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1600" windowHeight="10320" tabRatio="585"/>
  </bookViews>
  <sheets>
    <sheet name="DISTRIBUTION " sheetId="44" r:id="rId1"/>
    <sheet name="INPUT DATA" sheetId="43" r:id="rId2"/>
    <sheet name="INPUT INF" sheetId="37" r:id="rId3"/>
    <sheet name="CAL" sheetId="38" state="hidden" r:id="rId4"/>
    <sheet name="SCHOOL " sheetId="12" r:id="rId5"/>
    <sheet name="COMP" sheetId="33" r:id="rId6"/>
    <sheet name="SUBJECT WISE TOPPERS" sheetId="34" r:id="rId7"/>
    <sheet name="POSITION" sheetId="10" r:id="rId8"/>
    <sheet name="SCHOOL SUBJET WISE" sheetId="13" r:id="rId9"/>
    <sheet name="I SHIFT TEACHERS WISE" sheetId="9" r:id="rId10"/>
    <sheet name="II SHIFT TEACHERS WISE" sheetId="14" r:id="rId11"/>
    <sheet name="INSTRUCTION" sheetId="40" r:id="rId12"/>
  </sheets>
  <definedNames>
    <definedName name="_65401__RESULT_XII" localSheetId="0">'DISTRIBUTION '!$B$4:$C$71</definedName>
    <definedName name="_65401__RESULT_XII" localSheetId="1">'INPUT DATA'!$A$3:$Y$264</definedName>
    <definedName name="_xlnm._FilterDatabase" localSheetId="1" hidden="1">'INPUT DATA'!$B$1:$B$600</definedName>
    <definedName name="_xlnm.Print_Area" localSheetId="3">CAL!$A$1:$LD$2901,CAL!$LR$51</definedName>
    <definedName name="_xlnm.Print_Area" localSheetId="9">'I SHIFT TEACHERS WISE'!$A$1:$Y$90</definedName>
    <definedName name="_xlnm.Print_Area" localSheetId="4">'SCHOOL '!$A$1:$W$41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6" i="43" l="1"/>
  <c r="X6" i="43" s="1"/>
  <c r="W7" i="43"/>
  <c r="X7" i="43"/>
  <c r="W8" i="43"/>
  <c r="X8" i="43" s="1"/>
  <c r="W9" i="43"/>
  <c r="X9" i="43"/>
  <c r="W10" i="43"/>
  <c r="X10" i="43"/>
  <c r="W11" i="43"/>
  <c r="X11" i="43"/>
  <c r="W12" i="43"/>
  <c r="X12" i="43" s="1"/>
  <c r="W13" i="43"/>
  <c r="X13" i="43"/>
  <c r="W14" i="43"/>
  <c r="X14" i="43"/>
  <c r="W15" i="43"/>
  <c r="X15" i="43"/>
  <c r="W16" i="43"/>
  <c r="X16" i="43" s="1"/>
  <c r="W17" i="43"/>
  <c r="X17" i="43"/>
  <c r="W18" i="43"/>
  <c r="X18" i="43"/>
  <c r="W19" i="43"/>
  <c r="X19" i="43"/>
  <c r="W20" i="43"/>
  <c r="X20" i="43" s="1"/>
  <c r="W21" i="43"/>
  <c r="X21" i="43"/>
  <c r="W22" i="43"/>
  <c r="X22" i="43"/>
  <c r="W23" i="43"/>
  <c r="X23" i="43"/>
  <c r="W24" i="43"/>
  <c r="X24" i="43" s="1"/>
  <c r="W25" i="43"/>
  <c r="X25" i="43"/>
  <c r="W26" i="43"/>
  <c r="X26" i="43" s="1"/>
  <c r="W27" i="43"/>
  <c r="X27" i="43"/>
  <c r="W28" i="43"/>
  <c r="X28" i="43" s="1"/>
  <c r="W29" i="43"/>
  <c r="X29" i="43"/>
  <c r="W30" i="43"/>
  <c r="X30" i="43" s="1"/>
  <c r="W31" i="43"/>
  <c r="X31" i="43"/>
  <c r="W32" i="43"/>
  <c r="X32" i="43" s="1"/>
  <c r="W33" i="43"/>
  <c r="X33" i="43"/>
  <c r="W34" i="43"/>
  <c r="X34" i="43" s="1"/>
  <c r="W35" i="43"/>
  <c r="X35" i="43"/>
  <c r="W36" i="43"/>
  <c r="X36" i="43" s="1"/>
  <c r="W37" i="43"/>
  <c r="X37" i="43"/>
  <c r="W38" i="43"/>
  <c r="X38" i="43" s="1"/>
  <c r="W39" i="43"/>
  <c r="X39" i="43" s="1"/>
  <c r="W40" i="43"/>
  <c r="X40" i="43" s="1"/>
  <c r="W41" i="43"/>
  <c r="X41" i="43"/>
  <c r="W42" i="43"/>
  <c r="X42" i="43" s="1"/>
  <c r="W43" i="43"/>
  <c r="X43" i="43"/>
  <c r="W44" i="43"/>
  <c r="X44" i="43" s="1"/>
  <c r="W45" i="43"/>
  <c r="X45" i="43"/>
  <c r="W46" i="43"/>
  <c r="X46" i="43" s="1"/>
  <c r="W47" i="43"/>
  <c r="X47" i="43" s="1"/>
  <c r="W48" i="43"/>
  <c r="X48" i="43" s="1"/>
  <c r="W49" i="43"/>
  <c r="X49" i="43"/>
  <c r="W50" i="43"/>
  <c r="X50" i="43" s="1"/>
  <c r="W51" i="43"/>
  <c r="X51" i="43" s="1"/>
  <c r="W52" i="43"/>
  <c r="X52" i="43" s="1"/>
  <c r="W53" i="43"/>
  <c r="X53" i="43"/>
  <c r="W54" i="43"/>
  <c r="X54" i="43" s="1"/>
  <c r="W55" i="43"/>
  <c r="X55" i="43" s="1"/>
  <c r="W56" i="43"/>
  <c r="X56" i="43" s="1"/>
  <c r="W57" i="43"/>
  <c r="X57" i="43"/>
  <c r="W58" i="43"/>
  <c r="X58" i="43" s="1"/>
  <c r="W59" i="43"/>
  <c r="X59" i="43" s="1"/>
  <c r="W60" i="43"/>
  <c r="X60" i="43" s="1"/>
  <c r="W61" i="43"/>
  <c r="X61" i="43"/>
  <c r="W62" i="43"/>
  <c r="X62" i="43" s="1"/>
  <c r="W63" i="43"/>
  <c r="X63" i="43" s="1"/>
  <c r="W64" i="43"/>
  <c r="X64" i="43" s="1"/>
  <c r="W65" i="43"/>
  <c r="X65" i="43"/>
  <c r="W66" i="43"/>
  <c r="X66" i="43" s="1"/>
  <c r="W67" i="43"/>
  <c r="X67" i="43" s="1"/>
  <c r="W68" i="43"/>
  <c r="X68" i="43" s="1"/>
  <c r="W69" i="43"/>
  <c r="X69" i="43"/>
  <c r="W70" i="43"/>
  <c r="X70" i="43" s="1"/>
  <c r="W71" i="43"/>
  <c r="X71" i="43" s="1"/>
  <c r="W72" i="43"/>
  <c r="X72" i="43" s="1"/>
  <c r="X5" i="43"/>
  <c r="W5" i="43"/>
  <c r="A5" i="12" l="1"/>
  <c r="A4" i="12"/>
  <c r="B1004" i="38" l="1"/>
  <c r="X1004" i="38" s="1"/>
  <c r="B1005" i="38"/>
  <c r="X1005" i="38" s="1"/>
  <c r="B1006" i="38"/>
  <c r="B1007" i="38"/>
  <c r="W1007" i="38" s="1"/>
  <c r="B1008" i="38"/>
  <c r="W1008" i="38" s="1"/>
  <c r="B1009" i="38"/>
  <c r="W1009" i="38" s="1"/>
  <c r="B1010" i="38"/>
  <c r="X1010" i="38" s="1"/>
  <c r="B1011" i="38"/>
  <c r="W1011" i="38" s="1"/>
  <c r="B1012" i="38"/>
  <c r="X1012" i="38" s="1"/>
  <c r="B1013" i="38"/>
  <c r="X1013" i="38" s="1"/>
  <c r="B1014" i="38"/>
  <c r="X1014" i="38" s="1"/>
  <c r="B1015" i="38"/>
  <c r="W1015" i="38" s="1"/>
  <c r="B1016" i="38"/>
  <c r="X1016" i="38" s="1"/>
  <c r="B1017" i="38"/>
  <c r="W1017" i="38" s="1"/>
  <c r="B1018" i="38"/>
  <c r="Y1018" i="38" s="1"/>
  <c r="B1019" i="38"/>
  <c r="W1019" i="38" s="1"/>
  <c r="B1020" i="38"/>
  <c r="B1021" i="38"/>
  <c r="X1021" i="38" s="1"/>
  <c r="B1022" i="38"/>
  <c r="B1023" i="38"/>
  <c r="W1023" i="38" s="1"/>
  <c r="B1024" i="38"/>
  <c r="X1024" i="38" s="1"/>
  <c r="B1025" i="38"/>
  <c r="X1025" i="38" s="1"/>
  <c r="B1026" i="38"/>
  <c r="X1026" i="38" s="1"/>
  <c r="B1027" i="38"/>
  <c r="W1027" i="38" s="1"/>
  <c r="B1028" i="38"/>
  <c r="W1028" i="38" s="1"/>
  <c r="B1029" i="38"/>
  <c r="X1029" i="38" s="1"/>
  <c r="B1030" i="38"/>
  <c r="X1030" i="38" s="1"/>
  <c r="B1031" i="38"/>
  <c r="W1031" i="38" s="1"/>
  <c r="B1032" i="38"/>
  <c r="B1033" i="38"/>
  <c r="X1033" i="38" s="1"/>
  <c r="B1034" i="38"/>
  <c r="Y1034" i="38" s="1"/>
  <c r="B1035" i="38"/>
  <c r="W1035" i="38" s="1"/>
  <c r="B1036" i="38"/>
  <c r="X1036" i="38" s="1"/>
  <c r="B1037" i="38"/>
  <c r="B1038" i="38"/>
  <c r="B1039" i="38"/>
  <c r="W1039" i="38" s="1"/>
  <c r="B1040" i="38"/>
  <c r="X1040" i="38" s="1"/>
  <c r="B1041" i="38"/>
  <c r="X1041" i="38" s="1"/>
  <c r="B1042" i="38"/>
  <c r="Y1042" i="38" s="1"/>
  <c r="B1043" i="38"/>
  <c r="W1043" i="38" s="1"/>
  <c r="B1044" i="38"/>
  <c r="B1045" i="38"/>
  <c r="W1045" i="38" s="1"/>
  <c r="B1046" i="38"/>
  <c r="B1047" i="38"/>
  <c r="W1047" i="38" s="1"/>
  <c r="B1048" i="38"/>
  <c r="X1048" i="38" s="1"/>
  <c r="B1049" i="38"/>
  <c r="X1049" i="38" s="1"/>
  <c r="B1050" i="38"/>
  <c r="Y1050" i="38" s="1"/>
  <c r="B1051" i="38"/>
  <c r="W1051" i="38" s="1"/>
  <c r="B1052" i="38"/>
  <c r="X1052" i="38" s="1"/>
  <c r="B1053" i="38"/>
  <c r="X1053" i="38" s="1"/>
  <c r="B1054" i="38"/>
  <c r="B1055" i="38"/>
  <c r="W1055" i="38" s="1"/>
  <c r="B1056" i="38"/>
  <c r="W1056" i="38" s="1"/>
  <c r="B1057" i="38"/>
  <c r="X1057" i="38" s="1"/>
  <c r="B1058" i="38"/>
  <c r="Y1058" i="38" s="1"/>
  <c r="B1059" i="38"/>
  <c r="W1059" i="38" s="1"/>
  <c r="B1060" i="38"/>
  <c r="X1060" i="38" s="1"/>
  <c r="B1061" i="38"/>
  <c r="X1061" i="38" s="1"/>
  <c r="B1062" i="38"/>
  <c r="B1063" i="38"/>
  <c r="W1063" i="38" s="1"/>
  <c r="B1064" i="38"/>
  <c r="B1065" i="38"/>
  <c r="W1065" i="38" s="1"/>
  <c r="B1066" i="38"/>
  <c r="Y1066" i="38" s="1"/>
  <c r="B1067" i="38"/>
  <c r="W1067" i="38" s="1"/>
  <c r="B1068" i="38"/>
  <c r="W1068" i="38" s="1"/>
  <c r="B1069" i="38"/>
  <c r="B1070" i="38"/>
  <c r="B1071" i="38"/>
  <c r="W1071" i="38" s="1"/>
  <c r="B1072" i="38"/>
  <c r="X1072" i="38" s="1"/>
  <c r="B1073" i="38"/>
  <c r="X1073" i="38" s="1"/>
  <c r="B1074" i="38"/>
  <c r="B1075" i="38"/>
  <c r="W1075" i="38" s="1"/>
  <c r="B1076" i="38"/>
  <c r="W1076" i="38" s="1"/>
  <c r="B1077" i="38"/>
  <c r="W1077" i="38" s="1"/>
  <c r="B1078" i="38"/>
  <c r="B1079" i="38"/>
  <c r="W1079" i="38" s="1"/>
  <c r="B1080" i="38"/>
  <c r="X1080" i="38" s="1"/>
  <c r="B1081" i="38"/>
  <c r="X1081" i="38" s="1"/>
  <c r="B1082" i="38"/>
  <c r="B1083" i="38"/>
  <c r="W1083" i="38" s="1"/>
  <c r="B1084" i="38"/>
  <c r="W1084" i="38" s="1"/>
  <c r="B1085" i="38"/>
  <c r="X1085" i="38" s="1"/>
  <c r="B1086" i="38"/>
  <c r="B1087" i="38"/>
  <c r="W1087" i="38" s="1"/>
  <c r="B1088" i="38"/>
  <c r="W1088" i="38" s="1"/>
  <c r="B1089" i="38"/>
  <c r="B1090" i="38"/>
  <c r="B1091" i="38"/>
  <c r="W1091" i="38" s="1"/>
  <c r="B1092" i="38"/>
  <c r="W1092" i="38" s="1"/>
  <c r="B1093" i="38"/>
  <c r="X1093" i="38" s="1"/>
  <c r="B1094" i="38"/>
  <c r="B1095" i="38"/>
  <c r="W1095" i="38" s="1"/>
  <c r="B1096" i="38"/>
  <c r="B1097" i="38"/>
  <c r="W1097" i="38" s="1"/>
  <c r="B1098" i="38"/>
  <c r="B1099" i="38"/>
  <c r="W1099" i="38" s="1"/>
  <c r="B1100" i="38"/>
  <c r="B1101" i="38"/>
  <c r="X1101" i="38" s="1"/>
  <c r="B1102" i="38"/>
  <c r="B1103" i="38"/>
  <c r="W1103" i="38" s="1"/>
  <c r="B1104" i="38"/>
  <c r="X1104" i="38" s="1"/>
  <c r="B1105" i="38"/>
  <c r="W1105" i="38" s="1"/>
  <c r="B1106" i="38"/>
  <c r="B1107" i="38"/>
  <c r="W1107" i="38" s="1"/>
  <c r="B1108" i="38"/>
  <c r="W1108" i="38" s="1"/>
  <c r="B1109" i="38"/>
  <c r="W1109" i="38" s="1"/>
  <c r="B1110" i="38"/>
  <c r="B1111" i="38"/>
  <c r="W1111" i="38" s="1"/>
  <c r="B1112" i="38"/>
  <c r="X1112" i="38" s="1"/>
  <c r="B1113" i="38"/>
  <c r="X1113" i="38" s="1"/>
  <c r="B1114" i="38"/>
  <c r="B1115" i="38"/>
  <c r="W1115" i="38" s="1"/>
  <c r="B1116" i="38"/>
  <c r="X1116" i="38" s="1"/>
  <c r="B1117" i="38"/>
  <c r="W1117" i="38" s="1"/>
  <c r="B1118" i="38"/>
  <c r="B1119" i="38"/>
  <c r="W1119" i="38" s="1"/>
  <c r="B1120" i="38"/>
  <c r="B1121" i="38"/>
  <c r="X1121" i="38" s="1"/>
  <c r="B1122" i="38"/>
  <c r="B1123" i="38"/>
  <c r="W1123" i="38" s="1"/>
  <c r="B1124" i="38"/>
  <c r="W1124" i="38" s="1"/>
  <c r="B1125" i="38"/>
  <c r="X1125" i="38" s="1"/>
  <c r="B1126" i="38"/>
  <c r="B1127" i="38"/>
  <c r="W1127" i="38" s="1"/>
  <c r="B1128" i="38"/>
  <c r="W1128" i="38" s="1"/>
  <c r="B1129" i="38"/>
  <c r="W1129" i="38" s="1"/>
  <c r="B1130" i="38"/>
  <c r="B1131" i="38"/>
  <c r="W1131" i="38" s="1"/>
  <c r="B1132" i="38"/>
  <c r="X1132" i="38" s="1"/>
  <c r="B1133" i="38"/>
  <c r="X1133" i="38" s="1"/>
  <c r="B1134" i="38"/>
  <c r="B1135" i="38"/>
  <c r="W1135" i="38" s="1"/>
  <c r="B1136" i="38"/>
  <c r="X1136" i="38" s="1"/>
  <c r="B1137" i="38"/>
  <c r="W1137" i="38" s="1"/>
  <c r="B1138" i="38"/>
  <c r="B1139" i="38"/>
  <c r="W1139" i="38" s="1"/>
  <c r="B1140" i="38"/>
  <c r="W1140" i="38" s="1"/>
  <c r="B1141" i="38"/>
  <c r="W1141" i="38" s="1"/>
  <c r="B1142" i="38"/>
  <c r="B1143" i="38"/>
  <c r="W1143" i="38" s="1"/>
  <c r="B1144" i="38"/>
  <c r="X1144" i="38" s="1"/>
  <c r="B1145" i="38"/>
  <c r="X1145" i="38" s="1"/>
  <c r="B1146" i="38"/>
  <c r="B1147" i="38"/>
  <c r="W1147" i="38" s="1"/>
  <c r="B1148" i="38"/>
  <c r="X1148" i="38" s="1"/>
  <c r="B1149" i="38"/>
  <c r="W1149" i="38" s="1"/>
  <c r="B1150" i="38"/>
  <c r="B1151" i="38"/>
  <c r="W1151" i="38" s="1"/>
  <c r="B1152" i="38"/>
  <c r="B1153" i="38"/>
  <c r="X1153" i="38" s="1"/>
  <c r="B1154" i="38"/>
  <c r="B1155" i="38"/>
  <c r="W1155" i="38" s="1"/>
  <c r="B1156" i="38"/>
  <c r="W1156" i="38" s="1"/>
  <c r="B1157" i="38"/>
  <c r="X1157" i="38" s="1"/>
  <c r="B1158" i="38"/>
  <c r="B1159" i="38"/>
  <c r="W1159" i="38" s="1"/>
  <c r="B1160" i="38"/>
  <c r="W1160" i="38" s="1"/>
  <c r="B1161" i="38"/>
  <c r="W1161" i="38" s="1"/>
  <c r="B1162" i="38"/>
  <c r="B1163" i="38"/>
  <c r="W1163" i="38" s="1"/>
  <c r="B1164" i="38"/>
  <c r="X1164" i="38" s="1"/>
  <c r="B1165" i="38"/>
  <c r="X1165" i="38" s="1"/>
  <c r="B1166" i="38"/>
  <c r="B1167" i="38"/>
  <c r="X1167" i="38" s="1"/>
  <c r="B1168" i="38"/>
  <c r="X1168" i="38" s="1"/>
  <c r="B1169" i="38"/>
  <c r="W1169" i="38" s="1"/>
  <c r="B1170" i="38"/>
  <c r="B1171" i="38"/>
  <c r="X1171" i="38" s="1"/>
  <c r="B1172" i="38"/>
  <c r="B1173" i="38"/>
  <c r="W1173" i="38" s="1"/>
  <c r="B1174" i="38"/>
  <c r="B1175" i="38"/>
  <c r="W1175" i="38" s="1"/>
  <c r="B1176" i="38"/>
  <c r="X1176" i="38" s="1"/>
  <c r="B1177" i="38"/>
  <c r="B1178" i="38"/>
  <c r="B1179" i="38"/>
  <c r="W1179" i="38" s="1"/>
  <c r="B1180" i="38"/>
  <c r="X1180" i="38" s="1"/>
  <c r="B1181" i="38"/>
  <c r="W1181" i="38" s="1"/>
  <c r="B1182" i="38"/>
  <c r="B1183" i="38"/>
  <c r="X1183" i="38" s="1"/>
  <c r="B1184" i="38"/>
  <c r="B1185" i="38"/>
  <c r="X1185" i="38" s="1"/>
  <c r="B1186" i="38"/>
  <c r="B1187" i="38"/>
  <c r="X1187" i="38" s="1"/>
  <c r="B1188" i="38"/>
  <c r="X1188" i="38" s="1"/>
  <c r="B1189" i="38"/>
  <c r="B1190" i="38"/>
  <c r="B1191" i="38"/>
  <c r="W1191" i="38" s="1"/>
  <c r="B1192" i="38"/>
  <c r="B1193" i="38"/>
  <c r="W1193" i="38" s="1"/>
  <c r="B1194" i="38"/>
  <c r="B1195" i="38"/>
  <c r="W1195" i="38" s="1"/>
  <c r="B1196" i="38"/>
  <c r="X1196" i="38" s="1"/>
  <c r="B1197" i="38"/>
  <c r="X1197" i="38" s="1"/>
  <c r="B1198" i="38"/>
  <c r="B1199" i="38"/>
  <c r="X1199" i="38" s="1"/>
  <c r="B1200" i="38"/>
  <c r="W1200" i="38" s="1"/>
  <c r="B1201" i="38"/>
  <c r="W1201" i="38" s="1"/>
  <c r="B1202" i="38"/>
  <c r="B1203" i="38"/>
  <c r="X1203" i="38" s="1"/>
  <c r="B1204" i="38"/>
  <c r="X1204" i="38" s="1"/>
  <c r="B1205" i="38"/>
  <c r="W1205" i="38" s="1"/>
  <c r="B1206" i="38"/>
  <c r="B1207" i="38"/>
  <c r="W1207" i="38" s="1"/>
  <c r="B1208" i="38"/>
  <c r="X1208" i="38" s="1"/>
  <c r="B1209" i="38"/>
  <c r="B1210" i="38"/>
  <c r="B1211" i="38"/>
  <c r="W1211" i="38" s="1"/>
  <c r="B1212" i="38"/>
  <c r="B1213" i="38"/>
  <c r="W1213" i="38" s="1"/>
  <c r="B1214" i="38"/>
  <c r="B1215" i="38"/>
  <c r="X1215" i="38" s="1"/>
  <c r="B1216" i="38"/>
  <c r="X1216" i="38" s="1"/>
  <c r="B1217" i="38"/>
  <c r="X1217" i="38" s="1"/>
  <c r="B1218" i="38"/>
  <c r="B1219" i="38"/>
  <c r="X1219" i="38" s="1"/>
  <c r="B1220" i="38"/>
  <c r="X1220" i="38" s="1"/>
  <c r="B1221" i="38"/>
  <c r="W1221" i="38" s="1"/>
  <c r="B1222" i="38"/>
  <c r="B1223" i="38"/>
  <c r="W1223" i="38" s="1"/>
  <c r="B1224" i="38"/>
  <c r="B1225" i="38"/>
  <c r="X1225" i="38" s="1"/>
  <c r="B1226" i="38"/>
  <c r="B1227" i="38"/>
  <c r="W1227" i="38" s="1"/>
  <c r="B1228" i="38"/>
  <c r="B1229" i="38"/>
  <c r="X1229" i="38" s="1"/>
  <c r="B1230" i="38"/>
  <c r="B1231" i="38"/>
  <c r="X1231" i="38" s="1"/>
  <c r="B1232" i="38"/>
  <c r="W1232" i="38" s="1"/>
  <c r="B1233" i="38"/>
  <c r="B1234" i="38"/>
  <c r="B1235" i="38"/>
  <c r="B1236" i="38"/>
  <c r="B1237" i="38"/>
  <c r="B1238" i="38"/>
  <c r="B1239" i="38"/>
  <c r="B1240" i="38"/>
  <c r="B1241" i="38"/>
  <c r="B1242" i="38"/>
  <c r="B1243" i="38"/>
  <c r="B1244" i="38"/>
  <c r="B1245" i="38"/>
  <c r="X1245" i="38" s="1"/>
  <c r="B1246" i="38"/>
  <c r="B1247" i="38"/>
  <c r="B1248" i="38"/>
  <c r="B1249" i="38"/>
  <c r="X1249" i="38" s="1"/>
  <c r="B1250" i="38"/>
  <c r="B1251" i="38"/>
  <c r="B1252" i="38"/>
  <c r="B1253" i="38"/>
  <c r="X1253" i="38" s="1"/>
  <c r="B1254" i="38"/>
  <c r="B1255" i="38"/>
  <c r="B1256" i="38"/>
  <c r="B1257" i="38"/>
  <c r="X1257" i="38" s="1"/>
  <c r="B1258" i="38"/>
  <c r="B1259" i="38"/>
  <c r="B1260" i="38"/>
  <c r="B1261" i="38"/>
  <c r="B1262" i="38"/>
  <c r="B1263" i="38"/>
  <c r="B1264" i="38"/>
  <c r="W1264" i="38" s="1"/>
  <c r="B1265" i="38"/>
  <c r="B1266" i="38"/>
  <c r="B1267" i="38"/>
  <c r="B1268" i="38"/>
  <c r="B1269" i="38"/>
  <c r="B1270" i="38"/>
  <c r="B1271" i="38"/>
  <c r="B1272" i="38"/>
  <c r="B1273" i="38"/>
  <c r="B1274" i="38"/>
  <c r="B1275" i="38"/>
  <c r="B1276" i="38"/>
  <c r="B1277" i="38"/>
  <c r="X1277" i="38" s="1"/>
  <c r="B1278" i="38"/>
  <c r="B1279" i="38"/>
  <c r="B1280" i="38"/>
  <c r="B1281" i="38"/>
  <c r="X1281" i="38" s="1"/>
  <c r="B1282" i="38"/>
  <c r="B1283" i="38"/>
  <c r="B1284" i="38"/>
  <c r="B1285" i="38"/>
  <c r="X1285" i="38" s="1"/>
  <c r="B1286" i="38"/>
  <c r="B1287" i="38"/>
  <c r="B1288" i="38"/>
  <c r="B1289" i="38"/>
  <c r="X1289" i="38" s="1"/>
  <c r="B1290" i="38"/>
  <c r="B1291" i="38"/>
  <c r="B1292" i="38"/>
  <c r="B1293" i="38"/>
  <c r="B1294" i="38"/>
  <c r="B1295" i="38"/>
  <c r="B1296" i="38"/>
  <c r="W1296" i="38" s="1"/>
  <c r="B1297" i="38"/>
  <c r="B1298" i="38"/>
  <c r="B1299" i="38"/>
  <c r="B1300" i="38"/>
  <c r="B1301" i="38"/>
  <c r="B1302" i="38"/>
  <c r="B1303" i="38"/>
  <c r="B1304" i="38"/>
  <c r="B1305" i="38"/>
  <c r="B1306" i="38"/>
  <c r="B1307" i="38"/>
  <c r="B1308" i="38"/>
  <c r="B1309" i="38"/>
  <c r="X1309" i="38" s="1"/>
  <c r="B1310" i="38"/>
  <c r="B1311" i="38"/>
  <c r="B1312" i="38"/>
  <c r="B1313" i="38"/>
  <c r="X1313" i="38" s="1"/>
  <c r="B1314" i="38"/>
  <c r="B1315" i="38"/>
  <c r="B1316" i="38"/>
  <c r="B1317" i="38"/>
  <c r="X1317" i="38" s="1"/>
  <c r="B1318" i="38"/>
  <c r="B1319" i="38"/>
  <c r="B1320" i="38"/>
  <c r="B1321" i="38"/>
  <c r="X1321" i="38" s="1"/>
  <c r="B1322" i="38"/>
  <c r="B1323" i="38"/>
  <c r="B1324" i="38"/>
  <c r="B1325" i="38"/>
  <c r="B1326" i="38"/>
  <c r="B1327" i="38"/>
  <c r="B1328" i="38"/>
  <c r="W1328" i="38" s="1"/>
  <c r="B1329" i="38"/>
  <c r="B1330" i="38"/>
  <c r="B1331" i="38"/>
  <c r="B1332" i="38"/>
  <c r="B1333" i="38"/>
  <c r="B1334" i="38"/>
  <c r="B1335" i="38"/>
  <c r="B1336" i="38"/>
  <c r="B1337" i="38"/>
  <c r="B1338" i="38"/>
  <c r="B1339" i="38"/>
  <c r="B1340" i="38"/>
  <c r="B1341" i="38"/>
  <c r="X1341" i="38" s="1"/>
  <c r="B1342" i="38"/>
  <c r="B1343" i="38"/>
  <c r="B1344" i="38"/>
  <c r="B1345" i="38"/>
  <c r="X1345" i="38" s="1"/>
  <c r="B1346" i="38"/>
  <c r="B1347" i="38"/>
  <c r="B1348" i="38"/>
  <c r="B1349" i="38"/>
  <c r="X1349" i="38" s="1"/>
  <c r="B1350" i="38"/>
  <c r="B1351" i="38"/>
  <c r="B1352" i="38"/>
  <c r="B1353" i="38"/>
  <c r="X1353" i="38" s="1"/>
  <c r="B1354" i="38"/>
  <c r="B1355" i="38"/>
  <c r="B1356" i="38"/>
  <c r="B1357" i="38"/>
  <c r="X1357" i="38" s="1"/>
  <c r="B1358" i="38"/>
  <c r="B1359" i="38"/>
  <c r="B1360" i="38"/>
  <c r="B1361" i="38"/>
  <c r="X1361" i="38" s="1"/>
  <c r="B1362" i="38"/>
  <c r="B1363" i="38"/>
  <c r="B1364" i="38"/>
  <c r="B1365" i="38"/>
  <c r="X1365" i="38" s="1"/>
  <c r="B1366" i="38"/>
  <c r="B1367" i="38"/>
  <c r="B1368" i="38"/>
  <c r="B1369" i="38"/>
  <c r="X1369" i="38" s="1"/>
  <c r="B1370" i="38"/>
  <c r="B1371" i="38"/>
  <c r="B1372" i="38"/>
  <c r="B1373" i="38"/>
  <c r="X1373" i="38" s="1"/>
  <c r="B1374" i="38"/>
  <c r="B1375" i="38"/>
  <c r="B1376" i="38"/>
  <c r="B1377" i="38"/>
  <c r="X1377" i="38" s="1"/>
  <c r="B1378" i="38"/>
  <c r="B1379" i="38"/>
  <c r="B1380" i="38"/>
  <c r="B1381" i="38"/>
  <c r="X1381" i="38" s="1"/>
  <c r="B1382" i="38"/>
  <c r="B1383" i="38"/>
  <c r="B1384" i="38"/>
  <c r="B1385" i="38"/>
  <c r="X1385" i="38" s="1"/>
  <c r="B1386" i="38"/>
  <c r="B1387" i="38"/>
  <c r="B1388" i="38"/>
  <c r="B1389" i="38"/>
  <c r="X1389" i="38" s="1"/>
  <c r="B1390" i="38"/>
  <c r="B1391" i="38"/>
  <c r="B1392" i="38"/>
  <c r="B1393" i="38"/>
  <c r="X1393" i="38" s="1"/>
  <c r="B1394" i="38"/>
  <c r="B1395" i="38"/>
  <c r="B1396" i="38"/>
  <c r="B1397" i="38"/>
  <c r="X1397" i="38" s="1"/>
  <c r="B1398" i="38"/>
  <c r="B1399" i="38"/>
  <c r="B1400" i="38"/>
  <c r="B1401" i="38"/>
  <c r="X1401" i="38" s="1"/>
  <c r="B1402" i="38"/>
  <c r="B1403" i="38"/>
  <c r="B1404" i="38"/>
  <c r="B1405" i="38"/>
  <c r="X1405" i="38" s="1"/>
  <c r="B1406" i="38"/>
  <c r="B1407" i="38"/>
  <c r="B1408" i="38"/>
  <c r="B1409" i="38"/>
  <c r="X1409" i="38" s="1"/>
  <c r="B1410" i="38"/>
  <c r="B1411" i="38"/>
  <c r="B1412" i="38"/>
  <c r="B1413" i="38"/>
  <c r="X1413" i="38" s="1"/>
  <c r="B1414" i="38"/>
  <c r="B1415" i="38"/>
  <c r="B1416" i="38"/>
  <c r="B1417" i="38"/>
  <c r="X1417" i="38" s="1"/>
  <c r="B1418" i="38"/>
  <c r="B1419" i="38"/>
  <c r="B1420" i="38"/>
  <c r="B1421" i="38"/>
  <c r="X1421" i="38" s="1"/>
  <c r="B1422" i="38"/>
  <c r="B1423" i="38"/>
  <c r="B1424" i="38"/>
  <c r="B1425" i="38"/>
  <c r="X1425" i="38" s="1"/>
  <c r="B1426" i="38"/>
  <c r="B1427" i="38"/>
  <c r="B1428" i="38"/>
  <c r="B1429" i="38"/>
  <c r="X1429" i="38" s="1"/>
  <c r="B1430" i="38"/>
  <c r="B1431" i="38"/>
  <c r="B1432" i="38"/>
  <c r="B1433" i="38"/>
  <c r="X1433" i="38" s="1"/>
  <c r="B1434" i="38"/>
  <c r="B1435" i="38"/>
  <c r="B1436" i="38"/>
  <c r="B1437" i="38"/>
  <c r="X1437" i="38" s="1"/>
  <c r="B1438" i="38"/>
  <c r="B1439" i="38"/>
  <c r="B1440" i="38"/>
  <c r="B1441" i="38"/>
  <c r="X1441" i="38" s="1"/>
  <c r="B1442" i="38"/>
  <c r="B1443" i="38"/>
  <c r="B1444" i="38"/>
  <c r="B1445" i="38"/>
  <c r="X1445" i="38" s="1"/>
  <c r="B1446" i="38"/>
  <c r="B1447" i="38"/>
  <c r="B1448" i="38"/>
  <c r="B1449" i="38"/>
  <c r="X1449" i="38" s="1"/>
  <c r="B1450" i="38"/>
  <c r="B1451" i="38"/>
  <c r="B1452" i="38"/>
  <c r="B1453" i="38"/>
  <c r="X1453" i="38" s="1"/>
  <c r="B1454" i="38"/>
  <c r="B1455" i="38"/>
  <c r="B1456" i="38"/>
  <c r="B1457" i="38"/>
  <c r="X1457" i="38" s="1"/>
  <c r="B1458" i="38"/>
  <c r="B1459" i="38"/>
  <c r="B1460" i="38"/>
  <c r="B1461" i="38"/>
  <c r="X1461" i="38" s="1"/>
  <c r="B1462" i="38"/>
  <c r="B1463" i="38"/>
  <c r="B1464" i="38"/>
  <c r="B1465" i="38"/>
  <c r="X1465" i="38" s="1"/>
  <c r="B1466" i="38"/>
  <c r="B1467" i="38"/>
  <c r="B1468" i="38"/>
  <c r="B1469" i="38"/>
  <c r="X1469" i="38" s="1"/>
  <c r="B1470" i="38"/>
  <c r="B1471" i="38"/>
  <c r="B1472" i="38"/>
  <c r="B1473" i="38"/>
  <c r="X1473" i="38" s="1"/>
  <c r="B1474" i="38"/>
  <c r="B1475" i="38"/>
  <c r="B1476" i="38"/>
  <c r="B1477" i="38"/>
  <c r="X1477" i="38" s="1"/>
  <c r="B1478" i="38"/>
  <c r="B1479" i="38"/>
  <c r="B1480" i="38"/>
  <c r="B1481" i="38"/>
  <c r="X1481" i="38" s="1"/>
  <c r="B1482" i="38"/>
  <c r="B1483" i="38"/>
  <c r="B1484" i="38"/>
  <c r="B1485" i="38"/>
  <c r="X1485" i="38" s="1"/>
  <c r="B1486" i="38"/>
  <c r="B1487" i="38"/>
  <c r="B1488" i="38"/>
  <c r="B1489" i="38"/>
  <c r="X1489" i="38" s="1"/>
  <c r="B1490" i="38"/>
  <c r="B1491" i="38"/>
  <c r="B1492" i="38"/>
  <c r="B1493" i="38"/>
  <c r="X1493" i="38" s="1"/>
  <c r="B1494" i="38"/>
  <c r="B1495" i="38"/>
  <c r="B1496" i="38"/>
  <c r="B1497" i="38"/>
  <c r="X1497" i="38" s="1"/>
  <c r="B1498" i="38"/>
  <c r="B1499" i="38"/>
  <c r="B1500" i="38"/>
  <c r="W1500" i="38" s="1"/>
  <c r="B1501" i="38"/>
  <c r="X1501" i="38" s="1"/>
  <c r="B1502" i="38"/>
  <c r="B1503" i="38"/>
  <c r="B1504" i="38"/>
  <c r="B1505" i="38"/>
  <c r="X1505" i="38" s="1"/>
  <c r="B1506" i="38"/>
  <c r="B1507" i="38"/>
  <c r="B1508" i="38"/>
  <c r="B1509" i="38"/>
  <c r="X1509" i="38" s="1"/>
  <c r="B1510" i="38"/>
  <c r="B1511" i="38"/>
  <c r="B1512" i="38"/>
  <c r="B1513" i="38"/>
  <c r="X1513" i="38" s="1"/>
  <c r="B1514" i="38"/>
  <c r="B1515" i="38"/>
  <c r="B1516" i="38"/>
  <c r="W1516" i="38" s="1"/>
  <c r="B1517" i="38"/>
  <c r="X1517" i="38" s="1"/>
  <c r="B1518" i="38"/>
  <c r="B1519" i="38"/>
  <c r="B1520" i="38"/>
  <c r="W1520" i="38" s="1"/>
  <c r="B1521" i="38"/>
  <c r="X1521" i="38" s="1"/>
  <c r="B1522" i="38"/>
  <c r="B1523" i="38"/>
  <c r="B1524" i="38"/>
  <c r="W1524" i="38" s="1"/>
  <c r="B1525" i="38"/>
  <c r="X1525" i="38" s="1"/>
  <c r="B1526" i="38"/>
  <c r="B1527" i="38"/>
  <c r="B1528" i="38"/>
  <c r="W1528" i="38" s="1"/>
  <c r="B1529" i="38"/>
  <c r="X1529" i="38" s="1"/>
  <c r="B1530" i="38"/>
  <c r="B1531" i="38"/>
  <c r="B1532" i="38"/>
  <c r="W1532" i="38" s="1"/>
  <c r="B1533" i="38"/>
  <c r="X1533" i="38" s="1"/>
  <c r="B1534" i="38"/>
  <c r="B1535" i="38"/>
  <c r="B1536" i="38"/>
  <c r="W1536" i="38" s="1"/>
  <c r="B1537" i="38"/>
  <c r="X1537" i="38" s="1"/>
  <c r="B1538" i="38"/>
  <c r="B1539" i="38"/>
  <c r="B1540" i="38"/>
  <c r="W1540" i="38" s="1"/>
  <c r="B1541" i="38"/>
  <c r="X1541" i="38" s="1"/>
  <c r="B1542" i="38"/>
  <c r="B1543" i="38"/>
  <c r="B1544" i="38"/>
  <c r="W1544" i="38" s="1"/>
  <c r="B1545" i="38"/>
  <c r="X1545" i="38" s="1"/>
  <c r="B1546" i="38"/>
  <c r="B1547" i="38"/>
  <c r="B1548" i="38"/>
  <c r="W1548" i="38" s="1"/>
  <c r="B1549" i="38"/>
  <c r="X1549" i="38" s="1"/>
  <c r="B1550" i="38"/>
  <c r="B1551" i="38"/>
  <c r="B1552" i="38"/>
  <c r="W1552" i="38" s="1"/>
  <c r="B1553" i="38"/>
  <c r="X1553" i="38" s="1"/>
  <c r="B1554" i="38"/>
  <c r="B1555" i="38"/>
  <c r="B1556" i="38"/>
  <c r="W1556" i="38" s="1"/>
  <c r="B1557" i="38"/>
  <c r="X1557" i="38" s="1"/>
  <c r="B1558" i="38"/>
  <c r="B1559" i="38"/>
  <c r="B1560" i="38"/>
  <c r="W1560" i="38" s="1"/>
  <c r="B1561" i="38"/>
  <c r="X1561" i="38" s="1"/>
  <c r="B1562" i="38"/>
  <c r="B1563" i="38"/>
  <c r="B1564" i="38"/>
  <c r="W1564" i="38" s="1"/>
  <c r="B1565" i="38"/>
  <c r="X1565" i="38" s="1"/>
  <c r="B1566" i="38"/>
  <c r="B1567" i="38"/>
  <c r="B1568" i="38"/>
  <c r="W1568" i="38" s="1"/>
  <c r="B1569" i="38"/>
  <c r="X1569" i="38" s="1"/>
  <c r="B1570" i="38"/>
  <c r="B1571" i="38"/>
  <c r="B1572" i="38"/>
  <c r="W1572" i="38" s="1"/>
  <c r="B1573" i="38"/>
  <c r="X1573" i="38" s="1"/>
  <c r="B1574" i="38"/>
  <c r="B1575" i="38"/>
  <c r="B1576" i="38"/>
  <c r="W1576" i="38" s="1"/>
  <c r="B1577" i="38"/>
  <c r="X1577" i="38" s="1"/>
  <c r="B1578" i="38"/>
  <c r="B1579" i="38"/>
  <c r="B1580" i="38"/>
  <c r="W1580" i="38" s="1"/>
  <c r="B1581" i="38"/>
  <c r="X1581" i="38" s="1"/>
  <c r="B1582" i="38"/>
  <c r="B1583" i="38"/>
  <c r="B1584" i="38"/>
  <c r="W1584" i="38" s="1"/>
  <c r="B1585" i="38"/>
  <c r="X1585" i="38" s="1"/>
  <c r="B1586" i="38"/>
  <c r="B1587" i="38"/>
  <c r="B1588" i="38"/>
  <c r="W1588" i="38" s="1"/>
  <c r="B1589" i="38"/>
  <c r="X1589" i="38" s="1"/>
  <c r="B1590" i="38"/>
  <c r="B1591" i="38"/>
  <c r="B1592" i="38"/>
  <c r="W1592" i="38" s="1"/>
  <c r="B1593" i="38"/>
  <c r="X1593" i="38" s="1"/>
  <c r="B1594" i="38"/>
  <c r="B1595" i="38"/>
  <c r="B1596" i="38"/>
  <c r="W1596" i="38" s="1"/>
  <c r="B1597" i="38"/>
  <c r="X1597" i="38" s="1"/>
  <c r="B1598" i="38"/>
  <c r="B1599" i="38"/>
  <c r="B1600" i="38"/>
  <c r="W1600" i="38" s="1"/>
  <c r="B1601" i="38"/>
  <c r="X1601" i="38" s="1"/>
  <c r="B1602" i="38"/>
  <c r="B1603" i="38"/>
  <c r="B1604" i="38"/>
  <c r="W1604" i="38" s="1"/>
  <c r="B1605" i="38"/>
  <c r="X1605" i="38" s="1"/>
  <c r="B1606" i="38"/>
  <c r="B1607" i="38"/>
  <c r="B1608" i="38"/>
  <c r="W1608" i="38" s="1"/>
  <c r="B1609" i="38"/>
  <c r="X1609" i="38" s="1"/>
  <c r="B1610" i="38"/>
  <c r="B1611" i="38"/>
  <c r="B1612" i="38"/>
  <c r="W1612" i="38" s="1"/>
  <c r="B1613" i="38"/>
  <c r="X1613" i="38" s="1"/>
  <c r="B1614" i="38"/>
  <c r="B1615" i="38"/>
  <c r="B1616" i="38"/>
  <c r="W1616" i="38" s="1"/>
  <c r="B1617" i="38"/>
  <c r="X1617" i="38" s="1"/>
  <c r="B1618" i="38"/>
  <c r="B1619" i="38"/>
  <c r="B1620" i="38"/>
  <c r="W1620" i="38" s="1"/>
  <c r="B1621" i="38"/>
  <c r="X1621" i="38" s="1"/>
  <c r="B1622" i="38"/>
  <c r="B1623" i="38"/>
  <c r="B1624" i="38"/>
  <c r="W1624" i="38" s="1"/>
  <c r="B1625" i="38"/>
  <c r="X1625" i="38" s="1"/>
  <c r="B1626" i="38"/>
  <c r="B1627" i="38"/>
  <c r="B1628" i="38"/>
  <c r="W1628" i="38" s="1"/>
  <c r="B1629" i="38"/>
  <c r="X1629" i="38" s="1"/>
  <c r="B1630" i="38"/>
  <c r="B1631" i="38"/>
  <c r="B1632" i="38"/>
  <c r="W1632" i="38" s="1"/>
  <c r="B1633" i="38"/>
  <c r="X1633" i="38" s="1"/>
  <c r="B1634" i="38"/>
  <c r="B1635" i="38"/>
  <c r="B1636" i="38"/>
  <c r="W1636" i="38" s="1"/>
  <c r="B1637" i="38"/>
  <c r="X1637" i="38" s="1"/>
  <c r="B1638" i="38"/>
  <c r="B1639" i="38"/>
  <c r="B1640" i="38"/>
  <c r="W1640" i="38" s="1"/>
  <c r="B1641" i="38"/>
  <c r="X1641" i="38" s="1"/>
  <c r="B1642" i="38"/>
  <c r="B1643" i="38"/>
  <c r="B1644" i="38"/>
  <c r="W1644" i="38" s="1"/>
  <c r="B1645" i="38"/>
  <c r="X1645" i="38" s="1"/>
  <c r="B1646" i="38"/>
  <c r="B1647" i="38"/>
  <c r="B1648" i="38"/>
  <c r="W1648" i="38" s="1"/>
  <c r="B1649" i="38"/>
  <c r="X1649" i="38" s="1"/>
  <c r="B1650" i="38"/>
  <c r="B1651" i="38"/>
  <c r="B1652" i="38"/>
  <c r="W1652" i="38" s="1"/>
  <c r="B1653" i="38"/>
  <c r="X1653" i="38" s="1"/>
  <c r="B1654" i="38"/>
  <c r="B1655" i="38"/>
  <c r="B1656" i="38"/>
  <c r="W1656" i="38" s="1"/>
  <c r="B1657" i="38"/>
  <c r="X1657" i="38" s="1"/>
  <c r="B1658" i="38"/>
  <c r="B1659" i="38"/>
  <c r="B1660" i="38"/>
  <c r="W1660" i="38" s="1"/>
  <c r="B1661" i="38"/>
  <c r="X1661" i="38" s="1"/>
  <c r="B1662" i="38"/>
  <c r="B1663" i="38"/>
  <c r="B1664" i="38"/>
  <c r="W1664" i="38" s="1"/>
  <c r="B1665" i="38"/>
  <c r="X1665" i="38" s="1"/>
  <c r="B1666" i="38"/>
  <c r="B1667" i="38"/>
  <c r="B1668" i="38"/>
  <c r="W1668" i="38" s="1"/>
  <c r="B1669" i="38"/>
  <c r="X1669" i="38" s="1"/>
  <c r="B1670" i="38"/>
  <c r="B1671" i="38"/>
  <c r="B1672" i="38"/>
  <c r="W1672" i="38" s="1"/>
  <c r="B1673" i="38"/>
  <c r="X1673" i="38" s="1"/>
  <c r="B1674" i="38"/>
  <c r="B1675" i="38"/>
  <c r="B1676" i="38"/>
  <c r="W1676" i="38" s="1"/>
  <c r="B1677" i="38"/>
  <c r="X1677" i="38" s="1"/>
  <c r="B1678" i="38"/>
  <c r="B1679" i="38"/>
  <c r="B1680" i="38"/>
  <c r="W1680" i="38" s="1"/>
  <c r="B1681" i="38"/>
  <c r="X1681" i="38" s="1"/>
  <c r="B1682" i="38"/>
  <c r="B1683" i="38"/>
  <c r="B1684" i="38"/>
  <c r="W1684" i="38" s="1"/>
  <c r="B1685" i="38"/>
  <c r="X1685" i="38" s="1"/>
  <c r="B1686" i="38"/>
  <c r="B1687" i="38"/>
  <c r="B1688" i="38"/>
  <c r="W1688" i="38" s="1"/>
  <c r="B1689" i="38"/>
  <c r="X1689" i="38" s="1"/>
  <c r="B1690" i="38"/>
  <c r="B1691" i="38"/>
  <c r="B1692" i="38"/>
  <c r="W1692" i="38" s="1"/>
  <c r="B1693" i="38"/>
  <c r="X1693" i="38" s="1"/>
  <c r="B1694" i="38"/>
  <c r="B1695" i="38"/>
  <c r="B1696" i="38"/>
  <c r="W1696" i="38" s="1"/>
  <c r="B1697" i="38"/>
  <c r="X1697" i="38" s="1"/>
  <c r="B1698" i="38"/>
  <c r="B1699" i="38"/>
  <c r="B1700" i="38"/>
  <c r="W1700" i="38" s="1"/>
  <c r="B1701" i="38"/>
  <c r="X1701" i="38" s="1"/>
  <c r="B1702" i="38"/>
  <c r="B1703" i="38"/>
  <c r="B1704" i="38"/>
  <c r="W1704" i="38" s="1"/>
  <c r="B1705" i="38"/>
  <c r="X1705" i="38" s="1"/>
  <c r="B1706" i="38"/>
  <c r="B1707" i="38"/>
  <c r="B1708" i="38"/>
  <c r="W1708" i="38" s="1"/>
  <c r="B1709" i="38"/>
  <c r="X1709" i="38" s="1"/>
  <c r="B1710" i="38"/>
  <c r="B1711" i="38"/>
  <c r="B1712" i="38"/>
  <c r="W1712" i="38" s="1"/>
  <c r="B1713" i="38"/>
  <c r="X1713" i="38" s="1"/>
  <c r="B1714" i="38"/>
  <c r="B1715" i="38"/>
  <c r="B1716" i="38"/>
  <c r="W1716" i="38" s="1"/>
  <c r="B1717" i="38"/>
  <c r="X1717" i="38" s="1"/>
  <c r="B1718" i="38"/>
  <c r="B1719" i="38"/>
  <c r="B1720" i="38"/>
  <c r="W1720" i="38" s="1"/>
  <c r="B1721" i="38"/>
  <c r="X1721" i="38" s="1"/>
  <c r="B1722" i="38"/>
  <c r="B1723" i="38"/>
  <c r="B1724" i="38"/>
  <c r="W1724" i="38" s="1"/>
  <c r="B1725" i="38"/>
  <c r="X1725" i="38" s="1"/>
  <c r="B1726" i="38"/>
  <c r="B1727" i="38"/>
  <c r="B1728" i="38"/>
  <c r="W1728" i="38" s="1"/>
  <c r="B1729" i="38"/>
  <c r="X1729" i="38" s="1"/>
  <c r="B1730" i="38"/>
  <c r="B1731" i="38"/>
  <c r="B1732" i="38"/>
  <c r="W1732" i="38" s="1"/>
  <c r="B1733" i="38"/>
  <c r="X1733" i="38" s="1"/>
  <c r="B1734" i="38"/>
  <c r="B1735" i="38"/>
  <c r="B1736" i="38"/>
  <c r="W1736" i="38" s="1"/>
  <c r="B1737" i="38"/>
  <c r="X1737" i="38" s="1"/>
  <c r="B1738" i="38"/>
  <c r="B1739" i="38"/>
  <c r="B1740" i="38"/>
  <c r="W1740" i="38" s="1"/>
  <c r="B1741" i="38"/>
  <c r="X1741" i="38" s="1"/>
  <c r="B1742" i="38"/>
  <c r="B1743" i="38"/>
  <c r="B1744" i="38"/>
  <c r="W1744" i="38" s="1"/>
  <c r="B1745" i="38"/>
  <c r="X1745" i="38" s="1"/>
  <c r="B1746" i="38"/>
  <c r="B1747" i="38"/>
  <c r="B1748" i="38"/>
  <c r="W1748" i="38" s="1"/>
  <c r="B1749" i="38"/>
  <c r="X1749" i="38" s="1"/>
  <c r="B1750" i="38"/>
  <c r="B1751" i="38"/>
  <c r="B1752" i="38"/>
  <c r="W1752" i="38" s="1"/>
  <c r="B1753" i="38"/>
  <c r="X1753" i="38" s="1"/>
  <c r="B1754" i="38"/>
  <c r="B1755" i="38"/>
  <c r="B1756" i="38"/>
  <c r="W1756" i="38" s="1"/>
  <c r="B1757" i="38"/>
  <c r="X1757" i="38" s="1"/>
  <c r="B1758" i="38"/>
  <c r="B1759" i="38"/>
  <c r="B1760" i="38"/>
  <c r="W1760" i="38" s="1"/>
  <c r="B1761" i="38"/>
  <c r="X1761" i="38" s="1"/>
  <c r="B1762" i="38"/>
  <c r="B1763" i="38"/>
  <c r="B1764" i="38"/>
  <c r="W1764" i="38" s="1"/>
  <c r="B1765" i="38"/>
  <c r="X1765" i="38" s="1"/>
  <c r="B1766" i="38"/>
  <c r="B1767" i="38"/>
  <c r="B1768" i="38"/>
  <c r="W1768" i="38" s="1"/>
  <c r="B1769" i="38"/>
  <c r="X1769" i="38" s="1"/>
  <c r="B1770" i="38"/>
  <c r="B1771" i="38"/>
  <c r="B1772" i="38"/>
  <c r="W1772" i="38" s="1"/>
  <c r="B1773" i="38"/>
  <c r="X1773" i="38" s="1"/>
  <c r="B1774" i="38"/>
  <c r="B1775" i="38"/>
  <c r="B1776" i="38"/>
  <c r="W1776" i="38" s="1"/>
  <c r="B1777" i="38"/>
  <c r="X1777" i="38" s="1"/>
  <c r="B1778" i="38"/>
  <c r="B1779" i="38"/>
  <c r="B1780" i="38"/>
  <c r="W1780" i="38" s="1"/>
  <c r="B1781" i="38"/>
  <c r="X1781" i="38" s="1"/>
  <c r="B1782" i="38"/>
  <c r="B1783" i="38"/>
  <c r="B1784" i="38"/>
  <c r="W1784" i="38" s="1"/>
  <c r="B1785" i="38"/>
  <c r="X1785" i="38" s="1"/>
  <c r="B1786" i="38"/>
  <c r="B1787" i="38"/>
  <c r="B1788" i="38"/>
  <c r="W1788" i="38" s="1"/>
  <c r="B1789" i="38"/>
  <c r="X1789" i="38" s="1"/>
  <c r="B1790" i="38"/>
  <c r="B1791" i="38"/>
  <c r="B1792" i="38"/>
  <c r="W1792" i="38" s="1"/>
  <c r="B1793" i="38"/>
  <c r="X1793" i="38" s="1"/>
  <c r="B1794" i="38"/>
  <c r="B1795" i="38"/>
  <c r="B1796" i="38"/>
  <c r="W1796" i="38" s="1"/>
  <c r="B1797" i="38"/>
  <c r="X1797" i="38" s="1"/>
  <c r="B1798" i="38"/>
  <c r="B1799" i="38"/>
  <c r="B1800" i="38"/>
  <c r="W1800" i="38" s="1"/>
  <c r="B1801" i="38"/>
  <c r="X1801" i="38" s="1"/>
  <c r="B1802" i="38"/>
  <c r="B1803" i="38"/>
  <c r="B1804" i="38"/>
  <c r="W1804" i="38" s="1"/>
  <c r="B1805" i="38"/>
  <c r="X1805" i="38" s="1"/>
  <c r="B1806" i="38"/>
  <c r="B1807" i="38"/>
  <c r="B1808" i="38"/>
  <c r="W1808" i="38" s="1"/>
  <c r="B1809" i="38"/>
  <c r="X1809" i="38" s="1"/>
  <c r="B1810" i="38"/>
  <c r="B1811" i="38"/>
  <c r="B1812" i="38"/>
  <c r="W1812" i="38" s="1"/>
  <c r="B1813" i="38"/>
  <c r="X1813" i="38" s="1"/>
  <c r="B1814" i="38"/>
  <c r="B1815" i="38"/>
  <c r="B1816" i="38"/>
  <c r="W1816" i="38" s="1"/>
  <c r="B1817" i="38"/>
  <c r="X1817" i="38" s="1"/>
  <c r="B1818" i="38"/>
  <c r="B1819" i="38"/>
  <c r="B1820" i="38"/>
  <c r="W1820" i="38" s="1"/>
  <c r="B1821" i="38"/>
  <c r="X1821" i="38" s="1"/>
  <c r="B1822" i="38"/>
  <c r="B1823" i="38"/>
  <c r="B1824" i="38"/>
  <c r="W1824" i="38" s="1"/>
  <c r="B1825" i="38"/>
  <c r="X1825" i="38" s="1"/>
  <c r="B1826" i="38"/>
  <c r="B1827" i="38"/>
  <c r="B1828" i="38"/>
  <c r="W1828" i="38" s="1"/>
  <c r="B1829" i="38"/>
  <c r="X1829" i="38" s="1"/>
  <c r="B1830" i="38"/>
  <c r="B1831" i="38"/>
  <c r="B1832" i="38"/>
  <c r="W1832" i="38" s="1"/>
  <c r="B1833" i="38"/>
  <c r="X1833" i="38" s="1"/>
  <c r="B1834" i="38"/>
  <c r="B1835" i="38"/>
  <c r="B1836" i="38"/>
  <c r="W1836" i="38" s="1"/>
  <c r="B1837" i="38"/>
  <c r="X1837" i="38" s="1"/>
  <c r="B1838" i="38"/>
  <c r="B1839" i="38"/>
  <c r="B1840" i="38"/>
  <c r="W1840" i="38" s="1"/>
  <c r="B1841" i="38"/>
  <c r="X1841" i="38" s="1"/>
  <c r="B1842" i="38"/>
  <c r="B1003" i="38"/>
  <c r="Y1004" i="38"/>
  <c r="Y1005" i="38"/>
  <c r="Y1006" i="38"/>
  <c r="Y1007" i="38"/>
  <c r="Y1008" i="38"/>
  <c r="Y1009" i="38"/>
  <c r="Y1010" i="38"/>
  <c r="Y1011" i="38"/>
  <c r="Y1012" i="38"/>
  <c r="Y1013" i="38"/>
  <c r="Y1014" i="38"/>
  <c r="Y1015" i="38"/>
  <c r="Y1016" i="38"/>
  <c r="Y1017" i="38"/>
  <c r="Y1019" i="38"/>
  <c r="Y1020" i="38"/>
  <c r="Y1021" i="38"/>
  <c r="Y1022" i="38"/>
  <c r="Y1023" i="38"/>
  <c r="Y1024" i="38"/>
  <c r="Y1025" i="38"/>
  <c r="Y1027" i="38"/>
  <c r="Y1028" i="38"/>
  <c r="Y1029" i="38"/>
  <c r="Y1030" i="38"/>
  <c r="Y1031" i="38"/>
  <c r="Y1032" i="38"/>
  <c r="Y1033" i="38"/>
  <c r="Y1035" i="38"/>
  <c r="Y1036" i="38"/>
  <c r="Y1037" i="38"/>
  <c r="Y1038" i="38"/>
  <c r="Y1039" i="38"/>
  <c r="Y1040" i="38"/>
  <c r="Y1041" i="38"/>
  <c r="Y1044" i="38"/>
  <c r="Y1045" i="38"/>
  <c r="Y1046" i="38"/>
  <c r="Y1047" i="38"/>
  <c r="Y1048" i="38"/>
  <c r="Y1049" i="38"/>
  <c r="Y1052" i="38"/>
  <c r="Y1053" i="38"/>
  <c r="Y1054" i="38"/>
  <c r="Y1055" i="38"/>
  <c r="Y1056" i="38"/>
  <c r="Y1057" i="38"/>
  <c r="Y1060" i="38"/>
  <c r="Y1061" i="38"/>
  <c r="Y1062" i="38"/>
  <c r="Y1063" i="38"/>
  <c r="Y1064" i="38"/>
  <c r="Y1065" i="38"/>
  <c r="Y1068" i="38"/>
  <c r="Y1069" i="38"/>
  <c r="Y1070" i="38"/>
  <c r="Y1071" i="38"/>
  <c r="Y1072" i="38"/>
  <c r="Y1073" i="38"/>
  <c r="Y1074" i="38"/>
  <c r="Y1075" i="38"/>
  <c r="Y1076" i="38"/>
  <c r="Y1077" i="38"/>
  <c r="Y1078" i="38"/>
  <c r="Y1079" i="38"/>
  <c r="Y1080" i="38"/>
  <c r="Y1081" i="38"/>
  <c r="Y1082" i="38"/>
  <c r="Y1083" i="38"/>
  <c r="Y1084" i="38"/>
  <c r="Y1085" i="38"/>
  <c r="Y1086" i="38"/>
  <c r="Y1087" i="38"/>
  <c r="Y1088" i="38"/>
  <c r="Y1089" i="38"/>
  <c r="Y1090" i="38"/>
  <c r="Y1091" i="38"/>
  <c r="Y1092" i="38"/>
  <c r="Y1093" i="38"/>
  <c r="Y1094" i="38"/>
  <c r="Y1095" i="38"/>
  <c r="Y1096" i="38"/>
  <c r="Y1097" i="38"/>
  <c r="Y1098" i="38"/>
  <c r="Y1099" i="38"/>
  <c r="Y1100" i="38"/>
  <c r="Y1101" i="38"/>
  <c r="Y1102" i="38"/>
  <c r="Y1103" i="38"/>
  <c r="Y1104" i="38"/>
  <c r="Y1105" i="38"/>
  <c r="Y1106" i="38"/>
  <c r="Y1107" i="38"/>
  <c r="Y1108" i="38"/>
  <c r="Y1109" i="38"/>
  <c r="Y1110" i="38"/>
  <c r="Y1111" i="38"/>
  <c r="Y1112" i="38"/>
  <c r="Y1113" i="38"/>
  <c r="Y1114" i="38"/>
  <c r="Y1115" i="38"/>
  <c r="Y1116" i="38"/>
  <c r="Y1117" i="38"/>
  <c r="Y1118" i="38"/>
  <c r="Y1119" i="38"/>
  <c r="Y1120" i="38"/>
  <c r="Y1121" i="38"/>
  <c r="Y1122" i="38"/>
  <c r="Y1123" i="38"/>
  <c r="Y1124" i="38"/>
  <c r="Y1125" i="38"/>
  <c r="Y1126" i="38"/>
  <c r="Y1127" i="38"/>
  <c r="Y1128" i="38"/>
  <c r="Y1129" i="38"/>
  <c r="Y1130" i="38"/>
  <c r="Y1131" i="38"/>
  <c r="Y1132" i="38"/>
  <c r="Y1133" i="38"/>
  <c r="Y1134" i="38"/>
  <c r="Y1135" i="38"/>
  <c r="Y1136" i="38"/>
  <c r="Y1137" i="38"/>
  <c r="Y1138" i="38"/>
  <c r="Y1139" i="38"/>
  <c r="Y1140" i="38"/>
  <c r="Y1141" i="38"/>
  <c r="Y1142" i="38"/>
  <c r="Y1143" i="38"/>
  <c r="Y1144" i="38"/>
  <c r="Y1145" i="38"/>
  <c r="Y1146" i="38"/>
  <c r="Y1147" i="38"/>
  <c r="Y1148" i="38"/>
  <c r="Y1149" i="38"/>
  <c r="Y1150" i="38"/>
  <c r="Y1151" i="38"/>
  <c r="Y1152" i="38"/>
  <c r="Y1153" i="38"/>
  <c r="Y1154" i="38"/>
  <c r="Y1155" i="38"/>
  <c r="Y1156" i="38"/>
  <c r="Y1157" i="38"/>
  <c r="Y1158" i="38"/>
  <c r="Y1159" i="38"/>
  <c r="Y1160" i="38"/>
  <c r="Y1161" i="38"/>
  <c r="Y1162" i="38"/>
  <c r="Y1163" i="38"/>
  <c r="Y1164" i="38"/>
  <c r="Y1165" i="38"/>
  <c r="Y1166" i="38"/>
  <c r="Y1167" i="38"/>
  <c r="Y1168" i="38"/>
  <c r="Y1169" i="38"/>
  <c r="Y1170" i="38"/>
  <c r="Y1171" i="38"/>
  <c r="Y1172" i="38"/>
  <c r="Y1173" i="38"/>
  <c r="Y1174" i="38"/>
  <c r="Y1175" i="38"/>
  <c r="Y1176" i="38"/>
  <c r="Y1177" i="38"/>
  <c r="Y1178" i="38"/>
  <c r="Y1179" i="38"/>
  <c r="Y1180" i="38"/>
  <c r="Y1181" i="38"/>
  <c r="Y1182" i="38"/>
  <c r="Y1183" i="38"/>
  <c r="Y1184" i="38"/>
  <c r="Y1185" i="38"/>
  <c r="Y1186" i="38"/>
  <c r="Y1187" i="38"/>
  <c r="Y1188" i="38"/>
  <c r="Y1189" i="38"/>
  <c r="Y1190" i="38"/>
  <c r="Y1191" i="38"/>
  <c r="Y1192" i="38"/>
  <c r="Y1193" i="38"/>
  <c r="Y1194" i="38"/>
  <c r="Y1195" i="38"/>
  <c r="Y1196" i="38"/>
  <c r="Y1197" i="38"/>
  <c r="Y1198" i="38"/>
  <c r="Y1199" i="38"/>
  <c r="Y1200" i="38"/>
  <c r="Y1201" i="38"/>
  <c r="Y1202" i="38"/>
  <c r="Y1203" i="38"/>
  <c r="Y1204" i="38"/>
  <c r="Y1205" i="38"/>
  <c r="Y1206" i="38"/>
  <c r="Y1207" i="38"/>
  <c r="Y1208" i="38"/>
  <c r="Y1209" i="38"/>
  <c r="Y1210" i="38"/>
  <c r="Y1211" i="38"/>
  <c r="Y1212" i="38"/>
  <c r="Y1213" i="38"/>
  <c r="Y1214" i="38"/>
  <c r="Y1215" i="38"/>
  <c r="Y1216" i="38"/>
  <c r="Y1217" i="38"/>
  <c r="Y1218" i="38"/>
  <c r="Y1219" i="38"/>
  <c r="Y1220" i="38"/>
  <c r="Y1221" i="38"/>
  <c r="Y1222" i="38"/>
  <c r="Y1223" i="38"/>
  <c r="Y1224" i="38"/>
  <c r="Y1225" i="38"/>
  <c r="Y1226" i="38"/>
  <c r="Y1227" i="38"/>
  <c r="Y1228" i="38"/>
  <c r="Y1229" i="38"/>
  <c r="Y1230" i="38"/>
  <c r="Y1231" i="38"/>
  <c r="Y1232" i="38"/>
  <c r="Y1233" i="38"/>
  <c r="Y1234" i="38"/>
  <c r="Y1235" i="38"/>
  <c r="Y1236" i="38"/>
  <c r="Y1237" i="38"/>
  <c r="Y1238" i="38"/>
  <c r="Y1239" i="38"/>
  <c r="Y1240" i="38"/>
  <c r="Y1241" i="38"/>
  <c r="Y1242" i="38"/>
  <c r="Y1243" i="38"/>
  <c r="Y1244" i="38"/>
  <c r="Y1245" i="38"/>
  <c r="Y1246" i="38"/>
  <c r="Y1247" i="38"/>
  <c r="Y1248" i="38"/>
  <c r="Y1249" i="38"/>
  <c r="Y1250" i="38"/>
  <c r="Y1251" i="38"/>
  <c r="Y1252" i="38"/>
  <c r="Y1253" i="38"/>
  <c r="Y1254" i="38"/>
  <c r="Y1255" i="38"/>
  <c r="Y1256" i="38"/>
  <c r="Y1257" i="38"/>
  <c r="Y1258" i="38"/>
  <c r="Y1259" i="38"/>
  <c r="Y1260" i="38"/>
  <c r="Y1261" i="38"/>
  <c r="Y1262" i="38"/>
  <c r="Y1263" i="38"/>
  <c r="Y1264" i="38"/>
  <c r="Y1265" i="38"/>
  <c r="Y1266" i="38"/>
  <c r="Y1267" i="38"/>
  <c r="Y1268" i="38"/>
  <c r="Y1269" i="38"/>
  <c r="Y1270" i="38"/>
  <c r="Y1271" i="38"/>
  <c r="Y1272" i="38"/>
  <c r="Y1273" i="38"/>
  <c r="Y1274" i="38"/>
  <c r="Y1275" i="38"/>
  <c r="Y1276" i="38"/>
  <c r="Y1277" i="38"/>
  <c r="Y1278" i="38"/>
  <c r="Y1279" i="38"/>
  <c r="Y1280" i="38"/>
  <c r="Y1281" i="38"/>
  <c r="Y1282" i="38"/>
  <c r="Y1283" i="38"/>
  <c r="Y1284" i="38"/>
  <c r="Y1285" i="38"/>
  <c r="Y1286" i="38"/>
  <c r="Y1287" i="38"/>
  <c r="Y1288" i="38"/>
  <c r="Y1289" i="38"/>
  <c r="Y1290" i="38"/>
  <c r="Y1291" i="38"/>
  <c r="Y1292" i="38"/>
  <c r="Y1293" i="38"/>
  <c r="Y1294" i="38"/>
  <c r="Y1295" i="38"/>
  <c r="Y1296" i="38"/>
  <c r="Y1297" i="38"/>
  <c r="Y1298" i="38"/>
  <c r="Y1299" i="38"/>
  <c r="Y1300" i="38"/>
  <c r="Y1301" i="38"/>
  <c r="Y1302" i="38"/>
  <c r="Y1303" i="38"/>
  <c r="Y1304" i="38"/>
  <c r="Y1305" i="38"/>
  <c r="Y1306" i="38"/>
  <c r="Y1307" i="38"/>
  <c r="Y1308" i="38"/>
  <c r="Y1309" i="38"/>
  <c r="Y1310" i="38"/>
  <c r="Y1311" i="38"/>
  <c r="Y1312" i="38"/>
  <c r="Y1313" i="38"/>
  <c r="Y1314" i="38"/>
  <c r="Y1315" i="38"/>
  <c r="Y1316" i="38"/>
  <c r="Y1317" i="38"/>
  <c r="Y1318" i="38"/>
  <c r="Y1319" i="38"/>
  <c r="Y1320" i="38"/>
  <c r="Y1321" i="38"/>
  <c r="Y1322" i="38"/>
  <c r="Y1323" i="38"/>
  <c r="Y1324" i="38"/>
  <c r="Y1325" i="38"/>
  <c r="Y1326" i="38"/>
  <c r="Y1327" i="38"/>
  <c r="Y1328" i="38"/>
  <c r="Y1329" i="38"/>
  <c r="Y1330" i="38"/>
  <c r="Y1331" i="38"/>
  <c r="Y1332" i="38"/>
  <c r="Y1333" i="38"/>
  <c r="Y1334" i="38"/>
  <c r="Y1335" i="38"/>
  <c r="Y1336" i="38"/>
  <c r="Y1337" i="38"/>
  <c r="Y1338" i="38"/>
  <c r="Y1339" i="38"/>
  <c r="Y1340" i="38"/>
  <c r="Y1341" i="38"/>
  <c r="Y1342" i="38"/>
  <c r="Y1343" i="38"/>
  <c r="Y1344" i="38"/>
  <c r="Y1345" i="38"/>
  <c r="Y1346" i="38"/>
  <c r="Y1347" i="38"/>
  <c r="Y1348" i="38"/>
  <c r="Y1349" i="38"/>
  <c r="Y1350" i="38"/>
  <c r="Y1351" i="38"/>
  <c r="Y1352" i="38"/>
  <c r="Y1353" i="38"/>
  <c r="Y1354" i="38"/>
  <c r="Y1355" i="38"/>
  <c r="Y1356" i="38"/>
  <c r="Y1357" i="38"/>
  <c r="Y1358" i="38"/>
  <c r="Y1359" i="38"/>
  <c r="Y1360" i="38"/>
  <c r="Y1361" i="38"/>
  <c r="Y1362" i="38"/>
  <c r="Y1363" i="38"/>
  <c r="Y1364" i="38"/>
  <c r="Y1365" i="38"/>
  <c r="Y1366" i="38"/>
  <c r="Y1367" i="38"/>
  <c r="Y1368" i="38"/>
  <c r="Y1369" i="38"/>
  <c r="Y1370" i="38"/>
  <c r="Y1371" i="38"/>
  <c r="Y1372" i="38"/>
  <c r="Y1373" i="38"/>
  <c r="Y1374" i="38"/>
  <c r="Y1375" i="38"/>
  <c r="Y1376" i="38"/>
  <c r="Y1377" i="38"/>
  <c r="Y1378" i="38"/>
  <c r="Y1379" i="38"/>
  <c r="Y1380" i="38"/>
  <c r="Y1381" i="38"/>
  <c r="Y1382" i="38"/>
  <c r="Y1383" i="38"/>
  <c r="Y1384" i="38"/>
  <c r="Y1385" i="38"/>
  <c r="Y1386" i="38"/>
  <c r="Y1387" i="38"/>
  <c r="Y1388" i="38"/>
  <c r="Y1389" i="38"/>
  <c r="Y1390" i="38"/>
  <c r="Y1391" i="38"/>
  <c r="Y1392" i="38"/>
  <c r="Y1393" i="38"/>
  <c r="Y1394" i="38"/>
  <c r="Y1395" i="38"/>
  <c r="Y1396" i="38"/>
  <c r="Y1397" i="38"/>
  <c r="Y1398" i="38"/>
  <c r="Y1399" i="38"/>
  <c r="Y1400" i="38"/>
  <c r="Y1401" i="38"/>
  <c r="Y1402" i="38"/>
  <c r="Y1403" i="38"/>
  <c r="Y1404" i="38"/>
  <c r="Y1405" i="38"/>
  <c r="Y1406" i="38"/>
  <c r="Y1407" i="38"/>
  <c r="Y1408" i="38"/>
  <c r="Y1409" i="38"/>
  <c r="Y1410" i="38"/>
  <c r="Y1411" i="38"/>
  <c r="Y1412" i="38"/>
  <c r="Y1413" i="38"/>
  <c r="Y1414" i="38"/>
  <c r="Y1415" i="38"/>
  <c r="Y1416" i="38"/>
  <c r="Y1417" i="38"/>
  <c r="Y1418" i="38"/>
  <c r="Y1419" i="38"/>
  <c r="Y1420" i="38"/>
  <c r="Y1421" i="38"/>
  <c r="Y1422" i="38"/>
  <c r="Y1423" i="38"/>
  <c r="Y1424" i="38"/>
  <c r="Y1425" i="38"/>
  <c r="Y1426" i="38"/>
  <c r="Y1427" i="38"/>
  <c r="Y1428" i="38"/>
  <c r="Y1429" i="38"/>
  <c r="Y1430" i="38"/>
  <c r="Y1431" i="38"/>
  <c r="Y1432" i="38"/>
  <c r="Y1433" i="38"/>
  <c r="Y1434" i="38"/>
  <c r="Y1435" i="38"/>
  <c r="Y1436" i="38"/>
  <c r="Y1437" i="38"/>
  <c r="Y1438" i="38"/>
  <c r="Y1439" i="38"/>
  <c r="Y1440" i="38"/>
  <c r="Y1441" i="38"/>
  <c r="Y1442" i="38"/>
  <c r="Y1443" i="38"/>
  <c r="Y1444" i="38"/>
  <c r="Y1445" i="38"/>
  <c r="Y1446" i="38"/>
  <c r="Y1447" i="38"/>
  <c r="Y1448" i="38"/>
  <c r="Y1449" i="38"/>
  <c r="Y1450" i="38"/>
  <c r="Y1451" i="38"/>
  <c r="Y1452" i="38"/>
  <c r="Y1453" i="38"/>
  <c r="Y1454" i="38"/>
  <c r="Y1455" i="38"/>
  <c r="Y1456" i="38"/>
  <c r="Y1457" i="38"/>
  <c r="Y1458" i="38"/>
  <c r="Y1459" i="38"/>
  <c r="Y1460" i="38"/>
  <c r="Y1461" i="38"/>
  <c r="Y1462" i="38"/>
  <c r="Y1463" i="38"/>
  <c r="Y1464" i="38"/>
  <c r="Y1465" i="38"/>
  <c r="Y1466" i="38"/>
  <c r="Y1467" i="38"/>
  <c r="Y1468" i="38"/>
  <c r="Y1469" i="38"/>
  <c r="Y1470" i="38"/>
  <c r="Y1471" i="38"/>
  <c r="Y1472" i="38"/>
  <c r="Y1473" i="38"/>
  <c r="Y1474" i="38"/>
  <c r="Y1475" i="38"/>
  <c r="Y1476" i="38"/>
  <c r="Y1477" i="38"/>
  <c r="Y1478" i="38"/>
  <c r="Y1479" i="38"/>
  <c r="Y1480" i="38"/>
  <c r="Y1481" i="38"/>
  <c r="Y1482" i="38"/>
  <c r="Y1483" i="38"/>
  <c r="Y1484" i="38"/>
  <c r="Y1485" i="38"/>
  <c r="Y1486" i="38"/>
  <c r="Y1487" i="38"/>
  <c r="Y1488" i="38"/>
  <c r="Y1489" i="38"/>
  <c r="Y1490" i="38"/>
  <c r="Y1491" i="38"/>
  <c r="Y1492" i="38"/>
  <c r="Y1493" i="38"/>
  <c r="Y1494" i="38"/>
  <c r="Y1495" i="38"/>
  <c r="Y1496" i="38"/>
  <c r="Y1497" i="38"/>
  <c r="Y1498" i="38"/>
  <c r="Y1499" i="38"/>
  <c r="Y1500" i="38"/>
  <c r="Y1501" i="38"/>
  <c r="Y1502" i="38"/>
  <c r="Y1503" i="38"/>
  <c r="Y1504" i="38"/>
  <c r="Y1505" i="38"/>
  <c r="Y1506" i="38"/>
  <c r="Y1507" i="38"/>
  <c r="Y1508" i="38"/>
  <c r="Y1509" i="38"/>
  <c r="Y1510" i="38"/>
  <c r="Y1511" i="38"/>
  <c r="Y1512" i="38"/>
  <c r="Y1513" i="38"/>
  <c r="Y1514" i="38"/>
  <c r="Y1515" i="38"/>
  <c r="Y1516" i="38"/>
  <c r="Y1517" i="38"/>
  <c r="Y1518" i="38"/>
  <c r="Y1519" i="38"/>
  <c r="Y1520" i="38"/>
  <c r="Y1521" i="38"/>
  <c r="Y1522" i="38"/>
  <c r="Y1523" i="38"/>
  <c r="Y1524" i="38"/>
  <c r="Y1525" i="38"/>
  <c r="Y1526" i="38"/>
  <c r="Y1527" i="38"/>
  <c r="Y1528" i="38"/>
  <c r="Y1529" i="38"/>
  <c r="Y1530" i="38"/>
  <c r="Y1531" i="38"/>
  <c r="Y1532" i="38"/>
  <c r="Y1533" i="38"/>
  <c r="Y1534" i="38"/>
  <c r="Y1535" i="38"/>
  <c r="Y1536" i="38"/>
  <c r="Y1537" i="38"/>
  <c r="Y1538" i="38"/>
  <c r="Y1539" i="38"/>
  <c r="Y1540" i="38"/>
  <c r="Y1541" i="38"/>
  <c r="Y1542" i="38"/>
  <c r="Y1543" i="38"/>
  <c r="Y1544" i="38"/>
  <c r="Y1545" i="38"/>
  <c r="Y1546" i="38"/>
  <c r="Y1547" i="38"/>
  <c r="Y1548" i="38"/>
  <c r="Y1549" i="38"/>
  <c r="Y1550" i="38"/>
  <c r="Y1551" i="38"/>
  <c r="Y1552" i="38"/>
  <c r="Y1553" i="38"/>
  <c r="Y1554" i="38"/>
  <c r="Y1555" i="38"/>
  <c r="Y1556" i="38"/>
  <c r="Y1557" i="38"/>
  <c r="Y1558" i="38"/>
  <c r="Y1559" i="38"/>
  <c r="Y1560" i="38"/>
  <c r="Y1561" i="38"/>
  <c r="Y1562" i="38"/>
  <c r="Y1563" i="38"/>
  <c r="Y1564" i="38"/>
  <c r="Y1565" i="38"/>
  <c r="Y1566" i="38"/>
  <c r="Y1567" i="38"/>
  <c r="Y1568" i="38"/>
  <c r="Y1569" i="38"/>
  <c r="Y1570" i="38"/>
  <c r="Y1571" i="38"/>
  <c r="Y1572" i="38"/>
  <c r="Y1573" i="38"/>
  <c r="Y1574" i="38"/>
  <c r="Y1575" i="38"/>
  <c r="Y1576" i="38"/>
  <c r="Y1577" i="38"/>
  <c r="Y1578" i="38"/>
  <c r="Y1579" i="38"/>
  <c r="Y1580" i="38"/>
  <c r="Y1581" i="38"/>
  <c r="Y1582" i="38"/>
  <c r="Y1583" i="38"/>
  <c r="Y1584" i="38"/>
  <c r="Y1585" i="38"/>
  <c r="Y1586" i="38"/>
  <c r="Y1587" i="38"/>
  <c r="Y1588" i="38"/>
  <c r="Y1589" i="38"/>
  <c r="Y1590" i="38"/>
  <c r="Y1591" i="38"/>
  <c r="Y1592" i="38"/>
  <c r="Y1593" i="38"/>
  <c r="Y1594" i="38"/>
  <c r="Y1595" i="38"/>
  <c r="Y1596" i="38"/>
  <c r="Y1597" i="38"/>
  <c r="Y1598" i="38"/>
  <c r="Y1599" i="38"/>
  <c r="Y1600" i="38"/>
  <c r="Y1601" i="38"/>
  <c r="Y1602" i="38"/>
  <c r="Y1603" i="38"/>
  <c r="Y1604" i="38"/>
  <c r="Y1605" i="38"/>
  <c r="Y1606" i="38"/>
  <c r="Y1607" i="38"/>
  <c r="Y1608" i="38"/>
  <c r="Y1609" i="38"/>
  <c r="Y1610" i="38"/>
  <c r="Y1611" i="38"/>
  <c r="Y1612" i="38"/>
  <c r="Y1613" i="38"/>
  <c r="Y1614" i="38"/>
  <c r="Y1615" i="38"/>
  <c r="Y1616" i="38"/>
  <c r="Y1617" i="38"/>
  <c r="Y1618" i="38"/>
  <c r="Y1619" i="38"/>
  <c r="Y1620" i="38"/>
  <c r="Y1621" i="38"/>
  <c r="Y1622" i="38"/>
  <c r="Y1623" i="38"/>
  <c r="Y1624" i="38"/>
  <c r="Y1625" i="38"/>
  <c r="Y1626" i="38"/>
  <c r="Y1627" i="38"/>
  <c r="Y1628" i="38"/>
  <c r="Y1629" i="38"/>
  <c r="Y1630" i="38"/>
  <c r="Y1631" i="38"/>
  <c r="Y1632" i="38"/>
  <c r="Y1633" i="38"/>
  <c r="Y1634" i="38"/>
  <c r="Y1635" i="38"/>
  <c r="Y1636" i="38"/>
  <c r="Y1637" i="38"/>
  <c r="Y1638" i="38"/>
  <c r="Y1639" i="38"/>
  <c r="Y1640" i="38"/>
  <c r="Y1641" i="38"/>
  <c r="Y1642" i="38"/>
  <c r="Y1643" i="38"/>
  <c r="Y1644" i="38"/>
  <c r="Y1645" i="38"/>
  <c r="Y1646" i="38"/>
  <c r="Y1647" i="38"/>
  <c r="Y1648" i="38"/>
  <c r="Y1649" i="38"/>
  <c r="Y1650" i="38"/>
  <c r="Y1651" i="38"/>
  <c r="Y1652" i="38"/>
  <c r="Y1653" i="38"/>
  <c r="Y1654" i="38"/>
  <c r="Y1655" i="38"/>
  <c r="Y1656" i="38"/>
  <c r="Y1657" i="38"/>
  <c r="Y1658" i="38"/>
  <c r="Y1659" i="38"/>
  <c r="Y1660" i="38"/>
  <c r="Y1661" i="38"/>
  <c r="Y1662" i="38"/>
  <c r="Y1663" i="38"/>
  <c r="Y1664" i="38"/>
  <c r="Y1665" i="38"/>
  <c r="Y1666" i="38"/>
  <c r="Y1667" i="38"/>
  <c r="Y1668" i="38"/>
  <c r="Y1669" i="38"/>
  <c r="Y1670" i="38"/>
  <c r="Y1671" i="38"/>
  <c r="Y1672" i="38"/>
  <c r="Y1673" i="38"/>
  <c r="Y1674" i="38"/>
  <c r="Y1675" i="38"/>
  <c r="Y1676" i="38"/>
  <c r="Y1677" i="38"/>
  <c r="Y1678" i="38"/>
  <c r="Y1679" i="38"/>
  <c r="Y1680" i="38"/>
  <c r="Y1681" i="38"/>
  <c r="Y1682" i="38"/>
  <c r="Y1683" i="38"/>
  <c r="Y1684" i="38"/>
  <c r="Y1685" i="38"/>
  <c r="Y1686" i="38"/>
  <c r="Y1687" i="38"/>
  <c r="Y1688" i="38"/>
  <c r="Y1689" i="38"/>
  <c r="Y1690" i="38"/>
  <c r="Y1691" i="38"/>
  <c r="Y1692" i="38"/>
  <c r="Y1693" i="38"/>
  <c r="Y1694" i="38"/>
  <c r="Y1695" i="38"/>
  <c r="Y1696" i="38"/>
  <c r="Y1697" i="38"/>
  <c r="Y1698" i="38"/>
  <c r="Y1699" i="38"/>
  <c r="Y1700" i="38"/>
  <c r="Y1701" i="38"/>
  <c r="Y1702" i="38"/>
  <c r="Y1703" i="38"/>
  <c r="Y1704" i="38"/>
  <c r="Y1705" i="38"/>
  <c r="Y1706" i="38"/>
  <c r="Y1707" i="38"/>
  <c r="Y1708" i="38"/>
  <c r="Y1709" i="38"/>
  <c r="Y1710" i="38"/>
  <c r="Y1711" i="38"/>
  <c r="Y1712" i="38"/>
  <c r="Y1713" i="38"/>
  <c r="Y1714" i="38"/>
  <c r="Y1715" i="38"/>
  <c r="Y1716" i="38"/>
  <c r="Y1717" i="38"/>
  <c r="Y1718" i="38"/>
  <c r="Y1719" i="38"/>
  <c r="Y1720" i="38"/>
  <c r="Y1721" i="38"/>
  <c r="Y1722" i="38"/>
  <c r="Y1723" i="38"/>
  <c r="Y1724" i="38"/>
  <c r="Y1725" i="38"/>
  <c r="Y1726" i="38"/>
  <c r="Y1727" i="38"/>
  <c r="Y1728" i="38"/>
  <c r="Y1729" i="38"/>
  <c r="Y1730" i="38"/>
  <c r="Y1731" i="38"/>
  <c r="Y1732" i="38"/>
  <c r="Y1733" i="38"/>
  <c r="Y1734" i="38"/>
  <c r="Y1735" i="38"/>
  <c r="Y1736" i="38"/>
  <c r="Y1737" i="38"/>
  <c r="Y1738" i="38"/>
  <c r="Y1739" i="38"/>
  <c r="Y1740" i="38"/>
  <c r="Y1741" i="38"/>
  <c r="Y1742" i="38"/>
  <c r="Y1743" i="38"/>
  <c r="Y1744" i="38"/>
  <c r="Y1745" i="38"/>
  <c r="Y1746" i="38"/>
  <c r="Y1747" i="38"/>
  <c r="Y1748" i="38"/>
  <c r="Y1749" i="38"/>
  <c r="Y1750" i="38"/>
  <c r="Y1751" i="38"/>
  <c r="Y1752" i="38"/>
  <c r="Y1753" i="38"/>
  <c r="Y1754" i="38"/>
  <c r="Y1755" i="38"/>
  <c r="Y1756" i="38"/>
  <c r="Y1757" i="38"/>
  <c r="Y1758" i="38"/>
  <c r="Y1759" i="38"/>
  <c r="Y1760" i="38"/>
  <c r="Y1761" i="38"/>
  <c r="Y1762" i="38"/>
  <c r="Y1763" i="38"/>
  <c r="Y1764" i="38"/>
  <c r="Y1765" i="38"/>
  <c r="Y1766" i="38"/>
  <c r="Y1767" i="38"/>
  <c r="Y1768" i="38"/>
  <c r="Y1769" i="38"/>
  <c r="Y1770" i="38"/>
  <c r="Y1771" i="38"/>
  <c r="Y1772" i="38"/>
  <c r="Y1773" i="38"/>
  <c r="Y1774" i="38"/>
  <c r="Y1775" i="38"/>
  <c r="Y1776" i="38"/>
  <c r="Y1777" i="38"/>
  <c r="Y1778" i="38"/>
  <c r="Y1779" i="38"/>
  <c r="Y1780" i="38"/>
  <c r="Y1781" i="38"/>
  <c r="Y1782" i="38"/>
  <c r="Y1783" i="38"/>
  <c r="Y1784" i="38"/>
  <c r="Y1785" i="38"/>
  <c r="Y1786" i="38"/>
  <c r="Y1787" i="38"/>
  <c r="Y1788" i="38"/>
  <c r="Y1789" i="38"/>
  <c r="Y1790" i="38"/>
  <c r="Y1791" i="38"/>
  <c r="Y1792" i="38"/>
  <c r="Y1793" i="38"/>
  <c r="Y1794" i="38"/>
  <c r="Y1795" i="38"/>
  <c r="Y1796" i="38"/>
  <c r="Y1797" i="38"/>
  <c r="Y1798" i="38"/>
  <c r="Y1799" i="38"/>
  <c r="Y1800" i="38"/>
  <c r="Y1801" i="38"/>
  <c r="Y1802" i="38"/>
  <c r="Y1803" i="38"/>
  <c r="Y1804" i="38"/>
  <c r="Y1805" i="38"/>
  <c r="Y1806" i="38"/>
  <c r="Y1807" i="38"/>
  <c r="Y1808" i="38"/>
  <c r="Y1809" i="38"/>
  <c r="Y1810" i="38"/>
  <c r="Y1811" i="38"/>
  <c r="Y1812" i="38"/>
  <c r="Y1813" i="38"/>
  <c r="Y1814" i="38"/>
  <c r="Y1815" i="38"/>
  <c r="Y1816" i="38"/>
  <c r="Y1817" i="38"/>
  <c r="Y1818" i="38"/>
  <c r="Y1819" i="38"/>
  <c r="Y1820" i="38"/>
  <c r="Y1821" i="38"/>
  <c r="Y1822" i="38"/>
  <c r="Y1823" i="38"/>
  <c r="Y1824" i="38"/>
  <c r="Y1825" i="38"/>
  <c r="Y1826" i="38"/>
  <c r="Y1827" i="38"/>
  <c r="Y1828" i="38"/>
  <c r="Y1829" i="38"/>
  <c r="Y1830" i="38"/>
  <c r="Y1831" i="38"/>
  <c r="Y1832" i="38"/>
  <c r="Y1833" i="38"/>
  <c r="Y1834" i="38"/>
  <c r="Y1835" i="38"/>
  <c r="Y1836" i="38"/>
  <c r="Y1837" i="38"/>
  <c r="Y1838" i="38"/>
  <c r="Y1839" i="38"/>
  <c r="Y1840" i="38"/>
  <c r="Y1841" i="38"/>
  <c r="Y1842" i="38"/>
  <c r="X1009" i="38"/>
  <c r="X1017" i="38"/>
  <c r="X1037" i="38"/>
  <c r="X1045" i="38"/>
  <c r="X1069" i="38"/>
  <c r="X1077" i="38"/>
  <c r="X1089" i="38"/>
  <c r="X1097" i="38"/>
  <c r="X1105" i="38"/>
  <c r="X1109" i="38"/>
  <c r="X1117" i="38"/>
  <c r="X1129" i="38"/>
  <c r="X1137" i="38"/>
  <c r="X1141" i="38"/>
  <c r="X1149" i="38"/>
  <c r="X1161" i="38"/>
  <c r="X1169" i="38"/>
  <c r="X1177" i="38"/>
  <c r="X1181" i="38"/>
  <c r="X1189" i="38"/>
  <c r="X1201" i="38"/>
  <c r="X1209" i="38"/>
  <c r="X1213" i="38"/>
  <c r="X1221" i="38"/>
  <c r="X1233" i="38"/>
  <c r="X1234" i="38"/>
  <c r="X1235" i="38"/>
  <c r="X1237" i="38"/>
  <c r="X1238" i="38"/>
  <c r="X1239" i="38"/>
  <c r="X1241" i="38"/>
  <c r="X1242" i="38"/>
  <c r="X1243" i="38"/>
  <c r="X1246" i="38"/>
  <c r="X1247" i="38"/>
  <c r="X1250" i="38"/>
  <c r="X1251" i="38"/>
  <c r="X1254" i="38"/>
  <c r="X1255" i="38"/>
  <c r="X1258" i="38"/>
  <c r="X1259" i="38"/>
  <c r="X1261" i="38"/>
  <c r="X1262" i="38"/>
  <c r="X1263" i="38"/>
  <c r="X1265" i="38"/>
  <c r="X1266" i="38"/>
  <c r="X1267" i="38"/>
  <c r="X1269" i="38"/>
  <c r="X1270" i="38"/>
  <c r="X1271" i="38"/>
  <c r="X1273" i="38"/>
  <c r="X1274" i="38"/>
  <c r="X1275" i="38"/>
  <c r="X1278" i="38"/>
  <c r="X1279" i="38"/>
  <c r="X1282" i="38"/>
  <c r="X1283" i="38"/>
  <c r="X1286" i="38"/>
  <c r="X1287" i="38"/>
  <c r="X1290" i="38"/>
  <c r="X1291" i="38"/>
  <c r="X1293" i="38"/>
  <c r="X1294" i="38"/>
  <c r="X1295" i="38"/>
  <c r="X1297" i="38"/>
  <c r="X1298" i="38"/>
  <c r="X1299" i="38"/>
  <c r="X1301" i="38"/>
  <c r="X1302" i="38"/>
  <c r="X1303" i="38"/>
  <c r="X1305" i="38"/>
  <c r="X1306" i="38"/>
  <c r="X1307" i="38"/>
  <c r="X1310" i="38"/>
  <c r="X1311" i="38"/>
  <c r="X1314" i="38"/>
  <c r="X1315" i="38"/>
  <c r="X1318" i="38"/>
  <c r="X1319" i="38"/>
  <c r="X1322" i="38"/>
  <c r="X1323" i="38"/>
  <c r="X1325" i="38"/>
  <c r="X1326" i="38"/>
  <c r="X1327" i="38"/>
  <c r="X1329" i="38"/>
  <c r="X1330" i="38"/>
  <c r="X1331" i="38"/>
  <c r="X1333" i="38"/>
  <c r="X1334" i="38"/>
  <c r="X1335" i="38"/>
  <c r="X1337" i="38"/>
  <c r="X1338" i="38"/>
  <c r="X1339" i="38"/>
  <c r="X1342" i="38"/>
  <c r="X1343" i="38"/>
  <c r="X1346" i="38"/>
  <c r="X1347" i="38"/>
  <c r="X1350" i="38"/>
  <c r="X1351" i="38"/>
  <c r="X1354" i="38"/>
  <c r="X1355" i="38"/>
  <c r="X1358" i="38"/>
  <c r="X1359" i="38"/>
  <c r="X1362" i="38"/>
  <c r="X1363" i="38"/>
  <c r="X1366" i="38"/>
  <c r="X1367" i="38"/>
  <c r="X1370" i="38"/>
  <c r="X1371" i="38"/>
  <c r="X1374" i="38"/>
  <c r="X1375" i="38"/>
  <c r="X1378" i="38"/>
  <c r="X1379" i="38"/>
  <c r="X1382" i="38"/>
  <c r="X1383" i="38"/>
  <c r="X1386" i="38"/>
  <c r="X1387" i="38"/>
  <c r="X1390" i="38"/>
  <c r="X1391" i="38"/>
  <c r="X1394" i="38"/>
  <c r="X1395" i="38"/>
  <c r="X1398" i="38"/>
  <c r="X1399" i="38"/>
  <c r="X1402" i="38"/>
  <c r="X1403" i="38"/>
  <c r="X1406" i="38"/>
  <c r="X1407" i="38"/>
  <c r="X1410" i="38"/>
  <c r="X1411" i="38"/>
  <c r="X1414" i="38"/>
  <c r="X1415" i="38"/>
  <c r="X1418" i="38"/>
  <c r="X1419" i="38"/>
  <c r="X1422" i="38"/>
  <c r="X1423" i="38"/>
  <c r="X1426" i="38"/>
  <c r="X1427" i="38"/>
  <c r="X1430" i="38"/>
  <c r="X1431" i="38"/>
  <c r="X1434" i="38"/>
  <c r="X1435" i="38"/>
  <c r="X1438" i="38"/>
  <c r="X1439" i="38"/>
  <c r="X1442" i="38"/>
  <c r="X1443" i="38"/>
  <c r="X1446" i="38"/>
  <c r="X1447" i="38"/>
  <c r="X1450" i="38"/>
  <c r="X1451" i="38"/>
  <c r="X1454" i="38"/>
  <c r="X1455" i="38"/>
  <c r="X1458" i="38"/>
  <c r="X1459" i="38"/>
  <c r="X1462" i="38"/>
  <c r="X1463" i="38"/>
  <c r="X1466" i="38"/>
  <c r="X1467" i="38"/>
  <c r="X1470" i="38"/>
  <c r="X1471" i="38"/>
  <c r="X1474" i="38"/>
  <c r="X1475" i="38"/>
  <c r="X1478" i="38"/>
  <c r="X1479" i="38"/>
  <c r="X1482" i="38"/>
  <c r="X1483" i="38"/>
  <c r="X1486" i="38"/>
  <c r="X1487" i="38"/>
  <c r="X1490" i="38"/>
  <c r="X1491" i="38"/>
  <c r="X1494" i="38"/>
  <c r="X1495" i="38"/>
  <c r="X1498" i="38"/>
  <c r="X1499" i="38"/>
  <c r="X1500" i="38"/>
  <c r="X1502" i="38"/>
  <c r="X1503" i="38"/>
  <c r="X1506" i="38"/>
  <c r="X1507" i="38"/>
  <c r="X1510" i="38"/>
  <c r="X1511" i="38"/>
  <c r="X1514" i="38"/>
  <c r="X1515" i="38"/>
  <c r="X1518" i="38"/>
  <c r="X1519" i="38"/>
  <c r="X1522" i="38"/>
  <c r="X1523" i="38"/>
  <c r="X1524" i="38"/>
  <c r="X1526" i="38"/>
  <c r="X1527" i="38"/>
  <c r="X1528" i="38"/>
  <c r="X1530" i="38"/>
  <c r="X1531" i="38"/>
  <c r="X1534" i="38"/>
  <c r="X1535" i="38"/>
  <c r="X1538" i="38"/>
  <c r="X1539" i="38"/>
  <c r="X1540" i="38"/>
  <c r="X1542" i="38"/>
  <c r="X1543" i="38"/>
  <c r="X1546" i="38"/>
  <c r="X1547" i="38"/>
  <c r="X1550" i="38"/>
  <c r="X1551" i="38"/>
  <c r="X1552" i="38"/>
  <c r="X1554" i="38"/>
  <c r="X1555" i="38"/>
  <c r="X1556" i="38"/>
  <c r="X1558" i="38"/>
  <c r="X1559" i="38"/>
  <c r="X1562" i="38"/>
  <c r="X1563" i="38"/>
  <c r="X1566" i="38"/>
  <c r="X1567" i="38"/>
  <c r="X1570" i="38"/>
  <c r="X1571" i="38"/>
  <c r="X1572" i="38"/>
  <c r="X1574" i="38"/>
  <c r="X1575" i="38"/>
  <c r="X1578" i="38"/>
  <c r="X1579" i="38"/>
  <c r="X1582" i="38"/>
  <c r="X1583" i="38"/>
  <c r="X1586" i="38"/>
  <c r="X1587" i="38"/>
  <c r="X1588" i="38"/>
  <c r="X1590" i="38"/>
  <c r="X1591" i="38"/>
  <c r="X1594" i="38"/>
  <c r="X1595" i="38"/>
  <c r="X1598" i="38"/>
  <c r="X1599" i="38"/>
  <c r="X1602" i="38"/>
  <c r="X1603" i="38"/>
  <c r="X1604" i="38"/>
  <c r="X1606" i="38"/>
  <c r="X1607" i="38"/>
  <c r="X1610" i="38"/>
  <c r="X1611" i="38"/>
  <c r="X1614" i="38"/>
  <c r="X1615" i="38"/>
  <c r="X1618" i="38"/>
  <c r="X1619" i="38"/>
  <c r="X1620" i="38"/>
  <c r="X1622" i="38"/>
  <c r="X1623" i="38"/>
  <c r="X1626" i="38"/>
  <c r="X1627" i="38"/>
  <c r="X1630" i="38"/>
  <c r="X1631" i="38"/>
  <c r="X1634" i="38"/>
  <c r="X1635" i="38"/>
  <c r="X1636" i="38"/>
  <c r="X1638" i="38"/>
  <c r="X1639" i="38"/>
  <c r="X1642" i="38"/>
  <c r="X1643" i="38"/>
  <c r="X1646" i="38"/>
  <c r="X1647" i="38"/>
  <c r="X1650" i="38"/>
  <c r="X1651" i="38"/>
  <c r="X1652" i="38"/>
  <c r="X1654" i="38"/>
  <c r="X1655" i="38"/>
  <c r="X1656" i="38"/>
  <c r="X1658" i="38"/>
  <c r="X1659" i="38"/>
  <c r="X1662" i="38"/>
  <c r="X1663" i="38"/>
  <c r="X1666" i="38"/>
  <c r="X1667" i="38"/>
  <c r="X1668" i="38"/>
  <c r="X1670" i="38"/>
  <c r="X1671" i="38"/>
  <c r="X1674" i="38"/>
  <c r="X1675" i="38"/>
  <c r="X1678" i="38"/>
  <c r="X1679" i="38"/>
  <c r="X1680" i="38"/>
  <c r="X1682" i="38"/>
  <c r="X1683" i="38"/>
  <c r="X1684" i="38"/>
  <c r="X1686" i="38"/>
  <c r="X1687" i="38"/>
  <c r="X1690" i="38"/>
  <c r="X1691" i="38"/>
  <c r="X1694" i="38"/>
  <c r="X1695" i="38"/>
  <c r="X1698" i="38"/>
  <c r="X1699" i="38"/>
  <c r="X1700" i="38"/>
  <c r="X1702" i="38"/>
  <c r="X1703" i="38"/>
  <c r="X1706" i="38"/>
  <c r="X1707" i="38"/>
  <c r="X1710" i="38"/>
  <c r="X1711" i="38"/>
  <c r="X1714" i="38"/>
  <c r="X1715" i="38"/>
  <c r="X1716" i="38"/>
  <c r="X1718" i="38"/>
  <c r="X1719" i="38"/>
  <c r="X1722" i="38"/>
  <c r="X1723" i="38"/>
  <c r="X1726" i="38"/>
  <c r="X1727" i="38"/>
  <c r="X1730" i="38"/>
  <c r="X1731" i="38"/>
  <c r="X1732" i="38"/>
  <c r="X1734" i="38"/>
  <c r="X1735" i="38"/>
  <c r="X1738" i="38"/>
  <c r="X1739" i="38"/>
  <c r="X1742" i="38"/>
  <c r="X1743" i="38"/>
  <c r="X1746" i="38"/>
  <c r="X1747" i="38"/>
  <c r="X1748" i="38"/>
  <c r="X1750" i="38"/>
  <c r="X1751" i="38"/>
  <c r="X1754" i="38"/>
  <c r="X1755" i="38"/>
  <c r="X1758" i="38"/>
  <c r="X1759" i="38"/>
  <c r="X1762" i="38"/>
  <c r="X1763" i="38"/>
  <c r="X1764" i="38"/>
  <c r="X1766" i="38"/>
  <c r="X1767" i="38"/>
  <c r="X1770" i="38"/>
  <c r="X1771" i="38"/>
  <c r="X1774" i="38"/>
  <c r="X1775" i="38"/>
  <c r="X1778" i="38"/>
  <c r="X1779" i="38"/>
  <c r="X1780" i="38"/>
  <c r="X1782" i="38"/>
  <c r="X1783" i="38"/>
  <c r="X1784" i="38"/>
  <c r="X1786" i="38"/>
  <c r="X1787" i="38"/>
  <c r="X1790" i="38"/>
  <c r="X1791" i="38"/>
  <c r="X1794" i="38"/>
  <c r="X1795" i="38"/>
  <c r="X1796" i="38"/>
  <c r="X1798" i="38"/>
  <c r="X1799" i="38"/>
  <c r="X1802" i="38"/>
  <c r="X1803" i="38"/>
  <c r="X1806" i="38"/>
  <c r="X1807" i="38"/>
  <c r="X1808" i="38"/>
  <c r="X1810" i="38"/>
  <c r="X1811" i="38"/>
  <c r="X1812" i="38"/>
  <c r="X1814" i="38"/>
  <c r="X1815" i="38"/>
  <c r="X1818" i="38"/>
  <c r="X1819" i="38"/>
  <c r="X1822" i="38"/>
  <c r="X1823" i="38"/>
  <c r="X1826" i="38"/>
  <c r="X1827" i="38"/>
  <c r="X1828" i="38"/>
  <c r="X1830" i="38"/>
  <c r="X1831" i="38"/>
  <c r="X1834" i="38"/>
  <c r="X1835" i="38"/>
  <c r="X1838" i="38"/>
  <c r="X1839" i="38"/>
  <c r="X1842" i="38"/>
  <c r="W1016" i="38"/>
  <c r="W1021" i="38"/>
  <c r="W1030" i="38"/>
  <c r="W1037" i="38"/>
  <c r="W1049" i="38"/>
  <c r="W1057" i="38"/>
  <c r="W1069" i="38"/>
  <c r="W1072" i="38"/>
  <c r="W1080" i="38"/>
  <c r="W1081" i="38"/>
  <c r="W1089" i="38"/>
  <c r="W1093" i="38"/>
  <c r="W1101" i="38"/>
  <c r="W1104" i="38"/>
  <c r="W1113" i="38"/>
  <c r="W1121" i="38"/>
  <c r="W1125" i="38"/>
  <c r="W1133" i="38"/>
  <c r="W1145" i="38"/>
  <c r="W1153" i="38"/>
  <c r="W1157" i="38"/>
  <c r="W1165" i="38"/>
  <c r="W1177" i="38"/>
  <c r="W1185" i="38"/>
  <c r="W1189" i="38"/>
  <c r="W1197" i="38"/>
  <c r="W1208" i="38"/>
  <c r="W1209" i="38"/>
  <c r="W1217" i="38"/>
  <c r="W1225" i="38"/>
  <c r="W1229" i="38"/>
  <c r="W1231" i="38"/>
  <c r="W1233" i="38"/>
  <c r="W1234" i="38"/>
  <c r="W1235" i="38"/>
  <c r="W1237" i="38"/>
  <c r="W1238" i="38"/>
  <c r="W1239" i="38"/>
  <c r="W1241" i="38"/>
  <c r="W1242" i="38"/>
  <c r="W1243" i="38"/>
  <c r="W1245" i="38"/>
  <c r="W1246" i="38"/>
  <c r="W1247" i="38"/>
  <c r="W1249" i="38"/>
  <c r="W1250" i="38"/>
  <c r="W1251" i="38"/>
  <c r="W1253" i="38"/>
  <c r="W1254" i="38"/>
  <c r="W1255" i="38"/>
  <c r="W1257" i="38"/>
  <c r="W1258" i="38"/>
  <c r="W1259" i="38"/>
  <c r="W1261" i="38"/>
  <c r="W1262" i="38"/>
  <c r="W1263" i="38"/>
  <c r="W1265" i="38"/>
  <c r="W1266" i="38"/>
  <c r="W1267" i="38"/>
  <c r="W1269" i="38"/>
  <c r="W1270" i="38"/>
  <c r="W1271" i="38"/>
  <c r="W1273" i="38"/>
  <c r="W1274" i="38"/>
  <c r="W1275" i="38"/>
  <c r="W1277" i="38"/>
  <c r="W1278" i="38"/>
  <c r="W1279" i="38"/>
  <c r="W1281" i="38"/>
  <c r="W1282" i="38"/>
  <c r="W1283" i="38"/>
  <c r="W1285" i="38"/>
  <c r="W1286" i="38"/>
  <c r="W1287" i="38"/>
  <c r="W1289" i="38"/>
  <c r="W1290" i="38"/>
  <c r="W1291" i="38"/>
  <c r="W1293" i="38"/>
  <c r="W1294" i="38"/>
  <c r="W1295" i="38"/>
  <c r="W1297" i="38"/>
  <c r="W1298" i="38"/>
  <c r="W1299" i="38"/>
  <c r="W1301" i="38"/>
  <c r="W1302" i="38"/>
  <c r="W1303" i="38"/>
  <c r="W1305" i="38"/>
  <c r="W1306" i="38"/>
  <c r="W1307" i="38"/>
  <c r="W1309" i="38"/>
  <c r="W1310" i="38"/>
  <c r="W1311" i="38"/>
  <c r="W1313" i="38"/>
  <c r="W1314" i="38"/>
  <c r="W1315" i="38"/>
  <c r="W1317" i="38"/>
  <c r="W1318" i="38"/>
  <c r="W1319" i="38"/>
  <c r="W1321" i="38"/>
  <c r="W1322" i="38"/>
  <c r="W1323" i="38"/>
  <c r="W1325" i="38"/>
  <c r="W1326" i="38"/>
  <c r="W1327" i="38"/>
  <c r="W1329" i="38"/>
  <c r="W1330" i="38"/>
  <c r="W1331" i="38"/>
  <c r="W1333" i="38"/>
  <c r="W1334" i="38"/>
  <c r="W1335" i="38"/>
  <c r="W1337" i="38"/>
  <c r="W1338" i="38"/>
  <c r="W1339" i="38"/>
  <c r="W1341" i="38"/>
  <c r="W1342" i="38"/>
  <c r="W1343" i="38"/>
  <c r="W1345" i="38"/>
  <c r="W1346" i="38"/>
  <c r="W1347" i="38"/>
  <c r="W1349" i="38"/>
  <c r="W1350" i="38"/>
  <c r="W1351" i="38"/>
  <c r="W1353" i="38"/>
  <c r="W1354" i="38"/>
  <c r="W1355" i="38"/>
  <c r="W1357" i="38"/>
  <c r="W1358" i="38"/>
  <c r="W1359" i="38"/>
  <c r="W1361" i="38"/>
  <c r="W1362" i="38"/>
  <c r="W1363" i="38"/>
  <c r="W1365" i="38"/>
  <c r="W1366" i="38"/>
  <c r="W1367" i="38"/>
  <c r="W1369" i="38"/>
  <c r="W1370" i="38"/>
  <c r="W1371" i="38"/>
  <c r="W1373" i="38"/>
  <c r="W1374" i="38"/>
  <c r="W1375" i="38"/>
  <c r="W1377" i="38"/>
  <c r="W1378" i="38"/>
  <c r="W1379" i="38"/>
  <c r="W1381" i="38"/>
  <c r="W1382" i="38"/>
  <c r="W1383" i="38"/>
  <c r="W1385" i="38"/>
  <c r="W1386" i="38"/>
  <c r="W1387" i="38"/>
  <c r="W1389" i="38"/>
  <c r="W1390" i="38"/>
  <c r="W1391" i="38"/>
  <c r="W1393" i="38"/>
  <c r="W1394" i="38"/>
  <c r="W1395" i="38"/>
  <c r="W1397" i="38"/>
  <c r="W1398" i="38"/>
  <c r="W1399" i="38"/>
  <c r="W1401" i="38"/>
  <c r="W1402" i="38"/>
  <c r="W1403" i="38"/>
  <c r="W1405" i="38"/>
  <c r="W1406" i="38"/>
  <c r="W1407" i="38"/>
  <c r="W1409" i="38"/>
  <c r="W1410" i="38"/>
  <c r="W1411" i="38"/>
  <c r="W1413" i="38"/>
  <c r="W1414" i="38"/>
  <c r="W1415" i="38"/>
  <c r="W1417" i="38"/>
  <c r="W1418" i="38"/>
  <c r="W1419" i="38"/>
  <c r="W1421" i="38"/>
  <c r="W1422" i="38"/>
  <c r="W1423" i="38"/>
  <c r="W1425" i="38"/>
  <c r="W1426" i="38"/>
  <c r="W1427" i="38"/>
  <c r="W1429" i="38"/>
  <c r="W1430" i="38"/>
  <c r="W1431" i="38"/>
  <c r="W1433" i="38"/>
  <c r="W1434" i="38"/>
  <c r="W1435" i="38"/>
  <c r="W1437" i="38"/>
  <c r="W1438" i="38"/>
  <c r="W1439" i="38"/>
  <c r="W1441" i="38"/>
  <c r="W1442" i="38"/>
  <c r="W1443" i="38"/>
  <c r="W1445" i="38"/>
  <c r="W1446" i="38"/>
  <c r="W1447" i="38"/>
  <c r="W1449" i="38"/>
  <c r="W1450" i="38"/>
  <c r="W1451" i="38"/>
  <c r="W1453" i="38"/>
  <c r="W1454" i="38"/>
  <c r="W1455" i="38"/>
  <c r="W1457" i="38"/>
  <c r="W1458" i="38"/>
  <c r="W1459" i="38"/>
  <c r="W1461" i="38"/>
  <c r="W1462" i="38"/>
  <c r="W1463" i="38"/>
  <c r="W1465" i="38"/>
  <c r="W1466" i="38"/>
  <c r="W1467" i="38"/>
  <c r="W1469" i="38"/>
  <c r="W1470" i="38"/>
  <c r="W1471" i="38"/>
  <c r="W1473" i="38"/>
  <c r="W1474" i="38"/>
  <c r="W1475" i="38"/>
  <c r="W1477" i="38"/>
  <c r="W1478" i="38"/>
  <c r="W1479" i="38"/>
  <c r="W1481" i="38"/>
  <c r="W1482" i="38"/>
  <c r="W1483" i="38"/>
  <c r="W1485" i="38"/>
  <c r="W1486" i="38"/>
  <c r="W1487" i="38"/>
  <c r="W1489" i="38"/>
  <c r="W1490" i="38"/>
  <c r="W1491" i="38"/>
  <c r="W1493" i="38"/>
  <c r="W1494" i="38"/>
  <c r="W1495" i="38"/>
  <c r="W1497" i="38"/>
  <c r="W1498" i="38"/>
  <c r="W1499" i="38"/>
  <c r="W1501" i="38"/>
  <c r="W1502" i="38"/>
  <c r="W1503" i="38"/>
  <c r="W1505" i="38"/>
  <c r="W1506" i="38"/>
  <c r="W1507" i="38"/>
  <c r="W1509" i="38"/>
  <c r="W1510" i="38"/>
  <c r="W1511" i="38"/>
  <c r="W1513" i="38"/>
  <c r="W1514" i="38"/>
  <c r="W1515" i="38"/>
  <c r="W1517" i="38"/>
  <c r="W1518" i="38"/>
  <c r="W1519" i="38"/>
  <c r="W1521" i="38"/>
  <c r="W1522" i="38"/>
  <c r="W1523" i="38"/>
  <c r="W1525" i="38"/>
  <c r="W1526" i="38"/>
  <c r="W1527" i="38"/>
  <c r="W1529" i="38"/>
  <c r="W1530" i="38"/>
  <c r="W1531" i="38"/>
  <c r="W1533" i="38"/>
  <c r="W1534" i="38"/>
  <c r="W1535" i="38"/>
  <c r="W1537" i="38"/>
  <c r="W1538" i="38"/>
  <c r="W1539" i="38"/>
  <c r="W1541" i="38"/>
  <c r="W1542" i="38"/>
  <c r="W1543" i="38"/>
  <c r="W1545" i="38"/>
  <c r="W1546" i="38"/>
  <c r="W1547" i="38"/>
  <c r="W1549" i="38"/>
  <c r="W1550" i="38"/>
  <c r="W1551" i="38"/>
  <c r="W1553" i="38"/>
  <c r="W1554" i="38"/>
  <c r="W1555" i="38"/>
  <c r="W1557" i="38"/>
  <c r="W1558" i="38"/>
  <c r="W1559" i="38"/>
  <c r="W1561" i="38"/>
  <c r="W1562" i="38"/>
  <c r="W1563" i="38"/>
  <c r="W1565" i="38"/>
  <c r="W1566" i="38"/>
  <c r="W1567" i="38"/>
  <c r="W1569" i="38"/>
  <c r="W1570" i="38"/>
  <c r="W1571" i="38"/>
  <c r="W1573" i="38"/>
  <c r="W1574" i="38"/>
  <c r="W1575" i="38"/>
  <c r="W1577" i="38"/>
  <c r="W1578" i="38"/>
  <c r="W1579" i="38"/>
  <c r="W1581" i="38"/>
  <c r="W1582" i="38"/>
  <c r="W1583" i="38"/>
  <c r="W1585" i="38"/>
  <c r="W1586" i="38"/>
  <c r="W1587" i="38"/>
  <c r="W1589" i="38"/>
  <c r="W1590" i="38"/>
  <c r="W1591" i="38"/>
  <c r="W1593" i="38"/>
  <c r="W1594" i="38"/>
  <c r="W1595" i="38"/>
  <c r="W1597" i="38"/>
  <c r="W1598" i="38"/>
  <c r="W1599" i="38"/>
  <c r="W1601" i="38"/>
  <c r="W1602" i="38"/>
  <c r="W1603" i="38"/>
  <c r="W1605" i="38"/>
  <c r="W1606" i="38"/>
  <c r="W1607" i="38"/>
  <c r="W1609" i="38"/>
  <c r="W1610" i="38"/>
  <c r="W1611" i="38"/>
  <c r="W1613" i="38"/>
  <c r="W1614" i="38"/>
  <c r="W1615" i="38"/>
  <c r="W1617" i="38"/>
  <c r="W1618" i="38"/>
  <c r="W1619" i="38"/>
  <c r="W1621" i="38"/>
  <c r="W1622" i="38"/>
  <c r="W1623" i="38"/>
  <c r="W1625" i="38"/>
  <c r="W1626" i="38"/>
  <c r="W1627" i="38"/>
  <c r="W1629" i="38"/>
  <c r="W1630" i="38"/>
  <c r="W1631" i="38"/>
  <c r="W1633" i="38"/>
  <c r="W1634" i="38"/>
  <c r="W1635" i="38"/>
  <c r="W1637" i="38"/>
  <c r="W1638" i="38"/>
  <c r="W1639" i="38"/>
  <c r="W1641" i="38"/>
  <c r="W1642" i="38"/>
  <c r="W1643" i="38"/>
  <c r="W1645" i="38"/>
  <c r="W1646" i="38"/>
  <c r="W1647" i="38"/>
  <c r="W1649" i="38"/>
  <c r="W1650" i="38"/>
  <c r="W1651" i="38"/>
  <c r="W1653" i="38"/>
  <c r="W1654" i="38"/>
  <c r="W1655" i="38"/>
  <c r="W1657" i="38"/>
  <c r="W1658" i="38"/>
  <c r="W1659" i="38"/>
  <c r="W1661" i="38"/>
  <c r="W1662" i="38"/>
  <c r="W1663" i="38"/>
  <c r="W1665" i="38"/>
  <c r="W1666" i="38"/>
  <c r="W1667" i="38"/>
  <c r="W1669" i="38"/>
  <c r="W1670" i="38"/>
  <c r="W1671" i="38"/>
  <c r="W1673" i="38"/>
  <c r="W1674" i="38"/>
  <c r="W1675" i="38"/>
  <c r="W1677" i="38"/>
  <c r="W1678" i="38"/>
  <c r="W1679" i="38"/>
  <c r="W1681" i="38"/>
  <c r="W1682" i="38"/>
  <c r="W1683" i="38"/>
  <c r="W1685" i="38"/>
  <c r="W1686" i="38"/>
  <c r="W1687" i="38"/>
  <c r="W1689" i="38"/>
  <c r="W1690" i="38"/>
  <c r="W1691" i="38"/>
  <c r="W1693" i="38"/>
  <c r="W1694" i="38"/>
  <c r="W1695" i="38"/>
  <c r="W1697" i="38"/>
  <c r="W1698" i="38"/>
  <c r="W1699" i="38"/>
  <c r="W1701" i="38"/>
  <c r="W1702" i="38"/>
  <c r="W1703" i="38"/>
  <c r="W1705" i="38"/>
  <c r="W1706" i="38"/>
  <c r="W1707" i="38"/>
  <c r="W1709" i="38"/>
  <c r="W1710" i="38"/>
  <c r="W1711" i="38"/>
  <c r="W1713" i="38"/>
  <c r="W1714" i="38"/>
  <c r="W1715" i="38"/>
  <c r="W1717" i="38"/>
  <c r="W1718" i="38"/>
  <c r="W1719" i="38"/>
  <c r="W1721" i="38"/>
  <c r="W1722" i="38"/>
  <c r="W1723" i="38"/>
  <c r="W1725" i="38"/>
  <c r="W1726" i="38"/>
  <c r="W1727" i="38"/>
  <c r="W1729" i="38"/>
  <c r="W1730" i="38"/>
  <c r="W1731" i="38"/>
  <c r="W1733" i="38"/>
  <c r="W1734" i="38"/>
  <c r="W1735" i="38"/>
  <c r="W1737" i="38"/>
  <c r="W1738" i="38"/>
  <c r="W1739" i="38"/>
  <c r="W1741" i="38"/>
  <c r="W1742" i="38"/>
  <c r="W1743" i="38"/>
  <c r="W1745" i="38"/>
  <c r="W1746" i="38"/>
  <c r="W1747" i="38"/>
  <c r="W1749" i="38"/>
  <c r="W1750" i="38"/>
  <c r="W1751" i="38"/>
  <c r="W1753" i="38"/>
  <c r="W1754" i="38"/>
  <c r="W1755" i="38"/>
  <c r="W1757" i="38"/>
  <c r="W1758" i="38"/>
  <c r="W1759" i="38"/>
  <c r="W1761" i="38"/>
  <c r="W1762" i="38"/>
  <c r="W1763" i="38"/>
  <c r="W1765" i="38"/>
  <c r="W1766" i="38"/>
  <c r="W1767" i="38"/>
  <c r="W1769" i="38"/>
  <c r="W1770" i="38"/>
  <c r="W1771" i="38"/>
  <c r="W1773" i="38"/>
  <c r="W1774" i="38"/>
  <c r="W1775" i="38"/>
  <c r="W1777" i="38"/>
  <c r="W1778" i="38"/>
  <c r="W1779" i="38"/>
  <c r="W1781" i="38"/>
  <c r="W1782" i="38"/>
  <c r="W1783" i="38"/>
  <c r="W1785" i="38"/>
  <c r="W1786" i="38"/>
  <c r="W1787" i="38"/>
  <c r="W1789" i="38"/>
  <c r="W1790" i="38"/>
  <c r="W1791" i="38"/>
  <c r="W1793" i="38"/>
  <c r="W1794" i="38"/>
  <c r="W1795" i="38"/>
  <c r="W1797" i="38"/>
  <c r="W1798" i="38"/>
  <c r="W1799" i="38"/>
  <c r="W1801" i="38"/>
  <c r="W1802" i="38"/>
  <c r="W1803" i="38"/>
  <c r="W1805" i="38"/>
  <c r="W1806" i="38"/>
  <c r="W1807" i="38"/>
  <c r="W1809" i="38"/>
  <c r="W1810" i="38"/>
  <c r="W1811" i="38"/>
  <c r="W1813" i="38"/>
  <c r="W1814" i="38"/>
  <c r="W1815" i="38"/>
  <c r="W1817" i="38"/>
  <c r="W1818" i="38"/>
  <c r="W1819" i="38"/>
  <c r="W1821" i="38"/>
  <c r="W1822" i="38"/>
  <c r="W1823" i="38"/>
  <c r="W1825" i="38"/>
  <c r="W1826" i="38"/>
  <c r="W1827" i="38"/>
  <c r="W1829" i="38"/>
  <c r="W1830" i="38"/>
  <c r="W1831" i="38"/>
  <c r="W1833" i="38"/>
  <c r="W1834" i="38"/>
  <c r="W1835" i="38"/>
  <c r="W1837" i="38"/>
  <c r="W1838" i="38"/>
  <c r="W1839" i="38"/>
  <c r="W1841" i="38"/>
  <c r="W1842" i="38"/>
  <c r="V1599" i="38"/>
  <c r="V1600" i="38"/>
  <c r="V1601" i="38"/>
  <c r="V1602" i="38"/>
  <c r="V1603" i="38"/>
  <c r="V1604" i="38"/>
  <c r="V1605" i="38"/>
  <c r="V1606" i="38"/>
  <c r="V1607" i="38"/>
  <c r="V1608" i="38"/>
  <c r="V1609" i="38"/>
  <c r="V1610" i="38"/>
  <c r="V1611" i="38"/>
  <c r="V1612" i="38"/>
  <c r="V1613" i="38"/>
  <c r="V1614" i="38"/>
  <c r="V1615" i="38"/>
  <c r="V1616" i="38"/>
  <c r="V1617" i="38"/>
  <c r="V1618" i="38"/>
  <c r="V1619" i="38"/>
  <c r="V1620" i="38"/>
  <c r="V1621" i="38"/>
  <c r="V1622" i="38"/>
  <c r="V1623" i="38"/>
  <c r="V1624" i="38"/>
  <c r="V1625" i="38"/>
  <c r="V1626" i="38"/>
  <c r="V1627" i="38"/>
  <c r="V1628" i="38"/>
  <c r="V1629" i="38"/>
  <c r="V1630" i="38"/>
  <c r="V1631" i="38"/>
  <c r="V1632" i="38"/>
  <c r="V1633" i="38"/>
  <c r="V1634" i="38"/>
  <c r="V1635" i="38"/>
  <c r="V1636" i="38"/>
  <c r="V1637" i="38"/>
  <c r="V1638" i="38"/>
  <c r="V1639" i="38"/>
  <c r="V1640" i="38"/>
  <c r="V1641" i="38"/>
  <c r="V1642" i="38"/>
  <c r="V1643" i="38"/>
  <c r="V1644" i="38"/>
  <c r="V1645" i="38"/>
  <c r="V1646" i="38"/>
  <c r="V1647" i="38"/>
  <c r="V1648" i="38"/>
  <c r="V1649" i="38"/>
  <c r="V1650" i="38"/>
  <c r="V1651" i="38"/>
  <c r="V1652" i="38"/>
  <c r="V1653" i="38"/>
  <c r="V1654" i="38"/>
  <c r="V1655" i="38"/>
  <c r="V1656" i="38"/>
  <c r="V1657" i="38"/>
  <c r="V1658" i="38"/>
  <c r="V1659" i="38"/>
  <c r="V1660" i="38"/>
  <c r="V1661" i="38"/>
  <c r="V1662" i="38"/>
  <c r="V1663" i="38"/>
  <c r="V1664" i="38"/>
  <c r="V1665" i="38"/>
  <c r="V1666" i="38"/>
  <c r="V1667" i="38"/>
  <c r="V1668" i="38"/>
  <c r="V1669" i="38"/>
  <c r="V1670" i="38"/>
  <c r="V1671" i="38"/>
  <c r="V1672" i="38"/>
  <c r="V1673" i="38"/>
  <c r="V1674" i="38"/>
  <c r="V1675" i="38"/>
  <c r="V1676" i="38"/>
  <c r="V1677" i="38"/>
  <c r="V1678" i="38"/>
  <c r="V1679" i="38"/>
  <c r="V1680" i="38"/>
  <c r="V1681" i="38"/>
  <c r="V1682" i="38"/>
  <c r="V1683" i="38"/>
  <c r="V1684" i="38"/>
  <c r="V1685" i="38"/>
  <c r="V1686" i="38"/>
  <c r="V1687" i="38"/>
  <c r="V1688" i="38"/>
  <c r="V1689" i="38"/>
  <c r="V1690" i="38"/>
  <c r="V1691" i="38"/>
  <c r="V1692" i="38"/>
  <c r="V1693" i="38"/>
  <c r="V1694" i="38"/>
  <c r="V1695" i="38"/>
  <c r="V1696" i="38"/>
  <c r="V1697" i="38"/>
  <c r="V1698" i="38"/>
  <c r="V1699" i="38"/>
  <c r="V1700" i="38"/>
  <c r="V1701" i="38"/>
  <c r="V1702" i="38"/>
  <c r="V1703" i="38"/>
  <c r="V1704" i="38"/>
  <c r="V1705" i="38"/>
  <c r="V1706" i="38"/>
  <c r="V1707" i="38"/>
  <c r="V1708" i="38"/>
  <c r="V1709" i="38"/>
  <c r="V1710" i="38"/>
  <c r="V1711" i="38"/>
  <c r="V1712" i="38"/>
  <c r="V1713" i="38"/>
  <c r="V1714" i="38"/>
  <c r="V1715" i="38"/>
  <c r="V1716" i="38"/>
  <c r="V1717" i="38"/>
  <c r="V1718" i="38"/>
  <c r="V1719" i="38"/>
  <c r="V1720" i="38"/>
  <c r="V1721" i="38"/>
  <c r="V1722" i="38"/>
  <c r="V1723" i="38"/>
  <c r="V1724" i="38"/>
  <c r="V1725" i="38"/>
  <c r="V1726" i="38"/>
  <c r="V1727" i="38"/>
  <c r="V1728" i="38"/>
  <c r="V1729" i="38"/>
  <c r="V1730" i="38"/>
  <c r="V1731" i="38"/>
  <c r="V1732" i="38"/>
  <c r="V1733" i="38"/>
  <c r="V1734" i="38"/>
  <c r="V1735" i="38"/>
  <c r="V1736" i="38"/>
  <c r="V1737" i="38"/>
  <c r="V1738" i="38"/>
  <c r="V1739" i="38"/>
  <c r="V1740" i="38"/>
  <c r="V1741" i="38"/>
  <c r="V1742" i="38"/>
  <c r="V1743" i="38"/>
  <c r="V1744" i="38"/>
  <c r="V1745" i="38"/>
  <c r="V1746" i="38"/>
  <c r="V1747" i="38"/>
  <c r="V1748" i="38"/>
  <c r="V1749" i="38"/>
  <c r="V1750" i="38"/>
  <c r="V1751" i="38"/>
  <c r="V1752" i="38"/>
  <c r="V1753" i="38"/>
  <c r="V1754" i="38"/>
  <c r="V1755" i="38"/>
  <c r="V1756" i="38"/>
  <c r="V1757" i="38"/>
  <c r="V1758" i="38"/>
  <c r="V1759" i="38"/>
  <c r="V1760" i="38"/>
  <c r="V1761" i="38"/>
  <c r="V1762" i="38"/>
  <c r="V1763" i="38"/>
  <c r="V1764" i="38"/>
  <c r="V1765" i="38"/>
  <c r="V1766" i="38"/>
  <c r="V1767" i="38"/>
  <c r="V1768" i="38"/>
  <c r="V1769" i="38"/>
  <c r="V1770" i="38"/>
  <c r="V1771" i="38"/>
  <c r="V1772" i="38"/>
  <c r="V1773" i="38"/>
  <c r="V1774" i="38"/>
  <c r="V1775" i="38"/>
  <c r="V1776" i="38"/>
  <c r="V1777" i="38"/>
  <c r="V1778" i="38"/>
  <c r="V1779" i="38"/>
  <c r="V1780" i="38"/>
  <c r="V1781" i="38"/>
  <c r="V1782" i="38"/>
  <c r="V1783" i="38"/>
  <c r="V1784" i="38"/>
  <c r="V1785" i="38"/>
  <c r="V1786" i="38"/>
  <c r="V1787" i="38"/>
  <c r="V1788" i="38"/>
  <c r="V1789" i="38"/>
  <c r="V1790" i="38"/>
  <c r="V1791" i="38"/>
  <c r="V1792" i="38"/>
  <c r="V1793" i="38"/>
  <c r="V1794" i="38"/>
  <c r="V1795" i="38"/>
  <c r="V1796" i="38"/>
  <c r="V1797" i="38"/>
  <c r="V1798" i="38"/>
  <c r="V1799" i="38"/>
  <c r="V1800" i="38"/>
  <c r="V1801" i="38"/>
  <c r="V1802" i="38"/>
  <c r="V1803" i="38"/>
  <c r="V1804" i="38"/>
  <c r="V1805" i="38"/>
  <c r="V1806" i="38"/>
  <c r="V1807" i="38"/>
  <c r="V1808" i="38"/>
  <c r="V1809" i="38"/>
  <c r="V1810" i="38"/>
  <c r="V1811" i="38"/>
  <c r="V1812" i="38"/>
  <c r="V1813" i="38"/>
  <c r="V1814" i="38"/>
  <c r="V1815" i="38"/>
  <c r="V1816" i="38"/>
  <c r="V1817" i="38"/>
  <c r="V1818" i="38"/>
  <c r="V1819" i="38"/>
  <c r="V1820" i="38"/>
  <c r="V1821" i="38"/>
  <c r="V1822" i="38"/>
  <c r="V1823" i="38"/>
  <c r="V1824" i="38"/>
  <c r="V1825" i="38"/>
  <c r="V1826" i="38"/>
  <c r="V1827" i="38"/>
  <c r="V1828" i="38"/>
  <c r="V1829" i="38"/>
  <c r="V1830" i="38"/>
  <c r="V1831" i="38"/>
  <c r="V1832" i="38"/>
  <c r="V1833" i="38"/>
  <c r="V1834" i="38"/>
  <c r="V1835" i="38"/>
  <c r="V1836" i="38"/>
  <c r="V1837" i="38"/>
  <c r="V1838" i="38"/>
  <c r="V1839" i="38"/>
  <c r="V1840" i="38"/>
  <c r="V1841" i="38"/>
  <c r="V1842" i="38"/>
  <c r="S1599" i="38"/>
  <c r="S1600" i="38"/>
  <c r="S1601" i="38"/>
  <c r="S1602" i="38"/>
  <c r="S1603" i="38"/>
  <c r="S1604" i="38"/>
  <c r="S1605" i="38"/>
  <c r="S1606" i="38"/>
  <c r="S1607" i="38"/>
  <c r="S1608" i="38"/>
  <c r="S1609" i="38"/>
  <c r="S1610" i="38"/>
  <c r="S1611" i="38"/>
  <c r="S1612" i="38"/>
  <c r="S1613" i="38"/>
  <c r="S1614" i="38"/>
  <c r="S1615" i="38"/>
  <c r="S1616" i="38"/>
  <c r="S1617" i="38"/>
  <c r="S1618" i="38"/>
  <c r="S1619" i="38"/>
  <c r="S1620" i="38"/>
  <c r="S1621" i="38"/>
  <c r="S1622" i="38"/>
  <c r="S1623" i="38"/>
  <c r="S1624" i="38"/>
  <c r="S1625" i="38"/>
  <c r="S1626" i="38"/>
  <c r="S1627" i="38"/>
  <c r="S1628" i="38"/>
  <c r="S1629" i="38"/>
  <c r="S1630" i="38"/>
  <c r="S1631" i="38"/>
  <c r="S1632" i="38"/>
  <c r="S1633" i="38"/>
  <c r="S1634" i="38"/>
  <c r="S1635" i="38"/>
  <c r="S1636" i="38"/>
  <c r="S1637" i="38"/>
  <c r="S1638" i="38"/>
  <c r="S1639" i="38"/>
  <c r="S1640" i="38"/>
  <c r="S1641" i="38"/>
  <c r="S1642" i="38"/>
  <c r="S1643" i="38"/>
  <c r="S1644" i="38"/>
  <c r="S1645" i="38"/>
  <c r="S1646" i="38"/>
  <c r="S1647" i="38"/>
  <c r="S1648" i="38"/>
  <c r="S1649" i="38"/>
  <c r="S1650" i="38"/>
  <c r="S1651" i="38"/>
  <c r="S1652" i="38"/>
  <c r="S1653" i="38"/>
  <c r="S1654" i="38"/>
  <c r="S1655" i="38"/>
  <c r="S1656" i="38"/>
  <c r="S1657" i="38"/>
  <c r="S1658" i="38"/>
  <c r="S1659" i="38"/>
  <c r="S1660" i="38"/>
  <c r="S1661" i="38"/>
  <c r="S1662" i="38"/>
  <c r="S1663" i="38"/>
  <c r="S1664" i="38"/>
  <c r="S1665" i="38"/>
  <c r="S1666" i="38"/>
  <c r="S1667" i="38"/>
  <c r="S1668" i="38"/>
  <c r="S1669" i="38"/>
  <c r="S1670" i="38"/>
  <c r="S1671" i="38"/>
  <c r="S1672" i="38"/>
  <c r="S1673" i="38"/>
  <c r="S1674" i="38"/>
  <c r="S1675" i="38"/>
  <c r="S1676" i="38"/>
  <c r="S1677" i="38"/>
  <c r="S1678" i="38"/>
  <c r="S1679" i="38"/>
  <c r="S1680" i="38"/>
  <c r="S1681" i="38"/>
  <c r="S1682" i="38"/>
  <c r="S1683" i="38"/>
  <c r="S1684" i="38"/>
  <c r="S1685" i="38"/>
  <c r="S1686" i="38"/>
  <c r="S1687" i="38"/>
  <c r="S1688" i="38"/>
  <c r="S1689" i="38"/>
  <c r="S1690" i="38"/>
  <c r="S1691" i="38"/>
  <c r="S1692" i="38"/>
  <c r="S1693" i="38"/>
  <c r="S1694" i="38"/>
  <c r="S1695" i="38"/>
  <c r="S1696" i="38"/>
  <c r="S1697" i="38"/>
  <c r="S1698" i="38"/>
  <c r="S1699" i="38"/>
  <c r="S1700" i="38"/>
  <c r="S1701" i="38"/>
  <c r="S1702" i="38"/>
  <c r="S1703" i="38"/>
  <c r="S1704" i="38"/>
  <c r="S1705" i="38"/>
  <c r="S1706" i="38"/>
  <c r="S1707" i="38"/>
  <c r="S1708" i="38"/>
  <c r="S1709" i="38"/>
  <c r="S1710" i="38"/>
  <c r="S1711" i="38"/>
  <c r="S1712" i="38"/>
  <c r="S1713" i="38"/>
  <c r="S1714" i="38"/>
  <c r="S1715" i="38"/>
  <c r="S1716" i="38"/>
  <c r="S1717" i="38"/>
  <c r="S1718" i="38"/>
  <c r="S1719" i="38"/>
  <c r="S1720" i="38"/>
  <c r="S1721" i="38"/>
  <c r="S1722" i="38"/>
  <c r="S1723" i="38"/>
  <c r="S1724" i="38"/>
  <c r="S1725" i="38"/>
  <c r="S1726" i="38"/>
  <c r="S1727" i="38"/>
  <c r="S1728" i="38"/>
  <c r="S1729" i="38"/>
  <c r="S1730" i="38"/>
  <c r="S1731" i="38"/>
  <c r="S1732" i="38"/>
  <c r="S1733" i="38"/>
  <c r="S1734" i="38"/>
  <c r="S1735" i="38"/>
  <c r="S1736" i="38"/>
  <c r="S1737" i="38"/>
  <c r="S1738" i="38"/>
  <c r="S1739" i="38"/>
  <c r="S1740" i="38"/>
  <c r="S1741" i="38"/>
  <c r="S1742" i="38"/>
  <c r="S1743" i="38"/>
  <c r="S1744" i="38"/>
  <c r="S1745" i="38"/>
  <c r="S1746" i="38"/>
  <c r="S1747" i="38"/>
  <c r="S1748" i="38"/>
  <c r="S1749" i="38"/>
  <c r="S1750" i="38"/>
  <c r="S1751" i="38"/>
  <c r="S1752" i="38"/>
  <c r="S1753" i="38"/>
  <c r="S1754" i="38"/>
  <c r="S1755" i="38"/>
  <c r="S1756" i="38"/>
  <c r="S1757" i="38"/>
  <c r="S1758" i="38"/>
  <c r="S1759" i="38"/>
  <c r="S1760" i="38"/>
  <c r="S1761" i="38"/>
  <c r="S1762" i="38"/>
  <c r="S1763" i="38"/>
  <c r="S1764" i="38"/>
  <c r="S1765" i="38"/>
  <c r="S1766" i="38"/>
  <c r="S1767" i="38"/>
  <c r="S1768" i="38"/>
  <c r="S1769" i="38"/>
  <c r="S1770" i="38"/>
  <c r="S1771" i="38"/>
  <c r="S1772" i="38"/>
  <c r="S1773" i="38"/>
  <c r="S1774" i="38"/>
  <c r="S1775" i="38"/>
  <c r="S1776" i="38"/>
  <c r="S1777" i="38"/>
  <c r="S1778" i="38"/>
  <c r="S1779" i="38"/>
  <c r="S1780" i="38"/>
  <c r="S1781" i="38"/>
  <c r="S1782" i="38"/>
  <c r="S1783" i="38"/>
  <c r="S1784" i="38"/>
  <c r="S1785" i="38"/>
  <c r="S1786" i="38"/>
  <c r="S1787" i="38"/>
  <c r="S1788" i="38"/>
  <c r="S1789" i="38"/>
  <c r="S1790" i="38"/>
  <c r="S1791" i="38"/>
  <c r="S1792" i="38"/>
  <c r="S1793" i="38"/>
  <c r="S1794" i="38"/>
  <c r="S1795" i="38"/>
  <c r="S1796" i="38"/>
  <c r="S1797" i="38"/>
  <c r="S1798" i="38"/>
  <c r="S1799" i="38"/>
  <c r="S1800" i="38"/>
  <c r="S1801" i="38"/>
  <c r="S1802" i="38"/>
  <c r="S1803" i="38"/>
  <c r="S1804" i="38"/>
  <c r="S1805" i="38"/>
  <c r="S1806" i="38"/>
  <c r="S1807" i="38"/>
  <c r="S1808" i="38"/>
  <c r="S1809" i="38"/>
  <c r="S1810" i="38"/>
  <c r="S1811" i="38"/>
  <c r="S1812" i="38"/>
  <c r="S1813" i="38"/>
  <c r="S1814" i="38"/>
  <c r="S1815" i="38"/>
  <c r="S1816" i="38"/>
  <c r="S1817" i="38"/>
  <c r="S1818" i="38"/>
  <c r="S1819" i="38"/>
  <c r="S1820" i="38"/>
  <c r="S1821" i="38"/>
  <c r="S1822" i="38"/>
  <c r="S1823" i="38"/>
  <c r="S1824" i="38"/>
  <c r="S1825" i="38"/>
  <c r="S1826" i="38"/>
  <c r="S1827" i="38"/>
  <c r="S1828" i="38"/>
  <c r="S1829" i="38"/>
  <c r="S1830" i="38"/>
  <c r="S1831" i="38"/>
  <c r="S1832" i="38"/>
  <c r="S1833" i="38"/>
  <c r="S1834" i="38"/>
  <c r="S1835" i="38"/>
  <c r="S1836" i="38"/>
  <c r="S1837" i="38"/>
  <c r="S1838" i="38"/>
  <c r="S1839" i="38"/>
  <c r="S1840" i="38"/>
  <c r="S1841" i="38"/>
  <c r="S1842" i="38"/>
  <c r="P1599" i="38"/>
  <c r="P1600" i="38"/>
  <c r="P1601" i="38"/>
  <c r="P1602" i="38"/>
  <c r="P1603" i="38"/>
  <c r="P1604" i="38"/>
  <c r="P1605" i="38"/>
  <c r="P1606" i="38"/>
  <c r="P1607" i="38"/>
  <c r="P1608" i="38"/>
  <c r="P1609" i="38"/>
  <c r="P1610" i="38"/>
  <c r="P1611" i="38"/>
  <c r="P1612" i="38"/>
  <c r="P1613" i="38"/>
  <c r="P1614" i="38"/>
  <c r="P1615" i="38"/>
  <c r="P1616" i="38"/>
  <c r="P1617" i="38"/>
  <c r="P1618" i="38"/>
  <c r="P1619" i="38"/>
  <c r="P1620" i="38"/>
  <c r="P1621" i="38"/>
  <c r="P1622" i="38"/>
  <c r="P1623" i="38"/>
  <c r="P1624" i="38"/>
  <c r="P1625" i="38"/>
  <c r="P1626" i="38"/>
  <c r="P1627" i="38"/>
  <c r="P1628" i="38"/>
  <c r="P1629" i="38"/>
  <c r="P1630" i="38"/>
  <c r="P1631" i="38"/>
  <c r="P1632" i="38"/>
  <c r="P1633" i="38"/>
  <c r="P1634" i="38"/>
  <c r="P1635" i="38"/>
  <c r="P1636" i="38"/>
  <c r="P1637" i="38"/>
  <c r="P1638" i="38"/>
  <c r="P1639" i="38"/>
  <c r="P1640" i="38"/>
  <c r="P1641" i="38"/>
  <c r="P1642" i="38"/>
  <c r="P1643" i="38"/>
  <c r="P1644" i="38"/>
  <c r="P1645" i="38"/>
  <c r="P1646" i="38"/>
  <c r="P1647" i="38"/>
  <c r="P1648" i="38"/>
  <c r="P1649" i="38"/>
  <c r="P1650" i="38"/>
  <c r="P1651" i="38"/>
  <c r="P1652" i="38"/>
  <c r="P1653" i="38"/>
  <c r="P1654" i="38"/>
  <c r="P1655" i="38"/>
  <c r="P1656" i="38"/>
  <c r="P1657" i="38"/>
  <c r="P1658" i="38"/>
  <c r="P1659" i="38"/>
  <c r="P1660" i="38"/>
  <c r="P1661" i="38"/>
  <c r="P1662" i="38"/>
  <c r="P1663" i="38"/>
  <c r="P1664" i="38"/>
  <c r="P1665" i="38"/>
  <c r="P1666" i="38"/>
  <c r="P1667" i="38"/>
  <c r="P1668" i="38"/>
  <c r="P1669" i="38"/>
  <c r="P1670" i="38"/>
  <c r="P1671" i="38"/>
  <c r="P1672" i="38"/>
  <c r="P1673" i="38"/>
  <c r="P1674" i="38"/>
  <c r="P1675" i="38"/>
  <c r="P1676" i="38"/>
  <c r="P1677" i="38"/>
  <c r="P1678" i="38"/>
  <c r="P1679" i="38"/>
  <c r="P1680" i="38"/>
  <c r="P1681" i="38"/>
  <c r="P1682" i="38"/>
  <c r="P1683" i="38"/>
  <c r="P1684" i="38"/>
  <c r="P1685" i="38"/>
  <c r="P1686" i="38"/>
  <c r="P1687" i="38"/>
  <c r="P1688" i="38"/>
  <c r="P1689" i="38"/>
  <c r="P1690" i="38"/>
  <c r="P1691" i="38"/>
  <c r="P1692" i="38"/>
  <c r="P1693" i="38"/>
  <c r="P1694" i="38"/>
  <c r="P1695" i="38"/>
  <c r="P1696" i="38"/>
  <c r="P1697" i="38"/>
  <c r="P1698" i="38"/>
  <c r="P1699" i="38"/>
  <c r="P1700" i="38"/>
  <c r="P1701" i="38"/>
  <c r="P1702" i="38"/>
  <c r="P1703" i="38"/>
  <c r="P1704" i="38"/>
  <c r="P1705" i="38"/>
  <c r="P1706" i="38"/>
  <c r="P1707" i="38"/>
  <c r="P1708" i="38"/>
  <c r="P1709" i="38"/>
  <c r="P1710" i="38"/>
  <c r="P1711" i="38"/>
  <c r="P1712" i="38"/>
  <c r="P1713" i="38"/>
  <c r="P1714" i="38"/>
  <c r="P1715" i="38"/>
  <c r="P1716" i="38"/>
  <c r="P1717" i="38"/>
  <c r="P1718" i="38"/>
  <c r="P1719" i="38"/>
  <c r="P1720" i="38"/>
  <c r="P1721" i="38"/>
  <c r="P1722" i="38"/>
  <c r="P1723" i="38"/>
  <c r="P1724" i="38"/>
  <c r="P1725" i="38"/>
  <c r="P1726" i="38"/>
  <c r="P1727" i="38"/>
  <c r="P1728" i="38"/>
  <c r="P1729" i="38"/>
  <c r="P1730" i="38"/>
  <c r="P1731" i="38"/>
  <c r="P1732" i="38"/>
  <c r="P1733" i="38"/>
  <c r="P1734" i="38"/>
  <c r="P1735" i="38"/>
  <c r="P1736" i="38"/>
  <c r="P1737" i="38"/>
  <c r="P1738" i="38"/>
  <c r="P1739" i="38"/>
  <c r="P1740" i="38"/>
  <c r="P1741" i="38"/>
  <c r="P1742" i="38"/>
  <c r="P1743" i="38"/>
  <c r="P1744" i="38"/>
  <c r="P1745" i="38"/>
  <c r="P1746" i="38"/>
  <c r="P1747" i="38"/>
  <c r="P1748" i="38"/>
  <c r="P1749" i="38"/>
  <c r="P1750" i="38"/>
  <c r="P1751" i="38"/>
  <c r="P1752" i="38"/>
  <c r="P1753" i="38"/>
  <c r="P1754" i="38"/>
  <c r="P1755" i="38"/>
  <c r="P1756" i="38"/>
  <c r="P1757" i="38"/>
  <c r="P1758" i="38"/>
  <c r="P1759" i="38"/>
  <c r="P1760" i="38"/>
  <c r="P1761" i="38"/>
  <c r="P1762" i="38"/>
  <c r="P1763" i="38"/>
  <c r="P1764" i="38"/>
  <c r="P1765" i="38"/>
  <c r="P1766" i="38"/>
  <c r="P1767" i="38"/>
  <c r="P1768" i="38"/>
  <c r="P1769" i="38"/>
  <c r="P1770" i="38"/>
  <c r="P1771" i="38"/>
  <c r="P1772" i="38"/>
  <c r="P1773" i="38"/>
  <c r="P1774" i="38"/>
  <c r="P1775" i="38"/>
  <c r="P1776" i="38"/>
  <c r="P1777" i="38"/>
  <c r="P1778" i="38"/>
  <c r="P1779" i="38"/>
  <c r="P1780" i="38"/>
  <c r="P1781" i="38"/>
  <c r="P1782" i="38"/>
  <c r="P1783" i="38"/>
  <c r="P1784" i="38"/>
  <c r="P1785" i="38"/>
  <c r="P1786" i="38"/>
  <c r="P1787" i="38"/>
  <c r="P1788" i="38"/>
  <c r="P1789" i="38"/>
  <c r="P1790" i="38"/>
  <c r="P1791" i="38"/>
  <c r="P1792" i="38"/>
  <c r="P1793" i="38"/>
  <c r="P1794" i="38"/>
  <c r="P1795" i="38"/>
  <c r="P1796" i="38"/>
  <c r="P1797" i="38"/>
  <c r="P1798" i="38"/>
  <c r="P1799" i="38"/>
  <c r="P1800" i="38"/>
  <c r="P1801" i="38"/>
  <c r="P1802" i="38"/>
  <c r="P1803" i="38"/>
  <c r="P1804" i="38"/>
  <c r="P1805" i="38"/>
  <c r="P1806" i="38"/>
  <c r="P1807" i="38"/>
  <c r="P1808" i="38"/>
  <c r="P1809" i="38"/>
  <c r="P1810" i="38"/>
  <c r="P1811" i="38"/>
  <c r="P1812" i="38"/>
  <c r="P1813" i="38"/>
  <c r="P1814" i="38"/>
  <c r="P1815" i="38"/>
  <c r="P1816" i="38"/>
  <c r="P1817" i="38"/>
  <c r="P1818" i="38"/>
  <c r="P1819" i="38"/>
  <c r="P1820" i="38"/>
  <c r="P1821" i="38"/>
  <c r="P1822" i="38"/>
  <c r="P1823" i="38"/>
  <c r="P1824" i="38"/>
  <c r="P1825" i="38"/>
  <c r="P1826" i="38"/>
  <c r="P1827" i="38"/>
  <c r="P1828" i="38"/>
  <c r="P1829" i="38"/>
  <c r="P1830" i="38"/>
  <c r="P1831" i="38"/>
  <c r="P1832" i="38"/>
  <c r="P1833" i="38"/>
  <c r="P1834" i="38"/>
  <c r="P1835" i="38"/>
  <c r="P1836" i="38"/>
  <c r="P1837" i="38"/>
  <c r="P1838" i="38"/>
  <c r="P1839" i="38"/>
  <c r="P1840" i="38"/>
  <c r="P1841" i="38"/>
  <c r="P1842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J1599" i="38"/>
  <c r="J1600" i="38"/>
  <c r="J1601" i="38"/>
  <c r="J1602" i="38"/>
  <c r="J1603" i="38"/>
  <c r="J1604" i="38"/>
  <c r="J1605" i="38"/>
  <c r="J1606" i="38"/>
  <c r="J1607" i="38"/>
  <c r="J1608" i="38"/>
  <c r="J1609" i="38"/>
  <c r="J1610" i="38"/>
  <c r="J1611" i="38"/>
  <c r="J1612" i="38"/>
  <c r="J1613" i="38"/>
  <c r="J1614" i="38"/>
  <c r="J1615" i="38"/>
  <c r="J1616" i="38"/>
  <c r="J1617" i="38"/>
  <c r="J1618" i="38"/>
  <c r="J1619" i="38"/>
  <c r="J1620" i="38"/>
  <c r="J1621" i="38"/>
  <c r="J1622" i="38"/>
  <c r="J1623" i="38"/>
  <c r="J1624" i="38"/>
  <c r="J1625" i="38"/>
  <c r="J1626" i="38"/>
  <c r="J1627" i="38"/>
  <c r="J1628" i="38"/>
  <c r="J1629" i="38"/>
  <c r="J1630" i="38"/>
  <c r="J1631" i="38"/>
  <c r="J1632" i="38"/>
  <c r="J1633" i="38"/>
  <c r="J1634" i="38"/>
  <c r="J1635" i="38"/>
  <c r="J1636" i="38"/>
  <c r="J1637" i="38"/>
  <c r="J1638" i="38"/>
  <c r="J1639" i="38"/>
  <c r="J1640" i="38"/>
  <c r="J1641" i="38"/>
  <c r="J1642" i="38"/>
  <c r="J1643" i="38"/>
  <c r="J1644" i="38"/>
  <c r="J1645" i="38"/>
  <c r="J1646" i="38"/>
  <c r="J1647" i="38"/>
  <c r="J1648" i="38"/>
  <c r="J1649" i="38"/>
  <c r="J1650" i="38"/>
  <c r="J1651" i="38"/>
  <c r="J1652" i="38"/>
  <c r="J1653" i="38"/>
  <c r="J1654" i="38"/>
  <c r="J1655" i="38"/>
  <c r="J1656" i="38"/>
  <c r="J1657" i="38"/>
  <c r="J1658" i="38"/>
  <c r="J1659" i="38"/>
  <c r="J1660" i="38"/>
  <c r="J1661" i="38"/>
  <c r="J1662" i="38"/>
  <c r="J1663" i="38"/>
  <c r="J1664" i="38"/>
  <c r="J1665" i="38"/>
  <c r="J1666" i="38"/>
  <c r="J1667" i="38"/>
  <c r="J1668" i="38"/>
  <c r="J1669" i="38"/>
  <c r="J1670" i="38"/>
  <c r="J1671" i="38"/>
  <c r="J1672" i="38"/>
  <c r="J1673" i="38"/>
  <c r="J1674" i="38"/>
  <c r="J1675" i="38"/>
  <c r="J1676" i="38"/>
  <c r="J1677" i="38"/>
  <c r="J1678" i="38"/>
  <c r="J1679" i="38"/>
  <c r="J1680" i="38"/>
  <c r="J1681" i="38"/>
  <c r="J1682" i="38"/>
  <c r="J1683" i="38"/>
  <c r="J1684" i="38"/>
  <c r="J1685" i="38"/>
  <c r="J1686" i="38"/>
  <c r="J1687" i="38"/>
  <c r="J1688" i="38"/>
  <c r="J1689" i="38"/>
  <c r="J1690" i="38"/>
  <c r="J1691" i="38"/>
  <c r="J1692" i="38"/>
  <c r="J1693" i="38"/>
  <c r="J1694" i="38"/>
  <c r="J1695" i="38"/>
  <c r="J1696" i="38"/>
  <c r="J1697" i="38"/>
  <c r="J1698" i="38"/>
  <c r="J1699" i="38"/>
  <c r="J1700" i="38"/>
  <c r="J1701" i="38"/>
  <c r="J1702" i="38"/>
  <c r="J1703" i="38"/>
  <c r="J1704" i="38"/>
  <c r="J1705" i="38"/>
  <c r="J1706" i="38"/>
  <c r="J1707" i="38"/>
  <c r="J1708" i="38"/>
  <c r="J1709" i="38"/>
  <c r="J1710" i="38"/>
  <c r="J1711" i="38"/>
  <c r="J1712" i="38"/>
  <c r="J1713" i="38"/>
  <c r="J1714" i="38"/>
  <c r="J1715" i="38"/>
  <c r="J1716" i="38"/>
  <c r="J1717" i="38"/>
  <c r="J1718" i="38"/>
  <c r="J1719" i="38"/>
  <c r="J1720" i="38"/>
  <c r="J1721" i="38"/>
  <c r="J1722" i="38"/>
  <c r="J1723" i="38"/>
  <c r="J1724" i="38"/>
  <c r="J1725" i="38"/>
  <c r="J1726" i="38"/>
  <c r="J1727" i="38"/>
  <c r="J1728" i="38"/>
  <c r="J1729" i="38"/>
  <c r="J1730" i="38"/>
  <c r="J1731" i="38"/>
  <c r="J1732" i="38"/>
  <c r="J1733" i="38"/>
  <c r="J1734" i="38"/>
  <c r="J1735" i="38"/>
  <c r="J1736" i="38"/>
  <c r="J1737" i="38"/>
  <c r="J1738" i="38"/>
  <c r="J1739" i="38"/>
  <c r="J1740" i="38"/>
  <c r="J1741" i="38"/>
  <c r="J1742" i="38"/>
  <c r="J1743" i="38"/>
  <c r="J1744" i="38"/>
  <c r="J1745" i="38"/>
  <c r="J1746" i="38"/>
  <c r="J1747" i="38"/>
  <c r="J1748" i="38"/>
  <c r="J1749" i="38"/>
  <c r="J1750" i="38"/>
  <c r="J1751" i="38"/>
  <c r="J1752" i="38"/>
  <c r="J1753" i="38"/>
  <c r="J1754" i="38"/>
  <c r="J1755" i="38"/>
  <c r="J1756" i="38"/>
  <c r="J1757" i="38"/>
  <c r="J1758" i="38"/>
  <c r="J1759" i="38"/>
  <c r="J1760" i="38"/>
  <c r="J1761" i="38"/>
  <c r="J1762" i="38"/>
  <c r="J1763" i="38"/>
  <c r="J1764" i="38"/>
  <c r="J1765" i="38"/>
  <c r="J1766" i="38"/>
  <c r="J1767" i="38"/>
  <c r="J1768" i="38"/>
  <c r="J1769" i="38"/>
  <c r="J1770" i="38"/>
  <c r="J1771" i="38"/>
  <c r="J1772" i="38"/>
  <c r="J1773" i="38"/>
  <c r="J1774" i="38"/>
  <c r="J1775" i="38"/>
  <c r="J1776" i="38"/>
  <c r="J1777" i="38"/>
  <c r="J1778" i="38"/>
  <c r="J1779" i="38"/>
  <c r="J1780" i="38"/>
  <c r="J1781" i="38"/>
  <c r="J1782" i="38"/>
  <c r="J1783" i="38"/>
  <c r="J1784" i="38"/>
  <c r="J1785" i="38"/>
  <c r="J1786" i="38"/>
  <c r="J1787" i="38"/>
  <c r="J1788" i="38"/>
  <c r="J1789" i="38"/>
  <c r="J1790" i="38"/>
  <c r="J1791" i="38"/>
  <c r="J1792" i="38"/>
  <c r="J1793" i="38"/>
  <c r="J1794" i="38"/>
  <c r="J1795" i="38"/>
  <c r="J1796" i="38"/>
  <c r="J1797" i="38"/>
  <c r="J1798" i="38"/>
  <c r="J1799" i="38"/>
  <c r="J1800" i="38"/>
  <c r="J1801" i="38"/>
  <c r="J1802" i="38"/>
  <c r="J1803" i="38"/>
  <c r="J1804" i="38"/>
  <c r="J1805" i="38"/>
  <c r="J1806" i="38"/>
  <c r="J1807" i="38"/>
  <c r="J1808" i="38"/>
  <c r="J1809" i="38"/>
  <c r="J1810" i="38"/>
  <c r="J1811" i="38"/>
  <c r="J1812" i="38"/>
  <c r="J1813" i="38"/>
  <c r="J1814" i="38"/>
  <c r="J1815" i="38"/>
  <c r="J1816" i="38"/>
  <c r="J1817" i="38"/>
  <c r="J1818" i="38"/>
  <c r="J1819" i="38"/>
  <c r="J1820" i="38"/>
  <c r="J1821" i="38"/>
  <c r="J1822" i="38"/>
  <c r="J1823" i="38"/>
  <c r="J1824" i="38"/>
  <c r="J1825" i="38"/>
  <c r="J1826" i="38"/>
  <c r="J1827" i="38"/>
  <c r="J1828" i="38"/>
  <c r="J1829" i="38"/>
  <c r="J1830" i="38"/>
  <c r="J1831" i="38"/>
  <c r="J1832" i="38"/>
  <c r="J1833" i="38"/>
  <c r="J1834" i="38"/>
  <c r="J1835" i="38"/>
  <c r="J1836" i="38"/>
  <c r="J1837" i="38"/>
  <c r="J1838" i="38"/>
  <c r="J1839" i="38"/>
  <c r="J1840" i="38"/>
  <c r="J1841" i="38"/>
  <c r="J1842" i="38"/>
  <c r="G1599" i="38"/>
  <c r="G1600" i="38"/>
  <c r="G1601" i="38"/>
  <c r="G1602" i="38"/>
  <c r="G1603" i="38"/>
  <c r="G1604" i="38"/>
  <c r="G1605" i="38"/>
  <c r="G1606" i="38"/>
  <c r="G1607" i="38"/>
  <c r="G1608" i="38"/>
  <c r="G1609" i="38"/>
  <c r="G1610" i="38"/>
  <c r="G1611" i="38"/>
  <c r="G1612" i="38"/>
  <c r="G1613" i="38"/>
  <c r="G1614" i="38"/>
  <c r="G1615" i="38"/>
  <c r="G1616" i="38"/>
  <c r="G1617" i="38"/>
  <c r="G1618" i="38"/>
  <c r="G1619" i="38"/>
  <c r="G1620" i="38"/>
  <c r="G1621" i="38"/>
  <c r="G1622" i="38"/>
  <c r="G1623" i="38"/>
  <c r="G1624" i="38"/>
  <c r="G1625" i="38"/>
  <c r="G1626" i="38"/>
  <c r="G1627" i="38"/>
  <c r="G1628" i="38"/>
  <c r="G1629" i="38"/>
  <c r="G1630" i="38"/>
  <c r="G1631" i="38"/>
  <c r="G1632" i="38"/>
  <c r="G1633" i="38"/>
  <c r="G1634" i="38"/>
  <c r="G1635" i="38"/>
  <c r="G1636" i="38"/>
  <c r="G1637" i="38"/>
  <c r="G1638" i="38"/>
  <c r="G1639" i="38"/>
  <c r="G1640" i="38"/>
  <c r="G1641" i="38"/>
  <c r="G1642" i="38"/>
  <c r="G1643" i="38"/>
  <c r="G1644" i="38"/>
  <c r="G1645" i="38"/>
  <c r="G1646" i="38"/>
  <c r="G1647" i="38"/>
  <c r="G1648" i="38"/>
  <c r="G1649" i="38"/>
  <c r="G1650" i="38"/>
  <c r="G1651" i="38"/>
  <c r="G1652" i="38"/>
  <c r="G1653" i="38"/>
  <c r="G1654" i="38"/>
  <c r="G1655" i="38"/>
  <c r="G1656" i="38"/>
  <c r="G1657" i="38"/>
  <c r="G1658" i="38"/>
  <c r="G1659" i="38"/>
  <c r="G1660" i="38"/>
  <c r="G1661" i="38"/>
  <c r="G1662" i="38"/>
  <c r="G1663" i="38"/>
  <c r="G1664" i="38"/>
  <c r="G1665" i="38"/>
  <c r="G1666" i="38"/>
  <c r="G1667" i="38"/>
  <c r="G1668" i="38"/>
  <c r="G1669" i="38"/>
  <c r="G1670" i="38"/>
  <c r="G1671" i="38"/>
  <c r="G1672" i="38"/>
  <c r="G1673" i="38"/>
  <c r="G1674" i="38"/>
  <c r="G1675" i="38"/>
  <c r="G1676" i="38"/>
  <c r="G1677" i="38"/>
  <c r="G1678" i="38"/>
  <c r="G1679" i="38"/>
  <c r="G1680" i="38"/>
  <c r="G1681" i="38"/>
  <c r="G1682" i="38"/>
  <c r="G1683" i="38"/>
  <c r="G1684" i="38"/>
  <c r="G1685" i="38"/>
  <c r="G1686" i="38"/>
  <c r="G1687" i="38"/>
  <c r="G1688" i="38"/>
  <c r="G1689" i="38"/>
  <c r="G1690" i="38"/>
  <c r="G1691" i="38"/>
  <c r="G1692" i="38"/>
  <c r="G1693" i="38"/>
  <c r="G1694" i="38"/>
  <c r="G1695" i="38"/>
  <c r="G1696" i="38"/>
  <c r="G1697" i="38"/>
  <c r="G1698" i="38"/>
  <c r="G1699" i="38"/>
  <c r="G1700" i="38"/>
  <c r="G1701" i="38"/>
  <c r="G1702" i="38"/>
  <c r="G1703" i="38"/>
  <c r="G1704" i="38"/>
  <c r="G1705" i="38"/>
  <c r="G1706" i="38"/>
  <c r="G1707" i="38"/>
  <c r="G1708" i="38"/>
  <c r="G1709" i="38"/>
  <c r="G1710" i="38"/>
  <c r="G1711" i="38"/>
  <c r="G1712" i="38"/>
  <c r="G1713" i="38"/>
  <c r="G1714" i="38"/>
  <c r="G1715" i="38"/>
  <c r="G1716" i="38"/>
  <c r="G1717" i="38"/>
  <c r="G1718" i="38"/>
  <c r="G1719" i="38"/>
  <c r="G1720" i="38"/>
  <c r="G1721" i="38"/>
  <c r="G1722" i="38"/>
  <c r="G1723" i="38"/>
  <c r="G1724" i="38"/>
  <c r="G1725" i="38"/>
  <c r="G1726" i="38"/>
  <c r="G1727" i="38"/>
  <c r="G1728" i="38"/>
  <c r="G1729" i="38"/>
  <c r="G1730" i="38"/>
  <c r="G1731" i="38"/>
  <c r="G1732" i="38"/>
  <c r="G1733" i="38"/>
  <c r="G1734" i="38"/>
  <c r="G1735" i="38"/>
  <c r="G1736" i="38"/>
  <c r="G1737" i="38"/>
  <c r="G1738" i="38"/>
  <c r="G1739" i="38"/>
  <c r="G1740" i="38"/>
  <c r="G1741" i="38"/>
  <c r="G1742" i="38"/>
  <c r="G1743" i="38"/>
  <c r="G1744" i="38"/>
  <c r="G1745" i="38"/>
  <c r="G1746" i="38"/>
  <c r="G1747" i="38"/>
  <c r="G1748" i="38"/>
  <c r="G1749" i="38"/>
  <c r="G1750" i="38"/>
  <c r="G1751" i="38"/>
  <c r="G1752" i="38"/>
  <c r="G1753" i="38"/>
  <c r="G1754" i="38"/>
  <c r="G1755" i="38"/>
  <c r="G1756" i="38"/>
  <c r="G1757" i="38"/>
  <c r="G1758" i="38"/>
  <c r="G1759" i="38"/>
  <c r="G1760" i="38"/>
  <c r="G1761" i="38"/>
  <c r="G1762" i="38"/>
  <c r="G1763" i="38"/>
  <c r="G1764" i="38"/>
  <c r="G1765" i="38"/>
  <c r="G1766" i="38"/>
  <c r="G1767" i="38"/>
  <c r="G1768" i="38"/>
  <c r="G1769" i="38"/>
  <c r="G1770" i="38"/>
  <c r="G1771" i="38"/>
  <c r="G1772" i="38"/>
  <c r="G1773" i="38"/>
  <c r="G1774" i="38"/>
  <c r="G1775" i="38"/>
  <c r="G1776" i="38"/>
  <c r="G1777" i="38"/>
  <c r="G1778" i="38"/>
  <c r="G1779" i="38"/>
  <c r="G1780" i="38"/>
  <c r="G1781" i="38"/>
  <c r="G1782" i="38"/>
  <c r="G1783" i="38"/>
  <c r="G1784" i="38"/>
  <c r="G1785" i="38"/>
  <c r="G1786" i="38"/>
  <c r="G1787" i="38"/>
  <c r="G1788" i="38"/>
  <c r="G1789" i="38"/>
  <c r="G1790" i="38"/>
  <c r="G1791" i="38"/>
  <c r="G1792" i="38"/>
  <c r="G1793" i="38"/>
  <c r="G1794" i="38"/>
  <c r="G1795" i="38"/>
  <c r="G1796" i="38"/>
  <c r="G1797" i="38"/>
  <c r="G1798" i="38"/>
  <c r="G1799" i="38"/>
  <c r="G1800" i="38"/>
  <c r="G1801" i="38"/>
  <c r="G1802" i="38"/>
  <c r="G1803" i="38"/>
  <c r="G1804" i="38"/>
  <c r="G1805" i="38"/>
  <c r="G1806" i="38"/>
  <c r="G1807" i="38"/>
  <c r="G1808" i="38"/>
  <c r="G1809" i="38"/>
  <c r="G1810" i="38"/>
  <c r="G1811" i="38"/>
  <c r="G1812" i="38"/>
  <c r="G1813" i="38"/>
  <c r="G1814" i="38"/>
  <c r="G1815" i="38"/>
  <c r="G1816" i="38"/>
  <c r="G1817" i="38"/>
  <c r="G1818" i="38"/>
  <c r="G1819" i="38"/>
  <c r="G1820" i="38"/>
  <c r="G1821" i="38"/>
  <c r="G1822" i="38"/>
  <c r="G1823" i="38"/>
  <c r="G1824" i="38"/>
  <c r="G1825" i="38"/>
  <c r="G1826" i="38"/>
  <c r="G1827" i="38"/>
  <c r="G1828" i="38"/>
  <c r="G1829" i="38"/>
  <c r="G1830" i="38"/>
  <c r="G1831" i="38"/>
  <c r="G1832" i="38"/>
  <c r="G1833" i="38"/>
  <c r="G1834" i="38"/>
  <c r="G1835" i="38"/>
  <c r="G1836" i="38"/>
  <c r="G1837" i="38"/>
  <c r="G1838" i="38"/>
  <c r="G1839" i="38"/>
  <c r="G1840" i="38"/>
  <c r="G1841" i="38"/>
  <c r="G1842" i="38"/>
  <c r="Y1026" i="38" l="1"/>
  <c r="Y1067" i="38"/>
  <c r="Y1059" i="38"/>
  <c r="Y1051" i="38"/>
  <c r="Y1043" i="38"/>
  <c r="X1065" i="38"/>
  <c r="W1136" i="38"/>
  <c r="X1824" i="38"/>
  <c r="X1800" i="38"/>
  <c r="X1696" i="38"/>
  <c r="X1672" i="38"/>
  <c r="X1568" i="38"/>
  <c r="X1544" i="38"/>
  <c r="W1216" i="38"/>
  <c r="W1176" i="38"/>
  <c r="X1776" i="38"/>
  <c r="X1752" i="38"/>
  <c r="X1648" i="38"/>
  <c r="X1624" i="38"/>
  <c r="X1520" i="38"/>
  <c r="X1200" i="38"/>
  <c r="W1168" i="38"/>
  <c r="X1832" i="38"/>
  <c r="X1728" i="38"/>
  <c r="X1704" i="38"/>
  <c r="X1600" i="38"/>
  <c r="X1576" i="38"/>
  <c r="X1760" i="38"/>
  <c r="X1736" i="38"/>
  <c r="X1632" i="38"/>
  <c r="X1608" i="38"/>
  <c r="X1232" i="38"/>
  <c r="X1128" i="38"/>
  <c r="W1112" i="38"/>
  <c r="X1840" i="38"/>
  <c r="X1816" i="38"/>
  <c r="X1712" i="38"/>
  <c r="X1688" i="38"/>
  <c r="X1584" i="38"/>
  <c r="X1560" i="38"/>
  <c r="X1792" i="38"/>
  <c r="X1768" i="38"/>
  <c r="X1664" i="38"/>
  <c r="X1640" i="38"/>
  <c r="X1536" i="38"/>
  <c r="X1328" i="38"/>
  <c r="W1144" i="38"/>
  <c r="X1744" i="38"/>
  <c r="X1720" i="38"/>
  <c r="X1616" i="38"/>
  <c r="X1592" i="38"/>
  <c r="X1264" i="38"/>
  <c r="X1160" i="38"/>
  <c r="W1061" i="38"/>
  <c r="W1040" i="38"/>
  <c r="W1024" i="38"/>
  <c r="W1005" i="38"/>
  <c r="X1056" i="38"/>
  <c r="X1028" i="38"/>
  <c r="W1004" i="38"/>
  <c r="W1048" i="38"/>
  <c r="W1029" i="38"/>
  <c r="W1012" i="38"/>
  <c r="X1008" i="38"/>
  <c r="W1512" i="38"/>
  <c r="X1512" i="38"/>
  <c r="W1508" i="38"/>
  <c r="X1508" i="38"/>
  <c r="W1504" i="38"/>
  <c r="X1504" i="38"/>
  <c r="W1496" i="38"/>
  <c r="X1496" i="38"/>
  <c r="W1492" i="38"/>
  <c r="X1492" i="38"/>
  <c r="W1488" i="38"/>
  <c r="X1488" i="38"/>
  <c r="W1484" i="38"/>
  <c r="X1484" i="38"/>
  <c r="W1480" i="38"/>
  <c r="X1480" i="38"/>
  <c r="W1476" i="38"/>
  <c r="X1476" i="38"/>
  <c r="W1472" i="38"/>
  <c r="X1472" i="38"/>
  <c r="W1468" i="38"/>
  <c r="X1468" i="38"/>
  <c r="W1464" i="38"/>
  <c r="X1464" i="38"/>
  <c r="W1460" i="38"/>
  <c r="X1460" i="38"/>
  <c r="W1456" i="38"/>
  <c r="X1456" i="38"/>
  <c r="W1452" i="38"/>
  <c r="X1452" i="38"/>
  <c r="W1448" i="38"/>
  <c r="X1448" i="38"/>
  <c r="W1444" i="38"/>
  <c r="X1444" i="38"/>
  <c r="W1440" i="38"/>
  <c r="X1440" i="38"/>
  <c r="W1436" i="38"/>
  <c r="X1436" i="38"/>
  <c r="W1432" i="38"/>
  <c r="X1432" i="38"/>
  <c r="W1428" i="38"/>
  <c r="X1428" i="38"/>
  <c r="W1424" i="38"/>
  <c r="X1424" i="38"/>
  <c r="W1420" i="38"/>
  <c r="X1420" i="38"/>
  <c r="W1416" i="38"/>
  <c r="X1416" i="38"/>
  <c r="W1412" i="38"/>
  <c r="X1412" i="38"/>
  <c r="W1408" i="38"/>
  <c r="X1408" i="38"/>
  <c r="W1404" i="38"/>
  <c r="X1404" i="38"/>
  <c r="W1400" i="38"/>
  <c r="X1400" i="38"/>
  <c r="W1396" i="38"/>
  <c r="X1396" i="38"/>
  <c r="W1392" i="38"/>
  <c r="X1392" i="38"/>
  <c r="W1388" i="38"/>
  <c r="X1388" i="38"/>
  <c r="W1384" i="38"/>
  <c r="X1384" i="38"/>
  <c r="W1380" i="38"/>
  <c r="X1380" i="38"/>
  <c r="W1376" i="38"/>
  <c r="X1376" i="38"/>
  <c r="W1372" i="38"/>
  <c r="X1372" i="38"/>
  <c r="W1368" i="38"/>
  <c r="X1368" i="38"/>
  <c r="W1364" i="38"/>
  <c r="X1364" i="38"/>
  <c r="W1360" i="38"/>
  <c r="X1360" i="38"/>
  <c r="W1356" i="38"/>
  <c r="X1356" i="38"/>
  <c r="W1352" i="38"/>
  <c r="X1352" i="38"/>
  <c r="X1348" i="38"/>
  <c r="W1348" i="38"/>
  <c r="W1344" i="38"/>
  <c r="X1344" i="38"/>
  <c r="X1340" i="38"/>
  <c r="W1340" i="38"/>
  <c r="X1336" i="38"/>
  <c r="W1336" i="38"/>
  <c r="X1332" i="38"/>
  <c r="W1332" i="38"/>
  <c r="X1324" i="38"/>
  <c r="W1324" i="38"/>
  <c r="W1320" i="38"/>
  <c r="X1320" i="38"/>
  <c r="X1316" i="38"/>
  <c r="W1316" i="38"/>
  <c r="W1312" i="38"/>
  <c r="X1312" i="38"/>
  <c r="X1308" i="38"/>
  <c r="W1308" i="38"/>
  <c r="X1304" i="38"/>
  <c r="W1304" i="38"/>
  <c r="X1300" i="38"/>
  <c r="W1300" i="38"/>
  <c r="X1292" i="38"/>
  <c r="W1292" i="38"/>
  <c r="W1288" i="38"/>
  <c r="X1288" i="38"/>
  <c r="X1284" i="38"/>
  <c r="W1284" i="38"/>
  <c r="W1280" i="38"/>
  <c r="X1280" i="38"/>
  <c r="X1276" i="38"/>
  <c r="W1276" i="38"/>
  <c r="X1272" i="38"/>
  <c r="W1272" i="38"/>
  <c r="X1268" i="38"/>
  <c r="W1268" i="38"/>
  <c r="X1260" i="38"/>
  <c r="W1260" i="38"/>
  <c r="W1256" i="38"/>
  <c r="X1256" i="38"/>
  <c r="X1252" i="38"/>
  <c r="W1252" i="38"/>
  <c r="W1248" i="38"/>
  <c r="X1248" i="38"/>
  <c r="X1244" i="38"/>
  <c r="W1244" i="38"/>
  <c r="X1240" i="38"/>
  <c r="W1240" i="38"/>
  <c r="X1236" i="38"/>
  <c r="W1236" i="38"/>
  <c r="W1228" i="38"/>
  <c r="X1228" i="38"/>
  <c r="W1224" i="38"/>
  <c r="X1224" i="38"/>
  <c r="X1212" i="38"/>
  <c r="W1212" i="38"/>
  <c r="W1192" i="38"/>
  <c r="X1192" i="38"/>
  <c r="W1184" i="38"/>
  <c r="X1184" i="38"/>
  <c r="W1172" i="38"/>
  <c r="X1172" i="38"/>
  <c r="W1152" i="38"/>
  <c r="X1152" i="38"/>
  <c r="W1120" i="38"/>
  <c r="X1120" i="38"/>
  <c r="W1100" i="38"/>
  <c r="X1100" i="38"/>
  <c r="X1096" i="38"/>
  <c r="W1096" i="38"/>
  <c r="X1064" i="38"/>
  <c r="W1064" i="38"/>
  <c r="W1044" i="38"/>
  <c r="X1044" i="38"/>
  <c r="X1032" i="38"/>
  <c r="W1032" i="38"/>
  <c r="W1020" i="38"/>
  <c r="X1020" i="38"/>
  <c r="X1836" i="38"/>
  <c r="X1820" i="38"/>
  <c r="X1804" i="38"/>
  <c r="X1788" i="38"/>
  <c r="X1772" i="38"/>
  <c r="X1756" i="38"/>
  <c r="X1740" i="38"/>
  <c r="X1724" i="38"/>
  <c r="X1708" i="38"/>
  <c r="X1692" i="38"/>
  <c r="X1676" i="38"/>
  <c r="X1660" i="38"/>
  <c r="X1644" i="38"/>
  <c r="X1628" i="38"/>
  <c r="X1612" i="38"/>
  <c r="X1596" i="38"/>
  <c r="X1580" i="38"/>
  <c r="X1564" i="38"/>
  <c r="X1548" i="38"/>
  <c r="X1532" i="38"/>
  <c r="X1516" i="38"/>
  <c r="X1296" i="38"/>
  <c r="X1088" i="38"/>
  <c r="W1085" i="38"/>
  <c r="W1073" i="38"/>
  <c r="W1053" i="38"/>
  <c r="W1041" i="38"/>
  <c r="W1025" i="38"/>
  <c r="X1205" i="38"/>
  <c r="X1193" i="38"/>
  <c r="X1173" i="38"/>
  <c r="W1033" i="38"/>
  <c r="X1175" i="38"/>
  <c r="X1159" i="38"/>
  <c r="W1167" i="38"/>
  <c r="X1191" i="38"/>
  <c r="W1183" i="38"/>
  <c r="X1207" i="38"/>
  <c r="X1127" i="38"/>
  <c r="X1079" i="38"/>
  <c r="W1215" i="38"/>
  <c r="W1199" i="38"/>
  <c r="X1223" i="38"/>
  <c r="X1143" i="38"/>
  <c r="X1111" i="38"/>
  <c r="X1095" i="38"/>
  <c r="X1047" i="38"/>
  <c r="X1063" i="38"/>
  <c r="W1196" i="38"/>
  <c r="X1156" i="38"/>
  <c r="X1084" i="38"/>
  <c r="W1180" i="38"/>
  <c r="X1140" i="38"/>
  <c r="X1068" i="38"/>
  <c r="W1220" i="38"/>
  <c r="W1164" i="38"/>
  <c r="W1148" i="38"/>
  <c r="W1132" i="38"/>
  <c r="W1116" i="38"/>
  <c r="W1052" i="38"/>
  <c r="W1036" i="38"/>
  <c r="X1124" i="38"/>
  <c r="W1204" i="38"/>
  <c r="X1108" i="38"/>
  <c r="W1188" i="38"/>
  <c r="X1092" i="38"/>
  <c r="X1076" i="38"/>
  <c r="W1060" i="38"/>
  <c r="W1013" i="38"/>
  <c r="W1026" i="38"/>
  <c r="X1211" i="38"/>
  <c r="X1179" i="38"/>
  <c r="X1163" i="38"/>
  <c r="X1131" i="38"/>
  <c r="X1083" i="38"/>
  <c r="W1010" i="38"/>
  <c r="X1151" i="38"/>
  <c r="X1135" i="38"/>
  <c r="X1119" i="38"/>
  <c r="X1103" i="38"/>
  <c r="X1087" i="38"/>
  <c r="X1071" i="38"/>
  <c r="X1055" i="38"/>
  <c r="X1039" i="38"/>
  <c r="W1219" i="38"/>
  <c r="W1203" i="38"/>
  <c r="W1187" i="38"/>
  <c r="W1171" i="38"/>
  <c r="X1227" i="38"/>
  <c r="X1195" i="38"/>
  <c r="X1147" i="38"/>
  <c r="X1115" i="38"/>
  <c r="X1099" i="38"/>
  <c r="X1067" i="38"/>
  <c r="X1051" i="38"/>
  <c r="W1230" i="38"/>
  <c r="X1230" i="38"/>
  <c r="W1226" i="38"/>
  <c r="X1226" i="38"/>
  <c r="W1222" i="38"/>
  <c r="X1222" i="38"/>
  <c r="W1218" i="38"/>
  <c r="X1218" i="38"/>
  <c r="W1214" i="38"/>
  <c r="X1214" i="38"/>
  <c r="W1210" i="38"/>
  <c r="X1210" i="38"/>
  <c r="W1206" i="38"/>
  <c r="X1206" i="38"/>
  <c r="W1202" i="38"/>
  <c r="X1202" i="38"/>
  <c r="W1198" i="38"/>
  <c r="X1198" i="38"/>
  <c r="W1194" i="38"/>
  <c r="X1194" i="38"/>
  <c r="W1190" i="38"/>
  <c r="X1190" i="38"/>
  <c r="W1186" i="38"/>
  <c r="X1186" i="38"/>
  <c r="W1182" i="38"/>
  <c r="X1182" i="38"/>
  <c r="W1178" i="38"/>
  <c r="X1178" i="38"/>
  <c r="W1174" i="38"/>
  <c r="X1174" i="38"/>
  <c r="W1170" i="38"/>
  <c r="X1170" i="38"/>
  <c r="W1166" i="38"/>
  <c r="X1166" i="38"/>
  <c r="W1162" i="38"/>
  <c r="X1162" i="38"/>
  <c r="W1158" i="38"/>
  <c r="X1158" i="38"/>
  <c r="W1154" i="38"/>
  <c r="X1154" i="38"/>
  <c r="W1150" i="38"/>
  <c r="X1150" i="38"/>
  <c r="W1146" i="38"/>
  <c r="X1146" i="38"/>
  <c r="W1142" i="38"/>
  <c r="X1142" i="38"/>
  <c r="W1138" i="38"/>
  <c r="X1138" i="38"/>
  <c r="W1134" i="38"/>
  <c r="X1134" i="38"/>
  <c r="W1130" i="38"/>
  <c r="X1130" i="38"/>
  <c r="W1126" i="38"/>
  <c r="X1126" i="38"/>
  <c r="W1122" i="38"/>
  <c r="X1122" i="38"/>
  <c r="W1118" i="38"/>
  <c r="X1118" i="38"/>
  <c r="W1114" i="38"/>
  <c r="X1114" i="38"/>
  <c r="W1110" i="38"/>
  <c r="X1110" i="38"/>
  <c r="W1106" i="38"/>
  <c r="X1106" i="38"/>
  <c r="W1102" i="38"/>
  <c r="X1102" i="38"/>
  <c r="W1098" i="38"/>
  <c r="X1098" i="38"/>
  <c r="W1094" i="38"/>
  <c r="X1094" i="38"/>
  <c r="W1090" i="38"/>
  <c r="X1090" i="38"/>
  <c r="W1086" i="38"/>
  <c r="X1086" i="38"/>
  <c r="W1082" i="38"/>
  <c r="X1082" i="38"/>
  <c r="W1078" i="38"/>
  <c r="X1078" i="38"/>
  <c r="W1074" i="38"/>
  <c r="X1074" i="38"/>
  <c r="W1070" i="38"/>
  <c r="X1070" i="38"/>
  <c r="W1066" i="38"/>
  <c r="X1066" i="38"/>
  <c r="W1062" i="38"/>
  <c r="X1062" i="38"/>
  <c r="W1058" i="38"/>
  <c r="X1058" i="38"/>
  <c r="W1054" i="38"/>
  <c r="X1054" i="38"/>
  <c r="W1050" i="38"/>
  <c r="X1050" i="38"/>
  <c r="W1046" i="38"/>
  <c r="X1046" i="38"/>
  <c r="W1042" i="38"/>
  <c r="X1042" i="38"/>
  <c r="W1038" i="38"/>
  <c r="X1038" i="38"/>
  <c r="X1034" i="38"/>
  <c r="W1034" i="38"/>
  <c r="X1022" i="38"/>
  <c r="W1022" i="38"/>
  <c r="X1018" i="38"/>
  <c r="W1018" i="38"/>
  <c r="X1006" i="38"/>
  <c r="W1006" i="38"/>
  <c r="W1014" i="38"/>
  <c r="X1155" i="38"/>
  <c r="X1139" i="38"/>
  <c r="X1123" i="38"/>
  <c r="X1107" i="38"/>
  <c r="X1091" i="38"/>
  <c r="X1075" i="38"/>
  <c r="X1059" i="38"/>
  <c r="X1043" i="38"/>
  <c r="X1035" i="38"/>
  <c r="X1031" i="38"/>
  <c r="X1027" i="38"/>
  <c r="X1023" i="38"/>
  <c r="X1019" i="38"/>
  <c r="X1015" i="38"/>
  <c r="X1011" i="38"/>
  <c r="X1007" i="38"/>
  <c r="FW95" i="38"/>
  <c r="FW96" i="38"/>
  <c r="FW97" i="38"/>
  <c r="FW98" i="38"/>
  <c r="FW99" i="38"/>
  <c r="FV98" i="38" l="1"/>
  <c r="FV99" i="38"/>
  <c r="FV96" i="38"/>
  <c r="FV97" i="38"/>
  <c r="FV95" i="38"/>
  <c r="FV50" i="38" l="1"/>
  <c r="FV58" i="38"/>
  <c r="FV47" i="38"/>
  <c r="FV55" i="38"/>
  <c r="FW55" i="38" s="1"/>
  <c r="FV44" i="38"/>
  <c r="FV45" i="38"/>
  <c r="FW45" i="38" s="1"/>
  <c r="FV52" i="38"/>
  <c r="FV57" i="38"/>
  <c r="FW57" i="38" s="1"/>
  <c r="FV49" i="38"/>
  <c r="FW49" i="38" s="1"/>
  <c r="FV56" i="38"/>
  <c r="FV54" i="38"/>
  <c r="FW54" i="38" s="1"/>
  <c r="FV51" i="38"/>
  <c r="FW51" i="38" s="1"/>
  <c r="FV48" i="38"/>
  <c r="FV46" i="38"/>
  <c r="FW46" i="38" s="1"/>
  <c r="FV53" i="38"/>
  <c r="FW53" i="38" s="1"/>
  <c r="FV18" i="38"/>
  <c r="FW18" i="38" s="1"/>
  <c r="FV30" i="38"/>
  <c r="FW30" i="38" s="1"/>
  <c r="FV42" i="38"/>
  <c r="FW42" i="38" s="1"/>
  <c r="FV26" i="38"/>
  <c r="FW26" i="38" s="1"/>
  <c r="FV10" i="38"/>
  <c r="FW10" i="38" s="1"/>
  <c r="FV14" i="38"/>
  <c r="FW14" i="38" s="1"/>
  <c r="FV38" i="38"/>
  <c r="FW38" i="38" s="1"/>
  <c r="FV22" i="38"/>
  <c r="FW22" i="38" s="1"/>
  <c r="FV6" i="38"/>
  <c r="FW6" i="38" s="1"/>
  <c r="FV34" i="38"/>
  <c r="FW34" i="38" s="1"/>
  <c r="FV41" i="38"/>
  <c r="FW41" i="38" s="1"/>
  <c r="FV37" i="38"/>
  <c r="FW37" i="38" s="1"/>
  <c r="FV33" i="38"/>
  <c r="FW33" i="38" s="1"/>
  <c r="FV29" i="38"/>
  <c r="FW29" i="38" s="1"/>
  <c r="FV25" i="38"/>
  <c r="FW25" i="38" s="1"/>
  <c r="FV21" i="38"/>
  <c r="FW21" i="38" s="1"/>
  <c r="FV17" i="38"/>
  <c r="FW17" i="38" s="1"/>
  <c r="FV13" i="38"/>
  <c r="FW13" i="38" s="1"/>
  <c r="FV9" i="38"/>
  <c r="FW9" i="38" s="1"/>
  <c r="FV5" i="38"/>
  <c r="FW5" i="38" s="1"/>
  <c r="FV40" i="38"/>
  <c r="FW40" i="38" s="1"/>
  <c r="FV36" i="38"/>
  <c r="FW36" i="38" s="1"/>
  <c r="FV32" i="38"/>
  <c r="FW32" i="38" s="1"/>
  <c r="FV28" i="38"/>
  <c r="FW28" i="38" s="1"/>
  <c r="FV24" i="38"/>
  <c r="FW24" i="38" s="1"/>
  <c r="FV20" i="38"/>
  <c r="FW20" i="38" s="1"/>
  <c r="FV16" i="38"/>
  <c r="FW16" i="38" s="1"/>
  <c r="FV12" i="38"/>
  <c r="FW12" i="38" s="1"/>
  <c r="FV8" i="38"/>
  <c r="FW8" i="38" s="1"/>
  <c r="FV4" i="38"/>
  <c r="FW4" i="38" s="1"/>
  <c r="FV3" i="38"/>
  <c r="FV43" i="38"/>
  <c r="FW43" i="38" s="1"/>
  <c r="FV39" i="38"/>
  <c r="FW39" i="38" s="1"/>
  <c r="FV35" i="38"/>
  <c r="FW35" i="38" s="1"/>
  <c r="FV31" i="38"/>
  <c r="FW31" i="38" s="1"/>
  <c r="FV27" i="38"/>
  <c r="FW27" i="38" s="1"/>
  <c r="FV23" i="38"/>
  <c r="FW23" i="38" s="1"/>
  <c r="FV19" i="38"/>
  <c r="FW19" i="38" s="1"/>
  <c r="FV15" i="38"/>
  <c r="FW15" i="38" s="1"/>
  <c r="FV11" i="38"/>
  <c r="FW11" i="38" s="1"/>
  <c r="FV7" i="38"/>
  <c r="FW7" i="38" s="1"/>
  <c r="FS45" i="38" l="1"/>
  <c r="FS52" i="38"/>
  <c r="FW52" i="38"/>
  <c r="FS48" i="38"/>
  <c r="FW48" i="38"/>
  <c r="FS44" i="38"/>
  <c r="FW44" i="38"/>
  <c r="FS47" i="38"/>
  <c r="FW47" i="38"/>
  <c r="FS56" i="38"/>
  <c r="FW56" i="38"/>
  <c r="FS58" i="38"/>
  <c r="FW58" i="38"/>
  <c r="FS50" i="38"/>
  <c r="FW50" i="38"/>
  <c r="FS57" i="38"/>
  <c r="FS55" i="38"/>
  <c r="FS53" i="38"/>
  <c r="FS49" i="38"/>
  <c r="FS46" i="38"/>
  <c r="FS51" i="38"/>
  <c r="FS54" i="38"/>
  <c r="FS41" i="38"/>
  <c r="FS42" i="38"/>
  <c r="FS43" i="38"/>
  <c r="FS39" i="38"/>
  <c r="FS40" i="38"/>
  <c r="FR4" i="38" l="1"/>
  <c r="FR5" i="38"/>
  <c r="FR6" i="38"/>
  <c r="FR7" i="38"/>
  <c r="FR8" i="38"/>
  <c r="FR9" i="38"/>
  <c r="FR10" i="38"/>
  <c r="FR11" i="38"/>
  <c r="FR12" i="38"/>
  <c r="FR13" i="38"/>
  <c r="FR14" i="38"/>
  <c r="FR15" i="38"/>
  <c r="FR16" i="38"/>
  <c r="FR17" i="38"/>
  <c r="FR18" i="38"/>
  <c r="FR19" i="38"/>
  <c r="FR20" i="38"/>
  <c r="FR21" i="38"/>
  <c r="FR22" i="38"/>
  <c r="FR23" i="38"/>
  <c r="FR24" i="38"/>
  <c r="FR25" i="38"/>
  <c r="FR26" i="38"/>
  <c r="FR27" i="38"/>
  <c r="FR28" i="38"/>
  <c r="FR29" i="38"/>
  <c r="FR30" i="38"/>
  <c r="FR31" i="38"/>
  <c r="FR32" i="38"/>
  <c r="FR33" i="38"/>
  <c r="FR34" i="38"/>
  <c r="FR35" i="38"/>
  <c r="FR36" i="38"/>
  <c r="FR37" i="38"/>
  <c r="FR38" i="38"/>
  <c r="FR39" i="38"/>
  <c r="FR40" i="38"/>
  <c r="FR41" i="38"/>
  <c r="FR42" i="38"/>
  <c r="FR43" i="38"/>
  <c r="FR44" i="38"/>
  <c r="FR45" i="38"/>
  <c r="FR46" i="38"/>
  <c r="FR47" i="38"/>
  <c r="FR48" i="38"/>
  <c r="FR49" i="38"/>
  <c r="FR50" i="38"/>
  <c r="FR51" i="38"/>
  <c r="FR52" i="38"/>
  <c r="FR53" i="38"/>
  <c r="FR54" i="38"/>
  <c r="FR55" i="38"/>
  <c r="FR56" i="38"/>
  <c r="FR57" i="38"/>
  <c r="FR58" i="38"/>
  <c r="FR3" i="38"/>
  <c r="FS27" i="38" l="1"/>
  <c r="FS26" i="38"/>
  <c r="FS38" i="38"/>
  <c r="FS4" i="38"/>
  <c r="FS36" i="38"/>
  <c r="FS29" i="38"/>
  <c r="FS12" i="38"/>
  <c r="FS37" i="38"/>
  <c r="FS8" i="38"/>
  <c r="FS33" i="38"/>
  <c r="FS28" i="38"/>
  <c r="FS3" i="38"/>
  <c r="FS32" i="38"/>
  <c r="FS25" i="38"/>
  <c r="FS19" i="38"/>
  <c r="FS14" i="38"/>
  <c r="FS11" i="38"/>
  <c r="FS23" i="38"/>
  <c r="FS10" i="38"/>
  <c r="FS22" i="38"/>
  <c r="FS15" i="38"/>
  <c r="FS20" i="38"/>
  <c r="FS13" i="38"/>
  <c r="FS34" i="38"/>
  <c r="FS30" i="38"/>
  <c r="FS5" i="38"/>
  <c r="FS24" i="38"/>
  <c r="FS17" i="38"/>
  <c r="FS21" i="38"/>
  <c r="FS31" i="38"/>
  <c r="FS16" i="38"/>
  <c r="FS9" i="38"/>
  <c r="FS35" i="38"/>
  <c r="FS7" i="38"/>
  <c r="FS6" i="38"/>
  <c r="FS18" i="38"/>
  <c r="FT47" i="38" l="1"/>
  <c r="FU47" i="38" s="1"/>
  <c r="FT46" i="38"/>
  <c r="FU46" i="38" s="1"/>
  <c r="FT44" i="38"/>
  <c r="FU44" i="38" s="1"/>
  <c r="FT53" i="38"/>
  <c r="FU53" i="38" s="1"/>
  <c r="FT51" i="38"/>
  <c r="FU51" i="38" s="1"/>
  <c r="FT50" i="38"/>
  <c r="FU50" i="38" s="1"/>
  <c r="FT52" i="38"/>
  <c r="FU52" i="38" s="1"/>
  <c r="FT57" i="38"/>
  <c r="FU57" i="38" s="1"/>
  <c r="FT55" i="38"/>
  <c r="FU55" i="38" s="1"/>
  <c r="FT54" i="38"/>
  <c r="FU54" i="38" s="1"/>
  <c r="FT45" i="38"/>
  <c r="FU45" i="38" s="1"/>
  <c r="FT48" i="38"/>
  <c r="FU48" i="38" s="1"/>
  <c r="FT56" i="38"/>
  <c r="FU56" i="38" s="1"/>
  <c r="FT58" i="38"/>
  <c r="FU58" i="38" s="1"/>
  <c r="FT49" i="38"/>
  <c r="FU49" i="38" s="1"/>
  <c r="FT17" i="38"/>
  <c r="FU17" i="38" s="1"/>
  <c r="FT21" i="38"/>
  <c r="FU21" i="38" s="1"/>
  <c r="FT25" i="38"/>
  <c r="FU25" i="38" s="1"/>
  <c r="FT29" i="38"/>
  <c r="FU29" i="38" s="1"/>
  <c r="FT33" i="38"/>
  <c r="FU33" i="38" s="1"/>
  <c r="FT37" i="38"/>
  <c r="FU37" i="38" s="1"/>
  <c r="FT41" i="38"/>
  <c r="FU41" i="38" s="1"/>
  <c r="FT6" i="38"/>
  <c r="FU6" i="38" s="1"/>
  <c r="FT10" i="38"/>
  <c r="FU10" i="38" s="1"/>
  <c r="FT3" i="38"/>
  <c r="FU3" i="38" s="1"/>
  <c r="GA4" i="38" s="1"/>
  <c r="FT24" i="38"/>
  <c r="FU24" i="38" s="1"/>
  <c r="FT36" i="38"/>
  <c r="FU36" i="38" s="1"/>
  <c r="FT13" i="38"/>
  <c r="FU13" i="38" s="1"/>
  <c r="FT14" i="38"/>
  <c r="FU14" i="38" s="1"/>
  <c r="FT18" i="38"/>
  <c r="FU18" i="38" s="1"/>
  <c r="FT22" i="38"/>
  <c r="FU22" i="38" s="1"/>
  <c r="FT26" i="38"/>
  <c r="FU26" i="38" s="1"/>
  <c r="FT30" i="38"/>
  <c r="FU30" i="38" s="1"/>
  <c r="FT34" i="38"/>
  <c r="FU34" i="38" s="1"/>
  <c r="FT38" i="38"/>
  <c r="FU38" i="38" s="1"/>
  <c r="FT42" i="38"/>
  <c r="FU42" i="38" s="1"/>
  <c r="FT7" i="38"/>
  <c r="FU7" i="38" s="1"/>
  <c r="FT11" i="38"/>
  <c r="FU11" i="38" s="1"/>
  <c r="FT20" i="38"/>
  <c r="FU20" i="38" s="1"/>
  <c r="FT32" i="38"/>
  <c r="FU32" i="38" s="1"/>
  <c r="FT9" i="38"/>
  <c r="FU9" i="38" s="1"/>
  <c r="FT15" i="38"/>
  <c r="FU15" i="38" s="1"/>
  <c r="FT19" i="38"/>
  <c r="FU19" i="38" s="1"/>
  <c r="FT23" i="38"/>
  <c r="FU23" i="38" s="1"/>
  <c r="FT27" i="38"/>
  <c r="FU27" i="38" s="1"/>
  <c r="FT31" i="38"/>
  <c r="FU31" i="38" s="1"/>
  <c r="FT35" i="38"/>
  <c r="FU35" i="38" s="1"/>
  <c r="FT39" i="38"/>
  <c r="FU39" i="38" s="1"/>
  <c r="FT43" i="38"/>
  <c r="FU43" i="38" s="1"/>
  <c r="FT4" i="38"/>
  <c r="FU4" i="38" s="1"/>
  <c r="GA5" i="38" s="1"/>
  <c r="FT8" i="38"/>
  <c r="FU8" i="38" s="1"/>
  <c r="FT12" i="38"/>
  <c r="FU12" i="38" s="1"/>
  <c r="FT16" i="38"/>
  <c r="FU16" i="38" s="1"/>
  <c r="FT28" i="38"/>
  <c r="FU28" i="38" s="1"/>
  <c r="FT40" i="38"/>
  <c r="FU40" i="38" s="1"/>
  <c r="FT5" i="38"/>
  <c r="FU5" i="38" s="1"/>
  <c r="Z1002" i="38"/>
  <c r="E1002" i="38"/>
  <c r="F1046" i="38" l="1"/>
  <c r="F1021" i="38"/>
  <c r="F1033" i="38"/>
  <c r="F1048" i="38"/>
  <c r="F1066" i="38"/>
  <c r="F1073" i="38"/>
  <c r="F1022" i="38"/>
  <c r="F1049" i="38"/>
  <c r="F1074" i="38"/>
  <c r="F1100" i="38"/>
  <c r="F1106" i="38"/>
  <c r="F1120" i="38"/>
  <c r="F1017" i="38"/>
  <c r="F1057" i="38"/>
  <c r="F1072" i="38"/>
  <c r="F1098" i="38"/>
  <c r="F1105" i="38"/>
  <c r="F1013" i="38"/>
  <c r="F1084" i="38"/>
  <c r="F1006" i="38"/>
  <c r="F1024" i="38"/>
  <c r="F1050" i="38"/>
  <c r="F1058" i="38"/>
  <c r="F1068" i="38"/>
  <c r="F1076" i="38"/>
  <c r="F1101" i="38"/>
  <c r="F1108" i="38"/>
  <c r="F1114" i="38"/>
  <c r="F1004" i="38"/>
  <c r="F1018" i="38"/>
  <c r="F1030" i="38"/>
  <c r="F1065" i="38"/>
  <c r="F1113" i="38"/>
  <c r="F1025" i="38"/>
  <c r="F1042" i="38"/>
  <c r="F1109" i="38"/>
  <c r="F1032" i="38"/>
  <c r="F1088" i="38"/>
  <c r="F1040" i="38"/>
  <c r="F1062" i="38"/>
  <c r="F1092" i="38"/>
  <c r="F1026" i="38"/>
  <c r="F1052" i="38"/>
  <c r="F1077" i="38"/>
  <c r="F1028" i="38"/>
  <c r="F1053" i="38"/>
  <c r="F1078" i="38"/>
  <c r="F1129" i="38"/>
  <c r="F1036" i="38"/>
  <c r="F1061" i="38"/>
  <c r="F1082" i="38"/>
  <c r="F1089" i="38"/>
  <c r="F1121" i="38"/>
  <c r="F1099" i="38"/>
  <c r="F1083" i="38"/>
  <c r="F1127" i="38"/>
  <c r="F1067" i="38"/>
  <c r="F1051" i="38"/>
  <c r="F1031" i="38"/>
  <c r="F1015" i="38"/>
  <c r="F1104" i="38"/>
  <c r="F1054" i="38"/>
  <c r="F1064" i="38"/>
  <c r="F1085" i="38"/>
  <c r="F1093" i="38"/>
  <c r="F1009" i="38"/>
  <c r="F1060" i="38"/>
  <c r="F1110" i="38"/>
  <c r="F1047" i="38"/>
  <c r="F1081" i="38"/>
  <c r="F1111" i="38"/>
  <c r="F1095" i="38"/>
  <c r="F1079" i="38"/>
  <c r="F1063" i="38"/>
  <c r="F1034" i="38"/>
  <c r="F1012" i="38"/>
  <c r="F1045" i="38"/>
  <c r="F1086" i="38"/>
  <c r="F1038" i="38"/>
  <c r="F1090" i="38"/>
  <c r="F1221" i="38"/>
  <c r="F1125" i="38"/>
  <c r="F1008" i="38"/>
  <c r="F1069" i="38"/>
  <c r="F1115" i="38"/>
  <c r="F1107" i="38"/>
  <c r="F1075" i="38"/>
  <c r="F1219" i="38"/>
  <c r="F1056" i="38"/>
  <c r="F1116" i="38"/>
  <c r="F1222" i="38"/>
  <c r="F1096" i="38"/>
  <c r="F1094" i="38"/>
  <c r="F1122" i="38"/>
  <c r="F1010" i="38"/>
  <c r="F1117" i="38"/>
  <c r="F1037" i="38"/>
  <c r="F1039" i="38"/>
  <c r="F1091" i="38"/>
  <c r="F1059" i="38"/>
  <c r="F1223" i="38"/>
  <c r="F1011" i="38"/>
  <c r="F1020" i="38"/>
  <c r="F1016" i="38"/>
  <c r="F1112" i="38"/>
  <c r="F1220" i="38"/>
  <c r="F1124" i="38"/>
  <c r="F1044" i="38"/>
  <c r="F1055" i="38"/>
  <c r="F1027" i="38"/>
  <c r="F1019" i="38"/>
  <c r="F1087" i="38"/>
  <c r="F1119" i="38"/>
  <c r="F1070" i="38"/>
  <c r="F1130" i="38"/>
  <c r="F1071" i="38"/>
  <c r="F1035" i="38"/>
  <c r="F1041" i="38"/>
  <c r="F1118" i="38"/>
  <c r="F1080" i="38"/>
  <c r="F1126" i="38"/>
  <c r="F1103" i="38"/>
  <c r="F1023" i="38"/>
  <c r="F1123" i="38"/>
  <c r="F1128" i="38"/>
  <c r="F1029" i="38"/>
  <c r="F1102" i="38"/>
  <c r="F1007" i="38"/>
  <c r="F1043" i="38"/>
  <c r="E1046" i="38"/>
  <c r="E1016" i="38"/>
  <c r="E1088" i="38"/>
  <c r="E1030" i="38"/>
  <c r="E1057" i="38"/>
  <c r="E1065" i="38"/>
  <c r="E1113" i="38"/>
  <c r="E1012" i="38"/>
  <c r="E1029" i="38"/>
  <c r="E1064" i="38"/>
  <c r="E1085" i="38"/>
  <c r="E1093" i="38"/>
  <c r="E1112" i="38"/>
  <c r="E1118" i="38"/>
  <c r="E1008" i="38"/>
  <c r="E1037" i="38"/>
  <c r="E1044" i="38"/>
  <c r="E1053" i="38"/>
  <c r="E1061" i="38"/>
  <c r="E1069" i="38"/>
  <c r="E1077" i="38"/>
  <c r="E1090" i="38"/>
  <c r="E1017" i="38"/>
  <c r="E1032" i="38"/>
  <c r="E1041" i="38"/>
  <c r="E1096" i="38"/>
  <c r="E1221" i="38"/>
  <c r="E1013" i="38"/>
  <c r="E1045" i="38"/>
  <c r="E1086" i="38"/>
  <c r="E1094" i="38"/>
  <c r="E1102" i="38"/>
  <c r="E1009" i="38"/>
  <c r="E1052" i="38"/>
  <c r="E1082" i="38"/>
  <c r="E1121" i="38"/>
  <c r="E1126" i="38"/>
  <c r="E1109" i="38"/>
  <c r="E1050" i="38"/>
  <c r="E1220" i="38"/>
  <c r="E1099" i="38"/>
  <c r="E1083" i="38"/>
  <c r="E1067" i="38"/>
  <c r="E1051" i="38"/>
  <c r="E1071" i="38"/>
  <c r="E1031" i="38"/>
  <c r="E1015" i="38"/>
  <c r="E1047" i="38"/>
  <c r="E1115" i="38"/>
  <c r="E1098" i="38"/>
  <c r="E1062" i="38"/>
  <c r="E1092" i="38"/>
  <c r="E1010" i="38"/>
  <c r="E1026" i="38"/>
  <c r="E1122" i="38"/>
  <c r="E1128" i="38"/>
  <c r="E1033" i="38"/>
  <c r="E1058" i="38"/>
  <c r="E1116" i="38"/>
  <c r="E1034" i="38"/>
  <c r="E1042" i="38"/>
  <c r="E1068" i="38"/>
  <c r="E1120" i="38"/>
  <c r="E1222" i="38"/>
  <c r="E1076" i="38"/>
  <c r="E1108" i="38"/>
  <c r="E1114" i="38"/>
  <c r="E1111" i="38"/>
  <c r="E1095" i="38"/>
  <c r="E1079" i="38"/>
  <c r="E1063" i="38"/>
  <c r="E1027" i="38"/>
  <c r="E1011" i="38"/>
  <c r="E1104" i="38"/>
  <c r="E1054" i="38"/>
  <c r="E1081" i="38"/>
  <c r="E1130" i="38"/>
  <c r="E1028" i="38"/>
  <c r="E1117" i="38"/>
  <c r="E1129" i="38"/>
  <c r="E1024" i="38"/>
  <c r="E1074" i="38"/>
  <c r="E1101" i="38"/>
  <c r="E1091" i="38"/>
  <c r="E1059" i="38"/>
  <c r="E1007" i="38"/>
  <c r="E1004" i="38"/>
  <c r="E1072" i="38"/>
  <c r="E1105" i="38"/>
  <c r="E1084" i="38"/>
  <c r="E1018" i="38"/>
  <c r="E1040" i="38"/>
  <c r="E1036" i="38"/>
  <c r="E1078" i="38"/>
  <c r="E1110" i="38"/>
  <c r="E1124" i="38"/>
  <c r="E1066" i="38"/>
  <c r="E1049" i="38"/>
  <c r="E1100" i="38"/>
  <c r="E1107" i="38"/>
  <c r="E1075" i="38"/>
  <c r="E1023" i="38"/>
  <c r="E1123" i="38"/>
  <c r="E1035" i="38"/>
  <c r="E1223" i="38"/>
  <c r="E1038" i="38"/>
  <c r="E1080" i="38"/>
  <c r="E1022" i="38"/>
  <c r="E1025" i="38"/>
  <c r="E1219" i="38"/>
  <c r="E1119" i="38"/>
  <c r="E1070" i="38"/>
  <c r="E1125" i="38"/>
  <c r="E1021" i="38"/>
  <c r="E1006" i="38"/>
  <c r="E1019" i="38"/>
  <c r="E1043" i="38"/>
  <c r="E1039" i="38"/>
  <c r="E1056" i="38"/>
  <c r="E1089" i="38"/>
  <c r="E1048" i="38"/>
  <c r="E1055" i="38"/>
  <c r="E1073" i="38"/>
  <c r="E1106" i="38"/>
  <c r="E1020" i="38"/>
  <c r="E1103" i="38"/>
  <c r="E1087" i="38"/>
  <c r="E1127" i="38"/>
  <c r="E1060" i="38"/>
  <c r="E1229" i="38"/>
  <c r="E1230" i="38"/>
  <c r="E1225" i="38"/>
  <c r="E1226" i="38"/>
  <c r="E1224" i="38"/>
  <c r="E1227" i="38"/>
  <c r="E1228" i="38"/>
  <c r="F1229" i="38"/>
  <c r="F1228" i="38"/>
  <c r="F1230" i="38"/>
  <c r="F1224" i="38"/>
  <c r="F1225" i="38"/>
  <c r="F1226" i="38"/>
  <c r="F1227" i="38"/>
  <c r="F1132" i="38" l="1"/>
  <c r="F1136" i="38"/>
  <c r="F1140" i="38"/>
  <c r="F1144" i="38"/>
  <c r="F1148" i="38"/>
  <c r="F1152" i="38"/>
  <c r="F1156" i="38"/>
  <c r="F1160" i="38"/>
  <c r="F1164" i="38"/>
  <c r="F1168" i="38"/>
  <c r="F1172" i="38"/>
  <c r="F1176" i="38"/>
  <c r="F1180" i="38"/>
  <c r="F1184" i="38"/>
  <c r="F1188" i="38"/>
  <c r="F1192" i="38"/>
  <c r="F1196" i="38"/>
  <c r="F1200" i="38"/>
  <c r="F1204" i="38"/>
  <c r="F1208" i="38"/>
  <c r="F1212" i="38"/>
  <c r="F1216" i="38"/>
  <c r="F1232" i="38"/>
  <c r="F1236" i="38"/>
  <c r="F1240" i="38"/>
  <c r="F1244" i="38"/>
  <c r="F1248" i="38"/>
  <c r="F1252" i="38"/>
  <c r="F1256" i="38"/>
  <c r="F1260" i="38"/>
  <c r="F1264" i="38"/>
  <c r="F1268" i="38"/>
  <c r="F1272" i="38"/>
  <c r="F1276" i="38"/>
  <c r="F1280" i="38"/>
  <c r="F1284" i="38"/>
  <c r="F1288" i="38"/>
  <c r="F1292" i="38"/>
  <c r="F1296" i="38"/>
  <c r="F1300" i="38"/>
  <c r="F1304" i="38"/>
  <c r="F1308" i="38"/>
  <c r="F1312" i="38"/>
  <c r="F1316" i="38"/>
  <c r="F1320" i="38"/>
  <c r="F1324" i="38"/>
  <c r="F1328" i="38"/>
  <c r="F1332" i="38"/>
  <c r="F1336" i="38"/>
  <c r="F1340" i="38"/>
  <c r="F1344" i="38"/>
  <c r="F1348" i="38"/>
  <c r="F1352" i="38"/>
  <c r="F1356" i="38"/>
  <c r="F1360" i="38"/>
  <c r="F1364" i="38"/>
  <c r="F1368" i="38"/>
  <c r="F1372" i="38"/>
  <c r="F1376" i="38"/>
  <c r="F1380" i="38"/>
  <c r="F1384" i="38"/>
  <c r="F1388" i="38"/>
  <c r="F1392" i="38"/>
  <c r="F1396" i="38"/>
  <c r="F1400" i="38"/>
  <c r="F1404" i="38"/>
  <c r="F1408" i="38"/>
  <c r="F1412" i="38"/>
  <c r="F1416" i="38"/>
  <c r="F1420" i="38"/>
  <c r="F1424" i="38"/>
  <c r="F1428" i="38"/>
  <c r="F1432" i="38"/>
  <c r="F1436" i="38"/>
  <c r="F1440" i="38"/>
  <c r="F1444" i="38"/>
  <c r="F1448" i="38"/>
  <c r="F1452" i="38"/>
  <c r="F1456" i="38"/>
  <c r="F1460" i="38"/>
  <c r="F1464" i="38"/>
  <c r="F1468" i="38"/>
  <c r="F1472" i="38"/>
  <c r="F1476" i="38"/>
  <c r="F1480" i="38"/>
  <c r="F1484" i="38"/>
  <c r="F1488" i="38"/>
  <c r="F1492" i="38"/>
  <c r="F1496" i="38"/>
  <c r="F1500" i="38"/>
  <c r="F1504" i="38"/>
  <c r="F1508" i="38"/>
  <c r="F1512" i="38"/>
  <c r="F1516" i="38"/>
  <c r="F1520" i="38"/>
  <c r="F1524" i="38"/>
  <c r="F1528" i="38"/>
  <c r="F1532" i="38"/>
  <c r="F1536" i="38"/>
  <c r="F1540" i="38"/>
  <c r="F1544" i="38"/>
  <c r="F1548" i="38"/>
  <c r="F1552" i="38"/>
  <c r="F1556" i="38"/>
  <c r="F1560" i="38"/>
  <c r="F1564" i="38"/>
  <c r="F1568" i="38"/>
  <c r="F1572" i="38"/>
  <c r="F1576" i="38"/>
  <c r="F1580" i="38"/>
  <c r="F1584" i="38"/>
  <c r="F1588" i="38"/>
  <c r="F1592" i="38"/>
  <c r="F1596" i="38"/>
  <c r="F1600" i="38"/>
  <c r="F1604" i="38"/>
  <c r="F1608" i="38"/>
  <c r="F1612" i="38"/>
  <c r="F1616" i="38"/>
  <c r="F1620" i="38"/>
  <c r="F1624" i="38"/>
  <c r="F1628" i="38"/>
  <c r="F1632" i="38"/>
  <c r="F1636" i="38"/>
  <c r="F1640" i="38"/>
  <c r="F1644" i="38"/>
  <c r="F1648" i="38"/>
  <c r="F1652" i="38"/>
  <c r="F1656" i="38"/>
  <c r="F1660" i="38"/>
  <c r="F1664" i="38"/>
  <c r="F1668" i="38"/>
  <c r="F1672" i="38"/>
  <c r="F1676" i="38"/>
  <c r="F1680" i="38"/>
  <c r="F1684" i="38"/>
  <c r="F1688" i="38"/>
  <c r="F1692" i="38"/>
  <c r="F1696" i="38"/>
  <c r="F1700" i="38"/>
  <c r="F1704" i="38"/>
  <c r="F1708" i="38"/>
  <c r="F1712" i="38"/>
  <c r="F1716" i="38"/>
  <c r="F1720" i="38"/>
  <c r="F1724" i="38"/>
  <c r="F1728" i="38"/>
  <c r="F1732" i="38"/>
  <c r="F1736" i="38"/>
  <c r="F1740" i="38"/>
  <c r="F1744" i="38"/>
  <c r="F1748" i="38"/>
  <c r="F1752" i="38"/>
  <c r="F1756" i="38"/>
  <c r="F1760" i="38"/>
  <c r="F1764" i="38"/>
  <c r="F1768" i="38"/>
  <c r="F1772" i="38"/>
  <c r="F1776" i="38"/>
  <c r="F1780" i="38"/>
  <c r="F1784" i="38"/>
  <c r="F1788" i="38"/>
  <c r="F1792" i="38"/>
  <c r="F1796" i="38"/>
  <c r="F1800" i="38"/>
  <c r="F1804" i="38"/>
  <c r="F1808" i="38"/>
  <c r="F1812" i="38"/>
  <c r="F1816" i="38"/>
  <c r="F1820" i="38"/>
  <c r="F1824" i="38"/>
  <c r="F1828" i="38"/>
  <c r="F1832" i="38"/>
  <c r="F1836" i="38"/>
  <c r="F1840" i="38"/>
  <c r="F1097" i="38"/>
  <c r="F1133" i="38"/>
  <c r="F1137" i="38"/>
  <c r="F1141" i="38"/>
  <c r="F1145" i="38"/>
  <c r="F1149" i="38"/>
  <c r="F1153" i="38"/>
  <c r="F1157" i="38"/>
  <c r="F1161" i="38"/>
  <c r="F1165" i="38"/>
  <c r="F1169" i="38"/>
  <c r="F1173" i="38"/>
  <c r="F1177" i="38"/>
  <c r="F1181" i="38"/>
  <c r="F1185" i="38"/>
  <c r="F1189" i="38"/>
  <c r="F1193" i="38"/>
  <c r="F1197" i="38"/>
  <c r="F1201" i="38"/>
  <c r="F1205" i="38"/>
  <c r="F1209" i="38"/>
  <c r="F1213" i="38"/>
  <c r="F1217" i="38"/>
  <c r="F1233" i="38"/>
  <c r="F1237" i="38"/>
  <c r="F1241" i="38"/>
  <c r="F1245" i="38"/>
  <c r="F1249" i="38"/>
  <c r="F1253" i="38"/>
  <c r="F1257" i="38"/>
  <c r="F1261" i="38"/>
  <c r="F1265" i="38"/>
  <c r="F1269" i="38"/>
  <c r="F1273" i="38"/>
  <c r="F1277" i="38"/>
  <c r="F1281" i="38"/>
  <c r="F1285" i="38"/>
  <c r="F1289" i="38"/>
  <c r="F1293" i="38"/>
  <c r="F1297" i="38"/>
  <c r="F1301" i="38"/>
  <c r="F1305" i="38"/>
  <c r="F1309" i="38"/>
  <c r="F1313" i="38"/>
  <c r="F1317" i="38"/>
  <c r="F1321" i="38"/>
  <c r="F1325" i="38"/>
  <c r="F1329" i="38"/>
  <c r="F1333" i="38"/>
  <c r="F1337" i="38"/>
  <c r="F1341" i="38"/>
  <c r="F1345" i="38"/>
  <c r="F1349" i="38"/>
  <c r="F1353" i="38"/>
  <c r="F1357" i="38"/>
  <c r="F1361" i="38"/>
  <c r="F1365" i="38"/>
  <c r="F1369" i="38"/>
  <c r="F1373" i="38"/>
  <c r="F1377" i="38"/>
  <c r="F1381" i="38"/>
  <c r="F1385" i="38"/>
  <c r="F1389" i="38"/>
  <c r="F1393" i="38"/>
  <c r="F1397" i="38"/>
  <c r="F1401" i="38"/>
  <c r="F1405" i="38"/>
  <c r="F1409" i="38"/>
  <c r="F1413" i="38"/>
  <c r="F1417" i="38"/>
  <c r="F1421" i="38"/>
  <c r="F1425" i="38"/>
  <c r="F1429" i="38"/>
  <c r="F1433" i="38"/>
  <c r="F1437" i="38"/>
  <c r="F1441" i="38"/>
  <c r="F1445" i="38"/>
  <c r="F1449" i="38"/>
  <c r="F1453" i="38"/>
  <c r="F1457" i="38"/>
  <c r="F1461" i="38"/>
  <c r="F1465" i="38"/>
  <c r="F1469" i="38"/>
  <c r="F1473" i="38"/>
  <c r="F1477" i="38"/>
  <c r="F1481" i="38"/>
  <c r="F1485" i="38"/>
  <c r="F1489" i="38"/>
  <c r="F1493" i="38"/>
  <c r="F1497" i="38"/>
  <c r="F1501" i="38"/>
  <c r="F1505" i="38"/>
  <c r="F1509" i="38"/>
  <c r="F1513" i="38"/>
  <c r="F1517" i="38"/>
  <c r="F1521" i="38"/>
  <c r="F1525" i="38"/>
  <c r="F1529" i="38"/>
  <c r="F1533" i="38"/>
  <c r="F1537" i="38"/>
  <c r="F1541" i="38"/>
  <c r="F1545" i="38"/>
  <c r="F1549" i="38"/>
  <c r="F1553" i="38"/>
  <c r="F1557" i="38"/>
  <c r="F1561" i="38"/>
  <c r="F1565" i="38"/>
  <c r="F1569" i="38"/>
  <c r="F1573" i="38"/>
  <c r="F1577" i="38"/>
  <c r="F1581" i="38"/>
  <c r="F1585" i="38"/>
  <c r="F1589" i="38"/>
  <c r="F1593" i="38"/>
  <c r="F1597" i="38"/>
  <c r="F1601" i="38"/>
  <c r="F1605" i="38"/>
  <c r="F1609" i="38"/>
  <c r="F1613" i="38"/>
  <c r="F1617" i="38"/>
  <c r="F1621" i="38"/>
  <c r="F1625" i="38"/>
  <c r="F1629" i="38"/>
  <c r="F1633" i="38"/>
  <c r="F1637" i="38"/>
  <c r="F1641" i="38"/>
  <c r="F1645" i="38"/>
  <c r="F1649" i="38"/>
  <c r="F1653" i="38"/>
  <c r="F1657" i="38"/>
  <c r="F1661" i="38"/>
  <c r="F1665" i="38"/>
  <c r="F1669" i="38"/>
  <c r="F1673" i="38"/>
  <c r="F1677" i="38"/>
  <c r="F1681" i="38"/>
  <c r="F1685" i="38"/>
  <c r="F1689" i="38"/>
  <c r="F1693" i="38"/>
  <c r="F1697" i="38"/>
  <c r="F1701" i="38"/>
  <c r="F1705" i="38"/>
  <c r="F1709" i="38"/>
  <c r="F1713" i="38"/>
  <c r="F1717" i="38"/>
  <c r="F1721" i="38"/>
  <c r="F1725" i="38"/>
  <c r="F1729" i="38"/>
  <c r="F1733" i="38"/>
  <c r="F1737" i="38"/>
  <c r="F1741" i="38"/>
  <c r="F1745" i="38"/>
  <c r="F1749" i="38"/>
  <c r="F1753" i="38"/>
  <c r="F1757" i="38"/>
  <c r="F1761" i="38"/>
  <c r="F1765" i="38"/>
  <c r="F1769" i="38"/>
  <c r="F1773" i="38"/>
  <c r="F1777" i="38"/>
  <c r="F1781" i="38"/>
  <c r="F1785" i="38"/>
  <c r="F1789" i="38"/>
  <c r="F1793" i="38"/>
  <c r="F1797" i="38"/>
  <c r="F1801" i="38"/>
  <c r="F1805" i="38"/>
  <c r="F1809" i="38"/>
  <c r="F1813" i="38"/>
  <c r="F1817" i="38"/>
  <c r="F1821" i="38"/>
  <c r="F1825" i="38"/>
  <c r="F1829" i="38"/>
  <c r="F1833" i="38"/>
  <c r="F1837" i="38"/>
  <c r="F1841" i="38"/>
  <c r="F1014" i="38"/>
  <c r="F1134" i="38"/>
  <c r="F1138" i="38"/>
  <c r="F1142" i="38"/>
  <c r="F1146" i="38"/>
  <c r="F1150" i="38"/>
  <c r="F1154" i="38"/>
  <c r="F1158" i="38"/>
  <c r="F1162" i="38"/>
  <c r="F1166" i="38"/>
  <c r="F1170" i="38"/>
  <c r="F1174" i="38"/>
  <c r="F1178" i="38"/>
  <c r="F1182" i="38"/>
  <c r="F1186" i="38"/>
  <c r="F1190" i="38"/>
  <c r="F1194" i="38"/>
  <c r="F1198" i="38"/>
  <c r="F1202" i="38"/>
  <c r="F1206" i="38"/>
  <c r="F1210" i="38"/>
  <c r="F1214" i="38"/>
  <c r="F1218" i="38"/>
  <c r="F1234" i="38"/>
  <c r="F1238" i="38"/>
  <c r="F1242" i="38"/>
  <c r="F1246" i="38"/>
  <c r="F1250" i="38"/>
  <c r="F1254" i="38"/>
  <c r="F1258" i="38"/>
  <c r="F1262" i="38"/>
  <c r="F1266" i="38"/>
  <c r="F1270" i="38"/>
  <c r="F1274" i="38"/>
  <c r="F1278" i="38"/>
  <c r="F1282" i="38"/>
  <c r="F1286" i="38"/>
  <c r="F1290" i="38"/>
  <c r="F1294" i="38"/>
  <c r="F1298" i="38"/>
  <c r="F1302" i="38"/>
  <c r="F1306" i="38"/>
  <c r="F1310" i="38"/>
  <c r="F1314" i="38"/>
  <c r="F1318" i="38"/>
  <c r="F1322" i="38"/>
  <c r="F1326" i="38"/>
  <c r="F1330" i="38"/>
  <c r="F1334" i="38"/>
  <c r="F1338" i="38"/>
  <c r="F1342" i="38"/>
  <c r="F1346" i="38"/>
  <c r="F1350" i="38"/>
  <c r="F1354" i="38"/>
  <c r="F1358" i="38"/>
  <c r="F1362" i="38"/>
  <c r="F1366" i="38"/>
  <c r="F1370" i="38"/>
  <c r="F1374" i="38"/>
  <c r="F1378" i="38"/>
  <c r="F1382" i="38"/>
  <c r="F1386" i="38"/>
  <c r="F1390" i="38"/>
  <c r="F1394" i="38"/>
  <c r="F1398" i="38"/>
  <c r="F1402" i="38"/>
  <c r="F1406" i="38"/>
  <c r="F1410" i="38"/>
  <c r="F1414" i="38"/>
  <c r="F1418" i="38"/>
  <c r="F1422" i="38"/>
  <c r="F1426" i="38"/>
  <c r="F1430" i="38"/>
  <c r="F1434" i="38"/>
  <c r="F1438" i="38"/>
  <c r="F1442" i="38"/>
  <c r="F1446" i="38"/>
  <c r="F1450" i="38"/>
  <c r="F1454" i="38"/>
  <c r="F1458" i="38"/>
  <c r="F1462" i="38"/>
  <c r="F1466" i="38"/>
  <c r="F1470" i="38"/>
  <c r="F1474" i="38"/>
  <c r="F1478" i="38"/>
  <c r="F1482" i="38"/>
  <c r="F1486" i="38"/>
  <c r="F1490" i="38"/>
  <c r="F1494" i="38"/>
  <c r="F1498" i="38"/>
  <c r="F1502" i="38"/>
  <c r="F1506" i="38"/>
  <c r="F1510" i="38"/>
  <c r="F1514" i="38"/>
  <c r="F1518" i="38"/>
  <c r="F1522" i="38"/>
  <c r="F1526" i="38"/>
  <c r="F1530" i="38"/>
  <c r="F1534" i="38"/>
  <c r="F1538" i="38"/>
  <c r="F1542" i="38"/>
  <c r="F1546" i="38"/>
  <c r="F1550" i="38"/>
  <c r="F1554" i="38"/>
  <c r="F1558" i="38"/>
  <c r="F1562" i="38"/>
  <c r="F1566" i="38"/>
  <c r="F1570" i="38"/>
  <c r="F1574" i="38"/>
  <c r="F1578" i="38"/>
  <c r="F1582" i="38"/>
  <c r="F1586" i="38"/>
  <c r="F1590" i="38"/>
  <c r="F1594" i="38"/>
  <c r="F1598" i="38"/>
  <c r="F1602" i="38"/>
  <c r="F1606" i="38"/>
  <c r="F1610" i="38"/>
  <c r="F1614" i="38"/>
  <c r="F1618" i="38"/>
  <c r="F1622" i="38"/>
  <c r="F1626" i="38"/>
  <c r="F1630" i="38"/>
  <c r="F1634" i="38"/>
  <c r="F1638" i="38"/>
  <c r="F1642" i="38"/>
  <c r="F1646" i="38"/>
  <c r="F1650" i="38"/>
  <c r="F1654" i="38"/>
  <c r="F1658" i="38"/>
  <c r="F1662" i="38"/>
  <c r="F1666" i="38"/>
  <c r="F1670" i="38"/>
  <c r="F1674" i="38"/>
  <c r="F1678" i="38"/>
  <c r="F1682" i="38"/>
  <c r="F1686" i="38"/>
  <c r="F1690" i="38"/>
  <c r="F1694" i="38"/>
  <c r="F1698" i="38"/>
  <c r="F1702" i="38"/>
  <c r="F1706" i="38"/>
  <c r="F1710" i="38"/>
  <c r="F1714" i="38"/>
  <c r="F1718" i="38"/>
  <c r="F1722" i="38"/>
  <c r="F1726" i="38"/>
  <c r="F1730" i="38"/>
  <c r="F1734" i="38"/>
  <c r="F1738" i="38"/>
  <c r="F1742" i="38"/>
  <c r="F1746" i="38"/>
  <c r="F1750" i="38"/>
  <c r="F1754" i="38"/>
  <c r="F1758" i="38"/>
  <c r="F1762" i="38"/>
  <c r="F1766" i="38"/>
  <c r="F1770" i="38"/>
  <c r="F1774" i="38"/>
  <c r="F1778" i="38"/>
  <c r="F1782" i="38"/>
  <c r="F1786" i="38"/>
  <c r="F1790" i="38"/>
  <c r="F1794" i="38"/>
  <c r="F1798" i="38"/>
  <c r="F1802" i="38"/>
  <c r="F1806" i="38"/>
  <c r="F1810" i="38"/>
  <c r="F1814" i="38"/>
  <c r="F1818" i="38"/>
  <c r="F1822" i="38"/>
  <c r="F1826" i="38"/>
  <c r="F1830" i="38"/>
  <c r="F1834" i="38"/>
  <c r="F1838" i="38"/>
  <c r="F1842" i="38"/>
  <c r="F1131" i="38"/>
  <c r="F1135" i="38"/>
  <c r="F1139" i="38"/>
  <c r="F1143" i="38"/>
  <c r="F1147" i="38"/>
  <c r="F1151" i="38"/>
  <c r="F1155" i="38"/>
  <c r="F1159" i="38"/>
  <c r="F1163" i="38"/>
  <c r="F1167" i="38"/>
  <c r="F1171" i="38"/>
  <c r="F1175" i="38"/>
  <c r="F1179" i="38"/>
  <c r="F1183" i="38"/>
  <c r="F1187" i="38"/>
  <c r="F1191" i="38"/>
  <c r="F1195" i="38"/>
  <c r="F1199" i="38"/>
  <c r="F1203" i="38"/>
  <c r="F1207" i="38"/>
  <c r="F1211" i="38"/>
  <c r="F1215" i="38"/>
  <c r="F1231" i="38"/>
  <c r="F1235" i="38"/>
  <c r="F1239" i="38"/>
  <c r="F1243" i="38"/>
  <c r="F1247" i="38"/>
  <c r="F1251" i="38"/>
  <c r="F1255" i="38"/>
  <c r="F1259" i="38"/>
  <c r="F1263" i="38"/>
  <c r="F1267" i="38"/>
  <c r="F1271" i="38"/>
  <c r="F1275" i="38"/>
  <c r="F1279" i="38"/>
  <c r="F1283" i="38"/>
  <c r="F1287" i="38"/>
  <c r="F1291" i="38"/>
  <c r="F1295" i="38"/>
  <c r="F1299" i="38"/>
  <c r="F1303" i="38"/>
  <c r="F1307" i="38"/>
  <c r="F1311" i="38"/>
  <c r="F1315" i="38"/>
  <c r="F1319" i="38"/>
  <c r="F1323" i="38"/>
  <c r="F1327" i="38"/>
  <c r="F1331" i="38"/>
  <c r="F1335" i="38"/>
  <c r="F1339" i="38"/>
  <c r="F1343" i="38"/>
  <c r="F1347" i="38"/>
  <c r="F1351" i="38"/>
  <c r="F1355" i="38"/>
  <c r="F1359" i="38"/>
  <c r="F1363" i="38"/>
  <c r="F1367" i="38"/>
  <c r="F1371" i="38"/>
  <c r="F1375" i="38"/>
  <c r="F1379" i="38"/>
  <c r="F1383" i="38"/>
  <c r="F1387" i="38"/>
  <c r="F1391" i="38"/>
  <c r="F1395" i="38"/>
  <c r="F1399" i="38"/>
  <c r="F1403" i="38"/>
  <c r="F1407" i="38"/>
  <c r="F1411" i="38"/>
  <c r="F1415" i="38"/>
  <c r="F1419" i="38"/>
  <c r="F1423" i="38"/>
  <c r="F1427" i="38"/>
  <c r="F1431" i="38"/>
  <c r="F1435" i="38"/>
  <c r="F1439" i="38"/>
  <c r="F1443" i="38"/>
  <c r="F1447" i="38"/>
  <c r="F1451" i="38"/>
  <c r="F1455" i="38"/>
  <c r="F1459" i="38"/>
  <c r="F1463" i="38"/>
  <c r="F1467" i="38"/>
  <c r="F1471" i="38"/>
  <c r="F1475" i="38"/>
  <c r="F1479" i="38"/>
  <c r="F1483" i="38"/>
  <c r="F1487" i="38"/>
  <c r="F1491" i="38"/>
  <c r="F1495" i="38"/>
  <c r="F1499" i="38"/>
  <c r="F1503" i="38"/>
  <c r="F1507" i="38"/>
  <c r="F1511" i="38"/>
  <c r="F1515" i="38"/>
  <c r="F1519" i="38"/>
  <c r="F1523" i="38"/>
  <c r="F1527" i="38"/>
  <c r="F1531" i="38"/>
  <c r="F1535" i="38"/>
  <c r="F1539" i="38"/>
  <c r="F1543" i="38"/>
  <c r="F1547" i="38"/>
  <c r="F1551" i="38"/>
  <c r="F1555" i="38"/>
  <c r="F1559" i="38"/>
  <c r="F1563" i="38"/>
  <c r="F1567" i="38"/>
  <c r="F1571" i="38"/>
  <c r="F1575" i="38"/>
  <c r="F1579" i="38"/>
  <c r="F1583" i="38"/>
  <c r="F1587" i="38"/>
  <c r="F1591" i="38"/>
  <c r="F1595" i="38"/>
  <c r="F1599" i="38"/>
  <c r="F1603" i="38"/>
  <c r="F1607" i="38"/>
  <c r="F1611" i="38"/>
  <c r="F1615" i="38"/>
  <c r="F1619" i="38"/>
  <c r="F1623" i="38"/>
  <c r="F1627" i="38"/>
  <c r="F1631" i="38"/>
  <c r="F1635" i="38"/>
  <c r="F1639" i="38"/>
  <c r="F1643" i="38"/>
  <c r="F1647" i="38"/>
  <c r="F1651" i="38"/>
  <c r="F1655" i="38"/>
  <c r="F1659" i="38"/>
  <c r="F1663" i="38"/>
  <c r="F1667" i="38"/>
  <c r="F1671" i="38"/>
  <c r="F1675" i="38"/>
  <c r="F1679" i="38"/>
  <c r="F1683" i="38"/>
  <c r="F1687" i="38"/>
  <c r="F1691" i="38"/>
  <c r="F1695" i="38"/>
  <c r="F1699" i="38"/>
  <c r="F1703" i="38"/>
  <c r="F1707" i="38"/>
  <c r="F1711" i="38"/>
  <c r="F1715" i="38"/>
  <c r="F1719" i="38"/>
  <c r="F1723" i="38"/>
  <c r="F1727" i="38"/>
  <c r="F1731" i="38"/>
  <c r="F1735" i="38"/>
  <c r="F1739" i="38"/>
  <c r="F1743" i="38"/>
  <c r="F1747" i="38"/>
  <c r="F1751" i="38"/>
  <c r="F1755" i="38"/>
  <c r="F1759" i="38"/>
  <c r="F1763" i="38"/>
  <c r="F1767" i="38"/>
  <c r="F1771" i="38"/>
  <c r="F1775" i="38"/>
  <c r="F1779" i="38"/>
  <c r="F1783" i="38"/>
  <c r="F1787" i="38"/>
  <c r="F1791" i="38"/>
  <c r="F1795" i="38"/>
  <c r="F1799" i="38"/>
  <c r="F1803" i="38"/>
  <c r="F1807" i="38"/>
  <c r="F1811" i="38"/>
  <c r="F1815" i="38"/>
  <c r="F1819" i="38"/>
  <c r="F1823" i="38"/>
  <c r="F1827" i="38"/>
  <c r="F1831" i="38"/>
  <c r="F1835" i="38"/>
  <c r="F1839" i="38"/>
  <c r="E1005" i="38"/>
  <c r="E1003" i="38"/>
  <c r="F1003" i="38"/>
  <c r="F1005" i="38"/>
  <c r="E1097" i="38"/>
  <c r="E1133" i="38"/>
  <c r="E1137" i="38"/>
  <c r="E1141" i="38"/>
  <c r="E1145" i="38"/>
  <c r="E1149" i="38"/>
  <c r="E1153" i="38"/>
  <c r="E1157" i="38"/>
  <c r="E1161" i="38"/>
  <c r="E1165" i="38"/>
  <c r="E1169" i="38"/>
  <c r="E1173" i="38"/>
  <c r="E1177" i="38"/>
  <c r="E1181" i="38"/>
  <c r="E1185" i="38"/>
  <c r="E1189" i="38"/>
  <c r="E1193" i="38"/>
  <c r="E1197" i="38"/>
  <c r="E1201" i="38"/>
  <c r="E1205" i="38"/>
  <c r="E1209" i="38"/>
  <c r="E1213" i="38"/>
  <c r="E1217" i="38"/>
  <c r="E1233" i="38"/>
  <c r="E1237" i="38"/>
  <c r="E1241" i="38"/>
  <c r="E1245" i="38"/>
  <c r="E1249" i="38"/>
  <c r="E1253" i="38"/>
  <c r="E1257" i="38"/>
  <c r="E1261" i="38"/>
  <c r="E1265" i="38"/>
  <c r="E1269" i="38"/>
  <c r="E1273" i="38"/>
  <c r="E1277" i="38"/>
  <c r="E1281" i="38"/>
  <c r="E1285" i="38"/>
  <c r="E1289" i="38"/>
  <c r="E1293" i="38"/>
  <c r="E1297" i="38"/>
  <c r="E1301" i="38"/>
  <c r="E1305" i="38"/>
  <c r="E1309" i="38"/>
  <c r="E1313" i="38"/>
  <c r="E1317" i="38"/>
  <c r="E1321" i="38"/>
  <c r="E1325" i="38"/>
  <c r="E1329" i="38"/>
  <c r="E1333" i="38"/>
  <c r="E1337" i="38"/>
  <c r="E1341" i="38"/>
  <c r="E1345" i="38"/>
  <c r="E1349" i="38"/>
  <c r="E1353" i="38"/>
  <c r="E1357" i="38"/>
  <c r="E1361" i="38"/>
  <c r="E1365" i="38"/>
  <c r="E1369" i="38"/>
  <c r="E1373" i="38"/>
  <c r="E1377" i="38"/>
  <c r="E1381" i="38"/>
  <c r="E1385" i="38"/>
  <c r="E1389" i="38"/>
  <c r="E1393" i="38"/>
  <c r="E1397" i="38"/>
  <c r="E1401" i="38"/>
  <c r="E1405" i="38"/>
  <c r="E1409" i="38"/>
  <c r="E1413" i="38"/>
  <c r="E1417" i="38"/>
  <c r="E1421" i="38"/>
  <c r="E1425" i="38"/>
  <c r="E1429" i="38"/>
  <c r="E1433" i="38"/>
  <c r="E1437" i="38"/>
  <c r="E1441" i="38"/>
  <c r="E1445" i="38"/>
  <c r="E1449" i="38"/>
  <c r="E1453" i="38"/>
  <c r="E1457" i="38"/>
  <c r="E1461" i="38"/>
  <c r="E1465" i="38"/>
  <c r="E1469" i="38"/>
  <c r="E1473" i="38"/>
  <c r="E1477" i="38"/>
  <c r="E1481" i="38"/>
  <c r="E1485" i="38"/>
  <c r="E1489" i="38"/>
  <c r="E1493" i="38"/>
  <c r="E1497" i="38"/>
  <c r="E1501" i="38"/>
  <c r="E1505" i="38"/>
  <c r="E1509" i="38"/>
  <c r="E1513" i="38"/>
  <c r="E1517" i="38"/>
  <c r="E1521" i="38"/>
  <c r="E1525" i="38"/>
  <c r="E1529" i="38"/>
  <c r="E1533" i="38"/>
  <c r="E1537" i="38"/>
  <c r="E1541" i="38"/>
  <c r="E1545" i="38"/>
  <c r="E1549" i="38"/>
  <c r="E1553" i="38"/>
  <c r="E1557" i="38"/>
  <c r="E1561" i="38"/>
  <c r="E1565" i="38"/>
  <c r="E1569" i="38"/>
  <c r="E1573" i="38"/>
  <c r="E1577" i="38"/>
  <c r="E1581" i="38"/>
  <c r="E1585" i="38"/>
  <c r="E1589" i="38"/>
  <c r="E1593" i="38"/>
  <c r="E1597" i="38"/>
  <c r="E1601" i="38"/>
  <c r="E1605" i="38"/>
  <c r="E1609" i="38"/>
  <c r="E1613" i="38"/>
  <c r="E1617" i="38"/>
  <c r="E1621" i="38"/>
  <c r="E1625" i="38"/>
  <c r="E1629" i="38"/>
  <c r="E1633" i="38"/>
  <c r="E1637" i="38"/>
  <c r="E1641" i="38"/>
  <c r="E1645" i="38"/>
  <c r="E1649" i="38"/>
  <c r="E1653" i="38"/>
  <c r="E1657" i="38"/>
  <c r="E1661" i="38"/>
  <c r="E1665" i="38"/>
  <c r="E1669" i="38"/>
  <c r="E1673" i="38"/>
  <c r="E1677" i="38"/>
  <c r="E1681" i="38"/>
  <c r="E1685" i="38"/>
  <c r="E1689" i="38"/>
  <c r="E1693" i="38"/>
  <c r="E1697" i="38"/>
  <c r="E1701" i="38"/>
  <c r="E1705" i="38"/>
  <c r="E1709" i="38"/>
  <c r="E1713" i="38"/>
  <c r="E1717" i="38"/>
  <c r="E1721" i="38"/>
  <c r="E1725" i="38"/>
  <c r="E1729" i="38"/>
  <c r="E1733" i="38"/>
  <c r="E1737" i="38"/>
  <c r="E1741" i="38"/>
  <c r="E1745" i="38"/>
  <c r="E1749" i="38"/>
  <c r="E1753" i="38"/>
  <c r="E1757" i="38"/>
  <c r="E1761" i="38"/>
  <c r="E1765" i="38"/>
  <c r="E1769" i="38"/>
  <c r="E1773" i="38"/>
  <c r="E1777" i="38"/>
  <c r="E1781" i="38"/>
  <c r="E1785" i="38"/>
  <c r="E1789" i="38"/>
  <c r="E1793" i="38"/>
  <c r="E1797" i="38"/>
  <c r="E1801" i="38"/>
  <c r="E1805" i="38"/>
  <c r="E1809" i="38"/>
  <c r="E1813" i="38"/>
  <c r="E1817" i="38"/>
  <c r="E1821" i="38"/>
  <c r="E1825" i="38"/>
  <c r="E1829" i="38"/>
  <c r="E1833" i="38"/>
  <c r="E1837" i="38"/>
  <c r="E1841" i="38"/>
  <c r="E1815" i="38"/>
  <c r="E1823" i="38"/>
  <c r="E1835" i="38"/>
  <c r="E1836" i="38"/>
  <c r="E1014" i="38"/>
  <c r="E1134" i="38"/>
  <c r="E1138" i="38"/>
  <c r="E1142" i="38"/>
  <c r="E1146" i="38"/>
  <c r="E1150" i="38"/>
  <c r="E1154" i="38"/>
  <c r="E1158" i="38"/>
  <c r="E1162" i="38"/>
  <c r="E1166" i="38"/>
  <c r="E1170" i="38"/>
  <c r="E1174" i="38"/>
  <c r="E1178" i="38"/>
  <c r="E1182" i="38"/>
  <c r="E1186" i="38"/>
  <c r="E1190" i="38"/>
  <c r="E1194" i="38"/>
  <c r="E1198" i="38"/>
  <c r="E1202" i="38"/>
  <c r="E1206" i="38"/>
  <c r="E1210" i="38"/>
  <c r="E1214" i="38"/>
  <c r="E1218" i="38"/>
  <c r="E1234" i="38"/>
  <c r="E1238" i="38"/>
  <c r="E1242" i="38"/>
  <c r="E1246" i="38"/>
  <c r="E1250" i="38"/>
  <c r="E1254" i="38"/>
  <c r="E1258" i="38"/>
  <c r="E1262" i="38"/>
  <c r="E1266" i="38"/>
  <c r="E1270" i="38"/>
  <c r="E1274" i="38"/>
  <c r="E1278" i="38"/>
  <c r="E1282" i="38"/>
  <c r="E1286" i="38"/>
  <c r="E1290" i="38"/>
  <c r="E1294" i="38"/>
  <c r="E1298" i="38"/>
  <c r="E1302" i="38"/>
  <c r="E1306" i="38"/>
  <c r="E1310" i="38"/>
  <c r="E1314" i="38"/>
  <c r="E1318" i="38"/>
  <c r="E1322" i="38"/>
  <c r="E1326" i="38"/>
  <c r="E1330" i="38"/>
  <c r="E1334" i="38"/>
  <c r="E1338" i="38"/>
  <c r="E1342" i="38"/>
  <c r="E1346" i="38"/>
  <c r="E1350" i="38"/>
  <c r="E1354" i="38"/>
  <c r="E1358" i="38"/>
  <c r="E1362" i="38"/>
  <c r="E1366" i="38"/>
  <c r="E1370" i="38"/>
  <c r="E1374" i="38"/>
  <c r="E1378" i="38"/>
  <c r="E1382" i="38"/>
  <c r="E1386" i="38"/>
  <c r="E1390" i="38"/>
  <c r="E1394" i="38"/>
  <c r="E1398" i="38"/>
  <c r="E1402" i="38"/>
  <c r="E1406" i="38"/>
  <c r="E1410" i="38"/>
  <c r="E1414" i="38"/>
  <c r="E1418" i="38"/>
  <c r="E1422" i="38"/>
  <c r="E1426" i="38"/>
  <c r="E1430" i="38"/>
  <c r="E1434" i="38"/>
  <c r="E1438" i="38"/>
  <c r="E1442" i="38"/>
  <c r="E1446" i="38"/>
  <c r="E1450" i="38"/>
  <c r="E1454" i="38"/>
  <c r="E1458" i="38"/>
  <c r="E1462" i="38"/>
  <c r="E1466" i="38"/>
  <c r="E1470" i="38"/>
  <c r="E1474" i="38"/>
  <c r="E1478" i="38"/>
  <c r="E1482" i="38"/>
  <c r="E1486" i="38"/>
  <c r="E1490" i="38"/>
  <c r="E1494" i="38"/>
  <c r="E1498" i="38"/>
  <c r="E1502" i="38"/>
  <c r="E1506" i="38"/>
  <c r="E1510" i="38"/>
  <c r="E1514" i="38"/>
  <c r="E1518" i="38"/>
  <c r="E1522" i="38"/>
  <c r="E1526" i="38"/>
  <c r="E1530" i="38"/>
  <c r="E1534" i="38"/>
  <c r="E1538" i="38"/>
  <c r="E1542" i="38"/>
  <c r="E1546" i="38"/>
  <c r="E1550" i="38"/>
  <c r="E1554" i="38"/>
  <c r="E1558" i="38"/>
  <c r="E1562" i="38"/>
  <c r="E1566" i="38"/>
  <c r="E1570" i="38"/>
  <c r="E1574" i="38"/>
  <c r="E1578" i="38"/>
  <c r="E1582" i="38"/>
  <c r="E1586" i="38"/>
  <c r="E1590" i="38"/>
  <c r="E1594" i="38"/>
  <c r="E1598" i="38"/>
  <c r="E1602" i="38"/>
  <c r="E1606" i="38"/>
  <c r="E1610" i="38"/>
  <c r="E1614" i="38"/>
  <c r="E1618" i="38"/>
  <c r="E1622" i="38"/>
  <c r="E1626" i="38"/>
  <c r="E1630" i="38"/>
  <c r="E1634" i="38"/>
  <c r="E1638" i="38"/>
  <c r="E1642" i="38"/>
  <c r="E1646" i="38"/>
  <c r="E1650" i="38"/>
  <c r="E1654" i="38"/>
  <c r="E1658" i="38"/>
  <c r="E1662" i="38"/>
  <c r="E1666" i="38"/>
  <c r="E1670" i="38"/>
  <c r="E1674" i="38"/>
  <c r="E1678" i="38"/>
  <c r="E1682" i="38"/>
  <c r="E1686" i="38"/>
  <c r="E1690" i="38"/>
  <c r="E1694" i="38"/>
  <c r="E1698" i="38"/>
  <c r="E1702" i="38"/>
  <c r="E1706" i="38"/>
  <c r="E1710" i="38"/>
  <c r="E1714" i="38"/>
  <c r="E1718" i="38"/>
  <c r="E1722" i="38"/>
  <c r="E1726" i="38"/>
  <c r="E1730" i="38"/>
  <c r="E1734" i="38"/>
  <c r="E1738" i="38"/>
  <c r="E1742" i="38"/>
  <c r="E1746" i="38"/>
  <c r="E1750" i="38"/>
  <c r="E1754" i="38"/>
  <c r="E1758" i="38"/>
  <c r="E1762" i="38"/>
  <c r="E1766" i="38"/>
  <c r="E1770" i="38"/>
  <c r="E1774" i="38"/>
  <c r="E1778" i="38"/>
  <c r="E1782" i="38"/>
  <c r="E1786" i="38"/>
  <c r="E1790" i="38"/>
  <c r="E1794" i="38"/>
  <c r="E1798" i="38"/>
  <c r="E1802" i="38"/>
  <c r="E1806" i="38"/>
  <c r="E1810" i="38"/>
  <c r="E1814" i="38"/>
  <c r="E1818" i="38"/>
  <c r="E1822" i="38"/>
  <c r="E1826" i="38"/>
  <c r="E1830" i="38"/>
  <c r="E1834" i="38"/>
  <c r="E1838" i="38"/>
  <c r="E1842" i="38"/>
  <c r="E1811" i="38"/>
  <c r="E1827" i="38"/>
  <c r="E1839" i="38"/>
  <c r="E1832" i="38"/>
  <c r="E1131" i="38"/>
  <c r="E1135" i="38"/>
  <c r="E1139" i="38"/>
  <c r="E1143" i="38"/>
  <c r="E1147" i="38"/>
  <c r="E1151" i="38"/>
  <c r="E1155" i="38"/>
  <c r="E1159" i="38"/>
  <c r="E1163" i="38"/>
  <c r="E1167" i="38"/>
  <c r="E1171" i="38"/>
  <c r="E1175" i="38"/>
  <c r="E1179" i="38"/>
  <c r="E1183" i="38"/>
  <c r="E1187" i="38"/>
  <c r="E1191" i="38"/>
  <c r="E1195" i="38"/>
  <c r="E1199" i="38"/>
  <c r="E1203" i="38"/>
  <c r="E1207" i="38"/>
  <c r="E1211" i="38"/>
  <c r="E1215" i="38"/>
  <c r="E1231" i="38"/>
  <c r="E1235" i="38"/>
  <c r="E1239" i="38"/>
  <c r="E1243" i="38"/>
  <c r="E1247" i="38"/>
  <c r="E1251" i="38"/>
  <c r="E1255" i="38"/>
  <c r="E1259" i="38"/>
  <c r="E1263" i="38"/>
  <c r="E1267" i="38"/>
  <c r="E1271" i="38"/>
  <c r="E1275" i="38"/>
  <c r="E1279" i="38"/>
  <c r="E1283" i="38"/>
  <c r="E1287" i="38"/>
  <c r="E1291" i="38"/>
  <c r="E1295" i="38"/>
  <c r="E1299" i="38"/>
  <c r="E1303" i="38"/>
  <c r="E1307" i="38"/>
  <c r="E1311" i="38"/>
  <c r="E1315" i="38"/>
  <c r="E1319" i="38"/>
  <c r="E1323" i="38"/>
  <c r="E1327" i="38"/>
  <c r="E1331" i="38"/>
  <c r="E1335" i="38"/>
  <c r="E1339" i="38"/>
  <c r="E1343" i="38"/>
  <c r="E1347" i="38"/>
  <c r="E1351" i="38"/>
  <c r="E1355" i="38"/>
  <c r="E1359" i="38"/>
  <c r="E1363" i="38"/>
  <c r="E1367" i="38"/>
  <c r="E1371" i="38"/>
  <c r="E1375" i="38"/>
  <c r="E1379" i="38"/>
  <c r="E1383" i="38"/>
  <c r="E1387" i="38"/>
  <c r="E1391" i="38"/>
  <c r="E1395" i="38"/>
  <c r="E1399" i="38"/>
  <c r="E1403" i="38"/>
  <c r="E1407" i="38"/>
  <c r="E1411" i="38"/>
  <c r="E1415" i="38"/>
  <c r="E1419" i="38"/>
  <c r="E1423" i="38"/>
  <c r="E1427" i="38"/>
  <c r="E1431" i="38"/>
  <c r="E1435" i="38"/>
  <c r="E1439" i="38"/>
  <c r="E1443" i="38"/>
  <c r="E1447" i="38"/>
  <c r="E1451" i="38"/>
  <c r="E1455" i="38"/>
  <c r="E1459" i="38"/>
  <c r="E1463" i="38"/>
  <c r="E1467" i="38"/>
  <c r="E1471" i="38"/>
  <c r="E1475" i="38"/>
  <c r="E1479" i="38"/>
  <c r="E1483" i="38"/>
  <c r="E1487" i="38"/>
  <c r="E1491" i="38"/>
  <c r="E1495" i="38"/>
  <c r="E1499" i="38"/>
  <c r="E1503" i="38"/>
  <c r="E1507" i="38"/>
  <c r="E1511" i="38"/>
  <c r="E1515" i="38"/>
  <c r="E1519" i="38"/>
  <c r="E1523" i="38"/>
  <c r="E1527" i="38"/>
  <c r="E1531" i="38"/>
  <c r="E1535" i="38"/>
  <c r="E1539" i="38"/>
  <c r="E1543" i="38"/>
  <c r="E1547" i="38"/>
  <c r="E1551" i="38"/>
  <c r="E1555" i="38"/>
  <c r="E1559" i="38"/>
  <c r="E1563" i="38"/>
  <c r="E1567" i="38"/>
  <c r="E1571" i="38"/>
  <c r="E1575" i="38"/>
  <c r="E1579" i="38"/>
  <c r="E1583" i="38"/>
  <c r="E1587" i="38"/>
  <c r="E1591" i="38"/>
  <c r="E1595" i="38"/>
  <c r="E1599" i="38"/>
  <c r="E1603" i="38"/>
  <c r="E1607" i="38"/>
  <c r="E1611" i="38"/>
  <c r="E1615" i="38"/>
  <c r="E1619" i="38"/>
  <c r="E1623" i="38"/>
  <c r="E1627" i="38"/>
  <c r="E1631" i="38"/>
  <c r="E1635" i="38"/>
  <c r="E1639" i="38"/>
  <c r="E1643" i="38"/>
  <c r="E1647" i="38"/>
  <c r="E1651" i="38"/>
  <c r="E1655" i="38"/>
  <c r="E1659" i="38"/>
  <c r="E1663" i="38"/>
  <c r="E1667" i="38"/>
  <c r="E1671" i="38"/>
  <c r="E1675" i="38"/>
  <c r="E1679" i="38"/>
  <c r="E1683" i="38"/>
  <c r="E1687" i="38"/>
  <c r="E1691" i="38"/>
  <c r="E1695" i="38"/>
  <c r="E1699" i="38"/>
  <c r="E1703" i="38"/>
  <c r="E1707" i="38"/>
  <c r="E1711" i="38"/>
  <c r="E1715" i="38"/>
  <c r="E1719" i="38"/>
  <c r="E1723" i="38"/>
  <c r="E1727" i="38"/>
  <c r="E1731" i="38"/>
  <c r="E1735" i="38"/>
  <c r="E1739" i="38"/>
  <c r="E1743" i="38"/>
  <c r="E1747" i="38"/>
  <c r="E1751" i="38"/>
  <c r="E1755" i="38"/>
  <c r="E1759" i="38"/>
  <c r="E1763" i="38"/>
  <c r="E1767" i="38"/>
  <c r="E1771" i="38"/>
  <c r="E1775" i="38"/>
  <c r="E1779" i="38"/>
  <c r="E1783" i="38"/>
  <c r="E1787" i="38"/>
  <c r="E1791" i="38"/>
  <c r="E1795" i="38"/>
  <c r="E1799" i="38"/>
  <c r="E1803" i="38"/>
  <c r="E1807" i="38"/>
  <c r="E1819" i="38"/>
  <c r="E1831" i="38"/>
  <c r="E1828" i="38"/>
  <c r="E1132" i="38"/>
  <c r="E1136" i="38"/>
  <c r="E1140" i="38"/>
  <c r="E1144" i="38"/>
  <c r="E1148" i="38"/>
  <c r="E1152" i="38"/>
  <c r="E1156" i="38"/>
  <c r="E1160" i="38"/>
  <c r="E1164" i="38"/>
  <c r="E1168" i="38"/>
  <c r="E1172" i="38"/>
  <c r="E1176" i="38"/>
  <c r="E1180" i="38"/>
  <c r="E1184" i="38"/>
  <c r="E1188" i="38"/>
  <c r="E1192" i="38"/>
  <c r="E1196" i="38"/>
  <c r="E1200" i="38"/>
  <c r="E1204" i="38"/>
  <c r="E1208" i="38"/>
  <c r="E1212" i="38"/>
  <c r="E1216" i="38"/>
  <c r="E1232" i="38"/>
  <c r="E1236" i="38"/>
  <c r="E1240" i="38"/>
  <c r="E1244" i="38"/>
  <c r="E1248" i="38"/>
  <c r="E1252" i="38"/>
  <c r="E1256" i="38"/>
  <c r="E1260" i="38"/>
  <c r="E1264" i="38"/>
  <c r="E1268" i="38"/>
  <c r="E1272" i="38"/>
  <c r="E1276" i="38"/>
  <c r="E1280" i="38"/>
  <c r="E1284" i="38"/>
  <c r="E1288" i="38"/>
  <c r="E1292" i="38"/>
  <c r="E1296" i="38"/>
  <c r="E1300" i="38"/>
  <c r="E1304" i="38"/>
  <c r="E1308" i="38"/>
  <c r="E1312" i="38"/>
  <c r="E1316" i="38"/>
  <c r="E1320" i="38"/>
  <c r="E1324" i="38"/>
  <c r="E1328" i="38"/>
  <c r="E1332" i="38"/>
  <c r="E1336" i="38"/>
  <c r="E1340" i="38"/>
  <c r="E1344" i="38"/>
  <c r="E1348" i="38"/>
  <c r="E1352" i="38"/>
  <c r="E1356" i="38"/>
  <c r="E1360" i="38"/>
  <c r="E1364" i="38"/>
  <c r="E1368" i="38"/>
  <c r="E1372" i="38"/>
  <c r="E1376" i="38"/>
  <c r="E1380" i="38"/>
  <c r="E1384" i="38"/>
  <c r="E1388" i="38"/>
  <c r="E1392" i="38"/>
  <c r="E1396" i="38"/>
  <c r="E1400" i="38"/>
  <c r="E1404" i="38"/>
  <c r="E1408" i="38"/>
  <c r="E1412" i="38"/>
  <c r="E1416" i="38"/>
  <c r="E1420" i="38"/>
  <c r="E1424" i="38"/>
  <c r="E1428" i="38"/>
  <c r="E1432" i="38"/>
  <c r="E1436" i="38"/>
  <c r="E1440" i="38"/>
  <c r="E1444" i="38"/>
  <c r="E1448" i="38"/>
  <c r="E1452" i="38"/>
  <c r="E1456" i="38"/>
  <c r="E1460" i="38"/>
  <c r="E1464" i="38"/>
  <c r="E1468" i="38"/>
  <c r="E1472" i="38"/>
  <c r="E1476" i="38"/>
  <c r="E1480" i="38"/>
  <c r="E1484" i="38"/>
  <c r="E1488" i="38"/>
  <c r="E1492" i="38"/>
  <c r="E1496" i="38"/>
  <c r="E1500" i="38"/>
  <c r="E1504" i="38"/>
  <c r="E1508" i="38"/>
  <c r="E1512" i="38"/>
  <c r="E1516" i="38"/>
  <c r="E1520" i="38"/>
  <c r="E1524" i="38"/>
  <c r="E1528" i="38"/>
  <c r="E1532" i="38"/>
  <c r="E1536" i="38"/>
  <c r="E1540" i="38"/>
  <c r="E1544" i="38"/>
  <c r="E1548" i="38"/>
  <c r="E1552" i="38"/>
  <c r="E1556" i="38"/>
  <c r="E1560" i="38"/>
  <c r="E1564" i="38"/>
  <c r="E1568" i="38"/>
  <c r="E1572" i="38"/>
  <c r="E1576" i="38"/>
  <c r="E1580" i="38"/>
  <c r="E1584" i="38"/>
  <c r="E1588" i="38"/>
  <c r="E1592" i="38"/>
  <c r="E1596" i="38"/>
  <c r="E1600" i="38"/>
  <c r="E1604" i="38"/>
  <c r="E1608" i="38"/>
  <c r="E1612" i="38"/>
  <c r="E1616" i="38"/>
  <c r="E1620" i="38"/>
  <c r="E1624" i="38"/>
  <c r="E1628" i="38"/>
  <c r="E1632" i="38"/>
  <c r="E1636" i="38"/>
  <c r="E1640" i="38"/>
  <c r="E1644" i="38"/>
  <c r="E1648" i="38"/>
  <c r="E1652" i="38"/>
  <c r="E1656" i="38"/>
  <c r="E1660" i="38"/>
  <c r="E1664" i="38"/>
  <c r="E1668" i="38"/>
  <c r="E1672" i="38"/>
  <c r="E1676" i="38"/>
  <c r="E1680" i="38"/>
  <c r="E1684" i="38"/>
  <c r="E1688" i="38"/>
  <c r="E1692" i="38"/>
  <c r="E1696" i="38"/>
  <c r="E1700" i="38"/>
  <c r="E1704" i="38"/>
  <c r="E1708" i="38"/>
  <c r="E1712" i="38"/>
  <c r="E1716" i="38"/>
  <c r="E1720" i="38"/>
  <c r="E1724" i="38"/>
  <c r="E1728" i="38"/>
  <c r="E1732" i="38"/>
  <c r="E1736" i="38"/>
  <c r="E1740" i="38"/>
  <c r="E1744" i="38"/>
  <c r="E1748" i="38"/>
  <c r="E1752" i="38"/>
  <c r="E1756" i="38"/>
  <c r="E1760" i="38"/>
  <c r="E1764" i="38"/>
  <c r="E1768" i="38"/>
  <c r="E1772" i="38"/>
  <c r="E1776" i="38"/>
  <c r="E1780" i="38"/>
  <c r="E1784" i="38"/>
  <c r="E1788" i="38"/>
  <c r="E1792" i="38"/>
  <c r="E1796" i="38"/>
  <c r="E1800" i="38"/>
  <c r="E1804" i="38"/>
  <c r="E1808" i="38"/>
  <c r="E1812" i="38"/>
  <c r="E1816" i="38"/>
  <c r="E1820" i="38"/>
  <c r="E1824" i="38"/>
  <c r="E1840" i="38"/>
  <c r="G1046" i="38"/>
  <c r="G1009" i="38"/>
  <c r="G1026" i="38"/>
  <c r="G1038" i="38"/>
  <c r="G1053" i="38"/>
  <c r="G1060" i="38"/>
  <c r="G1078" i="38"/>
  <c r="G1003" i="38"/>
  <c r="G1037" i="38"/>
  <c r="G1082" i="38"/>
  <c r="G1125" i="38"/>
  <c r="G1150" i="38"/>
  <c r="G1186" i="38"/>
  <c r="G1206" i="38"/>
  <c r="G1218" i="38"/>
  <c r="G1022" i="38"/>
  <c r="G1034" i="38"/>
  <c r="G1042" i="38"/>
  <c r="G1050" i="38"/>
  <c r="G1146" i="38"/>
  <c r="G1184" i="38"/>
  <c r="G1018" i="38"/>
  <c r="G1030" i="38"/>
  <c r="G1121" i="38"/>
  <c r="G1126" i="38"/>
  <c r="G1133" i="38"/>
  <c r="G1168" i="38"/>
  <c r="G1188" i="38"/>
  <c r="G1024" i="38"/>
  <c r="G1058" i="38"/>
  <c r="G1073" i="38"/>
  <c r="G1100" i="38"/>
  <c r="G1106" i="38"/>
  <c r="G1010" i="38"/>
  <c r="G1061" i="38"/>
  <c r="G1077" i="38"/>
  <c r="G1122" i="38"/>
  <c r="G1148" i="38"/>
  <c r="G1162" i="38"/>
  <c r="G1005" i="38"/>
  <c r="G1020" i="38"/>
  <c r="G1048" i="38"/>
  <c r="G1074" i="38"/>
  <c r="G1114" i="38"/>
  <c r="G1144" i="38"/>
  <c r="G1161" i="38"/>
  <c r="G1016" i="38"/>
  <c r="G1032" i="38"/>
  <c r="G1072" i="38"/>
  <c r="G1097" i="38"/>
  <c r="G1104" i="38"/>
  <c r="G1113" i="38"/>
  <c r="G1182" i="38"/>
  <c r="G1214" i="38"/>
  <c r="G1221" i="38"/>
  <c r="G1012" i="38"/>
  <c r="G1086" i="38"/>
  <c r="G1112" i="38"/>
  <c r="G1137" i="38"/>
  <c r="G1200" i="38"/>
  <c r="G1181" i="38"/>
  <c r="G1191" i="38"/>
  <c r="G1131" i="38"/>
  <c r="G1115" i="38"/>
  <c r="G1007" i="38"/>
  <c r="G1139" i="38"/>
  <c r="G1067" i="38"/>
  <c r="G1051" i="38"/>
  <c r="G1215" i="38"/>
  <c r="G1183" i="38"/>
  <c r="G1163" i="38"/>
  <c r="G1099" i="38"/>
  <c r="G1083" i="38"/>
  <c r="G1028" i="38"/>
  <c r="G1044" i="38"/>
  <c r="G1080" i="38"/>
  <c r="G1110" i="38"/>
  <c r="G1124" i="38"/>
  <c r="G1149" i="38"/>
  <c r="G1164" i="38"/>
  <c r="G1006" i="38"/>
  <c r="G1021" i="38"/>
  <c r="G1033" i="38"/>
  <c r="G1049" i="38"/>
  <c r="G1076" i="38"/>
  <c r="G1116" i="38"/>
  <c r="G1145" i="38"/>
  <c r="G1017" i="38"/>
  <c r="G1041" i="38"/>
  <c r="G1098" i="38"/>
  <c r="G1105" i="38"/>
  <c r="G1154" i="38"/>
  <c r="G1202" i="38"/>
  <c r="G1210" i="38"/>
  <c r="G1216" i="38"/>
  <c r="G1084" i="38"/>
  <c r="G1140" i="38"/>
  <c r="G1165" i="38"/>
  <c r="G1189" i="38"/>
  <c r="G1201" i="38"/>
  <c r="G1220" i="38"/>
  <c r="G1085" i="38"/>
  <c r="G1136" i="38"/>
  <c r="G1166" i="38"/>
  <c r="G1205" i="38"/>
  <c r="G1217" i="38"/>
  <c r="G1093" i="38"/>
  <c r="G1190" i="38"/>
  <c r="G1176" i="38"/>
  <c r="G1013" i="38"/>
  <c r="G1094" i="38"/>
  <c r="G1204" i="38"/>
  <c r="G1101" i="38"/>
  <c r="G1207" i="38"/>
  <c r="G1179" i="38"/>
  <c r="G1127" i="38"/>
  <c r="G1195" i="38"/>
  <c r="G1135" i="38"/>
  <c r="G1047" i="38"/>
  <c r="G1132" i="38"/>
  <c r="G1167" i="38"/>
  <c r="G1069" i="38"/>
  <c r="G1128" i="38"/>
  <c r="G1025" i="38"/>
  <c r="G1108" i="38"/>
  <c r="G1065" i="38"/>
  <c r="G1141" i="38"/>
  <c r="G1173" i="38"/>
  <c r="G1192" i="38"/>
  <c r="G1040" i="38"/>
  <c r="G1092" i="38"/>
  <c r="G1138" i="38"/>
  <c r="G1123" i="38"/>
  <c r="G1147" i="38"/>
  <c r="G1035" i="38"/>
  <c r="G1036" i="38"/>
  <c r="G1129" i="38"/>
  <c r="G1185" i="38"/>
  <c r="G1109" i="38"/>
  <c r="G1052" i="38"/>
  <c r="G1089" i="38"/>
  <c r="G1197" i="38"/>
  <c r="G1068" i="38"/>
  <c r="G1120" i="38"/>
  <c r="G1156" i="38"/>
  <c r="G1004" i="38"/>
  <c r="G1057" i="38"/>
  <c r="G1014" i="38"/>
  <c r="G1064" i="38"/>
  <c r="G1170" i="38"/>
  <c r="G1178" i="38"/>
  <c r="G1193" i="38"/>
  <c r="G1088" i="38"/>
  <c r="G1175" i="38"/>
  <c r="G1043" i="38"/>
  <c r="G1211" i="38"/>
  <c r="G1015" i="38"/>
  <c r="G1118" i="38"/>
  <c r="G1199" i="38"/>
  <c r="G1103" i="38"/>
  <c r="G1079" i="38"/>
  <c r="G1059" i="38"/>
  <c r="G1070" i="38"/>
  <c r="G1177" i="38"/>
  <c r="G1054" i="38"/>
  <c r="G1223" i="38"/>
  <c r="G1151" i="38"/>
  <c r="G1091" i="38"/>
  <c r="G1063" i="38"/>
  <c r="G1203" i="38"/>
  <c r="G1031" i="38"/>
  <c r="G1055" i="38"/>
  <c r="G1196" i="38"/>
  <c r="G1090" i="38"/>
  <c r="G1208" i="38"/>
  <c r="G1062" i="38"/>
  <c r="G1171" i="38"/>
  <c r="G1039" i="38"/>
  <c r="G1158" i="38"/>
  <c r="G1045" i="38"/>
  <c r="G1212" i="38"/>
  <c r="G1081" i="38"/>
  <c r="G1027" i="38"/>
  <c r="G1095" i="38"/>
  <c r="G1219" i="38"/>
  <c r="G1142" i="38"/>
  <c r="G1102" i="38"/>
  <c r="G1194" i="38"/>
  <c r="G1153" i="38"/>
  <c r="G1180" i="38"/>
  <c r="G1222" i="38"/>
  <c r="G1169" i="38"/>
  <c r="G1119" i="38"/>
  <c r="G1111" i="38"/>
  <c r="G1087" i="38"/>
  <c r="G1187" i="38"/>
  <c r="G1198" i="38"/>
  <c r="G1157" i="38"/>
  <c r="G1096" i="38"/>
  <c r="G1023" i="38"/>
  <c r="G1159" i="38"/>
  <c r="G1107" i="38"/>
  <c r="G1075" i="38"/>
  <c r="G1019" i="38"/>
  <c r="G1011" i="38"/>
  <c r="G1213" i="38"/>
  <c r="G1152" i="38"/>
  <c r="G1029" i="38"/>
  <c r="G1130" i="38"/>
  <c r="G1143" i="38"/>
  <c r="G1071" i="38"/>
  <c r="G1117" i="38"/>
  <c r="G1155" i="38"/>
  <c r="G1174" i="38"/>
  <c r="G1172" i="38"/>
  <c r="G1008" i="38"/>
  <c r="G1160" i="38"/>
  <c r="G1134" i="38"/>
  <c r="G1209" i="38"/>
  <c r="G1056" i="38"/>
  <c r="G1066" i="38"/>
  <c r="G1226" i="38"/>
  <c r="G1232" i="38"/>
  <c r="G1254" i="38"/>
  <c r="G1265" i="38"/>
  <c r="G1290" i="38"/>
  <c r="G1237" i="38"/>
  <c r="G1248" i="38"/>
  <c r="G1285" i="38"/>
  <c r="G1230" i="38"/>
  <c r="G1242" i="38"/>
  <c r="G1246" i="38"/>
  <c r="G1273" i="38"/>
  <c r="G1289" i="38"/>
  <c r="G1262" i="38"/>
  <c r="G1249" i="38"/>
  <c r="G1260" i="38"/>
  <c r="G1279" i="38"/>
  <c r="G1275" i="38"/>
  <c r="G1283" i="38"/>
  <c r="G1239" i="38"/>
  <c r="G1245" i="38"/>
  <c r="G1272" i="38"/>
  <c r="G1276" i="38"/>
  <c r="G1270" i="38"/>
  <c r="G1281" i="38"/>
  <c r="G1253" i="38"/>
  <c r="G1264" i="38"/>
  <c r="G1256" i="38"/>
  <c r="G1269" i="38"/>
  <c r="G1228" i="38"/>
  <c r="G1286" i="38"/>
  <c r="G1231" i="38"/>
  <c r="G1251" i="38"/>
  <c r="G1227" i="38"/>
  <c r="G1255" i="38"/>
  <c r="G1287" i="38"/>
  <c r="G1229" i="38"/>
  <c r="G1234" i="38"/>
  <c r="G1241" i="38"/>
  <c r="G1252" i="38"/>
  <c r="G1288" i="38"/>
  <c r="G1224" i="38"/>
  <c r="G1250" i="38"/>
  <c r="G1261" i="38"/>
  <c r="G1240" i="38"/>
  <c r="G1244" i="38"/>
  <c r="G1236" i="38"/>
  <c r="G1280" i="38"/>
  <c r="G1238" i="38"/>
  <c r="G1258" i="38"/>
  <c r="G1247" i="38"/>
  <c r="G1243" i="38"/>
  <c r="G1235" i="38"/>
  <c r="G1271" i="38"/>
  <c r="G1225" i="38"/>
  <c r="G1233" i="38"/>
  <c r="G1274" i="38"/>
  <c r="G1278" i="38"/>
  <c r="G1257" i="38"/>
  <c r="G1268" i="38"/>
  <c r="G1266" i="38"/>
  <c r="G1277" i="38"/>
  <c r="G1282" i="38"/>
  <c r="G1284" i="38"/>
  <c r="G1263" i="38"/>
  <c r="G1267" i="38"/>
  <c r="G1259" i="38"/>
  <c r="G1309" i="38"/>
  <c r="G1312" i="38"/>
  <c r="G1314" i="38"/>
  <c r="G1341" i="38"/>
  <c r="G1344" i="38"/>
  <c r="G1346" i="38"/>
  <c r="G1368" i="38"/>
  <c r="G1370" i="38"/>
  <c r="G1304" i="38"/>
  <c r="G1317" i="38"/>
  <c r="G1330" i="38"/>
  <c r="G1333" i="38"/>
  <c r="G1360" i="38"/>
  <c r="G1313" i="38"/>
  <c r="G1316" i="38"/>
  <c r="G1318" i="38"/>
  <c r="G1345" i="38"/>
  <c r="G1348" i="38"/>
  <c r="G1350" i="38"/>
  <c r="G1367" i="38"/>
  <c r="G1372" i="38"/>
  <c r="G1374" i="38"/>
  <c r="G1490" i="38"/>
  <c r="G1508" i="38"/>
  <c r="G1520" i="38"/>
  <c r="G1516" i="38"/>
  <c r="G1323" i="38"/>
  <c r="G1351" i="38"/>
  <c r="G1311" i="38"/>
  <c r="G1335" i="38"/>
  <c r="G1295" i="38"/>
  <c r="G1307" i="38"/>
  <c r="G1327" i="38"/>
  <c r="G1298" i="38"/>
  <c r="G1301" i="38"/>
  <c r="G1328" i="38"/>
  <c r="G1354" i="38"/>
  <c r="G1357" i="38"/>
  <c r="G1373" i="38"/>
  <c r="G1292" i="38"/>
  <c r="G1294" i="38"/>
  <c r="G1321" i="38"/>
  <c r="G1324" i="38"/>
  <c r="G1326" i="38"/>
  <c r="G1353" i="38"/>
  <c r="G1356" i="38"/>
  <c r="G1358" i="38"/>
  <c r="G1377" i="38"/>
  <c r="G1379" i="38"/>
  <c r="G1395" i="38"/>
  <c r="G1397" i="38"/>
  <c r="G1399" i="38"/>
  <c r="G1401" i="38"/>
  <c r="G1403" i="38"/>
  <c r="G1405" i="38"/>
  <c r="G1407" i="38"/>
  <c r="G1409" i="38"/>
  <c r="G1411" i="38"/>
  <c r="G1413" i="38"/>
  <c r="G1415" i="38"/>
  <c r="G1417" i="38"/>
  <c r="G1419" i="38"/>
  <c r="G1421" i="38"/>
  <c r="G1423" i="38"/>
  <c r="G1425" i="38"/>
  <c r="G1427" i="38"/>
  <c r="G1429" i="38"/>
  <c r="G1431" i="38"/>
  <c r="G1433" i="38"/>
  <c r="G1435" i="38"/>
  <c r="G1437" i="38"/>
  <c r="G1439" i="38"/>
  <c r="G1441" i="38"/>
  <c r="G1443" i="38"/>
  <c r="G1445" i="38"/>
  <c r="G1447" i="38"/>
  <c r="G1449" i="38"/>
  <c r="G1451" i="38"/>
  <c r="G1453" i="38"/>
  <c r="G1455" i="38"/>
  <c r="G1457" i="38"/>
  <c r="G1459" i="38"/>
  <c r="G1461" i="38"/>
  <c r="G1463" i="38"/>
  <c r="G1465" i="38"/>
  <c r="G1467" i="38"/>
  <c r="G1469" i="38"/>
  <c r="G1471" i="38"/>
  <c r="G1473" i="38"/>
  <c r="G1475" i="38"/>
  <c r="G1477" i="38"/>
  <c r="G1479" i="38"/>
  <c r="G1481" i="38"/>
  <c r="G1483" i="38"/>
  <c r="G1485" i="38"/>
  <c r="G1487" i="38"/>
  <c r="G1489" i="38"/>
  <c r="G1491" i="38"/>
  <c r="G1493" i="38"/>
  <c r="G1495" i="38"/>
  <c r="G1497" i="38"/>
  <c r="G1499" i="38"/>
  <c r="G1501" i="38"/>
  <c r="G1503" i="38"/>
  <c r="G1505" i="38"/>
  <c r="G1507" i="38"/>
  <c r="G1509" i="38"/>
  <c r="G1511" i="38"/>
  <c r="G1513" i="38"/>
  <c r="G1515" i="38"/>
  <c r="G1517" i="38"/>
  <c r="G1519" i="38"/>
  <c r="G1521" i="38"/>
  <c r="G1523" i="38"/>
  <c r="G1525" i="38"/>
  <c r="G1527" i="38"/>
  <c r="G1529" i="38"/>
  <c r="G1383" i="38"/>
  <c r="G1387" i="38"/>
  <c r="G1391" i="38"/>
  <c r="G1530" i="38"/>
  <c r="G1532" i="38"/>
  <c r="G1534" i="38"/>
  <c r="G1536" i="38"/>
  <c r="G1538" i="38"/>
  <c r="G1540" i="38"/>
  <c r="G1542" i="38"/>
  <c r="G1544" i="38"/>
  <c r="G1546" i="38"/>
  <c r="G1548" i="38"/>
  <c r="G1550" i="38"/>
  <c r="G1552" i="38"/>
  <c r="G1554" i="38"/>
  <c r="G1556" i="38"/>
  <c r="G1558" i="38"/>
  <c r="G1560" i="38"/>
  <c r="G1562" i="38"/>
  <c r="G1564" i="38"/>
  <c r="G1566" i="38"/>
  <c r="G1568" i="38"/>
  <c r="G1570" i="38"/>
  <c r="G1572" i="38"/>
  <c r="G1574" i="38"/>
  <c r="G1576" i="38"/>
  <c r="G1578" i="38"/>
  <c r="G1580" i="38"/>
  <c r="G1582" i="38"/>
  <c r="G1584" i="38"/>
  <c r="G1586" i="38"/>
  <c r="G1588" i="38"/>
  <c r="G1590" i="38"/>
  <c r="G1592" i="38"/>
  <c r="G1594" i="38"/>
  <c r="G1596" i="38"/>
  <c r="G1598" i="38"/>
  <c r="G1506" i="38"/>
  <c r="G1510" i="38"/>
  <c r="G1514" i="38"/>
  <c r="G1518" i="38"/>
  <c r="G1522" i="38"/>
  <c r="G1526" i="38"/>
  <c r="G1400" i="38"/>
  <c r="G1408" i="38"/>
  <c r="G1416" i="38"/>
  <c r="G1424" i="38"/>
  <c r="G1432" i="38"/>
  <c r="G1440" i="38"/>
  <c r="G1448" i="38"/>
  <c r="G1456" i="38"/>
  <c r="G1464" i="38"/>
  <c r="G1472" i="38"/>
  <c r="G1480" i="38"/>
  <c r="G1488" i="38"/>
  <c r="G1496" i="38"/>
  <c r="G1504" i="38"/>
  <c r="G1474" i="38"/>
  <c r="G1343" i="38"/>
  <c r="G1299" i="38"/>
  <c r="G1296" i="38"/>
  <c r="G1322" i="38"/>
  <c r="G1325" i="38"/>
  <c r="G1338" i="38"/>
  <c r="G1352" i="38"/>
  <c r="G1376" i="38"/>
  <c r="G1378" i="38"/>
  <c r="G1380" i="38"/>
  <c r="G1382" i="38"/>
  <c r="G1384" i="38"/>
  <c r="G1386" i="38"/>
  <c r="G1388" i="38"/>
  <c r="G1390" i="38"/>
  <c r="G1392" i="38"/>
  <c r="G1394" i="38"/>
  <c r="G1297" i="38"/>
  <c r="G1300" i="38"/>
  <c r="G1302" i="38"/>
  <c r="G1329" i="38"/>
  <c r="G1332" i="38"/>
  <c r="G1334" i="38"/>
  <c r="G1361" i="38"/>
  <c r="G1364" i="38"/>
  <c r="G1366" i="38"/>
  <c r="G1385" i="38"/>
  <c r="G1389" i="38"/>
  <c r="G1393" i="38"/>
  <c r="G1498" i="38"/>
  <c r="G1512" i="38"/>
  <c r="G1398" i="38"/>
  <c r="G1406" i="38"/>
  <c r="G1414" i="38"/>
  <c r="G1422" i="38"/>
  <c r="G1430" i="38"/>
  <c r="G1438" i="38"/>
  <c r="G1446" i="38"/>
  <c r="G1454" i="38"/>
  <c r="G1462" i="38"/>
  <c r="G1470" i="38"/>
  <c r="G1478" i="38"/>
  <c r="G1486" i="38"/>
  <c r="G1494" i="38"/>
  <c r="G1502" i="38"/>
  <c r="G1531" i="38"/>
  <c r="G1533" i="38"/>
  <c r="G1535" i="38"/>
  <c r="G1537" i="38"/>
  <c r="G1539" i="38"/>
  <c r="G1541" i="38"/>
  <c r="G1543" i="38"/>
  <c r="G1545" i="38"/>
  <c r="G1547" i="38"/>
  <c r="G1549" i="38"/>
  <c r="G1551" i="38"/>
  <c r="G1553" i="38"/>
  <c r="G1555" i="38"/>
  <c r="G1557" i="38"/>
  <c r="G1559" i="38"/>
  <c r="G1561" i="38"/>
  <c r="G1563" i="38"/>
  <c r="G1565" i="38"/>
  <c r="G1567" i="38"/>
  <c r="G1569" i="38"/>
  <c r="G1571" i="38"/>
  <c r="G1573" i="38"/>
  <c r="G1575" i="38"/>
  <c r="G1577" i="38"/>
  <c r="G1579" i="38"/>
  <c r="G1581" i="38"/>
  <c r="G1583" i="38"/>
  <c r="G1585" i="38"/>
  <c r="G1587" i="38"/>
  <c r="G1589" i="38"/>
  <c r="G1591" i="38"/>
  <c r="G1593" i="38"/>
  <c r="G1595" i="38"/>
  <c r="G1597" i="38"/>
  <c r="G1402" i="38"/>
  <c r="G1410" i="38"/>
  <c r="G1418" i="38"/>
  <c r="G1426" i="38"/>
  <c r="G1434" i="38"/>
  <c r="G1442" i="38"/>
  <c r="G1450" i="38"/>
  <c r="G1458" i="38"/>
  <c r="G1466" i="38"/>
  <c r="G1355" i="38"/>
  <c r="G1331" i="38"/>
  <c r="G1291" i="38"/>
  <c r="G1359" i="38"/>
  <c r="G1315" i="38"/>
  <c r="G1482" i="38"/>
  <c r="G1363" i="38"/>
  <c r="G1347" i="38"/>
  <c r="G1293" i="38"/>
  <c r="G1306" i="38"/>
  <c r="G1320" i="38"/>
  <c r="G1336" i="38"/>
  <c r="G1349" i="38"/>
  <c r="G1362" i="38"/>
  <c r="G1365" i="38"/>
  <c r="G1371" i="38"/>
  <c r="G1305" i="38"/>
  <c r="G1308" i="38"/>
  <c r="G1310" i="38"/>
  <c r="G1337" i="38"/>
  <c r="G1340" i="38"/>
  <c r="G1342" i="38"/>
  <c r="G1369" i="38"/>
  <c r="G1375" i="38"/>
  <c r="G1381" i="38"/>
  <c r="G1396" i="38"/>
  <c r="G1404" i="38"/>
  <c r="G1412" i="38"/>
  <c r="G1420" i="38"/>
  <c r="G1428" i="38"/>
  <c r="G1436" i="38"/>
  <c r="G1444" i="38"/>
  <c r="G1452" i="38"/>
  <c r="G1460" i="38"/>
  <c r="G1468" i="38"/>
  <c r="G1476" i="38"/>
  <c r="G1484" i="38"/>
  <c r="G1492" i="38"/>
  <c r="G1500" i="38"/>
  <c r="G1524" i="38"/>
  <c r="G1528" i="38"/>
  <c r="G1339" i="38"/>
  <c r="G1319" i="38"/>
  <c r="G1303" i="38"/>
  <c r="H1069" i="38" l="1"/>
  <c r="H1086" i="38"/>
  <c r="H1045" i="38"/>
  <c r="H1028" i="38"/>
  <c r="H1105" i="38"/>
  <c r="H1013" i="38"/>
  <c r="H1093" i="38"/>
  <c r="H1025" i="38"/>
  <c r="H1038" i="38"/>
  <c r="H1077" i="38"/>
  <c r="H1125" i="38"/>
  <c r="H1029" i="38"/>
  <c r="H1094" i="38"/>
  <c r="H1024" i="38"/>
  <c r="H1084" i="38"/>
  <c r="H1054" i="38"/>
  <c r="H1064" i="38"/>
  <c r="H1036" i="38"/>
  <c r="H1052" i="38"/>
  <c r="H1078" i="38"/>
  <c r="H1110" i="38"/>
  <c r="H1060" i="38"/>
  <c r="H1124" i="38"/>
  <c r="H1113" i="38"/>
  <c r="H1068" i="38"/>
  <c r="H1022" i="38"/>
  <c r="H1004" i="38"/>
  <c r="H1104" i="38"/>
  <c r="H1221" i="38"/>
  <c r="H1098" i="38"/>
  <c r="H1031" i="38"/>
  <c r="H1040" i="38"/>
  <c r="H1115" i="38"/>
  <c r="H1034" i="38"/>
  <c r="H1012" i="38"/>
  <c r="H1062" i="38"/>
  <c r="H1128" i="38"/>
  <c r="H1033" i="38"/>
  <c r="H1073" i="38"/>
  <c r="H1114" i="38"/>
  <c r="H1080" i="38"/>
  <c r="H1082" i="38"/>
  <c r="H1017" i="38"/>
  <c r="H1065" i="38"/>
  <c r="H1027" i="38"/>
  <c r="H1055" i="38"/>
  <c r="H1111" i="38"/>
  <c r="H1057" i="38"/>
  <c r="H1018" i="38"/>
  <c r="H1090" i="38"/>
  <c r="H1006" i="38"/>
  <c r="H1100" i="38"/>
  <c r="H1010" i="38"/>
  <c r="H1011" i="38"/>
  <c r="H1118" i="38"/>
  <c r="H1039" i="38"/>
  <c r="H1026" i="38"/>
  <c r="H1050" i="38"/>
  <c r="H1020" i="38"/>
  <c r="H1130" i="38"/>
  <c r="H1101" i="38"/>
  <c r="H1123" i="38"/>
  <c r="H1091" i="38"/>
  <c r="H1122" i="38"/>
  <c r="H1058" i="38"/>
  <c r="H1071" i="38"/>
  <c r="H1119" i="38"/>
  <c r="H1021" i="38"/>
  <c r="H1107" i="38"/>
  <c r="H1041" i="38"/>
  <c r="H1070" i="38"/>
  <c r="H1117" i="38"/>
  <c r="H1081" i="38"/>
  <c r="H1044" i="38"/>
  <c r="H1048" i="38"/>
  <c r="H1116" i="38"/>
  <c r="H1032" i="38"/>
  <c r="H1083" i="38"/>
  <c r="H1035" i="38"/>
  <c r="H1129" i="38"/>
  <c r="H1042" i="38"/>
  <c r="H1059" i="38"/>
  <c r="H1030" i="38"/>
  <c r="H1220" i="38"/>
  <c r="H1015" i="38"/>
  <c r="H1079" i="38"/>
  <c r="H1095" i="38"/>
  <c r="H1108" i="38"/>
  <c r="H1102" i="38"/>
  <c r="H1121" i="38"/>
  <c r="H1127" i="38"/>
  <c r="H1074" i="38"/>
  <c r="H1223" i="38"/>
  <c r="H1072" i="38"/>
  <c r="H1219" i="38"/>
  <c r="H1075" i="38"/>
  <c r="H1112" i="38"/>
  <c r="H1051" i="38"/>
  <c r="H1053" i="38"/>
  <c r="H1120" i="38"/>
  <c r="H1076" i="38"/>
  <c r="H1047" i="38"/>
  <c r="H1023" i="38"/>
  <c r="H1109" i="38"/>
  <c r="H1037" i="38"/>
  <c r="H1106" i="38"/>
  <c r="H1008" i="38"/>
  <c r="H1103" i="38"/>
  <c r="H1007" i="38"/>
  <c r="H1222" i="38"/>
  <c r="H1061" i="38"/>
  <c r="H1126" i="38"/>
  <c r="H1056" i="38"/>
  <c r="H1049" i="38"/>
  <c r="H1067" i="38"/>
  <c r="H1019" i="38"/>
  <c r="H1043" i="38"/>
  <c r="H1066" i="38"/>
  <c r="H1009" i="38"/>
  <c r="H1089" i="38"/>
  <c r="H1016" i="38"/>
  <c r="H1096" i="38"/>
  <c r="H1088" i="38"/>
  <c r="H1085" i="38"/>
  <c r="H1063" i="38"/>
  <c r="H1092" i="38"/>
  <c r="H1099" i="38"/>
  <c r="H1087" i="38"/>
  <c r="H1046" i="38"/>
  <c r="H1229" i="38"/>
  <c r="H1225" i="38"/>
  <c r="H1228" i="38"/>
  <c r="H1224" i="38"/>
  <c r="H1230" i="38"/>
  <c r="H1226" i="38"/>
  <c r="H1227" i="38"/>
  <c r="H1014" i="38" l="1"/>
  <c r="H1134" i="38"/>
  <c r="H1138" i="38"/>
  <c r="H1142" i="38"/>
  <c r="H1146" i="38"/>
  <c r="H1150" i="38"/>
  <c r="H1154" i="38"/>
  <c r="H1158" i="38"/>
  <c r="H1162" i="38"/>
  <c r="H1166" i="38"/>
  <c r="H1170" i="38"/>
  <c r="H1174" i="38"/>
  <c r="H1178" i="38"/>
  <c r="H1182" i="38"/>
  <c r="H1186" i="38"/>
  <c r="H1190" i="38"/>
  <c r="H1194" i="38"/>
  <c r="H1198" i="38"/>
  <c r="H1202" i="38"/>
  <c r="H1206" i="38"/>
  <c r="H1210" i="38"/>
  <c r="H1214" i="38"/>
  <c r="H1218" i="38"/>
  <c r="H1234" i="38"/>
  <c r="H1238" i="38"/>
  <c r="H1242" i="38"/>
  <c r="H1246" i="38"/>
  <c r="H1250" i="38"/>
  <c r="H1254" i="38"/>
  <c r="H1258" i="38"/>
  <c r="H1262" i="38"/>
  <c r="H1266" i="38"/>
  <c r="H1270" i="38"/>
  <c r="H1274" i="38"/>
  <c r="H1278" i="38"/>
  <c r="H1282" i="38"/>
  <c r="H1286" i="38"/>
  <c r="H1290" i="38"/>
  <c r="H1294" i="38"/>
  <c r="H1298" i="38"/>
  <c r="H1302" i="38"/>
  <c r="H1306" i="38"/>
  <c r="H1310" i="38"/>
  <c r="H1314" i="38"/>
  <c r="H1318" i="38"/>
  <c r="H1322" i="38"/>
  <c r="H1326" i="38"/>
  <c r="H1330" i="38"/>
  <c r="H1334" i="38"/>
  <c r="H1338" i="38"/>
  <c r="H1342" i="38"/>
  <c r="H1346" i="38"/>
  <c r="H1350" i="38"/>
  <c r="H1354" i="38"/>
  <c r="H1358" i="38"/>
  <c r="H1362" i="38"/>
  <c r="H1366" i="38"/>
  <c r="H1370" i="38"/>
  <c r="H1374" i="38"/>
  <c r="H1378" i="38"/>
  <c r="H1382" i="38"/>
  <c r="H1386" i="38"/>
  <c r="H1390" i="38"/>
  <c r="H1394" i="38"/>
  <c r="H1398" i="38"/>
  <c r="H1402" i="38"/>
  <c r="H1406" i="38"/>
  <c r="H1410" i="38"/>
  <c r="H1414" i="38"/>
  <c r="H1418" i="38"/>
  <c r="H1422" i="38"/>
  <c r="H1426" i="38"/>
  <c r="H1430" i="38"/>
  <c r="H1434" i="38"/>
  <c r="H1438" i="38"/>
  <c r="H1442" i="38"/>
  <c r="H1446" i="38"/>
  <c r="H1450" i="38"/>
  <c r="H1454" i="38"/>
  <c r="H1458" i="38"/>
  <c r="H1462" i="38"/>
  <c r="H1466" i="38"/>
  <c r="H1470" i="38"/>
  <c r="H1474" i="38"/>
  <c r="H1478" i="38"/>
  <c r="H1482" i="38"/>
  <c r="H1486" i="38"/>
  <c r="H1490" i="38"/>
  <c r="H1494" i="38"/>
  <c r="H1498" i="38"/>
  <c r="H1502" i="38"/>
  <c r="H1506" i="38"/>
  <c r="H1510" i="38"/>
  <c r="H1514" i="38"/>
  <c r="H1518" i="38"/>
  <c r="H1522" i="38"/>
  <c r="H1526" i="38"/>
  <c r="H1530" i="38"/>
  <c r="H1534" i="38"/>
  <c r="H1538" i="38"/>
  <c r="H1542" i="38"/>
  <c r="H1546" i="38"/>
  <c r="H1550" i="38"/>
  <c r="H1131" i="38"/>
  <c r="H1135" i="38"/>
  <c r="H1139" i="38"/>
  <c r="H1143" i="38"/>
  <c r="H1147" i="38"/>
  <c r="H1151" i="38"/>
  <c r="H1155" i="38"/>
  <c r="H1159" i="38"/>
  <c r="H1163" i="38"/>
  <c r="H1167" i="38"/>
  <c r="H1171" i="38"/>
  <c r="H1175" i="38"/>
  <c r="H1179" i="38"/>
  <c r="H1183" i="38"/>
  <c r="H1187" i="38"/>
  <c r="H1191" i="38"/>
  <c r="H1195" i="38"/>
  <c r="H1199" i="38"/>
  <c r="H1203" i="38"/>
  <c r="H1207" i="38"/>
  <c r="H1211" i="38"/>
  <c r="H1215" i="38"/>
  <c r="H1231" i="38"/>
  <c r="H1235" i="38"/>
  <c r="H1239" i="38"/>
  <c r="H1243" i="38"/>
  <c r="H1247" i="38"/>
  <c r="H1251" i="38"/>
  <c r="H1255" i="38"/>
  <c r="H1259" i="38"/>
  <c r="H1263" i="38"/>
  <c r="H1267" i="38"/>
  <c r="H1271" i="38"/>
  <c r="H1275" i="38"/>
  <c r="H1279" i="38"/>
  <c r="H1283" i="38"/>
  <c r="H1287" i="38"/>
  <c r="H1291" i="38"/>
  <c r="H1295" i="38"/>
  <c r="H1299" i="38"/>
  <c r="H1303" i="38"/>
  <c r="H1307" i="38"/>
  <c r="H1311" i="38"/>
  <c r="H1315" i="38"/>
  <c r="H1319" i="38"/>
  <c r="H1323" i="38"/>
  <c r="H1327" i="38"/>
  <c r="H1331" i="38"/>
  <c r="H1335" i="38"/>
  <c r="H1339" i="38"/>
  <c r="H1343" i="38"/>
  <c r="H1347" i="38"/>
  <c r="H1351" i="38"/>
  <c r="H1355" i="38"/>
  <c r="H1359" i="38"/>
  <c r="H1363" i="38"/>
  <c r="H1367" i="38"/>
  <c r="H1371" i="38"/>
  <c r="H1375" i="38"/>
  <c r="H1379" i="38"/>
  <c r="H1383" i="38"/>
  <c r="H1387" i="38"/>
  <c r="H1391" i="38"/>
  <c r="H1395" i="38"/>
  <c r="H1399" i="38"/>
  <c r="H1403" i="38"/>
  <c r="H1407" i="38"/>
  <c r="H1411" i="38"/>
  <c r="H1415" i="38"/>
  <c r="H1419" i="38"/>
  <c r="H1423" i="38"/>
  <c r="H1427" i="38"/>
  <c r="H1431" i="38"/>
  <c r="H1435" i="38"/>
  <c r="H1439" i="38"/>
  <c r="H1443" i="38"/>
  <c r="H1447" i="38"/>
  <c r="H1451" i="38"/>
  <c r="H1455" i="38"/>
  <c r="H1459" i="38"/>
  <c r="H1463" i="38"/>
  <c r="H1467" i="38"/>
  <c r="H1471" i="38"/>
  <c r="H1475" i="38"/>
  <c r="H1479" i="38"/>
  <c r="H1483" i="38"/>
  <c r="H1487" i="38"/>
  <c r="H1491" i="38"/>
  <c r="H1495" i="38"/>
  <c r="H1499" i="38"/>
  <c r="H1503" i="38"/>
  <c r="H1507" i="38"/>
  <c r="H1511" i="38"/>
  <c r="H1515" i="38"/>
  <c r="H1519" i="38"/>
  <c r="H1523" i="38"/>
  <c r="H1527" i="38"/>
  <c r="H1531" i="38"/>
  <c r="H1535" i="38"/>
  <c r="H1539" i="38"/>
  <c r="H1543" i="38"/>
  <c r="H1547" i="38"/>
  <c r="H1551" i="38"/>
  <c r="H1555" i="38"/>
  <c r="H1559" i="38"/>
  <c r="H1563" i="38"/>
  <c r="H1567" i="38"/>
  <c r="H1132" i="38"/>
  <c r="H1136" i="38"/>
  <c r="H1140" i="38"/>
  <c r="H1144" i="38"/>
  <c r="H1148" i="38"/>
  <c r="H1152" i="38"/>
  <c r="H1156" i="38"/>
  <c r="H1160" i="38"/>
  <c r="H1164" i="38"/>
  <c r="H1168" i="38"/>
  <c r="H1172" i="38"/>
  <c r="H1176" i="38"/>
  <c r="H1180" i="38"/>
  <c r="H1184" i="38"/>
  <c r="H1188" i="38"/>
  <c r="H1192" i="38"/>
  <c r="H1196" i="38"/>
  <c r="H1200" i="38"/>
  <c r="H1204" i="38"/>
  <c r="H1208" i="38"/>
  <c r="H1212" i="38"/>
  <c r="H1216" i="38"/>
  <c r="H1232" i="38"/>
  <c r="H1236" i="38"/>
  <c r="H1240" i="38"/>
  <c r="H1244" i="38"/>
  <c r="H1248" i="38"/>
  <c r="H1252" i="38"/>
  <c r="H1256" i="38"/>
  <c r="H1260" i="38"/>
  <c r="H1264" i="38"/>
  <c r="H1268" i="38"/>
  <c r="H1272" i="38"/>
  <c r="H1276" i="38"/>
  <c r="H1280" i="38"/>
  <c r="H1284" i="38"/>
  <c r="H1288" i="38"/>
  <c r="H1292" i="38"/>
  <c r="H1296" i="38"/>
  <c r="H1300" i="38"/>
  <c r="H1304" i="38"/>
  <c r="H1308" i="38"/>
  <c r="H1312" i="38"/>
  <c r="H1316" i="38"/>
  <c r="H1320" i="38"/>
  <c r="H1324" i="38"/>
  <c r="H1328" i="38"/>
  <c r="H1332" i="38"/>
  <c r="H1336" i="38"/>
  <c r="H1340" i="38"/>
  <c r="H1344" i="38"/>
  <c r="H1348" i="38"/>
  <c r="H1352" i="38"/>
  <c r="H1356" i="38"/>
  <c r="H1360" i="38"/>
  <c r="H1364" i="38"/>
  <c r="H1368" i="38"/>
  <c r="H1372" i="38"/>
  <c r="H1376" i="38"/>
  <c r="H1380" i="38"/>
  <c r="H1384" i="38"/>
  <c r="H1388" i="38"/>
  <c r="H1392" i="38"/>
  <c r="H1396" i="38"/>
  <c r="H1400" i="38"/>
  <c r="H1404" i="38"/>
  <c r="H1408" i="38"/>
  <c r="H1412" i="38"/>
  <c r="H1416" i="38"/>
  <c r="H1420" i="38"/>
  <c r="H1424" i="38"/>
  <c r="H1428" i="38"/>
  <c r="H1432" i="38"/>
  <c r="H1436" i="38"/>
  <c r="H1440" i="38"/>
  <c r="H1444" i="38"/>
  <c r="H1448" i="38"/>
  <c r="H1452" i="38"/>
  <c r="H1456" i="38"/>
  <c r="H1460" i="38"/>
  <c r="H1464" i="38"/>
  <c r="H1468" i="38"/>
  <c r="H1472" i="38"/>
  <c r="H1476" i="38"/>
  <c r="H1480" i="38"/>
  <c r="H1484" i="38"/>
  <c r="H1488" i="38"/>
  <c r="H1492" i="38"/>
  <c r="H1496" i="38"/>
  <c r="H1500" i="38"/>
  <c r="H1504" i="38"/>
  <c r="H1508" i="38"/>
  <c r="H1512" i="38"/>
  <c r="H1516" i="38"/>
  <c r="H1520" i="38"/>
  <c r="H1524" i="38"/>
  <c r="H1528" i="38"/>
  <c r="H1532" i="38"/>
  <c r="H1536" i="38"/>
  <c r="H1540" i="38"/>
  <c r="H1544" i="38"/>
  <c r="H1548" i="38"/>
  <c r="H1552" i="38"/>
  <c r="H1556" i="38"/>
  <c r="H1560" i="38"/>
  <c r="H1564" i="38"/>
  <c r="H1568" i="38"/>
  <c r="H1572" i="38"/>
  <c r="H1576" i="38"/>
  <c r="H1580" i="38"/>
  <c r="H1097" i="38"/>
  <c r="H1133" i="38"/>
  <c r="H1137" i="38"/>
  <c r="H1141" i="38"/>
  <c r="H1145" i="38"/>
  <c r="H1149" i="38"/>
  <c r="H1153" i="38"/>
  <c r="H1157" i="38"/>
  <c r="H1161" i="38"/>
  <c r="H1165" i="38"/>
  <c r="H1169" i="38"/>
  <c r="H1173" i="38"/>
  <c r="H1177" i="38"/>
  <c r="H1181" i="38"/>
  <c r="H1185" i="38"/>
  <c r="H1189" i="38"/>
  <c r="H1193" i="38"/>
  <c r="H1197" i="38"/>
  <c r="H1201" i="38"/>
  <c r="H1205" i="38"/>
  <c r="H1209" i="38"/>
  <c r="H1213" i="38"/>
  <c r="H1217" i="38"/>
  <c r="H1233" i="38"/>
  <c r="H1237" i="38"/>
  <c r="H1241" i="38"/>
  <c r="H1245" i="38"/>
  <c r="H1249" i="38"/>
  <c r="H1253" i="38"/>
  <c r="H1257" i="38"/>
  <c r="H1261" i="38"/>
  <c r="H1265" i="38"/>
  <c r="H1269" i="38"/>
  <c r="H1273" i="38"/>
  <c r="H1277" i="38"/>
  <c r="H1281" i="38"/>
  <c r="H1285" i="38"/>
  <c r="H1289" i="38"/>
  <c r="H1293" i="38"/>
  <c r="H1297" i="38"/>
  <c r="H1301" i="38"/>
  <c r="H1305" i="38"/>
  <c r="H1309" i="38"/>
  <c r="H1313" i="38"/>
  <c r="H1317" i="38"/>
  <c r="H1321" i="38"/>
  <c r="H1325" i="38"/>
  <c r="H1329" i="38"/>
  <c r="H1333" i="38"/>
  <c r="H1337" i="38"/>
  <c r="H1341" i="38"/>
  <c r="H1345" i="38"/>
  <c r="H1349" i="38"/>
  <c r="H1353" i="38"/>
  <c r="H1357" i="38"/>
  <c r="H1361" i="38"/>
  <c r="H1365" i="38"/>
  <c r="H1369" i="38"/>
  <c r="H1373" i="38"/>
  <c r="H1377" i="38"/>
  <c r="H1381" i="38"/>
  <c r="H1385" i="38"/>
  <c r="H1389" i="38"/>
  <c r="H1393" i="38"/>
  <c r="H1397" i="38"/>
  <c r="H1401" i="38"/>
  <c r="H1405" i="38"/>
  <c r="H1409" i="38"/>
  <c r="H1413" i="38"/>
  <c r="H1417" i="38"/>
  <c r="H1421" i="38"/>
  <c r="H1425" i="38"/>
  <c r="H1429" i="38"/>
  <c r="H1433" i="38"/>
  <c r="H1437" i="38"/>
  <c r="H1441" i="38"/>
  <c r="H1445" i="38"/>
  <c r="H1449" i="38"/>
  <c r="H1453" i="38"/>
  <c r="H1457" i="38"/>
  <c r="H1461" i="38"/>
  <c r="H1465" i="38"/>
  <c r="H1469" i="38"/>
  <c r="H1473" i="38"/>
  <c r="H1477" i="38"/>
  <c r="H1481" i="38"/>
  <c r="H1485" i="38"/>
  <c r="H1489" i="38"/>
  <c r="H1493" i="38"/>
  <c r="H1497" i="38"/>
  <c r="H1501" i="38"/>
  <c r="H1505" i="38"/>
  <c r="H1509" i="38"/>
  <c r="H1513" i="38"/>
  <c r="H1517" i="38"/>
  <c r="H1521" i="38"/>
  <c r="H1525" i="38"/>
  <c r="H1529" i="38"/>
  <c r="H1533" i="38"/>
  <c r="H1537" i="38"/>
  <c r="H1541" i="38"/>
  <c r="H1545" i="38"/>
  <c r="H1549" i="38"/>
  <c r="H1553" i="38"/>
  <c r="H1557" i="38"/>
  <c r="H1561" i="38"/>
  <c r="H1565" i="38"/>
  <c r="H1569" i="38"/>
  <c r="H1573" i="38"/>
  <c r="H1577" i="38"/>
  <c r="H1566" i="38"/>
  <c r="H1575" i="38"/>
  <c r="H1582" i="38"/>
  <c r="H1586" i="38"/>
  <c r="H1590" i="38"/>
  <c r="H1594" i="38"/>
  <c r="H1598" i="38"/>
  <c r="H1602" i="38"/>
  <c r="H1606" i="38"/>
  <c r="H1610" i="38"/>
  <c r="H1614" i="38"/>
  <c r="H1618" i="38"/>
  <c r="H1622" i="38"/>
  <c r="H1626" i="38"/>
  <c r="H1630" i="38"/>
  <c r="H1634" i="38"/>
  <c r="H1638" i="38"/>
  <c r="H1642" i="38"/>
  <c r="H1646" i="38"/>
  <c r="H1650" i="38"/>
  <c r="H1654" i="38"/>
  <c r="H1658" i="38"/>
  <c r="H1662" i="38"/>
  <c r="H1666" i="38"/>
  <c r="H1670" i="38"/>
  <c r="H1674" i="38"/>
  <c r="H1678" i="38"/>
  <c r="H1682" i="38"/>
  <c r="H1686" i="38"/>
  <c r="H1690" i="38"/>
  <c r="H1694" i="38"/>
  <c r="H1698" i="38"/>
  <c r="H1702" i="38"/>
  <c r="H1706" i="38"/>
  <c r="H1710" i="38"/>
  <c r="H1714" i="38"/>
  <c r="H1718" i="38"/>
  <c r="H1722" i="38"/>
  <c r="H1726" i="38"/>
  <c r="H1730" i="38"/>
  <c r="H1734" i="38"/>
  <c r="H1738" i="38"/>
  <c r="H1742" i="38"/>
  <c r="H1746" i="38"/>
  <c r="H1750" i="38"/>
  <c r="H1754" i="38"/>
  <c r="H1758" i="38"/>
  <c r="H1762" i="38"/>
  <c r="H1766" i="38"/>
  <c r="H1770" i="38"/>
  <c r="H1774" i="38"/>
  <c r="H1778" i="38"/>
  <c r="H1782" i="38"/>
  <c r="H1786" i="38"/>
  <c r="H1790" i="38"/>
  <c r="H1794" i="38"/>
  <c r="H1798" i="38"/>
  <c r="H1802" i="38"/>
  <c r="H1806" i="38"/>
  <c r="H1810" i="38"/>
  <c r="H1814" i="38"/>
  <c r="H1818" i="38"/>
  <c r="H1822" i="38"/>
  <c r="H1826" i="38"/>
  <c r="H1830" i="38"/>
  <c r="H1834" i="38"/>
  <c r="H1838" i="38"/>
  <c r="H1842" i="38"/>
  <c r="H1554" i="38"/>
  <c r="H1570" i="38"/>
  <c r="H1578" i="38"/>
  <c r="H1583" i="38"/>
  <c r="H1587" i="38"/>
  <c r="H1591" i="38"/>
  <c r="H1595" i="38"/>
  <c r="H1599" i="38"/>
  <c r="H1603" i="38"/>
  <c r="H1607" i="38"/>
  <c r="H1611" i="38"/>
  <c r="H1615" i="38"/>
  <c r="H1619" i="38"/>
  <c r="H1623" i="38"/>
  <c r="H1627" i="38"/>
  <c r="H1631" i="38"/>
  <c r="H1635" i="38"/>
  <c r="H1639" i="38"/>
  <c r="H1643" i="38"/>
  <c r="H1647" i="38"/>
  <c r="H1651" i="38"/>
  <c r="H1655" i="38"/>
  <c r="H1659" i="38"/>
  <c r="H1663" i="38"/>
  <c r="H1667" i="38"/>
  <c r="H1671" i="38"/>
  <c r="H1675" i="38"/>
  <c r="H1679" i="38"/>
  <c r="H1683" i="38"/>
  <c r="H1687" i="38"/>
  <c r="H1691" i="38"/>
  <c r="H1695" i="38"/>
  <c r="H1699" i="38"/>
  <c r="H1703" i="38"/>
  <c r="H1707" i="38"/>
  <c r="H1711" i="38"/>
  <c r="H1715" i="38"/>
  <c r="H1719" i="38"/>
  <c r="H1723" i="38"/>
  <c r="H1727" i="38"/>
  <c r="H1731" i="38"/>
  <c r="H1735" i="38"/>
  <c r="H1739" i="38"/>
  <c r="H1743" i="38"/>
  <c r="H1747" i="38"/>
  <c r="H1751" i="38"/>
  <c r="H1755" i="38"/>
  <c r="H1759" i="38"/>
  <c r="H1763" i="38"/>
  <c r="H1767" i="38"/>
  <c r="H1771" i="38"/>
  <c r="H1775" i="38"/>
  <c r="H1779" i="38"/>
  <c r="H1783" i="38"/>
  <c r="H1787" i="38"/>
  <c r="H1791" i="38"/>
  <c r="H1795" i="38"/>
  <c r="H1799" i="38"/>
  <c r="H1803" i="38"/>
  <c r="H1807" i="38"/>
  <c r="H1811" i="38"/>
  <c r="H1815" i="38"/>
  <c r="H1819" i="38"/>
  <c r="H1823" i="38"/>
  <c r="H1827" i="38"/>
  <c r="H1831" i="38"/>
  <c r="H1835" i="38"/>
  <c r="H1839" i="38"/>
  <c r="H1558" i="38"/>
  <c r="H1571" i="38"/>
  <c r="H1579" i="38"/>
  <c r="H1584" i="38"/>
  <c r="H1588" i="38"/>
  <c r="H1592" i="38"/>
  <c r="H1596" i="38"/>
  <c r="H1600" i="38"/>
  <c r="H1604" i="38"/>
  <c r="H1608" i="38"/>
  <c r="H1612" i="38"/>
  <c r="H1616" i="38"/>
  <c r="H1620" i="38"/>
  <c r="H1624" i="38"/>
  <c r="H1628" i="38"/>
  <c r="H1632" i="38"/>
  <c r="H1636" i="38"/>
  <c r="H1640" i="38"/>
  <c r="H1644" i="38"/>
  <c r="H1648" i="38"/>
  <c r="H1652" i="38"/>
  <c r="H1656" i="38"/>
  <c r="H1660" i="38"/>
  <c r="H1664" i="38"/>
  <c r="H1668" i="38"/>
  <c r="H1672" i="38"/>
  <c r="H1676" i="38"/>
  <c r="H1680" i="38"/>
  <c r="H1684" i="38"/>
  <c r="H1688" i="38"/>
  <c r="H1692" i="38"/>
  <c r="H1696" i="38"/>
  <c r="H1700" i="38"/>
  <c r="H1704" i="38"/>
  <c r="H1708" i="38"/>
  <c r="H1712" i="38"/>
  <c r="H1716" i="38"/>
  <c r="H1720" i="38"/>
  <c r="H1724" i="38"/>
  <c r="H1728" i="38"/>
  <c r="H1732" i="38"/>
  <c r="H1736" i="38"/>
  <c r="H1740" i="38"/>
  <c r="H1744" i="38"/>
  <c r="H1748" i="38"/>
  <c r="H1752" i="38"/>
  <c r="H1756" i="38"/>
  <c r="H1760" i="38"/>
  <c r="H1764" i="38"/>
  <c r="H1768" i="38"/>
  <c r="H1772" i="38"/>
  <c r="H1776" i="38"/>
  <c r="H1780" i="38"/>
  <c r="H1784" i="38"/>
  <c r="H1788" i="38"/>
  <c r="H1792" i="38"/>
  <c r="H1796" i="38"/>
  <c r="H1800" i="38"/>
  <c r="H1804" i="38"/>
  <c r="H1808" i="38"/>
  <c r="H1812" i="38"/>
  <c r="H1816" i="38"/>
  <c r="H1820" i="38"/>
  <c r="H1824" i="38"/>
  <c r="H1828" i="38"/>
  <c r="H1832" i="38"/>
  <c r="H1836" i="38"/>
  <c r="H1840" i="38"/>
  <c r="H1562" i="38"/>
  <c r="H1574" i="38"/>
  <c r="H1581" i="38"/>
  <c r="H1585" i="38"/>
  <c r="H1589" i="38"/>
  <c r="H1593" i="38"/>
  <c r="H1597" i="38"/>
  <c r="H1601" i="38"/>
  <c r="H1605" i="38"/>
  <c r="H1609" i="38"/>
  <c r="H1613" i="38"/>
  <c r="H1617" i="38"/>
  <c r="H1621" i="38"/>
  <c r="H1625" i="38"/>
  <c r="H1629" i="38"/>
  <c r="H1633" i="38"/>
  <c r="H1637" i="38"/>
  <c r="H1641" i="38"/>
  <c r="H1645" i="38"/>
  <c r="H1649" i="38"/>
  <c r="H1653" i="38"/>
  <c r="H1657" i="38"/>
  <c r="H1661" i="38"/>
  <c r="H1665" i="38"/>
  <c r="H1669" i="38"/>
  <c r="H1673" i="38"/>
  <c r="H1677" i="38"/>
  <c r="H1681" i="38"/>
  <c r="H1685" i="38"/>
  <c r="H1689" i="38"/>
  <c r="H1693" i="38"/>
  <c r="H1697" i="38"/>
  <c r="H1701" i="38"/>
  <c r="H1705" i="38"/>
  <c r="H1709" i="38"/>
  <c r="H1713" i="38"/>
  <c r="H1717" i="38"/>
  <c r="H1721" i="38"/>
  <c r="H1725" i="38"/>
  <c r="H1729" i="38"/>
  <c r="H1733" i="38"/>
  <c r="H1737" i="38"/>
  <c r="H1741" i="38"/>
  <c r="H1745" i="38"/>
  <c r="H1749" i="38"/>
  <c r="H1753" i="38"/>
  <c r="H1757" i="38"/>
  <c r="H1761" i="38"/>
  <c r="H1765" i="38"/>
  <c r="H1769" i="38"/>
  <c r="H1773" i="38"/>
  <c r="H1777" i="38"/>
  <c r="H1781" i="38"/>
  <c r="H1785" i="38"/>
  <c r="H1789" i="38"/>
  <c r="H1793" i="38"/>
  <c r="H1797" i="38"/>
  <c r="H1801" i="38"/>
  <c r="H1805" i="38"/>
  <c r="H1809" i="38"/>
  <c r="H1813" i="38"/>
  <c r="H1817" i="38"/>
  <c r="H1821" i="38"/>
  <c r="H1825" i="38"/>
  <c r="H1829" i="38"/>
  <c r="H1833" i="38"/>
  <c r="H1837" i="38"/>
  <c r="H1841" i="38"/>
  <c r="H1005" i="38"/>
  <c r="H1003" i="38"/>
  <c r="I1221" i="38"/>
  <c r="I1042" i="38"/>
  <c r="I1020" i="38"/>
  <c r="I1090" i="38"/>
  <c r="I1029" i="38"/>
  <c r="I1038" i="38"/>
  <c r="I1011" i="38"/>
  <c r="I1055" i="38"/>
  <c r="I1100" i="38"/>
  <c r="I1044" i="38"/>
  <c r="I1111" i="38"/>
  <c r="I1068" i="38"/>
  <c r="I1110" i="38"/>
  <c r="I1012" i="38"/>
  <c r="I1033" i="38"/>
  <c r="I1069" i="38"/>
  <c r="I1115" i="38"/>
  <c r="I1017" i="38"/>
  <c r="I1054" i="38"/>
  <c r="I1080" i="38"/>
  <c r="I1031" i="38"/>
  <c r="I1113" i="38"/>
  <c r="I1082" i="38"/>
  <c r="I1030" i="38"/>
  <c r="I1105" i="38"/>
  <c r="I1093" i="38"/>
  <c r="I1091" i="38"/>
  <c r="I1024" i="38"/>
  <c r="I1045" i="38"/>
  <c r="I1098" i="38"/>
  <c r="I1058" i="38"/>
  <c r="I1101" i="38"/>
  <c r="I1071" i="38"/>
  <c r="I1070" i="38"/>
  <c r="I1018" i="38"/>
  <c r="I1119" i="38"/>
  <c r="I1039" i="38"/>
  <c r="I1004" i="38"/>
  <c r="I1107" i="38"/>
  <c r="I1057" i="38"/>
  <c r="I1013" i="38"/>
  <c r="I1128" i="38"/>
  <c r="I1041" i="38"/>
  <c r="I1010" i="38"/>
  <c r="I1060" i="38"/>
  <c r="I1123" i="38"/>
  <c r="I1118" i="38"/>
  <c r="I1084" i="38"/>
  <c r="I1050" i="38"/>
  <c r="I1036" i="38"/>
  <c r="I1094" i="38"/>
  <c r="I1051" i="38"/>
  <c r="I1095" i="38"/>
  <c r="I1053" i="38"/>
  <c r="I1102" i="38"/>
  <c r="I1104" i="38"/>
  <c r="I1006" i="38"/>
  <c r="I1025" i="38"/>
  <c r="I1112" i="38"/>
  <c r="I1052" i="38"/>
  <c r="I1124" i="38"/>
  <c r="I1083" i="38"/>
  <c r="I1072" i="38"/>
  <c r="I1121" i="38"/>
  <c r="I1066" i="38"/>
  <c r="I1106" i="38"/>
  <c r="I1022" i="38"/>
  <c r="I1034" i="38"/>
  <c r="I1219" i="38"/>
  <c r="I1077" i="38"/>
  <c r="I1086" i="38"/>
  <c r="I1114" i="38"/>
  <c r="I1047" i="38"/>
  <c r="I1040" i="38"/>
  <c r="I1048" i="38"/>
  <c r="I1076" i="38"/>
  <c r="I1108" i="38"/>
  <c r="I1129" i="38"/>
  <c r="I1223" i="38"/>
  <c r="I1125" i="38"/>
  <c r="I1079" i="38"/>
  <c r="I1117" i="38"/>
  <c r="I1059" i="38"/>
  <c r="I1073" i="38"/>
  <c r="I1064" i="38"/>
  <c r="I1062" i="38"/>
  <c r="I1130" i="38"/>
  <c r="I1021" i="38"/>
  <c r="I1035" i="38"/>
  <c r="I1028" i="38"/>
  <c r="I1075" i="38"/>
  <c r="I1127" i="38"/>
  <c r="I1109" i="38"/>
  <c r="I1074" i="38"/>
  <c r="I1023" i="38"/>
  <c r="I1061" i="38"/>
  <c r="I1120" i="38"/>
  <c r="I1078" i="38"/>
  <c r="I1081" i="38"/>
  <c r="I1065" i="38"/>
  <c r="I1027" i="38"/>
  <c r="I1032" i="38"/>
  <c r="I1116" i="38"/>
  <c r="I1220" i="38"/>
  <c r="I1015" i="38"/>
  <c r="I1026" i="38"/>
  <c r="I1122" i="38"/>
  <c r="I1037" i="38"/>
  <c r="I1099" i="38"/>
  <c r="I1089" i="38"/>
  <c r="I1088" i="38"/>
  <c r="I1096" i="38"/>
  <c r="I1092" i="38"/>
  <c r="I1222" i="38"/>
  <c r="I1103" i="38"/>
  <c r="I1008" i="38"/>
  <c r="I1056" i="38"/>
  <c r="I1043" i="38"/>
  <c r="I1019" i="38"/>
  <c r="I1049" i="38"/>
  <c r="I1063" i="38"/>
  <c r="I1085" i="38"/>
  <c r="I1016" i="38"/>
  <c r="I1087" i="38"/>
  <c r="I1009" i="38"/>
  <c r="I1007" i="38"/>
  <c r="I1067" i="38"/>
  <c r="I1126" i="38"/>
  <c r="I1046" i="38"/>
  <c r="I1226" i="38"/>
  <c r="I1229" i="38"/>
  <c r="I1224" i="38"/>
  <c r="I1230" i="38"/>
  <c r="I1227" i="38"/>
  <c r="I1228" i="38"/>
  <c r="I1225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B330" i="38"/>
  <c r="GC330" i="38"/>
  <c r="GD330" i="38"/>
  <c r="GE330" i="38"/>
  <c r="GF330" i="38"/>
  <c r="I1005" i="38" l="1"/>
  <c r="I1003" i="38"/>
  <c r="I1097" i="38"/>
  <c r="I1133" i="38"/>
  <c r="I1137" i="38"/>
  <c r="I1141" i="38"/>
  <c r="I1145" i="38"/>
  <c r="I1149" i="38"/>
  <c r="I1153" i="38"/>
  <c r="I1157" i="38"/>
  <c r="I1161" i="38"/>
  <c r="I1165" i="38"/>
  <c r="I1169" i="38"/>
  <c r="I1173" i="38"/>
  <c r="I1177" i="38"/>
  <c r="I1181" i="38"/>
  <c r="I1185" i="38"/>
  <c r="I1189" i="38"/>
  <c r="I1193" i="38"/>
  <c r="I1197" i="38"/>
  <c r="I1201" i="38"/>
  <c r="I1205" i="38"/>
  <c r="I1209" i="38"/>
  <c r="I1213" i="38"/>
  <c r="I1217" i="38"/>
  <c r="I1233" i="38"/>
  <c r="I1237" i="38"/>
  <c r="I1241" i="38"/>
  <c r="I1245" i="38"/>
  <c r="I1249" i="38"/>
  <c r="I1253" i="38"/>
  <c r="I1257" i="38"/>
  <c r="I1261" i="38"/>
  <c r="I1265" i="38"/>
  <c r="I1269" i="38"/>
  <c r="I1273" i="38"/>
  <c r="I1277" i="38"/>
  <c r="I1281" i="38"/>
  <c r="I1285" i="38"/>
  <c r="I1289" i="38"/>
  <c r="I1293" i="38"/>
  <c r="I1297" i="38"/>
  <c r="I1301" i="38"/>
  <c r="I1305" i="38"/>
  <c r="I1309" i="38"/>
  <c r="I1313" i="38"/>
  <c r="I1317" i="38"/>
  <c r="I1321" i="38"/>
  <c r="I1325" i="38"/>
  <c r="I1329" i="38"/>
  <c r="I1333" i="38"/>
  <c r="I1337" i="38"/>
  <c r="I1341" i="38"/>
  <c r="I1345" i="38"/>
  <c r="I1349" i="38"/>
  <c r="I1353" i="38"/>
  <c r="I1357" i="38"/>
  <c r="I1361" i="38"/>
  <c r="I1365" i="38"/>
  <c r="I1369" i="38"/>
  <c r="I1373" i="38"/>
  <c r="I1377" i="38"/>
  <c r="I1381" i="38"/>
  <c r="I1385" i="38"/>
  <c r="I1389" i="38"/>
  <c r="I1393" i="38"/>
  <c r="I1397" i="38"/>
  <c r="I1401" i="38"/>
  <c r="I1405" i="38"/>
  <c r="I1409" i="38"/>
  <c r="I1413" i="38"/>
  <c r="I1417" i="38"/>
  <c r="I1421" i="38"/>
  <c r="I1425" i="38"/>
  <c r="I1429" i="38"/>
  <c r="I1433" i="38"/>
  <c r="I1437" i="38"/>
  <c r="I1441" i="38"/>
  <c r="I1445" i="38"/>
  <c r="I1449" i="38"/>
  <c r="I1453" i="38"/>
  <c r="I1457" i="38"/>
  <c r="I1461" i="38"/>
  <c r="I1465" i="38"/>
  <c r="I1469" i="38"/>
  <c r="I1473" i="38"/>
  <c r="I1477" i="38"/>
  <c r="I1481" i="38"/>
  <c r="I1485" i="38"/>
  <c r="I1489" i="38"/>
  <c r="I1493" i="38"/>
  <c r="I1497" i="38"/>
  <c r="I1501" i="38"/>
  <c r="I1505" i="38"/>
  <c r="I1509" i="38"/>
  <c r="I1513" i="38"/>
  <c r="I1517" i="38"/>
  <c r="I1521" i="38"/>
  <c r="I1525" i="38"/>
  <c r="I1529" i="38"/>
  <c r="I1533" i="38"/>
  <c r="I1537" i="38"/>
  <c r="I1541" i="38"/>
  <c r="I1545" i="38"/>
  <c r="I1549" i="38"/>
  <c r="I1553" i="38"/>
  <c r="I1557" i="38"/>
  <c r="I1561" i="38"/>
  <c r="I1565" i="38"/>
  <c r="I1569" i="38"/>
  <c r="I1573" i="38"/>
  <c r="I1577" i="38"/>
  <c r="I1581" i="38"/>
  <c r="I1585" i="38"/>
  <c r="I1589" i="38"/>
  <c r="I1593" i="38"/>
  <c r="I1597" i="38"/>
  <c r="I1601" i="38"/>
  <c r="I1605" i="38"/>
  <c r="I1609" i="38"/>
  <c r="I1613" i="38"/>
  <c r="I1617" i="38"/>
  <c r="I1621" i="38"/>
  <c r="I1625" i="38"/>
  <c r="I1629" i="38"/>
  <c r="I1633" i="38"/>
  <c r="I1637" i="38"/>
  <c r="I1641" i="38"/>
  <c r="I1645" i="38"/>
  <c r="I1649" i="38"/>
  <c r="I1653" i="38"/>
  <c r="I1657" i="38"/>
  <c r="I1661" i="38"/>
  <c r="I1665" i="38"/>
  <c r="I1669" i="38"/>
  <c r="I1673" i="38"/>
  <c r="I1677" i="38"/>
  <c r="I1681" i="38"/>
  <c r="I1685" i="38"/>
  <c r="I1689" i="38"/>
  <c r="I1693" i="38"/>
  <c r="I1697" i="38"/>
  <c r="I1701" i="38"/>
  <c r="I1705" i="38"/>
  <c r="I1709" i="38"/>
  <c r="I1713" i="38"/>
  <c r="I1717" i="38"/>
  <c r="I1721" i="38"/>
  <c r="I1725" i="38"/>
  <c r="I1729" i="38"/>
  <c r="I1733" i="38"/>
  <c r="I1737" i="38"/>
  <c r="I1741" i="38"/>
  <c r="I1745" i="38"/>
  <c r="I1749" i="38"/>
  <c r="I1753" i="38"/>
  <c r="I1757" i="38"/>
  <c r="I1761" i="38"/>
  <c r="I1765" i="38"/>
  <c r="I1135" i="38"/>
  <c r="I1140" i="38"/>
  <c r="I1146" i="38"/>
  <c r="I1151" i="38"/>
  <c r="I1156" i="38"/>
  <c r="I1162" i="38"/>
  <c r="I1167" i="38"/>
  <c r="I1172" i="38"/>
  <c r="I1178" i="38"/>
  <c r="I1183" i="38"/>
  <c r="I1188" i="38"/>
  <c r="I1194" i="38"/>
  <c r="I1199" i="38"/>
  <c r="I1204" i="38"/>
  <c r="I1210" i="38"/>
  <c r="I1215" i="38"/>
  <c r="I1231" i="38"/>
  <c r="I1236" i="38"/>
  <c r="I1242" i="38"/>
  <c r="I1247" i="38"/>
  <c r="I1252" i="38"/>
  <c r="I1258" i="38"/>
  <c r="I1263" i="38"/>
  <c r="I1268" i="38"/>
  <c r="I1274" i="38"/>
  <c r="I1279" i="38"/>
  <c r="I1284" i="38"/>
  <c r="I1290" i="38"/>
  <c r="I1295" i="38"/>
  <c r="I1300" i="38"/>
  <c r="I1306" i="38"/>
  <c r="I1311" i="38"/>
  <c r="I1316" i="38"/>
  <c r="I1322" i="38"/>
  <c r="I1327" i="38"/>
  <c r="I1332" i="38"/>
  <c r="I1338" i="38"/>
  <c r="I1343" i="38"/>
  <c r="I1348" i="38"/>
  <c r="I1354" i="38"/>
  <c r="I1359" i="38"/>
  <c r="I1364" i="38"/>
  <c r="I1370" i="38"/>
  <c r="I1375" i="38"/>
  <c r="I1380" i="38"/>
  <c r="I1386" i="38"/>
  <c r="I1391" i="38"/>
  <c r="I1396" i="38"/>
  <c r="I1402" i="38"/>
  <c r="I1407" i="38"/>
  <c r="I1412" i="38"/>
  <c r="I1418" i="38"/>
  <c r="I1423" i="38"/>
  <c r="I1428" i="38"/>
  <c r="I1434" i="38"/>
  <c r="I1439" i="38"/>
  <c r="I1444" i="38"/>
  <c r="I1450" i="38"/>
  <c r="I1455" i="38"/>
  <c r="I1460" i="38"/>
  <c r="I1466" i="38"/>
  <c r="I1471" i="38"/>
  <c r="I1476" i="38"/>
  <c r="I1482" i="38"/>
  <c r="I1487" i="38"/>
  <c r="I1492" i="38"/>
  <c r="I1498" i="38"/>
  <c r="I1503" i="38"/>
  <c r="I1508" i="38"/>
  <c r="I1514" i="38"/>
  <c r="I1519" i="38"/>
  <c r="I1524" i="38"/>
  <c r="I1530" i="38"/>
  <c r="I1535" i="38"/>
  <c r="I1540" i="38"/>
  <c r="I1546" i="38"/>
  <c r="I1551" i="38"/>
  <c r="I1556" i="38"/>
  <c r="I1562" i="38"/>
  <c r="I1567" i="38"/>
  <c r="I1572" i="38"/>
  <c r="I1578" i="38"/>
  <c r="I1583" i="38"/>
  <c r="I1588" i="38"/>
  <c r="I1594" i="38"/>
  <c r="I1599" i="38"/>
  <c r="I1604" i="38"/>
  <c r="I1610" i="38"/>
  <c r="I1615" i="38"/>
  <c r="I1620" i="38"/>
  <c r="I1626" i="38"/>
  <c r="I1631" i="38"/>
  <c r="I1636" i="38"/>
  <c r="I1642" i="38"/>
  <c r="I1647" i="38"/>
  <c r="I1652" i="38"/>
  <c r="I1658" i="38"/>
  <c r="I1663" i="38"/>
  <c r="I1668" i="38"/>
  <c r="I1674" i="38"/>
  <c r="I1679" i="38"/>
  <c r="I1684" i="38"/>
  <c r="I1690" i="38"/>
  <c r="I1695" i="38"/>
  <c r="I1700" i="38"/>
  <c r="I1706" i="38"/>
  <c r="I1711" i="38"/>
  <c r="I1716" i="38"/>
  <c r="I1722" i="38"/>
  <c r="I1727" i="38"/>
  <c r="I1732" i="38"/>
  <c r="I1738" i="38"/>
  <c r="I1743" i="38"/>
  <c r="I1748" i="38"/>
  <c r="I1754" i="38"/>
  <c r="I1759" i="38"/>
  <c r="I1764" i="38"/>
  <c r="I1769" i="38"/>
  <c r="I1773" i="38"/>
  <c r="I1777" i="38"/>
  <c r="I1781" i="38"/>
  <c r="I1785" i="38"/>
  <c r="I1789" i="38"/>
  <c r="I1793" i="38"/>
  <c r="I1797" i="38"/>
  <c r="I1801" i="38"/>
  <c r="I1805" i="38"/>
  <c r="I1809" i="38"/>
  <c r="I1813" i="38"/>
  <c r="I1817" i="38"/>
  <c r="I1821" i="38"/>
  <c r="I1825" i="38"/>
  <c r="I1829" i="38"/>
  <c r="I1833" i="38"/>
  <c r="I1837" i="38"/>
  <c r="I1841" i="38"/>
  <c r="I1014" i="38"/>
  <c r="I1131" i="38"/>
  <c r="I1136" i="38"/>
  <c r="I1142" i="38"/>
  <c r="I1147" i="38"/>
  <c r="I1152" i="38"/>
  <c r="I1158" i="38"/>
  <c r="I1163" i="38"/>
  <c r="I1168" i="38"/>
  <c r="I1174" i="38"/>
  <c r="I1179" i="38"/>
  <c r="I1184" i="38"/>
  <c r="I1190" i="38"/>
  <c r="I1195" i="38"/>
  <c r="I1200" i="38"/>
  <c r="I1206" i="38"/>
  <c r="I1211" i="38"/>
  <c r="I1216" i="38"/>
  <c r="I1232" i="38"/>
  <c r="I1238" i="38"/>
  <c r="I1243" i="38"/>
  <c r="I1248" i="38"/>
  <c r="I1254" i="38"/>
  <c r="I1259" i="38"/>
  <c r="I1264" i="38"/>
  <c r="I1270" i="38"/>
  <c r="I1275" i="38"/>
  <c r="I1280" i="38"/>
  <c r="I1286" i="38"/>
  <c r="I1291" i="38"/>
  <c r="I1296" i="38"/>
  <c r="I1302" i="38"/>
  <c r="I1307" i="38"/>
  <c r="I1312" i="38"/>
  <c r="I1318" i="38"/>
  <c r="I1323" i="38"/>
  <c r="I1328" i="38"/>
  <c r="I1334" i="38"/>
  <c r="I1339" i="38"/>
  <c r="I1344" i="38"/>
  <c r="I1350" i="38"/>
  <c r="I1355" i="38"/>
  <c r="I1360" i="38"/>
  <c r="I1366" i="38"/>
  <c r="I1371" i="38"/>
  <c r="I1376" i="38"/>
  <c r="I1382" i="38"/>
  <c r="I1387" i="38"/>
  <c r="I1392" i="38"/>
  <c r="I1398" i="38"/>
  <c r="I1403" i="38"/>
  <c r="I1408" i="38"/>
  <c r="I1414" i="38"/>
  <c r="I1419" i="38"/>
  <c r="I1424" i="38"/>
  <c r="I1430" i="38"/>
  <c r="I1435" i="38"/>
  <c r="I1440" i="38"/>
  <c r="I1446" i="38"/>
  <c r="I1451" i="38"/>
  <c r="I1456" i="38"/>
  <c r="I1462" i="38"/>
  <c r="I1467" i="38"/>
  <c r="I1472" i="38"/>
  <c r="I1478" i="38"/>
  <c r="I1483" i="38"/>
  <c r="I1488" i="38"/>
  <c r="I1494" i="38"/>
  <c r="I1499" i="38"/>
  <c r="I1504" i="38"/>
  <c r="I1510" i="38"/>
  <c r="I1515" i="38"/>
  <c r="I1520" i="38"/>
  <c r="I1526" i="38"/>
  <c r="I1531" i="38"/>
  <c r="I1536" i="38"/>
  <c r="I1542" i="38"/>
  <c r="I1547" i="38"/>
  <c r="I1552" i="38"/>
  <c r="I1558" i="38"/>
  <c r="I1563" i="38"/>
  <c r="I1568" i="38"/>
  <c r="I1574" i="38"/>
  <c r="I1579" i="38"/>
  <c r="I1584" i="38"/>
  <c r="I1590" i="38"/>
  <c r="I1595" i="38"/>
  <c r="I1600" i="38"/>
  <c r="I1606" i="38"/>
  <c r="I1611" i="38"/>
  <c r="I1616" i="38"/>
  <c r="I1622" i="38"/>
  <c r="I1627" i="38"/>
  <c r="I1632" i="38"/>
  <c r="I1638" i="38"/>
  <c r="I1643" i="38"/>
  <c r="I1648" i="38"/>
  <c r="I1654" i="38"/>
  <c r="I1659" i="38"/>
  <c r="I1664" i="38"/>
  <c r="I1670" i="38"/>
  <c r="I1675" i="38"/>
  <c r="I1680" i="38"/>
  <c r="I1686" i="38"/>
  <c r="I1691" i="38"/>
  <c r="I1696" i="38"/>
  <c r="I1702" i="38"/>
  <c r="I1707" i="38"/>
  <c r="I1712" i="38"/>
  <c r="I1718" i="38"/>
  <c r="I1723" i="38"/>
  <c r="I1728" i="38"/>
  <c r="I1734" i="38"/>
  <c r="I1739" i="38"/>
  <c r="I1744" i="38"/>
  <c r="I1750" i="38"/>
  <c r="I1755" i="38"/>
  <c r="I1760" i="38"/>
  <c r="I1766" i="38"/>
  <c r="I1770" i="38"/>
  <c r="I1774" i="38"/>
  <c r="I1778" i="38"/>
  <c r="I1782" i="38"/>
  <c r="I1786" i="38"/>
  <c r="I1790" i="38"/>
  <c r="I1794" i="38"/>
  <c r="I1798" i="38"/>
  <c r="I1802" i="38"/>
  <c r="I1806" i="38"/>
  <c r="I1810" i="38"/>
  <c r="I1814" i="38"/>
  <c r="I1818" i="38"/>
  <c r="I1822" i="38"/>
  <c r="I1826" i="38"/>
  <c r="I1830" i="38"/>
  <c r="I1834" i="38"/>
  <c r="I1838" i="38"/>
  <c r="I1842" i="38"/>
  <c r="I1132" i="38"/>
  <c r="I1138" i="38"/>
  <c r="I1143" i="38"/>
  <c r="I1148" i="38"/>
  <c r="I1154" i="38"/>
  <c r="I1159" i="38"/>
  <c r="I1164" i="38"/>
  <c r="I1170" i="38"/>
  <c r="I1175" i="38"/>
  <c r="I1180" i="38"/>
  <c r="I1186" i="38"/>
  <c r="I1191" i="38"/>
  <c r="I1196" i="38"/>
  <c r="I1202" i="38"/>
  <c r="I1207" i="38"/>
  <c r="I1212" i="38"/>
  <c r="I1218" i="38"/>
  <c r="I1234" i="38"/>
  <c r="I1239" i="38"/>
  <c r="I1244" i="38"/>
  <c r="I1250" i="38"/>
  <c r="I1255" i="38"/>
  <c r="I1260" i="38"/>
  <c r="I1266" i="38"/>
  <c r="I1271" i="38"/>
  <c r="I1276" i="38"/>
  <c r="I1282" i="38"/>
  <c r="I1287" i="38"/>
  <c r="I1292" i="38"/>
  <c r="I1298" i="38"/>
  <c r="I1303" i="38"/>
  <c r="I1308" i="38"/>
  <c r="I1314" i="38"/>
  <c r="I1319" i="38"/>
  <c r="I1324" i="38"/>
  <c r="I1330" i="38"/>
  <c r="I1335" i="38"/>
  <c r="I1340" i="38"/>
  <c r="I1346" i="38"/>
  <c r="I1351" i="38"/>
  <c r="I1356" i="38"/>
  <c r="I1362" i="38"/>
  <c r="I1367" i="38"/>
  <c r="I1372" i="38"/>
  <c r="I1378" i="38"/>
  <c r="I1383" i="38"/>
  <c r="I1388" i="38"/>
  <c r="I1394" i="38"/>
  <c r="I1399" i="38"/>
  <c r="I1404" i="38"/>
  <c r="I1410" i="38"/>
  <c r="I1415" i="38"/>
  <c r="I1420" i="38"/>
  <c r="I1426" i="38"/>
  <c r="I1431" i="38"/>
  <c r="I1436" i="38"/>
  <c r="I1442" i="38"/>
  <c r="I1447" i="38"/>
  <c r="I1452" i="38"/>
  <c r="I1458" i="38"/>
  <c r="I1463" i="38"/>
  <c r="I1468" i="38"/>
  <c r="I1474" i="38"/>
  <c r="I1479" i="38"/>
  <c r="I1484" i="38"/>
  <c r="I1490" i="38"/>
  <c r="I1495" i="38"/>
  <c r="I1500" i="38"/>
  <c r="I1506" i="38"/>
  <c r="I1511" i="38"/>
  <c r="I1516" i="38"/>
  <c r="I1522" i="38"/>
  <c r="I1527" i="38"/>
  <c r="I1532" i="38"/>
  <c r="I1538" i="38"/>
  <c r="I1543" i="38"/>
  <c r="I1548" i="38"/>
  <c r="I1554" i="38"/>
  <c r="I1559" i="38"/>
  <c r="I1564" i="38"/>
  <c r="I1570" i="38"/>
  <c r="I1575" i="38"/>
  <c r="I1580" i="38"/>
  <c r="I1586" i="38"/>
  <c r="I1591" i="38"/>
  <c r="I1596" i="38"/>
  <c r="I1602" i="38"/>
  <c r="I1607" i="38"/>
  <c r="I1612" i="38"/>
  <c r="I1618" i="38"/>
  <c r="I1623" i="38"/>
  <c r="I1628" i="38"/>
  <c r="I1634" i="38"/>
  <c r="I1639" i="38"/>
  <c r="I1644" i="38"/>
  <c r="I1650" i="38"/>
  <c r="I1655" i="38"/>
  <c r="I1660" i="38"/>
  <c r="I1666" i="38"/>
  <c r="I1671" i="38"/>
  <c r="I1676" i="38"/>
  <c r="I1682" i="38"/>
  <c r="I1687" i="38"/>
  <c r="I1692" i="38"/>
  <c r="I1698" i="38"/>
  <c r="I1703" i="38"/>
  <c r="I1708" i="38"/>
  <c r="I1714" i="38"/>
  <c r="I1719" i="38"/>
  <c r="I1724" i="38"/>
  <c r="I1730" i="38"/>
  <c r="I1735" i="38"/>
  <c r="I1740" i="38"/>
  <c r="I1746" i="38"/>
  <c r="I1751" i="38"/>
  <c r="I1756" i="38"/>
  <c r="I1762" i="38"/>
  <c r="I1767" i="38"/>
  <c r="I1771" i="38"/>
  <c r="I1775" i="38"/>
  <c r="I1779" i="38"/>
  <c r="I1783" i="38"/>
  <c r="I1787" i="38"/>
  <c r="I1791" i="38"/>
  <c r="I1795" i="38"/>
  <c r="I1799" i="38"/>
  <c r="I1803" i="38"/>
  <c r="I1807" i="38"/>
  <c r="I1811" i="38"/>
  <c r="I1815" i="38"/>
  <c r="I1819" i="38"/>
  <c r="I1823" i="38"/>
  <c r="I1827" i="38"/>
  <c r="I1831" i="38"/>
  <c r="I1835" i="38"/>
  <c r="I1839" i="38"/>
  <c r="I1134" i="38"/>
  <c r="I1139" i="38"/>
  <c r="I1144" i="38"/>
  <c r="I1150" i="38"/>
  <c r="I1155" i="38"/>
  <c r="I1160" i="38"/>
  <c r="I1166" i="38"/>
  <c r="I1171" i="38"/>
  <c r="I1176" i="38"/>
  <c r="I1182" i="38"/>
  <c r="I1187" i="38"/>
  <c r="I1192" i="38"/>
  <c r="I1198" i="38"/>
  <c r="I1203" i="38"/>
  <c r="I1208" i="38"/>
  <c r="I1214" i="38"/>
  <c r="I1235" i="38"/>
  <c r="I1240" i="38"/>
  <c r="I1246" i="38"/>
  <c r="I1251" i="38"/>
  <c r="I1256" i="38"/>
  <c r="I1262" i="38"/>
  <c r="I1267" i="38"/>
  <c r="I1272" i="38"/>
  <c r="I1278" i="38"/>
  <c r="I1283" i="38"/>
  <c r="I1288" i="38"/>
  <c r="I1294" i="38"/>
  <c r="I1299" i="38"/>
  <c r="I1304" i="38"/>
  <c r="I1310" i="38"/>
  <c r="I1315" i="38"/>
  <c r="I1320" i="38"/>
  <c r="I1326" i="38"/>
  <c r="I1331" i="38"/>
  <c r="I1336" i="38"/>
  <c r="I1342" i="38"/>
  <c r="I1347" i="38"/>
  <c r="I1352" i="38"/>
  <c r="I1358" i="38"/>
  <c r="I1363" i="38"/>
  <c r="I1368" i="38"/>
  <c r="I1374" i="38"/>
  <c r="I1379" i="38"/>
  <c r="I1384" i="38"/>
  <c r="I1390" i="38"/>
  <c r="I1395" i="38"/>
  <c r="I1400" i="38"/>
  <c r="I1406" i="38"/>
  <c r="I1411" i="38"/>
  <c r="I1416" i="38"/>
  <c r="I1422" i="38"/>
  <c r="I1427" i="38"/>
  <c r="I1432" i="38"/>
  <c r="I1438" i="38"/>
  <c r="I1443" i="38"/>
  <c r="I1448" i="38"/>
  <c r="I1454" i="38"/>
  <c r="I1459" i="38"/>
  <c r="I1464" i="38"/>
  <c r="I1470" i="38"/>
  <c r="I1475" i="38"/>
  <c r="I1480" i="38"/>
  <c r="I1486" i="38"/>
  <c r="I1491" i="38"/>
  <c r="I1496" i="38"/>
  <c r="I1502" i="38"/>
  <c r="I1507" i="38"/>
  <c r="I1512" i="38"/>
  <c r="I1518" i="38"/>
  <c r="I1523" i="38"/>
  <c r="I1528" i="38"/>
  <c r="I1534" i="38"/>
  <c r="I1539" i="38"/>
  <c r="I1544" i="38"/>
  <c r="I1550" i="38"/>
  <c r="I1555" i="38"/>
  <c r="I1560" i="38"/>
  <c r="I1566" i="38"/>
  <c r="I1571" i="38"/>
  <c r="I1576" i="38"/>
  <c r="I1582" i="38"/>
  <c r="I1587" i="38"/>
  <c r="I1592" i="38"/>
  <c r="I1598" i="38"/>
  <c r="I1603" i="38"/>
  <c r="I1608" i="38"/>
  <c r="I1614" i="38"/>
  <c r="I1619" i="38"/>
  <c r="I1624" i="38"/>
  <c r="I1630" i="38"/>
  <c r="I1635" i="38"/>
  <c r="I1640" i="38"/>
  <c r="I1646" i="38"/>
  <c r="I1651" i="38"/>
  <c r="I1656" i="38"/>
  <c r="I1662" i="38"/>
  <c r="I1667" i="38"/>
  <c r="I1672" i="38"/>
  <c r="I1678" i="38"/>
  <c r="I1683" i="38"/>
  <c r="I1688" i="38"/>
  <c r="I1694" i="38"/>
  <c r="I1699" i="38"/>
  <c r="I1704" i="38"/>
  <c r="I1710" i="38"/>
  <c r="I1715" i="38"/>
  <c r="I1720" i="38"/>
  <c r="I1726" i="38"/>
  <c r="I1731" i="38"/>
  <c r="I1736" i="38"/>
  <c r="I1742" i="38"/>
  <c r="I1747" i="38"/>
  <c r="I1752" i="38"/>
  <c r="I1758" i="38"/>
  <c r="I1763" i="38"/>
  <c r="I1768" i="38"/>
  <c r="I1772" i="38"/>
  <c r="I1776" i="38"/>
  <c r="I1780" i="38"/>
  <c r="I1784" i="38"/>
  <c r="I1788" i="38"/>
  <c r="I1792" i="38"/>
  <c r="I1796" i="38"/>
  <c r="I1800" i="38"/>
  <c r="I1804" i="38"/>
  <c r="I1808" i="38"/>
  <c r="I1812" i="38"/>
  <c r="I1816" i="38"/>
  <c r="I1820" i="38"/>
  <c r="I1824" i="38"/>
  <c r="I1828" i="38"/>
  <c r="I1832" i="38"/>
  <c r="I1836" i="38"/>
  <c r="I1840" i="38"/>
  <c r="J1194" i="38"/>
  <c r="J1097" i="38"/>
  <c r="J1069" i="38"/>
  <c r="J1024" i="38"/>
  <c r="J1017" i="38"/>
  <c r="J1183" i="38"/>
  <c r="J1162" i="38"/>
  <c r="J1091" i="38"/>
  <c r="J1154" i="38"/>
  <c r="J1082" i="38"/>
  <c r="J1139" i="38"/>
  <c r="J1115" i="38"/>
  <c r="J1203" i="38"/>
  <c r="J1030" i="38"/>
  <c r="J1140" i="38"/>
  <c r="J1012" i="38"/>
  <c r="J1054" i="38"/>
  <c r="J1033" i="38"/>
  <c r="J1136" i="38"/>
  <c r="J1216" i="38"/>
  <c r="J1093" i="38"/>
  <c r="J1205" i="38"/>
  <c r="J1196" i="38"/>
  <c r="J1221" i="38"/>
  <c r="J1044" i="38"/>
  <c r="J1105" i="38"/>
  <c r="J1098" i="38"/>
  <c r="J1071" i="38"/>
  <c r="J1202" i="38"/>
  <c r="J1147" i="38"/>
  <c r="J1155" i="38"/>
  <c r="J1200" i="38"/>
  <c r="J1138" i="38"/>
  <c r="J1031" i="38"/>
  <c r="J1029" i="38"/>
  <c r="J1038" i="38"/>
  <c r="J1176" i="38"/>
  <c r="J1119" i="38"/>
  <c r="J1058" i="38"/>
  <c r="J1186" i="38"/>
  <c r="J1113" i="38"/>
  <c r="J1168" i="38"/>
  <c r="J1110" i="38"/>
  <c r="J1101" i="38"/>
  <c r="J1080" i="38"/>
  <c r="J1042" i="38"/>
  <c r="J1150" i="38"/>
  <c r="J1011" i="38"/>
  <c r="J1198" i="38"/>
  <c r="J1131" i="38"/>
  <c r="J1004" i="38"/>
  <c r="J1045" i="38"/>
  <c r="J1151" i="38"/>
  <c r="J1111" i="38"/>
  <c r="J1055" i="38"/>
  <c r="J1018" i="38"/>
  <c r="J1070" i="38"/>
  <c r="J1197" i="38"/>
  <c r="J1177" i="38"/>
  <c r="J1065" i="38"/>
  <c r="J1022" i="38"/>
  <c r="J1220" i="38"/>
  <c r="J1174" i="38"/>
  <c r="J1053" i="38"/>
  <c r="J1015" i="38"/>
  <c r="J1078" i="38"/>
  <c r="J1166" i="38"/>
  <c r="J1167" i="38"/>
  <c r="J1208" i="38"/>
  <c r="J1201" i="38"/>
  <c r="J1051" i="38"/>
  <c r="J1169" i="38"/>
  <c r="J1073" i="38"/>
  <c r="J1173" i="38"/>
  <c r="J1213" i="38"/>
  <c r="J1159" i="38"/>
  <c r="J1199" i="38"/>
  <c r="J1026" i="38"/>
  <c r="J1039" i="38"/>
  <c r="J1117" i="38"/>
  <c r="J1095" i="38"/>
  <c r="J1114" i="38"/>
  <c r="J1014" i="38"/>
  <c r="J1212" i="38"/>
  <c r="J1020" i="38"/>
  <c r="J1192" i="38"/>
  <c r="J1062" i="38"/>
  <c r="J1050" i="38"/>
  <c r="J1219" i="38"/>
  <c r="J1129" i="38"/>
  <c r="J1003" i="38"/>
  <c r="J1143" i="38"/>
  <c r="J1122" i="38"/>
  <c r="J1075" i="38"/>
  <c r="J1128" i="38"/>
  <c r="J1210" i="38"/>
  <c r="J1090" i="38"/>
  <c r="J1157" i="38"/>
  <c r="J1180" i="38"/>
  <c r="J1013" i="38"/>
  <c r="J1223" i="38"/>
  <c r="J1215" i="38"/>
  <c r="J1081" i="38"/>
  <c r="J1034" i="38"/>
  <c r="J1108" i="38"/>
  <c r="J1027" i="38"/>
  <c r="J1120" i="38"/>
  <c r="J1124" i="38"/>
  <c r="J1077" i="38"/>
  <c r="J1025" i="38"/>
  <c r="J1059" i="38"/>
  <c r="J1094" i="38"/>
  <c r="J1032" i="38"/>
  <c r="J1141" i="38"/>
  <c r="J1064" i="38"/>
  <c r="J1102" i="38"/>
  <c r="J1041" i="38"/>
  <c r="J1148" i="38"/>
  <c r="J1123" i="38"/>
  <c r="J1133" i="38"/>
  <c r="J1057" i="38"/>
  <c r="J1190" i="38"/>
  <c r="J1137" i="38"/>
  <c r="J1100" i="38"/>
  <c r="J1010" i="38"/>
  <c r="J1036" i="38"/>
  <c r="J1047" i="38"/>
  <c r="J1107" i="38"/>
  <c r="J1068" i="38"/>
  <c r="J1161" i="38"/>
  <c r="J1118" i="38"/>
  <c r="J1153" i="38"/>
  <c r="J1149" i="38"/>
  <c r="J1084" i="38"/>
  <c r="J1193" i="38"/>
  <c r="J1060" i="38"/>
  <c r="J1061" i="38"/>
  <c r="J1104" i="38"/>
  <c r="J1006" i="38"/>
  <c r="J1125" i="38"/>
  <c r="J1079" i="38"/>
  <c r="J1127" i="38"/>
  <c r="J1028" i="38"/>
  <c r="J1195" i="38"/>
  <c r="J1217" i="38"/>
  <c r="J1076" i="38"/>
  <c r="J1158" i="38"/>
  <c r="J1184" i="38"/>
  <c r="J1156" i="38"/>
  <c r="J1132" i="38"/>
  <c r="J1037" i="38"/>
  <c r="J1035" i="38"/>
  <c r="J1021" i="38"/>
  <c r="J1086" i="38"/>
  <c r="J1048" i="38"/>
  <c r="J1112" i="38"/>
  <c r="J1164" i="38"/>
  <c r="J1188" i="38"/>
  <c r="J1066" i="38"/>
  <c r="J1023" i="38"/>
  <c r="J1072" i="38"/>
  <c r="J1185" i="38"/>
  <c r="J1116" i="38"/>
  <c r="J1135" i="38"/>
  <c r="J1207" i="38"/>
  <c r="J1187" i="38"/>
  <c r="J1005" i="38"/>
  <c r="J1144" i="38"/>
  <c r="J1040" i="38"/>
  <c r="J1109" i="38"/>
  <c r="J1074" i="38"/>
  <c r="J1121" i="38"/>
  <c r="J1130" i="38"/>
  <c r="J1083" i="38"/>
  <c r="J1052" i="38"/>
  <c r="J1214" i="38"/>
  <c r="J1106" i="38"/>
  <c r="J1096" i="38"/>
  <c r="J1126" i="38"/>
  <c r="J1056" i="38"/>
  <c r="J1146" i="38"/>
  <c r="J1209" i="38"/>
  <c r="J1016" i="38"/>
  <c r="J1085" i="38"/>
  <c r="J1182" i="38"/>
  <c r="J1222" i="38"/>
  <c r="J1152" i="38"/>
  <c r="J1043" i="38"/>
  <c r="J1171" i="38"/>
  <c r="J1170" i="38"/>
  <c r="J1089" i="38"/>
  <c r="J1211" i="38"/>
  <c r="J1087" i="38"/>
  <c r="J1134" i="38"/>
  <c r="J1172" i="38"/>
  <c r="J1092" i="38"/>
  <c r="J1145" i="38"/>
  <c r="J1179" i="38"/>
  <c r="J1181" i="38"/>
  <c r="J1218" i="38"/>
  <c r="J1019" i="38"/>
  <c r="J1088" i="38"/>
  <c r="J1204" i="38"/>
  <c r="J1142" i="38"/>
  <c r="J1175" i="38"/>
  <c r="J1009" i="38"/>
  <c r="J1067" i="38"/>
  <c r="J1206" i="38"/>
  <c r="J1178" i="38"/>
  <c r="J1189" i="38"/>
  <c r="J1165" i="38"/>
  <c r="J1103" i="38"/>
  <c r="J1099" i="38"/>
  <c r="J1160" i="38"/>
  <c r="J1007" i="38"/>
  <c r="J1063" i="38"/>
  <c r="J1008" i="38"/>
  <c r="J1191" i="38"/>
  <c r="J1049" i="38"/>
  <c r="J1163" i="38"/>
  <c r="J1046" i="38"/>
  <c r="J1230" i="38"/>
  <c r="J1227" i="38"/>
  <c r="J1225" i="38"/>
  <c r="J1234" i="38"/>
  <c r="J1237" i="38"/>
  <c r="J1248" i="38"/>
  <c r="J1250" i="38"/>
  <c r="J1268" i="38"/>
  <c r="J1281" i="38"/>
  <c r="J1240" i="38"/>
  <c r="J1266" i="38"/>
  <c r="J1262" i="38"/>
  <c r="J1286" i="38"/>
  <c r="J1245" i="38"/>
  <c r="J1254" i="38"/>
  <c r="J1270" i="38"/>
  <c r="J1285" i="38"/>
  <c r="J1244" i="38"/>
  <c r="J1253" i="38"/>
  <c r="J1289" i="38"/>
  <c r="J1238" i="38"/>
  <c r="J1249" i="38"/>
  <c r="J1258" i="38"/>
  <c r="J1282" i="38"/>
  <c r="J1278" i="38"/>
  <c r="J1241" i="38"/>
  <c r="J1233" i="38"/>
  <c r="J1247" i="38"/>
  <c r="J1231" i="38"/>
  <c r="J1232" i="38"/>
  <c r="J1265" i="38"/>
  <c r="J1267" i="38"/>
  <c r="J1275" i="38"/>
  <c r="J1259" i="38"/>
  <c r="J1239" i="38"/>
  <c r="J1261" i="38"/>
  <c r="J1242" i="38"/>
  <c r="J1264" i="38"/>
  <c r="J1273" i="38"/>
  <c r="J1236" i="38"/>
  <c r="J1256" i="38"/>
  <c r="J1260" i="38"/>
  <c r="J1269" i="38"/>
  <c r="J1288" i="38"/>
  <c r="J1274" i="38"/>
  <c r="J1290" i="38"/>
  <c r="J1276" i="38"/>
  <c r="J1246" i="38"/>
  <c r="J1277" i="38"/>
  <c r="J1272" i="38"/>
  <c r="J1263" i="38"/>
  <c r="J1235" i="38"/>
  <c r="J1243" i="38"/>
  <c r="J1255" i="38"/>
  <c r="J1257" i="38"/>
  <c r="J1279" i="38"/>
  <c r="J1251" i="38"/>
  <c r="J1283" i="38"/>
  <c r="J1228" i="38"/>
  <c r="J1229" i="38"/>
  <c r="J1226" i="38"/>
  <c r="J1252" i="38"/>
  <c r="J1287" i="38"/>
  <c r="J1271" i="38"/>
  <c r="J1224" i="38"/>
  <c r="J1280" i="38"/>
  <c r="J1284" i="38"/>
  <c r="J1382" i="38"/>
  <c r="J1378" i="38"/>
  <c r="J1394" i="38"/>
  <c r="J1297" i="38"/>
  <c r="J1308" i="38"/>
  <c r="J1318" i="38"/>
  <c r="J1329" i="38"/>
  <c r="J1340" i="38"/>
  <c r="J1350" i="38"/>
  <c r="J1361" i="38"/>
  <c r="J1374" i="38"/>
  <c r="J1381" i="38"/>
  <c r="J1293" i="38"/>
  <c r="J1306" i="38"/>
  <c r="J1397" i="38"/>
  <c r="J1405" i="38"/>
  <c r="J1413" i="38"/>
  <c r="J1421" i="38"/>
  <c r="J1429" i="38"/>
  <c r="J1437" i="38"/>
  <c r="J1445" i="38"/>
  <c r="J1453" i="38"/>
  <c r="J1461" i="38"/>
  <c r="J1469" i="38"/>
  <c r="J1477" i="38"/>
  <c r="J1485" i="38"/>
  <c r="J1493" i="38"/>
  <c r="J1501" i="38"/>
  <c r="J1509" i="38"/>
  <c r="J1517" i="38"/>
  <c r="J1525" i="38"/>
  <c r="J1389" i="38"/>
  <c r="J1296" i="38"/>
  <c r="J1309" i="38"/>
  <c r="J1322" i="38"/>
  <c r="J1402" i="38"/>
  <c r="J1410" i="38"/>
  <c r="J1418" i="38"/>
  <c r="J1426" i="38"/>
  <c r="J1434" i="38"/>
  <c r="J1442" i="38"/>
  <c r="J1450" i="38"/>
  <c r="J1458" i="38"/>
  <c r="J1466" i="38"/>
  <c r="J1474" i="38"/>
  <c r="J1482" i="38"/>
  <c r="J1490" i="38"/>
  <c r="J1498" i="38"/>
  <c r="J1336" i="38"/>
  <c r="J1520" i="38"/>
  <c r="J1528" i="38"/>
  <c r="J1536" i="38"/>
  <c r="J1544" i="38"/>
  <c r="J1550" i="38"/>
  <c r="J1558" i="38"/>
  <c r="J1578" i="38"/>
  <c r="J1594" i="38"/>
  <c r="J1531" i="38"/>
  <c r="J1539" i="38"/>
  <c r="J1547" i="38"/>
  <c r="J1555" i="38"/>
  <c r="J1563" i="38"/>
  <c r="J1571" i="38"/>
  <c r="J1579" i="38"/>
  <c r="J1587" i="38"/>
  <c r="J1595" i="38"/>
  <c r="J1552" i="38"/>
  <c r="J1588" i="38"/>
  <c r="J1298" i="38"/>
  <c r="J1514" i="38"/>
  <c r="J1330" i="38"/>
  <c r="J1383" i="38"/>
  <c r="J1566" i="38"/>
  <c r="J1574" i="38"/>
  <c r="J1371" i="38"/>
  <c r="J1339" i="38"/>
  <c r="J1307" i="38"/>
  <c r="J1351" i="38"/>
  <c r="J1319" i="38"/>
  <c r="J1343" i="38"/>
  <c r="J1530" i="38"/>
  <c r="J1560" i="38"/>
  <c r="J1576" i="38"/>
  <c r="J1590" i="38"/>
  <c r="J1363" i="38"/>
  <c r="J1331" i="38"/>
  <c r="J1299" i="38"/>
  <c r="J1386" i="38"/>
  <c r="J1392" i="38"/>
  <c r="J1294" i="38"/>
  <c r="J1305" i="38"/>
  <c r="J1316" i="38"/>
  <c r="J1326" i="38"/>
  <c r="J1337" i="38"/>
  <c r="J1348" i="38"/>
  <c r="J1358" i="38"/>
  <c r="J1369" i="38"/>
  <c r="J1372" i="38"/>
  <c r="J1375" i="38"/>
  <c r="J1379" i="38"/>
  <c r="J1312" i="38"/>
  <c r="J1325" i="38"/>
  <c r="J1338" i="38"/>
  <c r="J1373" i="38"/>
  <c r="J1395" i="38"/>
  <c r="J1403" i="38"/>
  <c r="J1411" i="38"/>
  <c r="J1419" i="38"/>
  <c r="J1427" i="38"/>
  <c r="J1435" i="38"/>
  <c r="J1443" i="38"/>
  <c r="J1451" i="38"/>
  <c r="J1459" i="38"/>
  <c r="J1467" i="38"/>
  <c r="J1475" i="38"/>
  <c r="J1483" i="38"/>
  <c r="J1491" i="38"/>
  <c r="J1499" i="38"/>
  <c r="J1507" i="38"/>
  <c r="J1515" i="38"/>
  <c r="J1523" i="38"/>
  <c r="J1301" i="38"/>
  <c r="J1314" i="38"/>
  <c r="J1385" i="38"/>
  <c r="J1328" i="38"/>
  <c r="J1341" i="38"/>
  <c r="J1354" i="38"/>
  <c r="J1400" i="38"/>
  <c r="J1408" i="38"/>
  <c r="J1416" i="38"/>
  <c r="J1424" i="38"/>
  <c r="J1432" i="38"/>
  <c r="J1440" i="38"/>
  <c r="J1448" i="38"/>
  <c r="J1456" i="38"/>
  <c r="J1464" i="38"/>
  <c r="J1472" i="38"/>
  <c r="J1480" i="38"/>
  <c r="J1488" i="38"/>
  <c r="J1496" i="38"/>
  <c r="J1504" i="38"/>
  <c r="J1349" i="38"/>
  <c r="J1516" i="38"/>
  <c r="J1580" i="38"/>
  <c r="J1529" i="38"/>
  <c r="J1537" i="38"/>
  <c r="J1545" i="38"/>
  <c r="J1553" i="38"/>
  <c r="J1561" i="38"/>
  <c r="J1569" i="38"/>
  <c r="J1577" i="38"/>
  <c r="J1585" i="38"/>
  <c r="J1593" i="38"/>
  <c r="J1534" i="38"/>
  <c r="J1542" i="38"/>
  <c r="J1510" i="38"/>
  <c r="J1526" i="38"/>
  <c r="J1568" i="38"/>
  <c r="J1596" i="38"/>
  <c r="J1311" i="38"/>
  <c r="J1359" i="38"/>
  <c r="J1376" i="38"/>
  <c r="J1380" i="38"/>
  <c r="J1390" i="38"/>
  <c r="J1292" i="38"/>
  <c r="J1302" i="38"/>
  <c r="J1313" i="38"/>
  <c r="J1324" i="38"/>
  <c r="J1334" i="38"/>
  <c r="J1345" i="38"/>
  <c r="J1356" i="38"/>
  <c r="J1366" i="38"/>
  <c r="J1377" i="38"/>
  <c r="J1344" i="38"/>
  <c r="J1357" i="38"/>
  <c r="J1368" i="38"/>
  <c r="J1401" i="38"/>
  <c r="J1409" i="38"/>
  <c r="J1417" i="38"/>
  <c r="J1425" i="38"/>
  <c r="J1433" i="38"/>
  <c r="J1441" i="38"/>
  <c r="J1449" i="38"/>
  <c r="J1457" i="38"/>
  <c r="J1465" i="38"/>
  <c r="J1473" i="38"/>
  <c r="J1481" i="38"/>
  <c r="J1489" i="38"/>
  <c r="J1497" i="38"/>
  <c r="J1505" i="38"/>
  <c r="J1513" i="38"/>
  <c r="J1521" i="38"/>
  <c r="J1320" i="38"/>
  <c r="J1333" i="38"/>
  <c r="J1346" i="38"/>
  <c r="J1370" i="38"/>
  <c r="J1360" i="38"/>
  <c r="J1398" i="38"/>
  <c r="J1406" i="38"/>
  <c r="J1414" i="38"/>
  <c r="J1422" i="38"/>
  <c r="J1430" i="38"/>
  <c r="J1438" i="38"/>
  <c r="J1446" i="38"/>
  <c r="J1454" i="38"/>
  <c r="J1462" i="38"/>
  <c r="J1470" i="38"/>
  <c r="J1478" i="38"/>
  <c r="J1486" i="38"/>
  <c r="J1494" i="38"/>
  <c r="J1502" i="38"/>
  <c r="J1362" i="38"/>
  <c r="J1512" i="38"/>
  <c r="J1532" i="38"/>
  <c r="J1546" i="38"/>
  <c r="J1582" i="38"/>
  <c r="J1598" i="38"/>
  <c r="J1391" i="38"/>
  <c r="J1535" i="38"/>
  <c r="J1543" i="38"/>
  <c r="J1551" i="38"/>
  <c r="J1559" i="38"/>
  <c r="J1567" i="38"/>
  <c r="J1575" i="38"/>
  <c r="J1583" i="38"/>
  <c r="J1591" i="38"/>
  <c r="J1564" i="38"/>
  <c r="J1572" i="38"/>
  <c r="J1592" i="38"/>
  <c r="J1506" i="38"/>
  <c r="J1522" i="38"/>
  <c r="J1304" i="38"/>
  <c r="J1554" i="38"/>
  <c r="J1562" i="38"/>
  <c r="J1584" i="38"/>
  <c r="J1355" i="38"/>
  <c r="J1323" i="38"/>
  <c r="J1367" i="38"/>
  <c r="J1335" i="38"/>
  <c r="J1303" i="38"/>
  <c r="J1327" i="38"/>
  <c r="J1291" i="38"/>
  <c r="J1518" i="38"/>
  <c r="J1317" i="38"/>
  <c r="J1540" i="38"/>
  <c r="J1586" i="38"/>
  <c r="J1347" i="38"/>
  <c r="J1315" i="38"/>
  <c r="J1384" i="38"/>
  <c r="J1388" i="38"/>
  <c r="J1300" i="38"/>
  <c r="J1310" i="38"/>
  <c r="J1321" i="38"/>
  <c r="J1332" i="38"/>
  <c r="J1342" i="38"/>
  <c r="J1353" i="38"/>
  <c r="J1364" i="38"/>
  <c r="J1399" i="38"/>
  <c r="J1407" i="38"/>
  <c r="J1415" i="38"/>
  <c r="J1423" i="38"/>
  <c r="J1431" i="38"/>
  <c r="J1439" i="38"/>
  <c r="J1447" i="38"/>
  <c r="J1455" i="38"/>
  <c r="J1463" i="38"/>
  <c r="J1471" i="38"/>
  <c r="J1479" i="38"/>
  <c r="J1487" i="38"/>
  <c r="J1495" i="38"/>
  <c r="J1503" i="38"/>
  <c r="J1511" i="38"/>
  <c r="J1519" i="38"/>
  <c r="J1527" i="38"/>
  <c r="J1352" i="38"/>
  <c r="J1365" i="38"/>
  <c r="J1393" i="38"/>
  <c r="J1396" i="38"/>
  <c r="J1404" i="38"/>
  <c r="J1412" i="38"/>
  <c r="J1420" i="38"/>
  <c r="J1428" i="38"/>
  <c r="J1436" i="38"/>
  <c r="J1444" i="38"/>
  <c r="J1452" i="38"/>
  <c r="J1460" i="38"/>
  <c r="J1468" i="38"/>
  <c r="J1476" i="38"/>
  <c r="J1484" i="38"/>
  <c r="J1492" i="38"/>
  <c r="J1500" i="38"/>
  <c r="J1387" i="38"/>
  <c r="J1508" i="38"/>
  <c r="J1524" i="38"/>
  <c r="J1556" i="38"/>
  <c r="J1570" i="38"/>
  <c r="J1533" i="38"/>
  <c r="J1541" i="38"/>
  <c r="J1549" i="38"/>
  <c r="J1557" i="38"/>
  <c r="J1565" i="38"/>
  <c r="J1573" i="38"/>
  <c r="J1581" i="38"/>
  <c r="J1589" i="38"/>
  <c r="J1597" i="38"/>
  <c r="J1538" i="38"/>
  <c r="J1548" i="38"/>
  <c r="J1295" i="38"/>
  <c r="K1098" i="38" l="1"/>
  <c r="K1105" i="38"/>
  <c r="K1115" i="38"/>
  <c r="K1024" i="38"/>
  <c r="K1082" i="38"/>
  <c r="K1091" i="38"/>
  <c r="K1030" i="38"/>
  <c r="K1033" i="38"/>
  <c r="K1069" i="38"/>
  <c r="K1012" i="38"/>
  <c r="K1031" i="38"/>
  <c r="K1054" i="38"/>
  <c r="K1017" i="38"/>
  <c r="K1093" i="38"/>
  <c r="K1080" i="38"/>
  <c r="K1110" i="38"/>
  <c r="K1071" i="38"/>
  <c r="K1119" i="38"/>
  <c r="K1070" i="38"/>
  <c r="K1018" i="38"/>
  <c r="K1113" i="38"/>
  <c r="K1065" i="38"/>
  <c r="K1058" i="38"/>
  <c r="K1029" i="38"/>
  <c r="K1044" i="38"/>
  <c r="K1101" i="38"/>
  <c r="K1055" i="38"/>
  <c r="K1221" i="38"/>
  <c r="K1038" i="38"/>
  <c r="K1022" i="38"/>
  <c r="K1011" i="38"/>
  <c r="K1111" i="38"/>
  <c r="K1042" i="38"/>
  <c r="K1118" i="38"/>
  <c r="K1220" i="38"/>
  <c r="K1013" i="38"/>
  <c r="K1078" i="38"/>
  <c r="K1045" i="38"/>
  <c r="K1104" i="38"/>
  <c r="K1084" i="38"/>
  <c r="K1015" i="38"/>
  <c r="K1025" i="38"/>
  <c r="K1004" i="38"/>
  <c r="K1036" i="38"/>
  <c r="K1124" i="38"/>
  <c r="K1053" i="38"/>
  <c r="K1095" i="38"/>
  <c r="K1039" i="38"/>
  <c r="K1059" i="38"/>
  <c r="K1047" i="38"/>
  <c r="K1077" i="38"/>
  <c r="K1064" i="38"/>
  <c r="K1032" i="38"/>
  <c r="K1075" i="38"/>
  <c r="K1073" i="38"/>
  <c r="K1041" i="38"/>
  <c r="K1020" i="38"/>
  <c r="K1100" i="38"/>
  <c r="K1107" i="38"/>
  <c r="K1120" i="38"/>
  <c r="K1108" i="38"/>
  <c r="K1081" i="38"/>
  <c r="K1051" i="38"/>
  <c r="K1128" i="38"/>
  <c r="K1114" i="38"/>
  <c r="K1127" i="38"/>
  <c r="K1068" i="38"/>
  <c r="K1129" i="38"/>
  <c r="K1117" i="38"/>
  <c r="K1026" i="38"/>
  <c r="K1072" i="38"/>
  <c r="K1102" i="38"/>
  <c r="K1094" i="38"/>
  <c r="K1122" i="38"/>
  <c r="K1123" i="38"/>
  <c r="K1060" i="38"/>
  <c r="K1050" i="38"/>
  <c r="K1090" i="38"/>
  <c r="K1066" i="38"/>
  <c r="K1223" i="38"/>
  <c r="K1035" i="38"/>
  <c r="K1027" i="38"/>
  <c r="K1034" i="38"/>
  <c r="K1219" i="38"/>
  <c r="K1057" i="38"/>
  <c r="K1062" i="38"/>
  <c r="K1010" i="38"/>
  <c r="K1116" i="38"/>
  <c r="K1079" i="38"/>
  <c r="K1006" i="38"/>
  <c r="K1086" i="38"/>
  <c r="K1130" i="38"/>
  <c r="K1061" i="38"/>
  <c r="K1048" i="38"/>
  <c r="K1021" i="38"/>
  <c r="K1109" i="38"/>
  <c r="K1125" i="38"/>
  <c r="K1076" i="38"/>
  <c r="K1028" i="38"/>
  <c r="K1052" i="38"/>
  <c r="K1121" i="38"/>
  <c r="K1023" i="38"/>
  <c r="K1037" i="38"/>
  <c r="K1040" i="38"/>
  <c r="K1112" i="38"/>
  <c r="K1083" i="38"/>
  <c r="K1074" i="38"/>
  <c r="K1106" i="38"/>
  <c r="K1043" i="38"/>
  <c r="K1222" i="38"/>
  <c r="K1085" i="38"/>
  <c r="K1063" i="38"/>
  <c r="K1099" i="38"/>
  <c r="K1103" i="38"/>
  <c r="K1092" i="38"/>
  <c r="K1126" i="38"/>
  <c r="K1096" i="38"/>
  <c r="K1089" i="38"/>
  <c r="K1087" i="38"/>
  <c r="K1067" i="38"/>
  <c r="K1088" i="38"/>
  <c r="K1049" i="38"/>
  <c r="K1016" i="38"/>
  <c r="K1019" i="38"/>
  <c r="K1007" i="38"/>
  <c r="K1056" i="38"/>
  <c r="K1008" i="38"/>
  <c r="K1009" i="38"/>
  <c r="K1046" i="38"/>
  <c r="K1228" i="38"/>
  <c r="K1225" i="38"/>
  <c r="K1230" i="38"/>
  <c r="K1227" i="38"/>
  <c r="K1229" i="38"/>
  <c r="K1226" i="38"/>
  <c r="K1224" i="38"/>
  <c r="O66" i="37"/>
  <c r="P66" i="37"/>
  <c r="Q66" i="37"/>
  <c r="R66" i="37"/>
  <c r="S66" i="37"/>
  <c r="N66" i="37"/>
  <c r="K1005" i="38" l="1"/>
  <c r="K1003" i="38"/>
  <c r="K1014" i="38"/>
  <c r="K1134" i="38"/>
  <c r="K1138" i="38"/>
  <c r="K1142" i="38"/>
  <c r="K1146" i="38"/>
  <c r="K1150" i="38"/>
  <c r="K1154" i="38"/>
  <c r="K1158" i="38"/>
  <c r="K1162" i="38"/>
  <c r="K1166" i="38"/>
  <c r="K1170" i="38"/>
  <c r="K1174" i="38"/>
  <c r="K1178" i="38"/>
  <c r="K1182" i="38"/>
  <c r="K1186" i="38"/>
  <c r="K1190" i="38"/>
  <c r="K1194" i="38"/>
  <c r="K1198" i="38"/>
  <c r="K1202" i="38"/>
  <c r="K1206" i="38"/>
  <c r="K1210" i="38"/>
  <c r="K1214" i="38"/>
  <c r="K1218" i="38"/>
  <c r="K1234" i="38"/>
  <c r="K1238" i="38"/>
  <c r="K1242" i="38"/>
  <c r="K1246" i="38"/>
  <c r="K1250" i="38"/>
  <c r="K1254" i="38"/>
  <c r="K1258" i="38"/>
  <c r="K1262" i="38"/>
  <c r="K1266" i="38"/>
  <c r="K1270" i="38"/>
  <c r="K1274" i="38"/>
  <c r="K1278" i="38"/>
  <c r="K1282" i="38"/>
  <c r="K1286" i="38"/>
  <c r="K1290" i="38"/>
  <c r="K1294" i="38"/>
  <c r="K1298" i="38"/>
  <c r="K1302" i="38"/>
  <c r="K1306" i="38"/>
  <c r="K1310" i="38"/>
  <c r="K1314" i="38"/>
  <c r="K1318" i="38"/>
  <c r="K1322" i="38"/>
  <c r="K1326" i="38"/>
  <c r="K1330" i="38"/>
  <c r="K1334" i="38"/>
  <c r="K1338" i="38"/>
  <c r="K1342" i="38"/>
  <c r="K1346" i="38"/>
  <c r="K1350" i="38"/>
  <c r="K1354" i="38"/>
  <c r="K1358" i="38"/>
  <c r="K1362" i="38"/>
  <c r="K1366" i="38"/>
  <c r="K1370" i="38"/>
  <c r="K1374" i="38"/>
  <c r="K1378" i="38"/>
  <c r="K1382" i="38"/>
  <c r="K1386" i="38"/>
  <c r="K1390" i="38"/>
  <c r="K1394" i="38"/>
  <c r="K1398" i="38"/>
  <c r="K1402" i="38"/>
  <c r="K1406" i="38"/>
  <c r="K1410" i="38"/>
  <c r="K1414" i="38"/>
  <c r="K1418" i="38"/>
  <c r="K1422" i="38"/>
  <c r="K1426" i="38"/>
  <c r="K1430" i="38"/>
  <c r="K1434" i="38"/>
  <c r="K1438" i="38"/>
  <c r="K1442" i="38"/>
  <c r="K1446" i="38"/>
  <c r="K1450" i="38"/>
  <c r="K1454" i="38"/>
  <c r="K1458" i="38"/>
  <c r="K1462" i="38"/>
  <c r="K1466" i="38"/>
  <c r="K1470" i="38"/>
  <c r="K1474" i="38"/>
  <c r="K1478" i="38"/>
  <c r="K1482" i="38"/>
  <c r="K1486" i="38"/>
  <c r="K1490" i="38"/>
  <c r="K1494" i="38"/>
  <c r="K1498" i="38"/>
  <c r="K1502" i="38"/>
  <c r="K1506" i="38"/>
  <c r="K1510" i="38"/>
  <c r="K1514" i="38"/>
  <c r="K1518" i="38"/>
  <c r="K1522" i="38"/>
  <c r="K1526" i="38"/>
  <c r="K1530" i="38"/>
  <c r="K1534" i="38"/>
  <c r="K1538" i="38"/>
  <c r="K1542" i="38"/>
  <c r="K1546" i="38"/>
  <c r="K1550" i="38"/>
  <c r="K1554" i="38"/>
  <c r="K1558" i="38"/>
  <c r="K1562" i="38"/>
  <c r="K1566" i="38"/>
  <c r="K1570" i="38"/>
  <c r="K1574" i="38"/>
  <c r="K1578" i="38"/>
  <c r="K1582" i="38"/>
  <c r="K1586" i="38"/>
  <c r="K1590" i="38"/>
  <c r="K1594" i="38"/>
  <c r="K1598" i="38"/>
  <c r="K1602" i="38"/>
  <c r="K1606" i="38"/>
  <c r="K1610" i="38"/>
  <c r="K1614" i="38"/>
  <c r="K1618" i="38"/>
  <c r="K1622" i="38"/>
  <c r="K1626" i="38"/>
  <c r="K1630" i="38"/>
  <c r="K1634" i="38"/>
  <c r="K1638" i="38"/>
  <c r="K1642" i="38"/>
  <c r="K1646" i="38"/>
  <c r="K1650" i="38"/>
  <c r="K1654" i="38"/>
  <c r="K1658" i="38"/>
  <c r="K1662" i="38"/>
  <c r="K1666" i="38"/>
  <c r="K1670" i="38"/>
  <c r="K1674" i="38"/>
  <c r="K1678" i="38"/>
  <c r="K1682" i="38"/>
  <c r="K1686" i="38"/>
  <c r="K1690" i="38"/>
  <c r="K1694" i="38"/>
  <c r="K1698" i="38"/>
  <c r="K1702" i="38"/>
  <c r="K1706" i="38"/>
  <c r="K1710" i="38"/>
  <c r="K1714" i="38"/>
  <c r="K1718" i="38"/>
  <c r="K1722" i="38"/>
  <c r="K1726" i="38"/>
  <c r="K1730" i="38"/>
  <c r="K1734" i="38"/>
  <c r="K1738" i="38"/>
  <c r="K1742" i="38"/>
  <c r="K1746" i="38"/>
  <c r="K1750" i="38"/>
  <c r="K1754" i="38"/>
  <c r="K1758" i="38"/>
  <c r="K1762" i="38"/>
  <c r="K1766" i="38"/>
  <c r="K1770" i="38"/>
  <c r="K1774" i="38"/>
  <c r="K1778" i="38"/>
  <c r="K1782" i="38"/>
  <c r="K1786" i="38"/>
  <c r="K1790" i="38"/>
  <c r="K1794" i="38"/>
  <c r="K1798" i="38"/>
  <c r="K1802" i="38"/>
  <c r="K1131" i="38"/>
  <c r="K1135" i="38"/>
  <c r="K1139" i="38"/>
  <c r="K1143" i="38"/>
  <c r="K1147" i="38"/>
  <c r="K1151" i="38"/>
  <c r="K1155" i="38"/>
  <c r="K1159" i="38"/>
  <c r="K1163" i="38"/>
  <c r="K1167" i="38"/>
  <c r="K1171" i="38"/>
  <c r="K1175" i="38"/>
  <c r="K1179" i="38"/>
  <c r="K1183" i="38"/>
  <c r="K1187" i="38"/>
  <c r="K1191" i="38"/>
  <c r="K1195" i="38"/>
  <c r="K1199" i="38"/>
  <c r="K1203" i="38"/>
  <c r="K1207" i="38"/>
  <c r="K1211" i="38"/>
  <c r="K1215" i="38"/>
  <c r="K1231" i="38"/>
  <c r="K1235" i="38"/>
  <c r="K1239" i="38"/>
  <c r="K1243" i="38"/>
  <c r="K1247" i="38"/>
  <c r="K1251" i="38"/>
  <c r="K1255" i="38"/>
  <c r="K1259" i="38"/>
  <c r="K1263" i="38"/>
  <c r="K1267" i="38"/>
  <c r="K1271" i="38"/>
  <c r="K1275" i="38"/>
  <c r="K1279" i="38"/>
  <c r="K1283" i="38"/>
  <c r="K1287" i="38"/>
  <c r="K1291" i="38"/>
  <c r="K1295" i="38"/>
  <c r="K1299" i="38"/>
  <c r="K1303" i="38"/>
  <c r="K1307" i="38"/>
  <c r="K1311" i="38"/>
  <c r="K1315" i="38"/>
  <c r="K1319" i="38"/>
  <c r="K1323" i="38"/>
  <c r="K1327" i="38"/>
  <c r="K1331" i="38"/>
  <c r="K1335" i="38"/>
  <c r="K1339" i="38"/>
  <c r="K1343" i="38"/>
  <c r="K1347" i="38"/>
  <c r="K1351" i="38"/>
  <c r="K1355" i="38"/>
  <c r="K1359" i="38"/>
  <c r="K1363" i="38"/>
  <c r="K1367" i="38"/>
  <c r="K1371" i="38"/>
  <c r="K1375" i="38"/>
  <c r="K1379" i="38"/>
  <c r="K1383" i="38"/>
  <c r="K1387" i="38"/>
  <c r="K1391" i="38"/>
  <c r="K1395" i="38"/>
  <c r="K1399" i="38"/>
  <c r="K1403" i="38"/>
  <c r="K1407" i="38"/>
  <c r="K1411" i="38"/>
  <c r="K1415" i="38"/>
  <c r="K1419" i="38"/>
  <c r="K1423" i="38"/>
  <c r="K1427" i="38"/>
  <c r="K1431" i="38"/>
  <c r="K1435" i="38"/>
  <c r="K1439" i="38"/>
  <c r="K1443" i="38"/>
  <c r="K1447" i="38"/>
  <c r="K1451" i="38"/>
  <c r="K1455" i="38"/>
  <c r="K1459" i="38"/>
  <c r="K1463" i="38"/>
  <c r="K1467" i="38"/>
  <c r="K1471" i="38"/>
  <c r="K1475" i="38"/>
  <c r="K1479" i="38"/>
  <c r="K1483" i="38"/>
  <c r="K1487" i="38"/>
  <c r="K1491" i="38"/>
  <c r="K1495" i="38"/>
  <c r="K1499" i="38"/>
  <c r="K1503" i="38"/>
  <c r="K1507" i="38"/>
  <c r="K1511" i="38"/>
  <c r="K1515" i="38"/>
  <c r="K1519" i="38"/>
  <c r="K1523" i="38"/>
  <c r="K1527" i="38"/>
  <c r="K1531" i="38"/>
  <c r="K1535" i="38"/>
  <c r="K1539" i="38"/>
  <c r="K1543" i="38"/>
  <c r="K1547" i="38"/>
  <c r="K1551" i="38"/>
  <c r="K1555" i="38"/>
  <c r="K1559" i="38"/>
  <c r="K1563" i="38"/>
  <c r="K1567" i="38"/>
  <c r="K1571" i="38"/>
  <c r="K1575" i="38"/>
  <c r="K1579" i="38"/>
  <c r="K1583" i="38"/>
  <c r="K1587" i="38"/>
  <c r="K1591" i="38"/>
  <c r="K1595" i="38"/>
  <c r="K1599" i="38"/>
  <c r="K1603" i="38"/>
  <c r="K1607" i="38"/>
  <c r="K1611" i="38"/>
  <c r="K1615" i="38"/>
  <c r="K1619" i="38"/>
  <c r="K1623" i="38"/>
  <c r="K1627" i="38"/>
  <c r="K1631" i="38"/>
  <c r="K1635" i="38"/>
  <c r="K1639" i="38"/>
  <c r="K1643" i="38"/>
  <c r="K1647" i="38"/>
  <c r="K1651" i="38"/>
  <c r="K1655" i="38"/>
  <c r="K1659" i="38"/>
  <c r="K1663" i="38"/>
  <c r="K1667" i="38"/>
  <c r="K1671" i="38"/>
  <c r="K1675" i="38"/>
  <c r="K1679" i="38"/>
  <c r="K1683" i="38"/>
  <c r="K1687" i="38"/>
  <c r="K1691" i="38"/>
  <c r="K1695" i="38"/>
  <c r="K1699" i="38"/>
  <c r="K1703" i="38"/>
  <c r="K1707" i="38"/>
  <c r="K1711" i="38"/>
  <c r="K1715" i="38"/>
  <c r="K1719" i="38"/>
  <c r="K1723" i="38"/>
  <c r="K1727" i="38"/>
  <c r="K1731" i="38"/>
  <c r="K1735" i="38"/>
  <c r="K1739" i="38"/>
  <c r="K1743" i="38"/>
  <c r="K1747" i="38"/>
  <c r="K1751" i="38"/>
  <c r="K1755" i="38"/>
  <c r="K1759" i="38"/>
  <c r="K1763" i="38"/>
  <c r="K1767" i="38"/>
  <c r="K1771" i="38"/>
  <c r="K1775" i="38"/>
  <c r="K1779" i="38"/>
  <c r="K1783" i="38"/>
  <c r="K1787" i="38"/>
  <c r="K1791" i="38"/>
  <c r="K1795" i="38"/>
  <c r="K1799" i="38"/>
  <c r="K1803" i="38"/>
  <c r="K1807" i="38"/>
  <c r="K1811" i="38"/>
  <c r="K1815" i="38"/>
  <c r="K1819" i="38"/>
  <c r="K1823" i="38"/>
  <c r="K1827" i="38"/>
  <c r="K1831" i="38"/>
  <c r="K1835" i="38"/>
  <c r="K1839" i="38"/>
  <c r="K1132" i="38"/>
  <c r="K1136" i="38"/>
  <c r="K1140" i="38"/>
  <c r="K1144" i="38"/>
  <c r="K1148" i="38"/>
  <c r="K1152" i="38"/>
  <c r="K1156" i="38"/>
  <c r="K1160" i="38"/>
  <c r="K1164" i="38"/>
  <c r="K1168" i="38"/>
  <c r="K1172" i="38"/>
  <c r="K1176" i="38"/>
  <c r="K1180" i="38"/>
  <c r="K1184" i="38"/>
  <c r="K1188" i="38"/>
  <c r="K1192" i="38"/>
  <c r="K1196" i="38"/>
  <c r="K1200" i="38"/>
  <c r="K1204" i="38"/>
  <c r="K1208" i="38"/>
  <c r="K1212" i="38"/>
  <c r="K1216" i="38"/>
  <c r="K1232" i="38"/>
  <c r="K1236" i="38"/>
  <c r="K1240" i="38"/>
  <c r="K1244" i="38"/>
  <c r="K1248" i="38"/>
  <c r="K1252" i="38"/>
  <c r="K1256" i="38"/>
  <c r="K1260" i="38"/>
  <c r="K1264" i="38"/>
  <c r="K1268" i="38"/>
  <c r="K1272" i="38"/>
  <c r="K1276" i="38"/>
  <c r="K1280" i="38"/>
  <c r="K1284" i="38"/>
  <c r="K1288" i="38"/>
  <c r="K1292" i="38"/>
  <c r="K1296" i="38"/>
  <c r="K1300" i="38"/>
  <c r="K1304" i="38"/>
  <c r="K1308" i="38"/>
  <c r="K1312" i="38"/>
  <c r="K1316" i="38"/>
  <c r="K1320" i="38"/>
  <c r="K1324" i="38"/>
  <c r="K1328" i="38"/>
  <c r="K1332" i="38"/>
  <c r="K1336" i="38"/>
  <c r="K1340" i="38"/>
  <c r="K1344" i="38"/>
  <c r="K1348" i="38"/>
  <c r="K1352" i="38"/>
  <c r="K1356" i="38"/>
  <c r="K1360" i="38"/>
  <c r="K1364" i="38"/>
  <c r="K1368" i="38"/>
  <c r="K1372" i="38"/>
  <c r="K1376" i="38"/>
  <c r="K1380" i="38"/>
  <c r="K1384" i="38"/>
  <c r="K1388" i="38"/>
  <c r="K1392" i="38"/>
  <c r="K1396" i="38"/>
  <c r="K1400" i="38"/>
  <c r="K1404" i="38"/>
  <c r="K1408" i="38"/>
  <c r="K1412" i="38"/>
  <c r="K1416" i="38"/>
  <c r="K1420" i="38"/>
  <c r="K1424" i="38"/>
  <c r="K1428" i="38"/>
  <c r="K1432" i="38"/>
  <c r="K1436" i="38"/>
  <c r="K1440" i="38"/>
  <c r="K1444" i="38"/>
  <c r="K1448" i="38"/>
  <c r="K1452" i="38"/>
  <c r="K1456" i="38"/>
  <c r="K1460" i="38"/>
  <c r="K1464" i="38"/>
  <c r="K1468" i="38"/>
  <c r="K1472" i="38"/>
  <c r="K1476" i="38"/>
  <c r="K1480" i="38"/>
  <c r="K1484" i="38"/>
  <c r="K1488" i="38"/>
  <c r="K1492" i="38"/>
  <c r="K1496" i="38"/>
  <c r="K1500" i="38"/>
  <c r="K1504" i="38"/>
  <c r="K1508" i="38"/>
  <c r="K1512" i="38"/>
  <c r="K1516" i="38"/>
  <c r="K1520" i="38"/>
  <c r="K1524" i="38"/>
  <c r="K1528" i="38"/>
  <c r="K1532" i="38"/>
  <c r="K1536" i="38"/>
  <c r="K1540" i="38"/>
  <c r="K1544" i="38"/>
  <c r="K1548" i="38"/>
  <c r="K1552" i="38"/>
  <c r="K1556" i="38"/>
  <c r="K1560" i="38"/>
  <c r="K1564" i="38"/>
  <c r="K1568" i="38"/>
  <c r="K1572" i="38"/>
  <c r="K1576" i="38"/>
  <c r="K1580" i="38"/>
  <c r="K1584" i="38"/>
  <c r="K1588" i="38"/>
  <c r="K1592" i="38"/>
  <c r="K1596" i="38"/>
  <c r="K1600" i="38"/>
  <c r="K1604" i="38"/>
  <c r="K1608" i="38"/>
  <c r="K1612" i="38"/>
  <c r="K1616" i="38"/>
  <c r="K1620" i="38"/>
  <c r="K1624" i="38"/>
  <c r="K1628" i="38"/>
  <c r="K1632" i="38"/>
  <c r="K1636" i="38"/>
  <c r="K1640" i="38"/>
  <c r="K1644" i="38"/>
  <c r="K1648" i="38"/>
  <c r="K1652" i="38"/>
  <c r="K1656" i="38"/>
  <c r="K1660" i="38"/>
  <c r="K1664" i="38"/>
  <c r="K1668" i="38"/>
  <c r="K1672" i="38"/>
  <c r="K1676" i="38"/>
  <c r="K1680" i="38"/>
  <c r="K1684" i="38"/>
  <c r="K1688" i="38"/>
  <c r="K1692" i="38"/>
  <c r="K1696" i="38"/>
  <c r="K1700" i="38"/>
  <c r="K1704" i="38"/>
  <c r="K1708" i="38"/>
  <c r="K1712" i="38"/>
  <c r="K1716" i="38"/>
  <c r="K1720" i="38"/>
  <c r="K1724" i="38"/>
  <c r="K1728" i="38"/>
  <c r="K1732" i="38"/>
  <c r="K1736" i="38"/>
  <c r="K1740" i="38"/>
  <c r="K1744" i="38"/>
  <c r="K1748" i="38"/>
  <c r="K1752" i="38"/>
  <c r="K1756" i="38"/>
  <c r="K1760" i="38"/>
  <c r="K1764" i="38"/>
  <c r="K1768" i="38"/>
  <c r="K1772" i="38"/>
  <c r="K1776" i="38"/>
  <c r="K1780" i="38"/>
  <c r="K1784" i="38"/>
  <c r="K1788" i="38"/>
  <c r="K1792" i="38"/>
  <c r="K1796" i="38"/>
  <c r="K1800" i="38"/>
  <c r="K1804" i="38"/>
  <c r="K1808" i="38"/>
  <c r="K1812" i="38"/>
  <c r="K1816" i="38"/>
  <c r="K1820" i="38"/>
  <c r="K1824" i="38"/>
  <c r="K1828" i="38"/>
  <c r="K1137" i="38"/>
  <c r="K1153" i="38"/>
  <c r="K1169" i="38"/>
  <c r="K1185" i="38"/>
  <c r="K1201" i="38"/>
  <c r="K1217" i="38"/>
  <c r="K1233" i="38"/>
  <c r="K1249" i="38"/>
  <c r="K1265" i="38"/>
  <c r="K1281" i="38"/>
  <c r="K1297" i="38"/>
  <c r="K1313" i="38"/>
  <c r="K1329" i="38"/>
  <c r="K1345" i="38"/>
  <c r="K1361" i="38"/>
  <c r="K1377" i="38"/>
  <c r="K1393" i="38"/>
  <c r="K1409" i="38"/>
  <c r="K1425" i="38"/>
  <c r="K1441" i="38"/>
  <c r="K1457" i="38"/>
  <c r="K1473" i="38"/>
  <c r="K1489" i="38"/>
  <c r="K1505" i="38"/>
  <c r="K1521" i="38"/>
  <c r="K1537" i="38"/>
  <c r="K1553" i="38"/>
  <c r="K1569" i="38"/>
  <c r="K1585" i="38"/>
  <c r="K1601" i="38"/>
  <c r="K1617" i="38"/>
  <c r="K1633" i="38"/>
  <c r="K1649" i="38"/>
  <c r="K1665" i="38"/>
  <c r="K1681" i="38"/>
  <c r="K1697" i="38"/>
  <c r="K1713" i="38"/>
  <c r="K1729" i="38"/>
  <c r="K1745" i="38"/>
  <c r="K1761" i="38"/>
  <c r="K1777" i="38"/>
  <c r="K1793" i="38"/>
  <c r="K1806" i="38"/>
  <c r="K1814" i="38"/>
  <c r="K1822" i="38"/>
  <c r="K1830" i="38"/>
  <c r="K1836" i="38"/>
  <c r="K1841" i="38"/>
  <c r="K1141" i="38"/>
  <c r="K1157" i="38"/>
  <c r="K1173" i="38"/>
  <c r="K1189" i="38"/>
  <c r="K1205" i="38"/>
  <c r="K1237" i="38"/>
  <c r="K1253" i="38"/>
  <c r="K1269" i="38"/>
  <c r="K1285" i="38"/>
  <c r="K1301" i="38"/>
  <c r="K1317" i="38"/>
  <c r="K1333" i="38"/>
  <c r="K1349" i="38"/>
  <c r="K1365" i="38"/>
  <c r="K1381" i="38"/>
  <c r="K1397" i="38"/>
  <c r="K1413" i="38"/>
  <c r="K1429" i="38"/>
  <c r="K1445" i="38"/>
  <c r="K1461" i="38"/>
  <c r="K1477" i="38"/>
  <c r="K1493" i="38"/>
  <c r="K1509" i="38"/>
  <c r="K1525" i="38"/>
  <c r="K1541" i="38"/>
  <c r="K1557" i="38"/>
  <c r="K1573" i="38"/>
  <c r="K1589" i="38"/>
  <c r="K1605" i="38"/>
  <c r="K1621" i="38"/>
  <c r="K1637" i="38"/>
  <c r="K1653" i="38"/>
  <c r="K1669" i="38"/>
  <c r="K1685" i="38"/>
  <c r="K1701" i="38"/>
  <c r="K1717" i="38"/>
  <c r="K1733" i="38"/>
  <c r="K1749" i="38"/>
  <c r="K1765" i="38"/>
  <c r="K1781" i="38"/>
  <c r="K1797" i="38"/>
  <c r="K1809" i="38"/>
  <c r="K1817" i="38"/>
  <c r="K1825" i="38"/>
  <c r="K1832" i="38"/>
  <c r="K1837" i="38"/>
  <c r="K1842" i="38"/>
  <c r="K1097" i="38"/>
  <c r="K1145" i="38"/>
  <c r="K1161" i="38"/>
  <c r="K1177" i="38"/>
  <c r="K1193" i="38"/>
  <c r="K1209" i="38"/>
  <c r="K1241" i="38"/>
  <c r="K1257" i="38"/>
  <c r="K1273" i="38"/>
  <c r="K1289" i="38"/>
  <c r="K1305" i="38"/>
  <c r="K1321" i="38"/>
  <c r="K1337" i="38"/>
  <c r="K1353" i="38"/>
  <c r="K1369" i="38"/>
  <c r="K1385" i="38"/>
  <c r="K1401" i="38"/>
  <c r="K1417" i="38"/>
  <c r="K1433" i="38"/>
  <c r="K1449" i="38"/>
  <c r="K1465" i="38"/>
  <c r="K1481" i="38"/>
  <c r="K1497" i="38"/>
  <c r="K1513" i="38"/>
  <c r="K1529" i="38"/>
  <c r="K1545" i="38"/>
  <c r="K1561" i="38"/>
  <c r="K1577" i="38"/>
  <c r="K1593" i="38"/>
  <c r="K1609" i="38"/>
  <c r="K1625" i="38"/>
  <c r="K1641" i="38"/>
  <c r="K1657" i="38"/>
  <c r="K1673" i="38"/>
  <c r="K1689" i="38"/>
  <c r="K1705" i="38"/>
  <c r="K1721" i="38"/>
  <c r="K1737" i="38"/>
  <c r="K1753" i="38"/>
  <c r="K1769" i="38"/>
  <c r="K1785" i="38"/>
  <c r="K1801" i="38"/>
  <c r="K1810" i="38"/>
  <c r="K1818" i="38"/>
  <c r="K1826" i="38"/>
  <c r="K1833" i="38"/>
  <c r="K1838" i="38"/>
  <c r="K1133" i="38"/>
  <c r="K1149" i="38"/>
  <c r="K1165" i="38"/>
  <c r="K1181" i="38"/>
  <c r="K1197" i="38"/>
  <c r="K1213" i="38"/>
  <c r="K1245" i="38"/>
  <c r="K1261" i="38"/>
  <c r="K1277" i="38"/>
  <c r="K1293" i="38"/>
  <c r="K1309" i="38"/>
  <c r="K1325" i="38"/>
  <c r="K1341" i="38"/>
  <c r="K1357" i="38"/>
  <c r="K1373" i="38"/>
  <c r="K1389" i="38"/>
  <c r="K1405" i="38"/>
  <c r="K1421" i="38"/>
  <c r="K1437" i="38"/>
  <c r="K1453" i="38"/>
  <c r="K1469" i="38"/>
  <c r="K1485" i="38"/>
  <c r="K1501" i="38"/>
  <c r="K1517" i="38"/>
  <c r="K1533" i="38"/>
  <c r="K1549" i="38"/>
  <c r="K1565" i="38"/>
  <c r="K1581" i="38"/>
  <c r="K1597" i="38"/>
  <c r="K1613" i="38"/>
  <c r="K1629" i="38"/>
  <c r="K1645" i="38"/>
  <c r="K1661" i="38"/>
  <c r="K1677" i="38"/>
  <c r="K1693" i="38"/>
  <c r="K1709" i="38"/>
  <c r="K1725" i="38"/>
  <c r="K1741" i="38"/>
  <c r="K1757" i="38"/>
  <c r="K1773" i="38"/>
  <c r="K1789" i="38"/>
  <c r="K1805" i="38"/>
  <c r="K1813" i="38"/>
  <c r="K1821" i="38"/>
  <c r="K1829" i="38"/>
  <c r="K1834" i="38"/>
  <c r="K1840" i="38"/>
  <c r="L1105" i="38"/>
  <c r="L1098" i="38"/>
  <c r="L1093" i="38"/>
  <c r="L1031" i="38"/>
  <c r="L1091" i="38"/>
  <c r="L1018" i="38"/>
  <c r="L1119" i="38"/>
  <c r="L1033" i="38"/>
  <c r="L1070" i="38"/>
  <c r="L1113" i="38"/>
  <c r="L1065" i="38"/>
  <c r="L1024" i="38"/>
  <c r="L1012" i="38"/>
  <c r="L1082" i="38"/>
  <c r="L1058" i="38"/>
  <c r="L1110" i="38"/>
  <c r="L1080" i="38"/>
  <c r="L1017" i="38"/>
  <c r="L1030" i="38"/>
  <c r="L1115" i="38"/>
  <c r="L1101" i="38"/>
  <c r="L1054" i="38"/>
  <c r="L1069" i="38"/>
  <c r="L1071" i="38"/>
  <c r="L1221" i="38"/>
  <c r="L1038" i="38"/>
  <c r="L1029" i="38"/>
  <c r="L1042" i="38"/>
  <c r="L1118" i="38"/>
  <c r="L1011" i="38"/>
  <c r="L1055" i="38"/>
  <c r="L1044" i="38"/>
  <c r="L1022" i="38"/>
  <c r="L1078" i="38"/>
  <c r="L1004" i="38"/>
  <c r="L1036" i="38"/>
  <c r="L1111" i="38"/>
  <c r="L1025" i="38"/>
  <c r="L1084" i="38"/>
  <c r="L1015" i="38"/>
  <c r="L1220" i="38"/>
  <c r="L1104" i="38"/>
  <c r="L1045" i="38"/>
  <c r="L1013" i="38"/>
  <c r="L1053" i="38"/>
  <c r="L1060" i="38"/>
  <c r="L1050" i="38"/>
  <c r="L1066" i="38"/>
  <c r="L1062" i="38"/>
  <c r="L1127" i="38"/>
  <c r="L1061" i="38"/>
  <c r="L1073" i="38"/>
  <c r="L1032" i="38"/>
  <c r="L1108" i="38"/>
  <c r="L1117" i="38"/>
  <c r="L1059" i="38"/>
  <c r="L1039" i="38"/>
  <c r="L1072" i="38"/>
  <c r="L1094" i="38"/>
  <c r="L1102" i="38"/>
  <c r="L1051" i="38"/>
  <c r="L1027" i="38"/>
  <c r="L1041" i="38"/>
  <c r="L1123" i="38"/>
  <c r="L1020" i="38"/>
  <c r="L1100" i="38"/>
  <c r="L1219" i="38"/>
  <c r="L1129" i="38"/>
  <c r="L1223" i="38"/>
  <c r="L1128" i="38"/>
  <c r="L1114" i="38"/>
  <c r="L1107" i="38"/>
  <c r="L1090" i="38"/>
  <c r="L1057" i="38"/>
  <c r="L1068" i="38"/>
  <c r="L1010" i="38"/>
  <c r="L1124" i="38"/>
  <c r="L1075" i="38"/>
  <c r="L1064" i="38"/>
  <c r="L1081" i="38"/>
  <c r="L1120" i="38"/>
  <c r="L1077" i="38"/>
  <c r="L1047" i="38"/>
  <c r="L1095" i="38"/>
  <c r="L1026" i="38"/>
  <c r="L1122" i="38"/>
  <c r="L1034" i="38"/>
  <c r="L1035" i="38"/>
  <c r="L1112" i="38"/>
  <c r="L1130" i="38"/>
  <c r="L1023" i="38"/>
  <c r="L1121" i="38"/>
  <c r="L1074" i="38"/>
  <c r="L1006" i="38"/>
  <c r="L1125" i="38"/>
  <c r="L1083" i="38"/>
  <c r="L1048" i="38"/>
  <c r="L1040" i="38"/>
  <c r="L1052" i="38"/>
  <c r="L1037" i="38"/>
  <c r="L1109" i="38"/>
  <c r="L1079" i="38"/>
  <c r="L1116" i="38"/>
  <c r="L1028" i="38"/>
  <c r="L1086" i="38"/>
  <c r="L1076" i="38"/>
  <c r="L1021" i="38"/>
  <c r="L1106" i="38"/>
  <c r="L1087" i="38"/>
  <c r="L1089" i="38"/>
  <c r="L1067" i="38"/>
  <c r="L1063" i="38"/>
  <c r="L1222" i="38"/>
  <c r="L1126" i="38"/>
  <c r="L1092" i="38"/>
  <c r="L1008" i="38"/>
  <c r="L1016" i="38"/>
  <c r="L1049" i="38"/>
  <c r="L1007" i="38"/>
  <c r="L1019" i="38"/>
  <c r="L1099" i="38"/>
  <c r="L1088" i="38"/>
  <c r="L1085" i="38"/>
  <c r="L1096" i="38"/>
  <c r="L1103" i="38"/>
  <c r="L1009" i="38"/>
  <c r="L1043" i="38"/>
  <c r="L1056" i="38"/>
  <c r="L1046" i="38"/>
  <c r="L1228" i="38"/>
  <c r="L1230" i="38"/>
  <c r="L1227" i="38"/>
  <c r="L1225" i="38"/>
  <c r="L1224" i="38"/>
  <c r="L1229" i="38"/>
  <c r="L1226" i="38"/>
  <c r="L1097" i="38" l="1"/>
  <c r="L1133" i="38"/>
  <c r="L1137" i="38"/>
  <c r="L1141" i="38"/>
  <c r="L1145" i="38"/>
  <c r="L1149" i="38"/>
  <c r="L1153" i="38"/>
  <c r="L1157" i="38"/>
  <c r="L1161" i="38"/>
  <c r="L1165" i="38"/>
  <c r="L1169" i="38"/>
  <c r="L1173" i="38"/>
  <c r="L1177" i="38"/>
  <c r="L1181" i="38"/>
  <c r="L1185" i="38"/>
  <c r="L1189" i="38"/>
  <c r="L1193" i="38"/>
  <c r="L1197" i="38"/>
  <c r="L1201" i="38"/>
  <c r="L1205" i="38"/>
  <c r="L1209" i="38"/>
  <c r="L1213" i="38"/>
  <c r="L1217" i="38"/>
  <c r="L1233" i="38"/>
  <c r="L1237" i="38"/>
  <c r="L1241" i="38"/>
  <c r="L1245" i="38"/>
  <c r="L1249" i="38"/>
  <c r="L1253" i="38"/>
  <c r="L1257" i="38"/>
  <c r="L1261" i="38"/>
  <c r="L1265" i="38"/>
  <c r="L1269" i="38"/>
  <c r="L1273" i="38"/>
  <c r="L1277" i="38"/>
  <c r="L1281" i="38"/>
  <c r="L1285" i="38"/>
  <c r="L1289" i="38"/>
  <c r="L1293" i="38"/>
  <c r="L1297" i="38"/>
  <c r="L1301" i="38"/>
  <c r="L1305" i="38"/>
  <c r="L1309" i="38"/>
  <c r="L1313" i="38"/>
  <c r="L1317" i="38"/>
  <c r="L1321" i="38"/>
  <c r="L1325" i="38"/>
  <c r="L1329" i="38"/>
  <c r="L1333" i="38"/>
  <c r="L1337" i="38"/>
  <c r="L1341" i="38"/>
  <c r="L1345" i="38"/>
  <c r="L1349" i="38"/>
  <c r="L1353" i="38"/>
  <c r="L1357" i="38"/>
  <c r="L1361" i="38"/>
  <c r="L1365" i="38"/>
  <c r="L1369" i="38"/>
  <c r="L1373" i="38"/>
  <c r="L1377" i="38"/>
  <c r="L1381" i="38"/>
  <c r="L1385" i="38"/>
  <c r="L1389" i="38"/>
  <c r="L1393" i="38"/>
  <c r="L1397" i="38"/>
  <c r="L1401" i="38"/>
  <c r="L1405" i="38"/>
  <c r="L1409" i="38"/>
  <c r="L1413" i="38"/>
  <c r="L1417" i="38"/>
  <c r="L1421" i="38"/>
  <c r="L1425" i="38"/>
  <c r="L1429" i="38"/>
  <c r="L1433" i="38"/>
  <c r="L1437" i="38"/>
  <c r="L1441" i="38"/>
  <c r="L1445" i="38"/>
  <c r="L1449" i="38"/>
  <c r="L1453" i="38"/>
  <c r="L1457" i="38"/>
  <c r="L1461" i="38"/>
  <c r="L1465" i="38"/>
  <c r="L1469" i="38"/>
  <c r="L1473" i="38"/>
  <c r="L1477" i="38"/>
  <c r="L1481" i="38"/>
  <c r="L1485" i="38"/>
  <c r="L1489" i="38"/>
  <c r="L1493" i="38"/>
  <c r="L1497" i="38"/>
  <c r="L1501" i="38"/>
  <c r="L1505" i="38"/>
  <c r="L1509" i="38"/>
  <c r="L1513" i="38"/>
  <c r="L1517" i="38"/>
  <c r="L1521" i="38"/>
  <c r="L1525" i="38"/>
  <c r="L1529" i="38"/>
  <c r="L1533" i="38"/>
  <c r="L1537" i="38"/>
  <c r="L1541" i="38"/>
  <c r="L1545" i="38"/>
  <c r="L1549" i="38"/>
  <c r="L1553" i="38"/>
  <c r="L1557" i="38"/>
  <c r="L1561" i="38"/>
  <c r="L1565" i="38"/>
  <c r="L1569" i="38"/>
  <c r="L1573" i="38"/>
  <c r="L1577" i="38"/>
  <c r="L1581" i="38"/>
  <c r="L1585" i="38"/>
  <c r="L1589" i="38"/>
  <c r="L1593" i="38"/>
  <c r="L1597" i="38"/>
  <c r="L1601" i="38"/>
  <c r="L1605" i="38"/>
  <c r="L1609" i="38"/>
  <c r="L1613" i="38"/>
  <c r="L1617" i="38"/>
  <c r="L1621" i="38"/>
  <c r="L1625" i="38"/>
  <c r="L1629" i="38"/>
  <c r="L1633" i="38"/>
  <c r="L1637" i="38"/>
  <c r="L1641" i="38"/>
  <c r="L1645" i="38"/>
  <c r="L1649" i="38"/>
  <c r="L1653" i="38"/>
  <c r="L1657" i="38"/>
  <c r="L1661" i="38"/>
  <c r="L1665" i="38"/>
  <c r="L1669" i="38"/>
  <c r="L1673" i="38"/>
  <c r="L1677" i="38"/>
  <c r="L1681" i="38"/>
  <c r="L1685" i="38"/>
  <c r="L1689" i="38"/>
  <c r="L1693" i="38"/>
  <c r="L1697" i="38"/>
  <c r="L1701" i="38"/>
  <c r="L1705" i="38"/>
  <c r="L1709" i="38"/>
  <c r="L1713" i="38"/>
  <c r="L1717" i="38"/>
  <c r="L1721" i="38"/>
  <c r="L1725" i="38"/>
  <c r="L1729" i="38"/>
  <c r="L1733" i="38"/>
  <c r="L1737" i="38"/>
  <c r="L1741" i="38"/>
  <c r="L1745" i="38"/>
  <c r="L1749" i="38"/>
  <c r="L1753" i="38"/>
  <c r="L1757" i="38"/>
  <c r="L1761" i="38"/>
  <c r="L1765" i="38"/>
  <c r="L1769" i="38"/>
  <c r="L1773" i="38"/>
  <c r="L1777" i="38"/>
  <c r="L1781" i="38"/>
  <c r="L1785" i="38"/>
  <c r="L1789" i="38"/>
  <c r="L1793" i="38"/>
  <c r="L1797" i="38"/>
  <c r="L1801" i="38"/>
  <c r="L1805" i="38"/>
  <c r="L1809" i="38"/>
  <c r="L1813" i="38"/>
  <c r="L1817" i="38"/>
  <c r="L1821" i="38"/>
  <c r="L1825" i="38"/>
  <c r="L1829" i="38"/>
  <c r="L1833" i="38"/>
  <c r="L1837" i="38"/>
  <c r="L1841" i="38"/>
  <c r="L1014" i="38"/>
  <c r="L1134" i="38"/>
  <c r="L1138" i="38"/>
  <c r="L1142" i="38"/>
  <c r="L1146" i="38"/>
  <c r="L1150" i="38"/>
  <c r="L1154" i="38"/>
  <c r="L1158" i="38"/>
  <c r="L1162" i="38"/>
  <c r="L1166" i="38"/>
  <c r="L1170" i="38"/>
  <c r="L1174" i="38"/>
  <c r="L1178" i="38"/>
  <c r="L1182" i="38"/>
  <c r="L1186" i="38"/>
  <c r="L1190" i="38"/>
  <c r="L1194" i="38"/>
  <c r="L1198" i="38"/>
  <c r="L1202" i="38"/>
  <c r="L1206" i="38"/>
  <c r="L1210" i="38"/>
  <c r="L1214" i="38"/>
  <c r="L1218" i="38"/>
  <c r="L1234" i="38"/>
  <c r="L1238" i="38"/>
  <c r="L1242" i="38"/>
  <c r="L1246" i="38"/>
  <c r="L1250" i="38"/>
  <c r="L1254" i="38"/>
  <c r="L1258" i="38"/>
  <c r="L1262" i="38"/>
  <c r="L1266" i="38"/>
  <c r="L1270" i="38"/>
  <c r="L1274" i="38"/>
  <c r="L1278" i="38"/>
  <c r="L1282" i="38"/>
  <c r="L1286" i="38"/>
  <c r="L1290" i="38"/>
  <c r="L1294" i="38"/>
  <c r="L1298" i="38"/>
  <c r="L1302" i="38"/>
  <c r="L1306" i="38"/>
  <c r="L1310" i="38"/>
  <c r="L1314" i="38"/>
  <c r="L1318" i="38"/>
  <c r="L1322" i="38"/>
  <c r="L1326" i="38"/>
  <c r="L1330" i="38"/>
  <c r="L1334" i="38"/>
  <c r="L1338" i="38"/>
  <c r="L1342" i="38"/>
  <c r="L1346" i="38"/>
  <c r="L1350" i="38"/>
  <c r="L1354" i="38"/>
  <c r="L1358" i="38"/>
  <c r="L1362" i="38"/>
  <c r="L1366" i="38"/>
  <c r="L1370" i="38"/>
  <c r="L1374" i="38"/>
  <c r="L1378" i="38"/>
  <c r="L1382" i="38"/>
  <c r="L1386" i="38"/>
  <c r="L1390" i="38"/>
  <c r="L1394" i="38"/>
  <c r="L1398" i="38"/>
  <c r="L1402" i="38"/>
  <c r="L1406" i="38"/>
  <c r="L1410" i="38"/>
  <c r="L1414" i="38"/>
  <c r="L1418" i="38"/>
  <c r="L1422" i="38"/>
  <c r="L1426" i="38"/>
  <c r="L1430" i="38"/>
  <c r="L1434" i="38"/>
  <c r="L1438" i="38"/>
  <c r="L1442" i="38"/>
  <c r="L1446" i="38"/>
  <c r="L1450" i="38"/>
  <c r="L1454" i="38"/>
  <c r="L1458" i="38"/>
  <c r="L1462" i="38"/>
  <c r="L1466" i="38"/>
  <c r="L1470" i="38"/>
  <c r="L1474" i="38"/>
  <c r="L1478" i="38"/>
  <c r="L1482" i="38"/>
  <c r="L1486" i="38"/>
  <c r="L1490" i="38"/>
  <c r="L1494" i="38"/>
  <c r="L1498" i="38"/>
  <c r="L1502" i="38"/>
  <c r="L1506" i="38"/>
  <c r="L1510" i="38"/>
  <c r="L1514" i="38"/>
  <c r="L1518" i="38"/>
  <c r="L1522" i="38"/>
  <c r="L1526" i="38"/>
  <c r="L1530" i="38"/>
  <c r="L1534" i="38"/>
  <c r="L1538" i="38"/>
  <c r="L1542" i="38"/>
  <c r="L1546" i="38"/>
  <c r="L1550" i="38"/>
  <c r="L1554" i="38"/>
  <c r="L1558" i="38"/>
  <c r="L1562" i="38"/>
  <c r="L1566" i="38"/>
  <c r="L1570" i="38"/>
  <c r="L1574" i="38"/>
  <c r="L1578" i="38"/>
  <c r="L1582" i="38"/>
  <c r="L1586" i="38"/>
  <c r="L1590" i="38"/>
  <c r="L1594" i="38"/>
  <c r="L1598" i="38"/>
  <c r="L1602" i="38"/>
  <c r="L1606" i="38"/>
  <c r="L1610" i="38"/>
  <c r="L1614" i="38"/>
  <c r="L1618" i="38"/>
  <c r="L1622" i="38"/>
  <c r="L1626" i="38"/>
  <c r="L1630" i="38"/>
  <c r="L1634" i="38"/>
  <c r="L1638" i="38"/>
  <c r="L1642" i="38"/>
  <c r="L1646" i="38"/>
  <c r="L1650" i="38"/>
  <c r="L1654" i="38"/>
  <c r="L1658" i="38"/>
  <c r="L1662" i="38"/>
  <c r="L1666" i="38"/>
  <c r="L1670" i="38"/>
  <c r="L1674" i="38"/>
  <c r="L1678" i="38"/>
  <c r="L1682" i="38"/>
  <c r="L1686" i="38"/>
  <c r="L1690" i="38"/>
  <c r="L1694" i="38"/>
  <c r="L1698" i="38"/>
  <c r="L1702" i="38"/>
  <c r="L1706" i="38"/>
  <c r="L1710" i="38"/>
  <c r="L1714" i="38"/>
  <c r="L1718" i="38"/>
  <c r="L1722" i="38"/>
  <c r="L1726" i="38"/>
  <c r="L1730" i="38"/>
  <c r="L1734" i="38"/>
  <c r="L1738" i="38"/>
  <c r="L1742" i="38"/>
  <c r="L1746" i="38"/>
  <c r="L1750" i="38"/>
  <c r="L1754" i="38"/>
  <c r="L1758" i="38"/>
  <c r="L1762" i="38"/>
  <c r="L1766" i="38"/>
  <c r="L1770" i="38"/>
  <c r="L1774" i="38"/>
  <c r="L1778" i="38"/>
  <c r="L1782" i="38"/>
  <c r="L1786" i="38"/>
  <c r="L1790" i="38"/>
  <c r="L1794" i="38"/>
  <c r="L1798" i="38"/>
  <c r="L1802" i="38"/>
  <c r="L1806" i="38"/>
  <c r="L1810" i="38"/>
  <c r="L1814" i="38"/>
  <c r="L1818" i="38"/>
  <c r="L1822" i="38"/>
  <c r="L1826" i="38"/>
  <c r="L1830" i="38"/>
  <c r="L1834" i="38"/>
  <c r="L1838" i="38"/>
  <c r="L1842" i="38"/>
  <c r="L1131" i="38"/>
  <c r="L1135" i="38"/>
  <c r="L1139" i="38"/>
  <c r="L1143" i="38"/>
  <c r="L1147" i="38"/>
  <c r="L1151" i="38"/>
  <c r="L1155" i="38"/>
  <c r="L1159" i="38"/>
  <c r="L1163" i="38"/>
  <c r="L1167" i="38"/>
  <c r="L1171" i="38"/>
  <c r="L1175" i="38"/>
  <c r="L1179" i="38"/>
  <c r="L1183" i="38"/>
  <c r="L1187" i="38"/>
  <c r="L1191" i="38"/>
  <c r="L1195" i="38"/>
  <c r="L1199" i="38"/>
  <c r="L1203" i="38"/>
  <c r="L1207" i="38"/>
  <c r="L1211" i="38"/>
  <c r="L1215" i="38"/>
  <c r="L1231" i="38"/>
  <c r="L1235" i="38"/>
  <c r="L1239" i="38"/>
  <c r="L1243" i="38"/>
  <c r="L1247" i="38"/>
  <c r="L1251" i="38"/>
  <c r="L1255" i="38"/>
  <c r="L1259" i="38"/>
  <c r="L1263" i="38"/>
  <c r="L1267" i="38"/>
  <c r="L1271" i="38"/>
  <c r="L1275" i="38"/>
  <c r="L1279" i="38"/>
  <c r="L1283" i="38"/>
  <c r="L1287" i="38"/>
  <c r="L1291" i="38"/>
  <c r="L1295" i="38"/>
  <c r="L1299" i="38"/>
  <c r="L1303" i="38"/>
  <c r="L1307" i="38"/>
  <c r="L1311" i="38"/>
  <c r="L1315" i="38"/>
  <c r="L1319" i="38"/>
  <c r="L1323" i="38"/>
  <c r="L1327" i="38"/>
  <c r="L1331" i="38"/>
  <c r="L1335" i="38"/>
  <c r="L1339" i="38"/>
  <c r="L1343" i="38"/>
  <c r="L1347" i="38"/>
  <c r="L1351" i="38"/>
  <c r="L1355" i="38"/>
  <c r="L1359" i="38"/>
  <c r="L1363" i="38"/>
  <c r="L1367" i="38"/>
  <c r="L1371" i="38"/>
  <c r="L1375" i="38"/>
  <c r="L1379" i="38"/>
  <c r="L1383" i="38"/>
  <c r="L1387" i="38"/>
  <c r="L1391" i="38"/>
  <c r="L1395" i="38"/>
  <c r="L1399" i="38"/>
  <c r="L1403" i="38"/>
  <c r="L1407" i="38"/>
  <c r="L1411" i="38"/>
  <c r="L1415" i="38"/>
  <c r="L1419" i="38"/>
  <c r="L1423" i="38"/>
  <c r="L1427" i="38"/>
  <c r="L1431" i="38"/>
  <c r="L1435" i="38"/>
  <c r="L1439" i="38"/>
  <c r="L1443" i="38"/>
  <c r="L1447" i="38"/>
  <c r="L1451" i="38"/>
  <c r="L1455" i="38"/>
  <c r="L1459" i="38"/>
  <c r="L1463" i="38"/>
  <c r="L1467" i="38"/>
  <c r="L1471" i="38"/>
  <c r="L1475" i="38"/>
  <c r="L1479" i="38"/>
  <c r="L1483" i="38"/>
  <c r="L1487" i="38"/>
  <c r="L1491" i="38"/>
  <c r="L1495" i="38"/>
  <c r="L1499" i="38"/>
  <c r="L1503" i="38"/>
  <c r="L1507" i="38"/>
  <c r="L1511" i="38"/>
  <c r="L1515" i="38"/>
  <c r="L1519" i="38"/>
  <c r="L1523" i="38"/>
  <c r="L1527" i="38"/>
  <c r="L1531" i="38"/>
  <c r="L1535" i="38"/>
  <c r="L1539" i="38"/>
  <c r="L1543" i="38"/>
  <c r="L1547" i="38"/>
  <c r="L1551" i="38"/>
  <c r="L1555" i="38"/>
  <c r="L1559" i="38"/>
  <c r="L1563" i="38"/>
  <c r="L1567" i="38"/>
  <c r="L1571" i="38"/>
  <c r="L1575" i="38"/>
  <c r="L1579" i="38"/>
  <c r="L1583" i="38"/>
  <c r="L1587" i="38"/>
  <c r="L1591" i="38"/>
  <c r="L1595" i="38"/>
  <c r="L1599" i="38"/>
  <c r="L1603" i="38"/>
  <c r="L1607" i="38"/>
  <c r="L1611" i="38"/>
  <c r="L1615" i="38"/>
  <c r="L1619" i="38"/>
  <c r="L1623" i="38"/>
  <c r="L1627" i="38"/>
  <c r="L1631" i="38"/>
  <c r="L1635" i="38"/>
  <c r="L1639" i="38"/>
  <c r="L1643" i="38"/>
  <c r="L1647" i="38"/>
  <c r="L1651" i="38"/>
  <c r="L1655" i="38"/>
  <c r="L1659" i="38"/>
  <c r="L1663" i="38"/>
  <c r="L1667" i="38"/>
  <c r="L1671" i="38"/>
  <c r="L1675" i="38"/>
  <c r="L1679" i="38"/>
  <c r="L1683" i="38"/>
  <c r="L1687" i="38"/>
  <c r="L1691" i="38"/>
  <c r="L1695" i="38"/>
  <c r="L1699" i="38"/>
  <c r="L1703" i="38"/>
  <c r="L1707" i="38"/>
  <c r="L1711" i="38"/>
  <c r="L1715" i="38"/>
  <c r="L1719" i="38"/>
  <c r="L1723" i="38"/>
  <c r="L1727" i="38"/>
  <c r="L1731" i="38"/>
  <c r="L1735" i="38"/>
  <c r="L1739" i="38"/>
  <c r="L1743" i="38"/>
  <c r="L1747" i="38"/>
  <c r="L1751" i="38"/>
  <c r="L1755" i="38"/>
  <c r="L1759" i="38"/>
  <c r="L1763" i="38"/>
  <c r="L1767" i="38"/>
  <c r="L1771" i="38"/>
  <c r="L1775" i="38"/>
  <c r="L1779" i="38"/>
  <c r="L1783" i="38"/>
  <c r="L1787" i="38"/>
  <c r="L1791" i="38"/>
  <c r="L1795" i="38"/>
  <c r="L1799" i="38"/>
  <c r="L1803" i="38"/>
  <c r="L1807" i="38"/>
  <c r="L1811" i="38"/>
  <c r="L1815" i="38"/>
  <c r="L1819" i="38"/>
  <c r="L1823" i="38"/>
  <c r="L1827" i="38"/>
  <c r="L1831" i="38"/>
  <c r="L1835" i="38"/>
  <c r="L1839" i="38"/>
  <c r="L1140" i="38"/>
  <c r="L1156" i="38"/>
  <c r="L1172" i="38"/>
  <c r="L1188" i="38"/>
  <c r="L1204" i="38"/>
  <c r="L1236" i="38"/>
  <c r="L1252" i="38"/>
  <c r="L1268" i="38"/>
  <c r="L1284" i="38"/>
  <c r="L1300" i="38"/>
  <c r="L1316" i="38"/>
  <c r="L1332" i="38"/>
  <c r="L1348" i="38"/>
  <c r="L1364" i="38"/>
  <c r="L1380" i="38"/>
  <c r="L1396" i="38"/>
  <c r="L1412" i="38"/>
  <c r="L1428" i="38"/>
  <c r="L1444" i="38"/>
  <c r="L1460" i="38"/>
  <c r="L1476" i="38"/>
  <c r="L1492" i="38"/>
  <c r="L1144" i="38"/>
  <c r="L1160" i="38"/>
  <c r="L1176" i="38"/>
  <c r="L1192" i="38"/>
  <c r="L1208" i="38"/>
  <c r="L1240" i="38"/>
  <c r="L1256" i="38"/>
  <c r="L1272" i="38"/>
  <c r="L1288" i="38"/>
  <c r="L1304" i="38"/>
  <c r="L1320" i="38"/>
  <c r="L1336" i="38"/>
  <c r="L1352" i="38"/>
  <c r="L1368" i="38"/>
  <c r="L1384" i="38"/>
  <c r="L1400" i="38"/>
  <c r="L1416" i="38"/>
  <c r="L1432" i="38"/>
  <c r="L1448" i="38"/>
  <c r="L1464" i="38"/>
  <c r="L1480" i="38"/>
  <c r="L1496" i="38"/>
  <c r="L1132" i="38"/>
  <c r="L1148" i="38"/>
  <c r="L1164" i="38"/>
  <c r="L1180" i="38"/>
  <c r="L1196" i="38"/>
  <c r="L1212" i="38"/>
  <c r="L1136" i="38"/>
  <c r="L1152" i="38"/>
  <c r="L1168" i="38"/>
  <c r="L1184" i="38"/>
  <c r="L1200" i="38"/>
  <c r="L1216" i="38"/>
  <c r="L1232" i="38"/>
  <c r="L1248" i="38"/>
  <c r="L1264" i="38"/>
  <c r="L1280" i="38"/>
  <c r="L1296" i="38"/>
  <c r="L1292" i="38"/>
  <c r="L1328" i="38"/>
  <c r="L1360" i="38"/>
  <c r="L1392" i="38"/>
  <c r="L1424" i="38"/>
  <c r="L1456" i="38"/>
  <c r="L1488" i="38"/>
  <c r="L1512" i="38"/>
  <c r="L1528" i="38"/>
  <c r="L1544" i="38"/>
  <c r="L1560" i="38"/>
  <c r="L1576" i="38"/>
  <c r="L1592" i="38"/>
  <c r="L1608" i="38"/>
  <c r="L1624" i="38"/>
  <c r="L1640" i="38"/>
  <c r="L1656" i="38"/>
  <c r="L1672" i="38"/>
  <c r="L1688" i="38"/>
  <c r="L1704" i="38"/>
  <c r="L1720" i="38"/>
  <c r="L1736" i="38"/>
  <c r="L1752" i="38"/>
  <c r="L1768" i="38"/>
  <c r="L1784" i="38"/>
  <c r="L1800" i="38"/>
  <c r="L1816" i="38"/>
  <c r="L1832" i="38"/>
  <c r="L1244" i="38"/>
  <c r="L1308" i="38"/>
  <c r="L1340" i="38"/>
  <c r="L1372" i="38"/>
  <c r="L1404" i="38"/>
  <c r="L1436" i="38"/>
  <c r="L1468" i="38"/>
  <c r="L1500" i="38"/>
  <c r="L1516" i="38"/>
  <c r="L1532" i="38"/>
  <c r="L1548" i="38"/>
  <c r="L1564" i="38"/>
  <c r="L1580" i="38"/>
  <c r="L1596" i="38"/>
  <c r="L1612" i="38"/>
  <c r="L1628" i="38"/>
  <c r="L1644" i="38"/>
  <c r="L1660" i="38"/>
  <c r="L1676" i="38"/>
  <c r="L1692" i="38"/>
  <c r="L1708" i="38"/>
  <c r="L1724" i="38"/>
  <c r="L1740" i="38"/>
  <c r="L1756" i="38"/>
  <c r="L1772" i="38"/>
  <c r="L1788" i="38"/>
  <c r="L1804" i="38"/>
  <c r="L1820" i="38"/>
  <c r="L1836" i="38"/>
  <c r="L1260" i="38"/>
  <c r="L1312" i="38"/>
  <c r="L1344" i="38"/>
  <c r="L1376" i="38"/>
  <c r="L1408" i="38"/>
  <c r="L1440" i="38"/>
  <c r="L1472" i="38"/>
  <c r="L1504" i="38"/>
  <c r="L1520" i="38"/>
  <c r="L1536" i="38"/>
  <c r="L1552" i="38"/>
  <c r="L1568" i="38"/>
  <c r="L1584" i="38"/>
  <c r="L1600" i="38"/>
  <c r="L1616" i="38"/>
  <c r="L1632" i="38"/>
  <c r="L1648" i="38"/>
  <c r="L1664" i="38"/>
  <c r="L1680" i="38"/>
  <c r="L1696" i="38"/>
  <c r="L1712" i="38"/>
  <c r="L1728" i="38"/>
  <c r="L1744" i="38"/>
  <c r="L1760" i="38"/>
  <c r="L1776" i="38"/>
  <c r="L1792" i="38"/>
  <c r="L1808" i="38"/>
  <c r="L1824" i="38"/>
  <c r="L1840" i="38"/>
  <c r="L1276" i="38"/>
  <c r="L1324" i="38"/>
  <c r="L1356" i="38"/>
  <c r="L1388" i="38"/>
  <c r="L1420" i="38"/>
  <c r="L1452" i="38"/>
  <c r="L1484" i="38"/>
  <c r="L1508" i="38"/>
  <c r="L1524" i="38"/>
  <c r="L1540" i="38"/>
  <c r="L1556" i="38"/>
  <c r="L1572" i="38"/>
  <c r="L1588" i="38"/>
  <c r="L1604" i="38"/>
  <c r="L1620" i="38"/>
  <c r="L1636" i="38"/>
  <c r="L1652" i="38"/>
  <c r="L1668" i="38"/>
  <c r="L1684" i="38"/>
  <c r="L1700" i="38"/>
  <c r="L1716" i="38"/>
  <c r="L1732" i="38"/>
  <c r="L1748" i="38"/>
  <c r="L1764" i="38"/>
  <c r="L1780" i="38"/>
  <c r="L1796" i="38"/>
  <c r="L1812" i="38"/>
  <c r="L1828" i="38"/>
  <c r="L1005" i="38"/>
  <c r="L1003" i="38"/>
  <c r="M1046" i="38"/>
  <c r="M1155" i="38"/>
  <c r="M1200" i="38"/>
  <c r="M1177" i="38"/>
  <c r="M1131" i="38"/>
  <c r="M1105" i="38"/>
  <c r="M1098" i="38"/>
  <c r="M1202" i="38"/>
  <c r="M1113" i="38"/>
  <c r="M1168" i="38"/>
  <c r="M1097" i="38"/>
  <c r="M1140" i="38"/>
  <c r="M1147" i="38"/>
  <c r="M1162" i="38"/>
  <c r="M1017" i="38"/>
  <c r="M1082" i="38"/>
  <c r="M1091" i="38"/>
  <c r="M1033" i="38"/>
  <c r="M1203" i="38"/>
  <c r="M1031" i="38"/>
  <c r="M1069" i="38"/>
  <c r="M1194" i="38"/>
  <c r="M1012" i="38"/>
  <c r="M1054" i="38"/>
  <c r="M1058" i="38"/>
  <c r="M1036" i="38"/>
  <c r="M1080" i="38"/>
  <c r="M1154" i="38"/>
  <c r="M1183" i="38"/>
  <c r="M1024" i="38"/>
  <c r="M1101" i="38"/>
  <c r="M1022" i="38"/>
  <c r="M1119" i="38"/>
  <c r="M1139" i="38"/>
  <c r="M1136" i="38"/>
  <c r="M1205" i="38"/>
  <c r="M1216" i="38"/>
  <c r="M1197" i="38"/>
  <c r="M1070" i="38"/>
  <c r="M1115" i="38"/>
  <c r="M1018" i="38"/>
  <c r="M1030" i="38"/>
  <c r="M1065" i="38"/>
  <c r="M1093" i="38"/>
  <c r="M1110" i="38"/>
  <c r="M1151" i="38"/>
  <c r="M1055" i="38"/>
  <c r="M1186" i="38"/>
  <c r="M1221" i="38"/>
  <c r="M1038" i="38"/>
  <c r="M1118" i="38"/>
  <c r="M1025" i="38"/>
  <c r="M1042" i="38"/>
  <c r="M1138" i="38"/>
  <c r="M1071" i="38"/>
  <c r="M1176" i="38"/>
  <c r="M1029" i="38"/>
  <c r="M1004" i="38"/>
  <c r="M1078" i="38"/>
  <c r="M1196" i="38"/>
  <c r="M1198" i="38"/>
  <c r="M1150" i="38"/>
  <c r="M1111" i="38"/>
  <c r="M1011" i="38"/>
  <c r="M1044" i="38"/>
  <c r="M1084" i="38"/>
  <c r="M1213" i="38"/>
  <c r="M1003" i="38"/>
  <c r="M1104" i="38"/>
  <c r="M1045" i="38"/>
  <c r="M1015" i="38"/>
  <c r="M1013" i="38"/>
  <c r="M1220" i="38"/>
  <c r="M1124" i="38"/>
  <c r="M1053" i="38"/>
  <c r="M1035" i="38"/>
  <c r="M1167" i="38"/>
  <c r="M1122" i="38"/>
  <c r="M1095" i="38"/>
  <c r="M1047" i="38"/>
  <c r="M1199" i="38"/>
  <c r="M1081" i="38"/>
  <c r="M1064" i="38"/>
  <c r="M1027" i="38"/>
  <c r="M1102" i="38"/>
  <c r="M1072" i="38"/>
  <c r="M1059" i="38"/>
  <c r="M1117" i="38"/>
  <c r="M1108" i="38"/>
  <c r="M1166" i="38"/>
  <c r="M1073" i="38"/>
  <c r="M1114" i="38"/>
  <c r="M1156" i="38"/>
  <c r="M1212" i="38"/>
  <c r="M1062" i="38"/>
  <c r="M1180" i="38"/>
  <c r="M1068" i="38"/>
  <c r="M1107" i="38"/>
  <c r="M1061" i="38"/>
  <c r="M1129" i="38"/>
  <c r="M1041" i="38"/>
  <c r="M1137" i="38"/>
  <c r="M1192" i="38"/>
  <c r="M1020" i="38"/>
  <c r="M1219" i="38"/>
  <c r="M1133" i="38"/>
  <c r="M1223" i="38"/>
  <c r="M1034" i="38"/>
  <c r="M1141" i="38"/>
  <c r="M1026" i="38"/>
  <c r="M1077" i="38"/>
  <c r="M1120" i="38"/>
  <c r="M1201" i="38"/>
  <c r="M1075" i="38"/>
  <c r="M1051" i="38"/>
  <c r="M1094" i="38"/>
  <c r="M1039" i="38"/>
  <c r="M1173" i="38"/>
  <c r="M1143" i="38"/>
  <c r="M1169" i="38"/>
  <c r="M1032" i="38"/>
  <c r="M1159" i="38"/>
  <c r="M1148" i="38"/>
  <c r="M1128" i="38"/>
  <c r="M1123" i="38"/>
  <c r="M1060" i="38"/>
  <c r="M1014" i="38"/>
  <c r="M1190" i="38"/>
  <c r="M1161" i="38"/>
  <c r="M1187" i="38"/>
  <c r="M1090" i="38"/>
  <c r="M1100" i="38"/>
  <c r="M1066" i="38"/>
  <c r="M1193" i="38"/>
  <c r="M1153" i="38"/>
  <c r="M1174" i="38"/>
  <c r="M1149" i="38"/>
  <c r="M1215" i="38"/>
  <c r="M1050" i="38"/>
  <c r="M1210" i="38"/>
  <c r="M1157" i="38"/>
  <c r="M1127" i="38"/>
  <c r="M1057" i="38"/>
  <c r="M1010" i="38"/>
  <c r="M1135" i="38"/>
  <c r="M1116" i="38"/>
  <c r="M1006" i="38"/>
  <c r="M1207" i="38"/>
  <c r="M1086" i="38"/>
  <c r="M1130" i="38"/>
  <c r="M1021" i="38"/>
  <c r="M1040" i="38"/>
  <c r="M1083" i="38"/>
  <c r="M1164" i="38"/>
  <c r="M1052" i="38"/>
  <c r="M1121" i="38"/>
  <c r="M1023" i="38"/>
  <c r="M1132" i="38"/>
  <c r="M1106" i="38"/>
  <c r="M1109" i="38"/>
  <c r="M1037" i="38"/>
  <c r="M1079" i="38"/>
  <c r="M1125" i="38"/>
  <c r="M1185" i="38"/>
  <c r="M1184" i="38"/>
  <c r="M1217" i="38"/>
  <c r="M1208" i="38"/>
  <c r="M1076" i="38"/>
  <c r="M1112" i="38"/>
  <c r="M1144" i="38"/>
  <c r="M1195" i="38"/>
  <c r="M1005" i="38"/>
  <c r="M1048" i="38"/>
  <c r="M1158" i="38"/>
  <c r="M1188" i="38"/>
  <c r="M1028" i="38"/>
  <c r="M1074" i="38"/>
  <c r="M1214" i="38"/>
  <c r="M1099" i="38"/>
  <c r="M1209" i="38"/>
  <c r="M1007" i="38"/>
  <c r="M1171" i="38"/>
  <c r="M1218" i="38"/>
  <c r="M1189" i="38"/>
  <c r="M1170" i="38"/>
  <c r="M1211" i="38"/>
  <c r="M1163" i="38"/>
  <c r="M1142" i="38"/>
  <c r="M1043" i="38"/>
  <c r="M1009" i="38"/>
  <c r="M1134" i="38"/>
  <c r="M1145" i="38"/>
  <c r="M1096" i="38"/>
  <c r="M1172" i="38"/>
  <c r="M1206" i="38"/>
  <c r="M1152" i="38"/>
  <c r="M1175" i="38"/>
  <c r="M1092" i="38"/>
  <c r="M1085" i="38"/>
  <c r="M1191" i="38"/>
  <c r="M1019" i="38"/>
  <c r="M1049" i="38"/>
  <c r="M1067" i="38"/>
  <c r="M1160" i="38"/>
  <c r="M1181" i="38"/>
  <c r="M1178" i="38"/>
  <c r="M1008" i="38"/>
  <c r="M1087" i="38"/>
  <c r="M1089" i="38"/>
  <c r="M1179" i="38"/>
  <c r="M1056" i="38"/>
  <c r="M1182" i="38"/>
  <c r="M1103" i="38"/>
  <c r="M1222" i="38"/>
  <c r="M1063" i="38"/>
  <c r="M1146" i="38"/>
  <c r="M1204" i="38"/>
  <c r="M1165" i="38"/>
  <c r="M1016" i="38"/>
  <c r="M1126" i="38"/>
  <c r="M1088" i="38"/>
  <c r="M1233" i="38"/>
  <c r="M1232" i="38"/>
  <c r="M1246" i="38"/>
  <c r="M1235" i="38"/>
  <c r="M1242" i="38"/>
  <c r="M1244" i="38"/>
  <c r="M1264" i="38"/>
  <c r="M1266" i="38"/>
  <c r="M1238" i="38"/>
  <c r="M1251" i="38"/>
  <c r="M1256" i="38"/>
  <c r="M1252" i="38"/>
  <c r="M1290" i="38"/>
  <c r="M1285" i="38"/>
  <c r="M1234" i="38"/>
  <c r="M1253" i="38"/>
  <c r="M1277" i="38"/>
  <c r="M1260" i="38"/>
  <c r="M1269" i="38"/>
  <c r="M1282" i="38"/>
  <c r="M1265" i="38"/>
  <c r="M1274" i="38"/>
  <c r="M1250" i="38"/>
  <c r="M1261" i="38"/>
  <c r="M1270" i="38"/>
  <c r="M1281" i="38"/>
  <c r="M1267" i="38"/>
  <c r="M1268" i="38"/>
  <c r="M1259" i="38"/>
  <c r="M1289" i="38"/>
  <c r="M1288" i="38"/>
  <c r="M1237" i="38"/>
  <c r="M1236" i="38"/>
  <c r="M1258" i="38"/>
  <c r="M1262" i="38"/>
  <c r="M1280" i="38"/>
  <c r="M1241" i="38"/>
  <c r="M1254" i="38"/>
  <c r="M1272" i="38"/>
  <c r="M1248" i="38"/>
  <c r="M1275" i="38"/>
  <c r="M1240" i="38"/>
  <c r="M1255" i="38"/>
  <c r="M1247" i="38"/>
  <c r="M1283" i="38"/>
  <c r="M1231" i="38"/>
  <c r="M1279" i="38"/>
  <c r="M1257" i="38"/>
  <c r="M1287" i="38"/>
  <c r="M1249" i="38"/>
  <c r="M1245" i="38"/>
  <c r="M1239" i="38"/>
  <c r="M1243" i="38"/>
  <c r="M1271" i="38"/>
  <c r="M1276" i="38"/>
  <c r="M1273" i="38"/>
  <c r="M1284" i="38"/>
  <c r="M1278" i="38"/>
  <c r="M1263" i="38"/>
  <c r="M1286" i="38"/>
  <c r="M1228" i="38"/>
  <c r="M1225" i="38"/>
  <c r="M1227" i="38"/>
  <c r="M1230" i="38"/>
  <c r="M1224" i="38"/>
  <c r="M1229" i="38"/>
  <c r="M1226" i="38"/>
  <c r="M1292" i="38"/>
  <c r="M1337" i="38"/>
  <c r="M1294" i="38"/>
  <c r="M1332" i="38"/>
  <c r="M1369" i="38"/>
  <c r="M1340" i="38"/>
  <c r="M1377" i="38"/>
  <c r="M1310" i="38"/>
  <c r="M1348" i="38"/>
  <c r="M1293" i="38"/>
  <c r="M1338" i="38"/>
  <c r="M1373" i="38"/>
  <c r="M1391" i="38"/>
  <c r="M1333" i="38"/>
  <c r="M1329" i="38"/>
  <c r="M1394" i="38"/>
  <c r="M1426" i="38"/>
  <c r="M1458" i="38"/>
  <c r="M1490" i="38"/>
  <c r="M1522" i="38"/>
  <c r="M1497" i="38"/>
  <c r="M1559" i="38"/>
  <c r="M1349" i="38"/>
  <c r="M1414" i="38"/>
  <c r="M1446" i="38"/>
  <c r="M1478" i="38"/>
  <c r="M1510" i="38"/>
  <c r="M1298" i="38"/>
  <c r="M1370" i="38"/>
  <c r="M1416" i="38"/>
  <c r="M1448" i="38"/>
  <c r="M1480" i="38"/>
  <c r="M1512" i="38"/>
  <c r="M1392" i="38"/>
  <c r="M1516" i="38"/>
  <c r="M1557" i="38"/>
  <c r="M1589" i="38"/>
  <c r="M1529" i="38"/>
  <c r="M1511" i="38"/>
  <c r="M1436" i="38"/>
  <c r="M1449" i="38"/>
  <c r="M1547" i="38"/>
  <c r="M1593" i="38"/>
  <c r="M1412" i="38"/>
  <c r="M1409" i="38"/>
  <c r="M1555" i="38"/>
  <c r="M1524" i="38"/>
  <c r="M1561" i="38"/>
  <c r="M1471" i="38"/>
  <c r="M1435" i="38"/>
  <c r="M1428" i="38"/>
  <c r="M1583" i="38"/>
  <c r="M1380" i="38"/>
  <c r="M1501" i="38"/>
  <c r="M1533" i="38"/>
  <c r="M1491" i="38"/>
  <c r="M1445" i="38"/>
  <c r="M1532" i="38"/>
  <c r="M1566" i="38"/>
  <c r="M1598" i="38"/>
  <c r="M1347" i="38"/>
  <c r="M1521" i="38"/>
  <c r="M1493" i="38"/>
  <c r="M1568" i="38"/>
  <c r="M1423" i="38"/>
  <c r="M1359" i="38"/>
  <c r="M1295" i="38"/>
  <c r="M1485" i="38"/>
  <c r="M1562" i="38"/>
  <c r="M1594" i="38"/>
  <c r="M1487" i="38"/>
  <c r="M1371" i="38"/>
  <c r="M1307" i="38"/>
  <c r="M1534" i="38"/>
  <c r="M1564" i="38"/>
  <c r="M1596" i="38"/>
  <c r="M1351" i="38"/>
  <c r="M1305" i="38"/>
  <c r="M1350" i="38"/>
  <c r="M1300" i="38"/>
  <c r="M1345" i="38"/>
  <c r="M1374" i="38"/>
  <c r="M1353" i="38"/>
  <c r="M1385" i="38"/>
  <c r="M1316" i="38"/>
  <c r="M1366" i="38"/>
  <c r="M1306" i="38"/>
  <c r="M1344" i="38"/>
  <c r="M1382" i="38"/>
  <c r="M1296" i="38"/>
  <c r="M1360" i="38"/>
  <c r="M1322" i="38"/>
  <c r="M1402" i="38"/>
  <c r="M1434" i="38"/>
  <c r="M1466" i="38"/>
  <c r="M1498" i="38"/>
  <c r="M1401" i="38"/>
  <c r="M1535" i="38"/>
  <c r="M1567" i="38"/>
  <c r="M1352" i="38"/>
  <c r="M1422" i="38"/>
  <c r="M1454" i="38"/>
  <c r="M1486" i="38"/>
  <c r="M1518" i="38"/>
  <c r="M1304" i="38"/>
  <c r="M1390" i="38"/>
  <c r="M1424" i="38"/>
  <c r="M1456" i="38"/>
  <c r="M1488" i="38"/>
  <c r="M1520" i="38"/>
  <c r="M1420" i="38"/>
  <c r="M1388" i="38"/>
  <c r="M1563" i="38"/>
  <c r="M1597" i="38"/>
  <c r="M1411" i="38"/>
  <c r="M1320" i="38"/>
  <c r="M1468" i="38"/>
  <c r="M1457" i="38"/>
  <c r="M1569" i="38"/>
  <c r="M1479" i="38"/>
  <c r="M1444" i="38"/>
  <c r="M1417" i="38"/>
  <c r="M1575" i="38"/>
  <c r="M1384" i="38"/>
  <c r="M1565" i="38"/>
  <c r="M1509" i="38"/>
  <c r="M1515" i="38"/>
  <c r="M1481" i="38"/>
  <c r="M1395" i="38"/>
  <c r="M1405" i="38"/>
  <c r="M1536" i="38"/>
  <c r="M1571" i="38"/>
  <c r="M1499" i="38"/>
  <c r="M1477" i="38"/>
  <c r="M1542" i="38"/>
  <c r="M1574" i="38"/>
  <c r="M1415" i="38"/>
  <c r="M1331" i="38"/>
  <c r="M1451" i="38"/>
  <c r="M1544" i="38"/>
  <c r="M1576" i="38"/>
  <c r="M1455" i="38"/>
  <c r="M1343" i="38"/>
  <c r="M1591" i="38"/>
  <c r="M1538" i="38"/>
  <c r="M1570" i="38"/>
  <c r="M1399" i="38"/>
  <c r="M1495" i="38"/>
  <c r="M1355" i="38"/>
  <c r="M1467" i="38"/>
  <c r="M1540" i="38"/>
  <c r="M1572" i="38"/>
  <c r="M1407" i="38"/>
  <c r="M1335" i="38"/>
  <c r="M1318" i="38"/>
  <c r="M1356" i="38"/>
  <c r="M1313" i="38"/>
  <c r="M1358" i="38"/>
  <c r="M1308" i="38"/>
  <c r="M1381" i="38"/>
  <c r="M1393" i="38"/>
  <c r="M1334" i="38"/>
  <c r="M1379" i="38"/>
  <c r="M1312" i="38"/>
  <c r="M1357" i="38"/>
  <c r="M1297" i="38"/>
  <c r="M1301" i="38"/>
  <c r="M1365" i="38"/>
  <c r="M1330" i="38"/>
  <c r="M1410" i="38"/>
  <c r="M1442" i="38"/>
  <c r="M1474" i="38"/>
  <c r="M1506" i="38"/>
  <c r="M1433" i="38"/>
  <c r="M1543" i="38"/>
  <c r="M1309" i="38"/>
  <c r="M1398" i="38"/>
  <c r="M1430" i="38"/>
  <c r="M1462" i="38"/>
  <c r="M1494" i="38"/>
  <c r="M1526" i="38"/>
  <c r="M1341" i="38"/>
  <c r="M1400" i="38"/>
  <c r="M1432" i="38"/>
  <c r="M1464" i="38"/>
  <c r="M1496" i="38"/>
  <c r="M1528" i="38"/>
  <c r="M1452" i="38"/>
  <c r="M1531" i="38"/>
  <c r="M1573" i="38"/>
  <c r="M1505" i="38"/>
  <c r="M1443" i="38"/>
  <c r="M1362" i="38"/>
  <c r="M1500" i="38"/>
  <c r="M1537" i="38"/>
  <c r="M1577" i="38"/>
  <c r="M1317" i="38"/>
  <c r="M1476" i="38"/>
  <c r="M1425" i="38"/>
  <c r="M1376" i="38"/>
  <c r="M1473" i="38"/>
  <c r="M1579" i="38"/>
  <c r="M1419" i="38"/>
  <c r="M1523" i="38"/>
  <c r="M1545" i="38"/>
  <c r="M1403" i="38"/>
  <c r="M1437" i="38"/>
  <c r="M1460" i="38"/>
  <c r="M1587" i="38"/>
  <c r="M1513" i="38"/>
  <c r="M1530" i="38"/>
  <c r="M1550" i="38"/>
  <c r="M1582" i="38"/>
  <c r="M1447" i="38"/>
  <c r="M1315" i="38"/>
  <c r="M1519" i="38"/>
  <c r="M1552" i="38"/>
  <c r="M1584" i="38"/>
  <c r="M1291" i="38"/>
  <c r="M1327" i="38"/>
  <c r="M1459" i="38"/>
  <c r="M1546" i="38"/>
  <c r="M1578" i="38"/>
  <c r="M1431" i="38"/>
  <c r="M1503" i="38"/>
  <c r="M1339" i="38"/>
  <c r="M1397" i="38"/>
  <c r="M1548" i="38"/>
  <c r="M1580" i="38"/>
  <c r="M1439" i="38"/>
  <c r="M1319" i="38"/>
  <c r="M1324" i="38"/>
  <c r="M1372" i="38"/>
  <c r="M1326" i="38"/>
  <c r="M1364" i="38"/>
  <c r="M1321" i="38"/>
  <c r="M1389" i="38"/>
  <c r="M1302" i="38"/>
  <c r="M1342" i="38"/>
  <c r="M1387" i="38"/>
  <c r="M1325" i="38"/>
  <c r="M1368" i="38"/>
  <c r="M1361" i="38"/>
  <c r="M1328" i="38"/>
  <c r="M1386" i="38"/>
  <c r="M1336" i="38"/>
  <c r="M1418" i="38"/>
  <c r="M1450" i="38"/>
  <c r="M1482" i="38"/>
  <c r="M1514" i="38"/>
  <c r="M1465" i="38"/>
  <c r="M1551" i="38"/>
  <c r="M1314" i="38"/>
  <c r="M1406" i="38"/>
  <c r="M1438" i="38"/>
  <c r="M1470" i="38"/>
  <c r="M1502" i="38"/>
  <c r="M1383" i="38"/>
  <c r="M1346" i="38"/>
  <c r="M1408" i="38"/>
  <c r="M1440" i="38"/>
  <c r="M1472" i="38"/>
  <c r="M1504" i="38"/>
  <c r="M1378" i="38"/>
  <c r="M1484" i="38"/>
  <c r="M1553" i="38"/>
  <c r="M1581" i="38"/>
  <c r="M1525" i="38"/>
  <c r="M1475" i="38"/>
  <c r="M1404" i="38"/>
  <c r="M1441" i="38"/>
  <c r="M1541" i="38"/>
  <c r="M1585" i="38"/>
  <c r="M1354" i="38"/>
  <c r="M1508" i="38"/>
  <c r="M1492" i="38"/>
  <c r="M1396" i="38"/>
  <c r="M1539" i="38"/>
  <c r="M1595" i="38"/>
  <c r="M1427" i="38"/>
  <c r="M1527" i="38"/>
  <c r="M1549" i="38"/>
  <c r="M1507" i="38"/>
  <c r="M1469" i="38"/>
  <c r="M1489" i="38"/>
  <c r="M1483" i="38"/>
  <c r="M1413" i="38"/>
  <c r="M1453" i="38"/>
  <c r="M1558" i="38"/>
  <c r="M1590" i="38"/>
  <c r="M1363" i="38"/>
  <c r="M1299" i="38"/>
  <c r="M1429" i="38"/>
  <c r="M1560" i="38"/>
  <c r="M1592" i="38"/>
  <c r="M1375" i="38"/>
  <c r="M1311" i="38"/>
  <c r="M1421" i="38"/>
  <c r="M1554" i="38"/>
  <c r="M1586" i="38"/>
  <c r="M1463" i="38"/>
  <c r="M1517" i="38"/>
  <c r="M1323" i="38"/>
  <c r="M1461" i="38"/>
  <c r="M1556" i="38"/>
  <c r="M1588" i="38"/>
  <c r="M1367" i="38"/>
  <c r="M1303" i="38"/>
  <c r="N1046" i="38" l="1"/>
  <c r="N1105" i="38"/>
  <c r="N1022" i="38"/>
  <c r="N1098" i="38"/>
  <c r="N1070" i="38"/>
  <c r="N1054" i="38"/>
  <c r="N1080" i="38"/>
  <c r="N1119" i="38"/>
  <c r="N1024" i="38"/>
  <c r="N1012" i="38"/>
  <c r="N1091" i="38"/>
  <c r="N1093" i="38"/>
  <c r="N1115" i="38"/>
  <c r="N1065" i="38"/>
  <c r="N1110" i="38"/>
  <c r="N1082" i="38"/>
  <c r="N1113" i="38"/>
  <c r="N1018" i="38"/>
  <c r="N1101" i="38"/>
  <c r="N1017" i="38"/>
  <c r="N1069" i="38"/>
  <c r="N1036" i="38"/>
  <c r="N1030" i="38"/>
  <c r="N1058" i="38"/>
  <c r="N1033" i="38"/>
  <c r="N1031" i="38"/>
  <c r="N1221" i="38"/>
  <c r="N1055" i="38"/>
  <c r="N1029" i="38"/>
  <c r="N1118" i="38"/>
  <c r="N1044" i="38"/>
  <c r="N1078" i="38"/>
  <c r="N1004" i="38"/>
  <c r="N1111" i="38"/>
  <c r="N1084" i="38"/>
  <c r="N1011" i="38"/>
  <c r="N1042" i="38"/>
  <c r="N1071" i="38"/>
  <c r="N1038" i="38"/>
  <c r="N1025" i="38"/>
  <c r="N1104" i="38"/>
  <c r="N1220" i="38"/>
  <c r="N1013" i="38"/>
  <c r="N1015" i="38"/>
  <c r="N1045" i="38"/>
  <c r="N1061" i="38"/>
  <c r="N1129" i="38"/>
  <c r="N1124" i="38"/>
  <c r="N1032" i="38"/>
  <c r="N1039" i="38"/>
  <c r="N1051" i="38"/>
  <c r="N1077" i="38"/>
  <c r="N1026" i="38"/>
  <c r="N1034" i="38"/>
  <c r="N1117" i="38"/>
  <c r="N1072" i="38"/>
  <c r="N1027" i="38"/>
  <c r="N1081" i="38"/>
  <c r="N1047" i="38"/>
  <c r="N1122" i="38"/>
  <c r="N1035" i="38"/>
  <c r="N1060" i="38"/>
  <c r="N1057" i="38"/>
  <c r="N1050" i="38"/>
  <c r="N1066" i="38"/>
  <c r="N1020" i="38"/>
  <c r="N1219" i="38"/>
  <c r="N1010" i="38"/>
  <c r="N1053" i="38"/>
  <c r="N1223" i="38"/>
  <c r="N1094" i="38"/>
  <c r="N1075" i="38"/>
  <c r="N1120" i="38"/>
  <c r="N1073" i="38"/>
  <c r="N1108" i="38"/>
  <c r="N1059" i="38"/>
  <c r="N1102" i="38"/>
  <c r="N1064" i="38"/>
  <c r="N1095" i="38"/>
  <c r="N1041" i="38"/>
  <c r="N1114" i="38"/>
  <c r="N1123" i="38"/>
  <c r="N1128" i="38"/>
  <c r="N1100" i="38"/>
  <c r="N1127" i="38"/>
  <c r="N1090" i="38"/>
  <c r="N1107" i="38"/>
  <c r="N1068" i="38"/>
  <c r="N1062" i="38"/>
  <c r="N1125" i="38"/>
  <c r="N1086" i="38"/>
  <c r="N1130" i="38"/>
  <c r="N1052" i="38"/>
  <c r="N1083" i="38"/>
  <c r="N1112" i="38"/>
  <c r="N1037" i="38"/>
  <c r="N1109" i="38"/>
  <c r="N1106" i="38"/>
  <c r="N1023" i="38"/>
  <c r="N1079" i="38"/>
  <c r="N1006" i="38"/>
  <c r="N1116" i="38"/>
  <c r="N1028" i="38"/>
  <c r="N1048" i="38"/>
  <c r="N1040" i="38"/>
  <c r="N1076" i="38"/>
  <c r="N1021" i="38"/>
  <c r="N1121" i="38"/>
  <c r="N1074" i="38"/>
  <c r="N1067" i="38"/>
  <c r="N1019" i="38"/>
  <c r="N1089" i="38"/>
  <c r="N1007" i="38"/>
  <c r="N1099" i="38"/>
  <c r="N1008" i="38"/>
  <c r="N1126" i="38"/>
  <c r="N1063" i="38"/>
  <c r="N1088" i="38"/>
  <c r="N1096" i="38"/>
  <c r="N1009" i="38"/>
  <c r="N1049" i="38"/>
  <c r="N1087" i="38"/>
  <c r="N1085" i="38"/>
  <c r="N1016" i="38"/>
  <c r="N1222" i="38"/>
  <c r="N1103" i="38"/>
  <c r="N1056" i="38"/>
  <c r="N1092" i="38"/>
  <c r="N1043" i="38"/>
  <c r="N1228" i="38"/>
  <c r="N1227" i="38"/>
  <c r="N1225" i="38"/>
  <c r="N1230" i="38"/>
  <c r="N1224" i="38"/>
  <c r="N1229" i="38"/>
  <c r="N1226" i="38"/>
  <c r="JC4" i="38"/>
  <c r="N1132" i="38" l="1"/>
  <c r="N1136" i="38"/>
  <c r="N1140" i="38"/>
  <c r="N1144" i="38"/>
  <c r="N1148" i="38"/>
  <c r="N1152" i="38"/>
  <c r="N1156" i="38"/>
  <c r="N1160" i="38"/>
  <c r="N1164" i="38"/>
  <c r="N1168" i="38"/>
  <c r="N1172" i="38"/>
  <c r="N1176" i="38"/>
  <c r="N1180" i="38"/>
  <c r="N1184" i="38"/>
  <c r="N1188" i="38"/>
  <c r="N1192" i="38"/>
  <c r="N1196" i="38"/>
  <c r="N1200" i="38"/>
  <c r="N1204" i="38"/>
  <c r="N1208" i="38"/>
  <c r="N1212" i="38"/>
  <c r="N1216" i="38"/>
  <c r="N1232" i="38"/>
  <c r="N1236" i="38"/>
  <c r="N1240" i="38"/>
  <c r="N1244" i="38"/>
  <c r="N1248" i="38"/>
  <c r="N1252" i="38"/>
  <c r="N1256" i="38"/>
  <c r="N1260" i="38"/>
  <c r="N1264" i="38"/>
  <c r="N1268" i="38"/>
  <c r="N1272" i="38"/>
  <c r="N1276" i="38"/>
  <c r="N1280" i="38"/>
  <c r="N1284" i="38"/>
  <c r="N1288" i="38"/>
  <c r="N1292" i="38"/>
  <c r="N1296" i="38"/>
  <c r="N1300" i="38"/>
  <c r="N1304" i="38"/>
  <c r="N1308" i="38"/>
  <c r="N1312" i="38"/>
  <c r="N1316" i="38"/>
  <c r="N1320" i="38"/>
  <c r="N1324" i="38"/>
  <c r="N1328" i="38"/>
  <c r="N1332" i="38"/>
  <c r="N1336" i="38"/>
  <c r="N1340" i="38"/>
  <c r="N1344" i="38"/>
  <c r="N1348" i="38"/>
  <c r="N1352" i="38"/>
  <c r="N1356" i="38"/>
  <c r="N1360" i="38"/>
  <c r="N1364" i="38"/>
  <c r="N1368" i="38"/>
  <c r="N1372" i="38"/>
  <c r="N1376" i="38"/>
  <c r="N1380" i="38"/>
  <c r="N1384" i="38"/>
  <c r="N1388" i="38"/>
  <c r="N1392" i="38"/>
  <c r="N1396" i="38"/>
  <c r="N1400" i="38"/>
  <c r="N1404" i="38"/>
  <c r="N1408" i="38"/>
  <c r="N1412" i="38"/>
  <c r="N1416" i="38"/>
  <c r="N1420" i="38"/>
  <c r="N1424" i="38"/>
  <c r="N1428" i="38"/>
  <c r="N1432" i="38"/>
  <c r="N1436" i="38"/>
  <c r="N1440" i="38"/>
  <c r="N1444" i="38"/>
  <c r="N1448" i="38"/>
  <c r="N1452" i="38"/>
  <c r="N1456" i="38"/>
  <c r="N1460" i="38"/>
  <c r="N1464" i="38"/>
  <c r="N1468" i="38"/>
  <c r="N1472" i="38"/>
  <c r="N1476" i="38"/>
  <c r="N1480" i="38"/>
  <c r="N1484" i="38"/>
  <c r="N1488" i="38"/>
  <c r="N1492" i="38"/>
  <c r="N1496" i="38"/>
  <c r="N1500" i="38"/>
  <c r="N1504" i="38"/>
  <c r="N1508" i="38"/>
  <c r="N1512" i="38"/>
  <c r="N1516" i="38"/>
  <c r="N1520" i="38"/>
  <c r="N1524" i="38"/>
  <c r="N1528" i="38"/>
  <c r="N1532" i="38"/>
  <c r="N1536" i="38"/>
  <c r="N1540" i="38"/>
  <c r="N1544" i="38"/>
  <c r="N1548" i="38"/>
  <c r="N1552" i="38"/>
  <c r="N1556" i="38"/>
  <c r="N1560" i="38"/>
  <c r="N1564" i="38"/>
  <c r="N1568" i="38"/>
  <c r="N1572" i="38"/>
  <c r="N1576" i="38"/>
  <c r="N1580" i="38"/>
  <c r="N1584" i="38"/>
  <c r="N1588" i="38"/>
  <c r="N1592" i="38"/>
  <c r="N1596" i="38"/>
  <c r="N1600" i="38"/>
  <c r="N1604" i="38"/>
  <c r="N1608" i="38"/>
  <c r="N1612" i="38"/>
  <c r="N1616" i="38"/>
  <c r="N1620" i="38"/>
  <c r="N1624" i="38"/>
  <c r="N1628" i="38"/>
  <c r="N1632" i="38"/>
  <c r="N1636" i="38"/>
  <c r="N1640" i="38"/>
  <c r="N1644" i="38"/>
  <c r="N1648" i="38"/>
  <c r="N1135" i="38"/>
  <c r="N1141" i="38"/>
  <c r="N1146" i="38"/>
  <c r="N1151" i="38"/>
  <c r="N1157" i="38"/>
  <c r="N1162" i="38"/>
  <c r="N1167" i="38"/>
  <c r="N1173" i="38"/>
  <c r="N1178" i="38"/>
  <c r="N1183" i="38"/>
  <c r="N1189" i="38"/>
  <c r="N1194" i="38"/>
  <c r="N1199" i="38"/>
  <c r="N1205" i="38"/>
  <c r="N1210" i="38"/>
  <c r="N1215" i="38"/>
  <c r="N1231" i="38"/>
  <c r="N1237" i="38"/>
  <c r="N1242" i="38"/>
  <c r="N1247" i="38"/>
  <c r="N1253" i="38"/>
  <c r="N1258" i="38"/>
  <c r="N1263" i="38"/>
  <c r="N1269" i="38"/>
  <c r="N1274" i="38"/>
  <c r="N1279" i="38"/>
  <c r="N1285" i="38"/>
  <c r="N1290" i="38"/>
  <c r="N1295" i="38"/>
  <c r="N1301" i="38"/>
  <c r="N1306" i="38"/>
  <c r="N1311" i="38"/>
  <c r="N1317" i="38"/>
  <c r="N1322" i="38"/>
  <c r="N1327" i="38"/>
  <c r="N1333" i="38"/>
  <c r="N1338" i="38"/>
  <c r="N1343" i="38"/>
  <c r="N1349" i="38"/>
  <c r="N1354" i="38"/>
  <c r="N1359" i="38"/>
  <c r="N1365" i="38"/>
  <c r="N1370" i="38"/>
  <c r="N1375" i="38"/>
  <c r="N1381" i="38"/>
  <c r="N1386" i="38"/>
  <c r="N1391" i="38"/>
  <c r="N1397" i="38"/>
  <c r="N1402" i="38"/>
  <c r="N1407" i="38"/>
  <c r="N1413" i="38"/>
  <c r="N1418" i="38"/>
  <c r="N1423" i="38"/>
  <c r="N1429" i="38"/>
  <c r="N1434" i="38"/>
  <c r="N1439" i="38"/>
  <c r="N1445" i="38"/>
  <c r="N1450" i="38"/>
  <c r="N1455" i="38"/>
  <c r="N1461" i="38"/>
  <c r="N1466" i="38"/>
  <c r="N1471" i="38"/>
  <c r="N1477" i="38"/>
  <c r="N1482" i="38"/>
  <c r="N1487" i="38"/>
  <c r="N1493" i="38"/>
  <c r="N1498" i="38"/>
  <c r="N1503" i="38"/>
  <c r="N1509" i="38"/>
  <c r="N1514" i="38"/>
  <c r="N1519" i="38"/>
  <c r="N1525" i="38"/>
  <c r="N1530" i="38"/>
  <c r="N1535" i="38"/>
  <c r="N1541" i="38"/>
  <c r="N1546" i="38"/>
  <c r="N1551" i="38"/>
  <c r="N1557" i="38"/>
  <c r="N1562" i="38"/>
  <c r="N1567" i="38"/>
  <c r="N1573" i="38"/>
  <c r="N1578" i="38"/>
  <c r="N1583" i="38"/>
  <c r="N1589" i="38"/>
  <c r="N1594" i="38"/>
  <c r="N1599" i="38"/>
  <c r="N1605" i="38"/>
  <c r="N1610" i="38"/>
  <c r="N1615" i="38"/>
  <c r="N1621" i="38"/>
  <c r="N1626" i="38"/>
  <c r="N1631" i="38"/>
  <c r="N1637" i="38"/>
  <c r="N1642" i="38"/>
  <c r="N1647" i="38"/>
  <c r="N1652" i="38"/>
  <c r="N1656" i="38"/>
  <c r="N1660" i="38"/>
  <c r="N1664" i="38"/>
  <c r="N1014" i="38"/>
  <c r="N1131" i="38"/>
  <c r="N1137" i="38"/>
  <c r="N1142" i="38"/>
  <c r="N1147" i="38"/>
  <c r="N1153" i="38"/>
  <c r="N1158" i="38"/>
  <c r="N1163" i="38"/>
  <c r="N1169" i="38"/>
  <c r="N1174" i="38"/>
  <c r="N1179" i="38"/>
  <c r="N1185" i="38"/>
  <c r="N1190" i="38"/>
  <c r="N1195" i="38"/>
  <c r="N1201" i="38"/>
  <c r="N1206" i="38"/>
  <c r="N1211" i="38"/>
  <c r="N1217" i="38"/>
  <c r="N1233" i="38"/>
  <c r="N1238" i="38"/>
  <c r="N1243" i="38"/>
  <c r="N1249" i="38"/>
  <c r="N1254" i="38"/>
  <c r="N1259" i="38"/>
  <c r="N1265" i="38"/>
  <c r="N1270" i="38"/>
  <c r="N1275" i="38"/>
  <c r="N1281" i="38"/>
  <c r="N1286" i="38"/>
  <c r="N1291" i="38"/>
  <c r="N1297" i="38"/>
  <c r="N1302" i="38"/>
  <c r="N1307" i="38"/>
  <c r="N1313" i="38"/>
  <c r="N1318" i="38"/>
  <c r="N1323" i="38"/>
  <c r="N1329" i="38"/>
  <c r="N1334" i="38"/>
  <c r="N1339" i="38"/>
  <c r="N1345" i="38"/>
  <c r="N1350" i="38"/>
  <c r="N1355" i="38"/>
  <c r="N1361" i="38"/>
  <c r="N1366" i="38"/>
  <c r="N1371" i="38"/>
  <c r="N1377" i="38"/>
  <c r="N1382" i="38"/>
  <c r="N1387" i="38"/>
  <c r="N1393" i="38"/>
  <c r="N1398" i="38"/>
  <c r="N1403" i="38"/>
  <c r="N1409" i="38"/>
  <c r="N1414" i="38"/>
  <c r="N1419" i="38"/>
  <c r="N1425" i="38"/>
  <c r="N1430" i="38"/>
  <c r="N1435" i="38"/>
  <c r="N1441" i="38"/>
  <c r="N1446" i="38"/>
  <c r="N1451" i="38"/>
  <c r="N1457" i="38"/>
  <c r="N1462" i="38"/>
  <c r="N1467" i="38"/>
  <c r="N1473" i="38"/>
  <c r="N1478" i="38"/>
  <c r="N1483" i="38"/>
  <c r="N1489" i="38"/>
  <c r="N1494" i="38"/>
  <c r="N1499" i="38"/>
  <c r="N1505" i="38"/>
  <c r="N1510" i="38"/>
  <c r="N1515" i="38"/>
  <c r="N1521" i="38"/>
  <c r="N1526" i="38"/>
  <c r="N1531" i="38"/>
  <c r="N1537" i="38"/>
  <c r="N1542" i="38"/>
  <c r="N1547" i="38"/>
  <c r="N1553" i="38"/>
  <c r="N1558" i="38"/>
  <c r="N1563" i="38"/>
  <c r="N1569" i="38"/>
  <c r="N1574" i="38"/>
  <c r="N1579" i="38"/>
  <c r="N1585" i="38"/>
  <c r="N1590" i="38"/>
  <c r="N1595" i="38"/>
  <c r="N1601" i="38"/>
  <c r="N1606" i="38"/>
  <c r="N1611" i="38"/>
  <c r="N1617" i="38"/>
  <c r="N1622" i="38"/>
  <c r="N1627" i="38"/>
  <c r="N1633" i="38"/>
  <c r="N1638" i="38"/>
  <c r="N1643" i="38"/>
  <c r="N1649" i="38"/>
  <c r="N1653" i="38"/>
  <c r="N1657" i="38"/>
  <c r="N1661" i="38"/>
  <c r="N1665" i="38"/>
  <c r="N1669" i="38"/>
  <c r="N1673" i="38"/>
  <c r="N1677" i="38"/>
  <c r="N1681" i="38"/>
  <c r="N1685" i="38"/>
  <c r="N1689" i="38"/>
  <c r="N1693" i="38"/>
  <c r="N1697" i="38"/>
  <c r="N1701" i="38"/>
  <c r="N1705" i="38"/>
  <c r="N1709" i="38"/>
  <c r="N1713" i="38"/>
  <c r="N1717" i="38"/>
  <c r="N1721" i="38"/>
  <c r="N1725" i="38"/>
  <c r="N1729" i="38"/>
  <c r="N1733" i="38"/>
  <c r="N1737" i="38"/>
  <c r="N1741" i="38"/>
  <c r="N1745" i="38"/>
  <c r="N1749" i="38"/>
  <c r="N1753" i="38"/>
  <c r="N1757" i="38"/>
  <c r="N1761" i="38"/>
  <c r="N1765" i="38"/>
  <c r="N1769" i="38"/>
  <c r="N1773" i="38"/>
  <c r="N1777" i="38"/>
  <c r="N1781" i="38"/>
  <c r="N1785" i="38"/>
  <c r="N1789" i="38"/>
  <c r="N1793" i="38"/>
  <c r="N1797" i="38"/>
  <c r="N1801" i="38"/>
  <c r="N1805" i="38"/>
  <c r="N1809" i="38"/>
  <c r="N1813" i="38"/>
  <c r="N1133" i="38"/>
  <c r="N1138" i="38"/>
  <c r="N1143" i="38"/>
  <c r="N1149" i="38"/>
  <c r="N1154" i="38"/>
  <c r="N1159" i="38"/>
  <c r="N1165" i="38"/>
  <c r="N1170" i="38"/>
  <c r="N1175" i="38"/>
  <c r="N1181" i="38"/>
  <c r="N1186" i="38"/>
  <c r="N1191" i="38"/>
  <c r="N1197" i="38"/>
  <c r="N1202" i="38"/>
  <c r="N1207" i="38"/>
  <c r="N1213" i="38"/>
  <c r="N1218" i="38"/>
  <c r="N1234" i="38"/>
  <c r="N1239" i="38"/>
  <c r="N1245" i="38"/>
  <c r="N1250" i="38"/>
  <c r="N1255" i="38"/>
  <c r="N1261" i="38"/>
  <c r="N1266" i="38"/>
  <c r="N1271" i="38"/>
  <c r="N1277" i="38"/>
  <c r="N1282" i="38"/>
  <c r="N1287" i="38"/>
  <c r="N1293" i="38"/>
  <c r="N1298" i="38"/>
  <c r="N1303" i="38"/>
  <c r="N1309" i="38"/>
  <c r="N1314" i="38"/>
  <c r="N1319" i="38"/>
  <c r="N1325" i="38"/>
  <c r="N1330" i="38"/>
  <c r="N1335" i="38"/>
  <c r="N1341" i="38"/>
  <c r="N1346" i="38"/>
  <c r="N1351" i="38"/>
  <c r="N1357" i="38"/>
  <c r="N1362" i="38"/>
  <c r="N1367" i="38"/>
  <c r="N1373" i="38"/>
  <c r="N1378" i="38"/>
  <c r="N1383" i="38"/>
  <c r="N1389" i="38"/>
  <c r="N1394" i="38"/>
  <c r="N1399" i="38"/>
  <c r="N1405" i="38"/>
  <c r="N1410" i="38"/>
  <c r="N1415" i="38"/>
  <c r="N1421" i="38"/>
  <c r="N1426" i="38"/>
  <c r="N1431" i="38"/>
  <c r="N1437" i="38"/>
  <c r="N1442" i="38"/>
  <c r="N1447" i="38"/>
  <c r="N1453" i="38"/>
  <c r="N1458" i="38"/>
  <c r="N1463" i="38"/>
  <c r="N1469" i="38"/>
  <c r="N1474" i="38"/>
  <c r="N1479" i="38"/>
  <c r="N1485" i="38"/>
  <c r="N1490" i="38"/>
  <c r="N1495" i="38"/>
  <c r="N1501" i="38"/>
  <c r="N1506" i="38"/>
  <c r="N1511" i="38"/>
  <c r="N1517" i="38"/>
  <c r="N1522" i="38"/>
  <c r="N1527" i="38"/>
  <c r="N1533" i="38"/>
  <c r="N1538" i="38"/>
  <c r="N1543" i="38"/>
  <c r="N1549" i="38"/>
  <c r="N1554" i="38"/>
  <c r="N1559" i="38"/>
  <c r="N1565" i="38"/>
  <c r="N1570" i="38"/>
  <c r="N1575" i="38"/>
  <c r="N1581" i="38"/>
  <c r="N1586" i="38"/>
  <c r="N1591" i="38"/>
  <c r="N1597" i="38"/>
  <c r="N1602" i="38"/>
  <c r="N1607" i="38"/>
  <c r="N1613" i="38"/>
  <c r="N1618" i="38"/>
  <c r="N1623" i="38"/>
  <c r="N1629" i="38"/>
  <c r="N1634" i="38"/>
  <c r="N1639" i="38"/>
  <c r="N1645" i="38"/>
  <c r="N1650" i="38"/>
  <c r="N1654" i="38"/>
  <c r="N1658" i="38"/>
  <c r="N1662" i="38"/>
  <c r="N1666" i="38"/>
  <c r="N1670" i="38"/>
  <c r="N1674" i="38"/>
  <c r="N1678" i="38"/>
  <c r="N1682" i="38"/>
  <c r="N1686" i="38"/>
  <c r="N1690" i="38"/>
  <c r="N1145" i="38"/>
  <c r="N1166" i="38"/>
  <c r="N1187" i="38"/>
  <c r="N1209" i="38"/>
  <c r="N1251" i="38"/>
  <c r="N1273" i="38"/>
  <c r="N1294" i="38"/>
  <c r="N1315" i="38"/>
  <c r="N1337" i="38"/>
  <c r="N1358" i="38"/>
  <c r="N1379" i="38"/>
  <c r="N1401" i="38"/>
  <c r="N1422" i="38"/>
  <c r="N1443" i="38"/>
  <c r="N1465" i="38"/>
  <c r="N1486" i="38"/>
  <c r="N1507" i="38"/>
  <c r="N1529" i="38"/>
  <c r="N1550" i="38"/>
  <c r="N1571" i="38"/>
  <c r="N1593" i="38"/>
  <c r="N1614" i="38"/>
  <c r="N1635" i="38"/>
  <c r="N1655" i="38"/>
  <c r="N1668" i="38"/>
  <c r="N1676" i="38"/>
  <c r="N1684" i="38"/>
  <c r="N1692" i="38"/>
  <c r="N1698" i="38"/>
  <c r="N1703" i="38"/>
  <c r="N1708" i="38"/>
  <c r="N1714" i="38"/>
  <c r="N1719" i="38"/>
  <c r="N1724" i="38"/>
  <c r="N1730" i="38"/>
  <c r="N1735" i="38"/>
  <c r="N1740" i="38"/>
  <c r="N1746" i="38"/>
  <c r="N1751" i="38"/>
  <c r="N1756" i="38"/>
  <c r="N1762" i="38"/>
  <c r="N1767" i="38"/>
  <c r="N1772" i="38"/>
  <c r="N1778" i="38"/>
  <c r="N1783" i="38"/>
  <c r="N1788" i="38"/>
  <c r="N1794" i="38"/>
  <c r="N1799" i="38"/>
  <c r="N1804" i="38"/>
  <c r="N1810" i="38"/>
  <c r="N1815" i="38"/>
  <c r="N1819" i="38"/>
  <c r="N1823" i="38"/>
  <c r="N1827" i="38"/>
  <c r="N1831" i="38"/>
  <c r="N1835" i="38"/>
  <c r="N1839" i="38"/>
  <c r="N1150" i="38"/>
  <c r="N1171" i="38"/>
  <c r="N1193" i="38"/>
  <c r="N1214" i="38"/>
  <c r="N1235" i="38"/>
  <c r="N1257" i="38"/>
  <c r="N1278" i="38"/>
  <c r="N1299" i="38"/>
  <c r="N1321" i="38"/>
  <c r="N1342" i="38"/>
  <c r="N1363" i="38"/>
  <c r="N1385" i="38"/>
  <c r="N1406" i="38"/>
  <c r="N1427" i="38"/>
  <c r="N1449" i="38"/>
  <c r="N1470" i="38"/>
  <c r="N1491" i="38"/>
  <c r="N1513" i="38"/>
  <c r="N1534" i="38"/>
  <c r="N1555" i="38"/>
  <c r="N1577" i="38"/>
  <c r="N1598" i="38"/>
  <c r="N1619" i="38"/>
  <c r="N1641" i="38"/>
  <c r="N1659" i="38"/>
  <c r="N1671" i="38"/>
  <c r="N1679" i="38"/>
  <c r="N1687" i="38"/>
  <c r="N1694" i="38"/>
  <c r="N1699" i="38"/>
  <c r="N1704" i="38"/>
  <c r="N1710" i="38"/>
  <c r="N1715" i="38"/>
  <c r="N1720" i="38"/>
  <c r="N1726" i="38"/>
  <c r="N1731" i="38"/>
  <c r="N1736" i="38"/>
  <c r="N1742" i="38"/>
  <c r="N1747" i="38"/>
  <c r="N1752" i="38"/>
  <c r="N1758" i="38"/>
  <c r="N1763" i="38"/>
  <c r="N1768" i="38"/>
  <c r="N1774" i="38"/>
  <c r="N1779" i="38"/>
  <c r="N1784" i="38"/>
  <c r="N1790" i="38"/>
  <c r="N1795" i="38"/>
  <c r="N1800" i="38"/>
  <c r="N1806" i="38"/>
  <c r="N1811" i="38"/>
  <c r="N1816" i="38"/>
  <c r="N1820" i="38"/>
  <c r="N1824" i="38"/>
  <c r="N1828" i="38"/>
  <c r="N1832" i="38"/>
  <c r="N1836" i="38"/>
  <c r="N1840" i="38"/>
  <c r="N1134" i="38"/>
  <c r="N1155" i="38"/>
  <c r="N1177" i="38"/>
  <c r="N1198" i="38"/>
  <c r="N1241" i="38"/>
  <c r="N1262" i="38"/>
  <c r="N1283" i="38"/>
  <c r="N1305" i="38"/>
  <c r="N1326" i="38"/>
  <c r="N1347" i="38"/>
  <c r="N1369" i="38"/>
  <c r="N1390" i="38"/>
  <c r="N1411" i="38"/>
  <c r="N1433" i="38"/>
  <c r="N1454" i="38"/>
  <c r="N1475" i="38"/>
  <c r="N1497" i="38"/>
  <c r="N1518" i="38"/>
  <c r="N1539" i="38"/>
  <c r="N1561" i="38"/>
  <c r="N1582" i="38"/>
  <c r="N1603" i="38"/>
  <c r="N1625" i="38"/>
  <c r="N1646" i="38"/>
  <c r="N1663" i="38"/>
  <c r="N1672" i="38"/>
  <c r="N1680" i="38"/>
  <c r="N1688" i="38"/>
  <c r="N1695" i="38"/>
  <c r="N1700" i="38"/>
  <c r="N1706" i="38"/>
  <c r="N1711" i="38"/>
  <c r="N1716" i="38"/>
  <c r="N1722" i="38"/>
  <c r="N1727" i="38"/>
  <c r="N1732" i="38"/>
  <c r="N1738" i="38"/>
  <c r="N1743" i="38"/>
  <c r="N1748" i="38"/>
  <c r="N1754" i="38"/>
  <c r="N1759" i="38"/>
  <c r="N1764" i="38"/>
  <c r="N1770" i="38"/>
  <c r="N1775" i="38"/>
  <c r="N1780" i="38"/>
  <c r="N1786" i="38"/>
  <c r="N1791" i="38"/>
  <c r="N1796" i="38"/>
  <c r="N1802" i="38"/>
  <c r="N1807" i="38"/>
  <c r="N1812" i="38"/>
  <c r="N1817" i="38"/>
  <c r="N1821" i="38"/>
  <c r="N1825" i="38"/>
  <c r="N1829" i="38"/>
  <c r="N1833" i="38"/>
  <c r="N1837" i="38"/>
  <c r="N1841" i="38"/>
  <c r="N1161" i="38"/>
  <c r="N1246" i="38"/>
  <c r="N1331" i="38"/>
  <c r="N1417" i="38"/>
  <c r="N1502" i="38"/>
  <c r="N1587" i="38"/>
  <c r="N1667" i="38"/>
  <c r="N1696" i="38"/>
  <c r="N1718" i="38"/>
  <c r="N1739" i="38"/>
  <c r="N1760" i="38"/>
  <c r="N1782" i="38"/>
  <c r="N1803" i="38"/>
  <c r="N1822" i="38"/>
  <c r="N1838" i="38"/>
  <c r="N1097" i="38"/>
  <c r="N1182" i="38"/>
  <c r="N1267" i="38"/>
  <c r="N1353" i="38"/>
  <c r="N1438" i="38"/>
  <c r="N1523" i="38"/>
  <c r="N1609" i="38"/>
  <c r="N1675" i="38"/>
  <c r="N1702" i="38"/>
  <c r="N1723" i="38"/>
  <c r="N1744" i="38"/>
  <c r="N1766" i="38"/>
  <c r="N1787" i="38"/>
  <c r="N1808" i="38"/>
  <c r="N1826" i="38"/>
  <c r="N1842" i="38"/>
  <c r="N1203" i="38"/>
  <c r="N1289" i="38"/>
  <c r="N1374" i="38"/>
  <c r="N1459" i="38"/>
  <c r="N1545" i="38"/>
  <c r="N1630" i="38"/>
  <c r="N1683" i="38"/>
  <c r="N1707" i="38"/>
  <c r="N1728" i="38"/>
  <c r="N1750" i="38"/>
  <c r="N1771" i="38"/>
  <c r="N1792" i="38"/>
  <c r="N1814" i="38"/>
  <c r="N1830" i="38"/>
  <c r="N1139" i="38"/>
  <c r="N1310" i="38"/>
  <c r="N1395" i="38"/>
  <c r="N1481" i="38"/>
  <c r="N1566" i="38"/>
  <c r="N1651" i="38"/>
  <c r="N1691" i="38"/>
  <c r="N1712" i="38"/>
  <c r="N1734" i="38"/>
  <c r="N1755" i="38"/>
  <c r="N1776" i="38"/>
  <c r="N1798" i="38"/>
  <c r="N1818" i="38"/>
  <c r="N1834" i="38"/>
  <c r="N1005" i="38"/>
  <c r="N1003" i="38"/>
  <c r="O1022" i="38"/>
  <c r="O1105" i="38"/>
  <c r="O1098" i="38"/>
  <c r="O1093" i="38"/>
  <c r="O1082" i="38"/>
  <c r="O1080" i="38"/>
  <c r="O1033" i="38"/>
  <c r="O1065" i="38"/>
  <c r="O1115" i="38"/>
  <c r="O1012" i="38"/>
  <c r="O1070" i="38"/>
  <c r="O1054" i="38"/>
  <c r="O1030" i="38"/>
  <c r="O1031" i="38"/>
  <c r="O1058" i="38"/>
  <c r="O1119" i="38"/>
  <c r="O1024" i="38"/>
  <c r="O1017" i="38"/>
  <c r="O1036" i="38"/>
  <c r="O1110" i="38"/>
  <c r="O1069" i="38"/>
  <c r="O1091" i="38"/>
  <c r="O1018" i="38"/>
  <c r="O1101" i="38"/>
  <c r="O1113" i="38"/>
  <c r="O1029" i="38"/>
  <c r="O1111" i="38"/>
  <c r="O1078" i="38"/>
  <c r="O1025" i="38"/>
  <c r="O1044" i="38"/>
  <c r="O1004" i="38"/>
  <c r="O1071" i="38"/>
  <c r="O1118" i="38"/>
  <c r="O1055" i="38"/>
  <c r="O1084" i="38"/>
  <c r="O1038" i="38"/>
  <c r="O1221" i="38"/>
  <c r="O1011" i="38"/>
  <c r="O1042" i="38"/>
  <c r="O1045" i="38"/>
  <c r="O1015" i="38"/>
  <c r="O1220" i="38"/>
  <c r="O1013" i="38"/>
  <c r="O1104" i="38"/>
  <c r="O1061" i="38"/>
  <c r="O1129" i="38"/>
  <c r="O1219" i="38"/>
  <c r="O1050" i="38"/>
  <c r="O1090" i="38"/>
  <c r="O1010" i="38"/>
  <c r="O1035" i="38"/>
  <c r="O1047" i="38"/>
  <c r="O1027" i="38"/>
  <c r="O1117" i="38"/>
  <c r="O1034" i="38"/>
  <c r="O1077" i="38"/>
  <c r="O1051" i="38"/>
  <c r="O1102" i="38"/>
  <c r="O1108" i="38"/>
  <c r="O1120" i="38"/>
  <c r="O1094" i="38"/>
  <c r="O1123" i="38"/>
  <c r="O1114" i="38"/>
  <c r="O1041" i="38"/>
  <c r="O1068" i="38"/>
  <c r="O1020" i="38"/>
  <c r="O1057" i="38"/>
  <c r="O1223" i="38"/>
  <c r="O1124" i="38"/>
  <c r="O1062" i="38"/>
  <c r="O1127" i="38"/>
  <c r="O1053" i="38"/>
  <c r="O1122" i="38"/>
  <c r="O1081" i="38"/>
  <c r="O1072" i="38"/>
  <c r="O1026" i="38"/>
  <c r="O1039" i="38"/>
  <c r="O1032" i="38"/>
  <c r="O1095" i="38"/>
  <c r="O1064" i="38"/>
  <c r="O1059" i="38"/>
  <c r="O1073" i="38"/>
  <c r="O1075" i="38"/>
  <c r="O1128" i="38"/>
  <c r="O1060" i="38"/>
  <c r="O1100" i="38"/>
  <c r="O1107" i="38"/>
  <c r="O1066" i="38"/>
  <c r="O1040" i="38"/>
  <c r="O1112" i="38"/>
  <c r="O1052" i="38"/>
  <c r="O1125" i="38"/>
  <c r="O1006" i="38"/>
  <c r="O1023" i="38"/>
  <c r="O1106" i="38"/>
  <c r="O1109" i="38"/>
  <c r="O1076" i="38"/>
  <c r="O1130" i="38"/>
  <c r="O1086" i="38"/>
  <c r="O1083" i="38"/>
  <c r="O1116" i="38"/>
  <c r="O1079" i="38"/>
  <c r="O1021" i="38"/>
  <c r="O1048" i="38"/>
  <c r="O1028" i="38"/>
  <c r="O1121" i="38"/>
  <c r="O1074" i="38"/>
  <c r="O1037" i="38"/>
  <c r="O1099" i="38"/>
  <c r="O1067" i="38"/>
  <c r="O1009" i="38"/>
  <c r="O1096" i="38"/>
  <c r="O1222" i="38"/>
  <c r="O1089" i="38"/>
  <c r="O1043" i="38"/>
  <c r="O1088" i="38"/>
  <c r="O1087" i="38"/>
  <c r="O1049" i="38"/>
  <c r="O1007" i="38"/>
  <c r="O1019" i="38"/>
  <c r="O1008" i="38"/>
  <c r="O1056" i="38"/>
  <c r="O1103" i="38"/>
  <c r="O1016" i="38"/>
  <c r="O1085" i="38"/>
  <c r="O1092" i="38"/>
  <c r="O1063" i="38"/>
  <c r="O1126" i="38"/>
  <c r="O1046" i="38"/>
  <c r="O1228" i="38"/>
  <c r="O1225" i="38"/>
  <c r="O1230" i="38"/>
  <c r="O1227" i="38"/>
  <c r="O1229" i="38"/>
  <c r="O1226" i="38"/>
  <c r="O1224" i="38"/>
  <c r="W2" i="9"/>
  <c r="W2" i="14" s="1"/>
  <c r="T2" i="9"/>
  <c r="T2" i="14" s="1"/>
  <c r="U2" i="13"/>
  <c r="U1" i="13"/>
  <c r="R2" i="13"/>
  <c r="R1" i="13"/>
  <c r="I2" i="33"/>
  <c r="H2" i="33"/>
  <c r="I1" i="33"/>
  <c r="H1" i="33"/>
  <c r="JC119" i="38"/>
  <c r="JC116" i="38"/>
  <c r="JC113" i="38"/>
  <c r="JC110" i="38"/>
  <c r="JC107" i="38"/>
  <c r="JC104" i="38"/>
  <c r="JC13" i="38"/>
  <c r="JC19" i="38"/>
  <c r="JC16" i="38"/>
  <c r="JC10" i="38"/>
  <c r="JC7" i="38"/>
  <c r="O1131" i="38" l="1"/>
  <c r="O1135" i="38"/>
  <c r="O1139" i="38"/>
  <c r="O1143" i="38"/>
  <c r="O1147" i="38"/>
  <c r="O1151" i="38"/>
  <c r="O1155" i="38"/>
  <c r="O1159" i="38"/>
  <c r="O1163" i="38"/>
  <c r="O1167" i="38"/>
  <c r="O1171" i="38"/>
  <c r="O1175" i="38"/>
  <c r="O1179" i="38"/>
  <c r="O1183" i="38"/>
  <c r="O1187" i="38"/>
  <c r="O1191" i="38"/>
  <c r="O1195" i="38"/>
  <c r="O1199" i="38"/>
  <c r="O1203" i="38"/>
  <c r="O1207" i="38"/>
  <c r="O1211" i="38"/>
  <c r="O1215" i="38"/>
  <c r="O1231" i="38"/>
  <c r="O1235" i="38"/>
  <c r="O1239" i="38"/>
  <c r="O1243" i="38"/>
  <c r="O1247" i="38"/>
  <c r="O1251" i="38"/>
  <c r="O1255" i="38"/>
  <c r="O1259" i="38"/>
  <c r="O1263" i="38"/>
  <c r="O1267" i="38"/>
  <c r="O1271" i="38"/>
  <c r="O1275" i="38"/>
  <c r="O1279" i="38"/>
  <c r="O1283" i="38"/>
  <c r="O1287" i="38"/>
  <c r="O1291" i="38"/>
  <c r="O1295" i="38"/>
  <c r="O1299" i="38"/>
  <c r="O1303" i="38"/>
  <c r="O1307" i="38"/>
  <c r="O1311" i="38"/>
  <c r="O1315" i="38"/>
  <c r="O1319" i="38"/>
  <c r="O1323" i="38"/>
  <c r="O1327" i="38"/>
  <c r="O1331" i="38"/>
  <c r="O1335" i="38"/>
  <c r="O1339" i="38"/>
  <c r="O1343" i="38"/>
  <c r="O1347" i="38"/>
  <c r="O1351" i="38"/>
  <c r="O1355" i="38"/>
  <c r="O1359" i="38"/>
  <c r="O1363" i="38"/>
  <c r="O1367" i="38"/>
  <c r="O1371" i="38"/>
  <c r="O1375" i="38"/>
  <c r="O1379" i="38"/>
  <c r="O1383" i="38"/>
  <c r="O1387" i="38"/>
  <c r="O1391" i="38"/>
  <c r="O1395" i="38"/>
  <c r="O1399" i="38"/>
  <c r="O1403" i="38"/>
  <c r="O1407" i="38"/>
  <c r="O1411" i="38"/>
  <c r="O1415" i="38"/>
  <c r="O1419" i="38"/>
  <c r="O1423" i="38"/>
  <c r="O1427" i="38"/>
  <c r="O1431" i="38"/>
  <c r="O1435" i="38"/>
  <c r="O1439" i="38"/>
  <c r="O1443" i="38"/>
  <c r="O1447" i="38"/>
  <c r="O1451" i="38"/>
  <c r="O1455" i="38"/>
  <c r="O1459" i="38"/>
  <c r="O1463" i="38"/>
  <c r="O1467" i="38"/>
  <c r="O1471" i="38"/>
  <c r="O1475" i="38"/>
  <c r="O1479" i="38"/>
  <c r="O1483" i="38"/>
  <c r="O1487" i="38"/>
  <c r="O1491" i="38"/>
  <c r="O1495" i="38"/>
  <c r="O1499" i="38"/>
  <c r="O1503" i="38"/>
  <c r="O1507" i="38"/>
  <c r="O1511" i="38"/>
  <c r="O1515" i="38"/>
  <c r="O1519" i="38"/>
  <c r="O1523" i="38"/>
  <c r="O1527" i="38"/>
  <c r="O1531" i="38"/>
  <c r="O1535" i="38"/>
  <c r="O1539" i="38"/>
  <c r="O1543" i="38"/>
  <c r="O1547" i="38"/>
  <c r="O1551" i="38"/>
  <c r="O1555" i="38"/>
  <c r="O1559" i="38"/>
  <c r="O1563" i="38"/>
  <c r="O1567" i="38"/>
  <c r="O1571" i="38"/>
  <c r="O1575" i="38"/>
  <c r="O1579" i="38"/>
  <c r="O1583" i="38"/>
  <c r="O1587" i="38"/>
  <c r="O1591" i="38"/>
  <c r="O1595" i="38"/>
  <c r="O1599" i="38"/>
  <c r="O1603" i="38"/>
  <c r="O1607" i="38"/>
  <c r="O1611" i="38"/>
  <c r="O1615" i="38"/>
  <c r="O1619" i="38"/>
  <c r="O1623" i="38"/>
  <c r="O1627" i="38"/>
  <c r="O1631" i="38"/>
  <c r="O1635" i="38"/>
  <c r="O1639" i="38"/>
  <c r="O1643" i="38"/>
  <c r="O1647" i="38"/>
  <c r="O1651" i="38"/>
  <c r="O1655" i="38"/>
  <c r="O1659" i="38"/>
  <c r="O1663" i="38"/>
  <c r="O1667" i="38"/>
  <c r="O1671" i="38"/>
  <c r="O1675" i="38"/>
  <c r="O1679" i="38"/>
  <c r="O1683" i="38"/>
  <c r="O1687" i="38"/>
  <c r="O1691" i="38"/>
  <c r="O1695" i="38"/>
  <c r="O1699" i="38"/>
  <c r="O1703" i="38"/>
  <c r="O1707" i="38"/>
  <c r="O1711" i="38"/>
  <c r="O1715" i="38"/>
  <c r="O1719" i="38"/>
  <c r="O1723" i="38"/>
  <c r="O1727" i="38"/>
  <c r="O1731" i="38"/>
  <c r="O1735" i="38"/>
  <c r="O1739" i="38"/>
  <c r="O1743" i="38"/>
  <c r="O1747" i="38"/>
  <c r="O1751" i="38"/>
  <c r="O1755" i="38"/>
  <c r="O1759" i="38"/>
  <c r="O1763" i="38"/>
  <c r="O1767" i="38"/>
  <c r="O1771" i="38"/>
  <c r="O1775" i="38"/>
  <c r="O1779" i="38"/>
  <c r="O1783" i="38"/>
  <c r="O1787" i="38"/>
  <c r="O1791" i="38"/>
  <c r="O1795" i="38"/>
  <c r="O1799" i="38"/>
  <c r="O1803" i="38"/>
  <c r="O1807" i="38"/>
  <c r="O1811" i="38"/>
  <c r="O1815" i="38"/>
  <c r="O1819" i="38"/>
  <c r="O1823" i="38"/>
  <c r="O1827" i="38"/>
  <c r="O1831" i="38"/>
  <c r="O1835" i="38"/>
  <c r="O1839" i="38"/>
  <c r="O1014" i="38"/>
  <c r="O1132" i="38"/>
  <c r="O1137" i="38"/>
  <c r="O1142" i="38"/>
  <c r="O1148" i="38"/>
  <c r="O1153" i="38"/>
  <c r="O1158" i="38"/>
  <c r="O1164" i="38"/>
  <c r="O1169" i="38"/>
  <c r="O1174" i="38"/>
  <c r="O1180" i="38"/>
  <c r="O1185" i="38"/>
  <c r="O1190" i="38"/>
  <c r="O1196" i="38"/>
  <c r="O1201" i="38"/>
  <c r="O1206" i="38"/>
  <c r="O1212" i="38"/>
  <c r="O1217" i="38"/>
  <c r="O1233" i="38"/>
  <c r="O1238" i="38"/>
  <c r="O1244" i="38"/>
  <c r="O1249" i="38"/>
  <c r="O1254" i="38"/>
  <c r="O1260" i="38"/>
  <c r="O1265" i="38"/>
  <c r="O1270" i="38"/>
  <c r="O1276" i="38"/>
  <c r="O1133" i="38"/>
  <c r="O1138" i="38"/>
  <c r="O1144" i="38"/>
  <c r="O1149" i="38"/>
  <c r="O1154" i="38"/>
  <c r="O1160" i="38"/>
  <c r="O1165" i="38"/>
  <c r="O1170" i="38"/>
  <c r="O1176" i="38"/>
  <c r="O1181" i="38"/>
  <c r="O1186" i="38"/>
  <c r="O1192" i="38"/>
  <c r="O1197" i="38"/>
  <c r="O1202" i="38"/>
  <c r="O1208" i="38"/>
  <c r="O1213" i="38"/>
  <c r="O1218" i="38"/>
  <c r="O1234" i="38"/>
  <c r="O1240" i="38"/>
  <c r="O1245" i="38"/>
  <c r="O1250" i="38"/>
  <c r="O1256" i="38"/>
  <c r="O1261" i="38"/>
  <c r="O1266" i="38"/>
  <c r="O1272" i="38"/>
  <c r="O1277" i="38"/>
  <c r="O1282" i="38"/>
  <c r="O1288" i="38"/>
  <c r="O1293" i="38"/>
  <c r="O1298" i="38"/>
  <c r="O1304" i="38"/>
  <c r="O1309" i="38"/>
  <c r="O1314" i="38"/>
  <c r="O1320" i="38"/>
  <c r="O1325" i="38"/>
  <c r="O1330" i="38"/>
  <c r="O1336" i="38"/>
  <c r="O1341" i="38"/>
  <c r="O1346" i="38"/>
  <c r="O1352" i="38"/>
  <c r="O1357" i="38"/>
  <c r="O1362" i="38"/>
  <c r="O1368" i="38"/>
  <c r="O1373" i="38"/>
  <c r="O1378" i="38"/>
  <c r="O1384" i="38"/>
  <c r="O1389" i="38"/>
  <c r="O1394" i="38"/>
  <c r="O1400" i="38"/>
  <c r="O1097" i="38"/>
  <c r="O1140" i="38"/>
  <c r="O1150" i="38"/>
  <c r="O1161" i="38"/>
  <c r="O1172" i="38"/>
  <c r="O1182" i="38"/>
  <c r="O1193" i="38"/>
  <c r="O1204" i="38"/>
  <c r="O1214" i="38"/>
  <c r="O1236" i="38"/>
  <c r="O1246" i="38"/>
  <c r="O1257" i="38"/>
  <c r="O1136" i="38"/>
  <c r="O1152" i="38"/>
  <c r="O1166" i="38"/>
  <c r="O1178" i="38"/>
  <c r="O1194" i="38"/>
  <c r="O1209" i="38"/>
  <c r="O1237" i="38"/>
  <c r="O1252" i="38"/>
  <c r="O1264" i="38"/>
  <c r="O1274" i="38"/>
  <c r="O1284" i="38"/>
  <c r="O1290" i="38"/>
  <c r="O1297" i="38"/>
  <c r="O1305" i="38"/>
  <c r="O1312" i="38"/>
  <c r="O1318" i="38"/>
  <c r="O1326" i="38"/>
  <c r="O1333" i="38"/>
  <c r="O1340" i="38"/>
  <c r="O1348" i="38"/>
  <c r="O1354" i="38"/>
  <c r="O1361" i="38"/>
  <c r="O1369" i="38"/>
  <c r="O1376" i="38"/>
  <c r="O1382" i="38"/>
  <c r="O1390" i="38"/>
  <c r="O1397" i="38"/>
  <c r="O1404" i="38"/>
  <c r="O1409" i="38"/>
  <c r="O1414" i="38"/>
  <c r="O1420" i="38"/>
  <c r="O1425" i="38"/>
  <c r="O1430" i="38"/>
  <c r="O1436" i="38"/>
  <c r="O1441" i="38"/>
  <c r="O1446" i="38"/>
  <c r="O1452" i="38"/>
  <c r="O1457" i="38"/>
  <c r="O1462" i="38"/>
  <c r="O1468" i="38"/>
  <c r="O1473" i="38"/>
  <c r="O1478" i="38"/>
  <c r="O1484" i="38"/>
  <c r="O1489" i="38"/>
  <c r="O1494" i="38"/>
  <c r="O1500" i="38"/>
  <c r="O1505" i="38"/>
  <c r="O1510" i="38"/>
  <c r="O1516" i="38"/>
  <c r="O1521" i="38"/>
  <c r="O1526" i="38"/>
  <c r="O1532" i="38"/>
  <c r="O1537" i="38"/>
  <c r="O1542" i="38"/>
  <c r="O1548" i="38"/>
  <c r="O1553" i="38"/>
  <c r="O1558" i="38"/>
  <c r="O1564" i="38"/>
  <c r="O1569" i="38"/>
  <c r="O1574" i="38"/>
  <c r="O1580" i="38"/>
  <c r="O1585" i="38"/>
  <c r="O1590" i="38"/>
  <c r="O1596" i="38"/>
  <c r="O1601" i="38"/>
  <c r="O1606" i="38"/>
  <c r="O1612" i="38"/>
  <c r="O1617" i="38"/>
  <c r="O1622" i="38"/>
  <c r="O1628" i="38"/>
  <c r="O1633" i="38"/>
  <c r="O1638" i="38"/>
  <c r="O1644" i="38"/>
  <c r="O1649" i="38"/>
  <c r="O1654" i="38"/>
  <c r="O1660" i="38"/>
  <c r="O1665" i="38"/>
  <c r="O1670" i="38"/>
  <c r="O1676" i="38"/>
  <c r="O1681" i="38"/>
  <c r="O1686" i="38"/>
  <c r="O1692" i="38"/>
  <c r="O1697" i="38"/>
  <c r="O1702" i="38"/>
  <c r="O1708" i="38"/>
  <c r="O1713" i="38"/>
  <c r="O1718" i="38"/>
  <c r="O1724" i="38"/>
  <c r="O1729" i="38"/>
  <c r="O1734" i="38"/>
  <c r="O1740" i="38"/>
  <c r="O1745" i="38"/>
  <c r="O1750" i="38"/>
  <c r="O1756" i="38"/>
  <c r="O1761" i="38"/>
  <c r="O1766" i="38"/>
  <c r="O1772" i="38"/>
  <c r="O1777" i="38"/>
  <c r="O1782" i="38"/>
  <c r="O1788" i="38"/>
  <c r="O1793" i="38"/>
  <c r="O1798" i="38"/>
  <c r="O1804" i="38"/>
  <c r="O1809" i="38"/>
  <c r="O1814" i="38"/>
  <c r="O1820" i="38"/>
  <c r="O1825" i="38"/>
  <c r="O1830" i="38"/>
  <c r="O1836" i="38"/>
  <c r="O1841" i="38"/>
  <c r="O1141" i="38"/>
  <c r="O1156" i="38"/>
  <c r="O1168" i="38"/>
  <c r="O1184" i="38"/>
  <c r="O1198" i="38"/>
  <c r="O1210" i="38"/>
  <c r="O1241" i="38"/>
  <c r="O1253" i="38"/>
  <c r="O1268" i="38"/>
  <c r="O1278" i="38"/>
  <c r="O1285" i="38"/>
  <c r="O1292" i="38"/>
  <c r="O1300" i="38"/>
  <c r="O1306" i="38"/>
  <c r="O1313" i="38"/>
  <c r="O1321" i="38"/>
  <c r="O1328" i="38"/>
  <c r="O1334" i="38"/>
  <c r="O1342" i="38"/>
  <c r="O1349" i="38"/>
  <c r="O1356" i="38"/>
  <c r="O1364" i="38"/>
  <c r="O1370" i="38"/>
  <c r="O1377" i="38"/>
  <c r="O1385" i="38"/>
  <c r="O1392" i="38"/>
  <c r="O1398" i="38"/>
  <c r="O1405" i="38"/>
  <c r="O1410" i="38"/>
  <c r="O1416" i="38"/>
  <c r="O1421" i="38"/>
  <c r="O1426" i="38"/>
  <c r="O1432" i="38"/>
  <c r="O1437" i="38"/>
  <c r="O1442" i="38"/>
  <c r="O1448" i="38"/>
  <c r="O1453" i="38"/>
  <c r="O1458" i="38"/>
  <c r="O1464" i="38"/>
  <c r="O1469" i="38"/>
  <c r="O1474" i="38"/>
  <c r="O1480" i="38"/>
  <c r="O1485" i="38"/>
  <c r="O1490" i="38"/>
  <c r="O1496" i="38"/>
  <c r="O1501" i="38"/>
  <c r="O1506" i="38"/>
  <c r="O1512" i="38"/>
  <c r="O1517" i="38"/>
  <c r="O1522" i="38"/>
  <c r="O1528" i="38"/>
  <c r="O1533" i="38"/>
  <c r="O1538" i="38"/>
  <c r="O1544" i="38"/>
  <c r="O1549" i="38"/>
  <c r="O1554" i="38"/>
  <c r="O1560" i="38"/>
  <c r="O1565" i="38"/>
  <c r="O1570" i="38"/>
  <c r="O1576" i="38"/>
  <c r="O1581" i="38"/>
  <c r="O1586" i="38"/>
  <c r="O1592" i="38"/>
  <c r="O1597" i="38"/>
  <c r="O1602" i="38"/>
  <c r="O1608" i="38"/>
  <c r="O1613" i="38"/>
  <c r="O1618" i="38"/>
  <c r="O1624" i="38"/>
  <c r="O1629" i="38"/>
  <c r="O1634" i="38"/>
  <c r="O1640" i="38"/>
  <c r="O1645" i="38"/>
  <c r="O1650" i="38"/>
  <c r="O1656" i="38"/>
  <c r="O1661" i="38"/>
  <c r="O1666" i="38"/>
  <c r="O1672" i="38"/>
  <c r="O1677" i="38"/>
  <c r="O1682" i="38"/>
  <c r="O1688" i="38"/>
  <c r="O1693" i="38"/>
  <c r="O1698" i="38"/>
  <c r="O1704" i="38"/>
  <c r="O1709" i="38"/>
  <c r="O1714" i="38"/>
  <c r="O1720" i="38"/>
  <c r="O1725" i="38"/>
  <c r="O1730" i="38"/>
  <c r="O1736" i="38"/>
  <c r="O1741" i="38"/>
  <c r="O1746" i="38"/>
  <c r="O1752" i="38"/>
  <c r="O1757" i="38"/>
  <c r="O1762" i="38"/>
  <c r="O1768" i="38"/>
  <c r="O1773" i="38"/>
  <c r="O1778" i="38"/>
  <c r="O1784" i="38"/>
  <c r="O1789" i="38"/>
  <c r="O1794" i="38"/>
  <c r="O1800" i="38"/>
  <c r="O1805" i="38"/>
  <c r="O1810" i="38"/>
  <c r="O1816" i="38"/>
  <c r="O1821" i="38"/>
  <c r="O1826" i="38"/>
  <c r="O1832" i="38"/>
  <c r="O1837" i="38"/>
  <c r="O1842" i="38"/>
  <c r="O1145" i="38"/>
  <c r="O1157" i="38"/>
  <c r="O1173" i="38"/>
  <c r="O1188" i="38"/>
  <c r="O1200" i="38"/>
  <c r="O1216" i="38"/>
  <c r="O1242" i="38"/>
  <c r="O1258" i="38"/>
  <c r="O1269" i="38"/>
  <c r="O1280" i="38"/>
  <c r="O1286" i="38"/>
  <c r="O1294" i="38"/>
  <c r="O1301" i="38"/>
  <c r="O1308" i="38"/>
  <c r="O1316" i="38"/>
  <c r="O1322" i="38"/>
  <c r="O1329" i="38"/>
  <c r="O1337" i="38"/>
  <c r="O1344" i="38"/>
  <c r="O1350" i="38"/>
  <c r="O1358" i="38"/>
  <c r="O1365" i="38"/>
  <c r="O1372" i="38"/>
  <c r="O1380" i="38"/>
  <c r="O1386" i="38"/>
  <c r="O1393" i="38"/>
  <c r="O1401" i="38"/>
  <c r="O1406" i="38"/>
  <c r="O1412" i="38"/>
  <c r="O1417" i="38"/>
  <c r="O1422" i="38"/>
  <c r="O1428" i="38"/>
  <c r="O1433" i="38"/>
  <c r="O1438" i="38"/>
  <c r="O1444" i="38"/>
  <c r="O1449" i="38"/>
  <c r="O1454" i="38"/>
  <c r="O1460" i="38"/>
  <c r="O1465" i="38"/>
  <c r="O1470" i="38"/>
  <c r="O1476" i="38"/>
  <c r="O1481" i="38"/>
  <c r="O1486" i="38"/>
  <c r="O1492" i="38"/>
  <c r="O1497" i="38"/>
  <c r="O1502" i="38"/>
  <c r="O1508" i="38"/>
  <c r="O1513" i="38"/>
  <c r="O1518" i="38"/>
  <c r="O1524" i="38"/>
  <c r="O1529" i="38"/>
  <c r="O1534" i="38"/>
  <c r="O1540" i="38"/>
  <c r="O1545" i="38"/>
  <c r="O1550" i="38"/>
  <c r="O1556" i="38"/>
  <c r="O1561" i="38"/>
  <c r="O1566" i="38"/>
  <c r="O1572" i="38"/>
  <c r="O1577" i="38"/>
  <c r="O1582" i="38"/>
  <c r="O1588" i="38"/>
  <c r="O1593" i="38"/>
  <c r="O1598" i="38"/>
  <c r="O1604" i="38"/>
  <c r="O1609" i="38"/>
  <c r="O1614" i="38"/>
  <c r="O1620" i="38"/>
  <c r="O1625" i="38"/>
  <c r="O1630" i="38"/>
  <c r="O1636" i="38"/>
  <c r="O1641" i="38"/>
  <c r="O1646" i="38"/>
  <c r="O1652" i="38"/>
  <c r="O1657" i="38"/>
  <c r="O1662" i="38"/>
  <c r="O1668" i="38"/>
  <c r="O1673" i="38"/>
  <c r="O1678" i="38"/>
  <c r="O1684" i="38"/>
  <c r="O1689" i="38"/>
  <c r="O1694" i="38"/>
  <c r="O1700" i="38"/>
  <c r="O1705" i="38"/>
  <c r="O1710" i="38"/>
  <c r="O1716" i="38"/>
  <c r="O1721" i="38"/>
  <c r="O1726" i="38"/>
  <c r="O1732" i="38"/>
  <c r="O1737" i="38"/>
  <c r="O1742" i="38"/>
  <c r="O1748" i="38"/>
  <c r="O1753" i="38"/>
  <c r="O1758" i="38"/>
  <c r="O1764" i="38"/>
  <c r="O1769" i="38"/>
  <c r="O1774" i="38"/>
  <c r="O1780" i="38"/>
  <c r="O1785" i="38"/>
  <c r="O1790" i="38"/>
  <c r="O1796" i="38"/>
  <c r="O1801" i="38"/>
  <c r="O1806" i="38"/>
  <c r="O1812" i="38"/>
  <c r="O1817" i="38"/>
  <c r="O1822" i="38"/>
  <c r="O1828" i="38"/>
  <c r="O1833" i="38"/>
  <c r="O1838" i="38"/>
  <c r="O1146" i="38"/>
  <c r="O1205" i="38"/>
  <c r="O1262" i="38"/>
  <c r="O1296" i="38"/>
  <c r="O1324" i="38"/>
  <c r="O1353" i="38"/>
  <c r="O1381" i="38"/>
  <c r="O1408" i="38"/>
  <c r="O1429" i="38"/>
  <c r="O1450" i="38"/>
  <c r="O1472" i="38"/>
  <c r="O1493" i="38"/>
  <c r="O1514" i="38"/>
  <c r="O1536" i="38"/>
  <c r="O1557" i="38"/>
  <c r="O1578" i="38"/>
  <c r="O1600" i="38"/>
  <c r="O1621" i="38"/>
  <c r="O1642" i="38"/>
  <c r="O1664" i="38"/>
  <c r="O1685" i="38"/>
  <c r="O1706" i="38"/>
  <c r="O1728" i="38"/>
  <c r="O1749" i="38"/>
  <c r="O1770" i="38"/>
  <c r="O1792" i="38"/>
  <c r="O1813" i="38"/>
  <c r="O1834" i="38"/>
  <c r="O1162" i="38"/>
  <c r="O1273" i="38"/>
  <c r="O1302" i="38"/>
  <c r="O1332" i="38"/>
  <c r="O1360" i="38"/>
  <c r="O1388" i="38"/>
  <c r="O1413" i="38"/>
  <c r="O1434" i="38"/>
  <c r="O1456" i="38"/>
  <c r="O1477" i="38"/>
  <c r="O1498" i="38"/>
  <c r="O1520" i="38"/>
  <c r="O1541" i="38"/>
  <c r="O1562" i="38"/>
  <c r="O1584" i="38"/>
  <c r="O1605" i="38"/>
  <c r="O1626" i="38"/>
  <c r="O1648" i="38"/>
  <c r="O1669" i="38"/>
  <c r="O1690" i="38"/>
  <c r="O1712" i="38"/>
  <c r="O1733" i="38"/>
  <c r="O1754" i="38"/>
  <c r="O1776" i="38"/>
  <c r="O1797" i="38"/>
  <c r="O1818" i="38"/>
  <c r="O1840" i="38"/>
  <c r="O1177" i="38"/>
  <c r="O1232" i="38"/>
  <c r="O1281" i="38"/>
  <c r="O1310" i="38"/>
  <c r="O1338" i="38"/>
  <c r="O1366" i="38"/>
  <c r="O1396" i="38"/>
  <c r="O1418" i="38"/>
  <c r="O1440" i="38"/>
  <c r="O1461" i="38"/>
  <c r="O1482" i="38"/>
  <c r="O1504" i="38"/>
  <c r="O1525" i="38"/>
  <c r="O1546" i="38"/>
  <c r="O1568" i="38"/>
  <c r="O1589" i="38"/>
  <c r="O1610" i="38"/>
  <c r="O1632" i="38"/>
  <c r="O1653" i="38"/>
  <c r="O1674" i="38"/>
  <c r="O1696" i="38"/>
  <c r="O1717" i="38"/>
  <c r="O1738" i="38"/>
  <c r="O1760" i="38"/>
  <c r="O1781" i="38"/>
  <c r="O1802" i="38"/>
  <c r="O1824" i="38"/>
  <c r="O1289" i="38"/>
  <c r="O1402" i="38"/>
  <c r="O1488" i="38"/>
  <c r="O1573" i="38"/>
  <c r="O1658" i="38"/>
  <c r="O1744" i="38"/>
  <c r="O1829" i="38"/>
  <c r="O1134" i="38"/>
  <c r="O1317" i="38"/>
  <c r="O1424" i="38"/>
  <c r="O1509" i="38"/>
  <c r="O1594" i="38"/>
  <c r="O1680" i="38"/>
  <c r="O1765" i="38"/>
  <c r="O1189" i="38"/>
  <c r="O1345" i="38"/>
  <c r="O1445" i="38"/>
  <c r="O1530" i="38"/>
  <c r="O1616" i="38"/>
  <c r="O1701" i="38"/>
  <c r="O1786" i="38"/>
  <c r="O1248" i="38"/>
  <c r="O1374" i="38"/>
  <c r="O1466" i="38"/>
  <c r="O1552" i="38"/>
  <c r="O1637" i="38"/>
  <c r="O1722" i="38"/>
  <c r="O1808" i="38"/>
  <c r="O1005" i="38"/>
  <c r="O1003" i="38"/>
  <c r="P1155" i="38"/>
  <c r="P1131" i="38"/>
  <c r="P1098" i="38"/>
  <c r="P1200" i="38"/>
  <c r="P1177" i="38"/>
  <c r="P1105" i="38"/>
  <c r="P1022" i="38"/>
  <c r="P1065" i="38"/>
  <c r="P1197" i="38"/>
  <c r="P1070" i="38"/>
  <c r="P1101" i="38"/>
  <c r="P1154" i="38"/>
  <c r="P1054" i="38"/>
  <c r="P1080" i="38"/>
  <c r="P1202" i="38"/>
  <c r="P1140" i="38"/>
  <c r="P1194" i="38"/>
  <c r="P1030" i="38"/>
  <c r="P1017" i="38"/>
  <c r="P1203" i="38"/>
  <c r="P1082" i="38"/>
  <c r="P1151" i="38"/>
  <c r="P1093" i="38"/>
  <c r="P1162" i="38"/>
  <c r="P1216" i="38"/>
  <c r="P1136" i="38"/>
  <c r="P1012" i="38"/>
  <c r="P1091" i="38"/>
  <c r="P1033" i="38"/>
  <c r="P1113" i="38"/>
  <c r="P1097" i="38"/>
  <c r="P1168" i="38"/>
  <c r="P1183" i="38"/>
  <c r="P1036" i="38"/>
  <c r="P1147" i="38"/>
  <c r="P1031" i="38"/>
  <c r="P1024" i="38"/>
  <c r="P1205" i="38"/>
  <c r="P1110" i="38"/>
  <c r="P1139" i="38"/>
  <c r="P1115" i="38"/>
  <c r="P1069" i="38"/>
  <c r="P1119" i="38"/>
  <c r="P1058" i="38"/>
  <c r="P1018" i="38"/>
  <c r="P1198" i="38"/>
  <c r="P1186" i="38"/>
  <c r="P1004" i="38"/>
  <c r="P1078" i="38"/>
  <c r="P1055" i="38"/>
  <c r="P1044" i="38"/>
  <c r="P1221" i="38"/>
  <c r="P1150" i="38"/>
  <c r="P1176" i="38"/>
  <c r="P1025" i="38"/>
  <c r="P1071" i="38"/>
  <c r="P1213" i="38"/>
  <c r="P1029" i="38"/>
  <c r="P1111" i="38"/>
  <c r="P1084" i="38"/>
  <c r="P1138" i="38"/>
  <c r="P1118" i="38"/>
  <c r="P1042" i="38"/>
  <c r="P1196" i="38"/>
  <c r="P1038" i="38"/>
  <c r="P1011" i="38"/>
  <c r="P1015" i="38"/>
  <c r="P1104" i="38"/>
  <c r="P1045" i="38"/>
  <c r="P1003" i="38"/>
  <c r="P1220" i="38"/>
  <c r="P1013" i="38"/>
  <c r="P1053" i="38"/>
  <c r="P1153" i="38"/>
  <c r="P1174" i="38"/>
  <c r="P1124" i="38"/>
  <c r="P1066" i="38"/>
  <c r="P1050" i="38"/>
  <c r="P1127" i="38"/>
  <c r="P1062" i="38"/>
  <c r="P1057" i="38"/>
  <c r="P1156" i="38"/>
  <c r="P1161" i="38"/>
  <c r="P1192" i="38"/>
  <c r="P1010" i="38"/>
  <c r="P1061" i="38"/>
  <c r="P1129" i="38"/>
  <c r="P1223" i="38"/>
  <c r="P1159" i="38"/>
  <c r="P1075" i="38"/>
  <c r="P1073" i="38"/>
  <c r="P1064" i="38"/>
  <c r="P1032" i="38"/>
  <c r="P1201" i="38"/>
  <c r="P1166" i="38"/>
  <c r="P1081" i="38"/>
  <c r="P1169" i="38"/>
  <c r="P1120" i="38"/>
  <c r="P1108" i="38"/>
  <c r="P1199" i="38"/>
  <c r="P1143" i="38"/>
  <c r="P1077" i="38"/>
  <c r="P1117" i="38"/>
  <c r="P1047" i="38"/>
  <c r="P1041" i="38"/>
  <c r="P1060" i="38"/>
  <c r="P1128" i="38"/>
  <c r="P1114" i="38"/>
  <c r="P1123" i="38"/>
  <c r="P1180" i="38"/>
  <c r="P1210" i="38"/>
  <c r="P1020" i="38"/>
  <c r="P1149" i="38"/>
  <c r="P1193" i="38"/>
  <c r="P1215" i="38"/>
  <c r="P1157" i="38"/>
  <c r="P1100" i="38"/>
  <c r="P1219" i="38"/>
  <c r="P1137" i="38"/>
  <c r="P1212" i="38"/>
  <c r="P1107" i="38"/>
  <c r="P1133" i="38"/>
  <c r="P1187" i="38"/>
  <c r="P1173" i="38"/>
  <c r="P1059" i="38"/>
  <c r="P1095" i="38"/>
  <c r="P1039" i="38"/>
  <c r="P1026" i="38"/>
  <c r="P1072" i="38"/>
  <c r="P1122" i="38"/>
  <c r="P1094" i="38"/>
  <c r="P1141" i="38"/>
  <c r="P1102" i="38"/>
  <c r="P1167" i="38"/>
  <c r="P1051" i="38"/>
  <c r="P1034" i="38"/>
  <c r="P1027" i="38"/>
  <c r="P1035" i="38"/>
  <c r="P1014" i="38"/>
  <c r="P1148" i="38"/>
  <c r="P1090" i="38"/>
  <c r="P1068" i="38"/>
  <c r="P1190" i="38"/>
  <c r="P1185" i="38"/>
  <c r="P1125" i="38"/>
  <c r="P1079" i="38"/>
  <c r="P1208" i="38"/>
  <c r="P1005" i="38"/>
  <c r="P1112" i="38"/>
  <c r="P1158" i="38"/>
  <c r="P1048" i="38"/>
  <c r="P1188" i="38"/>
  <c r="P1130" i="38"/>
  <c r="P1076" i="38"/>
  <c r="P1184" i="38"/>
  <c r="P1109" i="38"/>
  <c r="P1023" i="38"/>
  <c r="P1121" i="38"/>
  <c r="P1037" i="38"/>
  <c r="P1214" i="38"/>
  <c r="P1132" i="38"/>
  <c r="P1006" i="38"/>
  <c r="P1116" i="38"/>
  <c r="P1135" i="38"/>
  <c r="P1207" i="38"/>
  <c r="P1021" i="38"/>
  <c r="P1052" i="38"/>
  <c r="P1144" i="38"/>
  <c r="P1040" i="38"/>
  <c r="P1028" i="38"/>
  <c r="P1083" i="38"/>
  <c r="P1217" i="38"/>
  <c r="P1086" i="38"/>
  <c r="P1164" i="38"/>
  <c r="P1195" i="38"/>
  <c r="P1106" i="38"/>
  <c r="P1074" i="38"/>
  <c r="P1067" i="38"/>
  <c r="P1099" i="38"/>
  <c r="P1049" i="38"/>
  <c r="P1189" i="38"/>
  <c r="P1019" i="38"/>
  <c r="P1191" i="38"/>
  <c r="P1209" i="38"/>
  <c r="P1088" i="38"/>
  <c r="P1043" i="38"/>
  <c r="P1089" i="38"/>
  <c r="P1165" i="38"/>
  <c r="P1008" i="38"/>
  <c r="P1007" i="38"/>
  <c r="P1092" i="38"/>
  <c r="P1172" i="38"/>
  <c r="P1016" i="38"/>
  <c r="P1103" i="38"/>
  <c r="P1009" i="38"/>
  <c r="P1142" i="38"/>
  <c r="P1218" i="38"/>
  <c r="P1178" i="38"/>
  <c r="P1181" i="38"/>
  <c r="P1170" i="38"/>
  <c r="P1160" i="38"/>
  <c r="P1211" i="38"/>
  <c r="P1087" i="38"/>
  <c r="P1179" i="38"/>
  <c r="P1204" i="38"/>
  <c r="P1182" i="38"/>
  <c r="P1175" i="38"/>
  <c r="P1145" i="38"/>
  <c r="P1163" i="38"/>
  <c r="P1222" i="38"/>
  <c r="P1171" i="38"/>
  <c r="P1206" i="38"/>
  <c r="P1126" i="38"/>
  <c r="P1063" i="38"/>
  <c r="P1152" i="38"/>
  <c r="P1134" i="38"/>
  <c r="P1085" i="38"/>
  <c r="P1146" i="38"/>
  <c r="P1056" i="38"/>
  <c r="P1096" i="38"/>
  <c r="P1046" i="38"/>
  <c r="P1256" i="38"/>
  <c r="P1238" i="38"/>
  <c r="P1260" i="38"/>
  <c r="P1262" i="38"/>
  <c r="P1245" i="38"/>
  <c r="P1254" i="38"/>
  <c r="P1272" i="38"/>
  <c r="P1233" i="38"/>
  <c r="P1250" i="38"/>
  <c r="P1268" i="38"/>
  <c r="P1266" i="38"/>
  <c r="P1277" i="38"/>
  <c r="P1249" i="38"/>
  <c r="P1280" i="38"/>
  <c r="P1236" i="38"/>
  <c r="P1269" i="38"/>
  <c r="P1282" i="38"/>
  <c r="P1241" i="38"/>
  <c r="P1276" i="38"/>
  <c r="P1242" i="38"/>
  <c r="P1246" i="38"/>
  <c r="P1289" i="38"/>
  <c r="P1255" i="38"/>
  <c r="P1239" i="38"/>
  <c r="P1265" i="38"/>
  <c r="P1274" i="38"/>
  <c r="P1237" i="38"/>
  <c r="P1257" i="38"/>
  <c r="P1261" i="38"/>
  <c r="P1270" i="38"/>
  <c r="P1234" i="38"/>
  <c r="P1287" i="38"/>
  <c r="P1247" i="38"/>
  <c r="P1275" i="38"/>
  <c r="P1259" i="38"/>
  <c r="P1258" i="38"/>
  <c r="P1284" i="38"/>
  <c r="P1232" i="38"/>
  <c r="P1252" i="38"/>
  <c r="P1248" i="38"/>
  <c r="P1240" i="38"/>
  <c r="P1244" i="38"/>
  <c r="P1264" i="38"/>
  <c r="P1281" i="38"/>
  <c r="P1285" i="38"/>
  <c r="P1253" i="38"/>
  <c r="P1288" i="38"/>
  <c r="P1231" i="38"/>
  <c r="P1283" i="38"/>
  <c r="P1251" i="38"/>
  <c r="P1235" i="38"/>
  <c r="P1271" i="38"/>
  <c r="P1267" i="38"/>
  <c r="P1290" i="38"/>
  <c r="P1273" i="38"/>
  <c r="P1243" i="38"/>
  <c r="P1279" i="38"/>
  <c r="P1228" i="38"/>
  <c r="P1286" i="38"/>
  <c r="P1278" i="38"/>
  <c r="P1263" i="38"/>
  <c r="P1225" i="38"/>
  <c r="P1227" i="38"/>
  <c r="P1230" i="38"/>
  <c r="P1229" i="38"/>
  <c r="P1226" i="38"/>
  <c r="P1224" i="38"/>
  <c r="P1295" i="38"/>
  <c r="P1389" i="38"/>
  <c r="P1328" i="38"/>
  <c r="P1303" i="38"/>
  <c r="P1311" i="38"/>
  <c r="P1385" i="38"/>
  <c r="P1301" i="38"/>
  <c r="P1320" i="38"/>
  <c r="P1344" i="38"/>
  <c r="P1368" i="38"/>
  <c r="P1304" i="38"/>
  <c r="P1349" i="38"/>
  <c r="P1347" i="38"/>
  <c r="P1351" i="38"/>
  <c r="P1361" i="38"/>
  <c r="P1420" i="38"/>
  <c r="P1452" i="38"/>
  <c r="P1484" i="38"/>
  <c r="P1516" i="38"/>
  <c r="P1323" i="38"/>
  <c r="P1375" i="38"/>
  <c r="P1406" i="38"/>
  <c r="P1438" i="38"/>
  <c r="P1470" i="38"/>
  <c r="P1502" i="38"/>
  <c r="P1356" i="38"/>
  <c r="P1342" i="38"/>
  <c r="P1410" i="38"/>
  <c r="P1426" i="38"/>
  <c r="P1442" i="38"/>
  <c r="P1458" i="38"/>
  <c r="P1474" i="38"/>
  <c r="P1490" i="38"/>
  <c r="P1506" i="38"/>
  <c r="P1522" i="38"/>
  <c r="P1345" i="38"/>
  <c r="P1409" i="38"/>
  <c r="P1441" i="38"/>
  <c r="P1473" i="38"/>
  <c r="P1513" i="38"/>
  <c r="P1319" i="38"/>
  <c r="P1300" i="38"/>
  <c r="P1399" i="38"/>
  <c r="P1294" i="38"/>
  <c r="P1445" i="38"/>
  <c r="P1477" i="38"/>
  <c r="P1353" i="38"/>
  <c r="P1567" i="38"/>
  <c r="P1421" i="38"/>
  <c r="P1453" i="38"/>
  <c r="P1485" i="38"/>
  <c r="P1340" i="38"/>
  <c r="P1443" i="38"/>
  <c r="P1366" i="38"/>
  <c r="P1405" i="38"/>
  <c r="P1467" i="38"/>
  <c r="P1540" i="38"/>
  <c r="P1572" i="38"/>
  <c r="P1551" i="38"/>
  <c r="P1534" i="38"/>
  <c r="P1566" i="38"/>
  <c r="P1598" i="38"/>
  <c r="P1350" i="38"/>
  <c r="P1419" i="38"/>
  <c r="P1531" i="38"/>
  <c r="P1544" i="38"/>
  <c r="P1576" i="38"/>
  <c r="P1543" i="38"/>
  <c r="P1593" i="38"/>
  <c r="P1562" i="38"/>
  <c r="P1511" i="38"/>
  <c r="P1321" i="38"/>
  <c r="P1575" i="38"/>
  <c r="P1538" i="38"/>
  <c r="P1547" i="38"/>
  <c r="P1507" i="38"/>
  <c r="P1561" i="38"/>
  <c r="P1327" i="38"/>
  <c r="P1296" i="38"/>
  <c r="P1341" i="38"/>
  <c r="P1335" i="38"/>
  <c r="P1343" i="38"/>
  <c r="P1387" i="38"/>
  <c r="P1306" i="38"/>
  <c r="P1325" i="38"/>
  <c r="P1346" i="38"/>
  <c r="P1371" i="38"/>
  <c r="P1317" i="38"/>
  <c r="P1365" i="38"/>
  <c r="P1297" i="38"/>
  <c r="P1362" i="38"/>
  <c r="P1396" i="38"/>
  <c r="P1428" i="38"/>
  <c r="P1460" i="38"/>
  <c r="P1492" i="38"/>
  <c r="P1524" i="38"/>
  <c r="P1331" i="38"/>
  <c r="P1378" i="38"/>
  <c r="P1414" i="38"/>
  <c r="P1446" i="38"/>
  <c r="P1478" i="38"/>
  <c r="P1510" i="38"/>
  <c r="P1386" i="38"/>
  <c r="P1400" i="38"/>
  <c r="P1416" i="38"/>
  <c r="P1432" i="38"/>
  <c r="P1448" i="38"/>
  <c r="P1464" i="38"/>
  <c r="P1480" i="38"/>
  <c r="P1496" i="38"/>
  <c r="P1512" i="38"/>
  <c r="P1337" i="38"/>
  <c r="P1358" i="38"/>
  <c r="P1417" i="38"/>
  <c r="P1449" i="38"/>
  <c r="P1481" i="38"/>
  <c r="P1292" i="38"/>
  <c r="P1307" i="38"/>
  <c r="P1313" i="38"/>
  <c r="P1407" i="38"/>
  <c r="P1415" i="38"/>
  <c r="P1447" i="38"/>
  <c r="P1479" i="38"/>
  <c r="P1392" i="38"/>
  <c r="P1577" i="38"/>
  <c r="P1423" i="38"/>
  <c r="P1455" i="38"/>
  <c r="P1487" i="38"/>
  <c r="P1528" i="38"/>
  <c r="P1459" i="38"/>
  <c r="P1521" i="38"/>
  <c r="P1413" i="38"/>
  <c r="P1499" i="38"/>
  <c r="P1548" i="38"/>
  <c r="P1580" i="38"/>
  <c r="P1505" i="38"/>
  <c r="P1542" i="38"/>
  <c r="P1574" i="38"/>
  <c r="P1539" i="38"/>
  <c r="P1395" i="38"/>
  <c r="P1451" i="38"/>
  <c r="P1535" i="38"/>
  <c r="P1552" i="38"/>
  <c r="P1584" i="38"/>
  <c r="P1559" i="38"/>
  <c r="P1519" i="38"/>
  <c r="P1578" i="38"/>
  <c r="P1527" i="38"/>
  <c r="P1541" i="38"/>
  <c r="P1585" i="38"/>
  <c r="P1554" i="38"/>
  <c r="P1573" i="38"/>
  <c r="P1523" i="38"/>
  <c r="P1569" i="38"/>
  <c r="P1359" i="38"/>
  <c r="P1309" i="38"/>
  <c r="P1354" i="38"/>
  <c r="P1383" i="38"/>
  <c r="P1377" i="38"/>
  <c r="P1393" i="38"/>
  <c r="P1312" i="38"/>
  <c r="P1333" i="38"/>
  <c r="P1352" i="38"/>
  <c r="P1373" i="38"/>
  <c r="P1330" i="38"/>
  <c r="P1370" i="38"/>
  <c r="P1310" i="38"/>
  <c r="P1376" i="38"/>
  <c r="P1404" i="38"/>
  <c r="P1436" i="38"/>
  <c r="P1468" i="38"/>
  <c r="P1500" i="38"/>
  <c r="P1291" i="38"/>
  <c r="P1355" i="38"/>
  <c r="P1380" i="38"/>
  <c r="P1422" i="38"/>
  <c r="P1454" i="38"/>
  <c r="P1486" i="38"/>
  <c r="P1518" i="38"/>
  <c r="P1339" i="38"/>
  <c r="P1402" i="38"/>
  <c r="P1418" i="38"/>
  <c r="P1434" i="38"/>
  <c r="P1450" i="38"/>
  <c r="P1466" i="38"/>
  <c r="P1482" i="38"/>
  <c r="P1498" i="38"/>
  <c r="P1514" i="38"/>
  <c r="P1382" i="38"/>
  <c r="P1367" i="38"/>
  <c r="P1425" i="38"/>
  <c r="P1457" i="38"/>
  <c r="P1489" i="38"/>
  <c r="P1324" i="38"/>
  <c r="P1305" i="38"/>
  <c r="P1326" i="38"/>
  <c r="P1348" i="38"/>
  <c r="P1429" i="38"/>
  <c r="P1461" i="38"/>
  <c r="P1493" i="38"/>
  <c r="P1517" i="38"/>
  <c r="P1597" i="38"/>
  <c r="P1437" i="38"/>
  <c r="P1469" i="38"/>
  <c r="P1501" i="38"/>
  <c r="P1533" i="38"/>
  <c r="P1475" i="38"/>
  <c r="P1525" i="38"/>
  <c r="P1369" i="38"/>
  <c r="P1583" i="38"/>
  <c r="P1556" i="38"/>
  <c r="P1588" i="38"/>
  <c r="P1545" i="38"/>
  <c r="P1550" i="38"/>
  <c r="P1582" i="38"/>
  <c r="P1555" i="38"/>
  <c r="P1403" i="38"/>
  <c r="P1483" i="38"/>
  <c r="P1571" i="38"/>
  <c r="P1560" i="38"/>
  <c r="P1592" i="38"/>
  <c r="P1581" i="38"/>
  <c r="P1530" i="38"/>
  <c r="P1594" i="38"/>
  <c r="P1334" i="38"/>
  <c r="P1553" i="38"/>
  <c r="P1595" i="38"/>
  <c r="P1570" i="38"/>
  <c r="P1591" i="38"/>
  <c r="P1308" i="38"/>
  <c r="P1388" i="38"/>
  <c r="P1381" i="38"/>
  <c r="P1322" i="38"/>
  <c r="P1360" i="38"/>
  <c r="P1391" i="38"/>
  <c r="P1379" i="38"/>
  <c r="P1293" i="38"/>
  <c r="P1314" i="38"/>
  <c r="P1338" i="38"/>
  <c r="P1357" i="38"/>
  <c r="P1298" i="38"/>
  <c r="P1336" i="38"/>
  <c r="P1315" i="38"/>
  <c r="P1394" i="38"/>
  <c r="P1329" i="38"/>
  <c r="P1412" i="38"/>
  <c r="P1444" i="38"/>
  <c r="P1476" i="38"/>
  <c r="P1508" i="38"/>
  <c r="P1299" i="38"/>
  <c r="P1363" i="38"/>
  <c r="P1398" i="38"/>
  <c r="P1430" i="38"/>
  <c r="P1462" i="38"/>
  <c r="P1494" i="38"/>
  <c r="P1526" i="38"/>
  <c r="P1316" i="38"/>
  <c r="P1408" i="38"/>
  <c r="P1424" i="38"/>
  <c r="P1440" i="38"/>
  <c r="P1456" i="38"/>
  <c r="P1472" i="38"/>
  <c r="P1488" i="38"/>
  <c r="P1504" i="38"/>
  <c r="P1520" i="38"/>
  <c r="P1332" i="38"/>
  <c r="P1401" i="38"/>
  <c r="P1433" i="38"/>
  <c r="P1465" i="38"/>
  <c r="P1497" i="38"/>
  <c r="P1372" i="38"/>
  <c r="P1390" i="38"/>
  <c r="P1374" i="38"/>
  <c r="P1318" i="38"/>
  <c r="P1431" i="38"/>
  <c r="P1463" i="38"/>
  <c r="P1495" i="38"/>
  <c r="P1557" i="38"/>
  <c r="P1364" i="38"/>
  <c r="P1439" i="38"/>
  <c r="P1471" i="38"/>
  <c r="P1503" i="38"/>
  <c r="P1427" i="38"/>
  <c r="P1491" i="38"/>
  <c r="P1397" i="38"/>
  <c r="P1435" i="38"/>
  <c r="P1532" i="38"/>
  <c r="P1564" i="38"/>
  <c r="P1596" i="38"/>
  <c r="P1579" i="38"/>
  <c r="P1558" i="38"/>
  <c r="P1590" i="38"/>
  <c r="P1515" i="38"/>
  <c r="P1411" i="38"/>
  <c r="P1509" i="38"/>
  <c r="P1536" i="38"/>
  <c r="P1568" i="38"/>
  <c r="P1537" i="38"/>
  <c r="P1587" i="38"/>
  <c r="P1546" i="38"/>
  <c r="P1563" i="38"/>
  <c r="P1384" i="38"/>
  <c r="P1565" i="38"/>
  <c r="P1529" i="38"/>
  <c r="P1586" i="38"/>
  <c r="P1302" i="38"/>
  <c r="P1549" i="38"/>
  <c r="P1589" i="38"/>
  <c r="A31" i="12"/>
  <c r="A17" i="12"/>
  <c r="A11" i="12"/>
  <c r="F17" i="12"/>
  <c r="F31" i="12"/>
  <c r="F24" i="12"/>
  <c r="A24" i="12"/>
  <c r="F11" i="12"/>
  <c r="A12" i="12"/>
  <c r="A18" i="12" s="1"/>
  <c r="A16" i="12"/>
  <c r="A36" i="12" s="1"/>
  <c r="A14" i="12"/>
  <c r="A27" i="12" s="1"/>
  <c r="A15" i="12"/>
  <c r="A28" i="12" s="1"/>
  <c r="A13" i="12"/>
  <c r="A26" i="12" s="1"/>
  <c r="C12" i="12"/>
  <c r="C25" i="12" s="1"/>
  <c r="D12" i="12"/>
  <c r="D18" i="12" s="1"/>
  <c r="E12" i="12"/>
  <c r="E32" i="12" s="1"/>
  <c r="F12" i="12"/>
  <c r="F25" i="12" s="1"/>
  <c r="G12" i="12"/>
  <c r="G25" i="12" s="1"/>
  <c r="H12" i="12"/>
  <c r="H18" i="12" s="1"/>
  <c r="I12" i="12"/>
  <c r="I32" i="12" s="1"/>
  <c r="J12" i="12"/>
  <c r="J25" i="12" s="1"/>
  <c r="K12" i="12"/>
  <c r="K25" i="12" s="1"/>
  <c r="L12" i="12"/>
  <c r="L18" i="12" s="1"/>
  <c r="M12" i="12"/>
  <c r="M32" i="12" s="1"/>
  <c r="N12" i="12"/>
  <c r="N25" i="12" s="1"/>
  <c r="O12" i="12"/>
  <c r="O25" i="12" s="1"/>
  <c r="P12" i="12"/>
  <c r="P18" i="12" s="1"/>
  <c r="Q12" i="12"/>
  <c r="Q32" i="12" s="1"/>
  <c r="R12" i="12"/>
  <c r="R25" i="12" s="1"/>
  <c r="S12" i="12"/>
  <c r="S25" i="12" s="1"/>
  <c r="T12" i="12"/>
  <c r="T18" i="12" s="1"/>
  <c r="U12" i="12"/>
  <c r="U32" i="12" s="1"/>
  <c r="V12" i="12"/>
  <c r="V25" i="12" s="1"/>
  <c r="W12" i="12"/>
  <c r="W25" i="12" s="1"/>
  <c r="B12" i="12"/>
  <c r="B25" i="12" s="1"/>
  <c r="Q1022" i="38" l="1"/>
  <c r="Q1105" i="38"/>
  <c r="Q1098" i="38"/>
  <c r="Q1082" i="38"/>
  <c r="Q1033" i="38"/>
  <c r="Q1080" i="38"/>
  <c r="Q1101" i="38"/>
  <c r="Q1110" i="38"/>
  <c r="Q1018" i="38"/>
  <c r="Q1031" i="38"/>
  <c r="Q1115" i="38"/>
  <c r="Q1065" i="38"/>
  <c r="Q1054" i="38"/>
  <c r="Q1012" i="38"/>
  <c r="Q1024" i="38"/>
  <c r="Q1058" i="38"/>
  <c r="Q1036" i="38"/>
  <c r="Q1069" i="38"/>
  <c r="Q1113" i="38"/>
  <c r="Q1119" i="38"/>
  <c r="Q1070" i="38"/>
  <c r="Q1030" i="38"/>
  <c r="Q1017" i="38"/>
  <c r="Q1091" i="38"/>
  <c r="Q1093" i="38"/>
  <c r="Q1055" i="38"/>
  <c r="Q1071" i="38"/>
  <c r="Q1038" i="38"/>
  <c r="Q1118" i="38"/>
  <c r="Q1011" i="38"/>
  <c r="Q1025" i="38"/>
  <c r="Q1111" i="38"/>
  <c r="Q1221" i="38"/>
  <c r="Q1078" i="38"/>
  <c r="Q1044" i="38"/>
  <c r="Q1084" i="38"/>
  <c r="Q1029" i="38"/>
  <c r="Q1004" i="38"/>
  <c r="Q1042" i="38"/>
  <c r="Q1013" i="38"/>
  <c r="Q1104" i="38"/>
  <c r="Q1045" i="38"/>
  <c r="Q1015" i="38"/>
  <c r="Q1220" i="38"/>
  <c r="Q1061" i="38"/>
  <c r="Q1223" i="38"/>
  <c r="Q1107" i="38"/>
  <c r="Q1100" i="38"/>
  <c r="Q1068" i="38"/>
  <c r="Q1010" i="38"/>
  <c r="Q1124" i="38"/>
  <c r="Q1053" i="38"/>
  <c r="Q1035" i="38"/>
  <c r="Q1034" i="38"/>
  <c r="Q1122" i="38"/>
  <c r="Q1026" i="38"/>
  <c r="Q1095" i="38"/>
  <c r="Q1047" i="38"/>
  <c r="Q1077" i="38"/>
  <c r="Q1120" i="38"/>
  <c r="Q1081" i="38"/>
  <c r="Q1064" i="38"/>
  <c r="Q1075" i="38"/>
  <c r="Q1041" i="38"/>
  <c r="Q1062" i="38"/>
  <c r="Q1057" i="38"/>
  <c r="Q1129" i="38"/>
  <c r="Q1219" i="38"/>
  <c r="Q1050" i="38"/>
  <c r="Q1027" i="38"/>
  <c r="Q1051" i="38"/>
  <c r="Q1102" i="38"/>
  <c r="Q1094" i="38"/>
  <c r="Q1072" i="38"/>
  <c r="Q1039" i="38"/>
  <c r="Q1059" i="38"/>
  <c r="Q1117" i="38"/>
  <c r="Q1108" i="38"/>
  <c r="Q1032" i="38"/>
  <c r="Q1073" i="38"/>
  <c r="Q1123" i="38"/>
  <c r="Q1114" i="38"/>
  <c r="Q1128" i="38"/>
  <c r="Q1060" i="38"/>
  <c r="Q1090" i="38"/>
  <c r="Q1020" i="38"/>
  <c r="Q1127" i="38"/>
  <c r="Q1066" i="38"/>
  <c r="Q1112" i="38"/>
  <c r="Q1116" i="38"/>
  <c r="Q1006" i="38"/>
  <c r="Q1079" i="38"/>
  <c r="Q1086" i="38"/>
  <c r="Q1083" i="38"/>
  <c r="Q1028" i="38"/>
  <c r="Q1052" i="38"/>
  <c r="Q1130" i="38"/>
  <c r="Q1048" i="38"/>
  <c r="Q1037" i="38"/>
  <c r="Q1106" i="38"/>
  <c r="Q1074" i="38"/>
  <c r="Q1109" i="38"/>
  <c r="Q1021" i="38"/>
  <c r="Q1125" i="38"/>
  <c r="Q1040" i="38"/>
  <c r="Q1076" i="38"/>
  <c r="Q1121" i="38"/>
  <c r="Q1023" i="38"/>
  <c r="Q1103" i="38"/>
  <c r="Q1092" i="38"/>
  <c r="Q1007" i="38"/>
  <c r="Q1099" i="38"/>
  <c r="Q1096" i="38"/>
  <c r="Q1085" i="38"/>
  <c r="Q1089" i="38"/>
  <c r="Q1126" i="38"/>
  <c r="Q1043" i="38"/>
  <c r="Q1088" i="38"/>
  <c r="Q1087" i="38"/>
  <c r="Q1009" i="38"/>
  <c r="Q1016" i="38"/>
  <c r="Q1008" i="38"/>
  <c r="Q1049" i="38"/>
  <c r="Q1067" i="38"/>
  <c r="Q1019" i="38"/>
  <c r="Q1222" i="38"/>
  <c r="Q1056" i="38"/>
  <c r="Q1063" i="38"/>
  <c r="Q1046" i="38"/>
  <c r="Q1228" i="38"/>
  <c r="Q1230" i="38"/>
  <c r="Q1227" i="38"/>
  <c r="Q1225" i="38"/>
  <c r="Q1224" i="38"/>
  <c r="Q1229" i="38"/>
  <c r="Q1226" i="38"/>
  <c r="GA28" i="38"/>
  <c r="GA190" i="38"/>
  <c r="GA24" i="38"/>
  <c r="GA186" i="38"/>
  <c r="GA20" i="38"/>
  <c r="GA182" i="38"/>
  <c r="GA16" i="38"/>
  <c r="GA178" i="38"/>
  <c r="GA12" i="38"/>
  <c r="GA174" i="38"/>
  <c r="GA8" i="38"/>
  <c r="GA170" i="38"/>
  <c r="GA181" i="38"/>
  <c r="GA19" i="38"/>
  <c r="GA189" i="38"/>
  <c r="GA27" i="38"/>
  <c r="GA177" i="38"/>
  <c r="GA15" i="38"/>
  <c r="GA188" i="38"/>
  <c r="GA26" i="38"/>
  <c r="GA184" i="38"/>
  <c r="GA22" i="38"/>
  <c r="GA180" i="38"/>
  <c r="GA18" i="38"/>
  <c r="GA176" i="38"/>
  <c r="GA14" i="38"/>
  <c r="GA172" i="38"/>
  <c r="GA10" i="38"/>
  <c r="GA168" i="38"/>
  <c r="GA6" i="38"/>
  <c r="GA185" i="38"/>
  <c r="GA23" i="38"/>
  <c r="GA173" i="38"/>
  <c r="GA11" i="38"/>
  <c r="GA169" i="38"/>
  <c r="GA7" i="38"/>
  <c r="GA166" i="38"/>
  <c r="GA25" i="38"/>
  <c r="GA187" i="38"/>
  <c r="GA21" i="38"/>
  <c r="GA183" i="38"/>
  <c r="GA17" i="38"/>
  <c r="GA179" i="38"/>
  <c r="GA13" i="38"/>
  <c r="GA175" i="38"/>
  <c r="GA9" i="38"/>
  <c r="GA171" i="38"/>
  <c r="GA167" i="38"/>
  <c r="A20" i="12"/>
  <c r="A32" i="12"/>
  <c r="D32" i="12"/>
  <c r="I25" i="12"/>
  <c r="T32" i="12"/>
  <c r="K18" i="12"/>
  <c r="W18" i="12"/>
  <c r="G18" i="12"/>
  <c r="U25" i="12"/>
  <c r="E25" i="12"/>
  <c r="P32" i="12"/>
  <c r="A35" i="12"/>
  <c r="S18" i="12"/>
  <c r="C18" i="12"/>
  <c r="Q25" i="12"/>
  <c r="A29" i="12"/>
  <c r="L32" i="12"/>
  <c r="O18" i="12"/>
  <c r="A21" i="12"/>
  <c r="M25" i="12"/>
  <c r="H32" i="12"/>
  <c r="V18" i="12"/>
  <c r="R18" i="12"/>
  <c r="N18" i="12"/>
  <c r="J18" i="12"/>
  <c r="F18" i="12"/>
  <c r="B18" i="12"/>
  <c r="A19" i="12"/>
  <c r="T25" i="12"/>
  <c r="P25" i="12"/>
  <c r="L25" i="12"/>
  <c r="H25" i="12"/>
  <c r="D25" i="12"/>
  <c r="W32" i="12"/>
  <c r="S32" i="12"/>
  <c r="O32" i="12"/>
  <c r="K32" i="12"/>
  <c r="G32" i="12"/>
  <c r="C32" i="12"/>
  <c r="A34" i="12"/>
  <c r="U18" i="12"/>
  <c r="Q18" i="12"/>
  <c r="M18" i="12"/>
  <c r="I18" i="12"/>
  <c r="E18" i="12"/>
  <c r="A22" i="12"/>
  <c r="V32" i="12"/>
  <c r="R32" i="12"/>
  <c r="N32" i="12"/>
  <c r="J32" i="12"/>
  <c r="F32" i="12"/>
  <c r="B32" i="12"/>
  <c r="A33" i="12"/>
  <c r="A25" i="12"/>
  <c r="I2" i="12"/>
  <c r="F2" i="12"/>
  <c r="E2" i="10"/>
  <c r="D2" i="10"/>
  <c r="CT2" i="38"/>
  <c r="CN2" i="38"/>
  <c r="CH2" i="38"/>
  <c r="BJ2" i="38"/>
  <c r="BI2" i="38"/>
  <c r="BH2" i="38"/>
  <c r="Q1005" i="38" l="1"/>
  <c r="Q1003" i="38"/>
  <c r="Q1097" i="38"/>
  <c r="Q1133" i="38"/>
  <c r="Q1137" i="38"/>
  <c r="Q1141" i="38"/>
  <c r="Q1145" i="38"/>
  <c r="Q1149" i="38"/>
  <c r="Q1153" i="38"/>
  <c r="Q1157" i="38"/>
  <c r="Q1161" i="38"/>
  <c r="Q1165" i="38"/>
  <c r="Q1169" i="38"/>
  <c r="Q1173" i="38"/>
  <c r="Q1177" i="38"/>
  <c r="Q1181" i="38"/>
  <c r="Q1185" i="38"/>
  <c r="Q1189" i="38"/>
  <c r="Q1193" i="38"/>
  <c r="Q1197" i="38"/>
  <c r="Q1201" i="38"/>
  <c r="Q1205" i="38"/>
  <c r="Q1209" i="38"/>
  <c r="Q1213" i="38"/>
  <c r="Q1217" i="38"/>
  <c r="Q1233" i="38"/>
  <c r="Q1237" i="38"/>
  <c r="Q1241" i="38"/>
  <c r="Q1245" i="38"/>
  <c r="Q1249" i="38"/>
  <c r="Q1253" i="38"/>
  <c r="Q1257" i="38"/>
  <c r="Q1261" i="38"/>
  <c r="Q1265" i="38"/>
  <c r="Q1269" i="38"/>
  <c r="Q1273" i="38"/>
  <c r="Q1277" i="38"/>
  <c r="Q1281" i="38"/>
  <c r="Q1285" i="38"/>
  <c r="Q1289" i="38"/>
  <c r="Q1293" i="38"/>
  <c r="Q1297" i="38"/>
  <c r="Q1301" i="38"/>
  <c r="Q1305" i="38"/>
  <c r="Q1309" i="38"/>
  <c r="Q1313" i="38"/>
  <c r="Q1317" i="38"/>
  <c r="Q1321" i="38"/>
  <c r="Q1325" i="38"/>
  <c r="Q1329" i="38"/>
  <c r="Q1333" i="38"/>
  <c r="Q1337" i="38"/>
  <c r="Q1341" i="38"/>
  <c r="Q1345" i="38"/>
  <c r="Q1349" i="38"/>
  <c r="Q1353" i="38"/>
  <c r="Q1357" i="38"/>
  <c r="Q1361" i="38"/>
  <c r="Q1365" i="38"/>
  <c r="Q1369" i="38"/>
  <c r="Q1373" i="38"/>
  <c r="Q1377" i="38"/>
  <c r="Q1381" i="38"/>
  <c r="Q1385" i="38"/>
  <c r="Q1389" i="38"/>
  <c r="Q1393" i="38"/>
  <c r="Q1397" i="38"/>
  <c r="Q1401" i="38"/>
  <c r="Q1405" i="38"/>
  <c r="Q1409" i="38"/>
  <c r="Q1413" i="38"/>
  <c r="Q1417" i="38"/>
  <c r="Q1421" i="38"/>
  <c r="Q1425" i="38"/>
  <c r="Q1429" i="38"/>
  <c r="Q1433" i="38"/>
  <c r="Q1437" i="38"/>
  <c r="Q1441" i="38"/>
  <c r="Q1445" i="38"/>
  <c r="Q1449" i="38"/>
  <c r="Q1453" i="38"/>
  <c r="Q1457" i="38"/>
  <c r="Q1461" i="38"/>
  <c r="Q1465" i="38"/>
  <c r="Q1469" i="38"/>
  <c r="Q1473" i="38"/>
  <c r="Q1477" i="38"/>
  <c r="Q1481" i="38"/>
  <c r="Q1485" i="38"/>
  <c r="Q1489" i="38"/>
  <c r="Q1493" i="38"/>
  <c r="Q1497" i="38"/>
  <c r="Q1501" i="38"/>
  <c r="Q1505" i="38"/>
  <c r="Q1509" i="38"/>
  <c r="Q1513" i="38"/>
  <c r="Q1517" i="38"/>
  <c r="Q1521" i="38"/>
  <c r="Q1525" i="38"/>
  <c r="Q1529" i="38"/>
  <c r="Q1533" i="38"/>
  <c r="Q1537" i="38"/>
  <c r="Q1541" i="38"/>
  <c r="Q1545" i="38"/>
  <c r="Q1549" i="38"/>
  <c r="Q1553" i="38"/>
  <c r="Q1557" i="38"/>
  <c r="Q1561" i="38"/>
  <c r="Q1565" i="38"/>
  <c r="Q1569" i="38"/>
  <c r="Q1573" i="38"/>
  <c r="Q1577" i="38"/>
  <c r="Q1581" i="38"/>
  <c r="Q1585" i="38"/>
  <c r="Q1589" i="38"/>
  <c r="Q1593" i="38"/>
  <c r="Q1597" i="38"/>
  <c r="Q1601" i="38"/>
  <c r="Q1605" i="38"/>
  <c r="Q1609" i="38"/>
  <c r="Q1613" i="38"/>
  <c r="Q1617" i="38"/>
  <c r="Q1621" i="38"/>
  <c r="Q1625" i="38"/>
  <c r="Q1629" i="38"/>
  <c r="Q1633" i="38"/>
  <c r="Q1637" i="38"/>
  <c r="Q1641" i="38"/>
  <c r="Q1645" i="38"/>
  <c r="Q1649" i="38"/>
  <c r="Q1653" i="38"/>
  <c r="Q1657" i="38"/>
  <c r="Q1661" i="38"/>
  <c r="Q1665" i="38"/>
  <c r="Q1669" i="38"/>
  <c r="Q1673" i="38"/>
  <c r="Q1677" i="38"/>
  <c r="Q1681" i="38"/>
  <c r="Q1685" i="38"/>
  <c r="Q1689" i="38"/>
  <c r="Q1693" i="38"/>
  <c r="Q1697" i="38"/>
  <c r="Q1701" i="38"/>
  <c r="Q1705" i="38"/>
  <c r="Q1709" i="38"/>
  <c r="Q1713" i="38"/>
  <c r="Q1717" i="38"/>
  <c r="Q1721" i="38"/>
  <c r="Q1725" i="38"/>
  <c r="Q1729" i="38"/>
  <c r="Q1733" i="38"/>
  <c r="Q1737" i="38"/>
  <c r="Q1741" i="38"/>
  <c r="Q1745" i="38"/>
  <c r="Q1749" i="38"/>
  <c r="Q1753" i="38"/>
  <c r="Q1757" i="38"/>
  <c r="Q1761" i="38"/>
  <c r="Q1765" i="38"/>
  <c r="Q1769" i="38"/>
  <c r="Q1773" i="38"/>
  <c r="Q1777" i="38"/>
  <c r="Q1781" i="38"/>
  <c r="Q1785" i="38"/>
  <c r="Q1789" i="38"/>
  <c r="Q1793" i="38"/>
  <c r="Q1797" i="38"/>
  <c r="Q1801" i="38"/>
  <c r="Q1805" i="38"/>
  <c r="Q1809" i="38"/>
  <c r="Q1813" i="38"/>
  <c r="Q1817" i="38"/>
  <c r="Q1821" i="38"/>
  <c r="Q1825" i="38"/>
  <c r="Q1829" i="38"/>
  <c r="Q1833" i="38"/>
  <c r="Q1837" i="38"/>
  <c r="Q1841" i="38"/>
  <c r="Q1014" i="38"/>
  <c r="Q1131" i="38"/>
  <c r="Q1136" i="38"/>
  <c r="Q1142" i="38"/>
  <c r="Q1147" i="38"/>
  <c r="Q1152" i="38"/>
  <c r="Q1158" i="38"/>
  <c r="Q1163" i="38"/>
  <c r="Q1168" i="38"/>
  <c r="Q1174" i="38"/>
  <c r="Q1179" i="38"/>
  <c r="Q1184" i="38"/>
  <c r="Q1190" i="38"/>
  <c r="Q1195" i="38"/>
  <c r="Q1200" i="38"/>
  <c r="Q1206" i="38"/>
  <c r="Q1211" i="38"/>
  <c r="Q1216" i="38"/>
  <c r="Q1232" i="38"/>
  <c r="Q1238" i="38"/>
  <c r="Q1243" i="38"/>
  <c r="Q1248" i="38"/>
  <c r="Q1254" i="38"/>
  <c r="Q1259" i="38"/>
  <c r="Q1264" i="38"/>
  <c r="Q1270" i="38"/>
  <c r="Q1275" i="38"/>
  <c r="Q1280" i="38"/>
  <c r="Q1286" i="38"/>
  <c r="Q1291" i="38"/>
  <c r="Q1296" i="38"/>
  <c r="Q1302" i="38"/>
  <c r="Q1307" i="38"/>
  <c r="Q1312" i="38"/>
  <c r="Q1318" i="38"/>
  <c r="Q1323" i="38"/>
  <c r="Q1328" i="38"/>
  <c r="Q1334" i="38"/>
  <c r="Q1339" i="38"/>
  <c r="Q1344" i="38"/>
  <c r="Q1350" i="38"/>
  <c r="Q1355" i="38"/>
  <c r="Q1360" i="38"/>
  <c r="Q1366" i="38"/>
  <c r="Q1371" i="38"/>
  <c r="Q1376" i="38"/>
  <c r="Q1382" i="38"/>
  <c r="Q1387" i="38"/>
  <c r="Q1392" i="38"/>
  <c r="Q1398" i="38"/>
  <c r="Q1403" i="38"/>
  <c r="Q1408" i="38"/>
  <c r="Q1414" i="38"/>
  <c r="Q1419" i="38"/>
  <c r="Q1424" i="38"/>
  <c r="Q1430" i="38"/>
  <c r="Q1435" i="38"/>
  <c r="Q1440" i="38"/>
  <c r="Q1446" i="38"/>
  <c r="Q1451" i="38"/>
  <c r="Q1456" i="38"/>
  <c r="Q1462" i="38"/>
  <c r="Q1467" i="38"/>
  <c r="Q1472" i="38"/>
  <c r="Q1478" i="38"/>
  <c r="Q1483" i="38"/>
  <c r="Q1488" i="38"/>
  <c r="Q1494" i="38"/>
  <c r="Q1499" i="38"/>
  <c r="Q1504" i="38"/>
  <c r="Q1510" i="38"/>
  <c r="Q1515" i="38"/>
  <c r="Q1520" i="38"/>
  <c r="Q1526" i="38"/>
  <c r="Q1531" i="38"/>
  <c r="Q1536" i="38"/>
  <c r="Q1542" i="38"/>
  <c r="Q1547" i="38"/>
  <c r="Q1552" i="38"/>
  <c r="Q1558" i="38"/>
  <c r="Q1563" i="38"/>
  <c r="Q1568" i="38"/>
  <c r="Q1574" i="38"/>
  <c r="Q1579" i="38"/>
  <c r="Q1584" i="38"/>
  <c r="Q1590" i="38"/>
  <c r="Q1595" i="38"/>
  <c r="Q1600" i="38"/>
  <c r="Q1606" i="38"/>
  <c r="Q1611" i="38"/>
  <c r="Q1616" i="38"/>
  <c r="Q1622" i="38"/>
  <c r="Q1627" i="38"/>
  <c r="Q1632" i="38"/>
  <c r="Q1638" i="38"/>
  <c r="Q1643" i="38"/>
  <c r="Q1648" i="38"/>
  <c r="Q1654" i="38"/>
  <c r="Q1659" i="38"/>
  <c r="Q1664" i="38"/>
  <c r="Q1670" i="38"/>
  <c r="Q1675" i="38"/>
  <c r="Q1680" i="38"/>
  <c r="Q1686" i="38"/>
  <c r="Q1691" i="38"/>
  <c r="Q1696" i="38"/>
  <c r="Q1702" i="38"/>
  <c r="Q1707" i="38"/>
  <c r="Q1712" i="38"/>
  <c r="Q1718" i="38"/>
  <c r="Q1723" i="38"/>
  <c r="Q1728" i="38"/>
  <c r="Q1734" i="38"/>
  <c r="Q1739" i="38"/>
  <c r="Q1744" i="38"/>
  <c r="Q1750" i="38"/>
  <c r="Q1755" i="38"/>
  <c r="Q1760" i="38"/>
  <c r="Q1766" i="38"/>
  <c r="Q1771" i="38"/>
  <c r="Q1776" i="38"/>
  <c r="Q1782" i="38"/>
  <c r="Q1787" i="38"/>
  <c r="Q1792" i="38"/>
  <c r="Q1798" i="38"/>
  <c r="Q1803" i="38"/>
  <c r="Q1808" i="38"/>
  <c r="Q1814" i="38"/>
  <c r="Q1819" i="38"/>
  <c r="Q1824" i="38"/>
  <c r="Q1830" i="38"/>
  <c r="Q1835" i="38"/>
  <c r="Q1840" i="38"/>
  <c r="Q1132" i="38"/>
  <c r="Q1138" i="38"/>
  <c r="Q1143" i="38"/>
  <c r="Q1148" i="38"/>
  <c r="Q1154" i="38"/>
  <c r="Q1159" i="38"/>
  <c r="Q1164" i="38"/>
  <c r="Q1170" i="38"/>
  <c r="Q1175" i="38"/>
  <c r="Q1180" i="38"/>
  <c r="Q1186" i="38"/>
  <c r="Q1191" i="38"/>
  <c r="Q1196" i="38"/>
  <c r="Q1202" i="38"/>
  <c r="Q1207" i="38"/>
  <c r="Q1212" i="38"/>
  <c r="Q1218" i="38"/>
  <c r="Q1234" i="38"/>
  <c r="Q1239" i="38"/>
  <c r="Q1244" i="38"/>
  <c r="Q1250" i="38"/>
  <c r="Q1255" i="38"/>
  <c r="Q1260" i="38"/>
  <c r="Q1266" i="38"/>
  <c r="Q1271" i="38"/>
  <c r="Q1276" i="38"/>
  <c r="Q1282" i="38"/>
  <c r="Q1287" i="38"/>
  <c r="Q1292" i="38"/>
  <c r="Q1298" i="38"/>
  <c r="Q1303" i="38"/>
  <c r="Q1308" i="38"/>
  <c r="Q1314" i="38"/>
  <c r="Q1319" i="38"/>
  <c r="Q1324" i="38"/>
  <c r="Q1330" i="38"/>
  <c r="Q1335" i="38"/>
  <c r="Q1340" i="38"/>
  <c r="Q1346" i="38"/>
  <c r="Q1351" i="38"/>
  <c r="Q1356" i="38"/>
  <c r="Q1362" i="38"/>
  <c r="Q1367" i="38"/>
  <c r="Q1372" i="38"/>
  <c r="Q1378" i="38"/>
  <c r="Q1383" i="38"/>
  <c r="Q1388" i="38"/>
  <c r="Q1394" i="38"/>
  <c r="Q1399" i="38"/>
  <c r="Q1404" i="38"/>
  <c r="Q1410" i="38"/>
  <c r="Q1415" i="38"/>
  <c r="Q1420" i="38"/>
  <c r="Q1426" i="38"/>
  <c r="Q1431" i="38"/>
  <c r="Q1436" i="38"/>
  <c r="Q1442" i="38"/>
  <c r="Q1447" i="38"/>
  <c r="Q1452" i="38"/>
  <c r="Q1458" i="38"/>
  <c r="Q1463" i="38"/>
  <c r="Q1468" i="38"/>
  <c r="Q1474" i="38"/>
  <c r="Q1479" i="38"/>
  <c r="Q1484" i="38"/>
  <c r="Q1490" i="38"/>
  <c r="Q1495" i="38"/>
  <c r="Q1500" i="38"/>
  <c r="Q1506" i="38"/>
  <c r="Q1511" i="38"/>
  <c r="Q1516" i="38"/>
  <c r="Q1522" i="38"/>
  <c r="Q1527" i="38"/>
  <c r="Q1532" i="38"/>
  <c r="Q1538" i="38"/>
  <c r="Q1543" i="38"/>
  <c r="Q1548" i="38"/>
  <c r="Q1554" i="38"/>
  <c r="Q1559" i="38"/>
  <c r="Q1564" i="38"/>
  <c r="Q1570" i="38"/>
  <c r="Q1575" i="38"/>
  <c r="Q1580" i="38"/>
  <c r="Q1586" i="38"/>
  <c r="Q1591" i="38"/>
  <c r="Q1596" i="38"/>
  <c r="Q1602" i="38"/>
  <c r="Q1607" i="38"/>
  <c r="Q1612" i="38"/>
  <c r="Q1618" i="38"/>
  <c r="Q1623" i="38"/>
  <c r="Q1628" i="38"/>
  <c r="Q1634" i="38"/>
  <c r="Q1639" i="38"/>
  <c r="Q1644" i="38"/>
  <c r="Q1650" i="38"/>
  <c r="Q1655" i="38"/>
  <c r="Q1660" i="38"/>
  <c r="Q1666" i="38"/>
  <c r="Q1671" i="38"/>
  <c r="Q1676" i="38"/>
  <c r="Q1682" i="38"/>
  <c r="Q1687" i="38"/>
  <c r="Q1692" i="38"/>
  <c r="Q1698" i="38"/>
  <c r="Q1703" i="38"/>
  <c r="Q1708" i="38"/>
  <c r="Q1714" i="38"/>
  <c r="Q1719" i="38"/>
  <c r="Q1724" i="38"/>
  <c r="Q1730" i="38"/>
  <c r="Q1735" i="38"/>
  <c r="Q1740" i="38"/>
  <c r="Q1746" i="38"/>
  <c r="Q1751" i="38"/>
  <c r="Q1756" i="38"/>
  <c r="Q1762" i="38"/>
  <c r="Q1767" i="38"/>
  <c r="Q1772" i="38"/>
  <c r="Q1778" i="38"/>
  <c r="Q1783" i="38"/>
  <c r="Q1788" i="38"/>
  <c r="Q1794" i="38"/>
  <c r="Q1799" i="38"/>
  <c r="Q1804" i="38"/>
  <c r="Q1810" i="38"/>
  <c r="Q1815" i="38"/>
  <c r="Q1820" i="38"/>
  <c r="Q1826" i="38"/>
  <c r="Q1831" i="38"/>
  <c r="Q1836" i="38"/>
  <c r="Q1842" i="38"/>
  <c r="Q1134" i="38"/>
  <c r="Q1144" i="38"/>
  <c r="Q1155" i="38"/>
  <c r="Q1166" i="38"/>
  <c r="Q1176" i="38"/>
  <c r="Q1187" i="38"/>
  <c r="Q1198" i="38"/>
  <c r="Q1208" i="38"/>
  <c r="Q1240" i="38"/>
  <c r="Q1251" i="38"/>
  <c r="Q1262" i="38"/>
  <c r="Q1272" i="38"/>
  <c r="Q1283" i="38"/>
  <c r="Q1294" i="38"/>
  <c r="Q1304" i="38"/>
  <c r="Q1315" i="38"/>
  <c r="Q1326" i="38"/>
  <c r="Q1336" i="38"/>
  <c r="Q1347" i="38"/>
  <c r="Q1358" i="38"/>
  <c r="Q1368" i="38"/>
  <c r="Q1379" i="38"/>
  <c r="Q1390" i="38"/>
  <c r="Q1400" i="38"/>
  <c r="Q1411" i="38"/>
  <c r="Q1422" i="38"/>
  <c r="Q1432" i="38"/>
  <c r="Q1443" i="38"/>
  <c r="Q1454" i="38"/>
  <c r="Q1464" i="38"/>
  <c r="Q1475" i="38"/>
  <c r="Q1486" i="38"/>
  <c r="Q1496" i="38"/>
  <c r="Q1507" i="38"/>
  <c r="Q1518" i="38"/>
  <c r="Q1528" i="38"/>
  <c r="Q1539" i="38"/>
  <c r="Q1550" i="38"/>
  <c r="Q1560" i="38"/>
  <c r="Q1571" i="38"/>
  <c r="Q1582" i="38"/>
  <c r="Q1592" i="38"/>
  <c r="Q1603" i="38"/>
  <c r="Q1614" i="38"/>
  <c r="Q1624" i="38"/>
  <c r="Q1635" i="38"/>
  <c r="Q1646" i="38"/>
  <c r="Q1656" i="38"/>
  <c r="Q1667" i="38"/>
  <c r="Q1678" i="38"/>
  <c r="Q1688" i="38"/>
  <c r="Q1699" i="38"/>
  <c r="Q1710" i="38"/>
  <c r="Q1720" i="38"/>
  <c r="Q1731" i="38"/>
  <c r="Q1742" i="38"/>
  <c r="Q1752" i="38"/>
  <c r="Q1763" i="38"/>
  <c r="Q1774" i="38"/>
  <c r="Q1784" i="38"/>
  <c r="Q1795" i="38"/>
  <c r="Q1806" i="38"/>
  <c r="Q1816" i="38"/>
  <c r="Q1827" i="38"/>
  <c r="Q1838" i="38"/>
  <c r="Q1135" i="38"/>
  <c r="Q1146" i="38"/>
  <c r="Q1156" i="38"/>
  <c r="Q1167" i="38"/>
  <c r="Q1178" i="38"/>
  <c r="Q1188" i="38"/>
  <c r="Q1199" i="38"/>
  <c r="Q1210" i="38"/>
  <c r="Q1231" i="38"/>
  <c r="Q1242" i="38"/>
  <c r="Q1252" i="38"/>
  <c r="Q1263" i="38"/>
  <c r="Q1274" i="38"/>
  <c r="Q1284" i="38"/>
  <c r="Q1295" i="38"/>
  <c r="Q1306" i="38"/>
  <c r="Q1316" i="38"/>
  <c r="Q1327" i="38"/>
  <c r="Q1338" i="38"/>
  <c r="Q1348" i="38"/>
  <c r="Q1359" i="38"/>
  <c r="Q1370" i="38"/>
  <c r="Q1380" i="38"/>
  <c r="Q1391" i="38"/>
  <c r="Q1402" i="38"/>
  <c r="Q1412" i="38"/>
  <c r="Q1423" i="38"/>
  <c r="Q1434" i="38"/>
  <c r="Q1444" i="38"/>
  <c r="Q1455" i="38"/>
  <c r="Q1466" i="38"/>
  <c r="Q1476" i="38"/>
  <c r="Q1487" i="38"/>
  <c r="Q1498" i="38"/>
  <c r="Q1508" i="38"/>
  <c r="Q1519" i="38"/>
  <c r="Q1530" i="38"/>
  <c r="Q1540" i="38"/>
  <c r="Q1551" i="38"/>
  <c r="Q1562" i="38"/>
  <c r="Q1572" i="38"/>
  <c r="Q1583" i="38"/>
  <c r="Q1594" i="38"/>
  <c r="Q1604" i="38"/>
  <c r="Q1615" i="38"/>
  <c r="Q1626" i="38"/>
  <c r="Q1636" i="38"/>
  <c r="Q1647" i="38"/>
  <c r="Q1658" i="38"/>
  <c r="Q1668" i="38"/>
  <c r="Q1679" i="38"/>
  <c r="Q1690" i="38"/>
  <c r="Q1700" i="38"/>
  <c r="Q1711" i="38"/>
  <c r="Q1722" i="38"/>
  <c r="Q1732" i="38"/>
  <c r="Q1743" i="38"/>
  <c r="Q1754" i="38"/>
  <c r="Q1764" i="38"/>
  <c r="Q1775" i="38"/>
  <c r="Q1786" i="38"/>
  <c r="Q1796" i="38"/>
  <c r="Q1807" i="38"/>
  <c r="Q1818" i="38"/>
  <c r="Q1828" i="38"/>
  <c r="Q1839" i="38"/>
  <c r="Q1139" i="38"/>
  <c r="Q1150" i="38"/>
  <c r="Q1160" i="38"/>
  <c r="Q1171" i="38"/>
  <c r="Q1182" i="38"/>
  <c r="Q1192" i="38"/>
  <c r="Q1203" i="38"/>
  <c r="Q1214" i="38"/>
  <c r="Q1235" i="38"/>
  <c r="Q1246" i="38"/>
  <c r="Q1256" i="38"/>
  <c r="Q1267" i="38"/>
  <c r="Q1278" i="38"/>
  <c r="Q1288" i="38"/>
  <c r="Q1299" i="38"/>
  <c r="Q1310" i="38"/>
  <c r="Q1320" i="38"/>
  <c r="Q1331" i="38"/>
  <c r="Q1342" i="38"/>
  <c r="Q1352" i="38"/>
  <c r="Q1363" i="38"/>
  <c r="Q1374" i="38"/>
  <c r="Q1384" i="38"/>
  <c r="Q1151" i="38"/>
  <c r="Q1194" i="38"/>
  <c r="Q1236" i="38"/>
  <c r="Q1279" i="38"/>
  <c r="Q1322" i="38"/>
  <c r="Q1364" i="38"/>
  <c r="Q1396" i="38"/>
  <c r="Q1418" i="38"/>
  <c r="Q1439" i="38"/>
  <c r="Q1460" i="38"/>
  <c r="Q1482" i="38"/>
  <c r="Q1503" i="38"/>
  <c r="Q1524" i="38"/>
  <c r="Q1546" i="38"/>
  <c r="Q1567" i="38"/>
  <c r="Q1588" i="38"/>
  <c r="Q1610" i="38"/>
  <c r="Q1631" i="38"/>
  <c r="Q1652" i="38"/>
  <c r="Q1674" i="38"/>
  <c r="Q1695" i="38"/>
  <c r="Q1716" i="38"/>
  <c r="Q1738" i="38"/>
  <c r="Q1759" i="38"/>
  <c r="Q1780" i="38"/>
  <c r="Q1802" i="38"/>
  <c r="Q1823" i="38"/>
  <c r="Q1162" i="38"/>
  <c r="Q1204" i="38"/>
  <c r="Q1247" i="38"/>
  <c r="Q1290" i="38"/>
  <c r="Q1332" i="38"/>
  <c r="Q1375" i="38"/>
  <c r="Q1406" i="38"/>
  <c r="Q1427" i="38"/>
  <c r="Q1448" i="38"/>
  <c r="Q1470" i="38"/>
  <c r="Q1491" i="38"/>
  <c r="Q1512" i="38"/>
  <c r="Q1534" i="38"/>
  <c r="Q1555" i="38"/>
  <c r="Q1576" i="38"/>
  <c r="Q1598" i="38"/>
  <c r="Q1619" i="38"/>
  <c r="Q1640" i="38"/>
  <c r="Q1662" i="38"/>
  <c r="Q1683" i="38"/>
  <c r="Q1704" i="38"/>
  <c r="Q1726" i="38"/>
  <c r="Q1747" i="38"/>
  <c r="Q1768" i="38"/>
  <c r="Q1790" i="38"/>
  <c r="Q1811" i="38"/>
  <c r="Q1832" i="38"/>
  <c r="Q1172" i="38"/>
  <c r="Q1215" i="38"/>
  <c r="Q1258" i="38"/>
  <c r="Q1300" i="38"/>
  <c r="Q1343" i="38"/>
  <c r="Q1386" i="38"/>
  <c r="Q1407" i="38"/>
  <c r="Q1428" i="38"/>
  <c r="Q1450" i="38"/>
  <c r="Q1471" i="38"/>
  <c r="Q1492" i="38"/>
  <c r="Q1514" i="38"/>
  <c r="Q1535" i="38"/>
  <c r="Q1556" i="38"/>
  <c r="Q1578" i="38"/>
  <c r="Q1599" i="38"/>
  <c r="Q1620" i="38"/>
  <c r="Q1642" i="38"/>
  <c r="Q1663" i="38"/>
  <c r="Q1684" i="38"/>
  <c r="Q1706" i="38"/>
  <c r="Q1727" i="38"/>
  <c r="Q1748" i="38"/>
  <c r="Q1770" i="38"/>
  <c r="Q1791" i="38"/>
  <c r="Q1812" i="38"/>
  <c r="Q1834" i="38"/>
  <c r="Q1268" i="38"/>
  <c r="Q1416" i="38"/>
  <c r="Q1502" i="38"/>
  <c r="Q1587" i="38"/>
  <c r="Q1672" i="38"/>
  <c r="Q1758" i="38"/>
  <c r="Q1140" i="38"/>
  <c r="Q1311" i="38"/>
  <c r="Q1438" i="38"/>
  <c r="Q1523" i="38"/>
  <c r="Q1608" i="38"/>
  <c r="Q1694" i="38"/>
  <c r="Q1779" i="38"/>
  <c r="Q1183" i="38"/>
  <c r="Q1354" i="38"/>
  <c r="Q1459" i="38"/>
  <c r="Q1544" i="38"/>
  <c r="Q1630" i="38"/>
  <c r="Q1715" i="38"/>
  <c r="Q1800" i="38"/>
  <c r="Q1480" i="38"/>
  <c r="Q1822" i="38"/>
  <c r="Q1566" i="38"/>
  <c r="Q1651" i="38"/>
  <c r="Q1395" i="38"/>
  <c r="Q1736" i="38"/>
  <c r="R1098" i="38"/>
  <c r="R1105" i="38"/>
  <c r="R1022" i="38"/>
  <c r="R1119" i="38"/>
  <c r="R1080" i="38"/>
  <c r="R1091" i="38"/>
  <c r="R1036" i="38"/>
  <c r="R1031" i="38"/>
  <c r="R1033" i="38"/>
  <c r="R1065" i="38"/>
  <c r="R1024" i="38"/>
  <c r="R1101" i="38"/>
  <c r="R1058" i="38"/>
  <c r="R1082" i="38"/>
  <c r="R1017" i="38"/>
  <c r="R1093" i="38"/>
  <c r="R1113" i="38"/>
  <c r="R1069" i="38"/>
  <c r="R1110" i="38"/>
  <c r="R1054" i="38"/>
  <c r="R1030" i="38"/>
  <c r="R1018" i="38"/>
  <c r="R1012" i="38"/>
  <c r="R1115" i="38"/>
  <c r="R1070" i="38"/>
  <c r="R1111" i="38"/>
  <c r="R1221" i="38"/>
  <c r="R1078" i="38"/>
  <c r="R1042" i="38"/>
  <c r="R1071" i="38"/>
  <c r="R1011" i="38"/>
  <c r="R1038" i="38"/>
  <c r="R1084" i="38"/>
  <c r="R1055" i="38"/>
  <c r="R1029" i="38"/>
  <c r="R1025" i="38"/>
  <c r="R1004" i="38"/>
  <c r="R1118" i="38"/>
  <c r="R1044" i="38"/>
  <c r="R1015" i="38"/>
  <c r="R1220" i="38"/>
  <c r="R1104" i="38"/>
  <c r="R1045" i="38"/>
  <c r="R1013" i="38"/>
  <c r="R1127" i="38"/>
  <c r="R1219" i="38"/>
  <c r="R1090" i="38"/>
  <c r="R1061" i="38"/>
  <c r="R1032" i="38"/>
  <c r="R1039" i="38"/>
  <c r="R1094" i="38"/>
  <c r="R1051" i="38"/>
  <c r="R1075" i="38"/>
  <c r="R1120" i="38"/>
  <c r="R1077" i="38"/>
  <c r="R1026" i="38"/>
  <c r="R1034" i="38"/>
  <c r="R1114" i="38"/>
  <c r="R1060" i="38"/>
  <c r="R1020" i="38"/>
  <c r="R1057" i="38"/>
  <c r="R1062" i="38"/>
  <c r="R1050" i="38"/>
  <c r="R1066" i="38"/>
  <c r="R1068" i="38"/>
  <c r="R1100" i="38"/>
  <c r="R1010" i="38"/>
  <c r="R1107" i="38"/>
  <c r="R1129" i="38"/>
  <c r="R1053" i="38"/>
  <c r="R1124" i="38"/>
  <c r="R1223" i="38"/>
  <c r="R1073" i="38"/>
  <c r="R1108" i="38"/>
  <c r="R1117" i="38"/>
  <c r="R1059" i="38"/>
  <c r="R1072" i="38"/>
  <c r="R1102" i="38"/>
  <c r="R1027" i="38"/>
  <c r="R1064" i="38"/>
  <c r="R1081" i="38"/>
  <c r="R1047" i="38"/>
  <c r="R1095" i="38"/>
  <c r="R1122" i="38"/>
  <c r="R1035" i="38"/>
  <c r="R1041" i="38"/>
  <c r="R1123" i="38"/>
  <c r="R1128" i="38"/>
  <c r="R1079" i="38"/>
  <c r="R1116" i="38"/>
  <c r="R1109" i="38"/>
  <c r="R1048" i="38"/>
  <c r="R1130" i="38"/>
  <c r="R1052" i="38"/>
  <c r="R1028" i="38"/>
  <c r="R1086" i="38"/>
  <c r="R1021" i="38"/>
  <c r="R1121" i="38"/>
  <c r="R1023" i="38"/>
  <c r="R1006" i="38"/>
  <c r="R1125" i="38"/>
  <c r="R1076" i="38"/>
  <c r="R1040" i="38"/>
  <c r="R1074" i="38"/>
  <c r="R1112" i="38"/>
  <c r="R1083" i="38"/>
  <c r="R1106" i="38"/>
  <c r="R1037" i="38"/>
  <c r="R1008" i="38"/>
  <c r="R1043" i="38"/>
  <c r="R1099" i="38"/>
  <c r="R1007" i="38"/>
  <c r="R1126" i="38"/>
  <c r="R1087" i="38"/>
  <c r="R1049" i="38"/>
  <c r="R1088" i="38"/>
  <c r="R1056" i="38"/>
  <c r="R1222" i="38"/>
  <c r="R1103" i="38"/>
  <c r="R1009" i="38"/>
  <c r="R1063" i="38"/>
  <c r="R1092" i="38"/>
  <c r="R1089" i="38"/>
  <c r="R1016" i="38"/>
  <c r="R1067" i="38"/>
  <c r="R1019" i="38"/>
  <c r="R1085" i="38"/>
  <c r="R1096" i="38"/>
  <c r="R1046" i="38"/>
  <c r="R1228" i="38"/>
  <c r="R1230" i="38"/>
  <c r="R1225" i="38"/>
  <c r="R1227" i="38"/>
  <c r="R1224" i="38"/>
  <c r="R1229" i="38"/>
  <c r="R1226" i="38"/>
  <c r="GA334" i="38"/>
  <c r="GA350" i="38"/>
  <c r="GA337" i="38"/>
  <c r="GA345" i="38"/>
  <c r="GA353" i="38"/>
  <c r="GA354" i="38"/>
  <c r="GA336" i="38"/>
  <c r="GA344" i="38"/>
  <c r="GA352" i="38"/>
  <c r="GA335" i="38"/>
  <c r="GA343" i="38"/>
  <c r="GA351" i="38"/>
  <c r="GA338" i="38"/>
  <c r="GA333" i="38"/>
  <c r="GA341" i="38"/>
  <c r="GA349" i="38"/>
  <c r="GA342" i="38"/>
  <c r="GA346" i="38"/>
  <c r="GA332" i="38"/>
  <c r="GA340" i="38"/>
  <c r="GA348" i="38"/>
  <c r="GA331" i="38"/>
  <c r="GA339" i="38"/>
  <c r="GA347" i="38"/>
  <c r="GA355" i="38"/>
  <c r="CZ83" i="38"/>
  <c r="CZ73" i="38"/>
  <c r="CZ63" i="38"/>
  <c r="CZ53" i="38"/>
  <c r="CZ43" i="38"/>
  <c r="CZ33" i="38"/>
  <c r="CZ23" i="38"/>
  <c r="CZ13" i="38"/>
  <c r="CZ3" i="38"/>
  <c r="E66" i="10"/>
  <c r="E58" i="10"/>
  <c r="E42" i="10"/>
  <c r="E34" i="10"/>
  <c r="E19" i="10"/>
  <c r="E11" i="10"/>
  <c r="E3" i="10"/>
  <c r="HA382" i="38"/>
  <c r="HA383" i="38" s="1"/>
  <c r="HA384" i="38" s="1"/>
  <c r="HA385" i="38" s="1"/>
  <c r="HA386" i="38" s="1"/>
  <c r="HA387" i="38" s="1"/>
  <c r="HA388" i="38" s="1"/>
  <c r="GZ383" i="38"/>
  <c r="HB383" i="38" s="1"/>
  <c r="GZ384" i="38"/>
  <c r="HB384" i="38" s="1"/>
  <c r="GZ385" i="38"/>
  <c r="HB385" i="38" s="1"/>
  <c r="GZ386" i="38"/>
  <c r="HB386" i="38" s="1"/>
  <c r="GZ387" i="38"/>
  <c r="HB387" i="38" s="1"/>
  <c r="GZ388" i="38"/>
  <c r="HB388" i="38" s="1"/>
  <c r="GZ382" i="38"/>
  <c r="HB382" i="38" s="1"/>
  <c r="HC387" i="38"/>
  <c r="HC386" i="38"/>
  <c r="HC385" i="38"/>
  <c r="HC384" i="38"/>
  <c r="HC383" i="38"/>
  <c r="HC382" i="38"/>
  <c r="HC380" i="38"/>
  <c r="HC379" i="38"/>
  <c r="HC378" i="38"/>
  <c r="HC377" i="38"/>
  <c r="HC376" i="38"/>
  <c r="HC375" i="38"/>
  <c r="HC373" i="38"/>
  <c r="HC372" i="38"/>
  <c r="HC371" i="38"/>
  <c r="HC370" i="38"/>
  <c r="HC369" i="38"/>
  <c r="HC368" i="38"/>
  <c r="HC366" i="38"/>
  <c r="HC365" i="38"/>
  <c r="HC364" i="38"/>
  <c r="HC363" i="38"/>
  <c r="HC362" i="38"/>
  <c r="HC361" i="38"/>
  <c r="HC359" i="38"/>
  <c r="HC358" i="38"/>
  <c r="HC357" i="38"/>
  <c r="HC356" i="38"/>
  <c r="HC355" i="38"/>
  <c r="HC354" i="38"/>
  <c r="HC352" i="38"/>
  <c r="HC351" i="38"/>
  <c r="HC350" i="38"/>
  <c r="HC349" i="38"/>
  <c r="HC348" i="38"/>
  <c r="HC347" i="38"/>
  <c r="HC345" i="38"/>
  <c r="HC344" i="38"/>
  <c r="HC343" i="38"/>
  <c r="HC342" i="38"/>
  <c r="HC341" i="38"/>
  <c r="HC340" i="38"/>
  <c r="HC338" i="38"/>
  <c r="HC337" i="38"/>
  <c r="HC336" i="38"/>
  <c r="HC335" i="38"/>
  <c r="HC334" i="38"/>
  <c r="HC333" i="38"/>
  <c r="HC331" i="38"/>
  <c r="HC330" i="38"/>
  <c r="HC329" i="38"/>
  <c r="HC328" i="38"/>
  <c r="HC327" i="38"/>
  <c r="HC326" i="38"/>
  <c r="HC324" i="38"/>
  <c r="HC323" i="38"/>
  <c r="HC322" i="38"/>
  <c r="HC321" i="38"/>
  <c r="HC320" i="38"/>
  <c r="HC319" i="38"/>
  <c r="HC317" i="38"/>
  <c r="HC316" i="38"/>
  <c r="HC315" i="38"/>
  <c r="HC314" i="38"/>
  <c r="HC313" i="38"/>
  <c r="HC312" i="38"/>
  <c r="HC310" i="38"/>
  <c r="HC309" i="38"/>
  <c r="HC308" i="38"/>
  <c r="HC307" i="38"/>
  <c r="HC306" i="38"/>
  <c r="HC305" i="38"/>
  <c r="HC303" i="38"/>
  <c r="HC302" i="38"/>
  <c r="HC301" i="38"/>
  <c r="HC300" i="38"/>
  <c r="HC299" i="38"/>
  <c r="HC298" i="38"/>
  <c r="HC296" i="38"/>
  <c r="HC295" i="38"/>
  <c r="HC294" i="38"/>
  <c r="HC293" i="38"/>
  <c r="HC292" i="38"/>
  <c r="HC291" i="38"/>
  <c r="HC289" i="38"/>
  <c r="HC288" i="38"/>
  <c r="HC287" i="38"/>
  <c r="HC286" i="38"/>
  <c r="HC285" i="38"/>
  <c r="HC284" i="38"/>
  <c r="HC282" i="38"/>
  <c r="HC281" i="38"/>
  <c r="HC280" i="38"/>
  <c r="HC279" i="38"/>
  <c r="HC278" i="38"/>
  <c r="HC277" i="38"/>
  <c r="HC275" i="38"/>
  <c r="HC274" i="38"/>
  <c r="HC273" i="38"/>
  <c r="HC272" i="38"/>
  <c r="HC271" i="38"/>
  <c r="HC270" i="38"/>
  <c r="HC268" i="38"/>
  <c r="HC267" i="38"/>
  <c r="HC266" i="38"/>
  <c r="HC265" i="38"/>
  <c r="HC264" i="38"/>
  <c r="HC263" i="38"/>
  <c r="HC261" i="38"/>
  <c r="HC260" i="38"/>
  <c r="HC259" i="38"/>
  <c r="HC258" i="38"/>
  <c r="HC257" i="38"/>
  <c r="HC256" i="38"/>
  <c r="HC254" i="38"/>
  <c r="HC253" i="38"/>
  <c r="HC252" i="38"/>
  <c r="HC251" i="38"/>
  <c r="HC250" i="38"/>
  <c r="HC249" i="38"/>
  <c r="HC247" i="38"/>
  <c r="HC246" i="38"/>
  <c r="HC245" i="38"/>
  <c r="HC244" i="38"/>
  <c r="HC243" i="38"/>
  <c r="HC242" i="38"/>
  <c r="HC240" i="38"/>
  <c r="HC239" i="38"/>
  <c r="HC238" i="38"/>
  <c r="HC237" i="38"/>
  <c r="HC236" i="38"/>
  <c r="HC235" i="38"/>
  <c r="HC233" i="38"/>
  <c r="HC232" i="38"/>
  <c r="HC231" i="38"/>
  <c r="HC230" i="38"/>
  <c r="HC229" i="38"/>
  <c r="HC228" i="38"/>
  <c r="HC226" i="38"/>
  <c r="HC225" i="38"/>
  <c r="HC224" i="38"/>
  <c r="HC223" i="38"/>
  <c r="HC222" i="38"/>
  <c r="HC221" i="38"/>
  <c r="HC219" i="38"/>
  <c r="HC218" i="38"/>
  <c r="HC217" i="38"/>
  <c r="HC216" i="38"/>
  <c r="HC215" i="38"/>
  <c r="HC214" i="38"/>
  <c r="JE19" i="38"/>
  <c r="JE16" i="38"/>
  <c r="JE13" i="38"/>
  <c r="JE10" i="38"/>
  <c r="JE7" i="38"/>
  <c r="JE4" i="38"/>
  <c r="JD19" i="38"/>
  <c r="JD16" i="38"/>
  <c r="JD13" i="38"/>
  <c r="JD10" i="38"/>
  <c r="JD7" i="38"/>
  <c r="JD4" i="38"/>
  <c r="JE119" i="38"/>
  <c r="JE116" i="38"/>
  <c r="JE113" i="38"/>
  <c r="JE110" i="38"/>
  <c r="JE107" i="38"/>
  <c r="JE104" i="38"/>
  <c r="JD119" i="38"/>
  <c r="JD116" i="38"/>
  <c r="JD113" i="38"/>
  <c r="JD110" i="38"/>
  <c r="JD107" i="38"/>
  <c r="JD104" i="38"/>
  <c r="JE103" i="38"/>
  <c r="JD103" i="38"/>
  <c r="JE3" i="38"/>
  <c r="JD3" i="38"/>
  <c r="JC3" i="38"/>
  <c r="JC103" i="38"/>
  <c r="KE5" i="38"/>
  <c r="KE6" i="38"/>
  <c r="KE4" i="38"/>
  <c r="D773" i="38"/>
  <c r="D703" i="38"/>
  <c r="D633" i="38"/>
  <c r="D563" i="38"/>
  <c r="D493" i="38"/>
  <c r="D494" i="38" s="1"/>
  <c r="D495" i="38" s="1"/>
  <c r="D496" i="38" s="1"/>
  <c r="D497" i="38" s="1"/>
  <c r="D498" i="38" s="1"/>
  <c r="D499" i="38" s="1"/>
  <c r="D500" i="38" s="1"/>
  <c r="D501" i="38" s="1"/>
  <c r="D502" i="38" s="1"/>
  <c r="D503" i="38" s="1"/>
  <c r="D504" i="38" s="1"/>
  <c r="D505" i="38" s="1"/>
  <c r="D506" i="38" s="1"/>
  <c r="D507" i="38" s="1"/>
  <c r="D508" i="38" s="1"/>
  <c r="D509" i="38" s="1"/>
  <c r="D510" i="38" s="1"/>
  <c r="D511" i="38" s="1"/>
  <c r="D512" i="38" s="1"/>
  <c r="D513" i="38" s="1"/>
  <c r="D514" i="38" s="1"/>
  <c r="D515" i="38" s="1"/>
  <c r="D516" i="38" s="1"/>
  <c r="D517" i="38" s="1"/>
  <c r="D518" i="38" s="1"/>
  <c r="D519" i="38" s="1"/>
  <c r="D520" i="38" s="1"/>
  <c r="D521" i="38" s="1"/>
  <c r="D522" i="38" s="1"/>
  <c r="D523" i="38" s="1"/>
  <c r="D524" i="38" s="1"/>
  <c r="D525" i="38" s="1"/>
  <c r="D526" i="38" s="1"/>
  <c r="D527" i="38" s="1"/>
  <c r="D528" i="38" s="1"/>
  <c r="D529" i="38" s="1"/>
  <c r="D530" i="38" s="1"/>
  <c r="D531" i="38" s="1"/>
  <c r="D532" i="38" s="1"/>
  <c r="D533" i="38" s="1"/>
  <c r="D534" i="38" s="1"/>
  <c r="D535" i="38" s="1"/>
  <c r="D536" i="38" s="1"/>
  <c r="D537" i="38" s="1"/>
  <c r="D538" i="38" s="1"/>
  <c r="D539" i="38" s="1"/>
  <c r="D540" i="38" s="1"/>
  <c r="D541" i="38" s="1"/>
  <c r="D542" i="38" s="1"/>
  <c r="D543" i="38" s="1"/>
  <c r="D544" i="38" s="1"/>
  <c r="D545" i="38" s="1"/>
  <c r="D546" i="38" s="1"/>
  <c r="D547" i="38" s="1"/>
  <c r="D548" i="38" s="1"/>
  <c r="D549" i="38" s="1"/>
  <c r="D550" i="38" s="1"/>
  <c r="D551" i="38" s="1"/>
  <c r="D552" i="38" s="1"/>
  <c r="D553" i="38" s="1"/>
  <c r="D554" i="38" s="1"/>
  <c r="D555" i="38" s="1"/>
  <c r="D556" i="38" s="1"/>
  <c r="D557" i="38" s="1"/>
  <c r="D558" i="38" s="1"/>
  <c r="D559" i="38" s="1"/>
  <c r="D560" i="38" s="1"/>
  <c r="D561" i="38" s="1"/>
  <c r="D562" i="38" s="1"/>
  <c r="D423" i="38"/>
  <c r="D424" i="38" s="1"/>
  <c r="D425" i="38" s="1"/>
  <c r="D426" i="38" s="1"/>
  <c r="D427" i="38" s="1"/>
  <c r="D428" i="38" s="1"/>
  <c r="D429" i="38" s="1"/>
  <c r="D430" i="38" s="1"/>
  <c r="D431" i="38" s="1"/>
  <c r="D432" i="38" s="1"/>
  <c r="D433" i="38" s="1"/>
  <c r="D434" i="38" s="1"/>
  <c r="D435" i="38" s="1"/>
  <c r="D436" i="38" s="1"/>
  <c r="D437" i="38" s="1"/>
  <c r="D438" i="38" s="1"/>
  <c r="D439" i="38" s="1"/>
  <c r="D440" i="38" s="1"/>
  <c r="D441" i="38" s="1"/>
  <c r="D442" i="38" s="1"/>
  <c r="D443" i="38" s="1"/>
  <c r="D444" i="38" s="1"/>
  <c r="D445" i="38" s="1"/>
  <c r="D446" i="38" s="1"/>
  <c r="D447" i="38" s="1"/>
  <c r="D448" i="38" s="1"/>
  <c r="D449" i="38" s="1"/>
  <c r="D450" i="38" s="1"/>
  <c r="D451" i="38" s="1"/>
  <c r="D452" i="38" s="1"/>
  <c r="D453" i="38" s="1"/>
  <c r="D454" i="38" s="1"/>
  <c r="D455" i="38" s="1"/>
  <c r="D456" i="38" s="1"/>
  <c r="D457" i="38" s="1"/>
  <c r="D458" i="38" s="1"/>
  <c r="D459" i="38" s="1"/>
  <c r="D460" i="38" s="1"/>
  <c r="D461" i="38" s="1"/>
  <c r="D462" i="38" s="1"/>
  <c r="D463" i="38" s="1"/>
  <c r="D464" i="38" s="1"/>
  <c r="D465" i="38" s="1"/>
  <c r="D466" i="38" s="1"/>
  <c r="D467" i="38" s="1"/>
  <c r="D468" i="38" s="1"/>
  <c r="D469" i="38" s="1"/>
  <c r="D470" i="38" s="1"/>
  <c r="D471" i="38" s="1"/>
  <c r="D472" i="38" s="1"/>
  <c r="D473" i="38" s="1"/>
  <c r="D474" i="38" s="1"/>
  <c r="D475" i="38" s="1"/>
  <c r="D476" i="38" s="1"/>
  <c r="D477" i="38" s="1"/>
  <c r="D478" i="38" s="1"/>
  <c r="D479" i="38" s="1"/>
  <c r="D480" i="38" s="1"/>
  <c r="D481" i="38" s="1"/>
  <c r="D482" i="38" s="1"/>
  <c r="D483" i="38" s="1"/>
  <c r="D484" i="38" s="1"/>
  <c r="D485" i="38" s="1"/>
  <c r="D486" i="38" s="1"/>
  <c r="D487" i="38" s="1"/>
  <c r="D488" i="38" s="1"/>
  <c r="D489" i="38" s="1"/>
  <c r="D490" i="38" s="1"/>
  <c r="D491" i="38" s="1"/>
  <c r="D492" i="38" s="1"/>
  <c r="D353" i="38"/>
  <c r="D354" i="38" s="1"/>
  <c r="D355" i="38" s="1"/>
  <c r="D356" i="38" s="1"/>
  <c r="D357" i="38" s="1"/>
  <c r="D358" i="38" s="1"/>
  <c r="D359" i="38" s="1"/>
  <c r="D360" i="38" s="1"/>
  <c r="D361" i="38" s="1"/>
  <c r="D362" i="38" s="1"/>
  <c r="D363" i="38" s="1"/>
  <c r="D364" i="38" s="1"/>
  <c r="D365" i="38" s="1"/>
  <c r="D366" i="38" s="1"/>
  <c r="D367" i="38" s="1"/>
  <c r="D368" i="38" s="1"/>
  <c r="D369" i="38" s="1"/>
  <c r="D370" i="38" s="1"/>
  <c r="D371" i="38" s="1"/>
  <c r="D372" i="38" s="1"/>
  <c r="D373" i="38" s="1"/>
  <c r="D374" i="38" s="1"/>
  <c r="D375" i="38" s="1"/>
  <c r="D376" i="38" s="1"/>
  <c r="D377" i="38" s="1"/>
  <c r="D378" i="38" s="1"/>
  <c r="D379" i="38" s="1"/>
  <c r="D380" i="38" s="1"/>
  <c r="D381" i="38" s="1"/>
  <c r="D382" i="38" s="1"/>
  <c r="D383" i="38" s="1"/>
  <c r="D384" i="38" s="1"/>
  <c r="D385" i="38" s="1"/>
  <c r="D386" i="38" s="1"/>
  <c r="D387" i="38" s="1"/>
  <c r="D388" i="38" s="1"/>
  <c r="D389" i="38" s="1"/>
  <c r="D390" i="38" s="1"/>
  <c r="D391" i="38" s="1"/>
  <c r="D392" i="38" s="1"/>
  <c r="D393" i="38" s="1"/>
  <c r="D394" i="38" s="1"/>
  <c r="D395" i="38" s="1"/>
  <c r="D396" i="38" s="1"/>
  <c r="D397" i="38" s="1"/>
  <c r="D398" i="38" s="1"/>
  <c r="D399" i="38" s="1"/>
  <c r="D400" i="38" s="1"/>
  <c r="D401" i="38" s="1"/>
  <c r="D402" i="38" s="1"/>
  <c r="D403" i="38" s="1"/>
  <c r="D404" i="38" s="1"/>
  <c r="D405" i="38" s="1"/>
  <c r="D406" i="38" s="1"/>
  <c r="D407" i="38" s="1"/>
  <c r="D408" i="38" s="1"/>
  <c r="D409" i="38" s="1"/>
  <c r="D410" i="38" s="1"/>
  <c r="D411" i="38" s="1"/>
  <c r="D412" i="38" s="1"/>
  <c r="D413" i="38" s="1"/>
  <c r="D414" i="38" s="1"/>
  <c r="D415" i="38" s="1"/>
  <c r="D416" i="38" s="1"/>
  <c r="D417" i="38" s="1"/>
  <c r="D418" i="38" s="1"/>
  <c r="D419" i="38" s="1"/>
  <c r="D420" i="38" s="1"/>
  <c r="D421" i="38" s="1"/>
  <c r="D422" i="38" s="1"/>
  <c r="D283" i="38"/>
  <c r="D284" i="38" s="1"/>
  <c r="D285" i="38" s="1"/>
  <c r="D286" i="38" s="1"/>
  <c r="D287" i="38" s="1"/>
  <c r="D288" i="38" s="1"/>
  <c r="D289" i="38" s="1"/>
  <c r="D290" i="38" s="1"/>
  <c r="D291" i="38" s="1"/>
  <c r="D292" i="38" s="1"/>
  <c r="D293" i="38" s="1"/>
  <c r="D294" i="38" s="1"/>
  <c r="D295" i="38" s="1"/>
  <c r="D296" i="38" s="1"/>
  <c r="D297" i="38" s="1"/>
  <c r="D298" i="38" s="1"/>
  <c r="D299" i="38" s="1"/>
  <c r="D300" i="38" s="1"/>
  <c r="D301" i="38" s="1"/>
  <c r="D302" i="38" s="1"/>
  <c r="D303" i="38" s="1"/>
  <c r="D304" i="38" s="1"/>
  <c r="D305" i="38" s="1"/>
  <c r="D306" i="38" s="1"/>
  <c r="D307" i="38" s="1"/>
  <c r="D308" i="38" s="1"/>
  <c r="D309" i="38" s="1"/>
  <c r="D310" i="38" s="1"/>
  <c r="D311" i="38" s="1"/>
  <c r="D312" i="38" s="1"/>
  <c r="D313" i="38" s="1"/>
  <c r="D314" i="38" s="1"/>
  <c r="D315" i="38" s="1"/>
  <c r="D316" i="38" s="1"/>
  <c r="D317" i="38" s="1"/>
  <c r="D318" i="38" s="1"/>
  <c r="D319" i="38" s="1"/>
  <c r="D320" i="38" s="1"/>
  <c r="D321" i="38" s="1"/>
  <c r="D322" i="38" s="1"/>
  <c r="D323" i="38" s="1"/>
  <c r="D324" i="38" s="1"/>
  <c r="D325" i="38" s="1"/>
  <c r="D326" i="38" s="1"/>
  <c r="D327" i="38" s="1"/>
  <c r="D328" i="38" s="1"/>
  <c r="D329" i="38" s="1"/>
  <c r="D330" i="38" s="1"/>
  <c r="D331" i="38" s="1"/>
  <c r="D332" i="38" s="1"/>
  <c r="D333" i="38" s="1"/>
  <c r="D334" i="38" s="1"/>
  <c r="D335" i="38" s="1"/>
  <c r="D336" i="38" s="1"/>
  <c r="D337" i="38" s="1"/>
  <c r="D338" i="38" s="1"/>
  <c r="D339" i="38" s="1"/>
  <c r="D340" i="38" s="1"/>
  <c r="D341" i="38" s="1"/>
  <c r="D342" i="38" s="1"/>
  <c r="D343" i="38" s="1"/>
  <c r="D344" i="38" s="1"/>
  <c r="D345" i="38" s="1"/>
  <c r="D346" i="38" s="1"/>
  <c r="D347" i="38" s="1"/>
  <c r="D348" i="38" s="1"/>
  <c r="D349" i="38" s="1"/>
  <c r="D350" i="38" s="1"/>
  <c r="D351" i="38" s="1"/>
  <c r="D352" i="38" s="1"/>
  <c r="D213" i="38"/>
  <c r="D143" i="38"/>
  <c r="D73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D14" i="38" s="1"/>
  <c r="D15" i="38" s="1"/>
  <c r="D16" i="38" s="1"/>
  <c r="D17" i="38" s="1"/>
  <c r="D18" i="38" s="1"/>
  <c r="D19" i="38" s="1"/>
  <c r="D20" i="38" s="1"/>
  <c r="D21" i="38" s="1"/>
  <c r="D22" i="38" s="1"/>
  <c r="D23" i="38" s="1"/>
  <c r="D24" i="38" s="1"/>
  <c r="D25" i="38" s="1"/>
  <c r="D26" i="38" s="1"/>
  <c r="D27" i="38" s="1"/>
  <c r="D28" i="38" s="1"/>
  <c r="D29" i="38" s="1"/>
  <c r="D30" i="38" s="1"/>
  <c r="D31" i="38" s="1"/>
  <c r="D32" i="38" s="1"/>
  <c r="D33" i="38" s="1"/>
  <c r="D34" i="38" s="1"/>
  <c r="D35" i="38" s="1"/>
  <c r="D36" i="38" s="1"/>
  <c r="D37" i="38" s="1"/>
  <c r="D38" i="38" s="1"/>
  <c r="D39" i="38" s="1"/>
  <c r="D40" i="38" s="1"/>
  <c r="D41" i="38" s="1"/>
  <c r="D42" i="38" s="1"/>
  <c r="D43" i="38" s="1"/>
  <c r="D44" i="38" s="1"/>
  <c r="D45" i="38" s="1"/>
  <c r="D46" i="38" s="1"/>
  <c r="D47" i="38" s="1"/>
  <c r="D48" i="38" s="1"/>
  <c r="D49" i="38" s="1"/>
  <c r="D50" i="38" s="1"/>
  <c r="D51" i="38" s="1"/>
  <c r="D52" i="38" s="1"/>
  <c r="D53" i="38" s="1"/>
  <c r="D54" i="38" s="1"/>
  <c r="D55" i="38" s="1"/>
  <c r="D56" i="38" s="1"/>
  <c r="D57" i="38" s="1"/>
  <c r="D58" i="38" s="1"/>
  <c r="D59" i="38" s="1"/>
  <c r="D60" i="38" s="1"/>
  <c r="D61" i="38" s="1"/>
  <c r="D62" i="38" s="1"/>
  <c r="D63" i="38" s="1"/>
  <c r="D64" i="38" s="1"/>
  <c r="D65" i="38" s="1"/>
  <c r="D66" i="38" s="1"/>
  <c r="D67" i="38" s="1"/>
  <c r="D68" i="38" s="1"/>
  <c r="D69" i="38" s="1"/>
  <c r="D70" i="38" s="1"/>
  <c r="D71" i="38" s="1"/>
  <c r="D72" i="38" s="1"/>
  <c r="I2003" i="38"/>
  <c r="J2003" i="38"/>
  <c r="K2003" i="38"/>
  <c r="L2003" i="38"/>
  <c r="M2003" i="38"/>
  <c r="H2003" i="38"/>
  <c r="C2003" i="38"/>
  <c r="D2003" i="38"/>
  <c r="E2003" i="38"/>
  <c r="F2003" i="38"/>
  <c r="G2003" i="38"/>
  <c r="B2003" i="38"/>
  <c r="R1132" i="38" l="1"/>
  <c r="R1136" i="38"/>
  <c r="R1140" i="38"/>
  <c r="R1144" i="38"/>
  <c r="R1148" i="38"/>
  <c r="R1152" i="38"/>
  <c r="R1156" i="38"/>
  <c r="R1160" i="38"/>
  <c r="R1164" i="38"/>
  <c r="R1168" i="38"/>
  <c r="R1172" i="38"/>
  <c r="R1176" i="38"/>
  <c r="R1180" i="38"/>
  <c r="R1184" i="38"/>
  <c r="R1188" i="38"/>
  <c r="R1192" i="38"/>
  <c r="R1196" i="38"/>
  <c r="R1200" i="38"/>
  <c r="R1204" i="38"/>
  <c r="R1208" i="38"/>
  <c r="R1212" i="38"/>
  <c r="R1216" i="38"/>
  <c r="R1232" i="38"/>
  <c r="R1236" i="38"/>
  <c r="R1240" i="38"/>
  <c r="R1244" i="38"/>
  <c r="R1248" i="38"/>
  <c r="R1252" i="38"/>
  <c r="R1256" i="38"/>
  <c r="R1260" i="38"/>
  <c r="R1264" i="38"/>
  <c r="R1268" i="38"/>
  <c r="R1272" i="38"/>
  <c r="R1276" i="38"/>
  <c r="R1280" i="38"/>
  <c r="R1284" i="38"/>
  <c r="R1288" i="38"/>
  <c r="R1292" i="38"/>
  <c r="R1296" i="38"/>
  <c r="R1300" i="38"/>
  <c r="R1304" i="38"/>
  <c r="R1308" i="38"/>
  <c r="R1312" i="38"/>
  <c r="R1316" i="38"/>
  <c r="R1320" i="38"/>
  <c r="R1324" i="38"/>
  <c r="R1328" i="38"/>
  <c r="R1332" i="38"/>
  <c r="R1336" i="38"/>
  <c r="R1340" i="38"/>
  <c r="R1344" i="38"/>
  <c r="R1348" i="38"/>
  <c r="R1352" i="38"/>
  <c r="R1356" i="38"/>
  <c r="R1360" i="38"/>
  <c r="R1364" i="38"/>
  <c r="R1368" i="38"/>
  <c r="R1372" i="38"/>
  <c r="R1376" i="38"/>
  <c r="R1380" i="38"/>
  <c r="R1384" i="38"/>
  <c r="R1388" i="38"/>
  <c r="R1392" i="38"/>
  <c r="R1396" i="38"/>
  <c r="R1400" i="38"/>
  <c r="R1404" i="38"/>
  <c r="R1408" i="38"/>
  <c r="R1412" i="38"/>
  <c r="R1416" i="38"/>
  <c r="R1420" i="38"/>
  <c r="R1424" i="38"/>
  <c r="R1428" i="38"/>
  <c r="R1432" i="38"/>
  <c r="R1436" i="38"/>
  <c r="R1440" i="38"/>
  <c r="R1444" i="38"/>
  <c r="R1448" i="38"/>
  <c r="R1452" i="38"/>
  <c r="R1456" i="38"/>
  <c r="R1460" i="38"/>
  <c r="R1464" i="38"/>
  <c r="R1468" i="38"/>
  <c r="R1472" i="38"/>
  <c r="R1476" i="38"/>
  <c r="R1480" i="38"/>
  <c r="R1484" i="38"/>
  <c r="R1488" i="38"/>
  <c r="R1492" i="38"/>
  <c r="R1496" i="38"/>
  <c r="R1500" i="38"/>
  <c r="R1504" i="38"/>
  <c r="R1508" i="38"/>
  <c r="R1512" i="38"/>
  <c r="R1516" i="38"/>
  <c r="R1520" i="38"/>
  <c r="R1524" i="38"/>
  <c r="R1528" i="38"/>
  <c r="R1532" i="38"/>
  <c r="R1536" i="38"/>
  <c r="R1540" i="38"/>
  <c r="R1544" i="38"/>
  <c r="R1548" i="38"/>
  <c r="R1552" i="38"/>
  <c r="R1556" i="38"/>
  <c r="R1560" i="38"/>
  <c r="R1564" i="38"/>
  <c r="R1568" i="38"/>
  <c r="R1572" i="38"/>
  <c r="R1576" i="38"/>
  <c r="R1580" i="38"/>
  <c r="R1584" i="38"/>
  <c r="R1588" i="38"/>
  <c r="R1592" i="38"/>
  <c r="R1596" i="38"/>
  <c r="R1600" i="38"/>
  <c r="R1604" i="38"/>
  <c r="R1608" i="38"/>
  <c r="R1612" i="38"/>
  <c r="R1616" i="38"/>
  <c r="R1620" i="38"/>
  <c r="R1624" i="38"/>
  <c r="R1628" i="38"/>
  <c r="R1632" i="38"/>
  <c r="R1636" i="38"/>
  <c r="R1640" i="38"/>
  <c r="R1644" i="38"/>
  <c r="R1648" i="38"/>
  <c r="R1652" i="38"/>
  <c r="R1656" i="38"/>
  <c r="R1660" i="38"/>
  <c r="R1664" i="38"/>
  <c r="R1668" i="38"/>
  <c r="R1672" i="38"/>
  <c r="R1676" i="38"/>
  <c r="R1680" i="38"/>
  <c r="R1684" i="38"/>
  <c r="R1688" i="38"/>
  <c r="R1692" i="38"/>
  <c r="R1696" i="38"/>
  <c r="R1700" i="38"/>
  <c r="R1704" i="38"/>
  <c r="R1708" i="38"/>
  <c r="R1712" i="38"/>
  <c r="R1716" i="38"/>
  <c r="R1720" i="38"/>
  <c r="R1724" i="38"/>
  <c r="R1728" i="38"/>
  <c r="R1732" i="38"/>
  <c r="R1736" i="38"/>
  <c r="R1740" i="38"/>
  <c r="R1744" i="38"/>
  <c r="R1748" i="38"/>
  <c r="R1752" i="38"/>
  <c r="R1756" i="38"/>
  <c r="R1760" i="38"/>
  <c r="R1764" i="38"/>
  <c r="R1768" i="38"/>
  <c r="R1772" i="38"/>
  <c r="R1776" i="38"/>
  <c r="R1780" i="38"/>
  <c r="R1784" i="38"/>
  <c r="R1788" i="38"/>
  <c r="R1792" i="38"/>
  <c r="R1796" i="38"/>
  <c r="R1800" i="38"/>
  <c r="R1804" i="38"/>
  <c r="R1808" i="38"/>
  <c r="R1812" i="38"/>
  <c r="R1816" i="38"/>
  <c r="R1820" i="38"/>
  <c r="R1824" i="38"/>
  <c r="R1828" i="38"/>
  <c r="R1832" i="38"/>
  <c r="R1836" i="38"/>
  <c r="R1840" i="38"/>
  <c r="R1133" i="38"/>
  <c r="R1138" i="38"/>
  <c r="R1143" i="38"/>
  <c r="R1149" i="38"/>
  <c r="R1154" i="38"/>
  <c r="R1159" i="38"/>
  <c r="R1165" i="38"/>
  <c r="R1170" i="38"/>
  <c r="R1175" i="38"/>
  <c r="R1181" i="38"/>
  <c r="R1186" i="38"/>
  <c r="R1191" i="38"/>
  <c r="R1197" i="38"/>
  <c r="R1202" i="38"/>
  <c r="R1207" i="38"/>
  <c r="R1213" i="38"/>
  <c r="R1218" i="38"/>
  <c r="R1234" i="38"/>
  <c r="R1239" i="38"/>
  <c r="R1245" i="38"/>
  <c r="R1250" i="38"/>
  <c r="R1255" i="38"/>
  <c r="R1261" i="38"/>
  <c r="R1266" i="38"/>
  <c r="R1271" i="38"/>
  <c r="R1277" i="38"/>
  <c r="R1282" i="38"/>
  <c r="R1287" i="38"/>
  <c r="R1293" i="38"/>
  <c r="R1298" i="38"/>
  <c r="R1303" i="38"/>
  <c r="R1309" i="38"/>
  <c r="R1314" i="38"/>
  <c r="R1319" i="38"/>
  <c r="R1325" i="38"/>
  <c r="R1330" i="38"/>
  <c r="R1335" i="38"/>
  <c r="R1341" i="38"/>
  <c r="R1346" i="38"/>
  <c r="R1351" i="38"/>
  <c r="R1357" i="38"/>
  <c r="R1362" i="38"/>
  <c r="R1367" i="38"/>
  <c r="R1373" i="38"/>
  <c r="R1378" i="38"/>
  <c r="R1383" i="38"/>
  <c r="R1389" i="38"/>
  <c r="R1394" i="38"/>
  <c r="R1399" i="38"/>
  <c r="R1405" i="38"/>
  <c r="R1410" i="38"/>
  <c r="R1415" i="38"/>
  <c r="R1421" i="38"/>
  <c r="R1426" i="38"/>
  <c r="R1431" i="38"/>
  <c r="R1437" i="38"/>
  <c r="R1442" i="38"/>
  <c r="R1447" i="38"/>
  <c r="R1453" i="38"/>
  <c r="R1458" i="38"/>
  <c r="R1463" i="38"/>
  <c r="R1469" i="38"/>
  <c r="R1474" i="38"/>
  <c r="R1479" i="38"/>
  <c r="R1485" i="38"/>
  <c r="R1490" i="38"/>
  <c r="R1495" i="38"/>
  <c r="R1501" i="38"/>
  <c r="R1506" i="38"/>
  <c r="R1511" i="38"/>
  <c r="R1517" i="38"/>
  <c r="R1522" i="38"/>
  <c r="R1527" i="38"/>
  <c r="R1533" i="38"/>
  <c r="R1538" i="38"/>
  <c r="R1543" i="38"/>
  <c r="R1549" i="38"/>
  <c r="R1554" i="38"/>
  <c r="R1559" i="38"/>
  <c r="R1565" i="38"/>
  <c r="R1570" i="38"/>
  <c r="R1575" i="38"/>
  <c r="R1581" i="38"/>
  <c r="R1586" i="38"/>
  <c r="R1591" i="38"/>
  <c r="R1597" i="38"/>
  <c r="R1602" i="38"/>
  <c r="R1607" i="38"/>
  <c r="R1613" i="38"/>
  <c r="R1618" i="38"/>
  <c r="R1623" i="38"/>
  <c r="R1629" i="38"/>
  <c r="R1634" i="38"/>
  <c r="R1639" i="38"/>
  <c r="R1645" i="38"/>
  <c r="R1650" i="38"/>
  <c r="R1655" i="38"/>
  <c r="R1661" i="38"/>
  <c r="R1666" i="38"/>
  <c r="R1671" i="38"/>
  <c r="R1677" i="38"/>
  <c r="R1682" i="38"/>
  <c r="R1687" i="38"/>
  <c r="R1693" i="38"/>
  <c r="R1698" i="38"/>
  <c r="R1703" i="38"/>
  <c r="R1709" i="38"/>
  <c r="R1714" i="38"/>
  <c r="R1719" i="38"/>
  <c r="R1725" i="38"/>
  <c r="R1730" i="38"/>
  <c r="R1735" i="38"/>
  <c r="R1741" i="38"/>
  <c r="R1746" i="38"/>
  <c r="R1751" i="38"/>
  <c r="R1757" i="38"/>
  <c r="R1762" i="38"/>
  <c r="R1767" i="38"/>
  <c r="R1773" i="38"/>
  <c r="R1778" i="38"/>
  <c r="R1783" i="38"/>
  <c r="R1789" i="38"/>
  <c r="R1794" i="38"/>
  <c r="R1799" i="38"/>
  <c r="R1805" i="38"/>
  <c r="R1810" i="38"/>
  <c r="R1815" i="38"/>
  <c r="R1821" i="38"/>
  <c r="R1826" i="38"/>
  <c r="R1831" i="38"/>
  <c r="R1837" i="38"/>
  <c r="R1842" i="38"/>
  <c r="R1097" i="38"/>
  <c r="R1134" i="38"/>
  <c r="R1139" i="38"/>
  <c r="R1145" i="38"/>
  <c r="R1150" i="38"/>
  <c r="R1155" i="38"/>
  <c r="R1161" i="38"/>
  <c r="R1166" i="38"/>
  <c r="R1171" i="38"/>
  <c r="R1177" i="38"/>
  <c r="R1182" i="38"/>
  <c r="R1187" i="38"/>
  <c r="R1193" i="38"/>
  <c r="R1198" i="38"/>
  <c r="R1203" i="38"/>
  <c r="R1209" i="38"/>
  <c r="R1214" i="38"/>
  <c r="R1235" i="38"/>
  <c r="R1241" i="38"/>
  <c r="R1246" i="38"/>
  <c r="R1251" i="38"/>
  <c r="R1257" i="38"/>
  <c r="R1262" i="38"/>
  <c r="R1267" i="38"/>
  <c r="R1273" i="38"/>
  <c r="R1278" i="38"/>
  <c r="R1283" i="38"/>
  <c r="R1289" i="38"/>
  <c r="R1294" i="38"/>
  <c r="R1299" i="38"/>
  <c r="R1305" i="38"/>
  <c r="R1310" i="38"/>
  <c r="R1315" i="38"/>
  <c r="R1321" i="38"/>
  <c r="R1326" i="38"/>
  <c r="R1331" i="38"/>
  <c r="R1337" i="38"/>
  <c r="R1342" i="38"/>
  <c r="R1347" i="38"/>
  <c r="R1353" i="38"/>
  <c r="R1358" i="38"/>
  <c r="R1363" i="38"/>
  <c r="R1369" i="38"/>
  <c r="R1374" i="38"/>
  <c r="R1379" i="38"/>
  <c r="R1385" i="38"/>
  <c r="R1390" i="38"/>
  <c r="R1395" i="38"/>
  <c r="R1401" i="38"/>
  <c r="R1406" i="38"/>
  <c r="R1411" i="38"/>
  <c r="R1417" i="38"/>
  <c r="R1422" i="38"/>
  <c r="R1427" i="38"/>
  <c r="R1433" i="38"/>
  <c r="R1438" i="38"/>
  <c r="R1443" i="38"/>
  <c r="R1449" i="38"/>
  <c r="R1454" i="38"/>
  <c r="R1459" i="38"/>
  <c r="R1465" i="38"/>
  <c r="R1470" i="38"/>
  <c r="R1475" i="38"/>
  <c r="R1481" i="38"/>
  <c r="R1486" i="38"/>
  <c r="R1491" i="38"/>
  <c r="R1497" i="38"/>
  <c r="R1502" i="38"/>
  <c r="R1507" i="38"/>
  <c r="R1513" i="38"/>
  <c r="R1518" i="38"/>
  <c r="R1523" i="38"/>
  <c r="R1529" i="38"/>
  <c r="R1534" i="38"/>
  <c r="R1539" i="38"/>
  <c r="R1545" i="38"/>
  <c r="R1550" i="38"/>
  <c r="R1555" i="38"/>
  <c r="R1561" i="38"/>
  <c r="R1566" i="38"/>
  <c r="R1571" i="38"/>
  <c r="R1577" i="38"/>
  <c r="R1582" i="38"/>
  <c r="R1587" i="38"/>
  <c r="R1593" i="38"/>
  <c r="R1598" i="38"/>
  <c r="R1603" i="38"/>
  <c r="R1609" i="38"/>
  <c r="R1614" i="38"/>
  <c r="R1619" i="38"/>
  <c r="R1625" i="38"/>
  <c r="R1630" i="38"/>
  <c r="R1635" i="38"/>
  <c r="R1641" i="38"/>
  <c r="R1646" i="38"/>
  <c r="R1651" i="38"/>
  <c r="R1657" i="38"/>
  <c r="R1662" i="38"/>
  <c r="R1667" i="38"/>
  <c r="R1673" i="38"/>
  <c r="R1678" i="38"/>
  <c r="R1683" i="38"/>
  <c r="R1689" i="38"/>
  <c r="R1694" i="38"/>
  <c r="R1699" i="38"/>
  <c r="R1705" i="38"/>
  <c r="R1710" i="38"/>
  <c r="R1715" i="38"/>
  <c r="R1721" i="38"/>
  <c r="R1726" i="38"/>
  <c r="R1731" i="38"/>
  <c r="R1737" i="38"/>
  <c r="R1742" i="38"/>
  <c r="R1747" i="38"/>
  <c r="R1753" i="38"/>
  <c r="R1758" i="38"/>
  <c r="R1763" i="38"/>
  <c r="R1769" i="38"/>
  <c r="R1774" i="38"/>
  <c r="R1779" i="38"/>
  <c r="R1785" i="38"/>
  <c r="R1790" i="38"/>
  <c r="R1795" i="38"/>
  <c r="R1801" i="38"/>
  <c r="R1806" i="38"/>
  <c r="R1811" i="38"/>
  <c r="R1817" i="38"/>
  <c r="R1822" i="38"/>
  <c r="R1827" i="38"/>
  <c r="R1833" i="38"/>
  <c r="R1838" i="38"/>
  <c r="R1141" i="38"/>
  <c r="R1151" i="38"/>
  <c r="R1162" i="38"/>
  <c r="R1173" i="38"/>
  <c r="R1183" i="38"/>
  <c r="R1194" i="38"/>
  <c r="R1205" i="38"/>
  <c r="R1215" i="38"/>
  <c r="R1237" i="38"/>
  <c r="R1247" i="38"/>
  <c r="R1258" i="38"/>
  <c r="R1269" i="38"/>
  <c r="R1279" i="38"/>
  <c r="R1290" i="38"/>
  <c r="R1301" i="38"/>
  <c r="R1311" i="38"/>
  <c r="R1322" i="38"/>
  <c r="R1333" i="38"/>
  <c r="R1343" i="38"/>
  <c r="R1354" i="38"/>
  <c r="R1365" i="38"/>
  <c r="R1375" i="38"/>
  <c r="R1386" i="38"/>
  <c r="R1397" i="38"/>
  <c r="R1407" i="38"/>
  <c r="R1418" i="38"/>
  <c r="R1429" i="38"/>
  <c r="R1439" i="38"/>
  <c r="R1450" i="38"/>
  <c r="R1461" i="38"/>
  <c r="R1471" i="38"/>
  <c r="R1482" i="38"/>
  <c r="R1493" i="38"/>
  <c r="R1503" i="38"/>
  <c r="R1514" i="38"/>
  <c r="R1525" i="38"/>
  <c r="R1535" i="38"/>
  <c r="R1546" i="38"/>
  <c r="R1557" i="38"/>
  <c r="R1567" i="38"/>
  <c r="R1578" i="38"/>
  <c r="R1589" i="38"/>
  <c r="R1599" i="38"/>
  <c r="R1610" i="38"/>
  <c r="R1621" i="38"/>
  <c r="R1631" i="38"/>
  <c r="R1642" i="38"/>
  <c r="R1653" i="38"/>
  <c r="R1663" i="38"/>
  <c r="R1674" i="38"/>
  <c r="R1685" i="38"/>
  <c r="R1695" i="38"/>
  <c r="R1706" i="38"/>
  <c r="R1717" i="38"/>
  <c r="R1727" i="38"/>
  <c r="R1738" i="38"/>
  <c r="R1749" i="38"/>
  <c r="R1759" i="38"/>
  <c r="R1770" i="38"/>
  <c r="R1781" i="38"/>
  <c r="R1791" i="38"/>
  <c r="R1802" i="38"/>
  <c r="R1813" i="38"/>
  <c r="R1823" i="38"/>
  <c r="R1834" i="38"/>
  <c r="R1014" i="38"/>
  <c r="R1131" i="38"/>
  <c r="R1142" i="38"/>
  <c r="R1153" i="38"/>
  <c r="R1163" i="38"/>
  <c r="R1174" i="38"/>
  <c r="R1185" i="38"/>
  <c r="R1195" i="38"/>
  <c r="R1206" i="38"/>
  <c r="R1217" i="38"/>
  <c r="R1238" i="38"/>
  <c r="R1249" i="38"/>
  <c r="R1259" i="38"/>
  <c r="R1270" i="38"/>
  <c r="R1281" i="38"/>
  <c r="R1291" i="38"/>
  <c r="R1302" i="38"/>
  <c r="R1313" i="38"/>
  <c r="R1323" i="38"/>
  <c r="R1334" i="38"/>
  <c r="R1345" i="38"/>
  <c r="R1355" i="38"/>
  <c r="R1366" i="38"/>
  <c r="R1377" i="38"/>
  <c r="R1387" i="38"/>
  <c r="R1398" i="38"/>
  <c r="R1409" i="38"/>
  <c r="R1419" i="38"/>
  <c r="R1430" i="38"/>
  <c r="R1441" i="38"/>
  <c r="R1451" i="38"/>
  <c r="R1462" i="38"/>
  <c r="R1473" i="38"/>
  <c r="R1483" i="38"/>
  <c r="R1494" i="38"/>
  <c r="R1505" i="38"/>
  <c r="R1515" i="38"/>
  <c r="R1526" i="38"/>
  <c r="R1537" i="38"/>
  <c r="R1547" i="38"/>
  <c r="R1558" i="38"/>
  <c r="R1569" i="38"/>
  <c r="R1579" i="38"/>
  <c r="R1590" i="38"/>
  <c r="R1601" i="38"/>
  <c r="R1611" i="38"/>
  <c r="R1622" i="38"/>
  <c r="R1633" i="38"/>
  <c r="R1643" i="38"/>
  <c r="R1654" i="38"/>
  <c r="R1665" i="38"/>
  <c r="R1675" i="38"/>
  <c r="R1686" i="38"/>
  <c r="R1697" i="38"/>
  <c r="R1707" i="38"/>
  <c r="R1718" i="38"/>
  <c r="R1729" i="38"/>
  <c r="R1739" i="38"/>
  <c r="R1750" i="38"/>
  <c r="R1761" i="38"/>
  <c r="R1771" i="38"/>
  <c r="R1782" i="38"/>
  <c r="R1793" i="38"/>
  <c r="R1803" i="38"/>
  <c r="R1814" i="38"/>
  <c r="R1825" i="38"/>
  <c r="R1835" i="38"/>
  <c r="R1135" i="38"/>
  <c r="R1146" i="38"/>
  <c r="R1157" i="38"/>
  <c r="R1167" i="38"/>
  <c r="R1178" i="38"/>
  <c r="R1189" i="38"/>
  <c r="R1199" i="38"/>
  <c r="R1210" i="38"/>
  <c r="R1231" i="38"/>
  <c r="R1242" i="38"/>
  <c r="R1253" i="38"/>
  <c r="R1263" i="38"/>
  <c r="R1274" i="38"/>
  <c r="R1285" i="38"/>
  <c r="R1295" i="38"/>
  <c r="R1306" i="38"/>
  <c r="R1317" i="38"/>
  <c r="R1327" i="38"/>
  <c r="R1338" i="38"/>
  <c r="R1349" i="38"/>
  <c r="R1359" i="38"/>
  <c r="R1370" i="38"/>
  <c r="R1381" i="38"/>
  <c r="R1391" i="38"/>
  <c r="R1402" i="38"/>
  <c r="R1413" i="38"/>
  <c r="R1423" i="38"/>
  <c r="R1434" i="38"/>
  <c r="R1445" i="38"/>
  <c r="R1455" i="38"/>
  <c r="R1466" i="38"/>
  <c r="R1477" i="38"/>
  <c r="R1487" i="38"/>
  <c r="R1498" i="38"/>
  <c r="R1509" i="38"/>
  <c r="R1519" i="38"/>
  <c r="R1530" i="38"/>
  <c r="R1541" i="38"/>
  <c r="R1551" i="38"/>
  <c r="R1562" i="38"/>
  <c r="R1573" i="38"/>
  <c r="R1583" i="38"/>
  <c r="R1594" i="38"/>
  <c r="R1605" i="38"/>
  <c r="R1615" i="38"/>
  <c r="R1626" i="38"/>
  <c r="R1637" i="38"/>
  <c r="R1647" i="38"/>
  <c r="R1658" i="38"/>
  <c r="R1669" i="38"/>
  <c r="R1679" i="38"/>
  <c r="R1690" i="38"/>
  <c r="R1701" i="38"/>
  <c r="R1711" i="38"/>
  <c r="R1722" i="38"/>
  <c r="R1733" i="38"/>
  <c r="R1743" i="38"/>
  <c r="R1754" i="38"/>
  <c r="R1765" i="38"/>
  <c r="R1775" i="38"/>
  <c r="R1786" i="38"/>
  <c r="R1797" i="38"/>
  <c r="R1807" i="38"/>
  <c r="R1818" i="38"/>
  <c r="R1829" i="38"/>
  <c r="R1839" i="38"/>
  <c r="R1137" i="38"/>
  <c r="R1179" i="38"/>
  <c r="R1265" i="38"/>
  <c r="R1307" i="38"/>
  <c r="R1350" i="38"/>
  <c r="R1393" i="38"/>
  <c r="R1435" i="38"/>
  <c r="R1478" i="38"/>
  <c r="R1521" i="38"/>
  <c r="R1563" i="38"/>
  <c r="R1606" i="38"/>
  <c r="R1649" i="38"/>
  <c r="R1691" i="38"/>
  <c r="R1734" i="38"/>
  <c r="R1777" i="38"/>
  <c r="R1819" i="38"/>
  <c r="R1147" i="38"/>
  <c r="R1190" i="38"/>
  <c r="R1233" i="38"/>
  <c r="R1275" i="38"/>
  <c r="R1318" i="38"/>
  <c r="R1361" i="38"/>
  <c r="R1403" i="38"/>
  <c r="R1446" i="38"/>
  <c r="R1489" i="38"/>
  <c r="R1531" i="38"/>
  <c r="R1574" i="38"/>
  <c r="R1617" i="38"/>
  <c r="R1659" i="38"/>
  <c r="R1702" i="38"/>
  <c r="R1745" i="38"/>
  <c r="R1787" i="38"/>
  <c r="R1830" i="38"/>
  <c r="R1158" i="38"/>
  <c r="R1201" i="38"/>
  <c r="R1243" i="38"/>
  <c r="R1286" i="38"/>
  <c r="R1329" i="38"/>
  <c r="R1371" i="38"/>
  <c r="R1414" i="38"/>
  <c r="R1457" i="38"/>
  <c r="R1499" i="38"/>
  <c r="R1542" i="38"/>
  <c r="R1585" i="38"/>
  <c r="R1627" i="38"/>
  <c r="R1670" i="38"/>
  <c r="R1713" i="38"/>
  <c r="R1755" i="38"/>
  <c r="R1798" i="38"/>
  <c r="R1841" i="38"/>
  <c r="R1254" i="38"/>
  <c r="R1425" i="38"/>
  <c r="R1595" i="38"/>
  <c r="R1766" i="38"/>
  <c r="R1297" i="38"/>
  <c r="R1467" i="38"/>
  <c r="R1638" i="38"/>
  <c r="R1809" i="38"/>
  <c r="R1169" i="38"/>
  <c r="R1339" i="38"/>
  <c r="R1510" i="38"/>
  <c r="R1681" i="38"/>
  <c r="R1723" i="38"/>
  <c r="R1211" i="38"/>
  <c r="R1382" i="38"/>
  <c r="R1553" i="38"/>
  <c r="R1005" i="38"/>
  <c r="R1003" i="38"/>
  <c r="S1046" i="38"/>
  <c r="S1155" i="38"/>
  <c r="S1131" i="38"/>
  <c r="S1022" i="38"/>
  <c r="S1177" i="38"/>
  <c r="S1105" i="38"/>
  <c r="S1098" i="38"/>
  <c r="S1200" i="38"/>
  <c r="S1091" i="38"/>
  <c r="S1054" i="38"/>
  <c r="S1183" i="38"/>
  <c r="S1082" i="38"/>
  <c r="S1168" i="38"/>
  <c r="S1058" i="38"/>
  <c r="S1203" i="38"/>
  <c r="S1012" i="38"/>
  <c r="S1154" i="38"/>
  <c r="S1097" i="38"/>
  <c r="S1216" i="38"/>
  <c r="S1136" i="38"/>
  <c r="S1033" i="38"/>
  <c r="S1119" i="38"/>
  <c r="S1018" i="38"/>
  <c r="S1031" i="38"/>
  <c r="S1017" i="38"/>
  <c r="S1139" i="38"/>
  <c r="S1205" i="38"/>
  <c r="S1194" i="38"/>
  <c r="S1024" i="38"/>
  <c r="S1036" i="38"/>
  <c r="S1140" i="38"/>
  <c r="S1070" i="38"/>
  <c r="S1151" i="38"/>
  <c r="S1093" i="38"/>
  <c r="S1065" i="38"/>
  <c r="S1101" i="38"/>
  <c r="S1202" i="38"/>
  <c r="S1110" i="38"/>
  <c r="S1115" i="38"/>
  <c r="S1147" i="38"/>
  <c r="S1080" i="38"/>
  <c r="S1069" i="38"/>
  <c r="S1197" i="38"/>
  <c r="S1113" i="38"/>
  <c r="S1162" i="38"/>
  <c r="S1030" i="38"/>
  <c r="S1011" i="38"/>
  <c r="S1078" i="38"/>
  <c r="S1055" i="38"/>
  <c r="S1198" i="38"/>
  <c r="S1221" i="38"/>
  <c r="S1176" i="38"/>
  <c r="S1213" i="38"/>
  <c r="S1111" i="38"/>
  <c r="S1084" i="38"/>
  <c r="S1029" i="38"/>
  <c r="S1196" i="38"/>
  <c r="S1044" i="38"/>
  <c r="S1208" i="38"/>
  <c r="S1071" i="38"/>
  <c r="S1138" i="38"/>
  <c r="S1042" i="38"/>
  <c r="S1150" i="38"/>
  <c r="S1186" i="38"/>
  <c r="S1118" i="38"/>
  <c r="S1004" i="38"/>
  <c r="S1038" i="38"/>
  <c r="S1025" i="38"/>
  <c r="S1104" i="38"/>
  <c r="S1220" i="38"/>
  <c r="S1013" i="38"/>
  <c r="S1045" i="38"/>
  <c r="S1015" i="38"/>
  <c r="S1003" i="38"/>
  <c r="S1223" i="38"/>
  <c r="S1124" i="38"/>
  <c r="S1053" i="38"/>
  <c r="S1215" i="38"/>
  <c r="S1167" i="38"/>
  <c r="S1095" i="38"/>
  <c r="S1199" i="38"/>
  <c r="S1064" i="38"/>
  <c r="S1102" i="38"/>
  <c r="S1059" i="38"/>
  <c r="S1108" i="38"/>
  <c r="S1073" i="38"/>
  <c r="S1141" i="38"/>
  <c r="S1120" i="38"/>
  <c r="S1075" i="38"/>
  <c r="S1094" i="38"/>
  <c r="S1173" i="38"/>
  <c r="S1169" i="38"/>
  <c r="S1159" i="38"/>
  <c r="S1148" i="38"/>
  <c r="S1107" i="38"/>
  <c r="S1133" i="38"/>
  <c r="S1219" i="38"/>
  <c r="S1156" i="38"/>
  <c r="S1050" i="38"/>
  <c r="S1060" i="38"/>
  <c r="S1190" i="38"/>
  <c r="S1090" i="38"/>
  <c r="S1212" i="38"/>
  <c r="S1187" i="38"/>
  <c r="S1010" i="38"/>
  <c r="S1129" i="38"/>
  <c r="S1114" i="38"/>
  <c r="S1041" i="38"/>
  <c r="S1128" i="38"/>
  <c r="S1062" i="38"/>
  <c r="S1057" i="38"/>
  <c r="S1068" i="38"/>
  <c r="S1210" i="38"/>
  <c r="S1157" i="38"/>
  <c r="S1020" i="38"/>
  <c r="S1193" i="38"/>
  <c r="S1035" i="38"/>
  <c r="S1122" i="38"/>
  <c r="S1047" i="38"/>
  <c r="S1081" i="38"/>
  <c r="S1027" i="38"/>
  <c r="S1072" i="38"/>
  <c r="S1117" i="38"/>
  <c r="S1166" i="38"/>
  <c r="S1034" i="38"/>
  <c r="S1026" i="38"/>
  <c r="S1077" i="38"/>
  <c r="S1201" i="38"/>
  <c r="S1051" i="38"/>
  <c r="S1039" i="38"/>
  <c r="S1143" i="38"/>
  <c r="S1032" i="38"/>
  <c r="S1061" i="38"/>
  <c r="S1100" i="38"/>
  <c r="S1192" i="38"/>
  <c r="S1127" i="38"/>
  <c r="S1180" i="38"/>
  <c r="S1161" i="38"/>
  <c r="S1066" i="38"/>
  <c r="S1153" i="38"/>
  <c r="S1149" i="38"/>
  <c r="S1174" i="38"/>
  <c r="S1123" i="38"/>
  <c r="S1014" i="38"/>
  <c r="S1137" i="38"/>
  <c r="S1006" i="38"/>
  <c r="S1158" i="38"/>
  <c r="S1195" i="38"/>
  <c r="S1144" i="38"/>
  <c r="S1132" i="38"/>
  <c r="S1023" i="38"/>
  <c r="S1074" i="38"/>
  <c r="S1135" i="38"/>
  <c r="S1116" i="38"/>
  <c r="S1217" i="38"/>
  <c r="S1076" i="38"/>
  <c r="S1184" i="38"/>
  <c r="S1112" i="38"/>
  <c r="S1164" i="38"/>
  <c r="S1086" i="38"/>
  <c r="S1052" i="38"/>
  <c r="S1048" i="38"/>
  <c r="S1005" i="38"/>
  <c r="S1037" i="38"/>
  <c r="S1121" i="38"/>
  <c r="S1125" i="38"/>
  <c r="S1185" i="38"/>
  <c r="S1083" i="38"/>
  <c r="S1188" i="38"/>
  <c r="S1079" i="38"/>
  <c r="S1040" i="38"/>
  <c r="S1021" i="38"/>
  <c r="S1028" i="38"/>
  <c r="S1130" i="38"/>
  <c r="S1207" i="38"/>
  <c r="S1106" i="38"/>
  <c r="S1109" i="38"/>
  <c r="S1214" i="38"/>
  <c r="S1087" i="38"/>
  <c r="S1172" i="38"/>
  <c r="S1145" i="38"/>
  <c r="S1092" i="38"/>
  <c r="S1206" i="38"/>
  <c r="S1178" i="38"/>
  <c r="S1189" i="38"/>
  <c r="S1088" i="38"/>
  <c r="S1218" i="38"/>
  <c r="S1049" i="38"/>
  <c r="S1182" i="38"/>
  <c r="S1222" i="38"/>
  <c r="S1179" i="38"/>
  <c r="S1152" i="38"/>
  <c r="S1009" i="38"/>
  <c r="S1126" i="38"/>
  <c r="S1007" i="38"/>
  <c r="S1099" i="38"/>
  <c r="S1063" i="38"/>
  <c r="S1181" i="38"/>
  <c r="S1016" i="38"/>
  <c r="S1134" i="38"/>
  <c r="S1096" i="38"/>
  <c r="S1008" i="38"/>
  <c r="S1103" i="38"/>
  <c r="S1043" i="38"/>
  <c r="S1146" i="38"/>
  <c r="S1089" i="38"/>
  <c r="S1211" i="38"/>
  <c r="S1165" i="38"/>
  <c r="S1209" i="38"/>
  <c r="S1160" i="38"/>
  <c r="S1142" i="38"/>
  <c r="S1175" i="38"/>
  <c r="S1056" i="38"/>
  <c r="S1171" i="38"/>
  <c r="S1191" i="38"/>
  <c r="S1170" i="38"/>
  <c r="S1163" i="38"/>
  <c r="S1019" i="38"/>
  <c r="S1067" i="38"/>
  <c r="S1204" i="38"/>
  <c r="S1085" i="38"/>
  <c r="S1254" i="38"/>
  <c r="S1245" i="38"/>
  <c r="S1272" i="38"/>
  <c r="S1288" i="38"/>
  <c r="S1261" i="38"/>
  <c r="S1270" i="38"/>
  <c r="S1240" i="38"/>
  <c r="S1266" i="38"/>
  <c r="S1238" i="38"/>
  <c r="S1249" i="38"/>
  <c r="S1258" i="38"/>
  <c r="S1280" i="38"/>
  <c r="S1234" i="38"/>
  <c r="S1241" i="38"/>
  <c r="S1265" i="38"/>
  <c r="S1274" i="38"/>
  <c r="S1290" i="38"/>
  <c r="S1252" i="38"/>
  <c r="S1276" i="38"/>
  <c r="S1248" i="38"/>
  <c r="S1257" i="38"/>
  <c r="S1244" i="38"/>
  <c r="S1253" i="38"/>
  <c r="S1282" i="38"/>
  <c r="S1259" i="38"/>
  <c r="S1243" i="38"/>
  <c r="S1284" i="38"/>
  <c r="S1275" i="38"/>
  <c r="S1231" i="38"/>
  <c r="S1251" i="38"/>
  <c r="S1232" i="38"/>
  <c r="S1289" i="38"/>
  <c r="S1236" i="38"/>
  <c r="S1233" i="38"/>
  <c r="S1237" i="38"/>
  <c r="S1268" i="38"/>
  <c r="S1281" i="38"/>
  <c r="S1242" i="38"/>
  <c r="S1264" i="38"/>
  <c r="S1273" i="38"/>
  <c r="S1256" i="38"/>
  <c r="S1260" i="38"/>
  <c r="S1262" i="38"/>
  <c r="S1277" i="38"/>
  <c r="S1269" i="38"/>
  <c r="S1271" i="38"/>
  <c r="S1279" i="38"/>
  <c r="S1287" i="38"/>
  <c r="S1267" i="38"/>
  <c r="S1285" i="38"/>
  <c r="S1283" i="38"/>
  <c r="S1235" i="38"/>
  <c r="S1247" i="38"/>
  <c r="S1250" i="38"/>
  <c r="S1246" i="38"/>
  <c r="S1255" i="38"/>
  <c r="S1239" i="38"/>
  <c r="S1263" i="38"/>
  <c r="S1278" i="38"/>
  <c r="S1228" i="38"/>
  <c r="S1286" i="38"/>
  <c r="S1227" i="38"/>
  <c r="S1230" i="38"/>
  <c r="S1225" i="38"/>
  <c r="S1224" i="38"/>
  <c r="S1229" i="38"/>
  <c r="S1226" i="38"/>
  <c r="S1296" i="38"/>
  <c r="S1341" i="38"/>
  <c r="S1304" i="38"/>
  <c r="S1349" i="38"/>
  <c r="S1333" i="38"/>
  <c r="S1378" i="38"/>
  <c r="S1382" i="38"/>
  <c r="S1314" i="38"/>
  <c r="S1357" i="38"/>
  <c r="S1352" i="38"/>
  <c r="S1310" i="38"/>
  <c r="S1348" i="38"/>
  <c r="S1392" i="38"/>
  <c r="S1294" i="38"/>
  <c r="S1353" i="38"/>
  <c r="S1300" i="38"/>
  <c r="S1337" i="38"/>
  <c r="S1399" i="38"/>
  <c r="S1431" i="38"/>
  <c r="S1463" i="38"/>
  <c r="S1495" i="38"/>
  <c r="S1527" i="38"/>
  <c r="S1486" i="38"/>
  <c r="S1556" i="38"/>
  <c r="S1383" i="38"/>
  <c r="S1419" i="38"/>
  <c r="S1451" i="38"/>
  <c r="S1483" i="38"/>
  <c r="S1515" i="38"/>
  <c r="S1308" i="38"/>
  <c r="S1413" i="38"/>
  <c r="S1445" i="38"/>
  <c r="S1477" i="38"/>
  <c r="S1509" i="38"/>
  <c r="S1425" i="38"/>
  <c r="S1393" i="38"/>
  <c r="S1538" i="38"/>
  <c r="S1578" i="38"/>
  <c r="S1400" i="38"/>
  <c r="S1516" i="38"/>
  <c r="S1441" i="38"/>
  <c r="S1494" i="38"/>
  <c r="S1554" i="38"/>
  <c r="S1598" i="38"/>
  <c r="S1449" i="38"/>
  <c r="S1470" i="38"/>
  <c r="S1398" i="38"/>
  <c r="S1433" i="38"/>
  <c r="S1580" i="38"/>
  <c r="S1488" i="38"/>
  <c r="S1534" i="38"/>
  <c r="S1526" i="38"/>
  <c r="S1394" i="38"/>
  <c r="S1533" i="38"/>
  <c r="S1552" i="38"/>
  <c r="S1506" i="38"/>
  <c r="S1512" i="38"/>
  <c r="S1434" i="38"/>
  <c r="S1442" i="38"/>
  <c r="S1563" i="38"/>
  <c r="S1595" i="38"/>
  <c r="S1359" i="38"/>
  <c r="S1295" i="38"/>
  <c r="S1418" i="38"/>
  <c r="S1549" i="38"/>
  <c r="S1581" i="38"/>
  <c r="S1444" i="38"/>
  <c r="S1323" i="38"/>
  <c r="S1474" i="38"/>
  <c r="S1567" i="38"/>
  <c r="S1377" i="38"/>
  <c r="S1335" i="38"/>
  <c r="S1504" i="38"/>
  <c r="S1545" i="38"/>
  <c r="S1577" i="38"/>
  <c r="S1460" i="38"/>
  <c r="S1347" i="38"/>
  <c r="S1309" i="38"/>
  <c r="S1354" i="38"/>
  <c r="S1317" i="38"/>
  <c r="S1362" i="38"/>
  <c r="S1338" i="38"/>
  <c r="S1386" i="38"/>
  <c r="S1390" i="38"/>
  <c r="S1325" i="38"/>
  <c r="S1376" i="38"/>
  <c r="S1370" i="38"/>
  <c r="S1316" i="38"/>
  <c r="S1361" i="38"/>
  <c r="S1384" i="38"/>
  <c r="S1321" i="38"/>
  <c r="S1356" i="38"/>
  <c r="S1332" i="38"/>
  <c r="S1340" i="38"/>
  <c r="S1407" i="38"/>
  <c r="S1439" i="38"/>
  <c r="S1471" i="38"/>
  <c r="S1503" i="38"/>
  <c r="S1385" i="38"/>
  <c r="S1532" i="38"/>
  <c r="S1564" i="38"/>
  <c r="S1395" i="38"/>
  <c r="S1427" i="38"/>
  <c r="S1459" i="38"/>
  <c r="S1491" i="38"/>
  <c r="S1523" i="38"/>
  <c r="S1313" i="38"/>
  <c r="S1421" i="38"/>
  <c r="S1453" i="38"/>
  <c r="S1485" i="38"/>
  <c r="S1517" i="38"/>
  <c r="S1457" i="38"/>
  <c r="S1430" i="38"/>
  <c r="S1558" i="38"/>
  <c r="S1586" i="38"/>
  <c r="S1432" i="38"/>
  <c r="S1318" i="38"/>
  <c r="S1473" i="38"/>
  <c r="S1502" i="38"/>
  <c r="S1574" i="38"/>
  <c r="S1522" i="38"/>
  <c r="S1481" i="38"/>
  <c r="S1478" i="38"/>
  <c r="S1536" i="38"/>
  <c r="S1406" i="38"/>
  <c r="S1596" i="38"/>
  <c r="S1492" i="38"/>
  <c r="S1546" i="38"/>
  <c r="S1440" i="38"/>
  <c r="S1426" i="38"/>
  <c r="S1366" i="38"/>
  <c r="S1572" i="38"/>
  <c r="S1408" i="38"/>
  <c r="S1520" i="38"/>
  <c r="S1466" i="38"/>
  <c r="S1539" i="38"/>
  <c r="S1571" i="38"/>
  <c r="S1404" i="38"/>
  <c r="S1343" i="38"/>
  <c r="S1592" i="38"/>
  <c r="S1482" i="38"/>
  <c r="S1557" i="38"/>
  <c r="S1589" i="38"/>
  <c r="S1500" i="38"/>
  <c r="S1307" i="38"/>
  <c r="S1543" i="38"/>
  <c r="S1575" i="38"/>
  <c r="S1420" i="38"/>
  <c r="S1319" i="38"/>
  <c r="S1450" i="38"/>
  <c r="S1553" i="38"/>
  <c r="S1585" i="38"/>
  <c r="S1468" i="38"/>
  <c r="S1331" i="38"/>
  <c r="S1322" i="38"/>
  <c r="S1360" i="38"/>
  <c r="S1330" i="38"/>
  <c r="S1301" i="38"/>
  <c r="S1365" i="38"/>
  <c r="S1367" i="38"/>
  <c r="S1293" i="38"/>
  <c r="S1344" i="38"/>
  <c r="S1320" i="38"/>
  <c r="S1388" i="38"/>
  <c r="S1329" i="38"/>
  <c r="S1379" i="38"/>
  <c r="S1380" i="38"/>
  <c r="S1324" i="38"/>
  <c r="S1358" i="38"/>
  <c r="S1364" i="38"/>
  <c r="S1345" i="38"/>
  <c r="S1415" i="38"/>
  <c r="S1447" i="38"/>
  <c r="S1479" i="38"/>
  <c r="S1511" i="38"/>
  <c r="S1422" i="38"/>
  <c r="S1540" i="38"/>
  <c r="S1350" i="38"/>
  <c r="S1403" i="38"/>
  <c r="S1435" i="38"/>
  <c r="S1467" i="38"/>
  <c r="S1499" i="38"/>
  <c r="S1302" i="38"/>
  <c r="S1397" i="38"/>
  <c r="S1429" i="38"/>
  <c r="S1461" i="38"/>
  <c r="S1493" i="38"/>
  <c r="S1525" i="38"/>
  <c r="S1489" i="38"/>
  <c r="S1438" i="38"/>
  <c r="S1560" i="38"/>
  <c r="S1594" i="38"/>
  <c r="S1464" i="38"/>
  <c r="S1391" i="38"/>
  <c r="S1505" i="38"/>
  <c r="S1542" i="38"/>
  <c r="S1582" i="38"/>
  <c r="S1371" i="38"/>
  <c r="S1513" i="38"/>
  <c r="S1401" i="38"/>
  <c r="S1566" i="38"/>
  <c r="S1550" i="38"/>
  <c r="S1472" i="38"/>
  <c r="S1465" i="38"/>
  <c r="S1568" i="38"/>
  <c r="S1448" i="38"/>
  <c r="S1458" i="38"/>
  <c r="S1497" i="38"/>
  <c r="S1588" i="38"/>
  <c r="S1416" i="38"/>
  <c r="S1524" i="38"/>
  <c r="S1498" i="38"/>
  <c r="S1547" i="38"/>
  <c r="S1579" i="38"/>
  <c r="S1436" i="38"/>
  <c r="S1327" i="38"/>
  <c r="S1508" i="38"/>
  <c r="S1531" i="38"/>
  <c r="S1565" i="38"/>
  <c r="S1597" i="38"/>
  <c r="S1355" i="38"/>
  <c r="S1291" i="38"/>
  <c r="S1551" i="38"/>
  <c r="S1583" i="38"/>
  <c r="S1452" i="38"/>
  <c r="S1303" i="38"/>
  <c r="S1528" i="38"/>
  <c r="S1561" i="38"/>
  <c r="S1593" i="38"/>
  <c r="S1518" i="38"/>
  <c r="S1315" i="38"/>
  <c r="S1328" i="38"/>
  <c r="S1298" i="38"/>
  <c r="S1336" i="38"/>
  <c r="S1306" i="38"/>
  <c r="S1373" i="38"/>
  <c r="S1375" i="38"/>
  <c r="S1312" i="38"/>
  <c r="S1346" i="38"/>
  <c r="S1368" i="38"/>
  <c r="S1297" i="38"/>
  <c r="S1342" i="38"/>
  <c r="S1387" i="38"/>
  <c r="S1292" i="38"/>
  <c r="S1326" i="38"/>
  <c r="S1369" i="38"/>
  <c r="S1334" i="38"/>
  <c r="S1372" i="38"/>
  <c r="S1423" i="38"/>
  <c r="S1455" i="38"/>
  <c r="S1487" i="38"/>
  <c r="S1519" i="38"/>
  <c r="S1454" i="38"/>
  <c r="S1548" i="38"/>
  <c r="S1374" i="38"/>
  <c r="S1411" i="38"/>
  <c r="S1443" i="38"/>
  <c r="S1475" i="38"/>
  <c r="S1507" i="38"/>
  <c r="S1305" i="38"/>
  <c r="S1405" i="38"/>
  <c r="S1437" i="38"/>
  <c r="S1469" i="38"/>
  <c r="S1501" i="38"/>
  <c r="S1381" i="38"/>
  <c r="S1521" i="38"/>
  <c r="S1446" i="38"/>
  <c r="S1570" i="38"/>
  <c r="S1476" i="38"/>
  <c r="S1496" i="38"/>
  <c r="S1409" i="38"/>
  <c r="S1389" i="38"/>
  <c r="S1544" i="38"/>
  <c r="S1590" i="38"/>
  <c r="S1417" i="38"/>
  <c r="S1462" i="38"/>
  <c r="S1529" i="38"/>
  <c r="S1576" i="38"/>
  <c r="S1562" i="38"/>
  <c r="S1480" i="38"/>
  <c r="S1414" i="38"/>
  <c r="S1584" i="38"/>
  <c r="S1456" i="38"/>
  <c r="S1490" i="38"/>
  <c r="S1530" i="38"/>
  <c r="S1484" i="38"/>
  <c r="S1424" i="38"/>
  <c r="S1402" i="38"/>
  <c r="S1535" i="38"/>
  <c r="S1555" i="38"/>
  <c r="S1587" i="38"/>
  <c r="S1510" i="38"/>
  <c r="S1311" i="38"/>
  <c r="S1514" i="38"/>
  <c r="S1541" i="38"/>
  <c r="S1573" i="38"/>
  <c r="S1412" i="38"/>
  <c r="S1339" i="38"/>
  <c r="S1410" i="38"/>
  <c r="S1559" i="38"/>
  <c r="S1591" i="38"/>
  <c r="S1351" i="38"/>
  <c r="S1396" i="38"/>
  <c r="S1537" i="38"/>
  <c r="S1569" i="38"/>
  <c r="S1428" i="38"/>
  <c r="S1363" i="38"/>
  <c r="S1299" i="38"/>
  <c r="D564" i="38"/>
  <c r="D565" i="38" s="1"/>
  <c r="D566" i="38" s="1"/>
  <c r="D567" i="38" s="1"/>
  <c r="D568" i="38" s="1"/>
  <c r="D569" i="38" s="1"/>
  <c r="D570" i="38" s="1"/>
  <c r="D571" i="38" s="1"/>
  <c r="D572" i="38" s="1"/>
  <c r="D573" i="38" s="1"/>
  <c r="D574" i="38" s="1"/>
  <c r="D575" i="38" s="1"/>
  <c r="D576" i="38" s="1"/>
  <c r="D577" i="38" s="1"/>
  <c r="D578" i="38" s="1"/>
  <c r="D579" i="38" s="1"/>
  <c r="D580" i="38" s="1"/>
  <c r="D581" i="38" s="1"/>
  <c r="D582" i="38" s="1"/>
  <c r="D583" i="38" s="1"/>
  <c r="D584" i="38" s="1"/>
  <c r="D585" i="38" s="1"/>
  <c r="D586" i="38" s="1"/>
  <c r="D587" i="38" s="1"/>
  <c r="D588" i="38" s="1"/>
  <c r="D589" i="38" s="1"/>
  <c r="D590" i="38" s="1"/>
  <c r="D591" i="38" s="1"/>
  <c r="D592" i="38" s="1"/>
  <c r="D593" i="38" s="1"/>
  <c r="D594" i="38" s="1"/>
  <c r="D595" i="38" s="1"/>
  <c r="D596" i="38" s="1"/>
  <c r="D597" i="38" s="1"/>
  <c r="D598" i="38" s="1"/>
  <c r="D599" i="38" s="1"/>
  <c r="D600" i="38" s="1"/>
  <c r="D601" i="38" s="1"/>
  <c r="D602" i="38" s="1"/>
  <c r="D603" i="38" s="1"/>
  <c r="D604" i="38" s="1"/>
  <c r="D605" i="38" s="1"/>
  <c r="D606" i="38" s="1"/>
  <c r="D607" i="38" s="1"/>
  <c r="D608" i="38" s="1"/>
  <c r="D609" i="38" s="1"/>
  <c r="D610" i="38" s="1"/>
  <c r="D611" i="38" s="1"/>
  <c r="D612" i="38" s="1"/>
  <c r="D613" i="38" s="1"/>
  <c r="D614" i="38" s="1"/>
  <c r="D615" i="38" s="1"/>
  <c r="D616" i="38" s="1"/>
  <c r="D617" i="38" s="1"/>
  <c r="D618" i="38" s="1"/>
  <c r="D619" i="38" s="1"/>
  <c r="D620" i="38" s="1"/>
  <c r="D621" i="38" s="1"/>
  <c r="D622" i="38" s="1"/>
  <c r="D623" i="38" s="1"/>
  <c r="D624" i="38" s="1"/>
  <c r="D625" i="38" s="1"/>
  <c r="D626" i="38" s="1"/>
  <c r="D627" i="38" s="1"/>
  <c r="D628" i="38" s="1"/>
  <c r="D629" i="38" s="1"/>
  <c r="D630" i="38" s="1"/>
  <c r="D631" i="38" s="1"/>
  <c r="D632" i="38" s="1"/>
  <c r="D634" i="38" s="1"/>
  <c r="D635" i="38" s="1"/>
  <c r="D636" i="38" s="1"/>
  <c r="D637" i="38" s="1"/>
  <c r="D638" i="38" s="1"/>
  <c r="D639" i="38" s="1"/>
  <c r="D640" i="38" s="1"/>
  <c r="D641" i="38" s="1"/>
  <c r="D642" i="38" s="1"/>
  <c r="D643" i="38" s="1"/>
  <c r="D644" i="38" s="1"/>
  <c r="D645" i="38" s="1"/>
  <c r="D646" i="38" s="1"/>
  <c r="D647" i="38" s="1"/>
  <c r="D648" i="38" s="1"/>
  <c r="D649" i="38" s="1"/>
  <c r="D650" i="38" s="1"/>
  <c r="D651" i="38" s="1"/>
  <c r="D652" i="38" s="1"/>
  <c r="D653" i="38" s="1"/>
  <c r="D654" i="38" s="1"/>
  <c r="D655" i="38" s="1"/>
  <c r="D656" i="38" s="1"/>
  <c r="D657" i="38" s="1"/>
  <c r="D658" i="38" s="1"/>
  <c r="D659" i="38" s="1"/>
  <c r="D660" i="38" s="1"/>
  <c r="D661" i="38" s="1"/>
  <c r="D662" i="38" s="1"/>
  <c r="D663" i="38" s="1"/>
  <c r="D664" i="38" s="1"/>
  <c r="D665" i="38" s="1"/>
  <c r="D666" i="38" s="1"/>
  <c r="D667" i="38" s="1"/>
  <c r="D668" i="38" s="1"/>
  <c r="D669" i="38" s="1"/>
  <c r="D670" i="38" s="1"/>
  <c r="D671" i="38" s="1"/>
  <c r="D672" i="38" s="1"/>
  <c r="D673" i="38" s="1"/>
  <c r="D674" i="38" s="1"/>
  <c r="D675" i="38" s="1"/>
  <c r="D676" i="38" s="1"/>
  <c r="D677" i="38" s="1"/>
  <c r="D678" i="38" s="1"/>
  <c r="D679" i="38" s="1"/>
  <c r="D680" i="38" s="1"/>
  <c r="D681" i="38" s="1"/>
  <c r="D682" i="38" s="1"/>
  <c r="D683" i="38" s="1"/>
  <c r="D684" i="38" s="1"/>
  <c r="D685" i="38" s="1"/>
  <c r="D686" i="38" s="1"/>
  <c r="D687" i="38" s="1"/>
  <c r="D688" i="38" s="1"/>
  <c r="D689" i="38" s="1"/>
  <c r="D690" i="38" s="1"/>
  <c r="D691" i="38" s="1"/>
  <c r="D692" i="38" s="1"/>
  <c r="D693" i="38" s="1"/>
  <c r="D694" i="38" s="1"/>
  <c r="D695" i="38" s="1"/>
  <c r="D696" i="38" s="1"/>
  <c r="D697" i="38" s="1"/>
  <c r="D698" i="38" s="1"/>
  <c r="D699" i="38" s="1"/>
  <c r="D700" i="38" s="1"/>
  <c r="D701" i="38" s="1"/>
  <c r="D702" i="38" s="1"/>
  <c r="D704" i="38" s="1"/>
  <c r="D705" i="38" s="1"/>
  <c r="D706" i="38" s="1"/>
  <c r="D707" i="38" s="1"/>
  <c r="D708" i="38" s="1"/>
  <c r="D709" i="38" s="1"/>
  <c r="D710" i="38" s="1"/>
  <c r="D711" i="38" s="1"/>
  <c r="D712" i="38" s="1"/>
  <c r="D713" i="38" s="1"/>
  <c r="D714" i="38" s="1"/>
  <c r="D715" i="38" s="1"/>
  <c r="D716" i="38" s="1"/>
  <c r="D717" i="38" s="1"/>
  <c r="D718" i="38" s="1"/>
  <c r="D719" i="38" s="1"/>
  <c r="D720" i="38" s="1"/>
  <c r="D721" i="38" s="1"/>
  <c r="D722" i="38" s="1"/>
  <c r="D723" i="38" s="1"/>
  <c r="D724" i="38" s="1"/>
  <c r="D725" i="38" s="1"/>
  <c r="D726" i="38" s="1"/>
  <c r="D727" i="38" s="1"/>
  <c r="D728" i="38" s="1"/>
  <c r="D729" i="38" s="1"/>
  <c r="D730" i="38" s="1"/>
  <c r="D731" i="38" s="1"/>
  <c r="D732" i="38" s="1"/>
  <c r="D733" i="38" s="1"/>
  <c r="D734" i="38" s="1"/>
  <c r="D735" i="38" s="1"/>
  <c r="D736" i="38" s="1"/>
  <c r="D737" i="38" s="1"/>
  <c r="D738" i="38" s="1"/>
  <c r="D739" i="38" s="1"/>
  <c r="D740" i="38" s="1"/>
  <c r="D741" i="38" s="1"/>
  <c r="D742" i="38" s="1"/>
  <c r="D743" i="38" s="1"/>
  <c r="D744" i="38" s="1"/>
  <c r="D745" i="38" s="1"/>
  <c r="D746" i="38" s="1"/>
  <c r="D747" i="38" s="1"/>
  <c r="D748" i="38" s="1"/>
  <c r="D749" i="38" s="1"/>
  <c r="D750" i="38" s="1"/>
  <c r="D751" i="38" s="1"/>
  <c r="D752" i="38" s="1"/>
  <c r="D753" i="38" s="1"/>
  <c r="D754" i="38" s="1"/>
  <c r="D755" i="38" s="1"/>
  <c r="D756" i="38" s="1"/>
  <c r="D757" i="38" s="1"/>
  <c r="D758" i="38" s="1"/>
  <c r="D759" i="38" s="1"/>
  <c r="D760" i="38" s="1"/>
  <c r="D761" i="38" s="1"/>
  <c r="D762" i="38" s="1"/>
  <c r="D763" i="38" s="1"/>
  <c r="D764" i="38" s="1"/>
  <c r="D765" i="38" s="1"/>
  <c r="D766" i="38" s="1"/>
  <c r="D767" i="38" s="1"/>
  <c r="D768" i="38" s="1"/>
  <c r="D769" i="38" s="1"/>
  <c r="D770" i="38" s="1"/>
  <c r="D771" i="38" s="1"/>
  <c r="D772" i="38" s="1"/>
  <c r="D774" i="38" s="1"/>
  <c r="D775" i="38" s="1"/>
  <c r="D776" i="38" s="1"/>
  <c r="D777" i="38" s="1"/>
  <c r="D778" i="38" s="1"/>
  <c r="D779" i="38" s="1"/>
  <c r="D780" i="38" s="1"/>
  <c r="D781" i="38" s="1"/>
  <c r="D782" i="38" s="1"/>
  <c r="D783" i="38" s="1"/>
  <c r="D784" i="38" s="1"/>
  <c r="D785" i="38" s="1"/>
  <c r="D786" i="38" s="1"/>
  <c r="D787" i="38" s="1"/>
  <c r="D788" i="38" s="1"/>
  <c r="D789" i="38" s="1"/>
  <c r="D790" i="38" s="1"/>
  <c r="D791" i="38" s="1"/>
  <c r="D792" i="38" s="1"/>
  <c r="D793" i="38" s="1"/>
  <c r="D794" i="38" s="1"/>
  <c r="D795" i="38" s="1"/>
  <c r="D796" i="38" s="1"/>
  <c r="D797" i="38" s="1"/>
  <c r="D798" i="38" s="1"/>
  <c r="D799" i="38" s="1"/>
  <c r="D800" i="38" s="1"/>
  <c r="D801" i="38" s="1"/>
  <c r="D802" i="38" s="1"/>
  <c r="D803" i="38" s="1"/>
  <c r="D804" i="38" s="1"/>
  <c r="D805" i="38" s="1"/>
  <c r="D806" i="38" s="1"/>
  <c r="D807" i="38" s="1"/>
  <c r="D808" i="38" s="1"/>
  <c r="D809" i="38" s="1"/>
  <c r="D810" i="38" s="1"/>
  <c r="D811" i="38" s="1"/>
  <c r="D812" i="38" s="1"/>
  <c r="D813" i="38" s="1"/>
  <c r="D814" i="38" s="1"/>
  <c r="D815" i="38" s="1"/>
  <c r="D816" i="38" s="1"/>
  <c r="D817" i="38" s="1"/>
  <c r="D818" i="38" s="1"/>
  <c r="D819" i="38" s="1"/>
  <c r="D820" i="38" s="1"/>
  <c r="D821" i="38" s="1"/>
  <c r="D822" i="38" s="1"/>
  <c r="D823" i="38" s="1"/>
  <c r="D824" i="38" s="1"/>
  <c r="D825" i="38" s="1"/>
  <c r="D826" i="38" s="1"/>
  <c r="D827" i="38" s="1"/>
  <c r="D828" i="38" s="1"/>
  <c r="D829" i="38" s="1"/>
  <c r="D830" i="38" s="1"/>
  <c r="D831" i="38" s="1"/>
  <c r="D832" i="38" s="1"/>
  <c r="D833" i="38" s="1"/>
  <c r="D834" i="38" s="1"/>
  <c r="D835" i="38" s="1"/>
  <c r="D836" i="38" s="1"/>
  <c r="D837" i="38" s="1"/>
  <c r="D838" i="38" s="1"/>
  <c r="D839" i="38" s="1"/>
  <c r="D840" i="38" s="1"/>
  <c r="D841" i="38" s="1"/>
  <c r="D842" i="38" s="1"/>
  <c r="D214" i="38"/>
  <c r="D215" i="38" s="1"/>
  <c r="D216" i="38" s="1"/>
  <c r="D217" i="38" s="1"/>
  <c r="D218" i="38" s="1"/>
  <c r="D219" i="38" s="1"/>
  <c r="D220" i="38" s="1"/>
  <c r="D221" i="38" s="1"/>
  <c r="D222" i="38" s="1"/>
  <c r="D223" i="38" s="1"/>
  <c r="D224" i="38" s="1"/>
  <c r="D225" i="38" s="1"/>
  <c r="D226" i="38" s="1"/>
  <c r="D227" i="38" s="1"/>
  <c r="D228" i="38" s="1"/>
  <c r="D229" i="38" s="1"/>
  <c r="D230" i="38" s="1"/>
  <c r="D231" i="38" s="1"/>
  <c r="D232" i="38" s="1"/>
  <c r="D233" i="38" s="1"/>
  <c r="D234" i="38" s="1"/>
  <c r="D235" i="38" s="1"/>
  <c r="D236" i="38" s="1"/>
  <c r="D237" i="38" s="1"/>
  <c r="D238" i="38" s="1"/>
  <c r="D239" i="38" s="1"/>
  <c r="D240" i="38" s="1"/>
  <c r="D241" i="38" s="1"/>
  <c r="D242" i="38" s="1"/>
  <c r="D243" i="38" s="1"/>
  <c r="D244" i="38" s="1"/>
  <c r="D245" i="38" s="1"/>
  <c r="D246" i="38" s="1"/>
  <c r="D247" i="38" s="1"/>
  <c r="D248" i="38" s="1"/>
  <c r="D249" i="38" s="1"/>
  <c r="D250" i="38" s="1"/>
  <c r="D251" i="38" s="1"/>
  <c r="D252" i="38" s="1"/>
  <c r="D253" i="38" s="1"/>
  <c r="D254" i="38" s="1"/>
  <c r="D255" i="38" s="1"/>
  <c r="D256" i="38" s="1"/>
  <c r="D257" i="38" s="1"/>
  <c r="D258" i="38" s="1"/>
  <c r="D259" i="38" s="1"/>
  <c r="D260" i="38" s="1"/>
  <c r="D261" i="38" s="1"/>
  <c r="D262" i="38" s="1"/>
  <c r="D263" i="38" s="1"/>
  <c r="D264" i="38" s="1"/>
  <c r="D265" i="38" s="1"/>
  <c r="D266" i="38" s="1"/>
  <c r="D267" i="38" s="1"/>
  <c r="D268" i="38" s="1"/>
  <c r="D269" i="38" s="1"/>
  <c r="D270" i="38" s="1"/>
  <c r="D271" i="38" s="1"/>
  <c r="D272" i="38" s="1"/>
  <c r="D273" i="38" s="1"/>
  <c r="D274" i="38" s="1"/>
  <c r="D275" i="38" s="1"/>
  <c r="D276" i="38" s="1"/>
  <c r="D277" i="38" s="1"/>
  <c r="D278" i="38" s="1"/>
  <c r="D279" i="38" s="1"/>
  <c r="D280" i="38" s="1"/>
  <c r="D281" i="38" s="1"/>
  <c r="D282" i="38" s="1"/>
  <c r="D144" i="38"/>
  <c r="D145" i="38" s="1"/>
  <c r="D146" i="38" s="1"/>
  <c r="D147" i="38" s="1"/>
  <c r="D148" i="38" s="1"/>
  <c r="D149" i="38" s="1"/>
  <c r="D150" i="38" s="1"/>
  <c r="D151" i="38" s="1"/>
  <c r="D152" i="38" s="1"/>
  <c r="D153" i="38" s="1"/>
  <c r="D154" i="38" s="1"/>
  <c r="D155" i="38" s="1"/>
  <c r="D156" i="38" s="1"/>
  <c r="D157" i="38" s="1"/>
  <c r="D158" i="38" s="1"/>
  <c r="D159" i="38" s="1"/>
  <c r="D160" i="38" s="1"/>
  <c r="D161" i="38" s="1"/>
  <c r="D162" i="38" s="1"/>
  <c r="D163" i="38" s="1"/>
  <c r="D164" i="38" s="1"/>
  <c r="D165" i="38" s="1"/>
  <c r="D166" i="38" s="1"/>
  <c r="D167" i="38" s="1"/>
  <c r="D168" i="38" s="1"/>
  <c r="D169" i="38" s="1"/>
  <c r="D170" i="38" s="1"/>
  <c r="D171" i="38" s="1"/>
  <c r="D172" i="38" s="1"/>
  <c r="D173" i="38" s="1"/>
  <c r="D174" i="38" s="1"/>
  <c r="D175" i="38" s="1"/>
  <c r="D176" i="38" s="1"/>
  <c r="D177" i="38" s="1"/>
  <c r="D178" i="38" s="1"/>
  <c r="D179" i="38" s="1"/>
  <c r="D180" i="38" s="1"/>
  <c r="D181" i="38" s="1"/>
  <c r="D182" i="38" s="1"/>
  <c r="D183" i="38" s="1"/>
  <c r="D184" i="38" s="1"/>
  <c r="D185" i="38" s="1"/>
  <c r="D186" i="38" s="1"/>
  <c r="D187" i="38" s="1"/>
  <c r="D188" i="38" s="1"/>
  <c r="D189" i="38" s="1"/>
  <c r="D190" i="38" s="1"/>
  <c r="D191" i="38" s="1"/>
  <c r="D192" i="38" s="1"/>
  <c r="D193" i="38" s="1"/>
  <c r="D194" i="38" s="1"/>
  <c r="D195" i="38" s="1"/>
  <c r="D196" i="38" s="1"/>
  <c r="D197" i="38" s="1"/>
  <c r="D198" i="38" s="1"/>
  <c r="D199" i="38" s="1"/>
  <c r="D200" i="38" s="1"/>
  <c r="D201" i="38" s="1"/>
  <c r="D202" i="38" s="1"/>
  <c r="D203" i="38" s="1"/>
  <c r="D204" i="38" s="1"/>
  <c r="D205" i="38" s="1"/>
  <c r="D206" i="38" s="1"/>
  <c r="D207" i="38" s="1"/>
  <c r="D208" i="38" s="1"/>
  <c r="D209" i="38" s="1"/>
  <c r="D210" i="38" s="1"/>
  <c r="D211" i="38" s="1"/>
  <c r="D212" i="38" s="1"/>
  <c r="D74" i="38"/>
  <c r="D75" i="38" s="1"/>
  <c r="D76" i="38" s="1"/>
  <c r="D77" i="38" s="1"/>
  <c r="D78" i="38" s="1"/>
  <c r="D79" i="38" s="1"/>
  <c r="D80" i="38" s="1"/>
  <c r="D81" i="38" s="1"/>
  <c r="D82" i="38" s="1"/>
  <c r="D83" i="38" s="1"/>
  <c r="D84" i="38" s="1"/>
  <c r="D85" i="38" s="1"/>
  <c r="D86" i="38" s="1"/>
  <c r="D87" i="38" s="1"/>
  <c r="D88" i="38" s="1"/>
  <c r="D89" i="38" s="1"/>
  <c r="D90" i="38" s="1"/>
  <c r="D91" i="38" s="1"/>
  <c r="D92" i="38" s="1"/>
  <c r="D93" i="38" s="1"/>
  <c r="D94" i="38" s="1"/>
  <c r="D95" i="38" s="1"/>
  <c r="D96" i="38" s="1"/>
  <c r="D97" i="38" s="1"/>
  <c r="D98" i="38" s="1"/>
  <c r="D99" i="38" s="1"/>
  <c r="D100" i="38" s="1"/>
  <c r="D101" i="38" s="1"/>
  <c r="D102" i="38" s="1"/>
  <c r="D103" i="38" s="1"/>
  <c r="D104" i="38" s="1"/>
  <c r="D105" i="38" s="1"/>
  <c r="D106" i="38" s="1"/>
  <c r="D107" i="38" s="1"/>
  <c r="D108" i="38" s="1"/>
  <c r="D109" i="38" s="1"/>
  <c r="D110" i="38" s="1"/>
  <c r="D111" i="38" s="1"/>
  <c r="D112" i="38" s="1"/>
  <c r="D113" i="38" s="1"/>
  <c r="D114" i="38" s="1"/>
  <c r="D115" i="38" s="1"/>
  <c r="D116" i="38" s="1"/>
  <c r="D117" i="38" s="1"/>
  <c r="D118" i="38" s="1"/>
  <c r="D119" i="38" s="1"/>
  <c r="D120" i="38" s="1"/>
  <c r="D121" i="38" s="1"/>
  <c r="D122" i="38" s="1"/>
  <c r="D123" i="38" s="1"/>
  <c r="D124" i="38" s="1"/>
  <c r="D125" i="38" s="1"/>
  <c r="D126" i="38" s="1"/>
  <c r="D127" i="38" s="1"/>
  <c r="D128" i="38" s="1"/>
  <c r="D129" i="38" s="1"/>
  <c r="D130" i="38" s="1"/>
  <c r="D131" i="38" s="1"/>
  <c r="D132" i="38" s="1"/>
  <c r="D133" i="38" s="1"/>
  <c r="D134" i="38" s="1"/>
  <c r="D135" i="38" s="1"/>
  <c r="D136" i="38" s="1"/>
  <c r="D137" i="38" s="1"/>
  <c r="D138" i="38" s="1"/>
  <c r="D139" i="38" s="1"/>
  <c r="D140" i="38" s="1"/>
  <c r="D141" i="38" s="1"/>
  <c r="D142" i="38" s="1"/>
  <c r="H3" i="33"/>
  <c r="I3" i="33"/>
  <c r="T1105" i="38" l="1"/>
  <c r="T1022" i="38"/>
  <c r="T1098" i="38"/>
  <c r="T1065" i="38"/>
  <c r="T1080" i="38"/>
  <c r="T1082" i="38"/>
  <c r="T1070" i="38"/>
  <c r="T1031" i="38"/>
  <c r="T1017" i="38"/>
  <c r="T1033" i="38"/>
  <c r="T1110" i="38"/>
  <c r="T1101" i="38"/>
  <c r="T1012" i="38"/>
  <c r="T1091" i="38"/>
  <c r="T1030" i="38"/>
  <c r="T1058" i="38"/>
  <c r="T1113" i="38"/>
  <c r="T1093" i="38"/>
  <c r="T1119" i="38"/>
  <c r="T1054" i="38"/>
  <c r="T1036" i="38"/>
  <c r="T1024" i="38"/>
  <c r="T1018" i="38"/>
  <c r="T1115" i="38"/>
  <c r="T1069" i="38"/>
  <c r="T1111" i="38"/>
  <c r="T1004" i="38"/>
  <c r="T1055" i="38"/>
  <c r="T1011" i="38"/>
  <c r="T1078" i="38"/>
  <c r="T1118" i="38"/>
  <c r="T1038" i="38"/>
  <c r="T1084" i="38"/>
  <c r="T1029" i="38"/>
  <c r="T1044" i="38"/>
  <c r="T1071" i="38"/>
  <c r="T1025" i="38"/>
  <c r="T1221" i="38"/>
  <c r="T1042" i="38"/>
  <c r="T1220" i="38"/>
  <c r="T1045" i="38"/>
  <c r="T1075" i="38"/>
  <c r="T1112" i="38"/>
  <c r="T1068" i="38"/>
  <c r="T1010" i="38"/>
  <c r="T1104" i="38"/>
  <c r="T1219" i="38"/>
  <c r="T1107" i="38"/>
  <c r="T1021" i="38"/>
  <c r="T1013" i="38"/>
  <c r="T1057" i="38"/>
  <c r="T1090" i="38"/>
  <c r="T1015" i="38"/>
  <c r="T1127" i="38"/>
  <c r="T1100" i="38"/>
  <c r="T1020" i="38"/>
  <c r="T1062" i="38"/>
  <c r="T1061" i="38"/>
  <c r="T1129" i="38"/>
  <c r="T1053" i="38"/>
  <c r="T1050" i="38"/>
  <c r="T1066" i="38"/>
  <c r="T1034" i="38"/>
  <c r="T1102" i="38"/>
  <c r="T1035" i="38"/>
  <c r="T1051" i="38"/>
  <c r="T1108" i="38"/>
  <c r="T1122" i="38"/>
  <c r="T1072" i="38"/>
  <c r="T1026" i="38"/>
  <c r="T1039" i="38"/>
  <c r="T1095" i="38"/>
  <c r="T1059" i="38"/>
  <c r="T1027" i="38"/>
  <c r="T1128" i="38"/>
  <c r="T1009" i="38"/>
  <c r="T1223" i="38"/>
  <c r="T1124" i="38"/>
  <c r="T1114" i="38"/>
  <c r="T1041" i="38"/>
  <c r="T1047" i="38"/>
  <c r="T1120" i="38"/>
  <c r="T1117" i="38"/>
  <c r="T1094" i="38"/>
  <c r="T1081" i="38"/>
  <c r="T1032" i="38"/>
  <c r="T1064" i="38"/>
  <c r="T1073" i="38"/>
  <c r="T1077" i="38"/>
  <c r="T1060" i="38"/>
  <c r="T1123" i="38"/>
  <c r="T1125" i="38"/>
  <c r="T1006" i="38"/>
  <c r="T1040" i="38"/>
  <c r="T1096" i="38"/>
  <c r="T1103" i="38"/>
  <c r="T1023" i="38"/>
  <c r="T1016" i="38"/>
  <c r="T1063" i="38"/>
  <c r="T1007" i="38"/>
  <c r="T1121" i="38"/>
  <c r="T1085" i="38"/>
  <c r="T1019" i="38"/>
  <c r="T1056" i="38"/>
  <c r="T1086" i="38"/>
  <c r="T1099" i="38"/>
  <c r="T1037" i="38"/>
  <c r="T1109" i="38"/>
  <c r="T1116" i="38"/>
  <c r="T1079" i="38"/>
  <c r="T1130" i="38"/>
  <c r="T1076" i="38"/>
  <c r="T1052" i="38"/>
  <c r="T1083" i="38"/>
  <c r="T1008" i="38"/>
  <c r="T1106" i="38"/>
  <c r="T1126" i="38"/>
  <c r="T1067" i="38"/>
  <c r="T1074" i="38"/>
  <c r="T1087" i="38"/>
  <c r="T1028" i="38"/>
  <c r="T1048" i="38"/>
  <c r="T1049" i="38"/>
  <c r="T1088" i="38"/>
  <c r="T1089" i="38"/>
  <c r="T1222" i="38"/>
  <c r="T1043" i="38"/>
  <c r="T1092" i="38"/>
  <c r="T1046" i="38"/>
  <c r="T1228" i="38"/>
  <c r="T1230" i="38"/>
  <c r="T1225" i="38"/>
  <c r="T1227" i="38"/>
  <c r="T1229" i="38"/>
  <c r="T1226" i="38"/>
  <c r="T1224" i="38"/>
  <c r="U1006" i="38"/>
  <c r="F3" i="10"/>
  <c r="F50" i="10" s="1"/>
  <c r="E50" i="10"/>
  <c r="D3" i="34"/>
  <c r="T1131" i="38" l="1"/>
  <c r="T1135" i="38"/>
  <c r="T1139" i="38"/>
  <c r="T1143" i="38"/>
  <c r="T1147" i="38"/>
  <c r="T1151" i="38"/>
  <c r="T1155" i="38"/>
  <c r="T1159" i="38"/>
  <c r="T1163" i="38"/>
  <c r="T1167" i="38"/>
  <c r="T1171" i="38"/>
  <c r="T1175" i="38"/>
  <c r="T1179" i="38"/>
  <c r="T1183" i="38"/>
  <c r="T1187" i="38"/>
  <c r="T1191" i="38"/>
  <c r="T1195" i="38"/>
  <c r="T1199" i="38"/>
  <c r="T1203" i="38"/>
  <c r="T1207" i="38"/>
  <c r="T1211" i="38"/>
  <c r="T1215" i="38"/>
  <c r="T1231" i="38"/>
  <c r="T1235" i="38"/>
  <c r="T1239" i="38"/>
  <c r="T1243" i="38"/>
  <c r="T1247" i="38"/>
  <c r="T1251" i="38"/>
  <c r="T1255" i="38"/>
  <c r="T1259" i="38"/>
  <c r="T1263" i="38"/>
  <c r="T1267" i="38"/>
  <c r="T1271" i="38"/>
  <c r="T1275" i="38"/>
  <c r="T1279" i="38"/>
  <c r="T1283" i="38"/>
  <c r="T1287" i="38"/>
  <c r="T1291" i="38"/>
  <c r="T1295" i="38"/>
  <c r="T1299" i="38"/>
  <c r="T1303" i="38"/>
  <c r="T1307" i="38"/>
  <c r="T1311" i="38"/>
  <c r="T1315" i="38"/>
  <c r="T1319" i="38"/>
  <c r="T1323" i="38"/>
  <c r="T1327" i="38"/>
  <c r="T1331" i="38"/>
  <c r="T1335" i="38"/>
  <c r="T1339" i="38"/>
  <c r="T1343" i="38"/>
  <c r="T1347" i="38"/>
  <c r="T1351" i="38"/>
  <c r="T1355" i="38"/>
  <c r="T1359" i="38"/>
  <c r="T1363" i="38"/>
  <c r="T1367" i="38"/>
  <c r="T1371" i="38"/>
  <c r="T1375" i="38"/>
  <c r="T1379" i="38"/>
  <c r="T1383" i="38"/>
  <c r="T1387" i="38"/>
  <c r="T1391" i="38"/>
  <c r="T1395" i="38"/>
  <c r="T1399" i="38"/>
  <c r="T1403" i="38"/>
  <c r="T1407" i="38"/>
  <c r="T1411" i="38"/>
  <c r="T1415" i="38"/>
  <c r="T1419" i="38"/>
  <c r="T1423" i="38"/>
  <c r="T1427" i="38"/>
  <c r="T1431" i="38"/>
  <c r="T1435" i="38"/>
  <c r="T1439" i="38"/>
  <c r="T1443" i="38"/>
  <c r="T1447" i="38"/>
  <c r="T1451" i="38"/>
  <c r="T1455" i="38"/>
  <c r="T1459" i="38"/>
  <c r="T1463" i="38"/>
  <c r="T1467" i="38"/>
  <c r="T1471" i="38"/>
  <c r="T1475" i="38"/>
  <c r="T1479" i="38"/>
  <c r="T1483" i="38"/>
  <c r="T1487" i="38"/>
  <c r="T1491" i="38"/>
  <c r="T1495" i="38"/>
  <c r="T1499" i="38"/>
  <c r="T1503" i="38"/>
  <c r="T1507" i="38"/>
  <c r="T1511" i="38"/>
  <c r="T1515" i="38"/>
  <c r="T1519" i="38"/>
  <c r="T1523" i="38"/>
  <c r="T1527" i="38"/>
  <c r="T1531" i="38"/>
  <c r="T1535" i="38"/>
  <c r="T1539" i="38"/>
  <c r="T1543" i="38"/>
  <c r="T1547" i="38"/>
  <c r="T1551" i="38"/>
  <c r="T1555" i="38"/>
  <c r="T1559" i="38"/>
  <c r="T1563" i="38"/>
  <c r="T1567" i="38"/>
  <c r="T1571" i="38"/>
  <c r="T1575" i="38"/>
  <c r="T1579" i="38"/>
  <c r="T1583" i="38"/>
  <c r="T1587" i="38"/>
  <c r="T1591" i="38"/>
  <c r="T1595" i="38"/>
  <c r="T1599" i="38"/>
  <c r="T1603" i="38"/>
  <c r="T1607" i="38"/>
  <c r="T1611" i="38"/>
  <c r="T1615" i="38"/>
  <c r="T1619" i="38"/>
  <c r="T1623" i="38"/>
  <c r="T1627" i="38"/>
  <c r="T1631" i="38"/>
  <c r="T1635" i="38"/>
  <c r="T1639" i="38"/>
  <c r="T1643" i="38"/>
  <c r="T1647" i="38"/>
  <c r="T1651" i="38"/>
  <c r="T1655" i="38"/>
  <c r="T1659" i="38"/>
  <c r="T1663" i="38"/>
  <c r="T1667" i="38"/>
  <c r="T1671" i="38"/>
  <c r="T1675" i="38"/>
  <c r="T1679" i="38"/>
  <c r="T1683" i="38"/>
  <c r="T1687" i="38"/>
  <c r="T1691" i="38"/>
  <c r="T1695" i="38"/>
  <c r="T1699" i="38"/>
  <c r="T1703" i="38"/>
  <c r="T1707" i="38"/>
  <c r="T1711" i="38"/>
  <c r="T1715" i="38"/>
  <c r="T1719" i="38"/>
  <c r="T1723" i="38"/>
  <c r="T1727" i="38"/>
  <c r="T1731" i="38"/>
  <c r="T1735" i="38"/>
  <c r="T1739" i="38"/>
  <c r="T1743" i="38"/>
  <c r="T1747" i="38"/>
  <c r="T1751" i="38"/>
  <c r="T1755" i="38"/>
  <c r="T1759" i="38"/>
  <c r="T1763" i="38"/>
  <c r="T1767" i="38"/>
  <c r="T1771" i="38"/>
  <c r="T1775" i="38"/>
  <c r="T1779" i="38"/>
  <c r="T1783" i="38"/>
  <c r="T1787" i="38"/>
  <c r="T1791" i="38"/>
  <c r="T1795" i="38"/>
  <c r="T1799" i="38"/>
  <c r="T1803" i="38"/>
  <c r="T1807" i="38"/>
  <c r="T1811" i="38"/>
  <c r="T1815" i="38"/>
  <c r="T1819" i="38"/>
  <c r="T1823" i="38"/>
  <c r="T1827" i="38"/>
  <c r="T1831" i="38"/>
  <c r="T1835" i="38"/>
  <c r="T1839" i="38"/>
  <c r="T1132" i="38"/>
  <c r="T1136" i="38"/>
  <c r="T1140" i="38"/>
  <c r="T1144" i="38"/>
  <c r="T1148" i="38"/>
  <c r="T1152" i="38"/>
  <c r="T1156" i="38"/>
  <c r="T1160" i="38"/>
  <c r="T1164" i="38"/>
  <c r="T1168" i="38"/>
  <c r="T1172" i="38"/>
  <c r="T1176" i="38"/>
  <c r="T1180" i="38"/>
  <c r="T1184" i="38"/>
  <c r="T1188" i="38"/>
  <c r="T1192" i="38"/>
  <c r="T1196" i="38"/>
  <c r="T1200" i="38"/>
  <c r="T1204" i="38"/>
  <c r="T1208" i="38"/>
  <c r="T1212" i="38"/>
  <c r="T1216" i="38"/>
  <c r="T1232" i="38"/>
  <c r="T1236" i="38"/>
  <c r="T1240" i="38"/>
  <c r="T1244" i="38"/>
  <c r="T1248" i="38"/>
  <c r="T1252" i="38"/>
  <c r="T1256" i="38"/>
  <c r="T1260" i="38"/>
  <c r="T1264" i="38"/>
  <c r="T1268" i="38"/>
  <c r="T1272" i="38"/>
  <c r="T1276" i="38"/>
  <c r="T1280" i="38"/>
  <c r="T1284" i="38"/>
  <c r="T1288" i="38"/>
  <c r="T1292" i="38"/>
  <c r="T1296" i="38"/>
  <c r="T1300" i="38"/>
  <c r="T1304" i="38"/>
  <c r="T1308" i="38"/>
  <c r="T1312" i="38"/>
  <c r="T1316" i="38"/>
  <c r="T1320" i="38"/>
  <c r="T1324" i="38"/>
  <c r="T1328" i="38"/>
  <c r="T1332" i="38"/>
  <c r="T1336" i="38"/>
  <c r="T1340" i="38"/>
  <c r="T1344" i="38"/>
  <c r="T1348" i="38"/>
  <c r="T1352" i="38"/>
  <c r="T1356" i="38"/>
  <c r="T1360" i="38"/>
  <c r="T1364" i="38"/>
  <c r="T1368" i="38"/>
  <c r="T1372" i="38"/>
  <c r="T1376" i="38"/>
  <c r="T1380" i="38"/>
  <c r="T1384" i="38"/>
  <c r="T1388" i="38"/>
  <c r="T1392" i="38"/>
  <c r="T1396" i="38"/>
  <c r="T1400" i="38"/>
  <c r="T1404" i="38"/>
  <c r="T1408" i="38"/>
  <c r="T1412" i="38"/>
  <c r="T1416" i="38"/>
  <c r="T1420" i="38"/>
  <c r="T1424" i="38"/>
  <c r="T1428" i="38"/>
  <c r="T1432" i="38"/>
  <c r="T1436" i="38"/>
  <c r="T1440" i="38"/>
  <c r="T1444" i="38"/>
  <c r="T1448" i="38"/>
  <c r="T1452" i="38"/>
  <c r="T1456" i="38"/>
  <c r="T1460" i="38"/>
  <c r="T1464" i="38"/>
  <c r="T1468" i="38"/>
  <c r="T1472" i="38"/>
  <c r="T1476" i="38"/>
  <c r="T1480" i="38"/>
  <c r="T1484" i="38"/>
  <c r="T1488" i="38"/>
  <c r="T1492" i="38"/>
  <c r="T1496" i="38"/>
  <c r="T1500" i="38"/>
  <c r="T1504" i="38"/>
  <c r="T1508" i="38"/>
  <c r="T1512" i="38"/>
  <c r="T1516" i="38"/>
  <c r="T1520" i="38"/>
  <c r="T1524" i="38"/>
  <c r="T1528" i="38"/>
  <c r="T1532" i="38"/>
  <c r="T1536" i="38"/>
  <c r="T1540" i="38"/>
  <c r="T1544" i="38"/>
  <c r="T1548" i="38"/>
  <c r="T1552" i="38"/>
  <c r="T1556" i="38"/>
  <c r="T1560" i="38"/>
  <c r="T1564" i="38"/>
  <c r="T1568" i="38"/>
  <c r="T1572" i="38"/>
  <c r="T1576" i="38"/>
  <c r="T1580" i="38"/>
  <c r="T1584" i="38"/>
  <c r="T1588" i="38"/>
  <c r="T1592" i="38"/>
  <c r="T1596" i="38"/>
  <c r="T1600" i="38"/>
  <c r="T1604" i="38"/>
  <c r="T1608" i="38"/>
  <c r="T1612" i="38"/>
  <c r="T1616" i="38"/>
  <c r="T1620" i="38"/>
  <c r="T1624" i="38"/>
  <c r="T1628" i="38"/>
  <c r="T1632" i="38"/>
  <c r="T1636" i="38"/>
  <c r="T1640" i="38"/>
  <c r="T1644" i="38"/>
  <c r="T1648" i="38"/>
  <c r="T1652" i="38"/>
  <c r="T1656" i="38"/>
  <c r="T1660" i="38"/>
  <c r="T1664" i="38"/>
  <c r="T1668" i="38"/>
  <c r="T1672" i="38"/>
  <c r="T1676" i="38"/>
  <c r="T1680" i="38"/>
  <c r="T1684" i="38"/>
  <c r="T1688" i="38"/>
  <c r="T1692" i="38"/>
  <c r="T1696" i="38"/>
  <c r="T1700" i="38"/>
  <c r="T1704" i="38"/>
  <c r="T1708" i="38"/>
  <c r="T1712" i="38"/>
  <c r="T1716" i="38"/>
  <c r="T1720" i="38"/>
  <c r="T1724" i="38"/>
  <c r="T1728" i="38"/>
  <c r="T1732" i="38"/>
  <c r="T1736" i="38"/>
  <c r="T1740" i="38"/>
  <c r="T1744" i="38"/>
  <c r="T1748" i="38"/>
  <c r="T1752" i="38"/>
  <c r="T1756" i="38"/>
  <c r="T1760" i="38"/>
  <c r="T1764" i="38"/>
  <c r="T1768" i="38"/>
  <c r="T1772" i="38"/>
  <c r="T1138" i="38"/>
  <c r="T1146" i="38"/>
  <c r="T1154" i="38"/>
  <c r="T1162" i="38"/>
  <c r="T1170" i="38"/>
  <c r="T1178" i="38"/>
  <c r="T1186" i="38"/>
  <c r="T1194" i="38"/>
  <c r="T1202" i="38"/>
  <c r="T1210" i="38"/>
  <c r="T1218" i="38"/>
  <c r="T1234" i="38"/>
  <c r="T1242" i="38"/>
  <c r="T1250" i="38"/>
  <c r="T1258" i="38"/>
  <c r="T1266" i="38"/>
  <c r="T1274" i="38"/>
  <c r="T1282" i="38"/>
  <c r="T1290" i="38"/>
  <c r="T1298" i="38"/>
  <c r="T1306" i="38"/>
  <c r="T1314" i="38"/>
  <c r="T1322" i="38"/>
  <c r="T1330" i="38"/>
  <c r="T1338" i="38"/>
  <c r="T1346" i="38"/>
  <c r="T1354" i="38"/>
  <c r="T1362" i="38"/>
  <c r="T1370" i="38"/>
  <c r="T1378" i="38"/>
  <c r="T1386" i="38"/>
  <c r="T1394" i="38"/>
  <c r="T1402" i="38"/>
  <c r="T1410" i="38"/>
  <c r="T1418" i="38"/>
  <c r="T1426" i="38"/>
  <c r="T1434" i="38"/>
  <c r="T1442" i="38"/>
  <c r="T1450" i="38"/>
  <c r="T1458" i="38"/>
  <c r="T1466" i="38"/>
  <c r="T1474" i="38"/>
  <c r="T1482" i="38"/>
  <c r="T1490" i="38"/>
  <c r="T1498" i="38"/>
  <c r="T1506" i="38"/>
  <c r="T1514" i="38"/>
  <c r="T1522" i="38"/>
  <c r="T1530" i="38"/>
  <c r="T1538" i="38"/>
  <c r="T1546" i="38"/>
  <c r="T1554" i="38"/>
  <c r="T1562" i="38"/>
  <c r="T1570" i="38"/>
  <c r="T1578" i="38"/>
  <c r="T1586" i="38"/>
  <c r="T1594" i="38"/>
  <c r="T1602" i="38"/>
  <c r="T1610" i="38"/>
  <c r="T1618" i="38"/>
  <c r="T1626" i="38"/>
  <c r="T1634" i="38"/>
  <c r="T1642" i="38"/>
  <c r="T1650" i="38"/>
  <c r="T1658" i="38"/>
  <c r="T1666" i="38"/>
  <c r="T1674" i="38"/>
  <c r="T1682" i="38"/>
  <c r="T1690" i="38"/>
  <c r="T1698" i="38"/>
  <c r="T1706" i="38"/>
  <c r="T1714" i="38"/>
  <c r="T1722" i="38"/>
  <c r="T1730" i="38"/>
  <c r="T1738" i="38"/>
  <c r="T1746" i="38"/>
  <c r="T1754" i="38"/>
  <c r="T1762" i="38"/>
  <c r="T1770" i="38"/>
  <c r="T1777" i="38"/>
  <c r="T1782" i="38"/>
  <c r="T1788" i="38"/>
  <c r="T1793" i="38"/>
  <c r="T1798" i="38"/>
  <c r="T1804" i="38"/>
  <c r="T1809" i="38"/>
  <c r="T1814" i="38"/>
  <c r="T1820" i="38"/>
  <c r="T1825" i="38"/>
  <c r="T1830" i="38"/>
  <c r="T1836" i="38"/>
  <c r="T1841" i="38"/>
  <c r="T1133" i="38"/>
  <c r="T1141" i="38"/>
  <c r="T1149" i="38"/>
  <c r="T1157" i="38"/>
  <c r="T1165" i="38"/>
  <c r="T1173" i="38"/>
  <c r="T1181" i="38"/>
  <c r="T1189" i="38"/>
  <c r="T1197" i="38"/>
  <c r="T1205" i="38"/>
  <c r="T1213" i="38"/>
  <c r="T1237" i="38"/>
  <c r="T1245" i="38"/>
  <c r="T1253" i="38"/>
  <c r="T1261" i="38"/>
  <c r="T1269" i="38"/>
  <c r="T1277" i="38"/>
  <c r="T1285" i="38"/>
  <c r="T1293" i="38"/>
  <c r="T1301" i="38"/>
  <c r="T1309" i="38"/>
  <c r="T1317" i="38"/>
  <c r="T1325" i="38"/>
  <c r="T1333" i="38"/>
  <c r="T1341" i="38"/>
  <c r="T1349" i="38"/>
  <c r="T1357" i="38"/>
  <c r="T1365" i="38"/>
  <c r="T1373" i="38"/>
  <c r="T1381" i="38"/>
  <c r="T1389" i="38"/>
  <c r="T1397" i="38"/>
  <c r="T1405" i="38"/>
  <c r="T1413" i="38"/>
  <c r="T1421" i="38"/>
  <c r="T1429" i="38"/>
  <c r="T1437" i="38"/>
  <c r="T1445" i="38"/>
  <c r="T1453" i="38"/>
  <c r="T1461" i="38"/>
  <c r="T1469" i="38"/>
  <c r="T1477" i="38"/>
  <c r="T1485" i="38"/>
  <c r="T1493" i="38"/>
  <c r="T1501" i="38"/>
  <c r="T1509" i="38"/>
  <c r="T1517" i="38"/>
  <c r="T1525" i="38"/>
  <c r="T1533" i="38"/>
  <c r="T1541" i="38"/>
  <c r="T1549" i="38"/>
  <c r="T1557" i="38"/>
  <c r="T1565" i="38"/>
  <c r="T1573" i="38"/>
  <c r="T1581" i="38"/>
  <c r="T1589" i="38"/>
  <c r="T1597" i="38"/>
  <c r="T1605" i="38"/>
  <c r="T1613" i="38"/>
  <c r="T1621" i="38"/>
  <c r="T1629" i="38"/>
  <c r="T1637" i="38"/>
  <c r="T1645" i="38"/>
  <c r="T1653" i="38"/>
  <c r="T1661" i="38"/>
  <c r="T1669" i="38"/>
  <c r="T1677" i="38"/>
  <c r="T1685" i="38"/>
  <c r="T1693" i="38"/>
  <c r="T1701" i="38"/>
  <c r="T1709" i="38"/>
  <c r="T1717" i="38"/>
  <c r="T1725" i="38"/>
  <c r="T1733" i="38"/>
  <c r="T1741" i="38"/>
  <c r="T1749" i="38"/>
  <c r="T1757" i="38"/>
  <c r="T1765" i="38"/>
  <c r="T1773" i="38"/>
  <c r="T1778" i="38"/>
  <c r="T1784" i="38"/>
  <c r="T1789" i="38"/>
  <c r="T1794" i="38"/>
  <c r="T1800" i="38"/>
  <c r="T1805" i="38"/>
  <c r="T1810" i="38"/>
  <c r="T1137" i="38"/>
  <c r="T1153" i="38"/>
  <c r="T1169" i="38"/>
  <c r="T1185" i="38"/>
  <c r="T1201" i="38"/>
  <c r="T1217" i="38"/>
  <c r="T1233" i="38"/>
  <c r="T1249" i="38"/>
  <c r="T1265" i="38"/>
  <c r="T1281" i="38"/>
  <c r="T1297" i="38"/>
  <c r="T1313" i="38"/>
  <c r="T1329" i="38"/>
  <c r="T1345" i="38"/>
  <c r="T1361" i="38"/>
  <c r="T1377" i="38"/>
  <c r="T1393" i="38"/>
  <c r="T1409" i="38"/>
  <c r="T1425" i="38"/>
  <c r="T1441" i="38"/>
  <c r="T1457" i="38"/>
  <c r="T1473" i="38"/>
  <c r="T1489" i="38"/>
  <c r="T1505" i="38"/>
  <c r="T1521" i="38"/>
  <c r="T1537" i="38"/>
  <c r="T1553" i="38"/>
  <c r="T1569" i="38"/>
  <c r="T1585" i="38"/>
  <c r="T1601" i="38"/>
  <c r="T1617" i="38"/>
  <c r="T1633" i="38"/>
  <c r="T1649" i="38"/>
  <c r="T1665" i="38"/>
  <c r="T1681" i="38"/>
  <c r="T1697" i="38"/>
  <c r="T1713" i="38"/>
  <c r="T1729" i="38"/>
  <c r="T1745" i="38"/>
  <c r="T1761" i="38"/>
  <c r="T1776" i="38"/>
  <c r="T1786" i="38"/>
  <c r="T1797" i="38"/>
  <c r="T1808" i="38"/>
  <c r="T1817" i="38"/>
  <c r="T1824" i="38"/>
  <c r="T1832" i="38"/>
  <c r="T1838" i="38"/>
  <c r="T1014" i="38"/>
  <c r="T1142" i="38"/>
  <c r="T1158" i="38"/>
  <c r="T1174" i="38"/>
  <c r="T1190" i="38"/>
  <c r="T1206" i="38"/>
  <c r="T1238" i="38"/>
  <c r="T1254" i="38"/>
  <c r="T1270" i="38"/>
  <c r="T1286" i="38"/>
  <c r="T1302" i="38"/>
  <c r="T1318" i="38"/>
  <c r="T1334" i="38"/>
  <c r="T1350" i="38"/>
  <c r="T1366" i="38"/>
  <c r="T1382" i="38"/>
  <c r="T1398" i="38"/>
  <c r="T1414" i="38"/>
  <c r="T1430" i="38"/>
  <c r="T1446" i="38"/>
  <c r="T1462" i="38"/>
  <c r="T1478" i="38"/>
  <c r="T1494" i="38"/>
  <c r="T1510" i="38"/>
  <c r="T1526" i="38"/>
  <c r="T1542" i="38"/>
  <c r="T1558" i="38"/>
  <c r="T1574" i="38"/>
  <c r="T1590" i="38"/>
  <c r="T1606" i="38"/>
  <c r="T1622" i="38"/>
  <c r="T1638" i="38"/>
  <c r="T1654" i="38"/>
  <c r="T1670" i="38"/>
  <c r="T1686" i="38"/>
  <c r="T1702" i="38"/>
  <c r="T1718" i="38"/>
  <c r="T1734" i="38"/>
  <c r="T1750" i="38"/>
  <c r="T1766" i="38"/>
  <c r="T1780" i="38"/>
  <c r="T1790" i="38"/>
  <c r="T1801" i="38"/>
  <c r="T1812" i="38"/>
  <c r="T1818" i="38"/>
  <c r="T1826" i="38"/>
  <c r="T1833" i="38"/>
  <c r="T1840" i="38"/>
  <c r="T1097" i="38"/>
  <c r="T1145" i="38"/>
  <c r="T1161" i="38"/>
  <c r="T1177" i="38"/>
  <c r="T1193" i="38"/>
  <c r="T1209" i="38"/>
  <c r="T1241" i="38"/>
  <c r="T1257" i="38"/>
  <c r="T1273" i="38"/>
  <c r="T1289" i="38"/>
  <c r="T1305" i="38"/>
  <c r="T1321" i="38"/>
  <c r="T1337" i="38"/>
  <c r="T1353" i="38"/>
  <c r="T1369" i="38"/>
  <c r="T1385" i="38"/>
  <c r="T1401" i="38"/>
  <c r="T1417" i="38"/>
  <c r="T1433" i="38"/>
  <c r="T1449" i="38"/>
  <c r="T1465" i="38"/>
  <c r="T1481" i="38"/>
  <c r="T1497" i="38"/>
  <c r="T1513" i="38"/>
  <c r="T1529" i="38"/>
  <c r="T1545" i="38"/>
  <c r="T1561" i="38"/>
  <c r="T1577" i="38"/>
  <c r="T1593" i="38"/>
  <c r="T1609" i="38"/>
  <c r="T1625" i="38"/>
  <c r="T1641" i="38"/>
  <c r="T1657" i="38"/>
  <c r="T1673" i="38"/>
  <c r="T1689" i="38"/>
  <c r="T1705" i="38"/>
  <c r="T1721" i="38"/>
  <c r="T1737" i="38"/>
  <c r="T1753" i="38"/>
  <c r="T1769" i="38"/>
  <c r="T1781" i="38"/>
  <c r="T1792" i="38"/>
  <c r="T1802" i="38"/>
  <c r="T1813" i="38"/>
  <c r="T1821" i="38"/>
  <c r="T1828" i="38"/>
  <c r="T1834" i="38"/>
  <c r="T1842" i="38"/>
  <c r="T1166" i="38"/>
  <c r="T1294" i="38"/>
  <c r="T1358" i="38"/>
  <c r="T1422" i="38"/>
  <c r="T1486" i="38"/>
  <c r="T1550" i="38"/>
  <c r="T1614" i="38"/>
  <c r="T1678" i="38"/>
  <c r="T1742" i="38"/>
  <c r="T1796" i="38"/>
  <c r="T1829" i="38"/>
  <c r="T1182" i="38"/>
  <c r="T1246" i="38"/>
  <c r="T1310" i="38"/>
  <c r="T1374" i="38"/>
  <c r="T1438" i="38"/>
  <c r="T1502" i="38"/>
  <c r="T1566" i="38"/>
  <c r="T1630" i="38"/>
  <c r="T1694" i="38"/>
  <c r="T1758" i="38"/>
  <c r="T1806" i="38"/>
  <c r="T1837" i="38"/>
  <c r="T1134" i="38"/>
  <c r="T1198" i="38"/>
  <c r="T1262" i="38"/>
  <c r="T1326" i="38"/>
  <c r="T1390" i="38"/>
  <c r="T1454" i="38"/>
  <c r="T1518" i="38"/>
  <c r="T1582" i="38"/>
  <c r="T1646" i="38"/>
  <c r="T1710" i="38"/>
  <c r="T1774" i="38"/>
  <c r="T1816" i="38"/>
  <c r="T1278" i="38"/>
  <c r="T1534" i="38"/>
  <c r="T1785" i="38"/>
  <c r="T1342" i="38"/>
  <c r="T1598" i="38"/>
  <c r="T1822" i="38"/>
  <c r="T1150" i="38"/>
  <c r="T1406" i="38"/>
  <c r="T1662" i="38"/>
  <c r="T1470" i="38"/>
  <c r="T1726" i="38"/>
  <c r="T1214" i="38"/>
  <c r="T1005" i="38"/>
  <c r="T1003" i="38"/>
  <c r="U1040" i="38"/>
  <c r="U1116" i="38"/>
  <c r="U1106" i="38"/>
  <c r="U1052" i="38"/>
  <c r="U1079" i="38"/>
  <c r="U1098" i="38"/>
  <c r="U1022" i="38"/>
  <c r="U1105" i="38"/>
  <c r="U1012" i="38"/>
  <c r="U1113" i="38"/>
  <c r="U1018" i="38"/>
  <c r="U1070" i="38"/>
  <c r="U1082" i="38"/>
  <c r="U1080" i="38"/>
  <c r="U1065" i="38"/>
  <c r="U1036" i="38"/>
  <c r="U1119" i="38"/>
  <c r="U1031" i="38"/>
  <c r="U1030" i="38"/>
  <c r="U1115" i="38"/>
  <c r="U1054" i="38"/>
  <c r="U1069" i="38"/>
  <c r="U1033" i="38"/>
  <c r="U1101" i="38"/>
  <c r="U1091" i="38"/>
  <c r="U1017" i="38"/>
  <c r="U1093" i="38"/>
  <c r="U1058" i="38"/>
  <c r="U1110" i="38"/>
  <c r="U1024" i="38"/>
  <c r="U1118" i="38"/>
  <c r="U1084" i="38"/>
  <c r="U1071" i="38"/>
  <c r="U1029" i="38"/>
  <c r="U1042" i="38"/>
  <c r="U1004" i="38"/>
  <c r="U1055" i="38"/>
  <c r="U1221" i="38"/>
  <c r="U1078" i="38"/>
  <c r="U1111" i="38"/>
  <c r="U1025" i="38"/>
  <c r="U1044" i="38"/>
  <c r="U1038" i="38"/>
  <c r="U1011" i="38"/>
  <c r="U1045" i="38"/>
  <c r="U1220" i="38"/>
  <c r="U1068" i="38"/>
  <c r="U1057" i="38"/>
  <c r="U1008" i="38"/>
  <c r="U1107" i="38"/>
  <c r="U1020" i="38"/>
  <c r="U1127" i="38"/>
  <c r="U1050" i="38"/>
  <c r="U1062" i="38"/>
  <c r="U1090" i="38"/>
  <c r="U1010" i="38"/>
  <c r="U1075" i="38"/>
  <c r="U1219" i="38"/>
  <c r="U1066" i="38"/>
  <c r="U1100" i="38"/>
  <c r="U1009" i="38"/>
  <c r="U1013" i="38"/>
  <c r="U1104" i="38"/>
  <c r="U1015" i="38"/>
  <c r="U1061" i="38"/>
  <c r="U1112" i="38"/>
  <c r="U1021" i="38"/>
  <c r="U1034" i="38"/>
  <c r="U1059" i="38"/>
  <c r="U1047" i="38"/>
  <c r="U1108" i="38"/>
  <c r="U1026" i="38"/>
  <c r="U1128" i="38"/>
  <c r="U1067" i="38"/>
  <c r="U1123" i="38"/>
  <c r="U1129" i="38"/>
  <c r="U1124" i="38"/>
  <c r="U1035" i="38"/>
  <c r="U1081" i="38"/>
  <c r="U1032" i="38"/>
  <c r="U1102" i="38"/>
  <c r="U1095" i="38"/>
  <c r="U1089" i="38"/>
  <c r="U1060" i="38"/>
  <c r="U1088" i="38"/>
  <c r="U1096" i="38"/>
  <c r="U1053" i="38"/>
  <c r="U1072" i="38"/>
  <c r="U1117" i="38"/>
  <c r="U1073" i="38"/>
  <c r="U1051" i="38"/>
  <c r="U1027" i="38"/>
  <c r="U1056" i="38"/>
  <c r="U1085" i="38"/>
  <c r="U1063" i="38"/>
  <c r="U1103" i="38"/>
  <c r="U1087" i="38"/>
  <c r="U1223" i="38"/>
  <c r="U1077" i="38"/>
  <c r="U1039" i="38"/>
  <c r="U1064" i="38"/>
  <c r="U1094" i="38"/>
  <c r="U1122" i="38"/>
  <c r="U1120" i="38"/>
  <c r="U1019" i="38"/>
  <c r="U1099" i="38"/>
  <c r="U1114" i="38"/>
  <c r="U1126" i="38"/>
  <c r="U1041" i="38"/>
  <c r="U1049" i="38"/>
  <c r="U1007" i="38"/>
  <c r="U1016" i="38"/>
  <c r="U1074" i="38"/>
  <c r="U1121" i="38"/>
  <c r="U1037" i="38"/>
  <c r="U1023" i="38"/>
  <c r="U1028" i="38"/>
  <c r="U1048" i="38"/>
  <c r="U1083" i="38"/>
  <c r="U1109" i="38"/>
  <c r="U1130" i="38"/>
  <c r="U1076" i="38"/>
  <c r="U1086" i="38"/>
  <c r="U1125" i="38"/>
  <c r="U1046" i="38"/>
  <c r="U1092" i="38"/>
  <c r="U1043" i="38"/>
  <c r="U1222" i="38"/>
  <c r="U1228" i="38"/>
  <c r="U1230" i="38"/>
  <c r="U1227" i="38"/>
  <c r="U1225" i="38"/>
  <c r="U1226" i="38"/>
  <c r="U1224" i="38"/>
  <c r="U1229" i="38"/>
  <c r="V1129" i="38"/>
  <c r="F27" i="10"/>
  <c r="E27" i="10"/>
  <c r="U1005" i="38" l="1"/>
  <c r="U1003" i="38"/>
  <c r="U1134" i="38"/>
  <c r="U1138" i="38"/>
  <c r="U1142" i="38"/>
  <c r="U1146" i="38"/>
  <c r="U1150" i="38"/>
  <c r="U1154" i="38"/>
  <c r="U1158" i="38"/>
  <c r="U1162" i="38"/>
  <c r="U1166" i="38"/>
  <c r="U1170" i="38"/>
  <c r="U1174" i="38"/>
  <c r="U1178" i="38"/>
  <c r="U1182" i="38"/>
  <c r="U1186" i="38"/>
  <c r="U1190" i="38"/>
  <c r="U1194" i="38"/>
  <c r="U1198" i="38"/>
  <c r="U1202" i="38"/>
  <c r="U1206" i="38"/>
  <c r="U1210" i="38"/>
  <c r="U1214" i="38"/>
  <c r="U1218" i="38"/>
  <c r="U1234" i="38"/>
  <c r="U1238" i="38"/>
  <c r="U1242" i="38"/>
  <c r="U1246" i="38"/>
  <c r="U1250" i="38"/>
  <c r="U1254" i="38"/>
  <c r="U1258" i="38"/>
  <c r="U1262" i="38"/>
  <c r="U1266" i="38"/>
  <c r="U1270" i="38"/>
  <c r="U1274" i="38"/>
  <c r="U1278" i="38"/>
  <c r="U1282" i="38"/>
  <c r="U1286" i="38"/>
  <c r="U1290" i="38"/>
  <c r="U1294" i="38"/>
  <c r="U1298" i="38"/>
  <c r="U1302" i="38"/>
  <c r="U1306" i="38"/>
  <c r="U1310" i="38"/>
  <c r="U1314" i="38"/>
  <c r="U1318" i="38"/>
  <c r="U1322" i="38"/>
  <c r="U1326" i="38"/>
  <c r="U1330" i="38"/>
  <c r="U1334" i="38"/>
  <c r="U1338" i="38"/>
  <c r="U1342" i="38"/>
  <c r="U1346" i="38"/>
  <c r="U1350" i="38"/>
  <c r="U1354" i="38"/>
  <c r="U1358" i="38"/>
  <c r="U1362" i="38"/>
  <c r="U1366" i="38"/>
  <c r="U1370" i="38"/>
  <c r="U1374" i="38"/>
  <c r="U1378" i="38"/>
  <c r="U1382" i="38"/>
  <c r="U1386" i="38"/>
  <c r="U1390" i="38"/>
  <c r="U1394" i="38"/>
  <c r="U1398" i="38"/>
  <c r="U1402" i="38"/>
  <c r="U1406" i="38"/>
  <c r="U1410" i="38"/>
  <c r="U1414" i="38"/>
  <c r="U1418" i="38"/>
  <c r="U1422" i="38"/>
  <c r="U1426" i="38"/>
  <c r="U1430" i="38"/>
  <c r="U1434" i="38"/>
  <c r="U1438" i="38"/>
  <c r="U1442" i="38"/>
  <c r="U1446" i="38"/>
  <c r="U1450" i="38"/>
  <c r="U1454" i="38"/>
  <c r="U1458" i="38"/>
  <c r="U1462" i="38"/>
  <c r="U1466" i="38"/>
  <c r="U1470" i="38"/>
  <c r="U1474" i="38"/>
  <c r="U1478" i="38"/>
  <c r="U1482" i="38"/>
  <c r="U1486" i="38"/>
  <c r="U1490" i="38"/>
  <c r="U1494" i="38"/>
  <c r="U1498" i="38"/>
  <c r="U1502" i="38"/>
  <c r="U1506" i="38"/>
  <c r="U1510" i="38"/>
  <c r="U1514" i="38"/>
  <c r="U1518" i="38"/>
  <c r="U1522" i="38"/>
  <c r="U1526" i="38"/>
  <c r="U1530" i="38"/>
  <c r="U1534" i="38"/>
  <c r="U1538" i="38"/>
  <c r="U1542" i="38"/>
  <c r="U1546" i="38"/>
  <c r="U1550" i="38"/>
  <c r="U1554" i="38"/>
  <c r="U1558" i="38"/>
  <c r="U1562" i="38"/>
  <c r="U1566" i="38"/>
  <c r="U1570" i="38"/>
  <c r="U1574" i="38"/>
  <c r="U1578" i="38"/>
  <c r="U1582" i="38"/>
  <c r="U1586" i="38"/>
  <c r="U1590" i="38"/>
  <c r="U1594" i="38"/>
  <c r="U1598" i="38"/>
  <c r="U1602" i="38"/>
  <c r="U1606" i="38"/>
  <c r="U1610" i="38"/>
  <c r="U1614" i="38"/>
  <c r="U1618" i="38"/>
  <c r="U1622" i="38"/>
  <c r="U1626" i="38"/>
  <c r="U1630" i="38"/>
  <c r="U1634" i="38"/>
  <c r="U1638" i="38"/>
  <c r="U1642" i="38"/>
  <c r="U1646" i="38"/>
  <c r="U1650" i="38"/>
  <c r="U1654" i="38"/>
  <c r="U1658" i="38"/>
  <c r="U1662" i="38"/>
  <c r="U1666" i="38"/>
  <c r="U1670" i="38"/>
  <c r="U1674" i="38"/>
  <c r="U1678" i="38"/>
  <c r="U1682" i="38"/>
  <c r="U1686" i="38"/>
  <c r="U1690" i="38"/>
  <c r="U1694" i="38"/>
  <c r="U1698" i="38"/>
  <c r="U1702" i="38"/>
  <c r="U1706" i="38"/>
  <c r="U1710" i="38"/>
  <c r="U1714" i="38"/>
  <c r="U1718" i="38"/>
  <c r="U1722" i="38"/>
  <c r="U1726" i="38"/>
  <c r="U1730" i="38"/>
  <c r="U1734" i="38"/>
  <c r="U1738" i="38"/>
  <c r="U1742" i="38"/>
  <c r="U1746" i="38"/>
  <c r="U1750" i="38"/>
  <c r="U1754" i="38"/>
  <c r="U1758" i="38"/>
  <c r="U1762" i="38"/>
  <c r="U1766" i="38"/>
  <c r="U1770" i="38"/>
  <c r="U1774" i="38"/>
  <c r="U1778" i="38"/>
  <c r="U1782" i="38"/>
  <c r="U1786" i="38"/>
  <c r="U1790" i="38"/>
  <c r="U1794" i="38"/>
  <c r="U1798" i="38"/>
  <c r="U1802" i="38"/>
  <c r="U1806" i="38"/>
  <c r="U1810" i="38"/>
  <c r="U1814" i="38"/>
  <c r="U1818" i="38"/>
  <c r="U1822" i="38"/>
  <c r="U1826" i="38"/>
  <c r="U1830" i="38"/>
  <c r="U1834" i="38"/>
  <c r="U1838" i="38"/>
  <c r="U1842" i="38"/>
  <c r="U1131" i="38"/>
  <c r="U1135" i="38"/>
  <c r="U1139" i="38"/>
  <c r="U1143" i="38"/>
  <c r="U1147" i="38"/>
  <c r="U1151" i="38"/>
  <c r="U1155" i="38"/>
  <c r="U1159" i="38"/>
  <c r="U1163" i="38"/>
  <c r="U1167" i="38"/>
  <c r="U1171" i="38"/>
  <c r="U1175" i="38"/>
  <c r="U1179" i="38"/>
  <c r="U1183" i="38"/>
  <c r="U1187" i="38"/>
  <c r="U1191" i="38"/>
  <c r="U1195" i="38"/>
  <c r="U1199" i="38"/>
  <c r="U1203" i="38"/>
  <c r="U1207" i="38"/>
  <c r="U1211" i="38"/>
  <c r="U1215" i="38"/>
  <c r="U1231" i="38"/>
  <c r="U1235" i="38"/>
  <c r="U1239" i="38"/>
  <c r="U1243" i="38"/>
  <c r="U1247" i="38"/>
  <c r="U1251" i="38"/>
  <c r="U1255" i="38"/>
  <c r="U1259" i="38"/>
  <c r="U1263" i="38"/>
  <c r="U1267" i="38"/>
  <c r="U1271" i="38"/>
  <c r="U1275" i="38"/>
  <c r="U1279" i="38"/>
  <c r="U1283" i="38"/>
  <c r="U1287" i="38"/>
  <c r="U1291" i="38"/>
  <c r="U1295" i="38"/>
  <c r="U1299" i="38"/>
  <c r="U1303" i="38"/>
  <c r="U1307" i="38"/>
  <c r="U1311" i="38"/>
  <c r="U1315" i="38"/>
  <c r="U1319" i="38"/>
  <c r="U1323" i="38"/>
  <c r="U1327" i="38"/>
  <c r="U1331" i="38"/>
  <c r="U1335" i="38"/>
  <c r="U1339" i="38"/>
  <c r="U1343" i="38"/>
  <c r="U1347" i="38"/>
  <c r="U1351" i="38"/>
  <c r="U1355" i="38"/>
  <c r="U1359" i="38"/>
  <c r="U1363" i="38"/>
  <c r="U1367" i="38"/>
  <c r="U1371" i="38"/>
  <c r="U1375" i="38"/>
  <c r="U1379" i="38"/>
  <c r="U1383" i="38"/>
  <c r="U1387" i="38"/>
  <c r="U1391" i="38"/>
  <c r="U1395" i="38"/>
  <c r="U1399" i="38"/>
  <c r="U1403" i="38"/>
  <c r="U1407" i="38"/>
  <c r="U1411" i="38"/>
  <c r="U1415" i="38"/>
  <c r="U1419" i="38"/>
  <c r="U1423" i="38"/>
  <c r="U1427" i="38"/>
  <c r="U1431" i="38"/>
  <c r="U1435" i="38"/>
  <c r="U1439" i="38"/>
  <c r="U1443" i="38"/>
  <c r="U1447" i="38"/>
  <c r="U1451" i="38"/>
  <c r="U1455" i="38"/>
  <c r="U1459" i="38"/>
  <c r="U1463" i="38"/>
  <c r="U1467" i="38"/>
  <c r="U1471" i="38"/>
  <c r="U1475" i="38"/>
  <c r="U1479" i="38"/>
  <c r="U1483" i="38"/>
  <c r="U1487" i="38"/>
  <c r="U1491" i="38"/>
  <c r="U1495" i="38"/>
  <c r="U1499" i="38"/>
  <c r="U1503" i="38"/>
  <c r="U1507" i="38"/>
  <c r="U1511" i="38"/>
  <c r="U1515" i="38"/>
  <c r="U1519" i="38"/>
  <c r="U1523" i="38"/>
  <c r="U1527" i="38"/>
  <c r="U1531" i="38"/>
  <c r="U1535" i="38"/>
  <c r="U1539" i="38"/>
  <c r="U1543" i="38"/>
  <c r="U1547" i="38"/>
  <c r="U1551" i="38"/>
  <c r="U1555" i="38"/>
  <c r="U1559" i="38"/>
  <c r="U1563" i="38"/>
  <c r="U1567" i="38"/>
  <c r="U1571" i="38"/>
  <c r="U1575" i="38"/>
  <c r="U1579" i="38"/>
  <c r="U1583" i="38"/>
  <c r="U1587" i="38"/>
  <c r="U1591" i="38"/>
  <c r="U1595" i="38"/>
  <c r="U1599" i="38"/>
  <c r="U1603" i="38"/>
  <c r="U1607" i="38"/>
  <c r="U1611" i="38"/>
  <c r="U1615" i="38"/>
  <c r="U1619" i="38"/>
  <c r="U1623" i="38"/>
  <c r="U1627" i="38"/>
  <c r="U1631" i="38"/>
  <c r="U1635" i="38"/>
  <c r="U1639" i="38"/>
  <c r="U1643" i="38"/>
  <c r="U1647" i="38"/>
  <c r="U1651" i="38"/>
  <c r="U1655" i="38"/>
  <c r="U1659" i="38"/>
  <c r="U1663" i="38"/>
  <c r="U1667" i="38"/>
  <c r="U1671" i="38"/>
  <c r="U1675" i="38"/>
  <c r="U1679" i="38"/>
  <c r="U1683" i="38"/>
  <c r="U1687" i="38"/>
  <c r="U1691" i="38"/>
  <c r="U1695" i="38"/>
  <c r="U1699" i="38"/>
  <c r="U1703" i="38"/>
  <c r="U1707" i="38"/>
  <c r="U1711" i="38"/>
  <c r="U1715" i="38"/>
  <c r="U1719" i="38"/>
  <c r="U1723" i="38"/>
  <c r="U1727" i="38"/>
  <c r="U1731" i="38"/>
  <c r="U1735" i="38"/>
  <c r="U1739" i="38"/>
  <c r="U1743" i="38"/>
  <c r="U1747" i="38"/>
  <c r="U1751" i="38"/>
  <c r="U1755" i="38"/>
  <c r="U1759" i="38"/>
  <c r="U1763" i="38"/>
  <c r="U1767" i="38"/>
  <c r="U1771" i="38"/>
  <c r="U1775" i="38"/>
  <c r="U1779" i="38"/>
  <c r="U1783" i="38"/>
  <c r="U1787" i="38"/>
  <c r="U1791" i="38"/>
  <c r="U1795" i="38"/>
  <c r="U1799" i="38"/>
  <c r="U1803" i="38"/>
  <c r="U1807" i="38"/>
  <c r="U1811" i="38"/>
  <c r="U1815" i="38"/>
  <c r="U1819" i="38"/>
  <c r="U1823" i="38"/>
  <c r="U1827" i="38"/>
  <c r="U1831" i="38"/>
  <c r="U1835" i="38"/>
  <c r="U1839" i="38"/>
  <c r="U1097" i="38"/>
  <c r="U1137" i="38"/>
  <c r="U1145" i="38"/>
  <c r="U1153" i="38"/>
  <c r="U1161" i="38"/>
  <c r="U1169" i="38"/>
  <c r="U1177" i="38"/>
  <c r="U1185" i="38"/>
  <c r="U1193" i="38"/>
  <c r="U1201" i="38"/>
  <c r="U1209" i="38"/>
  <c r="U1217" i="38"/>
  <c r="U1233" i="38"/>
  <c r="U1241" i="38"/>
  <c r="U1249" i="38"/>
  <c r="U1257" i="38"/>
  <c r="U1265" i="38"/>
  <c r="U1273" i="38"/>
  <c r="U1281" i="38"/>
  <c r="U1289" i="38"/>
  <c r="U1297" i="38"/>
  <c r="U1305" i="38"/>
  <c r="U1313" i="38"/>
  <c r="U1321" i="38"/>
  <c r="U1329" i="38"/>
  <c r="U1337" i="38"/>
  <c r="U1345" i="38"/>
  <c r="U1353" i="38"/>
  <c r="U1361" i="38"/>
  <c r="U1369" i="38"/>
  <c r="U1377" i="38"/>
  <c r="U1385" i="38"/>
  <c r="U1393" i="38"/>
  <c r="U1401" i="38"/>
  <c r="U1409" i="38"/>
  <c r="U1417" i="38"/>
  <c r="U1425" i="38"/>
  <c r="U1433" i="38"/>
  <c r="U1441" i="38"/>
  <c r="U1449" i="38"/>
  <c r="U1457" i="38"/>
  <c r="U1465" i="38"/>
  <c r="U1473" i="38"/>
  <c r="U1481" i="38"/>
  <c r="U1489" i="38"/>
  <c r="U1497" i="38"/>
  <c r="U1505" i="38"/>
  <c r="U1513" i="38"/>
  <c r="U1521" i="38"/>
  <c r="U1529" i="38"/>
  <c r="U1537" i="38"/>
  <c r="U1545" i="38"/>
  <c r="U1553" i="38"/>
  <c r="U1561" i="38"/>
  <c r="U1569" i="38"/>
  <c r="U1577" i="38"/>
  <c r="U1585" i="38"/>
  <c r="U1593" i="38"/>
  <c r="U1601" i="38"/>
  <c r="U1609" i="38"/>
  <c r="U1617" i="38"/>
  <c r="U1625" i="38"/>
  <c r="U1633" i="38"/>
  <c r="U1641" i="38"/>
  <c r="U1649" i="38"/>
  <c r="U1657" i="38"/>
  <c r="U1665" i="38"/>
  <c r="U1673" i="38"/>
  <c r="U1681" i="38"/>
  <c r="U1689" i="38"/>
  <c r="U1697" i="38"/>
  <c r="U1705" i="38"/>
  <c r="U1713" i="38"/>
  <c r="U1721" i="38"/>
  <c r="U1729" i="38"/>
  <c r="U1737" i="38"/>
  <c r="U1745" i="38"/>
  <c r="U1753" i="38"/>
  <c r="U1761" i="38"/>
  <c r="U1769" i="38"/>
  <c r="U1777" i="38"/>
  <c r="U1785" i="38"/>
  <c r="U1793" i="38"/>
  <c r="U1801" i="38"/>
  <c r="U1809" i="38"/>
  <c r="U1817" i="38"/>
  <c r="U1825" i="38"/>
  <c r="U1833" i="38"/>
  <c r="U1841" i="38"/>
  <c r="U1132" i="38"/>
  <c r="U1140" i="38"/>
  <c r="U1148" i="38"/>
  <c r="U1156" i="38"/>
  <c r="U1164" i="38"/>
  <c r="U1172" i="38"/>
  <c r="U1180" i="38"/>
  <c r="U1188" i="38"/>
  <c r="U1196" i="38"/>
  <c r="U1204" i="38"/>
  <c r="U1212" i="38"/>
  <c r="U1236" i="38"/>
  <c r="U1244" i="38"/>
  <c r="U1252" i="38"/>
  <c r="U1260" i="38"/>
  <c r="U1268" i="38"/>
  <c r="U1276" i="38"/>
  <c r="U1284" i="38"/>
  <c r="U1292" i="38"/>
  <c r="U1300" i="38"/>
  <c r="U1308" i="38"/>
  <c r="U1316" i="38"/>
  <c r="U1324" i="38"/>
  <c r="U1332" i="38"/>
  <c r="U1340" i="38"/>
  <c r="U1348" i="38"/>
  <c r="U1356" i="38"/>
  <c r="U1364" i="38"/>
  <c r="U1372" i="38"/>
  <c r="U1380" i="38"/>
  <c r="U1388" i="38"/>
  <c r="U1396" i="38"/>
  <c r="U1404" i="38"/>
  <c r="U1412" i="38"/>
  <c r="U1420" i="38"/>
  <c r="U1428" i="38"/>
  <c r="U1436" i="38"/>
  <c r="U1444" i="38"/>
  <c r="U1452" i="38"/>
  <c r="U1460" i="38"/>
  <c r="U1468" i="38"/>
  <c r="U1476" i="38"/>
  <c r="U1484" i="38"/>
  <c r="U1492" i="38"/>
  <c r="U1500" i="38"/>
  <c r="U1508" i="38"/>
  <c r="U1516" i="38"/>
  <c r="U1524" i="38"/>
  <c r="U1532" i="38"/>
  <c r="U1540" i="38"/>
  <c r="U1548" i="38"/>
  <c r="U1556" i="38"/>
  <c r="U1564" i="38"/>
  <c r="U1572" i="38"/>
  <c r="U1580" i="38"/>
  <c r="U1588" i="38"/>
  <c r="U1596" i="38"/>
  <c r="U1604" i="38"/>
  <c r="U1612" i="38"/>
  <c r="U1620" i="38"/>
  <c r="U1628" i="38"/>
  <c r="U1636" i="38"/>
  <c r="U1644" i="38"/>
  <c r="U1652" i="38"/>
  <c r="U1660" i="38"/>
  <c r="U1668" i="38"/>
  <c r="U1676" i="38"/>
  <c r="U1684" i="38"/>
  <c r="U1692" i="38"/>
  <c r="U1700" i="38"/>
  <c r="U1708" i="38"/>
  <c r="U1716" i="38"/>
  <c r="U1724" i="38"/>
  <c r="U1732" i="38"/>
  <c r="U1740" i="38"/>
  <c r="U1748" i="38"/>
  <c r="U1756" i="38"/>
  <c r="U1764" i="38"/>
  <c r="U1772" i="38"/>
  <c r="U1780" i="38"/>
  <c r="U1788" i="38"/>
  <c r="U1796" i="38"/>
  <c r="U1804" i="38"/>
  <c r="U1812" i="38"/>
  <c r="U1820" i="38"/>
  <c r="U1828" i="38"/>
  <c r="U1836" i="38"/>
  <c r="U1133" i="38"/>
  <c r="U1149" i="38"/>
  <c r="U1165" i="38"/>
  <c r="U1181" i="38"/>
  <c r="U1197" i="38"/>
  <c r="U1213" i="38"/>
  <c r="U1245" i="38"/>
  <c r="U1261" i="38"/>
  <c r="U1277" i="38"/>
  <c r="U1293" i="38"/>
  <c r="U1309" i="38"/>
  <c r="U1325" i="38"/>
  <c r="U1341" i="38"/>
  <c r="U1357" i="38"/>
  <c r="U1373" i="38"/>
  <c r="U1389" i="38"/>
  <c r="U1405" i="38"/>
  <c r="U1421" i="38"/>
  <c r="U1437" i="38"/>
  <c r="U1136" i="38"/>
  <c r="U1152" i="38"/>
  <c r="U1168" i="38"/>
  <c r="U1184" i="38"/>
  <c r="U1200" i="38"/>
  <c r="U1216" i="38"/>
  <c r="U1232" i="38"/>
  <c r="U1248" i="38"/>
  <c r="U1264" i="38"/>
  <c r="U1280" i="38"/>
  <c r="U1296" i="38"/>
  <c r="U1312" i="38"/>
  <c r="U1328" i="38"/>
  <c r="U1344" i="38"/>
  <c r="U1360" i="38"/>
  <c r="U1376" i="38"/>
  <c r="U1392" i="38"/>
  <c r="U1408" i="38"/>
  <c r="U1424" i="38"/>
  <c r="U1440" i="38"/>
  <c r="U1456" i="38"/>
  <c r="U1472" i="38"/>
  <c r="U1488" i="38"/>
  <c r="U1504" i="38"/>
  <c r="U1520" i="38"/>
  <c r="U1536" i="38"/>
  <c r="U1552" i="38"/>
  <c r="U1568" i="38"/>
  <c r="U1584" i="38"/>
  <c r="U1600" i="38"/>
  <c r="U1616" i="38"/>
  <c r="U1632" i="38"/>
  <c r="U1648" i="38"/>
  <c r="U1664" i="38"/>
  <c r="U1680" i="38"/>
  <c r="U1696" i="38"/>
  <c r="U1712" i="38"/>
  <c r="U1728" i="38"/>
  <c r="U1744" i="38"/>
  <c r="U1760" i="38"/>
  <c r="U1776" i="38"/>
  <c r="U1014" i="38"/>
  <c r="U1141" i="38"/>
  <c r="U1157" i="38"/>
  <c r="U1173" i="38"/>
  <c r="U1189" i="38"/>
  <c r="U1205" i="38"/>
  <c r="U1237" i="38"/>
  <c r="U1253" i="38"/>
  <c r="U1269" i="38"/>
  <c r="U1285" i="38"/>
  <c r="U1301" i="38"/>
  <c r="U1317" i="38"/>
  <c r="U1333" i="38"/>
  <c r="U1349" i="38"/>
  <c r="U1365" i="38"/>
  <c r="U1381" i="38"/>
  <c r="U1397" i="38"/>
  <c r="U1413" i="38"/>
  <c r="U1429" i="38"/>
  <c r="U1445" i="38"/>
  <c r="U1461" i="38"/>
  <c r="U1477" i="38"/>
  <c r="U1493" i="38"/>
  <c r="U1509" i="38"/>
  <c r="U1525" i="38"/>
  <c r="U1541" i="38"/>
  <c r="U1557" i="38"/>
  <c r="U1573" i="38"/>
  <c r="U1589" i="38"/>
  <c r="U1605" i="38"/>
  <c r="U1621" i="38"/>
  <c r="U1637" i="38"/>
  <c r="U1653" i="38"/>
  <c r="U1669" i="38"/>
  <c r="U1685" i="38"/>
  <c r="U1701" i="38"/>
  <c r="U1717" i="38"/>
  <c r="U1733" i="38"/>
  <c r="U1749" i="38"/>
  <c r="U1765" i="38"/>
  <c r="U1176" i="38"/>
  <c r="U1240" i="38"/>
  <c r="U1304" i="38"/>
  <c r="U1368" i="38"/>
  <c r="U1432" i="38"/>
  <c r="U1469" i="38"/>
  <c r="U1501" i="38"/>
  <c r="U1533" i="38"/>
  <c r="U1565" i="38"/>
  <c r="U1597" i="38"/>
  <c r="U1629" i="38"/>
  <c r="U1661" i="38"/>
  <c r="U1693" i="38"/>
  <c r="U1725" i="38"/>
  <c r="U1757" i="38"/>
  <c r="U1784" i="38"/>
  <c r="U1800" i="38"/>
  <c r="U1816" i="38"/>
  <c r="U1832" i="38"/>
  <c r="U1192" i="38"/>
  <c r="U1256" i="38"/>
  <c r="U1320" i="38"/>
  <c r="U1384" i="38"/>
  <c r="U1448" i="38"/>
  <c r="U1480" i="38"/>
  <c r="U1512" i="38"/>
  <c r="U1544" i="38"/>
  <c r="U1576" i="38"/>
  <c r="U1608" i="38"/>
  <c r="U1640" i="38"/>
  <c r="U1672" i="38"/>
  <c r="U1704" i="38"/>
  <c r="U1736" i="38"/>
  <c r="U1768" i="38"/>
  <c r="U1789" i="38"/>
  <c r="U1805" i="38"/>
  <c r="U1821" i="38"/>
  <c r="U1837" i="38"/>
  <c r="U1144" i="38"/>
  <c r="U1208" i="38"/>
  <c r="U1272" i="38"/>
  <c r="U1336" i="38"/>
  <c r="U1400" i="38"/>
  <c r="U1453" i="38"/>
  <c r="U1485" i="38"/>
  <c r="U1517" i="38"/>
  <c r="U1549" i="38"/>
  <c r="U1581" i="38"/>
  <c r="U1613" i="38"/>
  <c r="U1645" i="38"/>
  <c r="U1677" i="38"/>
  <c r="U1709" i="38"/>
  <c r="U1741" i="38"/>
  <c r="U1773" i="38"/>
  <c r="U1792" i="38"/>
  <c r="U1808" i="38"/>
  <c r="U1824" i="38"/>
  <c r="U1840" i="38"/>
  <c r="U1464" i="38"/>
  <c r="U1592" i="38"/>
  <c r="U1720" i="38"/>
  <c r="U1813" i="38"/>
  <c r="U1288" i="38"/>
  <c r="U1496" i="38"/>
  <c r="U1624" i="38"/>
  <c r="U1752" i="38"/>
  <c r="U1829" i="38"/>
  <c r="U1352" i="38"/>
  <c r="U1528" i="38"/>
  <c r="U1656" i="38"/>
  <c r="U1781" i="38"/>
  <c r="U1416" i="38"/>
  <c r="U1560" i="38"/>
  <c r="U1688" i="38"/>
  <c r="U1160" i="38"/>
  <c r="U1797" i="38"/>
  <c r="V1148" i="38"/>
  <c r="V1081" i="38"/>
  <c r="V1201" i="38"/>
  <c r="V1141" i="38"/>
  <c r="V1034" i="38"/>
  <c r="V1040" i="38"/>
  <c r="V1164" i="38"/>
  <c r="V1076" i="38"/>
  <c r="V1184" i="38"/>
  <c r="V1130" i="38"/>
  <c r="V1169" i="38"/>
  <c r="V1117" i="38"/>
  <c r="V1166" i="38"/>
  <c r="V1095" i="38"/>
  <c r="V1039" i="38"/>
  <c r="V1122" i="38"/>
  <c r="V1094" i="38"/>
  <c r="V1167" i="38"/>
  <c r="V1199" i="38"/>
  <c r="V1102" i="38"/>
  <c r="V1072" i="38"/>
  <c r="V1223" i="38"/>
  <c r="V1155" i="38"/>
  <c r="V1131" i="38"/>
  <c r="V1098" i="38"/>
  <c r="V1105" i="38"/>
  <c r="V1200" i="38"/>
  <c r="V1022" i="38"/>
  <c r="V1177" i="38"/>
  <c r="V1140" i="38"/>
  <c r="V1070" i="38"/>
  <c r="V1082" i="38"/>
  <c r="V1080" i="38"/>
  <c r="V1216" i="38"/>
  <c r="V1065" i="38"/>
  <c r="V1168" i="38"/>
  <c r="V1205" i="38"/>
  <c r="V1194" i="38"/>
  <c r="V1036" i="38"/>
  <c r="V1154" i="38"/>
  <c r="V1119" i="38"/>
  <c r="V1197" i="38"/>
  <c r="V1031" i="38"/>
  <c r="V1030" i="38"/>
  <c r="V1203" i="38"/>
  <c r="V1101" i="38"/>
  <c r="V1091" i="38"/>
  <c r="V1115" i="38"/>
  <c r="V1097" i="38"/>
  <c r="V1017" i="38"/>
  <c r="V1136" i="38"/>
  <c r="V1058" i="38"/>
  <c r="V1024" i="38"/>
  <c r="V1054" i="38"/>
  <c r="V1151" i="38"/>
  <c r="V1147" i="38"/>
  <c r="V1069" i="38"/>
  <c r="V1093" i="38"/>
  <c r="V1139" i="38"/>
  <c r="V1113" i="38"/>
  <c r="V1162" i="38"/>
  <c r="V1183" i="38"/>
  <c r="V1110" i="38"/>
  <c r="V1033" i="38"/>
  <c r="V1202" i="38"/>
  <c r="V1150" i="38"/>
  <c r="V1198" i="38"/>
  <c r="V1213" i="38"/>
  <c r="V1012" i="38"/>
  <c r="V1111" i="38"/>
  <c r="V1176" i="38"/>
  <c r="V1186" i="38"/>
  <c r="V1025" i="38"/>
  <c r="V1044" i="38"/>
  <c r="V1084" i="38"/>
  <c r="V1029" i="38"/>
  <c r="V1042" i="38"/>
  <c r="V1078" i="38"/>
  <c r="V1038" i="38"/>
  <c r="V1055" i="38"/>
  <c r="V1138" i="38"/>
  <c r="V1221" i="38"/>
  <c r="V1118" i="38"/>
  <c r="V1071" i="38"/>
  <c r="V1004" i="38"/>
  <c r="V1045" i="38"/>
  <c r="V1011" i="38"/>
  <c r="V1220" i="38"/>
  <c r="V1196" i="38"/>
  <c r="V1208" i="38"/>
  <c r="V1005" i="38"/>
  <c r="V1003" i="38"/>
  <c r="V1075" i="38"/>
  <c r="V1014" i="38"/>
  <c r="V1207" i="38"/>
  <c r="V1061" i="38"/>
  <c r="V1206" i="38"/>
  <c r="V1171" i="38"/>
  <c r="V1066" i="38"/>
  <c r="V1090" i="38"/>
  <c r="V1210" i="38"/>
  <c r="V1096" i="38"/>
  <c r="V1145" i="38"/>
  <c r="V1179" i="38"/>
  <c r="V1146" i="38"/>
  <c r="V1020" i="38"/>
  <c r="V1156" i="38"/>
  <c r="V1192" i="38"/>
  <c r="V1016" i="38"/>
  <c r="V1137" i="38"/>
  <c r="V1157" i="38"/>
  <c r="V1127" i="38"/>
  <c r="V1010" i="38"/>
  <c r="V1008" i="38"/>
  <c r="V1062" i="38"/>
  <c r="V1133" i="38"/>
  <c r="V1190" i="38"/>
  <c r="V1187" i="38"/>
  <c r="V1219" i="38"/>
  <c r="V1163" i="38"/>
  <c r="V1107" i="38"/>
  <c r="V1188" i="38"/>
  <c r="V1103" i="38"/>
  <c r="V1212" i="38"/>
  <c r="V1161" i="38"/>
  <c r="V1087" i="38"/>
  <c r="V1085" i="38"/>
  <c r="V1165" i="38"/>
  <c r="V1180" i="38"/>
  <c r="V1056" i="38"/>
  <c r="V1057" i="38"/>
  <c r="V1068" i="38"/>
  <c r="V1063" i="38"/>
  <c r="V1100" i="38"/>
  <c r="V1050" i="38"/>
  <c r="V1009" i="38"/>
  <c r="V1088" i="38"/>
  <c r="V1189" i="38"/>
  <c r="V1209" i="38"/>
  <c r="V1099" i="38"/>
  <c r="V1015" i="38"/>
  <c r="V1153" i="38"/>
  <c r="V1149" i="38"/>
  <c r="V1053" i="38"/>
  <c r="V1126" i="38"/>
  <c r="V1021" i="38"/>
  <c r="V1112" i="38"/>
  <c r="V1013" i="38"/>
  <c r="V1104" i="38"/>
  <c r="V1178" i="38"/>
  <c r="V1204" i="38"/>
  <c r="V1170" i="38"/>
  <c r="V1007" i="38"/>
  <c r="V1019" i="38"/>
  <c r="V1124" i="38"/>
  <c r="V1134" i="38"/>
  <c r="V1191" i="38"/>
  <c r="V1218" i="38"/>
  <c r="V1160" i="38"/>
  <c r="V1174" i="38"/>
  <c r="V1215" i="38"/>
  <c r="V1175" i="38"/>
  <c r="V1211" i="38"/>
  <c r="V1181" i="38"/>
  <c r="V1049" i="38"/>
  <c r="V1089" i="38"/>
  <c r="V1041" i="38"/>
  <c r="V1128" i="38"/>
  <c r="V1035" i="38"/>
  <c r="V1073" i="38"/>
  <c r="V1059" i="38"/>
  <c r="V1108" i="38"/>
  <c r="V1083" i="38"/>
  <c r="V1052" i="38"/>
  <c r="V1144" i="38"/>
  <c r="V1195" i="38"/>
  <c r="V1086" i="38"/>
  <c r="V1158" i="38"/>
  <c r="V1217" i="38"/>
  <c r="V1114" i="38"/>
  <c r="V1060" i="38"/>
  <c r="V1123" i="38"/>
  <c r="V1051" i="38"/>
  <c r="V1173" i="38"/>
  <c r="V1026" i="38"/>
  <c r="V1047" i="38"/>
  <c r="V1032" i="38"/>
  <c r="V1120" i="38"/>
  <c r="V1159" i="38"/>
  <c r="V1064" i="38"/>
  <c r="V1077" i="38"/>
  <c r="V1027" i="38"/>
  <c r="V1143" i="38"/>
  <c r="V1193" i="38"/>
  <c r="V1135" i="38"/>
  <c r="V1116" i="38"/>
  <c r="V1079" i="38"/>
  <c r="V1125" i="38"/>
  <c r="V1006" i="38"/>
  <c r="V1185" i="38"/>
  <c r="V1048" i="38"/>
  <c r="V1046" i="38"/>
  <c r="V1018" i="38"/>
  <c r="V1214" i="38"/>
  <c r="V1106" i="38"/>
  <c r="V1028" i="38"/>
  <c r="V1121" i="38"/>
  <c r="V1074" i="38"/>
  <c r="V1023" i="38"/>
  <c r="V1037" i="38"/>
  <c r="V1067" i="38"/>
  <c r="V1109" i="38"/>
  <c r="V1132" i="38"/>
  <c r="V1232" i="38"/>
  <c r="V1270" i="38"/>
  <c r="V1242" i="38"/>
  <c r="V1277" i="38"/>
  <c r="V1236" i="38"/>
  <c r="V1256" i="38"/>
  <c r="V1280" i="38"/>
  <c r="V1257" i="38"/>
  <c r="V1285" i="38"/>
  <c r="V1250" i="38"/>
  <c r="V1233" i="38"/>
  <c r="V1246" i="38"/>
  <c r="V1264" i="38"/>
  <c r="V1273" i="38"/>
  <c r="V1260" i="38"/>
  <c r="V1269" i="38"/>
  <c r="V1284" i="38"/>
  <c r="V1245" i="38"/>
  <c r="V1254" i="38"/>
  <c r="V1265" i="38"/>
  <c r="V1274" i="38"/>
  <c r="V1252" i="38"/>
  <c r="V1234" i="38"/>
  <c r="V1240" i="38"/>
  <c r="V1253" i="38"/>
  <c r="V1249" i="38"/>
  <c r="V1288" i="38"/>
  <c r="V1241" i="38"/>
  <c r="V1247" i="38"/>
  <c r="V1271" i="38"/>
  <c r="V1255" i="38"/>
  <c r="V1235" i="38"/>
  <c r="V1281" i="38"/>
  <c r="V1244" i="38"/>
  <c r="V1282" i="38"/>
  <c r="V1259" i="38"/>
  <c r="V1279" i="38"/>
  <c r="V1287" i="38"/>
  <c r="V1266" i="38"/>
  <c r="V1258" i="38"/>
  <c r="V1262" i="38"/>
  <c r="V1283" i="38"/>
  <c r="V1268" i="38"/>
  <c r="V1272" i="38"/>
  <c r="V1275" i="38"/>
  <c r="V1231" i="38"/>
  <c r="V1276" i="38"/>
  <c r="V1267" i="38"/>
  <c r="V1251" i="38"/>
  <c r="V1248" i="38"/>
  <c r="V1237" i="38"/>
  <c r="V1289" i="38"/>
  <c r="V1261" i="38"/>
  <c r="V1290" i="38"/>
  <c r="V1238" i="38"/>
  <c r="V1243" i="38"/>
  <c r="V1239" i="38"/>
  <c r="V1228" i="38"/>
  <c r="V1286" i="38"/>
  <c r="V1227" i="38"/>
  <c r="V1263" i="38"/>
  <c r="V1225" i="38"/>
  <c r="V1230" i="38"/>
  <c r="V1229" i="38"/>
  <c r="V1278" i="38"/>
  <c r="V1226" i="38"/>
  <c r="V1224" i="38"/>
  <c r="V1378" i="38"/>
  <c r="V1313" i="38"/>
  <c r="V1358" i="38"/>
  <c r="V1390" i="38"/>
  <c r="V1334" i="38"/>
  <c r="V1369" i="38"/>
  <c r="V1392" i="38"/>
  <c r="V1308" i="38"/>
  <c r="V1301" i="38"/>
  <c r="V1316" i="38"/>
  <c r="V1333" i="38"/>
  <c r="V1417" i="38"/>
  <c r="V1449" i="38"/>
  <c r="V1481" i="38"/>
  <c r="V1513" i="38"/>
  <c r="V1370" i="38"/>
  <c r="V1419" i="38"/>
  <c r="V1451" i="38"/>
  <c r="V1483" i="38"/>
  <c r="V1515" i="38"/>
  <c r="V1397" i="38"/>
  <c r="V1429" i="38"/>
  <c r="V1461" i="38"/>
  <c r="V1493" i="38"/>
  <c r="V1525" i="38"/>
  <c r="V1398" i="38"/>
  <c r="V1430" i="38"/>
  <c r="V1462" i="38"/>
  <c r="V1494" i="38"/>
  <c r="V1528" i="38"/>
  <c r="V1423" i="38"/>
  <c r="V1455" i="38"/>
  <c r="V1487" i="38"/>
  <c r="V1519" i="38"/>
  <c r="V1305" i="38"/>
  <c r="V1341" i="38"/>
  <c r="V1330" i="38"/>
  <c r="V1375" i="38"/>
  <c r="V1416" i="38"/>
  <c r="V1480" i="38"/>
  <c r="V1594" i="38"/>
  <c r="V1440" i="38"/>
  <c r="V1381" i="38"/>
  <c r="V1410" i="38"/>
  <c r="V1436" i="38"/>
  <c r="V1468" i="38"/>
  <c r="V1500" i="38"/>
  <c r="V1426" i="38"/>
  <c r="V1490" i="38"/>
  <c r="V1558" i="38"/>
  <c r="V1545" i="38"/>
  <c r="V1577" i="38"/>
  <c r="V1400" i="38"/>
  <c r="V1474" i="38"/>
  <c r="V1531" i="38"/>
  <c r="V1563" i="38"/>
  <c r="V1595" i="38"/>
  <c r="V1592" i="38"/>
  <c r="V1354" i="38"/>
  <c r="V1568" i="38"/>
  <c r="V1557" i="38"/>
  <c r="V1589" i="38"/>
  <c r="V1368" i="38"/>
  <c r="V1576" i="38"/>
  <c r="V1584" i="38"/>
  <c r="V1323" i="38"/>
  <c r="V1559" i="38"/>
  <c r="V1516" i="38"/>
  <c r="V1560" i="38"/>
  <c r="V1307" i="38"/>
  <c r="V1303" i="38"/>
  <c r="V1325" i="38"/>
  <c r="V1327" i="38"/>
  <c r="V1535" i="38"/>
  <c r="V1306" i="38"/>
  <c r="V1554" i="38"/>
  <c r="V1339" i="38"/>
  <c r="V1386" i="38"/>
  <c r="V1326" i="38"/>
  <c r="V1380" i="38"/>
  <c r="V1302" i="38"/>
  <c r="V1342" i="38"/>
  <c r="V1374" i="38"/>
  <c r="V1361" i="38"/>
  <c r="V1337" i="38"/>
  <c r="V1314" i="38"/>
  <c r="V1318" i="38"/>
  <c r="V1365" i="38"/>
  <c r="V1425" i="38"/>
  <c r="V1457" i="38"/>
  <c r="V1489" i="38"/>
  <c r="V1521" i="38"/>
  <c r="V1395" i="38"/>
  <c r="V1427" i="38"/>
  <c r="V1459" i="38"/>
  <c r="V1491" i="38"/>
  <c r="V1523" i="38"/>
  <c r="V1405" i="38"/>
  <c r="V1437" i="38"/>
  <c r="V1469" i="38"/>
  <c r="V1501" i="38"/>
  <c r="V1336" i="38"/>
  <c r="V1406" i="38"/>
  <c r="V1438" i="38"/>
  <c r="V1470" i="38"/>
  <c r="V1502" i="38"/>
  <c r="V1399" i="38"/>
  <c r="V1431" i="38"/>
  <c r="V1463" i="38"/>
  <c r="V1495" i="38"/>
  <c r="V1387" i="38"/>
  <c r="V1320" i="38"/>
  <c r="V1383" i="38"/>
  <c r="V1396" i="38"/>
  <c r="V1377" i="38"/>
  <c r="V1432" i="38"/>
  <c r="V1496" i="38"/>
  <c r="V1385" i="38"/>
  <c r="V1456" i="38"/>
  <c r="V1526" i="38"/>
  <c r="V1418" i="38"/>
  <c r="V1450" i="38"/>
  <c r="V1482" i="38"/>
  <c r="V1506" i="38"/>
  <c r="V1428" i="38"/>
  <c r="V1492" i="38"/>
  <c r="V1578" i="38"/>
  <c r="V1553" i="38"/>
  <c r="V1585" i="38"/>
  <c r="V1408" i="38"/>
  <c r="V1476" i="38"/>
  <c r="V1539" i="38"/>
  <c r="V1571" i="38"/>
  <c r="V1542" i="38"/>
  <c r="V1293" i="38"/>
  <c r="V1357" i="38"/>
  <c r="V1533" i="38"/>
  <c r="V1565" i="38"/>
  <c r="V1597" i="38"/>
  <c r="V1389" i="38"/>
  <c r="V1540" i="38"/>
  <c r="V1359" i="38"/>
  <c r="V1319" i="38"/>
  <c r="V1575" i="38"/>
  <c r="V1338" i="38"/>
  <c r="V1590" i="38"/>
  <c r="V1347" i="38"/>
  <c r="V1550" i="38"/>
  <c r="V1393" i="38"/>
  <c r="V1355" i="38"/>
  <c r="V1551" i="38"/>
  <c r="V1312" i="38"/>
  <c r="V1566" i="38"/>
  <c r="V1363" i="38"/>
  <c r="V1294" i="38"/>
  <c r="V1332" i="38"/>
  <c r="V1388" i="38"/>
  <c r="V1310" i="38"/>
  <c r="V1353" i="38"/>
  <c r="V1376" i="38"/>
  <c r="V1372" i="38"/>
  <c r="V1366" i="38"/>
  <c r="V1324" i="38"/>
  <c r="V1348" i="38"/>
  <c r="V1401" i="38"/>
  <c r="V1433" i="38"/>
  <c r="V1465" i="38"/>
  <c r="V1497" i="38"/>
  <c r="V1329" i="38"/>
  <c r="V1403" i="38"/>
  <c r="V1435" i="38"/>
  <c r="V1467" i="38"/>
  <c r="V1499" i="38"/>
  <c r="V1360" i="38"/>
  <c r="V1413" i="38"/>
  <c r="V1445" i="38"/>
  <c r="V1477" i="38"/>
  <c r="V1509" i="38"/>
  <c r="V1349" i="38"/>
  <c r="V1414" i="38"/>
  <c r="V1446" i="38"/>
  <c r="V1478" i="38"/>
  <c r="V1344" i="38"/>
  <c r="V1407" i="38"/>
  <c r="V1439" i="38"/>
  <c r="V1471" i="38"/>
  <c r="V1503" i="38"/>
  <c r="V1391" i="38"/>
  <c r="V1352" i="38"/>
  <c r="V1304" i="38"/>
  <c r="V1404" i="38"/>
  <c r="V1322" i="38"/>
  <c r="V1448" i="38"/>
  <c r="V1510" i="38"/>
  <c r="V1328" i="38"/>
  <c r="V1472" i="38"/>
  <c r="V1394" i="38"/>
  <c r="V1420" i="38"/>
  <c r="V1452" i="38"/>
  <c r="V1484" i="38"/>
  <c r="V1514" i="38"/>
  <c r="V1458" i="38"/>
  <c r="V1532" i="38"/>
  <c r="V1598" i="38"/>
  <c r="V1561" i="38"/>
  <c r="V1593" i="38"/>
  <c r="V1442" i="38"/>
  <c r="V1570" i="38"/>
  <c r="V1547" i="38"/>
  <c r="V1579" i="38"/>
  <c r="V1564" i="38"/>
  <c r="V1504" i="38"/>
  <c r="V1522" i="38"/>
  <c r="V1541" i="38"/>
  <c r="V1573" i="38"/>
  <c r="V1530" i="38"/>
  <c r="V1508" i="38"/>
  <c r="V1552" i="38"/>
  <c r="V1295" i="38"/>
  <c r="V1582" i="38"/>
  <c r="V1591" i="38"/>
  <c r="V1373" i="38"/>
  <c r="V1343" i="38"/>
  <c r="V1315" i="38"/>
  <c r="V1512" i="38"/>
  <c r="V1534" i="38"/>
  <c r="V1291" i="38"/>
  <c r="V1567" i="38"/>
  <c r="V1527" i="38"/>
  <c r="V1596" i="38"/>
  <c r="V1331" i="38"/>
  <c r="V1300" i="38"/>
  <c r="V1345" i="38"/>
  <c r="V1382" i="38"/>
  <c r="V1321" i="38"/>
  <c r="V1364" i="38"/>
  <c r="V1384" i="38"/>
  <c r="V1292" i="38"/>
  <c r="V1379" i="38"/>
  <c r="V1340" i="38"/>
  <c r="V1350" i="38"/>
  <c r="V1409" i="38"/>
  <c r="V1441" i="38"/>
  <c r="V1473" i="38"/>
  <c r="V1505" i="38"/>
  <c r="V1356" i="38"/>
  <c r="V1411" i="38"/>
  <c r="V1443" i="38"/>
  <c r="V1475" i="38"/>
  <c r="V1507" i="38"/>
  <c r="V1346" i="38"/>
  <c r="V1421" i="38"/>
  <c r="V1453" i="38"/>
  <c r="V1485" i="38"/>
  <c r="V1517" i="38"/>
  <c r="V1362" i="38"/>
  <c r="V1422" i="38"/>
  <c r="V1454" i="38"/>
  <c r="V1486" i="38"/>
  <c r="V1518" i="38"/>
  <c r="V1415" i="38"/>
  <c r="V1447" i="38"/>
  <c r="V1479" i="38"/>
  <c r="V1511" i="38"/>
  <c r="V1297" i="38"/>
  <c r="V1309" i="38"/>
  <c r="V1317" i="38"/>
  <c r="V1412" i="38"/>
  <c r="V1298" i="38"/>
  <c r="V1464" i="38"/>
  <c r="V1562" i="38"/>
  <c r="V1424" i="38"/>
  <c r="V1488" i="38"/>
  <c r="V1402" i="38"/>
  <c r="V1434" i="38"/>
  <c r="V1466" i="38"/>
  <c r="V1498" i="38"/>
  <c r="V1296" i="38"/>
  <c r="V1460" i="38"/>
  <c r="V1536" i="38"/>
  <c r="V1537" i="38"/>
  <c r="V1569" i="38"/>
  <c r="V1538" i="38"/>
  <c r="V1444" i="38"/>
  <c r="V1586" i="38"/>
  <c r="V1555" i="38"/>
  <c r="V1587" i="38"/>
  <c r="V1580" i="38"/>
  <c r="V1520" i="38"/>
  <c r="V1556" i="38"/>
  <c r="V1549" i="38"/>
  <c r="V1581" i="38"/>
  <c r="V1546" i="38"/>
  <c r="V1524" i="38"/>
  <c r="V1574" i="38"/>
  <c r="V1299" i="38"/>
  <c r="V1543" i="38"/>
  <c r="V1572" i="38"/>
  <c r="V1548" i="38"/>
  <c r="V1371" i="38"/>
  <c r="V1367" i="38"/>
  <c r="V1529" i="38"/>
  <c r="V1588" i="38"/>
  <c r="V1351" i="38"/>
  <c r="V1583" i="38"/>
  <c r="V1544" i="38"/>
  <c r="V1311" i="38"/>
  <c r="V1335" i="38"/>
  <c r="HC212" i="38"/>
  <c r="HC211" i="38"/>
  <c r="HC210" i="38"/>
  <c r="HC209" i="38"/>
  <c r="HC208" i="38"/>
  <c r="HC207" i="38"/>
  <c r="HC205" i="38"/>
  <c r="HC204" i="38"/>
  <c r="HC203" i="38"/>
  <c r="HC202" i="38"/>
  <c r="HC201" i="38"/>
  <c r="HC200" i="38"/>
  <c r="HC198" i="38"/>
  <c r="HC197" i="38"/>
  <c r="HC196" i="38"/>
  <c r="HC195" i="38"/>
  <c r="HC194" i="38"/>
  <c r="HC193" i="38"/>
  <c r="HC191" i="38"/>
  <c r="HC190" i="38"/>
  <c r="HC189" i="38"/>
  <c r="HC188" i="38"/>
  <c r="HC187" i="38"/>
  <c r="HC186" i="38"/>
  <c r="HC184" i="38"/>
  <c r="HC183" i="38"/>
  <c r="HC182" i="38"/>
  <c r="HC181" i="38"/>
  <c r="HC180" i="38"/>
  <c r="HC179" i="38"/>
  <c r="HC177" i="38"/>
  <c r="HC176" i="38"/>
  <c r="HC175" i="38"/>
  <c r="HC174" i="38"/>
  <c r="HC173" i="38"/>
  <c r="HC172" i="38"/>
  <c r="HC170" i="38"/>
  <c r="HC169" i="38"/>
  <c r="HC168" i="38"/>
  <c r="HC167" i="38"/>
  <c r="HC166" i="38"/>
  <c r="HC165" i="38"/>
  <c r="HC163" i="38"/>
  <c r="HC162" i="38"/>
  <c r="HC161" i="38"/>
  <c r="HC160" i="38"/>
  <c r="HC159" i="38"/>
  <c r="HC158" i="38"/>
  <c r="HC156" i="38"/>
  <c r="HC155" i="38"/>
  <c r="HC154" i="38"/>
  <c r="HC153" i="38"/>
  <c r="HC152" i="38"/>
  <c r="HC151" i="38"/>
  <c r="HC149" i="38"/>
  <c r="HC148" i="38"/>
  <c r="HC147" i="38"/>
  <c r="HC146" i="38"/>
  <c r="HC145" i="38"/>
  <c r="HC144" i="38"/>
  <c r="HC142" i="38"/>
  <c r="HC141" i="38"/>
  <c r="HC140" i="38"/>
  <c r="HC139" i="38"/>
  <c r="HC138" i="38"/>
  <c r="HC137" i="38"/>
  <c r="HC135" i="38"/>
  <c r="HC134" i="38"/>
  <c r="HC133" i="38"/>
  <c r="HC132" i="38"/>
  <c r="HC131" i="38"/>
  <c r="HC130" i="38"/>
  <c r="HC128" i="38"/>
  <c r="HC127" i="38"/>
  <c r="HC126" i="38"/>
  <c r="HC125" i="38"/>
  <c r="HC124" i="38"/>
  <c r="HC123" i="38"/>
  <c r="HC121" i="38"/>
  <c r="HC120" i="38"/>
  <c r="HC119" i="38"/>
  <c r="HC118" i="38"/>
  <c r="HC117" i="38"/>
  <c r="HC116" i="38"/>
  <c r="HC114" i="38"/>
  <c r="HC113" i="38"/>
  <c r="HC112" i="38"/>
  <c r="HC111" i="38"/>
  <c r="HC110" i="38"/>
  <c r="HC109" i="38"/>
  <c r="HC107" i="38"/>
  <c r="HC106" i="38"/>
  <c r="HC105" i="38"/>
  <c r="HC104" i="38"/>
  <c r="HC103" i="38"/>
  <c r="HC102" i="38"/>
  <c r="HC100" i="38"/>
  <c r="HC99" i="38"/>
  <c r="HC98" i="38"/>
  <c r="HC97" i="38"/>
  <c r="HC96" i="38"/>
  <c r="HC95" i="38"/>
  <c r="HC93" i="38"/>
  <c r="HC92" i="38"/>
  <c r="HC91" i="38"/>
  <c r="HC90" i="38"/>
  <c r="HC89" i="38"/>
  <c r="HC88" i="38"/>
  <c r="HC86" i="38"/>
  <c r="HC85" i="38"/>
  <c r="HC84" i="38"/>
  <c r="HC83" i="38"/>
  <c r="HC82" i="38"/>
  <c r="HC81" i="38"/>
  <c r="HC79" i="38"/>
  <c r="HC78" i="38"/>
  <c r="HC77" i="38"/>
  <c r="HC76" i="38"/>
  <c r="HC75" i="38"/>
  <c r="HC74" i="38"/>
  <c r="HC72" i="38"/>
  <c r="HC71" i="38"/>
  <c r="HC70" i="38"/>
  <c r="HC69" i="38"/>
  <c r="HC68" i="38"/>
  <c r="HC67" i="38"/>
  <c r="HC65" i="38"/>
  <c r="HC64" i="38"/>
  <c r="HC63" i="38"/>
  <c r="HC62" i="38"/>
  <c r="HC61" i="38"/>
  <c r="HC60" i="38"/>
  <c r="HC58" i="38"/>
  <c r="HC57" i="38"/>
  <c r="HC56" i="38"/>
  <c r="HC55" i="38"/>
  <c r="HC54" i="38"/>
  <c r="HC53" i="38"/>
  <c r="HC51" i="38"/>
  <c r="HC50" i="38"/>
  <c r="HC49" i="38"/>
  <c r="HC48" i="38"/>
  <c r="HC47" i="38"/>
  <c r="HC46" i="38"/>
  <c r="HC44" i="38"/>
  <c r="HC43" i="38"/>
  <c r="HC42" i="38"/>
  <c r="HC41" i="38"/>
  <c r="HC40" i="38"/>
  <c r="HC39" i="38"/>
  <c r="HC37" i="38"/>
  <c r="HC36" i="38"/>
  <c r="HC35" i="38"/>
  <c r="HC34" i="38"/>
  <c r="HC33" i="38"/>
  <c r="HC32" i="38"/>
  <c r="HC30" i="38"/>
  <c r="HC29" i="38"/>
  <c r="HC28" i="38"/>
  <c r="HC27" i="38"/>
  <c r="HC26" i="38"/>
  <c r="HC25" i="38"/>
  <c r="HC23" i="38"/>
  <c r="HC22" i="38"/>
  <c r="HC21" i="38"/>
  <c r="HC20" i="38"/>
  <c r="HC19" i="38"/>
  <c r="HC18" i="38"/>
  <c r="HC16" i="38"/>
  <c r="HC15" i="38"/>
  <c r="HC14" i="38"/>
  <c r="HC13" i="38"/>
  <c r="HC12" i="38"/>
  <c r="HC11" i="38"/>
  <c r="HC9" i="38"/>
  <c r="HC8" i="38"/>
  <c r="HC7" i="38"/>
  <c r="HC6" i="38"/>
  <c r="HC5" i="38"/>
  <c r="HC4" i="38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C22" i="33"/>
  <c r="D22" i="33"/>
  <c r="E22" i="33"/>
  <c r="F22" i="33"/>
  <c r="B22" i="33"/>
  <c r="B1" i="33"/>
  <c r="C3" i="33"/>
  <c r="D3" i="33"/>
  <c r="E3" i="33"/>
  <c r="F3" i="33"/>
  <c r="G3" i="33"/>
  <c r="J3" i="33"/>
  <c r="B18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3" i="33"/>
  <c r="V1142" i="38" l="1"/>
  <c r="V1043" i="38"/>
  <c r="V1152" i="38"/>
  <c r="V1172" i="38"/>
  <c r="AB1123" i="38"/>
  <c r="V1092" i="38"/>
  <c r="V1222" i="38"/>
  <c r="V1182" i="38"/>
  <c r="AB1114" i="38"/>
  <c r="AB1046" i="38" l="1"/>
  <c r="AB1024" i="38"/>
  <c r="AB1017" i="38"/>
  <c r="AB1093" i="38"/>
  <c r="AB1115" i="38"/>
  <c r="AB1030" i="38"/>
  <c r="AB1054" i="38"/>
  <c r="AB1091" i="38"/>
  <c r="AB1055" i="38"/>
  <c r="AB1071" i="38"/>
  <c r="AB1101" i="38"/>
  <c r="AB1070" i="38"/>
  <c r="AB1069" i="38"/>
  <c r="AB1078" i="38"/>
  <c r="AB1118" i="38"/>
  <c r="AB1033" i="38"/>
  <c r="AB1044" i="38"/>
  <c r="AB1098" i="38"/>
  <c r="AB1058" i="38"/>
  <c r="AB1084" i="38"/>
  <c r="AB1105" i="38"/>
  <c r="AB1113" i="38"/>
  <c r="AB1082" i="38"/>
  <c r="AB1119" i="38"/>
  <c r="AB1012" i="38"/>
  <c r="AB1004" i="38"/>
  <c r="AB1025" i="38"/>
  <c r="AB1036" i="38"/>
  <c r="AB1045" i="38"/>
  <c r="AB1011" i="38"/>
  <c r="AB1022" i="38"/>
  <c r="AB1111" i="38"/>
  <c r="AB1065" i="38"/>
  <c r="AB1221" i="38"/>
  <c r="AB1220" i="38"/>
  <c r="AB1075" i="38"/>
  <c r="AB1085" i="38"/>
  <c r="AB1005" i="38"/>
  <c r="AB1066" i="38"/>
  <c r="AB1062" i="38"/>
  <c r="AB1007" i="38"/>
  <c r="AB1050" i="38"/>
  <c r="AB1019" i="38"/>
  <c r="AB1057" i="38"/>
  <c r="AB1100" i="38"/>
  <c r="AB1068" i="38"/>
  <c r="AB1087" i="38"/>
  <c r="AB1096" i="38"/>
  <c r="AB1127" i="38"/>
  <c r="AB1063" i="38"/>
  <c r="AB1103" i="38"/>
  <c r="AB1010" i="38"/>
  <c r="AB1090" i="38"/>
  <c r="AB1089" i="38"/>
  <c r="AB1126" i="38"/>
  <c r="AB1099" i="38"/>
  <c r="AB1009" i="38"/>
  <c r="AB1056" i="38"/>
  <c r="AB1107" i="38"/>
  <c r="AB1016" i="38"/>
  <c r="AB1008" i="38"/>
  <c r="AB1219" i="38"/>
  <c r="AB1088" i="38"/>
  <c r="AB1020" i="38"/>
  <c r="AB1047" i="38"/>
  <c r="AB1117" i="38"/>
  <c r="AB1094" i="38"/>
  <c r="AB1072" i="38"/>
  <c r="AB1120" i="38"/>
  <c r="AB1035" i="38"/>
  <c r="AB1032" i="38"/>
  <c r="AB1083" i="38"/>
  <c r="AB1053" i="38"/>
  <c r="AB1112" i="38"/>
  <c r="AB1015" i="38"/>
  <c r="AB1027" i="38"/>
  <c r="AB1077" i="38"/>
  <c r="AB1102" i="38"/>
  <c r="AB1086" i="38"/>
  <c r="AB1076" i="38"/>
  <c r="AB1021" i="38"/>
  <c r="AB1081" i="38"/>
  <c r="AB1039" i="38"/>
  <c r="AB1051" i="38"/>
  <c r="AB1095" i="38"/>
  <c r="AB1073" i="38"/>
  <c r="AB1034" i="38"/>
  <c r="AB1064" i="38"/>
  <c r="AB1052" i="38"/>
  <c r="AB1223" i="38"/>
  <c r="AB1104" i="38"/>
  <c r="AB1124" i="38"/>
  <c r="AB1108" i="38"/>
  <c r="AB1026" i="38"/>
  <c r="AB1130" i="38"/>
  <c r="AB1040" i="38"/>
  <c r="AB1013" i="38"/>
  <c r="AB1116" i="38"/>
  <c r="AB1125" i="38"/>
  <c r="AB1006" i="38"/>
  <c r="AB1048" i="38"/>
  <c r="AB1029" i="38"/>
  <c r="AB1106" i="38"/>
  <c r="AB1061" i="38"/>
  <c r="AB1060" i="38"/>
  <c r="AB1129" i="38"/>
  <c r="AB1128" i="38"/>
  <c r="AB1042" i="38"/>
  <c r="AB1041" i="38"/>
  <c r="AB1074" i="38"/>
  <c r="AB1023" i="38"/>
  <c r="AA1129" i="38"/>
  <c r="AA1042" i="38"/>
  <c r="AA1123" i="38"/>
  <c r="AB1227" i="38"/>
  <c r="AB1224" i="38"/>
  <c r="AB1230" i="38"/>
  <c r="AB1228" i="38"/>
  <c r="AB1226" i="38"/>
  <c r="AB1229" i="38"/>
  <c r="AB1225" i="38"/>
  <c r="C1835" i="38"/>
  <c r="C1827" i="38"/>
  <c r="C1819" i="38"/>
  <c r="C1811" i="38"/>
  <c r="C1807" i="38"/>
  <c r="C1803" i="38"/>
  <c r="C1795" i="38"/>
  <c r="C1791" i="38"/>
  <c r="C1787" i="38"/>
  <c r="C1783" i="38"/>
  <c r="C1779" i="38"/>
  <c r="C1775" i="38"/>
  <c r="C1771" i="38"/>
  <c r="C1767" i="38"/>
  <c r="C1763" i="38"/>
  <c r="C1759" i="38"/>
  <c r="C1755" i="38"/>
  <c r="C1751" i="38"/>
  <c r="C1747" i="38"/>
  <c r="C1743" i="38"/>
  <c r="C1739" i="38"/>
  <c r="C1735" i="38"/>
  <c r="C1731" i="38"/>
  <c r="C1727" i="38"/>
  <c r="C1723" i="38"/>
  <c r="C1719" i="38"/>
  <c r="C1715" i="38"/>
  <c r="C1711" i="38"/>
  <c r="C1707" i="38"/>
  <c r="C1703" i="38"/>
  <c r="C1695" i="38"/>
  <c r="C1687" i="38"/>
  <c r="C1679" i="38"/>
  <c r="C1671" i="38"/>
  <c r="C1295" i="38"/>
  <c r="C1291" i="38"/>
  <c r="C1294" i="38"/>
  <c r="C1293" i="38"/>
  <c r="C1840" i="38"/>
  <c r="C1836" i="38"/>
  <c r="C1832" i="38"/>
  <c r="C1828" i="38"/>
  <c r="C1824" i="38"/>
  <c r="C1820" i="38"/>
  <c r="C1816" i="38"/>
  <c r="C1812" i="38"/>
  <c r="C1808" i="38"/>
  <c r="C1804" i="38"/>
  <c r="C1800" i="38"/>
  <c r="C1796" i="38"/>
  <c r="C1792" i="38"/>
  <c r="C1788" i="38"/>
  <c r="C1784" i="38"/>
  <c r="C1780" i="38"/>
  <c r="C1776" i="38"/>
  <c r="C1772" i="38"/>
  <c r="C1768" i="38"/>
  <c r="C1764" i="38"/>
  <c r="C1760" i="38"/>
  <c r="C1756" i="38"/>
  <c r="C1752" i="38"/>
  <c r="C1748" i="38"/>
  <c r="C1744" i="38"/>
  <c r="C1740" i="38"/>
  <c r="C1736" i="38"/>
  <c r="C1732" i="38"/>
  <c r="C1728" i="38"/>
  <c r="C1724" i="38"/>
  <c r="C1720" i="38"/>
  <c r="C1716" i="38"/>
  <c r="C1712" i="38"/>
  <c r="C1708" i="38"/>
  <c r="C1704" i="38"/>
  <c r="C1696" i="38"/>
  <c r="C1688" i="38"/>
  <c r="C1680" i="38"/>
  <c r="C1672" i="38"/>
  <c r="C1292" i="38"/>
  <c r="C1195" i="38"/>
  <c r="C1187" i="38"/>
  <c r="C1143" i="38"/>
  <c r="C1135" i="38"/>
  <c r="C1123" i="38"/>
  <c r="C1091" i="38"/>
  <c r="C1083" i="38"/>
  <c r="C1063" i="38"/>
  <c r="C1283" i="38"/>
  <c r="C1271" i="38"/>
  <c r="C1263" i="38"/>
  <c r="C1255" i="38"/>
  <c r="C1247" i="38"/>
  <c r="C1239" i="38"/>
  <c r="C1235" i="38"/>
  <c r="C1227" i="38"/>
  <c r="C1290" i="38"/>
  <c r="C1286" i="38"/>
  <c r="C1282" i="38"/>
  <c r="C1278" i="38"/>
  <c r="C1274" i="38"/>
  <c r="C1270" i="38"/>
  <c r="C1266" i="38"/>
  <c r="C1262" i="38"/>
  <c r="C1258" i="38"/>
  <c r="C1254" i="38"/>
  <c r="C1250" i="38"/>
  <c r="C1246" i="38"/>
  <c r="C1242" i="38"/>
  <c r="C1238" i="38"/>
  <c r="C1234" i="38"/>
  <c r="C1230" i="38"/>
  <c r="C1226" i="38"/>
  <c r="C1222" i="38"/>
  <c r="C1167" i="38"/>
  <c r="C1115" i="38"/>
  <c r="C1099" i="38"/>
  <c r="C1035" i="38"/>
  <c r="C1275" i="38"/>
  <c r="C1221" i="38"/>
  <c r="C1209" i="38"/>
  <c r="C1201" i="38"/>
  <c r="C1189" i="38"/>
  <c r="C1185" i="38"/>
  <c r="C1181" i="38"/>
  <c r="C1177" i="38"/>
  <c r="C1173" i="38"/>
  <c r="C1169" i="38"/>
  <c r="C1165" i="38"/>
  <c r="C1161" i="38"/>
  <c r="C1157" i="38"/>
  <c r="C1153" i="38"/>
  <c r="C1149" i="38"/>
  <c r="C1145" i="38"/>
  <c r="C1141" i="38"/>
  <c r="C1137" i="38"/>
  <c r="C1133" i="38"/>
  <c r="C1129" i="38"/>
  <c r="C1125" i="38"/>
  <c r="C1121" i="38"/>
  <c r="C1117" i="38"/>
  <c r="C1113" i="38"/>
  <c r="C1109" i="38"/>
  <c r="C1105" i="38"/>
  <c r="C1101" i="38"/>
  <c r="C1097" i="38"/>
  <c r="C1093" i="38"/>
  <c r="C1089" i="38"/>
  <c r="C1085" i="38"/>
  <c r="C1081" i="38"/>
  <c r="C1077" i="38"/>
  <c r="C1073" i="38"/>
  <c r="C1069" i="38"/>
  <c r="C1065" i="38"/>
  <c r="C1061" i="38"/>
  <c r="C1057" i="38"/>
  <c r="C1053" i="38"/>
  <c r="C1049" i="38"/>
  <c r="C1045" i="38"/>
  <c r="C1041" i="38"/>
  <c r="C1037" i="38"/>
  <c r="C1033" i="38"/>
  <c r="C1029" i="38"/>
  <c r="C1025" i="38"/>
  <c r="C1021" i="38"/>
  <c r="C1017" i="38"/>
  <c r="C1013" i="38"/>
  <c r="C1009" i="38"/>
  <c r="C1005" i="38"/>
  <c r="C1289" i="38"/>
  <c r="C1285" i="38"/>
  <c r="C1281" i="38"/>
  <c r="C1277" i="38"/>
  <c r="C1273" i="38"/>
  <c r="C1269" i="38"/>
  <c r="C1265" i="38"/>
  <c r="C1261" i="38"/>
  <c r="C1257" i="38"/>
  <c r="C1253" i="38"/>
  <c r="C1249" i="38"/>
  <c r="C1245" i="38"/>
  <c r="C1241" i="38"/>
  <c r="C1237" i="38"/>
  <c r="C1233" i="38"/>
  <c r="C1229" i="38"/>
  <c r="C1225" i="38"/>
  <c r="C1211" i="38"/>
  <c r="C1203" i="38"/>
  <c r="C1179" i="38"/>
  <c r="C1159" i="38"/>
  <c r="C1151" i="38"/>
  <c r="C1107" i="38"/>
  <c r="C1075" i="38"/>
  <c r="C1067" i="38"/>
  <c r="C1051" i="38"/>
  <c r="C1043" i="38"/>
  <c r="C1023" i="38"/>
  <c r="C1015" i="38"/>
  <c r="C1003" i="38"/>
  <c r="C1287" i="38"/>
  <c r="C1279" i="38"/>
  <c r="C1267" i="38"/>
  <c r="C1259" i="38"/>
  <c r="C1251" i="38"/>
  <c r="C1243" i="38"/>
  <c r="C1231" i="38"/>
  <c r="C1223" i="38"/>
  <c r="C1217" i="38"/>
  <c r="C1213" i="38"/>
  <c r="C1205" i="38"/>
  <c r="C1197" i="38"/>
  <c r="C1193" i="38"/>
  <c r="C1220" i="38"/>
  <c r="C1216" i="38"/>
  <c r="C1212" i="38"/>
  <c r="C1208" i="38"/>
  <c r="C1204" i="38"/>
  <c r="C1200" i="38"/>
  <c r="C1196" i="38"/>
  <c r="C1192" i="38"/>
  <c r="C1188" i="38"/>
  <c r="C1184" i="38"/>
  <c r="C1180" i="38"/>
  <c r="C1176" i="38"/>
  <c r="C1172" i="38"/>
  <c r="C1168" i="38"/>
  <c r="C1164" i="38"/>
  <c r="C1160" i="38"/>
  <c r="C1156" i="38"/>
  <c r="C1152" i="38"/>
  <c r="C1148" i="38"/>
  <c r="C1144" i="38"/>
  <c r="C1140" i="38"/>
  <c r="C1136" i="38"/>
  <c r="C1132" i="38"/>
  <c r="C1128" i="38"/>
  <c r="C1124" i="38"/>
  <c r="C1120" i="38"/>
  <c r="C1116" i="38"/>
  <c r="C1112" i="38"/>
  <c r="C1108" i="38"/>
  <c r="C1104" i="38"/>
  <c r="C1100" i="38"/>
  <c r="C1096" i="38"/>
  <c r="C1092" i="38"/>
  <c r="C1088" i="38"/>
  <c r="C1084" i="38"/>
  <c r="C1080" i="38"/>
  <c r="C1076" i="38"/>
  <c r="C1072" i="38"/>
  <c r="C1068" i="38"/>
  <c r="C1064" i="38"/>
  <c r="C1060" i="38"/>
  <c r="C1056" i="38"/>
  <c r="C1052" i="38"/>
  <c r="C1048" i="38"/>
  <c r="C1044" i="38"/>
  <c r="C1040" i="38"/>
  <c r="C1036" i="38"/>
  <c r="C1032" i="38"/>
  <c r="C1028" i="38"/>
  <c r="C1024" i="38"/>
  <c r="C1020" i="38"/>
  <c r="C1016" i="38"/>
  <c r="C1012" i="38"/>
  <c r="C1008" i="38"/>
  <c r="C1004" i="38"/>
  <c r="C1288" i="38"/>
  <c r="C1284" i="38"/>
  <c r="C1280" i="38"/>
  <c r="C1276" i="38"/>
  <c r="C1272" i="38"/>
  <c r="C1268" i="38"/>
  <c r="C1264" i="38"/>
  <c r="C1260" i="38"/>
  <c r="C1256" i="38"/>
  <c r="C1252" i="38"/>
  <c r="C1248" i="38"/>
  <c r="C1244" i="38"/>
  <c r="C1240" i="38"/>
  <c r="C1236" i="38"/>
  <c r="C1232" i="38"/>
  <c r="C1228" i="38"/>
  <c r="C1224" i="38"/>
  <c r="C1702" i="38"/>
  <c r="C1698" i="38"/>
  <c r="C1694" i="38"/>
  <c r="C1690" i="38"/>
  <c r="C1686" i="38"/>
  <c r="C1682" i="38"/>
  <c r="C1678" i="38"/>
  <c r="C1674" i="38"/>
  <c r="C1670" i="38"/>
  <c r="C1666" i="38"/>
  <c r="C1662" i="38"/>
  <c r="C1658" i="38"/>
  <c r="C1654" i="38"/>
  <c r="C1650" i="38"/>
  <c r="C1646" i="38"/>
  <c r="C1642" i="38"/>
  <c r="C1638" i="38"/>
  <c r="C1634" i="38"/>
  <c r="C1630" i="38"/>
  <c r="C1626" i="38"/>
  <c r="C1622" i="38"/>
  <c r="C1618" i="38"/>
  <c r="C1614" i="38"/>
  <c r="C1610" i="38"/>
  <c r="C1606" i="38"/>
  <c r="C1602" i="38"/>
  <c r="C1598" i="38"/>
  <c r="C1594" i="38"/>
  <c r="C1590" i="38"/>
  <c r="C1586" i="38"/>
  <c r="C1582" i="38"/>
  <c r="C1578" i="38"/>
  <c r="C1574" i="38"/>
  <c r="C1570" i="38"/>
  <c r="C1566" i="38"/>
  <c r="C1562" i="38"/>
  <c r="C1558" i="38"/>
  <c r="C1554" i="38"/>
  <c r="C1550" i="38"/>
  <c r="C1546" i="38"/>
  <c r="C1542" i="38"/>
  <c r="C1538" i="38"/>
  <c r="C1534" i="38"/>
  <c r="C1530" i="38"/>
  <c r="C1526" i="38"/>
  <c r="C1522" i="38"/>
  <c r="C1518" i="38"/>
  <c r="C1514" i="38"/>
  <c r="C1510" i="38"/>
  <c r="C1506" i="38"/>
  <c r="C1502" i="38"/>
  <c r="C1498" i="38"/>
  <c r="C1494" i="38"/>
  <c r="C1490" i="38"/>
  <c r="C1486" i="38"/>
  <c r="C1482" i="38"/>
  <c r="C1478" i="38"/>
  <c r="C1474" i="38"/>
  <c r="C1470" i="38"/>
  <c r="C1466" i="38"/>
  <c r="C1462" i="38"/>
  <c r="C1458" i="38"/>
  <c r="C1454" i="38"/>
  <c r="C1450" i="38"/>
  <c r="C1446" i="38"/>
  <c r="C1442" i="38"/>
  <c r="C1438" i="38"/>
  <c r="C1434" i="38"/>
  <c r="C1430" i="38"/>
  <c r="C1426" i="38"/>
  <c r="C1422" i="38"/>
  <c r="C1418" i="38"/>
  <c r="C1414" i="38"/>
  <c r="C1410" i="38"/>
  <c r="C1406" i="38"/>
  <c r="C1402" i="38"/>
  <c r="C1398" i="38"/>
  <c r="C1394" i="38"/>
  <c r="C1390" i="38"/>
  <c r="C1386" i="38"/>
  <c r="C1382" i="38"/>
  <c r="C1378" i="38"/>
  <c r="C1374" i="38"/>
  <c r="C1370" i="38"/>
  <c r="C1366" i="38"/>
  <c r="C1362" i="38"/>
  <c r="C1358" i="38"/>
  <c r="C1354" i="38"/>
  <c r="C1350" i="38"/>
  <c r="C1346" i="38"/>
  <c r="C1342" i="38"/>
  <c r="C1338" i="38"/>
  <c r="C1334" i="38"/>
  <c r="C1330" i="38"/>
  <c r="C1326" i="38"/>
  <c r="C1322" i="38"/>
  <c r="C1318" i="38"/>
  <c r="C1314" i="38"/>
  <c r="C1310" i="38"/>
  <c r="C1306" i="38"/>
  <c r="C1302" i="38"/>
  <c r="C1298" i="38"/>
  <c r="C1701" i="38"/>
  <c r="C1697" i="38"/>
  <c r="C1693" i="38"/>
  <c r="C1689" i="38"/>
  <c r="C1685" i="38"/>
  <c r="C1681" i="38"/>
  <c r="C1677" i="38"/>
  <c r="C1673" i="38"/>
  <c r="C1669" i="38"/>
  <c r="C1665" i="38"/>
  <c r="C1661" i="38"/>
  <c r="C1657" i="38"/>
  <c r="C1653" i="38"/>
  <c r="C1649" i="38"/>
  <c r="C1645" i="38"/>
  <c r="C1641" i="38"/>
  <c r="C1637" i="38"/>
  <c r="C1633" i="38"/>
  <c r="C1629" i="38"/>
  <c r="C1625" i="38"/>
  <c r="C1621" i="38"/>
  <c r="C1617" i="38"/>
  <c r="C1613" i="38"/>
  <c r="C1609" i="38"/>
  <c r="C1605" i="38"/>
  <c r="C1601" i="38"/>
  <c r="C1597" i="38"/>
  <c r="C1593" i="38"/>
  <c r="C1589" i="38"/>
  <c r="C1585" i="38"/>
  <c r="C1581" i="38"/>
  <c r="C1577" i="38"/>
  <c r="C1573" i="38"/>
  <c r="C1569" i="38"/>
  <c r="C1565" i="38"/>
  <c r="C1561" i="38"/>
  <c r="C1557" i="38"/>
  <c r="C1553" i="38"/>
  <c r="C1549" i="38"/>
  <c r="C1545" i="38"/>
  <c r="C1541" i="38"/>
  <c r="C1537" i="38"/>
  <c r="C1533" i="38"/>
  <c r="C1529" i="38"/>
  <c r="C1525" i="38"/>
  <c r="C1521" i="38"/>
  <c r="C1517" i="38"/>
  <c r="C1513" i="38"/>
  <c r="C1509" i="38"/>
  <c r="C1505" i="38"/>
  <c r="C1501" i="38"/>
  <c r="C1497" i="38"/>
  <c r="C1493" i="38"/>
  <c r="C1489" i="38"/>
  <c r="C1485" i="38"/>
  <c r="C1481" i="38"/>
  <c r="C1477" i="38"/>
  <c r="C1473" i="38"/>
  <c r="C1469" i="38"/>
  <c r="C1465" i="38"/>
  <c r="C1461" i="38"/>
  <c r="C1457" i="38"/>
  <c r="C1453" i="38"/>
  <c r="C1449" i="38"/>
  <c r="C1445" i="38"/>
  <c r="C1441" i="38"/>
  <c r="C1437" i="38"/>
  <c r="C1433" i="38"/>
  <c r="C1429" i="38"/>
  <c r="C1425" i="38"/>
  <c r="C1421" i="38"/>
  <c r="C1417" i="38"/>
  <c r="C1413" i="38"/>
  <c r="C1409" i="38"/>
  <c r="C1405" i="38"/>
  <c r="C1401" i="38"/>
  <c r="C1397" i="38"/>
  <c r="C1393" i="38"/>
  <c r="C1389" i="38"/>
  <c r="C1385" i="38"/>
  <c r="C1381" i="38"/>
  <c r="C1377" i="38"/>
  <c r="C1373" i="38"/>
  <c r="C1369" i="38"/>
  <c r="C1365" i="38"/>
  <c r="C1361" i="38"/>
  <c r="C1357" i="38"/>
  <c r="C1353" i="38"/>
  <c r="C1349" i="38"/>
  <c r="C1345" i="38"/>
  <c r="C1341" i="38"/>
  <c r="C1337" i="38"/>
  <c r="C1333" i="38"/>
  <c r="C1329" i="38"/>
  <c r="C1325" i="38"/>
  <c r="C1321" i="38"/>
  <c r="C1317" i="38"/>
  <c r="C1313" i="38"/>
  <c r="C1309" i="38"/>
  <c r="C1305" i="38"/>
  <c r="C1301" i="38"/>
  <c r="C1297" i="38"/>
  <c r="C1839" i="38"/>
  <c r="C1831" i="38"/>
  <c r="C1823" i="38"/>
  <c r="C1815" i="38"/>
  <c r="C1799" i="38"/>
  <c r="C1664" i="38"/>
  <c r="C1660" i="38"/>
  <c r="C1656" i="38"/>
  <c r="C1652" i="38"/>
  <c r="C1648" i="38"/>
  <c r="C1644" i="38"/>
  <c r="C1640" i="38"/>
  <c r="C1636" i="38"/>
  <c r="C1632" i="38"/>
  <c r="C1628" i="38"/>
  <c r="C1624" i="38"/>
  <c r="C1620" i="38"/>
  <c r="C1616" i="38"/>
  <c r="C1612" i="38"/>
  <c r="C1608" i="38"/>
  <c r="C1604" i="38"/>
  <c r="C1600" i="38"/>
  <c r="C1596" i="38"/>
  <c r="C1592" i="38"/>
  <c r="C1588" i="38"/>
  <c r="C1584" i="38"/>
  <c r="C1580" i="38"/>
  <c r="C1576" i="38"/>
  <c r="C1572" i="38"/>
  <c r="C1568" i="38"/>
  <c r="C1564" i="38"/>
  <c r="C1560" i="38"/>
  <c r="C1556" i="38"/>
  <c r="C1552" i="38"/>
  <c r="C1548" i="38"/>
  <c r="C1544" i="38"/>
  <c r="C1540" i="38"/>
  <c r="C1536" i="38"/>
  <c r="C1532" i="38"/>
  <c r="C1528" i="38"/>
  <c r="C1524" i="38"/>
  <c r="C1520" i="38"/>
  <c r="C1516" i="38"/>
  <c r="C1512" i="38"/>
  <c r="C1508" i="38"/>
  <c r="C1504" i="38"/>
  <c r="C1500" i="38"/>
  <c r="C1496" i="38"/>
  <c r="C1492" i="38"/>
  <c r="C1488" i="38"/>
  <c r="C1484" i="38"/>
  <c r="C1480" i="38"/>
  <c r="C1476" i="38"/>
  <c r="C1472" i="38"/>
  <c r="C1468" i="38"/>
  <c r="C1464" i="38"/>
  <c r="C1460" i="38"/>
  <c r="C1456" i="38"/>
  <c r="C1452" i="38"/>
  <c r="C1448" i="38"/>
  <c r="C1444" i="38"/>
  <c r="C1440" i="38"/>
  <c r="C1436" i="38"/>
  <c r="C1432" i="38"/>
  <c r="C1428" i="38"/>
  <c r="C1424" i="38"/>
  <c r="C1420" i="38"/>
  <c r="C1416" i="38"/>
  <c r="C1412" i="38"/>
  <c r="C1408" i="38"/>
  <c r="C1404" i="38"/>
  <c r="C1400" i="38"/>
  <c r="C1396" i="38"/>
  <c r="C1392" i="38"/>
  <c r="C1388" i="38"/>
  <c r="C1384" i="38"/>
  <c r="C1380" i="38"/>
  <c r="C1376" i="38"/>
  <c r="C1372" i="38"/>
  <c r="C1368" i="38"/>
  <c r="C1364" i="38"/>
  <c r="C1360" i="38"/>
  <c r="C1356" i="38"/>
  <c r="C1352" i="38"/>
  <c r="C1348" i="38"/>
  <c r="C1344" i="38"/>
  <c r="C1340" i="38"/>
  <c r="C1336" i="38"/>
  <c r="C1332" i="38"/>
  <c r="C1328" i="38"/>
  <c r="C1324" i="38"/>
  <c r="C1320" i="38"/>
  <c r="C1316" i="38"/>
  <c r="C1312" i="38"/>
  <c r="C1308" i="38"/>
  <c r="C1304" i="38"/>
  <c r="C1300" i="38"/>
  <c r="C1296" i="38"/>
  <c r="C1219" i="38"/>
  <c r="C1215" i="38"/>
  <c r="C1207" i="38"/>
  <c r="C1199" i="38"/>
  <c r="C1191" i="38"/>
  <c r="C1183" i="38"/>
  <c r="C1175" i="38"/>
  <c r="C1171" i="38"/>
  <c r="C1163" i="38"/>
  <c r="C1155" i="38"/>
  <c r="C1147" i="38"/>
  <c r="C1139" i="38"/>
  <c r="C1131" i="38"/>
  <c r="C1127" i="38"/>
  <c r="C1119" i="38"/>
  <c r="C1111" i="38"/>
  <c r="C1103" i="38"/>
  <c r="C1095" i="38"/>
  <c r="C1087" i="38"/>
  <c r="C1079" i="38"/>
  <c r="C1071" i="38"/>
  <c r="C1059" i="38"/>
  <c r="C1055" i="38"/>
  <c r="C1047" i="38"/>
  <c r="C1039" i="38"/>
  <c r="C1031" i="38"/>
  <c r="C1027" i="38"/>
  <c r="C1019" i="38"/>
  <c r="C1011" i="38"/>
  <c r="C1007" i="38"/>
  <c r="C1842" i="38"/>
  <c r="C1838" i="38"/>
  <c r="C1834" i="38"/>
  <c r="C1830" i="38"/>
  <c r="C1826" i="38"/>
  <c r="C1822" i="38"/>
  <c r="C1818" i="38"/>
  <c r="C1814" i="38"/>
  <c r="C1810" i="38"/>
  <c r="C1806" i="38"/>
  <c r="C1802" i="38"/>
  <c r="C1798" i="38"/>
  <c r="C1794" i="38"/>
  <c r="C1790" i="38"/>
  <c r="C1786" i="38"/>
  <c r="C1782" i="38"/>
  <c r="C1778" i="38"/>
  <c r="C1774" i="38"/>
  <c r="C1770" i="38"/>
  <c r="C1766" i="38"/>
  <c r="C1762" i="38"/>
  <c r="C1758" i="38"/>
  <c r="C1754" i="38"/>
  <c r="C1750" i="38"/>
  <c r="C1746" i="38"/>
  <c r="C1742" i="38"/>
  <c r="C1738" i="38"/>
  <c r="C1734" i="38"/>
  <c r="C1730" i="38"/>
  <c r="C1726" i="38"/>
  <c r="C1722" i="38"/>
  <c r="C1718" i="38"/>
  <c r="C1714" i="38"/>
  <c r="C1710" i="38"/>
  <c r="C1706" i="38"/>
  <c r="C1700" i="38"/>
  <c r="C1692" i="38"/>
  <c r="C1684" i="38"/>
  <c r="C1676" i="38"/>
  <c r="C1668" i="38"/>
  <c r="C1663" i="38"/>
  <c r="C1659" i="38"/>
  <c r="C1655" i="38"/>
  <c r="C1651" i="38"/>
  <c r="C1647" i="38"/>
  <c r="C1643" i="38"/>
  <c r="C1639" i="38"/>
  <c r="C1635" i="38"/>
  <c r="C1631" i="38"/>
  <c r="C1627" i="38"/>
  <c r="C1623" i="38"/>
  <c r="C1619" i="38"/>
  <c r="C1615" i="38"/>
  <c r="C1611" i="38"/>
  <c r="C1607" i="38"/>
  <c r="C1603" i="38"/>
  <c r="C1599" i="38"/>
  <c r="C1595" i="38"/>
  <c r="C1591" i="38"/>
  <c r="C1587" i="38"/>
  <c r="C1583" i="38"/>
  <c r="C1579" i="38"/>
  <c r="C1575" i="38"/>
  <c r="C1571" i="38"/>
  <c r="C1567" i="38"/>
  <c r="C1563" i="38"/>
  <c r="C1559" i="38"/>
  <c r="C1555" i="38"/>
  <c r="C1551" i="38"/>
  <c r="C1547" i="38"/>
  <c r="C1543" i="38"/>
  <c r="C1539" i="38"/>
  <c r="C1535" i="38"/>
  <c r="C1531" i="38"/>
  <c r="C1527" i="38"/>
  <c r="C1523" i="38"/>
  <c r="C1519" i="38"/>
  <c r="C1515" i="38"/>
  <c r="C1511" i="38"/>
  <c r="C1507" i="38"/>
  <c r="C1503" i="38"/>
  <c r="C1499" i="38"/>
  <c r="C1495" i="38"/>
  <c r="C1491" i="38"/>
  <c r="C1487" i="38"/>
  <c r="C1483" i="38"/>
  <c r="C1479" i="38"/>
  <c r="C1475" i="38"/>
  <c r="C1471" i="38"/>
  <c r="C1467" i="38"/>
  <c r="C1463" i="38"/>
  <c r="C1459" i="38"/>
  <c r="C1455" i="38"/>
  <c r="C1451" i="38"/>
  <c r="C1447" i="38"/>
  <c r="C1443" i="38"/>
  <c r="C1439" i="38"/>
  <c r="C1435" i="38"/>
  <c r="C1431" i="38"/>
  <c r="C1427" i="38"/>
  <c r="C1423" i="38"/>
  <c r="C1419" i="38"/>
  <c r="C1415" i="38"/>
  <c r="C1411" i="38"/>
  <c r="C1407" i="38"/>
  <c r="C1403" i="38"/>
  <c r="C1399" i="38"/>
  <c r="C1395" i="38"/>
  <c r="C1391" i="38"/>
  <c r="C1387" i="38"/>
  <c r="C1383" i="38"/>
  <c r="C1379" i="38"/>
  <c r="C1375" i="38"/>
  <c r="C1371" i="38"/>
  <c r="C1367" i="38"/>
  <c r="C1363" i="38"/>
  <c r="C1359" i="38"/>
  <c r="C1355" i="38"/>
  <c r="C1351" i="38"/>
  <c r="C1347" i="38"/>
  <c r="C1343" i="38"/>
  <c r="C1339" i="38"/>
  <c r="C1335" i="38"/>
  <c r="C1331" i="38"/>
  <c r="C1327" i="38"/>
  <c r="C1323" i="38"/>
  <c r="C1319" i="38"/>
  <c r="C1315" i="38"/>
  <c r="C1311" i="38"/>
  <c r="C1307" i="38"/>
  <c r="C1303" i="38"/>
  <c r="C1299" i="38"/>
  <c r="C1218" i="38"/>
  <c r="C1214" i="38"/>
  <c r="C1210" i="38"/>
  <c r="C1206" i="38"/>
  <c r="C1202" i="38"/>
  <c r="C1198" i="38"/>
  <c r="C1194" i="38"/>
  <c r="C1190" i="38"/>
  <c r="C1186" i="38"/>
  <c r="C1182" i="38"/>
  <c r="C1178" i="38"/>
  <c r="C1174" i="38"/>
  <c r="C1170" i="38"/>
  <c r="C1166" i="38"/>
  <c r="C1162" i="38"/>
  <c r="C1158" i="38"/>
  <c r="C1154" i="38"/>
  <c r="C1150" i="38"/>
  <c r="C1146" i="38"/>
  <c r="C1142" i="38"/>
  <c r="C1138" i="38"/>
  <c r="C1134" i="38"/>
  <c r="C1130" i="38"/>
  <c r="C1126" i="38"/>
  <c r="C1122" i="38"/>
  <c r="C1118" i="38"/>
  <c r="C1114" i="38"/>
  <c r="C1110" i="38"/>
  <c r="C1106" i="38"/>
  <c r="C1102" i="38"/>
  <c r="C1098" i="38"/>
  <c r="C1094" i="38"/>
  <c r="C1090" i="38"/>
  <c r="C1086" i="38"/>
  <c r="C1082" i="38"/>
  <c r="C1078" i="38"/>
  <c r="C1074" i="38"/>
  <c r="C1070" i="38"/>
  <c r="C1066" i="38"/>
  <c r="C1062" i="38"/>
  <c r="C1058" i="38"/>
  <c r="C1054" i="38"/>
  <c r="C1050" i="38"/>
  <c r="C1046" i="38"/>
  <c r="C1042" i="38"/>
  <c r="C1038" i="38"/>
  <c r="C1034" i="38"/>
  <c r="C1030" i="38"/>
  <c r="C1026" i="38"/>
  <c r="C1022" i="38"/>
  <c r="C1018" i="38"/>
  <c r="C1014" i="38"/>
  <c r="C1010" i="38"/>
  <c r="C1006" i="38"/>
  <c r="C1841" i="38"/>
  <c r="C1837" i="38"/>
  <c r="C1833" i="38"/>
  <c r="C1829" i="38"/>
  <c r="C1825" i="38"/>
  <c r="C1821" i="38"/>
  <c r="C1817" i="38"/>
  <c r="C1813" i="38"/>
  <c r="C1809" i="38"/>
  <c r="C1805" i="38"/>
  <c r="C1801" i="38"/>
  <c r="C1797" i="38"/>
  <c r="C1793" i="38"/>
  <c r="C1789" i="38"/>
  <c r="C1785" i="38"/>
  <c r="C1781" i="38"/>
  <c r="C1777" i="38"/>
  <c r="C1773" i="38"/>
  <c r="C1769" i="38"/>
  <c r="C1765" i="38"/>
  <c r="C1761" i="38"/>
  <c r="C1757" i="38"/>
  <c r="C1753" i="38"/>
  <c r="C1749" i="38"/>
  <c r="C1745" i="38"/>
  <c r="C1741" i="38"/>
  <c r="C1737" i="38"/>
  <c r="C1733" i="38"/>
  <c r="C1729" i="38"/>
  <c r="C1725" i="38"/>
  <c r="C1721" i="38"/>
  <c r="C1717" i="38"/>
  <c r="C1713" i="38"/>
  <c r="C1709" i="38"/>
  <c r="C1705" i="38"/>
  <c r="C1699" i="38"/>
  <c r="C1691" i="38"/>
  <c r="C1683" i="38"/>
  <c r="C1675" i="38"/>
  <c r="C1667" i="38"/>
  <c r="A61" i="34"/>
  <c r="A126" i="34"/>
  <c r="E1" i="34"/>
  <c r="A1" i="34"/>
  <c r="B4" i="34"/>
  <c r="C4" i="34"/>
  <c r="D4" i="34"/>
  <c r="E4" i="34"/>
  <c r="F4" i="34"/>
  <c r="G4" i="34"/>
  <c r="A4" i="34"/>
  <c r="AB1132" i="38" l="1"/>
  <c r="AB1136" i="38"/>
  <c r="AB1140" i="38"/>
  <c r="AB1144" i="38"/>
  <c r="AB1148" i="38"/>
  <c r="AB1152" i="38"/>
  <c r="AB1156" i="38"/>
  <c r="AB1160" i="38"/>
  <c r="AB1164" i="38"/>
  <c r="AB1168" i="38"/>
  <c r="AB1172" i="38"/>
  <c r="AB1176" i="38"/>
  <c r="AB1180" i="38"/>
  <c r="AB1184" i="38"/>
  <c r="AB1188" i="38"/>
  <c r="AB1192" i="38"/>
  <c r="AB1196" i="38"/>
  <c r="AB1200" i="38"/>
  <c r="AB1204" i="38"/>
  <c r="AB1208" i="38"/>
  <c r="AB1212" i="38"/>
  <c r="AB1216" i="38"/>
  <c r="AB1232" i="38"/>
  <c r="AB1236" i="38"/>
  <c r="AB1240" i="38"/>
  <c r="AB1244" i="38"/>
  <c r="AB1248" i="38"/>
  <c r="AB1252" i="38"/>
  <c r="AB1256" i="38"/>
  <c r="AB1260" i="38"/>
  <c r="AB1264" i="38"/>
  <c r="AB1268" i="38"/>
  <c r="AB1272" i="38"/>
  <c r="AB1276" i="38"/>
  <c r="AB1280" i="38"/>
  <c r="AB1284" i="38"/>
  <c r="AB1288" i="38"/>
  <c r="AB1292" i="38"/>
  <c r="AB1296" i="38"/>
  <c r="AB1300" i="38"/>
  <c r="AB1304" i="38"/>
  <c r="AB1308" i="38"/>
  <c r="AB1312" i="38"/>
  <c r="AB1316" i="38"/>
  <c r="AB1320" i="38"/>
  <c r="AB1324" i="38"/>
  <c r="AB1328" i="38"/>
  <c r="AB1332" i="38"/>
  <c r="AB1336" i="38"/>
  <c r="AB1340" i="38"/>
  <c r="AB1097" i="38"/>
  <c r="AB1133" i="38"/>
  <c r="AB1137" i="38"/>
  <c r="AB1141" i="38"/>
  <c r="AB1145" i="38"/>
  <c r="AB1149" i="38"/>
  <c r="AB1153" i="38"/>
  <c r="AB1157" i="38"/>
  <c r="AB1161" i="38"/>
  <c r="AB1165" i="38"/>
  <c r="AB1169" i="38"/>
  <c r="AB1173" i="38"/>
  <c r="AB1177" i="38"/>
  <c r="AB1181" i="38"/>
  <c r="AB1185" i="38"/>
  <c r="AB1189" i="38"/>
  <c r="AB1193" i="38"/>
  <c r="AB1197" i="38"/>
  <c r="AB1201" i="38"/>
  <c r="AB1205" i="38"/>
  <c r="AB1209" i="38"/>
  <c r="AB1213" i="38"/>
  <c r="AB1217" i="38"/>
  <c r="AB1233" i="38"/>
  <c r="AB1237" i="38"/>
  <c r="AB1241" i="38"/>
  <c r="AB1245" i="38"/>
  <c r="AB1249" i="38"/>
  <c r="AB1253" i="38"/>
  <c r="AB1257" i="38"/>
  <c r="AB1261" i="38"/>
  <c r="AB1265" i="38"/>
  <c r="AB1269" i="38"/>
  <c r="AB1273" i="38"/>
  <c r="AB1277" i="38"/>
  <c r="AB1281" i="38"/>
  <c r="AB1285" i="38"/>
  <c r="AB1289" i="38"/>
  <c r="AB1293" i="38"/>
  <c r="AB1297" i="38"/>
  <c r="AB1301" i="38"/>
  <c r="AB1305" i="38"/>
  <c r="AB1309" i="38"/>
  <c r="AB1313" i="38"/>
  <c r="AB1317" i="38"/>
  <c r="AB1321" i="38"/>
  <c r="AB1325" i="38"/>
  <c r="AB1329" i="38"/>
  <c r="AB1333" i="38"/>
  <c r="AB1337" i="38"/>
  <c r="AB1341" i="38"/>
  <c r="AB1014" i="38"/>
  <c r="AB1134" i="38"/>
  <c r="AB1138" i="38"/>
  <c r="AB1142" i="38"/>
  <c r="AB1146" i="38"/>
  <c r="AB1150" i="38"/>
  <c r="AB1154" i="38"/>
  <c r="AB1158" i="38"/>
  <c r="AB1162" i="38"/>
  <c r="AB1166" i="38"/>
  <c r="AB1170" i="38"/>
  <c r="AB1174" i="38"/>
  <c r="AB1178" i="38"/>
  <c r="AB1182" i="38"/>
  <c r="AB1186" i="38"/>
  <c r="AB1190" i="38"/>
  <c r="AB1194" i="38"/>
  <c r="AB1198" i="38"/>
  <c r="AB1202" i="38"/>
  <c r="AB1206" i="38"/>
  <c r="AB1210" i="38"/>
  <c r="AB1214" i="38"/>
  <c r="AB1218" i="38"/>
  <c r="AB1234" i="38"/>
  <c r="AB1238" i="38"/>
  <c r="AB1242" i="38"/>
  <c r="AB1246" i="38"/>
  <c r="AB1250" i="38"/>
  <c r="AB1254" i="38"/>
  <c r="AB1258" i="38"/>
  <c r="AB1262" i="38"/>
  <c r="AB1266" i="38"/>
  <c r="AB1270" i="38"/>
  <c r="AB1274" i="38"/>
  <c r="AB1278" i="38"/>
  <c r="AB1282" i="38"/>
  <c r="AB1286" i="38"/>
  <c r="AB1290" i="38"/>
  <c r="AB1294" i="38"/>
  <c r="AB1298" i="38"/>
  <c r="AB1302" i="38"/>
  <c r="AB1306" i="38"/>
  <c r="AB1310" i="38"/>
  <c r="AB1314" i="38"/>
  <c r="AB1318" i="38"/>
  <c r="AB1322" i="38"/>
  <c r="AB1326" i="38"/>
  <c r="AB1135" i="38"/>
  <c r="AB1151" i="38"/>
  <c r="AB1167" i="38"/>
  <c r="AB1183" i="38"/>
  <c r="AB1199" i="38"/>
  <c r="AB1215" i="38"/>
  <c r="AB1231" i="38"/>
  <c r="AB1247" i="38"/>
  <c r="AB1263" i="38"/>
  <c r="AB1279" i="38"/>
  <c r="AB1295" i="38"/>
  <c r="AB1311" i="38"/>
  <c r="AB1327" i="38"/>
  <c r="AB1335" i="38"/>
  <c r="AB1343" i="38"/>
  <c r="AB1347" i="38"/>
  <c r="AB1351" i="38"/>
  <c r="AB1355" i="38"/>
  <c r="AB1359" i="38"/>
  <c r="AB1363" i="38"/>
  <c r="AB1367" i="38"/>
  <c r="AB1371" i="38"/>
  <c r="AB1375" i="38"/>
  <c r="AB1379" i="38"/>
  <c r="AB1383" i="38"/>
  <c r="AB1387" i="38"/>
  <c r="AB1391" i="38"/>
  <c r="AB1395" i="38"/>
  <c r="AB1399" i="38"/>
  <c r="AB1403" i="38"/>
  <c r="AB1407" i="38"/>
  <c r="AB1411" i="38"/>
  <c r="AB1415" i="38"/>
  <c r="AB1419" i="38"/>
  <c r="AB1423" i="38"/>
  <c r="AB1427" i="38"/>
  <c r="AB1431" i="38"/>
  <c r="AB1435" i="38"/>
  <c r="AB1439" i="38"/>
  <c r="AB1443" i="38"/>
  <c r="AB1447" i="38"/>
  <c r="AB1451" i="38"/>
  <c r="AB1455" i="38"/>
  <c r="AB1459" i="38"/>
  <c r="AB1463" i="38"/>
  <c r="AB1467" i="38"/>
  <c r="AB1471" i="38"/>
  <c r="AB1475" i="38"/>
  <c r="AB1479" i="38"/>
  <c r="AB1483" i="38"/>
  <c r="AB1487" i="38"/>
  <c r="AB1491" i="38"/>
  <c r="AB1495" i="38"/>
  <c r="AB1499" i="38"/>
  <c r="AB1503" i="38"/>
  <c r="AB1507" i="38"/>
  <c r="AB1511" i="38"/>
  <c r="AB1515" i="38"/>
  <c r="AB1519" i="38"/>
  <c r="AB1523" i="38"/>
  <c r="AB1527" i="38"/>
  <c r="AB1531" i="38"/>
  <c r="AB1535" i="38"/>
  <c r="AB1539" i="38"/>
  <c r="AB1543" i="38"/>
  <c r="AB1547" i="38"/>
  <c r="AB1551" i="38"/>
  <c r="AB1555" i="38"/>
  <c r="AB1559" i="38"/>
  <c r="AB1563" i="38"/>
  <c r="AB1567" i="38"/>
  <c r="AB1571" i="38"/>
  <c r="AB1575" i="38"/>
  <c r="AB1579" i="38"/>
  <c r="AB1583" i="38"/>
  <c r="AB1587" i="38"/>
  <c r="AB1591" i="38"/>
  <c r="AB1595" i="38"/>
  <c r="AB1599" i="38"/>
  <c r="AB1603" i="38"/>
  <c r="AB1607" i="38"/>
  <c r="AB1611" i="38"/>
  <c r="AB1615" i="38"/>
  <c r="AB1619" i="38"/>
  <c r="AB1623" i="38"/>
  <c r="AB1627" i="38"/>
  <c r="AB1631" i="38"/>
  <c r="AB1635" i="38"/>
  <c r="AB1639" i="38"/>
  <c r="AB1643" i="38"/>
  <c r="AB1647" i="38"/>
  <c r="AB1651" i="38"/>
  <c r="AB1655" i="38"/>
  <c r="AB1659" i="38"/>
  <c r="AB1663" i="38"/>
  <c r="AB1667" i="38"/>
  <c r="AB1671" i="38"/>
  <c r="AB1675" i="38"/>
  <c r="AB1679" i="38"/>
  <c r="AB1683" i="38"/>
  <c r="AB1687" i="38"/>
  <c r="AB1691" i="38"/>
  <c r="AB1695" i="38"/>
  <c r="AB1699" i="38"/>
  <c r="AB1139" i="38"/>
  <c r="AB1155" i="38"/>
  <c r="AB1171" i="38"/>
  <c r="AB1187" i="38"/>
  <c r="AB1203" i="38"/>
  <c r="AB1235" i="38"/>
  <c r="AB1251" i="38"/>
  <c r="AB1267" i="38"/>
  <c r="AB1283" i="38"/>
  <c r="AB1299" i="38"/>
  <c r="AB1315" i="38"/>
  <c r="AB1330" i="38"/>
  <c r="AB1338" i="38"/>
  <c r="AB1344" i="38"/>
  <c r="AB1348" i="38"/>
  <c r="AB1352" i="38"/>
  <c r="AB1356" i="38"/>
  <c r="AB1360" i="38"/>
  <c r="AB1364" i="38"/>
  <c r="AB1368" i="38"/>
  <c r="AB1372" i="38"/>
  <c r="AB1376" i="38"/>
  <c r="AB1380" i="38"/>
  <c r="AB1384" i="38"/>
  <c r="AB1388" i="38"/>
  <c r="AB1392" i="38"/>
  <c r="AB1396" i="38"/>
  <c r="AB1400" i="38"/>
  <c r="AB1404" i="38"/>
  <c r="AB1408" i="38"/>
  <c r="AB1412" i="38"/>
  <c r="AB1416" i="38"/>
  <c r="AB1420" i="38"/>
  <c r="AB1424" i="38"/>
  <c r="AB1428" i="38"/>
  <c r="AB1432" i="38"/>
  <c r="AB1436" i="38"/>
  <c r="AB1440" i="38"/>
  <c r="AB1444" i="38"/>
  <c r="AB1448" i="38"/>
  <c r="AB1452" i="38"/>
  <c r="AB1456" i="38"/>
  <c r="AB1460" i="38"/>
  <c r="AB1464" i="38"/>
  <c r="AB1468" i="38"/>
  <c r="AB1472" i="38"/>
  <c r="AB1476" i="38"/>
  <c r="AB1480" i="38"/>
  <c r="AB1484" i="38"/>
  <c r="AB1488" i="38"/>
  <c r="AB1492" i="38"/>
  <c r="AB1496" i="38"/>
  <c r="AB1500" i="38"/>
  <c r="AB1504" i="38"/>
  <c r="AB1508" i="38"/>
  <c r="AB1512" i="38"/>
  <c r="AB1516" i="38"/>
  <c r="AB1520" i="38"/>
  <c r="AB1524" i="38"/>
  <c r="AB1528" i="38"/>
  <c r="AB1532" i="38"/>
  <c r="AB1536" i="38"/>
  <c r="AB1540" i="38"/>
  <c r="AB1544" i="38"/>
  <c r="AB1548" i="38"/>
  <c r="AB1552" i="38"/>
  <c r="AB1556" i="38"/>
  <c r="AB1560" i="38"/>
  <c r="AB1564" i="38"/>
  <c r="AB1568" i="38"/>
  <c r="AB1572" i="38"/>
  <c r="AB1576" i="38"/>
  <c r="AB1580" i="38"/>
  <c r="AB1584" i="38"/>
  <c r="AB1588" i="38"/>
  <c r="AB1592" i="38"/>
  <c r="AB1143" i="38"/>
  <c r="AB1175" i="38"/>
  <c r="AB1207" i="38"/>
  <c r="AB1239" i="38"/>
  <c r="AB1271" i="38"/>
  <c r="AB1303" i="38"/>
  <c r="AB1331" i="38"/>
  <c r="AB1345" i="38"/>
  <c r="AB1353" i="38"/>
  <c r="AB1361" i="38"/>
  <c r="AB1369" i="38"/>
  <c r="AB1377" i="38"/>
  <c r="AB1385" i="38"/>
  <c r="AB1393" i="38"/>
  <c r="AB1401" i="38"/>
  <c r="AB1409" i="38"/>
  <c r="AB1417" i="38"/>
  <c r="AB1425" i="38"/>
  <c r="AB1433" i="38"/>
  <c r="AB1441" i="38"/>
  <c r="AB1449" i="38"/>
  <c r="AB1457" i="38"/>
  <c r="AB1465" i="38"/>
  <c r="AB1473" i="38"/>
  <c r="AB1481" i="38"/>
  <c r="AB1489" i="38"/>
  <c r="AB1497" i="38"/>
  <c r="AB1505" i="38"/>
  <c r="AB1513" i="38"/>
  <c r="AB1521" i="38"/>
  <c r="AB1529" i="38"/>
  <c r="AB1537" i="38"/>
  <c r="AB1545" i="38"/>
  <c r="AB1553" i="38"/>
  <c r="AB1561" i="38"/>
  <c r="AB1569" i="38"/>
  <c r="AB1577" i="38"/>
  <c r="AB1585" i="38"/>
  <c r="AB1593" i="38"/>
  <c r="AB1598" i="38"/>
  <c r="AB1604" i="38"/>
  <c r="AB1609" i="38"/>
  <c r="AB1614" i="38"/>
  <c r="AB1620" i="38"/>
  <c r="AB1625" i="38"/>
  <c r="AB1630" i="38"/>
  <c r="AB1636" i="38"/>
  <c r="AB1641" i="38"/>
  <c r="AB1646" i="38"/>
  <c r="AB1652" i="38"/>
  <c r="AB1657" i="38"/>
  <c r="AB1662" i="38"/>
  <c r="AB1668" i="38"/>
  <c r="AB1673" i="38"/>
  <c r="AB1678" i="38"/>
  <c r="AB1684" i="38"/>
  <c r="AB1689" i="38"/>
  <c r="AB1694" i="38"/>
  <c r="AB1700" i="38"/>
  <c r="AB1704" i="38"/>
  <c r="AB1708" i="38"/>
  <c r="AB1712" i="38"/>
  <c r="AB1716" i="38"/>
  <c r="AB1720" i="38"/>
  <c r="AB1724" i="38"/>
  <c r="AB1728" i="38"/>
  <c r="AB1732" i="38"/>
  <c r="AB1736" i="38"/>
  <c r="AB1740" i="38"/>
  <c r="AB1744" i="38"/>
  <c r="AB1748" i="38"/>
  <c r="AB1752" i="38"/>
  <c r="AB1756" i="38"/>
  <c r="AB1760" i="38"/>
  <c r="AB1764" i="38"/>
  <c r="AB1768" i="38"/>
  <c r="AB1772" i="38"/>
  <c r="AB1776" i="38"/>
  <c r="AB1780" i="38"/>
  <c r="AB1784" i="38"/>
  <c r="AB1788" i="38"/>
  <c r="AB1792" i="38"/>
  <c r="AB1796" i="38"/>
  <c r="AB1800" i="38"/>
  <c r="AB1804" i="38"/>
  <c r="AB1808" i="38"/>
  <c r="AB1812" i="38"/>
  <c r="AB1816" i="38"/>
  <c r="AB1820" i="38"/>
  <c r="AB1824" i="38"/>
  <c r="AB1828" i="38"/>
  <c r="AB1832" i="38"/>
  <c r="AB1836" i="38"/>
  <c r="AB1840" i="38"/>
  <c r="AB1147" i="38"/>
  <c r="AB1179" i="38"/>
  <c r="AB1211" i="38"/>
  <c r="AB1243" i="38"/>
  <c r="AB1275" i="38"/>
  <c r="AB1307" i="38"/>
  <c r="AB1334" i="38"/>
  <c r="AB1346" i="38"/>
  <c r="AB1354" i="38"/>
  <c r="AB1362" i="38"/>
  <c r="AB1370" i="38"/>
  <c r="AB1378" i="38"/>
  <c r="AB1386" i="38"/>
  <c r="AB1394" i="38"/>
  <c r="AB1402" i="38"/>
  <c r="AB1410" i="38"/>
  <c r="AB1418" i="38"/>
  <c r="AB1426" i="38"/>
  <c r="AB1434" i="38"/>
  <c r="AB1442" i="38"/>
  <c r="AB1450" i="38"/>
  <c r="AB1458" i="38"/>
  <c r="AB1466" i="38"/>
  <c r="AB1474" i="38"/>
  <c r="AB1482" i="38"/>
  <c r="AB1490" i="38"/>
  <c r="AB1498" i="38"/>
  <c r="AB1506" i="38"/>
  <c r="AB1514" i="38"/>
  <c r="AB1522" i="38"/>
  <c r="AB1530" i="38"/>
  <c r="AB1538" i="38"/>
  <c r="AB1546" i="38"/>
  <c r="AB1554" i="38"/>
  <c r="AB1562" i="38"/>
  <c r="AB1570" i="38"/>
  <c r="AB1578" i="38"/>
  <c r="AB1586" i="38"/>
  <c r="AB1594" i="38"/>
  <c r="AB1600" i="38"/>
  <c r="AB1605" i="38"/>
  <c r="AB1610" i="38"/>
  <c r="AB1616" i="38"/>
  <c r="AB1621" i="38"/>
  <c r="AB1626" i="38"/>
  <c r="AB1632" i="38"/>
  <c r="AB1637" i="38"/>
  <c r="AB1642" i="38"/>
  <c r="AB1648" i="38"/>
  <c r="AB1653" i="38"/>
  <c r="AB1658" i="38"/>
  <c r="AB1664" i="38"/>
  <c r="AB1669" i="38"/>
  <c r="AB1674" i="38"/>
  <c r="AB1680" i="38"/>
  <c r="AB1685" i="38"/>
  <c r="AB1690" i="38"/>
  <c r="AB1696" i="38"/>
  <c r="AB1701" i="38"/>
  <c r="AB1705" i="38"/>
  <c r="AB1709" i="38"/>
  <c r="AB1713" i="38"/>
  <c r="AB1717" i="38"/>
  <c r="AB1721" i="38"/>
  <c r="AB1725" i="38"/>
  <c r="AB1729" i="38"/>
  <c r="AB1733" i="38"/>
  <c r="AB1737" i="38"/>
  <c r="AB1741" i="38"/>
  <c r="AB1745" i="38"/>
  <c r="AB1749" i="38"/>
  <c r="AB1753" i="38"/>
  <c r="AB1757" i="38"/>
  <c r="AB1761" i="38"/>
  <c r="AB1765" i="38"/>
  <c r="AB1769" i="38"/>
  <c r="AB1773" i="38"/>
  <c r="AB1777" i="38"/>
  <c r="AB1781" i="38"/>
  <c r="AB1785" i="38"/>
  <c r="AB1789" i="38"/>
  <c r="AB1793" i="38"/>
  <c r="AB1797" i="38"/>
  <c r="AB1801" i="38"/>
  <c r="AB1805" i="38"/>
  <c r="AB1809" i="38"/>
  <c r="AB1813" i="38"/>
  <c r="AB1817" i="38"/>
  <c r="AB1821" i="38"/>
  <c r="AB1825" i="38"/>
  <c r="AB1829" i="38"/>
  <c r="AB1833" i="38"/>
  <c r="AB1837" i="38"/>
  <c r="AB1841" i="38"/>
  <c r="AB1159" i="38"/>
  <c r="AB1287" i="38"/>
  <c r="AB1339" i="38"/>
  <c r="AB1357" i="38"/>
  <c r="AB1373" i="38"/>
  <c r="AB1389" i="38"/>
  <c r="AB1405" i="38"/>
  <c r="AB1421" i="38"/>
  <c r="AB1437" i="38"/>
  <c r="AB1453" i="38"/>
  <c r="AB1469" i="38"/>
  <c r="AB1485" i="38"/>
  <c r="AB1501" i="38"/>
  <c r="AB1517" i="38"/>
  <c r="AB1533" i="38"/>
  <c r="AB1549" i="38"/>
  <c r="AB1565" i="38"/>
  <c r="AB1581" i="38"/>
  <c r="AB1596" i="38"/>
  <c r="AB1606" i="38"/>
  <c r="AB1617" i="38"/>
  <c r="AB1628" i="38"/>
  <c r="AB1638" i="38"/>
  <c r="AB1649" i="38"/>
  <c r="AB1660" i="38"/>
  <c r="AB1670" i="38"/>
  <c r="AB1681" i="38"/>
  <c r="AB1692" i="38"/>
  <c r="AB1702" i="38"/>
  <c r="AB1710" i="38"/>
  <c r="AB1718" i="38"/>
  <c r="AB1726" i="38"/>
  <c r="AB1734" i="38"/>
  <c r="AB1742" i="38"/>
  <c r="AB1750" i="38"/>
  <c r="AB1758" i="38"/>
  <c r="AB1766" i="38"/>
  <c r="AB1774" i="38"/>
  <c r="AB1782" i="38"/>
  <c r="AB1790" i="38"/>
  <c r="AB1798" i="38"/>
  <c r="AB1806" i="38"/>
  <c r="AB1814" i="38"/>
  <c r="AB1822" i="38"/>
  <c r="AB1830" i="38"/>
  <c r="AB1838" i="38"/>
  <c r="AB1163" i="38"/>
  <c r="AB1291" i="38"/>
  <c r="AB1342" i="38"/>
  <c r="AB1358" i="38"/>
  <c r="AB1374" i="38"/>
  <c r="AB1390" i="38"/>
  <c r="AB1406" i="38"/>
  <c r="AB1422" i="38"/>
  <c r="AB1438" i="38"/>
  <c r="AB1454" i="38"/>
  <c r="AB1470" i="38"/>
  <c r="AB1486" i="38"/>
  <c r="AB1502" i="38"/>
  <c r="AB1518" i="38"/>
  <c r="AB1534" i="38"/>
  <c r="AB1550" i="38"/>
  <c r="AB1566" i="38"/>
  <c r="AB1582" i="38"/>
  <c r="AB1597" i="38"/>
  <c r="AB1608" i="38"/>
  <c r="AB1618" i="38"/>
  <c r="AB1629" i="38"/>
  <c r="AB1640" i="38"/>
  <c r="AB1650" i="38"/>
  <c r="AB1661" i="38"/>
  <c r="AB1672" i="38"/>
  <c r="AB1682" i="38"/>
  <c r="AB1693" i="38"/>
  <c r="AB1703" i="38"/>
  <c r="AB1711" i="38"/>
  <c r="AB1719" i="38"/>
  <c r="AB1727" i="38"/>
  <c r="AB1735" i="38"/>
  <c r="AB1743" i="38"/>
  <c r="AB1751" i="38"/>
  <c r="AB1759" i="38"/>
  <c r="AB1767" i="38"/>
  <c r="AB1775" i="38"/>
  <c r="AB1783" i="38"/>
  <c r="AB1791" i="38"/>
  <c r="AB1799" i="38"/>
  <c r="AB1807" i="38"/>
  <c r="AB1815" i="38"/>
  <c r="AB1823" i="38"/>
  <c r="AB1831" i="38"/>
  <c r="AB1839" i="38"/>
  <c r="AB1191" i="38"/>
  <c r="AB1319" i="38"/>
  <c r="AB1365" i="38"/>
  <c r="AB1397" i="38"/>
  <c r="AB1429" i="38"/>
  <c r="AB1461" i="38"/>
  <c r="AB1493" i="38"/>
  <c r="AB1525" i="38"/>
  <c r="AB1557" i="38"/>
  <c r="AB1589" i="38"/>
  <c r="AB1612" i="38"/>
  <c r="AB1633" i="38"/>
  <c r="AB1654" i="38"/>
  <c r="AB1676" i="38"/>
  <c r="AB1697" i="38"/>
  <c r="AB1714" i="38"/>
  <c r="AB1730" i="38"/>
  <c r="AB1746" i="38"/>
  <c r="AB1762" i="38"/>
  <c r="AB1778" i="38"/>
  <c r="AB1794" i="38"/>
  <c r="AB1810" i="38"/>
  <c r="AB1826" i="38"/>
  <c r="AB1842" i="38"/>
  <c r="AB1195" i="38"/>
  <c r="AB1323" i="38"/>
  <c r="AB1366" i="38"/>
  <c r="AB1398" i="38"/>
  <c r="AB1430" i="38"/>
  <c r="AB1462" i="38"/>
  <c r="AB1494" i="38"/>
  <c r="AB1526" i="38"/>
  <c r="AB1558" i="38"/>
  <c r="AB1590" i="38"/>
  <c r="AB1613" i="38"/>
  <c r="AB1634" i="38"/>
  <c r="AB1656" i="38"/>
  <c r="AB1677" i="38"/>
  <c r="AB1698" i="38"/>
  <c r="AB1715" i="38"/>
  <c r="AB1731" i="38"/>
  <c r="AB1747" i="38"/>
  <c r="AB1763" i="38"/>
  <c r="AB1779" i="38"/>
  <c r="AB1795" i="38"/>
  <c r="AB1811" i="38"/>
  <c r="AB1827" i="38"/>
  <c r="AB1349" i="38"/>
  <c r="AB1413" i="38"/>
  <c r="AB1477" i="38"/>
  <c r="AB1541" i="38"/>
  <c r="AB1601" i="38"/>
  <c r="AB1644" i="38"/>
  <c r="AB1686" i="38"/>
  <c r="AB1722" i="38"/>
  <c r="AB1754" i="38"/>
  <c r="AB1786" i="38"/>
  <c r="AB1818" i="38"/>
  <c r="AB1131" i="38"/>
  <c r="AB1350" i="38"/>
  <c r="AB1414" i="38"/>
  <c r="AB1478" i="38"/>
  <c r="AB1542" i="38"/>
  <c r="AB1602" i="38"/>
  <c r="AB1645" i="38"/>
  <c r="AB1688" i="38"/>
  <c r="AB1723" i="38"/>
  <c r="AB1755" i="38"/>
  <c r="AB1787" i="38"/>
  <c r="AB1819" i="38"/>
  <c r="AB1255" i="38"/>
  <c r="AB1445" i="38"/>
  <c r="AB1573" i="38"/>
  <c r="AB1665" i="38"/>
  <c r="AB1738" i="38"/>
  <c r="AB1802" i="38"/>
  <c r="AB1259" i="38"/>
  <c r="AB1446" i="38"/>
  <c r="AB1574" i="38"/>
  <c r="AB1666" i="38"/>
  <c r="AB1739" i="38"/>
  <c r="AB1803" i="38"/>
  <c r="AB1381" i="38"/>
  <c r="AB1622" i="38"/>
  <c r="AB1770" i="38"/>
  <c r="AB1382" i="38"/>
  <c r="AB1624" i="38"/>
  <c r="AB1771" i="38"/>
  <c r="AB1509" i="38"/>
  <c r="AB1706" i="38"/>
  <c r="AB1834" i="38"/>
  <c r="AB1510" i="38"/>
  <c r="AB1707" i="38"/>
  <c r="AB1835" i="38"/>
  <c r="AB1031" i="38"/>
  <c r="AB1059" i="38"/>
  <c r="AB1049" i="38"/>
  <c r="AA1046" i="38"/>
  <c r="AA1093" i="38"/>
  <c r="AA1024" i="38"/>
  <c r="AA1115" i="38"/>
  <c r="AA1105" i="38"/>
  <c r="AA1031" i="38"/>
  <c r="AA1054" i="38"/>
  <c r="AA1101" i="38"/>
  <c r="AA1069" i="38"/>
  <c r="AA1091" i="38"/>
  <c r="AA1111" i="38"/>
  <c r="AA1071" i="38"/>
  <c r="AA1017" i="38"/>
  <c r="AA1044" i="38"/>
  <c r="AA1055" i="38"/>
  <c r="AA1012" i="38"/>
  <c r="AA1118" i="38"/>
  <c r="AA1098" i="38"/>
  <c r="AA1084" i="38"/>
  <c r="AA1113" i="38"/>
  <c r="AA1030" i="38"/>
  <c r="AA1221" i="38"/>
  <c r="AA1033" i="38"/>
  <c r="AA1058" i="38"/>
  <c r="AA1119" i="38"/>
  <c r="AA1036" i="38"/>
  <c r="AA1045" i="38"/>
  <c r="AA1029" i="38"/>
  <c r="AA1110" i="38"/>
  <c r="AA1082" i="38"/>
  <c r="AA1070" i="38"/>
  <c r="AA1080" i="38"/>
  <c r="AA1025" i="38"/>
  <c r="AA1065" i="38"/>
  <c r="AA1022" i="38"/>
  <c r="AA1011" i="38"/>
  <c r="AA1004" i="38"/>
  <c r="AA1078" i="38"/>
  <c r="AA1220" i="38"/>
  <c r="AA1075" i="38"/>
  <c r="AA1015" i="38"/>
  <c r="AA1056" i="38"/>
  <c r="AA1100" i="38"/>
  <c r="AA1050" i="38"/>
  <c r="AA1057" i="38"/>
  <c r="AA1127" i="38"/>
  <c r="AA1099" i="38"/>
  <c r="AA1007" i="38"/>
  <c r="AA1019" i="38"/>
  <c r="AA1068" i="38"/>
  <c r="AA1090" i="38"/>
  <c r="AA1089" i="38"/>
  <c r="AA1063" i="38"/>
  <c r="AA1107" i="38"/>
  <c r="AA1062" i="38"/>
  <c r="AA1096" i="38"/>
  <c r="AA1088" i="38"/>
  <c r="AA1066" i="38"/>
  <c r="AA1016" i="38"/>
  <c r="AA1009" i="38"/>
  <c r="AA1008" i="38"/>
  <c r="AA1049" i="38"/>
  <c r="AA1085" i="38"/>
  <c r="AA1126" i="38"/>
  <c r="AA1020" i="38"/>
  <c r="AA1087" i="38"/>
  <c r="AA1103" i="38"/>
  <c r="AA1219" i="38"/>
  <c r="AA1010" i="38"/>
  <c r="AA1005" i="38"/>
  <c r="AA1053" i="38"/>
  <c r="AA1124" i="38"/>
  <c r="AA1021" i="38"/>
  <c r="AA1013" i="38"/>
  <c r="AA1112" i="38"/>
  <c r="AA1104" i="38"/>
  <c r="AA1041" i="38"/>
  <c r="AA1114" i="38"/>
  <c r="AA1026" i="38"/>
  <c r="AA1077" i="38"/>
  <c r="AA1083" i="38"/>
  <c r="AA1052" i="38"/>
  <c r="AA1125" i="38"/>
  <c r="AA1060" i="38"/>
  <c r="AA1122" i="38"/>
  <c r="AA1035" i="38"/>
  <c r="AA1094" i="38"/>
  <c r="AA1064" i="38"/>
  <c r="AA1081" i="38"/>
  <c r="AA1223" i="38"/>
  <c r="AA1040" i="38"/>
  <c r="AA1076" i="38"/>
  <c r="AA1116" i="38"/>
  <c r="AA1079" i="38"/>
  <c r="AA1128" i="38"/>
  <c r="AA1061" i="38"/>
  <c r="AA1072" i="38"/>
  <c r="AA1108" i="38"/>
  <c r="AA1034" i="38"/>
  <c r="AA1117" i="38"/>
  <c r="AA1039" i="38"/>
  <c r="AA1032" i="38"/>
  <c r="AA1073" i="38"/>
  <c r="AA1059" i="38"/>
  <c r="AA1130" i="38"/>
  <c r="AA1086" i="38"/>
  <c r="AA1120" i="38"/>
  <c r="AA1102" i="38"/>
  <c r="AA1051" i="38"/>
  <c r="AA1095" i="38"/>
  <c r="AA1047" i="38"/>
  <c r="AA1027" i="38"/>
  <c r="AA1006" i="38"/>
  <c r="AB1080" i="38"/>
  <c r="AB1079" i="38"/>
  <c r="AA1048" i="38"/>
  <c r="AA1106" i="38"/>
  <c r="AB1043" i="38"/>
  <c r="AA1121" i="38"/>
  <c r="AA1018" i="38"/>
  <c r="AB1092" i="38"/>
  <c r="AA1074" i="38"/>
  <c r="AB1122" i="38"/>
  <c r="AB1121" i="38"/>
  <c r="AB1038" i="38"/>
  <c r="AB1037" i="38"/>
  <c r="AB1110" i="38"/>
  <c r="AB1109" i="38"/>
  <c r="AA1067" i="38"/>
  <c r="AA1109" i="38"/>
  <c r="AA1023" i="38"/>
  <c r="AA1028" i="38"/>
  <c r="AA1038" i="38"/>
  <c r="AA1037" i="38"/>
  <c r="AA1226" i="38"/>
  <c r="AA1229" i="38"/>
  <c r="AA1227" i="38"/>
  <c r="AA1228" i="38"/>
  <c r="AA1230" i="38"/>
  <c r="AA1225" i="38"/>
  <c r="AA1224" i="38"/>
  <c r="G1" i="10"/>
  <c r="B1" i="10"/>
  <c r="D67" i="10"/>
  <c r="E67" i="10"/>
  <c r="F67" i="10"/>
  <c r="G67" i="10"/>
  <c r="H67" i="10"/>
  <c r="C67" i="10"/>
  <c r="D59" i="10"/>
  <c r="E59" i="10"/>
  <c r="F59" i="10"/>
  <c r="G59" i="10"/>
  <c r="H59" i="10"/>
  <c r="C59" i="10"/>
  <c r="D51" i="10"/>
  <c r="E51" i="10"/>
  <c r="F51" i="10"/>
  <c r="G51" i="10"/>
  <c r="H51" i="10"/>
  <c r="C51" i="10"/>
  <c r="D43" i="10"/>
  <c r="E43" i="10"/>
  <c r="F43" i="10"/>
  <c r="G43" i="10"/>
  <c r="H43" i="10"/>
  <c r="C43" i="10"/>
  <c r="G50" i="10"/>
  <c r="G58" i="10" s="1"/>
  <c r="G66" i="10" s="1"/>
  <c r="G27" i="10"/>
  <c r="D35" i="10"/>
  <c r="E35" i="10"/>
  <c r="F35" i="10"/>
  <c r="G35" i="10"/>
  <c r="H35" i="10"/>
  <c r="C35" i="10"/>
  <c r="D28" i="10"/>
  <c r="E28" i="10"/>
  <c r="F28" i="10"/>
  <c r="G28" i="10"/>
  <c r="H28" i="10"/>
  <c r="C28" i="10"/>
  <c r="C20" i="10"/>
  <c r="D20" i="10"/>
  <c r="E20" i="10"/>
  <c r="F20" i="10"/>
  <c r="G20" i="10"/>
  <c r="H20" i="10"/>
  <c r="D12" i="10"/>
  <c r="E12" i="10"/>
  <c r="F12" i="10"/>
  <c r="G12" i="10"/>
  <c r="H12" i="10"/>
  <c r="C12" i="10"/>
  <c r="D4" i="10"/>
  <c r="E4" i="10"/>
  <c r="F4" i="10"/>
  <c r="G4" i="10"/>
  <c r="H4" i="10"/>
  <c r="C4" i="10"/>
  <c r="DB63" i="38"/>
  <c r="DB73" i="38" s="1"/>
  <c r="DB83" i="38" s="1"/>
  <c r="DB33" i="38"/>
  <c r="DB43" i="38" s="1"/>
  <c r="DB53" i="38" s="1"/>
  <c r="DB13" i="38"/>
  <c r="DB23" i="38" s="1"/>
  <c r="CT15" i="38"/>
  <c r="CN15" i="38"/>
  <c r="CH15" i="38"/>
  <c r="AA1097" i="38" l="1"/>
  <c r="AA1133" i="38"/>
  <c r="AA1137" i="38"/>
  <c r="AA1141" i="38"/>
  <c r="AA1145" i="38"/>
  <c r="AA1149" i="38"/>
  <c r="AA1153" i="38"/>
  <c r="AA1157" i="38"/>
  <c r="AA1161" i="38"/>
  <c r="AA1165" i="38"/>
  <c r="AA1169" i="38"/>
  <c r="AA1173" i="38"/>
  <c r="AA1177" i="38"/>
  <c r="AA1181" i="38"/>
  <c r="AA1185" i="38"/>
  <c r="AA1189" i="38"/>
  <c r="AA1193" i="38"/>
  <c r="AA1197" i="38"/>
  <c r="AA1201" i="38"/>
  <c r="AA1205" i="38"/>
  <c r="AA1209" i="38"/>
  <c r="AA1213" i="38"/>
  <c r="AA1217" i="38"/>
  <c r="AA1014" i="38"/>
  <c r="AA1134" i="38"/>
  <c r="AA1138" i="38"/>
  <c r="AA1142" i="38"/>
  <c r="AA1146" i="38"/>
  <c r="AA1150" i="38"/>
  <c r="AA1154" i="38"/>
  <c r="AA1158" i="38"/>
  <c r="AA1162" i="38"/>
  <c r="AA1166" i="38"/>
  <c r="AA1170" i="38"/>
  <c r="AA1174" i="38"/>
  <c r="AA1178" i="38"/>
  <c r="AA1182" i="38"/>
  <c r="AA1186" i="38"/>
  <c r="AA1190" i="38"/>
  <c r="AA1194" i="38"/>
  <c r="AA1198" i="38"/>
  <c r="AA1202" i="38"/>
  <c r="AA1206" i="38"/>
  <c r="AA1210" i="38"/>
  <c r="AA1214" i="38"/>
  <c r="AA1218" i="38"/>
  <c r="AA1234" i="38"/>
  <c r="AA1238" i="38"/>
  <c r="AA1242" i="38"/>
  <c r="AA1246" i="38"/>
  <c r="AA1250" i="38"/>
  <c r="AA1254" i="38"/>
  <c r="AA1258" i="38"/>
  <c r="AA1262" i="38"/>
  <c r="AA1266" i="38"/>
  <c r="AA1270" i="38"/>
  <c r="AA1274" i="38"/>
  <c r="AA1278" i="38"/>
  <c r="AA1282" i="38"/>
  <c r="AA1286" i="38"/>
  <c r="AA1290" i="38"/>
  <c r="AA1135" i="38"/>
  <c r="AA1143" i="38"/>
  <c r="AA1151" i="38"/>
  <c r="AA1159" i="38"/>
  <c r="AA1167" i="38"/>
  <c r="AA1175" i="38"/>
  <c r="AA1183" i="38"/>
  <c r="AA1191" i="38"/>
  <c r="AA1199" i="38"/>
  <c r="AA1207" i="38"/>
  <c r="AA1215" i="38"/>
  <c r="AA1235" i="38"/>
  <c r="AA1240" i="38"/>
  <c r="AA1245" i="38"/>
  <c r="AA1251" i="38"/>
  <c r="AA1256" i="38"/>
  <c r="AA1261" i="38"/>
  <c r="AA1267" i="38"/>
  <c r="AA1272" i="38"/>
  <c r="AA1277" i="38"/>
  <c r="AA1283" i="38"/>
  <c r="AA1288" i="38"/>
  <c r="AA1293" i="38"/>
  <c r="AA1297" i="38"/>
  <c r="AA1301" i="38"/>
  <c r="AA1305" i="38"/>
  <c r="AA1309" i="38"/>
  <c r="AA1313" i="38"/>
  <c r="AA1317" i="38"/>
  <c r="AA1321" i="38"/>
  <c r="AA1325" i="38"/>
  <c r="AA1329" i="38"/>
  <c r="AA1333" i="38"/>
  <c r="AA1337" i="38"/>
  <c r="AA1341" i="38"/>
  <c r="AA1345" i="38"/>
  <c r="AA1349" i="38"/>
  <c r="AA1353" i="38"/>
  <c r="AA1357" i="38"/>
  <c r="AA1361" i="38"/>
  <c r="AA1365" i="38"/>
  <c r="AA1369" i="38"/>
  <c r="AA1373" i="38"/>
  <c r="AA1377" i="38"/>
  <c r="AA1381" i="38"/>
  <c r="AA1385" i="38"/>
  <c r="AA1389" i="38"/>
  <c r="AA1393" i="38"/>
  <c r="AA1397" i="38"/>
  <c r="AA1401" i="38"/>
  <c r="AA1405" i="38"/>
  <c r="AA1409" i="38"/>
  <c r="AA1413" i="38"/>
  <c r="AA1417" i="38"/>
  <c r="AA1421" i="38"/>
  <c r="AA1425" i="38"/>
  <c r="AA1429" i="38"/>
  <c r="AA1433" i="38"/>
  <c r="AA1437" i="38"/>
  <c r="AA1441" i="38"/>
  <c r="AA1445" i="38"/>
  <c r="AA1449" i="38"/>
  <c r="AA1453" i="38"/>
  <c r="AA1457" i="38"/>
  <c r="AA1461" i="38"/>
  <c r="AA1465" i="38"/>
  <c r="AA1469" i="38"/>
  <c r="AA1473" i="38"/>
  <c r="AA1477" i="38"/>
  <c r="AA1481" i="38"/>
  <c r="AA1485" i="38"/>
  <c r="AA1489" i="38"/>
  <c r="AA1493" i="38"/>
  <c r="AA1497" i="38"/>
  <c r="AA1501" i="38"/>
  <c r="AA1505" i="38"/>
  <c r="AA1509" i="38"/>
  <c r="AA1513" i="38"/>
  <c r="AA1517" i="38"/>
  <c r="AA1521" i="38"/>
  <c r="AA1525" i="38"/>
  <c r="AA1529" i="38"/>
  <c r="AA1533" i="38"/>
  <c r="AA1537" i="38"/>
  <c r="AA1541" i="38"/>
  <c r="AA1545" i="38"/>
  <c r="AA1549" i="38"/>
  <c r="AA1553" i="38"/>
  <c r="AA1557" i="38"/>
  <c r="AA1561" i="38"/>
  <c r="AA1565" i="38"/>
  <c r="AA1569" i="38"/>
  <c r="AA1573" i="38"/>
  <c r="AA1577" i="38"/>
  <c r="AA1581" i="38"/>
  <c r="AA1585" i="38"/>
  <c r="AA1589" i="38"/>
  <c r="AA1593" i="38"/>
  <c r="AA1597" i="38"/>
  <c r="AA1601" i="38"/>
  <c r="AA1605" i="38"/>
  <c r="AA1609" i="38"/>
  <c r="AA1613" i="38"/>
  <c r="AA1136" i="38"/>
  <c r="AA1144" i="38"/>
  <c r="AA1152" i="38"/>
  <c r="AA1160" i="38"/>
  <c r="AA1168" i="38"/>
  <c r="AA1176" i="38"/>
  <c r="AA1184" i="38"/>
  <c r="AA1192" i="38"/>
  <c r="AA1200" i="38"/>
  <c r="AA1208" i="38"/>
  <c r="AA1216" i="38"/>
  <c r="AA1231" i="38"/>
  <c r="AA1236" i="38"/>
  <c r="AA1241" i="38"/>
  <c r="AA1247" i="38"/>
  <c r="AA1252" i="38"/>
  <c r="AA1257" i="38"/>
  <c r="AA1263" i="38"/>
  <c r="AA1268" i="38"/>
  <c r="AA1273" i="38"/>
  <c r="AA1279" i="38"/>
  <c r="AA1284" i="38"/>
  <c r="AA1289" i="38"/>
  <c r="AA1294" i="38"/>
  <c r="AA1298" i="38"/>
  <c r="AA1302" i="38"/>
  <c r="AA1306" i="38"/>
  <c r="AA1310" i="38"/>
  <c r="AA1314" i="38"/>
  <c r="AA1318" i="38"/>
  <c r="AA1322" i="38"/>
  <c r="AA1326" i="38"/>
  <c r="AA1330" i="38"/>
  <c r="AA1334" i="38"/>
  <c r="AA1338" i="38"/>
  <c r="AA1342" i="38"/>
  <c r="AA1346" i="38"/>
  <c r="AA1350" i="38"/>
  <c r="AA1354" i="38"/>
  <c r="AA1358" i="38"/>
  <c r="AA1362" i="38"/>
  <c r="AA1366" i="38"/>
  <c r="AA1370" i="38"/>
  <c r="AA1374" i="38"/>
  <c r="AA1378" i="38"/>
  <c r="AA1382" i="38"/>
  <c r="AA1386" i="38"/>
  <c r="AA1390" i="38"/>
  <c r="AA1394" i="38"/>
  <c r="AA1398" i="38"/>
  <c r="AA1402" i="38"/>
  <c r="AA1406" i="38"/>
  <c r="AA1410" i="38"/>
  <c r="AA1414" i="38"/>
  <c r="AA1418" i="38"/>
  <c r="AA1422" i="38"/>
  <c r="AA1426" i="38"/>
  <c r="AA1430" i="38"/>
  <c r="AA1434" i="38"/>
  <c r="AA1438" i="38"/>
  <c r="AA1442" i="38"/>
  <c r="AA1446" i="38"/>
  <c r="AA1450" i="38"/>
  <c r="AA1454" i="38"/>
  <c r="AA1458" i="38"/>
  <c r="AA1462" i="38"/>
  <c r="AA1466" i="38"/>
  <c r="AA1470" i="38"/>
  <c r="AA1474" i="38"/>
  <c r="AA1478" i="38"/>
  <c r="AA1482" i="38"/>
  <c r="AA1486" i="38"/>
  <c r="AA1490" i="38"/>
  <c r="AA1494" i="38"/>
  <c r="AA1498" i="38"/>
  <c r="AA1502" i="38"/>
  <c r="AA1506" i="38"/>
  <c r="AA1510" i="38"/>
  <c r="AA1514" i="38"/>
  <c r="AA1518" i="38"/>
  <c r="AA1522" i="38"/>
  <c r="AA1526" i="38"/>
  <c r="AA1530" i="38"/>
  <c r="AA1131" i="38"/>
  <c r="AA1147" i="38"/>
  <c r="AA1163" i="38"/>
  <c r="AA1179" i="38"/>
  <c r="AA1195" i="38"/>
  <c r="AA1211" i="38"/>
  <c r="AA1237" i="38"/>
  <c r="AA1248" i="38"/>
  <c r="AA1259" i="38"/>
  <c r="AA1269" i="38"/>
  <c r="AA1280" i="38"/>
  <c r="AA1291" i="38"/>
  <c r="AA1299" i="38"/>
  <c r="AA1307" i="38"/>
  <c r="AA1315" i="38"/>
  <c r="AA1323" i="38"/>
  <c r="AA1331" i="38"/>
  <c r="AA1339" i="38"/>
  <c r="AA1347" i="38"/>
  <c r="AA1355" i="38"/>
  <c r="AA1363" i="38"/>
  <c r="AA1371" i="38"/>
  <c r="AA1379" i="38"/>
  <c r="AA1387" i="38"/>
  <c r="AA1395" i="38"/>
  <c r="AA1403" i="38"/>
  <c r="AA1411" i="38"/>
  <c r="AA1419" i="38"/>
  <c r="AA1427" i="38"/>
  <c r="AA1435" i="38"/>
  <c r="AA1443" i="38"/>
  <c r="AA1451" i="38"/>
  <c r="AA1459" i="38"/>
  <c r="AA1467" i="38"/>
  <c r="AA1475" i="38"/>
  <c r="AA1483" i="38"/>
  <c r="AA1491" i="38"/>
  <c r="AA1499" i="38"/>
  <c r="AA1507" i="38"/>
  <c r="AA1515" i="38"/>
  <c r="AA1523" i="38"/>
  <c r="AA1531" i="38"/>
  <c r="AA1536" i="38"/>
  <c r="AA1542" i="38"/>
  <c r="AA1547" i="38"/>
  <c r="AA1552" i="38"/>
  <c r="AA1558" i="38"/>
  <c r="AA1563" i="38"/>
  <c r="AA1568" i="38"/>
  <c r="AA1574" i="38"/>
  <c r="AA1579" i="38"/>
  <c r="AA1584" i="38"/>
  <c r="AA1590" i="38"/>
  <c r="AA1595" i="38"/>
  <c r="AA1600" i="38"/>
  <c r="AA1606" i="38"/>
  <c r="AA1611" i="38"/>
  <c r="AA1616" i="38"/>
  <c r="AA1620" i="38"/>
  <c r="AA1624" i="38"/>
  <c r="AA1628" i="38"/>
  <c r="AA1632" i="38"/>
  <c r="AA1636" i="38"/>
  <c r="AA1640" i="38"/>
  <c r="AA1644" i="38"/>
  <c r="AA1648" i="38"/>
  <c r="AA1652" i="38"/>
  <c r="AA1656" i="38"/>
  <c r="AA1660" i="38"/>
  <c r="AA1664" i="38"/>
  <c r="AA1668" i="38"/>
  <c r="AA1672" i="38"/>
  <c r="AA1676" i="38"/>
  <c r="AA1680" i="38"/>
  <c r="AA1684" i="38"/>
  <c r="AA1688" i="38"/>
  <c r="AA1692" i="38"/>
  <c r="AA1696" i="38"/>
  <c r="AA1700" i="38"/>
  <c r="AA1704" i="38"/>
  <c r="AA1708" i="38"/>
  <c r="AA1712" i="38"/>
  <c r="AA1716" i="38"/>
  <c r="AA1720" i="38"/>
  <c r="AA1724" i="38"/>
  <c r="AA1728" i="38"/>
  <c r="AA1732" i="38"/>
  <c r="AA1736" i="38"/>
  <c r="AA1740" i="38"/>
  <c r="AA1744" i="38"/>
  <c r="AA1748" i="38"/>
  <c r="AA1752" i="38"/>
  <c r="AA1756" i="38"/>
  <c r="AA1760" i="38"/>
  <c r="AA1764" i="38"/>
  <c r="AA1768" i="38"/>
  <c r="AA1772" i="38"/>
  <c r="AA1776" i="38"/>
  <c r="AA1780" i="38"/>
  <c r="AA1784" i="38"/>
  <c r="AA1788" i="38"/>
  <c r="AA1792" i="38"/>
  <c r="AA1796" i="38"/>
  <c r="AA1800" i="38"/>
  <c r="AA1804" i="38"/>
  <c r="AA1808" i="38"/>
  <c r="AA1812" i="38"/>
  <c r="AA1816" i="38"/>
  <c r="AA1820" i="38"/>
  <c r="AA1824" i="38"/>
  <c r="AA1828" i="38"/>
  <c r="AA1832" i="38"/>
  <c r="AA1836" i="38"/>
  <c r="AA1840" i="38"/>
  <c r="AA1132" i="38"/>
  <c r="AA1148" i="38"/>
  <c r="AA1164" i="38"/>
  <c r="AA1180" i="38"/>
  <c r="AA1196" i="38"/>
  <c r="AA1212" i="38"/>
  <c r="AA1239" i="38"/>
  <c r="AA1249" i="38"/>
  <c r="AA1260" i="38"/>
  <c r="AA1271" i="38"/>
  <c r="AA1281" i="38"/>
  <c r="AA1292" i="38"/>
  <c r="AA1300" i="38"/>
  <c r="AA1308" i="38"/>
  <c r="AA1316" i="38"/>
  <c r="AA1324" i="38"/>
  <c r="AA1332" i="38"/>
  <c r="AA1340" i="38"/>
  <c r="AA1348" i="38"/>
  <c r="AA1356" i="38"/>
  <c r="AA1364" i="38"/>
  <c r="AA1372" i="38"/>
  <c r="AA1380" i="38"/>
  <c r="AA1388" i="38"/>
  <c r="AA1396" i="38"/>
  <c r="AA1404" i="38"/>
  <c r="AA1412" i="38"/>
  <c r="AA1420" i="38"/>
  <c r="AA1428" i="38"/>
  <c r="AA1436" i="38"/>
  <c r="AA1444" i="38"/>
  <c r="AA1452" i="38"/>
  <c r="AA1460" i="38"/>
  <c r="AA1468" i="38"/>
  <c r="AA1476" i="38"/>
  <c r="AA1484" i="38"/>
  <c r="AA1492" i="38"/>
  <c r="AA1500" i="38"/>
  <c r="AA1508" i="38"/>
  <c r="AA1516" i="38"/>
  <c r="AA1524" i="38"/>
  <c r="AA1532" i="38"/>
  <c r="AA1538" i="38"/>
  <c r="AA1543" i="38"/>
  <c r="AA1548" i="38"/>
  <c r="AA1554" i="38"/>
  <c r="AA1559" i="38"/>
  <c r="AA1564" i="38"/>
  <c r="AA1570" i="38"/>
  <c r="AA1575" i="38"/>
  <c r="AA1580" i="38"/>
  <c r="AA1586" i="38"/>
  <c r="AA1591" i="38"/>
  <c r="AA1596" i="38"/>
  <c r="AA1602" i="38"/>
  <c r="AA1607" i="38"/>
  <c r="AA1612" i="38"/>
  <c r="AA1617" i="38"/>
  <c r="AA1621" i="38"/>
  <c r="AA1625" i="38"/>
  <c r="AA1629" i="38"/>
  <c r="AA1633" i="38"/>
  <c r="AA1637" i="38"/>
  <c r="AA1641" i="38"/>
  <c r="AA1645" i="38"/>
  <c r="AA1649" i="38"/>
  <c r="AA1653" i="38"/>
  <c r="AA1657" i="38"/>
  <c r="AA1661" i="38"/>
  <c r="AA1665" i="38"/>
  <c r="AA1669" i="38"/>
  <c r="AA1673" i="38"/>
  <c r="AA1677" i="38"/>
  <c r="AA1681" i="38"/>
  <c r="AA1685" i="38"/>
  <c r="AA1689" i="38"/>
  <c r="AA1693" i="38"/>
  <c r="AA1697" i="38"/>
  <c r="AA1701" i="38"/>
  <c r="AA1705" i="38"/>
  <c r="AA1709" i="38"/>
  <c r="AA1713" i="38"/>
  <c r="AA1717" i="38"/>
  <c r="AA1721" i="38"/>
  <c r="AA1725" i="38"/>
  <c r="AA1729" i="38"/>
  <c r="AA1733" i="38"/>
  <c r="AA1737" i="38"/>
  <c r="AA1741" i="38"/>
  <c r="AA1745" i="38"/>
  <c r="AA1749" i="38"/>
  <c r="AA1753" i="38"/>
  <c r="AA1757" i="38"/>
  <c r="AA1761" i="38"/>
  <c r="AA1765" i="38"/>
  <c r="AA1769" i="38"/>
  <c r="AA1773" i="38"/>
  <c r="AA1777" i="38"/>
  <c r="AA1781" i="38"/>
  <c r="AA1785" i="38"/>
  <c r="AA1789" i="38"/>
  <c r="AA1793" i="38"/>
  <c r="AA1797" i="38"/>
  <c r="AA1801" i="38"/>
  <c r="AA1805" i="38"/>
  <c r="AA1809" i="38"/>
  <c r="AA1813" i="38"/>
  <c r="AA1817" i="38"/>
  <c r="AA1821" i="38"/>
  <c r="AA1825" i="38"/>
  <c r="AA1829" i="38"/>
  <c r="AA1833" i="38"/>
  <c r="AA1837" i="38"/>
  <c r="AA1841" i="38"/>
  <c r="AA1139" i="38"/>
  <c r="AA1171" i="38"/>
  <c r="AA1203" i="38"/>
  <c r="AA1232" i="38"/>
  <c r="AA1253" i="38"/>
  <c r="AA1275" i="38"/>
  <c r="AA1295" i="38"/>
  <c r="AA1311" i="38"/>
  <c r="AA1327" i="38"/>
  <c r="AA1343" i="38"/>
  <c r="AA1359" i="38"/>
  <c r="AA1375" i="38"/>
  <c r="AA1391" i="38"/>
  <c r="AA1407" i="38"/>
  <c r="AA1423" i="38"/>
  <c r="AA1439" i="38"/>
  <c r="AA1455" i="38"/>
  <c r="AA1471" i="38"/>
  <c r="AA1487" i="38"/>
  <c r="AA1503" i="38"/>
  <c r="AA1519" i="38"/>
  <c r="AA1534" i="38"/>
  <c r="AA1544" i="38"/>
  <c r="AA1555" i="38"/>
  <c r="AA1566" i="38"/>
  <c r="AA1576" i="38"/>
  <c r="AA1587" i="38"/>
  <c r="AA1598" i="38"/>
  <c r="AA1608" i="38"/>
  <c r="AA1618" i="38"/>
  <c r="AA1626" i="38"/>
  <c r="AA1634" i="38"/>
  <c r="AA1642" i="38"/>
  <c r="AA1650" i="38"/>
  <c r="AA1658" i="38"/>
  <c r="AA1666" i="38"/>
  <c r="AA1674" i="38"/>
  <c r="AA1682" i="38"/>
  <c r="AA1690" i="38"/>
  <c r="AA1698" i="38"/>
  <c r="AA1706" i="38"/>
  <c r="AA1714" i="38"/>
  <c r="AA1722" i="38"/>
  <c r="AA1730" i="38"/>
  <c r="AA1738" i="38"/>
  <c r="AA1746" i="38"/>
  <c r="AA1754" i="38"/>
  <c r="AA1762" i="38"/>
  <c r="AA1770" i="38"/>
  <c r="AA1778" i="38"/>
  <c r="AA1786" i="38"/>
  <c r="AA1794" i="38"/>
  <c r="AA1802" i="38"/>
  <c r="AA1810" i="38"/>
  <c r="AA1818" i="38"/>
  <c r="AA1826" i="38"/>
  <c r="AA1834" i="38"/>
  <c r="AA1842" i="38"/>
  <c r="AA1140" i="38"/>
  <c r="AA1172" i="38"/>
  <c r="AA1204" i="38"/>
  <c r="AA1233" i="38"/>
  <c r="AA1255" i="38"/>
  <c r="AA1276" i="38"/>
  <c r="AA1296" i="38"/>
  <c r="AA1312" i="38"/>
  <c r="AA1328" i="38"/>
  <c r="AA1344" i="38"/>
  <c r="AA1360" i="38"/>
  <c r="AA1376" i="38"/>
  <c r="AA1392" i="38"/>
  <c r="AA1408" i="38"/>
  <c r="AA1424" i="38"/>
  <c r="AA1440" i="38"/>
  <c r="AA1456" i="38"/>
  <c r="AA1472" i="38"/>
  <c r="AA1488" i="38"/>
  <c r="AA1504" i="38"/>
  <c r="AA1520" i="38"/>
  <c r="AA1535" i="38"/>
  <c r="AA1546" i="38"/>
  <c r="AA1556" i="38"/>
  <c r="AA1567" i="38"/>
  <c r="AA1578" i="38"/>
  <c r="AA1588" i="38"/>
  <c r="AA1599" i="38"/>
  <c r="AA1610" i="38"/>
  <c r="AA1619" i="38"/>
  <c r="AA1627" i="38"/>
  <c r="AA1635" i="38"/>
  <c r="AA1643" i="38"/>
  <c r="AA1651" i="38"/>
  <c r="AA1659" i="38"/>
  <c r="AA1667" i="38"/>
  <c r="AA1675" i="38"/>
  <c r="AA1683" i="38"/>
  <c r="AA1691" i="38"/>
  <c r="AA1699" i="38"/>
  <c r="AA1707" i="38"/>
  <c r="AA1715" i="38"/>
  <c r="AA1723" i="38"/>
  <c r="AA1731" i="38"/>
  <c r="AA1739" i="38"/>
  <c r="AA1747" i="38"/>
  <c r="AA1755" i="38"/>
  <c r="AA1763" i="38"/>
  <c r="AA1771" i="38"/>
  <c r="AA1779" i="38"/>
  <c r="AA1787" i="38"/>
  <c r="AA1795" i="38"/>
  <c r="AA1803" i="38"/>
  <c r="AA1811" i="38"/>
  <c r="AA1819" i="38"/>
  <c r="AA1827" i="38"/>
  <c r="AA1835" i="38"/>
  <c r="AA1155" i="38"/>
  <c r="AA1264" i="38"/>
  <c r="AA1303" i="38"/>
  <c r="AA1335" i="38"/>
  <c r="AA1367" i="38"/>
  <c r="AA1399" i="38"/>
  <c r="AA1431" i="38"/>
  <c r="AA1463" i="38"/>
  <c r="AA1495" i="38"/>
  <c r="AA1527" i="38"/>
  <c r="AA1550" i="38"/>
  <c r="AA1571" i="38"/>
  <c r="AA1592" i="38"/>
  <c r="AA1614" i="38"/>
  <c r="AA1630" i="38"/>
  <c r="AA1646" i="38"/>
  <c r="AA1662" i="38"/>
  <c r="AA1678" i="38"/>
  <c r="AA1694" i="38"/>
  <c r="AA1710" i="38"/>
  <c r="AA1726" i="38"/>
  <c r="AA1742" i="38"/>
  <c r="AA1758" i="38"/>
  <c r="AA1774" i="38"/>
  <c r="AA1790" i="38"/>
  <c r="AA1806" i="38"/>
  <c r="AA1822" i="38"/>
  <c r="AA1838" i="38"/>
  <c r="AA1156" i="38"/>
  <c r="AA1265" i="38"/>
  <c r="AA1304" i="38"/>
  <c r="AA1336" i="38"/>
  <c r="AA1368" i="38"/>
  <c r="AA1400" i="38"/>
  <c r="AA1432" i="38"/>
  <c r="AA1464" i="38"/>
  <c r="AA1496" i="38"/>
  <c r="AA1528" i="38"/>
  <c r="AA1551" i="38"/>
  <c r="AA1572" i="38"/>
  <c r="AA1594" i="38"/>
  <c r="AA1615" i="38"/>
  <c r="AA1631" i="38"/>
  <c r="AA1647" i="38"/>
  <c r="AA1663" i="38"/>
  <c r="AA1679" i="38"/>
  <c r="AA1695" i="38"/>
  <c r="AA1711" i="38"/>
  <c r="AA1727" i="38"/>
  <c r="AA1743" i="38"/>
  <c r="AA1759" i="38"/>
  <c r="AA1775" i="38"/>
  <c r="AA1791" i="38"/>
  <c r="AA1807" i="38"/>
  <c r="AA1823" i="38"/>
  <c r="AA1839" i="38"/>
  <c r="AA1187" i="38"/>
  <c r="AA1285" i="38"/>
  <c r="AA1351" i="38"/>
  <c r="AA1415" i="38"/>
  <c r="AA1479" i="38"/>
  <c r="AA1539" i="38"/>
  <c r="AA1582" i="38"/>
  <c r="AA1622" i="38"/>
  <c r="AA1654" i="38"/>
  <c r="AA1686" i="38"/>
  <c r="AA1718" i="38"/>
  <c r="AA1750" i="38"/>
  <c r="AA1782" i="38"/>
  <c r="AA1814" i="38"/>
  <c r="AA1188" i="38"/>
  <c r="AA1287" i="38"/>
  <c r="AA1352" i="38"/>
  <c r="AA1416" i="38"/>
  <c r="AA1480" i="38"/>
  <c r="AA1540" i="38"/>
  <c r="AA1583" i="38"/>
  <c r="AA1623" i="38"/>
  <c r="AA1655" i="38"/>
  <c r="AA1687" i="38"/>
  <c r="AA1719" i="38"/>
  <c r="AA1751" i="38"/>
  <c r="AA1783" i="38"/>
  <c r="AA1815" i="38"/>
  <c r="AA1243" i="38"/>
  <c r="AA1319" i="38"/>
  <c r="AA1383" i="38"/>
  <c r="AA1447" i="38"/>
  <c r="AA1511" i="38"/>
  <c r="AA1560" i="38"/>
  <c r="AA1603" i="38"/>
  <c r="AA1638" i="38"/>
  <c r="AA1670" i="38"/>
  <c r="AA1702" i="38"/>
  <c r="AA1734" i="38"/>
  <c r="AA1766" i="38"/>
  <c r="AA1798" i="38"/>
  <c r="AA1830" i="38"/>
  <c r="AA1244" i="38"/>
  <c r="AA1512" i="38"/>
  <c r="AA1671" i="38"/>
  <c r="AA1799" i="38"/>
  <c r="AA1320" i="38"/>
  <c r="AA1562" i="38"/>
  <c r="AA1703" i="38"/>
  <c r="AA1831" i="38"/>
  <c r="AA1384" i="38"/>
  <c r="AA1604" i="38"/>
  <c r="AA1735" i="38"/>
  <c r="AA1448" i="38"/>
  <c r="AA1639" i="38"/>
  <c r="AA1767" i="38"/>
  <c r="AB1018" i="38"/>
  <c r="AB1222" i="38"/>
  <c r="AB1067" i="38"/>
  <c r="AB1028" i="38"/>
  <c r="AA1092" i="38"/>
  <c r="AA1222" i="38"/>
  <c r="AA1043" i="38"/>
  <c r="CC2" i="38"/>
  <c r="BW2" i="38"/>
  <c r="BQ2" i="38"/>
  <c r="C30" i="13" l="1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B30" i="13"/>
  <c r="R1" i="12"/>
  <c r="P1" i="12"/>
  <c r="A1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B3" i="12"/>
  <c r="JI103" i="38"/>
  <c r="JI125" i="38" s="1"/>
  <c r="JI148" i="38" s="1"/>
  <c r="JI171" i="38" s="1"/>
  <c r="JJ103" i="38"/>
  <c r="JJ125" i="38" s="1"/>
  <c r="JJ148" i="38" s="1"/>
  <c r="JJ171" i="38" s="1"/>
  <c r="JC171" i="38"/>
  <c r="JC148" i="38"/>
  <c r="JC125" i="38"/>
  <c r="JD185" i="38"/>
  <c r="JD192" i="38" s="1"/>
  <c r="JD162" i="38"/>
  <c r="JD169" i="38" s="1"/>
  <c r="JD139" i="38"/>
  <c r="JD146" i="38" s="1"/>
  <c r="JC71" i="38"/>
  <c r="JC48" i="38"/>
  <c r="JD85" i="38"/>
  <c r="JD92" i="38" s="1"/>
  <c r="JD62" i="38"/>
  <c r="JD69" i="38" s="1"/>
  <c r="Z1046" i="38" l="1"/>
  <c r="Z1038" i="38"/>
  <c r="Z1115" i="38"/>
  <c r="Z1070" i="38"/>
  <c r="Z1042" i="38"/>
  <c r="Z1018" i="38"/>
  <c r="Z1054" i="38"/>
  <c r="Z1093" i="38"/>
  <c r="Z1071" i="38"/>
  <c r="Z1111" i="38"/>
  <c r="Z1017" i="38"/>
  <c r="Z1091" i="38"/>
  <c r="Z1024" i="38"/>
  <c r="Z1113" i="38"/>
  <c r="Z1101" i="38"/>
  <c r="Z1105" i="38"/>
  <c r="Z1031" i="38"/>
  <c r="Z1055" i="38"/>
  <c r="Z1033" i="38"/>
  <c r="Z1058" i="38"/>
  <c r="Z1069" i="38"/>
  <c r="Z1030" i="38"/>
  <c r="Z1084" i="38"/>
  <c r="Z1118" i="38"/>
  <c r="Z1098" i="38"/>
  <c r="Z1119" i="38"/>
  <c r="Z1044" i="38"/>
  <c r="Z1036" i="38"/>
  <c r="Z1045" i="38"/>
  <c r="Z1012" i="38"/>
  <c r="Z1078" i="38"/>
  <c r="Z1025" i="38"/>
  <c r="Z1065" i="38"/>
  <c r="Z1022" i="38"/>
  <c r="Z1011" i="38"/>
  <c r="Z1004" i="38"/>
  <c r="Z1082" i="38"/>
  <c r="Z1221" i="38"/>
  <c r="Z1220" i="38"/>
  <c r="Z1075" i="38"/>
  <c r="Z1005" i="38"/>
  <c r="Z1103" i="38"/>
  <c r="Z1090" i="38"/>
  <c r="Z1016" i="38"/>
  <c r="Z1096" i="38"/>
  <c r="Z1219" i="38"/>
  <c r="Z1068" i="38"/>
  <c r="Z1087" i="38"/>
  <c r="Z1050" i="38"/>
  <c r="Z1019" i="38"/>
  <c r="Z1009" i="38"/>
  <c r="Z1007" i="38"/>
  <c r="Z1127" i="38"/>
  <c r="Z1063" i="38"/>
  <c r="Z1056" i="38"/>
  <c r="Z1062" i="38"/>
  <c r="Z1088" i="38"/>
  <c r="Z1020" i="38"/>
  <c r="Z1010" i="38"/>
  <c r="Z1008" i="38"/>
  <c r="Z1126" i="38"/>
  <c r="Z1100" i="38"/>
  <c r="Z1061" i="38"/>
  <c r="Z1107" i="38"/>
  <c r="Z1057" i="38"/>
  <c r="Z1066" i="38"/>
  <c r="Z1089" i="38"/>
  <c r="Z1085" i="38"/>
  <c r="Z1099" i="38"/>
  <c r="Z1067" i="38"/>
  <c r="Z1049" i="38"/>
  <c r="Z1021" i="38"/>
  <c r="Z1104" i="38"/>
  <c r="Z1015" i="38"/>
  <c r="Z1112" i="38"/>
  <c r="Z1124" i="38"/>
  <c r="Z1013" i="38"/>
  <c r="Z1053" i="38"/>
  <c r="Z1027" i="38"/>
  <c r="Z1076" i="38"/>
  <c r="Z1123" i="38"/>
  <c r="Z1026" i="38"/>
  <c r="Z1094" i="38"/>
  <c r="Z1035" i="38"/>
  <c r="Z1028" i="38"/>
  <c r="Z1122" i="38"/>
  <c r="Z1081" i="38"/>
  <c r="Z1051" i="38"/>
  <c r="Z1073" i="38"/>
  <c r="Z1064" i="38"/>
  <c r="Z1129" i="38"/>
  <c r="Z1041" i="38"/>
  <c r="Z1108" i="38"/>
  <c r="Z1130" i="38"/>
  <c r="Z1059" i="38"/>
  <c r="Z1102" i="38"/>
  <c r="Z1086" i="38"/>
  <c r="Z1039" i="38"/>
  <c r="Z1223" i="38"/>
  <c r="Z1060" i="38"/>
  <c r="Z1047" i="38"/>
  <c r="Z1072" i="38"/>
  <c r="Z1032" i="38"/>
  <c r="Z1114" i="38"/>
  <c r="Z1077" i="38"/>
  <c r="Z1095" i="38"/>
  <c r="Z1034" i="38"/>
  <c r="Z1052" i="38"/>
  <c r="Z1128" i="38"/>
  <c r="Z1040" i="38"/>
  <c r="Z1117" i="38"/>
  <c r="Z1120" i="38"/>
  <c r="Z1083" i="38"/>
  <c r="Z1029" i="38"/>
  <c r="Z1116" i="38"/>
  <c r="Z1106" i="38"/>
  <c r="Z1109" i="38"/>
  <c r="Z1121" i="38"/>
  <c r="Z1079" i="38"/>
  <c r="Z1023" i="38"/>
  <c r="Z1125" i="38"/>
  <c r="Z1006" i="38"/>
  <c r="Z1048" i="38"/>
  <c r="Z1074" i="38"/>
  <c r="Z1080" i="38"/>
  <c r="Z1037" i="38"/>
  <c r="Z1110" i="38"/>
  <c r="Z1043" i="38"/>
  <c r="Z1092" i="38"/>
  <c r="Z1222" i="38"/>
  <c r="Z1225" i="38"/>
  <c r="Z1227" i="38"/>
  <c r="Z1229" i="38"/>
  <c r="Z1224" i="38"/>
  <c r="Z1226" i="38"/>
  <c r="Z1230" i="38"/>
  <c r="Z1228" i="38"/>
  <c r="R57" i="13"/>
  <c r="N57" i="13"/>
  <c r="J3" i="13"/>
  <c r="F57" i="13"/>
  <c r="B3" i="13"/>
  <c r="Q3" i="13"/>
  <c r="M3" i="13"/>
  <c r="I3" i="13"/>
  <c r="E57" i="13"/>
  <c r="S3" i="13"/>
  <c r="O3" i="13"/>
  <c r="T3" i="13"/>
  <c r="P3" i="13"/>
  <c r="L3" i="13"/>
  <c r="H3" i="13"/>
  <c r="D3" i="13"/>
  <c r="JD130" i="38"/>
  <c r="JD176" i="38"/>
  <c r="JU176" i="38" s="1"/>
  <c r="JD126" i="38"/>
  <c r="JD127" i="38"/>
  <c r="JD131" i="38"/>
  <c r="JD129" i="38"/>
  <c r="JD151" i="38"/>
  <c r="JU151" i="38" s="1"/>
  <c r="JD128" i="38"/>
  <c r="JD173" i="38"/>
  <c r="F3" i="13"/>
  <c r="Q57" i="13"/>
  <c r="M57" i="13"/>
  <c r="E3" i="13"/>
  <c r="N3" i="13"/>
  <c r="K3" i="13"/>
  <c r="K57" i="13"/>
  <c r="G3" i="13"/>
  <c r="G57" i="13"/>
  <c r="C3" i="13"/>
  <c r="C57" i="13"/>
  <c r="T57" i="13"/>
  <c r="P57" i="13"/>
  <c r="L57" i="13"/>
  <c r="B57" i="13"/>
  <c r="S57" i="13"/>
  <c r="O57" i="13"/>
  <c r="J57" i="13"/>
  <c r="R3" i="13"/>
  <c r="H57" i="13"/>
  <c r="I57" i="13"/>
  <c r="D57" i="13"/>
  <c r="JD175" i="38"/>
  <c r="JU175" i="38" s="1"/>
  <c r="JD172" i="38"/>
  <c r="JD174" i="38"/>
  <c r="JU174" i="38" s="1"/>
  <c r="JD177" i="38"/>
  <c r="JU177" i="38" s="1"/>
  <c r="JD154" i="38"/>
  <c r="JU154" i="38" s="1"/>
  <c r="JD150" i="38"/>
  <c r="JD153" i="38"/>
  <c r="JU153" i="38" s="1"/>
  <c r="JD152" i="38"/>
  <c r="JU152" i="38" s="1"/>
  <c r="JD149" i="38"/>
  <c r="JI25" i="38"/>
  <c r="JI48" i="38" s="1"/>
  <c r="JI71" i="38" s="1"/>
  <c r="JJ25" i="38"/>
  <c r="JJ48" i="38" s="1"/>
  <c r="JJ71" i="38" s="1"/>
  <c r="JD39" i="38"/>
  <c r="JD46" i="38" s="1"/>
  <c r="JC25" i="38"/>
  <c r="KE18" i="38"/>
  <c r="KE23" i="38" s="1"/>
  <c r="KE19" i="38"/>
  <c r="KE24" i="38" s="1"/>
  <c r="KA3" i="38"/>
  <c r="JH3" i="38"/>
  <c r="JK3" i="38"/>
  <c r="JL3" i="38"/>
  <c r="JM3" i="38"/>
  <c r="JN3" i="38"/>
  <c r="JO3" i="38"/>
  <c r="JO103" i="38" s="1"/>
  <c r="JO125" i="38" s="1"/>
  <c r="JO148" i="38" s="1"/>
  <c r="JO171" i="38" s="1"/>
  <c r="JP3" i="38"/>
  <c r="JQ3" i="38"/>
  <c r="JR3" i="38"/>
  <c r="JS3" i="38"/>
  <c r="JS103" i="38" s="1"/>
  <c r="JS125" i="38" s="1"/>
  <c r="JS148" i="38" s="1"/>
  <c r="JS171" i="38" s="1"/>
  <c r="JT3" i="38"/>
  <c r="JU3" i="38"/>
  <c r="JV3" i="38"/>
  <c r="JW3" i="38"/>
  <c r="JX3" i="38"/>
  <c r="JY3" i="38"/>
  <c r="JZ3" i="38"/>
  <c r="JG3" i="38"/>
  <c r="Y1" i="14"/>
  <c r="U1" i="14"/>
  <c r="U1" i="9"/>
  <c r="Y1" i="9"/>
  <c r="Y2" i="9"/>
  <c r="Y2" i="14"/>
  <c r="Y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A3" i="14"/>
  <c r="A1" i="14"/>
  <c r="GW3" i="38"/>
  <c r="V30" i="13" s="1"/>
  <c r="GV3" i="38"/>
  <c r="A1" i="9"/>
  <c r="Y3" i="9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Z1097" i="38" l="1"/>
  <c r="Z1133" i="38"/>
  <c r="Z1137" i="38"/>
  <c r="Z1141" i="38"/>
  <c r="Z1145" i="38"/>
  <c r="Z1149" i="38"/>
  <c r="Z1153" i="38"/>
  <c r="Z1157" i="38"/>
  <c r="Z1161" i="38"/>
  <c r="Z1165" i="38"/>
  <c r="Z1169" i="38"/>
  <c r="Z1173" i="38"/>
  <c r="Z1177" i="38"/>
  <c r="Z1181" i="38"/>
  <c r="Z1185" i="38"/>
  <c r="Z1189" i="38"/>
  <c r="Z1193" i="38"/>
  <c r="Z1197" i="38"/>
  <c r="Z1201" i="38"/>
  <c r="Z1205" i="38"/>
  <c r="Z1209" i="38"/>
  <c r="Z1213" i="38"/>
  <c r="Z1217" i="38"/>
  <c r="Z1233" i="38"/>
  <c r="Z1237" i="38"/>
  <c r="Z1241" i="38"/>
  <c r="Z1245" i="38"/>
  <c r="Z1249" i="38"/>
  <c r="Z1253" i="38"/>
  <c r="Z1257" i="38"/>
  <c r="Z1261" i="38"/>
  <c r="Z1265" i="38"/>
  <c r="Z1269" i="38"/>
  <c r="Z1273" i="38"/>
  <c r="Z1277" i="38"/>
  <c r="Z1281" i="38"/>
  <c r="Z1285" i="38"/>
  <c r="Z1289" i="38"/>
  <c r="Z1293" i="38"/>
  <c r="Z1297" i="38"/>
  <c r="Z1301" i="38"/>
  <c r="Z1305" i="38"/>
  <c r="Z1309" i="38"/>
  <c r="Z1313" i="38"/>
  <c r="Z1317" i="38"/>
  <c r="Z1321" i="38"/>
  <c r="Z1325" i="38"/>
  <c r="Z1329" i="38"/>
  <c r="Z1333" i="38"/>
  <c r="Z1337" i="38"/>
  <c r="Z1341" i="38"/>
  <c r="Z1345" i="38"/>
  <c r="Z1349" i="38"/>
  <c r="Z1353" i="38"/>
  <c r="Z1357" i="38"/>
  <c r="Z1361" i="38"/>
  <c r="Z1365" i="38"/>
  <c r="Z1369" i="38"/>
  <c r="Z1373" i="38"/>
  <c r="Z1377" i="38"/>
  <c r="Z1381" i="38"/>
  <c r="Z1385" i="38"/>
  <c r="Z1389" i="38"/>
  <c r="Z1393" i="38"/>
  <c r="Z1397" i="38"/>
  <c r="Z1401" i="38"/>
  <c r="Z1405" i="38"/>
  <c r="Z1409" i="38"/>
  <c r="Z1413" i="38"/>
  <c r="Z1417" i="38"/>
  <c r="Z1421" i="38"/>
  <c r="Z1425" i="38"/>
  <c r="Z1429" i="38"/>
  <c r="Z1433" i="38"/>
  <c r="Z1437" i="38"/>
  <c r="Z1441" i="38"/>
  <c r="Z1445" i="38"/>
  <c r="Z1449" i="38"/>
  <c r="Z1453" i="38"/>
  <c r="Z1457" i="38"/>
  <c r="Z1461" i="38"/>
  <c r="Z1465" i="38"/>
  <c r="Z1469" i="38"/>
  <c r="Z1473" i="38"/>
  <c r="Z1477" i="38"/>
  <c r="Z1481" i="38"/>
  <c r="Z1485" i="38"/>
  <c r="Z1489" i="38"/>
  <c r="Z1493" i="38"/>
  <c r="Z1497" i="38"/>
  <c r="Z1501" i="38"/>
  <c r="Z1505" i="38"/>
  <c r="Z1509" i="38"/>
  <c r="Z1513" i="38"/>
  <c r="Z1517" i="38"/>
  <c r="Z1521" i="38"/>
  <c r="Z1525" i="38"/>
  <c r="Z1529" i="38"/>
  <c r="Z1533" i="38"/>
  <c r="Z1537" i="38"/>
  <c r="Z1541" i="38"/>
  <c r="Z1545" i="38"/>
  <c r="Z1549" i="38"/>
  <c r="Z1553" i="38"/>
  <c r="Z1557" i="38"/>
  <c r="Z1561" i="38"/>
  <c r="Z1565" i="38"/>
  <c r="Z1569" i="38"/>
  <c r="Z1573" i="38"/>
  <c r="Z1577" i="38"/>
  <c r="Z1581" i="38"/>
  <c r="Z1585" i="38"/>
  <c r="Z1014" i="38"/>
  <c r="Z1134" i="38"/>
  <c r="Z1138" i="38"/>
  <c r="Z1142" i="38"/>
  <c r="Z1146" i="38"/>
  <c r="Z1150" i="38"/>
  <c r="Z1154" i="38"/>
  <c r="Z1158" i="38"/>
  <c r="Z1162" i="38"/>
  <c r="Z1166" i="38"/>
  <c r="Z1170" i="38"/>
  <c r="Z1174" i="38"/>
  <c r="Z1178" i="38"/>
  <c r="Z1182" i="38"/>
  <c r="Z1186" i="38"/>
  <c r="Z1190" i="38"/>
  <c r="Z1194" i="38"/>
  <c r="Z1198" i="38"/>
  <c r="Z1202" i="38"/>
  <c r="Z1206" i="38"/>
  <c r="Z1210" i="38"/>
  <c r="Z1214" i="38"/>
  <c r="Z1218" i="38"/>
  <c r="Z1234" i="38"/>
  <c r="Z1238" i="38"/>
  <c r="Z1242" i="38"/>
  <c r="Z1246" i="38"/>
  <c r="Z1250" i="38"/>
  <c r="Z1254" i="38"/>
  <c r="Z1258" i="38"/>
  <c r="Z1262" i="38"/>
  <c r="Z1266" i="38"/>
  <c r="Z1270" i="38"/>
  <c r="Z1274" i="38"/>
  <c r="Z1278" i="38"/>
  <c r="Z1282" i="38"/>
  <c r="Z1286" i="38"/>
  <c r="Z1290" i="38"/>
  <c r="Z1294" i="38"/>
  <c r="Z1298" i="38"/>
  <c r="Z1302" i="38"/>
  <c r="Z1306" i="38"/>
  <c r="Z1310" i="38"/>
  <c r="Z1314" i="38"/>
  <c r="Z1318" i="38"/>
  <c r="Z1322" i="38"/>
  <c r="Z1326" i="38"/>
  <c r="Z1330" i="38"/>
  <c r="Z1334" i="38"/>
  <c r="Z1338" i="38"/>
  <c r="Z1342" i="38"/>
  <c r="Z1346" i="38"/>
  <c r="Z1350" i="38"/>
  <c r="Z1354" i="38"/>
  <c r="Z1358" i="38"/>
  <c r="Z1362" i="38"/>
  <c r="Z1366" i="38"/>
  <c r="Z1370" i="38"/>
  <c r="Z1374" i="38"/>
  <c r="Z1378" i="38"/>
  <c r="Z1382" i="38"/>
  <c r="Z1386" i="38"/>
  <c r="Z1390" i="38"/>
  <c r="Z1394" i="38"/>
  <c r="Z1398" i="38"/>
  <c r="Z1402" i="38"/>
  <c r="Z1406" i="38"/>
  <c r="Z1410" i="38"/>
  <c r="Z1414" i="38"/>
  <c r="Z1418" i="38"/>
  <c r="Z1422" i="38"/>
  <c r="Z1426" i="38"/>
  <c r="Z1430" i="38"/>
  <c r="Z1434" i="38"/>
  <c r="Z1438" i="38"/>
  <c r="Z1442" i="38"/>
  <c r="Z1446" i="38"/>
  <c r="Z1450" i="38"/>
  <c r="Z1454" i="38"/>
  <c r="Z1458" i="38"/>
  <c r="Z1462" i="38"/>
  <c r="Z1466" i="38"/>
  <c r="Z1470" i="38"/>
  <c r="Z1474" i="38"/>
  <c r="Z1478" i="38"/>
  <c r="Z1482" i="38"/>
  <c r="Z1486" i="38"/>
  <c r="Z1490" i="38"/>
  <c r="Z1494" i="38"/>
  <c r="Z1498" i="38"/>
  <c r="Z1502" i="38"/>
  <c r="Z1506" i="38"/>
  <c r="Z1510" i="38"/>
  <c r="Z1514" i="38"/>
  <c r="Z1518" i="38"/>
  <c r="Z1522" i="38"/>
  <c r="Z1526" i="38"/>
  <c r="Z1530" i="38"/>
  <c r="Z1534" i="38"/>
  <c r="Z1538" i="38"/>
  <c r="Z1542" i="38"/>
  <c r="Z1546" i="38"/>
  <c r="Z1550" i="38"/>
  <c r="Z1554" i="38"/>
  <c r="Z1558" i="38"/>
  <c r="Z1562" i="38"/>
  <c r="Z1566" i="38"/>
  <c r="Z1570" i="38"/>
  <c r="Z1574" i="38"/>
  <c r="Z1578" i="38"/>
  <c r="Z1582" i="38"/>
  <c r="Z1586" i="38"/>
  <c r="Z1590" i="38"/>
  <c r="Z1594" i="38"/>
  <c r="Z1598" i="38"/>
  <c r="Z1602" i="38"/>
  <c r="Z1606" i="38"/>
  <c r="Z1610" i="38"/>
  <c r="Z1614" i="38"/>
  <c r="Z1618" i="38"/>
  <c r="Z1622" i="38"/>
  <c r="Z1626" i="38"/>
  <c r="Z1630" i="38"/>
  <c r="Z1634" i="38"/>
  <c r="Z1638" i="38"/>
  <c r="Z1642" i="38"/>
  <c r="Z1646" i="38"/>
  <c r="Z1650" i="38"/>
  <c r="Z1654" i="38"/>
  <c r="Z1658" i="38"/>
  <c r="Z1662" i="38"/>
  <c r="Z1666" i="38"/>
  <c r="Z1670" i="38"/>
  <c r="Z1674" i="38"/>
  <c r="Z1678" i="38"/>
  <c r="Z1682" i="38"/>
  <c r="Z1686" i="38"/>
  <c r="Z1690" i="38"/>
  <c r="Z1694" i="38"/>
  <c r="Z1698" i="38"/>
  <c r="Z1702" i="38"/>
  <c r="Z1706" i="38"/>
  <c r="Z1710" i="38"/>
  <c r="Z1714" i="38"/>
  <c r="Z1718" i="38"/>
  <c r="Z1722" i="38"/>
  <c r="Z1726" i="38"/>
  <c r="Z1730" i="38"/>
  <c r="Z1734" i="38"/>
  <c r="Z1738" i="38"/>
  <c r="Z1742" i="38"/>
  <c r="Z1746" i="38"/>
  <c r="Z1750" i="38"/>
  <c r="Z1754" i="38"/>
  <c r="Z1758" i="38"/>
  <c r="Z1762" i="38"/>
  <c r="Z1766" i="38"/>
  <c r="Z1770" i="38"/>
  <c r="Z1774" i="38"/>
  <c r="Z1778" i="38"/>
  <c r="Z1131" i="38"/>
  <c r="Z1139" i="38"/>
  <c r="Z1147" i="38"/>
  <c r="Z1155" i="38"/>
  <c r="Z1163" i="38"/>
  <c r="Z1171" i="38"/>
  <c r="Z1179" i="38"/>
  <c r="Z1187" i="38"/>
  <c r="Z1195" i="38"/>
  <c r="Z1203" i="38"/>
  <c r="Z1211" i="38"/>
  <c r="Z1235" i="38"/>
  <c r="Z1243" i="38"/>
  <c r="Z1251" i="38"/>
  <c r="Z1259" i="38"/>
  <c r="Z1267" i="38"/>
  <c r="Z1275" i="38"/>
  <c r="Z1283" i="38"/>
  <c r="Z1291" i="38"/>
  <c r="Z1299" i="38"/>
  <c r="Z1307" i="38"/>
  <c r="Z1315" i="38"/>
  <c r="Z1323" i="38"/>
  <c r="Z1331" i="38"/>
  <c r="Z1339" i="38"/>
  <c r="Z1347" i="38"/>
  <c r="Z1355" i="38"/>
  <c r="Z1363" i="38"/>
  <c r="Z1371" i="38"/>
  <c r="Z1379" i="38"/>
  <c r="Z1387" i="38"/>
  <c r="Z1395" i="38"/>
  <c r="Z1403" i="38"/>
  <c r="Z1411" i="38"/>
  <c r="Z1419" i="38"/>
  <c r="Z1427" i="38"/>
  <c r="Z1435" i="38"/>
  <c r="Z1443" i="38"/>
  <c r="Z1451" i="38"/>
  <c r="Z1459" i="38"/>
  <c r="Z1467" i="38"/>
  <c r="Z1475" i="38"/>
  <c r="Z1483" i="38"/>
  <c r="Z1491" i="38"/>
  <c r="Z1499" i="38"/>
  <c r="Z1507" i="38"/>
  <c r="Z1515" i="38"/>
  <c r="Z1523" i="38"/>
  <c r="Z1531" i="38"/>
  <c r="Z1539" i="38"/>
  <c r="Z1547" i="38"/>
  <c r="Z1555" i="38"/>
  <c r="Z1563" i="38"/>
  <c r="Z1571" i="38"/>
  <c r="Z1579" i="38"/>
  <c r="Z1587" i="38"/>
  <c r="Z1592" i="38"/>
  <c r="Z1597" i="38"/>
  <c r="Z1603" i="38"/>
  <c r="Z1608" i="38"/>
  <c r="Z1613" i="38"/>
  <c r="Z1619" i="38"/>
  <c r="Z1624" i="38"/>
  <c r="Z1629" i="38"/>
  <c r="Z1635" i="38"/>
  <c r="Z1640" i="38"/>
  <c r="Z1645" i="38"/>
  <c r="Z1651" i="38"/>
  <c r="Z1656" i="38"/>
  <c r="Z1661" i="38"/>
  <c r="Z1667" i="38"/>
  <c r="Z1672" i="38"/>
  <c r="Z1677" i="38"/>
  <c r="Z1683" i="38"/>
  <c r="Z1688" i="38"/>
  <c r="Z1693" i="38"/>
  <c r="Z1699" i="38"/>
  <c r="Z1704" i="38"/>
  <c r="Z1709" i="38"/>
  <c r="Z1715" i="38"/>
  <c r="Z1720" i="38"/>
  <c r="Z1725" i="38"/>
  <c r="Z1731" i="38"/>
  <c r="Z1736" i="38"/>
  <c r="Z1741" i="38"/>
  <c r="Z1747" i="38"/>
  <c r="Z1752" i="38"/>
  <c r="Z1757" i="38"/>
  <c r="Z1763" i="38"/>
  <c r="Z1768" i="38"/>
  <c r="Z1773" i="38"/>
  <c r="Z1779" i="38"/>
  <c r="Z1783" i="38"/>
  <c r="Z1787" i="38"/>
  <c r="Z1791" i="38"/>
  <c r="Z1795" i="38"/>
  <c r="Z1799" i="38"/>
  <c r="Z1803" i="38"/>
  <c r="Z1807" i="38"/>
  <c r="Z1811" i="38"/>
  <c r="Z1815" i="38"/>
  <c r="Z1819" i="38"/>
  <c r="Z1823" i="38"/>
  <c r="Z1827" i="38"/>
  <c r="Z1831" i="38"/>
  <c r="Z1835" i="38"/>
  <c r="Z1839" i="38"/>
  <c r="Z1132" i="38"/>
  <c r="Z1140" i="38"/>
  <c r="Z1148" i="38"/>
  <c r="Z1156" i="38"/>
  <c r="Z1164" i="38"/>
  <c r="Z1172" i="38"/>
  <c r="Z1180" i="38"/>
  <c r="Z1188" i="38"/>
  <c r="Z1196" i="38"/>
  <c r="Z1204" i="38"/>
  <c r="Z1212" i="38"/>
  <c r="Z1236" i="38"/>
  <c r="Z1244" i="38"/>
  <c r="Z1252" i="38"/>
  <c r="Z1260" i="38"/>
  <c r="Z1268" i="38"/>
  <c r="Z1276" i="38"/>
  <c r="Z1284" i="38"/>
  <c r="Z1292" i="38"/>
  <c r="Z1300" i="38"/>
  <c r="Z1308" i="38"/>
  <c r="Z1316" i="38"/>
  <c r="Z1324" i="38"/>
  <c r="Z1332" i="38"/>
  <c r="Z1340" i="38"/>
  <c r="Z1348" i="38"/>
  <c r="Z1356" i="38"/>
  <c r="Z1364" i="38"/>
  <c r="Z1372" i="38"/>
  <c r="Z1380" i="38"/>
  <c r="Z1388" i="38"/>
  <c r="Z1396" i="38"/>
  <c r="Z1404" i="38"/>
  <c r="Z1412" i="38"/>
  <c r="Z1420" i="38"/>
  <c r="Z1428" i="38"/>
  <c r="Z1436" i="38"/>
  <c r="Z1444" i="38"/>
  <c r="Z1452" i="38"/>
  <c r="Z1460" i="38"/>
  <c r="Z1468" i="38"/>
  <c r="Z1476" i="38"/>
  <c r="Z1484" i="38"/>
  <c r="Z1492" i="38"/>
  <c r="Z1500" i="38"/>
  <c r="Z1508" i="38"/>
  <c r="Z1516" i="38"/>
  <c r="Z1524" i="38"/>
  <c r="Z1532" i="38"/>
  <c r="Z1540" i="38"/>
  <c r="Z1548" i="38"/>
  <c r="Z1556" i="38"/>
  <c r="Z1564" i="38"/>
  <c r="Z1572" i="38"/>
  <c r="Z1580" i="38"/>
  <c r="Z1588" i="38"/>
  <c r="Z1593" i="38"/>
  <c r="Z1599" i="38"/>
  <c r="Z1604" i="38"/>
  <c r="Z1609" i="38"/>
  <c r="Z1615" i="38"/>
  <c r="Z1620" i="38"/>
  <c r="Z1625" i="38"/>
  <c r="Z1631" i="38"/>
  <c r="Z1636" i="38"/>
  <c r="Z1641" i="38"/>
  <c r="Z1647" i="38"/>
  <c r="Z1652" i="38"/>
  <c r="Z1657" i="38"/>
  <c r="Z1663" i="38"/>
  <c r="Z1668" i="38"/>
  <c r="Z1673" i="38"/>
  <c r="Z1679" i="38"/>
  <c r="Z1684" i="38"/>
  <c r="Z1689" i="38"/>
  <c r="Z1695" i="38"/>
  <c r="Z1700" i="38"/>
  <c r="Z1705" i="38"/>
  <c r="Z1711" i="38"/>
  <c r="Z1716" i="38"/>
  <c r="Z1721" i="38"/>
  <c r="Z1727" i="38"/>
  <c r="Z1732" i="38"/>
  <c r="Z1737" i="38"/>
  <c r="Z1743" i="38"/>
  <c r="Z1748" i="38"/>
  <c r="Z1753" i="38"/>
  <c r="Z1759" i="38"/>
  <c r="Z1764" i="38"/>
  <c r="Z1769" i="38"/>
  <c r="Z1775" i="38"/>
  <c r="Z1780" i="38"/>
  <c r="Z1784" i="38"/>
  <c r="Z1788" i="38"/>
  <c r="Z1792" i="38"/>
  <c r="Z1796" i="38"/>
  <c r="Z1800" i="38"/>
  <c r="Z1804" i="38"/>
  <c r="Z1808" i="38"/>
  <c r="Z1812" i="38"/>
  <c r="Z1816" i="38"/>
  <c r="Z1820" i="38"/>
  <c r="Z1824" i="38"/>
  <c r="Z1828" i="38"/>
  <c r="Z1832" i="38"/>
  <c r="Z1836" i="38"/>
  <c r="Z1840" i="38"/>
  <c r="Z1143" i="38"/>
  <c r="Z1159" i="38"/>
  <c r="Z1175" i="38"/>
  <c r="Z1191" i="38"/>
  <c r="Z1207" i="38"/>
  <c r="Z1239" i="38"/>
  <c r="Z1255" i="38"/>
  <c r="Z1271" i="38"/>
  <c r="Z1287" i="38"/>
  <c r="Z1303" i="38"/>
  <c r="Z1319" i="38"/>
  <c r="Z1335" i="38"/>
  <c r="Z1351" i="38"/>
  <c r="Z1367" i="38"/>
  <c r="Z1383" i="38"/>
  <c r="Z1399" i="38"/>
  <c r="Z1415" i="38"/>
  <c r="Z1431" i="38"/>
  <c r="Z1447" i="38"/>
  <c r="Z1463" i="38"/>
  <c r="Z1479" i="38"/>
  <c r="Z1495" i="38"/>
  <c r="Z1511" i="38"/>
  <c r="Z1527" i="38"/>
  <c r="Z1543" i="38"/>
  <c r="Z1559" i="38"/>
  <c r="Z1575" i="38"/>
  <c r="Z1589" i="38"/>
  <c r="Z1600" i="38"/>
  <c r="Z1611" i="38"/>
  <c r="Z1621" i="38"/>
  <c r="Z1632" i="38"/>
  <c r="Z1643" i="38"/>
  <c r="Z1653" i="38"/>
  <c r="Z1664" i="38"/>
  <c r="Z1675" i="38"/>
  <c r="Z1685" i="38"/>
  <c r="Z1696" i="38"/>
  <c r="Z1707" i="38"/>
  <c r="Z1717" i="38"/>
  <c r="Z1728" i="38"/>
  <c r="Z1739" i="38"/>
  <c r="Z1749" i="38"/>
  <c r="Z1760" i="38"/>
  <c r="Z1771" i="38"/>
  <c r="Z1781" i="38"/>
  <c r="Z1789" i="38"/>
  <c r="Z1797" i="38"/>
  <c r="Z1805" i="38"/>
  <c r="Z1813" i="38"/>
  <c r="Z1821" i="38"/>
  <c r="Z1829" i="38"/>
  <c r="Z1837" i="38"/>
  <c r="Z1144" i="38"/>
  <c r="Z1160" i="38"/>
  <c r="Z1176" i="38"/>
  <c r="Z1192" i="38"/>
  <c r="Z1208" i="38"/>
  <c r="Z1240" i="38"/>
  <c r="Z1256" i="38"/>
  <c r="Z1272" i="38"/>
  <c r="Z1288" i="38"/>
  <c r="Z1304" i="38"/>
  <c r="Z1320" i="38"/>
  <c r="Z1336" i="38"/>
  <c r="Z1352" i="38"/>
  <c r="Z1368" i="38"/>
  <c r="Z1384" i="38"/>
  <c r="Z1400" i="38"/>
  <c r="Z1416" i="38"/>
  <c r="Z1432" i="38"/>
  <c r="Z1448" i="38"/>
  <c r="Z1464" i="38"/>
  <c r="Z1480" i="38"/>
  <c r="Z1496" i="38"/>
  <c r="Z1512" i="38"/>
  <c r="Z1528" i="38"/>
  <c r="Z1544" i="38"/>
  <c r="Z1560" i="38"/>
  <c r="Z1576" i="38"/>
  <c r="Z1591" i="38"/>
  <c r="Z1601" i="38"/>
  <c r="Z1612" i="38"/>
  <c r="Z1623" i="38"/>
  <c r="Z1633" i="38"/>
  <c r="Z1644" i="38"/>
  <c r="Z1655" i="38"/>
  <c r="Z1665" i="38"/>
  <c r="Z1676" i="38"/>
  <c r="Z1687" i="38"/>
  <c r="Z1697" i="38"/>
  <c r="Z1708" i="38"/>
  <c r="Z1719" i="38"/>
  <c r="Z1729" i="38"/>
  <c r="Z1740" i="38"/>
  <c r="Z1751" i="38"/>
  <c r="Z1761" i="38"/>
  <c r="Z1772" i="38"/>
  <c r="Z1782" i="38"/>
  <c r="Z1790" i="38"/>
  <c r="Z1798" i="38"/>
  <c r="Z1806" i="38"/>
  <c r="Z1814" i="38"/>
  <c r="Z1822" i="38"/>
  <c r="Z1830" i="38"/>
  <c r="Z1838" i="38"/>
  <c r="Z1135" i="38"/>
  <c r="Z1167" i="38"/>
  <c r="Z1199" i="38"/>
  <c r="Z1231" i="38"/>
  <c r="Z1263" i="38"/>
  <c r="Z1295" i="38"/>
  <c r="Z1327" i="38"/>
  <c r="Z1359" i="38"/>
  <c r="Z1391" i="38"/>
  <c r="Z1423" i="38"/>
  <c r="Z1455" i="38"/>
  <c r="Z1487" i="38"/>
  <c r="Z1519" i="38"/>
  <c r="Z1551" i="38"/>
  <c r="Z1583" i="38"/>
  <c r="Z1605" i="38"/>
  <c r="Z1627" i="38"/>
  <c r="Z1648" i="38"/>
  <c r="Z1669" i="38"/>
  <c r="Z1691" i="38"/>
  <c r="Z1712" i="38"/>
  <c r="Z1733" i="38"/>
  <c r="Z1755" i="38"/>
  <c r="Z1776" i="38"/>
  <c r="Z1793" i="38"/>
  <c r="Z1809" i="38"/>
  <c r="Z1825" i="38"/>
  <c r="Z1841" i="38"/>
  <c r="Z1136" i="38"/>
  <c r="Z1168" i="38"/>
  <c r="Z1200" i="38"/>
  <c r="Z1232" i="38"/>
  <c r="Z1264" i="38"/>
  <c r="Z1296" i="38"/>
  <c r="Z1328" i="38"/>
  <c r="Z1360" i="38"/>
  <c r="Z1392" i="38"/>
  <c r="Z1424" i="38"/>
  <c r="Z1456" i="38"/>
  <c r="Z1488" i="38"/>
  <c r="Z1520" i="38"/>
  <c r="Z1552" i="38"/>
  <c r="Z1584" i="38"/>
  <c r="Z1607" i="38"/>
  <c r="Z1628" i="38"/>
  <c r="Z1649" i="38"/>
  <c r="Z1671" i="38"/>
  <c r="Z1692" i="38"/>
  <c r="Z1713" i="38"/>
  <c r="Z1735" i="38"/>
  <c r="Z1756" i="38"/>
  <c r="Z1777" i="38"/>
  <c r="Z1794" i="38"/>
  <c r="Z1810" i="38"/>
  <c r="Z1826" i="38"/>
  <c r="Z1842" i="38"/>
  <c r="Z1183" i="38"/>
  <c r="Z1247" i="38"/>
  <c r="Z1311" i="38"/>
  <c r="Z1375" i="38"/>
  <c r="Z1439" i="38"/>
  <c r="Z1503" i="38"/>
  <c r="Z1567" i="38"/>
  <c r="Z1616" i="38"/>
  <c r="Z1659" i="38"/>
  <c r="Z1701" i="38"/>
  <c r="Z1744" i="38"/>
  <c r="Z1785" i="38"/>
  <c r="Z1817" i="38"/>
  <c r="Z1184" i="38"/>
  <c r="Z1248" i="38"/>
  <c r="Z1312" i="38"/>
  <c r="Z1376" i="38"/>
  <c r="Z1440" i="38"/>
  <c r="Z1504" i="38"/>
  <c r="Z1568" i="38"/>
  <c r="Z1617" i="38"/>
  <c r="Z1660" i="38"/>
  <c r="Z1703" i="38"/>
  <c r="Z1745" i="38"/>
  <c r="Z1786" i="38"/>
  <c r="Z1818" i="38"/>
  <c r="Z1151" i="38"/>
  <c r="Z1215" i="38"/>
  <c r="Z1279" i="38"/>
  <c r="Z1343" i="38"/>
  <c r="Z1407" i="38"/>
  <c r="Z1471" i="38"/>
  <c r="Z1535" i="38"/>
  <c r="Z1595" i="38"/>
  <c r="Z1637" i="38"/>
  <c r="Z1680" i="38"/>
  <c r="Z1723" i="38"/>
  <c r="Z1765" i="38"/>
  <c r="Z1801" i="38"/>
  <c r="Z1833" i="38"/>
  <c r="Z1344" i="38"/>
  <c r="Z1596" i="38"/>
  <c r="Z1767" i="38"/>
  <c r="Z1152" i="38"/>
  <c r="Z1408" i="38"/>
  <c r="Z1639" i="38"/>
  <c r="Z1802" i="38"/>
  <c r="Z1216" i="38"/>
  <c r="Z1472" i="38"/>
  <c r="Z1681" i="38"/>
  <c r="Z1834" i="38"/>
  <c r="Z1280" i="38"/>
  <c r="Z1536" i="38"/>
  <c r="Z1724" i="38"/>
  <c r="KB176" i="38"/>
  <c r="JY176" i="38"/>
  <c r="JT152" i="38"/>
  <c r="JP152" i="38"/>
  <c r="JL152" i="38"/>
  <c r="JG152" i="38"/>
  <c r="JS152" i="38"/>
  <c r="JO152" i="38"/>
  <c r="JJ152" i="38"/>
  <c r="JR152" i="38"/>
  <c r="JN152" i="38"/>
  <c r="JI152" i="38"/>
  <c r="JQ152" i="38"/>
  <c r="JM152" i="38"/>
  <c r="JH152" i="38"/>
  <c r="JR177" i="38"/>
  <c r="JN177" i="38"/>
  <c r="JI177" i="38"/>
  <c r="JQ177" i="38"/>
  <c r="JM177" i="38"/>
  <c r="JH177" i="38"/>
  <c r="JT177" i="38"/>
  <c r="JP177" i="38"/>
  <c r="JL177" i="38"/>
  <c r="JG177" i="38"/>
  <c r="JJ177" i="38"/>
  <c r="JS177" i="38"/>
  <c r="JO177" i="38"/>
  <c r="KB130" i="38"/>
  <c r="JS153" i="38"/>
  <c r="JO153" i="38"/>
  <c r="JJ153" i="38"/>
  <c r="JR153" i="38"/>
  <c r="JN153" i="38"/>
  <c r="JI153" i="38"/>
  <c r="JQ153" i="38"/>
  <c r="JM153" i="38"/>
  <c r="JH153" i="38"/>
  <c r="JT153" i="38"/>
  <c r="JP153" i="38"/>
  <c r="JL153" i="38"/>
  <c r="JG153" i="38"/>
  <c r="JT175" i="38"/>
  <c r="JP175" i="38"/>
  <c r="JL175" i="38"/>
  <c r="JG175" i="38"/>
  <c r="JS175" i="38"/>
  <c r="JO175" i="38"/>
  <c r="JJ175" i="38"/>
  <c r="JR175" i="38"/>
  <c r="JN175" i="38"/>
  <c r="JI175" i="38"/>
  <c r="JQ175" i="38"/>
  <c r="JM175" i="38"/>
  <c r="JH175" i="38"/>
  <c r="JD181" i="38"/>
  <c r="JU181" i="38" s="1"/>
  <c r="JQ174" i="38"/>
  <c r="JM174" i="38"/>
  <c r="JH174" i="38"/>
  <c r="JT174" i="38"/>
  <c r="JP174" i="38"/>
  <c r="JL174" i="38"/>
  <c r="JG174" i="38"/>
  <c r="JS174" i="38"/>
  <c r="JO174" i="38"/>
  <c r="JJ174" i="38"/>
  <c r="JR174" i="38"/>
  <c r="JN174" i="38"/>
  <c r="JI174" i="38"/>
  <c r="JQ151" i="38"/>
  <c r="JM151" i="38"/>
  <c r="JH151" i="38"/>
  <c r="JT151" i="38"/>
  <c r="JP151" i="38"/>
  <c r="JL151" i="38"/>
  <c r="JG151" i="38"/>
  <c r="JS151" i="38"/>
  <c r="JO151" i="38"/>
  <c r="JJ151" i="38"/>
  <c r="JR151" i="38"/>
  <c r="JN151" i="38"/>
  <c r="JI151" i="38"/>
  <c r="JD137" i="38"/>
  <c r="JD144" i="38" s="1"/>
  <c r="JR154" i="38"/>
  <c r="JN154" i="38"/>
  <c r="JI154" i="38"/>
  <c r="JQ154" i="38"/>
  <c r="JM154" i="38"/>
  <c r="JH154" i="38"/>
  <c r="JT154" i="38"/>
  <c r="JP154" i="38"/>
  <c r="JL154" i="38"/>
  <c r="JG154" i="38"/>
  <c r="JS154" i="38"/>
  <c r="JO154" i="38"/>
  <c r="JJ154" i="38"/>
  <c r="JZ176" i="38"/>
  <c r="JS176" i="38"/>
  <c r="JO176" i="38"/>
  <c r="JJ176" i="38"/>
  <c r="JR176" i="38"/>
  <c r="JN176" i="38"/>
  <c r="JI176" i="38"/>
  <c r="JQ176" i="38"/>
  <c r="JM176" i="38"/>
  <c r="JH176" i="38"/>
  <c r="JG176" i="38"/>
  <c r="JT176" i="38"/>
  <c r="JP176" i="38"/>
  <c r="JL176" i="38"/>
  <c r="KA176" i="38"/>
  <c r="JF130" i="38"/>
  <c r="JY130" i="38"/>
  <c r="JW130" i="38"/>
  <c r="JF176" i="38"/>
  <c r="JW176" i="38"/>
  <c r="KA130" i="38"/>
  <c r="JX130" i="38"/>
  <c r="JX176" i="38"/>
  <c r="JD183" i="38"/>
  <c r="JU183" i="38" s="1"/>
  <c r="JZ130" i="38"/>
  <c r="JX25" i="38"/>
  <c r="JX48" i="38" s="1"/>
  <c r="JX71" i="38" s="1"/>
  <c r="JX103" i="38"/>
  <c r="JX125" i="38" s="1"/>
  <c r="JX148" i="38" s="1"/>
  <c r="JX171" i="38" s="1"/>
  <c r="JT25" i="38"/>
  <c r="JT48" i="38" s="1"/>
  <c r="JT71" i="38" s="1"/>
  <c r="JT103" i="38"/>
  <c r="JT125" i="38" s="1"/>
  <c r="JT148" i="38" s="1"/>
  <c r="JT171" i="38" s="1"/>
  <c r="JP25" i="38"/>
  <c r="JP48" i="38" s="1"/>
  <c r="JP71" i="38" s="1"/>
  <c r="JP103" i="38"/>
  <c r="JP125" i="38" s="1"/>
  <c r="JP148" i="38" s="1"/>
  <c r="JP171" i="38" s="1"/>
  <c r="JL25" i="38"/>
  <c r="JL48" i="38" s="1"/>
  <c r="JL71" i="38" s="1"/>
  <c r="JL103" i="38"/>
  <c r="JL125" i="38" s="1"/>
  <c r="JL148" i="38" s="1"/>
  <c r="JL171" i="38" s="1"/>
  <c r="JG25" i="38"/>
  <c r="JG48" i="38" s="1"/>
  <c r="JG71" i="38" s="1"/>
  <c r="JG103" i="38"/>
  <c r="JG125" i="38" s="1"/>
  <c r="JG148" i="38" s="1"/>
  <c r="JG171" i="38" s="1"/>
  <c r="JW25" i="38"/>
  <c r="JW48" i="38" s="1"/>
  <c r="JW71" i="38" s="1"/>
  <c r="JW103" i="38"/>
  <c r="JW125" i="38" s="1"/>
  <c r="JW148" i="38" s="1"/>
  <c r="JW171" i="38" s="1"/>
  <c r="JK25" i="38"/>
  <c r="JK48" i="38" s="1"/>
  <c r="JK71" i="38" s="1"/>
  <c r="JK103" i="38"/>
  <c r="JK125" i="38" s="1"/>
  <c r="JK148" i="38" s="1"/>
  <c r="JK171" i="38" s="1"/>
  <c r="JZ25" i="38"/>
  <c r="JZ48" i="38" s="1"/>
  <c r="JZ71" i="38" s="1"/>
  <c r="JZ103" i="38"/>
  <c r="JZ125" i="38" s="1"/>
  <c r="JZ148" i="38" s="1"/>
  <c r="JZ171" i="38" s="1"/>
  <c r="JV25" i="38"/>
  <c r="JV48" i="38" s="1"/>
  <c r="JV71" i="38" s="1"/>
  <c r="JV103" i="38"/>
  <c r="JV125" i="38" s="1"/>
  <c r="JV148" i="38" s="1"/>
  <c r="JV171" i="38" s="1"/>
  <c r="JR25" i="38"/>
  <c r="JR48" i="38" s="1"/>
  <c r="JR71" i="38" s="1"/>
  <c r="JR103" i="38"/>
  <c r="JR125" i="38" s="1"/>
  <c r="JR148" i="38" s="1"/>
  <c r="JR171" i="38" s="1"/>
  <c r="JN25" i="38"/>
  <c r="JN48" i="38" s="1"/>
  <c r="JN71" i="38" s="1"/>
  <c r="JN103" i="38"/>
  <c r="JN125" i="38" s="1"/>
  <c r="JN148" i="38" s="1"/>
  <c r="JN171" i="38" s="1"/>
  <c r="JH25" i="38"/>
  <c r="JH48" i="38" s="1"/>
  <c r="JH71" i="38" s="1"/>
  <c r="JH103" i="38"/>
  <c r="JH125" i="38" s="1"/>
  <c r="JH148" i="38" s="1"/>
  <c r="JH171" i="38" s="1"/>
  <c r="JY25" i="38"/>
  <c r="JY48" i="38" s="1"/>
  <c r="JY71" i="38" s="1"/>
  <c r="JY103" i="38"/>
  <c r="JY125" i="38" s="1"/>
  <c r="JY148" i="38" s="1"/>
  <c r="JY171" i="38" s="1"/>
  <c r="JU25" i="38"/>
  <c r="JU48" i="38" s="1"/>
  <c r="JU71" i="38" s="1"/>
  <c r="JU103" i="38"/>
  <c r="JU125" i="38" s="1"/>
  <c r="JU148" i="38" s="1"/>
  <c r="JU171" i="38" s="1"/>
  <c r="JQ25" i="38"/>
  <c r="JQ48" i="38" s="1"/>
  <c r="JQ71" i="38" s="1"/>
  <c r="JQ103" i="38"/>
  <c r="JQ125" i="38" s="1"/>
  <c r="JQ148" i="38" s="1"/>
  <c r="JQ171" i="38" s="1"/>
  <c r="JM25" i="38"/>
  <c r="JM48" i="38" s="1"/>
  <c r="JM71" i="38" s="1"/>
  <c r="JM103" i="38"/>
  <c r="JM125" i="38" s="1"/>
  <c r="JM148" i="38" s="1"/>
  <c r="JM171" i="38" s="1"/>
  <c r="KA25" i="38"/>
  <c r="KA48" i="38" s="1"/>
  <c r="KA71" i="38" s="1"/>
  <c r="KA103" i="38"/>
  <c r="KA125" i="38" s="1"/>
  <c r="KA148" i="38" s="1"/>
  <c r="KA171" i="38" s="1"/>
  <c r="JD180" i="38"/>
  <c r="JX173" i="38"/>
  <c r="JD182" i="38"/>
  <c r="JU182" i="38" s="1"/>
  <c r="KB151" i="38"/>
  <c r="JW173" i="38"/>
  <c r="KB173" i="38"/>
  <c r="JZ173" i="38"/>
  <c r="KA173" i="38"/>
  <c r="JY173" i="38"/>
  <c r="JD136" i="38"/>
  <c r="JY151" i="38"/>
  <c r="KE10" i="38"/>
  <c r="JF151" i="38"/>
  <c r="JD158" i="38"/>
  <c r="JU158" i="38" s="1"/>
  <c r="JX151" i="38"/>
  <c r="JD160" i="38"/>
  <c r="JU160" i="38" s="1"/>
  <c r="JD135" i="38"/>
  <c r="KA127" i="38"/>
  <c r="JW127" i="38"/>
  <c r="JZ127" i="38"/>
  <c r="KB127" i="38"/>
  <c r="JY127" i="38"/>
  <c r="JX127" i="38"/>
  <c r="JD134" i="38"/>
  <c r="HX3" i="38"/>
  <c r="IX3" i="38" s="1"/>
  <c r="U30" i="13"/>
  <c r="JD50" i="38"/>
  <c r="JD54" i="38"/>
  <c r="JD51" i="38"/>
  <c r="JD52" i="38"/>
  <c r="JD53" i="38"/>
  <c r="JD49" i="38"/>
  <c r="KE17" i="38"/>
  <c r="KE22" i="38" s="1"/>
  <c r="KE9" i="38"/>
  <c r="JD133" i="38"/>
  <c r="V57" i="13"/>
  <c r="V3" i="13"/>
  <c r="JD157" i="38"/>
  <c r="KA151" i="38"/>
  <c r="JZ151" i="38"/>
  <c r="JD75" i="38"/>
  <c r="JD74" i="38"/>
  <c r="JD76" i="38"/>
  <c r="JD77" i="38"/>
  <c r="JD73" i="38"/>
  <c r="JD72" i="38"/>
  <c r="KE11" i="38"/>
  <c r="JD156" i="38"/>
  <c r="JW151" i="38"/>
  <c r="KA131" i="38"/>
  <c r="JW131" i="38"/>
  <c r="JZ131" i="38"/>
  <c r="JF131" i="38"/>
  <c r="JD138" i="38"/>
  <c r="KB131" i="38"/>
  <c r="JY131" i="38"/>
  <c r="JX131" i="38"/>
  <c r="JD179" i="38"/>
  <c r="JD161" i="38"/>
  <c r="JU161" i="38" s="1"/>
  <c r="KB177" i="38"/>
  <c r="JX177" i="38"/>
  <c r="JD184" i="38"/>
  <c r="JU184" i="38" s="1"/>
  <c r="KA177" i="38"/>
  <c r="JW177" i="38"/>
  <c r="JF177" i="38"/>
  <c r="JZ177" i="38"/>
  <c r="JY177" i="38"/>
  <c r="KB175" i="38"/>
  <c r="JX175" i="38"/>
  <c r="KA175" i="38"/>
  <c r="JW175" i="38"/>
  <c r="JY175" i="38"/>
  <c r="JZ175" i="38"/>
  <c r="JF175" i="38"/>
  <c r="JZ174" i="38"/>
  <c r="JY174" i="38"/>
  <c r="JF174" i="38"/>
  <c r="KA174" i="38"/>
  <c r="KB174" i="38"/>
  <c r="JX174" i="38"/>
  <c r="JW174" i="38"/>
  <c r="JY154" i="38"/>
  <c r="JF154" i="38"/>
  <c r="KA154" i="38"/>
  <c r="JX154" i="38"/>
  <c r="JW154" i="38"/>
  <c r="JZ154" i="38"/>
  <c r="KB154" i="38"/>
  <c r="KA152" i="38"/>
  <c r="JY152" i="38"/>
  <c r="JF152" i="38"/>
  <c r="JD159" i="38"/>
  <c r="JU159" i="38" s="1"/>
  <c r="JZ152" i="38"/>
  <c r="KB152" i="38"/>
  <c r="JX152" i="38"/>
  <c r="JW152" i="38"/>
  <c r="JW153" i="38"/>
  <c r="JZ153" i="38"/>
  <c r="KB153" i="38"/>
  <c r="JX153" i="38"/>
  <c r="KA153" i="38"/>
  <c r="JF153" i="38"/>
  <c r="JY153" i="38"/>
  <c r="JY150" i="38"/>
  <c r="JX150" i="38"/>
  <c r="KA150" i="38"/>
  <c r="JZ150" i="38"/>
  <c r="KB150" i="38"/>
  <c r="JO25" i="38"/>
  <c r="JO48" i="38" s="1"/>
  <c r="JO71" i="38" s="1"/>
  <c r="JS25" i="38"/>
  <c r="JS48" i="38" s="1"/>
  <c r="JS71" i="38" s="1"/>
  <c r="JD30" i="38"/>
  <c r="JF30" i="38" s="1"/>
  <c r="JD26" i="38"/>
  <c r="JD29" i="38"/>
  <c r="JF29" i="38" s="1"/>
  <c r="JD28" i="38"/>
  <c r="JD31" i="38"/>
  <c r="JF31" i="38" s="1"/>
  <c r="JD27" i="38"/>
  <c r="KB3" i="38"/>
  <c r="HA284" i="38"/>
  <c r="HA221" i="38"/>
  <c r="HA222" i="38" s="1"/>
  <c r="HD108" i="38"/>
  <c r="HA223" i="38" l="1"/>
  <c r="HA285" i="38"/>
  <c r="JD188" i="38"/>
  <c r="JU188" i="38" s="1"/>
  <c r="JJ138" i="38"/>
  <c r="JI138" i="38"/>
  <c r="JG138" i="38"/>
  <c r="JH138" i="38"/>
  <c r="JJ136" i="38"/>
  <c r="JG136" i="38"/>
  <c r="JI136" i="38"/>
  <c r="JH136" i="38"/>
  <c r="JJ137" i="38"/>
  <c r="JI137" i="38"/>
  <c r="JH137" i="38"/>
  <c r="JG137" i="38"/>
  <c r="JJ133" i="38"/>
  <c r="JG133" i="38"/>
  <c r="JI133" i="38"/>
  <c r="JH133" i="38"/>
  <c r="JJ134" i="38"/>
  <c r="JI134" i="38"/>
  <c r="JG134" i="38"/>
  <c r="JH134" i="38"/>
  <c r="JJ135" i="38"/>
  <c r="JI135" i="38"/>
  <c r="JH135" i="38"/>
  <c r="JG135" i="38"/>
  <c r="JJ144" i="38"/>
  <c r="JI144" i="38"/>
  <c r="JG144" i="38"/>
  <c r="JH144" i="38"/>
  <c r="JQ184" i="38"/>
  <c r="JM184" i="38"/>
  <c r="JH184" i="38"/>
  <c r="JT184" i="38"/>
  <c r="JP184" i="38"/>
  <c r="JL184" i="38"/>
  <c r="JG184" i="38"/>
  <c r="JS184" i="38"/>
  <c r="JO184" i="38"/>
  <c r="JJ184" i="38"/>
  <c r="JR184" i="38"/>
  <c r="JN184" i="38"/>
  <c r="JI184" i="38"/>
  <c r="JF161" i="38"/>
  <c r="JT161" i="38"/>
  <c r="JP161" i="38"/>
  <c r="JL161" i="38"/>
  <c r="JG161" i="38"/>
  <c r="JS161" i="38"/>
  <c r="JO161" i="38"/>
  <c r="JJ161" i="38"/>
  <c r="JR161" i="38"/>
  <c r="JN161" i="38"/>
  <c r="JI161" i="38"/>
  <c r="JQ161" i="38"/>
  <c r="JM161" i="38"/>
  <c r="JH161" i="38"/>
  <c r="JF156" i="38"/>
  <c r="JJ156" i="38"/>
  <c r="JI156" i="38"/>
  <c r="JH156" i="38"/>
  <c r="JG156" i="38"/>
  <c r="JF160" i="38"/>
  <c r="JQ160" i="38"/>
  <c r="JM160" i="38"/>
  <c r="JH160" i="38"/>
  <c r="JT160" i="38"/>
  <c r="JP160" i="38"/>
  <c r="JL160" i="38"/>
  <c r="JG160" i="38"/>
  <c r="JS160" i="38"/>
  <c r="JO160" i="38"/>
  <c r="JJ160" i="38"/>
  <c r="JN160" i="38"/>
  <c r="JI160" i="38"/>
  <c r="JR160" i="38"/>
  <c r="JF182" i="38"/>
  <c r="JS182" i="38"/>
  <c r="JO182" i="38"/>
  <c r="JJ182" i="38"/>
  <c r="JR182" i="38"/>
  <c r="JN182" i="38"/>
  <c r="JI182" i="38"/>
  <c r="JQ182" i="38"/>
  <c r="JM182" i="38"/>
  <c r="JH182" i="38"/>
  <c r="JP182" i="38"/>
  <c r="JL182" i="38"/>
  <c r="JG182" i="38"/>
  <c r="JT182" i="38"/>
  <c r="JF180" i="38"/>
  <c r="JH180" i="38"/>
  <c r="JG180" i="38"/>
  <c r="JJ180" i="38"/>
  <c r="JI180" i="38"/>
  <c r="JD190" i="38"/>
  <c r="JU190" i="38" s="1"/>
  <c r="JR183" i="38"/>
  <c r="JN183" i="38"/>
  <c r="JI183" i="38"/>
  <c r="JQ183" i="38"/>
  <c r="JM183" i="38"/>
  <c r="JH183" i="38"/>
  <c r="JT183" i="38"/>
  <c r="JP183" i="38"/>
  <c r="JL183" i="38"/>
  <c r="JG183" i="38"/>
  <c r="JS183" i="38"/>
  <c r="JO183" i="38"/>
  <c r="JJ183" i="38"/>
  <c r="JF137" i="38"/>
  <c r="JF181" i="38"/>
  <c r="JT181" i="38"/>
  <c r="JP181" i="38"/>
  <c r="JL181" i="38"/>
  <c r="JG181" i="38"/>
  <c r="JS181" i="38"/>
  <c r="JO181" i="38"/>
  <c r="JJ181" i="38"/>
  <c r="JR181" i="38"/>
  <c r="JN181" i="38"/>
  <c r="JI181" i="38"/>
  <c r="JM181" i="38"/>
  <c r="JH181" i="38"/>
  <c r="JQ181" i="38"/>
  <c r="JF144" i="38"/>
  <c r="JF179" i="38"/>
  <c r="JH179" i="38"/>
  <c r="JG179" i="38"/>
  <c r="JJ179" i="38"/>
  <c r="JI179" i="38"/>
  <c r="JF135" i="38"/>
  <c r="JS158" i="38"/>
  <c r="JO158" i="38"/>
  <c r="JJ158" i="38"/>
  <c r="JR158" i="38"/>
  <c r="JN158" i="38"/>
  <c r="JI158" i="38"/>
  <c r="JQ158" i="38"/>
  <c r="JM158" i="38"/>
  <c r="JH158" i="38"/>
  <c r="JG158" i="38"/>
  <c r="JT158" i="38"/>
  <c r="JP158" i="38"/>
  <c r="JL158" i="38"/>
  <c r="JR159" i="38"/>
  <c r="JN159" i="38"/>
  <c r="JI159" i="38"/>
  <c r="JQ159" i="38"/>
  <c r="JM159" i="38"/>
  <c r="JH159" i="38"/>
  <c r="JT159" i="38"/>
  <c r="JP159" i="38"/>
  <c r="JL159" i="38"/>
  <c r="JG159" i="38"/>
  <c r="JJ159" i="38"/>
  <c r="JS159" i="38"/>
  <c r="JO159" i="38"/>
  <c r="JF157" i="38"/>
  <c r="JG157" i="38"/>
  <c r="JJ157" i="38"/>
  <c r="JI157" i="38"/>
  <c r="JH157" i="38"/>
  <c r="JF136" i="38"/>
  <c r="JK176" i="38"/>
  <c r="JF183" i="38"/>
  <c r="JD187" i="38"/>
  <c r="JV176" i="38"/>
  <c r="JD189" i="38"/>
  <c r="JU189" i="38" s="1"/>
  <c r="JD143" i="38"/>
  <c r="JK152" i="38"/>
  <c r="JD167" i="38"/>
  <c r="JU167" i="38" s="1"/>
  <c r="JK151" i="38"/>
  <c r="JD165" i="38"/>
  <c r="JU165" i="38" s="1"/>
  <c r="JD186" i="38"/>
  <c r="JK153" i="38"/>
  <c r="JV152" i="38"/>
  <c r="JD163" i="38"/>
  <c r="JF158" i="38"/>
  <c r="JV151" i="38"/>
  <c r="JK177" i="38"/>
  <c r="JV153" i="38"/>
  <c r="JD79" i="38"/>
  <c r="JD145" i="38"/>
  <c r="JF138" i="38"/>
  <c r="JD80" i="38"/>
  <c r="JF73" i="38"/>
  <c r="JW75" i="38"/>
  <c r="JO75" i="38"/>
  <c r="JZ75" i="38"/>
  <c r="JF75" i="38"/>
  <c r="JT75" i="38"/>
  <c r="JH75" i="38"/>
  <c r="JS75" i="38"/>
  <c r="KB75" i="38"/>
  <c r="JG75" i="38"/>
  <c r="KA75" i="38"/>
  <c r="JP75" i="38"/>
  <c r="JX75" i="38"/>
  <c r="JL75" i="38"/>
  <c r="JM75" i="38"/>
  <c r="JR75" i="38"/>
  <c r="JQ75" i="38"/>
  <c r="JD82" i="38"/>
  <c r="JU75" i="38"/>
  <c r="JJ75" i="38"/>
  <c r="JY75" i="38"/>
  <c r="JI75" i="38"/>
  <c r="JN75" i="38"/>
  <c r="JF133" i="38"/>
  <c r="JD140" i="38"/>
  <c r="KB52" i="38"/>
  <c r="JW52" i="38"/>
  <c r="JQ52" i="38"/>
  <c r="JL52" i="38"/>
  <c r="JZ52" i="38"/>
  <c r="JU52" i="38"/>
  <c r="JI52" i="38"/>
  <c r="KA52" i="38"/>
  <c r="JP52" i="38"/>
  <c r="JF52" i="38"/>
  <c r="JY52" i="38"/>
  <c r="JT52" i="38"/>
  <c r="JO52" i="38"/>
  <c r="JH52" i="38"/>
  <c r="JX52" i="38"/>
  <c r="JS52" i="38"/>
  <c r="JM52" i="38"/>
  <c r="JG52" i="38"/>
  <c r="JR52" i="38"/>
  <c r="JN52" i="38"/>
  <c r="JD59" i="38"/>
  <c r="JJ52" i="38"/>
  <c r="U57" i="13"/>
  <c r="U3" i="13"/>
  <c r="JY77" i="38"/>
  <c r="JI77" i="38"/>
  <c r="JQ77" i="38"/>
  <c r="JM77" i="38"/>
  <c r="JF77" i="38"/>
  <c r="JD84" i="38"/>
  <c r="JU77" i="38"/>
  <c r="JR77" i="38"/>
  <c r="JG77" i="38"/>
  <c r="KA77" i="38"/>
  <c r="JT77" i="38"/>
  <c r="JZ77" i="38"/>
  <c r="JO77" i="38"/>
  <c r="JH77" i="38"/>
  <c r="JX77" i="38"/>
  <c r="JJ77" i="38"/>
  <c r="JS77" i="38"/>
  <c r="JL77" i="38"/>
  <c r="KB77" i="38"/>
  <c r="JP77" i="38"/>
  <c r="JN77" i="38"/>
  <c r="JW77" i="38"/>
  <c r="JP51" i="38"/>
  <c r="JG51" i="38"/>
  <c r="JO51" i="38"/>
  <c r="JF51" i="38"/>
  <c r="KA51" i="38"/>
  <c r="KB51" i="38"/>
  <c r="JZ51" i="38"/>
  <c r="JL51" i="38"/>
  <c r="JT51" i="38"/>
  <c r="JH51" i="38"/>
  <c r="JD58" i="38"/>
  <c r="JM51" i="38"/>
  <c r="JU51" i="38"/>
  <c r="JS51" i="38"/>
  <c r="JR51" i="38"/>
  <c r="JQ51" i="38"/>
  <c r="JX51" i="38"/>
  <c r="JY51" i="38"/>
  <c r="JJ51" i="38"/>
  <c r="JI51" i="38"/>
  <c r="JW51" i="38"/>
  <c r="JN51" i="38"/>
  <c r="JK175" i="38"/>
  <c r="JF74" i="38"/>
  <c r="JD81" i="38"/>
  <c r="JH74" i="38"/>
  <c r="JQ74" i="38"/>
  <c r="JL74" i="38"/>
  <c r="JM74" i="38"/>
  <c r="JX74" i="38"/>
  <c r="JN74" i="38"/>
  <c r="KA74" i="38"/>
  <c r="JR74" i="38"/>
  <c r="JT74" i="38"/>
  <c r="JS74" i="38"/>
  <c r="JG74" i="38"/>
  <c r="JW74" i="38"/>
  <c r="JY74" i="38"/>
  <c r="JP74" i="38"/>
  <c r="JZ74" i="38"/>
  <c r="JO74" i="38"/>
  <c r="KB74" i="38"/>
  <c r="JJ74" i="38"/>
  <c r="JU74" i="38"/>
  <c r="JI74" i="38"/>
  <c r="JY53" i="38"/>
  <c r="JF53" i="38"/>
  <c r="KB53" i="38"/>
  <c r="JT53" i="38"/>
  <c r="JL53" i="38"/>
  <c r="KA53" i="38"/>
  <c r="JP53" i="38"/>
  <c r="JJ53" i="38"/>
  <c r="JW53" i="38"/>
  <c r="JM53" i="38"/>
  <c r="JX53" i="38"/>
  <c r="JN53" i="38"/>
  <c r="JD60" i="38"/>
  <c r="JG53" i="38"/>
  <c r="JU53" i="38"/>
  <c r="JI53" i="38"/>
  <c r="JQ53" i="38"/>
  <c r="JZ53" i="38"/>
  <c r="JO53" i="38"/>
  <c r="JS53" i="38"/>
  <c r="JH53" i="38"/>
  <c r="JR53" i="38"/>
  <c r="JF50" i="38"/>
  <c r="JD57" i="38"/>
  <c r="JW50" i="38"/>
  <c r="JT50" i="38"/>
  <c r="JJ50" i="38"/>
  <c r="JQ50" i="38"/>
  <c r="KA50" i="38"/>
  <c r="JH50" i="38"/>
  <c r="JX50" i="38"/>
  <c r="JR50" i="38"/>
  <c r="JS50" i="38"/>
  <c r="JU50" i="38"/>
  <c r="JG50" i="38"/>
  <c r="JP50" i="38"/>
  <c r="JN50" i="38"/>
  <c r="KB50" i="38"/>
  <c r="JZ50" i="38"/>
  <c r="JI50" i="38"/>
  <c r="JM50" i="38"/>
  <c r="JO50" i="38"/>
  <c r="JL50" i="38"/>
  <c r="JY50" i="38"/>
  <c r="KB25" i="38"/>
  <c r="KB48" i="38" s="1"/>
  <c r="KB71" i="38" s="1"/>
  <c r="KB103" i="38"/>
  <c r="KB125" i="38" s="1"/>
  <c r="KB148" i="38" s="1"/>
  <c r="KB171" i="38" s="1"/>
  <c r="JD164" i="38"/>
  <c r="JD142" i="38"/>
  <c r="JK174" i="38"/>
  <c r="JY76" i="38"/>
  <c r="JL76" i="38"/>
  <c r="JT76" i="38"/>
  <c r="JF76" i="38"/>
  <c r="KB76" i="38"/>
  <c r="JJ76" i="38"/>
  <c r="JW76" i="38"/>
  <c r="KA76" i="38"/>
  <c r="JH76" i="38"/>
  <c r="JI76" i="38"/>
  <c r="JN76" i="38"/>
  <c r="JD83" i="38"/>
  <c r="JG76" i="38"/>
  <c r="JM76" i="38"/>
  <c r="JP76" i="38"/>
  <c r="JQ76" i="38"/>
  <c r="JR76" i="38"/>
  <c r="JO76" i="38"/>
  <c r="JU76" i="38"/>
  <c r="JS76" i="38"/>
  <c r="JX76" i="38"/>
  <c r="JZ76" i="38"/>
  <c r="JD56" i="38"/>
  <c r="JY54" i="38"/>
  <c r="JU54" i="38"/>
  <c r="JD61" i="38"/>
  <c r="JQ54" i="38"/>
  <c r="JM54" i="38"/>
  <c r="JF54" i="38"/>
  <c r="JI54" i="38"/>
  <c r="JN54" i="38"/>
  <c r="JG54" i="38"/>
  <c r="KA54" i="38"/>
  <c r="JT54" i="38"/>
  <c r="JR54" i="38"/>
  <c r="JO54" i="38"/>
  <c r="JH54" i="38"/>
  <c r="JX54" i="38"/>
  <c r="JJ54" i="38"/>
  <c r="JP54" i="38"/>
  <c r="JZ54" i="38"/>
  <c r="JS54" i="38"/>
  <c r="KB54" i="38"/>
  <c r="JL54" i="38"/>
  <c r="JW54" i="38"/>
  <c r="JF134" i="38"/>
  <c r="JD141" i="38"/>
  <c r="JV174" i="38"/>
  <c r="JV154" i="38"/>
  <c r="JV177" i="38"/>
  <c r="JD168" i="38"/>
  <c r="JU168" i="38" s="1"/>
  <c r="JV175" i="38"/>
  <c r="JF184" i="38"/>
  <c r="JD191" i="38"/>
  <c r="JU191" i="38" s="1"/>
  <c r="JF159" i="38"/>
  <c r="JD166" i="38"/>
  <c r="JU166" i="38" s="1"/>
  <c r="JK154" i="38"/>
  <c r="JD33" i="38"/>
  <c r="JF33" i="38" s="1"/>
  <c r="JD38" i="38"/>
  <c r="JD37" i="38"/>
  <c r="JF37" i="38" s="1"/>
  <c r="JD35" i="38"/>
  <c r="JF35" i="38" s="1"/>
  <c r="JD36" i="38"/>
  <c r="JD34" i="38"/>
  <c r="HG108" i="38"/>
  <c r="GZ380" i="38"/>
  <c r="HB380" i="38" s="1"/>
  <c r="GZ379" i="38"/>
  <c r="HB379" i="38" s="1"/>
  <c r="GZ378" i="38"/>
  <c r="HB378" i="38" s="1"/>
  <c r="GZ377" i="38"/>
  <c r="HB377" i="38" s="1"/>
  <c r="GZ376" i="38"/>
  <c r="GZ375" i="38"/>
  <c r="HB375" i="38" s="1"/>
  <c r="GZ373" i="38"/>
  <c r="HB373" i="38" s="1"/>
  <c r="GZ372" i="38"/>
  <c r="HB372" i="38" s="1"/>
  <c r="GZ371" i="38"/>
  <c r="HB371" i="38" s="1"/>
  <c r="GZ370" i="38"/>
  <c r="HB370" i="38" s="1"/>
  <c r="GZ369" i="38"/>
  <c r="HB369" i="38" s="1"/>
  <c r="GZ368" i="38"/>
  <c r="HB368" i="38" s="1"/>
  <c r="GZ366" i="38"/>
  <c r="GZ365" i="38"/>
  <c r="HB365" i="38" s="1"/>
  <c r="GZ364" i="38"/>
  <c r="HB364" i="38" s="1"/>
  <c r="GZ363" i="38"/>
  <c r="HB363" i="38" s="1"/>
  <c r="GZ362" i="38"/>
  <c r="HB362" i="38" s="1"/>
  <c r="GZ361" i="38"/>
  <c r="HB361" i="38" s="1"/>
  <c r="GZ359" i="38"/>
  <c r="HB359" i="38" s="1"/>
  <c r="GZ358" i="38"/>
  <c r="HB358" i="38" s="1"/>
  <c r="GZ357" i="38"/>
  <c r="HB357" i="38" s="1"/>
  <c r="GZ356" i="38"/>
  <c r="HB356" i="38" s="1"/>
  <c r="GZ355" i="38"/>
  <c r="HB355" i="38" s="1"/>
  <c r="GZ354" i="38"/>
  <c r="HB354" i="38" s="1"/>
  <c r="GZ352" i="38"/>
  <c r="HB352" i="38" s="1"/>
  <c r="GZ351" i="38"/>
  <c r="HB351" i="38" s="1"/>
  <c r="GZ350" i="38"/>
  <c r="HB350" i="38" s="1"/>
  <c r="GZ349" i="38"/>
  <c r="HB349" i="38" s="1"/>
  <c r="GZ348" i="38"/>
  <c r="HB348" i="38" s="1"/>
  <c r="GZ347" i="38"/>
  <c r="HB347" i="38" s="1"/>
  <c r="GZ345" i="38"/>
  <c r="HB345" i="38" s="1"/>
  <c r="GZ344" i="38"/>
  <c r="HB344" i="38" s="1"/>
  <c r="GZ343" i="38"/>
  <c r="HB343" i="38" s="1"/>
  <c r="GZ342" i="38"/>
  <c r="HB342" i="38" s="1"/>
  <c r="GZ341" i="38"/>
  <c r="HB341" i="38" s="1"/>
  <c r="GZ340" i="38"/>
  <c r="HB340" i="38" s="1"/>
  <c r="GZ338" i="38"/>
  <c r="HB338" i="38" s="1"/>
  <c r="GZ337" i="38"/>
  <c r="HB337" i="38" s="1"/>
  <c r="GZ336" i="38"/>
  <c r="HB336" i="38" s="1"/>
  <c r="GZ335" i="38"/>
  <c r="HB335" i="38" s="1"/>
  <c r="GZ334" i="38"/>
  <c r="HB334" i="38" s="1"/>
  <c r="GZ333" i="38"/>
  <c r="HB333" i="38" s="1"/>
  <c r="GZ331" i="38"/>
  <c r="HB331" i="38" s="1"/>
  <c r="GZ330" i="38"/>
  <c r="HB330" i="38" s="1"/>
  <c r="GZ329" i="38"/>
  <c r="HB329" i="38" s="1"/>
  <c r="GZ328" i="38"/>
  <c r="HB328" i="38" s="1"/>
  <c r="GZ327" i="38"/>
  <c r="HB327" i="38" s="1"/>
  <c r="GZ326" i="38"/>
  <c r="HB326" i="38" s="1"/>
  <c r="GZ324" i="38"/>
  <c r="HB324" i="38" s="1"/>
  <c r="GZ323" i="38"/>
  <c r="HB323" i="38" s="1"/>
  <c r="GZ322" i="38"/>
  <c r="HB322" i="38" s="1"/>
  <c r="GZ321" i="38"/>
  <c r="HB321" i="38" s="1"/>
  <c r="GZ320" i="38"/>
  <c r="HB320" i="38" s="1"/>
  <c r="GZ319" i="38"/>
  <c r="HB319" i="38" s="1"/>
  <c r="GZ317" i="38"/>
  <c r="HB317" i="38" s="1"/>
  <c r="GZ316" i="38"/>
  <c r="HB316" i="38" s="1"/>
  <c r="GZ315" i="38"/>
  <c r="HB315" i="38" s="1"/>
  <c r="GZ314" i="38"/>
  <c r="HB314" i="38" s="1"/>
  <c r="GZ313" i="38"/>
  <c r="HB313" i="38" s="1"/>
  <c r="GZ312" i="38"/>
  <c r="HB312" i="38" s="1"/>
  <c r="GZ310" i="38"/>
  <c r="HB310" i="38" s="1"/>
  <c r="GZ309" i="38"/>
  <c r="HB309" i="38" s="1"/>
  <c r="GZ308" i="38"/>
  <c r="HB308" i="38" s="1"/>
  <c r="GZ307" i="38"/>
  <c r="HB307" i="38" s="1"/>
  <c r="GZ306" i="38"/>
  <c r="HB306" i="38" s="1"/>
  <c r="GZ305" i="38"/>
  <c r="HB305" i="38" s="1"/>
  <c r="GZ303" i="38"/>
  <c r="HB303" i="38" s="1"/>
  <c r="GZ302" i="38"/>
  <c r="HB302" i="38" s="1"/>
  <c r="GZ301" i="38"/>
  <c r="HB301" i="38" s="1"/>
  <c r="GZ300" i="38"/>
  <c r="HB300" i="38" s="1"/>
  <c r="GZ299" i="38"/>
  <c r="HB299" i="38" s="1"/>
  <c r="GZ298" i="38"/>
  <c r="HB298" i="38" s="1"/>
  <c r="GZ296" i="38"/>
  <c r="HB296" i="38" s="1"/>
  <c r="GZ295" i="38"/>
  <c r="HB295" i="38" s="1"/>
  <c r="GZ294" i="38"/>
  <c r="HB294" i="38" s="1"/>
  <c r="GZ293" i="38"/>
  <c r="HB293" i="38" s="1"/>
  <c r="GZ292" i="38"/>
  <c r="HB292" i="38" s="1"/>
  <c r="GZ291" i="38"/>
  <c r="HB291" i="38" s="1"/>
  <c r="GZ289" i="38"/>
  <c r="HB289" i="38" s="1"/>
  <c r="GZ288" i="38"/>
  <c r="HB288" i="38" s="1"/>
  <c r="GZ287" i="38"/>
  <c r="HB287" i="38" s="1"/>
  <c r="GZ286" i="38"/>
  <c r="HB286" i="38" s="1"/>
  <c r="GZ285" i="38"/>
  <c r="HB285" i="38" s="1"/>
  <c r="GZ284" i="38"/>
  <c r="HB284" i="38" s="1"/>
  <c r="GZ282" i="38"/>
  <c r="HB282" i="38" s="1"/>
  <c r="GZ281" i="38"/>
  <c r="HB281" i="38" s="1"/>
  <c r="GZ280" i="38"/>
  <c r="HB280" i="38" s="1"/>
  <c r="GZ279" i="38"/>
  <c r="HB279" i="38" s="1"/>
  <c r="GZ278" i="38"/>
  <c r="HB278" i="38" s="1"/>
  <c r="GZ277" i="38"/>
  <c r="GZ275" i="38"/>
  <c r="HB275" i="38" s="1"/>
  <c r="GZ274" i="38"/>
  <c r="HB274" i="38" s="1"/>
  <c r="GZ273" i="38"/>
  <c r="HB273" i="38" s="1"/>
  <c r="GZ272" i="38"/>
  <c r="HB272" i="38" s="1"/>
  <c r="GZ271" i="38"/>
  <c r="HB271" i="38" s="1"/>
  <c r="GZ270" i="38"/>
  <c r="HB270" i="38" s="1"/>
  <c r="GZ268" i="38"/>
  <c r="HB268" i="38" s="1"/>
  <c r="GZ267" i="38"/>
  <c r="HB267" i="38" s="1"/>
  <c r="GZ266" i="38"/>
  <c r="HB266" i="38" s="1"/>
  <c r="GZ265" i="38"/>
  <c r="HB265" i="38" s="1"/>
  <c r="GZ264" i="38"/>
  <c r="HB264" i="38" s="1"/>
  <c r="GZ263" i="38"/>
  <c r="HB263" i="38" s="1"/>
  <c r="GZ261" i="38"/>
  <c r="HB261" i="38" s="1"/>
  <c r="GZ260" i="38"/>
  <c r="HB260" i="38" s="1"/>
  <c r="GZ259" i="38"/>
  <c r="HB259" i="38" s="1"/>
  <c r="GZ258" i="38"/>
  <c r="HB258" i="38" s="1"/>
  <c r="GZ257" i="38"/>
  <c r="HB257" i="38" s="1"/>
  <c r="GZ256" i="38"/>
  <c r="HB256" i="38" s="1"/>
  <c r="GZ254" i="38"/>
  <c r="HB254" i="38" s="1"/>
  <c r="GZ253" i="38"/>
  <c r="HB253" i="38" s="1"/>
  <c r="GZ252" i="38"/>
  <c r="HB252" i="38" s="1"/>
  <c r="GZ251" i="38"/>
  <c r="HB251" i="38" s="1"/>
  <c r="GZ250" i="38"/>
  <c r="HB250" i="38" s="1"/>
  <c r="GZ249" i="38"/>
  <c r="HB249" i="38" s="1"/>
  <c r="GZ247" i="38"/>
  <c r="HB247" i="38" s="1"/>
  <c r="GZ246" i="38"/>
  <c r="HB246" i="38" s="1"/>
  <c r="GZ245" i="38"/>
  <c r="HB245" i="38" s="1"/>
  <c r="GZ244" i="38"/>
  <c r="HB244" i="38" s="1"/>
  <c r="GZ243" i="38"/>
  <c r="HB243" i="38" s="1"/>
  <c r="GZ242" i="38"/>
  <c r="HB242" i="38" s="1"/>
  <c r="GZ240" i="38"/>
  <c r="HB240" i="38" s="1"/>
  <c r="GZ239" i="38"/>
  <c r="HB239" i="38" s="1"/>
  <c r="GZ238" i="38"/>
  <c r="HB238" i="38" s="1"/>
  <c r="GZ237" i="38"/>
  <c r="HB237" i="38" s="1"/>
  <c r="GZ236" i="38"/>
  <c r="HB236" i="38" s="1"/>
  <c r="GZ235" i="38"/>
  <c r="HB235" i="38" s="1"/>
  <c r="GZ233" i="38"/>
  <c r="HB233" i="38" s="1"/>
  <c r="GZ232" i="38"/>
  <c r="HB232" i="38" s="1"/>
  <c r="GZ231" i="38"/>
  <c r="HB231" i="38" s="1"/>
  <c r="GZ230" i="38"/>
  <c r="HB230" i="38" s="1"/>
  <c r="GZ229" i="38"/>
  <c r="HB229" i="38" s="1"/>
  <c r="GZ228" i="38"/>
  <c r="HB228" i="38" s="1"/>
  <c r="GZ226" i="38"/>
  <c r="HB226" i="38" s="1"/>
  <c r="GZ225" i="38"/>
  <c r="HB225" i="38" s="1"/>
  <c r="GZ224" i="38"/>
  <c r="HB224" i="38" s="1"/>
  <c r="GZ223" i="38"/>
  <c r="HB223" i="38" s="1"/>
  <c r="GZ222" i="38"/>
  <c r="HB222" i="38" s="1"/>
  <c r="GZ221" i="38"/>
  <c r="HB221" i="38" s="1"/>
  <c r="GZ219" i="38"/>
  <c r="HB219" i="38" s="1"/>
  <c r="GZ218" i="38"/>
  <c r="HB218" i="38" s="1"/>
  <c r="GZ217" i="38"/>
  <c r="HB217" i="38" s="1"/>
  <c r="GZ216" i="38"/>
  <c r="HB216" i="38" s="1"/>
  <c r="GZ215" i="38"/>
  <c r="HB215" i="38" s="1"/>
  <c r="GZ214" i="38"/>
  <c r="GZ212" i="38"/>
  <c r="HB212" i="38" s="1"/>
  <c r="GZ211" i="38"/>
  <c r="HB211" i="38" s="1"/>
  <c r="GZ210" i="38"/>
  <c r="HB210" i="38" s="1"/>
  <c r="GZ209" i="38"/>
  <c r="HB209" i="38" s="1"/>
  <c r="GZ208" i="38"/>
  <c r="HB208" i="38" s="1"/>
  <c r="GZ207" i="38"/>
  <c r="HB207" i="38" s="1"/>
  <c r="GZ205" i="38"/>
  <c r="HB205" i="38" s="1"/>
  <c r="GZ204" i="38"/>
  <c r="HB204" i="38" s="1"/>
  <c r="GZ203" i="38"/>
  <c r="HB203" i="38" s="1"/>
  <c r="GZ202" i="38"/>
  <c r="HB202" i="38" s="1"/>
  <c r="GZ201" i="38"/>
  <c r="HB201" i="38" s="1"/>
  <c r="GZ200" i="38"/>
  <c r="HB200" i="38" s="1"/>
  <c r="GZ198" i="38"/>
  <c r="HB198" i="38" s="1"/>
  <c r="GZ197" i="38"/>
  <c r="HB197" i="38" s="1"/>
  <c r="GZ196" i="38"/>
  <c r="HB196" i="38" s="1"/>
  <c r="GZ195" i="38"/>
  <c r="HB195" i="38" s="1"/>
  <c r="GZ194" i="38"/>
  <c r="HB194" i="38" s="1"/>
  <c r="GZ193" i="38"/>
  <c r="HB193" i="38" s="1"/>
  <c r="GZ191" i="38"/>
  <c r="HB191" i="38" s="1"/>
  <c r="GZ190" i="38"/>
  <c r="HB190" i="38" s="1"/>
  <c r="GZ189" i="38"/>
  <c r="HB189" i="38" s="1"/>
  <c r="GZ188" i="38"/>
  <c r="HB188" i="38" s="1"/>
  <c r="GZ187" i="38"/>
  <c r="HB187" i="38" s="1"/>
  <c r="GZ186" i="38"/>
  <c r="HB186" i="38" s="1"/>
  <c r="GZ184" i="38"/>
  <c r="HB184" i="38" s="1"/>
  <c r="GZ183" i="38"/>
  <c r="HB183" i="38" s="1"/>
  <c r="GZ182" i="38"/>
  <c r="HB182" i="38" s="1"/>
  <c r="GZ181" i="38"/>
  <c r="HB181" i="38" s="1"/>
  <c r="GZ180" i="38"/>
  <c r="HB180" i="38" s="1"/>
  <c r="GZ179" i="38"/>
  <c r="HB179" i="38" s="1"/>
  <c r="GZ177" i="38"/>
  <c r="HB177" i="38" s="1"/>
  <c r="GZ176" i="38"/>
  <c r="HB176" i="38" s="1"/>
  <c r="GZ175" i="38"/>
  <c r="HB175" i="38" s="1"/>
  <c r="GZ174" i="38"/>
  <c r="HB174" i="38" s="1"/>
  <c r="GZ173" i="38"/>
  <c r="HB173" i="38" s="1"/>
  <c r="GZ172" i="38"/>
  <c r="HB172" i="38" s="1"/>
  <c r="GZ170" i="38"/>
  <c r="HB170" i="38" s="1"/>
  <c r="GZ169" i="38"/>
  <c r="HB169" i="38" s="1"/>
  <c r="GZ168" i="38"/>
  <c r="HB168" i="38" s="1"/>
  <c r="GZ167" i="38"/>
  <c r="HB167" i="38" s="1"/>
  <c r="GZ166" i="38"/>
  <c r="HB166" i="38" s="1"/>
  <c r="GZ165" i="38"/>
  <c r="HB165" i="38" s="1"/>
  <c r="GZ163" i="38"/>
  <c r="HB163" i="38" s="1"/>
  <c r="GZ162" i="38"/>
  <c r="HB162" i="38" s="1"/>
  <c r="GZ161" i="38"/>
  <c r="HB161" i="38" s="1"/>
  <c r="GZ160" i="38"/>
  <c r="HB160" i="38" s="1"/>
  <c r="GZ159" i="38"/>
  <c r="HB159" i="38" s="1"/>
  <c r="GZ158" i="38"/>
  <c r="HB158" i="38" s="1"/>
  <c r="GZ156" i="38"/>
  <c r="HB156" i="38" s="1"/>
  <c r="GZ155" i="38"/>
  <c r="HB155" i="38" s="1"/>
  <c r="GZ154" i="38"/>
  <c r="HB154" i="38" s="1"/>
  <c r="GZ153" i="38"/>
  <c r="HB153" i="38" s="1"/>
  <c r="GZ152" i="38"/>
  <c r="HB152" i="38" s="1"/>
  <c r="GZ151" i="38"/>
  <c r="HB151" i="38" s="1"/>
  <c r="GZ149" i="38"/>
  <c r="HB149" i="38" s="1"/>
  <c r="GZ148" i="38"/>
  <c r="HB148" i="38" s="1"/>
  <c r="GZ147" i="38"/>
  <c r="HB147" i="38" s="1"/>
  <c r="GZ146" i="38"/>
  <c r="HB146" i="38" s="1"/>
  <c r="GZ145" i="38"/>
  <c r="HB145" i="38" s="1"/>
  <c r="GZ144" i="38"/>
  <c r="HB144" i="38" s="1"/>
  <c r="GZ142" i="38"/>
  <c r="HB142" i="38" s="1"/>
  <c r="GZ141" i="38"/>
  <c r="HB141" i="38" s="1"/>
  <c r="GZ140" i="38"/>
  <c r="HB140" i="38" s="1"/>
  <c r="GZ139" i="38"/>
  <c r="HB139" i="38" s="1"/>
  <c r="GZ138" i="38"/>
  <c r="HB138" i="38" s="1"/>
  <c r="GZ137" i="38"/>
  <c r="HB137" i="38" s="1"/>
  <c r="GZ135" i="38"/>
  <c r="HB135" i="38" s="1"/>
  <c r="GZ134" i="38"/>
  <c r="HB134" i="38" s="1"/>
  <c r="GZ133" i="38"/>
  <c r="HB133" i="38" s="1"/>
  <c r="GZ132" i="38"/>
  <c r="HB132" i="38" s="1"/>
  <c r="GZ131" i="38"/>
  <c r="GZ130" i="38"/>
  <c r="HB130" i="38" s="1"/>
  <c r="GZ128" i="38"/>
  <c r="HB128" i="38" s="1"/>
  <c r="GZ127" i="38"/>
  <c r="HB127" i="38" s="1"/>
  <c r="GZ126" i="38"/>
  <c r="HB126" i="38" s="1"/>
  <c r="GZ125" i="38"/>
  <c r="HB125" i="38" s="1"/>
  <c r="GZ124" i="38"/>
  <c r="GZ123" i="38"/>
  <c r="HB123" i="38" s="1"/>
  <c r="GZ121" i="38"/>
  <c r="HB121" i="38" s="1"/>
  <c r="GZ120" i="38"/>
  <c r="HB120" i="38" s="1"/>
  <c r="GZ119" i="38"/>
  <c r="HB119" i="38" s="1"/>
  <c r="GZ118" i="38"/>
  <c r="HB118" i="38" s="1"/>
  <c r="GZ117" i="38"/>
  <c r="GZ116" i="38"/>
  <c r="HB116" i="38" s="1"/>
  <c r="GZ114" i="38"/>
  <c r="HB114" i="38" s="1"/>
  <c r="GZ113" i="38"/>
  <c r="HB113" i="38" s="1"/>
  <c r="GZ112" i="38"/>
  <c r="HB112" i="38" s="1"/>
  <c r="GZ111" i="38"/>
  <c r="HB111" i="38" s="1"/>
  <c r="GZ110" i="38"/>
  <c r="HB110" i="38" s="1"/>
  <c r="GZ109" i="38"/>
  <c r="HB109" i="38" s="1"/>
  <c r="GZ107" i="38"/>
  <c r="HB107" i="38" s="1"/>
  <c r="GZ106" i="38"/>
  <c r="HB106" i="38" s="1"/>
  <c r="GZ105" i="38"/>
  <c r="HB105" i="38" s="1"/>
  <c r="GZ104" i="38"/>
  <c r="HB104" i="38" s="1"/>
  <c r="GZ103" i="38"/>
  <c r="HB103" i="38" s="1"/>
  <c r="GZ102" i="38"/>
  <c r="HB102" i="38" s="1"/>
  <c r="GZ100" i="38"/>
  <c r="HB100" i="38" s="1"/>
  <c r="GZ99" i="38"/>
  <c r="HB99" i="38" s="1"/>
  <c r="GZ98" i="38"/>
  <c r="HB98" i="38" s="1"/>
  <c r="GZ97" i="38"/>
  <c r="HB97" i="38" s="1"/>
  <c r="GZ96" i="38"/>
  <c r="HB96" i="38" s="1"/>
  <c r="GZ95" i="38"/>
  <c r="HB95" i="38" s="1"/>
  <c r="GZ93" i="38"/>
  <c r="HB93" i="38" s="1"/>
  <c r="GZ92" i="38"/>
  <c r="HB92" i="38" s="1"/>
  <c r="GZ91" i="38"/>
  <c r="HB91" i="38" s="1"/>
  <c r="GZ90" i="38"/>
  <c r="HB90" i="38" s="1"/>
  <c r="GZ89" i="38"/>
  <c r="HB89" i="38" s="1"/>
  <c r="GZ88" i="38"/>
  <c r="HB88" i="38" s="1"/>
  <c r="GZ86" i="38"/>
  <c r="HB86" i="38" s="1"/>
  <c r="GZ85" i="38"/>
  <c r="HB85" i="38" s="1"/>
  <c r="GZ84" i="38"/>
  <c r="HB84" i="38" s="1"/>
  <c r="GZ83" i="38"/>
  <c r="HB83" i="38" s="1"/>
  <c r="GZ82" i="38"/>
  <c r="HB82" i="38" s="1"/>
  <c r="GZ81" i="38"/>
  <c r="HB81" i="38" s="1"/>
  <c r="GZ79" i="38"/>
  <c r="HB79" i="38" s="1"/>
  <c r="GZ78" i="38"/>
  <c r="HB78" i="38" s="1"/>
  <c r="GZ77" i="38"/>
  <c r="HB77" i="38" s="1"/>
  <c r="GZ76" i="38"/>
  <c r="HB76" i="38" s="1"/>
  <c r="GZ75" i="38"/>
  <c r="HB75" i="38" s="1"/>
  <c r="GZ74" i="38"/>
  <c r="HB74" i="38" s="1"/>
  <c r="GZ72" i="38"/>
  <c r="HB72" i="38" s="1"/>
  <c r="GZ71" i="38"/>
  <c r="HB71" i="38" s="1"/>
  <c r="GZ70" i="38"/>
  <c r="HB70" i="38" s="1"/>
  <c r="GZ69" i="38"/>
  <c r="HB69" i="38" s="1"/>
  <c r="GZ68" i="38"/>
  <c r="HB68" i="38" s="1"/>
  <c r="GZ67" i="38"/>
  <c r="HB67" i="38" s="1"/>
  <c r="GZ65" i="38"/>
  <c r="HB65" i="38" s="1"/>
  <c r="GZ64" i="38"/>
  <c r="HB64" i="38" s="1"/>
  <c r="GZ63" i="38"/>
  <c r="HB63" i="38" s="1"/>
  <c r="GZ62" i="38"/>
  <c r="HB62" i="38" s="1"/>
  <c r="GZ61" i="38"/>
  <c r="HB61" i="38" s="1"/>
  <c r="GZ60" i="38"/>
  <c r="GZ58" i="38"/>
  <c r="HB58" i="38" s="1"/>
  <c r="GZ57" i="38"/>
  <c r="HB57" i="38" s="1"/>
  <c r="GZ56" i="38"/>
  <c r="HB56" i="38" s="1"/>
  <c r="GZ55" i="38"/>
  <c r="HB55" i="38" s="1"/>
  <c r="GZ54" i="38"/>
  <c r="HB54" i="38" s="1"/>
  <c r="GZ53" i="38"/>
  <c r="GZ51" i="38"/>
  <c r="HB51" i="38" s="1"/>
  <c r="GZ50" i="38"/>
  <c r="HB50" i="38" s="1"/>
  <c r="GZ49" i="38"/>
  <c r="HB49" i="38" s="1"/>
  <c r="GZ48" i="38"/>
  <c r="HB48" i="38" s="1"/>
  <c r="GZ47" i="38"/>
  <c r="HB47" i="38" s="1"/>
  <c r="GZ46" i="38"/>
  <c r="HB46" i="38" s="1"/>
  <c r="GZ44" i="38"/>
  <c r="HB44" i="38" s="1"/>
  <c r="GZ43" i="38"/>
  <c r="HB43" i="38" s="1"/>
  <c r="GZ42" i="38"/>
  <c r="HB42" i="38" s="1"/>
  <c r="GZ41" i="38"/>
  <c r="GZ40" i="38"/>
  <c r="HB40" i="38" s="1"/>
  <c r="GZ39" i="38"/>
  <c r="HB39" i="38" s="1"/>
  <c r="GZ37" i="38"/>
  <c r="HB37" i="38" s="1"/>
  <c r="GZ36" i="38"/>
  <c r="HB36" i="38" s="1"/>
  <c r="GZ35" i="38"/>
  <c r="HB35" i="38" s="1"/>
  <c r="GZ34" i="38"/>
  <c r="HB34" i="38" s="1"/>
  <c r="GZ33" i="38"/>
  <c r="HB33" i="38" s="1"/>
  <c r="GZ32" i="38"/>
  <c r="GZ30" i="38"/>
  <c r="HB30" i="38" s="1"/>
  <c r="GZ29" i="38"/>
  <c r="HB29" i="38" s="1"/>
  <c r="GZ28" i="38"/>
  <c r="HB28" i="38" s="1"/>
  <c r="GZ27" i="38"/>
  <c r="HB27" i="38" s="1"/>
  <c r="GZ26" i="38"/>
  <c r="HB26" i="38" s="1"/>
  <c r="GZ25" i="38"/>
  <c r="HB25" i="38" s="1"/>
  <c r="GZ23" i="38"/>
  <c r="HB23" i="38" s="1"/>
  <c r="GZ22" i="38"/>
  <c r="HB22" i="38" s="1"/>
  <c r="GZ21" i="38"/>
  <c r="HB21" i="38" s="1"/>
  <c r="GZ20" i="38"/>
  <c r="HB20" i="38" s="1"/>
  <c r="GZ19" i="38"/>
  <c r="HB19" i="38" s="1"/>
  <c r="GZ18" i="38"/>
  <c r="HB18" i="38" s="1"/>
  <c r="GZ16" i="38"/>
  <c r="HB16" i="38" s="1"/>
  <c r="GZ15" i="38"/>
  <c r="HB15" i="38" s="1"/>
  <c r="GZ14" i="38"/>
  <c r="HB14" i="38" s="1"/>
  <c r="GZ13" i="38"/>
  <c r="GZ12" i="38"/>
  <c r="GZ11" i="38"/>
  <c r="HB11" i="38" s="1"/>
  <c r="GZ9" i="38"/>
  <c r="HB9" i="38" s="1"/>
  <c r="GZ8" i="38"/>
  <c r="HB8" i="38" s="1"/>
  <c r="GZ7" i="38"/>
  <c r="HB7" i="38" s="1"/>
  <c r="GZ6" i="38"/>
  <c r="HB6" i="38" s="1"/>
  <c r="GZ5" i="38"/>
  <c r="HB5" i="38" s="1"/>
  <c r="GZ4" i="38"/>
  <c r="HA361" i="38"/>
  <c r="HA362" i="38" s="1"/>
  <c r="HA363" i="38" s="1"/>
  <c r="HA364" i="38" s="1"/>
  <c r="HA365" i="38" s="1"/>
  <c r="HA366" i="38" s="1"/>
  <c r="HA367" i="38" s="1"/>
  <c r="HA368" i="38"/>
  <c r="HA369" i="38" s="1"/>
  <c r="HA370" i="38" s="1"/>
  <c r="HA371" i="38" s="1"/>
  <c r="HA372" i="38" s="1"/>
  <c r="HA373" i="38" s="1"/>
  <c r="HA374" i="38" s="1"/>
  <c r="HA375" i="38"/>
  <c r="HA376" i="38" s="1"/>
  <c r="HA377" i="38" s="1"/>
  <c r="HA378" i="38" s="1"/>
  <c r="HA379" i="38" s="1"/>
  <c r="HA380" i="38" s="1"/>
  <c r="HA381" i="38" s="1"/>
  <c r="HA354" i="38"/>
  <c r="HA355" i="38" s="1"/>
  <c r="HA356" i="38" s="1"/>
  <c r="HA357" i="38" s="1"/>
  <c r="HA358" i="38" s="1"/>
  <c r="HA359" i="38" s="1"/>
  <c r="HA360" i="38" s="1"/>
  <c r="HA347" i="38"/>
  <c r="HA348" i="38" s="1"/>
  <c r="HA349" i="38" s="1"/>
  <c r="HA350" i="38" s="1"/>
  <c r="HA351" i="38" s="1"/>
  <c r="HA352" i="38" s="1"/>
  <c r="HA353" i="38" s="1"/>
  <c r="HA11" i="38"/>
  <c r="HA12" i="38" s="1"/>
  <c r="HA13" i="38" s="1"/>
  <c r="HA14" i="38" s="1"/>
  <c r="HA15" i="38" s="1"/>
  <c r="HA16" i="38" s="1"/>
  <c r="HA17" i="38" s="1"/>
  <c r="HA18" i="38"/>
  <c r="HA19" i="38" s="1"/>
  <c r="HA20" i="38" s="1"/>
  <c r="HA21" i="38" s="1"/>
  <c r="HA22" i="38" s="1"/>
  <c r="HA23" i="38" s="1"/>
  <c r="HA24" i="38" s="1"/>
  <c r="HA25" i="38"/>
  <c r="HA26" i="38" s="1"/>
  <c r="HA27" i="38" s="1"/>
  <c r="HA28" i="38" s="1"/>
  <c r="HA29" i="38" s="1"/>
  <c r="HA30" i="38" s="1"/>
  <c r="HA31" i="38" s="1"/>
  <c r="HA32" i="38"/>
  <c r="HA33" i="38" s="1"/>
  <c r="HA34" i="38" s="1"/>
  <c r="HA35" i="38" s="1"/>
  <c r="HA36" i="38" s="1"/>
  <c r="HA37" i="38" s="1"/>
  <c r="HA38" i="38" s="1"/>
  <c r="HA39" i="38"/>
  <c r="HA40" i="38" s="1"/>
  <c r="HA41" i="38" s="1"/>
  <c r="HA42" i="38" s="1"/>
  <c r="HA43" i="38" s="1"/>
  <c r="HA44" i="38" s="1"/>
  <c r="HA45" i="38" s="1"/>
  <c r="HA46" i="38"/>
  <c r="HA47" i="38" s="1"/>
  <c r="HA48" i="38" s="1"/>
  <c r="HA49" i="38" s="1"/>
  <c r="HA50" i="38" s="1"/>
  <c r="HA51" i="38" s="1"/>
  <c r="HA52" i="38" s="1"/>
  <c r="HA53" i="38"/>
  <c r="HA54" i="38" s="1"/>
  <c r="HA55" i="38" s="1"/>
  <c r="HA56" i="38" s="1"/>
  <c r="HA57" i="38" s="1"/>
  <c r="HA58" i="38" s="1"/>
  <c r="HA59" i="38" s="1"/>
  <c r="HA60" i="38"/>
  <c r="HA61" i="38" s="1"/>
  <c r="HA62" i="38" s="1"/>
  <c r="HA63" i="38" s="1"/>
  <c r="HA64" i="38" s="1"/>
  <c r="HA65" i="38" s="1"/>
  <c r="HA66" i="38" s="1"/>
  <c r="HA67" i="38"/>
  <c r="HA68" i="38" s="1"/>
  <c r="HA69" i="38" s="1"/>
  <c r="HA70" i="38" s="1"/>
  <c r="HA71" i="38" s="1"/>
  <c r="HA72" i="38" s="1"/>
  <c r="HA73" i="38" s="1"/>
  <c r="HA74" i="38"/>
  <c r="HA75" i="38" s="1"/>
  <c r="HA76" i="38" s="1"/>
  <c r="HA77" i="38" s="1"/>
  <c r="HA78" i="38" s="1"/>
  <c r="HA79" i="38" s="1"/>
  <c r="HA80" i="38" s="1"/>
  <c r="HA81" i="38"/>
  <c r="HA82" i="38" s="1"/>
  <c r="HA83" i="38" s="1"/>
  <c r="HA84" i="38" s="1"/>
  <c r="HA85" i="38" s="1"/>
  <c r="HA86" i="38" s="1"/>
  <c r="HA87" i="38" s="1"/>
  <c r="HA88" i="38"/>
  <c r="HA89" i="38" s="1"/>
  <c r="HA90" i="38" s="1"/>
  <c r="HA91" i="38" s="1"/>
  <c r="HA92" i="38" s="1"/>
  <c r="HA93" i="38" s="1"/>
  <c r="HA94" i="38" s="1"/>
  <c r="HA95" i="38"/>
  <c r="HA96" i="38" s="1"/>
  <c r="HA97" i="38" s="1"/>
  <c r="HA98" i="38" s="1"/>
  <c r="HA99" i="38" s="1"/>
  <c r="HA100" i="38" s="1"/>
  <c r="HA101" i="38" s="1"/>
  <c r="HA102" i="38"/>
  <c r="HA103" i="38" s="1"/>
  <c r="HA104" i="38" s="1"/>
  <c r="HA105" i="38" s="1"/>
  <c r="HA106" i="38" s="1"/>
  <c r="HA107" i="38" s="1"/>
  <c r="HA108" i="38" s="1"/>
  <c r="HA109" i="38"/>
  <c r="HA110" i="38" s="1"/>
  <c r="HA111" i="38" s="1"/>
  <c r="HA112" i="38" s="1"/>
  <c r="HA113" i="38" s="1"/>
  <c r="HA114" i="38" s="1"/>
  <c r="HA115" i="38" s="1"/>
  <c r="HA116" i="38"/>
  <c r="HA117" i="38" s="1"/>
  <c r="HA118" i="38" s="1"/>
  <c r="HA119" i="38" s="1"/>
  <c r="HA120" i="38" s="1"/>
  <c r="HA121" i="38" s="1"/>
  <c r="HA122" i="38" s="1"/>
  <c r="HA123" i="38"/>
  <c r="HA124" i="38" s="1"/>
  <c r="HA125" i="38" s="1"/>
  <c r="HA126" i="38" s="1"/>
  <c r="HA127" i="38" s="1"/>
  <c r="HA128" i="38" s="1"/>
  <c r="HA129" i="38" s="1"/>
  <c r="HA130" i="38"/>
  <c r="HA131" i="38" s="1"/>
  <c r="HA132" i="38" s="1"/>
  <c r="HA133" i="38" s="1"/>
  <c r="HA134" i="38" s="1"/>
  <c r="HA135" i="38" s="1"/>
  <c r="HA136" i="38" s="1"/>
  <c r="HA137" i="38"/>
  <c r="HA138" i="38" s="1"/>
  <c r="HA139" i="38" s="1"/>
  <c r="HA140" i="38" s="1"/>
  <c r="HA141" i="38" s="1"/>
  <c r="HA142" i="38" s="1"/>
  <c r="HA143" i="38" s="1"/>
  <c r="HA144" i="38"/>
  <c r="HA145" i="38" s="1"/>
  <c r="HA146" i="38" s="1"/>
  <c r="HA147" i="38" s="1"/>
  <c r="HA148" i="38" s="1"/>
  <c r="HA149" i="38" s="1"/>
  <c r="HA150" i="38" s="1"/>
  <c r="HA151" i="38"/>
  <c r="HA152" i="38" s="1"/>
  <c r="HA153" i="38" s="1"/>
  <c r="HA154" i="38" s="1"/>
  <c r="HA155" i="38" s="1"/>
  <c r="HA156" i="38" s="1"/>
  <c r="HA157" i="38" s="1"/>
  <c r="HA158" i="38"/>
  <c r="HA159" i="38" s="1"/>
  <c r="HA160" i="38" s="1"/>
  <c r="HA161" i="38" s="1"/>
  <c r="HA162" i="38" s="1"/>
  <c r="HA163" i="38" s="1"/>
  <c r="HA164" i="38" s="1"/>
  <c r="HA165" i="38"/>
  <c r="HA166" i="38" s="1"/>
  <c r="HA167" i="38" s="1"/>
  <c r="HA168" i="38" s="1"/>
  <c r="HA169" i="38" s="1"/>
  <c r="HA170" i="38" s="1"/>
  <c r="HA171" i="38" s="1"/>
  <c r="HA172" i="38"/>
  <c r="HA173" i="38" s="1"/>
  <c r="HA174" i="38" s="1"/>
  <c r="HA175" i="38" s="1"/>
  <c r="HA176" i="38" s="1"/>
  <c r="HA177" i="38" s="1"/>
  <c r="HA178" i="38" s="1"/>
  <c r="HA179" i="38"/>
  <c r="HA180" i="38" s="1"/>
  <c r="HA181" i="38" s="1"/>
  <c r="HA182" i="38" s="1"/>
  <c r="HA183" i="38" s="1"/>
  <c r="HA186" i="38"/>
  <c r="HA187" i="38" s="1"/>
  <c r="HA188" i="38" s="1"/>
  <c r="HA189" i="38" s="1"/>
  <c r="HA190" i="38" s="1"/>
  <c r="HA191" i="38" s="1"/>
  <c r="HA192" i="38" s="1"/>
  <c r="HA193" i="38"/>
  <c r="HA194" i="38" s="1"/>
  <c r="HA195" i="38" s="1"/>
  <c r="HA196" i="38" s="1"/>
  <c r="HA197" i="38" s="1"/>
  <c r="HA198" i="38" s="1"/>
  <c r="HA199" i="38" s="1"/>
  <c r="HA200" i="38"/>
  <c r="HA201" i="38" s="1"/>
  <c r="HA202" i="38" s="1"/>
  <c r="HA203" i="38" s="1"/>
  <c r="HA204" i="38" s="1"/>
  <c r="HA205" i="38" s="1"/>
  <c r="HA206" i="38" s="1"/>
  <c r="HA207" i="38"/>
  <c r="HA208" i="38" s="1"/>
  <c r="HA209" i="38" s="1"/>
  <c r="HA210" i="38" s="1"/>
  <c r="HA211" i="38" s="1"/>
  <c r="HA212" i="38" s="1"/>
  <c r="HA213" i="38" s="1"/>
  <c r="HA214" i="38"/>
  <c r="HA228" i="38"/>
  <c r="HA235" i="38"/>
  <c r="HA236" i="38" s="1"/>
  <c r="HA242" i="38"/>
  <c r="HA249" i="38"/>
  <c r="HA250" i="38" s="1"/>
  <c r="HA256" i="38"/>
  <c r="HA263" i="38"/>
  <c r="HA264" i="38" s="1"/>
  <c r="HA270" i="38"/>
  <c r="HA277" i="38"/>
  <c r="HA278" i="38" s="1"/>
  <c r="HA291" i="38"/>
  <c r="HA292" i="38" s="1"/>
  <c r="HA298" i="38"/>
  <c r="HA299" i="38" s="1"/>
  <c r="HA300" i="38" s="1"/>
  <c r="HA305" i="38"/>
  <c r="HA306" i="38" s="1"/>
  <c r="HA307" i="38" s="1"/>
  <c r="HA312" i="38"/>
  <c r="HA313" i="38" s="1"/>
  <c r="HA314" i="38" s="1"/>
  <c r="HA319" i="38"/>
  <c r="HA320" i="38" s="1"/>
  <c r="HA321" i="38" s="1"/>
  <c r="HA322" i="38" s="1"/>
  <c r="HA326" i="38"/>
  <c r="HA327" i="38" s="1"/>
  <c r="HA328" i="38" s="1"/>
  <c r="HA329" i="38" s="1"/>
  <c r="HA333" i="38"/>
  <c r="HA334" i="38" s="1"/>
  <c r="HA335" i="38" s="1"/>
  <c r="HA336" i="38" s="1"/>
  <c r="HA340" i="38"/>
  <c r="HA4" i="38"/>
  <c r="HA5" i="38" s="1"/>
  <c r="HA6" i="38" s="1"/>
  <c r="HA7" i="38" s="1"/>
  <c r="HA8" i="38" s="1"/>
  <c r="HA9" i="38" s="1"/>
  <c r="HA10" i="38" s="1"/>
  <c r="JO188" i="38" l="1"/>
  <c r="JN188" i="38"/>
  <c r="JS188" i="38"/>
  <c r="JP188" i="38"/>
  <c r="JG188" i="38"/>
  <c r="JH188" i="38"/>
  <c r="JI188" i="38"/>
  <c r="JT188" i="38"/>
  <c r="JM188" i="38"/>
  <c r="JR188" i="38"/>
  <c r="JF188" i="38"/>
  <c r="JL188" i="38"/>
  <c r="JQ188" i="38"/>
  <c r="JJ188" i="38"/>
  <c r="HB214" i="38"/>
  <c r="HA237" i="38"/>
  <c r="HA257" i="38"/>
  <c r="HA258" i="38" s="1"/>
  <c r="HA259" i="38" s="1"/>
  <c r="HA260" i="38" s="1"/>
  <c r="HA261" i="38" s="1"/>
  <c r="HA262" i="38" s="1"/>
  <c r="HA286" i="38"/>
  <c r="HA301" i="38"/>
  <c r="HA302" i="38" s="1"/>
  <c r="HA303" i="38" s="1"/>
  <c r="HA304" i="38" s="1"/>
  <c r="HA323" i="38"/>
  <c r="HA341" i="38"/>
  <c r="HA315" i="38"/>
  <c r="HA279" i="38"/>
  <c r="HA251" i="38"/>
  <c r="HA252" i="38" s="1"/>
  <c r="HA253" i="38" s="1"/>
  <c r="HA254" i="38" s="1"/>
  <c r="HA255" i="38" s="1"/>
  <c r="HA215" i="38"/>
  <c r="HA216" i="38" s="1"/>
  <c r="HA217" i="38" s="1"/>
  <c r="HA330" i="38"/>
  <c r="HA265" i="38"/>
  <c r="HA266" i="38" s="1"/>
  <c r="HA267" i="38" s="1"/>
  <c r="HA268" i="38" s="1"/>
  <c r="HA269" i="38" s="1"/>
  <c r="HA293" i="38"/>
  <c r="HA294" i="38" s="1"/>
  <c r="HA295" i="38" s="1"/>
  <c r="HA296" i="38" s="1"/>
  <c r="HA297" i="38" s="1"/>
  <c r="HA229" i="38"/>
  <c r="HA230" i="38" s="1"/>
  <c r="HA231" i="38" s="1"/>
  <c r="HA232" i="38" s="1"/>
  <c r="HA233" i="38" s="1"/>
  <c r="HA234" i="38" s="1"/>
  <c r="HA337" i="38"/>
  <c r="HA308" i="38"/>
  <c r="HA309" i="38" s="1"/>
  <c r="HA310" i="38" s="1"/>
  <c r="HA311" i="38" s="1"/>
  <c r="HA271" i="38"/>
  <c r="HA272" i="38" s="1"/>
  <c r="HA273" i="38" s="1"/>
  <c r="HA274" i="38" s="1"/>
  <c r="HA275" i="38" s="1"/>
  <c r="HA276" i="38" s="1"/>
  <c r="HA243" i="38"/>
  <c r="HA244" i="38" s="1"/>
  <c r="HA245" i="38" s="1"/>
  <c r="HA246" i="38" s="1"/>
  <c r="HA247" i="38" s="1"/>
  <c r="HA248" i="38" s="1"/>
  <c r="HA224" i="38"/>
  <c r="HA225" i="38" s="1"/>
  <c r="JK137" i="38"/>
  <c r="JH33" i="38"/>
  <c r="JJ141" i="38"/>
  <c r="JG141" i="38"/>
  <c r="JI141" i="38"/>
  <c r="JH141" i="38"/>
  <c r="JJ142" i="38"/>
  <c r="JI142" i="38"/>
  <c r="JG142" i="38"/>
  <c r="JH142" i="38"/>
  <c r="JJ145" i="38"/>
  <c r="JG145" i="38"/>
  <c r="JI145" i="38"/>
  <c r="JH145" i="38"/>
  <c r="JJ143" i="38"/>
  <c r="JI143" i="38"/>
  <c r="JH143" i="38"/>
  <c r="JG143" i="38"/>
  <c r="JJ140" i="38"/>
  <c r="JI140" i="38"/>
  <c r="JH140" i="38"/>
  <c r="JG140" i="38"/>
  <c r="JK181" i="38"/>
  <c r="JK182" i="38"/>
  <c r="JK183" i="38"/>
  <c r="JV181" i="38"/>
  <c r="JF165" i="38"/>
  <c r="JR165" i="38"/>
  <c r="JN165" i="38"/>
  <c r="JI165" i="38"/>
  <c r="JQ165" i="38"/>
  <c r="JM165" i="38"/>
  <c r="JH165" i="38"/>
  <c r="JT165" i="38"/>
  <c r="JP165" i="38"/>
  <c r="JL165" i="38"/>
  <c r="JG165" i="38"/>
  <c r="JS165" i="38"/>
  <c r="JO165" i="38"/>
  <c r="JJ165" i="38"/>
  <c r="JF190" i="38"/>
  <c r="JQ190" i="38"/>
  <c r="JM190" i="38"/>
  <c r="JH190" i="38"/>
  <c r="JT190" i="38"/>
  <c r="JP190" i="38"/>
  <c r="JL190" i="38"/>
  <c r="JG190" i="38"/>
  <c r="JS190" i="38"/>
  <c r="JO190" i="38"/>
  <c r="JJ190" i="38"/>
  <c r="JN190" i="38"/>
  <c r="JI190" i="38"/>
  <c r="JR190" i="38"/>
  <c r="JT191" i="38"/>
  <c r="JP191" i="38"/>
  <c r="JL191" i="38"/>
  <c r="JG191" i="38"/>
  <c r="JS191" i="38"/>
  <c r="JO191" i="38"/>
  <c r="JJ191" i="38"/>
  <c r="JR191" i="38"/>
  <c r="JN191" i="38"/>
  <c r="JI191" i="38"/>
  <c r="JQ191" i="38"/>
  <c r="JM191" i="38"/>
  <c r="JH191" i="38"/>
  <c r="JF142" i="38"/>
  <c r="JF164" i="38"/>
  <c r="JJ164" i="38"/>
  <c r="JI164" i="38"/>
  <c r="JH164" i="38"/>
  <c r="JG164" i="38"/>
  <c r="JF143" i="38"/>
  <c r="JF163" i="38"/>
  <c r="JJ163" i="38"/>
  <c r="JI163" i="38"/>
  <c r="JH163" i="38"/>
  <c r="JG163" i="38"/>
  <c r="JF186" i="38"/>
  <c r="JG186" i="38"/>
  <c r="JJ186" i="38"/>
  <c r="JI186" i="38"/>
  <c r="JH186" i="38"/>
  <c r="JF167" i="38"/>
  <c r="JT167" i="38"/>
  <c r="JP167" i="38"/>
  <c r="JL167" i="38"/>
  <c r="JG167" i="38"/>
  <c r="JS167" i="38"/>
  <c r="JO167" i="38"/>
  <c r="JJ167" i="38"/>
  <c r="JR167" i="38"/>
  <c r="JN167" i="38"/>
  <c r="JI167" i="38"/>
  <c r="JH167" i="38"/>
  <c r="JQ167" i="38"/>
  <c r="JM167" i="38"/>
  <c r="JF189" i="38"/>
  <c r="JR189" i="38"/>
  <c r="JN189" i="38"/>
  <c r="JI189" i="38"/>
  <c r="JQ189" i="38"/>
  <c r="JM189" i="38"/>
  <c r="JH189" i="38"/>
  <c r="JT189" i="38"/>
  <c r="JP189" i="38"/>
  <c r="JL189" i="38"/>
  <c r="JG189" i="38"/>
  <c r="JJ189" i="38"/>
  <c r="JO189" i="38"/>
  <c r="JS189" i="38"/>
  <c r="JQ166" i="38"/>
  <c r="JM166" i="38"/>
  <c r="JH166" i="38"/>
  <c r="JT166" i="38"/>
  <c r="JP166" i="38"/>
  <c r="JL166" i="38"/>
  <c r="JG166" i="38"/>
  <c r="JS166" i="38"/>
  <c r="JO166" i="38"/>
  <c r="JJ166" i="38"/>
  <c r="JR166" i="38"/>
  <c r="JN166" i="38"/>
  <c r="JI166" i="38"/>
  <c r="JF168" i="38"/>
  <c r="JS168" i="38"/>
  <c r="JO168" i="38"/>
  <c r="JJ168" i="38"/>
  <c r="JR168" i="38"/>
  <c r="JN168" i="38"/>
  <c r="JI168" i="38"/>
  <c r="JQ168" i="38"/>
  <c r="JM168" i="38"/>
  <c r="JH168" i="38"/>
  <c r="JL168" i="38"/>
  <c r="JG168" i="38"/>
  <c r="JT168" i="38"/>
  <c r="JP168" i="38"/>
  <c r="JF187" i="38"/>
  <c r="JG187" i="38"/>
  <c r="JJ187" i="38"/>
  <c r="JI187" i="38"/>
  <c r="JH187" i="38"/>
  <c r="JF185" i="38"/>
  <c r="JK180" i="38"/>
  <c r="JK136" i="38"/>
  <c r="JV183" i="38"/>
  <c r="JK76" i="38"/>
  <c r="JV182" i="38"/>
  <c r="JI185" i="38"/>
  <c r="JK158" i="38"/>
  <c r="JK144" i="38"/>
  <c r="JK156" i="38"/>
  <c r="JK161" i="38"/>
  <c r="JK135" i="38"/>
  <c r="JV160" i="38"/>
  <c r="JK179" i="38"/>
  <c r="JG185" i="38"/>
  <c r="JI139" i="38"/>
  <c r="JH139" i="38"/>
  <c r="JK160" i="38"/>
  <c r="JJ185" i="38"/>
  <c r="JG139" i="38"/>
  <c r="JK75" i="38"/>
  <c r="JV158" i="38"/>
  <c r="JI162" i="38"/>
  <c r="JK53" i="38"/>
  <c r="JD44" i="38"/>
  <c r="JF44" i="38" s="1"/>
  <c r="JF162" i="38"/>
  <c r="JJ139" i="38"/>
  <c r="JK157" i="38"/>
  <c r="JG162" i="38"/>
  <c r="JK134" i="38"/>
  <c r="JK54" i="38"/>
  <c r="JF57" i="38"/>
  <c r="JN57" i="38"/>
  <c r="JQ57" i="38"/>
  <c r="JP57" i="38"/>
  <c r="JS57" i="38"/>
  <c r="JJ57" i="38"/>
  <c r="JM57" i="38"/>
  <c r="JL57" i="38"/>
  <c r="JD64" i="38"/>
  <c r="JI57" i="38"/>
  <c r="JH57" i="38"/>
  <c r="JT57" i="38"/>
  <c r="JG57" i="38"/>
  <c r="JR57" i="38"/>
  <c r="JO57" i="38"/>
  <c r="JU57" i="38"/>
  <c r="JF81" i="38"/>
  <c r="JD88" i="38"/>
  <c r="JI81" i="38"/>
  <c r="JH81" i="38"/>
  <c r="JN81" i="38"/>
  <c r="JU81" i="38"/>
  <c r="JT81" i="38"/>
  <c r="JS81" i="38"/>
  <c r="JR81" i="38"/>
  <c r="JQ81" i="38"/>
  <c r="JP81" i="38"/>
  <c r="JO81" i="38"/>
  <c r="JJ81" i="38"/>
  <c r="JG81" i="38"/>
  <c r="JM81" i="38"/>
  <c r="JL81" i="38"/>
  <c r="JK51" i="38"/>
  <c r="JK52" i="38"/>
  <c r="JV52" i="38"/>
  <c r="JF82" i="38"/>
  <c r="JH82" i="38"/>
  <c r="JR82" i="38"/>
  <c r="JM82" i="38"/>
  <c r="JT82" i="38"/>
  <c r="JS82" i="38"/>
  <c r="JN82" i="38"/>
  <c r="JQ82" i="38"/>
  <c r="JP82" i="38"/>
  <c r="JO82" i="38"/>
  <c r="JJ82" i="38"/>
  <c r="JI82" i="38"/>
  <c r="JL82" i="38"/>
  <c r="JU82" i="38"/>
  <c r="JG82" i="38"/>
  <c r="JD89" i="38"/>
  <c r="JG80" i="38"/>
  <c r="JF80" i="38"/>
  <c r="JD87" i="38"/>
  <c r="JI80" i="38"/>
  <c r="JH80" i="38"/>
  <c r="JJ80" i="38"/>
  <c r="JF79" i="38"/>
  <c r="JJ79" i="38"/>
  <c r="JD86" i="38"/>
  <c r="JI79" i="38"/>
  <c r="JG79" i="38"/>
  <c r="JH79" i="38"/>
  <c r="JF56" i="38"/>
  <c r="JI56" i="38"/>
  <c r="JG56" i="38"/>
  <c r="JJ56" i="38"/>
  <c r="JH56" i="38"/>
  <c r="JD63" i="38"/>
  <c r="JF60" i="38"/>
  <c r="JO60" i="38"/>
  <c r="JJ60" i="38"/>
  <c r="JM60" i="38"/>
  <c r="JT60" i="38"/>
  <c r="JI60" i="38"/>
  <c r="JN60" i="38"/>
  <c r="JG60" i="38"/>
  <c r="JD67" i="38"/>
  <c r="JP60" i="38"/>
  <c r="JR60" i="38"/>
  <c r="JU60" i="38"/>
  <c r="JL60" i="38"/>
  <c r="JQ60" i="38"/>
  <c r="JS60" i="38"/>
  <c r="JH60" i="38"/>
  <c r="JH162" i="38"/>
  <c r="JG33" i="38"/>
  <c r="JF36" i="38"/>
  <c r="JV54" i="38"/>
  <c r="JF83" i="38"/>
  <c r="JG83" i="38"/>
  <c r="JD90" i="38"/>
  <c r="JI83" i="38"/>
  <c r="JT83" i="38"/>
  <c r="JR83" i="38"/>
  <c r="JU83" i="38"/>
  <c r="JL83" i="38"/>
  <c r="JS83" i="38"/>
  <c r="JN83" i="38"/>
  <c r="JQ83" i="38"/>
  <c r="JP83" i="38"/>
  <c r="JJ83" i="38"/>
  <c r="JO83" i="38"/>
  <c r="JM83" i="38"/>
  <c r="JH83" i="38"/>
  <c r="JV53" i="38"/>
  <c r="JV74" i="38"/>
  <c r="JK74" i="38"/>
  <c r="JV51" i="38"/>
  <c r="JV77" i="38"/>
  <c r="JF59" i="38"/>
  <c r="JL59" i="38"/>
  <c r="JG59" i="38"/>
  <c r="JD66" i="38"/>
  <c r="JQ59" i="38"/>
  <c r="JJ59" i="38"/>
  <c r="JH59" i="38"/>
  <c r="JR59" i="38"/>
  <c r="JM59" i="38"/>
  <c r="JT59" i="38"/>
  <c r="JS59" i="38"/>
  <c r="JN59" i="38"/>
  <c r="JI59" i="38"/>
  <c r="JP59" i="38"/>
  <c r="JO59" i="38"/>
  <c r="JU59" i="38"/>
  <c r="JF139" i="38"/>
  <c r="JK138" i="38"/>
  <c r="JF141" i="38"/>
  <c r="JF58" i="38"/>
  <c r="JM58" i="38"/>
  <c r="JL58" i="38"/>
  <c r="JG58" i="38"/>
  <c r="JH58" i="38"/>
  <c r="JQ58" i="38"/>
  <c r="JO58" i="38"/>
  <c r="JD65" i="38"/>
  <c r="JI58" i="38"/>
  <c r="JN58" i="38"/>
  <c r="JU58" i="38"/>
  <c r="JT58" i="38"/>
  <c r="JS58" i="38"/>
  <c r="JJ58" i="38"/>
  <c r="JP58" i="38"/>
  <c r="JR58" i="38"/>
  <c r="JF140" i="38"/>
  <c r="JV75" i="38"/>
  <c r="JI33" i="38"/>
  <c r="JD41" i="38"/>
  <c r="JF41" i="38" s="1"/>
  <c r="JF34" i="38"/>
  <c r="JF38" i="38"/>
  <c r="JO61" i="38"/>
  <c r="JF61" i="38"/>
  <c r="JJ61" i="38"/>
  <c r="JM61" i="38"/>
  <c r="JL61" i="38"/>
  <c r="JD68" i="38"/>
  <c r="JI61" i="38"/>
  <c r="JH61" i="38"/>
  <c r="JS61" i="38"/>
  <c r="JR61" i="38"/>
  <c r="JU61" i="38"/>
  <c r="JT61" i="38"/>
  <c r="JN61" i="38"/>
  <c r="JG61" i="38"/>
  <c r="JQ61" i="38"/>
  <c r="JP61" i="38"/>
  <c r="JD40" i="38"/>
  <c r="JF40" i="38" s="1"/>
  <c r="JJ33" i="38"/>
  <c r="JV76" i="38"/>
  <c r="JV50" i="38"/>
  <c r="JK50" i="38"/>
  <c r="JK77" i="38"/>
  <c r="JF84" i="38"/>
  <c r="JO84" i="38"/>
  <c r="JN84" i="38"/>
  <c r="JQ84" i="38"/>
  <c r="JP84" i="38"/>
  <c r="JS84" i="38"/>
  <c r="JJ84" i="38"/>
  <c r="JM84" i="38"/>
  <c r="JL84" i="38"/>
  <c r="JD91" i="38"/>
  <c r="JI84" i="38"/>
  <c r="JH84" i="38"/>
  <c r="JR84" i="38"/>
  <c r="JU84" i="38"/>
  <c r="JT84" i="38"/>
  <c r="JG84" i="38"/>
  <c r="JK133" i="38"/>
  <c r="JF145" i="38"/>
  <c r="JV161" i="38"/>
  <c r="JK159" i="38"/>
  <c r="JJ162" i="38"/>
  <c r="JK184" i="38"/>
  <c r="JH185" i="38"/>
  <c r="JF191" i="38"/>
  <c r="JV184" i="38"/>
  <c r="JV159" i="38"/>
  <c r="JF166" i="38"/>
  <c r="JD45" i="38"/>
  <c r="JH36" i="38"/>
  <c r="JI36" i="38"/>
  <c r="JJ36" i="38"/>
  <c r="JG36" i="38"/>
  <c r="JD43" i="38"/>
  <c r="JH35" i="38"/>
  <c r="JJ35" i="38"/>
  <c r="JG35" i="38"/>
  <c r="JI35" i="38"/>
  <c r="JD42" i="38"/>
  <c r="JF42" i="38" s="1"/>
  <c r="JH37" i="38"/>
  <c r="JJ37" i="38"/>
  <c r="JG37" i="38"/>
  <c r="JI37" i="38"/>
  <c r="JH34" i="38"/>
  <c r="JI34" i="38"/>
  <c r="JJ34" i="38"/>
  <c r="JG34" i="38"/>
  <c r="JH38" i="38"/>
  <c r="JI38" i="38"/>
  <c r="JJ38" i="38"/>
  <c r="JG38" i="38"/>
  <c r="HB277" i="38"/>
  <c r="HB12" i="38"/>
  <c r="GZ10" i="38"/>
  <c r="HB10" i="38" s="1"/>
  <c r="GZ129" i="38"/>
  <c r="HB129" i="38" s="1"/>
  <c r="GZ17" i="38"/>
  <c r="HB17" i="38" s="1"/>
  <c r="GZ52" i="38"/>
  <c r="HB52" i="38" s="1"/>
  <c r="GZ45" i="38"/>
  <c r="HB45" i="38" s="1"/>
  <c r="GZ59" i="38"/>
  <c r="HB59" i="38" s="1"/>
  <c r="GZ66" i="38"/>
  <c r="HB66" i="38" s="1"/>
  <c r="HB4" i="38"/>
  <c r="GZ94" i="38"/>
  <c r="HB94" i="38" s="1"/>
  <c r="HB13" i="38"/>
  <c r="HB53" i="38"/>
  <c r="HA184" i="38"/>
  <c r="HA185" i="38" s="1"/>
  <c r="GZ24" i="38"/>
  <c r="HB24" i="38" s="1"/>
  <c r="GZ101" i="38"/>
  <c r="HB101" i="38" s="1"/>
  <c r="HB41" i="38"/>
  <c r="HB60" i="38"/>
  <c r="GZ136" i="38"/>
  <c r="HB136" i="38" s="1"/>
  <c r="GZ367" i="38"/>
  <c r="HB367" i="38" s="1"/>
  <c r="GZ381" i="38"/>
  <c r="HB381" i="38" s="1"/>
  <c r="GZ31" i="38"/>
  <c r="HB31" i="38" s="1"/>
  <c r="GZ108" i="38"/>
  <c r="HB108" i="38" s="1"/>
  <c r="GZ80" i="38"/>
  <c r="HB80" i="38" s="1"/>
  <c r="GZ38" i="38"/>
  <c r="HB38" i="38" s="1"/>
  <c r="GZ122" i="38"/>
  <c r="HB122" i="38" s="1"/>
  <c r="HB376" i="38"/>
  <c r="HB366" i="38"/>
  <c r="HB131" i="38"/>
  <c r="HB124" i="38"/>
  <c r="HB117" i="38"/>
  <c r="GZ115" i="38"/>
  <c r="HB115" i="38" s="1"/>
  <c r="HB32" i="38"/>
  <c r="GZ87" i="38"/>
  <c r="HB87" i="38" s="1"/>
  <c r="GZ199" i="38"/>
  <c r="HB199" i="38" s="1"/>
  <c r="GZ374" i="38"/>
  <c r="HB374" i="38" s="1"/>
  <c r="GZ73" i="38"/>
  <c r="HB73" i="38" s="1"/>
  <c r="GZ143" i="38"/>
  <c r="HB143" i="38" s="1"/>
  <c r="GZ157" i="38"/>
  <c r="HB157" i="38" s="1"/>
  <c r="GZ164" i="38"/>
  <c r="HB164" i="38" s="1"/>
  <c r="GZ171" i="38"/>
  <c r="HB171" i="38" s="1"/>
  <c r="GZ178" i="38"/>
  <c r="HB178" i="38" s="1"/>
  <c r="GZ185" i="38"/>
  <c r="HB185" i="38" s="1"/>
  <c r="GZ206" i="38"/>
  <c r="HB206" i="38" s="1"/>
  <c r="GZ213" i="38"/>
  <c r="HB213" i="38" s="1"/>
  <c r="GZ220" i="38"/>
  <c r="HB220" i="38" s="1"/>
  <c r="GZ227" i="38"/>
  <c r="HB227" i="38" s="1"/>
  <c r="GZ234" i="38"/>
  <c r="HB234" i="38" s="1"/>
  <c r="GZ248" i="38"/>
  <c r="HB248" i="38" s="1"/>
  <c r="GZ255" i="38"/>
  <c r="HB255" i="38" s="1"/>
  <c r="GZ262" i="38"/>
  <c r="HB262" i="38" s="1"/>
  <c r="GZ276" i="38"/>
  <c r="HB276" i="38" s="1"/>
  <c r="GZ283" i="38"/>
  <c r="HB283" i="38" s="1"/>
  <c r="GZ290" i="38"/>
  <c r="HB290" i="38" s="1"/>
  <c r="GZ304" i="38"/>
  <c r="HB304" i="38" s="1"/>
  <c r="GZ311" i="38"/>
  <c r="HB311" i="38" s="1"/>
  <c r="GZ318" i="38"/>
  <c r="HB318" i="38" s="1"/>
  <c r="GZ332" i="38"/>
  <c r="HB332" i="38" s="1"/>
  <c r="GZ339" i="38"/>
  <c r="HB339" i="38" s="1"/>
  <c r="GZ346" i="38"/>
  <c r="HB346" i="38" s="1"/>
  <c r="GZ360" i="38"/>
  <c r="HB360" i="38" s="1"/>
  <c r="GZ150" i="38"/>
  <c r="HB150" i="38" s="1"/>
  <c r="GZ192" i="38"/>
  <c r="HB192" i="38" s="1"/>
  <c r="GZ241" i="38"/>
  <c r="HB241" i="38" s="1"/>
  <c r="GZ269" i="38"/>
  <c r="HB269" i="38" s="1"/>
  <c r="GZ297" i="38"/>
  <c r="HB297" i="38" s="1"/>
  <c r="GZ325" i="38"/>
  <c r="HB325" i="38" s="1"/>
  <c r="GZ353" i="38"/>
  <c r="HB353" i="38" s="1"/>
  <c r="GA300" i="38"/>
  <c r="JF119" i="38" s="1"/>
  <c r="GA273" i="38"/>
  <c r="JF116" i="38" s="1"/>
  <c r="GA246" i="38"/>
  <c r="JF113" i="38" s="1"/>
  <c r="GA219" i="38"/>
  <c r="JF110" i="38" s="1"/>
  <c r="GA192" i="38"/>
  <c r="JF107" i="38" s="1"/>
  <c r="GA165" i="38"/>
  <c r="JF104" i="38" s="1"/>
  <c r="GA138" i="38"/>
  <c r="JF19" i="38" s="1"/>
  <c r="GA111" i="38"/>
  <c r="JF16" i="38" s="1"/>
  <c r="JF72" i="38" s="1"/>
  <c r="JF78" i="38" s="1"/>
  <c r="GA84" i="38"/>
  <c r="JF13" i="38" s="1"/>
  <c r="GA57" i="38"/>
  <c r="JF10" i="38" s="1"/>
  <c r="GA30" i="38"/>
  <c r="JF7" i="38" s="1"/>
  <c r="JF127" i="38" s="1"/>
  <c r="GA3" i="38"/>
  <c r="JF4" i="38" s="1"/>
  <c r="JF126" i="38" s="1"/>
  <c r="JK188" i="38" l="1"/>
  <c r="JF28" i="38"/>
  <c r="JF128" i="38"/>
  <c r="JF49" i="38"/>
  <c r="JF55" i="38" s="1"/>
  <c r="JF129" i="38"/>
  <c r="JV188" i="38"/>
  <c r="IA216" i="38"/>
  <c r="ID216" i="38" s="1"/>
  <c r="IA236" i="38"/>
  <c r="IA256" i="38"/>
  <c r="IA288" i="38"/>
  <c r="IA225" i="38"/>
  <c r="IA241" i="38"/>
  <c r="IA257" i="38"/>
  <c r="IA273" i="38"/>
  <c r="IA289" i="38"/>
  <c r="IA218" i="38"/>
  <c r="IA234" i="38"/>
  <c r="IA250" i="38"/>
  <c r="ID250" i="38" s="1"/>
  <c r="IA266" i="38"/>
  <c r="IA282" i="38"/>
  <c r="IA244" i="38"/>
  <c r="ID244" i="38" s="1"/>
  <c r="IA276" i="38"/>
  <c r="IA219" i="38"/>
  <c r="IA235" i="38"/>
  <c r="IZ235" i="38" s="1"/>
  <c r="IA251" i="38"/>
  <c r="IA267" i="38"/>
  <c r="IA283" i="38"/>
  <c r="IA232" i="38"/>
  <c r="ID232" i="38" s="1"/>
  <c r="IA224" i="38"/>
  <c r="ID224" i="38" s="1"/>
  <c r="IA264" i="38"/>
  <c r="IA296" i="38"/>
  <c r="IA229" i="38"/>
  <c r="IA245" i="38"/>
  <c r="IA261" i="38"/>
  <c r="IA277" i="38"/>
  <c r="IA293" i="38"/>
  <c r="IA222" i="38"/>
  <c r="IA238" i="38"/>
  <c r="ID238" i="38" s="1"/>
  <c r="IA254" i="38"/>
  <c r="IA270" i="38"/>
  <c r="IA286" i="38"/>
  <c r="IA252" i="38"/>
  <c r="IZ252" i="38" s="1"/>
  <c r="IA284" i="38"/>
  <c r="IA223" i="38"/>
  <c r="IZ223" i="38" s="1"/>
  <c r="IA239" i="38"/>
  <c r="IA255" i="38"/>
  <c r="IZ255" i="38" s="1"/>
  <c r="IA271" i="38"/>
  <c r="IA287" i="38"/>
  <c r="IA228" i="38"/>
  <c r="IA240" i="38"/>
  <c r="IA272" i="38"/>
  <c r="IA217" i="38"/>
  <c r="IA233" i="38"/>
  <c r="IA249" i="38"/>
  <c r="IZ249" i="38" s="1"/>
  <c r="IA265" i="38"/>
  <c r="IA281" i="38"/>
  <c r="IA297" i="38"/>
  <c r="IA226" i="38"/>
  <c r="IA242" i="38"/>
  <c r="IA258" i="38"/>
  <c r="IA274" i="38"/>
  <c r="IA290" i="38"/>
  <c r="IA260" i="38"/>
  <c r="IA292" i="38"/>
  <c r="IA227" i="38"/>
  <c r="IA243" i="38"/>
  <c r="IZ243" i="38" s="1"/>
  <c r="IA259" i="38"/>
  <c r="ID259" i="38" s="1"/>
  <c r="IA275" i="38"/>
  <c r="IA291" i="38"/>
  <c r="IB250" i="38"/>
  <c r="IB216" i="38"/>
  <c r="IA220" i="38"/>
  <c r="ID220" i="38" s="1"/>
  <c r="IA248" i="38"/>
  <c r="IA280" i="38"/>
  <c r="IA221" i="38"/>
  <c r="IA237" i="38"/>
  <c r="IA253" i="38"/>
  <c r="ID253" i="38" s="1"/>
  <c r="IA269" i="38"/>
  <c r="IA285" i="38"/>
  <c r="IA214" i="38"/>
  <c r="IB214" i="38" s="1"/>
  <c r="IA230" i="38"/>
  <c r="IA246" i="38"/>
  <c r="IZ246" i="38" s="1"/>
  <c r="IA262" i="38"/>
  <c r="IA278" i="38"/>
  <c r="IA294" i="38"/>
  <c r="IA268" i="38"/>
  <c r="IA215" i="38"/>
  <c r="IZ215" i="38" s="1"/>
  <c r="IA231" i="38"/>
  <c r="IA247" i="38"/>
  <c r="ID247" i="38" s="1"/>
  <c r="IA263" i="38"/>
  <c r="IA279" i="38"/>
  <c r="IA295" i="38"/>
  <c r="HA226" i="38"/>
  <c r="HA227" i="38" s="1"/>
  <c r="HA338" i="38"/>
  <c r="HA339" i="38" s="1"/>
  <c r="HA331" i="38"/>
  <c r="HA332" i="38" s="1"/>
  <c r="HA218" i="38"/>
  <c r="HA219" i="38" s="1"/>
  <c r="HA220" i="38" s="1"/>
  <c r="HA280" i="38"/>
  <c r="HA281" i="38" s="1"/>
  <c r="HA282" i="38" s="1"/>
  <c r="HA283" i="38" s="1"/>
  <c r="HA342" i="38"/>
  <c r="HA316" i="38"/>
  <c r="HA317" i="38" s="1"/>
  <c r="HA318" i="38" s="1"/>
  <c r="HA324" i="38"/>
  <c r="HA325" i="38" s="1"/>
  <c r="HA287" i="38"/>
  <c r="HA238" i="38"/>
  <c r="HA239" i="38" s="1"/>
  <c r="HA240" i="38" s="1"/>
  <c r="HA241" i="38" s="1"/>
  <c r="JF150" i="38"/>
  <c r="JF173" i="38"/>
  <c r="JK33" i="38"/>
  <c r="JF192" i="38"/>
  <c r="JK60" i="38"/>
  <c r="JV190" i="38"/>
  <c r="JK190" i="38"/>
  <c r="JK187" i="38"/>
  <c r="JF169" i="38"/>
  <c r="JK189" i="38"/>
  <c r="JK59" i="38"/>
  <c r="JK163" i="38"/>
  <c r="JK165" i="38"/>
  <c r="JK80" i="38"/>
  <c r="JG192" i="38"/>
  <c r="JV189" i="38"/>
  <c r="JK143" i="38"/>
  <c r="JK162" i="38"/>
  <c r="JF172" i="38"/>
  <c r="JF27" i="38"/>
  <c r="JF149" i="38"/>
  <c r="JF26" i="38"/>
  <c r="JK142" i="38"/>
  <c r="JV165" i="38"/>
  <c r="JJ192" i="38"/>
  <c r="JK186" i="38"/>
  <c r="JK139" i="38"/>
  <c r="JH192" i="38"/>
  <c r="JK167" i="38"/>
  <c r="JV167" i="38"/>
  <c r="JJ41" i="38"/>
  <c r="JI192" i="38"/>
  <c r="JJ44" i="38"/>
  <c r="JH40" i="38"/>
  <c r="JK166" i="38"/>
  <c r="JV168" i="38"/>
  <c r="JK185" i="38"/>
  <c r="JI41" i="38"/>
  <c r="JH44" i="38"/>
  <c r="JI44" i="38"/>
  <c r="JK57" i="38"/>
  <c r="JG44" i="38"/>
  <c r="JF39" i="38"/>
  <c r="JK164" i="38"/>
  <c r="JI40" i="38"/>
  <c r="JJ146" i="38"/>
  <c r="JK168" i="38"/>
  <c r="JG40" i="38"/>
  <c r="JI169" i="38"/>
  <c r="JJ169" i="38"/>
  <c r="JV61" i="38"/>
  <c r="JG169" i="38"/>
  <c r="JV58" i="38"/>
  <c r="JV60" i="38"/>
  <c r="JJ40" i="38"/>
  <c r="JK81" i="38"/>
  <c r="JV57" i="38"/>
  <c r="JK141" i="38"/>
  <c r="JI85" i="38"/>
  <c r="JH41" i="38"/>
  <c r="JH146" i="38"/>
  <c r="JK145" i="38"/>
  <c r="JV84" i="38"/>
  <c r="JF91" i="38"/>
  <c r="JS91" i="38"/>
  <c r="JN91" i="38"/>
  <c r="JM91" i="38"/>
  <c r="JH91" i="38"/>
  <c r="JI91" i="38"/>
  <c r="JO91" i="38"/>
  <c r="JJ91" i="38"/>
  <c r="JL91" i="38"/>
  <c r="JG91" i="38"/>
  <c r="JU91" i="38"/>
  <c r="JT91" i="38"/>
  <c r="JR91" i="38"/>
  <c r="JP91" i="38"/>
  <c r="JQ91" i="38"/>
  <c r="JG146" i="38"/>
  <c r="JF68" i="38"/>
  <c r="JR68" i="38"/>
  <c r="JQ68" i="38"/>
  <c r="JP68" i="38"/>
  <c r="JN68" i="38"/>
  <c r="JG68" i="38"/>
  <c r="JS68" i="38"/>
  <c r="JM68" i="38"/>
  <c r="JL68" i="38"/>
  <c r="JO68" i="38"/>
  <c r="JJ68" i="38"/>
  <c r="JI68" i="38"/>
  <c r="JH68" i="38"/>
  <c r="JT68" i="38"/>
  <c r="JU68" i="38"/>
  <c r="JK140" i="38"/>
  <c r="JJ62" i="38"/>
  <c r="JV59" i="38"/>
  <c r="JF66" i="38"/>
  <c r="JM66" i="38"/>
  <c r="JL66" i="38"/>
  <c r="JG66" i="38"/>
  <c r="JT66" i="38"/>
  <c r="JR66" i="38"/>
  <c r="JQ66" i="38"/>
  <c r="JO66" i="38"/>
  <c r="JI66" i="38"/>
  <c r="JH66" i="38"/>
  <c r="JJ66" i="38"/>
  <c r="JU66" i="38"/>
  <c r="JS66" i="38"/>
  <c r="JP66" i="38"/>
  <c r="JN66" i="38"/>
  <c r="JG62" i="38"/>
  <c r="JK79" i="38"/>
  <c r="JH85" i="38"/>
  <c r="JF87" i="38"/>
  <c r="JJ87" i="38"/>
  <c r="JI87" i="38"/>
  <c r="JG87" i="38"/>
  <c r="JH87" i="38"/>
  <c r="JJ85" i="38"/>
  <c r="JG45" i="38"/>
  <c r="JF45" i="38"/>
  <c r="JF43" i="38"/>
  <c r="JF86" i="38"/>
  <c r="JI86" i="38"/>
  <c r="JH86" i="38"/>
  <c r="JG86" i="38"/>
  <c r="JJ86" i="38"/>
  <c r="JF89" i="38"/>
  <c r="JU89" i="38"/>
  <c r="JT89" i="38"/>
  <c r="JS89" i="38"/>
  <c r="JR89" i="38"/>
  <c r="JM89" i="38"/>
  <c r="JH89" i="38"/>
  <c r="JQ89" i="38"/>
  <c r="JP89" i="38"/>
  <c r="JO89" i="38"/>
  <c r="JN89" i="38"/>
  <c r="JL89" i="38"/>
  <c r="JG89" i="38"/>
  <c r="JI89" i="38"/>
  <c r="JJ89" i="38"/>
  <c r="JG41" i="38"/>
  <c r="JI45" i="38"/>
  <c r="JI146" i="38"/>
  <c r="JF146" i="38"/>
  <c r="JI62" i="38"/>
  <c r="JH62" i="38"/>
  <c r="JK58" i="38"/>
  <c r="JK83" i="38"/>
  <c r="JF63" i="38"/>
  <c r="JH63" i="38"/>
  <c r="JG63" i="38"/>
  <c r="JJ63" i="38"/>
  <c r="JI63" i="38"/>
  <c r="JG85" i="38"/>
  <c r="JF85" i="38"/>
  <c r="JV82" i="38"/>
  <c r="JK82" i="38"/>
  <c r="JV81" i="38"/>
  <c r="JF88" i="38"/>
  <c r="JN88" i="38"/>
  <c r="JM88" i="38"/>
  <c r="JL88" i="38"/>
  <c r="JO88" i="38"/>
  <c r="JI88" i="38"/>
  <c r="JJ88" i="38"/>
  <c r="JH88" i="38"/>
  <c r="JU88" i="38"/>
  <c r="JT88" i="38"/>
  <c r="JG88" i="38"/>
  <c r="JR88" i="38"/>
  <c r="JP88" i="38"/>
  <c r="JQ88" i="38"/>
  <c r="JS88" i="38"/>
  <c r="JK84" i="38"/>
  <c r="JK61" i="38"/>
  <c r="JF65" i="38"/>
  <c r="JR65" i="38"/>
  <c r="JQ65" i="38"/>
  <c r="JP65" i="38"/>
  <c r="JS65" i="38"/>
  <c r="JJ65" i="38"/>
  <c r="JH65" i="38"/>
  <c r="JT65" i="38"/>
  <c r="JN65" i="38"/>
  <c r="JM65" i="38"/>
  <c r="JL65" i="38"/>
  <c r="JO65" i="38"/>
  <c r="JI65" i="38"/>
  <c r="JU65" i="38"/>
  <c r="JG65" i="38"/>
  <c r="JV83" i="38"/>
  <c r="JF90" i="38"/>
  <c r="JH90" i="38"/>
  <c r="JR90" i="38"/>
  <c r="JQ90" i="38"/>
  <c r="JO90" i="38"/>
  <c r="JI90" i="38"/>
  <c r="JU90" i="38"/>
  <c r="JT90" i="38"/>
  <c r="JS90" i="38"/>
  <c r="JN90" i="38"/>
  <c r="JM90" i="38"/>
  <c r="JP90" i="38"/>
  <c r="JJ90" i="38"/>
  <c r="JL90" i="38"/>
  <c r="JG90" i="38"/>
  <c r="JF67" i="38"/>
  <c r="JL67" i="38"/>
  <c r="JG67" i="38"/>
  <c r="JU67" i="38"/>
  <c r="JS67" i="38"/>
  <c r="JQ67" i="38"/>
  <c r="JP67" i="38"/>
  <c r="JJ67" i="38"/>
  <c r="JH67" i="38"/>
  <c r="JR67" i="38"/>
  <c r="JI67" i="38"/>
  <c r="JT67" i="38"/>
  <c r="JN67" i="38"/>
  <c r="JO67" i="38"/>
  <c r="JM67" i="38"/>
  <c r="JK56" i="38"/>
  <c r="JF62" i="38"/>
  <c r="JF64" i="38"/>
  <c r="JO64" i="38"/>
  <c r="JJ64" i="38"/>
  <c r="JI64" i="38"/>
  <c r="JL64" i="38"/>
  <c r="JG64" i="38"/>
  <c r="JS64" i="38"/>
  <c r="JM64" i="38"/>
  <c r="JU64" i="38"/>
  <c r="JH64" i="38"/>
  <c r="JR64" i="38"/>
  <c r="JQ64" i="38"/>
  <c r="JT64" i="38"/>
  <c r="JN64" i="38"/>
  <c r="JP64" i="38"/>
  <c r="JK191" i="38"/>
  <c r="JV191" i="38"/>
  <c r="JH169" i="38"/>
  <c r="JV166" i="38"/>
  <c r="JK38" i="38"/>
  <c r="JI39" i="38"/>
  <c r="JK35" i="38"/>
  <c r="JJ45" i="38"/>
  <c r="JG39" i="38"/>
  <c r="JK37" i="38"/>
  <c r="JH45" i="38"/>
  <c r="JJ39" i="38"/>
  <c r="JH39" i="38"/>
  <c r="JH43" i="38"/>
  <c r="JI43" i="38"/>
  <c r="JJ43" i="38"/>
  <c r="JG43" i="38"/>
  <c r="JH42" i="38"/>
  <c r="JJ42" i="38"/>
  <c r="JG42" i="38"/>
  <c r="JI42" i="38"/>
  <c r="JK36" i="38"/>
  <c r="JK34" i="38"/>
  <c r="IA12" i="38"/>
  <c r="IA9" i="38"/>
  <c r="IA8" i="38"/>
  <c r="IA10" i="38"/>
  <c r="IA5" i="38"/>
  <c r="IA11" i="38"/>
  <c r="IA6" i="38"/>
  <c r="IA14" i="38"/>
  <c r="IA7" i="38"/>
  <c r="IA13" i="38"/>
  <c r="IA28" i="38"/>
  <c r="IA67" i="38"/>
  <c r="IA46" i="38"/>
  <c r="IA61" i="38"/>
  <c r="IA76" i="38"/>
  <c r="IA51" i="38"/>
  <c r="IA30" i="38"/>
  <c r="IA41" i="38"/>
  <c r="IA49" i="38"/>
  <c r="IA60" i="38"/>
  <c r="IA35" i="38"/>
  <c r="IA78" i="38"/>
  <c r="IA44" i="38"/>
  <c r="IA83" i="38"/>
  <c r="IA19" i="38"/>
  <c r="IA62" i="38"/>
  <c r="IA69" i="38"/>
  <c r="IA29" i="38"/>
  <c r="IA25" i="38"/>
  <c r="IA33" i="38"/>
  <c r="IA72" i="38"/>
  <c r="IA56" i="38"/>
  <c r="IA40" i="38"/>
  <c r="IA24" i="38"/>
  <c r="IA79" i="38"/>
  <c r="IA63" i="38"/>
  <c r="IA47" i="38"/>
  <c r="IA31" i="38"/>
  <c r="IA15" i="38"/>
  <c r="IA74" i="38"/>
  <c r="IA58" i="38"/>
  <c r="IA42" i="38"/>
  <c r="IA26" i="38"/>
  <c r="IA37" i="38"/>
  <c r="IA85" i="38"/>
  <c r="IA77" i="38"/>
  <c r="IA73" i="38"/>
  <c r="IA81" i="38"/>
  <c r="IA17" i="38"/>
  <c r="IA84" i="38"/>
  <c r="IA68" i="38"/>
  <c r="IA52" i="38"/>
  <c r="IA36" i="38"/>
  <c r="IA20" i="38"/>
  <c r="IA75" i="38"/>
  <c r="IA59" i="38"/>
  <c r="IA43" i="38"/>
  <c r="IA27" i="38"/>
  <c r="IA86" i="38"/>
  <c r="IA70" i="38"/>
  <c r="IA54" i="38"/>
  <c r="IA38" i="38"/>
  <c r="IA22" i="38"/>
  <c r="IA53" i="38"/>
  <c r="IA45" i="38"/>
  <c r="IA57" i="38"/>
  <c r="IA21" i="38"/>
  <c r="IA65" i="38"/>
  <c r="IA4" i="38"/>
  <c r="IA80" i="38"/>
  <c r="IA64" i="38"/>
  <c r="IA48" i="38"/>
  <c r="IA32" i="38"/>
  <c r="IA16" i="38"/>
  <c r="IA87" i="38"/>
  <c r="IA71" i="38"/>
  <c r="IA55" i="38"/>
  <c r="IA39" i="38"/>
  <c r="IA23" i="38"/>
  <c r="IA82" i="38"/>
  <c r="IA66" i="38"/>
  <c r="IA50" i="38"/>
  <c r="IA34" i="38"/>
  <c r="IA18" i="38"/>
  <c r="IZ219" i="38" l="1"/>
  <c r="JF155" i="38"/>
  <c r="IZ244" i="38"/>
  <c r="IZ232" i="38"/>
  <c r="IZ216" i="38"/>
  <c r="JF132" i="38"/>
  <c r="IZ220" i="38"/>
  <c r="IZ250" i="38"/>
  <c r="IZ253" i="38"/>
  <c r="IZ224" i="38"/>
  <c r="IZ247" i="38"/>
  <c r="IB238" i="38"/>
  <c r="A28" i="14" s="1"/>
  <c r="JF178" i="38"/>
  <c r="ID294" i="38"/>
  <c r="IZ294" i="38"/>
  <c r="IB294" i="38"/>
  <c r="A84" i="14" s="1"/>
  <c r="ID230" i="38"/>
  <c r="IB230" i="38"/>
  <c r="A20" i="14" s="1"/>
  <c r="IZ230" i="38"/>
  <c r="ID248" i="38"/>
  <c r="IB248" i="38"/>
  <c r="A38" i="14" s="1"/>
  <c r="IZ248" i="38"/>
  <c r="ID243" i="38"/>
  <c r="IB243" i="38"/>
  <c r="A33" i="14" s="1"/>
  <c r="ID290" i="38"/>
  <c r="IZ290" i="38"/>
  <c r="IB290" i="38"/>
  <c r="A80" i="14" s="1"/>
  <c r="ID226" i="38"/>
  <c r="IZ226" i="38"/>
  <c r="IB226" i="38"/>
  <c r="A16" i="14" s="1"/>
  <c r="ID249" i="38"/>
  <c r="IB249" i="38"/>
  <c r="A39" i="14" s="1"/>
  <c r="ID240" i="38"/>
  <c r="IB240" i="38"/>
  <c r="A30" i="14" s="1"/>
  <c r="IZ240" i="38"/>
  <c r="IB247" i="38"/>
  <c r="A37" i="14" s="1"/>
  <c r="ID255" i="38"/>
  <c r="IB255" i="38"/>
  <c r="A45" i="14" s="1"/>
  <c r="ID252" i="38"/>
  <c r="IB252" i="38"/>
  <c r="A42" i="14" s="1"/>
  <c r="IZ261" i="38"/>
  <c r="ID261" i="38"/>
  <c r="IB261" i="38"/>
  <c r="A51" i="14" s="1"/>
  <c r="ID264" i="38"/>
  <c r="IZ264" i="38"/>
  <c r="IB264" i="38"/>
  <c r="A54" i="14" s="1"/>
  <c r="ID235" i="38"/>
  <c r="IB235" i="38"/>
  <c r="A25" i="14" s="1"/>
  <c r="ID282" i="38"/>
  <c r="IZ282" i="38"/>
  <c r="IB282" i="38"/>
  <c r="A72" i="14" s="1"/>
  <c r="ID218" i="38"/>
  <c r="IB218" i="38"/>
  <c r="A8" i="14" s="1"/>
  <c r="IZ218" i="38"/>
  <c r="ID241" i="38"/>
  <c r="IB241" i="38"/>
  <c r="A31" i="14" s="1"/>
  <c r="IZ241" i="38"/>
  <c r="ID236" i="38"/>
  <c r="IB236" i="38"/>
  <c r="A26" i="14" s="1"/>
  <c r="ID295" i="38"/>
  <c r="IZ295" i="38"/>
  <c r="IB295" i="38"/>
  <c r="A85" i="14" s="1"/>
  <c r="ID231" i="38"/>
  <c r="IB231" i="38"/>
  <c r="A21" i="14" s="1"/>
  <c r="ID278" i="38"/>
  <c r="IZ278" i="38"/>
  <c r="IB278" i="38"/>
  <c r="A68" i="14" s="1"/>
  <c r="ID214" i="38"/>
  <c r="IZ214" i="38"/>
  <c r="ID237" i="38"/>
  <c r="IB237" i="38"/>
  <c r="A27" i="14" s="1"/>
  <c r="ID291" i="38"/>
  <c r="IZ291" i="38"/>
  <c r="IB291" i="38"/>
  <c r="A81" i="14" s="1"/>
  <c r="ID227" i="38"/>
  <c r="IB227" i="38"/>
  <c r="A17" i="14" s="1"/>
  <c r="IZ227" i="38"/>
  <c r="ID274" i="38"/>
  <c r="IZ274" i="38"/>
  <c r="IB274" i="38"/>
  <c r="A64" i="14" s="1"/>
  <c r="IZ297" i="38"/>
  <c r="ID297" i="38"/>
  <c r="IB297" i="38"/>
  <c r="ID233" i="38"/>
  <c r="IZ233" i="38"/>
  <c r="IB233" i="38"/>
  <c r="A23" i="14" s="1"/>
  <c r="ID228" i="38"/>
  <c r="IB228" i="38"/>
  <c r="A18" i="14" s="1"/>
  <c r="IZ228" i="38"/>
  <c r="IB259" i="38"/>
  <c r="A49" i="14" s="1"/>
  <c r="ID239" i="38"/>
  <c r="IB239" i="38"/>
  <c r="A29" i="14" s="1"/>
  <c r="IZ239" i="38"/>
  <c r="ID286" i="38"/>
  <c r="IZ286" i="38"/>
  <c r="IB286" i="38"/>
  <c r="A76" i="14" s="1"/>
  <c r="ID222" i="38"/>
  <c r="IZ222" i="38"/>
  <c r="IB222" i="38"/>
  <c r="A12" i="14" s="1"/>
  <c r="ID245" i="38"/>
  <c r="IZ245" i="38"/>
  <c r="IB245" i="38"/>
  <c r="A35" i="14" s="1"/>
  <c r="ID283" i="38"/>
  <c r="IZ283" i="38"/>
  <c r="IB283" i="38"/>
  <c r="A73" i="14" s="1"/>
  <c r="ID219" i="38"/>
  <c r="IB219" i="38"/>
  <c r="A9" i="14" s="1"/>
  <c r="ID266" i="38"/>
  <c r="IZ266" i="38"/>
  <c r="IB266" i="38"/>
  <c r="A56" i="14" s="1"/>
  <c r="IZ289" i="38"/>
  <c r="ID289" i="38"/>
  <c r="IB289" i="38"/>
  <c r="A79" i="14" s="1"/>
  <c r="ID225" i="38"/>
  <c r="IZ225" i="38"/>
  <c r="IB225" i="38"/>
  <c r="A15" i="14" s="1"/>
  <c r="ID279" i="38"/>
  <c r="IZ279" i="38"/>
  <c r="IB279" i="38"/>
  <c r="A69" i="14" s="1"/>
  <c r="ID215" i="38"/>
  <c r="IB215" i="38"/>
  <c r="A5" i="14" s="1"/>
  <c r="ID262" i="38"/>
  <c r="IZ262" i="38"/>
  <c r="IB262" i="38"/>
  <c r="A52" i="14" s="1"/>
  <c r="IZ285" i="38"/>
  <c r="ID285" i="38"/>
  <c r="IB285" i="38"/>
  <c r="A75" i="14" s="1"/>
  <c r="ID221" i="38"/>
  <c r="IB221" i="38"/>
  <c r="A11" i="14" s="1"/>
  <c r="IZ221" i="38"/>
  <c r="ID275" i="38"/>
  <c r="IZ275" i="38"/>
  <c r="IB275" i="38"/>
  <c r="A65" i="14" s="1"/>
  <c r="ID292" i="38"/>
  <c r="IZ292" i="38"/>
  <c r="IB292" i="38"/>
  <c r="A82" i="14" s="1"/>
  <c r="ID258" i="38"/>
  <c r="IB258" i="38"/>
  <c r="A48" i="14" s="1"/>
  <c r="IZ281" i="38"/>
  <c r="ID281" i="38"/>
  <c r="IB281" i="38"/>
  <c r="A71" i="14" s="1"/>
  <c r="ID217" i="38"/>
  <c r="IZ217" i="38"/>
  <c r="IB217" i="38"/>
  <c r="A7" i="14" s="1"/>
  <c r="IB220" i="38"/>
  <c r="A10" i="14" s="1"/>
  <c r="ID287" i="38"/>
  <c r="IZ287" i="38"/>
  <c r="IB287" i="38"/>
  <c r="A77" i="14" s="1"/>
  <c r="ID223" i="38"/>
  <c r="IB223" i="38"/>
  <c r="A13" i="14" s="1"/>
  <c r="ID270" i="38"/>
  <c r="IZ270" i="38"/>
  <c r="IB270" i="38"/>
  <c r="A60" i="14" s="1"/>
  <c r="IZ293" i="38"/>
  <c r="ID293" i="38"/>
  <c r="IB293" i="38"/>
  <c r="A83" i="14" s="1"/>
  <c r="ID229" i="38"/>
  <c r="IB229" i="38"/>
  <c r="A19" i="14" s="1"/>
  <c r="IZ229" i="38"/>
  <c r="ID267" i="38"/>
  <c r="IZ267" i="38"/>
  <c r="IB267" i="38"/>
  <c r="A57" i="14" s="1"/>
  <c r="IZ276" i="38"/>
  <c r="ID276" i="38"/>
  <c r="IB276" i="38"/>
  <c r="A66" i="14" s="1"/>
  <c r="IZ273" i="38"/>
  <c r="ID273" i="38"/>
  <c r="IB273" i="38"/>
  <c r="A63" i="14" s="1"/>
  <c r="ID288" i="38"/>
  <c r="IZ288" i="38"/>
  <c r="IB288" i="38"/>
  <c r="A78" i="14" s="1"/>
  <c r="IB232" i="38"/>
  <c r="A22" i="14" s="1"/>
  <c r="IZ231" i="38"/>
  <c r="ID263" i="38"/>
  <c r="IZ263" i="38"/>
  <c r="IB263" i="38"/>
  <c r="A53" i="14" s="1"/>
  <c r="ID268" i="38"/>
  <c r="IZ268" i="38"/>
  <c r="IB268" i="38"/>
  <c r="A58" i="14" s="1"/>
  <c r="ID246" i="38"/>
  <c r="IB246" i="38"/>
  <c r="A36" i="14" s="1"/>
  <c r="IZ269" i="38"/>
  <c r="ID269" i="38"/>
  <c r="IB269" i="38"/>
  <c r="A59" i="14" s="1"/>
  <c r="ID280" i="38"/>
  <c r="IZ280" i="38"/>
  <c r="IB280" i="38"/>
  <c r="A70" i="14" s="1"/>
  <c r="IZ260" i="38"/>
  <c r="ID260" i="38"/>
  <c r="IB260" i="38"/>
  <c r="A50" i="14" s="1"/>
  <c r="ID242" i="38"/>
  <c r="IB242" i="38"/>
  <c r="A32" i="14" s="1"/>
  <c r="IZ242" i="38"/>
  <c r="IZ265" i="38"/>
  <c r="ID265" i="38"/>
  <c r="IB265" i="38"/>
  <c r="A55" i="14" s="1"/>
  <c r="ID272" i="38"/>
  <c r="IZ272" i="38"/>
  <c r="IB272" i="38"/>
  <c r="A62" i="14" s="1"/>
  <c r="IB253" i="38"/>
  <c r="A43" i="14" s="1"/>
  <c r="ID271" i="38"/>
  <c r="IZ271" i="38"/>
  <c r="IB271" i="38"/>
  <c r="A61" i="14" s="1"/>
  <c r="ID284" i="38"/>
  <c r="IZ284" i="38"/>
  <c r="IB284" i="38"/>
  <c r="A74" i="14" s="1"/>
  <c r="ID254" i="38"/>
  <c r="IB254" i="38"/>
  <c r="A44" i="14" s="1"/>
  <c r="IZ254" i="38"/>
  <c r="IZ277" i="38"/>
  <c r="ID277" i="38"/>
  <c r="IB277" i="38"/>
  <c r="A67" i="14" s="1"/>
  <c r="ID296" i="38"/>
  <c r="IZ296" i="38"/>
  <c r="IB296" i="38"/>
  <c r="IB224" i="38"/>
  <c r="A14" i="14" s="1"/>
  <c r="ID251" i="38"/>
  <c r="IB251" i="38"/>
  <c r="A41" i="14" s="1"/>
  <c r="IZ251" i="38"/>
  <c r="ID234" i="38"/>
  <c r="IB234" i="38"/>
  <c r="A24" i="14" s="1"/>
  <c r="IZ234" i="38"/>
  <c r="ID257" i="38"/>
  <c r="IB257" i="38"/>
  <c r="A47" i="14" s="1"/>
  <c r="ID256" i="38"/>
  <c r="IB256" i="38"/>
  <c r="A46" i="14" s="1"/>
  <c r="IB244" i="38"/>
  <c r="A34" i="14" s="1"/>
  <c r="HA343" i="38"/>
  <c r="IZ256" i="38"/>
  <c r="HA288" i="38"/>
  <c r="JK64" i="38"/>
  <c r="JK39" i="38"/>
  <c r="FF83" i="38"/>
  <c r="FF84" i="38" s="1"/>
  <c r="FF85" i="38" s="1"/>
  <c r="FF86" i="38" s="1"/>
  <c r="FF87" i="38" s="1"/>
  <c r="FF88" i="38" s="1"/>
  <c r="FF89" i="38" s="1"/>
  <c r="FF90" i="38" s="1"/>
  <c r="FF91" i="38" s="1"/>
  <c r="FF92" i="38" s="1"/>
  <c r="FF503" i="38"/>
  <c r="FF43" i="38"/>
  <c r="FF44" i="38" s="1"/>
  <c r="FF45" i="38" s="1"/>
  <c r="FF46" i="38" s="1"/>
  <c r="FF47" i="38" s="1"/>
  <c r="FF48" i="38" s="1"/>
  <c r="FF49" i="38" s="1"/>
  <c r="FF50" i="38" s="1"/>
  <c r="FF51" i="38" s="1"/>
  <c r="FF52" i="38" s="1"/>
  <c r="FF463" i="38"/>
  <c r="GA41" i="38"/>
  <c r="FF533" i="38"/>
  <c r="FF113" i="38"/>
  <c r="FF114" i="38" s="1"/>
  <c r="FF115" i="38" s="1"/>
  <c r="FF116" i="38" s="1"/>
  <c r="FF117" i="38" s="1"/>
  <c r="FF118" i="38" s="1"/>
  <c r="FF119" i="38" s="1"/>
  <c r="FF120" i="38" s="1"/>
  <c r="FF121" i="38" s="1"/>
  <c r="FF122" i="38" s="1"/>
  <c r="FF493" i="38"/>
  <c r="FF73" i="38"/>
  <c r="FF74" i="38" s="1"/>
  <c r="FF75" i="38" s="1"/>
  <c r="FF76" i="38" s="1"/>
  <c r="FF77" i="38" s="1"/>
  <c r="FF78" i="38" s="1"/>
  <c r="FF79" i="38" s="1"/>
  <c r="FF80" i="38" s="1"/>
  <c r="FF81" i="38" s="1"/>
  <c r="FF82" i="38" s="1"/>
  <c r="FF453" i="38"/>
  <c r="FF33" i="38"/>
  <c r="FF34" i="38" s="1"/>
  <c r="FF35" i="38" s="1"/>
  <c r="FF36" i="38" s="1"/>
  <c r="FF37" i="38" s="1"/>
  <c r="FF38" i="38" s="1"/>
  <c r="FF39" i="38" s="1"/>
  <c r="FF40" i="38" s="1"/>
  <c r="FF41" i="38" s="1"/>
  <c r="FF42" i="38" s="1"/>
  <c r="FF523" i="38"/>
  <c r="FF103" i="38"/>
  <c r="FF104" i="38" s="1"/>
  <c r="FF105" i="38" s="1"/>
  <c r="FF106" i="38" s="1"/>
  <c r="FF107" i="38" s="1"/>
  <c r="FF108" i="38" s="1"/>
  <c r="FF109" i="38" s="1"/>
  <c r="FF110" i="38" s="1"/>
  <c r="FF111" i="38" s="1"/>
  <c r="FF112" i="38" s="1"/>
  <c r="GA36" i="38"/>
  <c r="FF483" i="38"/>
  <c r="FF63" i="38"/>
  <c r="FF64" i="38" s="1"/>
  <c r="FF65" i="38" s="1"/>
  <c r="FF66" i="38" s="1"/>
  <c r="FF67" i="38" s="1"/>
  <c r="FF68" i="38" s="1"/>
  <c r="FF69" i="38" s="1"/>
  <c r="FF70" i="38" s="1"/>
  <c r="FF71" i="38" s="1"/>
  <c r="FF72" i="38" s="1"/>
  <c r="FF443" i="38"/>
  <c r="FF23" i="38"/>
  <c r="FF24" i="38" s="1"/>
  <c r="FF25" i="38" s="1"/>
  <c r="FF26" i="38" s="1"/>
  <c r="FF27" i="38" s="1"/>
  <c r="FF28" i="38" s="1"/>
  <c r="FF29" i="38" s="1"/>
  <c r="FF30" i="38" s="1"/>
  <c r="FF31" i="38" s="1"/>
  <c r="FF32" i="38" s="1"/>
  <c r="FF93" i="38"/>
  <c r="FF94" i="38" s="1"/>
  <c r="FF95" i="38" s="1"/>
  <c r="FF96" i="38" s="1"/>
  <c r="FF97" i="38" s="1"/>
  <c r="FF98" i="38" s="1"/>
  <c r="FF99" i="38" s="1"/>
  <c r="FF100" i="38" s="1"/>
  <c r="FF101" i="38" s="1"/>
  <c r="FF102" i="38" s="1"/>
  <c r="FF513" i="38"/>
  <c r="FF53" i="38"/>
  <c r="FF54" i="38" s="1"/>
  <c r="FF55" i="38" s="1"/>
  <c r="FF56" i="38" s="1"/>
  <c r="FF57" i="38" s="1"/>
  <c r="FF58" i="38" s="1"/>
  <c r="FF59" i="38" s="1"/>
  <c r="FF60" i="38" s="1"/>
  <c r="FF61" i="38" s="1"/>
  <c r="FF62" i="38" s="1"/>
  <c r="FF473" i="38"/>
  <c r="FF423" i="38"/>
  <c r="FF3" i="38"/>
  <c r="FF4" i="38" s="1"/>
  <c r="FF5" i="38" s="1"/>
  <c r="FF6" i="38" s="1"/>
  <c r="FF7" i="38" s="1"/>
  <c r="FF8" i="38" s="1"/>
  <c r="FF9" i="38" s="1"/>
  <c r="FF10" i="38" s="1"/>
  <c r="FF11" i="38" s="1"/>
  <c r="FF12" i="38" s="1"/>
  <c r="FF13" i="38" s="1"/>
  <c r="FF14" i="38" s="1"/>
  <c r="FF15" i="38" s="1"/>
  <c r="FF16" i="38" s="1"/>
  <c r="FF17" i="38" s="1"/>
  <c r="FF18" i="38" s="1"/>
  <c r="FF19" i="38" s="1"/>
  <c r="FF20" i="38" s="1"/>
  <c r="FF21" i="38" s="1"/>
  <c r="FF22" i="38" s="1"/>
  <c r="JK192" i="38"/>
  <c r="JK169" i="38"/>
  <c r="JF32" i="38"/>
  <c r="JK44" i="38"/>
  <c r="JK41" i="38"/>
  <c r="JK40" i="38"/>
  <c r="JK62" i="38"/>
  <c r="JK45" i="38"/>
  <c r="JF46" i="38"/>
  <c r="JK86" i="38"/>
  <c r="JK67" i="38"/>
  <c r="JI69" i="38"/>
  <c r="JF69" i="38"/>
  <c r="JK87" i="38"/>
  <c r="JV68" i="38"/>
  <c r="JV91" i="38"/>
  <c r="JK85" i="38"/>
  <c r="JK66" i="38"/>
  <c r="JK146" i="38"/>
  <c r="JV67" i="38"/>
  <c r="JG92" i="38"/>
  <c r="JV90" i="38"/>
  <c r="JJ92" i="38"/>
  <c r="JG46" i="38"/>
  <c r="JI92" i="38"/>
  <c r="JH92" i="38"/>
  <c r="JK90" i="38"/>
  <c r="JK65" i="38"/>
  <c r="JV88" i="38"/>
  <c r="JG69" i="38"/>
  <c r="JK89" i="38"/>
  <c r="JK68" i="38"/>
  <c r="JK91" i="38"/>
  <c r="JI46" i="38"/>
  <c r="JV64" i="38"/>
  <c r="JV65" i="38"/>
  <c r="JJ69" i="38"/>
  <c r="JK88" i="38"/>
  <c r="JK63" i="38"/>
  <c r="JH69" i="38"/>
  <c r="JV89" i="38"/>
  <c r="JF92" i="38"/>
  <c r="JV66" i="38"/>
  <c r="JJ46" i="38"/>
  <c r="JK42" i="38"/>
  <c r="JH46" i="38"/>
  <c r="JK43" i="38"/>
  <c r="A6" i="14"/>
  <c r="A40" i="14"/>
  <c r="A4" i="14"/>
  <c r="IB34" i="38"/>
  <c r="A34" i="9" s="1"/>
  <c r="IZ34" i="38"/>
  <c r="Y34" i="9" s="1"/>
  <c r="ID34" i="38"/>
  <c r="C34" i="9" s="1"/>
  <c r="ID23" i="38"/>
  <c r="C23" i="9" s="1"/>
  <c r="IZ23" i="38"/>
  <c r="Y23" i="9" s="1"/>
  <c r="IB23" i="38"/>
  <c r="A23" i="9" s="1"/>
  <c r="IB87" i="38"/>
  <c r="A87" i="9" s="1"/>
  <c r="IF87" i="38"/>
  <c r="E87" i="9" s="1"/>
  <c r="IJ87" i="38"/>
  <c r="I87" i="9" s="1"/>
  <c r="IN87" i="38"/>
  <c r="M87" i="9" s="1"/>
  <c r="IR87" i="38"/>
  <c r="Q87" i="9" s="1"/>
  <c r="IV87" i="38"/>
  <c r="U87" i="9" s="1"/>
  <c r="IZ87" i="38"/>
  <c r="Y87" i="9" s="1"/>
  <c r="IC87" i="38"/>
  <c r="B87" i="9" s="1"/>
  <c r="IK87" i="38"/>
  <c r="J87" i="9" s="1"/>
  <c r="IS87" i="38"/>
  <c r="R87" i="9" s="1"/>
  <c r="II87" i="38"/>
  <c r="H87" i="9" s="1"/>
  <c r="IU87" i="38"/>
  <c r="T87" i="9" s="1"/>
  <c r="IG87" i="38"/>
  <c r="F87" i="9" s="1"/>
  <c r="IO87" i="38"/>
  <c r="N87" i="9" s="1"/>
  <c r="IW87" i="38"/>
  <c r="V87" i="9" s="1"/>
  <c r="IM87" i="38"/>
  <c r="L87" i="9" s="1"/>
  <c r="IY87" i="38"/>
  <c r="X87" i="9" s="1"/>
  <c r="ID87" i="38"/>
  <c r="C87" i="9" s="1"/>
  <c r="IH87" i="38"/>
  <c r="G87" i="9" s="1"/>
  <c r="IL87" i="38"/>
  <c r="K87" i="9" s="1"/>
  <c r="IP87" i="38"/>
  <c r="O87" i="9" s="1"/>
  <c r="IT87" i="38"/>
  <c r="S87" i="9" s="1"/>
  <c r="IX87" i="38"/>
  <c r="W87" i="9" s="1"/>
  <c r="IE87" i="38"/>
  <c r="D87" i="9" s="1"/>
  <c r="IQ87" i="38"/>
  <c r="P87" i="9" s="1"/>
  <c r="IC64" i="38"/>
  <c r="B64" i="9" s="1"/>
  <c r="IG64" i="38"/>
  <c r="F64" i="9" s="1"/>
  <c r="IK64" i="38"/>
  <c r="J64" i="9" s="1"/>
  <c r="IO64" i="38"/>
  <c r="N64" i="9" s="1"/>
  <c r="IS64" i="38"/>
  <c r="R64" i="9" s="1"/>
  <c r="IW64" i="38"/>
  <c r="V64" i="9" s="1"/>
  <c r="ID64" i="38"/>
  <c r="C64" i="9" s="1"/>
  <c r="IH64" i="38"/>
  <c r="G64" i="9" s="1"/>
  <c r="IL64" i="38"/>
  <c r="K64" i="9" s="1"/>
  <c r="IP64" i="38"/>
  <c r="O64" i="9" s="1"/>
  <c r="IT64" i="38"/>
  <c r="S64" i="9" s="1"/>
  <c r="IX64" i="38"/>
  <c r="W64" i="9" s="1"/>
  <c r="IE64" i="38"/>
  <c r="D64" i="9" s="1"/>
  <c r="II64" i="38"/>
  <c r="H64" i="9" s="1"/>
  <c r="IM64" i="38"/>
  <c r="L64" i="9" s="1"/>
  <c r="IQ64" i="38"/>
  <c r="P64" i="9" s="1"/>
  <c r="IU64" i="38"/>
  <c r="T64" i="9" s="1"/>
  <c r="IY64" i="38"/>
  <c r="X64" i="9" s="1"/>
  <c r="IN64" i="38"/>
  <c r="M64" i="9" s="1"/>
  <c r="IJ64" i="38"/>
  <c r="I64" i="9" s="1"/>
  <c r="IB64" i="38"/>
  <c r="A64" i="9" s="1"/>
  <c r="IR64" i="38"/>
  <c r="Q64" i="9" s="1"/>
  <c r="IF64" i="38"/>
  <c r="E64" i="9" s="1"/>
  <c r="IV64" i="38"/>
  <c r="U64" i="9" s="1"/>
  <c r="IZ64" i="38"/>
  <c r="Y64" i="9" s="1"/>
  <c r="IB21" i="38"/>
  <c r="A21" i="9" s="1"/>
  <c r="IZ21" i="38"/>
  <c r="Y21" i="9" s="1"/>
  <c r="ID21" i="38"/>
  <c r="C21" i="9" s="1"/>
  <c r="ID22" i="38"/>
  <c r="C22" i="9" s="1"/>
  <c r="IB22" i="38"/>
  <c r="A22" i="9" s="1"/>
  <c r="IZ22" i="38"/>
  <c r="Y22" i="9" s="1"/>
  <c r="IC86" i="38"/>
  <c r="B86" i="9" s="1"/>
  <c r="IG86" i="38"/>
  <c r="F86" i="9" s="1"/>
  <c r="IK86" i="38"/>
  <c r="J86" i="9" s="1"/>
  <c r="IO86" i="38"/>
  <c r="N86" i="9" s="1"/>
  <c r="IS86" i="38"/>
  <c r="R86" i="9" s="1"/>
  <c r="IW86" i="38"/>
  <c r="V86" i="9" s="1"/>
  <c r="ID86" i="38"/>
  <c r="C86" i="9" s="1"/>
  <c r="IL86" i="38"/>
  <c r="K86" i="9" s="1"/>
  <c r="IT86" i="38"/>
  <c r="S86" i="9" s="1"/>
  <c r="IB86" i="38"/>
  <c r="A86" i="9" s="1"/>
  <c r="IN86" i="38"/>
  <c r="M86" i="9" s="1"/>
  <c r="IZ86" i="38"/>
  <c r="Y86" i="9" s="1"/>
  <c r="IH86" i="38"/>
  <c r="G86" i="9" s="1"/>
  <c r="IP86" i="38"/>
  <c r="O86" i="9" s="1"/>
  <c r="IX86" i="38"/>
  <c r="W86" i="9" s="1"/>
  <c r="IJ86" i="38"/>
  <c r="I86" i="9" s="1"/>
  <c r="IV86" i="38"/>
  <c r="U86" i="9" s="1"/>
  <c r="IE86" i="38"/>
  <c r="D86" i="9" s="1"/>
  <c r="II86" i="38"/>
  <c r="H86" i="9" s="1"/>
  <c r="IM86" i="38"/>
  <c r="L86" i="9" s="1"/>
  <c r="IQ86" i="38"/>
  <c r="P86" i="9" s="1"/>
  <c r="IU86" i="38"/>
  <c r="T86" i="9" s="1"/>
  <c r="IY86" i="38"/>
  <c r="X86" i="9" s="1"/>
  <c r="IF86" i="38"/>
  <c r="E86" i="9" s="1"/>
  <c r="IR86" i="38"/>
  <c r="Q86" i="9" s="1"/>
  <c r="ID75" i="38"/>
  <c r="C75" i="9" s="1"/>
  <c r="IH75" i="38"/>
  <c r="G75" i="9" s="1"/>
  <c r="IL75" i="38"/>
  <c r="K75" i="9" s="1"/>
  <c r="IP75" i="38"/>
  <c r="O75" i="9" s="1"/>
  <c r="IT75" i="38"/>
  <c r="S75" i="9" s="1"/>
  <c r="IX75" i="38"/>
  <c r="W75" i="9" s="1"/>
  <c r="IE75" i="38"/>
  <c r="D75" i="9" s="1"/>
  <c r="II75" i="38"/>
  <c r="H75" i="9" s="1"/>
  <c r="IM75" i="38"/>
  <c r="L75" i="9" s="1"/>
  <c r="IQ75" i="38"/>
  <c r="P75" i="9" s="1"/>
  <c r="IU75" i="38"/>
  <c r="T75" i="9" s="1"/>
  <c r="IY75" i="38"/>
  <c r="X75" i="9" s="1"/>
  <c r="IB75" i="38"/>
  <c r="A75" i="9" s="1"/>
  <c r="IF75" i="38"/>
  <c r="E75" i="9" s="1"/>
  <c r="IJ75" i="38"/>
  <c r="I75" i="9" s="1"/>
  <c r="IN75" i="38"/>
  <c r="M75" i="9" s="1"/>
  <c r="IR75" i="38"/>
  <c r="Q75" i="9" s="1"/>
  <c r="IV75" i="38"/>
  <c r="U75" i="9" s="1"/>
  <c r="IZ75" i="38"/>
  <c r="Y75" i="9" s="1"/>
  <c r="IK75" i="38"/>
  <c r="J75" i="9" s="1"/>
  <c r="IO75" i="38"/>
  <c r="N75" i="9" s="1"/>
  <c r="IG75" i="38"/>
  <c r="F75" i="9" s="1"/>
  <c r="IC75" i="38"/>
  <c r="B75" i="9" s="1"/>
  <c r="IS75" i="38"/>
  <c r="R75" i="9" s="1"/>
  <c r="IW75" i="38"/>
  <c r="V75" i="9" s="1"/>
  <c r="IC68" i="38"/>
  <c r="B68" i="9" s="1"/>
  <c r="IG68" i="38"/>
  <c r="F68" i="9" s="1"/>
  <c r="IK68" i="38"/>
  <c r="J68" i="9" s="1"/>
  <c r="IO68" i="38"/>
  <c r="N68" i="9" s="1"/>
  <c r="IS68" i="38"/>
  <c r="R68" i="9" s="1"/>
  <c r="IW68" i="38"/>
  <c r="V68" i="9" s="1"/>
  <c r="ID68" i="38"/>
  <c r="C68" i="9" s="1"/>
  <c r="IH68" i="38"/>
  <c r="G68" i="9" s="1"/>
  <c r="IL68" i="38"/>
  <c r="K68" i="9" s="1"/>
  <c r="IP68" i="38"/>
  <c r="O68" i="9" s="1"/>
  <c r="IT68" i="38"/>
  <c r="S68" i="9" s="1"/>
  <c r="IX68" i="38"/>
  <c r="W68" i="9" s="1"/>
  <c r="IE68" i="38"/>
  <c r="D68" i="9" s="1"/>
  <c r="II68" i="38"/>
  <c r="H68" i="9" s="1"/>
  <c r="IM68" i="38"/>
  <c r="L68" i="9" s="1"/>
  <c r="IQ68" i="38"/>
  <c r="P68" i="9" s="1"/>
  <c r="IU68" i="38"/>
  <c r="T68" i="9" s="1"/>
  <c r="IY68" i="38"/>
  <c r="X68" i="9" s="1"/>
  <c r="IJ68" i="38"/>
  <c r="I68" i="9" s="1"/>
  <c r="IZ68" i="38"/>
  <c r="Y68" i="9" s="1"/>
  <c r="IV68" i="38"/>
  <c r="U68" i="9" s="1"/>
  <c r="IN68" i="38"/>
  <c r="M68" i="9" s="1"/>
  <c r="IB68" i="38"/>
  <c r="A68" i="9" s="1"/>
  <c r="IR68" i="38"/>
  <c r="Q68" i="9" s="1"/>
  <c r="IF68" i="38"/>
  <c r="E68" i="9" s="1"/>
  <c r="IB73" i="38"/>
  <c r="A73" i="9" s="1"/>
  <c r="IF73" i="38"/>
  <c r="E73" i="9" s="1"/>
  <c r="IJ73" i="38"/>
  <c r="I73" i="9" s="1"/>
  <c r="IN73" i="38"/>
  <c r="M73" i="9" s="1"/>
  <c r="IR73" i="38"/>
  <c r="Q73" i="9" s="1"/>
  <c r="IV73" i="38"/>
  <c r="U73" i="9" s="1"/>
  <c r="IZ73" i="38"/>
  <c r="Y73" i="9" s="1"/>
  <c r="IC73" i="38"/>
  <c r="B73" i="9" s="1"/>
  <c r="IG73" i="38"/>
  <c r="F73" i="9" s="1"/>
  <c r="IK73" i="38"/>
  <c r="J73" i="9" s="1"/>
  <c r="IO73" i="38"/>
  <c r="N73" i="9" s="1"/>
  <c r="IS73" i="38"/>
  <c r="R73" i="9" s="1"/>
  <c r="IW73" i="38"/>
  <c r="V73" i="9" s="1"/>
  <c r="ID73" i="38"/>
  <c r="C73" i="9" s="1"/>
  <c r="IH73" i="38"/>
  <c r="G73" i="9" s="1"/>
  <c r="IL73" i="38"/>
  <c r="K73" i="9" s="1"/>
  <c r="IP73" i="38"/>
  <c r="O73" i="9" s="1"/>
  <c r="IT73" i="38"/>
  <c r="S73" i="9" s="1"/>
  <c r="IX73" i="38"/>
  <c r="W73" i="9" s="1"/>
  <c r="IM73" i="38"/>
  <c r="L73" i="9" s="1"/>
  <c r="IQ73" i="38"/>
  <c r="P73" i="9" s="1"/>
  <c r="II73" i="38"/>
  <c r="H73" i="9" s="1"/>
  <c r="IE73" i="38"/>
  <c r="D73" i="9" s="1"/>
  <c r="IU73" i="38"/>
  <c r="T73" i="9" s="1"/>
  <c r="IY73" i="38"/>
  <c r="X73" i="9" s="1"/>
  <c r="ID26" i="38"/>
  <c r="C26" i="9" s="1"/>
  <c r="IB26" i="38"/>
  <c r="A26" i="9" s="1"/>
  <c r="IZ26" i="38"/>
  <c r="Y26" i="9" s="1"/>
  <c r="ID15" i="38"/>
  <c r="C15" i="9" s="1"/>
  <c r="IZ15" i="38"/>
  <c r="Y15" i="9" s="1"/>
  <c r="ID79" i="38"/>
  <c r="C79" i="9" s="1"/>
  <c r="IH79" i="38"/>
  <c r="G79" i="9" s="1"/>
  <c r="IL79" i="38"/>
  <c r="K79" i="9" s="1"/>
  <c r="IP79" i="38"/>
  <c r="O79" i="9" s="1"/>
  <c r="IT79" i="38"/>
  <c r="S79" i="9" s="1"/>
  <c r="IX79" i="38"/>
  <c r="W79" i="9" s="1"/>
  <c r="IE79" i="38"/>
  <c r="D79" i="9" s="1"/>
  <c r="II79" i="38"/>
  <c r="H79" i="9" s="1"/>
  <c r="IM79" i="38"/>
  <c r="L79" i="9" s="1"/>
  <c r="IQ79" i="38"/>
  <c r="P79" i="9" s="1"/>
  <c r="IU79" i="38"/>
  <c r="T79" i="9" s="1"/>
  <c r="IY79" i="38"/>
  <c r="X79" i="9" s="1"/>
  <c r="IB79" i="38"/>
  <c r="A79" i="9" s="1"/>
  <c r="IF79" i="38"/>
  <c r="E79" i="9" s="1"/>
  <c r="IJ79" i="38"/>
  <c r="I79" i="9" s="1"/>
  <c r="IN79" i="38"/>
  <c r="M79" i="9" s="1"/>
  <c r="IR79" i="38"/>
  <c r="Q79" i="9" s="1"/>
  <c r="IV79" i="38"/>
  <c r="U79" i="9" s="1"/>
  <c r="IZ79" i="38"/>
  <c r="Y79" i="9" s="1"/>
  <c r="IG79" i="38"/>
  <c r="F79" i="9" s="1"/>
  <c r="IW79" i="38"/>
  <c r="V79" i="9" s="1"/>
  <c r="IK79" i="38"/>
  <c r="J79" i="9" s="1"/>
  <c r="IC79" i="38"/>
  <c r="B79" i="9" s="1"/>
  <c r="IO79" i="38"/>
  <c r="N79" i="9" s="1"/>
  <c r="IS79" i="38"/>
  <c r="R79" i="9" s="1"/>
  <c r="IC72" i="38"/>
  <c r="B72" i="9" s="1"/>
  <c r="IG72" i="38"/>
  <c r="F72" i="9" s="1"/>
  <c r="IK72" i="38"/>
  <c r="J72" i="9" s="1"/>
  <c r="IO72" i="38"/>
  <c r="N72" i="9" s="1"/>
  <c r="IS72" i="38"/>
  <c r="R72" i="9" s="1"/>
  <c r="IW72" i="38"/>
  <c r="V72" i="9" s="1"/>
  <c r="ID72" i="38"/>
  <c r="C72" i="9" s="1"/>
  <c r="IH72" i="38"/>
  <c r="G72" i="9" s="1"/>
  <c r="IL72" i="38"/>
  <c r="K72" i="9" s="1"/>
  <c r="IP72" i="38"/>
  <c r="O72" i="9" s="1"/>
  <c r="IT72" i="38"/>
  <c r="S72" i="9" s="1"/>
  <c r="IX72" i="38"/>
  <c r="W72" i="9" s="1"/>
  <c r="IE72" i="38"/>
  <c r="D72" i="9" s="1"/>
  <c r="II72" i="38"/>
  <c r="H72" i="9" s="1"/>
  <c r="IM72" i="38"/>
  <c r="L72" i="9" s="1"/>
  <c r="IQ72" i="38"/>
  <c r="P72" i="9" s="1"/>
  <c r="IU72" i="38"/>
  <c r="T72" i="9" s="1"/>
  <c r="IY72" i="38"/>
  <c r="X72" i="9" s="1"/>
  <c r="IF72" i="38"/>
  <c r="E72" i="9" s="1"/>
  <c r="IV72" i="38"/>
  <c r="U72" i="9" s="1"/>
  <c r="IB72" i="38"/>
  <c r="A72" i="9" s="1"/>
  <c r="IJ72" i="38"/>
  <c r="I72" i="9" s="1"/>
  <c r="IZ72" i="38"/>
  <c r="Y72" i="9" s="1"/>
  <c r="IN72" i="38"/>
  <c r="M72" i="9" s="1"/>
  <c r="IR72" i="38"/>
  <c r="Q72" i="9" s="1"/>
  <c r="IB69" i="38"/>
  <c r="A69" i="9" s="1"/>
  <c r="IF69" i="38"/>
  <c r="E69" i="9" s="1"/>
  <c r="IJ69" i="38"/>
  <c r="I69" i="9" s="1"/>
  <c r="IN69" i="38"/>
  <c r="M69" i="9" s="1"/>
  <c r="IR69" i="38"/>
  <c r="Q69" i="9" s="1"/>
  <c r="IV69" i="38"/>
  <c r="U69" i="9" s="1"/>
  <c r="IZ69" i="38"/>
  <c r="Y69" i="9" s="1"/>
  <c r="IC69" i="38"/>
  <c r="B69" i="9" s="1"/>
  <c r="IG69" i="38"/>
  <c r="F69" i="9" s="1"/>
  <c r="IK69" i="38"/>
  <c r="J69" i="9" s="1"/>
  <c r="IO69" i="38"/>
  <c r="N69" i="9" s="1"/>
  <c r="IS69" i="38"/>
  <c r="R69" i="9" s="1"/>
  <c r="IW69" i="38"/>
  <c r="V69" i="9" s="1"/>
  <c r="ID69" i="38"/>
  <c r="C69" i="9" s="1"/>
  <c r="IH69" i="38"/>
  <c r="G69" i="9" s="1"/>
  <c r="IL69" i="38"/>
  <c r="K69" i="9" s="1"/>
  <c r="IP69" i="38"/>
  <c r="O69" i="9" s="1"/>
  <c r="IT69" i="38"/>
  <c r="S69" i="9" s="1"/>
  <c r="IX69" i="38"/>
  <c r="W69" i="9" s="1"/>
  <c r="IQ69" i="38"/>
  <c r="P69" i="9" s="1"/>
  <c r="IE69" i="38"/>
  <c r="D69" i="9" s="1"/>
  <c r="IU69" i="38"/>
  <c r="T69" i="9" s="1"/>
  <c r="IM69" i="38"/>
  <c r="L69" i="9" s="1"/>
  <c r="II69" i="38"/>
  <c r="H69" i="9" s="1"/>
  <c r="IY69" i="38"/>
  <c r="X69" i="9" s="1"/>
  <c r="ID44" i="38"/>
  <c r="C44" i="9" s="1"/>
  <c r="IZ44" i="38"/>
  <c r="Y44" i="9" s="1"/>
  <c r="IB44" i="38"/>
  <c r="A44" i="9" s="1"/>
  <c r="IB49" i="38"/>
  <c r="A49" i="9" s="1"/>
  <c r="IZ49" i="38"/>
  <c r="Y49" i="9" s="1"/>
  <c r="ID49" i="38"/>
  <c r="C49" i="9" s="1"/>
  <c r="ID51" i="38"/>
  <c r="C51" i="9" s="1"/>
  <c r="IB51" i="38"/>
  <c r="A51" i="9" s="1"/>
  <c r="IZ51" i="38"/>
  <c r="Y51" i="9" s="1"/>
  <c r="ID13" i="38"/>
  <c r="C13" i="9" s="1"/>
  <c r="IZ13" i="38"/>
  <c r="Y13" i="9" s="1"/>
  <c r="IB13" i="38"/>
  <c r="A13" i="9" s="1"/>
  <c r="ID6" i="38"/>
  <c r="C6" i="9" s="1"/>
  <c r="IB6" i="38"/>
  <c r="A6" i="9" s="1"/>
  <c r="IZ6" i="38"/>
  <c r="Y6" i="9" s="1"/>
  <c r="ID10" i="38"/>
  <c r="C10" i="9" s="1"/>
  <c r="IB10" i="38"/>
  <c r="A10" i="9" s="1"/>
  <c r="IZ10" i="38"/>
  <c r="Y10" i="9" s="1"/>
  <c r="IB50" i="38"/>
  <c r="A50" i="9" s="1"/>
  <c r="IZ50" i="38"/>
  <c r="Y50" i="9" s="1"/>
  <c r="ID50" i="38"/>
  <c r="C50" i="9" s="1"/>
  <c r="IB39" i="38"/>
  <c r="A39" i="9" s="1"/>
  <c r="ID39" i="38"/>
  <c r="C39" i="9" s="1"/>
  <c r="IZ39" i="38"/>
  <c r="Y39" i="9" s="1"/>
  <c r="ID16" i="38"/>
  <c r="C16" i="9" s="1"/>
  <c r="IZ16" i="38"/>
  <c r="Y16" i="9" s="1"/>
  <c r="IC80" i="38"/>
  <c r="B80" i="9" s="1"/>
  <c r="IG80" i="38"/>
  <c r="F80" i="9" s="1"/>
  <c r="IK80" i="38"/>
  <c r="J80" i="9" s="1"/>
  <c r="IO80" i="38"/>
  <c r="N80" i="9" s="1"/>
  <c r="IS80" i="38"/>
  <c r="R80" i="9" s="1"/>
  <c r="IW80" i="38"/>
  <c r="V80" i="9" s="1"/>
  <c r="ID80" i="38"/>
  <c r="C80" i="9" s="1"/>
  <c r="IH80" i="38"/>
  <c r="G80" i="9" s="1"/>
  <c r="IL80" i="38"/>
  <c r="K80" i="9" s="1"/>
  <c r="IP80" i="38"/>
  <c r="O80" i="9" s="1"/>
  <c r="IT80" i="38"/>
  <c r="S80" i="9" s="1"/>
  <c r="IX80" i="38"/>
  <c r="W80" i="9" s="1"/>
  <c r="IE80" i="38"/>
  <c r="D80" i="9" s="1"/>
  <c r="II80" i="38"/>
  <c r="H80" i="9" s="1"/>
  <c r="IM80" i="38"/>
  <c r="L80" i="9" s="1"/>
  <c r="IQ80" i="38"/>
  <c r="P80" i="9" s="1"/>
  <c r="IU80" i="38"/>
  <c r="T80" i="9" s="1"/>
  <c r="IY80" i="38"/>
  <c r="X80" i="9" s="1"/>
  <c r="IN80" i="38"/>
  <c r="M80" i="9" s="1"/>
  <c r="IJ80" i="38"/>
  <c r="I80" i="9" s="1"/>
  <c r="IB80" i="38"/>
  <c r="A80" i="9" s="1"/>
  <c r="IR80" i="38"/>
  <c r="Q80" i="9" s="1"/>
  <c r="IZ80" i="38"/>
  <c r="Y80" i="9" s="1"/>
  <c r="IF80" i="38"/>
  <c r="E80" i="9" s="1"/>
  <c r="IV80" i="38"/>
  <c r="U80" i="9" s="1"/>
  <c r="IB57" i="38"/>
  <c r="A57" i="9" s="1"/>
  <c r="IF57" i="38"/>
  <c r="E57" i="9" s="1"/>
  <c r="IJ57" i="38"/>
  <c r="I57" i="9" s="1"/>
  <c r="IN57" i="38"/>
  <c r="M57" i="9" s="1"/>
  <c r="IR57" i="38"/>
  <c r="Q57" i="9" s="1"/>
  <c r="IV57" i="38"/>
  <c r="U57" i="9" s="1"/>
  <c r="IZ57" i="38"/>
  <c r="Y57" i="9" s="1"/>
  <c r="IC57" i="38"/>
  <c r="B57" i="9" s="1"/>
  <c r="IG57" i="38"/>
  <c r="F57" i="9" s="1"/>
  <c r="IK57" i="38"/>
  <c r="J57" i="9" s="1"/>
  <c r="IO57" i="38"/>
  <c r="N57" i="9" s="1"/>
  <c r="IS57" i="38"/>
  <c r="R57" i="9" s="1"/>
  <c r="IW57" i="38"/>
  <c r="V57" i="9" s="1"/>
  <c r="ID57" i="38"/>
  <c r="C57" i="9" s="1"/>
  <c r="IH57" i="38"/>
  <c r="G57" i="9" s="1"/>
  <c r="IL57" i="38"/>
  <c r="K57" i="9" s="1"/>
  <c r="IP57" i="38"/>
  <c r="O57" i="9" s="1"/>
  <c r="IT57" i="38"/>
  <c r="S57" i="9" s="1"/>
  <c r="IX57" i="38"/>
  <c r="W57" i="9" s="1"/>
  <c r="IE57" i="38"/>
  <c r="D57" i="9" s="1"/>
  <c r="IU57" i="38"/>
  <c r="T57" i="9" s="1"/>
  <c r="II57" i="38"/>
  <c r="H57" i="9" s="1"/>
  <c r="IY57" i="38"/>
  <c r="X57" i="9" s="1"/>
  <c r="IM57" i="38"/>
  <c r="L57" i="9" s="1"/>
  <c r="IQ57" i="38"/>
  <c r="P57" i="9" s="1"/>
  <c r="IB38" i="38"/>
  <c r="A38" i="9" s="1"/>
  <c r="IZ38" i="38"/>
  <c r="Y38" i="9" s="1"/>
  <c r="ID38" i="38"/>
  <c r="C38" i="9" s="1"/>
  <c r="ID27" i="38"/>
  <c r="C27" i="9" s="1"/>
  <c r="IB27" i="38"/>
  <c r="A27" i="9" s="1"/>
  <c r="IZ27" i="38"/>
  <c r="Y27" i="9" s="1"/>
  <c r="IB20" i="38"/>
  <c r="A20" i="9" s="1"/>
  <c r="IZ20" i="38"/>
  <c r="Y20" i="9" s="1"/>
  <c r="ID20" i="38"/>
  <c r="C20" i="9" s="1"/>
  <c r="IE84" i="38"/>
  <c r="D84" i="9" s="1"/>
  <c r="II84" i="38"/>
  <c r="H84" i="9" s="1"/>
  <c r="IM84" i="38"/>
  <c r="L84" i="9" s="1"/>
  <c r="IQ84" i="38"/>
  <c r="P84" i="9" s="1"/>
  <c r="IU84" i="38"/>
  <c r="T84" i="9" s="1"/>
  <c r="IY84" i="38"/>
  <c r="X84" i="9" s="1"/>
  <c r="IL84" i="38"/>
  <c r="K84" i="9" s="1"/>
  <c r="IB84" i="38"/>
  <c r="A84" i="9" s="1"/>
  <c r="IF84" i="38"/>
  <c r="E84" i="9" s="1"/>
  <c r="IJ84" i="38"/>
  <c r="I84" i="9" s="1"/>
  <c r="IN84" i="38"/>
  <c r="M84" i="9" s="1"/>
  <c r="IR84" i="38"/>
  <c r="Q84" i="9" s="1"/>
  <c r="IV84" i="38"/>
  <c r="U84" i="9" s="1"/>
  <c r="IZ84" i="38"/>
  <c r="Y84" i="9" s="1"/>
  <c r="IH84" i="38"/>
  <c r="G84" i="9" s="1"/>
  <c r="IX84" i="38"/>
  <c r="W84" i="9" s="1"/>
  <c r="IC84" i="38"/>
  <c r="B84" i="9" s="1"/>
  <c r="IG84" i="38"/>
  <c r="F84" i="9" s="1"/>
  <c r="IK84" i="38"/>
  <c r="J84" i="9" s="1"/>
  <c r="IO84" i="38"/>
  <c r="N84" i="9" s="1"/>
  <c r="IS84" i="38"/>
  <c r="R84" i="9" s="1"/>
  <c r="IW84" i="38"/>
  <c r="V84" i="9" s="1"/>
  <c r="ID84" i="38"/>
  <c r="C84" i="9" s="1"/>
  <c r="IP84" i="38"/>
  <c r="O84" i="9" s="1"/>
  <c r="IT84" i="38"/>
  <c r="S84" i="9" s="1"/>
  <c r="IB77" i="38"/>
  <c r="A77" i="9" s="1"/>
  <c r="IF77" i="38"/>
  <c r="E77" i="9" s="1"/>
  <c r="IJ77" i="38"/>
  <c r="I77" i="9" s="1"/>
  <c r="IN77" i="38"/>
  <c r="M77" i="9" s="1"/>
  <c r="IR77" i="38"/>
  <c r="Q77" i="9" s="1"/>
  <c r="IV77" i="38"/>
  <c r="U77" i="9" s="1"/>
  <c r="IZ77" i="38"/>
  <c r="Y77" i="9" s="1"/>
  <c r="IC77" i="38"/>
  <c r="B77" i="9" s="1"/>
  <c r="IG77" i="38"/>
  <c r="F77" i="9" s="1"/>
  <c r="IK77" i="38"/>
  <c r="J77" i="9" s="1"/>
  <c r="IO77" i="38"/>
  <c r="N77" i="9" s="1"/>
  <c r="IS77" i="38"/>
  <c r="R77" i="9" s="1"/>
  <c r="IW77" i="38"/>
  <c r="V77" i="9" s="1"/>
  <c r="ID77" i="38"/>
  <c r="C77" i="9" s="1"/>
  <c r="IH77" i="38"/>
  <c r="G77" i="9" s="1"/>
  <c r="IL77" i="38"/>
  <c r="K77" i="9" s="1"/>
  <c r="IP77" i="38"/>
  <c r="O77" i="9" s="1"/>
  <c r="IT77" i="38"/>
  <c r="S77" i="9" s="1"/>
  <c r="IX77" i="38"/>
  <c r="W77" i="9" s="1"/>
  <c r="II77" i="38"/>
  <c r="H77" i="9" s="1"/>
  <c r="IY77" i="38"/>
  <c r="X77" i="9" s="1"/>
  <c r="IM77" i="38"/>
  <c r="L77" i="9" s="1"/>
  <c r="IE77" i="38"/>
  <c r="D77" i="9" s="1"/>
  <c r="IQ77" i="38"/>
  <c r="P77" i="9" s="1"/>
  <c r="IU77" i="38"/>
  <c r="T77" i="9" s="1"/>
  <c r="IB42" i="38"/>
  <c r="A42" i="9" s="1"/>
  <c r="IZ42" i="38"/>
  <c r="Y42" i="9" s="1"/>
  <c r="ID42" i="38"/>
  <c r="C42" i="9" s="1"/>
  <c r="IB31" i="38"/>
  <c r="A31" i="9" s="1"/>
  <c r="IZ31" i="38"/>
  <c r="Y31" i="9" s="1"/>
  <c r="ID31" i="38"/>
  <c r="C31" i="9" s="1"/>
  <c r="IB24" i="38"/>
  <c r="A24" i="9" s="1"/>
  <c r="IZ24" i="38"/>
  <c r="Y24" i="9" s="1"/>
  <c r="ID24" i="38"/>
  <c r="C24" i="9" s="1"/>
  <c r="ID33" i="38"/>
  <c r="C33" i="9" s="1"/>
  <c r="IB33" i="38"/>
  <c r="A33" i="9" s="1"/>
  <c r="IZ33" i="38"/>
  <c r="Y33" i="9" s="1"/>
  <c r="IE62" i="38"/>
  <c r="D62" i="9" s="1"/>
  <c r="II62" i="38"/>
  <c r="H62" i="9" s="1"/>
  <c r="IM62" i="38"/>
  <c r="L62" i="9" s="1"/>
  <c r="IQ62" i="38"/>
  <c r="P62" i="9" s="1"/>
  <c r="IU62" i="38"/>
  <c r="T62" i="9" s="1"/>
  <c r="IY62" i="38"/>
  <c r="X62" i="9" s="1"/>
  <c r="IB62" i="38"/>
  <c r="A62" i="9" s="1"/>
  <c r="IF62" i="38"/>
  <c r="E62" i="9" s="1"/>
  <c r="IJ62" i="38"/>
  <c r="I62" i="9" s="1"/>
  <c r="IC62" i="38"/>
  <c r="B62" i="9" s="1"/>
  <c r="IG62" i="38"/>
  <c r="F62" i="9" s="1"/>
  <c r="IK62" i="38"/>
  <c r="J62" i="9" s="1"/>
  <c r="IO62" i="38"/>
  <c r="N62" i="9" s="1"/>
  <c r="IS62" i="38"/>
  <c r="R62" i="9" s="1"/>
  <c r="IW62" i="38"/>
  <c r="V62" i="9" s="1"/>
  <c r="IH62" i="38"/>
  <c r="G62" i="9" s="1"/>
  <c r="IR62" i="38"/>
  <c r="Q62" i="9" s="1"/>
  <c r="IZ62" i="38"/>
  <c r="Y62" i="9" s="1"/>
  <c r="IL62" i="38"/>
  <c r="K62" i="9" s="1"/>
  <c r="IT62" i="38"/>
  <c r="S62" i="9" s="1"/>
  <c r="IN62" i="38"/>
  <c r="M62" i="9" s="1"/>
  <c r="IV62" i="38"/>
  <c r="U62" i="9" s="1"/>
  <c r="ID62" i="38"/>
  <c r="C62" i="9" s="1"/>
  <c r="IP62" i="38"/>
  <c r="O62" i="9" s="1"/>
  <c r="IX62" i="38"/>
  <c r="W62" i="9" s="1"/>
  <c r="IE78" i="38"/>
  <c r="D78" i="9" s="1"/>
  <c r="II78" i="38"/>
  <c r="H78" i="9" s="1"/>
  <c r="IM78" i="38"/>
  <c r="L78" i="9" s="1"/>
  <c r="IQ78" i="38"/>
  <c r="P78" i="9" s="1"/>
  <c r="IU78" i="38"/>
  <c r="T78" i="9" s="1"/>
  <c r="IY78" i="38"/>
  <c r="X78" i="9" s="1"/>
  <c r="IB78" i="38"/>
  <c r="A78" i="9" s="1"/>
  <c r="IF78" i="38"/>
  <c r="E78" i="9" s="1"/>
  <c r="IJ78" i="38"/>
  <c r="I78" i="9" s="1"/>
  <c r="IN78" i="38"/>
  <c r="M78" i="9" s="1"/>
  <c r="IR78" i="38"/>
  <c r="Q78" i="9" s="1"/>
  <c r="IV78" i="38"/>
  <c r="U78" i="9" s="1"/>
  <c r="IZ78" i="38"/>
  <c r="Y78" i="9" s="1"/>
  <c r="IC78" i="38"/>
  <c r="B78" i="9" s="1"/>
  <c r="IG78" i="38"/>
  <c r="F78" i="9" s="1"/>
  <c r="IK78" i="38"/>
  <c r="J78" i="9" s="1"/>
  <c r="IO78" i="38"/>
  <c r="N78" i="9" s="1"/>
  <c r="IS78" i="38"/>
  <c r="R78" i="9" s="1"/>
  <c r="IW78" i="38"/>
  <c r="V78" i="9" s="1"/>
  <c r="IP78" i="38"/>
  <c r="O78" i="9" s="1"/>
  <c r="IL78" i="38"/>
  <c r="K78" i="9" s="1"/>
  <c r="ID78" i="38"/>
  <c r="C78" i="9" s="1"/>
  <c r="IT78" i="38"/>
  <c r="S78" i="9" s="1"/>
  <c r="IH78" i="38"/>
  <c r="G78" i="9" s="1"/>
  <c r="IX78" i="38"/>
  <c r="W78" i="9" s="1"/>
  <c r="IB41" i="38"/>
  <c r="A41" i="9" s="1"/>
  <c r="IZ41" i="38"/>
  <c r="Y41" i="9" s="1"/>
  <c r="ID41" i="38"/>
  <c r="C41" i="9" s="1"/>
  <c r="IC76" i="38"/>
  <c r="B76" i="9" s="1"/>
  <c r="IG76" i="38"/>
  <c r="F76" i="9" s="1"/>
  <c r="IK76" i="38"/>
  <c r="J76" i="9" s="1"/>
  <c r="IO76" i="38"/>
  <c r="N76" i="9" s="1"/>
  <c r="IS76" i="38"/>
  <c r="R76" i="9" s="1"/>
  <c r="IW76" i="38"/>
  <c r="V76" i="9" s="1"/>
  <c r="ID76" i="38"/>
  <c r="C76" i="9" s="1"/>
  <c r="IH76" i="38"/>
  <c r="G76" i="9" s="1"/>
  <c r="IL76" i="38"/>
  <c r="K76" i="9" s="1"/>
  <c r="IP76" i="38"/>
  <c r="O76" i="9" s="1"/>
  <c r="IT76" i="38"/>
  <c r="S76" i="9" s="1"/>
  <c r="IX76" i="38"/>
  <c r="W76" i="9" s="1"/>
  <c r="IE76" i="38"/>
  <c r="D76" i="9" s="1"/>
  <c r="II76" i="38"/>
  <c r="H76" i="9" s="1"/>
  <c r="IM76" i="38"/>
  <c r="L76" i="9" s="1"/>
  <c r="IQ76" i="38"/>
  <c r="P76" i="9" s="1"/>
  <c r="IU76" i="38"/>
  <c r="T76" i="9" s="1"/>
  <c r="IY76" i="38"/>
  <c r="X76" i="9" s="1"/>
  <c r="IB76" i="38"/>
  <c r="A76" i="9" s="1"/>
  <c r="IR76" i="38"/>
  <c r="Q76" i="9" s="1"/>
  <c r="IN76" i="38"/>
  <c r="M76" i="9" s="1"/>
  <c r="IF76" i="38"/>
  <c r="E76" i="9" s="1"/>
  <c r="IV76" i="38"/>
  <c r="U76" i="9" s="1"/>
  <c r="IJ76" i="38"/>
  <c r="I76" i="9" s="1"/>
  <c r="IZ76" i="38"/>
  <c r="Y76" i="9" s="1"/>
  <c r="IB46" i="38"/>
  <c r="A46" i="9" s="1"/>
  <c r="IZ46" i="38"/>
  <c r="Y46" i="9" s="1"/>
  <c r="ID46" i="38"/>
  <c r="C46" i="9" s="1"/>
  <c r="ID7" i="38"/>
  <c r="C7" i="9" s="1"/>
  <c r="IB7" i="38"/>
  <c r="A7" i="9" s="1"/>
  <c r="IZ7" i="38"/>
  <c r="Y7" i="9" s="1"/>
  <c r="ID11" i="38"/>
  <c r="C11" i="9" s="1"/>
  <c r="IZ11" i="38"/>
  <c r="Y11" i="9" s="1"/>
  <c r="IB11" i="38"/>
  <c r="A11" i="9" s="1"/>
  <c r="ID8" i="38"/>
  <c r="C8" i="9" s="1"/>
  <c r="IZ8" i="38"/>
  <c r="Y8" i="9" s="1"/>
  <c r="IB8" i="38"/>
  <c r="A8" i="9" s="1"/>
  <c r="IE66" i="38"/>
  <c r="D66" i="9" s="1"/>
  <c r="II66" i="38"/>
  <c r="H66" i="9" s="1"/>
  <c r="IM66" i="38"/>
  <c r="L66" i="9" s="1"/>
  <c r="IQ66" i="38"/>
  <c r="P66" i="9" s="1"/>
  <c r="IU66" i="38"/>
  <c r="T66" i="9" s="1"/>
  <c r="IY66" i="38"/>
  <c r="X66" i="9" s="1"/>
  <c r="IB66" i="38"/>
  <c r="A66" i="9" s="1"/>
  <c r="IF66" i="38"/>
  <c r="E66" i="9" s="1"/>
  <c r="IJ66" i="38"/>
  <c r="I66" i="9" s="1"/>
  <c r="IN66" i="38"/>
  <c r="M66" i="9" s="1"/>
  <c r="IR66" i="38"/>
  <c r="Q66" i="9" s="1"/>
  <c r="IV66" i="38"/>
  <c r="U66" i="9" s="1"/>
  <c r="IZ66" i="38"/>
  <c r="Y66" i="9" s="1"/>
  <c r="IC66" i="38"/>
  <c r="B66" i="9" s="1"/>
  <c r="IG66" i="38"/>
  <c r="F66" i="9" s="1"/>
  <c r="IK66" i="38"/>
  <c r="J66" i="9" s="1"/>
  <c r="IO66" i="38"/>
  <c r="N66" i="9" s="1"/>
  <c r="IS66" i="38"/>
  <c r="R66" i="9" s="1"/>
  <c r="IW66" i="38"/>
  <c r="V66" i="9" s="1"/>
  <c r="IL66" i="38"/>
  <c r="K66" i="9" s="1"/>
  <c r="IX66" i="38"/>
  <c r="W66" i="9" s="1"/>
  <c r="IP66" i="38"/>
  <c r="O66" i="9" s="1"/>
  <c r="ID66" i="38"/>
  <c r="C66" i="9" s="1"/>
  <c r="IT66" i="38"/>
  <c r="S66" i="9" s="1"/>
  <c r="IH66" i="38"/>
  <c r="G66" i="9" s="1"/>
  <c r="ID55" i="38"/>
  <c r="C55" i="9" s="1"/>
  <c r="IB55" i="38"/>
  <c r="A55" i="9" s="1"/>
  <c r="IZ55" i="38"/>
  <c r="Y55" i="9" s="1"/>
  <c r="ID32" i="38"/>
  <c r="C32" i="9" s="1"/>
  <c r="IB32" i="38"/>
  <c r="A32" i="9" s="1"/>
  <c r="IZ32" i="38"/>
  <c r="Y32" i="9" s="1"/>
  <c r="IZ4" i="38"/>
  <c r="Y4" i="9" s="1"/>
  <c r="IB45" i="38"/>
  <c r="A45" i="9" s="1"/>
  <c r="IZ45" i="38"/>
  <c r="Y45" i="9" s="1"/>
  <c r="ID45" i="38"/>
  <c r="C45" i="9" s="1"/>
  <c r="IB54" i="38"/>
  <c r="A54" i="9" s="1"/>
  <c r="IZ54" i="38"/>
  <c r="Y54" i="9" s="1"/>
  <c r="ID54" i="38"/>
  <c r="C54" i="9" s="1"/>
  <c r="ID43" i="38"/>
  <c r="C43" i="9" s="1"/>
  <c r="IB43" i="38"/>
  <c r="A43" i="9" s="1"/>
  <c r="IZ43" i="38"/>
  <c r="Y43" i="9" s="1"/>
  <c r="ID36" i="38"/>
  <c r="C36" i="9" s="1"/>
  <c r="IB36" i="38"/>
  <c r="A36" i="9" s="1"/>
  <c r="IZ36" i="38"/>
  <c r="Y36" i="9" s="1"/>
  <c r="ID17" i="38"/>
  <c r="C17" i="9" s="1"/>
  <c r="IB17" i="38"/>
  <c r="A17" i="9" s="1"/>
  <c r="IZ17" i="38"/>
  <c r="Y17" i="9" s="1"/>
  <c r="ID85" i="38"/>
  <c r="C85" i="9" s="1"/>
  <c r="IH85" i="38"/>
  <c r="G85" i="9" s="1"/>
  <c r="IL85" i="38"/>
  <c r="K85" i="9" s="1"/>
  <c r="IP85" i="38"/>
  <c r="O85" i="9" s="1"/>
  <c r="IT85" i="38"/>
  <c r="S85" i="9" s="1"/>
  <c r="IX85" i="38"/>
  <c r="W85" i="9" s="1"/>
  <c r="IM85" i="38"/>
  <c r="L85" i="9" s="1"/>
  <c r="IU85" i="38"/>
  <c r="T85" i="9" s="1"/>
  <c r="IC85" i="38"/>
  <c r="B85" i="9" s="1"/>
  <c r="IO85" i="38"/>
  <c r="N85" i="9" s="1"/>
  <c r="IE85" i="38"/>
  <c r="D85" i="9" s="1"/>
  <c r="II85" i="38"/>
  <c r="H85" i="9" s="1"/>
  <c r="IQ85" i="38"/>
  <c r="P85" i="9" s="1"/>
  <c r="IY85" i="38"/>
  <c r="X85" i="9" s="1"/>
  <c r="IK85" i="38"/>
  <c r="J85" i="9" s="1"/>
  <c r="IW85" i="38"/>
  <c r="V85" i="9" s="1"/>
  <c r="IB85" i="38"/>
  <c r="A85" i="9" s="1"/>
  <c r="IF85" i="38"/>
  <c r="E85" i="9" s="1"/>
  <c r="IJ85" i="38"/>
  <c r="I85" i="9" s="1"/>
  <c r="IN85" i="38"/>
  <c r="M85" i="9" s="1"/>
  <c r="IR85" i="38"/>
  <c r="Q85" i="9" s="1"/>
  <c r="IV85" i="38"/>
  <c r="U85" i="9" s="1"/>
  <c r="IZ85" i="38"/>
  <c r="Y85" i="9" s="1"/>
  <c r="IG85" i="38"/>
  <c r="F85" i="9" s="1"/>
  <c r="IS85" i="38"/>
  <c r="R85" i="9" s="1"/>
  <c r="IE58" i="38"/>
  <c r="D58" i="9" s="1"/>
  <c r="II58" i="38"/>
  <c r="H58" i="9" s="1"/>
  <c r="IM58" i="38"/>
  <c r="L58" i="9" s="1"/>
  <c r="IQ58" i="38"/>
  <c r="P58" i="9" s="1"/>
  <c r="IU58" i="38"/>
  <c r="T58" i="9" s="1"/>
  <c r="IY58" i="38"/>
  <c r="X58" i="9" s="1"/>
  <c r="IB58" i="38"/>
  <c r="A58" i="9" s="1"/>
  <c r="IF58" i="38"/>
  <c r="E58" i="9" s="1"/>
  <c r="IJ58" i="38"/>
  <c r="I58" i="9" s="1"/>
  <c r="IN58" i="38"/>
  <c r="M58" i="9" s="1"/>
  <c r="IR58" i="38"/>
  <c r="Q58" i="9" s="1"/>
  <c r="IV58" i="38"/>
  <c r="U58" i="9" s="1"/>
  <c r="IZ58" i="38"/>
  <c r="Y58" i="9" s="1"/>
  <c r="IC58" i="38"/>
  <c r="B58" i="9" s="1"/>
  <c r="IG58" i="38"/>
  <c r="F58" i="9" s="1"/>
  <c r="IK58" i="38"/>
  <c r="J58" i="9" s="1"/>
  <c r="IO58" i="38"/>
  <c r="N58" i="9" s="1"/>
  <c r="IS58" i="38"/>
  <c r="R58" i="9" s="1"/>
  <c r="IW58" i="38"/>
  <c r="V58" i="9" s="1"/>
  <c r="IL58" i="38"/>
  <c r="K58" i="9" s="1"/>
  <c r="IP58" i="38"/>
  <c r="O58" i="9" s="1"/>
  <c r="ID58" i="38"/>
  <c r="C58" i="9" s="1"/>
  <c r="IT58" i="38"/>
  <c r="S58" i="9" s="1"/>
  <c r="IX58" i="38"/>
  <c r="W58" i="9" s="1"/>
  <c r="IH58" i="38"/>
  <c r="G58" i="9" s="1"/>
  <c r="ID47" i="38"/>
  <c r="C47" i="9" s="1"/>
  <c r="IB47" i="38"/>
  <c r="A47" i="9" s="1"/>
  <c r="IZ47" i="38"/>
  <c r="Y47" i="9" s="1"/>
  <c r="ID40" i="38"/>
  <c r="C40" i="9" s="1"/>
  <c r="IB40" i="38"/>
  <c r="A40" i="9" s="1"/>
  <c r="IZ40" i="38"/>
  <c r="Y40" i="9" s="1"/>
  <c r="IB25" i="38"/>
  <c r="A25" i="9" s="1"/>
  <c r="IZ25" i="38"/>
  <c r="Y25" i="9" s="1"/>
  <c r="ID25" i="38"/>
  <c r="C25" i="9" s="1"/>
  <c r="IB19" i="38"/>
  <c r="A19" i="9" s="1"/>
  <c r="IZ19" i="38"/>
  <c r="Y19" i="9" s="1"/>
  <c r="ID19" i="38"/>
  <c r="C19" i="9" s="1"/>
  <c r="IB35" i="38"/>
  <c r="A35" i="9" s="1"/>
  <c r="IZ35" i="38"/>
  <c r="Y35" i="9" s="1"/>
  <c r="ID35" i="38"/>
  <c r="C35" i="9" s="1"/>
  <c r="IB61" i="38"/>
  <c r="A61" i="9" s="1"/>
  <c r="IF61" i="38"/>
  <c r="E61" i="9" s="1"/>
  <c r="IJ61" i="38"/>
  <c r="I61" i="9" s="1"/>
  <c r="IN61" i="38"/>
  <c r="M61" i="9" s="1"/>
  <c r="IR61" i="38"/>
  <c r="Q61" i="9" s="1"/>
  <c r="IV61" i="38"/>
  <c r="U61" i="9" s="1"/>
  <c r="IZ61" i="38"/>
  <c r="Y61" i="9" s="1"/>
  <c r="IC61" i="38"/>
  <c r="B61" i="9" s="1"/>
  <c r="IG61" i="38"/>
  <c r="F61" i="9" s="1"/>
  <c r="IK61" i="38"/>
  <c r="J61" i="9" s="1"/>
  <c r="IO61" i="38"/>
  <c r="N61" i="9" s="1"/>
  <c r="IS61" i="38"/>
  <c r="R61" i="9" s="1"/>
  <c r="IW61" i="38"/>
  <c r="V61" i="9" s="1"/>
  <c r="ID61" i="38"/>
  <c r="C61" i="9" s="1"/>
  <c r="IH61" i="38"/>
  <c r="G61" i="9" s="1"/>
  <c r="IL61" i="38"/>
  <c r="K61" i="9" s="1"/>
  <c r="IP61" i="38"/>
  <c r="O61" i="9" s="1"/>
  <c r="IT61" i="38"/>
  <c r="S61" i="9" s="1"/>
  <c r="IX61" i="38"/>
  <c r="W61" i="9" s="1"/>
  <c r="IQ61" i="38"/>
  <c r="P61" i="9" s="1"/>
  <c r="IE61" i="38"/>
  <c r="D61" i="9" s="1"/>
  <c r="IU61" i="38"/>
  <c r="T61" i="9" s="1"/>
  <c r="II61" i="38"/>
  <c r="H61" i="9" s="1"/>
  <c r="IY61" i="38"/>
  <c r="X61" i="9" s="1"/>
  <c r="IM61" i="38"/>
  <c r="L61" i="9" s="1"/>
  <c r="ID67" i="38"/>
  <c r="C67" i="9" s="1"/>
  <c r="IH67" i="38"/>
  <c r="G67" i="9" s="1"/>
  <c r="IL67" i="38"/>
  <c r="K67" i="9" s="1"/>
  <c r="IP67" i="38"/>
  <c r="O67" i="9" s="1"/>
  <c r="IT67" i="38"/>
  <c r="S67" i="9" s="1"/>
  <c r="IX67" i="38"/>
  <c r="W67" i="9" s="1"/>
  <c r="IE67" i="38"/>
  <c r="D67" i="9" s="1"/>
  <c r="II67" i="38"/>
  <c r="H67" i="9" s="1"/>
  <c r="IM67" i="38"/>
  <c r="L67" i="9" s="1"/>
  <c r="IQ67" i="38"/>
  <c r="P67" i="9" s="1"/>
  <c r="IU67" i="38"/>
  <c r="T67" i="9" s="1"/>
  <c r="IY67" i="38"/>
  <c r="X67" i="9" s="1"/>
  <c r="IB67" i="38"/>
  <c r="A67" i="9" s="1"/>
  <c r="IF67" i="38"/>
  <c r="E67" i="9" s="1"/>
  <c r="IJ67" i="38"/>
  <c r="I67" i="9" s="1"/>
  <c r="IN67" i="38"/>
  <c r="M67" i="9" s="1"/>
  <c r="IR67" i="38"/>
  <c r="Q67" i="9" s="1"/>
  <c r="IV67" i="38"/>
  <c r="U67" i="9" s="1"/>
  <c r="IZ67" i="38"/>
  <c r="Y67" i="9" s="1"/>
  <c r="IC67" i="38"/>
  <c r="B67" i="9" s="1"/>
  <c r="IS67" i="38"/>
  <c r="R67" i="9" s="1"/>
  <c r="IG67" i="38"/>
  <c r="F67" i="9" s="1"/>
  <c r="IW67" i="38"/>
  <c r="V67" i="9" s="1"/>
  <c r="IO67" i="38"/>
  <c r="N67" i="9" s="1"/>
  <c r="IK67" i="38"/>
  <c r="J67" i="9" s="1"/>
  <c r="IB15" i="38"/>
  <c r="A15" i="9" s="1"/>
  <c r="IB16" i="38"/>
  <c r="A16" i="9" s="1"/>
  <c r="ID9" i="38"/>
  <c r="C9" i="9" s="1"/>
  <c r="IB9" i="38"/>
  <c r="A9" i="9" s="1"/>
  <c r="IZ9" i="38"/>
  <c r="Y9" i="9" s="1"/>
  <c r="ID18" i="38"/>
  <c r="C18" i="9" s="1"/>
  <c r="IB18" i="38"/>
  <c r="A18" i="9" s="1"/>
  <c r="IZ18" i="38"/>
  <c r="Y18" i="9" s="1"/>
  <c r="IE82" i="38"/>
  <c r="D82" i="9" s="1"/>
  <c r="II82" i="38"/>
  <c r="H82" i="9" s="1"/>
  <c r="IM82" i="38"/>
  <c r="L82" i="9" s="1"/>
  <c r="IQ82" i="38"/>
  <c r="P82" i="9" s="1"/>
  <c r="IU82" i="38"/>
  <c r="T82" i="9" s="1"/>
  <c r="IY82" i="38"/>
  <c r="X82" i="9" s="1"/>
  <c r="IB82" i="38"/>
  <c r="A82" i="9" s="1"/>
  <c r="IF82" i="38"/>
  <c r="E82" i="9" s="1"/>
  <c r="IJ82" i="38"/>
  <c r="I82" i="9" s="1"/>
  <c r="IN82" i="38"/>
  <c r="M82" i="9" s="1"/>
  <c r="IR82" i="38"/>
  <c r="Q82" i="9" s="1"/>
  <c r="IV82" i="38"/>
  <c r="U82" i="9" s="1"/>
  <c r="IZ82" i="38"/>
  <c r="Y82" i="9" s="1"/>
  <c r="IC82" i="38"/>
  <c r="B82" i="9" s="1"/>
  <c r="IG82" i="38"/>
  <c r="F82" i="9" s="1"/>
  <c r="IK82" i="38"/>
  <c r="J82" i="9" s="1"/>
  <c r="IO82" i="38"/>
  <c r="N82" i="9" s="1"/>
  <c r="IS82" i="38"/>
  <c r="R82" i="9" s="1"/>
  <c r="IW82" i="38"/>
  <c r="V82" i="9" s="1"/>
  <c r="IL82" i="38"/>
  <c r="K82" i="9" s="1"/>
  <c r="IH82" i="38"/>
  <c r="G82" i="9" s="1"/>
  <c r="IP82" i="38"/>
  <c r="O82" i="9" s="1"/>
  <c r="IX82" i="38"/>
  <c r="W82" i="9" s="1"/>
  <c r="ID82" i="38"/>
  <c r="C82" i="9" s="1"/>
  <c r="IT82" i="38"/>
  <c r="S82" i="9" s="1"/>
  <c r="ID71" i="38"/>
  <c r="C71" i="9" s="1"/>
  <c r="IH71" i="38"/>
  <c r="G71" i="9" s="1"/>
  <c r="IL71" i="38"/>
  <c r="K71" i="9" s="1"/>
  <c r="IP71" i="38"/>
  <c r="O71" i="9" s="1"/>
  <c r="IT71" i="38"/>
  <c r="S71" i="9" s="1"/>
  <c r="IX71" i="38"/>
  <c r="W71" i="9" s="1"/>
  <c r="IE71" i="38"/>
  <c r="D71" i="9" s="1"/>
  <c r="II71" i="38"/>
  <c r="H71" i="9" s="1"/>
  <c r="IM71" i="38"/>
  <c r="L71" i="9" s="1"/>
  <c r="IQ71" i="38"/>
  <c r="P71" i="9" s="1"/>
  <c r="IU71" i="38"/>
  <c r="T71" i="9" s="1"/>
  <c r="IY71" i="38"/>
  <c r="X71" i="9" s="1"/>
  <c r="IB71" i="38"/>
  <c r="A71" i="9" s="1"/>
  <c r="IF71" i="38"/>
  <c r="E71" i="9" s="1"/>
  <c r="IJ71" i="38"/>
  <c r="I71" i="9" s="1"/>
  <c r="IN71" i="38"/>
  <c r="M71" i="9" s="1"/>
  <c r="IR71" i="38"/>
  <c r="Q71" i="9" s="1"/>
  <c r="IV71" i="38"/>
  <c r="U71" i="9" s="1"/>
  <c r="IZ71" i="38"/>
  <c r="Y71" i="9" s="1"/>
  <c r="IO71" i="38"/>
  <c r="N71" i="9" s="1"/>
  <c r="IC71" i="38"/>
  <c r="B71" i="9" s="1"/>
  <c r="IS71" i="38"/>
  <c r="R71" i="9" s="1"/>
  <c r="IK71" i="38"/>
  <c r="J71" i="9" s="1"/>
  <c r="IG71" i="38"/>
  <c r="F71" i="9" s="1"/>
  <c r="IW71" i="38"/>
  <c r="V71" i="9" s="1"/>
  <c r="ID48" i="38"/>
  <c r="C48" i="9" s="1"/>
  <c r="IZ48" i="38"/>
  <c r="Y48" i="9" s="1"/>
  <c r="IB48" i="38"/>
  <c r="A48" i="9" s="1"/>
  <c r="IB65" i="38"/>
  <c r="A65" i="9" s="1"/>
  <c r="IF65" i="38"/>
  <c r="E65" i="9" s="1"/>
  <c r="IJ65" i="38"/>
  <c r="I65" i="9" s="1"/>
  <c r="IN65" i="38"/>
  <c r="M65" i="9" s="1"/>
  <c r="IR65" i="38"/>
  <c r="Q65" i="9" s="1"/>
  <c r="IV65" i="38"/>
  <c r="U65" i="9" s="1"/>
  <c r="IZ65" i="38"/>
  <c r="Y65" i="9" s="1"/>
  <c r="IC65" i="38"/>
  <c r="B65" i="9" s="1"/>
  <c r="IG65" i="38"/>
  <c r="F65" i="9" s="1"/>
  <c r="IK65" i="38"/>
  <c r="J65" i="9" s="1"/>
  <c r="IO65" i="38"/>
  <c r="N65" i="9" s="1"/>
  <c r="IS65" i="38"/>
  <c r="R65" i="9" s="1"/>
  <c r="IW65" i="38"/>
  <c r="V65" i="9" s="1"/>
  <c r="ID65" i="38"/>
  <c r="C65" i="9" s="1"/>
  <c r="IH65" i="38"/>
  <c r="G65" i="9" s="1"/>
  <c r="IL65" i="38"/>
  <c r="K65" i="9" s="1"/>
  <c r="IP65" i="38"/>
  <c r="O65" i="9" s="1"/>
  <c r="IT65" i="38"/>
  <c r="S65" i="9" s="1"/>
  <c r="IX65" i="38"/>
  <c r="W65" i="9" s="1"/>
  <c r="IE65" i="38"/>
  <c r="D65" i="9" s="1"/>
  <c r="IU65" i="38"/>
  <c r="T65" i="9" s="1"/>
  <c r="IQ65" i="38"/>
  <c r="P65" i="9" s="1"/>
  <c r="II65" i="38"/>
  <c r="H65" i="9" s="1"/>
  <c r="IY65" i="38"/>
  <c r="X65" i="9" s="1"/>
  <c r="IM65" i="38"/>
  <c r="L65" i="9" s="1"/>
  <c r="IB53" i="38"/>
  <c r="A53" i="9" s="1"/>
  <c r="IZ53" i="38"/>
  <c r="Y53" i="9" s="1"/>
  <c r="ID53" i="38"/>
  <c r="C53" i="9" s="1"/>
  <c r="IE70" i="38"/>
  <c r="D70" i="9" s="1"/>
  <c r="II70" i="38"/>
  <c r="H70" i="9" s="1"/>
  <c r="IM70" i="38"/>
  <c r="L70" i="9" s="1"/>
  <c r="IQ70" i="38"/>
  <c r="P70" i="9" s="1"/>
  <c r="IU70" i="38"/>
  <c r="T70" i="9" s="1"/>
  <c r="IY70" i="38"/>
  <c r="X70" i="9" s="1"/>
  <c r="IB70" i="38"/>
  <c r="A70" i="9" s="1"/>
  <c r="IF70" i="38"/>
  <c r="E70" i="9" s="1"/>
  <c r="IJ70" i="38"/>
  <c r="I70" i="9" s="1"/>
  <c r="IN70" i="38"/>
  <c r="M70" i="9" s="1"/>
  <c r="IR70" i="38"/>
  <c r="Q70" i="9" s="1"/>
  <c r="IV70" i="38"/>
  <c r="U70" i="9" s="1"/>
  <c r="IZ70" i="38"/>
  <c r="Y70" i="9" s="1"/>
  <c r="IC70" i="38"/>
  <c r="B70" i="9" s="1"/>
  <c r="IG70" i="38"/>
  <c r="F70" i="9" s="1"/>
  <c r="IK70" i="38"/>
  <c r="J70" i="9" s="1"/>
  <c r="IO70" i="38"/>
  <c r="N70" i="9" s="1"/>
  <c r="IS70" i="38"/>
  <c r="R70" i="9" s="1"/>
  <c r="IW70" i="38"/>
  <c r="V70" i="9" s="1"/>
  <c r="IH70" i="38"/>
  <c r="G70" i="9" s="1"/>
  <c r="IX70" i="38"/>
  <c r="W70" i="9" s="1"/>
  <c r="ID70" i="38"/>
  <c r="C70" i="9" s="1"/>
  <c r="IL70" i="38"/>
  <c r="K70" i="9" s="1"/>
  <c r="IP70" i="38"/>
  <c r="O70" i="9" s="1"/>
  <c r="IT70" i="38"/>
  <c r="S70" i="9" s="1"/>
  <c r="ID59" i="38"/>
  <c r="C59" i="9" s="1"/>
  <c r="IH59" i="38"/>
  <c r="G59" i="9" s="1"/>
  <c r="IL59" i="38"/>
  <c r="K59" i="9" s="1"/>
  <c r="IP59" i="38"/>
  <c r="O59" i="9" s="1"/>
  <c r="IT59" i="38"/>
  <c r="S59" i="9" s="1"/>
  <c r="IX59" i="38"/>
  <c r="W59" i="9" s="1"/>
  <c r="IE59" i="38"/>
  <c r="D59" i="9" s="1"/>
  <c r="II59" i="38"/>
  <c r="H59" i="9" s="1"/>
  <c r="IM59" i="38"/>
  <c r="L59" i="9" s="1"/>
  <c r="IQ59" i="38"/>
  <c r="P59" i="9" s="1"/>
  <c r="IU59" i="38"/>
  <c r="T59" i="9" s="1"/>
  <c r="IY59" i="38"/>
  <c r="X59" i="9" s="1"/>
  <c r="IB59" i="38"/>
  <c r="A59" i="9" s="1"/>
  <c r="IF59" i="38"/>
  <c r="E59" i="9" s="1"/>
  <c r="IJ59" i="38"/>
  <c r="I59" i="9" s="1"/>
  <c r="IN59" i="38"/>
  <c r="M59" i="9" s="1"/>
  <c r="IR59" i="38"/>
  <c r="Q59" i="9" s="1"/>
  <c r="IV59" i="38"/>
  <c r="U59" i="9" s="1"/>
  <c r="IZ59" i="38"/>
  <c r="Y59" i="9" s="1"/>
  <c r="IC59" i="38"/>
  <c r="B59" i="9" s="1"/>
  <c r="IS59" i="38"/>
  <c r="R59" i="9" s="1"/>
  <c r="IG59" i="38"/>
  <c r="F59" i="9" s="1"/>
  <c r="IW59" i="38"/>
  <c r="V59" i="9" s="1"/>
  <c r="IK59" i="38"/>
  <c r="J59" i="9" s="1"/>
  <c r="IO59" i="38"/>
  <c r="N59" i="9" s="1"/>
  <c r="ID52" i="38"/>
  <c r="C52" i="9" s="1"/>
  <c r="IB52" i="38"/>
  <c r="A52" i="9" s="1"/>
  <c r="IZ52" i="38"/>
  <c r="Y52" i="9" s="1"/>
  <c r="IB81" i="38"/>
  <c r="A81" i="9" s="1"/>
  <c r="IF81" i="38"/>
  <c r="E81" i="9" s="1"/>
  <c r="IJ81" i="38"/>
  <c r="I81" i="9" s="1"/>
  <c r="IN81" i="38"/>
  <c r="M81" i="9" s="1"/>
  <c r="IR81" i="38"/>
  <c r="Q81" i="9" s="1"/>
  <c r="IV81" i="38"/>
  <c r="U81" i="9" s="1"/>
  <c r="IZ81" i="38"/>
  <c r="Y81" i="9" s="1"/>
  <c r="IC81" i="38"/>
  <c r="B81" i="9" s="1"/>
  <c r="IG81" i="38"/>
  <c r="F81" i="9" s="1"/>
  <c r="IK81" i="38"/>
  <c r="J81" i="9" s="1"/>
  <c r="IO81" i="38"/>
  <c r="N81" i="9" s="1"/>
  <c r="IS81" i="38"/>
  <c r="R81" i="9" s="1"/>
  <c r="IW81" i="38"/>
  <c r="V81" i="9" s="1"/>
  <c r="ID81" i="38"/>
  <c r="C81" i="9" s="1"/>
  <c r="IH81" i="38"/>
  <c r="G81" i="9" s="1"/>
  <c r="IL81" i="38"/>
  <c r="K81" i="9" s="1"/>
  <c r="IP81" i="38"/>
  <c r="O81" i="9" s="1"/>
  <c r="IT81" i="38"/>
  <c r="S81" i="9" s="1"/>
  <c r="IX81" i="38"/>
  <c r="W81" i="9" s="1"/>
  <c r="IE81" i="38"/>
  <c r="D81" i="9" s="1"/>
  <c r="IU81" i="38"/>
  <c r="T81" i="9" s="1"/>
  <c r="II81" i="38"/>
  <c r="H81" i="9" s="1"/>
  <c r="IY81" i="38"/>
  <c r="X81" i="9" s="1"/>
  <c r="IM81" i="38"/>
  <c r="L81" i="9" s="1"/>
  <c r="IQ81" i="38"/>
  <c r="P81" i="9" s="1"/>
  <c r="ID37" i="38"/>
  <c r="C37" i="9" s="1"/>
  <c r="IB37" i="38"/>
  <c r="A37" i="9" s="1"/>
  <c r="IZ37" i="38"/>
  <c r="Y37" i="9" s="1"/>
  <c r="IE74" i="38"/>
  <c r="D74" i="9" s="1"/>
  <c r="II74" i="38"/>
  <c r="H74" i="9" s="1"/>
  <c r="IM74" i="38"/>
  <c r="L74" i="9" s="1"/>
  <c r="IQ74" i="38"/>
  <c r="P74" i="9" s="1"/>
  <c r="IU74" i="38"/>
  <c r="T74" i="9" s="1"/>
  <c r="IY74" i="38"/>
  <c r="X74" i="9" s="1"/>
  <c r="IB74" i="38"/>
  <c r="A74" i="9" s="1"/>
  <c r="IF74" i="38"/>
  <c r="E74" i="9" s="1"/>
  <c r="IJ74" i="38"/>
  <c r="I74" i="9" s="1"/>
  <c r="IN74" i="38"/>
  <c r="M74" i="9" s="1"/>
  <c r="IR74" i="38"/>
  <c r="Q74" i="9" s="1"/>
  <c r="IV74" i="38"/>
  <c r="U74" i="9" s="1"/>
  <c r="IZ74" i="38"/>
  <c r="Y74" i="9" s="1"/>
  <c r="IC74" i="38"/>
  <c r="B74" i="9" s="1"/>
  <c r="IG74" i="38"/>
  <c r="F74" i="9" s="1"/>
  <c r="IK74" i="38"/>
  <c r="J74" i="9" s="1"/>
  <c r="IO74" i="38"/>
  <c r="N74" i="9" s="1"/>
  <c r="IS74" i="38"/>
  <c r="R74" i="9" s="1"/>
  <c r="IW74" i="38"/>
  <c r="V74" i="9" s="1"/>
  <c r="ID74" i="38"/>
  <c r="C74" i="9" s="1"/>
  <c r="IT74" i="38"/>
  <c r="S74" i="9" s="1"/>
  <c r="IP74" i="38"/>
  <c r="O74" i="9" s="1"/>
  <c r="IH74" i="38"/>
  <c r="G74" i="9" s="1"/>
  <c r="IX74" i="38"/>
  <c r="W74" i="9" s="1"/>
  <c r="IL74" i="38"/>
  <c r="K74" i="9" s="1"/>
  <c r="ID63" i="38"/>
  <c r="C63" i="9" s="1"/>
  <c r="IB63" i="38"/>
  <c r="A63" i="9" s="1"/>
  <c r="IF63" i="38"/>
  <c r="E63" i="9" s="1"/>
  <c r="IH63" i="38"/>
  <c r="G63" i="9" s="1"/>
  <c r="IL63" i="38"/>
  <c r="K63" i="9" s="1"/>
  <c r="IP63" i="38"/>
  <c r="O63" i="9" s="1"/>
  <c r="IT63" i="38"/>
  <c r="S63" i="9" s="1"/>
  <c r="IX63" i="38"/>
  <c r="W63" i="9" s="1"/>
  <c r="IC63" i="38"/>
  <c r="B63" i="9" s="1"/>
  <c r="II63" i="38"/>
  <c r="H63" i="9" s="1"/>
  <c r="IM63" i="38"/>
  <c r="L63" i="9" s="1"/>
  <c r="IQ63" i="38"/>
  <c r="P63" i="9" s="1"/>
  <c r="IU63" i="38"/>
  <c r="T63" i="9" s="1"/>
  <c r="IY63" i="38"/>
  <c r="X63" i="9" s="1"/>
  <c r="IE63" i="38"/>
  <c r="D63" i="9" s="1"/>
  <c r="IJ63" i="38"/>
  <c r="I63" i="9" s="1"/>
  <c r="IN63" i="38"/>
  <c r="M63" i="9" s="1"/>
  <c r="IR63" i="38"/>
  <c r="Q63" i="9" s="1"/>
  <c r="IV63" i="38"/>
  <c r="U63" i="9" s="1"/>
  <c r="IZ63" i="38"/>
  <c r="Y63" i="9" s="1"/>
  <c r="IG63" i="38"/>
  <c r="F63" i="9" s="1"/>
  <c r="IW63" i="38"/>
  <c r="V63" i="9" s="1"/>
  <c r="IK63" i="38"/>
  <c r="J63" i="9" s="1"/>
  <c r="IO63" i="38"/>
  <c r="N63" i="9" s="1"/>
  <c r="IS63" i="38"/>
  <c r="R63" i="9" s="1"/>
  <c r="IC56" i="38"/>
  <c r="B56" i="9" s="1"/>
  <c r="IG56" i="38"/>
  <c r="F56" i="9" s="1"/>
  <c r="IK56" i="38"/>
  <c r="J56" i="9" s="1"/>
  <c r="IO56" i="38"/>
  <c r="N56" i="9" s="1"/>
  <c r="IS56" i="38"/>
  <c r="R56" i="9" s="1"/>
  <c r="IW56" i="38"/>
  <c r="V56" i="9" s="1"/>
  <c r="ID56" i="38"/>
  <c r="C56" i="9" s="1"/>
  <c r="IH56" i="38"/>
  <c r="G56" i="9" s="1"/>
  <c r="IL56" i="38"/>
  <c r="K56" i="9" s="1"/>
  <c r="IP56" i="38"/>
  <c r="O56" i="9" s="1"/>
  <c r="IT56" i="38"/>
  <c r="S56" i="9" s="1"/>
  <c r="IX56" i="38"/>
  <c r="W56" i="9" s="1"/>
  <c r="IE56" i="38"/>
  <c r="D56" i="9" s="1"/>
  <c r="II56" i="38"/>
  <c r="H56" i="9" s="1"/>
  <c r="IM56" i="38"/>
  <c r="L56" i="9" s="1"/>
  <c r="IQ56" i="38"/>
  <c r="P56" i="9" s="1"/>
  <c r="IU56" i="38"/>
  <c r="T56" i="9" s="1"/>
  <c r="IY56" i="38"/>
  <c r="X56" i="9" s="1"/>
  <c r="IN56" i="38"/>
  <c r="M56" i="9" s="1"/>
  <c r="IB56" i="38"/>
  <c r="A56" i="9" s="1"/>
  <c r="IR56" i="38"/>
  <c r="Q56" i="9" s="1"/>
  <c r="IF56" i="38"/>
  <c r="E56" i="9" s="1"/>
  <c r="IV56" i="38"/>
  <c r="U56" i="9" s="1"/>
  <c r="IJ56" i="38"/>
  <c r="I56" i="9" s="1"/>
  <c r="IZ56" i="38"/>
  <c r="Y56" i="9" s="1"/>
  <c r="IB29" i="38"/>
  <c r="A29" i="9" s="1"/>
  <c r="ID29" i="38"/>
  <c r="C29" i="9" s="1"/>
  <c r="IZ29" i="38"/>
  <c r="Y29" i="9" s="1"/>
  <c r="ID83" i="38"/>
  <c r="C83" i="9" s="1"/>
  <c r="IH83" i="38"/>
  <c r="G83" i="9" s="1"/>
  <c r="IL83" i="38"/>
  <c r="K83" i="9" s="1"/>
  <c r="IE83" i="38"/>
  <c r="D83" i="9" s="1"/>
  <c r="II83" i="38"/>
  <c r="H83" i="9" s="1"/>
  <c r="IB83" i="38"/>
  <c r="A83" i="9" s="1"/>
  <c r="IF83" i="38"/>
  <c r="E83" i="9" s="1"/>
  <c r="IJ83" i="38"/>
  <c r="I83" i="9" s="1"/>
  <c r="IC83" i="38"/>
  <c r="B83" i="9" s="1"/>
  <c r="IN83" i="38"/>
  <c r="M83" i="9" s="1"/>
  <c r="IR83" i="38"/>
  <c r="Q83" i="9" s="1"/>
  <c r="IV83" i="38"/>
  <c r="U83" i="9" s="1"/>
  <c r="IZ83" i="38"/>
  <c r="Y83" i="9" s="1"/>
  <c r="IQ83" i="38"/>
  <c r="P83" i="9" s="1"/>
  <c r="IY83" i="38"/>
  <c r="X83" i="9" s="1"/>
  <c r="IG83" i="38"/>
  <c r="F83" i="9" s="1"/>
  <c r="IO83" i="38"/>
  <c r="N83" i="9" s="1"/>
  <c r="IS83" i="38"/>
  <c r="R83" i="9" s="1"/>
  <c r="IW83" i="38"/>
  <c r="V83" i="9" s="1"/>
  <c r="IU83" i="38"/>
  <c r="T83" i="9" s="1"/>
  <c r="IK83" i="38"/>
  <c r="J83" i="9" s="1"/>
  <c r="IP83" i="38"/>
  <c r="O83" i="9" s="1"/>
  <c r="IT83" i="38"/>
  <c r="S83" i="9" s="1"/>
  <c r="IX83" i="38"/>
  <c r="W83" i="9" s="1"/>
  <c r="IM83" i="38"/>
  <c r="L83" i="9" s="1"/>
  <c r="IC60" i="38"/>
  <c r="B60" i="9" s="1"/>
  <c r="IG60" i="38"/>
  <c r="F60" i="9" s="1"/>
  <c r="IK60" i="38"/>
  <c r="J60" i="9" s="1"/>
  <c r="IO60" i="38"/>
  <c r="N60" i="9" s="1"/>
  <c r="IS60" i="38"/>
  <c r="R60" i="9" s="1"/>
  <c r="IW60" i="38"/>
  <c r="V60" i="9" s="1"/>
  <c r="ID60" i="38"/>
  <c r="C60" i="9" s="1"/>
  <c r="IH60" i="38"/>
  <c r="G60" i="9" s="1"/>
  <c r="IL60" i="38"/>
  <c r="K60" i="9" s="1"/>
  <c r="IP60" i="38"/>
  <c r="O60" i="9" s="1"/>
  <c r="IT60" i="38"/>
  <c r="S60" i="9" s="1"/>
  <c r="IX60" i="38"/>
  <c r="W60" i="9" s="1"/>
  <c r="IE60" i="38"/>
  <c r="D60" i="9" s="1"/>
  <c r="II60" i="38"/>
  <c r="H60" i="9" s="1"/>
  <c r="IM60" i="38"/>
  <c r="L60" i="9" s="1"/>
  <c r="IQ60" i="38"/>
  <c r="P60" i="9" s="1"/>
  <c r="IU60" i="38"/>
  <c r="T60" i="9" s="1"/>
  <c r="IY60" i="38"/>
  <c r="X60" i="9" s="1"/>
  <c r="IJ60" i="38"/>
  <c r="I60" i="9" s="1"/>
  <c r="IZ60" i="38"/>
  <c r="Y60" i="9" s="1"/>
  <c r="IN60" i="38"/>
  <c r="M60" i="9" s="1"/>
  <c r="IB60" i="38"/>
  <c r="A60" i="9" s="1"/>
  <c r="IR60" i="38"/>
  <c r="Q60" i="9" s="1"/>
  <c r="IV60" i="38"/>
  <c r="U60" i="9" s="1"/>
  <c r="IF60" i="38"/>
  <c r="E60" i="9" s="1"/>
  <c r="IB30" i="38"/>
  <c r="A30" i="9" s="1"/>
  <c r="IZ30" i="38"/>
  <c r="Y30" i="9" s="1"/>
  <c r="ID30" i="38"/>
  <c r="C30" i="9" s="1"/>
  <c r="IB28" i="38"/>
  <c r="A28" i="9" s="1"/>
  <c r="IZ28" i="38"/>
  <c r="Y28" i="9" s="1"/>
  <c r="ID28" i="38"/>
  <c r="C28" i="9" s="1"/>
  <c r="ID14" i="38"/>
  <c r="C14" i="9" s="1"/>
  <c r="IZ14" i="38"/>
  <c r="Y14" i="9" s="1"/>
  <c r="IB14" i="38"/>
  <c r="A14" i="9" s="1"/>
  <c r="ID5" i="38"/>
  <c r="C5" i="9" s="1"/>
  <c r="IB5" i="38"/>
  <c r="A5" i="9" s="1"/>
  <c r="IZ5" i="38"/>
  <c r="Y5" i="9" s="1"/>
  <c r="ID12" i="38"/>
  <c r="C12" i="9" s="1"/>
  <c r="IZ12" i="38"/>
  <c r="Y12" i="9" s="1"/>
  <c r="IB12" i="38"/>
  <c r="A12" i="9" s="1"/>
  <c r="IB4" i="38"/>
  <c r="A4" i="9" s="1"/>
  <c r="ID4" i="38"/>
  <c r="C4" i="9" s="1"/>
  <c r="GA37" i="38"/>
  <c r="GA33" i="38"/>
  <c r="GA40" i="38"/>
  <c r="GA32" i="38"/>
  <c r="GA39" i="38"/>
  <c r="GA35" i="38"/>
  <c r="GA38" i="38"/>
  <c r="GA34" i="38"/>
  <c r="N2844" i="38"/>
  <c r="N2845" i="38"/>
  <c r="N2846" i="38"/>
  <c r="N2847" i="38"/>
  <c r="N2848" i="38"/>
  <c r="N2849" i="38"/>
  <c r="N2850" i="38"/>
  <c r="N2851" i="38"/>
  <c r="N2852" i="38"/>
  <c r="N2853" i="38"/>
  <c r="N2854" i="38"/>
  <c r="N2855" i="38"/>
  <c r="N2856" i="38"/>
  <c r="N2857" i="38"/>
  <c r="N2858" i="38"/>
  <c r="N2859" i="38"/>
  <c r="N2860" i="38"/>
  <c r="N2861" i="38"/>
  <c r="N2862" i="38"/>
  <c r="N2863" i="38"/>
  <c r="N2864" i="38"/>
  <c r="N2865" i="38"/>
  <c r="N2866" i="38"/>
  <c r="N2867" i="38"/>
  <c r="N2868" i="38"/>
  <c r="N2869" i="38"/>
  <c r="N2870" i="38"/>
  <c r="N2871" i="38"/>
  <c r="N2872" i="38"/>
  <c r="N2873" i="38"/>
  <c r="N2874" i="38"/>
  <c r="N2875" i="38"/>
  <c r="N2876" i="38"/>
  <c r="N2877" i="38"/>
  <c r="N2878" i="38"/>
  <c r="N2879" i="38"/>
  <c r="N2880" i="38"/>
  <c r="N2881" i="38"/>
  <c r="N2882" i="38"/>
  <c r="N2883" i="38"/>
  <c r="N2884" i="38"/>
  <c r="N2885" i="38"/>
  <c r="N2886" i="38"/>
  <c r="N2887" i="38"/>
  <c r="N2888" i="38"/>
  <c r="N2889" i="38"/>
  <c r="N2890" i="38"/>
  <c r="N2891" i="38"/>
  <c r="N2892" i="38"/>
  <c r="N2893" i="38"/>
  <c r="N2894" i="38"/>
  <c r="N2895" i="38"/>
  <c r="N2896" i="38"/>
  <c r="N2897" i="38"/>
  <c r="N2898" i="38"/>
  <c r="N2899" i="38"/>
  <c r="N2900" i="38"/>
  <c r="N2901" i="38"/>
  <c r="AL2901" i="38" l="1"/>
  <c r="AK2901" i="38"/>
  <c r="AL2885" i="38"/>
  <c r="AK2885" i="38"/>
  <c r="AL2861" i="38"/>
  <c r="AK2861" i="38"/>
  <c r="AL2845" i="38"/>
  <c r="AK2845" i="38"/>
  <c r="AK2900" i="38"/>
  <c r="AL2900" i="38"/>
  <c r="AK2877" i="38"/>
  <c r="AL2877" i="38"/>
  <c r="AL2853" i="38"/>
  <c r="AK2853" i="38"/>
  <c r="AL2892" i="38"/>
  <c r="AK2892" i="38"/>
  <c r="AK2868" i="38"/>
  <c r="AL2868" i="38"/>
  <c r="AL2899" i="38"/>
  <c r="AK2899" i="38"/>
  <c r="AL2891" i="38"/>
  <c r="AK2891" i="38"/>
  <c r="AK2883" i="38"/>
  <c r="AL2883" i="38"/>
  <c r="AL2875" i="38"/>
  <c r="AK2875" i="38"/>
  <c r="AL2867" i="38"/>
  <c r="AK2867" i="38"/>
  <c r="AK2859" i="38"/>
  <c r="AL2859" i="38"/>
  <c r="AL2851" i="38"/>
  <c r="AK2851" i="38"/>
  <c r="AK2893" i="38"/>
  <c r="AL2893" i="38"/>
  <c r="AK2869" i="38"/>
  <c r="AL2869" i="38"/>
  <c r="AK2884" i="38"/>
  <c r="AL2884" i="38"/>
  <c r="AK2876" i="38"/>
  <c r="AL2876" i="38"/>
  <c r="AK2860" i="38"/>
  <c r="AL2860" i="38"/>
  <c r="AK2852" i="38"/>
  <c r="AL2852" i="38"/>
  <c r="AK2844" i="38"/>
  <c r="AL2844" i="38"/>
  <c r="AL2898" i="38"/>
  <c r="AK2898" i="38"/>
  <c r="AL2890" i="38"/>
  <c r="AK2890" i="38"/>
  <c r="AL2882" i="38"/>
  <c r="AK2882" i="38"/>
  <c r="AL2874" i="38"/>
  <c r="AK2874" i="38"/>
  <c r="AL2866" i="38"/>
  <c r="AK2866" i="38"/>
  <c r="AK2858" i="38"/>
  <c r="AL2858" i="38"/>
  <c r="AK2850" i="38"/>
  <c r="AL2850" i="38"/>
  <c r="AL2896" i="38"/>
  <c r="AK2896" i="38"/>
  <c r="AK2888" i="38"/>
  <c r="AL2888" i="38"/>
  <c r="AL2880" i="38"/>
  <c r="AK2880" i="38"/>
  <c r="AK2872" i="38"/>
  <c r="AL2872" i="38"/>
  <c r="AL2864" i="38"/>
  <c r="AK2864" i="38"/>
  <c r="AK2856" i="38"/>
  <c r="AL2856" i="38"/>
  <c r="AK2848" i="38"/>
  <c r="AL2848" i="38"/>
  <c r="AK2897" i="38"/>
  <c r="AL2897" i="38"/>
  <c r="AK2881" i="38"/>
  <c r="AL2881" i="38"/>
  <c r="AL2865" i="38"/>
  <c r="AK2865" i="38"/>
  <c r="AL2849" i="38"/>
  <c r="AK2849" i="38"/>
  <c r="AL2895" i="38"/>
  <c r="AK2895" i="38"/>
  <c r="AL2889" i="38"/>
  <c r="AK2889" i="38"/>
  <c r="AK2873" i="38"/>
  <c r="AL2873" i="38"/>
  <c r="AK2857" i="38"/>
  <c r="AL2857" i="38"/>
  <c r="AK2887" i="38"/>
  <c r="AL2887" i="38"/>
  <c r="AL2879" i="38"/>
  <c r="AK2879" i="38"/>
  <c r="AK2871" i="38"/>
  <c r="AL2871" i="38"/>
  <c r="AK2863" i="38"/>
  <c r="AL2863" i="38"/>
  <c r="AL2855" i="38"/>
  <c r="AK2855" i="38"/>
  <c r="AL2847" i="38"/>
  <c r="AK2847" i="38"/>
  <c r="AL2894" i="38"/>
  <c r="AK2894" i="38"/>
  <c r="AL2886" i="38"/>
  <c r="AK2886" i="38"/>
  <c r="AL2878" i="38"/>
  <c r="AK2878" i="38"/>
  <c r="AL2870" i="38"/>
  <c r="AK2870" i="38"/>
  <c r="AK2862" i="38"/>
  <c r="AL2862" i="38"/>
  <c r="AL2854" i="38"/>
  <c r="AK2854" i="38"/>
  <c r="AK2846" i="38"/>
  <c r="AL2846" i="38"/>
  <c r="C67" i="14"/>
  <c r="G67" i="14"/>
  <c r="K67" i="14"/>
  <c r="O67" i="14"/>
  <c r="S67" i="14"/>
  <c r="W67" i="14"/>
  <c r="D67" i="14"/>
  <c r="H67" i="14"/>
  <c r="L67" i="14"/>
  <c r="P67" i="14"/>
  <c r="J67" i="14"/>
  <c r="R67" i="14"/>
  <c r="X67" i="14"/>
  <c r="E67" i="14"/>
  <c r="M67" i="14"/>
  <c r="T67" i="14"/>
  <c r="Y67" i="14"/>
  <c r="F67" i="14"/>
  <c r="N67" i="14"/>
  <c r="U67" i="14"/>
  <c r="I67" i="14"/>
  <c r="Q67" i="14"/>
  <c r="V67" i="14"/>
  <c r="C55" i="14"/>
  <c r="G55" i="14"/>
  <c r="K55" i="14"/>
  <c r="O55" i="14"/>
  <c r="S55" i="14"/>
  <c r="W55" i="14"/>
  <c r="D55" i="14"/>
  <c r="H55" i="14"/>
  <c r="L55" i="14"/>
  <c r="P55" i="14"/>
  <c r="T55" i="14"/>
  <c r="X55" i="14"/>
  <c r="E55" i="14"/>
  <c r="I55" i="14"/>
  <c r="M55" i="14"/>
  <c r="Q55" i="14"/>
  <c r="U55" i="14"/>
  <c r="Y55" i="14"/>
  <c r="F55" i="14"/>
  <c r="J55" i="14"/>
  <c r="N55" i="14"/>
  <c r="R55" i="14"/>
  <c r="V55" i="14"/>
  <c r="E83" i="14"/>
  <c r="I83" i="14"/>
  <c r="M83" i="14"/>
  <c r="Q83" i="14"/>
  <c r="U83" i="14"/>
  <c r="Y83" i="14"/>
  <c r="K83" i="14"/>
  <c r="W83" i="14"/>
  <c r="F83" i="14"/>
  <c r="J83" i="14"/>
  <c r="N83" i="14"/>
  <c r="R83" i="14"/>
  <c r="V83" i="14"/>
  <c r="C83" i="14"/>
  <c r="O83" i="14"/>
  <c r="S83" i="14"/>
  <c r="D83" i="14"/>
  <c r="H83" i="14"/>
  <c r="L83" i="14"/>
  <c r="P83" i="14"/>
  <c r="T83" i="14"/>
  <c r="X83" i="14"/>
  <c r="G83" i="14"/>
  <c r="Y25" i="14"/>
  <c r="C25" i="14"/>
  <c r="C27" i="14"/>
  <c r="F77" i="14"/>
  <c r="J77" i="14"/>
  <c r="N77" i="14"/>
  <c r="R77" i="14"/>
  <c r="V77" i="14"/>
  <c r="C77" i="14"/>
  <c r="G77" i="14"/>
  <c r="K77" i="14"/>
  <c r="O77" i="14"/>
  <c r="S77" i="14"/>
  <c r="W77" i="14"/>
  <c r="D77" i="14"/>
  <c r="H77" i="14"/>
  <c r="L77" i="14"/>
  <c r="P77" i="14"/>
  <c r="T77" i="14"/>
  <c r="X77" i="14"/>
  <c r="E77" i="14"/>
  <c r="I77" i="14"/>
  <c r="M77" i="14"/>
  <c r="Q77" i="14"/>
  <c r="U77" i="14"/>
  <c r="Y77" i="14"/>
  <c r="C6" i="14"/>
  <c r="Y6" i="14"/>
  <c r="C46" i="14"/>
  <c r="Y46" i="14"/>
  <c r="C41" i="14"/>
  <c r="Y41" i="14"/>
  <c r="C74" i="14"/>
  <c r="G74" i="14"/>
  <c r="K74" i="14"/>
  <c r="O74" i="14"/>
  <c r="S74" i="14"/>
  <c r="W74" i="14"/>
  <c r="D74" i="14"/>
  <c r="H74" i="14"/>
  <c r="L74" i="14"/>
  <c r="P74" i="14"/>
  <c r="T74" i="14"/>
  <c r="X74" i="14"/>
  <c r="E74" i="14"/>
  <c r="I74" i="14"/>
  <c r="M74" i="14"/>
  <c r="Q74" i="14"/>
  <c r="U74" i="14"/>
  <c r="Y74" i="14"/>
  <c r="F74" i="14"/>
  <c r="J74" i="14"/>
  <c r="N74" i="14"/>
  <c r="R74" i="14"/>
  <c r="V74" i="14"/>
  <c r="F50" i="14"/>
  <c r="J50" i="14"/>
  <c r="N50" i="14"/>
  <c r="R50" i="14"/>
  <c r="V50" i="14"/>
  <c r="C50" i="14"/>
  <c r="G50" i="14"/>
  <c r="K50" i="14"/>
  <c r="O50" i="14"/>
  <c r="S50" i="14"/>
  <c r="W50" i="14"/>
  <c r="I50" i="14"/>
  <c r="Q50" i="14"/>
  <c r="Y50" i="14"/>
  <c r="D50" i="14"/>
  <c r="L50" i="14"/>
  <c r="T50" i="14"/>
  <c r="E50" i="14"/>
  <c r="M50" i="14"/>
  <c r="U50" i="14"/>
  <c r="H50" i="14"/>
  <c r="P50" i="14"/>
  <c r="X50" i="14"/>
  <c r="E57" i="14"/>
  <c r="I57" i="14"/>
  <c r="M57" i="14"/>
  <c r="Q57" i="14"/>
  <c r="U57" i="14"/>
  <c r="Y57" i="14"/>
  <c r="F57" i="14"/>
  <c r="J57" i="14"/>
  <c r="N57" i="14"/>
  <c r="R57" i="14"/>
  <c r="V57" i="14"/>
  <c r="C57" i="14"/>
  <c r="G57" i="14"/>
  <c r="K57" i="14"/>
  <c r="O57" i="14"/>
  <c r="S57" i="14"/>
  <c r="W57" i="14"/>
  <c r="D57" i="14"/>
  <c r="H57" i="14"/>
  <c r="L57" i="14"/>
  <c r="P57" i="14"/>
  <c r="T57" i="14"/>
  <c r="X57" i="14"/>
  <c r="Y19" i="14"/>
  <c r="C19" i="14"/>
  <c r="Y13" i="14"/>
  <c r="C13" i="14"/>
  <c r="C48" i="14"/>
  <c r="D56" i="14"/>
  <c r="H56" i="14"/>
  <c r="L56" i="14"/>
  <c r="P56" i="14"/>
  <c r="T56" i="14"/>
  <c r="X56" i="14"/>
  <c r="E56" i="14"/>
  <c r="I56" i="14"/>
  <c r="M56" i="14"/>
  <c r="Q56" i="14"/>
  <c r="U56" i="14"/>
  <c r="Y56" i="14"/>
  <c r="F56" i="14"/>
  <c r="J56" i="14"/>
  <c r="N56" i="14"/>
  <c r="R56" i="14"/>
  <c r="V56" i="14"/>
  <c r="C56" i="14"/>
  <c r="G56" i="14"/>
  <c r="K56" i="14"/>
  <c r="O56" i="14"/>
  <c r="S56" i="14"/>
  <c r="W56" i="14"/>
  <c r="Y35" i="14"/>
  <c r="C35" i="14"/>
  <c r="C49" i="14"/>
  <c r="Y23" i="14"/>
  <c r="C23" i="14"/>
  <c r="C81" i="14"/>
  <c r="G81" i="14"/>
  <c r="K81" i="14"/>
  <c r="O81" i="14"/>
  <c r="S81" i="14"/>
  <c r="W81" i="14"/>
  <c r="E81" i="14"/>
  <c r="M81" i="14"/>
  <c r="U81" i="14"/>
  <c r="D81" i="14"/>
  <c r="H81" i="14"/>
  <c r="L81" i="14"/>
  <c r="P81" i="14"/>
  <c r="T81" i="14"/>
  <c r="X81" i="14"/>
  <c r="I81" i="14"/>
  <c r="Q81" i="14"/>
  <c r="Y81" i="14"/>
  <c r="F81" i="14"/>
  <c r="J81" i="14"/>
  <c r="N81" i="14"/>
  <c r="R81" i="14"/>
  <c r="V81" i="14"/>
  <c r="C85" i="14"/>
  <c r="G85" i="14"/>
  <c r="K85" i="14"/>
  <c r="O85" i="14"/>
  <c r="S85" i="14"/>
  <c r="W85" i="14"/>
  <c r="E85" i="14"/>
  <c r="M85" i="14"/>
  <c r="U85" i="14"/>
  <c r="D85" i="14"/>
  <c r="H85" i="14"/>
  <c r="L85" i="14"/>
  <c r="P85" i="14"/>
  <c r="T85" i="14"/>
  <c r="X85" i="14"/>
  <c r="I85" i="14"/>
  <c r="Q85" i="14"/>
  <c r="Y85" i="14"/>
  <c r="F85" i="14"/>
  <c r="J85" i="14"/>
  <c r="N85" i="14"/>
  <c r="R85" i="14"/>
  <c r="V85" i="14"/>
  <c r="F54" i="14"/>
  <c r="J54" i="14"/>
  <c r="N54" i="14"/>
  <c r="R54" i="14"/>
  <c r="V54" i="14"/>
  <c r="C54" i="14"/>
  <c r="G54" i="14"/>
  <c r="K54" i="14"/>
  <c r="O54" i="14"/>
  <c r="S54" i="14"/>
  <c r="W54" i="14"/>
  <c r="D54" i="14"/>
  <c r="H54" i="14"/>
  <c r="L54" i="14"/>
  <c r="P54" i="14"/>
  <c r="T54" i="14"/>
  <c r="X54" i="14"/>
  <c r="E54" i="14"/>
  <c r="I54" i="14"/>
  <c r="M54" i="14"/>
  <c r="Q54" i="14"/>
  <c r="U54" i="14"/>
  <c r="Y54" i="14"/>
  <c r="C45" i="14"/>
  <c r="Y45" i="14"/>
  <c r="C30" i="14"/>
  <c r="Y30" i="14"/>
  <c r="C16" i="14"/>
  <c r="Y16" i="14"/>
  <c r="C20" i="14"/>
  <c r="Y20" i="14"/>
  <c r="E76" i="14"/>
  <c r="I76" i="14"/>
  <c r="M76" i="14"/>
  <c r="Q76" i="14"/>
  <c r="U76" i="14"/>
  <c r="Y76" i="14"/>
  <c r="F76" i="14"/>
  <c r="J76" i="14"/>
  <c r="N76" i="14"/>
  <c r="R76" i="14"/>
  <c r="V76" i="14"/>
  <c r="C76" i="14"/>
  <c r="G76" i="14"/>
  <c r="K76" i="14"/>
  <c r="O76" i="14"/>
  <c r="S76" i="14"/>
  <c r="W76" i="14"/>
  <c r="D76" i="14"/>
  <c r="H76" i="14"/>
  <c r="L76" i="14"/>
  <c r="P76" i="14"/>
  <c r="T76" i="14"/>
  <c r="X76" i="14"/>
  <c r="Y31" i="14"/>
  <c r="C31" i="14"/>
  <c r="C12" i="14"/>
  <c r="Y12" i="14"/>
  <c r="C24" i="14"/>
  <c r="Y24" i="14"/>
  <c r="Y36" i="14"/>
  <c r="C36" i="14"/>
  <c r="F66" i="14"/>
  <c r="J66" i="14"/>
  <c r="N66" i="14"/>
  <c r="R66" i="14"/>
  <c r="V66" i="14"/>
  <c r="C66" i="14"/>
  <c r="G66" i="14"/>
  <c r="K66" i="14"/>
  <c r="O66" i="14"/>
  <c r="S66" i="14"/>
  <c r="W66" i="14"/>
  <c r="I66" i="14"/>
  <c r="Q66" i="14"/>
  <c r="Y66" i="14"/>
  <c r="D66" i="14"/>
  <c r="L66" i="14"/>
  <c r="T66" i="14"/>
  <c r="E66" i="14"/>
  <c r="M66" i="14"/>
  <c r="U66" i="14"/>
  <c r="H66" i="14"/>
  <c r="P66" i="14"/>
  <c r="X66" i="14"/>
  <c r="D60" i="14"/>
  <c r="H60" i="14"/>
  <c r="L60" i="14"/>
  <c r="P60" i="14"/>
  <c r="T60" i="14"/>
  <c r="X60" i="14"/>
  <c r="E60" i="14"/>
  <c r="I60" i="14"/>
  <c r="M60" i="14"/>
  <c r="Q60" i="14"/>
  <c r="U60" i="14"/>
  <c r="Y60" i="14"/>
  <c r="C60" i="14"/>
  <c r="K60" i="14"/>
  <c r="S60" i="14"/>
  <c r="F60" i="14"/>
  <c r="N60" i="14"/>
  <c r="V60" i="14"/>
  <c r="G60" i="14"/>
  <c r="O60" i="14"/>
  <c r="W60" i="14"/>
  <c r="J60" i="14"/>
  <c r="R60" i="14"/>
  <c r="C10" i="14"/>
  <c r="Y10" i="14"/>
  <c r="D71" i="14"/>
  <c r="H71" i="14"/>
  <c r="L71" i="14"/>
  <c r="P71" i="14"/>
  <c r="T71" i="14"/>
  <c r="X71" i="14"/>
  <c r="E71" i="14"/>
  <c r="I71" i="14"/>
  <c r="M71" i="14"/>
  <c r="Q71" i="14"/>
  <c r="U71" i="14"/>
  <c r="Y71" i="14"/>
  <c r="F71" i="14"/>
  <c r="J71" i="14"/>
  <c r="N71" i="14"/>
  <c r="R71" i="14"/>
  <c r="V71" i="14"/>
  <c r="C71" i="14"/>
  <c r="G71" i="14"/>
  <c r="K71" i="14"/>
  <c r="O71" i="14"/>
  <c r="S71" i="14"/>
  <c r="W71" i="14"/>
  <c r="E65" i="14"/>
  <c r="I65" i="14"/>
  <c r="M65" i="14"/>
  <c r="Q65" i="14"/>
  <c r="U65" i="14"/>
  <c r="Y65" i="14"/>
  <c r="F65" i="14"/>
  <c r="J65" i="14"/>
  <c r="N65" i="14"/>
  <c r="R65" i="14"/>
  <c r="V65" i="14"/>
  <c r="H65" i="14"/>
  <c r="P65" i="14"/>
  <c r="X65" i="14"/>
  <c r="C65" i="14"/>
  <c r="K65" i="14"/>
  <c r="S65" i="14"/>
  <c r="D65" i="14"/>
  <c r="L65" i="14"/>
  <c r="T65" i="14"/>
  <c r="G65" i="14"/>
  <c r="O65" i="14"/>
  <c r="W65" i="14"/>
  <c r="Y11" i="14"/>
  <c r="C11" i="14"/>
  <c r="Y5" i="14"/>
  <c r="C5" i="14"/>
  <c r="D79" i="14"/>
  <c r="H79" i="14"/>
  <c r="L79" i="14"/>
  <c r="E79" i="14"/>
  <c r="I79" i="14"/>
  <c r="M79" i="14"/>
  <c r="Q79" i="14"/>
  <c r="U79" i="14"/>
  <c r="Y79" i="14"/>
  <c r="F79" i="14"/>
  <c r="J79" i="14"/>
  <c r="N79" i="14"/>
  <c r="R79" i="14"/>
  <c r="V79" i="14"/>
  <c r="K79" i="14"/>
  <c r="T79" i="14"/>
  <c r="C79" i="14"/>
  <c r="X79" i="14"/>
  <c r="O79" i="14"/>
  <c r="W79" i="14"/>
  <c r="P79" i="14"/>
  <c r="G79" i="14"/>
  <c r="S79" i="14"/>
  <c r="F73" i="14"/>
  <c r="J73" i="14"/>
  <c r="N73" i="14"/>
  <c r="R73" i="14"/>
  <c r="V73" i="14"/>
  <c r="C73" i="14"/>
  <c r="G73" i="14"/>
  <c r="K73" i="14"/>
  <c r="O73" i="14"/>
  <c r="S73" i="14"/>
  <c r="W73" i="14"/>
  <c r="D73" i="14"/>
  <c r="H73" i="14"/>
  <c r="L73" i="14"/>
  <c r="P73" i="14"/>
  <c r="T73" i="14"/>
  <c r="X73" i="14"/>
  <c r="E73" i="14"/>
  <c r="I73" i="14"/>
  <c r="M73" i="14"/>
  <c r="Q73" i="14"/>
  <c r="U73" i="14"/>
  <c r="Y73" i="14"/>
  <c r="C8" i="14"/>
  <c r="Y8" i="14"/>
  <c r="C38" i="14"/>
  <c r="Y38" i="14"/>
  <c r="C4" i="14"/>
  <c r="Y4" i="14"/>
  <c r="C63" i="14"/>
  <c r="G63" i="14"/>
  <c r="K63" i="14"/>
  <c r="O63" i="14"/>
  <c r="S63" i="14"/>
  <c r="W63" i="14"/>
  <c r="D63" i="14"/>
  <c r="H63" i="14"/>
  <c r="L63" i="14"/>
  <c r="P63" i="14"/>
  <c r="T63" i="14"/>
  <c r="X63" i="14"/>
  <c r="F63" i="14"/>
  <c r="N63" i="14"/>
  <c r="V63" i="14"/>
  <c r="I63" i="14"/>
  <c r="Q63" i="14"/>
  <c r="Y63" i="14"/>
  <c r="J63" i="14"/>
  <c r="R63" i="14"/>
  <c r="E63" i="14"/>
  <c r="M63" i="14"/>
  <c r="U63" i="14"/>
  <c r="F84" i="14"/>
  <c r="J84" i="14"/>
  <c r="N84" i="14"/>
  <c r="R84" i="14"/>
  <c r="V84" i="14"/>
  <c r="H84" i="14"/>
  <c r="P84" i="14"/>
  <c r="X84" i="14"/>
  <c r="C84" i="14"/>
  <c r="G84" i="14"/>
  <c r="K84" i="14"/>
  <c r="O84" i="14"/>
  <c r="S84" i="14"/>
  <c r="W84" i="14"/>
  <c r="D84" i="14"/>
  <c r="L84" i="14"/>
  <c r="T84" i="14"/>
  <c r="E84" i="14"/>
  <c r="I84" i="14"/>
  <c r="M84" i="14"/>
  <c r="Q84" i="14"/>
  <c r="U84" i="14"/>
  <c r="Y84" i="14"/>
  <c r="Y39" i="14"/>
  <c r="C39" i="14"/>
  <c r="C18" i="14"/>
  <c r="Y18" i="14"/>
  <c r="C47" i="14"/>
  <c r="C14" i="14"/>
  <c r="Y14" i="14"/>
  <c r="Y44" i="14"/>
  <c r="C44" i="14"/>
  <c r="Y43" i="14"/>
  <c r="C43" i="14"/>
  <c r="Y32" i="14"/>
  <c r="C32" i="14"/>
  <c r="E53" i="14"/>
  <c r="I53" i="14"/>
  <c r="M53" i="14"/>
  <c r="Q53" i="14"/>
  <c r="U53" i="14"/>
  <c r="Y53" i="14"/>
  <c r="F53" i="14"/>
  <c r="J53" i="14"/>
  <c r="N53" i="14"/>
  <c r="R53" i="14"/>
  <c r="V53" i="14"/>
  <c r="C53" i="14"/>
  <c r="G53" i="14"/>
  <c r="K53" i="14"/>
  <c r="O53" i="14"/>
  <c r="S53" i="14"/>
  <c r="W53" i="14"/>
  <c r="D53" i="14"/>
  <c r="H53" i="14"/>
  <c r="L53" i="14"/>
  <c r="P53" i="14"/>
  <c r="T53" i="14"/>
  <c r="X53" i="14"/>
  <c r="C22" i="14"/>
  <c r="Y22" i="14"/>
  <c r="Y7" i="14"/>
  <c r="C7" i="14"/>
  <c r="D82" i="14"/>
  <c r="H82" i="14"/>
  <c r="L82" i="14"/>
  <c r="P82" i="14"/>
  <c r="T82" i="14"/>
  <c r="X82" i="14"/>
  <c r="F82" i="14"/>
  <c r="N82" i="14"/>
  <c r="V82" i="14"/>
  <c r="E82" i="14"/>
  <c r="I82" i="14"/>
  <c r="M82" i="14"/>
  <c r="Q82" i="14"/>
  <c r="U82" i="14"/>
  <c r="Y82" i="14"/>
  <c r="J82" i="14"/>
  <c r="R82" i="14"/>
  <c r="C82" i="14"/>
  <c r="G82" i="14"/>
  <c r="K82" i="14"/>
  <c r="O82" i="14"/>
  <c r="S82" i="14"/>
  <c r="W82" i="14"/>
  <c r="D52" i="14"/>
  <c r="H52" i="14"/>
  <c r="L52" i="14"/>
  <c r="P52" i="14"/>
  <c r="E52" i="14"/>
  <c r="I52" i="14"/>
  <c r="M52" i="14"/>
  <c r="Q52" i="14"/>
  <c r="U52" i="14"/>
  <c r="C52" i="14"/>
  <c r="K52" i="14"/>
  <c r="S52" i="14"/>
  <c r="X52" i="14"/>
  <c r="F52" i="14"/>
  <c r="N52" i="14"/>
  <c r="T52" i="14"/>
  <c r="Y52" i="14"/>
  <c r="G52" i="14"/>
  <c r="O52" i="14"/>
  <c r="V52" i="14"/>
  <c r="J52" i="14"/>
  <c r="R52" i="14"/>
  <c r="W52" i="14"/>
  <c r="Y29" i="14"/>
  <c r="C29" i="14"/>
  <c r="D64" i="14"/>
  <c r="H64" i="14"/>
  <c r="L64" i="14"/>
  <c r="P64" i="14"/>
  <c r="T64" i="14"/>
  <c r="X64" i="14"/>
  <c r="E64" i="14"/>
  <c r="I64" i="14"/>
  <c r="M64" i="14"/>
  <c r="Q64" i="14"/>
  <c r="U64" i="14"/>
  <c r="Y64" i="14"/>
  <c r="G64" i="14"/>
  <c r="O64" i="14"/>
  <c r="W64" i="14"/>
  <c r="J64" i="14"/>
  <c r="R64" i="14"/>
  <c r="C64" i="14"/>
  <c r="K64" i="14"/>
  <c r="S64" i="14"/>
  <c r="F64" i="14"/>
  <c r="N64" i="14"/>
  <c r="V64" i="14"/>
  <c r="Y17" i="14"/>
  <c r="C17" i="14"/>
  <c r="Y21" i="14"/>
  <c r="C21" i="14"/>
  <c r="C37" i="14"/>
  <c r="Y37" i="14"/>
  <c r="C33" i="14"/>
  <c r="Y33" i="14"/>
  <c r="Y40" i="14"/>
  <c r="C40" i="14"/>
  <c r="C59" i="14"/>
  <c r="G59" i="14"/>
  <c r="K59" i="14"/>
  <c r="O59" i="14"/>
  <c r="S59" i="14"/>
  <c r="W59" i="14"/>
  <c r="D59" i="14"/>
  <c r="H59" i="14"/>
  <c r="L59" i="14"/>
  <c r="P59" i="14"/>
  <c r="T59" i="14"/>
  <c r="X59" i="14"/>
  <c r="E59" i="14"/>
  <c r="I59" i="14"/>
  <c r="M59" i="14"/>
  <c r="Q59" i="14"/>
  <c r="U59" i="14"/>
  <c r="Y59" i="14"/>
  <c r="F59" i="14"/>
  <c r="J59" i="14"/>
  <c r="N59" i="14"/>
  <c r="R59" i="14"/>
  <c r="V59" i="14"/>
  <c r="Y15" i="14"/>
  <c r="C15" i="14"/>
  <c r="C42" i="14"/>
  <c r="Y42" i="14"/>
  <c r="C34" i="14"/>
  <c r="Y34" i="14"/>
  <c r="E61" i="14"/>
  <c r="I61" i="14"/>
  <c r="M61" i="14"/>
  <c r="Q61" i="14"/>
  <c r="U61" i="14"/>
  <c r="Y61" i="14"/>
  <c r="F61" i="14"/>
  <c r="J61" i="14"/>
  <c r="N61" i="14"/>
  <c r="R61" i="14"/>
  <c r="V61" i="14"/>
  <c r="D61" i="14"/>
  <c r="L61" i="14"/>
  <c r="T61" i="14"/>
  <c r="G61" i="14"/>
  <c r="O61" i="14"/>
  <c r="W61" i="14"/>
  <c r="H61" i="14"/>
  <c r="P61" i="14"/>
  <c r="X61" i="14"/>
  <c r="C61" i="14"/>
  <c r="K61" i="14"/>
  <c r="S61" i="14"/>
  <c r="F62" i="14"/>
  <c r="J62" i="14"/>
  <c r="N62" i="14"/>
  <c r="R62" i="14"/>
  <c r="V62" i="14"/>
  <c r="C62" i="14"/>
  <c r="G62" i="14"/>
  <c r="K62" i="14"/>
  <c r="O62" i="14"/>
  <c r="S62" i="14"/>
  <c r="W62" i="14"/>
  <c r="E62" i="14"/>
  <c r="M62" i="14"/>
  <c r="U62" i="14"/>
  <c r="H62" i="14"/>
  <c r="P62" i="14"/>
  <c r="X62" i="14"/>
  <c r="I62" i="14"/>
  <c r="Q62" i="14"/>
  <c r="Y62" i="14"/>
  <c r="D62" i="14"/>
  <c r="L62" i="14"/>
  <c r="T62" i="14"/>
  <c r="C70" i="14"/>
  <c r="G70" i="14"/>
  <c r="K70" i="14"/>
  <c r="O70" i="14"/>
  <c r="S70" i="14"/>
  <c r="W70" i="14"/>
  <c r="D70" i="14"/>
  <c r="H70" i="14"/>
  <c r="L70" i="14"/>
  <c r="P70" i="14"/>
  <c r="T70" i="14"/>
  <c r="X70" i="14"/>
  <c r="E70" i="14"/>
  <c r="I70" i="14"/>
  <c r="M70" i="14"/>
  <c r="Q70" i="14"/>
  <c r="U70" i="14"/>
  <c r="Y70" i="14"/>
  <c r="F70" i="14"/>
  <c r="J70" i="14"/>
  <c r="N70" i="14"/>
  <c r="R70" i="14"/>
  <c r="V70" i="14"/>
  <c r="F58" i="14"/>
  <c r="J58" i="14"/>
  <c r="N58" i="14"/>
  <c r="R58" i="14"/>
  <c r="V58" i="14"/>
  <c r="C58" i="14"/>
  <c r="G58" i="14"/>
  <c r="K58" i="14"/>
  <c r="O58" i="14"/>
  <c r="S58" i="14"/>
  <c r="W58" i="14"/>
  <c r="D58" i="14"/>
  <c r="H58" i="14"/>
  <c r="L58" i="14"/>
  <c r="P58" i="14"/>
  <c r="T58" i="14"/>
  <c r="X58" i="14"/>
  <c r="E58" i="14"/>
  <c r="I58" i="14"/>
  <c r="M58" i="14"/>
  <c r="Q58" i="14"/>
  <c r="U58" i="14"/>
  <c r="Y58" i="14"/>
  <c r="C78" i="14"/>
  <c r="G78" i="14"/>
  <c r="K78" i="14"/>
  <c r="O78" i="14"/>
  <c r="S78" i="14"/>
  <c r="W78" i="14"/>
  <c r="D78" i="14"/>
  <c r="H78" i="14"/>
  <c r="L78" i="14"/>
  <c r="P78" i="14"/>
  <c r="T78" i="14"/>
  <c r="X78" i="14"/>
  <c r="E78" i="14"/>
  <c r="I78" i="14"/>
  <c r="M78" i="14"/>
  <c r="Q78" i="14"/>
  <c r="U78" i="14"/>
  <c r="Y78" i="14"/>
  <c r="F78" i="14"/>
  <c r="J78" i="14"/>
  <c r="N78" i="14"/>
  <c r="R78" i="14"/>
  <c r="V78" i="14"/>
  <c r="D75" i="14"/>
  <c r="H75" i="14"/>
  <c r="L75" i="14"/>
  <c r="P75" i="14"/>
  <c r="T75" i="14"/>
  <c r="X75" i="14"/>
  <c r="E75" i="14"/>
  <c r="I75" i="14"/>
  <c r="M75" i="14"/>
  <c r="Q75" i="14"/>
  <c r="U75" i="14"/>
  <c r="Y75" i="14"/>
  <c r="F75" i="14"/>
  <c r="J75" i="14"/>
  <c r="N75" i="14"/>
  <c r="R75" i="14"/>
  <c r="V75" i="14"/>
  <c r="C75" i="14"/>
  <c r="G75" i="14"/>
  <c r="K75" i="14"/>
  <c r="O75" i="14"/>
  <c r="S75" i="14"/>
  <c r="W75" i="14"/>
  <c r="F69" i="14"/>
  <c r="J69" i="14"/>
  <c r="N69" i="14"/>
  <c r="R69" i="14"/>
  <c r="V69" i="14"/>
  <c r="C69" i="14"/>
  <c r="G69" i="14"/>
  <c r="K69" i="14"/>
  <c r="O69" i="14"/>
  <c r="S69" i="14"/>
  <c r="W69" i="14"/>
  <c r="D69" i="14"/>
  <c r="H69" i="14"/>
  <c r="L69" i="14"/>
  <c r="P69" i="14"/>
  <c r="T69" i="14"/>
  <c r="X69" i="14"/>
  <c r="E69" i="14"/>
  <c r="I69" i="14"/>
  <c r="M69" i="14"/>
  <c r="Q69" i="14"/>
  <c r="U69" i="14"/>
  <c r="Y69" i="14"/>
  <c r="Y9" i="14"/>
  <c r="C9" i="14"/>
  <c r="E68" i="14"/>
  <c r="I68" i="14"/>
  <c r="M68" i="14"/>
  <c r="Q68" i="14"/>
  <c r="U68" i="14"/>
  <c r="Y68" i="14"/>
  <c r="F68" i="14"/>
  <c r="J68" i="14"/>
  <c r="N68" i="14"/>
  <c r="R68" i="14"/>
  <c r="V68" i="14"/>
  <c r="C68" i="14"/>
  <c r="G68" i="14"/>
  <c r="K68" i="14"/>
  <c r="O68" i="14"/>
  <c r="S68" i="14"/>
  <c r="W68" i="14"/>
  <c r="D68" i="14"/>
  <c r="H68" i="14"/>
  <c r="L68" i="14"/>
  <c r="P68" i="14"/>
  <c r="T68" i="14"/>
  <c r="X68" i="14"/>
  <c r="C26" i="14"/>
  <c r="E72" i="14"/>
  <c r="I72" i="14"/>
  <c r="M72" i="14"/>
  <c r="Q72" i="14"/>
  <c r="U72" i="14"/>
  <c r="Y72" i="14"/>
  <c r="F72" i="14"/>
  <c r="J72" i="14"/>
  <c r="N72" i="14"/>
  <c r="R72" i="14"/>
  <c r="V72" i="14"/>
  <c r="C72" i="14"/>
  <c r="G72" i="14"/>
  <c r="K72" i="14"/>
  <c r="O72" i="14"/>
  <c r="S72" i="14"/>
  <c r="W72" i="14"/>
  <c r="D72" i="14"/>
  <c r="H72" i="14"/>
  <c r="L72" i="14"/>
  <c r="P72" i="14"/>
  <c r="T72" i="14"/>
  <c r="X72" i="14"/>
  <c r="C51" i="14"/>
  <c r="G51" i="14"/>
  <c r="K51" i="14"/>
  <c r="O51" i="14"/>
  <c r="S51" i="14"/>
  <c r="W51" i="14"/>
  <c r="D51" i="14"/>
  <c r="H51" i="14"/>
  <c r="L51" i="14"/>
  <c r="P51" i="14"/>
  <c r="T51" i="14"/>
  <c r="X51" i="14"/>
  <c r="J51" i="14"/>
  <c r="R51" i="14"/>
  <c r="E51" i="14"/>
  <c r="M51" i="14"/>
  <c r="U51" i="14"/>
  <c r="F51" i="14"/>
  <c r="N51" i="14"/>
  <c r="V51" i="14"/>
  <c r="I51" i="14"/>
  <c r="Q51" i="14"/>
  <c r="Y51" i="14"/>
  <c r="F80" i="14"/>
  <c r="J80" i="14"/>
  <c r="D80" i="14"/>
  <c r="I80" i="14"/>
  <c r="N80" i="14"/>
  <c r="R80" i="14"/>
  <c r="V80" i="14"/>
  <c r="L80" i="14"/>
  <c r="T80" i="14"/>
  <c r="E80" i="14"/>
  <c r="K80" i="14"/>
  <c r="O80" i="14"/>
  <c r="S80" i="14"/>
  <c r="W80" i="14"/>
  <c r="G80" i="14"/>
  <c r="P80" i="14"/>
  <c r="X80" i="14"/>
  <c r="C80" i="14"/>
  <c r="H80" i="14"/>
  <c r="M80" i="14"/>
  <c r="Q80" i="14"/>
  <c r="U80" i="14"/>
  <c r="Y80" i="14"/>
  <c r="C28" i="14"/>
  <c r="HA289" i="38"/>
  <c r="HA290" i="38" s="1"/>
  <c r="IZ237" i="38"/>
  <c r="Y27" i="14" s="1"/>
  <c r="HA344" i="38"/>
  <c r="IZ257" i="38"/>
  <c r="Y47" i="14" s="1"/>
  <c r="GA31" i="38"/>
  <c r="O2858" i="38"/>
  <c r="O2854" i="38"/>
  <c r="O2850" i="38"/>
  <c r="O2846" i="38"/>
  <c r="O2857" i="38"/>
  <c r="O2853" i="38"/>
  <c r="O2849" i="38"/>
  <c r="O2845" i="38"/>
  <c r="O2860" i="38"/>
  <c r="O2856" i="38"/>
  <c r="O2852" i="38"/>
  <c r="O2848" i="38"/>
  <c r="O2844" i="38"/>
  <c r="O2859" i="38"/>
  <c r="O2855" i="38"/>
  <c r="O2851" i="38"/>
  <c r="O2847" i="38"/>
  <c r="FF685" i="38"/>
  <c r="FF424" i="38"/>
  <c r="FF745" i="38"/>
  <c r="FF484" i="38"/>
  <c r="FF795" i="38"/>
  <c r="FF534" i="38"/>
  <c r="FF775" i="38"/>
  <c r="FF514" i="38"/>
  <c r="FF444" i="38"/>
  <c r="FF705" i="38"/>
  <c r="FF755" i="38"/>
  <c r="FF494" i="38"/>
  <c r="FF765" i="38"/>
  <c r="FF504" i="38"/>
  <c r="FF735" i="38"/>
  <c r="FF474" i="38"/>
  <c r="FF715" i="38"/>
  <c r="FF454" i="38"/>
  <c r="FF725" i="38"/>
  <c r="FF464" i="38"/>
  <c r="FF785" i="38"/>
  <c r="FF524" i="38"/>
  <c r="JK92" i="38"/>
  <c r="JK69" i="38"/>
  <c r="JK46" i="38"/>
  <c r="GA62" i="38"/>
  <c r="GA59" i="38"/>
  <c r="GA67" i="38"/>
  <c r="GA64" i="38"/>
  <c r="GA65" i="38"/>
  <c r="GA66" i="38"/>
  <c r="GA63" i="38"/>
  <c r="GA60" i="38"/>
  <c r="GA68" i="38"/>
  <c r="GA61" i="38"/>
  <c r="B2005" i="38"/>
  <c r="C2005" i="38"/>
  <c r="D2005" i="38"/>
  <c r="E2005" i="38"/>
  <c r="F2005" i="38"/>
  <c r="G2005" i="38"/>
  <c r="H2005" i="38"/>
  <c r="I2005" i="38"/>
  <c r="J2005" i="38"/>
  <c r="K2005" i="38"/>
  <c r="L2005" i="38"/>
  <c r="M2005" i="38"/>
  <c r="B2006" i="38"/>
  <c r="C2006" i="38"/>
  <c r="D2006" i="38"/>
  <c r="E2006" i="38"/>
  <c r="F2006" i="38"/>
  <c r="G2006" i="38"/>
  <c r="H2006" i="38"/>
  <c r="I2006" i="38"/>
  <c r="J2006" i="38"/>
  <c r="K2006" i="38"/>
  <c r="L2006" i="38"/>
  <c r="M2006" i="38"/>
  <c r="B2007" i="38"/>
  <c r="C2007" i="38"/>
  <c r="D2007" i="38"/>
  <c r="E2007" i="38"/>
  <c r="F2007" i="38"/>
  <c r="G2007" i="38"/>
  <c r="H2007" i="38"/>
  <c r="I2007" i="38"/>
  <c r="J2007" i="38"/>
  <c r="K2007" i="38"/>
  <c r="L2007" i="38"/>
  <c r="M2007" i="38"/>
  <c r="B2008" i="38"/>
  <c r="C2008" i="38"/>
  <c r="D2008" i="38"/>
  <c r="E2008" i="38"/>
  <c r="F2008" i="38"/>
  <c r="G2008" i="38"/>
  <c r="H2008" i="38"/>
  <c r="I2008" i="38"/>
  <c r="J2008" i="38"/>
  <c r="K2008" i="38"/>
  <c r="L2008" i="38"/>
  <c r="M2008" i="38"/>
  <c r="B2009" i="38"/>
  <c r="C2009" i="38"/>
  <c r="D2009" i="38"/>
  <c r="E2009" i="38"/>
  <c r="F2009" i="38"/>
  <c r="G2009" i="38"/>
  <c r="H2009" i="38"/>
  <c r="I2009" i="38"/>
  <c r="J2009" i="38"/>
  <c r="K2009" i="38"/>
  <c r="L2009" i="38"/>
  <c r="M2009" i="38"/>
  <c r="B2010" i="38"/>
  <c r="C2010" i="38"/>
  <c r="D2010" i="38"/>
  <c r="E2010" i="38"/>
  <c r="F2010" i="38"/>
  <c r="G2010" i="38"/>
  <c r="H2010" i="38"/>
  <c r="I2010" i="38"/>
  <c r="J2010" i="38"/>
  <c r="K2010" i="38"/>
  <c r="L2010" i="38"/>
  <c r="M2010" i="38"/>
  <c r="B2011" i="38"/>
  <c r="C2011" i="38"/>
  <c r="D2011" i="38"/>
  <c r="E2011" i="38"/>
  <c r="F2011" i="38"/>
  <c r="G2011" i="38"/>
  <c r="H2011" i="38"/>
  <c r="I2011" i="38"/>
  <c r="J2011" i="38"/>
  <c r="K2011" i="38"/>
  <c r="L2011" i="38"/>
  <c r="M2011" i="38"/>
  <c r="B2012" i="38"/>
  <c r="C2012" i="38"/>
  <c r="D2012" i="38"/>
  <c r="E2012" i="38"/>
  <c r="F2012" i="38"/>
  <c r="G2012" i="38"/>
  <c r="H2012" i="38"/>
  <c r="I2012" i="38"/>
  <c r="J2012" i="38"/>
  <c r="K2012" i="38"/>
  <c r="L2012" i="38"/>
  <c r="M2012" i="38"/>
  <c r="B2013" i="38"/>
  <c r="C2013" i="38"/>
  <c r="D2013" i="38"/>
  <c r="E2013" i="38"/>
  <c r="F2013" i="38"/>
  <c r="G2013" i="38"/>
  <c r="H2013" i="38"/>
  <c r="I2013" i="38"/>
  <c r="J2013" i="38"/>
  <c r="K2013" i="38"/>
  <c r="L2013" i="38"/>
  <c r="M2013" i="38"/>
  <c r="B2014" i="38"/>
  <c r="C2014" i="38"/>
  <c r="D2014" i="38"/>
  <c r="E2014" i="38"/>
  <c r="F2014" i="38"/>
  <c r="G2014" i="38"/>
  <c r="H2014" i="38"/>
  <c r="I2014" i="38"/>
  <c r="J2014" i="38"/>
  <c r="K2014" i="38"/>
  <c r="L2014" i="38"/>
  <c r="M2014" i="38"/>
  <c r="B2015" i="38"/>
  <c r="C2015" i="38"/>
  <c r="D2015" i="38"/>
  <c r="E2015" i="38"/>
  <c r="F2015" i="38"/>
  <c r="G2015" i="38"/>
  <c r="H2015" i="38"/>
  <c r="I2015" i="38"/>
  <c r="J2015" i="38"/>
  <c r="K2015" i="38"/>
  <c r="L2015" i="38"/>
  <c r="M2015" i="38"/>
  <c r="B2016" i="38"/>
  <c r="C2016" i="38"/>
  <c r="D2016" i="38"/>
  <c r="E2016" i="38"/>
  <c r="F2016" i="38"/>
  <c r="G2016" i="38"/>
  <c r="H2016" i="38"/>
  <c r="I2016" i="38"/>
  <c r="J2016" i="38"/>
  <c r="K2016" i="38"/>
  <c r="L2016" i="38"/>
  <c r="M2016" i="38"/>
  <c r="B2017" i="38"/>
  <c r="C2017" i="38"/>
  <c r="D2017" i="38"/>
  <c r="E2017" i="38"/>
  <c r="F2017" i="38"/>
  <c r="G2017" i="38"/>
  <c r="H2017" i="38"/>
  <c r="I2017" i="38"/>
  <c r="J2017" i="38"/>
  <c r="K2017" i="38"/>
  <c r="L2017" i="38"/>
  <c r="M2017" i="38"/>
  <c r="B2018" i="38"/>
  <c r="C2018" i="38"/>
  <c r="D2018" i="38"/>
  <c r="E2018" i="38"/>
  <c r="F2018" i="38"/>
  <c r="G2018" i="38"/>
  <c r="H2018" i="38"/>
  <c r="I2018" i="38"/>
  <c r="J2018" i="38"/>
  <c r="K2018" i="38"/>
  <c r="L2018" i="38"/>
  <c r="M2018" i="38"/>
  <c r="B2019" i="38"/>
  <c r="C2019" i="38"/>
  <c r="D2019" i="38"/>
  <c r="E2019" i="38"/>
  <c r="F2019" i="38"/>
  <c r="G2019" i="38"/>
  <c r="H2019" i="38"/>
  <c r="I2019" i="38"/>
  <c r="J2019" i="38"/>
  <c r="K2019" i="38"/>
  <c r="L2019" i="38"/>
  <c r="M2019" i="38"/>
  <c r="B2020" i="38"/>
  <c r="C2020" i="38"/>
  <c r="D2020" i="38"/>
  <c r="E2020" i="38"/>
  <c r="F2020" i="38"/>
  <c r="G2020" i="38"/>
  <c r="H2020" i="38"/>
  <c r="I2020" i="38"/>
  <c r="J2020" i="38"/>
  <c r="K2020" i="38"/>
  <c r="L2020" i="38"/>
  <c r="M2020" i="38"/>
  <c r="B2021" i="38"/>
  <c r="C2021" i="38"/>
  <c r="D2021" i="38"/>
  <c r="E2021" i="38"/>
  <c r="F2021" i="38"/>
  <c r="G2021" i="38"/>
  <c r="H2021" i="38"/>
  <c r="I2021" i="38"/>
  <c r="J2021" i="38"/>
  <c r="K2021" i="38"/>
  <c r="L2021" i="38"/>
  <c r="M2021" i="38"/>
  <c r="B2022" i="38"/>
  <c r="C2022" i="38"/>
  <c r="D2022" i="38"/>
  <c r="E2022" i="38"/>
  <c r="F2022" i="38"/>
  <c r="G2022" i="38"/>
  <c r="H2022" i="38"/>
  <c r="I2022" i="38"/>
  <c r="J2022" i="38"/>
  <c r="K2022" i="38"/>
  <c r="L2022" i="38"/>
  <c r="M2022" i="38"/>
  <c r="B2023" i="38"/>
  <c r="C2023" i="38"/>
  <c r="D2023" i="38"/>
  <c r="E2023" i="38"/>
  <c r="F2023" i="38"/>
  <c r="G2023" i="38"/>
  <c r="H2023" i="38"/>
  <c r="I2023" i="38"/>
  <c r="J2023" i="38"/>
  <c r="K2023" i="38"/>
  <c r="L2023" i="38"/>
  <c r="M2023" i="38"/>
  <c r="B2024" i="38"/>
  <c r="C2024" i="38"/>
  <c r="D2024" i="38"/>
  <c r="E2024" i="38"/>
  <c r="F2024" i="38"/>
  <c r="G2024" i="38"/>
  <c r="H2024" i="38"/>
  <c r="I2024" i="38"/>
  <c r="J2024" i="38"/>
  <c r="K2024" i="38"/>
  <c r="L2024" i="38"/>
  <c r="M2024" i="38"/>
  <c r="B2025" i="38"/>
  <c r="C2025" i="38"/>
  <c r="D2025" i="38"/>
  <c r="E2025" i="38"/>
  <c r="F2025" i="38"/>
  <c r="G2025" i="38"/>
  <c r="H2025" i="38"/>
  <c r="I2025" i="38"/>
  <c r="J2025" i="38"/>
  <c r="K2025" i="38"/>
  <c r="L2025" i="38"/>
  <c r="M2025" i="38"/>
  <c r="B2026" i="38"/>
  <c r="C2026" i="38"/>
  <c r="D2026" i="38"/>
  <c r="E2026" i="38"/>
  <c r="F2026" i="38"/>
  <c r="G2026" i="38"/>
  <c r="H2026" i="38"/>
  <c r="I2026" i="38"/>
  <c r="J2026" i="38"/>
  <c r="K2026" i="38"/>
  <c r="L2026" i="38"/>
  <c r="M2026" i="38"/>
  <c r="B2027" i="38"/>
  <c r="C2027" i="38"/>
  <c r="D2027" i="38"/>
  <c r="E2027" i="38"/>
  <c r="F2027" i="38"/>
  <c r="G2027" i="38"/>
  <c r="H2027" i="38"/>
  <c r="I2027" i="38"/>
  <c r="J2027" i="38"/>
  <c r="K2027" i="38"/>
  <c r="L2027" i="38"/>
  <c r="M2027" i="38"/>
  <c r="B2028" i="38"/>
  <c r="C2028" i="38"/>
  <c r="D2028" i="38"/>
  <c r="E2028" i="38"/>
  <c r="F2028" i="38"/>
  <c r="G2028" i="38"/>
  <c r="H2028" i="38"/>
  <c r="I2028" i="38"/>
  <c r="J2028" i="38"/>
  <c r="K2028" i="38"/>
  <c r="L2028" i="38"/>
  <c r="M2028" i="38"/>
  <c r="B2029" i="38"/>
  <c r="C2029" i="38"/>
  <c r="D2029" i="38"/>
  <c r="E2029" i="38"/>
  <c r="F2029" i="38"/>
  <c r="G2029" i="38"/>
  <c r="H2029" i="38"/>
  <c r="I2029" i="38"/>
  <c r="J2029" i="38"/>
  <c r="K2029" i="38"/>
  <c r="L2029" i="38"/>
  <c r="M2029" i="38"/>
  <c r="B2030" i="38"/>
  <c r="C2030" i="38"/>
  <c r="D2030" i="38"/>
  <c r="E2030" i="38"/>
  <c r="F2030" i="38"/>
  <c r="G2030" i="38"/>
  <c r="H2030" i="38"/>
  <c r="I2030" i="38"/>
  <c r="J2030" i="38"/>
  <c r="K2030" i="38"/>
  <c r="L2030" i="38"/>
  <c r="M2030" i="38"/>
  <c r="B2031" i="38"/>
  <c r="C2031" i="38"/>
  <c r="D2031" i="38"/>
  <c r="E2031" i="38"/>
  <c r="F2031" i="38"/>
  <c r="G2031" i="38"/>
  <c r="H2031" i="38"/>
  <c r="I2031" i="38"/>
  <c r="J2031" i="38"/>
  <c r="K2031" i="38"/>
  <c r="L2031" i="38"/>
  <c r="M2031" i="38"/>
  <c r="B2032" i="38"/>
  <c r="C2032" i="38"/>
  <c r="D2032" i="38"/>
  <c r="E2032" i="38"/>
  <c r="F2032" i="38"/>
  <c r="G2032" i="38"/>
  <c r="H2032" i="38"/>
  <c r="I2032" i="38"/>
  <c r="J2032" i="38"/>
  <c r="K2032" i="38"/>
  <c r="L2032" i="38"/>
  <c r="M2032" i="38"/>
  <c r="B2033" i="38"/>
  <c r="C2033" i="38"/>
  <c r="D2033" i="38"/>
  <c r="E2033" i="38"/>
  <c r="F2033" i="38"/>
  <c r="G2033" i="38"/>
  <c r="H2033" i="38"/>
  <c r="I2033" i="38"/>
  <c r="J2033" i="38"/>
  <c r="K2033" i="38"/>
  <c r="L2033" i="38"/>
  <c r="M2033" i="38"/>
  <c r="B2034" i="38"/>
  <c r="C2034" i="38"/>
  <c r="D2034" i="38"/>
  <c r="E2034" i="38"/>
  <c r="F2034" i="38"/>
  <c r="G2034" i="38"/>
  <c r="H2034" i="38"/>
  <c r="I2034" i="38"/>
  <c r="J2034" i="38"/>
  <c r="K2034" i="38"/>
  <c r="L2034" i="38"/>
  <c r="M2034" i="38"/>
  <c r="B2035" i="38"/>
  <c r="C2035" i="38"/>
  <c r="D2035" i="38"/>
  <c r="E2035" i="38"/>
  <c r="F2035" i="38"/>
  <c r="G2035" i="38"/>
  <c r="H2035" i="38"/>
  <c r="I2035" i="38"/>
  <c r="J2035" i="38"/>
  <c r="K2035" i="38"/>
  <c r="L2035" i="38"/>
  <c r="M2035" i="38"/>
  <c r="B2036" i="38"/>
  <c r="C2036" i="38"/>
  <c r="D2036" i="38"/>
  <c r="E2036" i="38"/>
  <c r="F2036" i="38"/>
  <c r="G2036" i="38"/>
  <c r="H2036" i="38"/>
  <c r="I2036" i="38"/>
  <c r="J2036" i="38"/>
  <c r="K2036" i="38"/>
  <c r="L2036" i="38"/>
  <c r="M2036" i="38"/>
  <c r="B2037" i="38"/>
  <c r="C2037" i="38"/>
  <c r="D2037" i="38"/>
  <c r="E2037" i="38"/>
  <c r="F2037" i="38"/>
  <c r="G2037" i="38"/>
  <c r="H2037" i="38"/>
  <c r="I2037" i="38"/>
  <c r="J2037" i="38"/>
  <c r="K2037" i="38"/>
  <c r="L2037" i="38"/>
  <c r="M2037" i="38"/>
  <c r="B2038" i="38"/>
  <c r="C2038" i="38"/>
  <c r="D2038" i="38"/>
  <c r="E2038" i="38"/>
  <c r="F2038" i="38"/>
  <c r="G2038" i="38"/>
  <c r="H2038" i="38"/>
  <c r="I2038" i="38"/>
  <c r="J2038" i="38"/>
  <c r="K2038" i="38"/>
  <c r="L2038" i="38"/>
  <c r="M2038" i="38"/>
  <c r="B2039" i="38"/>
  <c r="C2039" i="38"/>
  <c r="D2039" i="38"/>
  <c r="E2039" i="38"/>
  <c r="F2039" i="38"/>
  <c r="G2039" i="38"/>
  <c r="H2039" i="38"/>
  <c r="I2039" i="38"/>
  <c r="J2039" i="38"/>
  <c r="K2039" i="38"/>
  <c r="L2039" i="38"/>
  <c r="M2039" i="38"/>
  <c r="B2040" i="38"/>
  <c r="C2040" i="38"/>
  <c r="D2040" i="38"/>
  <c r="E2040" i="38"/>
  <c r="F2040" i="38"/>
  <c r="G2040" i="38"/>
  <c r="H2040" i="38"/>
  <c r="I2040" i="38"/>
  <c r="J2040" i="38"/>
  <c r="K2040" i="38"/>
  <c r="L2040" i="38"/>
  <c r="M2040" i="38"/>
  <c r="B2041" i="38"/>
  <c r="C2041" i="38"/>
  <c r="D2041" i="38"/>
  <c r="E2041" i="38"/>
  <c r="F2041" i="38"/>
  <c r="G2041" i="38"/>
  <c r="H2041" i="38"/>
  <c r="I2041" i="38"/>
  <c r="J2041" i="38"/>
  <c r="K2041" i="38"/>
  <c r="L2041" i="38"/>
  <c r="M2041" i="38"/>
  <c r="B2042" i="38"/>
  <c r="C2042" i="38"/>
  <c r="D2042" i="38"/>
  <c r="E2042" i="38"/>
  <c r="F2042" i="38"/>
  <c r="G2042" i="38"/>
  <c r="H2042" i="38"/>
  <c r="I2042" i="38"/>
  <c r="J2042" i="38"/>
  <c r="K2042" i="38"/>
  <c r="L2042" i="38"/>
  <c r="M2042" i="38"/>
  <c r="B2043" i="38"/>
  <c r="C2043" i="38"/>
  <c r="D2043" i="38"/>
  <c r="E2043" i="38"/>
  <c r="F2043" i="38"/>
  <c r="G2043" i="38"/>
  <c r="H2043" i="38"/>
  <c r="I2043" i="38"/>
  <c r="J2043" i="38"/>
  <c r="K2043" i="38"/>
  <c r="L2043" i="38"/>
  <c r="M2043" i="38"/>
  <c r="B2044" i="38"/>
  <c r="C2044" i="38"/>
  <c r="D2044" i="38"/>
  <c r="E2044" i="38"/>
  <c r="F2044" i="38"/>
  <c r="G2044" i="38"/>
  <c r="H2044" i="38"/>
  <c r="I2044" i="38"/>
  <c r="J2044" i="38"/>
  <c r="K2044" i="38"/>
  <c r="L2044" i="38"/>
  <c r="M2044" i="38"/>
  <c r="B2045" i="38"/>
  <c r="C2045" i="38"/>
  <c r="D2045" i="38"/>
  <c r="E2045" i="38"/>
  <c r="F2045" i="38"/>
  <c r="G2045" i="38"/>
  <c r="H2045" i="38"/>
  <c r="I2045" i="38"/>
  <c r="J2045" i="38"/>
  <c r="K2045" i="38"/>
  <c r="L2045" i="38"/>
  <c r="M2045" i="38"/>
  <c r="B2046" i="38"/>
  <c r="C2046" i="38"/>
  <c r="D2046" i="38"/>
  <c r="E2046" i="38"/>
  <c r="F2046" i="38"/>
  <c r="G2046" i="38"/>
  <c r="H2046" i="38"/>
  <c r="I2046" i="38"/>
  <c r="J2046" i="38"/>
  <c r="K2046" i="38"/>
  <c r="L2046" i="38"/>
  <c r="M2046" i="38"/>
  <c r="B2047" i="38"/>
  <c r="C2047" i="38"/>
  <c r="D2047" i="38"/>
  <c r="E2047" i="38"/>
  <c r="F2047" i="38"/>
  <c r="G2047" i="38"/>
  <c r="H2047" i="38"/>
  <c r="I2047" i="38"/>
  <c r="J2047" i="38"/>
  <c r="K2047" i="38"/>
  <c r="L2047" i="38"/>
  <c r="M2047" i="38"/>
  <c r="B2048" i="38"/>
  <c r="C2048" i="38"/>
  <c r="D2048" i="38"/>
  <c r="E2048" i="38"/>
  <c r="F2048" i="38"/>
  <c r="G2048" i="38"/>
  <c r="H2048" i="38"/>
  <c r="I2048" i="38"/>
  <c r="J2048" i="38"/>
  <c r="K2048" i="38"/>
  <c r="L2048" i="38"/>
  <c r="M2048" i="38"/>
  <c r="B2049" i="38"/>
  <c r="C2049" i="38"/>
  <c r="D2049" i="38"/>
  <c r="E2049" i="38"/>
  <c r="F2049" i="38"/>
  <c r="G2049" i="38"/>
  <c r="H2049" i="38"/>
  <c r="I2049" i="38"/>
  <c r="J2049" i="38"/>
  <c r="K2049" i="38"/>
  <c r="L2049" i="38"/>
  <c r="M2049" i="38"/>
  <c r="B2050" i="38"/>
  <c r="C2050" i="38"/>
  <c r="D2050" i="38"/>
  <c r="E2050" i="38"/>
  <c r="F2050" i="38"/>
  <c r="G2050" i="38"/>
  <c r="H2050" i="38"/>
  <c r="I2050" i="38"/>
  <c r="J2050" i="38"/>
  <c r="K2050" i="38"/>
  <c r="L2050" i="38"/>
  <c r="M2050" i="38"/>
  <c r="B2051" i="38"/>
  <c r="C2051" i="38"/>
  <c r="D2051" i="38"/>
  <c r="E2051" i="38"/>
  <c r="F2051" i="38"/>
  <c r="G2051" i="38"/>
  <c r="H2051" i="38"/>
  <c r="I2051" i="38"/>
  <c r="J2051" i="38"/>
  <c r="K2051" i="38"/>
  <c r="L2051" i="38"/>
  <c r="M2051" i="38"/>
  <c r="B2052" i="38"/>
  <c r="C2052" i="38"/>
  <c r="D2052" i="38"/>
  <c r="E2052" i="38"/>
  <c r="F2052" i="38"/>
  <c r="G2052" i="38"/>
  <c r="H2052" i="38"/>
  <c r="I2052" i="38"/>
  <c r="J2052" i="38"/>
  <c r="K2052" i="38"/>
  <c r="L2052" i="38"/>
  <c r="M2052" i="38"/>
  <c r="B2053" i="38"/>
  <c r="C2053" i="38"/>
  <c r="D2053" i="38"/>
  <c r="E2053" i="38"/>
  <c r="F2053" i="38"/>
  <c r="G2053" i="38"/>
  <c r="H2053" i="38"/>
  <c r="I2053" i="38"/>
  <c r="J2053" i="38"/>
  <c r="K2053" i="38"/>
  <c r="L2053" i="38"/>
  <c r="M2053" i="38"/>
  <c r="B2054" i="38"/>
  <c r="C2054" i="38"/>
  <c r="D2054" i="38"/>
  <c r="E2054" i="38"/>
  <c r="F2054" i="38"/>
  <c r="G2054" i="38"/>
  <c r="H2054" i="38"/>
  <c r="I2054" i="38"/>
  <c r="J2054" i="38"/>
  <c r="K2054" i="38"/>
  <c r="L2054" i="38"/>
  <c r="M2054" i="38"/>
  <c r="B2055" i="38"/>
  <c r="C2055" i="38"/>
  <c r="D2055" i="38"/>
  <c r="E2055" i="38"/>
  <c r="F2055" i="38"/>
  <c r="G2055" i="38"/>
  <c r="H2055" i="38"/>
  <c r="I2055" i="38"/>
  <c r="J2055" i="38"/>
  <c r="K2055" i="38"/>
  <c r="L2055" i="38"/>
  <c r="M2055" i="38"/>
  <c r="B2056" i="38"/>
  <c r="C2056" i="38"/>
  <c r="D2056" i="38"/>
  <c r="E2056" i="38"/>
  <c r="F2056" i="38"/>
  <c r="G2056" i="38"/>
  <c r="H2056" i="38"/>
  <c r="I2056" i="38"/>
  <c r="J2056" i="38"/>
  <c r="K2056" i="38"/>
  <c r="L2056" i="38"/>
  <c r="M2056" i="38"/>
  <c r="B2057" i="38"/>
  <c r="C2057" i="38"/>
  <c r="D2057" i="38"/>
  <c r="E2057" i="38"/>
  <c r="F2057" i="38"/>
  <c r="G2057" i="38"/>
  <c r="H2057" i="38"/>
  <c r="I2057" i="38"/>
  <c r="J2057" i="38"/>
  <c r="K2057" i="38"/>
  <c r="L2057" i="38"/>
  <c r="M2057" i="38"/>
  <c r="B2058" i="38"/>
  <c r="C2058" i="38"/>
  <c r="D2058" i="38"/>
  <c r="E2058" i="38"/>
  <c r="F2058" i="38"/>
  <c r="G2058" i="38"/>
  <c r="H2058" i="38"/>
  <c r="I2058" i="38"/>
  <c r="J2058" i="38"/>
  <c r="K2058" i="38"/>
  <c r="L2058" i="38"/>
  <c r="M2058" i="38"/>
  <c r="B2059" i="38"/>
  <c r="C2059" i="38"/>
  <c r="D2059" i="38"/>
  <c r="E2059" i="38"/>
  <c r="F2059" i="38"/>
  <c r="G2059" i="38"/>
  <c r="H2059" i="38"/>
  <c r="I2059" i="38"/>
  <c r="J2059" i="38"/>
  <c r="K2059" i="38"/>
  <c r="L2059" i="38"/>
  <c r="M2059" i="38"/>
  <c r="B2060" i="38"/>
  <c r="C2060" i="38"/>
  <c r="D2060" i="38"/>
  <c r="E2060" i="38"/>
  <c r="F2060" i="38"/>
  <c r="G2060" i="38"/>
  <c r="H2060" i="38"/>
  <c r="I2060" i="38"/>
  <c r="J2060" i="38"/>
  <c r="K2060" i="38"/>
  <c r="L2060" i="38"/>
  <c r="M2060" i="38"/>
  <c r="B2061" i="38"/>
  <c r="C2061" i="38"/>
  <c r="D2061" i="38"/>
  <c r="E2061" i="38"/>
  <c r="F2061" i="38"/>
  <c r="G2061" i="38"/>
  <c r="H2061" i="38"/>
  <c r="I2061" i="38"/>
  <c r="J2061" i="38"/>
  <c r="K2061" i="38"/>
  <c r="L2061" i="38"/>
  <c r="M2061" i="38"/>
  <c r="B2062" i="38"/>
  <c r="C2062" i="38"/>
  <c r="D2062" i="38"/>
  <c r="E2062" i="38"/>
  <c r="F2062" i="38"/>
  <c r="G2062" i="38"/>
  <c r="H2062" i="38"/>
  <c r="I2062" i="38"/>
  <c r="J2062" i="38"/>
  <c r="K2062" i="38"/>
  <c r="L2062" i="38"/>
  <c r="M2062" i="38"/>
  <c r="B2063" i="38"/>
  <c r="C2063" i="38"/>
  <c r="D2063" i="38"/>
  <c r="E2063" i="38"/>
  <c r="F2063" i="38"/>
  <c r="G2063" i="38"/>
  <c r="H2063" i="38"/>
  <c r="I2063" i="38"/>
  <c r="J2063" i="38"/>
  <c r="K2063" i="38"/>
  <c r="L2063" i="38"/>
  <c r="M2063" i="38"/>
  <c r="B2064" i="38"/>
  <c r="C2064" i="38"/>
  <c r="D2064" i="38"/>
  <c r="E2064" i="38"/>
  <c r="F2064" i="38"/>
  <c r="G2064" i="38"/>
  <c r="H2064" i="38"/>
  <c r="I2064" i="38"/>
  <c r="J2064" i="38"/>
  <c r="K2064" i="38"/>
  <c r="L2064" i="38"/>
  <c r="M2064" i="38"/>
  <c r="B2065" i="38"/>
  <c r="C2065" i="38"/>
  <c r="D2065" i="38"/>
  <c r="E2065" i="38"/>
  <c r="F2065" i="38"/>
  <c r="G2065" i="38"/>
  <c r="H2065" i="38"/>
  <c r="I2065" i="38"/>
  <c r="J2065" i="38"/>
  <c r="K2065" i="38"/>
  <c r="L2065" i="38"/>
  <c r="M2065" i="38"/>
  <c r="B2066" i="38"/>
  <c r="C2066" i="38"/>
  <c r="D2066" i="38"/>
  <c r="E2066" i="38"/>
  <c r="F2066" i="38"/>
  <c r="G2066" i="38"/>
  <c r="H2066" i="38"/>
  <c r="I2066" i="38"/>
  <c r="J2066" i="38"/>
  <c r="K2066" i="38"/>
  <c r="L2066" i="38"/>
  <c r="M2066" i="38"/>
  <c r="B2067" i="38"/>
  <c r="C2067" i="38"/>
  <c r="D2067" i="38"/>
  <c r="E2067" i="38"/>
  <c r="F2067" i="38"/>
  <c r="G2067" i="38"/>
  <c r="H2067" i="38"/>
  <c r="I2067" i="38"/>
  <c r="J2067" i="38"/>
  <c r="K2067" i="38"/>
  <c r="L2067" i="38"/>
  <c r="M2067" i="38"/>
  <c r="B2068" i="38"/>
  <c r="C2068" i="38"/>
  <c r="D2068" i="38"/>
  <c r="E2068" i="38"/>
  <c r="F2068" i="38"/>
  <c r="G2068" i="38"/>
  <c r="H2068" i="38"/>
  <c r="I2068" i="38"/>
  <c r="J2068" i="38"/>
  <c r="K2068" i="38"/>
  <c r="L2068" i="38"/>
  <c r="M2068" i="38"/>
  <c r="B2069" i="38"/>
  <c r="C2069" i="38"/>
  <c r="D2069" i="38"/>
  <c r="E2069" i="38"/>
  <c r="F2069" i="38"/>
  <c r="G2069" i="38"/>
  <c r="H2069" i="38"/>
  <c r="I2069" i="38"/>
  <c r="J2069" i="38"/>
  <c r="K2069" i="38"/>
  <c r="L2069" i="38"/>
  <c r="M2069" i="38"/>
  <c r="B2070" i="38"/>
  <c r="C2070" i="38"/>
  <c r="D2070" i="38"/>
  <c r="E2070" i="38"/>
  <c r="F2070" i="38"/>
  <c r="G2070" i="38"/>
  <c r="H2070" i="38"/>
  <c r="I2070" i="38"/>
  <c r="J2070" i="38"/>
  <c r="K2070" i="38"/>
  <c r="L2070" i="38"/>
  <c r="M2070" i="38"/>
  <c r="B2071" i="38"/>
  <c r="C2071" i="38"/>
  <c r="D2071" i="38"/>
  <c r="E2071" i="38"/>
  <c r="F2071" i="38"/>
  <c r="G2071" i="38"/>
  <c r="H2071" i="38"/>
  <c r="I2071" i="38"/>
  <c r="J2071" i="38"/>
  <c r="K2071" i="38"/>
  <c r="L2071" i="38"/>
  <c r="M2071" i="38"/>
  <c r="B2072" i="38"/>
  <c r="C2072" i="38"/>
  <c r="D2072" i="38"/>
  <c r="E2072" i="38"/>
  <c r="F2072" i="38"/>
  <c r="G2072" i="38"/>
  <c r="H2072" i="38"/>
  <c r="I2072" i="38"/>
  <c r="J2072" i="38"/>
  <c r="K2072" i="38"/>
  <c r="L2072" i="38"/>
  <c r="M2072" i="38"/>
  <c r="B2073" i="38"/>
  <c r="C2073" i="38"/>
  <c r="D2073" i="38"/>
  <c r="E2073" i="38"/>
  <c r="F2073" i="38"/>
  <c r="G2073" i="38"/>
  <c r="H2073" i="38"/>
  <c r="I2073" i="38"/>
  <c r="J2073" i="38"/>
  <c r="K2073" i="38"/>
  <c r="L2073" i="38"/>
  <c r="M2073" i="38"/>
  <c r="B2074" i="38"/>
  <c r="C2074" i="38"/>
  <c r="D2074" i="38"/>
  <c r="E2074" i="38"/>
  <c r="F2074" i="38"/>
  <c r="G2074" i="38"/>
  <c r="H2074" i="38"/>
  <c r="I2074" i="38"/>
  <c r="J2074" i="38"/>
  <c r="K2074" i="38"/>
  <c r="L2074" i="38"/>
  <c r="M2074" i="38"/>
  <c r="B2075" i="38"/>
  <c r="C2075" i="38"/>
  <c r="D2075" i="38"/>
  <c r="E2075" i="38"/>
  <c r="F2075" i="38"/>
  <c r="G2075" i="38"/>
  <c r="H2075" i="38"/>
  <c r="I2075" i="38"/>
  <c r="J2075" i="38"/>
  <c r="K2075" i="38"/>
  <c r="L2075" i="38"/>
  <c r="M2075" i="38"/>
  <c r="B2076" i="38"/>
  <c r="C2076" i="38"/>
  <c r="D2076" i="38"/>
  <c r="E2076" i="38"/>
  <c r="F2076" i="38"/>
  <c r="G2076" i="38"/>
  <c r="H2076" i="38"/>
  <c r="I2076" i="38"/>
  <c r="J2076" i="38"/>
  <c r="K2076" i="38"/>
  <c r="L2076" i="38"/>
  <c r="M2076" i="38"/>
  <c r="B2077" i="38"/>
  <c r="C2077" i="38"/>
  <c r="D2077" i="38"/>
  <c r="E2077" i="38"/>
  <c r="F2077" i="38"/>
  <c r="G2077" i="38"/>
  <c r="H2077" i="38"/>
  <c r="I2077" i="38"/>
  <c r="J2077" i="38"/>
  <c r="K2077" i="38"/>
  <c r="L2077" i="38"/>
  <c r="M2077" i="38"/>
  <c r="B2078" i="38"/>
  <c r="C2078" i="38"/>
  <c r="D2078" i="38"/>
  <c r="E2078" i="38"/>
  <c r="F2078" i="38"/>
  <c r="G2078" i="38"/>
  <c r="H2078" i="38"/>
  <c r="I2078" i="38"/>
  <c r="J2078" i="38"/>
  <c r="K2078" i="38"/>
  <c r="L2078" i="38"/>
  <c r="M2078" i="38"/>
  <c r="B2079" i="38"/>
  <c r="C2079" i="38"/>
  <c r="D2079" i="38"/>
  <c r="E2079" i="38"/>
  <c r="F2079" i="38"/>
  <c r="G2079" i="38"/>
  <c r="H2079" i="38"/>
  <c r="I2079" i="38"/>
  <c r="J2079" i="38"/>
  <c r="K2079" i="38"/>
  <c r="L2079" i="38"/>
  <c r="M2079" i="38"/>
  <c r="B2080" i="38"/>
  <c r="C2080" i="38"/>
  <c r="D2080" i="38"/>
  <c r="E2080" i="38"/>
  <c r="F2080" i="38"/>
  <c r="G2080" i="38"/>
  <c r="H2080" i="38"/>
  <c r="I2080" i="38"/>
  <c r="J2080" i="38"/>
  <c r="K2080" i="38"/>
  <c r="L2080" i="38"/>
  <c r="M2080" i="38"/>
  <c r="B2081" i="38"/>
  <c r="C2081" i="38"/>
  <c r="D2081" i="38"/>
  <c r="E2081" i="38"/>
  <c r="F2081" i="38"/>
  <c r="G2081" i="38"/>
  <c r="H2081" i="38"/>
  <c r="I2081" i="38"/>
  <c r="J2081" i="38"/>
  <c r="K2081" i="38"/>
  <c r="L2081" i="38"/>
  <c r="M2081" i="38"/>
  <c r="B2082" i="38"/>
  <c r="C2082" i="38"/>
  <c r="D2082" i="38"/>
  <c r="E2082" i="38"/>
  <c r="F2082" i="38"/>
  <c r="G2082" i="38"/>
  <c r="H2082" i="38"/>
  <c r="I2082" i="38"/>
  <c r="J2082" i="38"/>
  <c r="K2082" i="38"/>
  <c r="L2082" i="38"/>
  <c r="M2082" i="38"/>
  <c r="B2083" i="38"/>
  <c r="C2083" i="38"/>
  <c r="D2083" i="38"/>
  <c r="E2083" i="38"/>
  <c r="F2083" i="38"/>
  <c r="G2083" i="38"/>
  <c r="H2083" i="38"/>
  <c r="I2083" i="38"/>
  <c r="J2083" i="38"/>
  <c r="K2083" i="38"/>
  <c r="L2083" i="38"/>
  <c r="M2083" i="38"/>
  <c r="B2084" i="38"/>
  <c r="C2084" i="38"/>
  <c r="D2084" i="38"/>
  <c r="E2084" i="38"/>
  <c r="F2084" i="38"/>
  <c r="G2084" i="38"/>
  <c r="H2084" i="38"/>
  <c r="I2084" i="38"/>
  <c r="J2084" i="38"/>
  <c r="K2084" i="38"/>
  <c r="L2084" i="38"/>
  <c r="M2084" i="38"/>
  <c r="B2085" i="38"/>
  <c r="C2085" i="38"/>
  <c r="D2085" i="38"/>
  <c r="E2085" i="38"/>
  <c r="F2085" i="38"/>
  <c r="G2085" i="38"/>
  <c r="H2085" i="38"/>
  <c r="I2085" i="38"/>
  <c r="J2085" i="38"/>
  <c r="K2085" i="38"/>
  <c r="L2085" i="38"/>
  <c r="M2085" i="38"/>
  <c r="B2086" i="38"/>
  <c r="C2086" i="38"/>
  <c r="D2086" i="38"/>
  <c r="E2086" i="38"/>
  <c r="F2086" i="38"/>
  <c r="G2086" i="38"/>
  <c r="H2086" i="38"/>
  <c r="I2086" i="38"/>
  <c r="J2086" i="38"/>
  <c r="K2086" i="38"/>
  <c r="L2086" i="38"/>
  <c r="M2086" i="38"/>
  <c r="B2087" i="38"/>
  <c r="C2087" i="38"/>
  <c r="D2087" i="38"/>
  <c r="E2087" i="38"/>
  <c r="F2087" i="38"/>
  <c r="G2087" i="38"/>
  <c r="H2087" i="38"/>
  <c r="I2087" i="38"/>
  <c r="J2087" i="38"/>
  <c r="K2087" i="38"/>
  <c r="L2087" i="38"/>
  <c r="M2087" i="38"/>
  <c r="B2088" i="38"/>
  <c r="C2088" i="38"/>
  <c r="D2088" i="38"/>
  <c r="E2088" i="38"/>
  <c r="F2088" i="38"/>
  <c r="G2088" i="38"/>
  <c r="H2088" i="38"/>
  <c r="I2088" i="38"/>
  <c r="J2088" i="38"/>
  <c r="K2088" i="38"/>
  <c r="L2088" i="38"/>
  <c r="M2088" i="38"/>
  <c r="B2089" i="38"/>
  <c r="C2089" i="38"/>
  <c r="D2089" i="38"/>
  <c r="E2089" i="38"/>
  <c r="F2089" i="38"/>
  <c r="G2089" i="38"/>
  <c r="H2089" i="38"/>
  <c r="I2089" i="38"/>
  <c r="J2089" i="38"/>
  <c r="K2089" i="38"/>
  <c r="L2089" i="38"/>
  <c r="M2089" i="38"/>
  <c r="B2090" i="38"/>
  <c r="C2090" i="38"/>
  <c r="D2090" i="38"/>
  <c r="E2090" i="38"/>
  <c r="F2090" i="38"/>
  <c r="G2090" i="38"/>
  <c r="H2090" i="38"/>
  <c r="I2090" i="38"/>
  <c r="J2090" i="38"/>
  <c r="K2090" i="38"/>
  <c r="L2090" i="38"/>
  <c r="M2090" i="38"/>
  <c r="B2091" i="38"/>
  <c r="C2091" i="38"/>
  <c r="D2091" i="38"/>
  <c r="E2091" i="38"/>
  <c r="F2091" i="38"/>
  <c r="G2091" i="38"/>
  <c r="H2091" i="38"/>
  <c r="I2091" i="38"/>
  <c r="J2091" i="38"/>
  <c r="K2091" i="38"/>
  <c r="L2091" i="38"/>
  <c r="M2091" i="38"/>
  <c r="B2092" i="38"/>
  <c r="C2092" i="38"/>
  <c r="D2092" i="38"/>
  <c r="E2092" i="38"/>
  <c r="F2092" i="38"/>
  <c r="G2092" i="38"/>
  <c r="H2092" i="38"/>
  <c r="I2092" i="38"/>
  <c r="J2092" i="38"/>
  <c r="K2092" i="38"/>
  <c r="L2092" i="38"/>
  <c r="M2092" i="38"/>
  <c r="B2093" i="38"/>
  <c r="C2093" i="38"/>
  <c r="D2093" i="38"/>
  <c r="E2093" i="38"/>
  <c r="F2093" i="38"/>
  <c r="G2093" i="38"/>
  <c r="H2093" i="38"/>
  <c r="I2093" i="38"/>
  <c r="J2093" i="38"/>
  <c r="K2093" i="38"/>
  <c r="L2093" i="38"/>
  <c r="M2093" i="38"/>
  <c r="B2094" i="38"/>
  <c r="C2094" i="38"/>
  <c r="D2094" i="38"/>
  <c r="E2094" i="38"/>
  <c r="F2094" i="38"/>
  <c r="G2094" i="38"/>
  <c r="H2094" i="38"/>
  <c r="I2094" i="38"/>
  <c r="J2094" i="38"/>
  <c r="K2094" i="38"/>
  <c r="L2094" i="38"/>
  <c r="M2094" i="38"/>
  <c r="B2095" i="38"/>
  <c r="C2095" i="38"/>
  <c r="D2095" i="38"/>
  <c r="E2095" i="38"/>
  <c r="F2095" i="38"/>
  <c r="G2095" i="38"/>
  <c r="H2095" i="38"/>
  <c r="I2095" i="38"/>
  <c r="J2095" i="38"/>
  <c r="K2095" i="38"/>
  <c r="L2095" i="38"/>
  <c r="M2095" i="38"/>
  <c r="B2096" i="38"/>
  <c r="C2096" i="38"/>
  <c r="D2096" i="38"/>
  <c r="E2096" i="38"/>
  <c r="F2096" i="38"/>
  <c r="G2096" i="38"/>
  <c r="H2096" i="38"/>
  <c r="I2096" i="38"/>
  <c r="J2096" i="38"/>
  <c r="K2096" i="38"/>
  <c r="L2096" i="38"/>
  <c r="M2096" i="38"/>
  <c r="B2097" i="38"/>
  <c r="C2097" i="38"/>
  <c r="D2097" i="38"/>
  <c r="E2097" i="38"/>
  <c r="F2097" i="38"/>
  <c r="G2097" i="38"/>
  <c r="H2097" i="38"/>
  <c r="I2097" i="38"/>
  <c r="J2097" i="38"/>
  <c r="K2097" i="38"/>
  <c r="L2097" i="38"/>
  <c r="M2097" i="38"/>
  <c r="B2098" i="38"/>
  <c r="C2098" i="38"/>
  <c r="D2098" i="38"/>
  <c r="E2098" i="38"/>
  <c r="F2098" i="38"/>
  <c r="G2098" i="38"/>
  <c r="H2098" i="38"/>
  <c r="I2098" i="38"/>
  <c r="J2098" i="38"/>
  <c r="K2098" i="38"/>
  <c r="L2098" i="38"/>
  <c r="M2098" i="38"/>
  <c r="B2099" i="38"/>
  <c r="C2099" i="38"/>
  <c r="D2099" i="38"/>
  <c r="E2099" i="38"/>
  <c r="F2099" i="38"/>
  <c r="G2099" i="38"/>
  <c r="H2099" i="38"/>
  <c r="I2099" i="38"/>
  <c r="J2099" i="38"/>
  <c r="K2099" i="38"/>
  <c r="L2099" i="38"/>
  <c r="M2099" i="38"/>
  <c r="B2100" i="38"/>
  <c r="C2100" i="38"/>
  <c r="D2100" i="38"/>
  <c r="E2100" i="38"/>
  <c r="F2100" i="38"/>
  <c r="G2100" i="38"/>
  <c r="H2100" i="38"/>
  <c r="I2100" i="38"/>
  <c r="J2100" i="38"/>
  <c r="K2100" i="38"/>
  <c r="L2100" i="38"/>
  <c r="M2100" i="38"/>
  <c r="B2101" i="38"/>
  <c r="C2101" i="38"/>
  <c r="D2101" i="38"/>
  <c r="E2101" i="38"/>
  <c r="F2101" i="38"/>
  <c r="G2101" i="38"/>
  <c r="H2101" i="38"/>
  <c r="I2101" i="38"/>
  <c r="J2101" i="38"/>
  <c r="K2101" i="38"/>
  <c r="L2101" i="38"/>
  <c r="M2101" i="38"/>
  <c r="B2102" i="38"/>
  <c r="C2102" i="38"/>
  <c r="D2102" i="38"/>
  <c r="E2102" i="38"/>
  <c r="F2102" i="38"/>
  <c r="G2102" i="38"/>
  <c r="H2102" i="38"/>
  <c r="I2102" i="38"/>
  <c r="J2102" i="38"/>
  <c r="K2102" i="38"/>
  <c r="L2102" i="38"/>
  <c r="M2102" i="38"/>
  <c r="B2103" i="38"/>
  <c r="C2103" i="38"/>
  <c r="D2103" i="38"/>
  <c r="E2103" i="38"/>
  <c r="F2103" i="38"/>
  <c r="G2103" i="38"/>
  <c r="H2103" i="38"/>
  <c r="I2103" i="38"/>
  <c r="J2103" i="38"/>
  <c r="K2103" i="38"/>
  <c r="L2103" i="38"/>
  <c r="M2103" i="38"/>
  <c r="B2104" i="38"/>
  <c r="C2104" i="38"/>
  <c r="D2104" i="38"/>
  <c r="E2104" i="38"/>
  <c r="F2104" i="38"/>
  <c r="G2104" i="38"/>
  <c r="H2104" i="38"/>
  <c r="I2104" i="38"/>
  <c r="J2104" i="38"/>
  <c r="K2104" i="38"/>
  <c r="L2104" i="38"/>
  <c r="M2104" i="38"/>
  <c r="B2105" i="38"/>
  <c r="C2105" i="38"/>
  <c r="D2105" i="38"/>
  <c r="E2105" i="38"/>
  <c r="F2105" i="38"/>
  <c r="G2105" i="38"/>
  <c r="H2105" i="38"/>
  <c r="I2105" i="38"/>
  <c r="J2105" i="38"/>
  <c r="K2105" i="38"/>
  <c r="L2105" i="38"/>
  <c r="M2105" i="38"/>
  <c r="B2106" i="38"/>
  <c r="C2106" i="38"/>
  <c r="D2106" i="38"/>
  <c r="E2106" i="38"/>
  <c r="F2106" i="38"/>
  <c r="G2106" i="38"/>
  <c r="H2106" i="38"/>
  <c r="I2106" i="38"/>
  <c r="J2106" i="38"/>
  <c r="K2106" i="38"/>
  <c r="L2106" i="38"/>
  <c r="M2106" i="38"/>
  <c r="B2107" i="38"/>
  <c r="C2107" i="38"/>
  <c r="D2107" i="38"/>
  <c r="E2107" i="38"/>
  <c r="F2107" i="38"/>
  <c r="G2107" i="38"/>
  <c r="H2107" i="38"/>
  <c r="I2107" i="38"/>
  <c r="J2107" i="38"/>
  <c r="K2107" i="38"/>
  <c r="L2107" i="38"/>
  <c r="M2107" i="38"/>
  <c r="B2108" i="38"/>
  <c r="C2108" i="38"/>
  <c r="D2108" i="38"/>
  <c r="E2108" i="38"/>
  <c r="F2108" i="38"/>
  <c r="G2108" i="38"/>
  <c r="H2108" i="38"/>
  <c r="I2108" i="38"/>
  <c r="J2108" i="38"/>
  <c r="K2108" i="38"/>
  <c r="L2108" i="38"/>
  <c r="M2108" i="38"/>
  <c r="B2109" i="38"/>
  <c r="C2109" i="38"/>
  <c r="D2109" i="38"/>
  <c r="E2109" i="38"/>
  <c r="F2109" i="38"/>
  <c r="G2109" i="38"/>
  <c r="H2109" i="38"/>
  <c r="I2109" i="38"/>
  <c r="J2109" i="38"/>
  <c r="K2109" i="38"/>
  <c r="L2109" i="38"/>
  <c r="M2109" i="38"/>
  <c r="B2110" i="38"/>
  <c r="C2110" i="38"/>
  <c r="D2110" i="38"/>
  <c r="E2110" i="38"/>
  <c r="F2110" i="38"/>
  <c r="G2110" i="38"/>
  <c r="H2110" i="38"/>
  <c r="I2110" i="38"/>
  <c r="J2110" i="38"/>
  <c r="K2110" i="38"/>
  <c r="L2110" i="38"/>
  <c r="M2110" i="38"/>
  <c r="B2111" i="38"/>
  <c r="C2111" i="38"/>
  <c r="D2111" i="38"/>
  <c r="E2111" i="38"/>
  <c r="F2111" i="38"/>
  <c r="G2111" i="38"/>
  <c r="H2111" i="38"/>
  <c r="I2111" i="38"/>
  <c r="J2111" i="38"/>
  <c r="K2111" i="38"/>
  <c r="L2111" i="38"/>
  <c r="M2111" i="38"/>
  <c r="B2112" i="38"/>
  <c r="C2112" i="38"/>
  <c r="D2112" i="38"/>
  <c r="E2112" i="38"/>
  <c r="F2112" i="38"/>
  <c r="G2112" i="38"/>
  <c r="H2112" i="38"/>
  <c r="I2112" i="38"/>
  <c r="J2112" i="38"/>
  <c r="K2112" i="38"/>
  <c r="L2112" i="38"/>
  <c r="M2112" i="38"/>
  <c r="B2113" i="38"/>
  <c r="C2113" i="38"/>
  <c r="D2113" i="38"/>
  <c r="E2113" i="38"/>
  <c r="F2113" i="38"/>
  <c r="G2113" i="38"/>
  <c r="H2113" i="38"/>
  <c r="I2113" i="38"/>
  <c r="J2113" i="38"/>
  <c r="K2113" i="38"/>
  <c r="L2113" i="38"/>
  <c r="M2113" i="38"/>
  <c r="B2114" i="38"/>
  <c r="C2114" i="38"/>
  <c r="D2114" i="38"/>
  <c r="E2114" i="38"/>
  <c r="F2114" i="38"/>
  <c r="G2114" i="38"/>
  <c r="H2114" i="38"/>
  <c r="I2114" i="38"/>
  <c r="J2114" i="38"/>
  <c r="K2114" i="38"/>
  <c r="L2114" i="38"/>
  <c r="M2114" i="38"/>
  <c r="B2115" i="38"/>
  <c r="C2115" i="38"/>
  <c r="D2115" i="38"/>
  <c r="E2115" i="38"/>
  <c r="F2115" i="38"/>
  <c r="G2115" i="38"/>
  <c r="H2115" i="38"/>
  <c r="I2115" i="38"/>
  <c r="J2115" i="38"/>
  <c r="K2115" i="38"/>
  <c r="L2115" i="38"/>
  <c r="M2115" i="38"/>
  <c r="B2116" i="38"/>
  <c r="C2116" i="38"/>
  <c r="D2116" i="38"/>
  <c r="E2116" i="38"/>
  <c r="F2116" i="38"/>
  <c r="G2116" i="38"/>
  <c r="H2116" i="38"/>
  <c r="I2116" i="38"/>
  <c r="J2116" i="38"/>
  <c r="K2116" i="38"/>
  <c r="L2116" i="38"/>
  <c r="M2116" i="38"/>
  <c r="B2117" i="38"/>
  <c r="C2117" i="38"/>
  <c r="D2117" i="38"/>
  <c r="E2117" i="38"/>
  <c r="F2117" i="38"/>
  <c r="G2117" i="38"/>
  <c r="H2117" i="38"/>
  <c r="I2117" i="38"/>
  <c r="J2117" i="38"/>
  <c r="K2117" i="38"/>
  <c r="L2117" i="38"/>
  <c r="M2117" i="38"/>
  <c r="B2118" i="38"/>
  <c r="C2118" i="38"/>
  <c r="D2118" i="38"/>
  <c r="E2118" i="38"/>
  <c r="F2118" i="38"/>
  <c r="G2118" i="38"/>
  <c r="H2118" i="38"/>
  <c r="I2118" i="38"/>
  <c r="J2118" i="38"/>
  <c r="K2118" i="38"/>
  <c r="L2118" i="38"/>
  <c r="M2118" i="38"/>
  <c r="B2119" i="38"/>
  <c r="C2119" i="38"/>
  <c r="D2119" i="38"/>
  <c r="E2119" i="38"/>
  <c r="F2119" i="38"/>
  <c r="G2119" i="38"/>
  <c r="H2119" i="38"/>
  <c r="I2119" i="38"/>
  <c r="J2119" i="38"/>
  <c r="K2119" i="38"/>
  <c r="L2119" i="38"/>
  <c r="M2119" i="38"/>
  <c r="B2120" i="38"/>
  <c r="C2120" i="38"/>
  <c r="D2120" i="38"/>
  <c r="E2120" i="38"/>
  <c r="F2120" i="38"/>
  <c r="G2120" i="38"/>
  <c r="H2120" i="38"/>
  <c r="I2120" i="38"/>
  <c r="J2120" i="38"/>
  <c r="K2120" i="38"/>
  <c r="L2120" i="38"/>
  <c r="M2120" i="38"/>
  <c r="B2121" i="38"/>
  <c r="C2121" i="38"/>
  <c r="D2121" i="38"/>
  <c r="E2121" i="38"/>
  <c r="F2121" i="38"/>
  <c r="G2121" i="38"/>
  <c r="H2121" i="38"/>
  <c r="I2121" i="38"/>
  <c r="J2121" i="38"/>
  <c r="K2121" i="38"/>
  <c r="L2121" i="38"/>
  <c r="M2121" i="38"/>
  <c r="B2122" i="38"/>
  <c r="C2122" i="38"/>
  <c r="D2122" i="38"/>
  <c r="E2122" i="38"/>
  <c r="F2122" i="38"/>
  <c r="G2122" i="38"/>
  <c r="H2122" i="38"/>
  <c r="I2122" i="38"/>
  <c r="J2122" i="38"/>
  <c r="K2122" i="38"/>
  <c r="L2122" i="38"/>
  <c r="M2122" i="38"/>
  <c r="B2123" i="38"/>
  <c r="C2123" i="38"/>
  <c r="D2123" i="38"/>
  <c r="E2123" i="38"/>
  <c r="F2123" i="38"/>
  <c r="G2123" i="38"/>
  <c r="H2123" i="38"/>
  <c r="I2123" i="38"/>
  <c r="J2123" i="38"/>
  <c r="K2123" i="38"/>
  <c r="L2123" i="38"/>
  <c r="M2123" i="38"/>
  <c r="B2124" i="38"/>
  <c r="C2124" i="38"/>
  <c r="D2124" i="38"/>
  <c r="E2124" i="38"/>
  <c r="F2124" i="38"/>
  <c r="G2124" i="38"/>
  <c r="H2124" i="38"/>
  <c r="I2124" i="38"/>
  <c r="J2124" i="38"/>
  <c r="K2124" i="38"/>
  <c r="L2124" i="38"/>
  <c r="M2124" i="38"/>
  <c r="B2125" i="38"/>
  <c r="C2125" i="38"/>
  <c r="D2125" i="38"/>
  <c r="E2125" i="38"/>
  <c r="F2125" i="38"/>
  <c r="G2125" i="38"/>
  <c r="H2125" i="38"/>
  <c r="I2125" i="38"/>
  <c r="J2125" i="38"/>
  <c r="K2125" i="38"/>
  <c r="L2125" i="38"/>
  <c r="M2125" i="38"/>
  <c r="B2126" i="38"/>
  <c r="C2126" i="38"/>
  <c r="D2126" i="38"/>
  <c r="E2126" i="38"/>
  <c r="F2126" i="38"/>
  <c r="G2126" i="38"/>
  <c r="H2126" i="38"/>
  <c r="I2126" i="38"/>
  <c r="J2126" i="38"/>
  <c r="K2126" i="38"/>
  <c r="L2126" i="38"/>
  <c r="M2126" i="38"/>
  <c r="B2127" i="38"/>
  <c r="C2127" i="38"/>
  <c r="D2127" i="38"/>
  <c r="E2127" i="38"/>
  <c r="F2127" i="38"/>
  <c r="G2127" i="38"/>
  <c r="H2127" i="38"/>
  <c r="I2127" i="38"/>
  <c r="J2127" i="38"/>
  <c r="K2127" i="38"/>
  <c r="L2127" i="38"/>
  <c r="M2127" i="38"/>
  <c r="B2128" i="38"/>
  <c r="C2128" i="38"/>
  <c r="D2128" i="38"/>
  <c r="E2128" i="38"/>
  <c r="F2128" i="38"/>
  <c r="G2128" i="38"/>
  <c r="H2128" i="38"/>
  <c r="I2128" i="38"/>
  <c r="J2128" i="38"/>
  <c r="K2128" i="38"/>
  <c r="L2128" i="38"/>
  <c r="M2128" i="38"/>
  <c r="B2129" i="38"/>
  <c r="C2129" i="38"/>
  <c r="D2129" i="38"/>
  <c r="E2129" i="38"/>
  <c r="F2129" i="38"/>
  <c r="G2129" i="38"/>
  <c r="H2129" i="38"/>
  <c r="I2129" i="38"/>
  <c r="J2129" i="38"/>
  <c r="K2129" i="38"/>
  <c r="L2129" i="38"/>
  <c r="M2129" i="38"/>
  <c r="B2130" i="38"/>
  <c r="C2130" i="38"/>
  <c r="D2130" i="38"/>
  <c r="E2130" i="38"/>
  <c r="F2130" i="38"/>
  <c r="G2130" i="38"/>
  <c r="H2130" i="38"/>
  <c r="I2130" i="38"/>
  <c r="J2130" i="38"/>
  <c r="K2130" i="38"/>
  <c r="L2130" i="38"/>
  <c r="M2130" i="38"/>
  <c r="B2131" i="38"/>
  <c r="C2131" i="38"/>
  <c r="D2131" i="38"/>
  <c r="E2131" i="38"/>
  <c r="F2131" i="38"/>
  <c r="G2131" i="38"/>
  <c r="H2131" i="38"/>
  <c r="I2131" i="38"/>
  <c r="J2131" i="38"/>
  <c r="K2131" i="38"/>
  <c r="L2131" i="38"/>
  <c r="M2131" i="38"/>
  <c r="B2132" i="38"/>
  <c r="C2132" i="38"/>
  <c r="D2132" i="38"/>
  <c r="E2132" i="38"/>
  <c r="F2132" i="38"/>
  <c r="G2132" i="38"/>
  <c r="H2132" i="38"/>
  <c r="I2132" i="38"/>
  <c r="J2132" i="38"/>
  <c r="K2132" i="38"/>
  <c r="L2132" i="38"/>
  <c r="M2132" i="38"/>
  <c r="B2133" i="38"/>
  <c r="C2133" i="38"/>
  <c r="D2133" i="38"/>
  <c r="E2133" i="38"/>
  <c r="F2133" i="38"/>
  <c r="G2133" i="38"/>
  <c r="H2133" i="38"/>
  <c r="I2133" i="38"/>
  <c r="J2133" i="38"/>
  <c r="K2133" i="38"/>
  <c r="L2133" i="38"/>
  <c r="M2133" i="38"/>
  <c r="B2134" i="38"/>
  <c r="C2134" i="38"/>
  <c r="D2134" i="38"/>
  <c r="E2134" i="38"/>
  <c r="F2134" i="38"/>
  <c r="G2134" i="38"/>
  <c r="H2134" i="38"/>
  <c r="I2134" i="38"/>
  <c r="J2134" i="38"/>
  <c r="K2134" i="38"/>
  <c r="L2134" i="38"/>
  <c r="M2134" i="38"/>
  <c r="B2135" i="38"/>
  <c r="C2135" i="38"/>
  <c r="D2135" i="38"/>
  <c r="E2135" i="38"/>
  <c r="F2135" i="38"/>
  <c r="G2135" i="38"/>
  <c r="H2135" i="38"/>
  <c r="I2135" i="38"/>
  <c r="J2135" i="38"/>
  <c r="K2135" i="38"/>
  <c r="L2135" i="38"/>
  <c r="M2135" i="38"/>
  <c r="B2136" i="38"/>
  <c r="C2136" i="38"/>
  <c r="D2136" i="38"/>
  <c r="E2136" i="38"/>
  <c r="F2136" i="38"/>
  <c r="G2136" i="38"/>
  <c r="H2136" i="38"/>
  <c r="I2136" i="38"/>
  <c r="J2136" i="38"/>
  <c r="K2136" i="38"/>
  <c r="L2136" i="38"/>
  <c r="M2136" i="38"/>
  <c r="B2137" i="38"/>
  <c r="C2137" i="38"/>
  <c r="D2137" i="38"/>
  <c r="E2137" i="38"/>
  <c r="F2137" i="38"/>
  <c r="G2137" i="38"/>
  <c r="H2137" i="38"/>
  <c r="I2137" i="38"/>
  <c r="J2137" i="38"/>
  <c r="K2137" i="38"/>
  <c r="L2137" i="38"/>
  <c r="M2137" i="38"/>
  <c r="B2138" i="38"/>
  <c r="C2138" i="38"/>
  <c r="D2138" i="38"/>
  <c r="E2138" i="38"/>
  <c r="F2138" i="38"/>
  <c r="G2138" i="38"/>
  <c r="H2138" i="38"/>
  <c r="I2138" i="38"/>
  <c r="J2138" i="38"/>
  <c r="K2138" i="38"/>
  <c r="L2138" i="38"/>
  <c r="M2138" i="38"/>
  <c r="B2139" i="38"/>
  <c r="C2139" i="38"/>
  <c r="D2139" i="38"/>
  <c r="E2139" i="38"/>
  <c r="F2139" i="38"/>
  <c r="G2139" i="38"/>
  <c r="H2139" i="38"/>
  <c r="I2139" i="38"/>
  <c r="J2139" i="38"/>
  <c r="K2139" i="38"/>
  <c r="L2139" i="38"/>
  <c r="M2139" i="38"/>
  <c r="B2140" i="38"/>
  <c r="C2140" i="38"/>
  <c r="D2140" i="38"/>
  <c r="E2140" i="38"/>
  <c r="F2140" i="38"/>
  <c r="G2140" i="38"/>
  <c r="H2140" i="38"/>
  <c r="I2140" i="38"/>
  <c r="J2140" i="38"/>
  <c r="K2140" i="38"/>
  <c r="L2140" i="38"/>
  <c r="M2140" i="38"/>
  <c r="B2141" i="38"/>
  <c r="C2141" i="38"/>
  <c r="D2141" i="38"/>
  <c r="E2141" i="38"/>
  <c r="F2141" i="38"/>
  <c r="G2141" i="38"/>
  <c r="H2141" i="38"/>
  <c r="I2141" i="38"/>
  <c r="J2141" i="38"/>
  <c r="K2141" i="38"/>
  <c r="L2141" i="38"/>
  <c r="M2141" i="38"/>
  <c r="B2142" i="38"/>
  <c r="C2142" i="38"/>
  <c r="D2142" i="38"/>
  <c r="E2142" i="38"/>
  <c r="F2142" i="38"/>
  <c r="G2142" i="38"/>
  <c r="H2142" i="38"/>
  <c r="I2142" i="38"/>
  <c r="J2142" i="38"/>
  <c r="K2142" i="38"/>
  <c r="L2142" i="38"/>
  <c r="M2142" i="38"/>
  <c r="B2143" i="38"/>
  <c r="C2143" i="38"/>
  <c r="D2143" i="38"/>
  <c r="E2143" i="38"/>
  <c r="F2143" i="38"/>
  <c r="G2143" i="38"/>
  <c r="H2143" i="38"/>
  <c r="I2143" i="38"/>
  <c r="J2143" i="38"/>
  <c r="K2143" i="38"/>
  <c r="L2143" i="38"/>
  <c r="M2143" i="38"/>
  <c r="B2144" i="38"/>
  <c r="C2144" i="38"/>
  <c r="D2144" i="38"/>
  <c r="E2144" i="38"/>
  <c r="F2144" i="38"/>
  <c r="G2144" i="38"/>
  <c r="H2144" i="38"/>
  <c r="I2144" i="38"/>
  <c r="J2144" i="38"/>
  <c r="K2144" i="38"/>
  <c r="L2144" i="38"/>
  <c r="M2144" i="38"/>
  <c r="B2145" i="38"/>
  <c r="C2145" i="38"/>
  <c r="D2145" i="38"/>
  <c r="E2145" i="38"/>
  <c r="F2145" i="38"/>
  <c r="G2145" i="38"/>
  <c r="H2145" i="38"/>
  <c r="I2145" i="38"/>
  <c r="J2145" i="38"/>
  <c r="K2145" i="38"/>
  <c r="L2145" i="38"/>
  <c r="M2145" i="38"/>
  <c r="B2146" i="38"/>
  <c r="C2146" i="38"/>
  <c r="D2146" i="38"/>
  <c r="E2146" i="38"/>
  <c r="F2146" i="38"/>
  <c r="G2146" i="38"/>
  <c r="H2146" i="38"/>
  <c r="I2146" i="38"/>
  <c r="J2146" i="38"/>
  <c r="K2146" i="38"/>
  <c r="L2146" i="38"/>
  <c r="M2146" i="38"/>
  <c r="B2147" i="38"/>
  <c r="C2147" i="38"/>
  <c r="D2147" i="38"/>
  <c r="E2147" i="38"/>
  <c r="F2147" i="38"/>
  <c r="G2147" i="38"/>
  <c r="H2147" i="38"/>
  <c r="I2147" i="38"/>
  <c r="J2147" i="38"/>
  <c r="K2147" i="38"/>
  <c r="L2147" i="38"/>
  <c r="M2147" i="38"/>
  <c r="B2148" i="38"/>
  <c r="C2148" i="38"/>
  <c r="D2148" i="38"/>
  <c r="E2148" i="38"/>
  <c r="F2148" i="38"/>
  <c r="G2148" i="38"/>
  <c r="H2148" i="38"/>
  <c r="I2148" i="38"/>
  <c r="J2148" i="38"/>
  <c r="K2148" i="38"/>
  <c r="L2148" i="38"/>
  <c r="M2148" i="38"/>
  <c r="B2149" i="38"/>
  <c r="C2149" i="38"/>
  <c r="D2149" i="38"/>
  <c r="E2149" i="38"/>
  <c r="F2149" i="38"/>
  <c r="G2149" i="38"/>
  <c r="H2149" i="38"/>
  <c r="I2149" i="38"/>
  <c r="J2149" i="38"/>
  <c r="K2149" i="38"/>
  <c r="L2149" i="38"/>
  <c r="M2149" i="38"/>
  <c r="B2150" i="38"/>
  <c r="C2150" i="38"/>
  <c r="D2150" i="38"/>
  <c r="E2150" i="38"/>
  <c r="F2150" i="38"/>
  <c r="G2150" i="38"/>
  <c r="H2150" i="38"/>
  <c r="I2150" i="38"/>
  <c r="J2150" i="38"/>
  <c r="K2150" i="38"/>
  <c r="L2150" i="38"/>
  <c r="M2150" i="38"/>
  <c r="B2151" i="38"/>
  <c r="C2151" i="38"/>
  <c r="D2151" i="38"/>
  <c r="E2151" i="38"/>
  <c r="F2151" i="38"/>
  <c r="G2151" i="38"/>
  <c r="H2151" i="38"/>
  <c r="I2151" i="38"/>
  <c r="J2151" i="38"/>
  <c r="K2151" i="38"/>
  <c r="L2151" i="38"/>
  <c r="M2151" i="38"/>
  <c r="B2152" i="38"/>
  <c r="C2152" i="38"/>
  <c r="D2152" i="38"/>
  <c r="E2152" i="38"/>
  <c r="F2152" i="38"/>
  <c r="G2152" i="38"/>
  <c r="H2152" i="38"/>
  <c r="I2152" i="38"/>
  <c r="J2152" i="38"/>
  <c r="K2152" i="38"/>
  <c r="L2152" i="38"/>
  <c r="M2152" i="38"/>
  <c r="B2153" i="38"/>
  <c r="C2153" i="38"/>
  <c r="D2153" i="38"/>
  <c r="E2153" i="38"/>
  <c r="F2153" i="38"/>
  <c r="G2153" i="38"/>
  <c r="H2153" i="38"/>
  <c r="I2153" i="38"/>
  <c r="J2153" i="38"/>
  <c r="K2153" i="38"/>
  <c r="L2153" i="38"/>
  <c r="M2153" i="38"/>
  <c r="B2154" i="38"/>
  <c r="C2154" i="38"/>
  <c r="D2154" i="38"/>
  <c r="E2154" i="38"/>
  <c r="F2154" i="38"/>
  <c r="G2154" i="38"/>
  <c r="H2154" i="38"/>
  <c r="I2154" i="38"/>
  <c r="J2154" i="38"/>
  <c r="K2154" i="38"/>
  <c r="L2154" i="38"/>
  <c r="M2154" i="38"/>
  <c r="B2155" i="38"/>
  <c r="C2155" i="38"/>
  <c r="D2155" i="38"/>
  <c r="E2155" i="38"/>
  <c r="F2155" i="38"/>
  <c r="G2155" i="38"/>
  <c r="H2155" i="38"/>
  <c r="I2155" i="38"/>
  <c r="J2155" i="38"/>
  <c r="K2155" i="38"/>
  <c r="L2155" i="38"/>
  <c r="M2155" i="38"/>
  <c r="B2156" i="38"/>
  <c r="C2156" i="38"/>
  <c r="D2156" i="38"/>
  <c r="E2156" i="38"/>
  <c r="F2156" i="38"/>
  <c r="G2156" i="38"/>
  <c r="H2156" i="38"/>
  <c r="I2156" i="38"/>
  <c r="J2156" i="38"/>
  <c r="K2156" i="38"/>
  <c r="L2156" i="38"/>
  <c r="M2156" i="38"/>
  <c r="B2157" i="38"/>
  <c r="C2157" i="38"/>
  <c r="D2157" i="38"/>
  <c r="E2157" i="38"/>
  <c r="F2157" i="38"/>
  <c r="G2157" i="38"/>
  <c r="H2157" i="38"/>
  <c r="I2157" i="38"/>
  <c r="J2157" i="38"/>
  <c r="K2157" i="38"/>
  <c r="L2157" i="38"/>
  <c r="M2157" i="38"/>
  <c r="B2158" i="38"/>
  <c r="C2158" i="38"/>
  <c r="D2158" i="38"/>
  <c r="E2158" i="38"/>
  <c r="F2158" i="38"/>
  <c r="G2158" i="38"/>
  <c r="H2158" i="38"/>
  <c r="I2158" i="38"/>
  <c r="J2158" i="38"/>
  <c r="K2158" i="38"/>
  <c r="L2158" i="38"/>
  <c r="M2158" i="38"/>
  <c r="B2159" i="38"/>
  <c r="C2159" i="38"/>
  <c r="D2159" i="38"/>
  <c r="E2159" i="38"/>
  <c r="F2159" i="38"/>
  <c r="G2159" i="38"/>
  <c r="H2159" i="38"/>
  <c r="I2159" i="38"/>
  <c r="J2159" i="38"/>
  <c r="K2159" i="38"/>
  <c r="L2159" i="38"/>
  <c r="M2159" i="38"/>
  <c r="B2160" i="38"/>
  <c r="C2160" i="38"/>
  <c r="D2160" i="38"/>
  <c r="E2160" i="38"/>
  <c r="F2160" i="38"/>
  <c r="G2160" i="38"/>
  <c r="H2160" i="38"/>
  <c r="I2160" i="38"/>
  <c r="J2160" i="38"/>
  <c r="K2160" i="38"/>
  <c r="L2160" i="38"/>
  <c r="M2160" i="38"/>
  <c r="B2161" i="38"/>
  <c r="C2161" i="38"/>
  <c r="D2161" i="38"/>
  <c r="E2161" i="38"/>
  <c r="F2161" i="38"/>
  <c r="G2161" i="38"/>
  <c r="H2161" i="38"/>
  <c r="I2161" i="38"/>
  <c r="J2161" i="38"/>
  <c r="K2161" i="38"/>
  <c r="L2161" i="38"/>
  <c r="M2161" i="38"/>
  <c r="B2162" i="38"/>
  <c r="C2162" i="38"/>
  <c r="D2162" i="38"/>
  <c r="E2162" i="38"/>
  <c r="F2162" i="38"/>
  <c r="G2162" i="38"/>
  <c r="H2162" i="38"/>
  <c r="I2162" i="38"/>
  <c r="J2162" i="38"/>
  <c r="K2162" i="38"/>
  <c r="L2162" i="38"/>
  <c r="M2162" i="38"/>
  <c r="B2163" i="38"/>
  <c r="C2163" i="38"/>
  <c r="D2163" i="38"/>
  <c r="E2163" i="38"/>
  <c r="F2163" i="38"/>
  <c r="G2163" i="38"/>
  <c r="H2163" i="38"/>
  <c r="I2163" i="38"/>
  <c r="J2163" i="38"/>
  <c r="K2163" i="38"/>
  <c r="L2163" i="38"/>
  <c r="M2163" i="38"/>
  <c r="B2164" i="38"/>
  <c r="C2164" i="38"/>
  <c r="D2164" i="38"/>
  <c r="E2164" i="38"/>
  <c r="F2164" i="38"/>
  <c r="G2164" i="38"/>
  <c r="H2164" i="38"/>
  <c r="I2164" i="38"/>
  <c r="J2164" i="38"/>
  <c r="K2164" i="38"/>
  <c r="L2164" i="38"/>
  <c r="M2164" i="38"/>
  <c r="B2165" i="38"/>
  <c r="C2165" i="38"/>
  <c r="D2165" i="38"/>
  <c r="E2165" i="38"/>
  <c r="F2165" i="38"/>
  <c r="G2165" i="38"/>
  <c r="H2165" i="38"/>
  <c r="I2165" i="38"/>
  <c r="J2165" i="38"/>
  <c r="K2165" i="38"/>
  <c r="L2165" i="38"/>
  <c r="M2165" i="38"/>
  <c r="B2166" i="38"/>
  <c r="C2166" i="38"/>
  <c r="D2166" i="38"/>
  <c r="E2166" i="38"/>
  <c r="F2166" i="38"/>
  <c r="G2166" i="38"/>
  <c r="H2166" i="38"/>
  <c r="I2166" i="38"/>
  <c r="J2166" i="38"/>
  <c r="K2166" i="38"/>
  <c r="L2166" i="38"/>
  <c r="M2166" i="38"/>
  <c r="B2167" i="38"/>
  <c r="C2167" i="38"/>
  <c r="D2167" i="38"/>
  <c r="E2167" i="38"/>
  <c r="F2167" i="38"/>
  <c r="G2167" i="38"/>
  <c r="H2167" i="38"/>
  <c r="I2167" i="38"/>
  <c r="J2167" i="38"/>
  <c r="K2167" i="38"/>
  <c r="L2167" i="38"/>
  <c r="M2167" i="38"/>
  <c r="B2168" i="38"/>
  <c r="C2168" i="38"/>
  <c r="D2168" i="38"/>
  <c r="E2168" i="38"/>
  <c r="F2168" i="38"/>
  <c r="G2168" i="38"/>
  <c r="H2168" i="38"/>
  <c r="I2168" i="38"/>
  <c r="J2168" i="38"/>
  <c r="K2168" i="38"/>
  <c r="L2168" i="38"/>
  <c r="M2168" i="38"/>
  <c r="B2169" i="38"/>
  <c r="C2169" i="38"/>
  <c r="D2169" i="38"/>
  <c r="E2169" i="38"/>
  <c r="F2169" i="38"/>
  <c r="G2169" i="38"/>
  <c r="H2169" i="38"/>
  <c r="I2169" i="38"/>
  <c r="J2169" i="38"/>
  <c r="K2169" i="38"/>
  <c r="L2169" i="38"/>
  <c r="M2169" i="38"/>
  <c r="B2170" i="38"/>
  <c r="C2170" i="38"/>
  <c r="D2170" i="38"/>
  <c r="E2170" i="38"/>
  <c r="F2170" i="38"/>
  <c r="G2170" i="38"/>
  <c r="H2170" i="38"/>
  <c r="I2170" i="38"/>
  <c r="J2170" i="38"/>
  <c r="K2170" i="38"/>
  <c r="L2170" i="38"/>
  <c r="M2170" i="38"/>
  <c r="B2171" i="38"/>
  <c r="C2171" i="38"/>
  <c r="D2171" i="38"/>
  <c r="E2171" i="38"/>
  <c r="F2171" i="38"/>
  <c r="G2171" i="38"/>
  <c r="H2171" i="38"/>
  <c r="I2171" i="38"/>
  <c r="J2171" i="38"/>
  <c r="K2171" i="38"/>
  <c r="L2171" i="38"/>
  <c r="M2171" i="38"/>
  <c r="B2172" i="38"/>
  <c r="C2172" i="38"/>
  <c r="D2172" i="38"/>
  <c r="E2172" i="38"/>
  <c r="F2172" i="38"/>
  <c r="G2172" i="38"/>
  <c r="H2172" i="38"/>
  <c r="I2172" i="38"/>
  <c r="J2172" i="38"/>
  <c r="K2172" i="38"/>
  <c r="L2172" i="38"/>
  <c r="M2172" i="38"/>
  <c r="B2173" i="38"/>
  <c r="C2173" i="38"/>
  <c r="D2173" i="38"/>
  <c r="E2173" i="38"/>
  <c r="F2173" i="38"/>
  <c r="G2173" i="38"/>
  <c r="H2173" i="38"/>
  <c r="I2173" i="38"/>
  <c r="J2173" i="38"/>
  <c r="K2173" i="38"/>
  <c r="L2173" i="38"/>
  <c r="M2173" i="38"/>
  <c r="B2174" i="38"/>
  <c r="C2174" i="38"/>
  <c r="D2174" i="38"/>
  <c r="E2174" i="38"/>
  <c r="F2174" i="38"/>
  <c r="G2174" i="38"/>
  <c r="H2174" i="38"/>
  <c r="I2174" i="38"/>
  <c r="J2174" i="38"/>
  <c r="K2174" i="38"/>
  <c r="L2174" i="38"/>
  <c r="M2174" i="38"/>
  <c r="B2175" i="38"/>
  <c r="C2175" i="38"/>
  <c r="D2175" i="38"/>
  <c r="E2175" i="38"/>
  <c r="F2175" i="38"/>
  <c r="G2175" i="38"/>
  <c r="H2175" i="38"/>
  <c r="I2175" i="38"/>
  <c r="J2175" i="38"/>
  <c r="K2175" i="38"/>
  <c r="L2175" i="38"/>
  <c r="M2175" i="38"/>
  <c r="B2176" i="38"/>
  <c r="C2176" i="38"/>
  <c r="D2176" i="38"/>
  <c r="E2176" i="38"/>
  <c r="F2176" i="38"/>
  <c r="G2176" i="38"/>
  <c r="H2176" i="38"/>
  <c r="I2176" i="38"/>
  <c r="J2176" i="38"/>
  <c r="K2176" i="38"/>
  <c r="L2176" i="38"/>
  <c r="M2176" i="38"/>
  <c r="B2177" i="38"/>
  <c r="C2177" i="38"/>
  <c r="D2177" i="38"/>
  <c r="E2177" i="38"/>
  <c r="F2177" i="38"/>
  <c r="G2177" i="38"/>
  <c r="H2177" i="38"/>
  <c r="I2177" i="38"/>
  <c r="J2177" i="38"/>
  <c r="K2177" i="38"/>
  <c r="L2177" i="38"/>
  <c r="M2177" i="38"/>
  <c r="B2178" i="38"/>
  <c r="C2178" i="38"/>
  <c r="D2178" i="38"/>
  <c r="E2178" i="38"/>
  <c r="F2178" i="38"/>
  <c r="G2178" i="38"/>
  <c r="H2178" i="38"/>
  <c r="I2178" i="38"/>
  <c r="J2178" i="38"/>
  <c r="K2178" i="38"/>
  <c r="L2178" i="38"/>
  <c r="M2178" i="38"/>
  <c r="B2179" i="38"/>
  <c r="C2179" i="38"/>
  <c r="D2179" i="38"/>
  <c r="E2179" i="38"/>
  <c r="F2179" i="38"/>
  <c r="G2179" i="38"/>
  <c r="H2179" i="38"/>
  <c r="I2179" i="38"/>
  <c r="J2179" i="38"/>
  <c r="K2179" i="38"/>
  <c r="L2179" i="38"/>
  <c r="M2179" i="38"/>
  <c r="B2180" i="38"/>
  <c r="C2180" i="38"/>
  <c r="D2180" i="38"/>
  <c r="E2180" i="38"/>
  <c r="F2180" i="38"/>
  <c r="G2180" i="38"/>
  <c r="H2180" i="38"/>
  <c r="I2180" i="38"/>
  <c r="J2180" i="38"/>
  <c r="K2180" i="38"/>
  <c r="L2180" i="38"/>
  <c r="M2180" i="38"/>
  <c r="B2181" i="38"/>
  <c r="C2181" i="38"/>
  <c r="D2181" i="38"/>
  <c r="E2181" i="38"/>
  <c r="F2181" i="38"/>
  <c r="G2181" i="38"/>
  <c r="H2181" i="38"/>
  <c r="I2181" i="38"/>
  <c r="J2181" i="38"/>
  <c r="K2181" i="38"/>
  <c r="L2181" i="38"/>
  <c r="M2181" i="38"/>
  <c r="B2182" i="38"/>
  <c r="C2182" i="38"/>
  <c r="D2182" i="38"/>
  <c r="E2182" i="38"/>
  <c r="F2182" i="38"/>
  <c r="G2182" i="38"/>
  <c r="H2182" i="38"/>
  <c r="I2182" i="38"/>
  <c r="J2182" i="38"/>
  <c r="K2182" i="38"/>
  <c r="L2182" i="38"/>
  <c r="M2182" i="38"/>
  <c r="B2183" i="38"/>
  <c r="C2183" i="38"/>
  <c r="D2183" i="38"/>
  <c r="E2183" i="38"/>
  <c r="F2183" i="38"/>
  <c r="G2183" i="38"/>
  <c r="H2183" i="38"/>
  <c r="I2183" i="38"/>
  <c r="J2183" i="38"/>
  <c r="K2183" i="38"/>
  <c r="L2183" i="38"/>
  <c r="M2183" i="38"/>
  <c r="B2184" i="38"/>
  <c r="C2184" i="38"/>
  <c r="D2184" i="38"/>
  <c r="E2184" i="38"/>
  <c r="F2184" i="38"/>
  <c r="G2184" i="38"/>
  <c r="H2184" i="38"/>
  <c r="I2184" i="38"/>
  <c r="J2184" i="38"/>
  <c r="K2184" i="38"/>
  <c r="L2184" i="38"/>
  <c r="M2184" i="38"/>
  <c r="B2185" i="38"/>
  <c r="C2185" i="38"/>
  <c r="D2185" i="38"/>
  <c r="E2185" i="38"/>
  <c r="F2185" i="38"/>
  <c r="G2185" i="38"/>
  <c r="H2185" i="38"/>
  <c r="I2185" i="38"/>
  <c r="J2185" i="38"/>
  <c r="K2185" i="38"/>
  <c r="L2185" i="38"/>
  <c r="M2185" i="38"/>
  <c r="B2186" i="38"/>
  <c r="C2186" i="38"/>
  <c r="D2186" i="38"/>
  <c r="E2186" i="38"/>
  <c r="F2186" i="38"/>
  <c r="G2186" i="38"/>
  <c r="H2186" i="38"/>
  <c r="I2186" i="38"/>
  <c r="J2186" i="38"/>
  <c r="K2186" i="38"/>
  <c r="L2186" i="38"/>
  <c r="M2186" i="38"/>
  <c r="B2187" i="38"/>
  <c r="C2187" i="38"/>
  <c r="D2187" i="38"/>
  <c r="E2187" i="38"/>
  <c r="F2187" i="38"/>
  <c r="G2187" i="38"/>
  <c r="H2187" i="38"/>
  <c r="I2187" i="38"/>
  <c r="J2187" i="38"/>
  <c r="K2187" i="38"/>
  <c r="L2187" i="38"/>
  <c r="M2187" i="38"/>
  <c r="B2188" i="38"/>
  <c r="C2188" i="38"/>
  <c r="D2188" i="38"/>
  <c r="E2188" i="38"/>
  <c r="F2188" i="38"/>
  <c r="G2188" i="38"/>
  <c r="H2188" i="38"/>
  <c r="I2188" i="38"/>
  <c r="J2188" i="38"/>
  <c r="K2188" i="38"/>
  <c r="L2188" i="38"/>
  <c r="M2188" i="38"/>
  <c r="B2189" i="38"/>
  <c r="C2189" i="38"/>
  <c r="D2189" i="38"/>
  <c r="E2189" i="38"/>
  <c r="F2189" i="38"/>
  <c r="G2189" i="38"/>
  <c r="H2189" i="38"/>
  <c r="I2189" i="38"/>
  <c r="J2189" i="38"/>
  <c r="K2189" i="38"/>
  <c r="L2189" i="38"/>
  <c r="M2189" i="38"/>
  <c r="B2190" i="38"/>
  <c r="C2190" i="38"/>
  <c r="D2190" i="38"/>
  <c r="E2190" i="38"/>
  <c r="F2190" i="38"/>
  <c r="G2190" i="38"/>
  <c r="H2190" i="38"/>
  <c r="I2190" i="38"/>
  <c r="J2190" i="38"/>
  <c r="K2190" i="38"/>
  <c r="L2190" i="38"/>
  <c r="M2190" i="38"/>
  <c r="B2191" i="38"/>
  <c r="C2191" i="38"/>
  <c r="D2191" i="38"/>
  <c r="E2191" i="38"/>
  <c r="F2191" i="38"/>
  <c r="G2191" i="38"/>
  <c r="H2191" i="38"/>
  <c r="I2191" i="38"/>
  <c r="J2191" i="38"/>
  <c r="K2191" i="38"/>
  <c r="L2191" i="38"/>
  <c r="M2191" i="38"/>
  <c r="B2192" i="38"/>
  <c r="C2192" i="38"/>
  <c r="D2192" i="38"/>
  <c r="E2192" i="38"/>
  <c r="F2192" i="38"/>
  <c r="G2192" i="38"/>
  <c r="H2192" i="38"/>
  <c r="I2192" i="38"/>
  <c r="J2192" i="38"/>
  <c r="K2192" i="38"/>
  <c r="L2192" i="38"/>
  <c r="M2192" i="38"/>
  <c r="B2193" i="38"/>
  <c r="C2193" i="38"/>
  <c r="D2193" i="38"/>
  <c r="E2193" i="38"/>
  <c r="F2193" i="38"/>
  <c r="G2193" i="38"/>
  <c r="H2193" i="38"/>
  <c r="I2193" i="38"/>
  <c r="J2193" i="38"/>
  <c r="K2193" i="38"/>
  <c r="L2193" i="38"/>
  <c r="M2193" i="38"/>
  <c r="B2194" i="38"/>
  <c r="C2194" i="38"/>
  <c r="D2194" i="38"/>
  <c r="E2194" i="38"/>
  <c r="F2194" i="38"/>
  <c r="G2194" i="38"/>
  <c r="H2194" i="38"/>
  <c r="I2194" i="38"/>
  <c r="J2194" i="38"/>
  <c r="K2194" i="38"/>
  <c r="L2194" i="38"/>
  <c r="M2194" i="38"/>
  <c r="B2195" i="38"/>
  <c r="C2195" i="38"/>
  <c r="D2195" i="38"/>
  <c r="E2195" i="38"/>
  <c r="F2195" i="38"/>
  <c r="G2195" i="38"/>
  <c r="H2195" i="38"/>
  <c r="I2195" i="38"/>
  <c r="J2195" i="38"/>
  <c r="K2195" i="38"/>
  <c r="L2195" i="38"/>
  <c r="M2195" i="38"/>
  <c r="B2196" i="38"/>
  <c r="C2196" i="38"/>
  <c r="D2196" i="38"/>
  <c r="E2196" i="38"/>
  <c r="F2196" i="38"/>
  <c r="G2196" i="38"/>
  <c r="H2196" i="38"/>
  <c r="I2196" i="38"/>
  <c r="J2196" i="38"/>
  <c r="K2196" i="38"/>
  <c r="L2196" i="38"/>
  <c r="M2196" i="38"/>
  <c r="B2197" i="38"/>
  <c r="C2197" i="38"/>
  <c r="D2197" i="38"/>
  <c r="E2197" i="38"/>
  <c r="F2197" i="38"/>
  <c r="G2197" i="38"/>
  <c r="H2197" i="38"/>
  <c r="I2197" i="38"/>
  <c r="J2197" i="38"/>
  <c r="K2197" i="38"/>
  <c r="L2197" i="38"/>
  <c r="M2197" i="38"/>
  <c r="B2198" i="38"/>
  <c r="C2198" i="38"/>
  <c r="D2198" i="38"/>
  <c r="E2198" i="38"/>
  <c r="F2198" i="38"/>
  <c r="G2198" i="38"/>
  <c r="H2198" i="38"/>
  <c r="I2198" i="38"/>
  <c r="J2198" i="38"/>
  <c r="K2198" i="38"/>
  <c r="L2198" i="38"/>
  <c r="M2198" i="38"/>
  <c r="B2199" i="38"/>
  <c r="C2199" i="38"/>
  <c r="D2199" i="38"/>
  <c r="E2199" i="38"/>
  <c r="F2199" i="38"/>
  <c r="G2199" i="38"/>
  <c r="H2199" i="38"/>
  <c r="I2199" i="38"/>
  <c r="J2199" i="38"/>
  <c r="K2199" i="38"/>
  <c r="L2199" i="38"/>
  <c r="M2199" i="38"/>
  <c r="B2200" i="38"/>
  <c r="C2200" i="38"/>
  <c r="D2200" i="38"/>
  <c r="E2200" i="38"/>
  <c r="F2200" i="38"/>
  <c r="G2200" i="38"/>
  <c r="H2200" i="38"/>
  <c r="I2200" i="38"/>
  <c r="J2200" i="38"/>
  <c r="K2200" i="38"/>
  <c r="L2200" i="38"/>
  <c r="M2200" i="38"/>
  <c r="B2201" i="38"/>
  <c r="C2201" i="38"/>
  <c r="D2201" i="38"/>
  <c r="E2201" i="38"/>
  <c r="F2201" i="38"/>
  <c r="G2201" i="38"/>
  <c r="H2201" i="38"/>
  <c r="I2201" i="38"/>
  <c r="J2201" i="38"/>
  <c r="K2201" i="38"/>
  <c r="L2201" i="38"/>
  <c r="M2201" i="38"/>
  <c r="B2202" i="38"/>
  <c r="C2202" i="38"/>
  <c r="D2202" i="38"/>
  <c r="E2202" i="38"/>
  <c r="F2202" i="38"/>
  <c r="G2202" i="38"/>
  <c r="H2202" i="38"/>
  <c r="I2202" i="38"/>
  <c r="J2202" i="38"/>
  <c r="K2202" i="38"/>
  <c r="L2202" i="38"/>
  <c r="M2202" i="38"/>
  <c r="B2203" i="38"/>
  <c r="C2203" i="38"/>
  <c r="D2203" i="38"/>
  <c r="E2203" i="38"/>
  <c r="F2203" i="38"/>
  <c r="G2203" i="38"/>
  <c r="H2203" i="38"/>
  <c r="I2203" i="38"/>
  <c r="J2203" i="38"/>
  <c r="K2203" i="38"/>
  <c r="L2203" i="38"/>
  <c r="M2203" i="38"/>
  <c r="B2204" i="38"/>
  <c r="C2204" i="38"/>
  <c r="D2204" i="38"/>
  <c r="E2204" i="38"/>
  <c r="F2204" i="38"/>
  <c r="G2204" i="38"/>
  <c r="H2204" i="38"/>
  <c r="I2204" i="38"/>
  <c r="J2204" i="38"/>
  <c r="K2204" i="38"/>
  <c r="L2204" i="38"/>
  <c r="M2204" i="38"/>
  <c r="B2205" i="38"/>
  <c r="C2205" i="38"/>
  <c r="D2205" i="38"/>
  <c r="E2205" i="38"/>
  <c r="F2205" i="38"/>
  <c r="G2205" i="38"/>
  <c r="H2205" i="38"/>
  <c r="I2205" i="38"/>
  <c r="J2205" i="38"/>
  <c r="K2205" i="38"/>
  <c r="L2205" i="38"/>
  <c r="M2205" i="38"/>
  <c r="B2206" i="38"/>
  <c r="C2206" i="38"/>
  <c r="D2206" i="38"/>
  <c r="E2206" i="38"/>
  <c r="F2206" i="38"/>
  <c r="G2206" i="38"/>
  <c r="H2206" i="38"/>
  <c r="I2206" i="38"/>
  <c r="J2206" i="38"/>
  <c r="K2206" i="38"/>
  <c r="L2206" i="38"/>
  <c r="M2206" i="38"/>
  <c r="B2207" i="38"/>
  <c r="C2207" i="38"/>
  <c r="D2207" i="38"/>
  <c r="E2207" i="38"/>
  <c r="F2207" i="38"/>
  <c r="G2207" i="38"/>
  <c r="H2207" i="38"/>
  <c r="I2207" i="38"/>
  <c r="J2207" i="38"/>
  <c r="K2207" i="38"/>
  <c r="L2207" i="38"/>
  <c r="M2207" i="38"/>
  <c r="B2208" i="38"/>
  <c r="C2208" i="38"/>
  <c r="D2208" i="38"/>
  <c r="E2208" i="38"/>
  <c r="F2208" i="38"/>
  <c r="G2208" i="38"/>
  <c r="H2208" i="38"/>
  <c r="I2208" i="38"/>
  <c r="J2208" i="38"/>
  <c r="K2208" i="38"/>
  <c r="L2208" i="38"/>
  <c r="M2208" i="38"/>
  <c r="B2209" i="38"/>
  <c r="C2209" i="38"/>
  <c r="D2209" i="38"/>
  <c r="E2209" i="38"/>
  <c r="F2209" i="38"/>
  <c r="G2209" i="38"/>
  <c r="H2209" i="38"/>
  <c r="I2209" i="38"/>
  <c r="J2209" i="38"/>
  <c r="K2209" i="38"/>
  <c r="L2209" i="38"/>
  <c r="M2209" i="38"/>
  <c r="B2210" i="38"/>
  <c r="C2210" i="38"/>
  <c r="D2210" i="38"/>
  <c r="E2210" i="38"/>
  <c r="F2210" i="38"/>
  <c r="G2210" i="38"/>
  <c r="H2210" i="38"/>
  <c r="I2210" i="38"/>
  <c r="J2210" i="38"/>
  <c r="K2210" i="38"/>
  <c r="L2210" i="38"/>
  <c r="M2210" i="38"/>
  <c r="B2211" i="38"/>
  <c r="C2211" i="38"/>
  <c r="D2211" i="38"/>
  <c r="E2211" i="38"/>
  <c r="F2211" i="38"/>
  <c r="G2211" i="38"/>
  <c r="H2211" i="38"/>
  <c r="I2211" i="38"/>
  <c r="J2211" i="38"/>
  <c r="K2211" i="38"/>
  <c r="L2211" i="38"/>
  <c r="M2211" i="38"/>
  <c r="B2212" i="38"/>
  <c r="C2212" i="38"/>
  <c r="D2212" i="38"/>
  <c r="E2212" i="38"/>
  <c r="F2212" i="38"/>
  <c r="G2212" i="38"/>
  <c r="H2212" i="38"/>
  <c r="I2212" i="38"/>
  <c r="J2212" i="38"/>
  <c r="K2212" i="38"/>
  <c r="L2212" i="38"/>
  <c r="M2212" i="38"/>
  <c r="B2213" i="38"/>
  <c r="C2213" i="38"/>
  <c r="D2213" i="38"/>
  <c r="E2213" i="38"/>
  <c r="F2213" i="38"/>
  <c r="G2213" i="38"/>
  <c r="H2213" i="38"/>
  <c r="I2213" i="38"/>
  <c r="J2213" i="38"/>
  <c r="K2213" i="38"/>
  <c r="L2213" i="38"/>
  <c r="M2213" i="38"/>
  <c r="B2214" i="38"/>
  <c r="C2214" i="38"/>
  <c r="D2214" i="38"/>
  <c r="E2214" i="38"/>
  <c r="F2214" i="38"/>
  <c r="G2214" i="38"/>
  <c r="H2214" i="38"/>
  <c r="I2214" i="38"/>
  <c r="J2214" i="38"/>
  <c r="K2214" i="38"/>
  <c r="L2214" i="38"/>
  <c r="M2214" i="38"/>
  <c r="B2215" i="38"/>
  <c r="C2215" i="38"/>
  <c r="D2215" i="38"/>
  <c r="E2215" i="38"/>
  <c r="F2215" i="38"/>
  <c r="G2215" i="38"/>
  <c r="H2215" i="38"/>
  <c r="I2215" i="38"/>
  <c r="J2215" i="38"/>
  <c r="K2215" i="38"/>
  <c r="L2215" i="38"/>
  <c r="M2215" i="38"/>
  <c r="B2216" i="38"/>
  <c r="C2216" i="38"/>
  <c r="D2216" i="38"/>
  <c r="E2216" i="38"/>
  <c r="F2216" i="38"/>
  <c r="G2216" i="38"/>
  <c r="H2216" i="38"/>
  <c r="I2216" i="38"/>
  <c r="J2216" i="38"/>
  <c r="K2216" i="38"/>
  <c r="L2216" i="38"/>
  <c r="M2216" i="38"/>
  <c r="B2217" i="38"/>
  <c r="C2217" i="38"/>
  <c r="D2217" i="38"/>
  <c r="E2217" i="38"/>
  <c r="F2217" i="38"/>
  <c r="G2217" i="38"/>
  <c r="H2217" i="38"/>
  <c r="I2217" i="38"/>
  <c r="J2217" i="38"/>
  <c r="K2217" i="38"/>
  <c r="L2217" i="38"/>
  <c r="M2217" i="38"/>
  <c r="B2218" i="38"/>
  <c r="C2218" i="38"/>
  <c r="D2218" i="38"/>
  <c r="E2218" i="38"/>
  <c r="F2218" i="38"/>
  <c r="G2218" i="38"/>
  <c r="H2218" i="38"/>
  <c r="I2218" i="38"/>
  <c r="J2218" i="38"/>
  <c r="K2218" i="38"/>
  <c r="L2218" i="38"/>
  <c r="M2218" i="38"/>
  <c r="B2219" i="38"/>
  <c r="C2219" i="38"/>
  <c r="D2219" i="38"/>
  <c r="E2219" i="38"/>
  <c r="F2219" i="38"/>
  <c r="G2219" i="38"/>
  <c r="H2219" i="38"/>
  <c r="I2219" i="38"/>
  <c r="J2219" i="38"/>
  <c r="K2219" i="38"/>
  <c r="L2219" i="38"/>
  <c r="M2219" i="38"/>
  <c r="B2220" i="38"/>
  <c r="C2220" i="38"/>
  <c r="D2220" i="38"/>
  <c r="E2220" i="38"/>
  <c r="F2220" i="38"/>
  <c r="G2220" i="38"/>
  <c r="H2220" i="38"/>
  <c r="I2220" i="38"/>
  <c r="J2220" i="38"/>
  <c r="K2220" i="38"/>
  <c r="L2220" i="38"/>
  <c r="M2220" i="38"/>
  <c r="B2221" i="38"/>
  <c r="C2221" i="38"/>
  <c r="D2221" i="38"/>
  <c r="E2221" i="38"/>
  <c r="F2221" i="38"/>
  <c r="G2221" i="38"/>
  <c r="H2221" i="38"/>
  <c r="I2221" i="38"/>
  <c r="J2221" i="38"/>
  <c r="K2221" i="38"/>
  <c r="L2221" i="38"/>
  <c r="M2221" i="38"/>
  <c r="B2222" i="38"/>
  <c r="C2222" i="38"/>
  <c r="D2222" i="38"/>
  <c r="E2222" i="38"/>
  <c r="F2222" i="38"/>
  <c r="G2222" i="38"/>
  <c r="H2222" i="38"/>
  <c r="I2222" i="38"/>
  <c r="J2222" i="38"/>
  <c r="K2222" i="38"/>
  <c r="L2222" i="38"/>
  <c r="M2222" i="38"/>
  <c r="B2223" i="38"/>
  <c r="C2223" i="38"/>
  <c r="D2223" i="38"/>
  <c r="E2223" i="38"/>
  <c r="F2223" i="38"/>
  <c r="G2223" i="38"/>
  <c r="H2223" i="38"/>
  <c r="I2223" i="38"/>
  <c r="J2223" i="38"/>
  <c r="K2223" i="38"/>
  <c r="L2223" i="38"/>
  <c r="M2223" i="38"/>
  <c r="B2224" i="38"/>
  <c r="C2224" i="38"/>
  <c r="D2224" i="38"/>
  <c r="E2224" i="38"/>
  <c r="F2224" i="38"/>
  <c r="G2224" i="38"/>
  <c r="H2224" i="38"/>
  <c r="I2224" i="38"/>
  <c r="J2224" i="38"/>
  <c r="K2224" i="38"/>
  <c r="L2224" i="38"/>
  <c r="M2224" i="38"/>
  <c r="B2225" i="38"/>
  <c r="C2225" i="38"/>
  <c r="D2225" i="38"/>
  <c r="E2225" i="38"/>
  <c r="F2225" i="38"/>
  <c r="G2225" i="38"/>
  <c r="H2225" i="38"/>
  <c r="I2225" i="38"/>
  <c r="J2225" i="38"/>
  <c r="K2225" i="38"/>
  <c r="L2225" i="38"/>
  <c r="M2225" i="38"/>
  <c r="B2226" i="38"/>
  <c r="C2226" i="38"/>
  <c r="D2226" i="38"/>
  <c r="E2226" i="38"/>
  <c r="F2226" i="38"/>
  <c r="G2226" i="38"/>
  <c r="H2226" i="38"/>
  <c r="I2226" i="38"/>
  <c r="J2226" i="38"/>
  <c r="K2226" i="38"/>
  <c r="L2226" i="38"/>
  <c r="M2226" i="38"/>
  <c r="B2227" i="38"/>
  <c r="C2227" i="38"/>
  <c r="D2227" i="38"/>
  <c r="E2227" i="38"/>
  <c r="F2227" i="38"/>
  <c r="G2227" i="38"/>
  <c r="H2227" i="38"/>
  <c r="I2227" i="38"/>
  <c r="J2227" i="38"/>
  <c r="K2227" i="38"/>
  <c r="L2227" i="38"/>
  <c r="M2227" i="38"/>
  <c r="B2228" i="38"/>
  <c r="C2228" i="38"/>
  <c r="D2228" i="38"/>
  <c r="E2228" i="38"/>
  <c r="F2228" i="38"/>
  <c r="G2228" i="38"/>
  <c r="H2228" i="38"/>
  <c r="I2228" i="38"/>
  <c r="J2228" i="38"/>
  <c r="K2228" i="38"/>
  <c r="L2228" i="38"/>
  <c r="M2228" i="38"/>
  <c r="B2229" i="38"/>
  <c r="C2229" i="38"/>
  <c r="D2229" i="38"/>
  <c r="E2229" i="38"/>
  <c r="F2229" i="38"/>
  <c r="G2229" i="38"/>
  <c r="H2229" i="38"/>
  <c r="I2229" i="38"/>
  <c r="J2229" i="38"/>
  <c r="K2229" i="38"/>
  <c r="L2229" i="38"/>
  <c r="M2229" i="38"/>
  <c r="B2230" i="38"/>
  <c r="C2230" i="38"/>
  <c r="D2230" i="38"/>
  <c r="E2230" i="38"/>
  <c r="F2230" i="38"/>
  <c r="G2230" i="38"/>
  <c r="H2230" i="38"/>
  <c r="I2230" i="38"/>
  <c r="J2230" i="38"/>
  <c r="K2230" i="38"/>
  <c r="L2230" i="38"/>
  <c r="M2230" i="38"/>
  <c r="B2231" i="38"/>
  <c r="C2231" i="38"/>
  <c r="D2231" i="38"/>
  <c r="E2231" i="38"/>
  <c r="F2231" i="38"/>
  <c r="G2231" i="38"/>
  <c r="H2231" i="38"/>
  <c r="I2231" i="38"/>
  <c r="J2231" i="38"/>
  <c r="K2231" i="38"/>
  <c r="L2231" i="38"/>
  <c r="M2231" i="38"/>
  <c r="B2232" i="38"/>
  <c r="C2232" i="38"/>
  <c r="D2232" i="38"/>
  <c r="E2232" i="38"/>
  <c r="F2232" i="38"/>
  <c r="G2232" i="38"/>
  <c r="H2232" i="38"/>
  <c r="I2232" i="38"/>
  <c r="J2232" i="38"/>
  <c r="K2232" i="38"/>
  <c r="L2232" i="38"/>
  <c r="M2232" i="38"/>
  <c r="B2233" i="38"/>
  <c r="C2233" i="38"/>
  <c r="D2233" i="38"/>
  <c r="E2233" i="38"/>
  <c r="F2233" i="38"/>
  <c r="G2233" i="38"/>
  <c r="H2233" i="38"/>
  <c r="I2233" i="38"/>
  <c r="J2233" i="38"/>
  <c r="K2233" i="38"/>
  <c r="L2233" i="38"/>
  <c r="M2233" i="38"/>
  <c r="B2234" i="38"/>
  <c r="C2234" i="38"/>
  <c r="D2234" i="38"/>
  <c r="E2234" i="38"/>
  <c r="F2234" i="38"/>
  <c r="G2234" i="38"/>
  <c r="H2234" i="38"/>
  <c r="I2234" i="38"/>
  <c r="J2234" i="38"/>
  <c r="K2234" i="38"/>
  <c r="L2234" i="38"/>
  <c r="M2234" i="38"/>
  <c r="B2235" i="38"/>
  <c r="C2235" i="38"/>
  <c r="D2235" i="38"/>
  <c r="E2235" i="38"/>
  <c r="F2235" i="38"/>
  <c r="G2235" i="38"/>
  <c r="H2235" i="38"/>
  <c r="I2235" i="38"/>
  <c r="J2235" i="38"/>
  <c r="K2235" i="38"/>
  <c r="L2235" i="38"/>
  <c r="M2235" i="38"/>
  <c r="B2236" i="38"/>
  <c r="C2236" i="38"/>
  <c r="D2236" i="38"/>
  <c r="E2236" i="38"/>
  <c r="F2236" i="38"/>
  <c r="G2236" i="38"/>
  <c r="H2236" i="38"/>
  <c r="I2236" i="38"/>
  <c r="J2236" i="38"/>
  <c r="K2236" i="38"/>
  <c r="L2236" i="38"/>
  <c r="M2236" i="38"/>
  <c r="B2237" i="38"/>
  <c r="C2237" i="38"/>
  <c r="D2237" i="38"/>
  <c r="E2237" i="38"/>
  <c r="F2237" i="38"/>
  <c r="G2237" i="38"/>
  <c r="H2237" i="38"/>
  <c r="I2237" i="38"/>
  <c r="J2237" i="38"/>
  <c r="K2237" i="38"/>
  <c r="L2237" i="38"/>
  <c r="M2237" i="38"/>
  <c r="B2238" i="38"/>
  <c r="C2238" i="38"/>
  <c r="D2238" i="38"/>
  <c r="E2238" i="38"/>
  <c r="F2238" i="38"/>
  <c r="G2238" i="38"/>
  <c r="H2238" i="38"/>
  <c r="I2238" i="38"/>
  <c r="J2238" i="38"/>
  <c r="K2238" i="38"/>
  <c r="L2238" i="38"/>
  <c r="M2238" i="38"/>
  <c r="B2239" i="38"/>
  <c r="C2239" i="38"/>
  <c r="D2239" i="38"/>
  <c r="E2239" i="38"/>
  <c r="F2239" i="38"/>
  <c r="G2239" i="38"/>
  <c r="H2239" i="38"/>
  <c r="I2239" i="38"/>
  <c r="J2239" i="38"/>
  <c r="K2239" i="38"/>
  <c r="L2239" i="38"/>
  <c r="M2239" i="38"/>
  <c r="B2240" i="38"/>
  <c r="C2240" i="38"/>
  <c r="D2240" i="38"/>
  <c r="E2240" i="38"/>
  <c r="F2240" i="38"/>
  <c r="G2240" i="38"/>
  <c r="H2240" i="38"/>
  <c r="I2240" i="38"/>
  <c r="J2240" i="38"/>
  <c r="K2240" i="38"/>
  <c r="L2240" i="38"/>
  <c r="M2240" i="38"/>
  <c r="B2241" i="38"/>
  <c r="C2241" i="38"/>
  <c r="D2241" i="38"/>
  <c r="E2241" i="38"/>
  <c r="F2241" i="38"/>
  <c r="G2241" i="38"/>
  <c r="H2241" i="38"/>
  <c r="I2241" i="38"/>
  <c r="J2241" i="38"/>
  <c r="K2241" i="38"/>
  <c r="L2241" i="38"/>
  <c r="M2241" i="38"/>
  <c r="B2242" i="38"/>
  <c r="C2242" i="38"/>
  <c r="D2242" i="38"/>
  <c r="E2242" i="38"/>
  <c r="F2242" i="38"/>
  <c r="G2242" i="38"/>
  <c r="H2242" i="38"/>
  <c r="I2242" i="38"/>
  <c r="J2242" i="38"/>
  <c r="K2242" i="38"/>
  <c r="L2242" i="38"/>
  <c r="M2242" i="38"/>
  <c r="B2243" i="38"/>
  <c r="C2243" i="38"/>
  <c r="D2243" i="38"/>
  <c r="E2243" i="38"/>
  <c r="F2243" i="38"/>
  <c r="G2243" i="38"/>
  <c r="H2243" i="38"/>
  <c r="I2243" i="38"/>
  <c r="J2243" i="38"/>
  <c r="K2243" i="38"/>
  <c r="L2243" i="38"/>
  <c r="M2243" i="38"/>
  <c r="B2244" i="38"/>
  <c r="C2244" i="38"/>
  <c r="D2244" i="38"/>
  <c r="E2244" i="38"/>
  <c r="F2244" i="38"/>
  <c r="G2244" i="38"/>
  <c r="H2244" i="38"/>
  <c r="I2244" i="38"/>
  <c r="J2244" i="38"/>
  <c r="K2244" i="38"/>
  <c r="L2244" i="38"/>
  <c r="M2244" i="38"/>
  <c r="B2245" i="38"/>
  <c r="C2245" i="38"/>
  <c r="D2245" i="38"/>
  <c r="E2245" i="38"/>
  <c r="F2245" i="38"/>
  <c r="G2245" i="38"/>
  <c r="H2245" i="38"/>
  <c r="I2245" i="38"/>
  <c r="J2245" i="38"/>
  <c r="K2245" i="38"/>
  <c r="L2245" i="38"/>
  <c r="M2245" i="38"/>
  <c r="B2246" i="38"/>
  <c r="C2246" i="38"/>
  <c r="D2246" i="38"/>
  <c r="E2246" i="38"/>
  <c r="F2246" i="38"/>
  <c r="G2246" i="38"/>
  <c r="H2246" i="38"/>
  <c r="I2246" i="38"/>
  <c r="J2246" i="38"/>
  <c r="K2246" i="38"/>
  <c r="L2246" i="38"/>
  <c r="M2246" i="38"/>
  <c r="B2247" i="38"/>
  <c r="C2247" i="38"/>
  <c r="D2247" i="38"/>
  <c r="E2247" i="38"/>
  <c r="F2247" i="38"/>
  <c r="G2247" i="38"/>
  <c r="H2247" i="38"/>
  <c r="I2247" i="38"/>
  <c r="J2247" i="38"/>
  <c r="K2247" i="38"/>
  <c r="L2247" i="38"/>
  <c r="M2247" i="38"/>
  <c r="B2248" i="38"/>
  <c r="C2248" i="38"/>
  <c r="D2248" i="38"/>
  <c r="E2248" i="38"/>
  <c r="F2248" i="38"/>
  <c r="G2248" i="38"/>
  <c r="H2248" i="38"/>
  <c r="I2248" i="38"/>
  <c r="J2248" i="38"/>
  <c r="K2248" i="38"/>
  <c r="L2248" i="38"/>
  <c r="M2248" i="38"/>
  <c r="B2249" i="38"/>
  <c r="C2249" i="38"/>
  <c r="D2249" i="38"/>
  <c r="E2249" i="38"/>
  <c r="F2249" i="38"/>
  <c r="G2249" i="38"/>
  <c r="H2249" i="38"/>
  <c r="I2249" i="38"/>
  <c r="J2249" i="38"/>
  <c r="K2249" i="38"/>
  <c r="L2249" i="38"/>
  <c r="M2249" i="38"/>
  <c r="B2250" i="38"/>
  <c r="C2250" i="38"/>
  <c r="D2250" i="38"/>
  <c r="E2250" i="38"/>
  <c r="F2250" i="38"/>
  <c r="G2250" i="38"/>
  <c r="H2250" i="38"/>
  <c r="I2250" i="38"/>
  <c r="J2250" i="38"/>
  <c r="K2250" i="38"/>
  <c r="L2250" i="38"/>
  <c r="M2250" i="38"/>
  <c r="B2251" i="38"/>
  <c r="C2251" i="38"/>
  <c r="D2251" i="38"/>
  <c r="E2251" i="38"/>
  <c r="F2251" i="38"/>
  <c r="G2251" i="38"/>
  <c r="H2251" i="38"/>
  <c r="I2251" i="38"/>
  <c r="J2251" i="38"/>
  <c r="K2251" i="38"/>
  <c r="L2251" i="38"/>
  <c r="M2251" i="38"/>
  <c r="B2252" i="38"/>
  <c r="C2252" i="38"/>
  <c r="D2252" i="38"/>
  <c r="E2252" i="38"/>
  <c r="F2252" i="38"/>
  <c r="G2252" i="38"/>
  <c r="H2252" i="38"/>
  <c r="I2252" i="38"/>
  <c r="J2252" i="38"/>
  <c r="K2252" i="38"/>
  <c r="L2252" i="38"/>
  <c r="M2252" i="38"/>
  <c r="B2253" i="38"/>
  <c r="C2253" i="38"/>
  <c r="D2253" i="38"/>
  <c r="E2253" i="38"/>
  <c r="F2253" i="38"/>
  <c r="G2253" i="38"/>
  <c r="H2253" i="38"/>
  <c r="I2253" i="38"/>
  <c r="J2253" i="38"/>
  <c r="K2253" i="38"/>
  <c r="L2253" i="38"/>
  <c r="M2253" i="38"/>
  <c r="B2254" i="38"/>
  <c r="C2254" i="38"/>
  <c r="D2254" i="38"/>
  <c r="E2254" i="38"/>
  <c r="F2254" i="38"/>
  <c r="G2254" i="38"/>
  <c r="H2254" i="38"/>
  <c r="I2254" i="38"/>
  <c r="J2254" i="38"/>
  <c r="K2254" i="38"/>
  <c r="L2254" i="38"/>
  <c r="M2254" i="38"/>
  <c r="B2255" i="38"/>
  <c r="C2255" i="38"/>
  <c r="D2255" i="38"/>
  <c r="E2255" i="38"/>
  <c r="F2255" i="38"/>
  <c r="G2255" i="38"/>
  <c r="H2255" i="38"/>
  <c r="I2255" i="38"/>
  <c r="J2255" i="38"/>
  <c r="K2255" i="38"/>
  <c r="L2255" i="38"/>
  <c r="M2255" i="38"/>
  <c r="B2256" i="38"/>
  <c r="C2256" i="38"/>
  <c r="D2256" i="38"/>
  <c r="E2256" i="38"/>
  <c r="F2256" i="38"/>
  <c r="G2256" i="38"/>
  <c r="H2256" i="38"/>
  <c r="I2256" i="38"/>
  <c r="J2256" i="38"/>
  <c r="K2256" i="38"/>
  <c r="L2256" i="38"/>
  <c r="M2256" i="38"/>
  <c r="B2257" i="38"/>
  <c r="C2257" i="38"/>
  <c r="D2257" i="38"/>
  <c r="E2257" i="38"/>
  <c r="F2257" i="38"/>
  <c r="G2257" i="38"/>
  <c r="H2257" i="38"/>
  <c r="I2257" i="38"/>
  <c r="J2257" i="38"/>
  <c r="K2257" i="38"/>
  <c r="L2257" i="38"/>
  <c r="M2257" i="38"/>
  <c r="B2258" i="38"/>
  <c r="C2258" i="38"/>
  <c r="D2258" i="38"/>
  <c r="E2258" i="38"/>
  <c r="F2258" i="38"/>
  <c r="G2258" i="38"/>
  <c r="H2258" i="38"/>
  <c r="I2258" i="38"/>
  <c r="J2258" i="38"/>
  <c r="K2258" i="38"/>
  <c r="L2258" i="38"/>
  <c r="M2258" i="38"/>
  <c r="B2259" i="38"/>
  <c r="C2259" i="38"/>
  <c r="D2259" i="38"/>
  <c r="E2259" i="38"/>
  <c r="F2259" i="38"/>
  <c r="G2259" i="38"/>
  <c r="H2259" i="38"/>
  <c r="I2259" i="38"/>
  <c r="J2259" i="38"/>
  <c r="K2259" i="38"/>
  <c r="L2259" i="38"/>
  <c r="M2259" i="38"/>
  <c r="B2260" i="38"/>
  <c r="C2260" i="38"/>
  <c r="D2260" i="38"/>
  <c r="E2260" i="38"/>
  <c r="F2260" i="38"/>
  <c r="G2260" i="38"/>
  <c r="H2260" i="38"/>
  <c r="I2260" i="38"/>
  <c r="J2260" i="38"/>
  <c r="K2260" i="38"/>
  <c r="L2260" i="38"/>
  <c r="M2260" i="38"/>
  <c r="B2261" i="38"/>
  <c r="C2261" i="38"/>
  <c r="D2261" i="38"/>
  <c r="E2261" i="38"/>
  <c r="F2261" i="38"/>
  <c r="G2261" i="38"/>
  <c r="H2261" i="38"/>
  <c r="I2261" i="38"/>
  <c r="J2261" i="38"/>
  <c r="K2261" i="38"/>
  <c r="L2261" i="38"/>
  <c r="M2261" i="38"/>
  <c r="B2262" i="38"/>
  <c r="C2262" i="38"/>
  <c r="D2262" i="38"/>
  <c r="E2262" i="38"/>
  <c r="F2262" i="38"/>
  <c r="G2262" i="38"/>
  <c r="H2262" i="38"/>
  <c r="I2262" i="38"/>
  <c r="J2262" i="38"/>
  <c r="K2262" i="38"/>
  <c r="L2262" i="38"/>
  <c r="M2262" i="38"/>
  <c r="B2263" i="38"/>
  <c r="C2263" i="38"/>
  <c r="D2263" i="38"/>
  <c r="E2263" i="38"/>
  <c r="F2263" i="38"/>
  <c r="G2263" i="38"/>
  <c r="H2263" i="38"/>
  <c r="I2263" i="38"/>
  <c r="J2263" i="38"/>
  <c r="K2263" i="38"/>
  <c r="L2263" i="38"/>
  <c r="M2263" i="38"/>
  <c r="B2264" i="38"/>
  <c r="C2264" i="38"/>
  <c r="D2264" i="38"/>
  <c r="E2264" i="38"/>
  <c r="F2264" i="38"/>
  <c r="G2264" i="38"/>
  <c r="H2264" i="38"/>
  <c r="I2264" i="38"/>
  <c r="J2264" i="38"/>
  <c r="K2264" i="38"/>
  <c r="L2264" i="38"/>
  <c r="M2264" i="38"/>
  <c r="B2265" i="38"/>
  <c r="C2265" i="38"/>
  <c r="D2265" i="38"/>
  <c r="E2265" i="38"/>
  <c r="F2265" i="38"/>
  <c r="G2265" i="38"/>
  <c r="H2265" i="38"/>
  <c r="I2265" i="38"/>
  <c r="J2265" i="38"/>
  <c r="K2265" i="38"/>
  <c r="L2265" i="38"/>
  <c r="M2265" i="38"/>
  <c r="B2266" i="38"/>
  <c r="C2266" i="38"/>
  <c r="D2266" i="38"/>
  <c r="E2266" i="38"/>
  <c r="F2266" i="38"/>
  <c r="G2266" i="38"/>
  <c r="H2266" i="38"/>
  <c r="I2266" i="38"/>
  <c r="J2266" i="38"/>
  <c r="K2266" i="38"/>
  <c r="L2266" i="38"/>
  <c r="M2266" i="38"/>
  <c r="B2267" i="38"/>
  <c r="C2267" i="38"/>
  <c r="D2267" i="38"/>
  <c r="E2267" i="38"/>
  <c r="F2267" i="38"/>
  <c r="G2267" i="38"/>
  <c r="H2267" i="38"/>
  <c r="I2267" i="38"/>
  <c r="J2267" i="38"/>
  <c r="K2267" i="38"/>
  <c r="L2267" i="38"/>
  <c r="M2267" i="38"/>
  <c r="B2268" i="38"/>
  <c r="C2268" i="38"/>
  <c r="D2268" i="38"/>
  <c r="E2268" i="38"/>
  <c r="F2268" i="38"/>
  <c r="G2268" i="38"/>
  <c r="H2268" i="38"/>
  <c r="I2268" i="38"/>
  <c r="J2268" i="38"/>
  <c r="K2268" i="38"/>
  <c r="L2268" i="38"/>
  <c r="M2268" i="38"/>
  <c r="B2269" i="38"/>
  <c r="C2269" i="38"/>
  <c r="D2269" i="38"/>
  <c r="E2269" i="38"/>
  <c r="F2269" i="38"/>
  <c r="G2269" i="38"/>
  <c r="H2269" i="38"/>
  <c r="I2269" i="38"/>
  <c r="J2269" i="38"/>
  <c r="K2269" i="38"/>
  <c r="L2269" i="38"/>
  <c r="M2269" i="38"/>
  <c r="B2270" i="38"/>
  <c r="C2270" i="38"/>
  <c r="D2270" i="38"/>
  <c r="E2270" i="38"/>
  <c r="F2270" i="38"/>
  <c r="G2270" i="38"/>
  <c r="H2270" i="38"/>
  <c r="I2270" i="38"/>
  <c r="J2270" i="38"/>
  <c r="K2270" i="38"/>
  <c r="L2270" i="38"/>
  <c r="M2270" i="38"/>
  <c r="B2271" i="38"/>
  <c r="C2271" i="38"/>
  <c r="D2271" i="38"/>
  <c r="E2271" i="38"/>
  <c r="F2271" i="38"/>
  <c r="G2271" i="38"/>
  <c r="H2271" i="38"/>
  <c r="I2271" i="38"/>
  <c r="J2271" i="38"/>
  <c r="K2271" i="38"/>
  <c r="L2271" i="38"/>
  <c r="M2271" i="38"/>
  <c r="B2272" i="38"/>
  <c r="C2272" i="38"/>
  <c r="D2272" i="38"/>
  <c r="E2272" i="38"/>
  <c r="F2272" i="38"/>
  <c r="G2272" i="38"/>
  <c r="H2272" i="38"/>
  <c r="I2272" i="38"/>
  <c r="J2272" i="38"/>
  <c r="K2272" i="38"/>
  <c r="L2272" i="38"/>
  <c r="M2272" i="38"/>
  <c r="B2273" i="38"/>
  <c r="C2273" i="38"/>
  <c r="D2273" i="38"/>
  <c r="E2273" i="38"/>
  <c r="F2273" i="38"/>
  <c r="G2273" i="38"/>
  <c r="H2273" i="38"/>
  <c r="I2273" i="38"/>
  <c r="J2273" i="38"/>
  <c r="K2273" i="38"/>
  <c r="L2273" i="38"/>
  <c r="M2273" i="38"/>
  <c r="B2274" i="38"/>
  <c r="C2274" i="38"/>
  <c r="D2274" i="38"/>
  <c r="E2274" i="38"/>
  <c r="F2274" i="38"/>
  <c r="G2274" i="38"/>
  <c r="H2274" i="38"/>
  <c r="I2274" i="38"/>
  <c r="J2274" i="38"/>
  <c r="K2274" i="38"/>
  <c r="L2274" i="38"/>
  <c r="M2274" i="38"/>
  <c r="B2275" i="38"/>
  <c r="C2275" i="38"/>
  <c r="D2275" i="38"/>
  <c r="E2275" i="38"/>
  <c r="F2275" i="38"/>
  <c r="G2275" i="38"/>
  <c r="H2275" i="38"/>
  <c r="I2275" i="38"/>
  <c r="J2275" i="38"/>
  <c r="K2275" i="38"/>
  <c r="L2275" i="38"/>
  <c r="M2275" i="38"/>
  <c r="B2276" i="38"/>
  <c r="C2276" i="38"/>
  <c r="D2276" i="38"/>
  <c r="E2276" i="38"/>
  <c r="F2276" i="38"/>
  <c r="G2276" i="38"/>
  <c r="H2276" i="38"/>
  <c r="I2276" i="38"/>
  <c r="J2276" i="38"/>
  <c r="K2276" i="38"/>
  <c r="L2276" i="38"/>
  <c r="M2276" i="38"/>
  <c r="B2277" i="38"/>
  <c r="C2277" i="38"/>
  <c r="D2277" i="38"/>
  <c r="E2277" i="38"/>
  <c r="F2277" i="38"/>
  <c r="G2277" i="38"/>
  <c r="H2277" i="38"/>
  <c r="I2277" i="38"/>
  <c r="J2277" i="38"/>
  <c r="K2277" i="38"/>
  <c r="L2277" i="38"/>
  <c r="M2277" i="38"/>
  <c r="B2278" i="38"/>
  <c r="C2278" i="38"/>
  <c r="D2278" i="38"/>
  <c r="E2278" i="38"/>
  <c r="F2278" i="38"/>
  <c r="G2278" i="38"/>
  <c r="H2278" i="38"/>
  <c r="I2278" i="38"/>
  <c r="J2278" i="38"/>
  <c r="K2278" i="38"/>
  <c r="L2278" i="38"/>
  <c r="M2278" i="38"/>
  <c r="B2279" i="38"/>
  <c r="C2279" i="38"/>
  <c r="D2279" i="38"/>
  <c r="E2279" i="38"/>
  <c r="F2279" i="38"/>
  <c r="G2279" i="38"/>
  <c r="H2279" i="38"/>
  <c r="I2279" i="38"/>
  <c r="J2279" i="38"/>
  <c r="K2279" i="38"/>
  <c r="L2279" i="38"/>
  <c r="M2279" i="38"/>
  <c r="B2280" i="38"/>
  <c r="C2280" i="38"/>
  <c r="D2280" i="38"/>
  <c r="E2280" i="38"/>
  <c r="F2280" i="38"/>
  <c r="G2280" i="38"/>
  <c r="H2280" i="38"/>
  <c r="I2280" i="38"/>
  <c r="J2280" i="38"/>
  <c r="K2280" i="38"/>
  <c r="L2280" i="38"/>
  <c r="M2280" i="38"/>
  <c r="B2281" i="38"/>
  <c r="C2281" i="38"/>
  <c r="D2281" i="38"/>
  <c r="E2281" i="38"/>
  <c r="F2281" i="38"/>
  <c r="G2281" i="38"/>
  <c r="H2281" i="38"/>
  <c r="I2281" i="38"/>
  <c r="J2281" i="38"/>
  <c r="K2281" i="38"/>
  <c r="L2281" i="38"/>
  <c r="M2281" i="38"/>
  <c r="B2282" i="38"/>
  <c r="C2282" i="38"/>
  <c r="D2282" i="38"/>
  <c r="E2282" i="38"/>
  <c r="F2282" i="38"/>
  <c r="G2282" i="38"/>
  <c r="H2282" i="38"/>
  <c r="I2282" i="38"/>
  <c r="J2282" i="38"/>
  <c r="K2282" i="38"/>
  <c r="L2282" i="38"/>
  <c r="M2282" i="38"/>
  <c r="B2283" i="38"/>
  <c r="C2283" i="38"/>
  <c r="D2283" i="38"/>
  <c r="E2283" i="38"/>
  <c r="F2283" i="38"/>
  <c r="G2283" i="38"/>
  <c r="H2283" i="38"/>
  <c r="I2283" i="38"/>
  <c r="J2283" i="38"/>
  <c r="K2283" i="38"/>
  <c r="L2283" i="38"/>
  <c r="M2283" i="38"/>
  <c r="B2284" i="38"/>
  <c r="C2284" i="38"/>
  <c r="D2284" i="38"/>
  <c r="E2284" i="38"/>
  <c r="F2284" i="38"/>
  <c r="G2284" i="38"/>
  <c r="H2284" i="38"/>
  <c r="I2284" i="38"/>
  <c r="J2284" i="38"/>
  <c r="K2284" i="38"/>
  <c r="L2284" i="38"/>
  <c r="M2284" i="38"/>
  <c r="B2285" i="38"/>
  <c r="C2285" i="38"/>
  <c r="D2285" i="38"/>
  <c r="E2285" i="38"/>
  <c r="F2285" i="38"/>
  <c r="G2285" i="38"/>
  <c r="H2285" i="38"/>
  <c r="I2285" i="38"/>
  <c r="J2285" i="38"/>
  <c r="K2285" i="38"/>
  <c r="L2285" i="38"/>
  <c r="M2285" i="38"/>
  <c r="B2286" i="38"/>
  <c r="C2286" i="38"/>
  <c r="D2286" i="38"/>
  <c r="E2286" i="38"/>
  <c r="F2286" i="38"/>
  <c r="G2286" i="38"/>
  <c r="H2286" i="38"/>
  <c r="I2286" i="38"/>
  <c r="J2286" i="38"/>
  <c r="K2286" i="38"/>
  <c r="L2286" i="38"/>
  <c r="M2286" i="38"/>
  <c r="B2287" i="38"/>
  <c r="C2287" i="38"/>
  <c r="D2287" i="38"/>
  <c r="E2287" i="38"/>
  <c r="F2287" i="38"/>
  <c r="G2287" i="38"/>
  <c r="H2287" i="38"/>
  <c r="I2287" i="38"/>
  <c r="J2287" i="38"/>
  <c r="K2287" i="38"/>
  <c r="L2287" i="38"/>
  <c r="M2287" i="38"/>
  <c r="B2288" i="38"/>
  <c r="C2288" i="38"/>
  <c r="D2288" i="38"/>
  <c r="E2288" i="38"/>
  <c r="F2288" i="38"/>
  <c r="G2288" i="38"/>
  <c r="H2288" i="38"/>
  <c r="I2288" i="38"/>
  <c r="J2288" i="38"/>
  <c r="K2288" i="38"/>
  <c r="L2288" i="38"/>
  <c r="M2288" i="38"/>
  <c r="B2289" i="38"/>
  <c r="C2289" i="38"/>
  <c r="D2289" i="38"/>
  <c r="E2289" i="38"/>
  <c r="F2289" i="38"/>
  <c r="G2289" i="38"/>
  <c r="H2289" i="38"/>
  <c r="I2289" i="38"/>
  <c r="J2289" i="38"/>
  <c r="K2289" i="38"/>
  <c r="L2289" i="38"/>
  <c r="M2289" i="38"/>
  <c r="B2290" i="38"/>
  <c r="C2290" i="38"/>
  <c r="D2290" i="38"/>
  <c r="E2290" i="38"/>
  <c r="F2290" i="38"/>
  <c r="G2290" i="38"/>
  <c r="H2290" i="38"/>
  <c r="I2290" i="38"/>
  <c r="J2290" i="38"/>
  <c r="K2290" i="38"/>
  <c r="L2290" i="38"/>
  <c r="M2290" i="38"/>
  <c r="B2291" i="38"/>
  <c r="C2291" i="38"/>
  <c r="D2291" i="38"/>
  <c r="E2291" i="38"/>
  <c r="F2291" i="38"/>
  <c r="G2291" i="38"/>
  <c r="H2291" i="38"/>
  <c r="I2291" i="38"/>
  <c r="J2291" i="38"/>
  <c r="K2291" i="38"/>
  <c r="L2291" i="38"/>
  <c r="M2291" i="38"/>
  <c r="B2292" i="38"/>
  <c r="C2292" i="38"/>
  <c r="D2292" i="38"/>
  <c r="E2292" i="38"/>
  <c r="F2292" i="38"/>
  <c r="G2292" i="38"/>
  <c r="H2292" i="38"/>
  <c r="I2292" i="38"/>
  <c r="J2292" i="38"/>
  <c r="K2292" i="38"/>
  <c r="L2292" i="38"/>
  <c r="M2292" i="38"/>
  <c r="B2293" i="38"/>
  <c r="C2293" i="38"/>
  <c r="D2293" i="38"/>
  <c r="E2293" i="38"/>
  <c r="F2293" i="38"/>
  <c r="G2293" i="38"/>
  <c r="H2293" i="38"/>
  <c r="I2293" i="38"/>
  <c r="J2293" i="38"/>
  <c r="K2293" i="38"/>
  <c r="L2293" i="38"/>
  <c r="M2293" i="38"/>
  <c r="B2294" i="38"/>
  <c r="C2294" i="38"/>
  <c r="D2294" i="38"/>
  <c r="E2294" i="38"/>
  <c r="F2294" i="38"/>
  <c r="G2294" i="38"/>
  <c r="H2294" i="38"/>
  <c r="I2294" i="38"/>
  <c r="J2294" i="38"/>
  <c r="K2294" i="38"/>
  <c r="L2294" i="38"/>
  <c r="M2294" i="38"/>
  <c r="B2295" i="38"/>
  <c r="C2295" i="38"/>
  <c r="D2295" i="38"/>
  <c r="E2295" i="38"/>
  <c r="F2295" i="38"/>
  <c r="G2295" i="38"/>
  <c r="H2295" i="38"/>
  <c r="I2295" i="38"/>
  <c r="J2295" i="38"/>
  <c r="K2295" i="38"/>
  <c r="L2295" i="38"/>
  <c r="M2295" i="38"/>
  <c r="B2296" i="38"/>
  <c r="C2296" i="38"/>
  <c r="D2296" i="38"/>
  <c r="E2296" i="38"/>
  <c r="F2296" i="38"/>
  <c r="G2296" i="38"/>
  <c r="H2296" i="38"/>
  <c r="I2296" i="38"/>
  <c r="J2296" i="38"/>
  <c r="K2296" i="38"/>
  <c r="L2296" i="38"/>
  <c r="M2296" i="38"/>
  <c r="B2297" i="38"/>
  <c r="C2297" i="38"/>
  <c r="D2297" i="38"/>
  <c r="E2297" i="38"/>
  <c r="F2297" i="38"/>
  <c r="G2297" i="38"/>
  <c r="H2297" i="38"/>
  <c r="I2297" i="38"/>
  <c r="J2297" i="38"/>
  <c r="K2297" i="38"/>
  <c r="L2297" i="38"/>
  <c r="M2297" i="38"/>
  <c r="B2298" i="38"/>
  <c r="C2298" i="38"/>
  <c r="D2298" i="38"/>
  <c r="E2298" i="38"/>
  <c r="F2298" i="38"/>
  <c r="G2298" i="38"/>
  <c r="H2298" i="38"/>
  <c r="I2298" i="38"/>
  <c r="J2298" i="38"/>
  <c r="K2298" i="38"/>
  <c r="L2298" i="38"/>
  <c r="M2298" i="38"/>
  <c r="B2299" i="38"/>
  <c r="C2299" i="38"/>
  <c r="D2299" i="38"/>
  <c r="E2299" i="38"/>
  <c r="F2299" i="38"/>
  <c r="G2299" i="38"/>
  <c r="H2299" i="38"/>
  <c r="I2299" i="38"/>
  <c r="J2299" i="38"/>
  <c r="K2299" i="38"/>
  <c r="L2299" i="38"/>
  <c r="M2299" i="38"/>
  <c r="B2300" i="38"/>
  <c r="C2300" i="38"/>
  <c r="D2300" i="38"/>
  <c r="E2300" i="38"/>
  <c r="F2300" i="38"/>
  <c r="G2300" i="38"/>
  <c r="H2300" i="38"/>
  <c r="I2300" i="38"/>
  <c r="J2300" i="38"/>
  <c r="K2300" i="38"/>
  <c r="L2300" i="38"/>
  <c r="M2300" i="38"/>
  <c r="B2301" i="38"/>
  <c r="C2301" i="38"/>
  <c r="D2301" i="38"/>
  <c r="E2301" i="38"/>
  <c r="F2301" i="38"/>
  <c r="G2301" i="38"/>
  <c r="H2301" i="38"/>
  <c r="I2301" i="38"/>
  <c r="J2301" i="38"/>
  <c r="K2301" i="38"/>
  <c r="L2301" i="38"/>
  <c r="M2301" i="38"/>
  <c r="B2302" i="38"/>
  <c r="C2302" i="38"/>
  <c r="D2302" i="38"/>
  <c r="E2302" i="38"/>
  <c r="F2302" i="38"/>
  <c r="G2302" i="38"/>
  <c r="H2302" i="38"/>
  <c r="I2302" i="38"/>
  <c r="J2302" i="38"/>
  <c r="K2302" i="38"/>
  <c r="L2302" i="38"/>
  <c r="M2302" i="38"/>
  <c r="B2303" i="38"/>
  <c r="C2303" i="38"/>
  <c r="D2303" i="38"/>
  <c r="E2303" i="38"/>
  <c r="F2303" i="38"/>
  <c r="G2303" i="38"/>
  <c r="H2303" i="38"/>
  <c r="I2303" i="38"/>
  <c r="J2303" i="38"/>
  <c r="K2303" i="38"/>
  <c r="L2303" i="38"/>
  <c r="M2303" i="38"/>
  <c r="B2304" i="38"/>
  <c r="C2304" i="38"/>
  <c r="D2304" i="38"/>
  <c r="E2304" i="38"/>
  <c r="F2304" i="38"/>
  <c r="G2304" i="38"/>
  <c r="H2304" i="38"/>
  <c r="I2304" i="38"/>
  <c r="J2304" i="38"/>
  <c r="K2304" i="38"/>
  <c r="L2304" i="38"/>
  <c r="M2304" i="38"/>
  <c r="B2305" i="38"/>
  <c r="C2305" i="38"/>
  <c r="D2305" i="38"/>
  <c r="E2305" i="38"/>
  <c r="F2305" i="38"/>
  <c r="G2305" i="38"/>
  <c r="H2305" i="38"/>
  <c r="I2305" i="38"/>
  <c r="J2305" i="38"/>
  <c r="K2305" i="38"/>
  <c r="L2305" i="38"/>
  <c r="M2305" i="38"/>
  <c r="B2306" i="38"/>
  <c r="C2306" i="38"/>
  <c r="D2306" i="38"/>
  <c r="E2306" i="38"/>
  <c r="F2306" i="38"/>
  <c r="G2306" i="38"/>
  <c r="H2306" i="38"/>
  <c r="I2306" i="38"/>
  <c r="J2306" i="38"/>
  <c r="K2306" i="38"/>
  <c r="L2306" i="38"/>
  <c r="M2306" i="38"/>
  <c r="B2307" i="38"/>
  <c r="C2307" i="38"/>
  <c r="D2307" i="38"/>
  <c r="E2307" i="38"/>
  <c r="F2307" i="38"/>
  <c r="G2307" i="38"/>
  <c r="H2307" i="38"/>
  <c r="I2307" i="38"/>
  <c r="J2307" i="38"/>
  <c r="K2307" i="38"/>
  <c r="L2307" i="38"/>
  <c r="M2307" i="38"/>
  <c r="B2308" i="38"/>
  <c r="C2308" i="38"/>
  <c r="D2308" i="38"/>
  <c r="E2308" i="38"/>
  <c r="F2308" i="38"/>
  <c r="G2308" i="38"/>
  <c r="H2308" i="38"/>
  <c r="I2308" i="38"/>
  <c r="J2308" i="38"/>
  <c r="K2308" i="38"/>
  <c r="L2308" i="38"/>
  <c r="M2308" i="38"/>
  <c r="B2309" i="38"/>
  <c r="C2309" i="38"/>
  <c r="D2309" i="38"/>
  <c r="E2309" i="38"/>
  <c r="F2309" i="38"/>
  <c r="G2309" i="38"/>
  <c r="H2309" i="38"/>
  <c r="I2309" i="38"/>
  <c r="J2309" i="38"/>
  <c r="K2309" i="38"/>
  <c r="L2309" i="38"/>
  <c r="M2309" i="38"/>
  <c r="B2310" i="38"/>
  <c r="C2310" i="38"/>
  <c r="D2310" i="38"/>
  <c r="E2310" i="38"/>
  <c r="F2310" i="38"/>
  <c r="G2310" i="38"/>
  <c r="H2310" i="38"/>
  <c r="I2310" i="38"/>
  <c r="J2310" i="38"/>
  <c r="K2310" i="38"/>
  <c r="L2310" i="38"/>
  <c r="M2310" i="38"/>
  <c r="B2311" i="38"/>
  <c r="C2311" i="38"/>
  <c r="D2311" i="38"/>
  <c r="E2311" i="38"/>
  <c r="F2311" i="38"/>
  <c r="G2311" i="38"/>
  <c r="H2311" i="38"/>
  <c r="I2311" i="38"/>
  <c r="J2311" i="38"/>
  <c r="K2311" i="38"/>
  <c r="L2311" i="38"/>
  <c r="M2311" i="38"/>
  <c r="B2312" i="38"/>
  <c r="C2312" i="38"/>
  <c r="D2312" i="38"/>
  <c r="E2312" i="38"/>
  <c r="F2312" i="38"/>
  <c r="G2312" i="38"/>
  <c r="H2312" i="38"/>
  <c r="I2312" i="38"/>
  <c r="J2312" i="38"/>
  <c r="K2312" i="38"/>
  <c r="L2312" i="38"/>
  <c r="M2312" i="38"/>
  <c r="B2313" i="38"/>
  <c r="C2313" i="38"/>
  <c r="D2313" i="38"/>
  <c r="E2313" i="38"/>
  <c r="F2313" i="38"/>
  <c r="G2313" i="38"/>
  <c r="H2313" i="38"/>
  <c r="I2313" i="38"/>
  <c r="J2313" i="38"/>
  <c r="K2313" i="38"/>
  <c r="L2313" i="38"/>
  <c r="M2313" i="38"/>
  <c r="B2314" i="38"/>
  <c r="C2314" i="38"/>
  <c r="D2314" i="38"/>
  <c r="E2314" i="38"/>
  <c r="F2314" i="38"/>
  <c r="G2314" i="38"/>
  <c r="H2314" i="38"/>
  <c r="I2314" i="38"/>
  <c r="J2314" i="38"/>
  <c r="K2314" i="38"/>
  <c r="L2314" i="38"/>
  <c r="M2314" i="38"/>
  <c r="B2315" i="38"/>
  <c r="C2315" i="38"/>
  <c r="D2315" i="38"/>
  <c r="E2315" i="38"/>
  <c r="F2315" i="38"/>
  <c r="G2315" i="38"/>
  <c r="H2315" i="38"/>
  <c r="I2315" i="38"/>
  <c r="J2315" i="38"/>
  <c r="K2315" i="38"/>
  <c r="L2315" i="38"/>
  <c r="M2315" i="38"/>
  <c r="B2316" i="38"/>
  <c r="C2316" i="38"/>
  <c r="D2316" i="38"/>
  <c r="E2316" i="38"/>
  <c r="F2316" i="38"/>
  <c r="G2316" i="38"/>
  <c r="H2316" i="38"/>
  <c r="I2316" i="38"/>
  <c r="J2316" i="38"/>
  <c r="K2316" i="38"/>
  <c r="L2316" i="38"/>
  <c r="M2316" i="38"/>
  <c r="B2317" i="38"/>
  <c r="C2317" i="38"/>
  <c r="D2317" i="38"/>
  <c r="E2317" i="38"/>
  <c r="F2317" i="38"/>
  <c r="G2317" i="38"/>
  <c r="H2317" i="38"/>
  <c r="I2317" i="38"/>
  <c r="J2317" i="38"/>
  <c r="K2317" i="38"/>
  <c r="L2317" i="38"/>
  <c r="M2317" i="38"/>
  <c r="B2318" i="38"/>
  <c r="C2318" i="38"/>
  <c r="D2318" i="38"/>
  <c r="E2318" i="38"/>
  <c r="F2318" i="38"/>
  <c r="G2318" i="38"/>
  <c r="H2318" i="38"/>
  <c r="I2318" i="38"/>
  <c r="J2318" i="38"/>
  <c r="K2318" i="38"/>
  <c r="L2318" i="38"/>
  <c r="M2318" i="38"/>
  <c r="B2319" i="38"/>
  <c r="C2319" i="38"/>
  <c r="D2319" i="38"/>
  <c r="E2319" i="38"/>
  <c r="F2319" i="38"/>
  <c r="G2319" i="38"/>
  <c r="H2319" i="38"/>
  <c r="I2319" i="38"/>
  <c r="J2319" i="38"/>
  <c r="K2319" i="38"/>
  <c r="L2319" i="38"/>
  <c r="M2319" i="38"/>
  <c r="B2320" i="38"/>
  <c r="C2320" i="38"/>
  <c r="D2320" i="38"/>
  <c r="E2320" i="38"/>
  <c r="F2320" i="38"/>
  <c r="G2320" i="38"/>
  <c r="H2320" i="38"/>
  <c r="I2320" i="38"/>
  <c r="J2320" i="38"/>
  <c r="K2320" i="38"/>
  <c r="L2320" i="38"/>
  <c r="M2320" i="38"/>
  <c r="B2321" i="38"/>
  <c r="C2321" i="38"/>
  <c r="D2321" i="38"/>
  <c r="E2321" i="38"/>
  <c r="F2321" i="38"/>
  <c r="G2321" i="38"/>
  <c r="H2321" i="38"/>
  <c r="I2321" i="38"/>
  <c r="J2321" i="38"/>
  <c r="K2321" i="38"/>
  <c r="L2321" i="38"/>
  <c r="M2321" i="38"/>
  <c r="B2322" i="38"/>
  <c r="C2322" i="38"/>
  <c r="D2322" i="38"/>
  <c r="E2322" i="38"/>
  <c r="F2322" i="38"/>
  <c r="G2322" i="38"/>
  <c r="H2322" i="38"/>
  <c r="I2322" i="38"/>
  <c r="J2322" i="38"/>
  <c r="K2322" i="38"/>
  <c r="L2322" i="38"/>
  <c r="M2322" i="38"/>
  <c r="B2323" i="38"/>
  <c r="C2323" i="38"/>
  <c r="D2323" i="38"/>
  <c r="E2323" i="38"/>
  <c r="F2323" i="38"/>
  <c r="G2323" i="38"/>
  <c r="H2323" i="38"/>
  <c r="I2323" i="38"/>
  <c r="J2323" i="38"/>
  <c r="K2323" i="38"/>
  <c r="L2323" i="38"/>
  <c r="M2323" i="38"/>
  <c r="B2324" i="38"/>
  <c r="C2324" i="38"/>
  <c r="D2324" i="38"/>
  <c r="E2324" i="38"/>
  <c r="F2324" i="38"/>
  <c r="G2324" i="38"/>
  <c r="H2324" i="38"/>
  <c r="I2324" i="38"/>
  <c r="J2324" i="38"/>
  <c r="K2324" i="38"/>
  <c r="L2324" i="38"/>
  <c r="M2324" i="38"/>
  <c r="B2325" i="38"/>
  <c r="C2325" i="38"/>
  <c r="D2325" i="38"/>
  <c r="E2325" i="38"/>
  <c r="F2325" i="38"/>
  <c r="G2325" i="38"/>
  <c r="H2325" i="38"/>
  <c r="I2325" i="38"/>
  <c r="J2325" i="38"/>
  <c r="K2325" i="38"/>
  <c r="L2325" i="38"/>
  <c r="M2325" i="38"/>
  <c r="B2326" i="38"/>
  <c r="C2326" i="38"/>
  <c r="D2326" i="38"/>
  <c r="E2326" i="38"/>
  <c r="F2326" i="38"/>
  <c r="G2326" i="38"/>
  <c r="H2326" i="38"/>
  <c r="I2326" i="38"/>
  <c r="J2326" i="38"/>
  <c r="K2326" i="38"/>
  <c r="L2326" i="38"/>
  <c r="M2326" i="38"/>
  <c r="B2327" i="38"/>
  <c r="C2327" i="38"/>
  <c r="D2327" i="38"/>
  <c r="E2327" i="38"/>
  <c r="F2327" i="38"/>
  <c r="G2327" i="38"/>
  <c r="H2327" i="38"/>
  <c r="I2327" i="38"/>
  <c r="J2327" i="38"/>
  <c r="K2327" i="38"/>
  <c r="L2327" i="38"/>
  <c r="M2327" i="38"/>
  <c r="B2328" i="38"/>
  <c r="C2328" i="38"/>
  <c r="D2328" i="38"/>
  <c r="E2328" i="38"/>
  <c r="F2328" i="38"/>
  <c r="G2328" i="38"/>
  <c r="H2328" i="38"/>
  <c r="I2328" i="38"/>
  <c r="J2328" i="38"/>
  <c r="K2328" i="38"/>
  <c r="L2328" i="38"/>
  <c r="M2328" i="38"/>
  <c r="B2329" i="38"/>
  <c r="C2329" i="38"/>
  <c r="D2329" i="38"/>
  <c r="E2329" i="38"/>
  <c r="F2329" i="38"/>
  <c r="G2329" i="38"/>
  <c r="H2329" i="38"/>
  <c r="I2329" i="38"/>
  <c r="J2329" i="38"/>
  <c r="K2329" i="38"/>
  <c r="L2329" i="38"/>
  <c r="M2329" i="38"/>
  <c r="B2330" i="38"/>
  <c r="C2330" i="38"/>
  <c r="D2330" i="38"/>
  <c r="E2330" i="38"/>
  <c r="F2330" i="38"/>
  <c r="G2330" i="38"/>
  <c r="H2330" i="38"/>
  <c r="I2330" i="38"/>
  <c r="J2330" i="38"/>
  <c r="K2330" i="38"/>
  <c r="L2330" i="38"/>
  <c r="M2330" i="38"/>
  <c r="B2331" i="38"/>
  <c r="C2331" i="38"/>
  <c r="D2331" i="38"/>
  <c r="E2331" i="38"/>
  <c r="F2331" i="38"/>
  <c r="G2331" i="38"/>
  <c r="H2331" i="38"/>
  <c r="I2331" i="38"/>
  <c r="J2331" i="38"/>
  <c r="K2331" i="38"/>
  <c r="L2331" i="38"/>
  <c r="M2331" i="38"/>
  <c r="B2332" i="38"/>
  <c r="C2332" i="38"/>
  <c r="D2332" i="38"/>
  <c r="E2332" i="38"/>
  <c r="F2332" i="38"/>
  <c r="G2332" i="38"/>
  <c r="H2332" i="38"/>
  <c r="I2332" i="38"/>
  <c r="J2332" i="38"/>
  <c r="K2332" i="38"/>
  <c r="L2332" i="38"/>
  <c r="M2332" i="38"/>
  <c r="B2333" i="38"/>
  <c r="C2333" i="38"/>
  <c r="D2333" i="38"/>
  <c r="E2333" i="38"/>
  <c r="F2333" i="38"/>
  <c r="G2333" i="38"/>
  <c r="H2333" i="38"/>
  <c r="I2333" i="38"/>
  <c r="J2333" i="38"/>
  <c r="K2333" i="38"/>
  <c r="L2333" i="38"/>
  <c r="M2333" i="38"/>
  <c r="B2334" i="38"/>
  <c r="C2334" i="38"/>
  <c r="D2334" i="38"/>
  <c r="E2334" i="38"/>
  <c r="F2334" i="38"/>
  <c r="G2334" i="38"/>
  <c r="H2334" i="38"/>
  <c r="I2334" i="38"/>
  <c r="J2334" i="38"/>
  <c r="K2334" i="38"/>
  <c r="L2334" i="38"/>
  <c r="M2334" i="38"/>
  <c r="B2335" i="38"/>
  <c r="C2335" i="38"/>
  <c r="D2335" i="38"/>
  <c r="E2335" i="38"/>
  <c r="F2335" i="38"/>
  <c r="G2335" i="38"/>
  <c r="H2335" i="38"/>
  <c r="I2335" i="38"/>
  <c r="J2335" i="38"/>
  <c r="K2335" i="38"/>
  <c r="L2335" i="38"/>
  <c r="M2335" i="38"/>
  <c r="B2336" i="38"/>
  <c r="C2336" i="38"/>
  <c r="D2336" i="38"/>
  <c r="E2336" i="38"/>
  <c r="F2336" i="38"/>
  <c r="G2336" i="38"/>
  <c r="H2336" i="38"/>
  <c r="I2336" i="38"/>
  <c r="J2336" i="38"/>
  <c r="K2336" i="38"/>
  <c r="L2336" i="38"/>
  <c r="M2336" i="38"/>
  <c r="B2337" i="38"/>
  <c r="C2337" i="38"/>
  <c r="D2337" i="38"/>
  <c r="E2337" i="38"/>
  <c r="F2337" i="38"/>
  <c r="G2337" i="38"/>
  <c r="H2337" i="38"/>
  <c r="I2337" i="38"/>
  <c r="J2337" i="38"/>
  <c r="K2337" i="38"/>
  <c r="L2337" i="38"/>
  <c r="M2337" i="38"/>
  <c r="B2338" i="38"/>
  <c r="C2338" i="38"/>
  <c r="D2338" i="38"/>
  <c r="E2338" i="38"/>
  <c r="F2338" i="38"/>
  <c r="G2338" i="38"/>
  <c r="H2338" i="38"/>
  <c r="I2338" i="38"/>
  <c r="J2338" i="38"/>
  <c r="K2338" i="38"/>
  <c r="L2338" i="38"/>
  <c r="M2338" i="38"/>
  <c r="B2339" i="38"/>
  <c r="C2339" i="38"/>
  <c r="D2339" i="38"/>
  <c r="E2339" i="38"/>
  <c r="F2339" i="38"/>
  <c r="G2339" i="38"/>
  <c r="H2339" i="38"/>
  <c r="I2339" i="38"/>
  <c r="J2339" i="38"/>
  <c r="K2339" i="38"/>
  <c r="L2339" i="38"/>
  <c r="M2339" i="38"/>
  <c r="B2340" i="38"/>
  <c r="C2340" i="38"/>
  <c r="D2340" i="38"/>
  <c r="E2340" i="38"/>
  <c r="F2340" i="38"/>
  <c r="G2340" i="38"/>
  <c r="H2340" i="38"/>
  <c r="I2340" i="38"/>
  <c r="J2340" i="38"/>
  <c r="K2340" i="38"/>
  <c r="L2340" i="38"/>
  <c r="M2340" i="38"/>
  <c r="B2341" i="38"/>
  <c r="C2341" i="38"/>
  <c r="D2341" i="38"/>
  <c r="E2341" i="38"/>
  <c r="F2341" i="38"/>
  <c r="G2341" i="38"/>
  <c r="H2341" i="38"/>
  <c r="I2341" i="38"/>
  <c r="J2341" i="38"/>
  <c r="K2341" i="38"/>
  <c r="L2341" i="38"/>
  <c r="M2341" i="38"/>
  <c r="B2342" i="38"/>
  <c r="C2342" i="38"/>
  <c r="D2342" i="38"/>
  <c r="E2342" i="38"/>
  <c r="F2342" i="38"/>
  <c r="G2342" i="38"/>
  <c r="H2342" i="38"/>
  <c r="I2342" i="38"/>
  <c r="J2342" i="38"/>
  <c r="K2342" i="38"/>
  <c r="L2342" i="38"/>
  <c r="M2342" i="38"/>
  <c r="B2343" i="38"/>
  <c r="C2343" i="38"/>
  <c r="D2343" i="38"/>
  <c r="E2343" i="38"/>
  <c r="F2343" i="38"/>
  <c r="G2343" i="38"/>
  <c r="H2343" i="38"/>
  <c r="I2343" i="38"/>
  <c r="J2343" i="38"/>
  <c r="K2343" i="38"/>
  <c r="L2343" i="38"/>
  <c r="M2343" i="38"/>
  <c r="B2344" i="38"/>
  <c r="C2344" i="38"/>
  <c r="D2344" i="38"/>
  <c r="E2344" i="38"/>
  <c r="F2344" i="38"/>
  <c r="G2344" i="38"/>
  <c r="H2344" i="38"/>
  <c r="I2344" i="38"/>
  <c r="J2344" i="38"/>
  <c r="K2344" i="38"/>
  <c r="L2344" i="38"/>
  <c r="M2344" i="38"/>
  <c r="B2345" i="38"/>
  <c r="C2345" i="38"/>
  <c r="D2345" i="38"/>
  <c r="E2345" i="38"/>
  <c r="F2345" i="38"/>
  <c r="G2345" i="38"/>
  <c r="H2345" i="38"/>
  <c r="I2345" i="38"/>
  <c r="J2345" i="38"/>
  <c r="K2345" i="38"/>
  <c r="L2345" i="38"/>
  <c r="M2345" i="38"/>
  <c r="B2346" i="38"/>
  <c r="C2346" i="38"/>
  <c r="D2346" i="38"/>
  <c r="E2346" i="38"/>
  <c r="F2346" i="38"/>
  <c r="G2346" i="38"/>
  <c r="H2346" i="38"/>
  <c r="I2346" i="38"/>
  <c r="J2346" i="38"/>
  <c r="K2346" i="38"/>
  <c r="L2346" i="38"/>
  <c r="M2346" i="38"/>
  <c r="B2347" i="38"/>
  <c r="C2347" i="38"/>
  <c r="D2347" i="38"/>
  <c r="E2347" i="38"/>
  <c r="F2347" i="38"/>
  <c r="G2347" i="38"/>
  <c r="H2347" i="38"/>
  <c r="I2347" i="38"/>
  <c r="J2347" i="38"/>
  <c r="K2347" i="38"/>
  <c r="L2347" i="38"/>
  <c r="M2347" i="38"/>
  <c r="B2348" i="38"/>
  <c r="C2348" i="38"/>
  <c r="D2348" i="38"/>
  <c r="E2348" i="38"/>
  <c r="F2348" i="38"/>
  <c r="G2348" i="38"/>
  <c r="H2348" i="38"/>
  <c r="I2348" i="38"/>
  <c r="J2348" i="38"/>
  <c r="K2348" i="38"/>
  <c r="L2348" i="38"/>
  <c r="M2348" i="38"/>
  <c r="B2349" i="38"/>
  <c r="C2349" i="38"/>
  <c r="D2349" i="38"/>
  <c r="E2349" i="38"/>
  <c r="F2349" i="38"/>
  <c r="G2349" i="38"/>
  <c r="H2349" i="38"/>
  <c r="I2349" i="38"/>
  <c r="J2349" i="38"/>
  <c r="K2349" i="38"/>
  <c r="L2349" i="38"/>
  <c r="M2349" i="38"/>
  <c r="B2350" i="38"/>
  <c r="C2350" i="38"/>
  <c r="D2350" i="38"/>
  <c r="E2350" i="38"/>
  <c r="F2350" i="38"/>
  <c r="G2350" i="38"/>
  <c r="H2350" i="38"/>
  <c r="I2350" i="38"/>
  <c r="J2350" i="38"/>
  <c r="K2350" i="38"/>
  <c r="L2350" i="38"/>
  <c r="M2350" i="38"/>
  <c r="B2351" i="38"/>
  <c r="C2351" i="38"/>
  <c r="D2351" i="38"/>
  <c r="E2351" i="38"/>
  <c r="F2351" i="38"/>
  <c r="G2351" i="38"/>
  <c r="H2351" i="38"/>
  <c r="I2351" i="38"/>
  <c r="J2351" i="38"/>
  <c r="K2351" i="38"/>
  <c r="L2351" i="38"/>
  <c r="M2351" i="38"/>
  <c r="B2352" i="38"/>
  <c r="C2352" i="38"/>
  <c r="D2352" i="38"/>
  <c r="E2352" i="38"/>
  <c r="F2352" i="38"/>
  <c r="G2352" i="38"/>
  <c r="H2352" i="38"/>
  <c r="I2352" i="38"/>
  <c r="J2352" i="38"/>
  <c r="K2352" i="38"/>
  <c r="L2352" i="38"/>
  <c r="M2352" i="38"/>
  <c r="B2353" i="38"/>
  <c r="C2353" i="38"/>
  <c r="D2353" i="38"/>
  <c r="E2353" i="38"/>
  <c r="F2353" i="38"/>
  <c r="G2353" i="38"/>
  <c r="H2353" i="38"/>
  <c r="I2353" i="38"/>
  <c r="J2353" i="38"/>
  <c r="K2353" i="38"/>
  <c r="L2353" i="38"/>
  <c r="M2353" i="38"/>
  <c r="B2354" i="38"/>
  <c r="C2354" i="38"/>
  <c r="D2354" i="38"/>
  <c r="E2354" i="38"/>
  <c r="F2354" i="38"/>
  <c r="G2354" i="38"/>
  <c r="H2354" i="38"/>
  <c r="I2354" i="38"/>
  <c r="J2354" i="38"/>
  <c r="K2354" i="38"/>
  <c r="L2354" i="38"/>
  <c r="M2354" i="38"/>
  <c r="B2355" i="38"/>
  <c r="C2355" i="38"/>
  <c r="D2355" i="38"/>
  <c r="E2355" i="38"/>
  <c r="F2355" i="38"/>
  <c r="G2355" i="38"/>
  <c r="H2355" i="38"/>
  <c r="I2355" i="38"/>
  <c r="J2355" i="38"/>
  <c r="K2355" i="38"/>
  <c r="L2355" i="38"/>
  <c r="M2355" i="38"/>
  <c r="B2356" i="38"/>
  <c r="C2356" i="38"/>
  <c r="D2356" i="38"/>
  <c r="E2356" i="38"/>
  <c r="F2356" i="38"/>
  <c r="G2356" i="38"/>
  <c r="H2356" i="38"/>
  <c r="I2356" i="38"/>
  <c r="J2356" i="38"/>
  <c r="K2356" i="38"/>
  <c r="L2356" i="38"/>
  <c r="M2356" i="38"/>
  <c r="B2357" i="38"/>
  <c r="C2357" i="38"/>
  <c r="D2357" i="38"/>
  <c r="E2357" i="38"/>
  <c r="F2357" i="38"/>
  <c r="G2357" i="38"/>
  <c r="H2357" i="38"/>
  <c r="I2357" i="38"/>
  <c r="J2357" i="38"/>
  <c r="K2357" i="38"/>
  <c r="L2357" i="38"/>
  <c r="M2357" i="38"/>
  <c r="B2358" i="38"/>
  <c r="C2358" i="38"/>
  <c r="D2358" i="38"/>
  <c r="E2358" i="38"/>
  <c r="F2358" i="38"/>
  <c r="G2358" i="38"/>
  <c r="H2358" i="38"/>
  <c r="I2358" i="38"/>
  <c r="J2358" i="38"/>
  <c r="K2358" i="38"/>
  <c r="L2358" i="38"/>
  <c r="M2358" i="38"/>
  <c r="B2359" i="38"/>
  <c r="C2359" i="38"/>
  <c r="D2359" i="38"/>
  <c r="E2359" i="38"/>
  <c r="F2359" i="38"/>
  <c r="G2359" i="38"/>
  <c r="H2359" i="38"/>
  <c r="I2359" i="38"/>
  <c r="J2359" i="38"/>
  <c r="K2359" i="38"/>
  <c r="L2359" i="38"/>
  <c r="M2359" i="38"/>
  <c r="B2360" i="38"/>
  <c r="C2360" i="38"/>
  <c r="D2360" i="38"/>
  <c r="E2360" i="38"/>
  <c r="F2360" i="38"/>
  <c r="G2360" i="38"/>
  <c r="H2360" i="38"/>
  <c r="I2360" i="38"/>
  <c r="J2360" i="38"/>
  <c r="K2360" i="38"/>
  <c r="L2360" i="38"/>
  <c r="M2360" i="38"/>
  <c r="B2361" i="38"/>
  <c r="C2361" i="38"/>
  <c r="D2361" i="38"/>
  <c r="E2361" i="38"/>
  <c r="F2361" i="38"/>
  <c r="G2361" i="38"/>
  <c r="H2361" i="38"/>
  <c r="I2361" i="38"/>
  <c r="J2361" i="38"/>
  <c r="K2361" i="38"/>
  <c r="L2361" i="38"/>
  <c r="M2361" i="38"/>
  <c r="B2362" i="38"/>
  <c r="C2362" i="38"/>
  <c r="D2362" i="38"/>
  <c r="E2362" i="38"/>
  <c r="F2362" i="38"/>
  <c r="G2362" i="38"/>
  <c r="H2362" i="38"/>
  <c r="I2362" i="38"/>
  <c r="J2362" i="38"/>
  <c r="K2362" i="38"/>
  <c r="L2362" i="38"/>
  <c r="M2362" i="38"/>
  <c r="B2363" i="38"/>
  <c r="C2363" i="38"/>
  <c r="D2363" i="38"/>
  <c r="E2363" i="38"/>
  <c r="F2363" i="38"/>
  <c r="G2363" i="38"/>
  <c r="H2363" i="38"/>
  <c r="I2363" i="38"/>
  <c r="J2363" i="38"/>
  <c r="K2363" i="38"/>
  <c r="L2363" i="38"/>
  <c r="M2363" i="38"/>
  <c r="B2364" i="38"/>
  <c r="C2364" i="38"/>
  <c r="D2364" i="38"/>
  <c r="E2364" i="38"/>
  <c r="F2364" i="38"/>
  <c r="G2364" i="38"/>
  <c r="H2364" i="38"/>
  <c r="I2364" i="38"/>
  <c r="J2364" i="38"/>
  <c r="K2364" i="38"/>
  <c r="L2364" i="38"/>
  <c r="M2364" i="38"/>
  <c r="B2365" i="38"/>
  <c r="C2365" i="38"/>
  <c r="D2365" i="38"/>
  <c r="E2365" i="38"/>
  <c r="F2365" i="38"/>
  <c r="G2365" i="38"/>
  <c r="H2365" i="38"/>
  <c r="I2365" i="38"/>
  <c r="J2365" i="38"/>
  <c r="K2365" i="38"/>
  <c r="L2365" i="38"/>
  <c r="M2365" i="38"/>
  <c r="B2366" i="38"/>
  <c r="C2366" i="38"/>
  <c r="D2366" i="38"/>
  <c r="E2366" i="38"/>
  <c r="F2366" i="38"/>
  <c r="G2366" i="38"/>
  <c r="H2366" i="38"/>
  <c r="I2366" i="38"/>
  <c r="J2366" i="38"/>
  <c r="K2366" i="38"/>
  <c r="L2366" i="38"/>
  <c r="M2366" i="38"/>
  <c r="B2367" i="38"/>
  <c r="C2367" i="38"/>
  <c r="D2367" i="38"/>
  <c r="E2367" i="38"/>
  <c r="F2367" i="38"/>
  <c r="G2367" i="38"/>
  <c r="H2367" i="38"/>
  <c r="I2367" i="38"/>
  <c r="J2367" i="38"/>
  <c r="K2367" i="38"/>
  <c r="L2367" i="38"/>
  <c r="M2367" i="38"/>
  <c r="B2368" i="38"/>
  <c r="C2368" i="38"/>
  <c r="D2368" i="38"/>
  <c r="E2368" i="38"/>
  <c r="F2368" i="38"/>
  <c r="G2368" i="38"/>
  <c r="H2368" i="38"/>
  <c r="I2368" i="38"/>
  <c r="J2368" i="38"/>
  <c r="K2368" i="38"/>
  <c r="L2368" i="38"/>
  <c r="M2368" i="38"/>
  <c r="B2369" i="38"/>
  <c r="C2369" i="38"/>
  <c r="D2369" i="38"/>
  <c r="E2369" i="38"/>
  <c r="F2369" i="38"/>
  <c r="G2369" i="38"/>
  <c r="H2369" i="38"/>
  <c r="I2369" i="38"/>
  <c r="J2369" i="38"/>
  <c r="K2369" i="38"/>
  <c r="L2369" i="38"/>
  <c r="M2369" i="38"/>
  <c r="B2370" i="38"/>
  <c r="C2370" i="38"/>
  <c r="D2370" i="38"/>
  <c r="E2370" i="38"/>
  <c r="F2370" i="38"/>
  <c r="G2370" i="38"/>
  <c r="H2370" i="38"/>
  <c r="I2370" i="38"/>
  <c r="J2370" i="38"/>
  <c r="K2370" i="38"/>
  <c r="L2370" i="38"/>
  <c r="M2370" i="38"/>
  <c r="B2371" i="38"/>
  <c r="C2371" i="38"/>
  <c r="D2371" i="38"/>
  <c r="E2371" i="38"/>
  <c r="F2371" i="38"/>
  <c r="G2371" i="38"/>
  <c r="H2371" i="38"/>
  <c r="I2371" i="38"/>
  <c r="J2371" i="38"/>
  <c r="K2371" i="38"/>
  <c r="L2371" i="38"/>
  <c r="M2371" i="38"/>
  <c r="B2372" i="38"/>
  <c r="C2372" i="38"/>
  <c r="D2372" i="38"/>
  <c r="E2372" i="38"/>
  <c r="F2372" i="38"/>
  <c r="G2372" i="38"/>
  <c r="H2372" i="38"/>
  <c r="I2372" i="38"/>
  <c r="J2372" i="38"/>
  <c r="K2372" i="38"/>
  <c r="L2372" i="38"/>
  <c r="M2372" i="38"/>
  <c r="B2373" i="38"/>
  <c r="C2373" i="38"/>
  <c r="D2373" i="38"/>
  <c r="E2373" i="38"/>
  <c r="F2373" i="38"/>
  <c r="G2373" i="38"/>
  <c r="H2373" i="38"/>
  <c r="I2373" i="38"/>
  <c r="J2373" i="38"/>
  <c r="K2373" i="38"/>
  <c r="L2373" i="38"/>
  <c r="M2373" i="38"/>
  <c r="B2374" i="38"/>
  <c r="C2374" i="38"/>
  <c r="D2374" i="38"/>
  <c r="E2374" i="38"/>
  <c r="F2374" i="38"/>
  <c r="G2374" i="38"/>
  <c r="H2374" i="38"/>
  <c r="I2374" i="38"/>
  <c r="J2374" i="38"/>
  <c r="K2374" i="38"/>
  <c r="L2374" i="38"/>
  <c r="M2374" i="38"/>
  <c r="B2375" i="38"/>
  <c r="C2375" i="38"/>
  <c r="D2375" i="38"/>
  <c r="E2375" i="38"/>
  <c r="F2375" i="38"/>
  <c r="G2375" i="38"/>
  <c r="H2375" i="38"/>
  <c r="I2375" i="38"/>
  <c r="J2375" i="38"/>
  <c r="K2375" i="38"/>
  <c r="L2375" i="38"/>
  <c r="M2375" i="38"/>
  <c r="B2376" i="38"/>
  <c r="C2376" i="38"/>
  <c r="D2376" i="38"/>
  <c r="E2376" i="38"/>
  <c r="F2376" i="38"/>
  <c r="G2376" i="38"/>
  <c r="H2376" i="38"/>
  <c r="I2376" i="38"/>
  <c r="J2376" i="38"/>
  <c r="K2376" i="38"/>
  <c r="L2376" i="38"/>
  <c r="M2376" i="38"/>
  <c r="B2377" i="38"/>
  <c r="C2377" i="38"/>
  <c r="D2377" i="38"/>
  <c r="E2377" i="38"/>
  <c r="F2377" i="38"/>
  <c r="G2377" i="38"/>
  <c r="H2377" i="38"/>
  <c r="I2377" i="38"/>
  <c r="J2377" i="38"/>
  <c r="K2377" i="38"/>
  <c r="L2377" i="38"/>
  <c r="M2377" i="38"/>
  <c r="B2378" i="38"/>
  <c r="C2378" i="38"/>
  <c r="D2378" i="38"/>
  <c r="E2378" i="38"/>
  <c r="F2378" i="38"/>
  <c r="G2378" i="38"/>
  <c r="H2378" i="38"/>
  <c r="I2378" i="38"/>
  <c r="J2378" i="38"/>
  <c r="K2378" i="38"/>
  <c r="L2378" i="38"/>
  <c r="M2378" i="38"/>
  <c r="B2379" i="38"/>
  <c r="C2379" i="38"/>
  <c r="D2379" i="38"/>
  <c r="E2379" i="38"/>
  <c r="F2379" i="38"/>
  <c r="G2379" i="38"/>
  <c r="H2379" i="38"/>
  <c r="I2379" i="38"/>
  <c r="J2379" i="38"/>
  <c r="K2379" i="38"/>
  <c r="L2379" i="38"/>
  <c r="M2379" i="38"/>
  <c r="B2380" i="38"/>
  <c r="C2380" i="38"/>
  <c r="D2380" i="38"/>
  <c r="E2380" i="38"/>
  <c r="F2380" i="38"/>
  <c r="G2380" i="38"/>
  <c r="H2380" i="38"/>
  <c r="I2380" i="38"/>
  <c r="J2380" i="38"/>
  <c r="K2380" i="38"/>
  <c r="L2380" i="38"/>
  <c r="M2380" i="38"/>
  <c r="B2381" i="38"/>
  <c r="C2381" i="38"/>
  <c r="D2381" i="38"/>
  <c r="E2381" i="38"/>
  <c r="F2381" i="38"/>
  <c r="G2381" i="38"/>
  <c r="H2381" i="38"/>
  <c r="I2381" i="38"/>
  <c r="J2381" i="38"/>
  <c r="K2381" i="38"/>
  <c r="L2381" i="38"/>
  <c r="M2381" i="38"/>
  <c r="B2382" i="38"/>
  <c r="C2382" i="38"/>
  <c r="D2382" i="38"/>
  <c r="E2382" i="38"/>
  <c r="F2382" i="38"/>
  <c r="G2382" i="38"/>
  <c r="H2382" i="38"/>
  <c r="I2382" i="38"/>
  <c r="J2382" i="38"/>
  <c r="K2382" i="38"/>
  <c r="L2382" i="38"/>
  <c r="M2382" i="38"/>
  <c r="B2383" i="38"/>
  <c r="C2383" i="38"/>
  <c r="D2383" i="38"/>
  <c r="E2383" i="38"/>
  <c r="F2383" i="38"/>
  <c r="G2383" i="38"/>
  <c r="H2383" i="38"/>
  <c r="I2383" i="38"/>
  <c r="J2383" i="38"/>
  <c r="K2383" i="38"/>
  <c r="L2383" i="38"/>
  <c r="M2383" i="38"/>
  <c r="B2384" i="38"/>
  <c r="C2384" i="38"/>
  <c r="D2384" i="38"/>
  <c r="E2384" i="38"/>
  <c r="F2384" i="38"/>
  <c r="G2384" i="38"/>
  <c r="H2384" i="38"/>
  <c r="I2384" i="38"/>
  <c r="J2384" i="38"/>
  <c r="K2384" i="38"/>
  <c r="L2384" i="38"/>
  <c r="M2384" i="38"/>
  <c r="B2385" i="38"/>
  <c r="C2385" i="38"/>
  <c r="D2385" i="38"/>
  <c r="E2385" i="38"/>
  <c r="F2385" i="38"/>
  <c r="G2385" i="38"/>
  <c r="H2385" i="38"/>
  <c r="I2385" i="38"/>
  <c r="J2385" i="38"/>
  <c r="K2385" i="38"/>
  <c r="L2385" i="38"/>
  <c r="M2385" i="38"/>
  <c r="B2386" i="38"/>
  <c r="C2386" i="38"/>
  <c r="D2386" i="38"/>
  <c r="E2386" i="38"/>
  <c r="F2386" i="38"/>
  <c r="G2386" i="38"/>
  <c r="H2386" i="38"/>
  <c r="I2386" i="38"/>
  <c r="J2386" i="38"/>
  <c r="K2386" i="38"/>
  <c r="L2386" i="38"/>
  <c r="M2386" i="38"/>
  <c r="B2387" i="38"/>
  <c r="C2387" i="38"/>
  <c r="D2387" i="38"/>
  <c r="E2387" i="38"/>
  <c r="F2387" i="38"/>
  <c r="G2387" i="38"/>
  <c r="H2387" i="38"/>
  <c r="I2387" i="38"/>
  <c r="J2387" i="38"/>
  <c r="K2387" i="38"/>
  <c r="L2387" i="38"/>
  <c r="M2387" i="38"/>
  <c r="B2388" i="38"/>
  <c r="C2388" i="38"/>
  <c r="D2388" i="38"/>
  <c r="E2388" i="38"/>
  <c r="F2388" i="38"/>
  <c r="G2388" i="38"/>
  <c r="H2388" i="38"/>
  <c r="I2388" i="38"/>
  <c r="J2388" i="38"/>
  <c r="K2388" i="38"/>
  <c r="L2388" i="38"/>
  <c r="M2388" i="38"/>
  <c r="B2389" i="38"/>
  <c r="C2389" i="38"/>
  <c r="D2389" i="38"/>
  <c r="E2389" i="38"/>
  <c r="F2389" i="38"/>
  <c r="G2389" i="38"/>
  <c r="H2389" i="38"/>
  <c r="I2389" i="38"/>
  <c r="J2389" i="38"/>
  <c r="K2389" i="38"/>
  <c r="L2389" i="38"/>
  <c r="M2389" i="38"/>
  <c r="B2390" i="38"/>
  <c r="C2390" i="38"/>
  <c r="D2390" i="38"/>
  <c r="E2390" i="38"/>
  <c r="F2390" i="38"/>
  <c r="G2390" i="38"/>
  <c r="H2390" i="38"/>
  <c r="I2390" i="38"/>
  <c r="J2390" i="38"/>
  <c r="K2390" i="38"/>
  <c r="L2390" i="38"/>
  <c r="M2390" i="38"/>
  <c r="B2391" i="38"/>
  <c r="C2391" i="38"/>
  <c r="D2391" i="38"/>
  <c r="E2391" i="38"/>
  <c r="F2391" i="38"/>
  <c r="G2391" i="38"/>
  <c r="H2391" i="38"/>
  <c r="I2391" i="38"/>
  <c r="J2391" i="38"/>
  <c r="K2391" i="38"/>
  <c r="L2391" i="38"/>
  <c r="M2391" i="38"/>
  <c r="B2392" i="38"/>
  <c r="C2392" i="38"/>
  <c r="D2392" i="38"/>
  <c r="E2392" i="38"/>
  <c r="F2392" i="38"/>
  <c r="G2392" i="38"/>
  <c r="H2392" i="38"/>
  <c r="I2392" i="38"/>
  <c r="J2392" i="38"/>
  <c r="K2392" i="38"/>
  <c r="L2392" i="38"/>
  <c r="M2392" i="38"/>
  <c r="B2393" i="38"/>
  <c r="C2393" i="38"/>
  <c r="D2393" i="38"/>
  <c r="E2393" i="38"/>
  <c r="F2393" i="38"/>
  <c r="G2393" i="38"/>
  <c r="H2393" i="38"/>
  <c r="I2393" i="38"/>
  <c r="J2393" i="38"/>
  <c r="K2393" i="38"/>
  <c r="L2393" i="38"/>
  <c r="M2393" i="38"/>
  <c r="B2394" i="38"/>
  <c r="C2394" i="38"/>
  <c r="D2394" i="38"/>
  <c r="E2394" i="38"/>
  <c r="F2394" i="38"/>
  <c r="G2394" i="38"/>
  <c r="H2394" i="38"/>
  <c r="I2394" i="38"/>
  <c r="J2394" i="38"/>
  <c r="K2394" i="38"/>
  <c r="L2394" i="38"/>
  <c r="M2394" i="38"/>
  <c r="B2395" i="38"/>
  <c r="C2395" i="38"/>
  <c r="D2395" i="38"/>
  <c r="E2395" i="38"/>
  <c r="F2395" i="38"/>
  <c r="G2395" i="38"/>
  <c r="H2395" i="38"/>
  <c r="I2395" i="38"/>
  <c r="J2395" i="38"/>
  <c r="K2395" i="38"/>
  <c r="L2395" i="38"/>
  <c r="M2395" i="38"/>
  <c r="B2396" i="38"/>
  <c r="C2396" i="38"/>
  <c r="D2396" i="38"/>
  <c r="E2396" i="38"/>
  <c r="F2396" i="38"/>
  <c r="G2396" i="38"/>
  <c r="H2396" i="38"/>
  <c r="I2396" i="38"/>
  <c r="J2396" i="38"/>
  <c r="K2396" i="38"/>
  <c r="L2396" i="38"/>
  <c r="M2396" i="38"/>
  <c r="B2397" i="38"/>
  <c r="C2397" i="38"/>
  <c r="D2397" i="38"/>
  <c r="E2397" i="38"/>
  <c r="F2397" i="38"/>
  <c r="G2397" i="38"/>
  <c r="H2397" i="38"/>
  <c r="I2397" i="38"/>
  <c r="J2397" i="38"/>
  <c r="K2397" i="38"/>
  <c r="L2397" i="38"/>
  <c r="M2397" i="38"/>
  <c r="B2398" i="38"/>
  <c r="C2398" i="38"/>
  <c r="D2398" i="38"/>
  <c r="E2398" i="38"/>
  <c r="F2398" i="38"/>
  <c r="G2398" i="38"/>
  <c r="H2398" i="38"/>
  <c r="I2398" i="38"/>
  <c r="J2398" i="38"/>
  <c r="K2398" i="38"/>
  <c r="L2398" i="38"/>
  <c r="M2398" i="38"/>
  <c r="B2399" i="38"/>
  <c r="C2399" i="38"/>
  <c r="D2399" i="38"/>
  <c r="E2399" i="38"/>
  <c r="F2399" i="38"/>
  <c r="G2399" i="38"/>
  <c r="H2399" i="38"/>
  <c r="I2399" i="38"/>
  <c r="J2399" i="38"/>
  <c r="K2399" i="38"/>
  <c r="L2399" i="38"/>
  <c r="M2399" i="38"/>
  <c r="B2400" i="38"/>
  <c r="C2400" i="38"/>
  <c r="D2400" i="38"/>
  <c r="E2400" i="38"/>
  <c r="F2400" i="38"/>
  <c r="G2400" i="38"/>
  <c r="H2400" i="38"/>
  <c r="I2400" i="38"/>
  <c r="J2400" i="38"/>
  <c r="K2400" i="38"/>
  <c r="L2400" i="38"/>
  <c r="M2400" i="38"/>
  <c r="B2401" i="38"/>
  <c r="C2401" i="38"/>
  <c r="D2401" i="38"/>
  <c r="E2401" i="38"/>
  <c r="F2401" i="38"/>
  <c r="G2401" i="38"/>
  <c r="H2401" i="38"/>
  <c r="I2401" i="38"/>
  <c r="J2401" i="38"/>
  <c r="K2401" i="38"/>
  <c r="L2401" i="38"/>
  <c r="M2401" i="38"/>
  <c r="B2402" i="38"/>
  <c r="C2402" i="38"/>
  <c r="D2402" i="38"/>
  <c r="E2402" i="38"/>
  <c r="F2402" i="38"/>
  <c r="G2402" i="38"/>
  <c r="H2402" i="38"/>
  <c r="I2402" i="38"/>
  <c r="J2402" i="38"/>
  <c r="K2402" i="38"/>
  <c r="L2402" i="38"/>
  <c r="M2402" i="38"/>
  <c r="B2403" i="38"/>
  <c r="C2403" i="38"/>
  <c r="D2403" i="38"/>
  <c r="E2403" i="38"/>
  <c r="F2403" i="38"/>
  <c r="G2403" i="38"/>
  <c r="H2403" i="38"/>
  <c r="I2403" i="38"/>
  <c r="J2403" i="38"/>
  <c r="K2403" i="38"/>
  <c r="L2403" i="38"/>
  <c r="M2403" i="38"/>
  <c r="B2404" i="38"/>
  <c r="C2404" i="38"/>
  <c r="D2404" i="38"/>
  <c r="E2404" i="38"/>
  <c r="F2404" i="38"/>
  <c r="G2404" i="38"/>
  <c r="H2404" i="38"/>
  <c r="I2404" i="38"/>
  <c r="J2404" i="38"/>
  <c r="K2404" i="38"/>
  <c r="L2404" i="38"/>
  <c r="M2404" i="38"/>
  <c r="B2405" i="38"/>
  <c r="C2405" i="38"/>
  <c r="D2405" i="38"/>
  <c r="E2405" i="38"/>
  <c r="F2405" i="38"/>
  <c r="G2405" i="38"/>
  <c r="H2405" i="38"/>
  <c r="I2405" i="38"/>
  <c r="J2405" i="38"/>
  <c r="K2405" i="38"/>
  <c r="L2405" i="38"/>
  <c r="M2405" i="38"/>
  <c r="B2406" i="38"/>
  <c r="C2406" i="38"/>
  <c r="D2406" i="38"/>
  <c r="E2406" i="38"/>
  <c r="F2406" i="38"/>
  <c r="G2406" i="38"/>
  <c r="H2406" i="38"/>
  <c r="I2406" i="38"/>
  <c r="J2406" i="38"/>
  <c r="K2406" i="38"/>
  <c r="L2406" i="38"/>
  <c r="M2406" i="38"/>
  <c r="B2407" i="38"/>
  <c r="C2407" i="38"/>
  <c r="D2407" i="38"/>
  <c r="E2407" i="38"/>
  <c r="F2407" i="38"/>
  <c r="G2407" i="38"/>
  <c r="H2407" i="38"/>
  <c r="I2407" i="38"/>
  <c r="J2407" i="38"/>
  <c r="K2407" i="38"/>
  <c r="L2407" i="38"/>
  <c r="M2407" i="38"/>
  <c r="B2408" i="38"/>
  <c r="C2408" i="38"/>
  <c r="D2408" i="38"/>
  <c r="E2408" i="38"/>
  <c r="F2408" i="38"/>
  <c r="G2408" i="38"/>
  <c r="H2408" i="38"/>
  <c r="I2408" i="38"/>
  <c r="J2408" i="38"/>
  <c r="K2408" i="38"/>
  <c r="L2408" i="38"/>
  <c r="M2408" i="38"/>
  <c r="B2409" i="38"/>
  <c r="C2409" i="38"/>
  <c r="D2409" i="38"/>
  <c r="E2409" i="38"/>
  <c r="F2409" i="38"/>
  <c r="G2409" i="38"/>
  <c r="H2409" i="38"/>
  <c r="I2409" i="38"/>
  <c r="J2409" i="38"/>
  <c r="K2409" i="38"/>
  <c r="L2409" i="38"/>
  <c r="M2409" i="38"/>
  <c r="B2410" i="38"/>
  <c r="C2410" i="38"/>
  <c r="D2410" i="38"/>
  <c r="E2410" i="38"/>
  <c r="F2410" i="38"/>
  <c r="G2410" i="38"/>
  <c r="H2410" i="38"/>
  <c r="I2410" i="38"/>
  <c r="J2410" i="38"/>
  <c r="K2410" i="38"/>
  <c r="L2410" i="38"/>
  <c r="M2410" i="38"/>
  <c r="B2411" i="38"/>
  <c r="C2411" i="38"/>
  <c r="D2411" i="38"/>
  <c r="E2411" i="38"/>
  <c r="F2411" i="38"/>
  <c r="G2411" i="38"/>
  <c r="H2411" i="38"/>
  <c r="I2411" i="38"/>
  <c r="J2411" i="38"/>
  <c r="K2411" i="38"/>
  <c r="L2411" i="38"/>
  <c r="M2411" i="38"/>
  <c r="B2412" i="38"/>
  <c r="C2412" i="38"/>
  <c r="D2412" i="38"/>
  <c r="E2412" i="38"/>
  <c r="F2412" i="38"/>
  <c r="G2412" i="38"/>
  <c r="H2412" i="38"/>
  <c r="I2412" i="38"/>
  <c r="J2412" i="38"/>
  <c r="K2412" i="38"/>
  <c r="L2412" i="38"/>
  <c r="M2412" i="38"/>
  <c r="B2413" i="38"/>
  <c r="C2413" i="38"/>
  <c r="D2413" i="38"/>
  <c r="E2413" i="38"/>
  <c r="F2413" i="38"/>
  <c r="G2413" i="38"/>
  <c r="H2413" i="38"/>
  <c r="I2413" i="38"/>
  <c r="J2413" i="38"/>
  <c r="K2413" i="38"/>
  <c r="L2413" i="38"/>
  <c r="M2413" i="38"/>
  <c r="B2414" i="38"/>
  <c r="C2414" i="38"/>
  <c r="D2414" i="38"/>
  <c r="E2414" i="38"/>
  <c r="F2414" i="38"/>
  <c r="G2414" i="38"/>
  <c r="H2414" i="38"/>
  <c r="I2414" i="38"/>
  <c r="J2414" i="38"/>
  <c r="K2414" i="38"/>
  <c r="L2414" i="38"/>
  <c r="M2414" i="38"/>
  <c r="B2415" i="38"/>
  <c r="C2415" i="38"/>
  <c r="D2415" i="38"/>
  <c r="E2415" i="38"/>
  <c r="F2415" i="38"/>
  <c r="G2415" i="38"/>
  <c r="H2415" i="38"/>
  <c r="I2415" i="38"/>
  <c r="J2415" i="38"/>
  <c r="K2415" i="38"/>
  <c r="L2415" i="38"/>
  <c r="M2415" i="38"/>
  <c r="B2416" i="38"/>
  <c r="C2416" i="38"/>
  <c r="D2416" i="38"/>
  <c r="E2416" i="38"/>
  <c r="F2416" i="38"/>
  <c r="G2416" i="38"/>
  <c r="H2416" i="38"/>
  <c r="I2416" i="38"/>
  <c r="J2416" i="38"/>
  <c r="K2416" i="38"/>
  <c r="L2416" i="38"/>
  <c r="M2416" i="38"/>
  <c r="B2417" i="38"/>
  <c r="C2417" i="38"/>
  <c r="D2417" i="38"/>
  <c r="E2417" i="38"/>
  <c r="F2417" i="38"/>
  <c r="G2417" i="38"/>
  <c r="H2417" i="38"/>
  <c r="I2417" i="38"/>
  <c r="J2417" i="38"/>
  <c r="K2417" i="38"/>
  <c r="L2417" i="38"/>
  <c r="M2417" i="38"/>
  <c r="B2418" i="38"/>
  <c r="C2418" i="38"/>
  <c r="D2418" i="38"/>
  <c r="E2418" i="38"/>
  <c r="F2418" i="38"/>
  <c r="G2418" i="38"/>
  <c r="H2418" i="38"/>
  <c r="I2418" i="38"/>
  <c r="J2418" i="38"/>
  <c r="K2418" i="38"/>
  <c r="L2418" i="38"/>
  <c r="M2418" i="38"/>
  <c r="B2419" i="38"/>
  <c r="C2419" i="38"/>
  <c r="D2419" i="38"/>
  <c r="E2419" i="38"/>
  <c r="F2419" i="38"/>
  <c r="G2419" i="38"/>
  <c r="H2419" i="38"/>
  <c r="I2419" i="38"/>
  <c r="J2419" i="38"/>
  <c r="K2419" i="38"/>
  <c r="L2419" i="38"/>
  <c r="M2419" i="38"/>
  <c r="B2420" i="38"/>
  <c r="C2420" i="38"/>
  <c r="D2420" i="38"/>
  <c r="E2420" i="38"/>
  <c r="F2420" i="38"/>
  <c r="G2420" i="38"/>
  <c r="H2420" i="38"/>
  <c r="I2420" i="38"/>
  <c r="J2420" i="38"/>
  <c r="K2420" i="38"/>
  <c r="L2420" i="38"/>
  <c r="M2420" i="38"/>
  <c r="B2421" i="38"/>
  <c r="C2421" i="38"/>
  <c r="D2421" i="38"/>
  <c r="E2421" i="38"/>
  <c r="F2421" i="38"/>
  <c r="G2421" i="38"/>
  <c r="H2421" i="38"/>
  <c r="I2421" i="38"/>
  <c r="J2421" i="38"/>
  <c r="K2421" i="38"/>
  <c r="L2421" i="38"/>
  <c r="M2421" i="38"/>
  <c r="B2422" i="38"/>
  <c r="C2422" i="38"/>
  <c r="D2422" i="38"/>
  <c r="E2422" i="38"/>
  <c r="F2422" i="38"/>
  <c r="G2422" i="38"/>
  <c r="H2422" i="38"/>
  <c r="I2422" i="38"/>
  <c r="J2422" i="38"/>
  <c r="K2422" i="38"/>
  <c r="L2422" i="38"/>
  <c r="M2422" i="38"/>
  <c r="B2423" i="38"/>
  <c r="C2423" i="38"/>
  <c r="D2423" i="38"/>
  <c r="E2423" i="38"/>
  <c r="F2423" i="38"/>
  <c r="G2423" i="38"/>
  <c r="H2423" i="38"/>
  <c r="I2423" i="38"/>
  <c r="J2423" i="38"/>
  <c r="K2423" i="38"/>
  <c r="L2423" i="38"/>
  <c r="M2423" i="38"/>
  <c r="B2424" i="38"/>
  <c r="C2424" i="38"/>
  <c r="D2424" i="38"/>
  <c r="E2424" i="38"/>
  <c r="F2424" i="38"/>
  <c r="G2424" i="38"/>
  <c r="H2424" i="38"/>
  <c r="I2424" i="38"/>
  <c r="J2424" i="38"/>
  <c r="K2424" i="38"/>
  <c r="L2424" i="38"/>
  <c r="M2424" i="38"/>
  <c r="B2425" i="38"/>
  <c r="C2425" i="38"/>
  <c r="D2425" i="38"/>
  <c r="E2425" i="38"/>
  <c r="F2425" i="38"/>
  <c r="G2425" i="38"/>
  <c r="H2425" i="38"/>
  <c r="I2425" i="38"/>
  <c r="J2425" i="38"/>
  <c r="K2425" i="38"/>
  <c r="L2425" i="38"/>
  <c r="M2425" i="38"/>
  <c r="B2426" i="38"/>
  <c r="C2426" i="38"/>
  <c r="D2426" i="38"/>
  <c r="E2426" i="38"/>
  <c r="F2426" i="38"/>
  <c r="G2426" i="38"/>
  <c r="H2426" i="38"/>
  <c r="I2426" i="38"/>
  <c r="J2426" i="38"/>
  <c r="K2426" i="38"/>
  <c r="L2426" i="38"/>
  <c r="M2426" i="38"/>
  <c r="B2427" i="38"/>
  <c r="C2427" i="38"/>
  <c r="D2427" i="38"/>
  <c r="E2427" i="38"/>
  <c r="F2427" i="38"/>
  <c r="G2427" i="38"/>
  <c r="H2427" i="38"/>
  <c r="I2427" i="38"/>
  <c r="J2427" i="38"/>
  <c r="K2427" i="38"/>
  <c r="L2427" i="38"/>
  <c r="M2427" i="38"/>
  <c r="B2428" i="38"/>
  <c r="C2428" i="38"/>
  <c r="D2428" i="38"/>
  <c r="E2428" i="38"/>
  <c r="F2428" i="38"/>
  <c r="G2428" i="38"/>
  <c r="H2428" i="38"/>
  <c r="I2428" i="38"/>
  <c r="J2428" i="38"/>
  <c r="K2428" i="38"/>
  <c r="L2428" i="38"/>
  <c r="M2428" i="38"/>
  <c r="B2429" i="38"/>
  <c r="C2429" i="38"/>
  <c r="D2429" i="38"/>
  <c r="E2429" i="38"/>
  <c r="F2429" i="38"/>
  <c r="G2429" i="38"/>
  <c r="H2429" i="38"/>
  <c r="I2429" i="38"/>
  <c r="J2429" i="38"/>
  <c r="K2429" i="38"/>
  <c r="L2429" i="38"/>
  <c r="M2429" i="38"/>
  <c r="B2430" i="38"/>
  <c r="C2430" i="38"/>
  <c r="D2430" i="38"/>
  <c r="E2430" i="38"/>
  <c r="F2430" i="38"/>
  <c r="G2430" i="38"/>
  <c r="H2430" i="38"/>
  <c r="I2430" i="38"/>
  <c r="J2430" i="38"/>
  <c r="K2430" i="38"/>
  <c r="L2430" i="38"/>
  <c r="M2430" i="38"/>
  <c r="B2431" i="38"/>
  <c r="C2431" i="38"/>
  <c r="D2431" i="38"/>
  <c r="E2431" i="38"/>
  <c r="F2431" i="38"/>
  <c r="G2431" i="38"/>
  <c r="H2431" i="38"/>
  <c r="I2431" i="38"/>
  <c r="J2431" i="38"/>
  <c r="K2431" i="38"/>
  <c r="L2431" i="38"/>
  <c r="M2431" i="38"/>
  <c r="B2432" i="38"/>
  <c r="C2432" i="38"/>
  <c r="D2432" i="38"/>
  <c r="E2432" i="38"/>
  <c r="F2432" i="38"/>
  <c r="G2432" i="38"/>
  <c r="H2432" i="38"/>
  <c r="I2432" i="38"/>
  <c r="J2432" i="38"/>
  <c r="K2432" i="38"/>
  <c r="L2432" i="38"/>
  <c r="M2432" i="38"/>
  <c r="B2433" i="38"/>
  <c r="C2433" i="38"/>
  <c r="D2433" i="38"/>
  <c r="E2433" i="38"/>
  <c r="F2433" i="38"/>
  <c r="G2433" i="38"/>
  <c r="H2433" i="38"/>
  <c r="I2433" i="38"/>
  <c r="J2433" i="38"/>
  <c r="K2433" i="38"/>
  <c r="L2433" i="38"/>
  <c r="M2433" i="38"/>
  <c r="B2434" i="38"/>
  <c r="C2434" i="38"/>
  <c r="D2434" i="38"/>
  <c r="E2434" i="38"/>
  <c r="F2434" i="38"/>
  <c r="G2434" i="38"/>
  <c r="H2434" i="38"/>
  <c r="I2434" i="38"/>
  <c r="J2434" i="38"/>
  <c r="K2434" i="38"/>
  <c r="L2434" i="38"/>
  <c r="M2434" i="38"/>
  <c r="B2435" i="38"/>
  <c r="C2435" i="38"/>
  <c r="D2435" i="38"/>
  <c r="E2435" i="38"/>
  <c r="F2435" i="38"/>
  <c r="G2435" i="38"/>
  <c r="H2435" i="38"/>
  <c r="I2435" i="38"/>
  <c r="J2435" i="38"/>
  <c r="K2435" i="38"/>
  <c r="L2435" i="38"/>
  <c r="M2435" i="38"/>
  <c r="B2436" i="38"/>
  <c r="C2436" i="38"/>
  <c r="D2436" i="38"/>
  <c r="E2436" i="38"/>
  <c r="F2436" i="38"/>
  <c r="G2436" i="38"/>
  <c r="H2436" i="38"/>
  <c r="I2436" i="38"/>
  <c r="J2436" i="38"/>
  <c r="K2436" i="38"/>
  <c r="L2436" i="38"/>
  <c r="M2436" i="38"/>
  <c r="B2437" i="38"/>
  <c r="C2437" i="38"/>
  <c r="D2437" i="38"/>
  <c r="E2437" i="38"/>
  <c r="F2437" i="38"/>
  <c r="G2437" i="38"/>
  <c r="H2437" i="38"/>
  <c r="I2437" i="38"/>
  <c r="J2437" i="38"/>
  <c r="K2437" i="38"/>
  <c r="L2437" i="38"/>
  <c r="M2437" i="38"/>
  <c r="B2438" i="38"/>
  <c r="C2438" i="38"/>
  <c r="D2438" i="38"/>
  <c r="E2438" i="38"/>
  <c r="F2438" i="38"/>
  <c r="G2438" i="38"/>
  <c r="H2438" i="38"/>
  <c r="I2438" i="38"/>
  <c r="J2438" i="38"/>
  <c r="K2438" i="38"/>
  <c r="L2438" i="38"/>
  <c r="M2438" i="38"/>
  <c r="B2439" i="38"/>
  <c r="C2439" i="38"/>
  <c r="D2439" i="38"/>
  <c r="E2439" i="38"/>
  <c r="F2439" i="38"/>
  <c r="G2439" i="38"/>
  <c r="H2439" i="38"/>
  <c r="I2439" i="38"/>
  <c r="J2439" i="38"/>
  <c r="K2439" i="38"/>
  <c r="L2439" i="38"/>
  <c r="M2439" i="38"/>
  <c r="B2440" i="38"/>
  <c r="C2440" i="38"/>
  <c r="D2440" i="38"/>
  <c r="E2440" i="38"/>
  <c r="F2440" i="38"/>
  <c r="G2440" i="38"/>
  <c r="H2440" i="38"/>
  <c r="I2440" i="38"/>
  <c r="J2440" i="38"/>
  <c r="K2440" i="38"/>
  <c r="L2440" i="38"/>
  <c r="M2440" i="38"/>
  <c r="B2441" i="38"/>
  <c r="C2441" i="38"/>
  <c r="D2441" i="38"/>
  <c r="E2441" i="38"/>
  <c r="F2441" i="38"/>
  <c r="G2441" i="38"/>
  <c r="H2441" i="38"/>
  <c r="I2441" i="38"/>
  <c r="J2441" i="38"/>
  <c r="K2441" i="38"/>
  <c r="L2441" i="38"/>
  <c r="M2441" i="38"/>
  <c r="B2442" i="38"/>
  <c r="C2442" i="38"/>
  <c r="D2442" i="38"/>
  <c r="E2442" i="38"/>
  <c r="F2442" i="38"/>
  <c r="G2442" i="38"/>
  <c r="H2442" i="38"/>
  <c r="I2442" i="38"/>
  <c r="J2442" i="38"/>
  <c r="K2442" i="38"/>
  <c r="L2442" i="38"/>
  <c r="M2442" i="38"/>
  <c r="B2443" i="38"/>
  <c r="C2443" i="38"/>
  <c r="D2443" i="38"/>
  <c r="E2443" i="38"/>
  <c r="F2443" i="38"/>
  <c r="G2443" i="38"/>
  <c r="H2443" i="38"/>
  <c r="I2443" i="38"/>
  <c r="J2443" i="38"/>
  <c r="K2443" i="38"/>
  <c r="L2443" i="38"/>
  <c r="M2443" i="38"/>
  <c r="B2444" i="38"/>
  <c r="C2444" i="38"/>
  <c r="D2444" i="38"/>
  <c r="E2444" i="38"/>
  <c r="F2444" i="38"/>
  <c r="G2444" i="38"/>
  <c r="H2444" i="38"/>
  <c r="I2444" i="38"/>
  <c r="J2444" i="38"/>
  <c r="K2444" i="38"/>
  <c r="L2444" i="38"/>
  <c r="M2444" i="38"/>
  <c r="B2445" i="38"/>
  <c r="C2445" i="38"/>
  <c r="D2445" i="38"/>
  <c r="E2445" i="38"/>
  <c r="F2445" i="38"/>
  <c r="G2445" i="38"/>
  <c r="H2445" i="38"/>
  <c r="I2445" i="38"/>
  <c r="J2445" i="38"/>
  <c r="K2445" i="38"/>
  <c r="L2445" i="38"/>
  <c r="M2445" i="38"/>
  <c r="B2446" i="38"/>
  <c r="C2446" i="38"/>
  <c r="D2446" i="38"/>
  <c r="E2446" i="38"/>
  <c r="F2446" i="38"/>
  <c r="G2446" i="38"/>
  <c r="H2446" i="38"/>
  <c r="I2446" i="38"/>
  <c r="J2446" i="38"/>
  <c r="K2446" i="38"/>
  <c r="L2446" i="38"/>
  <c r="M2446" i="38"/>
  <c r="B2447" i="38"/>
  <c r="C2447" i="38"/>
  <c r="D2447" i="38"/>
  <c r="E2447" i="38"/>
  <c r="F2447" i="38"/>
  <c r="G2447" i="38"/>
  <c r="H2447" i="38"/>
  <c r="I2447" i="38"/>
  <c r="J2447" i="38"/>
  <c r="K2447" i="38"/>
  <c r="L2447" i="38"/>
  <c r="M2447" i="38"/>
  <c r="B2448" i="38"/>
  <c r="C2448" i="38"/>
  <c r="D2448" i="38"/>
  <c r="E2448" i="38"/>
  <c r="F2448" i="38"/>
  <c r="G2448" i="38"/>
  <c r="H2448" i="38"/>
  <c r="I2448" i="38"/>
  <c r="J2448" i="38"/>
  <c r="K2448" i="38"/>
  <c r="L2448" i="38"/>
  <c r="M2448" i="38"/>
  <c r="B2449" i="38"/>
  <c r="C2449" i="38"/>
  <c r="D2449" i="38"/>
  <c r="E2449" i="38"/>
  <c r="F2449" i="38"/>
  <c r="G2449" i="38"/>
  <c r="H2449" i="38"/>
  <c r="I2449" i="38"/>
  <c r="J2449" i="38"/>
  <c r="K2449" i="38"/>
  <c r="L2449" i="38"/>
  <c r="M2449" i="38"/>
  <c r="B2450" i="38"/>
  <c r="C2450" i="38"/>
  <c r="D2450" i="38"/>
  <c r="E2450" i="38"/>
  <c r="F2450" i="38"/>
  <c r="G2450" i="38"/>
  <c r="H2450" i="38"/>
  <c r="I2450" i="38"/>
  <c r="J2450" i="38"/>
  <c r="K2450" i="38"/>
  <c r="L2450" i="38"/>
  <c r="M2450" i="38"/>
  <c r="B2451" i="38"/>
  <c r="C2451" i="38"/>
  <c r="D2451" i="38"/>
  <c r="E2451" i="38"/>
  <c r="F2451" i="38"/>
  <c r="G2451" i="38"/>
  <c r="H2451" i="38"/>
  <c r="I2451" i="38"/>
  <c r="J2451" i="38"/>
  <c r="K2451" i="38"/>
  <c r="L2451" i="38"/>
  <c r="M2451" i="38"/>
  <c r="B2452" i="38"/>
  <c r="C2452" i="38"/>
  <c r="D2452" i="38"/>
  <c r="E2452" i="38"/>
  <c r="F2452" i="38"/>
  <c r="G2452" i="38"/>
  <c r="H2452" i="38"/>
  <c r="I2452" i="38"/>
  <c r="J2452" i="38"/>
  <c r="K2452" i="38"/>
  <c r="L2452" i="38"/>
  <c r="M2452" i="38"/>
  <c r="B2453" i="38"/>
  <c r="C2453" i="38"/>
  <c r="D2453" i="38"/>
  <c r="E2453" i="38"/>
  <c r="F2453" i="38"/>
  <c r="G2453" i="38"/>
  <c r="H2453" i="38"/>
  <c r="I2453" i="38"/>
  <c r="J2453" i="38"/>
  <c r="K2453" i="38"/>
  <c r="L2453" i="38"/>
  <c r="M2453" i="38"/>
  <c r="B2454" i="38"/>
  <c r="C2454" i="38"/>
  <c r="D2454" i="38"/>
  <c r="E2454" i="38"/>
  <c r="F2454" i="38"/>
  <c r="G2454" i="38"/>
  <c r="H2454" i="38"/>
  <c r="I2454" i="38"/>
  <c r="J2454" i="38"/>
  <c r="K2454" i="38"/>
  <c r="L2454" i="38"/>
  <c r="M2454" i="38"/>
  <c r="B2455" i="38"/>
  <c r="C2455" i="38"/>
  <c r="D2455" i="38"/>
  <c r="E2455" i="38"/>
  <c r="F2455" i="38"/>
  <c r="G2455" i="38"/>
  <c r="H2455" i="38"/>
  <c r="I2455" i="38"/>
  <c r="J2455" i="38"/>
  <c r="K2455" i="38"/>
  <c r="L2455" i="38"/>
  <c r="M2455" i="38"/>
  <c r="B2456" i="38"/>
  <c r="C2456" i="38"/>
  <c r="D2456" i="38"/>
  <c r="E2456" i="38"/>
  <c r="F2456" i="38"/>
  <c r="G2456" i="38"/>
  <c r="H2456" i="38"/>
  <c r="I2456" i="38"/>
  <c r="J2456" i="38"/>
  <c r="K2456" i="38"/>
  <c r="L2456" i="38"/>
  <c r="M2456" i="38"/>
  <c r="B2457" i="38"/>
  <c r="C2457" i="38"/>
  <c r="D2457" i="38"/>
  <c r="E2457" i="38"/>
  <c r="F2457" i="38"/>
  <c r="G2457" i="38"/>
  <c r="H2457" i="38"/>
  <c r="I2457" i="38"/>
  <c r="J2457" i="38"/>
  <c r="K2457" i="38"/>
  <c r="L2457" i="38"/>
  <c r="M2457" i="38"/>
  <c r="B2458" i="38"/>
  <c r="C2458" i="38"/>
  <c r="D2458" i="38"/>
  <c r="E2458" i="38"/>
  <c r="F2458" i="38"/>
  <c r="G2458" i="38"/>
  <c r="H2458" i="38"/>
  <c r="I2458" i="38"/>
  <c r="J2458" i="38"/>
  <c r="K2458" i="38"/>
  <c r="L2458" i="38"/>
  <c r="M2458" i="38"/>
  <c r="B2459" i="38"/>
  <c r="C2459" i="38"/>
  <c r="D2459" i="38"/>
  <c r="E2459" i="38"/>
  <c r="F2459" i="38"/>
  <c r="G2459" i="38"/>
  <c r="H2459" i="38"/>
  <c r="I2459" i="38"/>
  <c r="J2459" i="38"/>
  <c r="K2459" i="38"/>
  <c r="L2459" i="38"/>
  <c r="M2459" i="38"/>
  <c r="B2460" i="38"/>
  <c r="C2460" i="38"/>
  <c r="D2460" i="38"/>
  <c r="E2460" i="38"/>
  <c r="F2460" i="38"/>
  <c r="G2460" i="38"/>
  <c r="H2460" i="38"/>
  <c r="I2460" i="38"/>
  <c r="J2460" i="38"/>
  <c r="K2460" i="38"/>
  <c r="L2460" i="38"/>
  <c r="M2460" i="38"/>
  <c r="B2461" i="38"/>
  <c r="C2461" i="38"/>
  <c r="D2461" i="38"/>
  <c r="E2461" i="38"/>
  <c r="F2461" i="38"/>
  <c r="G2461" i="38"/>
  <c r="H2461" i="38"/>
  <c r="I2461" i="38"/>
  <c r="J2461" i="38"/>
  <c r="K2461" i="38"/>
  <c r="L2461" i="38"/>
  <c r="M2461" i="38"/>
  <c r="B2462" i="38"/>
  <c r="C2462" i="38"/>
  <c r="D2462" i="38"/>
  <c r="E2462" i="38"/>
  <c r="F2462" i="38"/>
  <c r="G2462" i="38"/>
  <c r="H2462" i="38"/>
  <c r="I2462" i="38"/>
  <c r="J2462" i="38"/>
  <c r="K2462" i="38"/>
  <c r="L2462" i="38"/>
  <c r="M2462" i="38"/>
  <c r="B2463" i="38"/>
  <c r="C2463" i="38"/>
  <c r="D2463" i="38"/>
  <c r="E2463" i="38"/>
  <c r="F2463" i="38"/>
  <c r="G2463" i="38"/>
  <c r="H2463" i="38"/>
  <c r="I2463" i="38"/>
  <c r="J2463" i="38"/>
  <c r="K2463" i="38"/>
  <c r="L2463" i="38"/>
  <c r="M2463" i="38"/>
  <c r="B2464" i="38"/>
  <c r="C2464" i="38"/>
  <c r="D2464" i="38"/>
  <c r="E2464" i="38"/>
  <c r="F2464" i="38"/>
  <c r="G2464" i="38"/>
  <c r="H2464" i="38"/>
  <c r="I2464" i="38"/>
  <c r="J2464" i="38"/>
  <c r="K2464" i="38"/>
  <c r="L2464" i="38"/>
  <c r="M2464" i="38"/>
  <c r="B2465" i="38"/>
  <c r="C2465" i="38"/>
  <c r="D2465" i="38"/>
  <c r="E2465" i="38"/>
  <c r="F2465" i="38"/>
  <c r="G2465" i="38"/>
  <c r="H2465" i="38"/>
  <c r="I2465" i="38"/>
  <c r="J2465" i="38"/>
  <c r="K2465" i="38"/>
  <c r="L2465" i="38"/>
  <c r="M2465" i="38"/>
  <c r="B2466" i="38"/>
  <c r="C2466" i="38"/>
  <c r="D2466" i="38"/>
  <c r="E2466" i="38"/>
  <c r="F2466" i="38"/>
  <c r="G2466" i="38"/>
  <c r="H2466" i="38"/>
  <c r="I2466" i="38"/>
  <c r="J2466" i="38"/>
  <c r="K2466" i="38"/>
  <c r="L2466" i="38"/>
  <c r="M2466" i="38"/>
  <c r="B2467" i="38"/>
  <c r="C2467" i="38"/>
  <c r="D2467" i="38"/>
  <c r="E2467" i="38"/>
  <c r="F2467" i="38"/>
  <c r="G2467" i="38"/>
  <c r="H2467" i="38"/>
  <c r="I2467" i="38"/>
  <c r="J2467" i="38"/>
  <c r="K2467" i="38"/>
  <c r="L2467" i="38"/>
  <c r="M2467" i="38"/>
  <c r="B2468" i="38"/>
  <c r="C2468" i="38"/>
  <c r="D2468" i="38"/>
  <c r="E2468" i="38"/>
  <c r="F2468" i="38"/>
  <c r="G2468" i="38"/>
  <c r="H2468" i="38"/>
  <c r="I2468" i="38"/>
  <c r="J2468" i="38"/>
  <c r="K2468" i="38"/>
  <c r="L2468" i="38"/>
  <c r="M2468" i="38"/>
  <c r="B2469" i="38"/>
  <c r="C2469" i="38"/>
  <c r="D2469" i="38"/>
  <c r="E2469" i="38"/>
  <c r="F2469" i="38"/>
  <c r="G2469" i="38"/>
  <c r="H2469" i="38"/>
  <c r="I2469" i="38"/>
  <c r="J2469" i="38"/>
  <c r="K2469" i="38"/>
  <c r="L2469" i="38"/>
  <c r="M2469" i="38"/>
  <c r="B2470" i="38"/>
  <c r="C2470" i="38"/>
  <c r="D2470" i="38"/>
  <c r="E2470" i="38"/>
  <c r="F2470" i="38"/>
  <c r="G2470" i="38"/>
  <c r="H2470" i="38"/>
  <c r="I2470" i="38"/>
  <c r="J2470" i="38"/>
  <c r="K2470" i="38"/>
  <c r="L2470" i="38"/>
  <c r="M2470" i="38"/>
  <c r="B2471" i="38"/>
  <c r="C2471" i="38"/>
  <c r="D2471" i="38"/>
  <c r="E2471" i="38"/>
  <c r="F2471" i="38"/>
  <c r="G2471" i="38"/>
  <c r="H2471" i="38"/>
  <c r="I2471" i="38"/>
  <c r="J2471" i="38"/>
  <c r="K2471" i="38"/>
  <c r="L2471" i="38"/>
  <c r="M2471" i="38"/>
  <c r="B2472" i="38"/>
  <c r="C2472" i="38"/>
  <c r="D2472" i="38"/>
  <c r="E2472" i="38"/>
  <c r="F2472" i="38"/>
  <c r="G2472" i="38"/>
  <c r="H2472" i="38"/>
  <c r="I2472" i="38"/>
  <c r="J2472" i="38"/>
  <c r="K2472" i="38"/>
  <c r="L2472" i="38"/>
  <c r="M2472" i="38"/>
  <c r="B2473" i="38"/>
  <c r="C2473" i="38"/>
  <c r="D2473" i="38"/>
  <c r="E2473" i="38"/>
  <c r="F2473" i="38"/>
  <c r="G2473" i="38"/>
  <c r="H2473" i="38"/>
  <c r="I2473" i="38"/>
  <c r="J2473" i="38"/>
  <c r="K2473" i="38"/>
  <c r="L2473" i="38"/>
  <c r="M2473" i="38"/>
  <c r="B2474" i="38"/>
  <c r="C2474" i="38"/>
  <c r="D2474" i="38"/>
  <c r="E2474" i="38"/>
  <c r="F2474" i="38"/>
  <c r="G2474" i="38"/>
  <c r="H2474" i="38"/>
  <c r="I2474" i="38"/>
  <c r="J2474" i="38"/>
  <c r="K2474" i="38"/>
  <c r="L2474" i="38"/>
  <c r="M2474" i="38"/>
  <c r="B2475" i="38"/>
  <c r="C2475" i="38"/>
  <c r="D2475" i="38"/>
  <c r="E2475" i="38"/>
  <c r="F2475" i="38"/>
  <c r="G2475" i="38"/>
  <c r="H2475" i="38"/>
  <c r="I2475" i="38"/>
  <c r="J2475" i="38"/>
  <c r="K2475" i="38"/>
  <c r="L2475" i="38"/>
  <c r="M2475" i="38"/>
  <c r="B2476" i="38"/>
  <c r="C2476" i="38"/>
  <c r="D2476" i="38"/>
  <c r="E2476" i="38"/>
  <c r="F2476" i="38"/>
  <c r="G2476" i="38"/>
  <c r="H2476" i="38"/>
  <c r="I2476" i="38"/>
  <c r="J2476" i="38"/>
  <c r="K2476" i="38"/>
  <c r="L2476" i="38"/>
  <c r="M2476" i="38"/>
  <c r="B2477" i="38"/>
  <c r="C2477" i="38"/>
  <c r="D2477" i="38"/>
  <c r="E2477" i="38"/>
  <c r="F2477" i="38"/>
  <c r="G2477" i="38"/>
  <c r="H2477" i="38"/>
  <c r="I2477" i="38"/>
  <c r="J2477" i="38"/>
  <c r="K2477" i="38"/>
  <c r="L2477" i="38"/>
  <c r="M2477" i="38"/>
  <c r="B2478" i="38"/>
  <c r="C2478" i="38"/>
  <c r="D2478" i="38"/>
  <c r="E2478" i="38"/>
  <c r="F2478" i="38"/>
  <c r="G2478" i="38"/>
  <c r="H2478" i="38"/>
  <c r="I2478" i="38"/>
  <c r="J2478" i="38"/>
  <c r="K2478" i="38"/>
  <c r="L2478" i="38"/>
  <c r="M2478" i="38"/>
  <c r="B2479" i="38"/>
  <c r="C2479" i="38"/>
  <c r="D2479" i="38"/>
  <c r="E2479" i="38"/>
  <c r="F2479" i="38"/>
  <c r="G2479" i="38"/>
  <c r="H2479" i="38"/>
  <c r="I2479" i="38"/>
  <c r="J2479" i="38"/>
  <c r="K2479" i="38"/>
  <c r="L2479" i="38"/>
  <c r="M2479" i="38"/>
  <c r="B2480" i="38"/>
  <c r="C2480" i="38"/>
  <c r="D2480" i="38"/>
  <c r="E2480" i="38"/>
  <c r="F2480" i="38"/>
  <c r="G2480" i="38"/>
  <c r="H2480" i="38"/>
  <c r="I2480" i="38"/>
  <c r="J2480" i="38"/>
  <c r="K2480" i="38"/>
  <c r="L2480" i="38"/>
  <c r="M2480" i="38"/>
  <c r="B2481" i="38"/>
  <c r="C2481" i="38"/>
  <c r="D2481" i="38"/>
  <c r="E2481" i="38"/>
  <c r="F2481" i="38"/>
  <c r="G2481" i="38"/>
  <c r="H2481" i="38"/>
  <c r="I2481" i="38"/>
  <c r="J2481" i="38"/>
  <c r="K2481" i="38"/>
  <c r="L2481" i="38"/>
  <c r="M2481" i="38"/>
  <c r="B2482" i="38"/>
  <c r="C2482" i="38"/>
  <c r="D2482" i="38"/>
  <c r="E2482" i="38"/>
  <c r="F2482" i="38"/>
  <c r="G2482" i="38"/>
  <c r="H2482" i="38"/>
  <c r="I2482" i="38"/>
  <c r="J2482" i="38"/>
  <c r="K2482" i="38"/>
  <c r="L2482" i="38"/>
  <c r="M2482" i="38"/>
  <c r="B2483" i="38"/>
  <c r="C2483" i="38"/>
  <c r="D2483" i="38"/>
  <c r="E2483" i="38"/>
  <c r="F2483" i="38"/>
  <c r="G2483" i="38"/>
  <c r="H2483" i="38"/>
  <c r="I2483" i="38"/>
  <c r="J2483" i="38"/>
  <c r="K2483" i="38"/>
  <c r="L2483" i="38"/>
  <c r="M2483" i="38"/>
  <c r="B2484" i="38"/>
  <c r="C2484" i="38"/>
  <c r="D2484" i="38"/>
  <c r="E2484" i="38"/>
  <c r="F2484" i="38"/>
  <c r="G2484" i="38"/>
  <c r="H2484" i="38"/>
  <c r="I2484" i="38"/>
  <c r="J2484" i="38"/>
  <c r="K2484" i="38"/>
  <c r="L2484" i="38"/>
  <c r="M2484" i="38"/>
  <c r="B2485" i="38"/>
  <c r="C2485" i="38"/>
  <c r="D2485" i="38"/>
  <c r="E2485" i="38"/>
  <c r="F2485" i="38"/>
  <c r="G2485" i="38"/>
  <c r="H2485" i="38"/>
  <c r="I2485" i="38"/>
  <c r="J2485" i="38"/>
  <c r="K2485" i="38"/>
  <c r="L2485" i="38"/>
  <c r="M2485" i="38"/>
  <c r="B2486" i="38"/>
  <c r="C2486" i="38"/>
  <c r="D2486" i="38"/>
  <c r="E2486" i="38"/>
  <c r="F2486" i="38"/>
  <c r="G2486" i="38"/>
  <c r="H2486" i="38"/>
  <c r="I2486" i="38"/>
  <c r="J2486" i="38"/>
  <c r="K2486" i="38"/>
  <c r="L2486" i="38"/>
  <c r="M2486" i="38"/>
  <c r="B2487" i="38"/>
  <c r="C2487" i="38"/>
  <c r="D2487" i="38"/>
  <c r="E2487" i="38"/>
  <c r="F2487" i="38"/>
  <c r="G2487" i="38"/>
  <c r="H2487" i="38"/>
  <c r="I2487" i="38"/>
  <c r="J2487" i="38"/>
  <c r="K2487" i="38"/>
  <c r="L2487" i="38"/>
  <c r="M2487" i="38"/>
  <c r="B2488" i="38"/>
  <c r="C2488" i="38"/>
  <c r="D2488" i="38"/>
  <c r="E2488" i="38"/>
  <c r="F2488" i="38"/>
  <c r="G2488" i="38"/>
  <c r="H2488" i="38"/>
  <c r="I2488" i="38"/>
  <c r="J2488" i="38"/>
  <c r="K2488" i="38"/>
  <c r="L2488" i="38"/>
  <c r="M2488" i="38"/>
  <c r="B2489" i="38"/>
  <c r="C2489" i="38"/>
  <c r="D2489" i="38"/>
  <c r="E2489" i="38"/>
  <c r="F2489" i="38"/>
  <c r="G2489" i="38"/>
  <c r="H2489" i="38"/>
  <c r="I2489" i="38"/>
  <c r="J2489" i="38"/>
  <c r="K2489" i="38"/>
  <c r="L2489" i="38"/>
  <c r="M2489" i="38"/>
  <c r="B2490" i="38"/>
  <c r="C2490" i="38"/>
  <c r="D2490" i="38"/>
  <c r="E2490" i="38"/>
  <c r="F2490" i="38"/>
  <c r="G2490" i="38"/>
  <c r="H2490" i="38"/>
  <c r="I2490" i="38"/>
  <c r="J2490" i="38"/>
  <c r="K2490" i="38"/>
  <c r="L2490" i="38"/>
  <c r="M2490" i="38"/>
  <c r="B2491" i="38"/>
  <c r="C2491" i="38"/>
  <c r="D2491" i="38"/>
  <c r="E2491" i="38"/>
  <c r="F2491" i="38"/>
  <c r="G2491" i="38"/>
  <c r="H2491" i="38"/>
  <c r="I2491" i="38"/>
  <c r="J2491" i="38"/>
  <c r="K2491" i="38"/>
  <c r="L2491" i="38"/>
  <c r="M2491" i="38"/>
  <c r="B2492" i="38"/>
  <c r="C2492" i="38"/>
  <c r="D2492" i="38"/>
  <c r="E2492" i="38"/>
  <c r="F2492" i="38"/>
  <c r="G2492" i="38"/>
  <c r="H2492" i="38"/>
  <c r="I2492" i="38"/>
  <c r="J2492" i="38"/>
  <c r="K2492" i="38"/>
  <c r="L2492" i="38"/>
  <c r="M2492" i="38"/>
  <c r="B2493" i="38"/>
  <c r="C2493" i="38"/>
  <c r="D2493" i="38"/>
  <c r="E2493" i="38"/>
  <c r="F2493" i="38"/>
  <c r="G2493" i="38"/>
  <c r="H2493" i="38"/>
  <c r="I2493" i="38"/>
  <c r="J2493" i="38"/>
  <c r="K2493" i="38"/>
  <c r="L2493" i="38"/>
  <c r="M2493" i="38"/>
  <c r="B2494" i="38"/>
  <c r="C2494" i="38"/>
  <c r="D2494" i="38"/>
  <c r="E2494" i="38"/>
  <c r="F2494" i="38"/>
  <c r="G2494" i="38"/>
  <c r="H2494" i="38"/>
  <c r="I2494" i="38"/>
  <c r="J2494" i="38"/>
  <c r="K2494" i="38"/>
  <c r="L2494" i="38"/>
  <c r="M2494" i="38"/>
  <c r="B2495" i="38"/>
  <c r="C2495" i="38"/>
  <c r="D2495" i="38"/>
  <c r="E2495" i="38"/>
  <c r="F2495" i="38"/>
  <c r="G2495" i="38"/>
  <c r="H2495" i="38"/>
  <c r="I2495" i="38"/>
  <c r="J2495" i="38"/>
  <c r="K2495" i="38"/>
  <c r="L2495" i="38"/>
  <c r="M2495" i="38"/>
  <c r="B2496" i="38"/>
  <c r="C2496" i="38"/>
  <c r="D2496" i="38"/>
  <c r="E2496" i="38"/>
  <c r="F2496" i="38"/>
  <c r="G2496" i="38"/>
  <c r="H2496" i="38"/>
  <c r="I2496" i="38"/>
  <c r="J2496" i="38"/>
  <c r="K2496" i="38"/>
  <c r="L2496" i="38"/>
  <c r="M2496" i="38"/>
  <c r="B2497" i="38"/>
  <c r="C2497" i="38"/>
  <c r="D2497" i="38"/>
  <c r="E2497" i="38"/>
  <c r="F2497" i="38"/>
  <c r="G2497" i="38"/>
  <c r="H2497" i="38"/>
  <c r="I2497" i="38"/>
  <c r="J2497" i="38"/>
  <c r="K2497" i="38"/>
  <c r="L2497" i="38"/>
  <c r="M2497" i="38"/>
  <c r="B2498" i="38"/>
  <c r="C2498" i="38"/>
  <c r="D2498" i="38"/>
  <c r="E2498" i="38"/>
  <c r="F2498" i="38"/>
  <c r="G2498" i="38"/>
  <c r="H2498" i="38"/>
  <c r="I2498" i="38"/>
  <c r="J2498" i="38"/>
  <c r="K2498" i="38"/>
  <c r="L2498" i="38"/>
  <c r="M2498" i="38"/>
  <c r="B2499" i="38"/>
  <c r="C2499" i="38"/>
  <c r="D2499" i="38"/>
  <c r="E2499" i="38"/>
  <c r="F2499" i="38"/>
  <c r="G2499" i="38"/>
  <c r="H2499" i="38"/>
  <c r="I2499" i="38"/>
  <c r="J2499" i="38"/>
  <c r="K2499" i="38"/>
  <c r="L2499" i="38"/>
  <c r="M2499" i="38"/>
  <c r="B2500" i="38"/>
  <c r="C2500" i="38"/>
  <c r="D2500" i="38"/>
  <c r="E2500" i="38"/>
  <c r="F2500" i="38"/>
  <c r="G2500" i="38"/>
  <c r="H2500" i="38"/>
  <c r="I2500" i="38"/>
  <c r="J2500" i="38"/>
  <c r="K2500" i="38"/>
  <c r="L2500" i="38"/>
  <c r="M2500" i="38"/>
  <c r="B2501" i="38"/>
  <c r="C2501" i="38"/>
  <c r="D2501" i="38"/>
  <c r="E2501" i="38"/>
  <c r="F2501" i="38"/>
  <c r="G2501" i="38"/>
  <c r="H2501" i="38"/>
  <c r="I2501" i="38"/>
  <c r="J2501" i="38"/>
  <c r="K2501" i="38"/>
  <c r="L2501" i="38"/>
  <c r="M2501" i="38"/>
  <c r="B2502" i="38"/>
  <c r="C2502" i="38"/>
  <c r="D2502" i="38"/>
  <c r="E2502" i="38"/>
  <c r="F2502" i="38"/>
  <c r="G2502" i="38"/>
  <c r="H2502" i="38"/>
  <c r="I2502" i="38"/>
  <c r="J2502" i="38"/>
  <c r="K2502" i="38"/>
  <c r="L2502" i="38"/>
  <c r="M2502" i="38"/>
  <c r="B2503" i="38"/>
  <c r="C2503" i="38"/>
  <c r="D2503" i="38"/>
  <c r="E2503" i="38"/>
  <c r="F2503" i="38"/>
  <c r="G2503" i="38"/>
  <c r="H2503" i="38"/>
  <c r="I2503" i="38"/>
  <c r="J2503" i="38"/>
  <c r="K2503" i="38"/>
  <c r="L2503" i="38"/>
  <c r="M2503" i="38"/>
  <c r="B2504" i="38"/>
  <c r="C2504" i="38"/>
  <c r="D2504" i="38"/>
  <c r="E2504" i="38"/>
  <c r="F2504" i="38"/>
  <c r="G2504" i="38"/>
  <c r="H2504" i="38"/>
  <c r="I2504" i="38"/>
  <c r="J2504" i="38"/>
  <c r="K2504" i="38"/>
  <c r="L2504" i="38"/>
  <c r="M2504" i="38"/>
  <c r="B2505" i="38"/>
  <c r="C2505" i="38"/>
  <c r="D2505" i="38"/>
  <c r="E2505" i="38"/>
  <c r="F2505" i="38"/>
  <c r="G2505" i="38"/>
  <c r="H2505" i="38"/>
  <c r="I2505" i="38"/>
  <c r="J2505" i="38"/>
  <c r="K2505" i="38"/>
  <c r="L2505" i="38"/>
  <c r="M2505" i="38"/>
  <c r="B2506" i="38"/>
  <c r="C2506" i="38"/>
  <c r="D2506" i="38"/>
  <c r="E2506" i="38"/>
  <c r="F2506" i="38"/>
  <c r="G2506" i="38"/>
  <c r="H2506" i="38"/>
  <c r="I2506" i="38"/>
  <c r="J2506" i="38"/>
  <c r="K2506" i="38"/>
  <c r="L2506" i="38"/>
  <c r="M2506" i="38"/>
  <c r="B2507" i="38"/>
  <c r="C2507" i="38"/>
  <c r="D2507" i="38"/>
  <c r="E2507" i="38"/>
  <c r="F2507" i="38"/>
  <c r="G2507" i="38"/>
  <c r="H2507" i="38"/>
  <c r="I2507" i="38"/>
  <c r="J2507" i="38"/>
  <c r="K2507" i="38"/>
  <c r="L2507" i="38"/>
  <c r="M2507" i="38"/>
  <c r="B2508" i="38"/>
  <c r="C2508" i="38"/>
  <c r="D2508" i="38"/>
  <c r="E2508" i="38"/>
  <c r="F2508" i="38"/>
  <c r="G2508" i="38"/>
  <c r="H2508" i="38"/>
  <c r="I2508" i="38"/>
  <c r="J2508" i="38"/>
  <c r="K2508" i="38"/>
  <c r="L2508" i="38"/>
  <c r="M2508" i="38"/>
  <c r="B2509" i="38"/>
  <c r="C2509" i="38"/>
  <c r="D2509" i="38"/>
  <c r="E2509" i="38"/>
  <c r="F2509" i="38"/>
  <c r="G2509" i="38"/>
  <c r="H2509" i="38"/>
  <c r="I2509" i="38"/>
  <c r="J2509" i="38"/>
  <c r="K2509" i="38"/>
  <c r="L2509" i="38"/>
  <c r="M2509" i="38"/>
  <c r="B2510" i="38"/>
  <c r="C2510" i="38"/>
  <c r="D2510" i="38"/>
  <c r="E2510" i="38"/>
  <c r="F2510" i="38"/>
  <c r="G2510" i="38"/>
  <c r="H2510" i="38"/>
  <c r="I2510" i="38"/>
  <c r="J2510" i="38"/>
  <c r="K2510" i="38"/>
  <c r="L2510" i="38"/>
  <c r="M2510" i="38"/>
  <c r="B2511" i="38"/>
  <c r="C2511" i="38"/>
  <c r="D2511" i="38"/>
  <c r="E2511" i="38"/>
  <c r="F2511" i="38"/>
  <c r="G2511" i="38"/>
  <c r="H2511" i="38"/>
  <c r="I2511" i="38"/>
  <c r="J2511" i="38"/>
  <c r="K2511" i="38"/>
  <c r="L2511" i="38"/>
  <c r="M2511" i="38"/>
  <c r="B2512" i="38"/>
  <c r="C2512" i="38"/>
  <c r="D2512" i="38"/>
  <c r="E2512" i="38"/>
  <c r="F2512" i="38"/>
  <c r="G2512" i="38"/>
  <c r="H2512" i="38"/>
  <c r="I2512" i="38"/>
  <c r="J2512" i="38"/>
  <c r="K2512" i="38"/>
  <c r="L2512" i="38"/>
  <c r="M2512" i="38"/>
  <c r="B2513" i="38"/>
  <c r="C2513" i="38"/>
  <c r="D2513" i="38"/>
  <c r="E2513" i="38"/>
  <c r="F2513" i="38"/>
  <c r="G2513" i="38"/>
  <c r="H2513" i="38"/>
  <c r="I2513" i="38"/>
  <c r="J2513" i="38"/>
  <c r="K2513" i="38"/>
  <c r="L2513" i="38"/>
  <c r="M2513" i="38"/>
  <c r="B2514" i="38"/>
  <c r="C2514" i="38"/>
  <c r="D2514" i="38"/>
  <c r="E2514" i="38"/>
  <c r="F2514" i="38"/>
  <c r="G2514" i="38"/>
  <c r="H2514" i="38"/>
  <c r="I2514" i="38"/>
  <c r="J2514" i="38"/>
  <c r="K2514" i="38"/>
  <c r="L2514" i="38"/>
  <c r="M2514" i="38"/>
  <c r="B2515" i="38"/>
  <c r="C2515" i="38"/>
  <c r="D2515" i="38"/>
  <c r="E2515" i="38"/>
  <c r="F2515" i="38"/>
  <c r="G2515" i="38"/>
  <c r="H2515" i="38"/>
  <c r="I2515" i="38"/>
  <c r="J2515" i="38"/>
  <c r="K2515" i="38"/>
  <c r="L2515" i="38"/>
  <c r="M2515" i="38"/>
  <c r="B2516" i="38"/>
  <c r="C2516" i="38"/>
  <c r="D2516" i="38"/>
  <c r="E2516" i="38"/>
  <c r="F2516" i="38"/>
  <c r="G2516" i="38"/>
  <c r="H2516" i="38"/>
  <c r="I2516" i="38"/>
  <c r="J2516" i="38"/>
  <c r="K2516" i="38"/>
  <c r="L2516" i="38"/>
  <c r="M2516" i="38"/>
  <c r="B2517" i="38"/>
  <c r="C2517" i="38"/>
  <c r="D2517" i="38"/>
  <c r="E2517" i="38"/>
  <c r="F2517" i="38"/>
  <c r="G2517" i="38"/>
  <c r="H2517" i="38"/>
  <c r="I2517" i="38"/>
  <c r="J2517" i="38"/>
  <c r="K2517" i="38"/>
  <c r="L2517" i="38"/>
  <c r="M2517" i="38"/>
  <c r="B2518" i="38"/>
  <c r="C2518" i="38"/>
  <c r="D2518" i="38"/>
  <c r="E2518" i="38"/>
  <c r="F2518" i="38"/>
  <c r="G2518" i="38"/>
  <c r="H2518" i="38"/>
  <c r="I2518" i="38"/>
  <c r="J2518" i="38"/>
  <c r="K2518" i="38"/>
  <c r="L2518" i="38"/>
  <c r="M2518" i="38"/>
  <c r="B2519" i="38"/>
  <c r="C2519" i="38"/>
  <c r="D2519" i="38"/>
  <c r="E2519" i="38"/>
  <c r="F2519" i="38"/>
  <c r="G2519" i="38"/>
  <c r="H2519" i="38"/>
  <c r="I2519" i="38"/>
  <c r="J2519" i="38"/>
  <c r="K2519" i="38"/>
  <c r="L2519" i="38"/>
  <c r="M2519" i="38"/>
  <c r="B2520" i="38"/>
  <c r="C2520" i="38"/>
  <c r="D2520" i="38"/>
  <c r="E2520" i="38"/>
  <c r="F2520" i="38"/>
  <c r="G2520" i="38"/>
  <c r="H2520" i="38"/>
  <c r="I2520" i="38"/>
  <c r="J2520" i="38"/>
  <c r="K2520" i="38"/>
  <c r="L2520" i="38"/>
  <c r="M2520" i="38"/>
  <c r="B2521" i="38"/>
  <c r="C2521" i="38"/>
  <c r="D2521" i="38"/>
  <c r="E2521" i="38"/>
  <c r="F2521" i="38"/>
  <c r="G2521" i="38"/>
  <c r="H2521" i="38"/>
  <c r="I2521" i="38"/>
  <c r="J2521" i="38"/>
  <c r="K2521" i="38"/>
  <c r="L2521" i="38"/>
  <c r="M2521" i="38"/>
  <c r="B2522" i="38"/>
  <c r="C2522" i="38"/>
  <c r="D2522" i="38"/>
  <c r="E2522" i="38"/>
  <c r="F2522" i="38"/>
  <c r="G2522" i="38"/>
  <c r="H2522" i="38"/>
  <c r="I2522" i="38"/>
  <c r="J2522" i="38"/>
  <c r="K2522" i="38"/>
  <c r="L2522" i="38"/>
  <c r="M2522" i="38"/>
  <c r="B2523" i="38"/>
  <c r="C2523" i="38"/>
  <c r="D2523" i="38"/>
  <c r="E2523" i="38"/>
  <c r="F2523" i="38"/>
  <c r="G2523" i="38"/>
  <c r="H2523" i="38"/>
  <c r="I2523" i="38"/>
  <c r="J2523" i="38"/>
  <c r="K2523" i="38"/>
  <c r="L2523" i="38"/>
  <c r="M2523" i="38"/>
  <c r="B2524" i="38"/>
  <c r="C2524" i="38"/>
  <c r="D2524" i="38"/>
  <c r="E2524" i="38"/>
  <c r="F2524" i="38"/>
  <c r="G2524" i="38"/>
  <c r="H2524" i="38"/>
  <c r="I2524" i="38"/>
  <c r="J2524" i="38"/>
  <c r="K2524" i="38"/>
  <c r="L2524" i="38"/>
  <c r="M2524" i="38"/>
  <c r="B2525" i="38"/>
  <c r="C2525" i="38"/>
  <c r="D2525" i="38"/>
  <c r="E2525" i="38"/>
  <c r="F2525" i="38"/>
  <c r="G2525" i="38"/>
  <c r="H2525" i="38"/>
  <c r="I2525" i="38"/>
  <c r="J2525" i="38"/>
  <c r="K2525" i="38"/>
  <c r="L2525" i="38"/>
  <c r="M2525" i="38"/>
  <c r="B2526" i="38"/>
  <c r="C2526" i="38"/>
  <c r="D2526" i="38"/>
  <c r="E2526" i="38"/>
  <c r="F2526" i="38"/>
  <c r="G2526" i="38"/>
  <c r="H2526" i="38"/>
  <c r="I2526" i="38"/>
  <c r="J2526" i="38"/>
  <c r="K2526" i="38"/>
  <c r="L2526" i="38"/>
  <c r="M2526" i="38"/>
  <c r="B2527" i="38"/>
  <c r="C2527" i="38"/>
  <c r="D2527" i="38"/>
  <c r="E2527" i="38"/>
  <c r="F2527" i="38"/>
  <c r="G2527" i="38"/>
  <c r="H2527" i="38"/>
  <c r="I2527" i="38"/>
  <c r="J2527" i="38"/>
  <c r="K2527" i="38"/>
  <c r="L2527" i="38"/>
  <c r="M2527" i="38"/>
  <c r="B2528" i="38"/>
  <c r="C2528" i="38"/>
  <c r="D2528" i="38"/>
  <c r="E2528" i="38"/>
  <c r="F2528" i="38"/>
  <c r="G2528" i="38"/>
  <c r="H2528" i="38"/>
  <c r="I2528" i="38"/>
  <c r="J2528" i="38"/>
  <c r="K2528" i="38"/>
  <c r="L2528" i="38"/>
  <c r="M2528" i="38"/>
  <c r="B2529" i="38"/>
  <c r="C2529" i="38"/>
  <c r="D2529" i="38"/>
  <c r="E2529" i="38"/>
  <c r="F2529" i="38"/>
  <c r="G2529" i="38"/>
  <c r="H2529" i="38"/>
  <c r="I2529" i="38"/>
  <c r="J2529" i="38"/>
  <c r="K2529" i="38"/>
  <c r="L2529" i="38"/>
  <c r="M2529" i="38"/>
  <c r="B2530" i="38"/>
  <c r="C2530" i="38"/>
  <c r="D2530" i="38"/>
  <c r="E2530" i="38"/>
  <c r="F2530" i="38"/>
  <c r="G2530" i="38"/>
  <c r="H2530" i="38"/>
  <c r="I2530" i="38"/>
  <c r="J2530" i="38"/>
  <c r="K2530" i="38"/>
  <c r="L2530" i="38"/>
  <c r="M2530" i="38"/>
  <c r="B2531" i="38"/>
  <c r="C2531" i="38"/>
  <c r="D2531" i="38"/>
  <c r="E2531" i="38"/>
  <c r="F2531" i="38"/>
  <c r="G2531" i="38"/>
  <c r="H2531" i="38"/>
  <c r="I2531" i="38"/>
  <c r="J2531" i="38"/>
  <c r="K2531" i="38"/>
  <c r="L2531" i="38"/>
  <c r="M2531" i="38"/>
  <c r="B2532" i="38"/>
  <c r="C2532" i="38"/>
  <c r="D2532" i="38"/>
  <c r="E2532" i="38"/>
  <c r="F2532" i="38"/>
  <c r="G2532" i="38"/>
  <c r="H2532" i="38"/>
  <c r="I2532" i="38"/>
  <c r="J2532" i="38"/>
  <c r="K2532" i="38"/>
  <c r="L2532" i="38"/>
  <c r="M2532" i="38"/>
  <c r="B2533" i="38"/>
  <c r="C2533" i="38"/>
  <c r="D2533" i="38"/>
  <c r="E2533" i="38"/>
  <c r="F2533" i="38"/>
  <c r="G2533" i="38"/>
  <c r="H2533" i="38"/>
  <c r="I2533" i="38"/>
  <c r="J2533" i="38"/>
  <c r="K2533" i="38"/>
  <c r="L2533" i="38"/>
  <c r="M2533" i="38"/>
  <c r="B2534" i="38"/>
  <c r="C2534" i="38"/>
  <c r="D2534" i="38"/>
  <c r="E2534" i="38"/>
  <c r="F2534" i="38"/>
  <c r="G2534" i="38"/>
  <c r="H2534" i="38"/>
  <c r="I2534" i="38"/>
  <c r="J2534" i="38"/>
  <c r="K2534" i="38"/>
  <c r="L2534" i="38"/>
  <c r="M2534" i="38"/>
  <c r="B2535" i="38"/>
  <c r="C2535" i="38"/>
  <c r="D2535" i="38"/>
  <c r="E2535" i="38"/>
  <c r="F2535" i="38"/>
  <c r="G2535" i="38"/>
  <c r="H2535" i="38"/>
  <c r="I2535" i="38"/>
  <c r="J2535" i="38"/>
  <c r="K2535" i="38"/>
  <c r="L2535" i="38"/>
  <c r="M2535" i="38"/>
  <c r="B2536" i="38"/>
  <c r="C2536" i="38"/>
  <c r="D2536" i="38"/>
  <c r="E2536" i="38"/>
  <c r="F2536" i="38"/>
  <c r="G2536" i="38"/>
  <c r="H2536" i="38"/>
  <c r="I2536" i="38"/>
  <c r="J2536" i="38"/>
  <c r="K2536" i="38"/>
  <c r="L2536" i="38"/>
  <c r="M2536" i="38"/>
  <c r="B2537" i="38"/>
  <c r="C2537" i="38"/>
  <c r="D2537" i="38"/>
  <c r="E2537" i="38"/>
  <c r="F2537" i="38"/>
  <c r="G2537" i="38"/>
  <c r="H2537" i="38"/>
  <c r="I2537" i="38"/>
  <c r="J2537" i="38"/>
  <c r="K2537" i="38"/>
  <c r="L2537" i="38"/>
  <c r="M2537" i="38"/>
  <c r="B2538" i="38"/>
  <c r="C2538" i="38"/>
  <c r="D2538" i="38"/>
  <c r="E2538" i="38"/>
  <c r="F2538" i="38"/>
  <c r="G2538" i="38"/>
  <c r="H2538" i="38"/>
  <c r="I2538" i="38"/>
  <c r="J2538" i="38"/>
  <c r="K2538" i="38"/>
  <c r="L2538" i="38"/>
  <c r="M2538" i="38"/>
  <c r="B2539" i="38"/>
  <c r="C2539" i="38"/>
  <c r="D2539" i="38"/>
  <c r="E2539" i="38"/>
  <c r="F2539" i="38"/>
  <c r="G2539" i="38"/>
  <c r="H2539" i="38"/>
  <c r="I2539" i="38"/>
  <c r="J2539" i="38"/>
  <c r="K2539" i="38"/>
  <c r="L2539" i="38"/>
  <c r="M2539" i="38"/>
  <c r="B2540" i="38"/>
  <c r="C2540" i="38"/>
  <c r="D2540" i="38"/>
  <c r="E2540" i="38"/>
  <c r="F2540" i="38"/>
  <c r="G2540" i="38"/>
  <c r="H2540" i="38"/>
  <c r="I2540" i="38"/>
  <c r="J2540" i="38"/>
  <c r="K2540" i="38"/>
  <c r="L2540" i="38"/>
  <c r="M2540" i="38"/>
  <c r="B2541" i="38"/>
  <c r="C2541" i="38"/>
  <c r="D2541" i="38"/>
  <c r="E2541" i="38"/>
  <c r="F2541" i="38"/>
  <c r="G2541" i="38"/>
  <c r="H2541" i="38"/>
  <c r="I2541" i="38"/>
  <c r="J2541" i="38"/>
  <c r="K2541" i="38"/>
  <c r="L2541" i="38"/>
  <c r="M2541" i="38"/>
  <c r="B2542" i="38"/>
  <c r="C2542" i="38"/>
  <c r="D2542" i="38"/>
  <c r="E2542" i="38"/>
  <c r="F2542" i="38"/>
  <c r="G2542" i="38"/>
  <c r="H2542" i="38"/>
  <c r="I2542" i="38"/>
  <c r="J2542" i="38"/>
  <c r="K2542" i="38"/>
  <c r="L2542" i="38"/>
  <c r="M2542" i="38"/>
  <c r="B2543" i="38"/>
  <c r="C2543" i="38"/>
  <c r="D2543" i="38"/>
  <c r="E2543" i="38"/>
  <c r="F2543" i="38"/>
  <c r="G2543" i="38"/>
  <c r="H2543" i="38"/>
  <c r="I2543" i="38"/>
  <c r="J2543" i="38"/>
  <c r="K2543" i="38"/>
  <c r="L2543" i="38"/>
  <c r="M2543" i="38"/>
  <c r="B2544" i="38"/>
  <c r="C2544" i="38"/>
  <c r="D2544" i="38"/>
  <c r="E2544" i="38"/>
  <c r="F2544" i="38"/>
  <c r="G2544" i="38"/>
  <c r="H2544" i="38"/>
  <c r="I2544" i="38"/>
  <c r="J2544" i="38"/>
  <c r="K2544" i="38"/>
  <c r="L2544" i="38"/>
  <c r="M2544" i="38"/>
  <c r="B2545" i="38"/>
  <c r="C2545" i="38"/>
  <c r="D2545" i="38"/>
  <c r="E2545" i="38"/>
  <c r="F2545" i="38"/>
  <c r="G2545" i="38"/>
  <c r="H2545" i="38"/>
  <c r="I2545" i="38"/>
  <c r="J2545" i="38"/>
  <c r="K2545" i="38"/>
  <c r="L2545" i="38"/>
  <c r="M2545" i="38"/>
  <c r="B2546" i="38"/>
  <c r="C2546" i="38"/>
  <c r="D2546" i="38"/>
  <c r="E2546" i="38"/>
  <c r="F2546" i="38"/>
  <c r="G2546" i="38"/>
  <c r="H2546" i="38"/>
  <c r="I2546" i="38"/>
  <c r="J2546" i="38"/>
  <c r="K2546" i="38"/>
  <c r="L2546" i="38"/>
  <c r="M2546" i="38"/>
  <c r="B2547" i="38"/>
  <c r="C2547" i="38"/>
  <c r="D2547" i="38"/>
  <c r="E2547" i="38"/>
  <c r="F2547" i="38"/>
  <c r="G2547" i="38"/>
  <c r="H2547" i="38"/>
  <c r="I2547" i="38"/>
  <c r="J2547" i="38"/>
  <c r="K2547" i="38"/>
  <c r="L2547" i="38"/>
  <c r="M2547" i="38"/>
  <c r="B2548" i="38"/>
  <c r="C2548" i="38"/>
  <c r="D2548" i="38"/>
  <c r="E2548" i="38"/>
  <c r="F2548" i="38"/>
  <c r="G2548" i="38"/>
  <c r="H2548" i="38"/>
  <c r="I2548" i="38"/>
  <c r="J2548" i="38"/>
  <c r="K2548" i="38"/>
  <c r="L2548" i="38"/>
  <c r="M2548" i="38"/>
  <c r="B2549" i="38"/>
  <c r="C2549" i="38"/>
  <c r="D2549" i="38"/>
  <c r="E2549" i="38"/>
  <c r="F2549" i="38"/>
  <c r="G2549" i="38"/>
  <c r="H2549" i="38"/>
  <c r="I2549" i="38"/>
  <c r="J2549" i="38"/>
  <c r="K2549" i="38"/>
  <c r="L2549" i="38"/>
  <c r="M2549" i="38"/>
  <c r="B2550" i="38"/>
  <c r="C2550" i="38"/>
  <c r="D2550" i="38"/>
  <c r="E2550" i="38"/>
  <c r="F2550" i="38"/>
  <c r="G2550" i="38"/>
  <c r="H2550" i="38"/>
  <c r="I2550" i="38"/>
  <c r="J2550" i="38"/>
  <c r="K2550" i="38"/>
  <c r="L2550" i="38"/>
  <c r="M2550" i="38"/>
  <c r="B2551" i="38"/>
  <c r="C2551" i="38"/>
  <c r="D2551" i="38"/>
  <c r="E2551" i="38"/>
  <c r="F2551" i="38"/>
  <c r="G2551" i="38"/>
  <c r="H2551" i="38"/>
  <c r="I2551" i="38"/>
  <c r="J2551" i="38"/>
  <c r="K2551" i="38"/>
  <c r="L2551" i="38"/>
  <c r="M2551" i="38"/>
  <c r="B2552" i="38"/>
  <c r="C2552" i="38"/>
  <c r="D2552" i="38"/>
  <c r="E2552" i="38"/>
  <c r="F2552" i="38"/>
  <c r="G2552" i="38"/>
  <c r="H2552" i="38"/>
  <c r="I2552" i="38"/>
  <c r="J2552" i="38"/>
  <c r="K2552" i="38"/>
  <c r="L2552" i="38"/>
  <c r="M2552" i="38"/>
  <c r="B2553" i="38"/>
  <c r="C2553" i="38"/>
  <c r="D2553" i="38"/>
  <c r="E2553" i="38"/>
  <c r="F2553" i="38"/>
  <c r="G2553" i="38"/>
  <c r="H2553" i="38"/>
  <c r="I2553" i="38"/>
  <c r="J2553" i="38"/>
  <c r="K2553" i="38"/>
  <c r="L2553" i="38"/>
  <c r="M2553" i="38"/>
  <c r="B2554" i="38"/>
  <c r="C2554" i="38"/>
  <c r="D2554" i="38"/>
  <c r="E2554" i="38"/>
  <c r="F2554" i="38"/>
  <c r="G2554" i="38"/>
  <c r="H2554" i="38"/>
  <c r="I2554" i="38"/>
  <c r="J2554" i="38"/>
  <c r="K2554" i="38"/>
  <c r="L2554" i="38"/>
  <c r="M2554" i="38"/>
  <c r="B2555" i="38"/>
  <c r="C2555" i="38"/>
  <c r="D2555" i="38"/>
  <c r="E2555" i="38"/>
  <c r="F2555" i="38"/>
  <c r="G2555" i="38"/>
  <c r="H2555" i="38"/>
  <c r="I2555" i="38"/>
  <c r="J2555" i="38"/>
  <c r="K2555" i="38"/>
  <c r="L2555" i="38"/>
  <c r="M2555" i="38"/>
  <c r="B2556" i="38"/>
  <c r="C2556" i="38"/>
  <c r="D2556" i="38"/>
  <c r="E2556" i="38"/>
  <c r="F2556" i="38"/>
  <c r="G2556" i="38"/>
  <c r="H2556" i="38"/>
  <c r="I2556" i="38"/>
  <c r="J2556" i="38"/>
  <c r="K2556" i="38"/>
  <c r="L2556" i="38"/>
  <c r="M2556" i="38"/>
  <c r="B2557" i="38"/>
  <c r="C2557" i="38"/>
  <c r="D2557" i="38"/>
  <c r="E2557" i="38"/>
  <c r="F2557" i="38"/>
  <c r="G2557" i="38"/>
  <c r="H2557" i="38"/>
  <c r="I2557" i="38"/>
  <c r="J2557" i="38"/>
  <c r="K2557" i="38"/>
  <c r="L2557" i="38"/>
  <c r="M2557" i="38"/>
  <c r="B2558" i="38"/>
  <c r="C2558" i="38"/>
  <c r="D2558" i="38"/>
  <c r="E2558" i="38"/>
  <c r="F2558" i="38"/>
  <c r="G2558" i="38"/>
  <c r="H2558" i="38"/>
  <c r="I2558" i="38"/>
  <c r="J2558" i="38"/>
  <c r="K2558" i="38"/>
  <c r="L2558" i="38"/>
  <c r="M2558" i="38"/>
  <c r="B2559" i="38"/>
  <c r="C2559" i="38"/>
  <c r="D2559" i="38"/>
  <c r="E2559" i="38"/>
  <c r="F2559" i="38"/>
  <c r="G2559" i="38"/>
  <c r="H2559" i="38"/>
  <c r="I2559" i="38"/>
  <c r="J2559" i="38"/>
  <c r="K2559" i="38"/>
  <c r="L2559" i="38"/>
  <c r="M2559" i="38"/>
  <c r="B2560" i="38"/>
  <c r="C2560" i="38"/>
  <c r="D2560" i="38"/>
  <c r="E2560" i="38"/>
  <c r="F2560" i="38"/>
  <c r="G2560" i="38"/>
  <c r="H2560" i="38"/>
  <c r="I2560" i="38"/>
  <c r="J2560" i="38"/>
  <c r="K2560" i="38"/>
  <c r="L2560" i="38"/>
  <c r="M2560" i="38"/>
  <c r="B2561" i="38"/>
  <c r="C2561" i="38"/>
  <c r="D2561" i="38"/>
  <c r="E2561" i="38"/>
  <c r="F2561" i="38"/>
  <c r="G2561" i="38"/>
  <c r="H2561" i="38"/>
  <c r="I2561" i="38"/>
  <c r="J2561" i="38"/>
  <c r="K2561" i="38"/>
  <c r="L2561" i="38"/>
  <c r="M2561" i="38"/>
  <c r="B2562" i="38"/>
  <c r="C2562" i="38"/>
  <c r="D2562" i="38"/>
  <c r="E2562" i="38"/>
  <c r="F2562" i="38"/>
  <c r="G2562" i="38"/>
  <c r="H2562" i="38"/>
  <c r="I2562" i="38"/>
  <c r="J2562" i="38"/>
  <c r="K2562" i="38"/>
  <c r="L2562" i="38"/>
  <c r="M2562" i="38"/>
  <c r="B2563" i="38"/>
  <c r="C2563" i="38"/>
  <c r="D2563" i="38"/>
  <c r="E2563" i="38"/>
  <c r="F2563" i="38"/>
  <c r="G2563" i="38"/>
  <c r="H2563" i="38"/>
  <c r="I2563" i="38"/>
  <c r="J2563" i="38"/>
  <c r="K2563" i="38"/>
  <c r="L2563" i="38"/>
  <c r="M2563" i="38"/>
  <c r="B2564" i="38"/>
  <c r="C2564" i="38"/>
  <c r="D2564" i="38"/>
  <c r="E2564" i="38"/>
  <c r="F2564" i="38"/>
  <c r="G2564" i="38"/>
  <c r="H2564" i="38"/>
  <c r="I2564" i="38"/>
  <c r="J2564" i="38"/>
  <c r="K2564" i="38"/>
  <c r="L2564" i="38"/>
  <c r="M2564" i="38"/>
  <c r="B2565" i="38"/>
  <c r="C2565" i="38"/>
  <c r="D2565" i="38"/>
  <c r="E2565" i="38"/>
  <c r="F2565" i="38"/>
  <c r="G2565" i="38"/>
  <c r="H2565" i="38"/>
  <c r="I2565" i="38"/>
  <c r="J2565" i="38"/>
  <c r="K2565" i="38"/>
  <c r="L2565" i="38"/>
  <c r="M2565" i="38"/>
  <c r="B2566" i="38"/>
  <c r="C2566" i="38"/>
  <c r="D2566" i="38"/>
  <c r="E2566" i="38"/>
  <c r="F2566" i="38"/>
  <c r="G2566" i="38"/>
  <c r="H2566" i="38"/>
  <c r="I2566" i="38"/>
  <c r="J2566" i="38"/>
  <c r="K2566" i="38"/>
  <c r="L2566" i="38"/>
  <c r="M2566" i="38"/>
  <c r="B2567" i="38"/>
  <c r="C2567" i="38"/>
  <c r="D2567" i="38"/>
  <c r="E2567" i="38"/>
  <c r="F2567" i="38"/>
  <c r="G2567" i="38"/>
  <c r="H2567" i="38"/>
  <c r="I2567" i="38"/>
  <c r="J2567" i="38"/>
  <c r="K2567" i="38"/>
  <c r="L2567" i="38"/>
  <c r="M2567" i="38"/>
  <c r="B2568" i="38"/>
  <c r="C2568" i="38"/>
  <c r="D2568" i="38"/>
  <c r="E2568" i="38"/>
  <c r="F2568" i="38"/>
  <c r="G2568" i="38"/>
  <c r="H2568" i="38"/>
  <c r="I2568" i="38"/>
  <c r="J2568" i="38"/>
  <c r="K2568" i="38"/>
  <c r="L2568" i="38"/>
  <c r="M2568" i="38"/>
  <c r="B2569" i="38"/>
  <c r="C2569" i="38"/>
  <c r="D2569" i="38"/>
  <c r="E2569" i="38"/>
  <c r="F2569" i="38"/>
  <c r="G2569" i="38"/>
  <c r="H2569" i="38"/>
  <c r="I2569" i="38"/>
  <c r="J2569" i="38"/>
  <c r="K2569" i="38"/>
  <c r="L2569" i="38"/>
  <c r="M2569" i="38"/>
  <c r="B2570" i="38"/>
  <c r="C2570" i="38"/>
  <c r="D2570" i="38"/>
  <c r="E2570" i="38"/>
  <c r="F2570" i="38"/>
  <c r="G2570" i="38"/>
  <c r="H2570" i="38"/>
  <c r="I2570" i="38"/>
  <c r="J2570" i="38"/>
  <c r="K2570" i="38"/>
  <c r="L2570" i="38"/>
  <c r="M2570" i="38"/>
  <c r="B2571" i="38"/>
  <c r="C2571" i="38"/>
  <c r="D2571" i="38"/>
  <c r="E2571" i="38"/>
  <c r="F2571" i="38"/>
  <c r="G2571" i="38"/>
  <c r="H2571" i="38"/>
  <c r="I2571" i="38"/>
  <c r="J2571" i="38"/>
  <c r="K2571" i="38"/>
  <c r="L2571" i="38"/>
  <c r="M2571" i="38"/>
  <c r="B2572" i="38"/>
  <c r="C2572" i="38"/>
  <c r="D2572" i="38"/>
  <c r="E2572" i="38"/>
  <c r="F2572" i="38"/>
  <c r="G2572" i="38"/>
  <c r="H2572" i="38"/>
  <c r="I2572" i="38"/>
  <c r="J2572" i="38"/>
  <c r="K2572" i="38"/>
  <c r="L2572" i="38"/>
  <c r="M2572" i="38"/>
  <c r="B2573" i="38"/>
  <c r="C2573" i="38"/>
  <c r="D2573" i="38"/>
  <c r="E2573" i="38"/>
  <c r="F2573" i="38"/>
  <c r="G2573" i="38"/>
  <c r="H2573" i="38"/>
  <c r="I2573" i="38"/>
  <c r="J2573" i="38"/>
  <c r="K2573" i="38"/>
  <c r="L2573" i="38"/>
  <c r="M2573" i="38"/>
  <c r="B2574" i="38"/>
  <c r="C2574" i="38"/>
  <c r="D2574" i="38"/>
  <c r="E2574" i="38"/>
  <c r="F2574" i="38"/>
  <c r="G2574" i="38"/>
  <c r="H2574" i="38"/>
  <c r="I2574" i="38"/>
  <c r="J2574" i="38"/>
  <c r="K2574" i="38"/>
  <c r="L2574" i="38"/>
  <c r="M2574" i="38"/>
  <c r="B2575" i="38"/>
  <c r="C2575" i="38"/>
  <c r="D2575" i="38"/>
  <c r="E2575" i="38"/>
  <c r="F2575" i="38"/>
  <c r="G2575" i="38"/>
  <c r="H2575" i="38"/>
  <c r="I2575" i="38"/>
  <c r="J2575" i="38"/>
  <c r="K2575" i="38"/>
  <c r="L2575" i="38"/>
  <c r="M2575" i="38"/>
  <c r="B2576" i="38"/>
  <c r="C2576" i="38"/>
  <c r="D2576" i="38"/>
  <c r="E2576" i="38"/>
  <c r="F2576" i="38"/>
  <c r="G2576" i="38"/>
  <c r="H2576" i="38"/>
  <c r="I2576" i="38"/>
  <c r="J2576" i="38"/>
  <c r="K2576" i="38"/>
  <c r="L2576" i="38"/>
  <c r="M2576" i="38"/>
  <c r="B2577" i="38"/>
  <c r="C2577" i="38"/>
  <c r="D2577" i="38"/>
  <c r="E2577" i="38"/>
  <c r="F2577" i="38"/>
  <c r="G2577" i="38"/>
  <c r="H2577" i="38"/>
  <c r="I2577" i="38"/>
  <c r="J2577" i="38"/>
  <c r="K2577" i="38"/>
  <c r="L2577" i="38"/>
  <c r="M2577" i="38"/>
  <c r="B2578" i="38"/>
  <c r="C2578" i="38"/>
  <c r="D2578" i="38"/>
  <c r="E2578" i="38"/>
  <c r="F2578" i="38"/>
  <c r="G2578" i="38"/>
  <c r="H2578" i="38"/>
  <c r="I2578" i="38"/>
  <c r="J2578" i="38"/>
  <c r="K2578" i="38"/>
  <c r="L2578" i="38"/>
  <c r="M2578" i="38"/>
  <c r="B2579" i="38"/>
  <c r="C2579" i="38"/>
  <c r="D2579" i="38"/>
  <c r="E2579" i="38"/>
  <c r="F2579" i="38"/>
  <c r="G2579" i="38"/>
  <c r="H2579" i="38"/>
  <c r="I2579" i="38"/>
  <c r="J2579" i="38"/>
  <c r="K2579" i="38"/>
  <c r="L2579" i="38"/>
  <c r="M2579" i="38"/>
  <c r="B2580" i="38"/>
  <c r="C2580" i="38"/>
  <c r="D2580" i="38"/>
  <c r="E2580" i="38"/>
  <c r="F2580" i="38"/>
  <c r="G2580" i="38"/>
  <c r="H2580" i="38"/>
  <c r="I2580" i="38"/>
  <c r="J2580" i="38"/>
  <c r="K2580" i="38"/>
  <c r="L2580" i="38"/>
  <c r="M2580" i="38"/>
  <c r="B2581" i="38"/>
  <c r="C2581" i="38"/>
  <c r="D2581" i="38"/>
  <c r="E2581" i="38"/>
  <c r="F2581" i="38"/>
  <c r="G2581" i="38"/>
  <c r="H2581" i="38"/>
  <c r="I2581" i="38"/>
  <c r="J2581" i="38"/>
  <c r="K2581" i="38"/>
  <c r="L2581" i="38"/>
  <c r="M2581" i="38"/>
  <c r="B2582" i="38"/>
  <c r="C2582" i="38"/>
  <c r="D2582" i="38"/>
  <c r="E2582" i="38"/>
  <c r="F2582" i="38"/>
  <c r="G2582" i="38"/>
  <c r="H2582" i="38"/>
  <c r="I2582" i="38"/>
  <c r="J2582" i="38"/>
  <c r="K2582" i="38"/>
  <c r="L2582" i="38"/>
  <c r="M2582" i="38"/>
  <c r="B2583" i="38"/>
  <c r="C2583" i="38"/>
  <c r="D2583" i="38"/>
  <c r="E2583" i="38"/>
  <c r="F2583" i="38"/>
  <c r="G2583" i="38"/>
  <c r="H2583" i="38"/>
  <c r="I2583" i="38"/>
  <c r="J2583" i="38"/>
  <c r="K2583" i="38"/>
  <c r="L2583" i="38"/>
  <c r="M2583" i="38"/>
  <c r="B2584" i="38"/>
  <c r="C2584" i="38"/>
  <c r="D2584" i="38"/>
  <c r="E2584" i="38"/>
  <c r="F2584" i="38"/>
  <c r="G2584" i="38"/>
  <c r="H2584" i="38"/>
  <c r="I2584" i="38"/>
  <c r="J2584" i="38"/>
  <c r="K2584" i="38"/>
  <c r="L2584" i="38"/>
  <c r="M2584" i="38"/>
  <c r="B2585" i="38"/>
  <c r="C2585" i="38"/>
  <c r="D2585" i="38"/>
  <c r="E2585" i="38"/>
  <c r="F2585" i="38"/>
  <c r="G2585" i="38"/>
  <c r="H2585" i="38"/>
  <c r="I2585" i="38"/>
  <c r="J2585" i="38"/>
  <c r="K2585" i="38"/>
  <c r="L2585" i="38"/>
  <c r="M2585" i="38"/>
  <c r="B2586" i="38"/>
  <c r="C2586" i="38"/>
  <c r="D2586" i="38"/>
  <c r="E2586" i="38"/>
  <c r="F2586" i="38"/>
  <c r="G2586" i="38"/>
  <c r="H2586" i="38"/>
  <c r="I2586" i="38"/>
  <c r="J2586" i="38"/>
  <c r="K2586" i="38"/>
  <c r="L2586" i="38"/>
  <c r="M2586" i="38"/>
  <c r="B2587" i="38"/>
  <c r="C2587" i="38"/>
  <c r="D2587" i="38"/>
  <c r="E2587" i="38"/>
  <c r="F2587" i="38"/>
  <c r="G2587" i="38"/>
  <c r="H2587" i="38"/>
  <c r="I2587" i="38"/>
  <c r="J2587" i="38"/>
  <c r="K2587" i="38"/>
  <c r="L2587" i="38"/>
  <c r="M2587" i="38"/>
  <c r="B2588" i="38"/>
  <c r="C2588" i="38"/>
  <c r="D2588" i="38"/>
  <c r="E2588" i="38"/>
  <c r="F2588" i="38"/>
  <c r="G2588" i="38"/>
  <c r="H2588" i="38"/>
  <c r="I2588" i="38"/>
  <c r="J2588" i="38"/>
  <c r="K2588" i="38"/>
  <c r="L2588" i="38"/>
  <c r="M2588" i="38"/>
  <c r="B2589" i="38"/>
  <c r="C2589" i="38"/>
  <c r="D2589" i="38"/>
  <c r="E2589" i="38"/>
  <c r="F2589" i="38"/>
  <c r="G2589" i="38"/>
  <c r="H2589" i="38"/>
  <c r="I2589" i="38"/>
  <c r="J2589" i="38"/>
  <c r="K2589" i="38"/>
  <c r="L2589" i="38"/>
  <c r="M2589" i="38"/>
  <c r="B2590" i="38"/>
  <c r="C2590" i="38"/>
  <c r="D2590" i="38"/>
  <c r="E2590" i="38"/>
  <c r="F2590" i="38"/>
  <c r="G2590" i="38"/>
  <c r="H2590" i="38"/>
  <c r="I2590" i="38"/>
  <c r="J2590" i="38"/>
  <c r="K2590" i="38"/>
  <c r="L2590" i="38"/>
  <c r="M2590" i="38"/>
  <c r="B2591" i="38"/>
  <c r="C2591" i="38"/>
  <c r="D2591" i="38"/>
  <c r="E2591" i="38"/>
  <c r="F2591" i="38"/>
  <c r="G2591" i="38"/>
  <c r="H2591" i="38"/>
  <c r="I2591" i="38"/>
  <c r="J2591" i="38"/>
  <c r="K2591" i="38"/>
  <c r="L2591" i="38"/>
  <c r="M2591" i="38"/>
  <c r="B2592" i="38"/>
  <c r="C2592" i="38"/>
  <c r="D2592" i="38"/>
  <c r="E2592" i="38"/>
  <c r="F2592" i="38"/>
  <c r="G2592" i="38"/>
  <c r="H2592" i="38"/>
  <c r="I2592" i="38"/>
  <c r="J2592" i="38"/>
  <c r="K2592" i="38"/>
  <c r="L2592" i="38"/>
  <c r="M2592" i="38"/>
  <c r="B2593" i="38"/>
  <c r="C2593" i="38"/>
  <c r="D2593" i="38"/>
  <c r="E2593" i="38"/>
  <c r="F2593" i="38"/>
  <c r="G2593" i="38"/>
  <c r="H2593" i="38"/>
  <c r="I2593" i="38"/>
  <c r="J2593" i="38"/>
  <c r="K2593" i="38"/>
  <c r="L2593" i="38"/>
  <c r="M2593" i="38"/>
  <c r="B2594" i="38"/>
  <c r="C2594" i="38"/>
  <c r="D2594" i="38"/>
  <c r="E2594" i="38"/>
  <c r="F2594" i="38"/>
  <c r="G2594" i="38"/>
  <c r="H2594" i="38"/>
  <c r="I2594" i="38"/>
  <c r="J2594" i="38"/>
  <c r="K2594" i="38"/>
  <c r="L2594" i="38"/>
  <c r="M2594" i="38"/>
  <c r="B2595" i="38"/>
  <c r="C2595" i="38"/>
  <c r="D2595" i="38"/>
  <c r="E2595" i="38"/>
  <c r="F2595" i="38"/>
  <c r="G2595" i="38"/>
  <c r="H2595" i="38"/>
  <c r="I2595" i="38"/>
  <c r="J2595" i="38"/>
  <c r="K2595" i="38"/>
  <c r="L2595" i="38"/>
  <c r="M2595" i="38"/>
  <c r="B2596" i="38"/>
  <c r="C2596" i="38"/>
  <c r="D2596" i="38"/>
  <c r="E2596" i="38"/>
  <c r="F2596" i="38"/>
  <c r="G2596" i="38"/>
  <c r="H2596" i="38"/>
  <c r="I2596" i="38"/>
  <c r="J2596" i="38"/>
  <c r="K2596" i="38"/>
  <c r="L2596" i="38"/>
  <c r="M2596" i="38"/>
  <c r="B2597" i="38"/>
  <c r="C2597" i="38"/>
  <c r="D2597" i="38"/>
  <c r="E2597" i="38"/>
  <c r="F2597" i="38"/>
  <c r="G2597" i="38"/>
  <c r="H2597" i="38"/>
  <c r="I2597" i="38"/>
  <c r="J2597" i="38"/>
  <c r="K2597" i="38"/>
  <c r="L2597" i="38"/>
  <c r="M2597" i="38"/>
  <c r="B2598" i="38"/>
  <c r="C2598" i="38"/>
  <c r="D2598" i="38"/>
  <c r="E2598" i="38"/>
  <c r="F2598" i="38"/>
  <c r="G2598" i="38"/>
  <c r="H2598" i="38"/>
  <c r="I2598" i="38"/>
  <c r="J2598" i="38"/>
  <c r="K2598" i="38"/>
  <c r="L2598" i="38"/>
  <c r="M2598" i="38"/>
  <c r="B2599" i="38"/>
  <c r="C2599" i="38"/>
  <c r="D2599" i="38"/>
  <c r="E2599" i="38"/>
  <c r="F2599" i="38"/>
  <c r="G2599" i="38"/>
  <c r="H2599" i="38"/>
  <c r="I2599" i="38"/>
  <c r="J2599" i="38"/>
  <c r="K2599" i="38"/>
  <c r="L2599" i="38"/>
  <c r="M2599" i="38"/>
  <c r="B2600" i="38"/>
  <c r="C2600" i="38"/>
  <c r="D2600" i="38"/>
  <c r="E2600" i="38"/>
  <c r="F2600" i="38"/>
  <c r="G2600" i="38"/>
  <c r="H2600" i="38"/>
  <c r="I2600" i="38"/>
  <c r="J2600" i="38"/>
  <c r="K2600" i="38"/>
  <c r="L2600" i="38"/>
  <c r="M2600" i="38"/>
  <c r="B2601" i="38"/>
  <c r="C2601" i="38"/>
  <c r="D2601" i="38"/>
  <c r="E2601" i="38"/>
  <c r="F2601" i="38"/>
  <c r="G2601" i="38"/>
  <c r="H2601" i="38"/>
  <c r="I2601" i="38"/>
  <c r="J2601" i="38"/>
  <c r="K2601" i="38"/>
  <c r="L2601" i="38"/>
  <c r="M2601" i="38"/>
  <c r="B2602" i="38"/>
  <c r="C2602" i="38"/>
  <c r="D2602" i="38"/>
  <c r="E2602" i="38"/>
  <c r="F2602" i="38"/>
  <c r="G2602" i="38"/>
  <c r="H2602" i="38"/>
  <c r="I2602" i="38"/>
  <c r="J2602" i="38"/>
  <c r="K2602" i="38"/>
  <c r="L2602" i="38"/>
  <c r="M2602" i="38"/>
  <c r="B2603" i="38"/>
  <c r="C2603" i="38"/>
  <c r="D2603" i="38"/>
  <c r="E2603" i="38"/>
  <c r="F2603" i="38"/>
  <c r="G2603" i="38"/>
  <c r="H2603" i="38"/>
  <c r="I2603" i="38"/>
  <c r="J2603" i="38"/>
  <c r="K2603" i="38"/>
  <c r="L2603" i="38"/>
  <c r="M2603" i="38"/>
  <c r="B2604" i="38"/>
  <c r="C2604" i="38"/>
  <c r="D2604" i="38"/>
  <c r="E2604" i="38"/>
  <c r="F2604" i="38"/>
  <c r="G2604" i="38"/>
  <c r="H2604" i="38"/>
  <c r="I2604" i="38"/>
  <c r="J2604" i="38"/>
  <c r="K2604" i="38"/>
  <c r="L2604" i="38"/>
  <c r="M2604" i="38"/>
  <c r="B2605" i="38"/>
  <c r="C2605" i="38"/>
  <c r="D2605" i="38"/>
  <c r="E2605" i="38"/>
  <c r="F2605" i="38"/>
  <c r="G2605" i="38"/>
  <c r="H2605" i="38"/>
  <c r="I2605" i="38"/>
  <c r="J2605" i="38"/>
  <c r="K2605" i="38"/>
  <c r="L2605" i="38"/>
  <c r="M2605" i="38"/>
  <c r="B2606" i="38"/>
  <c r="C2606" i="38"/>
  <c r="D2606" i="38"/>
  <c r="E2606" i="38"/>
  <c r="F2606" i="38"/>
  <c r="G2606" i="38"/>
  <c r="H2606" i="38"/>
  <c r="I2606" i="38"/>
  <c r="J2606" i="38"/>
  <c r="K2606" i="38"/>
  <c r="L2606" i="38"/>
  <c r="M2606" i="38"/>
  <c r="B2607" i="38"/>
  <c r="C2607" i="38"/>
  <c r="D2607" i="38"/>
  <c r="E2607" i="38"/>
  <c r="F2607" i="38"/>
  <c r="G2607" i="38"/>
  <c r="H2607" i="38"/>
  <c r="I2607" i="38"/>
  <c r="J2607" i="38"/>
  <c r="K2607" i="38"/>
  <c r="L2607" i="38"/>
  <c r="M2607" i="38"/>
  <c r="B2608" i="38"/>
  <c r="C2608" i="38"/>
  <c r="D2608" i="38"/>
  <c r="E2608" i="38"/>
  <c r="F2608" i="38"/>
  <c r="G2608" i="38"/>
  <c r="H2608" i="38"/>
  <c r="I2608" i="38"/>
  <c r="J2608" i="38"/>
  <c r="K2608" i="38"/>
  <c r="L2608" i="38"/>
  <c r="M2608" i="38"/>
  <c r="B2609" i="38"/>
  <c r="C2609" i="38"/>
  <c r="D2609" i="38"/>
  <c r="E2609" i="38"/>
  <c r="F2609" i="38"/>
  <c r="G2609" i="38"/>
  <c r="H2609" i="38"/>
  <c r="I2609" i="38"/>
  <c r="J2609" i="38"/>
  <c r="K2609" i="38"/>
  <c r="L2609" i="38"/>
  <c r="M2609" i="38"/>
  <c r="B2610" i="38"/>
  <c r="C2610" i="38"/>
  <c r="D2610" i="38"/>
  <c r="E2610" i="38"/>
  <c r="F2610" i="38"/>
  <c r="G2610" i="38"/>
  <c r="H2610" i="38"/>
  <c r="I2610" i="38"/>
  <c r="J2610" i="38"/>
  <c r="K2610" i="38"/>
  <c r="L2610" i="38"/>
  <c r="M2610" i="38"/>
  <c r="B2611" i="38"/>
  <c r="C2611" i="38"/>
  <c r="D2611" i="38"/>
  <c r="E2611" i="38"/>
  <c r="F2611" i="38"/>
  <c r="G2611" i="38"/>
  <c r="H2611" i="38"/>
  <c r="I2611" i="38"/>
  <c r="J2611" i="38"/>
  <c r="K2611" i="38"/>
  <c r="L2611" i="38"/>
  <c r="M2611" i="38"/>
  <c r="B2612" i="38"/>
  <c r="C2612" i="38"/>
  <c r="D2612" i="38"/>
  <c r="E2612" i="38"/>
  <c r="F2612" i="38"/>
  <c r="G2612" i="38"/>
  <c r="H2612" i="38"/>
  <c r="I2612" i="38"/>
  <c r="J2612" i="38"/>
  <c r="K2612" i="38"/>
  <c r="L2612" i="38"/>
  <c r="M2612" i="38"/>
  <c r="B2613" i="38"/>
  <c r="C2613" i="38"/>
  <c r="D2613" i="38"/>
  <c r="E2613" i="38"/>
  <c r="F2613" i="38"/>
  <c r="G2613" i="38"/>
  <c r="H2613" i="38"/>
  <c r="I2613" i="38"/>
  <c r="J2613" i="38"/>
  <c r="K2613" i="38"/>
  <c r="L2613" i="38"/>
  <c r="M2613" i="38"/>
  <c r="B2614" i="38"/>
  <c r="C2614" i="38"/>
  <c r="D2614" i="38"/>
  <c r="E2614" i="38"/>
  <c r="F2614" i="38"/>
  <c r="G2614" i="38"/>
  <c r="H2614" i="38"/>
  <c r="I2614" i="38"/>
  <c r="J2614" i="38"/>
  <c r="K2614" i="38"/>
  <c r="L2614" i="38"/>
  <c r="M2614" i="38"/>
  <c r="B2615" i="38"/>
  <c r="C2615" i="38"/>
  <c r="D2615" i="38"/>
  <c r="E2615" i="38"/>
  <c r="F2615" i="38"/>
  <c r="G2615" i="38"/>
  <c r="H2615" i="38"/>
  <c r="I2615" i="38"/>
  <c r="J2615" i="38"/>
  <c r="K2615" i="38"/>
  <c r="L2615" i="38"/>
  <c r="M2615" i="38"/>
  <c r="B2616" i="38"/>
  <c r="C2616" i="38"/>
  <c r="D2616" i="38"/>
  <c r="E2616" i="38"/>
  <c r="F2616" i="38"/>
  <c r="G2616" i="38"/>
  <c r="H2616" i="38"/>
  <c r="I2616" i="38"/>
  <c r="J2616" i="38"/>
  <c r="K2616" i="38"/>
  <c r="L2616" i="38"/>
  <c r="M2616" i="38"/>
  <c r="B2617" i="38"/>
  <c r="C2617" i="38"/>
  <c r="D2617" i="38"/>
  <c r="E2617" i="38"/>
  <c r="F2617" i="38"/>
  <c r="G2617" i="38"/>
  <c r="H2617" i="38"/>
  <c r="I2617" i="38"/>
  <c r="J2617" i="38"/>
  <c r="K2617" i="38"/>
  <c r="L2617" i="38"/>
  <c r="M2617" i="38"/>
  <c r="B2618" i="38"/>
  <c r="C2618" i="38"/>
  <c r="D2618" i="38"/>
  <c r="E2618" i="38"/>
  <c r="F2618" i="38"/>
  <c r="G2618" i="38"/>
  <c r="H2618" i="38"/>
  <c r="I2618" i="38"/>
  <c r="J2618" i="38"/>
  <c r="K2618" i="38"/>
  <c r="L2618" i="38"/>
  <c r="M2618" i="38"/>
  <c r="B2619" i="38"/>
  <c r="C2619" i="38"/>
  <c r="D2619" i="38"/>
  <c r="E2619" i="38"/>
  <c r="F2619" i="38"/>
  <c r="G2619" i="38"/>
  <c r="H2619" i="38"/>
  <c r="I2619" i="38"/>
  <c r="J2619" i="38"/>
  <c r="K2619" i="38"/>
  <c r="L2619" i="38"/>
  <c r="M2619" i="38"/>
  <c r="B2620" i="38"/>
  <c r="C2620" i="38"/>
  <c r="D2620" i="38"/>
  <c r="E2620" i="38"/>
  <c r="F2620" i="38"/>
  <c r="G2620" i="38"/>
  <c r="H2620" i="38"/>
  <c r="I2620" i="38"/>
  <c r="J2620" i="38"/>
  <c r="K2620" i="38"/>
  <c r="L2620" i="38"/>
  <c r="M2620" i="38"/>
  <c r="B2621" i="38"/>
  <c r="C2621" i="38"/>
  <c r="D2621" i="38"/>
  <c r="E2621" i="38"/>
  <c r="F2621" i="38"/>
  <c r="G2621" i="38"/>
  <c r="H2621" i="38"/>
  <c r="I2621" i="38"/>
  <c r="J2621" i="38"/>
  <c r="K2621" i="38"/>
  <c r="L2621" i="38"/>
  <c r="M2621" i="38"/>
  <c r="B2622" i="38"/>
  <c r="C2622" i="38"/>
  <c r="D2622" i="38"/>
  <c r="E2622" i="38"/>
  <c r="F2622" i="38"/>
  <c r="G2622" i="38"/>
  <c r="H2622" i="38"/>
  <c r="I2622" i="38"/>
  <c r="J2622" i="38"/>
  <c r="K2622" i="38"/>
  <c r="L2622" i="38"/>
  <c r="M2622" i="38"/>
  <c r="B2623" i="38"/>
  <c r="C2623" i="38"/>
  <c r="D2623" i="38"/>
  <c r="E2623" i="38"/>
  <c r="F2623" i="38"/>
  <c r="G2623" i="38"/>
  <c r="H2623" i="38"/>
  <c r="I2623" i="38"/>
  <c r="J2623" i="38"/>
  <c r="K2623" i="38"/>
  <c r="L2623" i="38"/>
  <c r="M2623" i="38"/>
  <c r="B2624" i="38"/>
  <c r="C2624" i="38"/>
  <c r="D2624" i="38"/>
  <c r="E2624" i="38"/>
  <c r="F2624" i="38"/>
  <c r="G2624" i="38"/>
  <c r="H2624" i="38"/>
  <c r="I2624" i="38"/>
  <c r="J2624" i="38"/>
  <c r="K2624" i="38"/>
  <c r="L2624" i="38"/>
  <c r="M2624" i="38"/>
  <c r="B2625" i="38"/>
  <c r="C2625" i="38"/>
  <c r="D2625" i="38"/>
  <c r="E2625" i="38"/>
  <c r="F2625" i="38"/>
  <c r="G2625" i="38"/>
  <c r="H2625" i="38"/>
  <c r="I2625" i="38"/>
  <c r="J2625" i="38"/>
  <c r="K2625" i="38"/>
  <c r="L2625" i="38"/>
  <c r="M2625" i="38"/>
  <c r="B2626" i="38"/>
  <c r="C2626" i="38"/>
  <c r="D2626" i="38"/>
  <c r="E2626" i="38"/>
  <c r="F2626" i="38"/>
  <c r="G2626" i="38"/>
  <c r="H2626" i="38"/>
  <c r="I2626" i="38"/>
  <c r="J2626" i="38"/>
  <c r="K2626" i="38"/>
  <c r="L2626" i="38"/>
  <c r="M2626" i="38"/>
  <c r="B2627" i="38"/>
  <c r="C2627" i="38"/>
  <c r="D2627" i="38"/>
  <c r="E2627" i="38"/>
  <c r="F2627" i="38"/>
  <c r="G2627" i="38"/>
  <c r="H2627" i="38"/>
  <c r="I2627" i="38"/>
  <c r="J2627" i="38"/>
  <c r="K2627" i="38"/>
  <c r="L2627" i="38"/>
  <c r="M2627" i="38"/>
  <c r="B2628" i="38"/>
  <c r="C2628" i="38"/>
  <c r="D2628" i="38"/>
  <c r="E2628" i="38"/>
  <c r="F2628" i="38"/>
  <c r="G2628" i="38"/>
  <c r="H2628" i="38"/>
  <c r="I2628" i="38"/>
  <c r="J2628" i="38"/>
  <c r="K2628" i="38"/>
  <c r="L2628" i="38"/>
  <c r="M2628" i="38"/>
  <c r="B2629" i="38"/>
  <c r="C2629" i="38"/>
  <c r="D2629" i="38"/>
  <c r="E2629" i="38"/>
  <c r="F2629" i="38"/>
  <c r="G2629" i="38"/>
  <c r="H2629" i="38"/>
  <c r="I2629" i="38"/>
  <c r="J2629" i="38"/>
  <c r="K2629" i="38"/>
  <c r="L2629" i="38"/>
  <c r="M2629" i="38"/>
  <c r="B2630" i="38"/>
  <c r="C2630" i="38"/>
  <c r="D2630" i="38"/>
  <c r="E2630" i="38"/>
  <c r="F2630" i="38"/>
  <c r="G2630" i="38"/>
  <c r="H2630" i="38"/>
  <c r="I2630" i="38"/>
  <c r="J2630" i="38"/>
  <c r="K2630" i="38"/>
  <c r="L2630" i="38"/>
  <c r="M2630" i="38"/>
  <c r="B2631" i="38"/>
  <c r="C2631" i="38"/>
  <c r="D2631" i="38"/>
  <c r="E2631" i="38"/>
  <c r="F2631" i="38"/>
  <c r="G2631" i="38"/>
  <c r="H2631" i="38"/>
  <c r="I2631" i="38"/>
  <c r="J2631" i="38"/>
  <c r="K2631" i="38"/>
  <c r="L2631" i="38"/>
  <c r="M2631" i="38"/>
  <c r="B2632" i="38"/>
  <c r="C2632" i="38"/>
  <c r="D2632" i="38"/>
  <c r="E2632" i="38"/>
  <c r="F2632" i="38"/>
  <c r="G2632" i="38"/>
  <c r="H2632" i="38"/>
  <c r="I2632" i="38"/>
  <c r="J2632" i="38"/>
  <c r="K2632" i="38"/>
  <c r="L2632" i="38"/>
  <c r="M2632" i="38"/>
  <c r="B2633" i="38"/>
  <c r="C2633" i="38"/>
  <c r="D2633" i="38"/>
  <c r="E2633" i="38"/>
  <c r="F2633" i="38"/>
  <c r="G2633" i="38"/>
  <c r="H2633" i="38"/>
  <c r="I2633" i="38"/>
  <c r="J2633" i="38"/>
  <c r="K2633" i="38"/>
  <c r="L2633" i="38"/>
  <c r="M2633" i="38"/>
  <c r="B2634" i="38"/>
  <c r="C2634" i="38"/>
  <c r="D2634" i="38"/>
  <c r="E2634" i="38"/>
  <c r="F2634" i="38"/>
  <c r="G2634" i="38"/>
  <c r="H2634" i="38"/>
  <c r="I2634" i="38"/>
  <c r="J2634" i="38"/>
  <c r="K2634" i="38"/>
  <c r="L2634" i="38"/>
  <c r="M2634" i="38"/>
  <c r="B2635" i="38"/>
  <c r="C2635" i="38"/>
  <c r="D2635" i="38"/>
  <c r="E2635" i="38"/>
  <c r="F2635" i="38"/>
  <c r="G2635" i="38"/>
  <c r="H2635" i="38"/>
  <c r="I2635" i="38"/>
  <c r="J2635" i="38"/>
  <c r="K2635" i="38"/>
  <c r="L2635" i="38"/>
  <c r="M2635" i="38"/>
  <c r="B2636" i="38"/>
  <c r="C2636" i="38"/>
  <c r="D2636" i="38"/>
  <c r="E2636" i="38"/>
  <c r="F2636" i="38"/>
  <c r="G2636" i="38"/>
  <c r="H2636" i="38"/>
  <c r="I2636" i="38"/>
  <c r="J2636" i="38"/>
  <c r="K2636" i="38"/>
  <c r="L2636" i="38"/>
  <c r="M2636" i="38"/>
  <c r="B2637" i="38"/>
  <c r="C2637" i="38"/>
  <c r="D2637" i="38"/>
  <c r="E2637" i="38"/>
  <c r="F2637" i="38"/>
  <c r="G2637" i="38"/>
  <c r="H2637" i="38"/>
  <c r="I2637" i="38"/>
  <c r="J2637" i="38"/>
  <c r="K2637" i="38"/>
  <c r="L2637" i="38"/>
  <c r="M2637" i="38"/>
  <c r="B2638" i="38"/>
  <c r="C2638" i="38"/>
  <c r="D2638" i="38"/>
  <c r="E2638" i="38"/>
  <c r="F2638" i="38"/>
  <c r="G2638" i="38"/>
  <c r="H2638" i="38"/>
  <c r="I2638" i="38"/>
  <c r="J2638" i="38"/>
  <c r="K2638" i="38"/>
  <c r="L2638" i="38"/>
  <c r="M2638" i="38"/>
  <c r="B2639" i="38"/>
  <c r="C2639" i="38"/>
  <c r="D2639" i="38"/>
  <c r="E2639" i="38"/>
  <c r="F2639" i="38"/>
  <c r="G2639" i="38"/>
  <c r="H2639" i="38"/>
  <c r="I2639" i="38"/>
  <c r="J2639" i="38"/>
  <c r="K2639" i="38"/>
  <c r="L2639" i="38"/>
  <c r="M2639" i="38"/>
  <c r="B2640" i="38"/>
  <c r="C2640" i="38"/>
  <c r="D2640" i="38"/>
  <c r="E2640" i="38"/>
  <c r="F2640" i="38"/>
  <c r="G2640" i="38"/>
  <c r="H2640" i="38"/>
  <c r="I2640" i="38"/>
  <c r="J2640" i="38"/>
  <c r="K2640" i="38"/>
  <c r="L2640" i="38"/>
  <c r="M2640" i="38"/>
  <c r="B2641" i="38"/>
  <c r="C2641" i="38"/>
  <c r="D2641" i="38"/>
  <c r="E2641" i="38"/>
  <c r="F2641" i="38"/>
  <c r="G2641" i="38"/>
  <c r="H2641" i="38"/>
  <c r="I2641" i="38"/>
  <c r="J2641" i="38"/>
  <c r="K2641" i="38"/>
  <c r="L2641" i="38"/>
  <c r="M2641" i="38"/>
  <c r="B2642" i="38"/>
  <c r="C2642" i="38"/>
  <c r="D2642" i="38"/>
  <c r="E2642" i="38"/>
  <c r="F2642" i="38"/>
  <c r="G2642" i="38"/>
  <c r="H2642" i="38"/>
  <c r="I2642" i="38"/>
  <c r="J2642" i="38"/>
  <c r="K2642" i="38"/>
  <c r="L2642" i="38"/>
  <c r="M2642" i="38"/>
  <c r="B2643" i="38"/>
  <c r="C2643" i="38"/>
  <c r="D2643" i="38"/>
  <c r="E2643" i="38"/>
  <c r="F2643" i="38"/>
  <c r="G2643" i="38"/>
  <c r="H2643" i="38"/>
  <c r="I2643" i="38"/>
  <c r="J2643" i="38"/>
  <c r="K2643" i="38"/>
  <c r="L2643" i="38"/>
  <c r="M2643" i="38"/>
  <c r="B2644" i="38"/>
  <c r="C2644" i="38"/>
  <c r="D2644" i="38"/>
  <c r="E2644" i="38"/>
  <c r="F2644" i="38"/>
  <c r="G2644" i="38"/>
  <c r="H2644" i="38"/>
  <c r="I2644" i="38"/>
  <c r="J2644" i="38"/>
  <c r="K2644" i="38"/>
  <c r="L2644" i="38"/>
  <c r="M2644" i="38"/>
  <c r="B2645" i="38"/>
  <c r="C2645" i="38"/>
  <c r="D2645" i="38"/>
  <c r="E2645" i="38"/>
  <c r="F2645" i="38"/>
  <c r="G2645" i="38"/>
  <c r="H2645" i="38"/>
  <c r="I2645" i="38"/>
  <c r="J2645" i="38"/>
  <c r="K2645" i="38"/>
  <c r="L2645" i="38"/>
  <c r="M2645" i="38"/>
  <c r="B2646" i="38"/>
  <c r="C2646" i="38"/>
  <c r="D2646" i="38"/>
  <c r="E2646" i="38"/>
  <c r="F2646" i="38"/>
  <c r="G2646" i="38"/>
  <c r="H2646" i="38"/>
  <c r="I2646" i="38"/>
  <c r="J2646" i="38"/>
  <c r="K2646" i="38"/>
  <c r="L2646" i="38"/>
  <c r="M2646" i="38"/>
  <c r="B2647" i="38"/>
  <c r="C2647" i="38"/>
  <c r="D2647" i="38"/>
  <c r="E2647" i="38"/>
  <c r="F2647" i="38"/>
  <c r="G2647" i="38"/>
  <c r="H2647" i="38"/>
  <c r="I2647" i="38"/>
  <c r="J2647" i="38"/>
  <c r="K2647" i="38"/>
  <c r="L2647" i="38"/>
  <c r="M2647" i="38"/>
  <c r="B2648" i="38"/>
  <c r="C2648" i="38"/>
  <c r="D2648" i="38"/>
  <c r="E2648" i="38"/>
  <c r="F2648" i="38"/>
  <c r="G2648" i="38"/>
  <c r="H2648" i="38"/>
  <c r="I2648" i="38"/>
  <c r="J2648" i="38"/>
  <c r="K2648" i="38"/>
  <c r="L2648" i="38"/>
  <c r="M2648" i="38"/>
  <c r="B2649" i="38"/>
  <c r="C2649" i="38"/>
  <c r="D2649" i="38"/>
  <c r="E2649" i="38"/>
  <c r="F2649" i="38"/>
  <c r="G2649" i="38"/>
  <c r="H2649" i="38"/>
  <c r="I2649" i="38"/>
  <c r="J2649" i="38"/>
  <c r="K2649" i="38"/>
  <c r="L2649" i="38"/>
  <c r="M2649" i="38"/>
  <c r="B2650" i="38"/>
  <c r="C2650" i="38"/>
  <c r="D2650" i="38"/>
  <c r="E2650" i="38"/>
  <c r="F2650" i="38"/>
  <c r="G2650" i="38"/>
  <c r="H2650" i="38"/>
  <c r="I2650" i="38"/>
  <c r="J2650" i="38"/>
  <c r="K2650" i="38"/>
  <c r="L2650" i="38"/>
  <c r="M2650" i="38"/>
  <c r="B2651" i="38"/>
  <c r="C2651" i="38"/>
  <c r="D2651" i="38"/>
  <c r="E2651" i="38"/>
  <c r="F2651" i="38"/>
  <c r="G2651" i="38"/>
  <c r="H2651" i="38"/>
  <c r="I2651" i="38"/>
  <c r="J2651" i="38"/>
  <c r="K2651" i="38"/>
  <c r="L2651" i="38"/>
  <c r="M2651" i="38"/>
  <c r="B2652" i="38"/>
  <c r="C2652" i="38"/>
  <c r="D2652" i="38"/>
  <c r="E2652" i="38"/>
  <c r="F2652" i="38"/>
  <c r="G2652" i="38"/>
  <c r="H2652" i="38"/>
  <c r="I2652" i="38"/>
  <c r="J2652" i="38"/>
  <c r="K2652" i="38"/>
  <c r="L2652" i="38"/>
  <c r="M2652" i="38"/>
  <c r="B2653" i="38"/>
  <c r="C2653" i="38"/>
  <c r="D2653" i="38"/>
  <c r="E2653" i="38"/>
  <c r="F2653" i="38"/>
  <c r="G2653" i="38"/>
  <c r="H2653" i="38"/>
  <c r="I2653" i="38"/>
  <c r="J2653" i="38"/>
  <c r="K2653" i="38"/>
  <c r="L2653" i="38"/>
  <c r="M2653" i="38"/>
  <c r="B2654" i="38"/>
  <c r="C2654" i="38"/>
  <c r="D2654" i="38"/>
  <c r="E2654" i="38"/>
  <c r="F2654" i="38"/>
  <c r="G2654" i="38"/>
  <c r="H2654" i="38"/>
  <c r="I2654" i="38"/>
  <c r="J2654" i="38"/>
  <c r="K2654" i="38"/>
  <c r="L2654" i="38"/>
  <c r="M2654" i="38"/>
  <c r="B2655" i="38"/>
  <c r="C2655" i="38"/>
  <c r="D2655" i="38"/>
  <c r="E2655" i="38"/>
  <c r="F2655" i="38"/>
  <c r="G2655" i="38"/>
  <c r="H2655" i="38"/>
  <c r="I2655" i="38"/>
  <c r="J2655" i="38"/>
  <c r="K2655" i="38"/>
  <c r="L2655" i="38"/>
  <c r="M2655" i="38"/>
  <c r="B2656" i="38"/>
  <c r="C2656" i="38"/>
  <c r="D2656" i="38"/>
  <c r="E2656" i="38"/>
  <c r="F2656" i="38"/>
  <c r="G2656" i="38"/>
  <c r="H2656" i="38"/>
  <c r="I2656" i="38"/>
  <c r="J2656" i="38"/>
  <c r="K2656" i="38"/>
  <c r="L2656" i="38"/>
  <c r="M2656" i="38"/>
  <c r="B2657" i="38"/>
  <c r="C2657" i="38"/>
  <c r="D2657" i="38"/>
  <c r="E2657" i="38"/>
  <c r="F2657" i="38"/>
  <c r="G2657" i="38"/>
  <c r="H2657" i="38"/>
  <c r="I2657" i="38"/>
  <c r="J2657" i="38"/>
  <c r="K2657" i="38"/>
  <c r="L2657" i="38"/>
  <c r="M2657" i="38"/>
  <c r="B2658" i="38"/>
  <c r="C2658" i="38"/>
  <c r="D2658" i="38"/>
  <c r="E2658" i="38"/>
  <c r="F2658" i="38"/>
  <c r="G2658" i="38"/>
  <c r="H2658" i="38"/>
  <c r="I2658" i="38"/>
  <c r="J2658" i="38"/>
  <c r="K2658" i="38"/>
  <c r="L2658" i="38"/>
  <c r="M2658" i="38"/>
  <c r="B2659" i="38"/>
  <c r="C2659" i="38"/>
  <c r="D2659" i="38"/>
  <c r="E2659" i="38"/>
  <c r="F2659" i="38"/>
  <c r="G2659" i="38"/>
  <c r="H2659" i="38"/>
  <c r="I2659" i="38"/>
  <c r="J2659" i="38"/>
  <c r="K2659" i="38"/>
  <c r="L2659" i="38"/>
  <c r="M2659" i="38"/>
  <c r="B2660" i="38"/>
  <c r="C2660" i="38"/>
  <c r="D2660" i="38"/>
  <c r="E2660" i="38"/>
  <c r="F2660" i="38"/>
  <c r="G2660" i="38"/>
  <c r="H2660" i="38"/>
  <c r="I2660" i="38"/>
  <c r="J2660" i="38"/>
  <c r="K2660" i="38"/>
  <c r="L2660" i="38"/>
  <c r="M2660" i="38"/>
  <c r="B2661" i="38"/>
  <c r="C2661" i="38"/>
  <c r="D2661" i="38"/>
  <c r="E2661" i="38"/>
  <c r="F2661" i="38"/>
  <c r="G2661" i="38"/>
  <c r="H2661" i="38"/>
  <c r="I2661" i="38"/>
  <c r="J2661" i="38"/>
  <c r="K2661" i="38"/>
  <c r="L2661" i="38"/>
  <c r="M2661" i="38"/>
  <c r="B2662" i="38"/>
  <c r="C2662" i="38"/>
  <c r="D2662" i="38"/>
  <c r="E2662" i="38"/>
  <c r="F2662" i="38"/>
  <c r="G2662" i="38"/>
  <c r="H2662" i="38"/>
  <c r="I2662" i="38"/>
  <c r="J2662" i="38"/>
  <c r="K2662" i="38"/>
  <c r="L2662" i="38"/>
  <c r="M2662" i="38"/>
  <c r="B2663" i="38"/>
  <c r="C2663" i="38"/>
  <c r="D2663" i="38"/>
  <c r="E2663" i="38"/>
  <c r="F2663" i="38"/>
  <c r="G2663" i="38"/>
  <c r="H2663" i="38"/>
  <c r="I2663" i="38"/>
  <c r="J2663" i="38"/>
  <c r="K2663" i="38"/>
  <c r="L2663" i="38"/>
  <c r="M2663" i="38"/>
  <c r="B2664" i="38"/>
  <c r="C2664" i="38"/>
  <c r="D2664" i="38"/>
  <c r="E2664" i="38"/>
  <c r="F2664" i="38"/>
  <c r="G2664" i="38"/>
  <c r="H2664" i="38"/>
  <c r="I2664" i="38"/>
  <c r="J2664" i="38"/>
  <c r="K2664" i="38"/>
  <c r="L2664" i="38"/>
  <c r="M2664" i="38"/>
  <c r="B2665" i="38"/>
  <c r="C2665" i="38"/>
  <c r="D2665" i="38"/>
  <c r="E2665" i="38"/>
  <c r="F2665" i="38"/>
  <c r="G2665" i="38"/>
  <c r="H2665" i="38"/>
  <c r="I2665" i="38"/>
  <c r="J2665" i="38"/>
  <c r="K2665" i="38"/>
  <c r="L2665" i="38"/>
  <c r="M2665" i="38"/>
  <c r="B2666" i="38"/>
  <c r="C2666" i="38"/>
  <c r="D2666" i="38"/>
  <c r="E2666" i="38"/>
  <c r="F2666" i="38"/>
  <c r="G2666" i="38"/>
  <c r="H2666" i="38"/>
  <c r="I2666" i="38"/>
  <c r="J2666" i="38"/>
  <c r="K2666" i="38"/>
  <c r="L2666" i="38"/>
  <c r="M2666" i="38"/>
  <c r="B2667" i="38"/>
  <c r="C2667" i="38"/>
  <c r="D2667" i="38"/>
  <c r="E2667" i="38"/>
  <c r="F2667" i="38"/>
  <c r="G2667" i="38"/>
  <c r="H2667" i="38"/>
  <c r="I2667" i="38"/>
  <c r="J2667" i="38"/>
  <c r="K2667" i="38"/>
  <c r="L2667" i="38"/>
  <c r="M2667" i="38"/>
  <c r="B2668" i="38"/>
  <c r="C2668" i="38"/>
  <c r="D2668" i="38"/>
  <c r="E2668" i="38"/>
  <c r="F2668" i="38"/>
  <c r="G2668" i="38"/>
  <c r="H2668" i="38"/>
  <c r="I2668" i="38"/>
  <c r="J2668" i="38"/>
  <c r="K2668" i="38"/>
  <c r="L2668" i="38"/>
  <c r="M2668" i="38"/>
  <c r="B2669" i="38"/>
  <c r="C2669" i="38"/>
  <c r="D2669" i="38"/>
  <c r="E2669" i="38"/>
  <c r="F2669" i="38"/>
  <c r="G2669" i="38"/>
  <c r="H2669" i="38"/>
  <c r="I2669" i="38"/>
  <c r="J2669" i="38"/>
  <c r="K2669" i="38"/>
  <c r="L2669" i="38"/>
  <c r="M2669" i="38"/>
  <c r="B2670" i="38"/>
  <c r="C2670" i="38"/>
  <c r="D2670" i="38"/>
  <c r="E2670" i="38"/>
  <c r="F2670" i="38"/>
  <c r="G2670" i="38"/>
  <c r="H2670" i="38"/>
  <c r="I2670" i="38"/>
  <c r="J2670" i="38"/>
  <c r="K2670" i="38"/>
  <c r="L2670" i="38"/>
  <c r="M2670" i="38"/>
  <c r="B2671" i="38"/>
  <c r="C2671" i="38"/>
  <c r="D2671" i="38"/>
  <c r="E2671" i="38"/>
  <c r="F2671" i="38"/>
  <c r="G2671" i="38"/>
  <c r="H2671" i="38"/>
  <c r="I2671" i="38"/>
  <c r="J2671" i="38"/>
  <c r="K2671" i="38"/>
  <c r="L2671" i="38"/>
  <c r="M2671" i="38"/>
  <c r="B2672" i="38"/>
  <c r="C2672" i="38"/>
  <c r="D2672" i="38"/>
  <c r="E2672" i="38"/>
  <c r="F2672" i="38"/>
  <c r="G2672" i="38"/>
  <c r="H2672" i="38"/>
  <c r="I2672" i="38"/>
  <c r="J2672" i="38"/>
  <c r="K2672" i="38"/>
  <c r="L2672" i="38"/>
  <c r="M2672" i="38"/>
  <c r="B2673" i="38"/>
  <c r="C2673" i="38"/>
  <c r="D2673" i="38"/>
  <c r="E2673" i="38"/>
  <c r="F2673" i="38"/>
  <c r="G2673" i="38"/>
  <c r="H2673" i="38"/>
  <c r="I2673" i="38"/>
  <c r="J2673" i="38"/>
  <c r="K2673" i="38"/>
  <c r="L2673" i="38"/>
  <c r="M2673" i="38"/>
  <c r="B2674" i="38"/>
  <c r="C2674" i="38"/>
  <c r="D2674" i="38"/>
  <c r="E2674" i="38"/>
  <c r="F2674" i="38"/>
  <c r="G2674" i="38"/>
  <c r="H2674" i="38"/>
  <c r="I2674" i="38"/>
  <c r="J2674" i="38"/>
  <c r="K2674" i="38"/>
  <c r="L2674" i="38"/>
  <c r="M2674" i="38"/>
  <c r="B2675" i="38"/>
  <c r="C2675" i="38"/>
  <c r="D2675" i="38"/>
  <c r="E2675" i="38"/>
  <c r="F2675" i="38"/>
  <c r="G2675" i="38"/>
  <c r="H2675" i="38"/>
  <c r="I2675" i="38"/>
  <c r="J2675" i="38"/>
  <c r="K2675" i="38"/>
  <c r="L2675" i="38"/>
  <c r="M2675" i="38"/>
  <c r="B2676" i="38"/>
  <c r="C2676" i="38"/>
  <c r="D2676" i="38"/>
  <c r="E2676" i="38"/>
  <c r="F2676" i="38"/>
  <c r="G2676" i="38"/>
  <c r="H2676" i="38"/>
  <c r="I2676" i="38"/>
  <c r="J2676" i="38"/>
  <c r="K2676" i="38"/>
  <c r="L2676" i="38"/>
  <c r="M2676" i="38"/>
  <c r="B2677" i="38"/>
  <c r="C2677" i="38"/>
  <c r="D2677" i="38"/>
  <c r="E2677" i="38"/>
  <c r="F2677" i="38"/>
  <c r="G2677" i="38"/>
  <c r="H2677" i="38"/>
  <c r="I2677" i="38"/>
  <c r="J2677" i="38"/>
  <c r="K2677" i="38"/>
  <c r="L2677" i="38"/>
  <c r="M2677" i="38"/>
  <c r="B2678" i="38"/>
  <c r="C2678" i="38"/>
  <c r="D2678" i="38"/>
  <c r="E2678" i="38"/>
  <c r="F2678" i="38"/>
  <c r="G2678" i="38"/>
  <c r="H2678" i="38"/>
  <c r="I2678" i="38"/>
  <c r="J2678" i="38"/>
  <c r="K2678" i="38"/>
  <c r="L2678" i="38"/>
  <c r="M2678" i="38"/>
  <c r="B2679" i="38"/>
  <c r="C2679" i="38"/>
  <c r="D2679" i="38"/>
  <c r="E2679" i="38"/>
  <c r="F2679" i="38"/>
  <c r="G2679" i="38"/>
  <c r="H2679" i="38"/>
  <c r="I2679" i="38"/>
  <c r="J2679" i="38"/>
  <c r="K2679" i="38"/>
  <c r="L2679" i="38"/>
  <c r="M2679" i="38"/>
  <c r="B2680" i="38"/>
  <c r="C2680" i="38"/>
  <c r="D2680" i="38"/>
  <c r="E2680" i="38"/>
  <c r="F2680" i="38"/>
  <c r="G2680" i="38"/>
  <c r="H2680" i="38"/>
  <c r="I2680" i="38"/>
  <c r="J2680" i="38"/>
  <c r="K2680" i="38"/>
  <c r="L2680" i="38"/>
  <c r="M2680" i="38"/>
  <c r="B2681" i="38"/>
  <c r="C2681" i="38"/>
  <c r="D2681" i="38"/>
  <c r="E2681" i="38"/>
  <c r="F2681" i="38"/>
  <c r="G2681" i="38"/>
  <c r="H2681" i="38"/>
  <c r="I2681" i="38"/>
  <c r="J2681" i="38"/>
  <c r="K2681" i="38"/>
  <c r="L2681" i="38"/>
  <c r="M2681" i="38"/>
  <c r="B2682" i="38"/>
  <c r="C2682" i="38"/>
  <c r="D2682" i="38"/>
  <c r="E2682" i="38"/>
  <c r="F2682" i="38"/>
  <c r="G2682" i="38"/>
  <c r="H2682" i="38"/>
  <c r="I2682" i="38"/>
  <c r="J2682" i="38"/>
  <c r="K2682" i="38"/>
  <c r="L2682" i="38"/>
  <c r="M2682" i="38"/>
  <c r="B2683" i="38"/>
  <c r="C2683" i="38"/>
  <c r="D2683" i="38"/>
  <c r="E2683" i="38"/>
  <c r="F2683" i="38"/>
  <c r="G2683" i="38"/>
  <c r="H2683" i="38"/>
  <c r="I2683" i="38"/>
  <c r="J2683" i="38"/>
  <c r="K2683" i="38"/>
  <c r="L2683" i="38"/>
  <c r="M2683" i="38"/>
  <c r="B2684" i="38"/>
  <c r="C2684" i="38"/>
  <c r="D2684" i="38"/>
  <c r="E2684" i="38"/>
  <c r="F2684" i="38"/>
  <c r="G2684" i="38"/>
  <c r="H2684" i="38"/>
  <c r="I2684" i="38"/>
  <c r="J2684" i="38"/>
  <c r="K2684" i="38"/>
  <c r="L2684" i="38"/>
  <c r="M2684" i="38"/>
  <c r="B2685" i="38"/>
  <c r="C2685" i="38"/>
  <c r="D2685" i="38"/>
  <c r="E2685" i="38"/>
  <c r="F2685" i="38"/>
  <c r="G2685" i="38"/>
  <c r="H2685" i="38"/>
  <c r="I2685" i="38"/>
  <c r="J2685" i="38"/>
  <c r="K2685" i="38"/>
  <c r="L2685" i="38"/>
  <c r="M2685" i="38"/>
  <c r="B2686" i="38"/>
  <c r="C2686" i="38"/>
  <c r="D2686" i="38"/>
  <c r="E2686" i="38"/>
  <c r="F2686" i="38"/>
  <c r="G2686" i="38"/>
  <c r="H2686" i="38"/>
  <c r="I2686" i="38"/>
  <c r="J2686" i="38"/>
  <c r="K2686" i="38"/>
  <c r="L2686" i="38"/>
  <c r="M2686" i="38"/>
  <c r="B2687" i="38"/>
  <c r="C2687" i="38"/>
  <c r="D2687" i="38"/>
  <c r="E2687" i="38"/>
  <c r="F2687" i="38"/>
  <c r="G2687" i="38"/>
  <c r="H2687" i="38"/>
  <c r="I2687" i="38"/>
  <c r="J2687" i="38"/>
  <c r="K2687" i="38"/>
  <c r="L2687" i="38"/>
  <c r="M2687" i="38"/>
  <c r="B2688" i="38"/>
  <c r="C2688" i="38"/>
  <c r="D2688" i="38"/>
  <c r="E2688" i="38"/>
  <c r="F2688" i="38"/>
  <c r="G2688" i="38"/>
  <c r="H2688" i="38"/>
  <c r="I2688" i="38"/>
  <c r="J2688" i="38"/>
  <c r="K2688" i="38"/>
  <c r="L2688" i="38"/>
  <c r="M2688" i="38"/>
  <c r="B2689" i="38"/>
  <c r="C2689" i="38"/>
  <c r="D2689" i="38"/>
  <c r="E2689" i="38"/>
  <c r="F2689" i="38"/>
  <c r="G2689" i="38"/>
  <c r="H2689" i="38"/>
  <c r="I2689" i="38"/>
  <c r="J2689" i="38"/>
  <c r="K2689" i="38"/>
  <c r="L2689" i="38"/>
  <c r="M2689" i="38"/>
  <c r="B2690" i="38"/>
  <c r="C2690" i="38"/>
  <c r="D2690" i="38"/>
  <c r="E2690" i="38"/>
  <c r="F2690" i="38"/>
  <c r="G2690" i="38"/>
  <c r="H2690" i="38"/>
  <c r="I2690" i="38"/>
  <c r="J2690" i="38"/>
  <c r="K2690" i="38"/>
  <c r="L2690" i="38"/>
  <c r="M2690" i="38"/>
  <c r="B2691" i="38"/>
  <c r="C2691" i="38"/>
  <c r="D2691" i="38"/>
  <c r="E2691" i="38"/>
  <c r="F2691" i="38"/>
  <c r="G2691" i="38"/>
  <c r="H2691" i="38"/>
  <c r="I2691" i="38"/>
  <c r="J2691" i="38"/>
  <c r="K2691" i="38"/>
  <c r="L2691" i="38"/>
  <c r="M2691" i="38"/>
  <c r="B2692" i="38"/>
  <c r="C2692" i="38"/>
  <c r="D2692" i="38"/>
  <c r="E2692" i="38"/>
  <c r="F2692" i="38"/>
  <c r="G2692" i="38"/>
  <c r="H2692" i="38"/>
  <c r="I2692" i="38"/>
  <c r="J2692" i="38"/>
  <c r="K2692" i="38"/>
  <c r="L2692" i="38"/>
  <c r="M2692" i="38"/>
  <c r="B2693" i="38"/>
  <c r="C2693" i="38"/>
  <c r="D2693" i="38"/>
  <c r="E2693" i="38"/>
  <c r="F2693" i="38"/>
  <c r="G2693" i="38"/>
  <c r="H2693" i="38"/>
  <c r="I2693" i="38"/>
  <c r="J2693" i="38"/>
  <c r="K2693" i="38"/>
  <c r="L2693" i="38"/>
  <c r="M2693" i="38"/>
  <c r="B2694" i="38"/>
  <c r="C2694" i="38"/>
  <c r="D2694" i="38"/>
  <c r="E2694" i="38"/>
  <c r="F2694" i="38"/>
  <c r="G2694" i="38"/>
  <c r="H2694" i="38"/>
  <c r="I2694" i="38"/>
  <c r="J2694" i="38"/>
  <c r="K2694" i="38"/>
  <c r="L2694" i="38"/>
  <c r="M2694" i="38"/>
  <c r="B2695" i="38"/>
  <c r="C2695" i="38"/>
  <c r="D2695" i="38"/>
  <c r="E2695" i="38"/>
  <c r="F2695" i="38"/>
  <c r="G2695" i="38"/>
  <c r="H2695" i="38"/>
  <c r="I2695" i="38"/>
  <c r="J2695" i="38"/>
  <c r="K2695" i="38"/>
  <c r="L2695" i="38"/>
  <c r="M2695" i="38"/>
  <c r="B2696" i="38"/>
  <c r="C2696" i="38"/>
  <c r="D2696" i="38"/>
  <c r="E2696" i="38"/>
  <c r="F2696" i="38"/>
  <c r="G2696" i="38"/>
  <c r="H2696" i="38"/>
  <c r="I2696" i="38"/>
  <c r="J2696" i="38"/>
  <c r="K2696" i="38"/>
  <c r="L2696" i="38"/>
  <c r="M2696" i="38"/>
  <c r="B2697" i="38"/>
  <c r="C2697" i="38"/>
  <c r="D2697" i="38"/>
  <c r="E2697" i="38"/>
  <c r="F2697" i="38"/>
  <c r="G2697" i="38"/>
  <c r="H2697" i="38"/>
  <c r="I2697" i="38"/>
  <c r="J2697" i="38"/>
  <c r="K2697" i="38"/>
  <c r="L2697" i="38"/>
  <c r="M2697" i="38"/>
  <c r="B2698" i="38"/>
  <c r="C2698" i="38"/>
  <c r="D2698" i="38"/>
  <c r="E2698" i="38"/>
  <c r="F2698" i="38"/>
  <c r="G2698" i="38"/>
  <c r="H2698" i="38"/>
  <c r="I2698" i="38"/>
  <c r="J2698" i="38"/>
  <c r="K2698" i="38"/>
  <c r="L2698" i="38"/>
  <c r="M2698" i="38"/>
  <c r="B2699" i="38"/>
  <c r="C2699" i="38"/>
  <c r="D2699" i="38"/>
  <c r="E2699" i="38"/>
  <c r="F2699" i="38"/>
  <c r="G2699" i="38"/>
  <c r="H2699" i="38"/>
  <c r="I2699" i="38"/>
  <c r="J2699" i="38"/>
  <c r="K2699" i="38"/>
  <c r="L2699" i="38"/>
  <c r="M2699" i="38"/>
  <c r="B2700" i="38"/>
  <c r="C2700" i="38"/>
  <c r="D2700" i="38"/>
  <c r="E2700" i="38"/>
  <c r="F2700" i="38"/>
  <c r="G2700" i="38"/>
  <c r="H2700" i="38"/>
  <c r="I2700" i="38"/>
  <c r="J2700" i="38"/>
  <c r="K2700" i="38"/>
  <c r="L2700" i="38"/>
  <c r="M2700" i="38"/>
  <c r="B2701" i="38"/>
  <c r="C2701" i="38"/>
  <c r="D2701" i="38"/>
  <c r="E2701" i="38"/>
  <c r="F2701" i="38"/>
  <c r="G2701" i="38"/>
  <c r="H2701" i="38"/>
  <c r="I2701" i="38"/>
  <c r="J2701" i="38"/>
  <c r="K2701" i="38"/>
  <c r="L2701" i="38"/>
  <c r="M2701" i="38"/>
  <c r="B2702" i="38"/>
  <c r="C2702" i="38"/>
  <c r="D2702" i="38"/>
  <c r="E2702" i="38"/>
  <c r="F2702" i="38"/>
  <c r="G2702" i="38"/>
  <c r="H2702" i="38"/>
  <c r="I2702" i="38"/>
  <c r="J2702" i="38"/>
  <c r="K2702" i="38"/>
  <c r="L2702" i="38"/>
  <c r="M2702" i="38"/>
  <c r="B2703" i="38"/>
  <c r="C2703" i="38"/>
  <c r="D2703" i="38"/>
  <c r="E2703" i="38"/>
  <c r="F2703" i="38"/>
  <c r="G2703" i="38"/>
  <c r="H2703" i="38"/>
  <c r="I2703" i="38"/>
  <c r="J2703" i="38"/>
  <c r="K2703" i="38"/>
  <c r="L2703" i="38"/>
  <c r="M2703" i="38"/>
  <c r="B2704" i="38"/>
  <c r="C2704" i="38"/>
  <c r="D2704" i="38"/>
  <c r="E2704" i="38"/>
  <c r="F2704" i="38"/>
  <c r="G2704" i="38"/>
  <c r="H2704" i="38"/>
  <c r="I2704" i="38"/>
  <c r="J2704" i="38"/>
  <c r="K2704" i="38"/>
  <c r="L2704" i="38"/>
  <c r="M2704" i="38"/>
  <c r="B2705" i="38"/>
  <c r="C2705" i="38"/>
  <c r="D2705" i="38"/>
  <c r="E2705" i="38"/>
  <c r="F2705" i="38"/>
  <c r="G2705" i="38"/>
  <c r="H2705" i="38"/>
  <c r="I2705" i="38"/>
  <c r="J2705" i="38"/>
  <c r="K2705" i="38"/>
  <c r="L2705" i="38"/>
  <c r="M2705" i="38"/>
  <c r="B2706" i="38"/>
  <c r="C2706" i="38"/>
  <c r="D2706" i="38"/>
  <c r="E2706" i="38"/>
  <c r="F2706" i="38"/>
  <c r="G2706" i="38"/>
  <c r="H2706" i="38"/>
  <c r="I2706" i="38"/>
  <c r="J2706" i="38"/>
  <c r="K2706" i="38"/>
  <c r="L2706" i="38"/>
  <c r="M2706" i="38"/>
  <c r="B2707" i="38"/>
  <c r="C2707" i="38"/>
  <c r="D2707" i="38"/>
  <c r="E2707" i="38"/>
  <c r="F2707" i="38"/>
  <c r="G2707" i="38"/>
  <c r="H2707" i="38"/>
  <c r="I2707" i="38"/>
  <c r="J2707" i="38"/>
  <c r="K2707" i="38"/>
  <c r="L2707" i="38"/>
  <c r="M2707" i="38"/>
  <c r="B2708" i="38"/>
  <c r="C2708" i="38"/>
  <c r="D2708" i="38"/>
  <c r="E2708" i="38"/>
  <c r="F2708" i="38"/>
  <c r="G2708" i="38"/>
  <c r="H2708" i="38"/>
  <c r="I2708" i="38"/>
  <c r="J2708" i="38"/>
  <c r="K2708" i="38"/>
  <c r="L2708" i="38"/>
  <c r="M2708" i="38"/>
  <c r="B2709" i="38"/>
  <c r="C2709" i="38"/>
  <c r="D2709" i="38"/>
  <c r="E2709" i="38"/>
  <c r="F2709" i="38"/>
  <c r="G2709" i="38"/>
  <c r="H2709" i="38"/>
  <c r="I2709" i="38"/>
  <c r="J2709" i="38"/>
  <c r="K2709" i="38"/>
  <c r="L2709" i="38"/>
  <c r="M2709" i="38"/>
  <c r="B2710" i="38"/>
  <c r="C2710" i="38"/>
  <c r="D2710" i="38"/>
  <c r="E2710" i="38"/>
  <c r="F2710" i="38"/>
  <c r="G2710" i="38"/>
  <c r="H2710" i="38"/>
  <c r="I2710" i="38"/>
  <c r="J2710" i="38"/>
  <c r="K2710" i="38"/>
  <c r="L2710" i="38"/>
  <c r="M2710" i="38"/>
  <c r="B2711" i="38"/>
  <c r="C2711" i="38"/>
  <c r="D2711" i="38"/>
  <c r="E2711" i="38"/>
  <c r="F2711" i="38"/>
  <c r="G2711" i="38"/>
  <c r="H2711" i="38"/>
  <c r="I2711" i="38"/>
  <c r="J2711" i="38"/>
  <c r="K2711" i="38"/>
  <c r="L2711" i="38"/>
  <c r="M2711" i="38"/>
  <c r="B2712" i="38"/>
  <c r="C2712" i="38"/>
  <c r="D2712" i="38"/>
  <c r="E2712" i="38"/>
  <c r="F2712" i="38"/>
  <c r="G2712" i="38"/>
  <c r="H2712" i="38"/>
  <c r="I2712" i="38"/>
  <c r="J2712" i="38"/>
  <c r="K2712" i="38"/>
  <c r="L2712" i="38"/>
  <c r="M2712" i="38"/>
  <c r="B2713" i="38"/>
  <c r="C2713" i="38"/>
  <c r="D2713" i="38"/>
  <c r="E2713" i="38"/>
  <c r="F2713" i="38"/>
  <c r="G2713" i="38"/>
  <c r="H2713" i="38"/>
  <c r="I2713" i="38"/>
  <c r="J2713" i="38"/>
  <c r="K2713" i="38"/>
  <c r="L2713" i="38"/>
  <c r="M2713" i="38"/>
  <c r="B2714" i="38"/>
  <c r="C2714" i="38"/>
  <c r="D2714" i="38"/>
  <c r="E2714" i="38"/>
  <c r="F2714" i="38"/>
  <c r="G2714" i="38"/>
  <c r="H2714" i="38"/>
  <c r="I2714" i="38"/>
  <c r="J2714" i="38"/>
  <c r="K2714" i="38"/>
  <c r="L2714" i="38"/>
  <c r="M2714" i="38"/>
  <c r="B2715" i="38"/>
  <c r="C2715" i="38"/>
  <c r="D2715" i="38"/>
  <c r="E2715" i="38"/>
  <c r="F2715" i="38"/>
  <c r="G2715" i="38"/>
  <c r="H2715" i="38"/>
  <c r="I2715" i="38"/>
  <c r="J2715" i="38"/>
  <c r="K2715" i="38"/>
  <c r="L2715" i="38"/>
  <c r="M2715" i="38"/>
  <c r="B2716" i="38"/>
  <c r="C2716" i="38"/>
  <c r="D2716" i="38"/>
  <c r="E2716" i="38"/>
  <c r="F2716" i="38"/>
  <c r="G2716" i="38"/>
  <c r="H2716" i="38"/>
  <c r="I2716" i="38"/>
  <c r="J2716" i="38"/>
  <c r="K2716" i="38"/>
  <c r="L2716" i="38"/>
  <c r="M2716" i="38"/>
  <c r="B2717" i="38"/>
  <c r="C2717" i="38"/>
  <c r="D2717" i="38"/>
  <c r="E2717" i="38"/>
  <c r="F2717" i="38"/>
  <c r="G2717" i="38"/>
  <c r="H2717" i="38"/>
  <c r="I2717" i="38"/>
  <c r="J2717" i="38"/>
  <c r="K2717" i="38"/>
  <c r="L2717" i="38"/>
  <c r="M2717" i="38"/>
  <c r="B2718" i="38"/>
  <c r="C2718" i="38"/>
  <c r="D2718" i="38"/>
  <c r="E2718" i="38"/>
  <c r="F2718" i="38"/>
  <c r="G2718" i="38"/>
  <c r="H2718" i="38"/>
  <c r="I2718" i="38"/>
  <c r="J2718" i="38"/>
  <c r="K2718" i="38"/>
  <c r="L2718" i="38"/>
  <c r="M2718" i="38"/>
  <c r="B2719" i="38"/>
  <c r="C2719" i="38"/>
  <c r="D2719" i="38"/>
  <c r="E2719" i="38"/>
  <c r="F2719" i="38"/>
  <c r="G2719" i="38"/>
  <c r="H2719" i="38"/>
  <c r="I2719" i="38"/>
  <c r="J2719" i="38"/>
  <c r="K2719" i="38"/>
  <c r="L2719" i="38"/>
  <c r="M2719" i="38"/>
  <c r="B2720" i="38"/>
  <c r="C2720" i="38"/>
  <c r="D2720" i="38"/>
  <c r="E2720" i="38"/>
  <c r="F2720" i="38"/>
  <c r="G2720" i="38"/>
  <c r="H2720" i="38"/>
  <c r="I2720" i="38"/>
  <c r="J2720" i="38"/>
  <c r="K2720" i="38"/>
  <c r="L2720" i="38"/>
  <c r="M2720" i="38"/>
  <c r="B2721" i="38"/>
  <c r="C2721" i="38"/>
  <c r="D2721" i="38"/>
  <c r="E2721" i="38"/>
  <c r="F2721" i="38"/>
  <c r="G2721" i="38"/>
  <c r="H2721" i="38"/>
  <c r="I2721" i="38"/>
  <c r="J2721" i="38"/>
  <c r="K2721" i="38"/>
  <c r="L2721" i="38"/>
  <c r="M2721" i="38"/>
  <c r="B2722" i="38"/>
  <c r="C2722" i="38"/>
  <c r="D2722" i="38"/>
  <c r="E2722" i="38"/>
  <c r="F2722" i="38"/>
  <c r="G2722" i="38"/>
  <c r="H2722" i="38"/>
  <c r="I2722" i="38"/>
  <c r="J2722" i="38"/>
  <c r="K2722" i="38"/>
  <c r="L2722" i="38"/>
  <c r="M2722" i="38"/>
  <c r="B2723" i="38"/>
  <c r="C2723" i="38"/>
  <c r="D2723" i="38"/>
  <c r="E2723" i="38"/>
  <c r="F2723" i="38"/>
  <c r="G2723" i="38"/>
  <c r="H2723" i="38"/>
  <c r="I2723" i="38"/>
  <c r="J2723" i="38"/>
  <c r="K2723" i="38"/>
  <c r="L2723" i="38"/>
  <c r="M2723" i="38"/>
  <c r="B2724" i="38"/>
  <c r="C2724" i="38"/>
  <c r="D2724" i="38"/>
  <c r="E2724" i="38"/>
  <c r="F2724" i="38"/>
  <c r="G2724" i="38"/>
  <c r="H2724" i="38"/>
  <c r="I2724" i="38"/>
  <c r="J2724" i="38"/>
  <c r="K2724" i="38"/>
  <c r="L2724" i="38"/>
  <c r="M2724" i="38"/>
  <c r="B2725" i="38"/>
  <c r="C2725" i="38"/>
  <c r="D2725" i="38"/>
  <c r="E2725" i="38"/>
  <c r="F2725" i="38"/>
  <c r="G2725" i="38"/>
  <c r="H2725" i="38"/>
  <c r="I2725" i="38"/>
  <c r="J2725" i="38"/>
  <c r="K2725" i="38"/>
  <c r="L2725" i="38"/>
  <c r="M2725" i="38"/>
  <c r="B2726" i="38"/>
  <c r="C2726" i="38"/>
  <c r="D2726" i="38"/>
  <c r="E2726" i="38"/>
  <c r="F2726" i="38"/>
  <c r="G2726" i="38"/>
  <c r="H2726" i="38"/>
  <c r="I2726" i="38"/>
  <c r="J2726" i="38"/>
  <c r="K2726" i="38"/>
  <c r="L2726" i="38"/>
  <c r="M2726" i="38"/>
  <c r="B2727" i="38"/>
  <c r="C2727" i="38"/>
  <c r="D2727" i="38"/>
  <c r="E2727" i="38"/>
  <c r="F2727" i="38"/>
  <c r="G2727" i="38"/>
  <c r="H2727" i="38"/>
  <c r="I2727" i="38"/>
  <c r="J2727" i="38"/>
  <c r="K2727" i="38"/>
  <c r="L2727" i="38"/>
  <c r="M2727" i="38"/>
  <c r="B2728" i="38"/>
  <c r="C2728" i="38"/>
  <c r="D2728" i="38"/>
  <c r="E2728" i="38"/>
  <c r="F2728" i="38"/>
  <c r="G2728" i="38"/>
  <c r="H2728" i="38"/>
  <c r="I2728" i="38"/>
  <c r="J2728" i="38"/>
  <c r="K2728" i="38"/>
  <c r="L2728" i="38"/>
  <c r="M2728" i="38"/>
  <c r="B2729" i="38"/>
  <c r="C2729" i="38"/>
  <c r="D2729" i="38"/>
  <c r="E2729" i="38"/>
  <c r="F2729" i="38"/>
  <c r="G2729" i="38"/>
  <c r="H2729" i="38"/>
  <c r="I2729" i="38"/>
  <c r="J2729" i="38"/>
  <c r="K2729" i="38"/>
  <c r="L2729" i="38"/>
  <c r="M2729" i="38"/>
  <c r="B2730" i="38"/>
  <c r="C2730" i="38"/>
  <c r="D2730" i="38"/>
  <c r="E2730" i="38"/>
  <c r="F2730" i="38"/>
  <c r="G2730" i="38"/>
  <c r="H2730" i="38"/>
  <c r="I2730" i="38"/>
  <c r="J2730" i="38"/>
  <c r="K2730" i="38"/>
  <c r="L2730" i="38"/>
  <c r="M2730" i="38"/>
  <c r="B2731" i="38"/>
  <c r="C2731" i="38"/>
  <c r="D2731" i="38"/>
  <c r="E2731" i="38"/>
  <c r="F2731" i="38"/>
  <c r="G2731" i="38"/>
  <c r="H2731" i="38"/>
  <c r="I2731" i="38"/>
  <c r="J2731" i="38"/>
  <c r="K2731" i="38"/>
  <c r="L2731" i="38"/>
  <c r="M2731" i="38"/>
  <c r="B2732" i="38"/>
  <c r="C2732" i="38"/>
  <c r="D2732" i="38"/>
  <c r="E2732" i="38"/>
  <c r="F2732" i="38"/>
  <c r="G2732" i="38"/>
  <c r="H2732" i="38"/>
  <c r="I2732" i="38"/>
  <c r="J2732" i="38"/>
  <c r="K2732" i="38"/>
  <c r="L2732" i="38"/>
  <c r="M2732" i="38"/>
  <c r="B2733" i="38"/>
  <c r="C2733" i="38"/>
  <c r="D2733" i="38"/>
  <c r="E2733" i="38"/>
  <c r="F2733" i="38"/>
  <c r="G2733" i="38"/>
  <c r="H2733" i="38"/>
  <c r="I2733" i="38"/>
  <c r="J2733" i="38"/>
  <c r="K2733" i="38"/>
  <c r="L2733" i="38"/>
  <c r="M2733" i="38"/>
  <c r="B2734" i="38"/>
  <c r="C2734" i="38"/>
  <c r="D2734" i="38"/>
  <c r="E2734" i="38"/>
  <c r="F2734" i="38"/>
  <c r="G2734" i="38"/>
  <c r="H2734" i="38"/>
  <c r="I2734" i="38"/>
  <c r="J2734" i="38"/>
  <c r="K2734" i="38"/>
  <c r="L2734" i="38"/>
  <c r="M2734" i="38"/>
  <c r="B2735" i="38"/>
  <c r="C2735" i="38"/>
  <c r="D2735" i="38"/>
  <c r="E2735" i="38"/>
  <c r="F2735" i="38"/>
  <c r="G2735" i="38"/>
  <c r="H2735" i="38"/>
  <c r="I2735" i="38"/>
  <c r="J2735" i="38"/>
  <c r="K2735" i="38"/>
  <c r="L2735" i="38"/>
  <c r="M2735" i="38"/>
  <c r="B2736" i="38"/>
  <c r="C2736" i="38"/>
  <c r="D2736" i="38"/>
  <c r="E2736" i="38"/>
  <c r="F2736" i="38"/>
  <c r="G2736" i="38"/>
  <c r="H2736" i="38"/>
  <c r="I2736" i="38"/>
  <c r="J2736" i="38"/>
  <c r="K2736" i="38"/>
  <c r="L2736" i="38"/>
  <c r="M2736" i="38"/>
  <c r="B2737" i="38"/>
  <c r="C2737" i="38"/>
  <c r="D2737" i="38"/>
  <c r="E2737" i="38"/>
  <c r="F2737" i="38"/>
  <c r="G2737" i="38"/>
  <c r="H2737" i="38"/>
  <c r="I2737" i="38"/>
  <c r="J2737" i="38"/>
  <c r="K2737" i="38"/>
  <c r="L2737" i="38"/>
  <c r="M2737" i="38"/>
  <c r="B2738" i="38"/>
  <c r="C2738" i="38"/>
  <c r="D2738" i="38"/>
  <c r="E2738" i="38"/>
  <c r="F2738" i="38"/>
  <c r="G2738" i="38"/>
  <c r="H2738" i="38"/>
  <c r="I2738" i="38"/>
  <c r="J2738" i="38"/>
  <c r="K2738" i="38"/>
  <c r="L2738" i="38"/>
  <c r="M2738" i="38"/>
  <c r="B2739" i="38"/>
  <c r="C2739" i="38"/>
  <c r="D2739" i="38"/>
  <c r="E2739" i="38"/>
  <c r="F2739" i="38"/>
  <c r="G2739" i="38"/>
  <c r="H2739" i="38"/>
  <c r="I2739" i="38"/>
  <c r="J2739" i="38"/>
  <c r="K2739" i="38"/>
  <c r="L2739" i="38"/>
  <c r="M2739" i="38"/>
  <c r="B2740" i="38"/>
  <c r="C2740" i="38"/>
  <c r="D2740" i="38"/>
  <c r="E2740" i="38"/>
  <c r="F2740" i="38"/>
  <c r="G2740" i="38"/>
  <c r="H2740" i="38"/>
  <c r="I2740" i="38"/>
  <c r="J2740" i="38"/>
  <c r="K2740" i="38"/>
  <c r="L2740" i="38"/>
  <c r="M2740" i="38"/>
  <c r="B2741" i="38"/>
  <c r="C2741" i="38"/>
  <c r="D2741" i="38"/>
  <c r="E2741" i="38"/>
  <c r="F2741" i="38"/>
  <c r="G2741" i="38"/>
  <c r="H2741" i="38"/>
  <c r="I2741" i="38"/>
  <c r="J2741" i="38"/>
  <c r="K2741" i="38"/>
  <c r="L2741" i="38"/>
  <c r="M2741" i="38"/>
  <c r="B2742" i="38"/>
  <c r="C2742" i="38"/>
  <c r="D2742" i="38"/>
  <c r="E2742" i="38"/>
  <c r="F2742" i="38"/>
  <c r="G2742" i="38"/>
  <c r="H2742" i="38"/>
  <c r="I2742" i="38"/>
  <c r="J2742" i="38"/>
  <c r="K2742" i="38"/>
  <c r="L2742" i="38"/>
  <c r="M2742" i="38"/>
  <c r="B2743" i="38"/>
  <c r="C2743" i="38"/>
  <c r="D2743" i="38"/>
  <c r="E2743" i="38"/>
  <c r="F2743" i="38"/>
  <c r="G2743" i="38"/>
  <c r="H2743" i="38"/>
  <c r="I2743" i="38"/>
  <c r="J2743" i="38"/>
  <c r="K2743" i="38"/>
  <c r="L2743" i="38"/>
  <c r="M2743" i="38"/>
  <c r="B2744" i="38"/>
  <c r="C2744" i="38"/>
  <c r="D2744" i="38"/>
  <c r="E2744" i="38"/>
  <c r="F2744" i="38"/>
  <c r="G2744" i="38"/>
  <c r="H2744" i="38"/>
  <c r="I2744" i="38"/>
  <c r="J2744" i="38"/>
  <c r="K2744" i="38"/>
  <c r="L2744" i="38"/>
  <c r="M2744" i="38"/>
  <c r="B2745" i="38"/>
  <c r="C2745" i="38"/>
  <c r="D2745" i="38"/>
  <c r="E2745" i="38"/>
  <c r="F2745" i="38"/>
  <c r="G2745" i="38"/>
  <c r="H2745" i="38"/>
  <c r="I2745" i="38"/>
  <c r="J2745" i="38"/>
  <c r="K2745" i="38"/>
  <c r="L2745" i="38"/>
  <c r="M2745" i="38"/>
  <c r="B2746" i="38"/>
  <c r="C2746" i="38"/>
  <c r="D2746" i="38"/>
  <c r="E2746" i="38"/>
  <c r="F2746" i="38"/>
  <c r="G2746" i="38"/>
  <c r="H2746" i="38"/>
  <c r="I2746" i="38"/>
  <c r="J2746" i="38"/>
  <c r="K2746" i="38"/>
  <c r="L2746" i="38"/>
  <c r="M2746" i="38"/>
  <c r="B2747" i="38"/>
  <c r="C2747" i="38"/>
  <c r="D2747" i="38"/>
  <c r="E2747" i="38"/>
  <c r="F2747" i="38"/>
  <c r="G2747" i="38"/>
  <c r="H2747" i="38"/>
  <c r="I2747" i="38"/>
  <c r="J2747" i="38"/>
  <c r="K2747" i="38"/>
  <c r="L2747" i="38"/>
  <c r="M2747" i="38"/>
  <c r="B2748" i="38"/>
  <c r="C2748" i="38"/>
  <c r="D2748" i="38"/>
  <c r="E2748" i="38"/>
  <c r="F2748" i="38"/>
  <c r="G2748" i="38"/>
  <c r="H2748" i="38"/>
  <c r="I2748" i="38"/>
  <c r="J2748" i="38"/>
  <c r="K2748" i="38"/>
  <c r="L2748" i="38"/>
  <c r="M2748" i="38"/>
  <c r="B2749" i="38"/>
  <c r="C2749" i="38"/>
  <c r="D2749" i="38"/>
  <c r="E2749" i="38"/>
  <c r="F2749" i="38"/>
  <c r="G2749" i="38"/>
  <c r="H2749" i="38"/>
  <c r="I2749" i="38"/>
  <c r="J2749" i="38"/>
  <c r="K2749" i="38"/>
  <c r="L2749" i="38"/>
  <c r="M2749" i="38"/>
  <c r="B2750" i="38"/>
  <c r="C2750" i="38"/>
  <c r="D2750" i="38"/>
  <c r="E2750" i="38"/>
  <c r="F2750" i="38"/>
  <c r="G2750" i="38"/>
  <c r="H2750" i="38"/>
  <c r="I2750" i="38"/>
  <c r="J2750" i="38"/>
  <c r="K2750" i="38"/>
  <c r="L2750" i="38"/>
  <c r="M2750" i="38"/>
  <c r="B2751" i="38"/>
  <c r="C2751" i="38"/>
  <c r="D2751" i="38"/>
  <c r="E2751" i="38"/>
  <c r="F2751" i="38"/>
  <c r="G2751" i="38"/>
  <c r="H2751" i="38"/>
  <c r="I2751" i="38"/>
  <c r="J2751" i="38"/>
  <c r="K2751" i="38"/>
  <c r="L2751" i="38"/>
  <c r="M2751" i="38"/>
  <c r="B2752" i="38"/>
  <c r="C2752" i="38"/>
  <c r="D2752" i="38"/>
  <c r="E2752" i="38"/>
  <c r="F2752" i="38"/>
  <c r="G2752" i="38"/>
  <c r="H2752" i="38"/>
  <c r="I2752" i="38"/>
  <c r="J2752" i="38"/>
  <c r="K2752" i="38"/>
  <c r="L2752" i="38"/>
  <c r="M2752" i="38"/>
  <c r="B2753" i="38"/>
  <c r="C2753" i="38"/>
  <c r="D2753" i="38"/>
  <c r="E2753" i="38"/>
  <c r="F2753" i="38"/>
  <c r="G2753" i="38"/>
  <c r="H2753" i="38"/>
  <c r="I2753" i="38"/>
  <c r="J2753" i="38"/>
  <c r="K2753" i="38"/>
  <c r="L2753" i="38"/>
  <c r="M2753" i="38"/>
  <c r="B2754" i="38"/>
  <c r="C2754" i="38"/>
  <c r="D2754" i="38"/>
  <c r="E2754" i="38"/>
  <c r="F2754" i="38"/>
  <c r="G2754" i="38"/>
  <c r="H2754" i="38"/>
  <c r="I2754" i="38"/>
  <c r="J2754" i="38"/>
  <c r="K2754" i="38"/>
  <c r="L2754" i="38"/>
  <c r="M2754" i="38"/>
  <c r="B2755" i="38"/>
  <c r="C2755" i="38"/>
  <c r="D2755" i="38"/>
  <c r="E2755" i="38"/>
  <c r="F2755" i="38"/>
  <c r="G2755" i="38"/>
  <c r="H2755" i="38"/>
  <c r="I2755" i="38"/>
  <c r="J2755" i="38"/>
  <c r="K2755" i="38"/>
  <c r="L2755" i="38"/>
  <c r="M2755" i="38"/>
  <c r="B2756" i="38"/>
  <c r="C2756" i="38"/>
  <c r="D2756" i="38"/>
  <c r="E2756" i="38"/>
  <c r="F2756" i="38"/>
  <c r="G2756" i="38"/>
  <c r="H2756" i="38"/>
  <c r="I2756" i="38"/>
  <c r="J2756" i="38"/>
  <c r="K2756" i="38"/>
  <c r="L2756" i="38"/>
  <c r="M2756" i="38"/>
  <c r="B2757" i="38"/>
  <c r="C2757" i="38"/>
  <c r="D2757" i="38"/>
  <c r="E2757" i="38"/>
  <c r="F2757" i="38"/>
  <c r="G2757" i="38"/>
  <c r="H2757" i="38"/>
  <c r="I2757" i="38"/>
  <c r="J2757" i="38"/>
  <c r="K2757" i="38"/>
  <c r="L2757" i="38"/>
  <c r="M2757" i="38"/>
  <c r="B2758" i="38"/>
  <c r="C2758" i="38"/>
  <c r="D2758" i="38"/>
  <c r="E2758" i="38"/>
  <c r="F2758" i="38"/>
  <c r="G2758" i="38"/>
  <c r="H2758" i="38"/>
  <c r="I2758" i="38"/>
  <c r="J2758" i="38"/>
  <c r="K2758" i="38"/>
  <c r="L2758" i="38"/>
  <c r="M2758" i="38"/>
  <c r="B2759" i="38"/>
  <c r="C2759" i="38"/>
  <c r="D2759" i="38"/>
  <c r="E2759" i="38"/>
  <c r="F2759" i="38"/>
  <c r="G2759" i="38"/>
  <c r="H2759" i="38"/>
  <c r="I2759" i="38"/>
  <c r="J2759" i="38"/>
  <c r="K2759" i="38"/>
  <c r="L2759" i="38"/>
  <c r="M2759" i="38"/>
  <c r="B2760" i="38"/>
  <c r="C2760" i="38"/>
  <c r="D2760" i="38"/>
  <c r="E2760" i="38"/>
  <c r="F2760" i="38"/>
  <c r="G2760" i="38"/>
  <c r="H2760" i="38"/>
  <c r="I2760" i="38"/>
  <c r="J2760" i="38"/>
  <c r="K2760" i="38"/>
  <c r="L2760" i="38"/>
  <c r="M2760" i="38"/>
  <c r="B2761" i="38"/>
  <c r="C2761" i="38"/>
  <c r="D2761" i="38"/>
  <c r="E2761" i="38"/>
  <c r="F2761" i="38"/>
  <c r="G2761" i="38"/>
  <c r="H2761" i="38"/>
  <c r="I2761" i="38"/>
  <c r="J2761" i="38"/>
  <c r="K2761" i="38"/>
  <c r="L2761" i="38"/>
  <c r="M2761" i="38"/>
  <c r="B2762" i="38"/>
  <c r="C2762" i="38"/>
  <c r="D2762" i="38"/>
  <c r="E2762" i="38"/>
  <c r="F2762" i="38"/>
  <c r="G2762" i="38"/>
  <c r="H2762" i="38"/>
  <c r="I2762" i="38"/>
  <c r="J2762" i="38"/>
  <c r="K2762" i="38"/>
  <c r="L2762" i="38"/>
  <c r="M2762" i="38"/>
  <c r="B2763" i="38"/>
  <c r="C2763" i="38"/>
  <c r="D2763" i="38"/>
  <c r="E2763" i="38"/>
  <c r="F2763" i="38"/>
  <c r="G2763" i="38"/>
  <c r="H2763" i="38"/>
  <c r="I2763" i="38"/>
  <c r="J2763" i="38"/>
  <c r="K2763" i="38"/>
  <c r="L2763" i="38"/>
  <c r="M2763" i="38"/>
  <c r="B2764" i="38"/>
  <c r="C2764" i="38"/>
  <c r="D2764" i="38"/>
  <c r="E2764" i="38"/>
  <c r="F2764" i="38"/>
  <c r="G2764" i="38"/>
  <c r="H2764" i="38"/>
  <c r="I2764" i="38"/>
  <c r="J2764" i="38"/>
  <c r="K2764" i="38"/>
  <c r="L2764" i="38"/>
  <c r="M2764" i="38"/>
  <c r="B2765" i="38"/>
  <c r="C2765" i="38"/>
  <c r="D2765" i="38"/>
  <c r="E2765" i="38"/>
  <c r="F2765" i="38"/>
  <c r="G2765" i="38"/>
  <c r="H2765" i="38"/>
  <c r="I2765" i="38"/>
  <c r="J2765" i="38"/>
  <c r="K2765" i="38"/>
  <c r="L2765" i="38"/>
  <c r="M2765" i="38"/>
  <c r="B2766" i="38"/>
  <c r="C2766" i="38"/>
  <c r="D2766" i="38"/>
  <c r="E2766" i="38"/>
  <c r="F2766" i="38"/>
  <c r="G2766" i="38"/>
  <c r="H2766" i="38"/>
  <c r="I2766" i="38"/>
  <c r="J2766" i="38"/>
  <c r="K2766" i="38"/>
  <c r="L2766" i="38"/>
  <c r="M2766" i="38"/>
  <c r="B2767" i="38"/>
  <c r="C2767" i="38"/>
  <c r="D2767" i="38"/>
  <c r="E2767" i="38"/>
  <c r="F2767" i="38"/>
  <c r="G2767" i="38"/>
  <c r="H2767" i="38"/>
  <c r="I2767" i="38"/>
  <c r="J2767" i="38"/>
  <c r="K2767" i="38"/>
  <c r="L2767" i="38"/>
  <c r="M2767" i="38"/>
  <c r="B2768" i="38"/>
  <c r="C2768" i="38"/>
  <c r="D2768" i="38"/>
  <c r="E2768" i="38"/>
  <c r="F2768" i="38"/>
  <c r="G2768" i="38"/>
  <c r="H2768" i="38"/>
  <c r="I2768" i="38"/>
  <c r="J2768" i="38"/>
  <c r="K2768" i="38"/>
  <c r="L2768" i="38"/>
  <c r="M2768" i="38"/>
  <c r="B2769" i="38"/>
  <c r="C2769" i="38"/>
  <c r="D2769" i="38"/>
  <c r="E2769" i="38"/>
  <c r="F2769" i="38"/>
  <c r="G2769" i="38"/>
  <c r="H2769" i="38"/>
  <c r="I2769" i="38"/>
  <c r="J2769" i="38"/>
  <c r="K2769" i="38"/>
  <c r="L2769" i="38"/>
  <c r="M2769" i="38"/>
  <c r="B2770" i="38"/>
  <c r="C2770" i="38"/>
  <c r="D2770" i="38"/>
  <c r="E2770" i="38"/>
  <c r="F2770" i="38"/>
  <c r="G2770" i="38"/>
  <c r="H2770" i="38"/>
  <c r="I2770" i="38"/>
  <c r="J2770" i="38"/>
  <c r="K2770" i="38"/>
  <c r="L2770" i="38"/>
  <c r="M2770" i="38"/>
  <c r="B2771" i="38"/>
  <c r="C2771" i="38"/>
  <c r="D2771" i="38"/>
  <c r="E2771" i="38"/>
  <c r="F2771" i="38"/>
  <c r="G2771" i="38"/>
  <c r="H2771" i="38"/>
  <c r="I2771" i="38"/>
  <c r="J2771" i="38"/>
  <c r="K2771" i="38"/>
  <c r="L2771" i="38"/>
  <c r="M2771" i="38"/>
  <c r="B2772" i="38"/>
  <c r="C2772" i="38"/>
  <c r="D2772" i="38"/>
  <c r="E2772" i="38"/>
  <c r="F2772" i="38"/>
  <c r="G2772" i="38"/>
  <c r="H2772" i="38"/>
  <c r="I2772" i="38"/>
  <c r="J2772" i="38"/>
  <c r="K2772" i="38"/>
  <c r="L2772" i="38"/>
  <c r="M2772" i="38"/>
  <c r="B2773" i="38"/>
  <c r="C2773" i="38"/>
  <c r="D2773" i="38"/>
  <c r="E2773" i="38"/>
  <c r="F2773" i="38"/>
  <c r="G2773" i="38"/>
  <c r="H2773" i="38"/>
  <c r="I2773" i="38"/>
  <c r="J2773" i="38"/>
  <c r="K2773" i="38"/>
  <c r="L2773" i="38"/>
  <c r="M2773" i="38"/>
  <c r="B2774" i="38"/>
  <c r="C2774" i="38"/>
  <c r="D2774" i="38"/>
  <c r="E2774" i="38"/>
  <c r="F2774" i="38"/>
  <c r="G2774" i="38"/>
  <c r="H2774" i="38"/>
  <c r="I2774" i="38"/>
  <c r="J2774" i="38"/>
  <c r="K2774" i="38"/>
  <c r="L2774" i="38"/>
  <c r="M2774" i="38"/>
  <c r="B2775" i="38"/>
  <c r="C2775" i="38"/>
  <c r="D2775" i="38"/>
  <c r="E2775" i="38"/>
  <c r="F2775" i="38"/>
  <c r="G2775" i="38"/>
  <c r="H2775" i="38"/>
  <c r="I2775" i="38"/>
  <c r="J2775" i="38"/>
  <c r="K2775" i="38"/>
  <c r="L2775" i="38"/>
  <c r="M2775" i="38"/>
  <c r="B2776" i="38"/>
  <c r="C2776" i="38"/>
  <c r="D2776" i="38"/>
  <c r="E2776" i="38"/>
  <c r="F2776" i="38"/>
  <c r="G2776" i="38"/>
  <c r="H2776" i="38"/>
  <c r="I2776" i="38"/>
  <c r="J2776" i="38"/>
  <c r="K2776" i="38"/>
  <c r="L2776" i="38"/>
  <c r="M2776" i="38"/>
  <c r="B2777" i="38"/>
  <c r="C2777" i="38"/>
  <c r="D2777" i="38"/>
  <c r="E2777" i="38"/>
  <c r="F2777" i="38"/>
  <c r="G2777" i="38"/>
  <c r="H2777" i="38"/>
  <c r="I2777" i="38"/>
  <c r="J2777" i="38"/>
  <c r="K2777" i="38"/>
  <c r="L2777" i="38"/>
  <c r="M2777" i="38"/>
  <c r="B2778" i="38"/>
  <c r="C2778" i="38"/>
  <c r="D2778" i="38"/>
  <c r="E2778" i="38"/>
  <c r="F2778" i="38"/>
  <c r="G2778" i="38"/>
  <c r="H2778" i="38"/>
  <c r="I2778" i="38"/>
  <c r="J2778" i="38"/>
  <c r="K2778" i="38"/>
  <c r="L2778" i="38"/>
  <c r="M2778" i="38"/>
  <c r="B2779" i="38"/>
  <c r="C2779" i="38"/>
  <c r="D2779" i="38"/>
  <c r="E2779" i="38"/>
  <c r="F2779" i="38"/>
  <c r="G2779" i="38"/>
  <c r="H2779" i="38"/>
  <c r="I2779" i="38"/>
  <c r="J2779" i="38"/>
  <c r="K2779" i="38"/>
  <c r="L2779" i="38"/>
  <c r="M2779" i="38"/>
  <c r="B2780" i="38"/>
  <c r="C2780" i="38"/>
  <c r="D2780" i="38"/>
  <c r="E2780" i="38"/>
  <c r="F2780" i="38"/>
  <c r="G2780" i="38"/>
  <c r="H2780" i="38"/>
  <c r="I2780" i="38"/>
  <c r="J2780" i="38"/>
  <c r="K2780" i="38"/>
  <c r="L2780" i="38"/>
  <c r="M2780" i="38"/>
  <c r="B2781" i="38"/>
  <c r="C2781" i="38"/>
  <c r="D2781" i="38"/>
  <c r="E2781" i="38"/>
  <c r="F2781" i="38"/>
  <c r="G2781" i="38"/>
  <c r="H2781" i="38"/>
  <c r="I2781" i="38"/>
  <c r="J2781" i="38"/>
  <c r="K2781" i="38"/>
  <c r="L2781" i="38"/>
  <c r="M2781" i="38"/>
  <c r="B2782" i="38"/>
  <c r="C2782" i="38"/>
  <c r="D2782" i="38"/>
  <c r="E2782" i="38"/>
  <c r="F2782" i="38"/>
  <c r="G2782" i="38"/>
  <c r="H2782" i="38"/>
  <c r="I2782" i="38"/>
  <c r="J2782" i="38"/>
  <c r="K2782" i="38"/>
  <c r="L2782" i="38"/>
  <c r="M2782" i="38"/>
  <c r="B2783" i="38"/>
  <c r="C2783" i="38"/>
  <c r="D2783" i="38"/>
  <c r="E2783" i="38"/>
  <c r="F2783" i="38"/>
  <c r="G2783" i="38"/>
  <c r="H2783" i="38"/>
  <c r="I2783" i="38"/>
  <c r="J2783" i="38"/>
  <c r="K2783" i="38"/>
  <c r="L2783" i="38"/>
  <c r="M2783" i="38"/>
  <c r="B2784" i="38"/>
  <c r="C2784" i="38"/>
  <c r="D2784" i="38"/>
  <c r="E2784" i="38"/>
  <c r="F2784" i="38"/>
  <c r="G2784" i="38"/>
  <c r="H2784" i="38"/>
  <c r="I2784" i="38"/>
  <c r="J2784" i="38"/>
  <c r="K2784" i="38"/>
  <c r="L2784" i="38"/>
  <c r="M2784" i="38"/>
  <c r="B2785" i="38"/>
  <c r="C2785" i="38"/>
  <c r="D2785" i="38"/>
  <c r="E2785" i="38"/>
  <c r="F2785" i="38"/>
  <c r="G2785" i="38"/>
  <c r="H2785" i="38"/>
  <c r="I2785" i="38"/>
  <c r="J2785" i="38"/>
  <c r="K2785" i="38"/>
  <c r="L2785" i="38"/>
  <c r="M2785" i="38"/>
  <c r="B2786" i="38"/>
  <c r="C2786" i="38"/>
  <c r="D2786" i="38"/>
  <c r="E2786" i="38"/>
  <c r="F2786" i="38"/>
  <c r="G2786" i="38"/>
  <c r="H2786" i="38"/>
  <c r="I2786" i="38"/>
  <c r="J2786" i="38"/>
  <c r="K2786" i="38"/>
  <c r="L2786" i="38"/>
  <c r="M2786" i="38"/>
  <c r="B2787" i="38"/>
  <c r="C2787" i="38"/>
  <c r="D2787" i="38"/>
  <c r="E2787" i="38"/>
  <c r="F2787" i="38"/>
  <c r="G2787" i="38"/>
  <c r="H2787" i="38"/>
  <c r="I2787" i="38"/>
  <c r="J2787" i="38"/>
  <c r="K2787" i="38"/>
  <c r="L2787" i="38"/>
  <c r="M2787" i="38"/>
  <c r="B2788" i="38"/>
  <c r="C2788" i="38"/>
  <c r="D2788" i="38"/>
  <c r="E2788" i="38"/>
  <c r="F2788" i="38"/>
  <c r="G2788" i="38"/>
  <c r="H2788" i="38"/>
  <c r="I2788" i="38"/>
  <c r="J2788" i="38"/>
  <c r="K2788" i="38"/>
  <c r="L2788" i="38"/>
  <c r="M2788" i="38"/>
  <c r="B2789" i="38"/>
  <c r="C2789" i="38"/>
  <c r="D2789" i="38"/>
  <c r="E2789" i="38"/>
  <c r="F2789" i="38"/>
  <c r="G2789" i="38"/>
  <c r="H2789" i="38"/>
  <c r="I2789" i="38"/>
  <c r="J2789" i="38"/>
  <c r="K2789" i="38"/>
  <c r="L2789" i="38"/>
  <c r="M2789" i="38"/>
  <c r="B2790" i="38"/>
  <c r="C2790" i="38"/>
  <c r="D2790" i="38"/>
  <c r="E2790" i="38"/>
  <c r="F2790" i="38"/>
  <c r="G2790" i="38"/>
  <c r="H2790" i="38"/>
  <c r="I2790" i="38"/>
  <c r="J2790" i="38"/>
  <c r="K2790" i="38"/>
  <c r="L2790" i="38"/>
  <c r="M2790" i="38"/>
  <c r="B2791" i="38"/>
  <c r="C2791" i="38"/>
  <c r="D2791" i="38"/>
  <c r="E2791" i="38"/>
  <c r="F2791" i="38"/>
  <c r="G2791" i="38"/>
  <c r="H2791" i="38"/>
  <c r="I2791" i="38"/>
  <c r="J2791" i="38"/>
  <c r="K2791" i="38"/>
  <c r="L2791" i="38"/>
  <c r="M2791" i="38"/>
  <c r="B2792" i="38"/>
  <c r="C2792" i="38"/>
  <c r="D2792" i="38"/>
  <c r="E2792" i="38"/>
  <c r="F2792" i="38"/>
  <c r="G2792" i="38"/>
  <c r="H2792" i="38"/>
  <c r="I2792" i="38"/>
  <c r="J2792" i="38"/>
  <c r="K2792" i="38"/>
  <c r="L2792" i="38"/>
  <c r="M2792" i="38"/>
  <c r="B2793" i="38"/>
  <c r="C2793" i="38"/>
  <c r="D2793" i="38"/>
  <c r="E2793" i="38"/>
  <c r="F2793" i="38"/>
  <c r="G2793" i="38"/>
  <c r="H2793" i="38"/>
  <c r="I2793" i="38"/>
  <c r="J2793" i="38"/>
  <c r="K2793" i="38"/>
  <c r="L2793" i="38"/>
  <c r="M2793" i="38"/>
  <c r="B2794" i="38"/>
  <c r="C2794" i="38"/>
  <c r="D2794" i="38"/>
  <c r="E2794" i="38"/>
  <c r="F2794" i="38"/>
  <c r="G2794" i="38"/>
  <c r="H2794" i="38"/>
  <c r="I2794" i="38"/>
  <c r="J2794" i="38"/>
  <c r="K2794" i="38"/>
  <c r="L2794" i="38"/>
  <c r="M2794" i="38"/>
  <c r="B2795" i="38"/>
  <c r="C2795" i="38"/>
  <c r="D2795" i="38"/>
  <c r="E2795" i="38"/>
  <c r="F2795" i="38"/>
  <c r="G2795" i="38"/>
  <c r="H2795" i="38"/>
  <c r="I2795" i="38"/>
  <c r="J2795" i="38"/>
  <c r="K2795" i="38"/>
  <c r="L2795" i="38"/>
  <c r="M2795" i="38"/>
  <c r="B2796" i="38"/>
  <c r="C2796" i="38"/>
  <c r="D2796" i="38"/>
  <c r="E2796" i="38"/>
  <c r="F2796" i="38"/>
  <c r="G2796" i="38"/>
  <c r="H2796" i="38"/>
  <c r="I2796" i="38"/>
  <c r="J2796" i="38"/>
  <c r="K2796" i="38"/>
  <c r="L2796" i="38"/>
  <c r="M2796" i="38"/>
  <c r="B2797" i="38"/>
  <c r="C2797" i="38"/>
  <c r="D2797" i="38"/>
  <c r="E2797" i="38"/>
  <c r="F2797" i="38"/>
  <c r="G2797" i="38"/>
  <c r="H2797" i="38"/>
  <c r="I2797" i="38"/>
  <c r="J2797" i="38"/>
  <c r="K2797" i="38"/>
  <c r="L2797" i="38"/>
  <c r="M2797" i="38"/>
  <c r="B2798" i="38"/>
  <c r="C2798" i="38"/>
  <c r="D2798" i="38"/>
  <c r="E2798" i="38"/>
  <c r="F2798" i="38"/>
  <c r="G2798" i="38"/>
  <c r="H2798" i="38"/>
  <c r="I2798" i="38"/>
  <c r="J2798" i="38"/>
  <c r="K2798" i="38"/>
  <c r="L2798" i="38"/>
  <c r="M2798" i="38"/>
  <c r="B2799" i="38"/>
  <c r="C2799" i="38"/>
  <c r="D2799" i="38"/>
  <c r="E2799" i="38"/>
  <c r="F2799" i="38"/>
  <c r="G2799" i="38"/>
  <c r="H2799" i="38"/>
  <c r="I2799" i="38"/>
  <c r="J2799" i="38"/>
  <c r="K2799" i="38"/>
  <c r="L2799" i="38"/>
  <c r="M2799" i="38"/>
  <c r="B2800" i="38"/>
  <c r="C2800" i="38"/>
  <c r="D2800" i="38"/>
  <c r="E2800" i="38"/>
  <c r="F2800" i="38"/>
  <c r="G2800" i="38"/>
  <c r="H2800" i="38"/>
  <c r="I2800" i="38"/>
  <c r="J2800" i="38"/>
  <c r="K2800" i="38"/>
  <c r="L2800" i="38"/>
  <c r="M2800" i="38"/>
  <c r="B2801" i="38"/>
  <c r="C2801" i="38"/>
  <c r="D2801" i="38"/>
  <c r="E2801" i="38"/>
  <c r="F2801" i="38"/>
  <c r="G2801" i="38"/>
  <c r="H2801" i="38"/>
  <c r="I2801" i="38"/>
  <c r="J2801" i="38"/>
  <c r="K2801" i="38"/>
  <c r="L2801" i="38"/>
  <c r="M2801" i="38"/>
  <c r="B2802" i="38"/>
  <c r="C2802" i="38"/>
  <c r="D2802" i="38"/>
  <c r="E2802" i="38"/>
  <c r="F2802" i="38"/>
  <c r="G2802" i="38"/>
  <c r="H2802" i="38"/>
  <c r="I2802" i="38"/>
  <c r="J2802" i="38"/>
  <c r="K2802" i="38"/>
  <c r="L2802" i="38"/>
  <c r="M2802" i="38"/>
  <c r="B2803" i="38"/>
  <c r="C2803" i="38"/>
  <c r="D2803" i="38"/>
  <c r="E2803" i="38"/>
  <c r="F2803" i="38"/>
  <c r="G2803" i="38"/>
  <c r="H2803" i="38"/>
  <c r="I2803" i="38"/>
  <c r="J2803" i="38"/>
  <c r="K2803" i="38"/>
  <c r="L2803" i="38"/>
  <c r="M2803" i="38"/>
  <c r="B2804" i="38"/>
  <c r="C2804" i="38"/>
  <c r="D2804" i="38"/>
  <c r="E2804" i="38"/>
  <c r="F2804" i="38"/>
  <c r="G2804" i="38"/>
  <c r="H2804" i="38"/>
  <c r="I2804" i="38"/>
  <c r="J2804" i="38"/>
  <c r="K2804" i="38"/>
  <c r="L2804" i="38"/>
  <c r="M2804" i="38"/>
  <c r="B2805" i="38"/>
  <c r="C2805" i="38"/>
  <c r="D2805" i="38"/>
  <c r="E2805" i="38"/>
  <c r="F2805" i="38"/>
  <c r="G2805" i="38"/>
  <c r="H2805" i="38"/>
  <c r="I2805" i="38"/>
  <c r="J2805" i="38"/>
  <c r="K2805" i="38"/>
  <c r="L2805" i="38"/>
  <c r="M2805" i="38"/>
  <c r="B2806" i="38"/>
  <c r="C2806" i="38"/>
  <c r="D2806" i="38"/>
  <c r="E2806" i="38"/>
  <c r="F2806" i="38"/>
  <c r="G2806" i="38"/>
  <c r="H2806" i="38"/>
  <c r="I2806" i="38"/>
  <c r="J2806" i="38"/>
  <c r="K2806" i="38"/>
  <c r="L2806" i="38"/>
  <c r="M2806" i="38"/>
  <c r="B2807" i="38"/>
  <c r="C2807" i="38"/>
  <c r="D2807" i="38"/>
  <c r="E2807" i="38"/>
  <c r="F2807" i="38"/>
  <c r="G2807" i="38"/>
  <c r="H2807" i="38"/>
  <c r="I2807" i="38"/>
  <c r="J2807" i="38"/>
  <c r="K2807" i="38"/>
  <c r="L2807" i="38"/>
  <c r="M2807" i="38"/>
  <c r="B2808" i="38"/>
  <c r="C2808" i="38"/>
  <c r="D2808" i="38"/>
  <c r="E2808" i="38"/>
  <c r="F2808" i="38"/>
  <c r="G2808" i="38"/>
  <c r="H2808" i="38"/>
  <c r="I2808" i="38"/>
  <c r="J2808" i="38"/>
  <c r="K2808" i="38"/>
  <c r="L2808" i="38"/>
  <c r="M2808" i="38"/>
  <c r="B2809" i="38"/>
  <c r="C2809" i="38"/>
  <c r="D2809" i="38"/>
  <c r="E2809" i="38"/>
  <c r="F2809" i="38"/>
  <c r="G2809" i="38"/>
  <c r="H2809" i="38"/>
  <c r="I2809" i="38"/>
  <c r="J2809" i="38"/>
  <c r="K2809" i="38"/>
  <c r="L2809" i="38"/>
  <c r="M2809" i="38"/>
  <c r="B2810" i="38"/>
  <c r="C2810" i="38"/>
  <c r="D2810" i="38"/>
  <c r="E2810" i="38"/>
  <c r="F2810" i="38"/>
  <c r="G2810" i="38"/>
  <c r="H2810" i="38"/>
  <c r="I2810" i="38"/>
  <c r="J2810" i="38"/>
  <c r="K2810" i="38"/>
  <c r="L2810" i="38"/>
  <c r="M2810" i="38"/>
  <c r="B2811" i="38"/>
  <c r="C2811" i="38"/>
  <c r="D2811" i="38"/>
  <c r="E2811" i="38"/>
  <c r="F2811" i="38"/>
  <c r="G2811" i="38"/>
  <c r="H2811" i="38"/>
  <c r="I2811" i="38"/>
  <c r="J2811" i="38"/>
  <c r="K2811" i="38"/>
  <c r="L2811" i="38"/>
  <c r="M2811" i="38"/>
  <c r="B2812" i="38"/>
  <c r="C2812" i="38"/>
  <c r="D2812" i="38"/>
  <c r="E2812" i="38"/>
  <c r="F2812" i="38"/>
  <c r="G2812" i="38"/>
  <c r="H2812" i="38"/>
  <c r="I2812" i="38"/>
  <c r="J2812" i="38"/>
  <c r="K2812" i="38"/>
  <c r="L2812" i="38"/>
  <c r="M2812" i="38"/>
  <c r="B2813" i="38"/>
  <c r="C2813" i="38"/>
  <c r="D2813" i="38"/>
  <c r="E2813" i="38"/>
  <c r="F2813" i="38"/>
  <c r="G2813" i="38"/>
  <c r="H2813" i="38"/>
  <c r="I2813" i="38"/>
  <c r="J2813" i="38"/>
  <c r="K2813" i="38"/>
  <c r="L2813" i="38"/>
  <c r="M2813" i="38"/>
  <c r="B2814" i="38"/>
  <c r="C2814" i="38"/>
  <c r="D2814" i="38"/>
  <c r="E2814" i="38"/>
  <c r="F2814" i="38"/>
  <c r="G2814" i="38"/>
  <c r="H2814" i="38"/>
  <c r="I2814" i="38"/>
  <c r="J2814" i="38"/>
  <c r="K2814" i="38"/>
  <c r="L2814" i="38"/>
  <c r="M2814" i="38"/>
  <c r="B2815" i="38"/>
  <c r="C2815" i="38"/>
  <c r="D2815" i="38"/>
  <c r="E2815" i="38"/>
  <c r="F2815" i="38"/>
  <c r="G2815" i="38"/>
  <c r="H2815" i="38"/>
  <c r="I2815" i="38"/>
  <c r="J2815" i="38"/>
  <c r="K2815" i="38"/>
  <c r="L2815" i="38"/>
  <c r="M2815" i="38"/>
  <c r="B2816" i="38"/>
  <c r="C2816" i="38"/>
  <c r="D2816" i="38"/>
  <c r="E2816" i="38"/>
  <c r="F2816" i="38"/>
  <c r="G2816" i="38"/>
  <c r="H2816" i="38"/>
  <c r="I2816" i="38"/>
  <c r="J2816" i="38"/>
  <c r="K2816" i="38"/>
  <c r="L2816" i="38"/>
  <c r="M2816" i="38"/>
  <c r="B2817" i="38"/>
  <c r="C2817" i="38"/>
  <c r="D2817" i="38"/>
  <c r="E2817" i="38"/>
  <c r="F2817" i="38"/>
  <c r="G2817" i="38"/>
  <c r="H2817" i="38"/>
  <c r="I2817" i="38"/>
  <c r="J2817" i="38"/>
  <c r="K2817" i="38"/>
  <c r="L2817" i="38"/>
  <c r="M2817" i="38"/>
  <c r="B2818" i="38"/>
  <c r="C2818" i="38"/>
  <c r="D2818" i="38"/>
  <c r="E2818" i="38"/>
  <c r="F2818" i="38"/>
  <c r="G2818" i="38"/>
  <c r="H2818" i="38"/>
  <c r="I2818" i="38"/>
  <c r="J2818" i="38"/>
  <c r="K2818" i="38"/>
  <c r="L2818" i="38"/>
  <c r="M2818" i="38"/>
  <c r="B2819" i="38"/>
  <c r="C2819" i="38"/>
  <c r="D2819" i="38"/>
  <c r="E2819" i="38"/>
  <c r="F2819" i="38"/>
  <c r="G2819" i="38"/>
  <c r="H2819" i="38"/>
  <c r="I2819" i="38"/>
  <c r="J2819" i="38"/>
  <c r="K2819" i="38"/>
  <c r="L2819" i="38"/>
  <c r="M2819" i="38"/>
  <c r="B2820" i="38"/>
  <c r="C2820" i="38"/>
  <c r="D2820" i="38"/>
  <c r="E2820" i="38"/>
  <c r="F2820" i="38"/>
  <c r="G2820" i="38"/>
  <c r="H2820" i="38"/>
  <c r="I2820" i="38"/>
  <c r="J2820" i="38"/>
  <c r="K2820" i="38"/>
  <c r="L2820" i="38"/>
  <c r="M2820" i="38"/>
  <c r="B2821" i="38"/>
  <c r="C2821" i="38"/>
  <c r="D2821" i="38"/>
  <c r="E2821" i="38"/>
  <c r="F2821" i="38"/>
  <c r="G2821" i="38"/>
  <c r="H2821" i="38"/>
  <c r="I2821" i="38"/>
  <c r="J2821" i="38"/>
  <c r="K2821" i="38"/>
  <c r="L2821" i="38"/>
  <c r="M2821" i="38"/>
  <c r="B2822" i="38"/>
  <c r="C2822" i="38"/>
  <c r="D2822" i="38"/>
  <c r="E2822" i="38"/>
  <c r="F2822" i="38"/>
  <c r="G2822" i="38"/>
  <c r="H2822" i="38"/>
  <c r="I2822" i="38"/>
  <c r="J2822" i="38"/>
  <c r="K2822" i="38"/>
  <c r="L2822" i="38"/>
  <c r="M2822" i="38"/>
  <c r="B2823" i="38"/>
  <c r="C2823" i="38"/>
  <c r="D2823" i="38"/>
  <c r="E2823" i="38"/>
  <c r="F2823" i="38"/>
  <c r="G2823" i="38"/>
  <c r="H2823" i="38"/>
  <c r="I2823" i="38"/>
  <c r="J2823" i="38"/>
  <c r="K2823" i="38"/>
  <c r="L2823" i="38"/>
  <c r="M2823" i="38"/>
  <c r="B2824" i="38"/>
  <c r="C2824" i="38"/>
  <c r="D2824" i="38"/>
  <c r="E2824" i="38"/>
  <c r="F2824" i="38"/>
  <c r="G2824" i="38"/>
  <c r="H2824" i="38"/>
  <c r="I2824" i="38"/>
  <c r="J2824" i="38"/>
  <c r="K2824" i="38"/>
  <c r="L2824" i="38"/>
  <c r="M2824" i="38"/>
  <c r="B2825" i="38"/>
  <c r="C2825" i="38"/>
  <c r="D2825" i="38"/>
  <c r="E2825" i="38"/>
  <c r="F2825" i="38"/>
  <c r="G2825" i="38"/>
  <c r="H2825" i="38"/>
  <c r="I2825" i="38"/>
  <c r="J2825" i="38"/>
  <c r="K2825" i="38"/>
  <c r="L2825" i="38"/>
  <c r="M2825" i="38"/>
  <c r="B2826" i="38"/>
  <c r="C2826" i="38"/>
  <c r="D2826" i="38"/>
  <c r="E2826" i="38"/>
  <c r="F2826" i="38"/>
  <c r="G2826" i="38"/>
  <c r="H2826" i="38"/>
  <c r="I2826" i="38"/>
  <c r="J2826" i="38"/>
  <c r="K2826" i="38"/>
  <c r="L2826" i="38"/>
  <c r="M2826" i="38"/>
  <c r="B2827" i="38"/>
  <c r="C2827" i="38"/>
  <c r="D2827" i="38"/>
  <c r="E2827" i="38"/>
  <c r="F2827" i="38"/>
  <c r="G2827" i="38"/>
  <c r="H2827" i="38"/>
  <c r="I2827" i="38"/>
  <c r="J2827" i="38"/>
  <c r="K2827" i="38"/>
  <c r="L2827" i="38"/>
  <c r="M2827" i="38"/>
  <c r="B2828" i="38"/>
  <c r="C2828" i="38"/>
  <c r="D2828" i="38"/>
  <c r="E2828" i="38"/>
  <c r="F2828" i="38"/>
  <c r="G2828" i="38"/>
  <c r="H2828" i="38"/>
  <c r="I2828" i="38"/>
  <c r="J2828" i="38"/>
  <c r="K2828" i="38"/>
  <c r="L2828" i="38"/>
  <c r="M2828" i="38"/>
  <c r="B2829" i="38"/>
  <c r="C2829" i="38"/>
  <c r="D2829" i="38"/>
  <c r="E2829" i="38"/>
  <c r="F2829" i="38"/>
  <c r="G2829" i="38"/>
  <c r="H2829" i="38"/>
  <c r="I2829" i="38"/>
  <c r="J2829" i="38"/>
  <c r="K2829" i="38"/>
  <c r="L2829" i="38"/>
  <c r="M2829" i="38"/>
  <c r="B2830" i="38"/>
  <c r="C2830" i="38"/>
  <c r="D2830" i="38"/>
  <c r="E2830" i="38"/>
  <c r="F2830" i="38"/>
  <c r="G2830" i="38"/>
  <c r="H2830" i="38"/>
  <c r="I2830" i="38"/>
  <c r="J2830" i="38"/>
  <c r="K2830" i="38"/>
  <c r="L2830" i="38"/>
  <c r="M2830" i="38"/>
  <c r="B2831" i="38"/>
  <c r="C2831" i="38"/>
  <c r="D2831" i="38"/>
  <c r="E2831" i="38"/>
  <c r="F2831" i="38"/>
  <c r="G2831" i="38"/>
  <c r="H2831" i="38"/>
  <c r="I2831" i="38"/>
  <c r="J2831" i="38"/>
  <c r="K2831" i="38"/>
  <c r="L2831" i="38"/>
  <c r="M2831" i="38"/>
  <c r="B2832" i="38"/>
  <c r="C2832" i="38"/>
  <c r="D2832" i="38"/>
  <c r="E2832" i="38"/>
  <c r="F2832" i="38"/>
  <c r="G2832" i="38"/>
  <c r="H2832" i="38"/>
  <c r="I2832" i="38"/>
  <c r="J2832" i="38"/>
  <c r="K2832" i="38"/>
  <c r="L2832" i="38"/>
  <c r="M2832" i="38"/>
  <c r="B2833" i="38"/>
  <c r="C2833" i="38"/>
  <c r="D2833" i="38"/>
  <c r="E2833" i="38"/>
  <c r="F2833" i="38"/>
  <c r="G2833" i="38"/>
  <c r="H2833" i="38"/>
  <c r="I2833" i="38"/>
  <c r="J2833" i="38"/>
  <c r="K2833" i="38"/>
  <c r="L2833" i="38"/>
  <c r="M2833" i="38"/>
  <c r="B2834" i="38"/>
  <c r="C2834" i="38"/>
  <c r="D2834" i="38"/>
  <c r="E2834" i="38"/>
  <c r="F2834" i="38"/>
  <c r="G2834" i="38"/>
  <c r="H2834" i="38"/>
  <c r="I2834" i="38"/>
  <c r="J2834" i="38"/>
  <c r="K2834" i="38"/>
  <c r="L2834" i="38"/>
  <c r="M2834" i="38"/>
  <c r="B2835" i="38"/>
  <c r="C2835" i="38"/>
  <c r="D2835" i="38"/>
  <c r="E2835" i="38"/>
  <c r="F2835" i="38"/>
  <c r="G2835" i="38"/>
  <c r="H2835" i="38"/>
  <c r="I2835" i="38"/>
  <c r="J2835" i="38"/>
  <c r="K2835" i="38"/>
  <c r="L2835" i="38"/>
  <c r="M2835" i="38"/>
  <c r="B2836" i="38"/>
  <c r="C2836" i="38"/>
  <c r="D2836" i="38"/>
  <c r="E2836" i="38"/>
  <c r="F2836" i="38"/>
  <c r="G2836" i="38"/>
  <c r="H2836" i="38"/>
  <c r="I2836" i="38"/>
  <c r="J2836" i="38"/>
  <c r="K2836" i="38"/>
  <c r="L2836" i="38"/>
  <c r="M2836" i="38"/>
  <c r="B2837" i="38"/>
  <c r="C2837" i="38"/>
  <c r="D2837" i="38"/>
  <c r="E2837" i="38"/>
  <c r="F2837" i="38"/>
  <c r="G2837" i="38"/>
  <c r="H2837" i="38"/>
  <c r="I2837" i="38"/>
  <c r="J2837" i="38"/>
  <c r="K2837" i="38"/>
  <c r="L2837" i="38"/>
  <c r="M2837" i="38"/>
  <c r="B2838" i="38"/>
  <c r="C2838" i="38"/>
  <c r="D2838" i="38"/>
  <c r="E2838" i="38"/>
  <c r="F2838" i="38"/>
  <c r="G2838" i="38"/>
  <c r="H2838" i="38"/>
  <c r="I2838" i="38"/>
  <c r="J2838" i="38"/>
  <c r="K2838" i="38"/>
  <c r="L2838" i="38"/>
  <c r="M2838" i="38"/>
  <c r="B2839" i="38"/>
  <c r="C2839" i="38"/>
  <c r="D2839" i="38"/>
  <c r="E2839" i="38"/>
  <c r="F2839" i="38"/>
  <c r="G2839" i="38"/>
  <c r="H2839" i="38"/>
  <c r="I2839" i="38"/>
  <c r="J2839" i="38"/>
  <c r="K2839" i="38"/>
  <c r="L2839" i="38"/>
  <c r="M2839" i="38"/>
  <c r="B2840" i="38"/>
  <c r="C2840" i="38"/>
  <c r="D2840" i="38"/>
  <c r="E2840" i="38"/>
  <c r="F2840" i="38"/>
  <c r="G2840" i="38"/>
  <c r="H2840" i="38"/>
  <c r="I2840" i="38"/>
  <c r="J2840" i="38"/>
  <c r="K2840" i="38"/>
  <c r="L2840" i="38"/>
  <c r="M2840" i="38"/>
  <c r="B2841" i="38"/>
  <c r="C2841" i="38"/>
  <c r="D2841" i="38"/>
  <c r="E2841" i="38"/>
  <c r="F2841" i="38"/>
  <c r="G2841" i="38"/>
  <c r="H2841" i="38"/>
  <c r="I2841" i="38"/>
  <c r="J2841" i="38"/>
  <c r="K2841" i="38"/>
  <c r="L2841" i="38"/>
  <c r="M2841" i="38"/>
  <c r="B2842" i="38"/>
  <c r="C2842" i="38"/>
  <c r="D2842" i="38"/>
  <c r="E2842" i="38"/>
  <c r="F2842" i="38"/>
  <c r="G2842" i="38"/>
  <c r="H2842" i="38"/>
  <c r="I2842" i="38"/>
  <c r="J2842" i="38"/>
  <c r="K2842" i="38"/>
  <c r="L2842" i="38"/>
  <c r="M2842" i="38"/>
  <c r="B2843" i="38"/>
  <c r="C2843" i="38"/>
  <c r="D2843" i="38"/>
  <c r="E2843" i="38"/>
  <c r="F2843" i="38"/>
  <c r="G2843" i="38"/>
  <c r="H2843" i="38"/>
  <c r="I2843" i="38"/>
  <c r="J2843" i="38"/>
  <c r="K2843" i="38"/>
  <c r="L2843" i="38"/>
  <c r="M2843" i="38"/>
  <c r="B2844" i="38"/>
  <c r="C2844" i="38"/>
  <c r="D2844" i="38"/>
  <c r="E2844" i="38"/>
  <c r="F2844" i="38"/>
  <c r="G2844" i="38"/>
  <c r="H2844" i="38"/>
  <c r="I2844" i="38"/>
  <c r="J2844" i="38"/>
  <c r="K2844" i="38"/>
  <c r="L2844" i="38"/>
  <c r="M2844" i="38"/>
  <c r="B2845" i="38"/>
  <c r="C2845" i="38"/>
  <c r="D2845" i="38"/>
  <c r="E2845" i="38"/>
  <c r="F2845" i="38"/>
  <c r="G2845" i="38"/>
  <c r="H2845" i="38"/>
  <c r="I2845" i="38"/>
  <c r="J2845" i="38"/>
  <c r="K2845" i="38"/>
  <c r="L2845" i="38"/>
  <c r="M2845" i="38"/>
  <c r="B2846" i="38"/>
  <c r="C2846" i="38"/>
  <c r="D2846" i="38"/>
  <c r="E2846" i="38"/>
  <c r="F2846" i="38"/>
  <c r="G2846" i="38"/>
  <c r="H2846" i="38"/>
  <c r="I2846" i="38"/>
  <c r="J2846" i="38"/>
  <c r="K2846" i="38"/>
  <c r="L2846" i="38"/>
  <c r="M2846" i="38"/>
  <c r="B2847" i="38"/>
  <c r="C2847" i="38"/>
  <c r="D2847" i="38"/>
  <c r="E2847" i="38"/>
  <c r="F2847" i="38"/>
  <c r="G2847" i="38"/>
  <c r="H2847" i="38"/>
  <c r="I2847" i="38"/>
  <c r="J2847" i="38"/>
  <c r="K2847" i="38"/>
  <c r="L2847" i="38"/>
  <c r="M2847" i="38"/>
  <c r="B2848" i="38"/>
  <c r="C2848" i="38"/>
  <c r="D2848" i="38"/>
  <c r="E2848" i="38"/>
  <c r="F2848" i="38"/>
  <c r="G2848" i="38"/>
  <c r="H2848" i="38"/>
  <c r="I2848" i="38"/>
  <c r="J2848" i="38"/>
  <c r="K2848" i="38"/>
  <c r="L2848" i="38"/>
  <c r="M2848" i="38"/>
  <c r="B2849" i="38"/>
  <c r="C2849" i="38"/>
  <c r="D2849" i="38"/>
  <c r="E2849" i="38"/>
  <c r="F2849" i="38"/>
  <c r="G2849" i="38"/>
  <c r="H2849" i="38"/>
  <c r="I2849" i="38"/>
  <c r="J2849" i="38"/>
  <c r="K2849" i="38"/>
  <c r="L2849" i="38"/>
  <c r="M2849" i="38"/>
  <c r="B2850" i="38"/>
  <c r="C2850" i="38"/>
  <c r="D2850" i="38"/>
  <c r="E2850" i="38"/>
  <c r="F2850" i="38"/>
  <c r="G2850" i="38"/>
  <c r="H2850" i="38"/>
  <c r="I2850" i="38"/>
  <c r="J2850" i="38"/>
  <c r="K2850" i="38"/>
  <c r="L2850" i="38"/>
  <c r="M2850" i="38"/>
  <c r="B2851" i="38"/>
  <c r="C2851" i="38"/>
  <c r="D2851" i="38"/>
  <c r="E2851" i="38"/>
  <c r="F2851" i="38"/>
  <c r="G2851" i="38"/>
  <c r="H2851" i="38"/>
  <c r="I2851" i="38"/>
  <c r="J2851" i="38"/>
  <c r="K2851" i="38"/>
  <c r="L2851" i="38"/>
  <c r="M2851" i="38"/>
  <c r="B2852" i="38"/>
  <c r="C2852" i="38"/>
  <c r="D2852" i="38"/>
  <c r="E2852" i="38"/>
  <c r="F2852" i="38"/>
  <c r="G2852" i="38"/>
  <c r="H2852" i="38"/>
  <c r="I2852" i="38"/>
  <c r="J2852" i="38"/>
  <c r="K2852" i="38"/>
  <c r="L2852" i="38"/>
  <c r="M2852" i="38"/>
  <c r="B2853" i="38"/>
  <c r="C2853" i="38"/>
  <c r="D2853" i="38"/>
  <c r="E2853" i="38"/>
  <c r="F2853" i="38"/>
  <c r="G2853" i="38"/>
  <c r="H2853" i="38"/>
  <c r="I2853" i="38"/>
  <c r="J2853" i="38"/>
  <c r="K2853" i="38"/>
  <c r="L2853" i="38"/>
  <c r="M2853" i="38"/>
  <c r="B2854" i="38"/>
  <c r="C2854" i="38"/>
  <c r="D2854" i="38"/>
  <c r="E2854" i="38"/>
  <c r="F2854" i="38"/>
  <c r="G2854" i="38"/>
  <c r="H2854" i="38"/>
  <c r="I2854" i="38"/>
  <c r="J2854" i="38"/>
  <c r="K2854" i="38"/>
  <c r="L2854" i="38"/>
  <c r="M2854" i="38"/>
  <c r="B2855" i="38"/>
  <c r="C2855" i="38"/>
  <c r="D2855" i="38"/>
  <c r="E2855" i="38"/>
  <c r="F2855" i="38"/>
  <c r="G2855" i="38"/>
  <c r="H2855" i="38"/>
  <c r="I2855" i="38"/>
  <c r="J2855" i="38"/>
  <c r="K2855" i="38"/>
  <c r="L2855" i="38"/>
  <c r="M2855" i="38"/>
  <c r="B2856" i="38"/>
  <c r="C2856" i="38"/>
  <c r="D2856" i="38"/>
  <c r="E2856" i="38"/>
  <c r="F2856" i="38"/>
  <c r="G2856" i="38"/>
  <c r="H2856" i="38"/>
  <c r="I2856" i="38"/>
  <c r="J2856" i="38"/>
  <c r="K2856" i="38"/>
  <c r="L2856" i="38"/>
  <c r="M2856" i="38"/>
  <c r="B2857" i="38"/>
  <c r="C2857" i="38"/>
  <c r="D2857" i="38"/>
  <c r="E2857" i="38"/>
  <c r="F2857" i="38"/>
  <c r="G2857" i="38"/>
  <c r="H2857" i="38"/>
  <c r="I2857" i="38"/>
  <c r="J2857" i="38"/>
  <c r="K2857" i="38"/>
  <c r="L2857" i="38"/>
  <c r="M2857" i="38"/>
  <c r="B2858" i="38"/>
  <c r="C2858" i="38"/>
  <c r="D2858" i="38"/>
  <c r="E2858" i="38"/>
  <c r="F2858" i="38"/>
  <c r="G2858" i="38"/>
  <c r="H2858" i="38"/>
  <c r="I2858" i="38"/>
  <c r="J2858" i="38"/>
  <c r="K2858" i="38"/>
  <c r="L2858" i="38"/>
  <c r="M2858" i="38"/>
  <c r="B2859" i="38"/>
  <c r="C2859" i="38"/>
  <c r="D2859" i="38"/>
  <c r="E2859" i="38"/>
  <c r="F2859" i="38"/>
  <c r="G2859" i="38"/>
  <c r="H2859" i="38"/>
  <c r="I2859" i="38"/>
  <c r="J2859" i="38"/>
  <c r="K2859" i="38"/>
  <c r="L2859" i="38"/>
  <c r="M2859" i="38"/>
  <c r="B2860" i="38"/>
  <c r="C2860" i="38"/>
  <c r="D2860" i="38"/>
  <c r="E2860" i="38"/>
  <c r="F2860" i="38"/>
  <c r="G2860" i="38"/>
  <c r="H2860" i="38"/>
  <c r="I2860" i="38"/>
  <c r="J2860" i="38"/>
  <c r="K2860" i="38"/>
  <c r="L2860" i="38"/>
  <c r="M2860" i="38"/>
  <c r="B2861" i="38"/>
  <c r="C2861" i="38"/>
  <c r="D2861" i="38"/>
  <c r="E2861" i="38"/>
  <c r="F2861" i="38"/>
  <c r="G2861" i="38"/>
  <c r="H2861" i="38"/>
  <c r="I2861" i="38"/>
  <c r="J2861" i="38"/>
  <c r="K2861" i="38"/>
  <c r="L2861" i="38"/>
  <c r="M2861" i="38"/>
  <c r="B2862" i="38"/>
  <c r="C2862" i="38"/>
  <c r="D2862" i="38"/>
  <c r="E2862" i="38"/>
  <c r="F2862" i="38"/>
  <c r="G2862" i="38"/>
  <c r="H2862" i="38"/>
  <c r="I2862" i="38"/>
  <c r="J2862" i="38"/>
  <c r="K2862" i="38"/>
  <c r="L2862" i="38"/>
  <c r="M2862" i="38"/>
  <c r="B2863" i="38"/>
  <c r="C2863" i="38"/>
  <c r="D2863" i="38"/>
  <c r="E2863" i="38"/>
  <c r="F2863" i="38"/>
  <c r="G2863" i="38"/>
  <c r="H2863" i="38"/>
  <c r="I2863" i="38"/>
  <c r="J2863" i="38"/>
  <c r="K2863" i="38"/>
  <c r="L2863" i="38"/>
  <c r="M2863" i="38"/>
  <c r="B2864" i="38"/>
  <c r="C2864" i="38"/>
  <c r="D2864" i="38"/>
  <c r="E2864" i="38"/>
  <c r="F2864" i="38"/>
  <c r="G2864" i="38"/>
  <c r="H2864" i="38"/>
  <c r="I2864" i="38"/>
  <c r="J2864" i="38"/>
  <c r="K2864" i="38"/>
  <c r="L2864" i="38"/>
  <c r="M2864" i="38"/>
  <c r="B2865" i="38"/>
  <c r="C2865" i="38"/>
  <c r="D2865" i="38"/>
  <c r="E2865" i="38"/>
  <c r="F2865" i="38"/>
  <c r="G2865" i="38"/>
  <c r="H2865" i="38"/>
  <c r="I2865" i="38"/>
  <c r="J2865" i="38"/>
  <c r="K2865" i="38"/>
  <c r="L2865" i="38"/>
  <c r="M2865" i="38"/>
  <c r="B2866" i="38"/>
  <c r="C2866" i="38"/>
  <c r="D2866" i="38"/>
  <c r="E2866" i="38"/>
  <c r="F2866" i="38"/>
  <c r="G2866" i="38"/>
  <c r="H2866" i="38"/>
  <c r="I2866" i="38"/>
  <c r="J2866" i="38"/>
  <c r="K2866" i="38"/>
  <c r="L2866" i="38"/>
  <c r="M2866" i="38"/>
  <c r="B2867" i="38"/>
  <c r="C2867" i="38"/>
  <c r="D2867" i="38"/>
  <c r="E2867" i="38"/>
  <c r="F2867" i="38"/>
  <c r="G2867" i="38"/>
  <c r="H2867" i="38"/>
  <c r="I2867" i="38"/>
  <c r="J2867" i="38"/>
  <c r="K2867" i="38"/>
  <c r="L2867" i="38"/>
  <c r="M2867" i="38"/>
  <c r="B2868" i="38"/>
  <c r="C2868" i="38"/>
  <c r="D2868" i="38"/>
  <c r="E2868" i="38"/>
  <c r="F2868" i="38"/>
  <c r="G2868" i="38"/>
  <c r="H2868" i="38"/>
  <c r="I2868" i="38"/>
  <c r="J2868" i="38"/>
  <c r="K2868" i="38"/>
  <c r="L2868" i="38"/>
  <c r="M2868" i="38"/>
  <c r="B2869" i="38"/>
  <c r="C2869" i="38"/>
  <c r="D2869" i="38"/>
  <c r="E2869" i="38"/>
  <c r="F2869" i="38"/>
  <c r="G2869" i="38"/>
  <c r="H2869" i="38"/>
  <c r="I2869" i="38"/>
  <c r="J2869" i="38"/>
  <c r="K2869" i="38"/>
  <c r="L2869" i="38"/>
  <c r="M2869" i="38"/>
  <c r="B2870" i="38"/>
  <c r="C2870" i="38"/>
  <c r="D2870" i="38"/>
  <c r="E2870" i="38"/>
  <c r="F2870" i="38"/>
  <c r="G2870" i="38"/>
  <c r="H2870" i="38"/>
  <c r="I2870" i="38"/>
  <c r="J2870" i="38"/>
  <c r="K2870" i="38"/>
  <c r="L2870" i="38"/>
  <c r="M2870" i="38"/>
  <c r="B2871" i="38"/>
  <c r="C2871" i="38"/>
  <c r="D2871" i="38"/>
  <c r="E2871" i="38"/>
  <c r="F2871" i="38"/>
  <c r="G2871" i="38"/>
  <c r="H2871" i="38"/>
  <c r="I2871" i="38"/>
  <c r="J2871" i="38"/>
  <c r="K2871" i="38"/>
  <c r="L2871" i="38"/>
  <c r="M2871" i="38"/>
  <c r="B2872" i="38"/>
  <c r="C2872" i="38"/>
  <c r="D2872" i="38"/>
  <c r="E2872" i="38"/>
  <c r="F2872" i="38"/>
  <c r="G2872" i="38"/>
  <c r="H2872" i="38"/>
  <c r="I2872" i="38"/>
  <c r="J2872" i="38"/>
  <c r="K2872" i="38"/>
  <c r="L2872" i="38"/>
  <c r="M2872" i="38"/>
  <c r="B2873" i="38"/>
  <c r="C2873" i="38"/>
  <c r="D2873" i="38"/>
  <c r="E2873" i="38"/>
  <c r="F2873" i="38"/>
  <c r="G2873" i="38"/>
  <c r="H2873" i="38"/>
  <c r="I2873" i="38"/>
  <c r="J2873" i="38"/>
  <c r="K2873" i="38"/>
  <c r="L2873" i="38"/>
  <c r="M2873" i="38"/>
  <c r="B2874" i="38"/>
  <c r="C2874" i="38"/>
  <c r="D2874" i="38"/>
  <c r="E2874" i="38"/>
  <c r="F2874" i="38"/>
  <c r="G2874" i="38"/>
  <c r="H2874" i="38"/>
  <c r="I2874" i="38"/>
  <c r="J2874" i="38"/>
  <c r="K2874" i="38"/>
  <c r="L2874" i="38"/>
  <c r="M2874" i="38"/>
  <c r="B2875" i="38"/>
  <c r="C2875" i="38"/>
  <c r="D2875" i="38"/>
  <c r="E2875" i="38"/>
  <c r="F2875" i="38"/>
  <c r="G2875" i="38"/>
  <c r="H2875" i="38"/>
  <c r="I2875" i="38"/>
  <c r="J2875" i="38"/>
  <c r="K2875" i="38"/>
  <c r="L2875" i="38"/>
  <c r="M2875" i="38"/>
  <c r="B2876" i="38"/>
  <c r="C2876" i="38"/>
  <c r="D2876" i="38"/>
  <c r="E2876" i="38"/>
  <c r="F2876" i="38"/>
  <c r="G2876" i="38"/>
  <c r="H2876" i="38"/>
  <c r="I2876" i="38"/>
  <c r="J2876" i="38"/>
  <c r="K2876" i="38"/>
  <c r="L2876" i="38"/>
  <c r="M2876" i="38"/>
  <c r="B2877" i="38"/>
  <c r="C2877" i="38"/>
  <c r="D2877" i="38"/>
  <c r="E2877" i="38"/>
  <c r="F2877" i="38"/>
  <c r="G2877" i="38"/>
  <c r="H2877" i="38"/>
  <c r="I2877" i="38"/>
  <c r="J2877" i="38"/>
  <c r="K2877" i="38"/>
  <c r="L2877" i="38"/>
  <c r="M2877" i="38"/>
  <c r="B2878" i="38"/>
  <c r="C2878" i="38"/>
  <c r="D2878" i="38"/>
  <c r="E2878" i="38"/>
  <c r="F2878" i="38"/>
  <c r="G2878" i="38"/>
  <c r="H2878" i="38"/>
  <c r="I2878" i="38"/>
  <c r="J2878" i="38"/>
  <c r="K2878" i="38"/>
  <c r="L2878" i="38"/>
  <c r="M2878" i="38"/>
  <c r="B2879" i="38"/>
  <c r="C2879" i="38"/>
  <c r="D2879" i="38"/>
  <c r="E2879" i="38"/>
  <c r="F2879" i="38"/>
  <c r="G2879" i="38"/>
  <c r="H2879" i="38"/>
  <c r="I2879" i="38"/>
  <c r="J2879" i="38"/>
  <c r="K2879" i="38"/>
  <c r="L2879" i="38"/>
  <c r="M2879" i="38"/>
  <c r="B2880" i="38"/>
  <c r="C2880" i="38"/>
  <c r="D2880" i="38"/>
  <c r="E2880" i="38"/>
  <c r="F2880" i="38"/>
  <c r="G2880" i="38"/>
  <c r="H2880" i="38"/>
  <c r="I2880" i="38"/>
  <c r="J2880" i="38"/>
  <c r="K2880" i="38"/>
  <c r="L2880" i="38"/>
  <c r="M2880" i="38"/>
  <c r="B2881" i="38"/>
  <c r="C2881" i="38"/>
  <c r="D2881" i="38"/>
  <c r="E2881" i="38"/>
  <c r="F2881" i="38"/>
  <c r="G2881" i="38"/>
  <c r="H2881" i="38"/>
  <c r="I2881" i="38"/>
  <c r="J2881" i="38"/>
  <c r="K2881" i="38"/>
  <c r="L2881" i="38"/>
  <c r="M2881" i="38"/>
  <c r="B2882" i="38"/>
  <c r="C2882" i="38"/>
  <c r="D2882" i="38"/>
  <c r="E2882" i="38"/>
  <c r="F2882" i="38"/>
  <c r="G2882" i="38"/>
  <c r="H2882" i="38"/>
  <c r="I2882" i="38"/>
  <c r="J2882" i="38"/>
  <c r="K2882" i="38"/>
  <c r="L2882" i="38"/>
  <c r="M2882" i="38"/>
  <c r="B2883" i="38"/>
  <c r="C2883" i="38"/>
  <c r="D2883" i="38"/>
  <c r="E2883" i="38"/>
  <c r="F2883" i="38"/>
  <c r="G2883" i="38"/>
  <c r="H2883" i="38"/>
  <c r="I2883" i="38"/>
  <c r="J2883" i="38"/>
  <c r="K2883" i="38"/>
  <c r="L2883" i="38"/>
  <c r="M2883" i="38"/>
  <c r="B2884" i="38"/>
  <c r="C2884" i="38"/>
  <c r="D2884" i="38"/>
  <c r="E2884" i="38"/>
  <c r="F2884" i="38"/>
  <c r="G2884" i="38"/>
  <c r="H2884" i="38"/>
  <c r="I2884" i="38"/>
  <c r="J2884" i="38"/>
  <c r="K2884" i="38"/>
  <c r="L2884" i="38"/>
  <c r="M2884" i="38"/>
  <c r="B2885" i="38"/>
  <c r="C2885" i="38"/>
  <c r="D2885" i="38"/>
  <c r="E2885" i="38"/>
  <c r="F2885" i="38"/>
  <c r="G2885" i="38"/>
  <c r="H2885" i="38"/>
  <c r="I2885" i="38"/>
  <c r="J2885" i="38"/>
  <c r="K2885" i="38"/>
  <c r="L2885" i="38"/>
  <c r="M2885" i="38"/>
  <c r="B2886" i="38"/>
  <c r="C2886" i="38"/>
  <c r="D2886" i="38"/>
  <c r="E2886" i="38"/>
  <c r="F2886" i="38"/>
  <c r="G2886" i="38"/>
  <c r="H2886" i="38"/>
  <c r="I2886" i="38"/>
  <c r="J2886" i="38"/>
  <c r="K2886" i="38"/>
  <c r="L2886" i="38"/>
  <c r="M2886" i="38"/>
  <c r="B2887" i="38"/>
  <c r="C2887" i="38"/>
  <c r="D2887" i="38"/>
  <c r="E2887" i="38"/>
  <c r="F2887" i="38"/>
  <c r="G2887" i="38"/>
  <c r="H2887" i="38"/>
  <c r="I2887" i="38"/>
  <c r="J2887" i="38"/>
  <c r="K2887" i="38"/>
  <c r="L2887" i="38"/>
  <c r="M2887" i="38"/>
  <c r="B2888" i="38"/>
  <c r="C2888" i="38"/>
  <c r="D2888" i="38"/>
  <c r="E2888" i="38"/>
  <c r="F2888" i="38"/>
  <c r="G2888" i="38"/>
  <c r="H2888" i="38"/>
  <c r="I2888" i="38"/>
  <c r="J2888" i="38"/>
  <c r="K2888" i="38"/>
  <c r="L2888" i="38"/>
  <c r="M2888" i="38"/>
  <c r="B2889" i="38"/>
  <c r="C2889" i="38"/>
  <c r="D2889" i="38"/>
  <c r="E2889" i="38"/>
  <c r="F2889" i="38"/>
  <c r="G2889" i="38"/>
  <c r="H2889" i="38"/>
  <c r="I2889" i="38"/>
  <c r="J2889" i="38"/>
  <c r="K2889" i="38"/>
  <c r="L2889" i="38"/>
  <c r="M2889" i="38"/>
  <c r="B2890" i="38"/>
  <c r="C2890" i="38"/>
  <c r="D2890" i="38"/>
  <c r="E2890" i="38"/>
  <c r="F2890" i="38"/>
  <c r="G2890" i="38"/>
  <c r="H2890" i="38"/>
  <c r="I2890" i="38"/>
  <c r="J2890" i="38"/>
  <c r="K2890" i="38"/>
  <c r="L2890" i="38"/>
  <c r="M2890" i="38"/>
  <c r="B2891" i="38"/>
  <c r="C2891" i="38"/>
  <c r="D2891" i="38"/>
  <c r="E2891" i="38"/>
  <c r="F2891" i="38"/>
  <c r="G2891" i="38"/>
  <c r="H2891" i="38"/>
  <c r="I2891" i="38"/>
  <c r="J2891" i="38"/>
  <c r="K2891" i="38"/>
  <c r="L2891" i="38"/>
  <c r="M2891" i="38"/>
  <c r="B2892" i="38"/>
  <c r="C2892" i="38"/>
  <c r="D2892" i="38"/>
  <c r="E2892" i="38"/>
  <c r="F2892" i="38"/>
  <c r="G2892" i="38"/>
  <c r="H2892" i="38"/>
  <c r="I2892" i="38"/>
  <c r="J2892" i="38"/>
  <c r="K2892" i="38"/>
  <c r="L2892" i="38"/>
  <c r="M2892" i="38"/>
  <c r="B2893" i="38"/>
  <c r="C2893" i="38"/>
  <c r="D2893" i="38"/>
  <c r="E2893" i="38"/>
  <c r="F2893" i="38"/>
  <c r="G2893" i="38"/>
  <c r="H2893" i="38"/>
  <c r="I2893" i="38"/>
  <c r="J2893" i="38"/>
  <c r="K2893" i="38"/>
  <c r="L2893" i="38"/>
  <c r="M2893" i="38"/>
  <c r="B2894" i="38"/>
  <c r="C2894" i="38"/>
  <c r="D2894" i="38"/>
  <c r="E2894" i="38"/>
  <c r="F2894" i="38"/>
  <c r="G2894" i="38"/>
  <c r="H2894" i="38"/>
  <c r="I2894" i="38"/>
  <c r="J2894" i="38"/>
  <c r="K2894" i="38"/>
  <c r="L2894" i="38"/>
  <c r="M2894" i="38"/>
  <c r="B2895" i="38"/>
  <c r="C2895" i="38"/>
  <c r="D2895" i="38"/>
  <c r="E2895" i="38"/>
  <c r="F2895" i="38"/>
  <c r="G2895" i="38"/>
  <c r="H2895" i="38"/>
  <c r="I2895" i="38"/>
  <c r="J2895" i="38"/>
  <c r="K2895" i="38"/>
  <c r="L2895" i="38"/>
  <c r="M2895" i="38"/>
  <c r="B2896" i="38"/>
  <c r="C2896" i="38"/>
  <c r="D2896" i="38"/>
  <c r="E2896" i="38"/>
  <c r="F2896" i="38"/>
  <c r="G2896" i="38"/>
  <c r="H2896" i="38"/>
  <c r="I2896" i="38"/>
  <c r="J2896" i="38"/>
  <c r="K2896" i="38"/>
  <c r="L2896" i="38"/>
  <c r="M2896" i="38"/>
  <c r="B2897" i="38"/>
  <c r="C2897" i="38"/>
  <c r="D2897" i="38"/>
  <c r="E2897" i="38"/>
  <c r="F2897" i="38"/>
  <c r="G2897" i="38"/>
  <c r="H2897" i="38"/>
  <c r="I2897" i="38"/>
  <c r="J2897" i="38"/>
  <c r="K2897" i="38"/>
  <c r="L2897" i="38"/>
  <c r="M2897" i="38"/>
  <c r="B2898" i="38"/>
  <c r="C2898" i="38"/>
  <c r="D2898" i="38"/>
  <c r="E2898" i="38"/>
  <c r="F2898" i="38"/>
  <c r="G2898" i="38"/>
  <c r="H2898" i="38"/>
  <c r="I2898" i="38"/>
  <c r="J2898" i="38"/>
  <c r="K2898" i="38"/>
  <c r="L2898" i="38"/>
  <c r="M2898" i="38"/>
  <c r="B2899" i="38"/>
  <c r="C2899" i="38"/>
  <c r="D2899" i="38"/>
  <c r="E2899" i="38"/>
  <c r="F2899" i="38"/>
  <c r="G2899" i="38"/>
  <c r="H2899" i="38"/>
  <c r="I2899" i="38"/>
  <c r="J2899" i="38"/>
  <c r="K2899" i="38"/>
  <c r="L2899" i="38"/>
  <c r="M2899" i="38"/>
  <c r="B2900" i="38"/>
  <c r="C2900" i="38"/>
  <c r="D2900" i="38"/>
  <c r="E2900" i="38"/>
  <c r="F2900" i="38"/>
  <c r="G2900" i="38"/>
  <c r="H2900" i="38"/>
  <c r="I2900" i="38"/>
  <c r="J2900" i="38"/>
  <c r="K2900" i="38"/>
  <c r="L2900" i="38"/>
  <c r="M2900" i="38"/>
  <c r="B2901" i="38"/>
  <c r="C2901" i="38"/>
  <c r="D2901" i="38"/>
  <c r="E2901" i="38"/>
  <c r="F2901" i="38"/>
  <c r="G2901" i="38"/>
  <c r="H2901" i="38"/>
  <c r="I2901" i="38"/>
  <c r="J2901" i="38"/>
  <c r="K2901" i="38"/>
  <c r="L2901" i="38"/>
  <c r="M2901" i="38"/>
  <c r="M2004" i="38"/>
  <c r="L2004" i="38"/>
  <c r="K2004" i="38"/>
  <c r="J2004" i="38"/>
  <c r="I2004" i="38"/>
  <c r="H2004" i="38"/>
  <c r="G2004" i="38"/>
  <c r="F2004" i="38"/>
  <c r="E2004" i="38"/>
  <c r="D2004" i="38"/>
  <c r="C2004" i="38"/>
  <c r="B2004" i="38"/>
  <c r="IZ238" i="38" l="1"/>
  <c r="Y28" i="14" s="1"/>
  <c r="IZ236" i="38"/>
  <c r="Y26" i="14" s="1"/>
  <c r="GA58" i="38"/>
  <c r="HA345" i="38"/>
  <c r="HA346" i="38" s="1"/>
  <c r="IZ259" i="38" s="1"/>
  <c r="Y49" i="14" s="1"/>
  <c r="IZ258" i="38"/>
  <c r="Y48" i="14" s="1"/>
  <c r="FF465" i="38"/>
  <c r="FF726" i="38"/>
  <c r="FF475" i="38"/>
  <c r="FF736" i="38"/>
  <c r="FF495" i="38"/>
  <c r="FF756" i="38"/>
  <c r="FF515" i="38"/>
  <c r="FF776" i="38"/>
  <c r="FF485" i="38"/>
  <c r="FF746" i="38"/>
  <c r="FF525" i="38"/>
  <c r="FF786" i="38"/>
  <c r="FF455" i="38"/>
  <c r="FF716" i="38"/>
  <c r="FF505" i="38"/>
  <c r="FF766" i="38"/>
  <c r="FF535" i="38"/>
  <c r="FF796" i="38"/>
  <c r="FF425" i="38"/>
  <c r="FF686" i="38"/>
  <c r="FF445" i="38"/>
  <c r="FF706" i="38"/>
  <c r="B354" i="38"/>
  <c r="BC354" i="38" s="1"/>
  <c r="B358" i="38"/>
  <c r="BC358" i="38" s="1"/>
  <c r="B362" i="38"/>
  <c r="BC362" i="38" s="1"/>
  <c r="B366" i="38"/>
  <c r="BC366" i="38" s="1"/>
  <c r="B370" i="38"/>
  <c r="BC370" i="38" s="1"/>
  <c r="B374" i="38"/>
  <c r="BC374" i="38" s="1"/>
  <c r="B378" i="38"/>
  <c r="BC378" i="38" s="1"/>
  <c r="B382" i="38"/>
  <c r="BC382" i="38" s="1"/>
  <c r="B386" i="38"/>
  <c r="BC386" i="38" s="1"/>
  <c r="B390" i="38"/>
  <c r="BC390" i="38" s="1"/>
  <c r="B394" i="38"/>
  <c r="BC394" i="38" s="1"/>
  <c r="B398" i="38"/>
  <c r="BC398" i="38" s="1"/>
  <c r="B402" i="38"/>
  <c r="BC402" i="38" s="1"/>
  <c r="B406" i="38"/>
  <c r="BC406" i="38" s="1"/>
  <c r="B410" i="38"/>
  <c r="BC410" i="38" s="1"/>
  <c r="B414" i="38"/>
  <c r="BC414" i="38" s="1"/>
  <c r="B418" i="38"/>
  <c r="BC418" i="38" s="1"/>
  <c r="B422" i="38"/>
  <c r="BC422" i="38" s="1"/>
  <c r="B357" i="38"/>
  <c r="BC357" i="38" s="1"/>
  <c r="B363" i="38"/>
  <c r="BC363" i="38" s="1"/>
  <c r="B368" i="38"/>
  <c r="BC368" i="38" s="1"/>
  <c r="B373" i="38"/>
  <c r="BC373" i="38" s="1"/>
  <c r="B379" i="38"/>
  <c r="BC379" i="38" s="1"/>
  <c r="B384" i="38"/>
  <c r="BC384" i="38" s="1"/>
  <c r="B389" i="38"/>
  <c r="BC389" i="38" s="1"/>
  <c r="B395" i="38"/>
  <c r="BC395" i="38" s="1"/>
  <c r="B400" i="38"/>
  <c r="BC400" i="38" s="1"/>
  <c r="B405" i="38"/>
  <c r="BC405" i="38" s="1"/>
  <c r="B411" i="38"/>
  <c r="BC411" i="38" s="1"/>
  <c r="B416" i="38"/>
  <c r="BC416" i="38" s="1"/>
  <c r="B421" i="38"/>
  <c r="BC421" i="38" s="1"/>
  <c r="B359" i="38"/>
  <c r="BC359" i="38" s="1"/>
  <c r="B364" i="38"/>
  <c r="BC364" i="38" s="1"/>
  <c r="B369" i="38"/>
  <c r="BC369" i="38" s="1"/>
  <c r="B375" i="38"/>
  <c r="BC375" i="38" s="1"/>
  <c r="B380" i="38"/>
  <c r="BC380" i="38" s="1"/>
  <c r="B385" i="38"/>
  <c r="BC385" i="38" s="1"/>
  <c r="B391" i="38"/>
  <c r="BC391" i="38" s="1"/>
  <c r="B396" i="38"/>
  <c r="BC396" i="38" s="1"/>
  <c r="B401" i="38"/>
  <c r="BC401" i="38" s="1"/>
  <c r="B407" i="38"/>
  <c r="BC407" i="38" s="1"/>
  <c r="B412" i="38"/>
  <c r="BC412" i="38" s="1"/>
  <c r="B417" i="38"/>
  <c r="BC417" i="38" s="1"/>
  <c r="B353" i="38"/>
  <c r="BC353" i="38" s="1"/>
  <c r="B360" i="38"/>
  <c r="BC360" i="38" s="1"/>
  <c r="B371" i="38"/>
  <c r="BC371" i="38" s="1"/>
  <c r="B381" i="38"/>
  <c r="BC381" i="38" s="1"/>
  <c r="B392" i="38"/>
  <c r="BC392" i="38" s="1"/>
  <c r="B403" i="38"/>
  <c r="BC403" i="38" s="1"/>
  <c r="B413" i="38"/>
  <c r="BC413" i="38" s="1"/>
  <c r="B365" i="38"/>
  <c r="BC365" i="38" s="1"/>
  <c r="B387" i="38"/>
  <c r="BC387" i="38" s="1"/>
  <c r="B408" i="38"/>
  <c r="BC408" i="38" s="1"/>
  <c r="B367" i="38"/>
  <c r="BC367" i="38" s="1"/>
  <c r="B388" i="38"/>
  <c r="BC388" i="38" s="1"/>
  <c r="B409" i="38"/>
  <c r="BC409" i="38" s="1"/>
  <c r="B361" i="38"/>
  <c r="BC361" i="38" s="1"/>
  <c r="B372" i="38"/>
  <c r="BC372" i="38" s="1"/>
  <c r="B383" i="38"/>
  <c r="BC383" i="38" s="1"/>
  <c r="B393" i="38"/>
  <c r="BC393" i="38" s="1"/>
  <c r="B404" i="38"/>
  <c r="BC404" i="38" s="1"/>
  <c r="B415" i="38"/>
  <c r="BC415" i="38" s="1"/>
  <c r="B355" i="38"/>
  <c r="BC355" i="38" s="1"/>
  <c r="B376" i="38"/>
  <c r="BC376" i="38" s="1"/>
  <c r="B397" i="38"/>
  <c r="BC397" i="38" s="1"/>
  <c r="B419" i="38"/>
  <c r="BC419" i="38" s="1"/>
  <c r="B356" i="38"/>
  <c r="BC356" i="38" s="1"/>
  <c r="B377" i="38"/>
  <c r="BC377" i="38" s="1"/>
  <c r="B399" i="38"/>
  <c r="BC399" i="38" s="1"/>
  <c r="B420" i="38"/>
  <c r="BC420" i="38" s="1"/>
  <c r="B706" i="38"/>
  <c r="BC706" i="38" s="1"/>
  <c r="B710" i="38"/>
  <c r="BC710" i="38" s="1"/>
  <c r="B714" i="38"/>
  <c r="BC714" i="38" s="1"/>
  <c r="B718" i="38"/>
  <c r="BC718" i="38" s="1"/>
  <c r="B722" i="38"/>
  <c r="BC722" i="38" s="1"/>
  <c r="B726" i="38"/>
  <c r="BC726" i="38" s="1"/>
  <c r="B730" i="38"/>
  <c r="BC730" i="38" s="1"/>
  <c r="B734" i="38"/>
  <c r="BC734" i="38" s="1"/>
  <c r="B738" i="38"/>
  <c r="BC738" i="38" s="1"/>
  <c r="B742" i="38"/>
  <c r="BC742" i="38" s="1"/>
  <c r="B746" i="38"/>
  <c r="BC746" i="38" s="1"/>
  <c r="B750" i="38"/>
  <c r="BC750" i="38" s="1"/>
  <c r="B754" i="38"/>
  <c r="BC754" i="38" s="1"/>
  <c r="B758" i="38"/>
  <c r="BC758" i="38" s="1"/>
  <c r="B762" i="38"/>
  <c r="BC762" i="38" s="1"/>
  <c r="B766" i="38"/>
  <c r="BC766" i="38" s="1"/>
  <c r="B770" i="38"/>
  <c r="BC770" i="38" s="1"/>
  <c r="B707" i="38"/>
  <c r="BC707" i="38" s="1"/>
  <c r="B711" i="38"/>
  <c r="BC711" i="38" s="1"/>
  <c r="B719" i="38"/>
  <c r="BC719" i="38" s="1"/>
  <c r="B723" i="38"/>
  <c r="BC723" i="38" s="1"/>
  <c r="B731" i="38"/>
  <c r="BC731" i="38" s="1"/>
  <c r="B739" i="38"/>
  <c r="BC739" i="38" s="1"/>
  <c r="B743" i="38"/>
  <c r="BC743" i="38" s="1"/>
  <c r="B751" i="38"/>
  <c r="BC751" i="38" s="1"/>
  <c r="B759" i="38"/>
  <c r="BC759" i="38" s="1"/>
  <c r="B767" i="38"/>
  <c r="BC767" i="38" s="1"/>
  <c r="B715" i="38"/>
  <c r="BC715" i="38" s="1"/>
  <c r="B727" i="38"/>
  <c r="BC727" i="38" s="1"/>
  <c r="B735" i="38"/>
  <c r="BC735" i="38" s="1"/>
  <c r="B747" i="38"/>
  <c r="BC747" i="38" s="1"/>
  <c r="B755" i="38"/>
  <c r="BC755" i="38" s="1"/>
  <c r="B763" i="38"/>
  <c r="BC763" i="38" s="1"/>
  <c r="B771" i="38"/>
  <c r="BC771" i="38" s="1"/>
  <c r="B704" i="38"/>
  <c r="BC704" i="38" s="1"/>
  <c r="B712" i="38"/>
  <c r="BC712" i="38" s="1"/>
  <c r="B720" i="38"/>
  <c r="BC720" i="38" s="1"/>
  <c r="B728" i="38"/>
  <c r="BC728" i="38" s="1"/>
  <c r="B736" i="38"/>
  <c r="BC736" i="38" s="1"/>
  <c r="B744" i="38"/>
  <c r="BC744" i="38" s="1"/>
  <c r="B752" i="38"/>
  <c r="BC752" i="38" s="1"/>
  <c r="B760" i="38"/>
  <c r="BC760" i="38" s="1"/>
  <c r="B768" i="38"/>
  <c r="BC768" i="38" s="1"/>
  <c r="B705" i="38"/>
  <c r="BC705" i="38" s="1"/>
  <c r="B713" i="38"/>
  <c r="BC713" i="38" s="1"/>
  <c r="B721" i="38"/>
  <c r="BC721" i="38" s="1"/>
  <c r="B729" i="38"/>
  <c r="BC729" i="38" s="1"/>
  <c r="B737" i="38"/>
  <c r="BC737" i="38" s="1"/>
  <c r="B745" i="38"/>
  <c r="BC745" i="38" s="1"/>
  <c r="B753" i="38"/>
  <c r="BC753" i="38" s="1"/>
  <c r="B761" i="38"/>
  <c r="BC761" i="38" s="1"/>
  <c r="B769" i="38"/>
  <c r="BC769" i="38" s="1"/>
  <c r="B708" i="38"/>
  <c r="BC708" i="38" s="1"/>
  <c r="B724" i="38"/>
  <c r="BC724" i="38" s="1"/>
  <c r="B740" i="38"/>
  <c r="BC740" i="38" s="1"/>
  <c r="B756" i="38"/>
  <c r="BC756" i="38" s="1"/>
  <c r="B772" i="38"/>
  <c r="BC772" i="38" s="1"/>
  <c r="B716" i="38"/>
  <c r="BC716" i="38" s="1"/>
  <c r="B748" i="38"/>
  <c r="BC748" i="38" s="1"/>
  <c r="B717" i="38"/>
  <c r="BC717" i="38" s="1"/>
  <c r="B749" i="38"/>
  <c r="BC749" i="38" s="1"/>
  <c r="B709" i="38"/>
  <c r="BC709" i="38" s="1"/>
  <c r="B725" i="38"/>
  <c r="BC725" i="38" s="1"/>
  <c r="B741" i="38"/>
  <c r="BC741" i="38" s="1"/>
  <c r="B757" i="38"/>
  <c r="BC757" i="38" s="1"/>
  <c r="B703" i="38"/>
  <c r="BC703" i="38" s="1"/>
  <c r="B732" i="38"/>
  <c r="BC732" i="38" s="1"/>
  <c r="B764" i="38"/>
  <c r="BC764" i="38" s="1"/>
  <c r="B733" i="38"/>
  <c r="BC733" i="38" s="1"/>
  <c r="B765" i="38"/>
  <c r="BC765" i="38" s="1"/>
  <c r="B214" i="38"/>
  <c r="BC214" i="38" s="1"/>
  <c r="B218" i="38"/>
  <c r="BC218" i="38" s="1"/>
  <c r="B222" i="38"/>
  <c r="BC222" i="38" s="1"/>
  <c r="B226" i="38"/>
  <c r="BC226" i="38" s="1"/>
  <c r="B230" i="38"/>
  <c r="BC230" i="38" s="1"/>
  <c r="B234" i="38"/>
  <c r="BC234" i="38" s="1"/>
  <c r="B238" i="38"/>
  <c r="BC238" i="38" s="1"/>
  <c r="B242" i="38"/>
  <c r="BC242" i="38" s="1"/>
  <c r="B246" i="38"/>
  <c r="BC246" i="38" s="1"/>
  <c r="B250" i="38"/>
  <c r="BC250" i="38" s="1"/>
  <c r="B254" i="38"/>
  <c r="BC254" i="38" s="1"/>
  <c r="B258" i="38"/>
  <c r="BC258" i="38" s="1"/>
  <c r="B262" i="38"/>
  <c r="BC262" i="38" s="1"/>
  <c r="B266" i="38"/>
  <c r="BC266" i="38" s="1"/>
  <c r="B270" i="38"/>
  <c r="BC270" i="38" s="1"/>
  <c r="B274" i="38"/>
  <c r="BC274" i="38" s="1"/>
  <c r="B278" i="38"/>
  <c r="BC278" i="38" s="1"/>
  <c r="B282" i="38"/>
  <c r="BC282" i="38" s="1"/>
  <c r="B216" i="38"/>
  <c r="BC216" i="38" s="1"/>
  <c r="B221" i="38"/>
  <c r="BC221" i="38" s="1"/>
  <c r="B227" i="38"/>
  <c r="BC227" i="38" s="1"/>
  <c r="B232" i="38"/>
  <c r="BC232" i="38" s="1"/>
  <c r="B237" i="38"/>
  <c r="BC237" i="38" s="1"/>
  <c r="B243" i="38"/>
  <c r="BC243" i="38" s="1"/>
  <c r="B248" i="38"/>
  <c r="BC248" i="38" s="1"/>
  <c r="B217" i="38"/>
  <c r="BC217" i="38" s="1"/>
  <c r="B223" i="38"/>
  <c r="BC223" i="38" s="1"/>
  <c r="B228" i="38"/>
  <c r="BC228" i="38" s="1"/>
  <c r="B233" i="38"/>
  <c r="BC233" i="38" s="1"/>
  <c r="B239" i="38"/>
  <c r="BC239" i="38" s="1"/>
  <c r="B244" i="38"/>
  <c r="BC244" i="38" s="1"/>
  <c r="B249" i="38"/>
  <c r="BC249" i="38" s="1"/>
  <c r="B255" i="38"/>
  <c r="BC255" i="38" s="1"/>
  <c r="B260" i="38"/>
  <c r="BC260" i="38" s="1"/>
  <c r="B265" i="38"/>
  <c r="BC265" i="38" s="1"/>
  <c r="B271" i="38"/>
  <c r="BC271" i="38" s="1"/>
  <c r="B276" i="38"/>
  <c r="BC276" i="38" s="1"/>
  <c r="B281" i="38"/>
  <c r="BC281" i="38" s="1"/>
  <c r="B219" i="38"/>
  <c r="BC219" i="38" s="1"/>
  <c r="B229" i="38"/>
  <c r="BC229" i="38" s="1"/>
  <c r="B240" i="38"/>
  <c r="BC240" i="38" s="1"/>
  <c r="B251" i="38"/>
  <c r="BC251" i="38" s="1"/>
  <c r="B257" i="38"/>
  <c r="BC257" i="38" s="1"/>
  <c r="B264" i="38"/>
  <c r="BC264" i="38" s="1"/>
  <c r="B272" i="38"/>
  <c r="BC272" i="38" s="1"/>
  <c r="B279" i="38"/>
  <c r="BC279" i="38" s="1"/>
  <c r="B235" i="38"/>
  <c r="BC235" i="38" s="1"/>
  <c r="B253" i="38"/>
  <c r="BC253" i="38" s="1"/>
  <c r="B275" i="38"/>
  <c r="BC275" i="38" s="1"/>
  <c r="B215" i="38"/>
  <c r="BC215" i="38" s="1"/>
  <c r="B236" i="38"/>
  <c r="BC236" i="38" s="1"/>
  <c r="B263" i="38"/>
  <c r="BC263" i="38" s="1"/>
  <c r="B277" i="38"/>
  <c r="BC277" i="38" s="1"/>
  <c r="B220" i="38"/>
  <c r="BC220" i="38" s="1"/>
  <c r="B231" i="38"/>
  <c r="BC231" i="38" s="1"/>
  <c r="B241" i="38"/>
  <c r="BC241" i="38" s="1"/>
  <c r="B252" i="38"/>
  <c r="BC252" i="38" s="1"/>
  <c r="B259" i="38"/>
  <c r="BC259" i="38" s="1"/>
  <c r="B267" i="38"/>
  <c r="BC267" i="38" s="1"/>
  <c r="B273" i="38"/>
  <c r="BC273" i="38" s="1"/>
  <c r="B280" i="38"/>
  <c r="BC280" i="38" s="1"/>
  <c r="B224" i="38"/>
  <c r="BC224" i="38" s="1"/>
  <c r="B245" i="38"/>
  <c r="BC245" i="38" s="1"/>
  <c r="B261" i="38"/>
  <c r="BC261" i="38" s="1"/>
  <c r="B268" i="38"/>
  <c r="BC268" i="38" s="1"/>
  <c r="B213" i="38"/>
  <c r="BC213" i="38" s="1"/>
  <c r="B225" i="38"/>
  <c r="BC225" i="38" s="1"/>
  <c r="B247" i="38"/>
  <c r="BC247" i="38" s="1"/>
  <c r="B256" i="38"/>
  <c r="BC256" i="38" s="1"/>
  <c r="B269" i="38"/>
  <c r="BC269" i="38" s="1"/>
  <c r="B494" i="38"/>
  <c r="BC494" i="38" s="1"/>
  <c r="B498" i="38"/>
  <c r="BC498" i="38" s="1"/>
  <c r="B502" i="38"/>
  <c r="BC502" i="38" s="1"/>
  <c r="B506" i="38"/>
  <c r="BC506" i="38" s="1"/>
  <c r="B510" i="38"/>
  <c r="BC510" i="38" s="1"/>
  <c r="B514" i="38"/>
  <c r="BC514" i="38" s="1"/>
  <c r="B518" i="38"/>
  <c r="BC518" i="38" s="1"/>
  <c r="B522" i="38"/>
  <c r="BC522" i="38" s="1"/>
  <c r="B526" i="38"/>
  <c r="BC526" i="38" s="1"/>
  <c r="B530" i="38"/>
  <c r="BC530" i="38" s="1"/>
  <c r="B534" i="38"/>
  <c r="BC534" i="38" s="1"/>
  <c r="B538" i="38"/>
  <c r="BC538" i="38" s="1"/>
  <c r="B542" i="38"/>
  <c r="BC542" i="38" s="1"/>
  <c r="B546" i="38"/>
  <c r="BC546" i="38" s="1"/>
  <c r="B550" i="38"/>
  <c r="BC550" i="38" s="1"/>
  <c r="B554" i="38"/>
  <c r="BC554" i="38" s="1"/>
  <c r="B558" i="38"/>
  <c r="BC558" i="38" s="1"/>
  <c r="B562" i="38"/>
  <c r="BC562" i="38" s="1"/>
  <c r="B499" i="38"/>
  <c r="BC499" i="38" s="1"/>
  <c r="B504" i="38"/>
  <c r="BC504" i="38" s="1"/>
  <c r="B509" i="38"/>
  <c r="BC509" i="38" s="1"/>
  <c r="B515" i="38"/>
  <c r="BC515" i="38" s="1"/>
  <c r="B520" i="38"/>
  <c r="BC520" i="38" s="1"/>
  <c r="B525" i="38"/>
  <c r="BC525" i="38" s="1"/>
  <c r="B531" i="38"/>
  <c r="BC531" i="38" s="1"/>
  <c r="B536" i="38"/>
  <c r="BC536" i="38" s="1"/>
  <c r="B541" i="38"/>
  <c r="BC541" i="38" s="1"/>
  <c r="B547" i="38"/>
  <c r="BC547" i="38" s="1"/>
  <c r="B552" i="38"/>
  <c r="BC552" i="38" s="1"/>
  <c r="B557" i="38"/>
  <c r="BC557" i="38" s="1"/>
  <c r="B493" i="38"/>
  <c r="BC493" i="38" s="1"/>
  <c r="B495" i="38"/>
  <c r="BC495" i="38" s="1"/>
  <c r="B500" i="38"/>
  <c r="BC500" i="38" s="1"/>
  <c r="B505" i="38"/>
  <c r="BC505" i="38" s="1"/>
  <c r="B511" i="38"/>
  <c r="BC511" i="38" s="1"/>
  <c r="B516" i="38"/>
  <c r="BC516" i="38" s="1"/>
  <c r="B521" i="38"/>
  <c r="BC521" i="38" s="1"/>
  <c r="B527" i="38"/>
  <c r="BC527" i="38" s="1"/>
  <c r="B532" i="38"/>
  <c r="BC532" i="38" s="1"/>
  <c r="B537" i="38"/>
  <c r="BC537" i="38" s="1"/>
  <c r="B543" i="38"/>
  <c r="BC543" i="38" s="1"/>
  <c r="B548" i="38"/>
  <c r="BC548" i="38" s="1"/>
  <c r="B553" i="38"/>
  <c r="BC553" i="38" s="1"/>
  <c r="B559" i="38"/>
  <c r="BC559" i="38" s="1"/>
  <c r="B501" i="38"/>
  <c r="BC501" i="38" s="1"/>
  <c r="B512" i="38"/>
  <c r="BC512" i="38" s="1"/>
  <c r="B523" i="38"/>
  <c r="BC523" i="38" s="1"/>
  <c r="B533" i="38"/>
  <c r="BC533" i="38" s="1"/>
  <c r="B544" i="38"/>
  <c r="BC544" i="38" s="1"/>
  <c r="B555" i="38"/>
  <c r="BC555" i="38" s="1"/>
  <c r="B507" i="38"/>
  <c r="BC507" i="38" s="1"/>
  <c r="B528" i="38"/>
  <c r="BC528" i="38" s="1"/>
  <c r="B549" i="38"/>
  <c r="BC549" i="38" s="1"/>
  <c r="B508" i="38"/>
  <c r="BC508" i="38" s="1"/>
  <c r="B529" i="38"/>
  <c r="BC529" i="38" s="1"/>
  <c r="B551" i="38"/>
  <c r="BC551" i="38" s="1"/>
  <c r="B503" i="38"/>
  <c r="BC503" i="38" s="1"/>
  <c r="B513" i="38"/>
  <c r="BC513" i="38" s="1"/>
  <c r="B524" i="38"/>
  <c r="BC524" i="38" s="1"/>
  <c r="B535" i="38"/>
  <c r="BC535" i="38" s="1"/>
  <c r="B545" i="38"/>
  <c r="BC545" i="38" s="1"/>
  <c r="B556" i="38"/>
  <c r="BC556" i="38" s="1"/>
  <c r="B496" i="38"/>
  <c r="BC496" i="38" s="1"/>
  <c r="B517" i="38"/>
  <c r="BC517" i="38" s="1"/>
  <c r="B539" i="38"/>
  <c r="BC539" i="38" s="1"/>
  <c r="B560" i="38"/>
  <c r="BC560" i="38" s="1"/>
  <c r="B497" i="38"/>
  <c r="BC497" i="38" s="1"/>
  <c r="B519" i="38"/>
  <c r="BC519" i="38" s="1"/>
  <c r="B540" i="38"/>
  <c r="BC540" i="38" s="1"/>
  <c r="B561" i="38"/>
  <c r="BC561" i="38" s="1"/>
  <c r="B777" i="38"/>
  <c r="BC777" i="38" s="1"/>
  <c r="B781" i="38"/>
  <c r="BC781" i="38" s="1"/>
  <c r="B785" i="38"/>
  <c r="BC785" i="38" s="1"/>
  <c r="B789" i="38"/>
  <c r="BC789" i="38" s="1"/>
  <c r="B793" i="38"/>
  <c r="BC793" i="38" s="1"/>
  <c r="B778" i="38"/>
  <c r="BC778" i="38" s="1"/>
  <c r="B783" i="38"/>
  <c r="BC783" i="38" s="1"/>
  <c r="B788" i="38"/>
  <c r="BC788" i="38" s="1"/>
  <c r="B794" i="38"/>
  <c r="BC794" i="38" s="1"/>
  <c r="B798" i="38"/>
  <c r="BC798" i="38" s="1"/>
  <c r="B802" i="38"/>
  <c r="BC802" i="38" s="1"/>
  <c r="B806" i="38"/>
  <c r="BC806" i="38" s="1"/>
  <c r="B810" i="38"/>
  <c r="BC810" i="38" s="1"/>
  <c r="B814" i="38"/>
  <c r="BC814" i="38" s="1"/>
  <c r="B818" i="38"/>
  <c r="BC818" i="38" s="1"/>
  <c r="B822" i="38"/>
  <c r="BC822" i="38" s="1"/>
  <c r="B826" i="38"/>
  <c r="BC826" i="38" s="1"/>
  <c r="B830" i="38"/>
  <c r="BC830" i="38" s="1"/>
  <c r="B834" i="38"/>
  <c r="BC834" i="38" s="1"/>
  <c r="B838" i="38"/>
  <c r="BC838" i="38" s="1"/>
  <c r="B842" i="38"/>
  <c r="BC842" i="38" s="1"/>
  <c r="B779" i="38"/>
  <c r="BC779" i="38" s="1"/>
  <c r="B784" i="38"/>
  <c r="BC784" i="38" s="1"/>
  <c r="B790" i="38"/>
  <c r="BC790" i="38" s="1"/>
  <c r="B795" i="38"/>
  <c r="BC795" i="38" s="1"/>
  <c r="B799" i="38"/>
  <c r="BC799" i="38" s="1"/>
  <c r="B803" i="38"/>
  <c r="BC803" i="38" s="1"/>
  <c r="B811" i="38"/>
  <c r="BC811" i="38" s="1"/>
  <c r="B815" i="38"/>
  <c r="BC815" i="38" s="1"/>
  <c r="B823" i="38"/>
  <c r="BC823" i="38" s="1"/>
  <c r="B831" i="38"/>
  <c r="BC831" i="38" s="1"/>
  <c r="B839" i="38"/>
  <c r="BC839" i="38" s="1"/>
  <c r="B774" i="38"/>
  <c r="BC774" i="38" s="1"/>
  <c r="B807" i="38"/>
  <c r="BC807" i="38" s="1"/>
  <c r="B819" i="38"/>
  <c r="BC819" i="38" s="1"/>
  <c r="B827" i="38"/>
  <c r="BC827" i="38" s="1"/>
  <c r="B835" i="38"/>
  <c r="BC835" i="38" s="1"/>
  <c r="B773" i="38"/>
  <c r="BC773" i="38" s="1"/>
  <c r="B775" i="38"/>
  <c r="BC775" i="38" s="1"/>
  <c r="B786" i="38"/>
  <c r="BC786" i="38" s="1"/>
  <c r="B796" i="38"/>
  <c r="BC796" i="38" s="1"/>
  <c r="B804" i="38"/>
  <c r="BC804" i="38" s="1"/>
  <c r="B812" i="38"/>
  <c r="BC812" i="38" s="1"/>
  <c r="B820" i="38"/>
  <c r="BC820" i="38" s="1"/>
  <c r="B828" i="38"/>
  <c r="BC828" i="38" s="1"/>
  <c r="B836" i="38"/>
  <c r="BC836" i="38" s="1"/>
  <c r="B776" i="38"/>
  <c r="BC776" i="38" s="1"/>
  <c r="B787" i="38"/>
  <c r="BC787" i="38" s="1"/>
  <c r="B797" i="38"/>
  <c r="BC797" i="38" s="1"/>
  <c r="B805" i="38"/>
  <c r="BC805" i="38" s="1"/>
  <c r="B813" i="38"/>
  <c r="BC813" i="38" s="1"/>
  <c r="B821" i="38"/>
  <c r="BC821" i="38" s="1"/>
  <c r="B829" i="38"/>
  <c r="BC829" i="38" s="1"/>
  <c r="B837" i="38"/>
  <c r="BC837" i="38" s="1"/>
  <c r="B780" i="38"/>
  <c r="BC780" i="38" s="1"/>
  <c r="B800" i="38"/>
  <c r="BC800" i="38" s="1"/>
  <c r="B816" i="38"/>
  <c r="BC816" i="38" s="1"/>
  <c r="B832" i="38"/>
  <c r="BC832" i="38" s="1"/>
  <c r="B808" i="38"/>
  <c r="BC808" i="38" s="1"/>
  <c r="B809" i="38"/>
  <c r="BC809" i="38" s="1"/>
  <c r="B782" i="38"/>
  <c r="BC782" i="38" s="1"/>
  <c r="B801" i="38"/>
  <c r="BC801" i="38" s="1"/>
  <c r="B817" i="38"/>
  <c r="BC817" i="38" s="1"/>
  <c r="B833" i="38"/>
  <c r="BC833" i="38" s="1"/>
  <c r="B791" i="38"/>
  <c r="BC791" i="38" s="1"/>
  <c r="B824" i="38"/>
  <c r="BC824" i="38" s="1"/>
  <c r="B840" i="38"/>
  <c r="BC840" i="38" s="1"/>
  <c r="B792" i="38"/>
  <c r="BC792" i="38" s="1"/>
  <c r="B825" i="38"/>
  <c r="BC825" i="38" s="1"/>
  <c r="B841" i="38"/>
  <c r="BC841" i="38" s="1"/>
  <c r="B634" i="38"/>
  <c r="BC634" i="38" s="1"/>
  <c r="B638" i="38"/>
  <c r="BC638" i="38" s="1"/>
  <c r="B642" i="38"/>
  <c r="BC642" i="38" s="1"/>
  <c r="B646" i="38"/>
  <c r="BC646" i="38" s="1"/>
  <c r="B650" i="38"/>
  <c r="BC650" i="38" s="1"/>
  <c r="B654" i="38"/>
  <c r="BC654" i="38" s="1"/>
  <c r="B658" i="38"/>
  <c r="BC658" i="38" s="1"/>
  <c r="B662" i="38"/>
  <c r="BC662" i="38" s="1"/>
  <c r="B666" i="38"/>
  <c r="BC666" i="38" s="1"/>
  <c r="B670" i="38"/>
  <c r="BC670" i="38" s="1"/>
  <c r="B674" i="38"/>
  <c r="BC674" i="38" s="1"/>
  <c r="B678" i="38"/>
  <c r="BC678" i="38" s="1"/>
  <c r="B682" i="38"/>
  <c r="BC682" i="38" s="1"/>
  <c r="B686" i="38"/>
  <c r="BC686" i="38" s="1"/>
  <c r="B690" i="38"/>
  <c r="BC690" i="38" s="1"/>
  <c r="B694" i="38"/>
  <c r="BC694" i="38" s="1"/>
  <c r="B698" i="38"/>
  <c r="BC698" i="38" s="1"/>
  <c r="B702" i="38"/>
  <c r="BC702" i="38" s="1"/>
  <c r="B635" i="38"/>
  <c r="BC635" i="38" s="1"/>
  <c r="B643" i="38"/>
  <c r="BC643" i="38" s="1"/>
  <c r="B647" i="38"/>
  <c r="BC647" i="38" s="1"/>
  <c r="B655" i="38"/>
  <c r="BC655" i="38" s="1"/>
  <c r="B663" i="38"/>
  <c r="BC663" i="38" s="1"/>
  <c r="B667" i="38"/>
  <c r="BC667" i="38" s="1"/>
  <c r="B675" i="38"/>
  <c r="BC675" i="38" s="1"/>
  <c r="B683" i="38"/>
  <c r="BC683" i="38" s="1"/>
  <c r="B687" i="38"/>
  <c r="BC687" i="38" s="1"/>
  <c r="B695" i="38"/>
  <c r="BC695" i="38" s="1"/>
  <c r="B633" i="38"/>
  <c r="BC633" i="38" s="1"/>
  <c r="B639" i="38"/>
  <c r="BC639" i="38" s="1"/>
  <c r="B651" i="38"/>
  <c r="BC651" i="38" s="1"/>
  <c r="B659" i="38"/>
  <c r="BC659" i="38" s="1"/>
  <c r="B671" i="38"/>
  <c r="BC671" i="38" s="1"/>
  <c r="B679" i="38"/>
  <c r="BC679" i="38" s="1"/>
  <c r="B691" i="38"/>
  <c r="BC691" i="38" s="1"/>
  <c r="B699" i="38"/>
  <c r="BC699" i="38" s="1"/>
  <c r="B636" i="38"/>
  <c r="BC636" i="38" s="1"/>
  <c r="B644" i="38"/>
  <c r="BC644" i="38" s="1"/>
  <c r="B652" i="38"/>
  <c r="BC652" i="38" s="1"/>
  <c r="B660" i="38"/>
  <c r="BC660" i="38" s="1"/>
  <c r="B668" i="38"/>
  <c r="BC668" i="38" s="1"/>
  <c r="B676" i="38"/>
  <c r="BC676" i="38" s="1"/>
  <c r="B684" i="38"/>
  <c r="BC684" i="38" s="1"/>
  <c r="B692" i="38"/>
  <c r="BC692" i="38" s="1"/>
  <c r="B700" i="38"/>
  <c r="BC700" i="38" s="1"/>
  <c r="B637" i="38"/>
  <c r="BC637" i="38" s="1"/>
  <c r="B645" i="38"/>
  <c r="BC645" i="38" s="1"/>
  <c r="B653" i="38"/>
  <c r="BC653" i="38" s="1"/>
  <c r="B661" i="38"/>
  <c r="BC661" i="38" s="1"/>
  <c r="B669" i="38"/>
  <c r="BC669" i="38" s="1"/>
  <c r="B677" i="38"/>
  <c r="BC677" i="38" s="1"/>
  <c r="B685" i="38"/>
  <c r="BC685" i="38" s="1"/>
  <c r="B693" i="38"/>
  <c r="BC693" i="38" s="1"/>
  <c r="B701" i="38"/>
  <c r="BC701" i="38" s="1"/>
  <c r="B648" i="38"/>
  <c r="BC648" i="38" s="1"/>
  <c r="B664" i="38"/>
  <c r="BC664" i="38" s="1"/>
  <c r="B680" i="38"/>
  <c r="BC680" i="38" s="1"/>
  <c r="B696" i="38"/>
  <c r="BC696" i="38" s="1"/>
  <c r="B640" i="38"/>
  <c r="BC640" i="38" s="1"/>
  <c r="B672" i="38"/>
  <c r="BC672" i="38" s="1"/>
  <c r="B641" i="38"/>
  <c r="BC641" i="38" s="1"/>
  <c r="B689" i="38"/>
  <c r="BC689" i="38" s="1"/>
  <c r="B649" i="38"/>
  <c r="BC649" i="38" s="1"/>
  <c r="B665" i="38"/>
  <c r="BC665" i="38" s="1"/>
  <c r="B681" i="38"/>
  <c r="BC681" i="38" s="1"/>
  <c r="B697" i="38"/>
  <c r="BC697" i="38" s="1"/>
  <c r="B656" i="38"/>
  <c r="BC656" i="38" s="1"/>
  <c r="B688" i="38"/>
  <c r="BC688" i="38" s="1"/>
  <c r="B657" i="38"/>
  <c r="BC657" i="38" s="1"/>
  <c r="B673" i="38"/>
  <c r="BC673" i="38" s="1"/>
  <c r="B146" i="38"/>
  <c r="BC146" i="38" s="1"/>
  <c r="B150" i="38"/>
  <c r="BC150" i="38" s="1"/>
  <c r="B154" i="38"/>
  <c r="BC154" i="38" s="1"/>
  <c r="B158" i="38"/>
  <c r="BC158" i="38" s="1"/>
  <c r="B162" i="38"/>
  <c r="BC162" i="38" s="1"/>
  <c r="B166" i="38"/>
  <c r="BC166" i="38" s="1"/>
  <c r="B170" i="38"/>
  <c r="BC170" i="38" s="1"/>
  <c r="B174" i="38"/>
  <c r="BC174" i="38" s="1"/>
  <c r="B178" i="38"/>
  <c r="BC178" i="38" s="1"/>
  <c r="B182" i="38"/>
  <c r="BC182" i="38" s="1"/>
  <c r="B186" i="38"/>
  <c r="BC186" i="38" s="1"/>
  <c r="B190" i="38"/>
  <c r="BC190" i="38" s="1"/>
  <c r="B194" i="38"/>
  <c r="BC194" i="38" s="1"/>
  <c r="B198" i="38"/>
  <c r="BC198" i="38" s="1"/>
  <c r="B202" i="38"/>
  <c r="BC202" i="38" s="1"/>
  <c r="B206" i="38"/>
  <c r="BC206" i="38" s="1"/>
  <c r="B210" i="38"/>
  <c r="BC210" i="38" s="1"/>
  <c r="B147" i="38"/>
  <c r="BC147" i="38" s="1"/>
  <c r="B152" i="38"/>
  <c r="BC152" i="38" s="1"/>
  <c r="B157" i="38"/>
  <c r="BC157" i="38" s="1"/>
  <c r="B163" i="38"/>
  <c r="BC163" i="38" s="1"/>
  <c r="B168" i="38"/>
  <c r="BC168" i="38" s="1"/>
  <c r="B173" i="38"/>
  <c r="BC173" i="38" s="1"/>
  <c r="B179" i="38"/>
  <c r="BC179" i="38" s="1"/>
  <c r="B184" i="38"/>
  <c r="BC184" i="38" s="1"/>
  <c r="B189" i="38"/>
  <c r="BC189" i="38" s="1"/>
  <c r="B195" i="38"/>
  <c r="BC195" i="38" s="1"/>
  <c r="B200" i="38"/>
  <c r="BC200" i="38" s="1"/>
  <c r="B205" i="38"/>
  <c r="BC205" i="38" s="1"/>
  <c r="B211" i="38"/>
  <c r="BC211" i="38" s="1"/>
  <c r="B145" i="38"/>
  <c r="BC145" i="38" s="1"/>
  <c r="B153" i="38"/>
  <c r="BC153" i="38" s="1"/>
  <c r="B160" i="38"/>
  <c r="BC160" i="38" s="1"/>
  <c r="B167" i="38"/>
  <c r="BC167" i="38" s="1"/>
  <c r="B175" i="38"/>
  <c r="BC175" i="38" s="1"/>
  <c r="B181" i="38"/>
  <c r="BC181" i="38" s="1"/>
  <c r="B188" i="38"/>
  <c r="BC188" i="38" s="1"/>
  <c r="B196" i="38"/>
  <c r="BC196" i="38" s="1"/>
  <c r="B203" i="38"/>
  <c r="BC203" i="38" s="1"/>
  <c r="B209" i="38"/>
  <c r="BC209" i="38" s="1"/>
  <c r="B149" i="38"/>
  <c r="BC149" i="38" s="1"/>
  <c r="B164" i="38"/>
  <c r="BC164" i="38" s="1"/>
  <c r="B177" i="38"/>
  <c r="BC177" i="38" s="1"/>
  <c r="B192" i="38"/>
  <c r="BC192" i="38" s="1"/>
  <c r="B207" i="38"/>
  <c r="BC207" i="38" s="1"/>
  <c r="B151" i="38"/>
  <c r="BC151" i="38" s="1"/>
  <c r="B165" i="38"/>
  <c r="BC165" i="38" s="1"/>
  <c r="B180" i="38"/>
  <c r="BC180" i="38" s="1"/>
  <c r="B193" i="38"/>
  <c r="BC193" i="38" s="1"/>
  <c r="B208" i="38"/>
  <c r="BC208" i="38" s="1"/>
  <c r="B148" i="38"/>
  <c r="BC148" i="38" s="1"/>
  <c r="B155" i="38"/>
  <c r="BC155" i="38" s="1"/>
  <c r="B161" i="38"/>
  <c r="BC161" i="38" s="1"/>
  <c r="B169" i="38"/>
  <c r="BC169" i="38" s="1"/>
  <c r="B176" i="38"/>
  <c r="BC176" i="38" s="1"/>
  <c r="B183" i="38"/>
  <c r="BC183" i="38" s="1"/>
  <c r="B191" i="38"/>
  <c r="BC191" i="38" s="1"/>
  <c r="B197" i="38"/>
  <c r="BC197" i="38" s="1"/>
  <c r="B204" i="38"/>
  <c r="BC204" i="38" s="1"/>
  <c r="B212" i="38"/>
  <c r="BC212" i="38" s="1"/>
  <c r="B156" i="38"/>
  <c r="BC156" i="38" s="1"/>
  <c r="B171" i="38"/>
  <c r="BC171" i="38" s="1"/>
  <c r="B185" i="38"/>
  <c r="BC185" i="38" s="1"/>
  <c r="B199" i="38"/>
  <c r="BC199" i="38" s="1"/>
  <c r="B143" i="38"/>
  <c r="BC143" i="38" s="1"/>
  <c r="B144" i="38"/>
  <c r="BC144" i="38" s="1"/>
  <c r="B159" i="38"/>
  <c r="BC159" i="38" s="1"/>
  <c r="B172" i="38"/>
  <c r="BC172" i="38" s="1"/>
  <c r="B187" i="38"/>
  <c r="BC187" i="38" s="1"/>
  <c r="B201" i="38"/>
  <c r="BC201" i="38" s="1"/>
  <c r="B426" i="38"/>
  <c r="BC426" i="38" s="1"/>
  <c r="B430" i="38"/>
  <c r="BC430" i="38" s="1"/>
  <c r="B434" i="38"/>
  <c r="BC434" i="38" s="1"/>
  <c r="B438" i="38"/>
  <c r="BC438" i="38" s="1"/>
  <c r="B442" i="38"/>
  <c r="BC442" i="38" s="1"/>
  <c r="B446" i="38"/>
  <c r="BC446" i="38" s="1"/>
  <c r="B450" i="38"/>
  <c r="BC450" i="38" s="1"/>
  <c r="B454" i="38"/>
  <c r="BC454" i="38" s="1"/>
  <c r="B458" i="38"/>
  <c r="BC458" i="38" s="1"/>
  <c r="B462" i="38"/>
  <c r="BC462" i="38" s="1"/>
  <c r="B466" i="38"/>
  <c r="BC466" i="38" s="1"/>
  <c r="B470" i="38"/>
  <c r="BC470" i="38" s="1"/>
  <c r="B474" i="38"/>
  <c r="BC474" i="38" s="1"/>
  <c r="B478" i="38"/>
  <c r="BC478" i="38" s="1"/>
  <c r="B482" i="38"/>
  <c r="BC482" i="38" s="1"/>
  <c r="B486" i="38"/>
  <c r="BC486" i="38" s="1"/>
  <c r="B490" i="38"/>
  <c r="BC490" i="38" s="1"/>
  <c r="B428" i="38"/>
  <c r="BC428" i="38" s="1"/>
  <c r="B433" i="38"/>
  <c r="BC433" i="38" s="1"/>
  <c r="B439" i="38"/>
  <c r="BC439" i="38" s="1"/>
  <c r="B444" i="38"/>
  <c r="BC444" i="38" s="1"/>
  <c r="B449" i="38"/>
  <c r="BC449" i="38" s="1"/>
  <c r="B455" i="38"/>
  <c r="BC455" i="38" s="1"/>
  <c r="B460" i="38"/>
  <c r="BC460" i="38" s="1"/>
  <c r="B465" i="38"/>
  <c r="BC465" i="38" s="1"/>
  <c r="B471" i="38"/>
  <c r="BC471" i="38" s="1"/>
  <c r="B476" i="38"/>
  <c r="BC476" i="38" s="1"/>
  <c r="B481" i="38"/>
  <c r="BC481" i="38" s="1"/>
  <c r="B487" i="38"/>
  <c r="BC487" i="38" s="1"/>
  <c r="B492" i="38"/>
  <c r="BC492" i="38" s="1"/>
  <c r="B424" i="38"/>
  <c r="BC424" i="38" s="1"/>
  <c r="B429" i="38"/>
  <c r="BC429" i="38" s="1"/>
  <c r="B435" i="38"/>
  <c r="BC435" i="38" s="1"/>
  <c r="B440" i="38"/>
  <c r="BC440" i="38" s="1"/>
  <c r="B445" i="38"/>
  <c r="BC445" i="38" s="1"/>
  <c r="B451" i="38"/>
  <c r="BC451" i="38" s="1"/>
  <c r="B456" i="38"/>
  <c r="BC456" i="38" s="1"/>
  <c r="B461" i="38"/>
  <c r="BC461" i="38" s="1"/>
  <c r="B467" i="38"/>
  <c r="BC467" i="38" s="1"/>
  <c r="B472" i="38"/>
  <c r="BC472" i="38" s="1"/>
  <c r="B477" i="38"/>
  <c r="BC477" i="38" s="1"/>
  <c r="B483" i="38"/>
  <c r="BC483" i="38" s="1"/>
  <c r="B488" i="38"/>
  <c r="BC488" i="38" s="1"/>
  <c r="B423" i="38"/>
  <c r="BC423" i="38" s="1"/>
  <c r="B425" i="38"/>
  <c r="BC425" i="38" s="1"/>
  <c r="B436" i="38"/>
  <c r="BC436" i="38" s="1"/>
  <c r="B447" i="38"/>
  <c r="BC447" i="38" s="1"/>
  <c r="B457" i="38"/>
  <c r="BC457" i="38" s="1"/>
  <c r="B468" i="38"/>
  <c r="BC468" i="38" s="1"/>
  <c r="B479" i="38"/>
  <c r="BC479" i="38" s="1"/>
  <c r="B489" i="38"/>
  <c r="BC489" i="38" s="1"/>
  <c r="B431" i="38"/>
  <c r="BC431" i="38" s="1"/>
  <c r="B463" i="38"/>
  <c r="BC463" i="38" s="1"/>
  <c r="B484" i="38"/>
  <c r="BC484" i="38" s="1"/>
  <c r="B432" i="38"/>
  <c r="BC432" i="38" s="1"/>
  <c r="B464" i="38"/>
  <c r="BC464" i="38" s="1"/>
  <c r="B485" i="38"/>
  <c r="BC485" i="38" s="1"/>
  <c r="B427" i="38"/>
  <c r="BC427" i="38" s="1"/>
  <c r="B437" i="38"/>
  <c r="BC437" i="38" s="1"/>
  <c r="B448" i="38"/>
  <c r="BC448" i="38" s="1"/>
  <c r="B459" i="38"/>
  <c r="BC459" i="38" s="1"/>
  <c r="B469" i="38"/>
  <c r="BC469" i="38" s="1"/>
  <c r="B480" i="38"/>
  <c r="BC480" i="38" s="1"/>
  <c r="B491" i="38"/>
  <c r="BC491" i="38" s="1"/>
  <c r="B441" i="38"/>
  <c r="BC441" i="38" s="1"/>
  <c r="B452" i="38"/>
  <c r="BC452" i="38" s="1"/>
  <c r="B473" i="38"/>
  <c r="BC473" i="38" s="1"/>
  <c r="B443" i="38"/>
  <c r="BC443" i="38" s="1"/>
  <c r="B453" i="38"/>
  <c r="BC453" i="38" s="1"/>
  <c r="B475" i="38"/>
  <c r="BC475" i="38" s="1"/>
  <c r="B6" i="38"/>
  <c r="BC6" i="38" s="1"/>
  <c r="B10" i="38"/>
  <c r="BC10" i="38" s="1"/>
  <c r="B14" i="38"/>
  <c r="BC14" i="38" s="1"/>
  <c r="B18" i="38"/>
  <c r="BC18" i="38" s="1"/>
  <c r="B22" i="38"/>
  <c r="BC22" i="38" s="1"/>
  <c r="B26" i="38"/>
  <c r="BC26" i="38" s="1"/>
  <c r="B30" i="38"/>
  <c r="BC30" i="38" s="1"/>
  <c r="B34" i="38"/>
  <c r="BC34" i="38" s="1"/>
  <c r="B38" i="38"/>
  <c r="BC38" i="38" s="1"/>
  <c r="B42" i="38"/>
  <c r="BC42" i="38" s="1"/>
  <c r="B46" i="38"/>
  <c r="BC46" i="38" s="1"/>
  <c r="B50" i="38"/>
  <c r="BC50" i="38" s="1"/>
  <c r="B54" i="38"/>
  <c r="BC54" i="38" s="1"/>
  <c r="B58" i="38"/>
  <c r="BC58" i="38" s="1"/>
  <c r="B62" i="38"/>
  <c r="BC62" i="38" s="1"/>
  <c r="B66" i="38"/>
  <c r="BC66" i="38" s="1"/>
  <c r="B70" i="38"/>
  <c r="BC70" i="38" s="1"/>
  <c r="B8" i="38"/>
  <c r="BC8" i="38" s="1"/>
  <c r="B13" i="38"/>
  <c r="BC13" i="38" s="1"/>
  <c r="B19" i="38"/>
  <c r="BC19" i="38" s="1"/>
  <c r="B24" i="38"/>
  <c r="BC24" i="38" s="1"/>
  <c r="B29" i="38"/>
  <c r="BC29" i="38" s="1"/>
  <c r="B35" i="38"/>
  <c r="BC35" i="38" s="1"/>
  <c r="B40" i="38"/>
  <c r="BC40" i="38" s="1"/>
  <c r="B45" i="38"/>
  <c r="BC45" i="38" s="1"/>
  <c r="B51" i="38"/>
  <c r="BC51" i="38" s="1"/>
  <c r="B56" i="38"/>
  <c r="BC56" i="38" s="1"/>
  <c r="B61" i="38"/>
  <c r="BC61" i="38" s="1"/>
  <c r="B67" i="38"/>
  <c r="BC67" i="38" s="1"/>
  <c r="B72" i="38"/>
  <c r="BC72" i="38" s="1"/>
  <c r="B5" i="38"/>
  <c r="BC5" i="38" s="1"/>
  <c r="B16" i="38"/>
  <c r="BC16" i="38" s="1"/>
  <c r="B27" i="38"/>
  <c r="BC27" i="38" s="1"/>
  <c r="B43" i="38"/>
  <c r="BC43" i="38" s="1"/>
  <c r="B53" i="38"/>
  <c r="BC53" i="38" s="1"/>
  <c r="B64" i="38"/>
  <c r="BC64" i="38" s="1"/>
  <c r="B12" i="38"/>
  <c r="BC12" i="38" s="1"/>
  <c r="B23" i="38"/>
  <c r="BC23" i="38" s="1"/>
  <c r="B33" i="38"/>
  <c r="BC33" i="38" s="1"/>
  <c r="B44" i="38"/>
  <c r="BC44" i="38" s="1"/>
  <c r="B55" i="38"/>
  <c r="BC55" i="38" s="1"/>
  <c r="B65" i="38"/>
  <c r="BC65" i="38" s="1"/>
  <c r="B4" i="38"/>
  <c r="BC4" i="38" s="1"/>
  <c r="B9" i="38"/>
  <c r="BC9" i="38" s="1"/>
  <c r="B15" i="38"/>
  <c r="BC15" i="38" s="1"/>
  <c r="B20" i="38"/>
  <c r="BC20" i="38" s="1"/>
  <c r="B25" i="38"/>
  <c r="BC25" i="38" s="1"/>
  <c r="B31" i="38"/>
  <c r="BC31" i="38" s="1"/>
  <c r="B36" i="38"/>
  <c r="BC36" i="38" s="1"/>
  <c r="B41" i="38"/>
  <c r="BC41" i="38" s="1"/>
  <c r="B47" i="38"/>
  <c r="BC47" i="38" s="1"/>
  <c r="B52" i="38"/>
  <c r="BC52" i="38" s="1"/>
  <c r="B57" i="38"/>
  <c r="BC57" i="38" s="1"/>
  <c r="B63" i="38"/>
  <c r="BC63" i="38" s="1"/>
  <c r="B68" i="38"/>
  <c r="BC68" i="38" s="1"/>
  <c r="B3" i="38"/>
  <c r="B11" i="38"/>
  <c r="BC11" i="38" s="1"/>
  <c r="B21" i="38"/>
  <c r="BC21" i="38" s="1"/>
  <c r="B32" i="38"/>
  <c r="BC32" i="38" s="1"/>
  <c r="B37" i="38"/>
  <c r="BC37" i="38" s="1"/>
  <c r="B48" i="38"/>
  <c r="BC48" i="38" s="1"/>
  <c r="B59" i="38"/>
  <c r="BC59" i="38" s="1"/>
  <c r="B69" i="38"/>
  <c r="BC69" i="38" s="1"/>
  <c r="B7" i="38"/>
  <c r="BC7" i="38" s="1"/>
  <c r="B17" i="38"/>
  <c r="BC17" i="38" s="1"/>
  <c r="B28" i="38"/>
  <c r="BC28" i="38" s="1"/>
  <c r="B39" i="38"/>
  <c r="BC39" i="38" s="1"/>
  <c r="B49" i="38"/>
  <c r="BC49" i="38" s="1"/>
  <c r="B60" i="38"/>
  <c r="BC60" i="38" s="1"/>
  <c r="B71" i="38"/>
  <c r="BC71" i="38" s="1"/>
  <c r="B332" i="38"/>
  <c r="BC332" i="38" s="1"/>
  <c r="B336" i="38"/>
  <c r="BC336" i="38" s="1"/>
  <c r="B340" i="38"/>
  <c r="BC340" i="38" s="1"/>
  <c r="B344" i="38"/>
  <c r="BC344" i="38" s="1"/>
  <c r="B348" i="38"/>
  <c r="BC348" i="38" s="1"/>
  <c r="B352" i="38"/>
  <c r="BC352" i="38" s="1"/>
  <c r="B287" i="38"/>
  <c r="BC287" i="38" s="1"/>
  <c r="B291" i="38"/>
  <c r="BC291" i="38" s="1"/>
  <c r="B295" i="38"/>
  <c r="BC295" i="38" s="1"/>
  <c r="B299" i="38"/>
  <c r="BC299" i="38" s="1"/>
  <c r="B303" i="38"/>
  <c r="BC303" i="38" s="1"/>
  <c r="B307" i="38"/>
  <c r="BC307" i="38" s="1"/>
  <c r="B311" i="38"/>
  <c r="BC311" i="38" s="1"/>
  <c r="B315" i="38"/>
  <c r="BC315" i="38" s="1"/>
  <c r="B319" i="38"/>
  <c r="BC319" i="38" s="1"/>
  <c r="B323" i="38"/>
  <c r="BC323" i="38" s="1"/>
  <c r="B327" i="38"/>
  <c r="BC327" i="38" s="1"/>
  <c r="B333" i="38"/>
  <c r="BC333" i="38" s="1"/>
  <c r="B338" i="38"/>
  <c r="BC338" i="38" s="1"/>
  <c r="B343" i="38"/>
  <c r="BC343" i="38" s="1"/>
  <c r="B349" i="38"/>
  <c r="BC349" i="38" s="1"/>
  <c r="B285" i="38"/>
  <c r="BC285" i="38" s="1"/>
  <c r="B290" i="38"/>
  <c r="BC290" i="38" s="1"/>
  <c r="B296" i="38"/>
  <c r="BC296" i="38" s="1"/>
  <c r="B301" i="38"/>
  <c r="BC301" i="38" s="1"/>
  <c r="B306" i="38"/>
  <c r="BC306" i="38" s="1"/>
  <c r="B312" i="38"/>
  <c r="BC312" i="38" s="1"/>
  <c r="B317" i="38"/>
  <c r="BC317" i="38" s="1"/>
  <c r="B322" i="38"/>
  <c r="BC322" i="38" s="1"/>
  <c r="B328" i="38"/>
  <c r="BC328" i="38" s="1"/>
  <c r="B334" i="38"/>
  <c r="BC334" i="38" s="1"/>
  <c r="B339" i="38"/>
  <c r="BC339" i="38" s="1"/>
  <c r="B345" i="38"/>
  <c r="BC345" i="38" s="1"/>
  <c r="B350" i="38"/>
  <c r="BC350" i="38" s="1"/>
  <c r="B286" i="38"/>
  <c r="BC286" i="38" s="1"/>
  <c r="B292" i="38"/>
  <c r="BC292" i="38" s="1"/>
  <c r="B297" i="38"/>
  <c r="BC297" i="38" s="1"/>
  <c r="B302" i="38"/>
  <c r="BC302" i="38" s="1"/>
  <c r="B308" i="38"/>
  <c r="BC308" i="38" s="1"/>
  <c r="B313" i="38"/>
  <c r="BC313" i="38" s="1"/>
  <c r="B318" i="38"/>
  <c r="BC318" i="38" s="1"/>
  <c r="B324" i="38"/>
  <c r="BC324" i="38" s="1"/>
  <c r="B329" i="38"/>
  <c r="BC329" i="38" s="1"/>
  <c r="B330" i="38"/>
  <c r="BC330" i="38" s="1"/>
  <c r="B341" i="38"/>
  <c r="BC341" i="38" s="1"/>
  <c r="B351" i="38"/>
  <c r="BC351" i="38" s="1"/>
  <c r="B293" i="38"/>
  <c r="BC293" i="38" s="1"/>
  <c r="B304" i="38"/>
  <c r="BC304" i="38" s="1"/>
  <c r="B314" i="38"/>
  <c r="BC314" i="38" s="1"/>
  <c r="B325" i="38"/>
  <c r="BC325" i="38" s="1"/>
  <c r="B335" i="38"/>
  <c r="BC335" i="38" s="1"/>
  <c r="B288" i="38"/>
  <c r="BC288" i="38" s="1"/>
  <c r="B309" i="38"/>
  <c r="BC309" i="38" s="1"/>
  <c r="B283" i="38"/>
  <c r="BC283" i="38" s="1"/>
  <c r="B337" i="38"/>
  <c r="BC337" i="38" s="1"/>
  <c r="B289" i="38"/>
  <c r="BC289" i="38" s="1"/>
  <c r="B310" i="38"/>
  <c r="BC310" i="38" s="1"/>
  <c r="B331" i="38"/>
  <c r="BC331" i="38" s="1"/>
  <c r="B342" i="38"/>
  <c r="BC342" i="38" s="1"/>
  <c r="B284" i="38"/>
  <c r="BC284" i="38" s="1"/>
  <c r="B294" i="38"/>
  <c r="BC294" i="38" s="1"/>
  <c r="B305" i="38"/>
  <c r="BC305" i="38" s="1"/>
  <c r="B316" i="38"/>
  <c r="BC316" i="38" s="1"/>
  <c r="B326" i="38"/>
  <c r="BC326" i="38" s="1"/>
  <c r="B346" i="38"/>
  <c r="BC346" i="38" s="1"/>
  <c r="B298" i="38"/>
  <c r="BC298" i="38" s="1"/>
  <c r="B320" i="38"/>
  <c r="BC320" i="38" s="1"/>
  <c r="B347" i="38"/>
  <c r="BC347" i="38" s="1"/>
  <c r="B300" i="38"/>
  <c r="BC300" i="38" s="1"/>
  <c r="B321" i="38"/>
  <c r="BC321" i="38" s="1"/>
  <c r="B566" i="38"/>
  <c r="BC566" i="38" s="1"/>
  <c r="B570" i="38"/>
  <c r="BC570" i="38" s="1"/>
  <c r="B574" i="38"/>
  <c r="BC574" i="38" s="1"/>
  <c r="B578" i="38"/>
  <c r="BC578" i="38" s="1"/>
  <c r="B582" i="38"/>
  <c r="BC582" i="38" s="1"/>
  <c r="B586" i="38"/>
  <c r="BC586" i="38" s="1"/>
  <c r="B590" i="38"/>
  <c r="BC590" i="38" s="1"/>
  <c r="B594" i="38"/>
  <c r="BC594" i="38" s="1"/>
  <c r="B598" i="38"/>
  <c r="BC598" i="38" s="1"/>
  <c r="B602" i="38"/>
  <c r="BC602" i="38" s="1"/>
  <c r="B606" i="38"/>
  <c r="BC606" i="38" s="1"/>
  <c r="B610" i="38"/>
  <c r="BC610" i="38" s="1"/>
  <c r="B614" i="38"/>
  <c r="BC614" i="38" s="1"/>
  <c r="B618" i="38"/>
  <c r="BC618" i="38" s="1"/>
  <c r="B622" i="38"/>
  <c r="BC622" i="38" s="1"/>
  <c r="B626" i="38"/>
  <c r="BC626" i="38" s="1"/>
  <c r="B630" i="38"/>
  <c r="BC630" i="38" s="1"/>
  <c r="B571" i="38"/>
  <c r="BC571" i="38" s="1"/>
  <c r="B579" i="38"/>
  <c r="BC579" i="38" s="1"/>
  <c r="B583" i="38"/>
  <c r="BC583" i="38" s="1"/>
  <c r="B567" i="38"/>
  <c r="BC567" i="38" s="1"/>
  <c r="B575" i="38"/>
  <c r="BC575" i="38" s="1"/>
  <c r="B587" i="38"/>
  <c r="BC587" i="38" s="1"/>
  <c r="B568" i="38"/>
  <c r="BC568" i="38" s="1"/>
  <c r="B576" i="38"/>
  <c r="BC576" i="38" s="1"/>
  <c r="B584" i="38"/>
  <c r="BC584" i="38" s="1"/>
  <c r="B591" i="38"/>
  <c r="BC591" i="38" s="1"/>
  <c r="B596" i="38"/>
  <c r="BC596" i="38" s="1"/>
  <c r="B601" i="38"/>
  <c r="BC601" i="38" s="1"/>
  <c r="B607" i="38"/>
  <c r="BC607" i="38" s="1"/>
  <c r="B612" i="38"/>
  <c r="BC612" i="38" s="1"/>
  <c r="B617" i="38"/>
  <c r="BC617" i="38" s="1"/>
  <c r="B623" i="38"/>
  <c r="BC623" i="38" s="1"/>
  <c r="B628" i="38"/>
  <c r="BC628" i="38" s="1"/>
  <c r="B563" i="38"/>
  <c r="BC563" i="38" s="1"/>
  <c r="B569" i="38"/>
  <c r="BC569" i="38" s="1"/>
  <c r="B577" i="38"/>
  <c r="BC577" i="38" s="1"/>
  <c r="B585" i="38"/>
  <c r="BC585" i="38" s="1"/>
  <c r="B592" i="38"/>
  <c r="BC592" i="38" s="1"/>
  <c r="B597" i="38"/>
  <c r="BC597" i="38" s="1"/>
  <c r="B603" i="38"/>
  <c r="BC603" i="38" s="1"/>
  <c r="B608" i="38"/>
  <c r="BC608" i="38" s="1"/>
  <c r="B613" i="38"/>
  <c r="BC613" i="38" s="1"/>
  <c r="B619" i="38"/>
  <c r="BC619" i="38" s="1"/>
  <c r="B624" i="38"/>
  <c r="BC624" i="38" s="1"/>
  <c r="B629" i="38"/>
  <c r="BC629" i="38" s="1"/>
  <c r="B572" i="38"/>
  <c r="BC572" i="38" s="1"/>
  <c r="B588" i="38"/>
  <c r="BC588" i="38" s="1"/>
  <c r="B599" i="38"/>
  <c r="BC599" i="38" s="1"/>
  <c r="B609" i="38"/>
  <c r="BC609" i="38" s="1"/>
  <c r="B620" i="38"/>
  <c r="BC620" i="38" s="1"/>
  <c r="B631" i="38"/>
  <c r="BC631" i="38" s="1"/>
  <c r="B580" i="38"/>
  <c r="BC580" i="38" s="1"/>
  <c r="B604" i="38"/>
  <c r="BC604" i="38" s="1"/>
  <c r="B625" i="38"/>
  <c r="BC625" i="38" s="1"/>
  <c r="B581" i="38"/>
  <c r="BC581" i="38" s="1"/>
  <c r="B605" i="38"/>
  <c r="BC605" i="38" s="1"/>
  <c r="B627" i="38"/>
  <c r="BC627" i="38" s="1"/>
  <c r="B573" i="38"/>
  <c r="BC573" i="38" s="1"/>
  <c r="B589" i="38"/>
  <c r="BC589" i="38" s="1"/>
  <c r="B600" i="38"/>
  <c r="BC600" i="38" s="1"/>
  <c r="B611" i="38"/>
  <c r="BC611" i="38" s="1"/>
  <c r="B621" i="38"/>
  <c r="BC621" i="38" s="1"/>
  <c r="B632" i="38"/>
  <c r="BC632" i="38" s="1"/>
  <c r="B564" i="38"/>
  <c r="BC564" i="38" s="1"/>
  <c r="B593" i="38"/>
  <c r="BC593" i="38" s="1"/>
  <c r="B615" i="38"/>
  <c r="BC615" i="38" s="1"/>
  <c r="B565" i="38"/>
  <c r="BC565" i="38" s="1"/>
  <c r="B595" i="38"/>
  <c r="BC595" i="38" s="1"/>
  <c r="B616" i="38"/>
  <c r="BC616" i="38" s="1"/>
  <c r="B74" i="38"/>
  <c r="BC74" i="38" s="1"/>
  <c r="B78" i="38"/>
  <c r="BC78" i="38" s="1"/>
  <c r="B82" i="38"/>
  <c r="BC82" i="38" s="1"/>
  <c r="B86" i="38"/>
  <c r="BC86" i="38" s="1"/>
  <c r="B90" i="38"/>
  <c r="BC90" i="38" s="1"/>
  <c r="B94" i="38"/>
  <c r="BC94" i="38" s="1"/>
  <c r="B98" i="38"/>
  <c r="BC98" i="38" s="1"/>
  <c r="B102" i="38"/>
  <c r="BC102" i="38" s="1"/>
  <c r="B106" i="38"/>
  <c r="BC106" i="38" s="1"/>
  <c r="B110" i="38"/>
  <c r="BC110" i="38" s="1"/>
  <c r="B114" i="38"/>
  <c r="BC114" i="38" s="1"/>
  <c r="B118" i="38"/>
  <c r="BC118" i="38" s="1"/>
  <c r="B122" i="38"/>
  <c r="BC122" i="38" s="1"/>
  <c r="B126" i="38"/>
  <c r="BC126" i="38" s="1"/>
  <c r="B130" i="38"/>
  <c r="BC130" i="38" s="1"/>
  <c r="B134" i="38"/>
  <c r="BC134" i="38" s="1"/>
  <c r="B138" i="38"/>
  <c r="BC138" i="38" s="1"/>
  <c r="B142" i="38"/>
  <c r="BC142" i="38" s="1"/>
  <c r="B76" i="38"/>
  <c r="BC76" i="38" s="1"/>
  <c r="B81" i="38"/>
  <c r="BC81" i="38" s="1"/>
  <c r="B87" i="38"/>
  <c r="BC87" i="38" s="1"/>
  <c r="B92" i="38"/>
  <c r="BC92" i="38" s="1"/>
  <c r="B97" i="38"/>
  <c r="BC97" i="38" s="1"/>
  <c r="B103" i="38"/>
  <c r="BC103" i="38" s="1"/>
  <c r="B108" i="38"/>
  <c r="BC108" i="38" s="1"/>
  <c r="B113" i="38"/>
  <c r="BC113" i="38" s="1"/>
  <c r="B119" i="38"/>
  <c r="BC119" i="38" s="1"/>
  <c r="B124" i="38"/>
  <c r="BC124" i="38" s="1"/>
  <c r="B77" i="38"/>
  <c r="BC77" i="38" s="1"/>
  <c r="B84" i="38"/>
  <c r="BC84" i="38" s="1"/>
  <c r="B91" i="38"/>
  <c r="BC91" i="38" s="1"/>
  <c r="B99" i="38"/>
  <c r="BC99" i="38" s="1"/>
  <c r="B105" i="38"/>
  <c r="BC105" i="38" s="1"/>
  <c r="B112" i="38"/>
  <c r="BC112" i="38" s="1"/>
  <c r="B120" i="38"/>
  <c r="BC120" i="38" s="1"/>
  <c r="B127" i="38"/>
  <c r="BC127" i="38" s="1"/>
  <c r="B132" i="38"/>
  <c r="BC132" i="38" s="1"/>
  <c r="B137" i="38"/>
  <c r="BC137" i="38" s="1"/>
  <c r="B73" i="38"/>
  <c r="BC73" i="38" s="1"/>
  <c r="B80" i="38"/>
  <c r="BC80" i="38" s="1"/>
  <c r="B95" i="38"/>
  <c r="BC95" i="38" s="1"/>
  <c r="B109" i="38"/>
  <c r="BC109" i="38" s="1"/>
  <c r="B123" i="38"/>
  <c r="BC123" i="38" s="1"/>
  <c r="B135" i="38"/>
  <c r="BC135" i="38" s="1"/>
  <c r="B83" i="38"/>
  <c r="BC83" i="38" s="1"/>
  <c r="B104" i="38"/>
  <c r="BC104" i="38" s="1"/>
  <c r="B117" i="38"/>
  <c r="BC117" i="38" s="1"/>
  <c r="B131" i="38"/>
  <c r="BC131" i="38" s="1"/>
  <c r="B141" i="38"/>
  <c r="BC141" i="38" s="1"/>
  <c r="B79" i="38"/>
  <c r="BC79" i="38" s="1"/>
  <c r="B85" i="38"/>
  <c r="BC85" i="38" s="1"/>
  <c r="B93" i="38"/>
  <c r="BC93" i="38" s="1"/>
  <c r="B100" i="38"/>
  <c r="BC100" i="38" s="1"/>
  <c r="B107" i="38"/>
  <c r="BC107" i="38" s="1"/>
  <c r="B115" i="38"/>
  <c r="BC115" i="38" s="1"/>
  <c r="B121" i="38"/>
  <c r="BC121" i="38" s="1"/>
  <c r="B128" i="38"/>
  <c r="BC128" i="38" s="1"/>
  <c r="B133" i="38"/>
  <c r="BC133" i="38" s="1"/>
  <c r="B139" i="38"/>
  <c r="BC139" i="38" s="1"/>
  <c r="B88" i="38"/>
  <c r="BC88" i="38" s="1"/>
  <c r="B101" i="38"/>
  <c r="BC101" i="38" s="1"/>
  <c r="B116" i="38"/>
  <c r="BC116" i="38" s="1"/>
  <c r="B129" i="38"/>
  <c r="BC129" i="38" s="1"/>
  <c r="B140" i="38"/>
  <c r="BC140" i="38" s="1"/>
  <c r="B75" i="38"/>
  <c r="BC75" i="38" s="1"/>
  <c r="B89" i="38"/>
  <c r="BC89" i="38" s="1"/>
  <c r="B96" i="38"/>
  <c r="BC96" i="38" s="1"/>
  <c r="B111" i="38"/>
  <c r="BC111" i="38" s="1"/>
  <c r="B125" i="38"/>
  <c r="BC125" i="38" s="1"/>
  <c r="B136" i="38"/>
  <c r="BC136" i="38" s="1"/>
  <c r="GA93" i="38"/>
  <c r="GA88" i="38"/>
  <c r="GA87" i="38"/>
  <c r="GA91" i="38"/>
  <c r="GA86" i="38"/>
  <c r="GA89" i="38"/>
  <c r="GA95" i="38"/>
  <c r="GA90" i="38"/>
  <c r="GA92" i="38"/>
  <c r="GA94" i="38"/>
  <c r="AH2901" i="38"/>
  <c r="AD2901" i="38"/>
  <c r="Z2901" i="38"/>
  <c r="V2901" i="38"/>
  <c r="R2901" i="38"/>
  <c r="AH2900" i="38"/>
  <c r="AD2900" i="38"/>
  <c r="Z2900" i="38"/>
  <c r="V2900" i="38"/>
  <c r="R2900" i="38"/>
  <c r="AH2899" i="38"/>
  <c r="AD2899" i="38"/>
  <c r="Z2899" i="38"/>
  <c r="V2899" i="38"/>
  <c r="R2899" i="38"/>
  <c r="AH2898" i="38"/>
  <c r="AD2898" i="38"/>
  <c r="Z2898" i="38"/>
  <c r="V2898" i="38"/>
  <c r="R2898" i="38"/>
  <c r="AH2897" i="38"/>
  <c r="AD2897" i="38"/>
  <c r="Z2897" i="38"/>
  <c r="V2897" i="38"/>
  <c r="R2897" i="38"/>
  <c r="AH2896" i="38"/>
  <c r="AD2896" i="38"/>
  <c r="Z2896" i="38"/>
  <c r="V2896" i="38"/>
  <c r="R2896" i="38"/>
  <c r="AH2895" i="38"/>
  <c r="AD2895" i="38"/>
  <c r="Z2895" i="38"/>
  <c r="V2895" i="38"/>
  <c r="R2895" i="38"/>
  <c r="AH2894" i="38"/>
  <c r="AD2894" i="38"/>
  <c r="Z2894" i="38"/>
  <c r="V2894" i="38"/>
  <c r="R2894" i="38"/>
  <c r="AH2893" i="38"/>
  <c r="AD2893" i="38"/>
  <c r="Z2893" i="38"/>
  <c r="V2893" i="38"/>
  <c r="R2893" i="38"/>
  <c r="AH2892" i="38"/>
  <c r="AD2892" i="38"/>
  <c r="Z2892" i="38"/>
  <c r="V2892" i="38"/>
  <c r="R2892" i="38"/>
  <c r="AH2891" i="38"/>
  <c r="AD2891" i="38"/>
  <c r="Z2891" i="38"/>
  <c r="V2891" i="38"/>
  <c r="R2891" i="38"/>
  <c r="AH2890" i="38"/>
  <c r="AD2890" i="38"/>
  <c r="Z2890" i="38"/>
  <c r="V2890" i="38"/>
  <c r="R2890" i="38"/>
  <c r="AH2889" i="38"/>
  <c r="AD2889" i="38"/>
  <c r="Z2889" i="38"/>
  <c r="V2889" i="38"/>
  <c r="R2889" i="38"/>
  <c r="AH2888" i="38"/>
  <c r="AD2888" i="38"/>
  <c r="Z2888" i="38"/>
  <c r="V2888" i="38"/>
  <c r="R2888" i="38"/>
  <c r="AH2887" i="38"/>
  <c r="AD2887" i="38"/>
  <c r="Z2887" i="38"/>
  <c r="V2887" i="38"/>
  <c r="R2887" i="38"/>
  <c r="AH2886" i="38"/>
  <c r="AD2886" i="38"/>
  <c r="Z2886" i="38"/>
  <c r="V2886" i="38"/>
  <c r="R2886" i="38"/>
  <c r="AH2885" i="38"/>
  <c r="AD2885" i="38"/>
  <c r="Z2885" i="38"/>
  <c r="V2885" i="38"/>
  <c r="R2885" i="38"/>
  <c r="AH2884" i="38"/>
  <c r="AD2884" i="38"/>
  <c r="Z2884" i="38"/>
  <c r="V2884" i="38"/>
  <c r="R2884" i="38"/>
  <c r="AH2883" i="38"/>
  <c r="AD2883" i="38"/>
  <c r="Z2883" i="38"/>
  <c r="V2883" i="38"/>
  <c r="R2883" i="38"/>
  <c r="AH2882" i="38"/>
  <c r="AD2882" i="38"/>
  <c r="Z2882" i="38"/>
  <c r="V2882" i="38"/>
  <c r="R2882" i="38"/>
  <c r="AH2881" i="38"/>
  <c r="AD2881" i="38"/>
  <c r="Z2881" i="38"/>
  <c r="V2881" i="38"/>
  <c r="R2881" i="38"/>
  <c r="AH2880" i="38"/>
  <c r="AD2880" i="38"/>
  <c r="Z2880" i="38"/>
  <c r="V2880" i="38"/>
  <c r="R2880" i="38"/>
  <c r="AH2879" i="38"/>
  <c r="AD2879" i="38"/>
  <c r="Z2879" i="38"/>
  <c r="V2879" i="38"/>
  <c r="R2879" i="38"/>
  <c r="AH2878" i="38"/>
  <c r="AD2878" i="38"/>
  <c r="Z2878" i="38"/>
  <c r="V2878" i="38"/>
  <c r="R2878" i="38"/>
  <c r="AH2877" i="38"/>
  <c r="AD2877" i="38"/>
  <c r="Z2877" i="38"/>
  <c r="V2877" i="38"/>
  <c r="R2877" i="38"/>
  <c r="AH2876" i="38"/>
  <c r="AD2876" i="38"/>
  <c r="Z2876" i="38"/>
  <c r="V2876" i="38"/>
  <c r="R2876" i="38"/>
  <c r="AH2875" i="38"/>
  <c r="AD2875" i="38"/>
  <c r="Z2875" i="38"/>
  <c r="V2875" i="38"/>
  <c r="R2875" i="38"/>
  <c r="AH2874" i="38"/>
  <c r="AD2874" i="38"/>
  <c r="Z2874" i="38"/>
  <c r="V2874" i="38"/>
  <c r="R2874" i="38"/>
  <c r="AH2873" i="38"/>
  <c r="AD2873" i="38"/>
  <c r="Z2873" i="38"/>
  <c r="AG2901" i="38"/>
  <c r="AC2901" i="38"/>
  <c r="Y2901" i="38"/>
  <c r="U2901" i="38"/>
  <c r="Q2901" i="38"/>
  <c r="AG2900" i="38"/>
  <c r="AC2900" i="38"/>
  <c r="Y2900" i="38"/>
  <c r="U2900" i="38"/>
  <c r="Q2900" i="38"/>
  <c r="AG2899" i="38"/>
  <c r="AC2899" i="38"/>
  <c r="Y2899" i="38"/>
  <c r="U2899" i="38"/>
  <c r="Q2899" i="38"/>
  <c r="AG2898" i="38"/>
  <c r="AC2898" i="38"/>
  <c r="Y2898" i="38"/>
  <c r="U2898" i="38"/>
  <c r="Q2898" i="38"/>
  <c r="AG2897" i="38"/>
  <c r="AC2897" i="38"/>
  <c r="Y2897" i="38"/>
  <c r="U2897" i="38"/>
  <c r="Q2897" i="38"/>
  <c r="AG2896" i="38"/>
  <c r="AC2896" i="38"/>
  <c r="Y2896" i="38"/>
  <c r="U2896" i="38"/>
  <c r="Q2896" i="38"/>
  <c r="AG2895" i="38"/>
  <c r="AC2895" i="38"/>
  <c r="Y2895" i="38"/>
  <c r="U2895" i="38"/>
  <c r="Q2895" i="38"/>
  <c r="AG2894" i="38"/>
  <c r="AC2894" i="38"/>
  <c r="Y2894" i="38"/>
  <c r="U2894" i="38"/>
  <c r="Q2894" i="38"/>
  <c r="AG2893" i="38"/>
  <c r="AC2893" i="38"/>
  <c r="Y2893" i="38"/>
  <c r="U2893" i="38"/>
  <c r="Q2893" i="38"/>
  <c r="AG2892" i="38"/>
  <c r="AC2892" i="38"/>
  <c r="Y2892" i="38"/>
  <c r="U2892" i="38"/>
  <c r="Q2892" i="38"/>
  <c r="AG2891" i="38"/>
  <c r="AC2891" i="38"/>
  <c r="Y2891" i="38"/>
  <c r="U2891" i="38"/>
  <c r="Q2891" i="38"/>
  <c r="AG2890" i="38"/>
  <c r="AC2890" i="38"/>
  <c r="Y2890" i="38"/>
  <c r="U2890" i="38"/>
  <c r="Q2890" i="38"/>
  <c r="AG2889" i="38"/>
  <c r="AC2889" i="38"/>
  <c r="Y2889" i="38"/>
  <c r="U2889" i="38"/>
  <c r="Q2889" i="38"/>
  <c r="AG2888" i="38"/>
  <c r="AC2888" i="38"/>
  <c r="Y2888" i="38"/>
  <c r="U2888" i="38"/>
  <c r="Q2888" i="38"/>
  <c r="AG2887" i="38"/>
  <c r="AC2887" i="38"/>
  <c r="Y2887" i="38"/>
  <c r="U2887" i="38"/>
  <c r="Q2887" i="38"/>
  <c r="AG2886" i="38"/>
  <c r="AC2886" i="38"/>
  <c r="Y2886" i="38"/>
  <c r="U2886" i="38"/>
  <c r="Q2886" i="38"/>
  <c r="AG2885" i="38"/>
  <c r="AC2885" i="38"/>
  <c r="Y2885" i="38"/>
  <c r="U2885" i="38"/>
  <c r="Q2885" i="38"/>
  <c r="AG2884" i="38"/>
  <c r="AC2884" i="38"/>
  <c r="Y2884" i="38"/>
  <c r="U2884" i="38"/>
  <c r="Q2884" i="38"/>
  <c r="AG2883" i="38"/>
  <c r="AC2883" i="38"/>
  <c r="Y2883" i="38"/>
  <c r="U2883" i="38"/>
  <c r="Q2883" i="38"/>
  <c r="AG2882" i="38"/>
  <c r="AC2882" i="38"/>
  <c r="Y2882" i="38"/>
  <c r="U2882" i="38"/>
  <c r="Q2882" i="38"/>
  <c r="AG2881" i="38"/>
  <c r="AC2881" i="38"/>
  <c r="Y2881" i="38"/>
  <c r="U2881" i="38"/>
  <c r="Q2881" i="38"/>
  <c r="AG2880" i="38"/>
  <c r="AC2880" i="38"/>
  <c r="Y2880" i="38"/>
  <c r="U2880" i="38"/>
  <c r="Q2880" i="38"/>
  <c r="AG2879" i="38"/>
  <c r="AC2879" i="38"/>
  <c r="Y2879" i="38"/>
  <c r="U2879" i="38"/>
  <c r="Q2879" i="38"/>
  <c r="AG2878" i="38"/>
  <c r="AC2878" i="38"/>
  <c r="Y2878" i="38"/>
  <c r="U2878" i="38"/>
  <c r="Q2878" i="38"/>
  <c r="AG2877" i="38"/>
  <c r="AC2877" i="38"/>
  <c r="Y2877" i="38"/>
  <c r="U2877" i="38"/>
  <c r="Q2877" i="38"/>
  <c r="AG2876" i="38"/>
  <c r="AC2876" i="38"/>
  <c r="Y2876" i="38"/>
  <c r="U2876" i="38"/>
  <c r="Q2876" i="38"/>
  <c r="AG2875" i="38"/>
  <c r="AC2875" i="38"/>
  <c r="Y2875" i="38"/>
  <c r="U2875" i="38"/>
  <c r="Q2875" i="38"/>
  <c r="AG2874" i="38"/>
  <c r="AC2874" i="38"/>
  <c r="Y2874" i="38"/>
  <c r="U2874" i="38"/>
  <c r="Q2874" i="38"/>
  <c r="AG2873" i="38"/>
  <c r="AC2873" i="38"/>
  <c r="AJ2901" i="38"/>
  <c r="AF2901" i="38"/>
  <c r="AB2901" i="38"/>
  <c r="X2901" i="38"/>
  <c r="T2901" i="38"/>
  <c r="P2901" i="38"/>
  <c r="AJ2900" i="38"/>
  <c r="AF2900" i="38"/>
  <c r="AB2900" i="38"/>
  <c r="X2900" i="38"/>
  <c r="T2900" i="38"/>
  <c r="P2900" i="38"/>
  <c r="AJ2899" i="38"/>
  <c r="AF2899" i="38"/>
  <c r="AB2899" i="38"/>
  <c r="X2899" i="38"/>
  <c r="T2899" i="38"/>
  <c r="P2899" i="38"/>
  <c r="AJ2898" i="38"/>
  <c r="AF2898" i="38"/>
  <c r="AB2898" i="38"/>
  <c r="X2898" i="38"/>
  <c r="T2898" i="38"/>
  <c r="P2898" i="38"/>
  <c r="AJ2897" i="38"/>
  <c r="AF2897" i="38"/>
  <c r="AB2897" i="38"/>
  <c r="X2897" i="38"/>
  <c r="T2897" i="38"/>
  <c r="P2897" i="38"/>
  <c r="AJ2896" i="38"/>
  <c r="AF2896" i="38"/>
  <c r="AB2896" i="38"/>
  <c r="X2896" i="38"/>
  <c r="T2896" i="38"/>
  <c r="P2896" i="38"/>
  <c r="AJ2895" i="38"/>
  <c r="AF2895" i="38"/>
  <c r="AB2895" i="38"/>
  <c r="X2895" i="38"/>
  <c r="T2895" i="38"/>
  <c r="P2895" i="38"/>
  <c r="AJ2894" i="38"/>
  <c r="AF2894" i="38"/>
  <c r="AB2894" i="38"/>
  <c r="X2894" i="38"/>
  <c r="T2894" i="38"/>
  <c r="P2894" i="38"/>
  <c r="AJ2893" i="38"/>
  <c r="AF2893" i="38"/>
  <c r="AB2893" i="38"/>
  <c r="X2893" i="38"/>
  <c r="T2893" i="38"/>
  <c r="P2893" i="38"/>
  <c r="AJ2892" i="38"/>
  <c r="AF2892" i="38"/>
  <c r="AB2892" i="38"/>
  <c r="X2892" i="38"/>
  <c r="T2892" i="38"/>
  <c r="P2892" i="38"/>
  <c r="AJ2891" i="38"/>
  <c r="AF2891" i="38"/>
  <c r="AB2891" i="38"/>
  <c r="X2891" i="38"/>
  <c r="T2891" i="38"/>
  <c r="P2891" i="38"/>
  <c r="AJ2890" i="38"/>
  <c r="AF2890" i="38"/>
  <c r="AB2890" i="38"/>
  <c r="X2890" i="38"/>
  <c r="T2890" i="38"/>
  <c r="P2890" i="38"/>
  <c r="AJ2889" i="38"/>
  <c r="AF2889" i="38"/>
  <c r="AB2889" i="38"/>
  <c r="X2889" i="38"/>
  <c r="T2889" i="38"/>
  <c r="P2889" i="38"/>
  <c r="AJ2888" i="38"/>
  <c r="AF2888" i="38"/>
  <c r="AB2888" i="38"/>
  <c r="X2888" i="38"/>
  <c r="T2888" i="38"/>
  <c r="P2888" i="38"/>
  <c r="AJ2887" i="38"/>
  <c r="AF2887" i="38"/>
  <c r="AB2887" i="38"/>
  <c r="X2887" i="38"/>
  <c r="T2887" i="38"/>
  <c r="P2887" i="38"/>
  <c r="AJ2886" i="38"/>
  <c r="AF2886" i="38"/>
  <c r="AB2886" i="38"/>
  <c r="X2886" i="38"/>
  <c r="T2886" i="38"/>
  <c r="P2886" i="38"/>
  <c r="AJ2885" i="38"/>
  <c r="AF2885" i="38"/>
  <c r="AB2885" i="38"/>
  <c r="X2885" i="38"/>
  <c r="T2885" i="38"/>
  <c r="P2885" i="38"/>
  <c r="AJ2884" i="38"/>
  <c r="AF2884" i="38"/>
  <c r="AB2884" i="38"/>
  <c r="X2884" i="38"/>
  <c r="T2884" i="38"/>
  <c r="P2884" i="38"/>
  <c r="AJ2883" i="38"/>
  <c r="AF2883" i="38"/>
  <c r="AB2883" i="38"/>
  <c r="X2883" i="38"/>
  <c r="T2883" i="38"/>
  <c r="P2883" i="38"/>
  <c r="AJ2882" i="38"/>
  <c r="AF2882" i="38"/>
  <c r="AB2882" i="38"/>
  <c r="X2882" i="38"/>
  <c r="T2882" i="38"/>
  <c r="P2882" i="38"/>
  <c r="AJ2881" i="38"/>
  <c r="AF2881" i="38"/>
  <c r="AB2881" i="38"/>
  <c r="X2881" i="38"/>
  <c r="T2881" i="38"/>
  <c r="P2881" i="38"/>
  <c r="AJ2880" i="38"/>
  <c r="AF2880" i="38"/>
  <c r="AB2880" i="38"/>
  <c r="X2880" i="38"/>
  <c r="T2880" i="38"/>
  <c r="P2880" i="38"/>
  <c r="AJ2879" i="38"/>
  <c r="AF2879" i="38"/>
  <c r="AB2879" i="38"/>
  <c r="X2879" i="38"/>
  <c r="T2879" i="38"/>
  <c r="P2879" i="38"/>
  <c r="AJ2878" i="38"/>
  <c r="AF2878" i="38"/>
  <c r="AB2878" i="38"/>
  <c r="X2878" i="38"/>
  <c r="T2878" i="38"/>
  <c r="P2878" i="38"/>
  <c r="AJ2877" i="38"/>
  <c r="AF2877" i="38"/>
  <c r="AB2877" i="38"/>
  <c r="X2877" i="38"/>
  <c r="T2877" i="38"/>
  <c r="P2877" i="38"/>
  <c r="AJ2876" i="38"/>
  <c r="AF2876" i="38"/>
  <c r="AB2876" i="38"/>
  <c r="X2876" i="38"/>
  <c r="T2876" i="38"/>
  <c r="P2876" i="38"/>
  <c r="AJ2875" i="38"/>
  <c r="AF2875" i="38"/>
  <c r="AB2875" i="38"/>
  <c r="X2875" i="38"/>
  <c r="T2875" i="38"/>
  <c r="P2875" i="38"/>
  <c r="AJ2874" i="38"/>
  <c r="AF2874" i="38"/>
  <c r="AB2874" i="38"/>
  <c r="AI2901" i="38"/>
  <c r="AE2901" i="38"/>
  <c r="AA2901" i="38"/>
  <c r="W2901" i="38"/>
  <c r="S2901" i="38"/>
  <c r="O2901" i="38"/>
  <c r="AI2900" i="38"/>
  <c r="AE2900" i="38"/>
  <c r="AA2900" i="38"/>
  <c r="W2900" i="38"/>
  <c r="S2900" i="38"/>
  <c r="O2900" i="38"/>
  <c r="AI2899" i="38"/>
  <c r="AE2899" i="38"/>
  <c r="AA2899" i="38"/>
  <c r="W2899" i="38"/>
  <c r="S2899" i="38"/>
  <c r="O2899" i="38"/>
  <c r="AI2898" i="38"/>
  <c r="AE2898" i="38"/>
  <c r="AA2898" i="38"/>
  <c r="W2898" i="38"/>
  <c r="S2898" i="38"/>
  <c r="O2898" i="38"/>
  <c r="AI2897" i="38"/>
  <c r="AE2897" i="38"/>
  <c r="AA2897" i="38"/>
  <c r="W2897" i="38"/>
  <c r="S2897" i="38"/>
  <c r="O2897" i="38"/>
  <c r="AI2896" i="38"/>
  <c r="AE2896" i="38"/>
  <c r="AA2896" i="38"/>
  <c r="W2896" i="38"/>
  <c r="S2896" i="38"/>
  <c r="O2896" i="38"/>
  <c r="AI2895" i="38"/>
  <c r="AE2895" i="38"/>
  <c r="AA2895" i="38"/>
  <c r="W2895" i="38"/>
  <c r="S2895" i="38"/>
  <c r="O2895" i="38"/>
  <c r="AI2894" i="38"/>
  <c r="AE2894" i="38"/>
  <c r="AA2894" i="38"/>
  <c r="W2894" i="38"/>
  <c r="S2894" i="38"/>
  <c r="O2894" i="38"/>
  <c r="AI2893" i="38"/>
  <c r="AE2893" i="38"/>
  <c r="AA2893" i="38"/>
  <c r="W2893" i="38"/>
  <c r="S2893" i="38"/>
  <c r="O2893" i="38"/>
  <c r="AI2892" i="38"/>
  <c r="AE2892" i="38"/>
  <c r="AA2892" i="38"/>
  <c r="W2892" i="38"/>
  <c r="S2892" i="38"/>
  <c r="O2892" i="38"/>
  <c r="AI2891" i="38"/>
  <c r="AE2891" i="38"/>
  <c r="AA2891" i="38"/>
  <c r="W2891" i="38"/>
  <c r="S2891" i="38"/>
  <c r="O2891" i="38"/>
  <c r="AI2890" i="38"/>
  <c r="AE2890" i="38"/>
  <c r="AA2890" i="38"/>
  <c r="W2890" i="38"/>
  <c r="S2890" i="38"/>
  <c r="O2890" i="38"/>
  <c r="AI2889" i="38"/>
  <c r="AE2889" i="38"/>
  <c r="AA2889" i="38"/>
  <c r="W2889" i="38"/>
  <c r="S2889" i="38"/>
  <c r="O2889" i="38"/>
  <c r="AI2888" i="38"/>
  <c r="AE2888" i="38"/>
  <c r="AA2888" i="38"/>
  <c r="W2888" i="38"/>
  <c r="S2888" i="38"/>
  <c r="O2888" i="38"/>
  <c r="AI2887" i="38"/>
  <c r="AE2887" i="38"/>
  <c r="AA2887" i="38"/>
  <c r="W2887" i="38"/>
  <c r="S2887" i="38"/>
  <c r="O2887" i="38"/>
  <c r="AI2886" i="38"/>
  <c r="AE2886" i="38"/>
  <c r="AA2886" i="38"/>
  <c r="W2886" i="38"/>
  <c r="S2886" i="38"/>
  <c r="O2886" i="38"/>
  <c r="AI2885" i="38"/>
  <c r="AE2885" i="38"/>
  <c r="AA2885" i="38"/>
  <c r="W2885" i="38"/>
  <c r="S2885" i="38"/>
  <c r="O2885" i="38"/>
  <c r="AI2884" i="38"/>
  <c r="AE2884" i="38"/>
  <c r="AA2884" i="38"/>
  <c r="W2884" i="38"/>
  <c r="S2884" i="38"/>
  <c r="O2884" i="38"/>
  <c r="AI2883" i="38"/>
  <c r="AE2883" i="38"/>
  <c r="AA2883" i="38"/>
  <c r="W2883" i="38"/>
  <c r="S2883" i="38"/>
  <c r="O2883" i="38"/>
  <c r="AI2882" i="38"/>
  <c r="AE2882" i="38"/>
  <c r="AA2882" i="38"/>
  <c r="W2882" i="38"/>
  <c r="S2882" i="38"/>
  <c r="O2882" i="38"/>
  <c r="AI2881" i="38"/>
  <c r="AE2881" i="38"/>
  <c r="AA2881" i="38"/>
  <c r="W2881" i="38"/>
  <c r="S2881" i="38"/>
  <c r="O2881" i="38"/>
  <c r="AI2880" i="38"/>
  <c r="AE2880" i="38"/>
  <c r="AA2880" i="38"/>
  <c r="W2880" i="38"/>
  <c r="S2880" i="38"/>
  <c r="O2880" i="38"/>
  <c r="AI2879" i="38"/>
  <c r="AE2879" i="38"/>
  <c r="AA2879" i="38"/>
  <c r="W2879" i="38"/>
  <c r="S2879" i="38"/>
  <c r="O2879" i="38"/>
  <c r="AI2878" i="38"/>
  <c r="AE2878" i="38"/>
  <c r="AA2878" i="38"/>
  <c r="W2878" i="38"/>
  <c r="S2878" i="38"/>
  <c r="O2878" i="38"/>
  <c r="AI2877" i="38"/>
  <c r="AE2877" i="38"/>
  <c r="AA2877" i="38"/>
  <c r="W2877" i="38"/>
  <c r="S2877" i="38"/>
  <c r="O2877" i="38"/>
  <c r="AI2876" i="38"/>
  <c r="AE2876" i="38"/>
  <c r="AA2876" i="38"/>
  <c r="W2876" i="38"/>
  <c r="S2876" i="38"/>
  <c r="O2876" i="38"/>
  <c r="AI2875" i="38"/>
  <c r="AE2875" i="38"/>
  <c r="AA2875" i="38"/>
  <c r="W2875" i="38"/>
  <c r="S2875" i="38"/>
  <c r="O2875" i="38"/>
  <c r="AI2874" i="38"/>
  <c r="AE2874" i="38"/>
  <c r="AA2874" i="38"/>
  <c r="W2874" i="38"/>
  <c r="S2874" i="38"/>
  <c r="O2874" i="38"/>
  <c r="AI2873" i="38"/>
  <c r="AE2873" i="38"/>
  <c r="X2874" i="38"/>
  <c r="AF2873" i="38"/>
  <c r="X2873" i="38"/>
  <c r="T2873" i="38"/>
  <c r="P2873" i="38"/>
  <c r="AJ2872" i="38"/>
  <c r="AF2872" i="38"/>
  <c r="AB2872" i="38"/>
  <c r="X2872" i="38"/>
  <c r="T2872" i="38"/>
  <c r="P2872" i="38"/>
  <c r="AJ2871" i="38"/>
  <c r="AF2871" i="38"/>
  <c r="AB2871" i="38"/>
  <c r="X2871" i="38"/>
  <c r="T2871" i="38"/>
  <c r="P2871" i="38"/>
  <c r="AJ2870" i="38"/>
  <c r="AF2870" i="38"/>
  <c r="AB2870" i="38"/>
  <c r="X2870" i="38"/>
  <c r="T2870" i="38"/>
  <c r="P2870" i="38"/>
  <c r="AJ2869" i="38"/>
  <c r="AF2869" i="38"/>
  <c r="AB2869" i="38"/>
  <c r="X2869" i="38"/>
  <c r="T2869" i="38"/>
  <c r="P2869" i="38"/>
  <c r="AJ2868" i="38"/>
  <c r="AF2868" i="38"/>
  <c r="AB2868" i="38"/>
  <c r="X2868" i="38"/>
  <c r="T2868" i="38"/>
  <c r="P2868" i="38"/>
  <c r="AJ2867" i="38"/>
  <c r="AF2867" i="38"/>
  <c r="AB2867" i="38"/>
  <c r="X2867" i="38"/>
  <c r="T2867" i="38"/>
  <c r="P2867" i="38"/>
  <c r="AJ2866" i="38"/>
  <c r="AF2866" i="38"/>
  <c r="AB2866" i="38"/>
  <c r="X2866" i="38"/>
  <c r="T2866" i="38"/>
  <c r="P2866" i="38"/>
  <c r="AJ2865" i="38"/>
  <c r="AF2865" i="38"/>
  <c r="AB2865" i="38"/>
  <c r="X2865" i="38"/>
  <c r="T2865" i="38"/>
  <c r="P2865" i="38"/>
  <c r="AJ2864" i="38"/>
  <c r="AF2864" i="38"/>
  <c r="AB2864" i="38"/>
  <c r="X2864" i="38"/>
  <c r="T2864" i="38"/>
  <c r="P2864" i="38"/>
  <c r="AJ2863" i="38"/>
  <c r="AF2863" i="38"/>
  <c r="AB2863" i="38"/>
  <c r="X2863" i="38"/>
  <c r="T2863" i="38"/>
  <c r="P2863" i="38"/>
  <c r="AJ2862" i="38"/>
  <c r="AF2862" i="38"/>
  <c r="AB2862" i="38"/>
  <c r="X2862" i="38"/>
  <c r="T2862" i="38"/>
  <c r="P2862" i="38"/>
  <c r="AJ2861" i="38"/>
  <c r="AF2861" i="38"/>
  <c r="AB2861" i="38"/>
  <c r="X2861" i="38"/>
  <c r="T2861" i="38"/>
  <c r="P2861" i="38"/>
  <c r="AJ2860" i="38"/>
  <c r="AF2860" i="38"/>
  <c r="AB2860" i="38"/>
  <c r="X2860" i="38"/>
  <c r="T2860" i="38"/>
  <c r="P2860" i="38"/>
  <c r="AJ2859" i="38"/>
  <c r="AF2859" i="38"/>
  <c r="AB2859" i="38"/>
  <c r="X2859" i="38"/>
  <c r="T2859" i="38"/>
  <c r="P2859" i="38"/>
  <c r="AJ2858" i="38"/>
  <c r="AF2858" i="38"/>
  <c r="AB2858" i="38"/>
  <c r="X2858" i="38"/>
  <c r="T2858" i="38"/>
  <c r="P2858" i="38"/>
  <c r="AJ2857" i="38"/>
  <c r="AF2857" i="38"/>
  <c r="AB2857" i="38"/>
  <c r="X2857" i="38"/>
  <c r="T2857" i="38"/>
  <c r="P2857" i="38"/>
  <c r="AJ2856" i="38"/>
  <c r="AF2856" i="38"/>
  <c r="AB2856" i="38"/>
  <c r="X2856" i="38"/>
  <c r="T2856" i="38"/>
  <c r="P2856" i="38"/>
  <c r="AJ2855" i="38"/>
  <c r="AF2855" i="38"/>
  <c r="AB2855" i="38"/>
  <c r="X2855" i="38"/>
  <c r="T2855" i="38"/>
  <c r="P2855" i="38"/>
  <c r="AJ2854" i="38"/>
  <c r="AF2854" i="38"/>
  <c r="AB2854" i="38"/>
  <c r="X2854" i="38"/>
  <c r="T2854" i="38"/>
  <c r="P2854" i="38"/>
  <c r="AJ2853" i="38"/>
  <c r="AF2853" i="38"/>
  <c r="AB2853" i="38"/>
  <c r="X2853" i="38"/>
  <c r="T2853" i="38"/>
  <c r="P2853" i="38"/>
  <c r="AJ2852" i="38"/>
  <c r="AF2852" i="38"/>
  <c r="AB2852" i="38"/>
  <c r="X2852" i="38"/>
  <c r="T2852" i="38"/>
  <c r="P2852" i="38"/>
  <c r="AJ2851" i="38"/>
  <c r="AF2851" i="38"/>
  <c r="AB2851" i="38"/>
  <c r="X2851" i="38"/>
  <c r="T2851" i="38"/>
  <c r="P2851" i="38"/>
  <c r="AJ2850" i="38"/>
  <c r="AF2850" i="38"/>
  <c r="AB2850" i="38"/>
  <c r="X2850" i="38"/>
  <c r="T2850" i="38"/>
  <c r="P2850" i="38"/>
  <c r="AJ2849" i="38"/>
  <c r="AF2849" i="38"/>
  <c r="AB2849" i="38"/>
  <c r="X2849" i="38"/>
  <c r="T2849" i="38"/>
  <c r="P2849" i="38"/>
  <c r="AJ2848" i="38"/>
  <c r="AF2848" i="38"/>
  <c r="AB2848" i="38"/>
  <c r="X2848" i="38"/>
  <c r="T2848" i="38"/>
  <c r="P2848" i="38"/>
  <c r="AJ2847" i="38"/>
  <c r="AF2847" i="38"/>
  <c r="AB2847" i="38"/>
  <c r="X2847" i="38"/>
  <c r="T2847" i="38"/>
  <c r="P2847" i="38"/>
  <c r="AJ2846" i="38"/>
  <c r="AF2846" i="38"/>
  <c r="AB2846" i="38"/>
  <c r="X2846" i="38"/>
  <c r="T2846" i="38"/>
  <c r="P2846" i="38"/>
  <c r="AJ2845" i="38"/>
  <c r="AF2845" i="38"/>
  <c r="AB2845" i="38"/>
  <c r="X2845" i="38"/>
  <c r="T2845" i="38"/>
  <c r="P2845" i="38"/>
  <c r="AJ2844" i="38"/>
  <c r="AF2844" i="38"/>
  <c r="AB2844" i="38"/>
  <c r="X2844" i="38"/>
  <c r="T2844" i="38"/>
  <c r="P2844" i="38"/>
  <c r="T2874" i="38"/>
  <c r="AB2873" i="38"/>
  <c r="W2873" i="38"/>
  <c r="S2873" i="38"/>
  <c r="O2873" i="38"/>
  <c r="AI2872" i="38"/>
  <c r="AE2872" i="38"/>
  <c r="AA2872" i="38"/>
  <c r="W2872" i="38"/>
  <c r="S2872" i="38"/>
  <c r="O2872" i="38"/>
  <c r="AI2871" i="38"/>
  <c r="AE2871" i="38"/>
  <c r="AA2871" i="38"/>
  <c r="W2871" i="38"/>
  <c r="S2871" i="38"/>
  <c r="O2871" i="38"/>
  <c r="AI2870" i="38"/>
  <c r="AE2870" i="38"/>
  <c r="AA2870" i="38"/>
  <c r="W2870" i="38"/>
  <c r="S2870" i="38"/>
  <c r="O2870" i="38"/>
  <c r="AI2869" i="38"/>
  <c r="AE2869" i="38"/>
  <c r="AA2869" i="38"/>
  <c r="W2869" i="38"/>
  <c r="S2869" i="38"/>
  <c r="O2869" i="38"/>
  <c r="AI2868" i="38"/>
  <c r="AE2868" i="38"/>
  <c r="AA2868" i="38"/>
  <c r="W2868" i="38"/>
  <c r="S2868" i="38"/>
  <c r="O2868" i="38"/>
  <c r="AI2867" i="38"/>
  <c r="AE2867" i="38"/>
  <c r="AA2867" i="38"/>
  <c r="W2867" i="38"/>
  <c r="S2867" i="38"/>
  <c r="O2867" i="38"/>
  <c r="AI2866" i="38"/>
  <c r="AE2866" i="38"/>
  <c r="AA2866" i="38"/>
  <c r="W2866" i="38"/>
  <c r="S2866" i="38"/>
  <c r="O2866" i="38"/>
  <c r="AI2865" i="38"/>
  <c r="AE2865" i="38"/>
  <c r="AA2865" i="38"/>
  <c r="W2865" i="38"/>
  <c r="S2865" i="38"/>
  <c r="O2865" i="38"/>
  <c r="AI2864" i="38"/>
  <c r="AE2864" i="38"/>
  <c r="AA2864" i="38"/>
  <c r="W2864" i="38"/>
  <c r="S2864" i="38"/>
  <c r="O2864" i="38"/>
  <c r="AI2863" i="38"/>
  <c r="AE2863" i="38"/>
  <c r="AA2863" i="38"/>
  <c r="W2863" i="38"/>
  <c r="S2863" i="38"/>
  <c r="O2863" i="38"/>
  <c r="AI2862" i="38"/>
  <c r="AE2862" i="38"/>
  <c r="AA2862" i="38"/>
  <c r="W2862" i="38"/>
  <c r="S2862" i="38"/>
  <c r="O2862" i="38"/>
  <c r="AI2861" i="38"/>
  <c r="AE2861" i="38"/>
  <c r="AA2861" i="38"/>
  <c r="W2861" i="38"/>
  <c r="S2861" i="38"/>
  <c r="O2861" i="38"/>
  <c r="AI2860" i="38"/>
  <c r="AE2860" i="38"/>
  <c r="AA2860" i="38"/>
  <c r="W2860" i="38"/>
  <c r="S2860" i="38"/>
  <c r="AI2859" i="38"/>
  <c r="AE2859" i="38"/>
  <c r="AA2859" i="38"/>
  <c r="W2859" i="38"/>
  <c r="S2859" i="38"/>
  <c r="AI2858" i="38"/>
  <c r="AE2858" i="38"/>
  <c r="AA2858" i="38"/>
  <c r="W2858" i="38"/>
  <c r="S2858" i="38"/>
  <c r="AI2857" i="38"/>
  <c r="AE2857" i="38"/>
  <c r="AA2857" i="38"/>
  <c r="W2857" i="38"/>
  <c r="S2857" i="38"/>
  <c r="AI2856" i="38"/>
  <c r="AE2856" i="38"/>
  <c r="AA2856" i="38"/>
  <c r="W2856" i="38"/>
  <c r="S2856" i="38"/>
  <c r="AI2855" i="38"/>
  <c r="AE2855" i="38"/>
  <c r="AA2855" i="38"/>
  <c r="W2855" i="38"/>
  <c r="S2855" i="38"/>
  <c r="AI2854" i="38"/>
  <c r="AE2854" i="38"/>
  <c r="AA2854" i="38"/>
  <c r="W2854" i="38"/>
  <c r="S2854" i="38"/>
  <c r="AI2853" i="38"/>
  <c r="AE2853" i="38"/>
  <c r="AA2853" i="38"/>
  <c r="W2853" i="38"/>
  <c r="S2853" i="38"/>
  <c r="AI2852" i="38"/>
  <c r="AE2852" i="38"/>
  <c r="AA2852" i="38"/>
  <c r="W2852" i="38"/>
  <c r="S2852" i="38"/>
  <c r="AI2851" i="38"/>
  <c r="AE2851" i="38"/>
  <c r="AA2851" i="38"/>
  <c r="W2851" i="38"/>
  <c r="S2851" i="38"/>
  <c r="AI2850" i="38"/>
  <c r="AE2850" i="38"/>
  <c r="AA2850" i="38"/>
  <c r="W2850" i="38"/>
  <c r="S2850" i="38"/>
  <c r="AI2849" i="38"/>
  <c r="AE2849" i="38"/>
  <c r="AA2849" i="38"/>
  <c r="W2849" i="38"/>
  <c r="S2849" i="38"/>
  <c r="AI2848" i="38"/>
  <c r="AE2848" i="38"/>
  <c r="AA2848" i="38"/>
  <c r="W2848" i="38"/>
  <c r="S2848" i="38"/>
  <c r="AI2847" i="38"/>
  <c r="AE2847" i="38"/>
  <c r="AA2847" i="38"/>
  <c r="W2847" i="38"/>
  <c r="S2847" i="38"/>
  <c r="AI2846" i="38"/>
  <c r="AE2846" i="38"/>
  <c r="AA2846" i="38"/>
  <c r="W2846" i="38"/>
  <c r="S2846" i="38"/>
  <c r="AI2845" i="38"/>
  <c r="AE2845" i="38"/>
  <c r="AA2845" i="38"/>
  <c r="W2845" i="38"/>
  <c r="S2845" i="38"/>
  <c r="AI2844" i="38"/>
  <c r="AE2844" i="38"/>
  <c r="AA2844" i="38"/>
  <c r="W2844" i="38"/>
  <c r="S2844" i="38"/>
  <c r="P2874" i="38"/>
  <c r="AA2873" i="38"/>
  <c r="V2873" i="38"/>
  <c r="R2873" i="38"/>
  <c r="AH2872" i="38"/>
  <c r="AD2872" i="38"/>
  <c r="Z2872" i="38"/>
  <c r="V2872" i="38"/>
  <c r="R2872" i="38"/>
  <c r="AH2871" i="38"/>
  <c r="AD2871" i="38"/>
  <c r="Z2871" i="38"/>
  <c r="V2871" i="38"/>
  <c r="R2871" i="38"/>
  <c r="AH2870" i="38"/>
  <c r="AD2870" i="38"/>
  <c r="Z2870" i="38"/>
  <c r="V2870" i="38"/>
  <c r="R2870" i="38"/>
  <c r="AH2869" i="38"/>
  <c r="AD2869" i="38"/>
  <c r="Z2869" i="38"/>
  <c r="V2869" i="38"/>
  <c r="R2869" i="38"/>
  <c r="AH2868" i="38"/>
  <c r="AD2868" i="38"/>
  <c r="Z2868" i="38"/>
  <c r="V2868" i="38"/>
  <c r="R2868" i="38"/>
  <c r="AH2867" i="38"/>
  <c r="AD2867" i="38"/>
  <c r="Z2867" i="38"/>
  <c r="V2867" i="38"/>
  <c r="R2867" i="38"/>
  <c r="AH2866" i="38"/>
  <c r="AD2866" i="38"/>
  <c r="Z2866" i="38"/>
  <c r="V2866" i="38"/>
  <c r="R2866" i="38"/>
  <c r="AH2865" i="38"/>
  <c r="AD2865" i="38"/>
  <c r="Z2865" i="38"/>
  <c r="V2865" i="38"/>
  <c r="R2865" i="38"/>
  <c r="AH2864" i="38"/>
  <c r="AD2864" i="38"/>
  <c r="Z2864" i="38"/>
  <c r="V2864" i="38"/>
  <c r="R2864" i="38"/>
  <c r="AH2863" i="38"/>
  <c r="AD2863" i="38"/>
  <c r="Z2863" i="38"/>
  <c r="V2863" i="38"/>
  <c r="R2863" i="38"/>
  <c r="AH2862" i="38"/>
  <c r="AD2862" i="38"/>
  <c r="Z2862" i="38"/>
  <c r="V2862" i="38"/>
  <c r="R2862" i="38"/>
  <c r="AH2861" i="38"/>
  <c r="AD2861" i="38"/>
  <c r="Z2861" i="38"/>
  <c r="V2861" i="38"/>
  <c r="R2861" i="38"/>
  <c r="AH2860" i="38"/>
  <c r="AD2860" i="38"/>
  <c r="Z2860" i="38"/>
  <c r="V2860" i="38"/>
  <c r="R2860" i="38"/>
  <c r="AH2859" i="38"/>
  <c r="AD2859" i="38"/>
  <c r="Z2859" i="38"/>
  <c r="V2859" i="38"/>
  <c r="R2859" i="38"/>
  <c r="AH2858" i="38"/>
  <c r="AD2858" i="38"/>
  <c r="Z2858" i="38"/>
  <c r="V2858" i="38"/>
  <c r="R2858" i="38"/>
  <c r="AH2857" i="38"/>
  <c r="AD2857" i="38"/>
  <c r="Z2857" i="38"/>
  <c r="V2857" i="38"/>
  <c r="R2857" i="38"/>
  <c r="AH2856" i="38"/>
  <c r="AD2856" i="38"/>
  <c r="Z2856" i="38"/>
  <c r="V2856" i="38"/>
  <c r="R2856" i="38"/>
  <c r="AH2855" i="38"/>
  <c r="AD2855" i="38"/>
  <c r="Z2855" i="38"/>
  <c r="V2855" i="38"/>
  <c r="R2855" i="38"/>
  <c r="AH2854" i="38"/>
  <c r="AD2854" i="38"/>
  <c r="Z2854" i="38"/>
  <c r="V2854" i="38"/>
  <c r="R2854" i="38"/>
  <c r="AH2853" i="38"/>
  <c r="AD2853" i="38"/>
  <c r="Z2853" i="38"/>
  <c r="V2853" i="38"/>
  <c r="R2853" i="38"/>
  <c r="AH2852" i="38"/>
  <c r="AD2852" i="38"/>
  <c r="Z2852" i="38"/>
  <c r="V2852" i="38"/>
  <c r="R2852" i="38"/>
  <c r="AH2851" i="38"/>
  <c r="AD2851" i="38"/>
  <c r="Z2851" i="38"/>
  <c r="V2851" i="38"/>
  <c r="R2851" i="38"/>
  <c r="AH2850" i="38"/>
  <c r="AD2850" i="38"/>
  <c r="Z2850" i="38"/>
  <c r="V2850" i="38"/>
  <c r="R2850" i="38"/>
  <c r="AH2849" i="38"/>
  <c r="AD2849" i="38"/>
  <c r="Z2849" i="38"/>
  <c r="V2849" i="38"/>
  <c r="R2849" i="38"/>
  <c r="AH2848" i="38"/>
  <c r="AD2848" i="38"/>
  <c r="Z2848" i="38"/>
  <c r="V2848" i="38"/>
  <c r="R2848" i="38"/>
  <c r="AH2847" i="38"/>
  <c r="AD2847" i="38"/>
  <c r="Z2847" i="38"/>
  <c r="V2847" i="38"/>
  <c r="R2847" i="38"/>
  <c r="AH2846" i="38"/>
  <c r="AD2846" i="38"/>
  <c r="Z2846" i="38"/>
  <c r="V2846" i="38"/>
  <c r="R2846" i="38"/>
  <c r="AH2845" i="38"/>
  <c r="AD2845" i="38"/>
  <c r="Z2845" i="38"/>
  <c r="V2845" i="38"/>
  <c r="R2845" i="38"/>
  <c r="AH2844" i="38"/>
  <c r="AD2844" i="38"/>
  <c r="Z2844" i="38"/>
  <c r="V2844" i="38"/>
  <c r="R2844" i="38"/>
  <c r="AJ2873" i="38"/>
  <c r="Y2873" i="38"/>
  <c r="U2873" i="38"/>
  <c r="Q2873" i="38"/>
  <c r="AG2872" i="38"/>
  <c r="AC2872" i="38"/>
  <c r="Y2872" i="38"/>
  <c r="U2872" i="38"/>
  <c r="Q2872" i="38"/>
  <c r="AG2871" i="38"/>
  <c r="AC2871" i="38"/>
  <c r="Y2871" i="38"/>
  <c r="U2871" i="38"/>
  <c r="Q2871" i="38"/>
  <c r="AG2870" i="38"/>
  <c r="AC2870" i="38"/>
  <c r="Y2870" i="38"/>
  <c r="U2870" i="38"/>
  <c r="Q2870" i="38"/>
  <c r="AG2869" i="38"/>
  <c r="AC2869" i="38"/>
  <c r="Y2869" i="38"/>
  <c r="U2869" i="38"/>
  <c r="Q2869" i="38"/>
  <c r="AG2868" i="38"/>
  <c r="AC2868" i="38"/>
  <c r="Y2868" i="38"/>
  <c r="U2868" i="38"/>
  <c r="Q2868" i="38"/>
  <c r="AG2867" i="38"/>
  <c r="AC2867" i="38"/>
  <c r="Y2867" i="38"/>
  <c r="U2867" i="38"/>
  <c r="Q2867" i="38"/>
  <c r="AG2866" i="38"/>
  <c r="AC2866" i="38"/>
  <c r="Y2866" i="38"/>
  <c r="U2866" i="38"/>
  <c r="Q2866" i="38"/>
  <c r="AG2865" i="38"/>
  <c r="AC2865" i="38"/>
  <c r="Y2865" i="38"/>
  <c r="U2865" i="38"/>
  <c r="Q2865" i="38"/>
  <c r="AG2864" i="38"/>
  <c r="AC2864" i="38"/>
  <c r="Y2864" i="38"/>
  <c r="U2864" i="38"/>
  <c r="Q2864" i="38"/>
  <c r="AG2863" i="38"/>
  <c r="AC2863" i="38"/>
  <c r="Y2863" i="38"/>
  <c r="U2863" i="38"/>
  <c r="Q2863" i="38"/>
  <c r="AG2862" i="38"/>
  <c r="AC2862" i="38"/>
  <c r="Y2862" i="38"/>
  <c r="U2862" i="38"/>
  <c r="Q2862" i="38"/>
  <c r="AG2861" i="38"/>
  <c r="AC2861" i="38"/>
  <c r="Y2861" i="38"/>
  <c r="U2861" i="38"/>
  <c r="Q2861" i="38"/>
  <c r="AG2860" i="38"/>
  <c r="AC2860" i="38"/>
  <c r="Y2860" i="38"/>
  <c r="U2860" i="38"/>
  <c r="Q2860" i="38"/>
  <c r="AG2859" i="38"/>
  <c r="AC2859" i="38"/>
  <c r="Y2859" i="38"/>
  <c r="U2859" i="38"/>
  <c r="Q2859" i="38"/>
  <c r="AG2858" i="38"/>
  <c r="AC2858" i="38"/>
  <c r="Y2858" i="38"/>
  <c r="U2858" i="38"/>
  <c r="Q2858" i="38"/>
  <c r="AG2857" i="38"/>
  <c r="AC2857" i="38"/>
  <c r="Y2857" i="38"/>
  <c r="U2857" i="38"/>
  <c r="Q2857" i="38"/>
  <c r="AG2856" i="38"/>
  <c r="AC2856" i="38"/>
  <c r="Y2856" i="38"/>
  <c r="U2856" i="38"/>
  <c r="Q2856" i="38"/>
  <c r="AG2855" i="38"/>
  <c r="AC2855" i="38"/>
  <c r="Y2855" i="38"/>
  <c r="U2855" i="38"/>
  <c r="Q2855" i="38"/>
  <c r="AG2854" i="38"/>
  <c r="AC2854" i="38"/>
  <c r="Y2854" i="38"/>
  <c r="U2854" i="38"/>
  <c r="Q2854" i="38"/>
  <c r="AG2853" i="38"/>
  <c r="AC2853" i="38"/>
  <c r="Y2853" i="38"/>
  <c r="U2853" i="38"/>
  <c r="Q2853" i="38"/>
  <c r="AG2852" i="38"/>
  <c r="AC2852" i="38"/>
  <c r="Y2852" i="38"/>
  <c r="U2852" i="38"/>
  <c r="Q2852" i="38"/>
  <c r="AG2851" i="38"/>
  <c r="AC2851" i="38"/>
  <c r="Y2851" i="38"/>
  <c r="U2851" i="38"/>
  <c r="Q2851" i="38"/>
  <c r="AG2850" i="38"/>
  <c r="AC2850" i="38"/>
  <c r="Y2850" i="38"/>
  <c r="U2850" i="38"/>
  <c r="Q2850" i="38"/>
  <c r="AG2849" i="38"/>
  <c r="AC2849" i="38"/>
  <c r="Y2849" i="38"/>
  <c r="U2849" i="38"/>
  <c r="Q2849" i="38"/>
  <c r="AG2848" i="38"/>
  <c r="AC2848" i="38"/>
  <c r="Y2848" i="38"/>
  <c r="U2848" i="38"/>
  <c r="Q2848" i="38"/>
  <c r="AG2847" i="38"/>
  <c r="AC2847" i="38"/>
  <c r="Y2847" i="38"/>
  <c r="U2847" i="38"/>
  <c r="Q2847" i="38"/>
  <c r="AG2846" i="38"/>
  <c r="AC2846" i="38"/>
  <c r="Y2846" i="38"/>
  <c r="U2846" i="38"/>
  <c r="Q2846" i="38"/>
  <c r="AG2845" i="38"/>
  <c r="AC2845" i="38"/>
  <c r="Y2845" i="38"/>
  <c r="U2845" i="38"/>
  <c r="Q2845" i="38"/>
  <c r="AG2844" i="38"/>
  <c r="AC2844" i="38"/>
  <c r="Y2844" i="38"/>
  <c r="U2844" i="38"/>
  <c r="Q2844" i="38"/>
  <c r="G1" i="38"/>
  <c r="DI2" i="38" s="1"/>
  <c r="EH2" i="38" s="1"/>
  <c r="I1" i="38"/>
  <c r="DJ2" i="38" s="1"/>
  <c r="EI2" i="38" s="1"/>
  <c r="K1" i="38"/>
  <c r="DK2" i="38" s="1"/>
  <c r="EJ2" i="38" s="1"/>
  <c r="M1" i="38"/>
  <c r="DL2" i="38" s="1"/>
  <c r="EK2" i="38" s="1"/>
  <c r="O1" i="38"/>
  <c r="DM2" i="38" s="1"/>
  <c r="EL2" i="38" s="1"/>
  <c r="Q1" i="38"/>
  <c r="DN2" i="38" s="1"/>
  <c r="EM2" i="38" s="1"/>
  <c r="S1" i="38"/>
  <c r="DO2" i="38" s="1"/>
  <c r="EN2" i="38" s="1"/>
  <c r="U1" i="38"/>
  <c r="DP2" i="38" s="1"/>
  <c r="EO2" i="38" s="1"/>
  <c r="W1" i="38"/>
  <c r="DQ2" i="38" s="1"/>
  <c r="EP2" i="38" s="1"/>
  <c r="Y1" i="38"/>
  <c r="DR2" i="38" s="1"/>
  <c r="EQ2" i="38" s="1"/>
  <c r="E1" i="38"/>
  <c r="DH2" i="38" s="1"/>
  <c r="EG2" i="38" s="1"/>
  <c r="C1" i="38"/>
  <c r="D1" i="38"/>
  <c r="B1" i="38"/>
  <c r="BC3" i="38" l="1"/>
  <c r="N2004" i="38"/>
  <c r="GA85" i="38"/>
  <c r="AM2873" i="38"/>
  <c r="AN2873" i="38"/>
  <c r="AM2844" i="38"/>
  <c r="AN2844" i="38"/>
  <c r="AM2846" i="38"/>
  <c r="AN2846" i="38"/>
  <c r="AM2848" i="38"/>
  <c r="AN2848" i="38"/>
  <c r="AM2850" i="38"/>
  <c r="AN2850" i="38"/>
  <c r="AM2852" i="38"/>
  <c r="AN2852" i="38"/>
  <c r="AM2854" i="38"/>
  <c r="AN2854" i="38"/>
  <c r="AM2856" i="38"/>
  <c r="AN2856" i="38"/>
  <c r="AM2858" i="38"/>
  <c r="AN2858" i="38"/>
  <c r="AM2860" i="38"/>
  <c r="AN2860" i="38"/>
  <c r="AM2862" i="38"/>
  <c r="AN2862" i="38"/>
  <c r="AM2864" i="38"/>
  <c r="AN2864" i="38"/>
  <c r="AM2866" i="38"/>
  <c r="AN2866" i="38"/>
  <c r="AM2868" i="38"/>
  <c r="AN2868" i="38"/>
  <c r="AM2870" i="38"/>
  <c r="AN2870" i="38"/>
  <c r="AM2872" i="38"/>
  <c r="AN2872" i="38"/>
  <c r="AM2875" i="38"/>
  <c r="AN2875" i="38"/>
  <c r="AM2877" i="38"/>
  <c r="AN2877" i="38"/>
  <c r="AM2879" i="38"/>
  <c r="AN2879" i="38"/>
  <c r="AM2881" i="38"/>
  <c r="AN2881" i="38"/>
  <c r="AM2883" i="38"/>
  <c r="AN2883" i="38"/>
  <c r="AM2885" i="38"/>
  <c r="AN2885" i="38"/>
  <c r="AM2887" i="38"/>
  <c r="AN2887" i="38"/>
  <c r="AM2889" i="38"/>
  <c r="AN2889" i="38"/>
  <c r="AM2891" i="38"/>
  <c r="AN2891" i="38"/>
  <c r="AM2893" i="38"/>
  <c r="AN2893" i="38"/>
  <c r="AM2895" i="38"/>
  <c r="AN2895" i="38"/>
  <c r="AM2897" i="38"/>
  <c r="AN2897" i="38"/>
  <c r="AM2899" i="38"/>
  <c r="AN2899" i="38"/>
  <c r="AM2901" i="38"/>
  <c r="AN2901" i="38"/>
  <c r="AM2845" i="38"/>
  <c r="AN2845" i="38"/>
  <c r="AN2847" i="38"/>
  <c r="AM2847" i="38"/>
  <c r="AM2849" i="38"/>
  <c r="AN2849" i="38"/>
  <c r="AN2851" i="38"/>
  <c r="AM2851" i="38"/>
  <c r="AN2853" i="38"/>
  <c r="AM2853" i="38"/>
  <c r="AM2855" i="38"/>
  <c r="AN2855" i="38"/>
  <c r="AN2857" i="38"/>
  <c r="AM2857" i="38"/>
  <c r="AN2859" i="38"/>
  <c r="AM2859" i="38"/>
  <c r="AM2861" i="38"/>
  <c r="AN2861" i="38"/>
  <c r="AN2863" i="38"/>
  <c r="AM2863" i="38"/>
  <c r="AN2865" i="38"/>
  <c r="AM2865" i="38"/>
  <c r="AM2867" i="38"/>
  <c r="AN2867" i="38"/>
  <c r="AN2869" i="38"/>
  <c r="AM2869" i="38"/>
  <c r="AM2871" i="38"/>
  <c r="AN2871" i="38"/>
  <c r="AM2874" i="38"/>
  <c r="AN2874" i="38"/>
  <c r="AM2876" i="38"/>
  <c r="AN2876" i="38"/>
  <c r="AM2878" i="38"/>
  <c r="AN2878" i="38"/>
  <c r="AM2880" i="38"/>
  <c r="AN2880" i="38"/>
  <c r="AM2882" i="38"/>
  <c r="AN2882" i="38"/>
  <c r="AM2884" i="38"/>
  <c r="AN2884" i="38"/>
  <c r="AM2886" i="38"/>
  <c r="AN2886" i="38"/>
  <c r="AM2888" i="38"/>
  <c r="AN2888" i="38"/>
  <c r="AM2890" i="38"/>
  <c r="AN2890" i="38"/>
  <c r="AM2892" i="38"/>
  <c r="AN2892" i="38"/>
  <c r="AM2894" i="38"/>
  <c r="AN2894" i="38"/>
  <c r="AM2896" i="38"/>
  <c r="AN2896" i="38"/>
  <c r="AM2898" i="38"/>
  <c r="AN2898" i="38"/>
  <c r="AM2900" i="38"/>
  <c r="AN2900" i="38"/>
  <c r="FF643" i="38"/>
  <c r="FF905" i="38" s="1"/>
  <c r="FF673" i="38"/>
  <c r="FF243" i="38"/>
  <c r="FF244" i="38" s="1"/>
  <c r="FF245" i="38" s="1"/>
  <c r="FF246" i="38" s="1"/>
  <c r="FF247" i="38" s="1"/>
  <c r="FF248" i="38" s="1"/>
  <c r="FF249" i="38" s="1"/>
  <c r="FF250" i="38" s="1"/>
  <c r="FF251" i="38" s="1"/>
  <c r="FF252" i="38" s="1"/>
  <c r="FF213" i="38"/>
  <c r="FF214" i="38" s="1"/>
  <c r="FF215" i="38" s="1"/>
  <c r="FF216" i="38" s="1"/>
  <c r="FF217" i="38" s="1"/>
  <c r="FF218" i="38" s="1"/>
  <c r="FF219" i="38" s="1"/>
  <c r="FF220" i="38" s="1"/>
  <c r="FF221" i="38" s="1"/>
  <c r="FF222" i="38" s="1"/>
  <c r="FF633" i="38"/>
  <c r="FF173" i="38"/>
  <c r="FF174" i="38" s="1"/>
  <c r="FF175" i="38" s="1"/>
  <c r="FF176" i="38" s="1"/>
  <c r="FF177" i="38" s="1"/>
  <c r="FF178" i="38" s="1"/>
  <c r="FF179" i="38" s="1"/>
  <c r="FF180" i="38" s="1"/>
  <c r="FF181" i="38" s="1"/>
  <c r="FF182" i="38" s="1"/>
  <c r="FF593" i="38"/>
  <c r="FF133" i="38"/>
  <c r="FF134" i="38" s="1"/>
  <c r="FF135" i="38" s="1"/>
  <c r="FF136" i="38" s="1"/>
  <c r="FF137" i="38" s="1"/>
  <c r="FF138" i="38" s="1"/>
  <c r="FF139" i="38" s="1"/>
  <c r="FF140" i="38" s="1"/>
  <c r="FF141" i="38" s="1"/>
  <c r="FF142" i="38" s="1"/>
  <c r="FF553" i="38"/>
  <c r="FF233" i="38"/>
  <c r="FF234" i="38" s="1"/>
  <c r="FF235" i="38" s="1"/>
  <c r="FF236" i="38" s="1"/>
  <c r="FF237" i="38" s="1"/>
  <c r="FF238" i="38" s="1"/>
  <c r="FF239" i="38" s="1"/>
  <c r="FF240" i="38" s="1"/>
  <c r="FF241" i="38" s="1"/>
  <c r="FF242" i="38" s="1"/>
  <c r="FF663" i="38"/>
  <c r="FF203" i="38"/>
  <c r="FF204" i="38" s="1"/>
  <c r="FF205" i="38" s="1"/>
  <c r="FF206" i="38" s="1"/>
  <c r="FF207" i="38" s="1"/>
  <c r="FF208" i="38" s="1"/>
  <c r="FF209" i="38" s="1"/>
  <c r="FF210" i="38" s="1"/>
  <c r="FF211" i="38" s="1"/>
  <c r="FF212" i="38" s="1"/>
  <c r="FF623" i="38"/>
  <c r="FF163" i="38"/>
  <c r="FF164" i="38" s="1"/>
  <c r="FF165" i="38" s="1"/>
  <c r="FF166" i="38" s="1"/>
  <c r="FF167" i="38" s="1"/>
  <c r="FF168" i="38" s="1"/>
  <c r="FF169" i="38" s="1"/>
  <c r="FF170" i="38" s="1"/>
  <c r="FF171" i="38" s="1"/>
  <c r="FF172" i="38" s="1"/>
  <c r="FF583" i="38"/>
  <c r="FF123" i="38"/>
  <c r="FF124" i="38" s="1"/>
  <c r="FF125" i="38" s="1"/>
  <c r="FF126" i="38" s="1"/>
  <c r="FF127" i="38" s="1"/>
  <c r="FF128" i="38" s="1"/>
  <c r="FF129" i="38" s="1"/>
  <c r="FF130" i="38" s="1"/>
  <c r="FF131" i="38" s="1"/>
  <c r="FF132" i="38" s="1"/>
  <c r="FF543" i="38"/>
  <c r="FF426" i="38"/>
  <c r="FF687" i="38"/>
  <c r="FF506" i="38"/>
  <c r="FF767" i="38"/>
  <c r="FF526" i="38"/>
  <c r="FF787" i="38"/>
  <c r="FF516" i="38"/>
  <c r="FF777" i="38"/>
  <c r="FF476" i="38"/>
  <c r="FF737" i="38"/>
  <c r="FF603" i="38"/>
  <c r="FF183" i="38"/>
  <c r="FF184" i="38" s="1"/>
  <c r="FF185" i="38" s="1"/>
  <c r="FF186" i="38" s="1"/>
  <c r="FF187" i="38" s="1"/>
  <c r="FF188" i="38" s="1"/>
  <c r="FF189" i="38" s="1"/>
  <c r="FF190" i="38" s="1"/>
  <c r="FF191" i="38" s="1"/>
  <c r="FF192" i="38" s="1"/>
  <c r="FF653" i="38"/>
  <c r="FF223" i="38"/>
  <c r="FF224" i="38" s="1"/>
  <c r="FF225" i="38" s="1"/>
  <c r="FF226" i="38" s="1"/>
  <c r="FF227" i="38" s="1"/>
  <c r="FF228" i="38" s="1"/>
  <c r="FF229" i="38" s="1"/>
  <c r="FF230" i="38" s="1"/>
  <c r="FF231" i="38" s="1"/>
  <c r="FF232" i="38" s="1"/>
  <c r="FF613" i="38"/>
  <c r="FF193" i="38"/>
  <c r="FF194" i="38" s="1"/>
  <c r="FF195" i="38" s="1"/>
  <c r="FF196" i="38" s="1"/>
  <c r="FF197" i="38" s="1"/>
  <c r="FF198" i="38" s="1"/>
  <c r="FF199" i="38" s="1"/>
  <c r="FF200" i="38" s="1"/>
  <c r="FF201" i="38" s="1"/>
  <c r="FF202" i="38" s="1"/>
  <c r="FF573" i="38"/>
  <c r="FF153" i="38"/>
  <c r="FF154" i="38" s="1"/>
  <c r="FF155" i="38" s="1"/>
  <c r="FF156" i="38" s="1"/>
  <c r="FF157" i="38" s="1"/>
  <c r="FF158" i="38" s="1"/>
  <c r="FF159" i="38" s="1"/>
  <c r="FF160" i="38" s="1"/>
  <c r="FF161" i="38" s="1"/>
  <c r="FF162" i="38" s="1"/>
  <c r="FF563" i="38"/>
  <c r="FF143" i="38"/>
  <c r="FF144" i="38" s="1"/>
  <c r="FF145" i="38" s="1"/>
  <c r="FF146" i="38" s="1"/>
  <c r="FF147" i="38" s="1"/>
  <c r="FF148" i="38" s="1"/>
  <c r="FF149" i="38" s="1"/>
  <c r="FF150" i="38" s="1"/>
  <c r="FF151" i="38" s="1"/>
  <c r="FF152" i="38" s="1"/>
  <c r="FF446" i="38"/>
  <c r="FF707" i="38"/>
  <c r="FF536" i="38"/>
  <c r="FF797" i="38"/>
  <c r="FF456" i="38"/>
  <c r="FF717" i="38"/>
  <c r="FF486" i="38"/>
  <c r="FF747" i="38"/>
  <c r="FF496" i="38"/>
  <c r="FF757" i="38"/>
  <c r="FF466" i="38"/>
  <c r="FF727" i="38"/>
  <c r="N2146" i="38"/>
  <c r="N2426" i="38"/>
  <c r="N2638" i="38"/>
  <c r="N2778" i="38"/>
  <c r="N2078" i="38"/>
  <c r="N2358" i="38"/>
  <c r="N2566" i="38"/>
  <c r="N2286" i="38"/>
  <c r="GA118" i="38"/>
  <c r="GA121" i="38"/>
  <c r="GA117" i="38"/>
  <c r="GA115" i="38"/>
  <c r="GA120" i="38"/>
  <c r="N2006" i="38"/>
  <c r="GA113" i="38"/>
  <c r="GA119" i="38"/>
  <c r="GA122" i="38"/>
  <c r="GA116" i="38"/>
  <c r="GA114" i="38"/>
  <c r="BA1" i="38"/>
  <c r="EF2" i="38" s="1"/>
  <c r="FE2" i="38" s="1"/>
  <c r="AS1" i="38"/>
  <c r="EB2" i="38" s="1"/>
  <c r="FA2" i="38" s="1"/>
  <c r="AK1" i="38"/>
  <c r="DX2" i="38" s="1"/>
  <c r="EW2" i="38" s="1"/>
  <c r="AC1" i="38"/>
  <c r="DT2" i="38" s="1"/>
  <c r="ES2" i="38" s="1"/>
  <c r="AQ1" i="38"/>
  <c r="EA2" i="38" s="1"/>
  <c r="EZ2" i="38" s="1"/>
  <c r="AA1" i="38"/>
  <c r="DS2" i="38" s="1"/>
  <c r="ER2" i="38" s="1"/>
  <c r="AW1" i="38"/>
  <c r="ED2" i="38" s="1"/>
  <c r="FC2" i="38" s="1"/>
  <c r="AO1" i="38"/>
  <c r="DZ2" i="38" s="1"/>
  <c r="EY2" i="38" s="1"/>
  <c r="AG1" i="38"/>
  <c r="DV2" i="38" s="1"/>
  <c r="EU2" i="38" s="1"/>
  <c r="AY1" i="38"/>
  <c r="EE2" i="38" s="1"/>
  <c r="FD2" i="38" s="1"/>
  <c r="AI1" i="38"/>
  <c r="DW2" i="38" s="1"/>
  <c r="EV2" i="38" s="1"/>
  <c r="AU1" i="38"/>
  <c r="EC2" i="38" s="1"/>
  <c r="FB2" i="38" s="1"/>
  <c r="AM1" i="38"/>
  <c r="DY2" i="38" s="1"/>
  <c r="EX2" i="38" s="1"/>
  <c r="AE1" i="38"/>
  <c r="DU2" i="38" s="1"/>
  <c r="ET2" i="38" s="1"/>
  <c r="N2498" i="38"/>
  <c r="N2218" i="38"/>
  <c r="N2706" i="38"/>
  <c r="N2834" i="38"/>
  <c r="N2762" i="38"/>
  <c r="N2690" i="38"/>
  <c r="N2586" i="38"/>
  <c r="N2806" i="38"/>
  <c r="N2838" i="38"/>
  <c r="N2750" i="38"/>
  <c r="N2662" i="38"/>
  <c r="N2590" i="38"/>
  <c r="N2794" i="38"/>
  <c r="N2810" i="38"/>
  <c r="N2826" i="38"/>
  <c r="N2842" i="38"/>
  <c r="N2722" i="38"/>
  <c r="N2738" i="38"/>
  <c r="N2754" i="38"/>
  <c r="N2770" i="38"/>
  <c r="N2650" i="38"/>
  <c r="N2666" i="38"/>
  <c r="N2682" i="38"/>
  <c r="N2698" i="38"/>
  <c r="N2578" i="38"/>
  <c r="N2594" i="38"/>
  <c r="N2610" i="38"/>
  <c r="N2626" i="38"/>
  <c r="N2506" i="38"/>
  <c r="N2522" i="38"/>
  <c r="N2538" i="38"/>
  <c r="N2554" i="38"/>
  <c r="N2434" i="38"/>
  <c r="N2450" i="38"/>
  <c r="N2466" i="38"/>
  <c r="N2482" i="38"/>
  <c r="N2362" i="38"/>
  <c r="N2378" i="38"/>
  <c r="N2394" i="38"/>
  <c r="N2410" i="38"/>
  <c r="N2290" i="38"/>
  <c r="N2306" i="38"/>
  <c r="N2322" i="38"/>
  <c r="N2338" i="38"/>
  <c r="N2284" i="38"/>
  <c r="N2234" i="38"/>
  <c r="N2250" i="38"/>
  <c r="N2266" i="38"/>
  <c r="N2282" i="38"/>
  <c r="N2162" i="38"/>
  <c r="N2178" i="38"/>
  <c r="N2194" i="38"/>
  <c r="N2210" i="38"/>
  <c r="N2090" i="38"/>
  <c r="N2106" i="38"/>
  <c r="N2122" i="38"/>
  <c r="N2138" i="38"/>
  <c r="N2018" i="38"/>
  <c r="N2034" i="38"/>
  <c r="N2050" i="38"/>
  <c r="N2066" i="38"/>
  <c r="N2783" i="38"/>
  <c r="N2799" i="38"/>
  <c r="N2815" i="38"/>
  <c r="N2831" i="38"/>
  <c r="N2707" i="38"/>
  <c r="N2723" i="38"/>
  <c r="N2739" i="38"/>
  <c r="N2755" i="38"/>
  <c r="N2771" i="38"/>
  <c r="N2647" i="38"/>
  <c r="N2663" i="38"/>
  <c r="N2679" i="38"/>
  <c r="N2695" i="38"/>
  <c r="N2571" i="38"/>
  <c r="N2587" i="38"/>
  <c r="N2603" i="38"/>
  <c r="N2619" i="38"/>
  <c r="N2495" i="38"/>
  <c r="N2511" i="38"/>
  <c r="N2527" i="38"/>
  <c r="N2543" i="38"/>
  <c r="N2559" i="38"/>
  <c r="N2435" i="38"/>
  <c r="N2451" i="38"/>
  <c r="N2467" i="38"/>
  <c r="N2483" i="38"/>
  <c r="N2359" i="38"/>
  <c r="N2375" i="38"/>
  <c r="N2391" i="38"/>
  <c r="N2407" i="38"/>
  <c r="N2423" i="38"/>
  <c r="N2299" i="38"/>
  <c r="N2315" i="38"/>
  <c r="N2331" i="38"/>
  <c r="N2347" i="38"/>
  <c r="N2223" i="38"/>
  <c r="N2239" i="38"/>
  <c r="N2255" i="38"/>
  <c r="N2271" i="38"/>
  <c r="N2147" i="38"/>
  <c r="N2163" i="38"/>
  <c r="N2179" i="38"/>
  <c r="N2195" i="38"/>
  <c r="N2211" i="38"/>
  <c r="N2087" i="38"/>
  <c r="N2103" i="38"/>
  <c r="N2119" i="38"/>
  <c r="N2135" i="38"/>
  <c r="N2011" i="38"/>
  <c r="N2027" i="38"/>
  <c r="N2043" i="38"/>
  <c r="N2059" i="38"/>
  <c r="N2776" i="38"/>
  <c r="N2792" i="38"/>
  <c r="N2808" i="38"/>
  <c r="N2824" i="38"/>
  <c r="N2840" i="38"/>
  <c r="N2716" i="38"/>
  <c r="N2732" i="38"/>
  <c r="N2748" i="38"/>
  <c r="N2764" i="38"/>
  <c r="N2640" i="38"/>
  <c r="N2656" i="38"/>
  <c r="N2672" i="38"/>
  <c r="N2688" i="38"/>
  <c r="N2634" i="38"/>
  <c r="N2580" i="38"/>
  <c r="N2596" i="38"/>
  <c r="N2612" i="38"/>
  <c r="N2628" i="38"/>
  <c r="N2504" i="38"/>
  <c r="N2520" i="38"/>
  <c r="N2536" i="38"/>
  <c r="N2552" i="38"/>
  <c r="N2428" i="38"/>
  <c r="N2444" i="38"/>
  <c r="N2460" i="38"/>
  <c r="N2476" i="38"/>
  <c r="N2492" i="38"/>
  <c r="N2368" i="38"/>
  <c r="N2384" i="38"/>
  <c r="N2400" i="38"/>
  <c r="N2416" i="38"/>
  <c r="N2292" i="38"/>
  <c r="N2308" i="38"/>
  <c r="N2324" i="38"/>
  <c r="N2340" i="38"/>
  <c r="N2216" i="38"/>
  <c r="N2232" i="38"/>
  <c r="N2248" i="38"/>
  <c r="N2264" i="38"/>
  <c r="N2280" i="38"/>
  <c r="N2156" i="38"/>
  <c r="N2172" i="38"/>
  <c r="N2188" i="38"/>
  <c r="N2204" i="38"/>
  <c r="N2080" i="38"/>
  <c r="N2096" i="38"/>
  <c r="N2112" i="38"/>
  <c r="N2128" i="38"/>
  <c r="N2074" i="38"/>
  <c r="N2020" i="38"/>
  <c r="N2036" i="38"/>
  <c r="N2052" i="38"/>
  <c r="N2068" i="38"/>
  <c r="N2785" i="38"/>
  <c r="N2801" i="38"/>
  <c r="N2817" i="38"/>
  <c r="N2833" i="38"/>
  <c r="N2709" i="38"/>
  <c r="N2725" i="38"/>
  <c r="N2741" i="38"/>
  <c r="N2757" i="38"/>
  <c r="N2773" i="38"/>
  <c r="N2649" i="38"/>
  <c r="N2665" i="38"/>
  <c r="N2681" i="38"/>
  <c r="N2697" i="38"/>
  <c r="N2573" i="38"/>
  <c r="N2589" i="38"/>
  <c r="N2605" i="38"/>
  <c r="N2621" i="38"/>
  <c r="N2497" i="38"/>
  <c r="N2513" i="38"/>
  <c r="N2529" i="38"/>
  <c r="N2545" i="38"/>
  <c r="N2561" i="38"/>
  <c r="N2437" i="38"/>
  <c r="N2453" i="38"/>
  <c r="N2469" i="38"/>
  <c r="N2485" i="38"/>
  <c r="N2361" i="38"/>
  <c r="N2377" i="38"/>
  <c r="N2393" i="38"/>
  <c r="N2409" i="38"/>
  <c r="N2285" i="38"/>
  <c r="N2301" i="38"/>
  <c r="N2317" i="38"/>
  <c r="N2333" i="38"/>
  <c r="N2349" i="38"/>
  <c r="N2225" i="38"/>
  <c r="N2241" i="38"/>
  <c r="N2257" i="38"/>
  <c r="N2273" i="38"/>
  <c r="N2149" i="38"/>
  <c r="N2165" i="38"/>
  <c r="N2181" i="38"/>
  <c r="N2197" i="38"/>
  <c r="N2213" i="38"/>
  <c r="N2089" i="38"/>
  <c r="N2105" i="38"/>
  <c r="N2121" i="38"/>
  <c r="N2137" i="38"/>
  <c r="N2013" i="38"/>
  <c r="N2029" i="38"/>
  <c r="N2045" i="38"/>
  <c r="N2061" i="38"/>
  <c r="N2786" i="38"/>
  <c r="N2714" i="38"/>
  <c r="N2746" i="38"/>
  <c r="N2658" i="38"/>
  <c r="N2602" i="38"/>
  <c r="N2822" i="38"/>
  <c r="N2734" i="38"/>
  <c r="N2646" i="38"/>
  <c r="N2574" i="38"/>
  <c r="N2782" i="38"/>
  <c r="N2798" i="38"/>
  <c r="N2814" i="38"/>
  <c r="N2830" i="38"/>
  <c r="N2710" i="38"/>
  <c r="N2726" i="38"/>
  <c r="N2742" i="38"/>
  <c r="N2758" i="38"/>
  <c r="N2704" i="38"/>
  <c r="N2654" i="38"/>
  <c r="N2670" i="38"/>
  <c r="N2686" i="38"/>
  <c r="N2702" i="38"/>
  <c r="N2582" i="38"/>
  <c r="N2598" i="38"/>
  <c r="N2614" i="38"/>
  <c r="N2630" i="38"/>
  <c r="N2510" i="38"/>
  <c r="N2526" i="38"/>
  <c r="N2542" i="38"/>
  <c r="N2558" i="38"/>
  <c r="N2438" i="38"/>
  <c r="N2454" i="38"/>
  <c r="N2470" i="38"/>
  <c r="N2486" i="38"/>
  <c r="N2366" i="38"/>
  <c r="N2382" i="38"/>
  <c r="N2398" i="38"/>
  <c r="N2414" i="38"/>
  <c r="N2294" i="38"/>
  <c r="N2310" i="38"/>
  <c r="N2326" i="38"/>
  <c r="N2342" i="38"/>
  <c r="N2222" i="38"/>
  <c r="N2238" i="38"/>
  <c r="N2254" i="38"/>
  <c r="N2270" i="38"/>
  <c r="N2150" i="38"/>
  <c r="N2166" i="38"/>
  <c r="N2182" i="38"/>
  <c r="N2198" i="38"/>
  <c r="N2144" i="38"/>
  <c r="N2094" i="38"/>
  <c r="N2110" i="38"/>
  <c r="N2126" i="38"/>
  <c r="N2142" i="38"/>
  <c r="N2022" i="38"/>
  <c r="N2038" i="38"/>
  <c r="N2054" i="38"/>
  <c r="N2070" i="38"/>
  <c r="N2787" i="38"/>
  <c r="N2803" i="38"/>
  <c r="N2819" i="38"/>
  <c r="N2835" i="38"/>
  <c r="N2711" i="38"/>
  <c r="N2727" i="38"/>
  <c r="N2743" i="38"/>
  <c r="N2759" i="38"/>
  <c r="N2635" i="38"/>
  <c r="N2651" i="38"/>
  <c r="N2667" i="38"/>
  <c r="N2683" i="38"/>
  <c r="N2699" i="38"/>
  <c r="N2575" i="38"/>
  <c r="N2591" i="38"/>
  <c r="N2607" i="38"/>
  <c r="N2623" i="38"/>
  <c r="N2499" i="38"/>
  <c r="N2515" i="38"/>
  <c r="N2531" i="38"/>
  <c r="N2547" i="38"/>
  <c r="N2563" i="38"/>
  <c r="N2439" i="38"/>
  <c r="N2455" i="38"/>
  <c r="N2471" i="38"/>
  <c r="N2487" i="38"/>
  <c r="N2363" i="38"/>
  <c r="N2379" i="38"/>
  <c r="N2395" i="38"/>
  <c r="N2411" i="38"/>
  <c r="N2287" i="38"/>
  <c r="N2303" i="38"/>
  <c r="N2319" i="38"/>
  <c r="N2335" i="38"/>
  <c r="N2351" i="38"/>
  <c r="N2227" i="38"/>
  <c r="N2243" i="38"/>
  <c r="N2259" i="38"/>
  <c r="N2275" i="38"/>
  <c r="N2151" i="38"/>
  <c r="N2167" i="38"/>
  <c r="N2183" i="38"/>
  <c r="N2199" i="38"/>
  <c r="N2075" i="38"/>
  <c r="N2091" i="38"/>
  <c r="N2107" i="38"/>
  <c r="N2123" i="38"/>
  <c r="N2139" i="38"/>
  <c r="N2015" i="38"/>
  <c r="N2031" i="38"/>
  <c r="N2047" i="38"/>
  <c r="N2063" i="38"/>
  <c r="N2780" i="38"/>
  <c r="N2796" i="38"/>
  <c r="N2812" i="38"/>
  <c r="N2828" i="38"/>
  <c r="N2774" i="38"/>
  <c r="N2720" i="38"/>
  <c r="N2736" i="38"/>
  <c r="N2752" i="38"/>
  <c r="N2768" i="38"/>
  <c r="N2644" i="38"/>
  <c r="N2660" i="38"/>
  <c r="N2676" i="38"/>
  <c r="N2692" i="38"/>
  <c r="N2568" i="38"/>
  <c r="N2584" i="38"/>
  <c r="N2600" i="38"/>
  <c r="N2616" i="38"/>
  <c r="N2632" i="38"/>
  <c r="N2508" i="38"/>
  <c r="N2524" i="38"/>
  <c r="N2540" i="38"/>
  <c r="N2556" i="38"/>
  <c r="N2432" i="38"/>
  <c r="N2448" i="38"/>
  <c r="N2464" i="38"/>
  <c r="N2480" i="38"/>
  <c r="N2356" i="38"/>
  <c r="N2372" i="38"/>
  <c r="N2388" i="38"/>
  <c r="N2404" i="38"/>
  <c r="N2420" i="38"/>
  <c r="N2296" i="38"/>
  <c r="N2312" i="38"/>
  <c r="N2328" i="38"/>
  <c r="N2344" i="38"/>
  <c r="N2220" i="38"/>
  <c r="N2236" i="38"/>
  <c r="N2252" i="38"/>
  <c r="N2268" i="38"/>
  <c r="N2214" i="38"/>
  <c r="N2160" i="38"/>
  <c r="N2176" i="38"/>
  <c r="N2192" i="38"/>
  <c r="N2208" i="38"/>
  <c r="N2084" i="38"/>
  <c r="N2100" i="38"/>
  <c r="N2116" i="38"/>
  <c r="N2132" i="38"/>
  <c r="N2008" i="38"/>
  <c r="N2024" i="38"/>
  <c r="N2040" i="38"/>
  <c r="N2056" i="38"/>
  <c r="N2072" i="38"/>
  <c r="N2789" i="38"/>
  <c r="N2805" i="38"/>
  <c r="N2821" i="38"/>
  <c r="N2837" i="38"/>
  <c r="N2713" i="38"/>
  <c r="N2729" i="38"/>
  <c r="N2745" i="38"/>
  <c r="N2761" i="38"/>
  <c r="N2637" i="38"/>
  <c r="N2653" i="38"/>
  <c r="N2669" i="38"/>
  <c r="N2685" i="38"/>
  <c r="N2701" i="38"/>
  <c r="N2577" i="38"/>
  <c r="N2593" i="38"/>
  <c r="N2609" i="38"/>
  <c r="N2625" i="38"/>
  <c r="N2501" i="38"/>
  <c r="N2517" i="38"/>
  <c r="N2533" i="38"/>
  <c r="N2549" i="38"/>
  <c r="N2425" i="38"/>
  <c r="N2441" i="38"/>
  <c r="N2457" i="38"/>
  <c r="N2473" i="38"/>
  <c r="N2489" i="38"/>
  <c r="N2365" i="38"/>
  <c r="N2381" i="38"/>
  <c r="N2397" i="38"/>
  <c r="N2413" i="38"/>
  <c r="N2289" i="38"/>
  <c r="N2305" i="38"/>
  <c r="N2321" i="38"/>
  <c r="N2337" i="38"/>
  <c r="N2353" i="38"/>
  <c r="N2229" i="38"/>
  <c r="N2245" i="38"/>
  <c r="N2261" i="38"/>
  <c r="N2277" i="38"/>
  <c r="N2153" i="38"/>
  <c r="N2169" i="38"/>
  <c r="N2185" i="38"/>
  <c r="N2201" i="38"/>
  <c r="N2077" i="38"/>
  <c r="N2093" i="38"/>
  <c r="N2109" i="38"/>
  <c r="N2125" i="38"/>
  <c r="N2141" i="38"/>
  <c r="N2017" i="38"/>
  <c r="N2033" i="38"/>
  <c r="N2049" i="38"/>
  <c r="N2065" i="38"/>
  <c r="N2818" i="38"/>
  <c r="N2570" i="38"/>
  <c r="N2564" i="38"/>
  <c r="N2514" i="38"/>
  <c r="N2530" i="38"/>
  <c r="N2546" i="38"/>
  <c r="N2562" i="38"/>
  <c r="N2442" i="38"/>
  <c r="N2458" i="38"/>
  <c r="N2474" i="38"/>
  <c r="N2490" i="38"/>
  <c r="N2370" i="38"/>
  <c r="N2386" i="38"/>
  <c r="N2402" i="38"/>
  <c r="N2418" i="38"/>
  <c r="N2298" i="38"/>
  <c r="N2314" i="38"/>
  <c r="N2330" i="38"/>
  <c r="N2346" i="38"/>
  <c r="N2226" i="38"/>
  <c r="N2242" i="38"/>
  <c r="N2258" i="38"/>
  <c r="N2274" i="38"/>
  <c r="N2154" i="38"/>
  <c r="N2170" i="38"/>
  <c r="N2186" i="38"/>
  <c r="N2202" i="38"/>
  <c r="N2082" i="38"/>
  <c r="N2098" i="38"/>
  <c r="N2114" i="38"/>
  <c r="N2130" i="38"/>
  <c r="N2010" i="38"/>
  <c r="N2026" i="38"/>
  <c r="N2042" i="38"/>
  <c r="N2058" i="38"/>
  <c r="N2775" i="38"/>
  <c r="N2791" i="38"/>
  <c r="N2807" i="38"/>
  <c r="N2823" i="38"/>
  <c r="N2839" i="38"/>
  <c r="N2715" i="38"/>
  <c r="N2731" i="38"/>
  <c r="N2747" i="38"/>
  <c r="N2763" i="38"/>
  <c r="N2639" i="38"/>
  <c r="N2655" i="38"/>
  <c r="N2671" i="38"/>
  <c r="N2687" i="38"/>
  <c r="N2703" i="38"/>
  <c r="N2579" i="38"/>
  <c r="N2595" i="38"/>
  <c r="N2611" i="38"/>
  <c r="N2627" i="38"/>
  <c r="N2503" i="38"/>
  <c r="N2519" i="38"/>
  <c r="N2535" i="38"/>
  <c r="N2551" i="38"/>
  <c r="N2427" i="38"/>
  <c r="N2443" i="38"/>
  <c r="N2459" i="38"/>
  <c r="N2475" i="38"/>
  <c r="N2491" i="38"/>
  <c r="N2367" i="38"/>
  <c r="N2383" i="38"/>
  <c r="N2399" i="38"/>
  <c r="N2415" i="38"/>
  <c r="N2291" i="38"/>
  <c r="N2307" i="38"/>
  <c r="N2323" i="38"/>
  <c r="N2339" i="38"/>
  <c r="N2215" i="38"/>
  <c r="N2231" i="38"/>
  <c r="N2247" i="38"/>
  <c r="N2263" i="38"/>
  <c r="N2279" i="38"/>
  <c r="N2155" i="38"/>
  <c r="N2171" i="38"/>
  <c r="N2187" i="38"/>
  <c r="N2203" i="38"/>
  <c r="N2079" i="38"/>
  <c r="N2095" i="38"/>
  <c r="N2111" i="38"/>
  <c r="N2127" i="38"/>
  <c r="N2143" i="38"/>
  <c r="N2019" i="38"/>
  <c r="N2035" i="38"/>
  <c r="N2051" i="38"/>
  <c r="N2067" i="38"/>
  <c r="N2784" i="38"/>
  <c r="N2800" i="38"/>
  <c r="N2816" i="38"/>
  <c r="N2832" i="38"/>
  <c r="N2708" i="38"/>
  <c r="N2724" i="38"/>
  <c r="N2740" i="38"/>
  <c r="N2756" i="38"/>
  <c r="N2772" i="38"/>
  <c r="N2648" i="38"/>
  <c r="N2664" i="38"/>
  <c r="N2680" i="38"/>
  <c r="N2696" i="38"/>
  <c r="N2572" i="38"/>
  <c r="N2588" i="38"/>
  <c r="N2604" i="38"/>
  <c r="N2620" i="38"/>
  <c r="N2496" i="38"/>
  <c r="N2512" i="38"/>
  <c r="N2528" i="38"/>
  <c r="N2544" i="38"/>
  <c r="N2560" i="38"/>
  <c r="N2436" i="38"/>
  <c r="N2452" i="38"/>
  <c r="N2468" i="38"/>
  <c r="N2484" i="38"/>
  <c r="N2360" i="38"/>
  <c r="N2376" i="38"/>
  <c r="N2392" i="38"/>
  <c r="N2408" i="38"/>
  <c r="N2354" i="38"/>
  <c r="N2300" i="38"/>
  <c r="N2316" i="38"/>
  <c r="N2332" i="38"/>
  <c r="N2348" i="38"/>
  <c r="N2224" i="38"/>
  <c r="N2240" i="38"/>
  <c r="N2256" i="38"/>
  <c r="N2272" i="38"/>
  <c r="N2148" i="38"/>
  <c r="N2164" i="38"/>
  <c r="N2180" i="38"/>
  <c r="N2196" i="38"/>
  <c r="N2212" i="38"/>
  <c r="N2088" i="38"/>
  <c r="N2104" i="38"/>
  <c r="N2120" i="38"/>
  <c r="N2136" i="38"/>
  <c r="N2012" i="38"/>
  <c r="N2028" i="38"/>
  <c r="N2044" i="38"/>
  <c r="N2060" i="38"/>
  <c r="N2777" i="38"/>
  <c r="N2793" i="38"/>
  <c r="N2809" i="38"/>
  <c r="N2825" i="38"/>
  <c r="N2841" i="38"/>
  <c r="N2717" i="38"/>
  <c r="N2733" i="38"/>
  <c r="N2749" i="38"/>
  <c r="N2765" i="38"/>
  <c r="N2641" i="38"/>
  <c r="N2657" i="38"/>
  <c r="N2673" i="38"/>
  <c r="N2689" i="38"/>
  <c r="N2565" i="38"/>
  <c r="N2581" i="38"/>
  <c r="N2597" i="38"/>
  <c r="N2613" i="38"/>
  <c r="N2629" i="38"/>
  <c r="N2505" i="38"/>
  <c r="N2521" i="38"/>
  <c r="N2537" i="38"/>
  <c r="N2553" i="38"/>
  <c r="N2429" i="38"/>
  <c r="N2445" i="38"/>
  <c r="N2461" i="38"/>
  <c r="N2477" i="38"/>
  <c r="N2493" i="38"/>
  <c r="N2369" i="38"/>
  <c r="N2385" i="38"/>
  <c r="N2401" i="38"/>
  <c r="N2417" i="38"/>
  <c r="N2293" i="38"/>
  <c r="N2309" i="38"/>
  <c r="N2325" i="38"/>
  <c r="N2341" i="38"/>
  <c r="N2217" i="38"/>
  <c r="N2233" i="38"/>
  <c r="N2249" i="38"/>
  <c r="N2265" i="38"/>
  <c r="N2281" i="38"/>
  <c r="N2157" i="38"/>
  <c r="N2173" i="38"/>
  <c r="N2189" i="38"/>
  <c r="N2205" i="38"/>
  <c r="N2081" i="38"/>
  <c r="N2097" i="38"/>
  <c r="N2113" i="38"/>
  <c r="N2129" i="38"/>
  <c r="N2005" i="38"/>
  <c r="N2021" i="38"/>
  <c r="N2037" i="38"/>
  <c r="N2053" i="38"/>
  <c r="N2069" i="38"/>
  <c r="N2802" i="38"/>
  <c r="N2730" i="38"/>
  <c r="N2642" i="38"/>
  <c r="N2674" i="38"/>
  <c r="N2618" i="38"/>
  <c r="N2790" i="38"/>
  <c r="N2718" i="38"/>
  <c r="N2766" i="38"/>
  <c r="N2678" i="38"/>
  <c r="N2694" i="38"/>
  <c r="N2606" i="38"/>
  <c r="N2622" i="38"/>
  <c r="N2502" i="38"/>
  <c r="N2518" i="38"/>
  <c r="N2534" i="38"/>
  <c r="N2550" i="38"/>
  <c r="N2430" i="38"/>
  <c r="N2446" i="38"/>
  <c r="N2462" i="38"/>
  <c r="N2478" i="38"/>
  <c r="N2424" i="38"/>
  <c r="N2374" i="38"/>
  <c r="N2390" i="38"/>
  <c r="N2406" i="38"/>
  <c r="N2422" i="38"/>
  <c r="N2302" i="38"/>
  <c r="N2318" i="38"/>
  <c r="N2334" i="38"/>
  <c r="N2350" i="38"/>
  <c r="N2230" i="38"/>
  <c r="N2246" i="38"/>
  <c r="N2262" i="38"/>
  <c r="N2278" i="38"/>
  <c r="N2158" i="38"/>
  <c r="N2174" i="38"/>
  <c r="N2190" i="38"/>
  <c r="N2206" i="38"/>
  <c r="N2086" i="38"/>
  <c r="N2102" i="38"/>
  <c r="N2118" i="38"/>
  <c r="N2134" i="38"/>
  <c r="N2014" i="38"/>
  <c r="N2030" i="38"/>
  <c r="N2046" i="38"/>
  <c r="N2062" i="38"/>
  <c r="N2779" i="38"/>
  <c r="N2795" i="38"/>
  <c r="N2811" i="38"/>
  <c r="N2827" i="38"/>
  <c r="N2843" i="38"/>
  <c r="N2719" i="38"/>
  <c r="N2735" i="38"/>
  <c r="N2751" i="38"/>
  <c r="N2767" i="38"/>
  <c r="N2643" i="38"/>
  <c r="N2659" i="38"/>
  <c r="N2675" i="38"/>
  <c r="N2691" i="38"/>
  <c r="N2567" i="38"/>
  <c r="N2583" i="38"/>
  <c r="N2599" i="38"/>
  <c r="N2615" i="38"/>
  <c r="N2631" i="38"/>
  <c r="N2507" i="38"/>
  <c r="N2523" i="38"/>
  <c r="N2539" i="38"/>
  <c r="N2555" i="38"/>
  <c r="N2431" i="38"/>
  <c r="N2447" i="38"/>
  <c r="N2463" i="38"/>
  <c r="N2479" i="38"/>
  <c r="N2355" i="38"/>
  <c r="N2371" i="38"/>
  <c r="N2387" i="38"/>
  <c r="N2403" i="38"/>
  <c r="N2419" i="38"/>
  <c r="N2295" i="38"/>
  <c r="N2311" i="38"/>
  <c r="N2327" i="38"/>
  <c r="N2343" i="38"/>
  <c r="N2219" i="38"/>
  <c r="N2235" i="38"/>
  <c r="N2251" i="38"/>
  <c r="N2267" i="38"/>
  <c r="N2283" i="38"/>
  <c r="N2159" i="38"/>
  <c r="N2175" i="38"/>
  <c r="N2191" i="38"/>
  <c r="N2207" i="38"/>
  <c r="N2083" i="38"/>
  <c r="N2099" i="38"/>
  <c r="N2115" i="38"/>
  <c r="N2131" i="38"/>
  <c r="N2007" i="38"/>
  <c r="N2023" i="38"/>
  <c r="N2039" i="38"/>
  <c r="N2055" i="38"/>
  <c r="N2071" i="38"/>
  <c r="N2788" i="38"/>
  <c r="N2804" i="38"/>
  <c r="N2820" i="38"/>
  <c r="N2836" i="38"/>
  <c r="N2712" i="38"/>
  <c r="N2728" i="38"/>
  <c r="N2744" i="38"/>
  <c r="N2760" i="38"/>
  <c r="N2636" i="38"/>
  <c r="N2652" i="38"/>
  <c r="N2668" i="38"/>
  <c r="N2684" i="38"/>
  <c r="N2700" i="38"/>
  <c r="N2576" i="38"/>
  <c r="N2592" i="38"/>
  <c r="N2608" i="38"/>
  <c r="N2624" i="38"/>
  <c r="N2500" i="38"/>
  <c r="N2516" i="38"/>
  <c r="N2532" i="38"/>
  <c r="N2548" i="38"/>
  <c r="N2494" i="38"/>
  <c r="N2440" i="38"/>
  <c r="N2456" i="38"/>
  <c r="N2472" i="38"/>
  <c r="N2488" i="38"/>
  <c r="N2364" i="38"/>
  <c r="N2380" i="38"/>
  <c r="N2396" i="38"/>
  <c r="N2412" i="38"/>
  <c r="N2288" i="38"/>
  <c r="N2304" i="38"/>
  <c r="N2320" i="38"/>
  <c r="N2336" i="38"/>
  <c r="N2352" i="38"/>
  <c r="N2228" i="38"/>
  <c r="N2244" i="38"/>
  <c r="N2260" i="38"/>
  <c r="N2276" i="38"/>
  <c r="N2152" i="38"/>
  <c r="N2168" i="38"/>
  <c r="N2184" i="38"/>
  <c r="N2200" i="38"/>
  <c r="N2076" i="38"/>
  <c r="N2092" i="38"/>
  <c r="N2108" i="38"/>
  <c r="N2124" i="38"/>
  <c r="N2140" i="38"/>
  <c r="N2016" i="38"/>
  <c r="N2032" i="38"/>
  <c r="N2048" i="38"/>
  <c r="N2064" i="38"/>
  <c r="N2781" i="38"/>
  <c r="N2797" i="38"/>
  <c r="N2813" i="38"/>
  <c r="N2829" i="38"/>
  <c r="N2705" i="38"/>
  <c r="N2721" i="38"/>
  <c r="N2737" i="38"/>
  <c r="N2753" i="38"/>
  <c r="N2769" i="38"/>
  <c r="N2645" i="38"/>
  <c r="N2661" i="38"/>
  <c r="N2677" i="38"/>
  <c r="N2693" i="38"/>
  <c r="N2569" i="38"/>
  <c r="N2585" i="38"/>
  <c r="N2601" i="38"/>
  <c r="N2617" i="38"/>
  <c r="N2633" i="38"/>
  <c r="N2509" i="38"/>
  <c r="N2525" i="38"/>
  <c r="N2541" i="38"/>
  <c r="N2557" i="38"/>
  <c r="N2433" i="38"/>
  <c r="N2449" i="38"/>
  <c r="N2465" i="38"/>
  <c r="N2481" i="38"/>
  <c r="N2357" i="38"/>
  <c r="N2373" i="38"/>
  <c r="N2389" i="38"/>
  <c r="N2405" i="38"/>
  <c r="N2421" i="38"/>
  <c r="N2297" i="38"/>
  <c r="N2313" i="38"/>
  <c r="N2329" i="38"/>
  <c r="N2345" i="38"/>
  <c r="N2221" i="38"/>
  <c r="N2237" i="38"/>
  <c r="N2253" i="38"/>
  <c r="N2269" i="38"/>
  <c r="N2145" i="38"/>
  <c r="N2161" i="38"/>
  <c r="N2177" i="38"/>
  <c r="N2193" i="38"/>
  <c r="N2209" i="38"/>
  <c r="N2085" i="38"/>
  <c r="N2101" i="38"/>
  <c r="N2117" i="38"/>
  <c r="N2133" i="38"/>
  <c r="N2009" i="38"/>
  <c r="N2025" i="38"/>
  <c r="N2041" i="38"/>
  <c r="N2057" i="38"/>
  <c r="N2073" i="38"/>
  <c r="AK2057" i="38" l="1"/>
  <c r="AL2057" i="38"/>
  <c r="AK2133" i="38"/>
  <c r="AL2133" i="38"/>
  <c r="AK2209" i="38"/>
  <c r="AL2209" i="38"/>
  <c r="AK2145" i="38"/>
  <c r="AL2145" i="38"/>
  <c r="AK2221" i="38"/>
  <c r="AL2221" i="38"/>
  <c r="AK2297" i="38"/>
  <c r="AL2297" i="38"/>
  <c r="AK2373" i="38"/>
  <c r="AL2373" i="38"/>
  <c r="AK2449" i="38"/>
  <c r="AL2449" i="38"/>
  <c r="AK2525" i="38"/>
  <c r="AL2525" i="38"/>
  <c r="AK2601" i="38"/>
  <c r="AL2601" i="38"/>
  <c r="AK2677" i="38"/>
  <c r="AL2677" i="38"/>
  <c r="AK2753" i="38"/>
  <c r="AL2753" i="38"/>
  <c r="AK2829" i="38"/>
  <c r="AL2829" i="38"/>
  <c r="AK2064" i="38"/>
  <c r="AL2064" i="38"/>
  <c r="AK2140" i="38"/>
  <c r="AL2140" i="38"/>
  <c r="AK2076" i="38"/>
  <c r="AL2076" i="38"/>
  <c r="AK2152" i="38"/>
  <c r="AL2152" i="38"/>
  <c r="AK2228" i="38"/>
  <c r="AL2228" i="38"/>
  <c r="AK2304" i="38"/>
  <c r="AL2304" i="38"/>
  <c r="AK2380" i="38"/>
  <c r="AL2380" i="38"/>
  <c r="AK2456" i="38"/>
  <c r="AL2456" i="38"/>
  <c r="AK2532" i="38"/>
  <c r="AL2532" i="38"/>
  <c r="AK2608" i="38"/>
  <c r="AL2608" i="38"/>
  <c r="AK2684" i="38"/>
  <c r="AL2684" i="38"/>
  <c r="AK2760" i="38"/>
  <c r="AL2760" i="38"/>
  <c r="AK2836" i="38"/>
  <c r="AL2836" i="38"/>
  <c r="AK2071" i="38"/>
  <c r="AL2071" i="38"/>
  <c r="AL2007" i="38"/>
  <c r="AK2007" i="38"/>
  <c r="AK2083" i="38"/>
  <c r="AL2083" i="38"/>
  <c r="AK2159" i="38"/>
  <c r="AL2159" i="38"/>
  <c r="AK2235" i="38"/>
  <c r="AL2235" i="38"/>
  <c r="AK2311" i="38"/>
  <c r="AL2311" i="38"/>
  <c r="AK2387" i="38"/>
  <c r="AL2387" i="38"/>
  <c r="AK2463" i="38"/>
  <c r="AL2463" i="38"/>
  <c r="AK2539" i="38"/>
  <c r="AL2539" i="38"/>
  <c r="AK2615" i="38"/>
  <c r="AL2615" i="38"/>
  <c r="AK2691" i="38"/>
  <c r="AL2691" i="38"/>
  <c r="AK2767" i="38"/>
  <c r="AL2767" i="38"/>
  <c r="AK2843" i="38"/>
  <c r="AL2843" i="38"/>
  <c r="AK2779" i="38"/>
  <c r="AL2779" i="38"/>
  <c r="AK2014" i="38"/>
  <c r="AL2014" i="38"/>
  <c r="AK2086" i="38"/>
  <c r="AL2086" i="38"/>
  <c r="AK2158" i="38"/>
  <c r="AL2158" i="38"/>
  <c r="AK2230" i="38"/>
  <c r="AL2230" i="38"/>
  <c r="AK2302" i="38"/>
  <c r="AL2302" i="38"/>
  <c r="AK2374" i="38"/>
  <c r="AL2374" i="38"/>
  <c r="AK2446" i="38"/>
  <c r="AL2446" i="38"/>
  <c r="AK2518" i="38"/>
  <c r="AL2518" i="38"/>
  <c r="AK2694" i="38"/>
  <c r="AL2694" i="38"/>
  <c r="AK2790" i="38"/>
  <c r="AL2790" i="38"/>
  <c r="AK2730" i="38"/>
  <c r="AL2730" i="38"/>
  <c r="AK2037" i="38"/>
  <c r="AL2037" i="38"/>
  <c r="AK2113" i="38"/>
  <c r="AL2113" i="38"/>
  <c r="AK2189" i="38"/>
  <c r="AL2189" i="38"/>
  <c r="AK2265" i="38"/>
  <c r="AL2265" i="38"/>
  <c r="AK2341" i="38"/>
  <c r="AL2341" i="38"/>
  <c r="AK2417" i="38"/>
  <c r="AL2417" i="38"/>
  <c r="AK2493" i="38"/>
  <c r="AL2493" i="38"/>
  <c r="AK2429" i="38"/>
  <c r="AL2429" i="38"/>
  <c r="AK2505" i="38"/>
  <c r="AL2505" i="38"/>
  <c r="AK2581" i="38"/>
  <c r="AL2581" i="38"/>
  <c r="AK2657" i="38"/>
  <c r="AL2657" i="38"/>
  <c r="AK2733" i="38"/>
  <c r="AL2733" i="38"/>
  <c r="AK2809" i="38"/>
  <c r="AL2809" i="38"/>
  <c r="AK2044" i="38"/>
  <c r="AL2044" i="38"/>
  <c r="AK2120" i="38"/>
  <c r="AL2120" i="38"/>
  <c r="AK2196" i="38"/>
  <c r="AL2196" i="38"/>
  <c r="AK2272" i="38"/>
  <c r="AL2272" i="38"/>
  <c r="AK2348" i="38"/>
  <c r="AL2348" i="38"/>
  <c r="AK2354" i="38"/>
  <c r="AL2354" i="38"/>
  <c r="AK2360" i="38"/>
  <c r="AL2360" i="38"/>
  <c r="AK2436" i="38"/>
  <c r="AL2436" i="38"/>
  <c r="AK2512" i="38"/>
  <c r="AL2512" i="38"/>
  <c r="AK2588" i="38"/>
  <c r="AL2588" i="38"/>
  <c r="AK2664" i="38"/>
  <c r="AL2664" i="38"/>
  <c r="AK2740" i="38"/>
  <c r="AL2740" i="38"/>
  <c r="AK2816" i="38"/>
  <c r="AL2816" i="38"/>
  <c r="AK2051" i="38"/>
  <c r="AL2051" i="38"/>
  <c r="AK2127" i="38"/>
  <c r="AL2127" i="38"/>
  <c r="AK2203" i="38"/>
  <c r="AL2203" i="38"/>
  <c r="AK2279" i="38"/>
  <c r="AL2279" i="38"/>
  <c r="AK2215" i="38"/>
  <c r="AL2215" i="38"/>
  <c r="AK2291" i="38"/>
  <c r="AL2291" i="38"/>
  <c r="AK2367" i="38"/>
  <c r="AL2367" i="38"/>
  <c r="AK2443" i="38"/>
  <c r="AL2443" i="38"/>
  <c r="AK2519" i="38"/>
  <c r="AL2519" i="38"/>
  <c r="AK2595" i="38"/>
  <c r="AL2595" i="38"/>
  <c r="AK2671" i="38"/>
  <c r="AL2671" i="38"/>
  <c r="AK2747" i="38"/>
  <c r="AL2747" i="38"/>
  <c r="AK2823" i="38"/>
  <c r="AL2823" i="38"/>
  <c r="AK2058" i="38"/>
  <c r="AL2058" i="38"/>
  <c r="AK2130" i="38"/>
  <c r="AL2130" i="38"/>
  <c r="AK2202" i="38"/>
  <c r="AL2202" i="38"/>
  <c r="AK2274" i="38"/>
  <c r="AL2274" i="38"/>
  <c r="AK2346" i="38"/>
  <c r="AL2346" i="38"/>
  <c r="AK2418" i="38"/>
  <c r="AL2418" i="38"/>
  <c r="AK2490" i="38"/>
  <c r="AL2490" i="38"/>
  <c r="AK2562" i="38"/>
  <c r="AL2562" i="38"/>
  <c r="AK2564" i="38"/>
  <c r="AL2564" i="38"/>
  <c r="AK2049" i="38"/>
  <c r="AL2049" i="38"/>
  <c r="AK2125" i="38"/>
  <c r="AL2125" i="38"/>
  <c r="AK2201" i="38"/>
  <c r="AL2201" i="38"/>
  <c r="AK2277" i="38"/>
  <c r="AL2277" i="38"/>
  <c r="AK2353" i="38"/>
  <c r="AL2353" i="38"/>
  <c r="AK2289" i="38"/>
  <c r="AL2289" i="38"/>
  <c r="AK2365" i="38"/>
  <c r="AL2365" i="38"/>
  <c r="AK2441" i="38"/>
  <c r="AL2441" i="38"/>
  <c r="AK2517" i="38"/>
  <c r="AL2517" i="38"/>
  <c r="AK2593" i="38"/>
  <c r="AL2593" i="38"/>
  <c r="AK2669" i="38"/>
  <c r="AL2669" i="38"/>
  <c r="AK2745" i="38"/>
  <c r="AL2745" i="38"/>
  <c r="AK2821" i="38"/>
  <c r="AL2821" i="38"/>
  <c r="AK2056" i="38"/>
  <c r="AL2056" i="38"/>
  <c r="AK2132" i="38"/>
  <c r="AL2132" i="38"/>
  <c r="AK2208" i="38"/>
  <c r="AL2208" i="38"/>
  <c r="AK2214" i="38"/>
  <c r="AL2214" i="38"/>
  <c r="AK2220" i="38"/>
  <c r="AL2220" i="38"/>
  <c r="AK2296" i="38"/>
  <c r="AL2296" i="38"/>
  <c r="AK2372" i="38"/>
  <c r="AL2372" i="38"/>
  <c r="AK2448" i="38"/>
  <c r="AL2448" i="38"/>
  <c r="AK2524" i="38"/>
  <c r="AL2524" i="38"/>
  <c r="AK2600" i="38"/>
  <c r="AL2600" i="38"/>
  <c r="AK2676" i="38"/>
  <c r="AL2676" i="38"/>
  <c r="AK2752" i="38"/>
  <c r="AL2752" i="38"/>
  <c r="AK2828" i="38"/>
  <c r="AL2828" i="38"/>
  <c r="AK2063" i="38"/>
  <c r="AL2063" i="38"/>
  <c r="AK2139" i="38"/>
  <c r="AL2139" i="38"/>
  <c r="AK2075" i="38"/>
  <c r="AL2075" i="38"/>
  <c r="AK2151" i="38"/>
  <c r="AL2151" i="38"/>
  <c r="AK2227" i="38"/>
  <c r="AL2227" i="38"/>
  <c r="AK2303" i="38"/>
  <c r="AL2303" i="38"/>
  <c r="AK2379" i="38"/>
  <c r="AL2379" i="38"/>
  <c r="AK2455" i="38"/>
  <c r="AL2455" i="38"/>
  <c r="AK2531" i="38"/>
  <c r="AL2531" i="38"/>
  <c r="AK2607" i="38"/>
  <c r="AL2607" i="38"/>
  <c r="AK2683" i="38"/>
  <c r="AL2683" i="38"/>
  <c r="AK2759" i="38"/>
  <c r="AL2759" i="38"/>
  <c r="AK2835" i="38"/>
  <c r="AL2835" i="38"/>
  <c r="AK2070" i="38"/>
  <c r="AL2070" i="38"/>
  <c r="AK2142" i="38"/>
  <c r="AL2142" i="38"/>
  <c r="AK2144" i="38"/>
  <c r="AL2144" i="38"/>
  <c r="AK2150" i="38"/>
  <c r="AL2150" i="38"/>
  <c r="AK2222" i="38"/>
  <c r="AL2222" i="38"/>
  <c r="AK2294" i="38"/>
  <c r="AL2294" i="38"/>
  <c r="AK2366" i="38"/>
  <c r="AL2366" i="38"/>
  <c r="AK2438" i="38"/>
  <c r="AL2438" i="38"/>
  <c r="AK2510" i="38"/>
  <c r="AL2510" i="38"/>
  <c r="AK2582" i="38"/>
  <c r="AL2582" i="38"/>
  <c r="AK2654" i="38"/>
  <c r="AL2654" i="38"/>
  <c r="AK2726" i="38"/>
  <c r="AL2726" i="38"/>
  <c r="AK2798" i="38"/>
  <c r="AL2798" i="38"/>
  <c r="AK2734" i="38"/>
  <c r="AL2734" i="38"/>
  <c r="AK2746" i="38"/>
  <c r="AL2746" i="38"/>
  <c r="AK2045" i="38"/>
  <c r="AL2045" i="38"/>
  <c r="AK2121" i="38"/>
  <c r="AL2121" i="38"/>
  <c r="AK2197" i="38"/>
  <c r="AL2197" i="38"/>
  <c r="AK2273" i="38"/>
  <c r="AL2273" i="38"/>
  <c r="AK2349" i="38"/>
  <c r="AL2349" i="38"/>
  <c r="AK2285" i="38"/>
  <c r="AL2285" i="38"/>
  <c r="AK2361" i="38"/>
  <c r="AL2361" i="38"/>
  <c r="AK2437" i="38"/>
  <c r="AL2437" i="38"/>
  <c r="AK2513" i="38"/>
  <c r="AL2513" i="38"/>
  <c r="AK2589" i="38"/>
  <c r="AL2589" i="38"/>
  <c r="AK2665" i="38"/>
  <c r="AL2665" i="38"/>
  <c r="AK2741" i="38"/>
  <c r="AL2741" i="38"/>
  <c r="AK2817" i="38"/>
  <c r="AL2817" i="38"/>
  <c r="AK2052" i="38"/>
  <c r="AL2052" i="38"/>
  <c r="AK2128" i="38"/>
  <c r="AL2128" i="38"/>
  <c r="AK2204" i="38"/>
  <c r="AL2204" i="38"/>
  <c r="AK2280" i="38"/>
  <c r="AL2280" i="38"/>
  <c r="AK2216" i="38"/>
  <c r="AL2216" i="38"/>
  <c r="AK2292" i="38"/>
  <c r="AL2292" i="38"/>
  <c r="AK2368" i="38"/>
  <c r="AL2368" i="38"/>
  <c r="AK2444" i="38"/>
  <c r="AL2444" i="38"/>
  <c r="AK2520" i="38"/>
  <c r="AL2520" i="38"/>
  <c r="AK2596" i="38"/>
  <c r="AL2596" i="38"/>
  <c r="AK2672" i="38"/>
  <c r="AL2672" i="38"/>
  <c r="AK2748" i="38"/>
  <c r="AL2748" i="38"/>
  <c r="AK2824" i="38"/>
  <c r="AL2824" i="38"/>
  <c r="AK2059" i="38"/>
  <c r="AL2059" i="38"/>
  <c r="AK2135" i="38"/>
  <c r="AL2135" i="38"/>
  <c r="AK2211" i="38"/>
  <c r="AL2211" i="38"/>
  <c r="AK2147" i="38"/>
  <c r="AL2147" i="38"/>
  <c r="AK2223" i="38"/>
  <c r="AL2223" i="38"/>
  <c r="AK2299" i="38"/>
  <c r="AL2299" i="38"/>
  <c r="AK2375" i="38"/>
  <c r="AL2375" i="38"/>
  <c r="AK2451" i="38"/>
  <c r="AL2451" i="38"/>
  <c r="AK2527" i="38"/>
  <c r="AL2527" i="38"/>
  <c r="AK2603" i="38"/>
  <c r="AL2603" i="38"/>
  <c r="AK2679" i="38"/>
  <c r="AL2679" i="38"/>
  <c r="AK2755" i="38"/>
  <c r="AL2755" i="38"/>
  <c r="AK2831" i="38"/>
  <c r="AL2831" i="38"/>
  <c r="AK2066" i="38"/>
  <c r="AL2066" i="38"/>
  <c r="AK2138" i="38"/>
  <c r="AL2138" i="38"/>
  <c r="AK2210" i="38"/>
  <c r="AL2210" i="38"/>
  <c r="AK2282" i="38"/>
  <c r="AL2282" i="38"/>
  <c r="AK2284" i="38"/>
  <c r="AL2284" i="38"/>
  <c r="AK2290" i="38"/>
  <c r="AL2290" i="38"/>
  <c r="AK2362" i="38"/>
  <c r="AL2362" i="38"/>
  <c r="AK2434" i="38"/>
  <c r="AL2434" i="38"/>
  <c r="AK2506" i="38"/>
  <c r="AL2506" i="38"/>
  <c r="AK2578" i="38"/>
  <c r="AL2578" i="38"/>
  <c r="AK2650" i="38"/>
  <c r="AL2650" i="38"/>
  <c r="AK2722" i="38"/>
  <c r="AL2722" i="38"/>
  <c r="AK2794" i="38"/>
  <c r="AL2794" i="38"/>
  <c r="AK2838" i="38"/>
  <c r="AL2838" i="38"/>
  <c r="AK2762" i="38"/>
  <c r="AL2762" i="38"/>
  <c r="AK2498" i="38"/>
  <c r="AL2498" i="38"/>
  <c r="AK2006" i="38"/>
  <c r="AL2006" i="38"/>
  <c r="AK2358" i="38"/>
  <c r="AL2358" i="38"/>
  <c r="AK2426" i="38"/>
  <c r="AL2426" i="38"/>
  <c r="AK2041" i="38"/>
  <c r="AL2041" i="38"/>
  <c r="AK2117" i="38"/>
  <c r="AL2117" i="38"/>
  <c r="AK2193" i="38"/>
  <c r="AL2193" i="38"/>
  <c r="AK2269" i="38"/>
  <c r="AL2269" i="38"/>
  <c r="AK2345" i="38"/>
  <c r="AL2345" i="38"/>
  <c r="AK2421" i="38"/>
  <c r="AL2421" i="38"/>
  <c r="AK2357" i="38"/>
  <c r="AL2357" i="38"/>
  <c r="AK2433" i="38"/>
  <c r="AL2433" i="38"/>
  <c r="AK2509" i="38"/>
  <c r="AL2509" i="38"/>
  <c r="AK2585" i="38"/>
  <c r="AL2585" i="38"/>
  <c r="AK2661" i="38"/>
  <c r="AL2661" i="38"/>
  <c r="AK2737" i="38"/>
  <c r="AL2737" i="38"/>
  <c r="AK2813" i="38"/>
  <c r="AL2813" i="38"/>
  <c r="AK2048" i="38"/>
  <c r="AL2048" i="38"/>
  <c r="AK2124" i="38"/>
  <c r="AL2124" i="38"/>
  <c r="AK2200" i="38"/>
  <c r="AL2200" i="38"/>
  <c r="AK2276" i="38"/>
  <c r="AL2276" i="38"/>
  <c r="AK2352" i="38"/>
  <c r="AL2352" i="38"/>
  <c r="AK2288" i="38"/>
  <c r="AL2288" i="38"/>
  <c r="AK2364" i="38"/>
  <c r="AL2364" i="38"/>
  <c r="AK2440" i="38"/>
  <c r="AL2440" i="38"/>
  <c r="AK2516" i="38"/>
  <c r="AL2516" i="38"/>
  <c r="AK2592" i="38"/>
  <c r="AL2592" i="38"/>
  <c r="AK2668" i="38"/>
  <c r="AL2668" i="38"/>
  <c r="AK2744" i="38"/>
  <c r="AL2744" i="38"/>
  <c r="AK2820" i="38"/>
  <c r="AL2820" i="38"/>
  <c r="AK2055" i="38"/>
  <c r="AL2055" i="38"/>
  <c r="AK2131" i="38"/>
  <c r="AL2131" i="38"/>
  <c r="AK2207" i="38"/>
  <c r="AL2207" i="38"/>
  <c r="AK2283" i="38"/>
  <c r="AL2283" i="38"/>
  <c r="AK2219" i="38"/>
  <c r="AL2219" i="38"/>
  <c r="AK2295" i="38"/>
  <c r="AL2295" i="38"/>
  <c r="AK2371" i="38"/>
  <c r="AL2371" i="38"/>
  <c r="AK2447" i="38"/>
  <c r="AL2447" i="38"/>
  <c r="AK2523" i="38"/>
  <c r="AL2523" i="38"/>
  <c r="AK2599" i="38"/>
  <c r="AL2599" i="38"/>
  <c r="AK2675" i="38"/>
  <c r="AL2675" i="38"/>
  <c r="AK2751" i="38"/>
  <c r="AL2751" i="38"/>
  <c r="AK2827" i="38"/>
  <c r="AL2827" i="38"/>
  <c r="AK2062" i="38"/>
  <c r="AL2062" i="38"/>
  <c r="AK2134" i="38"/>
  <c r="AL2134" i="38"/>
  <c r="AK2206" i="38"/>
  <c r="AL2206" i="38"/>
  <c r="AK2278" i="38"/>
  <c r="AL2278" i="38"/>
  <c r="AK2350" i="38"/>
  <c r="AL2350" i="38"/>
  <c r="AK2422" i="38"/>
  <c r="AL2422" i="38"/>
  <c r="AK2424" i="38"/>
  <c r="AL2424" i="38"/>
  <c r="AK2430" i="38"/>
  <c r="AL2430" i="38"/>
  <c r="AK2502" i="38"/>
  <c r="AL2502" i="38"/>
  <c r="AK2678" i="38"/>
  <c r="AL2678" i="38"/>
  <c r="AK2618" i="38"/>
  <c r="AL2618" i="38"/>
  <c r="AK2802" i="38"/>
  <c r="AL2802" i="38"/>
  <c r="AK2021" i="38"/>
  <c r="AL2021" i="38"/>
  <c r="AK2097" i="38"/>
  <c r="AL2097" i="38"/>
  <c r="AK2173" i="38"/>
  <c r="AL2173" i="38"/>
  <c r="AK2249" i="38"/>
  <c r="AL2249" i="38"/>
  <c r="AK2325" i="38"/>
  <c r="AL2325" i="38"/>
  <c r="AK2401" i="38"/>
  <c r="AL2401" i="38"/>
  <c r="AK2477" i="38"/>
  <c r="AL2477" i="38"/>
  <c r="AK2553" i="38"/>
  <c r="AL2553" i="38"/>
  <c r="AK2629" i="38"/>
  <c r="AL2629" i="38"/>
  <c r="AK2565" i="38"/>
  <c r="AL2565" i="38"/>
  <c r="AK2641" i="38"/>
  <c r="AL2641" i="38"/>
  <c r="AK2717" i="38"/>
  <c r="AL2717" i="38"/>
  <c r="AK2793" i="38"/>
  <c r="AL2793" i="38"/>
  <c r="AK2028" i="38"/>
  <c r="AL2028" i="38"/>
  <c r="AK2104" i="38"/>
  <c r="AL2104" i="38"/>
  <c r="AK2180" i="38"/>
  <c r="AL2180" i="38"/>
  <c r="AK2256" i="38"/>
  <c r="AL2256" i="38"/>
  <c r="AK2332" i="38"/>
  <c r="AL2332" i="38"/>
  <c r="AK2408" i="38"/>
  <c r="AL2408" i="38"/>
  <c r="AK2484" i="38"/>
  <c r="AL2484" i="38"/>
  <c r="AK2560" i="38"/>
  <c r="AL2560" i="38"/>
  <c r="AK2496" i="38"/>
  <c r="AL2496" i="38"/>
  <c r="AK2572" i="38"/>
  <c r="AL2572" i="38"/>
  <c r="AK2648" i="38"/>
  <c r="AL2648" i="38"/>
  <c r="AK2724" i="38"/>
  <c r="AL2724" i="38"/>
  <c r="AK2800" i="38"/>
  <c r="AL2800" i="38"/>
  <c r="AK2035" i="38"/>
  <c r="AL2035" i="38"/>
  <c r="AK2111" i="38"/>
  <c r="AL2111" i="38"/>
  <c r="AK2187" i="38"/>
  <c r="AL2187" i="38"/>
  <c r="AK2263" i="38"/>
  <c r="AL2263" i="38"/>
  <c r="AK2339" i="38"/>
  <c r="AL2339" i="38"/>
  <c r="AK2415" i="38"/>
  <c r="AL2415" i="38"/>
  <c r="AK2491" i="38"/>
  <c r="AL2491" i="38"/>
  <c r="AK2427" i="38"/>
  <c r="AL2427" i="38"/>
  <c r="AK2503" i="38"/>
  <c r="AL2503" i="38"/>
  <c r="AK2579" i="38"/>
  <c r="AL2579" i="38"/>
  <c r="AK2655" i="38"/>
  <c r="AL2655" i="38"/>
  <c r="AK2731" i="38"/>
  <c r="AL2731" i="38"/>
  <c r="AK2807" i="38"/>
  <c r="AL2807" i="38"/>
  <c r="AK2042" i="38"/>
  <c r="AL2042" i="38"/>
  <c r="AK2114" i="38"/>
  <c r="AL2114" i="38"/>
  <c r="AK2186" i="38"/>
  <c r="AL2186" i="38"/>
  <c r="AK2258" i="38"/>
  <c r="AL2258" i="38"/>
  <c r="AK2330" i="38"/>
  <c r="AL2330" i="38"/>
  <c r="AK2402" i="38"/>
  <c r="AL2402" i="38"/>
  <c r="AK2474" i="38"/>
  <c r="AL2474" i="38"/>
  <c r="AK2546" i="38"/>
  <c r="AL2546" i="38"/>
  <c r="AK2570" i="38"/>
  <c r="AL2570" i="38"/>
  <c r="AK2033" i="38"/>
  <c r="AL2033" i="38"/>
  <c r="AK2109" i="38"/>
  <c r="AL2109" i="38"/>
  <c r="AK2185" i="38"/>
  <c r="AL2185" i="38"/>
  <c r="AK2261" i="38"/>
  <c r="AL2261" i="38"/>
  <c r="AK2337" i="38"/>
  <c r="AL2337" i="38"/>
  <c r="AK2413" i="38"/>
  <c r="AL2413" i="38"/>
  <c r="AK2489" i="38"/>
  <c r="AL2489" i="38"/>
  <c r="AK2425" i="38"/>
  <c r="AL2425" i="38"/>
  <c r="AK2501" i="38"/>
  <c r="AL2501" i="38"/>
  <c r="AK2577" i="38"/>
  <c r="AL2577" i="38"/>
  <c r="AK2653" i="38"/>
  <c r="AL2653" i="38"/>
  <c r="AK2729" i="38"/>
  <c r="AL2729" i="38"/>
  <c r="AK2805" i="38"/>
  <c r="AL2805" i="38"/>
  <c r="AK2040" i="38"/>
  <c r="AL2040" i="38"/>
  <c r="AK2116" i="38"/>
  <c r="AL2116" i="38"/>
  <c r="AK2192" i="38"/>
  <c r="AL2192" i="38"/>
  <c r="AK2268" i="38"/>
  <c r="AL2268" i="38"/>
  <c r="AK2344" i="38"/>
  <c r="AL2344" i="38"/>
  <c r="AK2420" i="38"/>
  <c r="AL2420" i="38"/>
  <c r="AK2356" i="38"/>
  <c r="AL2356" i="38"/>
  <c r="AK2432" i="38"/>
  <c r="AL2432" i="38"/>
  <c r="AK2508" i="38"/>
  <c r="AL2508" i="38"/>
  <c r="AK2584" i="38"/>
  <c r="AL2584" i="38"/>
  <c r="AK2660" i="38"/>
  <c r="AL2660" i="38"/>
  <c r="AK2736" i="38"/>
  <c r="AL2736" i="38"/>
  <c r="AK2812" i="38"/>
  <c r="AL2812" i="38"/>
  <c r="AK2047" i="38"/>
  <c r="AL2047" i="38"/>
  <c r="AK2123" i="38"/>
  <c r="AL2123" i="38"/>
  <c r="AK2199" i="38"/>
  <c r="AL2199" i="38"/>
  <c r="AK2275" i="38"/>
  <c r="AL2275" i="38"/>
  <c r="AK2351" i="38"/>
  <c r="AL2351" i="38"/>
  <c r="AK2287" i="38"/>
  <c r="AL2287" i="38"/>
  <c r="AK2363" i="38"/>
  <c r="AL2363" i="38"/>
  <c r="AK2439" i="38"/>
  <c r="AL2439" i="38"/>
  <c r="AK2515" i="38"/>
  <c r="AL2515" i="38"/>
  <c r="AK2591" i="38"/>
  <c r="AL2591" i="38"/>
  <c r="AK2667" i="38"/>
  <c r="AL2667" i="38"/>
  <c r="AK2743" i="38"/>
  <c r="AL2743" i="38"/>
  <c r="AK2819" i="38"/>
  <c r="AL2819" i="38"/>
  <c r="AK2054" i="38"/>
  <c r="AL2054" i="38"/>
  <c r="AK2126" i="38"/>
  <c r="AL2126" i="38"/>
  <c r="AK2198" i="38"/>
  <c r="AL2198" i="38"/>
  <c r="AK2270" i="38"/>
  <c r="AL2270" i="38"/>
  <c r="AK2342" i="38"/>
  <c r="AL2342" i="38"/>
  <c r="AK2414" i="38"/>
  <c r="AL2414" i="38"/>
  <c r="AK2486" i="38"/>
  <c r="AL2486" i="38"/>
  <c r="AK2558" i="38"/>
  <c r="AL2558" i="38"/>
  <c r="AK2630" i="38"/>
  <c r="AL2630" i="38"/>
  <c r="AK2702" i="38"/>
  <c r="AL2702" i="38"/>
  <c r="AK2704" i="38"/>
  <c r="AL2704" i="38"/>
  <c r="AK2710" i="38"/>
  <c r="AL2710" i="38"/>
  <c r="AK2782" i="38"/>
  <c r="AL2782" i="38"/>
  <c r="AK2822" i="38"/>
  <c r="AL2822" i="38"/>
  <c r="AK2714" i="38"/>
  <c r="AL2714" i="38"/>
  <c r="AK2029" i="38"/>
  <c r="AL2029" i="38"/>
  <c r="AK2105" i="38"/>
  <c r="AL2105" i="38"/>
  <c r="AK2181" i="38"/>
  <c r="AL2181" i="38"/>
  <c r="AK2257" i="38"/>
  <c r="AL2257" i="38"/>
  <c r="AK2333" i="38"/>
  <c r="AL2333" i="38"/>
  <c r="AK2409" i="38"/>
  <c r="AL2409" i="38"/>
  <c r="AK2485" i="38"/>
  <c r="AL2485" i="38"/>
  <c r="AK2561" i="38"/>
  <c r="AL2561" i="38"/>
  <c r="AK2497" i="38"/>
  <c r="AL2497" i="38"/>
  <c r="AK2573" i="38"/>
  <c r="AL2573" i="38"/>
  <c r="AK2649" i="38"/>
  <c r="AL2649" i="38"/>
  <c r="AK2725" i="38"/>
  <c r="AL2725" i="38"/>
  <c r="AK2801" i="38"/>
  <c r="AL2801" i="38"/>
  <c r="AK2036" i="38"/>
  <c r="AL2036" i="38"/>
  <c r="AK2112" i="38"/>
  <c r="AL2112" i="38"/>
  <c r="AK2188" i="38"/>
  <c r="AL2188" i="38"/>
  <c r="AK2264" i="38"/>
  <c r="AL2264" i="38"/>
  <c r="AK2340" i="38"/>
  <c r="AL2340" i="38"/>
  <c r="AK2416" i="38"/>
  <c r="AL2416" i="38"/>
  <c r="AK2492" i="38"/>
  <c r="AL2492" i="38"/>
  <c r="AK2428" i="38"/>
  <c r="AL2428" i="38"/>
  <c r="AK2504" i="38"/>
  <c r="AL2504" i="38"/>
  <c r="AK2580" i="38"/>
  <c r="AL2580" i="38"/>
  <c r="AK2656" i="38"/>
  <c r="AL2656" i="38"/>
  <c r="AK2732" i="38"/>
  <c r="AL2732" i="38"/>
  <c r="AK2808" i="38"/>
  <c r="AL2808" i="38"/>
  <c r="AK2043" i="38"/>
  <c r="AL2043" i="38"/>
  <c r="AK2119" i="38"/>
  <c r="AL2119" i="38"/>
  <c r="AK2195" i="38"/>
  <c r="AL2195" i="38"/>
  <c r="AK2271" i="38"/>
  <c r="AL2271" i="38"/>
  <c r="AK2347" i="38"/>
  <c r="AL2347" i="38"/>
  <c r="AK2423" i="38"/>
  <c r="AL2423" i="38"/>
  <c r="AK2359" i="38"/>
  <c r="AL2359" i="38"/>
  <c r="AK2435" i="38"/>
  <c r="AL2435" i="38"/>
  <c r="AK2511" i="38"/>
  <c r="AL2511" i="38"/>
  <c r="AK2587" i="38"/>
  <c r="AL2587" i="38"/>
  <c r="AK2663" i="38"/>
  <c r="AL2663" i="38"/>
  <c r="AK2739" i="38"/>
  <c r="AL2739" i="38"/>
  <c r="AK2815" i="38"/>
  <c r="AL2815" i="38"/>
  <c r="AK2050" i="38"/>
  <c r="AL2050" i="38"/>
  <c r="AK2122" i="38"/>
  <c r="AL2122" i="38"/>
  <c r="AK2194" i="38"/>
  <c r="AL2194" i="38"/>
  <c r="AK2266" i="38"/>
  <c r="AL2266" i="38"/>
  <c r="AK2338" i="38"/>
  <c r="AL2338" i="38"/>
  <c r="AK2410" i="38"/>
  <c r="AL2410" i="38"/>
  <c r="AK2482" i="38"/>
  <c r="AL2482" i="38"/>
  <c r="AK2554" i="38"/>
  <c r="AL2554" i="38"/>
  <c r="AK2626" i="38"/>
  <c r="AL2626" i="38"/>
  <c r="AK2698" i="38"/>
  <c r="AL2698" i="38"/>
  <c r="AK2770" i="38"/>
  <c r="AL2770" i="38"/>
  <c r="AK2842" i="38"/>
  <c r="AL2842" i="38"/>
  <c r="AK2590" i="38"/>
  <c r="AL2590" i="38"/>
  <c r="AK2806" i="38"/>
  <c r="AL2806" i="38"/>
  <c r="AK2834" i="38"/>
  <c r="AL2834" i="38"/>
  <c r="AK2078" i="38"/>
  <c r="AL2078" i="38"/>
  <c r="AK2146" i="38"/>
  <c r="AL2146" i="38"/>
  <c r="AK2025" i="38"/>
  <c r="AL2025" i="38"/>
  <c r="AK2101" i="38"/>
  <c r="AL2101" i="38"/>
  <c r="AK2177" i="38"/>
  <c r="AL2177" i="38"/>
  <c r="AK2253" i="38"/>
  <c r="AL2253" i="38"/>
  <c r="AK2329" i="38"/>
  <c r="AL2329" i="38"/>
  <c r="AK2405" i="38"/>
  <c r="AL2405" i="38"/>
  <c r="AK2481" i="38"/>
  <c r="AL2481" i="38"/>
  <c r="AK2557" i="38"/>
  <c r="AL2557" i="38"/>
  <c r="AK2633" i="38"/>
  <c r="AL2633" i="38"/>
  <c r="AK2569" i="38"/>
  <c r="AL2569" i="38"/>
  <c r="AK2645" i="38"/>
  <c r="AL2645" i="38"/>
  <c r="AK2721" i="38"/>
  <c r="AL2721" i="38"/>
  <c r="AK2797" i="38"/>
  <c r="AL2797" i="38"/>
  <c r="AK2032" i="38"/>
  <c r="AL2032" i="38"/>
  <c r="AK2108" i="38"/>
  <c r="AL2108" i="38"/>
  <c r="AK2184" i="38"/>
  <c r="AL2184" i="38"/>
  <c r="AK2260" i="38"/>
  <c r="AL2260" i="38"/>
  <c r="AK2336" i="38"/>
  <c r="AL2336" i="38"/>
  <c r="AK2412" i="38"/>
  <c r="AL2412" i="38"/>
  <c r="AK2488" i="38"/>
  <c r="AL2488" i="38"/>
  <c r="AK2494" i="38"/>
  <c r="AL2494" i="38"/>
  <c r="AK2500" i="38"/>
  <c r="AL2500" i="38"/>
  <c r="AK2576" i="38"/>
  <c r="AL2576" i="38"/>
  <c r="AK2652" i="38"/>
  <c r="AL2652" i="38"/>
  <c r="AK2728" i="38"/>
  <c r="AL2728" i="38"/>
  <c r="AK2804" i="38"/>
  <c r="AL2804" i="38"/>
  <c r="AK2039" i="38"/>
  <c r="AL2039" i="38"/>
  <c r="AK2115" i="38"/>
  <c r="AL2115" i="38"/>
  <c r="AK2191" i="38"/>
  <c r="AL2191" i="38"/>
  <c r="AK2267" i="38"/>
  <c r="AL2267" i="38"/>
  <c r="AK2343" i="38"/>
  <c r="AL2343" i="38"/>
  <c r="AK2419" i="38"/>
  <c r="AL2419" i="38"/>
  <c r="AK2355" i="38"/>
  <c r="AL2355" i="38"/>
  <c r="AK2431" i="38"/>
  <c r="AL2431" i="38"/>
  <c r="AK2507" i="38"/>
  <c r="AL2507" i="38"/>
  <c r="AK2583" i="38"/>
  <c r="AL2583" i="38"/>
  <c r="AK2659" i="38"/>
  <c r="AL2659" i="38"/>
  <c r="AK2735" i="38"/>
  <c r="AL2735" i="38"/>
  <c r="AK2811" i="38"/>
  <c r="AL2811" i="38"/>
  <c r="AK2046" i="38"/>
  <c r="AL2046" i="38"/>
  <c r="AK2118" i="38"/>
  <c r="AL2118" i="38"/>
  <c r="AK2190" i="38"/>
  <c r="AL2190" i="38"/>
  <c r="AK2262" i="38"/>
  <c r="AL2262" i="38"/>
  <c r="AK2334" i="38"/>
  <c r="AL2334" i="38"/>
  <c r="AK2406" i="38"/>
  <c r="AL2406" i="38"/>
  <c r="AK2478" i="38"/>
  <c r="AL2478" i="38"/>
  <c r="AK2550" i="38"/>
  <c r="AL2550" i="38"/>
  <c r="AK2622" i="38"/>
  <c r="AL2622" i="38"/>
  <c r="AK2766" i="38"/>
  <c r="AL2766" i="38"/>
  <c r="AK2674" i="38"/>
  <c r="AL2674" i="38"/>
  <c r="AK2069" i="38"/>
  <c r="AL2069" i="38"/>
  <c r="AL2005" i="38"/>
  <c r="AK2005" i="38"/>
  <c r="AK2081" i="38"/>
  <c r="AL2081" i="38"/>
  <c r="AK2157" i="38"/>
  <c r="AL2157" i="38"/>
  <c r="AK2233" i="38"/>
  <c r="AL2233" i="38"/>
  <c r="AK2309" i="38"/>
  <c r="AL2309" i="38"/>
  <c r="AK2385" i="38"/>
  <c r="AL2385" i="38"/>
  <c r="AK2461" i="38"/>
  <c r="AL2461" i="38"/>
  <c r="AK2537" i="38"/>
  <c r="AL2537" i="38"/>
  <c r="AK2613" i="38"/>
  <c r="AL2613" i="38"/>
  <c r="AK2689" i="38"/>
  <c r="AL2689" i="38"/>
  <c r="AK2765" i="38"/>
  <c r="AL2765" i="38"/>
  <c r="AK2841" i="38"/>
  <c r="AL2841" i="38"/>
  <c r="AK2777" i="38"/>
  <c r="AL2777" i="38"/>
  <c r="AK2012" i="38"/>
  <c r="AL2012" i="38"/>
  <c r="AK2088" i="38"/>
  <c r="AL2088" i="38"/>
  <c r="AK2164" i="38"/>
  <c r="AL2164" i="38"/>
  <c r="AK2240" i="38"/>
  <c r="AL2240" i="38"/>
  <c r="AK2316" i="38"/>
  <c r="AL2316" i="38"/>
  <c r="AK2392" i="38"/>
  <c r="AL2392" i="38"/>
  <c r="AK2468" i="38"/>
  <c r="AL2468" i="38"/>
  <c r="AK2544" i="38"/>
  <c r="AL2544" i="38"/>
  <c r="AK2620" i="38"/>
  <c r="AL2620" i="38"/>
  <c r="AK2696" i="38"/>
  <c r="AL2696" i="38"/>
  <c r="AK2772" i="38"/>
  <c r="AL2772" i="38"/>
  <c r="AK2708" i="38"/>
  <c r="AL2708" i="38"/>
  <c r="AK2784" i="38"/>
  <c r="AL2784" i="38"/>
  <c r="AK2019" i="38"/>
  <c r="AL2019" i="38"/>
  <c r="AK2095" i="38"/>
  <c r="AL2095" i="38"/>
  <c r="AK2171" i="38"/>
  <c r="AL2171" i="38"/>
  <c r="AK2247" i="38"/>
  <c r="AL2247" i="38"/>
  <c r="AK2323" i="38"/>
  <c r="AL2323" i="38"/>
  <c r="AK2399" i="38"/>
  <c r="AL2399" i="38"/>
  <c r="AK2475" i="38"/>
  <c r="AL2475" i="38"/>
  <c r="AK2551" i="38"/>
  <c r="AL2551" i="38"/>
  <c r="AK2627" i="38"/>
  <c r="AL2627" i="38"/>
  <c r="AK2703" i="38"/>
  <c r="AL2703" i="38"/>
  <c r="AK2639" i="38"/>
  <c r="AL2639" i="38"/>
  <c r="AK2715" i="38"/>
  <c r="AL2715" i="38"/>
  <c r="AK2791" i="38"/>
  <c r="AL2791" i="38"/>
  <c r="AK2026" i="38"/>
  <c r="AL2026" i="38"/>
  <c r="AK2098" i="38"/>
  <c r="AL2098" i="38"/>
  <c r="AK2170" i="38"/>
  <c r="AL2170" i="38"/>
  <c r="AK2242" i="38"/>
  <c r="AL2242" i="38"/>
  <c r="AK2314" i="38"/>
  <c r="AL2314" i="38"/>
  <c r="AK2386" i="38"/>
  <c r="AL2386" i="38"/>
  <c r="AK2458" i="38"/>
  <c r="AL2458" i="38"/>
  <c r="AK2530" i="38"/>
  <c r="AL2530" i="38"/>
  <c r="AK2818" i="38"/>
  <c r="AL2818" i="38"/>
  <c r="AK2017" i="38"/>
  <c r="AL2017" i="38"/>
  <c r="AK2093" i="38"/>
  <c r="AL2093" i="38"/>
  <c r="AK2169" i="38"/>
  <c r="AL2169" i="38"/>
  <c r="AK2245" i="38"/>
  <c r="AL2245" i="38"/>
  <c r="AK2321" i="38"/>
  <c r="AL2321" i="38"/>
  <c r="AK2397" i="38"/>
  <c r="AL2397" i="38"/>
  <c r="AK2473" i="38"/>
  <c r="AL2473" i="38"/>
  <c r="AK2549" i="38"/>
  <c r="AL2549" i="38"/>
  <c r="AK2625" i="38"/>
  <c r="AL2625" i="38"/>
  <c r="AK2701" i="38"/>
  <c r="AL2701" i="38"/>
  <c r="AK2637" i="38"/>
  <c r="AL2637" i="38"/>
  <c r="AK2713" i="38"/>
  <c r="AL2713" i="38"/>
  <c r="AK2789" i="38"/>
  <c r="AL2789" i="38"/>
  <c r="AK2024" i="38"/>
  <c r="AL2024" i="38"/>
  <c r="AK2100" i="38"/>
  <c r="AL2100" i="38"/>
  <c r="AK2176" i="38"/>
  <c r="AL2176" i="38"/>
  <c r="AK2252" i="38"/>
  <c r="AL2252" i="38"/>
  <c r="AK2328" i="38"/>
  <c r="AL2328" i="38"/>
  <c r="AK2404" i="38"/>
  <c r="AL2404" i="38"/>
  <c r="AK2480" i="38"/>
  <c r="AL2480" i="38"/>
  <c r="AK2556" i="38"/>
  <c r="AL2556" i="38"/>
  <c r="AK2632" i="38"/>
  <c r="AL2632" i="38"/>
  <c r="AK2568" i="38"/>
  <c r="AL2568" i="38"/>
  <c r="AK2644" i="38"/>
  <c r="AL2644" i="38"/>
  <c r="AK2720" i="38"/>
  <c r="AL2720" i="38"/>
  <c r="AK2796" i="38"/>
  <c r="AL2796" i="38"/>
  <c r="AK2031" i="38"/>
  <c r="AL2031" i="38"/>
  <c r="AK2107" i="38"/>
  <c r="AL2107" i="38"/>
  <c r="AK2183" i="38"/>
  <c r="AL2183" i="38"/>
  <c r="AK2259" i="38"/>
  <c r="AL2259" i="38"/>
  <c r="AK2335" i="38"/>
  <c r="AL2335" i="38"/>
  <c r="AK2411" i="38"/>
  <c r="AL2411" i="38"/>
  <c r="AK2487" i="38"/>
  <c r="AL2487" i="38"/>
  <c r="AK2563" i="38"/>
  <c r="AL2563" i="38"/>
  <c r="AK2499" i="38"/>
  <c r="AL2499" i="38"/>
  <c r="AK2575" i="38"/>
  <c r="AL2575" i="38"/>
  <c r="AK2651" i="38"/>
  <c r="AL2651" i="38"/>
  <c r="AK2727" i="38"/>
  <c r="AL2727" i="38"/>
  <c r="AK2803" i="38"/>
  <c r="AL2803" i="38"/>
  <c r="AK2038" i="38"/>
  <c r="AL2038" i="38"/>
  <c r="AK2110" i="38"/>
  <c r="AL2110" i="38"/>
  <c r="AK2182" i="38"/>
  <c r="AL2182" i="38"/>
  <c r="AK2254" i="38"/>
  <c r="AL2254" i="38"/>
  <c r="AK2326" i="38"/>
  <c r="AL2326" i="38"/>
  <c r="AK2398" i="38"/>
  <c r="AL2398" i="38"/>
  <c r="AK2470" i="38"/>
  <c r="AL2470" i="38"/>
  <c r="AK2542" i="38"/>
  <c r="AL2542" i="38"/>
  <c r="AK2614" i="38"/>
  <c r="AL2614" i="38"/>
  <c r="AK2686" i="38"/>
  <c r="AL2686" i="38"/>
  <c r="AK2758" i="38"/>
  <c r="AL2758" i="38"/>
  <c r="AK2830" i="38"/>
  <c r="AL2830" i="38"/>
  <c r="AK2574" i="38"/>
  <c r="AL2574" i="38"/>
  <c r="AK2602" i="38"/>
  <c r="AL2602" i="38"/>
  <c r="AK2786" i="38"/>
  <c r="AL2786" i="38"/>
  <c r="AK2013" i="38"/>
  <c r="AL2013" i="38"/>
  <c r="AK2089" i="38"/>
  <c r="AL2089" i="38"/>
  <c r="AK2165" i="38"/>
  <c r="AL2165" i="38"/>
  <c r="AK2241" i="38"/>
  <c r="AL2241" i="38"/>
  <c r="AK2317" i="38"/>
  <c r="AL2317" i="38"/>
  <c r="AK2393" i="38"/>
  <c r="AL2393" i="38"/>
  <c r="AK2469" i="38"/>
  <c r="AL2469" i="38"/>
  <c r="AK2545" i="38"/>
  <c r="AL2545" i="38"/>
  <c r="AK2621" i="38"/>
  <c r="AL2621" i="38"/>
  <c r="AK2697" i="38"/>
  <c r="AL2697" i="38"/>
  <c r="AK2773" i="38"/>
  <c r="AL2773" i="38"/>
  <c r="AK2709" i="38"/>
  <c r="AL2709" i="38"/>
  <c r="AK2785" i="38"/>
  <c r="AL2785" i="38"/>
  <c r="AK2020" i="38"/>
  <c r="AL2020" i="38"/>
  <c r="AK2096" i="38"/>
  <c r="AL2096" i="38"/>
  <c r="AK2172" i="38"/>
  <c r="AL2172" i="38"/>
  <c r="AK2248" i="38"/>
  <c r="AL2248" i="38"/>
  <c r="AK2324" i="38"/>
  <c r="AL2324" i="38"/>
  <c r="AK2400" i="38"/>
  <c r="AL2400" i="38"/>
  <c r="AK2476" i="38"/>
  <c r="AL2476" i="38"/>
  <c r="AK2552" i="38"/>
  <c r="AL2552" i="38"/>
  <c r="AK2628" i="38"/>
  <c r="AL2628" i="38"/>
  <c r="AK2634" i="38"/>
  <c r="AL2634" i="38"/>
  <c r="AK2640" i="38"/>
  <c r="AL2640" i="38"/>
  <c r="AK2716" i="38"/>
  <c r="AL2716" i="38"/>
  <c r="AK2792" i="38"/>
  <c r="AL2792" i="38"/>
  <c r="AK2027" i="38"/>
  <c r="AL2027" i="38"/>
  <c r="AK2103" i="38"/>
  <c r="AL2103" i="38"/>
  <c r="AK2179" i="38"/>
  <c r="AL2179" i="38"/>
  <c r="AK2255" i="38"/>
  <c r="AL2255" i="38"/>
  <c r="AK2331" i="38"/>
  <c r="AL2331" i="38"/>
  <c r="AK2407" i="38"/>
  <c r="AL2407" i="38"/>
  <c r="AK2483" i="38"/>
  <c r="AL2483" i="38"/>
  <c r="AK2559" i="38"/>
  <c r="AL2559" i="38"/>
  <c r="AK2495" i="38"/>
  <c r="AL2495" i="38"/>
  <c r="AK2571" i="38"/>
  <c r="AL2571" i="38"/>
  <c r="AK2647" i="38"/>
  <c r="AL2647" i="38"/>
  <c r="AK2723" i="38"/>
  <c r="AL2723" i="38"/>
  <c r="AK2799" i="38"/>
  <c r="AL2799" i="38"/>
  <c r="AK2034" i="38"/>
  <c r="AL2034" i="38"/>
  <c r="AK2106" i="38"/>
  <c r="AL2106" i="38"/>
  <c r="AK2178" i="38"/>
  <c r="AL2178" i="38"/>
  <c r="AK2250" i="38"/>
  <c r="AL2250" i="38"/>
  <c r="AK2322" i="38"/>
  <c r="AL2322" i="38"/>
  <c r="AK2394" i="38"/>
  <c r="AL2394" i="38"/>
  <c r="AK2466" i="38"/>
  <c r="AL2466" i="38"/>
  <c r="AK2538" i="38"/>
  <c r="AL2538" i="38"/>
  <c r="AK2610" i="38"/>
  <c r="AL2610" i="38"/>
  <c r="AK2682" i="38"/>
  <c r="AL2682" i="38"/>
  <c r="AK2754" i="38"/>
  <c r="AL2754" i="38"/>
  <c r="AK2826" i="38"/>
  <c r="AL2826" i="38"/>
  <c r="AK2662" i="38"/>
  <c r="AL2662" i="38"/>
  <c r="AK2586" i="38"/>
  <c r="AL2586" i="38"/>
  <c r="AK2706" i="38"/>
  <c r="AL2706" i="38"/>
  <c r="AK2286" i="38"/>
  <c r="AL2286" i="38"/>
  <c r="AK2778" i="38"/>
  <c r="AL2778" i="38"/>
  <c r="AL2004" i="38"/>
  <c r="AK2004" i="38"/>
  <c r="AK2073" i="38"/>
  <c r="AL2073" i="38"/>
  <c r="AK2009" i="38"/>
  <c r="AL2009" i="38"/>
  <c r="AK2085" i="38"/>
  <c r="AL2085" i="38"/>
  <c r="AK2161" i="38"/>
  <c r="AL2161" i="38"/>
  <c r="AK2237" i="38"/>
  <c r="AL2237" i="38"/>
  <c r="AK2313" i="38"/>
  <c r="AL2313" i="38"/>
  <c r="AK2389" i="38"/>
  <c r="AL2389" i="38"/>
  <c r="AK2465" i="38"/>
  <c r="AL2465" i="38"/>
  <c r="AK2541" i="38"/>
  <c r="AL2541" i="38"/>
  <c r="AK2617" i="38"/>
  <c r="AL2617" i="38"/>
  <c r="AK2693" i="38"/>
  <c r="AL2693" i="38"/>
  <c r="AK2769" i="38"/>
  <c r="AL2769" i="38"/>
  <c r="AK2705" i="38"/>
  <c r="AL2705" i="38"/>
  <c r="AK2781" i="38"/>
  <c r="AL2781" i="38"/>
  <c r="AK2016" i="38"/>
  <c r="AL2016" i="38"/>
  <c r="AK2092" i="38"/>
  <c r="AL2092" i="38"/>
  <c r="AK2168" i="38"/>
  <c r="AL2168" i="38"/>
  <c r="AK2244" i="38"/>
  <c r="AL2244" i="38"/>
  <c r="AK2320" i="38"/>
  <c r="AL2320" i="38"/>
  <c r="AK2396" i="38"/>
  <c r="AL2396" i="38"/>
  <c r="AK2472" i="38"/>
  <c r="AL2472" i="38"/>
  <c r="AK2548" i="38"/>
  <c r="AL2548" i="38"/>
  <c r="AK2624" i="38"/>
  <c r="AL2624" i="38"/>
  <c r="AK2700" i="38"/>
  <c r="AL2700" i="38"/>
  <c r="AK2636" i="38"/>
  <c r="AL2636" i="38"/>
  <c r="AK2712" i="38"/>
  <c r="AL2712" i="38"/>
  <c r="AK2788" i="38"/>
  <c r="AL2788" i="38"/>
  <c r="AK2023" i="38"/>
  <c r="AL2023" i="38"/>
  <c r="AK2099" i="38"/>
  <c r="AL2099" i="38"/>
  <c r="AK2175" i="38"/>
  <c r="AL2175" i="38"/>
  <c r="AK2251" i="38"/>
  <c r="AL2251" i="38"/>
  <c r="AK2327" i="38"/>
  <c r="AL2327" i="38"/>
  <c r="AK2403" i="38"/>
  <c r="AL2403" i="38"/>
  <c r="AK2479" i="38"/>
  <c r="AL2479" i="38"/>
  <c r="AK2555" i="38"/>
  <c r="AL2555" i="38"/>
  <c r="AK2631" i="38"/>
  <c r="AL2631" i="38"/>
  <c r="AK2567" i="38"/>
  <c r="AL2567" i="38"/>
  <c r="AK2643" i="38"/>
  <c r="AL2643" i="38"/>
  <c r="AK2719" i="38"/>
  <c r="AL2719" i="38"/>
  <c r="AK2795" i="38"/>
  <c r="AL2795" i="38"/>
  <c r="AK2030" i="38"/>
  <c r="AL2030" i="38"/>
  <c r="AK2102" i="38"/>
  <c r="AL2102" i="38"/>
  <c r="AK2174" i="38"/>
  <c r="AL2174" i="38"/>
  <c r="AK2246" i="38"/>
  <c r="AL2246" i="38"/>
  <c r="AK2318" i="38"/>
  <c r="AL2318" i="38"/>
  <c r="AK2390" i="38"/>
  <c r="AL2390" i="38"/>
  <c r="AK2462" i="38"/>
  <c r="AL2462" i="38"/>
  <c r="AK2534" i="38"/>
  <c r="AL2534" i="38"/>
  <c r="AK2606" i="38"/>
  <c r="AL2606" i="38"/>
  <c r="AK2718" i="38"/>
  <c r="AL2718" i="38"/>
  <c r="AK2642" i="38"/>
  <c r="AL2642" i="38"/>
  <c r="AK2053" i="38"/>
  <c r="AL2053" i="38"/>
  <c r="AK2129" i="38"/>
  <c r="AL2129" i="38"/>
  <c r="AK2205" i="38"/>
  <c r="AL2205" i="38"/>
  <c r="AK2281" i="38"/>
  <c r="AL2281" i="38"/>
  <c r="AK2217" i="38"/>
  <c r="AL2217" i="38"/>
  <c r="AK2293" i="38"/>
  <c r="AL2293" i="38"/>
  <c r="AK2369" i="38"/>
  <c r="AL2369" i="38"/>
  <c r="AK2445" i="38"/>
  <c r="AL2445" i="38"/>
  <c r="AK2521" i="38"/>
  <c r="AL2521" i="38"/>
  <c r="AK2597" i="38"/>
  <c r="AL2597" i="38"/>
  <c r="AK2673" i="38"/>
  <c r="AL2673" i="38"/>
  <c r="AK2749" i="38"/>
  <c r="AL2749" i="38"/>
  <c r="AK2825" i="38"/>
  <c r="AL2825" i="38"/>
  <c r="AK2060" i="38"/>
  <c r="AL2060" i="38"/>
  <c r="AK2136" i="38"/>
  <c r="AL2136" i="38"/>
  <c r="AK2212" i="38"/>
  <c r="AL2212" i="38"/>
  <c r="AK2148" i="38"/>
  <c r="AL2148" i="38"/>
  <c r="AK2224" i="38"/>
  <c r="AL2224" i="38"/>
  <c r="AK2300" i="38"/>
  <c r="AL2300" i="38"/>
  <c r="AK2376" i="38"/>
  <c r="AL2376" i="38"/>
  <c r="AK2452" i="38"/>
  <c r="AL2452" i="38"/>
  <c r="AK2528" i="38"/>
  <c r="AL2528" i="38"/>
  <c r="AK2604" i="38"/>
  <c r="AL2604" i="38"/>
  <c r="AK2680" i="38"/>
  <c r="AL2680" i="38"/>
  <c r="AK2756" i="38"/>
  <c r="AL2756" i="38"/>
  <c r="AK2832" i="38"/>
  <c r="AL2832" i="38"/>
  <c r="AK2067" i="38"/>
  <c r="AL2067" i="38"/>
  <c r="AK2143" i="38"/>
  <c r="AL2143" i="38"/>
  <c r="AK2079" i="38"/>
  <c r="AL2079" i="38"/>
  <c r="AK2155" i="38"/>
  <c r="AL2155" i="38"/>
  <c r="AK2231" i="38"/>
  <c r="AL2231" i="38"/>
  <c r="AK2307" i="38"/>
  <c r="AL2307" i="38"/>
  <c r="AK2383" i="38"/>
  <c r="AL2383" i="38"/>
  <c r="AK2459" i="38"/>
  <c r="AL2459" i="38"/>
  <c r="AK2535" i="38"/>
  <c r="AL2535" i="38"/>
  <c r="AK2611" i="38"/>
  <c r="AL2611" i="38"/>
  <c r="AK2687" i="38"/>
  <c r="AL2687" i="38"/>
  <c r="AK2763" i="38"/>
  <c r="AL2763" i="38"/>
  <c r="AK2839" i="38"/>
  <c r="AL2839" i="38"/>
  <c r="AK2775" i="38"/>
  <c r="AL2775" i="38"/>
  <c r="AK2010" i="38"/>
  <c r="AL2010" i="38"/>
  <c r="AK2082" i="38"/>
  <c r="AL2082" i="38"/>
  <c r="AK2154" i="38"/>
  <c r="AL2154" i="38"/>
  <c r="AK2226" i="38"/>
  <c r="AL2226" i="38"/>
  <c r="AK2298" i="38"/>
  <c r="AL2298" i="38"/>
  <c r="AK2370" i="38"/>
  <c r="AL2370" i="38"/>
  <c r="AK2442" i="38"/>
  <c r="AL2442" i="38"/>
  <c r="AK2514" i="38"/>
  <c r="AL2514" i="38"/>
  <c r="AK2065" i="38"/>
  <c r="AL2065" i="38"/>
  <c r="AK2141" i="38"/>
  <c r="AL2141" i="38"/>
  <c r="AK2077" i="38"/>
  <c r="AL2077" i="38"/>
  <c r="AK2153" i="38"/>
  <c r="AL2153" i="38"/>
  <c r="AK2229" i="38"/>
  <c r="AL2229" i="38"/>
  <c r="AK2305" i="38"/>
  <c r="AL2305" i="38"/>
  <c r="AK2381" i="38"/>
  <c r="AL2381" i="38"/>
  <c r="AK2457" i="38"/>
  <c r="AL2457" i="38"/>
  <c r="AK2533" i="38"/>
  <c r="AL2533" i="38"/>
  <c r="AK2609" i="38"/>
  <c r="AL2609" i="38"/>
  <c r="AK2685" i="38"/>
  <c r="AL2685" i="38"/>
  <c r="AK2761" i="38"/>
  <c r="AL2761" i="38"/>
  <c r="AK2837" i="38"/>
  <c r="AL2837" i="38"/>
  <c r="AK2072" i="38"/>
  <c r="AL2072" i="38"/>
  <c r="AK2008" i="38"/>
  <c r="AL2008" i="38"/>
  <c r="AK2084" i="38"/>
  <c r="AL2084" i="38"/>
  <c r="AK2160" i="38"/>
  <c r="AL2160" i="38"/>
  <c r="AK2236" i="38"/>
  <c r="AL2236" i="38"/>
  <c r="AK2312" i="38"/>
  <c r="AL2312" i="38"/>
  <c r="AK2388" i="38"/>
  <c r="AL2388" i="38"/>
  <c r="AK2464" i="38"/>
  <c r="AL2464" i="38"/>
  <c r="AK2540" i="38"/>
  <c r="AL2540" i="38"/>
  <c r="AK2616" i="38"/>
  <c r="AL2616" i="38"/>
  <c r="AK2692" i="38"/>
  <c r="AL2692" i="38"/>
  <c r="AK2768" i="38"/>
  <c r="AL2768" i="38"/>
  <c r="AK2774" i="38"/>
  <c r="AL2774" i="38"/>
  <c r="AK2780" i="38"/>
  <c r="AL2780" i="38"/>
  <c r="AK2015" i="38"/>
  <c r="AL2015" i="38"/>
  <c r="AK2091" i="38"/>
  <c r="AL2091" i="38"/>
  <c r="AK2167" i="38"/>
  <c r="AL2167" i="38"/>
  <c r="AK2243" i="38"/>
  <c r="AL2243" i="38"/>
  <c r="AK2319" i="38"/>
  <c r="AL2319" i="38"/>
  <c r="AK2395" i="38"/>
  <c r="AL2395" i="38"/>
  <c r="AK2471" i="38"/>
  <c r="AL2471" i="38"/>
  <c r="AK2547" i="38"/>
  <c r="AL2547" i="38"/>
  <c r="AK2623" i="38"/>
  <c r="AL2623" i="38"/>
  <c r="AK2699" i="38"/>
  <c r="AL2699" i="38"/>
  <c r="AK2635" i="38"/>
  <c r="AL2635" i="38"/>
  <c r="AK2711" i="38"/>
  <c r="AL2711" i="38"/>
  <c r="AK2787" i="38"/>
  <c r="AL2787" i="38"/>
  <c r="AK2022" i="38"/>
  <c r="AL2022" i="38"/>
  <c r="AK2094" i="38"/>
  <c r="AL2094" i="38"/>
  <c r="AK2166" i="38"/>
  <c r="AL2166" i="38"/>
  <c r="AK2238" i="38"/>
  <c r="AL2238" i="38"/>
  <c r="AK2310" i="38"/>
  <c r="AL2310" i="38"/>
  <c r="AK2382" i="38"/>
  <c r="AL2382" i="38"/>
  <c r="AK2454" i="38"/>
  <c r="AL2454" i="38"/>
  <c r="AK2526" i="38"/>
  <c r="AL2526" i="38"/>
  <c r="AK2598" i="38"/>
  <c r="AL2598" i="38"/>
  <c r="AK2670" i="38"/>
  <c r="AL2670" i="38"/>
  <c r="AK2742" i="38"/>
  <c r="AL2742" i="38"/>
  <c r="AK2814" i="38"/>
  <c r="AL2814" i="38"/>
  <c r="AK2646" i="38"/>
  <c r="AL2646" i="38"/>
  <c r="AK2658" i="38"/>
  <c r="AL2658" i="38"/>
  <c r="AK2061" i="38"/>
  <c r="AL2061" i="38"/>
  <c r="AK2137" i="38"/>
  <c r="AL2137" i="38"/>
  <c r="AK2213" i="38"/>
  <c r="AL2213" i="38"/>
  <c r="AK2149" i="38"/>
  <c r="AL2149" i="38"/>
  <c r="AK2225" i="38"/>
  <c r="AL2225" i="38"/>
  <c r="AK2301" i="38"/>
  <c r="AL2301" i="38"/>
  <c r="AK2377" i="38"/>
  <c r="AL2377" i="38"/>
  <c r="AK2453" i="38"/>
  <c r="AL2453" i="38"/>
  <c r="AK2529" i="38"/>
  <c r="AL2529" i="38"/>
  <c r="AK2605" i="38"/>
  <c r="AL2605" i="38"/>
  <c r="AK2681" i="38"/>
  <c r="AL2681" i="38"/>
  <c r="AK2757" i="38"/>
  <c r="AL2757" i="38"/>
  <c r="AK2833" i="38"/>
  <c r="AL2833" i="38"/>
  <c r="AK2068" i="38"/>
  <c r="AL2068" i="38"/>
  <c r="AK2074" i="38"/>
  <c r="AL2074" i="38"/>
  <c r="AK2080" i="38"/>
  <c r="AL2080" i="38"/>
  <c r="AK2156" i="38"/>
  <c r="AL2156" i="38"/>
  <c r="AK2232" i="38"/>
  <c r="AL2232" i="38"/>
  <c r="AK2308" i="38"/>
  <c r="AL2308" i="38"/>
  <c r="AK2384" i="38"/>
  <c r="AL2384" i="38"/>
  <c r="AK2460" i="38"/>
  <c r="AL2460" i="38"/>
  <c r="AK2536" i="38"/>
  <c r="AL2536" i="38"/>
  <c r="AK2612" i="38"/>
  <c r="AL2612" i="38"/>
  <c r="AK2688" i="38"/>
  <c r="AL2688" i="38"/>
  <c r="AK2764" i="38"/>
  <c r="AL2764" i="38"/>
  <c r="AK2840" i="38"/>
  <c r="AL2840" i="38"/>
  <c r="AK2776" i="38"/>
  <c r="AL2776" i="38"/>
  <c r="AK2011" i="38"/>
  <c r="AL2011" i="38"/>
  <c r="AK2087" i="38"/>
  <c r="AL2087" i="38"/>
  <c r="AK2163" i="38"/>
  <c r="AL2163" i="38"/>
  <c r="AK2239" i="38"/>
  <c r="AL2239" i="38"/>
  <c r="AK2315" i="38"/>
  <c r="AL2315" i="38"/>
  <c r="AK2391" i="38"/>
  <c r="AL2391" i="38"/>
  <c r="AK2467" i="38"/>
  <c r="AL2467" i="38"/>
  <c r="AK2543" i="38"/>
  <c r="AL2543" i="38"/>
  <c r="AK2619" i="38"/>
  <c r="AL2619" i="38"/>
  <c r="AK2695" i="38"/>
  <c r="AL2695" i="38"/>
  <c r="AK2771" i="38"/>
  <c r="AL2771" i="38"/>
  <c r="AK2707" i="38"/>
  <c r="AL2707" i="38"/>
  <c r="AK2783" i="38"/>
  <c r="AL2783" i="38"/>
  <c r="AK2018" i="38"/>
  <c r="AL2018" i="38"/>
  <c r="AK2090" i="38"/>
  <c r="AL2090" i="38"/>
  <c r="AK2162" i="38"/>
  <c r="AL2162" i="38"/>
  <c r="AK2234" i="38"/>
  <c r="AL2234" i="38"/>
  <c r="AK2306" i="38"/>
  <c r="AL2306" i="38"/>
  <c r="AK2378" i="38"/>
  <c r="AL2378" i="38"/>
  <c r="AK2450" i="38"/>
  <c r="AL2450" i="38"/>
  <c r="AK2522" i="38"/>
  <c r="AL2522" i="38"/>
  <c r="AK2594" i="38"/>
  <c r="AL2594" i="38"/>
  <c r="AK2666" i="38"/>
  <c r="AL2666" i="38"/>
  <c r="AK2738" i="38"/>
  <c r="AL2738" i="38"/>
  <c r="AK2810" i="38"/>
  <c r="AL2810" i="38"/>
  <c r="AK2750" i="38"/>
  <c r="AL2750" i="38"/>
  <c r="AK2690" i="38"/>
  <c r="AL2690" i="38"/>
  <c r="AK2218" i="38"/>
  <c r="AL2218" i="38"/>
  <c r="AK2566" i="38"/>
  <c r="AL2566" i="38"/>
  <c r="AK2638" i="38"/>
  <c r="AL2638" i="38"/>
  <c r="GA112" i="38"/>
  <c r="FF644" i="38"/>
  <c r="FF906" i="38" s="1"/>
  <c r="FF855" i="38"/>
  <c r="FF594" i="38"/>
  <c r="FF805" i="38"/>
  <c r="FF544" i="38"/>
  <c r="FF885" i="38"/>
  <c r="FF624" i="38"/>
  <c r="FF815" i="38"/>
  <c r="FF554" i="38"/>
  <c r="FF895" i="38"/>
  <c r="FF634" i="38"/>
  <c r="FF925" i="38"/>
  <c r="FF664" i="38"/>
  <c r="FF497" i="38"/>
  <c r="FF758" i="38"/>
  <c r="FF457" i="38"/>
  <c r="FF718" i="38"/>
  <c r="FF447" i="38"/>
  <c r="FF708" i="38"/>
  <c r="FF614" i="38"/>
  <c r="FF875" i="38"/>
  <c r="FF865" i="38"/>
  <c r="FF604" i="38"/>
  <c r="FF517" i="38"/>
  <c r="FF778" i="38"/>
  <c r="FF507" i="38"/>
  <c r="FF768" i="38"/>
  <c r="FF845" i="38"/>
  <c r="FF584" i="38"/>
  <c r="FF467" i="38"/>
  <c r="FF728" i="38"/>
  <c r="FF487" i="38"/>
  <c r="FF748" i="38"/>
  <c r="FF537" i="38"/>
  <c r="FF798" i="38"/>
  <c r="FF825" i="38"/>
  <c r="FF564" i="38"/>
  <c r="FF835" i="38"/>
  <c r="FF574" i="38"/>
  <c r="FF654" i="38"/>
  <c r="FF915" i="38"/>
  <c r="FF477" i="38"/>
  <c r="FF738" i="38"/>
  <c r="FF527" i="38"/>
  <c r="FF788" i="38"/>
  <c r="FF427" i="38"/>
  <c r="FF688" i="38"/>
  <c r="FF674" i="38"/>
  <c r="FF935" i="38"/>
  <c r="BD130" i="38"/>
  <c r="GA49" i="38"/>
  <c r="GA42" i="38"/>
  <c r="GA143" i="38"/>
  <c r="GA146" i="38"/>
  <c r="GA140" i="38"/>
  <c r="GA148" i="38"/>
  <c r="GA145" i="38"/>
  <c r="GA48" i="38"/>
  <c r="GA46" i="38"/>
  <c r="GA43" i="38"/>
  <c r="GA51" i="38"/>
  <c r="GA142" i="38"/>
  <c r="GA45" i="38"/>
  <c r="GA53" i="38"/>
  <c r="GA50" i="38"/>
  <c r="GA141" i="38"/>
  <c r="GA147" i="38"/>
  <c r="GA144" i="38"/>
  <c r="GA44" i="38"/>
  <c r="GA52" i="38"/>
  <c r="GA54" i="38"/>
  <c r="GA47" i="38"/>
  <c r="GA55" i="38"/>
  <c r="GA149" i="38"/>
  <c r="GA139" i="38" l="1"/>
  <c r="FF645" i="38"/>
  <c r="FF907" i="38" s="1"/>
  <c r="BD615" i="38"/>
  <c r="BD613" i="38"/>
  <c r="BE614" i="38"/>
  <c r="BE839" i="38"/>
  <c r="BE836" i="38"/>
  <c r="BE827" i="38"/>
  <c r="BE828" i="38"/>
  <c r="BE826" i="38"/>
  <c r="BE833" i="38"/>
  <c r="BD490" i="38"/>
  <c r="BD492" i="38"/>
  <c r="BE481" i="38"/>
  <c r="BE489" i="38"/>
  <c r="BE492" i="38"/>
  <c r="BE485" i="38"/>
  <c r="BE491" i="38"/>
  <c r="BD48" i="38"/>
  <c r="BE41" i="38"/>
  <c r="BD45" i="38"/>
  <c r="BD43" i="38"/>
  <c r="BE42" i="38"/>
  <c r="BD46" i="38"/>
  <c r="BD47" i="38"/>
  <c r="BD44" i="38"/>
  <c r="BD40" i="38"/>
  <c r="FF565" i="38"/>
  <c r="FF826" i="38"/>
  <c r="FF846" i="38"/>
  <c r="FF585" i="38"/>
  <c r="FF675" i="38"/>
  <c r="FF936" i="38"/>
  <c r="FF528" i="38"/>
  <c r="FF789" i="38"/>
  <c r="FF655" i="38"/>
  <c r="FF916" i="38"/>
  <c r="FF488" i="38"/>
  <c r="FF749" i="38"/>
  <c r="FF518" i="38"/>
  <c r="FF779" i="38"/>
  <c r="FF615" i="38"/>
  <c r="FF876" i="38"/>
  <c r="FF458" i="38"/>
  <c r="FF719" i="38"/>
  <c r="FF665" i="38"/>
  <c r="FF926" i="38"/>
  <c r="FF555" i="38"/>
  <c r="FF816" i="38"/>
  <c r="FF545" i="38"/>
  <c r="FF806" i="38"/>
  <c r="FF575" i="38"/>
  <c r="FF836" i="38"/>
  <c r="FF605" i="38"/>
  <c r="FF866" i="38"/>
  <c r="FF595" i="38"/>
  <c r="FF856" i="38"/>
  <c r="FF428" i="38"/>
  <c r="FF689" i="38"/>
  <c r="FF478" i="38"/>
  <c r="FF739" i="38"/>
  <c r="FF538" i="38"/>
  <c r="FF799" i="38"/>
  <c r="FF468" i="38"/>
  <c r="FF729" i="38"/>
  <c r="FF508" i="38"/>
  <c r="FF769" i="38"/>
  <c r="FF448" i="38"/>
  <c r="FF709" i="38"/>
  <c r="FF498" i="38"/>
  <c r="FF759" i="38"/>
  <c r="FF635" i="38"/>
  <c r="FF896" i="38"/>
  <c r="FF625" i="38"/>
  <c r="FF886" i="38"/>
  <c r="AW829" i="38"/>
  <c r="FC829" i="38" s="1"/>
  <c r="AK829" i="38"/>
  <c r="AI829" i="38"/>
  <c r="S829" i="38"/>
  <c r="AA829" i="38"/>
  <c r="I829" i="38"/>
  <c r="AY829" i="38"/>
  <c r="FD829" i="38" s="1"/>
  <c r="AS829" i="38"/>
  <c r="AM829" i="38"/>
  <c r="EX829" i="38" s="1"/>
  <c r="W829" i="38"/>
  <c r="O829" i="38"/>
  <c r="M829" i="38"/>
  <c r="E829" i="38"/>
  <c r="BA829" i="38"/>
  <c r="FE829" i="38" s="1"/>
  <c r="AO829" i="38"/>
  <c r="AG829" i="38"/>
  <c r="AU829" i="38"/>
  <c r="Y829" i="38"/>
  <c r="AC829" i="38"/>
  <c r="AQ829" i="38"/>
  <c r="U829" i="38"/>
  <c r="K829" i="38"/>
  <c r="AE829" i="38"/>
  <c r="Q829" i="38"/>
  <c r="G829" i="38"/>
  <c r="F829" i="38"/>
  <c r="V829" i="38"/>
  <c r="AL829" i="38"/>
  <c r="BB829" i="38"/>
  <c r="T829" i="38"/>
  <c r="X829" i="38"/>
  <c r="AV829" i="38"/>
  <c r="J829" i="38"/>
  <c r="Z829" i="38"/>
  <c r="AP829" i="38"/>
  <c r="L829" i="38"/>
  <c r="AZ829" i="38"/>
  <c r="AN829" i="38"/>
  <c r="N829" i="38"/>
  <c r="AD829" i="38"/>
  <c r="AT829" i="38"/>
  <c r="AB829" i="38"/>
  <c r="AF829" i="38"/>
  <c r="AJ829" i="38"/>
  <c r="AX829" i="38"/>
  <c r="P829" i="38"/>
  <c r="AR829" i="38"/>
  <c r="R829" i="38"/>
  <c r="H829" i="38"/>
  <c r="AH829" i="38"/>
  <c r="AY486" i="38"/>
  <c r="FD486" i="38" s="1"/>
  <c r="AS486" i="38"/>
  <c r="FA486" i="38" s="1"/>
  <c r="AI486" i="38"/>
  <c r="EV486" i="38" s="1"/>
  <c r="AA486" i="38"/>
  <c r="ER486" i="38" s="1"/>
  <c r="S486" i="38"/>
  <c r="EN486" i="38" s="1"/>
  <c r="K486" i="38"/>
  <c r="EJ486" i="38" s="1"/>
  <c r="AW486" i="38"/>
  <c r="FC486" i="38" s="1"/>
  <c r="AO486" i="38"/>
  <c r="EY486" i="38" s="1"/>
  <c r="AG486" i="38"/>
  <c r="EU486" i="38" s="1"/>
  <c r="Y486" i="38"/>
  <c r="EQ486" i="38" s="1"/>
  <c r="Q486" i="38"/>
  <c r="EM486" i="38" s="1"/>
  <c r="I486" i="38"/>
  <c r="EI486" i="38" s="1"/>
  <c r="AQ486" i="38"/>
  <c r="EZ486" i="38" s="1"/>
  <c r="AM486" i="38"/>
  <c r="EX486" i="38" s="1"/>
  <c r="AE486" i="38"/>
  <c r="ET486" i="38" s="1"/>
  <c r="W486" i="38"/>
  <c r="EP486" i="38" s="1"/>
  <c r="O486" i="38"/>
  <c r="EL486" i="38" s="1"/>
  <c r="G486" i="38"/>
  <c r="AK486" i="38"/>
  <c r="EW486" i="38" s="1"/>
  <c r="E486" i="38"/>
  <c r="EG486" i="38" s="1"/>
  <c r="AC486" i="38"/>
  <c r="ES486" i="38" s="1"/>
  <c r="BA486" i="38"/>
  <c r="FE486" i="38" s="1"/>
  <c r="U486" i="38"/>
  <c r="EO486" i="38" s="1"/>
  <c r="M486" i="38"/>
  <c r="EK486" i="38" s="1"/>
  <c r="AU486" i="38"/>
  <c r="FB486" i="38" s="1"/>
  <c r="J486" i="38"/>
  <c r="Z486" i="38"/>
  <c r="AP486" i="38"/>
  <c r="L486" i="38"/>
  <c r="AR486" i="38"/>
  <c r="X486" i="38"/>
  <c r="N486" i="38"/>
  <c r="AD486" i="38"/>
  <c r="AT486" i="38"/>
  <c r="T486" i="38"/>
  <c r="AZ486" i="38"/>
  <c r="AV486" i="38"/>
  <c r="R486" i="38"/>
  <c r="AH486" i="38"/>
  <c r="AX486" i="38"/>
  <c r="AB486" i="38"/>
  <c r="H486" i="38"/>
  <c r="P486" i="38"/>
  <c r="AL486" i="38"/>
  <c r="AF486" i="38"/>
  <c r="BB486" i="38"/>
  <c r="V486" i="38"/>
  <c r="F486" i="38"/>
  <c r="AJ486" i="38"/>
  <c r="AN486" i="38"/>
  <c r="AW278" i="38"/>
  <c r="FC278" i="38" s="1"/>
  <c r="AO278" i="38"/>
  <c r="EY278" i="38" s="1"/>
  <c r="AG278" i="38"/>
  <c r="EU278" i="38" s="1"/>
  <c r="Y278" i="38"/>
  <c r="EQ278" i="38" s="1"/>
  <c r="Q278" i="38"/>
  <c r="EM278" i="38" s="1"/>
  <c r="I278" i="38"/>
  <c r="EI278" i="38" s="1"/>
  <c r="AS278" i="38"/>
  <c r="FA278" i="38" s="1"/>
  <c r="AM278" i="38"/>
  <c r="EX278" i="38" s="1"/>
  <c r="AE278" i="38"/>
  <c r="ET278" i="38" s="1"/>
  <c r="W278" i="38"/>
  <c r="EP278" i="38" s="1"/>
  <c r="O278" i="38"/>
  <c r="EL278" i="38" s="1"/>
  <c r="G278" i="38"/>
  <c r="EH278" i="38" s="1"/>
  <c r="AY278" i="38"/>
  <c r="FD278" i="38" s="1"/>
  <c r="AQ278" i="38"/>
  <c r="EZ278" i="38" s="1"/>
  <c r="AK278" i="38"/>
  <c r="EW278" i="38" s="1"/>
  <c r="AC278" i="38"/>
  <c r="ES278" i="38" s="1"/>
  <c r="U278" i="38"/>
  <c r="EO278" i="38" s="1"/>
  <c r="M278" i="38"/>
  <c r="EK278" i="38" s="1"/>
  <c r="E278" i="38"/>
  <c r="EG278" i="38" s="1"/>
  <c r="AI278" i="38"/>
  <c r="EV278" i="38" s="1"/>
  <c r="AA278" i="38"/>
  <c r="ER278" i="38" s="1"/>
  <c r="BA278" i="38"/>
  <c r="FE278" i="38" s="1"/>
  <c r="S278" i="38"/>
  <c r="EN278" i="38" s="1"/>
  <c r="AU278" i="38"/>
  <c r="FB278" i="38" s="1"/>
  <c r="K278" i="38"/>
  <c r="EJ278" i="38" s="1"/>
  <c r="R278" i="38"/>
  <c r="AH278" i="38"/>
  <c r="AX278" i="38"/>
  <c r="X278" i="38"/>
  <c r="T278" i="38"/>
  <c r="AB278" i="38"/>
  <c r="N278" i="38"/>
  <c r="P278" i="38"/>
  <c r="F278" i="38"/>
  <c r="V278" i="38"/>
  <c r="AL278" i="38"/>
  <c r="BB278" i="38"/>
  <c r="AF278" i="38"/>
  <c r="AJ278" i="38"/>
  <c r="AR278" i="38"/>
  <c r="AD278" i="38"/>
  <c r="AV278" i="38"/>
  <c r="J278" i="38"/>
  <c r="Z278" i="38"/>
  <c r="AP278" i="38"/>
  <c r="H278" i="38"/>
  <c r="AN278" i="38"/>
  <c r="AZ278" i="38"/>
  <c r="AT278" i="38"/>
  <c r="L278" i="38"/>
  <c r="BA202" i="38"/>
  <c r="FE202" i="38" s="1"/>
  <c r="AQ202" i="38"/>
  <c r="EZ202" i="38" s="1"/>
  <c r="AK202" i="38"/>
  <c r="EW202" i="38" s="1"/>
  <c r="AC202" i="38"/>
  <c r="ES202" i="38" s="1"/>
  <c r="U202" i="38"/>
  <c r="EO202" i="38" s="1"/>
  <c r="M202" i="38"/>
  <c r="EK202" i="38" s="1"/>
  <c r="E202" i="38"/>
  <c r="EG202" i="38" s="1"/>
  <c r="AW202" i="38"/>
  <c r="FC202" i="38" s="1"/>
  <c r="AO202" i="38"/>
  <c r="EY202" i="38" s="1"/>
  <c r="AI202" i="38"/>
  <c r="EV202" i="38" s="1"/>
  <c r="AA202" i="38"/>
  <c r="ER202" i="38" s="1"/>
  <c r="S202" i="38"/>
  <c r="EN202" i="38" s="1"/>
  <c r="K202" i="38"/>
  <c r="EJ202" i="38" s="1"/>
  <c r="AY202" i="38"/>
  <c r="FD202" i="38" s="1"/>
  <c r="AM202" i="38"/>
  <c r="EX202" i="38" s="1"/>
  <c r="AG202" i="38"/>
  <c r="EU202" i="38" s="1"/>
  <c r="Y202" i="38"/>
  <c r="EQ202" i="38" s="1"/>
  <c r="Q202" i="38"/>
  <c r="EM202" i="38" s="1"/>
  <c r="I202" i="38"/>
  <c r="EI202" i="38" s="1"/>
  <c r="AU202" i="38"/>
  <c r="FB202" i="38" s="1"/>
  <c r="G202" i="38"/>
  <c r="EH202" i="38" s="1"/>
  <c r="AE202" i="38"/>
  <c r="ET202" i="38" s="1"/>
  <c r="W202" i="38"/>
  <c r="EP202" i="38" s="1"/>
  <c r="O202" i="38"/>
  <c r="EL202" i="38" s="1"/>
  <c r="AS202" i="38"/>
  <c r="FA202" i="38" s="1"/>
  <c r="N202" i="38"/>
  <c r="AT202" i="38"/>
  <c r="AJ202" i="38"/>
  <c r="P202" i="38"/>
  <c r="AB202" i="38"/>
  <c r="BB202" i="38"/>
  <c r="Z202" i="38"/>
  <c r="R202" i="38"/>
  <c r="X202" i="38"/>
  <c r="J202" i="38"/>
  <c r="AP202" i="38"/>
  <c r="AL202" i="38"/>
  <c r="AX202" i="38"/>
  <c r="AH202" i="38"/>
  <c r="AN202" i="38"/>
  <c r="AF202" i="38"/>
  <c r="AD202" i="38"/>
  <c r="T202" i="38"/>
  <c r="AZ202" i="38"/>
  <c r="AV202" i="38"/>
  <c r="V202" i="38"/>
  <c r="AR202" i="38"/>
  <c r="H202" i="38"/>
  <c r="F202" i="38"/>
  <c r="L202" i="38"/>
  <c r="AY271" i="38"/>
  <c r="FD271" i="38" s="1"/>
  <c r="AQ271" i="38"/>
  <c r="EZ271" i="38" s="1"/>
  <c r="AG271" i="38"/>
  <c r="EU271" i="38" s="1"/>
  <c r="AA271" i="38"/>
  <c r="ER271" i="38" s="1"/>
  <c r="I271" i="38"/>
  <c r="EI271" i="38" s="1"/>
  <c r="U271" i="38"/>
  <c r="EO271" i="38" s="1"/>
  <c r="AW271" i="38"/>
  <c r="FC271" i="38" s="1"/>
  <c r="AO271" i="38"/>
  <c r="EY271" i="38" s="1"/>
  <c r="AE271" i="38"/>
  <c r="ET271" i="38" s="1"/>
  <c r="O271" i="38"/>
  <c r="EL271" i="38" s="1"/>
  <c r="G271" i="38"/>
  <c r="EH271" i="38" s="1"/>
  <c r="S271" i="38"/>
  <c r="EN271" i="38" s="1"/>
  <c r="AU271" i="38"/>
  <c r="FB271" i="38" s="1"/>
  <c r="AM271" i="38"/>
  <c r="EX271" i="38" s="1"/>
  <c r="AC271" i="38"/>
  <c r="ES271" i="38" s="1"/>
  <c r="M271" i="38"/>
  <c r="EK271" i="38" s="1"/>
  <c r="Y271" i="38"/>
  <c r="EQ271" i="38" s="1"/>
  <c r="Q271" i="38"/>
  <c r="EM271" i="38" s="1"/>
  <c r="BA271" i="38"/>
  <c r="FE271" i="38" s="1"/>
  <c r="K271" i="38"/>
  <c r="EJ271" i="38" s="1"/>
  <c r="AS271" i="38"/>
  <c r="FA271" i="38" s="1"/>
  <c r="W271" i="38"/>
  <c r="EP271" i="38" s="1"/>
  <c r="AI271" i="38"/>
  <c r="EV271" i="38" s="1"/>
  <c r="E271" i="38"/>
  <c r="EG271" i="38" s="1"/>
  <c r="AK271" i="38"/>
  <c r="EW271" i="38" s="1"/>
  <c r="BE271" i="38"/>
  <c r="F271" i="38"/>
  <c r="AL271" i="38"/>
  <c r="R271" i="38"/>
  <c r="AX271" i="38"/>
  <c r="AZ271" i="38"/>
  <c r="H271" i="38"/>
  <c r="Z271" i="38"/>
  <c r="AR271" i="38"/>
  <c r="AT271" i="38"/>
  <c r="P271" i="38"/>
  <c r="AV271" i="38"/>
  <c r="AB271" i="38"/>
  <c r="J271" i="38"/>
  <c r="N271" i="38"/>
  <c r="AD271" i="38"/>
  <c r="L271" i="38"/>
  <c r="AN271" i="38"/>
  <c r="V271" i="38"/>
  <c r="BB271" i="38"/>
  <c r="AH271" i="38"/>
  <c r="T271" i="38"/>
  <c r="X271" i="38"/>
  <c r="AJ271" i="38"/>
  <c r="AF271" i="38"/>
  <c r="AP271" i="38"/>
  <c r="AY264" i="38"/>
  <c r="FD264" i="38" s="1"/>
  <c r="AQ264" i="38"/>
  <c r="EZ264" i="38" s="1"/>
  <c r="AI264" i="38"/>
  <c r="EV264" i="38" s="1"/>
  <c r="AA264" i="38"/>
  <c r="ER264" i="38" s="1"/>
  <c r="S264" i="38"/>
  <c r="EN264" i="38" s="1"/>
  <c r="K264" i="38"/>
  <c r="EJ264" i="38" s="1"/>
  <c r="AW264" i="38"/>
  <c r="FC264" i="38" s="1"/>
  <c r="AO264" i="38"/>
  <c r="EY264" i="38" s="1"/>
  <c r="AG264" i="38"/>
  <c r="EU264" i="38" s="1"/>
  <c r="Y264" i="38"/>
  <c r="EQ264" i="38" s="1"/>
  <c r="Q264" i="38"/>
  <c r="EM264" i="38" s="1"/>
  <c r="I264" i="38"/>
  <c r="EI264" i="38" s="1"/>
  <c r="AU264" i="38"/>
  <c r="FB264" i="38" s="1"/>
  <c r="AM264" i="38"/>
  <c r="EX264" i="38" s="1"/>
  <c r="AE264" i="38"/>
  <c r="ET264" i="38" s="1"/>
  <c r="W264" i="38"/>
  <c r="EP264" i="38" s="1"/>
  <c r="O264" i="38"/>
  <c r="EL264" i="38" s="1"/>
  <c r="G264" i="38"/>
  <c r="EH264" i="38" s="1"/>
  <c r="BA264" i="38"/>
  <c r="FE264" i="38" s="1"/>
  <c r="U264" i="38"/>
  <c r="EO264" i="38" s="1"/>
  <c r="AS264" i="38"/>
  <c r="FA264" i="38" s="1"/>
  <c r="M264" i="38"/>
  <c r="EK264" i="38" s="1"/>
  <c r="BE264" i="38"/>
  <c r="AK264" i="38"/>
  <c r="EW264" i="38" s="1"/>
  <c r="E264" i="38"/>
  <c r="EG264" i="38" s="1"/>
  <c r="AC264" i="38"/>
  <c r="ES264" i="38" s="1"/>
  <c r="N264" i="38"/>
  <c r="AT264" i="38"/>
  <c r="Z264" i="38"/>
  <c r="F264" i="38"/>
  <c r="AL264" i="38"/>
  <c r="R264" i="38"/>
  <c r="X264" i="38"/>
  <c r="AV264" i="38"/>
  <c r="AX264" i="38"/>
  <c r="T264" i="38"/>
  <c r="AZ264" i="38"/>
  <c r="AF264" i="38"/>
  <c r="L264" i="38"/>
  <c r="AR264" i="38"/>
  <c r="AN264" i="38"/>
  <c r="AJ264" i="38"/>
  <c r="AB264" i="38"/>
  <c r="AD264" i="38"/>
  <c r="J264" i="38"/>
  <c r="AP264" i="38"/>
  <c r="V264" i="38"/>
  <c r="BB264" i="38"/>
  <c r="H264" i="38"/>
  <c r="P264" i="38"/>
  <c r="AH264" i="38"/>
  <c r="BD624" i="38"/>
  <c r="BD202" i="38"/>
  <c r="BD619" i="38"/>
  <c r="BD614" i="38"/>
  <c r="BD271" i="38"/>
  <c r="BE626" i="38"/>
  <c r="BE209" i="38"/>
  <c r="BE829" i="38"/>
  <c r="BE278" i="38"/>
  <c r="BE260" i="38"/>
  <c r="BE263" i="38"/>
  <c r="BE343" i="38"/>
  <c r="BA41" i="38"/>
  <c r="AS41" i="38"/>
  <c r="AK41" i="38"/>
  <c r="AC41" i="38"/>
  <c r="U41" i="38"/>
  <c r="O41" i="38"/>
  <c r="G41" i="38"/>
  <c r="AY41" i="38"/>
  <c r="AQ41" i="38"/>
  <c r="AI41" i="38"/>
  <c r="AA41" i="38"/>
  <c r="S41" i="38"/>
  <c r="M41" i="38"/>
  <c r="AW41" i="38"/>
  <c r="AO41" i="38"/>
  <c r="AG41" i="38"/>
  <c r="Y41" i="38"/>
  <c r="Q41" i="38"/>
  <c r="K41" i="38"/>
  <c r="AE41" i="38"/>
  <c r="W41" i="38"/>
  <c r="EP41" i="38" s="1"/>
  <c r="AU41" i="38"/>
  <c r="E41" i="38"/>
  <c r="AM41" i="38"/>
  <c r="I41" i="38"/>
  <c r="EI41" i="38" s="1"/>
  <c r="T41" i="38"/>
  <c r="Z41" i="38"/>
  <c r="AB41" i="38"/>
  <c r="AD41" i="38"/>
  <c r="AH41" i="38"/>
  <c r="AX41" i="38"/>
  <c r="R41" i="38"/>
  <c r="AN41" i="38"/>
  <c r="H41" i="38"/>
  <c r="X41" i="38"/>
  <c r="AF41" i="38"/>
  <c r="AL41" i="38"/>
  <c r="AZ41" i="38"/>
  <c r="AJ41" i="38"/>
  <c r="N41" i="38"/>
  <c r="P41" i="38"/>
  <c r="BB41" i="38"/>
  <c r="L41" i="38"/>
  <c r="J41" i="38"/>
  <c r="AP41" i="38"/>
  <c r="AR41" i="38"/>
  <c r="F41" i="38"/>
  <c r="AT41" i="38"/>
  <c r="AV41" i="38"/>
  <c r="V41" i="38"/>
  <c r="BA621" i="38"/>
  <c r="FE621" i="38" s="1"/>
  <c r="AS621" i="38"/>
  <c r="FA621" i="38" s="1"/>
  <c r="Y621" i="38"/>
  <c r="EQ621" i="38" s="1"/>
  <c r="Q621" i="38"/>
  <c r="EM621" i="38" s="1"/>
  <c r="AC621" i="38"/>
  <c r="ES621" i="38" s="1"/>
  <c r="K621" i="38"/>
  <c r="EJ621" i="38" s="1"/>
  <c r="AA621" i="38"/>
  <c r="ER621" i="38" s="1"/>
  <c r="AY621" i="38"/>
  <c r="FD621" i="38" s="1"/>
  <c r="AQ621" i="38"/>
  <c r="EZ621" i="38" s="1"/>
  <c r="W621" i="38"/>
  <c r="EP621" i="38" s="1"/>
  <c r="O621" i="38"/>
  <c r="EL621" i="38" s="1"/>
  <c r="AK621" i="38"/>
  <c r="EW621" i="38" s="1"/>
  <c r="I621" i="38"/>
  <c r="EI621" i="38" s="1"/>
  <c r="AW621" i="38"/>
  <c r="FC621" i="38" s="1"/>
  <c r="AM621" i="38"/>
  <c r="EX621" i="38" s="1"/>
  <c r="U621" i="38"/>
  <c r="EO621" i="38" s="1"/>
  <c r="AG621" i="38"/>
  <c r="EU621" i="38" s="1"/>
  <c r="AE621" i="38"/>
  <c r="ET621" i="38" s="1"/>
  <c r="G621" i="38"/>
  <c r="AU621" i="38"/>
  <c r="FB621" i="38" s="1"/>
  <c r="M621" i="38"/>
  <c r="EK621" i="38" s="1"/>
  <c r="AO621" i="38"/>
  <c r="EY621" i="38" s="1"/>
  <c r="E621" i="38"/>
  <c r="EG621" i="38" s="1"/>
  <c r="S621" i="38"/>
  <c r="EN621" i="38" s="1"/>
  <c r="AI621" i="38"/>
  <c r="EV621" i="38" s="1"/>
  <c r="AJ621" i="38"/>
  <c r="P621" i="38"/>
  <c r="AV621" i="38"/>
  <c r="AB621" i="38"/>
  <c r="L621" i="38"/>
  <c r="AX621" i="38"/>
  <c r="AD621" i="38"/>
  <c r="AR621" i="38"/>
  <c r="N621" i="38"/>
  <c r="AT621" i="38"/>
  <c r="Z621" i="38"/>
  <c r="X621" i="38"/>
  <c r="AL621" i="38"/>
  <c r="BB621" i="38"/>
  <c r="R621" i="38"/>
  <c r="AP621" i="38"/>
  <c r="H621" i="38"/>
  <c r="T621" i="38"/>
  <c r="AZ621" i="38"/>
  <c r="AF621" i="38"/>
  <c r="AH621" i="38"/>
  <c r="V621" i="38"/>
  <c r="AN621" i="38"/>
  <c r="J621" i="38"/>
  <c r="F621" i="38"/>
  <c r="AS261" i="38"/>
  <c r="FA261" i="38" s="1"/>
  <c r="AO261" i="38"/>
  <c r="EY261" i="38" s="1"/>
  <c r="AE261" i="38"/>
  <c r="ET261" i="38" s="1"/>
  <c r="W261" i="38"/>
  <c r="EP261" i="38" s="1"/>
  <c r="E261" i="38"/>
  <c r="EG261" i="38" s="1"/>
  <c r="O261" i="38"/>
  <c r="EL261" i="38" s="1"/>
  <c r="BA261" i="38"/>
  <c r="FE261" i="38" s="1"/>
  <c r="AQ261" i="38"/>
  <c r="EZ261" i="38" s="1"/>
  <c r="AM261" i="38"/>
  <c r="EX261" i="38" s="1"/>
  <c r="AC261" i="38"/>
  <c r="ES261" i="38" s="1"/>
  <c r="U261" i="38"/>
  <c r="EO261" i="38" s="1"/>
  <c r="I261" i="38"/>
  <c r="EI261" i="38" s="1"/>
  <c r="G261" i="38"/>
  <c r="EH261" i="38" s="1"/>
  <c r="AW261" i="38"/>
  <c r="FC261" i="38" s="1"/>
  <c r="AY261" i="38"/>
  <c r="FD261" i="38" s="1"/>
  <c r="AI261" i="38"/>
  <c r="EV261" i="38" s="1"/>
  <c r="AA261" i="38"/>
  <c r="ER261" i="38" s="1"/>
  <c r="S261" i="38"/>
  <c r="EN261" i="38" s="1"/>
  <c r="K261" i="38"/>
  <c r="EJ261" i="38" s="1"/>
  <c r="AK261" i="38"/>
  <c r="EW261" i="38" s="1"/>
  <c r="M261" i="38"/>
  <c r="EK261" i="38" s="1"/>
  <c r="AG261" i="38"/>
  <c r="EU261" i="38" s="1"/>
  <c r="Y261" i="38"/>
  <c r="EQ261" i="38" s="1"/>
  <c r="Q261" i="38"/>
  <c r="EM261" i="38" s="1"/>
  <c r="J261" i="38"/>
  <c r="AP261" i="38"/>
  <c r="V261" i="38"/>
  <c r="BB261" i="38"/>
  <c r="AH261" i="38"/>
  <c r="AN261" i="38"/>
  <c r="X261" i="38"/>
  <c r="AJ261" i="38"/>
  <c r="AB261" i="38"/>
  <c r="AU261" i="38"/>
  <c r="FB261" i="38" s="1"/>
  <c r="T261" i="38"/>
  <c r="AZ261" i="38"/>
  <c r="AF261" i="38"/>
  <c r="L261" i="38"/>
  <c r="AR261" i="38"/>
  <c r="AD261" i="38"/>
  <c r="P261" i="38"/>
  <c r="N261" i="38"/>
  <c r="Z261" i="38"/>
  <c r="F261" i="38"/>
  <c r="AL261" i="38"/>
  <c r="R261" i="38"/>
  <c r="AX261" i="38"/>
  <c r="AT261" i="38"/>
  <c r="AV261" i="38"/>
  <c r="H261" i="38"/>
  <c r="AY45" i="38"/>
  <c r="AO45" i="38"/>
  <c r="W45" i="38"/>
  <c r="EP45" i="38" s="1"/>
  <c r="AI45" i="38"/>
  <c r="AG45" i="38"/>
  <c r="I45" i="38"/>
  <c r="EI45" i="38" s="1"/>
  <c r="AW45" i="38"/>
  <c r="AQ45" i="38"/>
  <c r="U45" i="38"/>
  <c r="AM45" i="38"/>
  <c r="O45" i="38"/>
  <c r="G45" i="38"/>
  <c r="AU45" i="38"/>
  <c r="AA45" i="38"/>
  <c r="S45" i="38"/>
  <c r="AK45" i="38"/>
  <c r="M45" i="38"/>
  <c r="E45" i="38"/>
  <c r="BA45" i="38"/>
  <c r="AE45" i="38"/>
  <c r="AS45" i="38"/>
  <c r="K45" i="38"/>
  <c r="Y45" i="38"/>
  <c r="AC45" i="38"/>
  <c r="Q45" i="38"/>
  <c r="N45" i="38"/>
  <c r="AD45" i="38"/>
  <c r="AT45" i="38"/>
  <c r="T45" i="38"/>
  <c r="AZ45" i="38"/>
  <c r="AV45" i="38"/>
  <c r="R45" i="38"/>
  <c r="AH45" i="38"/>
  <c r="AX45" i="38"/>
  <c r="AB45" i="38"/>
  <c r="H45" i="38"/>
  <c r="AF45" i="38"/>
  <c r="F45" i="38"/>
  <c r="V45" i="38"/>
  <c r="AL45" i="38"/>
  <c r="BB45" i="38"/>
  <c r="AJ45" i="38"/>
  <c r="AN45" i="38"/>
  <c r="X45" i="38"/>
  <c r="AP45" i="38"/>
  <c r="L45" i="38"/>
  <c r="Z45" i="38"/>
  <c r="P45" i="38"/>
  <c r="J45" i="38"/>
  <c r="AR45" i="38"/>
  <c r="BA282" i="38"/>
  <c r="FE282" i="38" s="1"/>
  <c r="AQ282" i="38"/>
  <c r="EZ282" i="38" s="1"/>
  <c r="AK282" i="38"/>
  <c r="EW282" i="38" s="1"/>
  <c r="AC282" i="38"/>
  <c r="ES282" i="38" s="1"/>
  <c r="U282" i="38"/>
  <c r="EO282" i="38" s="1"/>
  <c r="M282" i="38"/>
  <c r="EK282" i="38" s="1"/>
  <c r="E282" i="38"/>
  <c r="EG282" i="38" s="1"/>
  <c r="AW282" i="38"/>
  <c r="FC282" i="38" s="1"/>
  <c r="AU282" i="38"/>
  <c r="FB282" i="38" s="1"/>
  <c r="AI282" i="38"/>
  <c r="EV282" i="38" s="1"/>
  <c r="AA282" i="38"/>
  <c r="ER282" i="38" s="1"/>
  <c r="S282" i="38"/>
  <c r="EN282" i="38" s="1"/>
  <c r="K282" i="38"/>
  <c r="EJ282" i="38" s="1"/>
  <c r="AY282" i="38"/>
  <c r="FD282" i="38" s="1"/>
  <c r="AO282" i="38"/>
  <c r="EY282" i="38" s="1"/>
  <c r="AG282" i="38"/>
  <c r="EU282" i="38" s="1"/>
  <c r="Y282" i="38"/>
  <c r="EQ282" i="38" s="1"/>
  <c r="Q282" i="38"/>
  <c r="EM282" i="38" s="1"/>
  <c r="I282" i="38"/>
  <c r="EI282" i="38" s="1"/>
  <c r="AS282" i="38"/>
  <c r="FA282" i="38" s="1"/>
  <c r="O282" i="38"/>
  <c r="EL282" i="38" s="1"/>
  <c r="AM282" i="38"/>
  <c r="EX282" i="38" s="1"/>
  <c r="G282" i="38"/>
  <c r="EH282" i="38" s="1"/>
  <c r="AE282" i="38"/>
  <c r="ET282" i="38" s="1"/>
  <c r="W282" i="38"/>
  <c r="EP282" i="38" s="1"/>
  <c r="N282" i="38"/>
  <c r="AD282" i="38"/>
  <c r="AT282" i="38"/>
  <c r="P282" i="38"/>
  <c r="AV282" i="38"/>
  <c r="T282" i="38"/>
  <c r="R282" i="38"/>
  <c r="AH282" i="38"/>
  <c r="AX282" i="38"/>
  <c r="X282" i="38"/>
  <c r="L282" i="38"/>
  <c r="AJ282" i="38"/>
  <c r="F282" i="38"/>
  <c r="V282" i="38"/>
  <c r="AL282" i="38"/>
  <c r="BB282" i="38"/>
  <c r="AF282" i="38"/>
  <c r="AB282" i="38"/>
  <c r="AZ282" i="38"/>
  <c r="H282" i="38"/>
  <c r="Z282" i="38"/>
  <c r="AR282" i="38"/>
  <c r="J282" i="38"/>
  <c r="AN282" i="38"/>
  <c r="AP282" i="38"/>
  <c r="AW206" i="38"/>
  <c r="FC206" i="38" s="1"/>
  <c r="AO206" i="38"/>
  <c r="EY206" i="38" s="1"/>
  <c r="AG206" i="38"/>
  <c r="EU206" i="38" s="1"/>
  <c r="Y206" i="38"/>
  <c r="EQ206" i="38" s="1"/>
  <c r="Q206" i="38"/>
  <c r="EM206" i="38" s="1"/>
  <c r="I206" i="38"/>
  <c r="EI206" i="38" s="1"/>
  <c r="AS206" i="38"/>
  <c r="FA206" i="38" s="1"/>
  <c r="AM206" i="38"/>
  <c r="EX206" i="38" s="1"/>
  <c r="AE206" i="38"/>
  <c r="ET206" i="38" s="1"/>
  <c r="W206" i="38"/>
  <c r="EP206" i="38" s="1"/>
  <c r="O206" i="38"/>
  <c r="EL206" i="38" s="1"/>
  <c r="G206" i="38"/>
  <c r="EH206" i="38" s="1"/>
  <c r="BA206" i="38"/>
  <c r="FE206" i="38" s="1"/>
  <c r="AQ206" i="38"/>
  <c r="EZ206" i="38" s="1"/>
  <c r="AK206" i="38"/>
  <c r="EW206" i="38" s="1"/>
  <c r="AC206" i="38"/>
  <c r="ES206" i="38" s="1"/>
  <c r="U206" i="38"/>
  <c r="EO206" i="38" s="1"/>
  <c r="M206" i="38"/>
  <c r="EK206" i="38" s="1"/>
  <c r="E206" i="38"/>
  <c r="EG206" i="38" s="1"/>
  <c r="AY206" i="38"/>
  <c r="FD206" i="38" s="1"/>
  <c r="S206" i="38"/>
  <c r="EN206" i="38" s="1"/>
  <c r="AU206" i="38"/>
  <c r="FB206" i="38" s="1"/>
  <c r="K206" i="38"/>
  <c r="EJ206" i="38" s="1"/>
  <c r="AI206" i="38"/>
  <c r="EV206" i="38" s="1"/>
  <c r="AA206" i="38"/>
  <c r="ER206" i="38" s="1"/>
  <c r="BE206" i="38"/>
  <c r="F206" i="38"/>
  <c r="AL206" i="38"/>
  <c r="R206" i="38"/>
  <c r="AX206" i="38"/>
  <c r="J206" i="38"/>
  <c r="N206" i="38"/>
  <c r="AJ206" i="38"/>
  <c r="P206" i="38"/>
  <c r="AV206" i="38"/>
  <c r="AB206" i="38"/>
  <c r="H206" i="38"/>
  <c r="T206" i="38"/>
  <c r="X206" i="38"/>
  <c r="V206" i="38"/>
  <c r="BB206" i="38"/>
  <c r="AH206" i="38"/>
  <c r="AD206" i="38"/>
  <c r="AP206" i="38"/>
  <c r="AT206" i="38"/>
  <c r="AN206" i="38"/>
  <c r="L206" i="38"/>
  <c r="Z206" i="38"/>
  <c r="AR206" i="38"/>
  <c r="AF206" i="38"/>
  <c r="AZ206" i="38"/>
  <c r="AS54" i="38"/>
  <c r="FA54" i="38" s="1"/>
  <c r="AM54" i="38"/>
  <c r="EX54" i="38" s="1"/>
  <c r="AE54" i="38"/>
  <c r="ET54" i="38" s="1"/>
  <c r="W54" i="38"/>
  <c r="EP54" i="38" s="1"/>
  <c r="O54" i="38"/>
  <c r="EL54" i="38" s="1"/>
  <c r="G54" i="38"/>
  <c r="EH54" i="38" s="1"/>
  <c r="BA54" i="38"/>
  <c r="FE54" i="38" s="1"/>
  <c r="AU54" i="38"/>
  <c r="FB54" i="38" s="1"/>
  <c r="AK54" i="38"/>
  <c r="EW54" i="38" s="1"/>
  <c r="AC54" i="38"/>
  <c r="ES54" i="38" s="1"/>
  <c r="U54" i="38"/>
  <c r="EO54" i="38" s="1"/>
  <c r="M54" i="38"/>
  <c r="EK54" i="38" s="1"/>
  <c r="E54" i="38"/>
  <c r="EG54" i="38" s="1"/>
  <c r="AY54" i="38"/>
  <c r="FD54" i="38" s="1"/>
  <c r="AQ54" i="38"/>
  <c r="EZ54" i="38" s="1"/>
  <c r="AI54" i="38"/>
  <c r="EV54" i="38" s="1"/>
  <c r="AA54" i="38"/>
  <c r="ER54" i="38" s="1"/>
  <c r="S54" i="38"/>
  <c r="EN54" i="38" s="1"/>
  <c r="K54" i="38"/>
  <c r="EJ54" i="38" s="1"/>
  <c r="Y54" i="38"/>
  <c r="EQ54" i="38" s="1"/>
  <c r="AW54" i="38"/>
  <c r="FC54" i="38" s="1"/>
  <c r="Q54" i="38"/>
  <c r="EM54" i="38" s="1"/>
  <c r="AO54" i="38"/>
  <c r="EY54" i="38" s="1"/>
  <c r="I54" i="38"/>
  <c r="EI54" i="38" s="1"/>
  <c r="AG54" i="38"/>
  <c r="EU54" i="38" s="1"/>
  <c r="L54" i="38"/>
  <c r="AB54" i="38"/>
  <c r="AR54" i="38"/>
  <c r="R54" i="38"/>
  <c r="AX54" i="38"/>
  <c r="AT54" i="38"/>
  <c r="P54" i="38"/>
  <c r="AF54" i="38"/>
  <c r="AV54" i="38"/>
  <c r="Z54" i="38"/>
  <c r="F54" i="38"/>
  <c r="AD54" i="38"/>
  <c r="T54" i="38"/>
  <c r="AJ54" i="38"/>
  <c r="AZ54" i="38"/>
  <c r="AH54" i="38"/>
  <c r="AL54" i="38"/>
  <c r="BB54" i="38"/>
  <c r="X54" i="38"/>
  <c r="N54" i="38"/>
  <c r="AP54" i="38"/>
  <c r="AN54" i="38"/>
  <c r="V54" i="38"/>
  <c r="J54" i="38"/>
  <c r="H54" i="38"/>
  <c r="AW351" i="38"/>
  <c r="FC351" i="38" s="1"/>
  <c r="AO351" i="38"/>
  <c r="EY351" i="38" s="1"/>
  <c r="AG351" i="38"/>
  <c r="EU351" i="38" s="1"/>
  <c r="Y351" i="38"/>
  <c r="EQ351" i="38" s="1"/>
  <c r="Q351" i="38"/>
  <c r="EM351" i="38" s="1"/>
  <c r="I351" i="38"/>
  <c r="EI351" i="38" s="1"/>
  <c r="AU351" i="38"/>
  <c r="FB351" i="38" s="1"/>
  <c r="AM351" i="38"/>
  <c r="EX351" i="38" s="1"/>
  <c r="AE351" i="38"/>
  <c r="ET351" i="38" s="1"/>
  <c r="W351" i="38"/>
  <c r="EP351" i="38" s="1"/>
  <c r="O351" i="38"/>
  <c r="EL351" i="38" s="1"/>
  <c r="G351" i="38"/>
  <c r="EH351" i="38" s="1"/>
  <c r="BA351" i="38"/>
  <c r="FE351" i="38" s="1"/>
  <c r="AS351" i="38"/>
  <c r="FA351" i="38" s="1"/>
  <c r="AK351" i="38"/>
  <c r="EW351" i="38" s="1"/>
  <c r="AC351" i="38"/>
  <c r="ES351" i="38" s="1"/>
  <c r="U351" i="38"/>
  <c r="EO351" i="38" s="1"/>
  <c r="M351" i="38"/>
  <c r="EK351" i="38" s="1"/>
  <c r="E351" i="38"/>
  <c r="EG351" i="38" s="1"/>
  <c r="AY351" i="38"/>
  <c r="FD351" i="38" s="1"/>
  <c r="S351" i="38"/>
  <c r="EN351" i="38" s="1"/>
  <c r="AQ351" i="38"/>
  <c r="EZ351" i="38" s="1"/>
  <c r="K351" i="38"/>
  <c r="EJ351" i="38" s="1"/>
  <c r="AI351" i="38"/>
  <c r="EV351" i="38" s="1"/>
  <c r="AA351" i="38"/>
  <c r="ER351" i="38" s="1"/>
  <c r="H351" i="38"/>
  <c r="X351" i="38"/>
  <c r="AN351" i="38"/>
  <c r="J351" i="38"/>
  <c r="AP351" i="38"/>
  <c r="V351" i="38"/>
  <c r="AT351" i="38"/>
  <c r="L351" i="38"/>
  <c r="AB351" i="38"/>
  <c r="AR351" i="38"/>
  <c r="R351" i="38"/>
  <c r="AX351" i="38"/>
  <c r="BB351" i="38"/>
  <c r="P351" i="38"/>
  <c r="AF351" i="38"/>
  <c r="AV351" i="38"/>
  <c r="Z351" i="38"/>
  <c r="F351" i="38"/>
  <c r="N351" i="38"/>
  <c r="AJ351" i="38"/>
  <c r="AD351" i="38"/>
  <c r="AZ351" i="38"/>
  <c r="AH351" i="38"/>
  <c r="T351" i="38"/>
  <c r="AL351" i="38"/>
  <c r="BA275" i="38"/>
  <c r="FE275" i="38" s="1"/>
  <c r="AS275" i="38"/>
  <c r="FA275" i="38" s="1"/>
  <c r="AK275" i="38"/>
  <c r="EW275" i="38" s="1"/>
  <c r="AC275" i="38"/>
  <c r="ES275" i="38" s="1"/>
  <c r="U275" i="38"/>
  <c r="EO275" i="38" s="1"/>
  <c r="M275" i="38"/>
  <c r="EK275" i="38" s="1"/>
  <c r="E275" i="38"/>
  <c r="EG275" i="38" s="1"/>
  <c r="AY275" i="38"/>
  <c r="FD275" i="38" s="1"/>
  <c r="AQ275" i="38"/>
  <c r="EZ275" i="38" s="1"/>
  <c r="AI275" i="38"/>
  <c r="EV275" i="38" s="1"/>
  <c r="AA275" i="38"/>
  <c r="ER275" i="38" s="1"/>
  <c r="S275" i="38"/>
  <c r="EN275" i="38" s="1"/>
  <c r="K275" i="38"/>
  <c r="EJ275" i="38" s="1"/>
  <c r="AW275" i="38"/>
  <c r="FC275" i="38" s="1"/>
  <c r="AO275" i="38"/>
  <c r="EY275" i="38" s="1"/>
  <c r="AG275" i="38"/>
  <c r="EU275" i="38" s="1"/>
  <c r="Y275" i="38"/>
  <c r="EQ275" i="38" s="1"/>
  <c r="Q275" i="38"/>
  <c r="EM275" i="38" s="1"/>
  <c r="I275" i="38"/>
  <c r="EI275" i="38" s="1"/>
  <c r="AE275" i="38"/>
  <c r="ET275" i="38" s="1"/>
  <c r="W275" i="38"/>
  <c r="EP275" i="38" s="1"/>
  <c r="AU275" i="38"/>
  <c r="FB275" i="38" s="1"/>
  <c r="O275" i="38"/>
  <c r="EL275" i="38" s="1"/>
  <c r="G275" i="38"/>
  <c r="EH275" i="38" s="1"/>
  <c r="AM275" i="38"/>
  <c r="EX275" i="38" s="1"/>
  <c r="P275" i="38"/>
  <c r="AF275" i="38"/>
  <c r="AV275" i="38"/>
  <c r="V275" i="38"/>
  <c r="BB275" i="38"/>
  <c r="R275" i="38"/>
  <c r="T275" i="38"/>
  <c r="AJ275" i="38"/>
  <c r="AZ275" i="38"/>
  <c r="AD275" i="38"/>
  <c r="J275" i="38"/>
  <c r="AH275" i="38"/>
  <c r="H275" i="38"/>
  <c r="X275" i="38"/>
  <c r="AN275" i="38"/>
  <c r="F275" i="38"/>
  <c r="AL275" i="38"/>
  <c r="Z275" i="38"/>
  <c r="AX275" i="38"/>
  <c r="AB275" i="38"/>
  <c r="AP275" i="38"/>
  <c r="L275" i="38"/>
  <c r="AR275" i="38"/>
  <c r="N275" i="38"/>
  <c r="AT275" i="38"/>
  <c r="AY199" i="38"/>
  <c r="FD199" i="38" s="1"/>
  <c r="AS199" i="38"/>
  <c r="FA199" i="38" s="1"/>
  <c r="AK199" i="38"/>
  <c r="EW199" i="38" s="1"/>
  <c r="AC199" i="38"/>
  <c r="ES199" i="38" s="1"/>
  <c r="K199" i="38"/>
  <c r="EJ199" i="38" s="1"/>
  <c r="W199" i="38"/>
  <c r="EP199" i="38" s="1"/>
  <c r="E199" i="38"/>
  <c r="EG199" i="38" s="1"/>
  <c r="BA199" i="38"/>
  <c r="FE199" i="38" s="1"/>
  <c r="AO199" i="38"/>
  <c r="EY199" i="38" s="1"/>
  <c r="AI199" i="38"/>
  <c r="EV199" i="38" s="1"/>
  <c r="AA199" i="38"/>
  <c r="ER199" i="38" s="1"/>
  <c r="I199" i="38"/>
  <c r="EI199" i="38" s="1"/>
  <c r="U199" i="38"/>
  <c r="EO199" i="38" s="1"/>
  <c r="AU199" i="38"/>
  <c r="FB199" i="38" s="1"/>
  <c r="AM199" i="38"/>
  <c r="EX199" i="38" s="1"/>
  <c r="AG199" i="38"/>
  <c r="EU199" i="38" s="1"/>
  <c r="O199" i="38"/>
  <c r="EL199" i="38" s="1"/>
  <c r="G199" i="38"/>
  <c r="EH199" i="38" s="1"/>
  <c r="S199" i="38"/>
  <c r="EN199" i="38" s="1"/>
  <c r="M199" i="38"/>
  <c r="EK199" i="38" s="1"/>
  <c r="AW199" i="38"/>
  <c r="FC199" i="38" s="1"/>
  <c r="Y199" i="38"/>
  <c r="EQ199" i="38" s="1"/>
  <c r="AQ199" i="38"/>
  <c r="EZ199" i="38" s="1"/>
  <c r="Q199" i="38"/>
  <c r="EM199" i="38" s="1"/>
  <c r="AE199" i="38"/>
  <c r="ET199" i="38" s="1"/>
  <c r="N199" i="38"/>
  <c r="AT199" i="38"/>
  <c r="Z199" i="38"/>
  <c r="F199" i="38"/>
  <c r="R199" i="38"/>
  <c r="V199" i="38"/>
  <c r="AH199" i="38"/>
  <c r="T199" i="38"/>
  <c r="AZ199" i="38"/>
  <c r="AF199" i="38"/>
  <c r="AB199" i="38"/>
  <c r="AN199" i="38"/>
  <c r="AR199" i="38"/>
  <c r="AD199" i="38"/>
  <c r="J199" i="38"/>
  <c r="AP199" i="38"/>
  <c r="AL199" i="38"/>
  <c r="AX199" i="38"/>
  <c r="BB199" i="38"/>
  <c r="P199" i="38"/>
  <c r="X199" i="38"/>
  <c r="H199" i="38"/>
  <c r="L199" i="38"/>
  <c r="AV199" i="38"/>
  <c r="AJ199" i="38"/>
  <c r="AU47" i="38"/>
  <c r="AS47" i="38"/>
  <c r="AC47" i="38"/>
  <c r="K47" i="38"/>
  <c r="Q47" i="38"/>
  <c r="W47" i="38"/>
  <c r="EP47" i="38" s="1"/>
  <c r="AY47" i="38"/>
  <c r="AQ47" i="38"/>
  <c r="AK47" i="38"/>
  <c r="AG47" i="38"/>
  <c r="I47" i="38"/>
  <c r="EI47" i="38" s="1"/>
  <c r="AA47" i="38"/>
  <c r="E47" i="38"/>
  <c r="AW47" i="38"/>
  <c r="AO47" i="38"/>
  <c r="AI47" i="38"/>
  <c r="O47" i="38"/>
  <c r="G47" i="38"/>
  <c r="S47" i="38"/>
  <c r="AM47" i="38"/>
  <c r="U47" i="38"/>
  <c r="AE47" i="38"/>
  <c r="M47" i="38"/>
  <c r="Y47" i="38"/>
  <c r="BA47" i="38"/>
  <c r="F47" i="38"/>
  <c r="V47" i="38"/>
  <c r="AL47" i="38"/>
  <c r="BB47" i="38"/>
  <c r="AF47" i="38"/>
  <c r="L47" i="38"/>
  <c r="AZ47" i="38"/>
  <c r="J47" i="38"/>
  <c r="Z47" i="38"/>
  <c r="AP47" i="38"/>
  <c r="H47" i="38"/>
  <c r="AN47" i="38"/>
  <c r="AR47" i="38"/>
  <c r="N47" i="38"/>
  <c r="AD47" i="38"/>
  <c r="AT47" i="38"/>
  <c r="P47" i="38"/>
  <c r="AV47" i="38"/>
  <c r="AB47" i="38"/>
  <c r="AH47" i="38"/>
  <c r="T47" i="38"/>
  <c r="X47" i="38"/>
  <c r="AJ47" i="38"/>
  <c r="AX47" i="38"/>
  <c r="R47" i="38"/>
  <c r="AU344" i="38"/>
  <c r="FB344" i="38" s="1"/>
  <c r="AM344" i="38"/>
  <c r="EX344" i="38" s="1"/>
  <c r="AE344" i="38"/>
  <c r="ET344" i="38" s="1"/>
  <c r="W344" i="38"/>
  <c r="EP344" i="38" s="1"/>
  <c r="O344" i="38"/>
  <c r="EL344" i="38" s="1"/>
  <c r="G344" i="38"/>
  <c r="EH344" i="38" s="1"/>
  <c r="BA344" i="38"/>
  <c r="FE344" i="38" s="1"/>
  <c r="AS344" i="38"/>
  <c r="FA344" i="38" s="1"/>
  <c r="AK344" i="38"/>
  <c r="EW344" i="38" s="1"/>
  <c r="AC344" i="38"/>
  <c r="ES344" i="38" s="1"/>
  <c r="U344" i="38"/>
  <c r="EO344" i="38" s="1"/>
  <c r="M344" i="38"/>
  <c r="EK344" i="38" s="1"/>
  <c r="E344" i="38"/>
  <c r="EG344" i="38" s="1"/>
  <c r="AY344" i="38"/>
  <c r="FD344" i="38" s="1"/>
  <c r="AQ344" i="38"/>
  <c r="EZ344" i="38" s="1"/>
  <c r="AI344" i="38"/>
  <c r="EV344" i="38" s="1"/>
  <c r="AA344" i="38"/>
  <c r="ER344" i="38" s="1"/>
  <c r="S344" i="38"/>
  <c r="EN344" i="38" s="1"/>
  <c r="K344" i="38"/>
  <c r="EJ344" i="38" s="1"/>
  <c r="Y344" i="38"/>
  <c r="EQ344" i="38" s="1"/>
  <c r="AW344" i="38"/>
  <c r="FC344" i="38" s="1"/>
  <c r="Q344" i="38"/>
  <c r="EM344" i="38" s="1"/>
  <c r="AO344" i="38"/>
  <c r="EY344" i="38" s="1"/>
  <c r="I344" i="38"/>
  <c r="EI344" i="38" s="1"/>
  <c r="AG344" i="38"/>
  <c r="EU344" i="38" s="1"/>
  <c r="BE344" i="38"/>
  <c r="J344" i="38"/>
  <c r="Z344" i="38"/>
  <c r="AP344" i="38"/>
  <c r="H344" i="38"/>
  <c r="AN344" i="38"/>
  <c r="AZ344" i="38"/>
  <c r="N344" i="38"/>
  <c r="AD344" i="38"/>
  <c r="AT344" i="38"/>
  <c r="P344" i="38"/>
  <c r="AV344" i="38"/>
  <c r="AB344" i="38"/>
  <c r="R344" i="38"/>
  <c r="AH344" i="38"/>
  <c r="AX344" i="38"/>
  <c r="X344" i="38"/>
  <c r="AJ344" i="38"/>
  <c r="L344" i="38"/>
  <c r="AL344" i="38"/>
  <c r="AR344" i="38"/>
  <c r="BB344" i="38"/>
  <c r="F344" i="38"/>
  <c r="T344" i="38"/>
  <c r="AF344" i="38"/>
  <c r="V344" i="38"/>
  <c r="AW268" i="38"/>
  <c r="FC268" i="38" s="1"/>
  <c r="AO268" i="38"/>
  <c r="EY268" i="38" s="1"/>
  <c r="AG268" i="38"/>
  <c r="EU268" i="38" s="1"/>
  <c r="Y268" i="38"/>
  <c r="EQ268" i="38" s="1"/>
  <c r="Q268" i="38"/>
  <c r="EM268" i="38" s="1"/>
  <c r="I268" i="38"/>
  <c r="EI268" i="38" s="1"/>
  <c r="AU268" i="38"/>
  <c r="FB268" i="38" s="1"/>
  <c r="AM268" i="38"/>
  <c r="EX268" i="38" s="1"/>
  <c r="AE268" i="38"/>
  <c r="ET268" i="38" s="1"/>
  <c r="W268" i="38"/>
  <c r="EP268" i="38" s="1"/>
  <c r="O268" i="38"/>
  <c r="EL268" i="38" s="1"/>
  <c r="G268" i="38"/>
  <c r="EH268" i="38" s="1"/>
  <c r="BA268" i="38"/>
  <c r="FE268" i="38" s="1"/>
  <c r="AS268" i="38"/>
  <c r="FA268" i="38" s="1"/>
  <c r="AK268" i="38"/>
  <c r="EW268" i="38" s="1"/>
  <c r="AC268" i="38"/>
  <c r="ES268" i="38" s="1"/>
  <c r="U268" i="38"/>
  <c r="EO268" i="38" s="1"/>
  <c r="M268" i="38"/>
  <c r="EK268" i="38" s="1"/>
  <c r="E268" i="38"/>
  <c r="EG268" i="38" s="1"/>
  <c r="AA268" i="38"/>
  <c r="ER268" i="38" s="1"/>
  <c r="AY268" i="38"/>
  <c r="FD268" i="38" s="1"/>
  <c r="S268" i="38"/>
  <c r="EN268" i="38" s="1"/>
  <c r="AQ268" i="38"/>
  <c r="EZ268" i="38" s="1"/>
  <c r="K268" i="38"/>
  <c r="EJ268" i="38" s="1"/>
  <c r="AI268" i="38"/>
  <c r="EV268" i="38" s="1"/>
  <c r="BE268" i="38"/>
  <c r="F268" i="38"/>
  <c r="AL268" i="38"/>
  <c r="R268" i="38"/>
  <c r="AX268" i="38"/>
  <c r="N268" i="38"/>
  <c r="AZ268" i="38"/>
  <c r="Z268" i="38"/>
  <c r="L268" i="38"/>
  <c r="AR268" i="38"/>
  <c r="X268" i="38"/>
  <c r="J268" i="38"/>
  <c r="AJ268" i="38"/>
  <c r="P268" i="38"/>
  <c r="V268" i="38"/>
  <c r="BB268" i="38"/>
  <c r="AH268" i="38"/>
  <c r="AF268" i="38"/>
  <c r="AT268" i="38"/>
  <c r="T268" i="38"/>
  <c r="AP268" i="38"/>
  <c r="AB268" i="38"/>
  <c r="AD268" i="38"/>
  <c r="AV268" i="38"/>
  <c r="AN268" i="38"/>
  <c r="H268" i="38"/>
  <c r="AW258" i="38"/>
  <c r="FC258" i="38" s="1"/>
  <c r="AO258" i="38"/>
  <c r="EY258" i="38" s="1"/>
  <c r="AG258" i="38"/>
  <c r="EU258" i="38" s="1"/>
  <c r="Y258" i="38"/>
  <c r="EQ258" i="38" s="1"/>
  <c r="Q258" i="38"/>
  <c r="EM258" i="38" s="1"/>
  <c r="I258" i="38"/>
  <c r="EI258" i="38" s="1"/>
  <c r="AU258" i="38"/>
  <c r="FB258" i="38" s="1"/>
  <c r="AM258" i="38"/>
  <c r="EX258" i="38" s="1"/>
  <c r="AE258" i="38"/>
  <c r="ET258" i="38" s="1"/>
  <c r="W258" i="38"/>
  <c r="EP258" i="38" s="1"/>
  <c r="O258" i="38"/>
  <c r="EL258" i="38" s="1"/>
  <c r="G258" i="38"/>
  <c r="EH258" i="38" s="1"/>
  <c r="BA258" i="38"/>
  <c r="FE258" i="38" s="1"/>
  <c r="AS258" i="38"/>
  <c r="FA258" i="38" s="1"/>
  <c r="AK258" i="38"/>
  <c r="EW258" i="38" s="1"/>
  <c r="AC258" i="38"/>
  <c r="ES258" i="38" s="1"/>
  <c r="U258" i="38"/>
  <c r="EO258" i="38" s="1"/>
  <c r="M258" i="38"/>
  <c r="EK258" i="38" s="1"/>
  <c r="E258" i="38"/>
  <c r="EG258" i="38" s="1"/>
  <c r="AI258" i="38"/>
  <c r="EV258" i="38" s="1"/>
  <c r="AA258" i="38"/>
  <c r="ER258" i="38" s="1"/>
  <c r="AY258" i="38"/>
  <c r="FD258" i="38" s="1"/>
  <c r="S258" i="38"/>
  <c r="EN258" i="38" s="1"/>
  <c r="AQ258" i="38"/>
  <c r="EZ258" i="38" s="1"/>
  <c r="K258" i="38"/>
  <c r="EJ258" i="38" s="1"/>
  <c r="Z258" i="38"/>
  <c r="F258" i="38"/>
  <c r="AL258" i="38"/>
  <c r="R258" i="38"/>
  <c r="AX258" i="38"/>
  <c r="AZ258" i="38"/>
  <c r="BE258" i="38"/>
  <c r="AF258" i="38"/>
  <c r="L258" i="38"/>
  <c r="AR258" i="38"/>
  <c r="X258" i="38"/>
  <c r="N258" i="38"/>
  <c r="AD258" i="38"/>
  <c r="J258" i="38"/>
  <c r="AP258" i="38"/>
  <c r="V258" i="38"/>
  <c r="BB258" i="38"/>
  <c r="AH258" i="38"/>
  <c r="AJ258" i="38"/>
  <c r="AT258" i="38"/>
  <c r="AV258" i="38"/>
  <c r="T258" i="38"/>
  <c r="AN258" i="38"/>
  <c r="AB258" i="38"/>
  <c r="H258" i="38"/>
  <c r="P258" i="38"/>
  <c r="AY631" i="38"/>
  <c r="FD631" i="38" s="1"/>
  <c r="AO631" i="38"/>
  <c r="EY631" i="38" s="1"/>
  <c r="AI631" i="38"/>
  <c r="EV631" i="38" s="1"/>
  <c r="AA631" i="38"/>
  <c r="ER631" i="38" s="1"/>
  <c r="S631" i="38"/>
  <c r="EN631" i="38" s="1"/>
  <c r="K631" i="38"/>
  <c r="EJ631" i="38" s="1"/>
  <c r="AW631" i="38"/>
  <c r="FC631" i="38" s="1"/>
  <c r="AM631" i="38"/>
  <c r="EX631" i="38" s="1"/>
  <c r="AG631" i="38"/>
  <c r="EU631" i="38" s="1"/>
  <c r="Y631" i="38"/>
  <c r="EQ631" i="38" s="1"/>
  <c r="Q631" i="38"/>
  <c r="EM631" i="38" s="1"/>
  <c r="I631" i="38"/>
  <c r="EI631" i="38" s="1"/>
  <c r="AU631" i="38"/>
  <c r="FB631" i="38" s="1"/>
  <c r="AK631" i="38"/>
  <c r="EW631" i="38" s="1"/>
  <c r="AE631" i="38"/>
  <c r="ET631" i="38" s="1"/>
  <c r="W631" i="38"/>
  <c r="EP631" i="38" s="1"/>
  <c r="O631" i="38"/>
  <c r="EL631" i="38" s="1"/>
  <c r="G631" i="38"/>
  <c r="AC631" i="38"/>
  <c r="ES631" i="38" s="1"/>
  <c r="BA631" i="38"/>
  <c r="FE631" i="38" s="1"/>
  <c r="U631" i="38"/>
  <c r="EO631" i="38" s="1"/>
  <c r="AQ631" i="38"/>
  <c r="EZ631" i="38" s="1"/>
  <c r="M631" i="38"/>
  <c r="EK631" i="38" s="1"/>
  <c r="AS631" i="38"/>
  <c r="FA631" i="38" s="1"/>
  <c r="E631" i="38"/>
  <c r="EG631" i="38" s="1"/>
  <c r="P631" i="38"/>
  <c r="AV631" i="38"/>
  <c r="AB631" i="38"/>
  <c r="N631" i="38"/>
  <c r="R631" i="38"/>
  <c r="AZ631" i="38"/>
  <c r="Z631" i="38"/>
  <c r="F631" i="38"/>
  <c r="AL631" i="38"/>
  <c r="AJ631" i="38"/>
  <c r="AN631" i="38"/>
  <c r="T631" i="38"/>
  <c r="AF631" i="38"/>
  <c r="L631" i="38"/>
  <c r="AR631" i="38"/>
  <c r="AT631" i="38"/>
  <c r="AX631" i="38"/>
  <c r="X631" i="38"/>
  <c r="AP631" i="38"/>
  <c r="AH631" i="38"/>
  <c r="V631" i="38"/>
  <c r="AD631" i="38"/>
  <c r="H631" i="38"/>
  <c r="BB631" i="38"/>
  <c r="J631" i="38"/>
  <c r="AY624" i="38"/>
  <c r="FD624" i="38" s="1"/>
  <c r="AQ624" i="38"/>
  <c r="EZ624" i="38" s="1"/>
  <c r="AI624" i="38"/>
  <c r="EV624" i="38" s="1"/>
  <c r="AA624" i="38"/>
  <c r="ER624" i="38" s="1"/>
  <c r="S624" i="38"/>
  <c r="EN624" i="38" s="1"/>
  <c r="K624" i="38"/>
  <c r="EJ624" i="38" s="1"/>
  <c r="AU624" i="38"/>
  <c r="FB624" i="38" s="1"/>
  <c r="AM624" i="38"/>
  <c r="EX624" i="38" s="1"/>
  <c r="AE624" i="38"/>
  <c r="ET624" i="38" s="1"/>
  <c r="W624" i="38"/>
  <c r="EP624" i="38" s="1"/>
  <c r="O624" i="38"/>
  <c r="EL624" i="38" s="1"/>
  <c r="G624" i="38"/>
  <c r="AO624" i="38"/>
  <c r="EY624" i="38" s="1"/>
  <c r="Y624" i="38"/>
  <c r="EQ624" i="38" s="1"/>
  <c r="I624" i="38"/>
  <c r="EI624" i="38" s="1"/>
  <c r="BA624" i="38"/>
  <c r="FE624" i="38" s="1"/>
  <c r="AK624" i="38"/>
  <c r="EW624" i="38" s="1"/>
  <c r="U624" i="38"/>
  <c r="EO624" i="38" s="1"/>
  <c r="E624" i="38"/>
  <c r="EG624" i="38" s="1"/>
  <c r="AW624" i="38"/>
  <c r="FC624" i="38" s="1"/>
  <c r="AG624" i="38"/>
  <c r="EU624" i="38" s="1"/>
  <c r="Q624" i="38"/>
  <c r="EM624" i="38" s="1"/>
  <c r="AS624" i="38"/>
  <c r="FA624" i="38" s="1"/>
  <c r="AC624" i="38"/>
  <c r="ES624" i="38" s="1"/>
  <c r="M624" i="38"/>
  <c r="EK624" i="38" s="1"/>
  <c r="X624" i="38"/>
  <c r="J624" i="38"/>
  <c r="AP624" i="38"/>
  <c r="AR624" i="38"/>
  <c r="AV624" i="38"/>
  <c r="AX624" i="38"/>
  <c r="H624" i="38"/>
  <c r="AN624" i="38"/>
  <c r="Z624" i="38"/>
  <c r="L624" i="38"/>
  <c r="P624" i="38"/>
  <c r="R624" i="38"/>
  <c r="BB624" i="38"/>
  <c r="AD624" i="38"/>
  <c r="AZ624" i="38"/>
  <c r="V624" i="38"/>
  <c r="AL624" i="38"/>
  <c r="AT624" i="38"/>
  <c r="AH624" i="38"/>
  <c r="AB624" i="38"/>
  <c r="AJ624" i="38"/>
  <c r="T624" i="38"/>
  <c r="F624" i="38"/>
  <c r="AF624" i="38"/>
  <c r="N624" i="38"/>
  <c r="AW618" i="38"/>
  <c r="FC618" i="38" s="1"/>
  <c r="AO618" i="38"/>
  <c r="EY618" i="38" s="1"/>
  <c r="AG618" i="38"/>
  <c r="EU618" i="38" s="1"/>
  <c r="Y618" i="38"/>
  <c r="EQ618" i="38" s="1"/>
  <c r="Q618" i="38"/>
  <c r="EM618" i="38" s="1"/>
  <c r="I618" i="38"/>
  <c r="EI618" i="38" s="1"/>
  <c r="AQ618" i="38"/>
  <c r="EZ618" i="38" s="1"/>
  <c r="AM618" i="38"/>
  <c r="EX618" i="38" s="1"/>
  <c r="AE618" i="38"/>
  <c r="ET618" i="38" s="1"/>
  <c r="W618" i="38"/>
  <c r="EP618" i="38" s="1"/>
  <c r="O618" i="38"/>
  <c r="EL618" i="38" s="1"/>
  <c r="G618" i="38"/>
  <c r="BA618" i="38"/>
  <c r="FE618" i="38" s="1"/>
  <c r="AU618" i="38"/>
  <c r="FB618" i="38" s="1"/>
  <c r="AK618" i="38"/>
  <c r="EW618" i="38" s="1"/>
  <c r="AC618" i="38"/>
  <c r="ES618" i="38" s="1"/>
  <c r="U618" i="38"/>
  <c r="EO618" i="38" s="1"/>
  <c r="M618" i="38"/>
  <c r="EK618" i="38" s="1"/>
  <c r="E618" i="38"/>
  <c r="EG618" i="38" s="1"/>
  <c r="AS618" i="38"/>
  <c r="FA618" i="38" s="1"/>
  <c r="K618" i="38"/>
  <c r="EJ618" i="38" s="1"/>
  <c r="AI618" i="38"/>
  <c r="EV618" i="38" s="1"/>
  <c r="AA618" i="38"/>
  <c r="ER618" i="38" s="1"/>
  <c r="AY618" i="38"/>
  <c r="FD618" i="38" s="1"/>
  <c r="S618" i="38"/>
  <c r="EN618" i="38" s="1"/>
  <c r="T618" i="38"/>
  <c r="AZ618" i="38"/>
  <c r="AF618" i="38"/>
  <c r="N618" i="38"/>
  <c r="AB618" i="38"/>
  <c r="H618" i="38"/>
  <c r="Z618" i="38"/>
  <c r="F618" i="38"/>
  <c r="AL618" i="38"/>
  <c r="X618" i="38"/>
  <c r="AX618" i="38"/>
  <c r="AD618" i="38"/>
  <c r="AJ618" i="38"/>
  <c r="P618" i="38"/>
  <c r="AV618" i="38"/>
  <c r="AT618" i="38"/>
  <c r="AR618" i="38"/>
  <c r="AH618" i="38"/>
  <c r="BB618" i="38"/>
  <c r="J618" i="38"/>
  <c r="R618" i="38"/>
  <c r="AP618" i="38"/>
  <c r="L618" i="38"/>
  <c r="V618" i="38"/>
  <c r="AN618" i="38"/>
  <c r="AW839" i="38"/>
  <c r="FC839" i="38" s="1"/>
  <c r="AM839" i="38"/>
  <c r="EX839" i="38" s="1"/>
  <c r="AG839" i="38"/>
  <c r="EU839" i="38" s="1"/>
  <c r="W839" i="38"/>
  <c r="EP839" i="38" s="1"/>
  <c r="O839" i="38"/>
  <c r="EL839" i="38" s="1"/>
  <c r="G839" i="38"/>
  <c r="AU839" i="38"/>
  <c r="AK839" i="38"/>
  <c r="EW839" i="38" s="1"/>
  <c r="AC839" i="38"/>
  <c r="ES839" i="38" s="1"/>
  <c r="U839" i="38"/>
  <c r="EO839" i="38" s="1"/>
  <c r="M839" i="38"/>
  <c r="E839" i="38"/>
  <c r="EG839" i="38" s="1"/>
  <c r="BA839" i="38"/>
  <c r="FE839" i="38" s="1"/>
  <c r="AS839" i="38"/>
  <c r="FA839" i="38" s="1"/>
  <c r="AQ839" i="38"/>
  <c r="EZ839" i="38" s="1"/>
  <c r="AA839" i="38"/>
  <c r="S839" i="38"/>
  <c r="EN839" i="38" s="1"/>
  <c r="K839" i="38"/>
  <c r="AE839" i="38"/>
  <c r="ET839" i="38" s="1"/>
  <c r="AO839" i="38"/>
  <c r="EY839" i="38" s="1"/>
  <c r="I839" i="38"/>
  <c r="AI839" i="38"/>
  <c r="EV839" i="38" s="1"/>
  <c r="Y839" i="38"/>
  <c r="EQ839" i="38" s="1"/>
  <c r="Q839" i="38"/>
  <c r="EM839" i="38" s="1"/>
  <c r="AY839" i="38"/>
  <c r="FD839" i="38" s="1"/>
  <c r="N839" i="38"/>
  <c r="AD839" i="38"/>
  <c r="AT839" i="38"/>
  <c r="X839" i="38"/>
  <c r="AB839" i="38"/>
  <c r="P839" i="38"/>
  <c r="R839" i="38"/>
  <c r="AH839" i="38"/>
  <c r="AX839" i="38"/>
  <c r="AN839" i="38"/>
  <c r="T839" i="38"/>
  <c r="AV839" i="38"/>
  <c r="F839" i="38"/>
  <c r="V839" i="38"/>
  <c r="AL839" i="38"/>
  <c r="BB839" i="38"/>
  <c r="AF839" i="38"/>
  <c r="AJ839" i="38"/>
  <c r="AR839" i="38"/>
  <c r="AP839" i="38"/>
  <c r="H839" i="38"/>
  <c r="J839" i="38"/>
  <c r="L839" i="38"/>
  <c r="Z839" i="38"/>
  <c r="AZ839" i="38"/>
  <c r="BA67" i="38"/>
  <c r="FE67" i="38" s="1"/>
  <c r="AS67" i="38"/>
  <c r="FA67" i="38" s="1"/>
  <c r="AK67" i="38"/>
  <c r="EW67" i="38" s="1"/>
  <c r="AC67" i="38"/>
  <c r="ES67" i="38" s="1"/>
  <c r="I67" i="38"/>
  <c r="EI67" i="38" s="1"/>
  <c r="W67" i="38"/>
  <c r="EP67" i="38" s="1"/>
  <c r="E67" i="38"/>
  <c r="EG67" i="38" s="1"/>
  <c r="AY67" i="38"/>
  <c r="FD67" i="38" s="1"/>
  <c r="AQ67" i="38"/>
  <c r="EZ67" i="38" s="1"/>
  <c r="AI67" i="38"/>
  <c r="EV67" i="38" s="1"/>
  <c r="O67" i="38"/>
  <c r="EL67" i="38" s="1"/>
  <c r="G67" i="38"/>
  <c r="EH67" i="38" s="1"/>
  <c r="U67" i="38"/>
  <c r="EO67" i="38" s="1"/>
  <c r="AW67" i="38"/>
  <c r="FC67" i="38" s="1"/>
  <c r="AO67" i="38"/>
  <c r="EY67" i="38" s="1"/>
  <c r="AG67" i="38"/>
  <c r="EU67" i="38" s="1"/>
  <c r="M67" i="38"/>
  <c r="EK67" i="38" s="1"/>
  <c r="AA67" i="38"/>
  <c r="ER67" i="38" s="1"/>
  <c r="S67" i="38"/>
  <c r="EN67" i="38" s="1"/>
  <c r="AM67" i="38"/>
  <c r="EX67" i="38" s="1"/>
  <c r="Q67" i="38"/>
  <c r="EM67" i="38" s="1"/>
  <c r="AE67" i="38"/>
  <c r="ET67" i="38" s="1"/>
  <c r="K67" i="38"/>
  <c r="EJ67" i="38" s="1"/>
  <c r="Y67" i="38"/>
  <c r="EQ67" i="38" s="1"/>
  <c r="T67" i="38"/>
  <c r="AJ67" i="38"/>
  <c r="AZ67" i="38"/>
  <c r="AH67" i="38"/>
  <c r="AD67" i="38"/>
  <c r="AL67" i="38"/>
  <c r="L67" i="38"/>
  <c r="AB67" i="38"/>
  <c r="AR67" i="38"/>
  <c r="R67" i="38"/>
  <c r="AX67" i="38"/>
  <c r="F67" i="38"/>
  <c r="H67" i="38"/>
  <c r="AN67" i="38"/>
  <c r="AP67" i="38"/>
  <c r="BB67" i="38"/>
  <c r="P67" i="38"/>
  <c r="AV67" i="38"/>
  <c r="N67" i="38"/>
  <c r="X67" i="38"/>
  <c r="J67" i="38"/>
  <c r="AT67" i="38"/>
  <c r="AF67" i="38"/>
  <c r="Z67" i="38"/>
  <c r="AU67" i="38"/>
  <c r="FB67" i="38" s="1"/>
  <c r="V67" i="38"/>
  <c r="BA832" i="38"/>
  <c r="FE832" i="38" s="1"/>
  <c r="AS832" i="38"/>
  <c r="AK832" i="38"/>
  <c r="AC832" i="38"/>
  <c r="U832" i="38"/>
  <c r="M832" i="38"/>
  <c r="E832" i="38"/>
  <c r="AY832" i="38"/>
  <c r="FD832" i="38" s="1"/>
  <c r="AQ832" i="38"/>
  <c r="AI832" i="38"/>
  <c r="AA832" i="38"/>
  <c r="S832" i="38"/>
  <c r="K832" i="38"/>
  <c r="AW832" i="38"/>
  <c r="FC832" i="38" s="1"/>
  <c r="AO832" i="38"/>
  <c r="AG832" i="38"/>
  <c r="Y832" i="38"/>
  <c r="Q832" i="38"/>
  <c r="I832" i="38"/>
  <c r="AM832" i="38"/>
  <c r="EX832" i="38" s="1"/>
  <c r="G832" i="38"/>
  <c r="AE832" i="38"/>
  <c r="W832" i="38"/>
  <c r="AU832" i="38"/>
  <c r="O832" i="38"/>
  <c r="T832" i="38"/>
  <c r="AJ832" i="38"/>
  <c r="AZ832" i="38"/>
  <c r="BB832" i="38"/>
  <c r="R832" i="38"/>
  <c r="AT832" i="38"/>
  <c r="L832" i="38"/>
  <c r="AB832" i="38"/>
  <c r="AR832" i="38"/>
  <c r="V832" i="38"/>
  <c r="J832" i="38"/>
  <c r="AX832" i="38"/>
  <c r="H832" i="38"/>
  <c r="AN832" i="38"/>
  <c r="AD832" i="38"/>
  <c r="Z832" i="38"/>
  <c r="P832" i="38"/>
  <c r="AV832" i="38"/>
  <c r="AP832" i="38"/>
  <c r="X832" i="38"/>
  <c r="F832" i="38"/>
  <c r="AH832" i="38"/>
  <c r="AF832" i="38"/>
  <c r="N832" i="38"/>
  <c r="AL832" i="38"/>
  <c r="AU212" i="38"/>
  <c r="FB212" i="38" s="1"/>
  <c r="AK212" i="38"/>
  <c r="EW212" i="38" s="1"/>
  <c r="AE212" i="38"/>
  <c r="ET212" i="38" s="1"/>
  <c r="W212" i="38"/>
  <c r="EP212" i="38" s="1"/>
  <c r="O212" i="38"/>
  <c r="EL212" i="38" s="1"/>
  <c r="G212" i="38"/>
  <c r="EH212" i="38" s="1"/>
  <c r="BA212" i="38"/>
  <c r="FE212" i="38" s="1"/>
  <c r="AS212" i="38"/>
  <c r="FA212" i="38" s="1"/>
  <c r="AI212" i="38"/>
  <c r="EV212" i="38" s="1"/>
  <c r="AC212" i="38"/>
  <c r="ES212" i="38" s="1"/>
  <c r="U212" i="38"/>
  <c r="EO212" i="38" s="1"/>
  <c r="M212" i="38"/>
  <c r="EK212" i="38" s="1"/>
  <c r="E212" i="38"/>
  <c r="EG212" i="38" s="1"/>
  <c r="AY212" i="38"/>
  <c r="FD212" i="38" s="1"/>
  <c r="AO212" i="38"/>
  <c r="EY212" i="38" s="1"/>
  <c r="AG212" i="38"/>
  <c r="EU212" i="38" s="1"/>
  <c r="AA212" i="38"/>
  <c r="ER212" i="38" s="1"/>
  <c r="S212" i="38"/>
  <c r="EN212" i="38" s="1"/>
  <c r="K212" i="38"/>
  <c r="EJ212" i="38" s="1"/>
  <c r="Y212" i="38"/>
  <c r="EQ212" i="38" s="1"/>
  <c r="AW212" i="38"/>
  <c r="FC212" i="38" s="1"/>
  <c r="Q212" i="38"/>
  <c r="EM212" i="38" s="1"/>
  <c r="AM212" i="38"/>
  <c r="EX212" i="38" s="1"/>
  <c r="I212" i="38"/>
  <c r="EI212" i="38" s="1"/>
  <c r="AQ212" i="38"/>
  <c r="EZ212" i="38" s="1"/>
  <c r="J212" i="38"/>
  <c r="AP212" i="38"/>
  <c r="V212" i="38"/>
  <c r="BB212" i="38"/>
  <c r="H212" i="38"/>
  <c r="AH212" i="38"/>
  <c r="X212" i="38"/>
  <c r="T212" i="38"/>
  <c r="AZ212" i="38"/>
  <c r="AF212" i="38"/>
  <c r="R212" i="38"/>
  <c r="AD212" i="38"/>
  <c r="AR212" i="38"/>
  <c r="BE212" i="38"/>
  <c r="Z212" i="38"/>
  <c r="F212" i="38"/>
  <c r="AL212" i="38"/>
  <c r="AB212" i="38"/>
  <c r="AN212" i="38"/>
  <c r="AT212" i="38"/>
  <c r="AX212" i="38"/>
  <c r="AJ212" i="38"/>
  <c r="L212" i="38"/>
  <c r="P212" i="38"/>
  <c r="N212" i="38"/>
  <c r="AV212" i="38"/>
  <c r="AY136" i="38"/>
  <c r="FD136" i="38" s="1"/>
  <c r="AO136" i="38"/>
  <c r="EY136" i="38" s="1"/>
  <c r="AI136" i="38"/>
  <c r="EV136" i="38" s="1"/>
  <c r="AA136" i="38"/>
  <c r="ER136" i="38" s="1"/>
  <c r="S136" i="38"/>
  <c r="EN136" i="38" s="1"/>
  <c r="K136" i="38"/>
  <c r="EJ136" i="38" s="1"/>
  <c r="AW136" i="38"/>
  <c r="FC136" i="38" s="1"/>
  <c r="AM136" i="38"/>
  <c r="EX136" i="38" s="1"/>
  <c r="AG136" i="38"/>
  <c r="EU136" i="38" s="1"/>
  <c r="Y136" i="38"/>
  <c r="EQ136" i="38" s="1"/>
  <c r="Q136" i="38"/>
  <c r="EM136" i="38" s="1"/>
  <c r="I136" i="38"/>
  <c r="EI136" i="38" s="1"/>
  <c r="AU136" i="38"/>
  <c r="FB136" i="38" s="1"/>
  <c r="AQ136" i="38"/>
  <c r="EZ136" i="38" s="1"/>
  <c r="AE136" i="38"/>
  <c r="ET136" i="38" s="1"/>
  <c r="W136" i="38"/>
  <c r="EP136" i="38" s="1"/>
  <c r="O136" i="38"/>
  <c r="EL136" i="38" s="1"/>
  <c r="G136" i="38"/>
  <c r="EH136" i="38" s="1"/>
  <c r="AC136" i="38"/>
  <c r="ES136" i="38" s="1"/>
  <c r="BA136" i="38"/>
  <c r="FE136" i="38" s="1"/>
  <c r="U136" i="38"/>
  <c r="EO136" i="38" s="1"/>
  <c r="AS136" i="38"/>
  <c r="FA136" i="38" s="1"/>
  <c r="M136" i="38"/>
  <c r="EK136" i="38" s="1"/>
  <c r="AK136" i="38"/>
  <c r="EW136" i="38" s="1"/>
  <c r="E136" i="38"/>
  <c r="EG136" i="38" s="1"/>
  <c r="N136" i="38"/>
  <c r="AD136" i="38"/>
  <c r="AT136" i="38"/>
  <c r="AR136" i="38"/>
  <c r="AN136" i="38"/>
  <c r="AZ136" i="38"/>
  <c r="R136" i="38"/>
  <c r="AH136" i="38"/>
  <c r="AX136" i="38"/>
  <c r="H136" i="38"/>
  <c r="AJ136" i="38"/>
  <c r="T136" i="38"/>
  <c r="F136" i="38"/>
  <c r="V136" i="38"/>
  <c r="AL136" i="38"/>
  <c r="BB136" i="38"/>
  <c r="P136" i="38"/>
  <c r="L136" i="38"/>
  <c r="AF136" i="38"/>
  <c r="AB136" i="38"/>
  <c r="J136" i="38"/>
  <c r="X136" i="38"/>
  <c r="AP136" i="38"/>
  <c r="Z136" i="38"/>
  <c r="AV136" i="38"/>
  <c r="AU60" i="38"/>
  <c r="FB60" i="38" s="1"/>
  <c r="AM60" i="38"/>
  <c r="EX60" i="38" s="1"/>
  <c r="AE60" i="38"/>
  <c r="ET60" i="38" s="1"/>
  <c r="W60" i="38"/>
  <c r="EP60" i="38" s="1"/>
  <c r="O60" i="38"/>
  <c r="EL60" i="38" s="1"/>
  <c r="G60" i="38"/>
  <c r="EH60" i="38" s="1"/>
  <c r="BA60" i="38"/>
  <c r="FE60" i="38" s="1"/>
  <c r="AS60" i="38"/>
  <c r="FA60" i="38" s="1"/>
  <c r="AK60" i="38"/>
  <c r="EW60" i="38" s="1"/>
  <c r="AY60" i="38"/>
  <c r="FD60" i="38" s="1"/>
  <c r="AQ60" i="38"/>
  <c r="EZ60" i="38" s="1"/>
  <c r="AI60" i="38"/>
  <c r="EV60" i="38" s="1"/>
  <c r="AA60" i="38"/>
  <c r="ER60" i="38" s="1"/>
  <c r="S60" i="38"/>
  <c r="EN60" i="38" s="1"/>
  <c r="K60" i="38"/>
  <c r="EJ60" i="38" s="1"/>
  <c r="AG60" i="38"/>
  <c r="EU60" i="38" s="1"/>
  <c r="Q60" i="38"/>
  <c r="EM60" i="38" s="1"/>
  <c r="AC60" i="38"/>
  <c r="ES60" i="38" s="1"/>
  <c r="M60" i="38"/>
  <c r="EK60" i="38" s="1"/>
  <c r="AW60" i="38"/>
  <c r="FC60" i="38" s="1"/>
  <c r="Y60" i="38"/>
  <c r="EQ60" i="38" s="1"/>
  <c r="I60" i="38"/>
  <c r="EI60" i="38" s="1"/>
  <c r="AO60" i="38"/>
  <c r="EY60" i="38" s="1"/>
  <c r="U60" i="38"/>
  <c r="EO60" i="38" s="1"/>
  <c r="E60" i="38"/>
  <c r="EG60" i="38" s="1"/>
  <c r="BE60" i="38"/>
  <c r="H60" i="38"/>
  <c r="X60" i="38"/>
  <c r="AN60" i="38"/>
  <c r="F60" i="38"/>
  <c r="AL60" i="38"/>
  <c r="AH60" i="38"/>
  <c r="AP60" i="38"/>
  <c r="L60" i="38"/>
  <c r="AB60" i="38"/>
  <c r="AR60" i="38"/>
  <c r="N60" i="38"/>
  <c r="AT60" i="38"/>
  <c r="R60" i="38"/>
  <c r="P60" i="38"/>
  <c r="AF60" i="38"/>
  <c r="AV60" i="38"/>
  <c r="V60" i="38"/>
  <c r="BB60" i="38"/>
  <c r="AX60" i="38"/>
  <c r="AD60" i="38"/>
  <c r="T60" i="38"/>
  <c r="Z60" i="38"/>
  <c r="AZ60" i="38"/>
  <c r="AJ60" i="38"/>
  <c r="J60" i="38"/>
  <c r="BA838" i="38"/>
  <c r="FE838" i="38" s="1"/>
  <c r="AQ838" i="38"/>
  <c r="EZ838" i="38" s="1"/>
  <c r="AK838" i="38"/>
  <c r="EW838" i="38" s="1"/>
  <c r="AC838" i="38"/>
  <c r="ES838" i="38" s="1"/>
  <c r="U838" i="38"/>
  <c r="EO838" i="38" s="1"/>
  <c r="M838" i="38"/>
  <c r="E838" i="38"/>
  <c r="EG838" i="38" s="1"/>
  <c r="AY838" i="38"/>
  <c r="FD838" i="38" s="1"/>
  <c r="AS838" i="38"/>
  <c r="FA838" i="38" s="1"/>
  <c r="AI838" i="38"/>
  <c r="EV838" i="38" s="1"/>
  <c r="AA838" i="38"/>
  <c r="S838" i="38"/>
  <c r="EN838" i="38" s="1"/>
  <c r="K838" i="38"/>
  <c r="AW838" i="38"/>
  <c r="FC838" i="38" s="1"/>
  <c r="AO838" i="38"/>
  <c r="EY838" i="38" s="1"/>
  <c r="AG838" i="38"/>
  <c r="EU838" i="38" s="1"/>
  <c r="Y838" i="38"/>
  <c r="EQ838" i="38" s="1"/>
  <c r="Q838" i="38"/>
  <c r="EM838" i="38" s="1"/>
  <c r="I838" i="38"/>
  <c r="AM838" i="38"/>
  <c r="EX838" i="38" s="1"/>
  <c r="G838" i="38"/>
  <c r="AE838" i="38"/>
  <c r="ET838" i="38" s="1"/>
  <c r="W838" i="38"/>
  <c r="EP838" i="38" s="1"/>
  <c r="AU838" i="38"/>
  <c r="O838" i="38"/>
  <c r="EL838" i="38" s="1"/>
  <c r="T838" i="38"/>
  <c r="AJ838" i="38"/>
  <c r="AZ838" i="38"/>
  <c r="R838" i="38"/>
  <c r="V838" i="38"/>
  <c r="N838" i="38"/>
  <c r="AF838" i="38"/>
  <c r="AP838" i="38"/>
  <c r="H838" i="38"/>
  <c r="X838" i="38"/>
  <c r="AN838" i="38"/>
  <c r="J838" i="38"/>
  <c r="AX838" i="38"/>
  <c r="AL838" i="38"/>
  <c r="AD838" i="38"/>
  <c r="AV838" i="38"/>
  <c r="L838" i="38"/>
  <c r="AB838" i="38"/>
  <c r="AR838" i="38"/>
  <c r="Z838" i="38"/>
  <c r="AT838" i="38"/>
  <c r="BB838" i="38"/>
  <c r="P838" i="38"/>
  <c r="F838" i="38"/>
  <c r="AH838" i="38"/>
  <c r="AY142" i="38"/>
  <c r="AQ142" i="38"/>
  <c r="AI142" i="38"/>
  <c r="AA142" i="38"/>
  <c r="S142" i="38"/>
  <c r="K142" i="38"/>
  <c r="AW142" i="38"/>
  <c r="AO142" i="38"/>
  <c r="AG142" i="38"/>
  <c r="Y142" i="38"/>
  <c r="Q142" i="38"/>
  <c r="I142" i="38"/>
  <c r="AU142" i="38"/>
  <c r="AM142" i="38"/>
  <c r="AE142" i="38"/>
  <c r="W142" i="38"/>
  <c r="O142" i="38"/>
  <c r="G142" i="38"/>
  <c r="AC142" i="38"/>
  <c r="BA142" i="38"/>
  <c r="U142" i="38"/>
  <c r="AS142" i="38"/>
  <c r="M142" i="38"/>
  <c r="AK142" i="38"/>
  <c r="E142" i="38"/>
  <c r="J142" i="38"/>
  <c r="Z142" i="38"/>
  <c r="AP142" i="38"/>
  <c r="P142" i="38"/>
  <c r="AB142" i="38"/>
  <c r="H142" i="38"/>
  <c r="V142" i="38"/>
  <c r="L142" i="38"/>
  <c r="AZ142" i="38"/>
  <c r="N142" i="38"/>
  <c r="AD142" i="38"/>
  <c r="AT142" i="38"/>
  <c r="AF142" i="38"/>
  <c r="AR142" i="38"/>
  <c r="AN142" i="38"/>
  <c r="AL142" i="38"/>
  <c r="R142" i="38"/>
  <c r="AH142" i="38"/>
  <c r="AX142" i="38"/>
  <c r="AV142" i="38"/>
  <c r="X142" i="38"/>
  <c r="T142" i="38"/>
  <c r="F142" i="38"/>
  <c r="BB142" i="38"/>
  <c r="AJ142" i="38"/>
  <c r="AU66" i="38"/>
  <c r="FB66" i="38" s="1"/>
  <c r="AM66" i="38"/>
  <c r="EX66" i="38" s="1"/>
  <c r="AE66" i="38"/>
  <c r="ET66" i="38" s="1"/>
  <c r="W66" i="38"/>
  <c r="EP66" i="38" s="1"/>
  <c r="O66" i="38"/>
  <c r="EL66" i="38" s="1"/>
  <c r="G66" i="38"/>
  <c r="EH66" i="38" s="1"/>
  <c r="BA66" i="38"/>
  <c r="FE66" i="38" s="1"/>
  <c r="AS66" i="38"/>
  <c r="FA66" i="38" s="1"/>
  <c r="AK66" i="38"/>
  <c r="EW66" i="38" s="1"/>
  <c r="AC66" i="38"/>
  <c r="ES66" i="38" s="1"/>
  <c r="U66" i="38"/>
  <c r="EO66" i="38" s="1"/>
  <c r="M66" i="38"/>
  <c r="EK66" i="38" s="1"/>
  <c r="E66" i="38"/>
  <c r="EG66" i="38" s="1"/>
  <c r="AY66" i="38"/>
  <c r="FD66" i="38" s="1"/>
  <c r="AQ66" i="38"/>
  <c r="EZ66" i="38" s="1"/>
  <c r="AI66" i="38"/>
  <c r="EV66" i="38" s="1"/>
  <c r="AA66" i="38"/>
  <c r="ER66" i="38" s="1"/>
  <c r="S66" i="38"/>
  <c r="EN66" i="38" s="1"/>
  <c r="K66" i="38"/>
  <c r="EJ66" i="38" s="1"/>
  <c r="AG66" i="38"/>
  <c r="EU66" i="38" s="1"/>
  <c r="Y66" i="38"/>
  <c r="EQ66" i="38" s="1"/>
  <c r="AW66" i="38"/>
  <c r="FC66" i="38" s="1"/>
  <c r="Q66" i="38"/>
  <c r="EM66" i="38" s="1"/>
  <c r="I66" i="38"/>
  <c r="EI66" i="38" s="1"/>
  <c r="R66" i="38"/>
  <c r="AH66" i="38"/>
  <c r="AX66" i="38"/>
  <c r="AB66" i="38"/>
  <c r="P66" i="38"/>
  <c r="X66" i="38"/>
  <c r="N66" i="38"/>
  <c r="T66" i="38"/>
  <c r="F66" i="38"/>
  <c r="V66" i="38"/>
  <c r="AL66" i="38"/>
  <c r="BB66" i="38"/>
  <c r="AJ66" i="38"/>
  <c r="AF66" i="38"/>
  <c r="AN66" i="38"/>
  <c r="AT66" i="38"/>
  <c r="H66" i="38"/>
  <c r="AO66" i="38"/>
  <c r="EY66" i="38" s="1"/>
  <c r="J66" i="38"/>
  <c r="Z66" i="38"/>
  <c r="AP66" i="38"/>
  <c r="L66" i="38"/>
  <c r="AR66" i="38"/>
  <c r="AV66" i="38"/>
  <c r="AD66" i="38"/>
  <c r="AZ66" i="38"/>
  <c r="AU831" i="38"/>
  <c r="AM831" i="38"/>
  <c r="AC831" i="38"/>
  <c r="ES831" i="38" s="1"/>
  <c r="K831" i="38"/>
  <c r="W831" i="38"/>
  <c r="O831" i="38"/>
  <c r="BA831" i="38"/>
  <c r="FE831" i="38" s="1"/>
  <c r="AS831" i="38"/>
  <c r="AK831" i="38"/>
  <c r="AA831" i="38"/>
  <c r="I831" i="38"/>
  <c r="U831" i="38"/>
  <c r="E831" i="38"/>
  <c r="AY831" i="38"/>
  <c r="FD831" i="38" s="1"/>
  <c r="AQ831" i="38"/>
  <c r="AI831" i="38"/>
  <c r="AE831" i="38"/>
  <c r="G831" i="38"/>
  <c r="S831" i="38"/>
  <c r="EN831" i="38" s="1"/>
  <c r="AW831" i="38"/>
  <c r="FC831" i="38" s="1"/>
  <c r="Y831" i="38"/>
  <c r="AO831" i="38"/>
  <c r="Q831" i="38"/>
  <c r="EM831" i="38" s="1"/>
  <c r="AG831" i="38"/>
  <c r="M831" i="38"/>
  <c r="R831" i="38"/>
  <c r="AH831" i="38"/>
  <c r="AX831" i="38"/>
  <c r="AN831" i="38"/>
  <c r="AZ831" i="38"/>
  <c r="L831" i="38"/>
  <c r="N831" i="38"/>
  <c r="X831" i="38"/>
  <c r="F831" i="38"/>
  <c r="V831" i="38"/>
  <c r="AL831" i="38"/>
  <c r="BB831" i="38"/>
  <c r="AB831" i="38"/>
  <c r="P831" i="38"/>
  <c r="AR831" i="38"/>
  <c r="AD831" i="38"/>
  <c r="AV831" i="38"/>
  <c r="J831" i="38"/>
  <c r="Z831" i="38"/>
  <c r="AP831" i="38"/>
  <c r="H831" i="38"/>
  <c r="T831" i="38"/>
  <c r="AF831" i="38"/>
  <c r="AT831" i="38"/>
  <c r="AJ831" i="38"/>
  <c r="AW211" i="38"/>
  <c r="FC211" i="38" s="1"/>
  <c r="AM211" i="38"/>
  <c r="EX211" i="38" s="1"/>
  <c r="AG211" i="38"/>
  <c r="EU211" i="38" s="1"/>
  <c r="O211" i="38"/>
  <c r="EL211" i="38" s="1"/>
  <c r="G211" i="38"/>
  <c r="EH211" i="38" s="1"/>
  <c r="Q211" i="38"/>
  <c r="EM211" i="38" s="1"/>
  <c r="AU211" i="38"/>
  <c r="FB211" i="38" s="1"/>
  <c r="AS211" i="38"/>
  <c r="FA211" i="38" s="1"/>
  <c r="AE211" i="38"/>
  <c r="ET211" i="38" s="1"/>
  <c r="M211" i="38"/>
  <c r="EK211" i="38" s="1"/>
  <c r="U211" i="38"/>
  <c r="EO211" i="38" s="1"/>
  <c r="S211" i="38"/>
  <c r="EN211" i="38" s="1"/>
  <c r="AY211" i="38"/>
  <c r="FD211" i="38" s="1"/>
  <c r="AQ211" i="38"/>
  <c r="EZ211" i="38" s="1"/>
  <c r="AK211" i="38"/>
  <c r="EW211" i="38" s="1"/>
  <c r="AC211" i="38"/>
  <c r="ES211" i="38" s="1"/>
  <c r="K211" i="38"/>
  <c r="EJ211" i="38" s="1"/>
  <c r="W211" i="38"/>
  <c r="EP211" i="38" s="1"/>
  <c r="E211" i="38"/>
  <c r="EG211" i="38" s="1"/>
  <c r="AO211" i="38"/>
  <c r="EY211" i="38" s="1"/>
  <c r="Y211" i="38"/>
  <c r="EQ211" i="38" s="1"/>
  <c r="AI211" i="38"/>
  <c r="EV211" i="38" s="1"/>
  <c r="AA211" i="38"/>
  <c r="ER211" i="38" s="1"/>
  <c r="BA211" i="38"/>
  <c r="FE211" i="38" s="1"/>
  <c r="I211" i="38"/>
  <c r="EI211" i="38" s="1"/>
  <c r="F211" i="38"/>
  <c r="AL211" i="38"/>
  <c r="R211" i="38"/>
  <c r="AX211" i="38"/>
  <c r="P211" i="38"/>
  <c r="AD211" i="38"/>
  <c r="AP211" i="38"/>
  <c r="AB211" i="38"/>
  <c r="AT211" i="38"/>
  <c r="L211" i="38"/>
  <c r="AR211" i="38"/>
  <c r="X211" i="38"/>
  <c r="N211" i="38"/>
  <c r="Z211" i="38"/>
  <c r="AZ211" i="38"/>
  <c r="AN211" i="38"/>
  <c r="AF211" i="38"/>
  <c r="BE211" i="38"/>
  <c r="V211" i="38"/>
  <c r="BB211" i="38"/>
  <c r="AH211" i="38"/>
  <c r="AJ211" i="38"/>
  <c r="AV211" i="38"/>
  <c r="J211" i="38"/>
  <c r="H211" i="38"/>
  <c r="T211" i="38"/>
  <c r="BA135" i="38"/>
  <c r="FE135" i="38" s="1"/>
  <c r="AO135" i="38"/>
  <c r="EY135" i="38" s="1"/>
  <c r="AK135" i="38"/>
  <c r="EW135" i="38" s="1"/>
  <c r="AC135" i="38"/>
  <c r="ES135" i="38" s="1"/>
  <c r="K135" i="38"/>
  <c r="EJ135" i="38" s="1"/>
  <c r="Y135" i="38"/>
  <c r="EQ135" i="38" s="1"/>
  <c r="U135" i="38"/>
  <c r="EO135" i="38" s="1"/>
  <c r="AW135" i="38"/>
  <c r="FC135" i="38" s="1"/>
  <c r="AM135" i="38"/>
  <c r="EX135" i="38" s="1"/>
  <c r="AI135" i="38"/>
  <c r="EV135" i="38" s="1"/>
  <c r="AA135" i="38"/>
  <c r="ER135" i="38" s="1"/>
  <c r="I135" i="38"/>
  <c r="EI135" i="38" s="1"/>
  <c r="Q135" i="38"/>
  <c r="EM135" i="38" s="1"/>
  <c r="AY135" i="38"/>
  <c r="FD135" i="38" s="1"/>
  <c r="AS135" i="38"/>
  <c r="FA135" i="38" s="1"/>
  <c r="AG135" i="38"/>
  <c r="EU135" i="38" s="1"/>
  <c r="O135" i="38"/>
  <c r="EL135" i="38" s="1"/>
  <c r="G135" i="38"/>
  <c r="EH135" i="38" s="1"/>
  <c r="S135" i="38"/>
  <c r="EN135" i="38" s="1"/>
  <c r="AU135" i="38"/>
  <c r="FB135" i="38" s="1"/>
  <c r="W135" i="38"/>
  <c r="EP135" i="38" s="1"/>
  <c r="AQ135" i="38"/>
  <c r="EZ135" i="38" s="1"/>
  <c r="E135" i="38"/>
  <c r="EG135" i="38" s="1"/>
  <c r="BE135" i="38"/>
  <c r="AE135" i="38"/>
  <c r="ET135" i="38" s="1"/>
  <c r="M135" i="38"/>
  <c r="EK135" i="38" s="1"/>
  <c r="P135" i="38"/>
  <c r="AF135" i="38"/>
  <c r="AV135" i="38"/>
  <c r="Z135" i="38"/>
  <c r="N135" i="38"/>
  <c r="V135" i="38"/>
  <c r="AB135" i="38"/>
  <c r="R135" i="38"/>
  <c r="T135" i="38"/>
  <c r="AJ135" i="38"/>
  <c r="AZ135" i="38"/>
  <c r="AH135" i="38"/>
  <c r="AD135" i="38"/>
  <c r="AL135" i="38"/>
  <c r="AR135" i="38"/>
  <c r="F135" i="38"/>
  <c r="H135" i="38"/>
  <c r="X135" i="38"/>
  <c r="AN135" i="38"/>
  <c r="J135" i="38"/>
  <c r="AP135" i="38"/>
  <c r="AT135" i="38"/>
  <c r="BB135" i="38"/>
  <c r="L135" i="38"/>
  <c r="AX135" i="38"/>
  <c r="AU59" i="38"/>
  <c r="FB59" i="38" s="1"/>
  <c r="AM59" i="38"/>
  <c r="EX59" i="38" s="1"/>
  <c r="AG59" i="38"/>
  <c r="EU59" i="38" s="1"/>
  <c r="Y59" i="38"/>
  <c r="EQ59" i="38" s="1"/>
  <c r="Q59" i="38"/>
  <c r="EM59" i="38" s="1"/>
  <c r="I59" i="38"/>
  <c r="EI59" i="38" s="1"/>
  <c r="AY59" i="38"/>
  <c r="FD59" i="38" s="1"/>
  <c r="AK59" i="38"/>
  <c r="EW59" i="38" s="1"/>
  <c r="AE59" i="38"/>
  <c r="ET59" i="38" s="1"/>
  <c r="W59" i="38"/>
  <c r="EP59" i="38" s="1"/>
  <c r="O59" i="38"/>
  <c r="EL59" i="38" s="1"/>
  <c r="G59" i="38"/>
  <c r="EH59" i="38" s="1"/>
  <c r="BA59" i="38"/>
  <c r="FE59" i="38" s="1"/>
  <c r="AQ59" i="38"/>
  <c r="EZ59" i="38" s="1"/>
  <c r="AI59" i="38"/>
  <c r="EV59" i="38" s="1"/>
  <c r="AC59" i="38"/>
  <c r="ES59" i="38" s="1"/>
  <c r="U59" i="38"/>
  <c r="EO59" i="38" s="1"/>
  <c r="M59" i="38"/>
  <c r="EK59" i="38" s="1"/>
  <c r="E59" i="38"/>
  <c r="EG59" i="38" s="1"/>
  <c r="AW59" i="38"/>
  <c r="FC59" i="38" s="1"/>
  <c r="S59" i="38"/>
  <c r="EN59" i="38" s="1"/>
  <c r="AO59" i="38"/>
  <c r="EY59" i="38" s="1"/>
  <c r="K59" i="38"/>
  <c r="EJ59" i="38" s="1"/>
  <c r="AS59" i="38"/>
  <c r="FA59" i="38" s="1"/>
  <c r="BE59" i="38"/>
  <c r="F59" i="38"/>
  <c r="V59" i="38"/>
  <c r="AL59" i="38"/>
  <c r="BB59" i="38"/>
  <c r="AF59" i="38"/>
  <c r="AR59" i="38"/>
  <c r="AB59" i="38"/>
  <c r="R59" i="38"/>
  <c r="X59" i="38"/>
  <c r="AA59" i="38"/>
  <c r="ER59" i="38" s="1"/>
  <c r="J59" i="38"/>
  <c r="Z59" i="38"/>
  <c r="AP59" i="38"/>
  <c r="H59" i="38"/>
  <c r="AN59" i="38"/>
  <c r="T59" i="38"/>
  <c r="AH59" i="38"/>
  <c r="AJ59" i="38"/>
  <c r="N59" i="38"/>
  <c r="AD59" i="38"/>
  <c r="AT59" i="38"/>
  <c r="P59" i="38"/>
  <c r="AV59" i="38"/>
  <c r="AZ59" i="38"/>
  <c r="AX59" i="38"/>
  <c r="L59" i="38"/>
  <c r="AW824" i="38"/>
  <c r="FC824" i="38" s="1"/>
  <c r="AO824" i="38"/>
  <c r="AG824" i="38"/>
  <c r="Y824" i="38"/>
  <c r="Q824" i="38"/>
  <c r="EM824" i="38" s="1"/>
  <c r="I824" i="38"/>
  <c r="AU824" i="38"/>
  <c r="AM824" i="38"/>
  <c r="AE824" i="38"/>
  <c r="W824" i="38"/>
  <c r="O824" i="38"/>
  <c r="EL824" i="38" s="1"/>
  <c r="G824" i="38"/>
  <c r="BA824" i="38"/>
  <c r="FE824" i="38" s="1"/>
  <c r="AS824" i="38"/>
  <c r="AK824" i="38"/>
  <c r="AC824" i="38"/>
  <c r="ES824" i="38" s="1"/>
  <c r="U824" i="38"/>
  <c r="M824" i="38"/>
  <c r="E824" i="38"/>
  <c r="AY824" i="38"/>
  <c r="FD824" i="38" s="1"/>
  <c r="S824" i="38"/>
  <c r="EN824" i="38" s="1"/>
  <c r="AQ824" i="38"/>
  <c r="K824" i="38"/>
  <c r="AI824" i="38"/>
  <c r="AA824" i="38"/>
  <c r="BE824" i="38"/>
  <c r="H824" i="38"/>
  <c r="X824" i="38"/>
  <c r="AN824" i="38"/>
  <c r="J824" i="38"/>
  <c r="F824" i="38"/>
  <c r="AL824" i="38"/>
  <c r="AP824" i="38"/>
  <c r="T824" i="38"/>
  <c r="AX824" i="38"/>
  <c r="L824" i="38"/>
  <c r="AB824" i="38"/>
  <c r="AR824" i="38"/>
  <c r="Z824" i="38"/>
  <c r="N824" i="38"/>
  <c r="AT824" i="38"/>
  <c r="AJ824" i="38"/>
  <c r="R824" i="38"/>
  <c r="P824" i="38"/>
  <c r="AF824" i="38"/>
  <c r="AV824" i="38"/>
  <c r="AH824" i="38"/>
  <c r="V824" i="38"/>
  <c r="BB824" i="38"/>
  <c r="AZ824" i="38"/>
  <c r="AD824" i="38"/>
  <c r="BA280" i="38"/>
  <c r="FE280" i="38" s="1"/>
  <c r="AS280" i="38"/>
  <c r="FA280" i="38" s="1"/>
  <c r="AK280" i="38"/>
  <c r="EW280" i="38" s="1"/>
  <c r="AC280" i="38"/>
  <c r="ES280" i="38" s="1"/>
  <c r="U280" i="38"/>
  <c r="EO280" i="38" s="1"/>
  <c r="M280" i="38"/>
  <c r="EK280" i="38" s="1"/>
  <c r="E280" i="38"/>
  <c r="EG280" i="38" s="1"/>
  <c r="AY280" i="38"/>
  <c r="FD280" i="38" s="1"/>
  <c r="AQ280" i="38"/>
  <c r="EZ280" i="38" s="1"/>
  <c r="AI280" i="38"/>
  <c r="EV280" i="38" s="1"/>
  <c r="AA280" i="38"/>
  <c r="ER280" i="38" s="1"/>
  <c r="S280" i="38"/>
  <c r="EN280" i="38" s="1"/>
  <c r="K280" i="38"/>
  <c r="EJ280" i="38" s="1"/>
  <c r="AW280" i="38"/>
  <c r="FC280" i="38" s="1"/>
  <c r="AO280" i="38"/>
  <c r="EY280" i="38" s="1"/>
  <c r="AG280" i="38"/>
  <c r="EU280" i="38" s="1"/>
  <c r="Y280" i="38"/>
  <c r="EQ280" i="38" s="1"/>
  <c r="Q280" i="38"/>
  <c r="EM280" i="38" s="1"/>
  <c r="I280" i="38"/>
  <c r="EI280" i="38" s="1"/>
  <c r="AM280" i="38"/>
  <c r="EX280" i="38" s="1"/>
  <c r="G280" i="38"/>
  <c r="EH280" i="38" s="1"/>
  <c r="AE280" i="38"/>
  <c r="ET280" i="38" s="1"/>
  <c r="W280" i="38"/>
  <c r="EP280" i="38" s="1"/>
  <c r="AU280" i="38"/>
  <c r="FB280" i="38" s="1"/>
  <c r="O280" i="38"/>
  <c r="EL280" i="38" s="1"/>
  <c r="BE280" i="38"/>
  <c r="N280" i="38"/>
  <c r="AD280" i="38"/>
  <c r="AT280" i="38"/>
  <c r="T280" i="38"/>
  <c r="AZ280" i="38"/>
  <c r="H280" i="38"/>
  <c r="AP280" i="38"/>
  <c r="AR280" i="38"/>
  <c r="R280" i="38"/>
  <c r="AH280" i="38"/>
  <c r="AX280" i="38"/>
  <c r="AB280" i="38"/>
  <c r="P280" i="38"/>
  <c r="X280" i="38"/>
  <c r="J280" i="38"/>
  <c r="L280" i="38"/>
  <c r="F280" i="38"/>
  <c r="V280" i="38"/>
  <c r="AL280" i="38"/>
  <c r="BB280" i="38"/>
  <c r="AJ280" i="38"/>
  <c r="AF280" i="38"/>
  <c r="AN280" i="38"/>
  <c r="Z280" i="38"/>
  <c r="AV280" i="38"/>
  <c r="AW204" i="38"/>
  <c r="FC204" i="38" s="1"/>
  <c r="AM204" i="38"/>
  <c r="EX204" i="38" s="1"/>
  <c r="AQ204" i="38"/>
  <c r="EZ204" i="38" s="1"/>
  <c r="Y204" i="38"/>
  <c r="EQ204" i="38" s="1"/>
  <c r="Q204" i="38"/>
  <c r="EM204" i="38" s="1"/>
  <c r="I204" i="38"/>
  <c r="EI204" i="38" s="1"/>
  <c r="AU204" i="38"/>
  <c r="FB204" i="38" s="1"/>
  <c r="AK204" i="38"/>
  <c r="EW204" i="38" s="1"/>
  <c r="AE204" i="38"/>
  <c r="ET204" i="38" s="1"/>
  <c r="W204" i="38"/>
  <c r="EP204" i="38" s="1"/>
  <c r="O204" i="38"/>
  <c r="EL204" i="38" s="1"/>
  <c r="G204" i="38"/>
  <c r="EH204" i="38" s="1"/>
  <c r="BA204" i="38"/>
  <c r="FE204" i="38" s="1"/>
  <c r="AS204" i="38"/>
  <c r="FA204" i="38" s="1"/>
  <c r="AI204" i="38"/>
  <c r="EV204" i="38" s="1"/>
  <c r="AC204" i="38"/>
  <c r="ES204" i="38" s="1"/>
  <c r="U204" i="38"/>
  <c r="EO204" i="38" s="1"/>
  <c r="M204" i="38"/>
  <c r="EK204" i="38" s="1"/>
  <c r="E204" i="38"/>
  <c r="EG204" i="38" s="1"/>
  <c r="AO204" i="38"/>
  <c r="EY204" i="38" s="1"/>
  <c r="K204" i="38"/>
  <c r="EJ204" i="38" s="1"/>
  <c r="AG204" i="38"/>
  <c r="EU204" i="38" s="1"/>
  <c r="BE204" i="38"/>
  <c r="AA204" i="38"/>
  <c r="ER204" i="38" s="1"/>
  <c r="AY204" i="38"/>
  <c r="FD204" i="38" s="1"/>
  <c r="S204" i="38"/>
  <c r="EN204" i="38" s="1"/>
  <c r="J204" i="38"/>
  <c r="AP204" i="38"/>
  <c r="V204" i="38"/>
  <c r="BB204" i="38"/>
  <c r="N204" i="38"/>
  <c r="AB204" i="38"/>
  <c r="AN204" i="38"/>
  <c r="AJ204" i="38"/>
  <c r="AR204" i="38"/>
  <c r="T204" i="38"/>
  <c r="AZ204" i="38"/>
  <c r="AF204" i="38"/>
  <c r="L204" i="38"/>
  <c r="X204" i="38"/>
  <c r="AX204" i="38"/>
  <c r="AV204" i="38"/>
  <c r="H204" i="38"/>
  <c r="Z204" i="38"/>
  <c r="F204" i="38"/>
  <c r="AL204" i="38"/>
  <c r="AH204" i="38"/>
  <c r="AT204" i="38"/>
  <c r="AD204" i="38"/>
  <c r="P204" i="38"/>
  <c r="R204" i="38"/>
  <c r="AU52" i="38"/>
  <c r="FB52" i="38" s="1"/>
  <c r="AM52" i="38"/>
  <c r="EX52" i="38" s="1"/>
  <c r="AE52" i="38"/>
  <c r="ET52" i="38" s="1"/>
  <c r="W52" i="38"/>
  <c r="EP52" i="38" s="1"/>
  <c r="O52" i="38"/>
  <c r="EL52" i="38" s="1"/>
  <c r="G52" i="38"/>
  <c r="EH52" i="38" s="1"/>
  <c r="BA52" i="38"/>
  <c r="FE52" i="38" s="1"/>
  <c r="AS52" i="38"/>
  <c r="FA52" i="38" s="1"/>
  <c r="AK52" i="38"/>
  <c r="EW52" i="38" s="1"/>
  <c r="AC52" i="38"/>
  <c r="ES52" i="38" s="1"/>
  <c r="U52" i="38"/>
  <c r="EO52" i="38" s="1"/>
  <c r="M52" i="38"/>
  <c r="EK52" i="38" s="1"/>
  <c r="E52" i="38"/>
  <c r="EG52" i="38" s="1"/>
  <c r="AY52" i="38"/>
  <c r="FD52" i="38" s="1"/>
  <c r="AQ52" i="38"/>
  <c r="EZ52" i="38" s="1"/>
  <c r="AI52" i="38"/>
  <c r="EV52" i="38" s="1"/>
  <c r="AA52" i="38"/>
  <c r="ER52" i="38" s="1"/>
  <c r="S52" i="38"/>
  <c r="EN52" i="38" s="1"/>
  <c r="K52" i="38"/>
  <c r="EJ52" i="38" s="1"/>
  <c r="AG52" i="38"/>
  <c r="EU52" i="38" s="1"/>
  <c r="Y52" i="38"/>
  <c r="EQ52" i="38" s="1"/>
  <c r="AW52" i="38"/>
  <c r="FC52" i="38" s="1"/>
  <c r="Q52" i="38"/>
  <c r="EM52" i="38" s="1"/>
  <c r="AO52" i="38"/>
  <c r="EY52" i="38" s="1"/>
  <c r="I52" i="38"/>
  <c r="EI52" i="38" s="1"/>
  <c r="L52" i="38"/>
  <c r="AB52" i="38"/>
  <c r="AR52" i="38"/>
  <c r="N52" i="38"/>
  <c r="AT52" i="38"/>
  <c r="R52" i="38"/>
  <c r="X52" i="38"/>
  <c r="AL52" i="38"/>
  <c r="P52" i="38"/>
  <c r="AF52" i="38"/>
  <c r="AV52" i="38"/>
  <c r="V52" i="38"/>
  <c r="BB52" i="38"/>
  <c r="AX52" i="38"/>
  <c r="AN52" i="38"/>
  <c r="AP52" i="38"/>
  <c r="T52" i="38"/>
  <c r="AJ52" i="38"/>
  <c r="AZ52" i="38"/>
  <c r="AD52" i="38"/>
  <c r="J52" i="38"/>
  <c r="AH52" i="38"/>
  <c r="H52" i="38"/>
  <c r="F52" i="38"/>
  <c r="Z52" i="38"/>
  <c r="AW129" i="38"/>
  <c r="FC129" i="38" s="1"/>
  <c r="AQ129" i="38"/>
  <c r="EZ129" i="38" s="1"/>
  <c r="AK129" i="38"/>
  <c r="EW129" i="38" s="1"/>
  <c r="AA129" i="38"/>
  <c r="ER129" i="38" s="1"/>
  <c r="S129" i="38"/>
  <c r="EN129" i="38" s="1"/>
  <c r="M129" i="38"/>
  <c r="EK129" i="38" s="1"/>
  <c r="AY129" i="38"/>
  <c r="FD129" i="38" s="1"/>
  <c r="AO129" i="38"/>
  <c r="EY129" i="38" s="1"/>
  <c r="AI129" i="38"/>
  <c r="EV129" i="38" s="1"/>
  <c r="Y129" i="38"/>
  <c r="EQ129" i="38" s="1"/>
  <c r="Q129" i="38"/>
  <c r="EM129" i="38" s="1"/>
  <c r="O129" i="38"/>
  <c r="EL129" i="38" s="1"/>
  <c r="AU129" i="38"/>
  <c r="FB129" i="38" s="1"/>
  <c r="AM129" i="38"/>
  <c r="EX129" i="38" s="1"/>
  <c r="AE129" i="38"/>
  <c r="ET129" i="38" s="1"/>
  <c r="W129" i="38"/>
  <c r="EP129" i="38" s="1"/>
  <c r="E129" i="38"/>
  <c r="EG129" i="38" s="1"/>
  <c r="G129" i="38"/>
  <c r="EH129" i="38" s="1"/>
  <c r="AS129" i="38"/>
  <c r="FA129" i="38" s="1"/>
  <c r="K129" i="38"/>
  <c r="EJ129" i="38" s="1"/>
  <c r="AG129" i="38"/>
  <c r="EU129" i="38" s="1"/>
  <c r="I129" i="38"/>
  <c r="EI129" i="38" s="1"/>
  <c r="AC129" i="38"/>
  <c r="ES129" i="38" s="1"/>
  <c r="BA129" i="38"/>
  <c r="FE129" i="38" s="1"/>
  <c r="U129" i="38"/>
  <c r="EO129" i="38" s="1"/>
  <c r="T129" i="38"/>
  <c r="AJ129" i="38"/>
  <c r="AZ129" i="38"/>
  <c r="AD129" i="38"/>
  <c r="J129" i="38"/>
  <c r="R129" i="38"/>
  <c r="AF129" i="38"/>
  <c r="BB129" i="38"/>
  <c r="H129" i="38"/>
  <c r="X129" i="38"/>
  <c r="AN129" i="38"/>
  <c r="F129" i="38"/>
  <c r="AL129" i="38"/>
  <c r="Z129" i="38"/>
  <c r="AH129" i="38"/>
  <c r="AV129" i="38"/>
  <c r="L129" i="38"/>
  <c r="AB129" i="38"/>
  <c r="AR129" i="38"/>
  <c r="N129" i="38"/>
  <c r="AT129" i="38"/>
  <c r="AP129" i="38"/>
  <c r="P129" i="38"/>
  <c r="V129" i="38"/>
  <c r="AX129" i="38"/>
  <c r="AW133" i="38"/>
  <c r="FC133" i="38" s="1"/>
  <c r="AO133" i="38"/>
  <c r="EY133" i="38" s="1"/>
  <c r="AG133" i="38"/>
  <c r="EU133" i="38" s="1"/>
  <c r="W133" i="38"/>
  <c r="EP133" i="38" s="1"/>
  <c r="AA133" i="38"/>
  <c r="ER133" i="38" s="1"/>
  <c r="K133" i="38"/>
  <c r="EJ133" i="38" s="1"/>
  <c r="AU133" i="38"/>
  <c r="FB133" i="38" s="1"/>
  <c r="AM133" i="38"/>
  <c r="EX133" i="38" s="1"/>
  <c r="AE133" i="38"/>
  <c r="ET133" i="38" s="1"/>
  <c r="U133" i="38"/>
  <c r="EO133" i="38" s="1"/>
  <c r="E133" i="38"/>
  <c r="EG133" i="38" s="1"/>
  <c r="I133" i="38"/>
  <c r="EI133" i="38" s="1"/>
  <c r="BA133" i="38"/>
  <c r="FE133" i="38" s="1"/>
  <c r="AS133" i="38"/>
  <c r="FA133" i="38" s="1"/>
  <c r="AK133" i="38"/>
  <c r="EW133" i="38" s="1"/>
  <c r="AC133" i="38"/>
  <c r="ES133" i="38" s="1"/>
  <c r="S133" i="38"/>
  <c r="EN133" i="38" s="1"/>
  <c r="O133" i="38"/>
  <c r="EL133" i="38" s="1"/>
  <c r="G133" i="38"/>
  <c r="EH133" i="38" s="1"/>
  <c r="AI133" i="38"/>
  <c r="EV133" i="38" s="1"/>
  <c r="Y133" i="38"/>
  <c r="EQ133" i="38" s="1"/>
  <c r="AY133" i="38"/>
  <c r="FD133" i="38" s="1"/>
  <c r="Q133" i="38"/>
  <c r="EM133" i="38" s="1"/>
  <c r="M133" i="38"/>
  <c r="EK133" i="38" s="1"/>
  <c r="P133" i="38"/>
  <c r="AF133" i="38"/>
  <c r="AV133" i="38"/>
  <c r="V133" i="38"/>
  <c r="BB133" i="38"/>
  <c r="AP133" i="38"/>
  <c r="L133" i="38"/>
  <c r="T133" i="38"/>
  <c r="AJ133" i="38"/>
  <c r="AZ133" i="38"/>
  <c r="AD133" i="38"/>
  <c r="R133" i="38"/>
  <c r="J133" i="38"/>
  <c r="AQ133" i="38"/>
  <c r="EZ133" i="38" s="1"/>
  <c r="AB133" i="38"/>
  <c r="H133" i="38"/>
  <c r="X133" i="38"/>
  <c r="AN133" i="38"/>
  <c r="F133" i="38"/>
  <c r="AL133" i="38"/>
  <c r="AH133" i="38"/>
  <c r="Z133" i="38"/>
  <c r="AR133" i="38"/>
  <c r="N133" i="38"/>
  <c r="AT133" i="38"/>
  <c r="AX133" i="38"/>
  <c r="BA132" i="38"/>
  <c r="FE132" i="38" s="1"/>
  <c r="AS132" i="38"/>
  <c r="FA132" i="38" s="1"/>
  <c r="AI132" i="38"/>
  <c r="EV132" i="38" s="1"/>
  <c r="AC132" i="38"/>
  <c r="ES132" i="38" s="1"/>
  <c r="U132" i="38"/>
  <c r="EO132" i="38" s="1"/>
  <c r="M132" i="38"/>
  <c r="EK132" i="38" s="1"/>
  <c r="E132" i="38"/>
  <c r="EG132" i="38" s="1"/>
  <c r="AY132" i="38"/>
  <c r="FD132" i="38" s="1"/>
  <c r="AO132" i="38"/>
  <c r="EY132" i="38" s="1"/>
  <c r="AG132" i="38"/>
  <c r="EU132" i="38" s="1"/>
  <c r="AA132" i="38"/>
  <c r="ER132" i="38" s="1"/>
  <c r="S132" i="38"/>
  <c r="EN132" i="38" s="1"/>
  <c r="K132" i="38"/>
  <c r="EJ132" i="38" s="1"/>
  <c r="AW132" i="38"/>
  <c r="FC132" i="38" s="1"/>
  <c r="AM132" i="38"/>
  <c r="EX132" i="38" s="1"/>
  <c r="AQ132" i="38"/>
  <c r="EZ132" i="38" s="1"/>
  <c r="Y132" i="38"/>
  <c r="EQ132" i="38" s="1"/>
  <c r="Q132" i="38"/>
  <c r="EM132" i="38" s="1"/>
  <c r="I132" i="38"/>
  <c r="EI132" i="38" s="1"/>
  <c r="AU132" i="38"/>
  <c r="FB132" i="38" s="1"/>
  <c r="O132" i="38"/>
  <c r="EL132" i="38" s="1"/>
  <c r="AK132" i="38"/>
  <c r="EW132" i="38" s="1"/>
  <c r="G132" i="38"/>
  <c r="EH132" i="38" s="1"/>
  <c r="AE132" i="38"/>
  <c r="ET132" i="38" s="1"/>
  <c r="W132" i="38"/>
  <c r="EP132" i="38" s="1"/>
  <c r="BE132" i="38"/>
  <c r="N132" i="38"/>
  <c r="AD132" i="38"/>
  <c r="AT132" i="38"/>
  <c r="P132" i="38"/>
  <c r="AV132" i="38"/>
  <c r="AB132" i="38"/>
  <c r="AH132" i="38"/>
  <c r="AX132" i="38"/>
  <c r="T132" i="38"/>
  <c r="R132" i="38"/>
  <c r="X132" i="38"/>
  <c r="AR132" i="38"/>
  <c r="F132" i="38"/>
  <c r="V132" i="38"/>
  <c r="AL132" i="38"/>
  <c r="BB132" i="38"/>
  <c r="AF132" i="38"/>
  <c r="AJ132" i="38"/>
  <c r="L132" i="38"/>
  <c r="J132" i="38"/>
  <c r="AN132" i="38"/>
  <c r="Z132" i="38"/>
  <c r="AZ132" i="38"/>
  <c r="AP132" i="38"/>
  <c r="H132" i="38"/>
  <c r="BD212" i="38"/>
  <c r="BD129" i="38"/>
  <c r="BD839" i="38"/>
  <c r="BD67" i="38"/>
  <c r="BD207" i="38"/>
  <c r="BD277" i="38"/>
  <c r="BD419" i="38"/>
  <c r="BD280" i="38"/>
  <c r="BD344" i="38"/>
  <c r="BE261" i="38"/>
  <c r="BE282" i="38"/>
  <c r="BE835" i="38"/>
  <c r="BD829" i="38"/>
  <c r="BE61" i="38"/>
  <c r="BE613" i="38"/>
  <c r="BE838" i="38"/>
  <c r="BD278" i="38"/>
  <c r="BE831" i="38"/>
  <c r="BE129" i="38"/>
  <c r="BE266" i="38"/>
  <c r="BE351" i="38"/>
  <c r="BD199" i="38"/>
  <c r="BD410" i="38"/>
  <c r="BA825" i="38"/>
  <c r="FE825" i="38" s="1"/>
  <c r="AS825" i="38"/>
  <c r="AK825" i="38"/>
  <c r="AC825" i="38"/>
  <c r="ES825" i="38" s="1"/>
  <c r="U825" i="38"/>
  <c r="M825" i="38"/>
  <c r="E825" i="38"/>
  <c r="AY825" i="38"/>
  <c r="FD825" i="38" s="1"/>
  <c r="AQ825" i="38"/>
  <c r="AI825" i="38"/>
  <c r="AA825" i="38"/>
  <c r="S825" i="38"/>
  <c r="EN825" i="38" s="1"/>
  <c r="K825" i="38"/>
  <c r="AW825" i="38"/>
  <c r="FC825" i="38" s="1"/>
  <c r="AO825" i="38"/>
  <c r="AG825" i="38"/>
  <c r="Y825" i="38"/>
  <c r="Q825" i="38"/>
  <c r="EM825" i="38" s="1"/>
  <c r="I825" i="38"/>
  <c r="AM825" i="38"/>
  <c r="G825" i="38"/>
  <c r="AE825" i="38"/>
  <c r="W825" i="38"/>
  <c r="AU825" i="38"/>
  <c r="J825" i="38"/>
  <c r="Z825" i="38"/>
  <c r="AP825" i="38"/>
  <c r="AJ825" i="38"/>
  <c r="AN825" i="38"/>
  <c r="AV825" i="38"/>
  <c r="O825" i="38"/>
  <c r="EL825" i="38" s="1"/>
  <c r="BE825" i="38"/>
  <c r="N825" i="38"/>
  <c r="AD825" i="38"/>
  <c r="AT825" i="38"/>
  <c r="AZ825" i="38"/>
  <c r="L825" i="38"/>
  <c r="AB825" i="38"/>
  <c r="R825" i="38"/>
  <c r="AH825" i="38"/>
  <c r="AX825" i="38"/>
  <c r="AR825" i="38"/>
  <c r="T825" i="38"/>
  <c r="H825" i="38"/>
  <c r="F825" i="38"/>
  <c r="P825" i="38"/>
  <c r="V825" i="38"/>
  <c r="AF825" i="38"/>
  <c r="AL825" i="38"/>
  <c r="X825" i="38"/>
  <c r="BB825" i="38"/>
  <c r="AU256" i="38"/>
  <c r="FB256" i="38" s="1"/>
  <c r="AM256" i="38"/>
  <c r="EX256" i="38" s="1"/>
  <c r="AE256" i="38"/>
  <c r="ET256" i="38" s="1"/>
  <c r="W256" i="38"/>
  <c r="EP256" i="38" s="1"/>
  <c r="O256" i="38"/>
  <c r="EL256" i="38" s="1"/>
  <c r="G256" i="38"/>
  <c r="EH256" i="38" s="1"/>
  <c r="BA256" i="38"/>
  <c r="FE256" i="38" s="1"/>
  <c r="AS256" i="38"/>
  <c r="FA256" i="38" s="1"/>
  <c r="AK256" i="38"/>
  <c r="EW256" i="38" s="1"/>
  <c r="AC256" i="38"/>
  <c r="ES256" i="38" s="1"/>
  <c r="U256" i="38"/>
  <c r="EO256" i="38" s="1"/>
  <c r="M256" i="38"/>
  <c r="EK256" i="38" s="1"/>
  <c r="E256" i="38"/>
  <c r="EG256" i="38" s="1"/>
  <c r="AY256" i="38"/>
  <c r="FD256" i="38" s="1"/>
  <c r="AQ256" i="38"/>
  <c r="EZ256" i="38" s="1"/>
  <c r="AI256" i="38"/>
  <c r="EV256" i="38" s="1"/>
  <c r="AA256" i="38"/>
  <c r="ER256" i="38" s="1"/>
  <c r="S256" i="38"/>
  <c r="EN256" i="38" s="1"/>
  <c r="K256" i="38"/>
  <c r="EJ256" i="38" s="1"/>
  <c r="AW256" i="38"/>
  <c r="FC256" i="38" s="1"/>
  <c r="Q256" i="38"/>
  <c r="EM256" i="38" s="1"/>
  <c r="AO256" i="38"/>
  <c r="EY256" i="38" s="1"/>
  <c r="I256" i="38"/>
  <c r="EI256" i="38" s="1"/>
  <c r="AG256" i="38"/>
  <c r="EU256" i="38" s="1"/>
  <c r="Y256" i="38"/>
  <c r="EQ256" i="38" s="1"/>
  <c r="AD256" i="38"/>
  <c r="J256" i="38"/>
  <c r="AP256" i="38"/>
  <c r="V256" i="38"/>
  <c r="BB256" i="38"/>
  <c r="X256" i="38"/>
  <c r="AJ256" i="38"/>
  <c r="P256" i="38"/>
  <c r="AV256" i="38"/>
  <c r="AB256" i="38"/>
  <c r="H256" i="38"/>
  <c r="AN256" i="38"/>
  <c r="N256" i="38"/>
  <c r="AT256" i="38"/>
  <c r="Z256" i="38"/>
  <c r="F256" i="38"/>
  <c r="AL256" i="38"/>
  <c r="AX256" i="38"/>
  <c r="R256" i="38"/>
  <c r="AZ256" i="38"/>
  <c r="AH256" i="38"/>
  <c r="AF256" i="38"/>
  <c r="T256" i="38"/>
  <c r="L256" i="38"/>
  <c r="AR256" i="38"/>
  <c r="AU198" i="38"/>
  <c r="FB198" i="38" s="1"/>
  <c r="AM198" i="38"/>
  <c r="EX198" i="38" s="1"/>
  <c r="AE198" i="38"/>
  <c r="ET198" i="38" s="1"/>
  <c r="W198" i="38"/>
  <c r="EP198" i="38" s="1"/>
  <c r="O198" i="38"/>
  <c r="EL198" i="38" s="1"/>
  <c r="G198" i="38"/>
  <c r="EH198" i="38" s="1"/>
  <c r="BA198" i="38"/>
  <c r="FE198" i="38" s="1"/>
  <c r="AS198" i="38"/>
  <c r="FA198" i="38" s="1"/>
  <c r="AK198" i="38"/>
  <c r="EW198" i="38" s="1"/>
  <c r="AC198" i="38"/>
  <c r="ES198" i="38" s="1"/>
  <c r="U198" i="38"/>
  <c r="EO198" i="38" s="1"/>
  <c r="M198" i="38"/>
  <c r="EK198" i="38" s="1"/>
  <c r="E198" i="38"/>
  <c r="EG198" i="38" s="1"/>
  <c r="AY198" i="38"/>
  <c r="FD198" i="38" s="1"/>
  <c r="AQ198" i="38"/>
  <c r="EZ198" i="38" s="1"/>
  <c r="AI198" i="38"/>
  <c r="EV198" i="38" s="1"/>
  <c r="AA198" i="38"/>
  <c r="ER198" i="38" s="1"/>
  <c r="S198" i="38"/>
  <c r="EN198" i="38" s="1"/>
  <c r="K198" i="38"/>
  <c r="EJ198" i="38" s="1"/>
  <c r="Y198" i="38"/>
  <c r="EQ198" i="38" s="1"/>
  <c r="AW198" i="38"/>
  <c r="FC198" i="38" s="1"/>
  <c r="Q198" i="38"/>
  <c r="EM198" i="38" s="1"/>
  <c r="AO198" i="38"/>
  <c r="EY198" i="38" s="1"/>
  <c r="I198" i="38"/>
  <c r="EI198" i="38" s="1"/>
  <c r="AG198" i="38"/>
  <c r="EU198" i="38" s="1"/>
  <c r="V198" i="38"/>
  <c r="BB198" i="38"/>
  <c r="AH198" i="38"/>
  <c r="X198" i="38"/>
  <c r="H198" i="38"/>
  <c r="AZ198" i="38"/>
  <c r="AF198" i="38"/>
  <c r="L198" i="38"/>
  <c r="AR198" i="38"/>
  <c r="AT198" i="38"/>
  <c r="AD198" i="38"/>
  <c r="J198" i="38"/>
  <c r="F198" i="38"/>
  <c r="AL198" i="38"/>
  <c r="R198" i="38"/>
  <c r="AX198" i="38"/>
  <c r="Z198" i="38"/>
  <c r="AN198" i="38"/>
  <c r="AP198" i="38"/>
  <c r="AB198" i="38"/>
  <c r="T198" i="38"/>
  <c r="BE198" i="38"/>
  <c r="N198" i="38"/>
  <c r="AV198" i="38"/>
  <c r="P198" i="38"/>
  <c r="AJ198" i="38"/>
  <c r="BA46" i="38"/>
  <c r="AU46" i="38"/>
  <c r="AK46" i="38"/>
  <c r="AC46" i="38"/>
  <c r="U46" i="38"/>
  <c r="M46" i="38"/>
  <c r="E46" i="38"/>
  <c r="AY46" i="38"/>
  <c r="AQ46" i="38"/>
  <c r="AI46" i="38"/>
  <c r="AA46" i="38"/>
  <c r="S46" i="38"/>
  <c r="K46" i="38"/>
  <c r="AW46" i="38"/>
  <c r="AO46" i="38"/>
  <c r="AG46" i="38"/>
  <c r="Y46" i="38"/>
  <c r="Q46" i="38"/>
  <c r="I46" i="38"/>
  <c r="EI46" i="38" s="1"/>
  <c r="AS46" i="38"/>
  <c r="O46" i="38"/>
  <c r="AM46" i="38"/>
  <c r="G46" i="38"/>
  <c r="AE46" i="38"/>
  <c r="W46" i="38"/>
  <c r="EP46" i="38" s="1"/>
  <c r="T46" i="38"/>
  <c r="AJ46" i="38"/>
  <c r="AZ46" i="38"/>
  <c r="AH46" i="38"/>
  <c r="BB46" i="38"/>
  <c r="F46" i="38"/>
  <c r="H46" i="38"/>
  <c r="X46" i="38"/>
  <c r="AN46" i="38"/>
  <c r="J46" i="38"/>
  <c r="AP46" i="38"/>
  <c r="AD46" i="38"/>
  <c r="AL46" i="38"/>
  <c r="L46" i="38"/>
  <c r="AB46" i="38"/>
  <c r="AR46" i="38"/>
  <c r="R46" i="38"/>
  <c r="AX46" i="38"/>
  <c r="N46" i="38"/>
  <c r="Z46" i="38"/>
  <c r="P46" i="38"/>
  <c r="V46" i="38"/>
  <c r="AF46" i="38"/>
  <c r="AT46" i="38"/>
  <c r="AV46" i="38"/>
  <c r="AY343" i="38"/>
  <c r="FD343" i="38" s="1"/>
  <c r="AM343" i="38"/>
  <c r="EX343" i="38" s="1"/>
  <c r="AI343" i="38"/>
  <c r="EV343" i="38" s="1"/>
  <c r="AA343" i="38"/>
  <c r="ER343" i="38" s="1"/>
  <c r="G343" i="38"/>
  <c r="EH343" i="38" s="1"/>
  <c r="Y343" i="38"/>
  <c r="EQ343" i="38" s="1"/>
  <c r="AW343" i="38"/>
  <c r="FC343" i="38" s="1"/>
  <c r="AK343" i="38"/>
  <c r="EW343" i="38" s="1"/>
  <c r="AG343" i="38"/>
  <c r="EU343" i="38" s="1"/>
  <c r="M343" i="38"/>
  <c r="EK343" i="38" s="1"/>
  <c r="U343" i="38"/>
  <c r="EO343" i="38" s="1"/>
  <c r="Q343" i="38"/>
  <c r="EM343" i="38" s="1"/>
  <c r="AU343" i="38"/>
  <c r="FB343" i="38" s="1"/>
  <c r="AS343" i="38"/>
  <c r="FA343" i="38" s="1"/>
  <c r="AE343" i="38"/>
  <c r="ET343" i="38" s="1"/>
  <c r="K343" i="38"/>
  <c r="EJ343" i="38" s="1"/>
  <c r="W343" i="38"/>
  <c r="EP343" i="38" s="1"/>
  <c r="E343" i="38"/>
  <c r="EG343" i="38" s="1"/>
  <c r="BA343" i="38"/>
  <c r="FE343" i="38" s="1"/>
  <c r="I343" i="38"/>
  <c r="EI343" i="38" s="1"/>
  <c r="AO343" i="38"/>
  <c r="EY343" i="38" s="1"/>
  <c r="O343" i="38"/>
  <c r="EL343" i="38" s="1"/>
  <c r="AQ343" i="38"/>
  <c r="EZ343" i="38" s="1"/>
  <c r="S343" i="38"/>
  <c r="EN343" i="38" s="1"/>
  <c r="AC343" i="38"/>
  <c r="ES343" i="38" s="1"/>
  <c r="L343" i="38"/>
  <c r="AB343" i="38"/>
  <c r="AR343" i="38"/>
  <c r="R343" i="38"/>
  <c r="AX343" i="38"/>
  <c r="AL343" i="38"/>
  <c r="P343" i="38"/>
  <c r="AF343" i="38"/>
  <c r="AV343" i="38"/>
  <c r="Z343" i="38"/>
  <c r="V343" i="38"/>
  <c r="N343" i="38"/>
  <c r="T343" i="38"/>
  <c r="AJ343" i="38"/>
  <c r="AZ343" i="38"/>
  <c r="AH343" i="38"/>
  <c r="BB343" i="38"/>
  <c r="AT343" i="38"/>
  <c r="H343" i="38"/>
  <c r="AP343" i="38"/>
  <c r="J343" i="38"/>
  <c r="X343" i="38"/>
  <c r="F343" i="38"/>
  <c r="AN343" i="38"/>
  <c r="AD343" i="38"/>
  <c r="BA260" i="38"/>
  <c r="FE260" i="38" s="1"/>
  <c r="AS260" i="38"/>
  <c r="FA260" i="38" s="1"/>
  <c r="AK260" i="38"/>
  <c r="EW260" i="38" s="1"/>
  <c r="AC260" i="38"/>
  <c r="ES260" i="38" s="1"/>
  <c r="U260" i="38"/>
  <c r="EO260" i="38" s="1"/>
  <c r="M260" i="38"/>
  <c r="EK260" i="38" s="1"/>
  <c r="E260" i="38"/>
  <c r="EG260" i="38" s="1"/>
  <c r="AY260" i="38"/>
  <c r="FD260" i="38" s="1"/>
  <c r="AQ260" i="38"/>
  <c r="EZ260" i="38" s="1"/>
  <c r="AI260" i="38"/>
  <c r="EV260" i="38" s="1"/>
  <c r="AA260" i="38"/>
  <c r="ER260" i="38" s="1"/>
  <c r="S260" i="38"/>
  <c r="EN260" i="38" s="1"/>
  <c r="K260" i="38"/>
  <c r="EJ260" i="38" s="1"/>
  <c r="AW260" i="38"/>
  <c r="FC260" i="38" s="1"/>
  <c r="AO260" i="38"/>
  <c r="EY260" i="38" s="1"/>
  <c r="AG260" i="38"/>
  <c r="EU260" i="38" s="1"/>
  <c r="Y260" i="38"/>
  <c r="EQ260" i="38" s="1"/>
  <c r="Q260" i="38"/>
  <c r="EM260" i="38" s="1"/>
  <c r="I260" i="38"/>
  <c r="EI260" i="38" s="1"/>
  <c r="AM260" i="38"/>
  <c r="EX260" i="38" s="1"/>
  <c r="G260" i="38"/>
  <c r="EH260" i="38" s="1"/>
  <c r="AE260" i="38"/>
  <c r="ET260" i="38" s="1"/>
  <c r="W260" i="38"/>
  <c r="EP260" i="38" s="1"/>
  <c r="O260" i="38"/>
  <c r="EL260" i="38" s="1"/>
  <c r="AU260" i="38"/>
  <c r="FB260" i="38" s="1"/>
  <c r="L260" i="38"/>
  <c r="AR260" i="38"/>
  <c r="X260" i="38"/>
  <c r="N260" i="38"/>
  <c r="AT260" i="38"/>
  <c r="AV260" i="38"/>
  <c r="AB260" i="38"/>
  <c r="H260" i="38"/>
  <c r="AN260" i="38"/>
  <c r="AD260" i="38"/>
  <c r="AP260" i="38"/>
  <c r="P260" i="38"/>
  <c r="AL260" i="38"/>
  <c r="AX260" i="38"/>
  <c r="Z260" i="38"/>
  <c r="V260" i="38"/>
  <c r="BB260" i="38"/>
  <c r="T260" i="38"/>
  <c r="J260" i="38"/>
  <c r="AZ260" i="38"/>
  <c r="F260" i="38"/>
  <c r="R260" i="38"/>
  <c r="AJ260" i="38"/>
  <c r="AF260" i="38"/>
  <c r="AH260" i="38"/>
  <c r="AS262" i="38"/>
  <c r="FA262" i="38" s="1"/>
  <c r="AM262" i="38"/>
  <c r="EX262" i="38" s="1"/>
  <c r="AE262" i="38"/>
  <c r="ET262" i="38" s="1"/>
  <c r="W262" i="38"/>
  <c r="EP262" i="38" s="1"/>
  <c r="O262" i="38"/>
  <c r="EL262" i="38" s="1"/>
  <c r="G262" i="38"/>
  <c r="EH262" i="38" s="1"/>
  <c r="BA262" i="38"/>
  <c r="FE262" i="38" s="1"/>
  <c r="AQ262" i="38"/>
  <c r="EZ262" i="38" s="1"/>
  <c r="AK262" i="38"/>
  <c r="EW262" i="38" s="1"/>
  <c r="AC262" i="38"/>
  <c r="ES262" i="38" s="1"/>
  <c r="U262" i="38"/>
  <c r="EO262" i="38" s="1"/>
  <c r="M262" i="38"/>
  <c r="EK262" i="38" s="1"/>
  <c r="E262" i="38"/>
  <c r="EG262" i="38" s="1"/>
  <c r="AY262" i="38"/>
  <c r="FD262" i="38" s="1"/>
  <c r="AU262" i="38"/>
  <c r="FB262" i="38" s="1"/>
  <c r="AI262" i="38"/>
  <c r="EV262" i="38" s="1"/>
  <c r="AA262" i="38"/>
  <c r="ER262" i="38" s="1"/>
  <c r="S262" i="38"/>
  <c r="EN262" i="38" s="1"/>
  <c r="K262" i="38"/>
  <c r="EJ262" i="38" s="1"/>
  <c r="AW262" i="38"/>
  <c r="FC262" i="38" s="1"/>
  <c r="Q262" i="38"/>
  <c r="EM262" i="38" s="1"/>
  <c r="AO262" i="38"/>
  <c r="EY262" i="38" s="1"/>
  <c r="I262" i="38"/>
  <c r="EI262" i="38" s="1"/>
  <c r="AG262" i="38"/>
  <c r="EU262" i="38" s="1"/>
  <c r="R262" i="38"/>
  <c r="AX262" i="38"/>
  <c r="AJ262" i="38"/>
  <c r="P262" i="38"/>
  <c r="AV262" i="38"/>
  <c r="BB262" i="38"/>
  <c r="AD262" i="38"/>
  <c r="AP262" i="38"/>
  <c r="X262" i="38"/>
  <c r="N262" i="38"/>
  <c r="AT262" i="38"/>
  <c r="Z262" i="38"/>
  <c r="F262" i="38"/>
  <c r="V262" i="38"/>
  <c r="Y262" i="38"/>
  <c r="EQ262" i="38" s="1"/>
  <c r="AN262" i="38"/>
  <c r="L262" i="38"/>
  <c r="AH262" i="38"/>
  <c r="T262" i="38"/>
  <c r="AZ262" i="38"/>
  <c r="AF262" i="38"/>
  <c r="AB262" i="38"/>
  <c r="AL262" i="38"/>
  <c r="H262" i="38"/>
  <c r="J262" i="38"/>
  <c r="AR262" i="38"/>
  <c r="AW483" i="38"/>
  <c r="FC483" i="38" s="1"/>
  <c r="AO483" i="38"/>
  <c r="EY483" i="38" s="1"/>
  <c r="AI483" i="38"/>
  <c r="AA483" i="38"/>
  <c r="S483" i="38"/>
  <c r="EN483" i="38" s="1"/>
  <c r="K483" i="38"/>
  <c r="EJ483" i="38" s="1"/>
  <c r="BA483" i="38"/>
  <c r="FE483" i="38" s="1"/>
  <c r="AM483" i="38"/>
  <c r="EX483" i="38" s="1"/>
  <c r="AG483" i="38"/>
  <c r="Y483" i="38"/>
  <c r="EQ483" i="38" s="1"/>
  <c r="Q483" i="38"/>
  <c r="I483" i="38"/>
  <c r="EI483" i="38" s="1"/>
  <c r="AU483" i="38"/>
  <c r="FB483" i="38" s="1"/>
  <c r="AK483" i="38"/>
  <c r="EW483" i="38" s="1"/>
  <c r="AE483" i="38"/>
  <c r="W483" i="38"/>
  <c r="EP483" i="38" s="1"/>
  <c r="O483" i="38"/>
  <c r="EL483" i="38" s="1"/>
  <c r="G483" i="38"/>
  <c r="AS483" i="38"/>
  <c r="FA483" i="38" s="1"/>
  <c r="E483" i="38"/>
  <c r="EG483" i="38" s="1"/>
  <c r="AC483" i="38"/>
  <c r="ES483" i="38" s="1"/>
  <c r="BE483" i="38"/>
  <c r="AY483" i="38"/>
  <c r="FD483" i="38" s="1"/>
  <c r="U483" i="38"/>
  <c r="EO483" i="38" s="1"/>
  <c r="M483" i="38"/>
  <c r="EK483" i="38" s="1"/>
  <c r="P483" i="38"/>
  <c r="AF483" i="38"/>
  <c r="AV483" i="38"/>
  <c r="Z483" i="38"/>
  <c r="AD483" i="38"/>
  <c r="V483" i="38"/>
  <c r="L483" i="38"/>
  <c r="AR483" i="38"/>
  <c r="AX483" i="38"/>
  <c r="T483" i="38"/>
  <c r="AJ483" i="38"/>
  <c r="AZ483" i="38"/>
  <c r="AH483" i="38"/>
  <c r="N483" i="38"/>
  <c r="AL483" i="38"/>
  <c r="AQ483" i="38"/>
  <c r="EZ483" i="38" s="1"/>
  <c r="AB483" i="38"/>
  <c r="R483" i="38"/>
  <c r="F483" i="38"/>
  <c r="H483" i="38"/>
  <c r="X483" i="38"/>
  <c r="AN483" i="38"/>
  <c r="J483" i="38"/>
  <c r="AP483" i="38"/>
  <c r="AT483" i="38"/>
  <c r="BB483" i="38"/>
  <c r="BA628" i="38"/>
  <c r="FE628" i="38" s="1"/>
  <c r="AS628" i="38"/>
  <c r="FA628" i="38" s="1"/>
  <c r="AK628" i="38"/>
  <c r="EW628" i="38" s="1"/>
  <c r="AC628" i="38"/>
  <c r="ES628" i="38" s="1"/>
  <c r="U628" i="38"/>
  <c r="EO628" i="38" s="1"/>
  <c r="M628" i="38"/>
  <c r="EK628" i="38" s="1"/>
  <c r="E628" i="38"/>
  <c r="EG628" i="38" s="1"/>
  <c r="AY628" i="38"/>
  <c r="FD628" i="38" s="1"/>
  <c r="AQ628" i="38"/>
  <c r="EZ628" i="38" s="1"/>
  <c r="AI628" i="38"/>
  <c r="EV628" i="38" s="1"/>
  <c r="AA628" i="38"/>
  <c r="ER628" i="38" s="1"/>
  <c r="S628" i="38"/>
  <c r="EN628" i="38" s="1"/>
  <c r="K628" i="38"/>
  <c r="EJ628" i="38" s="1"/>
  <c r="AW628" i="38"/>
  <c r="FC628" i="38" s="1"/>
  <c r="AO628" i="38"/>
  <c r="EY628" i="38" s="1"/>
  <c r="AG628" i="38"/>
  <c r="EU628" i="38" s="1"/>
  <c r="Y628" i="38"/>
  <c r="EQ628" i="38" s="1"/>
  <c r="Q628" i="38"/>
  <c r="EM628" i="38" s="1"/>
  <c r="I628" i="38"/>
  <c r="EI628" i="38" s="1"/>
  <c r="AM628" i="38"/>
  <c r="EX628" i="38" s="1"/>
  <c r="G628" i="38"/>
  <c r="AE628" i="38"/>
  <c r="ET628" i="38" s="1"/>
  <c r="W628" i="38"/>
  <c r="EP628" i="38" s="1"/>
  <c r="BE628" i="38"/>
  <c r="AU628" i="38"/>
  <c r="FB628" i="38" s="1"/>
  <c r="O628" i="38"/>
  <c r="EL628" i="38" s="1"/>
  <c r="F628" i="38"/>
  <c r="AL628" i="38"/>
  <c r="R628" i="38"/>
  <c r="AX628" i="38"/>
  <c r="AD628" i="38"/>
  <c r="J628" i="38"/>
  <c r="AT628" i="38"/>
  <c r="AR628" i="38"/>
  <c r="H628" i="38"/>
  <c r="P628" i="38"/>
  <c r="AV628" i="38"/>
  <c r="AB628" i="38"/>
  <c r="Z628" i="38"/>
  <c r="AN628" i="38"/>
  <c r="AZ628" i="38"/>
  <c r="L628" i="38"/>
  <c r="AP628" i="38"/>
  <c r="V628" i="38"/>
  <c r="BB628" i="38"/>
  <c r="AH628" i="38"/>
  <c r="AJ628" i="38"/>
  <c r="N628" i="38"/>
  <c r="T628" i="38"/>
  <c r="AF628" i="38"/>
  <c r="X628" i="38"/>
  <c r="BA826" i="38"/>
  <c r="FE826" i="38" s="1"/>
  <c r="AQ826" i="38"/>
  <c r="AK826" i="38"/>
  <c r="AC826" i="38"/>
  <c r="ES826" i="38" s="1"/>
  <c r="U826" i="38"/>
  <c r="M826" i="38"/>
  <c r="E826" i="38"/>
  <c r="AY826" i="38"/>
  <c r="FD826" i="38" s="1"/>
  <c r="AS826" i="38"/>
  <c r="AI826" i="38"/>
  <c r="AA826" i="38"/>
  <c r="S826" i="38"/>
  <c r="EN826" i="38" s="1"/>
  <c r="K826" i="38"/>
  <c r="AW826" i="38"/>
  <c r="FC826" i="38" s="1"/>
  <c r="AO826" i="38"/>
  <c r="AG826" i="38"/>
  <c r="Y826" i="38"/>
  <c r="Q826" i="38"/>
  <c r="EM826" i="38" s="1"/>
  <c r="I826" i="38"/>
  <c r="AU826" i="38"/>
  <c r="O826" i="38"/>
  <c r="EL826" i="38" s="1"/>
  <c r="AM826" i="38"/>
  <c r="G826" i="38"/>
  <c r="AE826" i="38"/>
  <c r="W826" i="38"/>
  <c r="H826" i="38"/>
  <c r="X826" i="38"/>
  <c r="AN826" i="38"/>
  <c r="R826" i="38"/>
  <c r="V826" i="38"/>
  <c r="AT826" i="38"/>
  <c r="AL826" i="38"/>
  <c r="L826" i="38"/>
  <c r="AB826" i="38"/>
  <c r="AR826" i="38"/>
  <c r="AH826" i="38"/>
  <c r="BB826" i="38"/>
  <c r="J826" i="38"/>
  <c r="P826" i="38"/>
  <c r="AF826" i="38"/>
  <c r="AV826" i="38"/>
  <c r="AX826" i="38"/>
  <c r="N826" i="38"/>
  <c r="AP826" i="38"/>
  <c r="Z826" i="38"/>
  <c r="T826" i="38"/>
  <c r="AD826" i="38"/>
  <c r="AZ826" i="38"/>
  <c r="AJ826" i="38"/>
  <c r="F826" i="38"/>
  <c r="AY619" i="38"/>
  <c r="FD619" i="38" s="1"/>
  <c r="AO619" i="38"/>
  <c r="EY619" i="38" s="1"/>
  <c r="AG619" i="38"/>
  <c r="EU619" i="38" s="1"/>
  <c r="AA619" i="38"/>
  <c r="ER619" i="38" s="1"/>
  <c r="S619" i="38"/>
  <c r="EN619" i="38" s="1"/>
  <c r="K619" i="38"/>
  <c r="EJ619" i="38" s="1"/>
  <c r="AU619" i="38"/>
  <c r="FB619" i="38" s="1"/>
  <c r="AM619" i="38"/>
  <c r="EX619" i="38" s="1"/>
  <c r="AQ619" i="38"/>
  <c r="EZ619" i="38" s="1"/>
  <c r="Y619" i="38"/>
  <c r="EQ619" i="38" s="1"/>
  <c r="Q619" i="38"/>
  <c r="EM619" i="38" s="1"/>
  <c r="I619" i="38"/>
  <c r="EI619" i="38" s="1"/>
  <c r="AW619" i="38"/>
  <c r="FC619" i="38" s="1"/>
  <c r="AK619" i="38"/>
  <c r="EW619" i="38" s="1"/>
  <c r="AE619" i="38"/>
  <c r="ET619" i="38" s="1"/>
  <c r="W619" i="38"/>
  <c r="EP619" i="38" s="1"/>
  <c r="O619" i="38"/>
  <c r="EL619" i="38" s="1"/>
  <c r="G619" i="38"/>
  <c r="AC619" i="38"/>
  <c r="ES619" i="38" s="1"/>
  <c r="BA619" i="38"/>
  <c r="FE619" i="38" s="1"/>
  <c r="U619" i="38"/>
  <c r="EO619" i="38" s="1"/>
  <c r="AS619" i="38"/>
  <c r="FA619" i="38" s="1"/>
  <c r="M619" i="38"/>
  <c r="EK619" i="38" s="1"/>
  <c r="AI619" i="38"/>
  <c r="EV619" i="38" s="1"/>
  <c r="E619" i="38"/>
  <c r="EG619" i="38" s="1"/>
  <c r="R619" i="38"/>
  <c r="AX619" i="38"/>
  <c r="AJ619" i="38"/>
  <c r="AB619" i="38"/>
  <c r="AP619" i="38"/>
  <c r="V619" i="38"/>
  <c r="H619" i="38"/>
  <c r="F619" i="38"/>
  <c r="BB619" i="38"/>
  <c r="X619" i="38"/>
  <c r="N619" i="38"/>
  <c r="AT619" i="38"/>
  <c r="AL619" i="38"/>
  <c r="P619" i="38"/>
  <c r="AR619" i="38"/>
  <c r="AD619" i="38"/>
  <c r="AH619" i="38"/>
  <c r="T619" i="38"/>
  <c r="AZ619" i="38"/>
  <c r="J619" i="38"/>
  <c r="L619" i="38"/>
  <c r="Z619" i="38"/>
  <c r="AN619" i="38"/>
  <c r="AF619" i="38"/>
  <c r="AV619" i="38"/>
  <c r="BA840" i="38"/>
  <c r="FE840" i="38" s="1"/>
  <c r="AS840" i="38"/>
  <c r="FA840" i="38" s="1"/>
  <c r="AK840" i="38"/>
  <c r="EW840" i="38" s="1"/>
  <c r="AC840" i="38"/>
  <c r="ES840" i="38" s="1"/>
  <c r="U840" i="38"/>
  <c r="EO840" i="38" s="1"/>
  <c r="M840" i="38"/>
  <c r="E840" i="38"/>
  <c r="EG840" i="38" s="1"/>
  <c r="AY840" i="38"/>
  <c r="FD840" i="38" s="1"/>
  <c r="AQ840" i="38"/>
  <c r="EZ840" i="38" s="1"/>
  <c r="AI840" i="38"/>
  <c r="EV840" i="38" s="1"/>
  <c r="AA840" i="38"/>
  <c r="S840" i="38"/>
  <c r="EN840" i="38" s="1"/>
  <c r="K840" i="38"/>
  <c r="AW840" i="38"/>
  <c r="FC840" i="38" s="1"/>
  <c r="AO840" i="38"/>
  <c r="EY840" i="38" s="1"/>
  <c r="AG840" i="38"/>
  <c r="EU840" i="38" s="1"/>
  <c r="Y840" i="38"/>
  <c r="EQ840" i="38" s="1"/>
  <c r="Q840" i="38"/>
  <c r="EM840" i="38" s="1"/>
  <c r="I840" i="38"/>
  <c r="AM840" i="38"/>
  <c r="EX840" i="38" s="1"/>
  <c r="G840" i="38"/>
  <c r="AE840" i="38"/>
  <c r="ET840" i="38" s="1"/>
  <c r="BE840" i="38"/>
  <c r="W840" i="38"/>
  <c r="EP840" i="38" s="1"/>
  <c r="O840" i="38"/>
  <c r="EL840" i="38" s="1"/>
  <c r="AU840" i="38"/>
  <c r="P840" i="38"/>
  <c r="AF840" i="38"/>
  <c r="AV840" i="38"/>
  <c r="AL840" i="38"/>
  <c r="Z840" i="38"/>
  <c r="AT840" i="38"/>
  <c r="L840" i="38"/>
  <c r="AD840" i="38"/>
  <c r="T840" i="38"/>
  <c r="AJ840" i="38"/>
  <c r="AZ840" i="38"/>
  <c r="BB840" i="38"/>
  <c r="R840" i="38"/>
  <c r="J840" i="38"/>
  <c r="AR840" i="38"/>
  <c r="AX840" i="38"/>
  <c r="H840" i="38"/>
  <c r="X840" i="38"/>
  <c r="AN840" i="38"/>
  <c r="F840" i="38"/>
  <c r="N840" i="38"/>
  <c r="AH840" i="38"/>
  <c r="AP840" i="38"/>
  <c r="AB840" i="38"/>
  <c r="V840" i="38"/>
  <c r="AW68" i="38"/>
  <c r="FC68" i="38" s="1"/>
  <c r="AO68" i="38"/>
  <c r="EY68" i="38" s="1"/>
  <c r="AG68" i="38"/>
  <c r="EU68" i="38" s="1"/>
  <c r="Y68" i="38"/>
  <c r="EQ68" i="38" s="1"/>
  <c r="Q68" i="38"/>
  <c r="EM68" i="38" s="1"/>
  <c r="I68" i="38"/>
  <c r="EI68" i="38" s="1"/>
  <c r="AU68" i="38"/>
  <c r="FB68" i="38" s="1"/>
  <c r="AM68" i="38"/>
  <c r="EX68" i="38" s="1"/>
  <c r="AE68" i="38"/>
  <c r="ET68" i="38" s="1"/>
  <c r="W68" i="38"/>
  <c r="EP68" i="38" s="1"/>
  <c r="O68" i="38"/>
  <c r="EL68" i="38" s="1"/>
  <c r="G68" i="38"/>
  <c r="EH68" i="38" s="1"/>
  <c r="BA68" i="38"/>
  <c r="FE68" i="38" s="1"/>
  <c r="AS68" i="38"/>
  <c r="FA68" i="38" s="1"/>
  <c r="AK68" i="38"/>
  <c r="EW68" i="38" s="1"/>
  <c r="AC68" i="38"/>
  <c r="ES68" i="38" s="1"/>
  <c r="U68" i="38"/>
  <c r="EO68" i="38" s="1"/>
  <c r="M68" i="38"/>
  <c r="EK68" i="38" s="1"/>
  <c r="E68" i="38"/>
  <c r="EG68" i="38" s="1"/>
  <c r="AY68" i="38"/>
  <c r="FD68" i="38" s="1"/>
  <c r="S68" i="38"/>
  <c r="EN68" i="38" s="1"/>
  <c r="AQ68" i="38"/>
  <c r="EZ68" i="38" s="1"/>
  <c r="K68" i="38"/>
  <c r="EJ68" i="38" s="1"/>
  <c r="AI68" i="38"/>
  <c r="EV68" i="38" s="1"/>
  <c r="R68" i="38"/>
  <c r="AH68" i="38"/>
  <c r="AX68" i="38"/>
  <c r="X68" i="38"/>
  <c r="L68" i="38"/>
  <c r="AJ68" i="38"/>
  <c r="N68" i="38"/>
  <c r="P68" i="38"/>
  <c r="AA68" i="38"/>
  <c r="ER68" i="38" s="1"/>
  <c r="F68" i="38"/>
  <c r="V68" i="38"/>
  <c r="AL68" i="38"/>
  <c r="BB68" i="38"/>
  <c r="AF68" i="38"/>
  <c r="AB68" i="38"/>
  <c r="AZ68" i="38"/>
  <c r="AT68" i="38"/>
  <c r="T68" i="38"/>
  <c r="J68" i="38"/>
  <c r="Z68" i="38"/>
  <c r="AP68" i="38"/>
  <c r="H68" i="38"/>
  <c r="AN68" i="38"/>
  <c r="AR68" i="38"/>
  <c r="AD68" i="38"/>
  <c r="AV68" i="38"/>
  <c r="BA837" i="38"/>
  <c r="FE837" i="38" s="1"/>
  <c r="AS837" i="38"/>
  <c r="FA837" i="38" s="1"/>
  <c r="AK837" i="38"/>
  <c r="EW837" i="38" s="1"/>
  <c r="AC837" i="38"/>
  <c r="ES837" i="38" s="1"/>
  <c r="U837" i="38"/>
  <c r="EO837" i="38" s="1"/>
  <c r="E837" i="38"/>
  <c r="EG837" i="38" s="1"/>
  <c r="M837" i="38"/>
  <c r="AY837" i="38"/>
  <c r="FD837" i="38" s="1"/>
  <c r="AQ837" i="38"/>
  <c r="EZ837" i="38" s="1"/>
  <c r="AE837" i="38"/>
  <c r="ET837" i="38" s="1"/>
  <c r="AA837" i="38"/>
  <c r="S837" i="38"/>
  <c r="EN837" i="38" s="1"/>
  <c r="G837" i="38"/>
  <c r="AW837" i="38"/>
  <c r="FC837" i="38" s="1"/>
  <c r="AO837" i="38"/>
  <c r="EY837" i="38" s="1"/>
  <c r="AI837" i="38"/>
  <c r="EV837" i="38" s="1"/>
  <c r="Y837" i="38"/>
  <c r="EQ837" i="38" s="1"/>
  <c r="Q837" i="38"/>
  <c r="EM837" i="38" s="1"/>
  <c r="I837" i="38"/>
  <c r="AU837" i="38"/>
  <c r="O837" i="38"/>
  <c r="EL837" i="38" s="1"/>
  <c r="J837" i="38"/>
  <c r="Z837" i="38"/>
  <c r="AP837" i="38"/>
  <c r="L837" i="38"/>
  <c r="AJ837" i="38"/>
  <c r="H837" i="38"/>
  <c r="AM837" i="38"/>
  <c r="EX837" i="38" s="1"/>
  <c r="K837" i="38"/>
  <c r="N837" i="38"/>
  <c r="AD837" i="38"/>
  <c r="AT837" i="38"/>
  <c r="AB837" i="38"/>
  <c r="AZ837" i="38"/>
  <c r="X837" i="38"/>
  <c r="AG837" i="38"/>
  <c r="EU837" i="38" s="1"/>
  <c r="R837" i="38"/>
  <c r="AH837" i="38"/>
  <c r="AX837" i="38"/>
  <c r="AR837" i="38"/>
  <c r="P837" i="38"/>
  <c r="AN837" i="38"/>
  <c r="V837" i="38"/>
  <c r="AV837" i="38"/>
  <c r="AL837" i="38"/>
  <c r="AF837" i="38"/>
  <c r="W837" i="38"/>
  <c r="EP837" i="38" s="1"/>
  <c r="BB837" i="38"/>
  <c r="T837" i="38"/>
  <c r="F837" i="38"/>
  <c r="AY281" i="38"/>
  <c r="FD281" i="38" s="1"/>
  <c r="AS281" i="38"/>
  <c r="FA281" i="38" s="1"/>
  <c r="AK281" i="38"/>
  <c r="EW281" i="38" s="1"/>
  <c r="AC281" i="38"/>
  <c r="ES281" i="38" s="1"/>
  <c r="S281" i="38"/>
  <c r="EN281" i="38" s="1"/>
  <c r="O281" i="38"/>
  <c r="EL281" i="38" s="1"/>
  <c r="G281" i="38"/>
  <c r="EH281" i="38" s="1"/>
  <c r="AW281" i="38"/>
  <c r="FC281" i="38" s="1"/>
  <c r="AQ281" i="38"/>
  <c r="EZ281" i="38" s="1"/>
  <c r="AI281" i="38"/>
  <c r="EV281" i="38" s="1"/>
  <c r="Y281" i="38"/>
  <c r="EQ281" i="38" s="1"/>
  <c r="Q281" i="38"/>
  <c r="EM281" i="38" s="1"/>
  <c r="M281" i="38"/>
  <c r="EK281" i="38" s="1"/>
  <c r="BA281" i="38"/>
  <c r="FE281" i="38" s="1"/>
  <c r="AO281" i="38"/>
  <c r="EY281" i="38" s="1"/>
  <c r="AG281" i="38"/>
  <c r="EU281" i="38" s="1"/>
  <c r="W281" i="38"/>
  <c r="EP281" i="38" s="1"/>
  <c r="AA281" i="38"/>
  <c r="ER281" i="38" s="1"/>
  <c r="K281" i="38"/>
  <c r="EJ281" i="38" s="1"/>
  <c r="AU281" i="38"/>
  <c r="FB281" i="38" s="1"/>
  <c r="E281" i="38"/>
  <c r="EG281" i="38" s="1"/>
  <c r="AM281" i="38"/>
  <c r="EX281" i="38" s="1"/>
  <c r="I281" i="38"/>
  <c r="EI281" i="38" s="1"/>
  <c r="AE281" i="38"/>
  <c r="ET281" i="38" s="1"/>
  <c r="P281" i="38"/>
  <c r="AF281" i="38"/>
  <c r="AV281" i="38"/>
  <c r="Z281" i="38"/>
  <c r="N281" i="38"/>
  <c r="V281" i="38"/>
  <c r="U281" i="38"/>
  <c r="EO281" i="38" s="1"/>
  <c r="BE281" i="38"/>
  <c r="T281" i="38"/>
  <c r="AJ281" i="38"/>
  <c r="AZ281" i="38"/>
  <c r="AH281" i="38"/>
  <c r="AD281" i="38"/>
  <c r="AL281" i="38"/>
  <c r="H281" i="38"/>
  <c r="X281" i="38"/>
  <c r="AN281" i="38"/>
  <c r="J281" i="38"/>
  <c r="AP281" i="38"/>
  <c r="AT281" i="38"/>
  <c r="BB281" i="38"/>
  <c r="R281" i="38"/>
  <c r="L281" i="38"/>
  <c r="AX281" i="38"/>
  <c r="AB281" i="38"/>
  <c r="F281" i="38"/>
  <c r="AR281" i="38"/>
  <c r="AW137" i="38"/>
  <c r="FC137" i="38" s="1"/>
  <c r="AQ137" i="38"/>
  <c r="EZ137" i="38" s="1"/>
  <c r="AK137" i="38"/>
  <c r="EW137" i="38" s="1"/>
  <c r="U137" i="38"/>
  <c r="EO137" i="38" s="1"/>
  <c r="AE137" i="38"/>
  <c r="ET137" i="38" s="1"/>
  <c r="K137" i="38"/>
  <c r="EJ137" i="38" s="1"/>
  <c r="AY137" i="38"/>
  <c r="FD137" i="38" s="1"/>
  <c r="AM137" i="38"/>
  <c r="EX137" i="38" s="1"/>
  <c r="AA137" i="38"/>
  <c r="ER137" i="38" s="1"/>
  <c r="S137" i="38"/>
  <c r="EN137" i="38" s="1"/>
  <c r="AI137" i="38"/>
  <c r="EV137" i="38" s="1"/>
  <c r="I137" i="38"/>
  <c r="EI137" i="38" s="1"/>
  <c r="AU137" i="38"/>
  <c r="FB137" i="38" s="1"/>
  <c r="AG137" i="38"/>
  <c r="EU137" i="38" s="1"/>
  <c r="Y137" i="38"/>
  <c r="EQ137" i="38" s="1"/>
  <c r="Q137" i="38"/>
  <c r="EM137" i="38" s="1"/>
  <c r="O137" i="38"/>
  <c r="EL137" i="38" s="1"/>
  <c r="G137" i="38"/>
  <c r="EH137" i="38" s="1"/>
  <c r="AO137" i="38"/>
  <c r="EY137" i="38" s="1"/>
  <c r="E137" i="38"/>
  <c r="EG137" i="38" s="1"/>
  <c r="W137" i="38"/>
  <c r="EP137" i="38" s="1"/>
  <c r="BA137" i="38"/>
  <c r="FE137" i="38" s="1"/>
  <c r="AC137" i="38"/>
  <c r="ES137" i="38" s="1"/>
  <c r="L137" i="38"/>
  <c r="AB137" i="38"/>
  <c r="AR137" i="38"/>
  <c r="Z137" i="38"/>
  <c r="AL137" i="38"/>
  <c r="AD137" i="38"/>
  <c r="AS137" i="38"/>
  <c r="FA137" i="38" s="1"/>
  <c r="P137" i="38"/>
  <c r="AF137" i="38"/>
  <c r="AV137" i="38"/>
  <c r="AP137" i="38"/>
  <c r="BB137" i="38"/>
  <c r="AH137" i="38"/>
  <c r="M137" i="38"/>
  <c r="EK137" i="38" s="1"/>
  <c r="T137" i="38"/>
  <c r="AJ137" i="38"/>
  <c r="AZ137" i="38"/>
  <c r="F137" i="38"/>
  <c r="R137" i="38"/>
  <c r="N137" i="38"/>
  <c r="H137" i="38"/>
  <c r="V137" i="38"/>
  <c r="X137" i="38"/>
  <c r="AX137" i="38"/>
  <c r="AN137" i="38"/>
  <c r="AT137" i="38"/>
  <c r="J137" i="38"/>
  <c r="AW127" i="38"/>
  <c r="FC127" i="38" s="1"/>
  <c r="AM127" i="38"/>
  <c r="EX127" i="38" s="1"/>
  <c r="AG127" i="38"/>
  <c r="EU127" i="38" s="1"/>
  <c r="BA127" i="38"/>
  <c r="FE127" i="38" s="1"/>
  <c r="AS127" i="38"/>
  <c r="FA127" i="38" s="1"/>
  <c r="AK127" i="38"/>
  <c r="EW127" i="38" s="1"/>
  <c r="AC127" i="38"/>
  <c r="ES127" i="38" s="1"/>
  <c r="U127" i="38"/>
  <c r="EO127" i="38" s="1"/>
  <c r="AO127" i="38"/>
  <c r="EY127" i="38" s="1"/>
  <c r="AA127" i="38"/>
  <c r="ER127" i="38" s="1"/>
  <c r="Q127" i="38"/>
  <c r="EM127" i="38" s="1"/>
  <c r="I127" i="38"/>
  <c r="EI127" i="38" s="1"/>
  <c r="AQ127" i="38"/>
  <c r="EZ127" i="38" s="1"/>
  <c r="Y127" i="38"/>
  <c r="EQ127" i="38" s="1"/>
  <c r="O127" i="38"/>
  <c r="EL127" i="38" s="1"/>
  <c r="G127" i="38"/>
  <c r="EH127" i="38" s="1"/>
  <c r="AY127" i="38"/>
  <c r="FD127" i="38" s="1"/>
  <c r="AI127" i="38"/>
  <c r="EV127" i="38" s="1"/>
  <c r="W127" i="38"/>
  <c r="EP127" i="38" s="1"/>
  <c r="M127" i="38"/>
  <c r="EK127" i="38" s="1"/>
  <c r="E127" i="38"/>
  <c r="EG127" i="38" s="1"/>
  <c r="AU127" i="38"/>
  <c r="FB127" i="38" s="1"/>
  <c r="AE127" i="38"/>
  <c r="ET127" i="38" s="1"/>
  <c r="S127" i="38"/>
  <c r="EN127" i="38" s="1"/>
  <c r="K127" i="38"/>
  <c r="EJ127" i="38" s="1"/>
  <c r="BE127" i="38"/>
  <c r="P127" i="38"/>
  <c r="AF127" i="38"/>
  <c r="AV127" i="38"/>
  <c r="V127" i="38"/>
  <c r="BB127" i="38"/>
  <c r="AH127" i="38"/>
  <c r="H127" i="38"/>
  <c r="X127" i="38"/>
  <c r="AN127" i="38"/>
  <c r="F127" i="38"/>
  <c r="AL127" i="38"/>
  <c r="R127" i="38"/>
  <c r="AX127" i="38"/>
  <c r="AB127" i="38"/>
  <c r="N127" i="38"/>
  <c r="Z127" i="38"/>
  <c r="AJ127" i="38"/>
  <c r="AD127" i="38"/>
  <c r="AP127" i="38"/>
  <c r="L127" i="38"/>
  <c r="AR127" i="38"/>
  <c r="AT127" i="38"/>
  <c r="J127" i="38"/>
  <c r="AZ127" i="38"/>
  <c r="T127" i="38"/>
  <c r="AY141" i="38"/>
  <c r="FD141" i="38" s="1"/>
  <c r="AO141" i="38"/>
  <c r="EY141" i="38" s="1"/>
  <c r="AG141" i="38"/>
  <c r="EU141" i="38" s="1"/>
  <c r="S141" i="38"/>
  <c r="EN141" i="38" s="1"/>
  <c r="AA141" i="38"/>
  <c r="ER141" i="38" s="1"/>
  <c r="I141" i="38"/>
  <c r="EI141" i="38" s="1"/>
  <c r="AU141" i="38"/>
  <c r="FB141" i="38" s="1"/>
  <c r="AM141" i="38"/>
  <c r="EX141" i="38" s="1"/>
  <c r="Y141" i="38"/>
  <c r="EQ141" i="38" s="1"/>
  <c r="Q141" i="38"/>
  <c r="EM141" i="38" s="1"/>
  <c r="O141" i="38"/>
  <c r="EL141" i="38" s="1"/>
  <c r="G141" i="38"/>
  <c r="EH141" i="38" s="1"/>
  <c r="BA141" i="38"/>
  <c r="FE141" i="38" s="1"/>
  <c r="AS141" i="38"/>
  <c r="FA141" i="38" s="1"/>
  <c r="AK141" i="38"/>
  <c r="EW141" i="38" s="1"/>
  <c r="W141" i="38"/>
  <c r="EP141" i="38" s="1"/>
  <c r="AE141" i="38"/>
  <c r="ET141" i="38" s="1"/>
  <c r="M141" i="38"/>
  <c r="EK141" i="38" s="1"/>
  <c r="E141" i="38"/>
  <c r="EG141" i="38" s="1"/>
  <c r="AQ141" i="38"/>
  <c r="EZ141" i="38" s="1"/>
  <c r="K141" i="38"/>
  <c r="EJ141" i="38" s="1"/>
  <c r="AI141" i="38"/>
  <c r="EV141" i="38" s="1"/>
  <c r="U141" i="38"/>
  <c r="EO141" i="38" s="1"/>
  <c r="AW141" i="38"/>
  <c r="FC141" i="38" s="1"/>
  <c r="AC141" i="38"/>
  <c r="ES141" i="38" s="1"/>
  <c r="H141" i="38"/>
  <c r="X141" i="38"/>
  <c r="AN141" i="38"/>
  <c r="R141" i="38"/>
  <c r="AD141" i="38"/>
  <c r="V141" i="38"/>
  <c r="F141" i="38"/>
  <c r="L141" i="38"/>
  <c r="AB141" i="38"/>
  <c r="AR141" i="38"/>
  <c r="AH141" i="38"/>
  <c r="AT141" i="38"/>
  <c r="BB141" i="38"/>
  <c r="P141" i="38"/>
  <c r="AF141" i="38"/>
  <c r="AV141" i="38"/>
  <c r="AX141" i="38"/>
  <c r="J141" i="38"/>
  <c r="Z141" i="38"/>
  <c r="N141" i="38"/>
  <c r="AZ141" i="38"/>
  <c r="T141" i="38"/>
  <c r="AP141" i="38"/>
  <c r="AJ141" i="38"/>
  <c r="AL141" i="38"/>
  <c r="AU347" i="38"/>
  <c r="FB347" i="38" s="1"/>
  <c r="AM347" i="38"/>
  <c r="EX347" i="38" s="1"/>
  <c r="AE347" i="38"/>
  <c r="ET347" i="38" s="1"/>
  <c r="K347" i="38"/>
  <c r="EJ347" i="38" s="1"/>
  <c r="W347" i="38"/>
  <c r="EP347" i="38" s="1"/>
  <c r="O347" i="38"/>
  <c r="EL347" i="38" s="1"/>
  <c r="BA347" i="38"/>
  <c r="FE347" i="38" s="1"/>
  <c r="AS347" i="38"/>
  <c r="FA347" i="38" s="1"/>
  <c r="AK347" i="38"/>
  <c r="EW347" i="38" s="1"/>
  <c r="AC347" i="38"/>
  <c r="ES347" i="38" s="1"/>
  <c r="I347" i="38"/>
  <c r="EI347" i="38" s="1"/>
  <c r="U347" i="38"/>
  <c r="EO347" i="38" s="1"/>
  <c r="E347" i="38"/>
  <c r="EG347" i="38" s="1"/>
  <c r="AY347" i="38"/>
  <c r="FD347" i="38" s="1"/>
  <c r="AQ347" i="38"/>
  <c r="EZ347" i="38" s="1"/>
  <c r="AI347" i="38"/>
  <c r="EV347" i="38" s="1"/>
  <c r="AA347" i="38"/>
  <c r="ER347" i="38" s="1"/>
  <c r="G347" i="38"/>
  <c r="EH347" i="38" s="1"/>
  <c r="S347" i="38"/>
  <c r="EN347" i="38" s="1"/>
  <c r="AW347" i="38"/>
  <c r="FC347" i="38" s="1"/>
  <c r="Y347" i="38"/>
  <c r="EQ347" i="38" s="1"/>
  <c r="AO347" i="38"/>
  <c r="EY347" i="38" s="1"/>
  <c r="Q347" i="38"/>
  <c r="EM347" i="38" s="1"/>
  <c r="BE347" i="38"/>
  <c r="AG347" i="38"/>
  <c r="EU347" i="38" s="1"/>
  <c r="M347" i="38"/>
  <c r="EK347" i="38" s="1"/>
  <c r="P347" i="38"/>
  <c r="AF347" i="38"/>
  <c r="AV347" i="38"/>
  <c r="Z347" i="38"/>
  <c r="N347" i="38"/>
  <c r="AL347" i="38"/>
  <c r="AB347" i="38"/>
  <c r="R347" i="38"/>
  <c r="T347" i="38"/>
  <c r="AJ347" i="38"/>
  <c r="AZ347" i="38"/>
  <c r="AH347" i="38"/>
  <c r="AT347" i="38"/>
  <c r="BB347" i="38"/>
  <c r="AR347" i="38"/>
  <c r="V347" i="38"/>
  <c r="H347" i="38"/>
  <c r="X347" i="38"/>
  <c r="AN347" i="38"/>
  <c r="J347" i="38"/>
  <c r="AP347" i="38"/>
  <c r="AD347" i="38"/>
  <c r="F347" i="38"/>
  <c r="L347" i="38"/>
  <c r="AX347" i="38"/>
  <c r="AY42" i="38"/>
  <c r="AQ42" i="38"/>
  <c r="AI42" i="38"/>
  <c r="AA42" i="38"/>
  <c r="S42" i="38"/>
  <c r="K42" i="38"/>
  <c r="AW42" i="38"/>
  <c r="AO42" i="38"/>
  <c r="AG42" i="38"/>
  <c r="Y42" i="38"/>
  <c r="Q42" i="38"/>
  <c r="I42" i="38"/>
  <c r="EI42" i="38" s="1"/>
  <c r="AS42" i="38"/>
  <c r="AM42" i="38"/>
  <c r="AE42" i="38"/>
  <c r="W42" i="38"/>
  <c r="EP42" i="38" s="1"/>
  <c r="O42" i="38"/>
  <c r="G42" i="38"/>
  <c r="AC42" i="38"/>
  <c r="BA42" i="38"/>
  <c r="U42" i="38"/>
  <c r="AU42" i="38"/>
  <c r="M42" i="38"/>
  <c r="AK42" i="38"/>
  <c r="E42" i="38"/>
  <c r="X42" i="38"/>
  <c r="AN42" i="38"/>
  <c r="J42" i="38"/>
  <c r="P42" i="38"/>
  <c r="AX42" i="38"/>
  <c r="V42" i="38"/>
  <c r="AB42" i="38"/>
  <c r="AR42" i="38"/>
  <c r="T42" i="38"/>
  <c r="Z42" i="38"/>
  <c r="R42" i="38"/>
  <c r="BB42" i="38"/>
  <c r="H42" i="38"/>
  <c r="AF42" i="38"/>
  <c r="AV42" i="38"/>
  <c r="L42" i="38"/>
  <c r="AH42" i="38"/>
  <c r="AD42" i="38"/>
  <c r="AT42" i="38"/>
  <c r="N42" i="38"/>
  <c r="AP42" i="38"/>
  <c r="AJ42" i="38"/>
  <c r="AL42" i="38"/>
  <c r="AZ42" i="38"/>
  <c r="F42" i="38"/>
  <c r="BA629" i="38"/>
  <c r="FE629" i="38" s="1"/>
  <c r="AQ629" i="38"/>
  <c r="EZ629" i="38" s="1"/>
  <c r="AI629" i="38"/>
  <c r="EV629" i="38" s="1"/>
  <c r="AA629" i="38"/>
  <c r="ER629" i="38" s="1"/>
  <c r="S629" i="38"/>
  <c r="EN629" i="38" s="1"/>
  <c r="K629" i="38"/>
  <c r="EJ629" i="38" s="1"/>
  <c r="AW629" i="38"/>
  <c r="FC629" i="38" s="1"/>
  <c r="AO629" i="38"/>
  <c r="EY629" i="38" s="1"/>
  <c r="AG629" i="38"/>
  <c r="EU629" i="38" s="1"/>
  <c r="Y629" i="38"/>
  <c r="EQ629" i="38" s="1"/>
  <c r="Q629" i="38"/>
  <c r="EM629" i="38" s="1"/>
  <c r="M629" i="38"/>
  <c r="EK629" i="38" s="1"/>
  <c r="AU629" i="38"/>
  <c r="FB629" i="38" s="1"/>
  <c r="AM629" i="38"/>
  <c r="EX629" i="38" s="1"/>
  <c r="AE629" i="38"/>
  <c r="ET629" i="38" s="1"/>
  <c r="W629" i="38"/>
  <c r="EP629" i="38" s="1"/>
  <c r="O629" i="38"/>
  <c r="EL629" i="38" s="1"/>
  <c r="G629" i="38"/>
  <c r="AK629" i="38"/>
  <c r="EW629" i="38" s="1"/>
  <c r="I629" i="38"/>
  <c r="EI629" i="38" s="1"/>
  <c r="AC629" i="38"/>
  <c r="ES629" i="38" s="1"/>
  <c r="AY629" i="38"/>
  <c r="FD629" i="38" s="1"/>
  <c r="U629" i="38"/>
  <c r="EO629" i="38" s="1"/>
  <c r="AS629" i="38"/>
  <c r="FA629" i="38" s="1"/>
  <c r="E629" i="38"/>
  <c r="EG629" i="38" s="1"/>
  <c r="BE629" i="38"/>
  <c r="AD629" i="38"/>
  <c r="J629" i="38"/>
  <c r="AP629" i="38"/>
  <c r="AN629" i="38"/>
  <c r="AR629" i="38"/>
  <c r="AH629" i="38"/>
  <c r="AJ629" i="38"/>
  <c r="P629" i="38"/>
  <c r="AV629" i="38"/>
  <c r="AX629" i="38"/>
  <c r="BB629" i="38"/>
  <c r="AL629" i="38"/>
  <c r="N629" i="38"/>
  <c r="AT629" i="38"/>
  <c r="Z629" i="38"/>
  <c r="H629" i="38"/>
  <c r="L629" i="38"/>
  <c r="F629" i="38"/>
  <c r="X629" i="38"/>
  <c r="R629" i="38"/>
  <c r="T629" i="38"/>
  <c r="V629" i="38"/>
  <c r="AF629" i="38"/>
  <c r="AZ629" i="38"/>
  <c r="AB629" i="38"/>
  <c r="AW485" i="38"/>
  <c r="FC485" i="38" s="1"/>
  <c r="AQ485" i="38"/>
  <c r="EZ485" i="38" s="1"/>
  <c r="AI485" i="38"/>
  <c r="EV485" i="38" s="1"/>
  <c r="AA485" i="38"/>
  <c r="ER485" i="38" s="1"/>
  <c r="S485" i="38"/>
  <c r="EN485" i="38" s="1"/>
  <c r="M485" i="38"/>
  <c r="EK485" i="38" s="1"/>
  <c r="AY485" i="38"/>
  <c r="FD485" i="38" s="1"/>
  <c r="AO485" i="38"/>
  <c r="EY485" i="38" s="1"/>
  <c r="AG485" i="38"/>
  <c r="EU485" i="38" s="1"/>
  <c r="Y485" i="38"/>
  <c r="EQ485" i="38" s="1"/>
  <c r="Q485" i="38"/>
  <c r="EM485" i="38" s="1"/>
  <c r="K485" i="38"/>
  <c r="EJ485" i="38" s="1"/>
  <c r="AU485" i="38"/>
  <c r="FB485" i="38" s="1"/>
  <c r="AM485" i="38"/>
  <c r="EX485" i="38" s="1"/>
  <c r="AE485" i="38"/>
  <c r="ET485" i="38" s="1"/>
  <c r="W485" i="38"/>
  <c r="EP485" i="38" s="1"/>
  <c r="O485" i="38"/>
  <c r="EL485" i="38" s="1"/>
  <c r="I485" i="38"/>
  <c r="EI485" i="38" s="1"/>
  <c r="AS485" i="38"/>
  <c r="FA485" i="38" s="1"/>
  <c r="E485" i="38"/>
  <c r="EG485" i="38" s="1"/>
  <c r="AK485" i="38"/>
  <c r="EW485" i="38" s="1"/>
  <c r="G485" i="38"/>
  <c r="AC485" i="38"/>
  <c r="ES485" i="38" s="1"/>
  <c r="BA485" i="38"/>
  <c r="FE485" i="38" s="1"/>
  <c r="U485" i="38"/>
  <c r="EO485" i="38" s="1"/>
  <c r="H485" i="38"/>
  <c r="X485" i="38"/>
  <c r="AN485" i="38"/>
  <c r="F485" i="38"/>
  <c r="AL485" i="38"/>
  <c r="J485" i="38"/>
  <c r="R485" i="38"/>
  <c r="L485" i="38"/>
  <c r="AB485" i="38"/>
  <c r="AR485" i="38"/>
  <c r="N485" i="38"/>
  <c r="AT485" i="38"/>
  <c r="AP485" i="38"/>
  <c r="P485" i="38"/>
  <c r="AF485" i="38"/>
  <c r="AV485" i="38"/>
  <c r="V485" i="38"/>
  <c r="BB485" i="38"/>
  <c r="AH485" i="38"/>
  <c r="AZ485" i="38"/>
  <c r="AJ485" i="38"/>
  <c r="AD485" i="38"/>
  <c r="T485" i="38"/>
  <c r="Z485" i="38"/>
  <c r="AX485" i="38"/>
  <c r="AU269" i="38"/>
  <c r="FB269" i="38" s="1"/>
  <c r="AO269" i="38"/>
  <c r="EY269" i="38" s="1"/>
  <c r="W269" i="38"/>
  <c r="EP269" i="38" s="1"/>
  <c r="AM269" i="38"/>
  <c r="EX269" i="38" s="1"/>
  <c r="M269" i="38"/>
  <c r="EK269" i="38" s="1"/>
  <c r="E269" i="38"/>
  <c r="EG269" i="38" s="1"/>
  <c r="BA269" i="38"/>
  <c r="FE269" i="38" s="1"/>
  <c r="AS269" i="38"/>
  <c r="FA269" i="38" s="1"/>
  <c r="AG269" i="38"/>
  <c r="EU269" i="38" s="1"/>
  <c r="U269" i="38"/>
  <c r="EO269" i="38" s="1"/>
  <c r="AI269" i="38"/>
  <c r="EV269" i="38" s="1"/>
  <c r="K269" i="38"/>
  <c r="EJ269" i="38" s="1"/>
  <c r="AC269" i="38"/>
  <c r="ES269" i="38" s="1"/>
  <c r="AW269" i="38"/>
  <c r="FC269" i="38" s="1"/>
  <c r="AQ269" i="38"/>
  <c r="EZ269" i="38" s="1"/>
  <c r="AA269" i="38"/>
  <c r="ER269" i="38" s="1"/>
  <c r="S269" i="38"/>
  <c r="EN269" i="38" s="1"/>
  <c r="AE269" i="38"/>
  <c r="ET269" i="38" s="1"/>
  <c r="I269" i="38"/>
  <c r="EI269" i="38" s="1"/>
  <c r="AY269" i="38"/>
  <c r="FD269" i="38" s="1"/>
  <c r="O269" i="38"/>
  <c r="EL269" i="38" s="1"/>
  <c r="AK269" i="38"/>
  <c r="EW269" i="38" s="1"/>
  <c r="G269" i="38"/>
  <c r="EH269" i="38" s="1"/>
  <c r="Y269" i="38"/>
  <c r="EQ269" i="38" s="1"/>
  <c r="Q269" i="38"/>
  <c r="EM269" i="38" s="1"/>
  <c r="BE269" i="38"/>
  <c r="Z269" i="38"/>
  <c r="F269" i="38"/>
  <c r="AL269" i="38"/>
  <c r="X269" i="38"/>
  <c r="AX269" i="38"/>
  <c r="L269" i="38"/>
  <c r="AJ269" i="38"/>
  <c r="P269" i="38"/>
  <c r="AV269" i="38"/>
  <c r="AT269" i="38"/>
  <c r="AR269" i="38"/>
  <c r="AH269" i="38"/>
  <c r="J269" i="38"/>
  <c r="AP269" i="38"/>
  <c r="V269" i="38"/>
  <c r="BB269" i="38"/>
  <c r="R269" i="38"/>
  <c r="H269" i="38"/>
  <c r="AN269" i="38"/>
  <c r="AF269" i="38"/>
  <c r="AD269" i="38"/>
  <c r="N269" i="38"/>
  <c r="AZ269" i="38"/>
  <c r="T269" i="38"/>
  <c r="AB269" i="38"/>
  <c r="AW197" i="38"/>
  <c r="FC197" i="38" s="1"/>
  <c r="AQ197" i="38"/>
  <c r="EZ197" i="38" s="1"/>
  <c r="AI197" i="38"/>
  <c r="EV197" i="38" s="1"/>
  <c r="U197" i="38"/>
  <c r="EO197" i="38" s="1"/>
  <c r="AC197" i="38"/>
  <c r="ES197" i="38" s="1"/>
  <c r="K197" i="38"/>
  <c r="EJ197" i="38" s="1"/>
  <c r="AY197" i="38"/>
  <c r="FD197" i="38" s="1"/>
  <c r="AO197" i="38"/>
  <c r="EY197" i="38" s="1"/>
  <c r="AG197" i="38"/>
  <c r="EU197" i="38" s="1"/>
  <c r="S197" i="38"/>
  <c r="EN197" i="38" s="1"/>
  <c r="AA197" i="38"/>
  <c r="ER197" i="38" s="1"/>
  <c r="I197" i="38"/>
  <c r="EI197" i="38" s="1"/>
  <c r="AU197" i="38"/>
  <c r="FB197" i="38" s="1"/>
  <c r="AM197" i="38"/>
  <c r="EX197" i="38" s="1"/>
  <c r="Y197" i="38"/>
  <c r="EQ197" i="38" s="1"/>
  <c r="Q197" i="38"/>
  <c r="EM197" i="38" s="1"/>
  <c r="O197" i="38"/>
  <c r="EL197" i="38" s="1"/>
  <c r="G197" i="38"/>
  <c r="EH197" i="38" s="1"/>
  <c r="BA197" i="38"/>
  <c r="FE197" i="38" s="1"/>
  <c r="AE197" i="38"/>
  <c r="ET197" i="38" s="1"/>
  <c r="AS197" i="38"/>
  <c r="FA197" i="38" s="1"/>
  <c r="M197" i="38"/>
  <c r="EK197" i="38" s="1"/>
  <c r="AK197" i="38"/>
  <c r="EW197" i="38" s="1"/>
  <c r="E197" i="38"/>
  <c r="EG197" i="38" s="1"/>
  <c r="W197" i="38"/>
  <c r="EP197" i="38" s="1"/>
  <c r="H197" i="38"/>
  <c r="AN197" i="38"/>
  <c r="AD197" i="38"/>
  <c r="J197" i="38"/>
  <c r="V197" i="38"/>
  <c r="Z197" i="38"/>
  <c r="F197" i="38"/>
  <c r="R197" i="38"/>
  <c r="AX197" i="38"/>
  <c r="AJ197" i="38"/>
  <c r="AF197" i="38"/>
  <c r="AR197" i="38"/>
  <c r="AV197" i="38"/>
  <c r="X197" i="38"/>
  <c r="N197" i="38"/>
  <c r="AT197" i="38"/>
  <c r="AP197" i="38"/>
  <c r="BB197" i="38"/>
  <c r="AB197" i="38"/>
  <c r="AZ197" i="38"/>
  <c r="T197" i="38"/>
  <c r="L197" i="38"/>
  <c r="AH197" i="38"/>
  <c r="P197" i="38"/>
  <c r="AL197" i="38"/>
  <c r="AY53" i="38"/>
  <c r="FD53" i="38" s="1"/>
  <c r="AQ53" i="38"/>
  <c r="EZ53" i="38" s="1"/>
  <c r="AI53" i="38"/>
  <c r="EV53" i="38" s="1"/>
  <c r="Y53" i="38"/>
  <c r="EQ53" i="38" s="1"/>
  <c r="Q53" i="38"/>
  <c r="EM53" i="38" s="1"/>
  <c r="O53" i="38"/>
  <c r="EL53" i="38" s="1"/>
  <c r="AW53" i="38"/>
  <c r="FC53" i="38" s="1"/>
  <c r="AO53" i="38"/>
  <c r="EY53" i="38" s="1"/>
  <c r="AE53" i="38"/>
  <c r="ET53" i="38" s="1"/>
  <c r="W53" i="38"/>
  <c r="EP53" i="38" s="1"/>
  <c r="AG53" i="38"/>
  <c r="EU53" i="38" s="1"/>
  <c r="G53" i="38"/>
  <c r="EH53" i="38" s="1"/>
  <c r="AU53" i="38"/>
  <c r="FB53" i="38" s="1"/>
  <c r="AM53" i="38"/>
  <c r="EX53" i="38" s="1"/>
  <c r="AC53" i="38"/>
  <c r="ES53" i="38" s="1"/>
  <c r="U53" i="38"/>
  <c r="EO53" i="38" s="1"/>
  <c r="E53" i="38"/>
  <c r="EG53" i="38" s="1"/>
  <c r="I53" i="38"/>
  <c r="EI53" i="38" s="1"/>
  <c r="AA53" i="38"/>
  <c r="ER53" i="38" s="1"/>
  <c r="BA53" i="38"/>
  <c r="FE53" i="38" s="1"/>
  <c r="S53" i="38"/>
  <c r="EN53" i="38" s="1"/>
  <c r="AS53" i="38"/>
  <c r="FA53" i="38" s="1"/>
  <c r="M53" i="38"/>
  <c r="EK53" i="38" s="1"/>
  <c r="AK53" i="38"/>
  <c r="EW53" i="38" s="1"/>
  <c r="K53" i="38"/>
  <c r="EJ53" i="38" s="1"/>
  <c r="F53" i="38"/>
  <c r="V53" i="38"/>
  <c r="AL53" i="38"/>
  <c r="BB53" i="38"/>
  <c r="AJ53" i="38"/>
  <c r="AF53" i="38"/>
  <c r="AN53" i="38"/>
  <c r="J53" i="38"/>
  <c r="Z53" i="38"/>
  <c r="AP53" i="38"/>
  <c r="L53" i="38"/>
  <c r="AR53" i="38"/>
  <c r="AV53" i="38"/>
  <c r="N53" i="38"/>
  <c r="AD53" i="38"/>
  <c r="AT53" i="38"/>
  <c r="T53" i="38"/>
  <c r="AZ53" i="38"/>
  <c r="P53" i="38"/>
  <c r="AX53" i="38"/>
  <c r="AB53" i="38"/>
  <c r="H53" i="38"/>
  <c r="R53" i="38"/>
  <c r="X53" i="38"/>
  <c r="AH53" i="38"/>
  <c r="AY39" i="38"/>
  <c r="AQ39" i="38"/>
  <c r="AI39" i="38"/>
  <c r="AA39" i="38"/>
  <c r="S39" i="38"/>
  <c r="K39" i="38"/>
  <c r="AW39" i="38"/>
  <c r="AO39" i="38"/>
  <c r="AE39" i="38"/>
  <c r="Y39" i="38"/>
  <c r="Q39" i="38"/>
  <c r="I39" i="38"/>
  <c r="EI39" i="38" s="1"/>
  <c r="AU39" i="38"/>
  <c r="AM39" i="38"/>
  <c r="AC39" i="38"/>
  <c r="W39" i="38"/>
  <c r="EP39" i="38" s="1"/>
  <c r="O39" i="38"/>
  <c r="G39" i="38"/>
  <c r="AK39" i="38"/>
  <c r="E39" i="38"/>
  <c r="AG39" i="38"/>
  <c r="BA39" i="38"/>
  <c r="U39" i="38"/>
  <c r="AS39" i="38"/>
  <c r="M39" i="38"/>
  <c r="AW482" i="38"/>
  <c r="FC482" i="38" s="1"/>
  <c r="AO482" i="38"/>
  <c r="EY482" i="38" s="1"/>
  <c r="AG482" i="38"/>
  <c r="Y482" i="38"/>
  <c r="EQ482" i="38" s="1"/>
  <c r="Q482" i="38"/>
  <c r="I482" i="38"/>
  <c r="EI482" i="38" s="1"/>
  <c r="AS482" i="38"/>
  <c r="FA482" i="38" s="1"/>
  <c r="AM482" i="38"/>
  <c r="EX482" i="38" s="1"/>
  <c r="AE482" i="38"/>
  <c r="W482" i="38"/>
  <c r="EP482" i="38" s="1"/>
  <c r="O482" i="38"/>
  <c r="EL482" i="38" s="1"/>
  <c r="G482" i="38"/>
  <c r="BA482" i="38"/>
  <c r="FE482" i="38" s="1"/>
  <c r="AQ482" i="38"/>
  <c r="EZ482" i="38" s="1"/>
  <c r="AK482" i="38"/>
  <c r="EW482" i="38" s="1"/>
  <c r="AC482" i="38"/>
  <c r="ES482" i="38" s="1"/>
  <c r="U482" i="38"/>
  <c r="EO482" i="38" s="1"/>
  <c r="M482" i="38"/>
  <c r="EK482" i="38" s="1"/>
  <c r="E482" i="38"/>
  <c r="EG482" i="38" s="1"/>
  <c r="AA482" i="38"/>
  <c r="AY482" i="38"/>
  <c r="FD482" i="38" s="1"/>
  <c r="S482" i="38"/>
  <c r="EN482" i="38" s="1"/>
  <c r="AU482" i="38"/>
  <c r="FB482" i="38" s="1"/>
  <c r="K482" i="38"/>
  <c r="EJ482" i="38" s="1"/>
  <c r="AI482" i="38"/>
  <c r="N482" i="38"/>
  <c r="AD482" i="38"/>
  <c r="AT482" i="38"/>
  <c r="T482" i="38"/>
  <c r="AZ482" i="38"/>
  <c r="H482" i="38"/>
  <c r="R482" i="38"/>
  <c r="AH482" i="38"/>
  <c r="AX482" i="38"/>
  <c r="AB482" i="38"/>
  <c r="P482" i="38"/>
  <c r="X482" i="38"/>
  <c r="F482" i="38"/>
  <c r="V482" i="38"/>
  <c r="AL482" i="38"/>
  <c r="BB482" i="38"/>
  <c r="AJ482" i="38"/>
  <c r="AV482" i="38"/>
  <c r="AN482" i="38"/>
  <c r="L482" i="38"/>
  <c r="J482" i="38"/>
  <c r="AR482" i="38"/>
  <c r="Z482" i="38"/>
  <c r="AF482" i="38"/>
  <c r="AP482" i="38"/>
  <c r="AW254" i="38"/>
  <c r="FC254" i="38" s="1"/>
  <c r="AO254" i="38"/>
  <c r="EY254" i="38" s="1"/>
  <c r="AG254" i="38"/>
  <c r="EU254" i="38" s="1"/>
  <c r="Y254" i="38"/>
  <c r="EQ254" i="38" s="1"/>
  <c r="Q254" i="38"/>
  <c r="EM254" i="38" s="1"/>
  <c r="I254" i="38"/>
  <c r="EI254" i="38" s="1"/>
  <c r="BA254" i="38"/>
  <c r="FE254" i="38" s="1"/>
  <c r="AQ254" i="38"/>
  <c r="EZ254" i="38" s="1"/>
  <c r="AK254" i="38"/>
  <c r="EW254" i="38" s="1"/>
  <c r="AC254" i="38"/>
  <c r="ES254" i="38" s="1"/>
  <c r="U254" i="38"/>
  <c r="EO254" i="38" s="1"/>
  <c r="M254" i="38"/>
  <c r="EK254" i="38" s="1"/>
  <c r="E254" i="38"/>
  <c r="EG254" i="38" s="1"/>
  <c r="AU254" i="38"/>
  <c r="FB254" i="38" s="1"/>
  <c r="AA254" i="38"/>
  <c r="ER254" i="38" s="1"/>
  <c r="K254" i="38"/>
  <c r="EJ254" i="38" s="1"/>
  <c r="AM254" i="38"/>
  <c r="EX254" i="38" s="1"/>
  <c r="W254" i="38"/>
  <c r="EP254" i="38" s="1"/>
  <c r="G254" i="38"/>
  <c r="EH254" i="38" s="1"/>
  <c r="AY254" i="38"/>
  <c r="FD254" i="38" s="1"/>
  <c r="AI254" i="38"/>
  <c r="EV254" i="38" s="1"/>
  <c r="S254" i="38"/>
  <c r="EN254" i="38" s="1"/>
  <c r="O254" i="38"/>
  <c r="EL254" i="38" s="1"/>
  <c r="AS254" i="38"/>
  <c r="FA254" i="38" s="1"/>
  <c r="AE254" i="38"/>
  <c r="ET254" i="38" s="1"/>
  <c r="X254" i="38"/>
  <c r="N254" i="38"/>
  <c r="AT254" i="38"/>
  <c r="Z254" i="38"/>
  <c r="V254" i="38"/>
  <c r="AL254" i="38"/>
  <c r="AH254" i="38"/>
  <c r="T254" i="38"/>
  <c r="AZ254" i="38"/>
  <c r="AF254" i="38"/>
  <c r="AR254" i="38"/>
  <c r="L254" i="38"/>
  <c r="H254" i="38"/>
  <c r="AN254" i="38"/>
  <c r="AD254" i="38"/>
  <c r="J254" i="38"/>
  <c r="AP254" i="38"/>
  <c r="F254" i="38"/>
  <c r="BB254" i="38"/>
  <c r="P254" i="38"/>
  <c r="R254" i="38"/>
  <c r="AV254" i="38"/>
  <c r="AX254" i="38"/>
  <c r="AB254" i="38"/>
  <c r="AJ254" i="38"/>
  <c r="AW627" i="38"/>
  <c r="FC627" i="38" s="1"/>
  <c r="AO627" i="38"/>
  <c r="EY627" i="38" s="1"/>
  <c r="AG627" i="38"/>
  <c r="EU627" i="38" s="1"/>
  <c r="M627" i="38"/>
  <c r="EK627" i="38" s="1"/>
  <c r="Y627" i="38"/>
  <c r="EQ627" i="38" s="1"/>
  <c r="Q627" i="38"/>
  <c r="EM627" i="38" s="1"/>
  <c r="AU627" i="38"/>
  <c r="FB627" i="38" s="1"/>
  <c r="AM627" i="38"/>
  <c r="EX627" i="38" s="1"/>
  <c r="AE627" i="38"/>
  <c r="ET627" i="38" s="1"/>
  <c r="K627" i="38"/>
  <c r="EJ627" i="38" s="1"/>
  <c r="W627" i="38"/>
  <c r="EP627" i="38" s="1"/>
  <c r="O627" i="38"/>
  <c r="EL627" i="38" s="1"/>
  <c r="BA627" i="38"/>
  <c r="FE627" i="38" s="1"/>
  <c r="AS627" i="38"/>
  <c r="FA627" i="38" s="1"/>
  <c r="AK627" i="38"/>
  <c r="EW627" i="38" s="1"/>
  <c r="AC627" i="38"/>
  <c r="ES627" i="38" s="1"/>
  <c r="I627" i="38"/>
  <c r="EI627" i="38" s="1"/>
  <c r="U627" i="38"/>
  <c r="EO627" i="38" s="1"/>
  <c r="E627" i="38"/>
  <c r="EG627" i="38" s="1"/>
  <c r="AQ627" i="38"/>
  <c r="EZ627" i="38" s="1"/>
  <c r="S627" i="38"/>
  <c r="EN627" i="38" s="1"/>
  <c r="AI627" i="38"/>
  <c r="EV627" i="38" s="1"/>
  <c r="AA627" i="38"/>
  <c r="ER627" i="38" s="1"/>
  <c r="AY627" i="38"/>
  <c r="FD627" i="38" s="1"/>
  <c r="G627" i="38"/>
  <c r="BE627" i="38"/>
  <c r="H627" i="38"/>
  <c r="AN627" i="38"/>
  <c r="AD627" i="38"/>
  <c r="L627" i="38"/>
  <c r="P627" i="38"/>
  <c r="J627" i="38"/>
  <c r="AF627" i="38"/>
  <c r="X627" i="38"/>
  <c r="N627" i="38"/>
  <c r="AT627" i="38"/>
  <c r="AR627" i="38"/>
  <c r="AV627" i="38"/>
  <c r="F627" i="38"/>
  <c r="AH627" i="38"/>
  <c r="AZ627" i="38"/>
  <c r="AP627" i="38"/>
  <c r="AX627" i="38"/>
  <c r="V627" i="38"/>
  <c r="AL627" i="38"/>
  <c r="T627" i="38"/>
  <c r="BB627" i="38"/>
  <c r="AB627" i="38"/>
  <c r="R627" i="38"/>
  <c r="AJ627" i="38"/>
  <c r="Z627" i="38"/>
  <c r="AW620" i="38"/>
  <c r="FC620" i="38" s="1"/>
  <c r="AO620" i="38"/>
  <c r="EY620" i="38" s="1"/>
  <c r="AG620" i="38"/>
  <c r="EU620" i="38" s="1"/>
  <c r="Y620" i="38"/>
  <c r="EQ620" i="38" s="1"/>
  <c r="Q620" i="38"/>
  <c r="EM620" i="38" s="1"/>
  <c r="I620" i="38"/>
  <c r="EI620" i="38" s="1"/>
  <c r="AU620" i="38"/>
  <c r="FB620" i="38" s="1"/>
  <c r="AM620" i="38"/>
  <c r="EX620" i="38" s="1"/>
  <c r="AE620" i="38"/>
  <c r="ET620" i="38" s="1"/>
  <c r="W620" i="38"/>
  <c r="EP620" i="38" s="1"/>
  <c r="O620" i="38"/>
  <c r="EL620" i="38" s="1"/>
  <c r="G620" i="38"/>
  <c r="BA620" i="38"/>
  <c r="FE620" i="38" s="1"/>
  <c r="AS620" i="38"/>
  <c r="FA620" i="38" s="1"/>
  <c r="AK620" i="38"/>
  <c r="EW620" i="38" s="1"/>
  <c r="AC620" i="38"/>
  <c r="ES620" i="38" s="1"/>
  <c r="U620" i="38"/>
  <c r="EO620" i="38" s="1"/>
  <c r="M620" i="38"/>
  <c r="EK620" i="38" s="1"/>
  <c r="E620" i="38"/>
  <c r="EG620" i="38" s="1"/>
  <c r="AI620" i="38"/>
  <c r="EV620" i="38" s="1"/>
  <c r="AA620" i="38"/>
  <c r="ER620" i="38" s="1"/>
  <c r="AY620" i="38"/>
  <c r="FD620" i="38" s="1"/>
  <c r="S620" i="38"/>
  <c r="EN620" i="38" s="1"/>
  <c r="AQ620" i="38"/>
  <c r="EZ620" i="38" s="1"/>
  <c r="K620" i="38"/>
  <c r="EJ620" i="38" s="1"/>
  <c r="F620" i="38"/>
  <c r="AL620" i="38"/>
  <c r="R620" i="38"/>
  <c r="AX620" i="38"/>
  <c r="AZ620" i="38"/>
  <c r="H620" i="38"/>
  <c r="Z620" i="38"/>
  <c r="BE620" i="38"/>
  <c r="P620" i="38"/>
  <c r="AV620" i="38"/>
  <c r="AB620" i="38"/>
  <c r="J620" i="38"/>
  <c r="N620" i="38"/>
  <c r="AD620" i="38"/>
  <c r="V620" i="38"/>
  <c r="BB620" i="38"/>
  <c r="AH620" i="38"/>
  <c r="T620" i="38"/>
  <c r="X620" i="38"/>
  <c r="AJ620" i="38"/>
  <c r="AF620" i="38"/>
  <c r="AT620" i="38"/>
  <c r="AP620" i="38"/>
  <c r="L620" i="38"/>
  <c r="AN620" i="38"/>
  <c r="AR620" i="38"/>
  <c r="AW487" i="38"/>
  <c r="FC487" i="38" s="1"/>
  <c r="AM487" i="38"/>
  <c r="EX487" i="38" s="1"/>
  <c r="AG487" i="38"/>
  <c r="EU487" i="38" s="1"/>
  <c r="Y487" i="38"/>
  <c r="EQ487" i="38" s="1"/>
  <c r="Q487" i="38"/>
  <c r="EM487" i="38" s="1"/>
  <c r="I487" i="38"/>
  <c r="EI487" i="38" s="1"/>
  <c r="AU487" i="38"/>
  <c r="FB487" i="38" s="1"/>
  <c r="AK487" i="38"/>
  <c r="EW487" i="38" s="1"/>
  <c r="AE487" i="38"/>
  <c r="ET487" i="38" s="1"/>
  <c r="W487" i="38"/>
  <c r="EP487" i="38" s="1"/>
  <c r="O487" i="38"/>
  <c r="EL487" i="38" s="1"/>
  <c r="G487" i="38"/>
  <c r="BA487" i="38"/>
  <c r="FE487" i="38" s="1"/>
  <c r="AS487" i="38"/>
  <c r="FA487" i="38" s="1"/>
  <c r="AQ487" i="38"/>
  <c r="EZ487" i="38" s="1"/>
  <c r="AC487" i="38"/>
  <c r="ES487" i="38" s="1"/>
  <c r="U487" i="38"/>
  <c r="EO487" i="38" s="1"/>
  <c r="M487" i="38"/>
  <c r="EK487" i="38" s="1"/>
  <c r="E487" i="38"/>
  <c r="EG487" i="38" s="1"/>
  <c r="AO487" i="38"/>
  <c r="EY487" i="38" s="1"/>
  <c r="K487" i="38"/>
  <c r="EJ487" i="38" s="1"/>
  <c r="AI487" i="38"/>
  <c r="EV487" i="38" s="1"/>
  <c r="AA487" i="38"/>
  <c r="ER487" i="38" s="1"/>
  <c r="AY487" i="38"/>
  <c r="FD487" i="38" s="1"/>
  <c r="S487" i="38"/>
  <c r="EN487" i="38" s="1"/>
  <c r="BE487" i="38"/>
  <c r="T487" i="38"/>
  <c r="AT487" i="38"/>
  <c r="AJ487" i="38"/>
  <c r="AL487" i="38"/>
  <c r="AR487" i="38"/>
  <c r="N487" i="38"/>
  <c r="H487" i="38"/>
  <c r="X487" i="38"/>
  <c r="J487" i="38"/>
  <c r="AP487" i="38"/>
  <c r="AV487" i="38"/>
  <c r="F487" i="38"/>
  <c r="AB487" i="38"/>
  <c r="L487" i="38"/>
  <c r="AD487" i="38"/>
  <c r="R487" i="38"/>
  <c r="AZ487" i="38"/>
  <c r="BB487" i="38"/>
  <c r="AH487" i="38"/>
  <c r="P487" i="38"/>
  <c r="V487" i="38"/>
  <c r="AF487" i="38"/>
  <c r="AN487" i="38"/>
  <c r="AX487" i="38"/>
  <c r="Z487" i="38"/>
  <c r="AS622" i="38"/>
  <c r="FA622" i="38" s="1"/>
  <c r="AM622" i="38"/>
  <c r="EX622" i="38" s="1"/>
  <c r="AE622" i="38"/>
  <c r="ET622" i="38" s="1"/>
  <c r="W622" i="38"/>
  <c r="EP622" i="38" s="1"/>
  <c r="O622" i="38"/>
  <c r="EL622" i="38" s="1"/>
  <c r="AY622" i="38"/>
  <c r="FD622" i="38" s="1"/>
  <c r="AU622" i="38"/>
  <c r="FB622" i="38" s="1"/>
  <c r="AI622" i="38"/>
  <c r="EV622" i="38" s="1"/>
  <c r="AA622" i="38"/>
  <c r="ER622" i="38" s="1"/>
  <c r="S622" i="38"/>
  <c r="EN622" i="38" s="1"/>
  <c r="AO622" i="38"/>
  <c r="EY622" i="38" s="1"/>
  <c r="Y622" i="38"/>
  <c r="EQ622" i="38" s="1"/>
  <c r="K622" i="38"/>
  <c r="EJ622" i="38" s="1"/>
  <c r="BA622" i="38"/>
  <c r="FE622" i="38" s="1"/>
  <c r="AK622" i="38"/>
  <c r="EW622" i="38" s="1"/>
  <c r="U622" i="38"/>
  <c r="EO622" i="38" s="1"/>
  <c r="I622" i="38"/>
  <c r="EI622" i="38" s="1"/>
  <c r="AW622" i="38"/>
  <c r="FC622" i="38" s="1"/>
  <c r="AG622" i="38"/>
  <c r="EU622" i="38" s="1"/>
  <c r="Q622" i="38"/>
  <c r="EM622" i="38" s="1"/>
  <c r="G622" i="38"/>
  <c r="AQ622" i="38"/>
  <c r="EZ622" i="38" s="1"/>
  <c r="AC622" i="38"/>
  <c r="ES622" i="38" s="1"/>
  <c r="M622" i="38"/>
  <c r="EK622" i="38" s="1"/>
  <c r="E622" i="38"/>
  <c r="EG622" i="38" s="1"/>
  <c r="L622" i="38"/>
  <c r="AR622" i="38"/>
  <c r="X622" i="38"/>
  <c r="F622" i="38"/>
  <c r="J622" i="38"/>
  <c r="AJ622" i="38"/>
  <c r="BB622" i="38"/>
  <c r="R622" i="38"/>
  <c r="AX622" i="38"/>
  <c r="AD622" i="38"/>
  <c r="P622" i="38"/>
  <c r="T622" i="38"/>
  <c r="AF622" i="38"/>
  <c r="AB622" i="38"/>
  <c r="H622" i="38"/>
  <c r="AN622" i="38"/>
  <c r="AL622" i="38"/>
  <c r="AP622" i="38"/>
  <c r="V622" i="38"/>
  <c r="AH622" i="38"/>
  <c r="AZ622" i="38"/>
  <c r="AV622" i="38"/>
  <c r="N622" i="38"/>
  <c r="Z622" i="38"/>
  <c r="AT622" i="38"/>
  <c r="AU615" i="38"/>
  <c r="FB615" i="38" s="1"/>
  <c r="AM615" i="38"/>
  <c r="AE615" i="38"/>
  <c r="ET615" i="38" s="1"/>
  <c r="W615" i="38"/>
  <c r="EP615" i="38" s="1"/>
  <c r="O615" i="38"/>
  <c r="EL615" i="38" s="1"/>
  <c r="G615" i="38"/>
  <c r="BA615" i="38"/>
  <c r="FE615" i="38" s="1"/>
  <c r="AQ615" i="38"/>
  <c r="AK615" i="38"/>
  <c r="EW615" i="38" s="1"/>
  <c r="AC615" i="38"/>
  <c r="ES615" i="38" s="1"/>
  <c r="U615" i="38"/>
  <c r="EO615" i="38" s="1"/>
  <c r="M615" i="38"/>
  <c r="EK615" i="38" s="1"/>
  <c r="E615" i="38"/>
  <c r="AY615" i="38"/>
  <c r="FD615" i="38" s="1"/>
  <c r="AS615" i="38"/>
  <c r="AI615" i="38"/>
  <c r="EV615" i="38" s="1"/>
  <c r="AA615" i="38"/>
  <c r="S615" i="38"/>
  <c r="EN615" i="38" s="1"/>
  <c r="K615" i="38"/>
  <c r="EJ615" i="38" s="1"/>
  <c r="AG615" i="38"/>
  <c r="EU615" i="38" s="1"/>
  <c r="Y615" i="38"/>
  <c r="EQ615" i="38" s="1"/>
  <c r="AW615" i="38"/>
  <c r="FC615" i="38" s="1"/>
  <c r="Q615" i="38"/>
  <c r="EM615" i="38" s="1"/>
  <c r="I615" i="38"/>
  <c r="EI615" i="38" s="1"/>
  <c r="AO615" i="38"/>
  <c r="AF615" i="38"/>
  <c r="L615" i="38"/>
  <c r="AR615" i="38"/>
  <c r="AT615" i="38"/>
  <c r="AX615" i="38"/>
  <c r="AZ615" i="38"/>
  <c r="J615" i="38"/>
  <c r="AP615" i="38"/>
  <c r="V615" i="38"/>
  <c r="BB615" i="38"/>
  <c r="H615" i="38"/>
  <c r="X615" i="38"/>
  <c r="T615" i="38"/>
  <c r="P615" i="38"/>
  <c r="AV615" i="38"/>
  <c r="AB615" i="38"/>
  <c r="N615" i="38"/>
  <c r="R615" i="38"/>
  <c r="AH615" i="38"/>
  <c r="Z615" i="38"/>
  <c r="AN615" i="38"/>
  <c r="AJ615" i="38"/>
  <c r="F615" i="38"/>
  <c r="AD615" i="38"/>
  <c r="AL615" i="38"/>
  <c r="AU71" i="38"/>
  <c r="FB71" i="38" s="1"/>
  <c r="AM71" i="38"/>
  <c r="EX71" i="38" s="1"/>
  <c r="AC71" i="38"/>
  <c r="ES71" i="38" s="1"/>
  <c r="W71" i="38"/>
  <c r="EP71" i="38" s="1"/>
  <c r="O71" i="38"/>
  <c r="EL71" i="38" s="1"/>
  <c r="G71" i="38"/>
  <c r="EH71" i="38" s="1"/>
  <c r="BA71" i="38"/>
  <c r="FE71" i="38" s="1"/>
  <c r="AS71" i="38"/>
  <c r="FA71" i="38" s="1"/>
  <c r="AK71" i="38"/>
  <c r="EW71" i="38" s="1"/>
  <c r="AG71" i="38"/>
  <c r="EU71" i="38" s="1"/>
  <c r="U71" i="38"/>
  <c r="EO71" i="38" s="1"/>
  <c r="M71" i="38"/>
  <c r="EK71" i="38" s="1"/>
  <c r="E71" i="38"/>
  <c r="EG71" i="38" s="1"/>
  <c r="AY71" i="38"/>
  <c r="FD71" i="38" s="1"/>
  <c r="AQ71" i="38"/>
  <c r="EZ71" i="38" s="1"/>
  <c r="AI71" i="38"/>
  <c r="EV71" i="38" s="1"/>
  <c r="AA71" i="38"/>
  <c r="ER71" i="38" s="1"/>
  <c r="S71" i="38"/>
  <c r="EN71" i="38" s="1"/>
  <c r="K71" i="38"/>
  <c r="EJ71" i="38" s="1"/>
  <c r="AO71" i="38"/>
  <c r="EY71" i="38" s="1"/>
  <c r="I71" i="38"/>
  <c r="EI71" i="38" s="1"/>
  <c r="AE71" i="38"/>
  <c r="ET71" i="38" s="1"/>
  <c r="Y71" i="38"/>
  <c r="EQ71" i="38" s="1"/>
  <c r="Q71" i="38"/>
  <c r="EM71" i="38" s="1"/>
  <c r="AW71" i="38"/>
  <c r="FC71" i="38" s="1"/>
  <c r="H71" i="38"/>
  <c r="X71" i="38"/>
  <c r="AN71" i="38"/>
  <c r="J71" i="38"/>
  <c r="AP71" i="38"/>
  <c r="AL71" i="38"/>
  <c r="AT71" i="38"/>
  <c r="L71" i="38"/>
  <c r="AB71" i="38"/>
  <c r="AR71" i="38"/>
  <c r="R71" i="38"/>
  <c r="AX71" i="38"/>
  <c r="BB71" i="38"/>
  <c r="P71" i="38"/>
  <c r="AF71" i="38"/>
  <c r="AV71" i="38"/>
  <c r="Z71" i="38"/>
  <c r="F71" i="38"/>
  <c r="N71" i="38"/>
  <c r="AJ71" i="38"/>
  <c r="AD71" i="38"/>
  <c r="AZ71" i="38"/>
  <c r="V71" i="38"/>
  <c r="AH71" i="38"/>
  <c r="T71" i="38"/>
  <c r="AU836" i="38"/>
  <c r="AM836" i="38"/>
  <c r="EX836" i="38" s="1"/>
  <c r="AE836" i="38"/>
  <c r="ET836" i="38" s="1"/>
  <c r="W836" i="38"/>
  <c r="EP836" i="38" s="1"/>
  <c r="O836" i="38"/>
  <c r="EL836" i="38" s="1"/>
  <c r="G836" i="38"/>
  <c r="BA836" i="38"/>
  <c r="FE836" i="38" s="1"/>
  <c r="AS836" i="38"/>
  <c r="FA836" i="38" s="1"/>
  <c r="AK836" i="38"/>
  <c r="EW836" i="38" s="1"/>
  <c r="AC836" i="38"/>
  <c r="ES836" i="38" s="1"/>
  <c r="U836" i="38"/>
  <c r="EO836" i="38" s="1"/>
  <c r="M836" i="38"/>
  <c r="E836" i="38"/>
  <c r="EG836" i="38" s="1"/>
  <c r="AY836" i="38"/>
  <c r="FD836" i="38" s="1"/>
  <c r="AQ836" i="38"/>
  <c r="EZ836" i="38" s="1"/>
  <c r="AI836" i="38"/>
  <c r="EV836" i="38" s="1"/>
  <c r="AA836" i="38"/>
  <c r="S836" i="38"/>
  <c r="EN836" i="38" s="1"/>
  <c r="K836" i="38"/>
  <c r="Y836" i="38"/>
  <c r="EQ836" i="38" s="1"/>
  <c r="AW836" i="38"/>
  <c r="FC836" i="38" s="1"/>
  <c r="Q836" i="38"/>
  <c r="EM836" i="38" s="1"/>
  <c r="AO836" i="38"/>
  <c r="EY836" i="38" s="1"/>
  <c r="I836" i="38"/>
  <c r="AG836" i="38"/>
  <c r="EU836" i="38" s="1"/>
  <c r="H836" i="38"/>
  <c r="X836" i="38"/>
  <c r="AN836" i="38"/>
  <c r="N836" i="38"/>
  <c r="BB836" i="38"/>
  <c r="Z836" i="38"/>
  <c r="AH836" i="38"/>
  <c r="L836" i="38"/>
  <c r="AB836" i="38"/>
  <c r="AR836" i="38"/>
  <c r="AD836" i="38"/>
  <c r="R836" i="38"/>
  <c r="AP836" i="38"/>
  <c r="P836" i="38"/>
  <c r="AF836" i="38"/>
  <c r="AV836" i="38"/>
  <c r="AT836" i="38"/>
  <c r="AX836" i="38"/>
  <c r="F836" i="38"/>
  <c r="AJ836" i="38"/>
  <c r="AL836" i="38"/>
  <c r="AZ836" i="38"/>
  <c r="J836" i="38"/>
  <c r="V836" i="38"/>
  <c r="T836" i="38"/>
  <c r="AW140" i="38"/>
  <c r="FC140" i="38" s="1"/>
  <c r="AM140" i="38"/>
  <c r="EX140" i="38" s="1"/>
  <c r="AQ140" i="38"/>
  <c r="EZ140" i="38" s="1"/>
  <c r="Y140" i="38"/>
  <c r="EQ140" i="38" s="1"/>
  <c r="Q140" i="38"/>
  <c r="EM140" i="38" s="1"/>
  <c r="I140" i="38"/>
  <c r="EI140" i="38" s="1"/>
  <c r="AU140" i="38"/>
  <c r="FB140" i="38" s="1"/>
  <c r="AK140" i="38"/>
  <c r="EW140" i="38" s="1"/>
  <c r="AE140" i="38"/>
  <c r="ET140" i="38" s="1"/>
  <c r="W140" i="38"/>
  <c r="EP140" i="38" s="1"/>
  <c r="O140" i="38"/>
  <c r="EL140" i="38" s="1"/>
  <c r="G140" i="38"/>
  <c r="EH140" i="38" s="1"/>
  <c r="BA140" i="38"/>
  <c r="FE140" i="38" s="1"/>
  <c r="AS140" i="38"/>
  <c r="FA140" i="38" s="1"/>
  <c r="AI140" i="38"/>
  <c r="EV140" i="38" s="1"/>
  <c r="AC140" i="38"/>
  <c r="ES140" i="38" s="1"/>
  <c r="U140" i="38"/>
  <c r="EO140" i="38" s="1"/>
  <c r="M140" i="38"/>
  <c r="EK140" i="38" s="1"/>
  <c r="E140" i="38"/>
  <c r="EG140" i="38" s="1"/>
  <c r="AY140" i="38"/>
  <c r="FD140" i="38" s="1"/>
  <c r="S140" i="38"/>
  <c r="EN140" i="38" s="1"/>
  <c r="AO140" i="38"/>
  <c r="EY140" i="38" s="1"/>
  <c r="K140" i="38"/>
  <c r="EJ140" i="38" s="1"/>
  <c r="AG140" i="38"/>
  <c r="EU140" i="38" s="1"/>
  <c r="AA140" i="38"/>
  <c r="ER140" i="38" s="1"/>
  <c r="F140" i="38"/>
  <c r="V140" i="38"/>
  <c r="AL140" i="38"/>
  <c r="BB140" i="38"/>
  <c r="P140" i="38"/>
  <c r="H140" i="38"/>
  <c r="X140" i="38"/>
  <c r="AH140" i="38"/>
  <c r="AB140" i="38"/>
  <c r="J140" i="38"/>
  <c r="Z140" i="38"/>
  <c r="AP140" i="38"/>
  <c r="T140" i="38"/>
  <c r="AF140" i="38"/>
  <c r="AN140" i="38"/>
  <c r="R140" i="38"/>
  <c r="AZ140" i="38"/>
  <c r="N140" i="38"/>
  <c r="AD140" i="38"/>
  <c r="AT140" i="38"/>
  <c r="AJ140" i="38"/>
  <c r="AV140" i="38"/>
  <c r="L140" i="38"/>
  <c r="AX140" i="38"/>
  <c r="AR140" i="38"/>
  <c r="BA64" i="38"/>
  <c r="FE64" i="38" s="1"/>
  <c r="AS64" i="38"/>
  <c r="FA64" i="38" s="1"/>
  <c r="AK64" i="38"/>
  <c r="EW64" i="38" s="1"/>
  <c r="AC64" i="38"/>
  <c r="ES64" i="38" s="1"/>
  <c r="U64" i="38"/>
  <c r="EO64" i="38" s="1"/>
  <c r="M64" i="38"/>
  <c r="EK64" i="38" s="1"/>
  <c r="E64" i="38"/>
  <c r="EG64" i="38" s="1"/>
  <c r="AY64" i="38"/>
  <c r="FD64" i="38" s="1"/>
  <c r="AQ64" i="38"/>
  <c r="EZ64" i="38" s="1"/>
  <c r="AI64" i="38"/>
  <c r="EV64" i="38" s="1"/>
  <c r="AA64" i="38"/>
  <c r="ER64" i="38" s="1"/>
  <c r="S64" i="38"/>
  <c r="EN64" i="38" s="1"/>
  <c r="K64" i="38"/>
  <c r="EJ64" i="38" s="1"/>
  <c r="AW64" i="38"/>
  <c r="FC64" i="38" s="1"/>
  <c r="AO64" i="38"/>
  <c r="EY64" i="38" s="1"/>
  <c r="AG64" i="38"/>
  <c r="EU64" i="38" s="1"/>
  <c r="Y64" i="38"/>
  <c r="EQ64" i="38" s="1"/>
  <c r="Q64" i="38"/>
  <c r="EM64" i="38" s="1"/>
  <c r="I64" i="38"/>
  <c r="EI64" i="38" s="1"/>
  <c r="W64" i="38"/>
  <c r="EP64" i="38" s="1"/>
  <c r="AU64" i="38"/>
  <c r="FB64" i="38" s="1"/>
  <c r="O64" i="38"/>
  <c r="EL64" i="38" s="1"/>
  <c r="AM64" i="38"/>
  <c r="EX64" i="38" s="1"/>
  <c r="G64" i="38"/>
  <c r="EH64" i="38" s="1"/>
  <c r="AE64" i="38"/>
  <c r="ET64" i="38" s="1"/>
  <c r="N64" i="38"/>
  <c r="AD64" i="38"/>
  <c r="AT64" i="38"/>
  <c r="P64" i="38"/>
  <c r="AV64" i="38"/>
  <c r="L64" i="38"/>
  <c r="J64" i="38"/>
  <c r="H64" i="38"/>
  <c r="R64" i="38"/>
  <c r="AH64" i="38"/>
  <c r="AX64" i="38"/>
  <c r="X64" i="38"/>
  <c r="T64" i="38"/>
  <c r="AB64" i="38"/>
  <c r="Z64" i="38"/>
  <c r="AZ64" i="38"/>
  <c r="F64" i="38"/>
  <c r="V64" i="38"/>
  <c r="AL64" i="38"/>
  <c r="BB64" i="38"/>
  <c r="AF64" i="38"/>
  <c r="AJ64" i="38"/>
  <c r="AR64" i="38"/>
  <c r="AP64" i="38"/>
  <c r="AN64" i="38"/>
  <c r="BA630" i="38"/>
  <c r="FE630" i="38" s="1"/>
  <c r="AQ630" i="38"/>
  <c r="EZ630" i="38" s="1"/>
  <c r="AK630" i="38"/>
  <c r="EW630" i="38" s="1"/>
  <c r="AC630" i="38"/>
  <c r="ES630" i="38" s="1"/>
  <c r="U630" i="38"/>
  <c r="EO630" i="38" s="1"/>
  <c r="M630" i="38"/>
  <c r="EK630" i="38" s="1"/>
  <c r="E630" i="38"/>
  <c r="EG630" i="38" s="1"/>
  <c r="AY630" i="38"/>
  <c r="FD630" i="38" s="1"/>
  <c r="AU630" i="38"/>
  <c r="FB630" i="38" s="1"/>
  <c r="AI630" i="38"/>
  <c r="EV630" i="38" s="1"/>
  <c r="AA630" i="38"/>
  <c r="ER630" i="38" s="1"/>
  <c r="S630" i="38"/>
  <c r="EN630" i="38" s="1"/>
  <c r="K630" i="38"/>
  <c r="EJ630" i="38" s="1"/>
  <c r="AW630" i="38"/>
  <c r="FC630" i="38" s="1"/>
  <c r="AO630" i="38"/>
  <c r="EY630" i="38" s="1"/>
  <c r="AG630" i="38"/>
  <c r="EU630" i="38" s="1"/>
  <c r="Y630" i="38"/>
  <c r="EQ630" i="38" s="1"/>
  <c r="Q630" i="38"/>
  <c r="EM630" i="38" s="1"/>
  <c r="I630" i="38"/>
  <c r="EI630" i="38" s="1"/>
  <c r="AE630" i="38"/>
  <c r="ET630" i="38" s="1"/>
  <c r="W630" i="38"/>
  <c r="EP630" i="38" s="1"/>
  <c r="AS630" i="38"/>
  <c r="FA630" i="38" s="1"/>
  <c r="O630" i="38"/>
  <c r="EL630" i="38" s="1"/>
  <c r="G630" i="38"/>
  <c r="AM630" i="38"/>
  <c r="EX630" i="38" s="1"/>
  <c r="L630" i="38"/>
  <c r="AR630" i="38"/>
  <c r="X630" i="38"/>
  <c r="V630" i="38"/>
  <c r="AJ630" i="38"/>
  <c r="AZ630" i="38"/>
  <c r="AL630" i="38"/>
  <c r="R630" i="38"/>
  <c r="AX630" i="38"/>
  <c r="AD630" i="38"/>
  <c r="AF630" i="38"/>
  <c r="T630" i="38"/>
  <c r="F630" i="38"/>
  <c r="AB630" i="38"/>
  <c r="H630" i="38"/>
  <c r="AN630" i="38"/>
  <c r="BB630" i="38"/>
  <c r="AP630" i="38"/>
  <c r="AV630" i="38"/>
  <c r="N630" i="38"/>
  <c r="P630" i="38"/>
  <c r="AT630" i="38"/>
  <c r="AH630" i="38"/>
  <c r="J630" i="38"/>
  <c r="Z630" i="38"/>
  <c r="BA623" i="38"/>
  <c r="FE623" i="38" s="1"/>
  <c r="AS623" i="38"/>
  <c r="FA623" i="38" s="1"/>
  <c r="AQ623" i="38"/>
  <c r="EZ623" i="38" s="1"/>
  <c r="AC623" i="38"/>
  <c r="ES623" i="38" s="1"/>
  <c r="I623" i="38"/>
  <c r="EI623" i="38" s="1"/>
  <c r="E623" i="38"/>
  <c r="EG623" i="38" s="1"/>
  <c r="U623" i="38"/>
  <c r="EO623" i="38" s="1"/>
  <c r="AY623" i="38"/>
  <c r="FD623" i="38" s="1"/>
  <c r="AO623" i="38"/>
  <c r="EY623" i="38" s="1"/>
  <c r="AI623" i="38"/>
  <c r="EV623" i="38" s="1"/>
  <c r="AA623" i="38"/>
  <c r="ER623" i="38" s="1"/>
  <c r="G623" i="38"/>
  <c r="Y623" i="38"/>
  <c r="EQ623" i="38" s="1"/>
  <c r="AW623" i="38"/>
  <c r="FC623" i="38" s="1"/>
  <c r="AM623" i="38"/>
  <c r="EX623" i="38" s="1"/>
  <c r="AG623" i="38"/>
  <c r="EU623" i="38" s="1"/>
  <c r="M623" i="38"/>
  <c r="EK623" i="38" s="1"/>
  <c r="W623" i="38"/>
  <c r="EP623" i="38" s="1"/>
  <c r="Q623" i="38"/>
  <c r="EM623" i="38" s="1"/>
  <c r="AE623" i="38"/>
  <c r="ET623" i="38" s="1"/>
  <c r="K623" i="38"/>
  <c r="EJ623" i="38" s="1"/>
  <c r="AU623" i="38"/>
  <c r="FB623" i="38" s="1"/>
  <c r="O623" i="38"/>
  <c r="EL623" i="38" s="1"/>
  <c r="AK623" i="38"/>
  <c r="EW623" i="38" s="1"/>
  <c r="S623" i="38"/>
  <c r="EN623" i="38" s="1"/>
  <c r="P623" i="38"/>
  <c r="AV623" i="38"/>
  <c r="AB623" i="38"/>
  <c r="T623" i="38"/>
  <c r="AH623" i="38"/>
  <c r="N623" i="38"/>
  <c r="Z623" i="38"/>
  <c r="F623" i="38"/>
  <c r="AL623" i="38"/>
  <c r="AD623" i="38"/>
  <c r="H623" i="38"/>
  <c r="AJ623" i="38"/>
  <c r="AF623" i="38"/>
  <c r="L623" i="38"/>
  <c r="AR623" i="38"/>
  <c r="AZ623" i="38"/>
  <c r="AX623" i="38"/>
  <c r="R623" i="38"/>
  <c r="V623" i="38"/>
  <c r="AT623" i="38"/>
  <c r="X623" i="38"/>
  <c r="AP623" i="38"/>
  <c r="BB623" i="38"/>
  <c r="J623" i="38"/>
  <c r="AN623" i="38"/>
  <c r="AU616" i="38"/>
  <c r="FB616" i="38" s="1"/>
  <c r="AM616" i="38"/>
  <c r="AE616" i="38"/>
  <c r="ET616" i="38" s="1"/>
  <c r="W616" i="38"/>
  <c r="EP616" i="38" s="1"/>
  <c r="O616" i="38"/>
  <c r="EL616" i="38" s="1"/>
  <c r="G616" i="38"/>
  <c r="BA616" i="38"/>
  <c r="FE616" i="38" s="1"/>
  <c r="AS616" i="38"/>
  <c r="AK616" i="38"/>
  <c r="EW616" i="38" s="1"/>
  <c r="AC616" i="38"/>
  <c r="ES616" i="38" s="1"/>
  <c r="U616" i="38"/>
  <c r="EO616" i="38" s="1"/>
  <c r="M616" i="38"/>
  <c r="EK616" i="38" s="1"/>
  <c r="E616" i="38"/>
  <c r="AY616" i="38"/>
  <c r="FD616" i="38" s="1"/>
  <c r="AQ616" i="38"/>
  <c r="EZ616" i="38" s="1"/>
  <c r="AI616" i="38"/>
  <c r="EV616" i="38" s="1"/>
  <c r="AA616" i="38"/>
  <c r="S616" i="38"/>
  <c r="EN616" i="38" s="1"/>
  <c r="K616" i="38"/>
  <c r="EJ616" i="38" s="1"/>
  <c r="AW616" i="38"/>
  <c r="FC616" i="38" s="1"/>
  <c r="Q616" i="38"/>
  <c r="EM616" i="38" s="1"/>
  <c r="AO616" i="38"/>
  <c r="I616" i="38"/>
  <c r="EI616" i="38" s="1"/>
  <c r="AG616" i="38"/>
  <c r="EU616" i="38" s="1"/>
  <c r="Y616" i="38"/>
  <c r="EQ616" i="38" s="1"/>
  <c r="H616" i="38"/>
  <c r="AN616" i="38"/>
  <c r="Z616" i="38"/>
  <c r="R616" i="38"/>
  <c r="AF616" i="38"/>
  <c r="AH616" i="38"/>
  <c r="L616" i="38"/>
  <c r="N616" i="38"/>
  <c r="AT616" i="38"/>
  <c r="AJ616" i="38"/>
  <c r="AB616" i="38"/>
  <c r="BB616" i="38"/>
  <c r="AR616" i="38"/>
  <c r="X616" i="38"/>
  <c r="J616" i="38"/>
  <c r="AP616" i="38"/>
  <c r="AX616" i="38"/>
  <c r="P616" i="38"/>
  <c r="F616" i="38"/>
  <c r="V616" i="38"/>
  <c r="AV616" i="38"/>
  <c r="AZ616" i="38"/>
  <c r="AD616" i="38"/>
  <c r="AL616" i="38"/>
  <c r="T616" i="38"/>
  <c r="AY72" i="38"/>
  <c r="FD72" i="38" s="1"/>
  <c r="AQ72" i="38"/>
  <c r="EZ72" i="38" s="1"/>
  <c r="AI72" i="38"/>
  <c r="EV72" i="38" s="1"/>
  <c r="AA72" i="38"/>
  <c r="ER72" i="38" s="1"/>
  <c r="S72" i="38"/>
  <c r="EN72" i="38" s="1"/>
  <c r="K72" i="38"/>
  <c r="EJ72" i="38" s="1"/>
  <c r="AW72" i="38"/>
  <c r="FC72" i="38" s="1"/>
  <c r="AO72" i="38"/>
  <c r="EY72" i="38" s="1"/>
  <c r="AG72" i="38"/>
  <c r="EU72" i="38" s="1"/>
  <c r="Y72" i="38"/>
  <c r="EQ72" i="38" s="1"/>
  <c r="Q72" i="38"/>
  <c r="EM72" i="38" s="1"/>
  <c r="I72" i="38"/>
  <c r="EI72" i="38" s="1"/>
  <c r="AU72" i="38"/>
  <c r="FB72" i="38" s="1"/>
  <c r="AM72" i="38"/>
  <c r="EX72" i="38" s="1"/>
  <c r="AE72" i="38"/>
  <c r="ET72" i="38" s="1"/>
  <c r="W72" i="38"/>
  <c r="EP72" i="38" s="1"/>
  <c r="O72" i="38"/>
  <c r="EL72" i="38" s="1"/>
  <c r="G72" i="38"/>
  <c r="EH72" i="38" s="1"/>
  <c r="AK72" i="38"/>
  <c r="EW72" i="38" s="1"/>
  <c r="E72" i="38"/>
  <c r="EG72" i="38" s="1"/>
  <c r="AC72" i="38"/>
  <c r="ES72" i="38" s="1"/>
  <c r="BA72" i="38"/>
  <c r="FE72" i="38" s="1"/>
  <c r="U72" i="38"/>
  <c r="EO72" i="38" s="1"/>
  <c r="AS72" i="38"/>
  <c r="FA72" i="38" s="1"/>
  <c r="M72" i="38"/>
  <c r="EK72" i="38" s="1"/>
  <c r="BE72" i="38"/>
  <c r="N72" i="38"/>
  <c r="AD72" i="38"/>
  <c r="AT72" i="38"/>
  <c r="P72" i="38"/>
  <c r="AV72" i="38"/>
  <c r="L72" i="38"/>
  <c r="AH72" i="38"/>
  <c r="AX72" i="38"/>
  <c r="T72" i="38"/>
  <c r="R72" i="38"/>
  <c r="X72" i="38"/>
  <c r="AB72" i="38"/>
  <c r="F72" i="38"/>
  <c r="V72" i="38"/>
  <c r="AL72" i="38"/>
  <c r="BB72" i="38"/>
  <c r="AF72" i="38"/>
  <c r="AJ72" i="38"/>
  <c r="AR72" i="38"/>
  <c r="Z72" i="38"/>
  <c r="AZ72" i="38"/>
  <c r="AP72" i="38"/>
  <c r="J72" i="38"/>
  <c r="H72" i="38"/>
  <c r="AN72" i="38"/>
  <c r="BA830" i="38"/>
  <c r="FE830" i="38" s="1"/>
  <c r="AQ830" i="38"/>
  <c r="AK830" i="38"/>
  <c r="AC830" i="38"/>
  <c r="U830" i="38"/>
  <c r="M830" i="38"/>
  <c r="E830" i="38"/>
  <c r="AY830" i="38"/>
  <c r="FD830" i="38" s="1"/>
  <c r="AS830" i="38"/>
  <c r="AI830" i="38"/>
  <c r="AA830" i="38"/>
  <c r="S830" i="38"/>
  <c r="K830" i="38"/>
  <c r="AW830" i="38"/>
  <c r="FC830" i="38" s="1"/>
  <c r="AO830" i="38"/>
  <c r="AG830" i="38"/>
  <c r="Y830" i="38"/>
  <c r="Q830" i="38"/>
  <c r="I830" i="38"/>
  <c r="AU830" i="38"/>
  <c r="O830" i="38"/>
  <c r="AM830" i="38"/>
  <c r="EX830" i="38" s="1"/>
  <c r="G830" i="38"/>
  <c r="AE830" i="38"/>
  <c r="W830" i="38"/>
  <c r="T830" i="38"/>
  <c r="AJ830" i="38"/>
  <c r="AZ830" i="38"/>
  <c r="AH830" i="38"/>
  <c r="V830" i="38"/>
  <c r="AX830" i="38"/>
  <c r="H830" i="38"/>
  <c r="X830" i="38"/>
  <c r="AN830" i="38"/>
  <c r="J830" i="38"/>
  <c r="N830" i="38"/>
  <c r="AL830" i="38"/>
  <c r="AD830" i="38"/>
  <c r="BE830" i="38"/>
  <c r="L830" i="38"/>
  <c r="AB830" i="38"/>
  <c r="AR830" i="38"/>
  <c r="Z830" i="38"/>
  <c r="AT830" i="38"/>
  <c r="BB830" i="38"/>
  <c r="P830" i="38"/>
  <c r="F830" i="38"/>
  <c r="AF830" i="38"/>
  <c r="R830" i="38"/>
  <c r="AV830" i="38"/>
  <c r="AP830" i="38"/>
  <c r="AW210" i="38"/>
  <c r="FC210" i="38" s="1"/>
  <c r="AO210" i="38"/>
  <c r="EY210" i="38" s="1"/>
  <c r="AG210" i="38"/>
  <c r="EU210" i="38" s="1"/>
  <c r="Y210" i="38"/>
  <c r="EQ210" i="38" s="1"/>
  <c r="Q210" i="38"/>
  <c r="EM210" i="38" s="1"/>
  <c r="I210" i="38"/>
  <c r="EI210" i="38" s="1"/>
  <c r="BA210" i="38"/>
  <c r="FE210" i="38" s="1"/>
  <c r="AQ210" i="38"/>
  <c r="EZ210" i="38" s="1"/>
  <c r="AK210" i="38"/>
  <c r="EW210" i="38" s="1"/>
  <c r="AC210" i="38"/>
  <c r="ES210" i="38" s="1"/>
  <c r="U210" i="38"/>
  <c r="EO210" i="38" s="1"/>
  <c r="M210" i="38"/>
  <c r="EK210" i="38" s="1"/>
  <c r="E210" i="38"/>
  <c r="EG210" i="38" s="1"/>
  <c r="AY210" i="38"/>
  <c r="FD210" i="38" s="1"/>
  <c r="AI210" i="38"/>
  <c r="EV210" i="38" s="1"/>
  <c r="S210" i="38"/>
  <c r="EN210" i="38" s="1"/>
  <c r="AS210" i="38"/>
  <c r="FA210" i="38" s="1"/>
  <c r="AE210" i="38"/>
  <c r="ET210" i="38" s="1"/>
  <c r="O210" i="38"/>
  <c r="EL210" i="38" s="1"/>
  <c r="AU210" i="38"/>
  <c r="FB210" i="38" s="1"/>
  <c r="AA210" i="38"/>
  <c r="ER210" i="38" s="1"/>
  <c r="K210" i="38"/>
  <c r="EJ210" i="38" s="1"/>
  <c r="W210" i="38"/>
  <c r="EP210" i="38" s="1"/>
  <c r="G210" i="38"/>
  <c r="EH210" i="38" s="1"/>
  <c r="AM210" i="38"/>
  <c r="EX210" i="38" s="1"/>
  <c r="BE210" i="38"/>
  <c r="H210" i="38"/>
  <c r="AN210" i="38"/>
  <c r="Z210" i="38"/>
  <c r="V210" i="38"/>
  <c r="AH210" i="38"/>
  <c r="AL210" i="38"/>
  <c r="AX210" i="38"/>
  <c r="N210" i="38"/>
  <c r="AT210" i="38"/>
  <c r="AJ210" i="38"/>
  <c r="AF210" i="38"/>
  <c r="AR210" i="38"/>
  <c r="AV210" i="38"/>
  <c r="X210" i="38"/>
  <c r="J210" i="38"/>
  <c r="AP210" i="38"/>
  <c r="BB210" i="38"/>
  <c r="F210" i="38"/>
  <c r="R210" i="38"/>
  <c r="T210" i="38"/>
  <c r="AB210" i="38"/>
  <c r="AZ210" i="38"/>
  <c r="L210" i="38"/>
  <c r="P210" i="38"/>
  <c r="AD210" i="38"/>
  <c r="BA58" i="38"/>
  <c r="FE58" i="38" s="1"/>
  <c r="AU58" i="38"/>
  <c r="FB58" i="38" s="1"/>
  <c r="AK58" i="38"/>
  <c r="EW58" i="38" s="1"/>
  <c r="AC58" i="38"/>
  <c r="ES58" i="38" s="1"/>
  <c r="U58" i="38"/>
  <c r="EO58" i="38" s="1"/>
  <c r="M58" i="38"/>
  <c r="EK58" i="38" s="1"/>
  <c r="E58" i="38"/>
  <c r="EG58" i="38" s="1"/>
  <c r="AY58" i="38"/>
  <c r="FD58" i="38" s="1"/>
  <c r="AQ58" i="38"/>
  <c r="EZ58" i="38" s="1"/>
  <c r="AI58" i="38"/>
  <c r="EV58" i="38" s="1"/>
  <c r="AA58" i="38"/>
  <c r="ER58" i="38" s="1"/>
  <c r="S58" i="38"/>
  <c r="EN58" i="38" s="1"/>
  <c r="K58" i="38"/>
  <c r="EJ58" i="38" s="1"/>
  <c r="AW58" i="38"/>
  <c r="FC58" i="38" s="1"/>
  <c r="AO58" i="38"/>
  <c r="EY58" i="38" s="1"/>
  <c r="AG58" i="38"/>
  <c r="EU58" i="38" s="1"/>
  <c r="Y58" i="38"/>
  <c r="EQ58" i="38" s="1"/>
  <c r="Q58" i="38"/>
  <c r="EM58" i="38" s="1"/>
  <c r="I58" i="38"/>
  <c r="EI58" i="38" s="1"/>
  <c r="AS58" i="38"/>
  <c r="FA58" i="38" s="1"/>
  <c r="O58" i="38"/>
  <c r="EL58" i="38" s="1"/>
  <c r="AM58" i="38"/>
  <c r="EX58" i="38" s="1"/>
  <c r="G58" i="38"/>
  <c r="EH58" i="38" s="1"/>
  <c r="AE58" i="38"/>
  <c r="ET58" i="38" s="1"/>
  <c r="W58" i="38"/>
  <c r="EP58" i="38" s="1"/>
  <c r="BE58" i="38"/>
  <c r="H58" i="38"/>
  <c r="X58" i="38"/>
  <c r="AN58" i="38"/>
  <c r="J58" i="38"/>
  <c r="AP58" i="38"/>
  <c r="AL58" i="38"/>
  <c r="AT58" i="38"/>
  <c r="L58" i="38"/>
  <c r="AB58" i="38"/>
  <c r="AR58" i="38"/>
  <c r="R58" i="38"/>
  <c r="AX58" i="38"/>
  <c r="BB58" i="38"/>
  <c r="P58" i="38"/>
  <c r="AF58" i="38"/>
  <c r="AV58" i="38"/>
  <c r="Z58" i="38"/>
  <c r="AD58" i="38"/>
  <c r="V58" i="38"/>
  <c r="AJ58" i="38"/>
  <c r="N58" i="38"/>
  <c r="AZ58" i="38"/>
  <c r="AH58" i="38"/>
  <c r="T58" i="38"/>
  <c r="F58" i="38"/>
  <c r="AW279" i="38"/>
  <c r="FC279" i="38" s="1"/>
  <c r="AI279" i="38"/>
  <c r="EV279" i="38" s="1"/>
  <c r="AC279" i="38"/>
  <c r="ES279" i="38" s="1"/>
  <c r="Y279" i="38"/>
  <c r="EQ279" i="38" s="1"/>
  <c r="Q279" i="38"/>
  <c r="EM279" i="38" s="1"/>
  <c r="I279" i="38"/>
  <c r="EI279" i="38" s="1"/>
  <c r="BA279" i="38"/>
  <c r="FE279" i="38" s="1"/>
  <c r="AO279" i="38"/>
  <c r="EY279" i="38" s="1"/>
  <c r="AQ279" i="38"/>
  <c r="EZ279" i="38" s="1"/>
  <c r="AS279" i="38"/>
  <c r="FA279" i="38" s="1"/>
  <c r="U279" i="38"/>
  <c r="EO279" i="38" s="1"/>
  <c r="M279" i="38"/>
  <c r="EK279" i="38" s="1"/>
  <c r="E279" i="38"/>
  <c r="EG279" i="38" s="1"/>
  <c r="AY279" i="38"/>
  <c r="FD279" i="38" s="1"/>
  <c r="AE279" i="38"/>
  <c r="ET279" i="38" s="1"/>
  <c r="S279" i="38"/>
  <c r="EN279" i="38" s="1"/>
  <c r="AU279" i="38"/>
  <c r="FB279" i="38" s="1"/>
  <c r="AK279" i="38"/>
  <c r="EW279" i="38" s="1"/>
  <c r="O279" i="38"/>
  <c r="EL279" i="38" s="1"/>
  <c r="AM279" i="38"/>
  <c r="EX279" i="38" s="1"/>
  <c r="AA279" i="38"/>
  <c r="ER279" i="38" s="1"/>
  <c r="K279" i="38"/>
  <c r="EJ279" i="38" s="1"/>
  <c r="AG279" i="38"/>
  <c r="EU279" i="38" s="1"/>
  <c r="W279" i="38"/>
  <c r="EP279" i="38" s="1"/>
  <c r="G279" i="38"/>
  <c r="EH279" i="38" s="1"/>
  <c r="BE279" i="38"/>
  <c r="P279" i="38"/>
  <c r="AF279" i="38"/>
  <c r="AV279" i="38"/>
  <c r="V279" i="38"/>
  <c r="BB279" i="38"/>
  <c r="J279" i="38"/>
  <c r="H279" i="38"/>
  <c r="X279" i="38"/>
  <c r="AN279" i="38"/>
  <c r="F279" i="38"/>
  <c r="AL279" i="38"/>
  <c r="AH279" i="38"/>
  <c r="AP279" i="38"/>
  <c r="AB279" i="38"/>
  <c r="N279" i="38"/>
  <c r="AX279" i="38"/>
  <c r="AJ279" i="38"/>
  <c r="AD279" i="38"/>
  <c r="Z279" i="38"/>
  <c r="L279" i="38"/>
  <c r="AR279" i="38"/>
  <c r="AT279" i="38"/>
  <c r="R279" i="38"/>
  <c r="AZ279" i="38"/>
  <c r="T279" i="38"/>
  <c r="BA203" i="38"/>
  <c r="FE203" i="38" s="1"/>
  <c r="AS203" i="38"/>
  <c r="FA203" i="38" s="1"/>
  <c r="AK203" i="38"/>
  <c r="EW203" i="38" s="1"/>
  <c r="AC203" i="38"/>
  <c r="ES203" i="38" s="1"/>
  <c r="S203" i="38"/>
  <c r="EN203" i="38" s="1"/>
  <c r="K203" i="38"/>
  <c r="EJ203" i="38" s="1"/>
  <c r="E203" i="38"/>
  <c r="EG203" i="38" s="1"/>
  <c r="AW203" i="38"/>
  <c r="FC203" i="38" s="1"/>
  <c r="AO203" i="38"/>
  <c r="EY203" i="38" s="1"/>
  <c r="AG203" i="38"/>
  <c r="EU203" i="38" s="1"/>
  <c r="W203" i="38"/>
  <c r="EP203" i="38" s="1"/>
  <c r="O203" i="38"/>
  <c r="EL203" i="38" s="1"/>
  <c r="G203" i="38"/>
  <c r="EH203" i="38" s="1"/>
  <c r="AM203" i="38"/>
  <c r="EX203" i="38" s="1"/>
  <c r="U203" i="38"/>
  <c r="EO203" i="38" s="1"/>
  <c r="AA203" i="38"/>
  <c r="ER203" i="38" s="1"/>
  <c r="AY203" i="38"/>
  <c r="FD203" i="38" s="1"/>
  <c r="AI203" i="38"/>
  <c r="EV203" i="38" s="1"/>
  <c r="Q203" i="38"/>
  <c r="EM203" i="38" s="1"/>
  <c r="AU203" i="38"/>
  <c r="FB203" i="38" s="1"/>
  <c r="AE203" i="38"/>
  <c r="ET203" i="38" s="1"/>
  <c r="M203" i="38"/>
  <c r="EK203" i="38" s="1"/>
  <c r="I203" i="38"/>
  <c r="EI203" i="38" s="1"/>
  <c r="AQ203" i="38"/>
  <c r="EZ203" i="38" s="1"/>
  <c r="Y203" i="38"/>
  <c r="EQ203" i="38" s="1"/>
  <c r="F203" i="38"/>
  <c r="AL203" i="38"/>
  <c r="R203" i="38"/>
  <c r="AX203" i="38"/>
  <c r="J203" i="38"/>
  <c r="AJ203" i="38"/>
  <c r="AV203" i="38"/>
  <c r="V203" i="38"/>
  <c r="BB203" i="38"/>
  <c r="AH203" i="38"/>
  <c r="AD203" i="38"/>
  <c r="AP203" i="38"/>
  <c r="Z203" i="38"/>
  <c r="AR203" i="38"/>
  <c r="T203" i="38"/>
  <c r="AT203" i="38"/>
  <c r="H203" i="38"/>
  <c r="AZ203" i="38"/>
  <c r="P203" i="38"/>
  <c r="L203" i="38"/>
  <c r="X203" i="38"/>
  <c r="AF203" i="38"/>
  <c r="AB203" i="38"/>
  <c r="AN203" i="38"/>
  <c r="N203" i="38"/>
  <c r="AY51" i="38"/>
  <c r="FD51" i="38" s="1"/>
  <c r="AQ51" i="38"/>
  <c r="EZ51" i="38" s="1"/>
  <c r="AI51" i="38"/>
  <c r="EV51" i="38" s="1"/>
  <c r="O51" i="38"/>
  <c r="EL51" i="38" s="1"/>
  <c r="G51" i="38"/>
  <c r="EH51" i="38" s="1"/>
  <c r="U51" i="38"/>
  <c r="EO51" i="38" s="1"/>
  <c r="AW51" i="38"/>
  <c r="FC51" i="38" s="1"/>
  <c r="AO51" i="38"/>
  <c r="EY51" i="38" s="1"/>
  <c r="AG51" i="38"/>
  <c r="EU51" i="38" s="1"/>
  <c r="M51" i="38"/>
  <c r="EK51" i="38" s="1"/>
  <c r="AA51" i="38"/>
  <c r="ER51" i="38" s="1"/>
  <c r="S51" i="38"/>
  <c r="EN51" i="38" s="1"/>
  <c r="AU51" i="38"/>
  <c r="FB51" i="38" s="1"/>
  <c r="AM51" i="38"/>
  <c r="EX51" i="38" s="1"/>
  <c r="AE51" i="38"/>
  <c r="ET51" i="38" s="1"/>
  <c r="K51" i="38"/>
  <c r="EJ51" i="38" s="1"/>
  <c r="Y51" i="38"/>
  <c r="EQ51" i="38" s="1"/>
  <c r="Q51" i="38"/>
  <c r="EM51" i="38" s="1"/>
  <c r="BA51" i="38"/>
  <c r="FE51" i="38" s="1"/>
  <c r="I51" i="38"/>
  <c r="EI51" i="38" s="1"/>
  <c r="AS51" i="38"/>
  <c r="FA51" i="38" s="1"/>
  <c r="W51" i="38"/>
  <c r="EP51" i="38" s="1"/>
  <c r="AK51" i="38"/>
  <c r="EW51" i="38" s="1"/>
  <c r="E51" i="38"/>
  <c r="EG51" i="38" s="1"/>
  <c r="AC51" i="38"/>
  <c r="ES51" i="38" s="1"/>
  <c r="BE51" i="38"/>
  <c r="J51" i="38"/>
  <c r="Z51" i="38"/>
  <c r="AP51" i="38"/>
  <c r="H51" i="38"/>
  <c r="AN51" i="38"/>
  <c r="T51" i="38"/>
  <c r="R51" i="38"/>
  <c r="AH51" i="38"/>
  <c r="AX51" i="38"/>
  <c r="X51" i="38"/>
  <c r="AB51" i="38"/>
  <c r="L51" i="38"/>
  <c r="V51" i="38"/>
  <c r="BB51" i="38"/>
  <c r="AJ51" i="38"/>
  <c r="AD51" i="38"/>
  <c r="P51" i="38"/>
  <c r="AZ51" i="38"/>
  <c r="F51" i="38"/>
  <c r="AL51" i="38"/>
  <c r="AF51" i="38"/>
  <c r="AR51" i="38"/>
  <c r="AV51" i="38"/>
  <c r="N51" i="38"/>
  <c r="AT51" i="38"/>
  <c r="BA348" i="38"/>
  <c r="FE348" i="38" s="1"/>
  <c r="AS348" i="38"/>
  <c r="FA348" i="38" s="1"/>
  <c r="AK348" i="38"/>
  <c r="EW348" i="38" s="1"/>
  <c r="AC348" i="38"/>
  <c r="ES348" i="38" s="1"/>
  <c r="U348" i="38"/>
  <c r="EO348" i="38" s="1"/>
  <c r="M348" i="38"/>
  <c r="EK348" i="38" s="1"/>
  <c r="E348" i="38"/>
  <c r="EG348" i="38" s="1"/>
  <c r="AY348" i="38"/>
  <c r="FD348" i="38" s="1"/>
  <c r="AQ348" i="38"/>
  <c r="EZ348" i="38" s="1"/>
  <c r="AI348" i="38"/>
  <c r="EV348" i="38" s="1"/>
  <c r="AA348" i="38"/>
  <c r="ER348" i="38" s="1"/>
  <c r="S348" i="38"/>
  <c r="EN348" i="38" s="1"/>
  <c r="K348" i="38"/>
  <c r="EJ348" i="38" s="1"/>
  <c r="AW348" i="38"/>
  <c r="FC348" i="38" s="1"/>
  <c r="AO348" i="38"/>
  <c r="EY348" i="38" s="1"/>
  <c r="AG348" i="38"/>
  <c r="EU348" i="38" s="1"/>
  <c r="Y348" i="38"/>
  <c r="EQ348" i="38" s="1"/>
  <c r="Q348" i="38"/>
  <c r="EM348" i="38" s="1"/>
  <c r="I348" i="38"/>
  <c r="EI348" i="38" s="1"/>
  <c r="AE348" i="38"/>
  <c r="ET348" i="38" s="1"/>
  <c r="W348" i="38"/>
  <c r="EP348" i="38" s="1"/>
  <c r="AU348" i="38"/>
  <c r="FB348" i="38" s="1"/>
  <c r="O348" i="38"/>
  <c r="EL348" i="38" s="1"/>
  <c r="AM348" i="38"/>
  <c r="EX348" i="38" s="1"/>
  <c r="G348" i="38"/>
  <c r="EH348" i="38" s="1"/>
  <c r="N348" i="38"/>
  <c r="AD348" i="38"/>
  <c r="AT348" i="38"/>
  <c r="P348" i="38"/>
  <c r="AV348" i="38"/>
  <c r="AJ348" i="38"/>
  <c r="R348" i="38"/>
  <c r="AH348" i="38"/>
  <c r="AX348" i="38"/>
  <c r="X348" i="38"/>
  <c r="AB348" i="38"/>
  <c r="AZ348" i="38"/>
  <c r="F348" i="38"/>
  <c r="V348" i="38"/>
  <c r="AL348" i="38"/>
  <c r="BB348" i="38"/>
  <c r="AF348" i="38"/>
  <c r="L348" i="38"/>
  <c r="T348" i="38"/>
  <c r="AP348" i="38"/>
  <c r="AR348" i="38"/>
  <c r="H348" i="38"/>
  <c r="J348" i="38"/>
  <c r="AN348" i="38"/>
  <c r="Z348" i="38"/>
  <c r="AW272" i="38"/>
  <c r="FC272" i="38" s="1"/>
  <c r="AO272" i="38"/>
  <c r="EY272" i="38" s="1"/>
  <c r="AG272" i="38"/>
  <c r="EU272" i="38" s="1"/>
  <c r="Y272" i="38"/>
  <c r="EQ272" i="38" s="1"/>
  <c r="Q272" i="38"/>
  <c r="EM272" i="38" s="1"/>
  <c r="I272" i="38"/>
  <c r="EI272" i="38" s="1"/>
  <c r="AU272" i="38"/>
  <c r="FB272" i="38" s="1"/>
  <c r="AM272" i="38"/>
  <c r="EX272" i="38" s="1"/>
  <c r="AE272" i="38"/>
  <c r="ET272" i="38" s="1"/>
  <c r="W272" i="38"/>
  <c r="EP272" i="38" s="1"/>
  <c r="O272" i="38"/>
  <c r="EL272" i="38" s="1"/>
  <c r="G272" i="38"/>
  <c r="EH272" i="38" s="1"/>
  <c r="BA272" i="38"/>
  <c r="FE272" i="38" s="1"/>
  <c r="AS272" i="38"/>
  <c r="FA272" i="38" s="1"/>
  <c r="AK272" i="38"/>
  <c r="EW272" i="38" s="1"/>
  <c r="AC272" i="38"/>
  <c r="ES272" i="38" s="1"/>
  <c r="U272" i="38"/>
  <c r="EO272" i="38" s="1"/>
  <c r="M272" i="38"/>
  <c r="EK272" i="38" s="1"/>
  <c r="E272" i="38"/>
  <c r="EG272" i="38" s="1"/>
  <c r="AI272" i="38"/>
  <c r="EV272" i="38" s="1"/>
  <c r="AA272" i="38"/>
  <c r="ER272" i="38" s="1"/>
  <c r="AY272" i="38"/>
  <c r="FD272" i="38" s="1"/>
  <c r="S272" i="38"/>
  <c r="EN272" i="38" s="1"/>
  <c r="AQ272" i="38"/>
  <c r="EZ272" i="38" s="1"/>
  <c r="K272" i="38"/>
  <c r="EJ272" i="38" s="1"/>
  <c r="BE272" i="38"/>
  <c r="N272" i="38"/>
  <c r="AT272" i="38"/>
  <c r="Z272" i="38"/>
  <c r="X272" i="38"/>
  <c r="AL272" i="38"/>
  <c r="AX272" i="38"/>
  <c r="AN272" i="38"/>
  <c r="T272" i="38"/>
  <c r="AZ272" i="38"/>
  <c r="AF272" i="38"/>
  <c r="AH272" i="38"/>
  <c r="V272" i="38"/>
  <c r="L272" i="38"/>
  <c r="AD272" i="38"/>
  <c r="J272" i="38"/>
  <c r="AP272" i="38"/>
  <c r="F272" i="38"/>
  <c r="AR272" i="38"/>
  <c r="BB272" i="38"/>
  <c r="AV272" i="38"/>
  <c r="P272" i="38"/>
  <c r="AB272" i="38"/>
  <c r="R272" i="38"/>
  <c r="AJ272" i="38"/>
  <c r="H272" i="38"/>
  <c r="BA196" i="38"/>
  <c r="FE196" i="38" s="1"/>
  <c r="AS196" i="38"/>
  <c r="FA196" i="38" s="1"/>
  <c r="AK196" i="38"/>
  <c r="EW196" i="38" s="1"/>
  <c r="AC196" i="38"/>
  <c r="ES196" i="38" s="1"/>
  <c r="U196" i="38"/>
  <c r="EO196" i="38" s="1"/>
  <c r="M196" i="38"/>
  <c r="EK196" i="38" s="1"/>
  <c r="E196" i="38"/>
  <c r="EG196" i="38" s="1"/>
  <c r="AY196" i="38"/>
  <c r="FD196" i="38" s="1"/>
  <c r="AO196" i="38"/>
  <c r="EY196" i="38" s="1"/>
  <c r="AI196" i="38"/>
  <c r="EV196" i="38" s="1"/>
  <c r="AA196" i="38"/>
  <c r="ER196" i="38" s="1"/>
  <c r="S196" i="38"/>
  <c r="EN196" i="38" s="1"/>
  <c r="K196" i="38"/>
  <c r="EJ196" i="38" s="1"/>
  <c r="AW196" i="38"/>
  <c r="FC196" i="38" s="1"/>
  <c r="AM196" i="38"/>
  <c r="EX196" i="38" s="1"/>
  <c r="AG196" i="38"/>
  <c r="EU196" i="38" s="1"/>
  <c r="Y196" i="38"/>
  <c r="EQ196" i="38" s="1"/>
  <c r="Q196" i="38"/>
  <c r="EM196" i="38" s="1"/>
  <c r="I196" i="38"/>
  <c r="EI196" i="38" s="1"/>
  <c r="AQ196" i="38"/>
  <c r="EZ196" i="38" s="1"/>
  <c r="G196" i="38"/>
  <c r="EH196" i="38" s="1"/>
  <c r="AE196" i="38"/>
  <c r="ET196" i="38" s="1"/>
  <c r="W196" i="38"/>
  <c r="EP196" i="38" s="1"/>
  <c r="AU196" i="38"/>
  <c r="FB196" i="38" s="1"/>
  <c r="O196" i="38"/>
  <c r="EL196" i="38" s="1"/>
  <c r="Z196" i="38"/>
  <c r="F196" i="38"/>
  <c r="AL196" i="38"/>
  <c r="AB196" i="38"/>
  <c r="AN196" i="38"/>
  <c r="AT196" i="38"/>
  <c r="AJ196" i="38"/>
  <c r="P196" i="38"/>
  <c r="AV196" i="38"/>
  <c r="AX196" i="38"/>
  <c r="L196" i="38"/>
  <c r="N196" i="38"/>
  <c r="J196" i="38"/>
  <c r="AP196" i="38"/>
  <c r="V196" i="38"/>
  <c r="BB196" i="38"/>
  <c r="H196" i="38"/>
  <c r="AH196" i="38"/>
  <c r="X196" i="38"/>
  <c r="AF196" i="38"/>
  <c r="AR196" i="38"/>
  <c r="R196" i="38"/>
  <c r="AZ196" i="38"/>
  <c r="T196" i="38"/>
  <c r="AD196" i="38"/>
  <c r="AY834" i="38"/>
  <c r="FD834" i="38" s="1"/>
  <c r="AK834" i="38"/>
  <c r="EW834" i="38" s="1"/>
  <c r="AE834" i="38"/>
  <c r="ET834" i="38" s="1"/>
  <c r="W834" i="38"/>
  <c r="EP834" i="38" s="1"/>
  <c r="O834" i="38"/>
  <c r="EL834" i="38" s="1"/>
  <c r="G834" i="38"/>
  <c r="AW834" i="38"/>
  <c r="FC834" i="38" s="1"/>
  <c r="AO834" i="38"/>
  <c r="EY834" i="38" s="1"/>
  <c r="AI834" i="38"/>
  <c r="EV834" i="38" s="1"/>
  <c r="AA834" i="38"/>
  <c r="S834" i="38"/>
  <c r="EN834" i="38" s="1"/>
  <c r="K834" i="38"/>
  <c r="AM834" i="38"/>
  <c r="EX834" i="38" s="1"/>
  <c r="Y834" i="38"/>
  <c r="EQ834" i="38" s="1"/>
  <c r="I834" i="38"/>
  <c r="BA834" i="38"/>
  <c r="FE834" i="38" s="1"/>
  <c r="AS834" i="38"/>
  <c r="FA834" i="38" s="1"/>
  <c r="U834" i="38"/>
  <c r="EO834" i="38" s="1"/>
  <c r="E834" i="38"/>
  <c r="EG834" i="38" s="1"/>
  <c r="AU834" i="38"/>
  <c r="AG834" i="38"/>
  <c r="EU834" i="38" s="1"/>
  <c r="Q834" i="38"/>
  <c r="EM834" i="38" s="1"/>
  <c r="M834" i="38"/>
  <c r="AQ834" i="38"/>
  <c r="EZ834" i="38" s="1"/>
  <c r="AC834" i="38"/>
  <c r="ES834" i="38" s="1"/>
  <c r="P834" i="38"/>
  <c r="AF834" i="38"/>
  <c r="AV834" i="38"/>
  <c r="AX834" i="38"/>
  <c r="BB834" i="38"/>
  <c r="J834" i="38"/>
  <c r="T834" i="38"/>
  <c r="AJ834" i="38"/>
  <c r="AZ834" i="38"/>
  <c r="Z834" i="38"/>
  <c r="N834" i="38"/>
  <c r="AP834" i="38"/>
  <c r="BE834" i="38"/>
  <c r="H834" i="38"/>
  <c r="X834" i="38"/>
  <c r="AN834" i="38"/>
  <c r="R834" i="38"/>
  <c r="F834" i="38"/>
  <c r="AD834" i="38"/>
  <c r="AL834" i="38"/>
  <c r="AH834" i="38"/>
  <c r="L834" i="38"/>
  <c r="V834" i="38"/>
  <c r="AR834" i="38"/>
  <c r="AB834" i="38"/>
  <c r="AT834" i="38"/>
  <c r="AY138" i="38"/>
  <c r="FD138" i="38" s="1"/>
  <c r="AU138" i="38"/>
  <c r="FB138" i="38" s="1"/>
  <c r="AI138" i="38"/>
  <c r="EV138" i="38" s="1"/>
  <c r="AA138" i="38"/>
  <c r="ER138" i="38" s="1"/>
  <c r="S138" i="38"/>
  <c r="EN138" i="38" s="1"/>
  <c r="K138" i="38"/>
  <c r="EJ138" i="38" s="1"/>
  <c r="AW138" i="38"/>
  <c r="FC138" i="38" s="1"/>
  <c r="AO138" i="38"/>
  <c r="EY138" i="38" s="1"/>
  <c r="AG138" i="38"/>
  <c r="EU138" i="38" s="1"/>
  <c r="Y138" i="38"/>
  <c r="EQ138" i="38" s="1"/>
  <c r="Q138" i="38"/>
  <c r="EM138" i="38" s="1"/>
  <c r="I138" i="38"/>
  <c r="EI138" i="38" s="1"/>
  <c r="AS138" i="38"/>
  <c r="FA138" i="38" s="1"/>
  <c r="AM138" i="38"/>
  <c r="EX138" i="38" s="1"/>
  <c r="AE138" i="38"/>
  <c r="ET138" i="38" s="1"/>
  <c r="W138" i="38"/>
  <c r="EP138" i="38" s="1"/>
  <c r="O138" i="38"/>
  <c r="EL138" i="38" s="1"/>
  <c r="G138" i="38"/>
  <c r="EH138" i="38" s="1"/>
  <c r="AC138" i="38"/>
  <c r="ES138" i="38" s="1"/>
  <c r="BA138" i="38"/>
  <c r="FE138" i="38" s="1"/>
  <c r="U138" i="38"/>
  <c r="EO138" i="38" s="1"/>
  <c r="AQ138" i="38"/>
  <c r="EZ138" i="38" s="1"/>
  <c r="M138" i="38"/>
  <c r="EK138" i="38" s="1"/>
  <c r="AK138" i="38"/>
  <c r="EW138" i="38" s="1"/>
  <c r="E138" i="38"/>
  <c r="EG138" i="38" s="1"/>
  <c r="R138" i="38"/>
  <c r="AH138" i="38"/>
  <c r="AX138" i="38"/>
  <c r="AN138" i="38"/>
  <c r="AF138" i="38"/>
  <c r="AV138" i="38"/>
  <c r="F138" i="38"/>
  <c r="V138" i="38"/>
  <c r="AL138" i="38"/>
  <c r="BB138" i="38"/>
  <c r="T138" i="38"/>
  <c r="L138" i="38"/>
  <c r="AB138" i="38"/>
  <c r="J138" i="38"/>
  <c r="Z138" i="38"/>
  <c r="AP138" i="38"/>
  <c r="H138" i="38"/>
  <c r="AJ138" i="38"/>
  <c r="AR138" i="38"/>
  <c r="N138" i="38"/>
  <c r="AZ138" i="38"/>
  <c r="AD138" i="38"/>
  <c r="P138" i="38"/>
  <c r="X138" i="38"/>
  <c r="AT138" i="38"/>
  <c r="AS62" i="38"/>
  <c r="FA62" i="38" s="1"/>
  <c r="AM62" i="38"/>
  <c r="EX62" i="38" s="1"/>
  <c r="AE62" i="38"/>
  <c r="ET62" i="38" s="1"/>
  <c r="W62" i="38"/>
  <c r="EP62" i="38" s="1"/>
  <c r="O62" i="38"/>
  <c r="EL62" i="38" s="1"/>
  <c r="G62" i="38"/>
  <c r="EH62" i="38" s="1"/>
  <c r="BA62" i="38"/>
  <c r="FE62" i="38" s="1"/>
  <c r="AU62" i="38"/>
  <c r="FB62" i="38" s="1"/>
  <c r="AK62" i="38"/>
  <c r="EW62" i="38" s="1"/>
  <c r="AC62" i="38"/>
  <c r="ES62" i="38" s="1"/>
  <c r="U62" i="38"/>
  <c r="EO62" i="38" s="1"/>
  <c r="M62" i="38"/>
  <c r="EK62" i="38" s="1"/>
  <c r="E62" i="38"/>
  <c r="EG62" i="38" s="1"/>
  <c r="AY62" i="38"/>
  <c r="FD62" i="38" s="1"/>
  <c r="AQ62" i="38"/>
  <c r="EZ62" i="38" s="1"/>
  <c r="AI62" i="38"/>
  <c r="EV62" i="38" s="1"/>
  <c r="AA62" i="38"/>
  <c r="ER62" i="38" s="1"/>
  <c r="S62" i="38"/>
  <c r="EN62" i="38" s="1"/>
  <c r="K62" i="38"/>
  <c r="EJ62" i="38" s="1"/>
  <c r="AG62" i="38"/>
  <c r="EU62" i="38" s="1"/>
  <c r="Y62" i="38"/>
  <c r="EQ62" i="38" s="1"/>
  <c r="AW62" i="38"/>
  <c r="FC62" i="38" s="1"/>
  <c r="Q62" i="38"/>
  <c r="EM62" i="38" s="1"/>
  <c r="AO62" i="38"/>
  <c r="EY62" i="38" s="1"/>
  <c r="I62" i="38"/>
  <c r="EI62" i="38" s="1"/>
  <c r="N62" i="38"/>
  <c r="AD62" i="38"/>
  <c r="AT62" i="38"/>
  <c r="H62" i="38"/>
  <c r="AJ62" i="38"/>
  <c r="AN62" i="38"/>
  <c r="R62" i="38"/>
  <c r="AH62" i="38"/>
  <c r="AX62" i="38"/>
  <c r="L62" i="38"/>
  <c r="AR62" i="38"/>
  <c r="P62" i="38"/>
  <c r="V62" i="38"/>
  <c r="AL62" i="38"/>
  <c r="BB62" i="38"/>
  <c r="T62" i="38"/>
  <c r="AZ62" i="38"/>
  <c r="AF62" i="38"/>
  <c r="J62" i="38"/>
  <c r="AB62" i="38"/>
  <c r="F62" i="38"/>
  <c r="Z62" i="38"/>
  <c r="X62" i="38"/>
  <c r="AP62" i="38"/>
  <c r="AV62" i="38"/>
  <c r="AU827" i="38"/>
  <c r="AK827" i="38"/>
  <c r="AE827" i="38"/>
  <c r="K827" i="38"/>
  <c r="E827" i="38"/>
  <c r="Q827" i="38"/>
  <c r="EM827" i="38" s="1"/>
  <c r="BA827" i="38"/>
  <c r="FE827" i="38" s="1"/>
  <c r="AS827" i="38"/>
  <c r="AQ827" i="38"/>
  <c r="AC827" i="38"/>
  <c r="ES827" i="38" s="1"/>
  <c r="I827" i="38"/>
  <c r="W827" i="38"/>
  <c r="S827" i="38"/>
  <c r="EN827" i="38" s="1"/>
  <c r="AY827" i="38"/>
  <c r="FD827" i="38" s="1"/>
  <c r="AO827" i="38"/>
  <c r="AI827" i="38"/>
  <c r="AA827" i="38"/>
  <c r="G827" i="38"/>
  <c r="O827" i="38"/>
  <c r="EL827" i="38" s="1"/>
  <c r="AW827" i="38"/>
  <c r="FC827" i="38" s="1"/>
  <c r="U827" i="38"/>
  <c r="AM827" i="38"/>
  <c r="Y827" i="38"/>
  <c r="AG827" i="38"/>
  <c r="M827" i="38"/>
  <c r="J827" i="38"/>
  <c r="Z827" i="38"/>
  <c r="AP827" i="38"/>
  <c r="P827" i="38"/>
  <c r="X827" i="38"/>
  <c r="AR827" i="38"/>
  <c r="N827" i="38"/>
  <c r="AD827" i="38"/>
  <c r="AT827" i="38"/>
  <c r="AF827" i="38"/>
  <c r="AJ827" i="38"/>
  <c r="AN827" i="38"/>
  <c r="R827" i="38"/>
  <c r="AH827" i="38"/>
  <c r="AX827" i="38"/>
  <c r="AV827" i="38"/>
  <c r="L827" i="38"/>
  <c r="T827" i="38"/>
  <c r="AL827" i="38"/>
  <c r="AZ827" i="38"/>
  <c r="AB827" i="38"/>
  <c r="BB827" i="38"/>
  <c r="V827" i="38"/>
  <c r="F827" i="38"/>
  <c r="H827" i="38"/>
  <c r="BA207" i="38"/>
  <c r="FE207" i="38" s="1"/>
  <c r="AO207" i="38"/>
  <c r="EY207" i="38" s="1"/>
  <c r="AI207" i="38"/>
  <c r="EV207" i="38" s="1"/>
  <c r="AC207" i="38"/>
  <c r="ES207" i="38" s="1"/>
  <c r="U207" i="38"/>
  <c r="EO207" i="38" s="1"/>
  <c r="M207" i="38"/>
  <c r="EK207" i="38" s="1"/>
  <c r="E207" i="38"/>
  <c r="EG207" i="38" s="1"/>
  <c r="AY207" i="38"/>
  <c r="FD207" i="38" s="1"/>
  <c r="AM207" i="38"/>
  <c r="EX207" i="38" s="1"/>
  <c r="AG207" i="38"/>
  <c r="EU207" i="38" s="1"/>
  <c r="AA207" i="38"/>
  <c r="ER207" i="38" s="1"/>
  <c r="S207" i="38"/>
  <c r="EN207" i="38" s="1"/>
  <c r="K207" i="38"/>
  <c r="EJ207" i="38" s="1"/>
  <c r="AW207" i="38"/>
  <c r="FC207" i="38" s="1"/>
  <c r="AQ207" i="38"/>
  <c r="EZ207" i="38" s="1"/>
  <c r="AS207" i="38"/>
  <c r="FA207" i="38" s="1"/>
  <c r="Y207" i="38"/>
  <c r="EQ207" i="38" s="1"/>
  <c r="Q207" i="38"/>
  <c r="EM207" i="38" s="1"/>
  <c r="I207" i="38"/>
  <c r="EI207" i="38" s="1"/>
  <c r="AU207" i="38"/>
  <c r="FB207" i="38" s="1"/>
  <c r="O207" i="38"/>
  <c r="EL207" i="38" s="1"/>
  <c r="AK207" i="38"/>
  <c r="EW207" i="38" s="1"/>
  <c r="G207" i="38"/>
  <c r="EH207" i="38" s="1"/>
  <c r="AE207" i="38"/>
  <c r="ET207" i="38" s="1"/>
  <c r="W207" i="38"/>
  <c r="EP207" i="38" s="1"/>
  <c r="T207" i="38"/>
  <c r="AZ207" i="38"/>
  <c r="AF207" i="38"/>
  <c r="V207" i="38"/>
  <c r="AH207" i="38"/>
  <c r="AN207" i="38"/>
  <c r="AD207" i="38"/>
  <c r="J207" i="38"/>
  <c r="AP207" i="38"/>
  <c r="AR207" i="38"/>
  <c r="F207" i="38"/>
  <c r="H207" i="38"/>
  <c r="AJ207" i="38"/>
  <c r="P207" i="38"/>
  <c r="AV207" i="38"/>
  <c r="BB207" i="38"/>
  <c r="AB207" i="38"/>
  <c r="AX207" i="38"/>
  <c r="N207" i="38"/>
  <c r="X207" i="38"/>
  <c r="L207" i="38"/>
  <c r="AT207" i="38"/>
  <c r="AL207" i="38"/>
  <c r="Z207" i="38"/>
  <c r="R207" i="38"/>
  <c r="BA55" i="38"/>
  <c r="FE55" i="38" s="1"/>
  <c r="AS55" i="38"/>
  <c r="FA55" i="38" s="1"/>
  <c r="AK55" i="38"/>
  <c r="EW55" i="38" s="1"/>
  <c r="AG55" i="38"/>
  <c r="EU55" i="38" s="1"/>
  <c r="U55" i="38"/>
  <c r="EO55" i="38" s="1"/>
  <c r="M55" i="38"/>
  <c r="EK55" i="38" s="1"/>
  <c r="E55" i="38"/>
  <c r="EG55" i="38" s="1"/>
  <c r="AY55" i="38"/>
  <c r="FD55" i="38" s="1"/>
  <c r="AQ55" i="38"/>
  <c r="EZ55" i="38" s="1"/>
  <c r="AI55" i="38"/>
  <c r="EV55" i="38" s="1"/>
  <c r="AA55" i="38"/>
  <c r="ER55" i="38" s="1"/>
  <c r="S55" i="38"/>
  <c r="EN55" i="38" s="1"/>
  <c r="K55" i="38"/>
  <c r="EJ55" i="38" s="1"/>
  <c r="AW55" i="38"/>
  <c r="FC55" i="38" s="1"/>
  <c r="AO55" i="38"/>
  <c r="EY55" i="38" s="1"/>
  <c r="AE55" i="38"/>
  <c r="ET55" i="38" s="1"/>
  <c r="Y55" i="38"/>
  <c r="EQ55" i="38" s="1"/>
  <c r="Q55" i="38"/>
  <c r="EM55" i="38" s="1"/>
  <c r="I55" i="38"/>
  <c r="EI55" i="38" s="1"/>
  <c r="W55" i="38"/>
  <c r="EP55" i="38" s="1"/>
  <c r="AU55" i="38"/>
  <c r="FB55" i="38" s="1"/>
  <c r="O55" i="38"/>
  <c r="EL55" i="38" s="1"/>
  <c r="AM55" i="38"/>
  <c r="EX55" i="38" s="1"/>
  <c r="G55" i="38"/>
  <c r="EH55" i="38" s="1"/>
  <c r="AC55" i="38"/>
  <c r="ES55" i="38" s="1"/>
  <c r="N55" i="38"/>
  <c r="AD55" i="38"/>
  <c r="AT55" i="38"/>
  <c r="P55" i="38"/>
  <c r="AV55" i="38"/>
  <c r="L55" i="38"/>
  <c r="R55" i="38"/>
  <c r="AH55" i="38"/>
  <c r="AX55" i="38"/>
  <c r="X55" i="38"/>
  <c r="T55" i="38"/>
  <c r="AR55" i="38"/>
  <c r="F55" i="38"/>
  <c r="V55" i="38"/>
  <c r="AL55" i="38"/>
  <c r="BB55" i="38"/>
  <c r="AF55" i="38"/>
  <c r="AZ55" i="38"/>
  <c r="AJ55" i="38"/>
  <c r="J55" i="38"/>
  <c r="AN55" i="38"/>
  <c r="H55" i="38"/>
  <c r="Z55" i="38"/>
  <c r="AB55" i="38"/>
  <c r="AP55" i="38"/>
  <c r="AY352" i="38"/>
  <c r="FD352" i="38" s="1"/>
  <c r="AQ352" i="38"/>
  <c r="EZ352" i="38" s="1"/>
  <c r="AI352" i="38"/>
  <c r="EV352" i="38" s="1"/>
  <c r="AA352" i="38"/>
  <c r="ER352" i="38" s="1"/>
  <c r="S352" i="38"/>
  <c r="EN352" i="38" s="1"/>
  <c r="K352" i="38"/>
  <c r="EJ352" i="38" s="1"/>
  <c r="AW352" i="38"/>
  <c r="FC352" i="38" s="1"/>
  <c r="AO352" i="38"/>
  <c r="EY352" i="38" s="1"/>
  <c r="AG352" i="38"/>
  <c r="EU352" i="38" s="1"/>
  <c r="Y352" i="38"/>
  <c r="EQ352" i="38" s="1"/>
  <c r="Q352" i="38"/>
  <c r="EM352" i="38" s="1"/>
  <c r="I352" i="38"/>
  <c r="EI352" i="38" s="1"/>
  <c r="AU352" i="38"/>
  <c r="FB352" i="38" s="1"/>
  <c r="AM352" i="38"/>
  <c r="EX352" i="38" s="1"/>
  <c r="AE352" i="38"/>
  <c r="ET352" i="38" s="1"/>
  <c r="W352" i="38"/>
  <c r="EP352" i="38" s="1"/>
  <c r="O352" i="38"/>
  <c r="EL352" i="38" s="1"/>
  <c r="G352" i="38"/>
  <c r="EH352" i="38" s="1"/>
  <c r="BA352" i="38"/>
  <c r="FE352" i="38" s="1"/>
  <c r="U352" i="38"/>
  <c r="EO352" i="38" s="1"/>
  <c r="AS352" i="38"/>
  <c r="FA352" i="38" s="1"/>
  <c r="M352" i="38"/>
  <c r="EK352" i="38" s="1"/>
  <c r="AK352" i="38"/>
  <c r="EW352" i="38" s="1"/>
  <c r="E352" i="38"/>
  <c r="EG352" i="38" s="1"/>
  <c r="AC352" i="38"/>
  <c r="ES352" i="38" s="1"/>
  <c r="J352" i="38"/>
  <c r="Z352" i="38"/>
  <c r="AP352" i="38"/>
  <c r="H352" i="38"/>
  <c r="AN352" i="38"/>
  <c r="AJ352" i="38"/>
  <c r="R352" i="38"/>
  <c r="AH352" i="38"/>
  <c r="AX352" i="38"/>
  <c r="X352" i="38"/>
  <c r="T352" i="38"/>
  <c r="AR352" i="38"/>
  <c r="V352" i="38"/>
  <c r="BB352" i="38"/>
  <c r="AZ352" i="38"/>
  <c r="AT352" i="38"/>
  <c r="AD352" i="38"/>
  <c r="P352" i="38"/>
  <c r="AB352" i="38"/>
  <c r="AV352" i="38"/>
  <c r="F352" i="38"/>
  <c r="AL352" i="38"/>
  <c r="AF352" i="38"/>
  <c r="L352" i="38"/>
  <c r="N352" i="38"/>
  <c r="AU276" i="38"/>
  <c r="FB276" i="38" s="1"/>
  <c r="AM276" i="38"/>
  <c r="EX276" i="38" s="1"/>
  <c r="AE276" i="38"/>
  <c r="ET276" i="38" s="1"/>
  <c r="W276" i="38"/>
  <c r="EP276" i="38" s="1"/>
  <c r="O276" i="38"/>
  <c r="EL276" i="38" s="1"/>
  <c r="G276" i="38"/>
  <c r="EH276" i="38" s="1"/>
  <c r="BA276" i="38"/>
  <c r="FE276" i="38" s="1"/>
  <c r="AS276" i="38"/>
  <c r="FA276" i="38" s="1"/>
  <c r="AK276" i="38"/>
  <c r="EW276" i="38" s="1"/>
  <c r="AC276" i="38"/>
  <c r="ES276" i="38" s="1"/>
  <c r="U276" i="38"/>
  <c r="EO276" i="38" s="1"/>
  <c r="M276" i="38"/>
  <c r="EK276" i="38" s="1"/>
  <c r="E276" i="38"/>
  <c r="EG276" i="38" s="1"/>
  <c r="AY276" i="38"/>
  <c r="FD276" i="38" s="1"/>
  <c r="AQ276" i="38"/>
  <c r="EZ276" i="38" s="1"/>
  <c r="AI276" i="38"/>
  <c r="EV276" i="38" s="1"/>
  <c r="AA276" i="38"/>
  <c r="ER276" i="38" s="1"/>
  <c r="S276" i="38"/>
  <c r="EN276" i="38" s="1"/>
  <c r="K276" i="38"/>
  <c r="EJ276" i="38" s="1"/>
  <c r="Y276" i="38"/>
  <c r="EQ276" i="38" s="1"/>
  <c r="AW276" i="38"/>
  <c r="FC276" i="38" s="1"/>
  <c r="Q276" i="38"/>
  <c r="EM276" i="38" s="1"/>
  <c r="AO276" i="38"/>
  <c r="EY276" i="38" s="1"/>
  <c r="I276" i="38"/>
  <c r="EI276" i="38" s="1"/>
  <c r="AG276" i="38"/>
  <c r="EU276" i="38" s="1"/>
  <c r="R276" i="38"/>
  <c r="AH276" i="38"/>
  <c r="AX276" i="38"/>
  <c r="AB276" i="38"/>
  <c r="H276" i="38"/>
  <c r="AF276" i="38"/>
  <c r="J276" i="38"/>
  <c r="Z276" i="38"/>
  <c r="AP276" i="38"/>
  <c r="L276" i="38"/>
  <c r="AR276" i="38"/>
  <c r="AN276" i="38"/>
  <c r="F276" i="38"/>
  <c r="AL276" i="38"/>
  <c r="AJ276" i="38"/>
  <c r="AV276" i="38"/>
  <c r="AD276" i="38"/>
  <c r="N276" i="38"/>
  <c r="AT276" i="38"/>
  <c r="AZ276" i="38"/>
  <c r="P276" i="38"/>
  <c r="V276" i="38"/>
  <c r="BB276" i="38"/>
  <c r="X276" i="38"/>
  <c r="T276" i="38"/>
  <c r="AY200" i="38"/>
  <c r="FD200" i="38" s="1"/>
  <c r="AO200" i="38"/>
  <c r="EY200" i="38" s="1"/>
  <c r="AI200" i="38"/>
  <c r="EV200" i="38" s="1"/>
  <c r="AA200" i="38"/>
  <c r="ER200" i="38" s="1"/>
  <c r="S200" i="38"/>
  <c r="EN200" i="38" s="1"/>
  <c r="K200" i="38"/>
  <c r="EJ200" i="38" s="1"/>
  <c r="AW200" i="38"/>
  <c r="FC200" i="38" s="1"/>
  <c r="AM200" i="38"/>
  <c r="EX200" i="38" s="1"/>
  <c r="AG200" i="38"/>
  <c r="EU200" i="38" s="1"/>
  <c r="Y200" i="38"/>
  <c r="EQ200" i="38" s="1"/>
  <c r="Q200" i="38"/>
  <c r="EM200" i="38" s="1"/>
  <c r="I200" i="38"/>
  <c r="EI200" i="38" s="1"/>
  <c r="AU200" i="38"/>
  <c r="FB200" i="38" s="1"/>
  <c r="AQ200" i="38"/>
  <c r="EZ200" i="38" s="1"/>
  <c r="AE200" i="38"/>
  <c r="ET200" i="38" s="1"/>
  <c r="W200" i="38"/>
  <c r="EP200" i="38" s="1"/>
  <c r="O200" i="38"/>
  <c r="EL200" i="38" s="1"/>
  <c r="G200" i="38"/>
  <c r="EH200" i="38" s="1"/>
  <c r="AC200" i="38"/>
  <c r="ES200" i="38" s="1"/>
  <c r="BA200" i="38"/>
  <c r="FE200" i="38" s="1"/>
  <c r="U200" i="38"/>
  <c r="EO200" i="38" s="1"/>
  <c r="AS200" i="38"/>
  <c r="FA200" i="38" s="1"/>
  <c r="M200" i="38"/>
  <c r="EK200" i="38" s="1"/>
  <c r="AK200" i="38"/>
  <c r="EW200" i="38" s="1"/>
  <c r="E200" i="38"/>
  <c r="EG200" i="38" s="1"/>
  <c r="R200" i="38"/>
  <c r="AX200" i="38"/>
  <c r="AD200" i="38"/>
  <c r="T200" i="38"/>
  <c r="AF200" i="38"/>
  <c r="F200" i="38"/>
  <c r="AH200" i="38"/>
  <c r="N200" i="38"/>
  <c r="AT200" i="38"/>
  <c r="AZ200" i="38"/>
  <c r="Z200" i="38"/>
  <c r="P200" i="38"/>
  <c r="AR200" i="38"/>
  <c r="J200" i="38"/>
  <c r="AJ200" i="38"/>
  <c r="AN200" i="38"/>
  <c r="H200" i="38"/>
  <c r="AP200" i="38"/>
  <c r="AV200" i="38"/>
  <c r="BB200" i="38"/>
  <c r="L200" i="38"/>
  <c r="X200" i="38"/>
  <c r="V200" i="38"/>
  <c r="AL200" i="38"/>
  <c r="AB200" i="38"/>
  <c r="AY48" i="38"/>
  <c r="FD48" i="38" s="1"/>
  <c r="AQ48" i="38"/>
  <c r="EZ48" i="38" s="1"/>
  <c r="AI48" i="38"/>
  <c r="EV48" i="38" s="1"/>
  <c r="AA48" i="38"/>
  <c r="ER48" i="38" s="1"/>
  <c r="S48" i="38"/>
  <c r="EN48" i="38" s="1"/>
  <c r="K48" i="38"/>
  <c r="EJ48" i="38" s="1"/>
  <c r="AW48" i="38"/>
  <c r="FC48" i="38" s="1"/>
  <c r="AO48" i="38"/>
  <c r="AG48" i="38"/>
  <c r="EU48" i="38" s="1"/>
  <c r="Y48" i="38"/>
  <c r="EQ48" i="38" s="1"/>
  <c r="Q48" i="38"/>
  <c r="EM48" i="38" s="1"/>
  <c r="I48" i="38"/>
  <c r="EI48" i="38" s="1"/>
  <c r="AU48" i="38"/>
  <c r="FB48" i="38" s="1"/>
  <c r="AM48" i="38"/>
  <c r="EX48" i="38" s="1"/>
  <c r="AE48" i="38"/>
  <c r="ET48" i="38" s="1"/>
  <c r="W48" i="38"/>
  <c r="EP48" i="38" s="1"/>
  <c r="O48" i="38"/>
  <c r="EL48" i="38" s="1"/>
  <c r="G48" i="38"/>
  <c r="EH48" i="38" s="1"/>
  <c r="AK48" i="38"/>
  <c r="EW48" i="38" s="1"/>
  <c r="E48" i="38"/>
  <c r="EG48" i="38" s="1"/>
  <c r="AC48" i="38"/>
  <c r="BA48" i="38"/>
  <c r="FE48" i="38" s="1"/>
  <c r="U48" i="38"/>
  <c r="EO48" i="38" s="1"/>
  <c r="AS48" i="38"/>
  <c r="FA48" i="38" s="1"/>
  <c r="H48" i="38"/>
  <c r="X48" i="38"/>
  <c r="AN48" i="38"/>
  <c r="F48" i="38"/>
  <c r="AL48" i="38"/>
  <c r="AX48" i="38"/>
  <c r="AH48" i="38"/>
  <c r="M48" i="38"/>
  <c r="EK48" i="38" s="1"/>
  <c r="AJ48" i="38"/>
  <c r="AD48" i="38"/>
  <c r="L48" i="38"/>
  <c r="AB48" i="38"/>
  <c r="AR48" i="38"/>
  <c r="N48" i="38"/>
  <c r="AT48" i="38"/>
  <c r="Z48" i="38"/>
  <c r="T48" i="38"/>
  <c r="R48" i="38"/>
  <c r="P48" i="38"/>
  <c r="AF48" i="38"/>
  <c r="AV48" i="38"/>
  <c r="V48" i="38"/>
  <c r="BB48" i="38"/>
  <c r="AP48" i="38"/>
  <c r="AZ48" i="38"/>
  <c r="J48" i="38"/>
  <c r="AW489" i="38"/>
  <c r="FC489" i="38" s="1"/>
  <c r="AM489" i="38"/>
  <c r="EX489" i="38" s="1"/>
  <c r="W489" i="38"/>
  <c r="EP489" i="38" s="1"/>
  <c r="O489" i="38"/>
  <c r="EL489" i="38" s="1"/>
  <c r="AI489" i="38"/>
  <c r="EV489" i="38" s="1"/>
  <c r="I489" i="38"/>
  <c r="EI489" i="38" s="1"/>
  <c r="AU489" i="38"/>
  <c r="FB489" i="38" s="1"/>
  <c r="AO489" i="38"/>
  <c r="EY489" i="38" s="1"/>
  <c r="U489" i="38"/>
  <c r="EO489" i="38" s="1"/>
  <c r="AG489" i="38"/>
  <c r="EU489" i="38" s="1"/>
  <c r="AA489" i="38"/>
  <c r="ER489" i="38" s="1"/>
  <c r="G489" i="38"/>
  <c r="BA489" i="38"/>
  <c r="FE489" i="38" s="1"/>
  <c r="AS489" i="38"/>
  <c r="FA489" i="38" s="1"/>
  <c r="AK489" i="38"/>
  <c r="EW489" i="38" s="1"/>
  <c r="S489" i="38"/>
  <c r="EN489" i="38" s="1"/>
  <c r="AC489" i="38"/>
  <c r="ES489" i="38" s="1"/>
  <c r="M489" i="38"/>
  <c r="EK489" i="38" s="1"/>
  <c r="E489" i="38"/>
  <c r="EG489" i="38" s="1"/>
  <c r="AQ489" i="38"/>
  <c r="EZ489" i="38" s="1"/>
  <c r="K489" i="38"/>
  <c r="EJ489" i="38" s="1"/>
  <c r="Y489" i="38"/>
  <c r="EQ489" i="38" s="1"/>
  <c r="Q489" i="38"/>
  <c r="EM489" i="38" s="1"/>
  <c r="AY489" i="38"/>
  <c r="FD489" i="38" s="1"/>
  <c r="AE489" i="38"/>
  <c r="ET489" i="38" s="1"/>
  <c r="Z489" i="38"/>
  <c r="F489" i="38"/>
  <c r="AL489" i="38"/>
  <c r="R489" i="38"/>
  <c r="AX489" i="38"/>
  <c r="AT489" i="38"/>
  <c r="AZ489" i="38"/>
  <c r="AR489" i="38"/>
  <c r="AJ489" i="38"/>
  <c r="P489" i="38"/>
  <c r="AV489" i="38"/>
  <c r="AB489" i="38"/>
  <c r="H489" i="38"/>
  <c r="N489" i="38"/>
  <c r="AF489" i="38"/>
  <c r="AN489" i="38"/>
  <c r="J489" i="38"/>
  <c r="AP489" i="38"/>
  <c r="V489" i="38"/>
  <c r="BB489" i="38"/>
  <c r="AH489" i="38"/>
  <c r="AD489" i="38"/>
  <c r="X489" i="38"/>
  <c r="T489" i="38"/>
  <c r="L489" i="38"/>
  <c r="AU43" i="38"/>
  <c r="AK43" i="38"/>
  <c r="AE43" i="38"/>
  <c r="W43" i="38"/>
  <c r="EP43" i="38" s="1"/>
  <c r="O43" i="38"/>
  <c r="G43" i="38"/>
  <c r="BA43" i="38"/>
  <c r="AQ43" i="38"/>
  <c r="AI43" i="38"/>
  <c r="AC43" i="38"/>
  <c r="U43" i="38"/>
  <c r="M43" i="38"/>
  <c r="E43" i="38"/>
  <c r="AW43" i="38"/>
  <c r="AO43" i="38"/>
  <c r="AG43" i="38"/>
  <c r="AA43" i="38"/>
  <c r="S43" i="38"/>
  <c r="K43" i="38"/>
  <c r="AS43" i="38"/>
  <c r="Y43" i="38"/>
  <c r="BE43" i="38"/>
  <c r="AY43" i="38"/>
  <c r="Q43" i="38"/>
  <c r="AM43" i="38"/>
  <c r="I43" i="38"/>
  <c r="EI43" i="38" s="1"/>
  <c r="N43" i="38"/>
  <c r="AD43" i="38"/>
  <c r="AT43" i="38"/>
  <c r="P43" i="38"/>
  <c r="AV43" i="38"/>
  <c r="AZ43" i="38"/>
  <c r="AP43" i="38"/>
  <c r="AN43" i="38"/>
  <c r="R43" i="38"/>
  <c r="AH43" i="38"/>
  <c r="AX43" i="38"/>
  <c r="X43" i="38"/>
  <c r="L43" i="38"/>
  <c r="AJ43" i="38"/>
  <c r="Z43" i="38"/>
  <c r="T43" i="38"/>
  <c r="F43" i="38"/>
  <c r="V43" i="38"/>
  <c r="AL43" i="38"/>
  <c r="BB43" i="38"/>
  <c r="AF43" i="38"/>
  <c r="AR43" i="38"/>
  <c r="AB43" i="38"/>
  <c r="J43" i="38"/>
  <c r="H43" i="38"/>
  <c r="BD629" i="38"/>
  <c r="BD127" i="38"/>
  <c r="BD408" i="38"/>
  <c r="BD830" i="38"/>
  <c r="BD51" i="38"/>
  <c r="BD482" i="38"/>
  <c r="BD42" i="38"/>
  <c r="BE136" i="38"/>
  <c r="BD41" i="38"/>
  <c r="BD195" i="38"/>
  <c r="BD281" i="38"/>
  <c r="BD402" i="38"/>
  <c r="BD487" i="38"/>
  <c r="BE618" i="38"/>
  <c r="BD203" i="38"/>
  <c r="BD64" i="38"/>
  <c r="BD142" i="38"/>
  <c r="BD416" i="38"/>
  <c r="BE53" i="38"/>
  <c r="BE256" i="38"/>
  <c r="BD211" i="38"/>
  <c r="BD824" i="38"/>
  <c r="BD206" i="38"/>
  <c r="BD72" i="38"/>
  <c r="BE348" i="38"/>
  <c r="BE138" i="38"/>
  <c r="BD827" i="38"/>
  <c r="BD352" i="38"/>
  <c r="BD261" i="38"/>
  <c r="BE45" i="38"/>
  <c r="BE52" i="38"/>
  <c r="BE137" i="38"/>
  <c r="BD826" i="38"/>
  <c r="BD282" i="38"/>
  <c r="BE71" i="38"/>
  <c r="BD140" i="38"/>
  <c r="BE262" i="38"/>
  <c r="BE616" i="38"/>
  <c r="BE254" i="38"/>
  <c r="BE832" i="38"/>
  <c r="BE631" i="38"/>
  <c r="BE202" i="38"/>
  <c r="BE630" i="38"/>
  <c r="BE142" i="38"/>
  <c r="BD831" i="38"/>
  <c r="BE486" i="38"/>
  <c r="BE39" i="38"/>
  <c r="BD351" i="38"/>
  <c r="BD837" i="38"/>
  <c r="AU346" i="38"/>
  <c r="FB346" i="38" s="1"/>
  <c r="AM346" i="38"/>
  <c r="EX346" i="38" s="1"/>
  <c r="AE346" i="38"/>
  <c r="ET346" i="38" s="1"/>
  <c r="W346" i="38"/>
  <c r="EP346" i="38" s="1"/>
  <c r="O346" i="38"/>
  <c r="EL346" i="38" s="1"/>
  <c r="G346" i="38"/>
  <c r="EH346" i="38" s="1"/>
  <c r="AY346" i="38"/>
  <c r="FD346" i="38" s="1"/>
  <c r="AQ346" i="38"/>
  <c r="EZ346" i="38" s="1"/>
  <c r="AI346" i="38"/>
  <c r="EV346" i="38" s="1"/>
  <c r="AA346" i="38"/>
  <c r="ER346" i="38" s="1"/>
  <c r="S346" i="38"/>
  <c r="EN346" i="38" s="1"/>
  <c r="K346" i="38"/>
  <c r="EJ346" i="38" s="1"/>
  <c r="AO346" i="38"/>
  <c r="EY346" i="38" s="1"/>
  <c r="Y346" i="38"/>
  <c r="EQ346" i="38" s="1"/>
  <c r="I346" i="38"/>
  <c r="EI346" i="38" s="1"/>
  <c r="BA346" i="38"/>
  <c r="FE346" i="38" s="1"/>
  <c r="AK346" i="38"/>
  <c r="EW346" i="38" s="1"/>
  <c r="U346" i="38"/>
  <c r="EO346" i="38" s="1"/>
  <c r="E346" i="38"/>
  <c r="EG346" i="38" s="1"/>
  <c r="AW346" i="38"/>
  <c r="FC346" i="38" s="1"/>
  <c r="AG346" i="38"/>
  <c r="EU346" i="38" s="1"/>
  <c r="Q346" i="38"/>
  <c r="EM346" i="38" s="1"/>
  <c r="AC346" i="38"/>
  <c r="ES346" i="38" s="1"/>
  <c r="M346" i="38"/>
  <c r="EK346" i="38" s="1"/>
  <c r="AS346" i="38"/>
  <c r="FA346" i="38" s="1"/>
  <c r="N346" i="38"/>
  <c r="AD346" i="38"/>
  <c r="AT346" i="38"/>
  <c r="T346" i="38"/>
  <c r="AZ346" i="38"/>
  <c r="H346" i="38"/>
  <c r="R346" i="38"/>
  <c r="AH346" i="38"/>
  <c r="AX346" i="38"/>
  <c r="AB346" i="38"/>
  <c r="AF346" i="38"/>
  <c r="X346" i="38"/>
  <c r="F346" i="38"/>
  <c r="V346" i="38"/>
  <c r="AL346" i="38"/>
  <c r="BB346" i="38"/>
  <c r="AJ346" i="38"/>
  <c r="P346" i="38"/>
  <c r="AN346" i="38"/>
  <c r="J346" i="38"/>
  <c r="AR346" i="38"/>
  <c r="Z346" i="38"/>
  <c r="AV346" i="38"/>
  <c r="AP346" i="38"/>
  <c r="L346" i="38"/>
  <c r="AY270" i="38"/>
  <c r="FD270" i="38" s="1"/>
  <c r="AU270" i="38"/>
  <c r="FB270" i="38" s="1"/>
  <c r="AI270" i="38"/>
  <c r="EV270" i="38" s="1"/>
  <c r="AA270" i="38"/>
  <c r="ER270" i="38" s="1"/>
  <c r="S270" i="38"/>
  <c r="EN270" i="38" s="1"/>
  <c r="K270" i="38"/>
  <c r="EJ270" i="38" s="1"/>
  <c r="AS270" i="38"/>
  <c r="FA270" i="38" s="1"/>
  <c r="AM270" i="38"/>
  <c r="EX270" i="38" s="1"/>
  <c r="AE270" i="38"/>
  <c r="ET270" i="38" s="1"/>
  <c r="W270" i="38"/>
  <c r="EP270" i="38" s="1"/>
  <c r="O270" i="38"/>
  <c r="EL270" i="38" s="1"/>
  <c r="G270" i="38"/>
  <c r="EH270" i="38" s="1"/>
  <c r="AQ270" i="38"/>
  <c r="EZ270" i="38" s="1"/>
  <c r="AC270" i="38"/>
  <c r="ES270" i="38" s="1"/>
  <c r="M270" i="38"/>
  <c r="EK270" i="38" s="1"/>
  <c r="AO270" i="38"/>
  <c r="EY270" i="38" s="1"/>
  <c r="Y270" i="38"/>
  <c r="EQ270" i="38" s="1"/>
  <c r="I270" i="38"/>
  <c r="EI270" i="38" s="1"/>
  <c r="BA270" i="38"/>
  <c r="FE270" i="38" s="1"/>
  <c r="AK270" i="38"/>
  <c r="EW270" i="38" s="1"/>
  <c r="U270" i="38"/>
  <c r="EO270" i="38" s="1"/>
  <c r="E270" i="38"/>
  <c r="EG270" i="38" s="1"/>
  <c r="AW270" i="38"/>
  <c r="FC270" i="38" s="1"/>
  <c r="AG270" i="38"/>
  <c r="EU270" i="38" s="1"/>
  <c r="Q270" i="38"/>
  <c r="EM270" i="38" s="1"/>
  <c r="BE270" i="38"/>
  <c r="H270" i="38"/>
  <c r="AN270" i="38"/>
  <c r="AD270" i="38"/>
  <c r="F270" i="38"/>
  <c r="AF270" i="38"/>
  <c r="AR270" i="38"/>
  <c r="BB270" i="38"/>
  <c r="R270" i="38"/>
  <c r="AX270" i="38"/>
  <c r="AJ270" i="38"/>
  <c r="AB270" i="38"/>
  <c r="AP270" i="38"/>
  <c r="Z270" i="38"/>
  <c r="X270" i="38"/>
  <c r="N270" i="38"/>
  <c r="AT270" i="38"/>
  <c r="AL270" i="38"/>
  <c r="P270" i="38"/>
  <c r="AV270" i="38"/>
  <c r="AH270" i="38"/>
  <c r="V270" i="38"/>
  <c r="T270" i="38"/>
  <c r="L270" i="38"/>
  <c r="AZ270" i="38"/>
  <c r="J270" i="38"/>
  <c r="AU263" i="38"/>
  <c r="FB263" i="38" s="1"/>
  <c r="AI263" i="38"/>
  <c r="EV263" i="38" s="1"/>
  <c r="AE263" i="38"/>
  <c r="ET263" i="38" s="1"/>
  <c r="W263" i="38"/>
  <c r="EP263" i="38" s="1"/>
  <c r="O263" i="38"/>
  <c r="EL263" i="38" s="1"/>
  <c r="G263" i="38"/>
  <c r="EH263" i="38" s="1"/>
  <c r="AY263" i="38"/>
  <c r="FD263" i="38" s="1"/>
  <c r="AM263" i="38"/>
  <c r="EX263" i="38" s="1"/>
  <c r="AQ263" i="38"/>
  <c r="EZ263" i="38" s="1"/>
  <c r="AA263" i="38"/>
  <c r="ER263" i="38" s="1"/>
  <c r="S263" i="38"/>
  <c r="EN263" i="38" s="1"/>
  <c r="K263" i="38"/>
  <c r="EJ263" i="38" s="1"/>
  <c r="AW263" i="38"/>
  <c r="FC263" i="38" s="1"/>
  <c r="AK263" i="38"/>
  <c r="EW263" i="38" s="1"/>
  <c r="Q263" i="38"/>
  <c r="EM263" i="38" s="1"/>
  <c r="AO263" i="38"/>
  <c r="EY263" i="38" s="1"/>
  <c r="AC263" i="38"/>
  <c r="ES263" i="38" s="1"/>
  <c r="M263" i="38"/>
  <c r="EK263" i="38" s="1"/>
  <c r="AS263" i="38"/>
  <c r="FA263" i="38" s="1"/>
  <c r="Y263" i="38"/>
  <c r="EQ263" i="38" s="1"/>
  <c r="I263" i="38"/>
  <c r="EI263" i="38" s="1"/>
  <c r="BA263" i="38"/>
  <c r="FE263" i="38" s="1"/>
  <c r="AG263" i="38"/>
  <c r="EU263" i="38" s="1"/>
  <c r="U263" i="38"/>
  <c r="EO263" i="38" s="1"/>
  <c r="E263" i="38"/>
  <c r="EG263" i="38" s="1"/>
  <c r="F263" i="38"/>
  <c r="AL263" i="38"/>
  <c r="R263" i="38"/>
  <c r="AX263" i="38"/>
  <c r="AD263" i="38"/>
  <c r="AP263" i="38"/>
  <c r="AZ263" i="38"/>
  <c r="V263" i="38"/>
  <c r="BB263" i="38"/>
  <c r="AH263" i="38"/>
  <c r="N263" i="38"/>
  <c r="AT263" i="38"/>
  <c r="AJ263" i="38"/>
  <c r="L263" i="38"/>
  <c r="X263" i="38"/>
  <c r="J263" i="38"/>
  <c r="P263" i="38"/>
  <c r="AB263" i="38"/>
  <c r="AN263" i="38"/>
  <c r="AF263" i="38"/>
  <c r="AR263" i="38"/>
  <c r="T263" i="38"/>
  <c r="Z263" i="38"/>
  <c r="AV263" i="38"/>
  <c r="H263" i="38"/>
  <c r="AW484" i="38"/>
  <c r="FC484" i="38" s="1"/>
  <c r="AO484" i="38"/>
  <c r="EY484" i="38" s="1"/>
  <c r="AG484" i="38"/>
  <c r="EU484" i="38" s="1"/>
  <c r="Y484" i="38"/>
  <c r="EQ484" i="38" s="1"/>
  <c r="Q484" i="38"/>
  <c r="EM484" i="38" s="1"/>
  <c r="I484" i="38"/>
  <c r="EI484" i="38" s="1"/>
  <c r="AU484" i="38"/>
  <c r="FB484" i="38" s="1"/>
  <c r="AM484" i="38"/>
  <c r="EX484" i="38" s="1"/>
  <c r="AE484" i="38"/>
  <c r="ET484" i="38" s="1"/>
  <c r="W484" i="38"/>
  <c r="EP484" i="38" s="1"/>
  <c r="O484" i="38"/>
  <c r="EL484" i="38" s="1"/>
  <c r="G484" i="38"/>
  <c r="BA484" i="38"/>
  <c r="FE484" i="38" s="1"/>
  <c r="AS484" i="38"/>
  <c r="FA484" i="38" s="1"/>
  <c r="AK484" i="38"/>
  <c r="EW484" i="38" s="1"/>
  <c r="AC484" i="38"/>
  <c r="ES484" i="38" s="1"/>
  <c r="U484" i="38"/>
  <c r="EO484" i="38" s="1"/>
  <c r="M484" i="38"/>
  <c r="EK484" i="38" s="1"/>
  <c r="E484" i="38"/>
  <c r="EG484" i="38" s="1"/>
  <c r="AY484" i="38"/>
  <c r="FD484" i="38" s="1"/>
  <c r="S484" i="38"/>
  <c r="EN484" i="38" s="1"/>
  <c r="AQ484" i="38"/>
  <c r="EZ484" i="38" s="1"/>
  <c r="K484" i="38"/>
  <c r="EJ484" i="38" s="1"/>
  <c r="AI484" i="38"/>
  <c r="EV484" i="38" s="1"/>
  <c r="AA484" i="38"/>
  <c r="ER484" i="38" s="1"/>
  <c r="BE484" i="38"/>
  <c r="J484" i="38"/>
  <c r="Z484" i="38"/>
  <c r="AP484" i="38"/>
  <c r="H484" i="38"/>
  <c r="AN484" i="38"/>
  <c r="AB484" i="38"/>
  <c r="N484" i="38"/>
  <c r="AD484" i="38"/>
  <c r="AT484" i="38"/>
  <c r="P484" i="38"/>
  <c r="AV484" i="38"/>
  <c r="T484" i="38"/>
  <c r="R484" i="38"/>
  <c r="AH484" i="38"/>
  <c r="AX484" i="38"/>
  <c r="X484" i="38"/>
  <c r="L484" i="38"/>
  <c r="AJ484" i="38"/>
  <c r="AL484" i="38"/>
  <c r="AZ484" i="38"/>
  <c r="BB484" i="38"/>
  <c r="V484" i="38"/>
  <c r="F484" i="38"/>
  <c r="AF484" i="38"/>
  <c r="AR484" i="38"/>
  <c r="AQ350" i="38"/>
  <c r="EZ350" i="38" s="1"/>
  <c r="AM350" i="38"/>
  <c r="EX350" i="38" s="1"/>
  <c r="AE350" i="38"/>
  <c r="ET350" i="38" s="1"/>
  <c r="W350" i="38"/>
  <c r="EP350" i="38" s="1"/>
  <c r="O350" i="38"/>
  <c r="EL350" i="38" s="1"/>
  <c r="G350" i="38"/>
  <c r="EH350" i="38" s="1"/>
  <c r="BA350" i="38"/>
  <c r="FE350" i="38" s="1"/>
  <c r="AY350" i="38"/>
  <c r="FD350" i="38" s="1"/>
  <c r="AK350" i="38"/>
  <c r="EW350" i="38" s="1"/>
  <c r="AC350" i="38"/>
  <c r="ES350" i="38" s="1"/>
  <c r="U350" i="38"/>
  <c r="EO350" i="38" s="1"/>
  <c r="M350" i="38"/>
  <c r="EK350" i="38" s="1"/>
  <c r="E350" i="38"/>
  <c r="EG350" i="38" s="1"/>
  <c r="AW350" i="38"/>
  <c r="FC350" i="38" s="1"/>
  <c r="AU350" i="38"/>
  <c r="FB350" i="38" s="1"/>
  <c r="AI350" i="38"/>
  <c r="EV350" i="38" s="1"/>
  <c r="AA350" i="38"/>
  <c r="ER350" i="38" s="1"/>
  <c r="S350" i="38"/>
  <c r="EN350" i="38" s="1"/>
  <c r="K350" i="38"/>
  <c r="EJ350" i="38" s="1"/>
  <c r="AS350" i="38"/>
  <c r="FA350" i="38" s="1"/>
  <c r="Q350" i="38"/>
  <c r="EM350" i="38" s="1"/>
  <c r="AO350" i="38"/>
  <c r="EY350" i="38" s="1"/>
  <c r="I350" i="38"/>
  <c r="EI350" i="38" s="1"/>
  <c r="AG350" i="38"/>
  <c r="EU350" i="38" s="1"/>
  <c r="Y350" i="38"/>
  <c r="EQ350" i="38" s="1"/>
  <c r="N350" i="38"/>
  <c r="AD350" i="38"/>
  <c r="AT350" i="38"/>
  <c r="T350" i="38"/>
  <c r="AZ350" i="38"/>
  <c r="P350" i="38"/>
  <c r="BE350" i="38"/>
  <c r="R350" i="38"/>
  <c r="AH350" i="38"/>
  <c r="AX350" i="38"/>
  <c r="AB350" i="38"/>
  <c r="X350" i="38"/>
  <c r="AF350" i="38"/>
  <c r="F350" i="38"/>
  <c r="V350" i="38"/>
  <c r="AL350" i="38"/>
  <c r="BB350" i="38"/>
  <c r="AJ350" i="38"/>
  <c r="H350" i="38"/>
  <c r="AV350" i="38"/>
  <c r="AP350" i="38"/>
  <c r="Z350" i="38"/>
  <c r="L350" i="38"/>
  <c r="J350" i="38"/>
  <c r="AR350" i="38"/>
  <c r="AN350" i="38"/>
  <c r="AY274" i="38"/>
  <c r="FD274" i="38" s="1"/>
  <c r="AQ274" i="38"/>
  <c r="EZ274" i="38" s="1"/>
  <c r="AI274" i="38"/>
  <c r="EV274" i="38" s="1"/>
  <c r="AA274" i="38"/>
  <c r="ER274" i="38" s="1"/>
  <c r="S274" i="38"/>
  <c r="EN274" i="38" s="1"/>
  <c r="K274" i="38"/>
  <c r="EJ274" i="38" s="1"/>
  <c r="AW274" i="38"/>
  <c r="FC274" i="38" s="1"/>
  <c r="AO274" i="38"/>
  <c r="EY274" i="38" s="1"/>
  <c r="AG274" i="38"/>
  <c r="EU274" i="38" s="1"/>
  <c r="Y274" i="38"/>
  <c r="EQ274" i="38" s="1"/>
  <c r="Q274" i="38"/>
  <c r="EM274" i="38" s="1"/>
  <c r="I274" i="38"/>
  <c r="EI274" i="38" s="1"/>
  <c r="AU274" i="38"/>
  <c r="FB274" i="38" s="1"/>
  <c r="AM274" i="38"/>
  <c r="EX274" i="38" s="1"/>
  <c r="AE274" i="38"/>
  <c r="ET274" i="38" s="1"/>
  <c r="W274" i="38"/>
  <c r="EP274" i="38" s="1"/>
  <c r="O274" i="38"/>
  <c r="EL274" i="38" s="1"/>
  <c r="G274" i="38"/>
  <c r="EH274" i="38" s="1"/>
  <c r="BA274" i="38"/>
  <c r="FE274" i="38" s="1"/>
  <c r="U274" i="38"/>
  <c r="EO274" i="38" s="1"/>
  <c r="AS274" i="38"/>
  <c r="FA274" i="38" s="1"/>
  <c r="M274" i="38"/>
  <c r="EK274" i="38" s="1"/>
  <c r="AK274" i="38"/>
  <c r="EW274" i="38" s="1"/>
  <c r="E274" i="38"/>
  <c r="EG274" i="38" s="1"/>
  <c r="AC274" i="38"/>
  <c r="ES274" i="38" s="1"/>
  <c r="F274" i="38"/>
  <c r="V274" i="38"/>
  <c r="AL274" i="38"/>
  <c r="BB274" i="38"/>
  <c r="AF274" i="38"/>
  <c r="AB274" i="38"/>
  <c r="AZ274" i="38"/>
  <c r="J274" i="38"/>
  <c r="Z274" i="38"/>
  <c r="AP274" i="38"/>
  <c r="H274" i="38"/>
  <c r="AN274" i="38"/>
  <c r="AR274" i="38"/>
  <c r="N274" i="38"/>
  <c r="AD274" i="38"/>
  <c r="AT274" i="38"/>
  <c r="P274" i="38"/>
  <c r="AV274" i="38"/>
  <c r="T274" i="38"/>
  <c r="AX274" i="38"/>
  <c r="AJ274" i="38"/>
  <c r="X274" i="38"/>
  <c r="AH274" i="38"/>
  <c r="R274" i="38"/>
  <c r="L274" i="38"/>
  <c r="AU267" i="38"/>
  <c r="FB267" i="38" s="1"/>
  <c r="AQ267" i="38"/>
  <c r="EZ267" i="38" s="1"/>
  <c r="AE267" i="38"/>
  <c r="ET267" i="38" s="1"/>
  <c r="M267" i="38"/>
  <c r="EK267" i="38" s="1"/>
  <c r="Y267" i="38"/>
  <c r="EQ267" i="38" s="1"/>
  <c r="W267" i="38"/>
  <c r="EP267" i="38" s="1"/>
  <c r="BA267" i="38"/>
  <c r="FE267" i="38" s="1"/>
  <c r="AO267" i="38"/>
  <c r="EY267" i="38" s="1"/>
  <c r="AK267" i="38"/>
  <c r="EW267" i="38" s="1"/>
  <c r="AC267" i="38"/>
  <c r="ES267" i="38" s="1"/>
  <c r="K267" i="38"/>
  <c r="EJ267" i="38" s="1"/>
  <c r="Q267" i="38"/>
  <c r="EM267" i="38" s="1"/>
  <c r="E267" i="38"/>
  <c r="EG267" i="38" s="1"/>
  <c r="AY267" i="38"/>
  <c r="FD267" i="38" s="1"/>
  <c r="AM267" i="38"/>
  <c r="EX267" i="38" s="1"/>
  <c r="AI267" i="38"/>
  <c r="EV267" i="38" s="1"/>
  <c r="AA267" i="38"/>
  <c r="ER267" i="38" s="1"/>
  <c r="I267" i="38"/>
  <c r="EI267" i="38" s="1"/>
  <c r="S267" i="38"/>
  <c r="EN267" i="38" s="1"/>
  <c r="O267" i="38"/>
  <c r="EL267" i="38" s="1"/>
  <c r="AW267" i="38"/>
  <c r="FC267" i="38" s="1"/>
  <c r="G267" i="38"/>
  <c r="EH267" i="38" s="1"/>
  <c r="AS267" i="38"/>
  <c r="FA267" i="38" s="1"/>
  <c r="U267" i="38"/>
  <c r="EO267" i="38" s="1"/>
  <c r="AG267" i="38"/>
  <c r="EU267" i="38" s="1"/>
  <c r="H267" i="38"/>
  <c r="AN267" i="38"/>
  <c r="Z267" i="38"/>
  <c r="F267" i="38"/>
  <c r="AL267" i="38"/>
  <c r="R267" i="38"/>
  <c r="AV267" i="38"/>
  <c r="N267" i="38"/>
  <c r="AT267" i="38"/>
  <c r="AJ267" i="38"/>
  <c r="P267" i="38"/>
  <c r="L267" i="38"/>
  <c r="BB267" i="38"/>
  <c r="X267" i="38"/>
  <c r="J267" i="38"/>
  <c r="AP267" i="38"/>
  <c r="V267" i="38"/>
  <c r="AH267" i="38"/>
  <c r="AB267" i="38"/>
  <c r="T267" i="38"/>
  <c r="AR267" i="38"/>
  <c r="AZ267" i="38"/>
  <c r="AD267" i="38"/>
  <c r="AF267" i="38"/>
  <c r="AX267" i="38"/>
  <c r="AW255" i="38"/>
  <c r="FC255" i="38" s="1"/>
  <c r="AO255" i="38"/>
  <c r="EY255" i="38" s="1"/>
  <c r="AK255" i="38"/>
  <c r="EW255" i="38" s="1"/>
  <c r="O255" i="38"/>
  <c r="EL255" i="38" s="1"/>
  <c r="G255" i="38"/>
  <c r="EH255" i="38" s="1"/>
  <c r="S255" i="38"/>
  <c r="EN255" i="38" s="1"/>
  <c r="AU255" i="38"/>
  <c r="FB255" i="38" s="1"/>
  <c r="AM255" i="38"/>
  <c r="EX255" i="38" s="1"/>
  <c r="AE255" i="38"/>
  <c r="ET255" i="38" s="1"/>
  <c r="M255" i="38"/>
  <c r="EK255" i="38" s="1"/>
  <c r="Y255" i="38"/>
  <c r="EQ255" i="38" s="1"/>
  <c r="Q255" i="38"/>
  <c r="EM255" i="38" s="1"/>
  <c r="BA255" i="38"/>
  <c r="FE255" i="38" s="1"/>
  <c r="AS255" i="38"/>
  <c r="FA255" i="38" s="1"/>
  <c r="AI255" i="38"/>
  <c r="EV255" i="38" s="1"/>
  <c r="AC255" i="38"/>
  <c r="ES255" i="38" s="1"/>
  <c r="K255" i="38"/>
  <c r="EJ255" i="38" s="1"/>
  <c r="W255" i="38"/>
  <c r="EP255" i="38" s="1"/>
  <c r="E255" i="38"/>
  <c r="EG255" i="38" s="1"/>
  <c r="AG255" i="38"/>
  <c r="EU255" i="38" s="1"/>
  <c r="AA255" i="38"/>
  <c r="ER255" i="38" s="1"/>
  <c r="BE255" i="38"/>
  <c r="AY255" i="38"/>
  <c r="FD255" i="38" s="1"/>
  <c r="I255" i="38"/>
  <c r="EI255" i="38" s="1"/>
  <c r="AQ255" i="38"/>
  <c r="EZ255" i="38" s="1"/>
  <c r="V255" i="38"/>
  <c r="BB255" i="38"/>
  <c r="AH255" i="38"/>
  <c r="N255" i="38"/>
  <c r="AT255" i="38"/>
  <c r="J255" i="38"/>
  <c r="AV255" i="38"/>
  <c r="H255" i="38"/>
  <c r="AF255" i="38"/>
  <c r="L255" i="38"/>
  <c r="AR255" i="38"/>
  <c r="X255" i="38"/>
  <c r="AJ255" i="38"/>
  <c r="AZ255" i="38"/>
  <c r="AB255" i="38"/>
  <c r="AP255" i="38"/>
  <c r="U255" i="38"/>
  <c r="EO255" i="38" s="1"/>
  <c r="F255" i="38"/>
  <c r="AL255" i="38"/>
  <c r="R255" i="38"/>
  <c r="AX255" i="38"/>
  <c r="AD255" i="38"/>
  <c r="T255" i="38"/>
  <c r="Z255" i="38"/>
  <c r="P255" i="38"/>
  <c r="AN255" i="38"/>
  <c r="AW772" i="38"/>
  <c r="FC772" i="38" s="1"/>
  <c r="AO772" i="38"/>
  <c r="EY772" i="38" s="1"/>
  <c r="AG772" i="38"/>
  <c r="EU772" i="38" s="1"/>
  <c r="Y772" i="38"/>
  <c r="EQ772" i="38" s="1"/>
  <c r="Q772" i="38"/>
  <c r="EM772" i="38" s="1"/>
  <c r="I772" i="38"/>
  <c r="EI772" i="38" s="1"/>
  <c r="AU772" i="38"/>
  <c r="FB772" i="38" s="1"/>
  <c r="AM772" i="38"/>
  <c r="EX772" i="38" s="1"/>
  <c r="AE772" i="38"/>
  <c r="ET772" i="38" s="1"/>
  <c r="W772" i="38"/>
  <c r="EP772" i="38" s="1"/>
  <c r="O772" i="38"/>
  <c r="EL772" i="38" s="1"/>
  <c r="G772" i="38"/>
  <c r="BA772" i="38"/>
  <c r="FE772" i="38" s="1"/>
  <c r="AS772" i="38"/>
  <c r="FA772" i="38" s="1"/>
  <c r="AK772" i="38"/>
  <c r="EW772" i="38" s="1"/>
  <c r="AC772" i="38"/>
  <c r="ES772" i="38" s="1"/>
  <c r="U772" i="38"/>
  <c r="EO772" i="38" s="1"/>
  <c r="M772" i="38"/>
  <c r="EK772" i="38" s="1"/>
  <c r="E772" i="38"/>
  <c r="EG772" i="38" s="1"/>
  <c r="AI772" i="38"/>
  <c r="EV772" i="38" s="1"/>
  <c r="AA772" i="38"/>
  <c r="ER772" i="38" s="1"/>
  <c r="AY772" i="38"/>
  <c r="FD772" i="38" s="1"/>
  <c r="S772" i="38"/>
  <c r="EN772" i="38" s="1"/>
  <c r="AQ772" i="38"/>
  <c r="EZ772" i="38" s="1"/>
  <c r="K772" i="38"/>
  <c r="EJ772" i="38" s="1"/>
  <c r="BE772" i="38"/>
  <c r="H772" i="38"/>
  <c r="AN772" i="38"/>
  <c r="AD772" i="38"/>
  <c r="F772" i="38"/>
  <c r="BB772" i="38"/>
  <c r="AF772" i="38"/>
  <c r="P772" i="38"/>
  <c r="R772" i="38"/>
  <c r="AX772" i="38"/>
  <c r="AJ772" i="38"/>
  <c r="AB772" i="38"/>
  <c r="Z772" i="38"/>
  <c r="AP772" i="38"/>
  <c r="X772" i="38"/>
  <c r="N772" i="38"/>
  <c r="AT772" i="38"/>
  <c r="AL772" i="38"/>
  <c r="AV772" i="38"/>
  <c r="V772" i="38"/>
  <c r="AH772" i="38"/>
  <c r="J772" i="38"/>
  <c r="T772" i="38"/>
  <c r="AR772" i="38"/>
  <c r="AZ772" i="38"/>
  <c r="L772" i="38"/>
  <c r="AU613" i="38"/>
  <c r="FB613" i="38" s="1"/>
  <c r="AM613" i="38"/>
  <c r="AE613" i="38"/>
  <c r="ET613" i="38" s="1"/>
  <c r="W613" i="38"/>
  <c r="EP613" i="38" s="1"/>
  <c r="O613" i="38"/>
  <c r="EL613" i="38" s="1"/>
  <c r="G613" i="38"/>
  <c r="BA613" i="38"/>
  <c r="FE613" i="38" s="1"/>
  <c r="AS613" i="38"/>
  <c r="AK613" i="38"/>
  <c r="EW613" i="38" s="1"/>
  <c r="AC613" i="38"/>
  <c r="ES613" i="38" s="1"/>
  <c r="U613" i="38"/>
  <c r="EO613" i="38" s="1"/>
  <c r="E613" i="38"/>
  <c r="M613" i="38"/>
  <c r="EK613" i="38" s="1"/>
  <c r="AY613" i="38"/>
  <c r="FD613" i="38" s="1"/>
  <c r="AQ613" i="38"/>
  <c r="AI613" i="38"/>
  <c r="EV613" i="38" s="1"/>
  <c r="AA613" i="38"/>
  <c r="S613" i="38"/>
  <c r="EN613" i="38" s="1"/>
  <c r="I613" i="38"/>
  <c r="EI613" i="38" s="1"/>
  <c r="AO613" i="38"/>
  <c r="K613" i="38"/>
  <c r="EJ613" i="38" s="1"/>
  <c r="AG613" i="38"/>
  <c r="EU613" i="38" s="1"/>
  <c r="Y613" i="38"/>
  <c r="EQ613" i="38" s="1"/>
  <c r="Q613" i="38"/>
  <c r="EM613" i="38" s="1"/>
  <c r="AW613" i="38"/>
  <c r="FC613" i="38" s="1"/>
  <c r="N613" i="38"/>
  <c r="F613" i="38"/>
  <c r="AZ613" i="38"/>
  <c r="AP613" i="38"/>
  <c r="AN613" i="38"/>
  <c r="BB613" i="38"/>
  <c r="X613" i="38"/>
  <c r="T613" i="38"/>
  <c r="AB613" i="38"/>
  <c r="H613" i="38"/>
  <c r="AV613" i="38"/>
  <c r="AX613" i="38"/>
  <c r="J613" i="38"/>
  <c r="AD613" i="38"/>
  <c r="AH613" i="38"/>
  <c r="P613" i="38"/>
  <c r="L613" i="38"/>
  <c r="AF613" i="38"/>
  <c r="AL613" i="38"/>
  <c r="V613" i="38"/>
  <c r="AT613" i="38"/>
  <c r="Z613" i="38"/>
  <c r="AJ613" i="38"/>
  <c r="AR613" i="38"/>
  <c r="R613" i="38"/>
  <c r="AW626" i="38"/>
  <c r="FC626" i="38" s="1"/>
  <c r="AO626" i="38"/>
  <c r="EY626" i="38" s="1"/>
  <c r="AG626" i="38"/>
  <c r="EU626" i="38" s="1"/>
  <c r="Y626" i="38"/>
  <c r="EQ626" i="38" s="1"/>
  <c r="Q626" i="38"/>
  <c r="EM626" i="38" s="1"/>
  <c r="I626" i="38"/>
  <c r="EI626" i="38" s="1"/>
  <c r="AU626" i="38"/>
  <c r="FB626" i="38" s="1"/>
  <c r="AM626" i="38"/>
  <c r="EX626" i="38" s="1"/>
  <c r="AE626" i="38"/>
  <c r="ET626" i="38" s="1"/>
  <c r="W626" i="38"/>
  <c r="EP626" i="38" s="1"/>
  <c r="O626" i="38"/>
  <c r="EL626" i="38" s="1"/>
  <c r="G626" i="38"/>
  <c r="BA626" i="38"/>
  <c r="FE626" i="38" s="1"/>
  <c r="AQ626" i="38"/>
  <c r="EZ626" i="38" s="1"/>
  <c r="AK626" i="38"/>
  <c r="EW626" i="38" s="1"/>
  <c r="AC626" i="38"/>
  <c r="ES626" i="38" s="1"/>
  <c r="U626" i="38"/>
  <c r="EO626" i="38" s="1"/>
  <c r="M626" i="38"/>
  <c r="EK626" i="38" s="1"/>
  <c r="E626" i="38"/>
  <c r="EG626" i="38" s="1"/>
  <c r="AI626" i="38"/>
  <c r="EV626" i="38" s="1"/>
  <c r="AA626" i="38"/>
  <c r="ER626" i="38" s="1"/>
  <c r="AY626" i="38"/>
  <c r="FD626" i="38" s="1"/>
  <c r="S626" i="38"/>
  <c r="EN626" i="38" s="1"/>
  <c r="AS626" i="38"/>
  <c r="FA626" i="38" s="1"/>
  <c r="K626" i="38"/>
  <c r="EJ626" i="38" s="1"/>
  <c r="T626" i="38"/>
  <c r="AZ626" i="38"/>
  <c r="AF626" i="38"/>
  <c r="H626" i="38"/>
  <c r="AH626" i="38"/>
  <c r="R626" i="38"/>
  <c r="AP626" i="38"/>
  <c r="BB626" i="38"/>
  <c r="X626" i="38"/>
  <c r="Z626" i="38"/>
  <c r="F626" i="38"/>
  <c r="AL626" i="38"/>
  <c r="AD626" i="38"/>
  <c r="AR626" i="38"/>
  <c r="AT626" i="38"/>
  <c r="J626" i="38"/>
  <c r="L626" i="38"/>
  <c r="AJ626" i="38"/>
  <c r="P626" i="38"/>
  <c r="AV626" i="38"/>
  <c r="AN626" i="38"/>
  <c r="AB626" i="38"/>
  <c r="N626" i="38"/>
  <c r="V626" i="38"/>
  <c r="AX626" i="38"/>
  <c r="AW209" i="38"/>
  <c r="FC209" i="38" s="1"/>
  <c r="AM209" i="38"/>
  <c r="EX209" i="38" s="1"/>
  <c r="AK209" i="38"/>
  <c r="EW209" i="38" s="1"/>
  <c r="S209" i="38"/>
  <c r="EN209" i="38" s="1"/>
  <c r="O209" i="38"/>
  <c r="EL209" i="38" s="1"/>
  <c r="G209" i="38"/>
  <c r="EH209" i="38" s="1"/>
  <c r="AU209" i="38"/>
  <c r="FB209" i="38" s="1"/>
  <c r="AO209" i="38"/>
  <c r="EY209" i="38" s="1"/>
  <c r="Y209" i="38"/>
  <c r="EQ209" i="38" s="1"/>
  <c r="Q209" i="38"/>
  <c r="EM209" i="38" s="1"/>
  <c r="M209" i="38"/>
  <c r="EK209" i="38" s="1"/>
  <c r="E209" i="38"/>
  <c r="EG209" i="38" s="1"/>
  <c r="BA209" i="38"/>
  <c r="FE209" i="38" s="1"/>
  <c r="AS209" i="38"/>
  <c r="FA209" i="38" s="1"/>
  <c r="AI209" i="38"/>
  <c r="EV209" i="38" s="1"/>
  <c r="W209" i="38"/>
  <c r="EP209" i="38" s="1"/>
  <c r="AC209" i="38"/>
  <c r="ES209" i="38" s="1"/>
  <c r="K209" i="38"/>
  <c r="EJ209" i="38" s="1"/>
  <c r="AG209" i="38"/>
  <c r="EU209" i="38" s="1"/>
  <c r="AY209" i="38"/>
  <c r="FD209" i="38" s="1"/>
  <c r="AE209" i="38"/>
  <c r="ET209" i="38" s="1"/>
  <c r="AQ209" i="38"/>
  <c r="EZ209" i="38" s="1"/>
  <c r="I209" i="38"/>
  <c r="EI209" i="38" s="1"/>
  <c r="AA209" i="38"/>
  <c r="ER209" i="38" s="1"/>
  <c r="U209" i="38"/>
  <c r="EO209" i="38" s="1"/>
  <c r="AF209" i="38"/>
  <c r="L209" i="38"/>
  <c r="AR209" i="38"/>
  <c r="AN209" i="38"/>
  <c r="AZ209" i="38"/>
  <c r="N209" i="38"/>
  <c r="J209" i="38"/>
  <c r="AP209" i="38"/>
  <c r="V209" i="38"/>
  <c r="BB209" i="38"/>
  <c r="AX209" i="38"/>
  <c r="X209" i="38"/>
  <c r="AT209" i="38"/>
  <c r="P209" i="38"/>
  <c r="AV209" i="38"/>
  <c r="AB209" i="38"/>
  <c r="H209" i="38"/>
  <c r="T209" i="38"/>
  <c r="AH209" i="38"/>
  <c r="Z209" i="38"/>
  <c r="AD209" i="38"/>
  <c r="F209" i="38"/>
  <c r="AJ209" i="38"/>
  <c r="AL209" i="38"/>
  <c r="R209" i="38"/>
  <c r="BA65" i="38"/>
  <c r="FE65" i="38" s="1"/>
  <c r="AS65" i="38"/>
  <c r="FA65" i="38" s="1"/>
  <c r="AG65" i="38"/>
  <c r="EU65" i="38" s="1"/>
  <c r="Y65" i="38"/>
  <c r="EQ65" i="38" s="1"/>
  <c r="Q65" i="38"/>
  <c r="EM65" i="38" s="1"/>
  <c r="M65" i="38"/>
  <c r="EK65" i="38" s="1"/>
  <c r="E65" i="38"/>
  <c r="EG65" i="38" s="1"/>
  <c r="AY65" i="38"/>
  <c r="FD65" i="38" s="1"/>
  <c r="AQ65" i="38"/>
  <c r="EZ65" i="38" s="1"/>
  <c r="AK65" i="38"/>
  <c r="EW65" i="38" s="1"/>
  <c r="W65" i="38"/>
  <c r="EP65" i="38" s="1"/>
  <c r="AE65" i="38"/>
  <c r="ET65" i="38" s="1"/>
  <c r="K65" i="38"/>
  <c r="EJ65" i="38" s="1"/>
  <c r="AW65" i="38"/>
  <c r="FC65" i="38" s="1"/>
  <c r="AO65" i="38"/>
  <c r="EY65" i="38" s="1"/>
  <c r="AI65" i="38"/>
  <c r="EV65" i="38" s="1"/>
  <c r="U65" i="38"/>
  <c r="EO65" i="38" s="1"/>
  <c r="AC65" i="38"/>
  <c r="ES65" i="38" s="1"/>
  <c r="I65" i="38"/>
  <c r="EI65" i="38" s="1"/>
  <c r="S65" i="38"/>
  <c r="EN65" i="38" s="1"/>
  <c r="AU65" i="38"/>
  <c r="FB65" i="38" s="1"/>
  <c r="O65" i="38"/>
  <c r="EL65" i="38" s="1"/>
  <c r="AM65" i="38"/>
  <c r="EX65" i="38" s="1"/>
  <c r="G65" i="38"/>
  <c r="EH65" i="38" s="1"/>
  <c r="T65" i="38"/>
  <c r="AJ65" i="38"/>
  <c r="AZ65" i="38"/>
  <c r="AD65" i="38"/>
  <c r="R65" i="38"/>
  <c r="Z65" i="38"/>
  <c r="H65" i="38"/>
  <c r="X65" i="38"/>
  <c r="AN65" i="38"/>
  <c r="F65" i="38"/>
  <c r="AL65" i="38"/>
  <c r="AH65" i="38"/>
  <c r="AP65" i="38"/>
  <c r="L65" i="38"/>
  <c r="AB65" i="38"/>
  <c r="AR65" i="38"/>
  <c r="N65" i="38"/>
  <c r="AT65" i="38"/>
  <c r="AX65" i="38"/>
  <c r="AV65" i="38"/>
  <c r="AA65" i="38"/>
  <c r="ER65" i="38" s="1"/>
  <c r="V65" i="38"/>
  <c r="P65" i="38"/>
  <c r="BB65" i="38"/>
  <c r="AF65" i="38"/>
  <c r="J65" i="38"/>
  <c r="BA44" i="38"/>
  <c r="AS44" i="38"/>
  <c r="AK44" i="38"/>
  <c r="AC44" i="38"/>
  <c r="U44" i="38"/>
  <c r="M44" i="38"/>
  <c r="E44" i="38"/>
  <c r="AY44" i="38"/>
  <c r="AQ44" i="38"/>
  <c r="AI44" i="38"/>
  <c r="AA44" i="38"/>
  <c r="S44" i="38"/>
  <c r="K44" i="38"/>
  <c r="AW44" i="38"/>
  <c r="AO44" i="38"/>
  <c r="AG44" i="38"/>
  <c r="Y44" i="38"/>
  <c r="Q44" i="38"/>
  <c r="I44" i="38"/>
  <c r="EI44" i="38" s="1"/>
  <c r="AU44" i="38"/>
  <c r="O44" i="38"/>
  <c r="AM44" i="38"/>
  <c r="G44" i="38"/>
  <c r="AE44" i="38"/>
  <c r="W44" i="38"/>
  <c r="EP44" i="38" s="1"/>
  <c r="P44" i="38"/>
  <c r="AF44" i="38"/>
  <c r="AV44" i="38"/>
  <c r="V44" i="38"/>
  <c r="BB44" i="38"/>
  <c r="R44" i="38"/>
  <c r="T44" i="38"/>
  <c r="AJ44" i="38"/>
  <c r="AZ44" i="38"/>
  <c r="AD44" i="38"/>
  <c r="Z44" i="38"/>
  <c r="AP44" i="38"/>
  <c r="H44" i="38"/>
  <c r="X44" i="38"/>
  <c r="AN44" i="38"/>
  <c r="F44" i="38"/>
  <c r="AL44" i="38"/>
  <c r="AH44" i="38"/>
  <c r="J44" i="38"/>
  <c r="AR44" i="38"/>
  <c r="AX44" i="38"/>
  <c r="N44" i="38"/>
  <c r="L44" i="38"/>
  <c r="AT44" i="38"/>
  <c r="AB44" i="38"/>
  <c r="BA69" i="38"/>
  <c r="FE69" i="38" s="1"/>
  <c r="AS69" i="38"/>
  <c r="FA69" i="38" s="1"/>
  <c r="AK69" i="38"/>
  <c r="EW69" i="38" s="1"/>
  <c r="AC69" i="38"/>
  <c r="ES69" i="38" s="1"/>
  <c r="U69" i="38"/>
  <c r="EO69" i="38" s="1"/>
  <c r="O69" i="38"/>
  <c r="EL69" i="38" s="1"/>
  <c r="M69" i="38"/>
  <c r="EK69" i="38" s="1"/>
  <c r="AY69" i="38"/>
  <c r="FD69" i="38" s="1"/>
  <c r="AQ69" i="38"/>
  <c r="EZ69" i="38" s="1"/>
  <c r="AI69" i="38"/>
  <c r="EV69" i="38" s="1"/>
  <c r="AA69" i="38"/>
  <c r="ER69" i="38" s="1"/>
  <c r="S69" i="38"/>
  <c r="EN69" i="38" s="1"/>
  <c r="G69" i="38"/>
  <c r="EH69" i="38" s="1"/>
  <c r="AW69" i="38"/>
  <c r="FC69" i="38" s="1"/>
  <c r="AO69" i="38"/>
  <c r="EY69" i="38" s="1"/>
  <c r="AG69" i="38"/>
  <c r="EU69" i="38" s="1"/>
  <c r="Y69" i="38"/>
  <c r="EQ69" i="38" s="1"/>
  <c r="Q69" i="38"/>
  <c r="EM69" i="38" s="1"/>
  <c r="I69" i="38"/>
  <c r="EI69" i="38" s="1"/>
  <c r="AU69" i="38"/>
  <c r="FB69" i="38" s="1"/>
  <c r="E69" i="38"/>
  <c r="EG69" i="38" s="1"/>
  <c r="AM69" i="38"/>
  <c r="EX69" i="38" s="1"/>
  <c r="K69" i="38"/>
  <c r="EJ69" i="38" s="1"/>
  <c r="AE69" i="38"/>
  <c r="ET69" i="38" s="1"/>
  <c r="W69" i="38"/>
  <c r="EP69" i="38" s="1"/>
  <c r="BE69" i="38"/>
  <c r="P69" i="38"/>
  <c r="AF69" i="38"/>
  <c r="AV69" i="38"/>
  <c r="V69" i="38"/>
  <c r="BB69" i="38"/>
  <c r="R69" i="38"/>
  <c r="T69" i="38"/>
  <c r="AJ69" i="38"/>
  <c r="AZ69" i="38"/>
  <c r="AD69" i="38"/>
  <c r="J69" i="38"/>
  <c r="AH69" i="38"/>
  <c r="H69" i="38"/>
  <c r="X69" i="38"/>
  <c r="AN69" i="38"/>
  <c r="F69" i="38"/>
  <c r="AL69" i="38"/>
  <c r="Z69" i="38"/>
  <c r="AX69" i="38"/>
  <c r="N69" i="38"/>
  <c r="AR69" i="38"/>
  <c r="L69" i="38"/>
  <c r="AT69" i="38"/>
  <c r="AB69" i="38"/>
  <c r="AP69" i="38"/>
  <c r="AW131" i="38"/>
  <c r="FC131" i="38" s="1"/>
  <c r="AM131" i="38"/>
  <c r="EX131" i="38" s="1"/>
  <c r="AE131" i="38"/>
  <c r="ET131" i="38" s="1"/>
  <c r="Y131" i="38"/>
  <c r="EQ131" i="38" s="1"/>
  <c r="Q131" i="38"/>
  <c r="EM131" i="38" s="1"/>
  <c r="I131" i="38"/>
  <c r="EI131" i="38" s="1"/>
  <c r="AU131" i="38"/>
  <c r="FB131" i="38" s="1"/>
  <c r="AS131" i="38"/>
  <c r="FA131" i="38" s="1"/>
  <c r="AC131" i="38"/>
  <c r="ES131" i="38" s="1"/>
  <c r="W131" i="38"/>
  <c r="EP131" i="38" s="1"/>
  <c r="O131" i="38"/>
  <c r="EL131" i="38" s="1"/>
  <c r="G131" i="38"/>
  <c r="EH131" i="38" s="1"/>
  <c r="BA131" i="38"/>
  <c r="FE131" i="38" s="1"/>
  <c r="AQ131" i="38"/>
  <c r="EZ131" i="38" s="1"/>
  <c r="AK131" i="38"/>
  <c r="EW131" i="38" s="1"/>
  <c r="AA131" i="38"/>
  <c r="ER131" i="38" s="1"/>
  <c r="U131" i="38"/>
  <c r="EO131" i="38" s="1"/>
  <c r="M131" i="38"/>
  <c r="EK131" i="38" s="1"/>
  <c r="E131" i="38"/>
  <c r="EG131" i="38" s="1"/>
  <c r="AY131" i="38"/>
  <c r="FD131" i="38" s="1"/>
  <c r="S131" i="38"/>
  <c r="EN131" i="38" s="1"/>
  <c r="AO131" i="38"/>
  <c r="EY131" i="38" s="1"/>
  <c r="K131" i="38"/>
  <c r="EJ131" i="38" s="1"/>
  <c r="AI131" i="38"/>
  <c r="EV131" i="38" s="1"/>
  <c r="T131" i="38"/>
  <c r="AJ131" i="38"/>
  <c r="AZ131" i="38"/>
  <c r="AH131" i="38"/>
  <c r="V131" i="38"/>
  <c r="AD131" i="38"/>
  <c r="H131" i="38"/>
  <c r="X131" i="38"/>
  <c r="AN131" i="38"/>
  <c r="J131" i="38"/>
  <c r="AP131" i="38"/>
  <c r="AL131" i="38"/>
  <c r="AT131" i="38"/>
  <c r="AG131" i="38"/>
  <c r="EU131" i="38" s="1"/>
  <c r="L131" i="38"/>
  <c r="AB131" i="38"/>
  <c r="AR131" i="38"/>
  <c r="R131" i="38"/>
  <c r="AX131" i="38"/>
  <c r="BB131" i="38"/>
  <c r="AV131" i="38"/>
  <c r="N131" i="38"/>
  <c r="Z131" i="38"/>
  <c r="P131" i="38"/>
  <c r="F131" i="38"/>
  <c r="AF131" i="38"/>
  <c r="BA50" i="38"/>
  <c r="FE50" i="38" s="1"/>
  <c r="AW50" i="38"/>
  <c r="FC50" i="38" s="1"/>
  <c r="AK50" i="38"/>
  <c r="EW50" i="38" s="1"/>
  <c r="AC50" i="38"/>
  <c r="ES50" i="38" s="1"/>
  <c r="U50" i="38"/>
  <c r="EO50" i="38" s="1"/>
  <c r="M50" i="38"/>
  <c r="EK50" i="38" s="1"/>
  <c r="E50" i="38"/>
  <c r="EG50" i="38" s="1"/>
  <c r="AY50" i="38"/>
  <c r="FD50" i="38" s="1"/>
  <c r="AQ50" i="38"/>
  <c r="EZ50" i="38" s="1"/>
  <c r="AI50" i="38"/>
  <c r="EV50" i="38" s="1"/>
  <c r="AA50" i="38"/>
  <c r="ER50" i="38" s="1"/>
  <c r="S50" i="38"/>
  <c r="EN50" i="38" s="1"/>
  <c r="K50" i="38"/>
  <c r="EJ50" i="38" s="1"/>
  <c r="AU50" i="38"/>
  <c r="FB50" i="38" s="1"/>
  <c r="AO50" i="38"/>
  <c r="EY50" i="38" s="1"/>
  <c r="AG50" i="38"/>
  <c r="EU50" i="38" s="1"/>
  <c r="Y50" i="38"/>
  <c r="EQ50" i="38" s="1"/>
  <c r="Q50" i="38"/>
  <c r="EM50" i="38" s="1"/>
  <c r="I50" i="38"/>
  <c r="EI50" i="38" s="1"/>
  <c r="AS50" i="38"/>
  <c r="FA50" i="38" s="1"/>
  <c r="O50" i="38"/>
  <c r="EL50" i="38" s="1"/>
  <c r="AM50" i="38"/>
  <c r="EX50" i="38" s="1"/>
  <c r="G50" i="38"/>
  <c r="EH50" i="38" s="1"/>
  <c r="AE50" i="38"/>
  <c r="ET50" i="38" s="1"/>
  <c r="W50" i="38"/>
  <c r="EP50" i="38" s="1"/>
  <c r="L50" i="38"/>
  <c r="AB50" i="38"/>
  <c r="AR50" i="38"/>
  <c r="R50" i="38"/>
  <c r="AX50" i="38"/>
  <c r="BB50" i="38"/>
  <c r="AN50" i="38"/>
  <c r="AP50" i="38"/>
  <c r="P50" i="38"/>
  <c r="AF50" i="38"/>
  <c r="AV50" i="38"/>
  <c r="Z50" i="38"/>
  <c r="N50" i="38"/>
  <c r="F50" i="38"/>
  <c r="H50" i="38"/>
  <c r="J50" i="38"/>
  <c r="AD50" i="38"/>
  <c r="T50" i="38"/>
  <c r="AJ50" i="38"/>
  <c r="AZ50" i="38"/>
  <c r="AH50" i="38"/>
  <c r="AT50" i="38"/>
  <c r="AL50" i="38"/>
  <c r="X50" i="38"/>
  <c r="V50" i="38"/>
  <c r="BD484" i="38"/>
  <c r="AW491" i="38"/>
  <c r="FC491" i="38" s="1"/>
  <c r="AM491" i="38"/>
  <c r="EX491" i="38" s="1"/>
  <c r="AG491" i="38"/>
  <c r="EU491" i="38" s="1"/>
  <c r="M491" i="38"/>
  <c r="EK491" i="38" s="1"/>
  <c r="W491" i="38"/>
  <c r="EP491" i="38" s="1"/>
  <c r="Q491" i="38"/>
  <c r="EM491" i="38" s="1"/>
  <c r="AU491" i="38"/>
  <c r="FB491" i="38" s="1"/>
  <c r="AK491" i="38"/>
  <c r="EW491" i="38" s="1"/>
  <c r="AE491" i="38"/>
  <c r="ET491" i="38" s="1"/>
  <c r="K491" i="38"/>
  <c r="EJ491" i="38" s="1"/>
  <c r="O491" i="38"/>
  <c r="EL491" i="38" s="1"/>
  <c r="S491" i="38"/>
  <c r="EN491" i="38" s="1"/>
  <c r="BA491" i="38"/>
  <c r="FE491" i="38" s="1"/>
  <c r="AS491" i="38"/>
  <c r="FA491" i="38" s="1"/>
  <c r="AQ491" i="38"/>
  <c r="EZ491" i="38" s="1"/>
  <c r="AC491" i="38"/>
  <c r="ES491" i="38" s="1"/>
  <c r="I491" i="38"/>
  <c r="EI491" i="38" s="1"/>
  <c r="E491" i="38"/>
  <c r="EG491" i="38" s="1"/>
  <c r="U491" i="38"/>
  <c r="EO491" i="38" s="1"/>
  <c r="AA491" i="38"/>
  <c r="ER491" i="38" s="1"/>
  <c r="AY491" i="38"/>
  <c r="FD491" i="38" s="1"/>
  <c r="G491" i="38"/>
  <c r="AO491" i="38"/>
  <c r="EY491" i="38" s="1"/>
  <c r="Y491" i="38"/>
  <c r="EQ491" i="38" s="1"/>
  <c r="AI491" i="38"/>
  <c r="EV491" i="38" s="1"/>
  <c r="V491" i="38"/>
  <c r="BB491" i="38"/>
  <c r="AH491" i="38"/>
  <c r="N491" i="38"/>
  <c r="AT491" i="38"/>
  <c r="AP491" i="38"/>
  <c r="F491" i="38"/>
  <c r="AL491" i="38"/>
  <c r="R491" i="38"/>
  <c r="AX491" i="38"/>
  <c r="AD491" i="38"/>
  <c r="Z491" i="38"/>
  <c r="AZ491" i="38"/>
  <c r="P491" i="38"/>
  <c r="AB491" i="38"/>
  <c r="AN491" i="38"/>
  <c r="AF491" i="38"/>
  <c r="AR491" i="38"/>
  <c r="AJ491" i="38"/>
  <c r="AV491" i="38"/>
  <c r="H491" i="38"/>
  <c r="T491" i="38"/>
  <c r="L491" i="38"/>
  <c r="X491" i="38"/>
  <c r="J491" i="38"/>
  <c r="AU488" i="38"/>
  <c r="FB488" i="38" s="1"/>
  <c r="AM488" i="38"/>
  <c r="EX488" i="38" s="1"/>
  <c r="AE488" i="38"/>
  <c r="ET488" i="38" s="1"/>
  <c r="W488" i="38"/>
  <c r="EP488" i="38" s="1"/>
  <c r="O488" i="38"/>
  <c r="EL488" i="38" s="1"/>
  <c r="G488" i="38"/>
  <c r="BA488" i="38"/>
  <c r="FE488" i="38" s="1"/>
  <c r="AS488" i="38"/>
  <c r="FA488" i="38" s="1"/>
  <c r="AK488" i="38"/>
  <c r="EW488" i="38" s="1"/>
  <c r="AC488" i="38"/>
  <c r="ES488" i="38" s="1"/>
  <c r="U488" i="38"/>
  <c r="EO488" i="38" s="1"/>
  <c r="M488" i="38"/>
  <c r="EK488" i="38" s="1"/>
  <c r="E488" i="38"/>
  <c r="EG488" i="38" s="1"/>
  <c r="AY488" i="38"/>
  <c r="FD488" i="38" s="1"/>
  <c r="AQ488" i="38"/>
  <c r="EZ488" i="38" s="1"/>
  <c r="AI488" i="38"/>
  <c r="EV488" i="38" s="1"/>
  <c r="AA488" i="38"/>
  <c r="ER488" i="38" s="1"/>
  <c r="S488" i="38"/>
  <c r="EN488" i="38" s="1"/>
  <c r="K488" i="38"/>
  <c r="EJ488" i="38" s="1"/>
  <c r="AO488" i="38"/>
  <c r="EY488" i="38" s="1"/>
  <c r="I488" i="38"/>
  <c r="EI488" i="38" s="1"/>
  <c r="AG488" i="38"/>
  <c r="EU488" i="38" s="1"/>
  <c r="Y488" i="38"/>
  <c r="EQ488" i="38" s="1"/>
  <c r="AW488" i="38"/>
  <c r="FC488" i="38" s="1"/>
  <c r="Q488" i="38"/>
  <c r="EM488" i="38" s="1"/>
  <c r="BE488" i="38"/>
  <c r="F488" i="38"/>
  <c r="AL488" i="38"/>
  <c r="R488" i="38"/>
  <c r="AX488" i="38"/>
  <c r="AJ488" i="38"/>
  <c r="Z488" i="38"/>
  <c r="AF488" i="38"/>
  <c r="V488" i="38"/>
  <c r="BB488" i="38"/>
  <c r="AH488" i="38"/>
  <c r="T488" i="38"/>
  <c r="AZ488" i="38"/>
  <c r="AP488" i="38"/>
  <c r="L488" i="38"/>
  <c r="X488" i="38"/>
  <c r="AT488" i="38"/>
  <c r="H488" i="38"/>
  <c r="AB488" i="38"/>
  <c r="AN488" i="38"/>
  <c r="P488" i="38"/>
  <c r="AD488" i="38"/>
  <c r="AR488" i="38"/>
  <c r="N488" i="38"/>
  <c r="AV488" i="38"/>
  <c r="J488" i="38"/>
  <c r="AW257" i="38"/>
  <c r="FC257" i="38" s="1"/>
  <c r="AO257" i="38"/>
  <c r="EY257" i="38" s="1"/>
  <c r="AG257" i="38"/>
  <c r="EU257" i="38" s="1"/>
  <c r="S257" i="38"/>
  <c r="EN257" i="38" s="1"/>
  <c r="AA257" i="38"/>
  <c r="ER257" i="38" s="1"/>
  <c r="I257" i="38"/>
  <c r="EI257" i="38" s="1"/>
  <c r="AU257" i="38"/>
  <c r="FB257" i="38" s="1"/>
  <c r="AM257" i="38"/>
  <c r="EX257" i="38" s="1"/>
  <c r="Y257" i="38"/>
  <c r="EQ257" i="38" s="1"/>
  <c r="Q257" i="38"/>
  <c r="EM257" i="38" s="1"/>
  <c r="O257" i="38"/>
  <c r="EL257" i="38" s="1"/>
  <c r="G257" i="38"/>
  <c r="EH257" i="38" s="1"/>
  <c r="BA257" i="38"/>
  <c r="FE257" i="38" s="1"/>
  <c r="AS257" i="38"/>
  <c r="FA257" i="38" s="1"/>
  <c r="AK257" i="38"/>
  <c r="EW257" i="38" s="1"/>
  <c r="W257" i="38"/>
  <c r="EP257" i="38" s="1"/>
  <c r="AE257" i="38"/>
  <c r="ET257" i="38" s="1"/>
  <c r="M257" i="38"/>
  <c r="EK257" i="38" s="1"/>
  <c r="E257" i="38"/>
  <c r="EG257" i="38" s="1"/>
  <c r="AY257" i="38"/>
  <c r="FD257" i="38" s="1"/>
  <c r="AC257" i="38"/>
  <c r="ES257" i="38" s="1"/>
  <c r="AQ257" i="38"/>
  <c r="EZ257" i="38" s="1"/>
  <c r="K257" i="38"/>
  <c r="EJ257" i="38" s="1"/>
  <c r="AI257" i="38"/>
  <c r="EV257" i="38" s="1"/>
  <c r="U257" i="38"/>
  <c r="EO257" i="38" s="1"/>
  <c r="BE257" i="38"/>
  <c r="R257" i="38"/>
  <c r="AX257" i="38"/>
  <c r="AD257" i="38"/>
  <c r="T257" i="38"/>
  <c r="AZ257" i="38"/>
  <c r="P257" i="38"/>
  <c r="L257" i="38"/>
  <c r="J257" i="38"/>
  <c r="BB257" i="38"/>
  <c r="AB257" i="38"/>
  <c r="H257" i="38"/>
  <c r="AN257" i="38"/>
  <c r="Z257" i="38"/>
  <c r="V257" i="38"/>
  <c r="AF257" i="38"/>
  <c r="AR257" i="38"/>
  <c r="AP257" i="38"/>
  <c r="AH257" i="38"/>
  <c r="N257" i="38"/>
  <c r="AT257" i="38"/>
  <c r="AJ257" i="38"/>
  <c r="F257" i="38"/>
  <c r="AL257" i="38"/>
  <c r="X257" i="38"/>
  <c r="AV257" i="38"/>
  <c r="AY490" i="38"/>
  <c r="FD490" i="38" s="1"/>
  <c r="AO490" i="38"/>
  <c r="EY490" i="38" s="1"/>
  <c r="AG490" i="38"/>
  <c r="EU490" i="38" s="1"/>
  <c r="Y490" i="38"/>
  <c r="EQ490" i="38" s="1"/>
  <c r="Q490" i="38"/>
  <c r="EM490" i="38" s="1"/>
  <c r="I490" i="38"/>
  <c r="EI490" i="38" s="1"/>
  <c r="AS490" i="38"/>
  <c r="FA490" i="38" s="1"/>
  <c r="AM490" i="38"/>
  <c r="EX490" i="38" s="1"/>
  <c r="AE490" i="38"/>
  <c r="ET490" i="38" s="1"/>
  <c r="W490" i="38"/>
  <c r="EP490" i="38" s="1"/>
  <c r="O490" i="38"/>
  <c r="EL490" i="38" s="1"/>
  <c r="G490" i="38"/>
  <c r="BA490" i="38"/>
  <c r="FE490" i="38" s="1"/>
  <c r="AQ490" i="38"/>
  <c r="EZ490" i="38" s="1"/>
  <c r="AK490" i="38"/>
  <c r="EW490" i="38" s="1"/>
  <c r="AC490" i="38"/>
  <c r="ES490" i="38" s="1"/>
  <c r="U490" i="38"/>
  <c r="EO490" i="38" s="1"/>
  <c r="M490" i="38"/>
  <c r="EK490" i="38" s="1"/>
  <c r="E490" i="38"/>
  <c r="EG490" i="38" s="1"/>
  <c r="AW490" i="38"/>
  <c r="FC490" i="38" s="1"/>
  <c r="S490" i="38"/>
  <c r="EN490" i="38" s="1"/>
  <c r="AU490" i="38"/>
  <c r="FB490" i="38" s="1"/>
  <c r="K490" i="38"/>
  <c r="EJ490" i="38" s="1"/>
  <c r="AI490" i="38"/>
  <c r="EV490" i="38" s="1"/>
  <c r="AA490" i="38"/>
  <c r="ER490" i="38" s="1"/>
  <c r="AH490" i="38"/>
  <c r="T490" i="38"/>
  <c r="AZ490" i="38"/>
  <c r="AF490" i="38"/>
  <c r="AR490" i="38"/>
  <c r="AL490" i="38"/>
  <c r="AT490" i="38"/>
  <c r="AB490" i="38"/>
  <c r="H490" i="38"/>
  <c r="AN490" i="38"/>
  <c r="AD490" i="38"/>
  <c r="J490" i="38"/>
  <c r="AP490" i="38"/>
  <c r="L490" i="38"/>
  <c r="F490" i="38"/>
  <c r="N490" i="38"/>
  <c r="V490" i="38"/>
  <c r="BE490" i="38"/>
  <c r="R490" i="38"/>
  <c r="AX490" i="38"/>
  <c r="AJ490" i="38"/>
  <c r="P490" i="38"/>
  <c r="AV490" i="38"/>
  <c r="BB490" i="38"/>
  <c r="X490" i="38"/>
  <c r="Z490" i="38"/>
  <c r="AY130" i="38"/>
  <c r="FD130" i="38" s="1"/>
  <c r="AU130" i="38"/>
  <c r="FB130" i="38" s="1"/>
  <c r="AI130" i="38"/>
  <c r="EV130" i="38" s="1"/>
  <c r="AA130" i="38"/>
  <c r="ER130" i="38" s="1"/>
  <c r="S130" i="38"/>
  <c r="EN130" i="38" s="1"/>
  <c r="K130" i="38"/>
  <c r="EJ130" i="38" s="1"/>
  <c r="AW130" i="38"/>
  <c r="FC130" i="38" s="1"/>
  <c r="AO130" i="38"/>
  <c r="EY130" i="38" s="1"/>
  <c r="AG130" i="38"/>
  <c r="EU130" i="38" s="1"/>
  <c r="Y130" i="38"/>
  <c r="EQ130" i="38" s="1"/>
  <c r="Q130" i="38"/>
  <c r="EM130" i="38" s="1"/>
  <c r="I130" i="38"/>
  <c r="EI130" i="38" s="1"/>
  <c r="AS130" i="38"/>
  <c r="FA130" i="38" s="1"/>
  <c r="AM130" i="38"/>
  <c r="EX130" i="38" s="1"/>
  <c r="AE130" i="38"/>
  <c r="ET130" i="38" s="1"/>
  <c r="W130" i="38"/>
  <c r="EP130" i="38" s="1"/>
  <c r="O130" i="38"/>
  <c r="EL130" i="38" s="1"/>
  <c r="G130" i="38"/>
  <c r="EH130" i="38" s="1"/>
  <c r="AK130" i="38"/>
  <c r="EW130" i="38" s="1"/>
  <c r="E130" i="38"/>
  <c r="EG130" i="38" s="1"/>
  <c r="AC130" i="38"/>
  <c r="ES130" i="38" s="1"/>
  <c r="BA130" i="38"/>
  <c r="FE130" i="38" s="1"/>
  <c r="U130" i="38"/>
  <c r="EO130" i="38" s="1"/>
  <c r="AQ130" i="38"/>
  <c r="EZ130" i="38" s="1"/>
  <c r="M130" i="38"/>
  <c r="EK130" i="38" s="1"/>
  <c r="BE130" i="38"/>
  <c r="N130" i="38"/>
  <c r="AD130" i="38"/>
  <c r="AT130" i="38"/>
  <c r="T130" i="38"/>
  <c r="AZ130" i="38"/>
  <c r="P130" i="38"/>
  <c r="R130" i="38"/>
  <c r="AH130" i="38"/>
  <c r="AX130" i="38"/>
  <c r="AB130" i="38"/>
  <c r="H130" i="38"/>
  <c r="AF130" i="38"/>
  <c r="F130" i="38"/>
  <c r="V130" i="38"/>
  <c r="AL130" i="38"/>
  <c r="BB130" i="38"/>
  <c r="AJ130" i="38"/>
  <c r="X130" i="38"/>
  <c r="AV130" i="38"/>
  <c r="L130" i="38"/>
  <c r="AN130" i="38"/>
  <c r="J130" i="38"/>
  <c r="AR130" i="38"/>
  <c r="Z130" i="38"/>
  <c r="AP130" i="38"/>
  <c r="AU40" i="38"/>
  <c r="AM40" i="38"/>
  <c r="AE40" i="38"/>
  <c r="W40" i="38"/>
  <c r="EP40" i="38" s="1"/>
  <c r="O40" i="38"/>
  <c r="G40" i="38"/>
  <c r="BA40" i="38"/>
  <c r="AS40" i="38"/>
  <c r="AK40" i="38"/>
  <c r="AC40" i="38"/>
  <c r="U40" i="38"/>
  <c r="M40" i="38"/>
  <c r="E40" i="38"/>
  <c r="AY40" i="38"/>
  <c r="AQ40" i="38"/>
  <c r="AI40" i="38"/>
  <c r="AA40" i="38"/>
  <c r="S40" i="38"/>
  <c r="K40" i="38"/>
  <c r="AG40" i="38"/>
  <c r="Y40" i="38"/>
  <c r="AW40" i="38"/>
  <c r="Q40" i="38"/>
  <c r="AO40" i="38"/>
  <c r="I40" i="38"/>
  <c r="EI40" i="38" s="1"/>
  <c r="BE40" i="38"/>
  <c r="N40" i="38"/>
  <c r="AD40" i="38"/>
  <c r="AT40" i="38"/>
  <c r="T40" i="38"/>
  <c r="AZ40" i="38"/>
  <c r="AF40" i="38"/>
  <c r="AH40" i="38"/>
  <c r="AB40" i="38"/>
  <c r="H40" i="38"/>
  <c r="R40" i="38"/>
  <c r="AX40" i="38"/>
  <c r="AV40" i="38"/>
  <c r="F40" i="38"/>
  <c r="V40" i="38"/>
  <c r="AL40" i="38"/>
  <c r="BB40" i="38"/>
  <c r="AJ40" i="38"/>
  <c r="X40" i="38"/>
  <c r="P40" i="38"/>
  <c r="L40" i="38"/>
  <c r="J40" i="38"/>
  <c r="AR40" i="38"/>
  <c r="Z40" i="38"/>
  <c r="AP40" i="38"/>
  <c r="AN40" i="38"/>
  <c r="AW342" i="38"/>
  <c r="FC342" i="38" s="1"/>
  <c r="AO342" i="38"/>
  <c r="EY342" i="38" s="1"/>
  <c r="AG342" i="38"/>
  <c r="EU342" i="38" s="1"/>
  <c r="Y342" i="38"/>
  <c r="EQ342" i="38" s="1"/>
  <c r="Q342" i="38"/>
  <c r="EM342" i="38" s="1"/>
  <c r="I342" i="38"/>
  <c r="EI342" i="38" s="1"/>
  <c r="AS342" i="38"/>
  <c r="FA342" i="38" s="1"/>
  <c r="AM342" i="38"/>
  <c r="EX342" i="38" s="1"/>
  <c r="AE342" i="38"/>
  <c r="ET342" i="38" s="1"/>
  <c r="W342" i="38"/>
  <c r="EP342" i="38" s="1"/>
  <c r="O342" i="38"/>
  <c r="EL342" i="38" s="1"/>
  <c r="G342" i="38"/>
  <c r="EH342" i="38" s="1"/>
  <c r="BA342" i="38"/>
  <c r="FE342" i="38" s="1"/>
  <c r="AQ342" i="38"/>
  <c r="EZ342" i="38" s="1"/>
  <c r="AK342" i="38"/>
  <c r="EW342" i="38" s="1"/>
  <c r="AC342" i="38"/>
  <c r="ES342" i="38" s="1"/>
  <c r="U342" i="38"/>
  <c r="EO342" i="38" s="1"/>
  <c r="M342" i="38"/>
  <c r="EK342" i="38" s="1"/>
  <c r="E342" i="38"/>
  <c r="EG342" i="38" s="1"/>
  <c r="AU342" i="38"/>
  <c r="FB342" i="38" s="1"/>
  <c r="K342" i="38"/>
  <c r="EJ342" i="38" s="1"/>
  <c r="AI342" i="38"/>
  <c r="EV342" i="38" s="1"/>
  <c r="AA342" i="38"/>
  <c r="ER342" i="38" s="1"/>
  <c r="AY342" i="38"/>
  <c r="FD342" i="38" s="1"/>
  <c r="S342" i="38"/>
  <c r="EN342" i="38" s="1"/>
  <c r="J342" i="38"/>
  <c r="Z342" i="38"/>
  <c r="AP342" i="38"/>
  <c r="L342" i="38"/>
  <c r="AR342" i="38"/>
  <c r="X342" i="38"/>
  <c r="N342" i="38"/>
  <c r="AD342" i="38"/>
  <c r="AT342" i="38"/>
  <c r="T342" i="38"/>
  <c r="AZ342" i="38"/>
  <c r="AF342" i="38"/>
  <c r="R342" i="38"/>
  <c r="AH342" i="38"/>
  <c r="AX342" i="38"/>
  <c r="AB342" i="38"/>
  <c r="H342" i="38"/>
  <c r="P342" i="38"/>
  <c r="V342" i="38"/>
  <c r="AN342" i="38"/>
  <c r="BB342" i="38"/>
  <c r="F342" i="38"/>
  <c r="AL342" i="38"/>
  <c r="AV342" i="38"/>
  <c r="AJ342" i="38"/>
  <c r="AW266" i="38"/>
  <c r="FC266" i="38" s="1"/>
  <c r="AU266" i="38"/>
  <c r="FB266" i="38" s="1"/>
  <c r="AI266" i="38"/>
  <c r="EV266" i="38" s="1"/>
  <c r="AA266" i="38"/>
  <c r="ER266" i="38" s="1"/>
  <c r="S266" i="38"/>
  <c r="EN266" i="38" s="1"/>
  <c r="K266" i="38"/>
  <c r="EJ266" i="38" s="1"/>
  <c r="AY266" i="38"/>
  <c r="FD266" i="38" s="1"/>
  <c r="AO266" i="38"/>
  <c r="EY266" i="38" s="1"/>
  <c r="AG266" i="38"/>
  <c r="EU266" i="38" s="1"/>
  <c r="Y266" i="38"/>
  <c r="EQ266" i="38" s="1"/>
  <c r="Q266" i="38"/>
  <c r="EM266" i="38" s="1"/>
  <c r="I266" i="38"/>
  <c r="EI266" i="38" s="1"/>
  <c r="AS266" i="38"/>
  <c r="FA266" i="38" s="1"/>
  <c r="AM266" i="38"/>
  <c r="EX266" i="38" s="1"/>
  <c r="AE266" i="38"/>
  <c r="ET266" i="38" s="1"/>
  <c r="W266" i="38"/>
  <c r="EP266" i="38" s="1"/>
  <c r="O266" i="38"/>
  <c r="EL266" i="38" s="1"/>
  <c r="G266" i="38"/>
  <c r="EH266" i="38" s="1"/>
  <c r="AC266" i="38"/>
  <c r="ES266" i="38" s="1"/>
  <c r="BA266" i="38"/>
  <c r="FE266" i="38" s="1"/>
  <c r="U266" i="38"/>
  <c r="EO266" i="38" s="1"/>
  <c r="AQ266" i="38"/>
  <c r="EZ266" i="38" s="1"/>
  <c r="M266" i="38"/>
  <c r="EK266" i="38" s="1"/>
  <c r="AK266" i="38"/>
  <c r="EW266" i="38" s="1"/>
  <c r="E266" i="38"/>
  <c r="EG266" i="38" s="1"/>
  <c r="J266" i="38"/>
  <c r="AP266" i="38"/>
  <c r="V266" i="38"/>
  <c r="BB266" i="38"/>
  <c r="AH266" i="38"/>
  <c r="AT266" i="38"/>
  <c r="AD266" i="38"/>
  <c r="P266" i="38"/>
  <c r="AV266" i="38"/>
  <c r="AB266" i="38"/>
  <c r="H266" i="38"/>
  <c r="AN266" i="38"/>
  <c r="AJ266" i="38"/>
  <c r="Z266" i="38"/>
  <c r="F266" i="38"/>
  <c r="AL266" i="38"/>
  <c r="R266" i="38"/>
  <c r="AX266" i="38"/>
  <c r="AZ266" i="38"/>
  <c r="AR266" i="38"/>
  <c r="AF266" i="38"/>
  <c r="T266" i="38"/>
  <c r="N266" i="38"/>
  <c r="X266" i="38"/>
  <c r="L266" i="38"/>
  <c r="AY259" i="38"/>
  <c r="FD259" i="38" s="1"/>
  <c r="AQ259" i="38"/>
  <c r="EZ259" i="38" s="1"/>
  <c r="AI259" i="38"/>
  <c r="EV259" i="38" s="1"/>
  <c r="AA259" i="38"/>
  <c r="ER259" i="38" s="1"/>
  <c r="S259" i="38"/>
  <c r="EN259" i="38" s="1"/>
  <c r="K259" i="38"/>
  <c r="EJ259" i="38" s="1"/>
  <c r="AW259" i="38"/>
  <c r="FC259" i="38" s="1"/>
  <c r="AO259" i="38"/>
  <c r="EY259" i="38" s="1"/>
  <c r="AG259" i="38"/>
  <c r="EU259" i="38" s="1"/>
  <c r="Y259" i="38"/>
  <c r="EQ259" i="38" s="1"/>
  <c r="Q259" i="38"/>
  <c r="EM259" i="38" s="1"/>
  <c r="I259" i="38"/>
  <c r="EI259" i="38" s="1"/>
  <c r="AU259" i="38"/>
  <c r="FB259" i="38" s="1"/>
  <c r="AM259" i="38"/>
  <c r="EX259" i="38" s="1"/>
  <c r="AE259" i="38"/>
  <c r="ET259" i="38" s="1"/>
  <c r="W259" i="38"/>
  <c r="EP259" i="38" s="1"/>
  <c r="O259" i="38"/>
  <c r="EL259" i="38" s="1"/>
  <c r="G259" i="38"/>
  <c r="EH259" i="38" s="1"/>
  <c r="AS259" i="38"/>
  <c r="FA259" i="38" s="1"/>
  <c r="M259" i="38"/>
  <c r="EK259" i="38" s="1"/>
  <c r="AK259" i="38"/>
  <c r="EW259" i="38" s="1"/>
  <c r="E259" i="38"/>
  <c r="EG259" i="38" s="1"/>
  <c r="AC259" i="38"/>
  <c r="ES259" i="38" s="1"/>
  <c r="BA259" i="38"/>
  <c r="FE259" i="38" s="1"/>
  <c r="U259" i="38"/>
  <c r="EO259" i="38" s="1"/>
  <c r="H259" i="38"/>
  <c r="AN259" i="38"/>
  <c r="Z259" i="38"/>
  <c r="F259" i="38"/>
  <c r="AL259" i="38"/>
  <c r="AX259" i="38"/>
  <c r="R259" i="38"/>
  <c r="N259" i="38"/>
  <c r="AT259" i="38"/>
  <c r="AJ259" i="38"/>
  <c r="P259" i="38"/>
  <c r="AV259" i="38"/>
  <c r="L259" i="38"/>
  <c r="X259" i="38"/>
  <c r="J259" i="38"/>
  <c r="AP259" i="38"/>
  <c r="V259" i="38"/>
  <c r="BB259" i="38"/>
  <c r="AH259" i="38"/>
  <c r="AD259" i="38"/>
  <c r="AB259" i="38"/>
  <c r="AZ259" i="38"/>
  <c r="T259" i="38"/>
  <c r="AR259" i="38"/>
  <c r="AF259" i="38"/>
  <c r="AU632" i="38"/>
  <c r="FB632" i="38" s="1"/>
  <c r="AM632" i="38"/>
  <c r="EX632" i="38" s="1"/>
  <c r="AE632" i="38"/>
  <c r="ET632" i="38" s="1"/>
  <c r="W632" i="38"/>
  <c r="EP632" i="38" s="1"/>
  <c r="O632" i="38"/>
  <c r="EL632" i="38" s="1"/>
  <c r="G632" i="38"/>
  <c r="BA632" i="38"/>
  <c r="FE632" i="38" s="1"/>
  <c r="AS632" i="38"/>
  <c r="FA632" i="38" s="1"/>
  <c r="AK632" i="38"/>
  <c r="EW632" i="38" s="1"/>
  <c r="AC632" i="38"/>
  <c r="ES632" i="38" s="1"/>
  <c r="U632" i="38"/>
  <c r="EO632" i="38" s="1"/>
  <c r="M632" i="38"/>
  <c r="EK632" i="38" s="1"/>
  <c r="E632" i="38"/>
  <c r="EG632" i="38" s="1"/>
  <c r="AY632" i="38"/>
  <c r="FD632" i="38" s="1"/>
  <c r="AQ632" i="38"/>
  <c r="EZ632" i="38" s="1"/>
  <c r="AI632" i="38"/>
  <c r="EV632" i="38" s="1"/>
  <c r="AA632" i="38"/>
  <c r="ER632" i="38" s="1"/>
  <c r="S632" i="38"/>
  <c r="EN632" i="38" s="1"/>
  <c r="K632" i="38"/>
  <c r="EJ632" i="38" s="1"/>
  <c r="Y632" i="38"/>
  <c r="EQ632" i="38" s="1"/>
  <c r="AW632" i="38"/>
  <c r="FC632" i="38" s="1"/>
  <c r="Q632" i="38"/>
  <c r="EM632" i="38" s="1"/>
  <c r="AO632" i="38"/>
  <c r="EY632" i="38" s="1"/>
  <c r="I632" i="38"/>
  <c r="EI632" i="38" s="1"/>
  <c r="AG632" i="38"/>
  <c r="EU632" i="38" s="1"/>
  <c r="X632" i="38"/>
  <c r="J632" i="38"/>
  <c r="AP632" i="38"/>
  <c r="AX632" i="38"/>
  <c r="F632" i="38"/>
  <c r="L632" i="38"/>
  <c r="AD632" i="38"/>
  <c r="T632" i="38"/>
  <c r="AZ632" i="38"/>
  <c r="V632" i="38"/>
  <c r="AV632" i="38"/>
  <c r="AH632" i="38"/>
  <c r="H632" i="38"/>
  <c r="AN632" i="38"/>
  <c r="Z632" i="38"/>
  <c r="R632" i="38"/>
  <c r="AF632" i="38"/>
  <c r="P632" i="38"/>
  <c r="AL632" i="38"/>
  <c r="N632" i="38"/>
  <c r="BB632" i="38"/>
  <c r="AB632" i="38"/>
  <c r="AT632" i="38"/>
  <c r="AR632" i="38"/>
  <c r="AJ632" i="38"/>
  <c r="BA128" i="38"/>
  <c r="FE128" i="38" s="1"/>
  <c r="AS128" i="38"/>
  <c r="FA128" i="38" s="1"/>
  <c r="AK128" i="38"/>
  <c r="EW128" i="38" s="1"/>
  <c r="AC128" i="38"/>
  <c r="ES128" i="38" s="1"/>
  <c r="U128" i="38"/>
  <c r="EO128" i="38" s="1"/>
  <c r="M128" i="38"/>
  <c r="EK128" i="38" s="1"/>
  <c r="E128" i="38"/>
  <c r="EG128" i="38" s="1"/>
  <c r="AY128" i="38"/>
  <c r="FD128" i="38" s="1"/>
  <c r="AO128" i="38"/>
  <c r="EY128" i="38" s="1"/>
  <c r="AI128" i="38"/>
  <c r="EV128" i="38" s="1"/>
  <c r="AA128" i="38"/>
  <c r="ER128" i="38" s="1"/>
  <c r="S128" i="38"/>
  <c r="EN128" i="38" s="1"/>
  <c r="K128" i="38"/>
  <c r="EJ128" i="38" s="1"/>
  <c r="AW128" i="38"/>
  <c r="FC128" i="38" s="1"/>
  <c r="AM128" i="38"/>
  <c r="EX128" i="38" s="1"/>
  <c r="AG128" i="38"/>
  <c r="EU128" i="38" s="1"/>
  <c r="Y128" i="38"/>
  <c r="EQ128" i="38" s="1"/>
  <c r="Q128" i="38"/>
  <c r="EM128" i="38" s="1"/>
  <c r="I128" i="38"/>
  <c r="EI128" i="38" s="1"/>
  <c r="AU128" i="38"/>
  <c r="FB128" i="38" s="1"/>
  <c r="O128" i="38"/>
  <c r="EL128" i="38" s="1"/>
  <c r="AQ128" i="38"/>
  <c r="EZ128" i="38" s="1"/>
  <c r="G128" i="38"/>
  <c r="EH128" i="38" s="1"/>
  <c r="AE128" i="38"/>
  <c r="ET128" i="38" s="1"/>
  <c r="W128" i="38"/>
  <c r="EP128" i="38" s="1"/>
  <c r="BE128" i="38"/>
  <c r="N128" i="38"/>
  <c r="AD128" i="38"/>
  <c r="AT128" i="38"/>
  <c r="T128" i="38"/>
  <c r="AF128" i="38"/>
  <c r="AR128" i="38"/>
  <c r="J128" i="38"/>
  <c r="L128" i="38"/>
  <c r="R128" i="38"/>
  <c r="AH128" i="38"/>
  <c r="AX128" i="38"/>
  <c r="H128" i="38"/>
  <c r="AN128" i="38"/>
  <c r="AJ128" i="38"/>
  <c r="Z128" i="38"/>
  <c r="AB128" i="38"/>
  <c r="F128" i="38"/>
  <c r="V128" i="38"/>
  <c r="AL128" i="38"/>
  <c r="BB128" i="38"/>
  <c r="P128" i="38"/>
  <c r="AV128" i="38"/>
  <c r="AZ128" i="38"/>
  <c r="AP128" i="38"/>
  <c r="X128" i="38"/>
  <c r="AW833" i="38"/>
  <c r="FC833" i="38" s="1"/>
  <c r="AO833" i="38"/>
  <c r="AG833" i="38"/>
  <c r="U833" i="38"/>
  <c r="AC833" i="38"/>
  <c r="I833" i="38"/>
  <c r="AU833" i="38"/>
  <c r="AM833" i="38"/>
  <c r="EX833" i="38" s="1"/>
  <c r="AE833" i="38"/>
  <c r="S833" i="38"/>
  <c r="AA833" i="38"/>
  <c r="G833" i="38"/>
  <c r="BA833" i="38"/>
  <c r="FE833" i="38" s="1"/>
  <c r="AS833" i="38"/>
  <c r="AK833" i="38"/>
  <c r="Y833" i="38"/>
  <c r="Q833" i="38"/>
  <c r="M833" i="38"/>
  <c r="E833" i="38"/>
  <c r="AQ833" i="38"/>
  <c r="K833" i="38"/>
  <c r="AI833" i="38"/>
  <c r="W833" i="38"/>
  <c r="AY833" i="38"/>
  <c r="FD833" i="38" s="1"/>
  <c r="O833" i="38"/>
  <c r="R833" i="38"/>
  <c r="AH833" i="38"/>
  <c r="AX833" i="38"/>
  <c r="AZ833" i="38"/>
  <c r="P833" i="38"/>
  <c r="H833" i="38"/>
  <c r="F833" i="38"/>
  <c r="V833" i="38"/>
  <c r="AL833" i="38"/>
  <c r="BB833" i="38"/>
  <c r="L833" i="38"/>
  <c r="AF833" i="38"/>
  <c r="AN833" i="38"/>
  <c r="J833" i="38"/>
  <c r="Z833" i="38"/>
  <c r="AP833" i="38"/>
  <c r="T833" i="38"/>
  <c r="AR833" i="38"/>
  <c r="AV833" i="38"/>
  <c r="AT833" i="38"/>
  <c r="AJ833" i="38"/>
  <c r="N833" i="38"/>
  <c r="X833" i="38"/>
  <c r="AB833" i="38"/>
  <c r="AD833" i="38"/>
  <c r="AW841" i="38"/>
  <c r="FC841" i="38" s="1"/>
  <c r="AO841" i="38"/>
  <c r="EY841" i="38" s="1"/>
  <c r="AG841" i="38"/>
  <c r="EU841" i="38" s="1"/>
  <c r="Y841" i="38"/>
  <c r="EQ841" i="38" s="1"/>
  <c r="Q841" i="38"/>
  <c r="EM841" i="38" s="1"/>
  <c r="I841" i="38"/>
  <c r="BA841" i="38"/>
  <c r="FE841" i="38" s="1"/>
  <c r="AS841" i="38"/>
  <c r="FA841" i="38" s="1"/>
  <c r="AK841" i="38"/>
  <c r="EW841" i="38" s="1"/>
  <c r="AC841" i="38"/>
  <c r="ES841" i="38" s="1"/>
  <c r="U841" i="38"/>
  <c r="EO841" i="38" s="1"/>
  <c r="M841" i="38"/>
  <c r="E841" i="38"/>
  <c r="EG841" i="38" s="1"/>
  <c r="AQ841" i="38"/>
  <c r="EZ841" i="38" s="1"/>
  <c r="AA841" i="38"/>
  <c r="K841" i="38"/>
  <c r="AM841" i="38"/>
  <c r="EX841" i="38" s="1"/>
  <c r="W841" i="38"/>
  <c r="EP841" i="38" s="1"/>
  <c r="G841" i="38"/>
  <c r="AY841" i="38"/>
  <c r="FD841" i="38" s="1"/>
  <c r="AI841" i="38"/>
  <c r="EV841" i="38" s="1"/>
  <c r="S841" i="38"/>
  <c r="EN841" i="38" s="1"/>
  <c r="AE841" i="38"/>
  <c r="ET841" i="38" s="1"/>
  <c r="O841" i="38"/>
  <c r="EL841" i="38" s="1"/>
  <c r="AU841" i="38"/>
  <c r="R841" i="38"/>
  <c r="AH841" i="38"/>
  <c r="AX841" i="38"/>
  <c r="AZ841" i="38"/>
  <c r="AN841" i="38"/>
  <c r="AB841" i="38"/>
  <c r="F841" i="38"/>
  <c r="V841" i="38"/>
  <c r="AL841" i="38"/>
  <c r="BB841" i="38"/>
  <c r="L841" i="38"/>
  <c r="P841" i="38"/>
  <c r="X841" i="38"/>
  <c r="J841" i="38"/>
  <c r="Z841" i="38"/>
  <c r="AP841" i="38"/>
  <c r="T841" i="38"/>
  <c r="AR841" i="38"/>
  <c r="AF841" i="38"/>
  <c r="N841" i="38"/>
  <c r="H841" i="38"/>
  <c r="AD841" i="38"/>
  <c r="AV841" i="38"/>
  <c r="AT841" i="38"/>
  <c r="BE841" i="38"/>
  <c r="AJ841" i="38"/>
  <c r="AW625" i="38"/>
  <c r="FC625" i="38" s="1"/>
  <c r="AO625" i="38"/>
  <c r="EY625" i="38" s="1"/>
  <c r="AG625" i="38"/>
  <c r="EU625" i="38" s="1"/>
  <c r="S625" i="38"/>
  <c r="EN625" i="38" s="1"/>
  <c r="AC625" i="38"/>
  <c r="ES625" i="38" s="1"/>
  <c r="I625" i="38"/>
  <c r="EI625" i="38" s="1"/>
  <c r="AU625" i="38"/>
  <c r="FB625" i="38" s="1"/>
  <c r="AM625" i="38"/>
  <c r="EX625" i="38" s="1"/>
  <c r="Y625" i="38"/>
  <c r="EQ625" i="38" s="1"/>
  <c r="Q625" i="38"/>
  <c r="EM625" i="38" s="1"/>
  <c r="AA625" i="38"/>
  <c r="ER625" i="38" s="1"/>
  <c r="G625" i="38"/>
  <c r="BA625" i="38"/>
  <c r="FE625" i="38" s="1"/>
  <c r="AS625" i="38"/>
  <c r="FA625" i="38" s="1"/>
  <c r="AK625" i="38"/>
  <c r="EW625" i="38" s="1"/>
  <c r="W625" i="38"/>
  <c r="EP625" i="38" s="1"/>
  <c r="O625" i="38"/>
  <c r="EL625" i="38" s="1"/>
  <c r="M625" i="38"/>
  <c r="EK625" i="38" s="1"/>
  <c r="E625" i="38"/>
  <c r="EG625" i="38" s="1"/>
  <c r="AY625" i="38"/>
  <c r="FD625" i="38" s="1"/>
  <c r="AE625" i="38"/>
  <c r="ET625" i="38" s="1"/>
  <c r="AQ625" i="38"/>
  <c r="EZ625" i="38" s="1"/>
  <c r="K625" i="38"/>
  <c r="EJ625" i="38" s="1"/>
  <c r="AI625" i="38"/>
  <c r="EV625" i="38" s="1"/>
  <c r="AB625" i="38"/>
  <c r="H625" i="38"/>
  <c r="AN625" i="38"/>
  <c r="AV625" i="38"/>
  <c r="N625" i="38"/>
  <c r="AT625" i="38"/>
  <c r="F625" i="38"/>
  <c r="AL625" i="38"/>
  <c r="R625" i="38"/>
  <c r="AX625" i="38"/>
  <c r="T625" i="38"/>
  <c r="AJ625" i="38"/>
  <c r="AF625" i="38"/>
  <c r="U625" i="38"/>
  <c r="EO625" i="38" s="1"/>
  <c r="L625" i="38"/>
  <c r="AR625" i="38"/>
  <c r="X625" i="38"/>
  <c r="P625" i="38"/>
  <c r="AD625" i="38"/>
  <c r="J625" i="38"/>
  <c r="AH625" i="38"/>
  <c r="BE625" i="38"/>
  <c r="Z625" i="38"/>
  <c r="V625" i="38"/>
  <c r="AZ625" i="38"/>
  <c r="BB625" i="38"/>
  <c r="AP625" i="38"/>
  <c r="AW481" i="38"/>
  <c r="FC481" i="38" s="1"/>
  <c r="AO481" i="38"/>
  <c r="EY481" i="38" s="1"/>
  <c r="AG481" i="38"/>
  <c r="Y481" i="38"/>
  <c r="EQ481" i="38" s="1"/>
  <c r="Q481" i="38"/>
  <c r="K481" i="38"/>
  <c r="EJ481" i="38" s="1"/>
  <c r="BA481" i="38"/>
  <c r="FE481" i="38" s="1"/>
  <c r="AS481" i="38"/>
  <c r="FA481" i="38" s="1"/>
  <c r="AK481" i="38"/>
  <c r="EW481" i="38" s="1"/>
  <c r="AC481" i="38"/>
  <c r="ES481" i="38" s="1"/>
  <c r="U481" i="38"/>
  <c r="EO481" i="38" s="1"/>
  <c r="I481" i="38"/>
  <c r="EI481" i="38" s="1"/>
  <c r="M481" i="38"/>
  <c r="EK481" i="38" s="1"/>
  <c r="AQ481" i="38"/>
  <c r="EZ481" i="38" s="1"/>
  <c r="AA481" i="38"/>
  <c r="G481" i="38"/>
  <c r="AM481" i="38"/>
  <c r="EX481" i="38" s="1"/>
  <c r="W481" i="38"/>
  <c r="EP481" i="38" s="1"/>
  <c r="E481" i="38"/>
  <c r="EG481" i="38" s="1"/>
  <c r="AY481" i="38"/>
  <c r="FD481" i="38" s="1"/>
  <c r="AI481" i="38"/>
  <c r="S481" i="38"/>
  <c r="EN481" i="38" s="1"/>
  <c r="AE481" i="38"/>
  <c r="O481" i="38"/>
  <c r="EL481" i="38" s="1"/>
  <c r="AU481" i="38"/>
  <c r="FB481" i="38" s="1"/>
  <c r="P481" i="38"/>
  <c r="AF481" i="38"/>
  <c r="AV481" i="38"/>
  <c r="V481" i="38"/>
  <c r="BB481" i="38"/>
  <c r="AP481" i="38"/>
  <c r="T481" i="38"/>
  <c r="AJ481" i="38"/>
  <c r="AZ481" i="38"/>
  <c r="AD481" i="38"/>
  <c r="AH481" i="38"/>
  <c r="J481" i="38"/>
  <c r="H481" i="38"/>
  <c r="X481" i="38"/>
  <c r="AN481" i="38"/>
  <c r="F481" i="38"/>
  <c r="AL481" i="38"/>
  <c r="R481" i="38"/>
  <c r="Z481" i="38"/>
  <c r="N481" i="38"/>
  <c r="L481" i="38"/>
  <c r="AT481" i="38"/>
  <c r="AB481" i="38"/>
  <c r="AX481" i="38"/>
  <c r="AR481" i="38"/>
  <c r="AW265" i="38"/>
  <c r="FC265" i="38" s="1"/>
  <c r="AQ265" i="38"/>
  <c r="EZ265" i="38" s="1"/>
  <c r="AI265" i="38"/>
  <c r="EV265" i="38" s="1"/>
  <c r="Y265" i="38"/>
  <c r="EQ265" i="38" s="1"/>
  <c r="Q265" i="38"/>
  <c r="EM265" i="38" s="1"/>
  <c r="M265" i="38"/>
  <c r="EK265" i="38" s="1"/>
  <c r="BA265" i="38"/>
  <c r="FE265" i="38" s="1"/>
  <c r="AO265" i="38"/>
  <c r="EY265" i="38" s="1"/>
  <c r="AG265" i="38"/>
  <c r="EU265" i="38" s="1"/>
  <c r="W265" i="38"/>
  <c r="EP265" i="38" s="1"/>
  <c r="AA265" i="38"/>
  <c r="ER265" i="38" s="1"/>
  <c r="K265" i="38"/>
  <c r="EJ265" i="38" s="1"/>
  <c r="AU265" i="38"/>
  <c r="FB265" i="38" s="1"/>
  <c r="AM265" i="38"/>
  <c r="EX265" i="38" s="1"/>
  <c r="AE265" i="38"/>
  <c r="ET265" i="38" s="1"/>
  <c r="U265" i="38"/>
  <c r="EO265" i="38" s="1"/>
  <c r="E265" i="38"/>
  <c r="EG265" i="38" s="1"/>
  <c r="I265" i="38"/>
  <c r="EI265" i="38" s="1"/>
  <c r="AC265" i="38"/>
  <c r="ES265" i="38" s="1"/>
  <c r="AY265" i="38"/>
  <c r="FD265" i="38" s="1"/>
  <c r="S265" i="38"/>
  <c r="EN265" i="38" s="1"/>
  <c r="AS265" i="38"/>
  <c r="FA265" i="38" s="1"/>
  <c r="O265" i="38"/>
  <c r="EL265" i="38" s="1"/>
  <c r="G265" i="38"/>
  <c r="EH265" i="38" s="1"/>
  <c r="L265" i="38"/>
  <c r="AR265" i="38"/>
  <c r="X265" i="38"/>
  <c r="J265" i="38"/>
  <c r="AP265" i="38"/>
  <c r="AF265" i="38"/>
  <c r="AL265" i="38"/>
  <c r="R265" i="38"/>
  <c r="AX265" i="38"/>
  <c r="AD265" i="38"/>
  <c r="T265" i="38"/>
  <c r="AZ265" i="38"/>
  <c r="BB265" i="38"/>
  <c r="AB265" i="38"/>
  <c r="H265" i="38"/>
  <c r="AN265" i="38"/>
  <c r="Z265" i="38"/>
  <c r="F265" i="38"/>
  <c r="P265" i="38"/>
  <c r="AT265" i="38"/>
  <c r="AJ265" i="38"/>
  <c r="AH265" i="38"/>
  <c r="AV265" i="38"/>
  <c r="AK265" i="38"/>
  <c r="EW265" i="38" s="1"/>
  <c r="N265" i="38"/>
  <c r="BE265" i="38"/>
  <c r="V265" i="38"/>
  <c r="AY49" i="38"/>
  <c r="FD49" i="38" s="1"/>
  <c r="AQ49" i="38"/>
  <c r="EZ49" i="38" s="1"/>
  <c r="AK49" i="38"/>
  <c r="EW49" i="38" s="1"/>
  <c r="W49" i="38"/>
  <c r="EP49" i="38" s="1"/>
  <c r="AE49" i="38"/>
  <c r="ET49" i="38" s="1"/>
  <c r="K49" i="38"/>
  <c r="EJ49" i="38" s="1"/>
  <c r="AU49" i="38"/>
  <c r="FB49" i="38" s="1"/>
  <c r="AM49" i="38"/>
  <c r="EX49" i="38" s="1"/>
  <c r="AA49" i="38"/>
  <c r="ER49" i="38" s="1"/>
  <c r="S49" i="38"/>
  <c r="EN49" i="38" s="1"/>
  <c r="O49" i="38"/>
  <c r="EL49" i="38" s="1"/>
  <c r="G49" i="38"/>
  <c r="EH49" i="38" s="1"/>
  <c r="BA49" i="38"/>
  <c r="FE49" i="38" s="1"/>
  <c r="AG49" i="38"/>
  <c r="EU49" i="38" s="1"/>
  <c r="Q49" i="38"/>
  <c r="EM49" i="38" s="1"/>
  <c r="E49" i="38"/>
  <c r="EG49" i="38" s="1"/>
  <c r="AW49" i="38"/>
  <c r="FC49" i="38" s="1"/>
  <c r="AI49" i="38"/>
  <c r="EV49" i="38" s="1"/>
  <c r="AC49" i="38"/>
  <c r="ES49" i="38" s="1"/>
  <c r="AS49" i="38"/>
  <c r="FA49" i="38" s="1"/>
  <c r="Y49" i="38"/>
  <c r="EQ49" i="38" s="1"/>
  <c r="M49" i="38"/>
  <c r="EK49" i="38" s="1"/>
  <c r="U49" i="38"/>
  <c r="EO49" i="38" s="1"/>
  <c r="I49" i="38"/>
  <c r="EI49" i="38" s="1"/>
  <c r="AO49" i="38"/>
  <c r="EY49" i="38" s="1"/>
  <c r="J49" i="38"/>
  <c r="Z49" i="38"/>
  <c r="AP49" i="38"/>
  <c r="L49" i="38"/>
  <c r="AR49" i="38"/>
  <c r="AN49" i="38"/>
  <c r="N49" i="38"/>
  <c r="AD49" i="38"/>
  <c r="AT49" i="38"/>
  <c r="T49" i="38"/>
  <c r="AZ49" i="38"/>
  <c r="X49" i="38"/>
  <c r="R49" i="38"/>
  <c r="AH49" i="38"/>
  <c r="AX49" i="38"/>
  <c r="AB49" i="38"/>
  <c r="AF49" i="38"/>
  <c r="AV49" i="38"/>
  <c r="AL49" i="38"/>
  <c r="P49" i="38"/>
  <c r="BB49" i="38"/>
  <c r="F49" i="38"/>
  <c r="AJ49" i="38"/>
  <c r="V49" i="38"/>
  <c r="H49" i="38"/>
  <c r="BA134" i="38"/>
  <c r="FE134" i="38" s="1"/>
  <c r="AO134" i="38"/>
  <c r="EY134" i="38" s="1"/>
  <c r="AG134" i="38"/>
  <c r="EU134" i="38" s="1"/>
  <c r="Y134" i="38"/>
  <c r="EQ134" i="38" s="1"/>
  <c r="Q134" i="38"/>
  <c r="EM134" i="38" s="1"/>
  <c r="I134" i="38"/>
  <c r="EI134" i="38" s="1"/>
  <c r="AS134" i="38"/>
  <c r="FA134" i="38" s="1"/>
  <c r="AM134" i="38"/>
  <c r="EX134" i="38" s="1"/>
  <c r="AE134" i="38"/>
  <c r="ET134" i="38" s="1"/>
  <c r="W134" i="38"/>
  <c r="EP134" i="38" s="1"/>
  <c r="O134" i="38"/>
  <c r="EL134" i="38" s="1"/>
  <c r="G134" i="38"/>
  <c r="EH134" i="38" s="1"/>
  <c r="AY134" i="38"/>
  <c r="FD134" i="38" s="1"/>
  <c r="AQ134" i="38"/>
  <c r="EZ134" i="38" s="1"/>
  <c r="AK134" i="38"/>
  <c r="EW134" i="38" s="1"/>
  <c r="AC134" i="38"/>
  <c r="ES134" i="38" s="1"/>
  <c r="U134" i="38"/>
  <c r="EO134" i="38" s="1"/>
  <c r="M134" i="38"/>
  <c r="EK134" i="38" s="1"/>
  <c r="E134" i="38"/>
  <c r="EG134" i="38" s="1"/>
  <c r="AU134" i="38"/>
  <c r="FB134" i="38" s="1"/>
  <c r="K134" i="38"/>
  <c r="EJ134" i="38" s="1"/>
  <c r="AI134" i="38"/>
  <c r="EV134" i="38" s="1"/>
  <c r="AA134" i="38"/>
  <c r="ER134" i="38" s="1"/>
  <c r="S134" i="38"/>
  <c r="EN134" i="38" s="1"/>
  <c r="AW134" i="38"/>
  <c r="FC134" i="38" s="1"/>
  <c r="N134" i="38"/>
  <c r="AD134" i="38"/>
  <c r="AT134" i="38"/>
  <c r="T134" i="38"/>
  <c r="AZ134" i="38"/>
  <c r="H134" i="38"/>
  <c r="R134" i="38"/>
  <c r="AH134" i="38"/>
  <c r="AX134" i="38"/>
  <c r="AB134" i="38"/>
  <c r="P134" i="38"/>
  <c r="X134" i="38"/>
  <c r="F134" i="38"/>
  <c r="V134" i="38"/>
  <c r="AL134" i="38"/>
  <c r="BB134" i="38"/>
  <c r="AJ134" i="38"/>
  <c r="AF134" i="38"/>
  <c r="AN134" i="38"/>
  <c r="Z134" i="38"/>
  <c r="AV134" i="38"/>
  <c r="AP134" i="38"/>
  <c r="L134" i="38"/>
  <c r="J134" i="38"/>
  <c r="AR134" i="38"/>
  <c r="BA823" i="38"/>
  <c r="FE823" i="38" s="1"/>
  <c r="AS823" i="38"/>
  <c r="AQ823" i="38"/>
  <c r="AA823" i="38"/>
  <c r="U823" i="38"/>
  <c r="M823" i="38"/>
  <c r="E823" i="38"/>
  <c r="AY823" i="38"/>
  <c r="FD823" i="38" s="1"/>
  <c r="AO823" i="38"/>
  <c r="AI823" i="38"/>
  <c r="AE823" i="38"/>
  <c r="S823" i="38"/>
  <c r="EN823" i="38" s="1"/>
  <c r="K823" i="38"/>
  <c r="AW823" i="38"/>
  <c r="FC823" i="38" s="1"/>
  <c r="AM823" i="38"/>
  <c r="AG823" i="38"/>
  <c r="Y823" i="38"/>
  <c r="Q823" i="38"/>
  <c r="EM823" i="38" s="1"/>
  <c r="I823" i="38"/>
  <c r="AU823" i="38"/>
  <c r="O823" i="38"/>
  <c r="EL823" i="38" s="1"/>
  <c r="AK823" i="38"/>
  <c r="G823" i="38"/>
  <c r="AC823" i="38"/>
  <c r="ES823" i="38" s="1"/>
  <c r="W823" i="38"/>
  <c r="BE823" i="38"/>
  <c r="F823" i="38"/>
  <c r="V823" i="38"/>
  <c r="AL823" i="38"/>
  <c r="BB823" i="38"/>
  <c r="AJ823" i="38"/>
  <c r="P823" i="38"/>
  <c r="AV823" i="38"/>
  <c r="J823" i="38"/>
  <c r="Z823" i="38"/>
  <c r="AP823" i="38"/>
  <c r="L823" i="38"/>
  <c r="AR823" i="38"/>
  <c r="X823" i="38"/>
  <c r="N823" i="38"/>
  <c r="AD823" i="38"/>
  <c r="AT823" i="38"/>
  <c r="T823" i="38"/>
  <c r="AZ823" i="38"/>
  <c r="AF823" i="38"/>
  <c r="AH823" i="38"/>
  <c r="AN823" i="38"/>
  <c r="AX823" i="38"/>
  <c r="AB823" i="38"/>
  <c r="R823" i="38"/>
  <c r="H823" i="38"/>
  <c r="AU345" i="38"/>
  <c r="FB345" i="38" s="1"/>
  <c r="AM345" i="38"/>
  <c r="EX345" i="38" s="1"/>
  <c r="Y345" i="38"/>
  <c r="EQ345" i="38" s="1"/>
  <c r="Q345" i="38"/>
  <c r="EM345" i="38" s="1"/>
  <c r="AA345" i="38"/>
  <c r="ER345" i="38" s="1"/>
  <c r="G345" i="38"/>
  <c r="EH345" i="38" s="1"/>
  <c r="BA345" i="38"/>
  <c r="FE345" i="38" s="1"/>
  <c r="AS345" i="38"/>
  <c r="FA345" i="38" s="1"/>
  <c r="AK345" i="38"/>
  <c r="EW345" i="38" s="1"/>
  <c r="W345" i="38"/>
  <c r="EP345" i="38" s="1"/>
  <c r="O345" i="38"/>
  <c r="EL345" i="38" s="1"/>
  <c r="M345" i="38"/>
  <c r="EK345" i="38" s="1"/>
  <c r="E345" i="38"/>
  <c r="EG345" i="38" s="1"/>
  <c r="AW345" i="38"/>
  <c r="FC345" i="38" s="1"/>
  <c r="AQ345" i="38"/>
  <c r="EZ345" i="38" s="1"/>
  <c r="AI345" i="38"/>
  <c r="EV345" i="38" s="1"/>
  <c r="U345" i="38"/>
  <c r="EO345" i="38" s="1"/>
  <c r="AE345" i="38"/>
  <c r="ET345" i="38" s="1"/>
  <c r="K345" i="38"/>
  <c r="EJ345" i="38" s="1"/>
  <c r="AG345" i="38"/>
  <c r="EU345" i="38" s="1"/>
  <c r="S345" i="38"/>
  <c r="EN345" i="38" s="1"/>
  <c r="AY345" i="38"/>
  <c r="FD345" i="38" s="1"/>
  <c r="AC345" i="38"/>
  <c r="ES345" i="38" s="1"/>
  <c r="I345" i="38"/>
  <c r="EI345" i="38" s="1"/>
  <c r="AO345" i="38"/>
  <c r="EY345" i="38" s="1"/>
  <c r="BE345" i="38"/>
  <c r="L345" i="38"/>
  <c r="AB345" i="38"/>
  <c r="AR345" i="38"/>
  <c r="N345" i="38"/>
  <c r="AT345" i="38"/>
  <c r="AH345" i="38"/>
  <c r="X345" i="38"/>
  <c r="AX345" i="38"/>
  <c r="P345" i="38"/>
  <c r="AF345" i="38"/>
  <c r="AV345" i="38"/>
  <c r="V345" i="38"/>
  <c r="BB345" i="38"/>
  <c r="J345" i="38"/>
  <c r="H345" i="38"/>
  <c r="F345" i="38"/>
  <c r="T345" i="38"/>
  <c r="AJ345" i="38"/>
  <c r="AZ345" i="38"/>
  <c r="AD345" i="38"/>
  <c r="R345" i="38"/>
  <c r="Z345" i="38"/>
  <c r="AN345" i="38"/>
  <c r="AL345" i="38"/>
  <c r="AP345" i="38"/>
  <c r="AY273" i="38"/>
  <c r="FD273" i="38" s="1"/>
  <c r="AQ273" i="38"/>
  <c r="EZ273" i="38" s="1"/>
  <c r="AI273" i="38"/>
  <c r="EV273" i="38" s="1"/>
  <c r="U273" i="38"/>
  <c r="EO273" i="38" s="1"/>
  <c r="AC273" i="38"/>
  <c r="ES273" i="38" s="1"/>
  <c r="K273" i="38"/>
  <c r="EJ273" i="38" s="1"/>
  <c r="AW273" i="38"/>
  <c r="FC273" i="38" s="1"/>
  <c r="AO273" i="38"/>
  <c r="EY273" i="38" s="1"/>
  <c r="AG273" i="38"/>
  <c r="EU273" i="38" s="1"/>
  <c r="S273" i="38"/>
  <c r="EN273" i="38" s="1"/>
  <c r="AA273" i="38"/>
  <c r="ER273" i="38" s="1"/>
  <c r="I273" i="38"/>
  <c r="EI273" i="38" s="1"/>
  <c r="AU273" i="38"/>
  <c r="FB273" i="38" s="1"/>
  <c r="AM273" i="38"/>
  <c r="EX273" i="38" s="1"/>
  <c r="Y273" i="38"/>
  <c r="EQ273" i="38" s="1"/>
  <c r="Q273" i="38"/>
  <c r="EM273" i="38" s="1"/>
  <c r="O273" i="38"/>
  <c r="EL273" i="38" s="1"/>
  <c r="G273" i="38"/>
  <c r="EH273" i="38" s="1"/>
  <c r="AK273" i="38"/>
  <c r="EW273" i="38" s="1"/>
  <c r="E273" i="38"/>
  <c r="EG273" i="38" s="1"/>
  <c r="W273" i="38"/>
  <c r="EP273" i="38" s="1"/>
  <c r="BA273" i="38"/>
  <c r="FE273" i="38" s="1"/>
  <c r="AE273" i="38"/>
  <c r="ET273" i="38" s="1"/>
  <c r="AS273" i="38"/>
  <c r="FA273" i="38" s="1"/>
  <c r="M273" i="38"/>
  <c r="EK273" i="38" s="1"/>
  <c r="BE273" i="38"/>
  <c r="X273" i="38"/>
  <c r="AN273" i="38"/>
  <c r="H273" i="38"/>
  <c r="Z273" i="38"/>
  <c r="N273" i="38"/>
  <c r="AL273" i="38"/>
  <c r="AZ273" i="38"/>
  <c r="AX273" i="38"/>
  <c r="L273" i="38"/>
  <c r="AB273" i="38"/>
  <c r="AR273" i="38"/>
  <c r="F273" i="38"/>
  <c r="AH273" i="38"/>
  <c r="AD273" i="38"/>
  <c r="BB273" i="38"/>
  <c r="T273" i="38"/>
  <c r="R273" i="38"/>
  <c r="P273" i="38"/>
  <c r="AF273" i="38"/>
  <c r="AV273" i="38"/>
  <c r="J273" i="38"/>
  <c r="AP273" i="38"/>
  <c r="AT273" i="38"/>
  <c r="AJ273" i="38"/>
  <c r="V273" i="38"/>
  <c r="AU201" i="38"/>
  <c r="FB201" i="38" s="1"/>
  <c r="AM201" i="38"/>
  <c r="EX201" i="38" s="1"/>
  <c r="AA201" i="38"/>
  <c r="ER201" i="38" s="1"/>
  <c r="W201" i="38"/>
  <c r="EP201" i="38" s="1"/>
  <c r="E201" i="38"/>
  <c r="EG201" i="38" s="1"/>
  <c r="K201" i="38"/>
  <c r="EJ201" i="38" s="1"/>
  <c r="AY201" i="38"/>
  <c r="FD201" i="38" s="1"/>
  <c r="AS201" i="38"/>
  <c r="FA201" i="38" s="1"/>
  <c r="AK201" i="38"/>
  <c r="EW201" i="38" s="1"/>
  <c r="AE201" i="38"/>
  <c r="ET201" i="38" s="1"/>
  <c r="U201" i="38"/>
  <c r="EO201" i="38" s="1"/>
  <c r="O201" i="38"/>
  <c r="EL201" i="38" s="1"/>
  <c r="M201" i="38"/>
  <c r="EK201" i="38" s="1"/>
  <c r="AW201" i="38"/>
  <c r="FC201" i="38" s="1"/>
  <c r="AQ201" i="38"/>
  <c r="EZ201" i="38" s="1"/>
  <c r="AI201" i="38"/>
  <c r="EV201" i="38" s="1"/>
  <c r="AC201" i="38"/>
  <c r="ES201" i="38" s="1"/>
  <c r="S201" i="38"/>
  <c r="EN201" i="38" s="1"/>
  <c r="G201" i="38"/>
  <c r="EH201" i="38" s="1"/>
  <c r="AO201" i="38"/>
  <c r="EY201" i="38" s="1"/>
  <c r="I201" i="38"/>
  <c r="EI201" i="38" s="1"/>
  <c r="AG201" i="38"/>
  <c r="EU201" i="38" s="1"/>
  <c r="Y201" i="38"/>
  <c r="EQ201" i="38" s="1"/>
  <c r="BA201" i="38"/>
  <c r="FE201" i="38" s="1"/>
  <c r="Q201" i="38"/>
  <c r="EM201" i="38" s="1"/>
  <c r="BE201" i="38"/>
  <c r="P201" i="38"/>
  <c r="AV201" i="38"/>
  <c r="AB201" i="38"/>
  <c r="X201" i="38"/>
  <c r="AT201" i="38"/>
  <c r="AX201" i="38"/>
  <c r="AP201" i="38"/>
  <c r="BB201" i="38"/>
  <c r="AN201" i="38"/>
  <c r="Z201" i="38"/>
  <c r="F201" i="38"/>
  <c r="AL201" i="38"/>
  <c r="AH201" i="38"/>
  <c r="H201" i="38"/>
  <c r="AZ201" i="38"/>
  <c r="V201" i="38"/>
  <c r="AD201" i="38"/>
  <c r="AF201" i="38"/>
  <c r="L201" i="38"/>
  <c r="AR201" i="38"/>
  <c r="N201" i="38"/>
  <c r="R201" i="38"/>
  <c r="T201" i="38"/>
  <c r="J201" i="38"/>
  <c r="AJ201" i="38"/>
  <c r="AU57" i="38"/>
  <c r="FB57" i="38" s="1"/>
  <c r="AM57" i="38"/>
  <c r="EX57" i="38" s="1"/>
  <c r="AE57" i="38"/>
  <c r="ET57" i="38" s="1"/>
  <c r="W57" i="38"/>
  <c r="EP57" i="38" s="1"/>
  <c r="E57" i="38"/>
  <c r="EG57" i="38" s="1"/>
  <c r="I57" i="38"/>
  <c r="EI57" i="38" s="1"/>
  <c r="BA57" i="38"/>
  <c r="FE57" i="38" s="1"/>
  <c r="AS57" i="38"/>
  <c r="FA57" i="38" s="1"/>
  <c r="AK57" i="38"/>
  <c r="EW57" i="38" s="1"/>
  <c r="AC57" i="38"/>
  <c r="ES57" i="38" s="1"/>
  <c r="U57" i="38"/>
  <c r="EO57" i="38" s="1"/>
  <c r="O57" i="38"/>
  <c r="EL57" i="38" s="1"/>
  <c r="G57" i="38"/>
  <c r="EH57" i="38" s="1"/>
  <c r="AY57" i="38"/>
  <c r="FD57" i="38" s="1"/>
  <c r="AQ57" i="38"/>
  <c r="EZ57" i="38" s="1"/>
  <c r="AI57" i="38"/>
  <c r="EV57" i="38" s="1"/>
  <c r="AA57" i="38"/>
  <c r="ER57" i="38" s="1"/>
  <c r="S57" i="38"/>
  <c r="EN57" i="38" s="1"/>
  <c r="M57" i="38"/>
  <c r="EK57" i="38" s="1"/>
  <c r="AW57" i="38"/>
  <c r="FC57" i="38" s="1"/>
  <c r="Q57" i="38"/>
  <c r="EM57" i="38" s="1"/>
  <c r="AO57" i="38"/>
  <c r="EY57" i="38" s="1"/>
  <c r="K57" i="38"/>
  <c r="EJ57" i="38" s="1"/>
  <c r="AG57" i="38"/>
  <c r="EU57" i="38" s="1"/>
  <c r="Y57" i="38"/>
  <c r="EQ57" i="38" s="1"/>
  <c r="BE57" i="38"/>
  <c r="J57" i="38"/>
  <c r="Z57" i="38"/>
  <c r="AP57" i="38"/>
  <c r="L57" i="38"/>
  <c r="AR57" i="38"/>
  <c r="X57" i="38"/>
  <c r="V57" i="38"/>
  <c r="BB57" i="38"/>
  <c r="AF57" i="38"/>
  <c r="N57" i="38"/>
  <c r="AD57" i="38"/>
  <c r="AT57" i="38"/>
  <c r="T57" i="38"/>
  <c r="AZ57" i="38"/>
  <c r="AN57" i="38"/>
  <c r="AL57" i="38"/>
  <c r="AV57" i="38"/>
  <c r="R57" i="38"/>
  <c r="AH57" i="38"/>
  <c r="AX57" i="38"/>
  <c r="AB57" i="38"/>
  <c r="P57" i="38"/>
  <c r="H57" i="38"/>
  <c r="F57" i="38"/>
  <c r="AJ57" i="38"/>
  <c r="BA492" i="38"/>
  <c r="FE492" i="38" s="1"/>
  <c r="AS492" i="38"/>
  <c r="FA492" i="38" s="1"/>
  <c r="AK492" i="38"/>
  <c r="EW492" i="38" s="1"/>
  <c r="AC492" i="38"/>
  <c r="ES492" i="38" s="1"/>
  <c r="U492" i="38"/>
  <c r="EO492" i="38" s="1"/>
  <c r="M492" i="38"/>
  <c r="EK492" i="38" s="1"/>
  <c r="E492" i="38"/>
  <c r="EG492" i="38" s="1"/>
  <c r="AY492" i="38"/>
  <c r="FD492" i="38" s="1"/>
  <c r="AQ492" i="38"/>
  <c r="EZ492" i="38" s="1"/>
  <c r="AI492" i="38"/>
  <c r="EV492" i="38" s="1"/>
  <c r="AA492" i="38"/>
  <c r="ER492" i="38" s="1"/>
  <c r="S492" i="38"/>
  <c r="EN492" i="38" s="1"/>
  <c r="K492" i="38"/>
  <c r="EJ492" i="38" s="1"/>
  <c r="AW492" i="38"/>
  <c r="FC492" i="38" s="1"/>
  <c r="AO492" i="38"/>
  <c r="EY492" i="38" s="1"/>
  <c r="AG492" i="38"/>
  <c r="EU492" i="38" s="1"/>
  <c r="Y492" i="38"/>
  <c r="EQ492" i="38" s="1"/>
  <c r="Q492" i="38"/>
  <c r="EM492" i="38" s="1"/>
  <c r="I492" i="38"/>
  <c r="EI492" i="38" s="1"/>
  <c r="W492" i="38"/>
  <c r="EP492" i="38" s="1"/>
  <c r="AU492" i="38"/>
  <c r="FB492" i="38" s="1"/>
  <c r="O492" i="38"/>
  <c r="EL492" i="38" s="1"/>
  <c r="AM492" i="38"/>
  <c r="EX492" i="38" s="1"/>
  <c r="G492" i="38"/>
  <c r="AE492" i="38"/>
  <c r="ET492" i="38" s="1"/>
  <c r="AD492" i="38"/>
  <c r="J492" i="38"/>
  <c r="AP492" i="38"/>
  <c r="V492" i="38"/>
  <c r="BB492" i="38"/>
  <c r="AN492" i="38"/>
  <c r="AZ492" i="38"/>
  <c r="AR492" i="38"/>
  <c r="AJ492" i="38"/>
  <c r="P492" i="38"/>
  <c r="AV492" i="38"/>
  <c r="AB492" i="38"/>
  <c r="H492" i="38"/>
  <c r="X492" i="38"/>
  <c r="AF492" i="38"/>
  <c r="R492" i="38"/>
  <c r="N492" i="38"/>
  <c r="AT492" i="38"/>
  <c r="Z492" i="38"/>
  <c r="F492" i="38"/>
  <c r="AL492" i="38"/>
  <c r="AX492" i="38"/>
  <c r="AH492" i="38"/>
  <c r="T492" i="38"/>
  <c r="L492" i="38"/>
  <c r="AY617" i="38"/>
  <c r="FD617" i="38" s="1"/>
  <c r="AS617" i="38"/>
  <c r="FA617" i="38" s="1"/>
  <c r="AK617" i="38"/>
  <c r="EW617" i="38" s="1"/>
  <c r="AC617" i="38"/>
  <c r="ES617" i="38" s="1"/>
  <c r="U617" i="38"/>
  <c r="EO617" i="38" s="1"/>
  <c r="M617" i="38"/>
  <c r="EK617" i="38" s="1"/>
  <c r="E617" i="38"/>
  <c r="EG617" i="38" s="1"/>
  <c r="AW617" i="38"/>
  <c r="FC617" i="38" s="1"/>
  <c r="AQ617" i="38"/>
  <c r="EZ617" i="38" s="1"/>
  <c r="AI617" i="38"/>
  <c r="EV617" i="38" s="1"/>
  <c r="AA617" i="38"/>
  <c r="ER617" i="38" s="1"/>
  <c r="S617" i="38"/>
  <c r="EN617" i="38" s="1"/>
  <c r="K617" i="38"/>
  <c r="EJ617" i="38" s="1"/>
  <c r="BA617" i="38"/>
  <c r="FE617" i="38" s="1"/>
  <c r="AO617" i="38"/>
  <c r="EY617" i="38" s="1"/>
  <c r="AG617" i="38"/>
  <c r="EU617" i="38" s="1"/>
  <c r="Y617" i="38"/>
  <c r="EQ617" i="38" s="1"/>
  <c r="Q617" i="38"/>
  <c r="EM617" i="38" s="1"/>
  <c r="I617" i="38"/>
  <c r="EI617" i="38" s="1"/>
  <c r="AE617" i="38"/>
  <c r="ET617" i="38" s="1"/>
  <c r="W617" i="38"/>
  <c r="EP617" i="38" s="1"/>
  <c r="AU617" i="38"/>
  <c r="FB617" i="38" s="1"/>
  <c r="O617" i="38"/>
  <c r="EL617" i="38" s="1"/>
  <c r="AM617" i="38"/>
  <c r="EX617" i="38" s="1"/>
  <c r="G617" i="38"/>
  <c r="L617" i="38"/>
  <c r="AR617" i="38"/>
  <c r="X617" i="38"/>
  <c r="J617" i="38"/>
  <c r="AJ617" i="38"/>
  <c r="T617" i="38"/>
  <c r="AL617" i="38"/>
  <c r="N617" i="38"/>
  <c r="AV617" i="38"/>
  <c r="V617" i="38"/>
  <c r="BB617" i="38"/>
  <c r="AH617" i="38"/>
  <c r="AF617" i="38"/>
  <c r="AT617" i="38"/>
  <c r="Z617" i="38"/>
  <c r="F617" i="38"/>
  <c r="AX617" i="38"/>
  <c r="AB617" i="38"/>
  <c r="H617" i="38"/>
  <c r="AN617" i="38"/>
  <c r="AP617" i="38"/>
  <c r="AD617" i="38"/>
  <c r="P617" i="38"/>
  <c r="R617" i="38"/>
  <c r="AZ617" i="38"/>
  <c r="BA349" i="38"/>
  <c r="FE349" i="38" s="1"/>
  <c r="AS349" i="38"/>
  <c r="FA349" i="38" s="1"/>
  <c r="AK349" i="38"/>
  <c r="EW349" i="38" s="1"/>
  <c r="AC349" i="38"/>
  <c r="ES349" i="38" s="1"/>
  <c r="U349" i="38"/>
  <c r="EO349" i="38" s="1"/>
  <c r="E349" i="38"/>
  <c r="EG349" i="38" s="1"/>
  <c r="M349" i="38"/>
  <c r="EK349" i="38" s="1"/>
  <c r="AY349" i="38"/>
  <c r="FD349" i="38" s="1"/>
  <c r="AQ349" i="38"/>
  <c r="EZ349" i="38" s="1"/>
  <c r="AI349" i="38"/>
  <c r="EV349" i="38" s="1"/>
  <c r="AA349" i="38"/>
  <c r="ER349" i="38" s="1"/>
  <c r="S349" i="38"/>
  <c r="EN349" i="38" s="1"/>
  <c r="I349" i="38"/>
  <c r="EI349" i="38" s="1"/>
  <c r="AW349" i="38"/>
  <c r="FC349" i="38" s="1"/>
  <c r="AO349" i="38"/>
  <c r="EY349" i="38" s="1"/>
  <c r="AG349" i="38"/>
  <c r="EU349" i="38" s="1"/>
  <c r="Y349" i="38"/>
  <c r="EQ349" i="38" s="1"/>
  <c r="Q349" i="38"/>
  <c r="EM349" i="38" s="1"/>
  <c r="K349" i="38"/>
  <c r="EJ349" i="38" s="1"/>
  <c r="W349" i="38"/>
  <c r="EP349" i="38" s="1"/>
  <c r="AU349" i="38"/>
  <c r="FB349" i="38" s="1"/>
  <c r="O349" i="38"/>
  <c r="EL349" i="38" s="1"/>
  <c r="AM349" i="38"/>
  <c r="EX349" i="38" s="1"/>
  <c r="G349" i="38"/>
  <c r="EH349" i="38" s="1"/>
  <c r="AE349" i="38"/>
  <c r="ET349" i="38" s="1"/>
  <c r="H349" i="38"/>
  <c r="X349" i="38"/>
  <c r="AN349" i="38"/>
  <c r="F349" i="38"/>
  <c r="AL349" i="38"/>
  <c r="AP349" i="38"/>
  <c r="AH349" i="38"/>
  <c r="AJ349" i="38"/>
  <c r="AD349" i="38"/>
  <c r="L349" i="38"/>
  <c r="AB349" i="38"/>
  <c r="AR349" i="38"/>
  <c r="N349" i="38"/>
  <c r="AT349" i="38"/>
  <c r="Z349" i="38"/>
  <c r="AZ349" i="38"/>
  <c r="R349" i="38"/>
  <c r="P349" i="38"/>
  <c r="AF349" i="38"/>
  <c r="AV349" i="38"/>
  <c r="V349" i="38"/>
  <c r="BB349" i="38"/>
  <c r="AX349" i="38"/>
  <c r="T349" i="38"/>
  <c r="J349" i="38"/>
  <c r="AU277" i="38"/>
  <c r="FB277" i="38" s="1"/>
  <c r="AK277" i="38"/>
  <c r="EW277" i="38" s="1"/>
  <c r="AG277" i="38"/>
  <c r="EU277" i="38" s="1"/>
  <c r="Y277" i="38"/>
  <c r="EQ277" i="38" s="1"/>
  <c r="Q277" i="38"/>
  <c r="EM277" i="38" s="1"/>
  <c r="M277" i="38"/>
  <c r="EK277" i="38" s="1"/>
  <c r="AY277" i="38"/>
  <c r="FD277" i="38" s="1"/>
  <c r="AO277" i="38"/>
  <c r="EY277" i="38" s="1"/>
  <c r="AE277" i="38"/>
  <c r="ET277" i="38" s="1"/>
  <c r="W277" i="38"/>
  <c r="EP277" i="38" s="1"/>
  <c r="E277" i="38"/>
  <c r="EG277" i="38" s="1"/>
  <c r="O277" i="38"/>
  <c r="EL277" i="38" s="1"/>
  <c r="BA277" i="38"/>
  <c r="FE277" i="38" s="1"/>
  <c r="AS277" i="38"/>
  <c r="FA277" i="38" s="1"/>
  <c r="AM277" i="38"/>
  <c r="EX277" i="38" s="1"/>
  <c r="AC277" i="38"/>
  <c r="ES277" i="38" s="1"/>
  <c r="U277" i="38"/>
  <c r="EO277" i="38" s="1"/>
  <c r="K277" i="38"/>
  <c r="EJ277" i="38" s="1"/>
  <c r="G277" i="38"/>
  <c r="EH277" i="38" s="1"/>
  <c r="AA277" i="38"/>
  <c r="ER277" i="38" s="1"/>
  <c r="AW277" i="38"/>
  <c r="FC277" i="38" s="1"/>
  <c r="S277" i="38"/>
  <c r="EN277" i="38" s="1"/>
  <c r="AQ277" i="38"/>
  <c r="EZ277" i="38" s="1"/>
  <c r="I277" i="38"/>
  <c r="EI277" i="38" s="1"/>
  <c r="AI277" i="38"/>
  <c r="EV277" i="38" s="1"/>
  <c r="P277" i="38"/>
  <c r="AF277" i="38"/>
  <c r="AV277" i="38"/>
  <c r="Z277" i="38"/>
  <c r="F277" i="38"/>
  <c r="N277" i="38"/>
  <c r="L277" i="38"/>
  <c r="R277" i="38"/>
  <c r="T277" i="38"/>
  <c r="AJ277" i="38"/>
  <c r="AZ277" i="38"/>
  <c r="AH277" i="38"/>
  <c r="V277" i="38"/>
  <c r="AD277" i="38"/>
  <c r="AB277" i="38"/>
  <c r="BB277" i="38"/>
  <c r="H277" i="38"/>
  <c r="X277" i="38"/>
  <c r="AN277" i="38"/>
  <c r="J277" i="38"/>
  <c r="AP277" i="38"/>
  <c r="AL277" i="38"/>
  <c r="AT277" i="38"/>
  <c r="AR277" i="38"/>
  <c r="AX277" i="38"/>
  <c r="BA205" i="38"/>
  <c r="FE205" i="38" s="1"/>
  <c r="AS205" i="38"/>
  <c r="FA205" i="38" s="1"/>
  <c r="AK205" i="38"/>
  <c r="EW205" i="38" s="1"/>
  <c r="AC205" i="38"/>
  <c r="ES205" i="38" s="1"/>
  <c r="S205" i="38"/>
  <c r="EN205" i="38" s="1"/>
  <c r="O205" i="38"/>
  <c r="EL205" i="38" s="1"/>
  <c r="G205" i="38"/>
  <c r="EH205" i="38" s="1"/>
  <c r="AW205" i="38"/>
  <c r="FC205" i="38" s="1"/>
  <c r="AQ205" i="38"/>
  <c r="EZ205" i="38" s="1"/>
  <c r="AI205" i="38"/>
  <c r="EV205" i="38" s="1"/>
  <c r="Y205" i="38"/>
  <c r="EQ205" i="38" s="1"/>
  <c r="Q205" i="38"/>
  <c r="EM205" i="38" s="1"/>
  <c r="M205" i="38"/>
  <c r="EK205" i="38" s="1"/>
  <c r="AY205" i="38"/>
  <c r="FD205" i="38" s="1"/>
  <c r="AO205" i="38"/>
  <c r="EY205" i="38" s="1"/>
  <c r="AG205" i="38"/>
  <c r="EU205" i="38" s="1"/>
  <c r="W205" i="38"/>
  <c r="EP205" i="38" s="1"/>
  <c r="AA205" i="38"/>
  <c r="ER205" i="38" s="1"/>
  <c r="K205" i="38"/>
  <c r="EJ205" i="38" s="1"/>
  <c r="AE205" i="38"/>
  <c r="ET205" i="38" s="1"/>
  <c r="U205" i="38"/>
  <c r="EO205" i="38" s="1"/>
  <c r="AU205" i="38"/>
  <c r="FB205" i="38" s="1"/>
  <c r="E205" i="38"/>
  <c r="EG205" i="38" s="1"/>
  <c r="AM205" i="38"/>
  <c r="EX205" i="38" s="1"/>
  <c r="I205" i="38"/>
  <c r="EI205" i="38" s="1"/>
  <c r="H205" i="38"/>
  <c r="AN205" i="38"/>
  <c r="AD205" i="38"/>
  <c r="P205" i="38"/>
  <c r="AB205" i="38"/>
  <c r="AP205" i="38"/>
  <c r="AR205" i="38"/>
  <c r="AZ205" i="38"/>
  <c r="AF205" i="38"/>
  <c r="R205" i="38"/>
  <c r="AX205" i="38"/>
  <c r="AJ205" i="38"/>
  <c r="Z205" i="38"/>
  <c r="AL205" i="38"/>
  <c r="L205" i="38"/>
  <c r="T205" i="38"/>
  <c r="V205" i="38"/>
  <c r="X205" i="38"/>
  <c r="N205" i="38"/>
  <c r="AT205" i="38"/>
  <c r="AV205" i="38"/>
  <c r="J205" i="38"/>
  <c r="BB205" i="38"/>
  <c r="AH205" i="38"/>
  <c r="F205" i="38"/>
  <c r="BA61" i="38"/>
  <c r="FE61" i="38" s="1"/>
  <c r="AS61" i="38"/>
  <c r="FA61" i="38" s="1"/>
  <c r="AG61" i="38"/>
  <c r="EU61" i="38" s="1"/>
  <c r="U61" i="38"/>
  <c r="EO61" i="38" s="1"/>
  <c r="AK61" i="38"/>
  <c r="EW61" i="38" s="1"/>
  <c r="K61" i="38"/>
  <c r="EJ61" i="38" s="1"/>
  <c r="AE61" i="38"/>
  <c r="ET61" i="38" s="1"/>
  <c r="AY61" i="38"/>
  <c r="FD61" i="38" s="1"/>
  <c r="AQ61" i="38"/>
  <c r="EZ61" i="38" s="1"/>
  <c r="AA61" i="38"/>
  <c r="ER61" i="38" s="1"/>
  <c r="S61" i="38"/>
  <c r="EN61" i="38" s="1"/>
  <c r="AC61" i="38"/>
  <c r="ES61" i="38" s="1"/>
  <c r="I61" i="38"/>
  <c r="EI61" i="38" s="1"/>
  <c r="AW61" i="38"/>
  <c r="FC61" i="38" s="1"/>
  <c r="AM61" i="38"/>
  <c r="EX61" i="38" s="1"/>
  <c r="Y61" i="38"/>
  <c r="EQ61" i="38" s="1"/>
  <c r="Q61" i="38"/>
  <c r="EM61" i="38" s="1"/>
  <c r="O61" i="38"/>
  <c r="EL61" i="38" s="1"/>
  <c r="G61" i="38"/>
  <c r="EH61" i="38" s="1"/>
  <c r="AI61" i="38"/>
  <c r="EV61" i="38" s="1"/>
  <c r="E61" i="38"/>
  <c r="EG61" i="38" s="1"/>
  <c r="W61" i="38"/>
  <c r="EP61" i="38" s="1"/>
  <c r="AO61" i="38"/>
  <c r="EY61" i="38" s="1"/>
  <c r="AU61" i="38"/>
  <c r="FB61" i="38" s="1"/>
  <c r="M61" i="38"/>
  <c r="EK61" i="38" s="1"/>
  <c r="F61" i="38"/>
  <c r="AB61" i="38"/>
  <c r="L61" i="38"/>
  <c r="AN61" i="38"/>
  <c r="AJ61" i="38"/>
  <c r="P61" i="38"/>
  <c r="AP61" i="38"/>
  <c r="J61" i="38"/>
  <c r="AL61" i="38"/>
  <c r="R61" i="38"/>
  <c r="AX61" i="38"/>
  <c r="H61" i="38"/>
  <c r="AZ61" i="38"/>
  <c r="N61" i="38"/>
  <c r="AR61" i="38"/>
  <c r="X61" i="38"/>
  <c r="T61" i="38"/>
  <c r="AF61" i="38"/>
  <c r="Z61" i="38"/>
  <c r="AD61" i="38"/>
  <c r="V61" i="38"/>
  <c r="AV61" i="38"/>
  <c r="AH61" i="38"/>
  <c r="BB61" i="38"/>
  <c r="AT61" i="38"/>
  <c r="AW842" i="38"/>
  <c r="FC842" i="38" s="1"/>
  <c r="AO842" i="38"/>
  <c r="EY842" i="38" s="1"/>
  <c r="AG842" i="38"/>
  <c r="EU842" i="38" s="1"/>
  <c r="Y842" i="38"/>
  <c r="EQ842" i="38" s="1"/>
  <c r="Q842" i="38"/>
  <c r="EM842" i="38" s="1"/>
  <c r="I842" i="38"/>
  <c r="AU842" i="38"/>
  <c r="AM842" i="38"/>
  <c r="EX842" i="38" s="1"/>
  <c r="AE842" i="38"/>
  <c r="ET842" i="38" s="1"/>
  <c r="W842" i="38"/>
  <c r="EP842" i="38" s="1"/>
  <c r="O842" i="38"/>
  <c r="EL842" i="38" s="1"/>
  <c r="G842" i="38"/>
  <c r="BA842" i="38"/>
  <c r="FE842" i="38" s="1"/>
  <c r="AQ842" i="38"/>
  <c r="EZ842" i="38" s="1"/>
  <c r="AK842" i="38"/>
  <c r="EW842" i="38" s="1"/>
  <c r="AC842" i="38"/>
  <c r="ES842" i="38" s="1"/>
  <c r="U842" i="38"/>
  <c r="EO842" i="38" s="1"/>
  <c r="M842" i="38"/>
  <c r="E842" i="38"/>
  <c r="EG842" i="38" s="1"/>
  <c r="AI842" i="38"/>
  <c r="EV842" i="38" s="1"/>
  <c r="AA842" i="38"/>
  <c r="AY842" i="38"/>
  <c r="FD842" i="38" s="1"/>
  <c r="S842" i="38"/>
  <c r="EN842" i="38" s="1"/>
  <c r="BE842" i="38"/>
  <c r="AS842" i="38"/>
  <c r="FA842" i="38" s="1"/>
  <c r="K842" i="38"/>
  <c r="P842" i="38"/>
  <c r="AF842" i="38"/>
  <c r="AV842" i="38"/>
  <c r="AX842" i="38"/>
  <c r="AD842" i="38"/>
  <c r="AP842" i="38"/>
  <c r="T842" i="38"/>
  <c r="AJ842" i="38"/>
  <c r="AZ842" i="38"/>
  <c r="V842" i="38"/>
  <c r="AT842" i="38"/>
  <c r="F842" i="38"/>
  <c r="H842" i="38"/>
  <c r="X842" i="38"/>
  <c r="AN842" i="38"/>
  <c r="R842" i="38"/>
  <c r="BB842" i="38"/>
  <c r="J842" i="38"/>
  <c r="AL842" i="38"/>
  <c r="L842" i="38"/>
  <c r="N842" i="38"/>
  <c r="AB842" i="38"/>
  <c r="Z842" i="38"/>
  <c r="AH842" i="38"/>
  <c r="AR842" i="38"/>
  <c r="BA614" i="38"/>
  <c r="FE614" i="38" s="1"/>
  <c r="AQ614" i="38"/>
  <c r="AK614" i="38"/>
  <c r="EW614" i="38" s="1"/>
  <c r="AC614" i="38"/>
  <c r="ES614" i="38" s="1"/>
  <c r="U614" i="38"/>
  <c r="EO614" i="38" s="1"/>
  <c r="M614" i="38"/>
  <c r="EK614" i="38" s="1"/>
  <c r="E614" i="38"/>
  <c r="AY614" i="38"/>
  <c r="FD614" i="38" s="1"/>
  <c r="AU614" i="38"/>
  <c r="FB614" i="38" s="1"/>
  <c r="AI614" i="38"/>
  <c r="EV614" i="38" s="1"/>
  <c r="AA614" i="38"/>
  <c r="S614" i="38"/>
  <c r="EN614" i="38" s="1"/>
  <c r="K614" i="38"/>
  <c r="EJ614" i="38" s="1"/>
  <c r="AW614" i="38"/>
  <c r="FC614" i="38" s="1"/>
  <c r="AO614" i="38"/>
  <c r="AG614" i="38"/>
  <c r="EU614" i="38" s="1"/>
  <c r="Y614" i="38"/>
  <c r="EQ614" i="38" s="1"/>
  <c r="Q614" i="38"/>
  <c r="EM614" i="38" s="1"/>
  <c r="I614" i="38"/>
  <c r="EI614" i="38" s="1"/>
  <c r="AM614" i="38"/>
  <c r="G614" i="38"/>
  <c r="AE614" i="38"/>
  <c r="ET614" i="38" s="1"/>
  <c r="W614" i="38"/>
  <c r="EP614" i="38" s="1"/>
  <c r="O614" i="38"/>
  <c r="EL614" i="38" s="1"/>
  <c r="AS614" i="38"/>
  <c r="AB614" i="38"/>
  <c r="H614" i="38"/>
  <c r="AN614" i="38"/>
  <c r="BB614" i="38"/>
  <c r="AZ614" i="38"/>
  <c r="P614" i="38"/>
  <c r="AH614" i="38"/>
  <c r="N614" i="38"/>
  <c r="AT614" i="38"/>
  <c r="Z614" i="38"/>
  <c r="AP614" i="38"/>
  <c r="AL614" i="38"/>
  <c r="L614" i="38"/>
  <c r="AR614" i="38"/>
  <c r="X614" i="38"/>
  <c r="V614" i="38"/>
  <c r="AJ614" i="38"/>
  <c r="F614" i="38"/>
  <c r="T614" i="38"/>
  <c r="R614" i="38"/>
  <c r="J614" i="38"/>
  <c r="AX614" i="38"/>
  <c r="AV614" i="38"/>
  <c r="AF614" i="38"/>
  <c r="AD614" i="38"/>
  <c r="AW70" i="38"/>
  <c r="FC70" i="38" s="1"/>
  <c r="AM70" i="38"/>
  <c r="EX70" i="38" s="1"/>
  <c r="AG70" i="38"/>
  <c r="EU70" i="38" s="1"/>
  <c r="Y70" i="38"/>
  <c r="EQ70" i="38" s="1"/>
  <c r="Q70" i="38"/>
  <c r="EM70" i="38" s="1"/>
  <c r="I70" i="38"/>
  <c r="EI70" i="38" s="1"/>
  <c r="AS70" i="38"/>
  <c r="FA70" i="38" s="1"/>
  <c r="AU70" i="38"/>
  <c r="FB70" i="38" s="1"/>
  <c r="AE70" i="38"/>
  <c r="ET70" i="38" s="1"/>
  <c r="W70" i="38"/>
  <c r="EP70" i="38" s="1"/>
  <c r="O70" i="38"/>
  <c r="EL70" i="38" s="1"/>
  <c r="G70" i="38"/>
  <c r="EH70" i="38" s="1"/>
  <c r="BA70" i="38"/>
  <c r="FE70" i="38" s="1"/>
  <c r="AQ70" i="38"/>
  <c r="EZ70" i="38" s="1"/>
  <c r="AK70" i="38"/>
  <c r="EW70" i="38" s="1"/>
  <c r="AC70" i="38"/>
  <c r="ES70" i="38" s="1"/>
  <c r="U70" i="38"/>
  <c r="EO70" i="38" s="1"/>
  <c r="M70" i="38"/>
  <c r="EK70" i="38" s="1"/>
  <c r="E70" i="38"/>
  <c r="EG70" i="38" s="1"/>
  <c r="AO70" i="38"/>
  <c r="EY70" i="38" s="1"/>
  <c r="K70" i="38"/>
  <c r="EJ70" i="38" s="1"/>
  <c r="AI70" i="38"/>
  <c r="EV70" i="38" s="1"/>
  <c r="AA70" i="38"/>
  <c r="ER70" i="38" s="1"/>
  <c r="AY70" i="38"/>
  <c r="FD70" i="38" s="1"/>
  <c r="S70" i="38"/>
  <c r="EN70" i="38" s="1"/>
  <c r="R70" i="38"/>
  <c r="AH70" i="38"/>
  <c r="AX70" i="38"/>
  <c r="AB70" i="38"/>
  <c r="H70" i="38"/>
  <c r="AF70" i="38"/>
  <c r="F70" i="38"/>
  <c r="V70" i="38"/>
  <c r="AL70" i="38"/>
  <c r="BB70" i="38"/>
  <c r="AJ70" i="38"/>
  <c r="X70" i="38"/>
  <c r="AV70" i="38"/>
  <c r="J70" i="38"/>
  <c r="Z70" i="38"/>
  <c r="AP70" i="38"/>
  <c r="L70" i="38"/>
  <c r="AR70" i="38"/>
  <c r="AN70" i="38"/>
  <c r="AD70" i="38"/>
  <c r="P70" i="38"/>
  <c r="T70" i="38"/>
  <c r="N70" i="38"/>
  <c r="AT70" i="38"/>
  <c r="AZ70" i="38"/>
  <c r="AW835" i="38"/>
  <c r="FC835" i="38" s="1"/>
  <c r="AO835" i="38"/>
  <c r="EY835" i="38" s="1"/>
  <c r="AG835" i="38"/>
  <c r="EU835" i="38" s="1"/>
  <c r="Y835" i="38"/>
  <c r="EQ835" i="38" s="1"/>
  <c r="Q835" i="38"/>
  <c r="EM835" i="38" s="1"/>
  <c r="I835" i="38"/>
  <c r="AU835" i="38"/>
  <c r="AM835" i="38"/>
  <c r="EX835" i="38" s="1"/>
  <c r="AE835" i="38"/>
  <c r="ET835" i="38" s="1"/>
  <c r="W835" i="38"/>
  <c r="EP835" i="38" s="1"/>
  <c r="O835" i="38"/>
  <c r="EL835" i="38" s="1"/>
  <c r="G835" i="38"/>
  <c r="BA835" i="38"/>
  <c r="FE835" i="38" s="1"/>
  <c r="AS835" i="38"/>
  <c r="FA835" i="38" s="1"/>
  <c r="AK835" i="38"/>
  <c r="EW835" i="38" s="1"/>
  <c r="AC835" i="38"/>
  <c r="ES835" i="38" s="1"/>
  <c r="U835" i="38"/>
  <c r="EO835" i="38" s="1"/>
  <c r="M835" i="38"/>
  <c r="E835" i="38"/>
  <c r="EG835" i="38" s="1"/>
  <c r="AQ835" i="38"/>
  <c r="EZ835" i="38" s="1"/>
  <c r="K835" i="38"/>
  <c r="AI835" i="38"/>
  <c r="EV835" i="38" s="1"/>
  <c r="AA835" i="38"/>
  <c r="AY835" i="38"/>
  <c r="FD835" i="38" s="1"/>
  <c r="S835" i="38"/>
  <c r="EN835" i="38" s="1"/>
  <c r="R835" i="38"/>
  <c r="AH835" i="38"/>
  <c r="AX835" i="38"/>
  <c r="AV835" i="38"/>
  <c r="L835" i="38"/>
  <c r="T835" i="38"/>
  <c r="F835" i="38"/>
  <c r="V835" i="38"/>
  <c r="AL835" i="38"/>
  <c r="BB835" i="38"/>
  <c r="H835" i="38"/>
  <c r="AB835" i="38"/>
  <c r="AZ835" i="38"/>
  <c r="J835" i="38"/>
  <c r="Z835" i="38"/>
  <c r="AP835" i="38"/>
  <c r="P835" i="38"/>
  <c r="AN835" i="38"/>
  <c r="AR835" i="38"/>
  <c r="AF835" i="38"/>
  <c r="AD835" i="38"/>
  <c r="N835" i="38"/>
  <c r="AJ835" i="38"/>
  <c r="X835" i="38"/>
  <c r="AT835" i="38"/>
  <c r="AY139" i="38"/>
  <c r="FD139" i="38" s="1"/>
  <c r="AS139" i="38"/>
  <c r="FA139" i="38" s="1"/>
  <c r="AI139" i="38"/>
  <c r="EV139" i="38" s="1"/>
  <c r="AG139" i="38"/>
  <c r="EU139" i="38" s="1"/>
  <c r="I139" i="38"/>
  <c r="EI139" i="38" s="1"/>
  <c r="U139" i="38"/>
  <c r="EO139" i="38" s="1"/>
  <c r="AW139" i="38"/>
  <c r="FC139" i="38" s="1"/>
  <c r="AO139" i="38"/>
  <c r="EY139" i="38" s="1"/>
  <c r="AE139" i="38"/>
  <c r="ET139" i="38" s="1"/>
  <c r="O139" i="38"/>
  <c r="EL139" i="38" s="1"/>
  <c r="G139" i="38"/>
  <c r="EH139" i="38" s="1"/>
  <c r="S139" i="38"/>
  <c r="EN139" i="38" s="1"/>
  <c r="AU139" i="38"/>
  <c r="FB139" i="38" s="1"/>
  <c r="AM139" i="38"/>
  <c r="EX139" i="38" s="1"/>
  <c r="AC139" i="38"/>
  <c r="ES139" i="38" s="1"/>
  <c r="M139" i="38"/>
  <c r="EK139" i="38" s="1"/>
  <c r="Y139" i="38"/>
  <c r="EQ139" i="38" s="1"/>
  <c r="Q139" i="38"/>
  <c r="EM139" i="38" s="1"/>
  <c r="BA139" i="38"/>
  <c r="FE139" i="38" s="1"/>
  <c r="K139" i="38"/>
  <c r="EJ139" i="38" s="1"/>
  <c r="AQ139" i="38"/>
  <c r="EZ139" i="38" s="1"/>
  <c r="W139" i="38"/>
  <c r="EP139" i="38" s="1"/>
  <c r="AK139" i="38"/>
  <c r="EW139" i="38" s="1"/>
  <c r="E139" i="38"/>
  <c r="EG139" i="38" s="1"/>
  <c r="AA139" i="38"/>
  <c r="ER139" i="38" s="1"/>
  <c r="H139" i="38"/>
  <c r="X139" i="38"/>
  <c r="AN139" i="38"/>
  <c r="F139" i="38"/>
  <c r="R139" i="38"/>
  <c r="AT139" i="38"/>
  <c r="J139" i="38"/>
  <c r="L139" i="38"/>
  <c r="AB139" i="38"/>
  <c r="AR139" i="38"/>
  <c r="V139" i="38"/>
  <c r="AH139" i="38"/>
  <c r="Z139" i="38"/>
  <c r="P139" i="38"/>
  <c r="AF139" i="38"/>
  <c r="AV139" i="38"/>
  <c r="AL139" i="38"/>
  <c r="AX139" i="38"/>
  <c r="AD139" i="38"/>
  <c r="AZ139" i="38"/>
  <c r="N139" i="38"/>
  <c r="AP139" i="38"/>
  <c r="BB139" i="38"/>
  <c r="T139" i="38"/>
  <c r="AJ139" i="38"/>
  <c r="BA63" i="38"/>
  <c r="FE63" i="38" s="1"/>
  <c r="AQ63" i="38"/>
  <c r="EZ63" i="38" s="1"/>
  <c r="AK63" i="38"/>
  <c r="EW63" i="38" s="1"/>
  <c r="AG63" i="38"/>
  <c r="EU63" i="38" s="1"/>
  <c r="I63" i="38"/>
  <c r="EI63" i="38" s="1"/>
  <c r="U63" i="38"/>
  <c r="EO63" i="38" s="1"/>
  <c r="Q63" i="38"/>
  <c r="EM63" i="38" s="1"/>
  <c r="AY63" i="38"/>
  <c r="FD63" i="38" s="1"/>
  <c r="AO63" i="38"/>
  <c r="EY63" i="38" s="1"/>
  <c r="AI63" i="38"/>
  <c r="EV63" i="38" s="1"/>
  <c r="O63" i="38"/>
  <c r="EL63" i="38" s="1"/>
  <c r="G63" i="38"/>
  <c r="EH63" i="38" s="1"/>
  <c r="W63" i="38"/>
  <c r="EP63" i="38" s="1"/>
  <c r="AW63" i="38"/>
  <c r="FC63" i="38" s="1"/>
  <c r="AM63" i="38"/>
  <c r="EX63" i="38" s="1"/>
  <c r="AE63" i="38"/>
  <c r="ET63" i="38" s="1"/>
  <c r="M63" i="38"/>
  <c r="EK63" i="38" s="1"/>
  <c r="AA63" i="38"/>
  <c r="ER63" i="38" s="1"/>
  <c r="Y63" i="38"/>
  <c r="EQ63" i="38" s="1"/>
  <c r="AS63" i="38"/>
  <c r="FA63" i="38" s="1"/>
  <c r="E63" i="38"/>
  <c r="EG63" i="38" s="1"/>
  <c r="AC63" i="38"/>
  <c r="ES63" i="38" s="1"/>
  <c r="K63" i="38"/>
  <c r="EJ63" i="38" s="1"/>
  <c r="AU63" i="38"/>
  <c r="FB63" i="38" s="1"/>
  <c r="S63" i="38"/>
  <c r="EN63" i="38" s="1"/>
  <c r="P63" i="38"/>
  <c r="AF63" i="38"/>
  <c r="AV63" i="38"/>
  <c r="Z63" i="38"/>
  <c r="F63" i="38"/>
  <c r="N63" i="38"/>
  <c r="T63" i="38"/>
  <c r="AJ63" i="38"/>
  <c r="AZ63" i="38"/>
  <c r="AH63" i="38"/>
  <c r="V63" i="38"/>
  <c r="AD63" i="38"/>
  <c r="H63" i="38"/>
  <c r="X63" i="38"/>
  <c r="AN63" i="38"/>
  <c r="J63" i="38"/>
  <c r="AP63" i="38"/>
  <c r="AL63" i="38"/>
  <c r="AT63" i="38"/>
  <c r="AR63" i="38"/>
  <c r="AX63" i="38"/>
  <c r="BB63" i="38"/>
  <c r="R63" i="38"/>
  <c r="L63" i="38"/>
  <c r="AB63" i="38"/>
  <c r="AU828" i="38"/>
  <c r="AM828" i="38"/>
  <c r="EX828" i="38" s="1"/>
  <c r="AE828" i="38"/>
  <c r="W828" i="38"/>
  <c r="O828" i="38"/>
  <c r="G828" i="38"/>
  <c r="BA828" i="38"/>
  <c r="FE828" i="38" s="1"/>
  <c r="AS828" i="38"/>
  <c r="AK828" i="38"/>
  <c r="AC828" i="38"/>
  <c r="U828" i="38"/>
  <c r="M828" i="38"/>
  <c r="E828" i="38"/>
  <c r="AY828" i="38"/>
  <c r="FD828" i="38" s="1"/>
  <c r="AQ828" i="38"/>
  <c r="AI828" i="38"/>
  <c r="AA828" i="38"/>
  <c r="S828" i="38"/>
  <c r="K828" i="38"/>
  <c r="AG828" i="38"/>
  <c r="Y828" i="38"/>
  <c r="AW828" i="38"/>
  <c r="FC828" i="38" s="1"/>
  <c r="Q828" i="38"/>
  <c r="AO828" i="38"/>
  <c r="I828" i="38"/>
  <c r="P828" i="38"/>
  <c r="AF828" i="38"/>
  <c r="AV828" i="38"/>
  <c r="AT828" i="38"/>
  <c r="AX828" i="38"/>
  <c r="V828" i="38"/>
  <c r="T828" i="38"/>
  <c r="AJ828" i="38"/>
  <c r="AZ828" i="38"/>
  <c r="F828" i="38"/>
  <c r="J828" i="38"/>
  <c r="BB828" i="38"/>
  <c r="H828" i="38"/>
  <c r="X828" i="38"/>
  <c r="AN828" i="38"/>
  <c r="N828" i="38"/>
  <c r="AL828" i="38"/>
  <c r="Z828" i="38"/>
  <c r="AH828" i="38"/>
  <c r="AR828" i="38"/>
  <c r="R828" i="38"/>
  <c r="AB828" i="38"/>
  <c r="AD828" i="38"/>
  <c r="L828" i="38"/>
  <c r="AP828" i="38"/>
  <c r="BA208" i="38"/>
  <c r="FE208" i="38" s="1"/>
  <c r="AS208" i="38"/>
  <c r="FA208" i="38" s="1"/>
  <c r="AK208" i="38"/>
  <c r="EW208" i="38" s="1"/>
  <c r="AC208" i="38"/>
  <c r="ES208" i="38" s="1"/>
  <c r="U208" i="38"/>
  <c r="EO208" i="38" s="1"/>
  <c r="M208" i="38"/>
  <c r="EK208" i="38" s="1"/>
  <c r="E208" i="38"/>
  <c r="EG208" i="38" s="1"/>
  <c r="AY208" i="38"/>
  <c r="FD208" i="38" s="1"/>
  <c r="AO208" i="38"/>
  <c r="EY208" i="38" s="1"/>
  <c r="AI208" i="38"/>
  <c r="EV208" i="38" s="1"/>
  <c r="AA208" i="38"/>
  <c r="ER208" i="38" s="1"/>
  <c r="S208" i="38"/>
  <c r="EN208" i="38" s="1"/>
  <c r="K208" i="38"/>
  <c r="EJ208" i="38" s="1"/>
  <c r="AW208" i="38"/>
  <c r="FC208" i="38" s="1"/>
  <c r="AM208" i="38"/>
  <c r="EX208" i="38" s="1"/>
  <c r="AG208" i="38"/>
  <c r="EU208" i="38" s="1"/>
  <c r="Y208" i="38"/>
  <c r="EQ208" i="38" s="1"/>
  <c r="Q208" i="38"/>
  <c r="EM208" i="38" s="1"/>
  <c r="I208" i="38"/>
  <c r="EI208" i="38" s="1"/>
  <c r="AE208" i="38"/>
  <c r="ET208" i="38" s="1"/>
  <c r="W208" i="38"/>
  <c r="EP208" i="38" s="1"/>
  <c r="AU208" i="38"/>
  <c r="FB208" i="38" s="1"/>
  <c r="O208" i="38"/>
  <c r="EL208" i="38" s="1"/>
  <c r="G208" i="38"/>
  <c r="EH208" i="38" s="1"/>
  <c r="AQ208" i="38"/>
  <c r="EZ208" i="38" s="1"/>
  <c r="BE208" i="38"/>
  <c r="L208" i="38"/>
  <c r="AR208" i="38"/>
  <c r="X208" i="38"/>
  <c r="Z208" i="38"/>
  <c r="AL208" i="38"/>
  <c r="AP208" i="38"/>
  <c r="BB208" i="38"/>
  <c r="AX208" i="38"/>
  <c r="AD208" i="38"/>
  <c r="AV208" i="38"/>
  <c r="R208" i="38"/>
  <c r="AJ208" i="38"/>
  <c r="AZ208" i="38"/>
  <c r="AB208" i="38"/>
  <c r="H208" i="38"/>
  <c r="AN208" i="38"/>
  <c r="F208" i="38"/>
  <c r="J208" i="38"/>
  <c r="AF208" i="38"/>
  <c r="AH208" i="38"/>
  <c r="T208" i="38"/>
  <c r="N208" i="38"/>
  <c r="V208" i="38"/>
  <c r="AT208" i="38"/>
  <c r="P208" i="38"/>
  <c r="AW56" i="38"/>
  <c r="FC56" i="38" s="1"/>
  <c r="AO56" i="38"/>
  <c r="EY56" i="38" s="1"/>
  <c r="AG56" i="38"/>
  <c r="EU56" i="38" s="1"/>
  <c r="Y56" i="38"/>
  <c r="EQ56" i="38" s="1"/>
  <c r="Q56" i="38"/>
  <c r="EM56" i="38" s="1"/>
  <c r="I56" i="38"/>
  <c r="EI56" i="38" s="1"/>
  <c r="AU56" i="38"/>
  <c r="FB56" i="38" s="1"/>
  <c r="AM56" i="38"/>
  <c r="EX56" i="38" s="1"/>
  <c r="AE56" i="38"/>
  <c r="ET56" i="38" s="1"/>
  <c r="W56" i="38"/>
  <c r="EP56" i="38" s="1"/>
  <c r="O56" i="38"/>
  <c r="EL56" i="38" s="1"/>
  <c r="G56" i="38"/>
  <c r="EH56" i="38" s="1"/>
  <c r="BA56" i="38"/>
  <c r="FE56" i="38" s="1"/>
  <c r="AS56" i="38"/>
  <c r="FA56" i="38" s="1"/>
  <c r="AK56" i="38"/>
  <c r="EW56" i="38" s="1"/>
  <c r="AC56" i="38"/>
  <c r="ES56" i="38" s="1"/>
  <c r="U56" i="38"/>
  <c r="EO56" i="38" s="1"/>
  <c r="M56" i="38"/>
  <c r="EK56" i="38" s="1"/>
  <c r="E56" i="38"/>
  <c r="EG56" i="38" s="1"/>
  <c r="AY56" i="38"/>
  <c r="FD56" i="38" s="1"/>
  <c r="S56" i="38"/>
  <c r="EN56" i="38" s="1"/>
  <c r="AQ56" i="38"/>
  <c r="EZ56" i="38" s="1"/>
  <c r="K56" i="38"/>
  <c r="EJ56" i="38" s="1"/>
  <c r="AI56" i="38"/>
  <c r="EV56" i="38" s="1"/>
  <c r="AA56" i="38"/>
  <c r="ER56" i="38" s="1"/>
  <c r="BE56" i="38"/>
  <c r="H56" i="38"/>
  <c r="X56" i="38"/>
  <c r="AN56" i="38"/>
  <c r="F56" i="38"/>
  <c r="AL56" i="38"/>
  <c r="J56" i="38"/>
  <c r="AX56" i="38"/>
  <c r="L56" i="38"/>
  <c r="AR56" i="38"/>
  <c r="AT56" i="38"/>
  <c r="AP56" i="38"/>
  <c r="AB56" i="38"/>
  <c r="N56" i="38"/>
  <c r="P56" i="38"/>
  <c r="AF56" i="38"/>
  <c r="AV56" i="38"/>
  <c r="V56" i="38"/>
  <c r="BB56" i="38"/>
  <c r="Z56" i="38"/>
  <c r="T56" i="38"/>
  <c r="AH56" i="38"/>
  <c r="AJ56" i="38"/>
  <c r="R56" i="38"/>
  <c r="AZ56" i="38"/>
  <c r="AD56" i="38"/>
  <c r="BD270" i="38"/>
  <c r="BD58" i="38"/>
  <c r="BD772" i="38"/>
  <c r="BD620" i="38"/>
  <c r="BD272" i="38"/>
  <c r="BD346" i="38"/>
  <c r="BD136" i="38"/>
  <c r="BD273" i="38"/>
  <c r="BD622" i="38"/>
  <c r="BD274" i="38"/>
  <c r="BD407" i="38"/>
  <c r="BD135" i="38"/>
  <c r="BD840" i="38"/>
  <c r="BD264" i="38"/>
  <c r="BD268" i="38"/>
  <c r="BD56" i="38"/>
  <c r="BD618" i="38"/>
  <c r="BE196" i="38"/>
  <c r="BE617" i="38"/>
  <c r="BD417" i="38"/>
  <c r="BD138" i="38"/>
  <c r="BD267" i="38"/>
  <c r="BD55" i="38"/>
  <c r="BD276" i="38"/>
  <c r="BD421" i="38"/>
  <c r="BD133" i="38"/>
  <c r="BD838" i="38"/>
  <c r="BD262" i="38"/>
  <c r="BD50" i="38"/>
  <c r="BD68" i="38"/>
  <c r="BD54" i="38"/>
  <c r="BD275" i="38"/>
  <c r="BD632" i="38"/>
  <c r="BD420" i="38"/>
  <c r="BD413" i="38"/>
  <c r="BD53" i="38"/>
  <c r="BD256" i="38"/>
  <c r="BD201" i="38"/>
  <c r="BD834" i="38"/>
  <c r="BD350" i="38"/>
  <c r="BD128" i="38"/>
  <c r="BD348" i="38"/>
  <c r="BE62" i="38"/>
  <c r="BD131" i="38"/>
  <c r="BE276" i="38"/>
  <c r="BE48" i="38"/>
  <c r="BD405" i="38"/>
  <c r="BD52" i="38"/>
  <c r="BE65" i="38"/>
  <c r="BE70" i="38"/>
  <c r="BD139" i="38"/>
  <c r="BE141" i="38"/>
  <c r="BE482" i="38"/>
  <c r="BE615" i="38"/>
  <c r="BD71" i="38"/>
  <c r="BE64" i="38"/>
  <c r="BE349" i="38"/>
  <c r="BD205" i="38"/>
  <c r="BE68" i="38"/>
  <c r="BE623" i="38"/>
  <c r="BD616" i="38"/>
  <c r="BD832" i="38"/>
  <c r="BE44" i="38"/>
  <c r="BD401" i="38"/>
  <c r="BD631" i="38"/>
  <c r="BD409" i="38"/>
  <c r="BD630" i="38"/>
  <c r="BE66" i="38"/>
  <c r="BD342" i="38"/>
  <c r="BE46" i="38"/>
  <c r="BD486" i="38"/>
  <c r="BD415" i="38"/>
  <c r="BD39" i="38"/>
  <c r="BE275" i="38"/>
  <c r="BE47" i="38"/>
  <c r="BE621" i="38"/>
  <c r="IC53" i="38"/>
  <c r="B53" i="9" s="1"/>
  <c r="GA82" i="38"/>
  <c r="GA81" i="38"/>
  <c r="GA71" i="38"/>
  <c r="GA69" i="38"/>
  <c r="GA77" i="38"/>
  <c r="GA72" i="38"/>
  <c r="GA78" i="38"/>
  <c r="GA73" i="38"/>
  <c r="GA74" i="38"/>
  <c r="GA79" i="38"/>
  <c r="GA76" i="38"/>
  <c r="GA80" i="38"/>
  <c r="GA70" i="38"/>
  <c r="GA75" i="38"/>
  <c r="P39" i="38"/>
  <c r="AF39" i="38"/>
  <c r="AV39" i="38"/>
  <c r="V39" i="38"/>
  <c r="BB39" i="38"/>
  <c r="Z39" i="38"/>
  <c r="T39" i="38"/>
  <c r="AJ39" i="38"/>
  <c r="AZ39" i="38"/>
  <c r="AD39" i="38"/>
  <c r="AP39" i="38"/>
  <c r="R39" i="38"/>
  <c r="H39" i="38"/>
  <c r="X39" i="38"/>
  <c r="AN39" i="38"/>
  <c r="F39" i="38"/>
  <c r="AL39" i="38"/>
  <c r="AH39" i="38"/>
  <c r="L39" i="38"/>
  <c r="AB39" i="38"/>
  <c r="AR39" i="38"/>
  <c r="N39" i="38"/>
  <c r="AT39" i="38"/>
  <c r="J39" i="38"/>
  <c r="AX39" i="38"/>
  <c r="FA142" i="38" l="1"/>
  <c r="EH142" i="38"/>
  <c r="EX142" i="38"/>
  <c r="EQ142" i="38"/>
  <c r="EJ142" i="38"/>
  <c r="EZ142" i="38"/>
  <c r="EG142" i="38"/>
  <c r="EO142" i="38"/>
  <c r="EL142" i="38"/>
  <c r="FB142" i="38"/>
  <c r="EU142" i="38"/>
  <c r="EN142" i="38"/>
  <c r="FD142" i="38"/>
  <c r="EW142" i="38"/>
  <c r="FE142" i="38"/>
  <c r="EP142" i="38"/>
  <c r="EI142" i="38"/>
  <c r="EY142" i="38"/>
  <c r="ER142" i="38"/>
  <c r="EK142" i="38"/>
  <c r="ES142" i="38"/>
  <c r="ET142" i="38"/>
  <c r="EM142" i="38"/>
  <c r="FC142" i="38"/>
  <c r="EV142" i="38"/>
  <c r="FF646" i="38"/>
  <c r="FF908" i="38" s="1"/>
  <c r="EZ614" i="38"/>
  <c r="EX613" i="38"/>
  <c r="EX615" i="38"/>
  <c r="FA614" i="38"/>
  <c r="ER613" i="38"/>
  <c r="FA616" i="38"/>
  <c r="EY615" i="38"/>
  <c r="ER615" i="38"/>
  <c r="EG615" i="38"/>
  <c r="EX614" i="38"/>
  <c r="EY613" i="38"/>
  <c r="EG613" i="38"/>
  <c r="FA613" i="38"/>
  <c r="EZ615" i="38"/>
  <c r="EY614" i="38"/>
  <c r="ER614" i="38"/>
  <c r="EG614" i="38"/>
  <c r="EZ613" i="38"/>
  <c r="EY616" i="38"/>
  <c r="EX616" i="38"/>
  <c r="FA615" i="38"/>
  <c r="ER616" i="38"/>
  <c r="EG616" i="38"/>
  <c r="ET823" i="38"/>
  <c r="ET825" i="38"/>
  <c r="ET824" i="38"/>
  <c r="ET826" i="38"/>
  <c r="ET827" i="38"/>
  <c r="ET831" i="38"/>
  <c r="EU831" i="38"/>
  <c r="EU827" i="38"/>
  <c r="EU826" i="38"/>
  <c r="EU825" i="38"/>
  <c r="EU824" i="38"/>
  <c r="EU829" i="38"/>
  <c r="EU823" i="38"/>
  <c r="EL828" i="38"/>
  <c r="EV823" i="38"/>
  <c r="EV827" i="38"/>
  <c r="EO825" i="38"/>
  <c r="EV824" i="38"/>
  <c r="EO823" i="38"/>
  <c r="EV826" i="38"/>
  <c r="EV832" i="38"/>
  <c r="EL829" i="38"/>
  <c r="EV829" i="38"/>
  <c r="EO827" i="38"/>
  <c r="EV830" i="38"/>
  <c r="EO826" i="38"/>
  <c r="EV825" i="38"/>
  <c r="EO824" i="38"/>
  <c r="EV831" i="38"/>
  <c r="EO831" i="38"/>
  <c r="EW828" i="38"/>
  <c r="EW823" i="38"/>
  <c r="EW826" i="38"/>
  <c r="EW824" i="38"/>
  <c r="EW832" i="38"/>
  <c r="EW827" i="38"/>
  <c r="EW830" i="38"/>
  <c r="EW825" i="38"/>
  <c r="EW829" i="38"/>
  <c r="EY833" i="38"/>
  <c r="EY828" i="38"/>
  <c r="EY831" i="38"/>
  <c r="EY832" i="38"/>
  <c r="EY830" i="38"/>
  <c r="EY829" i="38"/>
  <c r="EP823" i="38"/>
  <c r="EM829" i="38"/>
  <c r="EZ829" i="38"/>
  <c r="EZ828" i="38"/>
  <c r="EZ833" i="38"/>
  <c r="EP825" i="38"/>
  <c r="EP824" i="38"/>
  <c r="EP831" i="38"/>
  <c r="EZ830" i="38"/>
  <c r="EP826" i="38"/>
  <c r="EL832" i="38"/>
  <c r="EZ832" i="38"/>
  <c r="EP827" i="38"/>
  <c r="EL830" i="38"/>
  <c r="FA824" i="38"/>
  <c r="EM832" i="38"/>
  <c r="FA832" i="38"/>
  <c r="EN828" i="38"/>
  <c r="EM830" i="38"/>
  <c r="FA826" i="38"/>
  <c r="FA825" i="38"/>
  <c r="FA831" i="38"/>
  <c r="FA823" i="38"/>
  <c r="EV833" i="38"/>
  <c r="FA833" i="38"/>
  <c r="FA827" i="38"/>
  <c r="FA830" i="38"/>
  <c r="EU828" i="38"/>
  <c r="FA828" i="38"/>
  <c r="EM833" i="38"/>
  <c r="FA829" i="38"/>
  <c r="EN829" i="38"/>
  <c r="EM828" i="38"/>
  <c r="ET828" i="38"/>
  <c r="EQ833" i="38"/>
  <c r="EX827" i="38"/>
  <c r="EG830" i="38"/>
  <c r="ES828" i="38"/>
  <c r="EX823" i="38"/>
  <c r="EG823" i="38"/>
  <c r="EZ823" i="38"/>
  <c r="EG833" i="38"/>
  <c r="EU833" i="38"/>
  <c r="EZ827" i="38"/>
  <c r="EG827" i="38"/>
  <c r="EG828" i="38"/>
  <c r="EQ823" i="38"/>
  <c r="EY823" i="38"/>
  <c r="EL833" i="38"/>
  <c r="ET833" i="38"/>
  <c r="ES833" i="38"/>
  <c r="EQ827" i="38"/>
  <c r="EY827" i="38"/>
  <c r="ET830" i="38"/>
  <c r="EU830" i="38"/>
  <c r="ES830" i="38"/>
  <c r="EX826" i="38"/>
  <c r="EZ826" i="38"/>
  <c r="EY825" i="38"/>
  <c r="EG825" i="38"/>
  <c r="EZ824" i="38"/>
  <c r="EY824" i="38"/>
  <c r="EQ831" i="38"/>
  <c r="EG831" i="38"/>
  <c r="EW831" i="38"/>
  <c r="ET832" i="38"/>
  <c r="ET829" i="38"/>
  <c r="ES829" i="38"/>
  <c r="EQ826" i="38"/>
  <c r="EQ825" i="38"/>
  <c r="EZ825" i="38"/>
  <c r="EX824" i="38"/>
  <c r="EQ824" i="38"/>
  <c r="EZ831" i="38"/>
  <c r="EU832" i="38"/>
  <c r="ES832" i="38"/>
  <c r="EG829" i="38"/>
  <c r="EY826" i="38"/>
  <c r="EG826" i="38"/>
  <c r="EX825" i="38"/>
  <c r="EG824" i="38"/>
  <c r="EX831" i="38"/>
  <c r="EG832" i="38"/>
  <c r="EQ828" i="38"/>
  <c r="EN833" i="38"/>
  <c r="EP830" i="38"/>
  <c r="EQ830" i="38"/>
  <c r="EO830" i="38"/>
  <c r="EN832" i="38"/>
  <c r="EO829" i="38"/>
  <c r="EV828" i="38"/>
  <c r="EP828" i="38"/>
  <c r="EN830" i="38"/>
  <c r="EL831" i="38"/>
  <c r="EP832" i="38"/>
  <c r="EO828" i="38"/>
  <c r="EO833" i="38"/>
  <c r="EP833" i="38"/>
  <c r="EW833" i="38"/>
  <c r="EQ832" i="38"/>
  <c r="EO832" i="38"/>
  <c r="EQ829" i="38"/>
  <c r="EP829" i="38"/>
  <c r="ER842" i="38"/>
  <c r="EI823" i="38"/>
  <c r="ER841" i="38"/>
  <c r="ER833" i="38"/>
  <c r="FB833" i="38"/>
  <c r="EK827" i="38"/>
  <c r="ER827" i="38"/>
  <c r="FB827" i="38"/>
  <c r="EK830" i="38"/>
  <c r="EI836" i="38"/>
  <c r="EK836" i="38"/>
  <c r="EJ826" i="38"/>
  <c r="EK825" i="38"/>
  <c r="ER824" i="38"/>
  <c r="EJ831" i="38"/>
  <c r="EK838" i="38"/>
  <c r="EJ832" i="38"/>
  <c r="EI839" i="38"/>
  <c r="EJ829" i="38"/>
  <c r="EI829" i="38"/>
  <c r="EI828" i="38"/>
  <c r="ER828" i="38"/>
  <c r="FB828" i="38"/>
  <c r="ER835" i="38"/>
  <c r="FB835" i="38"/>
  <c r="EK823" i="38"/>
  <c r="EI841" i="38"/>
  <c r="EK833" i="38"/>
  <c r="EI833" i="38"/>
  <c r="EJ827" i="38"/>
  <c r="FB834" i="38"/>
  <c r="EJ834" i="38"/>
  <c r="EJ830" i="38"/>
  <c r="EJ836" i="38"/>
  <c r="EJ837" i="38"/>
  <c r="EI840" i="38"/>
  <c r="ER840" i="38"/>
  <c r="FB826" i="38"/>
  <c r="EJ825" i="38"/>
  <c r="EI831" i="38"/>
  <c r="EJ838" i="38"/>
  <c r="FB832" i="38"/>
  <c r="ER839" i="38"/>
  <c r="FB829" i="38"/>
  <c r="ER829" i="38"/>
  <c r="EK828" i="38"/>
  <c r="EK835" i="38"/>
  <c r="EI835" i="38"/>
  <c r="FB842" i="38"/>
  <c r="EJ823" i="38"/>
  <c r="FB841" i="38"/>
  <c r="EJ833" i="38"/>
  <c r="EI827" i="38"/>
  <c r="EK834" i="38"/>
  <c r="EI834" i="38"/>
  <c r="FB830" i="38"/>
  <c r="FB837" i="38"/>
  <c r="FB840" i="38"/>
  <c r="EK840" i="38"/>
  <c r="EI826" i="38"/>
  <c r="ER826" i="38"/>
  <c r="FB825" i="38"/>
  <c r="EJ824" i="38"/>
  <c r="FB824" i="38"/>
  <c r="ER831" i="38"/>
  <c r="FB838" i="38"/>
  <c r="EI832" i="38"/>
  <c r="ER832" i="38"/>
  <c r="EK839" i="38"/>
  <c r="FB839" i="38"/>
  <c r="EK829" i="38"/>
  <c r="EJ828" i="38"/>
  <c r="EJ835" i="38"/>
  <c r="EJ842" i="38"/>
  <c r="EK842" i="38"/>
  <c r="EI842" i="38"/>
  <c r="FB823" i="38"/>
  <c r="ER823" i="38"/>
  <c r="EJ841" i="38"/>
  <c r="EK841" i="38"/>
  <c r="ER834" i="38"/>
  <c r="EI830" i="38"/>
  <c r="ER830" i="38"/>
  <c r="ER836" i="38"/>
  <c r="FB836" i="38"/>
  <c r="EI837" i="38"/>
  <c r="ER837" i="38"/>
  <c r="EK837" i="38"/>
  <c r="EJ840" i="38"/>
  <c r="EK826" i="38"/>
  <c r="EI825" i="38"/>
  <c r="ER825" i="38"/>
  <c r="EK824" i="38"/>
  <c r="EI824" i="38"/>
  <c r="EK831" i="38"/>
  <c r="FB831" i="38"/>
  <c r="EI838" i="38"/>
  <c r="ER838" i="38"/>
  <c r="EK832" i="38"/>
  <c r="EJ839" i="38"/>
  <c r="EV482" i="38"/>
  <c r="ET482" i="38"/>
  <c r="EM482" i="38"/>
  <c r="ER483" i="38"/>
  <c r="ET481" i="38"/>
  <c r="ER481" i="38"/>
  <c r="EU481" i="38"/>
  <c r="ER482" i="38"/>
  <c r="ET483" i="38"/>
  <c r="EM483" i="38"/>
  <c r="EV483" i="38"/>
  <c r="EU482" i="38"/>
  <c r="EV481" i="38"/>
  <c r="EM481" i="38"/>
  <c r="EU483" i="38"/>
  <c r="FD40" i="38"/>
  <c r="FD44" i="38"/>
  <c r="FD39" i="38"/>
  <c r="FD42" i="38"/>
  <c r="FD46" i="38"/>
  <c r="FD45" i="38"/>
  <c r="FD43" i="38"/>
  <c r="FD47" i="38"/>
  <c r="FD41" i="38"/>
  <c r="FC40" i="38"/>
  <c r="FC43" i="38"/>
  <c r="EZ39" i="38"/>
  <c r="EZ42" i="38"/>
  <c r="EZ46" i="38"/>
  <c r="FC47" i="38"/>
  <c r="FC45" i="38"/>
  <c r="FC41" i="38"/>
  <c r="FC44" i="38"/>
  <c r="EZ43" i="38"/>
  <c r="EZ47" i="38"/>
  <c r="EZ41" i="38"/>
  <c r="EZ40" i="38"/>
  <c r="EZ44" i="38"/>
  <c r="FC39" i="38"/>
  <c r="FC42" i="38"/>
  <c r="FC46" i="38"/>
  <c r="EZ45" i="38"/>
  <c r="EW40" i="38"/>
  <c r="EW44" i="38"/>
  <c r="EV43" i="38"/>
  <c r="EU39" i="38"/>
  <c r="ET39" i="38"/>
  <c r="EU42" i="38"/>
  <c r="ET46" i="38"/>
  <c r="EU46" i="38"/>
  <c r="EW47" i="38"/>
  <c r="EV41" i="38"/>
  <c r="EU40" i="38"/>
  <c r="EV40" i="38"/>
  <c r="EV44" i="38"/>
  <c r="EU43" i="38"/>
  <c r="EW42" i="38"/>
  <c r="EW46" i="38"/>
  <c r="EV47" i="38"/>
  <c r="EU45" i="38"/>
  <c r="ET40" i="38"/>
  <c r="ET43" i="38"/>
  <c r="EW39" i="38"/>
  <c r="EV39" i="38"/>
  <c r="ET42" i="38"/>
  <c r="EV42" i="38"/>
  <c r="EV46" i="38"/>
  <c r="ET45" i="38"/>
  <c r="EW45" i="38"/>
  <c r="EV45" i="38"/>
  <c r="ET41" i="38"/>
  <c r="EU41" i="38"/>
  <c r="ET44" i="38"/>
  <c r="EU44" i="38"/>
  <c r="EW43" i="38"/>
  <c r="ET47" i="38"/>
  <c r="EU47" i="38"/>
  <c r="EW41" i="38"/>
  <c r="EQ39" i="38"/>
  <c r="EQ42" i="38"/>
  <c r="EQ46" i="38"/>
  <c r="EQ45" i="38"/>
  <c r="ER41" i="38"/>
  <c r="EQ40" i="38"/>
  <c r="ER40" i="38"/>
  <c r="ER44" i="38"/>
  <c r="EQ43" i="38"/>
  <c r="ER43" i="38"/>
  <c r="ER45" i="38"/>
  <c r="ER39" i="38"/>
  <c r="ER42" i="38"/>
  <c r="ER46" i="38"/>
  <c r="EQ47" i="38"/>
  <c r="ER47" i="38"/>
  <c r="EQ41" i="38"/>
  <c r="EQ44" i="38"/>
  <c r="EO45" i="38"/>
  <c r="EO41" i="38"/>
  <c r="EO40" i="38"/>
  <c r="EO44" i="38"/>
  <c r="EO43" i="38"/>
  <c r="EO39" i="38"/>
  <c r="EN47" i="38"/>
  <c r="EN41" i="38"/>
  <c r="EN40" i="38"/>
  <c r="EN44" i="38"/>
  <c r="EN43" i="38"/>
  <c r="EO46" i="38"/>
  <c r="EN45" i="38"/>
  <c r="EN39" i="38"/>
  <c r="EO42" i="38"/>
  <c r="EN42" i="38"/>
  <c r="EN46" i="38"/>
  <c r="EO47" i="38"/>
  <c r="EH44" i="38"/>
  <c r="EH46" i="38"/>
  <c r="EH45" i="38"/>
  <c r="EH40" i="38"/>
  <c r="EH43" i="38"/>
  <c r="EH39" i="38"/>
  <c r="EH42" i="38"/>
  <c r="EH47" i="38"/>
  <c r="EH41" i="38"/>
  <c r="EK39" i="38"/>
  <c r="EK40" i="38"/>
  <c r="EK44" i="38"/>
  <c r="EK43" i="38"/>
  <c r="EK45" i="38"/>
  <c r="EK41" i="38"/>
  <c r="EK42" i="38"/>
  <c r="EK46" i="38"/>
  <c r="EK47" i="38"/>
  <c r="EJ45" i="38"/>
  <c r="EJ47" i="38"/>
  <c r="EJ40" i="38"/>
  <c r="EJ44" i="38"/>
  <c r="EJ43" i="38"/>
  <c r="EJ39" i="38"/>
  <c r="EJ42" i="38"/>
  <c r="EJ46" i="38"/>
  <c r="EJ41" i="38"/>
  <c r="EM40" i="38"/>
  <c r="EL44" i="38"/>
  <c r="EM39" i="38"/>
  <c r="EM42" i="38"/>
  <c r="EX46" i="38"/>
  <c r="EM46" i="38"/>
  <c r="EX41" i="38"/>
  <c r="EX40" i="38"/>
  <c r="EX39" i="38"/>
  <c r="EX42" i="38"/>
  <c r="EL46" i="38"/>
  <c r="EL45" i="38"/>
  <c r="EG41" i="38"/>
  <c r="EG40" i="38"/>
  <c r="EL40" i="38"/>
  <c r="EG44" i="38"/>
  <c r="EX43" i="38"/>
  <c r="EG43" i="38"/>
  <c r="EL43" i="38"/>
  <c r="EL39" i="38"/>
  <c r="EG42" i="38"/>
  <c r="EL42" i="38"/>
  <c r="EL47" i="38"/>
  <c r="EG47" i="38"/>
  <c r="EM47" i="38"/>
  <c r="EG45" i="38"/>
  <c r="EX45" i="38"/>
  <c r="EM41" i="38"/>
  <c r="EL41" i="38"/>
  <c r="EX44" i="38"/>
  <c r="EM44" i="38"/>
  <c r="EM43" i="38"/>
  <c r="EG39" i="38"/>
  <c r="EG46" i="38"/>
  <c r="EX47" i="38"/>
  <c r="EM45" i="38"/>
  <c r="FE42" i="38"/>
  <c r="FE41" i="38"/>
  <c r="FE40" i="38"/>
  <c r="FE44" i="38"/>
  <c r="FE43" i="38"/>
  <c r="FE39" i="38"/>
  <c r="FE46" i="38"/>
  <c r="FE45" i="38"/>
  <c r="FE47" i="38"/>
  <c r="FB40" i="38"/>
  <c r="FB43" i="38"/>
  <c r="FB39" i="38"/>
  <c r="FB47" i="38"/>
  <c r="FB41" i="38"/>
  <c r="FB45" i="38"/>
  <c r="FB46" i="38"/>
  <c r="FB44" i="38"/>
  <c r="FB42" i="38"/>
  <c r="FA42" i="38"/>
  <c r="FA46" i="38"/>
  <c r="FA41" i="38"/>
  <c r="FA40" i="38"/>
  <c r="FA44" i="38"/>
  <c r="FA43" i="38"/>
  <c r="FA39" i="38"/>
  <c r="FA45" i="38"/>
  <c r="FA47" i="38"/>
  <c r="EY48" i="38"/>
  <c r="ES48" i="38"/>
  <c r="EY44" i="38"/>
  <c r="ES46" i="38"/>
  <c r="EY45" i="38"/>
  <c r="EY40" i="38"/>
  <c r="EY39" i="38"/>
  <c r="EY42" i="38"/>
  <c r="EY46" i="38"/>
  <c r="EY43" i="38"/>
  <c r="ES39" i="38"/>
  <c r="ES42" i="38"/>
  <c r="EY47" i="38"/>
  <c r="ES47" i="38"/>
  <c r="ES45" i="38"/>
  <c r="ES41" i="38"/>
  <c r="ES40" i="38"/>
  <c r="ES44" i="38"/>
  <c r="ES43" i="38"/>
  <c r="EY41" i="38"/>
  <c r="DI842" i="38"/>
  <c r="EH842" i="38"/>
  <c r="DI491" i="38"/>
  <c r="EH491" i="38"/>
  <c r="DI492" i="38"/>
  <c r="EH492" i="38"/>
  <c r="DI490" i="38"/>
  <c r="EH490" i="38"/>
  <c r="DI613" i="38"/>
  <c r="EH613" i="38"/>
  <c r="DI489" i="38"/>
  <c r="EH489" i="38"/>
  <c r="DI616" i="38"/>
  <c r="EH616" i="38"/>
  <c r="DI623" i="38"/>
  <c r="EH623" i="38"/>
  <c r="DI620" i="38"/>
  <c r="EH620" i="38"/>
  <c r="DI629" i="38"/>
  <c r="EH629" i="38"/>
  <c r="DI837" i="38"/>
  <c r="EH837" i="38"/>
  <c r="DI483" i="38"/>
  <c r="EH483" i="38"/>
  <c r="DI825" i="38"/>
  <c r="EH825" i="38"/>
  <c r="DI824" i="38"/>
  <c r="EH824" i="38"/>
  <c r="DI838" i="38"/>
  <c r="EH838" i="38"/>
  <c r="DI486" i="38"/>
  <c r="EH486" i="38"/>
  <c r="DI829" i="38"/>
  <c r="EH829" i="38"/>
  <c r="DI614" i="38"/>
  <c r="EH614" i="38"/>
  <c r="DI617" i="38"/>
  <c r="EH617" i="38"/>
  <c r="DI481" i="38"/>
  <c r="EH481" i="38"/>
  <c r="DI833" i="38"/>
  <c r="EH833" i="38"/>
  <c r="DI632" i="38"/>
  <c r="EH632" i="38"/>
  <c r="DI630" i="38"/>
  <c r="EH630" i="38"/>
  <c r="DI836" i="38"/>
  <c r="EH836" i="38"/>
  <c r="DI615" i="38"/>
  <c r="EH615" i="38"/>
  <c r="DI622" i="38"/>
  <c r="EH622" i="38"/>
  <c r="DI619" i="38"/>
  <c r="EH619" i="38"/>
  <c r="DI826" i="38"/>
  <c r="EH826" i="38"/>
  <c r="DI628" i="38"/>
  <c r="EH628" i="38"/>
  <c r="DI831" i="38"/>
  <c r="EH831" i="38"/>
  <c r="DI631" i="38"/>
  <c r="EH631" i="38"/>
  <c r="DI625" i="38"/>
  <c r="EH625" i="38"/>
  <c r="DI488" i="38"/>
  <c r="EH488" i="38"/>
  <c r="DI828" i="38"/>
  <c r="EH828" i="38"/>
  <c r="DI835" i="38"/>
  <c r="EH835" i="38"/>
  <c r="DI823" i="38"/>
  <c r="EH823" i="38"/>
  <c r="DI841" i="38"/>
  <c r="EH841" i="38"/>
  <c r="DI626" i="38"/>
  <c r="EH626" i="38"/>
  <c r="DI772" i="38"/>
  <c r="EH772" i="38"/>
  <c r="DI484" i="38"/>
  <c r="EH484" i="38"/>
  <c r="DI827" i="38"/>
  <c r="EH827" i="38"/>
  <c r="DI834" i="38"/>
  <c r="EH834" i="38"/>
  <c r="DI830" i="38"/>
  <c r="EH830" i="38"/>
  <c r="DI840" i="38"/>
  <c r="EH840" i="38"/>
  <c r="DI839" i="38"/>
  <c r="EH839" i="38"/>
  <c r="DI621" i="38"/>
  <c r="EH621" i="38"/>
  <c r="DI487" i="38"/>
  <c r="EH487" i="38"/>
  <c r="DI627" i="38"/>
  <c r="EH627" i="38"/>
  <c r="DI482" i="38"/>
  <c r="EH482" i="38"/>
  <c r="DI485" i="38"/>
  <c r="EH485" i="38"/>
  <c r="DI832" i="38"/>
  <c r="EH832" i="38"/>
  <c r="DI618" i="38"/>
  <c r="EH618" i="38"/>
  <c r="DI624" i="38"/>
  <c r="EH624" i="38"/>
  <c r="EA56" i="38"/>
  <c r="DL56" i="38"/>
  <c r="EB56" i="38"/>
  <c r="DQ56" i="38"/>
  <c r="DJ56" i="38"/>
  <c r="DZ56" i="38"/>
  <c r="EA208" i="38"/>
  <c r="DQ208" i="38"/>
  <c r="DZ208" i="38"/>
  <c r="EF208" i="38"/>
  <c r="DN828" i="38"/>
  <c r="EA828" i="38"/>
  <c r="EF828" i="38"/>
  <c r="DU828" i="38"/>
  <c r="DO63" i="38"/>
  <c r="DL63" i="38"/>
  <c r="DQ63" i="38"/>
  <c r="DZ63" i="38"/>
  <c r="DJ63" i="38"/>
  <c r="EF63" i="38"/>
  <c r="DX139" i="38"/>
  <c r="EF139" i="38"/>
  <c r="ED139" i="38"/>
  <c r="DW139" i="38"/>
  <c r="DO835" i="38"/>
  <c r="EF835" i="38"/>
  <c r="DU835" i="38"/>
  <c r="DN835" i="38"/>
  <c r="ED835" i="38"/>
  <c r="DX70" i="38"/>
  <c r="DM70" i="38"/>
  <c r="EB70" i="38"/>
  <c r="DV70" i="38"/>
  <c r="EB614" i="38"/>
  <c r="EC614" i="38"/>
  <c r="EF614" i="38"/>
  <c r="EE842" i="38"/>
  <c r="DL842" i="38"/>
  <c r="EA842" i="38"/>
  <c r="DQ842" i="38"/>
  <c r="DJ842" i="38"/>
  <c r="DZ842" i="38"/>
  <c r="EC61" i="38"/>
  <c r="DW61" i="38"/>
  <c r="EE61" i="38"/>
  <c r="EC205" i="38"/>
  <c r="EE205" i="38"/>
  <c r="DW205" i="38"/>
  <c r="DM205" i="38"/>
  <c r="EB205" i="38"/>
  <c r="DJ277" i="38"/>
  <c r="DM277" i="38"/>
  <c r="DZ277" i="38"/>
  <c r="DM349" i="38"/>
  <c r="DN349" i="38"/>
  <c r="ED349" i="38"/>
  <c r="DW349" i="38"/>
  <c r="EB349" i="38"/>
  <c r="DQ617" i="38"/>
  <c r="EA617" i="38"/>
  <c r="EE617" i="38"/>
  <c r="DY492" i="38"/>
  <c r="DJ492" i="38"/>
  <c r="DZ492" i="38"/>
  <c r="DX492" i="38"/>
  <c r="DZ57" i="38"/>
  <c r="DO57" i="38"/>
  <c r="EE57" i="38"/>
  <c r="DJ57" i="38"/>
  <c r="DY57" i="38"/>
  <c r="DN201" i="38"/>
  <c r="DJ201" i="38"/>
  <c r="DL201" i="38"/>
  <c r="DX201" i="38"/>
  <c r="EC201" i="38"/>
  <c r="EB273" i="38"/>
  <c r="DN273" i="38"/>
  <c r="DJ273" i="38"/>
  <c r="DZ273" i="38"/>
  <c r="EA345" i="38"/>
  <c r="DM345" i="38"/>
  <c r="EF345" i="38"/>
  <c r="EC823" i="38"/>
  <c r="DV823" i="38"/>
  <c r="DO823" i="38"/>
  <c r="EE823" i="38"/>
  <c r="DW134" i="38"/>
  <c r="DL134" i="38"/>
  <c r="EA134" i="38"/>
  <c r="DQ134" i="38"/>
  <c r="DJ134" i="38"/>
  <c r="DZ134" i="38"/>
  <c r="DJ49" i="38"/>
  <c r="EB49" i="38"/>
  <c r="DY49" i="38"/>
  <c r="DQ49" i="38"/>
  <c r="DO265" i="38"/>
  <c r="EC265" i="38"/>
  <c r="DV265" i="38"/>
  <c r="DN265" i="38"/>
  <c r="ED265" i="38"/>
  <c r="DM481" i="38"/>
  <c r="EE481" i="38"/>
  <c r="DJ481" i="38"/>
  <c r="EB481" i="38"/>
  <c r="EA625" i="38"/>
  <c r="DL625" i="38"/>
  <c r="EB625" i="38"/>
  <c r="DN625" i="38"/>
  <c r="DJ625" i="38"/>
  <c r="DZ625" i="38"/>
  <c r="DM841" i="38"/>
  <c r="EE841" i="38"/>
  <c r="DL841" i="38"/>
  <c r="EB841" i="38"/>
  <c r="EE833" i="38"/>
  <c r="EA833" i="38"/>
  <c r="DY833" i="38"/>
  <c r="DQ128" i="38"/>
  <c r="DM128" i="38"/>
  <c r="DZ128" i="38"/>
  <c r="EF128" i="38"/>
  <c r="DN632" i="38"/>
  <c r="DO632" i="38"/>
  <c r="EE632" i="38"/>
  <c r="DY632" i="38"/>
  <c r="DY259" i="38"/>
  <c r="EA259" i="38"/>
  <c r="DX266" i="38"/>
  <c r="EF266" i="38"/>
  <c r="DQ266" i="38"/>
  <c r="DJ266" i="38"/>
  <c r="DZ266" i="38"/>
  <c r="DW342" i="38"/>
  <c r="DL342" i="38"/>
  <c r="EA342" i="38"/>
  <c r="DQ342" i="38"/>
  <c r="DJ342" i="38"/>
  <c r="DZ342" i="38"/>
  <c r="DZ40" i="38"/>
  <c r="DV40" i="38"/>
  <c r="DW40" i="38"/>
  <c r="DL40" i="38"/>
  <c r="EB40" i="38"/>
  <c r="DQ40" i="38"/>
  <c r="EF130" i="38"/>
  <c r="DY130" i="38"/>
  <c r="EC130" i="38"/>
  <c r="DX490" i="38"/>
  <c r="DM490" i="38"/>
  <c r="EB490" i="38"/>
  <c r="DV490" i="38"/>
  <c r="DW257" i="38"/>
  <c r="EE257" i="38"/>
  <c r="DQ257" i="38"/>
  <c r="DY257" i="38"/>
  <c r="DO257" i="38"/>
  <c r="ED488" i="38"/>
  <c r="DZ488" i="38"/>
  <c r="DW488" i="38"/>
  <c r="DL488" i="38"/>
  <c r="EB488" i="38"/>
  <c r="DQ488" i="38"/>
  <c r="DO491" i="38"/>
  <c r="DX491" i="38"/>
  <c r="DL491" i="38"/>
  <c r="DU50" i="38"/>
  <c r="EB50" i="38"/>
  <c r="DV50" i="38"/>
  <c r="DO50" i="38"/>
  <c r="EE50" i="38"/>
  <c r="DO131" i="38"/>
  <c r="EF131" i="38"/>
  <c r="DN131" i="38"/>
  <c r="ED131" i="38"/>
  <c r="DU69" i="38"/>
  <c r="EC69" i="38"/>
  <c r="DV69" i="38"/>
  <c r="DO69" i="38"/>
  <c r="EE69" i="38"/>
  <c r="DY44" i="38"/>
  <c r="DN44" i="38"/>
  <c r="ED44" i="38"/>
  <c r="DW44" i="38"/>
  <c r="DL44" i="38"/>
  <c r="EB44" i="38"/>
  <c r="DY65" i="38"/>
  <c r="DJ65" i="38"/>
  <c r="DZ65" i="38"/>
  <c r="DQ65" i="38"/>
  <c r="DV65" i="38"/>
  <c r="DU209" i="38"/>
  <c r="EF209" i="38"/>
  <c r="DM209" i="38"/>
  <c r="ED209" i="38"/>
  <c r="EF626" i="38"/>
  <c r="DU626" i="38"/>
  <c r="DN626" i="38"/>
  <c r="ED626" i="38"/>
  <c r="ED613" i="38"/>
  <c r="DL613" i="38"/>
  <c r="DX613" i="38"/>
  <c r="DM613" i="38"/>
  <c r="EC613" i="38"/>
  <c r="EF772" i="38"/>
  <c r="DU772" i="38"/>
  <c r="DN772" i="38"/>
  <c r="ED772" i="38"/>
  <c r="EA255" i="38"/>
  <c r="EF255" i="38"/>
  <c r="DU255" i="38"/>
  <c r="ED255" i="38"/>
  <c r="DV267" i="38"/>
  <c r="ED267" i="38"/>
  <c r="DX267" i="38"/>
  <c r="EC267" i="38"/>
  <c r="DX274" i="38"/>
  <c r="EF274" i="38"/>
  <c r="DU274" i="38"/>
  <c r="DN274" i="38"/>
  <c r="ED274" i="38"/>
  <c r="DW274" i="38"/>
  <c r="DZ350" i="38"/>
  <c r="DO350" i="38"/>
  <c r="ED350" i="38"/>
  <c r="DY350" i="38"/>
  <c r="DO484" i="38"/>
  <c r="EF484" i="38"/>
  <c r="DU484" i="38"/>
  <c r="DN484" i="38"/>
  <c r="ED484" i="38"/>
  <c r="DJ263" i="38"/>
  <c r="ED263" i="38"/>
  <c r="EA263" i="38"/>
  <c r="DM263" i="38"/>
  <c r="EC263" i="38"/>
  <c r="DJ270" i="38"/>
  <c r="DQ270" i="38"/>
  <c r="EC270" i="38"/>
  <c r="DL346" i="38"/>
  <c r="ED346" i="38"/>
  <c r="EF346" i="38"/>
  <c r="EA346" i="38"/>
  <c r="DQ346" i="38"/>
  <c r="DN43" i="38"/>
  <c r="EB43" i="38"/>
  <c r="DV43" i="38"/>
  <c r="DL43" i="38"/>
  <c r="EA43" i="38"/>
  <c r="DQ43" i="38"/>
  <c r="DN489" i="38"/>
  <c r="DX489" i="38"/>
  <c r="EC489" i="38"/>
  <c r="DQ489" i="38"/>
  <c r="DM48" i="38"/>
  <c r="EC48" i="38"/>
  <c r="DV48" i="38"/>
  <c r="DO48" i="38"/>
  <c r="EE48" i="38"/>
  <c r="DL200" i="38"/>
  <c r="DU200" i="38"/>
  <c r="DN200" i="38"/>
  <c r="ED200" i="38"/>
  <c r="DW200" i="38"/>
  <c r="DV276" i="38"/>
  <c r="ED276" i="38"/>
  <c r="DX276" i="38"/>
  <c r="DM276" i="38"/>
  <c r="EC276" i="38"/>
  <c r="DX352" i="38"/>
  <c r="EF352" i="38"/>
  <c r="DU352" i="38"/>
  <c r="DN352" i="38"/>
  <c r="ED352" i="38"/>
  <c r="DW352" i="38"/>
  <c r="DQ55" i="38"/>
  <c r="DU55" i="38"/>
  <c r="DO55" i="38"/>
  <c r="EE55" i="38"/>
  <c r="DV55" i="38"/>
  <c r="DX207" i="38"/>
  <c r="DN207" i="38"/>
  <c r="ED207" i="38"/>
  <c r="DV207" i="38"/>
  <c r="DL207" i="38"/>
  <c r="DZ207" i="38"/>
  <c r="DM827" i="38"/>
  <c r="DZ827" i="38"/>
  <c r="DJ827" i="38"/>
  <c r="EF827" i="38"/>
  <c r="DU827" i="38"/>
  <c r="DJ62" i="38"/>
  <c r="DX62" i="38"/>
  <c r="DM62" i="38"/>
  <c r="EB62" i="38"/>
  <c r="DL138" i="38"/>
  <c r="DU138" i="38"/>
  <c r="DN138" i="38"/>
  <c r="ED138" i="38"/>
  <c r="DW138" i="38"/>
  <c r="DL834" i="38"/>
  <c r="DJ834" i="38"/>
  <c r="DO834" i="38"/>
  <c r="ED834" i="38"/>
  <c r="DU834" i="38"/>
  <c r="DQ196" i="38"/>
  <c r="DJ196" i="38"/>
  <c r="DY196" i="38"/>
  <c r="DX196" i="38"/>
  <c r="EE272" i="38"/>
  <c r="DL272" i="38"/>
  <c r="EB272" i="38"/>
  <c r="DQ272" i="38"/>
  <c r="DJ272" i="38"/>
  <c r="DZ272" i="38"/>
  <c r="DY348" i="38"/>
  <c r="DU348" i="38"/>
  <c r="DV348" i="38"/>
  <c r="DO348" i="38"/>
  <c r="EE348" i="38"/>
  <c r="DX51" i="38"/>
  <c r="EF51" i="38"/>
  <c r="DU51" i="38"/>
  <c r="ED51" i="38"/>
  <c r="DW51" i="38"/>
  <c r="DU203" i="38"/>
  <c r="EE203" i="38"/>
  <c r="DZ203" i="38"/>
  <c r="DO203" i="38"/>
  <c r="EF203" i="38"/>
  <c r="DQ279" i="38"/>
  <c r="DY279" i="38"/>
  <c r="DO279" i="38"/>
  <c r="DL279" i="38"/>
  <c r="DZ279" i="38"/>
  <c r="DY58" i="38"/>
  <c r="DN58" i="38"/>
  <c r="ED58" i="38"/>
  <c r="DW58" i="38"/>
  <c r="DL58" i="38"/>
  <c r="EC58" i="38"/>
  <c r="DY210" i="38"/>
  <c r="EB210" i="38"/>
  <c r="DX210" i="38"/>
  <c r="DN210" i="38"/>
  <c r="ED210" i="38"/>
  <c r="DU830" i="38"/>
  <c r="EC830" i="38"/>
  <c r="DV830" i="38"/>
  <c r="DO830" i="38"/>
  <c r="EE830" i="38"/>
  <c r="EB72" i="38"/>
  <c r="DQ72" i="38"/>
  <c r="DJ72" i="38"/>
  <c r="DZ72" i="38"/>
  <c r="DN616" i="38"/>
  <c r="DX616" i="38"/>
  <c r="DM616" i="38"/>
  <c r="EC616" i="38"/>
  <c r="DM623" i="38"/>
  <c r="DN623" i="38"/>
  <c r="DY623" i="38"/>
  <c r="EA623" i="38"/>
  <c r="DU630" i="38"/>
  <c r="DV630" i="38"/>
  <c r="DO630" i="38"/>
  <c r="EE630" i="38"/>
  <c r="DM64" i="38"/>
  <c r="DN64" i="38"/>
  <c r="ED64" i="38"/>
  <c r="DW64" i="38"/>
  <c r="DL64" i="38"/>
  <c r="EB64" i="38"/>
  <c r="DV140" i="38"/>
  <c r="EE140" i="38"/>
  <c r="DX140" i="38"/>
  <c r="DN836" i="38"/>
  <c r="DO836" i="38"/>
  <c r="EE836" i="38"/>
  <c r="DY836" i="38"/>
  <c r="DN71" i="38"/>
  <c r="DZ71" i="38"/>
  <c r="DW71" i="38"/>
  <c r="DL71" i="38"/>
  <c r="EB71" i="38"/>
  <c r="DQ71" i="38"/>
  <c r="ED615" i="38"/>
  <c r="DO615" i="38"/>
  <c r="EE615" i="38"/>
  <c r="DY615" i="38"/>
  <c r="DJ622" i="38"/>
  <c r="DM622" i="38"/>
  <c r="EB622" i="38"/>
  <c r="DW487" i="38"/>
  <c r="DL487" i="38"/>
  <c r="EB487" i="38"/>
  <c r="DQ487" i="38"/>
  <c r="DJ487" i="38"/>
  <c r="DY487" i="38"/>
  <c r="DO620" i="38"/>
  <c r="DX620" i="38"/>
  <c r="DM620" i="38"/>
  <c r="EC620" i="38"/>
  <c r="DV620" i="38"/>
  <c r="DX627" i="38"/>
  <c r="DQ627" i="38"/>
  <c r="EC627" i="38"/>
  <c r="DV627" i="38"/>
  <c r="DO254" i="38"/>
  <c r="DQ254" i="38"/>
  <c r="EC254" i="38"/>
  <c r="DJ254" i="38"/>
  <c r="DZ254" i="38"/>
  <c r="DO482" i="38"/>
  <c r="DL482" i="38"/>
  <c r="EA482" i="38"/>
  <c r="DQ482" i="38"/>
  <c r="DJ482" i="38"/>
  <c r="DZ482" i="38"/>
  <c r="EB39" i="38"/>
  <c r="DQ39" i="38"/>
  <c r="DJ39" i="38"/>
  <c r="DZ39" i="38"/>
  <c r="DX53" i="38"/>
  <c r="EF53" i="38"/>
  <c r="DZ53" i="38"/>
  <c r="DL197" i="38"/>
  <c r="DY197" i="38"/>
  <c r="DO197" i="38"/>
  <c r="EA197" i="38"/>
  <c r="DN269" i="38"/>
  <c r="DM269" i="38"/>
  <c r="DO269" i="38"/>
  <c r="DV269" i="38"/>
  <c r="DL269" i="38"/>
  <c r="EC269" i="38"/>
  <c r="EF485" i="38"/>
  <c r="DQ485" i="38"/>
  <c r="DZ485" i="38"/>
  <c r="DM629" i="38"/>
  <c r="EC629" i="38"/>
  <c r="DV629" i="38"/>
  <c r="DO629" i="38"/>
  <c r="EF629" i="38"/>
  <c r="DX42" i="38"/>
  <c r="EF42" i="38"/>
  <c r="DQ42" i="38"/>
  <c r="DJ42" i="38"/>
  <c r="DZ42" i="38"/>
  <c r="DV347" i="38"/>
  <c r="DX347" i="38"/>
  <c r="DQ347" i="38"/>
  <c r="EC347" i="38"/>
  <c r="DW141" i="38"/>
  <c r="DL141" i="38"/>
  <c r="EB141" i="38"/>
  <c r="DN141" i="38"/>
  <c r="DJ141" i="38"/>
  <c r="DZ141" i="38"/>
  <c r="EE127" i="38"/>
  <c r="EA127" i="38"/>
  <c r="DZ127" i="38"/>
  <c r="EB127" i="38"/>
  <c r="ED127" i="38"/>
  <c r="DN137" i="38"/>
  <c r="DJ137" i="38"/>
  <c r="DY137" i="38"/>
  <c r="DJ281" i="38"/>
  <c r="DZ281" i="38"/>
  <c r="DX281" i="38"/>
  <c r="DV837" i="38"/>
  <c r="DY837" i="38"/>
  <c r="EC837" i="38"/>
  <c r="DW837" i="38"/>
  <c r="DO837" i="38"/>
  <c r="EE837" i="38"/>
  <c r="EA68" i="38"/>
  <c r="DL68" i="38"/>
  <c r="EB68" i="38"/>
  <c r="DQ68" i="38"/>
  <c r="DJ68" i="38"/>
  <c r="DZ68" i="38"/>
  <c r="EC840" i="38"/>
  <c r="DU840" i="38"/>
  <c r="DN840" i="38"/>
  <c r="ED840" i="38"/>
  <c r="DW840" i="38"/>
  <c r="DL840" i="38"/>
  <c r="EB840" i="38"/>
  <c r="EB619" i="38"/>
  <c r="DX619" i="38"/>
  <c r="DZ619" i="38"/>
  <c r="DJ826" i="38"/>
  <c r="DZ826" i="38"/>
  <c r="DX826" i="38"/>
  <c r="EC628" i="38"/>
  <c r="EA628" i="38"/>
  <c r="EF628" i="38"/>
  <c r="EA483" i="38"/>
  <c r="DL483" i="38"/>
  <c r="DM483" i="38"/>
  <c r="EC483" i="38"/>
  <c r="DV483" i="38"/>
  <c r="DO483" i="38"/>
  <c r="ED483" i="38"/>
  <c r="DN262" i="38"/>
  <c r="DX262" i="38"/>
  <c r="DM262" i="38"/>
  <c r="EB262" i="38"/>
  <c r="EC260" i="38"/>
  <c r="EA260" i="38"/>
  <c r="EF260" i="38"/>
  <c r="EA343" i="38"/>
  <c r="EF343" i="38"/>
  <c r="DU343" i="38"/>
  <c r="ED343" i="38"/>
  <c r="DW343" i="38"/>
  <c r="DJ46" i="38"/>
  <c r="DZ46" i="38"/>
  <c r="DX46" i="38"/>
  <c r="DN198" i="38"/>
  <c r="DO198" i="38"/>
  <c r="EE198" i="38"/>
  <c r="DY198" i="38"/>
  <c r="DV256" i="38"/>
  <c r="ED256" i="38"/>
  <c r="DW256" i="38"/>
  <c r="DL256" i="38"/>
  <c r="EB256" i="38"/>
  <c r="DQ256" i="38"/>
  <c r="EC825" i="38"/>
  <c r="DY825" i="38"/>
  <c r="DV825" i="38"/>
  <c r="DO825" i="38"/>
  <c r="EE825" i="38"/>
  <c r="DU132" i="38"/>
  <c r="EC132" i="38"/>
  <c r="EA132" i="38"/>
  <c r="DO132" i="38"/>
  <c r="EE132" i="38"/>
  <c r="DN133" i="38"/>
  <c r="DX133" i="38"/>
  <c r="EC133" i="38"/>
  <c r="DV133" i="38"/>
  <c r="DJ129" i="38"/>
  <c r="DY129" i="38"/>
  <c r="DL129" i="38"/>
  <c r="EA129" i="38"/>
  <c r="DJ52" i="38"/>
  <c r="DX52" i="38"/>
  <c r="DM52" i="38"/>
  <c r="EC52" i="38"/>
  <c r="DZ204" i="38"/>
  <c r="DX204" i="38"/>
  <c r="DQ280" i="38"/>
  <c r="DJ280" i="38"/>
  <c r="DZ280" i="38"/>
  <c r="DX280" i="38"/>
  <c r="DX824" i="38"/>
  <c r="DM824" i="38"/>
  <c r="EC824" i="38"/>
  <c r="DV824" i="38"/>
  <c r="DZ59" i="38"/>
  <c r="DL59" i="38"/>
  <c r="EA59" i="38"/>
  <c r="DQ59" i="38"/>
  <c r="DJ59" i="38"/>
  <c r="DY59" i="38"/>
  <c r="DU135" i="38"/>
  <c r="DQ135" i="38"/>
  <c r="DM135" i="38"/>
  <c r="DN135" i="38"/>
  <c r="DY135" i="38"/>
  <c r="EF135" i="38"/>
  <c r="EF211" i="38"/>
  <c r="DZ211" i="38"/>
  <c r="DO211" i="38"/>
  <c r="EB211" i="38"/>
  <c r="DM211" i="38"/>
  <c r="DZ831" i="38"/>
  <c r="EE831" i="38"/>
  <c r="DM831" i="38"/>
  <c r="DY831" i="38"/>
  <c r="DJ66" i="38"/>
  <c r="DV66" i="38"/>
  <c r="DW66" i="38"/>
  <c r="DL66" i="38"/>
  <c r="EB66" i="38"/>
  <c r="DQ66" i="38"/>
  <c r="EB142" i="38"/>
  <c r="DY142" i="38"/>
  <c r="EA142" i="38"/>
  <c r="EC838" i="38"/>
  <c r="DY838" i="38"/>
  <c r="DV838" i="38"/>
  <c r="DO838" i="38"/>
  <c r="EE838" i="38"/>
  <c r="DZ60" i="38"/>
  <c r="DL60" i="38"/>
  <c r="EA60" i="38"/>
  <c r="EF60" i="38"/>
  <c r="DU60" i="38"/>
  <c r="DM136" i="38"/>
  <c r="EC136" i="38"/>
  <c r="DV136" i="38"/>
  <c r="DO136" i="38"/>
  <c r="EE136" i="38"/>
  <c r="DJ212" i="38"/>
  <c r="DV212" i="38"/>
  <c r="DL212" i="38"/>
  <c r="EB212" i="38"/>
  <c r="DQ212" i="38"/>
  <c r="DQ832" i="38"/>
  <c r="DJ832" i="38"/>
  <c r="DZ832" i="38"/>
  <c r="DX832" i="38"/>
  <c r="EC67" i="38"/>
  <c r="DN67" i="38"/>
  <c r="DL67" i="38"/>
  <c r="EA67" i="38"/>
  <c r="DJ67" i="38"/>
  <c r="EF67" i="38"/>
  <c r="DU839" i="38"/>
  <c r="EA839" i="38"/>
  <c r="DL839" i="38"/>
  <c r="EC839" i="38"/>
  <c r="DV839" i="38"/>
  <c r="DW618" i="38"/>
  <c r="DL618" i="38"/>
  <c r="EC618" i="38"/>
  <c r="DQ618" i="38"/>
  <c r="DJ618" i="38"/>
  <c r="DZ618" i="38"/>
  <c r="DN624" i="38"/>
  <c r="DQ624" i="38"/>
  <c r="EA624" i="38"/>
  <c r="EA631" i="38"/>
  <c r="DX631" i="38"/>
  <c r="DZ631" i="38"/>
  <c r="DO258" i="38"/>
  <c r="DX258" i="38"/>
  <c r="DM258" i="38"/>
  <c r="EC258" i="38"/>
  <c r="DV258" i="38"/>
  <c r="EA268" i="38"/>
  <c r="DX268" i="38"/>
  <c r="DM268" i="38"/>
  <c r="EC268" i="38"/>
  <c r="DV268" i="38"/>
  <c r="DN344" i="38"/>
  <c r="DO344" i="38"/>
  <c r="EE344" i="38"/>
  <c r="DY344" i="38"/>
  <c r="DY47" i="38"/>
  <c r="DW47" i="38"/>
  <c r="EA47" i="38"/>
  <c r="EC199" i="38"/>
  <c r="DW199" i="38"/>
  <c r="DQ199" i="38"/>
  <c r="EB199" i="38"/>
  <c r="DU275" i="38"/>
  <c r="DV275" i="38"/>
  <c r="DO275" i="38"/>
  <c r="EE275" i="38"/>
  <c r="EA351" i="38"/>
  <c r="DL351" i="38"/>
  <c r="EB351" i="38"/>
  <c r="DQ351" i="38"/>
  <c r="DJ351" i="38"/>
  <c r="DZ351" i="38"/>
  <c r="DV54" i="38"/>
  <c r="ED54" i="38"/>
  <c r="DX54" i="38"/>
  <c r="DM54" i="38"/>
  <c r="EB54" i="38"/>
  <c r="DW206" i="38"/>
  <c r="EE206" i="38"/>
  <c r="DY206" i="38"/>
  <c r="DY282" i="38"/>
  <c r="DN282" i="38"/>
  <c r="EE282" i="38"/>
  <c r="DW282" i="38"/>
  <c r="DL282" i="38"/>
  <c r="EA282" i="38"/>
  <c r="DN45" i="38"/>
  <c r="EB45" i="38"/>
  <c r="DL45" i="38"/>
  <c r="EC45" i="38"/>
  <c r="DV45" i="38"/>
  <c r="EE45" i="38"/>
  <c r="DL261" i="38"/>
  <c r="DY261" i="38"/>
  <c r="EB261" i="38"/>
  <c r="DO621" i="38"/>
  <c r="EC621" i="38"/>
  <c r="DX621" i="38"/>
  <c r="EE621" i="38"/>
  <c r="DN621" i="38"/>
  <c r="DJ41" i="38"/>
  <c r="DQ41" i="38"/>
  <c r="DL41" i="38"/>
  <c r="EA41" i="38"/>
  <c r="EF41" i="38"/>
  <c r="DL264" i="38"/>
  <c r="DY264" i="38"/>
  <c r="EA264" i="38"/>
  <c r="DX271" i="38"/>
  <c r="EB271" i="38"/>
  <c r="EC271" i="38"/>
  <c r="DU271" i="38"/>
  <c r="DJ271" i="38"/>
  <c r="EE271" i="38"/>
  <c r="DQ202" i="38"/>
  <c r="DJ202" i="38"/>
  <c r="DY202" i="38"/>
  <c r="DX202" i="38"/>
  <c r="EE278" i="38"/>
  <c r="DU278" i="38"/>
  <c r="DN278" i="38"/>
  <c r="ED278" i="38"/>
  <c r="EC486" i="38"/>
  <c r="DM486" i="38"/>
  <c r="EA486" i="38"/>
  <c r="DV486" i="38"/>
  <c r="DO486" i="38"/>
  <c r="EE486" i="38"/>
  <c r="DN829" i="38"/>
  <c r="EA829" i="38"/>
  <c r="DV829" i="38"/>
  <c r="DL829" i="38"/>
  <c r="EB829" i="38"/>
  <c r="DO829" i="38"/>
  <c r="FF606" i="38"/>
  <c r="FF867" i="38"/>
  <c r="DO56" i="38"/>
  <c r="EF56" i="38"/>
  <c r="DU56" i="38"/>
  <c r="DN56" i="38"/>
  <c r="ED56" i="38"/>
  <c r="DU208" i="38"/>
  <c r="DV208" i="38"/>
  <c r="DO208" i="38"/>
  <c r="EE208" i="38"/>
  <c r="ED828" i="38"/>
  <c r="DO828" i="38"/>
  <c r="EE828" i="38"/>
  <c r="DY828" i="38"/>
  <c r="EC63" i="38"/>
  <c r="EB63" i="38"/>
  <c r="DU63" i="38"/>
  <c r="EE63" i="38"/>
  <c r="DV63" i="38"/>
  <c r="DQ139" i="38"/>
  <c r="DN139" i="38"/>
  <c r="DY139" i="38"/>
  <c r="DM139" i="38"/>
  <c r="EB139" i="38"/>
  <c r="EE835" i="38"/>
  <c r="EA835" i="38"/>
  <c r="DY835" i="38"/>
  <c r="DW70" i="38"/>
  <c r="DL70" i="38"/>
  <c r="EA70" i="38"/>
  <c r="DQ70" i="38"/>
  <c r="DJ70" i="38"/>
  <c r="DY70" i="38"/>
  <c r="DM614" i="38"/>
  <c r="DY614" i="38"/>
  <c r="DV614" i="38"/>
  <c r="DO614" i="38"/>
  <c r="EE614" i="38"/>
  <c r="EB842" i="38"/>
  <c r="EF842" i="38"/>
  <c r="DU842" i="38"/>
  <c r="DN842" i="38"/>
  <c r="ED842" i="38"/>
  <c r="DZ61" i="38"/>
  <c r="DY61" i="38"/>
  <c r="DO61" i="38"/>
  <c r="DU61" i="38"/>
  <c r="DV61" i="38"/>
  <c r="DJ205" i="38"/>
  <c r="DQ205" i="38"/>
  <c r="DL205" i="38"/>
  <c r="EA205" i="38"/>
  <c r="DO205" i="38"/>
  <c r="EF205" i="38"/>
  <c r="EA277" i="38"/>
  <c r="DY277" i="38"/>
  <c r="EE277" i="38"/>
  <c r="DV277" i="38"/>
  <c r="DU349" i="38"/>
  <c r="EC349" i="38"/>
  <c r="DJ349" i="38"/>
  <c r="EA349" i="38"/>
  <c r="EF349" i="38"/>
  <c r="DY617" i="38"/>
  <c r="DU617" i="38"/>
  <c r="DV617" i="38"/>
  <c r="DO617" i="38"/>
  <c r="ED617" i="38"/>
  <c r="DM492" i="38"/>
  <c r="DN492" i="38"/>
  <c r="ED492" i="38"/>
  <c r="DW492" i="38"/>
  <c r="DL492" i="38"/>
  <c r="EB492" i="38"/>
  <c r="DN57" i="38"/>
  <c r="DX57" i="38"/>
  <c r="EC57" i="38"/>
  <c r="EF201" i="38"/>
  <c r="DZ201" i="38"/>
  <c r="DW201" i="38"/>
  <c r="DM201" i="38"/>
  <c r="EB201" i="38"/>
  <c r="DQ201" i="38"/>
  <c r="DU273" i="38"/>
  <c r="DX273" i="38"/>
  <c r="ED273" i="38"/>
  <c r="DW273" i="38"/>
  <c r="EE345" i="38"/>
  <c r="DU345" i="38"/>
  <c r="ED345" i="38"/>
  <c r="DQ345" i="38"/>
  <c r="DY345" i="38"/>
  <c r="DJ823" i="38"/>
  <c r="DY823" i="38"/>
  <c r="DU823" i="38"/>
  <c r="EA823" i="38"/>
  <c r="ED134" i="38"/>
  <c r="EE134" i="38"/>
  <c r="DU134" i="38"/>
  <c r="DN134" i="38"/>
  <c r="EF134" i="38"/>
  <c r="DN49" i="38"/>
  <c r="DM49" i="38"/>
  <c r="EC49" i="38"/>
  <c r="DX49" i="38"/>
  <c r="DX265" i="38"/>
  <c r="EE265" i="38"/>
  <c r="DZ265" i="38"/>
  <c r="DU481" i="38"/>
  <c r="EF481" i="38"/>
  <c r="DV481" i="38"/>
  <c r="DU625" i="38"/>
  <c r="DM625" i="38"/>
  <c r="EF625" i="38"/>
  <c r="ED625" i="38"/>
  <c r="DU841" i="38"/>
  <c r="EF841" i="38"/>
  <c r="DV841" i="38"/>
  <c r="DQ833" i="38"/>
  <c r="DX833" i="38"/>
  <c r="EC833" i="38"/>
  <c r="DV833" i="38"/>
  <c r="DU128" i="38"/>
  <c r="EC128" i="38"/>
  <c r="DV128" i="38"/>
  <c r="DO128" i="38"/>
  <c r="EE128" i="38"/>
  <c r="DV632" i="38"/>
  <c r="ED632" i="38"/>
  <c r="DX632" i="38"/>
  <c r="DM632" i="38"/>
  <c r="EC632" i="38"/>
  <c r="DX259" i="38"/>
  <c r="DM259" i="38"/>
  <c r="EC259" i="38"/>
  <c r="DV259" i="38"/>
  <c r="DO259" i="38"/>
  <c r="EE259" i="38"/>
  <c r="DL266" i="38"/>
  <c r="DU266" i="38"/>
  <c r="DN266" i="38"/>
  <c r="EE266" i="38"/>
  <c r="DW266" i="38"/>
  <c r="DO342" i="38"/>
  <c r="EF342" i="38"/>
  <c r="DU342" i="38"/>
  <c r="DN342" i="38"/>
  <c r="ED342" i="38"/>
  <c r="DN40" i="38"/>
  <c r="EA40" i="38"/>
  <c r="EF40" i="38"/>
  <c r="DU40" i="38"/>
  <c r="DL130" i="38"/>
  <c r="DM130" i="38"/>
  <c r="EB130" i="38"/>
  <c r="DV130" i="38"/>
  <c r="DO130" i="38"/>
  <c r="EE130" i="38"/>
  <c r="EC490" i="38"/>
  <c r="DL490" i="38"/>
  <c r="EA490" i="38"/>
  <c r="DQ490" i="38"/>
  <c r="DJ490" i="38"/>
  <c r="DZ490" i="38"/>
  <c r="DX257" i="38"/>
  <c r="DM257" i="38"/>
  <c r="EC257" i="38"/>
  <c r="DV257" i="38"/>
  <c r="EA488" i="38"/>
  <c r="EF488" i="38"/>
  <c r="DU488" i="38"/>
  <c r="DZ491" i="38"/>
  <c r="EA491" i="38"/>
  <c r="DM491" i="38"/>
  <c r="EC491" i="38"/>
  <c r="DV491" i="38"/>
  <c r="DJ50" i="38"/>
  <c r="DZ50" i="38"/>
  <c r="DX50" i="38"/>
  <c r="DW131" i="38"/>
  <c r="EE131" i="38"/>
  <c r="EB131" i="38"/>
  <c r="DJ69" i="38"/>
  <c r="DZ69" i="38"/>
  <c r="DL69" i="38"/>
  <c r="DX69" i="38"/>
  <c r="DQ44" i="38"/>
  <c r="DM44" i="38"/>
  <c r="EA44" i="38"/>
  <c r="EF44" i="38"/>
  <c r="DM65" i="38"/>
  <c r="ED65" i="38"/>
  <c r="DX65" i="38"/>
  <c r="DL65" i="38"/>
  <c r="EB65" i="38"/>
  <c r="EE209" i="38"/>
  <c r="DQ209" i="38"/>
  <c r="DZ209" i="38"/>
  <c r="DO209" i="38"/>
  <c r="EB626" i="38"/>
  <c r="DW626" i="38"/>
  <c r="DY626" i="38"/>
  <c r="DN613" i="38"/>
  <c r="DZ613" i="38"/>
  <c r="DW613" i="38"/>
  <c r="EB613" i="38"/>
  <c r="DQ613" i="38"/>
  <c r="EA772" i="38"/>
  <c r="DW772" i="38"/>
  <c r="DY772" i="38"/>
  <c r="DJ255" i="38"/>
  <c r="DV255" i="38"/>
  <c r="DN255" i="38"/>
  <c r="DY255" i="38"/>
  <c r="DM255" i="38"/>
  <c r="DM267" i="38"/>
  <c r="DW267" i="38"/>
  <c r="DN267" i="38"/>
  <c r="DZ267" i="38"/>
  <c r="DL267" i="38"/>
  <c r="DL274" i="38"/>
  <c r="DY274" i="38"/>
  <c r="EA274" i="38"/>
  <c r="DN350" i="38"/>
  <c r="DX350" i="38"/>
  <c r="DM350" i="38"/>
  <c r="EA350" i="38"/>
  <c r="DW484" i="38"/>
  <c r="EE484" i="38"/>
  <c r="DY484" i="38"/>
  <c r="DZ263" i="38"/>
  <c r="DY263" i="38"/>
  <c r="DQ263" i="38"/>
  <c r="DN270" i="38"/>
  <c r="EA270" i="38"/>
  <c r="DU270" i="38"/>
  <c r="DO270" i="38"/>
  <c r="EE270" i="38"/>
  <c r="DJ346" i="38"/>
  <c r="DO346" i="38"/>
  <c r="EE346" i="38"/>
  <c r="DU346" i="38"/>
  <c r="EE43" i="38"/>
  <c r="DZ43" i="38"/>
  <c r="EF43" i="38"/>
  <c r="DU43" i="38"/>
  <c r="DL489" i="38"/>
  <c r="EB489" i="38"/>
  <c r="DV489" i="38"/>
  <c r="DJ489" i="38"/>
  <c r="DY489" i="38"/>
  <c r="DL48" i="38"/>
  <c r="EB48" i="38"/>
  <c r="DQ48" i="38"/>
  <c r="DJ48" i="38"/>
  <c r="DZ48" i="38"/>
  <c r="EB200" i="38"/>
  <c r="EA200" i="38"/>
  <c r="DZ200" i="38"/>
  <c r="DJ276" i="38"/>
  <c r="DW276" i="38"/>
  <c r="DL276" i="38"/>
  <c r="EB276" i="38"/>
  <c r="DQ276" i="38"/>
  <c r="DL352" i="38"/>
  <c r="DY352" i="38"/>
  <c r="EA352" i="38"/>
  <c r="DY55" i="38"/>
  <c r="DJ55" i="38"/>
  <c r="DZ55" i="38"/>
  <c r="DX55" i="38"/>
  <c r="DQ207" i="38"/>
  <c r="DM207" i="38"/>
  <c r="DY207" i="38"/>
  <c r="EF207" i="38"/>
  <c r="DY827" i="38"/>
  <c r="EE827" i="38"/>
  <c r="DN827" i="38"/>
  <c r="DX827" i="38"/>
  <c r="DZ62" i="38"/>
  <c r="DV62" i="38"/>
  <c r="DW62" i="38"/>
  <c r="DL62" i="38"/>
  <c r="EC62" i="38"/>
  <c r="DQ62" i="38"/>
  <c r="EA138" i="38"/>
  <c r="DY138" i="38"/>
  <c r="EC138" i="38"/>
  <c r="DN834" i="38"/>
  <c r="DX834" i="38"/>
  <c r="DU196" i="38"/>
  <c r="DN196" i="38"/>
  <c r="ED196" i="38"/>
  <c r="DW196" i="38"/>
  <c r="DL196" i="38"/>
  <c r="EB196" i="38"/>
  <c r="EF272" i="38"/>
  <c r="DU272" i="38"/>
  <c r="DN272" i="38"/>
  <c r="ED272" i="38"/>
  <c r="DM348" i="38"/>
  <c r="DJ348" i="38"/>
  <c r="DZ348" i="38"/>
  <c r="DX348" i="38"/>
  <c r="DQ51" i="38"/>
  <c r="DN51" i="38"/>
  <c r="DY51" i="38"/>
  <c r="DL51" i="38"/>
  <c r="EA51" i="38"/>
  <c r="EA203" i="38"/>
  <c r="EC203" i="38"/>
  <c r="DM203" i="38"/>
  <c r="ED203" i="38"/>
  <c r="DV279" i="38"/>
  <c r="DM279" i="38"/>
  <c r="DU279" i="38"/>
  <c r="EF279" i="38"/>
  <c r="DQ58" i="38"/>
  <c r="DM58" i="38"/>
  <c r="EA58" i="38"/>
  <c r="EF58" i="38"/>
  <c r="EC210" i="38"/>
  <c r="DO210" i="38"/>
  <c r="DL210" i="38"/>
  <c r="EA210" i="38"/>
  <c r="DJ830" i="38"/>
  <c r="DZ830" i="38"/>
  <c r="DX830" i="38"/>
  <c r="DX72" i="38"/>
  <c r="DU72" i="38"/>
  <c r="DN72" i="38"/>
  <c r="ED72" i="38"/>
  <c r="DW72" i="38"/>
  <c r="DV616" i="38"/>
  <c r="ED616" i="38"/>
  <c r="DW616" i="38"/>
  <c r="DL616" i="38"/>
  <c r="EB616" i="38"/>
  <c r="DQ616" i="38"/>
  <c r="EC623" i="38"/>
  <c r="DQ623" i="38"/>
  <c r="ED623" i="38"/>
  <c r="DW623" i="38"/>
  <c r="EB623" i="38"/>
  <c r="DM630" i="38"/>
  <c r="DJ630" i="38"/>
  <c r="DZ630" i="38"/>
  <c r="DX630" i="38"/>
  <c r="DU64" i="38"/>
  <c r="EC64" i="38"/>
  <c r="EA64" i="38"/>
  <c r="EF64" i="38"/>
  <c r="DW140" i="38"/>
  <c r="DM140" i="38"/>
  <c r="EC140" i="38"/>
  <c r="EA140" i="38"/>
  <c r="DV836" i="38"/>
  <c r="ED836" i="38"/>
  <c r="DX836" i="38"/>
  <c r="DM836" i="38"/>
  <c r="EC836" i="38"/>
  <c r="EA71" i="38"/>
  <c r="EF71" i="38"/>
  <c r="DZ615" i="38"/>
  <c r="DX615" i="38"/>
  <c r="DM615" i="38"/>
  <c r="EC615" i="38"/>
  <c r="DL622" i="38"/>
  <c r="DN622" i="38"/>
  <c r="DW622" i="38"/>
  <c r="DQ622" i="38"/>
  <c r="DO487" i="38"/>
  <c r="EF487" i="38"/>
  <c r="DU487" i="38"/>
  <c r="DN487" i="38"/>
  <c r="ED487" i="38"/>
  <c r="EE620" i="38"/>
  <c r="DL620" i="38"/>
  <c r="EB620" i="38"/>
  <c r="DQ620" i="38"/>
  <c r="DJ620" i="38"/>
  <c r="DZ620" i="38"/>
  <c r="DW627" i="38"/>
  <c r="EB627" i="38"/>
  <c r="DN627" i="38"/>
  <c r="DZ627" i="38"/>
  <c r="DU254" i="38"/>
  <c r="DW254" i="38"/>
  <c r="DY254" i="38"/>
  <c r="DX254" i="38"/>
  <c r="DN254" i="38"/>
  <c r="ED254" i="38"/>
  <c r="DW482" i="38"/>
  <c r="EE482" i="38"/>
  <c r="EF482" i="38"/>
  <c r="DU482" i="38"/>
  <c r="DN482" i="38"/>
  <c r="ED482" i="38"/>
  <c r="DX39" i="38"/>
  <c r="DN39" i="38"/>
  <c r="ED39" i="38"/>
  <c r="DW39" i="38"/>
  <c r="DL53" i="38"/>
  <c r="DV53" i="38"/>
  <c r="ED53" i="38"/>
  <c r="DW53" i="38"/>
  <c r="DQ197" i="38"/>
  <c r="EB197" i="38"/>
  <c r="DM197" i="38"/>
  <c r="EC197" i="38"/>
  <c r="DV197" i="38"/>
  <c r="ED197" i="38"/>
  <c r="EE269" i="38"/>
  <c r="EB269" i="38"/>
  <c r="DY269" i="38"/>
  <c r="EB485" i="38"/>
  <c r="DU485" i="38"/>
  <c r="DN485" i="38"/>
  <c r="EE485" i="38"/>
  <c r="DW485" i="38"/>
  <c r="EB629" i="38"/>
  <c r="DJ629" i="38"/>
  <c r="DQ629" i="38"/>
  <c r="DL629" i="38"/>
  <c r="DZ629" i="38"/>
  <c r="DL42" i="38"/>
  <c r="DU42" i="38"/>
  <c r="DN42" i="38"/>
  <c r="ED42" i="38"/>
  <c r="DW42" i="38"/>
  <c r="ED347" i="38"/>
  <c r="DW347" i="38"/>
  <c r="EB347" i="38"/>
  <c r="DU141" i="38"/>
  <c r="EF141" i="38"/>
  <c r="EE141" i="38"/>
  <c r="DO127" i="38"/>
  <c r="DL127" i="38"/>
  <c r="DJ127" i="38"/>
  <c r="EF127" i="38"/>
  <c r="DZ137" i="38"/>
  <c r="DW137" i="38"/>
  <c r="EE137" i="38"/>
  <c r="DX137" i="38"/>
  <c r="DY281" i="38"/>
  <c r="EF281" i="38"/>
  <c r="DW281" i="38"/>
  <c r="DM281" i="38"/>
  <c r="EB281" i="38"/>
  <c r="DQ837" i="38"/>
  <c r="DJ837" i="38"/>
  <c r="DZ837" i="38"/>
  <c r="DL837" i="38"/>
  <c r="DX837" i="38"/>
  <c r="DO68" i="38"/>
  <c r="EF68" i="38"/>
  <c r="DU68" i="38"/>
  <c r="DN68" i="38"/>
  <c r="ED68" i="38"/>
  <c r="DM840" i="38"/>
  <c r="EA840" i="38"/>
  <c r="EF840" i="38"/>
  <c r="DM619" i="38"/>
  <c r="ED619" i="38"/>
  <c r="EA619" i="38"/>
  <c r="DO619" i="38"/>
  <c r="EE619" i="38"/>
  <c r="DY826" i="38"/>
  <c r="DN826" i="38"/>
  <c r="ED826" i="38"/>
  <c r="DW826" i="38"/>
  <c r="DL826" i="38"/>
  <c r="EA826" i="38"/>
  <c r="DY628" i="38"/>
  <c r="DV628" i="38"/>
  <c r="DO628" i="38"/>
  <c r="EE628" i="38"/>
  <c r="DQ483" i="38"/>
  <c r="DJ483" i="38"/>
  <c r="DY483" i="38"/>
  <c r="DV262" i="38"/>
  <c r="ED262" i="38"/>
  <c r="DW262" i="38"/>
  <c r="DL262" i="38"/>
  <c r="EA262" i="38"/>
  <c r="DQ262" i="38"/>
  <c r="DM260" i="38"/>
  <c r="DY260" i="38"/>
  <c r="DV260" i="38"/>
  <c r="DO260" i="38"/>
  <c r="EE260" i="38"/>
  <c r="DM343" i="38"/>
  <c r="EB343" i="38"/>
  <c r="DL343" i="38"/>
  <c r="DY343" i="38"/>
  <c r="DY46" i="38"/>
  <c r="DN46" i="38"/>
  <c r="ED46" i="38"/>
  <c r="DW46" i="38"/>
  <c r="DL46" i="38"/>
  <c r="EC46" i="38"/>
  <c r="DV198" i="38"/>
  <c r="ED198" i="38"/>
  <c r="DX198" i="38"/>
  <c r="DM198" i="38"/>
  <c r="EC198" i="38"/>
  <c r="DJ256" i="38"/>
  <c r="EA256" i="38"/>
  <c r="EF256" i="38"/>
  <c r="DU256" i="38"/>
  <c r="DM825" i="38"/>
  <c r="DQ825" i="38"/>
  <c r="DJ825" i="38"/>
  <c r="DZ825" i="38"/>
  <c r="DX825" i="38"/>
  <c r="DJ132" i="38"/>
  <c r="DY132" i="38"/>
  <c r="DW132" i="38"/>
  <c r="EA133" i="38"/>
  <c r="EE133" i="38"/>
  <c r="DM133" i="38"/>
  <c r="EB133" i="38"/>
  <c r="DZ133" i="38"/>
  <c r="DV129" i="38"/>
  <c r="EC129" i="38"/>
  <c r="DW129" i="38"/>
  <c r="DO129" i="38"/>
  <c r="ED129" i="38"/>
  <c r="DZ52" i="38"/>
  <c r="DV52" i="38"/>
  <c r="DW52" i="38"/>
  <c r="DL52" i="38"/>
  <c r="EB52" i="38"/>
  <c r="DQ52" i="38"/>
  <c r="DW204" i="38"/>
  <c r="DM204" i="38"/>
  <c r="EC204" i="38"/>
  <c r="EA204" i="38"/>
  <c r="DU280" i="38"/>
  <c r="DN280" i="38"/>
  <c r="ED280" i="38"/>
  <c r="DW280" i="38"/>
  <c r="DL280" i="38"/>
  <c r="EB280" i="38"/>
  <c r="EA824" i="38"/>
  <c r="DL824" i="38"/>
  <c r="EB824" i="38"/>
  <c r="DQ824" i="38"/>
  <c r="DJ824" i="38"/>
  <c r="DZ824" i="38"/>
  <c r="DO59" i="38"/>
  <c r="EF59" i="38"/>
  <c r="DU59" i="38"/>
  <c r="DN59" i="38"/>
  <c r="EC59" i="38"/>
  <c r="EC135" i="38"/>
  <c r="DV135" i="38"/>
  <c r="DJ135" i="38"/>
  <c r="ED135" i="38"/>
  <c r="DX211" i="38"/>
  <c r="EC211" i="38"/>
  <c r="DV211" i="38"/>
  <c r="DL831" i="38"/>
  <c r="DU831" i="38"/>
  <c r="DX831" i="38"/>
  <c r="DQ831" i="38"/>
  <c r="EC831" i="38"/>
  <c r="DN66" i="38"/>
  <c r="EA66" i="38"/>
  <c r="EF66" i="38"/>
  <c r="DU66" i="38"/>
  <c r="DM142" i="38"/>
  <c r="EC142" i="38"/>
  <c r="DV142" i="38"/>
  <c r="DO142" i="38"/>
  <c r="EE142" i="38"/>
  <c r="DQ838" i="38"/>
  <c r="DJ838" i="38"/>
  <c r="DZ838" i="38"/>
  <c r="DX838" i="38"/>
  <c r="DJ60" i="38"/>
  <c r="DO60" i="38"/>
  <c r="EE60" i="38"/>
  <c r="DY60" i="38"/>
  <c r="DX136" i="38"/>
  <c r="EF136" i="38"/>
  <c r="DQ136" i="38"/>
  <c r="DJ136" i="38"/>
  <c r="DY136" i="38"/>
  <c r="DY212" i="38"/>
  <c r="DZ212" i="38"/>
  <c r="EF212" i="38"/>
  <c r="DU212" i="38"/>
  <c r="DU832" i="38"/>
  <c r="DN832" i="38"/>
  <c r="ED832" i="38"/>
  <c r="DW832" i="38"/>
  <c r="DL832" i="38"/>
  <c r="EB832" i="38"/>
  <c r="DY67" i="38"/>
  <c r="DV67" i="38"/>
  <c r="EE67" i="38"/>
  <c r="DW839" i="38"/>
  <c r="EB839" i="38"/>
  <c r="DY839" i="38"/>
  <c r="DO618" i="38"/>
  <c r="EF618" i="38"/>
  <c r="DU618" i="38"/>
  <c r="DN618" i="38"/>
  <c r="ED618" i="38"/>
  <c r="DL624" i="38"/>
  <c r="DV624" i="38"/>
  <c r="DX624" i="38"/>
  <c r="DZ624" i="38"/>
  <c r="DU624" i="38"/>
  <c r="DO624" i="38"/>
  <c r="EE624" i="38"/>
  <c r="DM631" i="38"/>
  <c r="EC631" i="38"/>
  <c r="DV631" i="38"/>
  <c r="DO631" i="38"/>
  <c r="EE631" i="38"/>
  <c r="EE258" i="38"/>
  <c r="DL258" i="38"/>
  <c r="EB258" i="38"/>
  <c r="DQ258" i="38"/>
  <c r="DJ258" i="38"/>
  <c r="DZ258" i="38"/>
  <c r="DO268" i="38"/>
  <c r="DL268" i="38"/>
  <c r="EB268" i="38"/>
  <c r="DQ268" i="38"/>
  <c r="DJ268" i="38"/>
  <c r="DZ268" i="38"/>
  <c r="DV344" i="38"/>
  <c r="ED344" i="38"/>
  <c r="DX344" i="38"/>
  <c r="DM344" i="38"/>
  <c r="EC344" i="38"/>
  <c r="DL47" i="38"/>
  <c r="DO47" i="38"/>
  <c r="DZ47" i="38"/>
  <c r="DJ47" i="38"/>
  <c r="EE47" i="38"/>
  <c r="DU199" i="38"/>
  <c r="ED199" i="38"/>
  <c r="DM199" i="38"/>
  <c r="DZ199" i="38"/>
  <c r="EE199" i="38"/>
  <c r="DM275" i="38"/>
  <c r="DJ275" i="38"/>
  <c r="DZ275" i="38"/>
  <c r="DX275" i="38"/>
  <c r="DO351" i="38"/>
  <c r="EF351" i="38"/>
  <c r="DU351" i="38"/>
  <c r="DN351" i="38"/>
  <c r="ED351" i="38"/>
  <c r="DJ54" i="38"/>
  <c r="DW54" i="38"/>
  <c r="DL54" i="38"/>
  <c r="EC54" i="38"/>
  <c r="DQ54" i="38"/>
  <c r="DX206" i="38"/>
  <c r="DM206" i="38"/>
  <c r="EB206" i="38"/>
  <c r="DV206" i="38"/>
  <c r="DQ282" i="38"/>
  <c r="DM282" i="38"/>
  <c r="EC282" i="38"/>
  <c r="EF282" i="38"/>
  <c r="DU45" i="38"/>
  <c r="DX45" i="38"/>
  <c r="EA45" i="38"/>
  <c r="DW45" i="38"/>
  <c r="DN261" i="38"/>
  <c r="DX261" i="38"/>
  <c r="DW261" i="38"/>
  <c r="DJ261" i="38"/>
  <c r="EA261" i="38"/>
  <c r="DQ261" i="38"/>
  <c r="DY621" i="38"/>
  <c r="DM621" i="38"/>
  <c r="DY41" i="38"/>
  <c r="DU41" i="38"/>
  <c r="DV41" i="38"/>
  <c r="DO41" i="38"/>
  <c r="EE41" i="38"/>
  <c r="EB264" i="38"/>
  <c r="DM264" i="38"/>
  <c r="EC264" i="38"/>
  <c r="DV264" i="38"/>
  <c r="DO264" i="38"/>
  <c r="EE264" i="38"/>
  <c r="DL271" i="38"/>
  <c r="DO271" i="38"/>
  <c r="DZ271" i="38"/>
  <c r="DU202" i="38"/>
  <c r="DN202" i="38"/>
  <c r="EE202" i="38"/>
  <c r="DW202" i="38"/>
  <c r="DL202" i="38"/>
  <c r="EA202" i="38"/>
  <c r="EC278" i="38"/>
  <c r="DW278" i="38"/>
  <c r="DY278" i="38"/>
  <c r="DL486" i="38"/>
  <c r="DQ486" i="38"/>
  <c r="DJ486" i="38"/>
  <c r="DZ486" i="38"/>
  <c r="DU829" i="38"/>
  <c r="DZ829" i="38"/>
  <c r="DM829" i="38"/>
  <c r="EE829" i="38"/>
  <c r="DW829" i="38"/>
  <c r="FF626" i="38"/>
  <c r="FF887" i="38"/>
  <c r="FF499" i="38"/>
  <c r="FF760" i="38"/>
  <c r="FF509" i="38"/>
  <c r="FF770" i="38"/>
  <c r="FF539" i="38"/>
  <c r="FF800" i="38"/>
  <c r="FF429" i="38"/>
  <c r="FF690" i="38"/>
  <c r="FF556" i="38"/>
  <c r="FF817" i="38"/>
  <c r="FF459" i="38"/>
  <c r="FF720" i="38"/>
  <c r="FF519" i="38"/>
  <c r="FF780" i="38"/>
  <c r="FF656" i="38"/>
  <c r="FF917" i="38"/>
  <c r="FF676" i="38"/>
  <c r="FF937" i="38"/>
  <c r="FF566" i="38"/>
  <c r="FF827" i="38"/>
  <c r="DW56" i="38"/>
  <c r="EE56" i="38"/>
  <c r="DY56" i="38"/>
  <c r="DM208" i="38"/>
  <c r="DJ208" i="38"/>
  <c r="DY208" i="38"/>
  <c r="DX208" i="38"/>
  <c r="DJ828" i="38"/>
  <c r="DX828" i="38"/>
  <c r="DM828" i="38"/>
  <c r="EC828" i="38"/>
  <c r="DY63" i="38"/>
  <c r="DM63" i="38"/>
  <c r="DN63" i="38"/>
  <c r="DX63" i="38"/>
  <c r="EA139" i="38"/>
  <c r="EC139" i="38"/>
  <c r="DU139" i="38"/>
  <c r="DJ139" i="38"/>
  <c r="EE139" i="38"/>
  <c r="DX835" i="38"/>
  <c r="DM835" i="38"/>
  <c r="EC835" i="38"/>
  <c r="DV835" i="38"/>
  <c r="DO70" i="38"/>
  <c r="EF70" i="38"/>
  <c r="DU70" i="38"/>
  <c r="DN70" i="38"/>
  <c r="ED70" i="38"/>
  <c r="DQ614" i="38"/>
  <c r="DJ614" i="38"/>
  <c r="DZ614" i="38"/>
  <c r="DX614" i="38"/>
  <c r="DW842" i="38"/>
  <c r="DY842" i="38"/>
  <c r="DQ61" i="38"/>
  <c r="DM61" i="38"/>
  <c r="ED61" i="38"/>
  <c r="EB61" i="38"/>
  <c r="DY205" i="38"/>
  <c r="DU205" i="38"/>
  <c r="DV205" i="38"/>
  <c r="DN205" i="38"/>
  <c r="ED205" i="38"/>
  <c r="DO277" i="38"/>
  <c r="EB277" i="38"/>
  <c r="DQ277" i="38"/>
  <c r="DL277" i="38"/>
  <c r="DX277" i="38"/>
  <c r="DQ349" i="38"/>
  <c r="DV349" i="38"/>
  <c r="DO349" i="38"/>
  <c r="EE349" i="38"/>
  <c r="DM617" i="38"/>
  <c r="DJ617" i="38"/>
  <c r="DZ617" i="38"/>
  <c r="DX617" i="38"/>
  <c r="DU492" i="38"/>
  <c r="EC492" i="38"/>
  <c r="EA492" i="38"/>
  <c r="EF492" i="38"/>
  <c r="DV57" i="38"/>
  <c r="ED57" i="38"/>
  <c r="DW57" i="38"/>
  <c r="DM57" i="38"/>
  <c r="EB57" i="38"/>
  <c r="DQ57" i="38"/>
  <c r="EA201" i="38"/>
  <c r="EE201" i="38"/>
  <c r="EF273" i="38"/>
  <c r="DY273" i="38"/>
  <c r="DO273" i="38"/>
  <c r="EA273" i="38"/>
  <c r="DZ345" i="38"/>
  <c r="DO345" i="38"/>
  <c r="DX345" i="38"/>
  <c r="EC345" i="38"/>
  <c r="DX823" i="38"/>
  <c r="DN823" i="38"/>
  <c r="ED823" i="38"/>
  <c r="DW823" i="38"/>
  <c r="DL823" i="38"/>
  <c r="EB823" i="38"/>
  <c r="DO134" i="38"/>
  <c r="EC134" i="38"/>
  <c r="DY134" i="38"/>
  <c r="DL49" i="38"/>
  <c r="DW49" i="38"/>
  <c r="DV49" i="38"/>
  <c r="DO49" i="38"/>
  <c r="EA49" i="38"/>
  <c r="DM265" i="38"/>
  <c r="DU265" i="38"/>
  <c r="EF265" i="38"/>
  <c r="DW265" i="38"/>
  <c r="DO481" i="38"/>
  <c r="DQ481" i="38"/>
  <c r="EA481" i="38"/>
  <c r="DZ481" i="38"/>
  <c r="DW625" i="38"/>
  <c r="EE625" i="38"/>
  <c r="DQ625" i="38"/>
  <c r="DY625" i="38"/>
  <c r="DO625" i="38"/>
  <c r="DO841" i="38"/>
  <c r="DQ841" i="38"/>
  <c r="EA841" i="38"/>
  <c r="DJ841" i="38"/>
  <c r="DZ841" i="38"/>
  <c r="DW833" i="38"/>
  <c r="DL833" i="38"/>
  <c r="EB833" i="38"/>
  <c r="DO833" i="38"/>
  <c r="DJ833" i="38"/>
  <c r="DZ833" i="38"/>
  <c r="DJ128" i="38"/>
  <c r="DY128" i="38"/>
  <c r="DX128" i="38"/>
  <c r="DJ632" i="38"/>
  <c r="DW632" i="38"/>
  <c r="DL632" i="38"/>
  <c r="EB632" i="38"/>
  <c r="DQ632" i="38"/>
  <c r="EF259" i="38"/>
  <c r="DL259" i="38"/>
  <c r="DQ259" i="38"/>
  <c r="DJ259" i="38"/>
  <c r="DZ259" i="38"/>
  <c r="EA266" i="38"/>
  <c r="DY266" i="38"/>
  <c r="EC266" i="38"/>
  <c r="EE342" i="38"/>
  <c r="EC342" i="38"/>
  <c r="DY342" i="38"/>
  <c r="ED40" i="38"/>
  <c r="DO40" i="38"/>
  <c r="EE40" i="38"/>
  <c r="DY40" i="38"/>
  <c r="EA130" i="38"/>
  <c r="DQ130" i="38"/>
  <c r="DJ130" i="38"/>
  <c r="DZ130" i="38"/>
  <c r="DO490" i="38"/>
  <c r="EF490" i="38"/>
  <c r="DU490" i="38"/>
  <c r="DN490" i="38"/>
  <c r="EE490" i="38"/>
  <c r="EA257" i="38"/>
  <c r="DL257" i="38"/>
  <c r="EB257" i="38"/>
  <c r="DN257" i="38"/>
  <c r="DJ257" i="38"/>
  <c r="DZ257" i="38"/>
  <c r="DV488" i="38"/>
  <c r="DO488" i="38"/>
  <c r="EE488" i="38"/>
  <c r="DY488" i="38"/>
  <c r="EB491" i="38"/>
  <c r="DN491" i="38"/>
  <c r="DY491" i="38"/>
  <c r="DY50" i="38"/>
  <c r="DN50" i="38"/>
  <c r="EC50" i="38"/>
  <c r="DW50" i="38"/>
  <c r="DL50" i="38"/>
  <c r="ED50" i="38"/>
  <c r="DX131" i="38"/>
  <c r="DM131" i="38"/>
  <c r="EC131" i="38"/>
  <c r="DU131" i="38"/>
  <c r="DY69" i="38"/>
  <c r="DN69" i="38"/>
  <c r="ED69" i="38"/>
  <c r="DW69" i="38"/>
  <c r="DM69" i="38"/>
  <c r="EB69" i="38"/>
  <c r="DU44" i="38"/>
  <c r="EC44" i="38"/>
  <c r="DV44" i="38"/>
  <c r="DO44" i="38"/>
  <c r="EE44" i="38"/>
  <c r="EC65" i="38"/>
  <c r="EA65" i="38"/>
  <c r="DN65" i="38"/>
  <c r="EF65" i="38"/>
  <c r="DJ209" i="38"/>
  <c r="DV209" i="38"/>
  <c r="DW209" i="38"/>
  <c r="DL209" i="38"/>
  <c r="EC209" i="38"/>
  <c r="DX209" i="38"/>
  <c r="DO626" i="38"/>
  <c r="DX626" i="38"/>
  <c r="DM626" i="38"/>
  <c r="EC626" i="38"/>
  <c r="DV626" i="38"/>
  <c r="DJ613" i="38"/>
  <c r="EA613" i="38"/>
  <c r="EF613" i="38"/>
  <c r="DU613" i="38"/>
  <c r="DO772" i="38"/>
  <c r="DX772" i="38"/>
  <c r="DM772" i="38"/>
  <c r="EC772" i="38"/>
  <c r="DV772" i="38"/>
  <c r="EE255" i="38"/>
  <c r="DW255" i="38"/>
  <c r="EC255" i="38"/>
  <c r="DX255" i="38"/>
  <c r="EB267" i="38"/>
  <c r="DO267" i="38"/>
  <c r="DY267" i="38"/>
  <c r="EF267" i="38"/>
  <c r="DU267" i="38"/>
  <c r="EB274" i="38"/>
  <c r="DM274" i="38"/>
  <c r="EC274" i="38"/>
  <c r="DV274" i="38"/>
  <c r="DO274" i="38"/>
  <c r="EE274" i="38"/>
  <c r="DV350" i="38"/>
  <c r="EB350" i="38"/>
  <c r="DW350" i="38"/>
  <c r="DL350" i="38"/>
  <c r="EE350" i="38"/>
  <c r="DQ350" i="38"/>
  <c r="DX484" i="38"/>
  <c r="DM484" i="38"/>
  <c r="EC484" i="38"/>
  <c r="DV484" i="38"/>
  <c r="DV263" i="38"/>
  <c r="EB263" i="38"/>
  <c r="DN263" i="38"/>
  <c r="DO263" i="38"/>
  <c r="EE263" i="38"/>
  <c r="DU263" i="38"/>
  <c r="DV270" i="38"/>
  <c r="DX270" i="38"/>
  <c r="DZ270" i="38"/>
  <c r="DY270" i="38"/>
  <c r="DN346" i="38"/>
  <c r="DY346" i="38"/>
  <c r="DJ43" i="38"/>
  <c r="DO43" i="38"/>
  <c r="ED43" i="38"/>
  <c r="DX43" i="38"/>
  <c r="DU489" i="38"/>
  <c r="EF489" i="38"/>
  <c r="DW489" i="38"/>
  <c r="ED489" i="38"/>
  <c r="DX48" i="38"/>
  <c r="DU48" i="38"/>
  <c r="DN48" i="38"/>
  <c r="ED48" i="38"/>
  <c r="DW48" i="38"/>
  <c r="DM200" i="38"/>
  <c r="EC200" i="38"/>
  <c r="DV200" i="38"/>
  <c r="DO200" i="38"/>
  <c r="EE200" i="38"/>
  <c r="DZ276" i="38"/>
  <c r="EA276" i="38"/>
  <c r="EF276" i="38"/>
  <c r="DU276" i="38"/>
  <c r="EB352" i="38"/>
  <c r="DM352" i="38"/>
  <c r="EC352" i="38"/>
  <c r="DV352" i="38"/>
  <c r="DO352" i="38"/>
  <c r="EE352" i="38"/>
  <c r="DM55" i="38"/>
  <c r="DN55" i="38"/>
  <c r="ED55" i="38"/>
  <c r="DW55" i="38"/>
  <c r="DL55" i="38"/>
  <c r="EB55" i="38"/>
  <c r="DU207" i="38"/>
  <c r="EC207" i="38"/>
  <c r="EB207" i="38"/>
  <c r="DO207" i="38"/>
  <c r="EE207" i="38"/>
  <c r="DL827" i="38"/>
  <c r="DO827" i="38"/>
  <c r="EA827" i="38"/>
  <c r="EC827" i="38"/>
  <c r="DN62" i="38"/>
  <c r="EA62" i="38"/>
  <c r="EF62" i="38"/>
  <c r="DU62" i="38"/>
  <c r="DM138" i="38"/>
  <c r="EB138" i="38"/>
  <c r="DV138" i="38"/>
  <c r="DO138" i="38"/>
  <c r="EE138" i="38"/>
  <c r="DV834" i="38"/>
  <c r="EB834" i="38"/>
  <c r="DY834" i="38"/>
  <c r="DW834" i="38"/>
  <c r="DM834" i="38"/>
  <c r="EE834" i="38"/>
  <c r="DM196" i="38"/>
  <c r="DZ196" i="38"/>
  <c r="EF196" i="38"/>
  <c r="EA272" i="38"/>
  <c r="DW272" i="38"/>
  <c r="DY272" i="38"/>
  <c r="EC348" i="38"/>
  <c r="DN348" i="38"/>
  <c r="ED348" i="38"/>
  <c r="DW348" i="38"/>
  <c r="DL348" i="38"/>
  <c r="EB348" i="38"/>
  <c r="EB51" i="38"/>
  <c r="EC51" i="38"/>
  <c r="DV51" i="38"/>
  <c r="EE51" i="38"/>
  <c r="DJ203" i="38"/>
  <c r="DN203" i="38"/>
  <c r="DQ203" i="38"/>
  <c r="DX203" i="38"/>
  <c r="DX279" i="38"/>
  <c r="EE279" i="38"/>
  <c r="EB279" i="38"/>
  <c r="DJ279" i="38"/>
  <c r="DW279" i="38"/>
  <c r="DU58" i="38"/>
  <c r="EB58" i="38"/>
  <c r="DV58" i="38"/>
  <c r="DO58" i="38"/>
  <c r="EE58" i="38"/>
  <c r="DQ210" i="38"/>
  <c r="DM210" i="38"/>
  <c r="DW210" i="38"/>
  <c r="EF210" i="38"/>
  <c r="DV210" i="38"/>
  <c r="DY830" i="38"/>
  <c r="DN830" i="38"/>
  <c r="ED830" i="38"/>
  <c r="DW830" i="38"/>
  <c r="DL830" i="38"/>
  <c r="EA830" i="38"/>
  <c r="EF72" i="38"/>
  <c r="DY72" i="38"/>
  <c r="EA72" i="38"/>
  <c r="DJ616" i="38"/>
  <c r="EA616" i="38"/>
  <c r="EF616" i="38"/>
  <c r="DU616" i="38"/>
  <c r="DO623" i="38"/>
  <c r="DL623" i="38"/>
  <c r="DZ623" i="38"/>
  <c r="DJ623" i="38"/>
  <c r="EF623" i="38"/>
  <c r="EB630" i="38"/>
  <c r="DN630" i="38"/>
  <c r="ED630" i="38"/>
  <c r="DW630" i="38"/>
  <c r="DL630" i="38"/>
  <c r="EA630" i="38"/>
  <c r="DQ64" i="38"/>
  <c r="DV64" i="38"/>
  <c r="DO64" i="38"/>
  <c r="EE64" i="38"/>
  <c r="DZ140" i="38"/>
  <c r="DL140" i="38"/>
  <c r="EB140" i="38"/>
  <c r="DQ140" i="38"/>
  <c r="DJ140" i="38"/>
  <c r="DY140" i="38"/>
  <c r="DJ836" i="38"/>
  <c r="DW836" i="38"/>
  <c r="DL836" i="38"/>
  <c r="EB836" i="38"/>
  <c r="DQ836" i="38"/>
  <c r="DU71" i="38"/>
  <c r="DO71" i="38"/>
  <c r="EE71" i="38"/>
  <c r="DV71" i="38"/>
  <c r="DY71" i="38"/>
  <c r="DJ615" i="38"/>
  <c r="DV615" i="38"/>
  <c r="DW615" i="38"/>
  <c r="DL615" i="38"/>
  <c r="EA615" i="38"/>
  <c r="DQ615" i="38"/>
  <c r="DV622" i="38"/>
  <c r="DX622" i="38"/>
  <c r="DZ622" i="38"/>
  <c r="EC622" i="38"/>
  <c r="DU622" i="38"/>
  <c r="EE487" i="38"/>
  <c r="DZ487" i="38"/>
  <c r="DX487" i="38"/>
  <c r="EF620" i="38"/>
  <c r="DU620" i="38"/>
  <c r="DN620" i="38"/>
  <c r="ED620" i="38"/>
  <c r="DO627" i="38"/>
  <c r="DJ627" i="38"/>
  <c r="EF627" i="38"/>
  <c r="DU627" i="38"/>
  <c r="ED627" i="38"/>
  <c r="EB254" i="38"/>
  <c r="EE254" i="38"/>
  <c r="DL254" i="38"/>
  <c r="EA254" i="38"/>
  <c r="DY482" i="38"/>
  <c r="EF39" i="38"/>
  <c r="DY39" i="38"/>
  <c r="EA39" i="38"/>
  <c r="EB53" i="38"/>
  <c r="DJ53" i="38"/>
  <c r="DY53" i="38"/>
  <c r="DQ53" i="38"/>
  <c r="DM53" i="38"/>
  <c r="EA53" i="38"/>
  <c r="DU197" i="38"/>
  <c r="DN197" i="38"/>
  <c r="DJ197" i="38"/>
  <c r="DZ197" i="38"/>
  <c r="DJ269" i="38"/>
  <c r="EA269" i="38"/>
  <c r="DW269" i="38"/>
  <c r="EF269" i="38"/>
  <c r="DQ269" i="38"/>
  <c r="DJ485" i="38"/>
  <c r="DY485" i="38"/>
  <c r="DL485" i="38"/>
  <c r="EA485" i="38"/>
  <c r="DX629" i="38"/>
  <c r="DU629" i="38"/>
  <c r="DN629" i="38"/>
  <c r="ED629" i="38"/>
  <c r="DW629" i="38"/>
  <c r="EC42" i="38"/>
  <c r="DY42" i="38"/>
  <c r="EA42" i="38"/>
  <c r="DN347" i="38"/>
  <c r="DO347" i="38"/>
  <c r="EA347" i="38"/>
  <c r="DJ347" i="38"/>
  <c r="EF347" i="38"/>
  <c r="DU347" i="38"/>
  <c r="ED141" i="38"/>
  <c r="EA141" i="38"/>
  <c r="DQ141" i="38"/>
  <c r="DY141" i="38"/>
  <c r="DO141" i="38"/>
  <c r="DU127" i="38"/>
  <c r="DQ127" i="38"/>
  <c r="DM127" i="38"/>
  <c r="DN127" i="38"/>
  <c r="DV127" i="38"/>
  <c r="EB137" i="38"/>
  <c r="EF137" i="38"/>
  <c r="DV137" i="38"/>
  <c r="DO137" i="38"/>
  <c r="EA137" i="38"/>
  <c r="DQ281" i="38"/>
  <c r="DL281" i="38"/>
  <c r="EA281" i="38"/>
  <c r="DO281" i="38"/>
  <c r="EE281" i="38"/>
  <c r="DN837" i="38"/>
  <c r="ED837" i="38"/>
  <c r="DU837" i="38"/>
  <c r="EB837" i="38"/>
  <c r="DW68" i="38"/>
  <c r="EE68" i="38"/>
  <c r="DY68" i="38"/>
  <c r="DQ840" i="38"/>
  <c r="DY840" i="38"/>
  <c r="DV840" i="38"/>
  <c r="DO840" i="38"/>
  <c r="EE840" i="38"/>
  <c r="DW619" i="38"/>
  <c r="EF619" i="38"/>
  <c r="DQ619" i="38"/>
  <c r="DJ619" i="38"/>
  <c r="DY619" i="38"/>
  <c r="DQ826" i="38"/>
  <c r="DM826" i="38"/>
  <c r="EB826" i="38"/>
  <c r="EF826" i="38"/>
  <c r="DQ628" i="38"/>
  <c r="DJ628" i="38"/>
  <c r="DZ628" i="38"/>
  <c r="DX628" i="38"/>
  <c r="EE483" i="38"/>
  <c r="EB483" i="38"/>
  <c r="DU483" i="38"/>
  <c r="DN483" i="38"/>
  <c r="EF483" i="38"/>
  <c r="DW483" i="38"/>
  <c r="DJ262" i="38"/>
  <c r="EC262" i="38"/>
  <c r="EF262" i="38"/>
  <c r="DU262" i="38"/>
  <c r="DQ260" i="38"/>
  <c r="DJ260" i="38"/>
  <c r="DZ260" i="38"/>
  <c r="DX260" i="38"/>
  <c r="DZ343" i="38"/>
  <c r="DQ343" i="38"/>
  <c r="EC343" i="38"/>
  <c r="DV343" i="38"/>
  <c r="EE343" i="38"/>
  <c r="DQ46" i="38"/>
  <c r="DM46" i="38"/>
  <c r="EA46" i="38"/>
  <c r="EF46" i="38"/>
  <c r="DJ198" i="38"/>
  <c r="DW198" i="38"/>
  <c r="DL198" i="38"/>
  <c r="EB198" i="38"/>
  <c r="DQ198" i="38"/>
  <c r="DZ256" i="38"/>
  <c r="DO256" i="38"/>
  <c r="EE256" i="38"/>
  <c r="DY256" i="38"/>
  <c r="DU825" i="38"/>
  <c r="DN825" i="38"/>
  <c r="ED825" i="38"/>
  <c r="DW825" i="38"/>
  <c r="DL825" i="38"/>
  <c r="EB825" i="38"/>
  <c r="DX132" i="38"/>
  <c r="DN132" i="38"/>
  <c r="ED132" i="38"/>
  <c r="DV132" i="38"/>
  <c r="DL132" i="38"/>
  <c r="EB132" i="38"/>
  <c r="DO133" i="38"/>
  <c r="EF133" i="38"/>
  <c r="DU133" i="38"/>
  <c r="ED133" i="38"/>
  <c r="EF129" i="38"/>
  <c r="DQ129" i="38"/>
  <c r="DM129" i="38"/>
  <c r="DZ129" i="38"/>
  <c r="DN52" i="38"/>
  <c r="EA52" i="38"/>
  <c r="EF52" i="38"/>
  <c r="DU52" i="38"/>
  <c r="DO204" i="38"/>
  <c r="DV204" i="38"/>
  <c r="DL204" i="38"/>
  <c r="EB204" i="38"/>
  <c r="DQ204" i="38"/>
  <c r="DJ204" i="38"/>
  <c r="DY204" i="38"/>
  <c r="DM280" i="38"/>
  <c r="EA280" i="38"/>
  <c r="EF280" i="38"/>
  <c r="DO824" i="38"/>
  <c r="EF824" i="38"/>
  <c r="DU824" i="38"/>
  <c r="DN824" i="38"/>
  <c r="ED824" i="38"/>
  <c r="EB59" i="38"/>
  <c r="ED59" i="38"/>
  <c r="DX59" i="38"/>
  <c r="DO135" i="38"/>
  <c r="EB135" i="38"/>
  <c r="DX135" i="38"/>
  <c r="DW211" i="38"/>
  <c r="DQ211" i="38"/>
  <c r="EA211" i="38"/>
  <c r="DL211" i="38"/>
  <c r="DN211" i="38"/>
  <c r="DY211" i="38"/>
  <c r="DV831" i="38"/>
  <c r="ED831" i="38"/>
  <c r="DW831" i="38"/>
  <c r="EB831" i="38"/>
  <c r="DZ66" i="38"/>
  <c r="ED66" i="38"/>
  <c r="DO66" i="38"/>
  <c r="EE66" i="38"/>
  <c r="DY66" i="38"/>
  <c r="DX142" i="38"/>
  <c r="EF142" i="38"/>
  <c r="DQ142" i="38"/>
  <c r="DJ142" i="38"/>
  <c r="DZ142" i="38"/>
  <c r="DU838" i="38"/>
  <c r="DN838" i="38"/>
  <c r="ED838" i="38"/>
  <c r="DW838" i="38"/>
  <c r="DL838" i="38"/>
  <c r="EA838" i="38"/>
  <c r="DN60" i="38"/>
  <c r="DX60" i="38"/>
  <c r="DM60" i="38"/>
  <c r="EC60" i="38"/>
  <c r="DL136" i="38"/>
  <c r="DU136" i="38"/>
  <c r="DN136" i="38"/>
  <c r="ED136" i="38"/>
  <c r="DW136" i="38"/>
  <c r="DN212" i="38"/>
  <c r="DO212" i="38"/>
  <c r="EE212" i="38"/>
  <c r="DX212" i="38"/>
  <c r="DM832" i="38"/>
  <c r="EA832" i="38"/>
  <c r="EF832" i="38"/>
  <c r="DO67" i="38"/>
  <c r="DZ67" i="38"/>
  <c r="DM67" i="38"/>
  <c r="DX67" i="38"/>
  <c r="EE839" i="38"/>
  <c r="DJ839" i="38"/>
  <c r="DO839" i="38"/>
  <c r="EF839" i="38"/>
  <c r="DM839" i="38"/>
  <c r="ED839" i="38"/>
  <c r="EE618" i="38"/>
  <c r="EB618" i="38"/>
  <c r="DY618" i="38"/>
  <c r="ED624" i="38"/>
  <c r="EF624" i="38"/>
  <c r="DY624" i="38"/>
  <c r="EB631" i="38"/>
  <c r="EF631" i="38"/>
  <c r="DQ631" i="38"/>
  <c r="DJ631" i="38"/>
  <c r="DY631" i="38"/>
  <c r="EF258" i="38"/>
  <c r="DU258" i="38"/>
  <c r="DN258" i="38"/>
  <c r="ED258" i="38"/>
  <c r="DW268" i="38"/>
  <c r="EE268" i="38"/>
  <c r="EF268" i="38"/>
  <c r="DU268" i="38"/>
  <c r="DN268" i="38"/>
  <c r="ED268" i="38"/>
  <c r="DJ344" i="38"/>
  <c r="DW344" i="38"/>
  <c r="DL344" i="38"/>
  <c r="EB344" i="38"/>
  <c r="DQ344" i="38"/>
  <c r="DU47" i="38"/>
  <c r="ED47" i="38"/>
  <c r="DV47" i="38"/>
  <c r="DQ47" i="38"/>
  <c r="EB47" i="38"/>
  <c r="DN199" i="38"/>
  <c r="DL199" i="38"/>
  <c r="DV199" i="38"/>
  <c r="DJ199" i="38"/>
  <c r="EF199" i="38"/>
  <c r="EC275" i="38"/>
  <c r="DN275" i="38"/>
  <c r="ED275" i="38"/>
  <c r="DW275" i="38"/>
  <c r="DL275" i="38"/>
  <c r="EB275" i="38"/>
  <c r="DW351" i="38"/>
  <c r="EE351" i="38"/>
  <c r="DY351" i="38"/>
  <c r="DZ54" i="38"/>
  <c r="EA54" i="38"/>
  <c r="EF54" i="38"/>
  <c r="DU54" i="38"/>
  <c r="EC206" i="38"/>
  <c r="DL206" i="38"/>
  <c r="EA206" i="38"/>
  <c r="DQ206" i="38"/>
  <c r="DJ206" i="38"/>
  <c r="DZ206" i="38"/>
  <c r="DU282" i="38"/>
  <c r="EB282" i="38"/>
  <c r="DV282" i="38"/>
  <c r="DO282" i="38"/>
  <c r="ED282" i="38"/>
  <c r="EF45" i="38"/>
  <c r="DO45" i="38"/>
  <c r="DM45" i="38"/>
  <c r="ED45" i="38"/>
  <c r="DQ45" i="38"/>
  <c r="EE261" i="38"/>
  <c r="EF261" i="38"/>
  <c r="DU261" i="38"/>
  <c r="DZ621" i="38"/>
  <c r="DU621" i="38"/>
  <c r="ED621" i="38"/>
  <c r="DQ621" i="38"/>
  <c r="EB621" i="38"/>
  <c r="DZ41" i="38"/>
  <c r="DX41" i="38"/>
  <c r="DX264" i="38"/>
  <c r="DQ264" i="38"/>
  <c r="DJ264" i="38"/>
  <c r="DZ264" i="38"/>
  <c r="DW271" i="38"/>
  <c r="EF271" i="38"/>
  <c r="ED271" i="38"/>
  <c r="DV271" i="38"/>
  <c r="EB202" i="38"/>
  <c r="DZ202" i="38"/>
  <c r="EF202" i="38"/>
  <c r="DO278" i="38"/>
  <c r="DX278" i="38"/>
  <c r="DM278" i="38"/>
  <c r="EB278" i="38"/>
  <c r="DV278" i="38"/>
  <c r="DX486" i="38"/>
  <c r="DU486" i="38"/>
  <c r="DN486" i="38"/>
  <c r="ED486" i="38"/>
  <c r="DW486" i="38"/>
  <c r="EF829" i="38"/>
  <c r="DQ829" i="38"/>
  <c r="DJ829" i="38"/>
  <c r="DX829" i="38"/>
  <c r="FF596" i="38"/>
  <c r="FF857" i="38"/>
  <c r="FF576" i="38"/>
  <c r="FF837" i="38"/>
  <c r="FF586" i="38"/>
  <c r="FF847" i="38"/>
  <c r="DX56" i="38"/>
  <c r="DM56" i="38"/>
  <c r="EC56" i="38"/>
  <c r="DV56" i="38"/>
  <c r="EC208" i="38"/>
  <c r="DN208" i="38"/>
  <c r="ED208" i="38"/>
  <c r="DW208" i="38"/>
  <c r="DL208" i="38"/>
  <c r="EB208" i="38"/>
  <c r="DZ828" i="38"/>
  <c r="DV828" i="38"/>
  <c r="DW828" i="38"/>
  <c r="DL828" i="38"/>
  <c r="EB828" i="38"/>
  <c r="DQ828" i="38"/>
  <c r="ED63" i="38"/>
  <c r="DW63" i="38"/>
  <c r="EA63" i="38"/>
  <c r="DL139" i="38"/>
  <c r="DO139" i="38"/>
  <c r="DZ139" i="38"/>
  <c r="DV139" i="38"/>
  <c r="DW835" i="38"/>
  <c r="DL835" i="38"/>
  <c r="EB835" i="38"/>
  <c r="DQ835" i="38"/>
  <c r="DJ835" i="38"/>
  <c r="DZ835" i="38"/>
  <c r="EE70" i="38"/>
  <c r="DZ70" i="38"/>
  <c r="EC70" i="38"/>
  <c r="DU614" i="38"/>
  <c r="DN614" i="38"/>
  <c r="ED614" i="38"/>
  <c r="DW614" i="38"/>
  <c r="DL614" i="38"/>
  <c r="EA614" i="38"/>
  <c r="DO842" i="38"/>
  <c r="DX842" i="38"/>
  <c r="DM842" i="38"/>
  <c r="EC842" i="38"/>
  <c r="DV842" i="38"/>
  <c r="DL61" i="38"/>
  <c r="DN61" i="38"/>
  <c r="DJ61" i="38"/>
  <c r="EA61" i="38"/>
  <c r="DX61" i="38"/>
  <c r="EF61" i="38"/>
  <c r="DZ205" i="38"/>
  <c r="DX205" i="38"/>
  <c r="DW277" i="38"/>
  <c r="ED277" i="38"/>
  <c r="EF277" i="38"/>
  <c r="DU277" i="38"/>
  <c r="DN277" i="38"/>
  <c r="EC277" i="38"/>
  <c r="DY349" i="38"/>
  <c r="DZ349" i="38"/>
  <c r="DL349" i="38"/>
  <c r="DX349" i="38"/>
  <c r="EC617" i="38"/>
  <c r="DN617" i="38"/>
  <c r="EF617" i="38"/>
  <c r="DW617" i="38"/>
  <c r="DL617" i="38"/>
  <c r="EB617" i="38"/>
  <c r="DQ492" i="38"/>
  <c r="DV492" i="38"/>
  <c r="DO492" i="38"/>
  <c r="EE492" i="38"/>
  <c r="DL57" i="38"/>
  <c r="EA57" i="38"/>
  <c r="EF57" i="38"/>
  <c r="DU57" i="38"/>
  <c r="DV201" i="38"/>
  <c r="DO201" i="38"/>
  <c r="ED201" i="38"/>
  <c r="DU201" i="38"/>
  <c r="DY201" i="38"/>
  <c r="DL273" i="38"/>
  <c r="DQ273" i="38"/>
  <c r="DM273" i="38"/>
  <c r="EC273" i="38"/>
  <c r="DV273" i="38"/>
  <c r="EE273" i="38"/>
  <c r="DJ345" i="38"/>
  <c r="DV345" i="38"/>
  <c r="DW345" i="38"/>
  <c r="DL345" i="38"/>
  <c r="EB345" i="38"/>
  <c r="DN345" i="38"/>
  <c r="DQ823" i="38"/>
  <c r="DM823" i="38"/>
  <c r="DZ823" i="38"/>
  <c r="EF823" i="38"/>
  <c r="DX134" i="38"/>
  <c r="DM134" i="38"/>
  <c r="EB134" i="38"/>
  <c r="DV134" i="38"/>
  <c r="DZ49" i="38"/>
  <c r="ED49" i="38"/>
  <c r="EF49" i="38"/>
  <c r="DU49" i="38"/>
  <c r="EE49" i="38"/>
  <c r="EB265" i="38"/>
  <c r="DJ265" i="38"/>
  <c r="DY265" i="38"/>
  <c r="DQ265" i="38"/>
  <c r="DL265" i="38"/>
  <c r="EA265" i="38"/>
  <c r="EC481" i="38"/>
  <c r="DW481" i="38"/>
  <c r="DY481" i="38"/>
  <c r="DL481" i="38"/>
  <c r="DX481" i="38"/>
  <c r="DN481" i="38"/>
  <c r="ED481" i="38"/>
  <c r="DX625" i="38"/>
  <c r="EC625" i="38"/>
  <c r="DV625" i="38"/>
  <c r="EC841" i="38"/>
  <c r="DW841" i="38"/>
  <c r="DY841" i="38"/>
  <c r="DX841" i="38"/>
  <c r="DN841" i="38"/>
  <c r="ED841" i="38"/>
  <c r="DM833" i="38"/>
  <c r="DN833" i="38"/>
  <c r="EF833" i="38"/>
  <c r="DU833" i="38"/>
  <c r="ED833" i="38"/>
  <c r="EA128" i="38"/>
  <c r="DN128" i="38"/>
  <c r="ED128" i="38"/>
  <c r="DW128" i="38"/>
  <c r="DL128" i="38"/>
  <c r="EB128" i="38"/>
  <c r="DZ632" i="38"/>
  <c r="EA632" i="38"/>
  <c r="EF632" i="38"/>
  <c r="DU632" i="38"/>
  <c r="EB259" i="38"/>
  <c r="DU259" i="38"/>
  <c r="DN259" i="38"/>
  <c r="ED259" i="38"/>
  <c r="DW259" i="38"/>
  <c r="DM266" i="38"/>
  <c r="EB266" i="38"/>
  <c r="DV266" i="38"/>
  <c r="DO266" i="38"/>
  <c r="ED266" i="38"/>
  <c r="DX342" i="38"/>
  <c r="DM342" i="38"/>
  <c r="EB342" i="38"/>
  <c r="DV342" i="38"/>
  <c r="DJ40" i="38"/>
  <c r="DX40" i="38"/>
  <c r="DM40" i="38"/>
  <c r="EC40" i="38"/>
  <c r="DX130" i="38"/>
  <c r="DU130" i="38"/>
  <c r="DN130" i="38"/>
  <c r="ED130" i="38"/>
  <c r="DW130" i="38"/>
  <c r="DW490" i="38"/>
  <c r="ED490" i="38"/>
  <c r="DY490" i="38"/>
  <c r="DU257" i="38"/>
  <c r="EF257" i="38"/>
  <c r="ED257" i="38"/>
  <c r="DN488" i="38"/>
  <c r="DJ488" i="38"/>
  <c r="DX488" i="38"/>
  <c r="DM488" i="38"/>
  <c r="EC488" i="38"/>
  <c r="DW491" i="38"/>
  <c r="EE491" i="38"/>
  <c r="DJ491" i="38"/>
  <c r="EF491" i="38"/>
  <c r="DU491" i="38"/>
  <c r="DQ491" i="38"/>
  <c r="ED491" i="38"/>
  <c r="DQ50" i="38"/>
  <c r="DM50" i="38"/>
  <c r="EA50" i="38"/>
  <c r="EF50" i="38"/>
  <c r="DV131" i="38"/>
  <c r="DZ131" i="38"/>
  <c r="DL131" i="38"/>
  <c r="EA131" i="38"/>
  <c r="DQ131" i="38"/>
  <c r="DJ131" i="38"/>
  <c r="DY131" i="38"/>
  <c r="DQ69" i="38"/>
  <c r="EA69" i="38"/>
  <c r="EF69" i="38"/>
  <c r="DJ44" i="38"/>
  <c r="DZ44" i="38"/>
  <c r="DX44" i="38"/>
  <c r="DO65" i="38"/>
  <c r="DW65" i="38"/>
  <c r="DU65" i="38"/>
  <c r="EE65" i="38"/>
  <c r="EA209" i="38"/>
  <c r="EB209" i="38"/>
  <c r="DN209" i="38"/>
  <c r="DY209" i="38"/>
  <c r="EE626" i="38"/>
  <c r="DL626" i="38"/>
  <c r="EA626" i="38"/>
  <c r="DQ626" i="38"/>
  <c r="DJ626" i="38"/>
  <c r="DZ626" i="38"/>
  <c r="DV613" i="38"/>
  <c r="DO613" i="38"/>
  <c r="EE613" i="38"/>
  <c r="DY613" i="38"/>
  <c r="EE772" i="38"/>
  <c r="DL772" i="38"/>
  <c r="EB772" i="38"/>
  <c r="DQ772" i="38"/>
  <c r="DJ772" i="38"/>
  <c r="DZ772" i="38"/>
  <c r="DQ255" i="38"/>
  <c r="EB255" i="38"/>
  <c r="DL255" i="38"/>
  <c r="DO255" i="38"/>
  <c r="DZ255" i="38"/>
  <c r="DJ267" i="38"/>
  <c r="EE267" i="38"/>
  <c r="DQ267" i="38"/>
  <c r="EA267" i="38"/>
  <c r="DQ274" i="38"/>
  <c r="DJ274" i="38"/>
  <c r="DZ274" i="38"/>
  <c r="DJ350" i="38"/>
  <c r="EC350" i="38"/>
  <c r="EF350" i="38"/>
  <c r="DU350" i="38"/>
  <c r="EA484" i="38"/>
  <c r="DL484" i="38"/>
  <c r="EB484" i="38"/>
  <c r="DQ484" i="38"/>
  <c r="DJ484" i="38"/>
  <c r="DZ484" i="38"/>
  <c r="EF263" i="38"/>
  <c r="DL263" i="38"/>
  <c r="DX263" i="38"/>
  <c r="DW263" i="38"/>
  <c r="ED270" i="38"/>
  <c r="EF270" i="38"/>
  <c r="DL270" i="38"/>
  <c r="DM270" i="38"/>
  <c r="EB270" i="38"/>
  <c r="DW270" i="38"/>
  <c r="EB346" i="38"/>
  <c r="DV346" i="38"/>
  <c r="DX346" i="38"/>
  <c r="DZ346" i="38"/>
  <c r="DW346" i="38"/>
  <c r="DM346" i="38"/>
  <c r="EC346" i="38"/>
  <c r="DY43" i="38"/>
  <c r="DW43" i="38"/>
  <c r="DM43" i="38"/>
  <c r="EC43" i="38"/>
  <c r="EE489" i="38"/>
  <c r="EA489" i="38"/>
  <c r="DO489" i="38"/>
  <c r="DZ489" i="38"/>
  <c r="DM489" i="38"/>
  <c r="EF48" i="38"/>
  <c r="DY48" i="38"/>
  <c r="EA48" i="38"/>
  <c r="DX200" i="38"/>
  <c r="EF200" i="38"/>
  <c r="DQ200" i="38"/>
  <c r="DJ200" i="38"/>
  <c r="DY200" i="38"/>
  <c r="DN276" i="38"/>
  <c r="DO276" i="38"/>
  <c r="EE276" i="38"/>
  <c r="DY276" i="38"/>
  <c r="DQ352" i="38"/>
  <c r="DJ352" i="38"/>
  <c r="DZ352" i="38"/>
  <c r="EC55" i="38"/>
  <c r="EA55" i="38"/>
  <c r="EF55" i="38"/>
  <c r="DJ207" i="38"/>
  <c r="EA207" i="38"/>
  <c r="DW207" i="38"/>
  <c r="DV827" i="38"/>
  <c r="ED827" i="38"/>
  <c r="DW827" i="38"/>
  <c r="DQ827" i="38"/>
  <c r="EB827" i="38"/>
  <c r="ED62" i="38"/>
  <c r="DO62" i="38"/>
  <c r="EE62" i="38"/>
  <c r="DY62" i="38"/>
  <c r="DX138" i="38"/>
  <c r="EF138" i="38"/>
  <c r="DQ138" i="38"/>
  <c r="DJ138" i="38"/>
  <c r="DZ138" i="38"/>
  <c r="EA834" i="38"/>
  <c r="EC834" i="38"/>
  <c r="EF834" i="38"/>
  <c r="DZ834" i="38"/>
  <c r="DQ834" i="38"/>
  <c r="EC196" i="38"/>
  <c r="EA196" i="38"/>
  <c r="DV196" i="38"/>
  <c r="DO196" i="38"/>
  <c r="EE196" i="38"/>
  <c r="DO272" i="38"/>
  <c r="DX272" i="38"/>
  <c r="DM272" i="38"/>
  <c r="EC272" i="38"/>
  <c r="DV272" i="38"/>
  <c r="DQ348" i="38"/>
  <c r="EA348" i="38"/>
  <c r="EF348" i="38"/>
  <c r="DJ51" i="38"/>
  <c r="DO51" i="38"/>
  <c r="DZ51" i="38"/>
  <c r="DM51" i="38"/>
  <c r="DL203" i="38"/>
  <c r="DW203" i="38"/>
  <c r="DY203" i="38"/>
  <c r="DV203" i="38"/>
  <c r="EB203" i="38"/>
  <c r="EC279" i="38"/>
  <c r="EA279" i="38"/>
  <c r="DN279" i="38"/>
  <c r="ED279" i="38"/>
  <c r="DJ58" i="38"/>
  <c r="DZ58" i="38"/>
  <c r="DX58" i="38"/>
  <c r="DU210" i="38"/>
  <c r="EE210" i="38"/>
  <c r="DJ210" i="38"/>
  <c r="DZ210" i="38"/>
  <c r="DQ830" i="38"/>
  <c r="DM830" i="38"/>
  <c r="EB830" i="38"/>
  <c r="EF830" i="38"/>
  <c r="DL72" i="38"/>
  <c r="DM72" i="38"/>
  <c r="EC72" i="38"/>
  <c r="DV72" i="38"/>
  <c r="DO72" i="38"/>
  <c r="EE72" i="38"/>
  <c r="DZ616" i="38"/>
  <c r="DO616" i="38"/>
  <c r="EE616" i="38"/>
  <c r="DY616" i="38"/>
  <c r="DX623" i="38"/>
  <c r="DU623" i="38"/>
  <c r="DV623" i="38"/>
  <c r="EE623" i="38"/>
  <c r="DY630" i="38"/>
  <c r="DQ630" i="38"/>
  <c r="EC630" i="38"/>
  <c r="EF630" i="38"/>
  <c r="DY64" i="38"/>
  <c r="DJ64" i="38"/>
  <c r="DZ64" i="38"/>
  <c r="DX64" i="38"/>
  <c r="DO140" i="38"/>
  <c r="EF140" i="38"/>
  <c r="DU140" i="38"/>
  <c r="DN140" i="38"/>
  <c r="ED140" i="38"/>
  <c r="DZ836" i="38"/>
  <c r="EA836" i="38"/>
  <c r="EF836" i="38"/>
  <c r="DU836" i="38"/>
  <c r="ED71" i="38"/>
  <c r="DJ71" i="38"/>
  <c r="DX71" i="38"/>
  <c r="DM71" i="38"/>
  <c r="EC71" i="38"/>
  <c r="DN615" i="38"/>
  <c r="EB615" i="38"/>
  <c r="EF615" i="38"/>
  <c r="DU615" i="38"/>
  <c r="EA622" i="38"/>
  <c r="ED622" i="38"/>
  <c r="EF622" i="38"/>
  <c r="DO622" i="38"/>
  <c r="EE622" i="38"/>
  <c r="DY622" i="38"/>
  <c r="EA487" i="38"/>
  <c r="DM487" i="38"/>
  <c r="EC487" i="38"/>
  <c r="DV487" i="38"/>
  <c r="EA620" i="38"/>
  <c r="DW620" i="38"/>
  <c r="DY620" i="38"/>
  <c r="EE627" i="38"/>
  <c r="EA627" i="38"/>
  <c r="DM627" i="38"/>
  <c r="DY627" i="38"/>
  <c r="DL627" i="38"/>
  <c r="DM254" i="38"/>
  <c r="EF254" i="38"/>
  <c r="DV254" i="38"/>
  <c r="EC482" i="38"/>
  <c r="DX482" i="38"/>
  <c r="DM482" i="38"/>
  <c r="EB482" i="38"/>
  <c r="DV482" i="38"/>
  <c r="DL39" i="38"/>
  <c r="DV39" i="38"/>
  <c r="DM39" i="38"/>
  <c r="EC39" i="38"/>
  <c r="DU39" i="38"/>
  <c r="DO39" i="38"/>
  <c r="EE39" i="38"/>
  <c r="DO53" i="38"/>
  <c r="EC53" i="38"/>
  <c r="DU53" i="38"/>
  <c r="DN53" i="38"/>
  <c r="EE53" i="38"/>
  <c r="DX197" i="38"/>
  <c r="EF197" i="38"/>
  <c r="EE197" i="38"/>
  <c r="DW197" i="38"/>
  <c r="DX269" i="38"/>
  <c r="DU269" i="38"/>
  <c r="ED269" i="38"/>
  <c r="DZ269" i="38"/>
  <c r="DX485" i="38"/>
  <c r="DM485" i="38"/>
  <c r="EC485" i="38"/>
  <c r="DV485" i="38"/>
  <c r="DO485" i="38"/>
  <c r="ED485" i="38"/>
  <c r="EE629" i="38"/>
  <c r="DY629" i="38"/>
  <c r="EA629" i="38"/>
  <c r="DM42" i="38"/>
  <c r="EB42" i="38"/>
  <c r="DV42" i="38"/>
  <c r="DO42" i="38"/>
  <c r="EE42" i="38"/>
  <c r="DL347" i="38"/>
  <c r="DZ347" i="38"/>
  <c r="EE347" i="38"/>
  <c r="DM347" i="38"/>
  <c r="DY347" i="38"/>
  <c r="DX141" i="38"/>
  <c r="DM141" i="38"/>
  <c r="EC141" i="38"/>
  <c r="DV141" i="38"/>
  <c r="EC127" i="38"/>
  <c r="DW127" i="38"/>
  <c r="DX127" i="38"/>
  <c r="DY127" i="38"/>
  <c r="DL137" i="38"/>
  <c r="DQ137" i="38"/>
  <c r="DM137" i="38"/>
  <c r="EC137" i="38"/>
  <c r="DU137" i="38"/>
  <c r="ED137" i="38"/>
  <c r="DU281" i="38"/>
  <c r="EC281" i="38"/>
  <c r="DV281" i="38"/>
  <c r="DN281" i="38"/>
  <c r="ED281" i="38"/>
  <c r="DM837" i="38"/>
  <c r="EA837" i="38"/>
  <c r="EF837" i="38"/>
  <c r="DX68" i="38"/>
  <c r="DM68" i="38"/>
  <c r="EC68" i="38"/>
  <c r="DV68" i="38"/>
  <c r="DJ840" i="38"/>
  <c r="DZ840" i="38"/>
  <c r="DX840" i="38"/>
  <c r="DL619" i="38"/>
  <c r="DU619" i="38"/>
  <c r="DN619" i="38"/>
  <c r="EC619" i="38"/>
  <c r="DV619" i="38"/>
  <c r="DU826" i="38"/>
  <c r="EC826" i="38"/>
  <c r="DV826" i="38"/>
  <c r="DO826" i="38"/>
  <c r="EE826" i="38"/>
  <c r="DM628" i="38"/>
  <c r="DU628" i="38"/>
  <c r="DN628" i="38"/>
  <c r="ED628" i="38"/>
  <c r="DW628" i="38"/>
  <c r="DL628" i="38"/>
  <c r="EB628" i="38"/>
  <c r="DX483" i="38"/>
  <c r="DZ483" i="38"/>
  <c r="DZ262" i="38"/>
  <c r="DO262" i="38"/>
  <c r="EE262" i="38"/>
  <c r="DY262" i="38"/>
  <c r="DU260" i="38"/>
  <c r="DN260" i="38"/>
  <c r="ED260" i="38"/>
  <c r="DW260" i="38"/>
  <c r="DL260" i="38"/>
  <c r="EB260" i="38"/>
  <c r="DO343" i="38"/>
  <c r="DJ343" i="38"/>
  <c r="DN343" i="38"/>
  <c r="DX343" i="38"/>
  <c r="DU46" i="38"/>
  <c r="EB46" i="38"/>
  <c r="DV46" i="38"/>
  <c r="DO46" i="38"/>
  <c r="EE46" i="38"/>
  <c r="DZ198" i="38"/>
  <c r="EA198" i="38"/>
  <c r="EF198" i="38"/>
  <c r="DU198" i="38"/>
  <c r="DN256" i="38"/>
  <c r="DX256" i="38"/>
  <c r="DM256" i="38"/>
  <c r="EC256" i="38"/>
  <c r="EA825" i="38"/>
  <c r="EF825" i="38"/>
  <c r="DQ132" i="38"/>
  <c r="DM132" i="38"/>
  <c r="DZ132" i="38"/>
  <c r="EF132" i="38"/>
  <c r="DL133" i="38"/>
  <c r="DW133" i="38"/>
  <c r="DJ133" i="38"/>
  <c r="DY133" i="38"/>
  <c r="DQ133" i="38"/>
  <c r="EB129" i="38"/>
  <c r="DU129" i="38"/>
  <c r="DN129" i="38"/>
  <c r="EE129" i="38"/>
  <c r="DX129" i="38"/>
  <c r="ED52" i="38"/>
  <c r="DO52" i="38"/>
  <c r="EE52" i="38"/>
  <c r="DY52" i="38"/>
  <c r="EE204" i="38"/>
  <c r="EF204" i="38"/>
  <c r="DU204" i="38"/>
  <c r="DN204" i="38"/>
  <c r="ED204" i="38"/>
  <c r="EC280" i="38"/>
  <c r="DY280" i="38"/>
  <c r="DV280" i="38"/>
  <c r="DO280" i="38"/>
  <c r="EE280" i="38"/>
  <c r="DW824" i="38"/>
  <c r="EE824" i="38"/>
  <c r="DY824" i="38"/>
  <c r="DW59" i="38"/>
  <c r="DM59" i="38"/>
  <c r="EE59" i="38"/>
  <c r="DV59" i="38"/>
  <c r="DL135" i="38"/>
  <c r="EA135" i="38"/>
  <c r="EE135" i="38"/>
  <c r="DW135" i="38"/>
  <c r="DZ135" i="38"/>
  <c r="DJ211" i="38"/>
  <c r="EE211" i="38"/>
  <c r="DU211" i="38"/>
  <c r="ED211" i="38"/>
  <c r="DN831" i="38"/>
  <c r="DO831" i="38"/>
  <c r="EA831" i="38"/>
  <c r="DJ831" i="38"/>
  <c r="EF831" i="38"/>
  <c r="DX66" i="38"/>
  <c r="DM66" i="38"/>
  <c r="EC66" i="38"/>
  <c r="DL142" i="38"/>
  <c r="DU142" i="38"/>
  <c r="DN142" i="38"/>
  <c r="ED142" i="38"/>
  <c r="DW142" i="38"/>
  <c r="DM838" i="38"/>
  <c r="EB838" i="38"/>
  <c r="EF838" i="38"/>
  <c r="ED60" i="38"/>
  <c r="DV60" i="38"/>
  <c r="DW60" i="38"/>
  <c r="EB60" i="38"/>
  <c r="DQ60" i="38"/>
  <c r="EB136" i="38"/>
  <c r="EA136" i="38"/>
  <c r="DZ136" i="38"/>
  <c r="EA212" i="38"/>
  <c r="ED212" i="38"/>
  <c r="DW212" i="38"/>
  <c r="DM212" i="38"/>
  <c r="EC212" i="38"/>
  <c r="EC832" i="38"/>
  <c r="DY832" i="38"/>
  <c r="DV832" i="38"/>
  <c r="DO832" i="38"/>
  <c r="EE832" i="38"/>
  <c r="DU67" i="38"/>
  <c r="ED67" i="38"/>
  <c r="DW67" i="38"/>
  <c r="DQ67" i="38"/>
  <c r="EB67" i="38"/>
  <c r="DN839" i="38"/>
  <c r="DZ839" i="38"/>
  <c r="DX839" i="38"/>
  <c r="DQ839" i="38"/>
  <c r="DX618" i="38"/>
  <c r="DM618" i="38"/>
  <c r="EA618" i="38"/>
  <c r="DV618" i="38"/>
  <c r="EB624" i="38"/>
  <c r="DJ624" i="38"/>
  <c r="DM624" i="38"/>
  <c r="EC624" i="38"/>
  <c r="DW624" i="38"/>
  <c r="DL631" i="38"/>
  <c r="DU631" i="38"/>
  <c r="DN631" i="38"/>
  <c r="ED631" i="38"/>
  <c r="DW631" i="38"/>
  <c r="EA258" i="38"/>
  <c r="DW258" i="38"/>
  <c r="DY258" i="38"/>
  <c r="DY268" i="38"/>
  <c r="DZ344" i="38"/>
  <c r="EA344" i="38"/>
  <c r="EF344" i="38"/>
  <c r="DU344" i="38"/>
  <c r="EF47" i="38"/>
  <c r="DM47" i="38"/>
  <c r="DX47" i="38"/>
  <c r="DN47" i="38"/>
  <c r="EC47" i="38"/>
  <c r="EA199" i="38"/>
  <c r="DO199" i="38"/>
  <c r="DY199" i="38"/>
  <c r="DX199" i="38"/>
  <c r="DY275" i="38"/>
  <c r="DQ275" i="38"/>
  <c r="EA275" i="38"/>
  <c r="EF275" i="38"/>
  <c r="DX351" i="38"/>
  <c r="DM351" i="38"/>
  <c r="EC351" i="38"/>
  <c r="DV351" i="38"/>
  <c r="DN54" i="38"/>
  <c r="DO54" i="38"/>
  <c r="EE54" i="38"/>
  <c r="DY54" i="38"/>
  <c r="DO206" i="38"/>
  <c r="EF206" i="38"/>
  <c r="DU206" i="38"/>
  <c r="DN206" i="38"/>
  <c r="ED206" i="38"/>
  <c r="DJ282" i="38"/>
  <c r="DZ282" i="38"/>
  <c r="DX282" i="38"/>
  <c r="DY45" i="38"/>
  <c r="DJ45" i="38"/>
  <c r="DZ45" i="38"/>
  <c r="EC261" i="38"/>
  <c r="DV261" i="38"/>
  <c r="DO261" i="38"/>
  <c r="ED261" i="38"/>
  <c r="DM261" i="38"/>
  <c r="DZ261" i="38"/>
  <c r="DW621" i="38"/>
  <c r="DL621" i="38"/>
  <c r="DV621" i="38"/>
  <c r="DJ621" i="38"/>
  <c r="EA621" i="38"/>
  <c r="EF621" i="38"/>
  <c r="EC41" i="38"/>
  <c r="DN41" i="38"/>
  <c r="ED41" i="38"/>
  <c r="DW41" i="38"/>
  <c r="DM41" i="38"/>
  <c r="EB41" i="38"/>
  <c r="EF264" i="38"/>
  <c r="DU264" i="38"/>
  <c r="DN264" i="38"/>
  <c r="ED264" i="38"/>
  <c r="DW264" i="38"/>
  <c r="DQ271" i="38"/>
  <c r="DN271" i="38"/>
  <c r="DY271" i="38"/>
  <c r="DM271" i="38"/>
  <c r="EA271" i="38"/>
  <c r="DM202" i="38"/>
  <c r="EC202" i="38"/>
  <c r="DV202" i="38"/>
  <c r="DO202" i="38"/>
  <c r="ED202" i="38"/>
  <c r="EF278" i="38"/>
  <c r="DL278" i="38"/>
  <c r="EA278" i="38"/>
  <c r="DQ278" i="38"/>
  <c r="DJ278" i="38"/>
  <c r="DZ278" i="38"/>
  <c r="EF486" i="38"/>
  <c r="DY486" i="38"/>
  <c r="EB486" i="38"/>
  <c r="EC829" i="38"/>
  <c r="DY829" i="38"/>
  <c r="ED829" i="38"/>
  <c r="FF636" i="38"/>
  <c r="FF897" i="38"/>
  <c r="FF449" i="38"/>
  <c r="FF710" i="38"/>
  <c r="FF469" i="38"/>
  <c r="FF730" i="38"/>
  <c r="FF479" i="38"/>
  <c r="FF740" i="38"/>
  <c r="FF546" i="38"/>
  <c r="FF807" i="38"/>
  <c r="FF666" i="38"/>
  <c r="FF927" i="38"/>
  <c r="FF616" i="38"/>
  <c r="FF877" i="38"/>
  <c r="FF489" i="38"/>
  <c r="FF750" i="38"/>
  <c r="FF529" i="38"/>
  <c r="FF790" i="38"/>
  <c r="DR56" i="38"/>
  <c r="DS828" i="38"/>
  <c r="DH828" i="38"/>
  <c r="DR139" i="38"/>
  <c r="DK70" i="38"/>
  <c r="DH614" i="38"/>
  <c r="BF614" i="38"/>
  <c r="DT842" i="38"/>
  <c r="DS61" i="38"/>
  <c r="DK277" i="38"/>
  <c r="DI349" i="38"/>
  <c r="DH617" i="38"/>
  <c r="DR492" i="38"/>
  <c r="DP345" i="38"/>
  <c r="DS345" i="38"/>
  <c r="DR134" i="38"/>
  <c r="DK49" i="38"/>
  <c r="DS208" i="38"/>
  <c r="DK63" i="38"/>
  <c r="DS139" i="38"/>
  <c r="DS835" i="38"/>
  <c r="DS614" i="38"/>
  <c r="DR842" i="38"/>
  <c r="DS617" i="38"/>
  <c r="DT134" i="38"/>
  <c r="DT265" i="38"/>
  <c r="DS265" i="38"/>
  <c r="DT481" i="38"/>
  <c r="DS128" i="38"/>
  <c r="DH128" i="38"/>
  <c r="BF128" i="38"/>
  <c r="DR632" i="38"/>
  <c r="DS259" i="38"/>
  <c r="DK266" i="38"/>
  <c r="DI342" i="38"/>
  <c r="DR342" i="38"/>
  <c r="DH130" i="38"/>
  <c r="BF130" i="38"/>
  <c r="DS130" i="38"/>
  <c r="DS490" i="38"/>
  <c r="DP490" i="38"/>
  <c r="DT488" i="38"/>
  <c r="DH491" i="38"/>
  <c r="DK491" i="38"/>
  <c r="DK131" i="38"/>
  <c r="DH131" i="38"/>
  <c r="BF131" i="38"/>
  <c r="DT44" i="38"/>
  <c r="DS65" i="38"/>
  <c r="DP65" i="38"/>
  <c r="DK65" i="38"/>
  <c r="DI56" i="38"/>
  <c r="DH208" i="38"/>
  <c r="DR63" i="38"/>
  <c r="DH835" i="38"/>
  <c r="DT349" i="38"/>
  <c r="DP492" i="38"/>
  <c r="DR201" i="38"/>
  <c r="DP201" i="38"/>
  <c r="DI273" i="38"/>
  <c r="DK273" i="38"/>
  <c r="DH345" i="38"/>
  <c r="DK481" i="38"/>
  <c r="DT841" i="38"/>
  <c r="DI128" i="38"/>
  <c r="DI266" i="38"/>
  <c r="DR266" i="38"/>
  <c r="DT342" i="38"/>
  <c r="DT40" i="38"/>
  <c r="DI40" i="38"/>
  <c r="DT56" i="38"/>
  <c r="DR828" i="38"/>
  <c r="DP70" i="38"/>
  <c r="DK61" i="38"/>
  <c r="DT205" i="38"/>
  <c r="DK492" i="38"/>
  <c r="DI201" i="38"/>
  <c r="DS201" i="38"/>
  <c r="DI134" i="38"/>
  <c r="DH772" i="38"/>
  <c r="BF772" i="38"/>
  <c r="DK484" i="38"/>
  <c r="DS270" i="38"/>
  <c r="DT48" i="38"/>
  <c r="DI347" i="38"/>
  <c r="DT347" i="38"/>
  <c r="DP141" i="38"/>
  <c r="DH141" i="38"/>
  <c r="DR127" i="38"/>
  <c r="DS127" i="38"/>
  <c r="DS137" i="38"/>
  <c r="DT281" i="38"/>
  <c r="DK837" i="38"/>
  <c r="DR837" i="38"/>
  <c r="DP837" i="38"/>
  <c r="DK68" i="38"/>
  <c r="DH68" i="38"/>
  <c r="BF68" i="38"/>
  <c r="DS840" i="38"/>
  <c r="DH840" i="38"/>
  <c r="BF840" i="38"/>
  <c r="DT619" i="38"/>
  <c r="DT826" i="38"/>
  <c r="DR483" i="38"/>
  <c r="DK483" i="38"/>
  <c r="DT262" i="38"/>
  <c r="DI262" i="38"/>
  <c r="DK343" i="38"/>
  <c r="DS343" i="38"/>
  <c r="DT46" i="38"/>
  <c r="DK198" i="38"/>
  <c r="DP198" i="38"/>
  <c r="DR256" i="38"/>
  <c r="DS256" i="38"/>
  <c r="DH256" i="38"/>
  <c r="BF256" i="38"/>
  <c r="DR825" i="38"/>
  <c r="DK825" i="38"/>
  <c r="DP825" i="38"/>
  <c r="DI132" i="38"/>
  <c r="DS132" i="38"/>
  <c r="DH132" i="38"/>
  <c r="DP133" i="38"/>
  <c r="DK133" i="38"/>
  <c r="DP129" i="38"/>
  <c r="DH129" i="38"/>
  <c r="BF129" i="38"/>
  <c r="DH204" i="38"/>
  <c r="DP59" i="38"/>
  <c r="DT135" i="38"/>
  <c r="DS211" i="38"/>
  <c r="DH211" i="38"/>
  <c r="BF211" i="38"/>
  <c r="DP211" i="38"/>
  <c r="DR831" i="38"/>
  <c r="DH831" i="38"/>
  <c r="BF831" i="38"/>
  <c r="DK66" i="38"/>
  <c r="DP66" i="38"/>
  <c r="DH142" i="38"/>
  <c r="BF142" i="38"/>
  <c r="DP142" i="38"/>
  <c r="DS838" i="38"/>
  <c r="DH838" i="38"/>
  <c r="BF838" i="38"/>
  <c r="DT60" i="38"/>
  <c r="DI60" i="38"/>
  <c r="DS136" i="38"/>
  <c r="DK212" i="38"/>
  <c r="DP212" i="38"/>
  <c r="DR67" i="38"/>
  <c r="DI67" i="38"/>
  <c r="DT67" i="38"/>
  <c r="DK839" i="38"/>
  <c r="DP839" i="38"/>
  <c r="DK618" i="38"/>
  <c r="DP618" i="38"/>
  <c r="DH631" i="38"/>
  <c r="BF631" i="38"/>
  <c r="DP631" i="38"/>
  <c r="DS344" i="38"/>
  <c r="DH344" i="38"/>
  <c r="BF344" i="38"/>
  <c r="DT47" i="38"/>
  <c r="DP199" i="38"/>
  <c r="DK199" i="38"/>
  <c r="DS275" i="38"/>
  <c r="DH275" i="38"/>
  <c r="BF275" i="38"/>
  <c r="DS351" i="38"/>
  <c r="DP351" i="38"/>
  <c r="DR54" i="38"/>
  <c r="DH626" i="38"/>
  <c r="DH255" i="38"/>
  <c r="DR255" i="38"/>
  <c r="DK267" i="38"/>
  <c r="DT274" i="38"/>
  <c r="DI270" i="38"/>
  <c r="DP346" i="38"/>
  <c r="DS346" i="38"/>
  <c r="DT200" i="38"/>
  <c r="DS276" i="38"/>
  <c r="DH276" i="38"/>
  <c r="BF276" i="38"/>
  <c r="DI55" i="38"/>
  <c r="DR827" i="38"/>
  <c r="DR62" i="38"/>
  <c r="DS62" i="38"/>
  <c r="DH62" i="38"/>
  <c r="DT138" i="38"/>
  <c r="DH834" i="38"/>
  <c r="BF834" i="38"/>
  <c r="DS196" i="38"/>
  <c r="DH196" i="38"/>
  <c r="DT348" i="38"/>
  <c r="DS51" i="38"/>
  <c r="DR203" i="38"/>
  <c r="DI203" i="38"/>
  <c r="DR279" i="38"/>
  <c r="DS210" i="38"/>
  <c r="DH210" i="38"/>
  <c r="DT830" i="38"/>
  <c r="DH72" i="38"/>
  <c r="BF72" i="38"/>
  <c r="DS72" i="38"/>
  <c r="DR616" i="38"/>
  <c r="DS616" i="38"/>
  <c r="DH616" i="38"/>
  <c r="BF616" i="38"/>
  <c r="DS623" i="38"/>
  <c r="DP623" i="38"/>
  <c r="DT630" i="38"/>
  <c r="DT140" i="38"/>
  <c r="DI140" i="38"/>
  <c r="DR140" i="38"/>
  <c r="DT836" i="38"/>
  <c r="DT615" i="38"/>
  <c r="DH622" i="38"/>
  <c r="BF622" i="38"/>
  <c r="DK622" i="38"/>
  <c r="DS622" i="38"/>
  <c r="DH620" i="38"/>
  <c r="BF620" i="38"/>
  <c r="DS627" i="38"/>
  <c r="DH627" i="38"/>
  <c r="DT254" i="38"/>
  <c r="DH39" i="38"/>
  <c r="BF39" i="38"/>
  <c r="DS39" i="38"/>
  <c r="DP53" i="38"/>
  <c r="DI53" i="38"/>
  <c r="DR53" i="38"/>
  <c r="DI197" i="38"/>
  <c r="DK197" i="38"/>
  <c r="DT269" i="38"/>
  <c r="DH485" i="38"/>
  <c r="DK485" i="38"/>
  <c r="DS485" i="38"/>
  <c r="DH629" i="38"/>
  <c r="BF629" i="38"/>
  <c r="DT629" i="38"/>
  <c r="DS42" i="38"/>
  <c r="DR613" i="38"/>
  <c r="DP613" i="38"/>
  <c r="DH484" i="38"/>
  <c r="BF484" i="38"/>
  <c r="DR346" i="38"/>
  <c r="DI346" i="38"/>
  <c r="DH489" i="38"/>
  <c r="DS489" i="38"/>
  <c r="DK206" i="38"/>
  <c r="DH206" i="38"/>
  <c r="BF206" i="38"/>
  <c r="DR282" i="38"/>
  <c r="DK282" i="38"/>
  <c r="DP282" i="38"/>
  <c r="DT45" i="38"/>
  <c r="DI45" i="38"/>
  <c r="DH621" i="38"/>
  <c r="DS621" i="38"/>
  <c r="DR621" i="38"/>
  <c r="DT41" i="38"/>
  <c r="DP264" i="38"/>
  <c r="DS264" i="38"/>
  <c r="DT271" i="38"/>
  <c r="DI271" i="38"/>
  <c r="DI202" i="38"/>
  <c r="DR202" i="38"/>
  <c r="DK202" i="38"/>
  <c r="DP202" i="38"/>
  <c r="DH278" i="38"/>
  <c r="BF278" i="38"/>
  <c r="DP486" i="38"/>
  <c r="DK829" i="38"/>
  <c r="DR829" i="38"/>
  <c r="DK56" i="38"/>
  <c r="DH56" i="38"/>
  <c r="BF56" i="38"/>
  <c r="DT63" i="38"/>
  <c r="DS63" i="38"/>
  <c r="DP63" i="38"/>
  <c r="DH139" i="38"/>
  <c r="BF139" i="38"/>
  <c r="DK139" i="38"/>
  <c r="DT70" i="38"/>
  <c r="DI70" i="38"/>
  <c r="DR70" i="38"/>
  <c r="DH842" i="38"/>
  <c r="DH61" i="38"/>
  <c r="DH205" i="38"/>
  <c r="BF205" i="38"/>
  <c r="DK205" i="38"/>
  <c r="DR205" i="38"/>
  <c r="DI205" i="38"/>
  <c r="DP277" i="38"/>
  <c r="DK349" i="38"/>
  <c r="DS349" i="38"/>
  <c r="DT492" i="38"/>
  <c r="DK57" i="38"/>
  <c r="DP57" i="38"/>
  <c r="DK201" i="38"/>
  <c r="DT273" i="38"/>
  <c r="DR823" i="38"/>
  <c r="DK823" i="38"/>
  <c r="DP823" i="38"/>
  <c r="DS134" i="38"/>
  <c r="DH134" i="38"/>
  <c r="DR49" i="38"/>
  <c r="DS49" i="38"/>
  <c r="DK625" i="38"/>
  <c r="DH625" i="38"/>
  <c r="DS625" i="38"/>
  <c r="DH841" i="38"/>
  <c r="DK833" i="38"/>
  <c r="DT833" i="38"/>
  <c r="DK632" i="38"/>
  <c r="DP632" i="38"/>
  <c r="DT259" i="38"/>
  <c r="DH266" i="38"/>
  <c r="DP266" i="38"/>
  <c r="DS342" i="38"/>
  <c r="DH342" i="38"/>
  <c r="BF342" i="38"/>
  <c r="DR40" i="38"/>
  <c r="DS40" i="38"/>
  <c r="DH40" i="38"/>
  <c r="BF40" i="38"/>
  <c r="DP130" i="38"/>
  <c r="DT490" i="38"/>
  <c r="DR490" i="38"/>
  <c r="DP257" i="38"/>
  <c r="DT257" i="38"/>
  <c r="DR257" i="38"/>
  <c r="DS257" i="38"/>
  <c r="DS488" i="38"/>
  <c r="DH488" i="38"/>
  <c r="DR50" i="38"/>
  <c r="DK50" i="38"/>
  <c r="DP50" i="38"/>
  <c r="DH69" i="38"/>
  <c r="DR69" i="38"/>
  <c r="DI69" i="38"/>
  <c r="DP69" i="38"/>
  <c r="DI44" i="38"/>
  <c r="DS44" i="38"/>
  <c r="DH44" i="38"/>
  <c r="BF44" i="38"/>
  <c r="DI65" i="38"/>
  <c r="DR65" i="38"/>
  <c r="DK209" i="38"/>
  <c r="DI209" i="38"/>
  <c r="DT613" i="38"/>
  <c r="DP255" i="38"/>
  <c r="DI267" i="38"/>
  <c r="DT267" i="38"/>
  <c r="DH274" i="38"/>
  <c r="BF274" i="38"/>
  <c r="DP274" i="38"/>
  <c r="DS274" i="38"/>
  <c r="DK350" i="38"/>
  <c r="DP350" i="38"/>
  <c r="DS263" i="38"/>
  <c r="DI263" i="38"/>
  <c r="DK43" i="38"/>
  <c r="DP43" i="38"/>
  <c r="DR489" i="38"/>
  <c r="DH48" i="38"/>
  <c r="BF48" i="38"/>
  <c r="DS48" i="38"/>
  <c r="DI200" i="38"/>
  <c r="DR200" i="38"/>
  <c r="DK200" i="38"/>
  <c r="DR276" i="38"/>
  <c r="DI352" i="38"/>
  <c r="DR352" i="38"/>
  <c r="DK352" i="38"/>
  <c r="DS55" i="38"/>
  <c r="DH55" i="38"/>
  <c r="BF55" i="38"/>
  <c r="DR207" i="38"/>
  <c r="DK207" i="38"/>
  <c r="DP207" i="38"/>
  <c r="DT827" i="38"/>
  <c r="DI138" i="38"/>
  <c r="DR138" i="38"/>
  <c r="DK138" i="38"/>
  <c r="DP834" i="38"/>
  <c r="DR834" i="38"/>
  <c r="DS834" i="38"/>
  <c r="DK272" i="38"/>
  <c r="DS272" i="38"/>
  <c r="DP272" i="38"/>
  <c r="DS348" i="38"/>
  <c r="DH348" i="38"/>
  <c r="BF348" i="38"/>
  <c r="DP51" i="38"/>
  <c r="DS203" i="38"/>
  <c r="DT203" i="38"/>
  <c r="DP279" i="38"/>
  <c r="DT279" i="38"/>
  <c r="DR58" i="38"/>
  <c r="DK58" i="38"/>
  <c r="DP58" i="38"/>
  <c r="DI210" i="38"/>
  <c r="DR210" i="38"/>
  <c r="DS830" i="38"/>
  <c r="DH830" i="38"/>
  <c r="BF830" i="38"/>
  <c r="DP72" i="38"/>
  <c r="DH623" i="38"/>
  <c r="DS630" i="38"/>
  <c r="DH630" i="38"/>
  <c r="BF630" i="38"/>
  <c r="DR64" i="38"/>
  <c r="DK64" i="38"/>
  <c r="DP64" i="38"/>
  <c r="DK140" i="38"/>
  <c r="DH140" i="38"/>
  <c r="BF140" i="38"/>
  <c r="DS836" i="38"/>
  <c r="DH836" i="38"/>
  <c r="DR71" i="38"/>
  <c r="DK71" i="38"/>
  <c r="DP71" i="38"/>
  <c r="DT71" i="38"/>
  <c r="DR615" i="38"/>
  <c r="DS615" i="38"/>
  <c r="DH615" i="38"/>
  <c r="BF615" i="38"/>
  <c r="DP622" i="38"/>
  <c r="DR622" i="38"/>
  <c r="DK487" i="38"/>
  <c r="DP487" i="38"/>
  <c r="DP627" i="38"/>
  <c r="DK627" i="38"/>
  <c r="DH254" i="38"/>
  <c r="DP482" i="38"/>
  <c r="DP39" i="38"/>
  <c r="DT39" i="38"/>
  <c r="DS53" i="38"/>
  <c r="DT53" i="38"/>
  <c r="DT197" i="38"/>
  <c r="DR269" i="38"/>
  <c r="DS269" i="38"/>
  <c r="DK269" i="38"/>
  <c r="DT485" i="38"/>
  <c r="DS629" i="38"/>
  <c r="DT42" i="38"/>
  <c r="DR347" i="38"/>
  <c r="DS347" i="38"/>
  <c r="DH347" i="38"/>
  <c r="DK127" i="38"/>
  <c r="DH127" i="38"/>
  <c r="BF127" i="38"/>
  <c r="DH137" i="38"/>
  <c r="DP137" i="38"/>
  <c r="DP281" i="38"/>
  <c r="DK281" i="38"/>
  <c r="DR281" i="38"/>
  <c r="DI281" i="38"/>
  <c r="DT837" i="38"/>
  <c r="DR619" i="38"/>
  <c r="DK619" i="38"/>
  <c r="DS826" i="38"/>
  <c r="DH826" i="38"/>
  <c r="BF826" i="38"/>
  <c r="DR628" i="38"/>
  <c r="DK628" i="38"/>
  <c r="DP628" i="38"/>
  <c r="DT483" i="38"/>
  <c r="DS262" i="38"/>
  <c r="DH262" i="38"/>
  <c r="BF262" i="38"/>
  <c r="DI260" i="38"/>
  <c r="DR260" i="38"/>
  <c r="DK260" i="38"/>
  <c r="DP260" i="38"/>
  <c r="DP343" i="38"/>
  <c r="DI46" i="38"/>
  <c r="DS46" i="38"/>
  <c r="DH46" i="38"/>
  <c r="BF46" i="38"/>
  <c r="DT198" i="38"/>
  <c r="DI198" i="38"/>
  <c r="DT825" i="38"/>
  <c r="DR133" i="38"/>
  <c r="DS133" i="38"/>
  <c r="DK129" i="38"/>
  <c r="DS129" i="38"/>
  <c r="DK52" i="38"/>
  <c r="DP52" i="38"/>
  <c r="DI280" i="38"/>
  <c r="DR280" i="38"/>
  <c r="DK280" i="38"/>
  <c r="DP280" i="38"/>
  <c r="DS824" i="38"/>
  <c r="DP824" i="38"/>
  <c r="DT59" i="38"/>
  <c r="DI59" i="38"/>
  <c r="DR59" i="38"/>
  <c r="DH135" i="38"/>
  <c r="BF135" i="38"/>
  <c r="DS135" i="38"/>
  <c r="DP135" i="38"/>
  <c r="DP831" i="38"/>
  <c r="DK831" i="38"/>
  <c r="DT66" i="38"/>
  <c r="DI66" i="38"/>
  <c r="DS142" i="38"/>
  <c r="DH60" i="38"/>
  <c r="DR60" i="38"/>
  <c r="DS60" i="38"/>
  <c r="DT136" i="38"/>
  <c r="DT212" i="38"/>
  <c r="DI212" i="38"/>
  <c r="DR832" i="38"/>
  <c r="DK832" i="38"/>
  <c r="DP832" i="38"/>
  <c r="DK67" i="38"/>
  <c r="DH67" i="38"/>
  <c r="BF67" i="38"/>
  <c r="DT839" i="38"/>
  <c r="DT618" i="38"/>
  <c r="DR618" i="38"/>
  <c r="DT624" i="38"/>
  <c r="DS624" i="38"/>
  <c r="DS631" i="38"/>
  <c r="DK258" i="38"/>
  <c r="DS258" i="38"/>
  <c r="DP258" i="38"/>
  <c r="DP268" i="38"/>
  <c r="DR344" i="38"/>
  <c r="DI47" i="38"/>
  <c r="DT199" i="38"/>
  <c r="DT351" i="38"/>
  <c r="DI351" i="38"/>
  <c r="DR351" i="38"/>
  <c r="DK54" i="38"/>
  <c r="DP54" i="38"/>
  <c r="DT282" i="38"/>
  <c r="DR45" i="38"/>
  <c r="DR261" i="38"/>
  <c r="DK261" i="38"/>
  <c r="DP261" i="38"/>
  <c r="DK621" i="38"/>
  <c r="DH41" i="38"/>
  <c r="BF41" i="38"/>
  <c r="DK41" i="38"/>
  <c r="DS41" i="38"/>
  <c r="DI41" i="38"/>
  <c r="DP271" i="38"/>
  <c r="DT202" i="38"/>
  <c r="DR486" i="38"/>
  <c r="DK486" i="38"/>
  <c r="DP829" i="38"/>
  <c r="DH829" i="38"/>
  <c r="BF829" i="38"/>
  <c r="DS829" i="38"/>
  <c r="DR208" i="38"/>
  <c r="DK208" i="38"/>
  <c r="DP208" i="38"/>
  <c r="DK828" i="38"/>
  <c r="DP828" i="38"/>
  <c r="DH63" i="38"/>
  <c r="DT139" i="38"/>
  <c r="DI139" i="38"/>
  <c r="DK835" i="38"/>
  <c r="DP835" i="38"/>
  <c r="DS70" i="38"/>
  <c r="DH70" i="38"/>
  <c r="DR614" i="38"/>
  <c r="DK614" i="38"/>
  <c r="DP614" i="38"/>
  <c r="DK842" i="38"/>
  <c r="DR61" i="38"/>
  <c r="DT61" i="38"/>
  <c r="DP61" i="38"/>
  <c r="DS205" i="38"/>
  <c r="DS277" i="38"/>
  <c r="DT277" i="38"/>
  <c r="DR277" i="38"/>
  <c r="DH349" i="38"/>
  <c r="DR617" i="38"/>
  <c r="DK617" i="38"/>
  <c r="DP617" i="38"/>
  <c r="DS492" i="38"/>
  <c r="DH492" i="38"/>
  <c r="BF492" i="38"/>
  <c r="DT57" i="38"/>
  <c r="DT201" i="38"/>
  <c r="DH201" i="38"/>
  <c r="BF201" i="38"/>
  <c r="DH273" i="38"/>
  <c r="BF273" i="38"/>
  <c r="DP273" i="38"/>
  <c r="DT345" i="38"/>
  <c r="DK345" i="38"/>
  <c r="DR345" i="38"/>
  <c r="DT823" i="38"/>
  <c r="DS823" i="38"/>
  <c r="DH49" i="38"/>
  <c r="DI49" i="38"/>
  <c r="DH265" i="38"/>
  <c r="DR481" i="38"/>
  <c r="DP625" i="38"/>
  <c r="DK841" i="38"/>
  <c r="DR841" i="38"/>
  <c r="DR833" i="38"/>
  <c r="DP833" i="38"/>
  <c r="DR128" i="38"/>
  <c r="DK128" i="38"/>
  <c r="DP128" i="38"/>
  <c r="DT632" i="38"/>
  <c r="DH259" i="38"/>
  <c r="DI259" i="38"/>
  <c r="DR259" i="38"/>
  <c r="DK259" i="38"/>
  <c r="DS266" i="38"/>
  <c r="DI130" i="38"/>
  <c r="DR130" i="38"/>
  <c r="DK130" i="38"/>
  <c r="DK490" i="38"/>
  <c r="DH490" i="38"/>
  <c r="BF490" i="38"/>
  <c r="DI257" i="38"/>
  <c r="DR491" i="38"/>
  <c r="DS491" i="38"/>
  <c r="DT491" i="38"/>
  <c r="DT50" i="38"/>
  <c r="DP131" i="38"/>
  <c r="DT131" i="38"/>
  <c r="DT69" i="38"/>
  <c r="DH65" i="38"/>
  <c r="DP209" i="38"/>
  <c r="DT209" i="38"/>
  <c r="DR209" i="38"/>
  <c r="DK626" i="38"/>
  <c r="DS626" i="38"/>
  <c r="DP626" i="38"/>
  <c r="DK613" i="38"/>
  <c r="DS613" i="38"/>
  <c r="DK772" i="38"/>
  <c r="DS772" i="38"/>
  <c r="DP772" i="38"/>
  <c r="DS255" i="38"/>
  <c r="DK255" i="38"/>
  <c r="DI255" i="38"/>
  <c r="DS267" i="38"/>
  <c r="DH267" i="38"/>
  <c r="BF267" i="38"/>
  <c r="DR267" i="38"/>
  <c r="DT350" i="38"/>
  <c r="DI350" i="38"/>
  <c r="DS484" i="38"/>
  <c r="DP484" i="38"/>
  <c r="DH263" i="38"/>
  <c r="DT263" i="38"/>
  <c r="DH270" i="38"/>
  <c r="BF270" i="38"/>
  <c r="DT270" i="38"/>
  <c r="DK270" i="38"/>
  <c r="DK346" i="38"/>
  <c r="DT43" i="38"/>
  <c r="DI43" i="38"/>
  <c r="DK489" i="38"/>
  <c r="DT489" i="38"/>
  <c r="DP489" i="38"/>
  <c r="DP48" i="38"/>
  <c r="DH200" i="38"/>
  <c r="DP200" i="38"/>
  <c r="DK276" i="38"/>
  <c r="DP276" i="38"/>
  <c r="DT352" i="38"/>
  <c r="DT207" i="38"/>
  <c r="DP827" i="38"/>
  <c r="DS827" i="38"/>
  <c r="DH827" i="38"/>
  <c r="BF827" i="38"/>
  <c r="DK62" i="38"/>
  <c r="DP62" i="38"/>
  <c r="DH138" i="38"/>
  <c r="BF138" i="38"/>
  <c r="DP138" i="38"/>
  <c r="DT834" i="38"/>
  <c r="DI196" i="38"/>
  <c r="DR196" i="38"/>
  <c r="DK196" i="38"/>
  <c r="DP196" i="38"/>
  <c r="DT272" i="38"/>
  <c r="DI272" i="38"/>
  <c r="DR272" i="38"/>
  <c r="DT51" i="38"/>
  <c r="DR51" i="38"/>
  <c r="DI51" i="38"/>
  <c r="DP203" i="38"/>
  <c r="DH203" i="38"/>
  <c r="BF203" i="38"/>
  <c r="DK279" i="38"/>
  <c r="DT58" i="38"/>
  <c r="DP210" i="38"/>
  <c r="DI72" i="38"/>
  <c r="DR72" i="38"/>
  <c r="DK72" i="38"/>
  <c r="DK616" i="38"/>
  <c r="DP616" i="38"/>
  <c r="DK623" i="38"/>
  <c r="DR623" i="38"/>
  <c r="DI64" i="38"/>
  <c r="DT64" i="38"/>
  <c r="DR836" i="38"/>
  <c r="DI71" i="38"/>
  <c r="DT622" i="38"/>
  <c r="DT487" i="38"/>
  <c r="DR487" i="38"/>
  <c r="DK620" i="38"/>
  <c r="DS620" i="38"/>
  <c r="DP620" i="38"/>
  <c r="DR627" i="38"/>
  <c r="DK254" i="38"/>
  <c r="DR254" i="38"/>
  <c r="DK482" i="38"/>
  <c r="DS482" i="38"/>
  <c r="DT482" i="38"/>
  <c r="DR482" i="38"/>
  <c r="DI39" i="38"/>
  <c r="DR39" i="38"/>
  <c r="DK39" i="38"/>
  <c r="DH197" i="38"/>
  <c r="DP197" i="38"/>
  <c r="DI269" i="38"/>
  <c r="DR485" i="38"/>
  <c r="DP629" i="38"/>
  <c r="DI42" i="38"/>
  <c r="DR42" i="38"/>
  <c r="DK42" i="38"/>
  <c r="DP347" i="38"/>
  <c r="DK347" i="38"/>
  <c r="DT141" i="38"/>
  <c r="DK141" i="38"/>
  <c r="DR141" i="38"/>
  <c r="DS141" i="38"/>
  <c r="DI127" i="38"/>
  <c r="DP127" i="38"/>
  <c r="DT137" i="38"/>
  <c r="DR137" i="38"/>
  <c r="DS281" i="38"/>
  <c r="DS837" i="38"/>
  <c r="DS68" i="38"/>
  <c r="DP68" i="38"/>
  <c r="DR840" i="38"/>
  <c r="DK840" i="38"/>
  <c r="DP840" i="38"/>
  <c r="DH619" i="38"/>
  <c r="BF619" i="38"/>
  <c r="DP619" i="38"/>
  <c r="DT628" i="38"/>
  <c r="DP483" i="38"/>
  <c r="DH483" i="38"/>
  <c r="DS483" i="38"/>
  <c r="DT260" i="38"/>
  <c r="DH343" i="38"/>
  <c r="DR343" i="38"/>
  <c r="DS198" i="38"/>
  <c r="DH198" i="38"/>
  <c r="DK256" i="38"/>
  <c r="DP256" i="38"/>
  <c r="DS825" i="38"/>
  <c r="DH825" i="38"/>
  <c r="DR132" i="38"/>
  <c r="DK132" i="38"/>
  <c r="DP132" i="38"/>
  <c r="DT133" i="38"/>
  <c r="DT129" i="38"/>
  <c r="DT52" i="38"/>
  <c r="DI52" i="38"/>
  <c r="DK204" i="38"/>
  <c r="DP204" i="38"/>
  <c r="DT280" i="38"/>
  <c r="DT824" i="38"/>
  <c r="DR824" i="38"/>
  <c r="DS59" i="38"/>
  <c r="DK59" i="38"/>
  <c r="DH59" i="38"/>
  <c r="DI135" i="38"/>
  <c r="DR135" i="38"/>
  <c r="DR211" i="38"/>
  <c r="DK211" i="38"/>
  <c r="DI211" i="38"/>
  <c r="DT831" i="38"/>
  <c r="DR66" i="38"/>
  <c r="DS66" i="38"/>
  <c r="DH66" i="38"/>
  <c r="DT142" i="38"/>
  <c r="DR838" i="38"/>
  <c r="DK838" i="38"/>
  <c r="DP838" i="38"/>
  <c r="DP60" i="38"/>
  <c r="DI136" i="38"/>
  <c r="DR136" i="38"/>
  <c r="DK136" i="38"/>
  <c r="DS212" i="38"/>
  <c r="DH212" i="38"/>
  <c r="BF212" i="38"/>
  <c r="DT832" i="38"/>
  <c r="DS67" i="38"/>
  <c r="DS839" i="38"/>
  <c r="DH839" i="38"/>
  <c r="BF839" i="38"/>
  <c r="DS618" i="38"/>
  <c r="DH618" i="38"/>
  <c r="BF618" i="38"/>
  <c r="DH624" i="38"/>
  <c r="BF624" i="38"/>
  <c r="DT631" i="38"/>
  <c r="DT258" i="38"/>
  <c r="DI258" i="38"/>
  <c r="DR258" i="38"/>
  <c r="DK268" i="38"/>
  <c r="DS268" i="38"/>
  <c r="DT268" i="38"/>
  <c r="DI268" i="38"/>
  <c r="DR268" i="38"/>
  <c r="DK344" i="38"/>
  <c r="DP344" i="38"/>
  <c r="DP47" i="38"/>
  <c r="DH47" i="38"/>
  <c r="BF47" i="38"/>
  <c r="DS199" i="38"/>
  <c r="DH199" i="38"/>
  <c r="BF199" i="38"/>
  <c r="DR275" i="38"/>
  <c r="DK275" i="38"/>
  <c r="DP275" i="38"/>
  <c r="DK351" i="38"/>
  <c r="DH351" i="38"/>
  <c r="BF351" i="38"/>
  <c r="DT54" i="38"/>
  <c r="DI54" i="38"/>
  <c r="DS206" i="38"/>
  <c r="DP206" i="38"/>
  <c r="DI282" i="38"/>
  <c r="DS282" i="38"/>
  <c r="DH282" i="38"/>
  <c r="BF282" i="38"/>
  <c r="DK45" i="38"/>
  <c r="DH45" i="38"/>
  <c r="BF45" i="38"/>
  <c r="DS45" i="38"/>
  <c r="DT261" i="38"/>
  <c r="DT621" i="38"/>
  <c r="DT264" i="38"/>
  <c r="DI264" i="38"/>
  <c r="DR264" i="38"/>
  <c r="DK264" i="38"/>
  <c r="DR271" i="38"/>
  <c r="DS202" i="38"/>
  <c r="DH202" i="38"/>
  <c r="BF202" i="38"/>
  <c r="DK278" i="38"/>
  <c r="DS278" i="38"/>
  <c r="DP278" i="38"/>
  <c r="DT486" i="38"/>
  <c r="DS56" i="38"/>
  <c r="DP56" i="38"/>
  <c r="DI208" i="38"/>
  <c r="DT208" i="38"/>
  <c r="DT828" i="38"/>
  <c r="DI63" i="38"/>
  <c r="DP139" i="38"/>
  <c r="DT835" i="38"/>
  <c r="DR835" i="38"/>
  <c r="DT614" i="38"/>
  <c r="DS842" i="38"/>
  <c r="DP842" i="38"/>
  <c r="DI61" i="38"/>
  <c r="DP205" i="38"/>
  <c r="DI277" i="38"/>
  <c r="DH277" i="38"/>
  <c r="BF277" i="38"/>
  <c r="DR349" i="38"/>
  <c r="DP349" i="38"/>
  <c r="DT617" i="38"/>
  <c r="DR57" i="38"/>
  <c r="DS57" i="38"/>
  <c r="DI57" i="38"/>
  <c r="DH57" i="38"/>
  <c r="DR273" i="38"/>
  <c r="DS273" i="38"/>
  <c r="DI345" i="38"/>
  <c r="DH823" i="38"/>
  <c r="DK134" i="38"/>
  <c r="DP134" i="38"/>
  <c r="DP49" i="38"/>
  <c r="DT49" i="38"/>
  <c r="DI265" i="38"/>
  <c r="DP265" i="38"/>
  <c r="DK265" i="38"/>
  <c r="DR265" i="38"/>
  <c r="DH481" i="38"/>
  <c r="DS481" i="38"/>
  <c r="DP481" i="38"/>
  <c r="DR625" i="38"/>
  <c r="DT625" i="38"/>
  <c r="DS841" i="38"/>
  <c r="DP841" i="38"/>
  <c r="DH833" i="38"/>
  <c r="DS833" i="38"/>
  <c r="DT128" i="38"/>
  <c r="DS632" i="38"/>
  <c r="DH632" i="38"/>
  <c r="BF632" i="38"/>
  <c r="DP259" i="38"/>
  <c r="DT266" i="38"/>
  <c r="DK342" i="38"/>
  <c r="DP342" i="38"/>
  <c r="DK40" i="38"/>
  <c r="DP40" i="38"/>
  <c r="DT130" i="38"/>
  <c r="DK257" i="38"/>
  <c r="DH257" i="38"/>
  <c r="DR488" i="38"/>
  <c r="DK488" i="38"/>
  <c r="DP488" i="38"/>
  <c r="DP491" i="38"/>
  <c r="DI50" i="38"/>
  <c r="DS50" i="38"/>
  <c r="DH50" i="38"/>
  <c r="BF50" i="38"/>
  <c r="DS131" i="38"/>
  <c r="DI131" i="38"/>
  <c r="DR131" i="38"/>
  <c r="DK69" i="38"/>
  <c r="DS69" i="38"/>
  <c r="DR44" i="38"/>
  <c r="DK44" i="38"/>
  <c r="DP44" i="38"/>
  <c r="DT65" i="38"/>
  <c r="DS209" i="38"/>
  <c r="DH209" i="38"/>
  <c r="DT626" i="38"/>
  <c r="DR626" i="38"/>
  <c r="DH613" i="38"/>
  <c r="BF613" i="38"/>
  <c r="DT772" i="38"/>
  <c r="DR772" i="38"/>
  <c r="DT255" i="38"/>
  <c r="DP267" i="38"/>
  <c r="DI274" i="38"/>
  <c r="DR274" i="38"/>
  <c r="DK274" i="38"/>
  <c r="DR350" i="38"/>
  <c r="DS350" i="38"/>
  <c r="DH350" i="38"/>
  <c r="BF350" i="38"/>
  <c r="DT484" i="38"/>
  <c r="DR484" i="38"/>
  <c r="DP263" i="38"/>
  <c r="DR263" i="38"/>
  <c r="DK263" i="38"/>
  <c r="DP270" i="38"/>
  <c r="DR270" i="38"/>
  <c r="DT346" i="38"/>
  <c r="DH346" i="38"/>
  <c r="BF346" i="38"/>
  <c r="DR43" i="38"/>
  <c r="DS43" i="38"/>
  <c r="DH43" i="38"/>
  <c r="BF43" i="38"/>
  <c r="DI48" i="38"/>
  <c r="DR48" i="38"/>
  <c r="DK48" i="38"/>
  <c r="DS200" i="38"/>
  <c r="DT276" i="38"/>
  <c r="DI276" i="38"/>
  <c r="DH352" i="38"/>
  <c r="BF352" i="38"/>
  <c r="DP352" i="38"/>
  <c r="DS352" i="38"/>
  <c r="DT55" i="38"/>
  <c r="DR55" i="38"/>
  <c r="DK55" i="38"/>
  <c r="DP55" i="38"/>
  <c r="DI207" i="38"/>
  <c r="DS207" i="38"/>
  <c r="DH207" i="38"/>
  <c r="BF207" i="38"/>
  <c r="DK827" i="38"/>
  <c r="DT62" i="38"/>
  <c r="DI62" i="38"/>
  <c r="DS138" i="38"/>
  <c r="DK834" i="38"/>
  <c r="DT196" i="38"/>
  <c r="DH272" i="38"/>
  <c r="BF272" i="38"/>
  <c r="DI348" i="38"/>
  <c r="DR348" i="38"/>
  <c r="DK348" i="38"/>
  <c r="DP348" i="38"/>
  <c r="DH51" i="38"/>
  <c r="BF51" i="38"/>
  <c r="DK51" i="38"/>
  <c r="DK203" i="38"/>
  <c r="DI279" i="38"/>
  <c r="DS279" i="38"/>
  <c r="DH279" i="38"/>
  <c r="DI58" i="38"/>
  <c r="DS58" i="38"/>
  <c r="DH58" i="38"/>
  <c r="BF58" i="38"/>
  <c r="DK210" i="38"/>
  <c r="DT210" i="38"/>
  <c r="DR830" i="38"/>
  <c r="DK830" i="38"/>
  <c r="DP830" i="38"/>
  <c r="DT72" i="38"/>
  <c r="DT616" i="38"/>
  <c r="DT623" i="38"/>
  <c r="DR630" i="38"/>
  <c r="DK630" i="38"/>
  <c r="DP630" i="38"/>
  <c r="DS64" i="38"/>
  <c r="DH64" i="38"/>
  <c r="BF64" i="38"/>
  <c r="DS140" i="38"/>
  <c r="DP140" i="38"/>
  <c r="DK836" i="38"/>
  <c r="DP836" i="38"/>
  <c r="DS71" i="38"/>
  <c r="DH71" i="38"/>
  <c r="BF71" i="38"/>
  <c r="DK615" i="38"/>
  <c r="DP615" i="38"/>
  <c r="DS487" i="38"/>
  <c r="DH487" i="38"/>
  <c r="BF487" i="38"/>
  <c r="DT620" i="38"/>
  <c r="DR620" i="38"/>
  <c r="DT627" i="38"/>
  <c r="DI254" i="38"/>
  <c r="DS254" i="38"/>
  <c r="DP254" i="38"/>
  <c r="DH482" i="38"/>
  <c r="BF482" i="38"/>
  <c r="DK53" i="38"/>
  <c r="DH53" i="38"/>
  <c r="BF53" i="38"/>
  <c r="DR197" i="38"/>
  <c r="DS197" i="38"/>
  <c r="DP269" i="38"/>
  <c r="DH269" i="38"/>
  <c r="DP485" i="38"/>
  <c r="DR629" i="38"/>
  <c r="DK629" i="38"/>
  <c r="DH42" i="38"/>
  <c r="BF42" i="38"/>
  <c r="DP42" i="38"/>
  <c r="DI141" i="38"/>
  <c r="DT127" i="38"/>
  <c r="DI137" i="38"/>
  <c r="DK137" i="38"/>
  <c r="DH281" i="38"/>
  <c r="BF281" i="38"/>
  <c r="DH837" i="38"/>
  <c r="BF837" i="38"/>
  <c r="DT68" i="38"/>
  <c r="DI68" i="38"/>
  <c r="DR68" i="38"/>
  <c r="DT840" i="38"/>
  <c r="DS619" i="38"/>
  <c r="DR826" i="38"/>
  <c r="DK826" i="38"/>
  <c r="DP826" i="38"/>
  <c r="DS628" i="38"/>
  <c r="DH628" i="38"/>
  <c r="DR262" i="38"/>
  <c r="DK262" i="38"/>
  <c r="DP262" i="38"/>
  <c r="DS260" i="38"/>
  <c r="DH260" i="38"/>
  <c r="DT343" i="38"/>
  <c r="DI343" i="38"/>
  <c r="DR46" i="38"/>
  <c r="DK46" i="38"/>
  <c r="DP46" i="38"/>
  <c r="DR198" i="38"/>
  <c r="DT256" i="38"/>
  <c r="DI256" i="38"/>
  <c r="DT132" i="38"/>
  <c r="DI133" i="38"/>
  <c r="DH133" i="38"/>
  <c r="BF133" i="38"/>
  <c r="DI129" i="38"/>
  <c r="DR129" i="38"/>
  <c r="DR52" i="38"/>
  <c r="DS52" i="38"/>
  <c r="DH52" i="38"/>
  <c r="BF52" i="38"/>
  <c r="DS204" i="38"/>
  <c r="DT204" i="38"/>
  <c r="DI204" i="38"/>
  <c r="DR204" i="38"/>
  <c r="DS280" i="38"/>
  <c r="DH280" i="38"/>
  <c r="BF280" i="38"/>
  <c r="DK824" i="38"/>
  <c r="DH824" i="38"/>
  <c r="BF824" i="38"/>
  <c r="DK135" i="38"/>
  <c r="DT211" i="38"/>
  <c r="DS831" i="38"/>
  <c r="DI142" i="38"/>
  <c r="DR142" i="38"/>
  <c r="DK142" i="38"/>
  <c r="DT838" i="38"/>
  <c r="DK60" i="38"/>
  <c r="DH136" i="38"/>
  <c r="BF136" i="38"/>
  <c r="DP136" i="38"/>
  <c r="DR212" i="38"/>
  <c r="DS832" i="38"/>
  <c r="DH832" i="38"/>
  <c r="BF832" i="38"/>
  <c r="DP67" i="38"/>
  <c r="DR839" i="38"/>
  <c r="DP624" i="38"/>
  <c r="DR624" i="38"/>
  <c r="DK624" i="38"/>
  <c r="DR631" i="38"/>
  <c r="DK631" i="38"/>
  <c r="DH258" i="38"/>
  <c r="DH268" i="38"/>
  <c r="BF268" i="38"/>
  <c r="DT344" i="38"/>
  <c r="DI344" i="38"/>
  <c r="DR47" i="38"/>
  <c r="DS47" i="38"/>
  <c r="DK47" i="38"/>
  <c r="DR199" i="38"/>
  <c r="DI199" i="38"/>
  <c r="DI275" i="38"/>
  <c r="DT275" i="38"/>
  <c r="DS54" i="38"/>
  <c r="DH54" i="38"/>
  <c r="BF54" i="38"/>
  <c r="DT206" i="38"/>
  <c r="DI206" i="38"/>
  <c r="DR206" i="38"/>
  <c r="DP45" i="38"/>
  <c r="DS261" i="38"/>
  <c r="DI261" i="38"/>
  <c r="DH261" i="38"/>
  <c r="BF261" i="38"/>
  <c r="DP621" i="38"/>
  <c r="DR41" i="38"/>
  <c r="DP41" i="38"/>
  <c r="DH264" i="38"/>
  <c r="BF264" i="38"/>
  <c r="DH271" i="38"/>
  <c r="BF271" i="38"/>
  <c r="DK271" i="38"/>
  <c r="DS271" i="38"/>
  <c r="DT278" i="38"/>
  <c r="DI278" i="38"/>
  <c r="DR278" i="38"/>
  <c r="DH486" i="38"/>
  <c r="BF486" i="38"/>
  <c r="DS486" i="38"/>
  <c r="DT829" i="38"/>
  <c r="GA194" i="38"/>
  <c r="GA103" i="38"/>
  <c r="GA96" i="38"/>
  <c r="GA193" i="38"/>
  <c r="GA109" i="38"/>
  <c r="GA102" i="38"/>
  <c r="GA198" i="38"/>
  <c r="GA197" i="38"/>
  <c r="GA202" i="38"/>
  <c r="GA100" i="38"/>
  <c r="GA104" i="38"/>
  <c r="GA195" i="38"/>
  <c r="GA98" i="38"/>
  <c r="GA107" i="38"/>
  <c r="GA106" i="38"/>
  <c r="GA200" i="38"/>
  <c r="GA196" i="38"/>
  <c r="GA199" i="38"/>
  <c r="GA201" i="38"/>
  <c r="GA97" i="38"/>
  <c r="GA203" i="38"/>
  <c r="GA101" i="38"/>
  <c r="GA105" i="38"/>
  <c r="GA99" i="38"/>
  <c r="GA108" i="38"/>
  <c r="G34" i="10"/>
  <c r="G42" i="10" s="1"/>
  <c r="G11" i="10"/>
  <c r="G19" i="10" s="1"/>
  <c r="FF647" i="38" l="1"/>
  <c r="FF648" i="38" s="1"/>
  <c r="JI31" i="38"/>
  <c r="JP157" i="38"/>
  <c r="JQ157" i="38"/>
  <c r="JL157" i="38"/>
  <c r="JS157" i="38"/>
  <c r="JR157" i="38"/>
  <c r="JM157" i="38"/>
  <c r="JO157" i="38"/>
  <c r="JN157" i="38"/>
  <c r="JT157" i="38"/>
  <c r="JI150" i="38"/>
  <c r="JG150" i="38"/>
  <c r="JH150" i="38"/>
  <c r="JJ150" i="38"/>
  <c r="FF480" i="38"/>
  <c r="FF741" i="38"/>
  <c r="FF450" i="38"/>
  <c r="FF711" i="38"/>
  <c r="FF607" i="38"/>
  <c r="FF868" i="38"/>
  <c r="FF490" i="38"/>
  <c r="FF751" i="38"/>
  <c r="FF667" i="38"/>
  <c r="FF928" i="38"/>
  <c r="FF587" i="38"/>
  <c r="FF848" i="38"/>
  <c r="FF597" i="38"/>
  <c r="FF858" i="38"/>
  <c r="FF567" i="38"/>
  <c r="FF828" i="38"/>
  <c r="FF677" i="38"/>
  <c r="FF938" i="38"/>
  <c r="FF520" i="38"/>
  <c r="FF781" i="38"/>
  <c r="FF557" i="38"/>
  <c r="FF818" i="38"/>
  <c r="FF430" i="38"/>
  <c r="FF691" i="38"/>
  <c r="FF510" i="38"/>
  <c r="FF771" i="38"/>
  <c r="FF627" i="38"/>
  <c r="FF888" i="38"/>
  <c r="FF470" i="38"/>
  <c r="FF731" i="38"/>
  <c r="FF637" i="38"/>
  <c r="FF898" i="38"/>
  <c r="FF530" i="38"/>
  <c r="FF791" i="38"/>
  <c r="FF617" i="38"/>
  <c r="FF878" i="38"/>
  <c r="FF547" i="38"/>
  <c r="FF808" i="38"/>
  <c r="FF577" i="38"/>
  <c r="FF838" i="38"/>
  <c r="FF657" i="38"/>
  <c r="FF918" i="38"/>
  <c r="FF460" i="38"/>
  <c r="FF721" i="38"/>
  <c r="FF540" i="38"/>
  <c r="FF801" i="38"/>
  <c r="FF500" i="38"/>
  <c r="FF761" i="38"/>
  <c r="GA135" i="38"/>
  <c r="GA126" i="38"/>
  <c r="GA128" i="38"/>
  <c r="GA227" i="38"/>
  <c r="GA134" i="38"/>
  <c r="GA222" i="38"/>
  <c r="GA220" i="38"/>
  <c r="GA221" i="38"/>
  <c r="GA132" i="38"/>
  <c r="GA124" i="38"/>
  <c r="GA223" i="38"/>
  <c r="GA127" i="38"/>
  <c r="GA130" i="38"/>
  <c r="GA228" i="38"/>
  <c r="GA226" i="38"/>
  <c r="GA133" i="38"/>
  <c r="GA125" i="38"/>
  <c r="GA131" i="38"/>
  <c r="GA224" i="38"/>
  <c r="GA123" i="38"/>
  <c r="GA230" i="38"/>
  <c r="GA229" i="38"/>
  <c r="GA225" i="38"/>
  <c r="GA129" i="38"/>
  <c r="GA136" i="38"/>
  <c r="FF909" i="38" l="1"/>
  <c r="JU138" i="38"/>
  <c r="JU38" i="38"/>
  <c r="JG31" i="38"/>
  <c r="JN31" i="38"/>
  <c r="JO31" i="38"/>
  <c r="JP31" i="38"/>
  <c r="JT31" i="38"/>
  <c r="JS31" i="38"/>
  <c r="JQ31" i="38"/>
  <c r="JR31" i="38"/>
  <c r="JM31" i="38"/>
  <c r="JK150" i="38"/>
  <c r="FF501" i="38"/>
  <c r="FF762" i="38"/>
  <c r="FF461" i="38"/>
  <c r="FF722" i="38"/>
  <c r="FF649" i="38"/>
  <c r="FF910" i="38"/>
  <c r="FF578" i="38"/>
  <c r="FF839" i="38"/>
  <c r="FF548" i="38"/>
  <c r="FF809" i="38"/>
  <c r="FF531" i="38"/>
  <c r="FF792" i="38"/>
  <c r="FF471" i="38"/>
  <c r="FF732" i="38"/>
  <c r="FF628" i="38"/>
  <c r="FF889" i="38"/>
  <c r="FF431" i="38"/>
  <c r="FF692" i="38"/>
  <c r="FF521" i="38"/>
  <c r="FF782" i="38"/>
  <c r="FF568" i="38"/>
  <c r="FF829" i="38"/>
  <c r="FF598" i="38"/>
  <c r="FF859" i="38"/>
  <c r="FF491" i="38"/>
  <c r="FF752" i="38"/>
  <c r="FF451" i="38"/>
  <c r="FF712" i="38"/>
  <c r="FF541" i="38"/>
  <c r="FF802" i="38"/>
  <c r="FF658" i="38"/>
  <c r="FF919" i="38"/>
  <c r="FF618" i="38"/>
  <c r="FF879" i="38"/>
  <c r="FF638" i="38"/>
  <c r="FF899" i="38"/>
  <c r="FF511" i="38"/>
  <c r="FF772" i="38"/>
  <c r="FF558" i="38"/>
  <c r="FF819" i="38"/>
  <c r="FF678" i="38"/>
  <c r="FF939" i="38"/>
  <c r="FF588" i="38"/>
  <c r="FF849" i="38"/>
  <c r="FF668" i="38"/>
  <c r="FF929" i="38"/>
  <c r="FF608" i="38"/>
  <c r="FF869" i="38"/>
  <c r="FF481" i="38"/>
  <c r="FF742" i="38"/>
  <c r="GA257" i="38"/>
  <c r="GA163" i="38"/>
  <c r="GA156" i="38"/>
  <c r="GA256" i="38"/>
  <c r="GA150" i="38"/>
  <c r="GA251" i="38"/>
  <c r="GA253" i="38"/>
  <c r="GA250" i="38"/>
  <c r="GA151" i="38"/>
  <c r="GA248" i="38"/>
  <c r="GA161" i="38"/>
  <c r="GA155" i="38"/>
  <c r="GA158" i="38"/>
  <c r="GA252" i="38"/>
  <c r="GA152" i="38"/>
  <c r="GA255" i="38"/>
  <c r="GA159" i="38"/>
  <c r="GA162" i="38"/>
  <c r="GA160" i="38"/>
  <c r="GA157" i="38"/>
  <c r="GA247" i="38"/>
  <c r="GA254" i="38"/>
  <c r="GA249" i="38"/>
  <c r="GA154" i="38"/>
  <c r="GA153" i="38"/>
  <c r="JT145" i="38" l="1"/>
  <c r="JQ145" i="38"/>
  <c r="JL45" i="38"/>
  <c r="JR145" i="38"/>
  <c r="JP145" i="38"/>
  <c r="JM145" i="38"/>
  <c r="JN145" i="38"/>
  <c r="JU31" i="38"/>
  <c r="JS145" i="38"/>
  <c r="JL145" i="38"/>
  <c r="JO145" i="38"/>
  <c r="JQ164" i="38"/>
  <c r="JR164" i="38"/>
  <c r="JM164" i="38"/>
  <c r="JL164" i="38"/>
  <c r="JS164" i="38"/>
  <c r="JO164" i="38"/>
  <c r="JT164" i="38"/>
  <c r="JN164" i="38"/>
  <c r="JP164" i="38"/>
  <c r="JU150" i="38"/>
  <c r="FF589" i="38"/>
  <c r="FF850" i="38"/>
  <c r="FF559" i="38"/>
  <c r="FF820" i="38"/>
  <c r="FF639" i="38"/>
  <c r="FF900" i="38"/>
  <c r="FF659" i="38"/>
  <c r="FF920" i="38"/>
  <c r="FF482" i="38"/>
  <c r="FF744" i="38" s="1"/>
  <c r="FF743" i="38"/>
  <c r="FF492" i="38"/>
  <c r="FF754" i="38" s="1"/>
  <c r="FF753" i="38"/>
  <c r="FF569" i="38"/>
  <c r="FF830" i="38"/>
  <c r="FF432" i="38"/>
  <c r="FF693" i="38"/>
  <c r="FF472" i="38"/>
  <c r="FF734" i="38" s="1"/>
  <c r="FF733" i="38"/>
  <c r="FF549" i="38"/>
  <c r="FF810" i="38"/>
  <c r="FF650" i="38"/>
  <c r="FF911" i="38"/>
  <c r="FF502" i="38"/>
  <c r="FF764" i="38" s="1"/>
  <c r="FF763" i="38"/>
  <c r="FF669" i="38"/>
  <c r="FF930" i="38"/>
  <c r="FF679" i="38"/>
  <c r="FF940" i="38"/>
  <c r="FF512" i="38"/>
  <c r="FF774" i="38" s="1"/>
  <c r="FF773" i="38"/>
  <c r="FF619" i="38"/>
  <c r="FF880" i="38"/>
  <c r="FF542" i="38"/>
  <c r="FF804" i="38" s="1"/>
  <c r="FF803" i="38"/>
  <c r="FF609" i="38"/>
  <c r="FF870" i="38"/>
  <c r="FF452" i="38"/>
  <c r="FF714" i="38" s="1"/>
  <c r="FF713" i="38"/>
  <c r="FF599" i="38"/>
  <c r="FF860" i="38"/>
  <c r="FF522" i="38"/>
  <c r="FF784" i="38" s="1"/>
  <c r="FF783" i="38"/>
  <c r="FF629" i="38"/>
  <c r="FF890" i="38"/>
  <c r="FF532" i="38"/>
  <c r="FF794" i="38" s="1"/>
  <c r="FF793" i="38"/>
  <c r="FF579" i="38"/>
  <c r="FF840" i="38"/>
  <c r="FF462" i="38"/>
  <c r="FF724" i="38" s="1"/>
  <c r="FF723" i="38"/>
  <c r="GA281" i="38"/>
  <c r="GA282" i="38"/>
  <c r="GA280" i="38"/>
  <c r="GA283" i="38"/>
  <c r="GA279" i="38"/>
  <c r="GA275" i="38"/>
  <c r="GA277" i="38"/>
  <c r="GA278" i="38"/>
  <c r="GA284" i="38"/>
  <c r="GA276" i="38"/>
  <c r="GA274" i="38"/>
  <c r="JU45" i="38" l="1"/>
  <c r="JU145" i="38"/>
  <c r="JV145" i="38" s="1"/>
  <c r="IM54" i="38"/>
  <c r="L54" i="9" s="1"/>
  <c r="IC55" i="38"/>
  <c r="B55" i="9" s="1"/>
  <c r="IO54" i="38"/>
  <c r="N54" i="9" s="1"/>
  <c r="IW54" i="38"/>
  <c r="V54" i="9" s="1"/>
  <c r="IJ54" i="38"/>
  <c r="I54" i="9" s="1"/>
  <c r="IP54" i="38"/>
  <c r="O54" i="9" s="1"/>
  <c r="IS54" i="38"/>
  <c r="R54" i="9" s="1"/>
  <c r="IH54" i="38"/>
  <c r="G54" i="9" s="1"/>
  <c r="IE54" i="38"/>
  <c r="D54" i="9" s="1"/>
  <c r="IQ54" i="38"/>
  <c r="P54" i="9" s="1"/>
  <c r="IX54" i="38"/>
  <c r="W54" i="9" s="1"/>
  <c r="II54" i="38"/>
  <c r="H54" i="9" s="1"/>
  <c r="IN54" i="38"/>
  <c r="M54" i="9" s="1"/>
  <c r="IK54" i="38"/>
  <c r="J54" i="9" s="1"/>
  <c r="IL54" i="38"/>
  <c r="K54" i="9" s="1"/>
  <c r="IN55" i="38"/>
  <c r="M55" i="9" s="1"/>
  <c r="IP55" i="38"/>
  <c r="O55" i="9" s="1"/>
  <c r="IQ55" i="38"/>
  <c r="P55" i="9" s="1"/>
  <c r="IL55" i="38"/>
  <c r="K55" i="9" s="1"/>
  <c r="IO55" i="38"/>
  <c r="N55" i="9" s="1"/>
  <c r="IH55" i="38"/>
  <c r="G55" i="9" s="1"/>
  <c r="IS55" i="38"/>
  <c r="R55" i="9" s="1"/>
  <c r="IW55" i="38"/>
  <c r="V55" i="9" s="1"/>
  <c r="IK55" i="38"/>
  <c r="J55" i="9" s="1"/>
  <c r="IE55" i="38"/>
  <c r="D55" i="9" s="1"/>
  <c r="II55" i="38"/>
  <c r="H55" i="9" s="1"/>
  <c r="IJ55" i="38"/>
  <c r="I55" i="9" s="1"/>
  <c r="IM55" i="38"/>
  <c r="L55" i="9" s="1"/>
  <c r="IX55" i="38"/>
  <c r="W55" i="9" s="1"/>
  <c r="FF550" i="38"/>
  <c r="FF811" i="38"/>
  <c r="FF433" i="38"/>
  <c r="FF694" i="38"/>
  <c r="FF580" i="38"/>
  <c r="FF841" i="38"/>
  <c r="FF630" i="38"/>
  <c r="FF891" i="38"/>
  <c r="FF600" i="38"/>
  <c r="FF861" i="38"/>
  <c r="FF610" i="38"/>
  <c r="FF871" i="38"/>
  <c r="FF620" i="38"/>
  <c r="FF881" i="38"/>
  <c r="FF680" i="38"/>
  <c r="FF941" i="38"/>
  <c r="FF640" i="38"/>
  <c r="FF901" i="38"/>
  <c r="FF590" i="38"/>
  <c r="FF851" i="38"/>
  <c r="FF651" i="38"/>
  <c r="FF912" i="38"/>
  <c r="FF570" i="38"/>
  <c r="FF831" i="38"/>
  <c r="FF670" i="38"/>
  <c r="FF931" i="38"/>
  <c r="FF660" i="38"/>
  <c r="FF921" i="38"/>
  <c r="FF560" i="38"/>
  <c r="FF821" i="38"/>
  <c r="IH53" i="38"/>
  <c r="G53" i="9" s="1"/>
  <c r="IJ53" i="38"/>
  <c r="I53" i="9" s="1"/>
  <c r="II53" i="38"/>
  <c r="H53" i="9" s="1"/>
  <c r="IL53" i="38"/>
  <c r="K53" i="9" s="1"/>
  <c r="IN53" i="38"/>
  <c r="M53" i="9" s="1"/>
  <c r="IM53" i="38"/>
  <c r="L53" i="9" s="1"/>
  <c r="IK53" i="38"/>
  <c r="J53" i="9" s="1"/>
  <c r="IW53" i="38"/>
  <c r="V53" i="9" s="1"/>
  <c r="IP53" i="38"/>
  <c r="O53" i="9" s="1"/>
  <c r="IO53" i="38"/>
  <c r="N53" i="9" s="1"/>
  <c r="IE53" i="38"/>
  <c r="D53" i="9" s="1"/>
  <c r="IX53" i="38"/>
  <c r="W53" i="9" s="1"/>
  <c r="IQ53" i="38"/>
  <c r="P53" i="9" s="1"/>
  <c r="GA213" i="38"/>
  <c r="GA301" i="38"/>
  <c r="GA311" i="38"/>
  <c r="GA208" i="38"/>
  <c r="GA309" i="38"/>
  <c r="GA212" i="38"/>
  <c r="GA204" i="38"/>
  <c r="GA217" i="38"/>
  <c r="GA209" i="38"/>
  <c r="GA307" i="38"/>
  <c r="GA214" i="38"/>
  <c r="GA308" i="38"/>
  <c r="GA303" i="38"/>
  <c r="GA304" i="38"/>
  <c r="GA310" i="38"/>
  <c r="GA205" i="38"/>
  <c r="GA206" i="38"/>
  <c r="GA210" i="38"/>
  <c r="GA305" i="38"/>
  <c r="GA302" i="38"/>
  <c r="GA306" i="38"/>
  <c r="GA215" i="38"/>
  <c r="GA216" i="38"/>
  <c r="GA211" i="38"/>
  <c r="GA207" i="38"/>
  <c r="IR55" i="38" l="1"/>
  <c r="Q55" i="9" s="1"/>
  <c r="IT55" i="38"/>
  <c r="S55" i="9" s="1"/>
  <c r="FF661" i="38"/>
  <c r="FF922" i="38"/>
  <c r="FF571" i="38"/>
  <c r="FF832" i="38"/>
  <c r="FF641" i="38"/>
  <c r="FF902" i="38"/>
  <c r="FF621" i="38"/>
  <c r="FF882" i="38"/>
  <c r="FF601" i="38"/>
  <c r="FF862" i="38"/>
  <c r="FF581" i="38"/>
  <c r="FF842" i="38"/>
  <c r="FF434" i="38"/>
  <c r="FF695" i="38"/>
  <c r="FF561" i="38"/>
  <c r="FF822" i="38"/>
  <c r="FF671" i="38"/>
  <c r="FF932" i="38"/>
  <c r="FF652" i="38"/>
  <c r="FF914" i="38" s="1"/>
  <c r="FF913" i="38"/>
  <c r="FF591" i="38"/>
  <c r="FF852" i="38"/>
  <c r="FF681" i="38"/>
  <c r="FF942" i="38"/>
  <c r="FF611" i="38"/>
  <c r="FF872" i="38"/>
  <c r="FF631" i="38"/>
  <c r="FF892" i="38"/>
  <c r="FF551" i="38"/>
  <c r="FF812" i="38"/>
  <c r="IR53" i="38"/>
  <c r="Q53" i="9" s="1"/>
  <c r="GA241" i="38"/>
  <c r="GA234" i="38"/>
  <c r="GA243" i="38"/>
  <c r="GA233" i="38"/>
  <c r="GA236" i="38"/>
  <c r="GA231" i="38"/>
  <c r="GA235" i="38"/>
  <c r="GA237" i="38"/>
  <c r="GA238" i="38"/>
  <c r="GA242" i="38"/>
  <c r="GA232" i="38"/>
  <c r="GA244" i="38"/>
  <c r="GA239" i="38"/>
  <c r="GA240" i="38"/>
  <c r="IU55" i="38" l="1"/>
  <c r="T55" i="9" s="1"/>
  <c r="FF632" i="38"/>
  <c r="FF894" i="38" s="1"/>
  <c r="FF893" i="38"/>
  <c r="FF682" i="38"/>
  <c r="FF944" i="38" s="1"/>
  <c r="FF943" i="38"/>
  <c r="FF562" i="38"/>
  <c r="FF823" i="38"/>
  <c r="FF582" i="38"/>
  <c r="FF843" i="38"/>
  <c r="FF622" i="38"/>
  <c r="FF884" i="38" s="1"/>
  <c r="FF883" i="38"/>
  <c r="FF572" i="38"/>
  <c r="FF833" i="38"/>
  <c r="FF552" i="38"/>
  <c r="FF813" i="38"/>
  <c r="FF612" i="38"/>
  <c r="FF874" i="38" s="1"/>
  <c r="FF873" i="38"/>
  <c r="FF592" i="38"/>
  <c r="FF853" i="38"/>
  <c r="FF672" i="38"/>
  <c r="FF934" i="38" s="1"/>
  <c r="FF933" i="38"/>
  <c r="FF435" i="38"/>
  <c r="FF696" i="38"/>
  <c r="FF602" i="38"/>
  <c r="FF863" i="38"/>
  <c r="FF642" i="38"/>
  <c r="FF904" i="38" s="1"/>
  <c r="FF903" i="38"/>
  <c r="FF662" i="38"/>
  <c r="FF924" i="38" s="1"/>
  <c r="FF923" i="38"/>
  <c r="GA271" i="38"/>
  <c r="GA264" i="38"/>
  <c r="GA260" i="38"/>
  <c r="GA267" i="38"/>
  <c r="GA269" i="38"/>
  <c r="GA258" i="38"/>
  <c r="GA261" i="38"/>
  <c r="GA259" i="38"/>
  <c r="GA263" i="38"/>
  <c r="GA268" i="38"/>
  <c r="GA266" i="38"/>
  <c r="GA265" i="38"/>
  <c r="GA262" i="38"/>
  <c r="GA270" i="38"/>
  <c r="FF854" i="38" l="1"/>
  <c r="FF824" i="38"/>
  <c r="FF864" i="38"/>
  <c r="FF834" i="38"/>
  <c r="FF844" i="38"/>
  <c r="FF814" i="38"/>
  <c r="IV55" i="38"/>
  <c r="U55" i="9" s="1"/>
  <c r="FF436" i="38"/>
  <c r="FF697" i="38"/>
  <c r="GA286" i="38"/>
  <c r="GA285" i="38"/>
  <c r="GA297" i="38"/>
  <c r="GA292" i="38"/>
  <c r="GA295" i="38"/>
  <c r="GA294" i="38"/>
  <c r="GA291" i="38"/>
  <c r="GA289" i="38"/>
  <c r="GA287" i="38"/>
  <c r="GA298" i="38"/>
  <c r="GA293" i="38"/>
  <c r="GA290" i="38"/>
  <c r="GA288" i="38"/>
  <c r="GA296" i="38"/>
  <c r="FF437" i="38" l="1"/>
  <c r="FF698" i="38"/>
  <c r="GA317" i="38"/>
  <c r="GA321" i="38"/>
  <c r="GA319" i="38"/>
  <c r="GA312" i="38"/>
  <c r="GA323" i="38"/>
  <c r="GA325" i="38"/>
  <c r="GA316" i="38"/>
  <c r="GA314" i="38"/>
  <c r="GA322" i="38"/>
  <c r="GA315" i="38"/>
  <c r="GA320" i="38"/>
  <c r="GA318" i="38"/>
  <c r="GA324" i="38"/>
  <c r="GA313" i="38"/>
  <c r="FF438" i="38" l="1"/>
  <c r="FF699" i="38"/>
  <c r="IF53" i="38"/>
  <c r="E53" i="9" s="1"/>
  <c r="FF439" i="38" l="1"/>
  <c r="FF700" i="38"/>
  <c r="IG53" i="38"/>
  <c r="F53" i="9" s="1"/>
  <c r="A1" i="13"/>
  <c r="FF440" i="38" l="1"/>
  <c r="FF701" i="38"/>
  <c r="FF441" i="38" l="1"/>
  <c r="FF702" i="38"/>
  <c r="IG55" i="38" l="1"/>
  <c r="F55" i="9" s="1"/>
  <c r="FF442" i="38"/>
  <c r="FF704" i="38" s="1"/>
  <c r="FF703" i="38"/>
  <c r="JH31" i="38" l="1"/>
  <c r="JL38" i="38"/>
  <c r="JK31" i="38" l="1"/>
  <c r="JL31" i="38"/>
  <c r="JH131" i="38" l="1"/>
  <c r="JH130" i="38"/>
  <c r="JV31" i="38"/>
  <c r="IF54" i="38" l="1"/>
  <c r="E54" i="9" s="1"/>
  <c r="IT54" i="38" l="1"/>
  <c r="S54" i="9" s="1"/>
  <c r="JQ150" i="38" l="1"/>
  <c r="JL150" i="38"/>
  <c r="JN150" i="38"/>
  <c r="JU157" i="38"/>
  <c r="JT150" i="38"/>
  <c r="JO150" i="38"/>
  <c r="JP150" i="38"/>
  <c r="JS150" i="38"/>
  <c r="JM150" i="38"/>
  <c r="JR150" i="38"/>
  <c r="IU54" i="38"/>
  <c r="T54" i="9" s="1"/>
  <c r="JV150" i="38" l="1"/>
  <c r="JV157" i="38"/>
  <c r="IV54" i="38"/>
  <c r="U54" i="9" s="1"/>
  <c r="HY3" i="38"/>
  <c r="IY3" i="38" s="1"/>
  <c r="JQ38" i="38" l="1"/>
  <c r="JU164" i="38"/>
  <c r="JV164" i="38" l="1"/>
  <c r="JM45" i="38" l="1"/>
  <c r="IY55" i="38"/>
  <c r="X55" i="9" s="1"/>
  <c r="JM144" i="38" l="1"/>
  <c r="JU144" i="38"/>
  <c r="JL144" i="38"/>
  <c r="JN45" i="38"/>
  <c r="JN144" i="38"/>
  <c r="JO45" i="38"/>
  <c r="JO144" i="38"/>
  <c r="JP45" i="38"/>
  <c r="JP144" i="38"/>
  <c r="JQ45" i="38"/>
  <c r="JQ144" i="38"/>
  <c r="JR45" i="38"/>
  <c r="JR144" i="38"/>
  <c r="JS45" i="38"/>
  <c r="JS144" i="38"/>
  <c r="JT45" i="38"/>
  <c r="JT144" i="38"/>
  <c r="JG130" i="38"/>
  <c r="JK130" i="38" s="1"/>
  <c r="JG131" i="38"/>
  <c r="JK131" i="38" s="1"/>
  <c r="JZ31" i="38"/>
  <c r="KB31" i="38"/>
  <c r="JX31" i="38"/>
  <c r="JW31" i="38"/>
  <c r="JW150" i="38"/>
  <c r="JI130" i="38"/>
  <c r="JI131" i="38"/>
  <c r="JY31" i="38"/>
  <c r="JJ130" i="38"/>
  <c r="JJ131" i="38"/>
  <c r="JJ31" i="38"/>
  <c r="JM38" i="38"/>
  <c r="KA31" i="38"/>
  <c r="JN38" i="38"/>
  <c r="JO38" i="38"/>
  <c r="JP38" i="38"/>
  <c r="JR38" i="38"/>
  <c r="JS38" i="38"/>
  <c r="JT38" i="38"/>
  <c r="BD403" i="38"/>
  <c r="BD404" i="38"/>
  <c r="BD406" i="38"/>
  <c r="BD411" i="38"/>
  <c r="BD412" i="38"/>
  <c r="BD414" i="38"/>
  <c r="BD418" i="38"/>
  <c r="BD422" i="38"/>
  <c r="JU137" i="38"/>
  <c r="JL137" i="38"/>
  <c r="JL138" i="38"/>
  <c r="JM137" i="38"/>
  <c r="JM138" i="38"/>
  <c r="JN137" i="38"/>
  <c r="JN138" i="38"/>
  <c r="JO137" i="38"/>
  <c r="JO138" i="38"/>
  <c r="JP137" i="38"/>
  <c r="JP138" i="38"/>
  <c r="JQ137" i="38"/>
  <c r="JQ138" i="38"/>
  <c r="JR137" i="38"/>
  <c r="JR138" i="38"/>
  <c r="JS137" i="38"/>
  <c r="JS138" i="38"/>
  <c r="JT137" i="38"/>
  <c r="JT138" i="38"/>
  <c r="BE619" i="38"/>
  <c r="BE622" i="38"/>
  <c r="BE624" i="38"/>
  <c r="BE632" i="38"/>
  <c r="BD617" i="38"/>
  <c r="BF617" i="38" s="1"/>
  <c r="BD621" i="38"/>
  <c r="BF621" i="38" s="1"/>
  <c r="BD623" i="38"/>
  <c r="BF623" i="38" s="1"/>
  <c r="BD625" i="38"/>
  <c r="BF625" i="38" s="1"/>
  <c r="BD626" i="38"/>
  <c r="BF626" i="38" s="1"/>
  <c r="BD627" i="38"/>
  <c r="BF627" i="38" s="1"/>
  <c r="BD628" i="38"/>
  <c r="BF628" i="38" s="1"/>
  <c r="BD481" i="38"/>
  <c r="BF481" i="38" s="1"/>
  <c r="BD483" i="38"/>
  <c r="BF483" i="38" s="1"/>
  <c r="BD485" i="38"/>
  <c r="BF485" i="38" s="1"/>
  <c r="BD488" i="38"/>
  <c r="BF488" i="38" s="1"/>
  <c r="BD489" i="38"/>
  <c r="BF489" i="38" s="1"/>
  <c r="BD491" i="38"/>
  <c r="BF491" i="38" s="1"/>
  <c r="BE49" i="38"/>
  <c r="BE50" i="38"/>
  <c r="BE54" i="38"/>
  <c r="BE55" i="38"/>
  <c r="BE63" i="38"/>
  <c r="BE67" i="38"/>
  <c r="BE197" i="38"/>
  <c r="BE199" i="38"/>
  <c r="BE200" i="38"/>
  <c r="BE203" i="38"/>
  <c r="BE205" i="38"/>
  <c r="BE207" i="38"/>
  <c r="BD49" i="38"/>
  <c r="BF49" i="38" s="1"/>
  <c r="BD57" i="38"/>
  <c r="BF57" i="38" s="1"/>
  <c r="BD59" i="38"/>
  <c r="BF59" i="38" s="1"/>
  <c r="BD60" i="38"/>
  <c r="BF60" i="38" s="1"/>
  <c r="BD61" i="38"/>
  <c r="BF61" i="38" s="1"/>
  <c r="BD62" i="38"/>
  <c r="BF62" i="38" s="1"/>
  <c r="BD63" i="38"/>
  <c r="BF63" i="38" s="1"/>
  <c r="BD65" i="38"/>
  <c r="BF65" i="38" s="1"/>
  <c r="BD66" i="38"/>
  <c r="BF66" i="38" s="1"/>
  <c r="BD69" i="38"/>
  <c r="BF69" i="38" s="1"/>
  <c r="BD70" i="38"/>
  <c r="BF70" i="38" s="1"/>
  <c r="BE131" i="38"/>
  <c r="BE133" i="38"/>
  <c r="BE134" i="38"/>
  <c r="BE139" i="38"/>
  <c r="BE140" i="38"/>
  <c r="BE342" i="38"/>
  <c r="BE346" i="38"/>
  <c r="BE352" i="38"/>
  <c r="BE259" i="38"/>
  <c r="BE267" i="38"/>
  <c r="BE274" i="38"/>
  <c r="BE277" i="38"/>
  <c r="BE837" i="38"/>
  <c r="BD254" i="38"/>
  <c r="BF254" i="38" s="1"/>
  <c r="BD255" i="38"/>
  <c r="BF255" i="38" s="1"/>
  <c r="BD257" i="38"/>
  <c r="BF257" i="38" s="1"/>
  <c r="BD258" i="38"/>
  <c r="BF258" i="38" s="1"/>
  <c r="BD259" i="38"/>
  <c r="BF259" i="38" s="1"/>
  <c r="BD260" i="38"/>
  <c r="BF260" i="38" s="1"/>
  <c r="BD263" i="38"/>
  <c r="BF263" i="38" s="1"/>
  <c r="BD265" i="38"/>
  <c r="BF265" i="38" s="1"/>
  <c r="BD266" i="38"/>
  <c r="BF266" i="38" s="1"/>
  <c r="BD269" i="38"/>
  <c r="BF269" i="38" s="1"/>
  <c r="BD279" i="38"/>
  <c r="BF279" i="38" s="1"/>
  <c r="BD343" i="38"/>
  <c r="BF343" i="38" s="1"/>
  <c r="BD345" i="38"/>
  <c r="BF345" i="38" s="1"/>
  <c r="BD347" i="38"/>
  <c r="BF347" i="38" s="1"/>
  <c r="BD349" i="38"/>
  <c r="BF349" i="38" s="1"/>
  <c r="BD132" i="38"/>
  <c r="BF132" i="38" s="1"/>
  <c r="BD134" i="38"/>
  <c r="BF134" i="38" s="1"/>
  <c r="BD137" i="38"/>
  <c r="BF137" i="38" s="1"/>
  <c r="BD141" i="38"/>
  <c r="BF141" i="38" s="1"/>
  <c r="BD196" i="38"/>
  <c r="BF196" i="38" s="1"/>
  <c r="BD197" i="38"/>
  <c r="BF197" i="38" s="1"/>
  <c r="BD198" i="38"/>
  <c r="BF198" i="38" s="1"/>
  <c r="BD200" i="38"/>
  <c r="BF200" i="38" s="1"/>
  <c r="BD204" i="38"/>
  <c r="BF204" i="38" s="1"/>
  <c r="BD208" i="38"/>
  <c r="BF208" i="38" s="1"/>
  <c r="BD209" i="38"/>
  <c r="BF209" i="38" s="1"/>
  <c r="BD210" i="38"/>
  <c r="BF210" i="38" s="1"/>
  <c r="BD823" i="38"/>
  <c r="BF823" i="38" s="1"/>
  <c r="BD825" i="38"/>
  <c r="BF825" i="38" s="1"/>
  <c r="BD828" i="38"/>
  <c r="BF828" i="38" s="1"/>
  <c r="BD833" i="38"/>
  <c r="BF833" i="38" s="1"/>
  <c r="BD835" i="38"/>
  <c r="BF835" i="38" s="1"/>
  <c r="BD836" i="38"/>
  <c r="BF836" i="38" s="1"/>
  <c r="BD841" i="38"/>
  <c r="BF841" i="38" s="1"/>
  <c r="BD842" i="38"/>
  <c r="BF842" i="38" s="1"/>
  <c r="V1883" i="38"/>
  <c r="V1899" i="38"/>
  <c r="V1898" i="38"/>
  <c r="V1871" i="38"/>
  <c r="V1896" i="38"/>
  <c r="V1858" i="38"/>
  <c r="V1884" i="38"/>
  <c r="V1855" i="38"/>
  <c r="V1893" i="38"/>
  <c r="V1856" i="38"/>
  <c r="V1862" i="38"/>
  <c r="V1887" i="38"/>
  <c r="V1882" i="38"/>
  <c r="V1875" i="38"/>
  <c r="V1866" i="38"/>
  <c r="V1897" i="38"/>
  <c r="V1860" i="38"/>
  <c r="V1900" i="38"/>
  <c r="V1876" i="38"/>
  <c r="V1870" i="38"/>
  <c r="V1872" i="38"/>
  <c r="V1878" i="38"/>
  <c r="V1877" i="38"/>
  <c r="V1879" i="38"/>
  <c r="JV138" i="38" l="1"/>
  <c r="JV45" i="38"/>
  <c r="JV144" i="38"/>
  <c r="V1880" i="38"/>
  <c r="JV38" i="38"/>
  <c r="JV137" i="38"/>
  <c r="V1867" i="38"/>
  <c r="V1857" i="38"/>
  <c r="V1863" i="38"/>
  <c r="V1865" i="38"/>
  <c r="V1892" i="38"/>
  <c r="V1861" i="38"/>
  <c r="V1873" i="38"/>
  <c r="V1885" i="38"/>
  <c r="V1881" i="38"/>
  <c r="V1889" i="38"/>
  <c r="V1869" i="38"/>
  <c r="V1888" i="38"/>
  <c r="V1864" i="38"/>
  <c r="V1895" i="38"/>
  <c r="V1874" i="38"/>
  <c r="V1859" i="38"/>
  <c r="V1868" i="38"/>
  <c r="V1894" i="38"/>
  <c r="V1891" i="38"/>
  <c r="V1886" i="38"/>
  <c r="V1890" i="38"/>
  <c r="IV53" i="38" l="1"/>
  <c r="U53" i="9" s="1"/>
  <c r="IR54" i="38"/>
  <c r="Q54" i="9" s="1"/>
  <c r="IY54" i="38"/>
  <c r="X54" i="9" s="1"/>
  <c r="IY53" i="38"/>
  <c r="X53" i="9" s="1"/>
  <c r="IT53" i="38"/>
  <c r="S53" i="9" s="1"/>
  <c r="IU53" i="38"/>
  <c r="T53" i="9" s="1"/>
  <c r="IS53" i="38"/>
  <c r="R53" i="9" s="1"/>
  <c r="IF55" i="38"/>
  <c r="E55" i="9" s="1"/>
  <c r="W1003" i="38" l="1"/>
  <c r="Z1003" i="38"/>
  <c r="X1003" i="38"/>
  <c r="Y1003" i="38"/>
  <c r="AC2565" i="38" l="1"/>
  <c r="P2666" i="38"/>
  <c r="Y2662" i="38" l="1"/>
  <c r="W2660" i="38"/>
  <c r="X2566" i="38"/>
  <c r="AI2655" i="38"/>
  <c r="AI2566" i="38"/>
  <c r="AG2638" i="38"/>
  <c r="AH2657" i="38"/>
  <c r="AC2649" i="38"/>
  <c r="Y2564" i="38"/>
  <c r="X2662" i="38"/>
  <c r="Y2657" i="38"/>
  <c r="X2651" i="38"/>
  <c r="Y2634" i="38"/>
  <c r="V2494" i="38"/>
  <c r="X2661" i="38"/>
  <c r="X2642" i="38"/>
  <c r="Y2645" i="38"/>
  <c r="X2567" i="38"/>
  <c r="AC2568" i="38"/>
  <c r="Y2654" i="38"/>
  <c r="X2568" i="38"/>
  <c r="Y2566" i="38"/>
  <c r="Y2635" i="38"/>
  <c r="Y2666" i="38"/>
  <c r="Y2638" i="38"/>
  <c r="W2494" i="38"/>
  <c r="AC2648" i="38"/>
  <c r="X2648" i="38"/>
  <c r="AA2656" i="38"/>
  <c r="W2564" i="38"/>
  <c r="AE2656" i="38"/>
  <c r="R2642" i="38"/>
  <c r="V2566" i="38"/>
  <c r="AC2662" i="38"/>
  <c r="X2639" i="38"/>
  <c r="AC2655" i="38"/>
  <c r="AC2645" i="38"/>
  <c r="X2649" i="38"/>
  <c r="AC2634" i="38"/>
  <c r="Y2565" i="38"/>
  <c r="X2657" i="38"/>
  <c r="Y2636" i="38"/>
  <c r="X2664" i="38"/>
  <c r="Y2655" i="38"/>
  <c r="AC2659" i="38"/>
  <c r="Y2656" i="38"/>
  <c r="X2641" i="38"/>
  <c r="Y2665" i="38"/>
  <c r="X2650" i="38"/>
  <c r="X2565" i="38"/>
  <c r="Y2658" i="38"/>
  <c r="AD2494" i="38"/>
  <c r="AC2637" i="38"/>
  <c r="AC2635" i="38"/>
  <c r="AC2636" i="38"/>
  <c r="Y2567" i="38"/>
  <c r="X2663" i="38"/>
  <c r="X2658" i="38"/>
  <c r="O2004" i="38"/>
  <c r="AB2637" i="38"/>
  <c r="Q2651" i="38"/>
  <c r="Z2640" i="38"/>
  <c r="T2565" i="38"/>
  <c r="U2566" i="38"/>
  <c r="X2660" i="38"/>
  <c r="AC2653" i="38"/>
  <c r="Y2568" i="38"/>
  <c r="AC2566" i="38"/>
  <c r="Y2641" i="38"/>
  <c r="Y2640" i="38"/>
  <c r="AF2644" i="38"/>
  <c r="X2635" i="38"/>
  <c r="X2564" i="38"/>
  <c r="Y2663" i="38"/>
  <c r="X2636" i="38"/>
  <c r="AF2567" i="38"/>
  <c r="S2647" i="38"/>
  <c r="Y2659" i="38"/>
  <c r="Y2637" i="38"/>
  <c r="AC2567" i="38"/>
  <c r="Y2642" i="38"/>
  <c r="X2638" i="38"/>
  <c r="Y2664" i="38"/>
  <c r="X2653" i="38"/>
  <c r="X2637" i="38"/>
  <c r="X2643" i="38"/>
  <c r="X2647" i="38"/>
  <c r="X2656" i="38"/>
  <c r="AC2642" i="38"/>
  <c r="X2646" i="38"/>
  <c r="AC2661" i="38"/>
  <c r="R2648" i="38"/>
  <c r="AC2640" i="38"/>
  <c r="X2634" i="38"/>
  <c r="O2494" i="38"/>
  <c r="X2494" i="38"/>
  <c r="X2659" i="38"/>
  <c r="AD2564" i="38"/>
  <c r="P2637" i="38"/>
  <c r="O2661" i="38"/>
  <c r="AJ2639" i="38"/>
  <c r="AM2639" i="38" s="1"/>
  <c r="AF2645" i="38"/>
  <c r="AF2663" i="38"/>
  <c r="AD2664" i="38"/>
  <c r="U2653" i="38"/>
  <c r="Q2663" i="38"/>
  <c r="O2383" i="38"/>
  <c r="AJ2638" i="38"/>
  <c r="AM2638" i="38" s="1"/>
  <c r="AJ2660" i="38"/>
  <c r="AN2660" i="38" s="1"/>
  <c r="AD2641" i="38"/>
  <c r="P2644" i="38"/>
  <c r="AD2642" i="38"/>
  <c r="AJ2650" i="38"/>
  <c r="AM2650" i="38" s="1"/>
  <c r="P2650" i="38"/>
  <c r="AJ2666" i="38"/>
  <c r="AN2666" i="38" s="1"/>
  <c r="P2661" i="38"/>
  <c r="AB2647" i="38"/>
  <c r="AI2638" i="38"/>
  <c r="Z2652" i="38"/>
  <c r="Q2662" i="38"/>
  <c r="U2655" i="38"/>
  <c r="Z2637" i="38"/>
  <c r="Q2566" i="38"/>
  <c r="T2639" i="38"/>
  <c r="Z2656" i="38"/>
  <c r="T2635" i="38"/>
  <c r="AF2565" i="38"/>
  <c r="AF2657" i="38"/>
  <c r="S2643" i="38"/>
  <c r="AF2641" i="38"/>
  <c r="AF2636" i="38"/>
  <c r="AD2636" i="38"/>
  <c r="AJ2642" i="38"/>
  <c r="P2648" i="38"/>
  <c r="AD2634" i="38"/>
  <c r="AJ2640" i="38"/>
  <c r="AM2640" i="38" s="1"/>
  <c r="AD2643" i="38"/>
  <c r="P2655" i="38"/>
  <c r="AD2649" i="38"/>
  <c r="AD2566" i="38"/>
  <c r="AD2659" i="38"/>
  <c r="P2662" i="38"/>
  <c r="O2643" i="38"/>
  <c r="AD2648" i="38"/>
  <c r="AD2661" i="38"/>
  <c r="P2664" i="38"/>
  <c r="P2647" i="38"/>
  <c r="P2641" i="38"/>
  <c r="P2656" i="38"/>
  <c r="AD2637" i="38"/>
  <c r="O2641" i="38"/>
  <c r="P2566" i="38"/>
  <c r="AJ2661" i="38"/>
  <c r="AM2661" i="38" s="1"/>
  <c r="AJ2357" i="38"/>
  <c r="AN2357" i="38" s="1"/>
  <c r="AJ2657" i="38"/>
  <c r="AN2657" i="38" s="1"/>
  <c r="AD2658" i="38"/>
  <c r="O2663" i="38"/>
  <c r="AD2666" i="38"/>
  <c r="P2654" i="38"/>
  <c r="P2658" i="38"/>
  <c r="AD2565" i="38"/>
  <c r="AD2660" i="38"/>
  <c r="P2634" i="38"/>
  <c r="AD2645" i="38"/>
  <c r="AJ2645" i="38"/>
  <c r="AD2665" i="38"/>
  <c r="P2651" i="38"/>
  <c r="P2635" i="38"/>
  <c r="P2643" i="38"/>
  <c r="P2646" i="38"/>
  <c r="P2640" i="38"/>
  <c r="AJ2659" i="38"/>
  <c r="AN2659" i="38" s="1"/>
  <c r="AJ2662" i="38"/>
  <c r="AN2662" i="38" s="1"/>
  <c r="AJ2567" i="38"/>
  <c r="AN2567" i="38" s="1"/>
  <c r="AD2650" i="38"/>
  <c r="AJ2656" i="38"/>
  <c r="AN2656" i="38" s="1"/>
  <c r="P2642" i="38"/>
  <c r="P2564" i="38"/>
  <c r="P2657" i="38"/>
  <c r="P2568" i="38"/>
  <c r="AD2651" i="38"/>
  <c r="P2567" i="38"/>
  <c r="P2652" i="38"/>
  <c r="P2659" i="38"/>
  <c r="P2565" i="38"/>
  <c r="P2636" i="38"/>
  <c r="V2643" i="38"/>
  <c r="W2565" i="38"/>
  <c r="W2634" i="38"/>
  <c r="AI2666" i="38"/>
  <c r="AI2656" i="38"/>
  <c r="AB2567" i="38"/>
  <c r="AI2658" i="38"/>
  <c r="AB2643" i="38"/>
  <c r="AE2658" i="38"/>
  <c r="AA2655" i="38"/>
  <c r="AE2657" i="38"/>
  <c r="AA2636" i="38"/>
  <c r="AE2357" i="38"/>
  <c r="AF2664" i="38"/>
  <c r="AF2662" i="38"/>
  <c r="S2653" i="38"/>
  <c r="S2564" i="38"/>
  <c r="S2566" i="38"/>
  <c r="AF2643" i="38"/>
  <c r="AF2637" i="38"/>
  <c r="AF2658" i="38"/>
  <c r="AF2566" i="38"/>
  <c r="S2646" i="38"/>
  <c r="S2656" i="38"/>
  <c r="S2636" i="38"/>
  <c r="AF2656" i="38"/>
  <c r="AF2635" i="38"/>
  <c r="S2568" i="38"/>
  <c r="S2663" i="38"/>
  <c r="AF2638" i="38"/>
  <c r="AF2568" i="38"/>
  <c r="S2666" i="38"/>
  <c r="S2638" i="38"/>
  <c r="S2642" i="38"/>
  <c r="AD2647" i="38"/>
  <c r="AD2567" i="38"/>
  <c r="AJ2568" i="38"/>
  <c r="AM2568" i="38" s="1"/>
  <c r="AD2655" i="38"/>
  <c r="AJ2643" i="38"/>
  <c r="AN2643" i="38" s="1"/>
  <c r="AJ2641" i="38"/>
  <c r="AN2641" i="38" s="1"/>
  <c r="AD2635" i="38"/>
  <c r="W2566" i="38"/>
  <c r="AA2565" i="38"/>
  <c r="AA2647" i="38"/>
  <c r="AE2666" i="38"/>
  <c r="R2645" i="38"/>
  <c r="AA2637" i="38"/>
  <c r="AA2643" i="38"/>
  <c r="AE2567" i="38"/>
  <c r="W2661" i="38"/>
  <c r="AI2494" i="38"/>
  <c r="AE2647" i="38"/>
  <c r="AA2657" i="38"/>
  <c r="AA2660" i="38"/>
  <c r="R2650" i="38"/>
  <c r="W2643" i="38"/>
  <c r="R2655" i="38"/>
  <c r="V2642" i="38"/>
  <c r="W2650" i="38"/>
  <c r="R2638" i="38"/>
  <c r="AA2634" i="38"/>
  <c r="AE2646" i="38"/>
  <c r="R2567" i="38"/>
  <c r="AA2650" i="38"/>
  <c r="AE2568" i="38"/>
  <c r="AA2564" i="38"/>
  <c r="AA2648" i="38"/>
  <c r="AA2568" i="38"/>
  <c r="V2637" i="38"/>
  <c r="R2565" i="38"/>
  <c r="AE2661" i="38"/>
  <c r="AA2566" i="38"/>
  <c r="AA2638" i="38"/>
  <c r="O2659" i="38"/>
  <c r="O2653" i="38"/>
  <c r="O2664" i="38"/>
  <c r="AA2635" i="38"/>
  <c r="R2661" i="38"/>
  <c r="AJ2565" i="38"/>
  <c r="AB2652" i="38"/>
  <c r="R2652" i="38"/>
  <c r="AE2566" i="38"/>
  <c r="R2656" i="38"/>
  <c r="V2655" i="38"/>
  <c r="V2661" i="38"/>
  <c r="W2653" i="38"/>
  <c r="T2657" i="38"/>
  <c r="AB2660" i="38"/>
  <c r="AE2665" i="38"/>
  <c r="R2663" i="38"/>
  <c r="V2567" i="38"/>
  <c r="W2567" i="38"/>
  <c r="Q2661" i="38"/>
  <c r="W2645" i="38"/>
  <c r="T2642" i="38"/>
  <c r="Q2658" i="38"/>
  <c r="AI2663" i="38"/>
  <c r="AB2635" i="38"/>
  <c r="Z2567" i="38"/>
  <c r="AG2662" i="38"/>
  <c r="T2665" i="38"/>
  <c r="Z2641" i="38"/>
  <c r="AH2652" i="38"/>
  <c r="U2642" i="38"/>
  <c r="Z2666" i="38"/>
  <c r="T2663" i="38"/>
  <c r="T2568" i="38"/>
  <c r="U2659" i="38"/>
  <c r="U2564" i="38"/>
  <c r="T2634" i="38"/>
  <c r="Z2566" i="38"/>
  <c r="T2566" i="38"/>
  <c r="AH2644" i="38"/>
  <c r="T2666" i="38"/>
  <c r="T2653" i="38"/>
  <c r="AG2655" i="38"/>
  <c r="AG2665" i="38"/>
  <c r="Z2658" i="38"/>
  <c r="Z2657" i="38"/>
  <c r="T2646" i="38"/>
  <c r="Z2660" i="38"/>
  <c r="T2645" i="38"/>
  <c r="Z2568" i="38"/>
  <c r="U2648" i="38"/>
  <c r="Z2653" i="38"/>
  <c r="Z2648" i="38"/>
  <c r="Z2663" i="38"/>
  <c r="AA2640" i="38"/>
  <c r="AA2639" i="38"/>
  <c r="U2638" i="38"/>
  <c r="AG2664" i="38"/>
  <c r="AH2565" i="38"/>
  <c r="Z2565" i="38"/>
  <c r="T2660" i="38"/>
  <c r="Z2655" i="38"/>
  <c r="Z2659" i="38"/>
  <c r="Z2650" i="38"/>
  <c r="Z2636" i="38"/>
  <c r="AA2567" i="38"/>
  <c r="AJ2647" i="38"/>
  <c r="AE2660" i="38"/>
  <c r="AE2564" i="38"/>
  <c r="AB2657" i="38"/>
  <c r="AH2640" i="38"/>
  <c r="AI2644" i="38"/>
  <c r="V2654" i="38"/>
  <c r="AB2650" i="38"/>
  <c r="Z2639" i="38"/>
  <c r="Q2635" i="38"/>
  <c r="AE2638" i="38"/>
  <c r="AB2565" i="38"/>
  <c r="AE2644" i="38"/>
  <c r="W2655" i="38"/>
  <c r="AE2652" i="38"/>
  <c r="W2651" i="38"/>
  <c r="Q2634" i="38"/>
  <c r="V2568" i="38"/>
  <c r="AI2659" i="38"/>
  <c r="AB2663" i="38"/>
  <c r="AE2650" i="38"/>
  <c r="V2635" i="38"/>
  <c r="U2637" i="38"/>
  <c r="T2638" i="38"/>
  <c r="Z2651" i="38"/>
  <c r="T2636" i="38"/>
  <c r="R2651" i="38"/>
  <c r="T2662" i="38"/>
  <c r="W2656" i="38"/>
  <c r="T2656" i="38"/>
  <c r="T2643" i="38"/>
  <c r="AH2659" i="38"/>
  <c r="V2652" i="38"/>
  <c r="R2566" i="38"/>
  <c r="AH2637" i="38"/>
  <c r="Q2649" i="38"/>
  <c r="Q2650" i="38"/>
  <c r="R2665" i="38"/>
  <c r="Q2567" i="38"/>
  <c r="Z2643" i="38"/>
  <c r="R2640" i="38"/>
  <c r="T2567" i="38"/>
  <c r="V2564" i="38"/>
  <c r="AE2643" i="38"/>
  <c r="Z2634" i="38"/>
  <c r="AH2658" i="38"/>
  <c r="AE2642" i="38"/>
  <c r="AI2637" i="38"/>
  <c r="AE2662" i="38"/>
  <c r="Q2638" i="38"/>
  <c r="AG2394" i="38"/>
  <c r="AN2661" i="38"/>
  <c r="AI2639" i="38"/>
  <c r="AE2637" i="38"/>
  <c r="AE2649" i="38"/>
  <c r="AB2645" i="38"/>
  <c r="W2659" i="38"/>
  <c r="AI2567" i="38"/>
  <c r="Q2653" i="38"/>
  <c r="V2663" i="38"/>
  <c r="AE2659" i="38"/>
  <c r="AI2568" i="38"/>
  <c r="W2664" i="38"/>
  <c r="AE2635" i="38"/>
  <c r="Z2664" i="38"/>
  <c r="AE2663" i="38"/>
  <c r="Z2635" i="38"/>
  <c r="AI2653" i="38"/>
  <c r="Z2638" i="38"/>
  <c r="AE2639" i="38"/>
  <c r="V2662" i="38"/>
  <c r="V2647" i="38"/>
  <c r="W2640" i="38"/>
  <c r="T2637" i="38"/>
  <c r="AG2567" i="38"/>
  <c r="T2651" i="38"/>
  <c r="Q2636" i="38"/>
  <c r="T2564" i="38"/>
  <c r="T2661" i="38"/>
  <c r="Q2646" i="38"/>
  <c r="Q2656" i="38"/>
  <c r="Q2568" i="38"/>
  <c r="Z2642" i="38"/>
  <c r="W2642" i="38"/>
  <c r="R2649" i="38"/>
  <c r="AE2640" i="38"/>
  <c r="R2664" i="38"/>
  <c r="T2664" i="38"/>
  <c r="AI2640" i="38"/>
  <c r="Q2564" i="38"/>
  <c r="Q2659" i="38"/>
  <c r="AE2565" i="38"/>
  <c r="V2565" i="38"/>
  <c r="W2652" i="38"/>
  <c r="Q2642" i="38"/>
  <c r="V2639" i="38"/>
  <c r="Q2640" i="38"/>
  <c r="Q2660" i="38"/>
  <c r="R2564" i="38"/>
  <c r="R2653" i="38"/>
  <c r="V2636" i="38"/>
  <c r="W2568" i="38"/>
  <c r="V2658" i="38"/>
  <c r="R2654" i="38"/>
  <c r="W2657" i="38"/>
  <c r="W2638" i="38"/>
  <c r="AB2638" i="38"/>
  <c r="W2663" i="38"/>
  <c r="R2637" i="38"/>
  <c r="AB2648" i="38"/>
  <c r="AB2662" i="38"/>
  <c r="R2646" i="38"/>
  <c r="R2660" i="38"/>
  <c r="Q2637" i="38"/>
  <c r="W2648" i="38"/>
  <c r="AI2643" i="38"/>
  <c r="V2634" i="38"/>
  <c r="AB2566" i="38"/>
  <c r="AE2648" i="38"/>
  <c r="V2653" i="38"/>
  <c r="R2658" i="38"/>
  <c r="AB2659" i="38"/>
  <c r="AB2646" i="38"/>
  <c r="R2662" i="38"/>
  <c r="V2656" i="38"/>
  <c r="AI2564" i="38"/>
  <c r="R2568" i="38"/>
  <c r="AI2654" i="38"/>
  <c r="AI2660" i="38"/>
  <c r="V2660" i="38"/>
  <c r="V2644" i="38"/>
  <c r="W2658" i="38"/>
  <c r="AB2658" i="38"/>
  <c r="AE2636" i="38"/>
  <c r="W2644" i="38"/>
  <c r="W2641" i="38"/>
  <c r="R2635" i="38"/>
  <c r="AI2664" i="38"/>
  <c r="R2657" i="38"/>
  <c r="W2654" i="38"/>
  <c r="W2665" i="38"/>
  <c r="W2662" i="38"/>
  <c r="V2638" i="38"/>
  <c r="V2645" i="38"/>
  <c r="Q2648" i="38"/>
  <c r="AI2565" i="38"/>
  <c r="AB2636" i="38"/>
  <c r="R2659" i="38"/>
  <c r="V2657" i="38"/>
  <c r="AI2650" i="38"/>
  <c r="Q2565" i="38"/>
  <c r="R2634" i="38"/>
  <c r="R2636" i="38"/>
  <c r="AI2662" i="38"/>
  <c r="R2647" i="38"/>
  <c r="AG2634" i="38"/>
  <c r="W2635" i="38"/>
  <c r="AJ2637" i="38"/>
  <c r="AD2568" i="38"/>
  <c r="AJ2634" i="38"/>
  <c r="AJ2636" i="38"/>
  <c r="AJ2635" i="38"/>
  <c r="W2649" i="38"/>
  <c r="Y2494" i="38"/>
  <c r="W2637" i="38"/>
  <c r="AJ2566" i="38"/>
  <c r="AN2566" i="38" s="1"/>
  <c r="AD2640" i="38"/>
  <c r="O2640" i="38"/>
  <c r="AG2658" i="38"/>
  <c r="AH2653" i="38"/>
  <c r="O2654" i="38"/>
  <c r="K653" i="38" s="1"/>
  <c r="DK653" i="38" s="1"/>
  <c r="O2636" i="38"/>
  <c r="AH2666" i="38"/>
  <c r="O2662" i="38"/>
  <c r="AH2660" i="38"/>
  <c r="O2644" i="38"/>
  <c r="AH2567" i="38"/>
  <c r="S2665" i="38"/>
  <c r="S2655" i="38"/>
  <c r="O2567" i="38"/>
  <c r="O2637" i="38"/>
  <c r="O2642" i="38"/>
  <c r="AG2645" i="38"/>
  <c r="AG2649" i="38"/>
  <c r="O2647" i="38"/>
  <c r="AH2655" i="38"/>
  <c r="O2645" i="38"/>
  <c r="U2658" i="38"/>
  <c r="U2664" i="38"/>
  <c r="U2568" i="38"/>
  <c r="O2651" i="38"/>
  <c r="AG2641" i="38"/>
  <c r="S2662" i="38"/>
  <c r="S2660" i="38"/>
  <c r="U2565" i="38"/>
  <c r="S2567" i="38"/>
  <c r="O2657" i="38"/>
  <c r="U2643" i="38"/>
  <c r="O2564" i="38"/>
  <c r="O2565" i="38"/>
  <c r="U2662" i="38"/>
  <c r="O2658" i="38"/>
  <c r="AG2565" i="38"/>
  <c r="AG2643" i="38"/>
  <c r="S2637" i="38"/>
  <c r="AH2634" i="38"/>
  <c r="U2635" i="38"/>
  <c r="O2634" i="38"/>
  <c r="AG2636" i="38"/>
  <c r="U2639" i="38"/>
  <c r="S2635" i="38"/>
  <c r="AG2663" i="38"/>
  <c r="O2660" i="38"/>
  <c r="AG2660" i="38"/>
  <c r="U2647" i="38"/>
  <c r="S2634" i="38"/>
  <c r="AH2568" i="38"/>
  <c r="AH2564" i="38"/>
  <c r="AH2662" i="38"/>
  <c r="O2639" i="38"/>
  <c r="S2565" i="38"/>
  <c r="AG2650" i="38"/>
  <c r="O2655" i="38"/>
  <c r="U2665" i="38"/>
  <c r="AA2494" i="38"/>
  <c r="O2656" i="38"/>
  <c r="AH2566" i="38"/>
  <c r="U2634" i="38"/>
  <c r="S2645" i="38"/>
  <c r="S2648" i="38"/>
  <c r="U2645" i="38"/>
  <c r="S2649" i="38"/>
  <c r="O2646" i="38"/>
  <c r="AG2566" i="38"/>
  <c r="S2652" i="38"/>
  <c r="O2638" i="38"/>
  <c r="AG2666" i="38"/>
  <c r="AG2635" i="38"/>
  <c r="O2652" i="38"/>
  <c r="U2654" i="38"/>
  <c r="S2654" i="38"/>
  <c r="S2640" i="38"/>
  <c r="O2568" i="38"/>
  <c r="AG2568" i="38"/>
  <c r="AH2648" i="38"/>
  <c r="S2658" i="38"/>
  <c r="U2636" i="38"/>
  <c r="AF635" i="38" s="1"/>
  <c r="AH2642" i="38"/>
  <c r="AG2661" i="38"/>
  <c r="O2650" i="38"/>
  <c r="S2657" i="38"/>
  <c r="S2661" i="38"/>
  <c r="O2566" i="38"/>
  <c r="AG2637" i="38"/>
  <c r="U2661" i="38"/>
  <c r="O2635" i="38"/>
  <c r="S2651" i="38"/>
  <c r="U2649" i="38"/>
  <c r="U2656" i="38"/>
  <c r="U2652" i="38"/>
  <c r="U2644" i="38"/>
  <c r="U2567" i="38"/>
  <c r="U2663" i="38"/>
  <c r="U2641" i="38"/>
  <c r="S2664" i="38"/>
  <c r="U2651" i="38"/>
  <c r="S2659" i="38"/>
  <c r="S2639" i="38"/>
  <c r="P2494" i="38"/>
  <c r="AF2634" i="38"/>
  <c r="AB2568" i="38"/>
  <c r="AB2656" i="38"/>
  <c r="T2647" i="38"/>
  <c r="S2494" i="38"/>
  <c r="AB2564" i="38"/>
  <c r="Z2494" i="38"/>
  <c r="AG2564" i="38"/>
  <c r="Q2494" i="38"/>
  <c r="AC2564" i="38"/>
  <c r="AG2494" i="38"/>
  <c r="T2494" i="38"/>
  <c r="R2494" i="38"/>
  <c r="AJ2564" i="38"/>
  <c r="Z2564" i="38"/>
  <c r="AF2564" i="38"/>
  <c r="X2652" i="38"/>
  <c r="AJ2654" i="38"/>
  <c r="AM2654" i="38" s="1"/>
  <c r="AG2654" i="38"/>
  <c r="X2654" i="38"/>
  <c r="AH2654" i="38"/>
  <c r="AA2645" i="38"/>
  <c r="AJ2644" i="38"/>
  <c r="AF2646" i="38"/>
  <c r="AG2644" i="38"/>
  <c r="Q2643" i="38"/>
  <c r="AD2646" i="38"/>
  <c r="Y2660" i="38"/>
  <c r="AI2647" i="38"/>
  <c r="AI2646" i="38"/>
  <c r="AC2641" i="38"/>
  <c r="X2644" i="38"/>
  <c r="V2646" i="38"/>
  <c r="W2666" i="38"/>
  <c r="AC2646" i="38"/>
  <c r="V2649" i="38"/>
  <c r="Q2639" i="38"/>
  <c r="Y2648" i="38"/>
  <c r="AH2656" i="38"/>
  <c r="U2494" i="38"/>
  <c r="Y2649" i="38"/>
  <c r="AC2651" i="38"/>
  <c r="U2640" i="38"/>
  <c r="AB2639" i="38"/>
  <c r="AA2641" i="38"/>
  <c r="AA2642" i="38"/>
  <c r="AB2649" i="38"/>
  <c r="AC2650" i="38"/>
  <c r="U2646" i="38"/>
  <c r="X2645" i="38"/>
  <c r="Q2645" i="38"/>
  <c r="R2639" i="38"/>
  <c r="AB2651" i="38"/>
  <c r="X2640" i="38"/>
  <c r="AI2641" i="38"/>
  <c r="Y2644" i="38"/>
  <c r="AF2650" i="38"/>
  <c r="AG2639" i="38"/>
  <c r="AB2642" i="38"/>
  <c r="AD2644" i="38"/>
  <c r="AC2647" i="38"/>
  <c r="W2639" i="38"/>
  <c r="AF2655" i="38"/>
  <c r="AH2643" i="38"/>
  <c r="AG2647" i="38"/>
  <c r="Z2646" i="38"/>
  <c r="T2641" i="38"/>
  <c r="AF2651" i="38"/>
  <c r="T2650" i="38"/>
  <c r="AE2641" i="38"/>
  <c r="AJ2648" i="38"/>
  <c r="Y2639" i="38"/>
  <c r="AH2650" i="38"/>
  <c r="AC2643" i="38"/>
  <c r="AE2653" i="38"/>
  <c r="AJ2646" i="38"/>
  <c r="T2659" i="38"/>
  <c r="AG2648" i="38"/>
  <c r="Y2647" i="38"/>
  <c r="AI2642" i="38"/>
  <c r="Z2649" i="38"/>
  <c r="R2644" i="38"/>
  <c r="T2652" i="38"/>
  <c r="P2645" i="38"/>
  <c r="AB2653" i="38"/>
  <c r="R2643" i="38"/>
  <c r="S2641" i="38"/>
  <c r="AI2648" i="38"/>
  <c r="AB2644" i="38"/>
  <c r="V2648" i="38"/>
  <c r="P2649" i="38"/>
  <c r="AC2652" i="38"/>
  <c r="Q2647" i="38"/>
  <c r="AF2642" i="38"/>
  <c r="Y2643" i="38"/>
  <c r="T2640" i="38"/>
  <c r="AA2649" i="38"/>
  <c r="S2385" i="38"/>
  <c r="S2380" i="38"/>
  <c r="S2387" i="38"/>
  <c r="S2363" i="38"/>
  <c r="S2359" i="38"/>
  <c r="S2357" i="38"/>
  <c r="S2373" i="38"/>
  <c r="S2392" i="38"/>
  <c r="S2378" i="38"/>
  <c r="S2367" i="38"/>
  <c r="S2374" i="38"/>
  <c r="S2370" i="38"/>
  <c r="S2366" i="38"/>
  <c r="S2354" i="38"/>
  <c r="S2393" i="38"/>
  <c r="S2381" i="38"/>
  <c r="S2388" i="38"/>
  <c r="S2391" i="38"/>
  <c r="S2389" i="38"/>
  <c r="S2360" i="38"/>
  <c r="S2372" i="38"/>
  <c r="U2386" i="38"/>
  <c r="U2371" i="38"/>
  <c r="U2367" i="38"/>
  <c r="U2380" i="38"/>
  <c r="Y2393" i="38"/>
  <c r="Y2380" i="38"/>
  <c r="Y2389" i="38"/>
  <c r="Y2367" i="38"/>
  <c r="Y2394" i="38"/>
  <c r="Y2355" i="38"/>
  <c r="Y2384" i="38"/>
  <c r="Y2370" i="38"/>
  <c r="Y2387" i="38"/>
  <c r="Y2385" i="38"/>
  <c r="Y2366" i="38"/>
  <c r="Y2391" i="38"/>
  <c r="Y2375" i="38"/>
  <c r="Y2364" i="38"/>
  <c r="Y2359" i="38"/>
  <c r="Y2372" i="38"/>
  <c r="Y2388" i="38"/>
  <c r="Y2360" i="38"/>
  <c r="Y2362" i="38"/>
  <c r="Y2358" i="38"/>
  <c r="Y2390" i="38"/>
  <c r="Y2374" i="38"/>
  <c r="Y2369" i="38"/>
  <c r="Y2357" i="38"/>
  <c r="Y2363" i="38"/>
  <c r="Y2368" i="38"/>
  <c r="Y2386" i="38"/>
  <c r="Y2382" i="38"/>
  <c r="Y2354" i="38"/>
  <c r="Y2379" i="38"/>
  <c r="Y2383" i="38"/>
  <c r="Y2392" i="38"/>
  <c r="Y2361" i="38"/>
  <c r="Y2381" i="38"/>
  <c r="Y2373" i="38"/>
  <c r="Y2376" i="38"/>
  <c r="Y2377" i="38"/>
  <c r="Y2371" i="38"/>
  <c r="Y2378" i="38"/>
  <c r="AF2389" i="38"/>
  <c r="AF2357" i="38"/>
  <c r="AF2390" i="38"/>
  <c r="AF2369" i="38"/>
  <c r="AF2356" i="38"/>
  <c r="AF2384" i="38"/>
  <c r="V2374" i="38"/>
  <c r="V2390" i="38"/>
  <c r="V2364" i="38"/>
  <c r="V2357" i="38"/>
  <c r="V2358" i="38"/>
  <c r="V2370" i="38"/>
  <c r="V2366" i="38"/>
  <c r="V2376" i="38"/>
  <c r="V2367" i="38"/>
  <c r="V2384" i="38"/>
  <c r="V2373" i="38"/>
  <c r="V2380" i="38"/>
  <c r="V2362" i="38"/>
  <c r="V2386" i="38"/>
  <c r="T2354" i="38"/>
  <c r="T2370" i="38"/>
  <c r="T2379" i="38"/>
  <c r="T2382" i="38"/>
  <c r="T2383" i="38"/>
  <c r="T2362" i="38"/>
  <c r="T2367" i="38"/>
  <c r="T2386" i="38"/>
  <c r="T2377" i="38"/>
  <c r="T2361" i="38"/>
  <c r="T2363" i="38"/>
  <c r="T2381" i="38"/>
  <c r="T2369" i="38"/>
  <c r="T2387" i="38"/>
  <c r="T2364" i="38"/>
  <c r="T2393" i="38"/>
  <c r="T2357" i="38"/>
  <c r="T2368" i="38"/>
  <c r="T2375" i="38"/>
  <c r="T2360" i="38"/>
  <c r="T2372" i="38"/>
  <c r="T2389" i="38"/>
  <c r="T2371" i="38"/>
  <c r="T2394" i="38"/>
  <c r="T2390" i="38"/>
  <c r="T2374" i="38"/>
  <c r="T2388" i="38"/>
  <c r="T2380" i="38"/>
  <c r="T2355" i="38"/>
  <c r="T2366" i="38"/>
  <c r="T2376" i="38"/>
  <c r="T2359" i="38"/>
  <c r="T2358" i="38"/>
  <c r="T2392" i="38"/>
  <c r="T2384" i="38"/>
  <c r="T2385" i="38"/>
  <c r="T2356" i="38"/>
  <c r="T2378" i="38"/>
  <c r="AD2393" i="38"/>
  <c r="AD2354" i="38"/>
  <c r="AD2376" i="38"/>
  <c r="AD2374" i="38"/>
  <c r="AD2391" i="38"/>
  <c r="AD2365" i="38"/>
  <c r="AD2358" i="38"/>
  <c r="AD2378" i="38"/>
  <c r="AD2355" i="38"/>
  <c r="AD2381" i="38"/>
  <c r="AD2384" i="38"/>
  <c r="AD2360" i="38"/>
  <c r="AD2372" i="38"/>
  <c r="AD2394" i="38"/>
  <c r="AD2369" i="38"/>
  <c r="AD2367" i="38"/>
  <c r="AD2389" i="38"/>
  <c r="AD2362" i="38"/>
  <c r="AD2386" i="38"/>
  <c r="AD2368" i="38"/>
  <c r="AD2385" i="38"/>
  <c r="AD2390" i="38"/>
  <c r="AD2370" i="38"/>
  <c r="AD2359" i="38"/>
  <c r="AD2375" i="38"/>
  <c r="AD2377" i="38"/>
  <c r="AD2364" i="38"/>
  <c r="AD2366" i="38"/>
  <c r="AD2356" i="38"/>
  <c r="AD2392" i="38"/>
  <c r="AD2379" i="38"/>
  <c r="AD2357" i="38"/>
  <c r="AD2373" i="38"/>
  <c r="AD2382" i="38"/>
  <c r="AD2387" i="38"/>
  <c r="AD2363" i="38"/>
  <c r="AD2371" i="38"/>
  <c r="AD2380" i="38"/>
  <c r="AD2383" i="38"/>
  <c r="AD2388" i="38"/>
  <c r="AE2354" i="38"/>
  <c r="AF2383" i="38"/>
  <c r="P2394" i="38"/>
  <c r="P2357" i="38"/>
  <c r="P2384" i="38"/>
  <c r="P2389" i="38"/>
  <c r="P2381" i="38"/>
  <c r="P2358" i="38"/>
  <c r="P2378" i="38"/>
  <c r="P2367" i="38"/>
  <c r="P2370" i="38"/>
  <c r="P2361" i="38"/>
  <c r="P2373" i="38"/>
  <c r="P2383" i="38"/>
  <c r="P2371" i="38"/>
  <c r="P2366" i="38"/>
  <c r="P2382" i="38"/>
  <c r="P2359" i="38"/>
  <c r="P2388" i="38"/>
  <c r="P2391" i="38"/>
  <c r="P2372" i="38"/>
  <c r="P2376" i="38"/>
  <c r="P2354" i="38"/>
  <c r="P2380" i="38"/>
  <c r="P2375" i="38"/>
  <c r="W2378" i="38"/>
  <c r="W2388" i="38"/>
  <c r="W2384" i="38"/>
  <c r="W2358" i="38"/>
  <c r="W2354" i="38"/>
  <c r="W2382" i="38"/>
  <c r="W2390" i="38"/>
  <c r="W2363" i="38"/>
  <c r="W2376" i="38"/>
  <c r="W2394" i="38"/>
  <c r="W2381" i="38"/>
  <c r="W2368" i="38"/>
  <c r="W2393" i="38"/>
  <c r="W2360" i="38"/>
  <c r="W2359" i="38"/>
  <c r="W2374" i="38"/>
  <c r="W2386" i="38"/>
  <c r="W2387" i="38"/>
  <c r="W2375" i="38"/>
  <c r="W2380" i="38"/>
  <c r="W2361" i="38"/>
  <c r="W2379" i="38"/>
  <c r="W2377" i="38"/>
  <c r="W2385" i="38"/>
  <c r="W2392" i="38"/>
  <c r="W2369" i="38"/>
  <c r="W2357" i="38"/>
  <c r="W2366" i="38"/>
  <c r="W2383" i="38"/>
  <c r="W2355" i="38"/>
  <c r="W2364" i="38"/>
  <c r="W2391" i="38"/>
  <c r="W2389" i="38"/>
  <c r="AC2360" i="38"/>
  <c r="AC2358" i="38"/>
  <c r="AC2369" i="38"/>
  <c r="AC2387" i="38"/>
  <c r="AC2367" i="38"/>
  <c r="AC2373" i="38"/>
  <c r="AC2384" i="38"/>
  <c r="AC2354" i="38"/>
  <c r="AC2372" i="38"/>
  <c r="AC2363" i="38"/>
  <c r="AC2390" i="38"/>
  <c r="AC2383" i="38"/>
  <c r="AC2382" i="38"/>
  <c r="AC2377" i="38"/>
  <c r="AC2374" i="38"/>
  <c r="AC2392" i="38"/>
  <c r="AC2379" i="38"/>
  <c r="AC2393" i="38"/>
  <c r="AC2361" i="38"/>
  <c r="AH2388" i="38"/>
  <c r="AH2383" i="38"/>
  <c r="AH2376" i="38"/>
  <c r="AH2391" i="38"/>
  <c r="AH2387" i="38"/>
  <c r="AH2357" i="38"/>
  <c r="AH2371" i="38"/>
  <c r="AH2382" i="38"/>
  <c r="AH2384" i="38"/>
  <c r="AH2363" i="38"/>
  <c r="AH2377" i="38"/>
  <c r="AH2393" i="38"/>
  <c r="AH2375" i="38"/>
  <c r="AH2366" i="38"/>
  <c r="AH2385" i="38"/>
  <c r="AH2359" i="38"/>
  <c r="AH2354" i="38"/>
  <c r="AH2389" i="38"/>
  <c r="AH2373" i="38"/>
  <c r="AH2361" i="38"/>
  <c r="AH2390" i="38"/>
  <c r="AH2394" i="38"/>
  <c r="AH2378" i="38"/>
  <c r="AH2386" i="38"/>
  <c r="AH2362" i="38"/>
  <c r="AH2392" i="38"/>
  <c r="AH2356" i="38"/>
  <c r="AH2364" i="38"/>
  <c r="AH2372" i="38"/>
  <c r="AH2380" i="38"/>
  <c r="AH2381" i="38"/>
  <c r="AH2374" i="38"/>
  <c r="AH2368" i="38"/>
  <c r="AH2355" i="38"/>
  <c r="AH2360" i="38"/>
  <c r="AH2370" i="38"/>
  <c r="AH2358" i="38"/>
  <c r="AH2379" i="38"/>
  <c r="AH2367" i="38"/>
  <c r="R2371" i="38"/>
  <c r="R2358" i="38"/>
  <c r="R2381" i="38"/>
  <c r="R2356" i="38"/>
  <c r="R2363" i="38"/>
  <c r="R2355" i="38"/>
  <c r="R2376" i="38"/>
  <c r="R2384" i="38"/>
  <c r="R2387" i="38"/>
  <c r="R2360" i="38"/>
  <c r="R2377" i="38"/>
  <c r="R2393" i="38"/>
  <c r="R2368" i="38"/>
  <c r="R2378" i="38"/>
  <c r="R2388" i="38"/>
  <c r="R2389" i="38"/>
  <c r="R2364" i="38"/>
  <c r="R2394" i="38"/>
  <c r="R2361" i="38"/>
  <c r="R2372" i="38"/>
  <c r="R2370" i="38"/>
  <c r="R2354" i="38"/>
  <c r="R2357" i="38"/>
  <c r="R2392" i="38"/>
  <c r="R2359" i="38"/>
  <c r="R2375" i="38"/>
  <c r="R2373" i="38"/>
  <c r="R2383" i="38"/>
  <c r="AF2378" i="38"/>
  <c r="Z2372" i="38"/>
  <c r="Z2380" i="38"/>
  <c r="Z2369" i="38"/>
  <c r="Z2388" i="38"/>
  <c r="Z2358" i="38"/>
  <c r="Z2374" i="38"/>
  <c r="Z2385" i="38"/>
  <c r="Z2375" i="38"/>
  <c r="Z2361" i="38"/>
  <c r="Z2377" i="38"/>
  <c r="Z2382" i="38"/>
  <c r="Z2381" i="38"/>
  <c r="Z2390" i="38"/>
  <c r="Z2393" i="38"/>
  <c r="Z2366" i="38"/>
  <c r="Z2356" i="38"/>
  <c r="Z2384" i="38"/>
  <c r="Z2383" i="38"/>
  <c r="Z2363" i="38"/>
  <c r="Z2371" i="38"/>
  <c r="Z2367" i="38"/>
  <c r="Z2391" i="38"/>
  <c r="AJ2392" i="38"/>
  <c r="AJ2362" i="38"/>
  <c r="AM2362" i="38" s="1"/>
  <c r="AJ2371" i="38"/>
  <c r="AJ2372" i="38"/>
  <c r="AJ2377" i="38"/>
  <c r="AJ2354" i="38"/>
  <c r="AJ2382" i="38"/>
  <c r="AJ2386" i="38"/>
  <c r="AJ2391" i="38"/>
  <c r="AJ2373" i="38"/>
  <c r="AJ2387" i="38"/>
  <c r="AJ2370" i="38"/>
  <c r="AJ2364" i="38"/>
  <c r="AJ2359" i="38"/>
  <c r="AJ2358" i="38"/>
  <c r="AJ2378" i="38"/>
  <c r="AJ2375" i="38"/>
  <c r="AJ2379" i="38"/>
  <c r="AJ2390" i="38"/>
  <c r="AJ2356" i="38"/>
  <c r="AJ2393" i="38"/>
  <c r="AJ2380" i="38"/>
  <c r="AJ2367" i="38"/>
  <c r="AM2367" i="38" s="1"/>
  <c r="AJ2366" i="38"/>
  <c r="AJ2363" i="38"/>
  <c r="AJ2355" i="38"/>
  <c r="AJ2374" i="38"/>
  <c r="AJ2381" i="38"/>
  <c r="AJ2360" i="38"/>
  <c r="AM2360" i="38" s="1"/>
  <c r="AJ2385" i="38"/>
  <c r="O2356" i="38"/>
  <c r="O2358" i="38"/>
  <c r="O2357" i="38"/>
  <c r="O2372" i="38"/>
  <c r="O2393" i="38"/>
  <c r="O2355" i="38"/>
  <c r="O2373" i="38"/>
  <c r="O2367" i="38"/>
  <c r="O2359" i="38"/>
  <c r="O2378" i="38"/>
  <c r="O2377" i="38"/>
  <c r="O2391" i="38"/>
  <c r="O2354" i="38"/>
  <c r="O2369" i="38"/>
  <c r="O2386" i="38"/>
  <c r="O2380" i="38"/>
  <c r="O2385" i="38"/>
  <c r="O2361" i="38"/>
  <c r="O2384" i="38"/>
  <c r="AJ2394" i="38"/>
  <c r="AD2361" i="38"/>
  <c r="AC2356" i="38"/>
  <c r="Q2393" i="38"/>
  <c r="Q2392" i="38"/>
  <c r="Q2370" i="38"/>
  <c r="Q2366" i="38"/>
  <c r="Q2367" i="38"/>
  <c r="Q2356" i="38"/>
  <c r="AI2380" i="38"/>
  <c r="AI2362" i="38"/>
  <c r="AI2388" i="38"/>
  <c r="AI2383" i="38"/>
  <c r="AI2360" i="38"/>
  <c r="AI2387" i="38"/>
  <c r="AI2376" i="38"/>
  <c r="AI2369" i="38"/>
  <c r="AI2366" i="38"/>
  <c r="AI2374" i="38"/>
  <c r="AI2393" i="38"/>
  <c r="AI2375" i="38"/>
  <c r="AI2368" i="38"/>
  <c r="AI2377" i="38"/>
  <c r="AI2364" i="38"/>
  <c r="AI2390" i="38"/>
  <c r="AI2359" i="38"/>
  <c r="AI2391" i="38"/>
  <c r="AI2355" i="38"/>
  <c r="AI2385" i="38"/>
  <c r="AI2392" i="38"/>
  <c r="AI2357" i="38"/>
  <c r="AI2379" i="38"/>
  <c r="AI2382" i="38"/>
  <c r="AI2371" i="38"/>
  <c r="AI2373" i="38"/>
  <c r="AI2372" i="38"/>
  <c r="AE2392" i="38"/>
  <c r="AE2389" i="38"/>
  <c r="AE2385" i="38"/>
  <c r="AE2368" i="38"/>
  <c r="AE2386" i="38"/>
  <c r="AE2379" i="38"/>
  <c r="AE2382" i="38"/>
  <c r="AE2381" i="38"/>
  <c r="AE2358" i="38"/>
  <c r="AE2378" i="38"/>
  <c r="AE2370" i="38"/>
  <c r="AE2387" i="38"/>
  <c r="AE2383" i="38"/>
  <c r="AE2355" i="38"/>
  <c r="AE2367" i="38"/>
  <c r="AE2360" i="38"/>
  <c r="AE2374" i="38"/>
  <c r="AE2373" i="38"/>
  <c r="AE2359" i="38"/>
  <c r="AE2371" i="38"/>
  <c r="AE2393" i="38"/>
  <c r="AE2363" i="38"/>
  <c r="AE2362" i="38"/>
  <c r="AE2364" i="38"/>
  <c r="AE2380" i="38"/>
  <c r="AE2391" i="38"/>
  <c r="AE2376" i="38"/>
  <c r="AE2356" i="38"/>
  <c r="AE2377" i="38"/>
  <c r="AE2361" i="38"/>
  <c r="AE2388" i="38"/>
  <c r="AE2372" i="38"/>
  <c r="AE2369" i="38"/>
  <c r="AE2366" i="38"/>
  <c r="AE2394" i="38"/>
  <c r="AE2375" i="38"/>
  <c r="AG2365" i="38"/>
  <c r="AG2389" i="38"/>
  <c r="AG2357" i="38"/>
  <c r="AG2388" i="38"/>
  <c r="AG2377" i="38"/>
  <c r="AG2386" i="38"/>
  <c r="AG2361" i="38"/>
  <c r="AG2384" i="38"/>
  <c r="AG2362" i="38"/>
  <c r="AG2376" i="38"/>
  <c r="AG2358" i="38"/>
  <c r="AG2373" i="38"/>
  <c r="AG2360" i="38"/>
  <c r="AG2370" i="38"/>
  <c r="AG2366" i="38"/>
  <c r="AG2383" i="38"/>
  <c r="AG2387" i="38"/>
  <c r="AG2372" i="38"/>
  <c r="AG2391" i="38"/>
  <c r="AG2367" i="38"/>
  <c r="AG2392" i="38"/>
  <c r="AG2379" i="38"/>
  <c r="AG2385" i="38"/>
  <c r="AG2354" i="38"/>
  <c r="AG2390" i="38"/>
  <c r="AG2382" i="38"/>
  <c r="AG2356" i="38"/>
  <c r="AG2359" i="38"/>
  <c r="AG2375" i="38"/>
  <c r="AG2369" i="38"/>
  <c r="AG2363" i="38"/>
  <c r="AG2374" i="38"/>
  <c r="AG2393" i="38"/>
  <c r="AG2381" i="38"/>
  <c r="AG2380" i="38"/>
  <c r="AG2371" i="38"/>
  <c r="AG2368" i="38"/>
  <c r="AG2355" i="38"/>
  <c r="AG2364" i="38"/>
  <c r="AG2378" i="38"/>
  <c r="AB2357" i="38"/>
  <c r="AB2390" i="38"/>
  <c r="AB2391" i="38"/>
  <c r="AB2387" i="38"/>
  <c r="AB2375" i="38"/>
  <c r="AB2364" i="38"/>
  <c r="AB2378" i="38"/>
  <c r="AB2381" i="38"/>
  <c r="AB2377" i="38"/>
  <c r="AB2394" i="38"/>
  <c r="AB2360" i="38"/>
  <c r="AB2356" i="38"/>
  <c r="AB2388" i="38"/>
  <c r="AB2374" i="38"/>
  <c r="AB2392" i="38"/>
  <c r="AB2359" i="38"/>
  <c r="AB2385" i="38"/>
  <c r="AB2386" i="38"/>
  <c r="AB2361" i="38"/>
  <c r="AB2354" i="38"/>
  <c r="AB2367" i="38"/>
  <c r="X2380" i="38"/>
  <c r="X2356" i="38"/>
  <c r="X2373" i="38"/>
  <c r="X2385" i="38"/>
  <c r="O2374" i="38"/>
  <c r="AJ2361" i="38"/>
  <c r="S2379" i="38"/>
  <c r="V2392" i="38"/>
  <c r="AG2651" i="38"/>
  <c r="AH2641" i="38"/>
  <c r="AI2652" i="38"/>
  <c r="AC2365" i="38"/>
  <c r="P2365" i="38"/>
  <c r="O2365" i="38"/>
  <c r="Y2365" i="38"/>
  <c r="Z2365" i="38"/>
  <c r="R2365" i="38"/>
  <c r="U2650" i="38"/>
  <c r="AF649" i="38" s="1"/>
  <c r="AF2365" i="38"/>
  <c r="Q2365" i="38"/>
  <c r="AB2365" i="38"/>
  <c r="AJ2365" i="38"/>
  <c r="AN2365" i="38" s="1"/>
  <c r="S2365" i="38"/>
  <c r="T2365" i="38"/>
  <c r="AI2365" i="38"/>
  <c r="AB2665" i="38"/>
  <c r="AA2654" i="38"/>
  <c r="AA2365" i="38"/>
  <c r="U2365" i="38"/>
  <c r="X2365" i="38"/>
  <c r="V2365" i="38"/>
  <c r="AI2358" i="38"/>
  <c r="AI2356" i="38"/>
  <c r="AH2365" i="38"/>
  <c r="W2365" i="38"/>
  <c r="AE2365" i="38"/>
  <c r="AI2665" i="38"/>
  <c r="AI2635" i="38"/>
  <c r="AD2638" i="38"/>
  <c r="AD2639" i="38"/>
  <c r="AI2645" i="38"/>
  <c r="AR644" i="38" s="1"/>
  <c r="AH2636" i="38"/>
  <c r="AH2645" i="38"/>
  <c r="AG2652" i="38"/>
  <c r="AG2653" i="38"/>
  <c r="AH2639" i="38"/>
  <c r="AH2638" i="38"/>
  <c r="AH2647" i="38"/>
  <c r="AH2646" i="38"/>
  <c r="AF2648" i="38"/>
  <c r="AF2649" i="38"/>
  <c r="AJ2653" i="38"/>
  <c r="AJ2652" i="38"/>
  <c r="AF2647" i="38"/>
  <c r="AC2654" i="38"/>
  <c r="Q2652" i="38"/>
  <c r="T2649" i="38"/>
  <c r="T2648" i="38"/>
  <c r="P2639" i="38"/>
  <c r="P2638" i="38"/>
  <c r="AG2640" i="38"/>
  <c r="T2658" i="38"/>
  <c r="W2647" i="38"/>
  <c r="W2646" i="38"/>
  <c r="AA2651" i="38"/>
  <c r="AH2649" i="38"/>
  <c r="AD2657" i="38"/>
  <c r="AD2656" i="38"/>
  <c r="Y2646" i="38"/>
  <c r="AF2653" i="38"/>
  <c r="AF2652" i="38"/>
  <c r="AG2656" i="38"/>
  <c r="AG2657" i="38"/>
  <c r="AH2665" i="38"/>
  <c r="AH2635" i="38"/>
  <c r="AF2640" i="38"/>
  <c r="AI2636" i="38"/>
  <c r="Q2654" i="38"/>
  <c r="Q2655" i="38"/>
  <c r="V2640" i="38"/>
  <c r="V2641" i="38"/>
  <c r="Y2661" i="38"/>
  <c r="Q2641" i="38"/>
  <c r="AH2661" i="38"/>
  <c r="AE2651" i="38"/>
  <c r="AB2654" i="38"/>
  <c r="AB2655" i="38"/>
  <c r="AA2652" i="38"/>
  <c r="AA2653" i="38"/>
  <c r="AD2653" i="38"/>
  <c r="AD2652" i="38"/>
  <c r="Z2644" i="38"/>
  <c r="Z2645" i="38"/>
  <c r="AF644" i="38" s="1"/>
  <c r="AH2663" i="38"/>
  <c r="AJ2658" i="38"/>
  <c r="AM2658" i="38" s="1"/>
  <c r="AC2663" i="38"/>
  <c r="V2651" i="38"/>
  <c r="V2650" i="38"/>
  <c r="T2654" i="38"/>
  <c r="T2655" i="38"/>
  <c r="Z2661" i="38"/>
  <c r="AG2646" i="38"/>
  <c r="S2650" i="38"/>
  <c r="E649" i="38" s="1"/>
  <c r="AE2645" i="38"/>
  <c r="AE2655" i="38"/>
  <c r="AE2654" i="38"/>
  <c r="AJ2655" i="38"/>
  <c r="AC2657" i="38"/>
  <c r="AC2656" i="38"/>
  <c r="AC2638" i="38"/>
  <c r="AC2639" i="38"/>
  <c r="AD2662" i="38"/>
  <c r="AD2663" i="38"/>
  <c r="AJ2651" i="38"/>
  <c r="AM2651" i="38" s="1"/>
  <c r="AI2657" i="38"/>
  <c r="AA2644" i="38"/>
  <c r="AA2646" i="38"/>
  <c r="AG2659" i="38"/>
  <c r="AC2644" i="38"/>
  <c r="AB2641" i="38"/>
  <c r="AB2640" i="38"/>
  <c r="Y2651" i="38"/>
  <c r="Y2650" i="38"/>
  <c r="Y2653" i="38"/>
  <c r="Y2652" i="38"/>
  <c r="O2649" i="38"/>
  <c r="O2648" i="38"/>
  <c r="AC647" i="38" s="1"/>
  <c r="Q2657" i="38"/>
  <c r="AB2664" i="38"/>
  <c r="S2644" i="38"/>
  <c r="T2644" i="38"/>
  <c r="AF2494" i="38"/>
  <c r="Z2654" i="38"/>
  <c r="AF2639" i="38"/>
  <c r="AI2651" i="38"/>
  <c r="AJ2663" i="38"/>
  <c r="AB2494" i="38"/>
  <c r="AH2651" i="38"/>
  <c r="Z2647" i="38"/>
  <c r="U2657" i="38"/>
  <c r="R2641" i="38"/>
  <c r="AF640" i="38" s="1"/>
  <c r="AE2664" i="38"/>
  <c r="P2653" i="38"/>
  <c r="AH2494" i="38"/>
  <c r="AG2642" i="38"/>
  <c r="AE641" i="38" s="1"/>
  <c r="AI2661" i="38"/>
  <c r="Z2662" i="38"/>
  <c r="AE2494" i="38"/>
  <c r="X2655" i="38"/>
  <c r="Q2644" i="38"/>
  <c r="AD2654" i="38"/>
  <c r="AF2654" i="38"/>
  <c r="AB2634" i="38"/>
  <c r="AC2494" i="38"/>
  <c r="AH2664" i="38"/>
  <c r="AJ2649" i="38"/>
  <c r="AI2649" i="38"/>
  <c r="AI2634" i="38"/>
  <c r="V2659" i="38"/>
  <c r="W2636" i="38"/>
  <c r="AB2661" i="38"/>
  <c r="AJ2494" i="38"/>
  <c r="AE2634" i="38"/>
  <c r="K633" i="38"/>
  <c r="R633" i="38"/>
  <c r="G563" i="38"/>
  <c r="E633" i="38"/>
  <c r="Z2392" i="38"/>
  <c r="AI2386" i="38"/>
  <c r="O2368" i="38"/>
  <c r="R2666" i="38"/>
  <c r="T2391" i="38"/>
  <c r="AI2370" i="38"/>
  <c r="AH2369" i="38"/>
  <c r="AI2381" i="38"/>
  <c r="AI2394" i="38"/>
  <c r="W2371" i="38"/>
  <c r="W2367" i="38"/>
  <c r="O2364" i="38"/>
  <c r="AI2363" i="38"/>
  <c r="AI2378" i="38"/>
  <c r="AI2389" i="38"/>
  <c r="W2362" i="38"/>
  <c r="AI2384" i="38"/>
  <c r="AE2390" i="38"/>
  <c r="W2356" i="38"/>
  <c r="AI2367" i="38"/>
  <c r="AI2354" i="38"/>
  <c r="W2373" i="38"/>
  <c r="AE2384" i="38"/>
  <c r="T2373" i="38"/>
  <c r="W2370" i="38"/>
  <c r="W2372" i="38"/>
  <c r="AI2361" i="38"/>
  <c r="R2362" i="38"/>
  <c r="R2379" i="38"/>
  <c r="R2380" i="38"/>
  <c r="Z2376" i="38"/>
  <c r="S2362" i="38"/>
  <c r="R2391" i="38"/>
  <c r="R2369" i="38"/>
  <c r="X2357" i="38"/>
  <c r="Q2378" i="38"/>
  <c r="X2378" i="38"/>
  <c r="Q2361" i="38"/>
  <c r="Q2355" i="38"/>
  <c r="Q2368" i="38"/>
  <c r="Q2359" i="38"/>
  <c r="U2378" i="38"/>
  <c r="U2389" i="38"/>
  <c r="Q2372" i="38"/>
  <c r="U2370" i="38"/>
  <c r="Q2362" i="38"/>
  <c r="U2364" i="38"/>
  <c r="U2384" i="38"/>
  <c r="Q2358" i="38"/>
  <c r="O2371" i="38"/>
  <c r="O2382" i="38"/>
  <c r="R2366" i="38"/>
  <c r="R2385" i="38"/>
  <c r="R2386" i="38"/>
  <c r="U2387" i="38"/>
  <c r="Q2391" i="38"/>
  <c r="U2362" i="38"/>
  <c r="X2383" i="38"/>
  <c r="U2383" i="38"/>
  <c r="X2367" i="38"/>
  <c r="X2369" i="38"/>
  <c r="X2386" i="38"/>
  <c r="X2363" i="38"/>
  <c r="Q2374" i="38"/>
  <c r="Q2380" i="38"/>
  <c r="U2356" i="38"/>
  <c r="Q2384" i="38"/>
  <c r="O2370" i="38"/>
  <c r="R2382" i="38"/>
  <c r="R2374" i="38"/>
  <c r="R2390" i="38"/>
  <c r="R2367" i="38"/>
  <c r="U2373" i="38"/>
  <c r="U2390" i="38"/>
  <c r="U2376" i="38"/>
  <c r="Q2382" i="38"/>
  <c r="U2377" i="38"/>
  <c r="X2361" i="38"/>
  <c r="Q2377" i="38"/>
  <c r="U2379" i="38"/>
  <c r="X2379" i="38"/>
  <c r="U2363" i="38"/>
  <c r="U2358" i="38"/>
  <c r="U2374" i="38"/>
  <c r="Q2385" i="38"/>
  <c r="U2355" i="38"/>
  <c r="Q2363" i="38"/>
  <c r="Q2388" i="38"/>
  <c r="U2388" i="38"/>
  <c r="U2357" i="38"/>
  <c r="U2382" i="38"/>
  <c r="Q2357" i="38"/>
  <c r="Q2379" i="38"/>
  <c r="X2389" i="38"/>
  <c r="S2382" i="38"/>
  <c r="S2383" i="38"/>
  <c r="S2358" i="38"/>
  <c r="Q2394" i="38"/>
  <c r="Q2360" i="38"/>
  <c r="S2386" i="38"/>
  <c r="S2356" i="38"/>
  <c r="S2375" i="38"/>
  <c r="S2369" i="38"/>
  <c r="S2377" i="38"/>
  <c r="S2390" i="38"/>
  <c r="S2376" i="38"/>
  <c r="S2361" i="38"/>
  <c r="S2355" i="38"/>
  <c r="S2364" i="38"/>
  <c r="S2371" i="38"/>
  <c r="S2394" i="38"/>
  <c r="S2384" i="38"/>
  <c r="S2368" i="38"/>
  <c r="AJ2389" i="38"/>
  <c r="AJ2665" i="38"/>
  <c r="AJ2369" i="38"/>
  <c r="AJ2384" i="38"/>
  <c r="AJ2664" i="38"/>
  <c r="AJ2383" i="38"/>
  <c r="Y2356" i="38"/>
  <c r="AJ2368" i="38"/>
  <c r="AB2371" i="38"/>
  <c r="AJ2388" i="38"/>
  <c r="AJ2376" i="38"/>
  <c r="AV653" i="38"/>
  <c r="AP653" i="38"/>
  <c r="P653" i="38"/>
  <c r="AU653" i="38"/>
  <c r="EC653" i="38" s="1"/>
  <c r="AH653" i="38"/>
  <c r="AT653" i="38"/>
  <c r="S653" i="38"/>
  <c r="EN653" i="38" s="1"/>
  <c r="AS653" i="38"/>
  <c r="FA653" i="38" s="1"/>
  <c r="AC653" i="38"/>
  <c r="ES653" i="38" s="1"/>
  <c r="AD653" i="38"/>
  <c r="AQ653" i="38"/>
  <c r="EZ653" i="38" s="1"/>
  <c r="E653" i="38"/>
  <c r="DH653" i="38" s="1"/>
  <c r="O2362" i="38"/>
  <c r="O2665" i="38"/>
  <c r="V2375" i="38"/>
  <c r="V2388" i="38"/>
  <c r="AB2368" i="38"/>
  <c r="X2372" i="38"/>
  <c r="V2377" i="38"/>
  <c r="AB2370" i="38"/>
  <c r="X2393" i="38"/>
  <c r="V2369" i="38"/>
  <c r="V2354" i="38"/>
  <c r="AB2362" i="38"/>
  <c r="V2664" i="38"/>
  <c r="V2385" i="38"/>
  <c r="X2387" i="38"/>
  <c r="O2375" i="38"/>
  <c r="O2360" i="38"/>
  <c r="X2355" i="38"/>
  <c r="V2665" i="38"/>
  <c r="AB2379" i="38"/>
  <c r="X2384" i="38"/>
  <c r="AB2384" i="38"/>
  <c r="X2376" i="38"/>
  <c r="AB2366" i="38"/>
  <c r="X2388" i="38"/>
  <c r="O2389" i="38"/>
  <c r="O2387" i="38"/>
  <c r="X2354" i="38"/>
  <c r="X2362" i="38"/>
  <c r="V2372" i="38"/>
  <c r="AB2389" i="38"/>
  <c r="X2390" i="38"/>
  <c r="O2388" i="38"/>
  <c r="X2368" i="38"/>
  <c r="V2389" i="38"/>
  <c r="X2359" i="38"/>
  <c r="X2377" i="38"/>
  <c r="V2666" i="38"/>
  <c r="V2361" i="38"/>
  <c r="V2379" i="38"/>
  <c r="AB2358" i="38"/>
  <c r="X2366" i="38"/>
  <c r="V2383" i="38"/>
  <c r="AB2393" i="38"/>
  <c r="AA2358" i="38"/>
  <c r="AC2376" i="38"/>
  <c r="O2379" i="38"/>
  <c r="X2364" i="38"/>
  <c r="V2356" i="38"/>
  <c r="V2360" i="38"/>
  <c r="O2666" i="38"/>
  <c r="X2360" i="38"/>
  <c r="O2381" i="38"/>
  <c r="O2363" i="38"/>
  <c r="V2391" i="38"/>
  <c r="V2382" i="38"/>
  <c r="AB2380" i="38"/>
  <c r="V2387" i="38"/>
  <c r="V2359" i="38"/>
  <c r="AB2372" i="38"/>
  <c r="X2392" i="38"/>
  <c r="V2378" i="38"/>
  <c r="V2371" i="38"/>
  <c r="V2368" i="38"/>
  <c r="O2392" i="38"/>
  <c r="O2390" i="38"/>
  <c r="O2394" i="38"/>
  <c r="X2370" i="38"/>
  <c r="V2363" i="38"/>
  <c r="V2393" i="38"/>
  <c r="AB2373" i="38"/>
  <c r="X2374" i="38"/>
  <c r="X2381" i="38"/>
  <c r="AB2376" i="38"/>
  <c r="V2355" i="38"/>
  <c r="X2666" i="38"/>
  <c r="X2382" i="38"/>
  <c r="O2376" i="38"/>
  <c r="O2366" i="38"/>
  <c r="X2358" i="38"/>
  <c r="AB2382" i="38"/>
  <c r="X2394" i="38"/>
  <c r="AB2363" i="38"/>
  <c r="V2381" i="38"/>
  <c r="X2371" i="38"/>
  <c r="X2665" i="38"/>
  <c r="AB2369" i="38"/>
  <c r="AB2666" i="38"/>
  <c r="X2391" i="38"/>
  <c r="V2394" i="38"/>
  <c r="AB2355" i="38"/>
  <c r="X2375" i="38"/>
  <c r="AB2383" i="38"/>
  <c r="G649" i="38"/>
  <c r="AB644" i="38"/>
  <c r="H644" i="38"/>
  <c r="AQ644" i="38"/>
  <c r="EA644" i="38" s="1"/>
  <c r="AS644" i="38"/>
  <c r="FA644" i="38" s="1"/>
  <c r="F652" i="38"/>
  <c r="AG652" i="38"/>
  <c r="BE566" i="38"/>
  <c r="AA566" i="38"/>
  <c r="AD646" i="38"/>
  <c r="AF2380" i="38"/>
  <c r="AA2360" i="38"/>
  <c r="AF2358" i="38"/>
  <c r="AA2375" i="38"/>
  <c r="AA2366" i="38"/>
  <c r="AF2361" i="38"/>
  <c r="AF2368" i="38"/>
  <c r="AA2378" i="38"/>
  <c r="AF2363" i="38"/>
  <c r="AF2374" i="38"/>
  <c r="AA2661" i="38"/>
  <c r="AF2370" i="38"/>
  <c r="AC2381" i="38"/>
  <c r="P2390" i="38"/>
  <c r="P2387" i="38"/>
  <c r="AA2665" i="38"/>
  <c r="AA2666" i="38"/>
  <c r="Z2389" i="38"/>
  <c r="Q2354" i="38"/>
  <c r="P2368" i="38"/>
  <c r="P2393" i="38"/>
  <c r="AA2376" i="38"/>
  <c r="AC2368" i="38"/>
  <c r="U2372" i="38"/>
  <c r="Q2373" i="38"/>
  <c r="U2381" i="38"/>
  <c r="P2364" i="38"/>
  <c r="Z2373" i="38"/>
  <c r="AC2364" i="38"/>
  <c r="AA2361" i="38"/>
  <c r="AC2386" i="38"/>
  <c r="Z2359" i="38"/>
  <c r="Z2386" i="38"/>
  <c r="AC2357" i="38"/>
  <c r="Z2378" i="38"/>
  <c r="Z2360" i="38"/>
  <c r="Z2364" i="38"/>
  <c r="U2375" i="38"/>
  <c r="P2377" i="38"/>
  <c r="AA2387" i="38"/>
  <c r="AA2380" i="38"/>
  <c r="Z2357" i="38"/>
  <c r="AF2666" i="38"/>
  <c r="AA2388" i="38"/>
  <c r="U2392" i="38"/>
  <c r="AF2355" i="38"/>
  <c r="AF2381" i="38"/>
  <c r="AF2393" i="38"/>
  <c r="AC2666" i="38"/>
  <c r="AA2664" i="38"/>
  <c r="BD663" i="38" s="1"/>
  <c r="AA2359" i="38"/>
  <c r="AF2394" i="38"/>
  <c r="AF2386" i="38"/>
  <c r="AC2385" i="38"/>
  <c r="AA2370" i="38"/>
  <c r="AA2659" i="38"/>
  <c r="Q2369" i="38"/>
  <c r="AC2389" i="38"/>
  <c r="Z2665" i="38"/>
  <c r="AC2371" i="38"/>
  <c r="AA2371" i="38"/>
  <c r="AC2362" i="38"/>
  <c r="AC2660" i="38"/>
  <c r="AA2662" i="38"/>
  <c r="U2360" i="38"/>
  <c r="AF2367" i="38"/>
  <c r="AC2388" i="38"/>
  <c r="AA2373" i="38"/>
  <c r="Q2381" i="38"/>
  <c r="AA2368" i="38"/>
  <c r="Q2390" i="38"/>
  <c r="AA2389" i="38"/>
  <c r="U2385" i="38"/>
  <c r="AF2660" i="38"/>
  <c r="P2363" i="38"/>
  <c r="Z2379" i="38"/>
  <c r="U2391" i="38"/>
  <c r="Q2389" i="38"/>
  <c r="U2393" i="38"/>
  <c r="BD633" i="38"/>
  <c r="U2366" i="38"/>
  <c r="AC2664" i="38"/>
  <c r="Q2664" i="38"/>
  <c r="AA2383" i="38"/>
  <c r="U2368" i="38"/>
  <c r="Z2354" i="38"/>
  <c r="AC2394" i="38"/>
  <c r="AA2372" i="38"/>
  <c r="P2362" i="38"/>
  <c r="AA2362" i="38"/>
  <c r="AA2390" i="38"/>
  <c r="AF2376" i="38"/>
  <c r="AF2387" i="38"/>
  <c r="AA2663" i="38"/>
  <c r="AA2658" i="38"/>
  <c r="AC2391" i="38"/>
  <c r="AF2392" i="38"/>
  <c r="AF2665" i="38"/>
  <c r="AA2394" i="38"/>
  <c r="AF2377" i="38"/>
  <c r="AA2385" i="38"/>
  <c r="AF2373" i="38"/>
  <c r="AF2385" i="38"/>
  <c r="AF2375" i="38"/>
  <c r="AA2374" i="38"/>
  <c r="AC2366" i="38"/>
  <c r="AA2391" i="38"/>
  <c r="AC2378" i="38"/>
  <c r="AA2369" i="38"/>
  <c r="AF2371" i="38"/>
  <c r="AC2355" i="38"/>
  <c r="AA2357" i="38"/>
  <c r="P2379" i="38"/>
  <c r="AC2375" i="38"/>
  <c r="AA2382" i="38"/>
  <c r="Z2394" i="38"/>
  <c r="Q2371" i="38"/>
  <c r="Z2355" i="38"/>
  <c r="AF2360" i="38"/>
  <c r="AC2665" i="38"/>
  <c r="P2660" i="38"/>
  <c r="Q2665" i="38"/>
  <c r="P2374" i="38"/>
  <c r="AA2381" i="38"/>
  <c r="U2369" i="38"/>
  <c r="AC2370" i="38"/>
  <c r="P2385" i="38"/>
  <c r="AC2658" i="38"/>
  <c r="Z2387" i="38"/>
  <c r="P2360" i="38"/>
  <c r="P2355" i="38"/>
  <c r="Q2364" i="38"/>
  <c r="AA2377" i="38"/>
  <c r="Z2370" i="38"/>
  <c r="Z2368" i="38"/>
  <c r="U2394" i="38"/>
  <c r="AF2362" i="38"/>
  <c r="P2665" i="38"/>
  <c r="U2361" i="38"/>
  <c r="AF2391" i="38"/>
  <c r="AA2363" i="38"/>
  <c r="AF2388" i="38"/>
  <c r="AF2382" i="38"/>
  <c r="AA2356" i="38"/>
  <c r="AF2359" i="38"/>
  <c r="AA2379" i="38"/>
  <c r="AF2366" i="38"/>
  <c r="AA2393" i="38"/>
  <c r="AF2354" i="38"/>
  <c r="AA2354" i="38"/>
  <c r="AC2359" i="38"/>
  <c r="AA2386" i="38"/>
  <c r="Z2362" i="38"/>
  <c r="AC2380" i="38"/>
  <c r="AA2384" i="38"/>
  <c r="AA2392" i="38"/>
  <c r="AF2659" i="38"/>
  <c r="AF2661" i="38"/>
  <c r="AF2372" i="38"/>
  <c r="AA2355" i="38"/>
  <c r="Q2666" i="38"/>
  <c r="Q2383" i="38"/>
  <c r="P2663" i="38"/>
  <c r="Q2376" i="38"/>
  <c r="AA2367" i="38"/>
  <c r="P2369" i="38"/>
  <c r="P2392" i="38"/>
  <c r="P2356" i="38"/>
  <c r="P2386" i="38"/>
  <c r="U2660" i="38"/>
  <c r="U2354" i="38"/>
  <c r="Q2375" i="38"/>
  <c r="Q2386" i="38"/>
  <c r="U2359" i="38"/>
  <c r="U2666" i="38"/>
  <c r="AF2364" i="38"/>
  <c r="AF2379" i="38"/>
  <c r="AA2364" i="38"/>
  <c r="Q2387" i="38"/>
  <c r="AO649" i="38"/>
  <c r="DZ649" i="38" s="1"/>
  <c r="AI644" i="38"/>
  <c r="AD644" i="38"/>
  <c r="BB644" i="38"/>
  <c r="BD653" i="38"/>
  <c r="AH649" i="38"/>
  <c r="AL649" i="38"/>
  <c r="P644" i="38"/>
  <c r="BA644" i="38"/>
  <c r="FE644" i="38" s="1"/>
  <c r="AB652" i="38"/>
  <c r="AA2116" i="38"/>
  <c r="AA2135" i="38"/>
  <c r="AA2173" i="38"/>
  <c r="AA2036" i="38"/>
  <c r="AA2532" i="38"/>
  <c r="AA2426" i="38"/>
  <c r="AA2209" i="38"/>
  <c r="AA2759" i="38"/>
  <c r="AA2037" i="38"/>
  <c r="AA2419" i="38"/>
  <c r="AA2040" i="38"/>
  <c r="AA2766" i="38"/>
  <c r="AA2247" i="38"/>
  <c r="AA2799" i="38"/>
  <c r="AA2020" i="38"/>
  <c r="AA2074" i="38"/>
  <c r="AA2733" i="38"/>
  <c r="AA2732" i="38"/>
  <c r="AA2246" i="38"/>
  <c r="AA2211" i="38"/>
  <c r="AA2030" i="38"/>
  <c r="AA2632" i="38"/>
  <c r="AA2046" i="38"/>
  <c r="AA2624" i="38"/>
  <c r="AA2250" i="38"/>
  <c r="AA2777" i="38"/>
  <c r="AA2510" i="38"/>
  <c r="AA2670" i="38"/>
  <c r="AA2401" i="38"/>
  <c r="AA2022" i="38"/>
  <c r="AA2006" i="38"/>
  <c r="AA2688" i="38"/>
  <c r="AA2166" i="38"/>
  <c r="AA2599" i="38"/>
  <c r="AA2667" i="38"/>
  <c r="AA2018" i="38"/>
  <c r="AA2774" i="38"/>
  <c r="AA2152" i="38"/>
  <c r="AA2451" i="38"/>
  <c r="AA2675" i="38"/>
  <c r="AA2087" i="38"/>
  <c r="AA2528" i="38"/>
  <c r="AA2183" i="38"/>
  <c r="AA2802" i="38"/>
  <c r="AA2427" i="38"/>
  <c r="AA2603" i="38"/>
  <c r="AA2696" i="38"/>
  <c r="AA2434" i="38"/>
  <c r="AA2195" i="38"/>
  <c r="AA2822" i="38"/>
  <c r="AA2422" i="38"/>
  <c r="AA2841" i="38"/>
  <c r="AA2267" i="38"/>
  <c r="AA2504" i="38"/>
  <c r="AA2611" i="38"/>
  <c r="AA2111" i="38"/>
  <c r="AA2163" i="38"/>
  <c r="AA2614" i="38"/>
  <c r="AA2219" i="38"/>
  <c r="AA2433" i="38"/>
  <c r="AA2683" i="38"/>
  <c r="AA2295" i="38"/>
  <c r="AA2817" i="38"/>
  <c r="AA2533" i="38"/>
  <c r="AA2768" i="38"/>
  <c r="AA2182" i="38"/>
  <c r="AA2398" i="38"/>
  <c r="AA2057" i="38"/>
  <c r="AA2262" i="38"/>
  <c r="AA2824" i="38"/>
  <c r="AA2187" i="38"/>
  <c r="AA2079" i="38"/>
  <c r="AA2282" i="38"/>
  <c r="AA2721" i="38"/>
  <c r="AA2756" i="38"/>
  <c r="AA2289" i="38"/>
  <c r="AA2570" i="38"/>
  <c r="AA2441" i="38"/>
  <c r="AA2261" i="38"/>
  <c r="AA2213" i="38"/>
  <c r="AA2311" i="38"/>
  <c r="AA2518" i="38"/>
  <c r="AA2051" i="38"/>
  <c r="AA2708" i="38"/>
  <c r="AA2015" i="38"/>
  <c r="AA2221" i="38"/>
  <c r="AA2751" i="38"/>
  <c r="AA2314" i="38"/>
  <c r="AA2473" i="38"/>
  <c r="AA2563" i="38"/>
  <c r="AA2161" i="38"/>
  <c r="AA2812" i="38"/>
  <c r="AA2138" i="38"/>
  <c r="AA2516" i="38"/>
  <c r="AA2477" i="38"/>
  <c r="AA2076" i="38"/>
  <c r="AA2842" i="38"/>
  <c r="AA2150" i="38"/>
  <c r="AA2257" i="38"/>
  <c r="AA2773" i="38"/>
  <c r="AA2319" i="38"/>
  <c r="AA2263" i="38"/>
  <c r="AA2157" i="38"/>
  <c r="AA2099" i="38"/>
  <c r="AA2710" i="38"/>
  <c r="AA2608" i="38"/>
  <c r="AA2331" i="38"/>
  <c r="AA2699" i="38"/>
  <c r="AA2620" i="38"/>
  <c r="AA2471" i="38"/>
  <c r="AA2607" i="38"/>
  <c r="AA2692" i="38"/>
  <c r="AA2214" i="38"/>
  <c r="AA2130" i="38"/>
  <c r="AA2740" i="38"/>
  <c r="AA2245" i="38"/>
  <c r="AA2012" i="38"/>
  <c r="AA2511" i="38"/>
  <c r="AA2541" i="38"/>
  <c r="AA2578" i="38"/>
  <c r="AA2594" i="38"/>
  <c r="AA2453" i="38"/>
  <c r="AA2180" i="38"/>
  <c r="AA2750" i="38"/>
  <c r="AA2672" i="38"/>
  <c r="AA2126" i="38"/>
  <c r="AA2310" i="38"/>
  <c r="AA2447" i="38"/>
  <c r="AA2676" i="38"/>
  <c r="AA2535" i="38"/>
  <c r="AA2128" i="38"/>
  <c r="AA2063" i="38"/>
  <c r="AA2047" i="38"/>
  <c r="AA2723" i="38"/>
  <c r="AA2432" i="38"/>
  <c r="AA2598" i="38"/>
  <c r="AA2043" i="38"/>
  <c r="AA2748" i="38"/>
  <c r="AA2059" i="38"/>
  <c r="AA2808" i="38"/>
  <c r="AA2684" i="38"/>
  <c r="AA2700" i="38"/>
  <c r="AA2690" i="38"/>
  <c r="AA2069" i="38"/>
  <c r="AA2145" i="38"/>
  <c r="AA2730" i="38"/>
  <c r="AA2033" i="38"/>
  <c r="AA2729" i="38"/>
  <c r="AA2091" i="38"/>
  <c r="AA2509" i="38"/>
  <c r="AA2489" i="38"/>
  <c r="AA2170" i="38"/>
  <c r="AA2573" i="38"/>
  <c r="AA2530" i="38"/>
  <c r="AA2807" i="38"/>
  <c r="AA2604" i="38"/>
  <c r="AA2405" i="38"/>
  <c r="AA2800" i="38"/>
  <c r="AA2042" i="38"/>
  <c r="AA2795" i="38"/>
  <c r="AA2146" i="38"/>
  <c r="AA2017" i="38"/>
  <c r="AA2008" i="38"/>
  <c r="AA2204" i="38"/>
  <c r="AA2737" i="38"/>
  <c r="AA2122" i="38"/>
  <c r="AA2228" i="38"/>
  <c r="AA2156" i="38"/>
  <c r="AA2588" i="38"/>
  <c r="AA2028" i="38"/>
  <c r="AA2095" i="38"/>
  <c r="AA2628" i="38"/>
  <c r="AA2612" i="38"/>
  <c r="AA2034" i="38"/>
  <c r="AA2444" i="38"/>
  <c r="AA2752" i="38"/>
  <c r="AA2481" i="38"/>
  <c r="AA2681" i="38"/>
  <c r="AA2113" i="38"/>
  <c r="AA2127" i="38"/>
  <c r="AA2329" i="38"/>
  <c r="AA2088" i="38"/>
  <c r="AA2835" i="38"/>
  <c r="AA2467" i="38"/>
  <c r="AA2548" i="38"/>
  <c r="AA2025" i="38"/>
  <c r="AA2082" i="38"/>
  <c r="AA2785" i="38"/>
  <c r="AA2194" i="38"/>
  <c r="AA2520" i="38"/>
  <c r="AA2241" i="38"/>
  <c r="AA2480" i="38"/>
  <c r="AA2212" i="38"/>
  <c r="AA2439" i="38"/>
  <c r="AA2695" i="38"/>
  <c r="AA2694" i="38"/>
  <c r="AA2726" i="38"/>
  <c r="AA2534" i="38"/>
  <c r="AA2140" i="38"/>
  <c r="AA2023" i="38"/>
  <c r="AA2062" i="38"/>
  <c r="AA2009" i="38"/>
  <c r="AA2593" i="38"/>
  <c r="AA2757" i="38"/>
  <c r="AA2556" i="38"/>
  <c r="AA2039" i="38"/>
  <c r="AA2420" i="38"/>
  <c r="AA2819" i="38"/>
  <c r="AA2765" i="38"/>
  <c r="AA2072" i="38"/>
  <c r="AA2575" i="38"/>
  <c r="AA2225" i="38"/>
  <c r="AA2714" i="38"/>
  <c r="AA2287" i="38"/>
  <c r="AA2512" i="38"/>
  <c r="AA2058" i="38"/>
  <c r="AA2488" i="38"/>
  <c r="AA2739" i="38"/>
  <c r="AA2814" i="38"/>
  <c r="AA2743" i="38"/>
  <c r="AA2232" i="38"/>
  <c r="AA2120" i="38"/>
  <c r="AA2349" i="38"/>
  <c r="AA2196" i="38"/>
  <c r="AA2038" i="38"/>
  <c r="AA2537" i="38"/>
  <c r="AA2709" i="38"/>
  <c r="AA2306" i="38"/>
  <c r="AA2064" i="38"/>
  <c r="AA2728" i="38"/>
  <c r="AA2281" i="38"/>
  <c r="AA2118" i="38"/>
  <c r="AA2110" i="38"/>
  <c r="AA2197" i="38"/>
  <c r="AA2600" i="38"/>
  <c r="AA2044" i="38"/>
  <c r="AA2421" i="38"/>
  <c r="AA2818" i="38"/>
  <c r="AA2758" i="38"/>
  <c r="AA2458" i="38"/>
  <c r="AA2436" i="38"/>
  <c r="AA2054" i="38"/>
  <c r="AA2601" i="38"/>
  <c r="AA2060" i="38"/>
  <c r="AA2084" i="38"/>
  <c r="AA2483" i="38"/>
  <c r="AA2833" i="38"/>
  <c r="AA2595" i="38"/>
  <c r="AA2416" i="38"/>
  <c r="AA2437" i="38"/>
  <c r="AA2617" i="38"/>
  <c r="AA2341" i="38"/>
  <c r="AA2093" i="38"/>
  <c r="AA2184" i="38"/>
  <c r="AA2801" i="38"/>
  <c r="AA2545" i="38"/>
  <c r="AA2260" i="38"/>
  <c r="AA2253" i="38"/>
  <c r="AA2838" i="38"/>
  <c r="AA2403" i="38"/>
  <c r="AA2460" i="38"/>
  <c r="AA2168" i="38"/>
  <c r="AA2706" i="38"/>
  <c r="AA2464" i="38"/>
  <c r="AA2048" i="38"/>
  <c r="AA2554" i="38"/>
  <c r="AA2077" i="38"/>
  <c r="AA2031" i="38"/>
  <c r="AA2582" i="38"/>
  <c r="AA2495" i="38"/>
  <c r="AA2105" i="38"/>
  <c r="AA2816" i="38"/>
  <c r="AA2316" i="38"/>
  <c r="AA2731" i="38"/>
  <c r="AA2591" i="38"/>
  <c r="AA2086" i="38"/>
  <c r="AA2543" i="38"/>
  <c r="AA2339" i="38"/>
  <c r="AA2327" i="38"/>
  <c r="AA2626" i="38"/>
  <c r="AA2169" i="38"/>
  <c r="AA2273" i="38"/>
  <c r="AA2523" i="38"/>
  <c r="AA2745" i="38"/>
  <c r="AA2459" i="38"/>
  <c r="AA2720" i="38"/>
  <c r="AA2324" i="38"/>
  <c r="AA2553" i="38"/>
  <c r="AA2839" i="38"/>
  <c r="AA2035" i="38"/>
  <c r="AA2585" i="38"/>
  <c r="AA2283" i="38"/>
  <c r="AA2431" i="38"/>
  <c r="AA2522" i="38"/>
  <c r="AA2619" i="38"/>
  <c r="AA2763" i="38"/>
  <c r="AA2705" i="38"/>
  <c r="AA2288" i="38"/>
  <c r="AA2189" i="38"/>
  <c r="AA2428" i="38"/>
  <c r="AA2096" i="38"/>
  <c r="AA2778" i="38"/>
  <c r="AA2073" i="38"/>
  <c r="AA2280" i="38"/>
  <c r="AA2794" i="38"/>
  <c r="AA2104" i="38"/>
  <c r="AA2192" i="38"/>
  <c r="AA2815" i="38"/>
  <c r="AA2713" i="38"/>
  <c r="AA2240" i="38"/>
  <c r="AA2094" i="38"/>
  <c r="AA2309" i="38"/>
  <c r="AA2569" i="38"/>
  <c r="AA2193" i="38"/>
  <c r="AA2101" i="38"/>
  <c r="AA2208" i="38"/>
  <c r="AA2202" i="38"/>
  <c r="AA2834" i="38"/>
  <c r="AA2252" i="38"/>
  <c r="AA2837" i="38"/>
  <c r="AA2411" i="38"/>
  <c r="AA2148" i="38"/>
  <c r="AA2345" i="38"/>
  <c r="AA2825" i="38"/>
  <c r="AA2397" i="38"/>
  <c r="AA2053" i="38"/>
  <c r="AA2831" i="38"/>
  <c r="AA2455" i="38"/>
  <c r="AA2089" i="38"/>
  <c r="AA2350" i="38"/>
  <c r="AA2167" i="38"/>
  <c r="AA2108" i="38"/>
  <c r="AA2256" i="38"/>
  <c r="AA2227" i="38"/>
  <c r="AA2177" i="38"/>
  <c r="AA2430" i="38"/>
  <c r="AA2790" i="38"/>
  <c r="AA2107" i="38"/>
  <c r="AA2014" i="38"/>
  <c r="AA2109" i="38"/>
  <c r="AA2544" i="38"/>
  <c r="AA2803" i="38"/>
  <c r="AA2165" i="38"/>
  <c r="AA2435" i="38"/>
  <c r="AA2761" i="38"/>
  <c r="AA2407" i="38"/>
  <c r="AA2133" i="38"/>
  <c r="AA2491" i="38"/>
  <c r="AA2616" i="38"/>
  <c r="AA2558" i="38"/>
  <c r="AA2805" i="38"/>
  <c r="AA2277" i="38"/>
  <c r="AA2474" i="38"/>
  <c r="AA2066" i="38"/>
  <c r="AA2004" i="38"/>
  <c r="AA2045" i="38"/>
  <c r="AA2771" i="38"/>
  <c r="AA2531" i="38"/>
  <c r="AA2265" i="38"/>
  <c r="AA2798" i="38"/>
  <c r="AA2746" i="38"/>
  <c r="AA2552" i="38"/>
  <c r="AA2693" i="38"/>
  <c r="AA2449" i="38"/>
  <c r="AA2233" i="38"/>
  <c r="AA2792" i="38"/>
  <c r="AA2736" i="38"/>
  <c r="AA2678" i="38"/>
  <c r="AA2832" i="38"/>
  <c r="AA2440" i="38"/>
  <c r="AA2529" i="38"/>
  <c r="AA2293" i="38"/>
  <c r="AA2114" i="38"/>
  <c r="AA2414" i="38"/>
  <c r="AA2100" i="38"/>
  <c r="AA2438" i="38"/>
  <c r="AA2408" i="38"/>
  <c r="AA2249" i="38"/>
  <c r="AA2621" i="38"/>
  <c r="AA2466" i="38"/>
  <c r="AA2178" i="38"/>
  <c r="AA2717" i="38"/>
  <c r="AA2797" i="38"/>
  <c r="AA2461" i="38"/>
  <c r="AA2217" i="38"/>
  <c r="AA2538" i="38"/>
  <c r="AA2226" i="38"/>
  <c r="AA2589" i="38"/>
  <c r="AA2749" i="38"/>
  <c r="AA2454" i="38"/>
  <c r="AA2780" i="38"/>
  <c r="AA2499" i="38"/>
  <c r="AA2445" i="38"/>
  <c r="AA2829" i="38"/>
  <c r="AA2013" i="38"/>
  <c r="AA2762" i="38"/>
  <c r="AA2503" i="38"/>
  <c r="AA2450" i="38"/>
  <c r="AA2269" i="38"/>
  <c r="AA2448" i="38"/>
  <c r="AA2586" i="38"/>
  <c r="AA2070" i="38"/>
  <c r="AA2320" i="38"/>
  <c r="AA2284" i="38"/>
  <c r="AA2243" i="38"/>
  <c r="AA2081" i="38"/>
  <c r="AA2132" i="38"/>
  <c r="AA2786" i="38"/>
  <c r="AA2465" i="38"/>
  <c r="AA2602" i="38"/>
  <c r="AA2078" i="38"/>
  <c r="AA2409" i="38"/>
  <c r="AA2223" i="38"/>
  <c r="AA2200" i="38"/>
  <c r="AA2351" i="38"/>
  <c r="AA2188" i="38"/>
  <c r="AA2286" i="38"/>
  <c r="AA2562" i="38"/>
  <c r="AA2090" i="38"/>
  <c r="AA2809" i="38"/>
  <c r="AA2294" i="38"/>
  <c r="AA2579" i="38"/>
  <c r="AA2198" i="38"/>
  <c r="AA2633" i="38"/>
  <c r="AA2542" i="38"/>
  <c r="AA2793" i="38"/>
  <c r="AA2540" i="38"/>
  <c r="AA2724" i="38"/>
  <c r="AA2715" i="38"/>
  <c r="AA2627" i="38"/>
  <c r="AA2201" i="38"/>
  <c r="AA2239" i="38"/>
  <c r="AA2255" i="38"/>
  <c r="AA2185" i="38"/>
  <c r="AA2679" i="38"/>
  <c r="AA2782" i="38"/>
  <c r="AA2703" i="38"/>
  <c r="AA2687" i="38"/>
  <c r="AA2463" i="38"/>
  <c r="AA2484" i="38"/>
  <c r="AA2577" i="38"/>
  <c r="AA2297" i="38"/>
  <c r="AA2513" i="38"/>
  <c r="AA2677" i="38"/>
  <c r="AA2160" i="38"/>
  <c r="AA2231" i="38"/>
  <c r="AA2697" i="38"/>
  <c r="AA2478" i="38"/>
  <c r="AA2691" i="38"/>
  <c r="AA2712" i="38"/>
  <c r="AA2476" i="38"/>
  <c r="AA2536" i="38"/>
  <c r="AA2222" i="38"/>
  <c r="AA2551" i="38"/>
  <c r="AA2813" i="38"/>
  <c r="AA2158" i="38"/>
  <c r="AA2741" i="38"/>
  <c r="AA2164" i="38"/>
  <c r="AA2429" i="38"/>
  <c r="AA2468" i="38"/>
  <c r="AA2317" i="38"/>
  <c r="AA2820" i="38"/>
  <c r="AA2517" i="38"/>
  <c r="AA2032" i="38"/>
  <c r="AA2686" i="38"/>
  <c r="AA2010" i="38"/>
  <c r="AA2304" i="38"/>
  <c r="AA2005" i="38"/>
  <c r="AA2279" i="38"/>
  <c r="AA2572" i="38"/>
  <c r="AA2292" i="38"/>
  <c r="AA2326" i="38"/>
  <c r="AA2049" i="38"/>
  <c r="AA2402" i="38"/>
  <c r="AA2559" i="38"/>
  <c r="AA2505" i="38"/>
  <c r="AA2352" i="38"/>
  <c r="AA2701" i="38"/>
  <c r="AA2590" i="38"/>
  <c r="AA2270" i="38"/>
  <c r="AA2550" i="38"/>
  <c r="AA2764" i="38"/>
  <c r="AA2307" i="38"/>
  <c r="AA2275" i="38"/>
  <c r="AA2742" i="38"/>
  <c r="AA2016" i="38"/>
  <c r="AA2753" i="38"/>
  <c r="AA2410" i="38"/>
  <c r="AA2592" i="38"/>
  <c r="AA2418" i="38"/>
  <c r="AA2159" i="38"/>
  <c r="AA2098" i="38"/>
  <c r="AA2268" i="38"/>
  <c r="AA2179" i="38"/>
  <c r="AA2102" i="38"/>
  <c r="AA2142" i="38"/>
  <c r="AA2689" i="38"/>
  <c r="AA2155" i="38"/>
  <c r="AA2487" i="38"/>
  <c r="AA2806" i="38"/>
  <c r="AA2007" i="38"/>
  <c r="AA2680" i="38"/>
  <c r="AA2117" i="38"/>
  <c r="AA2337" i="38"/>
  <c r="AA2787" i="38"/>
  <c r="AA2011" i="38"/>
  <c r="AA2322" i="38"/>
  <c r="AA2767" i="38"/>
  <c r="AA2141" i="38"/>
  <c r="AA2725" i="38"/>
  <c r="AA2298" i="38"/>
  <c r="AA2760" i="38"/>
  <c r="AA2321" i="38"/>
  <c r="AA2823" i="38"/>
  <c r="AA2587" i="38"/>
  <c r="AA2251" i="38"/>
  <c r="AA2417" i="38"/>
  <c r="AA2207" i="38"/>
  <c r="AA2019" i="38"/>
  <c r="AA2092" i="38"/>
  <c r="AA2147" i="38"/>
  <c r="AA2546" i="38"/>
  <c r="AA2574" i="38"/>
  <c r="AA2313" i="38"/>
  <c r="AA2334" i="38"/>
  <c r="AA2423" i="38"/>
  <c r="AA2237" i="38"/>
  <c r="AA2344" i="38"/>
  <c r="AA2539" i="38"/>
  <c r="AA2827" i="38"/>
  <c r="AA2615" i="38"/>
  <c r="AA2804" i="38"/>
  <c r="AA2685" i="38"/>
  <c r="AA2071" i="38"/>
  <c r="AA2224" i="38"/>
  <c r="AA2581" i="38"/>
  <c r="AA2229" i="38"/>
  <c r="AA2235" i="38"/>
  <c r="AA2610" i="38"/>
  <c r="AA2323" i="38"/>
  <c r="AA2508" i="38"/>
  <c r="AA2216" i="38"/>
  <c r="AA2258" i="38"/>
  <c r="AA2584" i="38"/>
  <c r="AA2210" i="38"/>
  <c r="AA2085" i="38"/>
  <c r="AA2254" i="38"/>
  <c r="AA2285" i="38"/>
  <c r="AA2702" i="38"/>
  <c r="AA2424" i="38"/>
  <c r="AA2442" i="38"/>
  <c r="AA2500" i="38"/>
  <c r="AA2521" i="38"/>
  <c r="AA2134" i="38"/>
  <c r="AA2734" i="38"/>
  <c r="AA2123" i="38"/>
  <c r="AA2328" i="38"/>
  <c r="AA2497" i="38"/>
  <c r="AA2747" i="38"/>
  <c r="AA2290" i="38"/>
  <c r="AA2125" i="38"/>
  <c r="AA2682" i="38"/>
  <c r="AA2596" i="38"/>
  <c r="AA2613" i="38"/>
  <c r="AA2119" i="38"/>
  <c r="AA2303" i="38"/>
  <c r="AA2668" i="38"/>
  <c r="AA2555" i="38"/>
  <c r="AA2149" i="38"/>
  <c r="AA2055" i="38"/>
  <c r="AA2719" i="38"/>
  <c r="AA2738" i="38"/>
  <c r="AA2472" i="38"/>
  <c r="AA2399" i="38"/>
  <c r="AA2026" i="38"/>
  <c r="AA2769" i="38"/>
  <c r="AA2606" i="38"/>
  <c r="AA2618" i="38"/>
  <c r="AA2443" i="38"/>
  <c r="AA2343" i="38"/>
  <c r="AA2722" i="38"/>
  <c r="AA2547" i="38"/>
  <c r="AA2291" i="38"/>
  <c r="AA2707" i="38"/>
  <c r="AA2486" i="38"/>
  <c r="AA2143" i="38"/>
  <c r="AA2631" i="38"/>
  <c r="AA2266" i="38"/>
  <c r="AA2172" i="38"/>
  <c r="AA2597" i="38"/>
  <c r="AA2248" i="38"/>
  <c r="AA2068" i="38"/>
  <c r="AA2333" i="38"/>
  <c r="AA2452" i="38"/>
  <c r="AA2406" i="38"/>
  <c r="AA2206" i="38"/>
  <c r="AA2027" i="38"/>
  <c r="AA2779" i="38"/>
  <c r="AA2557" i="38"/>
  <c r="AA2230" i="38"/>
  <c r="AA2121" i="38"/>
  <c r="AA2065" i="38"/>
  <c r="AA2413" i="38"/>
  <c r="AA2485" i="38"/>
  <c r="AA2781" i="38"/>
  <c r="AA2718" i="38"/>
  <c r="AA2571" i="38"/>
  <c r="AA2519" i="38"/>
  <c r="AA2024" i="38"/>
  <c r="AA2335" i="38"/>
  <c r="AA2162" i="38"/>
  <c r="AA2301" i="38"/>
  <c r="AA2103" i="38"/>
  <c r="AA2083" i="38"/>
  <c r="AA2131" i="38"/>
  <c r="AA2791" i="38"/>
  <c r="AA2041" i="38"/>
  <c r="AA2526" i="38"/>
  <c r="AA2698" i="38"/>
  <c r="AA2080" i="38"/>
  <c r="AA2623" i="38"/>
  <c r="AA2112" i="38"/>
  <c r="AA2744" i="38"/>
  <c r="AA2075" i="38"/>
  <c r="AA2507" i="38"/>
  <c r="AA2470" i="38"/>
  <c r="AA2788" i="38"/>
  <c r="AA2340" i="38"/>
  <c r="AA2186" i="38"/>
  <c r="AA2828" i="38"/>
  <c r="AA2050" i="38"/>
  <c r="AA2492" i="38"/>
  <c r="AA2840" i="38"/>
  <c r="AA2770" i="38"/>
  <c r="AA2396" i="38"/>
  <c r="AA2244" i="38"/>
  <c r="AA2056" i="38"/>
  <c r="AA2153" i="38"/>
  <c r="AA2475" i="38"/>
  <c r="AA2506" i="38"/>
  <c r="AA2561" i="38"/>
  <c r="AA2029" i="38"/>
  <c r="AA2115" i="38"/>
  <c r="AA2772" i="38"/>
  <c r="AA2789" i="38"/>
  <c r="AA2457" i="38"/>
  <c r="AA2190" i="38"/>
  <c r="AA2175" i="38"/>
  <c r="AA2218" i="38"/>
  <c r="AA2305" i="38"/>
  <c r="AA2400" i="38"/>
  <c r="AA2524" i="38"/>
  <c r="AA2236" i="38"/>
  <c r="AA2315" i="38"/>
  <c r="AA2630" i="38"/>
  <c r="AA2278" i="38"/>
  <c r="AA2412" i="38"/>
  <c r="AA2704" i="38"/>
  <c r="AA2203" i="38"/>
  <c r="AA2395" i="38"/>
  <c r="AA2052" i="38"/>
  <c r="AA2271" i="38"/>
  <c r="AA2755" i="38"/>
  <c r="AA2199" i="38"/>
  <c r="AA2514" i="38"/>
  <c r="AA2811" i="38"/>
  <c r="AA2515" i="38"/>
  <c r="AA2215" i="38"/>
  <c r="AA2671" i="38"/>
  <c r="AA2137" i="38"/>
  <c r="AA2501" i="38"/>
  <c r="AA2754" i="38"/>
  <c r="AA2353" i="38"/>
  <c r="AA2021" i="38"/>
  <c r="AA2669" i="38"/>
  <c r="AA2810" i="38"/>
  <c r="AA2496" i="38"/>
  <c r="AA2425" i="38"/>
  <c r="AA2299" i="38"/>
  <c r="AA2300" i="38"/>
  <c r="AA2332" i="38"/>
  <c r="AA2238" i="38"/>
  <c r="AA2415" i="38"/>
  <c r="AA2176" i="38"/>
  <c r="AA2625" i="38"/>
  <c r="AA2274" i="38"/>
  <c r="AA2330" i="38"/>
  <c r="AA2583" i="38"/>
  <c r="AA2097" i="38"/>
  <c r="AA2242" i="38"/>
  <c r="AA2171" i="38"/>
  <c r="AA2318" i="38"/>
  <c r="AA2272" i="38"/>
  <c r="AA2348" i="38"/>
  <c r="AA2783" i="38"/>
  <c r="AA2560" i="38"/>
  <c r="AA2525" i="38"/>
  <c r="AA2527" i="38"/>
  <c r="AA2836" i="38"/>
  <c r="AA2302" i="38"/>
  <c r="AA2139" i="38"/>
  <c r="AA2796" i="38"/>
  <c r="AA2469" i="38"/>
  <c r="AA2843" i="38"/>
  <c r="AA2312" i="38"/>
  <c r="AA2259" i="38"/>
  <c r="AA2711" i="38"/>
  <c r="AA2498" i="38"/>
  <c r="AA2549" i="38"/>
  <c r="AA2502" i="38"/>
  <c r="AA2338" i="38"/>
  <c r="AA2144" i="38"/>
  <c r="AA2727" i="38"/>
  <c r="AA2296" i="38"/>
  <c r="AA2276" i="38"/>
  <c r="AA2609" i="38"/>
  <c r="AA2776" i="38"/>
  <c r="AA2446" i="38"/>
  <c r="AA2775" i="38"/>
  <c r="AA2191" i="38"/>
  <c r="AA2346" i="38"/>
  <c r="AA2174" i="38"/>
  <c r="AA2181" i="38"/>
  <c r="AA2482" i="38"/>
  <c r="AA2462" i="38"/>
  <c r="AA2220" i="38"/>
  <c r="AA2821" i="38"/>
  <c r="AA2347" i="38"/>
  <c r="AA2735" i="38"/>
  <c r="AA2129" i="38"/>
  <c r="AA2605" i="38"/>
  <c r="AA2308" i="38"/>
  <c r="AA2716" i="38"/>
  <c r="AA2136" i="38"/>
  <c r="AA2479" i="38"/>
  <c r="AA2673" i="38"/>
  <c r="AA2234" i="38"/>
  <c r="AA2622" i="38"/>
  <c r="AA2830" i="38"/>
  <c r="AA2325" i="38"/>
  <c r="AA2826" i="38"/>
  <c r="AA2205" i="38"/>
  <c r="AA2106" i="38"/>
  <c r="AA2490" i="38"/>
  <c r="AA2580" i="38"/>
  <c r="AA2404" i="38"/>
  <c r="AA2456" i="38"/>
  <c r="AA2061" i="38"/>
  <c r="AA2151" i="38"/>
  <c r="AA2154" i="38"/>
  <c r="AA2629" i="38"/>
  <c r="AA2342" i="38"/>
  <c r="AA2674" i="38"/>
  <c r="AA2784" i="38"/>
  <c r="AA2336" i="38"/>
  <c r="AA2067" i="38"/>
  <c r="AA2576" i="38"/>
  <c r="AA2493" i="38"/>
  <c r="AA2124" i="38"/>
  <c r="AA2264" i="38"/>
  <c r="Z2542" i="38"/>
  <c r="Z2066" i="38"/>
  <c r="Z2287" i="38"/>
  <c r="Z2792" i="38"/>
  <c r="Z2443" i="38"/>
  <c r="Z2178" i="38"/>
  <c r="Z2439" i="38"/>
  <c r="Z2146" i="38"/>
  <c r="Z2433" i="38"/>
  <c r="Z2129" i="38"/>
  <c r="Z2218" i="38"/>
  <c r="Z2095" i="38"/>
  <c r="Z2479" i="38"/>
  <c r="Z2047" i="38"/>
  <c r="Z2599" i="38"/>
  <c r="Z2755" i="38"/>
  <c r="Z2029" i="38"/>
  <c r="Z2337" i="38"/>
  <c r="Z2548" i="38"/>
  <c r="Z2110" i="38"/>
  <c r="Z2690" i="38"/>
  <c r="Z2524" i="38"/>
  <c r="Z2591" i="38"/>
  <c r="Z2800" i="38"/>
  <c r="Z2338" i="38"/>
  <c r="Z2264" i="38"/>
  <c r="Z2008" i="38"/>
  <c r="Z2490" i="38"/>
  <c r="Z2250" i="38"/>
  <c r="Z2239" i="38"/>
  <c r="Z2304" i="38"/>
  <c r="Z2258" i="38"/>
  <c r="Z2535" i="38"/>
  <c r="Z2168" i="38"/>
  <c r="Z2021" i="38"/>
  <c r="Z2141" i="38"/>
  <c r="Z2759" i="38"/>
  <c r="Z2096" i="38"/>
  <c r="Z2619" i="38"/>
  <c r="Z2280" i="38"/>
  <c r="Z2288" i="38"/>
  <c r="Z2102" i="38"/>
  <c r="Z2353" i="38"/>
  <c r="Z2791" i="38"/>
  <c r="Z2442" i="38"/>
  <c r="Z2683" i="38"/>
  <c r="Z2686" i="38"/>
  <c r="Z2210" i="38"/>
  <c r="Z2054" i="38"/>
  <c r="Z2838" i="38"/>
  <c r="Z2076" i="38"/>
  <c r="Z2571" i="38"/>
  <c r="Z2260" i="38"/>
  <c r="Z2313" i="38"/>
  <c r="Z2530" i="38"/>
  <c r="Z2825" i="38"/>
  <c r="Z2561" i="38"/>
  <c r="Z2772" i="38"/>
  <c r="Z2278" i="38"/>
  <c r="Z2515" i="38"/>
  <c r="Z2463" i="38"/>
  <c r="Z2221" i="38"/>
  <c r="Z2180" i="38"/>
  <c r="Z2694" i="38"/>
  <c r="Z2159" i="38"/>
  <c r="Z2033" i="38"/>
  <c r="Z2514" i="38"/>
  <c r="Z2190" i="38"/>
  <c r="Z2097" i="38"/>
  <c r="Z2583" i="38"/>
  <c r="Z2244" i="38"/>
  <c r="Z2579" i="38"/>
  <c r="Z2604" i="38"/>
  <c r="Z2007" i="38"/>
  <c r="Z2522" i="38"/>
  <c r="Z2336" i="38"/>
  <c r="Z2465" i="38"/>
  <c r="Z2577" i="38"/>
  <c r="Z2072" i="38"/>
  <c r="Z2227" i="38"/>
  <c r="Z2570" i="38"/>
  <c r="Z2226" i="38"/>
  <c r="Z2444" i="38"/>
  <c r="Z2750" i="38"/>
  <c r="Z2086" i="38"/>
  <c r="Z2279" i="38"/>
  <c r="Z2827" i="38"/>
  <c r="Z2060" i="38"/>
  <c r="Z2531" i="38"/>
  <c r="Z2020" i="38"/>
  <c r="Z2762" i="38"/>
  <c r="Z2497" i="38"/>
  <c r="Z2592" i="38"/>
  <c r="Z2589" i="38"/>
  <c r="Z2198" i="38"/>
  <c r="Z2241" i="38"/>
  <c r="Z2722" i="38"/>
  <c r="Z2085" i="38"/>
  <c r="Z2799" i="38"/>
  <c r="Z2405" i="38"/>
  <c r="Z2539" i="38"/>
  <c r="Z2475" i="38"/>
  <c r="Z2062" i="38"/>
  <c r="Z2805" i="38"/>
  <c r="Z2238" i="38"/>
  <c r="Z2778" i="38"/>
  <c r="Z2627" i="38"/>
  <c r="Z2160" i="38"/>
  <c r="Z2225" i="38"/>
  <c r="Z2283" i="38"/>
  <c r="Z2069" i="38"/>
  <c r="Z2125" i="38"/>
  <c r="Z2793" i="38"/>
  <c r="Z2077" i="38"/>
  <c r="Z2448" i="38"/>
  <c r="Z2276" i="38"/>
  <c r="Z2488" i="38"/>
  <c r="Z2678" i="38"/>
  <c r="Z2118" i="38"/>
  <c r="Z2461" i="38"/>
  <c r="Z2441" i="38"/>
  <c r="Z2684" i="38"/>
  <c r="Z2481" i="38"/>
  <c r="Z2615" i="38"/>
  <c r="Z2560" i="38"/>
  <c r="Z2459" i="38"/>
  <c r="Z2734" i="38"/>
  <c r="Z2331" i="38"/>
  <c r="Z2623" i="38"/>
  <c r="Z2199" i="38"/>
  <c r="Z2550" i="38"/>
  <c r="Z2693" i="38"/>
  <c r="Z2808" i="38"/>
  <c r="Z2316" i="38"/>
  <c r="Z2790" i="38"/>
  <c r="Z2812" i="38"/>
  <c r="Z2697" i="38"/>
  <c r="Z2600" i="38"/>
  <c r="Z2667" i="38"/>
  <c r="Z2506" i="38"/>
  <c r="Z2672" i="38"/>
  <c r="Z2559" i="38"/>
  <c r="Z2184" i="38"/>
  <c r="Z2581" i="38"/>
  <c r="Z2339" i="38"/>
  <c r="Z2155" i="38"/>
  <c r="Z2274" i="38"/>
  <c r="Z2183" i="38"/>
  <c r="Z2616" i="38"/>
  <c r="Z2314" i="38"/>
  <c r="Z2243" i="38"/>
  <c r="Z2349" i="38"/>
  <c r="Z2328" i="38"/>
  <c r="Z2015" i="38"/>
  <c r="Z2009" i="38"/>
  <c r="Z2587" i="38"/>
  <c r="Z2300" i="38"/>
  <c r="Z2142" i="38"/>
  <c r="Z2602" i="38"/>
  <c r="Z2298" i="38"/>
  <c r="Z2059" i="38"/>
  <c r="Z2090" i="38"/>
  <c r="Z2167" i="38"/>
  <c r="Z2821" i="38"/>
  <c r="Z2727" i="38"/>
  <c r="Z2699" i="38"/>
  <c r="Z2438" i="38"/>
  <c r="Z2103" i="38"/>
  <c r="Z2721" i="38"/>
  <c r="Z2726" i="38"/>
  <c r="Z2259" i="38"/>
  <c r="Z2692" i="38"/>
  <c r="Z2558" i="38"/>
  <c r="Z2503" i="38"/>
  <c r="Z2541" i="38"/>
  <c r="Z2508" i="38"/>
  <c r="Z2467" i="38"/>
  <c r="Z2449" i="38"/>
  <c r="Z2402" i="38"/>
  <c r="Z2687" i="38"/>
  <c r="Z2037" i="38"/>
  <c r="Z2105" i="38"/>
  <c r="Z2213" i="38"/>
  <c r="Z2520" i="38"/>
  <c r="Z2173" i="38"/>
  <c r="Z2718" i="38"/>
  <c r="Z2320" i="38"/>
  <c r="Z2055" i="38"/>
  <c r="Z2246" i="38"/>
  <c r="Z2595" i="38"/>
  <c r="Z2025" i="38"/>
  <c r="Z2580" i="38"/>
  <c r="Z2425" i="38"/>
  <c r="Z2748" i="38"/>
  <c r="Z2270" i="38"/>
  <c r="Z2569" i="38"/>
  <c r="Z2035" i="38"/>
  <c r="Z2629" i="38"/>
  <c r="Z2148" i="38"/>
  <c r="Z2835" i="38"/>
  <c r="Z2245" i="38"/>
  <c r="Z2775" i="38"/>
  <c r="Z2126" i="38"/>
  <c r="Z2109" i="38"/>
  <c r="Z2617" i="38"/>
  <c r="Z2732" i="38"/>
  <c r="Z2247" i="38"/>
  <c r="Z2014" i="38"/>
  <c r="Z2736" i="38"/>
  <c r="Z2670" i="38"/>
  <c r="Z2122" i="38"/>
  <c r="Z2714" i="38"/>
  <c r="Z2507" i="38"/>
  <c r="Z2700" i="38"/>
  <c r="Z2682" i="38"/>
  <c r="Z2556" i="38"/>
  <c r="Z2147" i="38"/>
  <c r="Z2342" i="38"/>
  <c r="Z2728" i="38"/>
  <c r="Z2456" i="38"/>
  <c r="Z2040" i="38"/>
  <c r="Z2310" i="38"/>
  <c r="Z2517" i="38"/>
  <c r="Z2703" i="38"/>
  <c r="Z2236" i="38"/>
  <c r="Z2510" i="38"/>
  <c r="Z2200" i="38"/>
  <c r="Z2032" i="38"/>
  <c r="Z2843" i="38"/>
  <c r="Z2046" i="38"/>
  <c r="Z2309" i="38"/>
  <c r="Z2289" i="38"/>
  <c r="Z2720" i="38"/>
  <c r="Z2681" i="38"/>
  <c r="Z2016" i="38"/>
  <c r="Z2179" i="38"/>
  <c r="Z2115" i="38"/>
  <c r="Z2188" i="38"/>
  <c r="Z2606" i="38"/>
  <c r="Z2311" i="38"/>
  <c r="Z2477" i="38"/>
  <c r="Z2719" i="38"/>
  <c r="Z2099" i="38"/>
  <c r="Z2511" i="38"/>
  <c r="Z2540" i="38"/>
  <c r="Z2815" i="38"/>
  <c r="Z2668" i="38"/>
  <c r="Z2417" i="38"/>
  <c r="Z2725" i="38"/>
  <c r="Z2074" i="38"/>
  <c r="Z2729" i="38"/>
  <c r="Z2330" i="38"/>
  <c r="Z2611" i="38"/>
  <c r="Z2802" i="38"/>
  <c r="Z2822" i="38"/>
  <c r="Z2137" i="38"/>
  <c r="Z2817" i="38"/>
  <c r="Z2332" i="38"/>
  <c r="Z2597" i="38"/>
  <c r="Z2706" i="38"/>
  <c r="Z2501" i="38"/>
  <c r="Z2094" i="38"/>
  <c r="Z2747" i="38"/>
  <c r="Z2536" i="38"/>
  <c r="Z2518" i="38"/>
  <c r="Z2078" i="38"/>
  <c r="Z2551" i="38"/>
  <c r="Z2319" i="38"/>
  <c r="Z2285" i="38"/>
  <c r="Z2048" i="38"/>
  <c r="Z2529" i="38"/>
  <c r="Z2769" i="38"/>
  <c r="Z2117" i="38"/>
  <c r="Z2217" i="38"/>
  <c r="Z2745" i="38"/>
  <c r="Z2411" i="38"/>
  <c r="Z2079" i="38"/>
  <c r="Z2294" i="38"/>
  <c r="Z2716" i="38"/>
  <c r="Z2735" i="38"/>
  <c r="Z2272" i="38"/>
  <c r="Z2323" i="38"/>
  <c r="Z2410" i="38"/>
  <c r="Z2340" i="38"/>
  <c r="Z2613" i="38"/>
  <c r="Z2544" i="38"/>
  <c r="Z2396" i="38"/>
  <c r="Z2496" i="38"/>
  <c r="Z2318" i="38"/>
  <c r="Z2671" i="38"/>
  <c r="Z2731" i="38"/>
  <c r="Z2749" i="38"/>
  <c r="Z2333" i="38"/>
  <c r="Z2301" i="38"/>
  <c r="Z2527" i="38"/>
  <c r="Z2549" i="38"/>
  <c r="Z2471" i="38"/>
  <c r="Z2052" i="38"/>
  <c r="Z2406" i="38"/>
  <c r="Z2631" i="38"/>
  <c r="Z2214" i="38"/>
  <c r="Z2715" i="38"/>
  <c r="Z2312" i="38"/>
  <c r="Z2045" i="38"/>
  <c r="Z2472" i="38"/>
  <c r="Z2157" i="38"/>
  <c r="Z2277" i="38"/>
  <c r="Z2240" i="38"/>
  <c r="Z2229" i="38"/>
  <c r="Z2139" i="38"/>
  <c r="Z2758" i="38"/>
  <c r="Z2553" i="38"/>
  <c r="Z2049" i="38"/>
  <c r="Z2807" i="38"/>
  <c r="Z2082" i="38"/>
  <c r="Z2299" i="38"/>
  <c r="Z2738" i="38"/>
  <c r="Z2777" i="38"/>
  <c r="Z2704" i="38"/>
  <c r="Z2261" i="38"/>
  <c r="Z2705" i="38"/>
  <c r="Z2420" i="38"/>
  <c r="Z2499" i="38"/>
  <c r="Z2429" i="38"/>
  <c r="Z2423" i="38"/>
  <c r="Z2509" i="38"/>
  <c r="Z2676" i="38"/>
  <c r="Z2112" i="38"/>
  <c r="Z2534" i="38"/>
  <c r="Z2235" i="38"/>
  <c r="Z2401" i="38"/>
  <c r="Z2696" i="38"/>
  <c r="Z2712" i="38"/>
  <c r="Z2026" i="38"/>
  <c r="Z2761" i="38"/>
  <c r="Z2211" i="38"/>
  <c r="Z2830" i="38"/>
  <c r="Z2282" i="38"/>
  <c r="Z2024" i="38"/>
  <c r="Z2757" i="38"/>
  <c r="Z2554" i="38"/>
  <c r="Z2131" i="38"/>
  <c r="Z2543" i="38"/>
  <c r="Z2601" i="38"/>
  <c r="Z2744" i="38"/>
  <c r="Z2460" i="38"/>
  <c r="Z2746" i="38"/>
  <c r="Z2407" i="38"/>
  <c r="Z2343" i="38"/>
  <c r="Z2781" i="38"/>
  <c r="Z2193" i="38"/>
  <c r="Z2230" i="38"/>
  <c r="Z2273" i="38"/>
  <c r="Z2785" i="38"/>
  <c r="Z2794" i="38"/>
  <c r="Z2004" i="38"/>
  <c r="Z2234" i="38"/>
  <c r="Z2030" i="38"/>
  <c r="Z2512" i="38"/>
  <c r="Z2574" i="38"/>
  <c r="Z2284" i="38"/>
  <c r="Z2630" i="38"/>
  <c r="Z2468" i="38"/>
  <c r="Z2327" i="38"/>
  <c r="Z2268" i="38"/>
  <c r="Z2039" i="38"/>
  <c r="Z2083" i="38"/>
  <c r="Z2474" i="38"/>
  <c r="Z2814" i="38"/>
  <c r="Z2582" i="38"/>
  <c r="Z2470" i="38"/>
  <c r="Z2232" i="38"/>
  <c r="Z2426" i="38"/>
  <c r="Z2249" i="38"/>
  <c r="Z2673" i="38"/>
  <c r="Z2753" i="38"/>
  <c r="Z2098" i="38"/>
  <c r="Z2088" i="38"/>
  <c r="Z2056" i="38"/>
  <c r="Z2100" i="38"/>
  <c r="Z2348" i="38"/>
  <c r="Z2399" i="38"/>
  <c r="Z2730" i="38"/>
  <c r="Z2416" i="38"/>
  <c r="Z2689" i="38"/>
  <c r="Z2134" i="38"/>
  <c r="Z2427" i="38"/>
  <c r="Z2307" i="38"/>
  <c r="Z2798" i="38"/>
  <c r="Z2335" i="38"/>
  <c r="Z2547" i="38"/>
  <c r="Z2123" i="38"/>
  <c r="Z2557" i="38"/>
  <c r="Z2403" i="38"/>
  <c r="Z2344" i="38"/>
  <c r="Z2487" i="38"/>
  <c r="Z2533" i="38"/>
  <c r="Z2347" i="38"/>
  <c r="Z2041" i="38"/>
  <c r="Z2292" i="38"/>
  <c r="Z2043" i="38"/>
  <c r="Z2784" i="38"/>
  <c r="Z2422" i="38"/>
  <c r="Z2743" i="38"/>
  <c r="Z2552" i="38"/>
  <c r="Z2740" i="38"/>
  <c r="Z2428" i="38"/>
  <c r="Z2841" i="38"/>
  <c r="Z2206" i="38"/>
  <c r="Z2409" i="38"/>
  <c r="Z2453" i="38"/>
  <c r="Z2603" i="38"/>
  <c r="Z2625" i="38"/>
  <c r="Z2787" i="38"/>
  <c r="Z2128" i="38"/>
  <c r="Z2219" i="38"/>
  <c r="Z2081" i="38"/>
  <c r="Z2201" i="38"/>
  <c r="Z2028" i="38"/>
  <c r="Z2153" i="38"/>
  <c r="Z2063" i="38"/>
  <c r="Z2248" i="38"/>
  <c r="Z2101" i="38"/>
  <c r="Z2532" i="38"/>
  <c r="Z2306" i="38"/>
  <c r="Z2005" i="38"/>
  <c r="Z2588" i="38"/>
  <c r="Z2017" i="38"/>
  <c r="Z2430" i="38"/>
  <c r="Z2181" i="38"/>
  <c r="Z2832" i="38"/>
  <c r="Z2779" i="38"/>
  <c r="Z2458" i="38"/>
  <c r="Z2116" i="38"/>
  <c r="Z2486" i="38"/>
  <c r="Z2491" i="38"/>
  <c r="Z2482" i="38"/>
  <c r="Z2322" i="38"/>
  <c r="Z2315" i="38"/>
  <c r="Z2297" i="38"/>
  <c r="Z2584" i="38"/>
  <c r="Z2742" i="38"/>
  <c r="Z2455" i="38"/>
  <c r="Z2036" i="38"/>
  <c r="Z2156" i="38"/>
  <c r="Z2806" i="38"/>
  <c r="Z2108" i="38"/>
  <c r="Z2839" i="38"/>
  <c r="Z2493" i="38"/>
  <c r="Z2701" i="38"/>
  <c r="Z2149" i="38"/>
  <c r="Z2596" i="38"/>
  <c r="Z2317" i="38"/>
  <c r="Z2023" i="38"/>
  <c r="Z2502" i="38"/>
  <c r="Z2818" i="38"/>
  <c r="Z2395" i="38"/>
  <c r="Z2626" i="38"/>
  <c r="Z2207" i="38"/>
  <c r="Z2462" i="38"/>
  <c r="Z2677" i="38"/>
  <c r="Z2820" i="38"/>
  <c r="Z2293" i="38"/>
  <c r="Z2144" i="38"/>
  <c r="Z2773" i="38"/>
  <c r="Z2434" i="38"/>
  <c r="Z2135" i="38"/>
  <c r="Z2162" i="38"/>
  <c r="Z2811" i="38"/>
  <c r="Z2291" i="38"/>
  <c r="Z2473" i="38"/>
  <c r="Z2609" i="38"/>
  <c r="Z2826" i="38"/>
  <c r="Z2632" i="38"/>
  <c r="Z2189" i="38"/>
  <c r="Z2760" i="38"/>
  <c r="Z2170" i="38"/>
  <c r="Z2091" i="38"/>
  <c r="Z2132" i="38"/>
  <c r="Z2176" i="38"/>
  <c r="Z2774" i="38"/>
  <c r="Z2106" i="38"/>
  <c r="Z2087" i="38"/>
  <c r="Z2209" i="38"/>
  <c r="Z2398" i="38"/>
  <c r="Z2011" i="38"/>
  <c r="Z2842" i="38"/>
  <c r="Z2113" i="38"/>
  <c r="Z2084" i="38"/>
  <c r="Z2303" i="38"/>
  <c r="Z2709" i="38"/>
  <c r="Z2022" i="38"/>
  <c r="Z2204" i="38"/>
  <c r="Z2352" i="38"/>
  <c r="Z2724" i="38"/>
  <c r="Z2296" i="38"/>
  <c r="Z2480" i="38"/>
  <c r="Z2605" i="38"/>
  <c r="Z2197" i="38"/>
  <c r="Z2400" i="38"/>
  <c r="Z2253" i="38"/>
  <c r="Z2212" i="38"/>
  <c r="Z2252" i="38"/>
  <c r="Z2780" i="38"/>
  <c r="Z2451" i="38"/>
  <c r="Z2737" i="38"/>
  <c r="Z2205" i="38"/>
  <c r="Z2346" i="38"/>
  <c r="Z2171" i="38"/>
  <c r="Z2795" i="38"/>
  <c r="Z2195" i="38"/>
  <c r="Z2018" i="38"/>
  <c r="Z2669" i="38"/>
  <c r="Z2351" i="38"/>
  <c r="Z2674" i="38"/>
  <c r="Z2266" i="38"/>
  <c r="Z2538" i="38"/>
  <c r="Z2019" i="38"/>
  <c r="Z2424" i="38"/>
  <c r="Z2114" i="38"/>
  <c r="Z2680" i="38"/>
  <c r="Z2767" i="38"/>
  <c r="Z2038" i="38"/>
  <c r="Z2833" i="38"/>
  <c r="Z2788" i="38"/>
  <c r="Z2255" i="38"/>
  <c r="Z2191" i="38"/>
  <c r="Z2466" i="38"/>
  <c r="Z2837" i="38"/>
  <c r="Z2237" i="38"/>
  <c r="Z2262" i="38"/>
  <c r="Z2164" i="38"/>
  <c r="Z2691" i="38"/>
  <c r="Z2572" i="38"/>
  <c r="Z2452" i="38"/>
  <c r="Z2133" i="38"/>
  <c r="Z2810" i="38"/>
  <c r="Z2012" i="38"/>
  <c r="Z2203" i="38"/>
  <c r="Z2751" i="38"/>
  <c r="Z2445" i="38"/>
  <c r="Z2752" i="38"/>
  <c r="Z2723" i="38"/>
  <c r="Z2431" i="38"/>
  <c r="Z2196" i="38"/>
  <c r="Z2345" i="38"/>
  <c r="Z2446" i="38"/>
  <c r="Z2130" i="38"/>
  <c r="Z2415" i="38"/>
  <c r="Z2267" i="38"/>
  <c r="Z2006" i="38"/>
  <c r="Z2708" i="38"/>
  <c r="Z2756" i="38"/>
  <c r="Z2573" i="38"/>
  <c r="Z2027" i="38"/>
  <c r="Z2350" i="38"/>
  <c r="Z2782" i="38"/>
  <c r="Z2061" i="38"/>
  <c r="Z2831" i="38"/>
  <c r="Z2585" i="38"/>
  <c r="Z2500" i="38"/>
  <c r="Z2140" i="38"/>
  <c r="Z2484" i="38"/>
  <c r="Z2528" i="38"/>
  <c r="Z2505" i="38"/>
  <c r="Z2563" i="38"/>
  <c r="Z2526" i="38"/>
  <c r="Z2075" i="38"/>
  <c r="Z2786" i="38"/>
  <c r="Z2612" i="38"/>
  <c r="Z2789" i="38"/>
  <c r="Z2685" i="38"/>
  <c r="Z2586" i="38"/>
  <c r="Z2796" i="38"/>
  <c r="Z2265" i="38"/>
  <c r="Z2138" i="38"/>
  <c r="Z2768" i="38"/>
  <c r="Z2223" i="38"/>
  <c r="Z2450" i="38"/>
  <c r="Z2290" i="38"/>
  <c r="Z2702" i="38"/>
  <c r="Z2185" i="38"/>
  <c r="Z2152" i="38"/>
  <c r="Z2119" i="38"/>
  <c r="Z2495" i="38"/>
  <c r="Z2593" i="38"/>
  <c r="Z2275" i="38"/>
  <c r="Z2622" i="38"/>
  <c r="Z2194" i="38"/>
  <c r="Z2432" i="38"/>
  <c r="Z2545" i="38"/>
  <c r="Z2733" i="38"/>
  <c r="Z2435" i="38"/>
  <c r="Z2516" i="38"/>
  <c r="Z2828" i="38"/>
  <c r="Z2713" i="38"/>
  <c r="Z2031" i="38"/>
  <c r="Z2341" i="38"/>
  <c r="Z2485" i="38"/>
  <c r="Z2163" i="38"/>
  <c r="Z2145" i="38"/>
  <c r="Z2104" i="38"/>
  <c r="Z2771" i="38"/>
  <c r="Z2590" i="38"/>
  <c r="Z2295" i="38"/>
  <c r="Z2065" i="38"/>
  <c r="Z2220" i="38"/>
  <c r="Z2404" i="38"/>
  <c r="Z2464" i="38"/>
  <c r="Z2121" i="38"/>
  <c r="Z2324" i="38"/>
  <c r="Z2576" i="38"/>
  <c r="Z2618" i="38"/>
  <c r="Z2263" i="38"/>
  <c r="Z2053" i="38"/>
  <c r="Z2202" i="38"/>
  <c r="Z2107" i="38"/>
  <c r="Z2044" i="38"/>
  <c r="Z2504" i="38"/>
  <c r="Z2308" i="38"/>
  <c r="Z2562" i="38"/>
  <c r="Z2254" i="38"/>
  <c r="Z2764" i="38"/>
  <c r="Z2175" i="38"/>
  <c r="Z2192" i="38"/>
  <c r="Z2251" i="38"/>
  <c r="Z2414" i="38"/>
  <c r="Z2804" i="38"/>
  <c r="Z2071" i="38"/>
  <c r="Z2537" i="38"/>
  <c r="Z2068" i="38"/>
  <c r="Z2679" i="38"/>
  <c r="Z2594" i="38"/>
  <c r="Z2707" i="38"/>
  <c r="Z2064" i="38"/>
  <c r="Z2408" i="38"/>
  <c r="Z2161" i="38"/>
  <c r="Z2513" i="38"/>
  <c r="Z2089" i="38"/>
  <c r="Z2783" i="38"/>
  <c r="Z2057" i="38"/>
  <c r="Z2325" i="38"/>
  <c r="Z2620" i="38"/>
  <c r="Z2421" i="38"/>
  <c r="Z2326" i="38"/>
  <c r="Z2776" i="38"/>
  <c r="Z2698" i="38"/>
  <c r="Z2334" i="38"/>
  <c r="Z2555" i="38"/>
  <c r="Z2208" i="38"/>
  <c r="Z2111" i="38"/>
  <c r="Z2067" i="38"/>
  <c r="Z2150" i="38"/>
  <c r="Z2483" i="38"/>
  <c r="Z2419" i="38"/>
  <c r="Z2120" i="38"/>
  <c r="Z2269" i="38"/>
  <c r="Z2302" i="38"/>
  <c r="Z2058" i="38"/>
  <c r="Z2803" i="38"/>
  <c r="Z2454" i="38"/>
  <c r="Z2819" i="38"/>
  <c r="Z2628" i="38"/>
  <c r="Z2816" i="38"/>
  <c r="Z2034" i="38"/>
  <c r="Z2575" i="38"/>
  <c r="Z2598" i="38"/>
  <c r="Z2216" i="38"/>
  <c r="Z2013" i="38"/>
  <c r="Z2688" i="38"/>
  <c r="Z2286" i="38"/>
  <c r="Z2633" i="38"/>
  <c r="Z2228" i="38"/>
  <c r="Z2186" i="38"/>
  <c r="Z2412" i="38"/>
  <c r="Z2092" i="38"/>
  <c r="Z2478" i="38"/>
  <c r="Z2257" i="38"/>
  <c r="Z2437" i="38"/>
  <c r="Z2124" i="38"/>
  <c r="Z2797" i="38"/>
  <c r="Z2834" i="38"/>
  <c r="Z2447" i="38"/>
  <c r="Z2233" i="38"/>
  <c r="Z2305" i="38"/>
  <c r="Z2172" i="38"/>
  <c r="Z2695" i="38"/>
  <c r="Z2829" i="38"/>
  <c r="Z2440" i="38"/>
  <c r="Z2174" i="38"/>
  <c r="Z2519" i="38"/>
  <c r="Z2469" i="38"/>
  <c r="Z2840" i="38"/>
  <c r="Z2525" i="38"/>
  <c r="Z2717" i="38"/>
  <c r="Z2224" i="38"/>
  <c r="Z2070" i="38"/>
  <c r="Z2321" i="38"/>
  <c r="Z2010" i="38"/>
  <c r="Z2271" i="38"/>
  <c r="Z2675" i="38"/>
  <c r="Z2050" i="38"/>
  <c r="Z2710" i="38"/>
  <c r="Z2413" i="38"/>
  <c r="Z2624" i="38"/>
  <c r="Z2610" i="38"/>
  <c r="Z2621" i="38"/>
  <c r="Z2809" i="38"/>
  <c r="Z2492" i="38"/>
  <c r="Z2166" i="38"/>
  <c r="Z2823" i="38"/>
  <c r="Z2182" i="38"/>
  <c r="Z2177" i="38"/>
  <c r="Z2608" i="38"/>
  <c r="Z2766" i="38"/>
  <c r="Z2765" i="38"/>
  <c r="Z2051" i="38"/>
  <c r="Z2093" i="38"/>
  <c r="Z2739" i="38"/>
  <c r="Z2042" i="38"/>
  <c r="Z2457" i="38"/>
  <c r="Z2151" i="38"/>
  <c r="Z2546" i="38"/>
  <c r="Z2154" i="38"/>
  <c r="Z2741" i="38"/>
  <c r="Z2813" i="38"/>
  <c r="Z2281" i="38"/>
  <c r="Z2418" i="38"/>
  <c r="Z2187" i="38"/>
  <c r="Z2143" i="38"/>
  <c r="Z2222" i="38"/>
  <c r="Z2242" i="38"/>
  <c r="Z2158" i="38"/>
  <c r="Z2215" i="38"/>
  <c r="Z2397" i="38"/>
  <c r="Z2136" i="38"/>
  <c r="Z2607" i="38"/>
  <c r="Z2614" i="38"/>
  <c r="Z2231" i="38"/>
  <c r="Z2127" i="38"/>
  <c r="Z2169" i="38"/>
  <c r="Z2763" i="38"/>
  <c r="Z2754" i="38"/>
  <c r="Z2523" i="38"/>
  <c r="Z2824" i="38"/>
  <c r="Z2801" i="38"/>
  <c r="Z2080" i="38"/>
  <c r="Z2770" i="38"/>
  <c r="Z2256" i="38"/>
  <c r="Z2521" i="38"/>
  <c r="Z2498" i="38"/>
  <c r="Z2489" i="38"/>
  <c r="Z2711" i="38"/>
  <c r="Z2436" i="38"/>
  <c r="Z2165" i="38"/>
  <c r="Z2578" i="38"/>
  <c r="Z2073" i="38"/>
  <c r="Z2476" i="38"/>
  <c r="Z2329" i="38"/>
  <c r="Z2836" i="38"/>
  <c r="AG2729" i="38"/>
  <c r="AG2783" i="38"/>
  <c r="AG2081" i="38"/>
  <c r="AG2251" i="38"/>
  <c r="AG2343" i="38"/>
  <c r="AG2085" i="38"/>
  <c r="AG2708" i="38"/>
  <c r="AG2421" i="38"/>
  <c r="AG2480" i="38"/>
  <c r="AG2782" i="38"/>
  <c r="AG2112" i="38"/>
  <c r="AG2608" i="38"/>
  <c r="AG2332" i="38"/>
  <c r="AG2581" i="38"/>
  <c r="AG2272" i="38"/>
  <c r="AG2415" i="38"/>
  <c r="AG2036" i="38"/>
  <c r="AG2025" i="38"/>
  <c r="AG2077" i="38"/>
  <c r="AG2837" i="38"/>
  <c r="AG2080" i="38"/>
  <c r="AG2557" i="38"/>
  <c r="AG2205" i="38"/>
  <c r="AG2175" i="38"/>
  <c r="AG2753" i="38"/>
  <c r="AG2761" i="38"/>
  <c r="AG2269" i="38"/>
  <c r="AG2279" i="38"/>
  <c r="AG2018" i="38"/>
  <c r="AG2730" i="38"/>
  <c r="AG2173" i="38"/>
  <c r="AG2291" i="38"/>
  <c r="AG2191" i="38"/>
  <c r="AG2147" i="38"/>
  <c r="AG2545" i="38"/>
  <c r="AG2207" i="38"/>
  <c r="AG2625" i="38"/>
  <c r="AG2277" i="38"/>
  <c r="AG2456" i="38"/>
  <c r="AG2276" i="38"/>
  <c r="AG2120" i="38"/>
  <c r="AG2008" i="38"/>
  <c r="AG2242" i="38"/>
  <c r="AG2095" i="38"/>
  <c r="AG2473" i="38"/>
  <c r="AG2163" i="38"/>
  <c r="AG2482" i="38"/>
  <c r="AG2688" i="38"/>
  <c r="AG2518" i="38"/>
  <c r="AG2311" i="38"/>
  <c r="AG2199" i="38"/>
  <c r="AG2016" i="38"/>
  <c r="AG2055" i="38"/>
  <c r="AG2073" i="38"/>
  <c r="AG2700" i="38"/>
  <c r="AG2668" i="38"/>
  <c r="AG2683" i="38"/>
  <c r="AG2516" i="38"/>
  <c r="AG2101" i="38"/>
  <c r="AG2069" i="38"/>
  <c r="AG2727" i="38"/>
  <c r="AG2314" i="38"/>
  <c r="AG2507" i="38"/>
  <c r="AG2287" i="38"/>
  <c r="AG2490" i="38"/>
  <c r="AG2240" i="38"/>
  <c r="AG2704" i="38"/>
  <c r="AG2128" i="38"/>
  <c r="AG2347" i="38"/>
  <c r="AG2336" i="38"/>
  <c r="AG2349" i="38"/>
  <c r="AG2500" i="38"/>
  <c r="AG2624" i="38"/>
  <c r="AG2261" i="38"/>
  <c r="AG2211" i="38"/>
  <c r="AG2019" i="38"/>
  <c r="AG2816" i="38"/>
  <c r="AG2216" i="38"/>
  <c r="AG2555" i="38"/>
  <c r="AG2488" i="38"/>
  <c r="AG2440" i="38"/>
  <c r="AG2124" i="38"/>
  <c r="AG2419" i="38"/>
  <c r="AG2466" i="38"/>
  <c r="AG2270" i="38"/>
  <c r="AG2266" i="38"/>
  <c r="AG2762" i="38"/>
  <c r="AG2550" i="38"/>
  <c r="AG2535" i="38"/>
  <c r="AG2233" i="38"/>
  <c r="AG2781" i="38"/>
  <c r="AG2293" i="38"/>
  <c r="AG2687" i="38"/>
  <c r="AG2346" i="38"/>
  <c r="AG2504" i="38"/>
  <c r="AG2212" i="38"/>
  <c r="AG2611" i="38"/>
  <c r="AG2250" i="38"/>
  <c r="AG2709" i="38"/>
  <c r="AG2397" i="38"/>
  <c r="AG2737" i="38"/>
  <c r="AG2827" i="38"/>
  <c r="AG2502" i="38"/>
  <c r="AG2093" i="38"/>
  <c r="AG2521" i="38"/>
  <c r="AG2139" i="38"/>
  <c r="AG2522" i="38"/>
  <c r="AG2153" i="38"/>
  <c r="AG2274" i="38"/>
  <c r="AG2796" i="38"/>
  <c r="AG2171" i="38"/>
  <c r="AG2828" i="38"/>
  <c r="AG2160" i="38"/>
  <c r="AG2234" i="38"/>
  <c r="AG2014" i="38"/>
  <c r="AG2257" i="38"/>
  <c r="AG2609" i="38"/>
  <c r="AG2696" i="38"/>
  <c r="AG2165" i="38"/>
  <c r="AG2772" i="38"/>
  <c r="AG2013" i="38"/>
  <c r="AG2842" i="38"/>
  <c r="AG2533" i="38"/>
  <c r="AG2091" i="38"/>
  <c r="AG2005" i="38"/>
  <c r="AG2099" i="38"/>
  <c r="AG2180" i="38"/>
  <c r="AG2695" i="38"/>
  <c r="AG2505" i="38"/>
  <c r="AG2133" i="38"/>
  <c r="AG2286" i="38"/>
  <c r="AG2553" i="38"/>
  <c r="AG2334" i="38"/>
  <c r="AG2601" i="38"/>
  <c r="AG2674" i="38"/>
  <c r="AG2012" i="38"/>
  <c r="AG2428" i="38"/>
  <c r="AG2076" i="38"/>
  <c r="AG2541" i="38"/>
  <c r="AG2004" i="38"/>
  <c r="AG2822" i="38"/>
  <c r="AG2579" i="38"/>
  <c r="AG2410" i="38"/>
  <c r="AG2303" i="38"/>
  <c r="AG2248" i="38"/>
  <c r="AG2226" i="38"/>
  <c r="AG2752" i="38"/>
  <c r="AG2252" i="38"/>
  <c r="AG2596" i="38"/>
  <c r="AG2560" i="38"/>
  <c r="AG2619" i="38"/>
  <c r="AG2333" i="38"/>
  <c r="AG2537" i="38"/>
  <c r="AG2151" i="38"/>
  <c r="AG2304" i="38"/>
  <c r="AG2056" i="38"/>
  <c r="AG2765" i="38"/>
  <c r="AG2825" i="38"/>
  <c r="AG2775" i="38"/>
  <c r="AG2807" i="38"/>
  <c r="AG2190" i="38"/>
  <c r="AG2301" i="38"/>
  <c r="AG2534" i="38"/>
  <c r="AG2722" i="38"/>
  <c r="AG2546" i="38"/>
  <c r="AG2618" i="38"/>
  <c r="AG2514" i="38"/>
  <c r="AG2074" i="38"/>
  <c r="AG2132" i="38"/>
  <c r="AG2769" i="38"/>
  <c r="AG2197" i="38"/>
  <c r="AG2119" i="38"/>
  <c r="AG2511" i="38"/>
  <c r="AG2721" i="38"/>
  <c r="AG2239" i="38"/>
  <c r="AG2164" i="38"/>
  <c r="AG2444" i="38"/>
  <c r="AG2826" i="38"/>
  <c r="AG2802" i="38"/>
  <c r="AG2451" i="38"/>
  <c r="AG2501" i="38"/>
  <c r="AG2744" i="38"/>
  <c r="AG2812" i="38"/>
  <c r="AG2509" i="38"/>
  <c r="AG2779" i="38"/>
  <c r="AG2628" i="38"/>
  <c r="AG2513" i="38"/>
  <c r="AG2007" i="38"/>
  <c r="AG2172" i="38"/>
  <c r="AG2202" i="38"/>
  <c r="AG2746" i="38"/>
  <c r="AG2189" i="38"/>
  <c r="AG2477" i="38"/>
  <c r="AG2749" i="38"/>
  <c r="AG2048" i="38"/>
  <c r="AG2616" i="38"/>
  <c r="AG2610" i="38"/>
  <c r="AG2029" i="38"/>
  <c r="AG2338" i="38"/>
  <c r="AG2808" i="38"/>
  <c r="AG2614" i="38"/>
  <c r="AG2476" i="38"/>
  <c r="AG2259" i="38"/>
  <c r="AG2317" i="38"/>
  <c r="AG2799" i="38"/>
  <c r="AG2572" i="38"/>
  <c r="AG2137" i="38"/>
  <c r="AG2083" i="38"/>
  <c r="AG2831" i="38"/>
  <c r="AG2747" i="38"/>
  <c r="AG2442" i="38"/>
  <c r="AG2823" i="38"/>
  <c r="AG2049" i="38"/>
  <c r="AG2460" i="38"/>
  <c r="AG2351" i="38"/>
  <c r="AG2105" i="38"/>
  <c r="AG2734" i="38"/>
  <c r="AG2447" i="38"/>
  <c r="AG2009" i="38"/>
  <c r="AG2536" i="38"/>
  <c r="AG2039" i="38"/>
  <c r="AG2523" i="38"/>
  <c r="AG2789" i="38"/>
  <c r="AG2096" i="38"/>
  <c r="AG2680" i="38"/>
  <c r="AG2278" i="38"/>
  <c r="AG2469" i="38"/>
  <c r="AG2062" i="38"/>
  <c r="AG2417" i="38"/>
  <c r="AG2043" i="38"/>
  <c r="AG2465" i="38"/>
  <c r="AG2411" i="38"/>
  <c r="AG2402" i="38"/>
  <c r="AG2493" i="38"/>
  <c r="AG2587" i="38"/>
  <c r="AG2606" i="38"/>
  <c r="AG2809" i="38"/>
  <c r="AG2563" i="38"/>
  <c r="AG2089" i="38"/>
  <c r="AG2341" i="38"/>
  <c r="AG2280" i="38"/>
  <c r="AG2040" i="38"/>
  <c r="AG2717" i="38"/>
  <c r="AG2181" i="38"/>
  <c r="AG2209" i="38"/>
  <c r="AG2699" i="38"/>
  <c r="AG2486" i="38"/>
  <c r="AG2603" i="38"/>
  <c r="AG2238" i="38"/>
  <c r="AG2437" i="38"/>
  <c r="AG2138" i="38"/>
  <c r="AG2155" i="38"/>
  <c r="AG2495" i="38"/>
  <c r="AG2835" i="38"/>
  <c r="AG2114" i="38"/>
  <c r="AG2195" i="38"/>
  <c r="AG2327" i="38"/>
  <c r="AG2206" i="38"/>
  <c r="AG2681" i="38"/>
  <c r="AG2632" i="38"/>
  <c r="AG2520" i="38"/>
  <c r="AG2290" i="38"/>
  <c r="AG2398" i="38"/>
  <c r="AG2706" i="38"/>
  <c r="AG2176" i="38"/>
  <c r="AG2423" i="38"/>
  <c r="AG2810" i="38"/>
  <c r="AG2425" i="38"/>
  <c r="AG2198" i="38"/>
  <c r="AG2313" i="38"/>
  <c r="AG2152" i="38"/>
  <c r="AG2408" i="38"/>
  <c r="AG2836" i="38"/>
  <c r="AG2131" i="38"/>
  <c r="AG2400" i="38"/>
  <c r="AG2517" i="38"/>
  <c r="AG2792" i="38"/>
  <c r="AG2299" i="38"/>
  <c r="AG2738" i="38"/>
  <c r="AG2714" i="38"/>
  <c r="AG2760" i="38"/>
  <c r="AG2790" i="38"/>
  <c r="AG2028" i="38"/>
  <c r="AG2407" i="38"/>
  <c r="AG2449" i="38"/>
  <c r="AG2051" i="38"/>
  <c r="AG2768" i="38"/>
  <c r="AG2307" i="38"/>
  <c r="AG2470" i="38"/>
  <c r="AG2820" i="38"/>
  <c r="AG2183" i="38"/>
  <c r="AG2247" i="38"/>
  <c r="AG2243" i="38"/>
  <c r="AG2599" i="38"/>
  <c r="AG2145" i="38"/>
  <c r="AG2258" i="38"/>
  <c r="AG2434" i="38"/>
  <c r="AG2508" i="38"/>
  <c r="AG2718" i="38"/>
  <c r="AG2515" i="38"/>
  <c r="AG2682" i="38"/>
  <c r="AG2491" i="38"/>
  <c r="AG2474" i="38"/>
  <c r="AG2273" i="38"/>
  <c r="AG2448" i="38"/>
  <c r="AG2806" i="38"/>
  <c r="AG2710" i="38"/>
  <c r="AG2786" i="38"/>
  <c r="AG2072" i="38"/>
  <c r="AG2817" i="38"/>
  <c r="AG2201" i="38"/>
  <c r="AG2685" i="38"/>
  <c r="AG2617" i="38"/>
  <c r="AG2459" i="38"/>
  <c r="AG2519" i="38"/>
  <c r="AG2241" i="38"/>
  <c r="AG2590" i="38"/>
  <c r="AG2321" i="38"/>
  <c r="AG2325" i="38"/>
  <c r="AG2271" i="38"/>
  <c r="AG2328" i="38"/>
  <c r="AG2330" i="38"/>
  <c r="AG2111" i="38"/>
  <c r="AG2006" i="38"/>
  <c r="AG2192" i="38"/>
  <c r="AG2210" i="38"/>
  <c r="AG2042" i="38"/>
  <c r="AG2298" i="38"/>
  <c r="AG2576" i="38"/>
  <c r="AG2035" i="38"/>
  <c r="AG2054" i="38"/>
  <c r="AG2337" i="38"/>
  <c r="AG2331" i="38"/>
  <c r="AG2794" i="38"/>
  <c r="AG2748" i="38"/>
  <c r="AG2116" i="38"/>
  <c r="AG2429" i="38"/>
  <c r="AG2140" i="38"/>
  <c r="AG2350" i="38"/>
  <c r="AG2146" i="38"/>
  <c r="AG2335" i="38"/>
  <c r="AG2686" i="38"/>
  <c r="AG2422" i="38"/>
  <c r="AG2158" i="38"/>
  <c r="AG2755" i="38"/>
  <c r="AG2605" i="38"/>
  <c r="AG2100" i="38"/>
  <c r="AG2571" i="38"/>
  <c r="AG2082" i="38"/>
  <c r="AG2230" i="38"/>
  <c r="AG2795" i="38"/>
  <c r="AG2245" i="38"/>
  <c r="AG2839" i="38"/>
  <c r="AG2110" i="38"/>
  <c r="AG2445" i="38"/>
  <c r="AG2011" i="38"/>
  <c r="AG2702" i="38"/>
  <c r="AG2182" i="38"/>
  <c r="AG2150" i="38"/>
  <c r="AG2712" i="38"/>
  <c r="AG2217" i="38"/>
  <c r="AG2591" i="38"/>
  <c r="AG2512" i="38"/>
  <c r="AG2694" i="38"/>
  <c r="AG2129" i="38"/>
  <c r="AG2578" i="38"/>
  <c r="AG2798" i="38"/>
  <c r="AG2774" i="38"/>
  <c r="AG2588" i="38"/>
  <c r="AG2669" i="38"/>
  <c r="AG2041" i="38"/>
  <c r="AG2742" i="38"/>
  <c r="AG2631" i="38"/>
  <c r="AG2224" i="38"/>
  <c r="AG2193" i="38"/>
  <c r="AG2319" i="38"/>
  <c r="AG2707" i="38"/>
  <c r="AG2117" i="38"/>
  <c r="AG2627" i="38"/>
  <c r="AG2452" i="38"/>
  <c r="AG2174" i="38"/>
  <c r="AG2275" i="38"/>
  <c r="AG2092" i="38"/>
  <c r="AG2467" i="38"/>
  <c r="AG2580" i="38"/>
  <c r="AG2246" i="38"/>
  <c r="AG2113" i="38"/>
  <c r="AG2320" i="38"/>
  <c r="AG2059" i="38"/>
  <c r="AG2329" i="38"/>
  <c r="AG2030" i="38"/>
  <c r="AG2324" i="38"/>
  <c r="AG2728" i="38"/>
  <c r="AG2186" i="38"/>
  <c r="AG2310" i="38"/>
  <c r="AG2144" i="38"/>
  <c r="AG2733" i="38"/>
  <c r="AG2235" i="38"/>
  <c r="AG2141" i="38"/>
  <c r="AG2282" i="38"/>
  <c r="AG2670" i="38"/>
  <c r="AG2562" i="38"/>
  <c r="AG2312" i="38"/>
  <c r="AG2716" i="38"/>
  <c r="AG2594" i="38"/>
  <c r="AG2840" i="38"/>
  <c r="AG2556" i="38"/>
  <c r="AG2804" i="38"/>
  <c r="AG2262" i="38"/>
  <c r="AG2586" i="38"/>
  <c r="AG2050" i="38"/>
  <c r="AG2292" i="38"/>
  <c r="AG2544" i="38"/>
  <c r="AG2552" i="38"/>
  <c r="AG2053" i="38"/>
  <c r="AG2539" i="38"/>
  <c r="AG2833" i="38"/>
  <c r="AG2403" i="38"/>
  <c r="AG2577" i="38"/>
  <c r="AG2020" i="38"/>
  <c r="AG2506" i="38"/>
  <c r="AG2316" i="38"/>
  <c r="AG2126" i="38"/>
  <c r="AG2339" i="38"/>
  <c r="AG2745" i="38"/>
  <c r="AG2289" i="38"/>
  <c r="AG2215" i="38"/>
  <c r="AG2497" i="38"/>
  <c r="AG2788" i="38"/>
  <c r="AG2044" i="38"/>
  <c r="AG2813" i="38"/>
  <c r="AG2439" i="38"/>
  <c r="AG2017" i="38"/>
  <c r="AG2399" i="38"/>
  <c r="AG2015" i="38"/>
  <c r="AG2237" i="38"/>
  <c r="AG2741" i="38"/>
  <c r="AG2484" i="38"/>
  <c r="AG2791" i="38"/>
  <c r="AG2345" i="38"/>
  <c r="AG2719" i="38"/>
  <c r="AG2125" i="38"/>
  <c r="AG2256" i="38"/>
  <c r="AG2489" i="38"/>
  <c r="AG2841" i="38"/>
  <c r="AG2503" i="38"/>
  <c r="AG2103" i="38"/>
  <c r="AG2414" i="38"/>
  <c r="AG2548" i="38"/>
  <c r="AG2323" i="38"/>
  <c r="AG2063" i="38"/>
  <c r="AG2582" i="38"/>
  <c r="AG2315" i="38"/>
  <c r="AG2071" i="38"/>
  <c r="AG2102" i="38"/>
  <c r="AG2236" i="38"/>
  <c r="AG2834" i="38"/>
  <c r="AG2302" i="38"/>
  <c r="AG2450" i="38"/>
  <c r="AG2297" i="38"/>
  <c r="AG2268" i="38"/>
  <c r="AG2629" i="38"/>
  <c r="AG2496" i="38"/>
  <c r="AG2725" i="38"/>
  <c r="AG2244" i="38"/>
  <c r="AG2260" i="38"/>
  <c r="AG2455" i="38"/>
  <c r="AG2263" i="38"/>
  <c r="AG2134" i="38"/>
  <c r="AG2613" i="38"/>
  <c r="AG2412" i="38"/>
  <c r="AG2600" i="38"/>
  <c r="AG2715" i="38"/>
  <c r="AG2559" i="38"/>
  <c r="AG2127" i="38"/>
  <c r="AG2832" i="38"/>
  <c r="AG2066" i="38"/>
  <c r="AG2441" i="38"/>
  <c r="AG2196" i="38"/>
  <c r="AG2672" i="38"/>
  <c r="AG2692" i="38"/>
  <c r="AG2766" i="38"/>
  <c r="AG2184" i="38"/>
  <c r="AG2214" i="38"/>
  <c r="AG2433" i="38"/>
  <c r="AG2597" i="38"/>
  <c r="AG2622" i="38"/>
  <c r="AG2413" i="38"/>
  <c r="AG2253" i="38"/>
  <c r="AG2300" i="38"/>
  <c r="AG2604" i="38"/>
  <c r="AG2156" i="38"/>
  <c r="AG2026" i="38"/>
  <c r="AG2472" i="38"/>
  <c r="AG2306" i="38"/>
  <c r="AG2475" i="38"/>
  <c r="AG2829" i="38"/>
  <c r="AG2525" i="38"/>
  <c r="AG2800" i="38"/>
  <c r="AG2326" i="38"/>
  <c r="AG2479" i="38"/>
  <c r="AG2098" i="38"/>
  <c r="AG2432" i="38"/>
  <c r="AG2697" i="38"/>
  <c r="AG2426" i="38"/>
  <c r="AG2549" i="38"/>
  <c r="AG2787" i="38"/>
  <c r="AG2405" i="38"/>
  <c r="AG2570" i="38"/>
  <c r="AG2554" i="38"/>
  <c r="AG2104" i="38"/>
  <c r="AG2805" i="38"/>
  <c r="AG2676" i="38"/>
  <c r="AG2221" i="38"/>
  <c r="AG2060" i="38"/>
  <c r="AG2819" i="38"/>
  <c r="AG2223" i="38"/>
  <c r="AG2061" i="38"/>
  <c r="AG2108" i="38"/>
  <c r="AG2461" i="38"/>
  <c r="AG2200" i="38"/>
  <c r="AG2797" i="38"/>
  <c r="AG2726" i="38"/>
  <c r="AG2161" i="38"/>
  <c r="AG2773" i="38"/>
  <c r="AG2159" i="38"/>
  <c r="AG2322" i="38"/>
  <c r="AG2288" i="38"/>
  <c r="AG2135" i="38"/>
  <c r="AG2485" i="38"/>
  <c r="AG2088" i="38"/>
  <c r="AG2530" i="38"/>
  <c r="AG2352" i="38"/>
  <c r="AG2771" i="38"/>
  <c r="AG2187" i="38"/>
  <c r="AG2607" i="38"/>
  <c r="AG2770" i="38"/>
  <c r="AG2462" i="38"/>
  <c r="AG2203" i="38"/>
  <c r="AG2595" i="38"/>
  <c r="AG2764" i="38"/>
  <c r="AG2438" i="38"/>
  <c r="AG2294" i="38"/>
  <c r="AG2169" i="38"/>
  <c r="AG2309" i="38"/>
  <c r="AG2740" i="38"/>
  <c r="AG2068" i="38"/>
  <c r="AG2623" i="38"/>
  <c r="AG2427" i="38"/>
  <c r="AG2084" i="38"/>
  <c r="AG2532" i="38"/>
  <c r="AG2498" i="38"/>
  <c r="AG2308" i="38"/>
  <c r="AG2678" i="38"/>
  <c r="AG2468" i="38"/>
  <c r="AG2561" i="38"/>
  <c r="AG2046" i="38"/>
  <c r="AG2454" i="38"/>
  <c r="AG2843" i="38"/>
  <c r="AG2492" i="38"/>
  <c r="AG2763" i="38"/>
  <c r="AG2510" i="38"/>
  <c r="AG2194" i="38"/>
  <c r="AG2547" i="38"/>
  <c r="AG2830" i="38"/>
  <c r="AG2167" i="38"/>
  <c r="AG2109" i="38"/>
  <c r="AG2723" i="38"/>
  <c r="AG2675" i="38"/>
  <c r="AG2213" i="38"/>
  <c r="AG2254" i="38"/>
  <c r="AG2219" i="38"/>
  <c r="AG2690" i="38"/>
  <c r="AG2778" i="38"/>
  <c r="AG2458" i="38"/>
  <c r="AG2188" i="38"/>
  <c r="AG2229" i="38"/>
  <c r="AG2406" i="38"/>
  <c r="AG2551" i="38"/>
  <c r="AG2528" i="38"/>
  <c r="AG2679" i="38"/>
  <c r="AG2115" i="38"/>
  <c r="AG2305" i="38"/>
  <c r="AG2023" i="38"/>
  <c r="AG2424" i="38"/>
  <c r="AG2750" i="38"/>
  <c r="AG2824" i="38"/>
  <c r="AG2713" i="38"/>
  <c r="AG2777" i="38"/>
  <c r="AG2340" i="38"/>
  <c r="AG2031" i="38"/>
  <c r="AG2626" i="38"/>
  <c r="AG2584" i="38"/>
  <c r="AG2401" i="38"/>
  <c r="AG2621" i="38"/>
  <c r="AG2453" i="38"/>
  <c r="AG2538" i="38"/>
  <c r="AG2024" i="38"/>
  <c r="AG2759" i="38"/>
  <c r="AG2177" i="38"/>
  <c r="AG2284" i="38"/>
  <c r="AG2058" i="38"/>
  <c r="AG2166" i="38"/>
  <c r="AG2065" i="38"/>
  <c r="AG2585" i="38"/>
  <c r="AG2689" i="38"/>
  <c r="AG2318" i="38"/>
  <c r="AG2705" i="38"/>
  <c r="AG2353" i="38"/>
  <c r="AG2027" i="38"/>
  <c r="AG2524" i="38"/>
  <c r="AG2526" i="38"/>
  <c r="AG2208" i="38"/>
  <c r="AG2720" i="38"/>
  <c r="AG2047" i="38"/>
  <c r="AG2070" i="38"/>
  <c r="AG2814" i="38"/>
  <c r="AG2267" i="38"/>
  <c r="AG2021" i="38"/>
  <c r="AG2620" i="38"/>
  <c r="AG2471" i="38"/>
  <c r="AG2409" i="38"/>
  <c r="AG2543" i="38"/>
  <c r="AG2087" i="38"/>
  <c r="AG2038" i="38"/>
  <c r="AG2232" i="38"/>
  <c r="AG2395" i="38"/>
  <c r="AG2123" i="38"/>
  <c r="AG2785" i="38"/>
  <c r="AG2106" i="38"/>
  <c r="AG2436" i="38"/>
  <c r="AG2079" i="38"/>
  <c r="AG2157" i="38"/>
  <c r="AG2483" i="38"/>
  <c r="AG2684" i="38"/>
  <c r="AG2575" i="38"/>
  <c r="AG2803" i="38"/>
  <c r="AG2255" i="38"/>
  <c r="AG2757" i="38"/>
  <c r="AG2204" i="38"/>
  <c r="AG2569" i="38"/>
  <c r="AG2396" i="38"/>
  <c r="AG2540" i="38"/>
  <c r="AG2732" i="38"/>
  <c r="AG2612" i="38"/>
  <c r="AG2767" i="38"/>
  <c r="AG2222" i="38"/>
  <c r="AG2118" i="38"/>
  <c r="AG2220" i="38"/>
  <c r="AG2430" i="38"/>
  <c r="AG2168" i="38"/>
  <c r="AG2615" i="38"/>
  <c r="AG2285" i="38"/>
  <c r="AG2404" i="38"/>
  <c r="AG2481" i="38"/>
  <c r="AG2281" i="38"/>
  <c r="AG2094" i="38"/>
  <c r="AG2348" i="38"/>
  <c r="AG2736" i="38"/>
  <c r="AG2034" i="38"/>
  <c r="AG2574" i="38"/>
  <c r="AG2756" i="38"/>
  <c r="AG2136" i="38"/>
  <c r="AG2344" i="38"/>
  <c r="AG2457" i="38"/>
  <c r="AG2078" i="38"/>
  <c r="AG2218" i="38"/>
  <c r="AG2754" i="38"/>
  <c r="AG2593" i="38"/>
  <c r="AG2037" i="38"/>
  <c r="AG2121" i="38"/>
  <c r="AG2735" i="38"/>
  <c r="AG2296" i="38"/>
  <c r="AG2542" i="38"/>
  <c r="AG2527" i="38"/>
  <c r="AG2264" i="38"/>
  <c r="AG2671" i="38"/>
  <c r="AG2342" i="38"/>
  <c r="AG2701" i="38"/>
  <c r="AG2758" i="38"/>
  <c r="AG2052" i="38"/>
  <c r="AG2122" i="38"/>
  <c r="AG2633" i="38"/>
  <c r="AG2443" i="38"/>
  <c r="AG2558" i="38"/>
  <c r="AG2531" i="38"/>
  <c r="AG2149" i="38"/>
  <c r="AG2148" i="38"/>
  <c r="AG2667" i="38"/>
  <c r="AG2032" i="38"/>
  <c r="AG2420" i="38"/>
  <c r="AG2529" i="38"/>
  <c r="AG2602" i="38"/>
  <c r="AG2724" i="38"/>
  <c r="AG2231" i="38"/>
  <c r="AG2677" i="38"/>
  <c r="AG2793" i="38"/>
  <c r="AG2228" i="38"/>
  <c r="AG2784" i="38"/>
  <c r="AG2698" i="38"/>
  <c r="AG2075" i="38"/>
  <c r="AG2751" i="38"/>
  <c r="AG2170" i="38"/>
  <c r="AG2154" i="38"/>
  <c r="AG2801" i="38"/>
  <c r="AG2178" i="38"/>
  <c r="AG2249" i="38"/>
  <c r="AG2711" i="38"/>
  <c r="AG2464" i="38"/>
  <c r="AG2583" i="38"/>
  <c r="AG2592" i="38"/>
  <c r="AG2743" i="38"/>
  <c r="AG2142" i="38"/>
  <c r="AG2838" i="38"/>
  <c r="AG2463" i="38"/>
  <c r="AG2033" i="38"/>
  <c r="AG2418" i="38"/>
  <c r="AG2162" i="38"/>
  <c r="AG2130" i="38"/>
  <c r="AG2090" i="38"/>
  <c r="AG2022" i="38"/>
  <c r="AG2057" i="38"/>
  <c r="AG2010" i="38"/>
  <c r="AG2265" i="38"/>
  <c r="AG2067" i="38"/>
  <c r="AG2487" i="38"/>
  <c r="AG2064" i="38"/>
  <c r="AG2691" i="38"/>
  <c r="AG2295" i="38"/>
  <c r="AG2815" i="38"/>
  <c r="AG2818" i="38"/>
  <c r="AG2739" i="38"/>
  <c r="AG2185" i="38"/>
  <c r="AG2225" i="38"/>
  <c r="AG2630" i="38"/>
  <c r="AG2673" i="38"/>
  <c r="AG2589" i="38"/>
  <c r="AG2693" i="38"/>
  <c r="AG2045" i="38"/>
  <c r="AG2143" i="38"/>
  <c r="AG2821" i="38"/>
  <c r="AG2435" i="38"/>
  <c r="AG2780" i="38"/>
  <c r="AG2478" i="38"/>
  <c r="AG2446" i="38"/>
  <c r="AG2811" i="38"/>
  <c r="AG2416" i="38"/>
  <c r="AG2776" i="38"/>
  <c r="AG2703" i="38"/>
  <c r="AG2179" i="38"/>
  <c r="AG2283" i="38"/>
  <c r="AG2431" i="38"/>
  <c r="AG2227" i="38"/>
  <c r="AG2086" i="38"/>
  <c r="AG2107" i="38"/>
  <c r="AG2499" i="38"/>
  <c r="AG2598" i="38"/>
  <c r="AG2731" i="38"/>
  <c r="O2291" i="38"/>
  <c r="O2198" i="38"/>
  <c r="O2623" i="38"/>
  <c r="O2311" i="38"/>
  <c r="O2186" i="38"/>
  <c r="O2166" i="38"/>
  <c r="O2304" i="38"/>
  <c r="O2332" i="38"/>
  <c r="O2687" i="38"/>
  <c r="O2303" i="38"/>
  <c r="O2324" i="38"/>
  <c r="O2481" i="38"/>
  <c r="O2448" i="38"/>
  <c r="O2013" i="38"/>
  <c r="O2177" i="38"/>
  <c r="O2208" i="38"/>
  <c r="O2107" i="38"/>
  <c r="O2087" i="38"/>
  <c r="O2671" i="38"/>
  <c r="O2715" i="38"/>
  <c r="O2833" i="38"/>
  <c r="O2120" i="38"/>
  <c r="O2109" i="38"/>
  <c r="O2061" i="38"/>
  <c r="O2347" i="38"/>
  <c r="O2247" i="38"/>
  <c r="O2202" i="38"/>
  <c r="O2812" i="38"/>
  <c r="O2718" i="38"/>
  <c r="O2272" i="38"/>
  <c r="O2697" i="38"/>
  <c r="O2557" i="38"/>
  <c r="O2140" i="38"/>
  <c r="O2095" i="38"/>
  <c r="O2319" i="38"/>
  <c r="O2759" i="38"/>
  <c r="O2116" i="38"/>
  <c r="O2780" i="38"/>
  <c r="O2420" i="38"/>
  <c r="O2735" i="38"/>
  <c r="O2700" i="38"/>
  <c r="O2105" i="38"/>
  <c r="O2454" i="38"/>
  <c r="O2135" i="38"/>
  <c r="O2261" i="38"/>
  <c r="O2010" i="38"/>
  <c r="O2593" i="38"/>
  <c r="O2485" i="38"/>
  <c r="O2019" i="38"/>
  <c r="O2301" i="38"/>
  <c r="O2059" i="38"/>
  <c r="O2406" i="38"/>
  <c r="O2129" i="38"/>
  <c r="O2353" i="38"/>
  <c r="O2447" i="38"/>
  <c r="O2309" i="38"/>
  <c r="O2823" i="38"/>
  <c r="O2255" i="38"/>
  <c r="O2009" i="38"/>
  <c r="O2181" i="38"/>
  <c r="O2709" i="38"/>
  <c r="O2223" i="38"/>
  <c r="O2123" i="38"/>
  <c r="O2574" i="38"/>
  <c r="O2444" i="38"/>
  <c r="O2704" i="38"/>
  <c r="O2335" i="38"/>
  <c r="O2222" i="38"/>
  <c r="O2054" i="38"/>
  <c r="O2789" i="38"/>
  <c r="O2835" i="38"/>
  <c r="O2046" i="38"/>
  <c r="O2327" i="38"/>
  <c r="O2341" i="38"/>
  <c r="O2516" i="38"/>
  <c r="O2613" i="38"/>
  <c r="O2206" i="38"/>
  <c r="O2563" i="38"/>
  <c r="O2771" i="38"/>
  <c r="O2216" i="38"/>
  <c r="O2546" i="38"/>
  <c r="O2008" i="38"/>
  <c r="O2725" i="38"/>
  <c r="O2024" i="38"/>
  <c r="O2142" i="38"/>
  <c r="O2106" i="38"/>
  <c r="O2069" i="38"/>
  <c r="O2235" i="38"/>
  <c r="O2402" i="38"/>
  <c r="O2163" i="38"/>
  <c r="O2603" i="38"/>
  <c r="O2131" i="38"/>
  <c r="O2514" i="38"/>
  <c r="O2051" i="38"/>
  <c r="O2575" i="38"/>
  <c r="O2764" i="38"/>
  <c r="O2817" i="38"/>
  <c r="O2440" i="38"/>
  <c r="O2298" i="38"/>
  <c r="O2782" i="38"/>
  <c r="O2020" i="38"/>
  <c r="O2307" i="38"/>
  <c r="O2466" i="38"/>
  <c r="O2089" i="38"/>
  <c r="O2548" i="38"/>
  <c r="O2800" i="38"/>
  <c r="O2763" i="38"/>
  <c r="O2617" i="38"/>
  <c r="O2622" i="38"/>
  <c r="O2790" i="38"/>
  <c r="O2482" i="38"/>
  <c r="O2675" i="38"/>
  <c r="O2479" i="38"/>
  <c r="O2052" i="38"/>
  <c r="O2509" i="38"/>
  <c r="O2841" i="38"/>
  <c r="O2510" i="38"/>
  <c r="O2495" i="38"/>
  <c r="O2081" i="38"/>
  <c r="O2493" i="38"/>
  <c r="O2458" i="38"/>
  <c r="O2776" i="38"/>
  <c r="O2753" i="38"/>
  <c r="O2696" i="38"/>
  <c r="O2711" i="38"/>
  <c r="O2064" i="38"/>
  <c r="O2751" i="38"/>
  <c r="O2143" i="38"/>
  <c r="O2610" i="38"/>
  <c r="O2191" i="38"/>
  <c r="O2624" i="38"/>
  <c r="O2018" i="38"/>
  <c r="O2534" i="38"/>
  <c r="O2463" i="38"/>
  <c r="O2042" i="38"/>
  <c r="O2312" i="38"/>
  <c r="O2139" i="38"/>
  <c r="O2207" i="38"/>
  <c r="O2318" i="38"/>
  <c r="O2127" i="38"/>
  <c r="O2469" i="38"/>
  <c r="O2543" i="38"/>
  <c r="O2076" i="38"/>
  <c r="O2737" i="38"/>
  <c r="O2445" i="38"/>
  <c r="O2043" i="38"/>
  <c r="O2794" i="38"/>
  <c r="O2085" i="38"/>
  <c r="O2416" i="38"/>
  <c r="O2284" i="38"/>
  <c r="O2338" i="38"/>
  <c r="O2489" i="38"/>
  <c r="O2310" i="38"/>
  <c r="O2562" i="38"/>
  <c r="O2330" i="38"/>
  <c r="O2082" i="38"/>
  <c r="O2436" i="38"/>
  <c r="O2484" i="38"/>
  <c r="O2535" i="38"/>
  <c r="O2802" i="38"/>
  <c r="O2249" i="38"/>
  <c r="O2825" i="38"/>
  <c r="O2498" i="38"/>
  <c r="O2124" i="38"/>
  <c r="O2053" i="38"/>
  <c r="O2396" i="38"/>
  <c r="O2758" i="38"/>
  <c r="O2688" i="38"/>
  <c r="O2706" i="38"/>
  <c r="O2026" i="38"/>
  <c r="O2605" i="38"/>
  <c r="O2250" i="38"/>
  <c r="O2818" i="38"/>
  <c r="O2346" i="38"/>
  <c r="O2188" i="38"/>
  <c r="O2689" i="38"/>
  <c r="O2278" i="38"/>
  <c r="O2501" i="38"/>
  <c r="O2521" i="38"/>
  <c r="O2472" i="38"/>
  <c r="O2544" i="38"/>
  <c r="O2094" i="38"/>
  <c r="O2801" i="38"/>
  <c r="O2306" i="38"/>
  <c r="O2452" i="38"/>
  <c r="O2497" i="38"/>
  <c r="O2686" i="38"/>
  <c r="O2023" i="38"/>
  <c r="O2739" i="38"/>
  <c r="O2169" i="38"/>
  <c r="O2340" i="38"/>
  <c r="O2282" i="38"/>
  <c r="O2073" i="38"/>
  <c r="O2805" i="38"/>
  <c r="O2137" i="38"/>
  <c r="O2128" i="38"/>
  <c r="O2033" i="38"/>
  <c r="O2238" i="38"/>
  <c r="O2455" i="38"/>
  <c r="O2352" i="38"/>
  <c r="O2576" i="38"/>
  <c r="O2678" i="38"/>
  <c r="O2799" i="38"/>
  <c r="O2721" i="38"/>
  <c r="O2615" i="38"/>
  <c r="O2400" i="38"/>
  <c r="O2253" i="38"/>
  <c r="O2836" i="38"/>
  <c r="O2038" i="38"/>
  <c r="O2612" i="38"/>
  <c r="O2601" i="38"/>
  <c r="O2328" i="38"/>
  <c r="O2068" i="38"/>
  <c r="O2275" i="38"/>
  <c r="O2321" i="38"/>
  <c r="O2752" i="38"/>
  <c r="O2423" i="38"/>
  <c r="O2323" i="38"/>
  <c r="O2279" i="38"/>
  <c r="O2690" i="38"/>
  <c r="O2606" i="38"/>
  <c r="O2159" i="38"/>
  <c r="O2549" i="38"/>
  <c r="O2757" i="38"/>
  <c r="O2437" i="38"/>
  <c r="O2404" i="38"/>
  <c r="O2074" i="38"/>
  <c r="O2620" i="38"/>
  <c r="O2512" i="38"/>
  <c r="O2819" i="38"/>
  <c r="O2762" i="38"/>
  <c r="O2541" i="38"/>
  <c r="O2724" i="38"/>
  <c r="O2540" i="38"/>
  <c r="O2075" i="38"/>
  <c r="O2041" i="38"/>
  <c r="O2110" i="38"/>
  <c r="O2467" i="38"/>
  <c r="O2770" i="38"/>
  <c r="O2577" i="38"/>
  <c r="O2464" i="38"/>
  <c r="O2220" i="38"/>
  <c r="O2028" i="38"/>
  <c r="O2457" i="38"/>
  <c r="O2289" i="38"/>
  <c r="O2810" i="38"/>
  <c r="O2230" i="38"/>
  <c r="O2351" i="38"/>
  <c r="O2234" i="38"/>
  <c r="O2788" i="38"/>
  <c r="O2586" i="38"/>
  <c r="O2331" i="38"/>
  <c r="O2769" i="38"/>
  <c r="O2435" i="38"/>
  <c r="O2602" i="38"/>
  <c r="O2824" i="38"/>
  <c r="O2126" i="38"/>
  <c r="O2614" i="38"/>
  <c r="O2734" i="38"/>
  <c r="O2432" i="38"/>
  <c r="O2756" i="38"/>
  <c r="O2490" i="38"/>
  <c r="O2545" i="38"/>
  <c r="O2403" i="38"/>
  <c r="O2417" i="38"/>
  <c r="O2556" i="38"/>
  <c r="O2412" i="38"/>
  <c r="O2161" i="38"/>
  <c r="O2021" i="38"/>
  <c r="O2681" i="38"/>
  <c r="O2511" i="38"/>
  <c r="O2750" i="38"/>
  <c r="O2746" i="38"/>
  <c r="O2268" i="38"/>
  <c r="O2030" i="38"/>
  <c r="O2189" i="38"/>
  <c r="O2729" i="38"/>
  <c r="O2225" i="38"/>
  <c r="O2449" i="38"/>
  <c r="O2401" i="38"/>
  <c r="O2067" i="38"/>
  <c r="O2121" i="38"/>
  <c r="O2470" i="38"/>
  <c r="O2500" i="38"/>
  <c r="O2842" i="38"/>
  <c r="O2295" i="38"/>
  <c r="O2631" i="38"/>
  <c r="O2036" i="38"/>
  <c r="O2483" i="38"/>
  <c r="O2099" i="38"/>
  <c r="O2409" i="38"/>
  <c r="O2179" i="38"/>
  <c r="O2016" i="38"/>
  <c r="O2425" i="38"/>
  <c r="O2533" i="38"/>
  <c r="O2828" i="38"/>
  <c r="O2185" i="38"/>
  <c r="O2775" i="38"/>
  <c r="O2056" i="38"/>
  <c r="O2035" i="38"/>
  <c r="O2730" i="38"/>
  <c r="O2517" i="38"/>
  <c r="O2827" i="38"/>
  <c r="O2251" i="38"/>
  <c r="O2733" i="38"/>
  <c r="O2055" i="38"/>
  <c r="O2088" i="38"/>
  <c r="O2265" i="38"/>
  <c r="O2254" i="38"/>
  <c r="O2066" i="38"/>
  <c r="O2590" i="38"/>
  <c r="O2093" i="38"/>
  <c r="O2670" i="38"/>
  <c r="O2280" i="38"/>
  <c r="O2339" i="38"/>
  <c r="O2154" i="38"/>
  <c r="O2743" i="38"/>
  <c r="O2005" i="38"/>
  <c r="O2134" i="38"/>
  <c r="O2523" i="38"/>
  <c r="O2772" i="38"/>
  <c r="O2424" i="38"/>
  <c r="O2242" i="38"/>
  <c r="O2022" i="38"/>
  <c r="O2197" i="38"/>
  <c r="O2478" i="38"/>
  <c r="O2141" i="38"/>
  <c r="O2130" i="38"/>
  <c r="O2117" i="38"/>
  <c r="O2797" i="38"/>
  <c r="O2071" i="38"/>
  <c r="O2572" i="38"/>
  <c r="O2231" i="38"/>
  <c r="O2710" i="38"/>
  <c r="O2811" i="38"/>
  <c r="O2006" i="38"/>
  <c r="O2337" i="38"/>
  <c r="O2343" i="38"/>
  <c r="O2092" i="38"/>
  <c r="O2503" i="38"/>
  <c r="O2156" i="38"/>
  <c r="O2596" i="38"/>
  <c r="O2522" i="38"/>
  <c r="O2149" i="38"/>
  <c r="O2582" i="38"/>
  <c r="O2317" i="38"/>
  <c r="O2742" i="38"/>
  <c r="O2125" i="38"/>
  <c r="O2398" i="38"/>
  <c r="O2611" i="38"/>
  <c r="O2037" i="38"/>
  <c r="O2625" i="38"/>
  <c r="O2832" i="38"/>
  <c r="O2767" i="38"/>
  <c r="O2314" i="38"/>
  <c r="O2405" i="38"/>
  <c r="O2608" i="38"/>
  <c r="O2187" i="38"/>
  <c r="O2840" i="38"/>
  <c r="O2057" i="38"/>
  <c r="O2744" i="38"/>
  <c r="O2144" i="38"/>
  <c r="O2732" i="38"/>
  <c r="O2025" i="38"/>
  <c r="O2429" i="38"/>
  <c r="O2784" i="38"/>
  <c r="O2232" i="38"/>
  <c r="O2779" i="38"/>
  <c r="O2703" i="38"/>
  <c r="O2598" i="38"/>
  <c r="O2146" i="38"/>
  <c r="O2193" i="38"/>
  <c r="O2293" i="38"/>
  <c r="O2714" i="38"/>
  <c r="O2773" i="38"/>
  <c r="O2122" i="38"/>
  <c r="O2439" i="38"/>
  <c r="O2713" i="38"/>
  <c r="O2150" i="38"/>
  <c r="O2682" i="38"/>
  <c r="O2267" i="38"/>
  <c r="O2705" i="38"/>
  <c r="O2796" i="38"/>
  <c r="O2460" i="38"/>
  <c r="O2527" i="38"/>
  <c r="O2017" i="38"/>
  <c r="O2453" i="38"/>
  <c r="O2520" i="38"/>
  <c r="O2190" i="38"/>
  <c r="O2461" i="38"/>
  <c r="O2519" i="38"/>
  <c r="O2283" i="38"/>
  <c r="O2462" i="38"/>
  <c r="O2618" i="38"/>
  <c r="O2288" i="38"/>
  <c r="O2115" i="38"/>
  <c r="O2691" i="38"/>
  <c r="O2476" i="38"/>
  <c r="O2329" i="38"/>
  <c r="O2532" i="38"/>
  <c r="O2172" i="38"/>
  <c r="O2619" i="38"/>
  <c r="O2677" i="38"/>
  <c r="O2411" i="38"/>
  <c r="O2294" i="38"/>
  <c r="O2192" i="38"/>
  <c r="O2397" i="38"/>
  <c r="O2531" i="38"/>
  <c r="O2428" i="38"/>
  <c r="O2708" i="38"/>
  <c r="O2430" i="38"/>
  <c r="O2240" i="38"/>
  <c r="O2101" i="38"/>
  <c r="O2698" i="38"/>
  <c r="O2262" i="38"/>
  <c r="O2695" i="38"/>
  <c r="O2829" i="38"/>
  <c r="O2553" i="38"/>
  <c r="O2418" i="38"/>
  <c r="O2486" i="38"/>
  <c r="O2210" i="38"/>
  <c r="O2778" i="38"/>
  <c r="O2114" i="38"/>
  <c r="O2077" i="38"/>
  <c r="O2194" i="38"/>
  <c r="O2668" i="38"/>
  <c r="O2175" i="38"/>
  <c r="O2039" i="38"/>
  <c r="O2228" i="38"/>
  <c r="O2579" i="38"/>
  <c r="O2526" i="38"/>
  <c r="O2273" i="38"/>
  <c r="O2200" i="38"/>
  <c r="O2471" i="38"/>
  <c r="O2227" i="38"/>
  <c r="O2103" i="38"/>
  <c r="O2212" i="38"/>
  <c r="O2630" i="38"/>
  <c r="O2727" i="38"/>
  <c r="O2217" i="38"/>
  <c r="O2287" i="38"/>
  <c r="O2183" i="38"/>
  <c r="O2302" i="38"/>
  <c r="O2826" i="38"/>
  <c r="O2473" i="38"/>
  <c r="O2781" i="38"/>
  <c r="O2271" i="38"/>
  <c r="O2475" i="38"/>
  <c r="O2451" i="38"/>
  <c r="O2561" i="38"/>
  <c r="O2171" i="38"/>
  <c r="O2676" i="38"/>
  <c r="O2628" i="38"/>
  <c r="O2507" i="38"/>
  <c r="O2049" i="38"/>
  <c r="O2487" i="38"/>
  <c r="O2838" i="38"/>
  <c r="O2426" i="38"/>
  <c r="O2111" i="38"/>
  <c r="O2243" i="38"/>
  <c r="O2525" i="38"/>
  <c r="O2433" i="38"/>
  <c r="O2148" i="38"/>
  <c r="O2573" i="38"/>
  <c r="O2012" i="38"/>
  <c r="O2203" i="38"/>
  <c r="O2720" i="38"/>
  <c r="O2308" i="38"/>
  <c r="O2831" i="38"/>
  <c r="O2258" i="38"/>
  <c r="O2839" i="38"/>
  <c r="O2058" i="38"/>
  <c r="O2585" i="38"/>
  <c r="O2694" i="38"/>
  <c r="O2286" i="38"/>
  <c r="O2793" i="38"/>
  <c r="O2305" i="38"/>
  <c r="O2214" i="38"/>
  <c r="O2269" i="38"/>
  <c r="O2205" i="38"/>
  <c r="O2178" i="38"/>
  <c r="O2738" i="38"/>
  <c r="O2158" i="38"/>
  <c r="O2342" i="38"/>
  <c r="O2091" i="38"/>
  <c r="O2513" i="38"/>
  <c r="O2667" i="38"/>
  <c r="O2084" i="38"/>
  <c r="O2063" i="38"/>
  <c r="O2508" i="38"/>
  <c r="O2609" i="38"/>
  <c r="O2524" i="38"/>
  <c r="O2491" i="38"/>
  <c r="O2749" i="38"/>
  <c r="O2443" i="38"/>
  <c r="O2104" i="38"/>
  <c r="O2795" i="38"/>
  <c r="O2809" i="38"/>
  <c r="O2090" i="38"/>
  <c r="O2102" i="38"/>
  <c r="O2465" i="38"/>
  <c r="O2326" i="38"/>
  <c r="O2578" i="38"/>
  <c r="O2626" i="38"/>
  <c r="O2164" i="38"/>
  <c r="O2015" i="38"/>
  <c r="O2504" i="38"/>
  <c r="O2399" i="38"/>
  <c r="O2215" i="38"/>
  <c r="O2414" i="38"/>
  <c r="O2014" i="38"/>
  <c r="O2044" i="38"/>
  <c r="O2031" i="38"/>
  <c r="O2707" i="38"/>
  <c r="O2292" i="38"/>
  <c r="O2219" i="38"/>
  <c r="O2167" i="38"/>
  <c r="O2296" i="38"/>
  <c r="O2248" i="38"/>
  <c r="O2157" i="38"/>
  <c r="O2581" i="38"/>
  <c r="O2316" i="38"/>
  <c r="O2768" i="38"/>
  <c r="O2333" i="38"/>
  <c r="O2407" i="38"/>
  <c r="O2588" i="38"/>
  <c r="O2515" i="38"/>
  <c r="O2616" i="38"/>
  <c r="O2196" i="38"/>
  <c r="O2413" i="38"/>
  <c r="O2837" i="38"/>
  <c r="O2209" i="38"/>
  <c r="O2118" i="38"/>
  <c r="O2528" i="38"/>
  <c r="O2679" i="38"/>
  <c r="O2594" i="38"/>
  <c r="O2597" i="38"/>
  <c r="O2672" i="38"/>
  <c r="O2559" i="38"/>
  <c r="O2518" i="38"/>
  <c r="O2132" i="38"/>
  <c r="O2182" i="38"/>
  <c r="O2184" i="38"/>
  <c r="O2747" i="38"/>
  <c r="O2701" i="38"/>
  <c r="O2783" i="38"/>
  <c r="O2062" i="38"/>
  <c r="O2731" i="38"/>
  <c r="O2774" i="38"/>
  <c r="O2684" i="38"/>
  <c r="O2629" i="38"/>
  <c r="O2459" i="38"/>
  <c r="O2344" i="38"/>
  <c r="O2431" i="38"/>
  <c r="O2133" i="38"/>
  <c r="O2499" i="38"/>
  <c r="O2315" i="38"/>
  <c r="O2145" i="38"/>
  <c r="O2100" i="38"/>
  <c r="O2011" i="38"/>
  <c r="O2554" i="38"/>
  <c r="O2766" i="38"/>
  <c r="O2224" i="38"/>
  <c r="O2492" i="38"/>
  <c r="O2162" i="38"/>
  <c r="O2712" i="38"/>
  <c r="O2119" i="38"/>
  <c r="O2542" i="38"/>
  <c r="O2798" i="38"/>
  <c r="O2765" i="38"/>
  <c r="O2113" i="38"/>
  <c r="O2047" i="38"/>
  <c r="O2569" i="38"/>
  <c r="O2297" i="38"/>
  <c r="O2256" i="38"/>
  <c r="O2506" i="38"/>
  <c r="O2806" i="38"/>
  <c r="O2325" i="38"/>
  <c r="O2160" i="38"/>
  <c r="O2441" i="38"/>
  <c r="O2786" i="38"/>
  <c r="O2153" i="38"/>
  <c r="O2201" i="38"/>
  <c r="O2480" i="38"/>
  <c r="O2555" i="38"/>
  <c r="O2595" i="38"/>
  <c r="O2176" i="38"/>
  <c r="O2174" i="38"/>
  <c r="O2843" i="38"/>
  <c r="O2570" i="38"/>
  <c r="O2032" i="38"/>
  <c r="O2083" i="38"/>
  <c r="O2427" i="38"/>
  <c r="O2211" i="38"/>
  <c r="O2736" i="38"/>
  <c r="O2777" i="38"/>
  <c r="O2438" i="38"/>
  <c r="O2538" i="38"/>
  <c r="O2419" i="38"/>
  <c r="O2740" i="38"/>
  <c r="O2632" i="38"/>
  <c r="O2239" i="38"/>
  <c r="O2244" i="38"/>
  <c r="O2717" i="38"/>
  <c r="O2236" i="38"/>
  <c r="O2539" i="38"/>
  <c r="O2263" i="38"/>
  <c r="O2442" i="38"/>
  <c r="O2808" i="38"/>
  <c r="O2722" i="38"/>
  <c r="O2693" i="38"/>
  <c r="O2591" i="38"/>
  <c r="O2072" i="38"/>
  <c r="O2045" i="38"/>
  <c r="O2674" i="38"/>
  <c r="O2719" i="38"/>
  <c r="O2816" i="38"/>
  <c r="O2350" i="38"/>
  <c r="O2474" i="38"/>
  <c r="O2814" i="38"/>
  <c r="O2050" i="38"/>
  <c r="O2820" i="38"/>
  <c r="O2233" i="38"/>
  <c r="O2204" i="38"/>
  <c r="O2276" i="38"/>
  <c r="O2246" i="38"/>
  <c r="O2584" i="38"/>
  <c r="O2830" i="38"/>
  <c r="O2147" i="38"/>
  <c r="O2580" i="38"/>
  <c r="O2803" i="38"/>
  <c r="O2741" i="38"/>
  <c r="O2702" i="38"/>
  <c r="O2259" i="38"/>
  <c r="O2726" i="38"/>
  <c r="O2199" i="38"/>
  <c r="O2245" i="38"/>
  <c r="O2683" i="38"/>
  <c r="O2815" i="38"/>
  <c r="O2098" i="38"/>
  <c r="O2745" i="38"/>
  <c r="O2048" i="38"/>
  <c r="O2537" i="38"/>
  <c r="O2422" i="38"/>
  <c r="O2716" i="38"/>
  <c r="O2728" i="38"/>
  <c r="O2456" i="38"/>
  <c r="O2170" i="38"/>
  <c r="O2787" i="38"/>
  <c r="O2285" i="38"/>
  <c r="O2560" i="38"/>
  <c r="O2155" i="38"/>
  <c r="O2754" i="38"/>
  <c r="O2530" i="38"/>
  <c r="O2274" i="38"/>
  <c r="O2096" i="38"/>
  <c r="O2633" i="38"/>
  <c r="O2221" i="38"/>
  <c r="O2040" i="38"/>
  <c r="O2213" i="38"/>
  <c r="O2070" i="38"/>
  <c r="O2180" i="38"/>
  <c r="O2680" i="38"/>
  <c r="O2007" i="38"/>
  <c r="O2551" i="38"/>
  <c r="O2395" i="38"/>
  <c r="O2151" i="38"/>
  <c r="O2097" i="38"/>
  <c r="O2300" i="38"/>
  <c r="O2034" i="38"/>
  <c r="O2813" i="38"/>
  <c r="O2136" i="38"/>
  <c r="O2029" i="38"/>
  <c r="O2290" i="38"/>
  <c r="O2410" i="38"/>
  <c r="O2550" i="38"/>
  <c r="O2138" i="38"/>
  <c r="O2755" i="38"/>
  <c r="O2599" i="38"/>
  <c r="O2547" i="38"/>
  <c r="O2589" i="38"/>
  <c r="O2592" i="38"/>
  <c r="O2685" i="38"/>
  <c r="O2600" i="38"/>
  <c r="O2027" i="38"/>
  <c r="O2065" i="38"/>
  <c r="O2669" i="38"/>
  <c r="O2552" i="38"/>
  <c r="O2060" i="38"/>
  <c r="O2218" i="38"/>
  <c r="O2627" i="38"/>
  <c r="O2086" i="38"/>
  <c r="O2168" i="38"/>
  <c r="O2496" i="38"/>
  <c r="O2080" i="38"/>
  <c r="O2322" i="38"/>
  <c r="O2421" i="38"/>
  <c r="O2607" i="38"/>
  <c r="O2264" i="38"/>
  <c r="O2434" i="38"/>
  <c r="O2821" i="38"/>
  <c r="O2621" i="38"/>
  <c r="O2108" i="38"/>
  <c r="O2237" i="38"/>
  <c r="O2334" i="38"/>
  <c r="O2229" i="38"/>
  <c r="O2349" i="38"/>
  <c r="O2723" i="38"/>
  <c r="O2488" i="38"/>
  <c r="O2277" i="38"/>
  <c r="O2252" i="38"/>
  <c r="O2536" i="38"/>
  <c r="O2587" i="38"/>
  <c r="O2450" i="38"/>
  <c r="O2446" i="38"/>
  <c r="O2822" i="38"/>
  <c r="O2699" i="38"/>
  <c r="O2266" i="38"/>
  <c r="O2270" i="38"/>
  <c r="O2692" i="38"/>
  <c r="O2748" i="38"/>
  <c r="O2408" i="38"/>
  <c r="O2079" i="38"/>
  <c r="O2505" i="38"/>
  <c r="O2477" i="38"/>
  <c r="O2604" i="38"/>
  <c r="O2502" i="38"/>
  <c r="O2173" i="38"/>
  <c r="O2673" i="38"/>
  <c r="O2760" i="38"/>
  <c r="O2571" i="38"/>
  <c r="O2583" i="38"/>
  <c r="O2320" i="38"/>
  <c r="O2165" i="38"/>
  <c r="O2260" i="38"/>
  <c r="O2313" i="38"/>
  <c r="O2791" i="38"/>
  <c r="O2529" i="38"/>
  <c r="O2078" i="38"/>
  <c r="O2807" i="38"/>
  <c r="O2761" i="38"/>
  <c r="O2112" i="38"/>
  <c r="O2468" i="38"/>
  <c r="O2348" i="38"/>
  <c r="O2792" i="38"/>
  <c r="O2804" i="38"/>
  <c r="O2152" i="38"/>
  <c r="O2241" i="38"/>
  <c r="O2336" i="38"/>
  <c r="O2834" i="38"/>
  <c r="O2415" i="38"/>
  <c r="O2226" i="38"/>
  <c r="O2257" i="38"/>
  <c r="O2345" i="38"/>
  <c r="O2281" i="38"/>
  <c r="O2558" i="38"/>
  <c r="O2785" i="38"/>
  <c r="O2299" i="38"/>
  <c r="O2195" i="38"/>
  <c r="V2083" i="38"/>
  <c r="V2784" i="38"/>
  <c r="V2814" i="38"/>
  <c r="V2036" i="38"/>
  <c r="V2336" i="38"/>
  <c r="V2216" i="38"/>
  <c r="V2131" i="38"/>
  <c r="V2174" i="38"/>
  <c r="V2601" i="38"/>
  <c r="V2411" i="38"/>
  <c r="V2699" i="38"/>
  <c r="V2044" i="38"/>
  <c r="V2579" i="38"/>
  <c r="V2832" i="38"/>
  <c r="V2322" i="38"/>
  <c r="V2544" i="38"/>
  <c r="V2842" i="38"/>
  <c r="V2708" i="38"/>
  <c r="V2226" i="38"/>
  <c r="V2144" i="38"/>
  <c r="V2807" i="38"/>
  <c r="V2307" i="38"/>
  <c r="V2683" i="38"/>
  <c r="V2727" i="38"/>
  <c r="V2711" i="38"/>
  <c r="V2740" i="38"/>
  <c r="V2425" i="38"/>
  <c r="V2251" i="38"/>
  <c r="V2456" i="38"/>
  <c r="V2185" i="38"/>
  <c r="V2613" i="38"/>
  <c r="V2076" i="38"/>
  <c r="V2399" i="38"/>
  <c r="V2749" i="38"/>
  <c r="V2134" i="38"/>
  <c r="V2183" i="38"/>
  <c r="V2692" i="38"/>
  <c r="V2429" i="38"/>
  <c r="V2095" i="38"/>
  <c r="V2795" i="38"/>
  <c r="V2235" i="38"/>
  <c r="V2599" i="38"/>
  <c r="V2633" i="38"/>
  <c r="V2133" i="38"/>
  <c r="V2796" i="38"/>
  <c r="V2301" i="38"/>
  <c r="V2497" i="38"/>
  <c r="V2563" i="38"/>
  <c r="V2760" i="38"/>
  <c r="V2466" i="38"/>
  <c r="V2157" i="38"/>
  <c r="V2836" i="38"/>
  <c r="V2791" i="38"/>
  <c r="V2136" i="38"/>
  <c r="V2058" i="38"/>
  <c r="V2830" i="38"/>
  <c r="V2156" i="38"/>
  <c r="V2347" i="38"/>
  <c r="V2097" i="38"/>
  <c r="V2237" i="38"/>
  <c r="V2439" i="38"/>
  <c r="V2312" i="38"/>
  <c r="V2502" i="38"/>
  <c r="V2328" i="38"/>
  <c r="V2774" i="38"/>
  <c r="V2817" i="38"/>
  <c r="V2337" i="38"/>
  <c r="V2841" i="38"/>
  <c r="V2600" i="38"/>
  <c r="V2035" i="38"/>
  <c r="V2606" i="38"/>
  <c r="V2423" i="38"/>
  <c r="V2173" i="38"/>
  <c r="V2831" i="38"/>
  <c r="V2732" i="38"/>
  <c r="V2713" i="38"/>
  <c r="V2099" i="38"/>
  <c r="V2264" i="38"/>
  <c r="V2818" i="38"/>
  <c r="V2244" i="38"/>
  <c r="V2420" i="38"/>
  <c r="V2326" i="38"/>
  <c r="V2436" i="38"/>
  <c r="V2119" i="38"/>
  <c r="V2594" i="38"/>
  <c r="V2672" i="38"/>
  <c r="V2610" i="38"/>
  <c r="V2575" i="38"/>
  <c r="V2767" i="38"/>
  <c r="V2054" i="38"/>
  <c r="V2551" i="38"/>
  <c r="V2073" i="38"/>
  <c r="V2105" i="38"/>
  <c r="V2771" i="38"/>
  <c r="V2273" i="38"/>
  <c r="V2671" i="38"/>
  <c r="V2469" i="38"/>
  <c r="V2612" i="38"/>
  <c r="V2279" i="38"/>
  <c r="V2542" i="38"/>
  <c r="V2707" i="38"/>
  <c r="V2278" i="38"/>
  <c r="V2545" i="38"/>
  <c r="V2068" i="38"/>
  <c r="V2584" i="38"/>
  <c r="V2757" i="38"/>
  <c r="V2759" i="38"/>
  <c r="V2100" i="38"/>
  <c r="V2761" i="38"/>
  <c r="V2294" i="38"/>
  <c r="V2602" i="38"/>
  <c r="V2284" i="38"/>
  <c r="V2676" i="38"/>
  <c r="V2249" i="38"/>
  <c r="V2770" i="38"/>
  <c r="V2195" i="38"/>
  <c r="V2509" i="38"/>
  <c r="V2527" i="38"/>
  <c r="V2515" i="38"/>
  <c r="V2764" i="38"/>
  <c r="V2045" i="38"/>
  <c r="V2042" i="38"/>
  <c r="V2141" i="38"/>
  <c r="V2519" i="38"/>
  <c r="V2021" i="38"/>
  <c r="V2316" i="38"/>
  <c r="V2618" i="38"/>
  <c r="V2351" i="38"/>
  <c r="V2160" i="38"/>
  <c r="V2289" i="38"/>
  <c r="V2034" i="38"/>
  <c r="V2526" i="38"/>
  <c r="V2151" i="38"/>
  <c r="V2047" i="38"/>
  <c r="V2305" i="38"/>
  <c r="V2125" i="38"/>
  <c r="V2447" i="38"/>
  <c r="V2081" i="38"/>
  <c r="V2684" i="38"/>
  <c r="V2476" i="38"/>
  <c r="V2101" i="38"/>
  <c r="V2781" i="38"/>
  <c r="V2810" i="38"/>
  <c r="V2005" i="38"/>
  <c r="V2705" i="38"/>
  <c r="V2027" i="38"/>
  <c r="V2460" i="38"/>
  <c r="V2739" i="38"/>
  <c r="V2470" i="38"/>
  <c r="V2823" i="38"/>
  <c r="V2257" i="38"/>
  <c r="V2481" i="38"/>
  <c r="V2426" i="38"/>
  <c r="V2111" i="38"/>
  <c r="V2721" i="38"/>
  <c r="V2755" i="38"/>
  <c r="V2116" i="38"/>
  <c r="V2467" i="38"/>
  <c r="V2286" i="38"/>
  <c r="V2256" i="38"/>
  <c r="V2280" i="38"/>
  <c r="V2028" i="38"/>
  <c r="V2631" i="38"/>
  <c r="V2437" i="38"/>
  <c r="V2406" i="38"/>
  <c r="V2164" i="38"/>
  <c r="V2006" i="38"/>
  <c r="V2187" i="38"/>
  <c r="V2452" i="38"/>
  <c r="V2222" i="38"/>
  <c r="V2450" i="38"/>
  <c r="V2811" i="38"/>
  <c r="V2070" i="38"/>
  <c r="V2090" i="38"/>
  <c r="V2343" i="38"/>
  <c r="V2444" i="38"/>
  <c r="V2421" i="38"/>
  <c r="V2230" i="38"/>
  <c r="V2788" i="38"/>
  <c r="V2560" i="38"/>
  <c r="V2212" i="38"/>
  <c r="V2798" i="38"/>
  <c r="V2117" i="38"/>
  <c r="V2777" i="38"/>
  <c r="V2418" i="38"/>
  <c r="V2020" i="38"/>
  <c r="V2794" i="38"/>
  <c r="V2196" i="38"/>
  <c r="V2024" i="38"/>
  <c r="V2540" i="38"/>
  <c r="V2621" i="38"/>
  <c r="V2074" i="38"/>
  <c r="V2126" i="38"/>
  <c r="V2627" i="38"/>
  <c r="V2085" i="38"/>
  <c r="V2262" i="38"/>
  <c r="V2461" i="38"/>
  <c r="V2691" i="38"/>
  <c r="V2773" i="38"/>
  <c r="V2290" i="38"/>
  <c r="V2828" i="38"/>
  <c r="V2805" i="38"/>
  <c r="V2310" i="38"/>
  <c r="V2736" i="38"/>
  <c r="V2314" i="38"/>
  <c r="V2092" i="38"/>
  <c r="V2702" i="38"/>
  <c r="V2529" i="38"/>
  <c r="V2741" i="38"/>
  <c r="V2345" i="38"/>
  <c r="V2768" i="38"/>
  <c r="V2726" i="38"/>
  <c r="V2750" i="38"/>
  <c r="V2434" i="38"/>
  <c r="V2589" i="38"/>
  <c r="V2261" i="38"/>
  <c r="V2825" i="38"/>
  <c r="V2206" i="38"/>
  <c r="V2031" i="38"/>
  <c r="V2014" i="38"/>
  <c r="V2311" i="38"/>
  <c r="V2017" i="38"/>
  <c r="V2837" i="38"/>
  <c r="V2265" i="38"/>
  <c r="V2018" i="38"/>
  <c r="V2210" i="38"/>
  <c r="V2524" i="38"/>
  <c r="V2800" i="38"/>
  <c r="V2010" i="38"/>
  <c r="V2424" i="38"/>
  <c r="V2552" i="38"/>
  <c r="V2689" i="38"/>
  <c r="V2152" i="38"/>
  <c r="V2474" i="38"/>
  <c r="V2087" i="38"/>
  <c r="V2815" i="38"/>
  <c r="V2401" i="38"/>
  <c r="V2490" i="38"/>
  <c r="V2333" i="38"/>
  <c r="V2578" i="38"/>
  <c r="V2505" i="38"/>
  <c r="V2038" i="38"/>
  <c r="V2605" i="38"/>
  <c r="V2531" i="38"/>
  <c r="V2331" i="38"/>
  <c r="V2488" i="38"/>
  <c r="V2498" i="38"/>
  <c r="V2332" i="38"/>
  <c r="V2597" i="38"/>
  <c r="V2511" i="38"/>
  <c r="V2022" i="38"/>
  <c r="V2075" i="38"/>
  <c r="V2096" i="38"/>
  <c r="V2688" i="38"/>
  <c r="V2223" i="38"/>
  <c r="V2323" i="38"/>
  <c r="V2730" i="38"/>
  <c r="V2062" i="38"/>
  <c r="V2468" i="38"/>
  <c r="V2479" i="38"/>
  <c r="V2159" i="38"/>
  <c r="V2408" i="38"/>
  <c r="V2673" i="38"/>
  <c r="V2432" i="38"/>
  <c r="V2398" i="38"/>
  <c r="V2747" i="38"/>
  <c r="V2682" i="38"/>
  <c r="V2110" i="38"/>
  <c r="V2779" i="38"/>
  <c r="V2561" i="38"/>
  <c r="V2495" i="38"/>
  <c r="V2513" i="38"/>
  <c r="V2826" i="38"/>
  <c r="V2104" i="38"/>
  <c r="V2518" i="38"/>
  <c r="V2819" i="38"/>
  <c r="V2241" i="38"/>
  <c r="V2517" i="38"/>
  <c r="V2340" i="38"/>
  <c r="V2549" i="38"/>
  <c r="V2320" i="38"/>
  <c r="V2587" i="38"/>
  <c r="V2412" i="38"/>
  <c r="V2292" i="38"/>
  <c r="V2435" i="38"/>
  <c r="V2048" i="38"/>
  <c r="V2329" i="38"/>
  <c r="V2023" i="38"/>
  <c r="V2103" i="38"/>
  <c r="V2762" i="38"/>
  <c r="V2748" i="38"/>
  <c r="V2041" i="38"/>
  <c r="V2239" i="38"/>
  <c r="V2485" i="38"/>
  <c r="V2108" i="38"/>
  <c r="V2128" i="38"/>
  <c r="V2786" i="38"/>
  <c r="V2833" i="38"/>
  <c r="V2135" i="38"/>
  <c r="V2483" i="38"/>
  <c r="V2191" i="38"/>
  <c r="V2194" i="38"/>
  <c r="V2484" i="38"/>
  <c r="V2528" i="38"/>
  <c r="V2416" i="38"/>
  <c r="V2180" i="38"/>
  <c r="V2694" i="38"/>
  <c r="V2112" i="38"/>
  <c r="V2184" i="38"/>
  <c r="V2204" i="38"/>
  <c r="V2793" i="38"/>
  <c r="V2236" i="38"/>
  <c r="V2441" i="38"/>
  <c r="V2716" i="38"/>
  <c r="V2457" i="38"/>
  <c r="V2201" i="38"/>
  <c r="V2248" i="38"/>
  <c r="V2471" i="38"/>
  <c r="V2063" i="38"/>
  <c r="V2440" i="38"/>
  <c r="V2506" i="38"/>
  <c r="V2285" i="38"/>
  <c r="V2334" i="38"/>
  <c r="V2167" i="38"/>
  <c r="V2214" i="38"/>
  <c r="V2200" i="38"/>
  <c r="V2555" i="38"/>
  <c r="V2493" i="38"/>
  <c r="V2720" i="38"/>
  <c r="V2576" i="38"/>
  <c r="V2706" i="38"/>
  <c r="V2415" i="38"/>
  <c r="V2053" i="38"/>
  <c r="V2512" i="38"/>
  <c r="V2259" i="38"/>
  <c r="V2569" i="38"/>
  <c r="V2209" i="38"/>
  <c r="V2491" i="38"/>
  <c r="V2596" i="38"/>
  <c r="V2178" i="38"/>
  <c r="V2583" i="38"/>
  <c r="V2532" i="38"/>
  <c r="V2570" i="38"/>
  <c r="V2082" i="38"/>
  <c r="V2617" i="38"/>
  <c r="V2530" i="38"/>
  <c r="V2756" i="38"/>
  <c r="V2064" i="38"/>
  <c r="V2258" i="38"/>
  <c r="V2687" i="38"/>
  <c r="V2275" i="38"/>
  <c r="V2084" i="38"/>
  <c r="V2353" i="38"/>
  <c r="V2577" i="38"/>
  <c r="V2229" i="38"/>
  <c r="V2049" i="38"/>
  <c r="V2772" i="38"/>
  <c r="V2154" i="38"/>
  <c r="V2142" i="38"/>
  <c r="V2433" i="38"/>
  <c r="V2302" i="38"/>
  <c r="V2272" i="38"/>
  <c r="V2193" i="38"/>
  <c r="V2012" i="38"/>
  <c r="V2700" i="38"/>
  <c r="V2553" i="38"/>
  <c r="V2445" i="38"/>
  <c r="V2215" i="38"/>
  <c r="V2731" i="38"/>
  <c r="V2231" i="38"/>
  <c r="V2607" i="38"/>
  <c r="V2820" i="38"/>
  <c r="V2205" i="38"/>
  <c r="V2051" i="38"/>
  <c r="V2162" i="38"/>
  <c r="V2419" i="38"/>
  <c r="V2410" i="38"/>
  <c r="V2614" i="38"/>
  <c r="V2066" i="38"/>
  <c r="V2593" i="38"/>
  <c r="V2516" i="38"/>
  <c r="V2315" i="38"/>
  <c r="V2586" i="38"/>
  <c r="V2625" i="38"/>
  <c r="V2396" i="38"/>
  <c r="V2504" i="38"/>
  <c r="V2077" i="38"/>
  <c r="V2595" i="38"/>
  <c r="V2013" i="38"/>
  <c r="V2267" i="38"/>
  <c r="V2266" i="38"/>
  <c r="V2171" i="38"/>
  <c r="V2453" i="38"/>
  <c r="V2573" i="38"/>
  <c r="V2522" i="38"/>
  <c r="V2007" i="38"/>
  <c r="V2508" i="38"/>
  <c r="V2670" i="38"/>
  <c r="V2009" i="38"/>
  <c r="V2766" i="38"/>
  <c r="V2293" i="38"/>
  <c r="V2147" i="38"/>
  <c r="V2744" i="38"/>
  <c r="V2129" i="38"/>
  <c r="V2338" i="38"/>
  <c r="V2247" i="38"/>
  <c r="V2790" i="38"/>
  <c r="V2341" i="38"/>
  <c r="V2690" i="38"/>
  <c r="V2163" i="38"/>
  <c r="V2430" i="38"/>
  <c r="V2628" i="38"/>
  <c r="V2232" i="38"/>
  <c r="V2443" i="38"/>
  <c r="V2550" i="38"/>
  <c r="V2728" i="38"/>
  <c r="V2050" i="38"/>
  <c r="V2192" i="38"/>
  <c r="V2403" i="38"/>
  <c r="V2809" i="38"/>
  <c r="V2668" i="38"/>
  <c r="V2838" i="38"/>
  <c r="V2463" i="38"/>
  <c r="V2556" i="38"/>
  <c r="V2149" i="38"/>
  <c r="V2145" i="38"/>
  <c r="V2503" i="38"/>
  <c r="V2680" i="38"/>
  <c r="V2250" i="38"/>
  <c r="V2718" i="38"/>
  <c r="V2698" i="38"/>
  <c r="V2400" i="38"/>
  <c r="V2695" i="38"/>
  <c r="V2769" i="38"/>
  <c r="V2738" i="38"/>
  <c r="V2030" i="38"/>
  <c r="V2693" i="38"/>
  <c r="V2330" i="38"/>
  <c r="V2839" i="38"/>
  <c r="V2181" i="38"/>
  <c r="V2783" i="38"/>
  <c r="V2349" i="38"/>
  <c r="V2124" i="38"/>
  <c r="V2405" i="38"/>
  <c r="V2218" i="38"/>
  <c r="V2473" i="38"/>
  <c r="V2685" i="38"/>
  <c r="V2189" i="38"/>
  <c r="V2169" i="38"/>
  <c r="V2775" i="38"/>
  <c r="V2422" i="38"/>
  <c r="V2402" i="38"/>
  <c r="V2514" i="38"/>
  <c r="V2268" i="38"/>
  <c r="V2571" i="38"/>
  <c r="V2520" i="38"/>
  <c r="V2106" i="38"/>
  <c r="V2317" i="38"/>
  <c r="V2455" i="38"/>
  <c r="V2725" i="38"/>
  <c r="V2325" i="38"/>
  <c r="V2806" i="38"/>
  <c r="V2198" i="38"/>
  <c r="V2114" i="38"/>
  <c r="V2535" i="38"/>
  <c r="V2043" i="38"/>
  <c r="V2585" i="38"/>
  <c r="V2603" i="38"/>
  <c r="V2591" i="38"/>
  <c r="V2182" i="38"/>
  <c r="V2802" i="38"/>
  <c r="V2782" i="38"/>
  <c r="V2703" i="38"/>
  <c r="V2161" i="38"/>
  <c r="V2287" i="38"/>
  <c r="V2207" i="38"/>
  <c r="V2246" i="38"/>
  <c r="V2677" i="38"/>
  <c r="V2234" i="38"/>
  <c r="V2431" i="38"/>
  <c r="V2482" i="38"/>
  <c r="V2674" i="38"/>
  <c r="V2039" i="38"/>
  <c r="V2297" i="38"/>
  <c r="V2620" i="38"/>
  <c r="V2590" i="38"/>
  <c r="V2123" i="38"/>
  <c r="V2177" i="38"/>
  <c r="V2016" i="38"/>
  <c r="V2717" i="38"/>
  <c r="V2765" i="38"/>
  <c r="V2548" i="38"/>
  <c r="V2245" i="38"/>
  <c r="V2094" i="38"/>
  <c r="V2344" i="38"/>
  <c r="V2254" i="38"/>
  <c r="V2611" i="38"/>
  <c r="V2538" i="38"/>
  <c r="V2499" i="38"/>
  <c r="V2834" i="38"/>
  <c r="V2199" i="38"/>
  <c r="V2072" i="38"/>
  <c r="V2139" i="38"/>
  <c r="V2055" i="38"/>
  <c r="V2102" i="38"/>
  <c r="V2220" i="38"/>
  <c r="V2276" i="38"/>
  <c r="V2797" i="38"/>
  <c r="V2197" i="38"/>
  <c r="V2118" i="38"/>
  <c r="V2233" i="38"/>
  <c r="V2626" i="38"/>
  <c r="V2501" i="38"/>
  <c r="V2153" i="38"/>
  <c r="V2303" i="38"/>
  <c r="V2219" i="38"/>
  <c r="V2462" i="38"/>
  <c r="V2277" i="38"/>
  <c r="V2324" i="38"/>
  <c r="V2619" i="38"/>
  <c r="V2539" i="38"/>
  <c r="V2026" i="38"/>
  <c r="V2442" i="38"/>
  <c r="V2130" i="38"/>
  <c r="V2574" i="38"/>
  <c r="V2282" i="38"/>
  <c r="V2228" i="38"/>
  <c r="V2033" i="38"/>
  <c r="V2166" i="38"/>
  <c r="V2342" i="38"/>
  <c r="V2170" i="38"/>
  <c r="V2313" i="38"/>
  <c r="V2404" i="38"/>
  <c r="V2780" i="38"/>
  <c r="V2734" i="38"/>
  <c r="V2107" i="38"/>
  <c r="V2616" i="38"/>
  <c r="V2417" i="38"/>
  <c r="V2019" i="38"/>
  <c r="V2061" i="38"/>
  <c r="V2492" i="38"/>
  <c r="V2395" i="38"/>
  <c r="V2448" i="38"/>
  <c r="V2630" i="38"/>
  <c r="V2091" i="38"/>
  <c r="V2208" i="38"/>
  <c r="V2480" i="38"/>
  <c r="V2015" i="38"/>
  <c r="V2746" i="38"/>
  <c r="V2629" i="38"/>
  <c r="V2060" i="38"/>
  <c r="V2291" i="38"/>
  <c r="V2751" i="38"/>
  <c r="V2281" i="38"/>
  <c r="V2127" i="38"/>
  <c r="V2339" i="38"/>
  <c r="V2143" i="38"/>
  <c r="V2821" i="38"/>
  <c r="V2176" i="38"/>
  <c r="V2008" i="38"/>
  <c r="V2438" i="38"/>
  <c r="V2572" i="38"/>
  <c r="V2224" i="38"/>
  <c r="V2274" i="38"/>
  <c r="V2269" i="38"/>
  <c r="V2086" i="38"/>
  <c r="V2078" i="38"/>
  <c r="V2179" i="38"/>
  <c r="V2025" i="38"/>
  <c r="V2824" i="38"/>
  <c r="V2534" i="38"/>
  <c r="V2449" i="38"/>
  <c r="V2186" i="38"/>
  <c r="V2037" i="38"/>
  <c r="V2822" i="38"/>
  <c r="V2011" i="38"/>
  <c r="V2056" i="38"/>
  <c r="V2799" i="38"/>
  <c r="V2253" i="38"/>
  <c r="V2624" i="38"/>
  <c r="V2321" i="38"/>
  <c r="V2533" i="38"/>
  <c r="V2754" i="38"/>
  <c r="V2477" i="38"/>
  <c r="V2719" i="38"/>
  <c r="V2409" i="38"/>
  <c r="V2722" i="38"/>
  <c r="V2052" i="38"/>
  <c r="V2263" i="38"/>
  <c r="V2067" i="38"/>
  <c r="V2745" i="38"/>
  <c r="V2496" i="38"/>
  <c r="V2148" i="38"/>
  <c r="V2202" i="38"/>
  <c r="V2397" i="38"/>
  <c r="V2609" i="38"/>
  <c r="V2113" i="38"/>
  <c r="V2622" i="38"/>
  <c r="V2804" i="38"/>
  <c r="V2221" i="38"/>
  <c r="V2523" i="38"/>
  <c r="V2557" i="38"/>
  <c r="V2057" i="38"/>
  <c r="V2413" i="38"/>
  <c r="V2175" i="38"/>
  <c r="V2304" i="38"/>
  <c r="V2093" i="38"/>
  <c r="V2763" i="38"/>
  <c r="V2350" i="38"/>
  <c r="V2109" i="38"/>
  <c r="V2537" i="38"/>
  <c r="V2140" i="38"/>
  <c r="V2792" i="38"/>
  <c r="V2308" i="38"/>
  <c r="V2004" i="38"/>
  <c r="V2729" i="38"/>
  <c r="V2238" i="38"/>
  <c r="V2414" i="38"/>
  <c r="V2242" i="38"/>
  <c r="V2465" i="38"/>
  <c r="V2288" i="38"/>
  <c r="V2500" i="38"/>
  <c r="V2146" i="38"/>
  <c r="V2737" i="38"/>
  <c r="V2446" i="38"/>
  <c r="V2348" i="38"/>
  <c r="V2715" i="38"/>
  <c r="V2137" i="38"/>
  <c r="V2486" i="38"/>
  <c r="V2507" i="38"/>
  <c r="V2554" i="38"/>
  <c r="V2489" i="38"/>
  <c r="V2318" i="38"/>
  <c r="V2829" i="38"/>
  <c r="V2546" i="38"/>
  <c r="V2454" i="38"/>
  <c r="V2816" i="38"/>
  <c r="V2675" i="38"/>
  <c r="V2547" i="38"/>
  <c r="V2733" i="38"/>
  <c r="V2592" i="38"/>
  <c r="V2213" i="38"/>
  <c r="V2710" i="38"/>
  <c r="V2709" i="38"/>
  <c r="V2712" i="38"/>
  <c r="V2270" i="38"/>
  <c r="V2098" i="38"/>
  <c r="V2679" i="38"/>
  <c r="V2667" i="38"/>
  <c r="V2696" i="38"/>
  <c r="V2604" i="38"/>
  <c r="V2428" i="38"/>
  <c r="V2701" i="38"/>
  <c r="V2742" i="38"/>
  <c r="V2812" i="38"/>
  <c r="V2089" i="38"/>
  <c r="V2521" i="38"/>
  <c r="V2188" i="38"/>
  <c r="V2458" i="38"/>
  <c r="V2510" i="38"/>
  <c r="V2801" i="38"/>
  <c r="V2260" i="38"/>
  <c r="V2472" i="38"/>
  <c r="V2580" i="38"/>
  <c r="V2787" i="38"/>
  <c r="V2088" i="38"/>
  <c r="V2843" i="38"/>
  <c r="V2252" i="38"/>
  <c r="V2158" i="38"/>
  <c r="V2120" i="38"/>
  <c r="V2789" i="38"/>
  <c r="V2327" i="38"/>
  <c r="V2071" i="38"/>
  <c r="V2040" i="38"/>
  <c r="V2168" i="38"/>
  <c r="V2704" i="38"/>
  <c r="V2243" i="38"/>
  <c r="V2525" i="38"/>
  <c r="V2427" i="38"/>
  <c r="V2155" i="38"/>
  <c r="V2588" i="38"/>
  <c r="V2335" i="38"/>
  <c r="V2623" i="38"/>
  <c r="V2714" i="38"/>
  <c r="V2559" i="38"/>
  <c r="V2582" i="38"/>
  <c r="V2743" i="38"/>
  <c r="V2165" i="38"/>
  <c r="V2562" i="38"/>
  <c r="V2029" i="38"/>
  <c r="V2319" i="38"/>
  <c r="V2296" i="38"/>
  <c r="V2190" i="38"/>
  <c r="V2309" i="38"/>
  <c r="V2615" i="38"/>
  <c r="V2295" i="38"/>
  <c r="V2069" i="38"/>
  <c r="V2608" i="38"/>
  <c r="V2724" i="38"/>
  <c r="V2065" i="38"/>
  <c r="V2581" i="38"/>
  <c r="V2558" i="38"/>
  <c r="V2464" i="38"/>
  <c r="V2132" i="38"/>
  <c r="V2478" i="38"/>
  <c r="V2240" i="38"/>
  <c r="V2678" i="38"/>
  <c r="V2352" i="38"/>
  <c r="V2032" i="38"/>
  <c r="V2778" i="38"/>
  <c r="V2758" i="38"/>
  <c r="V2681" i="38"/>
  <c r="V2059" i="38"/>
  <c r="V2407" i="38"/>
  <c r="V2115" i="38"/>
  <c r="V2122" i="38"/>
  <c r="V2632" i="38"/>
  <c r="V2225" i="38"/>
  <c r="V2808" i="38"/>
  <c r="V2487" i="38"/>
  <c r="V2753" i="38"/>
  <c r="V2172" i="38"/>
  <c r="V2840" i="38"/>
  <c r="V2299" i="38"/>
  <c r="V2686" i="38"/>
  <c r="V2138" i="38"/>
  <c r="V2669" i="38"/>
  <c r="V2697" i="38"/>
  <c r="V2080" i="38"/>
  <c r="V2271" i="38"/>
  <c r="V2776" i="38"/>
  <c r="V2121" i="38"/>
  <c r="V2046" i="38"/>
  <c r="V2598" i="38"/>
  <c r="V2227" i="38"/>
  <c r="V2283" i="38"/>
  <c r="V2543" i="38"/>
  <c r="V2451" i="38"/>
  <c r="V2827" i="38"/>
  <c r="V2079" i="38"/>
  <c r="V2752" i="38"/>
  <c r="V2255" i="38"/>
  <c r="V2300" i="38"/>
  <c r="V2346" i="38"/>
  <c r="V2785" i="38"/>
  <c r="V2298" i="38"/>
  <c r="V2150" i="38"/>
  <c r="V2306" i="38"/>
  <c r="V2536" i="38"/>
  <c r="V2211" i="38"/>
  <c r="V2813" i="38"/>
  <c r="V2459" i="38"/>
  <c r="V2835" i="38"/>
  <c r="V2723" i="38"/>
  <c r="V2217" i="38"/>
  <c r="V2203" i="38"/>
  <c r="V2803" i="38"/>
  <c r="V2735" i="38"/>
  <c r="V2541" i="38"/>
  <c r="V2475" i="38"/>
  <c r="T2213" i="38"/>
  <c r="T2527" i="38"/>
  <c r="T2499" i="38"/>
  <c r="T2467" i="38"/>
  <c r="T2221" i="38"/>
  <c r="T2495" i="38"/>
  <c r="T2460" i="38"/>
  <c r="T2712" i="38"/>
  <c r="T2759" i="38"/>
  <c r="T2026" i="38"/>
  <c r="T2605" i="38"/>
  <c r="T2601" i="38"/>
  <c r="T2013" i="38"/>
  <c r="T2177" i="38"/>
  <c r="T2615" i="38"/>
  <c r="T2038" i="38"/>
  <c r="T2189" i="38"/>
  <c r="T2809" i="38"/>
  <c r="T2040" i="38"/>
  <c r="T2163" i="38"/>
  <c r="T2134" i="38"/>
  <c r="T2703" i="38"/>
  <c r="T2598" i="38"/>
  <c r="T2502" i="38"/>
  <c r="T2560" i="38"/>
  <c r="T2633" i="38"/>
  <c r="T2152" i="38"/>
  <c r="T2594" i="38"/>
  <c r="T2764" i="38"/>
  <c r="T2244" i="38"/>
  <c r="T2440" i="38"/>
  <c r="T2761" i="38"/>
  <c r="T2036" i="38"/>
  <c r="T2711" i="38"/>
  <c r="T2070" i="38"/>
  <c r="T2523" i="38"/>
  <c r="T2053" i="38"/>
  <c r="T2417" i="38"/>
  <c r="T2044" i="38"/>
  <c r="T2031" i="38"/>
  <c r="T2606" i="38"/>
  <c r="T2304" i="38"/>
  <c r="T2406" i="38"/>
  <c r="T2305" i="38"/>
  <c r="T2139" i="38"/>
  <c r="T2716" i="38"/>
  <c r="T2500" i="38"/>
  <c r="T2581" i="38"/>
  <c r="T2248" i="38"/>
  <c r="T2481" i="38"/>
  <c r="T2678" i="38"/>
  <c r="T2207" i="38"/>
  <c r="T2233" i="38"/>
  <c r="T2353" i="38"/>
  <c r="T2352" i="38"/>
  <c r="T2127" i="38"/>
  <c r="T2223" i="38"/>
  <c r="T2271" i="38"/>
  <c r="T2544" i="38"/>
  <c r="T2719" i="38"/>
  <c r="T2287" i="38"/>
  <c r="T2473" i="38"/>
  <c r="T2016" i="38"/>
  <c r="T2123" i="38"/>
  <c r="T2242" i="38"/>
  <c r="T2080" i="38"/>
  <c r="T2161" i="38"/>
  <c r="T2098" i="38"/>
  <c r="T2688" i="38"/>
  <c r="T2677" i="38"/>
  <c r="T2100" i="38"/>
  <c r="T2438" i="38"/>
  <c r="T2129" i="38"/>
  <c r="T2447" i="38"/>
  <c r="T2631" i="38"/>
  <c r="T2214" i="38"/>
  <c r="T2766" i="38"/>
  <c r="T2155" i="38"/>
  <c r="T2812" i="38"/>
  <c r="T2081" i="38"/>
  <c r="T2682" i="38"/>
  <c r="T2241" i="38"/>
  <c r="T2832" i="38"/>
  <c r="T2436" i="38"/>
  <c r="T2627" i="38"/>
  <c r="T2314" i="38"/>
  <c r="T2721" i="38"/>
  <c r="T2286" i="38"/>
  <c r="T2262" i="38"/>
  <c r="T2298" i="38"/>
  <c r="T2333" i="38"/>
  <c r="T2255" i="38"/>
  <c r="T2217" i="38"/>
  <c r="T2029" i="38"/>
  <c r="T2335" i="38"/>
  <c r="T2446" i="38"/>
  <c r="T2630" i="38"/>
  <c r="T2720" i="38"/>
  <c r="T2452" i="38"/>
  <c r="T2508" i="38"/>
  <c r="T2574" i="38"/>
  <c r="T2212" i="38"/>
  <c r="T2580" i="38"/>
  <c r="T2599" i="38"/>
  <c r="T2079" i="38"/>
  <c r="T2120" i="38"/>
  <c r="T2413" i="38"/>
  <c r="T2547" i="38"/>
  <c r="T2600" i="38"/>
  <c r="T2109" i="38"/>
  <c r="T2837" i="38"/>
  <c r="T2805" i="38"/>
  <c r="T2532" i="38"/>
  <c r="T2744" i="38"/>
  <c r="T2148" i="38"/>
  <c r="T2815" i="38"/>
  <c r="T2399" i="38"/>
  <c r="T2056" i="38"/>
  <c r="T2552" i="38"/>
  <c r="T2583" i="38"/>
  <c r="T2307" i="38"/>
  <c r="T2782" i="38"/>
  <c r="T2020" i="38"/>
  <c r="T2683" i="38"/>
  <c r="T2043" i="38"/>
  <c r="T2025" i="38"/>
  <c r="T2430" i="38"/>
  <c r="T2186" i="38"/>
  <c r="T2318" i="38"/>
  <c r="T2823" i="38"/>
  <c r="T2252" i="38"/>
  <c r="T2612" i="38"/>
  <c r="T2619" i="38"/>
  <c r="T2608" i="38"/>
  <c r="T2187" i="38"/>
  <c r="T2065" i="38"/>
  <c r="T2344" i="38"/>
  <c r="T2030" i="38"/>
  <c r="T2272" i="38"/>
  <c r="T2270" i="38"/>
  <c r="T2282" i="38"/>
  <c r="T2755" i="38"/>
  <c r="T2322" i="38"/>
  <c r="T2337" i="38"/>
  <c r="T2685" i="38"/>
  <c r="T2517" i="38"/>
  <c r="T2188" i="38"/>
  <c r="T2210" i="38"/>
  <c r="T2059" i="38"/>
  <c r="T2198" i="38"/>
  <c r="T2841" i="38"/>
  <c r="T2825" i="38"/>
  <c r="T2062" i="38"/>
  <c r="T2501" i="38"/>
  <c r="T2310" i="38"/>
  <c r="T2520" i="38"/>
  <c r="T2701" i="38"/>
  <c r="T2839" i="38"/>
  <c r="T2455" i="38"/>
  <c r="T2119" i="38"/>
  <c r="T2171" i="38"/>
  <c r="T2418" i="38"/>
  <c r="T2592" i="38"/>
  <c r="T2749" i="38"/>
  <c r="T2429" i="38"/>
  <c r="T2563" i="38"/>
  <c r="T2578" i="38"/>
  <c r="T2162" i="38"/>
  <c r="T2428" i="38"/>
  <c r="T2434" i="38"/>
  <c r="T2338" i="38"/>
  <c r="T2019" i="38"/>
  <c r="T2838" i="38"/>
  <c r="T2209" i="38"/>
  <c r="T2793" i="38"/>
  <c r="T2531" i="38"/>
  <c r="T2558" i="38"/>
  <c r="T2830" i="38"/>
  <c r="T2147" i="38"/>
  <c r="T2561" i="38"/>
  <c r="T2195" i="38"/>
  <c r="T2397" i="38"/>
  <c r="T2144" i="38"/>
  <c r="T2808" i="38"/>
  <c r="T2039" i="38"/>
  <c r="T2159" i="38"/>
  <c r="T2249" i="38"/>
  <c r="T2453" i="38"/>
  <c r="T2050" i="38"/>
  <c r="T2326" i="38"/>
  <c r="T2122" i="38"/>
  <c r="T2317" i="38"/>
  <c r="T2507" i="38"/>
  <c r="T2228" i="38"/>
  <c r="T2325" i="38"/>
  <c r="T2535" i="38"/>
  <c r="T2297" i="38"/>
  <c r="T2509" i="38"/>
  <c r="T2328" i="38"/>
  <c r="T2695" i="38"/>
  <c r="T2684" i="38"/>
  <c r="T2324" i="38"/>
  <c r="T2576" i="38"/>
  <c r="T2519" i="38"/>
  <c r="T2089" i="38"/>
  <c r="T2797" i="38"/>
  <c r="T2569" i="38"/>
  <c r="T2093" i="38"/>
  <c r="T2728" i="38"/>
  <c r="T2449" i="38"/>
  <c r="T2487" i="38"/>
  <c r="T2011" i="38"/>
  <c r="T2465" i="38"/>
  <c r="T2427" i="38"/>
  <c r="T2140" i="38"/>
  <c r="T2235" i="38"/>
  <c r="T2180" i="38"/>
  <c r="T2514" i="38"/>
  <c r="T2218" i="38"/>
  <c r="T2334" i="38"/>
  <c r="T2229" i="38"/>
  <c r="T2004" i="38"/>
  <c r="T2269" i="38"/>
  <c r="T2410" i="38"/>
  <c r="T2622" i="38"/>
  <c r="T2082" i="38"/>
  <c r="T2443" i="38"/>
  <c r="T2593" i="38"/>
  <c r="T2628" i="38"/>
  <c r="T2403" i="38"/>
  <c r="T2422" i="38"/>
  <c r="T2028" i="38"/>
  <c r="T2395" i="38"/>
  <c r="T2285" i="38"/>
  <c r="T2288" i="38"/>
  <c r="T2309" i="38"/>
  <c r="T2289" i="38"/>
  <c r="T2799" i="38"/>
  <c r="T2462" i="38"/>
  <c r="T2125" i="38"/>
  <c r="T2190" i="38"/>
  <c r="T2457" i="38"/>
  <c r="T2151" i="38"/>
  <c r="T2283" i="38"/>
  <c r="T2141" i="38"/>
  <c r="T2290" i="38"/>
  <c r="T2199" i="38"/>
  <c r="T2245" i="38"/>
  <c r="T2075" i="38"/>
  <c r="T2725" i="38"/>
  <c r="T2411" i="38"/>
  <c r="T2798" i="38"/>
  <c r="T2702" i="38"/>
  <c r="T2696" i="38"/>
  <c r="T2771" i="38"/>
  <c r="T2099" i="38"/>
  <c r="T2219" i="38"/>
  <c r="T2722" i="38"/>
  <c r="T2843" i="38"/>
  <c r="T2046" i="38"/>
  <c r="T2741" i="38"/>
  <c r="T2743" i="38"/>
  <c r="T2478" i="38"/>
  <c r="T2464" i="38"/>
  <c r="T2121" i="38"/>
  <c r="T2572" i="38"/>
  <c r="T2077" i="38"/>
  <c r="T2257" i="38"/>
  <c r="T2468" i="38"/>
  <c r="T2049" i="38"/>
  <c r="T2346" i="38"/>
  <c r="T2528" i="38"/>
  <c r="T2510" i="38"/>
  <c r="T2713" i="38"/>
  <c r="T2776" i="38"/>
  <c r="T2783" i="38"/>
  <c r="T2076" i="38"/>
  <c r="T2042" i="38"/>
  <c r="T2243" i="38"/>
  <c r="T2250" i="38"/>
  <c r="T2810" i="38"/>
  <c r="T2158" i="38"/>
  <c r="T2584" i="38"/>
  <c r="T2602" i="38"/>
  <c r="T2135" i="38"/>
  <c r="T2034" i="38"/>
  <c r="T2614" i="38"/>
  <c r="T2817" i="38"/>
  <c r="T2409" i="38"/>
  <c r="T2331" i="38"/>
  <c r="T2085" i="38"/>
  <c r="T2105" i="38"/>
  <c r="T2107" i="38"/>
  <c r="T2533" i="38"/>
  <c r="T2669" i="38"/>
  <c r="T2715" i="38"/>
  <c r="T2707" i="38"/>
  <c r="T2194" i="38"/>
  <c r="T2792" i="38"/>
  <c r="T2623" i="38"/>
  <c r="T2589" i="38"/>
  <c r="T2311" i="38"/>
  <c r="T2496" i="38"/>
  <c r="T2154" i="38"/>
  <c r="T2275" i="38"/>
  <c r="T2024" i="38"/>
  <c r="T2142" i="38"/>
  <c r="T2090" i="38"/>
  <c r="T2086" i="38"/>
  <c r="T2717" i="38"/>
  <c r="T2112" i="38"/>
  <c r="T2234" i="38"/>
  <c r="T2092" i="38"/>
  <c r="T2736" i="38"/>
  <c r="T2811" i="38"/>
  <c r="T2196" i="38"/>
  <c r="T2116" i="38"/>
  <c r="T2074" i="38"/>
  <c r="T2220" i="38"/>
  <c r="T2110" i="38"/>
  <c r="T2253" i="38"/>
  <c r="T2691" i="38"/>
  <c r="T2618" i="38"/>
  <c r="T2731" i="38"/>
  <c r="T2015" i="38"/>
  <c r="T2587" i="38"/>
  <c r="T2765" i="38"/>
  <c r="T2202" i="38"/>
  <c r="T2425" i="38"/>
  <c r="T2762" i="38"/>
  <c r="T2705" i="38"/>
  <c r="T2668" i="38"/>
  <c r="T2591" i="38"/>
  <c r="T2454" i="38"/>
  <c r="T2513" i="38"/>
  <c r="T2732" i="38"/>
  <c r="T2115" i="38"/>
  <c r="T2693" i="38"/>
  <c r="T2264" i="38"/>
  <c r="T2794" i="38"/>
  <c r="T2667" i="38"/>
  <c r="T2747" i="38"/>
  <c r="T2458" i="38"/>
  <c r="T2068" i="38"/>
  <c r="T2603" i="38"/>
  <c r="T2398" i="38"/>
  <c r="T2184" i="38"/>
  <c r="T2596" i="38"/>
  <c r="T2575" i="38"/>
  <c r="T2530" i="38"/>
  <c r="T2607" i="38"/>
  <c r="T2340" i="38"/>
  <c r="T2763" i="38"/>
  <c r="T2058" i="38"/>
  <c r="T2316" i="38"/>
  <c r="T2412" i="38"/>
  <c r="T2064" i="38"/>
  <c r="T2610" i="38"/>
  <c r="T2419" i="38"/>
  <c r="T2700" i="38"/>
  <c r="T2556" i="38"/>
  <c r="T2537" i="38"/>
  <c r="T2456" i="38"/>
  <c r="T2489" i="38"/>
  <c r="T2094" i="38"/>
  <c r="T2069" i="38"/>
  <c r="T2542" i="38"/>
  <c r="T2009" i="38"/>
  <c r="T2739" i="38"/>
  <c r="T2323" i="38"/>
  <c r="T2169" i="38"/>
  <c r="T2726" i="38"/>
  <c r="T2432" i="38"/>
  <c r="T2735" i="38"/>
  <c r="T2278" i="38"/>
  <c r="T2484" i="38"/>
  <c r="T2742" i="38"/>
  <c r="T2133" i="38"/>
  <c r="T2571" i="38"/>
  <c r="T2521" i="38"/>
  <c r="T2585" i="38"/>
  <c r="T2604" i="38"/>
  <c r="T2767" i="38"/>
  <c r="T2491" i="38"/>
  <c r="T2814" i="38"/>
  <c r="T2582" i="38"/>
  <c r="T2256" i="38"/>
  <c r="T2312" i="38"/>
  <c r="T2329" i="38"/>
  <c r="T2493" i="38"/>
  <c r="T2629" i="38"/>
  <c r="T2718" i="38"/>
  <c r="T2441" i="38"/>
  <c r="T2807" i="38"/>
  <c r="T2174" i="38"/>
  <c r="T2201" i="38"/>
  <c r="T2545" i="38"/>
  <c r="T2772" i="38"/>
  <c r="T2463" i="38"/>
  <c r="T2254" i="38"/>
  <c r="T2336" i="38"/>
  <c r="T2006" i="38"/>
  <c r="T2240" i="38"/>
  <c r="T2681" i="38"/>
  <c r="T2149" i="38"/>
  <c r="T2258" i="38"/>
  <c r="T2225" i="38"/>
  <c r="T2672" i="38"/>
  <c r="T2114" i="38"/>
  <c r="T2319" i="38"/>
  <c r="T2349" i="38"/>
  <c r="T2055" i="38"/>
  <c r="T2472" i="38"/>
  <c r="T2675" i="38"/>
  <c r="T2540" i="38"/>
  <c r="T2676" i="38"/>
  <c r="T2632" i="38"/>
  <c r="T2621" i="38"/>
  <c r="T2790" i="38"/>
  <c r="T2733" i="38"/>
  <c r="T2402" i="38"/>
  <c r="T2526" i="38"/>
  <c r="T2842" i="38"/>
  <c r="T2400" i="38"/>
  <c r="T2153" i="38"/>
  <c r="T2227" i="38"/>
  <c r="T2818" i="38"/>
  <c r="T2461" i="38"/>
  <c r="T2296" i="38"/>
  <c r="T2708" i="38"/>
  <c r="T2167" i="38"/>
  <c r="T2437" i="38"/>
  <c r="T2758" i="38"/>
  <c r="T2160" i="38"/>
  <c r="T2197" i="38"/>
  <c r="T2486" i="38"/>
  <c r="T2183" i="38"/>
  <c r="T2294" i="38"/>
  <c r="T2106" i="38"/>
  <c r="T2773" i="38"/>
  <c r="T2211" i="38"/>
  <c r="T2492" i="38"/>
  <c r="T2686" i="38"/>
  <c r="T2078" i="38"/>
  <c r="T2146" i="38"/>
  <c r="T2097" i="38"/>
  <c r="T2236" i="38"/>
  <c r="T2505" i="38"/>
  <c r="T2111" i="38"/>
  <c r="T2442" i="38"/>
  <c r="T2347" i="38"/>
  <c r="T2343" i="38"/>
  <c r="T2471" i="38"/>
  <c r="T2292" i="38"/>
  <c r="T2469" i="38"/>
  <c r="T2768" i="38"/>
  <c r="T2178" i="38"/>
  <c r="T2738" i="38"/>
  <c r="T2063" i="38"/>
  <c r="T2416" i="38"/>
  <c r="T2166" i="38"/>
  <c r="T2490" i="38"/>
  <c r="T2470" i="38"/>
  <c r="T2260" i="38"/>
  <c r="T2426" i="38"/>
  <c r="T2057" i="38"/>
  <c r="T2170" i="38"/>
  <c r="T2670" i="38"/>
  <c r="T2626" i="38"/>
  <c r="T2813" i="38"/>
  <c r="T2445" i="38"/>
  <c r="T2181" i="38"/>
  <c r="T2407" i="38"/>
  <c r="T2769" i="38"/>
  <c r="T2054" i="38"/>
  <c r="T2103" i="38"/>
  <c r="T2451" i="38"/>
  <c r="T2511" i="38"/>
  <c r="T2750" i="38"/>
  <c r="T2230" i="38"/>
  <c r="T2485" i="38"/>
  <c r="T2306" i="38"/>
  <c r="T2216" i="38"/>
  <c r="T2828" i="38"/>
  <c r="T2697" i="38"/>
  <c r="T2689" i="38"/>
  <c r="T2541" i="38"/>
  <c r="T2820" i="38"/>
  <c r="T2730" i="38"/>
  <c r="T2266" i="38"/>
  <c r="T2041" i="38"/>
  <c r="T2263" i="38"/>
  <c r="T2084" i="38"/>
  <c r="T2801" i="38"/>
  <c r="T2259" i="38"/>
  <c r="T2746" i="38"/>
  <c r="T2420" i="38"/>
  <c r="T2060" i="38"/>
  <c r="T2740" i="38"/>
  <c r="T2770" i="38"/>
  <c r="T2345" i="38"/>
  <c r="T2205" i="38"/>
  <c r="T2714" i="38"/>
  <c r="T2088" i="38"/>
  <c r="T2291" i="38"/>
  <c r="T2095" i="38"/>
  <c r="T2804" i="38"/>
  <c r="T2021" i="38"/>
  <c r="T2404" i="38"/>
  <c r="T2032" i="38"/>
  <c r="T2595" i="38"/>
  <c r="T2724" i="38"/>
  <c r="T2339" i="38"/>
  <c r="T2833" i="38"/>
  <c r="T2829" i="38"/>
  <c r="T2433" i="38"/>
  <c r="T2745" i="38"/>
  <c r="T2414" i="38"/>
  <c r="T2138" i="38"/>
  <c r="T2498" i="38"/>
  <c r="T2800" i="38"/>
  <c r="T2775" i="38"/>
  <c r="T2284" i="38"/>
  <c r="T2482" i="38"/>
  <c r="T2690" i="38"/>
  <c r="T2431" i="38"/>
  <c r="T2348" i="38"/>
  <c r="T2674" i="38"/>
  <c r="T2191" i="38"/>
  <c r="T2778" i="38"/>
  <c r="T2624" i="38"/>
  <c r="T2182" i="38"/>
  <c r="T2506" i="38"/>
  <c r="T2396" i="38"/>
  <c r="T2723" i="38"/>
  <c r="T2597" i="38"/>
  <c r="T2760" i="38"/>
  <c r="T2709" i="38"/>
  <c r="T2008" i="38"/>
  <c r="T2150" i="38"/>
  <c r="T2826" i="38"/>
  <c r="T2267" i="38"/>
  <c r="T2821" i="38"/>
  <c r="T2796" i="38"/>
  <c r="T2534" i="38"/>
  <c r="T2083" i="38"/>
  <c r="T2577" i="38"/>
  <c r="T2102" i="38"/>
  <c r="T2203" i="38"/>
  <c r="T2185" i="38"/>
  <c r="T2175" i="38"/>
  <c r="T2424" i="38"/>
  <c r="T2408" i="38"/>
  <c r="T2757" i="38"/>
  <c r="T2237" i="38"/>
  <c r="T2096" i="38"/>
  <c r="T2299" i="38"/>
  <c r="T2439" i="38"/>
  <c r="T2789" i="38"/>
  <c r="T2835" i="38"/>
  <c r="T2222" i="38"/>
  <c r="T2573" i="38"/>
  <c r="T2012" i="38"/>
  <c r="T2215" i="38"/>
  <c r="T2033" i="38"/>
  <c r="T2232" i="38"/>
  <c r="T2679" i="38"/>
  <c r="T2401" i="38"/>
  <c r="T2611" i="38"/>
  <c r="T2802" i="38"/>
  <c r="T2477" i="38"/>
  <c r="T2238" i="38"/>
  <c r="T2562" i="38"/>
  <c r="T2330" i="38"/>
  <c r="T2308" i="38"/>
  <c r="T2831" i="38"/>
  <c r="T2503" i="38"/>
  <c r="T2301" i="38"/>
  <c r="T2200" i="38"/>
  <c r="T2671" i="38"/>
  <c r="T2415" i="38"/>
  <c r="T2072" i="38"/>
  <c r="T2448" i="38"/>
  <c r="T2176" i="38"/>
  <c r="T2536" i="38"/>
  <c r="T2208" i="38"/>
  <c r="T2791" i="38"/>
  <c r="T2479" i="38"/>
  <c r="T2265" i="38"/>
  <c r="T2579" i="38"/>
  <c r="T2694" i="38"/>
  <c r="T2007" i="38"/>
  <c r="T2104" i="38"/>
  <c r="T2840" i="38"/>
  <c r="T2836" i="38"/>
  <c r="T2729" i="38"/>
  <c r="T2315" i="38"/>
  <c r="T2806" i="38"/>
  <c r="T2551" i="38"/>
  <c r="T2061" i="38"/>
  <c r="T2698" i="38"/>
  <c r="T2553" i="38"/>
  <c r="T2226" i="38"/>
  <c r="T2787" i="38"/>
  <c r="T2609" i="38"/>
  <c r="T2748" i="38"/>
  <c r="T2027" i="38"/>
  <c r="T2251" i="38"/>
  <c r="T2795" i="38"/>
  <c r="T2816" i="38"/>
  <c r="T2784" i="38"/>
  <c r="T2066" i="38"/>
  <c r="T2313" i="38"/>
  <c r="T2131" i="38"/>
  <c r="T2157" i="38"/>
  <c r="T2273" i="38"/>
  <c r="T2786" i="38"/>
  <c r="T2101" i="38"/>
  <c r="T2303" i="38"/>
  <c r="T2480" i="38"/>
  <c r="T2543" i="38"/>
  <c r="T2554" i="38"/>
  <c r="T2476" i="38"/>
  <c r="T2108" i="38"/>
  <c r="T2204" i="38"/>
  <c r="T2172" i="38"/>
  <c r="T2803" i="38"/>
  <c r="T2128" i="38"/>
  <c r="T2047" i="38"/>
  <c r="T2179" i="38"/>
  <c r="T2781" i="38"/>
  <c r="T2435" i="38"/>
  <c r="T2785" i="38"/>
  <c r="T2073" i="38"/>
  <c r="T2459" i="38"/>
  <c r="T2620" i="38"/>
  <c r="T2022" i="38"/>
  <c r="T2280" i="38"/>
  <c r="T2570" i="38"/>
  <c r="T2780" i="38"/>
  <c r="T2754" i="38"/>
  <c r="T2321" i="38"/>
  <c r="T2126" i="38"/>
  <c r="T2590" i="38"/>
  <c r="T2276" i="38"/>
  <c r="T2246" i="38"/>
  <c r="T2525" i="38"/>
  <c r="T2737" i="38"/>
  <c r="T2293" i="38"/>
  <c r="T2268" i="38"/>
  <c r="T2067" i="38"/>
  <c r="T2824" i="38"/>
  <c r="T2559" i="38"/>
  <c r="T2673" i="38"/>
  <c r="T2071" i="38"/>
  <c r="T2779" i="38"/>
  <c r="T2625" i="38"/>
  <c r="T2087" i="38"/>
  <c r="T2168" i="38"/>
  <c r="T2751" i="38"/>
  <c r="T2231" i="38"/>
  <c r="T2466" i="38"/>
  <c r="T2450" i="38"/>
  <c r="T2302" i="38"/>
  <c r="T2351" i="38"/>
  <c r="T2483" i="38"/>
  <c r="T2023" i="38"/>
  <c r="T2586" i="38"/>
  <c r="T2421" i="38"/>
  <c r="T2136" i="38"/>
  <c r="T2822" i="38"/>
  <c r="T2117" i="38"/>
  <c r="T2281" i="38"/>
  <c r="T2555" i="38"/>
  <c r="T2516" i="38"/>
  <c r="T2014" i="38"/>
  <c r="T2113" i="38"/>
  <c r="T2035" i="38"/>
  <c r="T2010" i="38"/>
  <c r="T2051" i="38"/>
  <c r="T2550" i="38"/>
  <c r="T2239" i="38"/>
  <c r="T2091" i="38"/>
  <c r="T2706" i="38"/>
  <c r="T2193" i="38"/>
  <c r="T2444" i="38"/>
  <c r="T2497" i="38"/>
  <c r="T2777" i="38"/>
  <c r="T2130" i="38"/>
  <c r="T2017" i="38"/>
  <c r="T2048" i="38"/>
  <c r="T2300" i="38"/>
  <c r="T2504" i="38"/>
  <c r="T2247" i="38"/>
  <c r="T2752" i="38"/>
  <c r="T2342" i="38"/>
  <c r="T2613" i="38"/>
  <c r="T2206" i="38"/>
  <c r="T2834" i="38"/>
  <c r="T2405" i="38"/>
  <c r="T2277" i="38"/>
  <c r="T2546" i="38"/>
  <c r="T2774" i="38"/>
  <c r="T2529" i="38"/>
  <c r="T2539" i="38"/>
  <c r="T2118" i="38"/>
  <c r="T2143" i="38"/>
  <c r="T2538" i="38"/>
  <c r="T2488" i="38"/>
  <c r="T2617" i="38"/>
  <c r="T2515" i="38"/>
  <c r="T2692" i="38"/>
  <c r="T2524" i="38"/>
  <c r="T2548" i="38"/>
  <c r="T2827" i="38"/>
  <c r="T2756" i="38"/>
  <c r="T2279" i="38"/>
  <c r="T2192" i="38"/>
  <c r="T2616" i="38"/>
  <c r="T2512" i="38"/>
  <c r="T2261" i="38"/>
  <c r="T2165" i="38"/>
  <c r="T2518" i="38"/>
  <c r="T2753" i="38"/>
  <c r="T2173" i="38"/>
  <c r="T2687" i="38"/>
  <c r="T2037" i="38"/>
  <c r="T2522" i="38"/>
  <c r="T2680" i="38"/>
  <c r="T2124" i="38"/>
  <c r="T2710" i="38"/>
  <c r="T2005" i="38"/>
  <c r="T2588" i="38"/>
  <c r="T2018" i="38"/>
  <c r="T2327" i="38"/>
  <c r="T2350" i="38"/>
  <c r="T2549" i="38"/>
  <c r="T2224" i="38"/>
  <c r="T2274" i="38"/>
  <c r="T2819" i="38"/>
  <c r="T2699" i="38"/>
  <c r="T2341" i="38"/>
  <c r="T2474" i="38"/>
  <c r="T2156" i="38"/>
  <c r="T2320" i="38"/>
  <c r="T2295" i="38"/>
  <c r="T2788" i="38"/>
  <c r="T2704" i="38"/>
  <c r="T2727" i="38"/>
  <c r="T2734" i="38"/>
  <c r="T2052" i="38"/>
  <c r="T2423" i="38"/>
  <c r="T2475" i="38"/>
  <c r="T2132" i="38"/>
  <c r="T2164" i="38"/>
  <c r="T2557" i="38"/>
  <c r="T2145" i="38"/>
  <c r="T2332" i="38"/>
  <c r="T2137" i="38"/>
  <c r="T2045" i="38"/>
  <c r="AD2452" i="38"/>
  <c r="AD2430" i="38"/>
  <c r="AD2171" i="38"/>
  <c r="AD2573" i="38"/>
  <c r="AD2057" i="38"/>
  <c r="AD2580" i="38"/>
  <c r="AD2550" i="38"/>
  <c r="AD2788" i="38"/>
  <c r="AD2726" i="38"/>
  <c r="AD2620" i="38"/>
  <c r="AD2194" i="38"/>
  <c r="AD2753" i="38"/>
  <c r="AD2042" i="38"/>
  <c r="AD2409" i="38"/>
  <c r="AD2420" i="38"/>
  <c r="AD2255" i="38"/>
  <c r="AD2313" i="38"/>
  <c r="AD2633" i="38"/>
  <c r="AD2485" i="38"/>
  <c r="AD2205" i="38"/>
  <c r="AD2337" i="38"/>
  <c r="AD2809" i="38"/>
  <c r="AD2321" i="38"/>
  <c r="AD2265" i="38"/>
  <c r="AD2459" i="38"/>
  <c r="AD2085" i="38"/>
  <c r="AD2443" i="38"/>
  <c r="AD2140" i="38"/>
  <c r="AD2598" i="38"/>
  <c r="AD2282" i="38"/>
  <c r="AD2332" i="38"/>
  <c r="AD2728" i="38"/>
  <c r="AD2295" i="38"/>
  <c r="AD2689" i="38"/>
  <c r="AD2305" i="38"/>
  <c r="AD2714" i="38"/>
  <c r="AD2433" i="38"/>
  <c r="AD2174" i="38"/>
  <c r="AD2669" i="38"/>
  <c r="AD2839" i="38"/>
  <c r="AD2592" i="38"/>
  <c r="AD2521" i="38"/>
  <c r="AD2109" i="38"/>
  <c r="AD2680" i="38"/>
  <c r="AD2071" i="38"/>
  <c r="AD2672" i="38"/>
  <c r="AD2268" i="38"/>
  <c r="AD2523" i="38"/>
  <c r="AD2158" i="38"/>
  <c r="AD2346" i="38"/>
  <c r="AD2572" i="38"/>
  <c r="AD2543" i="38"/>
  <c r="AD2468" i="38"/>
  <c r="AD2117" i="38"/>
  <c r="AD2298" i="38"/>
  <c r="AD2061" i="38"/>
  <c r="AD2121" i="38"/>
  <c r="AD2429" i="38"/>
  <c r="AD2408" i="38"/>
  <c r="AD2816" i="38"/>
  <c r="AD2183" i="38"/>
  <c r="AD2597" i="38"/>
  <c r="AD2094" i="38"/>
  <c r="AD2515" i="38"/>
  <c r="AD2691" i="38"/>
  <c r="AD2841" i="38"/>
  <c r="AD2741" i="38"/>
  <c r="AD2009" i="38"/>
  <c r="AD2807" i="38"/>
  <c r="AD2348" i="38"/>
  <c r="AD2699" i="38"/>
  <c r="AD2075" i="38"/>
  <c r="AD2754" i="38"/>
  <c r="AD2773" i="38"/>
  <c r="AD2225" i="38"/>
  <c r="AD2169" i="38"/>
  <c r="AD2126" i="38"/>
  <c r="AD2330" i="38"/>
  <c r="AD2609" i="38"/>
  <c r="AD2422" i="38"/>
  <c r="AD2138" i="38"/>
  <c r="AD2585" i="38"/>
  <c r="AD2232" i="38"/>
  <c r="AD2253" i="38"/>
  <c r="AD2694" i="38"/>
  <c r="AD2306" i="38"/>
  <c r="AD2276" i="38"/>
  <c r="AD2198" i="38"/>
  <c r="AD2275" i="38"/>
  <c r="AD2447" i="38"/>
  <c r="AD2749" i="38"/>
  <c r="AD2148" i="38"/>
  <c r="AD2614" i="38"/>
  <c r="AD2211" i="38"/>
  <c r="AD2262" i="38"/>
  <c r="AD2510" i="38"/>
  <c r="AD2796" i="38"/>
  <c r="AD2777" i="38"/>
  <c r="AD2402" i="38"/>
  <c r="AD2534" i="38"/>
  <c r="AD2435" i="38"/>
  <c r="AD2824" i="38"/>
  <c r="AD2237" i="38"/>
  <c r="AD2428" i="38"/>
  <c r="AD2778" i="38"/>
  <c r="AD2431" i="38"/>
  <c r="AD2544" i="38"/>
  <c r="AD2396" i="38"/>
  <c r="AD2189" i="38"/>
  <c r="AD2492" i="38"/>
  <c r="AD2113" i="38"/>
  <c r="AD2021" i="38"/>
  <c r="AD2025" i="38"/>
  <c r="AD2078" i="38"/>
  <c r="AD2215" i="38"/>
  <c r="AD2622" i="38"/>
  <c r="AD2333" i="38"/>
  <c r="AD2223" i="38"/>
  <c r="AD2288" i="38"/>
  <c r="AD2842" i="38"/>
  <c r="AD2007" i="38"/>
  <c r="AD2037" i="38"/>
  <c r="AD2149" i="38"/>
  <c r="AD2548" i="38"/>
  <c r="AD2074" i="38"/>
  <c r="AD2278" i="38"/>
  <c r="AD2793" i="38"/>
  <c r="AD2246" i="38"/>
  <c r="AD2601" i="38"/>
  <c r="AD2264" i="38"/>
  <c r="AD2581" i="38"/>
  <c r="AD2501" i="38"/>
  <c r="AD2219" i="38"/>
  <c r="AD2397" i="38"/>
  <c r="AD2505" i="38"/>
  <c r="AD2191" i="38"/>
  <c r="AD2488" i="38"/>
  <c r="AD2173" i="38"/>
  <c r="AD2076" i="38"/>
  <c r="AD2828" i="38"/>
  <c r="AD2445" i="38"/>
  <c r="AD2439" i="38"/>
  <c r="AD2125" i="38"/>
  <c r="AD2004" i="38"/>
  <c r="AD2570" i="38"/>
  <c r="AD2602" i="38"/>
  <c r="AD2192" i="38"/>
  <c r="AD2187" i="38"/>
  <c r="AD2716" i="38"/>
  <c r="AD2479" i="38"/>
  <c r="AD2415" i="38"/>
  <c r="AD2766" i="38"/>
  <c r="AD2024" i="38"/>
  <c r="AD2290" i="38"/>
  <c r="AD2209" i="38"/>
  <c r="AD2605" i="38"/>
  <c r="AD2310" i="38"/>
  <c r="AD2412" i="38"/>
  <c r="AD2432" i="38"/>
  <c r="AD2271" i="38"/>
  <c r="AD2772" i="38"/>
  <c r="AD2425" i="38"/>
  <c r="AD2254" i="38"/>
  <c r="AD2668" i="38"/>
  <c r="AD2607" i="38"/>
  <c r="AD2316" i="38"/>
  <c r="AD2628" i="38"/>
  <c r="AD2695" i="38"/>
  <c r="AD2114" i="38"/>
  <c r="AD2784" i="38"/>
  <c r="AD2012" i="38"/>
  <c r="AD2725" i="38"/>
  <c r="AD2011" i="38"/>
  <c r="AD2312" i="38"/>
  <c r="AD2033" i="38"/>
  <c r="AD2497" i="38"/>
  <c r="AD2437" i="38"/>
  <c r="AD2302" i="38"/>
  <c r="AD2146" i="38"/>
  <c r="AD2136" i="38"/>
  <c r="AD2073" i="38"/>
  <c r="AD2423" i="38"/>
  <c r="AD2240" i="38"/>
  <c r="AD2112" i="38"/>
  <c r="AD2395" i="38"/>
  <c r="AD2449" i="38"/>
  <c r="AD2606" i="38"/>
  <c r="AD2353" i="38"/>
  <c r="AD2352" i="38"/>
  <c r="AD2328" i="38"/>
  <c r="AD2345" i="38"/>
  <c r="AD2090" i="38"/>
  <c r="AD2157" i="38"/>
  <c r="AD2723" i="38"/>
  <c r="AD2817" i="38"/>
  <c r="AD2065" i="38"/>
  <c r="AD2591" i="38"/>
  <c r="AD2163" i="38"/>
  <c r="AD2405" i="38"/>
  <c r="AD2086" i="38"/>
  <c r="AD2222" i="38"/>
  <c r="AD2708" i="38"/>
  <c r="AD2027" i="38"/>
  <c r="AD2776" i="38"/>
  <c r="AD2216" i="38"/>
  <c r="AD2228" i="38"/>
  <c r="AD2411" i="38"/>
  <c r="AD2319" i="38"/>
  <c r="AD2286" i="38"/>
  <c r="AD2801" i="38"/>
  <c r="AD2418" i="38"/>
  <c r="AD2748" i="38"/>
  <c r="AD2799" i="38"/>
  <c r="AD2810" i="38"/>
  <c r="AD2455" i="38"/>
  <c r="AD2210" i="38"/>
  <c r="AD2627" i="38"/>
  <c r="AD2293" i="38"/>
  <c r="AD2150" i="38"/>
  <c r="AD2108" i="38"/>
  <c r="AD2248" i="38"/>
  <c r="AD2704" i="38"/>
  <c r="AD2026" i="38"/>
  <c r="AD2612" i="38"/>
  <c r="AD2683" i="38"/>
  <c r="AD2688" i="38"/>
  <c r="AD2095" i="38"/>
  <c r="AD2745" i="38"/>
  <c r="AD2199" i="38"/>
  <c r="AD2769" i="38"/>
  <c r="AD2470" i="38"/>
  <c r="AD2220" i="38"/>
  <c r="AD2619" i="38"/>
  <c r="AD2060" i="38"/>
  <c r="AD2507" i="38"/>
  <c r="AD2178" i="38"/>
  <c r="AD2528" i="38"/>
  <c r="AD2172" i="38"/>
  <c r="AD2274" i="38"/>
  <c r="AD2755" i="38"/>
  <c r="AD2480" i="38"/>
  <c r="AD2092" i="38"/>
  <c r="AD2048" i="38"/>
  <c r="AD2532" i="38"/>
  <c r="AD2791" i="38"/>
  <c r="AD2340" i="38"/>
  <c r="AD2787" i="38"/>
  <c r="AD2101" i="38"/>
  <c r="AD2249" i="38"/>
  <c r="AD2495" i="38"/>
  <c r="AD2064" i="38"/>
  <c r="AD2706" i="38"/>
  <c r="AD2710" i="38"/>
  <c r="AD2131" i="38"/>
  <c r="AD2676" i="38"/>
  <c r="AD2737" i="38"/>
  <c r="AD2677" i="38"/>
  <c r="AD2243" i="38"/>
  <c r="AD2496" i="38"/>
  <c r="AD2730" i="38"/>
  <c r="AD2562" i="38"/>
  <c r="AD2701" i="38"/>
  <c r="AD2118" i="38"/>
  <c r="AD2258" i="38"/>
  <c r="AD2349" i="38"/>
  <c r="AD2709" i="38"/>
  <c r="AD2441" i="38"/>
  <c r="AD2463" i="38"/>
  <c r="AD2147" i="38"/>
  <c r="AD2733" i="38"/>
  <c r="AD2059" i="38"/>
  <c r="AD2152" i="38"/>
  <c r="AD2069" i="38"/>
  <c r="AD2314" i="38"/>
  <c r="AD2309" i="38"/>
  <c r="AD2127" i="38"/>
  <c r="AD2555" i="38"/>
  <c r="AD2499" i="38"/>
  <c r="AD2684" i="38"/>
  <c r="AD2833" i="38"/>
  <c r="AD2417" i="38"/>
  <c r="AD2610" i="38"/>
  <c r="AD2322" i="38"/>
  <c r="AD2005" i="38"/>
  <c r="AD2574" i="38"/>
  <c r="AD2231" i="38"/>
  <c r="AD2142" i="38"/>
  <c r="AD2331" i="38"/>
  <c r="AD2277" i="38"/>
  <c r="AD2556" i="38"/>
  <c r="AD2578" i="38"/>
  <c r="AD2221" i="38"/>
  <c r="AD2289" i="38"/>
  <c r="AD2434" i="38"/>
  <c r="AD2201" i="38"/>
  <c r="AD2448" i="38"/>
  <c r="AD2752" i="38"/>
  <c r="AD2054" i="38"/>
  <c r="AD2404" i="38"/>
  <c r="AD2196" i="38"/>
  <c r="AD2401" i="38"/>
  <c r="AD2120" i="38"/>
  <c r="AD2625" i="38"/>
  <c r="AD2186" i="38"/>
  <c r="AD2830" i="38"/>
  <c r="AD2674" i="38"/>
  <c r="AD2761" i="38"/>
  <c r="AD2460" i="38"/>
  <c r="AD2052" i="38"/>
  <c r="AD2476" i="38"/>
  <c r="AD2307" i="38"/>
  <c r="AD2593" i="38"/>
  <c r="AD2693" i="38"/>
  <c r="AD2133" i="38"/>
  <c r="AD2790" i="38"/>
  <c r="AD2456" i="38"/>
  <c r="AD2731" i="38"/>
  <c r="AD2070" i="38"/>
  <c r="AD2245" i="38"/>
  <c r="AD2177" i="38"/>
  <c r="AD2698" i="38"/>
  <c r="AD2624" i="38"/>
  <c r="AD2697" i="38"/>
  <c r="AD2156" i="38"/>
  <c r="AD2516" i="38"/>
  <c r="AD2227" i="38"/>
  <c r="AD2750" i="38"/>
  <c r="AD2273" i="38"/>
  <c r="AD2820" i="38"/>
  <c r="AD2535" i="38"/>
  <c r="AD2259" i="38"/>
  <c r="AD2798" i="38"/>
  <c r="AD2315" i="38"/>
  <c r="AD2320" i="38"/>
  <c r="AD2629" i="38"/>
  <c r="AD2130" i="38"/>
  <c r="AD2596" i="38"/>
  <c r="AD2300" i="38"/>
  <c r="AD2721" i="38"/>
  <c r="AD2469" i="38"/>
  <c r="AD2774" i="38"/>
  <c r="AD2107" i="38"/>
  <c r="AD2202" i="38"/>
  <c r="AD2800" i="38"/>
  <c r="AD2823" i="38"/>
  <c r="AD2266" i="38"/>
  <c r="AD2279" i="38"/>
  <c r="AD2838" i="38"/>
  <c r="AD2786" i="38"/>
  <c r="AD2559" i="38"/>
  <c r="AD2335" i="38"/>
  <c r="AD2512" i="38"/>
  <c r="AD2088" i="38"/>
  <c r="AD2579" i="38"/>
  <c r="AD2419" i="38"/>
  <c r="AD2806" i="38"/>
  <c r="AD2835" i="38"/>
  <c r="AD2400" i="38"/>
  <c r="AD2208" i="38"/>
  <c r="AD2338" i="38"/>
  <c r="AD2339" i="38"/>
  <c r="AD2082" i="38"/>
  <c r="AD2436" i="38"/>
  <c r="AD2729" i="38"/>
  <c r="AD2238" i="38"/>
  <c r="AD2702" i="38"/>
  <c r="AD2530" i="38"/>
  <c r="AD2794" i="38"/>
  <c r="AD2615" i="38"/>
  <c r="AD2399" i="38"/>
  <c r="AD2482" i="38"/>
  <c r="AD2538" i="38"/>
  <c r="AD2465" i="38"/>
  <c r="AD2317" i="38"/>
  <c r="AD2756" i="38"/>
  <c r="AD2047" i="38"/>
  <c r="AD2551" i="38"/>
  <c r="AD2527" i="38"/>
  <c r="AD2079" i="38"/>
  <c r="AD2613" i="38"/>
  <c r="AD2825" i="38"/>
  <c r="AD2713" i="38"/>
  <c r="AD2667" i="38"/>
  <c r="AD2511" i="38"/>
  <c r="AD2760" i="38"/>
  <c r="AD2139" i="38"/>
  <c r="AD2077" i="38"/>
  <c r="AD2203" i="38"/>
  <c r="AD2599" i="38"/>
  <c r="AD2230" i="38"/>
  <c r="AD2840" i="38"/>
  <c r="AD2461" i="38"/>
  <c r="AD2175" i="38"/>
  <c r="AD2427" i="38"/>
  <c r="AD2450" i="38"/>
  <c r="AD2212" i="38"/>
  <c r="AD2087" i="38"/>
  <c r="AD2180" i="38"/>
  <c r="AD2132" i="38"/>
  <c r="AD2168" i="38"/>
  <c r="AD2590" i="38"/>
  <c r="AD2696" i="38"/>
  <c r="AD2583" i="38"/>
  <c r="AD2105" i="38"/>
  <c r="AD2616" i="38"/>
  <c r="AD2197" i="38"/>
  <c r="AD2703" i="38"/>
  <c r="AD2218" i="38"/>
  <c r="AD2019" i="38"/>
  <c r="AD2700" i="38"/>
  <c r="AD2491" i="38"/>
  <c r="AD2490" i="38"/>
  <c r="AD2214" i="38"/>
  <c r="AD2311" i="38"/>
  <c r="AD2410" i="38"/>
  <c r="AD2284" i="38"/>
  <c r="AD2044" i="38"/>
  <c r="AD2626" i="38"/>
  <c r="AD2586" i="38"/>
  <c r="AD2318" i="38"/>
  <c r="AD2155" i="38"/>
  <c r="AD2280" i="38"/>
  <c r="AD2190" i="38"/>
  <c r="AD2066" i="38"/>
  <c r="AD2291" i="38"/>
  <c r="AD2767" i="38"/>
  <c r="AD2540" i="38"/>
  <c r="AD2780" i="38"/>
  <c r="AD2022" i="38"/>
  <c r="AD2489" i="38"/>
  <c r="AD2547" i="38"/>
  <c r="AD2260" i="38"/>
  <c r="AD2100" i="38"/>
  <c r="AD2438" i="38"/>
  <c r="AD2632" i="38"/>
  <c r="AD2552" i="38"/>
  <c r="AD2176" i="38"/>
  <c r="AD2533" i="38"/>
  <c r="AD2560" i="38"/>
  <c r="AD2229" i="38"/>
  <c r="AD2170" i="38"/>
  <c r="AD2236" i="38"/>
  <c r="AD2028" i="38"/>
  <c r="AD2802" i="38"/>
  <c r="AD2421" i="38"/>
  <c r="AD2193" i="38"/>
  <c r="AD2454" i="38"/>
  <c r="AD2819" i="38"/>
  <c r="AD2250" i="38"/>
  <c r="AD2008" i="38"/>
  <c r="AD2166" i="38"/>
  <c r="AD2764" i="38"/>
  <c r="AD2343" i="38"/>
  <c r="AD2099" i="38"/>
  <c r="AD2283" i="38"/>
  <c r="AD2561" i="38"/>
  <c r="AD2827" i="38"/>
  <c r="AD2763" i="38"/>
  <c r="AD2671" i="38"/>
  <c r="AD2483" i="38"/>
  <c r="AD2519" i="38"/>
  <c r="AD2257" i="38"/>
  <c r="AD2224" i="38"/>
  <c r="AD2457" i="38"/>
  <c r="AD2123" i="38"/>
  <c r="AD2789" i="38"/>
  <c r="AD2161" i="38"/>
  <c r="AD2089" i="38"/>
  <c r="AD2604" i="38"/>
  <c r="AD2281" i="38"/>
  <c r="AD2759" i="38"/>
  <c r="AD2336" i="38"/>
  <c r="AD2344" i="38"/>
  <c r="AD2446" i="38"/>
  <c r="AD2106" i="38"/>
  <c r="AD2546" i="38"/>
  <c r="AD2023" i="38"/>
  <c r="AD2539" i="38"/>
  <c r="AD2269" i="38"/>
  <c r="AD2030" i="38"/>
  <c r="AD2811" i="38"/>
  <c r="AD2554" i="38"/>
  <c r="AD2779" i="38"/>
  <c r="AD2618" i="38"/>
  <c r="AD2195" i="38"/>
  <c r="AD2301" i="38"/>
  <c r="AD2043" i="38"/>
  <c r="AD2553" i="38"/>
  <c r="AD2207" i="38"/>
  <c r="AD2736" i="38"/>
  <c r="AD2595" i="38"/>
  <c r="AD2128" i="38"/>
  <c r="AD2034" i="38"/>
  <c r="AD2719" i="38"/>
  <c r="AD2256" i="38"/>
  <c r="AD2267" i="38"/>
  <c r="AD2039" i="38"/>
  <c r="AD2261" i="38"/>
  <c r="AD2746" i="38"/>
  <c r="AD2742" i="38"/>
  <c r="AD2502" i="38"/>
  <c r="AD2119" i="38"/>
  <c r="AD2815" i="38"/>
  <c r="AD2582" i="38"/>
  <c r="AD2111" i="38"/>
  <c r="AD2096" i="38"/>
  <c r="AD2720" i="38"/>
  <c r="AD2398" i="38"/>
  <c r="AD2631" i="38"/>
  <c r="AD2242" i="38"/>
  <c r="AD2518" i="38"/>
  <c r="AD2834" i="38"/>
  <c r="AD2557" i="38"/>
  <c r="AD2235" i="38"/>
  <c r="AD2067" i="38"/>
  <c r="AD2707" i="38"/>
  <c r="AD2426" i="38"/>
  <c r="AD2467" i="38"/>
  <c r="AD2038" i="38"/>
  <c r="AD2013" i="38"/>
  <c r="AD2526" i="38"/>
  <c r="AD2010" i="38"/>
  <c r="AD2188" i="38"/>
  <c r="AD2185" i="38"/>
  <c r="AD2016" i="38"/>
  <c r="AD2722" i="38"/>
  <c r="AD2715" i="38"/>
  <c r="AD2045" i="38"/>
  <c r="AD2617" i="38"/>
  <c r="AD2814" i="38"/>
  <c r="AD2234" i="38"/>
  <c r="AD2813" i="38"/>
  <c r="AD2122" i="38"/>
  <c r="AD2299" i="38"/>
  <c r="AD2200" i="38"/>
  <c r="AD2247" i="38"/>
  <c r="AD2164" i="38"/>
  <c r="AD2514" i="38"/>
  <c r="AD2587" i="38"/>
  <c r="AD2285" i="38"/>
  <c r="AD2509" i="38"/>
  <c r="AD2536" i="38"/>
  <c r="AD2785" i="38"/>
  <c r="AD2608" i="38"/>
  <c r="AD2611" i="38"/>
  <c r="AD2006" i="38"/>
  <c r="AD2795" i="38"/>
  <c r="AD2724" i="38"/>
  <c r="AD2097" i="38"/>
  <c r="AD2522" i="38"/>
  <c r="AD2503" i="38"/>
  <c r="AD2051" i="38"/>
  <c r="AD2762" i="38"/>
  <c r="AD2444" i="38"/>
  <c r="AD2576" i="38"/>
  <c r="AD2406" i="38"/>
  <c r="AD2184" i="38"/>
  <c r="AD2836" i="38"/>
  <c r="AD2462" i="38"/>
  <c r="AD2621" i="38"/>
  <c r="AD2575" i="38"/>
  <c r="AD2297" i="38"/>
  <c r="AD2213" i="38"/>
  <c r="AD2577" i="38"/>
  <c r="AD2545" i="38"/>
  <c r="AD2771" i="38"/>
  <c r="AD2029" i="38"/>
  <c r="AD2181" i="38"/>
  <c r="AD2486" i="38"/>
  <c r="AD2690" i="38"/>
  <c r="AD2326" i="38"/>
  <c r="AD2239" i="38"/>
  <c r="AD2103" i="38"/>
  <c r="AD2403" i="38"/>
  <c r="AD2808" i="38"/>
  <c r="AD2751" i="38"/>
  <c r="AD2588" i="38"/>
  <c r="AD2160" i="38"/>
  <c r="AD2080" i="38"/>
  <c r="AD2471" i="38"/>
  <c r="AD2244" i="38"/>
  <c r="AD2812" i="38"/>
  <c r="AD2035" i="38"/>
  <c r="AD2252" i="38"/>
  <c r="AD2525" i="38"/>
  <c r="AD2165" i="38"/>
  <c r="AD2072" i="38"/>
  <c r="AD2091" i="38"/>
  <c r="AD2481" i="38"/>
  <c r="AD2685" i="38"/>
  <c r="AD2458" i="38"/>
  <c r="AD2084" i="38"/>
  <c r="AD2440" i="38"/>
  <c r="AD2416" i="38"/>
  <c r="AD2050" i="38"/>
  <c r="AD2569" i="38"/>
  <c r="AD2464" i="38"/>
  <c r="AD2049" i="38"/>
  <c r="AD2063" i="38"/>
  <c r="AD2474" i="38"/>
  <c r="AD2739" i="38"/>
  <c r="AD2520" i="38"/>
  <c r="AD2137" i="38"/>
  <c r="AD2541" i="38"/>
  <c r="AD2484" i="38"/>
  <c r="AD2272" i="38"/>
  <c r="AD2153" i="38"/>
  <c r="AD2686" i="38"/>
  <c r="AD2056" i="38"/>
  <c r="AD2600" i="38"/>
  <c r="AD2296" i="38"/>
  <c r="AD2466" i="38"/>
  <c r="AD2014" i="38"/>
  <c r="AD2744" i="38"/>
  <c r="AD2487" i="38"/>
  <c r="AD2743" i="38"/>
  <c r="AD2110" i="38"/>
  <c r="AD2304" i="38"/>
  <c r="AD2508" i="38"/>
  <c r="AD2804" i="38"/>
  <c r="AD2341" i="38"/>
  <c r="AD2053" i="38"/>
  <c r="AD2292" i="38"/>
  <c r="AD2765" i="38"/>
  <c r="AD2781" i="38"/>
  <c r="AD2738" i="38"/>
  <c r="AD2040" i="38"/>
  <c r="AD2797" i="38"/>
  <c r="AD2705" i="38"/>
  <c r="AD2287" i="38"/>
  <c r="AD2102" i="38"/>
  <c r="AD2734" i="38"/>
  <c r="AD2154" i="38"/>
  <c r="AD2478" i="38"/>
  <c r="AD2068" i="38"/>
  <c r="AD2584" i="38"/>
  <c r="AD2308" i="38"/>
  <c r="AD2542" i="38"/>
  <c r="AD2472" i="38"/>
  <c r="AD2144" i="38"/>
  <c r="AD2145" i="38"/>
  <c r="AD2098" i="38"/>
  <c r="AD2504" i="38"/>
  <c r="AD2829" i="38"/>
  <c r="AD2041" i="38"/>
  <c r="AD2603" i="38"/>
  <c r="AD2334" i="38"/>
  <c r="AD2018" i="38"/>
  <c r="AD2327" i="38"/>
  <c r="AD2558" i="38"/>
  <c r="AD2055" i="38"/>
  <c r="AD2594" i="38"/>
  <c r="AD2143" i="38"/>
  <c r="AD2116" i="38"/>
  <c r="AD2732" i="38"/>
  <c r="AD2500" i="38"/>
  <c r="AD2831" i="38"/>
  <c r="AD2031" i="38"/>
  <c r="AD2747" i="38"/>
  <c r="AD2135" i="38"/>
  <c r="AD2217" i="38"/>
  <c r="AD2032" i="38"/>
  <c r="AD2506" i="38"/>
  <c r="AD2151" i="38"/>
  <c r="AD2529" i="38"/>
  <c r="AD2473" i="38"/>
  <c r="AD2081" i="38"/>
  <c r="AD2179" i="38"/>
  <c r="AD2303" i="38"/>
  <c r="AD2712" i="38"/>
  <c r="AD2036" i="38"/>
  <c r="AD2046" i="38"/>
  <c r="AD2226" i="38"/>
  <c r="AD2682" i="38"/>
  <c r="AD2711" i="38"/>
  <c r="AD2020" i="38"/>
  <c r="AD2623" i="38"/>
  <c r="AD2475" i="38"/>
  <c r="AD2062" i="38"/>
  <c r="AD2757" i="38"/>
  <c r="AD2324" i="38"/>
  <c r="AD2571" i="38"/>
  <c r="AD2453" i="38"/>
  <c r="AD2670" i="38"/>
  <c r="AD2115" i="38"/>
  <c r="AD2134" i="38"/>
  <c r="AD2270" i="38"/>
  <c r="AD2818" i="38"/>
  <c r="AD2058" i="38"/>
  <c r="AD2104" i="38"/>
  <c r="AD2329" i="38"/>
  <c r="AD2826" i="38"/>
  <c r="AD2537" i="38"/>
  <c r="AD2241" i="38"/>
  <c r="AD2692" i="38"/>
  <c r="AD2727" i="38"/>
  <c r="AD2837" i="38"/>
  <c r="AD2531" i="38"/>
  <c r="AD2233" i="38"/>
  <c r="AD2630" i="38"/>
  <c r="AD2563" i="38"/>
  <c r="AD2124" i="38"/>
  <c r="AD2718" i="38"/>
  <c r="AD2451" i="38"/>
  <c r="AD2442" i="38"/>
  <c r="AD2679" i="38"/>
  <c r="AD2678" i="38"/>
  <c r="AD2740" i="38"/>
  <c r="AD2347" i="38"/>
  <c r="AD2735" i="38"/>
  <c r="AD2206" i="38"/>
  <c r="AD2803" i="38"/>
  <c r="AD2843" i="38"/>
  <c r="AD2015" i="38"/>
  <c r="AD2768" i="38"/>
  <c r="AD2294" i="38"/>
  <c r="AD2687" i="38"/>
  <c r="AD2717" i="38"/>
  <c r="AD2424" i="38"/>
  <c r="AD2323" i="38"/>
  <c r="AD2517" i="38"/>
  <c r="AD2805" i="38"/>
  <c r="AD2822" i="38"/>
  <c r="AD2351" i="38"/>
  <c r="AD2549" i="38"/>
  <c r="AD2251" i="38"/>
  <c r="AD2821" i="38"/>
  <c r="AD2792" i="38"/>
  <c r="AD2263" i="38"/>
  <c r="AD2129" i="38"/>
  <c r="AD2414" i="38"/>
  <c r="AD2477" i="38"/>
  <c r="AD2093" i="38"/>
  <c r="AD2083" i="38"/>
  <c r="AD2524" i="38"/>
  <c r="AD2167" i="38"/>
  <c r="AD2182" i="38"/>
  <c r="AD2017" i="38"/>
  <c r="AD2350" i="38"/>
  <c r="AD2673" i="38"/>
  <c r="AD2675" i="38"/>
  <c r="AD2159" i="38"/>
  <c r="AD2493" i="38"/>
  <c r="AD2783" i="38"/>
  <c r="AD2141" i="38"/>
  <c r="AD2342" i="38"/>
  <c r="AD2589" i="38"/>
  <c r="AD2204" i="38"/>
  <c r="AD2513" i="38"/>
  <c r="AD2413" i="38"/>
  <c r="AD2681" i="38"/>
  <c r="AD2758" i="38"/>
  <c r="AD2782" i="38"/>
  <c r="AD2325" i="38"/>
  <c r="AD2162" i="38"/>
  <c r="AD2775" i="38"/>
  <c r="AD2770" i="38"/>
  <c r="AD2832" i="38"/>
  <c r="AD2407" i="38"/>
  <c r="AD2498" i="38"/>
  <c r="S2718" i="38"/>
  <c r="S2512" i="38"/>
  <c r="S2245" i="38"/>
  <c r="S2065" i="38"/>
  <c r="S2669" i="38"/>
  <c r="S2018" i="38"/>
  <c r="S2572" i="38"/>
  <c r="S2040" i="38"/>
  <c r="S2514" i="38"/>
  <c r="S2672" i="38"/>
  <c r="S2326" i="38"/>
  <c r="S2757" i="38"/>
  <c r="S2492" i="38"/>
  <c r="S2267" i="38"/>
  <c r="S2479" i="38"/>
  <c r="S2035" i="38"/>
  <c r="S2719" i="38"/>
  <c r="S2505" i="38"/>
  <c r="S2019" i="38"/>
  <c r="S2213" i="38"/>
  <c r="S2603" i="38"/>
  <c r="S2775" i="38"/>
  <c r="S2049" i="38"/>
  <c r="S2716" i="38"/>
  <c r="S2315" i="38"/>
  <c r="S2778" i="38"/>
  <c r="S2325" i="38"/>
  <c r="S2518" i="38"/>
  <c r="S2145" i="38"/>
  <c r="S2521" i="38"/>
  <c r="S2779" i="38"/>
  <c r="S2314" i="38"/>
  <c r="S2232" i="38"/>
  <c r="S2498" i="38"/>
  <c r="S2249" i="38"/>
  <c r="S2214" i="38"/>
  <c r="S2195" i="38"/>
  <c r="S2087" i="38"/>
  <c r="S2099" i="38"/>
  <c r="S2737" i="38"/>
  <c r="S2293" i="38"/>
  <c r="S2834" i="38"/>
  <c r="S2704" i="38"/>
  <c r="S2461" i="38"/>
  <c r="S2127" i="38"/>
  <c r="S2830" i="38"/>
  <c r="S2025" i="38"/>
  <c r="S2548" i="38"/>
  <c r="S2632" i="38"/>
  <c r="S2453" i="38"/>
  <c r="S2806" i="38"/>
  <c r="S2571" i="38"/>
  <c r="S2260" i="38"/>
  <c r="S2004" i="38"/>
  <c r="S2673" i="38"/>
  <c r="S2047" i="38"/>
  <c r="S2200" i="38"/>
  <c r="S2216" i="38"/>
  <c r="S2275" i="38"/>
  <c r="S2115" i="38"/>
  <c r="S2615" i="38"/>
  <c r="S2667" i="38"/>
  <c r="S2067" i="38"/>
  <c r="S2125" i="38"/>
  <c r="S2575" i="38"/>
  <c r="S2471" i="38"/>
  <c r="S2414" i="38"/>
  <c r="S2288" i="38"/>
  <c r="S2723" i="38"/>
  <c r="S2241" i="38"/>
  <c r="S2771" i="38"/>
  <c r="S2808" i="38"/>
  <c r="S2447" i="38"/>
  <c r="S2237" i="38"/>
  <c r="S2486" i="38"/>
  <c r="S2062" i="38"/>
  <c r="S2714" i="38"/>
  <c r="S2252" i="38"/>
  <c r="S2296" i="38"/>
  <c r="S2416" i="38"/>
  <c r="S2295" i="38"/>
  <c r="S2168" i="38"/>
  <c r="S2495" i="38"/>
  <c r="S2030" i="38"/>
  <c r="S2279" i="38"/>
  <c r="S2399" i="38"/>
  <c r="S2010" i="38"/>
  <c r="S2600" i="38"/>
  <c r="S2263" i="38"/>
  <c r="S2452" i="38"/>
  <c r="S2150" i="38"/>
  <c r="S2602" i="38"/>
  <c r="S2534" i="38"/>
  <c r="S2463" i="38"/>
  <c r="S2033" i="38"/>
  <c r="S2526" i="38"/>
  <c r="S2264" i="38"/>
  <c r="S2283" i="38"/>
  <c r="S2554" i="38"/>
  <c r="S2119" i="38"/>
  <c r="S2309" i="38"/>
  <c r="S2008" i="38"/>
  <c r="S2840" i="38"/>
  <c r="S2057" i="38"/>
  <c r="S2751" i="38"/>
  <c r="S2217" i="38"/>
  <c r="S2745" i="38"/>
  <c r="S2499" i="38"/>
  <c r="S2588" i="38"/>
  <c r="S2801" i="38"/>
  <c r="S2013" i="38"/>
  <c r="S2197" i="38"/>
  <c r="S2347" i="38"/>
  <c r="S2619" i="38"/>
  <c r="S2532" i="38"/>
  <c r="S2169" i="38"/>
  <c r="S2455" i="38"/>
  <c r="S2054" i="38"/>
  <c r="S2462" i="38"/>
  <c r="S2678" i="38"/>
  <c r="S2415" i="38"/>
  <c r="S2761" i="38"/>
  <c r="S2444" i="38"/>
  <c r="S2330" i="38"/>
  <c r="S2147" i="38"/>
  <c r="S2234" i="38"/>
  <c r="S2005" i="38"/>
  <c r="S2539" i="38"/>
  <c r="S2503" i="38"/>
  <c r="S2442" i="38"/>
  <c r="S2429" i="38"/>
  <c r="S2031" i="38"/>
  <c r="S2301" i="38"/>
  <c r="S2527" i="38"/>
  <c r="S2594" i="38"/>
  <c r="S2184" i="38"/>
  <c r="S2194" i="38"/>
  <c r="S2668" i="38"/>
  <c r="S2069" i="38"/>
  <c r="S2278" i="38"/>
  <c r="S2095" i="38"/>
  <c r="S2312" i="38"/>
  <c r="S2815" i="38"/>
  <c r="S2329" i="38"/>
  <c r="S2071" i="38"/>
  <c r="S2553" i="38"/>
  <c r="S2300" i="38"/>
  <c r="S2438" i="38"/>
  <c r="S2186" i="38"/>
  <c r="S2269" i="38"/>
  <c r="S2530" i="38"/>
  <c r="S2072" i="38"/>
  <c r="S2063" i="38"/>
  <c r="S2792" i="38"/>
  <c r="S2569" i="38"/>
  <c r="S2228" i="38"/>
  <c r="S2219" i="38"/>
  <c r="S2016" i="38"/>
  <c r="S2345" i="38"/>
  <c r="S2446" i="38"/>
  <c r="S2291" i="38"/>
  <c r="S2789" i="38"/>
  <c r="S2616" i="38"/>
  <c r="S2842" i="38"/>
  <c r="S2212" i="38"/>
  <c r="S2683" i="38"/>
  <c r="S2614" i="38"/>
  <c r="S2138" i="38"/>
  <c r="S2338" i="38"/>
  <c r="S2724" i="38"/>
  <c r="S2344" i="38"/>
  <c r="S2114" i="38"/>
  <c r="S2327" i="38"/>
  <c r="S2733" i="38"/>
  <c r="S2487" i="38"/>
  <c r="S2454" i="38"/>
  <c r="S2073" i="38"/>
  <c r="S2563" i="38"/>
  <c r="S2022" i="38"/>
  <c r="S2188" i="38"/>
  <c r="S2352" i="38"/>
  <c r="S2050" i="38"/>
  <c r="S2580" i="38"/>
  <c r="S2180" i="38"/>
  <c r="S2086" i="38"/>
  <c r="S2753" i="38"/>
  <c r="S2627" i="38"/>
  <c r="S2353" i="38"/>
  <c r="S2126" i="38"/>
  <c r="S2536" i="38"/>
  <c r="S2346" i="38"/>
  <c r="S2335" i="38"/>
  <c r="S2623" i="38"/>
  <c r="S2589" i="38"/>
  <c r="S2599" i="38"/>
  <c r="S2606" i="38"/>
  <c r="S2781" i="38"/>
  <c r="S2225" i="38"/>
  <c r="S2831" i="38"/>
  <c r="S2131" i="38"/>
  <c r="S2101" i="38"/>
  <c r="S2682" i="38"/>
  <c r="S2028" i="38"/>
  <c r="S2024" i="38"/>
  <c r="S2620" i="38"/>
  <c r="S2749" i="38"/>
  <c r="S2593" i="38"/>
  <c r="S2545" i="38"/>
  <c r="S2156" i="38"/>
  <c r="S2209" i="38"/>
  <c r="S2547" i="38"/>
  <c r="S2488" i="38"/>
  <c r="S2041" i="38"/>
  <c r="S2804" i="38"/>
  <c r="S2235" i="38"/>
  <c r="S2332" i="38"/>
  <c r="S2680" i="38"/>
  <c r="S2058" i="38"/>
  <c r="S2310" i="38"/>
  <c r="S2821" i="38"/>
  <c r="S2182" i="38"/>
  <c r="S2598" i="38"/>
  <c r="S2152" i="38"/>
  <c r="S2496" i="38"/>
  <c r="S2604" i="38"/>
  <c r="S2739" i="38"/>
  <c r="S2721" i="38"/>
  <c r="S2836" i="38"/>
  <c r="S2097" i="38"/>
  <c r="S2155" i="38"/>
  <c r="S2294" i="38"/>
  <c r="S2819" i="38"/>
  <c r="S2715" i="38"/>
  <c r="S2441" i="38"/>
  <c r="S2255" i="38"/>
  <c r="S2431" i="38"/>
  <c r="S2348" i="38"/>
  <c r="S2552" i="38"/>
  <c r="S2163" i="38"/>
  <c r="S2449" i="38"/>
  <c r="S2173" i="38"/>
  <c r="S2102" i="38"/>
  <c r="S2767" i="38"/>
  <c r="S2166" i="38"/>
  <c r="S2734" i="38"/>
  <c r="S2820" i="38"/>
  <c r="S2161" i="38"/>
  <c r="S2029" i="38"/>
  <c r="S2157" i="38"/>
  <c r="S2519" i="38"/>
  <c r="S2732" i="38"/>
  <c r="S2472" i="38"/>
  <c r="S2520" i="38"/>
  <c r="S2559" i="38"/>
  <c r="S2783" i="38"/>
  <c r="S2340" i="38"/>
  <c r="S2262" i="38"/>
  <c r="S2465" i="38"/>
  <c r="S2257" i="38"/>
  <c r="S2412" i="38"/>
  <c r="S2426" i="38"/>
  <c r="S2544" i="38"/>
  <c r="S2631" i="38"/>
  <c r="S2497" i="38"/>
  <c r="S2758" i="38"/>
  <c r="S2688" i="38"/>
  <c r="S2469" i="38"/>
  <c r="S2303" i="38"/>
  <c r="S2754" i="38"/>
  <c r="S2793" i="38"/>
  <c r="S2555" i="38"/>
  <c r="S2485" i="38"/>
  <c r="S2302" i="38"/>
  <c r="S2274" i="38"/>
  <c r="S2259" i="38"/>
  <c r="S2540" i="38"/>
  <c r="S2513" i="38"/>
  <c r="S2523" i="38"/>
  <c r="S2774" i="38"/>
  <c r="S2817" i="38"/>
  <c r="S2407" i="38"/>
  <c r="S2735" i="38"/>
  <c r="S2265" i="38"/>
  <c r="S2556" i="38"/>
  <c r="S2137" i="38"/>
  <c r="S2504" i="38"/>
  <c r="S2021" i="38"/>
  <c r="S2396" i="38"/>
  <c r="S2123" i="38"/>
  <c r="S2176" i="38"/>
  <c r="S2289" i="38"/>
  <c r="S2766" i="38"/>
  <c r="S2684" i="38"/>
  <c r="S2339" i="38"/>
  <c r="S2459" i="38"/>
  <c r="S2222" i="38"/>
  <c r="S2089" i="38"/>
  <c r="S2762" i="38"/>
  <c r="S2284" i="38"/>
  <c r="S2799" i="38"/>
  <c r="S2204" i="38"/>
  <c r="S2630" i="38"/>
  <c r="S2032" i="38"/>
  <c r="S2083" i="38"/>
  <c r="S2427" i="38"/>
  <c r="S2541" i="38"/>
  <c r="S2466" i="38"/>
  <c r="S2164" i="38"/>
  <c r="S2201" i="38"/>
  <c r="S2116" i="38"/>
  <c r="S2015" i="38"/>
  <c r="S2769" i="38"/>
  <c r="S2720" i="38"/>
  <c r="S2826" i="38"/>
  <c r="S2750" i="38"/>
  <c r="S2205" i="38"/>
  <c r="S2418" i="38"/>
  <c r="S2109" i="38"/>
  <c r="S2529" i="38"/>
  <c r="S2009" i="38"/>
  <c r="S2096" i="38"/>
  <c r="S2467" i="38"/>
  <c r="S2297" i="38"/>
  <c r="S2118" i="38"/>
  <c r="S2694" i="38"/>
  <c r="S2693" i="38"/>
  <c r="S2104" i="38"/>
  <c r="S2841" i="38"/>
  <c r="S2417" i="38"/>
  <c r="S2549" i="38"/>
  <c r="S2395" i="38"/>
  <c r="S2342" i="38"/>
  <c r="S2246" i="38"/>
  <c r="S2843" i="38"/>
  <c r="S2546" i="38"/>
  <c r="S2298" i="38"/>
  <c r="S2741" i="38"/>
  <c r="S2331" i="38"/>
  <c r="S2770" i="38"/>
  <c r="S2183" i="38"/>
  <c r="S2091" i="38"/>
  <c r="S2266" i="38"/>
  <c r="S2055" i="38"/>
  <c r="S2039" i="38"/>
  <c r="S2350" i="38"/>
  <c r="S2577" i="38"/>
  <c r="S2550" i="38"/>
  <c r="S2813" i="38"/>
  <c r="S2224" i="38"/>
  <c r="S2142" i="38"/>
  <c r="S2411" i="38"/>
  <c r="S2282" i="38"/>
  <c r="S2482" i="38"/>
  <c r="S2248" i="38"/>
  <c r="S2798" i="38"/>
  <c r="S2020" i="38"/>
  <c r="S2343" i="38"/>
  <c r="S2092" i="38"/>
  <c r="S2425" i="38"/>
  <c r="S2790" i="38"/>
  <c r="S2608" i="38"/>
  <c r="S2756" i="38"/>
  <c r="S2443" i="38"/>
  <c r="S2628" i="38"/>
  <c r="S2794" i="38"/>
  <c r="S2705" i="38"/>
  <c r="S2489" i="38"/>
  <c r="S2707" i="38"/>
  <c r="S2043" i="38"/>
  <c r="S2478" i="38"/>
  <c r="S2313" i="38"/>
  <c r="S2710" i="38"/>
  <c r="S2026" i="38"/>
  <c r="S2079" i="38"/>
  <c r="S2747" i="38"/>
  <c r="S2701" i="38"/>
  <c r="S2711" i="38"/>
  <c r="S2271" i="38"/>
  <c r="S2253" i="38"/>
  <c r="S2076" i="38"/>
  <c r="S2803" i="38"/>
  <c r="S2506" i="38"/>
  <c r="S2617" i="38"/>
  <c r="S2674" i="38"/>
  <c r="S2251" i="38"/>
  <c r="S2341" i="38"/>
  <c r="S2154" i="38"/>
  <c r="S2221" i="38"/>
  <c r="S2256" i="38"/>
  <c r="S2597" i="38"/>
  <c r="S2760" i="38"/>
  <c r="S2703" i="38"/>
  <c r="S2236" i="38"/>
  <c r="S2700" i="38"/>
  <c r="S2685" i="38"/>
  <c r="S2676" i="38"/>
  <c r="S2516" i="38"/>
  <c r="S2557" i="38"/>
  <c r="S2140" i="38"/>
  <c r="S2484" i="38"/>
  <c r="S2501" i="38"/>
  <c r="S2046" i="38"/>
  <c r="S2081" i="38"/>
  <c r="S2502" i="38"/>
  <c r="S2474" i="38"/>
  <c r="S2611" i="38"/>
  <c r="S2121" i="38"/>
  <c r="S2239" i="38"/>
  <c r="S2510" i="38"/>
  <c r="S2165" i="38"/>
  <c r="S2066" i="38"/>
  <c r="S2007" i="38"/>
  <c r="S2402" i="38"/>
  <c r="S2082" i="38"/>
  <c r="S2558" i="38"/>
  <c r="S2174" i="38"/>
  <c r="S2618" i="38"/>
  <c r="S2491" i="38"/>
  <c r="S2226" i="38"/>
  <c r="S2824" i="38"/>
  <c r="S2036" i="38"/>
  <c r="S2038" i="38"/>
  <c r="S2448" i="38"/>
  <c r="S2423" i="38"/>
  <c r="S2012" i="38"/>
  <c r="S2215" i="38"/>
  <c r="S2713" i="38"/>
  <c r="S2500" i="38"/>
  <c r="S2456" i="38"/>
  <c r="S2258" i="38"/>
  <c r="S2528" i="38"/>
  <c r="S2051" i="38"/>
  <c r="S2625" i="38"/>
  <c r="S2401" i="38"/>
  <c r="S2406" i="38"/>
  <c r="S2244" i="38"/>
  <c r="S2181" i="38"/>
  <c r="S2791" i="38"/>
  <c r="S2277" i="38"/>
  <c r="S2743" i="38"/>
  <c r="S2167" i="38"/>
  <c r="S2517" i="38"/>
  <c r="S2585" i="38"/>
  <c r="S2583" i="38"/>
  <c r="S2538" i="38"/>
  <c r="S2717" i="38"/>
  <c r="S2825" i="38"/>
  <c r="S2515" i="38"/>
  <c r="S2292" i="38"/>
  <c r="S2802" i="38"/>
  <c r="S2458" i="38"/>
  <c r="S2243" i="38"/>
  <c r="S2587" i="38"/>
  <c r="S2103" i="38"/>
  <c r="S2285" i="38"/>
  <c r="S2570" i="38"/>
  <c r="S2280" i="38"/>
  <c r="S2702" i="38"/>
  <c r="S2318" i="38"/>
  <c r="S2160" i="38"/>
  <c r="S2322" i="38"/>
  <c r="S2476" i="38"/>
  <c r="S2835" i="38"/>
  <c r="S2686" i="38"/>
  <c r="S2434" i="38"/>
  <c r="S2410" i="38"/>
  <c r="S2800" i="38"/>
  <c r="S2175" i="38"/>
  <c r="S2712" i="38"/>
  <c r="S2306" i="38"/>
  <c r="S2158" i="38"/>
  <c r="S2823" i="38"/>
  <c r="S2110" i="38"/>
  <c r="S2460" i="38"/>
  <c r="S2218" i="38"/>
  <c r="S2042" i="38"/>
  <c r="S2305" i="38"/>
  <c r="S2409" i="38"/>
  <c r="S2107" i="38"/>
  <c r="S2227" i="38"/>
  <c r="S2807" i="38"/>
  <c r="S2299" i="38"/>
  <c r="S2731" i="38"/>
  <c r="S2780" i="38"/>
  <c r="S2223" i="38"/>
  <c r="S2179" i="38"/>
  <c r="S2811" i="38"/>
  <c r="S2272" i="38"/>
  <c r="S2321" i="38"/>
  <c r="S2590" i="38"/>
  <c r="S2584" i="38"/>
  <c r="S2316" i="38"/>
  <c r="S2120" i="38"/>
  <c r="S2268" i="38"/>
  <c r="S2061" i="38"/>
  <c r="S2609" i="38"/>
  <c r="S2328" i="38"/>
  <c r="S2208" i="38"/>
  <c r="S2112" i="38"/>
  <c r="S2080" i="38"/>
  <c r="S2023" i="38"/>
  <c r="S2509" i="38"/>
  <c r="S2159" i="38"/>
  <c r="S2744" i="38"/>
  <c r="S2136" i="38"/>
  <c r="S2144" i="38"/>
  <c r="S2812" i="38"/>
  <c r="S2074" i="38"/>
  <c r="S2706" i="38"/>
  <c r="S2048" i="38"/>
  <c r="S2108" i="38"/>
  <c r="S2311" i="38"/>
  <c r="S2408" i="38"/>
  <c r="S2060" i="38"/>
  <c r="S2562" i="38"/>
  <c r="S2171" i="38"/>
  <c r="S2014" i="38"/>
  <c r="S2809" i="38"/>
  <c r="S2621" i="38"/>
  <c r="S2764" i="38"/>
  <c r="S2428" i="38"/>
  <c r="S2190" i="38"/>
  <c r="S2671" i="38"/>
  <c r="S2508" i="38"/>
  <c r="S2833" i="38"/>
  <c r="S2122" i="38"/>
  <c r="S2810" i="38"/>
  <c r="S2468" i="38"/>
  <c r="S2832" i="38"/>
  <c r="S2290" i="38"/>
  <c r="S2085" i="38"/>
  <c r="S2185" i="38"/>
  <c r="S2088" i="38"/>
  <c r="S2189" i="38"/>
  <c r="S2017" i="38"/>
  <c r="S2822" i="38"/>
  <c r="S2187" i="38"/>
  <c r="S2231" i="38"/>
  <c r="S2746" i="38"/>
  <c r="S2574" i="38"/>
  <c r="S2722" i="38"/>
  <c r="S2624" i="38"/>
  <c r="S2207" i="38"/>
  <c r="S2317" i="38"/>
  <c r="S2483" i="38"/>
  <c r="S2765" i="38"/>
  <c r="S2203" i="38"/>
  <c r="S2323" i="38"/>
  <c r="S2533" i="38"/>
  <c r="S2524" i="38"/>
  <c r="S2068" i="38"/>
  <c r="S2828" i="38"/>
  <c r="S2592" i="38"/>
  <c r="S2728" i="38"/>
  <c r="S2196" i="38"/>
  <c r="S2098" i="38"/>
  <c r="S2077" i="38"/>
  <c r="S2586" i="38"/>
  <c r="S2696" i="38"/>
  <c r="S2229" i="38"/>
  <c r="S2333" i="38"/>
  <c r="S2786" i="38"/>
  <c r="S2151" i="38"/>
  <c r="S2596" i="38"/>
  <c r="S2254" i="38"/>
  <c r="S2011" i="38"/>
  <c r="S2351" i="38"/>
  <c r="S2797" i="38"/>
  <c r="S2691" i="38"/>
  <c r="S2105" i="38"/>
  <c r="S2709" i="38"/>
  <c r="S2191" i="38"/>
  <c r="S2134" i="38"/>
  <c r="S2413" i="38"/>
  <c r="S2795" i="38"/>
  <c r="S2816" i="38"/>
  <c r="S2681" i="38"/>
  <c r="S2148" i="38"/>
  <c r="S2579" i="38"/>
  <c r="S2535" i="38"/>
  <c r="S2132" i="38"/>
  <c r="S2093" i="38"/>
  <c r="S2787" i="38"/>
  <c r="S2045" i="38"/>
  <c r="S2699" i="38"/>
  <c r="S2755" i="38"/>
  <c r="S2622" i="38"/>
  <c r="S2613" i="38"/>
  <c r="S2206" i="38"/>
  <c r="S2729" i="38"/>
  <c r="S2839" i="38"/>
  <c r="S2135" i="38"/>
  <c r="S2403" i="38"/>
  <c r="S2493" i="38"/>
  <c r="S2796" i="38"/>
  <c r="S2814" i="38"/>
  <c r="S2059" i="38"/>
  <c r="S2522" i="38"/>
  <c r="S2805" i="38"/>
  <c r="S2124" i="38"/>
  <c r="S2336" i="38"/>
  <c r="S2078" i="38"/>
  <c r="S2818" i="38"/>
  <c r="S2742" i="38"/>
  <c r="S2679" i="38"/>
  <c r="S2240" i="38"/>
  <c r="S2595" i="38"/>
  <c r="S2432" i="38"/>
  <c r="S2094" i="38"/>
  <c r="S2451" i="38"/>
  <c r="S2738" i="38"/>
  <c r="S2117" i="38"/>
  <c r="S2349" i="38"/>
  <c r="S2439" i="38"/>
  <c r="S2576" i="38"/>
  <c r="S2752" i="38"/>
  <c r="S2727" i="38"/>
  <c r="S2210" i="38"/>
  <c r="S2424" i="38"/>
  <c r="S2784" i="38"/>
  <c r="S2238" i="38"/>
  <c r="S2582" i="38"/>
  <c r="S2470" i="38"/>
  <c r="S2776" i="38"/>
  <c r="S2128" i="38"/>
  <c r="S2153" i="38"/>
  <c r="S2511" i="38"/>
  <c r="S2172" i="38"/>
  <c r="S2139" i="38"/>
  <c r="S2435" i="38"/>
  <c r="S2177" i="38"/>
  <c r="S2334" i="38"/>
  <c r="S2477" i="38"/>
  <c r="S2053" i="38"/>
  <c r="S2436" i="38"/>
  <c r="S2551" i="38"/>
  <c r="S2457" i="38"/>
  <c r="S2250" i="38"/>
  <c r="S2320" i="38"/>
  <c r="S2037" i="38"/>
  <c r="S2100" i="38"/>
  <c r="S2670" i="38"/>
  <c r="S2270" i="38"/>
  <c r="S2276" i="38"/>
  <c r="S2698" i="38"/>
  <c r="S2573" i="38"/>
  <c r="S2677" i="38"/>
  <c r="S2034" i="38"/>
  <c r="S2708" i="38"/>
  <c r="S2130" i="38"/>
  <c r="S2198" i="38"/>
  <c r="S2440" i="38"/>
  <c r="S2626" i="38"/>
  <c r="S2773" i="38"/>
  <c r="S2419" i="38"/>
  <c r="S2133" i="38"/>
  <c r="S2337" i="38"/>
  <c r="S2730" i="38"/>
  <c r="S2740" i="38"/>
  <c r="S2433" i="38"/>
  <c r="S2281" i="38"/>
  <c r="S2607" i="38"/>
  <c r="S2027" i="38"/>
  <c r="S2838" i="38"/>
  <c r="S2304" i="38"/>
  <c r="S2242" i="38"/>
  <c r="S2464" i="38"/>
  <c r="S2591" i="38"/>
  <c r="S2400" i="38"/>
  <c r="S2273" i="38"/>
  <c r="S2287" i="38"/>
  <c r="S2525" i="38"/>
  <c r="S2420" i="38"/>
  <c r="S2605" i="38"/>
  <c r="S2788" i="38"/>
  <c r="S2450" i="38"/>
  <c r="S2777" i="38"/>
  <c r="S2202" i="38"/>
  <c r="S2542" i="38"/>
  <c r="S2075" i="38"/>
  <c r="S2782" i="38"/>
  <c r="S2480" i="38"/>
  <c r="S2220" i="38"/>
  <c r="S2736" i="38"/>
  <c r="S2612" i="38"/>
  <c r="S2146" i="38"/>
  <c r="S2261" i="38"/>
  <c r="S2759" i="38"/>
  <c r="S2199" i="38"/>
  <c r="S2481" i="38"/>
  <c r="S2064" i="38"/>
  <c r="S2560" i="38"/>
  <c r="S2143" i="38"/>
  <c r="S2149" i="38"/>
  <c r="S2307" i="38"/>
  <c r="S2726" i="38"/>
  <c r="S2785" i="38"/>
  <c r="S2695" i="38"/>
  <c r="S2829" i="38"/>
  <c r="S2629" i="38"/>
  <c r="S2537" i="38"/>
  <c r="S2422" i="38"/>
  <c r="S2772" i="38"/>
  <c r="S2687" i="38"/>
  <c r="S2070" i="38"/>
  <c r="S2398" i="38"/>
  <c r="S2837" i="38"/>
  <c r="S2056" i="38"/>
  <c r="S2690" i="38"/>
  <c r="S2633" i="38"/>
  <c r="S2106" i="38"/>
  <c r="S2111" i="38"/>
  <c r="S2129" i="38"/>
  <c r="S2561" i="38"/>
  <c r="S2543" i="38"/>
  <c r="S2601" i="38"/>
  <c r="S2421" i="38"/>
  <c r="S2445" i="38"/>
  <c r="S2531" i="38"/>
  <c r="S2827" i="38"/>
  <c r="S2286" i="38"/>
  <c r="S2247" i="38"/>
  <c r="S2763" i="38"/>
  <c r="S2044" i="38"/>
  <c r="S2697" i="38"/>
  <c r="S2308" i="38"/>
  <c r="S2141" i="38"/>
  <c r="S2768" i="38"/>
  <c r="S2211" i="38"/>
  <c r="S2162" i="38"/>
  <c r="S2507" i="38"/>
  <c r="S2113" i="38"/>
  <c r="S2475" i="38"/>
  <c r="S2725" i="38"/>
  <c r="S2193" i="38"/>
  <c r="S2230" i="38"/>
  <c r="S2490" i="38"/>
  <c r="S2473" i="38"/>
  <c r="S2084" i="38"/>
  <c r="S2748" i="38"/>
  <c r="S2405" i="38"/>
  <c r="S2404" i="38"/>
  <c r="S2675" i="38"/>
  <c r="S2689" i="38"/>
  <c r="S2430" i="38"/>
  <c r="S2397" i="38"/>
  <c r="S2692" i="38"/>
  <c r="S2052" i="38"/>
  <c r="S2170" i="38"/>
  <c r="S2319" i="38"/>
  <c r="S2178" i="38"/>
  <c r="S2324" i="38"/>
  <c r="S2437" i="38"/>
  <c r="S2006" i="38"/>
  <c r="S2090" i="38"/>
  <c r="S2578" i="38"/>
  <c r="S2610" i="38"/>
  <c r="S2233" i="38"/>
  <c r="S2581" i="38"/>
  <c r="S2192" i="38"/>
  <c r="P2338" i="38"/>
  <c r="P2311" i="38"/>
  <c r="P2824" i="38"/>
  <c r="P2296" i="38"/>
  <c r="P2732" i="38"/>
  <c r="P2214" i="38"/>
  <c r="P2133" i="38"/>
  <c r="P2723" i="38"/>
  <c r="P2607" i="38"/>
  <c r="P2254" i="38"/>
  <c r="P2100" i="38"/>
  <c r="P2129" i="38"/>
  <c r="P2160" i="38"/>
  <c r="P2609" i="38"/>
  <c r="P2681" i="38"/>
  <c r="P2780" i="38"/>
  <c r="P2669" i="38"/>
  <c r="P2786" i="38"/>
  <c r="P2741" i="38"/>
  <c r="P2317" i="38"/>
  <c r="P2407" i="38"/>
  <c r="P2428" i="38"/>
  <c r="P2193" i="38"/>
  <c r="P2468" i="38"/>
  <c r="P2398" i="38"/>
  <c r="P2792" i="38"/>
  <c r="P2185" i="38"/>
  <c r="P2827" i="38"/>
  <c r="P2177" i="38"/>
  <c r="P2098" i="38"/>
  <c r="P2397" i="38"/>
  <c r="P2157" i="38"/>
  <c r="P2096" i="38"/>
  <c r="P2467" i="38"/>
  <c r="P2155" i="38"/>
  <c r="P2833" i="38"/>
  <c r="P2140" i="38"/>
  <c r="P2842" i="38"/>
  <c r="P2498" i="38"/>
  <c r="P2422" i="38"/>
  <c r="P2146" i="38"/>
  <c r="P2279" i="38"/>
  <c r="P2455" i="38"/>
  <c r="P2595" i="38"/>
  <c r="P2400" i="38"/>
  <c r="P2559" i="38"/>
  <c r="P2818" i="38"/>
  <c r="P2090" i="38"/>
  <c r="P2674" i="38"/>
  <c r="P2572" i="38"/>
  <c r="P2501" i="38"/>
  <c r="P2784" i="38"/>
  <c r="P2269" i="38"/>
  <c r="P2172" i="38"/>
  <c r="P2213" i="38"/>
  <c r="P2717" i="38"/>
  <c r="P2746" i="38"/>
  <c r="P2180" i="38"/>
  <c r="P2242" i="38"/>
  <c r="P2725" i="38"/>
  <c r="P2476" i="38"/>
  <c r="P2611" i="38"/>
  <c r="P2282" i="38"/>
  <c r="P2749" i="38"/>
  <c r="P2006" i="38"/>
  <c r="P2135" i="38"/>
  <c r="P2228" i="38"/>
  <c r="P2601" i="38"/>
  <c r="P2463" i="38"/>
  <c r="P2472" i="38"/>
  <c r="P2196" i="38"/>
  <c r="P2570" i="38"/>
  <c r="P2274" i="38"/>
  <c r="P2028" i="38"/>
  <c r="P2107" i="38"/>
  <c r="P2726" i="38"/>
  <c r="P2575" i="38"/>
  <c r="P2421" i="38"/>
  <c r="P2423" i="38"/>
  <c r="P2731" i="38"/>
  <c r="P2048" i="38"/>
  <c r="P2088" i="38"/>
  <c r="P2774" i="38"/>
  <c r="P2622" i="38"/>
  <c r="P2516" i="38"/>
  <c r="P2087" i="38"/>
  <c r="P2841" i="38"/>
  <c r="P2825" i="38"/>
  <c r="P2005" i="38"/>
  <c r="P2795" i="38"/>
  <c r="P2286" i="38"/>
  <c r="P2522" i="38"/>
  <c r="P2753" i="38"/>
  <c r="P2418" i="38"/>
  <c r="P2499" i="38"/>
  <c r="P2050" i="38"/>
  <c r="P2558" i="38"/>
  <c r="P2577" i="38"/>
  <c r="P2441" i="38"/>
  <c r="P2538" i="38"/>
  <c r="P2352" i="38"/>
  <c r="P2047" i="38"/>
  <c r="P2234" i="38"/>
  <c r="P2339" i="38"/>
  <c r="P2314" i="38"/>
  <c r="P2545" i="38"/>
  <c r="P2679" i="38"/>
  <c r="P2821" i="38"/>
  <c r="P2527" i="38"/>
  <c r="P2128" i="38"/>
  <c r="P2121" i="38"/>
  <c r="P2289" i="38"/>
  <c r="P2435" i="38"/>
  <c r="P2590" i="38"/>
  <c r="P2045" i="38"/>
  <c r="P2610" i="38"/>
  <c r="P2169" i="38"/>
  <c r="P2173" i="38"/>
  <c r="P2550" i="38"/>
  <c r="P2411" i="38"/>
  <c r="P2508" i="38"/>
  <c r="P2789" i="38"/>
  <c r="P2523" i="38"/>
  <c r="P2406" i="38"/>
  <c r="P2557" i="38"/>
  <c r="P2079" i="38"/>
  <c r="P2405" i="38"/>
  <c r="P2624" i="38"/>
  <c r="P2137" i="38"/>
  <c r="P2461" i="38"/>
  <c r="P2010" i="38"/>
  <c r="P2721" i="38"/>
  <c r="P2459" i="38"/>
  <c r="P2130" i="38"/>
  <c r="P2596" i="38"/>
  <c r="P2211" i="38"/>
  <c r="P2248" i="38"/>
  <c r="P2223" i="38"/>
  <c r="P2594" i="38"/>
  <c r="P2791" i="38"/>
  <c r="P2752" i="38"/>
  <c r="P2095" i="38"/>
  <c r="P2560" i="38"/>
  <c r="P2106" i="38"/>
  <c r="P2324" i="38"/>
  <c r="P2033" i="38"/>
  <c r="P2712" i="38"/>
  <c r="P2023" i="38"/>
  <c r="P2326" i="38"/>
  <c r="P2834" i="38"/>
  <c r="P2504" i="38"/>
  <c r="P2321" i="38"/>
  <c r="P2335" i="38"/>
  <c r="P2631" i="38"/>
  <c r="P2316" i="38"/>
  <c r="P2535" i="38"/>
  <c r="P2158" i="38"/>
  <c r="P2238" i="38"/>
  <c r="P2318" i="38"/>
  <c r="P2730" i="38"/>
  <c r="P2453" i="38"/>
  <c r="P2265" i="38"/>
  <c r="P2779" i="38"/>
  <c r="P2346" i="38"/>
  <c r="P2049" i="38"/>
  <c r="P2520" i="38"/>
  <c r="P2798" i="38"/>
  <c r="P2806" i="38"/>
  <c r="P2437" i="38"/>
  <c r="P2509" i="38"/>
  <c r="P2800" i="38"/>
  <c r="P2170" i="38"/>
  <c r="P2164" i="38"/>
  <c r="P2399" i="38"/>
  <c r="P2571" i="38"/>
  <c r="P2668" i="38"/>
  <c r="P2621" i="38"/>
  <c r="P2328" i="38"/>
  <c r="P2528" i="38"/>
  <c r="P2233" i="38"/>
  <c r="P2790" i="38"/>
  <c r="P2794" i="38"/>
  <c r="P2077" i="38"/>
  <c r="P2760" i="38"/>
  <c r="P2540" i="38"/>
  <c r="P2693" i="38"/>
  <c r="P2626" i="38"/>
  <c r="P2014" i="38"/>
  <c r="P2524" i="38"/>
  <c r="P2208" i="38"/>
  <c r="P2469" i="38"/>
  <c r="P2474" i="38"/>
  <c r="P2830" i="38"/>
  <c r="P2813" i="38"/>
  <c r="P2506" i="38"/>
  <c r="P2017" i="38"/>
  <c r="P2310" i="38"/>
  <c r="P2281" i="38"/>
  <c r="P2620" i="38"/>
  <c r="P2015" i="38"/>
  <c r="P2063" i="38"/>
  <c r="P2736" i="38"/>
  <c r="P2285" i="38"/>
  <c r="P2132" i="38"/>
  <c r="P2485" i="38"/>
  <c r="P2071" i="38"/>
  <c r="P2682" i="38"/>
  <c r="P2491" i="38"/>
  <c r="P2840" i="38"/>
  <c r="P2536" i="38"/>
  <c r="P2052" i="38"/>
  <c r="P2431" i="38"/>
  <c r="P2091" i="38"/>
  <c r="P2490" i="38"/>
  <c r="P2756" i="38"/>
  <c r="P2075" i="38"/>
  <c r="P2151" i="38"/>
  <c r="P2701" i="38"/>
  <c r="P2817" i="38"/>
  <c r="P2754" i="38"/>
  <c r="P2241" i="38"/>
  <c r="P2168" i="38"/>
  <c r="P2348" i="38"/>
  <c r="P2334" i="38"/>
  <c r="P2062" i="38"/>
  <c r="P2112" i="38"/>
  <c r="P2738" i="38"/>
  <c r="P2480" i="38"/>
  <c r="P2082" i="38"/>
  <c r="P2751" i="38"/>
  <c r="P2219" i="38"/>
  <c r="P2569" i="38"/>
  <c r="P2259" i="38"/>
  <c r="P2331" i="38"/>
  <c r="P2243" i="38"/>
  <c r="P2123" i="38"/>
  <c r="P2748" i="38"/>
  <c r="P2043" i="38"/>
  <c r="P2194" i="38"/>
  <c r="P2216" i="38"/>
  <c r="P2515" i="38"/>
  <c r="P2816" i="38"/>
  <c r="P2277" i="38"/>
  <c r="P2126" i="38"/>
  <c r="P2304" i="38"/>
  <c r="P2684" i="38"/>
  <c r="P2604" i="38"/>
  <c r="P2619" i="38"/>
  <c r="P2617" i="38"/>
  <c r="P2471" i="38"/>
  <c r="P2777" i="38"/>
  <c r="P2235" i="38"/>
  <c r="P2487" i="38"/>
  <c r="P2272" i="38"/>
  <c r="P2262" i="38"/>
  <c r="P2110" i="38"/>
  <c r="P2484" i="38"/>
  <c r="P2530" i="38"/>
  <c r="P2737" i="38"/>
  <c r="P2117" i="38"/>
  <c r="P2460" i="38"/>
  <c r="P2462" i="38"/>
  <c r="P2768" i="38"/>
  <c r="P2231" i="38"/>
  <c r="P2809" i="38"/>
  <c r="P2080" i="38"/>
  <c r="P2605" i="38"/>
  <c r="P2828" i="38"/>
  <c r="P2302" i="38"/>
  <c r="P2488" i="38"/>
  <c r="P2831" i="38"/>
  <c r="P2042" i="38"/>
  <c r="P2823" i="38"/>
  <c r="P2188" i="38"/>
  <c r="P2458" i="38"/>
  <c r="P2197" i="38"/>
  <c r="P2573" i="38"/>
  <c r="P2716" i="38"/>
  <c r="P2016" i="38"/>
  <c r="P2477" i="38"/>
  <c r="P2207" i="38"/>
  <c r="P2232" i="38"/>
  <c r="P2086" i="38"/>
  <c r="P2804" i="38"/>
  <c r="P2143" i="38"/>
  <c r="P2771" i="38"/>
  <c r="P2067" i="38"/>
  <c r="P2030" i="38"/>
  <c r="P2312" i="38"/>
  <c r="P2764" i="38"/>
  <c r="P2699" i="38"/>
  <c r="P2815" i="38"/>
  <c r="P2533" i="38"/>
  <c r="P2436" i="38"/>
  <c r="P2198" i="38"/>
  <c r="P2593" i="38"/>
  <c r="P2220" i="38"/>
  <c r="P2240" i="38"/>
  <c r="P2165" i="38"/>
  <c r="P2055" i="38"/>
  <c r="P2803" i="38"/>
  <c r="P2810" i="38"/>
  <c r="P2670" i="38"/>
  <c r="P2675" i="38"/>
  <c r="P2552" i="38"/>
  <c r="P2074" i="38"/>
  <c r="P2139" i="38"/>
  <c r="P2685" i="38"/>
  <c r="P2482" i="38"/>
  <c r="P2204" i="38"/>
  <c r="P2454" i="38"/>
  <c r="P2479" i="38"/>
  <c r="P2244" i="38"/>
  <c r="P2705" i="38"/>
  <c r="P2417" i="38"/>
  <c r="P2502" i="38"/>
  <c r="P2766" i="38"/>
  <c r="P2822" i="38"/>
  <c r="P2038" i="38"/>
  <c r="P2427" i="38"/>
  <c r="P2588" i="38"/>
  <c r="P2447" i="38"/>
  <c r="P2020" i="38"/>
  <c r="P2270" i="38"/>
  <c r="P2483" i="38"/>
  <c r="P2041" i="38"/>
  <c r="P2068" i="38"/>
  <c r="P2695" i="38"/>
  <c r="P2543" i="38"/>
  <c r="P2266" i="38"/>
  <c r="P2094" i="38"/>
  <c r="P2442" i="38"/>
  <c r="P2443" i="38"/>
  <c r="P2452" i="38"/>
  <c r="P2230" i="38"/>
  <c r="P2159" i="38"/>
  <c r="P2742" i="38"/>
  <c r="P2035" i="38"/>
  <c r="P2722" i="38"/>
  <c r="P2578" i="38"/>
  <c r="P2166" i="38"/>
  <c r="P2719" i="38"/>
  <c r="P2495" i="38"/>
  <c r="P2004" i="38"/>
  <c r="P2215" i="38"/>
  <c r="P2200" i="38"/>
  <c r="P2525" i="38"/>
  <c r="P2503" i="38"/>
  <c r="P2187" i="38"/>
  <c r="P2113" i="38"/>
  <c r="P2276" i="38"/>
  <c r="P2553" i="38"/>
  <c r="P2021" i="38"/>
  <c r="P2537" i="38"/>
  <c r="P2807" i="38"/>
  <c r="P2563" i="38"/>
  <c r="P2018" i="38"/>
  <c r="P2255" i="38"/>
  <c r="P2415" i="38"/>
  <c r="P2053" i="38"/>
  <c r="P2144" i="38"/>
  <c r="P2327" i="38"/>
  <c r="P2517" i="38"/>
  <c r="P2201" i="38"/>
  <c r="P2065" i="38"/>
  <c r="P2755" i="38"/>
  <c r="P2273" i="38"/>
  <c r="P2513" i="38"/>
  <c r="P2221" i="38"/>
  <c r="P2788" i="38"/>
  <c r="P2512" i="38"/>
  <c r="P2182" i="38"/>
  <c r="P2203" i="38"/>
  <c r="P2111" i="38"/>
  <c r="P2551" i="38"/>
  <c r="P2054" i="38"/>
  <c r="P2758" i="38"/>
  <c r="P2190" i="38"/>
  <c r="P2808" i="38"/>
  <c r="P2118" i="38"/>
  <c r="P2743" i="38"/>
  <c r="P2175" i="38"/>
  <c r="P2256" i="38"/>
  <c r="P2070" i="38"/>
  <c r="P2734" i="38"/>
  <c r="P2440" i="38"/>
  <c r="P2076" i="38"/>
  <c r="P2729" i="38"/>
  <c r="P2306" i="38"/>
  <c r="P2586" i="38"/>
  <c r="P2744" i="38"/>
  <c r="P2027" i="38"/>
  <c r="P2534" i="38"/>
  <c r="P2226" i="38"/>
  <c r="P2315" i="38"/>
  <c r="P2787" i="38"/>
  <c r="P2711" i="38"/>
  <c r="P2322" i="38"/>
  <c r="P2678" i="38"/>
  <c r="P2271" i="38"/>
  <c r="P2709" i="38"/>
  <c r="P2745" i="38"/>
  <c r="P2625" i="38"/>
  <c r="P2478" i="38"/>
  <c r="P2344" i="38"/>
  <c r="P2724" i="38"/>
  <c r="P2295" i="38"/>
  <c r="P2757" i="38"/>
  <c r="P2597" i="38"/>
  <c r="P2343" i="38"/>
  <c r="P2260" i="38"/>
  <c r="P2225" i="38"/>
  <c r="P2205" i="38"/>
  <c r="P2309" i="38"/>
  <c r="P2141" i="38"/>
  <c r="P2775" i="38"/>
  <c r="P2116" i="38"/>
  <c r="P2297" i="38"/>
  <c r="P2829" i="38"/>
  <c r="P2036" i="38"/>
  <c r="P2430" i="38"/>
  <c r="P2618" i="38"/>
  <c r="P2131" i="38"/>
  <c r="P2134" i="38"/>
  <c r="P2683" i="38"/>
  <c r="P2710" i="38"/>
  <c r="P2496" i="38"/>
  <c r="P2632" i="38"/>
  <c r="P2109" i="38"/>
  <c r="P2518" i="38"/>
  <c r="P2606" i="38"/>
  <c r="P2450" i="38"/>
  <c r="P2464" i="38"/>
  <c r="P2156" i="38"/>
  <c r="P2245" i="38"/>
  <c r="P2576" i="38"/>
  <c r="P2124" i="38"/>
  <c r="P2287" i="38"/>
  <c r="P2026" i="38"/>
  <c r="P2720" i="38"/>
  <c r="P2330" i="38"/>
  <c r="P2475" i="38"/>
  <c r="P2776" i="38"/>
  <c r="P2445" i="38"/>
  <c r="P2341" i="38"/>
  <c r="P2420" i="38"/>
  <c r="P2092" i="38"/>
  <c r="P2237" i="38"/>
  <c r="P2333" i="38"/>
  <c r="P2206" i="38"/>
  <c r="P2615" i="38"/>
  <c r="P2584" i="38"/>
  <c r="P2677" i="38"/>
  <c r="P2819" i="38"/>
  <c r="P2511" i="38"/>
  <c r="P2691" i="38"/>
  <c r="P2812" i="38"/>
  <c r="P2249" i="38"/>
  <c r="P2438" i="38"/>
  <c r="P2585" i="38"/>
  <c r="P2750" i="38"/>
  <c r="P2305" i="38"/>
  <c r="P2395" i="38"/>
  <c r="P2616" i="38"/>
  <c r="P2022" i="38"/>
  <c r="P2544" i="38"/>
  <c r="P2762" i="38"/>
  <c r="P2329" i="38"/>
  <c r="P2253" i="38"/>
  <c r="P2541" i="38"/>
  <c r="P2424" i="38"/>
  <c r="P2539" i="38"/>
  <c r="P2058" i="38"/>
  <c r="P2493" i="38"/>
  <c r="P2630" i="38"/>
  <c r="P2426" i="38"/>
  <c r="P2057" i="38"/>
  <c r="P2195" i="38"/>
  <c r="P2554" i="38"/>
  <c r="P2294" i="38"/>
  <c r="P2466" i="38"/>
  <c r="P2046" i="38"/>
  <c r="P2114" i="38"/>
  <c r="P2069" i="38"/>
  <c r="P2613" i="38"/>
  <c r="P2433" i="38"/>
  <c r="P2526" i="38"/>
  <c r="P2416" i="38"/>
  <c r="P2589" i="38"/>
  <c r="P2349" i="38"/>
  <c r="P2401" i="38"/>
  <c r="P2747" i="38"/>
  <c r="P2222" i="38"/>
  <c r="P2703" i="38"/>
  <c r="P2448" i="38"/>
  <c r="P2432" i="38"/>
  <c r="P2489" i="38"/>
  <c r="P2739" i="38"/>
  <c r="P2176" i="38"/>
  <c r="P2549" i="38"/>
  <c r="P2706" i="38"/>
  <c r="P2288" i="38"/>
  <c r="P2799" i="38"/>
  <c r="P2801" i="38"/>
  <c r="P2785" i="38"/>
  <c r="P2012" i="38"/>
  <c r="P2212" i="38"/>
  <c r="P2765" i="38"/>
  <c r="P2449" i="38"/>
  <c r="P2298" i="38"/>
  <c r="P2224" i="38"/>
  <c r="P2189" i="38"/>
  <c r="P2191" i="38"/>
  <c r="P2072" i="38"/>
  <c r="P2802" i="38"/>
  <c r="P2303" i="38"/>
  <c r="P2667" i="38"/>
  <c r="P2581" i="38"/>
  <c r="P2275" i="38"/>
  <c r="P2181" i="38"/>
  <c r="P2532" i="38"/>
  <c r="P2340" i="38"/>
  <c r="P2579" i="38"/>
  <c r="P2299" i="38"/>
  <c r="P2040" i="38"/>
  <c r="P2608" i="38"/>
  <c r="P2145" i="38"/>
  <c r="P2292" i="38"/>
  <c r="P2029" i="38"/>
  <c r="P2218" i="38"/>
  <c r="P2064" i="38"/>
  <c r="P2773" i="38"/>
  <c r="P2583" i="38"/>
  <c r="P2239" i="38"/>
  <c r="P2136" i="38"/>
  <c r="P2032" i="38"/>
  <c r="P2108" i="38"/>
  <c r="P2548" i="38"/>
  <c r="P2307" i="38"/>
  <c r="P2293" i="38"/>
  <c r="P2278" i="38"/>
  <c r="P2178" i="38"/>
  <c r="P2429" i="38"/>
  <c r="P2519" i="38"/>
  <c r="P2105" i="38"/>
  <c r="P2600" i="38"/>
  <c r="P2227" i="38"/>
  <c r="P2258" i="38"/>
  <c r="P2603" i="38"/>
  <c r="P2009" i="38"/>
  <c r="P2283" i="38"/>
  <c r="P2414" i="38"/>
  <c r="P2345" i="38"/>
  <c r="P2104" i="38"/>
  <c r="P2561" i="38"/>
  <c r="P2546" i="38"/>
  <c r="P2404" i="38"/>
  <c r="P2325" i="38"/>
  <c r="P2192" i="38"/>
  <c r="P2085" i="38"/>
  <c r="P2148" i="38"/>
  <c r="P2066" i="38"/>
  <c r="P2300" i="38"/>
  <c r="P2044" i="38"/>
  <c r="P2167" i="38"/>
  <c r="P2811" i="38"/>
  <c r="P2152" i="38"/>
  <c r="P2486" i="38"/>
  <c r="P2623" i="38"/>
  <c r="P2582" i="38"/>
  <c r="P2690" i="38"/>
  <c r="P2103" i="38"/>
  <c r="P2832" i="38"/>
  <c r="P2697" i="38"/>
  <c r="P2061" i="38"/>
  <c r="P2115" i="38"/>
  <c r="P2246" i="38"/>
  <c r="P2251" i="38"/>
  <c r="P2102" i="38"/>
  <c r="P2707" i="38"/>
  <c r="P2510" i="38"/>
  <c r="P2793" i="38"/>
  <c r="P2505" i="38"/>
  <c r="P2591" i="38"/>
  <c r="P2252" i="38"/>
  <c r="P2142" i="38"/>
  <c r="P2093" i="38"/>
  <c r="P2039" i="38"/>
  <c r="P2184" i="38"/>
  <c r="P2025" i="38"/>
  <c r="P2412" i="38"/>
  <c r="P2761" i="38"/>
  <c r="P2056" i="38"/>
  <c r="P2704" i="38"/>
  <c r="P2138" i="38"/>
  <c r="P2059" i="38"/>
  <c r="P2439" i="38"/>
  <c r="P2320" i="38"/>
  <c r="P2769" i="38"/>
  <c r="P2580" i="38"/>
  <c r="P2767" i="38"/>
  <c r="P2836" i="38"/>
  <c r="P2268" i="38"/>
  <c r="P2759" i="38"/>
  <c r="P2291" i="38"/>
  <c r="P2694" i="38"/>
  <c r="P2149" i="38"/>
  <c r="P2171" i="38"/>
  <c r="P2481" i="38"/>
  <c r="P2838" i="38"/>
  <c r="P2686" i="38"/>
  <c r="P2555" i="38"/>
  <c r="P2521" i="38"/>
  <c r="P2689" i="38"/>
  <c r="P2154" i="38"/>
  <c r="P2290" i="38"/>
  <c r="P2672" i="38"/>
  <c r="P2676" i="38"/>
  <c r="P2770" i="38"/>
  <c r="P2451" i="38"/>
  <c r="P2733" i="38"/>
  <c r="P2051" i="38"/>
  <c r="P2531" i="38"/>
  <c r="P2456" i="38"/>
  <c r="P2465" i="38"/>
  <c r="P2396" i="38"/>
  <c r="P2217" i="38"/>
  <c r="P2735" i="38"/>
  <c r="P2078" i="38"/>
  <c r="P2547" i="38"/>
  <c r="P2099" i="38"/>
  <c r="P2161" i="38"/>
  <c r="P2614" i="38"/>
  <c r="P2409" i="38"/>
  <c r="P2727" i="38"/>
  <c r="P2628" i="38"/>
  <c r="P2013" i="38"/>
  <c r="P2687" i="38"/>
  <c r="P2163" i="38"/>
  <c r="P2183" i="38"/>
  <c r="P2718" i="38"/>
  <c r="P2301" i="38"/>
  <c r="P2153" i="38"/>
  <c r="P2837" i="38"/>
  <c r="P2633" i="38"/>
  <c r="P2011" i="38"/>
  <c r="P2284" i="38"/>
  <c r="P2673" i="38"/>
  <c r="P2612" i="38"/>
  <c r="P2410" i="38"/>
  <c r="P2714" i="38"/>
  <c r="P2280" i="38"/>
  <c r="P2835" i="38"/>
  <c r="P2199" i="38"/>
  <c r="P2313" i="38"/>
  <c r="P2147" i="38"/>
  <c r="P2342" i="38"/>
  <c r="P2671" i="38"/>
  <c r="P2702" i="38"/>
  <c r="P2497" i="38"/>
  <c r="P2542" i="38"/>
  <c r="P2024" i="38"/>
  <c r="P2574" i="38"/>
  <c r="P2457" i="38"/>
  <c r="P2425" i="38"/>
  <c r="P2261" i="38"/>
  <c r="P2797" i="38"/>
  <c r="P2820" i="38"/>
  <c r="P2556" i="38"/>
  <c r="P2529" i="38"/>
  <c r="P2814" i="38"/>
  <c r="P2700" i="38"/>
  <c r="P2120" i="38"/>
  <c r="P2127" i="38"/>
  <c r="P2740" i="38"/>
  <c r="P2125" i="38"/>
  <c r="P2150" i="38"/>
  <c r="P2019" i="38"/>
  <c r="P2263" i="38"/>
  <c r="P2336" i="38"/>
  <c r="P2060" i="38"/>
  <c r="P2715" i="38"/>
  <c r="P2008" i="38"/>
  <c r="P2319" i="38"/>
  <c r="P2101" i="38"/>
  <c r="P2210" i="38"/>
  <c r="P2034" i="38"/>
  <c r="P2267" i="38"/>
  <c r="P2209" i="38"/>
  <c r="P2598" i="38"/>
  <c r="P2446" i="38"/>
  <c r="P2350" i="38"/>
  <c r="P2347" i="38"/>
  <c r="P2763" i="38"/>
  <c r="P2007" i="38"/>
  <c r="P2408" i="38"/>
  <c r="P2444" i="38"/>
  <c r="P2186" i="38"/>
  <c r="P2805" i="38"/>
  <c r="P2778" i="38"/>
  <c r="P2587" i="38"/>
  <c r="P2470" i="38"/>
  <c r="P2202" i="38"/>
  <c r="P2627" i="38"/>
  <c r="P2592" i="38"/>
  <c r="P2507" i="38"/>
  <c r="P2081" i="38"/>
  <c r="P2696" i="38"/>
  <c r="P2419" i="38"/>
  <c r="P2308" i="38"/>
  <c r="P2236" i="38"/>
  <c r="P2692" i="38"/>
  <c r="P2839" i="38"/>
  <c r="P2500" i="38"/>
  <c r="P2403" i="38"/>
  <c r="P2162" i="38"/>
  <c r="P2708" i="38"/>
  <c r="P2680" i="38"/>
  <c r="P2247" i="38"/>
  <c r="P2323" i="38"/>
  <c r="P2174" i="38"/>
  <c r="P2629" i="38"/>
  <c r="P2037" i="38"/>
  <c r="P2843" i="38"/>
  <c r="P2264" i="38"/>
  <c r="P2353" i="38"/>
  <c r="P2119" i="38"/>
  <c r="P2402" i="38"/>
  <c r="P2781" i="38"/>
  <c r="P2257" i="38"/>
  <c r="P2031" i="38"/>
  <c r="P2728" i="38"/>
  <c r="P2179" i="38"/>
  <c r="P2229" i="38"/>
  <c r="P2772" i="38"/>
  <c r="P2097" i="38"/>
  <c r="P2783" i="38"/>
  <c r="P2514" i="38"/>
  <c r="P2599" i="38"/>
  <c r="P2688" i="38"/>
  <c r="P2351" i="38"/>
  <c r="P2084" i="38"/>
  <c r="P2562" i="38"/>
  <c r="P2492" i="38"/>
  <c r="P2434" i="38"/>
  <c r="P2122" i="38"/>
  <c r="P2826" i="38"/>
  <c r="P2073" i="38"/>
  <c r="P2698" i="38"/>
  <c r="P2083" i="38"/>
  <c r="P2782" i="38"/>
  <c r="P2602" i="38"/>
  <c r="P2250" i="38"/>
  <c r="P2089" i="38"/>
  <c r="P2473" i="38"/>
  <c r="P2332" i="38"/>
  <c r="P2413" i="38"/>
  <c r="P2337" i="38"/>
  <c r="P2713" i="38"/>
  <c r="P2796" i="38"/>
  <c r="U2716" i="38"/>
  <c r="U2037" i="38"/>
  <c r="U2117" i="38"/>
  <c r="U2291" i="38"/>
  <c r="U2200" i="38"/>
  <c r="U2539" i="38"/>
  <c r="U2520" i="38"/>
  <c r="U2105" i="38"/>
  <c r="U2468" i="38"/>
  <c r="U2547" i="38"/>
  <c r="U2198" i="38"/>
  <c r="U2562" i="38"/>
  <c r="U2506" i="38"/>
  <c r="U2120" i="38"/>
  <c r="U2409" i="38"/>
  <c r="U2769" i="38"/>
  <c r="U2230" i="38"/>
  <c r="U2753" i="38"/>
  <c r="U2312" i="38"/>
  <c r="U2429" i="38"/>
  <c r="U2453" i="38"/>
  <c r="U2400" i="38"/>
  <c r="U2604" i="38"/>
  <c r="U2461" i="38"/>
  <c r="U2350" i="38"/>
  <c r="U2163" i="38"/>
  <c r="U2608" i="38"/>
  <c r="U2501" i="38"/>
  <c r="U2493" i="38"/>
  <c r="U2734" i="38"/>
  <c r="U2524" i="38"/>
  <c r="U2633" i="38"/>
  <c r="U2471" i="38"/>
  <c r="U2017" i="38"/>
  <c r="U2738" i="38"/>
  <c r="U2333" i="38"/>
  <c r="U2254" i="38"/>
  <c r="U2063" i="38"/>
  <c r="U2511" i="38"/>
  <c r="U2206" i="38"/>
  <c r="U2081" i="38"/>
  <c r="U2294" i="38"/>
  <c r="U2577" i="38"/>
  <c r="U2684" i="38"/>
  <c r="U2155" i="38"/>
  <c r="U2455" i="38"/>
  <c r="U2068" i="38"/>
  <c r="U2070" i="38"/>
  <c r="U2804" i="38"/>
  <c r="U2679" i="38"/>
  <c r="U2404" i="38"/>
  <c r="U2530" i="38"/>
  <c r="U2828" i="38"/>
  <c r="U2807" i="38"/>
  <c r="U2444" i="38"/>
  <c r="U2549" i="38"/>
  <c r="U2349" i="38"/>
  <c r="U2831" i="38"/>
  <c r="U2217" i="38"/>
  <c r="U2179" i="38"/>
  <c r="U2706" i="38"/>
  <c r="U2288" i="38"/>
  <c r="U2266" i="38"/>
  <c r="U2484" i="38"/>
  <c r="U2615" i="38"/>
  <c r="U2314" i="38"/>
  <c r="U2241" i="38"/>
  <c r="U2590" i="38"/>
  <c r="U2801" i="38"/>
  <c r="U2507" i="38"/>
  <c r="U2229" i="38"/>
  <c r="U2107" i="38"/>
  <c r="U2226" i="38"/>
  <c r="U2214" i="38"/>
  <c r="U2103" i="38"/>
  <c r="U2447" i="38"/>
  <c r="U2250" i="38"/>
  <c r="U2790" i="38"/>
  <c r="U2018" i="38"/>
  <c r="U2329" i="38"/>
  <c r="U2225" i="38"/>
  <c r="U2720" i="38"/>
  <c r="U2249" i="38"/>
  <c r="U2469" i="38"/>
  <c r="U2525" i="38"/>
  <c r="U2258" i="38"/>
  <c r="U2802" i="38"/>
  <c r="U2743" i="38"/>
  <c r="U2593" i="38"/>
  <c r="U2019" i="38"/>
  <c r="U2330" i="38"/>
  <c r="U2702" i="38"/>
  <c r="U2609" i="38"/>
  <c r="U2695" i="38"/>
  <c r="U2062" i="38"/>
  <c r="U2184" i="38"/>
  <c r="U2138" i="38"/>
  <c r="U2729" i="38"/>
  <c r="U2430" i="38"/>
  <c r="U2310" i="38"/>
  <c r="U2454" i="38"/>
  <c r="U2171" i="38"/>
  <c r="U2722" i="38"/>
  <c r="U2744" i="38"/>
  <c r="U2292" i="38"/>
  <c r="U2260" i="38"/>
  <c r="U2035" i="38"/>
  <c r="U2235" i="38"/>
  <c r="U2046" i="38"/>
  <c r="U2607" i="38"/>
  <c r="U2478" i="38"/>
  <c r="U2441" i="38"/>
  <c r="U2196" i="38"/>
  <c r="U2097" i="38"/>
  <c r="U2111" i="38"/>
  <c r="U2007" i="38"/>
  <c r="U2833" i="38"/>
  <c r="U2535" i="38"/>
  <c r="U2766" i="38"/>
  <c r="U2034" i="38"/>
  <c r="U2327" i="38"/>
  <c r="U2715" i="38"/>
  <c r="U2332" i="38"/>
  <c r="U2275" i="38"/>
  <c r="U2336" i="38"/>
  <c r="U2149" i="38"/>
  <c r="U2085" i="38"/>
  <c r="U2238" i="38"/>
  <c r="U2245" i="38"/>
  <c r="U2176" i="38"/>
  <c r="U2030" i="38"/>
  <c r="U2487" i="38"/>
  <c r="U2142" i="38"/>
  <c r="U2038" i="38"/>
  <c r="U2502" i="38"/>
  <c r="U2571" i="38"/>
  <c r="U2513" i="38"/>
  <c r="U2178" i="38"/>
  <c r="U2112" i="38"/>
  <c r="U2134" i="38"/>
  <c r="U2490" i="38"/>
  <c r="U2540" i="38"/>
  <c r="U2581" i="38"/>
  <c r="U2065" i="38"/>
  <c r="U2673" i="38"/>
  <c r="U2799" i="38"/>
  <c r="U2395" i="38"/>
  <c r="U2059" i="38"/>
  <c r="U2613" i="38"/>
  <c r="U2121" i="38"/>
  <c r="U2024" i="38"/>
  <c r="U2693" i="38"/>
  <c r="U2109" i="38"/>
  <c r="U2449" i="38"/>
  <c r="U2620" i="38"/>
  <c r="U2079" i="38"/>
  <c r="U2675" i="38"/>
  <c r="U2452" i="38"/>
  <c r="U2306" i="38"/>
  <c r="U2512" i="38"/>
  <c r="U2470" i="38"/>
  <c r="U2614" i="38"/>
  <c r="U2010" i="38"/>
  <c r="U2774" i="38"/>
  <c r="U2521" i="38"/>
  <c r="U2489" i="38"/>
  <c r="U2701" i="38"/>
  <c r="U2040" i="38"/>
  <c r="U2227" i="38"/>
  <c r="U2325" i="38"/>
  <c r="U2739" i="38"/>
  <c r="U2689" i="38"/>
  <c r="U2437" i="38"/>
  <c r="U2481" i="38"/>
  <c r="U2792" i="38"/>
  <c r="U2048" i="38"/>
  <c r="U2625" i="38"/>
  <c r="U2777" i="38"/>
  <c r="U2022" i="38"/>
  <c r="U2458" i="38"/>
  <c r="U2153" i="38"/>
  <c r="U2118" i="38"/>
  <c r="U2335" i="38"/>
  <c r="U2262" i="38"/>
  <c r="U2518" i="38"/>
  <c r="U2762" i="38"/>
  <c r="U2711" i="38"/>
  <c r="U2510" i="38"/>
  <c r="U2709" i="38"/>
  <c r="U2703" i="38"/>
  <c r="U2486" i="38"/>
  <c r="U2603" i="38"/>
  <c r="U2088" i="38"/>
  <c r="U2052" i="38"/>
  <c r="U2174" i="38"/>
  <c r="U2145" i="38"/>
  <c r="U2243" i="38"/>
  <c r="U2071" i="38"/>
  <c r="U2319" i="38"/>
  <c r="U2824" i="38"/>
  <c r="U2537" i="38"/>
  <c r="U2191" i="38"/>
  <c r="U2789" i="38"/>
  <c r="U2274" i="38"/>
  <c r="U2840" i="38"/>
  <c r="U2560" i="38"/>
  <c r="U2144" i="38"/>
  <c r="U2575" i="38"/>
  <c r="U2204" i="38"/>
  <c r="U2591" i="38"/>
  <c r="U2152" i="38"/>
  <c r="U2532" i="38"/>
  <c r="U2751" i="38"/>
  <c r="U2089" i="38"/>
  <c r="U2505" i="38"/>
  <c r="U2186" i="38"/>
  <c r="U2595" i="38"/>
  <c r="U2515" i="38"/>
  <c r="U2669" i="38"/>
  <c r="U2094" i="38"/>
  <c r="U2416" i="38"/>
  <c r="U2422" i="38"/>
  <c r="U2627" i="38"/>
  <c r="U2492" i="38"/>
  <c r="U2293" i="38"/>
  <c r="U2596" i="38"/>
  <c r="U2776" i="38"/>
  <c r="U2175" i="38"/>
  <c r="U2545" i="38"/>
  <c r="U2719" i="38"/>
  <c r="U2574" i="38"/>
  <c r="U2147" i="38"/>
  <c r="U2264" i="38"/>
  <c r="U2316" i="38"/>
  <c r="U2223" i="38"/>
  <c r="U2173" i="38"/>
  <c r="U2320" i="38"/>
  <c r="U2732" i="38"/>
  <c r="U2113" i="38"/>
  <c r="U2707" i="38"/>
  <c r="U2195" i="38"/>
  <c r="U2347" i="38"/>
  <c r="U2410" i="38"/>
  <c r="U2084" i="38"/>
  <c r="U2128" i="38"/>
  <c r="U2670" i="38"/>
  <c r="U2251" i="38"/>
  <c r="U2399" i="38"/>
  <c r="U2798" i="38"/>
  <c r="U2343" i="38"/>
  <c r="U2698" i="38"/>
  <c r="U2462" i="38"/>
  <c r="U2311" i="38"/>
  <c r="U2680" i="38"/>
  <c r="U2075" i="38"/>
  <c r="U2808" i="38"/>
  <c r="U2783" i="38"/>
  <c r="U2837" i="38"/>
  <c r="U2841" i="38"/>
  <c r="U2407" i="38"/>
  <c r="U2334" i="38"/>
  <c r="U2768" i="38"/>
  <c r="U2737" i="38"/>
  <c r="U2273" i="38"/>
  <c r="U2032" i="38"/>
  <c r="U2232" i="38"/>
  <c r="U2546" i="38"/>
  <c r="U2754" i="38"/>
  <c r="U2755" i="38"/>
  <c r="U2172" i="38"/>
  <c r="U2054" i="38"/>
  <c r="U2290" i="38"/>
  <c r="U2611" i="38"/>
  <c r="U2253" i="38"/>
  <c r="U2582" i="38"/>
  <c r="U2839" i="38"/>
  <c r="U2726" i="38"/>
  <c r="U2668" i="38"/>
  <c r="U2770" i="38"/>
  <c r="U2555" i="38"/>
  <c r="U2284" i="38"/>
  <c r="U2475" i="38"/>
  <c r="U2588" i="38"/>
  <c r="U2731" i="38"/>
  <c r="U2672" i="38"/>
  <c r="U2818" i="38"/>
  <c r="U2203" i="38"/>
  <c r="U2466" i="38"/>
  <c r="U2497" i="38"/>
  <c r="U2286" i="38"/>
  <c r="U2146" i="38"/>
  <c r="U2053" i="38"/>
  <c r="U2004" i="38"/>
  <c r="U2445" i="38"/>
  <c r="U2026" i="38"/>
  <c r="U2193" i="38"/>
  <c r="U2268" i="38"/>
  <c r="U2189" i="38"/>
  <c r="U2300" i="38"/>
  <c r="U2843" i="38"/>
  <c r="U2457" i="38"/>
  <c r="U2740" i="38"/>
  <c r="U2143" i="38"/>
  <c r="U2691" i="38"/>
  <c r="U2154" i="38"/>
  <c r="U2169" i="38"/>
  <c r="U2100" i="38"/>
  <c r="U2579" i="38"/>
  <c r="U2072" i="38"/>
  <c r="U2397" i="38"/>
  <c r="U2122" i="38"/>
  <c r="U2101" i="38"/>
  <c r="U2137" i="38"/>
  <c r="U2713" i="38"/>
  <c r="U2594" i="38"/>
  <c r="U2180" i="38"/>
  <c r="U2601" i="38"/>
  <c r="U2402" i="38"/>
  <c r="U2725" i="38"/>
  <c r="U2697" i="38"/>
  <c r="U2821" i="38"/>
  <c r="U2623" i="38"/>
  <c r="U2303" i="38"/>
  <c r="U2619" i="38"/>
  <c r="U2806" i="38"/>
  <c r="U2108" i="38"/>
  <c r="U2736" i="38"/>
  <c r="U2069" i="38"/>
  <c r="U2240" i="38"/>
  <c r="U2280" i="38"/>
  <c r="U2020" i="38"/>
  <c r="U2282" i="38"/>
  <c r="U2328" i="38"/>
  <c r="U2016" i="38"/>
  <c r="U2745" i="38"/>
  <c r="U2351" i="38"/>
  <c r="U2283" i="38"/>
  <c r="U2548" i="38"/>
  <c r="U2181" i="38"/>
  <c r="U2626" i="38"/>
  <c r="U2123" i="38"/>
  <c r="U2086" i="38"/>
  <c r="U2263" i="38"/>
  <c r="U2033" i="38"/>
  <c r="U2823" i="38"/>
  <c r="U2439" i="38"/>
  <c r="U2617" i="38"/>
  <c r="U2211" i="38"/>
  <c r="U2005" i="38"/>
  <c r="U2811" i="38"/>
  <c r="U2047" i="38"/>
  <c r="U2580" i="38"/>
  <c r="U2699" i="38"/>
  <c r="U2570" i="38"/>
  <c r="U2104" i="38"/>
  <c r="U2586" i="38"/>
  <c r="U2265" i="38"/>
  <c r="U2213" i="38"/>
  <c r="U2087" i="38"/>
  <c r="U2690" i="38"/>
  <c r="U2055" i="38"/>
  <c r="U2342" i="38"/>
  <c r="U2190" i="38"/>
  <c r="U2201" i="38"/>
  <c r="U2420" i="38"/>
  <c r="U2459" i="38"/>
  <c r="U2721" i="38"/>
  <c r="U2810" i="38"/>
  <c r="U2541" i="38"/>
  <c r="U2212" i="38"/>
  <c r="U2534" i="38"/>
  <c r="U2795" i="38"/>
  <c r="U2741" i="38"/>
  <c r="U2667" i="38"/>
  <c r="U2708" i="38"/>
  <c r="U2813" i="38"/>
  <c r="U2093" i="38"/>
  <c r="U2188" i="38"/>
  <c r="U2281" i="38"/>
  <c r="U2428" i="38"/>
  <c r="U2194" i="38"/>
  <c r="U2772" i="38"/>
  <c r="U2446" i="38"/>
  <c r="U2785" i="38"/>
  <c r="U2781" i="38"/>
  <c r="U2252" i="38"/>
  <c r="U2463" i="38"/>
  <c r="U2784" i="38"/>
  <c r="U2326" i="38"/>
  <c r="U2554" i="38"/>
  <c r="U2538" i="38"/>
  <c r="U2417" i="38"/>
  <c r="U2202" i="38"/>
  <c r="U2533" i="38"/>
  <c r="U2165" i="38"/>
  <c r="U2622" i="38"/>
  <c r="U2231" i="38"/>
  <c r="U2125" i="38"/>
  <c r="U2074" i="38"/>
  <c r="U2730" i="38"/>
  <c r="U2039" i="38"/>
  <c r="U2296" i="38"/>
  <c r="U2435" i="38"/>
  <c r="U2197" i="38"/>
  <c r="U2177" i="38"/>
  <c r="U2278" i="38"/>
  <c r="U2687" i="38"/>
  <c r="U2825" i="38"/>
  <c r="U2592" i="38"/>
  <c r="U2765" i="38"/>
  <c r="U2796" i="38"/>
  <c r="U2095" i="38"/>
  <c r="U2834" i="38"/>
  <c r="U2764" i="38"/>
  <c r="U2027" i="38"/>
  <c r="U2516" i="38"/>
  <c r="U2477" i="38"/>
  <c r="U2078" i="38"/>
  <c r="U2119" i="38"/>
  <c r="U2676" i="38"/>
  <c r="U2835" i="38"/>
  <c r="U2434" i="38"/>
  <c r="U2340" i="38"/>
  <c r="U2166" i="38"/>
  <c r="U2015" i="38"/>
  <c r="U2842" i="38"/>
  <c r="U2488" i="38"/>
  <c r="U2272" i="38"/>
  <c r="U2632" i="38"/>
  <c r="U2396" i="38"/>
  <c r="U2814" i="38"/>
  <c r="U2082" i="38"/>
  <c r="U2800" i="38"/>
  <c r="U2157" i="38"/>
  <c r="U2827" i="38"/>
  <c r="U2237" i="38"/>
  <c r="U2406" i="38"/>
  <c r="U2060" i="38"/>
  <c r="U2791" i="38"/>
  <c r="U2421" i="38"/>
  <c r="U2346" i="38"/>
  <c r="U2028" i="38"/>
  <c r="U2220" i="38"/>
  <c r="U2822" i="38"/>
  <c r="U2527" i="38"/>
  <c r="U2210" i="38"/>
  <c r="U2236" i="38"/>
  <c r="U2170" i="38"/>
  <c r="U2498" i="38"/>
  <c r="U2414" i="38"/>
  <c r="U2246" i="38"/>
  <c r="U2323" i="38"/>
  <c r="U2712" i="38"/>
  <c r="U2205" i="38"/>
  <c r="U2727" i="38"/>
  <c r="U2476" i="38"/>
  <c r="U2714" i="38"/>
  <c r="U2543" i="38"/>
  <c r="U2337" i="38"/>
  <c r="U2424" i="38"/>
  <c r="U2233" i="38"/>
  <c r="U2557" i="38"/>
  <c r="U2830" i="38"/>
  <c r="U2114" i="38"/>
  <c r="U2164" i="38"/>
  <c r="U2006" i="38"/>
  <c r="U2585" i="38"/>
  <c r="U2299" i="38"/>
  <c r="U2504" i="38"/>
  <c r="U2228" i="38"/>
  <c r="U2500" i="38"/>
  <c r="U2348" i="38"/>
  <c r="U2756" i="38"/>
  <c r="U2671" i="38"/>
  <c r="U2008" i="38"/>
  <c r="U2436" i="38"/>
  <c r="U2598" i="38"/>
  <c r="U2256" i="38"/>
  <c r="U2576" i="38"/>
  <c r="U2066" i="38"/>
  <c r="U2618" i="38"/>
  <c r="U2259" i="38"/>
  <c r="U2403" i="38"/>
  <c r="U2491" i="38"/>
  <c r="U2746" i="38"/>
  <c r="U2140" i="38"/>
  <c r="U2479" i="38"/>
  <c r="U2628" i="38"/>
  <c r="U2298" i="38"/>
  <c r="U2750" i="38"/>
  <c r="U2289" i="38"/>
  <c r="U2124" i="38"/>
  <c r="U2045" i="38"/>
  <c r="U2771" i="38"/>
  <c r="U2098" i="38"/>
  <c r="U2009" i="38"/>
  <c r="U2029" i="38"/>
  <c r="U2405" i="38"/>
  <c r="U2301" i="38"/>
  <c r="U2503" i="38"/>
  <c r="U2815" i="38"/>
  <c r="U2700" i="38"/>
  <c r="U2013" i="38"/>
  <c r="U2805" i="38"/>
  <c r="U2080" i="38"/>
  <c r="U2304" i="38"/>
  <c r="U2597" i="38"/>
  <c r="U2694" i="38"/>
  <c r="U2413" i="38"/>
  <c r="U2427" i="38"/>
  <c r="U2610" i="38"/>
  <c r="U2255" i="38"/>
  <c r="U2778" i="38"/>
  <c r="U2440" i="38"/>
  <c r="U2678" i="38"/>
  <c r="U2496" i="38"/>
  <c r="U2083" i="38"/>
  <c r="U2816" i="38"/>
  <c r="U2308" i="38"/>
  <c r="U2485" i="38"/>
  <c r="U2465" i="38"/>
  <c r="U2115" i="38"/>
  <c r="U2215" i="38"/>
  <c r="U2688" i="38"/>
  <c r="U2064" i="38"/>
  <c r="U2315" i="38"/>
  <c r="U2161" i="38"/>
  <c r="U2309" i="38"/>
  <c r="U2044" i="38"/>
  <c r="U2460" i="38"/>
  <c r="U2692" i="38"/>
  <c r="U2425" i="38"/>
  <c r="U2208" i="38"/>
  <c r="U2522" i="38"/>
  <c r="U2742" i="38"/>
  <c r="U2135" i="38"/>
  <c r="U2247" i="38"/>
  <c r="U2051" i="38"/>
  <c r="U2820" i="38"/>
  <c r="U2752" i="38"/>
  <c r="U2531" i="38"/>
  <c r="U2794" i="38"/>
  <c r="U2321" i="38"/>
  <c r="U2307" i="38"/>
  <c r="U2578" i="38"/>
  <c r="U2523" i="38"/>
  <c r="U2042" i="38"/>
  <c r="U2106" i="38"/>
  <c r="U2221" i="38"/>
  <c r="U2398" i="38"/>
  <c r="U2812" i="38"/>
  <c r="U2442" i="38"/>
  <c r="U2031" i="38"/>
  <c r="U2141" i="38"/>
  <c r="U2341" i="38"/>
  <c r="U2674" i="38"/>
  <c r="U2724" i="38"/>
  <c r="U2559" i="38"/>
  <c r="U2561" i="38"/>
  <c r="U2552" i="38"/>
  <c r="U2483" i="38"/>
  <c r="U2786" i="38"/>
  <c r="U2682" i="38"/>
  <c r="U2735" i="38"/>
  <c r="U2318" i="38"/>
  <c r="U2162" i="38"/>
  <c r="U2517" i="38"/>
  <c r="U2352" i="38"/>
  <c r="U2129" i="38"/>
  <c r="U2788" i="38"/>
  <c r="U2344" i="38"/>
  <c r="U2733" i="38"/>
  <c r="U2222" i="38"/>
  <c r="U2025" i="38"/>
  <c r="U2448" i="38"/>
  <c r="U2612" i="38"/>
  <c r="U2090" i="38"/>
  <c r="U2234" i="38"/>
  <c r="U2011" i="38"/>
  <c r="U2763" i="38"/>
  <c r="U2621" i="38"/>
  <c r="U2760" i="38"/>
  <c r="U2602" i="38"/>
  <c r="U2616" i="38"/>
  <c r="U2150" i="38"/>
  <c r="U2761" i="38"/>
  <c r="U2345" i="38"/>
  <c r="U2139" i="38"/>
  <c r="U2793" i="38"/>
  <c r="U2514" i="38"/>
  <c r="U2782" i="38"/>
  <c r="U2285" i="38"/>
  <c r="U2529" i="38"/>
  <c r="U2219" i="38"/>
  <c r="U2519" i="38"/>
  <c r="U2257" i="38"/>
  <c r="U2050" i="38"/>
  <c r="U2199" i="38"/>
  <c r="U2338" i="38"/>
  <c r="U2542" i="38"/>
  <c r="U2131" i="38"/>
  <c r="U2587" i="38"/>
  <c r="U2057" i="38"/>
  <c r="U2182" i="38"/>
  <c r="U2432" i="38"/>
  <c r="U2239" i="38"/>
  <c r="U2696" i="38"/>
  <c r="U2130" i="38"/>
  <c r="U2550" i="38"/>
  <c r="U2297" i="38"/>
  <c r="U2450" i="38"/>
  <c r="U2127" i="38"/>
  <c r="U2133" i="38"/>
  <c r="U2167" i="38"/>
  <c r="U2629" i="38"/>
  <c r="U2218" i="38"/>
  <c r="U2563" i="38"/>
  <c r="U2418" i="38"/>
  <c r="U2322" i="38"/>
  <c r="U2767" i="38"/>
  <c r="U2473" i="38"/>
  <c r="U2704" i="38"/>
  <c r="U2624" i="38"/>
  <c r="U2677" i="38"/>
  <c r="U2224" i="38"/>
  <c r="U2472" i="38"/>
  <c r="U2305" i="38"/>
  <c r="U2797" i="38"/>
  <c r="U2408" i="38"/>
  <c r="U2302" i="38"/>
  <c r="U2073" i="38"/>
  <c r="U2464" i="38"/>
  <c r="U2600" i="38"/>
  <c r="U2156" i="38"/>
  <c r="U2099" i="38"/>
  <c r="U2433" i="38"/>
  <c r="U2779" i="38"/>
  <c r="U2787" i="38"/>
  <c r="U2838" i="38"/>
  <c r="U2686" i="38"/>
  <c r="U2276" i="38"/>
  <c r="U2558" i="38"/>
  <c r="U2187" i="38"/>
  <c r="U2438" i="38"/>
  <c r="U2267" i="38"/>
  <c r="U2631" i="38"/>
  <c r="U2728" i="38"/>
  <c r="U2480" i="38"/>
  <c r="U2508" i="38"/>
  <c r="U2809" i="38"/>
  <c r="U2207" i="38"/>
  <c r="U2036" i="38"/>
  <c r="U2583" i="38"/>
  <c r="U2353" i="38"/>
  <c r="U2780" i="38"/>
  <c r="U2209" i="38"/>
  <c r="U2412" i="38"/>
  <c r="U2705" i="38"/>
  <c r="U2556" i="38"/>
  <c r="U2482" i="38"/>
  <c r="U2773" i="38"/>
  <c r="U2499" i="38"/>
  <c r="U2749" i="38"/>
  <c r="U2758" i="38"/>
  <c r="U2023" i="38"/>
  <c r="U2723" i="38"/>
  <c r="U2313" i="38"/>
  <c r="U2076" i="38"/>
  <c r="U2192" i="38"/>
  <c r="U2474" i="38"/>
  <c r="U2132" i="38"/>
  <c r="U2287" i="38"/>
  <c r="U2067" i="38"/>
  <c r="U2077" i="38"/>
  <c r="U2759" i="38"/>
  <c r="U2630" i="38"/>
  <c r="U2423" i="38"/>
  <c r="U2589" i="38"/>
  <c r="U2451" i="38"/>
  <c r="U2012" i="38"/>
  <c r="U2216" i="38"/>
  <c r="U2102" i="38"/>
  <c r="U2495" i="38"/>
  <c r="U2041" i="38"/>
  <c r="U2681" i="38"/>
  <c r="U2244" i="38"/>
  <c r="U2411" i="38"/>
  <c r="U2248" i="38"/>
  <c r="U2710" i="38"/>
  <c r="U2685" i="38"/>
  <c r="U2261" i="38"/>
  <c r="U2091" i="38"/>
  <c r="U2528" i="38"/>
  <c r="U2116" i="38"/>
  <c r="U2110" i="38"/>
  <c r="U2584" i="38"/>
  <c r="U2817" i="38"/>
  <c r="U2717" i="38"/>
  <c r="U2826" i="38"/>
  <c r="U2536" i="38"/>
  <c r="U2599" i="38"/>
  <c r="U2419" i="38"/>
  <c r="U2049" i="38"/>
  <c r="U2718" i="38"/>
  <c r="U2456" i="38"/>
  <c r="U2832" i="38"/>
  <c r="U2683" i="38"/>
  <c r="U2295" i="38"/>
  <c r="U2443" i="38"/>
  <c r="U2467" i="38"/>
  <c r="U2431" i="38"/>
  <c r="U2183" i="38"/>
  <c r="U2056" i="38"/>
  <c r="U2415" i="38"/>
  <c r="U2747" i="38"/>
  <c r="U2803" i="38"/>
  <c r="U2551" i="38"/>
  <c r="U2151" i="38"/>
  <c r="U2270" i="38"/>
  <c r="U2159" i="38"/>
  <c r="U2426" i="38"/>
  <c r="U2014" i="38"/>
  <c r="U2605" i="38"/>
  <c r="U2148" i="38"/>
  <c r="U2401" i="38"/>
  <c r="U2092" i="38"/>
  <c r="U2573" i="38"/>
  <c r="U2748" i="38"/>
  <c r="U2136" i="38"/>
  <c r="U2829" i="38"/>
  <c r="U2553" i="38"/>
  <c r="U2279" i="38"/>
  <c r="U2775" i="38"/>
  <c r="U2572" i="38"/>
  <c r="U2317" i="38"/>
  <c r="U2819" i="38"/>
  <c r="U2757" i="38"/>
  <c r="U2569" i="38"/>
  <c r="U2277" i="38"/>
  <c r="U2544" i="38"/>
  <c r="U2185" i="38"/>
  <c r="U2339" i="38"/>
  <c r="U2043" i="38"/>
  <c r="U2324" i="38"/>
  <c r="U2058" i="38"/>
  <c r="U2271" i="38"/>
  <c r="U2061" i="38"/>
  <c r="U2096" i="38"/>
  <c r="U2606" i="38"/>
  <c r="U2509" i="38"/>
  <c r="U2836" i="38"/>
  <c r="U2126" i="38"/>
  <c r="U2160" i="38"/>
  <c r="U2331" i="38"/>
  <c r="U2168" i="38"/>
  <c r="U2021" i="38"/>
  <c r="U2158" i="38"/>
  <c r="U2242" i="38"/>
  <c r="U2526" i="38"/>
  <c r="U2269" i="38"/>
  <c r="AE2701" i="38"/>
  <c r="AE2615" i="38"/>
  <c r="AE2603" i="38"/>
  <c r="AE2680" i="38"/>
  <c r="AE2839" i="38"/>
  <c r="AE2278" i="38"/>
  <c r="AE2626" i="38"/>
  <c r="AE2224" i="38"/>
  <c r="AE2711" i="38"/>
  <c r="AE2049" i="38"/>
  <c r="AE2580" i="38"/>
  <c r="AE2685" i="38"/>
  <c r="AE2816" i="38"/>
  <c r="AE2594" i="38"/>
  <c r="AE2215" i="38"/>
  <c r="AE2755" i="38"/>
  <c r="AE2745" i="38"/>
  <c r="AE2778" i="38"/>
  <c r="AE2596" i="38"/>
  <c r="AE2803" i="38"/>
  <c r="AE2187" i="38"/>
  <c r="AE2834" i="38"/>
  <c r="AE2034" i="38"/>
  <c r="AE2559" i="38"/>
  <c r="AE2727" i="38"/>
  <c r="AE2315" i="38"/>
  <c r="AE2743" i="38"/>
  <c r="AE2762" i="38"/>
  <c r="AE2320" i="38"/>
  <c r="AE2814" i="38"/>
  <c r="AE2243" i="38"/>
  <c r="AE2121" i="38"/>
  <c r="AE2145" i="38"/>
  <c r="AE2812" i="38"/>
  <c r="AE2081" i="38"/>
  <c r="AE2585" i="38"/>
  <c r="AE2153" i="38"/>
  <c r="AE2817" i="38"/>
  <c r="AE2055" i="38"/>
  <c r="AE2221" i="38"/>
  <c r="AE2708" i="38"/>
  <c r="AE2013" i="38"/>
  <c r="AE2478" i="38"/>
  <c r="AE2093" i="38"/>
  <c r="AE2206" i="38"/>
  <c r="AE2349" i="38"/>
  <c r="AE2450" i="38"/>
  <c r="AE2720" i="38"/>
  <c r="AE2175" i="38"/>
  <c r="AE2698" i="38"/>
  <c r="AE2502" i="38"/>
  <c r="AE2160" i="38"/>
  <c r="AE2775" i="38"/>
  <c r="AE2178" i="38"/>
  <c r="AE2246" i="38"/>
  <c r="AE2514" i="38"/>
  <c r="AE2050" i="38"/>
  <c r="AE2237" i="38"/>
  <c r="AE2229" i="38"/>
  <c r="AE2704" i="38"/>
  <c r="AE2700" i="38"/>
  <c r="AE2056" i="38"/>
  <c r="AE2712" i="38"/>
  <c r="AE2540" i="38"/>
  <c r="AE2835" i="38"/>
  <c r="AE2217" i="38"/>
  <c r="AE2157" i="38"/>
  <c r="AE2763" i="38"/>
  <c r="AE2821" i="38"/>
  <c r="AE2125" i="38"/>
  <c r="AE2748" i="38"/>
  <c r="AE2080" i="38"/>
  <c r="AE2110" i="38"/>
  <c r="AE2783" i="38"/>
  <c r="AE2818" i="38"/>
  <c r="AE2593" i="38"/>
  <c r="AE2481" i="38"/>
  <c r="AE2236" i="38"/>
  <c r="AE2697" i="38"/>
  <c r="AE2736" i="38"/>
  <c r="AE2026" i="38"/>
  <c r="AE2182" i="38"/>
  <c r="AE2806" i="38"/>
  <c r="AE2084" i="38"/>
  <c r="AE2143" i="38"/>
  <c r="AE2078" i="38"/>
  <c r="AE2611" i="38"/>
  <c r="AE2047" i="38"/>
  <c r="AE2451" i="38"/>
  <c r="AE2512" i="38"/>
  <c r="AE2281" i="38"/>
  <c r="AE2202" i="38"/>
  <c r="AE2117" i="38"/>
  <c r="AE2829" i="38"/>
  <c r="AE2184" i="38"/>
  <c r="AE2609" i="38"/>
  <c r="AE2139" i="38"/>
  <c r="AE2790" i="38"/>
  <c r="AE2777" i="38"/>
  <c r="AE2148" i="38"/>
  <c r="AE2782" i="38"/>
  <c r="AE2556" i="38"/>
  <c r="AE2779" i="38"/>
  <c r="AE2316" i="38"/>
  <c r="AE2341" i="38"/>
  <c r="AE2440" i="38"/>
  <c r="AE2064" i="38"/>
  <c r="AE2474" i="38"/>
  <c r="AE2348" i="38"/>
  <c r="AE2296" i="38"/>
  <c r="AE2079" i="38"/>
  <c r="AE2285" i="38"/>
  <c r="AE2298" i="38"/>
  <c r="AE2275" i="38"/>
  <c r="AE2407" i="38"/>
  <c r="AE2462" i="38"/>
  <c r="AE2183" i="38"/>
  <c r="AE2573" i="38"/>
  <c r="AE2476" i="38"/>
  <c r="AE2172" i="38"/>
  <c r="AE2768" i="38"/>
  <c r="AE2694" i="38"/>
  <c r="AE2253" i="38"/>
  <c r="AE2769" i="38"/>
  <c r="AE2271" i="38"/>
  <c r="AE2208" i="38"/>
  <c r="AE2044" i="38"/>
  <c r="AE2310" i="38"/>
  <c r="AE2576" i="38"/>
  <c r="AE2020" i="38"/>
  <c r="AE2104" i="38"/>
  <c r="AE2339" i="38"/>
  <c r="AE2534" i="38"/>
  <c r="AE2133" i="38"/>
  <c r="AE2075" i="38"/>
  <c r="AE2518" i="38"/>
  <c r="AE2094" i="38"/>
  <c r="AE2692" i="38"/>
  <c r="AE2259" i="38"/>
  <c r="AE2471" i="38"/>
  <c r="AE2406" i="38"/>
  <c r="AE2627" i="38"/>
  <c r="AE2307" i="38"/>
  <c r="AE2185" i="38"/>
  <c r="AE2322" i="38"/>
  <c r="AE2453" i="38"/>
  <c r="AE2739" i="38"/>
  <c r="AE2423" i="38"/>
  <c r="AE2008" i="38"/>
  <c r="AE2628" i="38"/>
  <c r="AE2159" i="38"/>
  <c r="AE2507" i="38"/>
  <c r="AE2012" i="38"/>
  <c r="AE2240" i="38"/>
  <c r="AE2027" i="38"/>
  <c r="AE2321" i="38"/>
  <c r="AE2581" i="38"/>
  <c r="AE2105" i="38"/>
  <c r="AE2070" i="38"/>
  <c r="AE2397" i="38"/>
  <c r="AE2706" i="38"/>
  <c r="AE2503" i="38"/>
  <c r="AE2533" i="38"/>
  <c r="AE2715" i="38"/>
  <c r="AE2408" i="38"/>
  <c r="AE2483" i="38"/>
  <c r="AE2051" i="38"/>
  <c r="AE2405" i="38"/>
  <c r="AE2091" i="38"/>
  <c r="AE2773" i="38"/>
  <c r="AE2338" i="38"/>
  <c r="AE2214" i="38"/>
  <c r="AE2106" i="38"/>
  <c r="AE2195" i="38"/>
  <c r="AE2193" i="38"/>
  <c r="AE2147" i="38"/>
  <c r="AE2443" i="38"/>
  <c r="AE2028" i="38"/>
  <c r="AE2467" i="38"/>
  <c r="AE2686" i="38"/>
  <c r="AE2305" i="38"/>
  <c r="AE2434" i="38"/>
  <c r="AE2795" i="38"/>
  <c r="AE2562" i="38"/>
  <c r="AE2619" i="38"/>
  <c r="AE2207" i="38"/>
  <c r="AE2327" i="38"/>
  <c r="AE2624" i="38"/>
  <c r="AE2101" i="38"/>
  <c r="AE2541" i="38"/>
  <c r="AE2151" i="38"/>
  <c r="AE2545" i="38"/>
  <c r="AE2454" i="38"/>
  <c r="AE2129" i="38"/>
  <c r="AE2811" i="38"/>
  <c r="AE2468" i="38"/>
  <c r="AE2251" i="38"/>
  <c r="AE2833" i="38"/>
  <c r="AE2158" i="38"/>
  <c r="AE2487" i="38"/>
  <c r="AE2733" i="38"/>
  <c r="AE2112" i="38"/>
  <c r="AE2466" i="38"/>
  <c r="AE2688" i="38"/>
  <c r="AE2409" i="38"/>
  <c r="AE2311" i="38"/>
  <c r="AE2798" i="38"/>
  <c r="AE2505" i="38"/>
  <c r="AE2095" i="38"/>
  <c r="AE2432" i="38"/>
  <c r="AE2497" i="38"/>
  <c r="AE2671" i="38"/>
  <c r="AE2176" i="38"/>
  <c r="AE2420" i="38"/>
  <c r="AE2395" i="38"/>
  <c r="AE2740" i="38"/>
  <c r="AE2758" i="38"/>
  <c r="AE2756" i="38"/>
  <c r="AE2827" i="38"/>
  <c r="AE2735" i="38"/>
  <c r="AE2083" i="38"/>
  <c r="AE2017" i="38"/>
  <c r="AE2469" i="38"/>
  <c r="AE2488" i="38"/>
  <c r="AE2180" i="38"/>
  <c r="AE2068" i="38"/>
  <c r="AE2699" i="38"/>
  <c r="AE2328" i="38"/>
  <c r="AE2744" i="38"/>
  <c r="AE2277" i="38"/>
  <c r="AE2630" i="38"/>
  <c r="AE2519" i="38"/>
  <c r="AE2168" i="38"/>
  <c r="AE2842" i="38"/>
  <c r="AE2719" i="38"/>
  <c r="AE2301" i="38"/>
  <c r="AE2099" i="38"/>
  <c r="AE2097" i="38"/>
  <c r="AE2766" i="38"/>
  <c r="AE2090" i="38"/>
  <c r="AE2801" i="38"/>
  <c r="AE2802" i="38"/>
  <c r="AE2085" i="38"/>
  <c r="AE2511" i="38"/>
  <c r="AE2463" i="38"/>
  <c r="AE2414" i="38"/>
  <c r="AE2204" i="38"/>
  <c r="AE2571" i="38"/>
  <c r="AE2477" i="38"/>
  <c r="AE2752" i="38"/>
  <c r="AE2067" i="38"/>
  <c r="AE2731" i="38"/>
  <c r="AE2707" i="38"/>
  <c r="AE2620" i="38"/>
  <c r="AE2760" i="38"/>
  <c r="AE2247" i="38"/>
  <c r="AE2452" i="38"/>
  <c r="AE2108" i="38"/>
  <c r="AE2729" i="38"/>
  <c r="AE2238" i="38"/>
  <c r="AE2252" i="38"/>
  <c r="AE2589" i="38"/>
  <c r="AE2524" i="38"/>
  <c r="AE2673" i="38"/>
  <c r="AE2284" i="38"/>
  <c r="AE2629" i="38"/>
  <c r="AE2588" i="38"/>
  <c r="AE2604" i="38"/>
  <c r="AE2019" i="38"/>
  <c r="AE2203" i="38"/>
  <c r="AE2288" i="38"/>
  <c r="AE2024" i="38"/>
  <c r="AE2263" i="38"/>
  <c r="AE2504" i="38"/>
  <c r="AE2292" i="38"/>
  <c r="AE2289" i="38"/>
  <c r="AE2431" i="38"/>
  <c r="AE2484" i="38"/>
  <c r="AE2492" i="38"/>
  <c r="AE2500" i="38"/>
  <c r="AE2014" i="38"/>
  <c r="AE2717" i="38"/>
  <c r="AE2326" i="38"/>
  <c r="AE2189" i="38"/>
  <c r="AE2300" i="38"/>
  <c r="AE2841" i="38"/>
  <c r="AE2057" i="38"/>
  <c r="AE2441" i="38"/>
  <c r="AE2475" i="38"/>
  <c r="AE2346" i="38"/>
  <c r="AE2764" i="38"/>
  <c r="AE2713" i="38"/>
  <c r="AE2037" i="38"/>
  <c r="AE2445" i="38"/>
  <c r="AE2209" i="38"/>
  <c r="AE2295" i="38"/>
  <c r="AE2472" i="38"/>
  <c r="AE2152" i="38"/>
  <c r="AE2123" i="38"/>
  <c r="AE2146" i="38"/>
  <c r="AE2517" i="38"/>
  <c r="AE2710" i="38"/>
  <c r="AE2787" i="38"/>
  <c r="AE2170" i="38"/>
  <c r="AE2345" i="38"/>
  <c r="AE2728" i="38"/>
  <c r="AE2287" i="38"/>
  <c r="AE2098" i="38"/>
  <c r="AE2584" i="38"/>
  <c r="AE2231" i="38"/>
  <c r="AE2805" i="38"/>
  <c r="AE2197" i="38"/>
  <c r="AE2082" i="38"/>
  <c r="AE2491" i="38"/>
  <c r="AE2293" i="38"/>
  <c r="AE2742" i="38"/>
  <c r="AE2417" i="38"/>
  <c r="AE2138" i="38"/>
  <c r="AE2249" i="38"/>
  <c r="AE2023" i="38"/>
  <c r="AE2299" i="38"/>
  <c r="AE2428" i="38"/>
  <c r="AE2131" i="38"/>
  <c r="AE2032" i="38"/>
  <c r="AE2632" i="38"/>
  <c r="AE2473" i="38"/>
  <c r="AE2485" i="38"/>
  <c r="AE2538" i="38"/>
  <c r="AE2353" i="38"/>
  <c r="AE2535" i="38"/>
  <c r="AE2436" i="38"/>
  <c r="AE2480" i="38"/>
  <c r="AE2675" i="38"/>
  <c r="AE2544" i="38"/>
  <c r="AE2822" i="38"/>
  <c r="AE2404" i="38"/>
  <c r="AE2269" i="38"/>
  <c r="AE2331" i="38"/>
  <c r="AE2677" i="38"/>
  <c r="AE2173" i="38"/>
  <c r="AE2705" i="38"/>
  <c r="AE2004" i="38"/>
  <c r="AE2747" i="38"/>
  <c r="AE2073" i="38"/>
  <c r="AE2684" i="38"/>
  <c r="AE2186" i="38"/>
  <c r="AE2797" i="38"/>
  <c r="AE2058" i="38"/>
  <c r="AE2264" i="38"/>
  <c r="AE2046" i="38"/>
  <c r="AE2575" i="38"/>
  <c r="AE2134" i="38"/>
  <c r="AE2127" i="38"/>
  <c r="AE2724" i="38"/>
  <c r="AE2788" i="38"/>
  <c r="AE2043" i="38"/>
  <c r="AE2714" i="38"/>
  <c r="AE2683" i="38"/>
  <c r="AE2015" i="38"/>
  <c r="AE2227" i="38"/>
  <c r="AE2716" i="38"/>
  <c r="AE2570" i="38"/>
  <c r="AE2558" i="38"/>
  <c r="AE2250" i="38"/>
  <c r="AE2598" i="38"/>
  <c r="AE2135" i="38"/>
  <c r="AE2340" i="38"/>
  <c r="AE2144" i="38"/>
  <c r="AE2177" i="38"/>
  <c r="AE2509" i="38"/>
  <c r="AE2605" i="38"/>
  <c r="AE2009" i="38"/>
  <c r="AE2205" i="38"/>
  <c r="AE2437" i="38"/>
  <c r="AE2120" i="38"/>
  <c r="AE2815" i="38"/>
  <c r="AE2039" i="38"/>
  <c r="AE2111" i="38"/>
  <c r="AE2560" i="38"/>
  <c r="AE2270" i="38"/>
  <c r="AE2309" i="38"/>
  <c r="AE2242" i="38"/>
  <c r="AE2508" i="38"/>
  <c r="AE2809" i="38"/>
  <c r="AE2527" i="38"/>
  <c r="AE2750" i="38"/>
  <c r="AE2600" i="38"/>
  <c r="AE2213" i="38"/>
  <c r="AE2737" i="38"/>
  <c r="AE2625" i="38"/>
  <c r="AE2840" i="38"/>
  <c r="AE2703" i="38"/>
  <c r="AE2837" i="38"/>
  <c r="AE2329" i="38"/>
  <c r="AE2350" i="38"/>
  <c r="AE2333" i="38"/>
  <c r="AE2668" i="38"/>
  <c r="AE2617" i="38"/>
  <c r="AE2721" i="38"/>
  <c r="AE2245" i="38"/>
  <c r="AE2416" i="38"/>
  <c r="AE2765" i="38"/>
  <c r="AE2574" i="38"/>
  <c r="AE2579" i="38"/>
  <c r="AE2128" i="38"/>
  <c r="AE2549" i="38"/>
  <c r="AE2525" i="38"/>
  <c r="AE2297" i="38"/>
  <c r="AE2266" i="38"/>
  <c r="AE2599" i="38"/>
  <c r="AE2306" i="38"/>
  <c r="AE2456" i="38"/>
  <c r="AE2169" i="38"/>
  <c r="AE2610" i="38"/>
  <c r="AE2021" i="38"/>
  <c r="AE2201" i="38"/>
  <c r="AE2212" i="38"/>
  <c r="AE2163" i="38"/>
  <c r="AE2040" i="38"/>
  <c r="AE2421" i="38"/>
  <c r="AE2344" i="38"/>
  <c r="AE2679" i="38"/>
  <c r="AE2807" i="38"/>
  <c r="AE2115" i="38"/>
  <c r="AE2302" i="38"/>
  <c r="AE2290" i="38"/>
  <c r="AE2687" i="38"/>
  <c r="AE2054" i="38"/>
  <c r="AE2262" i="38"/>
  <c r="AE2546" i="38"/>
  <c r="AE2257" i="38"/>
  <c r="AE2119" i="38"/>
  <c r="AE2124" i="38"/>
  <c r="AE2413" i="38"/>
  <c r="AE2771" i="38"/>
  <c r="AE2577" i="38"/>
  <c r="AE2033" i="38"/>
  <c r="AE2633" i="38"/>
  <c r="AE2126" i="38"/>
  <c r="AE2234" i="38"/>
  <c r="AE2102" i="38"/>
  <c r="AE2400" i="38"/>
  <c r="AE2011" i="38"/>
  <c r="AE2005" i="38"/>
  <c r="AE2303" i="38"/>
  <c r="AE2244" i="38"/>
  <c r="AE2430" i="38"/>
  <c r="AE2631" i="38"/>
  <c r="AE2191" i="38"/>
  <c r="AE2053" i="38"/>
  <c r="AE2506" i="38"/>
  <c r="AE2424" i="38"/>
  <c r="AE2140" i="38"/>
  <c r="AE2470" i="38"/>
  <c r="AE2843" i="38"/>
  <c r="AE2220" i="38"/>
  <c r="AE2235" i="38"/>
  <c r="AE2718" i="38"/>
  <c r="AE2555" i="38"/>
  <c r="AE2261" i="38"/>
  <c r="AE2808" i="38"/>
  <c r="AE2836" i="38"/>
  <c r="AE2279" i="38"/>
  <c r="AE2210" i="38"/>
  <c r="AE2136" i="38"/>
  <c r="AE2823" i="38"/>
  <c r="AE2343" i="38"/>
  <c r="AE2062" i="38"/>
  <c r="AE2174" i="38"/>
  <c r="AE2116" i="38"/>
  <c r="AE2578" i="38"/>
  <c r="AE2726" i="38"/>
  <c r="AE2330" i="38"/>
  <c r="AE2586" i="38"/>
  <c r="AE2022" i="38"/>
  <c r="AE2448" i="38"/>
  <c r="AE2676" i="38"/>
  <c r="AE2403" i="38"/>
  <c r="AE2282" i="38"/>
  <c r="AE2317" i="38"/>
  <c r="AE2759" i="38"/>
  <c r="AE2074" i="38"/>
  <c r="AE2241" i="38"/>
  <c r="AE2489" i="38"/>
  <c r="AE2248" i="38"/>
  <c r="AE2087" i="38"/>
  <c r="AE2016" i="38"/>
  <c r="AE2223" i="38"/>
  <c r="AE2294" i="38"/>
  <c r="AE2154" i="38"/>
  <c r="AE2789" i="38"/>
  <c r="AE2595" i="38"/>
  <c r="AE2239" i="38"/>
  <c r="AE2291" i="38"/>
  <c r="AE2781" i="38"/>
  <c r="AE2109" i="38"/>
  <c r="AE2038" i="38"/>
  <c r="AE2155" i="38"/>
  <c r="AE2572" i="38"/>
  <c r="AE2171" i="38"/>
  <c r="AE2608" i="38"/>
  <c r="AE2438" i="38"/>
  <c r="AE2433" i="38"/>
  <c r="AE2557" i="38"/>
  <c r="AE2539" i="38"/>
  <c r="AE2693" i="38"/>
  <c r="AE2025" i="38"/>
  <c r="AE2314" i="38"/>
  <c r="AE2601" i="38"/>
  <c r="AE2681" i="38"/>
  <c r="AE2738" i="38"/>
  <c r="AE2334" i="38"/>
  <c r="AE2132" i="38"/>
  <c r="AE2820" i="38"/>
  <c r="AE2621" i="38"/>
  <c r="AE2670" i="38"/>
  <c r="AE2520" i="38"/>
  <c r="AE2398" i="38"/>
  <c r="AE2828" i="38"/>
  <c r="AE2045" i="38"/>
  <c r="AE2825" i="38"/>
  <c r="AE2304" i="38"/>
  <c r="AE2826" i="38"/>
  <c r="AE2522" i="38"/>
  <c r="AE2606" i="38"/>
  <c r="AE2751" i="38"/>
  <c r="AE2192" i="38"/>
  <c r="AE2602" i="38"/>
  <c r="AE2793" i="38"/>
  <c r="AE2256" i="38"/>
  <c r="AE2162" i="38"/>
  <c r="AE2283" i="38"/>
  <c r="AE2156" i="38"/>
  <c r="AE2255" i="38"/>
  <c r="AE2200" i="38"/>
  <c r="AE2770" i="38"/>
  <c r="AE2352" i="38"/>
  <c r="AE2198" i="38"/>
  <c r="AE2529" i="38"/>
  <c r="AE2800" i="38"/>
  <c r="AE2402" i="38"/>
  <c r="AE2831" i="38"/>
  <c r="AE2211" i="38"/>
  <c r="AE2059" i="38"/>
  <c r="AE2521" i="38"/>
  <c r="AE2551" i="38"/>
  <c r="AE2410" i="38"/>
  <c r="AE2767" i="38"/>
  <c r="AE2337" i="38"/>
  <c r="AE2325" i="38"/>
  <c r="AE2260" i="38"/>
  <c r="AE2228" i="38"/>
  <c r="AE2516" i="38"/>
  <c r="AE2272" i="38"/>
  <c r="AE2614" i="38"/>
  <c r="AE2796" i="38"/>
  <c r="AE2730" i="38"/>
  <c r="AE2435" i="38"/>
  <c r="AE2219" i="38"/>
  <c r="AE2418" i="38"/>
  <c r="AE2107" i="38"/>
  <c r="AE2181" i="38"/>
  <c r="AE2749" i="38"/>
  <c r="AE2537" i="38"/>
  <c r="AE2071" i="38"/>
  <c r="AE2824" i="38"/>
  <c r="AE2678" i="38"/>
  <c r="AE2722" i="38"/>
  <c r="AE2218" i="38"/>
  <c r="AE2792" i="38"/>
  <c r="AE2460" i="38"/>
  <c r="AE2276" i="38"/>
  <c r="AE2030" i="38"/>
  <c r="AE2753" i="38"/>
  <c r="AE2061" i="38"/>
  <c r="AE2785" i="38"/>
  <c r="AE2429" i="38"/>
  <c r="AE2274" i="38"/>
  <c r="AE2786" i="38"/>
  <c r="AE2048" i="38"/>
  <c r="AE2088" i="38"/>
  <c r="AE2092" i="38"/>
  <c r="AE2838" i="38"/>
  <c r="AE2746" i="38"/>
  <c r="AE2280" i="38"/>
  <c r="AE2425" i="38"/>
  <c r="AE2230" i="38"/>
  <c r="AE2536" i="38"/>
  <c r="AE2065" i="38"/>
  <c r="AE2490" i="38"/>
  <c r="AE2791" i="38"/>
  <c r="AE2493" i="38"/>
  <c r="AE2761" i="38"/>
  <c r="AE2734" i="38"/>
  <c r="AE2672" i="38"/>
  <c r="AE2561" i="38"/>
  <c r="AE2553" i="38"/>
  <c r="AE2118" i="38"/>
  <c r="AE2141" i="38"/>
  <c r="AE2723" i="38"/>
  <c r="AE2810" i="38"/>
  <c r="AE2513" i="38"/>
  <c r="AE2776" i="38"/>
  <c r="AE2667" i="38"/>
  <c r="AE2401" i="38"/>
  <c r="AE2036" i="38"/>
  <c r="AE2552" i="38"/>
  <c r="AE2332" i="38"/>
  <c r="AE2066" i="38"/>
  <c r="AE2254" i="38"/>
  <c r="AE2130" i="38"/>
  <c r="AE2587" i="38"/>
  <c r="AE2515" i="38"/>
  <c r="AE2199" i="38"/>
  <c r="AE2347" i="38"/>
  <c r="AE2804" i="38"/>
  <c r="AE2007" i="38"/>
  <c r="AE2258" i="38"/>
  <c r="AE2396" i="38"/>
  <c r="AE2076" i="38"/>
  <c r="AE2772" i="38"/>
  <c r="AE2455" i="38"/>
  <c r="AE2411" i="38"/>
  <c r="AE2313" i="38"/>
  <c r="AE2780" i="38"/>
  <c r="AE2103" i="38"/>
  <c r="AE2531" i="38"/>
  <c r="AE2010" i="38"/>
  <c r="AE2613" i="38"/>
  <c r="AE2031" i="38"/>
  <c r="AE2166" i="38"/>
  <c r="AE2164" i="38"/>
  <c r="AE2543" i="38"/>
  <c r="AE2165" i="38"/>
  <c r="AE2482" i="38"/>
  <c r="AE2324" i="38"/>
  <c r="AE2695" i="38"/>
  <c r="AE2188" i="38"/>
  <c r="AE2496" i="38"/>
  <c r="AE2554" i="38"/>
  <c r="AE2582" i="38"/>
  <c r="AE2142" i="38"/>
  <c r="AE2042" i="38"/>
  <c r="AE2041" i="38"/>
  <c r="AE2548" i="38"/>
  <c r="AE2265" i="38"/>
  <c r="AE2194" i="38"/>
  <c r="AE2426" i="38"/>
  <c r="AE2072" i="38"/>
  <c r="AE2029" i="38"/>
  <c r="AE2597" i="38"/>
  <c r="AE2669" i="38"/>
  <c r="AE2794" i="38"/>
  <c r="AE2618" i="38"/>
  <c r="AE2682" i="38"/>
  <c r="AE2819" i="38"/>
  <c r="AE2226" i="38"/>
  <c r="AE2167" i="38"/>
  <c r="AE2444" i="38"/>
  <c r="AE2592" i="38"/>
  <c r="AE2830" i="38"/>
  <c r="AE2499" i="38"/>
  <c r="AE2813" i="38"/>
  <c r="AE2542" i="38"/>
  <c r="AE2442" i="38"/>
  <c r="AE2465" i="38"/>
  <c r="AE2526" i="38"/>
  <c r="AE2318" i="38"/>
  <c r="AE2319" i="38"/>
  <c r="AE2757" i="38"/>
  <c r="AE2563" i="38"/>
  <c r="AE2457" i="38"/>
  <c r="AE2069" i="38"/>
  <c r="AE2060" i="38"/>
  <c r="AE2427" i="38"/>
  <c r="AE2607" i="38"/>
  <c r="AE2486" i="38"/>
  <c r="AE2196" i="38"/>
  <c r="AE2754" i="38"/>
  <c r="AE2077" i="38"/>
  <c r="AE2100" i="38"/>
  <c r="AE2161" i="38"/>
  <c r="AE2063" i="38"/>
  <c r="AE2216" i="38"/>
  <c r="AE2461" i="38"/>
  <c r="AE2501" i="38"/>
  <c r="AE2399" i="38"/>
  <c r="AE2113" i="38"/>
  <c r="AE2510" i="38"/>
  <c r="AE2709" i="38"/>
  <c r="AE2447" i="38"/>
  <c r="AE2114" i="38"/>
  <c r="AE2035" i="38"/>
  <c r="AE2267" i="38"/>
  <c r="AE2550" i="38"/>
  <c r="AE2799" i="38"/>
  <c r="AE2052" i="38"/>
  <c r="AE2732" i="38"/>
  <c r="AE2784" i="38"/>
  <c r="AE2232" i="38"/>
  <c r="AE2323" i="38"/>
  <c r="AE2089" i="38"/>
  <c r="AE2439" i="38"/>
  <c r="AE2459" i="38"/>
  <c r="AE2495" i="38"/>
  <c r="AE2691" i="38"/>
  <c r="AE2696" i="38"/>
  <c r="AE2190" i="38"/>
  <c r="AE2702" i="38"/>
  <c r="AE2725" i="38"/>
  <c r="AE2412" i="38"/>
  <c r="AE2616" i="38"/>
  <c r="AE2342" i="38"/>
  <c r="AE2774" i="38"/>
  <c r="AE2351" i="38"/>
  <c r="AE2150" i="38"/>
  <c r="AE2233" i="38"/>
  <c r="AE2268" i="38"/>
  <c r="AE2569" i="38"/>
  <c r="AE2583" i="38"/>
  <c r="AE2415" i="38"/>
  <c r="AE2689" i="38"/>
  <c r="AE2591" i="38"/>
  <c r="AE2312" i="38"/>
  <c r="AE2336" i="38"/>
  <c r="AE2446" i="38"/>
  <c r="AE2149" i="38"/>
  <c r="AE2086" i="38"/>
  <c r="AE2464" i="38"/>
  <c r="AE2419" i="38"/>
  <c r="AE2690" i="38"/>
  <c r="AE2273" i="38"/>
  <c r="AE2674" i="38"/>
  <c r="AE2222" i="38"/>
  <c r="AE2623" i="38"/>
  <c r="AE2422" i="38"/>
  <c r="AE2018" i="38"/>
  <c r="AE2006" i="38"/>
  <c r="AE2137" i="38"/>
  <c r="AE2179" i="38"/>
  <c r="AE2225" i="38"/>
  <c r="AE2096" i="38"/>
  <c r="AE2308" i="38"/>
  <c r="AE2286" i="38"/>
  <c r="AE2741" i="38"/>
  <c r="AE2479" i="38"/>
  <c r="AE2547" i="38"/>
  <c r="AE2335" i="38"/>
  <c r="AE2532" i="38"/>
  <c r="AE2622" i="38"/>
  <c r="AE2122" i="38"/>
  <c r="AE2498" i="38"/>
  <c r="AE2449" i="38"/>
  <c r="AE2530" i="38"/>
  <c r="AE2612" i="38"/>
  <c r="AE2832" i="38"/>
  <c r="AE2590" i="38"/>
  <c r="AE2458" i="38"/>
  <c r="AE2528" i="38"/>
  <c r="AE2523" i="38"/>
  <c r="W2119" i="38"/>
  <c r="W2395" i="38"/>
  <c r="W2214" i="38"/>
  <c r="W2702" i="38"/>
  <c r="W2464" i="38"/>
  <c r="W2353" i="38"/>
  <c r="W2259" i="38"/>
  <c r="W2185" i="38"/>
  <c r="W2613" i="38"/>
  <c r="W2463" i="38"/>
  <c r="W2724" i="38"/>
  <c r="W2606" i="38"/>
  <c r="W2456" i="38"/>
  <c r="W2673" i="38"/>
  <c r="W2765" i="38"/>
  <c r="W2498" i="38"/>
  <c r="W2335" i="38"/>
  <c r="W2569" i="38"/>
  <c r="W2221" i="38"/>
  <c r="W2033" i="38"/>
  <c r="W2316" i="38"/>
  <c r="W2778" i="38"/>
  <c r="W2496" i="38"/>
  <c r="W2060" i="38"/>
  <c r="W2826" i="38"/>
  <c r="W2787" i="38"/>
  <c r="W2303" i="38"/>
  <c r="W2588" i="38"/>
  <c r="W2104" i="38"/>
  <c r="W2534" i="38"/>
  <c r="W2311" i="38"/>
  <c r="W2048" i="38"/>
  <c r="W2239" i="38"/>
  <c r="W2264" i="38"/>
  <c r="W2093" i="38"/>
  <c r="W2760" i="38"/>
  <c r="W2322" i="38"/>
  <c r="W2102" i="38"/>
  <c r="W2834" i="38"/>
  <c r="W2172" i="38"/>
  <c r="W2612" i="38"/>
  <c r="W2299" i="38"/>
  <c r="W2237" i="38"/>
  <c r="W2351" i="38"/>
  <c r="W2236" i="38"/>
  <c r="W2842" i="38"/>
  <c r="W2042" i="38"/>
  <c r="W2229" i="38"/>
  <c r="W2015" i="38"/>
  <c r="W2438" i="38"/>
  <c r="W2345" i="38"/>
  <c r="W2008" i="38"/>
  <c r="W2144" i="38"/>
  <c r="W2810" i="38"/>
  <c r="W2479" i="38"/>
  <c r="W2770" i="38"/>
  <c r="W2270" i="38"/>
  <c r="W2314" i="38"/>
  <c r="W2527" i="38"/>
  <c r="W2515" i="38"/>
  <c r="W2627" i="38"/>
  <c r="W2470" i="38"/>
  <c r="W2278" i="38"/>
  <c r="W2632" i="38"/>
  <c r="W2742" i="38"/>
  <c r="W2036" i="38"/>
  <c r="W2260" i="38"/>
  <c r="W2590" i="38"/>
  <c r="W2497" i="38"/>
  <c r="W2578" i="38"/>
  <c r="W2216" i="38"/>
  <c r="W2404" i="38"/>
  <c r="W2529" i="38"/>
  <c r="W2734" i="38"/>
  <c r="W2477" i="38"/>
  <c r="W2173" i="38"/>
  <c r="W2059" i="38"/>
  <c r="W2198" i="38"/>
  <c r="W2241" i="38"/>
  <c r="W2132" i="38"/>
  <c r="W2725" i="38"/>
  <c r="W2164" i="38"/>
  <c r="W2615" i="38"/>
  <c r="W2480" i="38"/>
  <c r="W2797" i="38"/>
  <c r="W2601" i="38"/>
  <c r="W2570" i="38"/>
  <c r="W2025" i="38"/>
  <c r="W2541" i="38"/>
  <c r="W2098" i="38"/>
  <c r="W2807" i="38"/>
  <c r="W2459" i="38"/>
  <c r="W2835" i="38"/>
  <c r="W2491" i="38"/>
  <c r="W2143" i="38"/>
  <c r="W2752" i="38"/>
  <c r="W2468" i="38"/>
  <c r="W2403" i="38"/>
  <c r="W2417" i="38"/>
  <c r="W2413" i="38"/>
  <c r="W2088" i="38"/>
  <c r="W2502" i="38"/>
  <c r="W2028" i="38"/>
  <c r="W2555" i="38"/>
  <c r="W2062" i="38"/>
  <c r="W2478" i="38"/>
  <c r="W2461" i="38"/>
  <c r="W2539" i="38"/>
  <c r="W2171" i="38"/>
  <c r="W2563" i="38"/>
  <c r="W2037" i="38"/>
  <c r="W2782" i="38"/>
  <c r="W2174" i="38"/>
  <c r="W2076" i="38"/>
  <c r="W2715" i="38"/>
  <c r="W2220" i="38"/>
  <c r="W2677" i="38"/>
  <c r="W2731" i="38"/>
  <c r="W2298" i="38"/>
  <c r="W2617" i="38"/>
  <c r="W2323" i="38"/>
  <c r="W2749" i="38"/>
  <c r="W2234" i="38"/>
  <c r="W2406" i="38"/>
  <c r="W2309" i="38"/>
  <c r="W2843" i="38"/>
  <c r="W2352" i="38"/>
  <c r="W2481" i="38"/>
  <c r="W2829" i="38"/>
  <c r="W2255" i="38"/>
  <c r="W2794" i="38"/>
  <c r="W2693" i="38"/>
  <c r="W2542" i="38"/>
  <c r="W2547" i="38"/>
  <c r="W2748" i="38"/>
  <c r="W2019" i="38"/>
  <c r="W2687" i="38"/>
  <c r="W2699" i="38"/>
  <c r="W2589" i="38"/>
  <c r="W2261" i="38"/>
  <c r="W2692" i="38"/>
  <c r="W2828" i="38"/>
  <c r="W2800" i="38"/>
  <c r="W2535" i="38"/>
  <c r="W2538" i="38"/>
  <c r="W2317" i="38"/>
  <c r="W2680" i="38"/>
  <c r="W2732" i="38"/>
  <c r="W2398" i="38"/>
  <c r="W2675" i="38"/>
  <c r="W2683" i="38"/>
  <c r="W2483" i="38"/>
  <c r="W2431" i="38"/>
  <c r="W2745" i="38"/>
  <c r="W2179" i="38"/>
  <c r="W2191" i="38"/>
  <c r="W2822" i="38"/>
  <c r="W2400" i="38"/>
  <c r="W2087" i="38"/>
  <c r="W2712" i="38"/>
  <c r="W2574" i="38"/>
  <c r="W2138" i="38"/>
  <c r="W2266" i="38"/>
  <c r="W2614" i="38"/>
  <c r="W2623" i="38"/>
  <c r="W2513" i="38"/>
  <c r="W2017" i="38"/>
  <c r="W2839" i="38"/>
  <c r="W2432" i="38"/>
  <c r="W2726" i="38"/>
  <c r="W2231" i="38"/>
  <c r="W2490" i="38"/>
  <c r="W2407" i="38"/>
  <c r="W2281" i="38"/>
  <c r="W2348" i="38"/>
  <c r="W2686" i="38"/>
  <c r="W2069" i="38"/>
  <c r="W2159" i="38"/>
  <c r="W2556" i="38"/>
  <c r="W2467" i="38"/>
  <c r="W2586" i="38"/>
  <c r="W2258" i="38"/>
  <c r="W2767" i="38"/>
  <c r="W2466" i="38"/>
  <c r="W2598" i="38"/>
  <c r="W2579" i="38"/>
  <c r="W2521" i="38"/>
  <c r="W2815" i="38"/>
  <c r="W2332" i="38"/>
  <c r="W2086" i="38"/>
  <c r="W2764" i="38"/>
  <c r="W2197" i="38"/>
  <c r="W2262" i="38"/>
  <c r="W2526" i="38"/>
  <c r="W2151" i="38"/>
  <c r="W2219" i="38"/>
  <c r="W2114" i="38"/>
  <c r="W2719" i="38"/>
  <c r="W2265" i="38"/>
  <c r="W2716" i="38"/>
  <c r="W2251" i="38"/>
  <c r="W2424" i="38"/>
  <c r="W2697" i="38"/>
  <c r="W2416" i="38"/>
  <c r="W2512" i="38"/>
  <c r="W2803" i="38"/>
  <c r="W2454" i="38"/>
  <c r="W2235" i="38"/>
  <c r="W2784" i="38"/>
  <c r="W2514" i="38"/>
  <c r="W2581" i="38"/>
  <c r="W2805" i="38"/>
  <c r="W2067" i="38"/>
  <c r="W2257" i="38"/>
  <c r="W2771" i="38"/>
  <c r="W2285" i="38"/>
  <c r="W2263" i="38"/>
  <c r="W2489" i="38"/>
  <c r="W2175" i="38"/>
  <c r="W2422" i="38"/>
  <c r="W2550" i="38"/>
  <c r="W2728" i="38"/>
  <c r="W2140" i="38"/>
  <c r="W2326" i="38"/>
  <c r="W2058" i="38"/>
  <c r="W2333" i="38"/>
  <c r="W2242" i="38"/>
  <c r="W2472" i="38"/>
  <c r="W2034" i="38"/>
  <c r="W2329" i="38"/>
  <c r="W2023" i="38"/>
  <c r="W2503" i="38"/>
  <c r="W2580" i="38"/>
  <c r="W2319" i="38"/>
  <c r="W2448" i="38"/>
  <c r="W2630" i="38"/>
  <c r="W2312" i="38"/>
  <c r="W2208" i="38"/>
  <c r="W2147" i="38"/>
  <c r="W2813" i="38"/>
  <c r="W2217" i="38"/>
  <c r="W2741" i="38"/>
  <c r="W2421" i="38"/>
  <c r="W2302" i="38"/>
  <c r="W2189" i="38"/>
  <c r="W2492" i="38"/>
  <c r="W2701" i="38"/>
  <c r="W2051" i="38"/>
  <c r="W2188" i="38"/>
  <c r="W2458" i="38"/>
  <c r="W2779" i="38"/>
  <c r="W2070" i="38"/>
  <c r="W2552" i="38"/>
  <c r="W2225" i="38"/>
  <c r="W2667" i="38"/>
  <c r="W2095" i="38"/>
  <c r="W2465" i="38"/>
  <c r="W2040" i="38"/>
  <c r="W2544" i="38"/>
  <c r="W2161" i="38"/>
  <c r="W2054" i="38"/>
  <c r="W2688" i="38"/>
  <c r="W2451" i="38"/>
  <c r="W2560" i="38"/>
  <c r="W2224" i="38"/>
  <c r="W2694" i="38"/>
  <c r="W2105" i="38"/>
  <c r="W2625" i="38"/>
  <c r="W2520" i="38"/>
  <c r="W2178" i="38"/>
  <c r="W2620" i="38"/>
  <c r="W2519" i="38"/>
  <c r="W2013" i="38"/>
  <c r="W2840" i="38"/>
  <c r="W2071" i="38"/>
  <c r="W2791" i="38"/>
  <c r="W2094" i="38"/>
  <c r="W2426" i="38"/>
  <c r="W2397" i="38"/>
  <c r="W2609" i="38"/>
  <c r="W2780" i="38"/>
  <c r="W2294" i="38"/>
  <c r="W2708" i="38"/>
  <c r="W2761" i="38"/>
  <c r="W2142" i="38"/>
  <c r="W2245" i="38"/>
  <c r="W2763" i="38"/>
  <c r="W2809" i="38"/>
  <c r="W2475" i="38"/>
  <c r="W2790" i="38"/>
  <c r="W2493" i="38"/>
  <c r="W2775" i="38"/>
  <c r="W2160" i="38"/>
  <c r="W2130" i="38"/>
  <c r="W2103" i="38"/>
  <c r="W2153" i="38"/>
  <c r="W2127" i="38"/>
  <c r="W2248" i="38"/>
  <c r="W2585" i="38"/>
  <c r="W2455" i="38"/>
  <c r="W2409" i="38"/>
  <c r="W2184" i="38"/>
  <c r="W2691" i="38"/>
  <c r="W2252" i="38"/>
  <c r="W2681" i="38"/>
  <c r="W2440" i="38"/>
  <c r="W2026" i="38"/>
  <c r="W2774" i="38"/>
  <c r="W2798" i="38"/>
  <c r="W2473" i="38"/>
  <c r="W2065" i="38"/>
  <c r="W2593" i="38"/>
  <c r="W2199" i="38"/>
  <c r="W2141" i="38"/>
  <c r="W2120" i="38"/>
  <c r="W2190" i="38"/>
  <c r="W2462" i="38"/>
  <c r="W2684" i="38"/>
  <c r="W2738" i="38"/>
  <c r="W2735" i="38"/>
  <c r="W2700" i="38"/>
  <c r="W2785" i="38"/>
  <c r="W2434" i="38"/>
  <c r="W2338" i="38"/>
  <c r="W2621" i="38"/>
  <c r="W2137" i="38"/>
  <c r="W2112" i="38"/>
  <c r="W2482" i="38"/>
  <c r="W2501" i="38"/>
  <c r="W2795" i="38"/>
  <c r="W2194" i="38"/>
  <c r="W2337" i="38"/>
  <c r="W2327" i="38"/>
  <c r="W2736" i="38"/>
  <c r="W2594" i="38"/>
  <c r="W2596" i="38"/>
  <c r="W2344" i="38"/>
  <c r="W2559" i="38"/>
  <c r="W2121" i="38"/>
  <c r="W2039" i="38"/>
  <c r="W2193" i="38"/>
  <c r="W2718" i="38"/>
  <c r="W2078" i="38"/>
  <c r="W2450" i="38"/>
  <c r="W2507" i="38"/>
  <c r="W2286" i="38"/>
  <c r="W2288" i="38"/>
  <c r="W2721" i="38"/>
  <c r="W2525" i="38"/>
  <c r="W2331" i="38"/>
  <c r="W2762" i="38"/>
  <c r="W2085" i="38"/>
  <c r="W2273" i="38"/>
  <c r="W2506" i="38"/>
  <c r="W2410" i="38"/>
  <c r="W2247" i="38"/>
  <c r="W2213" i="38"/>
  <c r="W2126" i="38"/>
  <c r="W2249" i="38"/>
  <c r="W2750" i="38"/>
  <c r="W2150" i="38"/>
  <c r="W2306" i="38"/>
  <c r="W2030" i="38"/>
  <c r="W2274" i="38"/>
  <c r="W2773" i="38"/>
  <c r="W2722" i="38"/>
  <c r="W2430" i="38"/>
  <c r="W2110" i="38"/>
  <c r="W2149" i="38"/>
  <c r="W2228" i="38"/>
  <c r="W2729" i="38"/>
  <c r="W2611" i="38"/>
  <c r="W2181" i="38"/>
  <c r="W2011" i="38"/>
  <c r="W2280" i="38"/>
  <c r="W2079" i="38"/>
  <c r="W2192" i="38"/>
  <c r="W2474" i="38"/>
  <c r="W2604" i="38"/>
  <c r="W2106" i="38"/>
  <c r="W2050" i="38"/>
  <c r="W2717" i="38"/>
  <c r="W2129" i="38"/>
  <c r="W2204" i="38"/>
  <c r="W2334" i="38"/>
  <c r="W2240" i="38"/>
  <c r="W2537" i="38"/>
  <c r="W2740" i="38"/>
  <c r="W2041" i="38"/>
  <c r="W2838" i="38"/>
  <c r="W2505" i="38"/>
  <c r="W2792" i="38"/>
  <c r="W2163" i="38"/>
  <c r="W2575" i="38"/>
  <c r="W2709" i="38"/>
  <c r="W2290" i="38"/>
  <c r="W2073" i="38"/>
  <c r="W2545" i="38"/>
  <c r="W2814" i="38"/>
  <c r="W2818" i="38"/>
  <c r="W2796" i="38"/>
  <c r="W2238" i="38"/>
  <c r="W2743" i="38"/>
  <c r="W2412" i="38"/>
  <c r="W2698" i="38"/>
  <c r="W2275" i="38"/>
  <c r="W2744" i="38"/>
  <c r="W2730" i="38"/>
  <c r="W2429" i="38"/>
  <c r="W2690" i="38"/>
  <c r="W2689" i="38"/>
  <c r="W2206" i="38"/>
  <c r="W2031" i="38"/>
  <c r="W2045" i="38"/>
  <c r="W2801" i="38"/>
  <c r="W2488" i="38"/>
  <c r="W2436" i="38"/>
  <c r="W2819" i="38"/>
  <c r="W2776" i="38"/>
  <c r="W2532" i="38"/>
  <c r="W2109" i="38"/>
  <c r="W2768" i="38"/>
  <c r="W2757" i="38"/>
  <c r="W2759" i="38"/>
  <c r="W2584" i="38"/>
  <c r="W2022" i="38"/>
  <c r="W2139" i="38"/>
  <c r="W2347" i="38"/>
  <c r="W2187" i="38"/>
  <c r="W2148" i="38"/>
  <c r="W2346" i="38"/>
  <c r="W2553" i="38"/>
  <c r="W2293" i="38"/>
  <c r="W2291" i="38"/>
  <c r="W2682" i="38"/>
  <c r="W2165" i="38"/>
  <c r="W2821" i="38"/>
  <c r="W2043" i="38"/>
  <c r="W2254" i="38"/>
  <c r="W2747" i="38"/>
  <c r="W2439" i="38"/>
  <c r="W2516" i="38"/>
  <c r="W2315" i="38"/>
  <c r="W2006" i="38"/>
  <c r="W2549" i="38"/>
  <c r="W2007" i="38"/>
  <c r="W2123" i="38"/>
  <c r="W2457" i="38"/>
  <c r="W2706" i="38"/>
  <c r="W2029" i="38"/>
  <c r="W2711" i="38"/>
  <c r="W2099" i="38"/>
  <c r="W2415" i="38"/>
  <c r="W2307" i="38"/>
  <c r="W2823" i="38"/>
  <c r="W2808" i="38"/>
  <c r="W2182" i="38"/>
  <c r="W2125" i="38"/>
  <c r="W2342" i="38"/>
  <c r="W2703" i="38"/>
  <c r="W2753" i="38"/>
  <c r="W2799" i="38"/>
  <c r="W2177" i="38"/>
  <c r="W2057" i="38"/>
  <c r="W2038" i="38"/>
  <c r="W2833" i="38"/>
  <c r="W2223" i="38"/>
  <c r="W2487" i="38"/>
  <c r="W2540" i="38"/>
  <c r="W2075" i="38"/>
  <c r="W2211" i="38"/>
  <c r="W2766" i="38"/>
  <c r="W2605" i="38"/>
  <c r="W2746" i="38"/>
  <c r="W2737" i="38"/>
  <c r="W2072" i="38"/>
  <c r="W2056" i="38"/>
  <c r="W2622" i="38"/>
  <c r="W2533" i="38"/>
  <c r="W2049" i="38"/>
  <c r="W2599" i="38"/>
  <c r="W2044" i="38"/>
  <c r="W2296" i="38"/>
  <c r="W2276" i="38"/>
  <c r="W2032" i="38"/>
  <c r="W2441" i="38"/>
  <c r="W2723" i="38"/>
  <c r="W2405" i="38"/>
  <c r="W2817" i="38"/>
  <c r="W2250" i="38"/>
  <c r="W2583" i="38"/>
  <c r="W2313" i="38"/>
  <c r="W2469" i="38"/>
  <c r="W2536" i="38"/>
  <c r="W2009" i="38"/>
  <c r="W2758" i="38"/>
  <c r="W2068" i="38"/>
  <c r="W2824" i="38"/>
  <c r="W2499" i="38"/>
  <c r="W2616" i="38"/>
  <c r="W2676" i="38"/>
  <c r="W2226" i="38"/>
  <c r="W2167" i="38"/>
  <c r="W2289" i="38"/>
  <c r="W2200" i="38"/>
  <c r="W2631" i="38"/>
  <c r="W2678" i="38"/>
  <c r="W2786" i="38"/>
  <c r="W2230" i="38"/>
  <c r="W2134" i="38"/>
  <c r="W2727" i="38"/>
  <c r="W2419" i="38"/>
  <c r="W2092" i="38"/>
  <c r="W2321" i="38"/>
  <c r="W2460" i="38"/>
  <c r="W2435" i="38"/>
  <c r="W2484" i="38"/>
  <c r="W2169" i="38"/>
  <c r="W2756" i="38"/>
  <c r="W2816" i="38"/>
  <c r="W2399" i="38"/>
  <c r="W2014" i="38"/>
  <c r="W2733" i="38"/>
  <c r="W2401" i="38"/>
  <c r="W2679" i="38"/>
  <c r="W2573" i="38"/>
  <c r="W2118" i="38"/>
  <c r="W2672" i="38"/>
  <c r="W2710" i="38"/>
  <c r="W2751" i="38"/>
  <c r="W2205" i="38"/>
  <c r="W2272" i="38"/>
  <c r="W2509" i="38"/>
  <c r="W2158" i="38"/>
  <c r="W2133" i="38"/>
  <c r="W2471" i="38"/>
  <c r="W2157" i="38"/>
  <c r="W2836" i="38"/>
  <c r="W2176" i="38"/>
  <c r="W2811" i="38"/>
  <c r="W2004" i="38"/>
  <c r="W2789" i="38"/>
  <c r="W2295" i="38"/>
  <c r="W2548" i="38"/>
  <c r="W2530" i="38"/>
  <c r="W2010" i="38"/>
  <c r="W2739" i="38"/>
  <c r="W2256" i="38"/>
  <c r="W2053" i="38"/>
  <c r="W2777" i="38"/>
  <c r="W2433" i="38"/>
  <c r="W2012" i="38"/>
  <c r="W2196" i="38"/>
  <c r="W2495" i="38"/>
  <c r="W2267" i="38"/>
  <c r="W2624" i="38"/>
  <c r="W2027" i="38"/>
  <c r="W2232" i="38"/>
  <c r="W2209" i="38"/>
  <c r="W2720" i="38"/>
  <c r="W2166" i="38"/>
  <c r="W2511" i="38"/>
  <c r="W2336" i="38"/>
  <c r="W2626" i="38"/>
  <c r="W2310" i="38"/>
  <c r="W2508" i="38"/>
  <c r="W2131" i="38"/>
  <c r="W2082" i="38"/>
  <c r="W2268" i="38"/>
  <c r="W2522" i="38"/>
  <c r="W2287" i="38"/>
  <c r="W2305" i="38"/>
  <c r="W2277" i="38"/>
  <c r="W2577" i="38"/>
  <c r="W2825" i="38"/>
  <c r="W2595" i="38"/>
  <c r="W2350" i="38"/>
  <c r="W2046" i="38"/>
  <c r="W2500" i="38"/>
  <c r="W2304" i="38"/>
  <c r="W2055" i="38"/>
  <c r="W2557" i="38"/>
  <c r="W2449" i="38"/>
  <c r="W2162" i="38"/>
  <c r="W2343" i="38"/>
  <c r="W2705" i="38"/>
  <c r="W2018" i="38"/>
  <c r="W2308" i="38"/>
  <c r="W2754" i="38"/>
  <c r="W2793" i="38"/>
  <c r="W2453" i="38"/>
  <c r="W2195" i="38"/>
  <c r="W2180" i="38"/>
  <c r="W2244" i="38"/>
  <c r="W2558" i="38"/>
  <c r="W2243" i="38"/>
  <c r="W2446" i="38"/>
  <c r="W2517" i="38"/>
  <c r="W2668" i="38"/>
  <c r="W2108" i="38"/>
  <c r="W2341" i="38"/>
  <c r="W2096" i="38"/>
  <c r="W2156" i="38"/>
  <c r="W2591" i="38"/>
  <c r="W2696" i="38"/>
  <c r="W2320" i="38"/>
  <c r="W2485" i="38"/>
  <c r="W2066" i="38"/>
  <c r="W2554" i="38"/>
  <c r="W2328" i="38"/>
  <c r="W2061" i="38"/>
  <c r="W2444" i="38"/>
  <c r="W2292" i="38"/>
  <c r="W2111" i="38"/>
  <c r="W2707" i="38"/>
  <c r="W2437" i="38"/>
  <c r="W2021" i="38"/>
  <c r="W2546" i="38"/>
  <c r="W2154" i="38"/>
  <c r="W2531" i="38"/>
  <c r="W2427" i="38"/>
  <c r="W2155" i="38"/>
  <c r="W2418" i="38"/>
  <c r="W2101" i="38"/>
  <c r="W2124" i="38"/>
  <c r="W2128" i="38"/>
  <c r="W2047" i="38"/>
  <c r="W2090" i="38"/>
  <c r="W2582" i="38"/>
  <c r="W2587" i="38"/>
  <c r="W2610" i="38"/>
  <c r="W2804" i="38"/>
  <c r="W2152" i="38"/>
  <c r="W2772" i="38"/>
  <c r="W2562" i="38"/>
  <c r="W2714" i="38"/>
  <c r="W2783" i="38"/>
  <c r="W2671" i="38"/>
  <c r="W2486" i="38"/>
  <c r="W2670" i="38"/>
  <c r="W2349" i="38"/>
  <c r="W2116" i="38"/>
  <c r="W2442" i="38"/>
  <c r="W2222" i="38"/>
  <c r="W2420" i="38"/>
  <c r="W2571" i="38"/>
  <c r="W2510" i="38"/>
  <c r="W2428" i="38"/>
  <c r="W2100" i="38"/>
  <c r="W2802" i="38"/>
  <c r="W2283" i="38"/>
  <c r="W2115" i="38"/>
  <c r="W2064" i="38"/>
  <c r="W2476" i="38"/>
  <c r="W2543" i="38"/>
  <c r="W2769" i="38"/>
  <c r="W2602" i="38"/>
  <c r="W2210" i="38"/>
  <c r="W2135" i="38"/>
  <c r="W2016" i="38"/>
  <c r="W2572" i="38"/>
  <c r="W2452" i="38"/>
  <c r="W2122" i="38"/>
  <c r="W2097" i="38"/>
  <c r="W2212" i="38"/>
  <c r="W2052" i="38"/>
  <c r="W2035" i="38"/>
  <c r="W2841" i="38"/>
  <c r="W2063" i="38"/>
  <c r="W2674" i="38"/>
  <c r="W2081" i="38"/>
  <c r="W2592" i="38"/>
  <c r="W2447" i="38"/>
  <c r="W2318" i="38"/>
  <c r="W2083" i="38"/>
  <c r="W2207" i="38"/>
  <c r="W2576" i="38"/>
  <c r="W2608" i="38"/>
  <c r="W2414" i="38"/>
  <c r="W2170" i="38"/>
  <c r="W2396" i="38"/>
  <c r="W2117" i="38"/>
  <c r="W2253" i="38"/>
  <c r="W2788" i="38"/>
  <c r="W2074" i="38"/>
  <c r="W2619" i="38"/>
  <c r="W2781" i="38"/>
  <c r="W2339" i="38"/>
  <c r="W2282" i="38"/>
  <c r="W2755" i="38"/>
  <c r="W2425" i="38"/>
  <c r="W2607" i="38"/>
  <c r="W2227" i="38"/>
  <c r="W2820" i="38"/>
  <c r="W2246" i="38"/>
  <c r="W2201" i="38"/>
  <c r="W2324" i="38"/>
  <c r="W2695" i="38"/>
  <c r="W2215" i="38"/>
  <c r="W2830" i="38"/>
  <c r="W2284" i="38"/>
  <c r="W2218" i="38"/>
  <c r="W2024" i="38"/>
  <c r="W2084" i="38"/>
  <c r="W2297" i="38"/>
  <c r="W2330" i="38"/>
  <c r="W2832" i="38"/>
  <c r="W2837" i="38"/>
  <c r="W2669" i="38"/>
  <c r="W2713" i="38"/>
  <c r="W2077" i="38"/>
  <c r="W2443" i="38"/>
  <c r="W2186" i="38"/>
  <c r="W2597" i="38"/>
  <c r="W2504" i="38"/>
  <c r="W2408" i="38"/>
  <c r="W2518" i="38"/>
  <c r="W2340" i="38"/>
  <c r="W2524" i="38"/>
  <c r="W2300" i="38"/>
  <c r="W2202" i="38"/>
  <c r="W2020" i="38"/>
  <c r="W2136" i="38"/>
  <c r="W2279" i="38"/>
  <c r="W2089" i="38"/>
  <c r="W2831" i="38"/>
  <c r="W2618" i="38"/>
  <c r="W2107" i="38"/>
  <c r="W2080" i="38"/>
  <c r="W2113" i="38"/>
  <c r="W2411" i="38"/>
  <c r="W2091" i="38"/>
  <c r="W2233" i="38"/>
  <c r="W2183" i="38"/>
  <c r="W2685" i="38"/>
  <c r="W2600" i="38"/>
  <c r="W2402" i="38"/>
  <c r="W2528" i="38"/>
  <c r="W2812" i="38"/>
  <c r="W2629" i="38"/>
  <c r="W2445" i="38"/>
  <c r="W2203" i="38"/>
  <c r="W2269" i="38"/>
  <c r="W2005" i="38"/>
  <c r="W2146" i="38"/>
  <c r="W2523" i="38"/>
  <c r="W2633" i="38"/>
  <c r="W2145" i="38"/>
  <c r="W2628" i="38"/>
  <c r="W2301" i="38"/>
  <c r="W2423" i="38"/>
  <c r="W2551" i="38"/>
  <c r="W2168" i="38"/>
  <c r="W2704" i="38"/>
  <c r="W2271" i="38"/>
  <c r="W2325" i="38"/>
  <c r="W2806" i="38"/>
  <c r="W2561" i="38"/>
  <c r="W2827" i="38"/>
  <c r="W2603" i="38"/>
  <c r="AJ2617" i="38"/>
  <c r="AJ2612" i="38"/>
  <c r="AJ2242" i="38"/>
  <c r="AJ2630" i="38"/>
  <c r="AJ2818" i="38"/>
  <c r="AJ2670" i="38"/>
  <c r="AJ2413" i="38"/>
  <c r="AJ2823" i="38"/>
  <c r="AJ2813" i="38"/>
  <c r="AJ2762" i="38"/>
  <c r="AJ2429" i="38"/>
  <c r="AJ2144" i="38"/>
  <c r="AJ2326" i="38"/>
  <c r="AJ2756" i="38"/>
  <c r="AJ2106" i="38"/>
  <c r="AJ2553" i="38"/>
  <c r="AJ2772" i="38"/>
  <c r="AJ2506" i="38"/>
  <c r="AJ2042" i="38"/>
  <c r="AJ2517" i="38"/>
  <c r="AJ2492" i="38"/>
  <c r="AJ2481" i="38"/>
  <c r="AJ2353" i="38"/>
  <c r="AJ2123" i="38"/>
  <c r="AJ2482" i="38"/>
  <c r="AJ2261" i="38"/>
  <c r="AJ2792" i="38"/>
  <c r="AJ2149" i="38"/>
  <c r="AJ2421" i="38"/>
  <c r="AJ2211" i="38"/>
  <c r="AJ2016" i="38"/>
  <c r="AJ2787" i="38"/>
  <c r="AJ2328" i="38"/>
  <c r="AJ2244" i="38"/>
  <c r="AJ2267" i="38"/>
  <c r="AJ2194" i="38"/>
  <c r="AJ2597" i="38"/>
  <c r="AJ2423" i="38"/>
  <c r="AJ2073" i="38"/>
  <c r="AJ2032" i="38"/>
  <c r="AJ2203" i="38"/>
  <c r="AJ2432" i="38"/>
  <c r="AJ2438" i="38"/>
  <c r="AJ2714" i="38"/>
  <c r="AJ2691" i="38"/>
  <c r="AJ2766" i="38"/>
  <c r="AJ2807" i="38"/>
  <c r="AJ2132" i="38"/>
  <c r="AJ2721" i="38"/>
  <c r="AJ2202" i="38"/>
  <c r="AJ2135" i="38"/>
  <c r="AJ2064" i="38"/>
  <c r="AJ2589" i="38"/>
  <c r="AJ2542" i="38"/>
  <c r="AJ2112" i="38"/>
  <c r="AJ2606" i="38"/>
  <c r="AJ2107" i="38"/>
  <c r="AJ2578" i="38"/>
  <c r="AJ2795" i="38"/>
  <c r="AJ2298" i="38"/>
  <c r="AJ2810" i="38"/>
  <c r="AJ2548" i="38"/>
  <c r="AJ2246" i="38"/>
  <c r="AJ2230" i="38"/>
  <c r="AJ2516" i="38"/>
  <c r="AJ2308" i="38"/>
  <c r="AJ2752" i="38"/>
  <c r="AJ2077" i="38"/>
  <c r="AJ2093" i="38"/>
  <c r="AJ2833" i="38"/>
  <c r="AJ2440" i="38"/>
  <c r="AJ2539" i="38"/>
  <c r="AJ2281" i="38"/>
  <c r="AJ2103" i="38"/>
  <c r="AJ2038" i="38"/>
  <c r="AJ2206" i="38"/>
  <c r="AJ2181" i="38"/>
  <c r="AJ2757" i="38"/>
  <c r="AJ2610" i="38"/>
  <c r="AJ2799" i="38"/>
  <c r="AJ2703" i="38"/>
  <c r="AJ2012" i="38"/>
  <c r="AJ2749" i="38"/>
  <c r="AJ2055" i="38"/>
  <c r="AJ2263" i="38"/>
  <c r="AJ2196" i="38"/>
  <c r="AJ2198" i="38"/>
  <c r="AJ2094" i="38"/>
  <c r="AJ2258" i="38"/>
  <c r="AJ2618" i="38"/>
  <c r="AJ2325" i="38"/>
  <c r="AJ2231" i="38"/>
  <c r="AJ2773" i="38"/>
  <c r="AJ2782" i="38"/>
  <c r="AJ2348" i="38"/>
  <c r="AJ2488" i="38"/>
  <c r="AJ2070" i="38"/>
  <c r="AJ2827" i="38"/>
  <c r="AJ2804" i="38"/>
  <c r="AJ2248" i="38"/>
  <c r="AJ2457" i="38"/>
  <c r="AJ2441" i="38"/>
  <c r="AJ2476" i="38"/>
  <c r="AJ2692" i="38"/>
  <c r="AJ2555" i="38"/>
  <c r="AJ2154" i="38"/>
  <c r="AJ2178" i="38"/>
  <c r="AJ2493" i="38"/>
  <c r="AJ2341" i="38"/>
  <c r="AJ2019" i="38"/>
  <c r="AJ2821" i="38"/>
  <c r="AJ2738" i="38"/>
  <c r="AJ2116" i="38"/>
  <c r="AJ2556" i="38"/>
  <c r="AJ2509" i="38"/>
  <c r="AJ2176" i="38"/>
  <c r="AJ2758" i="38"/>
  <c r="AJ2585" i="38"/>
  <c r="AJ2252" i="38"/>
  <c r="AJ2216" i="38"/>
  <c r="AJ2545" i="38"/>
  <c r="AJ2467" i="38"/>
  <c r="AJ2425" i="38"/>
  <c r="AJ2305" i="38"/>
  <c r="AJ2713" i="38"/>
  <c r="AJ2165" i="38"/>
  <c r="AJ2560" i="38"/>
  <c r="AJ2701" i="38"/>
  <c r="AJ2673" i="38"/>
  <c r="AJ2329" i="38"/>
  <c r="AJ2614" i="38"/>
  <c r="AJ2335" i="38"/>
  <c r="AJ2105" i="38"/>
  <c r="AJ2412" i="38"/>
  <c r="AJ2272" i="38"/>
  <c r="AJ2550" i="38"/>
  <c r="AJ2678" i="38"/>
  <c r="AJ2021" i="38"/>
  <c r="AJ2208" i="38"/>
  <c r="AJ2699" i="38"/>
  <c r="AJ2220" i="38"/>
  <c r="AJ2049" i="38"/>
  <c r="AJ2742" i="38"/>
  <c r="AJ2028" i="38"/>
  <c r="AJ2557" i="38"/>
  <c r="AJ2477" i="38"/>
  <c r="AJ2007" i="38"/>
  <c r="AJ2616" i="38"/>
  <c r="AJ2842" i="38"/>
  <c r="AJ2046" i="38"/>
  <c r="AJ2173" i="38"/>
  <c r="AJ2515" i="38"/>
  <c r="AJ2716" i="38"/>
  <c r="AJ2399" i="38"/>
  <c r="AJ2050" i="38"/>
  <c r="AJ2601" i="38"/>
  <c r="AJ2784" i="38"/>
  <c r="AJ2832" i="38"/>
  <c r="AJ2607" i="38"/>
  <c r="AJ2450" i="38"/>
  <c r="AJ2245" i="38"/>
  <c r="AJ2238" i="38"/>
  <c r="AJ2815" i="38"/>
  <c r="AJ2723" i="38"/>
  <c r="AJ2763" i="38"/>
  <c r="AJ2682" i="38"/>
  <c r="AJ2462" i="38"/>
  <c r="AJ2755" i="38"/>
  <c r="AJ2287" i="38"/>
  <c r="AJ2048" i="38"/>
  <c r="AJ2084" i="38"/>
  <c r="AJ2693" i="38"/>
  <c r="AJ2715" i="38"/>
  <c r="AJ2158" i="38"/>
  <c r="AJ2100" i="38"/>
  <c r="AJ2816" i="38"/>
  <c r="AJ2840" i="38"/>
  <c r="AJ2279" i="38"/>
  <c r="AJ2574" i="38"/>
  <c r="AJ2336" i="38"/>
  <c r="AJ2017" i="38"/>
  <c r="AJ2337" i="38"/>
  <c r="AJ2079" i="38"/>
  <c r="AJ2315" i="38"/>
  <c r="AJ2479" i="38"/>
  <c r="AJ2262" i="38"/>
  <c r="AJ2152" i="38"/>
  <c r="AJ2284" i="38"/>
  <c r="AJ2445" i="38"/>
  <c r="AJ2697" i="38"/>
  <c r="AJ2347" i="38"/>
  <c r="AJ2537" i="38"/>
  <c r="AJ2147" i="38"/>
  <c r="AJ2504" i="38"/>
  <c r="AJ2099" i="38"/>
  <c r="AJ2583" i="38"/>
  <c r="AJ2060" i="38"/>
  <c r="AJ2257" i="38"/>
  <c r="AJ2469" i="38"/>
  <c r="AJ2503" i="38"/>
  <c r="AJ2034" i="38"/>
  <c r="AJ2814" i="38"/>
  <c r="AJ2039" i="38"/>
  <c r="AJ2136" i="38"/>
  <c r="AJ2546" i="38"/>
  <c r="AJ2193" i="38"/>
  <c r="AJ2040" i="38"/>
  <c r="AJ2182" i="38"/>
  <c r="AJ2596" i="38"/>
  <c r="AJ2540" i="38"/>
  <c r="AJ2444" i="38"/>
  <c r="AJ2800" i="38"/>
  <c r="AJ2278" i="38"/>
  <c r="AJ2011" i="38"/>
  <c r="AJ2127" i="38"/>
  <c r="AJ2459" i="38"/>
  <c r="AJ2213" i="38"/>
  <c r="AJ2200" i="38"/>
  <c r="AJ2405" i="38"/>
  <c r="AJ2608" i="38"/>
  <c r="AJ2171" i="38"/>
  <c r="AJ2086" i="38"/>
  <c r="AJ2626" i="38"/>
  <c r="AJ2324" i="38"/>
  <c r="AJ2740" i="38"/>
  <c r="AJ2240" i="38"/>
  <c r="AJ2437" i="38"/>
  <c r="AJ2225" i="38"/>
  <c r="AJ2746" i="38"/>
  <c r="AJ2563" i="38"/>
  <c r="AJ2351" i="38"/>
  <c r="AJ2433" i="38"/>
  <c r="AJ2197" i="38"/>
  <c r="AJ2282" i="38"/>
  <c r="AJ2591" i="38"/>
  <c r="AJ2741" i="38"/>
  <c r="AJ2803" i="38"/>
  <c r="AJ2705" i="38"/>
  <c r="AJ2819" i="38"/>
  <c r="AJ2751" i="38"/>
  <c r="AJ2340" i="38"/>
  <c r="AJ2486" i="38"/>
  <c r="AJ2474" i="38"/>
  <c r="AJ2775" i="38"/>
  <c r="AJ2781" i="38"/>
  <c r="AJ2588" i="38"/>
  <c r="AJ2188" i="38"/>
  <c r="AJ2671" i="38"/>
  <c r="AJ2600" i="38"/>
  <c r="AJ2036" i="38"/>
  <c r="AJ2210" i="38"/>
  <c r="AJ2059" i="38"/>
  <c r="AJ2454" i="38"/>
  <c r="AJ2460" i="38"/>
  <c r="AJ2455" i="38"/>
  <c r="AJ2251" i="38"/>
  <c r="AJ2605" i="38"/>
  <c r="AJ2629" i="38"/>
  <c r="AJ2156" i="38"/>
  <c r="AJ2489" i="38"/>
  <c r="AJ2698" i="38"/>
  <c r="AJ2167" i="38"/>
  <c r="AJ2201" i="38"/>
  <c r="AJ2511" i="38"/>
  <c r="AJ2250" i="38"/>
  <c r="AJ2717" i="38"/>
  <c r="AJ2535" i="38"/>
  <c r="AJ2790" i="38"/>
  <c r="AJ2241" i="38"/>
  <c r="AJ2586" i="38"/>
  <c r="AJ2802" i="38"/>
  <c r="AJ2310" i="38"/>
  <c r="AJ2526" i="38"/>
  <c r="AJ2761" i="38"/>
  <c r="AJ2748" i="38"/>
  <c r="AJ2778" i="38"/>
  <c r="AJ2297" i="38"/>
  <c r="AJ2712" i="38"/>
  <c r="AJ2724" i="38"/>
  <c r="AJ2609" i="38"/>
  <c r="AJ2184" i="38"/>
  <c r="AJ2403" i="38"/>
  <c r="AJ2534" i="38"/>
  <c r="AJ2398" i="38"/>
  <c r="AJ2276" i="38"/>
  <c r="AJ2780" i="38"/>
  <c r="AJ2289" i="38"/>
  <c r="AJ2587" i="38"/>
  <c r="AJ2785" i="38"/>
  <c r="AJ2499" i="38"/>
  <c r="AJ2082" i="38"/>
  <c r="AJ2689" i="38"/>
  <c r="AJ2620" i="38"/>
  <c r="AJ2533" i="38"/>
  <c r="AJ2623" i="38"/>
  <c r="AJ2195" i="38"/>
  <c r="AJ2837" i="38"/>
  <c r="AJ2286" i="38"/>
  <c r="AJ2273" i="38"/>
  <c r="AJ2523" i="38"/>
  <c r="AJ2138" i="38"/>
  <c r="AJ2732" i="38"/>
  <c r="AJ2285" i="38"/>
  <c r="AJ2824" i="38"/>
  <c r="AJ2013" i="38"/>
  <c r="AJ2443" i="38"/>
  <c r="AJ2428" i="38"/>
  <c r="AJ2117" i="38"/>
  <c r="AJ2453" i="38"/>
  <c r="AJ2836" i="38"/>
  <c r="AJ2047" i="38"/>
  <c r="AJ2498" i="38"/>
  <c r="AJ2760" i="38"/>
  <c r="AJ2598" i="38"/>
  <c r="AJ2753" i="38"/>
  <c r="AJ2268" i="38"/>
  <c r="AJ2121" i="38"/>
  <c r="AJ2334" i="38"/>
  <c r="AJ2404" i="38"/>
  <c r="AJ2611" i="38"/>
  <c r="AJ2172" i="38"/>
  <c r="AJ2576" i="38"/>
  <c r="AJ2333" i="38"/>
  <c r="AJ2187" i="38"/>
  <c r="AJ2700" i="38"/>
  <c r="AJ2170" i="38"/>
  <c r="AJ2217" i="38"/>
  <c r="AJ2777" i="38"/>
  <c r="AJ2829" i="38"/>
  <c r="AJ2288" i="38"/>
  <c r="AJ2137" i="38"/>
  <c r="AJ2831" i="38"/>
  <c r="AJ2207" i="38"/>
  <c r="AJ2470" i="38"/>
  <c r="AJ2447" i="38"/>
  <c r="AJ2668" i="38"/>
  <c r="AJ2528" i="38"/>
  <c r="AJ2057" i="38"/>
  <c r="AJ2683" i="38"/>
  <c r="AJ2115" i="38"/>
  <c r="AJ2593" i="38"/>
  <c r="AJ2491" i="38"/>
  <c r="AJ2177" i="38"/>
  <c r="AJ2143" i="38"/>
  <c r="AJ2128" i="38"/>
  <c r="AJ2442" i="38"/>
  <c r="AJ2330" i="38"/>
  <c r="AJ2087" i="38"/>
  <c r="AJ2779" i="38"/>
  <c r="AJ2484" i="38"/>
  <c r="AJ2464" i="38"/>
  <c r="AJ2209" i="38"/>
  <c r="AJ2501" i="38"/>
  <c r="AJ2536" i="38"/>
  <c r="AJ2089" i="38"/>
  <c r="AJ2495" i="38"/>
  <c r="AJ2621" i="38"/>
  <c r="AJ2074" i="38"/>
  <c r="AJ2624" i="38"/>
  <c r="AJ2684" i="38"/>
  <c r="AJ2304" i="38"/>
  <c r="AJ2229" i="38"/>
  <c r="AJ2497" i="38"/>
  <c r="AJ2317" i="38"/>
  <c r="AJ2764" i="38"/>
  <c r="AJ2702" i="38"/>
  <c r="AJ2332" i="38"/>
  <c r="AJ2468" i="38"/>
  <c r="AJ2153" i="38"/>
  <c r="AJ2295" i="38"/>
  <c r="AJ2487" i="38"/>
  <c r="AJ2418" i="38"/>
  <c r="AJ2674" i="38"/>
  <c r="AJ2264" i="38"/>
  <c r="AJ2075" i="38"/>
  <c r="AJ2485" i="38"/>
  <c r="AJ2439" i="38"/>
  <c r="AJ2631" i="38"/>
  <c r="AJ2706" i="38"/>
  <c r="AJ2759" i="38"/>
  <c r="AJ2111" i="38"/>
  <c r="AJ2322" i="38"/>
  <c r="AJ2797" i="38"/>
  <c r="AJ2806" i="38"/>
  <c r="AJ2134" i="38"/>
  <c r="AJ2314" i="38"/>
  <c r="AJ2219" i="38"/>
  <c r="AJ2063" i="38"/>
  <c r="AJ2805" i="38"/>
  <c r="AJ2718" i="38"/>
  <c r="AJ2085" i="38"/>
  <c r="AJ2146" i="38"/>
  <c r="AJ2166" i="38"/>
  <c r="AJ2109" i="38"/>
  <c r="AJ2022" i="38"/>
  <c r="AJ2554" i="38"/>
  <c r="AJ2015" i="38"/>
  <c r="AJ2686" i="38"/>
  <c r="AJ2126" i="38"/>
  <c r="AJ2065" i="38"/>
  <c r="AJ2024" i="38"/>
  <c r="AJ2410" i="38"/>
  <c r="AJ2770" i="38"/>
  <c r="AJ2720" i="38"/>
  <c r="AJ2228" i="38"/>
  <c r="AJ2808" i="38"/>
  <c r="AJ2794" i="38"/>
  <c r="AJ2472" i="38"/>
  <c r="AJ2218" i="38"/>
  <c r="AJ2072" i="38"/>
  <c r="AJ2599" i="38"/>
  <c r="AJ2677" i="38"/>
  <c r="AJ2519" i="38"/>
  <c r="AJ2005" i="38"/>
  <c r="AJ2068" i="38"/>
  <c r="AJ2739" i="38"/>
  <c r="AJ2164" i="38"/>
  <c r="AJ2681" i="38"/>
  <c r="AJ2104" i="38"/>
  <c r="AJ2417" i="38"/>
  <c r="AJ2192" i="38"/>
  <c r="AJ2680" i="38"/>
  <c r="AJ2505" i="38"/>
  <c r="AJ2496" i="38"/>
  <c r="AJ2033" i="38"/>
  <c r="AJ2726" i="38"/>
  <c r="AJ2254" i="38"/>
  <c r="AJ2514" i="38"/>
  <c r="AJ2316" i="38"/>
  <c r="AJ2483" i="38"/>
  <c r="AJ2463" i="38"/>
  <c r="AJ2191" i="38"/>
  <c r="AJ2811" i="38"/>
  <c r="AJ2796" i="38"/>
  <c r="AJ2436" i="38"/>
  <c r="AJ2543" i="38"/>
  <c r="AJ2145" i="38"/>
  <c r="AJ2401" i="38"/>
  <c r="AJ2236" i="38"/>
  <c r="AJ2029" i="38"/>
  <c r="AJ2446" i="38"/>
  <c r="AJ2426" i="38"/>
  <c r="AJ2345" i="38"/>
  <c r="AJ2776" i="38"/>
  <c r="AJ2679" i="38"/>
  <c r="AJ2768" i="38"/>
  <c r="AJ2580" i="38"/>
  <c r="AJ2239" i="38"/>
  <c r="AJ2204" i="38"/>
  <c r="AJ2667" i="38"/>
  <c r="AJ2235" i="38"/>
  <c r="AJ2400" i="38"/>
  <c r="AJ2142" i="38"/>
  <c r="AJ2456" i="38"/>
  <c r="AJ2233" i="38"/>
  <c r="AJ2312" i="38"/>
  <c r="AJ2294" i="38"/>
  <c r="AJ2327" i="38"/>
  <c r="AJ2604" i="38"/>
  <c r="AJ2054" i="38"/>
  <c r="AJ2020" i="38"/>
  <c r="AJ2205" i="38"/>
  <c r="AJ2035" i="38"/>
  <c r="AJ2045" i="38"/>
  <c r="AJ2754" i="38"/>
  <c r="AJ2408" i="38"/>
  <c r="AJ2531" i="38"/>
  <c r="AJ2728" i="38"/>
  <c r="AJ2465" i="38"/>
  <c r="AJ2118" i="38"/>
  <c r="AJ2409" i="38"/>
  <c r="AJ2551" i="38"/>
  <c r="AJ2259" i="38"/>
  <c r="AJ2161" i="38"/>
  <c r="AJ2525" i="38"/>
  <c r="AJ2582" i="38"/>
  <c r="AJ2301" i="38"/>
  <c r="AJ2812" i="38"/>
  <c r="AJ2490" i="38"/>
  <c r="AJ2733" i="38"/>
  <c r="AJ2056" i="38"/>
  <c r="AJ2108" i="38"/>
  <c r="AJ2037" i="38"/>
  <c r="AJ2243" i="38"/>
  <c r="AJ2174" i="38"/>
  <c r="AJ2562" i="38"/>
  <c r="AJ2771" i="38"/>
  <c r="AJ2420" i="38"/>
  <c r="AJ2247" i="38"/>
  <c r="AJ2513" i="38"/>
  <c r="AJ2538" i="38"/>
  <c r="AJ2694" i="38"/>
  <c r="AJ2809" i="38"/>
  <c r="AJ2296" i="38"/>
  <c r="AJ2331" i="38"/>
  <c r="AJ2186" i="38"/>
  <c r="AJ2730" i="38"/>
  <c r="AJ2518" i="38"/>
  <c r="AJ2030" i="38"/>
  <c r="AJ2710" i="38"/>
  <c r="AJ2632" i="38"/>
  <c r="AJ2622" i="38"/>
  <c r="AJ2190" i="38"/>
  <c r="AJ2014" i="38"/>
  <c r="AJ2594" i="38"/>
  <c r="AJ2615" i="38"/>
  <c r="AJ2581" i="38"/>
  <c r="AJ2561" i="38"/>
  <c r="AJ2709" i="38"/>
  <c r="AJ2416" i="38"/>
  <c r="AJ2575" i="38"/>
  <c r="AJ2431" i="38"/>
  <c r="AJ2669" i="38"/>
  <c r="AJ2052" i="38"/>
  <c r="AJ2163" i="38"/>
  <c r="AJ2234" i="38"/>
  <c r="AJ2339" i="38"/>
  <c r="AJ2009" i="38"/>
  <c r="AJ2512" i="38"/>
  <c r="AJ2747" i="38"/>
  <c r="AJ2685" i="38"/>
  <c r="AJ2603" i="38"/>
  <c r="AJ2008" i="38"/>
  <c r="AJ2584" i="38"/>
  <c r="AJ2817" i="38"/>
  <c r="AJ2010" i="38"/>
  <c r="AJ2346" i="38"/>
  <c r="AJ2124" i="38"/>
  <c r="AJ2255" i="38"/>
  <c r="AJ2023" i="38"/>
  <c r="AJ2095" i="38"/>
  <c r="AJ2502" i="38"/>
  <c r="AJ2122" i="38"/>
  <c r="AJ2466" i="38"/>
  <c r="AJ2256" i="38"/>
  <c r="AJ2711" i="38"/>
  <c r="AJ2113" i="38"/>
  <c r="AJ2018" i="38"/>
  <c r="AJ2473" i="38"/>
  <c r="AJ2180" i="38"/>
  <c r="AJ2199" i="38"/>
  <c r="AJ2110" i="38"/>
  <c r="AJ2155" i="38"/>
  <c r="AJ2774" i="38"/>
  <c r="AJ2798" i="38"/>
  <c r="AJ2249" i="38"/>
  <c r="AJ2266" i="38"/>
  <c r="AJ2342" i="38"/>
  <c r="AJ2119" i="38"/>
  <c r="AJ2736" i="38"/>
  <c r="AJ2547" i="38"/>
  <c r="AJ2695" i="38"/>
  <c r="AJ2318" i="38"/>
  <c r="AJ2793" i="38"/>
  <c r="AJ2343" i="38"/>
  <c r="AJ2224" i="38"/>
  <c r="AJ2274" i="38"/>
  <c r="AJ2544" i="38"/>
  <c r="AJ2676" i="38"/>
  <c r="AJ2043" i="38"/>
  <c r="AJ2041" i="38"/>
  <c r="AJ2788" i="38"/>
  <c r="AJ2690" i="38"/>
  <c r="AJ2141" i="38"/>
  <c r="AJ2051" i="38"/>
  <c r="AJ2313" i="38"/>
  <c r="AJ2411" i="38"/>
  <c r="AJ2427" i="38"/>
  <c r="AJ2430" i="38"/>
  <c r="AJ2350" i="38"/>
  <c r="AJ2419" i="38"/>
  <c r="AJ2280" i="38"/>
  <c r="AJ2406" i="38"/>
  <c r="AJ2633" i="38"/>
  <c r="AJ2750" i="38"/>
  <c r="AJ2570" i="38"/>
  <c r="AJ2275" i="38"/>
  <c r="AJ2223" i="38"/>
  <c r="AJ2120" i="38"/>
  <c r="AJ2527" i="38"/>
  <c r="AJ2349" i="38"/>
  <c r="AJ2729" i="38"/>
  <c r="AJ2577" i="38"/>
  <c r="AJ2140" i="38"/>
  <c r="AJ2801" i="38"/>
  <c r="AJ2150" i="38"/>
  <c r="AJ2415" i="38"/>
  <c r="AJ2101" i="38"/>
  <c r="AJ2090" i="38"/>
  <c r="AJ2004" i="38"/>
  <c r="BG3" i="38" s="1"/>
  <c r="AJ2613" i="38"/>
  <c r="AJ2727" i="38"/>
  <c r="AJ2402" i="38"/>
  <c r="AJ2783" i="38"/>
  <c r="AJ2300" i="38"/>
  <c r="AJ2838" i="38"/>
  <c r="AJ2169" i="38"/>
  <c r="AJ2320" i="38"/>
  <c r="AJ2290" i="38"/>
  <c r="AJ2237" i="38"/>
  <c r="AJ2744" i="38"/>
  <c r="AJ2221" i="38"/>
  <c r="AJ2767" i="38"/>
  <c r="AJ2148" i="38"/>
  <c r="AJ2227" i="38"/>
  <c r="AJ2352" i="38"/>
  <c r="AJ2825" i="38"/>
  <c r="AJ2841" i="38"/>
  <c r="AJ2834" i="38"/>
  <c r="AJ2053" i="38"/>
  <c r="AJ2558" i="38"/>
  <c r="AJ2549" i="38"/>
  <c r="AJ2524" i="38"/>
  <c r="AJ2628" i="38"/>
  <c r="AJ2078" i="38"/>
  <c r="AJ2212" i="38"/>
  <c r="AJ2791" i="38"/>
  <c r="AJ2061" i="38"/>
  <c r="AJ2743" i="38"/>
  <c r="AJ2271" i="38"/>
  <c r="AJ2338" i="38"/>
  <c r="AJ2508" i="38"/>
  <c r="AJ2307" i="38"/>
  <c r="AJ2159" i="38"/>
  <c r="AJ2088" i="38"/>
  <c r="AJ2396" i="38"/>
  <c r="AJ2253" i="38"/>
  <c r="AJ2552" i="38"/>
  <c r="AJ2529" i="38"/>
  <c r="AJ2098" i="38"/>
  <c r="AJ2162" i="38"/>
  <c r="AJ2500" i="38"/>
  <c r="AJ2696" i="38"/>
  <c r="AJ2260" i="38"/>
  <c r="AJ2026" i="38"/>
  <c r="AJ2044" i="38"/>
  <c r="AJ2826" i="38"/>
  <c r="AJ2139" i="38"/>
  <c r="AJ2179" i="38"/>
  <c r="AJ2027" i="38"/>
  <c r="AJ2461" i="38"/>
  <c r="AJ2151" i="38"/>
  <c r="AJ2183" i="38"/>
  <c r="AJ2226" i="38"/>
  <c r="AJ2270" i="38"/>
  <c r="AJ2722" i="38"/>
  <c r="AJ2828" i="38"/>
  <c r="AJ2185" i="38"/>
  <c r="AJ2309" i="38"/>
  <c r="AJ2407" i="38"/>
  <c r="AJ2595" i="38"/>
  <c r="AJ2579" i="38"/>
  <c r="AJ2822" i="38"/>
  <c r="AJ2843" i="38"/>
  <c r="AJ2133" i="38"/>
  <c r="AJ2520" i="38"/>
  <c r="AJ2130" i="38"/>
  <c r="AJ2175" i="38"/>
  <c r="AJ2737" i="38"/>
  <c r="AJ2214" i="38"/>
  <c r="AJ2114" i="38"/>
  <c r="AJ2602" i="38"/>
  <c r="AJ2129" i="38"/>
  <c r="AJ2592" i="38"/>
  <c r="AJ2293" i="38"/>
  <c r="AJ2102" i="38"/>
  <c r="AJ2424" i="38"/>
  <c r="AJ2448" i="38"/>
  <c r="AJ2160" i="38"/>
  <c r="AJ2168" i="38"/>
  <c r="AJ2687" i="38"/>
  <c r="AJ2031" i="38"/>
  <c r="AJ2076" i="38"/>
  <c r="AJ2302" i="38"/>
  <c r="AJ2471" i="38"/>
  <c r="AJ2303" i="38"/>
  <c r="AJ2719" i="38"/>
  <c r="AJ2081" i="38"/>
  <c r="AJ2627" i="38"/>
  <c r="AJ2215" i="38"/>
  <c r="AJ2067" i="38"/>
  <c r="AJ2735" i="38"/>
  <c r="AJ2769" i="38"/>
  <c r="AJ2745" i="38"/>
  <c r="AJ2323" i="38"/>
  <c r="AJ2571" i="38"/>
  <c r="AJ2306" i="38"/>
  <c r="AJ2397" i="38"/>
  <c r="AJ2789" i="38"/>
  <c r="AJ2708" i="38"/>
  <c r="AJ2619" i="38"/>
  <c r="AJ2590" i="38"/>
  <c r="AJ2435" i="38"/>
  <c r="AJ2452" i="38"/>
  <c r="AJ2189" i="38"/>
  <c r="AJ2572" i="38"/>
  <c r="AJ2414" i="38"/>
  <c r="AJ2058" i="38"/>
  <c r="AJ2083" i="38"/>
  <c r="AJ2765" i="38"/>
  <c r="AJ2131" i="38"/>
  <c r="AJ2066" i="38"/>
  <c r="AJ2269" i="38"/>
  <c r="AJ2475" i="38"/>
  <c r="AJ2786" i="38"/>
  <c r="AJ2480" i="38"/>
  <c r="AJ2299" i="38"/>
  <c r="AJ2725" i="38"/>
  <c r="AJ2530" i="38"/>
  <c r="AJ2092" i="38"/>
  <c r="AJ2625" i="38"/>
  <c r="AJ2069" i="38"/>
  <c r="AJ2734" i="38"/>
  <c r="AJ2731" i="38"/>
  <c r="AJ2096" i="38"/>
  <c r="AJ2091" i="38"/>
  <c r="AJ2265" i="38"/>
  <c r="AJ2434" i="38"/>
  <c r="AJ2675" i="38"/>
  <c r="AJ2025" i="38"/>
  <c r="AJ2071" i="38"/>
  <c r="AJ2820" i="38"/>
  <c r="AJ2232" i="38"/>
  <c r="AJ2707" i="38"/>
  <c r="AJ2006" i="38"/>
  <c r="AJ2835" i="38"/>
  <c r="AJ2311" i="38"/>
  <c r="AJ2422" i="38"/>
  <c r="AJ2559" i="38"/>
  <c r="AJ2458" i="38"/>
  <c r="AJ2321" i="38"/>
  <c r="AJ2451" i="38"/>
  <c r="AJ2521" i="38"/>
  <c r="AJ2395" i="38"/>
  <c r="AJ2449" i="38"/>
  <c r="AJ2291" i="38"/>
  <c r="AJ2157" i="38"/>
  <c r="AJ2344" i="38"/>
  <c r="AJ2839" i="38"/>
  <c r="AJ2830" i="38"/>
  <c r="AJ2080" i="38"/>
  <c r="AJ2532" i="38"/>
  <c r="AJ2522" i="38"/>
  <c r="AJ2569" i="38"/>
  <c r="AJ2292" i="38"/>
  <c r="AJ2319" i="38"/>
  <c r="AJ2704" i="38"/>
  <c r="AJ2062" i="38"/>
  <c r="AJ2283" i="38"/>
  <c r="AJ2507" i="38"/>
  <c r="AJ2510" i="38"/>
  <c r="AJ2222" i="38"/>
  <c r="AJ2541" i="38"/>
  <c r="AJ2688" i="38"/>
  <c r="AJ2672" i="38"/>
  <c r="AJ2478" i="38"/>
  <c r="AJ2125" i="38"/>
  <c r="AJ2277" i="38"/>
  <c r="AB2442" i="38"/>
  <c r="AB2811" i="38"/>
  <c r="AB2677" i="38"/>
  <c r="AB2485" i="38"/>
  <c r="AB2673" i="38"/>
  <c r="AB2017" i="38"/>
  <c r="AB2139" i="38"/>
  <c r="AB2092" i="38"/>
  <c r="AB2808" i="38"/>
  <c r="AB2599" i="38"/>
  <c r="AB2422" i="38"/>
  <c r="AB2057" i="38"/>
  <c r="AB2699" i="38"/>
  <c r="AB2353" i="38"/>
  <c r="AB2241" i="38"/>
  <c r="AB2070" i="38"/>
  <c r="AB2395" i="38"/>
  <c r="AB2625" i="38"/>
  <c r="AB2413" i="38"/>
  <c r="AB2338" i="38"/>
  <c r="AB2134" i="38"/>
  <c r="AB2558" i="38"/>
  <c r="AB2839" i="38"/>
  <c r="AB2465" i="38"/>
  <c r="AB2475" i="38"/>
  <c r="AB2227" i="38"/>
  <c r="AB2779" i="38"/>
  <c r="AB2336" i="38"/>
  <c r="AB2828" i="38"/>
  <c r="AB2489" i="38"/>
  <c r="AB2251" i="38"/>
  <c r="AB2813" i="38"/>
  <c r="AB2320" i="38"/>
  <c r="AB2630" i="38"/>
  <c r="AB2736" i="38"/>
  <c r="AB2022" i="38"/>
  <c r="AB2574" i="38"/>
  <c r="AB2418" i="38"/>
  <c r="AB2242" i="38"/>
  <c r="AB2161" i="38"/>
  <c r="AB2719" i="38"/>
  <c r="AB2058" i="38"/>
  <c r="AB2093" i="38"/>
  <c r="AB2187" i="38"/>
  <c r="AB2119" i="38"/>
  <c r="AB2407" i="38"/>
  <c r="AB2838" i="38"/>
  <c r="AB2128" i="38"/>
  <c r="AB2290" i="38"/>
  <c r="AB2480" i="38"/>
  <c r="AB2322" i="38"/>
  <c r="AB2089" i="38"/>
  <c r="AB2345" i="38"/>
  <c r="AB2806" i="38"/>
  <c r="AB2300" i="38"/>
  <c r="AB2299" i="38"/>
  <c r="AB2030" i="38"/>
  <c r="AB2713" i="38"/>
  <c r="AB2014" i="38"/>
  <c r="AB2122" i="38"/>
  <c r="AB2106" i="38"/>
  <c r="AB2624" i="38"/>
  <c r="AB2011" i="38"/>
  <c r="AB2556" i="38"/>
  <c r="AB2201" i="38"/>
  <c r="AB2492" i="38"/>
  <c r="AB2484" i="38"/>
  <c r="AB2622" i="38"/>
  <c r="AB2037" i="38"/>
  <c r="AB2036" i="38"/>
  <c r="AB2215" i="38"/>
  <c r="AB2562" i="38"/>
  <c r="AB2527" i="38"/>
  <c r="AB2313" i="38"/>
  <c r="AB2756" i="38"/>
  <c r="AB2773" i="38"/>
  <c r="AB2195" i="38"/>
  <c r="AB2185" i="38"/>
  <c r="AB2415" i="38"/>
  <c r="AB2301" i="38"/>
  <c r="AB2405" i="38"/>
  <c r="AB2416" i="38"/>
  <c r="AB2200" i="38"/>
  <c r="AB2759" i="38"/>
  <c r="AB2259" i="38"/>
  <c r="AB2140" i="38"/>
  <c r="AB2020" i="38"/>
  <c r="AB2029" i="38"/>
  <c r="AB2837" i="38"/>
  <c r="AB2012" i="38"/>
  <c r="AB2507" i="38"/>
  <c r="AB2569" i="38"/>
  <c r="AB2709" i="38"/>
  <c r="AB2151" i="38"/>
  <c r="AB2294" i="38"/>
  <c r="AB2330" i="38"/>
  <c r="AB2750" i="38"/>
  <c r="AB2715" i="38"/>
  <c r="AB2157" i="38"/>
  <c r="AB2352" i="38"/>
  <c r="AB2176" i="38"/>
  <c r="AB2063" i="38"/>
  <c r="AB2740" i="38"/>
  <c r="AB2296" i="38"/>
  <c r="AB2681" i="38"/>
  <c r="AB2511" i="38"/>
  <c r="AB2570" i="38"/>
  <c r="AB2206" i="38"/>
  <c r="AB2349" i="38"/>
  <c r="AB2841" i="38"/>
  <c r="AB2739" i="38"/>
  <c r="AB2577" i="38"/>
  <c r="AB2706" i="38"/>
  <c r="AB2469" i="38"/>
  <c r="AB2789" i="38"/>
  <c r="AB2222" i="38"/>
  <c r="AB2184" i="38"/>
  <c r="AB2271" i="38"/>
  <c r="AB2734" i="38"/>
  <c r="AB2521" i="38"/>
  <c r="AB2758" i="38"/>
  <c r="AB2291" i="38"/>
  <c r="AB2075" i="38"/>
  <c r="AB2219" i="38"/>
  <c r="AB2400" i="38"/>
  <c r="AB2799" i="38"/>
  <c r="AB2069" i="38"/>
  <c r="AB2178" i="38"/>
  <c r="AB2127" i="38"/>
  <c r="AB2725" i="38"/>
  <c r="AB2229" i="38"/>
  <c r="AB2004" i="38"/>
  <c r="AB2508" i="38"/>
  <c r="AB2743" i="38"/>
  <c r="AB2833" i="38"/>
  <c r="AB2079" i="38"/>
  <c r="AB2621" i="38"/>
  <c r="AB2212" i="38"/>
  <c r="AB2578" i="38"/>
  <c r="AB2403" i="38"/>
  <c r="AB2840" i="38"/>
  <c r="AB2420" i="38"/>
  <c r="AB2165" i="38"/>
  <c r="AB2050" i="38"/>
  <c r="AB2496" i="38"/>
  <c r="AB2293" i="38"/>
  <c r="AB2194" i="38"/>
  <c r="AB2307" i="38"/>
  <c r="AB2428" i="38"/>
  <c r="AB2008" i="38"/>
  <c r="AB2555" i="38"/>
  <c r="AB2006" i="38"/>
  <c r="AB2146" i="38"/>
  <c r="AB2114" i="38"/>
  <c r="AB2173" i="38"/>
  <c r="AB2302" i="38"/>
  <c r="AB2066" i="38"/>
  <c r="AB2034" i="38"/>
  <c r="AB2723" i="38"/>
  <c r="AB2803" i="38"/>
  <c r="AB2399" i="38"/>
  <c r="AB2055" i="38"/>
  <c r="AB2396" i="38"/>
  <c r="AB2221" i="38"/>
  <c r="AB2679" i="38"/>
  <c r="AB2628" i="38"/>
  <c r="AB2768" i="38"/>
  <c r="AB2279" i="38"/>
  <c r="AB2529" i="38"/>
  <c r="AB2774" i="38"/>
  <c r="AB2068" i="38"/>
  <c r="AB2026" i="38"/>
  <c r="AB2210" i="38"/>
  <c r="AB2698" i="38"/>
  <c r="AB2619" i="38"/>
  <c r="AB2731" i="38"/>
  <c r="AB2441" i="38"/>
  <c r="AB2180" i="38"/>
  <c r="AB2118" i="38"/>
  <c r="AB2225" i="38"/>
  <c r="AB2772" i="38"/>
  <c r="AB2237" i="38"/>
  <c r="AB2181" i="38"/>
  <c r="AB2618" i="38"/>
  <c r="AB2087" i="38"/>
  <c r="AB2144" i="38"/>
  <c r="AB2166" i="38"/>
  <c r="AB2298" i="38"/>
  <c r="AB2684" i="38"/>
  <c r="AB2571" i="38"/>
  <c r="AB2061" i="38"/>
  <c r="AB2471" i="38"/>
  <c r="AB2053" i="38"/>
  <c r="AB2135" i="38"/>
  <c r="AB2152" i="38"/>
  <c r="AB2788" i="38"/>
  <c r="AB2724" i="38"/>
  <c r="AB2267" i="38"/>
  <c r="AB2049" i="38"/>
  <c r="AB2498" i="38"/>
  <c r="AB2606" i="38"/>
  <c r="AB2287" i="38"/>
  <c r="AB2633" i="38"/>
  <c r="AB2414" i="38"/>
  <c r="AB2039" i="38"/>
  <c r="AB2755" i="38"/>
  <c r="AB2331" i="38"/>
  <c r="AB2632" i="38"/>
  <c r="AB2216" i="38"/>
  <c r="AB2074" i="38"/>
  <c r="AB2818" i="38"/>
  <c r="AB2023" i="38"/>
  <c r="AB2153" i="38"/>
  <c r="AB2404" i="38"/>
  <c r="AB2470" i="38"/>
  <c r="AB2417" i="38"/>
  <c r="AB2411" i="38"/>
  <c r="AB2085" i="38"/>
  <c r="AB2770" i="38"/>
  <c r="AB2531" i="38"/>
  <c r="AB2160" i="38"/>
  <c r="AB2456" i="38"/>
  <c r="AB2249" i="38"/>
  <c r="AB2601" i="38"/>
  <c r="AB2794" i="38"/>
  <c r="AB2275" i="38"/>
  <c r="AB2328" i="38"/>
  <c r="AB2149" i="38"/>
  <c r="AB2412" i="38"/>
  <c r="AB2342" i="38"/>
  <c r="AB2158" i="38"/>
  <c r="AB2804" i="38"/>
  <c r="AB2771" i="38"/>
  <c r="AB2303" i="38"/>
  <c r="AB2495" i="38"/>
  <c r="AB2588" i="38"/>
  <c r="AB2614" i="38"/>
  <c r="AB2432" i="38"/>
  <c r="AB2626" i="38"/>
  <c r="AB2549" i="38"/>
  <c r="AB2672" i="38"/>
  <c r="AB2781" i="38"/>
  <c r="AB2559" i="38"/>
  <c r="AB2007" i="38"/>
  <c r="AB2767" i="38"/>
  <c r="AB2782" i="38"/>
  <c r="AB2483" i="38"/>
  <c r="AB2747" i="38"/>
  <c r="AB2534" i="38"/>
  <c r="AB2446" i="38"/>
  <c r="AB2754" i="38"/>
  <c r="AB2805" i="38"/>
  <c r="AB2735" i="38"/>
  <c r="AB2694" i="38"/>
  <c r="AB2703" i="38"/>
  <c r="AB2704" i="38"/>
  <c r="AB2233" i="38"/>
  <c r="AB2254" i="38"/>
  <c r="AB2340" i="38"/>
  <c r="AB2410" i="38"/>
  <c r="AB2467" i="38"/>
  <c r="AB2807" i="38"/>
  <c r="AB2218" i="38"/>
  <c r="AB2231" i="38"/>
  <c r="AB2784" i="38"/>
  <c r="AB2765" i="38"/>
  <c r="AB2744" i="38"/>
  <c r="AB2101" i="38"/>
  <c r="AB2269" i="38"/>
  <c r="AB2115" i="38"/>
  <c r="AB2668" i="38"/>
  <c r="AB2423" i="38"/>
  <c r="AB2280" i="38"/>
  <c r="AB2234" i="38"/>
  <c r="AB2824" i="38"/>
  <c r="AB2752" i="38"/>
  <c r="AB2547" i="38"/>
  <c r="AB2170" i="38"/>
  <c r="AB2798" i="38"/>
  <c r="AB2282" i="38"/>
  <c r="AB2019" i="38"/>
  <c r="AB2041" i="38"/>
  <c r="AB2065" i="38"/>
  <c r="AB2445" i="38"/>
  <c r="AB2479" i="38"/>
  <c r="AB2589" i="38"/>
  <c r="AB2268" i="38"/>
  <c r="AB2518" i="38"/>
  <c r="AB2040" i="38"/>
  <c r="AB2046" i="38"/>
  <c r="AB2829" i="38"/>
  <c r="AB2060" i="38"/>
  <c r="AB2236" i="38"/>
  <c r="AB2190" i="38"/>
  <c r="AB2103" i="38"/>
  <c r="AB2783" i="38"/>
  <c r="AB2816" i="38"/>
  <c r="AB2819" i="38"/>
  <c r="AB2099" i="38"/>
  <c r="AB2138" i="38"/>
  <c r="AB2443" i="38"/>
  <c r="AB2517" i="38"/>
  <c r="AB2156" i="38"/>
  <c r="AB2255" i="38"/>
  <c r="AB2071" i="38"/>
  <c r="AB2452" i="38"/>
  <c r="AB2111" i="38"/>
  <c r="AB2429" i="38"/>
  <c r="AB2795" i="38"/>
  <c r="AB2295" i="38"/>
  <c r="AB2700" i="38"/>
  <c r="AB2266" i="38"/>
  <c r="AB2126" i="38"/>
  <c r="AB2691" i="38"/>
  <c r="AB2579" i="38"/>
  <c r="AB2189" i="38"/>
  <c r="AB2110" i="38"/>
  <c r="AB2590" i="38"/>
  <c r="AB2056" i="38"/>
  <c r="AB2406" i="38"/>
  <c r="AB2787" i="38"/>
  <c r="AB2499" i="38"/>
  <c r="AB2814" i="38"/>
  <c r="AB2729" i="38"/>
  <c r="AB2836" i="38"/>
  <c r="AB2785" i="38"/>
  <c r="AB2450" i="38"/>
  <c r="AB2830" i="38"/>
  <c r="AB2344" i="38"/>
  <c r="AB2542" i="38"/>
  <c r="AB2439" i="38"/>
  <c r="AB2718" i="38"/>
  <c r="AB2232" i="38"/>
  <c r="AB2082" i="38"/>
  <c r="AB2592" i="38"/>
  <c r="AB2823" i="38"/>
  <c r="AB2276" i="38"/>
  <c r="AB2727" i="38"/>
  <c r="AB2512" i="38"/>
  <c r="AB2207" i="38"/>
  <c r="AB2239" i="38"/>
  <c r="AB2341" i="38"/>
  <c r="AB2605" i="38"/>
  <c r="AB2117" i="38"/>
  <c r="AB2746" i="38"/>
  <c r="AB2721" i="38"/>
  <c r="AB2297" i="38"/>
  <c r="AB2826" i="38"/>
  <c r="AB2560" i="38"/>
  <c r="AB2608" i="38"/>
  <c r="AB2123" i="38"/>
  <c r="AB2720" i="38"/>
  <c r="AB2430" i="38"/>
  <c r="AB2482" i="38"/>
  <c r="AB2515" i="38"/>
  <c r="AB2272" i="38"/>
  <c r="AB2667" i="38"/>
  <c r="AB2261" i="38"/>
  <c r="AB2705" i="38"/>
  <c r="AB2319" i="38"/>
  <c r="AB2675" i="38"/>
  <c r="AB2196" i="38"/>
  <c r="AB2553" i="38"/>
  <c r="AB2459" i="38"/>
  <c r="AB2105" i="38"/>
  <c r="AB2009" i="38"/>
  <c r="AB2486" i="38"/>
  <c r="AB2064" i="38"/>
  <c r="AB2535" i="38"/>
  <c r="AB2610" i="38"/>
  <c r="AB2169" i="38"/>
  <c r="AB2317" i="38"/>
  <c r="AB2537" i="38"/>
  <c r="AB2262" i="38"/>
  <c r="AB2602" i="38"/>
  <c r="AB2125" i="38"/>
  <c r="AB2179" i="38"/>
  <c r="AB2131" i="38"/>
  <c r="AB2333" i="38"/>
  <c r="AB2273" i="38"/>
  <c r="AB2257" i="38"/>
  <c r="AB2797" i="38"/>
  <c r="AB2682" i="38"/>
  <c r="AB2533" i="38"/>
  <c r="AB2460" i="38"/>
  <c r="AB2714" i="38"/>
  <c r="AB2749" i="38"/>
  <c r="AB2223" i="38"/>
  <c r="AB2121" i="38"/>
  <c r="AB2284" i="38"/>
  <c r="AB2332" i="38"/>
  <c r="AB2487" i="38"/>
  <c r="AB2730" i="38"/>
  <c r="AB2213" i="38"/>
  <c r="AB2044" i="38"/>
  <c r="AB2054" i="38"/>
  <c r="AB2585" i="38"/>
  <c r="AB2711" i="38"/>
  <c r="AB2425" i="38"/>
  <c r="AB2500" i="38"/>
  <c r="AB2575" i="38"/>
  <c r="AB2449" i="38"/>
  <c r="AB2501" i="38"/>
  <c r="AB2208" i="38"/>
  <c r="AB2674" i="38"/>
  <c r="AB2563" i="38"/>
  <c r="AB2809" i="38"/>
  <c r="AB2611" i="38"/>
  <c r="AB2038" i="38"/>
  <c r="AB2671" i="38"/>
  <c r="AB2238" i="38"/>
  <c r="AB2202" i="38"/>
  <c r="AB2021" i="38"/>
  <c r="AB2246" i="38"/>
  <c r="AB2751" i="38"/>
  <c r="AB2162" i="38"/>
  <c r="AB2676" i="38"/>
  <c r="AB2033" i="38"/>
  <c r="AB2078" i="38"/>
  <c r="AB2612" i="38"/>
  <c r="AB2286" i="38"/>
  <c r="AB2191" i="38"/>
  <c r="AB2557" i="38"/>
  <c r="AB2461" i="38"/>
  <c r="AB2168" i="38"/>
  <c r="AB2091" i="38"/>
  <c r="AB2264" i="38"/>
  <c r="AB2587" i="38"/>
  <c r="AB2306" i="38"/>
  <c r="AB2551" i="38"/>
  <c r="AB2540" i="38"/>
  <c r="AB2274" i="38"/>
  <c r="AB2204" i="38"/>
  <c r="AB2478" i="38"/>
  <c r="AB2776" i="38"/>
  <c r="AB2025" i="38"/>
  <c r="AB2741" i="38"/>
  <c r="AB2084" i="38"/>
  <c r="AB2812" i="38"/>
  <c r="AB2247" i="38"/>
  <c r="AB2435" i="38"/>
  <c r="AB2346" i="38"/>
  <c r="AB2710" i="38"/>
  <c r="AB2697" i="38"/>
  <c r="AB2177" i="38"/>
  <c r="AB2080" i="38"/>
  <c r="AB2308" i="38"/>
  <c r="AB2100" i="38"/>
  <c r="AB2211" i="38"/>
  <c r="AB2457" i="38"/>
  <c r="AB2477" i="38"/>
  <c r="AB2707" i="38"/>
  <c r="AB2167" i="38"/>
  <c r="AB2466" i="38"/>
  <c r="AB2488" i="38"/>
  <c r="AB2695" i="38"/>
  <c r="AB2790" i="38"/>
  <c r="AB2454" i="38"/>
  <c r="AB2113" i="38"/>
  <c r="AB2042" i="38"/>
  <c r="AB2327" i="38"/>
  <c r="AB2825" i="38"/>
  <c r="AB2800" i="38"/>
  <c r="AB2793" i="38"/>
  <c r="AB2289" i="38"/>
  <c r="AB2141" i="38"/>
  <c r="AB2292" i="38"/>
  <c r="AB2687" i="38"/>
  <c r="AB2620" i="38"/>
  <c r="AB2524" i="38"/>
  <c r="AB2316" i="38"/>
  <c r="AB2722" i="38"/>
  <c r="AB2451" i="38"/>
  <c r="AB2120" i="38"/>
  <c r="AB2728" i="38"/>
  <c r="AB2096" i="38"/>
  <c r="AB2463" i="38"/>
  <c r="AB2581" i="38"/>
  <c r="AB2197" i="38"/>
  <c r="AB2018" i="38"/>
  <c r="AB2493" i="38"/>
  <c r="AB2090" i="38"/>
  <c r="AB2159" i="38"/>
  <c r="AB2325" i="38"/>
  <c r="AB2072" i="38"/>
  <c r="AB2525" i="38"/>
  <c r="AB2130" i="38"/>
  <c r="AB2409" i="38"/>
  <c r="AB2326" i="38"/>
  <c r="AB2311" i="38"/>
  <c r="AB2285" i="38"/>
  <c r="AB2098" i="38"/>
  <c r="AB2270" i="38"/>
  <c r="AB2062" i="38"/>
  <c r="AB2164" i="38"/>
  <c r="AB2762" i="38"/>
  <c r="AB2323" i="38"/>
  <c r="AB2490" i="38"/>
  <c r="AB2043" i="38"/>
  <c r="AB2708" i="38"/>
  <c r="AB2224" i="38"/>
  <c r="AB2777" i="38"/>
  <c r="AB2617" i="38"/>
  <c r="AB2059" i="38"/>
  <c r="AB2733" i="38"/>
  <c r="AB2401" i="38"/>
  <c r="AB2685" i="38"/>
  <c r="AB2398" i="38"/>
  <c r="AB2145" i="38"/>
  <c r="AB2576" i="38"/>
  <c r="AB2408" i="38"/>
  <c r="AB2596" i="38"/>
  <c r="AB2543" i="38"/>
  <c r="AB2186" i="38"/>
  <c r="AB2209" i="38"/>
  <c r="AB2753" i="38"/>
  <c r="AB2436" i="38"/>
  <c r="AB2815" i="38"/>
  <c r="AB2192" i="38"/>
  <c r="AB2024" i="38"/>
  <c r="AB2228" i="38"/>
  <c r="AB2600" i="38"/>
  <c r="AB2226" i="38"/>
  <c r="AB2309" i="38"/>
  <c r="AB2444" i="38"/>
  <c r="AB2250" i="38"/>
  <c r="AB2154" i="38"/>
  <c r="AB2081" i="38"/>
  <c r="AB2802" i="38"/>
  <c r="AB2616" i="38"/>
  <c r="AB2193" i="38"/>
  <c r="AB2104" i="38"/>
  <c r="AB2769" i="38"/>
  <c r="AB2532" i="38"/>
  <c r="AB2431" i="38"/>
  <c r="AB2277" i="38"/>
  <c r="AB2013" i="38"/>
  <c r="AB2842" i="38"/>
  <c r="AB2305" i="38"/>
  <c r="AB2593" i="38"/>
  <c r="AB2116" i="38"/>
  <c r="AB2175" i="38"/>
  <c r="AB2670" i="38"/>
  <c r="AB2766" i="38"/>
  <c r="AB2015" i="38"/>
  <c r="AB2817" i="38"/>
  <c r="AB2097" i="38"/>
  <c r="AB2623" i="38"/>
  <c r="AB2203" i="38"/>
  <c r="AB2199" i="38"/>
  <c r="AB2775" i="38"/>
  <c r="AB2047" i="38"/>
  <c r="AB2834" i="38"/>
  <c r="AB2048" i="38"/>
  <c r="AB2696" i="38"/>
  <c r="AB2738" i="38"/>
  <c r="AB2351" i="38"/>
  <c r="AB2595" i="38"/>
  <c r="AB2686" i="38"/>
  <c r="AB2045" i="38"/>
  <c r="AB2580" i="38"/>
  <c r="AB2447" i="38"/>
  <c r="AB2546" i="38"/>
  <c r="AB2792" i="38"/>
  <c r="AB2109" i="38"/>
  <c r="AB2548" i="38"/>
  <c r="AB2028" i="38"/>
  <c r="AB2598" i="38"/>
  <c r="AB2148" i="38"/>
  <c r="AB2310" i="38"/>
  <c r="AB2258" i="38"/>
  <c r="AB2763" i="38"/>
  <c r="AB2688" i="38"/>
  <c r="AB2717" i="38"/>
  <c r="AB2433" i="38"/>
  <c r="AB2077" i="38"/>
  <c r="AB2421" i="38"/>
  <c r="AB2143" i="38"/>
  <c r="AB2343" i="38"/>
  <c r="AB2314" i="38"/>
  <c r="AB2528" i="38"/>
  <c r="AB2462" i="38"/>
  <c r="AB2692" i="38"/>
  <c r="AB2464" i="38"/>
  <c r="AB2573" i="38"/>
  <c r="AB2438" i="38"/>
  <c r="AB2760" i="38"/>
  <c r="AB2732" i="38"/>
  <c r="AB2594" i="38"/>
  <c r="AB2757" i="38"/>
  <c r="AB2304" i="38"/>
  <c r="AB2205" i="38"/>
  <c r="AB2502" i="38"/>
  <c r="AB2513" i="38"/>
  <c r="AB2027" i="38"/>
  <c r="AB2506" i="38"/>
  <c r="AB2520" i="38"/>
  <c r="AB2035" i="38"/>
  <c r="AB2281" i="38"/>
  <c r="AB2476" i="38"/>
  <c r="AB2348" i="38"/>
  <c r="AB2748" i="38"/>
  <c r="AB2680" i="38"/>
  <c r="AB2347" i="38"/>
  <c r="AB2283" i="38"/>
  <c r="AB2745" i="38"/>
  <c r="AB2822" i="38"/>
  <c r="AB2248" i="38"/>
  <c r="AB2737" i="38"/>
  <c r="AB2516" i="38"/>
  <c r="AB2510" i="38"/>
  <c r="AB2108" i="38"/>
  <c r="AB2136" i="38"/>
  <c r="AB2453" i="38"/>
  <c r="AB2514" i="38"/>
  <c r="AB2183" i="38"/>
  <c r="AB2472" i="38"/>
  <c r="AB2278" i="38"/>
  <c r="AB2129" i="38"/>
  <c r="AB2329" i="38"/>
  <c r="AB2437" i="38"/>
  <c r="AB2726" i="38"/>
  <c r="AB2094" i="38"/>
  <c r="AB2712" i="38"/>
  <c r="AB2051" i="38"/>
  <c r="AB2519" i="38"/>
  <c r="AB2174" i="38"/>
  <c r="AB2561" i="38"/>
  <c r="AB2335" i="38"/>
  <c r="AB2627" i="38"/>
  <c r="AB2005" i="38"/>
  <c r="AB2607" i="38"/>
  <c r="AB2427" i="38"/>
  <c r="AB2786" i="38"/>
  <c r="AB2086" i="38"/>
  <c r="AB2124" i="38"/>
  <c r="AB2458" i="38"/>
  <c r="AB2243" i="38"/>
  <c r="AB2631" i="38"/>
  <c r="AB2497" i="38"/>
  <c r="AB2505" i="38"/>
  <c r="AB2253" i="38"/>
  <c r="AB2182" i="38"/>
  <c r="AB2831" i="38"/>
  <c r="AB2742" i="38"/>
  <c r="AB2240" i="38"/>
  <c r="AB2526" i="38"/>
  <c r="AB2321" i="38"/>
  <c r="AB2424" i="38"/>
  <c r="AB2820" i="38"/>
  <c r="AB2586" i="38"/>
  <c r="AB2263" i="38"/>
  <c r="AB2801" i="38"/>
  <c r="AB2133" i="38"/>
  <c r="AB2288" i="38"/>
  <c r="AB2552" i="38"/>
  <c r="AB2217" i="38"/>
  <c r="AB2678" i="38"/>
  <c r="AB2716" i="38"/>
  <c r="AB2613" i="38"/>
  <c r="AB2582" i="38"/>
  <c r="AB2615" i="38"/>
  <c r="AB2835" i="38"/>
  <c r="AB2523" i="38"/>
  <c r="AB2198" i="38"/>
  <c r="AB2142" i="38"/>
  <c r="AB2032" i="38"/>
  <c r="AB2832" i="38"/>
  <c r="AB2791" i="38"/>
  <c r="AB2597" i="38"/>
  <c r="AB2402" i="38"/>
  <c r="AB2584" i="38"/>
  <c r="AB2067" i="38"/>
  <c r="AB2426" i="38"/>
  <c r="AB2554" i="38"/>
  <c r="AB2440" i="38"/>
  <c r="AB2701" i="38"/>
  <c r="AB2504" i="38"/>
  <c r="AB2083" i="38"/>
  <c r="AB2591" i="38"/>
  <c r="AB2474" i="38"/>
  <c r="AB2536" i="38"/>
  <c r="AB2132" i="38"/>
  <c r="AB2260" i="38"/>
  <c r="AB2245" i="38"/>
  <c r="AB2604" i="38"/>
  <c r="AB2583" i="38"/>
  <c r="AB2522" i="38"/>
  <c r="AB2337" i="38"/>
  <c r="AB2419" i="38"/>
  <c r="AB2702" i="38"/>
  <c r="AB2076" i="38"/>
  <c r="AB2350" i="38"/>
  <c r="AB2509" i="38"/>
  <c r="AB2821" i="38"/>
  <c r="AB2541" i="38"/>
  <c r="AB2538" i="38"/>
  <c r="AB2690" i="38"/>
  <c r="AB2764" i="38"/>
  <c r="AB2629" i="38"/>
  <c r="AB2172" i="38"/>
  <c r="AB2312" i="38"/>
  <c r="AB2147" i="38"/>
  <c r="AB2669" i="38"/>
  <c r="AB2491" i="38"/>
  <c r="AB2315" i="38"/>
  <c r="AB2683" i="38"/>
  <c r="AB2843" i="38"/>
  <c r="AB2318" i="38"/>
  <c r="AB2252" i="38"/>
  <c r="AB2468" i="38"/>
  <c r="AB2256" i="38"/>
  <c r="AB2761" i="38"/>
  <c r="AB2603" i="38"/>
  <c r="AB2031" i="38"/>
  <c r="AB2778" i="38"/>
  <c r="AB2150" i="38"/>
  <c r="AB2530" i="38"/>
  <c r="AB2572" i="38"/>
  <c r="AB2796" i="38"/>
  <c r="AB2155" i="38"/>
  <c r="AB2265" i="38"/>
  <c r="AB2010" i="38"/>
  <c r="AB2545" i="38"/>
  <c r="AB2503" i="38"/>
  <c r="AB2550" i="38"/>
  <c r="AB2609" i="38"/>
  <c r="AB2016" i="38"/>
  <c r="AB2334" i="38"/>
  <c r="AB2137" i="38"/>
  <c r="AB2171" i="38"/>
  <c r="AB2107" i="38"/>
  <c r="AB2481" i="38"/>
  <c r="AB2073" i="38"/>
  <c r="AB2102" i="38"/>
  <c r="AB2473" i="38"/>
  <c r="AB2693" i="38"/>
  <c r="AB2088" i="38"/>
  <c r="AB2324" i="38"/>
  <c r="AB2220" i="38"/>
  <c r="AB2052" i="38"/>
  <c r="AB2544" i="38"/>
  <c r="AB2095" i="38"/>
  <c r="AB2244" i="38"/>
  <c r="AB2339" i="38"/>
  <c r="AB2214" i="38"/>
  <c r="AB2780" i="38"/>
  <c r="AB2827" i="38"/>
  <c r="AB2397" i="38"/>
  <c r="AB2188" i="38"/>
  <c r="AB2235" i="38"/>
  <c r="AB2455" i="38"/>
  <c r="AB2448" i="38"/>
  <c r="AB2689" i="38"/>
  <c r="AB2112" i="38"/>
  <c r="AB2434" i="38"/>
  <c r="AB2810" i="38"/>
  <c r="AB2163" i="38"/>
  <c r="AB2539" i="38"/>
  <c r="AB2230" i="38"/>
  <c r="X2111" i="38"/>
  <c r="X2442" i="38"/>
  <c r="X2746" i="38"/>
  <c r="X2560" i="38"/>
  <c r="X2459" i="38"/>
  <c r="X2438" i="38"/>
  <c r="X2324" i="38"/>
  <c r="X2199" i="38"/>
  <c r="X2669" i="38"/>
  <c r="X2027" i="38"/>
  <c r="X2804" i="38"/>
  <c r="X2007" i="38"/>
  <c r="X2458" i="38"/>
  <c r="X2395" i="38"/>
  <c r="X2347" i="38"/>
  <c r="X2233" i="38"/>
  <c r="X2493" i="38"/>
  <c r="X2570" i="38"/>
  <c r="X2088" i="38"/>
  <c r="X2512" i="38"/>
  <c r="X2321" i="38"/>
  <c r="X2433" i="38"/>
  <c r="X2132" i="38"/>
  <c r="X2186" i="38"/>
  <c r="X2310" i="38"/>
  <c r="X2510" i="38"/>
  <c r="X2484" i="38"/>
  <c r="X2839" i="38"/>
  <c r="X2747" i="38"/>
  <c r="X2526" i="38"/>
  <c r="X2208" i="38"/>
  <c r="X2573" i="38"/>
  <c r="X2695" i="38"/>
  <c r="X2505" i="38"/>
  <c r="X2268" i="38"/>
  <c r="X2015" i="38"/>
  <c r="X2502" i="38"/>
  <c r="X2731" i="38"/>
  <c r="X2084" i="38"/>
  <c r="X2525" i="38"/>
  <c r="X2553" i="38"/>
  <c r="X2231" i="38"/>
  <c r="X2788" i="38"/>
  <c r="X2751" i="38"/>
  <c r="X2300" i="38"/>
  <c r="X2052" i="38"/>
  <c r="X2450" i="38"/>
  <c r="X2468" i="38"/>
  <c r="X2338" i="38"/>
  <c r="X2800" i="38"/>
  <c r="X2790" i="38"/>
  <c r="X2059" i="38"/>
  <c r="X2827" i="38"/>
  <c r="X2479" i="38"/>
  <c r="X2593" i="38"/>
  <c r="X2709" i="38"/>
  <c r="X2783" i="38"/>
  <c r="X2682" i="38"/>
  <c r="X2328" i="38"/>
  <c r="X2441" i="38"/>
  <c r="X2497" i="38"/>
  <c r="X2740" i="38"/>
  <c r="X2315" i="38"/>
  <c r="X2574" i="38"/>
  <c r="X2735" i="38"/>
  <c r="X2700" i="38"/>
  <c r="X2019" i="38"/>
  <c r="X2460" i="38"/>
  <c r="X2770" i="38"/>
  <c r="X2721" i="38"/>
  <c r="X2312" i="38"/>
  <c r="X2511" i="38"/>
  <c r="X2400" i="38"/>
  <c r="X2305" i="38"/>
  <c r="X2485" i="38"/>
  <c r="X2469" i="38"/>
  <c r="X2158" i="38"/>
  <c r="X2234" i="38"/>
  <c r="X2012" i="38"/>
  <c r="X2203" i="38"/>
  <c r="X2602" i="38"/>
  <c r="X2343" i="38"/>
  <c r="X2004" i="38"/>
  <c r="X2614" i="38"/>
  <c r="X2488" i="38"/>
  <c r="X2705" i="38"/>
  <c r="X2789" i="38"/>
  <c r="X2711" i="38"/>
  <c r="X2817" i="38"/>
  <c r="X2245" i="38"/>
  <c r="X2692" i="38"/>
  <c r="X2070" i="38"/>
  <c r="X2109" i="38"/>
  <c r="X2053" i="38"/>
  <c r="X2044" i="38"/>
  <c r="X2256" i="38"/>
  <c r="X2528" i="38"/>
  <c r="X2802" i="38"/>
  <c r="X2401" i="38"/>
  <c r="X2521" i="38"/>
  <c r="X2767" i="38"/>
  <c r="X2554" i="38"/>
  <c r="X2309" i="38"/>
  <c r="X2558" i="38"/>
  <c r="X2461" i="38"/>
  <c r="X2581" i="38"/>
  <c r="X2162" i="38"/>
  <c r="X2719" i="38"/>
  <c r="X2127" i="38"/>
  <c r="X2174" i="38"/>
  <c r="X2841" i="38"/>
  <c r="X2463" i="38"/>
  <c r="X2330" i="38"/>
  <c r="X2670" i="38"/>
  <c r="X2414" i="38"/>
  <c r="X2219" i="38"/>
  <c r="X2143" i="38"/>
  <c r="X2047" i="38"/>
  <c r="X2536" i="38"/>
  <c r="X2016" i="38"/>
  <c r="X2420" i="38"/>
  <c r="X2529" i="38"/>
  <c r="X2009" i="38"/>
  <c r="X2182" i="38"/>
  <c r="X2340" i="38"/>
  <c r="X2733" i="38"/>
  <c r="X2017" i="38"/>
  <c r="X2308" i="38"/>
  <c r="X2206" i="38"/>
  <c r="X2402" i="38"/>
  <c r="X2238" i="38"/>
  <c r="X2159" i="38"/>
  <c r="X2579" i="38"/>
  <c r="X2687" i="38"/>
  <c r="X2706" i="38"/>
  <c r="X2249" i="38"/>
  <c r="X2518" i="38"/>
  <c r="X2122" i="38"/>
  <c r="X2594" i="38"/>
  <c r="X2336" i="38"/>
  <c r="X2436" i="38"/>
  <c r="X2499" i="38"/>
  <c r="X2061" i="38"/>
  <c r="X2126" i="38"/>
  <c r="X2786" i="38"/>
  <c r="X2139" i="38"/>
  <c r="X2466" i="38"/>
  <c r="X2480" i="38"/>
  <c r="X2214" i="38"/>
  <c r="X2820" i="38"/>
  <c r="X2155" i="38"/>
  <c r="X2683" i="38"/>
  <c r="X2773" i="38"/>
  <c r="X2749" i="38"/>
  <c r="X2429" i="38"/>
  <c r="X2715" i="38"/>
  <c r="X2552" i="38"/>
  <c r="X2228" i="38"/>
  <c r="X2620" i="38"/>
  <c r="X2167" i="38"/>
  <c r="X2435" i="38"/>
  <c r="X2405" i="38"/>
  <c r="X2684" i="38"/>
  <c r="X2585" i="38"/>
  <c r="X2760" i="38"/>
  <c r="X2196" i="38"/>
  <c r="X2530" i="38"/>
  <c r="X2540" i="38"/>
  <c r="X2006" i="38"/>
  <c r="X2247" i="38"/>
  <c r="X2533" i="38"/>
  <c r="X2745" i="38"/>
  <c r="X2487" i="38"/>
  <c r="X2598" i="38"/>
  <c r="X2342" i="38"/>
  <c r="X2551" i="38"/>
  <c r="X2236" i="38"/>
  <c r="X2112" i="38"/>
  <c r="X2489" i="38"/>
  <c r="X2229" i="38"/>
  <c r="X2409" i="38"/>
  <c r="X2190" i="38"/>
  <c r="X2237" i="38"/>
  <c r="X2034" i="38"/>
  <c r="X2283" i="38"/>
  <c r="X2842" i="38"/>
  <c r="X2725" i="38"/>
  <c r="X2089" i="38"/>
  <c r="X2227" i="38"/>
  <c r="X2739" i="38"/>
  <c r="X2780" i="38"/>
  <c r="X2135" i="38"/>
  <c r="X2750" i="38"/>
  <c r="X2008" i="38"/>
  <c r="X2741" i="38"/>
  <c r="X2306" i="38"/>
  <c r="X2504" i="38"/>
  <c r="X2353" i="38"/>
  <c r="X2516" i="38"/>
  <c r="X2251" i="38"/>
  <c r="X2278" i="38"/>
  <c r="X2713" i="38"/>
  <c r="X2757" i="38"/>
  <c r="X2630" i="38"/>
  <c r="X2519" i="38"/>
  <c r="X2277" i="38"/>
  <c r="X2710" i="38"/>
  <c r="X2688" i="38"/>
  <c r="X2346" i="38"/>
  <c r="X2259" i="38"/>
  <c r="X2284" i="38"/>
  <c r="X2726" i="38"/>
  <c r="X2116" i="38"/>
  <c r="X2149" i="38"/>
  <c r="X2831" i="38"/>
  <c r="X2033" i="38"/>
  <c r="X2742" i="38"/>
  <c r="X2824" i="38"/>
  <c r="X2506" i="38"/>
  <c r="X2104" i="38"/>
  <c r="X2423" i="38"/>
  <c r="X2032" i="38"/>
  <c r="X2608" i="38"/>
  <c r="X2812" i="38"/>
  <c r="X2840" i="38"/>
  <c r="X2781" i="38"/>
  <c r="X2344" i="38"/>
  <c r="X2833" i="38"/>
  <c r="X2073" i="38"/>
  <c r="X2724" i="38"/>
  <c r="X2761" i="38"/>
  <c r="X2734" i="38"/>
  <c r="X2629" i="38"/>
  <c r="X2298" i="38"/>
  <c r="X2294" i="38"/>
  <c r="X2193" i="38"/>
  <c r="X2217" i="38"/>
  <c r="X2418" i="38"/>
  <c r="X2337" i="38"/>
  <c r="X2775" i="38"/>
  <c r="X2816" i="38"/>
  <c r="X2035" i="38"/>
  <c r="X2756" i="38"/>
  <c r="X2809" i="38"/>
  <c r="X2730" i="38"/>
  <c r="X2583" i="38"/>
  <c r="X2753" i="38"/>
  <c r="X2627" i="38"/>
  <c r="X2303" i="38"/>
  <c r="X2815" i="38"/>
  <c r="X2797" i="38"/>
  <c r="X2689" i="38"/>
  <c r="X2331" i="38"/>
  <c r="X2005" i="38"/>
  <c r="X2348" i="38"/>
  <c r="X2545" i="38"/>
  <c r="X2066" i="38"/>
  <c r="X2449" i="38"/>
  <c r="X2604" i="38"/>
  <c r="X2625" i="38"/>
  <c r="X2515" i="38"/>
  <c r="X2131" i="38"/>
  <c r="X2626" i="38"/>
  <c r="X2587" i="38"/>
  <c r="X2276" i="38"/>
  <c r="X2280" i="38"/>
  <c r="X2785" i="38"/>
  <c r="X2205" i="38"/>
  <c r="X2274" i="38"/>
  <c r="X2183" i="38"/>
  <c r="X2081" i="38"/>
  <c r="X2218" i="38"/>
  <c r="X2475" i="38"/>
  <c r="X2030" i="38"/>
  <c r="X2426" i="38"/>
  <c r="X2171" i="38"/>
  <c r="X2794" i="38"/>
  <c r="X2266" i="38"/>
  <c r="X2674" i="38"/>
  <c r="X2282" i="38"/>
  <c r="X2748" i="38"/>
  <c r="X2675" i="38"/>
  <c r="X2082" i="38"/>
  <c r="X2443" i="38"/>
  <c r="X2621" i="38"/>
  <c r="X2166" i="38"/>
  <c r="X2562" i="38"/>
  <c r="X2254" i="38"/>
  <c r="X2611" i="38"/>
  <c r="X2037" i="38"/>
  <c r="X2563" i="38"/>
  <c r="X2038" i="38"/>
  <c r="X2580" i="38"/>
  <c r="X2791" i="38"/>
  <c r="X2289" i="38"/>
  <c r="X2269" i="38"/>
  <c r="X2129" i="38"/>
  <c r="X2049" i="38"/>
  <c r="X2026" i="38"/>
  <c r="X2743" i="38"/>
  <c r="X2265" i="38"/>
  <c r="X2784" i="38"/>
  <c r="X2301" i="38"/>
  <c r="X2428" i="38"/>
  <c r="X2097" i="38"/>
  <c r="X2396" i="38"/>
  <c r="X2117" i="38"/>
  <c r="X2177" i="38"/>
  <c r="X2078" i="38"/>
  <c r="X2766" i="38"/>
  <c r="X2619" i="38"/>
  <c r="X2092" i="38"/>
  <c r="X2055" i="38"/>
  <c r="X2064" i="38"/>
  <c r="X2464" i="38"/>
  <c r="X2031" i="38"/>
  <c r="X2633" i="38"/>
  <c r="X2297" i="38"/>
  <c r="X2040" i="38"/>
  <c r="X2453" i="38"/>
  <c r="X2679" i="38"/>
  <c r="X2474" i="38"/>
  <c r="X2213" i="38"/>
  <c r="X2672" i="38"/>
  <c r="X2180" i="38"/>
  <c r="X2832" i="38"/>
  <c r="X2134" i="38"/>
  <c r="X2325" i="38"/>
  <c r="X2825" i="38"/>
  <c r="X2083" i="38"/>
  <c r="X2398" i="38"/>
  <c r="X2771" i="38"/>
  <c r="X2036" i="38"/>
  <c r="X2248" i="38"/>
  <c r="X2285" i="38"/>
  <c r="X2333" i="38"/>
  <c r="X2013" i="38"/>
  <c r="X2121" i="38"/>
  <c r="X2413" i="38"/>
  <c r="X2051" i="38"/>
  <c r="X2798" i="38"/>
  <c r="X2483" i="38"/>
  <c r="X2765" i="38"/>
  <c r="X2058" i="38"/>
  <c r="X2697" i="38"/>
  <c r="X2557" i="38"/>
  <c r="X2189" i="38"/>
  <c r="X2549" i="38"/>
  <c r="X2787" i="38"/>
  <c r="X2667" i="38"/>
  <c r="X2318" i="38"/>
  <c r="X2843" i="38"/>
  <c r="X2427" i="38"/>
  <c r="X2455" i="38"/>
  <c r="X2080" i="38"/>
  <c r="X2473" i="38"/>
  <c r="X2138" i="38"/>
  <c r="X2589" i="38"/>
  <c r="X2169" i="38"/>
  <c r="X2699" i="38"/>
  <c r="X2828" i="38"/>
  <c r="X2777" i="38"/>
  <c r="X2011" i="38"/>
  <c r="X2043" i="38"/>
  <c r="X2021" i="38"/>
  <c r="X2022" i="38"/>
  <c r="X2819" i="38"/>
  <c r="X2440" i="38"/>
  <c r="X2319" i="38"/>
  <c r="X2322" i="38"/>
  <c r="X2200" i="38"/>
  <c r="X2631" i="38"/>
  <c r="X2181" i="38"/>
  <c r="X2758" i="38"/>
  <c r="X2320" i="38"/>
  <c r="X2054" i="38"/>
  <c r="X2404" i="38"/>
  <c r="X2204" i="38"/>
  <c r="X2486" i="38"/>
  <c r="X2462" i="38"/>
  <c r="X2769" i="38"/>
  <c r="X2048" i="38"/>
  <c r="X2136" i="38"/>
  <c r="X2451" i="38"/>
  <c r="X2421" i="38"/>
  <c r="X2281" i="38"/>
  <c r="X2197" i="38"/>
  <c r="X2622" i="38"/>
  <c r="X2014" i="38"/>
  <c r="X2417" i="38"/>
  <c r="X2470" i="38"/>
  <c r="X2776" i="38"/>
  <c r="X2808" i="38"/>
  <c r="X2448" i="38"/>
  <c r="X2253" i="38"/>
  <c r="X2119" i="38"/>
  <c r="X2329" i="38"/>
  <c r="X2601" i="38"/>
  <c r="X2542" i="38"/>
  <c r="X2267" i="38"/>
  <c r="X2693" i="38"/>
  <c r="X2212" i="38"/>
  <c r="X2239" i="38"/>
  <c r="X2712" i="38"/>
  <c r="X2173" i="38"/>
  <c r="X2232" i="38"/>
  <c r="X2050" i="38"/>
  <c r="X2522" i="38"/>
  <c r="X2818" i="38"/>
  <c r="X2287" i="38"/>
  <c r="X2246" i="38"/>
  <c r="X2618" i="38"/>
  <c r="X2195" i="38"/>
  <c r="X2101" i="38"/>
  <c r="X2677" i="38"/>
  <c r="X2561" i="38"/>
  <c r="X2543" i="38"/>
  <c r="X2099" i="38"/>
  <c r="X2546" i="38"/>
  <c r="X2774" i="38"/>
  <c r="X2223" i="38"/>
  <c r="X2415" i="38"/>
  <c r="X2072" i="38"/>
  <c r="X2444" i="38"/>
  <c r="X2744" i="38"/>
  <c r="X2148" i="38"/>
  <c r="X2607" i="38"/>
  <c r="X2399" i="38"/>
  <c r="X2685" i="38"/>
  <c r="X2524" i="38"/>
  <c r="X2696" i="38"/>
  <c r="X2010" i="38"/>
  <c r="X2517" i="38"/>
  <c r="X2837" i="38"/>
  <c r="X2792" i="38"/>
  <c r="X2062" i="38"/>
  <c r="X2701" i="38"/>
  <c r="X2094" i="38"/>
  <c r="X2351" i="38"/>
  <c r="X2718" i="38"/>
  <c r="X2678" i="38"/>
  <c r="X2796" i="38"/>
  <c r="X2230" i="38"/>
  <c r="X2279" i="38"/>
  <c r="X2024" i="38"/>
  <c r="X2606" i="38"/>
  <c r="X2456" i="38"/>
  <c r="X2503" i="38"/>
  <c r="X2317" i="38"/>
  <c r="X2778" i="38"/>
  <c r="X2447" i="38"/>
  <c r="X2168" i="38"/>
  <c r="X2270" i="38"/>
  <c r="X2207" i="38"/>
  <c r="X2161" i="38"/>
  <c r="X2810" i="38"/>
  <c r="X2202" i="38"/>
  <c r="X2075" i="38"/>
  <c r="X2830" i="38"/>
  <c r="X2191" i="38"/>
  <c r="X2215" i="38"/>
  <c r="X2100" i="38"/>
  <c r="X2707" i="38"/>
  <c r="X2588" i="38"/>
  <c r="X2397" i="38"/>
  <c r="X2623" i="38"/>
  <c r="X2624" i="38"/>
  <c r="X2192" i="38"/>
  <c r="X2763" i="38"/>
  <c r="X2617" i="38"/>
  <c r="X2261" i="38"/>
  <c r="X2060" i="38"/>
  <c r="X2676" i="38"/>
  <c r="X2041" i="38"/>
  <c r="X2537" i="38"/>
  <c r="X2603" i="38"/>
  <c r="X2495" i="38"/>
  <c r="X2578" i="38"/>
  <c r="X2596" i="38"/>
  <c r="X2241" i="38"/>
  <c r="X2087" i="38"/>
  <c r="X2704" i="38"/>
  <c r="X2110" i="38"/>
  <c r="X2296" i="38"/>
  <c r="X2271" i="38"/>
  <c r="X2224" i="38"/>
  <c r="X2063" i="38"/>
  <c r="X2686" i="38"/>
  <c r="X2754" i="38"/>
  <c r="X2615" i="38"/>
  <c r="X2093" i="38"/>
  <c r="X2467" i="38"/>
  <c r="X2133" i="38"/>
  <c r="X2114" i="38"/>
  <c r="X2160" i="38"/>
  <c r="X2118" i="38"/>
  <c r="X2144" i="38"/>
  <c r="X2539" i="38"/>
  <c r="X2263" i="38"/>
  <c r="X2077" i="38"/>
  <c r="X2532" i="38"/>
  <c r="X2572" i="38"/>
  <c r="X2226" i="38"/>
  <c r="X2068" i="38"/>
  <c r="X2090" i="38"/>
  <c r="X2534" i="38"/>
  <c r="X2311" i="38"/>
  <c r="X2556" i="38"/>
  <c r="X2163" i="38"/>
  <c r="X2209" i="38"/>
  <c r="X2095" i="38"/>
  <c r="X2156" i="38"/>
  <c r="X2806" i="38"/>
  <c r="X2258" i="38"/>
  <c r="X2514" i="38"/>
  <c r="X2582" i="38"/>
  <c r="X2491" i="38"/>
  <c r="X2535" i="38"/>
  <c r="X2490" i="38"/>
  <c r="X2723" i="38"/>
  <c r="X2184" i="38"/>
  <c r="X2057" i="38"/>
  <c r="X2288" i="38"/>
  <c r="X2292" i="38"/>
  <c r="X2702" i="38"/>
  <c r="X2799" i="38"/>
  <c r="X2437" i="38"/>
  <c r="X2439" i="38"/>
  <c r="X2513" i="38"/>
  <c r="X2175" i="38"/>
  <c r="X2738" i="38"/>
  <c r="X2446" i="38"/>
  <c r="X2291" i="38"/>
  <c r="X2018" i="38"/>
  <c r="X2613" i="38"/>
  <c r="X2235" i="38"/>
  <c r="X2039" i="38"/>
  <c r="X2074" i="38"/>
  <c r="X2416" i="38"/>
  <c r="X2262" i="38"/>
  <c r="X2671" i="38"/>
  <c r="X2736" i="38"/>
  <c r="X2681" i="38"/>
  <c r="X2507" i="38"/>
  <c r="X2411" i="38"/>
  <c r="X2434" i="38"/>
  <c r="X2482" i="38"/>
  <c r="X2107" i="38"/>
  <c r="X2210" i="38"/>
  <c r="X2194" i="38"/>
  <c r="X2445" i="38"/>
  <c r="X2727" i="38"/>
  <c r="X2586" i="38"/>
  <c r="X2577" i="38"/>
  <c r="X2457" i="38"/>
  <c r="X2188" i="38"/>
  <c r="X2334" i="38"/>
  <c r="X2465" i="38"/>
  <c r="X2198" i="38"/>
  <c r="X2295" i="38"/>
  <c r="X2834" i="38"/>
  <c r="X2801" i="38"/>
  <c r="X2476" i="38"/>
  <c r="X2349" i="38"/>
  <c r="X2257" i="38"/>
  <c r="X2172" i="38"/>
  <c r="X2759" i="38"/>
  <c r="X2822" i="38"/>
  <c r="X2708" i="38"/>
  <c r="X2823" i="38"/>
  <c r="X2046" i="38"/>
  <c r="X2307" i="38"/>
  <c r="X2142" i="38"/>
  <c r="X2124" i="38"/>
  <c r="X2452" i="38"/>
  <c r="X2531" i="38"/>
  <c r="X2176" i="38"/>
  <c r="X2079" i="38"/>
  <c r="X2120" i="38"/>
  <c r="X2632" i="38"/>
  <c r="X2260" i="38"/>
  <c r="X2498" i="38"/>
  <c r="X2501" i="38"/>
  <c r="X2157" i="38"/>
  <c r="X2123" i="38"/>
  <c r="X2108" i="38"/>
  <c r="X2691" i="38"/>
  <c r="X2096" i="38"/>
  <c r="X2811" i="38"/>
  <c r="X2286" i="38"/>
  <c r="X2065" i="38"/>
  <c r="X2407" i="38"/>
  <c r="X2152" i="38"/>
  <c r="X2408" i="38"/>
  <c r="X2680" i="38"/>
  <c r="X2221" i="38"/>
  <c r="X2717" i="38"/>
  <c r="X2673" i="38"/>
  <c r="X2826" i="38"/>
  <c r="X2240" i="38"/>
  <c r="X2595" i="38"/>
  <c r="X2432" i="38"/>
  <c r="X2500" i="38"/>
  <c r="X2836" i="38"/>
  <c r="X2187" i="38"/>
  <c r="X2481" i="38"/>
  <c r="X2829" i="38"/>
  <c r="X2496" i="38"/>
  <c r="X2612" i="38"/>
  <c r="X2085" i="38"/>
  <c r="X2813" i="38"/>
  <c r="X2605" i="38"/>
  <c r="X2299" i="38"/>
  <c r="X2345" i="38"/>
  <c r="X2154" i="38"/>
  <c r="X2150" i="38"/>
  <c r="X2103" i="38"/>
  <c r="X2454" i="38"/>
  <c r="X2045" i="38"/>
  <c r="X2668" i="38"/>
  <c r="X2547" i="38"/>
  <c r="X2600" i="38"/>
  <c r="X2690" i="38"/>
  <c r="X2550" i="38"/>
  <c r="X2341" i="38"/>
  <c r="X2575" i="38"/>
  <c r="X2764" i="38"/>
  <c r="X2029" i="38"/>
  <c r="X2164" i="38"/>
  <c r="X2125" i="38"/>
  <c r="X2592" i="38"/>
  <c r="X2350" i="38"/>
  <c r="X2056" i="38"/>
  <c r="X2803" i="38"/>
  <c r="X2762" i="38"/>
  <c r="X2424" i="38"/>
  <c r="X2805" i="38"/>
  <c r="X2137" i="38"/>
  <c r="X2779" i="38"/>
  <c r="X2028" i="38"/>
  <c r="X2555" i="38"/>
  <c r="X2105" i="38"/>
  <c r="X2478" i="38"/>
  <c r="X2244" i="38"/>
  <c r="X2584" i="38"/>
  <c r="X2835" i="38"/>
  <c r="X2431" i="38"/>
  <c r="X2020" i="38"/>
  <c r="X2069" i="38"/>
  <c r="X2146" i="38"/>
  <c r="X2335" i="38"/>
  <c r="X2025" i="38"/>
  <c r="X2410" i="38"/>
  <c r="X2720" i="38"/>
  <c r="X2290" i="38"/>
  <c r="X2755" i="38"/>
  <c r="X2323" i="38"/>
  <c r="X2616" i="38"/>
  <c r="X2821" i="38"/>
  <c r="X2544" i="38"/>
  <c r="X2609" i="38"/>
  <c r="X2130" i="38"/>
  <c r="X2523" i="38"/>
  <c r="X2795" i="38"/>
  <c r="X2430" i="38"/>
  <c r="X2509" i="38"/>
  <c r="X2694" i="38"/>
  <c r="X2076" i="38"/>
  <c r="X2571" i="38"/>
  <c r="X2412" i="38"/>
  <c r="X2782" i="38"/>
  <c r="X2151" i="38"/>
  <c r="X2273" i="38"/>
  <c r="X2275" i="38"/>
  <c r="X2576" i="38"/>
  <c r="X2222" i="38"/>
  <c r="X2179" i="38"/>
  <c r="X2102" i="38"/>
  <c r="X2201" i="38"/>
  <c r="X2628" i="38"/>
  <c r="X2569" i="38"/>
  <c r="X2304" i="38"/>
  <c r="X2242" i="38"/>
  <c r="X2243" i="38"/>
  <c r="X2250" i="38"/>
  <c r="X2211" i="38"/>
  <c r="X2302" i="38"/>
  <c r="X2807" i="38"/>
  <c r="X2091" i="38"/>
  <c r="X2147" i="38"/>
  <c r="X2339" i="38"/>
  <c r="X2768" i="38"/>
  <c r="X2128" i="38"/>
  <c r="X2703" i="38"/>
  <c r="X2403" i="38"/>
  <c r="X2422" i="38"/>
  <c r="X2729" i="38"/>
  <c r="X2728" i="38"/>
  <c r="X2140" i="38"/>
  <c r="X2332" i="38"/>
  <c r="X2838" i="38"/>
  <c r="X2145" i="38"/>
  <c r="X2477" i="38"/>
  <c r="X2225" i="38"/>
  <c r="X2527" i="38"/>
  <c r="X2559" i="38"/>
  <c r="X2814" i="38"/>
  <c r="X2520" i="38"/>
  <c r="X2165" i="38"/>
  <c r="X2597" i="38"/>
  <c r="X2071" i="38"/>
  <c r="X2314" i="38"/>
  <c r="X2313" i="38"/>
  <c r="X2106" i="38"/>
  <c r="X2098" i="38"/>
  <c r="X2590" i="38"/>
  <c r="X2492" i="38"/>
  <c r="X2316" i="38"/>
  <c r="X2067" i="38"/>
  <c r="X2737" i="38"/>
  <c r="X2293" i="38"/>
  <c r="X2752" i="38"/>
  <c r="X2599" i="38"/>
  <c r="X2327" i="38"/>
  <c r="X2113" i="38"/>
  <c r="X2086" i="38"/>
  <c r="X2772" i="38"/>
  <c r="X2538" i="38"/>
  <c r="X2042" i="38"/>
  <c r="X2141" i="38"/>
  <c r="X2714" i="38"/>
  <c r="X2722" i="38"/>
  <c r="X2023" i="38"/>
  <c r="X2326" i="38"/>
  <c r="X2419" i="38"/>
  <c r="X2548" i="38"/>
  <c r="X2425" i="38"/>
  <c r="X2115" i="38"/>
  <c r="X2541" i="38"/>
  <c r="X2185" i="38"/>
  <c r="X2255" i="38"/>
  <c r="X2272" i="38"/>
  <c r="X2170" i="38"/>
  <c r="X2471" i="38"/>
  <c r="X2610" i="38"/>
  <c r="X2793" i="38"/>
  <c r="X2153" i="38"/>
  <c r="X2732" i="38"/>
  <c r="X2406" i="38"/>
  <c r="X2472" i="38"/>
  <c r="X2591" i="38"/>
  <c r="X2352" i="38"/>
  <c r="X2698" i="38"/>
  <c r="X2178" i="38"/>
  <c r="X2716" i="38"/>
  <c r="X2216" i="38"/>
  <c r="X2508" i="38"/>
  <c r="X2252" i="38"/>
  <c r="X2220" i="38"/>
  <c r="X2264" i="38"/>
  <c r="AH2218" i="38"/>
  <c r="AH2839" i="38"/>
  <c r="AH2671" i="38"/>
  <c r="AH2815" i="38"/>
  <c r="AH2835" i="38"/>
  <c r="AH2143" i="38"/>
  <c r="AH2037" i="38"/>
  <c r="AH2576" i="38"/>
  <c r="AH2046" i="38"/>
  <c r="AH2028" i="38"/>
  <c r="AH2265" i="38"/>
  <c r="AH2239" i="38"/>
  <c r="AH2515" i="38"/>
  <c r="AH2537" i="38"/>
  <c r="AH2141" i="38"/>
  <c r="AH2090" i="38"/>
  <c r="AH2438" i="38"/>
  <c r="AH2486" i="38"/>
  <c r="AH2320" i="38"/>
  <c r="AH2255" i="38"/>
  <c r="AH2323" i="38"/>
  <c r="AH2551" i="38"/>
  <c r="AH2257" i="38"/>
  <c r="AH2109" i="38"/>
  <c r="AH2082" i="38"/>
  <c r="AH2687" i="38"/>
  <c r="AH2712" i="38"/>
  <c r="AH2714" i="38"/>
  <c r="AH2483" i="38"/>
  <c r="AH2445" i="38"/>
  <c r="AH2180" i="38"/>
  <c r="AH2175" i="38"/>
  <c r="AH2772" i="38"/>
  <c r="AH2178" i="38"/>
  <c r="AH2478" i="38"/>
  <c r="AH2459" i="38"/>
  <c r="AH2531" i="38"/>
  <c r="AH2168" i="38"/>
  <c r="AH2807" i="38"/>
  <c r="AH2838" i="38"/>
  <c r="AH2210" i="38"/>
  <c r="AH2122" i="38"/>
  <c r="AH2556" i="38"/>
  <c r="AH2304" i="38"/>
  <c r="AH2131" i="38"/>
  <c r="AH2752" i="38"/>
  <c r="AH2529" i="38"/>
  <c r="AH2006" i="38"/>
  <c r="AH2729" i="38"/>
  <c r="AH2081" i="38"/>
  <c r="AH2584" i="38"/>
  <c r="AH2474" i="38"/>
  <c r="AH2100" i="38"/>
  <c r="AH2585" i="38"/>
  <c r="AH2237" i="38"/>
  <c r="AH2193" i="38"/>
  <c r="AH2150" i="38"/>
  <c r="AH2701" i="38"/>
  <c r="AH2783" i="38"/>
  <c r="AH2673" i="38"/>
  <c r="AH2340" i="38"/>
  <c r="AH2516" i="38"/>
  <c r="AH2223" i="38"/>
  <c r="AH2437" i="38"/>
  <c r="AH2145" i="38"/>
  <c r="AH2005" i="38"/>
  <c r="AH2793" i="38"/>
  <c r="AH2092" i="38"/>
  <c r="AH2830" i="38"/>
  <c r="AH2467" i="38"/>
  <c r="AH2496" i="38"/>
  <c r="AH2047" i="38"/>
  <c r="AH2281" i="38"/>
  <c r="AH2035" i="38"/>
  <c r="AH2798" i="38"/>
  <c r="AH2018" i="38"/>
  <c r="AH2791" i="38"/>
  <c r="AH2225" i="38"/>
  <c r="AH2629" i="38"/>
  <c r="AH2675" i="38"/>
  <c r="AH2146" i="38"/>
  <c r="AH2104" i="38"/>
  <c r="AH2335" i="38"/>
  <c r="AH2720" i="38"/>
  <c r="AH2789" i="38"/>
  <c r="AH2517" i="38"/>
  <c r="AH2508" i="38"/>
  <c r="AH2227" i="38"/>
  <c r="AH2169" i="38"/>
  <c r="AH2500" i="38"/>
  <c r="AH2229" i="38"/>
  <c r="AH2271" i="38"/>
  <c r="AH2539" i="38"/>
  <c r="AH2770" i="38"/>
  <c r="AH2040" i="38"/>
  <c r="AH2532" i="38"/>
  <c r="AH2549" i="38"/>
  <c r="AH2139" i="38"/>
  <c r="AH2745" i="38"/>
  <c r="AH2287" i="38"/>
  <c r="AH2256" i="38"/>
  <c r="AH2771" i="38"/>
  <c r="AH2108" i="38"/>
  <c r="AH2669" i="38"/>
  <c r="AH2060" i="38"/>
  <c r="AH2242" i="38"/>
  <c r="AH2554" i="38"/>
  <c r="AH2409" i="38"/>
  <c r="AH2322" i="38"/>
  <c r="AH2023" i="38"/>
  <c r="AH2413" i="38"/>
  <c r="AH2268" i="38"/>
  <c r="AH2485" i="38"/>
  <c r="AH2534" i="38"/>
  <c r="AH2194" i="38"/>
  <c r="AH2747" i="38"/>
  <c r="AH2233" i="38"/>
  <c r="AH2755" i="38"/>
  <c r="AH2753" i="38"/>
  <c r="AH2068" i="38"/>
  <c r="AH2344" i="38"/>
  <c r="AH2072" i="38"/>
  <c r="AH2440" i="38"/>
  <c r="AH2405" i="38"/>
  <c r="AH2198" i="38"/>
  <c r="AH2451" i="38"/>
  <c r="AH2561" i="38"/>
  <c r="AH2329" i="38"/>
  <c r="AH2079" i="38"/>
  <c r="AH2297" i="38"/>
  <c r="AH2332" i="38"/>
  <c r="AH2249" i="38"/>
  <c r="AH2609" i="38"/>
  <c r="AH2147" i="38"/>
  <c r="AH2128" i="38"/>
  <c r="AH2820" i="38"/>
  <c r="AH2621" i="38"/>
  <c r="AH2069" i="38"/>
  <c r="AH2127" i="38"/>
  <c r="AH2321" i="38"/>
  <c r="AH2137" i="38"/>
  <c r="AH2189" i="38"/>
  <c r="AH2711" i="38"/>
  <c r="AH2530" i="38"/>
  <c r="AH2804" i="38"/>
  <c r="AH2217" i="38"/>
  <c r="AH2812" i="38"/>
  <c r="AH2700" i="38"/>
  <c r="AH2574" i="38"/>
  <c r="AH2395" i="38"/>
  <c r="AH2401" i="38"/>
  <c r="AH2604" i="38"/>
  <c r="AH2202" i="38"/>
  <c r="AH2398" i="38"/>
  <c r="AH2284" i="38"/>
  <c r="AH2348" i="38"/>
  <c r="AH2751" i="38"/>
  <c r="AH2209" i="38"/>
  <c r="AH2155" i="38"/>
  <c r="AH2113" i="38"/>
  <c r="AH2790" i="38"/>
  <c r="AH2207" i="38"/>
  <c r="AH2696" i="38"/>
  <c r="AH2154" i="38"/>
  <c r="AH2727" i="38"/>
  <c r="AH2416" i="38"/>
  <c r="AH2191" i="38"/>
  <c r="AH2330" i="38"/>
  <c r="AH2482" i="38"/>
  <c r="AH2519" i="38"/>
  <c r="AH2138" i="38"/>
  <c r="AH2300" i="38"/>
  <c r="AH2208" i="38"/>
  <c r="AH2419" i="38"/>
  <c r="AH2833" i="38"/>
  <c r="AH2819" i="38"/>
  <c r="AH2760" i="38"/>
  <c r="AH2787" i="38"/>
  <c r="AH2310" i="38"/>
  <c r="AH2063" i="38"/>
  <c r="AH2471" i="38"/>
  <c r="AH2513" i="38"/>
  <c r="AH2187" i="38"/>
  <c r="AH2462" i="38"/>
  <c r="AH2527" i="38"/>
  <c r="AH2073" i="38"/>
  <c r="AH2523" i="38"/>
  <c r="AH2039" i="38"/>
  <c r="AH2717" i="38"/>
  <c r="AH2559" i="38"/>
  <c r="AH2693" i="38"/>
  <c r="AH2126" i="38"/>
  <c r="AH2036" i="38"/>
  <c r="AH2676" i="38"/>
  <c r="AH2026" i="38"/>
  <c r="AH2739" i="38"/>
  <c r="AH2587" i="38"/>
  <c r="AH2117" i="38"/>
  <c r="AH2152" i="38"/>
  <c r="AH2764" i="38"/>
  <c r="AH2279" i="38"/>
  <c r="AH2813" i="38"/>
  <c r="AH2048" i="38"/>
  <c r="AH2618" i="38"/>
  <c r="AH2062" i="38"/>
  <c r="AH2491" i="38"/>
  <c r="AH2231" i="38"/>
  <c r="AH2786" i="38"/>
  <c r="AH2762" i="38"/>
  <c r="AH2112" i="38"/>
  <c r="AH2806" i="38"/>
  <c r="AH2495" i="38"/>
  <c r="AH2469" i="38"/>
  <c r="AH2603" i="38"/>
  <c r="AH2125" i="38"/>
  <c r="AH2058" i="38"/>
  <c r="AH2095" i="38"/>
  <c r="AH2756" i="38"/>
  <c r="AH2552" i="38"/>
  <c r="AH2836" i="38"/>
  <c r="AH2089" i="38"/>
  <c r="AH2286" i="38"/>
  <c r="AH2295" i="38"/>
  <c r="AH2488" i="38"/>
  <c r="AH2497" i="38"/>
  <c r="AH2540" i="38"/>
  <c r="AH2106" i="38"/>
  <c r="AH2253" i="38"/>
  <c r="AH2399" i="38"/>
  <c r="AH2417" i="38"/>
  <c r="AH2084" i="38"/>
  <c r="AH2420" i="38"/>
  <c r="AH2408" i="38"/>
  <c r="AH2808" i="38"/>
  <c r="AH2624" i="38"/>
  <c r="AH2723" i="38"/>
  <c r="AH2299" i="38"/>
  <c r="AH2103" i="38"/>
  <c r="AH2809" i="38"/>
  <c r="AH2285" i="38"/>
  <c r="AH2184" i="38"/>
  <c r="AH2432" i="38"/>
  <c r="AH2742" i="38"/>
  <c r="AH2337" i="38"/>
  <c r="AH2557" i="38"/>
  <c r="AH2616" i="38"/>
  <c r="AH2695" i="38"/>
  <c r="AH2283" i="38"/>
  <c r="AH2346" i="38"/>
  <c r="AH2327" i="38"/>
  <c r="AH2110" i="38"/>
  <c r="AH2735" i="38"/>
  <c r="AH2619" i="38"/>
  <c r="AH2828" i="38"/>
  <c r="AH2579" i="38"/>
  <c r="AH2612" i="38"/>
  <c r="AH2722" i="38"/>
  <c r="AH2030" i="38"/>
  <c r="AH2602" i="38"/>
  <c r="AH2272" i="38"/>
  <c r="AH2586" i="38"/>
  <c r="AH2575" i="38"/>
  <c r="AH2769" i="38"/>
  <c r="AH2041" i="38"/>
  <c r="AH2258" i="38"/>
  <c r="AH2078" i="38"/>
  <c r="AH2007" i="38"/>
  <c r="AH2352" i="38"/>
  <c r="AH2343" i="38"/>
  <c r="AH2741" i="38"/>
  <c r="AH2843" i="38"/>
  <c r="AH2535" i="38"/>
  <c r="AH2032" i="38"/>
  <c r="AH2313" i="38"/>
  <c r="AH2733" i="38"/>
  <c r="AH2430" i="38"/>
  <c r="AH2010" i="38"/>
  <c r="AH2085" i="38"/>
  <c r="AH2324" i="38"/>
  <c r="AH2308" i="38"/>
  <c r="AH2080" i="38"/>
  <c r="AH2264" i="38"/>
  <c r="AH2721" i="38"/>
  <c r="AH2498" i="38"/>
  <c r="AH2415" i="38"/>
  <c r="AH2200" i="38"/>
  <c r="AH2059" i="38"/>
  <c r="AH2158" i="38"/>
  <c r="AH2433" i="38"/>
  <c r="AH2159" i="38"/>
  <c r="AH2259" i="38"/>
  <c r="AH2031" i="38"/>
  <c r="AH2476" i="38"/>
  <c r="AH2627" i="38"/>
  <c r="AH2120" i="38"/>
  <c r="AH2630" i="38"/>
  <c r="AH2101" i="38"/>
  <c r="AH2098" i="38"/>
  <c r="AH2777" i="38"/>
  <c r="AH2571" i="38"/>
  <c r="AH2176" i="38"/>
  <c r="AH2052" i="38"/>
  <c r="AH2555" i="38"/>
  <c r="AH2765" i="38"/>
  <c r="AH2465" i="38"/>
  <c r="AH2183" i="38"/>
  <c r="AH2479" i="38"/>
  <c r="AH2338" i="38"/>
  <c r="AH2750" i="38"/>
  <c r="AH2738" i="38"/>
  <c r="AH2578" i="38"/>
  <c r="AH2725" i="38"/>
  <c r="AH2291" i="38"/>
  <c r="AH2315" i="38"/>
  <c r="AH2521" i="38"/>
  <c r="AH2668" i="38"/>
  <c r="AH2252" i="38"/>
  <c r="AH2547" i="38"/>
  <c r="AH2171" i="38"/>
  <c r="AH2797" i="38"/>
  <c r="AH2563" i="38"/>
  <c r="AH2842" i="38"/>
  <c r="AH2056" i="38"/>
  <c r="AH2826" i="38"/>
  <c r="AH2558" i="38"/>
  <c r="AH2318" i="38"/>
  <c r="AH2230" i="38"/>
  <c r="AH2427" i="38"/>
  <c r="AH2435" i="38"/>
  <c r="AH2681" i="38"/>
  <c r="AH2522" i="38"/>
  <c r="AH2620" i="38"/>
  <c r="AH2749" i="38"/>
  <c r="AH2461" i="38"/>
  <c r="AH2773" i="38"/>
  <c r="AH2562" i="38"/>
  <c r="AH2049" i="38"/>
  <c r="AH2802" i="38"/>
  <c r="AH2776" i="38"/>
  <c r="AH2167" i="38"/>
  <c r="AH2044" i="38"/>
  <c r="AH2784" i="38"/>
  <c r="AH2679" i="38"/>
  <c r="AH2622" i="38"/>
  <c r="AH2611" i="38"/>
  <c r="AH2211" i="38"/>
  <c r="AH2328" i="38"/>
  <c r="AH2512" i="38"/>
  <c r="AH2434" i="38"/>
  <c r="AH2824" i="38"/>
  <c r="AH2216" i="38"/>
  <c r="AH2144" i="38"/>
  <c r="AH2768" i="38"/>
  <c r="AH2050" i="38"/>
  <c r="AH2118" i="38"/>
  <c r="AH2017" i="38"/>
  <c r="AH2130" i="38"/>
  <c r="AH2593" i="38"/>
  <c r="AH2511" i="38"/>
  <c r="AH2543" i="38"/>
  <c r="AH2115" i="38"/>
  <c r="AH2397" i="38"/>
  <c r="AH2605" i="38"/>
  <c r="AH2214" i="38"/>
  <c r="AH2325" i="38"/>
  <c r="AH2226" i="38"/>
  <c r="AH2694" i="38"/>
  <c r="AH2625" i="38"/>
  <c r="AH2601" i="38"/>
  <c r="AH2686" i="38"/>
  <c r="AH2339" i="38"/>
  <c r="AH2311" i="38"/>
  <c r="AH2453" i="38"/>
  <c r="AH2205" i="38"/>
  <c r="AH2129" i="38"/>
  <c r="AH2699" i="38"/>
  <c r="AH2767" i="38"/>
  <c r="AH2581" i="38"/>
  <c r="AH2766" i="38"/>
  <c r="AH2136" i="38"/>
  <c r="AH2166" i="38"/>
  <c r="AH2288" i="38"/>
  <c r="AH2840" i="38"/>
  <c r="AH2022" i="38"/>
  <c r="AH2076" i="38"/>
  <c r="AH2827" i="38"/>
  <c r="AH2628" i="38"/>
  <c r="AH2506" i="38"/>
  <c r="AH2179" i="38"/>
  <c r="AH2336" i="38"/>
  <c r="AH2493" i="38"/>
  <c r="AH2754" i="38"/>
  <c r="AH2800" i="38"/>
  <c r="AH2404" i="38"/>
  <c r="AH2077" i="38"/>
  <c r="AH2466" i="38"/>
  <c r="AH2614" i="38"/>
  <c r="AH2266" i="38"/>
  <c r="AH2105" i="38"/>
  <c r="AH2441" i="38"/>
  <c r="AH2452" i="38"/>
  <c r="AH2133" i="38"/>
  <c r="AH2232" i="38"/>
  <c r="AH2243" i="38"/>
  <c r="AH2490" i="38"/>
  <c r="AH2444" i="38"/>
  <c r="AH2447" i="38"/>
  <c r="AH2832" i="38"/>
  <c r="AH2276" i="38"/>
  <c r="AH2823" i="38"/>
  <c r="AH2149" i="38"/>
  <c r="AH2502" i="38"/>
  <c r="AH2270" i="38"/>
  <c r="AH2795" i="38"/>
  <c r="AH2626" i="38"/>
  <c r="AH2730" i="38"/>
  <c r="AH2124" i="38"/>
  <c r="AH2475" i="38"/>
  <c r="AH2096" i="38"/>
  <c r="AH2570" i="38"/>
  <c r="AH2822" i="38"/>
  <c r="AH2610" i="38"/>
  <c r="AH2507" i="38"/>
  <c r="AH2263" i="38"/>
  <c r="AH2162" i="38"/>
  <c r="AH2157" i="38"/>
  <c r="AH2248" i="38"/>
  <c r="AH2484" i="38"/>
  <c r="AH2518" i="38"/>
  <c r="AH2448" i="38"/>
  <c r="AH2275" i="38"/>
  <c r="AH2174" i="38"/>
  <c r="AH2260" i="38"/>
  <c r="AH2734" i="38"/>
  <c r="AH2241" i="38"/>
  <c r="AH2407" i="38"/>
  <c r="AH2545" i="38"/>
  <c r="AH2757" i="38"/>
  <c r="AH2347" i="38"/>
  <c r="AH2608" i="38"/>
  <c r="AH2598" i="38"/>
  <c r="AH2403" i="38"/>
  <c r="AH2212" i="38"/>
  <c r="AH2716" i="38"/>
  <c r="AH2718" i="38"/>
  <c r="AH2160" i="38"/>
  <c r="AH2499" i="38"/>
  <c r="AH2667" i="38"/>
  <c r="AH2292" i="38"/>
  <c r="AH2504" i="38"/>
  <c r="AH2553" i="38"/>
  <c r="AH2443" i="38"/>
  <c r="AH2019" i="38"/>
  <c r="AH2213" i="38"/>
  <c r="AH2172" i="38"/>
  <c r="AH2173" i="38"/>
  <c r="AH2541" i="38"/>
  <c r="AH2709" i="38"/>
  <c r="AH2837" i="38"/>
  <c r="AH2114" i="38"/>
  <c r="AH2280" i="38"/>
  <c r="AH2763" i="38"/>
  <c r="AH2697" i="38"/>
  <c r="AH2349" i="38"/>
  <c r="AH2298" i="38"/>
  <c r="AH2016" i="38"/>
  <c r="AH2177" i="38"/>
  <c r="AH2240" i="38"/>
  <c r="AH2509" i="38"/>
  <c r="AH2267" i="38"/>
  <c r="AH2153" i="38"/>
  <c r="AH2489" i="38"/>
  <c r="AH2685" i="38"/>
  <c r="AH2206" i="38"/>
  <c r="AH2289" i="38"/>
  <c r="AH2422" i="38"/>
  <c r="AH2309" i="38"/>
  <c r="AH2203" i="38"/>
  <c r="AH2195" i="38"/>
  <c r="AH2140" i="38"/>
  <c r="AH2831" i="38"/>
  <c r="AH2161" i="38"/>
  <c r="AH2780" i="38"/>
  <c r="AH2680" i="38"/>
  <c r="AH2683" i="38"/>
  <c r="AH2542" i="38"/>
  <c r="AH2592" i="38"/>
  <c r="AH2525" i="38"/>
  <c r="AH2164" i="38"/>
  <c r="AH2492" i="38"/>
  <c r="AH2008" i="38"/>
  <c r="AH2743" i="38"/>
  <c r="AH2342" i="38"/>
  <c r="AH2455" i="38"/>
  <c r="AH2597" i="38"/>
  <c r="AH2546" i="38"/>
  <c r="AH2051" i="38"/>
  <c r="AH2690" i="38"/>
  <c r="AH2402" i="38"/>
  <c r="AH2505" i="38"/>
  <c r="AH2345" i="38"/>
  <c r="AH2414" i="38"/>
  <c r="AH2066" i="38"/>
  <c r="AH2689" i="38"/>
  <c r="AH2334" i="38"/>
  <c r="AH2706" i="38"/>
  <c r="AH2421" i="38"/>
  <c r="AH2740" i="38"/>
  <c r="AH2034" i="38"/>
  <c r="AH2731" i="38"/>
  <c r="AH2043" i="38"/>
  <c r="AH2454" i="38"/>
  <c r="AH2580" i="38"/>
  <c r="AH2428" i="38"/>
  <c r="AH2591" i="38"/>
  <c r="AH2468" i="38"/>
  <c r="AH2163" i="38"/>
  <c r="AH2691" i="38"/>
  <c r="AH2599" i="38"/>
  <c r="AH2245" i="38"/>
  <c r="AH2054" i="38"/>
  <c r="AH2825" i="38"/>
  <c r="AH2221" i="38"/>
  <c r="AH2012" i="38"/>
  <c r="AH2692" i="38"/>
  <c r="AH2057" i="38"/>
  <c r="AH2528" i="38"/>
  <c r="AH2473" i="38"/>
  <c r="AH2251" i="38"/>
  <c r="AH2503" i="38"/>
  <c r="AH2091" i="38"/>
  <c r="AH2185" i="38"/>
  <c r="AH2151" i="38"/>
  <c r="AH2290" i="38"/>
  <c r="AH2094" i="38"/>
  <c r="AH2710" i="38"/>
  <c r="AH2744" i="38"/>
  <c r="AH2088" i="38"/>
  <c r="AH2726" i="38"/>
  <c r="AH2631" i="38"/>
  <c r="AH2510" i="38"/>
  <c r="AH2188" i="38"/>
  <c r="AH2801" i="38"/>
  <c r="AH2524" i="38"/>
  <c r="AH2811" i="38"/>
  <c r="AH2004" i="38"/>
  <c r="AH2778" i="38"/>
  <c r="AH2477" i="38"/>
  <c r="AH2065" i="38"/>
  <c r="AH2312" i="38"/>
  <c r="AH2119" i="38"/>
  <c r="AH2099" i="38"/>
  <c r="AH2829" i="38"/>
  <c r="AH2181" i="38"/>
  <c r="AH2319" i="38"/>
  <c r="AH2707" i="38"/>
  <c r="AH2572" i="38"/>
  <c r="AH2234" i="38"/>
  <c r="AH2021" i="38"/>
  <c r="AH2201" i="38"/>
  <c r="AH2294" i="38"/>
  <c r="AH2737" i="38"/>
  <c r="AH2244" i="38"/>
  <c r="AH2794" i="38"/>
  <c r="AH2600" i="38"/>
  <c r="AH2204" i="38"/>
  <c r="AH2254" i="38"/>
  <c r="AH2029" i="38"/>
  <c r="AH2228" i="38"/>
  <c r="AH2544" i="38"/>
  <c r="AH2015" i="38"/>
  <c r="AH2450" i="38"/>
  <c r="AH2606" i="38"/>
  <c r="AH2816" i="38"/>
  <c r="AH2074" i="38"/>
  <c r="AH2550" i="38"/>
  <c r="AH2536" i="38"/>
  <c r="AH2156" i="38"/>
  <c r="AH2075" i="38"/>
  <c r="AH2296" i="38"/>
  <c r="AH2293" i="38"/>
  <c r="AH2594" i="38"/>
  <c r="AH2273" i="38"/>
  <c r="AH2698" i="38"/>
  <c r="AH2782" i="38"/>
  <c r="AH2246" i="38"/>
  <c r="AH2458" i="38"/>
  <c r="AH2713" i="38"/>
  <c r="AH2548" i="38"/>
  <c r="AH2135" i="38"/>
  <c r="AH2821" i="38"/>
  <c r="AH2481" i="38"/>
  <c r="AH2708" i="38"/>
  <c r="AH2219" i="38"/>
  <c r="AH2196" i="38"/>
  <c r="AH2704" i="38"/>
  <c r="AH2457" i="38"/>
  <c r="AH2684" i="38"/>
  <c r="AH2577" i="38"/>
  <c r="AH2449" i="38"/>
  <c r="AH2672" i="38"/>
  <c r="AH2269" i="38"/>
  <c r="AH2025" i="38"/>
  <c r="AH2215" i="38"/>
  <c r="AH2107" i="38"/>
  <c r="AH2429" i="38"/>
  <c r="AH2011" i="38"/>
  <c r="AH2463" i="38"/>
  <c r="AH2607" i="38"/>
  <c r="AH2426" i="38"/>
  <c r="AH2070" i="38"/>
  <c r="AH2333" i="38"/>
  <c r="AH2261" i="38"/>
  <c r="AH2799" i="38"/>
  <c r="AH2353" i="38"/>
  <c r="AH2425" i="38"/>
  <c r="AH2317" i="38"/>
  <c r="AH2238" i="38"/>
  <c r="AH2410" i="38"/>
  <c r="AH2083" i="38"/>
  <c r="AH2623" i="38"/>
  <c r="AH2464" i="38"/>
  <c r="AH2350" i="38"/>
  <c r="AH2805" i="38"/>
  <c r="AH2781" i="38"/>
  <c r="AH2748" i="38"/>
  <c r="AH2038" i="38"/>
  <c r="AH2818" i="38"/>
  <c r="AH2817" i="38"/>
  <c r="AH2632" i="38"/>
  <c r="AH2024" i="38"/>
  <c r="AH2442" i="38"/>
  <c r="AH2053" i="38"/>
  <c r="AH2682" i="38"/>
  <c r="AH2067" i="38"/>
  <c r="AH2758" i="38"/>
  <c r="AH2728" i="38"/>
  <c r="AH2411" i="38"/>
  <c r="AH2302" i="38"/>
  <c r="AH2803" i="38"/>
  <c r="AH2774" i="38"/>
  <c r="AH2670" i="38"/>
  <c r="AH2569" i="38"/>
  <c r="AH2235" i="38"/>
  <c r="AH2785" i="38"/>
  <c r="AH2170" i="38"/>
  <c r="AH2613" i="38"/>
  <c r="AH2061" i="38"/>
  <c r="AH2796" i="38"/>
  <c r="AH2418" i="38"/>
  <c r="AH2487" i="38"/>
  <c r="AH2102" i="38"/>
  <c r="AH2086" i="38"/>
  <c r="AH2538" i="38"/>
  <c r="AH2439" i="38"/>
  <c r="AH2197" i="38"/>
  <c r="AH2810" i="38"/>
  <c r="AH2190" i="38"/>
  <c r="AH2724" i="38"/>
  <c r="AH2247" i="38"/>
  <c r="AH2617" i="38"/>
  <c r="AH2677" i="38"/>
  <c r="AH2472" i="38"/>
  <c r="AH2182" i="38"/>
  <c r="AH2633" i="38"/>
  <c r="AH2301" i="38"/>
  <c r="AH2142" i="38"/>
  <c r="AH2424" i="38"/>
  <c r="AH2431" i="38"/>
  <c r="AH2116" i="38"/>
  <c r="AH2277" i="38"/>
  <c r="AH2615" i="38"/>
  <c r="AH2199" i="38"/>
  <c r="AH2674" i="38"/>
  <c r="AH2071" i="38"/>
  <c r="AH2501" i="38"/>
  <c r="AH2305" i="38"/>
  <c r="AH2331" i="38"/>
  <c r="AH2042" i="38"/>
  <c r="AH2460" i="38"/>
  <c r="AH2132" i="38"/>
  <c r="AH2779" i="38"/>
  <c r="AH2834" i="38"/>
  <c r="AH2224" i="38"/>
  <c r="AH2123" i="38"/>
  <c r="AH2055" i="38"/>
  <c r="AH2514" i="38"/>
  <c r="AH2520" i="38"/>
  <c r="AH2470" i="38"/>
  <c r="AH2093" i="38"/>
  <c r="AH2412" i="38"/>
  <c r="AH2705" i="38"/>
  <c r="AH2560" i="38"/>
  <c r="AH2400" i="38"/>
  <c r="AH2406" i="38"/>
  <c r="AH2192" i="38"/>
  <c r="AH2582" i="38"/>
  <c r="AH2688" i="38"/>
  <c r="AH2792" i="38"/>
  <c r="AH2736" i="38"/>
  <c r="AH2703" i="38"/>
  <c r="AH2278" i="38"/>
  <c r="AH2045" i="38"/>
  <c r="AH2220" i="38"/>
  <c r="AH2262" i="38"/>
  <c r="AH2732" i="38"/>
  <c r="AH2064" i="38"/>
  <c r="AH2165" i="38"/>
  <c r="AH2236" i="38"/>
  <c r="AH2761" i="38"/>
  <c r="AH2020" i="38"/>
  <c r="AH2274" i="38"/>
  <c r="AH2775" i="38"/>
  <c r="AH2033" i="38"/>
  <c r="AH2013" i="38"/>
  <c r="AH2121" i="38"/>
  <c r="AH2702" i="38"/>
  <c r="AH2436" i="38"/>
  <c r="AH2316" i="38"/>
  <c r="AH2814" i="38"/>
  <c r="AH2788" i="38"/>
  <c r="AH2678" i="38"/>
  <c r="AH2027" i="38"/>
  <c r="AH2446" i="38"/>
  <c r="AH2596" i="38"/>
  <c r="AH2148" i="38"/>
  <c r="AH2222" i="38"/>
  <c r="AH2423" i="38"/>
  <c r="AH2759" i="38"/>
  <c r="AH2087" i="38"/>
  <c r="AH2009" i="38"/>
  <c r="AH2533" i="38"/>
  <c r="AH2396" i="38"/>
  <c r="AH2186" i="38"/>
  <c r="AH2014" i="38"/>
  <c r="AH2341" i="38"/>
  <c r="AH2590" i="38"/>
  <c r="AH2250" i="38"/>
  <c r="AH2306" i="38"/>
  <c r="AH2303" i="38"/>
  <c r="AH2595" i="38"/>
  <c r="AH2480" i="38"/>
  <c r="AH2719" i="38"/>
  <c r="AH2282" i="38"/>
  <c r="AH2326" i="38"/>
  <c r="AH2589" i="38"/>
  <c r="AH2134" i="38"/>
  <c r="AH2746" i="38"/>
  <c r="AH2526" i="38"/>
  <c r="AH2583" i="38"/>
  <c r="AH2588" i="38"/>
  <c r="AH2314" i="38"/>
  <c r="AH2841" i="38"/>
  <c r="AH2111" i="38"/>
  <c r="AH2307" i="38"/>
  <c r="AH2715" i="38"/>
  <c r="AH2351" i="38"/>
  <c r="AH2456" i="38"/>
  <c r="R2617" i="38"/>
  <c r="R2674" i="38"/>
  <c r="R2251" i="38"/>
  <c r="R2206" i="38"/>
  <c r="R2114" i="38"/>
  <c r="R2310" i="38"/>
  <c r="R2204" i="38"/>
  <c r="R2563" i="38"/>
  <c r="R2598" i="38"/>
  <c r="R2126" i="38"/>
  <c r="R2131" i="38"/>
  <c r="R2237" i="38"/>
  <c r="R2807" i="38"/>
  <c r="R2233" i="38"/>
  <c r="R2056" i="38"/>
  <c r="R2546" i="38"/>
  <c r="R2761" i="38"/>
  <c r="R2712" i="38"/>
  <c r="R2483" i="38"/>
  <c r="R2548" i="38"/>
  <c r="R2215" i="38"/>
  <c r="R2323" i="38"/>
  <c r="R2533" i="38"/>
  <c r="R2816" i="38"/>
  <c r="R2796" i="38"/>
  <c r="R2460" i="38"/>
  <c r="R2747" i="38"/>
  <c r="R2097" i="38"/>
  <c r="R2694" i="38"/>
  <c r="R2779" i="38"/>
  <c r="R2470" i="38"/>
  <c r="R2783" i="38"/>
  <c r="R2466" i="38"/>
  <c r="R2404" i="38"/>
  <c r="R2227" i="38"/>
  <c r="R2234" i="38"/>
  <c r="R2129" i="38"/>
  <c r="R2752" i="38"/>
  <c r="R2628" i="38"/>
  <c r="R2728" i="38"/>
  <c r="R2159" i="38"/>
  <c r="R2708" i="38"/>
  <c r="R2232" i="38"/>
  <c r="R2221" i="38"/>
  <c r="R2033" i="38"/>
  <c r="R2068" i="38"/>
  <c r="R2057" i="38"/>
  <c r="R2173" i="38"/>
  <c r="R2604" i="38"/>
  <c r="R2823" i="38"/>
  <c r="R2577" i="38"/>
  <c r="R2464" i="38"/>
  <c r="R2106" i="38"/>
  <c r="R2352" i="38"/>
  <c r="R2128" i="38"/>
  <c r="R2586" i="38"/>
  <c r="R2174" i="38"/>
  <c r="R2618" i="38"/>
  <c r="R2560" i="38"/>
  <c r="R2307" i="38"/>
  <c r="R2345" i="38"/>
  <c r="R2602" i="38"/>
  <c r="R2343" i="38"/>
  <c r="R2272" i="38"/>
  <c r="R2261" i="38"/>
  <c r="R2795" i="38"/>
  <c r="R2341" i="38"/>
  <c r="R2258" i="38"/>
  <c r="R2149" i="38"/>
  <c r="R2831" i="38"/>
  <c r="R2499" i="38"/>
  <c r="R2011" i="38"/>
  <c r="R2416" i="38"/>
  <c r="R2166" i="38"/>
  <c r="R2320" i="38"/>
  <c r="R2584" i="38"/>
  <c r="R2252" i="38"/>
  <c r="R2842" i="38"/>
  <c r="R2558" i="38"/>
  <c r="R2309" i="38"/>
  <c r="R2769" i="38"/>
  <c r="R2090" i="38"/>
  <c r="R2086" i="38"/>
  <c r="R2733" i="38"/>
  <c r="R2019" i="38"/>
  <c r="R2080" i="38"/>
  <c r="R2426" i="38"/>
  <c r="R2793" i="38"/>
  <c r="R2077" i="38"/>
  <c r="R2264" i="38"/>
  <c r="R2219" i="38"/>
  <c r="R2092" i="38"/>
  <c r="R2342" i="38"/>
  <c r="R2055" i="38"/>
  <c r="R2161" i="38"/>
  <c r="R2714" i="38"/>
  <c r="R2038" i="38"/>
  <c r="R2121" i="38"/>
  <c r="R2725" i="38"/>
  <c r="R2177" i="38"/>
  <c r="R2836" i="38"/>
  <c r="R2269" i="38"/>
  <c r="R2212" i="38"/>
  <c r="R2150" i="38"/>
  <c r="R2713" i="38"/>
  <c r="R2282" i="38"/>
  <c r="R2482" i="38"/>
  <c r="R2691" i="38"/>
  <c r="R2804" i="38"/>
  <c r="R2134" i="38"/>
  <c r="R2408" i="38"/>
  <c r="R2680" i="38"/>
  <c r="R2510" i="38"/>
  <c r="R2458" i="38"/>
  <c r="R2609" i="38"/>
  <c r="R2054" i="38"/>
  <c r="R2276" i="38"/>
  <c r="R2590" i="38"/>
  <c r="R2351" i="38"/>
  <c r="R2081" i="38"/>
  <c r="R2125" i="38"/>
  <c r="R2339" i="38"/>
  <c r="R2774" i="38"/>
  <c r="R2016" i="38"/>
  <c r="R2820" i="38"/>
  <c r="R2155" i="38"/>
  <c r="R2741" i="38"/>
  <c r="R2035" i="38"/>
  <c r="R2014" i="38"/>
  <c r="R2417" i="38"/>
  <c r="R2625" i="38"/>
  <c r="R2670" i="38"/>
  <c r="R2112" i="38"/>
  <c r="R2164" i="38"/>
  <c r="R2220" i="38"/>
  <c r="R2420" i="38"/>
  <c r="R2102" i="38"/>
  <c r="R2671" i="38"/>
  <c r="R2111" i="38"/>
  <c r="R2797" i="38"/>
  <c r="R2581" i="38"/>
  <c r="R2629" i="38"/>
  <c r="R2572" i="38"/>
  <c r="R2442" i="38"/>
  <c r="R2451" i="38"/>
  <c r="R2773" i="38"/>
  <c r="R2030" i="38"/>
  <c r="R2203" i="38"/>
  <c r="R2555" i="38"/>
  <c r="R2790" i="38"/>
  <c r="R2740" i="38"/>
  <c r="R2784" i="38"/>
  <c r="R2225" i="38"/>
  <c r="R2133" i="38"/>
  <c r="R2165" i="38"/>
  <c r="R2298" i="38"/>
  <c r="R2610" i="38"/>
  <c r="R2406" i="38"/>
  <c r="R2631" i="38"/>
  <c r="R2515" i="38"/>
  <c r="R2328" i="38"/>
  <c r="R2151" i="38"/>
  <c r="R2812" i="38"/>
  <c r="R2619" i="38"/>
  <c r="R2532" i="38"/>
  <c r="R2810" i="38"/>
  <c r="R2293" i="38"/>
  <c r="R2835" i="38"/>
  <c r="R2209" i="38"/>
  <c r="R2066" i="38"/>
  <c r="R2541" i="38"/>
  <c r="R2523" i="38"/>
  <c r="R2514" i="38"/>
  <c r="R2828" i="38"/>
  <c r="R2621" i="38"/>
  <c r="R2583" i="38"/>
  <c r="R2037" i="38"/>
  <c r="R2620" i="38"/>
  <c r="R2759" i="38"/>
  <c r="R2271" i="38"/>
  <c r="R2405" i="38"/>
  <c r="R2294" i="38"/>
  <c r="R2542" i="38"/>
  <c r="R2025" i="38"/>
  <c r="R2745" i="38"/>
  <c r="R2397" i="38"/>
  <c r="R2623" i="38"/>
  <c r="R2202" i="38"/>
  <c r="R2093" i="38"/>
  <c r="R2540" i="38"/>
  <c r="R2116" i="38"/>
  <c r="R2749" i="38"/>
  <c r="R2809" i="38"/>
  <c r="R2040" i="38"/>
  <c r="R2453" i="38"/>
  <c r="R2004" i="38"/>
  <c r="R2254" i="38"/>
  <c r="R2506" i="38"/>
  <c r="R2043" i="38"/>
  <c r="R2447" i="38"/>
  <c r="R2099" i="38"/>
  <c r="R2508" i="38"/>
  <c r="R2605" i="38"/>
  <c r="R2296" i="38"/>
  <c r="R2819" i="38"/>
  <c r="R2840" i="38"/>
  <c r="R2498" i="38"/>
  <c r="R2117" i="38"/>
  <c r="R2281" i="38"/>
  <c r="R2622" i="38"/>
  <c r="R2473" i="38"/>
  <c r="R2699" i="38"/>
  <c r="R2122" i="38"/>
  <c r="R2027" i="38"/>
  <c r="R2569" i="38"/>
  <c r="R2083" i="38"/>
  <c r="R2477" i="38"/>
  <c r="R2611" i="38"/>
  <c r="R2455" i="38"/>
  <c r="R2559" i="38"/>
  <c r="R2507" i="38"/>
  <c r="R2760" i="38"/>
  <c r="R2786" i="38"/>
  <c r="R2052" i="38"/>
  <c r="R2435" i="38"/>
  <c r="R2445" i="38"/>
  <c r="R2222" i="38"/>
  <c r="R2259" i="38"/>
  <c r="R2537" i="38"/>
  <c r="R2422" i="38"/>
  <c r="R2579" i="38"/>
  <c r="R2239" i="38"/>
  <c r="R2456" i="38"/>
  <c r="R2249" i="38"/>
  <c r="R2308" i="38"/>
  <c r="R2076" i="38"/>
  <c r="R2509" i="38"/>
  <c r="R2687" i="38"/>
  <c r="R2817" i="38"/>
  <c r="R2701" i="38"/>
  <c r="R2395" i="38"/>
  <c r="R2270" i="38"/>
  <c r="R2440" i="38"/>
  <c r="R2834" i="38"/>
  <c r="R2630" i="38"/>
  <c r="R2461" i="38"/>
  <c r="R2289" i="38"/>
  <c r="R2731" i="38"/>
  <c r="R2768" i="38"/>
  <c r="R2781" i="38"/>
  <c r="R2103" i="38"/>
  <c r="R2012" i="38"/>
  <c r="R2058" i="38"/>
  <c r="R2192" i="38"/>
  <c r="R2010" i="38"/>
  <c r="R2593" i="38"/>
  <c r="R2196" i="38"/>
  <c r="R2074" i="38"/>
  <c r="R2297" i="38"/>
  <c r="R2495" i="38"/>
  <c r="R2578" i="38"/>
  <c r="R2146" i="38"/>
  <c r="R2717" i="38"/>
  <c r="R2513" i="38"/>
  <c r="R2333" i="38"/>
  <c r="R2469" i="38"/>
  <c r="R2285" i="38"/>
  <c r="R2034" i="38"/>
  <c r="R2026" i="38"/>
  <c r="R2448" i="38"/>
  <c r="R2193" i="38"/>
  <c r="R2217" i="38"/>
  <c r="R2683" i="38"/>
  <c r="R2552" i="38"/>
  <c r="R2467" i="38"/>
  <c r="R2228" i="38"/>
  <c r="R2627" i="38"/>
  <c r="R2312" i="38"/>
  <c r="R2808" i="38"/>
  <c r="R2478" i="38"/>
  <c r="R2518" i="38"/>
  <c r="R2340" i="38"/>
  <c r="R2190" i="38"/>
  <c r="R2472" i="38"/>
  <c r="R2409" i="38"/>
  <c r="R2400" i="38"/>
  <c r="R2280" i="38"/>
  <c r="R2423" i="38"/>
  <c r="R2576" i="38"/>
  <c r="R2505" i="38"/>
  <c r="R2207" i="38"/>
  <c r="R2067" i="38"/>
  <c r="R2444" i="38"/>
  <c r="R2830" i="38"/>
  <c r="R2762" i="38"/>
  <c r="R2120" i="38"/>
  <c r="R2109" i="38"/>
  <c r="R2827" i="38"/>
  <c r="R2424" i="38"/>
  <c r="R2402" i="38"/>
  <c r="R2137" i="38"/>
  <c r="R2520" i="38"/>
  <c r="R2110" i="38"/>
  <c r="R2764" i="38"/>
  <c r="R2600" i="38"/>
  <c r="R2295" i="38"/>
  <c r="R2168" i="38"/>
  <c r="R2702" i="38"/>
  <c r="R2772" i="38"/>
  <c r="R2214" i="38"/>
  <c r="R2061" i="38"/>
  <c r="R2681" i="38"/>
  <c r="R2601" i="38"/>
  <c r="R2750" i="38"/>
  <c r="R2154" i="38"/>
  <c r="R2009" i="38"/>
  <c r="R2179" i="38"/>
  <c r="R2756" i="38"/>
  <c r="R2669" i="38"/>
  <c r="R2632" i="38"/>
  <c r="R2771" i="38"/>
  <c r="R2538" i="38"/>
  <c r="R2334" i="38"/>
  <c r="R2075" i="38"/>
  <c r="R2573" i="38"/>
  <c r="R2101" i="38"/>
  <c r="R2353" i="38"/>
  <c r="R2570" i="38"/>
  <c r="R2015" i="38"/>
  <c r="R2049" i="38"/>
  <c r="R2427" i="38"/>
  <c r="R2008" i="38"/>
  <c r="R2780" i="38"/>
  <c r="R2778" i="38"/>
  <c r="R2306" i="38"/>
  <c r="R2468" i="38"/>
  <c r="R2418" i="38"/>
  <c r="R2530" i="38"/>
  <c r="R2822" i="38"/>
  <c r="R2524" i="38"/>
  <c r="R2697" i="38"/>
  <c r="R2315" i="38"/>
  <c r="R2449" i="38"/>
  <c r="R2585" i="38"/>
  <c r="R2718" i="38"/>
  <c r="R2299" i="38"/>
  <c r="R2501" i="38"/>
  <c r="R2072" i="38"/>
  <c r="R2105" i="38"/>
  <c r="R2096" i="38"/>
  <c r="R2437" i="38"/>
  <c r="R2245" i="38"/>
  <c r="R2329" i="38"/>
  <c r="R2678" i="38"/>
  <c r="R2751" i="38"/>
  <c r="R2148" i="38"/>
  <c r="R2798" i="38"/>
  <c r="R2803" i="38"/>
  <c r="R2571" i="38"/>
  <c r="R2624" i="38"/>
  <c r="R2185" i="38"/>
  <c r="R2719" i="38"/>
  <c r="R2050" i="38"/>
  <c r="R2041" i="38"/>
  <c r="R2039" i="38"/>
  <c r="R2562" i="38"/>
  <c r="R2818" i="38"/>
  <c r="R2471" i="38"/>
  <c r="R2047" i="38"/>
  <c r="R2246" i="38"/>
  <c r="R2519" i="38"/>
  <c r="R2020" i="38"/>
  <c r="R2811" i="38"/>
  <c r="R2127" i="38"/>
  <c r="R2411" i="38"/>
  <c r="R2434" i="38"/>
  <c r="R2693" i="38"/>
  <c r="R2107" i="38"/>
  <c r="R2210" i="38"/>
  <c r="R2410" i="38"/>
  <c r="R2171" i="38"/>
  <c r="R2685" i="38"/>
  <c r="R2676" i="38"/>
  <c r="R2556" i="38"/>
  <c r="R2163" i="38"/>
  <c r="R2140" i="38"/>
  <c r="R2036" i="38"/>
  <c r="R2260" i="38"/>
  <c r="R2007" i="38"/>
  <c r="R2042" i="38"/>
  <c r="R2141" i="38"/>
  <c r="R2257" i="38"/>
  <c r="R2013" i="38"/>
  <c r="R2006" i="38"/>
  <c r="R2347" i="38"/>
  <c r="R2481" i="38"/>
  <c r="R2843" i="38"/>
  <c r="R2744" i="38"/>
  <c r="R2300" i="38"/>
  <c r="R2438" i="38"/>
  <c r="R2183" i="38"/>
  <c r="R2794" i="38"/>
  <c r="R2705" i="38"/>
  <c r="R2668" i="38"/>
  <c r="R2841" i="38"/>
  <c r="R2350" i="38"/>
  <c r="R2401" i="38"/>
  <c r="R2238" i="38"/>
  <c r="R2527" i="38"/>
  <c r="R2575" i="38"/>
  <c r="R2597" i="38"/>
  <c r="R2490" i="38"/>
  <c r="R2098" i="38"/>
  <c r="R2292" i="38"/>
  <c r="R2275" i="38"/>
  <c r="R2069" i="38"/>
  <c r="R2734" i="38"/>
  <c r="R2574" i="38"/>
  <c r="R2267" i="38"/>
  <c r="R2265" i="38"/>
  <c r="R2805" i="38"/>
  <c r="R2301" i="38"/>
  <c r="R2311" i="38"/>
  <c r="R2484" i="38"/>
  <c r="R2839" i="38"/>
  <c r="R2071" i="38"/>
  <c r="R2180" i="38"/>
  <c r="R2832" i="38"/>
  <c r="R2603" i="38"/>
  <c r="R2398" i="38"/>
  <c r="R2707" i="38"/>
  <c r="R2732" i="38"/>
  <c r="R2118" i="38"/>
  <c r="R2396" i="38"/>
  <c r="R2504" i="38"/>
  <c r="R2100" i="38"/>
  <c r="R2063" i="38"/>
  <c r="R2344" i="38"/>
  <c r="R2612" i="38"/>
  <c r="R2525" i="38"/>
  <c r="R2688" i="38"/>
  <c r="R2302" i="38"/>
  <c r="R2531" i="38"/>
  <c r="R2321" i="38"/>
  <c r="R2837" i="38"/>
  <c r="R2755" i="38"/>
  <c r="R2716" i="38"/>
  <c r="R2425" i="38"/>
  <c r="R2152" i="38"/>
  <c r="R2325" i="38"/>
  <c r="R2673" i="38"/>
  <c r="R2767" i="38"/>
  <c r="R2551" i="38"/>
  <c r="R2236" i="38"/>
  <c r="R2587" i="38"/>
  <c r="R2048" i="38"/>
  <c r="R2626" i="38"/>
  <c r="R2710" i="38"/>
  <c r="R2758" i="38"/>
  <c r="R2197" i="38"/>
  <c r="R2737" i="38"/>
  <c r="R2452" i="38"/>
  <c r="R2726" i="38"/>
  <c r="R2018" i="38"/>
  <c r="R2606" i="38"/>
  <c r="R2062" i="38"/>
  <c r="R2314" i="38"/>
  <c r="R2787" i="38"/>
  <c r="R2198" i="38"/>
  <c r="R2724" i="38"/>
  <c r="R2084" i="38"/>
  <c r="R2485" i="38"/>
  <c r="R2021" i="38"/>
  <c r="R2229" i="38"/>
  <c r="R2181" i="38"/>
  <c r="R2124" i="38"/>
  <c r="R2073" i="38"/>
  <c r="R2439" i="38"/>
  <c r="R2462" i="38"/>
  <c r="R2277" i="38"/>
  <c r="R2415" i="38"/>
  <c r="R2244" i="38"/>
  <c r="R2223" i="38"/>
  <c r="R2255" i="38"/>
  <c r="R2765" i="38"/>
  <c r="R2051" i="38"/>
  <c r="R2696" i="38"/>
  <c r="R2763" i="38"/>
  <c r="R2143" i="38"/>
  <c r="R2017" i="38"/>
  <c r="R2156" i="38"/>
  <c r="R2145" i="38"/>
  <c r="R2317" i="38"/>
  <c r="R2108" i="38"/>
  <c r="R2753" i="38"/>
  <c r="R2262" i="38"/>
  <c r="R2065" i="38"/>
  <c r="R2782" i="38"/>
  <c r="R2176" i="38"/>
  <c r="R2303" i="38"/>
  <c r="R2497" i="38"/>
  <c r="R2770" i="38"/>
  <c r="R2684" i="38"/>
  <c r="R2516" i="38"/>
  <c r="R2224" i="38"/>
  <c r="R2788" i="38"/>
  <c r="R2450" i="38"/>
  <c r="R2446" i="38"/>
  <c r="R2589" i="38"/>
  <c r="R2792" i="38"/>
  <c r="R2633" i="38"/>
  <c r="R2218" i="38"/>
  <c r="R2489" i="38"/>
  <c r="R2457" i="38"/>
  <c r="R2815" i="38"/>
  <c r="R2500" i="38"/>
  <c r="R2493" i="38"/>
  <c r="R2486" i="38"/>
  <c r="R2543" i="38"/>
  <c r="R2829" i="38"/>
  <c r="R2736" i="38"/>
  <c r="R2536" i="38"/>
  <c r="R2706" i="38"/>
  <c r="R2677" i="38"/>
  <c r="R2421" i="38"/>
  <c r="R2060" i="38"/>
  <c r="R2607" i="38"/>
  <c r="R2024" i="38"/>
  <c r="R2138" i="38"/>
  <c r="R2720" i="38"/>
  <c r="R2592" i="38"/>
  <c r="R2534" i="38"/>
  <c r="R2463" i="38"/>
  <c r="R2256" i="38"/>
  <c r="R2535" i="38"/>
  <c r="R2517" i="38"/>
  <c r="R2703" i="38"/>
  <c r="R2319" i="38"/>
  <c r="R2591" i="38"/>
  <c r="R2476" i="38"/>
  <c r="R2698" i="38"/>
  <c r="R2199" i="38"/>
  <c r="R2454" i="38"/>
  <c r="R2512" i="38"/>
  <c r="R2187" i="38"/>
  <c r="R2226" i="38"/>
  <c r="R2059" i="38"/>
  <c r="R2785" i="38"/>
  <c r="R2735" i="38"/>
  <c r="R2336" i="38"/>
  <c r="R2095" i="38"/>
  <c r="R2775" i="38"/>
  <c r="R2443" i="38"/>
  <c r="R2800" i="38"/>
  <c r="R2327" i="38"/>
  <c r="R2430" i="38"/>
  <c r="R2182" i="38"/>
  <c r="R2776" i="38"/>
  <c r="R2287" i="38"/>
  <c r="R2088" i="38"/>
  <c r="R2441" i="38"/>
  <c r="R2407" i="38"/>
  <c r="R2230" i="38"/>
  <c r="R2346" i="38"/>
  <c r="R2686" i="38"/>
  <c r="R2419" i="38"/>
  <c r="R2348" i="38"/>
  <c r="R2727" i="38"/>
  <c r="R2115" i="38"/>
  <c r="R2078" i="38"/>
  <c r="R2547" i="38"/>
  <c r="R2266" i="38"/>
  <c r="R2690" i="38"/>
  <c r="R2557" i="38"/>
  <c r="R2235" i="38"/>
  <c r="R2104" i="38"/>
  <c r="R2324" i="38"/>
  <c r="R2436" i="38"/>
  <c r="R2170" i="38"/>
  <c r="R2167" i="38"/>
  <c r="R2250" i="38"/>
  <c r="R2799" i="38"/>
  <c r="R2554" i="38"/>
  <c r="R2754" i="38"/>
  <c r="R2318" i="38"/>
  <c r="R2595" i="38"/>
  <c r="R2553" i="38"/>
  <c r="R2082" i="38"/>
  <c r="R2211" i="38"/>
  <c r="R2284" i="38"/>
  <c r="R2191" i="38"/>
  <c r="R2588" i="38"/>
  <c r="R2413" i="38"/>
  <c r="R2479" i="38"/>
  <c r="R2429" i="38"/>
  <c r="R2729" i="38"/>
  <c r="R2528" i="38"/>
  <c r="R2806" i="38"/>
  <c r="R2241" i="38"/>
  <c r="R2722" i="38"/>
  <c r="R2582" i="38"/>
  <c r="R2487" i="38"/>
  <c r="R2526" i="38"/>
  <c r="R2492" i="38"/>
  <c r="R2316" i="38"/>
  <c r="R2208" i="38"/>
  <c r="R2331" i="38"/>
  <c r="R2777" i="38"/>
  <c r="R2291" i="38"/>
  <c r="R2031" i="38"/>
  <c r="R2087" i="38"/>
  <c r="R2064" i="38"/>
  <c r="R2474" i="38"/>
  <c r="R2213" i="38"/>
  <c r="R2679" i="38"/>
  <c r="R2186" i="38"/>
  <c r="R2742" i="38"/>
  <c r="R2596" i="38"/>
  <c r="R2522" i="38"/>
  <c r="R2412" i="38"/>
  <c r="R2682" i="38"/>
  <c r="R2028" i="38"/>
  <c r="R2153" i="38"/>
  <c r="R2322" i="38"/>
  <c r="R2480" i="38"/>
  <c r="R2273" i="38"/>
  <c r="R2195" i="38"/>
  <c r="R2695" i="38"/>
  <c r="R2615" i="38"/>
  <c r="R2813" i="38"/>
  <c r="R2608" i="38"/>
  <c r="R2142" i="38"/>
  <c r="R2335" i="38"/>
  <c r="R2290" i="38"/>
  <c r="R2338" i="38"/>
  <c r="R2599" i="38"/>
  <c r="R2613" i="38"/>
  <c r="R2730" i="38"/>
  <c r="R2491" i="38"/>
  <c r="R2094" i="38"/>
  <c r="R2045" i="38"/>
  <c r="R2549" i="38"/>
  <c r="R2711" i="38"/>
  <c r="R2332" i="38"/>
  <c r="R2288" i="38"/>
  <c r="R2313" i="38"/>
  <c r="R2704" i="38"/>
  <c r="R2172" i="38"/>
  <c r="R2216" i="38"/>
  <c r="R2826" i="38"/>
  <c r="R2231" i="38"/>
  <c r="R2147" i="38"/>
  <c r="R2709" i="38"/>
  <c r="R2175" i="38"/>
  <c r="R2189" i="38"/>
  <c r="R2330" i="38"/>
  <c r="R2757" i="38"/>
  <c r="R2428" i="38"/>
  <c r="R2046" i="38"/>
  <c r="R2091" i="38"/>
  <c r="R2667" i="38"/>
  <c r="R2200" i="38"/>
  <c r="R2160" i="38"/>
  <c r="R2178" i="38"/>
  <c r="R2723" i="38"/>
  <c r="R2465" i="38"/>
  <c r="R2511" i="38"/>
  <c r="R2791" i="38"/>
  <c r="R2132" i="38"/>
  <c r="R2432" i="38"/>
  <c r="R2833" i="38"/>
  <c r="R2580" i="38"/>
  <c r="R2738" i="38"/>
  <c r="R2053" i="38"/>
  <c r="R2821" i="38"/>
  <c r="R2169" i="38"/>
  <c r="R2616" i="38"/>
  <c r="R2748" i="38"/>
  <c r="R2545" i="38"/>
  <c r="R2838" i="38"/>
  <c r="R2304" i="38"/>
  <c r="R2594" i="38"/>
  <c r="R2521" i="38"/>
  <c r="R2802" i="38"/>
  <c r="R2399" i="38"/>
  <c r="R2305" i="38"/>
  <c r="R2801" i="38"/>
  <c r="R2248" i="38"/>
  <c r="R2349" i="38"/>
  <c r="R2739" i="38"/>
  <c r="R2032" i="38"/>
  <c r="R2326" i="38"/>
  <c r="R2496" i="38"/>
  <c r="R2459" i="38"/>
  <c r="R2135" i="38"/>
  <c r="R2433" i="38"/>
  <c r="R2136" i="38"/>
  <c r="R2144" i="38"/>
  <c r="R2675" i="38"/>
  <c r="R2689" i="38"/>
  <c r="R2278" i="38"/>
  <c r="R2242" i="38"/>
  <c r="R2243" i="38"/>
  <c r="R2123" i="38"/>
  <c r="R2157" i="38"/>
  <c r="R2201" i="38"/>
  <c r="R2119" i="38"/>
  <c r="R2721" i="38"/>
  <c r="R2502" i="38"/>
  <c r="R2561" i="38"/>
  <c r="R2253" i="38"/>
  <c r="R2539" i="38"/>
  <c r="R2414" i="38"/>
  <c r="R2766" i="38"/>
  <c r="R2079" i="38"/>
  <c r="R2746" i="38"/>
  <c r="R2614" i="38"/>
  <c r="R2488" i="38"/>
  <c r="R2700" i="38"/>
  <c r="R2550" i="38"/>
  <c r="R2403" i="38"/>
  <c r="R2113" i="38"/>
  <c r="R2503" i="38"/>
  <c r="R2814" i="38"/>
  <c r="R2672" i="38"/>
  <c r="R2263" i="38"/>
  <c r="R2022" i="38"/>
  <c r="R2188" i="38"/>
  <c r="R2283" i="38"/>
  <c r="R2085" i="38"/>
  <c r="R2029" i="38"/>
  <c r="R2240" i="38"/>
  <c r="R2194" i="38"/>
  <c r="R2268" i="38"/>
  <c r="R2529" i="38"/>
  <c r="R2023" i="38"/>
  <c r="R2162" i="38"/>
  <c r="R2158" i="38"/>
  <c r="R2274" i="38"/>
  <c r="R2475" i="38"/>
  <c r="R2692" i="38"/>
  <c r="R2824" i="38"/>
  <c r="R2337" i="38"/>
  <c r="R2825" i="38"/>
  <c r="R2044" i="38"/>
  <c r="R2089" i="38"/>
  <c r="R2184" i="38"/>
  <c r="R2286" i="38"/>
  <c r="R2715" i="38"/>
  <c r="R2139" i="38"/>
  <c r="R2743" i="38"/>
  <c r="R2205" i="38"/>
  <c r="R2070" i="38"/>
  <c r="R2789" i="38"/>
  <c r="R2005" i="38"/>
  <c r="R2130" i="38"/>
  <c r="R2247" i="38"/>
  <c r="R2431" i="38"/>
  <c r="R2279" i="38"/>
  <c r="R2544" i="38"/>
  <c r="Q2262" i="38"/>
  <c r="Q2032" i="38"/>
  <c r="Q2085" i="38"/>
  <c r="Q2570" i="38"/>
  <c r="Q2154" i="38"/>
  <c r="Q2418" i="38"/>
  <c r="Q2503" i="38"/>
  <c r="Q2155" i="38"/>
  <c r="Q2130" i="38"/>
  <c r="Q2331" i="38"/>
  <c r="Q2083" i="38"/>
  <c r="Q2123" i="38"/>
  <c r="Q2096" i="38"/>
  <c r="Q2290" i="38"/>
  <c r="Q2733" i="38"/>
  <c r="Q2501" i="38"/>
  <c r="Q2251" i="38"/>
  <c r="Q2078" i="38"/>
  <c r="Q2337" i="38"/>
  <c r="Q2613" i="38"/>
  <c r="Q2516" i="38"/>
  <c r="Q2318" i="38"/>
  <c r="Q2109" i="38"/>
  <c r="Q2500" i="38"/>
  <c r="Q2344" i="38"/>
  <c r="Q2729" i="38"/>
  <c r="Q2694" i="38"/>
  <c r="Q2257" i="38"/>
  <c r="Q2330" i="38"/>
  <c r="Q2831" i="38"/>
  <c r="Q2782" i="38"/>
  <c r="Q2279" i="38"/>
  <c r="Q2215" i="38"/>
  <c r="Q2716" i="38"/>
  <c r="Q2303" i="38"/>
  <c r="Q2791" i="38"/>
  <c r="Q2471" i="38"/>
  <c r="Q2519" i="38"/>
  <c r="Q2440" i="38"/>
  <c r="Q2253" i="38"/>
  <c r="Q2444" i="38"/>
  <c r="Q2162" i="38"/>
  <c r="Q2267" i="38"/>
  <c r="Q2593" i="38"/>
  <c r="Q2784" i="38"/>
  <c r="Q2528" i="38"/>
  <c r="Q2497" i="38"/>
  <c r="Q2470" i="38"/>
  <c r="Q2286" i="38"/>
  <c r="Q2334" i="38"/>
  <c r="Q2182" i="38"/>
  <c r="Q2396" i="38"/>
  <c r="Q2447" i="38"/>
  <c r="Q2007" i="38"/>
  <c r="Q2437" i="38"/>
  <c r="Q2089" i="38"/>
  <c r="Q2091" i="38"/>
  <c r="Q2836" i="38"/>
  <c r="Q2820" i="38"/>
  <c r="Q2719" i="38"/>
  <c r="Q2829" i="38"/>
  <c r="Q2813" i="38"/>
  <c r="Q2765" i="38"/>
  <c r="Q2298" i="38"/>
  <c r="Q2098" i="38"/>
  <c r="Q2072" i="38"/>
  <c r="Q2517" i="38"/>
  <c r="Q2572" i="38"/>
  <c r="Q2148" i="38"/>
  <c r="Q2196" i="38"/>
  <c r="Q2433" i="38"/>
  <c r="Q2777" i="38"/>
  <c r="Q2122" i="38"/>
  <c r="Q2161" i="38"/>
  <c r="Q2124" i="38"/>
  <c r="Q2046" i="38"/>
  <c r="Q2446" i="38"/>
  <c r="Q2734" i="38"/>
  <c r="Q2574" i="38"/>
  <c r="Q2692" i="38"/>
  <c r="Q2740" i="38"/>
  <c r="Q2095" i="38"/>
  <c r="Q2680" i="38"/>
  <c r="Q2181" i="38"/>
  <c r="Q2787" i="38"/>
  <c r="Q2277" i="38"/>
  <c r="Q2295" i="38"/>
  <c r="Q2329" i="38"/>
  <c r="Q2299" i="38"/>
  <c r="Q2131" i="38"/>
  <c r="Q2722" i="38"/>
  <c r="Q2135" i="38"/>
  <c r="Q2050" i="38"/>
  <c r="Q2084" i="38"/>
  <c r="Q2821" i="38"/>
  <c r="Q2473" i="38"/>
  <c r="Q2081" i="38"/>
  <c r="Q2059" i="38"/>
  <c r="Q2027" i="38"/>
  <c r="Q2811" i="38"/>
  <c r="Q2070" i="38"/>
  <c r="Q2709" i="38"/>
  <c r="Q2840" i="38"/>
  <c r="Q2274" i="38"/>
  <c r="Q2475" i="38"/>
  <c r="Q2479" i="38"/>
  <c r="Q2624" i="38"/>
  <c r="Q2800" i="38"/>
  <c r="Q2633" i="38"/>
  <c r="Q2589" i="38"/>
  <c r="Q2552" i="38"/>
  <c r="Q2213" i="38"/>
  <c r="Q2151" i="38"/>
  <c r="Q2478" i="38"/>
  <c r="Q2225" i="38"/>
  <c r="Q2041" i="38"/>
  <c r="Q2609" i="38"/>
  <c r="Q2278" i="38"/>
  <c r="Q2408" i="38"/>
  <c r="Q2521" i="38"/>
  <c r="Q2333" i="38"/>
  <c r="Q2094" i="38"/>
  <c r="Q2325" i="38"/>
  <c r="Q2766" i="38"/>
  <c r="Q2293" i="38"/>
  <c r="Q2700" i="38"/>
  <c r="Q2602" i="38"/>
  <c r="Q2138" i="38"/>
  <c r="Q2417" i="38"/>
  <c r="Q2614" i="38"/>
  <c r="Q2547" i="38"/>
  <c r="Q2113" i="38"/>
  <c r="Q2530" i="38"/>
  <c r="Q2014" i="38"/>
  <c r="Q2297" i="38"/>
  <c r="Q2697" i="38"/>
  <c r="Q2814" i="38"/>
  <c r="Q2270" i="38"/>
  <c r="Q2796" i="38"/>
  <c r="Q2166" i="38"/>
  <c r="Q2591" i="38"/>
  <c r="Q2246" i="38"/>
  <c r="Q2841" i="38"/>
  <c r="Q2739" i="38"/>
  <c r="Q2254" i="38"/>
  <c r="Q2315" i="38"/>
  <c r="Q2808" i="38"/>
  <c r="Q2708" i="38"/>
  <c r="Q2238" i="38"/>
  <c r="Q2667" i="38"/>
  <c r="Q2087" i="38"/>
  <c r="Q2590" i="38"/>
  <c r="Q2580" i="38"/>
  <c r="Q2606" i="38"/>
  <c r="Q2112" i="38"/>
  <c r="Q2717" i="38"/>
  <c r="Q2747" i="38"/>
  <c r="Q2630" i="38"/>
  <c r="Q2319" i="38"/>
  <c r="Q2581" i="38"/>
  <c r="Q2629" i="38"/>
  <c r="Q2040" i="38"/>
  <c r="Q2617" i="38"/>
  <c r="Q2675" i="38"/>
  <c r="Q2467" i="38"/>
  <c r="Q2502" i="38"/>
  <c r="Q2186" i="38"/>
  <c r="Q2603" i="38"/>
  <c r="Q2350" i="38"/>
  <c r="Q2484" i="38"/>
  <c r="Q2520" i="38"/>
  <c r="Q2586" i="38"/>
  <c r="Q2398" i="38"/>
  <c r="Q2753" i="38"/>
  <c r="Q2322" i="38"/>
  <c r="Q2776" i="38"/>
  <c r="Q2227" i="38"/>
  <c r="Q2587" i="38"/>
  <c r="Q2068" i="38"/>
  <c r="Q2296" i="38"/>
  <c r="Q2312" i="38"/>
  <c r="Q2701" i="38"/>
  <c r="Q2465" i="38"/>
  <c r="Q2207" i="38"/>
  <c r="Q2583" i="38"/>
  <c r="Q2285" i="38"/>
  <c r="Q2013" i="38"/>
  <c r="Q2074" i="38"/>
  <c r="Q2208" i="38"/>
  <c r="Q2731" i="38"/>
  <c r="Q2305" i="38"/>
  <c r="Q2684" i="38"/>
  <c r="Q2744" i="38"/>
  <c r="Q2612" i="38"/>
  <c r="Q2222" i="38"/>
  <c r="Q2803" i="38"/>
  <c r="Q2605" i="38"/>
  <c r="Q2835" i="38"/>
  <c r="Q2411" i="38"/>
  <c r="Q2762" i="38"/>
  <c r="Q2584" i="38"/>
  <c r="Q2509" i="38"/>
  <c r="Q2005" i="38"/>
  <c r="Q2194" i="38"/>
  <c r="Q2335" i="38"/>
  <c r="Q2775" i="38"/>
  <c r="Q2206" i="38"/>
  <c r="Q2720" i="38"/>
  <c r="Q2756" i="38"/>
  <c r="Q2235" i="38"/>
  <c r="Q2012" i="38"/>
  <c r="Q2843" i="38"/>
  <c r="Q2749" i="38"/>
  <c r="Q2449" i="38"/>
  <c r="Q2594" i="38"/>
  <c r="Q2301" i="38"/>
  <c r="Q2188" i="38"/>
  <c r="Q2336" i="38"/>
  <c r="Q2137" i="38"/>
  <c r="Q2342" i="38"/>
  <c r="Q2721" i="38"/>
  <c r="Q2192" i="38"/>
  <c r="Q2259" i="38"/>
  <c r="Q2064" i="38"/>
  <c r="Q2176" i="38"/>
  <c r="Q2487" i="38"/>
  <c r="Q2045" i="38"/>
  <c r="Q2275" i="38"/>
  <c r="Q2164" i="38"/>
  <c r="Q2601" i="38"/>
  <c r="Q2751" i="38"/>
  <c r="Q2230" i="38"/>
  <c r="Q2705" i="38"/>
  <c r="Q2628" i="38"/>
  <c r="Q2308" i="38"/>
  <c r="Q2492" i="38"/>
  <c r="Q2544" i="38"/>
  <c r="Q2817" i="38"/>
  <c r="Q2029" i="38"/>
  <c r="Q2457" i="38"/>
  <c r="Q2823" i="38"/>
  <c r="Q2702" i="38"/>
  <c r="Q2141" i="38"/>
  <c r="Q2577" i="38"/>
  <c r="Q2219" i="38"/>
  <c r="Q2797" i="38"/>
  <c r="Q2223" i="38"/>
  <c r="Q2427" i="38"/>
  <c r="Q2459" i="38"/>
  <c r="Q2291" i="38"/>
  <c r="Q2263" i="38"/>
  <c r="Q2143" i="38"/>
  <c r="Q2127" i="38"/>
  <c r="Q2276" i="38"/>
  <c r="Q2543" i="38"/>
  <c r="Q2513" i="38"/>
  <c r="Q2404" i="38"/>
  <c r="Q2008" i="38"/>
  <c r="Q2063" i="38"/>
  <c r="Q2339" i="38"/>
  <c r="Q2224" i="38"/>
  <c r="Q2203" i="38"/>
  <c r="Q2527" i="38"/>
  <c r="Q2288" i="38"/>
  <c r="Q2688" i="38"/>
  <c r="Q2442" i="38"/>
  <c r="Q2346" i="38"/>
  <c r="Q2738" i="38"/>
  <c r="Q2507" i="38"/>
  <c r="Q2676" i="38"/>
  <c r="Q2090" i="38"/>
  <c r="Q2163" i="38"/>
  <c r="Q2413" i="38"/>
  <c r="Q2260" i="38"/>
  <c r="Q2121" i="38"/>
  <c r="Q2480" i="38"/>
  <c r="Q2518" i="38"/>
  <c r="Q2677" i="38"/>
  <c r="Q2737" i="38"/>
  <c r="Q2240" i="38"/>
  <c r="Q2498" i="38"/>
  <c r="Q2345" i="38"/>
  <c r="Q2822" i="38"/>
  <c r="Q2052" i="38"/>
  <c r="Q2020" i="38"/>
  <c r="Q2454" i="38"/>
  <c r="Q2588" i="38"/>
  <c r="Q2425" i="38"/>
  <c r="Q2537" i="38"/>
  <c r="Q2120" i="38"/>
  <c r="Q2261" i="38"/>
  <c r="Q2804" i="38"/>
  <c r="Q2438" i="38"/>
  <c r="Q2499" i="38"/>
  <c r="Q2837" i="38"/>
  <c r="Q2422" i="38"/>
  <c r="Q2715" i="38"/>
  <c r="Q2730" i="38"/>
  <c r="Q2221" i="38"/>
  <c r="Q2035" i="38"/>
  <c r="Q2039" i="38"/>
  <c r="Q2816" i="38"/>
  <c r="Q2028" i="38"/>
  <c r="Q2718" i="38"/>
  <c r="Q2171" i="38"/>
  <c r="Q2175" i="38"/>
  <c r="Q2058" i="38"/>
  <c r="Q2556" i="38"/>
  <c r="Q2687" i="38"/>
  <c r="Q2414" i="38"/>
  <c r="Q2412" i="38"/>
  <c r="Q2273" i="38"/>
  <c r="Q2100" i="38"/>
  <c r="Q2065" i="38"/>
  <c r="Q2745" i="38"/>
  <c r="Q2269" i="38"/>
  <c r="Q2735" i="38"/>
  <c r="Q2824" i="38"/>
  <c r="Q2810" i="38"/>
  <c r="Q2343" i="38"/>
  <c r="Q2828" i="38"/>
  <c r="Q2126" i="38"/>
  <c r="Q2616" i="38"/>
  <c r="Q2430" i="38"/>
  <c r="Q2114" i="38"/>
  <c r="Q2728" i="38"/>
  <c r="Q2432" i="38"/>
  <c r="Q2818" i="38"/>
  <c r="Q2557" i="38"/>
  <c r="Q2610" i="38"/>
  <c r="Q2170" i="38"/>
  <c r="Q2092" i="38"/>
  <c r="Q2463" i="38"/>
  <c r="Q2180" i="38"/>
  <c r="Q2562" i="38"/>
  <c r="Q2754" i="38"/>
  <c r="Q2241" i="38"/>
  <c r="Q2057" i="38"/>
  <c r="Q2043" i="38"/>
  <c r="Q2242" i="38"/>
  <c r="Q2842" i="38"/>
  <c r="Q2054" i="38"/>
  <c r="Q2236" i="38"/>
  <c r="Q2769" i="38"/>
  <c r="Q2563" i="38"/>
  <c r="Q2604" i="38"/>
  <c r="Q2801" i="38"/>
  <c r="Q2061" i="38"/>
  <c r="Q2759" i="38"/>
  <c r="Q2252" i="38"/>
  <c r="Q2761" i="38"/>
  <c r="Q2597" i="38"/>
  <c r="Q2247" i="38"/>
  <c r="Q2795" i="38"/>
  <c r="Q2815" i="38"/>
  <c r="Q2632" i="38"/>
  <c r="Q2742" i="38"/>
  <c r="Q2347" i="38"/>
  <c r="Q2017" i="38"/>
  <c r="Q2839" i="38"/>
  <c r="Q2268" i="38"/>
  <c r="Q2332" i="38"/>
  <c r="Q2582" i="38"/>
  <c r="Q2714" i="38"/>
  <c r="Q2703" i="38"/>
  <c r="Q2626" i="38"/>
  <c r="Q2799" i="38"/>
  <c r="Q2468" i="38"/>
  <c r="Q2280" i="38"/>
  <c r="Q2248" i="38"/>
  <c r="Q2691" i="38"/>
  <c r="Q2802" i="38"/>
  <c r="Q2287" i="38"/>
  <c r="Q2316" i="38"/>
  <c r="Q2472" i="38"/>
  <c r="Q2118" i="38"/>
  <c r="Q2481" i="38"/>
  <c r="Q2216" i="38"/>
  <c r="Q2324" i="38"/>
  <c r="Q2681" i="38"/>
  <c r="Q2214" i="38"/>
  <c r="Q2807" i="38"/>
  <c r="Q2307" i="38"/>
  <c r="Q2781" i="38"/>
  <c r="Q2450" i="38"/>
  <c r="Q2191" i="38"/>
  <c r="Q2073" i="38"/>
  <c r="Q2495" i="38"/>
  <c r="Q2794" i="38"/>
  <c r="Q2198" i="38"/>
  <c r="Q2783" i="38"/>
  <c r="Q2300" i="38"/>
  <c r="Q2348" i="38"/>
  <c r="Q2489" i="38"/>
  <c r="Q2506" i="38"/>
  <c r="Q2044" i="38"/>
  <c r="Q2019" i="38"/>
  <c r="Q2282" i="38"/>
  <c r="Q2429" i="38"/>
  <c r="Q2805" i="38"/>
  <c r="Q2482" i="38"/>
  <c r="Q2546" i="38"/>
  <c r="Q2341" i="38"/>
  <c r="Q2474" i="38"/>
  <c r="Q2770" i="38"/>
  <c r="Q2736" i="38"/>
  <c r="Q2575" i="38"/>
  <c r="Q2244" i="38"/>
  <c r="Q2682" i="38"/>
  <c r="Q2549" i="38"/>
  <c r="Q2237" i="38"/>
  <c r="Q2407" i="38"/>
  <c r="Q2434" i="38"/>
  <c r="Q2097" i="38"/>
  <c r="Q2011" i="38"/>
  <c r="Q2456" i="38"/>
  <c r="Q2352" i="38"/>
  <c r="Q2022" i="38"/>
  <c r="Q2671" i="38"/>
  <c r="Q2111" i="38"/>
  <c r="Q2226" i="38"/>
  <c r="Q2202" i="38"/>
  <c r="Q2399" i="38"/>
  <c r="Q2156" i="38"/>
  <c r="Q2119" i="38"/>
  <c r="Q2326" i="38"/>
  <c r="Q2004" i="38"/>
  <c r="Q2036" i="38"/>
  <c r="Q2764" i="38"/>
  <c r="Q2220" i="38"/>
  <c r="Q2409" i="38"/>
  <c r="Q2757" i="38"/>
  <c r="Q2441" i="38"/>
  <c r="Q2558" i="38"/>
  <c r="Q2631" i="38"/>
  <c r="Q2608" i="38"/>
  <c r="Q2172" i="38"/>
  <c r="Q2529" i="38"/>
  <c r="Q2150" i="38"/>
  <c r="Q2786" i="38"/>
  <c r="Q2780" i="38"/>
  <c r="Q2683" i="38"/>
  <c r="Q2139" i="38"/>
  <c r="Q2233" i="38"/>
  <c r="Q2788" i="38"/>
  <c r="Q2750" i="38"/>
  <c r="Q2101" i="38"/>
  <c r="Q2741" i="38"/>
  <c r="Q2785" i="38"/>
  <c r="Q2015" i="38"/>
  <c r="Q2075" i="38"/>
  <c r="Q2107" i="38"/>
  <c r="Q2466" i="38"/>
  <c r="Q2695" i="38"/>
  <c r="Q2082" i="38"/>
  <c r="Q2726" i="38"/>
  <c r="Q2553" i="38"/>
  <c r="Q2205" i="38"/>
  <c r="Q2712" i="38"/>
  <c r="Q2116" i="38"/>
  <c r="Q2689" i="38"/>
  <c r="Q2423" i="38"/>
  <c r="Q2534" i="38"/>
  <c r="Q2168" i="38"/>
  <c r="Q2283" i="38"/>
  <c r="Q2177" i="38"/>
  <c r="Q2289" i="38"/>
  <c r="Q2491" i="38"/>
  <c r="Q2452" i="38"/>
  <c r="Q2125" i="38"/>
  <c r="Q2187" i="38"/>
  <c r="Q2212" i="38"/>
  <c r="Q2395" i="38"/>
  <c r="Q2193" i="38"/>
  <c r="Q2069" i="38"/>
  <c r="Q2748" i="38"/>
  <c r="Q2024" i="38"/>
  <c r="Q2763" i="38"/>
  <c r="Q2159" i="38"/>
  <c r="Q2321" i="38"/>
  <c r="Q2060" i="38"/>
  <c r="Q2152" i="38"/>
  <c r="Q2234" i="38"/>
  <c r="Q2025" i="38"/>
  <c r="Q2669" i="38"/>
  <c r="Q2686" i="38"/>
  <c r="Q2540" i="38"/>
  <c r="Q2189" i="38"/>
  <c r="Q2397" i="38"/>
  <c r="Q2053" i="38"/>
  <c r="Q2228" i="38"/>
  <c r="Q2250" i="38"/>
  <c r="Q2461" i="38"/>
  <c r="Q2016" i="38"/>
  <c r="Q2514" i="38"/>
  <c r="Q2134" i="38"/>
  <c r="Q2668" i="38"/>
  <c r="Q2066" i="38"/>
  <c r="Q2047" i="38"/>
  <c r="Q2625" i="38"/>
  <c r="Q2320" i="38"/>
  <c r="Q2067" i="38"/>
  <c r="Q2619" i="38"/>
  <c r="Q2798" i="38"/>
  <c r="Q2830" i="38"/>
  <c r="Q2136" i="38"/>
  <c r="Q2778" i="38"/>
  <c r="Q2185" i="38"/>
  <c r="Q2281" i="38"/>
  <c r="Q2548" i="38"/>
  <c r="Q2674" i="38"/>
  <c r="Q2108" i="38"/>
  <c r="Q2600" i="38"/>
  <c r="Q2545" i="38"/>
  <c r="Q2310" i="38"/>
  <c r="Q2140" i="38"/>
  <c r="Q2585" i="38"/>
  <c r="Q2767" i="38"/>
  <c r="Q2145" i="38"/>
  <c r="Q2571" i="38"/>
  <c r="Q2760" i="38"/>
  <c r="Q2573" i="38"/>
  <c r="Q2772" i="38"/>
  <c r="Q2832" i="38"/>
  <c r="Q2435" i="38"/>
  <c r="Q2256" i="38"/>
  <c r="Q2596" i="38"/>
  <c r="Q2420" i="38"/>
  <c r="Q2317" i="38"/>
  <c r="Q2071" i="38"/>
  <c r="Q2511" i="38"/>
  <c r="Q2243" i="38"/>
  <c r="Q2618" i="38"/>
  <c r="Q2401" i="38"/>
  <c r="Q2037" i="38"/>
  <c r="Q2264" i="38"/>
  <c r="Q2620" i="38"/>
  <c r="Q2128" i="38"/>
  <c r="Q2200" i="38"/>
  <c r="Q2707" i="38"/>
  <c r="Q2746" i="38"/>
  <c r="Q2727" i="38"/>
  <c r="Q2533" i="38"/>
  <c r="Q2424" i="38"/>
  <c r="Q2622" i="38"/>
  <c r="Q2838" i="38"/>
  <c r="Q2538" i="38"/>
  <c r="Q2523" i="38"/>
  <c r="Q2239" i="38"/>
  <c r="Q2732" i="38"/>
  <c r="Q2314" i="38"/>
  <c r="Q2611" i="38"/>
  <c r="Q2178" i="38"/>
  <c r="Q2080" i="38"/>
  <c r="Q2076" i="38"/>
  <c r="Q2793" i="38"/>
  <c r="Q2462" i="38"/>
  <c r="Q2218" i="38"/>
  <c r="Q2406" i="38"/>
  <c r="Q2102" i="38"/>
  <c r="Q2827" i="38"/>
  <c r="Q2105" i="38"/>
  <c r="Q2526" i="38"/>
  <c r="Q2201" i="38"/>
  <c r="Q2439" i="38"/>
  <c r="Q2153" i="38"/>
  <c r="Q2532" i="38"/>
  <c r="Q2190" i="38"/>
  <c r="Q2174" i="38"/>
  <c r="Q2009" i="38"/>
  <c r="Q2469" i="38"/>
  <c r="Q2833" i="38"/>
  <c r="Q2144" i="38"/>
  <c r="Q2055" i="38"/>
  <c r="Q2129" i="38"/>
  <c r="Q2693" i="38"/>
  <c r="Q2048" i="38"/>
  <c r="Q2158" i="38"/>
  <c r="Q2410" i="38"/>
  <c r="Q2458" i="38"/>
  <c r="Q2834" i="38"/>
  <c r="Q2531" i="38"/>
  <c r="Q2183" i="38"/>
  <c r="Q2079" i="38"/>
  <c r="Q2338" i="38"/>
  <c r="Q2592" i="38"/>
  <c r="Q2460" i="38"/>
  <c r="Q2755" i="38"/>
  <c r="Q2018" i="38"/>
  <c r="Q2453" i="38"/>
  <c r="Q2476" i="38"/>
  <c r="Q2536" i="38"/>
  <c r="Q2621" i="38"/>
  <c r="Q2149" i="38"/>
  <c r="Q2819" i="38"/>
  <c r="Q2173" i="38"/>
  <c r="Q2436" i="38"/>
  <c r="Q2812" i="38"/>
  <c r="Q2723" i="38"/>
  <c r="Q2779" i="38"/>
  <c r="Q2231" i="38"/>
  <c r="Q2088" i="38"/>
  <c r="Q2266" i="38"/>
  <c r="Q2578" i="38"/>
  <c r="Q2448" i="38"/>
  <c r="Q2561" i="38"/>
  <c r="Q2309" i="38"/>
  <c r="Q2197" i="38"/>
  <c r="Q2038" i="38"/>
  <c r="Q2768" i="38"/>
  <c r="Q2294" i="38"/>
  <c r="Q2542" i="38"/>
  <c r="Q2685" i="38"/>
  <c r="Q2195" i="38"/>
  <c r="Q2477" i="38"/>
  <c r="Q2455" i="38"/>
  <c r="Q2504" i="38"/>
  <c r="Q2696" i="38"/>
  <c r="Q2554" i="38"/>
  <c r="Q2340" i="38"/>
  <c r="Q2488" i="38"/>
  <c r="Q2204" i="38"/>
  <c r="Q2522" i="38"/>
  <c r="Q2670" i="38"/>
  <c r="Q2353" i="38"/>
  <c r="Q2415" i="38"/>
  <c r="Q2576" i="38"/>
  <c r="Q2451" i="38"/>
  <c r="Q2483" i="38"/>
  <c r="Q2405" i="38"/>
  <c r="Q2211" i="38"/>
  <c r="Q2179" i="38"/>
  <c r="Q2026" i="38"/>
  <c r="Q2512" i="38"/>
  <c r="Q2560" i="38"/>
  <c r="Q2217" i="38"/>
  <c r="Q2706" i="38"/>
  <c r="Q2421" i="38"/>
  <c r="Q2030" i="38"/>
  <c r="Q2147" i="38"/>
  <c r="Q2255" i="38"/>
  <c r="Q2284" i="38"/>
  <c r="Q2464" i="38"/>
  <c r="Q2698" i="38"/>
  <c r="Q2033" i="38"/>
  <c r="Q2306" i="38"/>
  <c r="Q2077" i="38"/>
  <c r="Q2490" i="38"/>
  <c r="Q2169" i="38"/>
  <c r="Q2010" i="38"/>
  <c r="Q2311" i="38"/>
  <c r="Q2104" i="38"/>
  <c r="Q2743" i="38"/>
  <c r="Q2199" i="38"/>
  <c r="Q2555" i="38"/>
  <c r="Q2525" i="38"/>
  <c r="Q2758" i="38"/>
  <c r="Q2711" i="38"/>
  <c r="Q2607" i="38"/>
  <c r="Q2328" i="38"/>
  <c r="Q2774" i="38"/>
  <c r="Q2752" i="38"/>
  <c r="Q2724" i="38"/>
  <c r="Q2445" i="38"/>
  <c r="Q2272" i="38"/>
  <c r="Q2103" i="38"/>
  <c r="Q2210" i="38"/>
  <c r="Q2809" i="38"/>
  <c r="Q2773" i="38"/>
  <c r="Q2623" i="38"/>
  <c r="Q2493" i="38"/>
  <c r="Q2400" i="38"/>
  <c r="Q2302" i="38"/>
  <c r="Q2541" i="38"/>
  <c r="Q2599" i="38"/>
  <c r="Q2419" i="38"/>
  <c r="Q2524" i="38"/>
  <c r="Q2031" i="38"/>
  <c r="Q2699" i="38"/>
  <c r="Q2265" i="38"/>
  <c r="Q2402" i="38"/>
  <c r="Q2771" i="38"/>
  <c r="Q2099" i="38"/>
  <c r="Q2792" i="38"/>
  <c r="Q2051" i="38"/>
  <c r="Q2323" i="38"/>
  <c r="Q2327" i="38"/>
  <c r="Q2133" i="38"/>
  <c r="Q2249" i="38"/>
  <c r="Q2062" i="38"/>
  <c r="Q2351" i="38"/>
  <c r="Q2304" i="38"/>
  <c r="Q2023" i="38"/>
  <c r="Q2117" i="38"/>
  <c r="Q2431" i="38"/>
  <c r="Q2056" i="38"/>
  <c r="Q2789" i="38"/>
  <c r="Q2825" i="38"/>
  <c r="Q2049" i="38"/>
  <c r="Q2245" i="38"/>
  <c r="Q2790" i="38"/>
  <c r="Q2510" i="38"/>
  <c r="Q2550" i="38"/>
  <c r="Q2569" i="38"/>
  <c r="Q2508" i="38"/>
  <c r="Q2258" i="38"/>
  <c r="Q2806" i="38"/>
  <c r="Q2826" i="38"/>
  <c r="Q2496" i="38"/>
  <c r="Q2679" i="38"/>
  <c r="Q2021" i="38"/>
  <c r="Q2690" i="38"/>
  <c r="Q2232" i="38"/>
  <c r="Q2416" i="38"/>
  <c r="Q2093" i="38"/>
  <c r="Q2535" i="38"/>
  <c r="Q2106" i="38"/>
  <c r="Q2579" i="38"/>
  <c r="Q2672" i="38"/>
  <c r="Q2034" i="38"/>
  <c r="Q2627" i="38"/>
  <c r="Q2595" i="38"/>
  <c r="Q2142" i="38"/>
  <c r="Q2673" i="38"/>
  <c r="Q2271" i="38"/>
  <c r="Q2110" i="38"/>
  <c r="Q2006" i="38"/>
  <c r="Q2042" i="38"/>
  <c r="Q2157" i="38"/>
  <c r="Q2426" i="38"/>
  <c r="Q2505" i="38"/>
  <c r="Q2115" i="38"/>
  <c r="Q2443" i="38"/>
  <c r="Q2713" i="38"/>
  <c r="Q2086" i="38"/>
  <c r="Q2209" i="38"/>
  <c r="Q2559" i="38"/>
  <c r="Q2403" i="38"/>
  <c r="Q2146" i="38"/>
  <c r="Q2165" i="38"/>
  <c r="Q2313" i="38"/>
  <c r="Q2428" i="38"/>
  <c r="Q2551" i="38"/>
  <c r="Q2292" i="38"/>
  <c r="Q2725" i="38"/>
  <c r="Q2167" i="38"/>
  <c r="Q2678" i="38"/>
  <c r="Q2704" i="38"/>
  <c r="Q2160" i="38"/>
  <c r="Q2539" i="38"/>
  <c r="Q2486" i="38"/>
  <c r="Q2184" i="38"/>
  <c r="Q2349" i="38"/>
  <c r="Q2485" i="38"/>
  <c r="Q2598" i="38"/>
  <c r="Q2132" i="38"/>
  <c r="Q2710" i="38"/>
  <c r="Q2229" i="38"/>
  <c r="Q2615" i="38"/>
  <c r="Q2515" i="38"/>
  <c r="AI2024" i="38"/>
  <c r="AI2586" i="38"/>
  <c r="AI2118" i="38"/>
  <c r="AI2808" i="38"/>
  <c r="AI2350" i="38"/>
  <c r="AI2048" i="38"/>
  <c r="AI2204" i="38"/>
  <c r="AI2570" i="38"/>
  <c r="AI2599" i="38"/>
  <c r="AI2683" i="38"/>
  <c r="AI2256" i="38"/>
  <c r="AI2534" i="38"/>
  <c r="AI2012" i="38"/>
  <c r="AI2199" i="38"/>
  <c r="AI2165" i="38"/>
  <c r="AI2728" i="38"/>
  <c r="AI2300" i="38"/>
  <c r="AI2621" i="38"/>
  <c r="AI2397" i="38"/>
  <c r="AI2450" i="38"/>
  <c r="AI2447" i="38"/>
  <c r="AI2319" i="38"/>
  <c r="AI2629" i="38"/>
  <c r="AI2686" i="38"/>
  <c r="AI2578" i="38"/>
  <c r="AI2755" i="38"/>
  <c r="AI2740" i="38"/>
  <c r="AI2318" i="38"/>
  <c r="AI2063" i="38"/>
  <c r="AI2696" i="38"/>
  <c r="AI2777" i="38"/>
  <c r="AI2603" i="38"/>
  <c r="AI2404" i="38"/>
  <c r="AI2762" i="38"/>
  <c r="AI2293" i="38"/>
  <c r="AI2684" i="38"/>
  <c r="AI2620" i="38"/>
  <c r="AI2692" i="38"/>
  <c r="AI2311" i="38"/>
  <c r="AI2536" i="38"/>
  <c r="AI2067" i="38"/>
  <c r="AI2628" i="38"/>
  <c r="AI2066" i="38"/>
  <c r="AI2604" i="38"/>
  <c r="AI2059" i="38"/>
  <c r="AI2452" i="38"/>
  <c r="AI2193" i="38"/>
  <c r="AI2563" i="38"/>
  <c r="AI2779" i="38"/>
  <c r="AI2760" i="38"/>
  <c r="AI2103" i="38"/>
  <c r="AI2481" i="38"/>
  <c r="AI2090" i="38"/>
  <c r="AI2219" i="38"/>
  <c r="AI2058" i="38"/>
  <c r="AI2523" i="38"/>
  <c r="AI2325" i="38"/>
  <c r="AI2794" i="38"/>
  <c r="AI2680" i="38"/>
  <c r="AI2537" i="38"/>
  <c r="AI2703" i="38"/>
  <c r="AI2574" i="38"/>
  <c r="AI2590" i="38"/>
  <c r="AI2799" i="38"/>
  <c r="AI2342" i="38"/>
  <c r="AI2542" i="38"/>
  <c r="AI2007" i="38"/>
  <c r="AI2815" i="38"/>
  <c r="AI2478" i="38"/>
  <c r="AI2727" i="38"/>
  <c r="AI2345" i="38"/>
  <c r="AI2526" i="38"/>
  <c r="AI2306" i="38"/>
  <c r="AI2270" i="38"/>
  <c r="AI2247" i="38"/>
  <c r="AI2747" i="38"/>
  <c r="AI2344" i="38"/>
  <c r="AI2531" i="38"/>
  <c r="AI2023" i="38"/>
  <c r="AI2038" i="38"/>
  <c r="AI2670" i="38"/>
  <c r="AI2004" i="38"/>
  <c r="AI2675" i="38"/>
  <c r="AI2352" i="38"/>
  <c r="AI2084" i="38"/>
  <c r="AI2806" i="38"/>
  <c r="AI2402" i="38"/>
  <c r="AI2707" i="38"/>
  <c r="AI2215" i="38"/>
  <c r="AI2131" i="38"/>
  <c r="AI2168" i="38"/>
  <c r="AI2816" i="38"/>
  <c r="AI2284" i="38"/>
  <c r="AI2702" i="38"/>
  <c r="AI2792" i="38"/>
  <c r="AI2753" i="38"/>
  <c r="AI2500" i="38"/>
  <c r="AI2820" i="38"/>
  <c r="AI2123" i="38"/>
  <c r="AI2428" i="38"/>
  <c r="AI2668" i="38"/>
  <c r="AI2015" i="38"/>
  <c r="AI2579" i="38"/>
  <c r="AI2400" i="38"/>
  <c r="AI2351" i="38"/>
  <c r="AI2679" i="38"/>
  <c r="AI2507" i="38"/>
  <c r="AI2347" i="38"/>
  <c r="AI2487" i="38"/>
  <c r="AI2115" i="38"/>
  <c r="AI2681" i="38"/>
  <c r="AI2418" i="38"/>
  <c r="AI2819" i="38"/>
  <c r="AI2283" i="38"/>
  <c r="AI2480" i="38"/>
  <c r="AI2415" i="38"/>
  <c r="AI2729" i="38"/>
  <c r="AI2493" i="38"/>
  <c r="AI2158" i="38"/>
  <c r="AI2822" i="38"/>
  <c r="AI2252" i="38"/>
  <c r="AI2695" i="38"/>
  <c r="AI2268" i="38"/>
  <c r="AI2840" i="38"/>
  <c r="AI2498" i="38"/>
  <c r="AI2734" i="38"/>
  <c r="AI2486" i="38"/>
  <c r="AI2174" i="38"/>
  <c r="AI2688" i="38"/>
  <c r="AI2731" i="38"/>
  <c r="AI2527" i="38"/>
  <c r="AI2053" i="38"/>
  <c r="AI2811" i="38"/>
  <c r="AI2279" i="38"/>
  <c r="AI2471" i="38"/>
  <c r="AI2627" i="38"/>
  <c r="AI2117" i="38"/>
  <c r="AI2064" i="38"/>
  <c r="AI2294" i="38"/>
  <c r="AI2329" i="38"/>
  <c r="AI2710" i="38"/>
  <c r="AI2413" i="38"/>
  <c r="AI2126" i="38"/>
  <c r="AI2292" i="38"/>
  <c r="AI2216" i="38"/>
  <c r="AI2417" i="38"/>
  <c r="AI2472" i="38"/>
  <c r="AI2730" i="38"/>
  <c r="AI2708" i="38"/>
  <c r="AI2207" i="38"/>
  <c r="AI2098" i="38"/>
  <c r="AI2814" i="38"/>
  <c r="AI2614" i="38"/>
  <c r="AI2217" i="38"/>
  <c r="AI2533" i="38"/>
  <c r="AI2833" i="38"/>
  <c r="AI2693" i="38"/>
  <c r="AI2475" i="38"/>
  <c r="AI2078" i="38"/>
  <c r="AI2234" i="38"/>
  <c r="AI2598" i="38"/>
  <c r="AI2458" i="38"/>
  <c r="AI2736" i="38"/>
  <c r="AI2257" i="38"/>
  <c r="AI2030" i="38"/>
  <c r="AI2328" i="38"/>
  <c r="AI2701" i="38"/>
  <c r="AI2543" i="38"/>
  <c r="AI2005" i="38"/>
  <c r="AI2479" i="38"/>
  <c r="AI2425" i="38"/>
  <c r="AI2331" i="38"/>
  <c r="AI2182" i="38"/>
  <c r="AI2457" i="38"/>
  <c r="AI2818" i="38"/>
  <c r="AI2239" i="38"/>
  <c r="AI2080" i="38"/>
  <c r="AI2127" i="38"/>
  <c r="AI2592" i="38"/>
  <c r="AI2462" i="38"/>
  <c r="AI2008" i="38"/>
  <c r="AI2110" i="38"/>
  <c r="AI2694" i="38"/>
  <c r="AI2443" i="38"/>
  <c r="AI2804" i="38"/>
  <c r="AI2034" i="38"/>
  <c r="AI2031" i="38"/>
  <c r="AI2124" i="38"/>
  <c r="AI2082" i="38"/>
  <c r="AI2633" i="38"/>
  <c r="AI2102" i="38"/>
  <c r="AI2132" i="38"/>
  <c r="AI2826" i="38"/>
  <c r="AI2420" i="38"/>
  <c r="AI2009" i="38"/>
  <c r="AI2113" i="38"/>
  <c r="AI2520" i="38"/>
  <c r="AI2698" i="38"/>
  <c r="AI2209" i="38"/>
  <c r="AI2062" i="38"/>
  <c r="AI2843" i="38"/>
  <c r="AI2522" i="38"/>
  <c r="AI2427" i="38"/>
  <c r="AI2139" i="38"/>
  <c r="AI2456" i="38"/>
  <c r="AI2439" i="38"/>
  <c r="AI2504" i="38"/>
  <c r="AI2414" i="38"/>
  <c r="AI2743" i="38"/>
  <c r="AI2208" i="38"/>
  <c r="AI2162" i="38"/>
  <c r="AI2323" i="38"/>
  <c r="AI2088" i="38"/>
  <c r="AI2800" i="38"/>
  <c r="AI2556" i="38"/>
  <c r="AI2810" i="38"/>
  <c r="AI2153" i="38"/>
  <c r="AI2488" i="38"/>
  <c r="AI2430" i="38"/>
  <c r="AI2334" i="38"/>
  <c r="AI2474" i="38"/>
  <c r="AI2803" i="38"/>
  <c r="AI2225" i="38"/>
  <c r="AI2033" i="38"/>
  <c r="AI2557" i="38"/>
  <c r="AI2431" i="38"/>
  <c r="AI2042" i="38"/>
  <c r="AI2324" i="38"/>
  <c r="AI2584" i="38"/>
  <c r="AI2805" i="38"/>
  <c r="AI2470" i="38"/>
  <c r="AI2188" i="38"/>
  <c r="AI2095" i="38"/>
  <c r="AI2625" i="38"/>
  <c r="AI2285" i="38"/>
  <c r="AI2160" i="38"/>
  <c r="AI2341" i="38"/>
  <c r="AI2106" i="38"/>
  <c r="AI2572" i="38"/>
  <c r="AI2320" i="38"/>
  <c r="AI2255" i="38"/>
  <c r="AI2524" i="38"/>
  <c r="AI2746" i="38"/>
  <c r="AI2409" i="38"/>
  <c r="AI2687" i="38"/>
  <c r="AI2299" i="38"/>
  <c r="AI2181" i="38"/>
  <c r="AI2136" i="38"/>
  <c r="AI2778" i="38"/>
  <c r="AI2228" i="38"/>
  <c r="AI2262" i="38"/>
  <c r="AI2725" i="38"/>
  <c r="AI2269" i="38"/>
  <c r="AI2310" i="38"/>
  <c r="AI2448" i="38"/>
  <c r="AI2677" i="38"/>
  <c r="AI2782" i="38"/>
  <c r="AI2212" i="38"/>
  <c r="AI2424" i="38"/>
  <c r="AI2226" i="38"/>
  <c r="AI2497" i="38"/>
  <c r="AI2562" i="38"/>
  <c r="AI2150" i="38"/>
  <c r="AI2047" i="38"/>
  <c r="AI2146" i="38"/>
  <c r="AI2691" i="38"/>
  <c r="AI2177" i="38"/>
  <c r="AI2741" i="38"/>
  <c r="AI2538" i="38"/>
  <c r="AI2205" i="38"/>
  <c r="AI2774" i="38"/>
  <c r="AI2535" i="38"/>
  <c r="AI2416" i="38"/>
  <c r="AI2253" i="38"/>
  <c r="AI2281" i="38"/>
  <c r="AI2678" i="38"/>
  <c r="AI2812" i="38"/>
  <c r="AI2108" i="38"/>
  <c r="AI2410" i="38"/>
  <c r="AI2037" i="38"/>
  <c r="AI2793" i="38"/>
  <c r="AI2836" i="38"/>
  <c r="AI2435" i="38"/>
  <c r="AI2795" i="38"/>
  <c r="AI2829" i="38"/>
  <c r="AI2092" i="38"/>
  <c r="AI2467" i="38"/>
  <c r="AI2589" i="38"/>
  <c r="AI2834" i="38"/>
  <c r="AI2224" i="38"/>
  <c r="AI2278" i="38"/>
  <c r="AI2313" i="38"/>
  <c r="AI2010" i="38"/>
  <c r="AI2296" i="38"/>
  <c r="AI2312" i="38"/>
  <c r="AI2569" i="38"/>
  <c r="AI2275" i="38"/>
  <c r="AI2723" i="38"/>
  <c r="AI2719" i="38"/>
  <c r="AI2011" i="38"/>
  <c r="AI2249" i="38"/>
  <c r="AI2577" i="38"/>
  <c r="AI2141" i="38"/>
  <c r="AI2222" i="38"/>
  <c r="AI2587" i="38"/>
  <c r="AI2735" i="38"/>
  <c r="AI2075" i="38"/>
  <c r="AI2086" i="38"/>
  <c r="AI2549" i="38"/>
  <c r="AI2072" i="38"/>
  <c r="AI2291" i="38"/>
  <c r="AI2111" i="38"/>
  <c r="AI2327" i="38"/>
  <c r="AI2697" i="38"/>
  <c r="AI2166" i="38"/>
  <c r="AI2134" i="38"/>
  <c r="AI2455" i="38"/>
  <c r="AI2036" i="38"/>
  <c r="AI2717" i="38"/>
  <c r="AI2041" i="38"/>
  <c r="AI2715" i="38"/>
  <c r="AI2419" i="38"/>
  <c r="AI2046" i="38"/>
  <c r="AI2571" i="38"/>
  <c r="AI2071" i="38"/>
  <c r="AI2466" i="38"/>
  <c r="AI2179" i="38"/>
  <c r="AI2155" i="38"/>
  <c r="AI2288" i="38"/>
  <c r="AI2593" i="38"/>
  <c r="AI2669" i="38"/>
  <c r="AI2468" i="38"/>
  <c r="AI2280" i="38"/>
  <c r="AI2277" i="38"/>
  <c r="AI2550" i="38"/>
  <c r="AI2784" i="38"/>
  <c r="AI2100" i="38"/>
  <c r="AI2489" i="38"/>
  <c r="AI2287" i="38"/>
  <c r="AI2251" i="38"/>
  <c r="AI2476" i="38"/>
  <c r="AI2432" i="38"/>
  <c r="AI2601" i="38"/>
  <c r="AI2546" i="38"/>
  <c r="AI2612" i="38"/>
  <c r="AI2732" i="38"/>
  <c r="AI2513" i="38"/>
  <c r="AI2333" i="38"/>
  <c r="AI2250" i="38"/>
  <c r="AI2671" i="38"/>
  <c r="AI2210" i="38"/>
  <c r="AI2201" i="38"/>
  <c r="AI2512" i="38"/>
  <c r="AI2438" i="38"/>
  <c r="AI2580" i="38"/>
  <c r="AI2211" i="38"/>
  <c r="AI2138" i="38"/>
  <c r="AI2594" i="38"/>
  <c r="AI2591" i="38"/>
  <c r="AI2122" i="38"/>
  <c r="AI2260" i="38"/>
  <c r="AI2544" i="38"/>
  <c r="AI2322" i="38"/>
  <c r="AI2704" i="38"/>
  <c r="AI2346" i="38"/>
  <c r="AI2019" i="38"/>
  <c r="AI2773" i="38"/>
  <c r="AI2214" i="38"/>
  <c r="AI2148" i="38"/>
  <c r="AI2765" i="38"/>
  <c r="AI2464" i="38"/>
  <c r="AI2183" i="38"/>
  <c r="AI2401" i="38"/>
  <c r="AI2437" i="38"/>
  <c r="AI2600" i="38"/>
  <c r="AI2465" i="38"/>
  <c r="AI2511" i="38"/>
  <c r="AI2790" i="38"/>
  <c r="AI2521" i="38"/>
  <c r="AI2405" i="38"/>
  <c r="AI2077" i="38"/>
  <c r="AI2548" i="38"/>
  <c r="AI2519" i="38"/>
  <c r="AI2094" i="38"/>
  <c r="AI2230" i="38"/>
  <c r="AI2056" i="38"/>
  <c r="AI2492" i="38"/>
  <c r="AI2243" i="38"/>
  <c r="AI2197" i="38"/>
  <c r="AI2022" i="38"/>
  <c r="AI2429" i="38"/>
  <c r="AI2069" i="38"/>
  <c r="AI2246" i="38"/>
  <c r="AI2541" i="38"/>
  <c r="AI2271" i="38"/>
  <c r="AI2433" i="38"/>
  <c r="AI2446" i="38"/>
  <c r="AI2307" i="38"/>
  <c r="AI2558" i="38"/>
  <c r="AI2161" i="38"/>
  <c r="AI2505" i="38"/>
  <c r="AI2172" i="38"/>
  <c r="AI2159" i="38"/>
  <c r="AI2802" i="38"/>
  <c r="AI2114" i="38"/>
  <c r="AI2266" i="38"/>
  <c r="AI2196" i="38"/>
  <c r="AI2515" i="38"/>
  <c r="AI2582" i="38"/>
  <c r="AI2422" i="38"/>
  <c r="AI2340" i="38"/>
  <c r="AI2144" i="38"/>
  <c r="AI2303" i="38"/>
  <c r="AI2758" i="38"/>
  <c r="AI2749" i="38"/>
  <c r="AI2006" i="38"/>
  <c r="AI2720" i="38"/>
  <c r="AI2744" i="38"/>
  <c r="AI2065" i="38"/>
  <c r="AI2137" i="38"/>
  <c r="AI2218" i="38"/>
  <c r="AI2040" i="38"/>
  <c r="AI2261" i="38"/>
  <c r="AI2595" i="38"/>
  <c r="AI2451" i="38"/>
  <c r="AI2748" i="38"/>
  <c r="AI2076" i="38"/>
  <c r="AI2705" i="38"/>
  <c r="AI2825" i="38"/>
  <c r="AI2198" i="38"/>
  <c r="AI2716" i="38"/>
  <c r="AI2490" i="38"/>
  <c r="AI2525" i="38"/>
  <c r="AI2074" i="38"/>
  <c r="AI2618" i="38"/>
  <c r="AI2206" i="38"/>
  <c r="AI2164" i="38"/>
  <c r="AI2689" i="38"/>
  <c r="AI2835" i="38"/>
  <c r="AI2613" i="38"/>
  <c r="AI2396" i="38"/>
  <c r="AI2169" i="38"/>
  <c r="AI2619" i="38"/>
  <c r="AI2099" i="38"/>
  <c r="AI2192" i="38"/>
  <c r="AI2739" i="38"/>
  <c r="AI2528" i="38"/>
  <c r="AI2175" i="38"/>
  <c r="AI2501" i="38"/>
  <c r="AI2516" i="38"/>
  <c r="AI2408" i="38"/>
  <c r="AI2783" i="38"/>
  <c r="AI2276" i="38"/>
  <c r="AI2554" i="38"/>
  <c r="AI2152" i="38"/>
  <c r="AI2348" i="38"/>
  <c r="AI2039" i="38"/>
  <c r="AI2503" i="38"/>
  <c r="AI2605" i="38"/>
  <c r="AI2787" i="38"/>
  <c r="AI2043" i="38"/>
  <c r="AI2508" i="38"/>
  <c r="AI2813" i="38"/>
  <c r="AI2154" i="38"/>
  <c r="AI2602" i="38"/>
  <c r="AI2483" i="38"/>
  <c r="AI2314" i="38"/>
  <c r="AI2125" i="38"/>
  <c r="AI2509" i="38"/>
  <c r="AI2460" i="38"/>
  <c r="AI2617" i="38"/>
  <c r="AI2176" i="38"/>
  <c r="AI2244" i="38"/>
  <c r="AI2112" i="38"/>
  <c r="AI2789" i="38"/>
  <c r="AI2690" i="38"/>
  <c r="AI2032" i="38"/>
  <c r="AI2178" i="38"/>
  <c r="AI2469" i="38"/>
  <c r="AI2017" i="38"/>
  <c r="AI2624" i="38"/>
  <c r="AI2781" i="38"/>
  <c r="AI2263" i="38"/>
  <c r="AI2441" i="38"/>
  <c r="AI2332" i="38"/>
  <c r="AI2020" i="38"/>
  <c r="AI2045" i="38"/>
  <c r="AI2407" i="38"/>
  <c r="AI2104" i="38"/>
  <c r="AI2436" i="38"/>
  <c r="AI2444" i="38"/>
  <c r="AI2510" i="38"/>
  <c r="AI2054" i="38"/>
  <c r="AI2242" i="38"/>
  <c r="AI2156" i="38"/>
  <c r="AI2290" i="38"/>
  <c r="AI2785" i="38"/>
  <c r="AI2518" i="38"/>
  <c r="AI2195" i="38"/>
  <c r="AI2186" i="38"/>
  <c r="AI2335" i="38"/>
  <c r="AI2759" i="38"/>
  <c r="AI2411" i="38"/>
  <c r="AI2297" i="38"/>
  <c r="AI2750" i="38"/>
  <c r="AI2083" i="38"/>
  <c r="AI2830" i="38"/>
  <c r="AI2028" i="38"/>
  <c r="AI2289" i="38"/>
  <c r="AI2052" i="38"/>
  <c r="AI2133" i="38"/>
  <c r="AI2089" i="38"/>
  <c r="AI2403" i="38"/>
  <c r="AI2485" i="38"/>
  <c r="AI2081" i="38"/>
  <c r="AI2555" i="38"/>
  <c r="AI2770" i="38"/>
  <c r="AI2149" i="38"/>
  <c r="AI2588" i="38"/>
  <c r="AI2185" i="38"/>
  <c r="AI2157" i="38"/>
  <c r="AI2754" i="38"/>
  <c r="AI2421" i="38"/>
  <c r="AI2772" i="38"/>
  <c r="AI2685" i="38"/>
  <c r="AI2107" i="38"/>
  <c r="AI2553" i="38"/>
  <c r="AI2817" i="38"/>
  <c r="AI2699" i="38"/>
  <c r="AI2798" i="38"/>
  <c r="AI2073" i="38"/>
  <c r="AI2353" i="38"/>
  <c r="AI2044" i="38"/>
  <c r="AI2151" i="38"/>
  <c r="AI2674" i="38"/>
  <c r="AI2453" i="38"/>
  <c r="AI2309" i="38"/>
  <c r="AI2756" i="38"/>
  <c r="AI2061" i="38"/>
  <c r="AI2129" i="38"/>
  <c r="AI2807" i="38"/>
  <c r="AI2766" i="38"/>
  <c r="AI2412" i="38"/>
  <c r="AI2714" i="38"/>
  <c r="AI2682" i="38"/>
  <c r="AI2398" i="38"/>
  <c r="AI2395" i="38"/>
  <c r="AI2539" i="38"/>
  <c r="AI2776" i="38"/>
  <c r="AI2709" i="38"/>
  <c r="AI2264" i="38"/>
  <c r="AI2622" i="38"/>
  <c r="AI2051" i="38"/>
  <c r="AI2514" i="38"/>
  <c r="AI2240" i="38"/>
  <c r="AI2769" i="38"/>
  <c r="AI2302" i="38"/>
  <c r="AI2316" i="38"/>
  <c r="AI2827" i="38"/>
  <c r="AI2442" i="38"/>
  <c r="AI2013" i="38"/>
  <c r="AI2791" i="38"/>
  <c r="AI2842" i="38"/>
  <c r="AI2282" i="38"/>
  <c r="AI2718" i="38"/>
  <c r="AI2530" i="38"/>
  <c r="AI2611" i="38"/>
  <c r="AI2585" i="38"/>
  <c r="AI2837" i="38"/>
  <c r="AI2757" i="38"/>
  <c r="AI2035" i="38"/>
  <c r="AI2499" i="38"/>
  <c r="AI2315" i="38"/>
  <c r="AI2231" i="38"/>
  <c r="AI2171" i="38"/>
  <c r="AI2630" i="38"/>
  <c r="AI2423" i="38"/>
  <c r="AI2170" i="38"/>
  <c r="AI2238" i="38"/>
  <c r="AI2190" i="38"/>
  <c r="AI2473" i="38"/>
  <c r="AI2454" i="38"/>
  <c r="AI2130" i="38"/>
  <c r="AI2274" i="38"/>
  <c r="AI2775" i="38"/>
  <c r="AI2220" i="38"/>
  <c r="AI2025" i="38"/>
  <c r="AI2623" i="38"/>
  <c r="AI2482" i="38"/>
  <c r="AI2308" i="38"/>
  <c r="AI2712" i="38"/>
  <c r="AI2596" i="38"/>
  <c r="AI2027" i="38"/>
  <c r="AI2597" i="38"/>
  <c r="AI2016" i="38"/>
  <c r="AI2495" i="38"/>
  <c r="AI2068" i="38"/>
  <c r="AI2426" i="38"/>
  <c r="AI2449" i="38"/>
  <c r="AI2236" i="38"/>
  <c r="AI2140" i="38"/>
  <c r="AI2767" i="38"/>
  <c r="AI2301" i="38"/>
  <c r="AI2079" i="38"/>
  <c r="AI2583" i="38"/>
  <c r="AI2233" i="38"/>
  <c r="AI2050" i="38"/>
  <c r="AI2711" i="38"/>
  <c r="AI2721" i="38"/>
  <c r="AI2752" i="38"/>
  <c r="AI2295" i="38"/>
  <c r="AI2477" i="38"/>
  <c r="AI2349" i="38"/>
  <c r="AI2434" i="38"/>
  <c r="AI2406" i="38"/>
  <c r="AI2560" i="38"/>
  <c r="AI2722" i="38"/>
  <c r="AI2014" i="38"/>
  <c r="AI2227" i="38"/>
  <c r="AI2191" i="38"/>
  <c r="AI2763" i="38"/>
  <c r="AI2180" i="38"/>
  <c r="AI2245" i="38"/>
  <c r="AI2780" i="38"/>
  <c r="AI2194" i="38"/>
  <c r="AI2575" i="38"/>
  <c r="AI2673" i="38"/>
  <c r="AI2738" i="38"/>
  <c r="AI2796" i="38"/>
  <c r="AI2529" i="38"/>
  <c r="AI2085" i="38"/>
  <c r="AI2742" i="38"/>
  <c r="AI2506" i="38"/>
  <c r="AI2737" i="38"/>
  <c r="AI2576" i="38"/>
  <c r="AI2797" i="38"/>
  <c r="AI2142" i="38"/>
  <c r="AI2229" i="38"/>
  <c r="AI2461" i="38"/>
  <c r="AI2120" i="38"/>
  <c r="AI2615" i="38"/>
  <c r="AI2764" i="38"/>
  <c r="AI2828" i="38"/>
  <c r="AI2145" i="38"/>
  <c r="AI2547" i="38"/>
  <c r="AI2713" i="38"/>
  <c r="AI2093" i="38"/>
  <c r="AI2135" i="38"/>
  <c r="AI2049" i="38"/>
  <c r="AI2440" i="38"/>
  <c r="AI2838" i="38"/>
  <c r="AI2676" i="38"/>
  <c r="AI2304" i="38"/>
  <c r="AI2631" i="38"/>
  <c r="AI2786" i="38"/>
  <c r="AI2821" i="38"/>
  <c r="AI2298" i="38"/>
  <c r="AI2167" i="38"/>
  <c r="AI2235" i="38"/>
  <c r="AI2606" i="38"/>
  <c r="AI2241" i="38"/>
  <c r="AI2801" i="38"/>
  <c r="AI2700" i="38"/>
  <c r="AI2070" i="38"/>
  <c r="AI2788" i="38"/>
  <c r="AI2809" i="38"/>
  <c r="AI2184" i="38"/>
  <c r="AI2213" i="38"/>
  <c r="AI2109" i="38"/>
  <c r="AI2831" i="38"/>
  <c r="AI2026" i="38"/>
  <c r="AI2559" i="38"/>
  <c r="AI2459" i="38"/>
  <c r="AI2305" i="38"/>
  <c r="AI2223" i="38"/>
  <c r="AI2317" i="38"/>
  <c r="AI2018" i="38"/>
  <c r="AI2286" i="38"/>
  <c r="AI2203" i="38"/>
  <c r="AI2343" i="38"/>
  <c r="AI2116" i="38"/>
  <c r="AI2336" i="38"/>
  <c r="AI2768" i="38"/>
  <c r="AI2339" i="38"/>
  <c r="AI2540" i="38"/>
  <c r="AI2254" i="38"/>
  <c r="AI2607" i="38"/>
  <c r="AI2672" i="38"/>
  <c r="AI2616" i="38"/>
  <c r="AI2147" i="38"/>
  <c r="AI2337" i="38"/>
  <c r="AI2824" i="38"/>
  <c r="AI2173" i="38"/>
  <c r="AI2551" i="38"/>
  <c r="AI2189" i="38"/>
  <c r="AI2771" i="38"/>
  <c r="AI2726" i="38"/>
  <c r="AI2399" i="38"/>
  <c r="AI2321" i="38"/>
  <c r="AI2096" i="38"/>
  <c r="AI2221" i="38"/>
  <c r="AI2273" i="38"/>
  <c r="AI2545" i="38"/>
  <c r="AI2265" i="38"/>
  <c r="AI2733" i="38"/>
  <c r="AI2761" i="38"/>
  <c r="AI2248" i="38"/>
  <c r="AI2055" i="38"/>
  <c r="AI2517" i="38"/>
  <c r="AI2237" i="38"/>
  <c r="AI2610" i="38"/>
  <c r="AI2667" i="38"/>
  <c r="AI2626" i="38"/>
  <c r="AI2259" i="38"/>
  <c r="AI2187" i="38"/>
  <c r="AI2632" i="38"/>
  <c r="AI2532" i="38"/>
  <c r="AI2561" i="38"/>
  <c r="AI2445" i="38"/>
  <c r="AI2121" i="38"/>
  <c r="AI2484" i="38"/>
  <c r="AI2267" i="38"/>
  <c r="AI2057" i="38"/>
  <c r="AI2163" i="38"/>
  <c r="AI2608" i="38"/>
  <c r="AI2491" i="38"/>
  <c r="AI2330" i="38"/>
  <c r="AI2751" i="38"/>
  <c r="AI2609" i="38"/>
  <c r="AI2232" i="38"/>
  <c r="AI2272" i="38"/>
  <c r="AI2202" i="38"/>
  <c r="AI2200" i="38"/>
  <c r="AI2128" i="38"/>
  <c r="AI2338" i="38"/>
  <c r="AI2502" i="38"/>
  <c r="AI2087" i="38"/>
  <c r="AI2258" i="38"/>
  <c r="AI2029" i="38"/>
  <c r="AI2326" i="38"/>
  <c r="AI2839" i="38"/>
  <c r="AI2060" i="38"/>
  <c r="AI2832" i="38"/>
  <c r="AI2143" i="38"/>
  <c r="AI2823" i="38"/>
  <c r="AI2552" i="38"/>
  <c r="AI2724" i="38"/>
  <c r="AI2496" i="38"/>
  <c r="AI2706" i="38"/>
  <c r="AI2119" i="38"/>
  <c r="AI2841" i="38"/>
  <c r="AI2105" i="38"/>
  <c r="AI2021" i="38"/>
  <c r="AI2581" i="38"/>
  <c r="AI2101" i="38"/>
  <c r="AI2745" i="38"/>
  <c r="AI2091" i="38"/>
  <c r="AI2463" i="38"/>
  <c r="FB653" i="38"/>
  <c r="AC2182" i="38"/>
  <c r="AC2118" i="38"/>
  <c r="AC2558" i="38"/>
  <c r="AC2158" i="38"/>
  <c r="AC2718" i="38"/>
  <c r="AC2233" i="38"/>
  <c r="AC2197" i="38"/>
  <c r="AC2625" i="38"/>
  <c r="AC2250" i="38"/>
  <c r="AC2673" i="38"/>
  <c r="AC2523" i="38"/>
  <c r="AC2081" i="38"/>
  <c r="AC2086" i="38"/>
  <c r="AC2176" i="38"/>
  <c r="AC2319" i="38"/>
  <c r="AC2423" i="38"/>
  <c r="AC2312" i="38"/>
  <c r="AC2728" i="38"/>
  <c r="AC2020" i="38"/>
  <c r="AC2592" i="38"/>
  <c r="AC2098" i="38"/>
  <c r="AC2194" i="38"/>
  <c r="AC2064" i="38"/>
  <c r="AC2516" i="38"/>
  <c r="AC2839" i="38"/>
  <c r="AC2835" i="38"/>
  <c r="AC2275" i="38"/>
  <c r="AC2346" i="38"/>
  <c r="AC2255" i="38"/>
  <c r="AC2594" i="38"/>
  <c r="AC2276" i="38"/>
  <c r="AC2254" i="38"/>
  <c r="AC2092" i="38"/>
  <c r="AC2083" i="38"/>
  <c r="AC2509" i="38"/>
  <c r="AC2675" i="38"/>
  <c r="AC2435" i="38"/>
  <c r="AC2676" i="38"/>
  <c r="AC2584" i="38"/>
  <c r="AC2680" i="38"/>
  <c r="AC2267" i="38"/>
  <c r="AC2693" i="38"/>
  <c r="AC2552" i="38"/>
  <c r="AC2351" i="38"/>
  <c r="AC2100" i="38"/>
  <c r="AC2449" i="38"/>
  <c r="AC2075" i="38"/>
  <c r="AC2345" i="38"/>
  <c r="AC2771" i="38"/>
  <c r="AC2541" i="38"/>
  <c r="AC2167" i="38"/>
  <c r="AC2169" i="38"/>
  <c r="AC2815" i="38"/>
  <c r="AC2296" i="38"/>
  <c r="AC2536" i="38"/>
  <c r="AC2076" i="38"/>
  <c r="AC2780" i="38"/>
  <c r="AC2287" i="38"/>
  <c r="AC2124" i="38"/>
  <c r="AC2300" i="38"/>
  <c r="AC2531" i="38"/>
  <c r="AC2712" i="38"/>
  <c r="AC2416" i="38"/>
  <c r="AC2234" i="38"/>
  <c r="AC2720" i="38"/>
  <c r="AC2749" i="38"/>
  <c r="AC2180" i="38"/>
  <c r="AC2520" i="38"/>
  <c r="AC2331" i="38"/>
  <c r="AC2561" i="38"/>
  <c r="AC2832" i="38"/>
  <c r="AC2757" i="38"/>
  <c r="AC2794" i="38"/>
  <c r="AC2156" i="38"/>
  <c r="AC2669" i="38"/>
  <c r="AC2193" i="38"/>
  <c r="AC2736" i="38"/>
  <c r="AC2139" i="38"/>
  <c r="AC2723" i="38"/>
  <c r="AC2803" i="38"/>
  <c r="AC2012" i="38"/>
  <c r="AC2209" i="38"/>
  <c r="AC2044" i="38"/>
  <c r="AC2112" i="38"/>
  <c r="AC2756" i="38"/>
  <c r="AC2612" i="38"/>
  <c r="AC2131" i="38"/>
  <c r="AC2114" i="38"/>
  <c r="AC2332" i="38"/>
  <c r="AC2427" i="38"/>
  <c r="AC2093" i="38"/>
  <c r="AC2604" i="38"/>
  <c r="AC2727" i="38"/>
  <c r="AC2577" i="38"/>
  <c r="AC2280" i="38"/>
  <c r="AC2294" i="38"/>
  <c r="AC2800" i="38"/>
  <c r="AC2045" i="38"/>
  <c r="AC2505" i="38"/>
  <c r="AC2052" i="38"/>
  <c r="AC2580" i="38"/>
  <c r="AC2222" i="38"/>
  <c r="AC2038" i="38"/>
  <c r="AC2503" i="38"/>
  <c r="AC2694" i="38"/>
  <c r="AC2334" i="38"/>
  <c r="AC2446" i="38"/>
  <c r="AC2200" i="38"/>
  <c r="AC2154" i="38"/>
  <c r="AC2533" i="38"/>
  <c r="AC2622" i="38"/>
  <c r="AC2481" i="38"/>
  <c r="AC2615" i="38"/>
  <c r="AC2230" i="38"/>
  <c r="AC2005" i="38"/>
  <c r="AC2072" i="38"/>
  <c r="AC2308" i="38"/>
  <c r="AC2810" i="38"/>
  <c r="AC2412" i="38"/>
  <c r="AC2403" i="38"/>
  <c r="AC2668" i="38"/>
  <c r="AC2555" i="38"/>
  <c r="AC2187" i="38"/>
  <c r="AC2242" i="38"/>
  <c r="AC2478" i="38"/>
  <c r="AC2537" i="38"/>
  <c r="AC2142" i="38"/>
  <c r="AC2066" i="38"/>
  <c r="AC2342" i="38"/>
  <c r="AC2471" i="38"/>
  <c r="AC2161" i="38"/>
  <c r="AC2070" i="38"/>
  <c r="AC2620" i="38"/>
  <c r="AC2125" i="38"/>
  <c r="AC2215" i="38"/>
  <c r="AC2719" i="38"/>
  <c r="AC2328" i="38"/>
  <c r="AC2522" i="38"/>
  <c r="AC2318" i="38"/>
  <c r="AC2046" i="38"/>
  <c r="AC2224" i="38"/>
  <c r="AC2177" i="38"/>
  <c r="AC2556" i="38"/>
  <c r="AC2424" i="38"/>
  <c r="AC2244" i="38"/>
  <c r="AC2601" i="38"/>
  <c r="AC2627" i="38"/>
  <c r="AC2813" i="38"/>
  <c r="AC2591" i="38"/>
  <c r="AC2109" i="38"/>
  <c r="AC2314" i="38"/>
  <c r="AC2428" i="38"/>
  <c r="AC2610" i="38"/>
  <c r="AC2830" i="38"/>
  <c r="AC2348" i="38"/>
  <c r="AC2515" i="38"/>
  <c r="AC2122" i="38"/>
  <c r="AC2524" i="38"/>
  <c r="AC2495" i="38"/>
  <c r="AC2775" i="38"/>
  <c r="AC2099" i="38"/>
  <c r="AC2135" i="38"/>
  <c r="AC2453" i="38"/>
  <c r="AC2087" i="38"/>
  <c r="AC2708" i="38"/>
  <c r="AC2738" i="38"/>
  <c r="AC2171" i="38"/>
  <c r="AC2483" i="38"/>
  <c r="AC2731" i="38"/>
  <c r="AC2619" i="38"/>
  <c r="AC2704" i="38"/>
  <c r="AC2613" i="38"/>
  <c r="AC2258" i="38"/>
  <c r="AC2501" i="38"/>
  <c r="AC2711" i="38"/>
  <c r="AC2755" i="38"/>
  <c r="AC2715" i="38"/>
  <c r="AC2726" i="38"/>
  <c r="AC2691" i="38"/>
  <c r="AC2480" i="38"/>
  <c r="AC2670" i="38"/>
  <c r="AC2243" i="38"/>
  <c r="AC2205" i="38"/>
  <c r="AC2219" i="38"/>
  <c r="AC2630" i="38"/>
  <c r="AC2212" i="38"/>
  <c r="AC2053" i="38"/>
  <c r="AC2544" i="38"/>
  <c r="AC2716" i="38"/>
  <c r="AC2545" i="38"/>
  <c r="AC2039" i="38"/>
  <c r="AC2186" i="38"/>
  <c r="AC2406" i="38"/>
  <c r="AC2264" i="38"/>
  <c r="AC2768" i="38"/>
  <c r="AC2559" i="38"/>
  <c r="AC2201" i="38"/>
  <c r="AC2408" i="38"/>
  <c r="AC2459" i="38"/>
  <c r="AC2834" i="38"/>
  <c r="AC2812" i="38"/>
  <c r="AC2336" i="38"/>
  <c r="AC2190" i="38"/>
  <c r="AC2540" i="38"/>
  <c r="AC2628" i="38"/>
  <c r="AC2021" i="38"/>
  <c r="AC2583" i="38"/>
  <c r="AC2816" i="38"/>
  <c r="AC2838" i="38"/>
  <c r="AC2475" i="38"/>
  <c r="AC2333" i="38"/>
  <c r="AC2530" i="38"/>
  <c r="AC2090" i="38"/>
  <c r="AC2519" i="38"/>
  <c r="AC2077" i="38"/>
  <c r="AC2162" i="38"/>
  <c r="AC2059" i="38"/>
  <c r="AC2751" i="38"/>
  <c r="AC2119" i="38"/>
  <c r="AC2508" i="38"/>
  <c r="AC2115" i="38"/>
  <c r="AC2338" i="38"/>
  <c r="AC2213" i="38"/>
  <c r="AC2791" i="38"/>
  <c r="AC2461" i="38"/>
  <c r="AC2550" i="38"/>
  <c r="AC2027" i="38"/>
  <c r="AC2600" i="38"/>
  <c r="AC2618" i="38"/>
  <c r="AC2078" i="38"/>
  <c r="AC2051" i="38"/>
  <c r="AC2088" i="38"/>
  <c r="AC2777" i="38"/>
  <c r="AC2690" i="38"/>
  <c r="AC2299" i="38"/>
  <c r="AC2763" i="38"/>
  <c r="AC2538" i="38"/>
  <c r="AC2096" i="38"/>
  <c r="AC2781" i="38"/>
  <c r="AC2831" i="38"/>
  <c r="AC2469" i="38"/>
  <c r="AC2805" i="38"/>
  <c r="AC2341" i="38"/>
  <c r="AC2528" i="38"/>
  <c r="AC2671" i="38"/>
  <c r="AC2451" i="38"/>
  <c r="AC2198" i="38"/>
  <c r="AC2223" i="38"/>
  <c r="AC2790" i="38"/>
  <c r="AC2226" i="38"/>
  <c r="AC2467" i="38"/>
  <c r="AC2796" i="38"/>
  <c r="AC2707" i="38"/>
  <c r="AC2623" i="38"/>
  <c r="AC2281" i="38"/>
  <c r="AC2729" i="38"/>
  <c r="AC2143" i="38"/>
  <c r="AC2248" i="38"/>
  <c r="AC2773" i="38"/>
  <c r="AC2436" i="38"/>
  <c r="AC2095" i="38"/>
  <c r="AC2484" i="38"/>
  <c r="AC2147" i="38"/>
  <c r="AC2134" i="38"/>
  <c r="AC2596" i="38"/>
  <c r="AC2825" i="38"/>
  <c r="AC2103" i="38"/>
  <c r="AC2438" i="38"/>
  <c r="AC2466" i="38"/>
  <c r="AC2783" i="38"/>
  <c r="AC2576" i="38"/>
  <c r="AC2335" i="38"/>
  <c r="AC2097" i="38"/>
  <c r="AC2279" i="38"/>
  <c r="AC2150" i="38"/>
  <c r="AC2148" i="38"/>
  <c r="AC2521" i="38"/>
  <c r="AC2488" i="38"/>
  <c r="AC2470" i="38"/>
  <c r="AC2688" i="38"/>
  <c r="AC2419" i="38"/>
  <c r="AC2172" i="38"/>
  <c r="AC2735" i="38"/>
  <c r="AC2016" i="38"/>
  <c r="AC2553" i="38"/>
  <c r="AC2327" i="38"/>
  <c r="AC2278" i="38"/>
  <c r="AC2350" i="38"/>
  <c r="AC2283" i="38"/>
  <c r="AC2104" i="38"/>
  <c r="AC2414" i="38"/>
  <c r="AC2752" i="38"/>
  <c r="AC2249" i="38"/>
  <c r="AC2774" i="38"/>
  <c r="AC2572" i="38"/>
  <c r="AC2091" i="38"/>
  <c r="AC2677" i="38"/>
  <c r="AC2593" i="38"/>
  <c r="AC2185" i="38"/>
  <c r="AC2714" i="38"/>
  <c r="AC2313" i="38"/>
  <c r="AC2286" i="38"/>
  <c r="AC2214" i="38"/>
  <c r="AC2782" i="38"/>
  <c r="AC2761" i="38"/>
  <c r="AC2062" i="38"/>
  <c r="AC2074" i="38"/>
  <c r="AC2500" i="38"/>
  <c r="AC2457" i="38"/>
  <c r="AC2157" i="38"/>
  <c r="AC2058" i="38"/>
  <c r="AC2108" i="38"/>
  <c r="AC2616" i="38"/>
  <c r="AC2102" i="38"/>
  <c r="AC2571" i="38"/>
  <c r="AC2229" i="38"/>
  <c r="AC2129" i="38"/>
  <c r="AC2817" i="38"/>
  <c r="AC2130" i="38"/>
  <c r="AC2443" i="38"/>
  <c r="AC2507" i="38"/>
  <c r="AC2304" i="38"/>
  <c r="AC2588" i="38"/>
  <c r="AC2049" i="38"/>
  <c r="AC2722" i="38"/>
  <c r="AC2315" i="38"/>
  <c r="AC2687" i="38"/>
  <c r="AC2033" i="38"/>
  <c r="AC2140" i="38"/>
  <c r="AC2284" i="38"/>
  <c r="AC2407" i="38"/>
  <c r="AC2789" i="38"/>
  <c r="AC2174" i="38"/>
  <c r="AC2011" i="38"/>
  <c r="AC2784" i="38"/>
  <c r="AC2079" i="38"/>
  <c r="AC2695" i="38"/>
  <c r="AC2269" i="38"/>
  <c r="AC2452" i="38"/>
  <c r="AC2293" i="38"/>
  <c r="AC2030" i="38"/>
  <c r="AC2543" i="38"/>
  <c r="AC2468" i="38"/>
  <c r="AC2430" i="38"/>
  <c r="AC2181" i="38"/>
  <c r="AC2766" i="38"/>
  <c r="AC2441" i="38"/>
  <c r="AC2603" i="38"/>
  <c r="AC2026" i="38"/>
  <c r="AC2073" i="38"/>
  <c r="AC2807" i="38"/>
  <c r="AC2421" i="38"/>
  <c r="AC2802" i="38"/>
  <c r="AC2512" i="38"/>
  <c r="AC2206" i="38"/>
  <c r="AC2121" i="38"/>
  <c r="AC2764" i="38"/>
  <c r="AC2042" i="38"/>
  <c r="AC2479" i="38"/>
  <c r="AC2094" i="38"/>
  <c r="AC2218" i="38"/>
  <c r="AC2241" i="38"/>
  <c r="AC2487" i="38"/>
  <c r="AC2220" i="38"/>
  <c r="AC2025" i="38"/>
  <c r="AC2732" i="38"/>
  <c r="AC2008" i="38"/>
  <c r="AC2602" i="38"/>
  <c r="AC2043" i="38"/>
  <c r="AC2585" i="38"/>
  <c r="AC2396" i="38"/>
  <c r="AC2399" i="38"/>
  <c r="AC2788" i="38"/>
  <c r="AC2321" i="38"/>
  <c r="AC2502" i="38"/>
  <c r="AC2253" i="38"/>
  <c r="AC2582" i="38"/>
  <c r="AC2448" i="38"/>
  <c r="AC2569" i="38"/>
  <c r="AC2518" i="38"/>
  <c r="AC2138" i="38"/>
  <c r="AC2696" i="38"/>
  <c r="AC2698" i="38"/>
  <c r="AC2289" i="38"/>
  <c r="AC2840" i="38"/>
  <c r="AC2080" i="38"/>
  <c r="AC2434" i="38"/>
  <c r="AC2324" i="38"/>
  <c r="AC2682" i="38"/>
  <c r="AC2196" i="38"/>
  <c r="AC2004" i="38"/>
  <c r="AC2542" i="38"/>
  <c r="AC2068" i="38"/>
  <c r="AC2563" i="38"/>
  <c r="AC2725" i="38"/>
  <c r="AC2737" i="38"/>
  <c r="AC2748" i="38"/>
  <c r="AC2792" i="38"/>
  <c r="AC2836" i="38"/>
  <c r="AC2409" i="38"/>
  <c r="AC2562" i="38"/>
  <c r="AC2734" i="38"/>
  <c r="AC2344" i="38"/>
  <c r="AC2740" i="38"/>
  <c r="AC2322" i="38"/>
  <c r="AC2767" i="38"/>
  <c r="AC2733" i="38"/>
  <c r="AC2681" i="38"/>
  <c r="AC2529" i="38"/>
  <c r="AC2632" i="38"/>
  <c r="AC2013" i="38"/>
  <c r="AC2617" i="38"/>
  <c r="AC2123" i="38"/>
  <c r="AC2136" i="38"/>
  <c r="AC2055" i="38"/>
  <c r="AC2295" i="38"/>
  <c r="AC2307" i="38"/>
  <c r="AC2297" i="38"/>
  <c r="AC2822" i="38"/>
  <c r="AC2272" i="38"/>
  <c r="AC2153" i="38"/>
  <c r="AC2189" i="38"/>
  <c r="AC2128" i="38"/>
  <c r="AC2769" i="38"/>
  <c r="AC2527" i="38"/>
  <c r="AC2217" i="38"/>
  <c r="AC2239" i="38"/>
  <c r="AC2597" i="38"/>
  <c r="AC2742" i="38"/>
  <c r="AC2621" i="38"/>
  <c r="AC2795" i="38"/>
  <c r="AC2188" i="38"/>
  <c r="AC2060" i="38"/>
  <c r="AC2170" i="38"/>
  <c r="AC2778" i="38"/>
  <c r="AC2485" i="38"/>
  <c r="AC2498" i="38"/>
  <c r="AC2203" i="38"/>
  <c r="AC2629" i="38"/>
  <c r="AC2035" i="38"/>
  <c r="AC2310" i="38"/>
  <c r="AC2493" i="38"/>
  <c r="AC2820" i="38"/>
  <c r="AC2413" i="38"/>
  <c r="AC2589" i="38"/>
  <c r="AC2827" i="38"/>
  <c r="AC2353" i="38"/>
  <c r="AC2168" i="38"/>
  <c r="AC2252" i="38"/>
  <c r="AC2760" i="38"/>
  <c r="AC2547" i="38"/>
  <c r="AC2262" i="38"/>
  <c r="AC2745" i="38"/>
  <c r="AC2433" i="38"/>
  <c r="AC2037" i="38"/>
  <c r="AC2411" i="38"/>
  <c r="AC2532" i="38"/>
  <c r="AC2429" i="38"/>
  <c r="AC2570" i="38"/>
  <c r="AC2256" i="38"/>
  <c r="AC2454" i="38"/>
  <c r="AC2426" i="38"/>
  <c r="AC2598" i="38"/>
  <c r="AC2410" i="38"/>
  <c r="AC2227" i="38"/>
  <c r="AC2811" i="38"/>
  <c r="AC2146" i="38"/>
  <c r="AC2758" i="38"/>
  <c r="AC2548" i="38"/>
  <c r="AC2221" i="38"/>
  <c r="AC2069" i="38"/>
  <c r="AC2251" i="38"/>
  <c r="AC2608" i="38"/>
  <c r="AC2105" i="38"/>
  <c r="AC2557" i="38"/>
  <c r="AC2806" i="38"/>
  <c r="AC2398" i="38"/>
  <c r="AC2235" i="38"/>
  <c r="AC2679" i="38"/>
  <c r="AC2692" i="38"/>
  <c r="AC2063" i="38"/>
  <c r="AC2009" i="38"/>
  <c r="AC2236" i="38"/>
  <c r="AC2492" i="38"/>
  <c r="AC2107" i="38"/>
  <c r="AC2425" i="38"/>
  <c r="AC2301" i="38"/>
  <c r="AC2578" i="38"/>
  <c r="AC2265" i="38"/>
  <c r="AC2724" i="38"/>
  <c r="AC2581" i="38"/>
  <c r="AC2018" i="38"/>
  <c r="AC2779" i="38"/>
  <c r="AC2551" i="38"/>
  <c r="AC2006" i="38"/>
  <c r="AC2352" i="38"/>
  <c r="AC2626" i="38"/>
  <c r="AC2609" i="38"/>
  <c r="AC2247" i="38"/>
  <c r="AC2084" i="38"/>
  <c r="AC2260" i="38"/>
  <c r="AC2024" i="38"/>
  <c r="AC2057" i="38"/>
  <c r="AC2713" i="38"/>
  <c r="AC2290" i="38"/>
  <c r="AC2323" i="38"/>
  <c r="AC2743" i="38"/>
  <c r="AC2513" i="38"/>
  <c r="AC2014" i="38"/>
  <c r="AC2606" i="38"/>
  <c r="AC2546" i="38"/>
  <c r="AC2710" i="38"/>
  <c r="AC2463" i="38"/>
  <c r="AC2439" i="38"/>
  <c r="AC2285" i="38"/>
  <c r="AC2526" i="38"/>
  <c r="AC2818" i="38"/>
  <c r="AC2343" i="38"/>
  <c r="AC2605" i="38"/>
  <c r="AC2798" i="38"/>
  <c r="AC2422" i="38"/>
  <c r="AC2309" i="38"/>
  <c r="AC2674" i="38"/>
  <c r="AC2460" i="38"/>
  <c r="AC2047" i="38"/>
  <c r="AC2709" i="38"/>
  <c r="AC2599" i="38"/>
  <c r="AC2316" i="38"/>
  <c r="AC2702" i="38"/>
  <c r="AC2311" i="38"/>
  <c r="AC2417" i="38"/>
  <c r="AC2819" i="38"/>
  <c r="AC2432" i="38"/>
  <c r="AC2418" i="38"/>
  <c r="AC2575" i="38"/>
  <c r="AC2814" i="38"/>
  <c r="AC2496" i="38"/>
  <c r="AC2183" i="38"/>
  <c r="AC2586" i="38"/>
  <c r="AC2667" i="38"/>
  <c r="AC2292" i="38"/>
  <c r="AC2829" i="38"/>
  <c r="AC2510" i="38"/>
  <c r="AC2126" i="38"/>
  <c r="AC2607" i="38"/>
  <c r="AC2678" i="38"/>
  <c r="AC2325" i="38"/>
  <c r="AC2465" i="38"/>
  <c r="AC2746" i="38"/>
  <c r="AC2489" i="38"/>
  <c r="AC2786" i="38"/>
  <c r="AC2504" i="38"/>
  <c r="AC2400" i="38"/>
  <c r="AC2282" i="38"/>
  <c r="AC2473" i="38"/>
  <c r="AC2277" i="38"/>
  <c r="AC2261" i="38"/>
  <c r="AC2697" i="38"/>
  <c r="AC2506" i="38"/>
  <c r="AC2010" i="38"/>
  <c r="AC2721" i="38"/>
  <c r="AC2116" i="38"/>
  <c r="AC2017" i="38"/>
  <c r="AC2440" i="38"/>
  <c r="AC2442" i="38"/>
  <c r="AC2490" i="38"/>
  <c r="AC2631" i="38"/>
  <c r="AC2178" i="38"/>
  <c r="AC2624" i="38"/>
  <c r="AC2306" i="38"/>
  <c r="AC2793" i="38"/>
  <c r="AC2202" i="38"/>
  <c r="AC2824" i="38"/>
  <c r="AC2089" i="38"/>
  <c r="AC2274" i="38"/>
  <c r="AC2472" i="38"/>
  <c r="AC2772" i="38"/>
  <c r="AC2833" i="38"/>
  <c r="AC2340" i="38"/>
  <c r="AC2048" i="38"/>
  <c r="AC2204" i="38"/>
  <c r="AC2405" i="38"/>
  <c r="AC2179" i="38"/>
  <c r="AC2415" i="38"/>
  <c r="AC2111" i="38"/>
  <c r="AC2730" i="38"/>
  <c r="AC2699" i="38"/>
  <c r="AC2534" i="38"/>
  <c r="AC2549" i="38"/>
  <c r="AC2191" i="38"/>
  <c r="AC2257" i="38"/>
  <c r="AC2689" i="38"/>
  <c r="AC2744" i="38"/>
  <c r="AC2349" i="38"/>
  <c r="AC2007" i="38"/>
  <c r="AC2573" i="38"/>
  <c r="AC2067" i="38"/>
  <c r="AC2437" i="38"/>
  <c r="AC2499" i="38"/>
  <c r="AC2245" i="38"/>
  <c r="AC2843" i="38"/>
  <c r="AC2163" i="38"/>
  <c r="AC2320" i="38"/>
  <c r="AC2804" i="38"/>
  <c r="AC2211" i="38"/>
  <c r="AC2753" i="38"/>
  <c r="AC2199" i="38"/>
  <c r="AC2155" i="38"/>
  <c r="AC2455" i="38"/>
  <c r="AC2151" i="38"/>
  <c r="AC2132" i="38"/>
  <c r="AC2395" i="38"/>
  <c r="AC2401" i="38"/>
  <c r="AC2056" i="38"/>
  <c r="AC2560" i="38"/>
  <c r="AC2065" i="38"/>
  <c r="AC2023" i="38"/>
  <c r="AC2228" i="38"/>
  <c r="AC2759" i="38"/>
  <c r="AC2787" i="38"/>
  <c r="AC2137" i="38"/>
  <c r="AC2061" i="38"/>
  <c r="AC2268" i="38"/>
  <c r="AC2173" i="38"/>
  <c r="AC2797" i="38"/>
  <c r="AC2458" i="38"/>
  <c r="AC2809" i="38"/>
  <c r="AC2031" i="38"/>
  <c r="AC2464" i="38"/>
  <c r="AC2614" i="38"/>
  <c r="AC2054" i="38"/>
  <c r="AC2071" i="38"/>
  <c r="AC2799" i="38"/>
  <c r="AC2029" i="38"/>
  <c r="AC2144" i="38"/>
  <c r="AC2402" i="38"/>
  <c r="AC2101" i="38"/>
  <c r="AC2554" i="38"/>
  <c r="AC2160" i="38"/>
  <c r="AC2133" i="38"/>
  <c r="AC2837" i="38"/>
  <c r="AC2032" i="38"/>
  <c r="AC2165" i="38"/>
  <c r="AC2034" i="38"/>
  <c r="AC2404" i="38"/>
  <c r="AC2232" i="38"/>
  <c r="AC2397" i="38"/>
  <c r="AC2672" i="38"/>
  <c r="AC2717" i="38"/>
  <c r="AC2587" i="38"/>
  <c r="AC2579" i="38"/>
  <c r="AC2184" i="38"/>
  <c r="AC2085" i="38"/>
  <c r="AC2823" i="38"/>
  <c r="AC2082" i="38"/>
  <c r="AC2486" i="38"/>
  <c r="AC2776" i="38"/>
  <c r="AC2291" i="38"/>
  <c r="AC2770" i="38"/>
  <c r="AC2511" i="38"/>
  <c r="AC2237" i="38"/>
  <c r="AC2685" i="38"/>
  <c r="AC2701" i="38"/>
  <c r="AC2231" i="38"/>
  <c r="AC2337" i="38"/>
  <c r="AC2482" i="38"/>
  <c r="AC2785" i="38"/>
  <c r="AC2826" i="38"/>
  <c r="AC2216" i="38"/>
  <c r="AC2703" i="38"/>
  <c r="AC2450" i="38"/>
  <c r="AC2447" i="38"/>
  <c r="AC2127" i="38"/>
  <c r="AC2445" i="38"/>
  <c r="AC2595" i="38"/>
  <c r="AC2590" i="38"/>
  <c r="AC2330" i="38"/>
  <c r="AC2050" i="38"/>
  <c r="AC2750" i="38"/>
  <c r="AC2271" i="38"/>
  <c r="AC2535" i="38"/>
  <c r="AC2273" i="38"/>
  <c r="AC2195" i="38"/>
  <c r="AC2801" i="38"/>
  <c r="AC2240" i="38"/>
  <c r="AC2539" i="38"/>
  <c r="AC2302" i="38"/>
  <c r="AC2166" i="38"/>
  <c r="AC2828" i="38"/>
  <c r="AC2149" i="38"/>
  <c r="AC2686" i="38"/>
  <c r="AC2842" i="38"/>
  <c r="AC2263" i="38"/>
  <c r="AC2110" i="38"/>
  <c r="AC2028" i="38"/>
  <c r="AC2120" i="38"/>
  <c r="AC2106" i="38"/>
  <c r="AC2159" i="38"/>
  <c r="AC2019" i="38"/>
  <c r="AC2210" i="38"/>
  <c r="AC2238" i="38"/>
  <c r="AC2015" i="38"/>
  <c r="AC2517" i="38"/>
  <c r="AC2574" i="38"/>
  <c r="AC2288" i="38"/>
  <c r="AC2259" i="38"/>
  <c r="AC2474" i="38"/>
  <c r="AC2175" i="38"/>
  <c r="AC2754" i="38"/>
  <c r="AC2431" i="38"/>
  <c r="AC2022" i="38"/>
  <c r="AC2700" i="38"/>
  <c r="AC2117" i="38"/>
  <c r="AC2317" i="38"/>
  <c r="AC2305" i="38"/>
  <c r="AC2683" i="38"/>
  <c r="AC2326" i="38"/>
  <c r="AC2113" i="38"/>
  <c r="AC2270" i="38"/>
  <c r="AC2266" i="38"/>
  <c r="AC2456" i="38"/>
  <c r="AC2477" i="38"/>
  <c r="AC2514" i="38"/>
  <c r="AC2339" i="38"/>
  <c r="AC2347" i="38"/>
  <c r="AC2762" i="38"/>
  <c r="AC2040" i="38"/>
  <c r="AC2208" i="38"/>
  <c r="AC2765" i="38"/>
  <c r="AC2041" i="38"/>
  <c r="AC2633" i="38"/>
  <c r="AC2246" i="38"/>
  <c r="AC2145" i="38"/>
  <c r="AC2611" i="38"/>
  <c r="AC2739" i="38"/>
  <c r="AC2525" i="38"/>
  <c r="AC2706" i="38"/>
  <c r="AC2152" i="38"/>
  <c r="AC2303" i="38"/>
  <c r="AC2476" i="38"/>
  <c r="AC2747" i="38"/>
  <c r="AC2192" i="38"/>
  <c r="AC2462" i="38"/>
  <c r="AC2705" i="38"/>
  <c r="AC2207" i="38"/>
  <c r="AC2164" i="38"/>
  <c r="AC2684" i="38"/>
  <c r="AC2036" i="38"/>
  <c r="AC2141" i="38"/>
  <c r="AC2841" i="38"/>
  <c r="AC2329" i="38"/>
  <c r="AC2225" i="38"/>
  <c r="AC2298" i="38"/>
  <c r="AC2420" i="38"/>
  <c r="AC2497" i="38"/>
  <c r="AC2741" i="38"/>
  <c r="AC2821" i="38"/>
  <c r="AC2444" i="38"/>
  <c r="AC2491" i="38"/>
  <c r="AC2808" i="38"/>
  <c r="Y2550" i="38"/>
  <c r="Y2633" i="38"/>
  <c r="Y2806" i="38"/>
  <c r="Y2579" i="38"/>
  <c r="Y2673" i="38"/>
  <c r="Y2073" i="38"/>
  <c r="Y2818" i="38"/>
  <c r="Y2079" i="38"/>
  <c r="Y2780" i="38"/>
  <c r="Y2704" i="38"/>
  <c r="Y2343" i="38"/>
  <c r="Y2719" i="38"/>
  <c r="Y2112" i="38"/>
  <c r="Y2795" i="38"/>
  <c r="Y2214" i="38"/>
  <c r="Y2438" i="38"/>
  <c r="Y2317" i="38"/>
  <c r="Y2711" i="38"/>
  <c r="Y2139" i="38"/>
  <c r="Y2046" i="38"/>
  <c r="Y2576" i="38"/>
  <c r="Y2677" i="38"/>
  <c r="Y2455" i="38"/>
  <c r="Y2248" i="38"/>
  <c r="Y2612" i="38"/>
  <c r="Y2034" i="38"/>
  <c r="Y2766" i="38"/>
  <c r="Y2129" i="38"/>
  <c r="Y2416" i="38"/>
  <c r="Y2830" i="38"/>
  <c r="Y2759" i="38"/>
  <c r="Y2451" i="38"/>
  <c r="Y2192" i="38"/>
  <c r="Y2689" i="38"/>
  <c r="Y2193" i="38"/>
  <c r="Y2223" i="38"/>
  <c r="Y2199" i="38"/>
  <c r="Y2191" i="38"/>
  <c r="Y2748" i="38"/>
  <c r="Y2745" i="38"/>
  <c r="Y2697" i="38"/>
  <c r="Y2149" i="38"/>
  <c r="Y2350" i="38"/>
  <c r="Y2577" i="38"/>
  <c r="Y2309" i="38"/>
  <c r="Y2140" i="38"/>
  <c r="Y2207" i="38"/>
  <c r="Y2329" i="38"/>
  <c r="Y2582" i="38"/>
  <c r="Y2758" i="38"/>
  <c r="Y2008" i="38"/>
  <c r="Y2204" i="38"/>
  <c r="Y2813" i="38"/>
  <c r="Y2712" i="38"/>
  <c r="Y2756" i="38"/>
  <c r="Y2815" i="38"/>
  <c r="Y2794" i="38"/>
  <c r="Y2600" i="38"/>
  <c r="Y2501" i="38"/>
  <c r="Y2772" i="38"/>
  <c r="Y2152" i="38"/>
  <c r="Y2708" i="38"/>
  <c r="Y2061" i="38"/>
  <c r="Y2160" i="38"/>
  <c r="Y2208" i="38"/>
  <c r="Y2785" i="38"/>
  <c r="Y2695" i="38"/>
  <c r="Y2485" i="38"/>
  <c r="Y2544" i="38"/>
  <c r="Y2445" i="38"/>
  <c r="Y2609" i="38"/>
  <c r="Y2439" i="38"/>
  <c r="Y2115" i="38"/>
  <c r="Y2589" i="38"/>
  <c r="Y2270" i="38"/>
  <c r="Y2327" i="38"/>
  <c r="Y2456" i="38"/>
  <c r="Y2070" i="38"/>
  <c r="Y2035" i="38"/>
  <c r="Y2804" i="38"/>
  <c r="Y2209" i="38"/>
  <c r="Y2734" i="38"/>
  <c r="Y2674" i="38"/>
  <c r="Y2838" i="38"/>
  <c r="Y2740" i="38"/>
  <c r="Y2110" i="38"/>
  <c r="Y2236" i="38"/>
  <c r="Y2310" i="38"/>
  <c r="Y2099" i="38"/>
  <c r="Y2118" i="38"/>
  <c r="Y2462" i="38"/>
  <c r="Y2829" i="38"/>
  <c r="Y2799" i="38"/>
  <c r="Y2619" i="38"/>
  <c r="Y2822" i="38"/>
  <c r="Y2715" i="38"/>
  <c r="Y2082" i="38"/>
  <c r="Y2347" i="38"/>
  <c r="Y2810" i="38"/>
  <c r="Y2299" i="38"/>
  <c r="Y2413" i="38"/>
  <c r="Y2713" i="38"/>
  <c r="Y2333" i="38"/>
  <c r="Y2505" i="38"/>
  <c r="Y2625" i="38"/>
  <c r="Y2457" i="38"/>
  <c r="Y2057" i="38"/>
  <c r="Y2124" i="38"/>
  <c r="Y2840" i="38"/>
  <c r="Y2560" i="38"/>
  <c r="Y2511" i="38"/>
  <c r="Y2686" i="38"/>
  <c r="Y2752" i="38"/>
  <c r="Y2725" i="38"/>
  <c r="Y2030" i="38"/>
  <c r="Y2410" i="38"/>
  <c r="Y2340" i="38"/>
  <c r="Y2447" i="38"/>
  <c r="Y2138" i="38"/>
  <c r="Y2593" i="38"/>
  <c r="Y2575" i="38"/>
  <c r="Y2039" i="38"/>
  <c r="Y2064" i="38"/>
  <c r="Y2352" i="38"/>
  <c r="Y2535" i="38"/>
  <c r="Y2339" i="38"/>
  <c r="Y2672" i="38"/>
  <c r="Y2096" i="38"/>
  <c r="Y2015" i="38"/>
  <c r="Y2460" i="38"/>
  <c r="Y2520" i="38"/>
  <c r="Y2170" i="38"/>
  <c r="Y2229" i="38"/>
  <c r="Y2049" i="38"/>
  <c r="Y2161" i="38"/>
  <c r="Y2111" i="38"/>
  <c r="Y2281" i="38"/>
  <c r="Y2178" i="38"/>
  <c r="Y2323" i="38"/>
  <c r="Y2286" i="38"/>
  <c r="Y2029" i="38"/>
  <c r="Y2419" i="38"/>
  <c r="Y2050" i="38"/>
  <c r="Y2211" i="38"/>
  <c r="Y2489" i="38"/>
  <c r="Y2534" i="38"/>
  <c r="Y2203" i="38"/>
  <c r="Y2040" i="38"/>
  <c r="Y2611" i="38"/>
  <c r="Y2675" i="38"/>
  <c r="Y2527" i="38"/>
  <c r="Y2200" i="38"/>
  <c r="Y2543" i="38"/>
  <c r="Y2710" i="38"/>
  <c r="Y2187" i="38"/>
  <c r="Y2217" i="38"/>
  <c r="Y2508" i="38"/>
  <c r="Y2401" i="38"/>
  <c r="Y2507" i="38"/>
  <c r="Y2482" i="38"/>
  <c r="Y2585" i="38"/>
  <c r="Y2730" i="38"/>
  <c r="Y2278" i="38"/>
  <c r="Y2478" i="38"/>
  <c r="Y2762" i="38"/>
  <c r="Y2109" i="38"/>
  <c r="Y2221" i="38"/>
  <c r="Y2288" i="38"/>
  <c r="Y2722" i="38"/>
  <c r="Y2092" i="38"/>
  <c r="Y2415" i="38"/>
  <c r="Y2060" i="38"/>
  <c r="Y2399" i="38"/>
  <c r="Y2702" i="38"/>
  <c r="Y2827" i="38"/>
  <c r="Y2158" i="38"/>
  <c r="Y2721" i="38"/>
  <c r="Y2292" i="38"/>
  <c r="Y2737" i="38"/>
  <c r="Y2681" i="38"/>
  <c r="Y2466" i="38"/>
  <c r="Y2735" i="38"/>
  <c r="Y2103" i="38"/>
  <c r="Y2150" i="38"/>
  <c r="Y2432" i="38"/>
  <c r="Y2547" i="38"/>
  <c r="Y2493" i="38"/>
  <c r="Y2342" i="38"/>
  <c r="Y2790" i="38"/>
  <c r="Y2311" i="38"/>
  <c r="Y2763" i="38"/>
  <c r="Y2430" i="38"/>
  <c r="Y2042" i="38"/>
  <c r="Y2156" i="38"/>
  <c r="Y2596" i="38"/>
  <c r="Y2038" i="38"/>
  <c r="Y2141" i="38"/>
  <c r="Y2542" i="38"/>
  <c r="Y2608" i="38"/>
  <c r="Y2024" i="38"/>
  <c r="Y2279" i="38"/>
  <c r="Y2047" i="38"/>
  <c r="Y2506" i="38"/>
  <c r="Y2524" i="38"/>
  <c r="Y2774" i="38"/>
  <c r="Y2330" i="38"/>
  <c r="Y2832" i="38"/>
  <c r="Y2313" i="38"/>
  <c r="Y2563" i="38"/>
  <c r="Y2464" i="38"/>
  <c r="Y2132" i="38"/>
  <c r="Y2332" i="38"/>
  <c r="Y2312" i="38"/>
  <c r="Y2233" i="38"/>
  <c r="Y2678" i="38"/>
  <c r="Y2183" i="38"/>
  <c r="Y2761" i="38"/>
  <c r="Y2351" i="38"/>
  <c r="Y2025" i="38"/>
  <c r="Y2831" i="38"/>
  <c r="Y2833" i="38"/>
  <c r="Y2195" i="38"/>
  <c r="Y2454" i="38"/>
  <c r="Y2733" i="38"/>
  <c r="Y2452" i="38"/>
  <c r="Y2736" i="38"/>
  <c r="Y2245" i="38"/>
  <c r="Y2127" i="38"/>
  <c r="Y2402" i="38"/>
  <c r="Y2591" i="38"/>
  <c r="Y2841" i="38"/>
  <c r="Y2076" i="38"/>
  <c r="Y2522" i="38"/>
  <c r="Y2598" i="38"/>
  <c r="Y2303" i="38"/>
  <c r="Y2701" i="38"/>
  <c r="Y2072" i="38"/>
  <c r="Y2277" i="38"/>
  <c r="Y2334" i="38"/>
  <c r="Y2318" i="38"/>
  <c r="Y2250" i="38"/>
  <c r="Y2100" i="38"/>
  <c r="Y2459" i="38"/>
  <c r="Y2754" i="38"/>
  <c r="Y2474" i="38"/>
  <c r="Y2475" i="38"/>
  <c r="Y2272" i="38"/>
  <c r="Y2114" i="38"/>
  <c r="Y2623" i="38"/>
  <c r="Y2044" i="38"/>
  <c r="Y2549" i="38"/>
  <c r="Y2569" i="38"/>
  <c r="Y2242" i="38"/>
  <c r="Y2554" i="38"/>
  <c r="Y2751" i="38"/>
  <c r="Y2086" i="38"/>
  <c r="Y2595" i="38"/>
  <c r="Y2614" i="38"/>
  <c r="Y2821" i="38"/>
  <c r="Y2335" i="38"/>
  <c r="Y2198" i="38"/>
  <c r="Y2473" i="38"/>
  <c r="Y2051" i="38"/>
  <c r="Y2271" i="38"/>
  <c r="Y2284" i="38"/>
  <c r="Y2443" i="38"/>
  <c r="Y2337" i="38"/>
  <c r="Y2282" i="38"/>
  <c r="Y2533" i="38"/>
  <c r="Y2265" i="38"/>
  <c r="Y2627" i="38"/>
  <c r="Y2538" i="38"/>
  <c r="Y2010" i="38"/>
  <c r="Y2422" i="38"/>
  <c r="Y2496" i="38"/>
  <c r="Y2488" i="38"/>
  <c r="Y2626" i="38"/>
  <c r="Y2145" i="38"/>
  <c r="Y2048" i="38"/>
  <c r="Y2091" i="38"/>
  <c r="Y2448" i="38"/>
  <c r="Y2255" i="38"/>
  <c r="Y2555" i="38"/>
  <c r="Y2519" i="38"/>
  <c r="Y2487" i="38"/>
  <c r="Y2253" i="38"/>
  <c r="Y2106" i="38"/>
  <c r="Y2247" i="38"/>
  <c r="Y2148" i="38"/>
  <c r="Y2812" i="38"/>
  <c r="Y2616" i="38"/>
  <c r="Y2285" i="38"/>
  <c r="Y2009" i="38"/>
  <c r="Y2256" i="38"/>
  <c r="Y2184" i="38"/>
  <c r="Y2280" i="38"/>
  <c r="Y2098" i="38"/>
  <c r="Y2518" i="38"/>
  <c r="Y2581" i="38"/>
  <c r="Y2532" i="38"/>
  <c r="Y2269" i="38"/>
  <c r="Y2781" i="38"/>
  <c r="Y2116" i="38"/>
  <c r="Y2107" i="38"/>
  <c r="Y2274" i="38"/>
  <c r="Y2784" i="38"/>
  <c r="Y2234" i="38"/>
  <c r="Y2698" i="38"/>
  <c r="Y2426" i="38"/>
  <c r="Y2484" i="38"/>
  <c r="Y2412" i="38"/>
  <c r="Y2341" i="38"/>
  <c r="Y2314" i="38"/>
  <c r="Y2077" i="38"/>
  <c r="Y2620" i="38"/>
  <c r="Y2691" i="38"/>
  <c r="Y2793" i="38"/>
  <c r="Y2081" i="38"/>
  <c r="Y2684" i="38"/>
  <c r="Y2463" i="38"/>
  <c r="Y2190" i="38"/>
  <c r="Y2771" i="38"/>
  <c r="Y2128" i="38"/>
  <c r="Y2345" i="38"/>
  <c r="Y2172" i="38"/>
  <c r="Y2529" i="38"/>
  <c r="Y2268" i="38"/>
  <c r="Y2773" i="38"/>
  <c r="Y2835" i="38"/>
  <c r="Y2486" i="38"/>
  <c r="Y2720" i="38"/>
  <c r="Y2215" i="38"/>
  <c r="Y2105" i="38"/>
  <c r="Y2515" i="38"/>
  <c r="Y2692" i="38"/>
  <c r="Y2417" i="38"/>
  <c r="Y2800" i="38"/>
  <c r="Y2557" i="38"/>
  <c r="Y2770" i="38"/>
  <c r="Y2824" i="38"/>
  <c r="Y2551" i="38"/>
  <c r="Y2065" i="38"/>
  <c r="Y2512" i="38"/>
  <c r="Y2013" i="38"/>
  <c r="Y2605" i="38"/>
  <c r="Y2630" i="38"/>
  <c r="Y2744" i="38"/>
  <c r="Y2449" i="38"/>
  <c r="Y2058" i="38"/>
  <c r="Y2019" i="38"/>
  <c r="Y2166" i="38"/>
  <c r="Y2828" i="38"/>
  <c r="Y2241" i="38"/>
  <c r="Y2471" i="38"/>
  <c r="Y2584" i="38"/>
  <c r="Y2338" i="38"/>
  <c r="Y2458" i="38"/>
  <c r="Y2153" i="38"/>
  <c r="Y2671" i="38"/>
  <c r="Y2476" i="38"/>
  <c r="Y2536" i="38"/>
  <c r="Y2580" i="38"/>
  <c r="Y2126" i="38"/>
  <c r="Y2176" i="38"/>
  <c r="Y2442" i="38"/>
  <c r="Y2826" i="38"/>
  <c r="Y2779" i="38"/>
  <c r="Y2026" i="38"/>
  <c r="Y2307" i="38"/>
  <c r="Y2615" i="38"/>
  <c r="Y2259" i="38"/>
  <c r="Y2130" i="38"/>
  <c r="Y2230" i="38"/>
  <c r="Y2414" i="38"/>
  <c r="Y2005" i="38"/>
  <c r="Y2705" i="38"/>
  <c r="Y2325" i="38"/>
  <c r="Y2290" i="38"/>
  <c r="Y2676" i="38"/>
  <c r="Y2326" i="38"/>
  <c r="Y2755" i="38"/>
  <c r="Y2723" i="38"/>
  <c r="Y2526" i="38"/>
  <c r="Y2159" i="38"/>
  <c r="Y2262" i="38"/>
  <c r="Y2246" i="38"/>
  <c r="Y2316" i="38"/>
  <c r="Y2119" i="38"/>
  <c r="Y2162" i="38"/>
  <c r="Y2045" i="38"/>
  <c r="Y2322" i="38"/>
  <c r="Y2169" i="38"/>
  <c r="Y2196" i="38"/>
  <c r="Y2819" i="38"/>
  <c r="Y2331" i="38"/>
  <c r="Y2087" i="38"/>
  <c r="Y2679" i="38"/>
  <c r="Y2469" i="38"/>
  <c r="Y2336" i="38"/>
  <c r="Y2842" i="38"/>
  <c r="Y2820" i="38"/>
  <c r="Y2453" i="38"/>
  <c r="Y2252" i="38"/>
  <c r="Y2227" i="38"/>
  <c r="Y2450" i="38"/>
  <c r="Y2444" i="38"/>
  <c r="Y2601" i="38"/>
  <c r="Y2397" i="38"/>
  <c r="Y2588" i="38"/>
  <c r="Y2670" i="38"/>
  <c r="Y2257" i="38"/>
  <c r="Y2095" i="38"/>
  <c r="Y2700" i="38"/>
  <c r="Y2688" i="38"/>
  <c r="Y2714" i="38"/>
  <c r="Y2765" i="38"/>
  <c r="Y2294" i="38"/>
  <c r="Y2599" i="38"/>
  <c r="Y2163" i="38"/>
  <c r="Y2066" i="38"/>
  <c r="Y2809" i="38"/>
  <c r="Y2729" i="38"/>
  <c r="Y2839" i="38"/>
  <c r="Y2244" i="38"/>
  <c r="Y2717" i="38"/>
  <c r="Y2260" i="38"/>
  <c r="Y2216" i="38"/>
  <c r="Y2254" i="38"/>
  <c r="Y2319" i="38"/>
  <c r="Y2296" i="38"/>
  <c r="Y2055" i="38"/>
  <c r="Y2481" i="38"/>
  <c r="Y2587" i="38"/>
  <c r="Y2427" i="38"/>
  <c r="Y2206" i="38"/>
  <c r="Y2142" i="38"/>
  <c r="Y2041" i="38"/>
  <c r="Y2232" i="38"/>
  <c r="Y2548" i="38"/>
  <c r="Y2180" i="38"/>
  <c r="Y2108" i="38"/>
  <c r="Y2031" i="38"/>
  <c r="Y2760" i="38"/>
  <c r="Y2404" i="38"/>
  <c r="Y2298" i="38"/>
  <c r="Y2123" i="38"/>
  <c r="Y2433" i="38"/>
  <c r="Y2769" i="38"/>
  <c r="Y2036" i="38"/>
  <c r="Y2344" i="38"/>
  <c r="Y2179" i="38"/>
  <c r="Y2798" i="38"/>
  <c r="Y2523" i="38"/>
  <c r="Y2171" i="38"/>
  <c r="Y2218" i="38"/>
  <c r="Y2408" i="38"/>
  <c r="Y2540" i="38"/>
  <c r="Y2716" i="38"/>
  <c r="Y2266" i="38"/>
  <c r="Y2097" i="38"/>
  <c r="Y2764" i="38"/>
  <c r="Y2431" i="38"/>
  <c r="Y2122" i="38"/>
  <c r="Y2628" i="38"/>
  <c r="Y2080" i="38"/>
  <c r="Y2562" i="38"/>
  <c r="Y2502" i="38"/>
  <c r="Y2703" i="38"/>
  <c r="Y2631" i="38"/>
  <c r="Y2590" i="38"/>
  <c r="Y2629" i="38"/>
  <c r="Y2446" i="38"/>
  <c r="Y2121" i="38"/>
  <c r="Y2117" i="38"/>
  <c r="Y2147" i="38"/>
  <c r="Y2201" i="38"/>
  <c r="Y2602" i="38"/>
  <c r="Y2683" i="38"/>
  <c r="Y2181" i="38"/>
  <c r="Y2777" i="38"/>
  <c r="Y2617" i="38"/>
  <c r="Y2177" i="38"/>
  <c r="Y2545" i="38"/>
  <c r="Y2301" i="38"/>
  <c r="Y2037" i="38"/>
  <c r="Y2594" i="38"/>
  <c r="Y2011" i="38"/>
  <c r="Y2273" i="38"/>
  <c r="Y2406" i="38"/>
  <c r="Y2053" i="38"/>
  <c r="Y2067" i="38"/>
  <c r="Y2573" i="38"/>
  <c r="Y2699" i="38"/>
  <c r="Y2741" i="38"/>
  <c r="Y2185" i="38"/>
  <c r="Y2500" i="38"/>
  <c r="Y2304" i="38"/>
  <c r="Y2032" i="38"/>
  <c r="Y2027" i="38"/>
  <c r="Y2074" i="38"/>
  <c r="Y2823" i="38"/>
  <c r="Y2477" i="38"/>
  <c r="Y2783" i="38"/>
  <c r="Y2437" i="38"/>
  <c r="Y2320" i="38"/>
  <c r="Y2089" i="38"/>
  <c r="Y2787" i="38"/>
  <c r="Y2075" i="38"/>
  <c r="Y2669" i="38"/>
  <c r="Y2398" i="38"/>
  <c r="Y2167" i="38"/>
  <c r="Y2753" i="38"/>
  <c r="Y2164" i="38"/>
  <c r="Y2143" i="38"/>
  <c r="Y2157" i="38"/>
  <c r="Y2836" i="38"/>
  <c r="Y2509" i="38"/>
  <c r="Y2023" i="38"/>
  <c r="Y2054" i="38"/>
  <c r="Y2483" i="38"/>
  <c r="Y2513" i="38"/>
  <c r="Y2622" i="38"/>
  <c r="Y2782" i="38"/>
  <c r="Y2012" i="38"/>
  <c r="Y2693" i="38"/>
  <c r="Y2732" i="38"/>
  <c r="Y2514" i="38"/>
  <c r="Y2424" i="38"/>
  <c r="Y2018" i="38"/>
  <c r="Y2239" i="38"/>
  <c r="Y2757" i="38"/>
  <c r="Y2349" i="38"/>
  <c r="Y2750" i="38"/>
  <c r="Y2718" i="38"/>
  <c r="Y2539" i="38"/>
  <c r="Y2789" i="38"/>
  <c r="Y2541" i="38"/>
  <c r="Y2707" i="38"/>
  <c r="Y2261" i="38"/>
  <c r="Y2728" i="38"/>
  <c r="Y2133" i="38"/>
  <c r="Y2033" i="38"/>
  <c r="Y2680" i="38"/>
  <c r="Y2237" i="38"/>
  <c r="Y2135" i="38"/>
  <c r="Y2249" i="38"/>
  <c r="Y2578" i="38"/>
  <c r="Y2052" i="38"/>
  <c r="Y2028" i="38"/>
  <c r="Y2088" i="38"/>
  <c r="Y2843" i="38"/>
  <c r="Y2480" i="38"/>
  <c r="Y2146" i="38"/>
  <c r="Y2797" i="38"/>
  <c r="Y2525" i="38"/>
  <c r="Y2530" i="38"/>
  <c r="Y2283" i="38"/>
  <c r="Y2405" i="38"/>
  <c r="Y2423" i="38"/>
  <c r="Y2738" i="38"/>
  <c r="Y2059" i="38"/>
  <c r="Y2154" i="38"/>
  <c r="Y2586" i="38"/>
  <c r="Y2434" i="38"/>
  <c r="Y2346" i="38"/>
  <c r="Y2796" i="38"/>
  <c r="Y2814" i="38"/>
  <c r="Y2706" i="38"/>
  <c r="Y2186" i="38"/>
  <c r="Y2521" i="38"/>
  <c r="Y2240" i="38"/>
  <c r="Y2687" i="38"/>
  <c r="Y2168" i="38"/>
  <c r="Y2470" i="38"/>
  <c r="Y2243" i="38"/>
  <c r="Y2220" i="38"/>
  <c r="Y2125" i="38"/>
  <c r="Y2572" i="38"/>
  <c r="Y2293" i="38"/>
  <c r="Y2808" i="38"/>
  <c r="Y2709" i="38"/>
  <c r="Y2222" i="38"/>
  <c r="Y2690" i="38"/>
  <c r="Y2468" i="38"/>
  <c r="Y2275" i="38"/>
  <c r="Y2062" i="38"/>
  <c r="Y2021" i="38"/>
  <c r="Y2069" i="38"/>
  <c r="Y2747" i="38"/>
  <c r="Y2328" i="38"/>
  <c r="Y2226" i="38"/>
  <c r="Y2182" i="38"/>
  <c r="Y2056" i="38"/>
  <c r="Y2491" i="38"/>
  <c r="Y2136" i="38"/>
  <c r="Y2743" i="38"/>
  <c r="Y2407" i="38"/>
  <c r="Y2726" i="38"/>
  <c r="Y2801" i="38"/>
  <c r="Y2400" i="38"/>
  <c r="Y2803" i="38"/>
  <c r="Y2531" i="38"/>
  <c r="Y2621" i="38"/>
  <c r="Y2618" i="38"/>
  <c r="Y2499" i="38"/>
  <c r="Y2418" i="38"/>
  <c r="Y2428" i="38"/>
  <c r="Y2825" i="38"/>
  <c r="Y2134" i="38"/>
  <c r="Y2004" i="38"/>
  <c r="Y2104" i="38"/>
  <c r="Y2467" i="38"/>
  <c r="Y2778" i="38"/>
  <c r="Y2324" i="38"/>
  <c r="Y2213" i="38"/>
  <c r="Y2436" i="38"/>
  <c r="Y2791" i="38"/>
  <c r="Y2694" i="38"/>
  <c r="Y2085" i="38"/>
  <c r="Y2553" i="38"/>
  <c r="Y2305" i="38"/>
  <c r="Y2289" i="38"/>
  <c r="Y2574" i="38"/>
  <c r="Y2348" i="38"/>
  <c r="Y2604" i="38"/>
  <c r="Y2188" i="38"/>
  <c r="Y2014" i="38"/>
  <c r="Y2235" i="38"/>
  <c r="Y2552" i="38"/>
  <c r="Y2225" i="38"/>
  <c r="Y2802" i="38"/>
  <c r="Y2429" i="38"/>
  <c r="Y2219" i="38"/>
  <c r="Y2102" i="38"/>
  <c r="Y2078" i="38"/>
  <c r="Y2546" i="38"/>
  <c r="Y2155" i="38"/>
  <c r="Y2561" i="38"/>
  <c r="Y2276" i="38"/>
  <c r="Y2202" i="38"/>
  <c r="Y2302" i="38"/>
  <c r="Y2492" i="38"/>
  <c r="Y2749" i="38"/>
  <c r="Y2607" i="38"/>
  <c r="Y2792" i="38"/>
  <c r="Y2068" i="38"/>
  <c r="Y2739" i="38"/>
  <c r="Y2816" i="38"/>
  <c r="Y2017" i="38"/>
  <c r="Y2238" i="38"/>
  <c r="Y2472" i="38"/>
  <c r="Y2291" i="38"/>
  <c r="Y2805" i="38"/>
  <c r="Y2175" i="38"/>
  <c r="Y2083" i="38"/>
  <c r="Y2295" i="38"/>
  <c r="Y2173" i="38"/>
  <c r="Y2776" i="38"/>
  <c r="Y2197" i="38"/>
  <c r="Y2786" i="38"/>
  <c r="Y2768" i="38"/>
  <c r="Y2409" i="38"/>
  <c r="Y2807" i="38"/>
  <c r="Y2300" i="38"/>
  <c r="Y2287" i="38"/>
  <c r="Y2516" i="38"/>
  <c r="Y2788" i="38"/>
  <c r="Y2504" i="38"/>
  <c r="Y2727" i="38"/>
  <c r="Y2490" i="38"/>
  <c r="Y2558" i="38"/>
  <c r="Y2421" i="38"/>
  <c r="Y2613" i="38"/>
  <c r="Y2228" i="38"/>
  <c r="Y2131" i="38"/>
  <c r="Y2094" i="38"/>
  <c r="Y2006" i="38"/>
  <c r="Y2503" i="38"/>
  <c r="Y2174" i="38"/>
  <c r="Y2321" i="38"/>
  <c r="Y2497" i="38"/>
  <c r="Y2696" i="38"/>
  <c r="Y2624" i="38"/>
  <c r="Y2420" i="38"/>
  <c r="Y2685" i="38"/>
  <c r="Y2113" i="38"/>
  <c r="Y2583" i="38"/>
  <c r="Y2667" i="38"/>
  <c r="Y2403" i="38"/>
  <c r="Y2071" i="38"/>
  <c r="Y2556" i="38"/>
  <c r="Y2137" i="38"/>
  <c r="Y2007" i="38"/>
  <c r="Y2559" i="38"/>
  <c r="Y2461" i="38"/>
  <c r="Y2528" i="38"/>
  <c r="Y2465" i="38"/>
  <c r="Y2724" i="38"/>
  <c r="Y2258" i="38"/>
  <c r="Y2597" i="38"/>
  <c r="Y2834" i="38"/>
  <c r="Y2440" i="38"/>
  <c r="Y2101" i="38"/>
  <c r="Y2395" i="38"/>
  <c r="Y2151" i="38"/>
  <c r="Y2495" i="38"/>
  <c r="Y2231" i="38"/>
  <c r="Y2435" i="38"/>
  <c r="Y2210" i="38"/>
  <c r="Y2205" i="38"/>
  <c r="Y2043" i="38"/>
  <c r="Y2775" i="38"/>
  <c r="Y2411" i="38"/>
  <c r="Y2517" i="38"/>
  <c r="Y2632" i="38"/>
  <c r="Y2267" i="38"/>
  <c r="Y2194" i="38"/>
  <c r="Y2571" i="38"/>
  <c r="Y2479" i="38"/>
  <c r="Y2165" i="38"/>
  <c r="Y2396" i="38"/>
  <c r="Y2731" i="38"/>
  <c r="Y2224" i="38"/>
  <c r="Y2063" i="38"/>
  <c r="Y2090" i="38"/>
  <c r="Y2746" i="38"/>
  <c r="Y2537" i="38"/>
  <c r="Y2610" i="38"/>
  <c r="Y2837" i="38"/>
  <c r="Y2189" i="38"/>
  <c r="Y2668" i="38"/>
  <c r="Y2315" i="38"/>
  <c r="Y2603" i="38"/>
  <c r="Y2264" i="38"/>
  <c r="Y2811" i="38"/>
  <c r="Y2742" i="38"/>
  <c r="Y2767" i="38"/>
  <c r="Y2570" i="38"/>
  <c r="Y2022" i="38"/>
  <c r="Y2510" i="38"/>
  <c r="Y2306" i="38"/>
  <c r="Y2016" i="38"/>
  <c r="Y2251" i="38"/>
  <c r="Y2441" i="38"/>
  <c r="Y2020" i="38"/>
  <c r="Y2144" i="38"/>
  <c r="Y2084" i="38"/>
  <c r="Y2353" i="38"/>
  <c r="Y2263" i="38"/>
  <c r="Y2212" i="38"/>
  <c r="Y2682" i="38"/>
  <c r="Y2498" i="38"/>
  <c r="Y2093" i="38"/>
  <c r="Y2120" i="38"/>
  <c r="Y2425" i="38"/>
  <c r="Y2606" i="38"/>
  <c r="Y2297" i="38"/>
  <c r="Y2592" i="38"/>
  <c r="Y2308" i="38"/>
  <c r="Y2817" i="38"/>
  <c r="AF2160" i="38"/>
  <c r="AF2800" i="38"/>
  <c r="AF2764" i="38"/>
  <c r="AF2479" i="38"/>
  <c r="AF2508" i="38"/>
  <c r="AF2027" i="38"/>
  <c r="AF2106" i="38"/>
  <c r="AF2683" i="38"/>
  <c r="AF2548" i="38"/>
  <c r="AF2740" i="38"/>
  <c r="AF2832" i="38"/>
  <c r="AF2257" i="38"/>
  <c r="AF2147" i="38"/>
  <c r="AF2427" i="38"/>
  <c r="AF2104" i="38"/>
  <c r="AF2011" i="38"/>
  <c r="AF2174" i="38"/>
  <c r="AF2253" i="38"/>
  <c r="AF2289" i="38"/>
  <c r="AF2116" i="38"/>
  <c r="AF2838" i="38"/>
  <c r="AF2239" i="38"/>
  <c r="AF2026" i="38"/>
  <c r="AF2151" i="38"/>
  <c r="AF2779" i="38"/>
  <c r="AF2337" i="38"/>
  <c r="AF2109" i="38"/>
  <c r="AF2251" i="38"/>
  <c r="AF2442" i="38"/>
  <c r="AF2157" i="38"/>
  <c r="AF2841" i="38"/>
  <c r="AF2765" i="38"/>
  <c r="AF2745" i="38"/>
  <c r="AF2352" i="38"/>
  <c r="AF2482" i="38"/>
  <c r="AF2614" i="38"/>
  <c r="AF2314" i="38"/>
  <c r="AF2220" i="38"/>
  <c r="AF2452" i="38"/>
  <c r="AF2628" i="38"/>
  <c r="AF2512" i="38"/>
  <c r="AF2480" i="38"/>
  <c r="AF2693" i="38"/>
  <c r="AF2734" i="38"/>
  <c r="AF2015" i="38"/>
  <c r="AF2450" i="38"/>
  <c r="AF2671" i="38"/>
  <c r="AF2010" i="38"/>
  <c r="AF2789" i="38"/>
  <c r="AF2137" i="38"/>
  <c r="AF2771" i="38"/>
  <c r="AF2776" i="38"/>
  <c r="AF2592" i="38"/>
  <c r="AF2440" i="38"/>
  <c r="AF2486" i="38"/>
  <c r="AF2826" i="38"/>
  <c r="AF2475" i="38"/>
  <c r="AF2321" i="38"/>
  <c r="AF2819" i="38"/>
  <c r="AF2612" i="38"/>
  <c r="AF2175" i="38"/>
  <c r="AF2057" i="38"/>
  <c r="AF2248" i="38"/>
  <c r="AF2252" i="38"/>
  <c r="AF2669" i="38"/>
  <c r="AF2327" i="38"/>
  <c r="AF2192" i="38"/>
  <c r="AF2416" i="38"/>
  <c r="AF2292" i="38"/>
  <c r="AF2125" i="38"/>
  <c r="AF2603" i="38"/>
  <c r="AF2111" i="38"/>
  <c r="AF2788" i="38"/>
  <c r="AF2210" i="38"/>
  <c r="AF2518" i="38"/>
  <c r="AF2538" i="38"/>
  <c r="AF2739" i="38"/>
  <c r="AF2400" i="38"/>
  <c r="AF2040" i="38"/>
  <c r="AF2469" i="38"/>
  <c r="AF2143" i="38"/>
  <c r="AF2477" i="38"/>
  <c r="AF2617" i="38"/>
  <c r="AF2611" i="38"/>
  <c r="AF2034" i="38"/>
  <c r="AF2473" i="38"/>
  <c r="AF2163" i="38"/>
  <c r="AF2743" i="38"/>
  <c r="AF2686" i="38"/>
  <c r="AF2077" i="38"/>
  <c r="AF2749" i="38"/>
  <c r="AF2446" i="38"/>
  <c r="AF2279" i="38"/>
  <c r="AF2126" i="38"/>
  <c r="AF2763" i="38"/>
  <c r="AF2135" i="38"/>
  <c r="AF2840" i="38"/>
  <c r="AF2021" i="38"/>
  <c r="AF2407" i="38"/>
  <c r="AF2056" i="38"/>
  <c r="AF2216" i="38"/>
  <c r="AF2108" i="38"/>
  <c r="AF2742" i="38"/>
  <c r="AF2283" i="38"/>
  <c r="AF2748" i="38"/>
  <c r="AF2528" i="38"/>
  <c r="AF2100" i="38"/>
  <c r="AF2690" i="38"/>
  <c r="AF2085" i="38"/>
  <c r="AF2202" i="38"/>
  <c r="AF2831" i="38"/>
  <c r="AF2255" i="38"/>
  <c r="AF2732" i="38"/>
  <c r="AF2736" i="38"/>
  <c r="AF2118" i="38"/>
  <c r="AF2624" i="38"/>
  <c r="AF2071" i="38"/>
  <c r="AF2276" i="38"/>
  <c r="AF2670" i="38"/>
  <c r="AF2069" i="38"/>
  <c r="AF2802" i="38"/>
  <c r="AF2023" i="38"/>
  <c r="AF2814" i="38"/>
  <c r="AF2232" i="38"/>
  <c r="AF2297" i="38"/>
  <c r="AF2076" i="38"/>
  <c r="AF2437" i="38"/>
  <c r="AF2299" i="38"/>
  <c r="AF2576" i="38"/>
  <c r="AF2156" i="38"/>
  <c r="AF2429" i="38"/>
  <c r="AF2600" i="38"/>
  <c r="AF2492" i="38"/>
  <c r="AF2070" i="38"/>
  <c r="AF2622" i="38"/>
  <c r="AF2196" i="38"/>
  <c r="AF2271" i="38"/>
  <c r="AF2712" i="38"/>
  <c r="AF2105" i="38"/>
  <c r="AF2432" i="38"/>
  <c r="AF2165" i="38"/>
  <c r="AF2795" i="38"/>
  <c r="AF2399" i="38"/>
  <c r="AF2014" i="38"/>
  <c r="AF2806" i="38"/>
  <c r="AF2140" i="38"/>
  <c r="AF2197" i="38"/>
  <c r="AF2282" i="38"/>
  <c r="AF2559" i="38"/>
  <c r="AF2017" i="38"/>
  <c r="AF2333" i="38"/>
  <c r="AF2828" i="38"/>
  <c r="AF2336" i="38"/>
  <c r="AF2194" i="38"/>
  <c r="AF2148" i="38"/>
  <c r="AF2208" i="38"/>
  <c r="AF2540" i="38"/>
  <c r="AF2569" i="38"/>
  <c r="AF2713" i="38"/>
  <c r="AF2403" i="38"/>
  <c r="AF2692" i="38"/>
  <c r="AF2751" i="38"/>
  <c r="AF2718" i="38"/>
  <c r="AF2316" i="38"/>
  <c r="AF2782" i="38"/>
  <c r="AF2501" i="38"/>
  <c r="AF2550" i="38"/>
  <c r="AF2102" i="38"/>
  <c r="AF2775" i="38"/>
  <c r="AF2138" i="38"/>
  <c r="AF2035" i="38"/>
  <c r="AF2050" i="38"/>
  <c r="AF2462" i="38"/>
  <c r="AF2680" i="38"/>
  <c r="AF2264" i="38"/>
  <c r="AF2516" i="38"/>
  <c r="AF2737" i="38"/>
  <c r="AF2269" i="38"/>
  <c r="AF2691" i="38"/>
  <c r="AF2678" i="38"/>
  <c r="AF2087" i="38"/>
  <c r="AF2709" i="38"/>
  <c r="AF2320" i="38"/>
  <c r="AF2461" i="38"/>
  <c r="AF2306" i="38"/>
  <c r="AF2730" i="38"/>
  <c r="AF2330" i="38"/>
  <c r="AF2045" i="38"/>
  <c r="AF2227" i="38"/>
  <c r="AF2238" i="38"/>
  <c r="AF2485" i="38"/>
  <c r="AF2133" i="38"/>
  <c r="AF2121" i="38"/>
  <c r="AF2033" i="38"/>
  <c r="AF2088" i="38"/>
  <c r="AF2079" i="38"/>
  <c r="AF2790" i="38"/>
  <c r="AF2744" i="38"/>
  <c r="AF2601" i="38"/>
  <c r="AF2689" i="38"/>
  <c r="AF2228" i="38"/>
  <c r="AF2752" i="38"/>
  <c r="AF2824" i="38"/>
  <c r="AF2081" i="38"/>
  <c r="AF2673" i="38"/>
  <c r="AF2189" i="38"/>
  <c r="AF2224" i="38"/>
  <c r="AF2348" i="38"/>
  <c r="AF2827" i="38"/>
  <c r="AF2451" i="38"/>
  <c r="AF2761" i="38"/>
  <c r="AF2754" i="38"/>
  <c r="AF2455" i="38"/>
  <c r="AF2218" i="38"/>
  <c r="AF2535" i="38"/>
  <c r="AF2547" i="38"/>
  <c r="AF2226" i="38"/>
  <c r="AF2342" i="38"/>
  <c r="AF2073" i="38"/>
  <c r="AF2774" i="38"/>
  <c r="AF2066" i="38"/>
  <c r="AF2561" i="38"/>
  <c r="AF2207" i="38"/>
  <c r="AF2195" i="38"/>
  <c r="AF2524" i="38"/>
  <c r="AF2817" i="38"/>
  <c r="AF2722" i="38"/>
  <c r="AF2696" i="38"/>
  <c r="AF2213" i="38"/>
  <c r="AF2155" i="38"/>
  <c r="AF2799" i="38"/>
  <c r="AF2552" i="38"/>
  <c r="AF2682" i="38"/>
  <c r="AF2351" i="38"/>
  <c r="AF2406" i="38"/>
  <c r="AF2298" i="38"/>
  <c r="AF2526" i="38"/>
  <c r="AF2812" i="38"/>
  <c r="AF2049" i="38"/>
  <c r="AF2694" i="38"/>
  <c r="AF2167" i="38"/>
  <c r="AF2305" i="38"/>
  <c r="AF2431" i="38"/>
  <c r="AF2577" i="38"/>
  <c r="AF2184" i="38"/>
  <c r="AF2117" i="38"/>
  <c r="AF2145" i="38"/>
  <c r="AF2515" i="38"/>
  <c r="AF2219" i="38"/>
  <c r="AF2304" i="38"/>
  <c r="AF2418" i="38"/>
  <c r="AF2506" i="38"/>
  <c r="AF2318" i="38"/>
  <c r="AF2796" i="38"/>
  <c r="AF2619" i="38"/>
  <c r="AF2688" i="38"/>
  <c r="AF2435" i="38"/>
  <c r="AF2335" i="38"/>
  <c r="AF2701" i="38"/>
  <c r="AF2768" i="38"/>
  <c r="AF2503" i="38"/>
  <c r="AF2705" i="38"/>
  <c r="AF2280" i="38"/>
  <c r="AF2725" i="38"/>
  <c r="AF2268" i="38"/>
  <c r="AF2780" i="38"/>
  <c r="AF2090" i="38"/>
  <c r="AF2533" i="38"/>
  <c r="AF2514" i="38"/>
  <c r="AF2830" i="38"/>
  <c r="AF2249" i="38"/>
  <c r="AF2006" i="38"/>
  <c r="AF2331" i="38"/>
  <c r="AF2241" i="38"/>
  <c r="AF2490" i="38"/>
  <c r="AF2685" i="38"/>
  <c r="AF2200" i="38"/>
  <c r="AF2086" i="38"/>
  <c r="AF2756" i="38"/>
  <c r="AF2031" i="38"/>
  <c r="AF2436" i="38"/>
  <c r="AF2319" i="38"/>
  <c r="AF2323" i="38"/>
  <c r="AF2843" i="38"/>
  <c r="AF2481" i="38"/>
  <c r="AF2097" i="38"/>
  <c r="AF2585" i="38"/>
  <c r="AF2604" i="38"/>
  <c r="AF2530" i="38"/>
  <c r="AF2509" i="38"/>
  <c r="AF2584" i="38"/>
  <c r="AF2338" i="38"/>
  <c r="AF2608" i="38"/>
  <c r="AF2770" i="38"/>
  <c r="AF2487" i="38"/>
  <c r="AF2558" i="38"/>
  <c r="AF2043" i="38"/>
  <c r="AF2615" i="38"/>
  <c r="AF2726" i="38"/>
  <c r="AF2488" i="38"/>
  <c r="AF2180" i="38"/>
  <c r="AF2497" i="38"/>
  <c r="AF2199" i="38"/>
  <c r="AF2807" i="38"/>
  <c r="AF2834" i="38"/>
  <c r="AF2750" i="38"/>
  <c r="AF2772" i="38"/>
  <c r="AF2412" i="38"/>
  <c r="AF2468" i="38"/>
  <c r="AF2417" i="38"/>
  <c r="AF2322" i="38"/>
  <c r="AF2128" i="38"/>
  <c r="AF2294" i="38"/>
  <c r="AF2414" i="38"/>
  <c r="AF2723" i="38"/>
  <c r="AF2805" i="38"/>
  <c r="AF2242" i="38"/>
  <c r="AF2127" i="38"/>
  <c r="AF2060" i="38"/>
  <c r="AF2300" i="38"/>
  <c r="AF2583" i="38"/>
  <c r="AF2545" i="38"/>
  <c r="AF2836" i="38"/>
  <c r="AF2499" i="38"/>
  <c r="AF2822" i="38"/>
  <c r="AF2677" i="38"/>
  <c r="AF2590" i="38"/>
  <c r="AF2623" i="38"/>
  <c r="AF2052" i="38"/>
  <c r="AF2835" i="38"/>
  <c r="AF2243" i="38"/>
  <c r="AF2419" i="38"/>
  <c r="AF2295" i="38"/>
  <c r="AF2430" i="38"/>
  <c r="AF2571" i="38"/>
  <c r="AF2402" i="38"/>
  <c r="AF2193" i="38"/>
  <c r="AF2307" i="38"/>
  <c r="AF2581" i="38"/>
  <c r="AF2278" i="38"/>
  <c r="AF2721" i="38"/>
  <c r="AF2263" i="38"/>
  <c r="AF2064" i="38"/>
  <c r="AF2244" i="38"/>
  <c r="AF2254" i="38"/>
  <c r="AF2190" i="38"/>
  <c r="AF2347" i="38"/>
  <c r="AF2206" i="38"/>
  <c r="AF2695" i="38"/>
  <c r="AF2464" i="38"/>
  <c r="AF2491" i="38"/>
  <c r="AF2711" i="38"/>
  <c r="AF2607" i="38"/>
  <c r="AF2223" i="38"/>
  <c r="AF2211" i="38"/>
  <c r="AF2433" i="38"/>
  <c r="AF2825" i="38"/>
  <c r="AF2225" i="38"/>
  <c r="AF2766" i="38"/>
  <c r="AF2204" i="38"/>
  <c r="AF2132" i="38"/>
  <c r="AF2246" i="38"/>
  <c r="AF2158" i="38"/>
  <c r="AF2760" i="38"/>
  <c r="AF2221" i="38"/>
  <c r="AF2123" i="38"/>
  <c r="AF2699" i="38"/>
  <c r="AF2466" i="38"/>
  <c r="AF2741" i="38"/>
  <c r="AF2038" i="38"/>
  <c r="AF2679" i="38"/>
  <c r="AF2534" i="38"/>
  <c r="AF2153" i="38"/>
  <c r="AF2119" i="38"/>
  <c r="AF2562" i="38"/>
  <c r="AF2188" i="38"/>
  <c r="AF2808" i="38"/>
  <c r="AF2610" i="38"/>
  <c r="AF2606" i="38"/>
  <c r="AF2107" i="38"/>
  <c r="AF2676" i="38"/>
  <c r="AF2235" i="38"/>
  <c r="AF2186" i="38"/>
  <c r="AF2261" i="38"/>
  <c r="AF2291" i="38"/>
  <c r="AF2313" i="38"/>
  <c r="AF2719" i="38"/>
  <c r="AF2687" i="38"/>
  <c r="AF2777" i="38"/>
  <c r="AF2083" i="38"/>
  <c r="AF2803" i="38"/>
  <c r="AF2144" i="38"/>
  <c r="AF2055" i="38"/>
  <c r="AF2731" i="38"/>
  <c r="AF2410" i="38"/>
  <c r="AF2476" i="38"/>
  <c r="AF2290" i="38"/>
  <c r="AF2513" i="38"/>
  <c r="AF2074" i="38"/>
  <c r="AF2595" i="38"/>
  <c r="AF2422" i="38"/>
  <c r="AF2441" i="38"/>
  <c r="AF2329" i="38"/>
  <c r="AF2794" i="38"/>
  <c r="AF2627" i="38"/>
  <c r="AF2781" i="38"/>
  <c r="AF2025" i="38"/>
  <c r="AF2112" i="38"/>
  <c r="AF2620" i="38"/>
  <c r="AF2424" i="38"/>
  <c r="AF2698" i="38"/>
  <c r="AF2051" i="38"/>
  <c r="AF2095" i="38"/>
  <c r="AF2164" i="38"/>
  <c r="AF2536" i="38"/>
  <c r="AF2007" i="38"/>
  <c r="AF2142" i="38"/>
  <c r="AF2065" i="38"/>
  <c r="AF2325" i="38"/>
  <c r="AF2124" i="38"/>
  <c r="AF2757" i="38"/>
  <c r="AF2272" i="38"/>
  <c r="AF2769" i="38"/>
  <c r="AF2785" i="38"/>
  <c r="AF2504" i="38"/>
  <c r="AF2575" i="38"/>
  <c r="AF2413" i="38"/>
  <c r="AF2629" i="38"/>
  <c r="AF2150" i="38"/>
  <c r="AF2013" i="38"/>
  <c r="AF2602" i="38"/>
  <c r="AF2236" i="38"/>
  <c r="AF2531" i="38"/>
  <c r="AF2315" i="38"/>
  <c r="AF2733" i="38"/>
  <c r="AF2054" i="38"/>
  <c r="AF2098" i="38"/>
  <c r="AF2258" i="38"/>
  <c r="AF2527" i="38"/>
  <c r="AF2339" i="38"/>
  <c r="AF2599" i="38"/>
  <c r="AF2284" i="38"/>
  <c r="AF2009" i="38"/>
  <c r="AF2134" i="38"/>
  <c r="AF2465" i="38"/>
  <c r="AF2557" i="38"/>
  <c r="AF2136" i="38"/>
  <c r="AF2811" i="38"/>
  <c r="AF2572" i="38"/>
  <c r="AF2293" i="38"/>
  <c r="AF2439" i="38"/>
  <c r="AF2738" i="38"/>
  <c r="AF2605" i="38"/>
  <c r="AF2813" i="38"/>
  <c r="AF2245" i="38"/>
  <c r="AF2510" i="38"/>
  <c r="AF2401" i="38"/>
  <c r="AF2176" i="38"/>
  <c r="AF2270" i="38"/>
  <c r="AF2048" i="38"/>
  <c r="AF2181" i="38"/>
  <c r="AF2598" i="38"/>
  <c r="AF2016" i="38"/>
  <c r="AF2839" i="38"/>
  <c r="AF2169" i="38"/>
  <c r="AF2024" i="38"/>
  <c r="AF2008" i="38"/>
  <c r="AF2563" i="38"/>
  <c r="AF2344" i="38"/>
  <c r="AF2409" i="38"/>
  <c r="AF2233" i="38"/>
  <c r="AF2161" i="38"/>
  <c r="AF2032" i="38"/>
  <c r="AF2578" i="38"/>
  <c r="AF2816" i="38"/>
  <c r="AF2626" i="38"/>
  <c r="AF2037" i="38"/>
  <c r="AF2596" i="38"/>
  <c r="AF2405" i="38"/>
  <c r="AF2470" i="38"/>
  <c r="AF2340" i="38"/>
  <c r="AF2012" i="38"/>
  <c r="AF2120" i="38"/>
  <c r="AF2616" i="38"/>
  <c r="AF2707" i="38"/>
  <c r="AF2346" i="38"/>
  <c r="AF2285" i="38"/>
  <c r="AF2700" i="38"/>
  <c r="AF2019" i="38"/>
  <c r="AF2395" i="38"/>
  <c r="AF2484" i="38"/>
  <c r="AF2706" i="38"/>
  <c r="AF2267" i="38"/>
  <c r="AF2703" i="38"/>
  <c r="AF2613" i="38"/>
  <c r="AF2166" i="38"/>
  <c r="AF2537" i="38"/>
  <c r="AF2420" i="38"/>
  <c r="AF2747" i="38"/>
  <c r="AF2460" i="38"/>
  <c r="AF2082" i="38"/>
  <c r="AF2411" i="38"/>
  <c r="AF2633" i="38"/>
  <c r="AF2773" i="38"/>
  <c r="AF2115" i="38"/>
  <c r="AF2728" i="38"/>
  <c r="AF2454" i="38"/>
  <c r="AF2044" i="38"/>
  <c r="AF2483" i="38"/>
  <c r="AF2809" i="38"/>
  <c r="AF2697" i="38"/>
  <c r="AF2332" i="38"/>
  <c r="AF2022" i="38"/>
  <c r="AF2078" i="38"/>
  <c r="AF2444" i="38"/>
  <c r="AF2030" i="38"/>
  <c r="AF2309" i="38"/>
  <c r="AF2753" i="38"/>
  <c r="AF2178" i="38"/>
  <c r="AF2447" i="38"/>
  <c r="AF2265" i="38"/>
  <c r="AF2067" i="38"/>
  <c r="AF2555" i="38"/>
  <c r="AF2183" i="38"/>
  <c r="AF2046" i="38"/>
  <c r="AF2704" i="38"/>
  <c r="AF2520" i="38"/>
  <c r="AF2129" i="38"/>
  <c r="AF2324" i="38"/>
  <c r="AF2549" i="38"/>
  <c r="AF2710" i="38"/>
  <c r="AF2720" i="38"/>
  <c r="AF2837" i="38"/>
  <c r="AF2529" i="38"/>
  <c r="AF2544" i="38"/>
  <c r="AF2758" i="38"/>
  <c r="AF2631" i="38"/>
  <c r="AF2113" i="38"/>
  <c r="AF2810" i="38"/>
  <c r="AF2334" i="38"/>
  <c r="AF2234" i="38"/>
  <c r="AF2542" i="38"/>
  <c r="AF2593" i="38"/>
  <c r="AF2842" i="38"/>
  <c r="AF2551" i="38"/>
  <c r="AF2715" i="38"/>
  <c r="AF2594" i="38"/>
  <c r="AF2489" i="38"/>
  <c r="AF2791" i="38"/>
  <c r="AF2222" i="38"/>
  <c r="AF2674" i="38"/>
  <c r="AF2582" i="38"/>
  <c r="AF2122" i="38"/>
  <c r="AF2047" i="38"/>
  <c r="AF2099" i="38"/>
  <c r="AF2141" i="38"/>
  <c r="AF2114" i="38"/>
  <c r="AF2130" i="38"/>
  <c r="AF2203" i="38"/>
  <c r="AF2250" i="38"/>
  <c r="AF2459" i="38"/>
  <c r="AF2421" i="38"/>
  <c r="AF2237" i="38"/>
  <c r="AF2724" i="38"/>
  <c r="AF2755" i="38"/>
  <c r="AF2247" i="38"/>
  <c r="AF2495" i="38"/>
  <c r="AF2185" i="38"/>
  <c r="AF2215" i="38"/>
  <c r="AF2443" i="38"/>
  <c r="AF2397" i="38"/>
  <c r="AF2191" i="38"/>
  <c r="AF2625" i="38"/>
  <c r="AF2326" i="38"/>
  <c r="AF2170" i="38"/>
  <c r="AF2058" i="38"/>
  <c r="AF2162" i="38"/>
  <c r="AF2110" i="38"/>
  <c r="AF2801" i="38"/>
  <c r="AF2586" i="38"/>
  <c r="AF2310" i="38"/>
  <c r="AF2735" i="38"/>
  <c r="AF2182" i="38"/>
  <c r="AF2681" i="38"/>
  <c r="AF2505" i="38"/>
  <c r="AF2217" i="38"/>
  <c r="AF2179" i="38"/>
  <c r="AF2672" i="38"/>
  <c r="AF2797" i="38"/>
  <c r="AF2546" i="38"/>
  <c r="AF2198" i="38"/>
  <c r="AF2829" i="38"/>
  <c r="AF2609" i="38"/>
  <c r="AF2149" i="38"/>
  <c r="AF2714" i="38"/>
  <c r="AF2798" i="38"/>
  <c r="AF2072" i="38"/>
  <c r="AF2281" i="38"/>
  <c r="AF2449" i="38"/>
  <c r="AF2173" i="38"/>
  <c r="AF2317" i="38"/>
  <c r="AF2296" i="38"/>
  <c r="AF2311" i="38"/>
  <c r="AF2759" i="38"/>
  <c r="AF2428" i="38"/>
  <c r="AF2266" i="38"/>
  <c r="AF2274" i="38"/>
  <c r="AF2543" i="38"/>
  <c r="AF2039" i="38"/>
  <c r="AF2341" i="38"/>
  <c r="AF2463" i="38"/>
  <c r="AF2579" i="38"/>
  <c r="AF2063" i="38"/>
  <c r="AF2404" i="38"/>
  <c r="AF2554" i="38"/>
  <c r="AF2821" i="38"/>
  <c r="AF2020" i="38"/>
  <c r="AF2541" i="38"/>
  <c r="AF2273" i="38"/>
  <c r="AF2522" i="38"/>
  <c r="AF2398" i="38"/>
  <c r="AF2036" i="38"/>
  <c r="AF2472" i="38"/>
  <c r="AF2062" i="38"/>
  <c r="AF2570" i="38"/>
  <c r="AF2301" i="38"/>
  <c r="AF2445" i="38"/>
  <c r="AF2517" i="38"/>
  <c r="AF2101" i="38"/>
  <c r="AF2262" i="38"/>
  <c r="AF2458" i="38"/>
  <c r="AF2231" i="38"/>
  <c r="AF2004" i="38"/>
  <c r="AF2075" i="38"/>
  <c r="AF2507" i="38"/>
  <c r="AF2096" i="38"/>
  <c r="AF2783" i="38"/>
  <c r="AF2453" i="38"/>
  <c r="AF2092" i="38"/>
  <c r="AF2438" i="38"/>
  <c r="AF2493" i="38"/>
  <c r="AF2556" i="38"/>
  <c r="AF2471" i="38"/>
  <c r="AF2214" i="38"/>
  <c r="AF2574" i="38"/>
  <c r="AF2042" i="38"/>
  <c r="AF2345" i="38"/>
  <c r="AF2028" i="38"/>
  <c r="AF2498" i="38"/>
  <c r="AF2525" i="38"/>
  <c r="AF2094" i="38"/>
  <c r="AF2229" i="38"/>
  <c r="AF2553" i="38"/>
  <c r="AF2303" i="38"/>
  <c r="AF2702" i="38"/>
  <c r="AF2746" i="38"/>
  <c r="AF2684" i="38"/>
  <c r="AF2820" i="38"/>
  <c r="AF2068" i="38"/>
  <c r="AF2511" i="38"/>
  <c r="AF2286" i="38"/>
  <c r="AF2172" i="38"/>
  <c r="AF2716" i="38"/>
  <c r="AF2786" i="38"/>
  <c r="AF2209" i="38"/>
  <c r="AF2668" i="38"/>
  <c r="AF2312" i="38"/>
  <c r="AF2621" i="38"/>
  <c r="AF2139" i="38"/>
  <c r="AF2815" i="38"/>
  <c r="AF2597" i="38"/>
  <c r="AF2205" i="38"/>
  <c r="AF2823" i="38"/>
  <c r="AF2154" i="38"/>
  <c r="AF2171" i="38"/>
  <c r="AF2089" i="38"/>
  <c r="AF2502" i="38"/>
  <c r="AF2496" i="38"/>
  <c r="AF2523" i="38"/>
  <c r="AF2287" i="38"/>
  <c r="AF2201" i="38"/>
  <c r="AF2588" i="38"/>
  <c r="AF2539" i="38"/>
  <c r="AF2591" i="38"/>
  <c r="AF2152" i="38"/>
  <c r="AF2532" i="38"/>
  <c r="AF2573" i="38"/>
  <c r="AF2448" i="38"/>
  <c r="AF2423" i="38"/>
  <c r="AF2500" i="38"/>
  <c r="AF2080" i="38"/>
  <c r="AF2288" i="38"/>
  <c r="AF2041" i="38"/>
  <c r="AF2767" i="38"/>
  <c r="AF2717" i="38"/>
  <c r="AF2308" i="38"/>
  <c r="AF2018" i="38"/>
  <c r="AF2784" i="38"/>
  <c r="AF2425" i="38"/>
  <c r="AF2093" i="38"/>
  <c r="AF2587" i="38"/>
  <c r="AF2230" i="38"/>
  <c r="AF2478" i="38"/>
  <c r="AF2396" i="38"/>
  <c r="AF2457" i="38"/>
  <c r="AF2434" i="38"/>
  <c r="AF2103" i="38"/>
  <c r="AF2456" i="38"/>
  <c r="AF2084" i="38"/>
  <c r="AF2053" i="38"/>
  <c r="AF2589" i="38"/>
  <c r="AF2260" i="38"/>
  <c r="AF2061" i="38"/>
  <c r="AF2474" i="38"/>
  <c r="AF2560" i="38"/>
  <c r="AF2632" i="38"/>
  <c r="AF2833" i="38"/>
  <c r="AF2708" i="38"/>
  <c r="AF2792" i="38"/>
  <c r="AF2675" i="38"/>
  <c r="AF2256" i="38"/>
  <c r="AF2059" i="38"/>
  <c r="AF2349" i="38"/>
  <c r="AF2277" i="38"/>
  <c r="AF2415" i="38"/>
  <c r="AF2787" i="38"/>
  <c r="AF2187" i="38"/>
  <c r="AF2818" i="38"/>
  <c r="AF2259" i="38"/>
  <c r="AF2793" i="38"/>
  <c r="AF2727" i="38"/>
  <c r="AF2408" i="38"/>
  <c r="AF2350" i="38"/>
  <c r="AF2029" i="38"/>
  <c r="AF2521" i="38"/>
  <c r="AF2177" i="38"/>
  <c r="AF2146" i="38"/>
  <c r="AF2778" i="38"/>
  <c r="AF2426" i="38"/>
  <c r="AF2729" i="38"/>
  <c r="AF2618" i="38"/>
  <c r="AF2212" i="38"/>
  <c r="AF2328" i="38"/>
  <c r="AF2580" i="38"/>
  <c r="AF2091" i="38"/>
  <c r="AF2168" i="38"/>
  <c r="AF2519" i="38"/>
  <c r="AF2275" i="38"/>
  <c r="AF2240" i="38"/>
  <c r="AF2667" i="38"/>
  <c r="AF2353" i="38"/>
  <c r="AF2762" i="38"/>
  <c r="AF2343" i="38"/>
  <c r="AF2630" i="38"/>
  <c r="AF2302" i="38"/>
  <c r="AF2467" i="38"/>
  <c r="AF2159" i="38"/>
  <c r="AF2804" i="38"/>
  <c r="AF2131" i="38"/>
  <c r="AF2005" i="38"/>
  <c r="AS253" i="38" l="1"/>
  <c r="M253" i="38"/>
  <c r="AA253" i="38"/>
  <c r="AY253" i="38"/>
  <c r="AE253" i="38"/>
  <c r="AU253" i="38"/>
  <c r="L253" i="38"/>
  <c r="N253" i="38"/>
  <c r="AT253" i="38"/>
  <c r="BE253" i="38"/>
  <c r="AO253" i="38"/>
  <c r="E253" i="38"/>
  <c r="S253" i="38"/>
  <c r="AK253" i="38"/>
  <c r="I253" i="38"/>
  <c r="O253" i="38"/>
  <c r="AH253" i="38"/>
  <c r="AL253" i="38"/>
  <c r="U253" i="38"/>
  <c r="AW253" i="38"/>
  <c r="AC253" i="38"/>
  <c r="Y253" i="38"/>
  <c r="W253" i="38"/>
  <c r="G253" i="38"/>
  <c r="AZ253" i="38"/>
  <c r="H253" i="38"/>
  <c r="AV253" i="38"/>
  <c r="T253" i="38"/>
  <c r="AR253" i="38"/>
  <c r="AB253" i="38"/>
  <c r="AD253" i="38"/>
  <c r="P253" i="38"/>
  <c r="J253" i="38"/>
  <c r="F253" i="38"/>
  <c r="X253" i="38"/>
  <c r="BA253" i="38"/>
  <c r="AI253" i="38"/>
  <c r="AQ253" i="38"/>
  <c r="K253" i="38"/>
  <c r="Q253" i="38"/>
  <c r="AG253" i="38"/>
  <c r="AM253" i="38"/>
  <c r="V253" i="38"/>
  <c r="AN253" i="38"/>
  <c r="R253" i="38"/>
  <c r="AP253" i="38"/>
  <c r="Z253" i="38"/>
  <c r="AX253" i="38"/>
  <c r="AJ253" i="38"/>
  <c r="AF253" i="38"/>
  <c r="BB253" i="38"/>
  <c r="BD253" i="38"/>
  <c r="BD251" i="38"/>
  <c r="BD252" i="38"/>
  <c r="BA251" i="38"/>
  <c r="K251" i="38"/>
  <c r="AM251" i="38"/>
  <c r="Q251" i="38"/>
  <c r="O251" i="38"/>
  <c r="U251" i="38"/>
  <c r="W251" i="38"/>
  <c r="Z251" i="38"/>
  <c r="L251" i="38"/>
  <c r="V251" i="38"/>
  <c r="AJ251" i="38"/>
  <c r="X251" i="38"/>
  <c r="AF251" i="38"/>
  <c r="F251" i="38"/>
  <c r="BB251" i="38"/>
  <c r="AL251" i="38"/>
  <c r="AV251" i="38"/>
  <c r="AO251" i="38"/>
  <c r="Y251" i="38"/>
  <c r="AI251" i="38"/>
  <c r="AW251" i="38"/>
  <c r="G251" i="38"/>
  <c r="AE251" i="38"/>
  <c r="BE251" i="38"/>
  <c r="AR251" i="38"/>
  <c r="R251" i="38"/>
  <c r="AK251" i="38"/>
  <c r="E251" i="38"/>
  <c r="AA251" i="38"/>
  <c r="AS251" i="38"/>
  <c r="S251" i="38"/>
  <c r="M251" i="38"/>
  <c r="H251" i="38"/>
  <c r="T251" i="38"/>
  <c r="AC251" i="38"/>
  <c r="AY251" i="38"/>
  <c r="I251" i="38"/>
  <c r="AG251" i="38"/>
  <c r="AQ251" i="38"/>
  <c r="AU251" i="38"/>
  <c r="AD251" i="38"/>
  <c r="AX251" i="38"/>
  <c r="AZ251" i="38"/>
  <c r="AN251" i="38"/>
  <c r="AH251" i="38"/>
  <c r="AP251" i="38"/>
  <c r="P251" i="38"/>
  <c r="N251" i="38"/>
  <c r="AT251" i="38"/>
  <c r="J251" i="38"/>
  <c r="AB251" i="38"/>
  <c r="AY252" i="38"/>
  <c r="S252" i="38"/>
  <c r="W252" i="38"/>
  <c r="AE252" i="38"/>
  <c r="AM252" i="38"/>
  <c r="AK252" i="38"/>
  <c r="AU252" i="38"/>
  <c r="L252" i="38"/>
  <c r="AL252" i="38"/>
  <c r="Z252" i="38"/>
  <c r="AD252" i="38"/>
  <c r="F252" i="38"/>
  <c r="N252" i="38"/>
  <c r="AV252" i="38"/>
  <c r="H252" i="38"/>
  <c r="AZ252" i="38"/>
  <c r="R252" i="38"/>
  <c r="AQ252" i="38"/>
  <c r="K252" i="38"/>
  <c r="M252" i="38"/>
  <c r="U252" i="38"/>
  <c r="AC252" i="38"/>
  <c r="Y252" i="38"/>
  <c r="E252" i="38"/>
  <c r="BB252" i="38"/>
  <c r="AJ252" i="38"/>
  <c r="AR252" i="38"/>
  <c r="P252" i="38"/>
  <c r="AI252" i="38"/>
  <c r="AS252" i="38"/>
  <c r="BA252" i="38"/>
  <c r="I252" i="38"/>
  <c r="Q252" i="38"/>
  <c r="O252" i="38"/>
  <c r="AX252" i="38"/>
  <c r="AA252" i="38"/>
  <c r="AG252" i="38"/>
  <c r="AO252" i="38"/>
  <c r="AW252" i="38"/>
  <c r="G252" i="38"/>
  <c r="BE252" i="38"/>
  <c r="T252" i="38"/>
  <c r="AT252" i="38"/>
  <c r="AH252" i="38"/>
  <c r="AF252" i="38"/>
  <c r="AN252" i="38"/>
  <c r="J252" i="38"/>
  <c r="V252" i="38"/>
  <c r="AB252" i="38"/>
  <c r="X252" i="38"/>
  <c r="AP252" i="38"/>
  <c r="Y784" i="38"/>
  <c r="AM784" i="38"/>
  <c r="G784" i="38"/>
  <c r="AC784" i="38"/>
  <c r="AI784" i="38"/>
  <c r="AQ784" i="38"/>
  <c r="AR784" i="38"/>
  <c r="AF784" i="38"/>
  <c r="H784" i="38"/>
  <c r="R784" i="38"/>
  <c r="J784" i="38"/>
  <c r="Z784" i="38"/>
  <c r="AW784" i="38"/>
  <c r="Q784" i="38"/>
  <c r="AE784" i="38"/>
  <c r="BA784" i="38"/>
  <c r="U784" i="38"/>
  <c r="AA784" i="38"/>
  <c r="K784" i="38"/>
  <c r="N784" i="38"/>
  <c r="L784" i="38"/>
  <c r="T784" i="38"/>
  <c r="F784" i="38"/>
  <c r="V784" i="38"/>
  <c r="AH784" i="38"/>
  <c r="AO784" i="38"/>
  <c r="I784" i="38"/>
  <c r="W784" i="38"/>
  <c r="AS784" i="38"/>
  <c r="M784" i="38"/>
  <c r="AY784" i="38"/>
  <c r="P784" i="38"/>
  <c r="AZ784" i="38"/>
  <c r="AB784" i="38"/>
  <c r="AP784" i="38"/>
  <c r="AJ784" i="38"/>
  <c r="AD784" i="38"/>
  <c r="BE784" i="38"/>
  <c r="AG784" i="38"/>
  <c r="AU784" i="38"/>
  <c r="O784" i="38"/>
  <c r="AK784" i="38"/>
  <c r="E784" i="38"/>
  <c r="S784" i="38"/>
  <c r="AV784" i="38"/>
  <c r="AN784" i="38"/>
  <c r="AT784" i="38"/>
  <c r="AL784" i="38"/>
  <c r="AX784" i="38"/>
  <c r="X784" i="38"/>
  <c r="BB784" i="38"/>
  <c r="BD784" i="38"/>
  <c r="BD791" i="38"/>
  <c r="AI791" i="38"/>
  <c r="E791" i="38"/>
  <c r="AE791" i="38"/>
  <c r="AM791" i="38"/>
  <c r="I791" i="38"/>
  <c r="O791" i="38"/>
  <c r="L791" i="38"/>
  <c r="V791" i="38"/>
  <c r="AX791" i="38"/>
  <c r="AZ791" i="38"/>
  <c r="AL791" i="38"/>
  <c r="AH791" i="38"/>
  <c r="N791" i="38"/>
  <c r="AA791" i="38"/>
  <c r="AY791" i="38"/>
  <c r="S791" i="38"/>
  <c r="AQ791" i="38"/>
  <c r="AC791" i="38"/>
  <c r="AK791" i="38"/>
  <c r="AR791" i="38"/>
  <c r="AP791" i="38"/>
  <c r="AN791" i="38"/>
  <c r="AB791" i="38"/>
  <c r="J791" i="38"/>
  <c r="T791" i="38"/>
  <c r="BA791" i="38"/>
  <c r="U791" i="38"/>
  <c r="AO791" i="38"/>
  <c r="K791" i="38"/>
  <c r="Y791" i="38"/>
  <c r="W791" i="38"/>
  <c r="G791" i="38"/>
  <c r="AD791" i="38"/>
  <c r="AJ791" i="38"/>
  <c r="P791" i="38"/>
  <c r="H791" i="38"/>
  <c r="AF791" i="38"/>
  <c r="X791" i="38"/>
  <c r="AS791" i="38"/>
  <c r="M791" i="38"/>
  <c r="AG791" i="38"/>
  <c r="AW791" i="38"/>
  <c r="Q791" i="38"/>
  <c r="AU791" i="38"/>
  <c r="BE791" i="38"/>
  <c r="F791" i="38"/>
  <c r="R791" i="38"/>
  <c r="Z791" i="38"/>
  <c r="AT791" i="38"/>
  <c r="AV791" i="38"/>
  <c r="BB791" i="38"/>
  <c r="BE790" i="38"/>
  <c r="AG790" i="38"/>
  <c r="AW790" i="38"/>
  <c r="O790" i="38"/>
  <c r="AK790" i="38"/>
  <c r="E790" i="38"/>
  <c r="S790" i="38"/>
  <c r="AZ790" i="38"/>
  <c r="R790" i="38"/>
  <c r="AR790" i="38"/>
  <c r="H790" i="38"/>
  <c r="Z790" i="38"/>
  <c r="V790" i="38"/>
  <c r="Y790" i="38"/>
  <c r="AM790" i="38"/>
  <c r="G790" i="38"/>
  <c r="AC790" i="38"/>
  <c r="AI790" i="38"/>
  <c r="AS790" i="38"/>
  <c r="J790" i="38"/>
  <c r="AT790" i="38"/>
  <c r="AD790" i="38"/>
  <c r="F790" i="38"/>
  <c r="AP790" i="38"/>
  <c r="N790" i="38"/>
  <c r="AU790" i="38"/>
  <c r="Q790" i="38"/>
  <c r="AE790" i="38"/>
  <c r="BA790" i="38"/>
  <c r="U790" i="38"/>
  <c r="AA790" i="38"/>
  <c r="K790" i="38"/>
  <c r="AH790" i="38"/>
  <c r="AV790" i="38"/>
  <c r="P790" i="38"/>
  <c r="AN790" i="38"/>
  <c r="AX790" i="38"/>
  <c r="X790" i="38"/>
  <c r="AO790" i="38"/>
  <c r="I790" i="38"/>
  <c r="W790" i="38"/>
  <c r="AQ790" i="38"/>
  <c r="M790" i="38"/>
  <c r="AY790" i="38"/>
  <c r="T790" i="38"/>
  <c r="BB790" i="38"/>
  <c r="L790" i="38"/>
  <c r="AF790" i="38"/>
  <c r="AJ790" i="38"/>
  <c r="AB790" i="38"/>
  <c r="AL790" i="38"/>
  <c r="BD790" i="38"/>
  <c r="BE820" i="38"/>
  <c r="BD820" i="38"/>
  <c r="AA820" i="38"/>
  <c r="AO820" i="38"/>
  <c r="I820" i="38"/>
  <c r="W820" i="38"/>
  <c r="BA820" i="38"/>
  <c r="AK820" i="38"/>
  <c r="AV820" i="38"/>
  <c r="T820" i="38"/>
  <c r="AL820" i="38"/>
  <c r="AN820" i="38"/>
  <c r="AP820" i="38"/>
  <c r="AB820" i="38"/>
  <c r="AY820" i="38"/>
  <c r="S820" i="38"/>
  <c r="AG820" i="38"/>
  <c r="AU820" i="38"/>
  <c r="O820" i="38"/>
  <c r="U820" i="38"/>
  <c r="E820" i="38"/>
  <c r="AX820" i="38"/>
  <c r="AJ820" i="38"/>
  <c r="Z820" i="38"/>
  <c r="R820" i="38"/>
  <c r="L820" i="38"/>
  <c r="BB820" i="38"/>
  <c r="AQ820" i="38"/>
  <c r="K820" i="38"/>
  <c r="Y820" i="38"/>
  <c r="AM820" i="38"/>
  <c r="G820" i="38"/>
  <c r="AS820" i="38"/>
  <c r="P820" i="38"/>
  <c r="AD820" i="38"/>
  <c r="AZ820" i="38"/>
  <c r="H820" i="38"/>
  <c r="N820" i="38"/>
  <c r="V820" i="38"/>
  <c r="AR820" i="38"/>
  <c r="AI820" i="38"/>
  <c r="AW820" i="38"/>
  <c r="Q820" i="38"/>
  <c r="AE820" i="38"/>
  <c r="AC820" i="38"/>
  <c r="M820" i="38"/>
  <c r="AF820" i="38"/>
  <c r="J820" i="38"/>
  <c r="F820" i="38"/>
  <c r="X820" i="38"/>
  <c r="AT820" i="38"/>
  <c r="AH820" i="38"/>
  <c r="AO420" i="38"/>
  <c r="I420" i="38"/>
  <c r="AG420" i="38"/>
  <c r="AU420" i="38"/>
  <c r="E420" i="38"/>
  <c r="M420" i="38"/>
  <c r="U420" i="38"/>
  <c r="AY420" i="38"/>
  <c r="AD420" i="38"/>
  <c r="T420" i="38"/>
  <c r="X420" i="38"/>
  <c r="V420" i="38"/>
  <c r="AR420" i="38"/>
  <c r="Z420" i="38"/>
  <c r="AW420" i="38"/>
  <c r="AK420" i="38"/>
  <c r="AS420" i="38"/>
  <c r="BA420" i="38"/>
  <c r="K420" i="38"/>
  <c r="G420" i="38"/>
  <c r="AT420" i="38"/>
  <c r="R420" i="38"/>
  <c r="L420" i="38"/>
  <c r="AL420" i="38"/>
  <c r="AZ420" i="38"/>
  <c r="AB420" i="38"/>
  <c r="Y420" i="38"/>
  <c r="AA420" i="38"/>
  <c r="AI420" i="38"/>
  <c r="AQ420" i="38"/>
  <c r="AC420" i="38"/>
  <c r="AM420" i="38"/>
  <c r="P420" i="38"/>
  <c r="AH420" i="38"/>
  <c r="AJ420" i="38"/>
  <c r="BB420" i="38"/>
  <c r="J420" i="38"/>
  <c r="H420" i="38"/>
  <c r="Q420" i="38"/>
  <c r="O420" i="38"/>
  <c r="W420" i="38"/>
  <c r="AE420" i="38"/>
  <c r="S420" i="38"/>
  <c r="N420" i="38"/>
  <c r="AV420" i="38"/>
  <c r="AX420" i="38"/>
  <c r="F420" i="38"/>
  <c r="AF420" i="38"/>
  <c r="AN420" i="38"/>
  <c r="AP420" i="38"/>
  <c r="BE420" i="38"/>
  <c r="AS786" i="38"/>
  <c r="K786" i="38"/>
  <c r="Y786" i="38"/>
  <c r="AM786" i="38"/>
  <c r="G786" i="38"/>
  <c r="E786" i="38"/>
  <c r="F786" i="38"/>
  <c r="P786" i="38"/>
  <c r="AR786" i="38"/>
  <c r="AJ786" i="38"/>
  <c r="AF786" i="38"/>
  <c r="T786" i="38"/>
  <c r="AP786" i="38"/>
  <c r="AI786" i="38"/>
  <c r="AU786" i="38"/>
  <c r="Q786" i="38"/>
  <c r="AE786" i="38"/>
  <c r="AQ786" i="38"/>
  <c r="AC786" i="38"/>
  <c r="AL786" i="38"/>
  <c r="N786" i="38"/>
  <c r="AN786" i="38"/>
  <c r="V786" i="38"/>
  <c r="AV786" i="38"/>
  <c r="H786" i="38"/>
  <c r="AA786" i="38"/>
  <c r="AO786" i="38"/>
  <c r="I786" i="38"/>
  <c r="W786" i="38"/>
  <c r="M786" i="38"/>
  <c r="BA786" i="38"/>
  <c r="R786" i="38"/>
  <c r="AZ786" i="38"/>
  <c r="J786" i="38"/>
  <c r="BB786" i="38"/>
  <c r="AT786" i="38"/>
  <c r="AD786" i="38"/>
  <c r="AW786" i="38"/>
  <c r="S786" i="38"/>
  <c r="AG786" i="38"/>
  <c r="AY786" i="38"/>
  <c r="O786" i="38"/>
  <c r="AK786" i="38"/>
  <c r="U786" i="38"/>
  <c r="AH786" i="38"/>
  <c r="L786" i="38"/>
  <c r="Z786" i="38"/>
  <c r="AX786" i="38"/>
  <c r="AB786" i="38"/>
  <c r="X786" i="38"/>
  <c r="BD786" i="38"/>
  <c r="BE786" i="38"/>
  <c r="AY815" i="38"/>
  <c r="G815" i="38"/>
  <c r="AG815" i="38"/>
  <c r="AU815" i="38"/>
  <c r="W815" i="38"/>
  <c r="AS815" i="38"/>
  <c r="J815" i="38"/>
  <c r="P815" i="38"/>
  <c r="H815" i="38"/>
  <c r="AB815" i="38"/>
  <c r="AN815" i="38"/>
  <c r="AR815" i="38"/>
  <c r="BB815" i="38"/>
  <c r="AQ815" i="38"/>
  <c r="S815" i="38"/>
  <c r="M815" i="38"/>
  <c r="AM815" i="38"/>
  <c r="O815" i="38"/>
  <c r="U815" i="38"/>
  <c r="Z815" i="38"/>
  <c r="AV815" i="38"/>
  <c r="N815" i="38"/>
  <c r="X815" i="38"/>
  <c r="R815" i="38"/>
  <c r="AF815" i="38"/>
  <c r="AZ815" i="38"/>
  <c r="AI815" i="38"/>
  <c r="AW815" i="38"/>
  <c r="Y815" i="38"/>
  <c r="AC815" i="38"/>
  <c r="BA815" i="38"/>
  <c r="AK815" i="38"/>
  <c r="AP815" i="38"/>
  <c r="AA815" i="38"/>
  <c r="AD815" i="38"/>
  <c r="T815" i="38"/>
  <c r="AH815" i="38"/>
  <c r="AJ815" i="38"/>
  <c r="AE815" i="38"/>
  <c r="AO815" i="38"/>
  <c r="Q815" i="38"/>
  <c r="K815" i="38"/>
  <c r="I815" i="38"/>
  <c r="E815" i="38"/>
  <c r="L815" i="38"/>
  <c r="V815" i="38"/>
  <c r="AT815" i="38"/>
  <c r="AL815" i="38"/>
  <c r="AX815" i="38"/>
  <c r="F815" i="38"/>
  <c r="BD815" i="38"/>
  <c r="BE815" i="38"/>
  <c r="AQ807" i="38"/>
  <c r="AU807" i="38"/>
  <c r="Y807" i="38"/>
  <c r="AK807" i="38"/>
  <c r="G807" i="38"/>
  <c r="AA807" i="38"/>
  <c r="AE807" i="38"/>
  <c r="K807" i="38"/>
  <c r="AT807" i="38"/>
  <c r="R807" i="38"/>
  <c r="AF807" i="38"/>
  <c r="AL807" i="38"/>
  <c r="AZ807" i="38"/>
  <c r="Z807" i="38"/>
  <c r="AW807" i="38"/>
  <c r="Q807" i="38"/>
  <c r="AC807" i="38"/>
  <c r="BA807" i="38"/>
  <c r="U807" i="38"/>
  <c r="AY807" i="38"/>
  <c r="AG807" i="38"/>
  <c r="AB807" i="38"/>
  <c r="AH807" i="38"/>
  <c r="AJ807" i="38"/>
  <c r="BB807" i="38"/>
  <c r="J807" i="38"/>
  <c r="AV807" i="38"/>
  <c r="I807" i="38"/>
  <c r="AI807" i="38"/>
  <c r="AO807" i="38"/>
  <c r="T807" i="38"/>
  <c r="V807" i="38"/>
  <c r="BE807" i="38"/>
  <c r="W807" i="38"/>
  <c r="M807" i="38"/>
  <c r="N807" i="38"/>
  <c r="AX807" i="38"/>
  <c r="H807" i="38"/>
  <c r="AP807" i="38"/>
  <c r="O807" i="38"/>
  <c r="E807" i="38"/>
  <c r="AD807" i="38"/>
  <c r="AR807" i="38"/>
  <c r="AN807" i="38"/>
  <c r="L807" i="38"/>
  <c r="AM807" i="38"/>
  <c r="AS807" i="38"/>
  <c r="S807" i="38"/>
  <c r="X807" i="38"/>
  <c r="F807" i="38"/>
  <c r="P807" i="38"/>
  <c r="BD807" i="38"/>
  <c r="BE785" i="38"/>
  <c r="AW785" i="38"/>
  <c r="AC785" i="38"/>
  <c r="AE785" i="38"/>
  <c r="BA785" i="38"/>
  <c r="Q785" i="38"/>
  <c r="AY785" i="38"/>
  <c r="AI785" i="38"/>
  <c r="R785" i="38"/>
  <c r="N785" i="38"/>
  <c r="AV785" i="38"/>
  <c r="AJ785" i="38"/>
  <c r="AZ785" i="38"/>
  <c r="AF785" i="38"/>
  <c r="AO785" i="38"/>
  <c r="I785" i="38"/>
  <c r="S785" i="38"/>
  <c r="AS785" i="38"/>
  <c r="M785" i="38"/>
  <c r="O785" i="38"/>
  <c r="H785" i="38"/>
  <c r="F785" i="38"/>
  <c r="AT785" i="38"/>
  <c r="L785" i="38"/>
  <c r="AX785" i="38"/>
  <c r="P785" i="38"/>
  <c r="T785" i="38"/>
  <c r="AG785" i="38"/>
  <c r="AU785" i="38"/>
  <c r="AA785" i="38"/>
  <c r="AK785" i="38"/>
  <c r="E785" i="38"/>
  <c r="AQ785" i="38"/>
  <c r="AN785" i="38"/>
  <c r="BB785" i="38"/>
  <c r="Z785" i="38"/>
  <c r="X785" i="38"/>
  <c r="V785" i="38"/>
  <c r="AR785" i="38"/>
  <c r="U785" i="38"/>
  <c r="AM785" i="38"/>
  <c r="G785" i="38"/>
  <c r="Y785" i="38"/>
  <c r="W785" i="38"/>
  <c r="K785" i="38"/>
  <c r="AP785" i="38"/>
  <c r="AL785" i="38"/>
  <c r="AB785" i="38"/>
  <c r="J785" i="38"/>
  <c r="AH785" i="38"/>
  <c r="AD785" i="38"/>
  <c r="BD785" i="38"/>
  <c r="BA805" i="38"/>
  <c r="U805" i="38"/>
  <c r="AQ805" i="38"/>
  <c r="K805" i="38"/>
  <c r="Y805" i="38"/>
  <c r="R805" i="38"/>
  <c r="AJ805" i="38"/>
  <c r="V805" i="38"/>
  <c r="AR805" i="38"/>
  <c r="J805" i="38"/>
  <c r="T805" i="38"/>
  <c r="AM805" i="38"/>
  <c r="AT805" i="38"/>
  <c r="AS805" i="38"/>
  <c r="E805" i="38"/>
  <c r="AE805" i="38"/>
  <c r="AW805" i="38"/>
  <c r="Q805" i="38"/>
  <c r="AH805" i="38"/>
  <c r="X805" i="38"/>
  <c r="AL805" i="38"/>
  <c r="AN805" i="38"/>
  <c r="Z805" i="38"/>
  <c r="AZ805" i="38"/>
  <c r="AD805" i="38"/>
  <c r="AF805" i="38"/>
  <c r="AK805" i="38"/>
  <c r="I805" i="38"/>
  <c r="AA805" i="38"/>
  <c r="AO805" i="38"/>
  <c r="M805" i="38"/>
  <c r="AX805" i="38"/>
  <c r="W805" i="38"/>
  <c r="BB805" i="38"/>
  <c r="AU805" i="38"/>
  <c r="AP805" i="38"/>
  <c r="N805" i="38"/>
  <c r="H805" i="38"/>
  <c r="AC805" i="38"/>
  <c r="AY805" i="38"/>
  <c r="S805" i="38"/>
  <c r="AI805" i="38"/>
  <c r="AG805" i="38"/>
  <c r="AV805" i="38"/>
  <c r="F805" i="38"/>
  <c r="L805" i="38"/>
  <c r="O805" i="38"/>
  <c r="P805" i="38"/>
  <c r="AB805" i="38"/>
  <c r="G805" i="38"/>
  <c r="BE805" i="38"/>
  <c r="BD805" i="38"/>
  <c r="BD797" i="38"/>
  <c r="AG797" i="38"/>
  <c r="AU797" i="38"/>
  <c r="AC797" i="38"/>
  <c r="AK797" i="38"/>
  <c r="E797" i="38"/>
  <c r="U797" i="38"/>
  <c r="AL797" i="38"/>
  <c r="AD797" i="38"/>
  <c r="AB797" i="38"/>
  <c r="V797" i="38"/>
  <c r="AT797" i="38"/>
  <c r="L797" i="38"/>
  <c r="S797" i="38"/>
  <c r="AE797" i="38"/>
  <c r="G797" i="38"/>
  <c r="W797" i="38"/>
  <c r="AQ797" i="38"/>
  <c r="BA797" i="38"/>
  <c r="R797" i="38"/>
  <c r="N797" i="38"/>
  <c r="Z797" i="38"/>
  <c r="BB797" i="38"/>
  <c r="J797" i="38"/>
  <c r="AZ797" i="38"/>
  <c r="AW797" i="38"/>
  <c r="AA797" i="38"/>
  <c r="Y797" i="38"/>
  <c r="AY797" i="38"/>
  <c r="O797" i="38"/>
  <c r="K797" i="38"/>
  <c r="AI797" i="38"/>
  <c r="AX797" i="38"/>
  <c r="P797" i="38"/>
  <c r="X797" i="38"/>
  <c r="AH797" i="38"/>
  <c r="AF797" i="38"/>
  <c r="T797" i="38"/>
  <c r="AO797" i="38"/>
  <c r="I797" i="38"/>
  <c r="Q797" i="38"/>
  <c r="AS797" i="38"/>
  <c r="M797" i="38"/>
  <c r="AM797" i="38"/>
  <c r="F797" i="38"/>
  <c r="AP797" i="38"/>
  <c r="AV797" i="38"/>
  <c r="AN797" i="38"/>
  <c r="AJ797" i="38"/>
  <c r="H797" i="38"/>
  <c r="AR797" i="38"/>
  <c r="BE797" i="38"/>
  <c r="BE773" i="38"/>
  <c r="Y773" i="38"/>
  <c r="AQ773" i="38"/>
  <c r="O773" i="38"/>
  <c r="S773" i="38"/>
  <c r="K773" i="38"/>
  <c r="AU773" i="38"/>
  <c r="AR773" i="38"/>
  <c r="F773" i="38"/>
  <c r="AZ773" i="38"/>
  <c r="AV773" i="38"/>
  <c r="AT773" i="38"/>
  <c r="V773" i="38"/>
  <c r="AE773" i="38"/>
  <c r="Q773" i="38"/>
  <c r="AI773" i="38"/>
  <c r="AW773" i="38"/>
  <c r="M773" i="38"/>
  <c r="AC773" i="38"/>
  <c r="AM773" i="38"/>
  <c r="AP773" i="38"/>
  <c r="AL773" i="38"/>
  <c r="X773" i="38"/>
  <c r="AB773" i="38"/>
  <c r="AH773" i="38"/>
  <c r="AN773" i="38"/>
  <c r="AY773" i="38"/>
  <c r="I773" i="38"/>
  <c r="AA773" i="38"/>
  <c r="AO773" i="38"/>
  <c r="G773" i="38"/>
  <c r="W773" i="38"/>
  <c r="AF773" i="38"/>
  <c r="N773" i="38"/>
  <c r="R773" i="38"/>
  <c r="AD773" i="38"/>
  <c r="J773" i="38"/>
  <c r="T773" i="38"/>
  <c r="BB773" i="38"/>
  <c r="AS773" i="38"/>
  <c r="BA773" i="38"/>
  <c r="U773" i="38"/>
  <c r="AG773" i="38"/>
  <c r="AK773" i="38"/>
  <c r="E773" i="38"/>
  <c r="L773" i="38"/>
  <c r="H773" i="38"/>
  <c r="AX773" i="38"/>
  <c r="P773" i="38"/>
  <c r="Z773" i="38"/>
  <c r="AJ773" i="38"/>
  <c r="BD773" i="38"/>
  <c r="AG406" i="38"/>
  <c r="BA406" i="38"/>
  <c r="U406" i="38"/>
  <c r="AI406" i="38"/>
  <c r="O406" i="38"/>
  <c r="G406" i="38"/>
  <c r="AD406" i="38"/>
  <c r="P406" i="38"/>
  <c r="AB406" i="38"/>
  <c r="V406" i="38"/>
  <c r="AN406" i="38"/>
  <c r="AR406" i="38"/>
  <c r="AP406" i="38"/>
  <c r="Y406" i="38"/>
  <c r="AQ406" i="38"/>
  <c r="M406" i="38"/>
  <c r="S406" i="38"/>
  <c r="AS406" i="38"/>
  <c r="AM406" i="38"/>
  <c r="AT406" i="38"/>
  <c r="R406" i="38"/>
  <c r="H406" i="38"/>
  <c r="AL406" i="38"/>
  <c r="AV406" i="38"/>
  <c r="BE406" i="38"/>
  <c r="AW406" i="38"/>
  <c r="Q406" i="38"/>
  <c r="AK406" i="38"/>
  <c r="E406" i="38"/>
  <c r="AU406" i="38"/>
  <c r="AA406" i="38"/>
  <c r="W406" i="38"/>
  <c r="T406" i="38"/>
  <c r="AH406" i="38"/>
  <c r="AF406" i="38"/>
  <c r="BB406" i="38"/>
  <c r="L406" i="38"/>
  <c r="Z406" i="38"/>
  <c r="AO406" i="38"/>
  <c r="I406" i="38"/>
  <c r="AC406" i="38"/>
  <c r="AY406" i="38"/>
  <c r="AE406" i="38"/>
  <c r="K406" i="38"/>
  <c r="N406" i="38"/>
  <c r="AZ406" i="38"/>
  <c r="AX406" i="38"/>
  <c r="F406" i="38"/>
  <c r="AJ406" i="38"/>
  <c r="J406" i="38"/>
  <c r="X406" i="38"/>
  <c r="AS794" i="38"/>
  <c r="K794" i="38"/>
  <c r="I794" i="38"/>
  <c r="G794" i="38"/>
  <c r="O794" i="38"/>
  <c r="M794" i="38"/>
  <c r="R794" i="38"/>
  <c r="AJ794" i="38"/>
  <c r="P794" i="38"/>
  <c r="BB794" i="38"/>
  <c r="AP794" i="38"/>
  <c r="AB794" i="38"/>
  <c r="AU794" i="38"/>
  <c r="AI794" i="38"/>
  <c r="AQ794" i="38"/>
  <c r="AO794" i="38"/>
  <c r="BA794" i="38"/>
  <c r="E794" i="38"/>
  <c r="AW794" i="38"/>
  <c r="AX794" i="38"/>
  <c r="L794" i="38"/>
  <c r="AF794" i="38"/>
  <c r="AH794" i="38"/>
  <c r="H794" i="38"/>
  <c r="T794" i="38"/>
  <c r="AM794" i="38"/>
  <c r="AA794" i="38"/>
  <c r="AE794" i="38"/>
  <c r="AC794" i="38"/>
  <c r="AK794" i="38"/>
  <c r="AG794" i="38"/>
  <c r="F794" i="38"/>
  <c r="J794" i="38"/>
  <c r="AR794" i="38"/>
  <c r="AZ794" i="38"/>
  <c r="Z794" i="38"/>
  <c r="N794" i="38"/>
  <c r="AV794" i="38"/>
  <c r="AY794" i="38"/>
  <c r="S794" i="38"/>
  <c r="U794" i="38"/>
  <c r="Q794" i="38"/>
  <c r="Y794" i="38"/>
  <c r="W794" i="38"/>
  <c r="AL794" i="38"/>
  <c r="AD794" i="38"/>
  <c r="X794" i="38"/>
  <c r="V794" i="38"/>
  <c r="AT794" i="38"/>
  <c r="AN794" i="38"/>
  <c r="BE794" i="38"/>
  <c r="BD794" i="38"/>
  <c r="AO397" i="38"/>
  <c r="K397" i="38"/>
  <c r="AC397" i="38"/>
  <c r="AQ397" i="38"/>
  <c r="W397" i="38"/>
  <c r="S397" i="38"/>
  <c r="BE397" i="38"/>
  <c r="V397" i="38"/>
  <c r="AJ397" i="38"/>
  <c r="AH397" i="38"/>
  <c r="F397" i="38"/>
  <c r="AB397" i="38"/>
  <c r="AT397" i="38"/>
  <c r="AG397" i="38"/>
  <c r="BA397" i="38"/>
  <c r="U397" i="38"/>
  <c r="AA397" i="38"/>
  <c r="I397" i="38"/>
  <c r="AE397" i="38"/>
  <c r="P397" i="38"/>
  <c r="BB397" i="38"/>
  <c r="AZ397" i="38"/>
  <c r="H397" i="38"/>
  <c r="AL397" i="38"/>
  <c r="Z397" i="38"/>
  <c r="N397" i="38"/>
  <c r="Y397" i="38"/>
  <c r="AS397" i="38"/>
  <c r="E397" i="38"/>
  <c r="M397" i="38"/>
  <c r="AY397" i="38"/>
  <c r="O397" i="38"/>
  <c r="AF397" i="38"/>
  <c r="R397" i="38"/>
  <c r="AD397" i="38"/>
  <c r="X397" i="38"/>
  <c r="AP397" i="38"/>
  <c r="L397" i="38"/>
  <c r="AW397" i="38"/>
  <c r="Q397" i="38"/>
  <c r="AK397" i="38"/>
  <c r="G397" i="38"/>
  <c r="AM397" i="38"/>
  <c r="AI397" i="38"/>
  <c r="AU397" i="38"/>
  <c r="AV397" i="38"/>
  <c r="T397" i="38"/>
  <c r="J397" i="38"/>
  <c r="AN397" i="38"/>
  <c r="AX397" i="38"/>
  <c r="AR397" i="38"/>
  <c r="BD397" i="38"/>
  <c r="AS416" i="38"/>
  <c r="M416" i="38"/>
  <c r="AI416" i="38"/>
  <c r="AW416" i="38"/>
  <c r="Q416" i="38"/>
  <c r="AU416" i="38"/>
  <c r="AD416" i="38"/>
  <c r="AB416" i="38"/>
  <c r="R416" i="38"/>
  <c r="T416" i="38"/>
  <c r="F416" i="38"/>
  <c r="AF416" i="38"/>
  <c r="AN416" i="38"/>
  <c r="AK416" i="38"/>
  <c r="E416" i="38"/>
  <c r="AA416" i="38"/>
  <c r="AO416" i="38"/>
  <c r="I416" i="38"/>
  <c r="O416" i="38"/>
  <c r="AT416" i="38"/>
  <c r="J416" i="38"/>
  <c r="AH416" i="38"/>
  <c r="AR416" i="38"/>
  <c r="V416" i="38"/>
  <c r="AZ416" i="38"/>
  <c r="AC416" i="38"/>
  <c r="AY416" i="38"/>
  <c r="S416" i="38"/>
  <c r="AG416" i="38"/>
  <c r="AE416" i="38"/>
  <c r="G416" i="38"/>
  <c r="P416" i="38"/>
  <c r="H416" i="38"/>
  <c r="AX416" i="38"/>
  <c r="AP416" i="38"/>
  <c r="AL416" i="38"/>
  <c r="L416" i="38"/>
  <c r="BA416" i="38"/>
  <c r="U416" i="38"/>
  <c r="AQ416" i="38"/>
  <c r="K416" i="38"/>
  <c r="Y416" i="38"/>
  <c r="W416" i="38"/>
  <c r="N416" i="38"/>
  <c r="AV416" i="38"/>
  <c r="AM416" i="38"/>
  <c r="X416" i="38"/>
  <c r="AJ416" i="38"/>
  <c r="BB416" i="38"/>
  <c r="Z416" i="38"/>
  <c r="BE416" i="38"/>
  <c r="AS422" i="38"/>
  <c r="K422" i="38"/>
  <c r="W422" i="38"/>
  <c r="AK422" i="38"/>
  <c r="AG422" i="38"/>
  <c r="M422" i="38"/>
  <c r="BE422" i="38"/>
  <c r="BB422" i="38"/>
  <c r="J422" i="38"/>
  <c r="AR422" i="38"/>
  <c r="AT422" i="38"/>
  <c r="R422" i="38"/>
  <c r="AX422" i="38"/>
  <c r="AI422" i="38"/>
  <c r="AU422" i="38"/>
  <c r="O422" i="38"/>
  <c r="U422" i="38"/>
  <c r="Q422" i="38"/>
  <c r="AO422" i="38"/>
  <c r="F422" i="38"/>
  <c r="AJ422" i="38"/>
  <c r="Z422" i="38"/>
  <c r="X422" i="38"/>
  <c r="T422" i="38"/>
  <c r="H422" i="38"/>
  <c r="AB422" i="38"/>
  <c r="AA422" i="38"/>
  <c r="AM422" i="38"/>
  <c r="G422" i="38"/>
  <c r="E422" i="38"/>
  <c r="AQ422" i="38"/>
  <c r="Y422" i="38"/>
  <c r="V422" i="38"/>
  <c r="AN422" i="38"/>
  <c r="AP422" i="38"/>
  <c r="N422" i="38"/>
  <c r="AZ422" i="38"/>
  <c r="AH422" i="38"/>
  <c r="AW422" i="38"/>
  <c r="S422" i="38"/>
  <c r="AE422" i="38"/>
  <c r="BA422" i="38"/>
  <c r="AY422" i="38"/>
  <c r="AC422" i="38"/>
  <c r="I422" i="38"/>
  <c r="AL422" i="38"/>
  <c r="AF422" i="38"/>
  <c r="L422" i="38"/>
  <c r="AD422" i="38"/>
  <c r="AV422" i="38"/>
  <c r="P422" i="38"/>
  <c r="AU817" i="38"/>
  <c r="AA817" i="38"/>
  <c r="U817" i="38"/>
  <c r="AG817" i="38"/>
  <c r="AO817" i="38"/>
  <c r="AC817" i="38"/>
  <c r="W817" i="38"/>
  <c r="BB817" i="38"/>
  <c r="AN817" i="38"/>
  <c r="H817" i="38"/>
  <c r="AX817" i="38"/>
  <c r="AM817" i="38"/>
  <c r="AE817" i="38"/>
  <c r="S817" i="38"/>
  <c r="AI817" i="38"/>
  <c r="AQ817" i="38"/>
  <c r="AY817" i="38"/>
  <c r="I817" i="38"/>
  <c r="AK817" i="38"/>
  <c r="AL817" i="38"/>
  <c r="AV817" i="38"/>
  <c r="AP817" i="38"/>
  <c r="R817" i="38"/>
  <c r="AD817" i="38"/>
  <c r="AS817" i="38"/>
  <c r="K817" i="38"/>
  <c r="E817" i="38"/>
  <c r="AR817" i="38"/>
  <c r="AZ817" i="38"/>
  <c r="X817" i="38"/>
  <c r="AF817" i="38"/>
  <c r="M817" i="38"/>
  <c r="Y817" i="38"/>
  <c r="F817" i="38"/>
  <c r="J817" i="38"/>
  <c r="AJ817" i="38"/>
  <c r="AB817" i="38"/>
  <c r="BA817" i="38"/>
  <c r="O817" i="38"/>
  <c r="V817" i="38"/>
  <c r="Z817" i="38"/>
  <c r="N817" i="38"/>
  <c r="P817" i="38"/>
  <c r="G817" i="38"/>
  <c r="Q817" i="38"/>
  <c r="AW817" i="38"/>
  <c r="L817" i="38"/>
  <c r="T817" i="38"/>
  <c r="AT817" i="38"/>
  <c r="AH817" i="38"/>
  <c r="BE817" i="38"/>
  <c r="BD817" i="38"/>
  <c r="AG415" i="38"/>
  <c r="BA415" i="38"/>
  <c r="I415" i="38"/>
  <c r="AA415" i="38"/>
  <c r="E415" i="38"/>
  <c r="AE415" i="38"/>
  <c r="AF415" i="38"/>
  <c r="N415" i="38"/>
  <c r="J415" i="38"/>
  <c r="L415" i="38"/>
  <c r="AZ415" i="38"/>
  <c r="BB415" i="38"/>
  <c r="M415" i="38"/>
  <c r="AS415" i="38"/>
  <c r="S415" i="38"/>
  <c r="U415" i="38"/>
  <c r="AY415" i="38"/>
  <c r="Q415" i="38"/>
  <c r="AV415" i="38"/>
  <c r="H415" i="38"/>
  <c r="AP415" i="38"/>
  <c r="AR415" i="38"/>
  <c r="AL415" i="38"/>
  <c r="AJ415" i="38"/>
  <c r="AW415" i="38"/>
  <c r="Y415" i="38"/>
  <c r="AQ415" i="38"/>
  <c r="W415" i="38"/>
  <c r="AK415" i="38"/>
  <c r="AI415" i="38"/>
  <c r="AU415" i="38"/>
  <c r="Z415" i="38"/>
  <c r="X415" i="38"/>
  <c r="V415" i="38"/>
  <c r="AX415" i="38"/>
  <c r="AB415" i="38"/>
  <c r="AH415" i="38"/>
  <c r="AM415" i="38"/>
  <c r="O415" i="38"/>
  <c r="AC415" i="38"/>
  <c r="AO415" i="38"/>
  <c r="K415" i="38"/>
  <c r="G415" i="38"/>
  <c r="P415" i="38"/>
  <c r="F415" i="38"/>
  <c r="AN415" i="38"/>
  <c r="AT415" i="38"/>
  <c r="T415" i="38"/>
  <c r="R415" i="38"/>
  <c r="AD415" i="38"/>
  <c r="BE415" i="38"/>
  <c r="BD816" i="38"/>
  <c r="AW816" i="38"/>
  <c r="Q816" i="38"/>
  <c r="AE816" i="38"/>
  <c r="BA816" i="38"/>
  <c r="U816" i="38"/>
  <c r="S816" i="38"/>
  <c r="AA816" i="38"/>
  <c r="Z816" i="38"/>
  <c r="T816" i="38"/>
  <c r="AL816" i="38"/>
  <c r="AT816" i="38"/>
  <c r="H816" i="38"/>
  <c r="AD816" i="38"/>
  <c r="AO816" i="38"/>
  <c r="I816" i="38"/>
  <c r="W816" i="38"/>
  <c r="AS816" i="38"/>
  <c r="M816" i="38"/>
  <c r="AQ816" i="38"/>
  <c r="L816" i="38"/>
  <c r="V816" i="38"/>
  <c r="AJ816" i="38"/>
  <c r="AH816" i="38"/>
  <c r="AF816" i="38"/>
  <c r="AN816" i="38"/>
  <c r="P816" i="38"/>
  <c r="AG816" i="38"/>
  <c r="AU816" i="38"/>
  <c r="O816" i="38"/>
  <c r="AK816" i="38"/>
  <c r="E816" i="38"/>
  <c r="K816" i="38"/>
  <c r="AB816" i="38"/>
  <c r="BB816" i="38"/>
  <c r="AZ816" i="38"/>
  <c r="X816" i="38"/>
  <c r="AP816" i="38"/>
  <c r="N816" i="38"/>
  <c r="AV816" i="38"/>
  <c r="Y816" i="38"/>
  <c r="AM816" i="38"/>
  <c r="G816" i="38"/>
  <c r="AC816" i="38"/>
  <c r="AY816" i="38"/>
  <c r="AI816" i="38"/>
  <c r="AR816" i="38"/>
  <c r="BE816" i="38"/>
  <c r="F816" i="38"/>
  <c r="J816" i="38"/>
  <c r="R816" i="38"/>
  <c r="AX816" i="38"/>
  <c r="AK401" i="38"/>
  <c r="E401" i="38"/>
  <c r="Q401" i="38"/>
  <c r="AM401" i="38"/>
  <c r="I401" i="38"/>
  <c r="G401" i="38"/>
  <c r="X401" i="38"/>
  <c r="R401" i="38"/>
  <c r="L401" i="38"/>
  <c r="AT401" i="38"/>
  <c r="P401" i="38"/>
  <c r="BB401" i="38"/>
  <c r="S401" i="38"/>
  <c r="AW401" i="38"/>
  <c r="AE401" i="38"/>
  <c r="W401" i="38"/>
  <c r="AU401" i="38"/>
  <c r="U401" i="38"/>
  <c r="AN401" i="38"/>
  <c r="AP401" i="38"/>
  <c r="AB401" i="38"/>
  <c r="AX401" i="38"/>
  <c r="AF401" i="38"/>
  <c r="J401" i="38"/>
  <c r="BA401" i="38"/>
  <c r="AQ401" i="38"/>
  <c r="O401" i="38"/>
  <c r="AG401" i="38"/>
  <c r="T401" i="38"/>
  <c r="AZ401" i="38"/>
  <c r="AJ401" i="38"/>
  <c r="AS401" i="38"/>
  <c r="Y401" i="38"/>
  <c r="AI401" i="38"/>
  <c r="H401" i="38"/>
  <c r="AD401" i="38"/>
  <c r="Z401" i="38"/>
  <c r="AH401" i="38"/>
  <c r="AC401" i="38"/>
  <c r="K401" i="38"/>
  <c r="AA401" i="38"/>
  <c r="F401" i="38"/>
  <c r="AR401" i="38"/>
  <c r="AV401" i="38"/>
  <c r="M401" i="38"/>
  <c r="AY401" i="38"/>
  <c r="AO401" i="38"/>
  <c r="AL401" i="38"/>
  <c r="N401" i="38"/>
  <c r="V401" i="38"/>
  <c r="BE401" i="38"/>
  <c r="AO822" i="38"/>
  <c r="I822" i="38"/>
  <c r="W822" i="38"/>
  <c r="AQ822" i="38"/>
  <c r="M822" i="38"/>
  <c r="AS822" i="38"/>
  <c r="L822" i="38"/>
  <c r="BB822" i="38"/>
  <c r="Z822" i="38"/>
  <c r="AD822" i="38"/>
  <c r="T822" i="38"/>
  <c r="R822" i="38"/>
  <c r="AT822" i="38"/>
  <c r="AG822" i="38"/>
  <c r="AW822" i="38"/>
  <c r="O822" i="38"/>
  <c r="AK822" i="38"/>
  <c r="E822" i="38"/>
  <c r="K822" i="38"/>
  <c r="AB822" i="38"/>
  <c r="AH822" i="38"/>
  <c r="P822" i="38"/>
  <c r="J822" i="38"/>
  <c r="AJ822" i="38"/>
  <c r="AX822" i="38"/>
  <c r="Y822" i="38"/>
  <c r="AM822" i="38"/>
  <c r="G822" i="38"/>
  <c r="AC822" i="38"/>
  <c r="AY822" i="38"/>
  <c r="AI822" i="38"/>
  <c r="AR822" i="38"/>
  <c r="H822" i="38"/>
  <c r="AF822" i="38"/>
  <c r="AP822" i="38"/>
  <c r="AZ822" i="38"/>
  <c r="X822" i="38"/>
  <c r="AU822" i="38"/>
  <c r="Q822" i="38"/>
  <c r="AE822" i="38"/>
  <c r="BA822" i="38"/>
  <c r="U822" i="38"/>
  <c r="S822" i="38"/>
  <c r="AA822" i="38"/>
  <c r="V822" i="38"/>
  <c r="N822" i="38"/>
  <c r="AV822" i="38"/>
  <c r="F822" i="38"/>
  <c r="AL822" i="38"/>
  <c r="AN822" i="38"/>
  <c r="BD822" i="38"/>
  <c r="BE822" i="38"/>
  <c r="BD391" i="38"/>
  <c r="AZ391" i="38"/>
  <c r="N391" i="38"/>
  <c r="AE391" i="38"/>
  <c r="Y391" i="38"/>
  <c r="F391" i="38"/>
  <c r="Q391" i="38"/>
  <c r="AQ391" i="38"/>
  <c r="AJ391" i="38"/>
  <c r="AS391" i="38"/>
  <c r="AM391" i="38"/>
  <c r="L391" i="38"/>
  <c r="M391" i="38"/>
  <c r="U391" i="38"/>
  <c r="P391" i="38"/>
  <c r="E391" i="38"/>
  <c r="AI391" i="38"/>
  <c r="AD391" i="38"/>
  <c r="AT391" i="38"/>
  <c r="AU391" i="38"/>
  <c r="AP391" i="38"/>
  <c r="T391" i="38"/>
  <c r="I391" i="38"/>
  <c r="AV391" i="38"/>
  <c r="R391" i="38"/>
  <c r="S391" i="38"/>
  <c r="G391" i="38"/>
  <c r="BE391" i="38"/>
  <c r="AO391" i="38"/>
  <c r="BA391" i="38"/>
  <c r="X391" i="38"/>
  <c r="AN391" i="38"/>
  <c r="AK391" i="38"/>
  <c r="AB391" i="38"/>
  <c r="V391" i="38"/>
  <c r="AC391" i="38"/>
  <c r="AX391" i="38"/>
  <c r="BB391" i="38"/>
  <c r="AW391" i="38"/>
  <c r="H391" i="38"/>
  <c r="W391" i="38"/>
  <c r="AG391" i="38"/>
  <c r="AY391" i="38"/>
  <c r="J391" i="38"/>
  <c r="AH391" i="38"/>
  <c r="AF391" i="38"/>
  <c r="AR391" i="38"/>
  <c r="K391" i="38"/>
  <c r="AL391" i="38"/>
  <c r="Z391" i="38"/>
  <c r="O391" i="38"/>
  <c r="AA391" i="38"/>
  <c r="BD380" i="38"/>
  <c r="R380" i="38"/>
  <c r="N380" i="38"/>
  <c r="AI380" i="38"/>
  <c r="AJ380" i="38"/>
  <c r="AY380" i="38"/>
  <c r="V380" i="38"/>
  <c r="AF380" i="38"/>
  <c r="AP380" i="38"/>
  <c r="BA380" i="38"/>
  <c r="Q380" i="38"/>
  <c r="W380" i="38"/>
  <c r="U380" i="38"/>
  <c r="AW380" i="38"/>
  <c r="F380" i="38"/>
  <c r="AH380" i="38"/>
  <c r="AR380" i="38"/>
  <c r="BB380" i="38"/>
  <c r="AZ380" i="38"/>
  <c r="T380" i="38"/>
  <c r="Z380" i="38"/>
  <c r="AL380" i="38"/>
  <c r="E380" i="38"/>
  <c r="AU380" i="38"/>
  <c r="AM380" i="38"/>
  <c r="G380" i="38"/>
  <c r="I380" i="38"/>
  <c r="AV380" i="38"/>
  <c r="AO380" i="38"/>
  <c r="AX380" i="38"/>
  <c r="K380" i="38"/>
  <c r="AB380" i="38"/>
  <c r="H380" i="38"/>
  <c r="L380" i="38"/>
  <c r="AN380" i="38"/>
  <c r="AA380" i="38"/>
  <c r="Y380" i="38"/>
  <c r="AC380" i="38"/>
  <c r="O380" i="38"/>
  <c r="AD380" i="38"/>
  <c r="J380" i="38"/>
  <c r="BE380" i="38"/>
  <c r="X380" i="38"/>
  <c r="AE380" i="38"/>
  <c r="P380" i="38"/>
  <c r="AS380" i="38"/>
  <c r="AT380" i="38"/>
  <c r="M380" i="38"/>
  <c r="AQ380" i="38"/>
  <c r="AG380" i="38"/>
  <c r="AK380" i="38"/>
  <c r="S380" i="38"/>
  <c r="BD387" i="38"/>
  <c r="AL387" i="38"/>
  <c r="AX387" i="38"/>
  <c r="V387" i="38"/>
  <c r="AN387" i="38"/>
  <c r="P387" i="38"/>
  <c r="O387" i="38"/>
  <c r="AC387" i="38"/>
  <c r="F387" i="38"/>
  <c r="AU387" i="38"/>
  <c r="N387" i="38"/>
  <c r="G387" i="38"/>
  <c r="BB387" i="38"/>
  <c r="AS387" i="38"/>
  <c r="AV387" i="38"/>
  <c r="W387" i="38"/>
  <c r="BE387" i="38"/>
  <c r="T387" i="38"/>
  <c r="X387" i="38"/>
  <c r="AM387" i="38"/>
  <c r="AD387" i="38"/>
  <c r="E387" i="38"/>
  <c r="I387" i="38"/>
  <c r="L387" i="38"/>
  <c r="M387" i="38"/>
  <c r="AK387" i="38"/>
  <c r="AF387" i="38"/>
  <c r="AT387" i="38"/>
  <c r="AE387" i="38"/>
  <c r="AJ387" i="38"/>
  <c r="U387" i="38"/>
  <c r="K387" i="38"/>
  <c r="Q387" i="38"/>
  <c r="Z387" i="38"/>
  <c r="AG387" i="38"/>
  <c r="S387" i="38"/>
  <c r="Y387" i="38"/>
  <c r="AB387" i="38"/>
  <c r="AW387" i="38"/>
  <c r="AP387" i="38"/>
  <c r="AA387" i="38"/>
  <c r="R387" i="38"/>
  <c r="H387" i="38"/>
  <c r="J387" i="38"/>
  <c r="AQ387" i="38"/>
  <c r="AI387" i="38"/>
  <c r="AH387" i="38"/>
  <c r="AO387" i="38"/>
  <c r="AR387" i="38"/>
  <c r="AY387" i="38"/>
  <c r="AZ387" i="38"/>
  <c r="BA387" i="38"/>
  <c r="BD359" i="38"/>
  <c r="R359" i="38"/>
  <c r="AC359" i="38"/>
  <c r="AB359" i="38"/>
  <c r="AS359" i="38"/>
  <c r="AJ359" i="38"/>
  <c r="AR359" i="38"/>
  <c r="Y359" i="38"/>
  <c r="AF359" i="38"/>
  <c r="AW359" i="38"/>
  <c r="AY359" i="38"/>
  <c r="AO359" i="38"/>
  <c r="O359" i="38"/>
  <c r="J359" i="38"/>
  <c r="V359" i="38"/>
  <c r="BA359" i="38"/>
  <c r="BE359" i="38"/>
  <c r="K359" i="38"/>
  <c r="Z359" i="38"/>
  <c r="AG359" i="38"/>
  <c r="X359" i="38"/>
  <c r="N359" i="38"/>
  <c r="AQ359" i="38"/>
  <c r="W359" i="38"/>
  <c r="S359" i="38"/>
  <c r="Q359" i="38"/>
  <c r="AD359" i="38"/>
  <c r="AT359" i="38"/>
  <c r="P359" i="38"/>
  <c r="AZ359" i="38"/>
  <c r="E359" i="38"/>
  <c r="BB359" i="38"/>
  <c r="AA359" i="38"/>
  <c r="H359" i="38"/>
  <c r="AN359" i="38"/>
  <c r="U359" i="38"/>
  <c r="AE359" i="38"/>
  <c r="G359" i="38"/>
  <c r="I359" i="38"/>
  <c r="T359" i="38"/>
  <c r="AV359" i="38"/>
  <c r="F359" i="38"/>
  <c r="AH359" i="38"/>
  <c r="AP359" i="38"/>
  <c r="AL359" i="38"/>
  <c r="AU359" i="38"/>
  <c r="AX359" i="38"/>
  <c r="L359" i="38"/>
  <c r="AI359" i="38"/>
  <c r="AK359" i="38"/>
  <c r="M359" i="38"/>
  <c r="AM359" i="38"/>
  <c r="BD361" i="38"/>
  <c r="X361" i="38"/>
  <c r="AR361" i="38"/>
  <c r="V361" i="38"/>
  <c r="AU361" i="38"/>
  <c r="M361" i="38"/>
  <c r="J361" i="38"/>
  <c r="AW361" i="38"/>
  <c r="AO361" i="38"/>
  <c r="AP361" i="38"/>
  <c r="K361" i="38"/>
  <c r="AK361" i="38"/>
  <c r="F361" i="38"/>
  <c r="E361" i="38"/>
  <c r="H361" i="38"/>
  <c r="N361" i="38"/>
  <c r="AH361" i="38"/>
  <c r="U361" i="38"/>
  <c r="Z361" i="38"/>
  <c r="G361" i="38"/>
  <c r="AI361" i="38"/>
  <c r="AV361" i="38"/>
  <c r="R361" i="38"/>
  <c r="AE361" i="38"/>
  <c r="AD361" i="38"/>
  <c r="AG361" i="38"/>
  <c r="AA361" i="38"/>
  <c r="L361" i="38"/>
  <c r="AL361" i="38"/>
  <c r="AJ361" i="38"/>
  <c r="W361" i="38"/>
  <c r="AF361" i="38"/>
  <c r="I361" i="38"/>
  <c r="O361" i="38"/>
  <c r="AT361" i="38"/>
  <c r="AM361" i="38"/>
  <c r="AQ361" i="38"/>
  <c r="BE361" i="38"/>
  <c r="Q361" i="38"/>
  <c r="AX361" i="38"/>
  <c r="S361" i="38"/>
  <c r="T361" i="38"/>
  <c r="BA361" i="38"/>
  <c r="Y361" i="38"/>
  <c r="AY361" i="38"/>
  <c r="AB361" i="38"/>
  <c r="P361" i="38"/>
  <c r="BB361" i="38"/>
  <c r="AS361" i="38"/>
  <c r="AN361" i="38"/>
  <c r="AZ361" i="38"/>
  <c r="AC361" i="38"/>
  <c r="BD379" i="38"/>
  <c r="AL379" i="38"/>
  <c r="AR379" i="38"/>
  <c r="AY379" i="38"/>
  <c r="BE379" i="38"/>
  <c r="AS379" i="38"/>
  <c r="Q379" i="38"/>
  <c r="J379" i="38"/>
  <c r="L379" i="38"/>
  <c r="W379" i="38"/>
  <c r="Z379" i="38"/>
  <c r="AT379" i="38"/>
  <c r="AI379" i="38"/>
  <c r="AO379" i="38"/>
  <c r="H379" i="38"/>
  <c r="P379" i="38"/>
  <c r="AZ379" i="38"/>
  <c r="AV379" i="38"/>
  <c r="AU379" i="38"/>
  <c r="O379" i="38"/>
  <c r="AP379" i="38"/>
  <c r="AG379" i="38"/>
  <c r="AA379" i="38"/>
  <c r="BB379" i="38"/>
  <c r="BA379" i="38"/>
  <c r="AE379" i="38"/>
  <c r="U379" i="38"/>
  <c r="AB379" i="38"/>
  <c r="AQ379" i="38"/>
  <c r="K379" i="38"/>
  <c r="AN379" i="38"/>
  <c r="M379" i="38"/>
  <c r="F379" i="38"/>
  <c r="N379" i="38"/>
  <c r="AC379" i="38"/>
  <c r="AF379" i="38"/>
  <c r="X379" i="38"/>
  <c r="S379" i="38"/>
  <c r="AM379" i="38"/>
  <c r="AX379" i="38"/>
  <c r="AH379" i="38"/>
  <c r="E379" i="38"/>
  <c r="AJ379" i="38"/>
  <c r="AD379" i="38"/>
  <c r="AK379" i="38"/>
  <c r="G379" i="38"/>
  <c r="T379" i="38"/>
  <c r="AW379" i="38"/>
  <c r="V379" i="38"/>
  <c r="R379" i="38"/>
  <c r="Y379" i="38"/>
  <c r="I379" i="38"/>
  <c r="BD390" i="38"/>
  <c r="AN390" i="38"/>
  <c r="AP390" i="38"/>
  <c r="BA390" i="38"/>
  <c r="AZ390" i="38"/>
  <c r="AX390" i="38"/>
  <c r="AQ390" i="38"/>
  <c r="V390" i="38"/>
  <c r="Z390" i="38"/>
  <c r="AO390" i="38"/>
  <c r="H390" i="38"/>
  <c r="AL390" i="38"/>
  <c r="AM390" i="38"/>
  <c r="AG390" i="38"/>
  <c r="L390" i="38"/>
  <c r="AH390" i="38"/>
  <c r="AU390" i="38"/>
  <c r="AV390" i="38"/>
  <c r="AR390" i="38"/>
  <c r="O390" i="38"/>
  <c r="R390" i="38"/>
  <c r="Q390" i="38"/>
  <c r="Y390" i="38"/>
  <c r="P390" i="38"/>
  <c r="M390" i="38"/>
  <c r="AA390" i="38"/>
  <c r="AW390" i="38"/>
  <c r="J390" i="38"/>
  <c r="E390" i="38"/>
  <c r="K390" i="38"/>
  <c r="N390" i="38"/>
  <c r="AK390" i="38"/>
  <c r="W390" i="38"/>
  <c r="BE390" i="38"/>
  <c r="G390" i="38"/>
  <c r="F390" i="38"/>
  <c r="BB390" i="38"/>
  <c r="AI390" i="38"/>
  <c r="S390" i="38"/>
  <c r="AB390" i="38"/>
  <c r="X390" i="38"/>
  <c r="AE390" i="38"/>
  <c r="I390" i="38"/>
  <c r="AD390" i="38"/>
  <c r="AY390" i="38"/>
  <c r="AF390" i="38"/>
  <c r="AT390" i="38"/>
  <c r="U390" i="38"/>
  <c r="T390" i="38"/>
  <c r="AJ390" i="38"/>
  <c r="AC390" i="38"/>
  <c r="AS390" i="38"/>
  <c r="BD366" i="38"/>
  <c r="AQ366" i="38"/>
  <c r="R366" i="38"/>
  <c r="X366" i="38"/>
  <c r="AS366" i="38"/>
  <c r="U366" i="38"/>
  <c r="H366" i="38"/>
  <c r="Q366" i="38"/>
  <c r="I366" i="38"/>
  <c r="AB366" i="38"/>
  <c r="AM366" i="38"/>
  <c r="N366" i="38"/>
  <c r="Y366" i="38"/>
  <c r="F366" i="38"/>
  <c r="BB366" i="38"/>
  <c r="AE366" i="38"/>
  <c r="AA366" i="38"/>
  <c r="AV366" i="38"/>
  <c r="AX366" i="38"/>
  <c r="O366" i="38"/>
  <c r="V366" i="38"/>
  <c r="AJ366" i="38"/>
  <c r="AW366" i="38"/>
  <c r="AL366" i="38"/>
  <c r="BA366" i="38"/>
  <c r="AC366" i="38"/>
  <c r="T366" i="38"/>
  <c r="AF366" i="38"/>
  <c r="K366" i="38"/>
  <c r="M366" i="38"/>
  <c r="AH366" i="38"/>
  <c r="AT366" i="38"/>
  <c r="AG366" i="38"/>
  <c r="J366" i="38"/>
  <c r="AR366" i="38"/>
  <c r="L366" i="38"/>
  <c r="BE366" i="38"/>
  <c r="AO366" i="38"/>
  <c r="AI366" i="38"/>
  <c r="AN366" i="38"/>
  <c r="AP366" i="38"/>
  <c r="AY366" i="38"/>
  <c r="G366" i="38"/>
  <c r="AZ366" i="38"/>
  <c r="W366" i="38"/>
  <c r="S366" i="38"/>
  <c r="P366" i="38"/>
  <c r="AU366" i="38"/>
  <c r="Z366" i="38"/>
  <c r="AD366" i="38"/>
  <c r="E366" i="38"/>
  <c r="AK366" i="38"/>
  <c r="BD371" i="38"/>
  <c r="AP371" i="38"/>
  <c r="AT371" i="38"/>
  <c r="AD371" i="38"/>
  <c r="AI371" i="38"/>
  <c r="F371" i="38"/>
  <c r="AW371" i="38"/>
  <c r="O371" i="38"/>
  <c r="R371" i="38"/>
  <c r="AK371" i="38"/>
  <c r="AG371" i="38"/>
  <c r="AX371" i="38"/>
  <c r="S371" i="38"/>
  <c r="G371" i="38"/>
  <c r="X371" i="38"/>
  <c r="AN371" i="38"/>
  <c r="AH371" i="38"/>
  <c r="BA371" i="38"/>
  <c r="H371" i="38"/>
  <c r="AE371" i="38"/>
  <c r="AC371" i="38"/>
  <c r="AB371" i="38"/>
  <c r="U371" i="38"/>
  <c r="AM371" i="38"/>
  <c r="BB371" i="38"/>
  <c r="M371" i="38"/>
  <c r="Z371" i="38"/>
  <c r="L371" i="38"/>
  <c r="AJ371" i="38"/>
  <c r="AO371" i="38"/>
  <c r="P371" i="38"/>
  <c r="AL371" i="38"/>
  <c r="K371" i="38"/>
  <c r="AR371" i="38"/>
  <c r="V371" i="38"/>
  <c r="I371" i="38"/>
  <c r="T371" i="38"/>
  <c r="Q371" i="38"/>
  <c r="AY371" i="38"/>
  <c r="AF371" i="38"/>
  <c r="BE371" i="38"/>
  <c r="AV371" i="38"/>
  <c r="Y371" i="38"/>
  <c r="AZ371" i="38"/>
  <c r="AS371" i="38"/>
  <c r="AA371" i="38"/>
  <c r="J371" i="38"/>
  <c r="AQ371" i="38"/>
  <c r="AU371" i="38"/>
  <c r="N371" i="38"/>
  <c r="E371" i="38"/>
  <c r="W371" i="38"/>
  <c r="AC806" i="38"/>
  <c r="AY806" i="38"/>
  <c r="S806" i="38"/>
  <c r="AG806" i="38"/>
  <c r="W806" i="38"/>
  <c r="G806" i="38"/>
  <c r="AZ806" i="38"/>
  <c r="AF806" i="38"/>
  <c r="AN806" i="38"/>
  <c r="BB806" i="38"/>
  <c r="AR806" i="38"/>
  <c r="P806" i="38"/>
  <c r="BA806" i="38"/>
  <c r="U806" i="38"/>
  <c r="AS806" i="38"/>
  <c r="K806" i="38"/>
  <c r="Y806" i="38"/>
  <c r="AU806" i="38"/>
  <c r="AE806" i="38"/>
  <c r="J806" i="38"/>
  <c r="AH806" i="38"/>
  <c r="N806" i="38"/>
  <c r="AV806" i="38"/>
  <c r="AD806" i="38"/>
  <c r="AT806" i="38"/>
  <c r="AQ806" i="38"/>
  <c r="M806" i="38"/>
  <c r="AI806" i="38"/>
  <c r="AW806" i="38"/>
  <c r="Q806" i="38"/>
  <c r="O806" i="38"/>
  <c r="T806" i="38"/>
  <c r="AP806" i="38"/>
  <c r="H806" i="38"/>
  <c r="R806" i="38"/>
  <c r="L806" i="38"/>
  <c r="Z806" i="38"/>
  <c r="V806" i="38"/>
  <c r="AK806" i="38"/>
  <c r="E806" i="38"/>
  <c r="AA806" i="38"/>
  <c r="AO806" i="38"/>
  <c r="I806" i="38"/>
  <c r="AM806" i="38"/>
  <c r="AJ806" i="38"/>
  <c r="AL806" i="38"/>
  <c r="X806" i="38"/>
  <c r="AX806" i="38"/>
  <c r="AB806" i="38"/>
  <c r="F806" i="38"/>
  <c r="BD806" i="38"/>
  <c r="BE806" i="38"/>
  <c r="BE821" i="38"/>
  <c r="Y821" i="38"/>
  <c r="AM821" i="38"/>
  <c r="I821" i="38"/>
  <c r="AC821" i="38"/>
  <c r="AA821" i="38"/>
  <c r="M821" i="38"/>
  <c r="AT821" i="38"/>
  <c r="R821" i="38"/>
  <c r="AJ821" i="38"/>
  <c r="AL821" i="38"/>
  <c r="AN821" i="38"/>
  <c r="Z821" i="38"/>
  <c r="AW821" i="38"/>
  <c r="Q821" i="38"/>
  <c r="AG821" i="38"/>
  <c r="BA821" i="38"/>
  <c r="U821" i="38"/>
  <c r="AY821" i="38"/>
  <c r="AE821" i="38"/>
  <c r="AF821" i="38"/>
  <c r="AH821" i="38"/>
  <c r="X821" i="38"/>
  <c r="BB821" i="38"/>
  <c r="P821" i="38"/>
  <c r="AZ821" i="38"/>
  <c r="AO821" i="38"/>
  <c r="W821" i="38"/>
  <c r="E821" i="38"/>
  <c r="N821" i="38"/>
  <c r="AX821" i="38"/>
  <c r="L821" i="38"/>
  <c r="AP821" i="38"/>
  <c r="AI821" i="38"/>
  <c r="O821" i="38"/>
  <c r="K821" i="38"/>
  <c r="AD821" i="38"/>
  <c r="AV821" i="38"/>
  <c r="AR821" i="38"/>
  <c r="G821" i="38"/>
  <c r="AS821" i="38"/>
  <c r="S821" i="38"/>
  <c r="AB821" i="38"/>
  <c r="F821" i="38"/>
  <c r="J821" i="38"/>
  <c r="AU821" i="38"/>
  <c r="AK821" i="38"/>
  <c r="AQ821" i="38"/>
  <c r="H821" i="38"/>
  <c r="V821" i="38"/>
  <c r="T821" i="38"/>
  <c r="BD821" i="38"/>
  <c r="AO421" i="38"/>
  <c r="I421" i="38"/>
  <c r="Q421" i="38"/>
  <c r="AS421" i="38"/>
  <c r="M421" i="38"/>
  <c r="AQ421" i="38"/>
  <c r="P421" i="38"/>
  <c r="BB421" i="38"/>
  <c r="T421" i="38"/>
  <c r="Z421" i="38"/>
  <c r="H421" i="38"/>
  <c r="AL421" i="38"/>
  <c r="N421" i="38"/>
  <c r="AM421" i="38"/>
  <c r="W421" i="38"/>
  <c r="AV421" i="38"/>
  <c r="AZ421" i="38"/>
  <c r="R421" i="38"/>
  <c r="AG421" i="38"/>
  <c r="AU421" i="38"/>
  <c r="AA421" i="38"/>
  <c r="AK421" i="38"/>
  <c r="E421" i="38"/>
  <c r="K421" i="38"/>
  <c r="AF421" i="38"/>
  <c r="AH421" i="38"/>
  <c r="AJ421" i="38"/>
  <c r="AX421" i="38"/>
  <c r="X421" i="38"/>
  <c r="J421" i="38"/>
  <c r="S421" i="38"/>
  <c r="AY421" i="38"/>
  <c r="AB421" i="38"/>
  <c r="AN421" i="38"/>
  <c r="AW421" i="38"/>
  <c r="AC421" i="38"/>
  <c r="Y421" i="38"/>
  <c r="BA421" i="38"/>
  <c r="O421" i="38"/>
  <c r="AE421" i="38"/>
  <c r="U421" i="38"/>
  <c r="V421" i="38"/>
  <c r="AT421" i="38"/>
  <c r="AD421" i="38"/>
  <c r="AP421" i="38"/>
  <c r="F421" i="38"/>
  <c r="L421" i="38"/>
  <c r="G421" i="38"/>
  <c r="AI421" i="38"/>
  <c r="AR421" i="38"/>
  <c r="BE421" i="38"/>
  <c r="AY813" i="38"/>
  <c r="Q813" i="38"/>
  <c r="AQ813" i="38"/>
  <c r="AO813" i="38"/>
  <c r="AI813" i="38"/>
  <c r="AU813" i="38"/>
  <c r="O813" i="38"/>
  <c r="AT813" i="38"/>
  <c r="R813" i="38"/>
  <c r="AJ813" i="38"/>
  <c r="AL813" i="38"/>
  <c r="AN813" i="38"/>
  <c r="AP813" i="38"/>
  <c r="AS813" i="38"/>
  <c r="M813" i="38"/>
  <c r="AG813" i="38"/>
  <c r="U813" i="38"/>
  <c r="AC813" i="38"/>
  <c r="S813" i="38"/>
  <c r="BE813" i="38"/>
  <c r="AF813" i="38"/>
  <c r="AH813" i="38"/>
  <c r="X813" i="38"/>
  <c r="BB813" i="38"/>
  <c r="Z813" i="38"/>
  <c r="P813" i="38"/>
  <c r="AM813" i="38"/>
  <c r="E813" i="38"/>
  <c r="AW813" i="38"/>
  <c r="AA813" i="38"/>
  <c r="W813" i="38"/>
  <c r="G813" i="38"/>
  <c r="N813" i="38"/>
  <c r="AB813" i="38"/>
  <c r="AX813" i="38"/>
  <c r="F813" i="38"/>
  <c r="L813" i="38"/>
  <c r="AZ813" i="38"/>
  <c r="T813" i="38"/>
  <c r="Y813" i="38"/>
  <c r="BA813" i="38"/>
  <c r="AE813" i="38"/>
  <c r="I813" i="38"/>
  <c r="K813" i="38"/>
  <c r="AK813" i="38"/>
  <c r="AD813" i="38"/>
  <c r="H813" i="38"/>
  <c r="AV813" i="38"/>
  <c r="V813" i="38"/>
  <c r="AR813" i="38"/>
  <c r="J813" i="38"/>
  <c r="BD813" i="38"/>
  <c r="BD776" i="38"/>
  <c r="AK776" i="38"/>
  <c r="E776" i="38"/>
  <c r="AA776" i="38"/>
  <c r="AO776" i="38"/>
  <c r="I776" i="38"/>
  <c r="BE776" i="38"/>
  <c r="Z776" i="38"/>
  <c r="AN776" i="38"/>
  <c r="AF776" i="38"/>
  <c r="X776" i="38"/>
  <c r="J776" i="38"/>
  <c r="AJ776" i="38"/>
  <c r="T776" i="38"/>
  <c r="AC776" i="38"/>
  <c r="AY776" i="38"/>
  <c r="S776" i="38"/>
  <c r="AG776" i="38"/>
  <c r="AM776" i="38"/>
  <c r="W776" i="38"/>
  <c r="L776" i="38"/>
  <c r="AT776" i="38"/>
  <c r="V776" i="38"/>
  <c r="H776" i="38"/>
  <c r="AP776" i="38"/>
  <c r="AH776" i="38"/>
  <c r="BA776" i="38"/>
  <c r="U776" i="38"/>
  <c r="AQ776" i="38"/>
  <c r="K776" i="38"/>
  <c r="Y776" i="38"/>
  <c r="G776" i="38"/>
  <c r="AU776" i="38"/>
  <c r="F776" i="38"/>
  <c r="P776" i="38"/>
  <c r="AB776" i="38"/>
  <c r="AV776" i="38"/>
  <c r="AL776" i="38"/>
  <c r="AX776" i="38"/>
  <c r="AS776" i="38"/>
  <c r="M776" i="38"/>
  <c r="AI776" i="38"/>
  <c r="AW776" i="38"/>
  <c r="Q776" i="38"/>
  <c r="AE776" i="38"/>
  <c r="O776" i="38"/>
  <c r="AD776" i="38"/>
  <c r="R776" i="38"/>
  <c r="AZ776" i="38"/>
  <c r="N776" i="38"/>
  <c r="AR776" i="38"/>
  <c r="BB776" i="38"/>
  <c r="AE398" i="38"/>
  <c r="BA398" i="38"/>
  <c r="U398" i="38"/>
  <c r="AO398" i="38"/>
  <c r="K398" i="38"/>
  <c r="BE398" i="38"/>
  <c r="J398" i="38"/>
  <c r="AR398" i="38"/>
  <c r="P398" i="38"/>
  <c r="T398" i="38"/>
  <c r="H398" i="38"/>
  <c r="AB398" i="38"/>
  <c r="AJ398" i="38"/>
  <c r="W398" i="38"/>
  <c r="AU398" i="38"/>
  <c r="M398" i="38"/>
  <c r="AI398" i="38"/>
  <c r="AM398" i="38"/>
  <c r="Y398" i="38"/>
  <c r="Z398" i="38"/>
  <c r="AN398" i="38"/>
  <c r="N398" i="38"/>
  <c r="AZ398" i="38"/>
  <c r="R398" i="38"/>
  <c r="X398" i="38"/>
  <c r="AQ398" i="38"/>
  <c r="O398" i="38"/>
  <c r="AS398" i="38"/>
  <c r="E398" i="38"/>
  <c r="AA398" i="38"/>
  <c r="I398" i="38"/>
  <c r="AY398" i="38"/>
  <c r="AP398" i="38"/>
  <c r="F398" i="38"/>
  <c r="AD398" i="38"/>
  <c r="AF398" i="38"/>
  <c r="AH398" i="38"/>
  <c r="AV398" i="38"/>
  <c r="AK398" i="38"/>
  <c r="G398" i="38"/>
  <c r="AC398" i="38"/>
  <c r="AW398" i="38"/>
  <c r="S398" i="38"/>
  <c r="AG398" i="38"/>
  <c r="Q398" i="38"/>
  <c r="L398" i="38"/>
  <c r="BB398" i="38"/>
  <c r="AT398" i="38"/>
  <c r="AL398" i="38"/>
  <c r="AX398" i="38"/>
  <c r="V398" i="38"/>
  <c r="BD398" i="38"/>
  <c r="BD792" i="38"/>
  <c r="AW792" i="38"/>
  <c r="Q792" i="38"/>
  <c r="AE792" i="38"/>
  <c r="BA792" i="38"/>
  <c r="U792" i="38"/>
  <c r="AA792" i="38"/>
  <c r="BE792" i="38"/>
  <c r="V792" i="38"/>
  <c r="AX792" i="38"/>
  <c r="AV792" i="38"/>
  <c r="X792" i="38"/>
  <c r="F792" i="38"/>
  <c r="AH792" i="38"/>
  <c r="AO792" i="38"/>
  <c r="I792" i="38"/>
  <c r="W792" i="38"/>
  <c r="AS792" i="38"/>
  <c r="M792" i="38"/>
  <c r="AY792" i="38"/>
  <c r="K792" i="38"/>
  <c r="BB792" i="38"/>
  <c r="AF792" i="38"/>
  <c r="AB792" i="38"/>
  <c r="L792" i="38"/>
  <c r="AL792" i="38"/>
  <c r="AR792" i="38"/>
  <c r="AM792" i="38"/>
  <c r="AC792" i="38"/>
  <c r="AQ792" i="38"/>
  <c r="AN792" i="38"/>
  <c r="AJ792" i="38"/>
  <c r="AT792" i="38"/>
  <c r="AG792" i="38"/>
  <c r="O792" i="38"/>
  <c r="E792" i="38"/>
  <c r="J792" i="38"/>
  <c r="AZ792" i="38"/>
  <c r="H792" i="38"/>
  <c r="R792" i="38"/>
  <c r="Y792" i="38"/>
  <c r="G792" i="38"/>
  <c r="AI792" i="38"/>
  <c r="AP792" i="38"/>
  <c r="P792" i="38"/>
  <c r="Z792" i="38"/>
  <c r="AU792" i="38"/>
  <c r="AK792" i="38"/>
  <c r="S792" i="38"/>
  <c r="N792" i="38"/>
  <c r="T792" i="38"/>
  <c r="AD792" i="38"/>
  <c r="AI410" i="38"/>
  <c r="AW410" i="38"/>
  <c r="Q410" i="38"/>
  <c r="AE410" i="38"/>
  <c r="AS410" i="38"/>
  <c r="AC410" i="38"/>
  <c r="Z410" i="38"/>
  <c r="AV410" i="38"/>
  <c r="T410" i="38"/>
  <c r="AH410" i="38"/>
  <c r="X410" i="38"/>
  <c r="V410" i="38"/>
  <c r="AA410" i="38"/>
  <c r="AO410" i="38"/>
  <c r="I410" i="38"/>
  <c r="W410" i="38"/>
  <c r="M410" i="38"/>
  <c r="BA410" i="38"/>
  <c r="AP410" i="38"/>
  <c r="N410" i="38"/>
  <c r="AZ410" i="38"/>
  <c r="AX410" i="38"/>
  <c r="F410" i="38"/>
  <c r="P410" i="38"/>
  <c r="AY410" i="38"/>
  <c r="S410" i="38"/>
  <c r="AG410" i="38"/>
  <c r="AQ410" i="38"/>
  <c r="O410" i="38"/>
  <c r="AK410" i="38"/>
  <c r="U410" i="38"/>
  <c r="L410" i="38"/>
  <c r="AD410" i="38"/>
  <c r="H410" i="38"/>
  <c r="AB410" i="38"/>
  <c r="AJ410" i="38"/>
  <c r="AL410" i="38"/>
  <c r="AU410" i="38"/>
  <c r="K410" i="38"/>
  <c r="Y410" i="38"/>
  <c r="AM410" i="38"/>
  <c r="G410" i="38"/>
  <c r="E410" i="38"/>
  <c r="J410" i="38"/>
  <c r="AR410" i="38"/>
  <c r="AT410" i="38"/>
  <c r="R410" i="38"/>
  <c r="AF410" i="38"/>
  <c r="BB410" i="38"/>
  <c r="AN410" i="38"/>
  <c r="BE410" i="38"/>
  <c r="AG778" i="38"/>
  <c r="Y778" i="38"/>
  <c r="AM778" i="38"/>
  <c r="G778" i="38"/>
  <c r="AC778" i="38"/>
  <c r="AY778" i="38"/>
  <c r="AW778" i="38"/>
  <c r="Q778" i="38"/>
  <c r="AE778" i="38"/>
  <c r="BA778" i="38"/>
  <c r="U778" i="38"/>
  <c r="S778" i="38"/>
  <c r="AO778" i="38"/>
  <c r="I778" i="38"/>
  <c r="W778" i="38"/>
  <c r="M778" i="38"/>
  <c r="AI778" i="38"/>
  <c r="BB778" i="38"/>
  <c r="AF778" i="38"/>
  <c r="AV778" i="38"/>
  <c r="AL778" i="38"/>
  <c r="AZ778" i="38"/>
  <c r="AR778" i="38"/>
  <c r="O778" i="38"/>
  <c r="E778" i="38"/>
  <c r="AA778" i="38"/>
  <c r="AX778" i="38"/>
  <c r="AB778" i="38"/>
  <c r="AD778" i="38"/>
  <c r="X778" i="38"/>
  <c r="AJ778" i="38"/>
  <c r="J778" i="38"/>
  <c r="AQ778" i="38"/>
  <c r="AS778" i="38"/>
  <c r="BE778" i="38"/>
  <c r="Z778" i="38"/>
  <c r="H778" i="38"/>
  <c r="N778" i="38"/>
  <c r="AH778" i="38"/>
  <c r="L778" i="38"/>
  <c r="P778" i="38"/>
  <c r="AU778" i="38"/>
  <c r="AK778" i="38"/>
  <c r="K778" i="38"/>
  <c r="V778" i="38"/>
  <c r="T778" i="38"/>
  <c r="R778" i="38"/>
  <c r="F778" i="38"/>
  <c r="AP778" i="38"/>
  <c r="AT778" i="38"/>
  <c r="AN778" i="38"/>
  <c r="BD778" i="38"/>
  <c r="W404" i="38"/>
  <c r="AS404" i="38"/>
  <c r="M404" i="38"/>
  <c r="AI404" i="38"/>
  <c r="AO404" i="38"/>
  <c r="AW404" i="38"/>
  <c r="AL404" i="38"/>
  <c r="AJ404" i="38"/>
  <c r="H404" i="38"/>
  <c r="AD404" i="38"/>
  <c r="AZ404" i="38"/>
  <c r="R404" i="38"/>
  <c r="AU404" i="38"/>
  <c r="O404" i="38"/>
  <c r="AK404" i="38"/>
  <c r="E404" i="38"/>
  <c r="AA404" i="38"/>
  <c r="I404" i="38"/>
  <c r="Q404" i="38"/>
  <c r="BB404" i="38"/>
  <c r="J404" i="38"/>
  <c r="AN404" i="38"/>
  <c r="AT404" i="38"/>
  <c r="X404" i="38"/>
  <c r="AH404" i="38"/>
  <c r="AM404" i="38"/>
  <c r="G404" i="38"/>
  <c r="AC404" i="38"/>
  <c r="AY404" i="38"/>
  <c r="S404" i="38"/>
  <c r="AG404" i="38"/>
  <c r="F404" i="38"/>
  <c r="AF404" i="38"/>
  <c r="Z404" i="38"/>
  <c r="AB404" i="38"/>
  <c r="P404" i="38"/>
  <c r="L404" i="38"/>
  <c r="AX404" i="38"/>
  <c r="AE404" i="38"/>
  <c r="BA404" i="38"/>
  <c r="U404" i="38"/>
  <c r="AQ404" i="38"/>
  <c r="K404" i="38"/>
  <c r="Y404" i="38"/>
  <c r="V404" i="38"/>
  <c r="AR404" i="38"/>
  <c r="AP404" i="38"/>
  <c r="N404" i="38"/>
  <c r="AV404" i="38"/>
  <c r="T404" i="38"/>
  <c r="BE404" i="38"/>
  <c r="AI400" i="38"/>
  <c r="AW400" i="38"/>
  <c r="Q400" i="38"/>
  <c r="AE400" i="38"/>
  <c r="AS400" i="38"/>
  <c r="AC400" i="38"/>
  <c r="V400" i="38"/>
  <c r="AZ400" i="38"/>
  <c r="J400" i="38"/>
  <c r="AN400" i="38"/>
  <c r="N400" i="38"/>
  <c r="AV400" i="38"/>
  <c r="AA400" i="38"/>
  <c r="AO400" i="38"/>
  <c r="I400" i="38"/>
  <c r="W400" i="38"/>
  <c r="M400" i="38"/>
  <c r="BA400" i="38"/>
  <c r="AL400" i="38"/>
  <c r="AR400" i="38"/>
  <c r="Z400" i="38"/>
  <c r="AJ400" i="38"/>
  <c r="AD400" i="38"/>
  <c r="L400" i="38"/>
  <c r="AY400" i="38"/>
  <c r="S400" i="38"/>
  <c r="AG400" i="38"/>
  <c r="AU400" i="38"/>
  <c r="O400" i="38"/>
  <c r="AK400" i="38"/>
  <c r="U400" i="38"/>
  <c r="BB400" i="38"/>
  <c r="R400" i="38"/>
  <c r="AP400" i="38"/>
  <c r="AH400" i="38"/>
  <c r="AT400" i="38"/>
  <c r="AX400" i="38"/>
  <c r="AQ400" i="38"/>
  <c r="K400" i="38"/>
  <c r="Y400" i="38"/>
  <c r="AM400" i="38"/>
  <c r="G400" i="38"/>
  <c r="E400" i="38"/>
  <c r="F400" i="38"/>
  <c r="AF400" i="38"/>
  <c r="X400" i="38"/>
  <c r="H400" i="38"/>
  <c r="AB400" i="38"/>
  <c r="P400" i="38"/>
  <c r="T400" i="38"/>
  <c r="BD400" i="38"/>
  <c r="BE400" i="38"/>
  <c r="AU402" i="38"/>
  <c r="M402" i="38"/>
  <c r="AI402" i="38"/>
  <c r="AW402" i="38"/>
  <c r="Q402" i="38"/>
  <c r="AQ402" i="38"/>
  <c r="BE402" i="38"/>
  <c r="BB402" i="38"/>
  <c r="AC402" i="38"/>
  <c r="AY402" i="38"/>
  <c r="S402" i="38"/>
  <c r="AG402" i="38"/>
  <c r="AE402" i="38"/>
  <c r="AM402" i="38"/>
  <c r="V402" i="38"/>
  <c r="AV402" i="38"/>
  <c r="U402" i="38"/>
  <c r="K402" i="38"/>
  <c r="W402" i="38"/>
  <c r="AL402" i="38"/>
  <c r="Z402" i="38"/>
  <c r="AF402" i="38"/>
  <c r="T402" i="38"/>
  <c r="R402" i="38"/>
  <c r="AN402" i="38"/>
  <c r="E402" i="38"/>
  <c r="AO402" i="38"/>
  <c r="O402" i="38"/>
  <c r="AJ402" i="38"/>
  <c r="AP402" i="38"/>
  <c r="N402" i="38"/>
  <c r="AZ402" i="38"/>
  <c r="P402" i="38"/>
  <c r="BA402" i="38"/>
  <c r="AS402" i="38"/>
  <c r="Y402" i="38"/>
  <c r="G402" i="38"/>
  <c r="H402" i="38"/>
  <c r="L402" i="38"/>
  <c r="AD402" i="38"/>
  <c r="X402" i="38"/>
  <c r="AH402" i="38"/>
  <c r="AK402" i="38"/>
  <c r="AA402" i="38"/>
  <c r="I402" i="38"/>
  <c r="F402" i="38"/>
  <c r="J402" i="38"/>
  <c r="AR402" i="38"/>
  <c r="AT402" i="38"/>
  <c r="AX402" i="38"/>
  <c r="AB402" i="38"/>
  <c r="AK801" i="38"/>
  <c r="E801" i="38"/>
  <c r="W801" i="38"/>
  <c r="AO801" i="38"/>
  <c r="I801" i="38"/>
  <c r="G801" i="38"/>
  <c r="AD801" i="38"/>
  <c r="AZ801" i="38"/>
  <c r="AX801" i="38"/>
  <c r="H801" i="38"/>
  <c r="V801" i="38"/>
  <c r="AJ801" i="38"/>
  <c r="Y801" i="38"/>
  <c r="AY801" i="38"/>
  <c r="O801" i="38"/>
  <c r="AG801" i="38"/>
  <c r="AU801" i="38"/>
  <c r="AE801" i="38"/>
  <c r="AT801" i="38"/>
  <c r="J801" i="38"/>
  <c r="P801" i="38"/>
  <c r="AP801" i="38"/>
  <c r="AL801" i="38"/>
  <c r="AF801" i="38"/>
  <c r="BA801" i="38"/>
  <c r="Q801" i="38"/>
  <c r="AQ801" i="38"/>
  <c r="K801" i="38"/>
  <c r="U801" i="38"/>
  <c r="AA801" i="38"/>
  <c r="S801" i="38"/>
  <c r="L801" i="38"/>
  <c r="R801" i="38"/>
  <c r="AB801" i="38"/>
  <c r="AN801" i="38"/>
  <c r="BB801" i="38"/>
  <c r="Z801" i="38"/>
  <c r="AS801" i="38"/>
  <c r="M801" i="38"/>
  <c r="AI801" i="38"/>
  <c r="AW801" i="38"/>
  <c r="AC801" i="38"/>
  <c r="AM801" i="38"/>
  <c r="N801" i="38"/>
  <c r="T801" i="38"/>
  <c r="AH801" i="38"/>
  <c r="F801" i="38"/>
  <c r="AV801" i="38"/>
  <c r="X801" i="38"/>
  <c r="AR801" i="38"/>
  <c r="BE801" i="38"/>
  <c r="BD801" i="38"/>
  <c r="BE781" i="38"/>
  <c r="AY781" i="38"/>
  <c r="AG781" i="38"/>
  <c r="AQ781" i="38"/>
  <c r="G781" i="38"/>
  <c r="O781" i="38"/>
  <c r="K781" i="38"/>
  <c r="AK781" i="38"/>
  <c r="AJ781" i="38"/>
  <c r="L781" i="38"/>
  <c r="N781" i="38"/>
  <c r="AR781" i="38"/>
  <c r="Z781" i="38"/>
  <c r="AV781" i="38"/>
  <c r="AU781" i="38"/>
  <c r="I781" i="38"/>
  <c r="Y781" i="38"/>
  <c r="BA781" i="38"/>
  <c r="M781" i="38"/>
  <c r="AE781" i="38"/>
  <c r="V781" i="38"/>
  <c r="H781" i="38"/>
  <c r="AH781" i="38"/>
  <c r="F781" i="38"/>
  <c r="AP781" i="38"/>
  <c r="AB781" i="38"/>
  <c r="J781" i="38"/>
  <c r="AO781" i="38"/>
  <c r="E781" i="38"/>
  <c r="Q781" i="38"/>
  <c r="AM781" i="38"/>
  <c r="AI781" i="38"/>
  <c r="AA781" i="38"/>
  <c r="BB781" i="38"/>
  <c r="AZ781" i="38"/>
  <c r="T781" i="38"/>
  <c r="AL781" i="38"/>
  <c r="AN781" i="38"/>
  <c r="P781" i="38"/>
  <c r="S781" i="38"/>
  <c r="AW781" i="38"/>
  <c r="AC781" i="38"/>
  <c r="W781" i="38"/>
  <c r="AS781" i="38"/>
  <c r="U781" i="38"/>
  <c r="AX781" i="38"/>
  <c r="AF781" i="38"/>
  <c r="AD781" i="38"/>
  <c r="R781" i="38"/>
  <c r="AT781" i="38"/>
  <c r="X781" i="38"/>
  <c r="BD781" i="38"/>
  <c r="Y612" i="38"/>
  <c r="AM612" i="38"/>
  <c r="G612" i="38"/>
  <c r="AC612" i="38"/>
  <c r="AY612" i="38"/>
  <c r="BE612" i="38"/>
  <c r="AP612" i="38"/>
  <c r="AV612" i="38"/>
  <c r="N612" i="38"/>
  <c r="R612" i="38"/>
  <c r="AL612" i="38"/>
  <c r="AT612" i="38"/>
  <c r="AW612" i="38"/>
  <c r="Q612" i="38"/>
  <c r="AE612" i="38"/>
  <c r="BA612" i="38"/>
  <c r="U612" i="38"/>
  <c r="S612" i="38"/>
  <c r="AI612" i="38"/>
  <c r="AJ612" i="38"/>
  <c r="AD612" i="38"/>
  <c r="AX612" i="38"/>
  <c r="AB612" i="38"/>
  <c r="T612" i="38"/>
  <c r="Z612" i="38"/>
  <c r="AO612" i="38"/>
  <c r="I612" i="38"/>
  <c r="W612" i="38"/>
  <c r="AS612" i="38"/>
  <c r="M612" i="38"/>
  <c r="AQ612" i="38"/>
  <c r="V612" i="38"/>
  <c r="X612" i="38"/>
  <c r="AA612" i="38"/>
  <c r="AR612" i="38"/>
  <c r="L612" i="38"/>
  <c r="H612" i="38"/>
  <c r="P612" i="38"/>
  <c r="AG612" i="38"/>
  <c r="AU612" i="38"/>
  <c r="O612" i="38"/>
  <c r="AK612" i="38"/>
  <c r="E612" i="38"/>
  <c r="K612" i="38"/>
  <c r="BB612" i="38"/>
  <c r="AN612" i="38"/>
  <c r="AF612" i="38"/>
  <c r="AZ612" i="38"/>
  <c r="F612" i="38"/>
  <c r="AH612" i="38"/>
  <c r="J612" i="38"/>
  <c r="BD612" i="38"/>
  <c r="AU405" i="38"/>
  <c r="AA405" i="38"/>
  <c r="AK405" i="38"/>
  <c r="E405" i="38"/>
  <c r="U405" i="38"/>
  <c r="S405" i="38"/>
  <c r="I405" i="38"/>
  <c r="F405" i="38"/>
  <c r="AZ405" i="38"/>
  <c r="AR405" i="38"/>
  <c r="AJ405" i="38"/>
  <c r="AV405" i="38"/>
  <c r="T405" i="38"/>
  <c r="AM405" i="38"/>
  <c r="G405" i="38"/>
  <c r="W405" i="38"/>
  <c r="AY405" i="38"/>
  <c r="AE405" i="38"/>
  <c r="AW405" i="38"/>
  <c r="H405" i="38"/>
  <c r="AL405" i="38"/>
  <c r="Z405" i="38"/>
  <c r="N405" i="38"/>
  <c r="AH405" i="38"/>
  <c r="V405" i="38"/>
  <c r="AD405" i="38"/>
  <c r="Y405" i="38"/>
  <c r="BA405" i="38"/>
  <c r="O405" i="38"/>
  <c r="AQ405" i="38"/>
  <c r="K405" i="38"/>
  <c r="AC405" i="38"/>
  <c r="X405" i="38"/>
  <c r="J405" i="38"/>
  <c r="L405" i="38"/>
  <c r="AT405" i="38"/>
  <c r="P405" i="38"/>
  <c r="BB405" i="38"/>
  <c r="Q405" i="38"/>
  <c r="AS405" i="38"/>
  <c r="M405" i="38"/>
  <c r="AI405" i="38"/>
  <c r="AG405" i="38"/>
  <c r="AO405" i="38"/>
  <c r="AN405" i="38"/>
  <c r="AX405" i="38"/>
  <c r="AB405" i="38"/>
  <c r="AP405" i="38"/>
  <c r="AF405" i="38"/>
  <c r="R405" i="38"/>
  <c r="BE405" i="38"/>
  <c r="BE811" i="38"/>
  <c r="AI811" i="38"/>
  <c r="AW811" i="38"/>
  <c r="AA811" i="38"/>
  <c r="AM811" i="38"/>
  <c r="O811" i="38"/>
  <c r="AY811" i="38"/>
  <c r="G811" i="38"/>
  <c r="AO811" i="38"/>
  <c r="W811" i="38"/>
  <c r="M811" i="38"/>
  <c r="AS811" i="38"/>
  <c r="E811" i="38"/>
  <c r="AU811" i="38"/>
  <c r="AC811" i="38"/>
  <c r="AZ811" i="38"/>
  <c r="V811" i="38"/>
  <c r="AN811" i="38"/>
  <c r="AP811" i="38"/>
  <c r="AD811" i="38"/>
  <c r="AJ811" i="38"/>
  <c r="AK811" i="38"/>
  <c r="Q811" i="38"/>
  <c r="U811" i="38"/>
  <c r="R811" i="38"/>
  <c r="AF811" i="38"/>
  <c r="AL811" i="38"/>
  <c r="AR811" i="38"/>
  <c r="T811" i="38"/>
  <c r="L811" i="38"/>
  <c r="N811" i="38"/>
  <c r="AG811" i="38"/>
  <c r="AE811" i="38"/>
  <c r="BA811" i="38"/>
  <c r="AQ811" i="38"/>
  <c r="AH811" i="38"/>
  <c r="AB811" i="38"/>
  <c r="BB811" i="38"/>
  <c r="J811" i="38"/>
  <c r="P811" i="38"/>
  <c r="X811" i="38"/>
  <c r="S811" i="38"/>
  <c r="K811" i="38"/>
  <c r="I811" i="38"/>
  <c r="Y811" i="38"/>
  <c r="AX811" i="38"/>
  <c r="F811" i="38"/>
  <c r="H811" i="38"/>
  <c r="Z811" i="38"/>
  <c r="AV811" i="38"/>
  <c r="AT811" i="38"/>
  <c r="BD811" i="38"/>
  <c r="BD374" i="38"/>
  <c r="H374" i="38"/>
  <c r="T374" i="38"/>
  <c r="U374" i="38"/>
  <c r="K374" i="38"/>
  <c r="L374" i="38"/>
  <c r="AG374" i="38"/>
  <c r="AC374" i="38"/>
  <c r="P374" i="38"/>
  <c r="W374" i="38"/>
  <c r="BA374" i="38"/>
  <c r="BB374" i="38"/>
  <c r="Y374" i="38"/>
  <c r="N374" i="38"/>
  <c r="AZ374" i="38"/>
  <c r="AF374" i="38"/>
  <c r="AU374" i="38"/>
  <c r="AE374" i="38"/>
  <c r="Z374" i="38"/>
  <c r="M374" i="38"/>
  <c r="AQ374" i="38"/>
  <c r="AR374" i="38"/>
  <c r="AA374" i="38"/>
  <c r="AN374" i="38"/>
  <c r="X374" i="38"/>
  <c r="AY374" i="38"/>
  <c r="AH374" i="38"/>
  <c r="AB374" i="38"/>
  <c r="V374" i="38"/>
  <c r="S374" i="38"/>
  <c r="G374" i="38"/>
  <c r="J374" i="38"/>
  <c r="I374" i="38"/>
  <c r="F374" i="38"/>
  <c r="AJ374" i="38"/>
  <c r="AI374" i="38"/>
  <c r="AD374" i="38"/>
  <c r="E374" i="38"/>
  <c r="Q374" i="38"/>
  <c r="AL374" i="38"/>
  <c r="R374" i="38"/>
  <c r="AX374" i="38"/>
  <c r="AK374" i="38"/>
  <c r="AP374" i="38"/>
  <c r="AV374" i="38"/>
  <c r="AW374" i="38"/>
  <c r="BE374" i="38"/>
  <c r="AO374" i="38"/>
  <c r="AM374" i="38"/>
  <c r="AT374" i="38"/>
  <c r="O374" i="38"/>
  <c r="AS374" i="38"/>
  <c r="BD369" i="38"/>
  <c r="AF369" i="38"/>
  <c r="N369" i="38"/>
  <c r="K369" i="38"/>
  <c r="AJ369" i="38"/>
  <c r="X369" i="38"/>
  <c r="AQ369" i="38"/>
  <c r="R369" i="38"/>
  <c r="AR369" i="38"/>
  <c r="O369" i="38"/>
  <c r="Q369" i="38"/>
  <c r="J369" i="38"/>
  <c r="AP369" i="38"/>
  <c r="AV369" i="38"/>
  <c r="L369" i="38"/>
  <c r="I369" i="38"/>
  <c r="M369" i="38"/>
  <c r="AA369" i="38"/>
  <c r="F369" i="38"/>
  <c r="AE369" i="38"/>
  <c r="S369" i="38"/>
  <c r="BB369" i="38"/>
  <c r="G369" i="38"/>
  <c r="AH369" i="38"/>
  <c r="AN369" i="38"/>
  <c r="AI369" i="38"/>
  <c r="BA369" i="38"/>
  <c r="AX369" i="38"/>
  <c r="U369" i="38"/>
  <c r="AU369" i="38"/>
  <c r="AZ369" i="38"/>
  <c r="AD369" i="38"/>
  <c r="AS369" i="38"/>
  <c r="T369" i="38"/>
  <c r="H369" i="38"/>
  <c r="AG369" i="38"/>
  <c r="P369" i="38"/>
  <c r="AB369" i="38"/>
  <c r="AK369" i="38"/>
  <c r="AT369" i="38"/>
  <c r="BE369" i="38"/>
  <c r="W369" i="38"/>
  <c r="AO369" i="38"/>
  <c r="V369" i="38"/>
  <c r="E369" i="38"/>
  <c r="AC369" i="38"/>
  <c r="AL369" i="38"/>
  <c r="Y369" i="38"/>
  <c r="AW369" i="38"/>
  <c r="AM369" i="38"/>
  <c r="Z369" i="38"/>
  <c r="AY369" i="38"/>
  <c r="BD363" i="38"/>
  <c r="J363" i="38"/>
  <c r="P363" i="38"/>
  <c r="AQ363" i="38"/>
  <c r="AZ363" i="38"/>
  <c r="AT363" i="38"/>
  <c r="Q363" i="38"/>
  <c r="Y363" i="38"/>
  <c r="AD363" i="38"/>
  <c r="AY363" i="38"/>
  <c r="AN363" i="38"/>
  <c r="AI363" i="38"/>
  <c r="AE363" i="38"/>
  <c r="S363" i="38"/>
  <c r="AF363" i="38"/>
  <c r="AB363" i="38"/>
  <c r="AK363" i="38"/>
  <c r="H363" i="38"/>
  <c r="X363" i="38"/>
  <c r="AG363" i="38"/>
  <c r="BE363" i="38"/>
  <c r="BB363" i="38"/>
  <c r="AX363" i="38"/>
  <c r="AR363" i="38"/>
  <c r="K363" i="38"/>
  <c r="I363" i="38"/>
  <c r="AW363" i="38"/>
  <c r="V363" i="38"/>
  <c r="AO363" i="38"/>
  <c r="AS363" i="38"/>
  <c r="AJ363" i="38"/>
  <c r="AM363" i="38"/>
  <c r="E363" i="38"/>
  <c r="L363" i="38"/>
  <c r="T363" i="38"/>
  <c r="N363" i="38"/>
  <c r="AP363" i="38"/>
  <c r="AA363" i="38"/>
  <c r="AC363" i="38"/>
  <c r="AL363" i="38"/>
  <c r="R363" i="38"/>
  <c r="AU363" i="38"/>
  <c r="AH363" i="38"/>
  <c r="Z363" i="38"/>
  <c r="G363" i="38"/>
  <c r="O363" i="38"/>
  <c r="AV363" i="38"/>
  <c r="M363" i="38"/>
  <c r="F363" i="38"/>
  <c r="U363" i="38"/>
  <c r="W363" i="38"/>
  <c r="BA363" i="38"/>
  <c r="BD383" i="38"/>
  <c r="R383" i="38"/>
  <c r="AB383" i="38"/>
  <c r="P383" i="38"/>
  <c r="W383" i="38"/>
  <c r="AG383" i="38"/>
  <c r="M383" i="38"/>
  <c r="AN383" i="38"/>
  <c r="H383" i="38"/>
  <c r="Z383" i="38"/>
  <c r="AL383" i="38"/>
  <c r="AZ383" i="38"/>
  <c r="AH383" i="38"/>
  <c r="Q383" i="38"/>
  <c r="BE383" i="38"/>
  <c r="AX383" i="38"/>
  <c r="I383" i="38"/>
  <c r="BB383" i="38"/>
  <c r="V383" i="38"/>
  <c r="S383" i="38"/>
  <c r="U383" i="38"/>
  <c r="AU383" i="38"/>
  <c r="AT383" i="38"/>
  <c r="E383" i="38"/>
  <c r="AS383" i="38"/>
  <c r="Y383" i="38"/>
  <c r="K383" i="38"/>
  <c r="AF383" i="38"/>
  <c r="AJ383" i="38"/>
  <c r="AO383" i="38"/>
  <c r="AP383" i="38"/>
  <c r="AE383" i="38"/>
  <c r="BA383" i="38"/>
  <c r="T383" i="38"/>
  <c r="O383" i="38"/>
  <c r="AW383" i="38"/>
  <c r="N383" i="38"/>
  <c r="AD383" i="38"/>
  <c r="AQ383" i="38"/>
  <c r="AI383" i="38"/>
  <c r="AR383" i="38"/>
  <c r="AV383" i="38"/>
  <c r="AM383" i="38"/>
  <c r="AC383" i="38"/>
  <c r="AA383" i="38"/>
  <c r="L383" i="38"/>
  <c r="G383" i="38"/>
  <c r="AY383" i="38"/>
  <c r="F383" i="38"/>
  <c r="J383" i="38"/>
  <c r="X383" i="38"/>
  <c r="AK383" i="38"/>
  <c r="BD385" i="38"/>
  <c r="F385" i="38"/>
  <c r="AF385" i="38"/>
  <c r="AJ385" i="38"/>
  <c r="G385" i="38"/>
  <c r="V385" i="38"/>
  <c r="AU385" i="38"/>
  <c r="AO385" i="38"/>
  <c r="R385" i="38"/>
  <c r="S385" i="38"/>
  <c r="W385" i="38"/>
  <c r="N385" i="38"/>
  <c r="K385" i="38"/>
  <c r="Z385" i="38"/>
  <c r="AV385" i="38"/>
  <c r="AZ385" i="38"/>
  <c r="AI385" i="38"/>
  <c r="I385" i="38"/>
  <c r="BE385" i="38"/>
  <c r="BA385" i="38"/>
  <c r="J385" i="38"/>
  <c r="X385" i="38"/>
  <c r="AK385" i="38"/>
  <c r="AD385" i="38"/>
  <c r="L385" i="38"/>
  <c r="M385" i="38"/>
  <c r="T385" i="38"/>
  <c r="AX385" i="38"/>
  <c r="AH385" i="38"/>
  <c r="AE385" i="38"/>
  <c r="AM385" i="38"/>
  <c r="BB385" i="38"/>
  <c r="U385" i="38"/>
  <c r="AT385" i="38"/>
  <c r="AG385" i="38"/>
  <c r="AS385" i="38"/>
  <c r="P385" i="38"/>
  <c r="Y385" i="38"/>
  <c r="O385" i="38"/>
  <c r="AR385" i="38"/>
  <c r="Q385" i="38"/>
  <c r="H385" i="38"/>
  <c r="AC385" i="38"/>
  <c r="AN385" i="38"/>
  <c r="AL385" i="38"/>
  <c r="E385" i="38"/>
  <c r="AP385" i="38"/>
  <c r="AW385" i="38"/>
  <c r="AY385" i="38"/>
  <c r="AA385" i="38"/>
  <c r="AQ385" i="38"/>
  <c r="AB385" i="38"/>
  <c r="BD376" i="38"/>
  <c r="AB376" i="38"/>
  <c r="BB376" i="38"/>
  <c r="AI376" i="38"/>
  <c r="AD376" i="38"/>
  <c r="K376" i="38"/>
  <c r="F376" i="38"/>
  <c r="Z376" i="38"/>
  <c r="V376" i="38"/>
  <c r="U376" i="38"/>
  <c r="AU376" i="38"/>
  <c r="M376" i="38"/>
  <c r="AY376" i="38"/>
  <c r="I376" i="38"/>
  <c r="AW376" i="38"/>
  <c r="P376" i="38"/>
  <c r="AN376" i="38"/>
  <c r="AL376" i="38"/>
  <c r="AJ376" i="38"/>
  <c r="AV376" i="38"/>
  <c r="BE376" i="38"/>
  <c r="AH376" i="38"/>
  <c r="AQ376" i="38"/>
  <c r="G376" i="38"/>
  <c r="AC376" i="38"/>
  <c r="AS376" i="38"/>
  <c r="AE376" i="38"/>
  <c r="AR376" i="38"/>
  <c r="Q376" i="38"/>
  <c r="T376" i="38"/>
  <c r="AZ376" i="38"/>
  <c r="J376" i="38"/>
  <c r="L376" i="38"/>
  <c r="X376" i="38"/>
  <c r="O376" i="38"/>
  <c r="E376" i="38"/>
  <c r="Y376" i="38"/>
  <c r="W376" i="38"/>
  <c r="AA376" i="38"/>
  <c r="AX376" i="38"/>
  <c r="N376" i="38"/>
  <c r="AK376" i="38"/>
  <c r="AT376" i="38"/>
  <c r="AM376" i="38"/>
  <c r="AO376" i="38"/>
  <c r="AG376" i="38"/>
  <c r="AP376" i="38"/>
  <c r="H376" i="38"/>
  <c r="S376" i="38"/>
  <c r="AF376" i="38"/>
  <c r="R376" i="38"/>
  <c r="BA376" i="38"/>
  <c r="BD372" i="38"/>
  <c r="Z372" i="38"/>
  <c r="AV372" i="38"/>
  <c r="AF372" i="38"/>
  <c r="Y372" i="38"/>
  <c r="L372" i="38"/>
  <c r="V372" i="38"/>
  <c r="AK372" i="38"/>
  <c r="AZ372" i="38"/>
  <c r="J372" i="38"/>
  <c r="K372" i="38"/>
  <c r="X372" i="38"/>
  <c r="AT372" i="38"/>
  <c r="M372" i="38"/>
  <c r="U372" i="38"/>
  <c r="BB372" i="38"/>
  <c r="S372" i="38"/>
  <c r="G372" i="38"/>
  <c r="AP372" i="38"/>
  <c r="AE372" i="38"/>
  <c r="R372" i="38"/>
  <c r="P372" i="38"/>
  <c r="AL372" i="38"/>
  <c r="E372" i="38"/>
  <c r="W372" i="38"/>
  <c r="AD372" i="38"/>
  <c r="AO372" i="38"/>
  <c r="AA372" i="38"/>
  <c r="AR372" i="38"/>
  <c r="AW372" i="38"/>
  <c r="N372" i="38"/>
  <c r="AX372" i="38"/>
  <c r="BA372" i="38"/>
  <c r="AM372" i="38"/>
  <c r="AH372" i="38"/>
  <c r="AI372" i="38"/>
  <c r="AY372" i="38"/>
  <c r="AN372" i="38"/>
  <c r="H372" i="38"/>
  <c r="O372" i="38"/>
  <c r="AC372" i="38"/>
  <c r="F372" i="38"/>
  <c r="BE372" i="38"/>
  <c r="AS372" i="38"/>
  <c r="AJ372" i="38"/>
  <c r="AG372" i="38"/>
  <c r="AQ372" i="38"/>
  <c r="T372" i="38"/>
  <c r="AU372" i="38"/>
  <c r="Q372" i="38"/>
  <c r="AB372" i="38"/>
  <c r="I372" i="38"/>
  <c r="BD356" i="38"/>
  <c r="AF356" i="38"/>
  <c r="AL356" i="38"/>
  <c r="AI356" i="38"/>
  <c r="AT356" i="38"/>
  <c r="AO356" i="38"/>
  <c r="AP356" i="38"/>
  <c r="BB356" i="38"/>
  <c r="BA356" i="38"/>
  <c r="AU356" i="38"/>
  <c r="P356" i="38"/>
  <c r="O356" i="38"/>
  <c r="G356" i="38"/>
  <c r="AY356" i="38"/>
  <c r="X356" i="38"/>
  <c r="J356" i="38"/>
  <c r="AD356" i="38"/>
  <c r="L356" i="38"/>
  <c r="W356" i="38"/>
  <c r="Z356" i="38"/>
  <c r="AJ356" i="38"/>
  <c r="E356" i="38"/>
  <c r="AN356" i="38"/>
  <c r="S356" i="38"/>
  <c r="Q356" i="38"/>
  <c r="AC356" i="38"/>
  <c r="AQ356" i="38"/>
  <c r="AV356" i="38"/>
  <c r="AB356" i="38"/>
  <c r="N356" i="38"/>
  <c r="V356" i="38"/>
  <c r="K356" i="38"/>
  <c r="BE356" i="38"/>
  <c r="AX356" i="38"/>
  <c r="Y356" i="38"/>
  <c r="H356" i="38"/>
  <c r="F356" i="38"/>
  <c r="M356" i="38"/>
  <c r="AG356" i="38"/>
  <c r="AW356" i="38"/>
  <c r="AE356" i="38"/>
  <c r="AM356" i="38"/>
  <c r="AR356" i="38"/>
  <c r="AZ356" i="38"/>
  <c r="AS356" i="38"/>
  <c r="AH356" i="38"/>
  <c r="I356" i="38"/>
  <c r="AA356" i="38"/>
  <c r="T356" i="38"/>
  <c r="R356" i="38"/>
  <c r="U356" i="38"/>
  <c r="AK356" i="38"/>
  <c r="Y414" i="38"/>
  <c r="AM414" i="38"/>
  <c r="G414" i="38"/>
  <c r="AC414" i="38"/>
  <c r="AA414" i="38"/>
  <c r="K414" i="38"/>
  <c r="AH414" i="38"/>
  <c r="AF414" i="38"/>
  <c r="V414" i="38"/>
  <c r="H414" i="38"/>
  <c r="J414" i="38"/>
  <c r="AR414" i="38"/>
  <c r="AY414" i="38"/>
  <c r="Q414" i="38"/>
  <c r="AE414" i="38"/>
  <c r="AW414" i="38"/>
  <c r="U414" i="38"/>
  <c r="BA414" i="38"/>
  <c r="BE414" i="38"/>
  <c r="AX414" i="38"/>
  <c r="AT414" i="38"/>
  <c r="AL414" i="38"/>
  <c r="AV414" i="38"/>
  <c r="Z414" i="38"/>
  <c r="AN414" i="38"/>
  <c r="AO414" i="38"/>
  <c r="I414" i="38"/>
  <c r="W414" i="38"/>
  <c r="AU414" i="38"/>
  <c r="M414" i="38"/>
  <c r="S414" i="38"/>
  <c r="AI414" i="38"/>
  <c r="AB414" i="38"/>
  <c r="AZ414" i="38"/>
  <c r="BB414" i="38"/>
  <c r="AD414" i="38"/>
  <c r="AP414" i="38"/>
  <c r="N414" i="38"/>
  <c r="AG414" i="38"/>
  <c r="AQ414" i="38"/>
  <c r="O414" i="38"/>
  <c r="AK414" i="38"/>
  <c r="E414" i="38"/>
  <c r="AS414" i="38"/>
  <c r="R414" i="38"/>
  <c r="X414" i="38"/>
  <c r="F414" i="38"/>
  <c r="AJ414" i="38"/>
  <c r="P414" i="38"/>
  <c r="L414" i="38"/>
  <c r="T414" i="38"/>
  <c r="BA409" i="38"/>
  <c r="U409" i="38"/>
  <c r="AK409" i="38"/>
  <c r="I409" i="38"/>
  <c r="Y409" i="38"/>
  <c r="AE409" i="38"/>
  <c r="M409" i="38"/>
  <c r="AW409" i="38"/>
  <c r="AF409" i="38"/>
  <c r="J409" i="38"/>
  <c r="AD409" i="38"/>
  <c r="X409" i="38"/>
  <c r="AX409" i="38"/>
  <c r="AT409" i="38"/>
  <c r="AC409" i="38"/>
  <c r="AY409" i="38"/>
  <c r="Q409" i="38"/>
  <c r="O409" i="38"/>
  <c r="AM409" i="38"/>
  <c r="AI409" i="38"/>
  <c r="AV409" i="38"/>
  <c r="T409" i="38"/>
  <c r="R409" i="38"/>
  <c r="AN409" i="38"/>
  <c r="AP409" i="38"/>
  <c r="AB409" i="38"/>
  <c r="E409" i="38"/>
  <c r="AU409" i="38"/>
  <c r="K409" i="38"/>
  <c r="BB409" i="38"/>
  <c r="H409" i="38"/>
  <c r="L409" i="38"/>
  <c r="AO409" i="38"/>
  <c r="AQ409" i="38"/>
  <c r="S409" i="38"/>
  <c r="AJ409" i="38"/>
  <c r="F409" i="38"/>
  <c r="AH409" i="38"/>
  <c r="AG409" i="38"/>
  <c r="AA409" i="38"/>
  <c r="P409" i="38"/>
  <c r="AZ409" i="38"/>
  <c r="AL409" i="38"/>
  <c r="AR409" i="38"/>
  <c r="AS409" i="38"/>
  <c r="G409" i="38"/>
  <c r="W409" i="38"/>
  <c r="V409" i="38"/>
  <c r="Z409" i="38"/>
  <c r="N409" i="38"/>
  <c r="BE409" i="38"/>
  <c r="BE812" i="38"/>
  <c r="AO812" i="38"/>
  <c r="I812" i="38"/>
  <c r="W812" i="38"/>
  <c r="AS812" i="38"/>
  <c r="M812" i="38"/>
  <c r="AY812" i="38"/>
  <c r="H812" i="38"/>
  <c r="N812" i="38"/>
  <c r="AB812" i="38"/>
  <c r="BB812" i="38"/>
  <c r="AX812" i="38"/>
  <c r="Z812" i="38"/>
  <c r="AL812" i="38"/>
  <c r="AG812" i="38"/>
  <c r="AU812" i="38"/>
  <c r="O812" i="38"/>
  <c r="AK812" i="38"/>
  <c r="E812" i="38"/>
  <c r="S812" i="38"/>
  <c r="X812" i="38"/>
  <c r="AT812" i="38"/>
  <c r="AR812" i="38"/>
  <c r="P812" i="38"/>
  <c r="AD812" i="38"/>
  <c r="F812" i="38"/>
  <c r="Y812" i="38"/>
  <c r="AM812" i="38"/>
  <c r="G812" i="38"/>
  <c r="AC812" i="38"/>
  <c r="AI812" i="38"/>
  <c r="AQ812" i="38"/>
  <c r="AN812" i="38"/>
  <c r="AP812" i="38"/>
  <c r="AH812" i="38"/>
  <c r="AF812" i="38"/>
  <c r="J812" i="38"/>
  <c r="T812" i="38"/>
  <c r="AW812" i="38"/>
  <c r="Q812" i="38"/>
  <c r="AE812" i="38"/>
  <c r="BA812" i="38"/>
  <c r="U812" i="38"/>
  <c r="AA812" i="38"/>
  <c r="K812" i="38"/>
  <c r="R812" i="38"/>
  <c r="L812" i="38"/>
  <c r="V812" i="38"/>
  <c r="AV812" i="38"/>
  <c r="AJ812" i="38"/>
  <c r="AZ812" i="38"/>
  <c r="BD812" i="38"/>
  <c r="BE814" i="38"/>
  <c r="AU814" i="38"/>
  <c r="Q814" i="38"/>
  <c r="AE814" i="38"/>
  <c r="BA814" i="38"/>
  <c r="U814" i="38"/>
  <c r="AY814" i="38"/>
  <c r="AI814" i="38"/>
  <c r="AD814" i="38"/>
  <c r="AF814" i="38"/>
  <c r="V814" i="38"/>
  <c r="J814" i="38"/>
  <c r="R814" i="38"/>
  <c r="BB814" i="38"/>
  <c r="AO814" i="38"/>
  <c r="I814" i="38"/>
  <c r="W814" i="38"/>
  <c r="AQ814" i="38"/>
  <c r="M814" i="38"/>
  <c r="S814" i="38"/>
  <c r="L814" i="38"/>
  <c r="Z814" i="38"/>
  <c r="AV814" i="38"/>
  <c r="T814" i="38"/>
  <c r="AP814" i="38"/>
  <c r="X814" i="38"/>
  <c r="N814" i="38"/>
  <c r="AG814" i="38"/>
  <c r="AW814" i="38"/>
  <c r="O814" i="38"/>
  <c r="AK814" i="38"/>
  <c r="E814" i="38"/>
  <c r="AS814" i="38"/>
  <c r="AB814" i="38"/>
  <c r="F814" i="38"/>
  <c r="AT814" i="38"/>
  <c r="AJ814" i="38"/>
  <c r="AL814" i="38"/>
  <c r="AX814" i="38"/>
  <c r="AM814" i="38"/>
  <c r="K814" i="38"/>
  <c r="AZ814" i="38"/>
  <c r="G814" i="38"/>
  <c r="AR814" i="38"/>
  <c r="H814" i="38"/>
  <c r="AC814" i="38"/>
  <c r="P814" i="38"/>
  <c r="AN814" i="38"/>
  <c r="Y814" i="38"/>
  <c r="AA814" i="38"/>
  <c r="AH814" i="38"/>
  <c r="BD814" i="38"/>
  <c r="BD802" i="38"/>
  <c r="AU802" i="38"/>
  <c r="O802" i="38"/>
  <c r="AY802" i="38"/>
  <c r="S802" i="38"/>
  <c r="I802" i="38"/>
  <c r="AG802" i="38"/>
  <c r="M802" i="38"/>
  <c r="AL802" i="38"/>
  <c r="AJ802" i="38"/>
  <c r="AD802" i="38"/>
  <c r="F802" i="38"/>
  <c r="AB802" i="38"/>
  <c r="L802" i="38"/>
  <c r="AK802" i="38"/>
  <c r="G802" i="38"/>
  <c r="AO802" i="38"/>
  <c r="K802" i="38"/>
  <c r="AS802" i="38"/>
  <c r="Q802" i="38"/>
  <c r="P802" i="38"/>
  <c r="Z802" i="38"/>
  <c r="AZ802" i="38"/>
  <c r="H802" i="38"/>
  <c r="J802" i="38"/>
  <c r="AX802" i="38"/>
  <c r="BE802" i="38"/>
  <c r="AE802" i="38"/>
  <c r="BA802" i="38"/>
  <c r="AI802" i="38"/>
  <c r="AM802" i="38"/>
  <c r="U802" i="38"/>
  <c r="AW802" i="38"/>
  <c r="AF802" i="38"/>
  <c r="N802" i="38"/>
  <c r="BB802" i="38"/>
  <c r="X802" i="38"/>
  <c r="AP802" i="38"/>
  <c r="R802" i="38"/>
  <c r="V802" i="38"/>
  <c r="W802" i="38"/>
  <c r="AQ802" i="38"/>
  <c r="AA802" i="38"/>
  <c r="Y802" i="38"/>
  <c r="E802" i="38"/>
  <c r="AC802" i="38"/>
  <c r="AV802" i="38"/>
  <c r="T802" i="38"/>
  <c r="AH802" i="38"/>
  <c r="AN802" i="38"/>
  <c r="AT802" i="38"/>
  <c r="AR802" i="38"/>
  <c r="AM418" i="38"/>
  <c r="G418" i="38"/>
  <c r="AC418" i="38"/>
  <c r="AY418" i="38"/>
  <c r="S418" i="38"/>
  <c r="AO418" i="38"/>
  <c r="N418" i="38"/>
  <c r="AZ418" i="38"/>
  <c r="AX418" i="38"/>
  <c r="F418" i="38"/>
  <c r="AJ418" i="38"/>
  <c r="L418" i="38"/>
  <c r="J418" i="38"/>
  <c r="AE418" i="38"/>
  <c r="BA418" i="38"/>
  <c r="U418" i="38"/>
  <c r="AS418" i="38"/>
  <c r="K418" i="38"/>
  <c r="I418" i="38"/>
  <c r="AD418" i="38"/>
  <c r="H418" i="38"/>
  <c r="AB418" i="38"/>
  <c r="V418" i="38"/>
  <c r="AV418" i="38"/>
  <c r="Z418" i="38"/>
  <c r="AR418" i="38"/>
  <c r="W418" i="38"/>
  <c r="AU418" i="38"/>
  <c r="M418" i="38"/>
  <c r="AI418" i="38"/>
  <c r="AW418" i="38"/>
  <c r="AG418" i="38"/>
  <c r="AT418" i="38"/>
  <c r="R418" i="38"/>
  <c r="P418" i="38"/>
  <c r="AL418" i="38"/>
  <c r="AN418" i="38"/>
  <c r="AF418" i="38"/>
  <c r="AQ418" i="38"/>
  <c r="O418" i="38"/>
  <c r="AK418" i="38"/>
  <c r="E418" i="38"/>
  <c r="AA418" i="38"/>
  <c r="Q418" i="38"/>
  <c r="Y418" i="38"/>
  <c r="T418" i="38"/>
  <c r="AH418" i="38"/>
  <c r="X418" i="38"/>
  <c r="BB418" i="38"/>
  <c r="BE418" i="38"/>
  <c r="AP418" i="38"/>
  <c r="AM417" i="38"/>
  <c r="E417" i="38"/>
  <c r="S417" i="38"/>
  <c r="AO417" i="38"/>
  <c r="I417" i="38"/>
  <c r="G417" i="38"/>
  <c r="AF417" i="38"/>
  <c r="AP417" i="38"/>
  <c r="AJ417" i="38"/>
  <c r="J417" i="38"/>
  <c r="AN417" i="38"/>
  <c r="Z417" i="38"/>
  <c r="U417" i="38"/>
  <c r="AW417" i="38"/>
  <c r="AE417" i="38"/>
  <c r="Y417" i="38"/>
  <c r="AU417" i="38"/>
  <c r="W417" i="38"/>
  <c r="AV417" i="38"/>
  <c r="AB417" i="38"/>
  <c r="AZ417" i="38"/>
  <c r="AR417" i="38"/>
  <c r="F417" i="38"/>
  <c r="L417" i="38"/>
  <c r="M417" i="38"/>
  <c r="AY417" i="38"/>
  <c r="AK417" i="38"/>
  <c r="BB417" i="38"/>
  <c r="AH417" i="38"/>
  <c r="R417" i="38"/>
  <c r="BE417" i="38"/>
  <c r="BA417" i="38"/>
  <c r="AQ417" i="38"/>
  <c r="Q417" i="38"/>
  <c r="O417" i="38"/>
  <c r="AT417" i="38"/>
  <c r="H417" i="38"/>
  <c r="N417" i="38"/>
  <c r="AS417" i="38"/>
  <c r="AG417" i="38"/>
  <c r="AA417" i="38"/>
  <c r="P417" i="38"/>
  <c r="T417" i="38"/>
  <c r="X417" i="38"/>
  <c r="AX417" i="38"/>
  <c r="AI417" i="38"/>
  <c r="K417" i="38"/>
  <c r="AC417" i="38"/>
  <c r="V417" i="38"/>
  <c r="AD417" i="38"/>
  <c r="AL417" i="38"/>
  <c r="AC396" i="38"/>
  <c r="AY396" i="38"/>
  <c r="S396" i="38"/>
  <c r="AG396" i="38"/>
  <c r="AE396" i="38"/>
  <c r="AM396" i="38"/>
  <c r="AT396" i="38"/>
  <c r="BE396" i="38"/>
  <c r="BB396" i="38"/>
  <c r="R396" i="38"/>
  <c r="Z396" i="38"/>
  <c r="AH396" i="38"/>
  <c r="BA396" i="38"/>
  <c r="U396" i="38"/>
  <c r="AQ396" i="38"/>
  <c r="K396" i="38"/>
  <c r="Y396" i="38"/>
  <c r="W396" i="38"/>
  <c r="G396" i="38"/>
  <c r="P396" i="38"/>
  <c r="F396" i="38"/>
  <c r="AF396" i="38"/>
  <c r="AX396" i="38"/>
  <c r="H396" i="38"/>
  <c r="X396" i="38"/>
  <c r="E396" i="38"/>
  <c r="AO396" i="38"/>
  <c r="O396" i="38"/>
  <c r="T396" i="38"/>
  <c r="AZ396" i="38"/>
  <c r="AN396" i="38"/>
  <c r="AS396" i="38"/>
  <c r="AI396" i="38"/>
  <c r="Q396" i="38"/>
  <c r="N396" i="38"/>
  <c r="V396" i="38"/>
  <c r="AB396" i="38"/>
  <c r="AJ396" i="38"/>
  <c r="AK396" i="38"/>
  <c r="AA396" i="38"/>
  <c r="I396" i="38"/>
  <c r="AD396" i="38"/>
  <c r="AL396" i="38"/>
  <c r="J396" i="38"/>
  <c r="AP396" i="38"/>
  <c r="M396" i="38"/>
  <c r="AW396" i="38"/>
  <c r="AU396" i="38"/>
  <c r="AV396" i="38"/>
  <c r="L396" i="38"/>
  <c r="AR396" i="38"/>
  <c r="BD396" i="38"/>
  <c r="BE795" i="38"/>
  <c r="AK795" i="38"/>
  <c r="O795" i="38"/>
  <c r="AC795" i="38"/>
  <c r="AY795" i="38"/>
  <c r="G795" i="38"/>
  <c r="Y795" i="38"/>
  <c r="T795" i="38"/>
  <c r="AT795" i="38"/>
  <c r="AL795" i="38"/>
  <c r="AJ795" i="38"/>
  <c r="L795" i="38"/>
  <c r="J795" i="38"/>
  <c r="BB795" i="38"/>
  <c r="AE795" i="38"/>
  <c r="BA795" i="38"/>
  <c r="I795" i="38"/>
  <c r="AO795" i="38"/>
  <c r="S795" i="38"/>
  <c r="AM795" i="38"/>
  <c r="AZ795" i="38"/>
  <c r="AR795" i="38"/>
  <c r="AD795" i="38"/>
  <c r="P795" i="38"/>
  <c r="AB795" i="38"/>
  <c r="V795" i="38"/>
  <c r="K795" i="38"/>
  <c r="AS795" i="38"/>
  <c r="E795" i="38"/>
  <c r="AI795" i="38"/>
  <c r="M795" i="38"/>
  <c r="U795" i="38"/>
  <c r="AF795" i="38"/>
  <c r="Z795" i="38"/>
  <c r="R795" i="38"/>
  <c r="AV795" i="38"/>
  <c r="AP795" i="38"/>
  <c r="AX795" i="38"/>
  <c r="AU795" i="38"/>
  <c r="Q795" i="38"/>
  <c r="AQ795" i="38"/>
  <c r="W795" i="38"/>
  <c r="AA795" i="38"/>
  <c r="AW795" i="38"/>
  <c r="AG795" i="38"/>
  <c r="H795" i="38"/>
  <c r="F795" i="38"/>
  <c r="N795" i="38"/>
  <c r="AN795" i="38"/>
  <c r="AH795" i="38"/>
  <c r="X795" i="38"/>
  <c r="BD795" i="38"/>
  <c r="BA810" i="38"/>
  <c r="U810" i="38"/>
  <c r="AS810" i="38"/>
  <c r="K810" i="38"/>
  <c r="Y810" i="38"/>
  <c r="G810" i="38"/>
  <c r="AU810" i="38"/>
  <c r="AL810" i="38"/>
  <c r="AJ810" i="38"/>
  <c r="AD810" i="38"/>
  <c r="F810" i="38"/>
  <c r="AR810" i="38"/>
  <c r="L810" i="38"/>
  <c r="AQ810" i="38"/>
  <c r="M810" i="38"/>
  <c r="AI810" i="38"/>
  <c r="AW810" i="38"/>
  <c r="Q810" i="38"/>
  <c r="AE810" i="38"/>
  <c r="P810" i="38"/>
  <c r="Z810" i="38"/>
  <c r="AZ810" i="38"/>
  <c r="H810" i="38"/>
  <c r="J810" i="38"/>
  <c r="V810" i="38"/>
  <c r="R810" i="38"/>
  <c r="AC810" i="38"/>
  <c r="S810" i="38"/>
  <c r="AM810" i="38"/>
  <c r="AV810" i="38"/>
  <c r="AH810" i="38"/>
  <c r="AT810" i="38"/>
  <c r="E810" i="38"/>
  <c r="AO810" i="38"/>
  <c r="W810" i="38"/>
  <c r="N810" i="38"/>
  <c r="X810" i="38"/>
  <c r="AB810" i="38"/>
  <c r="AY810" i="38"/>
  <c r="AG810" i="38"/>
  <c r="O810" i="38"/>
  <c r="T810" i="38"/>
  <c r="AN810" i="38"/>
  <c r="AX810" i="38"/>
  <c r="AK810" i="38"/>
  <c r="AA810" i="38"/>
  <c r="I810" i="38"/>
  <c r="AF810" i="38"/>
  <c r="BB810" i="38"/>
  <c r="AP810" i="38"/>
  <c r="BE810" i="38"/>
  <c r="BD810" i="38"/>
  <c r="AG408" i="38"/>
  <c r="AU408" i="38"/>
  <c r="O408" i="38"/>
  <c r="AK408" i="38"/>
  <c r="E408" i="38"/>
  <c r="AQ408" i="38"/>
  <c r="J408" i="38"/>
  <c r="AN408" i="38"/>
  <c r="AT408" i="38"/>
  <c r="R408" i="38"/>
  <c r="AJ408" i="38"/>
  <c r="V408" i="38"/>
  <c r="BB408" i="38"/>
  <c r="Y408" i="38"/>
  <c r="AM408" i="38"/>
  <c r="G408" i="38"/>
  <c r="AC408" i="38"/>
  <c r="AA408" i="38"/>
  <c r="K408" i="38"/>
  <c r="Z408" i="38"/>
  <c r="AZ408" i="38"/>
  <c r="P408" i="38"/>
  <c r="AH408" i="38"/>
  <c r="L408" i="38"/>
  <c r="T408" i="38"/>
  <c r="AW408" i="38"/>
  <c r="Q408" i="38"/>
  <c r="AE408" i="38"/>
  <c r="BA408" i="38"/>
  <c r="U408" i="38"/>
  <c r="AY408" i="38"/>
  <c r="AI408" i="38"/>
  <c r="AP408" i="38"/>
  <c r="N408" i="38"/>
  <c r="AV408" i="38"/>
  <c r="AX408" i="38"/>
  <c r="F408" i="38"/>
  <c r="AL408" i="38"/>
  <c r="AO408" i="38"/>
  <c r="I408" i="38"/>
  <c r="W408" i="38"/>
  <c r="AS408" i="38"/>
  <c r="M408" i="38"/>
  <c r="S408" i="38"/>
  <c r="BE408" i="38"/>
  <c r="H408" i="38"/>
  <c r="AD408" i="38"/>
  <c r="AR408" i="38"/>
  <c r="X408" i="38"/>
  <c r="AF408" i="38"/>
  <c r="AB408" i="38"/>
  <c r="AI411" i="38"/>
  <c r="E411" i="38"/>
  <c r="AA411" i="38"/>
  <c r="AM411" i="38"/>
  <c r="I411" i="38"/>
  <c r="G411" i="38"/>
  <c r="T411" i="38"/>
  <c r="AT411" i="38"/>
  <c r="AN411" i="38"/>
  <c r="F411" i="38"/>
  <c r="R411" i="38"/>
  <c r="N411" i="38"/>
  <c r="AL411" i="38"/>
  <c r="AC411" i="38"/>
  <c r="AY411" i="38"/>
  <c r="S411" i="38"/>
  <c r="AQ411" i="38"/>
  <c r="AU411" i="38"/>
  <c r="AE411" i="38"/>
  <c r="AJ411" i="38"/>
  <c r="BB411" i="38"/>
  <c r="J411" i="38"/>
  <c r="L411" i="38"/>
  <c r="AX411" i="38"/>
  <c r="AF411" i="38"/>
  <c r="BA411" i="38"/>
  <c r="U411" i="38"/>
  <c r="AO411" i="38"/>
  <c r="K411" i="38"/>
  <c r="Y411" i="38"/>
  <c r="O411" i="38"/>
  <c r="W411" i="38"/>
  <c r="AZ411" i="38"/>
  <c r="H411" i="38"/>
  <c r="AP411" i="38"/>
  <c r="AB411" i="38"/>
  <c r="V411" i="38"/>
  <c r="Z411" i="38"/>
  <c r="AS411" i="38"/>
  <c r="M411" i="38"/>
  <c r="AG411" i="38"/>
  <c r="AW411" i="38"/>
  <c r="Q411" i="38"/>
  <c r="AK411" i="38"/>
  <c r="BE411" i="38"/>
  <c r="AH411" i="38"/>
  <c r="X411" i="38"/>
  <c r="AD411" i="38"/>
  <c r="AR411" i="38"/>
  <c r="AV411" i="38"/>
  <c r="P411" i="38"/>
  <c r="BD798" i="38"/>
  <c r="AQ798" i="38"/>
  <c r="M798" i="38"/>
  <c r="AI798" i="38"/>
  <c r="AW798" i="38"/>
  <c r="Q798" i="38"/>
  <c r="AU798" i="38"/>
  <c r="AJ798" i="38"/>
  <c r="V798" i="38"/>
  <c r="Z798" i="38"/>
  <c r="AB798" i="38"/>
  <c r="R798" i="38"/>
  <c r="AN798" i="38"/>
  <c r="X798" i="38"/>
  <c r="AK798" i="38"/>
  <c r="E798" i="38"/>
  <c r="AA798" i="38"/>
  <c r="AO798" i="38"/>
  <c r="I798" i="38"/>
  <c r="O798" i="38"/>
  <c r="P798" i="38"/>
  <c r="F798" i="38"/>
  <c r="H798" i="38"/>
  <c r="T798" i="38"/>
  <c r="AL798" i="38"/>
  <c r="AD798" i="38"/>
  <c r="AP798" i="38"/>
  <c r="AC798" i="38"/>
  <c r="AY798" i="38"/>
  <c r="S798" i="38"/>
  <c r="AG798" i="38"/>
  <c r="AE798" i="38"/>
  <c r="AM798" i="38"/>
  <c r="AV798" i="38"/>
  <c r="N798" i="38"/>
  <c r="AH798" i="38"/>
  <c r="AZ798" i="38"/>
  <c r="BB798" i="38"/>
  <c r="L798" i="38"/>
  <c r="BA798" i="38"/>
  <c r="U798" i="38"/>
  <c r="AS798" i="38"/>
  <c r="K798" i="38"/>
  <c r="Y798" i="38"/>
  <c r="W798" i="38"/>
  <c r="G798" i="38"/>
  <c r="AX798" i="38"/>
  <c r="AT798" i="38"/>
  <c r="AR798" i="38"/>
  <c r="AF798" i="38"/>
  <c r="BE798" i="38"/>
  <c r="J798" i="38"/>
  <c r="BD800" i="38"/>
  <c r="BA800" i="38"/>
  <c r="U800" i="38"/>
  <c r="AQ800" i="38"/>
  <c r="K800" i="38"/>
  <c r="Y800" i="38"/>
  <c r="AU800" i="38"/>
  <c r="AE800" i="38"/>
  <c r="AT800" i="38"/>
  <c r="AV800" i="38"/>
  <c r="AX800" i="38"/>
  <c r="AH800" i="38"/>
  <c r="AP800" i="38"/>
  <c r="AJ800" i="38"/>
  <c r="AS800" i="38"/>
  <c r="M800" i="38"/>
  <c r="AI800" i="38"/>
  <c r="AW800" i="38"/>
  <c r="Q800" i="38"/>
  <c r="O800" i="38"/>
  <c r="AF800" i="38"/>
  <c r="R800" i="38"/>
  <c r="AB800" i="38"/>
  <c r="J800" i="38"/>
  <c r="Z800" i="38"/>
  <c r="BB800" i="38"/>
  <c r="AD800" i="38"/>
  <c r="AC800" i="38"/>
  <c r="S800" i="38"/>
  <c r="W800" i="38"/>
  <c r="AR800" i="38"/>
  <c r="X800" i="38"/>
  <c r="H800" i="38"/>
  <c r="E800" i="38"/>
  <c r="AO800" i="38"/>
  <c r="AM800" i="38"/>
  <c r="AZ800" i="38"/>
  <c r="V800" i="38"/>
  <c r="AN800" i="38"/>
  <c r="AY800" i="38"/>
  <c r="AG800" i="38"/>
  <c r="G800" i="38"/>
  <c r="P800" i="38"/>
  <c r="T800" i="38"/>
  <c r="F800" i="38"/>
  <c r="AK800" i="38"/>
  <c r="AA800" i="38"/>
  <c r="I800" i="38"/>
  <c r="L800" i="38"/>
  <c r="N800" i="38"/>
  <c r="AL800" i="38"/>
  <c r="BE800" i="38"/>
  <c r="AW793" i="38"/>
  <c r="Q793" i="38"/>
  <c r="AE793" i="38"/>
  <c r="BA793" i="38"/>
  <c r="U793" i="38"/>
  <c r="S793" i="38"/>
  <c r="N793" i="38"/>
  <c r="BB793" i="38"/>
  <c r="J793" i="38"/>
  <c r="AB793" i="38"/>
  <c r="AZ793" i="38"/>
  <c r="L793" i="38"/>
  <c r="AL793" i="38"/>
  <c r="AO793" i="38"/>
  <c r="I793" i="38"/>
  <c r="W793" i="38"/>
  <c r="AS793" i="38"/>
  <c r="M793" i="38"/>
  <c r="AQ793" i="38"/>
  <c r="AT793" i="38"/>
  <c r="AV793" i="38"/>
  <c r="AP793" i="38"/>
  <c r="AA793" i="38"/>
  <c r="R793" i="38"/>
  <c r="H793" i="38"/>
  <c r="V793" i="38"/>
  <c r="AG793" i="38"/>
  <c r="AU793" i="38"/>
  <c r="O793" i="38"/>
  <c r="AK793" i="38"/>
  <c r="E793" i="38"/>
  <c r="K793" i="38"/>
  <c r="AJ793" i="38"/>
  <c r="BE793" i="38"/>
  <c r="AR793" i="38"/>
  <c r="AD793" i="38"/>
  <c r="P793" i="38"/>
  <c r="AF793" i="38"/>
  <c r="Z793" i="38"/>
  <c r="Y793" i="38"/>
  <c r="AM793" i="38"/>
  <c r="G793" i="38"/>
  <c r="AC793" i="38"/>
  <c r="AY793" i="38"/>
  <c r="AI793" i="38"/>
  <c r="AH793" i="38"/>
  <c r="X793" i="38"/>
  <c r="F793" i="38"/>
  <c r="T793" i="38"/>
  <c r="AX793" i="38"/>
  <c r="AN793" i="38"/>
  <c r="BD793" i="38"/>
  <c r="AG419" i="38"/>
  <c r="AU419" i="38"/>
  <c r="W419" i="38"/>
  <c r="AK419" i="38"/>
  <c r="E419" i="38"/>
  <c r="G419" i="38"/>
  <c r="AF419" i="38"/>
  <c r="V419" i="38"/>
  <c r="AH419" i="38"/>
  <c r="X419" i="38"/>
  <c r="AT419" i="38"/>
  <c r="R419" i="38"/>
  <c r="F419" i="38"/>
  <c r="M419" i="38"/>
  <c r="AM419" i="38"/>
  <c r="O419" i="38"/>
  <c r="AC419" i="38"/>
  <c r="AI419" i="38"/>
  <c r="AQ419" i="38"/>
  <c r="AV419" i="38"/>
  <c r="T419" i="38"/>
  <c r="N419" i="38"/>
  <c r="AN419" i="38"/>
  <c r="BB419" i="38"/>
  <c r="BE419" i="38"/>
  <c r="AW419" i="38"/>
  <c r="Y419" i="38"/>
  <c r="AE419" i="38"/>
  <c r="BA419" i="38"/>
  <c r="I419" i="38"/>
  <c r="AA419" i="38"/>
  <c r="S419" i="38"/>
  <c r="Z419" i="38"/>
  <c r="AJ419" i="38"/>
  <c r="AL419" i="38"/>
  <c r="J419" i="38"/>
  <c r="AR419" i="38"/>
  <c r="L419" i="38"/>
  <c r="AO419" i="38"/>
  <c r="Q419" i="38"/>
  <c r="K419" i="38"/>
  <c r="AS419" i="38"/>
  <c r="U419" i="38"/>
  <c r="AY419" i="38"/>
  <c r="P419" i="38"/>
  <c r="AD419" i="38"/>
  <c r="AZ419" i="38"/>
  <c r="H419" i="38"/>
  <c r="AP419" i="38"/>
  <c r="AB419" i="38"/>
  <c r="AX419" i="38"/>
  <c r="BD365" i="38"/>
  <c r="AJ365" i="38"/>
  <c r="AB365" i="38"/>
  <c r="AY365" i="38"/>
  <c r="AR365" i="38"/>
  <c r="L365" i="38"/>
  <c r="AZ365" i="38"/>
  <c r="AH365" i="38"/>
  <c r="AQ365" i="38"/>
  <c r="H365" i="38"/>
  <c r="V365" i="38"/>
  <c r="K365" i="38"/>
  <c r="S365" i="38"/>
  <c r="Y365" i="38"/>
  <c r="BB365" i="38"/>
  <c r="X365" i="38"/>
  <c r="O365" i="38"/>
  <c r="AF365" i="38"/>
  <c r="T365" i="38"/>
  <c r="AL365" i="38"/>
  <c r="P365" i="38"/>
  <c r="AM365" i="38"/>
  <c r="AX365" i="38"/>
  <c r="G365" i="38"/>
  <c r="U365" i="38"/>
  <c r="AK365" i="38"/>
  <c r="M365" i="38"/>
  <c r="AN365" i="38"/>
  <c r="AD365" i="38"/>
  <c r="W365" i="38"/>
  <c r="Z365" i="38"/>
  <c r="AC365" i="38"/>
  <c r="AI365" i="38"/>
  <c r="AW365" i="38"/>
  <c r="AP365" i="38"/>
  <c r="AV365" i="38"/>
  <c r="E365" i="38"/>
  <c r="AO365" i="38"/>
  <c r="AA365" i="38"/>
  <c r="AS365" i="38"/>
  <c r="R365" i="38"/>
  <c r="BA365" i="38"/>
  <c r="AU365" i="38"/>
  <c r="N365" i="38"/>
  <c r="BE365" i="38"/>
  <c r="AT365" i="38"/>
  <c r="AE365" i="38"/>
  <c r="F365" i="38"/>
  <c r="J365" i="38"/>
  <c r="Q365" i="38"/>
  <c r="I365" i="38"/>
  <c r="AG365" i="38"/>
  <c r="BD393" i="38"/>
  <c r="X393" i="38"/>
  <c r="F393" i="38"/>
  <c r="S393" i="38"/>
  <c r="G393" i="38"/>
  <c r="J393" i="38"/>
  <c r="V393" i="38"/>
  <c r="AU393" i="38"/>
  <c r="AM393" i="38"/>
  <c r="AV393" i="38"/>
  <c r="Q393" i="38"/>
  <c r="P393" i="38"/>
  <c r="AB393" i="38"/>
  <c r="AA393" i="38"/>
  <c r="Z393" i="38"/>
  <c r="AN393" i="38"/>
  <c r="AG393" i="38"/>
  <c r="Y393" i="38"/>
  <c r="H393" i="38"/>
  <c r="AO393" i="38"/>
  <c r="AY393" i="38"/>
  <c r="AH393" i="38"/>
  <c r="AP393" i="38"/>
  <c r="AQ393" i="38"/>
  <c r="AX393" i="38"/>
  <c r="R393" i="38"/>
  <c r="W393" i="38"/>
  <c r="BE393" i="38"/>
  <c r="AJ393" i="38"/>
  <c r="AC393" i="38"/>
  <c r="AZ393" i="38"/>
  <c r="N393" i="38"/>
  <c r="AK393" i="38"/>
  <c r="AE393" i="38"/>
  <c r="L393" i="38"/>
  <c r="K393" i="38"/>
  <c r="M393" i="38"/>
  <c r="T393" i="38"/>
  <c r="E393" i="38"/>
  <c r="AI393" i="38"/>
  <c r="AT393" i="38"/>
  <c r="BA393" i="38"/>
  <c r="AS393" i="38"/>
  <c r="I393" i="38"/>
  <c r="AD393" i="38"/>
  <c r="O393" i="38"/>
  <c r="AL393" i="38"/>
  <c r="BB393" i="38"/>
  <c r="U393" i="38"/>
  <c r="AR393" i="38"/>
  <c r="AF393" i="38"/>
  <c r="AW393" i="38"/>
  <c r="BD378" i="38"/>
  <c r="AN378" i="38"/>
  <c r="AJ378" i="38"/>
  <c r="AV378" i="38"/>
  <c r="E378" i="38"/>
  <c r="AK378" i="38"/>
  <c r="AF378" i="38"/>
  <c r="M378" i="38"/>
  <c r="Q378" i="38"/>
  <c r="AT378" i="38"/>
  <c r="U378" i="38"/>
  <c r="J378" i="38"/>
  <c r="AY378" i="38"/>
  <c r="AQ378" i="38"/>
  <c r="F378" i="38"/>
  <c r="AD378" i="38"/>
  <c r="N378" i="38"/>
  <c r="AI378" i="38"/>
  <c r="Y378" i="38"/>
  <c r="R378" i="38"/>
  <c r="K378" i="38"/>
  <c r="AA378" i="38"/>
  <c r="X378" i="38"/>
  <c r="BA378" i="38"/>
  <c r="G378" i="38"/>
  <c r="AH378" i="38"/>
  <c r="AG378" i="38"/>
  <c r="AX378" i="38"/>
  <c r="AL378" i="38"/>
  <c r="AB378" i="38"/>
  <c r="AS378" i="38"/>
  <c r="W378" i="38"/>
  <c r="AR378" i="38"/>
  <c r="AW378" i="38"/>
  <c r="AO378" i="38"/>
  <c r="AZ378" i="38"/>
  <c r="AM378" i="38"/>
  <c r="BB378" i="38"/>
  <c r="V378" i="38"/>
  <c r="AE378" i="38"/>
  <c r="O378" i="38"/>
  <c r="T378" i="38"/>
  <c r="S378" i="38"/>
  <c r="AP378" i="38"/>
  <c r="BE378" i="38"/>
  <c r="AU378" i="38"/>
  <c r="Z378" i="38"/>
  <c r="P378" i="38"/>
  <c r="AC378" i="38"/>
  <c r="H378" i="38"/>
  <c r="I378" i="38"/>
  <c r="L378" i="38"/>
  <c r="BD386" i="38"/>
  <c r="AB386" i="38"/>
  <c r="AJ386" i="38"/>
  <c r="AF386" i="38"/>
  <c r="AG386" i="38"/>
  <c r="AA386" i="38"/>
  <c r="F386" i="38"/>
  <c r="AS386" i="38"/>
  <c r="T386" i="38"/>
  <c r="BE386" i="38"/>
  <c r="AM386" i="38"/>
  <c r="AP386" i="38"/>
  <c r="AC386" i="38"/>
  <c r="K386" i="38"/>
  <c r="AV386" i="38"/>
  <c r="AD386" i="38"/>
  <c r="N386" i="38"/>
  <c r="AK386" i="38"/>
  <c r="I386" i="38"/>
  <c r="AR386" i="38"/>
  <c r="BA386" i="38"/>
  <c r="AL386" i="38"/>
  <c r="Q386" i="38"/>
  <c r="Y386" i="38"/>
  <c r="L386" i="38"/>
  <c r="W386" i="38"/>
  <c r="E386" i="38"/>
  <c r="AX386" i="38"/>
  <c r="AT386" i="38"/>
  <c r="R386" i="38"/>
  <c r="S386" i="38"/>
  <c r="V386" i="38"/>
  <c r="BB386" i="38"/>
  <c r="AW386" i="38"/>
  <c r="AN386" i="38"/>
  <c r="O386" i="38"/>
  <c r="H386" i="38"/>
  <c r="Z386" i="38"/>
  <c r="AI386" i="38"/>
  <c r="M386" i="38"/>
  <c r="X386" i="38"/>
  <c r="AH386" i="38"/>
  <c r="AE386" i="38"/>
  <c r="AU386" i="38"/>
  <c r="P386" i="38"/>
  <c r="U386" i="38"/>
  <c r="AY386" i="38"/>
  <c r="AZ386" i="38"/>
  <c r="G386" i="38"/>
  <c r="J386" i="38"/>
  <c r="AO386" i="38"/>
  <c r="AQ386" i="38"/>
  <c r="BD381" i="38"/>
  <c r="N381" i="38"/>
  <c r="AR381" i="38"/>
  <c r="P381" i="38"/>
  <c r="AF381" i="38"/>
  <c r="AK381" i="38"/>
  <c r="AX381" i="38"/>
  <c r="AD381" i="38"/>
  <c r="AM381" i="38"/>
  <c r="AG381" i="38"/>
  <c r="AE381" i="38"/>
  <c r="AW381" i="38"/>
  <c r="BA381" i="38"/>
  <c r="AI381" i="38"/>
  <c r="X381" i="38"/>
  <c r="AV381" i="38"/>
  <c r="H381" i="38"/>
  <c r="K381" i="38"/>
  <c r="AC381" i="38"/>
  <c r="AB381" i="38"/>
  <c r="F381" i="38"/>
  <c r="M381" i="38"/>
  <c r="Z381" i="38"/>
  <c r="AY381" i="38"/>
  <c r="L381" i="38"/>
  <c r="S381" i="38"/>
  <c r="G381" i="38"/>
  <c r="AN381" i="38"/>
  <c r="AP381" i="38"/>
  <c r="AL381" i="38"/>
  <c r="AO381" i="38"/>
  <c r="BB381" i="38"/>
  <c r="AJ381" i="38"/>
  <c r="AT381" i="38"/>
  <c r="Y381" i="38"/>
  <c r="AQ381" i="38"/>
  <c r="U381" i="38"/>
  <c r="AH381" i="38"/>
  <c r="T381" i="38"/>
  <c r="AU381" i="38"/>
  <c r="BE381" i="38"/>
  <c r="V381" i="38"/>
  <c r="R381" i="38"/>
  <c r="E381" i="38"/>
  <c r="J381" i="38"/>
  <c r="AZ381" i="38"/>
  <c r="AA381" i="38"/>
  <c r="O381" i="38"/>
  <c r="AS381" i="38"/>
  <c r="Q381" i="38"/>
  <c r="W381" i="38"/>
  <c r="I381" i="38"/>
  <c r="BD367" i="38"/>
  <c r="AN367" i="38"/>
  <c r="AJ367" i="38"/>
  <c r="J367" i="38"/>
  <c r="AS367" i="38"/>
  <c r="L367" i="38"/>
  <c r="U367" i="38"/>
  <c r="F367" i="38"/>
  <c r="O367" i="38"/>
  <c r="Y367" i="38"/>
  <c r="M367" i="38"/>
  <c r="AF367" i="38"/>
  <c r="AC367" i="38"/>
  <c r="AO367" i="38"/>
  <c r="BB367" i="38"/>
  <c r="P367" i="38"/>
  <c r="S367" i="38"/>
  <c r="AK367" i="38"/>
  <c r="BE367" i="38"/>
  <c r="W367" i="38"/>
  <c r="AV367" i="38"/>
  <c r="AY367" i="38"/>
  <c r="E367" i="38"/>
  <c r="AB367" i="38"/>
  <c r="Z367" i="38"/>
  <c r="AG367" i="38"/>
  <c r="AP367" i="38"/>
  <c r="R367" i="38"/>
  <c r="AH367" i="38"/>
  <c r="AA367" i="38"/>
  <c r="I367" i="38"/>
  <c r="H367" i="38"/>
  <c r="AU367" i="38"/>
  <c r="X367" i="38"/>
  <c r="AE367" i="38"/>
  <c r="G367" i="38"/>
  <c r="AT367" i="38"/>
  <c r="K367" i="38"/>
  <c r="Q367" i="38"/>
  <c r="AL367" i="38"/>
  <c r="AX367" i="38"/>
  <c r="V367" i="38"/>
  <c r="BA367" i="38"/>
  <c r="T367" i="38"/>
  <c r="AZ367" i="38"/>
  <c r="AR367" i="38"/>
  <c r="N367" i="38"/>
  <c r="AW367" i="38"/>
  <c r="AI367" i="38"/>
  <c r="AD367" i="38"/>
  <c r="AM367" i="38"/>
  <c r="AQ367" i="38"/>
  <c r="BD364" i="38"/>
  <c r="T364" i="38"/>
  <c r="AF364" i="38"/>
  <c r="P364" i="38"/>
  <c r="AW364" i="38"/>
  <c r="BB364" i="38"/>
  <c r="AZ364" i="38"/>
  <c r="BA364" i="38"/>
  <c r="G364" i="38"/>
  <c r="W364" i="38"/>
  <c r="N364" i="38"/>
  <c r="AS364" i="38"/>
  <c r="O364" i="38"/>
  <c r="I364" i="38"/>
  <c r="AD364" i="38"/>
  <c r="H364" i="38"/>
  <c r="AX364" i="38"/>
  <c r="L364" i="38"/>
  <c r="S364" i="38"/>
  <c r="X364" i="38"/>
  <c r="AC364" i="38"/>
  <c r="AQ364" i="38"/>
  <c r="F364" i="38"/>
  <c r="M364" i="38"/>
  <c r="AP364" i="38"/>
  <c r="Q364" i="38"/>
  <c r="U364" i="38"/>
  <c r="AT364" i="38"/>
  <c r="R364" i="38"/>
  <c r="AJ364" i="38"/>
  <c r="AA364" i="38"/>
  <c r="AE364" i="38"/>
  <c r="AR364" i="38"/>
  <c r="AO364" i="38"/>
  <c r="AH364" i="38"/>
  <c r="AL364" i="38"/>
  <c r="AN364" i="38"/>
  <c r="BE364" i="38"/>
  <c r="E364" i="38"/>
  <c r="AU364" i="38"/>
  <c r="AV364" i="38"/>
  <c r="J364" i="38"/>
  <c r="AM364" i="38"/>
  <c r="AI364" i="38"/>
  <c r="K364" i="38"/>
  <c r="V364" i="38"/>
  <c r="Z364" i="38"/>
  <c r="AK364" i="38"/>
  <c r="Y364" i="38"/>
  <c r="AG364" i="38"/>
  <c r="AB364" i="38"/>
  <c r="AY364" i="38"/>
  <c r="BD360" i="38"/>
  <c r="K360" i="38"/>
  <c r="BE360" i="38"/>
  <c r="AJ360" i="38"/>
  <c r="X360" i="38"/>
  <c r="AI360" i="38"/>
  <c r="N360" i="38"/>
  <c r="AW360" i="38"/>
  <c r="S360" i="38"/>
  <c r="AX360" i="38"/>
  <c r="AY360" i="38"/>
  <c r="W360" i="38"/>
  <c r="F360" i="38"/>
  <c r="U360" i="38"/>
  <c r="AT360" i="38"/>
  <c r="L360" i="38"/>
  <c r="AF360" i="38"/>
  <c r="E360" i="38"/>
  <c r="AE360" i="38"/>
  <c r="AD360" i="38"/>
  <c r="Q360" i="38"/>
  <c r="BA360" i="38"/>
  <c r="AB360" i="38"/>
  <c r="AQ360" i="38"/>
  <c r="G360" i="38"/>
  <c r="AN360" i="38"/>
  <c r="AC360" i="38"/>
  <c r="BB360" i="38"/>
  <c r="H360" i="38"/>
  <c r="AL360" i="38"/>
  <c r="O360" i="38"/>
  <c r="Y360" i="38"/>
  <c r="AH360" i="38"/>
  <c r="AS360" i="38"/>
  <c r="AK360" i="38"/>
  <c r="AP360" i="38"/>
  <c r="M360" i="38"/>
  <c r="J360" i="38"/>
  <c r="AG360" i="38"/>
  <c r="AM360" i="38"/>
  <c r="Z360" i="38"/>
  <c r="V360" i="38"/>
  <c r="T360" i="38"/>
  <c r="AU360" i="38"/>
  <c r="P360" i="38"/>
  <c r="AZ360" i="38"/>
  <c r="I360" i="38"/>
  <c r="AV360" i="38"/>
  <c r="AR360" i="38"/>
  <c r="AA360" i="38"/>
  <c r="R360" i="38"/>
  <c r="AO360" i="38"/>
  <c r="BD368" i="38"/>
  <c r="AV368" i="38"/>
  <c r="AR368" i="38"/>
  <c r="H368" i="38"/>
  <c r="Y368" i="38"/>
  <c r="N368" i="38"/>
  <c r="BE368" i="38"/>
  <c r="AG368" i="38"/>
  <c r="AB368" i="38"/>
  <c r="AW368" i="38"/>
  <c r="O368" i="38"/>
  <c r="AX368" i="38"/>
  <c r="AT368" i="38"/>
  <c r="AS368" i="38"/>
  <c r="J368" i="38"/>
  <c r="AL368" i="38"/>
  <c r="BB368" i="38"/>
  <c r="AY368" i="38"/>
  <c r="X368" i="38"/>
  <c r="AM368" i="38"/>
  <c r="R368" i="38"/>
  <c r="Z368" i="38"/>
  <c r="K368" i="38"/>
  <c r="AU368" i="38"/>
  <c r="I368" i="38"/>
  <c r="Q368" i="38"/>
  <c r="S368" i="38"/>
  <c r="V368" i="38"/>
  <c r="L368" i="38"/>
  <c r="AF368" i="38"/>
  <c r="BA368" i="38"/>
  <c r="AN368" i="38"/>
  <c r="AO368" i="38"/>
  <c r="AK368" i="38"/>
  <c r="AH368" i="38"/>
  <c r="AA368" i="38"/>
  <c r="U368" i="38"/>
  <c r="P368" i="38"/>
  <c r="E368" i="38"/>
  <c r="F368" i="38"/>
  <c r="AJ368" i="38"/>
  <c r="AD368" i="38"/>
  <c r="G368" i="38"/>
  <c r="AE368" i="38"/>
  <c r="AZ368" i="38"/>
  <c r="M368" i="38"/>
  <c r="AP368" i="38"/>
  <c r="AC368" i="38"/>
  <c r="AI368" i="38"/>
  <c r="W368" i="38"/>
  <c r="T368" i="38"/>
  <c r="AQ368" i="38"/>
  <c r="BD377" i="38"/>
  <c r="AL377" i="38"/>
  <c r="S377" i="38"/>
  <c r="BE377" i="38"/>
  <c r="Q377" i="38"/>
  <c r="AV377" i="38"/>
  <c r="R377" i="38"/>
  <c r="I377" i="38"/>
  <c r="Z377" i="38"/>
  <c r="AI377" i="38"/>
  <c r="P377" i="38"/>
  <c r="G377" i="38"/>
  <c r="AA377" i="38"/>
  <c r="F377" i="38"/>
  <c r="AR377" i="38"/>
  <c r="AN377" i="38"/>
  <c r="H377" i="38"/>
  <c r="AK377" i="38"/>
  <c r="BB377" i="38"/>
  <c r="AY377" i="38"/>
  <c r="T377" i="38"/>
  <c r="U377" i="38"/>
  <c r="AC377" i="38"/>
  <c r="N377" i="38"/>
  <c r="AW377" i="38"/>
  <c r="AQ377" i="38"/>
  <c r="AF377" i="38"/>
  <c r="J377" i="38"/>
  <c r="X377" i="38"/>
  <c r="AE377" i="38"/>
  <c r="O377" i="38"/>
  <c r="AJ377" i="38"/>
  <c r="Y377" i="38"/>
  <c r="AX377" i="38"/>
  <c r="BA377" i="38"/>
  <c r="AS377" i="38"/>
  <c r="AT377" i="38"/>
  <c r="E377" i="38"/>
  <c r="W377" i="38"/>
  <c r="AP377" i="38"/>
  <c r="AB377" i="38"/>
  <c r="L377" i="38"/>
  <c r="AG377" i="38"/>
  <c r="AO377" i="38"/>
  <c r="AH377" i="38"/>
  <c r="M377" i="38"/>
  <c r="AZ377" i="38"/>
  <c r="AU377" i="38"/>
  <c r="AD377" i="38"/>
  <c r="V377" i="38"/>
  <c r="K377" i="38"/>
  <c r="AM377" i="38"/>
  <c r="BD354" i="38"/>
  <c r="AX354" i="38"/>
  <c r="U354" i="38"/>
  <c r="AW354" i="38"/>
  <c r="X354" i="38"/>
  <c r="M354" i="38"/>
  <c r="AJ354" i="38"/>
  <c r="AG354" i="38"/>
  <c r="F354" i="38"/>
  <c r="E354" i="38"/>
  <c r="AQ354" i="38"/>
  <c r="K354" i="38"/>
  <c r="AE354" i="38"/>
  <c r="AM354" i="38"/>
  <c r="P354" i="38"/>
  <c r="G354" i="38"/>
  <c r="H354" i="38"/>
  <c r="N354" i="38"/>
  <c r="J354" i="38"/>
  <c r="AH354" i="38"/>
  <c r="AB354" i="38"/>
  <c r="Z354" i="38"/>
  <c r="AA354" i="38"/>
  <c r="AS354" i="38"/>
  <c r="O354" i="38"/>
  <c r="AO354" i="38"/>
  <c r="AT354" i="38"/>
  <c r="AR354" i="38"/>
  <c r="I354" i="38"/>
  <c r="R354" i="38"/>
  <c r="AP354" i="38"/>
  <c r="T354" i="38"/>
  <c r="BE354" i="38"/>
  <c r="V354" i="38"/>
  <c r="AN354" i="38"/>
  <c r="AY354" i="38"/>
  <c r="W354" i="38"/>
  <c r="AC354" i="38"/>
  <c r="BA354" i="38"/>
  <c r="BB354" i="38"/>
  <c r="AZ354" i="38"/>
  <c r="Y354" i="38"/>
  <c r="AV354" i="38"/>
  <c r="L354" i="38"/>
  <c r="AF354" i="38"/>
  <c r="AD354" i="38"/>
  <c r="AL354" i="38"/>
  <c r="AU354" i="38"/>
  <c r="Q354" i="38"/>
  <c r="AK354" i="38"/>
  <c r="AI354" i="38"/>
  <c r="S354" i="38"/>
  <c r="BD357" i="38"/>
  <c r="BB357" i="38"/>
  <c r="I357" i="38"/>
  <c r="AJ357" i="38"/>
  <c r="AF357" i="38"/>
  <c r="AM357" i="38"/>
  <c r="K357" i="38"/>
  <c r="T357" i="38"/>
  <c r="U357" i="38"/>
  <c r="BE357" i="38"/>
  <c r="G357" i="38"/>
  <c r="AT357" i="38"/>
  <c r="AK357" i="38"/>
  <c r="V357" i="38"/>
  <c r="AD357" i="38"/>
  <c r="E357" i="38"/>
  <c r="H357" i="38"/>
  <c r="X357" i="38"/>
  <c r="R357" i="38"/>
  <c r="AG357" i="38"/>
  <c r="AB357" i="38"/>
  <c r="Q357" i="38"/>
  <c r="AR357" i="38"/>
  <c r="M357" i="38"/>
  <c r="L357" i="38"/>
  <c r="S357" i="38"/>
  <c r="AA357" i="38"/>
  <c r="Z357" i="38"/>
  <c r="W357" i="38"/>
  <c r="AZ357" i="38"/>
  <c r="AL357" i="38"/>
  <c r="J357" i="38"/>
  <c r="AE357" i="38"/>
  <c r="O357" i="38"/>
  <c r="AP357" i="38"/>
  <c r="AI357" i="38"/>
  <c r="AS357" i="38"/>
  <c r="F357" i="38"/>
  <c r="BA357" i="38"/>
  <c r="AX357" i="38"/>
  <c r="N357" i="38"/>
  <c r="Y357" i="38"/>
  <c r="AV357" i="38"/>
  <c r="AQ357" i="38"/>
  <c r="P357" i="38"/>
  <c r="AO357" i="38"/>
  <c r="AY357" i="38"/>
  <c r="AN357" i="38"/>
  <c r="AU357" i="38"/>
  <c r="AW357" i="38"/>
  <c r="AH357" i="38"/>
  <c r="AC357" i="38"/>
  <c r="BD803" i="38"/>
  <c r="AG803" i="38"/>
  <c r="AU803" i="38"/>
  <c r="O803" i="38"/>
  <c r="AK803" i="38"/>
  <c r="E803" i="38"/>
  <c r="AQ803" i="38"/>
  <c r="AH803" i="38"/>
  <c r="AB803" i="38"/>
  <c r="BB803" i="38"/>
  <c r="J803" i="38"/>
  <c r="P803" i="38"/>
  <c r="AD803" i="38"/>
  <c r="Y803" i="38"/>
  <c r="AM803" i="38"/>
  <c r="G803" i="38"/>
  <c r="AC803" i="38"/>
  <c r="AA803" i="38"/>
  <c r="K803" i="38"/>
  <c r="AX803" i="38"/>
  <c r="F803" i="38"/>
  <c r="H803" i="38"/>
  <c r="Z803" i="38"/>
  <c r="AV803" i="38"/>
  <c r="AJ803" i="38"/>
  <c r="AO803" i="38"/>
  <c r="W803" i="38"/>
  <c r="M803" i="38"/>
  <c r="R803" i="38"/>
  <c r="AL803" i="38"/>
  <c r="T803" i="38"/>
  <c r="L803" i="38"/>
  <c r="Q803" i="38"/>
  <c r="BA803" i="38"/>
  <c r="AY803" i="38"/>
  <c r="AZ803" i="38"/>
  <c r="AN803" i="38"/>
  <c r="AT803" i="38"/>
  <c r="I803" i="38"/>
  <c r="AS803" i="38"/>
  <c r="S803" i="38"/>
  <c r="AF803" i="38"/>
  <c r="AR803" i="38"/>
  <c r="X803" i="38"/>
  <c r="AW803" i="38"/>
  <c r="AE803" i="38"/>
  <c r="U803" i="38"/>
  <c r="AI803" i="38"/>
  <c r="V803" i="38"/>
  <c r="AP803" i="38"/>
  <c r="N803" i="38"/>
  <c r="BE803" i="38"/>
  <c r="AY407" i="38"/>
  <c r="S407" i="38"/>
  <c r="AG407" i="38"/>
  <c r="AU407" i="38"/>
  <c r="O407" i="38"/>
  <c r="AK407" i="38"/>
  <c r="BA407" i="38"/>
  <c r="AV407" i="38"/>
  <c r="L407" i="38"/>
  <c r="AJ407" i="38"/>
  <c r="AT407" i="38"/>
  <c r="AN407" i="38"/>
  <c r="N407" i="38"/>
  <c r="AQ407" i="38"/>
  <c r="K407" i="38"/>
  <c r="Y407" i="38"/>
  <c r="AM407" i="38"/>
  <c r="G407" i="38"/>
  <c r="E407" i="38"/>
  <c r="U407" i="38"/>
  <c r="Z407" i="38"/>
  <c r="R407" i="38"/>
  <c r="AZ407" i="38"/>
  <c r="AR407" i="38"/>
  <c r="J407" i="38"/>
  <c r="AB407" i="38"/>
  <c r="AI407" i="38"/>
  <c r="AW407" i="38"/>
  <c r="Q407" i="38"/>
  <c r="AE407" i="38"/>
  <c r="AS407" i="38"/>
  <c r="BE407" i="38"/>
  <c r="P407" i="38"/>
  <c r="V407" i="38"/>
  <c r="AL407" i="38"/>
  <c r="AH407" i="38"/>
  <c r="H407" i="38"/>
  <c r="AP407" i="38"/>
  <c r="AX407" i="38"/>
  <c r="AA407" i="38"/>
  <c r="AO407" i="38"/>
  <c r="I407" i="38"/>
  <c r="W407" i="38"/>
  <c r="M407" i="38"/>
  <c r="AC407" i="38"/>
  <c r="AF407" i="38"/>
  <c r="AD407" i="38"/>
  <c r="T407" i="38"/>
  <c r="BB407" i="38"/>
  <c r="X407" i="38"/>
  <c r="F407" i="38"/>
  <c r="Y394" i="38"/>
  <c r="AM394" i="38"/>
  <c r="G394" i="38"/>
  <c r="AC394" i="38"/>
  <c r="AA394" i="38"/>
  <c r="K394" i="38"/>
  <c r="AX394" i="38"/>
  <c r="F394" i="38"/>
  <c r="AJ394" i="38"/>
  <c r="Z394" i="38"/>
  <c r="AV394" i="38"/>
  <c r="AT394" i="38"/>
  <c r="AW394" i="38"/>
  <c r="Q394" i="38"/>
  <c r="AE394" i="38"/>
  <c r="BA394" i="38"/>
  <c r="U394" i="38"/>
  <c r="AY394" i="38"/>
  <c r="AI394" i="38"/>
  <c r="AB394" i="38"/>
  <c r="V394" i="38"/>
  <c r="P394" i="38"/>
  <c r="AP394" i="38"/>
  <c r="T394" i="38"/>
  <c r="AD394" i="38"/>
  <c r="AO394" i="38"/>
  <c r="I394" i="38"/>
  <c r="W394" i="38"/>
  <c r="AS394" i="38"/>
  <c r="M394" i="38"/>
  <c r="S394" i="38"/>
  <c r="R394" i="38"/>
  <c r="AF394" i="38"/>
  <c r="AL394" i="38"/>
  <c r="X394" i="38"/>
  <c r="L394" i="38"/>
  <c r="N394" i="38"/>
  <c r="AN394" i="38"/>
  <c r="AG394" i="38"/>
  <c r="AQ394" i="38"/>
  <c r="O394" i="38"/>
  <c r="AK394" i="38"/>
  <c r="E394" i="38"/>
  <c r="AU394" i="38"/>
  <c r="AH394" i="38"/>
  <c r="H394" i="38"/>
  <c r="BB394" i="38"/>
  <c r="J394" i="38"/>
  <c r="AR394" i="38"/>
  <c r="AZ394" i="38"/>
  <c r="BD394" i="38"/>
  <c r="BE394" i="38"/>
  <c r="BE819" i="38"/>
  <c r="BD819" i="38"/>
  <c r="AS819" i="38"/>
  <c r="M819" i="38"/>
  <c r="AI819" i="38"/>
  <c r="AW819" i="38"/>
  <c r="Q819" i="38"/>
  <c r="AM819" i="38"/>
  <c r="J819" i="38"/>
  <c r="P819" i="38"/>
  <c r="AT819" i="38"/>
  <c r="R819" i="38"/>
  <c r="AF819" i="38"/>
  <c r="AL819" i="38"/>
  <c r="AR819" i="38"/>
  <c r="AK819" i="38"/>
  <c r="E819" i="38"/>
  <c r="AA819" i="38"/>
  <c r="AO819" i="38"/>
  <c r="I819" i="38"/>
  <c r="G819" i="38"/>
  <c r="Z819" i="38"/>
  <c r="AV819" i="38"/>
  <c r="AJ819" i="38"/>
  <c r="AH819" i="38"/>
  <c r="AB819" i="38"/>
  <c r="F819" i="38"/>
  <c r="AC819" i="38"/>
  <c r="AY819" i="38"/>
  <c r="S819" i="38"/>
  <c r="AG819" i="38"/>
  <c r="AU819" i="38"/>
  <c r="AE819" i="38"/>
  <c r="AP819" i="38"/>
  <c r="N819" i="38"/>
  <c r="X819" i="38"/>
  <c r="AX819" i="38"/>
  <c r="BB819" i="38"/>
  <c r="H819" i="38"/>
  <c r="BA819" i="38"/>
  <c r="U819" i="38"/>
  <c r="AQ819" i="38"/>
  <c r="K819" i="38"/>
  <c r="Y819" i="38"/>
  <c r="O819" i="38"/>
  <c r="W819" i="38"/>
  <c r="T819" i="38"/>
  <c r="AD819" i="38"/>
  <c r="L819" i="38"/>
  <c r="AZ819" i="38"/>
  <c r="AN819" i="38"/>
  <c r="V819" i="38"/>
  <c r="BE782" i="38"/>
  <c r="Y782" i="38"/>
  <c r="AM782" i="38"/>
  <c r="G782" i="38"/>
  <c r="AC782" i="38"/>
  <c r="AS782" i="38"/>
  <c r="BA782" i="38"/>
  <c r="AV782" i="38"/>
  <c r="AD782" i="38"/>
  <c r="F782" i="38"/>
  <c r="AP782" i="38"/>
  <c r="H782" i="38"/>
  <c r="L782" i="38"/>
  <c r="AU782" i="38"/>
  <c r="Q782" i="38"/>
  <c r="AE782" i="38"/>
  <c r="AY782" i="38"/>
  <c r="U782" i="38"/>
  <c r="K782" i="38"/>
  <c r="S782" i="38"/>
  <c r="R782" i="38"/>
  <c r="J782" i="38"/>
  <c r="AR782" i="38"/>
  <c r="AX782" i="38"/>
  <c r="N782" i="38"/>
  <c r="AL782" i="38"/>
  <c r="AO782" i="38"/>
  <c r="I782" i="38"/>
  <c r="W782" i="38"/>
  <c r="AW782" i="38"/>
  <c r="M782" i="38"/>
  <c r="AI782" i="38"/>
  <c r="T782" i="38"/>
  <c r="AH782" i="38"/>
  <c r="AF782" i="38"/>
  <c r="AJ782" i="38"/>
  <c r="AB782" i="38"/>
  <c r="X782" i="38"/>
  <c r="Z782" i="38"/>
  <c r="AG782" i="38"/>
  <c r="AQ782" i="38"/>
  <c r="O782" i="38"/>
  <c r="AK782" i="38"/>
  <c r="E782" i="38"/>
  <c r="AA782" i="38"/>
  <c r="AZ782" i="38"/>
  <c r="V782" i="38"/>
  <c r="AN782" i="38"/>
  <c r="P782" i="38"/>
  <c r="BB782" i="38"/>
  <c r="AT782" i="38"/>
  <c r="BD782" i="38"/>
  <c r="AE412" i="38"/>
  <c r="BA412" i="38"/>
  <c r="U412" i="38"/>
  <c r="AQ412" i="38"/>
  <c r="K412" i="38"/>
  <c r="I412" i="38"/>
  <c r="V412" i="38"/>
  <c r="L412" i="38"/>
  <c r="AT412" i="38"/>
  <c r="J412" i="38"/>
  <c r="R412" i="38"/>
  <c r="Y412" i="38"/>
  <c r="AH412" i="38"/>
  <c r="W412" i="38"/>
  <c r="AS412" i="38"/>
  <c r="M412" i="38"/>
  <c r="AI412" i="38"/>
  <c r="AW412" i="38"/>
  <c r="AG412" i="38"/>
  <c r="AL412" i="38"/>
  <c r="T412" i="38"/>
  <c r="P412" i="38"/>
  <c r="AP412" i="38"/>
  <c r="AX412" i="38"/>
  <c r="Z412" i="38"/>
  <c r="AU412" i="38"/>
  <c r="O412" i="38"/>
  <c r="AK412" i="38"/>
  <c r="E412" i="38"/>
  <c r="AA412" i="38"/>
  <c r="Q412" i="38"/>
  <c r="BE412" i="38"/>
  <c r="BB412" i="38"/>
  <c r="N412" i="38"/>
  <c r="AV412" i="38"/>
  <c r="AN412" i="38"/>
  <c r="AB412" i="38"/>
  <c r="H412" i="38"/>
  <c r="AM412" i="38"/>
  <c r="G412" i="38"/>
  <c r="AC412" i="38"/>
  <c r="AY412" i="38"/>
  <c r="S412" i="38"/>
  <c r="AO412" i="38"/>
  <c r="F412" i="38"/>
  <c r="AF412" i="38"/>
  <c r="AD412" i="38"/>
  <c r="AJ412" i="38"/>
  <c r="X412" i="38"/>
  <c r="AZ412" i="38"/>
  <c r="AR412" i="38"/>
  <c r="AY413" i="38"/>
  <c r="AS413" i="38"/>
  <c r="K413" i="38"/>
  <c r="O413" i="38"/>
  <c r="AC413" i="38"/>
  <c r="AA413" i="38"/>
  <c r="AI413" i="38"/>
  <c r="AN413" i="38"/>
  <c r="AH413" i="38"/>
  <c r="N413" i="38"/>
  <c r="AF413" i="38"/>
  <c r="AX413" i="38"/>
  <c r="T413" i="38"/>
  <c r="AQ413" i="38"/>
  <c r="AG413" i="38"/>
  <c r="AO413" i="38"/>
  <c r="I413" i="38"/>
  <c r="U413" i="38"/>
  <c r="S413" i="38"/>
  <c r="BE413" i="38"/>
  <c r="F413" i="38"/>
  <c r="L413" i="38"/>
  <c r="AT413" i="38"/>
  <c r="AV413" i="38"/>
  <c r="AZ413" i="38"/>
  <c r="J413" i="38"/>
  <c r="AU413" i="38"/>
  <c r="Y413" i="38"/>
  <c r="AE413" i="38"/>
  <c r="BA413" i="38"/>
  <c r="E413" i="38"/>
  <c r="AW413" i="38"/>
  <c r="H413" i="38"/>
  <c r="AL413" i="38"/>
  <c r="AB413" i="38"/>
  <c r="Z413" i="38"/>
  <c r="V413" i="38"/>
  <c r="R413" i="38"/>
  <c r="AJ413" i="38"/>
  <c r="AM413" i="38"/>
  <c r="Q413" i="38"/>
  <c r="W413" i="38"/>
  <c r="AK413" i="38"/>
  <c r="G413" i="38"/>
  <c r="M413" i="38"/>
  <c r="X413" i="38"/>
  <c r="AP413" i="38"/>
  <c r="AR413" i="38"/>
  <c r="P413" i="38"/>
  <c r="BB413" i="38"/>
  <c r="AD413" i="38"/>
  <c r="BA808" i="38"/>
  <c r="U808" i="38"/>
  <c r="AQ808" i="38"/>
  <c r="K808" i="38"/>
  <c r="Y808" i="38"/>
  <c r="AU808" i="38"/>
  <c r="G808" i="38"/>
  <c r="AX808" i="38"/>
  <c r="V808" i="38"/>
  <c r="AZ808" i="38"/>
  <c r="AR808" i="38"/>
  <c r="AN808" i="38"/>
  <c r="AP808" i="38"/>
  <c r="AS808" i="38"/>
  <c r="M808" i="38"/>
  <c r="AI808" i="38"/>
  <c r="AW808" i="38"/>
  <c r="Q808" i="38"/>
  <c r="O808" i="38"/>
  <c r="P808" i="38"/>
  <c r="AD808" i="38"/>
  <c r="AE808" i="38"/>
  <c r="F808" i="38"/>
  <c r="BB808" i="38"/>
  <c r="J808" i="38"/>
  <c r="AB808" i="38"/>
  <c r="BD808" i="38"/>
  <c r="AK808" i="38"/>
  <c r="E808" i="38"/>
  <c r="AA808" i="38"/>
  <c r="AO808" i="38"/>
  <c r="I808" i="38"/>
  <c r="BE808" i="38"/>
  <c r="AF808" i="38"/>
  <c r="R808" i="38"/>
  <c r="T808" i="38"/>
  <c r="AL808" i="38"/>
  <c r="H808" i="38"/>
  <c r="N808" i="38"/>
  <c r="AH808" i="38"/>
  <c r="AC808" i="38"/>
  <c r="AY808" i="38"/>
  <c r="S808" i="38"/>
  <c r="AG808" i="38"/>
  <c r="W808" i="38"/>
  <c r="AM808" i="38"/>
  <c r="AV808" i="38"/>
  <c r="L808" i="38"/>
  <c r="AJ808" i="38"/>
  <c r="Z808" i="38"/>
  <c r="X808" i="38"/>
  <c r="AT808" i="38"/>
  <c r="AA780" i="38"/>
  <c r="AO780" i="38"/>
  <c r="I780" i="38"/>
  <c r="W780" i="38"/>
  <c r="M780" i="38"/>
  <c r="BA780" i="38"/>
  <c r="AT780" i="38"/>
  <c r="AP780" i="38"/>
  <c r="V780" i="38"/>
  <c r="N780" i="38"/>
  <c r="AV780" i="38"/>
  <c r="AH780" i="38"/>
  <c r="AY780" i="38"/>
  <c r="S780" i="38"/>
  <c r="AG780" i="38"/>
  <c r="AU780" i="38"/>
  <c r="O780" i="38"/>
  <c r="AK780" i="38"/>
  <c r="U780" i="38"/>
  <c r="L780" i="38"/>
  <c r="R780" i="38"/>
  <c r="AB780" i="38"/>
  <c r="T780" i="38"/>
  <c r="BB780" i="38"/>
  <c r="AF780" i="38"/>
  <c r="AQ780" i="38"/>
  <c r="K780" i="38"/>
  <c r="Y780" i="38"/>
  <c r="AM780" i="38"/>
  <c r="G780" i="38"/>
  <c r="E780" i="38"/>
  <c r="H780" i="38"/>
  <c r="F780" i="38"/>
  <c r="AX780" i="38"/>
  <c r="Z780" i="38"/>
  <c r="AR780" i="38"/>
  <c r="AL780" i="38"/>
  <c r="AJ780" i="38"/>
  <c r="AI780" i="38"/>
  <c r="AW780" i="38"/>
  <c r="Q780" i="38"/>
  <c r="AE780" i="38"/>
  <c r="AS780" i="38"/>
  <c r="AC780" i="38"/>
  <c r="AN780" i="38"/>
  <c r="P780" i="38"/>
  <c r="AZ780" i="38"/>
  <c r="X780" i="38"/>
  <c r="J780" i="38"/>
  <c r="AD780" i="38"/>
  <c r="BE780" i="38"/>
  <c r="BD780" i="38"/>
  <c r="E777" i="38"/>
  <c r="I777" i="38"/>
  <c r="AA777" i="38"/>
  <c r="AC777" i="38"/>
  <c r="Z777" i="38"/>
  <c r="AT777" i="38"/>
  <c r="AW777" i="38"/>
  <c r="AB777" i="38"/>
  <c r="AE777" i="38"/>
  <c r="AQ777" i="38"/>
  <c r="F777" i="38"/>
  <c r="AN777" i="38"/>
  <c r="AG777" i="38"/>
  <c r="AO777" i="38"/>
  <c r="AK777" i="38"/>
  <c r="L777" i="38"/>
  <c r="T777" i="38"/>
  <c r="P777" i="38"/>
  <c r="AI777" i="38"/>
  <c r="BB777" i="38"/>
  <c r="AU777" i="38"/>
  <c r="U777" i="38"/>
  <c r="AV777" i="38"/>
  <c r="H777" i="38"/>
  <c r="S777" i="38"/>
  <c r="N777" i="38"/>
  <c r="AZ777" i="38"/>
  <c r="AM777" i="38"/>
  <c r="BE777" i="38"/>
  <c r="X777" i="38"/>
  <c r="O777" i="38"/>
  <c r="M777" i="38"/>
  <c r="AJ777" i="38"/>
  <c r="AR777" i="38"/>
  <c r="Y777" i="38"/>
  <c r="BA777" i="38"/>
  <c r="AD777" i="38"/>
  <c r="G777" i="38"/>
  <c r="AY777" i="38"/>
  <c r="BD777" i="38"/>
  <c r="AF777" i="38"/>
  <c r="AX777" i="38"/>
  <c r="J777" i="38"/>
  <c r="V777" i="38"/>
  <c r="R777" i="38"/>
  <c r="Q777" i="38"/>
  <c r="AS777" i="38"/>
  <c r="AP777" i="38"/>
  <c r="AL777" i="38"/>
  <c r="K777" i="38"/>
  <c r="AH777" i="38"/>
  <c r="W777" i="38"/>
  <c r="BE783" i="38"/>
  <c r="BD783" i="38"/>
  <c r="AY783" i="38"/>
  <c r="G783" i="38"/>
  <c r="AG783" i="38"/>
  <c r="AU783" i="38"/>
  <c r="W783" i="38"/>
  <c r="I783" i="38"/>
  <c r="E783" i="38"/>
  <c r="AF783" i="38"/>
  <c r="V783" i="38"/>
  <c r="X783" i="38"/>
  <c r="AT783" i="38"/>
  <c r="AN783" i="38"/>
  <c r="L783" i="38"/>
  <c r="AQ783" i="38"/>
  <c r="S783" i="38"/>
  <c r="M783" i="38"/>
  <c r="AM783" i="38"/>
  <c r="O783" i="38"/>
  <c r="AS783" i="38"/>
  <c r="R783" i="38"/>
  <c r="AL783" i="38"/>
  <c r="AZ783" i="38"/>
  <c r="BB783" i="38"/>
  <c r="AP783" i="38"/>
  <c r="F783" i="38"/>
  <c r="P783" i="38"/>
  <c r="AI783" i="38"/>
  <c r="AW783" i="38"/>
  <c r="Y783" i="38"/>
  <c r="AC783" i="38"/>
  <c r="AA783" i="38"/>
  <c r="U783" i="38"/>
  <c r="AX783" i="38"/>
  <c r="Z783" i="38"/>
  <c r="AB783" i="38"/>
  <c r="AV783" i="38"/>
  <c r="AH783" i="38"/>
  <c r="T783" i="38"/>
  <c r="AE783" i="38"/>
  <c r="AO783" i="38"/>
  <c r="Q783" i="38"/>
  <c r="K783" i="38"/>
  <c r="BA783" i="38"/>
  <c r="AK783" i="38"/>
  <c r="H783" i="38"/>
  <c r="AR783" i="38"/>
  <c r="N783" i="38"/>
  <c r="AJ783" i="38"/>
  <c r="AD783" i="38"/>
  <c r="J783" i="38"/>
  <c r="AY796" i="38"/>
  <c r="S796" i="38"/>
  <c r="AG796" i="38"/>
  <c r="AU796" i="38"/>
  <c r="O796" i="38"/>
  <c r="AC796" i="38"/>
  <c r="M796" i="38"/>
  <c r="AR796" i="38"/>
  <c r="T796" i="38"/>
  <c r="AL796" i="38"/>
  <c r="AQ796" i="38"/>
  <c r="K796" i="38"/>
  <c r="Y796" i="38"/>
  <c r="AM796" i="38"/>
  <c r="G796" i="38"/>
  <c r="BA796" i="38"/>
  <c r="X796" i="38"/>
  <c r="AF796" i="38"/>
  <c r="AZ796" i="38"/>
  <c r="H796" i="38"/>
  <c r="AB796" i="38"/>
  <c r="AO796" i="38"/>
  <c r="W796" i="38"/>
  <c r="AS796" i="38"/>
  <c r="AH796" i="38"/>
  <c r="AD796" i="38"/>
  <c r="R796" i="38"/>
  <c r="AJ796" i="38"/>
  <c r="AI796" i="38"/>
  <c r="Q796" i="38"/>
  <c r="AK796" i="38"/>
  <c r="N796" i="38"/>
  <c r="BB796" i="38"/>
  <c r="L796" i="38"/>
  <c r="J796" i="38"/>
  <c r="V796" i="38"/>
  <c r="AA796" i="38"/>
  <c r="I796" i="38"/>
  <c r="E796" i="38"/>
  <c r="AT796" i="38"/>
  <c r="P796" i="38"/>
  <c r="Z796" i="38"/>
  <c r="AX796" i="38"/>
  <c r="AW796" i="38"/>
  <c r="AE796" i="38"/>
  <c r="U796" i="38"/>
  <c r="F796" i="38"/>
  <c r="AN796" i="38"/>
  <c r="AP796" i="38"/>
  <c r="AV796" i="38"/>
  <c r="BE796" i="38"/>
  <c r="BD796" i="38"/>
  <c r="BD774" i="38"/>
  <c r="BE774" i="38"/>
  <c r="Y774" i="38"/>
  <c r="S774" i="38"/>
  <c r="G774" i="38"/>
  <c r="E774" i="38"/>
  <c r="W774" i="38"/>
  <c r="I774" i="38"/>
  <c r="AV774" i="38"/>
  <c r="AD774" i="38"/>
  <c r="AT774" i="38"/>
  <c r="R774" i="38"/>
  <c r="AF774" i="38"/>
  <c r="J774" i="38"/>
  <c r="AW774" i="38"/>
  <c r="AQ774" i="38"/>
  <c r="K774" i="38"/>
  <c r="BA774" i="38"/>
  <c r="AU774" i="38"/>
  <c r="AS774" i="38"/>
  <c r="Q774" i="38"/>
  <c r="BB774" i="38"/>
  <c r="L774" i="38"/>
  <c r="Z774" i="38"/>
  <c r="AR774" i="38"/>
  <c r="AH774" i="38"/>
  <c r="AP774" i="38"/>
  <c r="AO774" i="38"/>
  <c r="AK774" i="38"/>
  <c r="AY774" i="38"/>
  <c r="AA774" i="38"/>
  <c r="AM774" i="38"/>
  <c r="AI774" i="38"/>
  <c r="AJ774" i="38"/>
  <c r="H774" i="38"/>
  <c r="AX774" i="38"/>
  <c r="X774" i="38"/>
  <c r="T774" i="38"/>
  <c r="AB774" i="38"/>
  <c r="AL774" i="38"/>
  <c r="AG774" i="38"/>
  <c r="AE774" i="38"/>
  <c r="M774" i="38"/>
  <c r="O774" i="38"/>
  <c r="AC774" i="38"/>
  <c r="U774" i="38"/>
  <c r="P774" i="38"/>
  <c r="V774" i="38"/>
  <c r="N774" i="38"/>
  <c r="F774" i="38"/>
  <c r="AZ774" i="38"/>
  <c r="AN774" i="38"/>
  <c r="AS787" i="38"/>
  <c r="M787" i="38"/>
  <c r="AI787" i="38"/>
  <c r="AW787" i="38"/>
  <c r="Q787" i="38"/>
  <c r="AU787" i="38"/>
  <c r="T787" i="38"/>
  <c r="L787" i="38"/>
  <c r="V787" i="38"/>
  <c r="AJ787" i="38"/>
  <c r="R787" i="38"/>
  <c r="AN787" i="38"/>
  <c r="AB787" i="38"/>
  <c r="AK787" i="38"/>
  <c r="E787" i="38"/>
  <c r="AA787" i="38"/>
  <c r="AO787" i="38"/>
  <c r="I787" i="38"/>
  <c r="O787" i="38"/>
  <c r="AZ787" i="38"/>
  <c r="AX787" i="38"/>
  <c r="X787" i="38"/>
  <c r="AL787" i="38"/>
  <c r="AD787" i="38"/>
  <c r="AP787" i="38"/>
  <c r="BD787" i="38"/>
  <c r="AC787" i="38"/>
  <c r="AY787" i="38"/>
  <c r="S787" i="38"/>
  <c r="AG787" i="38"/>
  <c r="AE787" i="38"/>
  <c r="AM787" i="38"/>
  <c r="F787" i="38"/>
  <c r="Z787" i="38"/>
  <c r="AH787" i="38"/>
  <c r="AF787" i="38"/>
  <c r="BB787" i="38"/>
  <c r="AV787" i="38"/>
  <c r="BA787" i="38"/>
  <c r="U787" i="38"/>
  <c r="AQ787" i="38"/>
  <c r="K787" i="38"/>
  <c r="Y787" i="38"/>
  <c r="W787" i="38"/>
  <c r="G787" i="38"/>
  <c r="N787" i="38"/>
  <c r="P787" i="38"/>
  <c r="H787" i="38"/>
  <c r="AT787" i="38"/>
  <c r="AR787" i="38"/>
  <c r="J787" i="38"/>
  <c r="BE787" i="38"/>
  <c r="AC809" i="38"/>
  <c r="AW809" i="38"/>
  <c r="Q809" i="38"/>
  <c r="G809" i="38"/>
  <c r="AU809" i="38"/>
  <c r="K809" i="38"/>
  <c r="AX809" i="38"/>
  <c r="F809" i="38"/>
  <c r="L809" i="38"/>
  <c r="Z809" i="38"/>
  <c r="AZ809" i="38"/>
  <c r="AB809" i="38"/>
  <c r="BA809" i="38"/>
  <c r="U809" i="38"/>
  <c r="AO809" i="38"/>
  <c r="I809" i="38"/>
  <c r="AY809" i="38"/>
  <c r="AE809" i="38"/>
  <c r="AQ809" i="38"/>
  <c r="AN809" i="38"/>
  <c r="V809" i="38"/>
  <c r="AR809" i="38"/>
  <c r="AP809" i="38"/>
  <c r="BE809" i="38"/>
  <c r="AD809" i="38"/>
  <c r="AS809" i="38"/>
  <c r="M809" i="38"/>
  <c r="AG809" i="38"/>
  <c r="AM809" i="38"/>
  <c r="AI809" i="38"/>
  <c r="O809" i="38"/>
  <c r="R809" i="38"/>
  <c r="AJ809" i="38"/>
  <c r="AL809" i="38"/>
  <c r="AV809" i="38"/>
  <c r="P809" i="38"/>
  <c r="X809" i="38"/>
  <c r="H809" i="38"/>
  <c r="AK809" i="38"/>
  <c r="E809" i="38"/>
  <c r="Y809" i="38"/>
  <c r="W809" i="38"/>
  <c r="S809" i="38"/>
  <c r="AA809" i="38"/>
  <c r="AH809" i="38"/>
  <c r="AF809" i="38"/>
  <c r="BB809" i="38"/>
  <c r="J809" i="38"/>
  <c r="T809" i="38"/>
  <c r="N809" i="38"/>
  <c r="AT809" i="38"/>
  <c r="BD809" i="38"/>
  <c r="AY818" i="38"/>
  <c r="S818" i="38"/>
  <c r="AE818" i="38"/>
  <c r="AW818" i="38"/>
  <c r="AC818" i="38"/>
  <c r="I818" i="38"/>
  <c r="U818" i="38"/>
  <c r="F818" i="38"/>
  <c r="L818" i="38"/>
  <c r="R818" i="38"/>
  <c r="AV818" i="38"/>
  <c r="AZ818" i="38"/>
  <c r="AH818" i="38"/>
  <c r="AS818" i="38"/>
  <c r="K818" i="38"/>
  <c r="W818" i="38"/>
  <c r="AG818" i="38"/>
  <c r="M818" i="38"/>
  <c r="E818" i="38"/>
  <c r="H818" i="38"/>
  <c r="J818" i="38"/>
  <c r="AB818" i="38"/>
  <c r="AX818" i="38"/>
  <c r="AL818" i="38"/>
  <c r="AD818" i="38"/>
  <c r="AJ818" i="38"/>
  <c r="AI818" i="38"/>
  <c r="AU818" i="38"/>
  <c r="O818" i="38"/>
  <c r="Q818" i="38"/>
  <c r="AO818" i="38"/>
  <c r="BA818" i="38"/>
  <c r="X818" i="38"/>
  <c r="AP818" i="38"/>
  <c r="AR818" i="38"/>
  <c r="P818" i="38"/>
  <c r="Z818" i="38"/>
  <c r="BB818" i="38"/>
  <c r="AA818" i="38"/>
  <c r="AM818" i="38"/>
  <c r="G818" i="38"/>
  <c r="AQ818" i="38"/>
  <c r="Y818" i="38"/>
  <c r="AK818" i="38"/>
  <c r="AN818" i="38"/>
  <c r="AT818" i="38"/>
  <c r="V818" i="38"/>
  <c r="AF818" i="38"/>
  <c r="N818" i="38"/>
  <c r="T818" i="38"/>
  <c r="BD818" i="38"/>
  <c r="BE818" i="38"/>
  <c r="K403" i="38"/>
  <c r="AS403" i="38"/>
  <c r="U403" i="38"/>
  <c r="AI403" i="38"/>
  <c r="AW403" i="38"/>
  <c r="AG403" i="38"/>
  <c r="X403" i="38"/>
  <c r="AU403" i="38"/>
  <c r="W403" i="38"/>
  <c r="AK403" i="38"/>
  <c r="E403" i="38"/>
  <c r="AA403" i="38"/>
  <c r="Y403" i="38"/>
  <c r="M403" i="38"/>
  <c r="AN403" i="38"/>
  <c r="AM403" i="38"/>
  <c r="O403" i="38"/>
  <c r="AC403" i="38"/>
  <c r="AY403" i="38"/>
  <c r="G403" i="38"/>
  <c r="AO403" i="38"/>
  <c r="BE403" i="38"/>
  <c r="J403" i="38"/>
  <c r="L403" i="38"/>
  <c r="AX403" i="38"/>
  <c r="AV403" i="38"/>
  <c r="AJ403" i="38"/>
  <c r="AH403" i="38"/>
  <c r="AE403" i="38"/>
  <c r="BA403" i="38"/>
  <c r="I403" i="38"/>
  <c r="AQ403" i="38"/>
  <c r="S403" i="38"/>
  <c r="Q403" i="38"/>
  <c r="H403" i="38"/>
  <c r="AP403" i="38"/>
  <c r="AB403" i="38"/>
  <c r="AL403" i="38"/>
  <c r="Z403" i="38"/>
  <c r="F403" i="38"/>
  <c r="N403" i="38"/>
  <c r="AT403" i="38"/>
  <c r="P403" i="38"/>
  <c r="AZ403" i="38"/>
  <c r="V403" i="38"/>
  <c r="AF403" i="38"/>
  <c r="T403" i="38"/>
  <c r="AR403" i="38"/>
  <c r="AD403" i="38"/>
  <c r="R403" i="38"/>
  <c r="BB403" i="38"/>
  <c r="AK611" i="38"/>
  <c r="E611" i="38"/>
  <c r="AA611" i="38"/>
  <c r="AO611" i="38"/>
  <c r="Q611" i="38"/>
  <c r="O611" i="38"/>
  <c r="F611" i="38"/>
  <c r="AV611" i="38"/>
  <c r="V611" i="38"/>
  <c r="AX611" i="38"/>
  <c r="AZ611" i="38"/>
  <c r="Z611" i="38"/>
  <c r="AC611" i="38"/>
  <c r="AY611" i="38"/>
  <c r="G611" i="38"/>
  <c r="AG611" i="38"/>
  <c r="AU611" i="38"/>
  <c r="AE611" i="38"/>
  <c r="AP611" i="38"/>
  <c r="H611" i="38"/>
  <c r="L611" i="38"/>
  <c r="AD611" i="38"/>
  <c r="J611" i="38"/>
  <c r="AH611" i="38"/>
  <c r="BA611" i="38"/>
  <c r="I611" i="38"/>
  <c r="AQ611" i="38"/>
  <c r="S611" i="38"/>
  <c r="M611" i="38"/>
  <c r="W611" i="38"/>
  <c r="K611" i="38"/>
  <c r="AR611" i="38"/>
  <c r="AN611" i="38"/>
  <c r="AT611" i="38"/>
  <c r="AL611" i="38"/>
  <c r="R611" i="38"/>
  <c r="P611" i="38"/>
  <c r="AS611" i="38"/>
  <c r="U611" i="38"/>
  <c r="AI611" i="38"/>
  <c r="AW611" i="38"/>
  <c r="Y611" i="38"/>
  <c r="AM611" i="38"/>
  <c r="X611" i="38"/>
  <c r="BB611" i="38"/>
  <c r="AB611" i="38"/>
  <c r="T611" i="38"/>
  <c r="N611" i="38"/>
  <c r="AJ611" i="38"/>
  <c r="AF611" i="38"/>
  <c r="BE611" i="38"/>
  <c r="BD611" i="38"/>
  <c r="AE399" i="38"/>
  <c r="AY399" i="38"/>
  <c r="G399" i="38"/>
  <c r="S399" i="38"/>
  <c r="U399" i="38"/>
  <c r="AS399" i="38"/>
  <c r="X399" i="38"/>
  <c r="V399" i="38"/>
  <c r="AF399" i="38"/>
  <c r="AT399" i="38"/>
  <c r="AB399" i="38"/>
  <c r="AH399" i="38"/>
  <c r="AX399" i="38"/>
  <c r="K399" i="38"/>
  <c r="AO399" i="38"/>
  <c r="Q399" i="38"/>
  <c r="BA399" i="38"/>
  <c r="AW399" i="38"/>
  <c r="AC399" i="38"/>
  <c r="AN399" i="38"/>
  <c r="AD399" i="38"/>
  <c r="AV399" i="38"/>
  <c r="T399" i="38"/>
  <c r="R399" i="38"/>
  <c r="N399" i="38"/>
  <c r="AU399" i="38"/>
  <c r="O399" i="38"/>
  <c r="AI399" i="38"/>
  <c r="AM399" i="38"/>
  <c r="AQ399" i="38"/>
  <c r="AG399" i="38"/>
  <c r="Y399" i="38"/>
  <c r="J399" i="38"/>
  <c r="BE399" i="38"/>
  <c r="Z399" i="38"/>
  <c r="AZ399" i="38"/>
  <c r="BB399" i="38"/>
  <c r="L399" i="38"/>
  <c r="AK399" i="38"/>
  <c r="E399" i="38"/>
  <c r="AA399" i="38"/>
  <c r="M399" i="38"/>
  <c r="I399" i="38"/>
  <c r="W399" i="38"/>
  <c r="H399" i="38"/>
  <c r="AP399" i="38"/>
  <c r="P399" i="38"/>
  <c r="F399" i="38"/>
  <c r="AL399" i="38"/>
  <c r="AJ399" i="38"/>
  <c r="AR399" i="38"/>
  <c r="BD399" i="38"/>
  <c r="BE804" i="38"/>
  <c r="AM804" i="38"/>
  <c r="G804" i="38"/>
  <c r="AC804" i="38"/>
  <c r="AY804" i="38"/>
  <c r="S804" i="38"/>
  <c r="AW804" i="38"/>
  <c r="H804" i="38"/>
  <c r="V804" i="38"/>
  <c r="AB804" i="38"/>
  <c r="J804" i="38"/>
  <c r="F804" i="38"/>
  <c r="T804" i="38"/>
  <c r="AH804" i="38"/>
  <c r="AE804" i="38"/>
  <c r="BA804" i="38"/>
  <c r="U804" i="38"/>
  <c r="AQ804" i="38"/>
  <c r="K804" i="38"/>
  <c r="Q804" i="38"/>
  <c r="X804" i="38"/>
  <c r="BB804" i="38"/>
  <c r="AR804" i="38"/>
  <c r="P804" i="38"/>
  <c r="AL804" i="38"/>
  <c r="AT804" i="38"/>
  <c r="W804" i="38"/>
  <c r="AS804" i="38"/>
  <c r="M804" i="38"/>
  <c r="AI804" i="38"/>
  <c r="AG804" i="38"/>
  <c r="AO804" i="38"/>
  <c r="AN804" i="38"/>
  <c r="AP804" i="38"/>
  <c r="AX804" i="38"/>
  <c r="AF804" i="38"/>
  <c r="Z804" i="38"/>
  <c r="AZ804" i="38"/>
  <c r="AU804" i="38"/>
  <c r="O804" i="38"/>
  <c r="AK804" i="38"/>
  <c r="E804" i="38"/>
  <c r="AA804" i="38"/>
  <c r="Y804" i="38"/>
  <c r="I804" i="38"/>
  <c r="R804" i="38"/>
  <c r="L804" i="38"/>
  <c r="AD804" i="38"/>
  <c r="AV804" i="38"/>
  <c r="N804" i="38"/>
  <c r="AJ804" i="38"/>
  <c r="BD804" i="38"/>
  <c r="AM395" i="38"/>
  <c r="I395" i="38"/>
  <c r="W395" i="38"/>
  <c r="AS395" i="38"/>
  <c r="M395" i="38"/>
  <c r="S395" i="38"/>
  <c r="BE395" i="38"/>
  <c r="R395" i="38"/>
  <c r="AF395" i="38"/>
  <c r="F395" i="38"/>
  <c r="AH395" i="38"/>
  <c r="AL395" i="38"/>
  <c r="H395" i="38"/>
  <c r="AE395" i="38"/>
  <c r="AU395" i="38"/>
  <c r="O395" i="38"/>
  <c r="AI395" i="38"/>
  <c r="E395" i="38"/>
  <c r="AO395" i="38"/>
  <c r="L395" i="38"/>
  <c r="AX395" i="38"/>
  <c r="AV395" i="38"/>
  <c r="T395" i="38"/>
  <c r="AT395" i="38"/>
  <c r="AP395" i="38"/>
  <c r="AD395" i="38"/>
  <c r="Y395" i="38"/>
  <c r="AK395" i="38"/>
  <c r="G395" i="38"/>
  <c r="AA395" i="38"/>
  <c r="AQ395" i="38"/>
  <c r="K395" i="38"/>
  <c r="AB395" i="38"/>
  <c r="BB395" i="38"/>
  <c r="Z395" i="38"/>
  <c r="AJ395" i="38"/>
  <c r="V395" i="38"/>
  <c r="X395" i="38"/>
  <c r="AW395" i="38"/>
  <c r="Q395" i="38"/>
  <c r="AC395" i="38"/>
  <c r="BA395" i="38"/>
  <c r="U395" i="38"/>
  <c r="AY395" i="38"/>
  <c r="AG395" i="38"/>
  <c r="AR395" i="38"/>
  <c r="P395" i="38"/>
  <c r="N395" i="38"/>
  <c r="AZ395" i="38"/>
  <c r="AN395" i="38"/>
  <c r="J395" i="38"/>
  <c r="BD395" i="38"/>
  <c r="BD775" i="38"/>
  <c r="AM775" i="38"/>
  <c r="I775" i="38"/>
  <c r="U775" i="38"/>
  <c r="AS775" i="38"/>
  <c r="M775" i="38"/>
  <c r="AI775" i="38"/>
  <c r="AB775" i="38"/>
  <c r="T775" i="38"/>
  <c r="AT775" i="38"/>
  <c r="L775" i="38"/>
  <c r="Z775" i="38"/>
  <c r="P775" i="38"/>
  <c r="AX775" i="38"/>
  <c r="AG775" i="38"/>
  <c r="AW775" i="38"/>
  <c r="AE775" i="38"/>
  <c r="AQ775" i="38"/>
  <c r="E775" i="38"/>
  <c r="Y775" i="38"/>
  <c r="AN775" i="38"/>
  <c r="AF775" i="38"/>
  <c r="AV775" i="38"/>
  <c r="AR775" i="38"/>
  <c r="AZ775" i="38"/>
  <c r="R775" i="38"/>
  <c r="W775" i="38"/>
  <c r="AK775" i="38"/>
  <c r="G775" i="38"/>
  <c r="AA775" i="38"/>
  <c r="AO775" i="38"/>
  <c r="AY775" i="38"/>
  <c r="AD775" i="38"/>
  <c r="AH775" i="38"/>
  <c r="AP775" i="38"/>
  <c r="N775" i="38"/>
  <c r="AJ775" i="38"/>
  <c r="J775" i="38"/>
  <c r="AU775" i="38"/>
  <c r="O775" i="38"/>
  <c r="AC775" i="38"/>
  <c r="BA775" i="38"/>
  <c r="S775" i="38"/>
  <c r="K775" i="38"/>
  <c r="Q775" i="38"/>
  <c r="AL775" i="38"/>
  <c r="H775" i="38"/>
  <c r="BB775" i="38"/>
  <c r="F775" i="38"/>
  <c r="X775" i="38"/>
  <c r="V775" i="38"/>
  <c r="BE775" i="38"/>
  <c r="BD789" i="38"/>
  <c r="AO789" i="38"/>
  <c r="K789" i="38"/>
  <c r="W789" i="38"/>
  <c r="AS789" i="38"/>
  <c r="E789" i="38"/>
  <c r="AE789" i="38"/>
  <c r="R789" i="38"/>
  <c r="H789" i="38"/>
  <c r="AL789" i="38"/>
  <c r="X789" i="38"/>
  <c r="S789" i="38"/>
  <c r="J789" i="38"/>
  <c r="AN789" i="38"/>
  <c r="AI789" i="38"/>
  <c r="AU789" i="38"/>
  <c r="O789" i="38"/>
  <c r="AK789" i="38"/>
  <c r="G789" i="38"/>
  <c r="AA789" i="38"/>
  <c r="AH789" i="38"/>
  <c r="L789" i="38"/>
  <c r="AB789" i="38"/>
  <c r="AD789" i="38"/>
  <c r="P789" i="38"/>
  <c r="Z789" i="38"/>
  <c r="Y789" i="38"/>
  <c r="AM789" i="38"/>
  <c r="M789" i="38"/>
  <c r="AC789" i="38"/>
  <c r="AQ789" i="38"/>
  <c r="AY789" i="38"/>
  <c r="AP789" i="38"/>
  <c r="AJ789" i="38"/>
  <c r="AX789" i="38"/>
  <c r="V789" i="38"/>
  <c r="AV789" i="38"/>
  <c r="AT789" i="38"/>
  <c r="AW789" i="38"/>
  <c r="Q789" i="38"/>
  <c r="AG789" i="38"/>
  <c r="BA789" i="38"/>
  <c r="U789" i="38"/>
  <c r="I789" i="38"/>
  <c r="AF789" i="38"/>
  <c r="N789" i="38"/>
  <c r="F789" i="38"/>
  <c r="AZ789" i="38"/>
  <c r="T789" i="38"/>
  <c r="AR789" i="38"/>
  <c r="BB789" i="38"/>
  <c r="BE789" i="38"/>
  <c r="BE799" i="38"/>
  <c r="AC799" i="38"/>
  <c r="BA799" i="38"/>
  <c r="I799" i="38"/>
  <c r="AQ799" i="38"/>
  <c r="S799" i="38"/>
  <c r="AO799" i="38"/>
  <c r="N799" i="38"/>
  <c r="T799" i="38"/>
  <c r="AR799" i="38"/>
  <c r="AJ799" i="38"/>
  <c r="R799" i="38"/>
  <c r="J799" i="38"/>
  <c r="K799" i="38"/>
  <c r="AS799" i="38"/>
  <c r="U799" i="38"/>
  <c r="AI799" i="38"/>
  <c r="M799" i="38"/>
  <c r="Q799" i="38"/>
  <c r="AT799" i="38"/>
  <c r="AN799" i="38"/>
  <c r="X799" i="38"/>
  <c r="AP799" i="38"/>
  <c r="AX799" i="38"/>
  <c r="P799" i="38"/>
  <c r="AM799" i="38"/>
  <c r="AA799" i="38"/>
  <c r="G799" i="38"/>
  <c r="AH799" i="38"/>
  <c r="L799" i="38"/>
  <c r="AL799" i="38"/>
  <c r="BB799" i="38"/>
  <c r="W799" i="38"/>
  <c r="E799" i="38"/>
  <c r="AW799" i="38"/>
  <c r="F799" i="38"/>
  <c r="V799" i="38"/>
  <c r="AD799" i="38"/>
  <c r="O799" i="38"/>
  <c r="AY799" i="38"/>
  <c r="Y799" i="38"/>
  <c r="Z799" i="38"/>
  <c r="AV799" i="38"/>
  <c r="AF799" i="38"/>
  <c r="AU799" i="38"/>
  <c r="AK799" i="38"/>
  <c r="AE799" i="38"/>
  <c r="AG799" i="38"/>
  <c r="AZ799" i="38"/>
  <c r="H799" i="38"/>
  <c r="AB799" i="38"/>
  <c r="BD799" i="38"/>
  <c r="BE788" i="38"/>
  <c r="BD788" i="38"/>
  <c r="AA788" i="38"/>
  <c r="AO788" i="38"/>
  <c r="I788" i="38"/>
  <c r="W788" i="38"/>
  <c r="E788" i="38"/>
  <c r="AS788" i="38"/>
  <c r="AD788" i="38"/>
  <c r="AH788" i="38"/>
  <c r="Z788" i="38"/>
  <c r="AT788" i="38"/>
  <c r="P788" i="38"/>
  <c r="R788" i="38"/>
  <c r="AY788" i="38"/>
  <c r="S788" i="38"/>
  <c r="AG788" i="38"/>
  <c r="AU788" i="38"/>
  <c r="O788" i="38"/>
  <c r="AC788" i="38"/>
  <c r="M788" i="38"/>
  <c r="AL788" i="38"/>
  <c r="AJ788" i="38"/>
  <c r="AP788" i="38"/>
  <c r="F788" i="38"/>
  <c r="T788" i="38"/>
  <c r="AR788" i="38"/>
  <c r="AQ788" i="38"/>
  <c r="K788" i="38"/>
  <c r="Y788" i="38"/>
  <c r="AM788" i="38"/>
  <c r="G788" i="38"/>
  <c r="BA788" i="38"/>
  <c r="X788" i="38"/>
  <c r="BB788" i="38"/>
  <c r="AZ788" i="38"/>
  <c r="H788" i="38"/>
  <c r="V788" i="38"/>
  <c r="AX788" i="38"/>
  <c r="J788" i="38"/>
  <c r="AI788" i="38"/>
  <c r="AW788" i="38"/>
  <c r="Q788" i="38"/>
  <c r="AE788" i="38"/>
  <c r="AK788" i="38"/>
  <c r="U788" i="38"/>
  <c r="N788" i="38"/>
  <c r="AF788" i="38"/>
  <c r="L788" i="38"/>
  <c r="AN788" i="38"/>
  <c r="AV788" i="38"/>
  <c r="AB788" i="38"/>
  <c r="BD779" i="38"/>
  <c r="AY779" i="38"/>
  <c r="G779" i="38"/>
  <c r="AG779" i="38"/>
  <c r="AU779" i="38"/>
  <c r="O779" i="38"/>
  <c r="I779" i="38"/>
  <c r="U779" i="38"/>
  <c r="AN779" i="38"/>
  <c r="AP779" i="38"/>
  <c r="AR779" i="38"/>
  <c r="F779" i="38"/>
  <c r="Z779" i="38"/>
  <c r="P779" i="38"/>
  <c r="AO779" i="38"/>
  <c r="Y779" i="38"/>
  <c r="M779" i="38"/>
  <c r="AK779" i="38"/>
  <c r="S779" i="38"/>
  <c r="AS779" i="38"/>
  <c r="AJ779" i="38"/>
  <c r="AH779" i="38"/>
  <c r="AV779" i="38"/>
  <c r="AX779" i="38"/>
  <c r="H779" i="38"/>
  <c r="L779" i="38"/>
  <c r="AD779" i="38"/>
  <c r="AI779" i="38"/>
  <c r="AW779" i="38"/>
  <c r="W779" i="38"/>
  <c r="AE779" i="38"/>
  <c r="AC779" i="38"/>
  <c r="E779" i="38"/>
  <c r="AL779" i="38"/>
  <c r="AB779" i="38"/>
  <c r="BB779" i="38"/>
  <c r="T779" i="38"/>
  <c r="R779" i="38"/>
  <c r="V779" i="38"/>
  <c r="AA779" i="38"/>
  <c r="AM779" i="38"/>
  <c r="Q779" i="38"/>
  <c r="K779" i="38"/>
  <c r="BA779" i="38"/>
  <c r="AQ779" i="38"/>
  <c r="AF779" i="38"/>
  <c r="J779" i="38"/>
  <c r="N779" i="38"/>
  <c r="AZ779" i="38"/>
  <c r="X779" i="38"/>
  <c r="AT779" i="38"/>
  <c r="BE779" i="38"/>
  <c r="BD375" i="38"/>
  <c r="L375" i="38"/>
  <c r="AF375" i="38"/>
  <c r="AM375" i="38"/>
  <c r="AG375" i="38"/>
  <c r="P375" i="38"/>
  <c r="AI375" i="38"/>
  <c r="AL375" i="38"/>
  <c r="N375" i="38"/>
  <c r="J375" i="38"/>
  <c r="AP375" i="38"/>
  <c r="W375" i="38"/>
  <c r="AE375" i="38"/>
  <c r="I375" i="38"/>
  <c r="AH375" i="38"/>
  <c r="AB375" i="38"/>
  <c r="AC375" i="38"/>
  <c r="H375" i="38"/>
  <c r="R375" i="38"/>
  <c r="U375" i="38"/>
  <c r="AZ375" i="38"/>
  <c r="Q375" i="38"/>
  <c r="AX375" i="38"/>
  <c r="BE375" i="38"/>
  <c r="AK375" i="38"/>
  <c r="AO375" i="38"/>
  <c r="AQ375" i="38"/>
  <c r="T375" i="38"/>
  <c r="AD375" i="38"/>
  <c r="E375" i="38"/>
  <c r="AV375" i="38"/>
  <c r="BB375" i="38"/>
  <c r="O375" i="38"/>
  <c r="AJ375" i="38"/>
  <c r="K375" i="38"/>
  <c r="X375" i="38"/>
  <c r="G375" i="38"/>
  <c r="M375" i="38"/>
  <c r="AY375" i="38"/>
  <c r="BA375" i="38"/>
  <c r="F375" i="38"/>
  <c r="AS375" i="38"/>
  <c r="Y375" i="38"/>
  <c r="AN375" i="38"/>
  <c r="AU375" i="38"/>
  <c r="V375" i="38"/>
  <c r="AT375" i="38"/>
  <c r="Z375" i="38"/>
  <c r="AR375" i="38"/>
  <c r="AA375" i="38"/>
  <c r="S375" i="38"/>
  <c r="AW375" i="38"/>
  <c r="BD389" i="38"/>
  <c r="AT389" i="38"/>
  <c r="U389" i="38"/>
  <c r="BB389" i="38"/>
  <c r="AC389" i="38"/>
  <c r="J389" i="38"/>
  <c r="AW389" i="38"/>
  <c r="AK389" i="38"/>
  <c r="T389" i="38"/>
  <c r="I389" i="38"/>
  <c r="BA389" i="38"/>
  <c r="F389" i="38"/>
  <c r="AQ389" i="38"/>
  <c r="L389" i="38"/>
  <c r="V389" i="38"/>
  <c r="AH389" i="38"/>
  <c r="W389" i="38"/>
  <c r="AX389" i="38"/>
  <c r="AP389" i="38"/>
  <c r="AY389" i="38"/>
  <c r="AJ389" i="38"/>
  <c r="AF389" i="38"/>
  <c r="AA389" i="38"/>
  <c r="AV389" i="38"/>
  <c r="AL389" i="38"/>
  <c r="Q389" i="38"/>
  <c r="BE389" i="38"/>
  <c r="AR389" i="38"/>
  <c r="AD389" i="38"/>
  <c r="AU389" i="38"/>
  <c r="N389" i="38"/>
  <c r="G389" i="38"/>
  <c r="S389" i="38"/>
  <c r="R389" i="38"/>
  <c r="AE389" i="38"/>
  <c r="K389" i="38"/>
  <c r="AN389" i="38"/>
  <c r="AI389" i="38"/>
  <c r="AS389" i="38"/>
  <c r="AB389" i="38"/>
  <c r="AO389" i="38"/>
  <c r="H389" i="38"/>
  <c r="AG389" i="38"/>
  <c r="O389" i="38"/>
  <c r="Z389" i="38"/>
  <c r="AM389" i="38"/>
  <c r="X389" i="38"/>
  <c r="P389" i="38"/>
  <c r="E389" i="38"/>
  <c r="AZ389" i="38"/>
  <c r="M389" i="38"/>
  <c r="Y389" i="38"/>
  <c r="BD362" i="38"/>
  <c r="AU362" i="38"/>
  <c r="AD362" i="38"/>
  <c r="J362" i="38"/>
  <c r="BA362" i="38"/>
  <c r="AT362" i="38"/>
  <c r="F362" i="38"/>
  <c r="R362" i="38"/>
  <c r="AG362" i="38"/>
  <c r="H362" i="38"/>
  <c r="AC362" i="38"/>
  <c r="AM362" i="38"/>
  <c r="W362" i="38"/>
  <c r="AS362" i="38"/>
  <c r="Z362" i="38"/>
  <c r="AP362" i="38"/>
  <c r="AL362" i="38"/>
  <c r="G362" i="38"/>
  <c r="AJ362" i="38"/>
  <c r="AH362" i="38"/>
  <c r="AN362" i="38"/>
  <c r="AW362" i="38"/>
  <c r="AY362" i="38"/>
  <c r="E362" i="38"/>
  <c r="AI362" i="38"/>
  <c r="AA362" i="38"/>
  <c r="AO362" i="38"/>
  <c r="AR362" i="38"/>
  <c r="BB362" i="38"/>
  <c r="AX362" i="38"/>
  <c r="X362" i="38"/>
  <c r="L362" i="38"/>
  <c r="P362" i="38"/>
  <c r="T362" i="38"/>
  <c r="S362" i="38"/>
  <c r="U362" i="38"/>
  <c r="Y362" i="38"/>
  <c r="AQ362" i="38"/>
  <c r="K362" i="38"/>
  <c r="AB362" i="38"/>
  <c r="AZ362" i="38"/>
  <c r="AF362" i="38"/>
  <c r="AV362" i="38"/>
  <c r="V362" i="38"/>
  <c r="N362" i="38"/>
  <c r="BE362" i="38"/>
  <c r="O362" i="38"/>
  <c r="AK362" i="38"/>
  <c r="M362" i="38"/>
  <c r="AE362" i="38"/>
  <c r="Q362" i="38"/>
  <c r="I362" i="38"/>
  <c r="BD388" i="38"/>
  <c r="X388" i="38"/>
  <c r="AB388" i="38"/>
  <c r="BE388" i="38"/>
  <c r="BA388" i="38"/>
  <c r="R388" i="38"/>
  <c r="M388" i="38"/>
  <c r="F388" i="38"/>
  <c r="AY388" i="38"/>
  <c r="AE388" i="38"/>
  <c r="I388" i="38"/>
  <c r="AS388" i="38"/>
  <c r="AQ388" i="38"/>
  <c r="AC388" i="38"/>
  <c r="AJ388" i="38"/>
  <c r="AD388" i="38"/>
  <c r="L388" i="38"/>
  <c r="U388" i="38"/>
  <c r="AT388" i="38"/>
  <c r="AZ388" i="38"/>
  <c r="Z388" i="38"/>
  <c r="G388" i="38"/>
  <c r="W388" i="38"/>
  <c r="Y388" i="38"/>
  <c r="AA388" i="38"/>
  <c r="K388" i="38"/>
  <c r="AH388" i="38"/>
  <c r="AR388" i="38"/>
  <c r="AL388" i="38"/>
  <c r="N388" i="38"/>
  <c r="AV388" i="38"/>
  <c r="H388" i="38"/>
  <c r="AN388" i="38"/>
  <c r="T388" i="38"/>
  <c r="AO388" i="38"/>
  <c r="AM388" i="38"/>
  <c r="AI388" i="38"/>
  <c r="AW388" i="38"/>
  <c r="E388" i="38"/>
  <c r="BB388" i="38"/>
  <c r="AX388" i="38"/>
  <c r="AF388" i="38"/>
  <c r="AK388" i="38"/>
  <c r="P388" i="38"/>
  <c r="AP388" i="38"/>
  <c r="J388" i="38"/>
  <c r="V388" i="38"/>
  <c r="O388" i="38"/>
  <c r="AG388" i="38"/>
  <c r="Q388" i="38"/>
  <c r="AU388" i="38"/>
  <c r="S388" i="38"/>
  <c r="BD370" i="38"/>
  <c r="AL370" i="38"/>
  <c r="AY370" i="38"/>
  <c r="W370" i="38"/>
  <c r="AT370" i="38"/>
  <c r="AU370" i="38"/>
  <c r="AN370" i="38"/>
  <c r="BE370" i="38"/>
  <c r="AW370" i="38"/>
  <c r="T370" i="38"/>
  <c r="Q370" i="38"/>
  <c r="I370" i="38"/>
  <c r="G370" i="38"/>
  <c r="P370" i="38"/>
  <c r="AB370" i="38"/>
  <c r="BA370" i="38"/>
  <c r="AK370" i="38"/>
  <c r="BB370" i="38"/>
  <c r="K370" i="38"/>
  <c r="Z370" i="38"/>
  <c r="AC370" i="38"/>
  <c r="H370" i="38"/>
  <c r="R370" i="38"/>
  <c r="AG370" i="38"/>
  <c r="M370" i="38"/>
  <c r="U370" i="38"/>
  <c r="X370" i="38"/>
  <c r="AZ370" i="38"/>
  <c r="AI370" i="38"/>
  <c r="AR370" i="38"/>
  <c r="F370" i="38"/>
  <c r="AA370" i="38"/>
  <c r="AX370" i="38"/>
  <c r="AM370" i="38"/>
  <c r="AF370" i="38"/>
  <c r="J370" i="38"/>
  <c r="O370" i="38"/>
  <c r="AQ370" i="38"/>
  <c r="AO370" i="38"/>
  <c r="L370" i="38"/>
  <c r="AJ370" i="38"/>
  <c r="E370" i="38"/>
  <c r="V370" i="38"/>
  <c r="AH370" i="38"/>
  <c r="AP370" i="38"/>
  <c r="AV370" i="38"/>
  <c r="AS370" i="38"/>
  <c r="N370" i="38"/>
  <c r="AD370" i="38"/>
  <c r="AE370" i="38"/>
  <c r="S370" i="38"/>
  <c r="Y370" i="38"/>
  <c r="BD373" i="38"/>
  <c r="T373" i="38"/>
  <c r="AT373" i="38"/>
  <c r="AD373" i="38"/>
  <c r="G373" i="38"/>
  <c r="AH373" i="38"/>
  <c r="H373" i="38"/>
  <c r="BB373" i="38"/>
  <c r="P373" i="38"/>
  <c r="AY373" i="38"/>
  <c r="AW373" i="38"/>
  <c r="W373" i="38"/>
  <c r="AE373" i="38"/>
  <c r="F373" i="38"/>
  <c r="J373" i="38"/>
  <c r="AJ373" i="38"/>
  <c r="AP373" i="38"/>
  <c r="E373" i="38"/>
  <c r="BE373" i="38"/>
  <c r="AL373" i="38"/>
  <c r="X373" i="38"/>
  <c r="R373" i="38"/>
  <c r="AQ373" i="38"/>
  <c r="AO373" i="38"/>
  <c r="Q373" i="38"/>
  <c r="AA373" i="38"/>
  <c r="V373" i="38"/>
  <c r="AZ373" i="38"/>
  <c r="AV373" i="38"/>
  <c r="L373" i="38"/>
  <c r="M373" i="38"/>
  <c r="N373" i="38"/>
  <c r="AX373" i="38"/>
  <c r="AF373" i="38"/>
  <c r="AB373" i="38"/>
  <c r="AC373" i="38"/>
  <c r="I373" i="38"/>
  <c r="AS373" i="38"/>
  <c r="U373" i="38"/>
  <c r="Z373" i="38"/>
  <c r="AG373" i="38"/>
  <c r="K373" i="38"/>
  <c r="AK373" i="38"/>
  <c r="AI373" i="38"/>
  <c r="AR373" i="38"/>
  <c r="BA373" i="38"/>
  <c r="AN373" i="38"/>
  <c r="AU373" i="38"/>
  <c r="S373" i="38"/>
  <c r="AM373" i="38"/>
  <c r="O373" i="38"/>
  <c r="Y373" i="38"/>
  <c r="BD384" i="38"/>
  <c r="P384" i="38"/>
  <c r="L384" i="38"/>
  <c r="AT384" i="38"/>
  <c r="M384" i="38"/>
  <c r="BA384" i="38"/>
  <c r="BB384" i="38"/>
  <c r="AM384" i="38"/>
  <c r="AZ384" i="38"/>
  <c r="S384" i="38"/>
  <c r="AA384" i="38"/>
  <c r="H384" i="38"/>
  <c r="E384" i="38"/>
  <c r="AY384" i="38"/>
  <c r="R384" i="38"/>
  <c r="AL384" i="38"/>
  <c r="AB384" i="38"/>
  <c r="I384" i="38"/>
  <c r="AW384" i="38"/>
  <c r="AV384" i="38"/>
  <c r="AU384" i="38"/>
  <c r="J384" i="38"/>
  <c r="O384" i="38"/>
  <c r="Y384" i="38"/>
  <c r="AJ384" i="38"/>
  <c r="G384" i="38"/>
  <c r="Q384" i="38"/>
  <c r="AF384" i="38"/>
  <c r="AN384" i="38"/>
  <c r="AD384" i="38"/>
  <c r="W384" i="38"/>
  <c r="T384" i="38"/>
  <c r="V384" i="38"/>
  <c r="AO384" i="38"/>
  <c r="X384" i="38"/>
  <c r="K384" i="38"/>
  <c r="BE384" i="38"/>
  <c r="AX384" i="38"/>
  <c r="AI384" i="38"/>
  <c r="AR384" i="38"/>
  <c r="F384" i="38"/>
  <c r="AP384" i="38"/>
  <c r="AS384" i="38"/>
  <c r="AC384" i="38"/>
  <c r="AH384" i="38"/>
  <c r="AK384" i="38"/>
  <c r="Z384" i="38"/>
  <c r="AE384" i="38"/>
  <c r="AG384" i="38"/>
  <c r="N384" i="38"/>
  <c r="U384" i="38"/>
  <c r="AQ384" i="38"/>
  <c r="BD353" i="38"/>
  <c r="BB353" i="38"/>
  <c r="S353" i="38"/>
  <c r="AW353" i="38"/>
  <c r="AQ353" i="38"/>
  <c r="AB353" i="38"/>
  <c r="Q353" i="38"/>
  <c r="V353" i="38"/>
  <c r="AI353" i="38"/>
  <c r="AJ353" i="38"/>
  <c r="AV353" i="38"/>
  <c r="W353" i="38"/>
  <c r="AP353" i="38"/>
  <c r="AC353" i="38"/>
  <c r="BA353" i="38"/>
  <c r="AH353" i="38"/>
  <c r="X353" i="38"/>
  <c r="AT353" i="38"/>
  <c r="G353" i="38"/>
  <c r="J353" i="38"/>
  <c r="P353" i="38"/>
  <c r="O353" i="38"/>
  <c r="N353" i="38"/>
  <c r="AD353" i="38"/>
  <c r="AM353" i="38"/>
  <c r="AU353" i="38"/>
  <c r="BE353" i="38"/>
  <c r="AY353" i="38"/>
  <c r="AN353" i="38"/>
  <c r="AR353" i="38"/>
  <c r="T353" i="38"/>
  <c r="AA353" i="38"/>
  <c r="AE353" i="38"/>
  <c r="AG353" i="38"/>
  <c r="U353" i="38"/>
  <c r="AL353" i="38"/>
  <c r="AZ353" i="38"/>
  <c r="M353" i="38"/>
  <c r="AS353" i="38"/>
  <c r="Z353" i="38"/>
  <c r="AX353" i="38"/>
  <c r="F353" i="38"/>
  <c r="AK353" i="38"/>
  <c r="H353" i="38"/>
  <c r="I353" i="38"/>
  <c r="L353" i="38"/>
  <c r="AO353" i="38"/>
  <c r="E353" i="38"/>
  <c r="K353" i="38"/>
  <c r="AF353" i="38"/>
  <c r="R353" i="38"/>
  <c r="Y353" i="38"/>
  <c r="BD358" i="38"/>
  <c r="AR358" i="38"/>
  <c r="AH358" i="38"/>
  <c r="BE358" i="38"/>
  <c r="N358" i="38"/>
  <c r="BA358" i="38"/>
  <c r="L358" i="38"/>
  <c r="AJ358" i="38"/>
  <c r="AU358" i="38"/>
  <c r="AW358" i="38"/>
  <c r="AB358" i="38"/>
  <c r="T358" i="38"/>
  <c r="R358" i="38"/>
  <c r="X358" i="38"/>
  <c r="J358" i="38"/>
  <c r="AS358" i="38"/>
  <c r="AT358" i="38"/>
  <c r="Q358" i="38"/>
  <c r="M358" i="38"/>
  <c r="Y358" i="38"/>
  <c r="AV358" i="38"/>
  <c r="AA358" i="38"/>
  <c r="AD358" i="38"/>
  <c r="AQ358" i="38"/>
  <c r="O358" i="38"/>
  <c r="AI358" i="38"/>
  <c r="AN358" i="38"/>
  <c r="Z358" i="38"/>
  <c r="AY358" i="38"/>
  <c r="F358" i="38"/>
  <c r="AG358" i="38"/>
  <c r="AK358" i="38"/>
  <c r="K358" i="38"/>
  <c r="W358" i="38"/>
  <c r="BB358" i="38"/>
  <c r="G358" i="38"/>
  <c r="E358" i="38"/>
  <c r="U358" i="38"/>
  <c r="AF358" i="38"/>
  <c r="H358" i="38"/>
  <c r="P358" i="38"/>
  <c r="AE358" i="38"/>
  <c r="AM358" i="38"/>
  <c r="AP358" i="38"/>
  <c r="AO358" i="38"/>
  <c r="S358" i="38"/>
  <c r="AZ358" i="38"/>
  <c r="V358" i="38"/>
  <c r="AX358" i="38"/>
  <c r="AC358" i="38"/>
  <c r="I358" i="38"/>
  <c r="AL358" i="38"/>
  <c r="BD392" i="38"/>
  <c r="AV392" i="38"/>
  <c r="AT392" i="38"/>
  <c r="AZ392" i="38"/>
  <c r="AW392" i="38"/>
  <c r="AR392" i="38"/>
  <c r="K392" i="38"/>
  <c r="Y392" i="38"/>
  <c r="P392" i="38"/>
  <c r="O392" i="38"/>
  <c r="AD392" i="38"/>
  <c r="AK392" i="38"/>
  <c r="G392" i="38"/>
  <c r="AE392" i="38"/>
  <c r="BE392" i="38"/>
  <c r="T392" i="38"/>
  <c r="E392" i="38"/>
  <c r="I392" i="38"/>
  <c r="BB392" i="38"/>
  <c r="AC392" i="38"/>
  <c r="Z392" i="38"/>
  <c r="AN392" i="38"/>
  <c r="U392" i="38"/>
  <c r="AJ392" i="38"/>
  <c r="M392" i="38"/>
  <c r="AS392" i="38"/>
  <c r="H392" i="38"/>
  <c r="AL392" i="38"/>
  <c r="AX392" i="38"/>
  <c r="AO392" i="38"/>
  <c r="J392" i="38"/>
  <c r="R392" i="38"/>
  <c r="AY392" i="38"/>
  <c r="X392" i="38"/>
  <c r="W392" i="38"/>
  <c r="AI392" i="38"/>
  <c r="V392" i="38"/>
  <c r="AQ392" i="38"/>
  <c r="BA392" i="38"/>
  <c r="F392" i="38"/>
  <c r="L392" i="38"/>
  <c r="AB392" i="38"/>
  <c r="AG392" i="38"/>
  <c r="AH392" i="38"/>
  <c r="Q392" i="38"/>
  <c r="AM392" i="38"/>
  <c r="AP392" i="38"/>
  <c r="AU392" i="38"/>
  <c r="N392" i="38"/>
  <c r="AF392" i="38"/>
  <c r="AA392" i="38"/>
  <c r="S392" i="38"/>
  <c r="BD355" i="38"/>
  <c r="J355" i="38"/>
  <c r="AJ355" i="38"/>
  <c r="AC355" i="38"/>
  <c r="T355" i="38"/>
  <c r="K355" i="38"/>
  <c r="AW355" i="38"/>
  <c r="AH355" i="38"/>
  <c r="AA355" i="38"/>
  <c r="AD355" i="38"/>
  <c r="X355" i="38"/>
  <c r="U355" i="38"/>
  <c r="G355" i="38"/>
  <c r="AQ355" i="38"/>
  <c r="AP355" i="38"/>
  <c r="BB355" i="38"/>
  <c r="AK355" i="38"/>
  <c r="AX355" i="38"/>
  <c r="Q355" i="38"/>
  <c r="H355" i="38"/>
  <c r="P355" i="38"/>
  <c r="W355" i="38"/>
  <c r="Z355" i="38"/>
  <c r="V355" i="38"/>
  <c r="AI355" i="38"/>
  <c r="M355" i="38"/>
  <c r="Y355" i="38"/>
  <c r="AN355" i="38"/>
  <c r="N355" i="38"/>
  <c r="AB355" i="38"/>
  <c r="AZ355" i="38"/>
  <c r="O355" i="38"/>
  <c r="F355" i="38"/>
  <c r="BE355" i="38"/>
  <c r="AG355" i="38"/>
  <c r="AT355" i="38"/>
  <c r="R355" i="38"/>
  <c r="BA355" i="38"/>
  <c r="S355" i="38"/>
  <c r="AU355" i="38"/>
  <c r="AR355" i="38"/>
  <c r="E355" i="38"/>
  <c r="AV355" i="38"/>
  <c r="AL355" i="38"/>
  <c r="AS355" i="38"/>
  <c r="AF355" i="38"/>
  <c r="AY355" i="38"/>
  <c r="I355" i="38"/>
  <c r="L355" i="38"/>
  <c r="AE355" i="38"/>
  <c r="AO355" i="38"/>
  <c r="AM355" i="38"/>
  <c r="BD382" i="38"/>
  <c r="M382" i="38"/>
  <c r="AQ382" i="38"/>
  <c r="W382" i="38"/>
  <c r="AR382" i="38"/>
  <c r="Z382" i="38"/>
  <c r="L382" i="38"/>
  <c r="X382" i="38"/>
  <c r="AM382" i="38"/>
  <c r="AV382" i="38"/>
  <c r="AI382" i="38"/>
  <c r="BE382" i="38"/>
  <c r="BA382" i="38"/>
  <c r="AU382" i="38"/>
  <c r="AL382" i="38"/>
  <c r="N382" i="38"/>
  <c r="AN382" i="38"/>
  <c r="R382" i="38"/>
  <c r="S382" i="38"/>
  <c r="AZ382" i="38"/>
  <c r="AA382" i="38"/>
  <c r="AG382" i="38"/>
  <c r="V382" i="38"/>
  <c r="Q382" i="38"/>
  <c r="F382" i="38"/>
  <c r="AY382" i="38"/>
  <c r="T382" i="38"/>
  <c r="AD382" i="38"/>
  <c r="I382" i="38"/>
  <c r="AW382" i="38"/>
  <c r="BB382" i="38"/>
  <c r="K382" i="38"/>
  <c r="AS382" i="38"/>
  <c r="AX382" i="38"/>
  <c r="AP382" i="38"/>
  <c r="AK382" i="38"/>
  <c r="P382" i="38"/>
  <c r="E382" i="38"/>
  <c r="AC382" i="38"/>
  <c r="AT382" i="38"/>
  <c r="AH382" i="38"/>
  <c r="AO382" i="38"/>
  <c r="H382" i="38"/>
  <c r="AF382" i="38"/>
  <c r="AB382" i="38"/>
  <c r="AE382" i="38"/>
  <c r="G382" i="38"/>
  <c r="AJ382" i="38"/>
  <c r="Y382" i="38"/>
  <c r="J382" i="38"/>
  <c r="U382" i="38"/>
  <c r="O382" i="38"/>
  <c r="BD335" i="38"/>
  <c r="BD333" i="38"/>
  <c r="BD336" i="38"/>
  <c r="BD248" i="38"/>
  <c r="BD332" i="38"/>
  <c r="BD341" i="38"/>
  <c r="BD250" i="38"/>
  <c r="BD330" i="38"/>
  <c r="BD249" i="38"/>
  <c r="BD331" i="38"/>
  <c r="BD247" i="38"/>
  <c r="BD338" i="38"/>
  <c r="BD339" i="38"/>
  <c r="BD337" i="38"/>
  <c r="BD334" i="38"/>
  <c r="BD340" i="38"/>
  <c r="BD246" i="38"/>
  <c r="AU335" i="38"/>
  <c r="O335" i="38"/>
  <c r="AI335" i="38"/>
  <c r="E335" i="38"/>
  <c r="AA335" i="38"/>
  <c r="Y335" i="38"/>
  <c r="I335" i="38"/>
  <c r="AL335" i="38"/>
  <c r="AJ335" i="38"/>
  <c r="AM335" i="38"/>
  <c r="G335" i="38"/>
  <c r="AC335" i="38"/>
  <c r="AY335" i="38"/>
  <c r="S335" i="38"/>
  <c r="AW335" i="38"/>
  <c r="P335" i="38"/>
  <c r="AX335" i="38"/>
  <c r="AZ335" i="38"/>
  <c r="H335" i="38"/>
  <c r="AS335" i="38"/>
  <c r="AG335" i="38"/>
  <c r="AO335" i="38"/>
  <c r="T335" i="38"/>
  <c r="X335" i="38"/>
  <c r="AP335" i="38"/>
  <c r="V335" i="38"/>
  <c r="AE335" i="38"/>
  <c r="U335" i="38"/>
  <c r="K335" i="38"/>
  <c r="AF335" i="38"/>
  <c r="BB335" i="38"/>
  <c r="AN335" i="38"/>
  <c r="AD335" i="38"/>
  <c r="AB335" i="38"/>
  <c r="W335" i="38"/>
  <c r="M335" i="38"/>
  <c r="AK335" i="38"/>
  <c r="AV335" i="38"/>
  <c r="J335" i="38"/>
  <c r="F335" i="38"/>
  <c r="L335" i="38"/>
  <c r="N335" i="38"/>
  <c r="BE335" i="38"/>
  <c r="BA335" i="38"/>
  <c r="AQ335" i="38"/>
  <c r="Q335" i="38"/>
  <c r="AT335" i="38"/>
  <c r="Z335" i="38"/>
  <c r="R335" i="38"/>
  <c r="AH335" i="38"/>
  <c r="AR335" i="38"/>
  <c r="AI333" i="38"/>
  <c r="AW333" i="38"/>
  <c r="Q333" i="38"/>
  <c r="AA333" i="38"/>
  <c r="AK333" i="38"/>
  <c r="U333" i="38"/>
  <c r="AF333" i="38"/>
  <c r="N333" i="38"/>
  <c r="AJ333" i="38"/>
  <c r="AD333" i="38"/>
  <c r="X333" i="38"/>
  <c r="AL333" i="38"/>
  <c r="AC333" i="38"/>
  <c r="AO333" i="38"/>
  <c r="I333" i="38"/>
  <c r="W333" i="38"/>
  <c r="M333" i="38"/>
  <c r="AS333" i="38"/>
  <c r="AV333" i="38"/>
  <c r="L333" i="38"/>
  <c r="AZ333" i="38"/>
  <c r="AR333" i="38"/>
  <c r="AN333" i="38"/>
  <c r="AT333" i="38"/>
  <c r="AY333" i="38"/>
  <c r="S333" i="38"/>
  <c r="AG333" i="38"/>
  <c r="AU333" i="38"/>
  <c r="E333" i="38"/>
  <c r="AE333" i="38"/>
  <c r="O333" i="38"/>
  <c r="Z333" i="38"/>
  <c r="R333" i="38"/>
  <c r="AH333" i="38"/>
  <c r="BB333" i="38"/>
  <c r="J333" i="38"/>
  <c r="AB333" i="38"/>
  <c r="AQ333" i="38"/>
  <c r="G333" i="38"/>
  <c r="Y333" i="38"/>
  <c r="AM333" i="38"/>
  <c r="K333" i="38"/>
  <c r="BA333" i="38"/>
  <c r="P333" i="38"/>
  <c r="F333" i="38"/>
  <c r="T333" i="38"/>
  <c r="V333" i="38"/>
  <c r="H333" i="38"/>
  <c r="AP333" i="38"/>
  <c r="AX333" i="38"/>
  <c r="BE333" i="38"/>
  <c r="Y336" i="38"/>
  <c r="AM336" i="38"/>
  <c r="G336" i="38"/>
  <c r="AC336" i="38"/>
  <c r="AI336" i="38"/>
  <c r="AQ336" i="38"/>
  <c r="AX336" i="38"/>
  <c r="J336" i="38"/>
  <c r="AF336" i="38"/>
  <c r="P336" i="38"/>
  <c r="AT336" i="38"/>
  <c r="BB336" i="38"/>
  <c r="AW336" i="38"/>
  <c r="Q336" i="38"/>
  <c r="AE336" i="38"/>
  <c r="BA336" i="38"/>
  <c r="U336" i="38"/>
  <c r="AA336" i="38"/>
  <c r="K336" i="38"/>
  <c r="AZ336" i="38"/>
  <c r="Z336" i="38"/>
  <c r="H336" i="38"/>
  <c r="AR336" i="38"/>
  <c r="AV336" i="38"/>
  <c r="AB336" i="38"/>
  <c r="AO336" i="38"/>
  <c r="I336" i="38"/>
  <c r="W336" i="38"/>
  <c r="AS336" i="38"/>
  <c r="M336" i="38"/>
  <c r="AY336" i="38"/>
  <c r="R336" i="38"/>
  <c r="X336" i="38"/>
  <c r="AP336" i="38"/>
  <c r="F336" i="38"/>
  <c r="AJ336" i="38"/>
  <c r="AN336" i="38"/>
  <c r="AD336" i="38"/>
  <c r="AG336" i="38"/>
  <c r="AU336" i="38"/>
  <c r="O336" i="38"/>
  <c r="AK336" i="38"/>
  <c r="E336" i="38"/>
  <c r="S336" i="38"/>
  <c r="AH336" i="38"/>
  <c r="L336" i="38"/>
  <c r="T336" i="38"/>
  <c r="AL336" i="38"/>
  <c r="N336" i="38"/>
  <c r="V336" i="38"/>
  <c r="BE336" i="38"/>
  <c r="AO248" i="38"/>
  <c r="I248" i="38"/>
  <c r="W248" i="38"/>
  <c r="AS248" i="38"/>
  <c r="M248" i="38"/>
  <c r="AY248" i="38"/>
  <c r="K248" i="38"/>
  <c r="AG248" i="38"/>
  <c r="AU248" i="38"/>
  <c r="O248" i="38"/>
  <c r="AK248" i="38"/>
  <c r="E248" i="38"/>
  <c r="S248" i="38"/>
  <c r="Y248" i="38"/>
  <c r="AM248" i="38"/>
  <c r="G248" i="38"/>
  <c r="AC248" i="38"/>
  <c r="AI248" i="38"/>
  <c r="AQ248" i="38"/>
  <c r="AW248" i="38"/>
  <c r="Q248" i="38"/>
  <c r="AE248" i="38"/>
  <c r="BA248" i="38"/>
  <c r="U248" i="38"/>
  <c r="AA248" i="38"/>
  <c r="BE248" i="38"/>
  <c r="AF248" i="38"/>
  <c r="L248" i="38"/>
  <c r="X248" i="38"/>
  <c r="V248" i="38"/>
  <c r="P248" i="38"/>
  <c r="AD248" i="38"/>
  <c r="BB248" i="38"/>
  <c r="Z248" i="38"/>
  <c r="AX248" i="38"/>
  <c r="AB248" i="38"/>
  <c r="AL248" i="38"/>
  <c r="H248" i="38"/>
  <c r="T248" i="38"/>
  <c r="AR248" i="38"/>
  <c r="F248" i="38"/>
  <c r="AZ248" i="38"/>
  <c r="R248" i="38"/>
  <c r="AV248" i="38"/>
  <c r="AH248" i="38"/>
  <c r="AN248" i="38"/>
  <c r="AP248" i="38"/>
  <c r="AJ248" i="38"/>
  <c r="J248" i="38"/>
  <c r="N248" i="38"/>
  <c r="AT248" i="38"/>
  <c r="AI332" i="38"/>
  <c r="AW332" i="38"/>
  <c r="Q332" i="38"/>
  <c r="AE332" i="38"/>
  <c r="AS332" i="38"/>
  <c r="AC332" i="38"/>
  <c r="F332" i="38"/>
  <c r="AJ332" i="38"/>
  <c r="Z332" i="38"/>
  <c r="AN332" i="38"/>
  <c r="T332" i="38"/>
  <c r="AF332" i="38"/>
  <c r="AB332" i="38"/>
  <c r="AA332" i="38"/>
  <c r="AO332" i="38"/>
  <c r="I332" i="38"/>
  <c r="W332" i="38"/>
  <c r="M332" i="38"/>
  <c r="BA332" i="38"/>
  <c r="V332" i="38"/>
  <c r="X332" i="38"/>
  <c r="AP332" i="38"/>
  <c r="N332" i="38"/>
  <c r="AZ332" i="38"/>
  <c r="H332" i="38"/>
  <c r="AY332" i="38"/>
  <c r="S332" i="38"/>
  <c r="AG332" i="38"/>
  <c r="AU332" i="38"/>
  <c r="O332" i="38"/>
  <c r="AK332" i="38"/>
  <c r="U332" i="38"/>
  <c r="AL332" i="38"/>
  <c r="AV332" i="38"/>
  <c r="L332" i="38"/>
  <c r="AD332" i="38"/>
  <c r="P332" i="38"/>
  <c r="AX332" i="38"/>
  <c r="AQ332" i="38"/>
  <c r="K332" i="38"/>
  <c r="Y332" i="38"/>
  <c r="AM332" i="38"/>
  <c r="G332" i="38"/>
  <c r="E332" i="38"/>
  <c r="BE332" i="38"/>
  <c r="BB332" i="38"/>
  <c r="J332" i="38"/>
  <c r="AR332" i="38"/>
  <c r="AT332" i="38"/>
  <c r="AH332" i="38"/>
  <c r="R332" i="38"/>
  <c r="AQ341" i="38"/>
  <c r="K341" i="38"/>
  <c r="S341" i="38"/>
  <c r="AM341" i="38"/>
  <c r="G341" i="38"/>
  <c r="E341" i="38"/>
  <c r="T341" i="38"/>
  <c r="Z341" i="38"/>
  <c r="AN341" i="38"/>
  <c r="AH341" i="38"/>
  <c r="N341" i="38"/>
  <c r="BB341" i="38"/>
  <c r="V341" i="38"/>
  <c r="AI341" i="38"/>
  <c r="BA341" i="38"/>
  <c r="AC341" i="38"/>
  <c r="Y341" i="38"/>
  <c r="AS341" i="38"/>
  <c r="W341" i="38"/>
  <c r="AJ341" i="38"/>
  <c r="AX341" i="38"/>
  <c r="F341" i="38"/>
  <c r="L341" i="38"/>
  <c r="AT341" i="38"/>
  <c r="AF341" i="38"/>
  <c r="U341" i="38"/>
  <c r="AK341" i="38"/>
  <c r="I341" i="38"/>
  <c r="Q341" i="38"/>
  <c r="M341" i="38"/>
  <c r="AY341" i="38"/>
  <c r="AZ341" i="38"/>
  <c r="H341" i="38"/>
  <c r="AL341" i="38"/>
  <c r="AB341" i="38"/>
  <c r="AP341" i="38"/>
  <c r="R341" i="38"/>
  <c r="AW341" i="38"/>
  <c r="AG341" i="38"/>
  <c r="AA341" i="38"/>
  <c r="AU341" i="38"/>
  <c r="AE341" i="38"/>
  <c r="AO341" i="38"/>
  <c r="O341" i="38"/>
  <c r="AD341" i="38"/>
  <c r="X341" i="38"/>
  <c r="J341" i="38"/>
  <c r="AR341" i="38"/>
  <c r="P341" i="38"/>
  <c r="AV341" i="38"/>
  <c r="BE341" i="38"/>
  <c r="AO250" i="38"/>
  <c r="I250" i="38"/>
  <c r="W250" i="38"/>
  <c r="AQ250" i="38"/>
  <c r="M250" i="38"/>
  <c r="AW250" i="38"/>
  <c r="AG250" i="38"/>
  <c r="AS250" i="38"/>
  <c r="O250" i="38"/>
  <c r="AK250" i="38"/>
  <c r="E250" i="38"/>
  <c r="S250" i="38"/>
  <c r="Y250" i="38"/>
  <c r="AM250" i="38"/>
  <c r="G250" i="38"/>
  <c r="AC250" i="38"/>
  <c r="AI250" i="38"/>
  <c r="AU250" i="38"/>
  <c r="AY250" i="38"/>
  <c r="Q250" i="38"/>
  <c r="AE250" i="38"/>
  <c r="BA250" i="38"/>
  <c r="U250" i="38"/>
  <c r="AA250" i="38"/>
  <c r="K250" i="38"/>
  <c r="Z250" i="38"/>
  <c r="AX250" i="38"/>
  <c r="AF250" i="38"/>
  <c r="AJ250" i="38"/>
  <c r="AB250" i="38"/>
  <c r="AP250" i="38"/>
  <c r="AZ250" i="38"/>
  <c r="AV250" i="38"/>
  <c r="N250" i="38"/>
  <c r="V250" i="38"/>
  <c r="T250" i="38"/>
  <c r="R250" i="38"/>
  <c r="L250" i="38"/>
  <c r="H250" i="38"/>
  <c r="F250" i="38"/>
  <c r="AL250" i="38"/>
  <c r="AT250" i="38"/>
  <c r="AR250" i="38"/>
  <c r="P250" i="38"/>
  <c r="AN250" i="38"/>
  <c r="BB250" i="38"/>
  <c r="J250" i="38"/>
  <c r="AH250" i="38"/>
  <c r="X250" i="38"/>
  <c r="AD250" i="38"/>
  <c r="BE250" i="38"/>
  <c r="AC330" i="38"/>
  <c r="AW330" i="38"/>
  <c r="Q330" i="38"/>
  <c r="G330" i="38"/>
  <c r="AU330" i="38"/>
  <c r="AA330" i="38"/>
  <c r="V330" i="38"/>
  <c r="AB330" i="38"/>
  <c r="AP330" i="38"/>
  <c r="N330" i="38"/>
  <c r="AV330" i="38"/>
  <c r="L330" i="38"/>
  <c r="BA330" i="38"/>
  <c r="U330" i="38"/>
  <c r="AO330" i="38"/>
  <c r="I330" i="38"/>
  <c r="AY330" i="38"/>
  <c r="AE330" i="38"/>
  <c r="K330" i="38"/>
  <c r="AL330" i="38"/>
  <c r="AZ330" i="38"/>
  <c r="H330" i="38"/>
  <c r="AD330" i="38"/>
  <c r="T330" i="38"/>
  <c r="AH330" i="38"/>
  <c r="AS330" i="38"/>
  <c r="M330" i="38"/>
  <c r="AG330" i="38"/>
  <c r="AM330" i="38"/>
  <c r="AI330" i="38"/>
  <c r="O330" i="38"/>
  <c r="BE330" i="38"/>
  <c r="BB330" i="38"/>
  <c r="J330" i="38"/>
  <c r="AN330" i="38"/>
  <c r="AT330" i="38"/>
  <c r="X330" i="38"/>
  <c r="AJ330" i="38"/>
  <c r="AK330" i="38"/>
  <c r="E330" i="38"/>
  <c r="Y330" i="38"/>
  <c r="W330" i="38"/>
  <c r="S330" i="38"/>
  <c r="AQ330" i="38"/>
  <c r="F330" i="38"/>
  <c r="AF330" i="38"/>
  <c r="Z330" i="38"/>
  <c r="AR330" i="38"/>
  <c r="P330" i="38"/>
  <c r="R330" i="38"/>
  <c r="AX330" i="38"/>
  <c r="BA249" i="38"/>
  <c r="AA249" i="38"/>
  <c r="AE249" i="38"/>
  <c r="AY249" i="38"/>
  <c r="S249" i="38"/>
  <c r="M249" i="38"/>
  <c r="BE249" i="38"/>
  <c r="AO249" i="38"/>
  <c r="K249" i="38"/>
  <c r="U249" i="38"/>
  <c r="AS249" i="38"/>
  <c r="O249" i="38"/>
  <c r="AI249" i="38"/>
  <c r="Q249" i="38"/>
  <c r="AG249" i="38"/>
  <c r="AU249" i="38"/>
  <c r="E249" i="38"/>
  <c r="AK249" i="38"/>
  <c r="G249" i="38"/>
  <c r="Y249" i="38"/>
  <c r="W249" i="38"/>
  <c r="AM249" i="38"/>
  <c r="I249" i="38"/>
  <c r="AC249" i="38"/>
  <c r="AQ249" i="38"/>
  <c r="AW249" i="38"/>
  <c r="AD249" i="38"/>
  <c r="R249" i="38"/>
  <c r="AR249" i="38"/>
  <c r="AF249" i="38"/>
  <c r="X249" i="38"/>
  <c r="L249" i="38"/>
  <c r="Z249" i="38"/>
  <c r="N249" i="38"/>
  <c r="AN249" i="38"/>
  <c r="BB249" i="38"/>
  <c r="AT249" i="38"/>
  <c r="F249" i="38"/>
  <c r="H249" i="38"/>
  <c r="P249" i="38"/>
  <c r="AP249" i="38"/>
  <c r="AH249" i="38"/>
  <c r="V249" i="38"/>
  <c r="J249" i="38"/>
  <c r="AJ249" i="38"/>
  <c r="AB249" i="38"/>
  <c r="T249" i="38"/>
  <c r="AV249" i="38"/>
  <c r="AX249" i="38"/>
  <c r="AL249" i="38"/>
  <c r="AZ249" i="38"/>
  <c r="BA331" i="38"/>
  <c r="K331" i="38"/>
  <c r="AQ331" i="38"/>
  <c r="U331" i="38"/>
  <c r="O331" i="38"/>
  <c r="M331" i="38"/>
  <c r="BE331" i="38"/>
  <c r="F331" i="38"/>
  <c r="AZ331" i="38"/>
  <c r="AB331" i="38"/>
  <c r="AP331" i="38"/>
  <c r="AF331" i="38"/>
  <c r="R331" i="38"/>
  <c r="AS331" i="38"/>
  <c r="W331" i="38"/>
  <c r="AI331" i="38"/>
  <c r="AW331" i="38"/>
  <c r="G331" i="38"/>
  <c r="AU331" i="38"/>
  <c r="H331" i="38"/>
  <c r="AL331" i="38"/>
  <c r="AH331" i="38"/>
  <c r="AR331" i="38"/>
  <c r="AJ331" i="38"/>
  <c r="AV331" i="38"/>
  <c r="T331" i="38"/>
  <c r="AK331" i="38"/>
  <c r="E331" i="38"/>
  <c r="AA331" i="38"/>
  <c r="AO331" i="38"/>
  <c r="S331" i="38"/>
  <c r="Y331" i="38"/>
  <c r="X331" i="38"/>
  <c r="Z331" i="38"/>
  <c r="AM331" i="38"/>
  <c r="N331" i="38"/>
  <c r="J331" i="38"/>
  <c r="V331" i="38"/>
  <c r="AD331" i="38"/>
  <c r="AC331" i="38"/>
  <c r="AY331" i="38"/>
  <c r="I331" i="38"/>
  <c r="AG331" i="38"/>
  <c r="AE331" i="38"/>
  <c r="Q331" i="38"/>
  <c r="AN331" i="38"/>
  <c r="AX331" i="38"/>
  <c r="L331" i="38"/>
  <c r="AT331" i="38"/>
  <c r="P331" i="38"/>
  <c r="BB331" i="38"/>
  <c r="BA247" i="38"/>
  <c r="U247" i="38"/>
  <c r="AQ247" i="38"/>
  <c r="I247" i="38"/>
  <c r="AM247" i="38"/>
  <c r="W247" i="38"/>
  <c r="S247" i="38"/>
  <c r="AO247" i="38"/>
  <c r="M247" i="38"/>
  <c r="AE247" i="38"/>
  <c r="AU247" i="38"/>
  <c r="AA247" i="38"/>
  <c r="G247" i="38"/>
  <c r="BE247" i="38"/>
  <c r="AI247" i="38"/>
  <c r="E247" i="38"/>
  <c r="Y247" i="38"/>
  <c r="AC247" i="38"/>
  <c r="K247" i="38"/>
  <c r="AY247" i="38"/>
  <c r="AK247" i="38"/>
  <c r="AW247" i="38"/>
  <c r="Q247" i="38"/>
  <c r="O247" i="38"/>
  <c r="AS247" i="38"/>
  <c r="AG247" i="38"/>
  <c r="R247" i="38"/>
  <c r="AP247" i="38"/>
  <c r="AN247" i="38"/>
  <c r="AX247" i="38"/>
  <c r="T247" i="38"/>
  <c r="H247" i="38"/>
  <c r="N247" i="38"/>
  <c r="AF247" i="38"/>
  <c r="P247" i="38"/>
  <c r="X247" i="38"/>
  <c r="V247" i="38"/>
  <c r="AD247" i="38"/>
  <c r="AV247" i="38"/>
  <c r="AR247" i="38"/>
  <c r="AZ247" i="38"/>
  <c r="F247" i="38"/>
  <c r="J247" i="38"/>
  <c r="BB247" i="38"/>
  <c r="AL247" i="38"/>
  <c r="AT247" i="38"/>
  <c r="L247" i="38"/>
  <c r="Z247" i="38"/>
  <c r="AB247" i="38"/>
  <c r="AH247" i="38"/>
  <c r="AJ247" i="38"/>
  <c r="BE338" i="38"/>
  <c r="AI338" i="38"/>
  <c r="AW338" i="38"/>
  <c r="Q338" i="38"/>
  <c r="AE338" i="38"/>
  <c r="AQ338" i="38"/>
  <c r="AC338" i="38"/>
  <c r="AT338" i="38"/>
  <c r="J338" i="38"/>
  <c r="AX338" i="38"/>
  <c r="Z338" i="38"/>
  <c r="V338" i="38"/>
  <c r="AV338" i="38"/>
  <c r="AA338" i="38"/>
  <c r="AO338" i="38"/>
  <c r="I338" i="38"/>
  <c r="W338" i="38"/>
  <c r="M338" i="38"/>
  <c r="U338" i="38"/>
  <c r="T338" i="38"/>
  <c r="L338" i="38"/>
  <c r="AB338" i="38"/>
  <c r="AR338" i="38"/>
  <c r="AL338" i="38"/>
  <c r="X338" i="38"/>
  <c r="AY338" i="38"/>
  <c r="S338" i="38"/>
  <c r="AG338" i="38"/>
  <c r="AS338" i="38"/>
  <c r="O338" i="38"/>
  <c r="AK338" i="38"/>
  <c r="N338" i="38"/>
  <c r="AZ338" i="38"/>
  <c r="R338" i="38"/>
  <c r="P338" i="38"/>
  <c r="BA338" i="38"/>
  <c r="BB338" i="38"/>
  <c r="AP338" i="38"/>
  <c r="AU338" i="38"/>
  <c r="K338" i="38"/>
  <c r="Y338" i="38"/>
  <c r="AM338" i="38"/>
  <c r="G338" i="38"/>
  <c r="E338" i="38"/>
  <c r="AD338" i="38"/>
  <c r="H338" i="38"/>
  <c r="AH338" i="38"/>
  <c r="AN338" i="38"/>
  <c r="F338" i="38"/>
  <c r="AJ338" i="38"/>
  <c r="AF338" i="38"/>
  <c r="AY339" i="38"/>
  <c r="S339" i="38"/>
  <c r="AE339" i="38"/>
  <c r="AO339" i="38"/>
  <c r="Y339" i="38"/>
  <c r="U339" i="38"/>
  <c r="AG339" i="38"/>
  <c r="AR339" i="38"/>
  <c r="T339" i="38"/>
  <c r="N339" i="38"/>
  <c r="AP339" i="38"/>
  <c r="AD339" i="38"/>
  <c r="Z339" i="38"/>
  <c r="AM339" i="38"/>
  <c r="K339" i="38"/>
  <c r="W339" i="38"/>
  <c r="AC339" i="38"/>
  <c r="I339" i="38"/>
  <c r="E339" i="38"/>
  <c r="BE339" i="38"/>
  <c r="R339" i="38"/>
  <c r="AJ339" i="38"/>
  <c r="F339" i="38"/>
  <c r="AL339" i="38"/>
  <c r="X339" i="38"/>
  <c r="BB339" i="38"/>
  <c r="AI339" i="38"/>
  <c r="AW339" i="38"/>
  <c r="O339" i="38"/>
  <c r="M339" i="38"/>
  <c r="BA339" i="38"/>
  <c r="Q339" i="38"/>
  <c r="L339" i="38"/>
  <c r="AX339" i="38"/>
  <c r="AZ339" i="38"/>
  <c r="H339" i="38"/>
  <c r="P339" i="38"/>
  <c r="J339" i="38"/>
  <c r="AF339" i="38"/>
  <c r="AA339" i="38"/>
  <c r="AK339" i="38"/>
  <c r="G339" i="38"/>
  <c r="AQ339" i="38"/>
  <c r="AS339" i="38"/>
  <c r="AU339" i="38"/>
  <c r="AB339" i="38"/>
  <c r="V339" i="38"/>
  <c r="AH339" i="38"/>
  <c r="AN339" i="38"/>
  <c r="AV339" i="38"/>
  <c r="AT339" i="38"/>
  <c r="U337" i="38"/>
  <c r="AS337" i="38"/>
  <c r="O337" i="38"/>
  <c r="AI337" i="38"/>
  <c r="W337" i="38"/>
  <c r="K337" i="38"/>
  <c r="AR337" i="38"/>
  <c r="BE337" i="38"/>
  <c r="AX337" i="38"/>
  <c r="AJ337" i="38"/>
  <c r="BB337" i="38"/>
  <c r="Z337" i="38"/>
  <c r="AU337" i="38"/>
  <c r="E337" i="38"/>
  <c r="AK337" i="38"/>
  <c r="G337" i="38"/>
  <c r="Y337" i="38"/>
  <c r="AY337" i="38"/>
  <c r="AG337" i="38"/>
  <c r="AH337" i="38"/>
  <c r="P337" i="38"/>
  <c r="F337" i="38"/>
  <c r="AZ337" i="38"/>
  <c r="X337" i="38"/>
  <c r="R337" i="38"/>
  <c r="AM337" i="38"/>
  <c r="I337" i="38"/>
  <c r="AC337" i="38"/>
  <c r="AW337" i="38"/>
  <c r="Q337" i="38"/>
  <c r="AA337" i="38"/>
  <c r="L337" i="38"/>
  <c r="AT337" i="38"/>
  <c r="AF337" i="38"/>
  <c r="V337" i="38"/>
  <c r="N337" i="38"/>
  <c r="J337" i="38"/>
  <c r="AD337" i="38"/>
  <c r="AE337" i="38"/>
  <c r="BA337" i="38"/>
  <c r="S337" i="38"/>
  <c r="AQ337" i="38"/>
  <c r="M337" i="38"/>
  <c r="AO337" i="38"/>
  <c r="AB337" i="38"/>
  <c r="AP337" i="38"/>
  <c r="AV337" i="38"/>
  <c r="T337" i="38"/>
  <c r="AL337" i="38"/>
  <c r="AN337" i="38"/>
  <c r="H337" i="38"/>
  <c r="AC334" i="38"/>
  <c r="AW334" i="38"/>
  <c r="S334" i="38"/>
  <c r="AG334" i="38"/>
  <c r="AE334" i="38"/>
  <c r="G334" i="38"/>
  <c r="BB334" i="38"/>
  <c r="J334" i="38"/>
  <c r="AJ334" i="38"/>
  <c r="AD334" i="38"/>
  <c r="AR334" i="38"/>
  <c r="AB334" i="38"/>
  <c r="BA334" i="38"/>
  <c r="U334" i="38"/>
  <c r="AO334" i="38"/>
  <c r="K334" i="38"/>
  <c r="Y334" i="38"/>
  <c r="W334" i="38"/>
  <c r="F334" i="38"/>
  <c r="T334" i="38"/>
  <c r="Z334" i="38"/>
  <c r="L334" i="38"/>
  <c r="AT334" i="38"/>
  <c r="AH334" i="38"/>
  <c r="H334" i="38"/>
  <c r="AQ334" i="38"/>
  <c r="M334" i="38"/>
  <c r="AI334" i="38"/>
  <c r="AY334" i="38"/>
  <c r="Q334" i="38"/>
  <c r="AS334" i="38"/>
  <c r="V334" i="38"/>
  <c r="AF334" i="38"/>
  <c r="AP334" i="38"/>
  <c r="AK334" i="38"/>
  <c r="AN334" i="38"/>
  <c r="AV334" i="38"/>
  <c r="R334" i="38"/>
  <c r="AU334" i="38"/>
  <c r="E334" i="38"/>
  <c r="AA334" i="38"/>
  <c r="AM334" i="38"/>
  <c r="I334" i="38"/>
  <c r="O334" i="38"/>
  <c r="AL334" i="38"/>
  <c r="P334" i="38"/>
  <c r="X334" i="38"/>
  <c r="N334" i="38"/>
  <c r="AZ334" i="38"/>
  <c r="AX334" i="38"/>
  <c r="BE334" i="38"/>
  <c r="AU340" i="38"/>
  <c r="O340" i="38"/>
  <c r="AK340" i="38"/>
  <c r="E340" i="38"/>
  <c r="AA340" i="38"/>
  <c r="Q340" i="38"/>
  <c r="Y340" i="38"/>
  <c r="H340" i="38"/>
  <c r="AM340" i="38"/>
  <c r="G340" i="38"/>
  <c r="AC340" i="38"/>
  <c r="AY340" i="38"/>
  <c r="S340" i="38"/>
  <c r="AO340" i="38"/>
  <c r="W340" i="38"/>
  <c r="AS340" i="38"/>
  <c r="M340" i="38"/>
  <c r="AI340" i="38"/>
  <c r="AW340" i="38"/>
  <c r="AG340" i="38"/>
  <c r="AP340" i="38"/>
  <c r="AL340" i="38"/>
  <c r="AE340" i="38"/>
  <c r="K340" i="38"/>
  <c r="AN340" i="38"/>
  <c r="N340" i="38"/>
  <c r="AV340" i="38"/>
  <c r="R340" i="38"/>
  <c r="L340" i="38"/>
  <c r="AZ340" i="38"/>
  <c r="BA340" i="38"/>
  <c r="I340" i="38"/>
  <c r="AB340" i="38"/>
  <c r="AD340" i="38"/>
  <c r="AJ340" i="38"/>
  <c r="AH340" i="38"/>
  <c r="T340" i="38"/>
  <c r="U340" i="38"/>
  <c r="J340" i="38"/>
  <c r="AF340" i="38"/>
  <c r="AT340" i="38"/>
  <c r="V340" i="38"/>
  <c r="AX340" i="38"/>
  <c r="F340" i="38"/>
  <c r="AQ340" i="38"/>
  <c r="Z340" i="38"/>
  <c r="BE340" i="38"/>
  <c r="P340" i="38"/>
  <c r="AR340" i="38"/>
  <c r="X340" i="38"/>
  <c r="BB340" i="38"/>
  <c r="AQ246" i="38"/>
  <c r="M246" i="38"/>
  <c r="AG246" i="38"/>
  <c r="AW246" i="38"/>
  <c r="Q246" i="38"/>
  <c r="AS246" i="38"/>
  <c r="AI246" i="38"/>
  <c r="E246" i="38"/>
  <c r="AA246" i="38"/>
  <c r="AM246" i="38"/>
  <c r="I246" i="38"/>
  <c r="O246" i="38"/>
  <c r="AC246" i="38"/>
  <c r="BA246" i="38"/>
  <c r="S246" i="38"/>
  <c r="AU246" i="38"/>
  <c r="AE246" i="38"/>
  <c r="AK246" i="38"/>
  <c r="AY246" i="38"/>
  <c r="U246" i="38"/>
  <c r="AO246" i="38"/>
  <c r="K246" i="38"/>
  <c r="Y246" i="38"/>
  <c r="W246" i="38"/>
  <c r="G246" i="38"/>
  <c r="AH246" i="38"/>
  <c r="N246" i="38"/>
  <c r="BE246" i="38"/>
  <c r="AD246" i="38"/>
  <c r="BB246" i="38"/>
  <c r="AJ246" i="38"/>
  <c r="AB246" i="38"/>
  <c r="AF246" i="38"/>
  <c r="AT246" i="38"/>
  <c r="T246" i="38"/>
  <c r="V246" i="38"/>
  <c r="AZ246" i="38"/>
  <c r="R246" i="38"/>
  <c r="Z246" i="38"/>
  <c r="X246" i="38"/>
  <c r="AR246" i="38"/>
  <c r="P246" i="38"/>
  <c r="AP246" i="38"/>
  <c r="AV246" i="38"/>
  <c r="H246" i="38"/>
  <c r="AX246" i="38"/>
  <c r="AN246" i="38"/>
  <c r="L246" i="38"/>
  <c r="AL246" i="38"/>
  <c r="J246" i="38"/>
  <c r="F246" i="38"/>
  <c r="G647" i="38"/>
  <c r="G645" i="38"/>
  <c r="F636" i="38"/>
  <c r="W567" i="38"/>
  <c r="G654" i="38"/>
  <c r="M563" i="38"/>
  <c r="BE564" i="38"/>
  <c r="H650" i="38"/>
  <c r="BE644" i="38"/>
  <c r="E646" i="38"/>
  <c r="H564" i="38"/>
  <c r="AE566" i="38"/>
  <c r="DU566" i="38" s="1"/>
  <c r="H566" i="38"/>
  <c r="AH636" i="38"/>
  <c r="AY637" i="38"/>
  <c r="EE637" i="38" s="1"/>
  <c r="AH652" i="38"/>
  <c r="W564" i="38"/>
  <c r="AE645" i="38"/>
  <c r="F641" i="38"/>
  <c r="AN644" i="38"/>
  <c r="AZ644" i="38"/>
  <c r="Z644" i="38"/>
  <c r="AI649" i="38"/>
  <c r="AO644" i="38"/>
  <c r="EY644" i="38" s="1"/>
  <c r="R644" i="38"/>
  <c r="AT649" i="38"/>
  <c r="S649" i="38"/>
  <c r="AH644" i="38"/>
  <c r="E644" i="38"/>
  <c r="AP644" i="38"/>
  <c r="L649" i="38"/>
  <c r="AU644" i="38"/>
  <c r="EC644" i="38" s="1"/>
  <c r="F653" i="38"/>
  <c r="V653" i="38"/>
  <c r="L653" i="38"/>
  <c r="Z653" i="38"/>
  <c r="Q653" i="38"/>
  <c r="DN653" i="38" s="1"/>
  <c r="BE653" i="38"/>
  <c r="U653" i="38"/>
  <c r="EO653" i="38" s="1"/>
  <c r="AO653" i="38"/>
  <c r="DZ653" i="38" s="1"/>
  <c r="AI653" i="38"/>
  <c r="DW653" i="38" s="1"/>
  <c r="J653" i="38"/>
  <c r="AM653" i="38"/>
  <c r="EX653" i="38" s="1"/>
  <c r="AY653" i="38"/>
  <c r="EE653" i="38" s="1"/>
  <c r="AX653" i="38"/>
  <c r="AA567" i="38"/>
  <c r="H563" i="38"/>
  <c r="G644" i="38"/>
  <c r="E650" i="38"/>
  <c r="AY644" i="38"/>
  <c r="V644" i="38"/>
  <c r="AE644" i="38"/>
  <c r="O649" i="38"/>
  <c r="DM649" i="38" s="1"/>
  <c r="J644" i="38"/>
  <c r="N644" i="38"/>
  <c r="T649" i="38"/>
  <c r="AS649" i="38"/>
  <c r="FA649" i="38" s="1"/>
  <c r="AV644" i="38"/>
  <c r="AM644" i="38"/>
  <c r="EX644" i="38" s="1"/>
  <c r="AA653" i="38"/>
  <c r="ER653" i="38" s="1"/>
  <c r="I653" i="38"/>
  <c r="EI653" i="38" s="1"/>
  <c r="M653" i="38"/>
  <c r="DL653" i="38" s="1"/>
  <c r="AL653" i="38"/>
  <c r="R653" i="38"/>
  <c r="AZ653" i="38"/>
  <c r="X653" i="38"/>
  <c r="AF653" i="38"/>
  <c r="T653" i="38"/>
  <c r="AK653" i="38"/>
  <c r="EW653" i="38" s="1"/>
  <c r="W653" i="38"/>
  <c r="EP653" i="38" s="1"/>
  <c r="N653" i="38"/>
  <c r="AJ653" i="38"/>
  <c r="AH648" i="38"/>
  <c r="AG649" i="38"/>
  <c r="AS635" i="38"/>
  <c r="EB635" i="38" s="1"/>
  <c r="M644" i="38"/>
  <c r="DL644" i="38" s="1"/>
  <c r="W644" i="38"/>
  <c r="X644" i="38"/>
  <c r="BD654" i="38"/>
  <c r="K644" i="38"/>
  <c r="DK644" i="38" s="1"/>
  <c r="AA644" i="38"/>
  <c r="AX644" i="38"/>
  <c r="T644" i="38"/>
  <c r="F644" i="38"/>
  <c r="AK644" i="38"/>
  <c r="AW653" i="38"/>
  <c r="ED653" i="38" s="1"/>
  <c r="BA653" i="38"/>
  <c r="EF653" i="38" s="1"/>
  <c r="AR653" i="38"/>
  <c r="H653" i="38"/>
  <c r="O653" i="38"/>
  <c r="EL653" i="38" s="1"/>
  <c r="Y653" i="38"/>
  <c r="EQ653" i="38" s="1"/>
  <c r="AB653" i="38"/>
  <c r="AE653" i="38"/>
  <c r="DU653" i="38" s="1"/>
  <c r="AG653" i="38"/>
  <c r="DV653" i="38" s="1"/>
  <c r="AN653" i="38"/>
  <c r="G653" i="38"/>
  <c r="EH653" i="38" s="1"/>
  <c r="BB653" i="38"/>
  <c r="F566" i="38"/>
  <c r="AY642" i="38"/>
  <c r="EE642" i="38" s="1"/>
  <c r="AH638" i="38"/>
  <c r="AF563" i="38"/>
  <c r="BD643" i="38"/>
  <c r="BD656" i="38"/>
  <c r="AV646" i="38"/>
  <c r="AZ635" i="38"/>
  <c r="H647" i="38"/>
  <c r="BA564" i="38"/>
  <c r="FE564" i="38" s="1"/>
  <c r="AN647" i="38"/>
  <c r="AF641" i="38"/>
  <c r="I650" i="38"/>
  <c r="DJ650" i="38" s="1"/>
  <c r="BD646" i="38"/>
  <c r="BD641" i="38"/>
  <c r="AE646" i="38"/>
  <c r="AB648" i="38"/>
  <c r="AA646" i="38"/>
  <c r="AT647" i="38"/>
  <c r="AL636" i="38"/>
  <c r="AJ635" i="38"/>
  <c r="BD661" i="38"/>
  <c r="I658" i="38"/>
  <c r="BD645" i="38"/>
  <c r="P646" i="38"/>
  <c r="AV648" i="38"/>
  <c r="Q647" i="38"/>
  <c r="AE636" i="38"/>
  <c r="Y563" i="38"/>
  <c r="AF636" i="38"/>
  <c r="AC648" i="38"/>
  <c r="AC646" i="38"/>
  <c r="Q648" i="38"/>
  <c r="AH646" i="38"/>
  <c r="I646" i="38"/>
  <c r="AB646" i="38"/>
  <c r="AW636" i="38"/>
  <c r="FC636" i="38" s="1"/>
  <c r="H655" i="38"/>
  <c r="K652" i="38"/>
  <c r="EJ652" i="38" s="1"/>
  <c r="L564" i="38"/>
  <c r="AY649" i="38"/>
  <c r="EE649" i="38" s="1"/>
  <c r="BE645" i="38"/>
  <c r="Y649" i="38"/>
  <c r="E647" i="38"/>
  <c r="AI563" i="38"/>
  <c r="DW563" i="38" s="1"/>
  <c r="AU638" i="38"/>
  <c r="EC638" i="38" s="1"/>
  <c r="AB642" i="38"/>
  <c r="T567" i="38"/>
  <c r="H636" i="38"/>
  <c r="F563" i="38"/>
  <c r="AB566" i="38"/>
  <c r="AF565" i="38"/>
  <c r="AA563" i="38"/>
  <c r="AQ633" i="38"/>
  <c r="EZ633" i="38" s="1"/>
  <c r="E635" i="38"/>
  <c r="AZ652" i="38"/>
  <c r="BD648" i="38"/>
  <c r="AL646" i="38"/>
  <c r="AG648" i="38"/>
  <c r="AM566" i="38"/>
  <c r="EX566" i="38" s="1"/>
  <c r="AD648" i="38"/>
  <c r="AX646" i="38"/>
  <c r="T646" i="38"/>
  <c r="AK645" i="38"/>
  <c r="BE648" i="38"/>
  <c r="I649" i="38"/>
  <c r="S636" i="38"/>
  <c r="O636" i="38"/>
  <c r="EL636" i="38" s="1"/>
  <c r="R641" i="38"/>
  <c r="J567" i="38"/>
  <c r="AN565" i="38"/>
  <c r="G655" i="38"/>
  <c r="N563" i="38"/>
  <c r="H649" i="38"/>
  <c r="AD649" i="38"/>
  <c r="X649" i="38"/>
  <c r="J649" i="38"/>
  <c r="P649" i="38"/>
  <c r="V649" i="38"/>
  <c r="BD659" i="38"/>
  <c r="BD567" i="38"/>
  <c r="U648" i="38"/>
  <c r="DP648" i="38" s="1"/>
  <c r="BA646" i="38"/>
  <c r="FE646" i="38" s="1"/>
  <c r="AV566" i="38"/>
  <c r="AX648" i="38"/>
  <c r="S646" i="38"/>
  <c r="AI635" i="38"/>
  <c r="E648" i="38"/>
  <c r="P566" i="38"/>
  <c r="N636" i="38"/>
  <c r="AN641" i="38"/>
  <c r="E641" i="38"/>
  <c r="M567" i="38"/>
  <c r="AS565" i="38"/>
  <c r="FA565" i="38" s="1"/>
  <c r="J563" i="38"/>
  <c r="P563" i="38"/>
  <c r="Y566" i="38"/>
  <c r="E637" i="38"/>
  <c r="G642" i="38"/>
  <c r="AJ649" i="38"/>
  <c r="AQ649" i="38"/>
  <c r="EZ649" i="38" s="1"/>
  <c r="U649" i="38"/>
  <c r="DP649" i="38" s="1"/>
  <c r="AK649" i="38"/>
  <c r="AW649" i="38"/>
  <c r="ED649" i="38" s="1"/>
  <c r="G657" i="38"/>
  <c r="F648" i="38"/>
  <c r="H648" i="38"/>
  <c r="X646" i="38"/>
  <c r="AX566" i="38"/>
  <c r="BD563" i="38"/>
  <c r="H641" i="38"/>
  <c r="AV641" i="38"/>
  <c r="V565" i="38"/>
  <c r="Q633" i="38"/>
  <c r="H640" i="38"/>
  <c r="H642" i="38"/>
  <c r="Q563" i="38"/>
  <c r="AZ566" i="38"/>
  <c r="G648" i="38"/>
  <c r="AW640" i="38"/>
  <c r="ED640" i="38" s="1"/>
  <c r="AL634" i="38"/>
  <c r="AK641" i="38"/>
  <c r="AV638" i="38"/>
  <c r="P633" i="38"/>
  <c r="AM648" i="38"/>
  <c r="DY648" i="38" s="1"/>
  <c r="AB635" i="38"/>
  <c r="AG644" i="38"/>
  <c r="T645" i="38"/>
  <c r="AX652" i="38"/>
  <c r="H645" i="38"/>
  <c r="AC644" i="38"/>
  <c r="BD642" i="38"/>
  <c r="AD642" i="38"/>
  <c r="AH650" i="38"/>
  <c r="AB567" i="38"/>
  <c r="AU652" i="38"/>
  <c r="EC652" i="38" s="1"/>
  <c r="V647" i="38"/>
  <c r="BB649" i="38"/>
  <c r="AB636" i="38"/>
  <c r="BE567" i="38"/>
  <c r="AQ650" i="38"/>
  <c r="EZ650" i="38" s="1"/>
  <c r="AL642" i="38"/>
  <c r="K565" i="38"/>
  <c r="EJ565" i="38" s="1"/>
  <c r="BD566" i="38"/>
  <c r="AR652" i="38"/>
  <c r="W652" i="38"/>
  <c r="AD652" i="38"/>
  <c r="AO648" i="38"/>
  <c r="EY648" i="38" s="1"/>
  <c r="AF566" i="38"/>
  <c r="AQ566" i="38"/>
  <c r="EA566" i="38" s="1"/>
  <c r="AY566" i="38"/>
  <c r="FD566" i="38" s="1"/>
  <c r="V635" i="38"/>
  <c r="AD635" i="38"/>
  <c r="AN635" i="38"/>
  <c r="O648" i="38"/>
  <c r="EL648" i="38" s="1"/>
  <c r="L566" i="38"/>
  <c r="AT566" i="38"/>
  <c r="R635" i="38"/>
  <c r="O635" i="38"/>
  <c r="EL635" i="38" s="1"/>
  <c r="AX635" i="38"/>
  <c r="AS566" i="38"/>
  <c r="FA566" i="38" s="1"/>
  <c r="X566" i="38"/>
  <c r="AC645" i="38"/>
  <c r="AV645" i="38"/>
  <c r="BD635" i="38"/>
  <c r="R647" i="38"/>
  <c r="AI648" i="38"/>
  <c r="DW648" i="38" s="1"/>
  <c r="AZ649" i="38"/>
  <c r="AO636" i="38"/>
  <c r="DZ636" i="38" s="1"/>
  <c r="W636" i="38"/>
  <c r="AY636" i="38"/>
  <c r="FD636" i="38" s="1"/>
  <c r="AM636" i="38"/>
  <c r="EX636" i="38" s="1"/>
  <c r="T636" i="38"/>
  <c r="R636" i="38"/>
  <c r="J636" i="38"/>
  <c r="AG638" i="38"/>
  <c r="R564" i="38"/>
  <c r="AJ564" i="38"/>
  <c r="AP564" i="38"/>
  <c r="G635" i="38"/>
  <c r="H637" i="38"/>
  <c r="AB633" i="38"/>
  <c r="BA637" i="38"/>
  <c r="FE637" i="38" s="1"/>
  <c r="AO633" i="38"/>
  <c r="EY633" i="38" s="1"/>
  <c r="S633" i="38"/>
  <c r="L648" i="38"/>
  <c r="AC652" i="38"/>
  <c r="G637" i="38"/>
  <c r="AR651" i="38"/>
  <c r="BB634" i="38"/>
  <c r="V634" i="38"/>
  <c r="AA634" i="38"/>
  <c r="AH634" i="38"/>
  <c r="AH567" i="38"/>
  <c r="AM567" i="38"/>
  <c r="DY567" i="38" s="1"/>
  <c r="AF567" i="38"/>
  <c r="X567" i="38"/>
  <c r="S567" i="38"/>
  <c r="AG637" i="38"/>
  <c r="AD637" i="38"/>
  <c r="AT637" i="38"/>
  <c r="H638" i="38"/>
  <c r="F638" i="38"/>
  <c r="AS638" i="38"/>
  <c r="FA638" i="38" s="1"/>
  <c r="O638" i="38"/>
  <c r="EL638" i="38" s="1"/>
  <c r="AY633" i="38"/>
  <c r="FD633" i="38" s="1"/>
  <c r="X633" i="38"/>
  <c r="Z633" i="38"/>
  <c r="Y633" i="38"/>
  <c r="AS633" i="38"/>
  <c r="FA633" i="38" s="1"/>
  <c r="AE633" i="38"/>
  <c r="O633" i="38"/>
  <c r="DM633" i="38" s="1"/>
  <c r="T633" i="38"/>
  <c r="U633" i="38"/>
  <c r="DP633" i="38" s="1"/>
  <c r="AW633" i="38"/>
  <c r="FC633" i="38" s="1"/>
  <c r="AI633" i="38"/>
  <c r="EV633" i="38" s="1"/>
  <c r="F633" i="38"/>
  <c r="L633" i="38"/>
  <c r="G633" i="38"/>
  <c r="AM633" i="38"/>
  <c r="DY633" i="38" s="1"/>
  <c r="BE633" i="38"/>
  <c r="AH633" i="38"/>
  <c r="U564" i="38"/>
  <c r="K564" i="38"/>
  <c r="AA564" i="38"/>
  <c r="AV564" i="38"/>
  <c r="AC564" i="38"/>
  <c r="AS564" i="38"/>
  <c r="FA564" i="38" s="1"/>
  <c r="AF564" i="38"/>
  <c r="X564" i="38"/>
  <c r="AB564" i="38"/>
  <c r="AR564" i="38"/>
  <c r="AW564" i="38"/>
  <c r="ED564" i="38" s="1"/>
  <c r="AX564" i="38"/>
  <c r="P564" i="38"/>
  <c r="AL566" i="38"/>
  <c r="AH566" i="38"/>
  <c r="AN566" i="38"/>
  <c r="G566" i="38"/>
  <c r="E566" i="38"/>
  <c r="BB566" i="38"/>
  <c r="O566" i="38"/>
  <c r="I566" i="38"/>
  <c r="DJ566" i="38" s="1"/>
  <c r="AC566" i="38"/>
  <c r="AJ566" i="38"/>
  <c r="AR566" i="38"/>
  <c r="Q635" i="38"/>
  <c r="AW635" i="38"/>
  <c r="FC635" i="38" s="1"/>
  <c r="I635" i="38"/>
  <c r="AC635" i="38"/>
  <c r="BD639" i="38"/>
  <c r="G639" i="38"/>
  <c r="AR639" i="38"/>
  <c r="AN639" i="38"/>
  <c r="AD645" i="38"/>
  <c r="E645" i="38"/>
  <c r="AR645" i="38"/>
  <c r="AB645" i="38"/>
  <c r="AH645" i="38"/>
  <c r="J655" i="38"/>
  <c r="AE655" i="38"/>
  <c r="E655" i="38"/>
  <c r="H652" i="38"/>
  <c r="AM652" i="38"/>
  <c r="EX652" i="38" s="1"/>
  <c r="AV647" i="38"/>
  <c r="U647" i="38"/>
  <c r="DP647" i="38" s="1"/>
  <c r="Q649" i="38"/>
  <c r="F649" i="38"/>
  <c r="AN649" i="38"/>
  <c r="Z636" i="38"/>
  <c r="BB636" i="38"/>
  <c r="Q636" i="38"/>
  <c r="BD636" i="38"/>
  <c r="AR636" i="38"/>
  <c r="BA636" i="38"/>
  <c r="AQ636" i="38"/>
  <c r="AP636" i="38"/>
  <c r="U636" i="38"/>
  <c r="DP636" i="38" s="1"/>
  <c r="M636" i="38"/>
  <c r="DL636" i="38" s="1"/>
  <c r="I636" i="38"/>
  <c r="AD636" i="38"/>
  <c r="Y646" i="38"/>
  <c r="Z646" i="38"/>
  <c r="AZ646" i="38"/>
  <c r="R646" i="38"/>
  <c r="L646" i="38"/>
  <c r="AP646" i="38"/>
  <c r="AN2645" i="38"/>
  <c r="O644" i="38"/>
  <c r="EL644" i="38" s="1"/>
  <c r="J642" i="38"/>
  <c r="AJ642" i="38"/>
  <c r="V642" i="38"/>
  <c r="I642" i="38"/>
  <c r="AM2642" i="38"/>
  <c r="S641" i="38"/>
  <c r="Y654" i="38"/>
  <c r="AY654" i="38"/>
  <c r="EE654" i="38" s="1"/>
  <c r="Q654" i="38"/>
  <c r="J646" i="38"/>
  <c r="AO652" i="38"/>
  <c r="BD640" i="38"/>
  <c r="AL652" i="38"/>
  <c r="BD660" i="38"/>
  <c r="AU648" i="38"/>
  <c r="FB648" i="38" s="1"/>
  <c r="Q646" i="38"/>
  <c r="U566" i="38"/>
  <c r="W566" i="38"/>
  <c r="AR635" i="38"/>
  <c r="H635" i="38"/>
  <c r="U635" i="38"/>
  <c r="EO635" i="38" s="1"/>
  <c r="AG635" i="38"/>
  <c r="AW648" i="38"/>
  <c r="ED648" i="38" s="1"/>
  <c r="AF646" i="38"/>
  <c r="M646" i="38"/>
  <c r="DL646" i="38" s="1"/>
  <c r="K646" i="38"/>
  <c r="EJ646" i="38" s="1"/>
  <c r="AG566" i="38"/>
  <c r="T566" i="38"/>
  <c r="AV635" i="38"/>
  <c r="S635" i="38"/>
  <c r="AS648" i="38"/>
  <c r="EB648" i="38" s="1"/>
  <c r="W646" i="38"/>
  <c r="R566" i="38"/>
  <c r="M566" i="38"/>
  <c r="AO566" i="38"/>
  <c r="DZ566" i="38" s="1"/>
  <c r="N645" i="38"/>
  <c r="K645" i="38"/>
  <c r="EJ645" i="38" s="1"/>
  <c r="F645" i="38"/>
  <c r="AB647" i="38"/>
  <c r="AR647" i="38"/>
  <c r="T647" i="38"/>
  <c r="P640" i="38"/>
  <c r="G652" i="38"/>
  <c r="AV652" i="38"/>
  <c r="S644" i="38"/>
  <c r="U644" i="38"/>
  <c r="DP644" i="38" s="1"/>
  <c r="M649" i="38"/>
  <c r="DL649" i="38" s="1"/>
  <c r="AB649" i="38"/>
  <c r="Y636" i="38"/>
  <c r="AJ636" i="38"/>
  <c r="AK636" i="38"/>
  <c r="AU636" i="38"/>
  <c r="FB636" i="38" s="1"/>
  <c r="AV636" i="38"/>
  <c r="AS636" i="38"/>
  <c r="EB636" i="38" s="1"/>
  <c r="X638" i="38"/>
  <c r="M638" i="38"/>
  <c r="EK638" i="38" s="1"/>
  <c r="AN645" i="38"/>
  <c r="J566" i="38"/>
  <c r="BB654" i="38"/>
  <c r="V646" i="38"/>
  <c r="V564" i="38"/>
  <c r="G564" i="38"/>
  <c r="BB567" i="38"/>
  <c r="AK633" i="38"/>
  <c r="DX633" i="38" s="1"/>
  <c r="Q634" i="38"/>
  <c r="AH637" i="38"/>
  <c r="AU566" i="38"/>
  <c r="EC566" i="38" s="1"/>
  <c r="AG567" i="38"/>
  <c r="N633" i="38"/>
  <c r="AB655" i="38"/>
  <c r="P655" i="38"/>
  <c r="J633" i="38"/>
  <c r="AA633" i="38"/>
  <c r="BA633" i="38"/>
  <c r="EF633" i="38" s="1"/>
  <c r="V633" i="38"/>
  <c r="AN652" i="38"/>
  <c r="AS652" i="38"/>
  <c r="FA652" i="38" s="1"/>
  <c r="BD649" i="38"/>
  <c r="BD634" i="38"/>
  <c r="AQ648" i="38"/>
  <c r="EZ648" i="38" s="1"/>
  <c r="BA648" i="38"/>
  <c r="FE648" i="38" s="1"/>
  <c r="U646" i="38"/>
  <c r="DP646" i="38" s="1"/>
  <c r="AP566" i="38"/>
  <c r="BA566" i="38"/>
  <c r="FE566" i="38" s="1"/>
  <c r="Z566" i="38"/>
  <c r="AY635" i="38"/>
  <c r="FD635" i="38" s="1"/>
  <c r="AO635" i="38"/>
  <c r="DZ635" i="38" s="1"/>
  <c r="T635" i="38"/>
  <c r="AN648" i="38"/>
  <c r="O646" i="38"/>
  <c r="EL646" i="38" s="1"/>
  <c r="AN646" i="38"/>
  <c r="V566" i="38"/>
  <c r="AD566" i="38"/>
  <c r="AI566" i="38"/>
  <c r="DW566" i="38" s="1"/>
  <c r="Y635" i="38"/>
  <c r="BA635" i="38"/>
  <c r="FE635" i="38" s="1"/>
  <c r="AK648" i="38"/>
  <c r="AT648" i="38"/>
  <c r="N646" i="38"/>
  <c r="AT646" i="38"/>
  <c r="N566" i="38"/>
  <c r="K566" i="38"/>
  <c r="AG645" i="38"/>
  <c r="AF645" i="38"/>
  <c r="P648" i="38"/>
  <c r="AP647" i="38"/>
  <c r="AT645" i="38"/>
  <c r="E652" i="38"/>
  <c r="I644" i="38"/>
  <c r="L644" i="38"/>
  <c r="W649" i="38"/>
  <c r="K649" i="38"/>
  <c r="DK649" i="38" s="1"/>
  <c r="K636" i="38"/>
  <c r="EJ636" i="38" s="1"/>
  <c r="BE636" i="38"/>
  <c r="AN636" i="38"/>
  <c r="AI636" i="38"/>
  <c r="X636" i="38"/>
  <c r="AC636" i="38"/>
  <c r="L636" i="38"/>
  <c r="AI638" i="38"/>
  <c r="AF638" i="38"/>
  <c r="R649" i="38"/>
  <c r="Y644" i="38"/>
  <c r="P654" i="38"/>
  <c r="T654" i="38"/>
  <c r="AT654" i="38"/>
  <c r="BD564" i="38"/>
  <c r="BA641" i="38"/>
  <c r="FE641" i="38" s="1"/>
  <c r="AI652" i="38"/>
  <c r="EV652" i="38" s="1"/>
  <c r="T564" i="38"/>
  <c r="AG564" i="38"/>
  <c r="AI564" i="38"/>
  <c r="EV564" i="38" s="1"/>
  <c r="F567" i="38"/>
  <c r="P642" i="38"/>
  <c r="AQ655" i="38"/>
  <c r="EZ655" i="38" s="1"/>
  <c r="AI637" i="38"/>
  <c r="Q566" i="38"/>
  <c r="AQ567" i="38"/>
  <c r="EZ567" i="38" s="1"/>
  <c r="S642" i="38"/>
  <c r="E634" i="38"/>
  <c r="AH655" i="38"/>
  <c r="M633" i="38"/>
  <c r="DL633" i="38" s="1"/>
  <c r="AD633" i="38"/>
  <c r="AL633" i="38"/>
  <c r="AU633" i="38"/>
  <c r="AG565" i="38"/>
  <c r="M565" i="38"/>
  <c r="AC633" i="38"/>
  <c r="AM641" i="38"/>
  <c r="EX641" i="38" s="1"/>
  <c r="AU640" i="38"/>
  <c r="FB640" i="38" s="1"/>
  <c r="AC651" i="38"/>
  <c r="AD655" i="38"/>
  <c r="AN650" i="38"/>
  <c r="BA647" i="38"/>
  <c r="FE647" i="38" s="1"/>
  <c r="AD638" i="38"/>
  <c r="AU634" i="38"/>
  <c r="FB634" i="38" s="1"/>
  <c r="G638" i="38"/>
  <c r="J637" i="38"/>
  <c r="AM649" i="38"/>
  <c r="EX649" i="38" s="1"/>
  <c r="AG654" i="38"/>
  <c r="AX647" i="38"/>
  <c r="AJ633" i="38"/>
  <c r="AL648" i="38"/>
  <c r="AJ645" i="38"/>
  <c r="AK652" i="38"/>
  <c r="BA650" i="38"/>
  <c r="EF650" i="38" s="1"/>
  <c r="AI642" i="38"/>
  <c r="DW642" i="38" s="1"/>
  <c r="AS643" i="38"/>
  <c r="FA643" i="38" s="1"/>
  <c r="P651" i="38"/>
  <c r="R648" i="38"/>
  <c r="AC655" i="38"/>
  <c r="AU635" i="38"/>
  <c r="EC635" i="38" s="1"/>
  <c r="AE567" i="38"/>
  <c r="ET567" i="38" s="1"/>
  <c r="AT634" i="38"/>
  <c r="AD564" i="38"/>
  <c r="AL564" i="38"/>
  <c r="AX654" i="38"/>
  <c r="M654" i="38"/>
  <c r="DL654" i="38" s="1"/>
  <c r="AL654" i="38"/>
  <c r="AO654" i="38"/>
  <c r="R654" i="38"/>
  <c r="AD654" i="38"/>
  <c r="O654" i="38"/>
  <c r="DM654" i="38" s="1"/>
  <c r="AJ654" i="38"/>
  <c r="AW654" i="38"/>
  <c r="FC654" i="38" s="1"/>
  <c r="BA654" i="38"/>
  <c r="EF654" i="38" s="1"/>
  <c r="AS654" i="38"/>
  <c r="EB654" i="38" s="1"/>
  <c r="AM654" i="38"/>
  <c r="EX654" i="38" s="1"/>
  <c r="L654" i="38"/>
  <c r="V654" i="38"/>
  <c r="AA654" i="38"/>
  <c r="S654" i="38"/>
  <c r="X654" i="38"/>
  <c r="AI654" i="38"/>
  <c r="AN654" i="38"/>
  <c r="AC638" i="38"/>
  <c r="AE638" i="38"/>
  <c r="L638" i="38"/>
  <c r="AX638" i="38"/>
  <c r="AM638" i="38"/>
  <c r="EX638" i="38" s="1"/>
  <c r="BB638" i="38"/>
  <c r="W638" i="38"/>
  <c r="W565" i="38"/>
  <c r="AW565" i="38"/>
  <c r="FC565" i="38" s="1"/>
  <c r="J565" i="38"/>
  <c r="Q565" i="38"/>
  <c r="L565" i="38"/>
  <c r="AZ565" i="38"/>
  <c r="BD565" i="38"/>
  <c r="AY652" i="38"/>
  <c r="EE652" i="38" s="1"/>
  <c r="BD647" i="38"/>
  <c r="U652" i="38"/>
  <c r="DP652" i="38" s="1"/>
  <c r="AQ652" i="38"/>
  <c r="EZ652" i="38" s="1"/>
  <c r="BB648" i="38"/>
  <c r="BD637" i="38"/>
  <c r="AJ648" i="38"/>
  <c r="Z645" i="38"/>
  <c r="AA645" i="38"/>
  <c r="L645" i="38"/>
  <c r="X645" i="38"/>
  <c r="AK647" i="38"/>
  <c r="AZ647" i="38"/>
  <c r="I647" i="38"/>
  <c r="AW647" i="38"/>
  <c r="ED647" i="38" s="1"/>
  <c r="AQ647" i="38"/>
  <c r="EZ647" i="38" s="1"/>
  <c r="AG647" i="38"/>
  <c r="AA640" i="38"/>
  <c r="W645" i="38"/>
  <c r="BB645" i="38"/>
  <c r="AP652" i="38"/>
  <c r="AT652" i="38"/>
  <c r="Z649" i="38"/>
  <c r="AX649" i="38"/>
  <c r="AP649" i="38"/>
  <c r="AK654" i="38"/>
  <c r="I654" i="38"/>
  <c r="AC654" i="38"/>
  <c r="U641" i="38"/>
  <c r="BE650" i="38"/>
  <c r="AL637" i="38"/>
  <c r="AY650" i="38"/>
  <c r="EE650" i="38" s="1"/>
  <c r="E638" i="38"/>
  <c r="N647" i="38"/>
  <c r="AM647" i="38"/>
  <c r="DY647" i="38" s="1"/>
  <c r="M637" i="38"/>
  <c r="DL637" i="38" s="1"/>
  <c r="Z637" i="38"/>
  <c r="AO637" i="38"/>
  <c r="DZ637" i="38" s="1"/>
  <c r="AP637" i="38"/>
  <c r="AV637" i="38"/>
  <c r="S637" i="38"/>
  <c r="U637" i="38"/>
  <c r="DP637" i="38" s="1"/>
  <c r="BE649" i="38"/>
  <c r="AR649" i="38"/>
  <c r="AA649" i="38"/>
  <c r="AZ642" i="38"/>
  <c r="AM642" i="38"/>
  <c r="DY642" i="38" s="1"/>
  <c r="U642" i="38"/>
  <c r="DP642" i="38" s="1"/>
  <c r="AA642" i="38"/>
  <c r="AV642" i="38"/>
  <c r="AW642" i="38"/>
  <c r="FC642" i="38" s="1"/>
  <c r="AX642" i="38"/>
  <c r="AO642" i="38"/>
  <c r="EY642" i="38" s="1"/>
  <c r="BA642" i="38"/>
  <c r="FE642" i="38" s="1"/>
  <c r="M642" i="38"/>
  <c r="DL642" i="38" s="1"/>
  <c r="BE642" i="38"/>
  <c r="E642" i="38"/>
  <c r="AG642" i="38"/>
  <c r="E643" i="38"/>
  <c r="AC643" i="38"/>
  <c r="P639" i="38"/>
  <c r="AU641" i="38"/>
  <c r="EC641" i="38" s="1"/>
  <c r="AF651" i="38"/>
  <c r="AW644" i="38"/>
  <c r="ED644" i="38" s="1"/>
  <c r="AW650" i="38"/>
  <c r="ED650" i="38" s="1"/>
  <c r="BE652" i="38"/>
  <c r="BA652" i="38"/>
  <c r="FE652" i="38" s="1"/>
  <c r="AJ652" i="38"/>
  <c r="BD650" i="38"/>
  <c r="BD662" i="38"/>
  <c r="AR648" i="38"/>
  <c r="AP648" i="38"/>
  <c r="AZ648" i="38"/>
  <c r="V645" i="38"/>
  <c r="Y645" i="38"/>
  <c r="DR645" i="38" s="1"/>
  <c r="AA647" i="38"/>
  <c r="AD647" i="38"/>
  <c r="BB647" i="38"/>
  <c r="F647" i="38"/>
  <c r="Y647" i="38"/>
  <c r="K647" i="38"/>
  <c r="EJ647" i="38" s="1"/>
  <c r="AF647" i="38"/>
  <c r="AO647" i="38"/>
  <c r="EY647" i="38" s="1"/>
  <c r="I640" i="38"/>
  <c r="O645" i="38"/>
  <c r="DM645" i="38" s="1"/>
  <c r="BB652" i="38"/>
  <c r="AA652" i="38"/>
  <c r="R652" i="38"/>
  <c r="AW652" i="38"/>
  <c r="ED652" i="38" s="1"/>
  <c r="AL644" i="38"/>
  <c r="AJ644" i="38"/>
  <c r="AT644" i="38"/>
  <c r="AE649" i="38"/>
  <c r="AC649" i="38"/>
  <c r="AV649" i="38"/>
  <c r="BA649" i="38"/>
  <c r="FE649" i="38" s="1"/>
  <c r="N649" i="38"/>
  <c r="AU649" i="38"/>
  <c r="EC649" i="38" s="1"/>
  <c r="I652" i="38"/>
  <c r="J654" i="38"/>
  <c r="AE654" i="38"/>
  <c r="AP654" i="38"/>
  <c r="W654" i="38"/>
  <c r="AM637" i="38"/>
  <c r="EX637" i="38" s="1"/>
  <c r="AS647" i="38"/>
  <c r="FA647" i="38" s="1"/>
  <c r="AF642" i="38"/>
  <c r="T642" i="38"/>
  <c r="K642" i="38"/>
  <c r="DK642" i="38" s="1"/>
  <c r="AJ637" i="38"/>
  <c r="Q638" i="38"/>
  <c r="V637" i="38"/>
  <c r="F642" i="38"/>
  <c r="AX641" i="38"/>
  <c r="AR654" i="38"/>
  <c r="H654" i="38"/>
  <c r="AY564" i="38"/>
  <c r="EE564" i="38" s="1"/>
  <c r="M564" i="38"/>
  <c r="AT564" i="38"/>
  <c r="Q564" i="38"/>
  <c r="S564" i="38"/>
  <c r="J564" i="38"/>
  <c r="Z564" i="38"/>
  <c r="E564" i="38"/>
  <c r="AU564" i="38"/>
  <c r="EC564" i="38" s="1"/>
  <c r="T641" i="38"/>
  <c r="W641" i="38"/>
  <c r="Z567" i="38"/>
  <c r="AK567" i="38"/>
  <c r="DX567" i="38" s="1"/>
  <c r="AJ641" i="38"/>
  <c r="AJ563" i="38"/>
  <c r="AD563" i="38"/>
  <c r="AO634" i="38"/>
  <c r="EY634" i="38" s="1"/>
  <c r="AN634" i="38"/>
  <c r="AQ634" i="38"/>
  <c r="EA634" i="38" s="1"/>
  <c r="AR655" i="38"/>
  <c r="AD650" i="38"/>
  <c r="N650" i="38"/>
  <c r="E651" i="38"/>
  <c r="G567" i="38"/>
  <c r="E567" i="38"/>
  <c r="EG567" i="38" s="1"/>
  <c r="O567" i="38"/>
  <c r="P567" i="38"/>
  <c r="O563" i="38"/>
  <c r="BB563" i="38"/>
  <c r="AM634" i="38"/>
  <c r="EX634" i="38" s="1"/>
  <c r="M650" i="38"/>
  <c r="EK650" i="38" s="1"/>
  <c r="AQ651" i="38"/>
  <c r="EA651" i="38" s="1"/>
  <c r="AH563" i="38"/>
  <c r="BE634" i="38"/>
  <c r="M655" i="38"/>
  <c r="DL655" i="38" s="1"/>
  <c r="E563" i="38"/>
  <c r="J656" i="38"/>
  <c r="U643" i="38"/>
  <c r="DP643" i="38" s="1"/>
  <c r="BD644" i="38"/>
  <c r="F654" i="38"/>
  <c r="AZ651" i="38"/>
  <c r="H651" i="38"/>
  <c r="AU646" i="38"/>
  <c r="EC646" i="38" s="1"/>
  <c r="AT638" i="38"/>
  <c r="I564" i="38"/>
  <c r="DJ564" i="38" s="1"/>
  <c r="AN564" i="38"/>
  <c r="Y564" i="38"/>
  <c r="BE563" i="38"/>
  <c r="AC642" i="38"/>
  <c r="Q641" i="38"/>
  <c r="AI641" i="38"/>
  <c r="E654" i="38"/>
  <c r="AV654" i="38"/>
  <c r="AH564" i="38"/>
  <c r="AK564" i="38"/>
  <c r="EW564" i="38" s="1"/>
  <c r="AZ564" i="38"/>
  <c r="BB564" i="38"/>
  <c r="AO564" i="38"/>
  <c r="DZ564" i="38" s="1"/>
  <c r="O564" i="38"/>
  <c r="N564" i="38"/>
  <c r="K567" i="38"/>
  <c r="DK567" i="38" s="1"/>
  <c r="AD567" i="38"/>
  <c r="Q567" i="38"/>
  <c r="AX563" i="38"/>
  <c r="AB563" i="38"/>
  <c r="I634" i="38"/>
  <c r="X634" i="38"/>
  <c r="AF655" i="38"/>
  <c r="AK650" i="38"/>
  <c r="AF650" i="38"/>
  <c r="Y650" i="38"/>
  <c r="DR650" i="38" s="1"/>
  <c r="AX567" i="38"/>
  <c r="Y567" i="38"/>
  <c r="H567" i="38"/>
  <c r="U567" i="38"/>
  <c r="AU563" i="38"/>
  <c r="FB563" i="38" s="1"/>
  <c r="R563" i="38"/>
  <c r="W634" i="38"/>
  <c r="O634" i="38"/>
  <c r="DM634" i="38" s="1"/>
  <c r="AC650" i="38"/>
  <c r="F564" i="38"/>
  <c r="AE564" i="38"/>
  <c r="DU564" i="38" s="1"/>
  <c r="AV658" i="38"/>
  <c r="BB633" i="38"/>
  <c r="AZ633" i="38"/>
  <c r="J652" i="38"/>
  <c r="AK655" i="38"/>
  <c r="Q652" i="38"/>
  <c r="L647" i="38"/>
  <c r="BE654" i="38"/>
  <c r="AL640" i="38"/>
  <c r="AA648" i="38"/>
  <c r="AK639" i="38"/>
  <c r="AW645" i="38"/>
  <c r="ED645" i="38" s="1"/>
  <c r="Y652" i="38"/>
  <c r="BD652" i="38"/>
  <c r="N652" i="38"/>
  <c r="Z652" i="38"/>
  <c r="AM646" i="38"/>
  <c r="EX646" i="38" s="1"/>
  <c r="M648" i="38"/>
  <c r="DL648" i="38" s="1"/>
  <c r="AY646" i="38"/>
  <c r="EE646" i="38" s="1"/>
  <c r="S648" i="38"/>
  <c r="R645" i="38"/>
  <c r="AP645" i="38"/>
  <c r="BA645" i="38"/>
  <c r="FE645" i="38" s="1"/>
  <c r="U645" i="38"/>
  <c r="EO645" i="38" s="1"/>
  <c r="AM645" i="38"/>
  <c r="EX645" i="38" s="1"/>
  <c r="AS645" i="38"/>
  <c r="FA645" i="38" s="1"/>
  <c r="AZ645" i="38"/>
  <c r="M645" i="38"/>
  <c r="DL645" i="38" s="1"/>
  <c r="W647" i="38"/>
  <c r="Z647" i="38"/>
  <c r="S647" i="38"/>
  <c r="J647" i="38"/>
  <c r="W648" i="38"/>
  <c r="I645" i="38"/>
  <c r="EI645" i="38" s="1"/>
  <c r="AY645" i="38"/>
  <c r="EE645" i="38" s="1"/>
  <c r="X652" i="38"/>
  <c r="AE652" i="38"/>
  <c r="BA638" i="38"/>
  <c r="FE638" i="38" s="1"/>
  <c r="AK638" i="38"/>
  <c r="Z638" i="38"/>
  <c r="R638" i="38"/>
  <c r="U638" i="38"/>
  <c r="DP638" i="38" s="1"/>
  <c r="AA638" i="38"/>
  <c r="T638" i="38"/>
  <c r="S638" i="38"/>
  <c r="AY638" i="38"/>
  <c r="FD638" i="38" s="1"/>
  <c r="M652" i="38"/>
  <c r="EK652" i="38" s="1"/>
  <c r="AY655" i="38"/>
  <c r="EE655" i="38" s="1"/>
  <c r="AA655" i="38"/>
  <c r="AI651" i="38"/>
  <c r="DW651" i="38" s="1"/>
  <c r="AP639" i="38"/>
  <c r="AI639" i="38"/>
  <c r="P647" i="38"/>
  <c r="R655" i="38"/>
  <c r="AM651" i="38"/>
  <c r="DY651" i="38" s="1"/>
  <c r="AK651" i="38"/>
  <c r="AV640" i="38"/>
  <c r="P638" i="38"/>
  <c r="AT633" i="38"/>
  <c r="L655" i="38"/>
  <c r="AI647" i="38"/>
  <c r="DW647" i="38" s="1"/>
  <c r="BA567" i="38"/>
  <c r="EF567" i="38" s="1"/>
  <c r="BB635" i="38"/>
  <c r="AW566" i="38"/>
  <c r="ED566" i="38" s="1"/>
  <c r="AG633" i="38"/>
  <c r="H639" i="38"/>
  <c r="AH639" i="38"/>
  <c r="AL638" i="38"/>
  <c r="AF633" i="38"/>
  <c r="H633" i="38"/>
  <c r="AH642" i="38"/>
  <c r="AU642" i="38"/>
  <c r="EC642" i="38" s="1"/>
  <c r="S566" i="38"/>
  <c r="X648" i="38"/>
  <c r="AI646" i="38"/>
  <c r="EV646" i="38" s="1"/>
  <c r="I648" i="38"/>
  <c r="N648" i="38"/>
  <c r="AE648" i="38"/>
  <c r="AO646" i="38"/>
  <c r="DZ646" i="38" s="1"/>
  <c r="AF648" i="38"/>
  <c r="AF652" i="38"/>
  <c r="J638" i="38"/>
  <c r="AR638" i="38"/>
  <c r="K638" i="38"/>
  <c r="DK638" i="38" s="1"/>
  <c r="AW638" i="38"/>
  <c r="ED638" i="38" s="1"/>
  <c r="AO638" i="38"/>
  <c r="EY638" i="38" s="1"/>
  <c r="I638" i="38"/>
  <c r="AJ638" i="38"/>
  <c r="V652" i="38"/>
  <c r="AQ638" i="38"/>
  <c r="EA638" i="38" s="1"/>
  <c r="X655" i="38"/>
  <c r="AV655" i="38"/>
  <c r="T651" i="38"/>
  <c r="AW651" i="38"/>
  <c r="FC651" i="38" s="1"/>
  <c r="AE639" i="38"/>
  <c r="W639" i="38"/>
  <c r="M647" i="38"/>
  <c r="DL647" i="38" s="1"/>
  <c r="BE638" i="38"/>
  <c r="T655" i="38"/>
  <c r="AS655" i="38"/>
  <c r="FA655" i="38" s="1"/>
  <c r="AO655" i="38"/>
  <c r="DZ655" i="38" s="1"/>
  <c r="BE651" i="38"/>
  <c r="AE651" i="38"/>
  <c r="Y639" i="38"/>
  <c r="AT640" i="38"/>
  <c r="Q655" i="38"/>
  <c r="T652" i="38"/>
  <c r="S652" i="38"/>
  <c r="Q644" i="38"/>
  <c r="O652" i="38"/>
  <c r="EL652" i="38" s="1"/>
  <c r="BD638" i="38"/>
  <c r="AS646" i="38"/>
  <c r="EB646" i="38" s="1"/>
  <c r="AK646" i="38"/>
  <c r="P645" i="38"/>
  <c r="AI645" i="38"/>
  <c r="J645" i="38"/>
  <c r="AX645" i="38"/>
  <c r="AQ645" i="38"/>
  <c r="EA645" i="38" s="1"/>
  <c r="S645" i="38"/>
  <c r="AL645" i="38"/>
  <c r="AU645" i="38"/>
  <c r="EC645" i="38" s="1"/>
  <c r="BD655" i="38"/>
  <c r="BD651" i="38"/>
  <c r="AE647" i="38"/>
  <c r="X647" i="38"/>
  <c r="O647" i="38"/>
  <c r="DM647" i="38" s="1"/>
  <c r="AN640" i="38"/>
  <c r="Q645" i="38"/>
  <c r="AO645" i="38"/>
  <c r="EY645" i="38" s="1"/>
  <c r="P652" i="38"/>
  <c r="L652" i="38"/>
  <c r="AB638" i="38"/>
  <c r="Y638" i="38"/>
  <c r="AZ638" i="38"/>
  <c r="V638" i="38"/>
  <c r="AP638" i="38"/>
  <c r="AN638" i="38"/>
  <c r="N638" i="38"/>
  <c r="AJ640" i="38"/>
  <c r="AX655" i="38"/>
  <c r="AZ655" i="38"/>
  <c r="AU651" i="38"/>
  <c r="FB651" i="38" s="1"/>
  <c r="AS651" i="38"/>
  <c r="FA651" i="38" s="1"/>
  <c r="AX639" i="38"/>
  <c r="L639" i="38"/>
  <c r="U655" i="38"/>
  <c r="DP655" i="38" s="1"/>
  <c r="O655" i="38"/>
  <c r="DM655" i="38" s="1"/>
  <c r="Z655" i="38"/>
  <c r="Q651" i="38"/>
  <c r="AJ655" i="38"/>
  <c r="AL563" i="38"/>
  <c r="AP563" i="38"/>
  <c r="AK563" i="38"/>
  <c r="DX563" i="38" s="1"/>
  <c r="AO563" i="38"/>
  <c r="EY563" i="38" s="1"/>
  <c r="S563" i="38"/>
  <c r="V563" i="38"/>
  <c r="K563" i="38"/>
  <c r="DK563" i="38" s="1"/>
  <c r="T563" i="38"/>
  <c r="U563" i="38"/>
  <c r="AT563" i="38"/>
  <c r="AV563" i="38"/>
  <c r="Z563" i="38"/>
  <c r="L563" i="38"/>
  <c r="BA563" i="38"/>
  <c r="FE563" i="38" s="1"/>
  <c r="AG563" i="38"/>
  <c r="AX643" i="38"/>
  <c r="AD643" i="38"/>
  <c r="AO565" i="38"/>
  <c r="DZ565" i="38" s="1"/>
  <c r="Y565" i="38"/>
  <c r="BB565" i="38"/>
  <c r="BE565" i="38"/>
  <c r="R565" i="38"/>
  <c r="AR565" i="38"/>
  <c r="AB565" i="38"/>
  <c r="AK565" i="38"/>
  <c r="DX565" i="38" s="1"/>
  <c r="E565" i="38"/>
  <c r="EG565" i="38" s="1"/>
  <c r="AT565" i="38"/>
  <c r="S565" i="38"/>
  <c r="T565" i="38"/>
  <c r="H565" i="38"/>
  <c r="BE656" i="38"/>
  <c r="G656" i="38"/>
  <c r="F656" i="38"/>
  <c r="AF656" i="38"/>
  <c r="AR646" i="38"/>
  <c r="BB646" i="38"/>
  <c r="H646" i="38"/>
  <c r="AJ646" i="38"/>
  <c r="AQ646" i="38"/>
  <c r="EZ646" i="38" s="1"/>
  <c r="AW646" i="38"/>
  <c r="FC646" i="38" s="1"/>
  <c r="G646" i="38"/>
  <c r="G636" i="38"/>
  <c r="AA636" i="38"/>
  <c r="AZ636" i="38"/>
  <c r="AT636" i="38"/>
  <c r="E636" i="38"/>
  <c r="V636" i="38"/>
  <c r="X635" i="38"/>
  <c r="K635" i="38"/>
  <c r="J635" i="38"/>
  <c r="W635" i="38"/>
  <c r="AQ635" i="38"/>
  <c r="EA635" i="38" s="1"/>
  <c r="BE635" i="38"/>
  <c r="M635" i="38"/>
  <c r="EK635" i="38" s="1"/>
  <c r="P635" i="38"/>
  <c r="AI634" i="38"/>
  <c r="DW634" i="38" s="1"/>
  <c r="AK634" i="38"/>
  <c r="L634" i="38"/>
  <c r="R634" i="38"/>
  <c r="M634" i="38"/>
  <c r="DL634" i="38" s="1"/>
  <c r="AF634" i="38"/>
  <c r="F634" i="38"/>
  <c r="AB634" i="38"/>
  <c r="AP634" i="38"/>
  <c r="AD634" i="38"/>
  <c r="Y634" i="38"/>
  <c r="T634" i="38"/>
  <c r="Z634" i="38"/>
  <c r="V639" i="38"/>
  <c r="BA639" i="38"/>
  <c r="FE639" i="38" s="1"/>
  <c r="Q639" i="38"/>
  <c r="M639" i="38"/>
  <c r="DL639" i="38" s="1"/>
  <c r="AM639" i="38"/>
  <c r="DY639" i="38" s="1"/>
  <c r="F639" i="38"/>
  <c r="AL639" i="38"/>
  <c r="AY639" i="38"/>
  <c r="EE639" i="38" s="1"/>
  <c r="AQ564" i="38"/>
  <c r="EZ564" i="38" s="1"/>
  <c r="AM564" i="38"/>
  <c r="EX564" i="38" s="1"/>
  <c r="AL647" i="38"/>
  <c r="AH647" i="38"/>
  <c r="AU647" i="38"/>
  <c r="EC647" i="38" s="1"/>
  <c r="AJ647" i="38"/>
  <c r="N641" i="38"/>
  <c r="AU567" i="38"/>
  <c r="EC567" i="38" s="1"/>
  <c r="AJ567" i="38"/>
  <c r="N567" i="38"/>
  <c r="AP567" i="38"/>
  <c r="AN567" i="38"/>
  <c r="R567" i="38"/>
  <c r="L567" i="38"/>
  <c r="AY567" i="38"/>
  <c r="FD567" i="38" s="1"/>
  <c r="AT567" i="38"/>
  <c r="AC567" i="38"/>
  <c r="AV567" i="38"/>
  <c r="V567" i="38"/>
  <c r="AZ567" i="38"/>
  <c r="AS567" i="38"/>
  <c r="FA567" i="38" s="1"/>
  <c r="AL567" i="38"/>
  <c r="AR567" i="38"/>
  <c r="I567" i="38"/>
  <c r="EI567" i="38" s="1"/>
  <c r="AK637" i="38"/>
  <c r="AN637" i="38"/>
  <c r="AQ637" i="38"/>
  <c r="EA637" i="38" s="1"/>
  <c r="F637" i="38"/>
  <c r="Y637" i="38"/>
  <c r="R637" i="38"/>
  <c r="AC637" i="38"/>
  <c r="AB637" i="38"/>
  <c r="W637" i="38"/>
  <c r="P637" i="38"/>
  <c r="AZ637" i="38"/>
  <c r="N637" i="38"/>
  <c r="AS637" i="38"/>
  <c r="EB637" i="38" s="1"/>
  <c r="Q637" i="38"/>
  <c r="L637" i="38"/>
  <c r="BB637" i="38"/>
  <c r="I637" i="38"/>
  <c r="AX637" i="38"/>
  <c r="AW637" i="38"/>
  <c r="ED637" i="38" s="1"/>
  <c r="AE637" i="38"/>
  <c r="AF637" i="38"/>
  <c r="AZ563" i="38"/>
  <c r="AT651" i="38"/>
  <c r="AV651" i="38"/>
  <c r="AW655" i="38"/>
  <c r="ED655" i="38" s="1"/>
  <c r="BA655" i="38"/>
  <c r="FE655" i="38" s="1"/>
  <c r="AP643" i="38"/>
  <c r="AI565" i="38"/>
  <c r="F565" i="38"/>
  <c r="G565" i="38"/>
  <c r="AQ563" i="38"/>
  <c r="EA563" i="38" s="1"/>
  <c r="AW563" i="38"/>
  <c r="FC563" i="38" s="1"/>
  <c r="AO567" i="38"/>
  <c r="EY567" i="38" s="1"/>
  <c r="AG646" i="38"/>
  <c r="AE565" i="38"/>
  <c r="DU565" i="38" s="1"/>
  <c r="AN563" i="38"/>
  <c r="X563" i="38"/>
  <c r="P636" i="38"/>
  <c r="P565" i="38"/>
  <c r="AR563" i="38"/>
  <c r="AE563" i="38"/>
  <c r="ET563" i="38" s="1"/>
  <c r="AP635" i="38"/>
  <c r="AY634" i="38"/>
  <c r="EE634" i="38" s="1"/>
  <c r="AZ640" i="38"/>
  <c r="AG640" i="38"/>
  <c r="BA640" i="38"/>
  <c r="FE640" i="38" s="1"/>
  <c r="W640" i="38"/>
  <c r="O640" i="38"/>
  <c r="EL640" i="38" s="1"/>
  <c r="AR640" i="38"/>
  <c r="K640" i="38"/>
  <c r="EJ640" i="38" s="1"/>
  <c r="V640" i="38"/>
  <c r="AB650" i="38"/>
  <c r="AL650" i="38"/>
  <c r="AU650" i="38"/>
  <c r="FB650" i="38" s="1"/>
  <c r="AA650" i="38"/>
  <c r="AP650" i="38"/>
  <c r="Y651" i="38"/>
  <c r="X651" i="38"/>
  <c r="AM563" i="38"/>
  <c r="EX563" i="38" s="1"/>
  <c r="AK566" i="38"/>
  <c r="EW566" i="38" s="1"/>
  <c r="AW567" i="38"/>
  <c r="ED567" i="38" s="1"/>
  <c r="BE646" i="38"/>
  <c r="AI567" i="38"/>
  <c r="EV567" i="38" s="1"/>
  <c r="I643" i="38"/>
  <c r="I565" i="38"/>
  <c r="EI565" i="38" s="1"/>
  <c r="U565" i="38"/>
  <c r="AM565" i="38"/>
  <c r="EX565" i="38" s="1"/>
  <c r="W563" i="38"/>
  <c r="AC563" i="38"/>
  <c r="F635" i="38"/>
  <c r="AK635" i="38"/>
  <c r="K634" i="38"/>
  <c r="DK634" i="38" s="1"/>
  <c r="U634" i="38"/>
  <c r="DP634" i="38" s="1"/>
  <c r="AW634" i="38"/>
  <c r="FC634" i="38" s="1"/>
  <c r="AP651" i="38"/>
  <c r="AJ565" i="38"/>
  <c r="AY565" i="38"/>
  <c r="FD565" i="38" s="1"/>
  <c r="AE635" i="38"/>
  <c r="J634" i="38"/>
  <c r="AT639" i="38"/>
  <c r="J639" i="38"/>
  <c r="AG636" i="38"/>
  <c r="T656" i="38"/>
  <c r="AH565" i="38"/>
  <c r="AD565" i="38"/>
  <c r="AY563" i="38"/>
  <c r="AS563" i="38"/>
  <c r="EB563" i="38" s="1"/>
  <c r="AA635" i="38"/>
  <c r="S634" i="38"/>
  <c r="F646" i="38"/>
  <c r="AX636" i="38"/>
  <c r="I563" i="38"/>
  <c r="EI563" i="38" s="1"/>
  <c r="BB642" i="38"/>
  <c r="R642" i="38"/>
  <c r="O642" i="38"/>
  <c r="DM642" i="38" s="1"/>
  <c r="AQ642" i="38"/>
  <c r="EA642" i="38" s="1"/>
  <c r="L642" i="38"/>
  <c r="Y642" i="38"/>
  <c r="AE642" i="38"/>
  <c r="AN642" i="38"/>
  <c r="N642" i="38"/>
  <c r="X642" i="38"/>
  <c r="AH635" i="38"/>
  <c r="T648" i="38"/>
  <c r="AC656" i="38"/>
  <c r="H656" i="38"/>
  <c r="AF643" i="38"/>
  <c r="Z642" i="38"/>
  <c r="AV650" i="38"/>
  <c r="BA634" i="38"/>
  <c r="FE634" i="38" s="1"/>
  <c r="K637" i="38"/>
  <c r="EJ637" i="38" s="1"/>
  <c r="Q642" i="38"/>
  <c r="AS642" i="38"/>
  <c r="AP642" i="38"/>
  <c r="AK642" i="38"/>
  <c r="AT642" i="38"/>
  <c r="AR642" i="38"/>
  <c r="W642" i="38"/>
  <c r="AT643" i="38"/>
  <c r="AM643" i="38"/>
  <c r="DY643" i="38" s="1"/>
  <c r="AK643" i="38"/>
  <c r="R656" i="38"/>
  <c r="AN643" i="38"/>
  <c r="O643" i="38"/>
  <c r="K643" i="38"/>
  <c r="EJ643" i="38" s="1"/>
  <c r="K648" i="38"/>
  <c r="DK648" i="38" s="1"/>
  <c r="V648" i="38"/>
  <c r="J648" i="38"/>
  <c r="AW656" i="38"/>
  <c r="FC656" i="38" s="1"/>
  <c r="Q643" i="38"/>
  <c r="BE643" i="38"/>
  <c r="X643" i="38"/>
  <c r="AW643" i="38"/>
  <c r="FC643" i="38" s="1"/>
  <c r="AV643" i="38"/>
  <c r="N643" i="38"/>
  <c r="R643" i="38"/>
  <c r="AH656" i="38"/>
  <c r="AB656" i="38"/>
  <c r="AV656" i="38"/>
  <c r="AE656" i="38"/>
  <c r="AU656" i="38"/>
  <c r="EC656" i="38" s="1"/>
  <c r="Z643" i="38"/>
  <c r="AA643" i="38"/>
  <c r="W643" i="38"/>
  <c r="AG656" i="38"/>
  <c r="AZ643" i="38"/>
  <c r="AU643" i="38"/>
  <c r="M643" i="38"/>
  <c r="BA643" i="38"/>
  <c r="EF643" i="38" s="1"/>
  <c r="BB650" i="38"/>
  <c r="AR633" i="38"/>
  <c r="X650" i="38"/>
  <c r="T637" i="38"/>
  <c r="AU637" i="38"/>
  <c r="EC637" i="38" s="1"/>
  <c r="AX633" i="38"/>
  <c r="AV633" i="38"/>
  <c r="AN633" i="38"/>
  <c r="P656" i="38"/>
  <c r="AR637" i="38"/>
  <c r="AA637" i="38"/>
  <c r="R639" i="38"/>
  <c r="Q656" i="38"/>
  <c r="AQ656" i="38"/>
  <c r="EZ656" i="38" s="1"/>
  <c r="AY648" i="38"/>
  <c r="FD648" i="38" s="1"/>
  <c r="AL656" i="38"/>
  <c r="K656" i="38"/>
  <c r="EJ656" i="38" s="1"/>
  <c r="L651" i="38"/>
  <c r="F640" i="38"/>
  <c r="T640" i="38"/>
  <c r="AS640" i="38"/>
  <c r="FA640" i="38" s="1"/>
  <c r="J640" i="38"/>
  <c r="Y640" i="38"/>
  <c r="R640" i="38"/>
  <c r="AQ640" i="38"/>
  <c r="EA640" i="38" s="1"/>
  <c r="E640" i="38"/>
  <c r="AX640" i="38"/>
  <c r="S650" i="38"/>
  <c r="AS650" i="38"/>
  <c r="FA650" i="38" s="1"/>
  <c r="K651" i="38"/>
  <c r="EJ651" i="38" s="1"/>
  <c r="AZ639" i="38"/>
  <c r="I639" i="38"/>
  <c r="AA639" i="38"/>
  <c r="AD656" i="38"/>
  <c r="AJ656" i="38"/>
  <c r="AA656" i="38"/>
  <c r="I656" i="38"/>
  <c r="BA656" i="38"/>
  <c r="FE656" i="38" s="1"/>
  <c r="AZ656" i="38"/>
  <c r="AH654" i="38"/>
  <c r="AQ654" i="38"/>
  <c r="EA654" i="38" s="1"/>
  <c r="AB654" i="38"/>
  <c r="Z654" i="38"/>
  <c r="AZ654" i="38"/>
  <c r="N654" i="38"/>
  <c r="U654" i="38"/>
  <c r="EO654" i="38" s="1"/>
  <c r="K654" i="38"/>
  <c r="EJ654" i="38" s="1"/>
  <c r="AU654" i="38"/>
  <c r="FB654" i="38" s="1"/>
  <c r="AF654" i="38"/>
  <c r="V641" i="38"/>
  <c r="I641" i="38"/>
  <c r="X641" i="38"/>
  <c r="AT641" i="38"/>
  <c r="AA641" i="38"/>
  <c r="AB641" i="38"/>
  <c r="AB640" i="38"/>
  <c r="L650" i="38"/>
  <c r="AO650" i="38"/>
  <c r="DZ650" i="38" s="1"/>
  <c r="AR650" i="38"/>
  <c r="AJ651" i="38"/>
  <c r="O639" i="38"/>
  <c r="DM639" i="38" s="1"/>
  <c r="AF639" i="38"/>
  <c r="AO640" i="38"/>
  <c r="EY640" i="38" s="1"/>
  <c r="AJ650" i="38"/>
  <c r="AT650" i="38"/>
  <c r="U650" i="38"/>
  <c r="EO650" i="38" s="1"/>
  <c r="AI650" i="38"/>
  <c r="EV650" i="38" s="1"/>
  <c r="V651" i="38"/>
  <c r="W651" i="38"/>
  <c r="X639" i="38"/>
  <c r="BB639" i="38"/>
  <c r="U639" i="38"/>
  <c r="EO639" i="38" s="1"/>
  <c r="AH640" i="38"/>
  <c r="AY640" i="38"/>
  <c r="FD640" i="38" s="1"/>
  <c r="N640" i="38"/>
  <c r="Q640" i="38"/>
  <c r="AI640" i="38"/>
  <c r="AE640" i="38"/>
  <c r="AP640" i="38"/>
  <c r="V656" i="38"/>
  <c r="R650" i="38"/>
  <c r="P650" i="38"/>
  <c r="O650" i="38"/>
  <c r="EL650" i="38" s="1"/>
  <c r="AV639" i="38"/>
  <c r="AS639" i="38"/>
  <c r="EB639" i="38" s="1"/>
  <c r="K639" i="38"/>
  <c r="EJ639" i="38" s="1"/>
  <c r="AO639" i="38"/>
  <c r="EY639" i="38" s="1"/>
  <c r="AO656" i="38"/>
  <c r="DZ656" i="38" s="1"/>
  <c r="AM656" i="38"/>
  <c r="EX656" i="38" s="1"/>
  <c r="AI656" i="38"/>
  <c r="EV656" i="38" s="1"/>
  <c r="AB639" i="38"/>
  <c r="BE647" i="38"/>
  <c r="AC640" i="38"/>
  <c r="M640" i="38"/>
  <c r="DL640" i="38" s="1"/>
  <c r="BB640" i="38"/>
  <c r="S640" i="38"/>
  <c r="AD640" i="38"/>
  <c r="L640" i="38"/>
  <c r="AM640" i="38"/>
  <c r="DY640" i="38" s="1"/>
  <c r="X640" i="38"/>
  <c r="U640" i="38"/>
  <c r="DP640" i="38" s="1"/>
  <c r="BE640" i="38"/>
  <c r="K650" i="38"/>
  <c r="EJ650" i="38" s="1"/>
  <c r="AX650" i="38"/>
  <c r="AQ639" i="38"/>
  <c r="EA639" i="38" s="1"/>
  <c r="L656" i="38"/>
  <c r="W656" i="38"/>
  <c r="M656" i="38"/>
  <c r="AS656" i="38"/>
  <c r="X656" i="38"/>
  <c r="O656" i="38"/>
  <c r="AY656" i="38"/>
  <c r="U656" i="38"/>
  <c r="Z656" i="38"/>
  <c r="Y656" i="38"/>
  <c r="X565" i="38"/>
  <c r="BA565" i="38"/>
  <c r="AX565" i="38"/>
  <c r="AA565" i="38"/>
  <c r="N565" i="38"/>
  <c r="AC565" i="38"/>
  <c r="AU565" i="38"/>
  <c r="Z565" i="38"/>
  <c r="AV565" i="38"/>
  <c r="AQ565" i="38"/>
  <c r="AP565" i="38"/>
  <c r="O565" i="38"/>
  <c r="AL565" i="38"/>
  <c r="AJ634" i="38"/>
  <c r="AV634" i="38"/>
  <c r="H634" i="38"/>
  <c r="AZ634" i="38"/>
  <c r="AG634" i="38"/>
  <c r="AE634" i="38"/>
  <c r="AR634" i="38"/>
  <c r="G634" i="38"/>
  <c r="AC634" i="38"/>
  <c r="AS634" i="38"/>
  <c r="N634" i="38"/>
  <c r="AX634" i="38"/>
  <c r="P634" i="38"/>
  <c r="I633" i="38"/>
  <c r="AP633" i="38"/>
  <c r="W633" i="38"/>
  <c r="AL635" i="38"/>
  <c r="L635" i="38"/>
  <c r="Z635" i="38"/>
  <c r="N635" i="38"/>
  <c r="AT635" i="38"/>
  <c r="AM635" i="38"/>
  <c r="AO651" i="38"/>
  <c r="DZ651" i="38" s="1"/>
  <c r="AK657" i="38"/>
  <c r="S656" i="38"/>
  <c r="AK656" i="38"/>
  <c r="E656" i="38"/>
  <c r="AX656" i="38"/>
  <c r="AP656" i="38"/>
  <c r="N656" i="38"/>
  <c r="AT656" i="38"/>
  <c r="BB656" i="38"/>
  <c r="AR656" i="38"/>
  <c r="J643" i="38"/>
  <c r="AN656" i="38"/>
  <c r="AN2639" i="38"/>
  <c r="BG655" i="38"/>
  <c r="BI655" i="38" s="1"/>
  <c r="EJ633" i="38"/>
  <c r="AN2638" i="38"/>
  <c r="AM2656" i="38"/>
  <c r="AN2640" i="38"/>
  <c r="AM2645" i="38"/>
  <c r="AN2650" i="38"/>
  <c r="AM2641" i="38"/>
  <c r="AM2666" i="38"/>
  <c r="AM2657" i="38"/>
  <c r="AN2568" i="38"/>
  <c r="AM2357" i="38"/>
  <c r="AM2567" i="38"/>
  <c r="AM2643" i="38"/>
  <c r="AM2660" i="38"/>
  <c r="AN2642" i="38"/>
  <c r="AM2662" i="38"/>
  <c r="AM2659" i="38"/>
  <c r="AM2566" i="38"/>
  <c r="AN2565" i="38"/>
  <c r="AM2565" i="38"/>
  <c r="EG653" i="38"/>
  <c r="DO653" i="38"/>
  <c r="DT653" i="38"/>
  <c r="EB653" i="38"/>
  <c r="DK633" i="38"/>
  <c r="AM2647" i="38"/>
  <c r="AN2647" i="38"/>
  <c r="AM2635" i="38"/>
  <c r="AN2635" i="38"/>
  <c r="AN2637" i="38"/>
  <c r="AM2637" i="38"/>
  <c r="L3" i="38"/>
  <c r="AM2636" i="38"/>
  <c r="AN2636" i="38"/>
  <c r="AM2634" i="38"/>
  <c r="AN2634" i="38"/>
  <c r="F493" i="38"/>
  <c r="AH493" i="38"/>
  <c r="EZ644" i="38"/>
  <c r="Z493" i="38"/>
  <c r="S493" i="38"/>
  <c r="AN2651" i="38"/>
  <c r="AM2365" i="38"/>
  <c r="AN2360" i="38"/>
  <c r="AX493" i="38"/>
  <c r="AJ493" i="38"/>
  <c r="AC493" i="38"/>
  <c r="AN2654" i="38"/>
  <c r="AU493" i="38"/>
  <c r="BD493" i="38"/>
  <c r="AD493" i="38"/>
  <c r="Y493" i="38"/>
  <c r="AE493" i="38"/>
  <c r="AI493" i="38"/>
  <c r="AG493" i="38"/>
  <c r="AN2367" i="38"/>
  <c r="EJ653" i="38"/>
  <c r="AR493" i="38"/>
  <c r="AA493" i="38"/>
  <c r="AM493" i="38"/>
  <c r="E493" i="38"/>
  <c r="I493" i="38"/>
  <c r="M493" i="38"/>
  <c r="AW493" i="38"/>
  <c r="AK493" i="38"/>
  <c r="X493" i="38"/>
  <c r="R493" i="38"/>
  <c r="AS493" i="38"/>
  <c r="T493" i="38"/>
  <c r="AT493" i="38"/>
  <c r="BB493" i="38"/>
  <c r="AY493" i="38"/>
  <c r="AP493" i="38"/>
  <c r="AV493" i="38"/>
  <c r="BA493" i="38"/>
  <c r="P493" i="38"/>
  <c r="U493" i="38"/>
  <c r="V493" i="38"/>
  <c r="AF493" i="38"/>
  <c r="G493" i="38"/>
  <c r="AL493" i="38"/>
  <c r="H493" i="38"/>
  <c r="EA653" i="38"/>
  <c r="EF644" i="38"/>
  <c r="EB644" i="38"/>
  <c r="BG657" i="38"/>
  <c r="BI657" i="38" s="1"/>
  <c r="AN2649" i="38"/>
  <c r="AN2362" i="38"/>
  <c r="AN2658" i="38"/>
  <c r="BG567" i="38"/>
  <c r="BJ567" i="38" s="1"/>
  <c r="BG646" i="38"/>
  <c r="BI646" i="38" s="1"/>
  <c r="BG635" i="38"/>
  <c r="BI635" i="38" s="1"/>
  <c r="BG636" i="38"/>
  <c r="BI636" i="38" s="1"/>
  <c r="BG633" i="38"/>
  <c r="BI633" i="38" s="1"/>
  <c r="BG639" i="38"/>
  <c r="BI639" i="38" s="1"/>
  <c r="BG653" i="38"/>
  <c r="BI653" i="38" s="1"/>
  <c r="BG634" i="38"/>
  <c r="BI634" i="38" s="1"/>
  <c r="BG650" i="38"/>
  <c r="BI650" i="38" s="1"/>
  <c r="BG641" i="38"/>
  <c r="BI641" i="38" s="1"/>
  <c r="BG638" i="38"/>
  <c r="BG654" i="38"/>
  <c r="BI654" i="38" s="1"/>
  <c r="BG637" i="38"/>
  <c r="BI637" i="38" s="1"/>
  <c r="BG644" i="38"/>
  <c r="BI644" i="38" s="1"/>
  <c r="BG656" i="38"/>
  <c r="BI656" i="38" s="1"/>
  <c r="BG640" i="38"/>
  <c r="BI640" i="38" s="1"/>
  <c r="BG649" i="38"/>
  <c r="BI649" i="38" s="1"/>
  <c r="O240" i="38"/>
  <c r="U240" i="38"/>
  <c r="Q240" i="38"/>
  <c r="AA240" i="38"/>
  <c r="Y240" i="38"/>
  <c r="G240" i="38"/>
  <c r="M240" i="38"/>
  <c r="S240" i="38"/>
  <c r="AE240" i="38"/>
  <c r="E240" i="38"/>
  <c r="K240" i="38"/>
  <c r="W240" i="38"/>
  <c r="I240" i="38"/>
  <c r="AC240" i="38"/>
  <c r="AG240" i="38"/>
  <c r="AI240" i="38"/>
  <c r="BD240" i="38"/>
  <c r="BE240" i="38"/>
  <c r="P240" i="38"/>
  <c r="N240" i="38"/>
  <c r="H240" i="38"/>
  <c r="AH240" i="38"/>
  <c r="L240" i="38"/>
  <c r="AD240" i="38"/>
  <c r="AF240" i="38"/>
  <c r="X240" i="38"/>
  <c r="Z240" i="38"/>
  <c r="AB240" i="38"/>
  <c r="J240" i="38"/>
  <c r="T240" i="38"/>
  <c r="F240" i="38"/>
  <c r="AJ240" i="38"/>
  <c r="R240" i="38"/>
  <c r="V240" i="38"/>
  <c r="AW312" i="38"/>
  <c r="Q312" i="38"/>
  <c r="AU312" i="38"/>
  <c r="O312" i="38"/>
  <c r="BA312" i="38"/>
  <c r="U312" i="38"/>
  <c r="K312" i="38"/>
  <c r="AO312" i="38"/>
  <c r="I312" i="38"/>
  <c r="AM312" i="38"/>
  <c r="G312" i="38"/>
  <c r="AS312" i="38"/>
  <c r="M312" i="38"/>
  <c r="AG312" i="38"/>
  <c r="AY312" i="38"/>
  <c r="AE312" i="38"/>
  <c r="AI312" i="38"/>
  <c r="AK312" i="38"/>
  <c r="E312" i="38"/>
  <c r="Y312" i="38"/>
  <c r="AA312" i="38"/>
  <c r="W312" i="38"/>
  <c r="S312" i="38"/>
  <c r="AC312" i="38"/>
  <c r="AQ312" i="38"/>
  <c r="BD312" i="38"/>
  <c r="BE312" i="38"/>
  <c r="AL312" i="38"/>
  <c r="H312" i="38"/>
  <c r="AB312" i="38"/>
  <c r="AD312" i="38"/>
  <c r="AN312" i="38"/>
  <c r="L312" i="38"/>
  <c r="BB312" i="38"/>
  <c r="J312" i="38"/>
  <c r="P312" i="38"/>
  <c r="AT312" i="38"/>
  <c r="R312" i="38"/>
  <c r="AR312" i="38"/>
  <c r="F312" i="38"/>
  <c r="T312" i="38"/>
  <c r="Z312" i="38"/>
  <c r="X312" i="38"/>
  <c r="AJ312" i="38"/>
  <c r="AH312" i="38"/>
  <c r="AV312" i="38"/>
  <c r="V312" i="38"/>
  <c r="AZ312" i="38"/>
  <c r="AP312" i="38"/>
  <c r="N312" i="38"/>
  <c r="AF312" i="38"/>
  <c r="AX312" i="38"/>
  <c r="AA236" i="38"/>
  <c r="AC236" i="38"/>
  <c r="AE236" i="38"/>
  <c r="AI236" i="38"/>
  <c r="BD236" i="38"/>
  <c r="S236" i="38"/>
  <c r="E236" i="38"/>
  <c r="Y236" i="38"/>
  <c r="M236" i="38"/>
  <c r="W236" i="38"/>
  <c r="U236" i="38"/>
  <c r="K236" i="38"/>
  <c r="Q236" i="38"/>
  <c r="O236" i="38"/>
  <c r="AG236" i="38"/>
  <c r="I236" i="38"/>
  <c r="G236" i="38"/>
  <c r="BE236" i="38"/>
  <c r="X236" i="38"/>
  <c r="J236" i="38"/>
  <c r="AH236" i="38"/>
  <c r="AD236" i="38"/>
  <c r="Z236" i="38"/>
  <c r="V236" i="38"/>
  <c r="P236" i="38"/>
  <c r="R236" i="38"/>
  <c r="F236" i="38"/>
  <c r="N236" i="38"/>
  <c r="L236" i="38"/>
  <c r="AF236" i="38"/>
  <c r="T236" i="38"/>
  <c r="H236" i="38"/>
  <c r="AB236" i="38"/>
  <c r="AJ236" i="38"/>
  <c r="U321" i="38"/>
  <c r="AA321" i="38"/>
  <c r="AC321" i="38"/>
  <c r="AG321" i="38"/>
  <c r="AI321" i="38"/>
  <c r="AY321" i="38"/>
  <c r="AU321" i="38"/>
  <c r="I321" i="38"/>
  <c r="AK321" i="38"/>
  <c r="K321" i="38"/>
  <c r="Q321" i="38"/>
  <c r="AM321" i="38"/>
  <c r="AO321" i="38"/>
  <c r="S321" i="38"/>
  <c r="AW321" i="38"/>
  <c r="M321" i="38"/>
  <c r="AE321" i="38"/>
  <c r="BA321" i="38"/>
  <c r="O321" i="38"/>
  <c r="AQ321" i="38"/>
  <c r="W321" i="38"/>
  <c r="Y321" i="38"/>
  <c r="E321" i="38"/>
  <c r="AS321" i="38"/>
  <c r="G321" i="38"/>
  <c r="BE321" i="38"/>
  <c r="BD321" i="38"/>
  <c r="AV321" i="38"/>
  <c r="T321" i="38"/>
  <c r="AP321" i="38"/>
  <c r="X321" i="38"/>
  <c r="V321" i="38"/>
  <c r="Z321" i="38"/>
  <c r="AH321" i="38"/>
  <c r="AJ321" i="38"/>
  <c r="AT321" i="38"/>
  <c r="AN321" i="38"/>
  <c r="L321" i="38"/>
  <c r="N321" i="38"/>
  <c r="P321" i="38"/>
  <c r="AD321" i="38"/>
  <c r="AZ321" i="38"/>
  <c r="F321" i="38"/>
  <c r="R321" i="38"/>
  <c r="AB321" i="38"/>
  <c r="AL321" i="38"/>
  <c r="AF321" i="38"/>
  <c r="BB321" i="38"/>
  <c r="J321" i="38"/>
  <c r="H321" i="38"/>
  <c r="AX321" i="38"/>
  <c r="AR321" i="38"/>
  <c r="AM307" i="38"/>
  <c r="K307" i="38"/>
  <c r="AK307" i="38"/>
  <c r="I307" i="38"/>
  <c r="AA307" i="38"/>
  <c r="AU307" i="38"/>
  <c r="BA307" i="38"/>
  <c r="AI307" i="38"/>
  <c r="G307" i="38"/>
  <c r="S307" i="38"/>
  <c r="AS307" i="38"/>
  <c r="AC307" i="38"/>
  <c r="AE307" i="38"/>
  <c r="AG307" i="38"/>
  <c r="AY307" i="38"/>
  <c r="AO307" i="38"/>
  <c r="Y307" i="38"/>
  <c r="M307" i="38"/>
  <c r="W307" i="38"/>
  <c r="U307" i="38"/>
  <c r="AQ307" i="38"/>
  <c r="E307" i="38"/>
  <c r="Q307" i="38"/>
  <c r="AW307" i="38"/>
  <c r="O307" i="38"/>
  <c r="BD307" i="38"/>
  <c r="BE307" i="38"/>
  <c r="N307" i="38"/>
  <c r="X307" i="38"/>
  <c r="H307" i="38"/>
  <c r="R307" i="38"/>
  <c r="V307" i="38"/>
  <c r="AF307" i="38"/>
  <c r="AX307" i="38"/>
  <c r="F307" i="38"/>
  <c r="AN307" i="38"/>
  <c r="L307" i="38"/>
  <c r="BB307" i="38"/>
  <c r="AV307" i="38"/>
  <c r="T307" i="38"/>
  <c r="AL307" i="38"/>
  <c r="AT307" i="38"/>
  <c r="AB307" i="38"/>
  <c r="AH307" i="38"/>
  <c r="AD307" i="38"/>
  <c r="AJ307" i="38"/>
  <c r="Z307" i="38"/>
  <c r="AP307" i="38"/>
  <c r="AR307" i="38"/>
  <c r="P307" i="38"/>
  <c r="J307" i="38"/>
  <c r="AZ307" i="38"/>
  <c r="W242" i="38"/>
  <c r="I242" i="38"/>
  <c r="AC242" i="38"/>
  <c r="AI242" i="38"/>
  <c r="AG242" i="38"/>
  <c r="O242" i="38"/>
  <c r="U242" i="38"/>
  <c r="Q242" i="38"/>
  <c r="AA242" i="38"/>
  <c r="Y242" i="38"/>
  <c r="G242" i="38"/>
  <c r="M242" i="38"/>
  <c r="S242" i="38"/>
  <c r="AE242" i="38"/>
  <c r="E242" i="38"/>
  <c r="K242" i="38"/>
  <c r="BE242" i="38"/>
  <c r="BD242" i="38"/>
  <c r="H242" i="38"/>
  <c r="J242" i="38"/>
  <c r="AH242" i="38"/>
  <c r="F242" i="38"/>
  <c r="X242" i="38"/>
  <c r="Z242" i="38"/>
  <c r="AF242" i="38"/>
  <c r="AB242" i="38"/>
  <c r="N242" i="38"/>
  <c r="AD242" i="38"/>
  <c r="V242" i="38"/>
  <c r="AJ242" i="38"/>
  <c r="R242" i="38"/>
  <c r="L242" i="38"/>
  <c r="T242" i="38"/>
  <c r="P242" i="38"/>
  <c r="M38" i="38"/>
  <c r="S38" i="38"/>
  <c r="Q38" i="38"/>
  <c r="E38" i="38"/>
  <c r="AI38" i="38"/>
  <c r="W38" i="38"/>
  <c r="I38" i="38"/>
  <c r="AA38" i="38"/>
  <c r="AE38" i="38"/>
  <c r="Y38" i="38"/>
  <c r="AC38" i="38"/>
  <c r="K38" i="38"/>
  <c r="G38" i="38"/>
  <c r="U38" i="38"/>
  <c r="O38" i="38"/>
  <c r="AG38" i="38"/>
  <c r="BD38" i="38"/>
  <c r="BE38" i="38"/>
  <c r="J38" i="38"/>
  <c r="T38" i="38"/>
  <c r="X38" i="38"/>
  <c r="AJ38" i="38"/>
  <c r="Z38" i="38"/>
  <c r="AB38" i="38"/>
  <c r="P38" i="38"/>
  <c r="R38" i="38"/>
  <c r="N38" i="38"/>
  <c r="AH38" i="38"/>
  <c r="F38" i="38"/>
  <c r="AF38" i="38"/>
  <c r="H38" i="38"/>
  <c r="AD38" i="38"/>
  <c r="V38" i="38"/>
  <c r="L38" i="38"/>
  <c r="AC239" i="38"/>
  <c r="AI239" i="38"/>
  <c r="E239" i="38"/>
  <c r="U239" i="38"/>
  <c r="Q239" i="38"/>
  <c r="AA239" i="38"/>
  <c r="O239" i="38"/>
  <c r="I239" i="38"/>
  <c r="S239" i="38"/>
  <c r="K239" i="38"/>
  <c r="AE239" i="38"/>
  <c r="M239" i="38"/>
  <c r="W239" i="38"/>
  <c r="AG239" i="38"/>
  <c r="G239" i="38"/>
  <c r="Y239" i="38"/>
  <c r="BD239" i="38"/>
  <c r="BE239" i="38"/>
  <c r="AJ239" i="38"/>
  <c r="X239" i="38"/>
  <c r="AH239" i="38"/>
  <c r="T239" i="38"/>
  <c r="F239" i="38"/>
  <c r="P239" i="38"/>
  <c r="J239" i="38"/>
  <c r="AB239" i="38"/>
  <c r="AF239" i="38"/>
  <c r="L239" i="38"/>
  <c r="V239" i="38"/>
  <c r="Z239" i="38"/>
  <c r="N239" i="38"/>
  <c r="H239" i="38"/>
  <c r="AD239" i="38"/>
  <c r="R239" i="38"/>
  <c r="AC34" i="38"/>
  <c r="U34" i="38"/>
  <c r="W34" i="38"/>
  <c r="AA34" i="38"/>
  <c r="G34" i="38"/>
  <c r="Y34" i="38"/>
  <c r="O34" i="38"/>
  <c r="M34" i="38"/>
  <c r="S34" i="38"/>
  <c r="Q34" i="38"/>
  <c r="E34" i="38"/>
  <c r="K34" i="38"/>
  <c r="I34" i="38"/>
  <c r="AI34" i="38"/>
  <c r="AE34" i="38"/>
  <c r="AG34" i="38"/>
  <c r="BD34" i="38"/>
  <c r="BE34" i="38"/>
  <c r="AJ34" i="38"/>
  <c r="AB34" i="38"/>
  <c r="T34" i="38"/>
  <c r="Z34" i="38"/>
  <c r="P34" i="38"/>
  <c r="N34" i="38"/>
  <c r="R34" i="38"/>
  <c r="AH34" i="38"/>
  <c r="J34" i="38"/>
  <c r="AD34" i="38"/>
  <c r="L34" i="38"/>
  <c r="H34" i="38"/>
  <c r="V34" i="38"/>
  <c r="X34" i="38"/>
  <c r="F34" i="38"/>
  <c r="AF34" i="38"/>
  <c r="AC35" i="38"/>
  <c r="AI35" i="38"/>
  <c r="AE35" i="38"/>
  <c r="AG35" i="38"/>
  <c r="I35" i="38"/>
  <c r="K35" i="38"/>
  <c r="O35" i="38"/>
  <c r="Y35" i="38"/>
  <c r="M35" i="38"/>
  <c r="Q35" i="38"/>
  <c r="W35" i="38"/>
  <c r="G35" i="38"/>
  <c r="AA35" i="38"/>
  <c r="E35" i="38"/>
  <c r="U35" i="38"/>
  <c r="S35" i="38"/>
  <c r="BE35" i="38"/>
  <c r="BD35" i="38"/>
  <c r="AD35" i="38"/>
  <c r="J35" i="38"/>
  <c r="AJ35" i="38"/>
  <c r="T35" i="38"/>
  <c r="Z35" i="38"/>
  <c r="F35" i="38"/>
  <c r="X35" i="38"/>
  <c r="P35" i="38"/>
  <c r="AF35" i="38"/>
  <c r="V35" i="38"/>
  <c r="R35" i="38"/>
  <c r="AB35" i="38"/>
  <c r="N35" i="38"/>
  <c r="L35" i="38"/>
  <c r="H35" i="38"/>
  <c r="AH35" i="38"/>
  <c r="AC37" i="38"/>
  <c r="AI37" i="38"/>
  <c r="AE37" i="38"/>
  <c r="AG37" i="38"/>
  <c r="U37" i="38"/>
  <c r="W37" i="38"/>
  <c r="AA37" i="38"/>
  <c r="O37" i="38"/>
  <c r="Y37" i="38"/>
  <c r="E37" i="38"/>
  <c r="K37" i="38"/>
  <c r="S37" i="38"/>
  <c r="Q37" i="38"/>
  <c r="G37" i="38"/>
  <c r="M37" i="38"/>
  <c r="I37" i="38"/>
  <c r="BE37" i="38"/>
  <c r="BD37" i="38"/>
  <c r="AB37" i="38"/>
  <c r="AD37" i="38"/>
  <c r="T37" i="38"/>
  <c r="F37" i="38"/>
  <c r="J37" i="38"/>
  <c r="V37" i="38"/>
  <c r="Z37" i="38"/>
  <c r="AJ37" i="38"/>
  <c r="H37" i="38"/>
  <c r="R37" i="38"/>
  <c r="P37" i="38"/>
  <c r="X37" i="38"/>
  <c r="N37" i="38"/>
  <c r="L37" i="38"/>
  <c r="AF37" i="38"/>
  <c r="AH37" i="38"/>
  <c r="AC32" i="38"/>
  <c r="AE32" i="38"/>
  <c r="AI32" i="38"/>
  <c r="AG32" i="38"/>
  <c r="U32" i="38"/>
  <c r="G32" i="38"/>
  <c r="AA32" i="38"/>
  <c r="W32" i="38"/>
  <c r="Y32" i="38"/>
  <c r="O32" i="38"/>
  <c r="M32" i="38"/>
  <c r="S32" i="38"/>
  <c r="Q32" i="38"/>
  <c r="E32" i="38"/>
  <c r="K32" i="38"/>
  <c r="I32" i="38"/>
  <c r="L32" i="38"/>
  <c r="X32" i="38"/>
  <c r="J32" i="38"/>
  <c r="BE32" i="38"/>
  <c r="P32" i="38"/>
  <c r="Z32" i="38"/>
  <c r="AD32" i="38"/>
  <c r="AF32" i="38"/>
  <c r="AH32" i="38"/>
  <c r="H32" i="38"/>
  <c r="N32" i="38"/>
  <c r="R32" i="38"/>
  <c r="F32" i="38"/>
  <c r="BD32" i="38"/>
  <c r="AJ32" i="38"/>
  <c r="V32" i="38"/>
  <c r="T32" i="38"/>
  <c r="AB32" i="38"/>
  <c r="AA309" i="38"/>
  <c r="AM309" i="38"/>
  <c r="AQ309" i="38"/>
  <c r="G309" i="38"/>
  <c r="AO309" i="38"/>
  <c r="E309" i="38"/>
  <c r="U309" i="38"/>
  <c r="AK309" i="38"/>
  <c r="AG309" i="38"/>
  <c r="W309" i="38"/>
  <c r="Y309" i="38"/>
  <c r="AU309" i="38"/>
  <c r="BA309" i="38"/>
  <c r="AE309" i="38"/>
  <c r="AI309" i="38"/>
  <c r="S309" i="38"/>
  <c r="AC309" i="38"/>
  <c r="Q309" i="38"/>
  <c r="K309" i="38"/>
  <c r="AS309" i="38"/>
  <c r="I309" i="38"/>
  <c r="AY309" i="38"/>
  <c r="O309" i="38"/>
  <c r="AW309" i="38"/>
  <c r="M309" i="38"/>
  <c r="BD309" i="38"/>
  <c r="BE309" i="38"/>
  <c r="R309" i="38"/>
  <c r="L309" i="38"/>
  <c r="F309" i="38"/>
  <c r="AV309" i="38"/>
  <c r="T309" i="38"/>
  <c r="AP309" i="38"/>
  <c r="H309" i="38"/>
  <c r="AX309" i="38"/>
  <c r="AB309" i="38"/>
  <c r="AD309" i="38"/>
  <c r="AH309" i="38"/>
  <c r="AJ309" i="38"/>
  <c r="AL309" i="38"/>
  <c r="X309" i="38"/>
  <c r="BB309" i="38"/>
  <c r="AR309" i="38"/>
  <c r="P309" i="38"/>
  <c r="V309" i="38"/>
  <c r="AZ309" i="38"/>
  <c r="AN309" i="38"/>
  <c r="N309" i="38"/>
  <c r="Z309" i="38"/>
  <c r="AF309" i="38"/>
  <c r="AT309" i="38"/>
  <c r="J309" i="38"/>
  <c r="AA326" i="38"/>
  <c r="AC326" i="38"/>
  <c r="AG326" i="38"/>
  <c r="BA326" i="38"/>
  <c r="AM326" i="38"/>
  <c r="G326" i="38"/>
  <c r="BD326" i="38"/>
  <c r="AF326" i="38"/>
  <c r="AL326" i="38"/>
  <c r="AZ326" i="38"/>
  <c r="AP326" i="38"/>
  <c r="N326" i="38"/>
  <c r="T326" i="38"/>
  <c r="AY326" i="38"/>
  <c r="S326" i="38"/>
  <c r="E326" i="38"/>
  <c r="Y326" i="38"/>
  <c r="AK326" i="38"/>
  <c r="AE326" i="38"/>
  <c r="M326" i="38"/>
  <c r="BE326" i="38"/>
  <c r="R326" i="38"/>
  <c r="AJ326" i="38"/>
  <c r="BB326" i="38"/>
  <c r="L326" i="38"/>
  <c r="P326" i="38"/>
  <c r="AD326" i="38"/>
  <c r="AR326" i="38"/>
  <c r="AU326" i="38"/>
  <c r="K326" i="38"/>
  <c r="AW326" i="38"/>
  <c r="Q326" i="38"/>
  <c r="U326" i="38"/>
  <c r="W326" i="38"/>
  <c r="AH326" i="38"/>
  <c r="F326" i="38"/>
  <c r="H326" i="38"/>
  <c r="J326" i="38"/>
  <c r="AV326" i="38"/>
  <c r="AT326" i="38"/>
  <c r="AI326" i="38"/>
  <c r="AQ326" i="38"/>
  <c r="AO326" i="38"/>
  <c r="I326" i="38"/>
  <c r="AS326" i="38"/>
  <c r="O326" i="38"/>
  <c r="AX326" i="38"/>
  <c r="V326" i="38"/>
  <c r="AN326" i="38"/>
  <c r="Z326" i="38"/>
  <c r="AB326" i="38"/>
  <c r="X326" i="38"/>
  <c r="S232" i="38"/>
  <c r="Q232" i="38"/>
  <c r="M232" i="38"/>
  <c r="W232" i="38"/>
  <c r="U232" i="38"/>
  <c r="AA232" i="38"/>
  <c r="AE232" i="38"/>
  <c r="K232" i="38"/>
  <c r="AC232" i="38"/>
  <c r="O232" i="38"/>
  <c r="AI232" i="38"/>
  <c r="Y232" i="38"/>
  <c r="G232" i="38"/>
  <c r="AG232" i="38"/>
  <c r="E232" i="38"/>
  <c r="I232" i="38"/>
  <c r="BE232" i="38"/>
  <c r="BD232" i="38"/>
  <c r="AD232" i="38"/>
  <c r="X232" i="38"/>
  <c r="L232" i="38"/>
  <c r="R232" i="38"/>
  <c r="AJ232" i="38"/>
  <c r="T232" i="38"/>
  <c r="AH232" i="38"/>
  <c r="AF232" i="38"/>
  <c r="N232" i="38"/>
  <c r="F232" i="38"/>
  <c r="AB232" i="38"/>
  <c r="V232" i="38"/>
  <c r="H232" i="38"/>
  <c r="Z232" i="38"/>
  <c r="J232" i="38"/>
  <c r="P232" i="38"/>
  <c r="I243" i="38"/>
  <c r="G243" i="38"/>
  <c r="M243" i="38"/>
  <c r="AG243" i="38"/>
  <c r="AE243" i="38"/>
  <c r="AI243" i="38"/>
  <c r="E243" i="38"/>
  <c r="Y243" i="38"/>
  <c r="K243" i="38"/>
  <c r="W243" i="38"/>
  <c r="S243" i="38"/>
  <c r="AC243" i="38"/>
  <c r="BD243" i="38"/>
  <c r="BE243" i="38"/>
  <c r="Q243" i="38"/>
  <c r="O243" i="38"/>
  <c r="U243" i="38"/>
  <c r="AA243" i="38"/>
  <c r="L243" i="38"/>
  <c r="P243" i="38"/>
  <c r="AB243" i="38"/>
  <c r="V243" i="38"/>
  <c r="X243" i="38"/>
  <c r="AF243" i="38"/>
  <c r="H243" i="38"/>
  <c r="N243" i="38"/>
  <c r="AD243" i="38"/>
  <c r="R243" i="38"/>
  <c r="J243" i="38"/>
  <c r="AJ243" i="38"/>
  <c r="T243" i="38"/>
  <c r="Z243" i="38"/>
  <c r="AH243" i="38"/>
  <c r="F243" i="38"/>
  <c r="Y31" i="38"/>
  <c r="I31" i="38"/>
  <c r="M31" i="38"/>
  <c r="O31" i="38"/>
  <c r="W31" i="38"/>
  <c r="AC31" i="38"/>
  <c r="S31" i="38"/>
  <c r="Q31" i="38"/>
  <c r="K31" i="38"/>
  <c r="U31" i="38"/>
  <c r="AI31" i="38"/>
  <c r="G31" i="38"/>
  <c r="AG31" i="38"/>
  <c r="AA31" i="38"/>
  <c r="E31" i="38"/>
  <c r="AE31" i="38"/>
  <c r="BD31" i="38"/>
  <c r="BE31" i="38"/>
  <c r="T31" i="38"/>
  <c r="AH31" i="38"/>
  <c r="AD31" i="38"/>
  <c r="Z31" i="38"/>
  <c r="H31" i="38"/>
  <c r="V31" i="38"/>
  <c r="J31" i="38"/>
  <c r="N31" i="38"/>
  <c r="AJ31" i="38"/>
  <c r="R31" i="38"/>
  <c r="F31" i="38"/>
  <c r="AB31" i="38"/>
  <c r="L31" i="38"/>
  <c r="P31" i="38"/>
  <c r="X31" i="38"/>
  <c r="AF31" i="38"/>
  <c r="AM301" i="38"/>
  <c r="G301" i="38"/>
  <c r="AS301" i="38"/>
  <c r="K301" i="38"/>
  <c r="AY301" i="38"/>
  <c r="S301" i="38"/>
  <c r="BE301" i="38"/>
  <c r="AA301" i="38"/>
  <c r="AW301" i="38"/>
  <c r="AK301" i="38"/>
  <c r="I301" i="38"/>
  <c r="AQ301" i="38"/>
  <c r="M301" i="38"/>
  <c r="W301" i="38"/>
  <c r="Y301" i="38"/>
  <c r="AE301" i="38"/>
  <c r="AO301" i="38"/>
  <c r="AI301" i="38"/>
  <c r="AG301" i="38"/>
  <c r="BD301" i="38"/>
  <c r="AU301" i="38"/>
  <c r="E301" i="38"/>
  <c r="BA301" i="38"/>
  <c r="U301" i="38"/>
  <c r="Q301" i="38"/>
  <c r="AC301" i="38"/>
  <c r="O301" i="38"/>
  <c r="R301" i="38"/>
  <c r="L301" i="38"/>
  <c r="F301" i="38"/>
  <c r="AV301" i="38"/>
  <c r="T301" i="38"/>
  <c r="AP301" i="38"/>
  <c r="H301" i="38"/>
  <c r="AX301" i="38"/>
  <c r="AB301" i="38"/>
  <c r="AD301" i="38"/>
  <c r="AH301" i="38"/>
  <c r="AJ301" i="38"/>
  <c r="AL301" i="38"/>
  <c r="X301" i="38"/>
  <c r="BB301" i="38"/>
  <c r="AR301" i="38"/>
  <c r="P301" i="38"/>
  <c r="V301" i="38"/>
  <c r="AZ301" i="38"/>
  <c r="AN301" i="38"/>
  <c r="N301" i="38"/>
  <c r="Z301" i="38"/>
  <c r="AF301" i="38"/>
  <c r="AT301" i="38"/>
  <c r="J301" i="38"/>
  <c r="AG328" i="38"/>
  <c r="AI328" i="38"/>
  <c r="AE328" i="38"/>
  <c r="AQ328" i="38"/>
  <c r="AK328" i="38"/>
  <c r="E328" i="38"/>
  <c r="AO328" i="38"/>
  <c r="K328" i="38"/>
  <c r="O328" i="38"/>
  <c r="AS328" i="38"/>
  <c r="AY328" i="38"/>
  <c r="Y328" i="38"/>
  <c r="AU328" i="38"/>
  <c r="G328" i="38"/>
  <c r="AC328" i="38"/>
  <c r="AA328" i="38"/>
  <c r="Q328" i="38"/>
  <c r="AM328" i="38"/>
  <c r="S328" i="38"/>
  <c r="U328" i="38"/>
  <c r="W328" i="38"/>
  <c r="BA328" i="38"/>
  <c r="AW328" i="38"/>
  <c r="M328" i="38"/>
  <c r="I328" i="38"/>
  <c r="BE328" i="38"/>
  <c r="N328" i="38"/>
  <c r="R328" i="38"/>
  <c r="AR328" i="38"/>
  <c r="AL328" i="38"/>
  <c r="H328" i="38"/>
  <c r="AP328" i="38"/>
  <c r="AF328" i="38"/>
  <c r="AD328" i="38"/>
  <c r="AH328" i="38"/>
  <c r="AV328" i="38"/>
  <c r="BB328" i="38"/>
  <c r="AJ328" i="38"/>
  <c r="AB328" i="38"/>
  <c r="BD328" i="38"/>
  <c r="AT328" i="38"/>
  <c r="AX328" i="38"/>
  <c r="F328" i="38"/>
  <c r="T328" i="38"/>
  <c r="J328" i="38"/>
  <c r="P328" i="38"/>
  <c r="AN328" i="38"/>
  <c r="L328" i="38"/>
  <c r="V328" i="38"/>
  <c r="AZ328" i="38"/>
  <c r="Z328" i="38"/>
  <c r="X328" i="38"/>
  <c r="K231" i="38"/>
  <c r="I231" i="38"/>
  <c r="O231" i="38"/>
  <c r="AG231" i="38"/>
  <c r="AI231" i="38"/>
  <c r="G231" i="38"/>
  <c r="AA231" i="38"/>
  <c r="M231" i="38"/>
  <c r="Y231" i="38"/>
  <c r="AC231" i="38"/>
  <c r="AE231" i="38"/>
  <c r="S231" i="38"/>
  <c r="Q231" i="38"/>
  <c r="E231" i="38"/>
  <c r="W231" i="38"/>
  <c r="U231" i="38"/>
  <c r="BE231" i="38"/>
  <c r="BD231" i="38"/>
  <c r="Z231" i="38"/>
  <c r="L231" i="38"/>
  <c r="AF231" i="38"/>
  <c r="X231" i="38"/>
  <c r="P231" i="38"/>
  <c r="H231" i="38"/>
  <c r="N231" i="38"/>
  <c r="AB231" i="38"/>
  <c r="T231" i="38"/>
  <c r="V231" i="38"/>
  <c r="F231" i="38"/>
  <c r="AD231" i="38"/>
  <c r="AJ231" i="38"/>
  <c r="R231" i="38"/>
  <c r="J231" i="38"/>
  <c r="AH231" i="38"/>
  <c r="AO313" i="38"/>
  <c r="G313" i="38"/>
  <c r="AM313" i="38"/>
  <c r="E313" i="38"/>
  <c r="Y313" i="38"/>
  <c r="BA313" i="38"/>
  <c r="Q313" i="38"/>
  <c r="AS313" i="38"/>
  <c r="AY313" i="38"/>
  <c r="AQ313" i="38"/>
  <c r="K313" i="38"/>
  <c r="AG313" i="38"/>
  <c r="S313" i="38"/>
  <c r="U313" i="38"/>
  <c r="W313" i="38"/>
  <c r="I313" i="38"/>
  <c r="AC313" i="38"/>
  <c r="AU313" i="38"/>
  <c r="AE313" i="38"/>
  <c r="AW313" i="38"/>
  <c r="AK313" i="38"/>
  <c r="AA313" i="38"/>
  <c r="O313" i="38"/>
  <c r="M313" i="38"/>
  <c r="AI313" i="38"/>
  <c r="BD313" i="38"/>
  <c r="BE313" i="38"/>
  <c r="L313" i="38"/>
  <c r="N313" i="38"/>
  <c r="AV313" i="38"/>
  <c r="T313" i="38"/>
  <c r="AP313" i="38"/>
  <c r="X313" i="38"/>
  <c r="V313" i="38"/>
  <c r="AB313" i="38"/>
  <c r="AL313" i="38"/>
  <c r="AH313" i="38"/>
  <c r="AJ313" i="38"/>
  <c r="AT313" i="38"/>
  <c r="AN313" i="38"/>
  <c r="AR313" i="38"/>
  <c r="P313" i="38"/>
  <c r="AD313" i="38"/>
  <c r="AZ313" i="38"/>
  <c r="F313" i="38"/>
  <c r="R313" i="38"/>
  <c r="Z313" i="38"/>
  <c r="AF313" i="38"/>
  <c r="BB313" i="38"/>
  <c r="J313" i="38"/>
  <c r="H313" i="38"/>
  <c r="AX313" i="38"/>
  <c r="AC36" i="38"/>
  <c r="AE36" i="38"/>
  <c r="AI36" i="38"/>
  <c r="AG36" i="38"/>
  <c r="AH36" i="38"/>
  <c r="N36" i="38"/>
  <c r="R36" i="38"/>
  <c r="AD36" i="38"/>
  <c r="U36" i="38"/>
  <c r="G36" i="38"/>
  <c r="AA36" i="38"/>
  <c r="O36" i="38"/>
  <c r="Y36" i="38"/>
  <c r="W36" i="38"/>
  <c r="AF36" i="38"/>
  <c r="Z36" i="38"/>
  <c r="V36" i="38"/>
  <c r="J36" i="38"/>
  <c r="M36" i="38"/>
  <c r="S36" i="38"/>
  <c r="Q36" i="38"/>
  <c r="BD36" i="38"/>
  <c r="H36" i="38"/>
  <c r="P36" i="38"/>
  <c r="L36" i="38"/>
  <c r="T36" i="38"/>
  <c r="E36" i="38"/>
  <c r="K36" i="38"/>
  <c r="I36" i="38"/>
  <c r="BE36" i="38"/>
  <c r="AB36" i="38"/>
  <c r="X36" i="38"/>
  <c r="AJ36" i="38"/>
  <c r="F36" i="38"/>
  <c r="AA241" i="38"/>
  <c r="K241" i="38"/>
  <c r="AC241" i="38"/>
  <c r="W241" i="38"/>
  <c r="G241" i="38"/>
  <c r="I241" i="38"/>
  <c r="Y241" i="38"/>
  <c r="O241" i="38"/>
  <c r="AE241" i="38"/>
  <c r="Q241" i="38"/>
  <c r="E241" i="38"/>
  <c r="AI241" i="38"/>
  <c r="S241" i="38"/>
  <c r="U241" i="38"/>
  <c r="M241" i="38"/>
  <c r="AG241" i="38"/>
  <c r="BE241" i="38"/>
  <c r="BD241" i="38"/>
  <c r="F241" i="38"/>
  <c r="AD241" i="38"/>
  <c r="R241" i="38"/>
  <c r="P241" i="38"/>
  <c r="AJ241" i="38"/>
  <c r="AB241" i="38"/>
  <c r="T241" i="38"/>
  <c r="L241" i="38"/>
  <c r="Z241" i="38"/>
  <c r="N241" i="38"/>
  <c r="V241" i="38"/>
  <c r="AH241" i="38"/>
  <c r="J241" i="38"/>
  <c r="X241" i="38"/>
  <c r="AF241" i="38"/>
  <c r="H241" i="38"/>
  <c r="AA29" i="38"/>
  <c r="Y29" i="38"/>
  <c r="E29" i="38"/>
  <c r="S29" i="38"/>
  <c r="AE29" i="38"/>
  <c r="AI29" i="38"/>
  <c r="AC29" i="38"/>
  <c r="I29" i="38"/>
  <c r="Q29" i="38"/>
  <c r="M29" i="38"/>
  <c r="G29" i="38"/>
  <c r="K29" i="38"/>
  <c r="U29" i="38"/>
  <c r="W29" i="38"/>
  <c r="O29" i="38"/>
  <c r="AG29" i="38"/>
  <c r="BD29" i="38"/>
  <c r="BE29" i="38"/>
  <c r="L29" i="38"/>
  <c r="Z29" i="38"/>
  <c r="H29" i="38"/>
  <c r="N29" i="38"/>
  <c r="AD29" i="38"/>
  <c r="AJ29" i="38"/>
  <c r="V29" i="38"/>
  <c r="F29" i="38"/>
  <c r="AB29" i="38"/>
  <c r="J29" i="38"/>
  <c r="P29" i="38"/>
  <c r="R29" i="38"/>
  <c r="AH29" i="38"/>
  <c r="AF29" i="38"/>
  <c r="T29" i="38"/>
  <c r="X29" i="38"/>
  <c r="E229" i="38"/>
  <c r="M229" i="38"/>
  <c r="Y229" i="38"/>
  <c r="AI229" i="38"/>
  <c r="Q229" i="38"/>
  <c r="BE229" i="38"/>
  <c r="I229" i="38"/>
  <c r="K229" i="38"/>
  <c r="G229" i="38"/>
  <c r="AA229" i="38"/>
  <c r="AE229" i="38"/>
  <c r="AG229" i="38"/>
  <c r="AC229" i="38"/>
  <c r="S229" i="38"/>
  <c r="W229" i="38"/>
  <c r="U229" i="38"/>
  <c r="O229" i="38"/>
  <c r="BD229" i="38"/>
  <c r="R229" i="38"/>
  <c r="J229" i="38"/>
  <c r="T229" i="38"/>
  <c r="AF229" i="38"/>
  <c r="AH229" i="38"/>
  <c r="P229" i="38"/>
  <c r="L229" i="38"/>
  <c r="H229" i="38"/>
  <c r="V229" i="38"/>
  <c r="AD229" i="38"/>
  <c r="F229" i="38"/>
  <c r="N229" i="38"/>
  <c r="Z229" i="38"/>
  <c r="AB229" i="38"/>
  <c r="AJ229" i="38"/>
  <c r="X229" i="38"/>
  <c r="Y27" i="38"/>
  <c r="K27" i="38"/>
  <c r="W27" i="38"/>
  <c r="AA27" i="38"/>
  <c r="AC27" i="38"/>
  <c r="Q27" i="38"/>
  <c r="O27" i="38"/>
  <c r="U27" i="38"/>
  <c r="S27" i="38"/>
  <c r="I27" i="38"/>
  <c r="G27" i="38"/>
  <c r="M27" i="38"/>
  <c r="AG27" i="38"/>
  <c r="AI27" i="38"/>
  <c r="AE27" i="38"/>
  <c r="E27" i="38"/>
  <c r="BD27" i="38"/>
  <c r="BE27" i="38"/>
  <c r="F27" i="38"/>
  <c r="AH27" i="38"/>
  <c r="V27" i="38"/>
  <c r="R27" i="38"/>
  <c r="T27" i="38"/>
  <c r="X27" i="38"/>
  <c r="Z27" i="38"/>
  <c r="J27" i="38"/>
  <c r="AB27" i="38"/>
  <c r="AJ27" i="38"/>
  <c r="AF27" i="38"/>
  <c r="N27" i="38"/>
  <c r="H27" i="38"/>
  <c r="P27" i="38"/>
  <c r="L27" i="38"/>
  <c r="AD27" i="38"/>
  <c r="AS327" i="38"/>
  <c r="Y327" i="38"/>
  <c r="AQ327" i="38"/>
  <c r="E327" i="38"/>
  <c r="AO327" i="38"/>
  <c r="U327" i="38"/>
  <c r="M327" i="38"/>
  <c r="AU327" i="38"/>
  <c r="AY327" i="38"/>
  <c r="AC327" i="38"/>
  <c r="G327" i="38"/>
  <c r="AA327" i="38"/>
  <c r="AE327" i="38"/>
  <c r="O327" i="38"/>
  <c r="I327" i="38"/>
  <c r="AW327" i="38"/>
  <c r="AM327" i="38"/>
  <c r="K327" i="38"/>
  <c r="BA327" i="38"/>
  <c r="Q327" i="38"/>
  <c r="S327" i="38"/>
  <c r="AI327" i="38"/>
  <c r="AK327" i="38"/>
  <c r="AG327" i="38"/>
  <c r="W327" i="38"/>
  <c r="L327" i="38"/>
  <c r="BB327" i="38"/>
  <c r="AV327" i="38"/>
  <c r="T327" i="38"/>
  <c r="AL327" i="38"/>
  <c r="AN327" i="38"/>
  <c r="J327" i="38"/>
  <c r="BE327" i="38"/>
  <c r="AB327" i="38"/>
  <c r="Z327" i="38"/>
  <c r="AD327" i="38"/>
  <c r="AJ327" i="38"/>
  <c r="AH327" i="38"/>
  <c r="N327" i="38"/>
  <c r="BD327" i="38"/>
  <c r="AR327" i="38"/>
  <c r="P327" i="38"/>
  <c r="R327" i="38"/>
  <c r="AZ327" i="38"/>
  <c r="H327" i="38"/>
  <c r="AT327" i="38"/>
  <c r="V327" i="38"/>
  <c r="AF327" i="38"/>
  <c r="AP327" i="38"/>
  <c r="F327" i="38"/>
  <c r="X327" i="38"/>
  <c r="AX327" i="38"/>
  <c r="BA305" i="38"/>
  <c r="S305" i="38"/>
  <c r="AM305" i="38"/>
  <c r="AQ305" i="38"/>
  <c r="M305" i="38"/>
  <c r="AG305" i="38"/>
  <c r="E305" i="38"/>
  <c r="AS305" i="38"/>
  <c r="G305" i="38"/>
  <c r="AW305" i="38"/>
  <c r="U305" i="38"/>
  <c r="AA305" i="38"/>
  <c r="AK305" i="38"/>
  <c r="AU305" i="38"/>
  <c r="AI305" i="38"/>
  <c r="AY305" i="38"/>
  <c r="K305" i="38"/>
  <c r="AC305" i="38"/>
  <c r="AE305" i="38"/>
  <c r="Y305" i="38"/>
  <c r="AO305" i="38"/>
  <c r="I305" i="38"/>
  <c r="Q305" i="38"/>
  <c r="W305" i="38"/>
  <c r="O305" i="38"/>
  <c r="BE305" i="38"/>
  <c r="BD305" i="38"/>
  <c r="L305" i="38"/>
  <c r="N305" i="38"/>
  <c r="AV305" i="38"/>
  <c r="T305" i="38"/>
  <c r="AP305" i="38"/>
  <c r="X305" i="38"/>
  <c r="V305" i="38"/>
  <c r="AB305" i="38"/>
  <c r="AL305" i="38"/>
  <c r="AH305" i="38"/>
  <c r="AJ305" i="38"/>
  <c r="AT305" i="38"/>
  <c r="AN305" i="38"/>
  <c r="AR305" i="38"/>
  <c r="P305" i="38"/>
  <c r="AD305" i="38"/>
  <c r="AZ305" i="38"/>
  <c r="F305" i="38"/>
  <c r="R305" i="38"/>
  <c r="Z305" i="38"/>
  <c r="AF305" i="38"/>
  <c r="BB305" i="38"/>
  <c r="J305" i="38"/>
  <c r="H305" i="38"/>
  <c r="AX305" i="38"/>
  <c r="AE311" i="38"/>
  <c r="AS311" i="38"/>
  <c r="AI311" i="38"/>
  <c r="E311" i="38"/>
  <c r="AM311" i="38"/>
  <c r="S311" i="38"/>
  <c r="M311" i="38"/>
  <c r="G311" i="38"/>
  <c r="AC311" i="38"/>
  <c r="AW311" i="38"/>
  <c r="AG311" i="38"/>
  <c r="AK311" i="38"/>
  <c r="AU311" i="38"/>
  <c r="Y311" i="38"/>
  <c r="BA311" i="38"/>
  <c r="K311" i="38"/>
  <c r="O311" i="38"/>
  <c r="AA311" i="38"/>
  <c r="U311" i="38"/>
  <c r="AQ311" i="38"/>
  <c r="W311" i="38"/>
  <c r="AO311" i="38"/>
  <c r="Q311" i="38"/>
  <c r="AY311" i="38"/>
  <c r="I311" i="38"/>
  <c r="BD311" i="38"/>
  <c r="BE311" i="38"/>
  <c r="AN311" i="38"/>
  <c r="J311" i="38"/>
  <c r="V311" i="38"/>
  <c r="AF311" i="38"/>
  <c r="AP311" i="38"/>
  <c r="F311" i="38"/>
  <c r="N311" i="38"/>
  <c r="L311" i="38"/>
  <c r="BB311" i="38"/>
  <c r="AV311" i="38"/>
  <c r="T311" i="38"/>
  <c r="AL311" i="38"/>
  <c r="H311" i="38"/>
  <c r="AT311" i="38"/>
  <c r="AB311" i="38"/>
  <c r="Z311" i="38"/>
  <c r="AD311" i="38"/>
  <c r="AJ311" i="38"/>
  <c r="AH311" i="38"/>
  <c r="X311" i="38"/>
  <c r="AX311" i="38"/>
  <c r="AR311" i="38"/>
  <c r="P311" i="38"/>
  <c r="R311" i="38"/>
  <c r="AZ311" i="38"/>
  <c r="O234" i="38"/>
  <c r="U234" i="38"/>
  <c r="Y234" i="38"/>
  <c r="AA234" i="38"/>
  <c r="Q234" i="38"/>
  <c r="G234" i="38"/>
  <c r="S234" i="38"/>
  <c r="AG234" i="38"/>
  <c r="AC234" i="38"/>
  <c r="K234" i="38"/>
  <c r="AE234" i="38"/>
  <c r="I234" i="38"/>
  <c r="M234" i="38"/>
  <c r="W234" i="38"/>
  <c r="E234" i="38"/>
  <c r="AI234" i="38"/>
  <c r="BD234" i="38"/>
  <c r="BE234" i="38"/>
  <c r="AB234" i="38"/>
  <c r="T234" i="38"/>
  <c r="H234" i="38"/>
  <c r="L234" i="38"/>
  <c r="AJ234" i="38"/>
  <c r="F234" i="38"/>
  <c r="P234" i="38"/>
  <c r="AF234" i="38"/>
  <c r="AD234" i="38"/>
  <c r="Z234" i="38"/>
  <c r="J234" i="38"/>
  <c r="AH234" i="38"/>
  <c r="N234" i="38"/>
  <c r="R234" i="38"/>
  <c r="X234" i="38"/>
  <c r="V234" i="38"/>
  <c r="AQ308" i="38"/>
  <c r="K308" i="38"/>
  <c r="AW308" i="38"/>
  <c r="Q308" i="38"/>
  <c r="AU308" i="38"/>
  <c r="O308" i="38"/>
  <c r="AI308" i="38"/>
  <c r="AC308" i="38"/>
  <c r="Y308" i="38"/>
  <c r="AM308" i="38"/>
  <c r="AS308" i="38"/>
  <c r="AA308" i="38"/>
  <c r="E308" i="38"/>
  <c r="I308" i="38"/>
  <c r="AE308" i="38"/>
  <c r="M308" i="38"/>
  <c r="S308" i="38"/>
  <c r="AO308" i="38"/>
  <c r="AK308" i="38"/>
  <c r="W308" i="38"/>
  <c r="BA308" i="38"/>
  <c r="AG308" i="38"/>
  <c r="U308" i="38"/>
  <c r="AY308" i="38"/>
  <c r="G308" i="38"/>
  <c r="BD308" i="38"/>
  <c r="BE308" i="38"/>
  <c r="AP308" i="38"/>
  <c r="N308" i="38"/>
  <c r="X308" i="38"/>
  <c r="L308" i="38"/>
  <c r="F308" i="38"/>
  <c r="T308" i="38"/>
  <c r="AB308" i="38"/>
  <c r="AD308" i="38"/>
  <c r="R308" i="38"/>
  <c r="AR308" i="38"/>
  <c r="V308" i="38"/>
  <c r="AZ308" i="38"/>
  <c r="J308" i="38"/>
  <c r="H308" i="38"/>
  <c r="AT308" i="38"/>
  <c r="AH308" i="38"/>
  <c r="AN308" i="38"/>
  <c r="AL308" i="38"/>
  <c r="AF308" i="38"/>
  <c r="Z308" i="38"/>
  <c r="AV308" i="38"/>
  <c r="AJ308" i="38"/>
  <c r="AX308" i="38"/>
  <c r="P308" i="38"/>
  <c r="BB308" i="38"/>
  <c r="AU310" i="38"/>
  <c r="K310" i="38"/>
  <c r="AO310" i="38"/>
  <c r="I310" i="38"/>
  <c r="AS310" i="38"/>
  <c r="O310" i="38"/>
  <c r="AA310" i="38"/>
  <c r="AW310" i="38"/>
  <c r="BA310" i="38"/>
  <c r="AE310" i="38"/>
  <c r="U310" i="38"/>
  <c r="S310" i="38"/>
  <c r="AG310" i="38"/>
  <c r="AC310" i="38"/>
  <c r="W310" i="38"/>
  <c r="AY310" i="38"/>
  <c r="AK310" i="38"/>
  <c r="Y310" i="38"/>
  <c r="M310" i="38"/>
  <c r="G310" i="38"/>
  <c r="E310" i="38"/>
  <c r="Q310" i="38"/>
  <c r="AM310" i="38"/>
  <c r="AI310" i="38"/>
  <c r="AQ310" i="38"/>
  <c r="BE310" i="38"/>
  <c r="BD310" i="38"/>
  <c r="AX310" i="38"/>
  <c r="V310" i="38"/>
  <c r="AN310" i="38"/>
  <c r="Z310" i="38"/>
  <c r="AB310" i="38"/>
  <c r="X310" i="38"/>
  <c r="AF310" i="38"/>
  <c r="AL310" i="38"/>
  <c r="AZ310" i="38"/>
  <c r="AP310" i="38"/>
  <c r="N310" i="38"/>
  <c r="T310" i="38"/>
  <c r="R310" i="38"/>
  <c r="AJ310" i="38"/>
  <c r="BB310" i="38"/>
  <c r="L310" i="38"/>
  <c r="P310" i="38"/>
  <c r="AD310" i="38"/>
  <c r="AR310" i="38"/>
  <c r="AH310" i="38"/>
  <c r="F310" i="38"/>
  <c r="H310" i="38"/>
  <c r="J310" i="38"/>
  <c r="AV310" i="38"/>
  <c r="AT310" i="38"/>
  <c r="AM2564" i="38"/>
  <c r="AN2564" i="38"/>
  <c r="BG563" i="38"/>
  <c r="BJ563" i="38" s="1"/>
  <c r="AK298" i="38"/>
  <c r="E298" i="38"/>
  <c r="AY298" i="38"/>
  <c r="S298" i="38"/>
  <c r="AO298" i="38"/>
  <c r="I298" i="38"/>
  <c r="AC298" i="38"/>
  <c r="AU298" i="38"/>
  <c r="AQ298" i="38"/>
  <c r="K298" i="38"/>
  <c r="AG298" i="38"/>
  <c r="W298" i="38"/>
  <c r="BD298" i="38"/>
  <c r="BA298" i="38"/>
  <c r="U298" i="38"/>
  <c r="AM298" i="38"/>
  <c r="AI298" i="38"/>
  <c r="AE298" i="38"/>
  <c r="Y298" i="38"/>
  <c r="G298" i="38"/>
  <c r="BE298" i="38"/>
  <c r="AS298" i="38"/>
  <c r="M298" i="38"/>
  <c r="O298" i="38"/>
  <c r="AA298" i="38"/>
  <c r="AW298" i="38"/>
  <c r="Q298" i="38"/>
  <c r="R298" i="38"/>
  <c r="AB298" i="38"/>
  <c r="BB298" i="38"/>
  <c r="T298" i="38"/>
  <c r="P298" i="38"/>
  <c r="AD298" i="38"/>
  <c r="AZ298" i="38"/>
  <c r="AH298" i="38"/>
  <c r="F298" i="38"/>
  <c r="H298" i="38"/>
  <c r="J298" i="38"/>
  <c r="AV298" i="38"/>
  <c r="AT298" i="38"/>
  <c r="AX298" i="38"/>
  <c r="V298" i="38"/>
  <c r="AN298" i="38"/>
  <c r="Z298" i="38"/>
  <c r="AJ298" i="38"/>
  <c r="X298" i="38"/>
  <c r="AF298" i="38"/>
  <c r="AL298" i="38"/>
  <c r="AR298" i="38"/>
  <c r="AP298" i="38"/>
  <c r="N298" i="38"/>
  <c r="L298" i="38"/>
  <c r="AG228" i="38"/>
  <c r="AI228" i="38"/>
  <c r="AE228" i="38"/>
  <c r="E228" i="38"/>
  <c r="BE228" i="38"/>
  <c r="Y228" i="38"/>
  <c r="K228" i="38"/>
  <c r="W228" i="38"/>
  <c r="AA228" i="38"/>
  <c r="AC228" i="38"/>
  <c r="Q228" i="38"/>
  <c r="O228" i="38"/>
  <c r="U228" i="38"/>
  <c r="S228" i="38"/>
  <c r="I228" i="38"/>
  <c r="G228" i="38"/>
  <c r="M228" i="38"/>
  <c r="BD228" i="38"/>
  <c r="T228" i="38"/>
  <c r="AD228" i="38"/>
  <c r="Z228" i="38"/>
  <c r="V228" i="38"/>
  <c r="AB228" i="38"/>
  <c r="X228" i="38"/>
  <c r="P228" i="38"/>
  <c r="AH228" i="38"/>
  <c r="R228" i="38"/>
  <c r="AJ228" i="38"/>
  <c r="L228" i="38"/>
  <c r="AF228" i="38"/>
  <c r="J228" i="38"/>
  <c r="H228" i="38"/>
  <c r="F228" i="38"/>
  <c r="N228" i="38"/>
  <c r="AI33" i="38"/>
  <c r="AA33" i="38"/>
  <c r="AG33" i="38"/>
  <c r="E33" i="38"/>
  <c r="K33" i="38"/>
  <c r="O33" i="38"/>
  <c r="U33" i="38"/>
  <c r="G33" i="38"/>
  <c r="Y33" i="38"/>
  <c r="W33" i="38"/>
  <c r="AC33" i="38"/>
  <c r="AE33" i="38"/>
  <c r="Q33" i="38"/>
  <c r="M33" i="38"/>
  <c r="I33" i="38"/>
  <c r="S33" i="38"/>
  <c r="BD33" i="38"/>
  <c r="AD33" i="38"/>
  <c r="T33" i="38"/>
  <c r="AJ33" i="38"/>
  <c r="V33" i="38"/>
  <c r="AB33" i="38"/>
  <c r="Z33" i="38"/>
  <c r="P33" i="38"/>
  <c r="R33" i="38"/>
  <c r="BE33" i="38"/>
  <c r="J33" i="38"/>
  <c r="L33" i="38"/>
  <c r="X33" i="38"/>
  <c r="H33" i="38"/>
  <c r="N33" i="38"/>
  <c r="AH33" i="38"/>
  <c r="AF33" i="38"/>
  <c r="F33" i="38"/>
  <c r="Y245" i="38"/>
  <c r="AA245" i="38"/>
  <c r="W245" i="38"/>
  <c r="G245" i="38"/>
  <c r="AC245" i="38"/>
  <c r="I245" i="38"/>
  <c r="AE245" i="38"/>
  <c r="O245" i="38"/>
  <c r="E245" i="38"/>
  <c r="M245" i="38"/>
  <c r="AG245" i="38"/>
  <c r="K245" i="38"/>
  <c r="S245" i="38"/>
  <c r="AI245" i="38"/>
  <c r="U245" i="38"/>
  <c r="Q245" i="38"/>
  <c r="BD245" i="38"/>
  <c r="BE245" i="38"/>
  <c r="L245" i="38"/>
  <c r="AJ245" i="38"/>
  <c r="J245" i="38"/>
  <c r="AH245" i="38"/>
  <c r="F245" i="38"/>
  <c r="T245" i="38"/>
  <c r="X245" i="38"/>
  <c r="H245" i="38"/>
  <c r="AB245" i="38"/>
  <c r="AD245" i="38"/>
  <c r="V245" i="38"/>
  <c r="N245" i="38"/>
  <c r="R245" i="38"/>
  <c r="AF245" i="38"/>
  <c r="Z245" i="38"/>
  <c r="P245" i="38"/>
  <c r="AE238" i="38"/>
  <c r="E238" i="38"/>
  <c r="K238" i="38"/>
  <c r="Y238" i="38"/>
  <c r="U238" i="38"/>
  <c r="AG238" i="38"/>
  <c r="W238" i="38"/>
  <c r="M238" i="38"/>
  <c r="AI238" i="38"/>
  <c r="I238" i="38"/>
  <c r="O238" i="38"/>
  <c r="AA238" i="38"/>
  <c r="G238" i="38"/>
  <c r="AC238" i="38"/>
  <c r="Q238" i="38"/>
  <c r="S238" i="38"/>
  <c r="BD238" i="38"/>
  <c r="BE238" i="38"/>
  <c r="Z238" i="38"/>
  <c r="AB238" i="38"/>
  <c r="V238" i="38"/>
  <c r="J238" i="38"/>
  <c r="AJ238" i="38"/>
  <c r="F238" i="38"/>
  <c r="H238" i="38"/>
  <c r="P238" i="38"/>
  <c r="AD238" i="38"/>
  <c r="X238" i="38"/>
  <c r="AH238" i="38"/>
  <c r="AF238" i="38"/>
  <c r="R238" i="38"/>
  <c r="L238" i="38"/>
  <c r="N238" i="38"/>
  <c r="T238" i="38"/>
  <c r="AS324" i="38"/>
  <c r="M324" i="38"/>
  <c r="AY324" i="38"/>
  <c r="S324" i="38"/>
  <c r="AW324" i="38"/>
  <c r="Q324" i="38"/>
  <c r="U324" i="38"/>
  <c r="AQ324" i="38"/>
  <c r="AU324" i="38"/>
  <c r="Y324" i="38"/>
  <c r="BA324" i="38"/>
  <c r="E324" i="38"/>
  <c r="AI324" i="38"/>
  <c r="W324" i="38"/>
  <c r="I324" i="38"/>
  <c r="AK324" i="38"/>
  <c r="AE324" i="38"/>
  <c r="AA324" i="38"/>
  <c r="AO324" i="38"/>
  <c r="AM324" i="38"/>
  <c r="K324" i="38"/>
  <c r="AG324" i="38"/>
  <c r="AC324" i="38"/>
  <c r="O324" i="38"/>
  <c r="G324" i="38"/>
  <c r="AT324" i="38"/>
  <c r="AH324" i="38"/>
  <c r="AN324" i="38"/>
  <c r="AL324" i="38"/>
  <c r="AF324" i="38"/>
  <c r="AB324" i="38"/>
  <c r="AJ324" i="38"/>
  <c r="AX324" i="38"/>
  <c r="P324" i="38"/>
  <c r="BB324" i="38"/>
  <c r="J324" i="38"/>
  <c r="H324" i="38"/>
  <c r="BD324" i="38"/>
  <c r="BE324" i="38"/>
  <c r="N324" i="38"/>
  <c r="X324" i="38"/>
  <c r="L324" i="38"/>
  <c r="F324" i="38"/>
  <c r="T324" i="38"/>
  <c r="Z324" i="38"/>
  <c r="AV324" i="38"/>
  <c r="AD324" i="38"/>
  <c r="R324" i="38"/>
  <c r="AR324" i="38"/>
  <c r="V324" i="38"/>
  <c r="AZ324" i="38"/>
  <c r="AP324" i="38"/>
  <c r="AG296" i="38"/>
  <c r="AQ296" i="38"/>
  <c r="AM296" i="38"/>
  <c r="G296" i="38"/>
  <c r="BA296" i="38"/>
  <c r="U296" i="38"/>
  <c r="Y296" i="38"/>
  <c r="K296" i="38"/>
  <c r="O296" i="38"/>
  <c r="AS296" i="38"/>
  <c r="E296" i="38"/>
  <c r="Q296" i="38"/>
  <c r="AU296" i="38"/>
  <c r="AY296" i="38"/>
  <c r="AK296" i="38"/>
  <c r="AW296" i="38"/>
  <c r="I296" i="38"/>
  <c r="AE296" i="38"/>
  <c r="AI296" i="38"/>
  <c r="AC296" i="38"/>
  <c r="S296" i="38"/>
  <c r="AO296" i="38"/>
  <c r="M296" i="38"/>
  <c r="AA296" i="38"/>
  <c r="W296" i="38"/>
  <c r="BE296" i="38"/>
  <c r="BD296" i="38"/>
  <c r="L296" i="38"/>
  <c r="V296" i="38"/>
  <c r="AZ296" i="38"/>
  <c r="AP296" i="38"/>
  <c r="N296" i="38"/>
  <c r="AF296" i="38"/>
  <c r="R296" i="38"/>
  <c r="AR296" i="38"/>
  <c r="AL296" i="38"/>
  <c r="H296" i="38"/>
  <c r="AB296" i="38"/>
  <c r="AD296" i="38"/>
  <c r="AN296" i="38"/>
  <c r="AH296" i="38"/>
  <c r="AV296" i="38"/>
  <c r="BB296" i="38"/>
  <c r="J296" i="38"/>
  <c r="P296" i="38"/>
  <c r="AT296" i="38"/>
  <c r="AX296" i="38"/>
  <c r="F296" i="38"/>
  <c r="T296" i="38"/>
  <c r="Z296" i="38"/>
  <c r="X296" i="38"/>
  <c r="AJ296" i="38"/>
  <c r="M315" i="38"/>
  <c r="BA315" i="38"/>
  <c r="K315" i="38"/>
  <c r="G315" i="38"/>
  <c r="AA315" i="38"/>
  <c r="O315" i="38"/>
  <c r="Y315" i="38"/>
  <c r="AK315" i="38"/>
  <c r="AG315" i="38"/>
  <c r="I315" i="38"/>
  <c r="AU315" i="38"/>
  <c r="Q315" i="38"/>
  <c r="AC315" i="38"/>
  <c r="AY315" i="38"/>
  <c r="U315" i="38"/>
  <c r="AM315" i="38"/>
  <c r="AO315" i="38"/>
  <c r="W315" i="38"/>
  <c r="AQ315" i="38"/>
  <c r="AW315" i="38"/>
  <c r="E315" i="38"/>
  <c r="AI315" i="38"/>
  <c r="AE315" i="38"/>
  <c r="S315" i="38"/>
  <c r="AS315" i="38"/>
  <c r="BD315" i="38"/>
  <c r="BE315" i="38"/>
  <c r="L315" i="38"/>
  <c r="BB315" i="38"/>
  <c r="AV315" i="38"/>
  <c r="T315" i="38"/>
  <c r="AL315" i="38"/>
  <c r="AN315" i="38"/>
  <c r="R315" i="38"/>
  <c r="AB315" i="38"/>
  <c r="AH315" i="38"/>
  <c r="AD315" i="38"/>
  <c r="AJ315" i="38"/>
  <c r="Z315" i="38"/>
  <c r="N315" i="38"/>
  <c r="AR315" i="38"/>
  <c r="P315" i="38"/>
  <c r="J315" i="38"/>
  <c r="AZ315" i="38"/>
  <c r="H315" i="38"/>
  <c r="AT315" i="38"/>
  <c r="V315" i="38"/>
  <c r="AF315" i="38"/>
  <c r="AX315" i="38"/>
  <c r="F315" i="38"/>
  <c r="X315" i="38"/>
  <c r="AP315" i="38"/>
  <c r="BA295" i="38"/>
  <c r="I295" i="38"/>
  <c r="W295" i="38"/>
  <c r="O295" i="38"/>
  <c r="AE295" i="38"/>
  <c r="AK295" i="38"/>
  <c r="E295" i="38"/>
  <c r="AO295" i="38"/>
  <c r="Y295" i="38"/>
  <c r="AY295" i="38"/>
  <c r="G295" i="38"/>
  <c r="K295" i="38"/>
  <c r="M295" i="38"/>
  <c r="AI295" i="38"/>
  <c r="U295" i="38"/>
  <c r="AM295" i="38"/>
  <c r="Q295" i="38"/>
  <c r="AW295" i="38"/>
  <c r="AA295" i="38"/>
  <c r="BD295" i="38"/>
  <c r="BE295" i="38"/>
  <c r="AC295" i="38"/>
  <c r="AQ295" i="38"/>
  <c r="AG295" i="38"/>
  <c r="AU295" i="38"/>
  <c r="AS295" i="38"/>
  <c r="S295" i="38"/>
  <c r="T295" i="38"/>
  <c r="AP295" i="38"/>
  <c r="L295" i="38"/>
  <c r="N295" i="38"/>
  <c r="AZ295" i="38"/>
  <c r="H295" i="38"/>
  <c r="AT295" i="38"/>
  <c r="AB295" i="38"/>
  <c r="Z295" i="38"/>
  <c r="AD295" i="38"/>
  <c r="AL295" i="38"/>
  <c r="J295" i="38"/>
  <c r="AF295" i="38"/>
  <c r="AJ295" i="38"/>
  <c r="BB295" i="38"/>
  <c r="F295" i="38"/>
  <c r="X295" i="38"/>
  <c r="AX295" i="38"/>
  <c r="AR295" i="38"/>
  <c r="P295" i="38"/>
  <c r="R295" i="38"/>
  <c r="AN295" i="38"/>
  <c r="V295" i="38"/>
  <c r="AH295" i="38"/>
  <c r="AV295" i="38"/>
  <c r="Y325" i="38"/>
  <c r="AI325" i="38"/>
  <c r="AG325" i="38"/>
  <c r="AE325" i="38"/>
  <c r="AQ325" i="38"/>
  <c r="I325" i="38"/>
  <c r="AU325" i="38"/>
  <c r="E325" i="38"/>
  <c r="W325" i="38"/>
  <c r="O325" i="38"/>
  <c r="AC325" i="38"/>
  <c r="AK325" i="38"/>
  <c r="G325" i="38"/>
  <c r="AO325" i="38"/>
  <c r="AY325" i="38"/>
  <c r="AW325" i="38"/>
  <c r="AS325" i="38"/>
  <c r="U325" i="38"/>
  <c r="Q325" i="38"/>
  <c r="K325" i="38"/>
  <c r="S325" i="38"/>
  <c r="M325" i="38"/>
  <c r="AM325" i="38"/>
  <c r="AA325" i="38"/>
  <c r="BA325" i="38"/>
  <c r="BD325" i="38"/>
  <c r="AB325" i="38"/>
  <c r="AD325" i="38"/>
  <c r="AH325" i="38"/>
  <c r="AJ325" i="38"/>
  <c r="AL325" i="38"/>
  <c r="R325" i="38"/>
  <c r="AR325" i="38"/>
  <c r="P325" i="38"/>
  <c r="V325" i="38"/>
  <c r="AZ325" i="38"/>
  <c r="H325" i="38"/>
  <c r="AX325" i="38"/>
  <c r="Z325" i="38"/>
  <c r="AF325" i="38"/>
  <c r="AT325" i="38"/>
  <c r="J325" i="38"/>
  <c r="X325" i="38"/>
  <c r="BB325" i="38"/>
  <c r="BE325" i="38"/>
  <c r="L325" i="38"/>
  <c r="F325" i="38"/>
  <c r="AV325" i="38"/>
  <c r="T325" i="38"/>
  <c r="AP325" i="38"/>
  <c r="AN325" i="38"/>
  <c r="N325" i="38"/>
  <c r="AM316" i="38"/>
  <c r="G316" i="38"/>
  <c r="AS316" i="38"/>
  <c r="M316" i="38"/>
  <c r="AY316" i="38"/>
  <c r="S316" i="38"/>
  <c r="AE316" i="38"/>
  <c r="AW316" i="38"/>
  <c r="AK316" i="38"/>
  <c r="E316" i="38"/>
  <c r="AQ316" i="38"/>
  <c r="K316" i="38"/>
  <c r="W316" i="38"/>
  <c r="I316" i="38"/>
  <c r="AC316" i="38"/>
  <c r="AO316" i="38"/>
  <c r="AI316" i="38"/>
  <c r="AG316" i="38"/>
  <c r="AU316" i="38"/>
  <c r="O316" i="38"/>
  <c r="BA316" i="38"/>
  <c r="U316" i="38"/>
  <c r="Y316" i="38"/>
  <c r="AA316" i="38"/>
  <c r="Q316" i="38"/>
  <c r="BE316" i="38"/>
  <c r="BD316" i="38"/>
  <c r="J316" i="38"/>
  <c r="H316" i="38"/>
  <c r="AT316" i="38"/>
  <c r="AH316" i="38"/>
  <c r="AN316" i="38"/>
  <c r="AL316" i="38"/>
  <c r="AF316" i="38"/>
  <c r="Z316" i="38"/>
  <c r="AV316" i="38"/>
  <c r="AJ316" i="38"/>
  <c r="AX316" i="38"/>
  <c r="P316" i="38"/>
  <c r="BB316" i="38"/>
  <c r="AP316" i="38"/>
  <c r="N316" i="38"/>
  <c r="X316" i="38"/>
  <c r="L316" i="38"/>
  <c r="F316" i="38"/>
  <c r="T316" i="38"/>
  <c r="AB316" i="38"/>
  <c r="AD316" i="38"/>
  <c r="R316" i="38"/>
  <c r="AR316" i="38"/>
  <c r="V316" i="38"/>
  <c r="AZ316" i="38"/>
  <c r="AY320" i="38"/>
  <c r="S320" i="38"/>
  <c r="AW320" i="38"/>
  <c r="Q320" i="38"/>
  <c r="E320" i="38"/>
  <c r="W320" i="38"/>
  <c r="M320" i="38"/>
  <c r="K320" i="38"/>
  <c r="AG320" i="38"/>
  <c r="AC320" i="38"/>
  <c r="O320" i="38"/>
  <c r="AQ320" i="38"/>
  <c r="AS320" i="38"/>
  <c r="Y320" i="38"/>
  <c r="AU320" i="38"/>
  <c r="G320" i="38"/>
  <c r="AI320" i="38"/>
  <c r="U320" i="38"/>
  <c r="I320" i="38"/>
  <c r="AM320" i="38"/>
  <c r="AK320" i="38"/>
  <c r="AO320" i="38"/>
  <c r="BA320" i="38"/>
  <c r="AE320" i="38"/>
  <c r="AA320" i="38"/>
  <c r="BE320" i="38"/>
  <c r="BD320" i="38"/>
  <c r="Z320" i="38"/>
  <c r="X320" i="38"/>
  <c r="AJ320" i="38"/>
  <c r="AH320" i="38"/>
  <c r="AV320" i="38"/>
  <c r="BB320" i="38"/>
  <c r="AP320" i="38"/>
  <c r="N320" i="38"/>
  <c r="AF320" i="38"/>
  <c r="AX320" i="38"/>
  <c r="F320" i="38"/>
  <c r="T320" i="38"/>
  <c r="AB320" i="38"/>
  <c r="AD320" i="38"/>
  <c r="AN320" i="38"/>
  <c r="L320" i="38"/>
  <c r="V320" i="38"/>
  <c r="AZ320" i="38"/>
  <c r="J320" i="38"/>
  <c r="P320" i="38"/>
  <c r="AT320" i="38"/>
  <c r="R320" i="38"/>
  <c r="AR320" i="38"/>
  <c r="AL320" i="38"/>
  <c r="H320" i="38"/>
  <c r="AG329" i="38"/>
  <c r="AW329" i="38"/>
  <c r="Y329" i="38"/>
  <c r="AI329" i="38"/>
  <c r="AM329" i="38"/>
  <c r="E329" i="38"/>
  <c r="AY329" i="38"/>
  <c r="I329" i="38"/>
  <c r="Q329" i="38"/>
  <c r="BA329" i="38"/>
  <c r="M329" i="38"/>
  <c r="AK329" i="38"/>
  <c r="K329" i="38"/>
  <c r="O329" i="38"/>
  <c r="AS329" i="38"/>
  <c r="AQ329" i="38"/>
  <c r="S329" i="38"/>
  <c r="AU329" i="38"/>
  <c r="G329" i="38"/>
  <c r="W329" i="38"/>
  <c r="AC329" i="38"/>
  <c r="AA329" i="38"/>
  <c r="AO329" i="38"/>
  <c r="U329" i="38"/>
  <c r="AE329" i="38"/>
  <c r="AR329" i="38"/>
  <c r="P329" i="38"/>
  <c r="AD329" i="38"/>
  <c r="AZ329" i="38"/>
  <c r="F329" i="38"/>
  <c r="R329" i="38"/>
  <c r="Z329" i="38"/>
  <c r="AF329" i="38"/>
  <c r="BB329" i="38"/>
  <c r="J329" i="38"/>
  <c r="H329" i="38"/>
  <c r="AX329" i="38"/>
  <c r="BE329" i="38"/>
  <c r="L329" i="38"/>
  <c r="N329" i="38"/>
  <c r="AV329" i="38"/>
  <c r="T329" i="38"/>
  <c r="AP329" i="38"/>
  <c r="X329" i="38"/>
  <c r="V329" i="38"/>
  <c r="BD329" i="38"/>
  <c r="AB329" i="38"/>
  <c r="AL329" i="38"/>
  <c r="AH329" i="38"/>
  <c r="AJ329" i="38"/>
  <c r="AT329" i="38"/>
  <c r="AN329" i="38"/>
  <c r="BA317" i="38"/>
  <c r="Q317" i="38"/>
  <c r="AU317" i="38"/>
  <c r="E317" i="38"/>
  <c r="AY317" i="38"/>
  <c r="U317" i="38"/>
  <c r="AC317" i="38"/>
  <c r="Y317" i="38"/>
  <c r="AM317" i="38"/>
  <c r="AW317" i="38"/>
  <c r="AE317" i="38"/>
  <c r="G317" i="38"/>
  <c r="AA317" i="38"/>
  <c r="S317" i="38"/>
  <c r="M317" i="38"/>
  <c r="AO317" i="38"/>
  <c r="AQ317" i="38"/>
  <c r="W317" i="38"/>
  <c r="AS317" i="38"/>
  <c r="K317" i="38"/>
  <c r="AI317" i="38"/>
  <c r="AK317" i="38"/>
  <c r="AG317" i="38"/>
  <c r="O317" i="38"/>
  <c r="I317" i="38"/>
  <c r="BD317" i="38"/>
  <c r="BE317" i="38"/>
  <c r="L317" i="38"/>
  <c r="F317" i="38"/>
  <c r="AV317" i="38"/>
  <c r="T317" i="38"/>
  <c r="AP317" i="38"/>
  <c r="AN317" i="38"/>
  <c r="N317" i="38"/>
  <c r="AB317" i="38"/>
  <c r="AD317" i="38"/>
  <c r="AH317" i="38"/>
  <c r="AJ317" i="38"/>
  <c r="AL317" i="38"/>
  <c r="R317" i="38"/>
  <c r="AR317" i="38"/>
  <c r="P317" i="38"/>
  <c r="V317" i="38"/>
  <c r="AZ317" i="38"/>
  <c r="H317" i="38"/>
  <c r="AX317" i="38"/>
  <c r="Z317" i="38"/>
  <c r="AF317" i="38"/>
  <c r="AT317" i="38"/>
  <c r="J317" i="38"/>
  <c r="X317" i="38"/>
  <c r="BB317" i="38"/>
  <c r="W297" i="38"/>
  <c r="O297" i="38"/>
  <c r="U297" i="38"/>
  <c r="Q297" i="38"/>
  <c r="S297" i="38"/>
  <c r="Y297" i="38"/>
  <c r="BA297" i="38"/>
  <c r="AE297" i="38"/>
  <c r="AW297" i="38"/>
  <c r="AC297" i="38"/>
  <c r="AY297" i="38"/>
  <c r="AA297" i="38"/>
  <c r="G297" i="38"/>
  <c r="AS297" i="38"/>
  <c r="M297" i="38"/>
  <c r="AQ297" i="38"/>
  <c r="K297" i="38"/>
  <c r="AK297" i="38"/>
  <c r="I297" i="38"/>
  <c r="AM297" i="38"/>
  <c r="E297" i="38"/>
  <c r="AI297" i="38"/>
  <c r="AO297" i="38"/>
  <c r="AG297" i="38"/>
  <c r="AU297" i="38"/>
  <c r="BD297" i="38"/>
  <c r="BE297" i="38"/>
  <c r="AN297" i="38"/>
  <c r="L297" i="38"/>
  <c r="N297" i="38"/>
  <c r="AV297" i="38"/>
  <c r="T297" i="38"/>
  <c r="AP297" i="38"/>
  <c r="R297" i="38"/>
  <c r="AB297" i="38"/>
  <c r="AL297" i="38"/>
  <c r="AH297" i="38"/>
  <c r="AJ297" i="38"/>
  <c r="AT297" i="38"/>
  <c r="H297" i="38"/>
  <c r="AX297" i="38"/>
  <c r="AR297" i="38"/>
  <c r="P297" i="38"/>
  <c r="AD297" i="38"/>
  <c r="AZ297" i="38"/>
  <c r="F297" i="38"/>
  <c r="X297" i="38"/>
  <c r="V297" i="38"/>
  <c r="Z297" i="38"/>
  <c r="AF297" i="38"/>
  <c r="BB297" i="38"/>
  <c r="J297" i="38"/>
  <c r="AS318" i="38"/>
  <c r="O318" i="38"/>
  <c r="AQ318" i="38"/>
  <c r="M318" i="38"/>
  <c r="AW318" i="38"/>
  <c r="S318" i="38"/>
  <c r="I318" i="38"/>
  <c r="AM318" i="38"/>
  <c r="G318" i="38"/>
  <c r="AK318" i="38"/>
  <c r="E318" i="38"/>
  <c r="AU318" i="38"/>
  <c r="K318" i="38"/>
  <c r="AE318" i="38"/>
  <c r="AG318" i="38"/>
  <c r="AC318" i="38"/>
  <c r="AY318" i="38"/>
  <c r="AI318" i="38"/>
  <c r="AO318" i="38"/>
  <c r="W318" i="38"/>
  <c r="BA318" i="38"/>
  <c r="U318" i="38"/>
  <c r="Q318" i="38"/>
  <c r="AA318" i="38"/>
  <c r="Y318" i="38"/>
  <c r="BE318" i="38"/>
  <c r="BD318" i="38"/>
  <c r="F318" i="38"/>
  <c r="H318" i="38"/>
  <c r="J318" i="38"/>
  <c r="AV318" i="38"/>
  <c r="AT318" i="38"/>
  <c r="R318" i="38"/>
  <c r="AJ318" i="38"/>
  <c r="V318" i="38"/>
  <c r="AN318" i="38"/>
  <c r="Z318" i="38"/>
  <c r="AB318" i="38"/>
  <c r="X318" i="38"/>
  <c r="AH318" i="38"/>
  <c r="AL318" i="38"/>
  <c r="AZ318" i="38"/>
  <c r="AP318" i="38"/>
  <c r="N318" i="38"/>
  <c r="T318" i="38"/>
  <c r="AX318" i="38"/>
  <c r="BB318" i="38"/>
  <c r="L318" i="38"/>
  <c r="P318" i="38"/>
  <c r="AD318" i="38"/>
  <c r="AR318" i="38"/>
  <c r="AF318" i="38"/>
  <c r="AI323" i="38"/>
  <c r="E323" i="38"/>
  <c r="AG323" i="38"/>
  <c r="AQ323" i="38"/>
  <c r="AS323" i="38"/>
  <c r="AU323" i="38"/>
  <c r="AC323" i="38"/>
  <c r="AE323" i="38"/>
  <c r="AA323" i="38"/>
  <c r="O323" i="38"/>
  <c r="Y323" i="38"/>
  <c r="W323" i="38"/>
  <c r="BA323" i="38"/>
  <c r="U323" i="38"/>
  <c r="AY323" i="38"/>
  <c r="S323" i="38"/>
  <c r="AW323" i="38"/>
  <c r="Q323" i="38"/>
  <c r="G323" i="38"/>
  <c r="AO323" i="38"/>
  <c r="M323" i="38"/>
  <c r="AM323" i="38"/>
  <c r="K323" i="38"/>
  <c r="AK323" i="38"/>
  <c r="I323" i="38"/>
  <c r="AF323" i="38"/>
  <c r="AX323" i="38"/>
  <c r="F323" i="38"/>
  <c r="X323" i="38"/>
  <c r="AP323" i="38"/>
  <c r="AR323" i="38"/>
  <c r="BE323" i="38"/>
  <c r="AV323" i="38"/>
  <c r="T323" i="38"/>
  <c r="AL323" i="38"/>
  <c r="AN323" i="38"/>
  <c r="R323" i="38"/>
  <c r="V323" i="38"/>
  <c r="BD323" i="38"/>
  <c r="AD323" i="38"/>
  <c r="AJ323" i="38"/>
  <c r="Z323" i="38"/>
  <c r="N323" i="38"/>
  <c r="L323" i="38"/>
  <c r="BB323" i="38"/>
  <c r="P323" i="38"/>
  <c r="J323" i="38"/>
  <c r="AZ323" i="38"/>
  <c r="H323" i="38"/>
  <c r="AT323" i="38"/>
  <c r="AB323" i="38"/>
  <c r="AH323" i="38"/>
  <c r="AC303" i="38"/>
  <c r="AY303" i="38"/>
  <c r="S303" i="38"/>
  <c r="O303" i="38"/>
  <c r="Y303" i="38"/>
  <c r="W303" i="38"/>
  <c r="AS303" i="38"/>
  <c r="E303" i="38"/>
  <c r="K303" i="38"/>
  <c r="AO303" i="38"/>
  <c r="AM303" i="38"/>
  <c r="AI303" i="38"/>
  <c r="AQ303" i="38"/>
  <c r="AU303" i="38"/>
  <c r="AK303" i="38"/>
  <c r="G303" i="38"/>
  <c r="U303" i="38"/>
  <c r="AG303" i="38"/>
  <c r="AE303" i="38"/>
  <c r="Q303" i="38"/>
  <c r="BA303" i="38"/>
  <c r="I303" i="38"/>
  <c r="M303" i="38"/>
  <c r="AA303" i="38"/>
  <c r="AW303" i="38"/>
  <c r="BD303" i="38"/>
  <c r="BE303" i="38"/>
  <c r="T303" i="38"/>
  <c r="AL303" i="38"/>
  <c r="AN303" i="38"/>
  <c r="J303" i="38"/>
  <c r="V303" i="38"/>
  <c r="AF303" i="38"/>
  <c r="AP303" i="38"/>
  <c r="AJ303" i="38"/>
  <c r="AH303" i="38"/>
  <c r="N303" i="38"/>
  <c r="L303" i="38"/>
  <c r="BB303" i="38"/>
  <c r="AV303" i="38"/>
  <c r="AZ303" i="38"/>
  <c r="H303" i="38"/>
  <c r="AT303" i="38"/>
  <c r="AB303" i="38"/>
  <c r="Z303" i="38"/>
  <c r="AD303" i="38"/>
  <c r="F303" i="38"/>
  <c r="X303" i="38"/>
  <c r="AX303" i="38"/>
  <c r="AR303" i="38"/>
  <c r="P303" i="38"/>
  <c r="R303" i="38"/>
  <c r="BG564" i="38"/>
  <c r="BJ564" i="38" s="1"/>
  <c r="BG566" i="38"/>
  <c r="BJ566" i="38" s="1"/>
  <c r="BG565" i="38"/>
  <c r="BJ565" i="38" s="1"/>
  <c r="AK319" i="38"/>
  <c r="AY319" i="38"/>
  <c r="AM319" i="38"/>
  <c r="AA319" i="38"/>
  <c r="AI319" i="38"/>
  <c r="E319" i="38"/>
  <c r="W319" i="38"/>
  <c r="Y319" i="38"/>
  <c r="AE319" i="38"/>
  <c r="AQ319" i="38"/>
  <c r="AC319" i="38"/>
  <c r="AG319" i="38"/>
  <c r="BD319" i="38"/>
  <c r="BE319" i="38"/>
  <c r="AW319" i="38"/>
  <c r="O319" i="38"/>
  <c r="I319" i="38"/>
  <c r="U319" i="38"/>
  <c r="BA319" i="38"/>
  <c r="S319" i="38"/>
  <c r="Q319" i="38"/>
  <c r="AO319" i="38"/>
  <c r="G319" i="38"/>
  <c r="AU319" i="38"/>
  <c r="M319" i="38"/>
  <c r="AS319" i="38"/>
  <c r="K319" i="38"/>
  <c r="H319" i="38"/>
  <c r="AT319" i="38"/>
  <c r="AB319" i="38"/>
  <c r="Z319" i="38"/>
  <c r="AD319" i="38"/>
  <c r="AJ319" i="38"/>
  <c r="AH319" i="38"/>
  <c r="X319" i="38"/>
  <c r="AX319" i="38"/>
  <c r="AR319" i="38"/>
  <c r="P319" i="38"/>
  <c r="R319" i="38"/>
  <c r="AZ319" i="38"/>
  <c r="AN319" i="38"/>
  <c r="J319" i="38"/>
  <c r="V319" i="38"/>
  <c r="AF319" i="38"/>
  <c r="AP319" i="38"/>
  <c r="F319" i="38"/>
  <c r="N319" i="38"/>
  <c r="L319" i="38"/>
  <c r="BB319" i="38"/>
  <c r="AV319" i="38"/>
  <c r="T319" i="38"/>
  <c r="AL319" i="38"/>
  <c r="AG28" i="38"/>
  <c r="AI28" i="38"/>
  <c r="Y28" i="38"/>
  <c r="Q28" i="38"/>
  <c r="G28" i="38"/>
  <c r="M28" i="38"/>
  <c r="K28" i="38"/>
  <c r="I28" i="38"/>
  <c r="AE28" i="38"/>
  <c r="E28" i="38"/>
  <c r="S28" i="38"/>
  <c r="AA28" i="38"/>
  <c r="W28" i="38"/>
  <c r="AC28" i="38"/>
  <c r="O28" i="38"/>
  <c r="U28" i="38"/>
  <c r="BE28" i="38"/>
  <c r="BD28" i="38"/>
  <c r="L28" i="38"/>
  <c r="AF28" i="38"/>
  <c r="H28" i="38"/>
  <c r="P28" i="38"/>
  <c r="X28" i="38"/>
  <c r="N28" i="38"/>
  <c r="AB28" i="38"/>
  <c r="V28" i="38"/>
  <c r="T28" i="38"/>
  <c r="AD28" i="38"/>
  <c r="F28" i="38"/>
  <c r="R28" i="38"/>
  <c r="Z28" i="38"/>
  <c r="J28" i="38"/>
  <c r="AH28" i="38"/>
  <c r="AJ28" i="38"/>
  <c r="BA299" i="38"/>
  <c r="K299" i="38"/>
  <c r="AQ299" i="38"/>
  <c r="U299" i="38"/>
  <c r="AW299" i="38"/>
  <c r="G299" i="38"/>
  <c r="Y299" i="38"/>
  <c r="AS299" i="38"/>
  <c r="W299" i="38"/>
  <c r="AI299" i="38"/>
  <c r="AM299" i="38"/>
  <c r="AO299" i="38"/>
  <c r="S299" i="38"/>
  <c r="AK299" i="38"/>
  <c r="E299" i="38"/>
  <c r="AA299" i="38"/>
  <c r="M299" i="38"/>
  <c r="AG299" i="38"/>
  <c r="AU299" i="38"/>
  <c r="AC299" i="38"/>
  <c r="AY299" i="38"/>
  <c r="I299" i="38"/>
  <c r="Q299" i="38"/>
  <c r="O299" i="38"/>
  <c r="AE299" i="38"/>
  <c r="BE299" i="38"/>
  <c r="BD299" i="38"/>
  <c r="N299" i="38"/>
  <c r="L299" i="38"/>
  <c r="BB299" i="38"/>
  <c r="AV299" i="38"/>
  <c r="T299" i="38"/>
  <c r="AL299" i="38"/>
  <c r="H299" i="38"/>
  <c r="AT299" i="38"/>
  <c r="AB299" i="38"/>
  <c r="AH299" i="38"/>
  <c r="AD299" i="38"/>
  <c r="AJ299" i="38"/>
  <c r="Z299" i="38"/>
  <c r="X299" i="38"/>
  <c r="AP299" i="38"/>
  <c r="AR299" i="38"/>
  <c r="P299" i="38"/>
  <c r="J299" i="38"/>
  <c r="AZ299" i="38"/>
  <c r="AN299" i="38"/>
  <c r="R299" i="38"/>
  <c r="V299" i="38"/>
  <c r="AF299" i="38"/>
  <c r="AX299" i="38"/>
  <c r="F299" i="38"/>
  <c r="AA244" i="38"/>
  <c r="M244" i="38"/>
  <c r="Y244" i="38"/>
  <c r="U244" i="38"/>
  <c r="W244" i="38"/>
  <c r="AC244" i="38"/>
  <c r="Q244" i="38"/>
  <c r="AI244" i="38"/>
  <c r="I244" i="38"/>
  <c r="AE244" i="38"/>
  <c r="E244" i="38"/>
  <c r="S244" i="38"/>
  <c r="O244" i="38"/>
  <c r="K244" i="38"/>
  <c r="AG244" i="38"/>
  <c r="G244" i="38"/>
  <c r="BD244" i="38"/>
  <c r="BE244" i="38"/>
  <c r="L244" i="38"/>
  <c r="AF244" i="38"/>
  <c r="P244" i="38"/>
  <c r="Z244" i="38"/>
  <c r="AH244" i="38"/>
  <c r="F244" i="38"/>
  <c r="N244" i="38"/>
  <c r="X244" i="38"/>
  <c r="AD244" i="38"/>
  <c r="AB244" i="38"/>
  <c r="AJ244" i="38"/>
  <c r="T244" i="38"/>
  <c r="H244" i="38"/>
  <c r="V244" i="38"/>
  <c r="R244" i="38"/>
  <c r="J244" i="38"/>
  <c r="S235" i="38"/>
  <c r="W235" i="38"/>
  <c r="I235" i="38"/>
  <c r="AE235" i="38"/>
  <c r="AI235" i="38"/>
  <c r="E235" i="38"/>
  <c r="Y235" i="38"/>
  <c r="M235" i="38"/>
  <c r="Q235" i="38"/>
  <c r="AC235" i="38"/>
  <c r="AG235" i="38"/>
  <c r="U235" i="38"/>
  <c r="K235" i="38"/>
  <c r="G235" i="38"/>
  <c r="AA235" i="38"/>
  <c r="O235" i="38"/>
  <c r="BD235" i="38"/>
  <c r="BE235" i="38"/>
  <c r="AH235" i="38"/>
  <c r="AB235" i="38"/>
  <c r="AJ235" i="38"/>
  <c r="AD235" i="38"/>
  <c r="T235" i="38"/>
  <c r="X235" i="38"/>
  <c r="H235" i="38"/>
  <c r="F235" i="38"/>
  <c r="P235" i="38"/>
  <c r="J235" i="38"/>
  <c r="AF235" i="38"/>
  <c r="R235" i="38"/>
  <c r="V235" i="38"/>
  <c r="Z235" i="38"/>
  <c r="N235" i="38"/>
  <c r="L235" i="38"/>
  <c r="W314" i="38"/>
  <c r="Q314" i="38"/>
  <c r="AC314" i="38"/>
  <c r="AW314" i="38"/>
  <c r="AI314" i="38"/>
  <c r="AG314" i="38"/>
  <c r="AU314" i="38"/>
  <c r="G314" i="38"/>
  <c r="AK314" i="38"/>
  <c r="Y314" i="38"/>
  <c r="S314" i="38"/>
  <c r="AM314" i="38"/>
  <c r="AO314" i="38"/>
  <c r="U314" i="38"/>
  <c r="AY314" i="38"/>
  <c r="K314" i="38"/>
  <c r="AE314" i="38"/>
  <c r="BA314" i="38"/>
  <c r="M314" i="38"/>
  <c r="AQ314" i="38"/>
  <c r="I314" i="38"/>
  <c r="O314" i="38"/>
  <c r="AS314" i="38"/>
  <c r="E314" i="38"/>
  <c r="AA314" i="38"/>
  <c r="BD314" i="38"/>
  <c r="BE314" i="38"/>
  <c r="F314" i="38"/>
  <c r="H314" i="38"/>
  <c r="J314" i="38"/>
  <c r="AV314" i="38"/>
  <c r="AT314" i="38"/>
  <c r="R314" i="38"/>
  <c r="AB314" i="38"/>
  <c r="V314" i="38"/>
  <c r="AN314" i="38"/>
  <c r="Z314" i="38"/>
  <c r="AJ314" i="38"/>
  <c r="X314" i="38"/>
  <c r="AH314" i="38"/>
  <c r="AL314" i="38"/>
  <c r="AR314" i="38"/>
  <c r="AP314" i="38"/>
  <c r="N314" i="38"/>
  <c r="L314" i="38"/>
  <c r="AX314" i="38"/>
  <c r="BB314" i="38"/>
  <c r="T314" i="38"/>
  <c r="P314" i="38"/>
  <c r="AD314" i="38"/>
  <c r="AZ314" i="38"/>
  <c r="AF314" i="38"/>
  <c r="G30" i="38"/>
  <c r="M30" i="38"/>
  <c r="S30" i="38"/>
  <c r="AE30" i="38"/>
  <c r="Y30" i="38"/>
  <c r="U30" i="38"/>
  <c r="AG30" i="38"/>
  <c r="W30" i="38"/>
  <c r="E30" i="38"/>
  <c r="AI30" i="38"/>
  <c r="I30" i="38"/>
  <c r="O30" i="38"/>
  <c r="AA30" i="38"/>
  <c r="K30" i="38"/>
  <c r="AC30" i="38"/>
  <c r="Q30" i="38"/>
  <c r="BE30" i="38"/>
  <c r="BD30" i="38"/>
  <c r="AJ30" i="38"/>
  <c r="AH30" i="38"/>
  <c r="X30" i="38"/>
  <c r="V30" i="38"/>
  <c r="J30" i="38"/>
  <c r="H30" i="38"/>
  <c r="T30" i="38"/>
  <c r="L30" i="38"/>
  <c r="P30" i="38"/>
  <c r="Z30" i="38"/>
  <c r="AF30" i="38"/>
  <c r="AD30" i="38"/>
  <c r="AB30" i="38"/>
  <c r="N30" i="38"/>
  <c r="R30" i="38"/>
  <c r="F30" i="38"/>
  <c r="AW304" i="38"/>
  <c r="Q304" i="38"/>
  <c r="AU304" i="38"/>
  <c r="O304" i="38"/>
  <c r="BA304" i="38"/>
  <c r="U304" i="38"/>
  <c r="AO304" i="38"/>
  <c r="I304" i="38"/>
  <c r="AM304" i="38"/>
  <c r="G304" i="38"/>
  <c r="AS304" i="38"/>
  <c r="M304" i="38"/>
  <c r="AG304" i="38"/>
  <c r="AQ304" i="38"/>
  <c r="AE304" i="38"/>
  <c r="AY304" i="38"/>
  <c r="AK304" i="38"/>
  <c r="E304" i="38"/>
  <c r="Y304" i="38"/>
  <c r="S304" i="38"/>
  <c r="W304" i="38"/>
  <c r="AA304" i="38"/>
  <c r="AC304" i="38"/>
  <c r="AI304" i="38"/>
  <c r="BE304" i="38"/>
  <c r="K304" i="38"/>
  <c r="BD304" i="38"/>
  <c r="F304" i="38"/>
  <c r="T304" i="38"/>
  <c r="Z304" i="38"/>
  <c r="X304" i="38"/>
  <c r="AJ304" i="38"/>
  <c r="AH304" i="38"/>
  <c r="AV304" i="38"/>
  <c r="V304" i="38"/>
  <c r="AZ304" i="38"/>
  <c r="AP304" i="38"/>
  <c r="N304" i="38"/>
  <c r="AF304" i="38"/>
  <c r="AX304" i="38"/>
  <c r="AL304" i="38"/>
  <c r="H304" i="38"/>
  <c r="AB304" i="38"/>
  <c r="AD304" i="38"/>
  <c r="AN304" i="38"/>
  <c r="L304" i="38"/>
  <c r="BB304" i="38"/>
  <c r="J304" i="38"/>
  <c r="P304" i="38"/>
  <c r="AT304" i="38"/>
  <c r="R304" i="38"/>
  <c r="AR304" i="38"/>
  <c r="BD227" i="38"/>
  <c r="I230" i="38"/>
  <c r="G230" i="38"/>
  <c r="M230" i="38"/>
  <c r="AG230" i="38"/>
  <c r="AE230" i="38"/>
  <c r="E230" i="38"/>
  <c r="Y230" i="38"/>
  <c r="K230" i="38"/>
  <c r="W230" i="38"/>
  <c r="AA230" i="38"/>
  <c r="AC230" i="38"/>
  <c r="AI230" i="38"/>
  <c r="Q230" i="38"/>
  <c r="O230" i="38"/>
  <c r="U230" i="38"/>
  <c r="S230" i="38"/>
  <c r="BD230" i="38"/>
  <c r="BE230" i="38"/>
  <c r="V230" i="38"/>
  <c r="H230" i="38"/>
  <c r="R230" i="38"/>
  <c r="AF230" i="38"/>
  <c r="AD230" i="38"/>
  <c r="AB230" i="38"/>
  <c r="L230" i="38"/>
  <c r="T230" i="38"/>
  <c r="X230" i="38"/>
  <c r="J230" i="38"/>
  <c r="AH230" i="38"/>
  <c r="F230" i="38"/>
  <c r="Z230" i="38"/>
  <c r="P230" i="38"/>
  <c r="N230" i="38"/>
  <c r="AJ230" i="38"/>
  <c r="U233" i="38"/>
  <c r="K233" i="38"/>
  <c r="AC233" i="38"/>
  <c r="AI233" i="38"/>
  <c r="AE233" i="38"/>
  <c r="O233" i="38"/>
  <c r="E233" i="38"/>
  <c r="G233" i="38"/>
  <c r="Y233" i="38"/>
  <c r="I233" i="38"/>
  <c r="AA233" i="38"/>
  <c r="Q233" i="38"/>
  <c r="AG233" i="38"/>
  <c r="W233" i="38"/>
  <c r="S233" i="38"/>
  <c r="M233" i="38"/>
  <c r="BD233" i="38"/>
  <c r="BE233" i="38"/>
  <c r="AH233" i="38"/>
  <c r="L233" i="38"/>
  <c r="Z233" i="38"/>
  <c r="H233" i="38"/>
  <c r="J233" i="38"/>
  <c r="X233" i="38"/>
  <c r="P233" i="38"/>
  <c r="AJ233" i="38"/>
  <c r="AF233" i="38"/>
  <c r="R233" i="38"/>
  <c r="F233" i="38"/>
  <c r="AD233" i="38"/>
  <c r="V233" i="38"/>
  <c r="T233" i="38"/>
  <c r="AB233" i="38"/>
  <c r="N233" i="38"/>
  <c r="BA322" i="38"/>
  <c r="U322" i="38"/>
  <c r="O322" i="38"/>
  <c r="AA322" i="38"/>
  <c r="W322" i="38"/>
  <c r="Y322" i="38"/>
  <c r="G322" i="38"/>
  <c r="AK322" i="38"/>
  <c r="AM322" i="38"/>
  <c r="S322" i="38"/>
  <c r="AO322" i="38"/>
  <c r="AE322" i="38"/>
  <c r="AC322" i="38"/>
  <c r="AY322" i="38"/>
  <c r="K322" i="38"/>
  <c r="AG322" i="38"/>
  <c r="M322" i="38"/>
  <c r="AU322" i="38"/>
  <c r="AS322" i="38"/>
  <c r="Q322" i="38"/>
  <c r="AW322" i="38"/>
  <c r="AQ322" i="38"/>
  <c r="I322" i="38"/>
  <c r="E322" i="38"/>
  <c r="AI322" i="38"/>
  <c r="BE322" i="38"/>
  <c r="BD322" i="38"/>
  <c r="AP322" i="38"/>
  <c r="N322" i="38"/>
  <c r="L322" i="38"/>
  <c r="AX322" i="38"/>
  <c r="V322" i="38"/>
  <c r="AN322" i="38"/>
  <c r="P322" i="38"/>
  <c r="AD322" i="38"/>
  <c r="AZ322" i="38"/>
  <c r="AF322" i="38"/>
  <c r="AL322" i="38"/>
  <c r="AR322" i="38"/>
  <c r="J322" i="38"/>
  <c r="AV322" i="38"/>
  <c r="AT322" i="38"/>
  <c r="R322" i="38"/>
  <c r="AB322" i="38"/>
  <c r="BB322" i="38"/>
  <c r="T322" i="38"/>
  <c r="Z322" i="38"/>
  <c r="AJ322" i="38"/>
  <c r="X322" i="38"/>
  <c r="AH322" i="38"/>
  <c r="F322" i="38"/>
  <c r="H322" i="38"/>
  <c r="M237" i="38"/>
  <c r="AC237" i="38"/>
  <c r="AE237" i="38"/>
  <c r="E237" i="38"/>
  <c r="K237" i="38"/>
  <c r="I237" i="38"/>
  <c r="W237" i="38"/>
  <c r="AI237" i="38"/>
  <c r="AA237" i="38"/>
  <c r="Y237" i="38"/>
  <c r="AG237" i="38"/>
  <c r="Q237" i="38"/>
  <c r="U237" i="38"/>
  <c r="O237" i="38"/>
  <c r="S237" i="38"/>
  <c r="G237" i="38"/>
  <c r="BD237" i="38"/>
  <c r="BE237" i="38"/>
  <c r="H237" i="38"/>
  <c r="AB237" i="38"/>
  <c r="L237" i="38"/>
  <c r="F237" i="38"/>
  <c r="T237" i="38"/>
  <c r="J237" i="38"/>
  <c r="P237" i="38"/>
  <c r="AJ237" i="38"/>
  <c r="R237" i="38"/>
  <c r="V237" i="38"/>
  <c r="Z237" i="38"/>
  <c r="N237" i="38"/>
  <c r="AH237" i="38"/>
  <c r="X237" i="38"/>
  <c r="AF237" i="38"/>
  <c r="AD237" i="38"/>
  <c r="AI306" i="38"/>
  <c r="AY306" i="38"/>
  <c r="AG306" i="38"/>
  <c r="AQ306" i="38"/>
  <c r="AE306" i="38"/>
  <c r="AK306" i="38"/>
  <c r="AA306" i="38"/>
  <c r="M306" i="38"/>
  <c r="Y306" i="38"/>
  <c r="U306" i="38"/>
  <c r="W306" i="38"/>
  <c r="AC306" i="38"/>
  <c r="AW306" i="38"/>
  <c r="S306" i="38"/>
  <c r="BA306" i="38"/>
  <c r="Q306" i="38"/>
  <c r="AS306" i="38"/>
  <c r="O306" i="38"/>
  <c r="E306" i="38"/>
  <c r="AU306" i="38"/>
  <c r="K306" i="38"/>
  <c r="AO306" i="38"/>
  <c r="I306" i="38"/>
  <c r="AM306" i="38"/>
  <c r="G306" i="38"/>
  <c r="BD306" i="38"/>
  <c r="BE306" i="38"/>
  <c r="V306" i="38"/>
  <c r="AN306" i="38"/>
  <c r="Z306" i="38"/>
  <c r="AJ306" i="38"/>
  <c r="X306" i="38"/>
  <c r="AH306" i="38"/>
  <c r="AL306" i="38"/>
  <c r="AR306" i="38"/>
  <c r="AP306" i="38"/>
  <c r="N306" i="38"/>
  <c r="L306" i="38"/>
  <c r="AX306" i="38"/>
  <c r="BB306" i="38"/>
  <c r="T306" i="38"/>
  <c r="P306" i="38"/>
  <c r="AD306" i="38"/>
  <c r="AZ306" i="38"/>
  <c r="AF306" i="38"/>
  <c r="F306" i="38"/>
  <c r="H306" i="38"/>
  <c r="J306" i="38"/>
  <c r="AV306" i="38"/>
  <c r="AT306" i="38"/>
  <c r="R306" i="38"/>
  <c r="AB306" i="38"/>
  <c r="BA300" i="38"/>
  <c r="U300" i="38"/>
  <c r="AQ300" i="38"/>
  <c r="K300" i="38"/>
  <c r="AW300" i="38"/>
  <c r="Q300" i="38"/>
  <c r="G300" i="38"/>
  <c r="AS300" i="38"/>
  <c r="M300" i="38"/>
  <c r="AI300" i="38"/>
  <c r="AM300" i="38"/>
  <c r="AO300" i="38"/>
  <c r="I300" i="38"/>
  <c r="AK300" i="38"/>
  <c r="E300" i="38"/>
  <c r="AA300" i="38"/>
  <c r="AE300" i="38"/>
  <c r="AG300" i="38"/>
  <c r="AU300" i="38"/>
  <c r="AC300" i="38"/>
  <c r="AY300" i="38"/>
  <c r="S300" i="38"/>
  <c r="O300" i="38"/>
  <c r="Y300" i="38"/>
  <c r="W300" i="38"/>
  <c r="BE300" i="38"/>
  <c r="BD300" i="38"/>
  <c r="F300" i="38"/>
  <c r="T300" i="38"/>
  <c r="Z300" i="38"/>
  <c r="AV300" i="38"/>
  <c r="AJ300" i="38"/>
  <c r="AX300" i="38"/>
  <c r="P300" i="38"/>
  <c r="V300" i="38"/>
  <c r="AZ300" i="38"/>
  <c r="AP300" i="38"/>
  <c r="N300" i="38"/>
  <c r="X300" i="38"/>
  <c r="L300" i="38"/>
  <c r="AL300" i="38"/>
  <c r="AF300" i="38"/>
  <c r="AB300" i="38"/>
  <c r="AD300" i="38"/>
  <c r="R300" i="38"/>
  <c r="AR300" i="38"/>
  <c r="BB300" i="38"/>
  <c r="J300" i="38"/>
  <c r="H300" i="38"/>
  <c r="AT300" i="38"/>
  <c r="AH300" i="38"/>
  <c r="AN300" i="38"/>
  <c r="AQ302" i="38"/>
  <c r="M302" i="38"/>
  <c r="AW302" i="38"/>
  <c r="S302" i="38"/>
  <c r="AY302" i="38"/>
  <c r="Q302" i="38"/>
  <c r="AK302" i="38"/>
  <c r="E302" i="38"/>
  <c r="AU302" i="38"/>
  <c r="K302" i="38"/>
  <c r="AO302" i="38"/>
  <c r="I302" i="38"/>
  <c r="BD302" i="38"/>
  <c r="BE302" i="38"/>
  <c r="AC302" i="38"/>
  <c r="AS302" i="38"/>
  <c r="AI302" i="38"/>
  <c r="AM302" i="38"/>
  <c r="AG302" i="38"/>
  <c r="AE302" i="38"/>
  <c r="BA302" i="38"/>
  <c r="U302" i="38"/>
  <c r="G302" i="38"/>
  <c r="AA302" i="38"/>
  <c r="W302" i="38"/>
  <c r="Y302" i="38"/>
  <c r="O302" i="38"/>
  <c r="F302" i="38"/>
  <c r="X302" i="38"/>
  <c r="V302" i="38"/>
  <c r="AB302" i="38"/>
  <c r="AF302" i="38"/>
  <c r="AL302" i="38"/>
  <c r="AZ302" i="38"/>
  <c r="AP302" i="38"/>
  <c r="N302" i="38"/>
  <c r="T302" i="38"/>
  <c r="AH302" i="38"/>
  <c r="J302" i="38"/>
  <c r="AT302" i="38"/>
  <c r="AX302" i="38"/>
  <c r="AN302" i="38"/>
  <c r="R302" i="38"/>
  <c r="AJ302" i="38"/>
  <c r="BB302" i="38"/>
  <c r="L302" i="38"/>
  <c r="P302" i="38"/>
  <c r="AD302" i="38"/>
  <c r="AR302" i="38"/>
  <c r="H302" i="38"/>
  <c r="AV302" i="38"/>
  <c r="Z302" i="38"/>
  <c r="BD223" i="38"/>
  <c r="BD291" i="38"/>
  <c r="BD285" i="38"/>
  <c r="BD226" i="38"/>
  <c r="BD287" i="38"/>
  <c r="BD215" i="38"/>
  <c r="BD221" i="38"/>
  <c r="BD217" i="38"/>
  <c r="BD289" i="38"/>
  <c r="BD220" i="38"/>
  <c r="BD284" i="38"/>
  <c r="BD213" i="38"/>
  <c r="BD294" i="38"/>
  <c r="BD224" i="38"/>
  <c r="BD219" i="38"/>
  <c r="BD214" i="38"/>
  <c r="BD286" i="38"/>
  <c r="BD293" i="38"/>
  <c r="BD292" i="38"/>
  <c r="BD288" i="38"/>
  <c r="BD283" i="38"/>
  <c r="BD222" i="38"/>
  <c r="BD225" i="38"/>
  <c r="BD218" i="38"/>
  <c r="BD216" i="38"/>
  <c r="BD290" i="38"/>
  <c r="V655" i="38"/>
  <c r="AJ643" i="38"/>
  <c r="AQ643" i="38"/>
  <c r="AO643" i="38"/>
  <c r="M651" i="38"/>
  <c r="S651" i="38"/>
  <c r="AG651" i="38"/>
  <c r="L643" i="38"/>
  <c r="AN651" i="38"/>
  <c r="AB643" i="38"/>
  <c r="P643" i="38"/>
  <c r="S643" i="38"/>
  <c r="F643" i="38"/>
  <c r="AH643" i="38"/>
  <c r="BB655" i="38"/>
  <c r="AN655" i="38"/>
  <c r="W655" i="38"/>
  <c r="AM655" i="38"/>
  <c r="BA651" i="38"/>
  <c r="AH651" i="38"/>
  <c r="R651" i="38"/>
  <c r="AI643" i="38"/>
  <c r="BB643" i="38"/>
  <c r="AR643" i="38"/>
  <c r="H643" i="38"/>
  <c r="AL643" i="38"/>
  <c r="BB651" i="38"/>
  <c r="F651" i="38"/>
  <c r="G643" i="38"/>
  <c r="AY643" i="38"/>
  <c r="AG643" i="38"/>
  <c r="AL641" i="38"/>
  <c r="AD641" i="38"/>
  <c r="Z640" i="38"/>
  <c r="AY641" i="38"/>
  <c r="AR641" i="38"/>
  <c r="Z648" i="38"/>
  <c r="AY647" i="38"/>
  <c r="AN2644" i="38"/>
  <c r="BG643" i="38"/>
  <c r="BI643" i="38" s="1"/>
  <c r="AM2644" i="38"/>
  <c r="AW641" i="38"/>
  <c r="O641" i="38"/>
  <c r="Y641" i="38"/>
  <c r="Z641" i="38"/>
  <c r="BB641" i="38"/>
  <c r="M641" i="38"/>
  <c r="J641" i="38"/>
  <c r="G641" i="38"/>
  <c r="K641" i="38"/>
  <c r="AO641" i="38"/>
  <c r="AG641" i="38"/>
  <c r="L641" i="38"/>
  <c r="AQ641" i="38"/>
  <c r="AZ641" i="38"/>
  <c r="AC641" i="38"/>
  <c r="P641" i="38"/>
  <c r="AP641" i="38"/>
  <c r="BE641" i="38"/>
  <c r="AS641" i="38"/>
  <c r="AH641" i="38"/>
  <c r="Y648" i="38"/>
  <c r="AK640" i="38"/>
  <c r="G640" i="38"/>
  <c r="BG645" i="38"/>
  <c r="BI645" i="38" s="1"/>
  <c r="AN2646" i="38"/>
  <c r="AM2646" i="38"/>
  <c r="AN2648" i="38"/>
  <c r="AM2648" i="38"/>
  <c r="BG647" i="38"/>
  <c r="BI647" i="38" s="1"/>
  <c r="AM2649" i="38"/>
  <c r="BG648" i="38"/>
  <c r="BI648" i="38" s="1"/>
  <c r="AM2363" i="38"/>
  <c r="AN2363" i="38"/>
  <c r="AM2393" i="38"/>
  <c r="AN2393" i="38"/>
  <c r="AN2375" i="38"/>
  <c r="AM2375" i="38"/>
  <c r="AN2364" i="38"/>
  <c r="AM2364" i="38"/>
  <c r="AN2391" i="38"/>
  <c r="AM2391" i="38"/>
  <c r="AN2377" i="38"/>
  <c r="AM2377" i="38"/>
  <c r="AN2392" i="38"/>
  <c r="AM2392" i="38"/>
  <c r="AN2381" i="38"/>
  <c r="AM2381" i="38"/>
  <c r="AN2366" i="38"/>
  <c r="AM2366" i="38"/>
  <c r="AM2356" i="38"/>
  <c r="AN2356" i="38"/>
  <c r="AM2378" i="38"/>
  <c r="AN2378" i="38"/>
  <c r="AN2370" i="38"/>
  <c r="AM2370" i="38"/>
  <c r="AN2386" i="38"/>
  <c r="AM2386" i="38"/>
  <c r="AM2372" i="38"/>
  <c r="AN2372" i="38"/>
  <c r="BD14" i="38"/>
  <c r="AN2374" i="38"/>
  <c r="AM2374" i="38"/>
  <c r="AN2390" i="38"/>
  <c r="AM2390" i="38"/>
  <c r="AM2358" i="38"/>
  <c r="AN2358" i="38"/>
  <c r="AM2387" i="38"/>
  <c r="AN2387" i="38"/>
  <c r="AN2382" i="38"/>
  <c r="AM2382" i="38"/>
  <c r="AN2371" i="38"/>
  <c r="AM2371" i="38"/>
  <c r="BD161" i="38"/>
  <c r="AN2361" i="38"/>
  <c r="AM2361" i="38"/>
  <c r="AN2394" i="38"/>
  <c r="AM2394" i="38"/>
  <c r="AM2385" i="38"/>
  <c r="AN2385" i="38"/>
  <c r="AM2355" i="38"/>
  <c r="AN2355" i="38"/>
  <c r="AN2380" i="38"/>
  <c r="AM2380" i="38"/>
  <c r="AN2379" i="38"/>
  <c r="AM2379" i="38"/>
  <c r="AM2359" i="38"/>
  <c r="AN2359" i="38"/>
  <c r="AN2373" i="38"/>
  <c r="AM2373" i="38"/>
  <c r="AN2354" i="38"/>
  <c r="AM2354" i="38"/>
  <c r="F655" i="38"/>
  <c r="I655" i="38"/>
  <c r="AI655" i="38"/>
  <c r="S655" i="38"/>
  <c r="AL655" i="38"/>
  <c r="AP655" i="38"/>
  <c r="N655" i="38"/>
  <c r="AT655" i="38"/>
  <c r="K655" i="38"/>
  <c r="BE655" i="38"/>
  <c r="AU655" i="38"/>
  <c r="Y655" i="38"/>
  <c r="AG655" i="38"/>
  <c r="AN2653" i="38"/>
  <c r="AM2653" i="38"/>
  <c r="BE493" i="38"/>
  <c r="AB493" i="38"/>
  <c r="W493" i="38"/>
  <c r="N493" i="38"/>
  <c r="L493" i="38"/>
  <c r="J493" i="38"/>
  <c r="AN2494" i="38"/>
  <c r="Q493" i="38"/>
  <c r="AO493" i="38"/>
  <c r="K493" i="38"/>
  <c r="AM2494" i="38"/>
  <c r="AZ493" i="38"/>
  <c r="O493" i="38"/>
  <c r="AN493" i="38"/>
  <c r="AQ493" i="38"/>
  <c r="X637" i="38"/>
  <c r="BE637" i="38"/>
  <c r="O637" i="38"/>
  <c r="AN2663" i="38"/>
  <c r="AM2663" i="38"/>
  <c r="AN2655" i="38"/>
  <c r="AM2655" i="38"/>
  <c r="V643" i="38"/>
  <c r="Y643" i="38"/>
  <c r="AE643" i="38"/>
  <c r="T643" i="38"/>
  <c r="I651" i="38"/>
  <c r="AD651" i="38"/>
  <c r="J651" i="38"/>
  <c r="AY651" i="38"/>
  <c r="AB651" i="38"/>
  <c r="AX651" i="38"/>
  <c r="O651" i="38"/>
  <c r="G651" i="38"/>
  <c r="AA651" i="38"/>
  <c r="Z651" i="38"/>
  <c r="U651" i="38"/>
  <c r="N651" i="38"/>
  <c r="AL651" i="38"/>
  <c r="AZ650" i="38"/>
  <c r="Z650" i="38"/>
  <c r="Q650" i="38"/>
  <c r="AM650" i="38"/>
  <c r="V650" i="38"/>
  <c r="T650" i="38"/>
  <c r="W650" i="38"/>
  <c r="F650" i="38"/>
  <c r="G650" i="38"/>
  <c r="J650" i="38"/>
  <c r="AE650" i="38"/>
  <c r="AG650" i="38"/>
  <c r="T639" i="38"/>
  <c r="AD639" i="38"/>
  <c r="N639" i="38"/>
  <c r="Z639" i="38"/>
  <c r="E639" i="38"/>
  <c r="AC639" i="38"/>
  <c r="BE639" i="38"/>
  <c r="AU639" i="38"/>
  <c r="AJ639" i="38"/>
  <c r="AW639" i="38"/>
  <c r="AG639" i="38"/>
  <c r="S639" i="38"/>
  <c r="AM2652" i="38"/>
  <c r="BG652" i="38"/>
  <c r="BI652" i="38" s="1"/>
  <c r="BG651" i="38"/>
  <c r="AN2652" i="38"/>
  <c r="AO290" i="38"/>
  <c r="I290" i="38"/>
  <c r="W290" i="38"/>
  <c r="AI290" i="38"/>
  <c r="AK290" i="38"/>
  <c r="E290" i="38"/>
  <c r="BE290" i="38"/>
  <c r="AX290" i="38"/>
  <c r="V290" i="38"/>
  <c r="AN290" i="38"/>
  <c r="Z290" i="38"/>
  <c r="AJ290" i="38"/>
  <c r="X290" i="38"/>
  <c r="BB290" i="38"/>
  <c r="AD290" i="38"/>
  <c r="AW290" i="38"/>
  <c r="AQ290" i="38"/>
  <c r="AG290" i="38"/>
  <c r="AS290" i="38"/>
  <c r="O290" i="38"/>
  <c r="S290" i="38"/>
  <c r="AC290" i="38"/>
  <c r="AU290" i="38"/>
  <c r="AF290" i="38"/>
  <c r="AL290" i="38"/>
  <c r="AR290" i="38"/>
  <c r="AP290" i="38"/>
  <c r="N290" i="38"/>
  <c r="L290" i="38"/>
  <c r="R290" i="38"/>
  <c r="T290" i="38"/>
  <c r="AZ290" i="38"/>
  <c r="AE290" i="38"/>
  <c r="K290" i="38"/>
  <c r="Y290" i="38"/>
  <c r="AM290" i="38"/>
  <c r="G290" i="38"/>
  <c r="BA290" i="38"/>
  <c r="U290" i="38"/>
  <c r="AA290" i="38"/>
  <c r="AB290" i="38"/>
  <c r="P290" i="38"/>
  <c r="AY290" i="38"/>
  <c r="Q290" i="38"/>
  <c r="M290" i="38"/>
  <c r="AH290" i="38"/>
  <c r="AV290" i="38"/>
  <c r="H290" i="38"/>
  <c r="AT290" i="38"/>
  <c r="J290" i="38"/>
  <c r="F290" i="38"/>
  <c r="AW291" i="38"/>
  <c r="Q291" i="38"/>
  <c r="AE291" i="38"/>
  <c r="AM291" i="38"/>
  <c r="AO291" i="38"/>
  <c r="M291" i="38"/>
  <c r="K291" i="38"/>
  <c r="F291" i="38"/>
  <c r="X291" i="38"/>
  <c r="AP291" i="38"/>
  <c r="AR291" i="38"/>
  <c r="P291" i="38"/>
  <c r="J291" i="38"/>
  <c r="N291" i="38"/>
  <c r="AK291" i="38"/>
  <c r="AA291" i="38"/>
  <c r="AS291" i="38"/>
  <c r="I291" i="38"/>
  <c r="W291" i="38"/>
  <c r="AG291" i="38"/>
  <c r="AI291" i="38"/>
  <c r="E291" i="38"/>
  <c r="BE291" i="38"/>
  <c r="T291" i="38"/>
  <c r="AL291" i="38"/>
  <c r="AN291" i="38"/>
  <c r="R291" i="38"/>
  <c r="V291" i="38"/>
  <c r="AF291" i="38"/>
  <c r="AX291" i="38"/>
  <c r="L291" i="38"/>
  <c r="AV291" i="38"/>
  <c r="BA291" i="38"/>
  <c r="AQ291" i="38"/>
  <c r="AU291" i="38"/>
  <c r="O291" i="38"/>
  <c r="S291" i="38"/>
  <c r="AC291" i="38"/>
  <c r="AY291" i="38"/>
  <c r="AJ291" i="38"/>
  <c r="Z291" i="38"/>
  <c r="BB291" i="38"/>
  <c r="G291" i="38"/>
  <c r="Y291" i="38"/>
  <c r="U291" i="38"/>
  <c r="AZ291" i="38"/>
  <c r="AH291" i="38"/>
  <c r="AT291" i="38"/>
  <c r="AD291" i="38"/>
  <c r="AB291" i="38"/>
  <c r="H291" i="38"/>
  <c r="AG294" i="38"/>
  <c r="S294" i="38"/>
  <c r="W294" i="38"/>
  <c r="AA294" i="38"/>
  <c r="AC294" i="38"/>
  <c r="AY294" i="38"/>
  <c r="BE294" i="38"/>
  <c r="N294" i="38"/>
  <c r="T294" i="38"/>
  <c r="AX294" i="38"/>
  <c r="V294" i="38"/>
  <c r="AN294" i="38"/>
  <c r="Z294" i="38"/>
  <c r="AB294" i="38"/>
  <c r="AJ294" i="38"/>
  <c r="AE294" i="38"/>
  <c r="Y294" i="38"/>
  <c r="AS294" i="38"/>
  <c r="O294" i="38"/>
  <c r="BA294" i="38"/>
  <c r="U294" i="38"/>
  <c r="AI294" i="38"/>
  <c r="AD294" i="38"/>
  <c r="AR294" i="38"/>
  <c r="AF294" i="38"/>
  <c r="AL294" i="38"/>
  <c r="AZ294" i="38"/>
  <c r="AP294" i="38"/>
  <c r="R294" i="38"/>
  <c r="L294" i="38"/>
  <c r="AU294" i="38"/>
  <c r="AW294" i="38"/>
  <c r="Q294" i="38"/>
  <c r="AM294" i="38"/>
  <c r="G294" i="38"/>
  <c r="AQ294" i="38"/>
  <c r="M294" i="38"/>
  <c r="K294" i="38"/>
  <c r="AT294" i="38"/>
  <c r="BB294" i="38"/>
  <c r="P294" i="38"/>
  <c r="AO294" i="38"/>
  <c r="AK294" i="38"/>
  <c r="I294" i="38"/>
  <c r="E294" i="38"/>
  <c r="X294" i="38"/>
  <c r="J294" i="38"/>
  <c r="AH294" i="38"/>
  <c r="F294" i="38"/>
  <c r="H294" i="38"/>
  <c r="AV294" i="38"/>
  <c r="AA293" i="38"/>
  <c r="BA293" i="38"/>
  <c r="AW293" i="38"/>
  <c r="AE293" i="38"/>
  <c r="AU293" i="38"/>
  <c r="O293" i="38"/>
  <c r="T293" i="38"/>
  <c r="AP293" i="38"/>
  <c r="AN293" i="38"/>
  <c r="N293" i="38"/>
  <c r="Z293" i="38"/>
  <c r="AF293" i="38"/>
  <c r="AT293" i="38"/>
  <c r="H293" i="38"/>
  <c r="AD293" i="38"/>
  <c r="Q293" i="38"/>
  <c r="X293" i="38"/>
  <c r="S293" i="38"/>
  <c r="AS293" i="38"/>
  <c r="AM293" i="38"/>
  <c r="I293" i="38"/>
  <c r="AO293" i="38"/>
  <c r="G293" i="38"/>
  <c r="AJ293" i="38"/>
  <c r="AL293" i="38"/>
  <c r="R293" i="38"/>
  <c r="L293" i="38"/>
  <c r="F293" i="38"/>
  <c r="AV293" i="38"/>
  <c r="AX293" i="38"/>
  <c r="AH293" i="38"/>
  <c r="K293" i="38"/>
  <c r="E293" i="38"/>
  <c r="J293" i="38"/>
  <c r="AY293" i="38"/>
  <c r="AI293" i="38"/>
  <c r="AC293" i="38"/>
  <c r="Y293" i="38"/>
  <c r="AK293" i="38"/>
  <c r="W293" i="38"/>
  <c r="U293" i="38"/>
  <c r="BE293" i="38"/>
  <c r="AZ293" i="38"/>
  <c r="AB293" i="38"/>
  <c r="AQ293" i="38"/>
  <c r="AG293" i="38"/>
  <c r="AR293" i="38"/>
  <c r="M293" i="38"/>
  <c r="BB293" i="38"/>
  <c r="P293" i="38"/>
  <c r="V293" i="38"/>
  <c r="AG292" i="38"/>
  <c r="AY292" i="38"/>
  <c r="AE292" i="38"/>
  <c r="K292" i="38"/>
  <c r="AC292" i="38"/>
  <c r="AQ292" i="38"/>
  <c r="V292" i="38"/>
  <c r="AZ292" i="38"/>
  <c r="AP292" i="38"/>
  <c r="N292" i="38"/>
  <c r="X292" i="38"/>
  <c r="L292" i="38"/>
  <c r="J292" i="38"/>
  <c r="AH292" i="38"/>
  <c r="AO292" i="38"/>
  <c r="G292" i="38"/>
  <c r="T292" i="38"/>
  <c r="AJ292" i="38"/>
  <c r="Y292" i="38"/>
  <c r="AI292" i="38"/>
  <c r="W292" i="38"/>
  <c r="BA292" i="38"/>
  <c r="U292" i="38"/>
  <c r="AA292" i="38"/>
  <c r="BE292" i="38"/>
  <c r="AL292" i="38"/>
  <c r="AF292" i="38"/>
  <c r="AB292" i="38"/>
  <c r="AD292" i="38"/>
  <c r="R292" i="38"/>
  <c r="AR292" i="38"/>
  <c r="BB292" i="38"/>
  <c r="H292" i="38"/>
  <c r="AN292" i="38"/>
  <c r="I292" i="38"/>
  <c r="AK292" i="38"/>
  <c r="AV292" i="38"/>
  <c r="AW292" i="38"/>
  <c r="Q292" i="38"/>
  <c r="AU292" i="38"/>
  <c r="O292" i="38"/>
  <c r="AS292" i="38"/>
  <c r="M292" i="38"/>
  <c r="S292" i="38"/>
  <c r="AT292" i="38"/>
  <c r="AM292" i="38"/>
  <c r="E292" i="38"/>
  <c r="Z292" i="38"/>
  <c r="P292" i="38"/>
  <c r="F292" i="38"/>
  <c r="AX292" i="38"/>
  <c r="L285" i="38"/>
  <c r="X285" i="38"/>
  <c r="AN285" i="38"/>
  <c r="BB285" i="38"/>
  <c r="AP285" i="38"/>
  <c r="AD285" i="38"/>
  <c r="AX285" i="38"/>
  <c r="H285" i="38"/>
  <c r="AJ285" i="38"/>
  <c r="AT285" i="38"/>
  <c r="R285" i="38"/>
  <c r="AL285" i="38"/>
  <c r="AZ285" i="38"/>
  <c r="G285" i="38"/>
  <c r="BE285" i="38"/>
  <c r="P285" i="38"/>
  <c r="AH285" i="38"/>
  <c r="V285" i="38"/>
  <c r="AO285" i="38"/>
  <c r="Q285" i="38"/>
  <c r="K285" i="38"/>
  <c r="U285" i="38"/>
  <c r="AY285" i="38"/>
  <c r="AG285" i="38"/>
  <c r="S285" i="38"/>
  <c r="T285" i="38"/>
  <c r="J285" i="38"/>
  <c r="F285" i="38"/>
  <c r="AB285" i="38"/>
  <c r="AV285" i="38"/>
  <c r="W285" i="38"/>
  <c r="AW285" i="38"/>
  <c r="AU285" i="38"/>
  <c r="Y285" i="38"/>
  <c r="E285" i="38"/>
  <c r="N285" i="38"/>
  <c r="AK285" i="38"/>
  <c r="BA285" i="38"/>
  <c r="AC285" i="38"/>
  <c r="Z285" i="38"/>
  <c r="AQ285" i="38"/>
  <c r="M285" i="38"/>
  <c r="AE285" i="38"/>
  <c r="AI285" i="38"/>
  <c r="O285" i="38"/>
  <c r="AF285" i="38"/>
  <c r="I285" i="38"/>
  <c r="AR285" i="38"/>
  <c r="AA285" i="38"/>
  <c r="AS285" i="38"/>
  <c r="AM285" i="38"/>
  <c r="AU287" i="38"/>
  <c r="M287" i="38"/>
  <c r="AS287" i="38"/>
  <c r="K287" i="38"/>
  <c r="G287" i="38"/>
  <c r="Y287" i="38"/>
  <c r="O287" i="38"/>
  <c r="BE287" i="38"/>
  <c r="AD287" i="38"/>
  <c r="N287" i="38"/>
  <c r="AM287" i="38"/>
  <c r="AA287" i="38"/>
  <c r="AI287" i="38"/>
  <c r="E287" i="38"/>
  <c r="AY287" i="38"/>
  <c r="Q287" i="38"/>
  <c r="P287" i="38"/>
  <c r="R287" i="38"/>
  <c r="AZ287" i="38"/>
  <c r="H287" i="38"/>
  <c r="AT287" i="38"/>
  <c r="AB287" i="38"/>
  <c r="Z287" i="38"/>
  <c r="AE287" i="38"/>
  <c r="AO287" i="38"/>
  <c r="AC287" i="38"/>
  <c r="AW287" i="38"/>
  <c r="AQ287" i="38"/>
  <c r="I287" i="38"/>
  <c r="AF287" i="38"/>
  <c r="AP287" i="38"/>
  <c r="F287" i="38"/>
  <c r="X287" i="38"/>
  <c r="AX287" i="38"/>
  <c r="AR287" i="38"/>
  <c r="AJ287" i="38"/>
  <c r="L287" i="38"/>
  <c r="U287" i="38"/>
  <c r="BA287" i="38"/>
  <c r="S287" i="38"/>
  <c r="W287" i="38"/>
  <c r="AG287" i="38"/>
  <c r="AK287" i="38"/>
  <c r="AV287" i="38"/>
  <c r="T287" i="38"/>
  <c r="AL287" i="38"/>
  <c r="AN287" i="38"/>
  <c r="J287" i="38"/>
  <c r="V287" i="38"/>
  <c r="AH287" i="38"/>
  <c r="BB287" i="38"/>
  <c r="AK289" i="38"/>
  <c r="G289" i="38"/>
  <c r="AQ289" i="38"/>
  <c r="M289" i="38"/>
  <c r="I289" i="38"/>
  <c r="W289" i="38"/>
  <c r="Z289" i="38"/>
  <c r="AC289" i="38"/>
  <c r="AM289" i="38"/>
  <c r="AI289" i="38"/>
  <c r="AU289" i="38"/>
  <c r="AY289" i="38"/>
  <c r="AA289" i="38"/>
  <c r="BE289" i="38"/>
  <c r="AN289" i="38"/>
  <c r="L289" i="38"/>
  <c r="N289" i="38"/>
  <c r="AV289" i="38"/>
  <c r="T289" i="38"/>
  <c r="AP289" i="38"/>
  <c r="V289" i="38"/>
  <c r="J289" i="38"/>
  <c r="BA289" i="38"/>
  <c r="S289" i="38"/>
  <c r="E289" i="38"/>
  <c r="Y289" i="38"/>
  <c r="AE289" i="38"/>
  <c r="AO289" i="38"/>
  <c r="K289" i="38"/>
  <c r="R289" i="38"/>
  <c r="AB289" i="38"/>
  <c r="AL289" i="38"/>
  <c r="AH289" i="38"/>
  <c r="AJ289" i="38"/>
  <c r="AT289" i="38"/>
  <c r="BB289" i="38"/>
  <c r="AS289" i="38"/>
  <c r="O289" i="38"/>
  <c r="AW289" i="38"/>
  <c r="Q289" i="38"/>
  <c r="U289" i="38"/>
  <c r="AG289" i="38"/>
  <c r="H289" i="38"/>
  <c r="AX289" i="38"/>
  <c r="AR289" i="38"/>
  <c r="P289" i="38"/>
  <c r="AD289" i="38"/>
  <c r="AZ289" i="38"/>
  <c r="F289" i="38"/>
  <c r="X289" i="38"/>
  <c r="AF289" i="38"/>
  <c r="BA284" i="38"/>
  <c r="AU284" i="38"/>
  <c r="O284" i="38"/>
  <c r="AQ284" i="38"/>
  <c r="K284" i="38"/>
  <c r="I284" i="38"/>
  <c r="U284" i="38"/>
  <c r="T284" i="38"/>
  <c r="AS284" i="38"/>
  <c r="AO284" i="38"/>
  <c r="G284" i="38"/>
  <c r="AG284" i="38"/>
  <c r="AW284" i="38"/>
  <c r="AA284" i="38"/>
  <c r="R284" i="38"/>
  <c r="AR284" i="38"/>
  <c r="V284" i="38"/>
  <c r="AZ284" i="38"/>
  <c r="AP284" i="38"/>
  <c r="N284" i="38"/>
  <c r="X284" i="38"/>
  <c r="Z284" i="38"/>
  <c r="AK284" i="38"/>
  <c r="AI284" i="38"/>
  <c r="E284" i="38"/>
  <c r="Y284" i="38"/>
  <c r="AM284" i="38"/>
  <c r="S284" i="38"/>
  <c r="AH284" i="38"/>
  <c r="AN284" i="38"/>
  <c r="AL284" i="38"/>
  <c r="AF284" i="38"/>
  <c r="AB284" i="38"/>
  <c r="AD284" i="38"/>
  <c r="F284" i="38"/>
  <c r="AV284" i="38"/>
  <c r="AC284" i="38"/>
  <c r="W284" i="38"/>
  <c r="AY284" i="38"/>
  <c r="Q284" i="38"/>
  <c r="AE284" i="38"/>
  <c r="M284" i="38"/>
  <c r="BE284" i="38"/>
  <c r="AX284" i="38"/>
  <c r="P284" i="38"/>
  <c r="BB284" i="38"/>
  <c r="J284" i="38"/>
  <c r="H284" i="38"/>
  <c r="AT284" i="38"/>
  <c r="L284" i="38"/>
  <c r="AJ284" i="38"/>
  <c r="AI286" i="38"/>
  <c r="AS286" i="38"/>
  <c r="Q286" i="38"/>
  <c r="AQ286" i="38"/>
  <c r="O286" i="38"/>
  <c r="AK286" i="38"/>
  <c r="AT286" i="38"/>
  <c r="BB286" i="38"/>
  <c r="AA286" i="38"/>
  <c r="AO286" i="38"/>
  <c r="I286" i="38"/>
  <c r="AM286" i="38"/>
  <c r="G286" i="38"/>
  <c r="U286" i="38"/>
  <c r="X286" i="38"/>
  <c r="AH286" i="38"/>
  <c r="F286" i="38"/>
  <c r="H286" i="38"/>
  <c r="J286" i="38"/>
  <c r="AV286" i="38"/>
  <c r="AW286" i="38"/>
  <c r="S286" i="38"/>
  <c r="AG286" i="38"/>
  <c r="AC286" i="38"/>
  <c r="AE286" i="38"/>
  <c r="BA286" i="38"/>
  <c r="E286" i="38"/>
  <c r="N286" i="38"/>
  <c r="T286" i="38"/>
  <c r="AX286" i="38"/>
  <c r="V286" i="38"/>
  <c r="AN286" i="38"/>
  <c r="Z286" i="38"/>
  <c r="AB286" i="38"/>
  <c r="R286" i="38"/>
  <c r="L286" i="38"/>
  <c r="AU286" i="38"/>
  <c r="K286" i="38"/>
  <c r="Y286" i="38"/>
  <c r="M286" i="38"/>
  <c r="W286" i="38"/>
  <c r="AY286" i="38"/>
  <c r="BE286" i="38"/>
  <c r="AD286" i="38"/>
  <c r="AR286" i="38"/>
  <c r="AF286" i="38"/>
  <c r="AL286" i="38"/>
  <c r="AZ286" i="38"/>
  <c r="AP286" i="38"/>
  <c r="AJ286" i="38"/>
  <c r="P286" i="38"/>
  <c r="W288" i="38"/>
  <c r="Q288" i="38"/>
  <c r="AC288" i="38"/>
  <c r="AO288" i="38"/>
  <c r="AI288" i="38"/>
  <c r="AG288" i="38"/>
  <c r="J288" i="38"/>
  <c r="AT288" i="38"/>
  <c r="AU288" i="38"/>
  <c r="O288" i="38"/>
  <c r="BA288" i="38"/>
  <c r="U288" i="38"/>
  <c r="Y288" i="38"/>
  <c r="AA288" i="38"/>
  <c r="I288" i="38"/>
  <c r="AX288" i="38"/>
  <c r="F288" i="38"/>
  <c r="T288" i="38"/>
  <c r="Z288" i="38"/>
  <c r="X288" i="38"/>
  <c r="AJ288" i="38"/>
  <c r="BB288" i="38"/>
  <c r="P288" i="38"/>
  <c r="AM288" i="38"/>
  <c r="G288" i="38"/>
  <c r="AS288" i="38"/>
  <c r="M288" i="38"/>
  <c r="AY288" i="38"/>
  <c r="S288" i="38"/>
  <c r="L288" i="38"/>
  <c r="V288" i="38"/>
  <c r="AZ288" i="38"/>
  <c r="AP288" i="38"/>
  <c r="N288" i="38"/>
  <c r="AF288" i="38"/>
  <c r="AN288" i="38"/>
  <c r="AH288" i="38"/>
  <c r="AE288" i="38"/>
  <c r="AW288" i="38"/>
  <c r="AK288" i="38"/>
  <c r="E288" i="38"/>
  <c r="AQ288" i="38"/>
  <c r="K288" i="38"/>
  <c r="BE288" i="38"/>
  <c r="R288" i="38"/>
  <c r="AR288" i="38"/>
  <c r="AL288" i="38"/>
  <c r="H288" i="38"/>
  <c r="AB288" i="38"/>
  <c r="AD288" i="38"/>
  <c r="AV288" i="38"/>
  <c r="I283" i="38"/>
  <c r="Y283" i="38"/>
  <c r="AY283" i="38"/>
  <c r="AS283" i="38"/>
  <c r="AC283" i="38"/>
  <c r="AG283" i="38"/>
  <c r="AN283" i="38"/>
  <c r="R283" i="38"/>
  <c r="V283" i="38"/>
  <c r="AF283" i="38"/>
  <c r="AX283" i="38"/>
  <c r="F283" i="38"/>
  <c r="BB283" i="38"/>
  <c r="AL283" i="38"/>
  <c r="BA283" i="38"/>
  <c r="AE283" i="38"/>
  <c r="E283" i="38"/>
  <c r="AW283" i="38"/>
  <c r="U283" i="38"/>
  <c r="AO283" i="38"/>
  <c r="AM283" i="38"/>
  <c r="BE283" i="38"/>
  <c r="N283" i="38"/>
  <c r="AV283" i="38"/>
  <c r="AK283" i="38"/>
  <c r="AA283" i="38"/>
  <c r="G283" i="38"/>
  <c r="S283" i="38"/>
  <c r="O283" i="38"/>
  <c r="Q283" i="38"/>
  <c r="H283" i="38"/>
  <c r="AT283" i="38"/>
  <c r="AB283" i="38"/>
  <c r="AH283" i="38"/>
  <c r="AD283" i="38"/>
  <c r="AJ283" i="38"/>
  <c r="Z283" i="38"/>
  <c r="AU283" i="38"/>
  <c r="M283" i="38"/>
  <c r="K283" i="38"/>
  <c r="W283" i="38"/>
  <c r="AQ283" i="38"/>
  <c r="AI283" i="38"/>
  <c r="X283" i="38"/>
  <c r="AP283" i="38"/>
  <c r="AR283" i="38"/>
  <c r="P283" i="38"/>
  <c r="J283" i="38"/>
  <c r="AZ283" i="38"/>
  <c r="L283" i="38"/>
  <c r="T283" i="38"/>
  <c r="BE217" i="38"/>
  <c r="AJ217" i="38"/>
  <c r="V217" i="38"/>
  <c r="AF217" i="38"/>
  <c r="H217" i="38"/>
  <c r="L217" i="38"/>
  <c r="Z217" i="38"/>
  <c r="J217" i="38"/>
  <c r="F217" i="38"/>
  <c r="N217" i="38"/>
  <c r="X217" i="38"/>
  <c r="AB217" i="38"/>
  <c r="AH217" i="38"/>
  <c r="T217" i="38"/>
  <c r="P217" i="38"/>
  <c r="AD217" i="38"/>
  <c r="R217" i="38"/>
  <c r="AC217" i="38"/>
  <c r="AE217" i="38"/>
  <c r="Y217" i="38"/>
  <c r="I217" i="38"/>
  <c r="W217" i="38"/>
  <c r="S217" i="38"/>
  <c r="Q217" i="38"/>
  <c r="AA217" i="38"/>
  <c r="E217" i="38"/>
  <c r="O217" i="38"/>
  <c r="M217" i="38"/>
  <c r="K217" i="38"/>
  <c r="G217" i="38"/>
  <c r="AI217" i="38"/>
  <c r="U217" i="38"/>
  <c r="AG217" i="38"/>
  <c r="K220" i="38"/>
  <c r="I220" i="38"/>
  <c r="O220" i="38"/>
  <c r="AI220" i="38"/>
  <c r="AG220" i="38"/>
  <c r="G220" i="38"/>
  <c r="AA220" i="38"/>
  <c r="M220" i="38"/>
  <c r="Y220" i="38"/>
  <c r="AC220" i="38"/>
  <c r="AE220" i="38"/>
  <c r="S220" i="38"/>
  <c r="Q220" i="38"/>
  <c r="E220" i="38"/>
  <c r="W220" i="38"/>
  <c r="U220" i="38"/>
  <c r="J220" i="38"/>
  <c r="R220" i="38"/>
  <c r="AF220" i="38"/>
  <c r="H220" i="38"/>
  <c r="L220" i="38"/>
  <c r="AD220" i="38"/>
  <c r="AH220" i="38"/>
  <c r="Z220" i="38"/>
  <c r="N220" i="38"/>
  <c r="V220" i="38"/>
  <c r="AJ220" i="38"/>
  <c r="AB220" i="38"/>
  <c r="BE220" i="38"/>
  <c r="T220" i="38"/>
  <c r="P220" i="38"/>
  <c r="X220" i="38"/>
  <c r="F220" i="38"/>
  <c r="U224" i="38"/>
  <c r="O224" i="38"/>
  <c r="AA224" i="38"/>
  <c r="Q224" i="38"/>
  <c r="W224" i="38"/>
  <c r="M224" i="38"/>
  <c r="S224" i="38"/>
  <c r="I224" i="38"/>
  <c r="AI224" i="38"/>
  <c r="E224" i="38"/>
  <c r="K224" i="38"/>
  <c r="AC224" i="38"/>
  <c r="AG224" i="38"/>
  <c r="G224" i="38"/>
  <c r="Y224" i="38"/>
  <c r="AE224" i="38"/>
  <c r="P224" i="38"/>
  <c r="AB224" i="38"/>
  <c r="AJ224" i="38"/>
  <c r="AH224" i="38"/>
  <c r="R224" i="38"/>
  <c r="J224" i="38"/>
  <c r="T224" i="38"/>
  <c r="H224" i="38"/>
  <c r="N224" i="38"/>
  <c r="X224" i="38"/>
  <c r="V224" i="38"/>
  <c r="AD224" i="38"/>
  <c r="F224" i="38"/>
  <c r="BE224" i="38"/>
  <c r="Z224" i="38"/>
  <c r="AF224" i="38"/>
  <c r="L224" i="38"/>
  <c r="Y219" i="38"/>
  <c r="W219" i="38"/>
  <c r="AG219" i="38"/>
  <c r="AC219" i="38"/>
  <c r="AI219" i="38"/>
  <c r="Q219" i="38"/>
  <c r="O219" i="38"/>
  <c r="AE219" i="38"/>
  <c r="K219" i="38"/>
  <c r="S219" i="38"/>
  <c r="AA219" i="38"/>
  <c r="G219" i="38"/>
  <c r="M219" i="38"/>
  <c r="U219" i="38"/>
  <c r="I219" i="38"/>
  <c r="E219" i="38"/>
  <c r="BE219" i="38"/>
  <c r="F219" i="38"/>
  <c r="T219" i="38"/>
  <c r="L219" i="38"/>
  <c r="N219" i="38"/>
  <c r="AF219" i="38"/>
  <c r="X219" i="38"/>
  <c r="V219" i="38"/>
  <c r="AB219" i="38"/>
  <c r="J219" i="38"/>
  <c r="P219" i="38"/>
  <c r="R219" i="38"/>
  <c r="AJ219" i="38"/>
  <c r="AH219" i="38"/>
  <c r="Z219" i="38"/>
  <c r="AD219" i="38"/>
  <c r="H219" i="38"/>
  <c r="M214" i="38"/>
  <c r="I214" i="38"/>
  <c r="AC214" i="38"/>
  <c r="AG214" i="38"/>
  <c r="AE214" i="38"/>
  <c r="E214" i="38"/>
  <c r="O214" i="38"/>
  <c r="Y214" i="38"/>
  <c r="S214" i="38"/>
  <c r="AI214" i="38"/>
  <c r="Q214" i="38"/>
  <c r="G214" i="38"/>
  <c r="K214" i="38"/>
  <c r="AA214" i="38"/>
  <c r="U214" i="38"/>
  <c r="W214" i="38"/>
  <c r="V214" i="38"/>
  <c r="H214" i="38"/>
  <c r="R214" i="38"/>
  <c r="AF214" i="38"/>
  <c r="AD214" i="38"/>
  <c r="P214" i="38"/>
  <c r="L214" i="38"/>
  <c r="X214" i="38"/>
  <c r="BE214" i="38"/>
  <c r="AH214" i="38"/>
  <c r="F214" i="38"/>
  <c r="Z214" i="38"/>
  <c r="AB214" i="38"/>
  <c r="T214" i="38"/>
  <c r="N214" i="38"/>
  <c r="J214" i="38"/>
  <c r="AJ214" i="38"/>
  <c r="W227" i="38"/>
  <c r="U227" i="38"/>
  <c r="Q227" i="38"/>
  <c r="AA227" i="38"/>
  <c r="Y227" i="38"/>
  <c r="O227" i="38"/>
  <c r="M227" i="38"/>
  <c r="S227" i="38"/>
  <c r="I227" i="38"/>
  <c r="G227" i="38"/>
  <c r="E227" i="38"/>
  <c r="K227" i="38"/>
  <c r="AE227" i="38"/>
  <c r="AG227" i="38"/>
  <c r="AC227" i="38"/>
  <c r="AI227" i="38"/>
  <c r="BE227" i="38"/>
  <c r="N227" i="38"/>
  <c r="R227" i="38"/>
  <c r="J227" i="38"/>
  <c r="AJ227" i="38"/>
  <c r="AD227" i="38"/>
  <c r="V227" i="38"/>
  <c r="L227" i="38"/>
  <c r="Z227" i="38"/>
  <c r="H227" i="38"/>
  <c r="AF227" i="38"/>
  <c r="F227" i="38"/>
  <c r="P227" i="38"/>
  <c r="T227" i="38"/>
  <c r="AH227" i="38"/>
  <c r="AB227" i="38"/>
  <c r="X227" i="38"/>
  <c r="E222" i="38"/>
  <c r="K222" i="38"/>
  <c r="Q222" i="38"/>
  <c r="AC222" i="38"/>
  <c r="AI222" i="38"/>
  <c r="I222" i="38"/>
  <c r="U222" i="38"/>
  <c r="W222" i="38"/>
  <c r="AA222" i="38"/>
  <c r="AE222" i="38"/>
  <c r="AG222" i="38"/>
  <c r="G222" i="38"/>
  <c r="M222" i="38"/>
  <c r="S222" i="38"/>
  <c r="O222" i="38"/>
  <c r="Y222" i="38"/>
  <c r="AB222" i="38"/>
  <c r="Z222" i="38"/>
  <c r="H222" i="38"/>
  <c r="R222" i="38"/>
  <c r="AJ222" i="38"/>
  <c r="AD222" i="38"/>
  <c r="BE222" i="38"/>
  <c r="X222" i="38"/>
  <c r="AH222" i="38"/>
  <c r="AF222" i="38"/>
  <c r="F222" i="38"/>
  <c r="V222" i="38"/>
  <c r="J222" i="38"/>
  <c r="T222" i="38"/>
  <c r="P222" i="38"/>
  <c r="L222" i="38"/>
  <c r="N222" i="38"/>
  <c r="E225" i="38"/>
  <c r="AC225" i="38"/>
  <c r="AG225" i="38"/>
  <c r="W225" i="38"/>
  <c r="K225" i="38"/>
  <c r="S225" i="38"/>
  <c r="Y225" i="38"/>
  <c r="AE225" i="38"/>
  <c r="Q225" i="38"/>
  <c r="AI225" i="38"/>
  <c r="AA225" i="38"/>
  <c r="O225" i="38"/>
  <c r="M225" i="38"/>
  <c r="G225" i="38"/>
  <c r="U225" i="38"/>
  <c r="I225" i="38"/>
  <c r="BE225" i="38"/>
  <c r="H225" i="38"/>
  <c r="J225" i="38"/>
  <c r="R225" i="38"/>
  <c r="AB225" i="38"/>
  <c r="L225" i="38"/>
  <c r="X225" i="38"/>
  <c r="Z225" i="38"/>
  <c r="AF225" i="38"/>
  <c r="T225" i="38"/>
  <c r="AH225" i="38"/>
  <c r="V225" i="38"/>
  <c r="P225" i="38"/>
  <c r="AJ225" i="38"/>
  <c r="N225" i="38"/>
  <c r="F225" i="38"/>
  <c r="AD225" i="38"/>
  <c r="M218" i="38"/>
  <c r="S218" i="38"/>
  <c r="Q218" i="38"/>
  <c r="E218" i="38"/>
  <c r="K218" i="38"/>
  <c r="I218" i="38"/>
  <c r="AC218" i="38"/>
  <c r="AI218" i="38"/>
  <c r="AG218" i="38"/>
  <c r="AE218" i="38"/>
  <c r="U218" i="38"/>
  <c r="G218" i="38"/>
  <c r="AA218" i="38"/>
  <c r="W218" i="38"/>
  <c r="Y218" i="38"/>
  <c r="O218" i="38"/>
  <c r="AF218" i="38"/>
  <c r="T218" i="38"/>
  <c r="H218" i="38"/>
  <c r="BE218" i="38"/>
  <c r="R218" i="38"/>
  <c r="V218" i="38"/>
  <c r="X218" i="38"/>
  <c r="Z218" i="38"/>
  <c r="N218" i="38"/>
  <c r="AJ218" i="38"/>
  <c r="AH218" i="38"/>
  <c r="J218" i="38"/>
  <c r="F218" i="38"/>
  <c r="P218" i="38"/>
  <c r="AB218" i="38"/>
  <c r="L218" i="38"/>
  <c r="AD218" i="38"/>
  <c r="Q216" i="38"/>
  <c r="G216" i="38"/>
  <c r="M216" i="38"/>
  <c r="K216" i="38"/>
  <c r="I216" i="38"/>
  <c r="AC216" i="38"/>
  <c r="AI216" i="38"/>
  <c r="E216" i="38"/>
  <c r="AE216" i="38"/>
  <c r="S216" i="38"/>
  <c r="W216" i="38"/>
  <c r="AA216" i="38"/>
  <c r="Y216" i="38"/>
  <c r="O216" i="38"/>
  <c r="U216" i="38"/>
  <c r="AG216" i="38"/>
  <c r="AB216" i="38"/>
  <c r="V216" i="38"/>
  <c r="AH216" i="38"/>
  <c r="AF216" i="38"/>
  <c r="J216" i="38"/>
  <c r="T216" i="38"/>
  <c r="P216" i="38"/>
  <c r="H216" i="38"/>
  <c r="Z216" i="38"/>
  <c r="X216" i="38"/>
  <c r="AD216" i="38"/>
  <c r="R216" i="38"/>
  <c r="AJ216" i="38"/>
  <c r="BE216" i="38"/>
  <c r="L216" i="38"/>
  <c r="N216" i="38"/>
  <c r="F216" i="38"/>
  <c r="E223" i="38"/>
  <c r="I223" i="38"/>
  <c r="AG223" i="38"/>
  <c r="AC223" i="38"/>
  <c r="U223" i="38"/>
  <c r="O223" i="38"/>
  <c r="M223" i="38"/>
  <c r="K223" i="38"/>
  <c r="AE223" i="38"/>
  <c r="AI223" i="38"/>
  <c r="G223" i="38"/>
  <c r="Q223" i="38"/>
  <c r="W223" i="38"/>
  <c r="Y223" i="38"/>
  <c r="AA223" i="38"/>
  <c r="S223" i="38"/>
  <c r="V223" i="38"/>
  <c r="Z223" i="38"/>
  <c r="AD223" i="38"/>
  <c r="F223" i="38"/>
  <c r="T223" i="38"/>
  <c r="AH223" i="38"/>
  <c r="P223" i="38"/>
  <c r="R223" i="38"/>
  <c r="N223" i="38"/>
  <c r="X223" i="38"/>
  <c r="J223" i="38"/>
  <c r="AB223" i="38"/>
  <c r="L223" i="38"/>
  <c r="BE223" i="38"/>
  <c r="AJ223" i="38"/>
  <c r="H223" i="38"/>
  <c r="AF223" i="38"/>
  <c r="E226" i="38"/>
  <c r="AI226" i="38"/>
  <c r="O226" i="38"/>
  <c r="Y226" i="38"/>
  <c r="AC226" i="38"/>
  <c r="AE226" i="38"/>
  <c r="AA226" i="38"/>
  <c r="Q226" i="38"/>
  <c r="W226" i="38"/>
  <c r="U226" i="38"/>
  <c r="S226" i="38"/>
  <c r="I226" i="38"/>
  <c r="G226" i="38"/>
  <c r="M226" i="38"/>
  <c r="K226" i="38"/>
  <c r="AG226" i="38"/>
  <c r="BE226" i="38"/>
  <c r="AJ226" i="38"/>
  <c r="R226" i="38"/>
  <c r="Z226" i="38"/>
  <c r="N226" i="38"/>
  <c r="V226" i="38"/>
  <c r="AF226" i="38"/>
  <c r="X226" i="38"/>
  <c r="J226" i="38"/>
  <c r="H226" i="38"/>
  <c r="L226" i="38"/>
  <c r="T226" i="38"/>
  <c r="F226" i="38"/>
  <c r="AD226" i="38"/>
  <c r="AB226" i="38"/>
  <c r="AH226" i="38"/>
  <c r="P226" i="38"/>
  <c r="Q215" i="38"/>
  <c r="O215" i="38"/>
  <c r="U215" i="38"/>
  <c r="S215" i="38"/>
  <c r="I215" i="38"/>
  <c r="G215" i="38"/>
  <c r="M215" i="38"/>
  <c r="AE215" i="38"/>
  <c r="AI215" i="38"/>
  <c r="E215" i="38"/>
  <c r="Y215" i="38"/>
  <c r="K215" i="38"/>
  <c r="W215" i="38"/>
  <c r="AA215" i="38"/>
  <c r="AC215" i="38"/>
  <c r="AG215" i="38"/>
  <c r="AH215" i="38"/>
  <c r="H215" i="38"/>
  <c r="AJ215" i="38"/>
  <c r="R215" i="38"/>
  <c r="J215" i="38"/>
  <c r="X215" i="38"/>
  <c r="BE215" i="38"/>
  <c r="N215" i="38"/>
  <c r="AB215" i="38"/>
  <c r="T215" i="38"/>
  <c r="V215" i="38"/>
  <c r="P215" i="38"/>
  <c r="L215" i="38"/>
  <c r="F215" i="38"/>
  <c r="AD215" i="38"/>
  <c r="Z215" i="38"/>
  <c r="AF215" i="38"/>
  <c r="AI221" i="38"/>
  <c r="AA221" i="38"/>
  <c r="Y221" i="38"/>
  <c r="U221" i="38"/>
  <c r="M221" i="38"/>
  <c r="S221" i="38"/>
  <c r="Q221" i="38"/>
  <c r="W221" i="38"/>
  <c r="AC221" i="38"/>
  <c r="AE221" i="38"/>
  <c r="O221" i="38"/>
  <c r="E221" i="38"/>
  <c r="K221" i="38"/>
  <c r="I221" i="38"/>
  <c r="AG221" i="38"/>
  <c r="G221" i="38"/>
  <c r="F221" i="38"/>
  <c r="AB221" i="38"/>
  <c r="BE221" i="38"/>
  <c r="X221" i="38"/>
  <c r="AH221" i="38"/>
  <c r="V221" i="38"/>
  <c r="N221" i="38"/>
  <c r="AF221" i="38"/>
  <c r="T221" i="38"/>
  <c r="L221" i="38"/>
  <c r="Z221" i="38"/>
  <c r="AD221" i="38"/>
  <c r="AJ221" i="38"/>
  <c r="P221" i="38"/>
  <c r="H221" i="38"/>
  <c r="J221" i="38"/>
  <c r="R221" i="38"/>
  <c r="S213" i="38"/>
  <c r="E213" i="38"/>
  <c r="L213" i="38"/>
  <c r="AH213" i="38"/>
  <c r="P213" i="38"/>
  <c r="H213" i="38"/>
  <c r="AJ213" i="38"/>
  <c r="Y213" i="38"/>
  <c r="AC213" i="38"/>
  <c r="M213" i="38"/>
  <c r="AG213" i="38"/>
  <c r="AF213" i="38"/>
  <c r="AD213" i="38"/>
  <c r="N213" i="38"/>
  <c r="Z213" i="38"/>
  <c r="V213" i="38"/>
  <c r="AB213" i="38"/>
  <c r="AE213" i="38"/>
  <c r="Q213" i="38"/>
  <c r="U213" i="38"/>
  <c r="AI213" i="38"/>
  <c r="G213" i="38"/>
  <c r="I213" i="38"/>
  <c r="O213" i="38"/>
  <c r="AA213" i="38"/>
  <c r="W213" i="38"/>
  <c r="K213" i="38"/>
  <c r="BE213" i="38"/>
  <c r="T213" i="38"/>
  <c r="R213" i="38"/>
  <c r="J213" i="38"/>
  <c r="X213" i="38"/>
  <c r="F213" i="38"/>
  <c r="AU195" i="38"/>
  <c r="S195" i="38"/>
  <c r="AK195" i="38"/>
  <c r="Y195" i="38"/>
  <c r="O195" i="38"/>
  <c r="AW195" i="38"/>
  <c r="Q195" i="38"/>
  <c r="AJ195" i="38"/>
  <c r="Z195" i="38"/>
  <c r="AT195" i="38"/>
  <c r="AZ195" i="38"/>
  <c r="AX195" i="38"/>
  <c r="AG195" i="38"/>
  <c r="AS195" i="38"/>
  <c r="E195" i="38"/>
  <c r="AC195" i="38"/>
  <c r="AY195" i="38"/>
  <c r="G195" i="38"/>
  <c r="AA195" i="38"/>
  <c r="V195" i="38"/>
  <c r="AV195" i="38"/>
  <c r="AB195" i="38"/>
  <c r="T195" i="38"/>
  <c r="F195" i="38"/>
  <c r="P195" i="38"/>
  <c r="AR195" i="38"/>
  <c r="AE195" i="38"/>
  <c r="BA195" i="38"/>
  <c r="I195" i="38"/>
  <c r="AO195" i="38"/>
  <c r="W195" i="38"/>
  <c r="BE195" i="38"/>
  <c r="BB195" i="38"/>
  <c r="AP195" i="38"/>
  <c r="H195" i="38"/>
  <c r="J195" i="38"/>
  <c r="AL195" i="38"/>
  <c r="AD195" i="38"/>
  <c r="N195" i="38"/>
  <c r="K195" i="38"/>
  <c r="AQ195" i="38"/>
  <c r="U195" i="38"/>
  <c r="AI195" i="38"/>
  <c r="M195" i="38"/>
  <c r="AM195" i="38"/>
  <c r="AH195" i="38"/>
  <c r="L195" i="38"/>
  <c r="AN195" i="38"/>
  <c r="X195" i="38"/>
  <c r="R195" i="38"/>
  <c r="AF195" i="38"/>
  <c r="Q193" i="38"/>
  <c r="AQ193" i="38"/>
  <c r="K193" i="38"/>
  <c r="AS193" i="38"/>
  <c r="S193" i="38"/>
  <c r="AK193" i="38"/>
  <c r="AB193" i="38"/>
  <c r="Z193" i="38"/>
  <c r="AD193" i="38"/>
  <c r="AR193" i="38"/>
  <c r="J193" i="38"/>
  <c r="V193" i="38"/>
  <c r="AU193" i="38"/>
  <c r="O193" i="38"/>
  <c r="AA193" i="38"/>
  <c r="AW193" i="38"/>
  <c r="W193" i="38"/>
  <c r="I193" i="38"/>
  <c r="E193" i="38"/>
  <c r="H193" i="38"/>
  <c r="F193" i="38"/>
  <c r="N193" i="38"/>
  <c r="AN193" i="38"/>
  <c r="AX193" i="38"/>
  <c r="AJ193" i="38"/>
  <c r="AO193" i="38"/>
  <c r="G193" i="38"/>
  <c r="U193" i="38"/>
  <c r="AI193" i="38"/>
  <c r="M193" i="38"/>
  <c r="BA193" i="38"/>
  <c r="P193" i="38"/>
  <c r="T193" i="38"/>
  <c r="AL193" i="38"/>
  <c r="AF193" i="38"/>
  <c r="AZ193" i="38"/>
  <c r="AP193" i="38"/>
  <c r="BB193" i="38"/>
  <c r="Y193" i="38"/>
  <c r="AY193" i="38"/>
  <c r="AC193" i="38"/>
  <c r="AE193" i="38"/>
  <c r="AM193" i="38"/>
  <c r="AG193" i="38"/>
  <c r="AV193" i="38"/>
  <c r="AH193" i="38"/>
  <c r="R193" i="38"/>
  <c r="L193" i="38"/>
  <c r="AT193" i="38"/>
  <c r="X193" i="38"/>
  <c r="BD193" i="38"/>
  <c r="BE193" i="38"/>
  <c r="AE194" i="38"/>
  <c r="AY194" i="38"/>
  <c r="S194" i="38"/>
  <c r="Q194" i="38"/>
  <c r="AO194" i="38"/>
  <c r="U194" i="38"/>
  <c r="J194" i="38"/>
  <c r="AX194" i="38"/>
  <c r="L194" i="38"/>
  <c r="AN194" i="38"/>
  <c r="AL194" i="38"/>
  <c r="AR194" i="38"/>
  <c r="AF194" i="38"/>
  <c r="W194" i="38"/>
  <c r="AU194" i="38"/>
  <c r="K194" i="38"/>
  <c r="AQ194" i="38"/>
  <c r="Y194" i="38"/>
  <c r="E194" i="38"/>
  <c r="AP194" i="38"/>
  <c r="AD194" i="38"/>
  <c r="P194" i="38"/>
  <c r="Z194" i="38"/>
  <c r="AB194" i="38"/>
  <c r="AT194" i="38"/>
  <c r="AS194" i="38"/>
  <c r="O194" i="38"/>
  <c r="AI194" i="38"/>
  <c r="AW194" i="38"/>
  <c r="AC194" i="38"/>
  <c r="I194" i="38"/>
  <c r="BA194" i="38"/>
  <c r="BB194" i="38"/>
  <c r="T194" i="38"/>
  <c r="R194" i="38"/>
  <c r="V194" i="38"/>
  <c r="BE194" i="38"/>
  <c r="AV194" i="38"/>
  <c r="AM194" i="38"/>
  <c r="G194" i="38"/>
  <c r="AA194" i="38"/>
  <c r="AG194" i="38"/>
  <c r="M194" i="38"/>
  <c r="AK194" i="38"/>
  <c r="X194" i="38"/>
  <c r="F194" i="38"/>
  <c r="AZ194" i="38"/>
  <c r="H194" i="38"/>
  <c r="AH194" i="38"/>
  <c r="N194" i="38"/>
  <c r="AJ194" i="38"/>
  <c r="BD194" i="38"/>
  <c r="O164" i="38"/>
  <c r="U164" i="38"/>
  <c r="Q164" i="38"/>
  <c r="AA164" i="38"/>
  <c r="I164" i="38"/>
  <c r="G164" i="38"/>
  <c r="M164" i="38"/>
  <c r="S164" i="38"/>
  <c r="AE164" i="38"/>
  <c r="E164" i="38"/>
  <c r="K164" i="38"/>
  <c r="W164" i="38"/>
  <c r="Y164" i="38"/>
  <c r="AC164" i="38"/>
  <c r="AG164" i="38"/>
  <c r="AI164" i="38"/>
  <c r="BE164" i="38"/>
  <c r="J164" i="38"/>
  <c r="H164" i="38"/>
  <c r="F164" i="38"/>
  <c r="N164" i="38"/>
  <c r="P164" i="38"/>
  <c r="AH164" i="38"/>
  <c r="T164" i="38"/>
  <c r="AD164" i="38"/>
  <c r="V164" i="38"/>
  <c r="AB164" i="38"/>
  <c r="X164" i="38"/>
  <c r="BD164" i="38"/>
  <c r="R164" i="38"/>
  <c r="AJ164" i="38"/>
  <c r="L164" i="38"/>
  <c r="AF164" i="38"/>
  <c r="Z164" i="38"/>
  <c r="BD179" i="38"/>
  <c r="AG179" i="38"/>
  <c r="AW179" i="38"/>
  <c r="I179" i="38"/>
  <c r="AE179" i="38"/>
  <c r="AS179" i="38"/>
  <c r="BE179" i="38"/>
  <c r="AL179" i="38"/>
  <c r="AD179" i="38"/>
  <c r="L179" i="38"/>
  <c r="Z179" i="38"/>
  <c r="V179" i="38"/>
  <c r="AV179" i="38"/>
  <c r="AY179" i="38"/>
  <c r="K179" i="38"/>
  <c r="AM179" i="38"/>
  <c r="S179" i="38"/>
  <c r="O179" i="38"/>
  <c r="E179" i="38"/>
  <c r="AQ179" i="38"/>
  <c r="R179" i="38"/>
  <c r="J179" i="38"/>
  <c r="AR179" i="38"/>
  <c r="AZ179" i="38"/>
  <c r="BB179" i="38"/>
  <c r="AF179" i="38"/>
  <c r="AO179" i="38"/>
  <c r="Q179" i="38"/>
  <c r="AI179" i="38"/>
  <c r="AU179" i="38"/>
  <c r="G179" i="38"/>
  <c r="AC179" i="38"/>
  <c r="Y179" i="38"/>
  <c r="AX179" i="38"/>
  <c r="AB179" i="38"/>
  <c r="X179" i="38"/>
  <c r="H179" i="38"/>
  <c r="AH179" i="38"/>
  <c r="AN179" i="38"/>
  <c r="AK179" i="38"/>
  <c r="W179" i="38"/>
  <c r="AA179" i="38"/>
  <c r="BA179" i="38"/>
  <c r="U179" i="38"/>
  <c r="M179" i="38"/>
  <c r="F179" i="38"/>
  <c r="P179" i="38"/>
  <c r="AT179" i="38"/>
  <c r="N179" i="38"/>
  <c r="AP179" i="38"/>
  <c r="AJ179" i="38"/>
  <c r="T179" i="38"/>
  <c r="AY181" i="38"/>
  <c r="AA181" i="38"/>
  <c r="Y181" i="38"/>
  <c r="BA181" i="38"/>
  <c r="AE181" i="38"/>
  <c r="U181" i="38"/>
  <c r="K181" i="38"/>
  <c r="AT181" i="38"/>
  <c r="AH181" i="38"/>
  <c r="P181" i="38"/>
  <c r="AD181" i="38"/>
  <c r="F181" i="38"/>
  <c r="AR181" i="38"/>
  <c r="AO181" i="38"/>
  <c r="I181" i="38"/>
  <c r="Q181" i="38"/>
  <c r="AS181" i="38"/>
  <c r="M181" i="38"/>
  <c r="AW181" i="38"/>
  <c r="BE181" i="38"/>
  <c r="AP181" i="38"/>
  <c r="T181" i="38"/>
  <c r="AL181" i="38"/>
  <c r="J181" i="38"/>
  <c r="AX181" i="38"/>
  <c r="AF181" i="38"/>
  <c r="AI181" i="38"/>
  <c r="AU181" i="38"/>
  <c r="O181" i="38"/>
  <c r="AG181" i="38"/>
  <c r="E181" i="38"/>
  <c r="AC181" i="38"/>
  <c r="X181" i="38"/>
  <c r="BB181" i="38"/>
  <c r="AZ181" i="38"/>
  <c r="H181" i="38"/>
  <c r="V181" i="38"/>
  <c r="AV181" i="38"/>
  <c r="R181" i="38"/>
  <c r="S181" i="38"/>
  <c r="AM181" i="38"/>
  <c r="G181" i="38"/>
  <c r="W181" i="38"/>
  <c r="AK181" i="38"/>
  <c r="AQ181" i="38"/>
  <c r="N181" i="38"/>
  <c r="AB181" i="38"/>
  <c r="L181" i="38"/>
  <c r="AN181" i="38"/>
  <c r="Z181" i="38"/>
  <c r="AJ181" i="38"/>
  <c r="BD181" i="38"/>
  <c r="BA182" i="38"/>
  <c r="U182" i="38"/>
  <c r="AQ182" i="38"/>
  <c r="K182" i="38"/>
  <c r="Y182" i="38"/>
  <c r="G182" i="38"/>
  <c r="O182" i="38"/>
  <c r="AX182" i="38"/>
  <c r="P182" i="38"/>
  <c r="AJ182" i="38"/>
  <c r="AH182" i="38"/>
  <c r="L182" i="38"/>
  <c r="AF182" i="38"/>
  <c r="AS182" i="38"/>
  <c r="M182" i="38"/>
  <c r="AI182" i="38"/>
  <c r="AW182" i="38"/>
  <c r="Q182" i="38"/>
  <c r="AE182" i="38"/>
  <c r="F182" i="38"/>
  <c r="Z182" i="38"/>
  <c r="AV182" i="38"/>
  <c r="J182" i="38"/>
  <c r="X182" i="38"/>
  <c r="T182" i="38"/>
  <c r="AD182" i="38"/>
  <c r="AK182" i="38"/>
  <c r="E182" i="38"/>
  <c r="AA182" i="38"/>
  <c r="AO182" i="38"/>
  <c r="I182" i="38"/>
  <c r="W182" i="38"/>
  <c r="AL182" i="38"/>
  <c r="AN182" i="38"/>
  <c r="AB182" i="38"/>
  <c r="V182" i="38"/>
  <c r="H182" i="38"/>
  <c r="AR182" i="38"/>
  <c r="BD182" i="38"/>
  <c r="AC182" i="38"/>
  <c r="AY182" i="38"/>
  <c r="S182" i="38"/>
  <c r="AG182" i="38"/>
  <c r="AM182" i="38"/>
  <c r="AU182" i="38"/>
  <c r="R182" i="38"/>
  <c r="AP182" i="38"/>
  <c r="N182" i="38"/>
  <c r="BB182" i="38"/>
  <c r="AZ182" i="38"/>
  <c r="AT182" i="38"/>
  <c r="BE182" i="38"/>
  <c r="AY191" i="38"/>
  <c r="Q191" i="38"/>
  <c r="AE191" i="38"/>
  <c r="AU191" i="38"/>
  <c r="M191" i="38"/>
  <c r="S191" i="38"/>
  <c r="E191" i="38"/>
  <c r="BB191" i="38"/>
  <c r="AT191" i="38"/>
  <c r="AL191" i="38"/>
  <c r="AF191" i="38"/>
  <c r="AR191" i="38"/>
  <c r="J191" i="38"/>
  <c r="AM191" i="38"/>
  <c r="I191" i="38"/>
  <c r="W191" i="38"/>
  <c r="AK191" i="38"/>
  <c r="AS191" i="38"/>
  <c r="AO191" i="38"/>
  <c r="AJ191" i="38"/>
  <c r="AB191" i="38"/>
  <c r="Z191" i="38"/>
  <c r="R191" i="38"/>
  <c r="V191" i="38"/>
  <c r="AD191" i="38"/>
  <c r="H191" i="38"/>
  <c r="AG191" i="38"/>
  <c r="AW191" i="38"/>
  <c r="O191" i="38"/>
  <c r="AC191" i="38"/>
  <c r="AA191" i="38"/>
  <c r="K191" i="38"/>
  <c r="P191" i="38"/>
  <c r="AX191" i="38"/>
  <c r="L191" i="38"/>
  <c r="T191" i="38"/>
  <c r="AH191" i="38"/>
  <c r="F191" i="38"/>
  <c r="AQ191" i="38"/>
  <c r="AI191" i="38"/>
  <c r="AZ191" i="38"/>
  <c r="G191" i="38"/>
  <c r="AV191" i="38"/>
  <c r="AN191" i="38"/>
  <c r="U191" i="38"/>
  <c r="N191" i="38"/>
  <c r="AP191" i="38"/>
  <c r="Y191" i="38"/>
  <c r="BA191" i="38"/>
  <c r="X191" i="38"/>
  <c r="BE191" i="38"/>
  <c r="BD191" i="38"/>
  <c r="AA186" i="38"/>
  <c r="AO186" i="38"/>
  <c r="I186" i="38"/>
  <c r="W186" i="38"/>
  <c r="U186" i="38"/>
  <c r="E186" i="38"/>
  <c r="AZ186" i="38"/>
  <c r="AP186" i="38"/>
  <c r="Z186" i="38"/>
  <c r="L186" i="38"/>
  <c r="AT186" i="38"/>
  <c r="BB186" i="38"/>
  <c r="AW186" i="38"/>
  <c r="S186" i="38"/>
  <c r="AG186" i="38"/>
  <c r="AS186" i="38"/>
  <c r="O186" i="38"/>
  <c r="AQ186" i="38"/>
  <c r="AC186" i="38"/>
  <c r="AV186" i="38"/>
  <c r="AH186" i="38"/>
  <c r="F186" i="38"/>
  <c r="X186" i="38"/>
  <c r="AJ186" i="38"/>
  <c r="J186" i="38"/>
  <c r="AU186" i="38"/>
  <c r="K186" i="38"/>
  <c r="Y186" i="38"/>
  <c r="AM186" i="38"/>
  <c r="G186" i="38"/>
  <c r="M186" i="38"/>
  <c r="AD186" i="38"/>
  <c r="V186" i="38"/>
  <c r="H186" i="38"/>
  <c r="R186" i="38"/>
  <c r="AL186" i="38"/>
  <c r="P186" i="38"/>
  <c r="AX186" i="38"/>
  <c r="AI186" i="38"/>
  <c r="AY186" i="38"/>
  <c r="Q186" i="38"/>
  <c r="AE186" i="38"/>
  <c r="BA186" i="38"/>
  <c r="AK186" i="38"/>
  <c r="T186" i="38"/>
  <c r="AR186" i="38"/>
  <c r="AN186" i="38"/>
  <c r="AF186" i="38"/>
  <c r="N186" i="38"/>
  <c r="AB186" i="38"/>
  <c r="BE186" i="38"/>
  <c r="BD186" i="38"/>
  <c r="AY187" i="38"/>
  <c r="S187" i="38"/>
  <c r="AC187" i="38"/>
  <c r="BA187" i="38"/>
  <c r="AW187" i="38"/>
  <c r="AG187" i="38"/>
  <c r="AO187" i="38"/>
  <c r="AH187" i="38"/>
  <c r="F187" i="38"/>
  <c r="J187" i="38"/>
  <c r="AZ187" i="38"/>
  <c r="AF187" i="38"/>
  <c r="AR187" i="38"/>
  <c r="AQ187" i="38"/>
  <c r="AU187" i="38"/>
  <c r="G187" i="38"/>
  <c r="AE187" i="38"/>
  <c r="Y187" i="38"/>
  <c r="BB187" i="38"/>
  <c r="AL187" i="38"/>
  <c r="AV187" i="38"/>
  <c r="X187" i="38"/>
  <c r="T187" i="38"/>
  <c r="AI187" i="38"/>
  <c r="AM187" i="38"/>
  <c r="AK187" i="38"/>
  <c r="Q187" i="38"/>
  <c r="I187" i="38"/>
  <c r="AD187" i="38"/>
  <c r="R187" i="38"/>
  <c r="H187" i="38"/>
  <c r="AB187" i="38"/>
  <c r="AT187" i="38"/>
  <c r="AA187" i="38"/>
  <c r="W187" i="38"/>
  <c r="U187" i="38"/>
  <c r="AS187" i="38"/>
  <c r="BE187" i="38"/>
  <c r="AP187" i="38"/>
  <c r="AX187" i="38"/>
  <c r="Z187" i="38"/>
  <c r="AN187" i="38"/>
  <c r="K187" i="38"/>
  <c r="O187" i="38"/>
  <c r="E187" i="38"/>
  <c r="M187" i="38"/>
  <c r="V187" i="38"/>
  <c r="P187" i="38"/>
  <c r="AJ187" i="38"/>
  <c r="L187" i="38"/>
  <c r="N187" i="38"/>
  <c r="BD187" i="38"/>
  <c r="BD176" i="38"/>
  <c r="AY176" i="38"/>
  <c r="S176" i="38"/>
  <c r="AG176" i="38"/>
  <c r="AU176" i="38"/>
  <c r="O176" i="38"/>
  <c r="AK176" i="38"/>
  <c r="U176" i="38"/>
  <c r="X176" i="38"/>
  <c r="AF176" i="38"/>
  <c r="AD176" i="38"/>
  <c r="H176" i="38"/>
  <c r="BB176" i="38"/>
  <c r="V176" i="38"/>
  <c r="AO176" i="38"/>
  <c r="K176" i="38"/>
  <c r="Y176" i="38"/>
  <c r="AQ176" i="38"/>
  <c r="G176" i="38"/>
  <c r="E176" i="38"/>
  <c r="BE176" i="38"/>
  <c r="Z176" i="38"/>
  <c r="AJ176" i="38"/>
  <c r="AV176" i="38"/>
  <c r="AN176" i="38"/>
  <c r="AT176" i="38"/>
  <c r="AI176" i="38"/>
  <c r="AW176" i="38"/>
  <c r="Q176" i="38"/>
  <c r="AE176" i="38"/>
  <c r="AS176" i="38"/>
  <c r="AC176" i="38"/>
  <c r="L176" i="38"/>
  <c r="AL176" i="38"/>
  <c r="R176" i="38"/>
  <c r="AZ176" i="38"/>
  <c r="F176" i="38"/>
  <c r="P176" i="38"/>
  <c r="AA176" i="38"/>
  <c r="AM176" i="38"/>
  <c r="I176" i="38"/>
  <c r="W176" i="38"/>
  <c r="M176" i="38"/>
  <c r="BA176" i="38"/>
  <c r="AR176" i="38"/>
  <c r="AP176" i="38"/>
  <c r="AX176" i="38"/>
  <c r="AB176" i="38"/>
  <c r="J176" i="38"/>
  <c r="T176" i="38"/>
  <c r="AH176" i="38"/>
  <c r="N176" i="38"/>
  <c r="M167" i="38"/>
  <c r="O167" i="38"/>
  <c r="AC167" i="38"/>
  <c r="S167" i="38"/>
  <c r="AA167" i="38"/>
  <c r="AG167" i="38"/>
  <c r="Y167" i="38"/>
  <c r="K167" i="38"/>
  <c r="I167" i="38"/>
  <c r="G167" i="38"/>
  <c r="Q167" i="38"/>
  <c r="W167" i="38"/>
  <c r="U167" i="38"/>
  <c r="BD167" i="38"/>
  <c r="AE167" i="38"/>
  <c r="E167" i="38"/>
  <c r="AI167" i="38"/>
  <c r="AD167" i="38"/>
  <c r="Z167" i="38"/>
  <c r="L167" i="38"/>
  <c r="J167" i="38"/>
  <c r="AH167" i="38"/>
  <c r="AF167" i="38"/>
  <c r="N167" i="38"/>
  <c r="AB167" i="38"/>
  <c r="X167" i="38"/>
  <c r="P167" i="38"/>
  <c r="BE167" i="38"/>
  <c r="H167" i="38"/>
  <c r="AJ167" i="38"/>
  <c r="R167" i="38"/>
  <c r="T167" i="38"/>
  <c r="V167" i="38"/>
  <c r="F167" i="38"/>
  <c r="O161" i="38"/>
  <c r="M161" i="38"/>
  <c r="AC161" i="38"/>
  <c r="AE161" i="38"/>
  <c r="G161" i="38"/>
  <c r="E161" i="38"/>
  <c r="K161" i="38"/>
  <c r="AA161" i="38"/>
  <c r="AG161" i="38"/>
  <c r="Y161" i="38"/>
  <c r="AI161" i="38"/>
  <c r="S161" i="38"/>
  <c r="I161" i="38"/>
  <c r="Q161" i="38"/>
  <c r="U161" i="38"/>
  <c r="W161" i="38"/>
  <c r="V161" i="38"/>
  <c r="AJ161" i="38"/>
  <c r="R161" i="38"/>
  <c r="L161" i="38"/>
  <c r="Z161" i="38"/>
  <c r="P161" i="38"/>
  <c r="J161" i="38"/>
  <c r="AH161" i="38"/>
  <c r="F161" i="38"/>
  <c r="AD161" i="38"/>
  <c r="X161" i="38"/>
  <c r="N161" i="38"/>
  <c r="BE161" i="38"/>
  <c r="AF161" i="38"/>
  <c r="T161" i="38"/>
  <c r="AB161" i="38"/>
  <c r="H161" i="38"/>
  <c r="G166" i="38"/>
  <c r="E166" i="38"/>
  <c r="S166" i="38"/>
  <c r="AE166" i="38"/>
  <c r="AG166" i="38"/>
  <c r="AC166" i="38"/>
  <c r="K166" i="38"/>
  <c r="W166" i="38"/>
  <c r="U166" i="38"/>
  <c r="Y166" i="38"/>
  <c r="AI166" i="38"/>
  <c r="O166" i="38"/>
  <c r="M166" i="38"/>
  <c r="I166" i="38"/>
  <c r="AA166" i="38"/>
  <c r="Q166" i="38"/>
  <c r="BD166" i="38"/>
  <c r="BE166" i="38"/>
  <c r="V166" i="38"/>
  <c r="H166" i="38"/>
  <c r="R166" i="38"/>
  <c r="AF166" i="38"/>
  <c r="AD166" i="38"/>
  <c r="AB166" i="38"/>
  <c r="L166" i="38"/>
  <c r="T166" i="38"/>
  <c r="X166" i="38"/>
  <c r="J166" i="38"/>
  <c r="AH166" i="38"/>
  <c r="F166" i="38"/>
  <c r="Z166" i="38"/>
  <c r="P166" i="38"/>
  <c r="N166" i="38"/>
  <c r="AJ166" i="38"/>
  <c r="K163" i="38"/>
  <c r="S163" i="38"/>
  <c r="AG163" i="38"/>
  <c r="AE163" i="38"/>
  <c r="AI163" i="38"/>
  <c r="AA163" i="38"/>
  <c r="I163" i="38"/>
  <c r="M163" i="38"/>
  <c r="O163" i="38"/>
  <c r="W163" i="38"/>
  <c r="U163" i="38"/>
  <c r="Y163" i="38"/>
  <c r="G163" i="38"/>
  <c r="AC163" i="38"/>
  <c r="E163" i="38"/>
  <c r="Q163" i="38"/>
  <c r="BE163" i="38"/>
  <c r="X163" i="38"/>
  <c r="AD163" i="38"/>
  <c r="AH163" i="38"/>
  <c r="F163" i="38"/>
  <c r="P163" i="38"/>
  <c r="AF163" i="38"/>
  <c r="N163" i="38"/>
  <c r="BD163" i="38"/>
  <c r="L163" i="38"/>
  <c r="Z163" i="38"/>
  <c r="V163" i="38"/>
  <c r="R163" i="38"/>
  <c r="J163" i="38"/>
  <c r="T163" i="38"/>
  <c r="AJ163" i="38"/>
  <c r="H163" i="38"/>
  <c r="AB163" i="38"/>
  <c r="BD177" i="38"/>
  <c r="BE177" i="38"/>
  <c r="AA177" i="38"/>
  <c r="G177" i="38"/>
  <c r="S177" i="38"/>
  <c r="AY177" i="38"/>
  <c r="AK177" i="38"/>
  <c r="AW177" i="38"/>
  <c r="AR177" i="38"/>
  <c r="J177" i="38"/>
  <c r="AX177" i="38"/>
  <c r="P177" i="38"/>
  <c r="T177" i="38"/>
  <c r="Z177" i="38"/>
  <c r="AL177" i="38"/>
  <c r="U177" i="38"/>
  <c r="BA177" i="38"/>
  <c r="AE177" i="38"/>
  <c r="AQ177" i="38"/>
  <c r="K177" i="38"/>
  <c r="AC177" i="38"/>
  <c r="AN177" i="38"/>
  <c r="AP177" i="38"/>
  <c r="X177" i="38"/>
  <c r="AV177" i="38"/>
  <c r="AH177" i="38"/>
  <c r="AD177" i="38"/>
  <c r="AG177" i="38"/>
  <c r="AS177" i="38"/>
  <c r="M177" i="38"/>
  <c r="Y177" i="38"/>
  <c r="W177" i="38"/>
  <c r="AF177" i="38"/>
  <c r="AZ177" i="38"/>
  <c r="V177" i="38"/>
  <c r="AJ177" i="38"/>
  <c r="AB177" i="38"/>
  <c r="I177" i="38"/>
  <c r="F177" i="38"/>
  <c r="AU177" i="38"/>
  <c r="O177" i="38"/>
  <c r="AM177" i="38"/>
  <c r="E177" i="38"/>
  <c r="Q177" i="38"/>
  <c r="AI177" i="38"/>
  <c r="L177" i="38"/>
  <c r="N177" i="38"/>
  <c r="BB177" i="38"/>
  <c r="AO177" i="38"/>
  <c r="H177" i="38"/>
  <c r="R177" i="38"/>
  <c r="AT177" i="38"/>
  <c r="AG171" i="38"/>
  <c r="AI171" i="38"/>
  <c r="AE171" i="38"/>
  <c r="AC171" i="38"/>
  <c r="S171" i="38"/>
  <c r="AA171" i="38"/>
  <c r="Y171" i="38"/>
  <c r="U171" i="38"/>
  <c r="W171" i="38"/>
  <c r="M171" i="38"/>
  <c r="K171" i="38"/>
  <c r="Q171" i="38"/>
  <c r="O171" i="38"/>
  <c r="E171" i="38"/>
  <c r="I171" i="38"/>
  <c r="G171" i="38"/>
  <c r="BD171" i="38"/>
  <c r="AD171" i="38"/>
  <c r="AJ171" i="38"/>
  <c r="R171" i="38"/>
  <c r="L171" i="38"/>
  <c r="N171" i="38"/>
  <c r="AF171" i="38"/>
  <c r="AH171" i="38"/>
  <c r="P171" i="38"/>
  <c r="Z171" i="38"/>
  <c r="BE171" i="38"/>
  <c r="F171" i="38"/>
  <c r="T171" i="38"/>
  <c r="X171" i="38"/>
  <c r="H171" i="38"/>
  <c r="V171" i="38"/>
  <c r="AB171" i="38"/>
  <c r="J171" i="38"/>
  <c r="AI189" i="38"/>
  <c r="AY189" i="38"/>
  <c r="AA189" i="38"/>
  <c r="AE189" i="38"/>
  <c r="AS189" i="38"/>
  <c r="AC189" i="38"/>
  <c r="AT189" i="38"/>
  <c r="AJ189" i="38"/>
  <c r="AZ189" i="38"/>
  <c r="AX189" i="38"/>
  <c r="AN189" i="38"/>
  <c r="AP189" i="38"/>
  <c r="Y189" i="38"/>
  <c r="AO189" i="38"/>
  <c r="K189" i="38"/>
  <c r="U189" i="38"/>
  <c r="O189" i="38"/>
  <c r="AW189" i="38"/>
  <c r="AV189" i="38"/>
  <c r="AR189" i="38"/>
  <c r="F189" i="38"/>
  <c r="AL189" i="38"/>
  <c r="AD189" i="38"/>
  <c r="V189" i="38"/>
  <c r="BA189" i="38"/>
  <c r="Q189" i="38"/>
  <c r="AG189" i="38"/>
  <c r="AU189" i="38"/>
  <c r="E189" i="38"/>
  <c r="AK189" i="38"/>
  <c r="X189" i="38"/>
  <c r="J189" i="38"/>
  <c r="AH189" i="38"/>
  <c r="AF189" i="38"/>
  <c r="S189" i="38"/>
  <c r="P189" i="38"/>
  <c r="R189" i="38"/>
  <c r="AQ189" i="38"/>
  <c r="M189" i="38"/>
  <c r="W189" i="38"/>
  <c r="AM189" i="38"/>
  <c r="I189" i="38"/>
  <c r="G189" i="38"/>
  <c r="N189" i="38"/>
  <c r="L189" i="38"/>
  <c r="T189" i="38"/>
  <c r="BB189" i="38"/>
  <c r="H189" i="38"/>
  <c r="AB189" i="38"/>
  <c r="Z189" i="38"/>
  <c r="BD189" i="38"/>
  <c r="BE189" i="38"/>
  <c r="BD184" i="38"/>
  <c r="Y184" i="38"/>
  <c r="AQ184" i="38"/>
  <c r="G184" i="38"/>
  <c r="AC184" i="38"/>
  <c r="AO184" i="38"/>
  <c r="AY184" i="38"/>
  <c r="AZ184" i="38"/>
  <c r="R184" i="38"/>
  <c r="AF184" i="38"/>
  <c r="V184" i="38"/>
  <c r="AN184" i="38"/>
  <c r="J184" i="38"/>
  <c r="AM184" i="38"/>
  <c r="I184" i="38"/>
  <c r="W184" i="38"/>
  <c r="AS184" i="38"/>
  <c r="M184" i="38"/>
  <c r="AI184" i="38"/>
  <c r="N184" i="38"/>
  <c r="AV184" i="38"/>
  <c r="AD184" i="38"/>
  <c r="L184" i="38"/>
  <c r="AP184" i="38"/>
  <c r="F184" i="38"/>
  <c r="H184" i="38"/>
  <c r="Q184" i="38"/>
  <c r="BA184" i="38"/>
  <c r="K184" i="38"/>
  <c r="Z184" i="38"/>
  <c r="AL184" i="38"/>
  <c r="BB184" i="38"/>
  <c r="AU184" i="38"/>
  <c r="AK184" i="38"/>
  <c r="AA184" i="38"/>
  <c r="S184" i="38"/>
  <c r="X184" i="38"/>
  <c r="AR184" i="38"/>
  <c r="AW184" i="38"/>
  <c r="AE184" i="38"/>
  <c r="U184" i="38"/>
  <c r="AH184" i="38"/>
  <c r="AX184" i="38"/>
  <c r="P184" i="38"/>
  <c r="AJ184" i="38"/>
  <c r="AG184" i="38"/>
  <c r="O184" i="38"/>
  <c r="E184" i="38"/>
  <c r="AT184" i="38"/>
  <c r="T184" i="38"/>
  <c r="AB184" i="38"/>
  <c r="BE184" i="38"/>
  <c r="S168" i="38"/>
  <c r="Q168" i="38"/>
  <c r="E168" i="38"/>
  <c r="W168" i="38"/>
  <c r="U168" i="38"/>
  <c r="K168" i="38"/>
  <c r="I168" i="38"/>
  <c r="O168" i="38"/>
  <c r="AI168" i="38"/>
  <c r="AG168" i="38"/>
  <c r="G168" i="38"/>
  <c r="BD168" i="38"/>
  <c r="AA168" i="38"/>
  <c r="M168" i="38"/>
  <c r="Y168" i="38"/>
  <c r="AC168" i="38"/>
  <c r="AE168" i="38"/>
  <c r="P168" i="38"/>
  <c r="AD168" i="38"/>
  <c r="BE168" i="38"/>
  <c r="X168" i="38"/>
  <c r="L168" i="38"/>
  <c r="R168" i="38"/>
  <c r="AJ168" i="38"/>
  <c r="T168" i="38"/>
  <c r="AH168" i="38"/>
  <c r="AF168" i="38"/>
  <c r="N168" i="38"/>
  <c r="F168" i="38"/>
  <c r="AB168" i="38"/>
  <c r="V168" i="38"/>
  <c r="H168" i="38"/>
  <c r="Z168" i="38"/>
  <c r="J168" i="38"/>
  <c r="AI190" i="38"/>
  <c r="AW190" i="38"/>
  <c r="Q190" i="38"/>
  <c r="AE190" i="38"/>
  <c r="BA190" i="38"/>
  <c r="AK190" i="38"/>
  <c r="V190" i="38"/>
  <c r="AP190" i="38"/>
  <c r="AR190" i="38"/>
  <c r="F190" i="38"/>
  <c r="J190" i="38"/>
  <c r="P190" i="38"/>
  <c r="X190" i="38"/>
  <c r="AA190" i="38"/>
  <c r="AO190" i="38"/>
  <c r="I190" i="38"/>
  <c r="W190" i="38"/>
  <c r="U190" i="38"/>
  <c r="E190" i="38"/>
  <c r="BB190" i="38"/>
  <c r="AT190" i="38"/>
  <c r="AN190" i="38"/>
  <c r="AL190" i="38"/>
  <c r="N190" i="38"/>
  <c r="AV190" i="38"/>
  <c r="AY190" i="38"/>
  <c r="S190" i="38"/>
  <c r="AG190" i="38"/>
  <c r="AS190" i="38"/>
  <c r="O190" i="38"/>
  <c r="AQ190" i="38"/>
  <c r="AC190" i="38"/>
  <c r="AH190" i="38"/>
  <c r="AF190" i="38"/>
  <c r="AZ190" i="38"/>
  <c r="R190" i="38"/>
  <c r="Z190" i="38"/>
  <c r="H190" i="38"/>
  <c r="AU190" i="38"/>
  <c r="K190" i="38"/>
  <c r="Y190" i="38"/>
  <c r="AM190" i="38"/>
  <c r="G190" i="38"/>
  <c r="M190" i="38"/>
  <c r="BE190" i="38"/>
  <c r="AD190" i="38"/>
  <c r="L190" i="38"/>
  <c r="AJ190" i="38"/>
  <c r="AX190" i="38"/>
  <c r="AB190" i="38"/>
  <c r="T190" i="38"/>
  <c r="BD190" i="38"/>
  <c r="AE162" i="38"/>
  <c r="E162" i="38"/>
  <c r="K162" i="38"/>
  <c r="W162" i="38"/>
  <c r="Q162" i="38"/>
  <c r="AC162" i="38"/>
  <c r="AI162" i="38"/>
  <c r="AG162" i="38"/>
  <c r="O162" i="38"/>
  <c r="U162" i="38"/>
  <c r="Y162" i="38"/>
  <c r="AA162" i="38"/>
  <c r="I162" i="38"/>
  <c r="G162" i="38"/>
  <c r="M162" i="38"/>
  <c r="S162" i="38"/>
  <c r="BD162" i="38"/>
  <c r="P162" i="38"/>
  <c r="N162" i="38"/>
  <c r="F162" i="38"/>
  <c r="X162" i="38"/>
  <c r="L162" i="38"/>
  <c r="H162" i="38"/>
  <c r="AF162" i="38"/>
  <c r="J162" i="38"/>
  <c r="AB162" i="38"/>
  <c r="R162" i="38"/>
  <c r="AD162" i="38"/>
  <c r="AH162" i="38"/>
  <c r="BE162" i="38"/>
  <c r="T162" i="38"/>
  <c r="Z162" i="38"/>
  <c r="V162" i="38"/>
  <c r="AJ162" i="38"/>
  <c r="AE165" i="38"/>
  <c r="G165" i="38"/>
  <c r="U165" i="38"/>
  <c r="O165" i="38"/>
  <c r="S165" i="38"/>
  <c r="Q165" i="38"/>
  <c r="M165" i="38"/>
  <c r="AC165" i="38"/>
  <c r="AA165" i="38"/>
  <c r="AG165" i="38"/>
  <c r="E165" i="38"/>
  <c r="K165" i="38"/>
  <c r="I165" i="38"/>
  <c r="BD165" i="38"/>
  <c r="W165" i="38"/>
  <c r="Y165" i="38"/>
  <c r="AI165" i="38"/>
  <c r="BE165" i="38"/>
  <c r="H165" i="38"/>
  <c r="V165" i="38"/>
  <c r="AD165" i="38"/>
  <c r="F165" i="38"/>
  <c r="N165" i="38"/>
  <c r="Z165" i="38"/>
  <c r="AJ165" i="38"/>
  <c r="X165" i="38"/>
  <c r="AB165" i="38"/>
  <c r="R165" i="38"/>
  <c r="J165" i="38"/>
  <c r="T165" i="38"/>
  <c r="AF165" i="38"/>
  <c r="AH165" i="38"/>
  <c r="P165" i="38"/>
  <c r="L165" i="38"/>
  <c r="AA172" i="38"/>
  <c r="AG172" i="38"/>
  <c r="AE172" i="38"/>
  <c r="AC172" i="38"/>
  <c r="U172" i="38"/>
  <c r="G172" i="38"/>
  <c r="W172" i="38"/>
  <c r="Y172" i="38"/>
  <c r="O172" i="38"/>
  <c r="M172" i="38"/>
  <c r="S172" i="38"/>
  <c r="Q172" i="38"/>
  <c r="AI172" i="38"/>
  <c r="E172" i="38"/>
  <c r="K172" i="38"/>
  <c r="I172" i="38"/>
  <c r="BD172" i="38"/>
  <c r="T172" i="38"/>
  <c r="J172" i="38"/>
  <c r="R172" i="38"/>
  <c r="AH172" i="38"/>
  <c r="L172" i="38"/>
  <c r="AJ172" i="38"/>
  <c r="AB172" i="38"/>
  <c r="AF172" i="38"/>
  <c r="Z172" i="38"/>
  <c r="N172" i="38"/>
  <c r="V172" i="38"/>
  <c r="AD172" i="38"/>
  <c r="BE172" i="38"/>
  <c r="F172" i="38"/>
  <c r="H172" i="38"/>
  <c r="P172" i="38"/>
  <c r="X172" i="38"/>
  <c r="E169" i="38"/>
  <c r="S169" i="38"/>
  <c r="AG169" i="38"/>
  <c r="Y169" i="38"/>
  <c r="M169" i="38"/>
  <c r="O169" i="38"/>
  <c r="K169" i="38"/>
  <c r="Q169" i="38"/>
  <c r="AE169" i="38"/>
  <c r="G169" i="38"/>
  <c r="I169" i="38"/>
  <c r="U169" i="38"/>
  <c r="W169" i="38"/>
  <c r="AC169" i="38"/>
  <c r="AI169" i="38"/>
  <c r="AA169" i="38"/>
  <c r="J169" i="38"/>
  <c r="X169" i="38"/>
  <c r="P169" i="38"/>
  <c r="AJ169" i="38"/>
  <c r="AF169" i="38"/>
  <c r="R169" i="38"/>
  <c r="F169" i="38"/>
  <c r="AD169" i="38"/>
  <c r="BD169" i="38"/>
  <c r="V169" i="38"/>
  <c r="T169" i="38"/>
  <c r="AB169" i="38"/>
  <c r="N169" i="38"/>
  <c r="BE169" i="38"/>
  <c r="AH169" i="38"/>
  <c r="L169" i="38"/>
  <c r="Z169" i="38"/>
  <c r="H169" i="38"/>
  <c r="K173" i="38"/>
  <c r="I173" i="38"/>
  <c r="O173" i="38"/>
  <c r="AG173" i="38"/>
  <c r="AI173" i="38"/>
  <c r="AE173" i="38"/>
  <c r="G173" i="38"/>
  <c r="W173" i="38"/>
  <c r="M173" i="38"/>
  <c r="U173" i="38"/>
  <c r="Q173" i="38"/>
  <c r="AC173" i="38"/>
  <c r="AA173" i="38"/>
  <c r="E173" i="38"/>
  <c r="S173" i="38"/>
  <c r="Y173" i="38"/>
  <c r="AD173" i="38"/>
  <c r="R173" i="38"/>
  <c r="X173" i="38"/>
  <c r="T173" i="38"/>
  <c r="AF173" i="38"/>
  <c r="H173" i="38"/>
  <c r="BE173" i="38"/>
  <c r="Z173" i="38"/>
  <c r="N173" i="38"/>
  <c r="J173" i="38"/>
  <c r="AB173" i="38"/>
  <c r="BD173" i="38"/>
  <c r="AH173" i="38"/>
  <c r="V173" i="38"/>
  <c r="AJ173" i="38"/>
  <c r="F173" i="38"/>
  <c r="L173" i="38"/>
  <c r="P173" i="38"/>
  <c r="Y192" i="38"/>
  <c r="AQ192" i="38"/>
  <c r="G192" i="38"/>
  <c r="AC192" i="38"/>
  <c r="AO192" i="38"/>
  <c r="AY192" i="38"/>
  <c r="AN192" i="38"/>
  <c r="P192" i="38"/>
  <c r="N192" i="38"/>
  <c r="AR192" i="38"/>
  <c r="AP192" i="38"/>
  <c r="AV192" i="38"/>
  <c r="AW192" i="38"/>
  <c r="Q192" i="38"/>
  <c r="AE192" i="38"/>
  <c r="BA192" i="38"/>
  <c r="U192" i="38"/>
  <c r="K192" i="38"/>
  <c r="S192" i="38"/>
  <c r="F192" i="38"/>
  <c r="AF192" i="38"/>
  <c r="AT192" i="38"/>
  <c r="X192" i="38"/>
  <c r="BB192" i="38"/>
  <c r="AX192" i="38"/>
  <c r="AM192" i="38"/>
  <c r="I192" i="38"/>
  <c r="W192" i="38"/>
  <c r="AS192" i="38"/>
  <c r="M192" i="38"/>
  <c r="AI192" i="38"/>
  <c r="AB192" i="38"/>
  <c r="J192" i="38"/>
  <c r="BE192" i="38"/>
  <c r="T192" i="38"/>
  <c r="Z192" i="38"/>
  <c r="AJ192" i="38"/>
  <c r="AZ192" i="38"/>
  <c r="AG192" i="38"/>
  <c r="AU192" i="38"/>
  <c r="O192" i="38"/>
  <c r="AK192" i="38"/>
  <c r="E192" i="38"/>
  <c r="AA192" i="38"/>
  <c r="H192" i="38"/>
  <c r="V192" i="38"/>
  <c r="AH192" i="38"/>
  <c r="L192" i="38"/>
  <c r="AL192" i="38"/>
  <c r="R192" i="38"/>
  <c r="AD192" i="38"/>
  <c r="BD192" i="38"/>
  <c r="BD178" i="38"/>
  <c r="BA178" i="38"/>
  <c r="U178" i="38"/>
  <c r="AO178" i="38"/>
  <c r="I178" i="38"/>
  <c r="AU178" i="38"/>
  <c r="W178" i="38"/>
  <c r="S178" i="38"/>
  <c r="Z178" i="38"/>
  <c r="AB178" i="38"/>
  <c r="AF178" i="38"/>
  <c r="J178" i="38"/>
  <c r="AX178" i="38"/>
  <c r="T178" i="38"/>
  <c r="AQ178" i="38"/>
  <c r="M178" i="38"/>
  <c r="AG178" i="38"/>
  <c r="AS178" i="38"/>
  <c r="AA178" i="38"/>
  <c r="G178" i="38"/>
  <c r="BE178" i="38"/>
  <c r="V178" i="38"/>
  <c r="N178" i="38"/>
  <c r="AR178" i="38"/>
  <c r="AP178" i="38"/>
  <c r="L178" i="38"/>
  <c r="R178" i="38"/>
  <c r="AK178" i="38"/>
  <c r="E178" i="38"/>
  <c r="Y178" i="38"/>
  <c r="AE178" i="38"/>
  <c r="K178" i="38"/>
  <c r="AY178" i="38"/>
  <c r="H178" i="38"/>
  <c r="AH178" i="38"/>
  <c r="AT178" i="38"/>
  <c r="AV178" i="38"/>
  <c r="BB178" i="38"/>
  <c r="AD178" i="38"/>
  <c r="AZ178" i="38"/>
  <c r="AC178" i="38"/>
  <c r="AW178" i="38"/>
  <c r="Q178" i="38"/>
  <c r="O178" i="38"/>
  <c r="AM178" i="38"/>
  <c r="AI178" i="38"/>
  <c r="AN178" i="38"/>
  <c r="AL178" i="38"/>
  <c r="AJ178" i="38"/>
  <c r="X178" i="38"/>
  <c r="F178" i="38"/>
  <c r="P178" i="38"/>
  <c r="AE188" i="38"/>
  <c r="BA188" i="38"/>
  <c r="U188" i="38"/>
  <c r="AO188" i="38"/>
  <c r="K188" i="38"/>
  <c r="AM188" i="38"/>
  <c r="F188" i="38"/>
  <c r="H188" i="38"/>
  <c r="P188" i="38"/>
  <c r="AD188" i="38"/>
  <c r="J188" i="38"/>
  <c r="N188" i="38"/>
  <c r="L188" i="38"/>
  <c r="W188" i="38"/>
  <c r="AS188" i="38"/>
  <c r="M188" i="38"/>
  <c r="AG188" i="38"/>
  <c r="Y188" i="38"/>
  <c r="I188" i="38"/>
  <c r="AL188" i="38"/>
  <c r="AF188" i="38"/>
  <c r="AV188" i="38"/>
  <c r="AQ188" i="38"/>
  <c r="AP188" i="38"/>
  <c r="AB188" i="38"/>
  <c r="AU188" i="38"/>
  <c r="O188" i="38"/>
  <c r="AI188" i="38"/>
  <c r="E188" i="38"/>
  <c r="AA188" i="38"/>
  <c r="AW188" i="38"/>
  <c r="BE188" i="38"/>
  <c r="AH188" i="38"/>
  <c r="X188" i="38"/>
  <c r="AR188" i="38"/>
  <c r="T188" i="38"/>
  <c r="V188" i="38"/>
  <c r="AN188" i="38"/>
  <c r="AK188" i="38"/>
  <c r="G188" i="38"/>
  <c r="AC188" i="38"/>
  <c r="AY188" i="38"/>
  <c r="S188" i="38"/>
  <c r="Q188" i="38"/>
  <c r="Z188" i="38"/>
  <c r="AT188" i="38"/>
  <c r="AJ188" i="38"/>
  <c r="R188" i="38"/>
  <c r="AX188" i="38"/>
  <c r="BB188" i="38"/>
  <c r="AZ188" i="38"/>
  <c r="BD188" i="38"/>
  <c r="AK185" i="38"/>
  <c r="K185" i="38"/>
  <c r="AC185" i="38"/>
  <c r="AO185" i="38"/>
  <c r="G185" i="38"/>
  <c r="AM185" i="38"/>
  <c r="L185" i="38"/>
  <c r="AZ185" i="38"/>
  <c r="AP185" i="38"/>
  <c r="AN185" i="38"/>
  <c r="P185" i="38"/>
  <c r="AT185" i="38"/>
  <c r="AE185" i="38"/>
  <c r="AY185" i="38"/>
  <c r="S185" i="38"/>
  <c r="AA185" i="38"/>
  <c r="W185" i="38"/>
  <c r="I185" i="38"/>
  <c r="AR185" i="38"/>
  <c r="Z185" i="38"/>
  <c r="V185" i="38"/>
  <c r="T185" i="38"/>
  <c r="AV185" i="38"/>
  <c r="AX185" i="38"/>
  <c r="BA185" i="38"/>
  <c r="U185" i="38"/>
  <c r="AQ185" i="38"/>
  <c r="O185" i="38"/>
  <c r="Y185" i="38"/>
  <c r="AU185" i="38"/>
  <c r="AG185" i="38"/>
  <c r="N185" i="38"/>
  <c r="H185" i="38"/>
  <c r="BB185" i="38"/>
  <c r="AL185" i="38"/>
  <c r="AB185" i="38"/>
  <c r="F185" i="38"/>
  <c r="AS185" i="38"/>
  <c r="M185" i="38"/>
  <c r="AI185" i="38"/>
  <c r="AW185" i="38"/>
  <c r="Q185" i="38"/>
  <c r="E185" i="38"/>
  <c r="AF185" i="38"/>
  <c r="R185" i="38"/>
  <c r="J185" i="38"/>
  <c r="AJ185" i="38"/>
  <c r="AD185" i="38"/>
  <c r="X185" i="38"/>
  <c r="AH185" i="38"/>
  <c r="BE185" i="38"/>
  <c r="BD185" i="38"/>
  <c r="BD175" i="38"/>
  <c r="AW175" i="38"/>
  <c r="Q175" i="38"/>
  <c r="AE175" i="38"/>
  <c r="BA175" i="38"/>
  <c r="U175" i="38"/>
  <c r="K175" i="38"/>
  <c r="S175" i="38"/>
  <c r="AQ175" i="38"/>
  <c r="I175" i="38"/>
  <c r="W175" i="38"/>
  <c r="AO175" i="38"/>
  <c r="M175" i="38"/>
  <c r="AI175" i="38"/>
  <c r="AG175" i="38"/>
  <c r="AU175" i="38"/>
  <c r="O175" i="38"/>
  <c r="AK175" i="38"/>
  <c r="E175" i="38"/>
  <c r="AA175" i="38"/>
  <c r="Y175" i="38"/>
  <c r="AS175" i="38"/>
  <c r="G175" i="38"/>
  <c r="AC175" i="38"/>
  <c r="AM175" i="38"/>
  <c r="AY175" i="38"/>
  <c r="BE175" i="38"/>
  <c r="N175" i="38"/>
  <c r="X175" i="38"/>
  <c r="J175" i="38"/>
  <c r="AB175" i="38"/>
  <c r="BB175" i="38"/>
  <c r="AZ175" i="38"/>
  <c r="H175" i="38"/>
  <c r="AJ175" i="38"/>
  <c r="R175" i="38"/>
  <c r="AF175" i="38"/>
  <c r="AT175" i="38"/>
  <c r="AL175" i="38"/>
  <c r="AP175" i="38"/>
  <c r="Z175" i="38"/>
  <c r="AX175" i="38"/>
  <c r="AR175" i="38"/>
  <c r="P175" i="38"/>
  <c r="AN175" i="38"/>
  <c r="V175" i="38"/>
  <c r="AV175" i="38"/>
  <c r="T175" i="38"/>
  <c r="AH175" i="38"/>
  <c r="L175" i="38"/>
  <c r="AD175" i="38"/>
  <c r="F175" i="38"/>
  <c r="AY183" i="38"/>
  <c r="I183" i="38"/>
  <c r="AG183" i="38"/>
  <c r="AU183" i="38"/>
  <c r="Y183" i="38"/>
  <c r="AC183" i="38"/>
  <c r="W183" i="38"/>
  <c r="AL183" i="38"/>
  <c r="P183" i="38"/>
  <c r="X183" i="38"/>
  <c r="F183" i="38"/>
  <c r="T183" i="38"/>
  <c r="AZ183" i="38"/>
  <c r="AO183" i="38"/>
  <c r="U183" i="38"/>
  <c r="O183" i="38"/>
  <c r="AQ183" i="38"/>
  <c r="Q183" i="38"/>
  <c r="BA183" i="38"/>
  <c r="AD183" i="38"/>
  <c r="AX183" i="38"/>
  <c r="AV183" i="38"/>
  <c r="N183" i="38"/>
  <c r="R183" i="38"/>
  <c r="AN183" i="38"/>
  <c r="AR183" i="38"/>
  <c r="AI183" i="38"/>
  <c r="AW183" i="38"/>
  <c r="G183" i="38"/>
  <c r="AE183" i="38"/>
  <c r="AK183" i="38"/>
  <c r="K183" i="38"/>
  <c r="J183" i="38"/>
  <c r="BB183" i="38"/>
  <c r="H183" i="38"/>
  <c r="AT183" i="38"/>
  <c r="V183" i="38"/>
  <c r="AF183" i="38"/>
  <c r="AA183" i="38"/>
  <c r="AM183" i="38"/>
  <c r="S183" i="38"/>
  <c r="M183" i="38"/>
  <c r="E183" i="38"/>
  <c r="AS183" i="38"/>
  <c r="AP183" i="38"/>
  <c r="AJ183" i="38"/>
  <c r="L183" i="38"/>
  <c r="Z183" i="38"/>
  <c r="AH183" i="38"/>
  <c r="AB183" i="38"/>
  <c r="BD183" i="38"/>
  <c r="BE183" i="38"/>
  <c r="AI170" i="38"/>
  <c r="I170" i="38"/>
  <c r="G170" i="38"/>
  <c r="AA170" i="38"/>
  <c r="AC170" i="38"/>
  <c r="AG170" i="38"/>
  <c r="AE170" i="38"/>
  <c r="S170" i="38"/>
  <c r="E170" i="38"/>
  <c r="Y170" i="38"/>
  <c r="U170" i="38"/>
  <c r="W170" i="38"/>
  <c r="M170" i="38"/>
  <c r="BD170" i="38"/>
  <c r="K170" i="38"/>
  <c r="Q170" i="38"/>
  <c r="O170" i="38"/>
  <c r="AD170" i="38"/>
  <c r="AF170" i="38"/>
  <c r="N170" i="38"/>
  <c r="X170" i="38"/>
  <c r="AB170" i="38"/>
  <c r="BE170" i="38"/>
  <c r="R170" i="38"/>
  <c r="J170" i="38"/>
  <c r="V170" i="38"/>
  <c r="F170" i="38"/>
  <c r="H170" i="38"/>
  <c r="L170" i="38"/>
  <c r="T170" i="38"/>
  <c r="AH170" i="38"/>
  <c r="Z170" i="38"/>
  <c r="AJ170" i="38"/>
  <c r="P170" i="38"/>
  <c r="BD174" i="38"/>
  <c r="W174" i="38"/>
  <c r="AQ174" i="38"/>
  <c r="M174" i="38"/>
  <c r="AI174" i="38"/>
  <c r="AG174" i="38"/>
  <c r="AO174" i="38"/>
  <c r="AS174" i="38"/>
  <c r="O174" i="38"/>
  <c r="AK174" i="38"/>
  <c r="E174" i="38"/>
  <c r="AA174" i="38"/>
  <c r="Y174" i="38"/>
  <c r="I174" i="38"/>
  <c r="AM174" i="38"/>
  <c r="G174" i="38"/>
  <c r="AC174" i="38"/>
  <c r="AY174" i="38"/>
  <c r="S174" i="38"/>
  <c r="AW174" i="38"/>
  <c r="BE174" i="38"/>
  <c r="AE174" i="38"/>
  <c r="BA174" i="38"/>
  <c r="U174" i="38"/>
  <c r="AU174" i="38"/>
  <c r="K174" i="38"/>
  <c r="Q174" i="38"/>
  <c r="H174" i="38"/>
  <c r="R174" i="38"/>
  <c r="AF174" i="38"/>
  <c r="T174" i="38"/>
  <c r="AL174" i="38"/>
  <c r="X174" i="38"/>
  <c r="V174" i="38"/>
  <c r="AP174" i="38"/>
  <c r="J174" i="38"/>
  <c r="BB174" i="38"/>
  <c r="N174" i="38"/>
  <c r="AB174" i="38"/>
  <c r="AJ174" i="38"/>
  <c r="L174" i="38"/>
  <c r="F174" i="38"/>
  <c r="AZ174" i="38"/>
  <c r="AR174" i="38"/>
  <c r="Z174" i="38"/>
  <c r="AX174" i="38"/>
  <c r="AH174" i="38"/>
  <c r="AV174" i="38"/>
  <c r="AT174" i="38"/>
  <c r="AD174" i="38"/>
  <c r="P174" i="38"/>
  <c r="AN174" i="38"/>
  <c r="BD180" i="38"/>
  <c r="AG180" i="38"/>
  <c r="AW180" i="38"/>
  <c r="Q180" i="38"/>
  <c r="AE180" i="38"/>
  <c r="BA180" i="38"/>
  <c r="AI180" i="38"/>
  <c r="S180" i="38"/>
  <c r="Y180" i="38"/>
  <c r="W180" i="38"/>
  <c r="AS180" i="38"/>
  <c r="BE180" i="38"/>
  <c r="BB180" i="38"/>
  <c r="T180" i="38"/>
  <c r="AD180" i="38"/>
  <c r="AL180" i="38"/>
  <c r="P180" i="38"/>
  <c r="AX180" i="38"/>
  <c r="AY180" i="38"/>
  <c r="K180" i="38"/>
  <c r="I180" i="38"/>
  <c r="O180" i="38"/>
  <c r="M180" i="38"/>
  <c r="J180" i="38"/>
  <c r="H180" i="38"/>
  <c r="AZ180" i="38"/>
  <c r="AR180" i="38"/>
  <c r="AB180" i="38"/>
  <c r="AT180" i="38"/>
  <c r="AJ180" i="38"/>
  <c r="AO180" i="38"/>
  <c r="AM180" i="38"/>
  <c r="AU180" i="38"/>
  <c r="G180" i="38"/>
  <c r="E180" i="38"/>
  <c r="AP180" i="38"/>
  <c r="AH180" i="38"/>
  <c r="AF180" i="38"/>
  <c r="Z180" i="38"/>
  <c r="AN180" i="38"/>
  <c r="L180" i="38"/>
  <c r="AA180" i="38"/>
  <c r="AQ180" i="38"/>
  <c r="AK180" i="38"/>
  <c r="U180" i="38"/>
  <c r="AC180" i="38"/>
  <c r="V180" i="38"/>
  <c r="N180" i="38"/>
  <c r="R180" i="38"/>
  <c r="F180" i="38"/>
  <c r="X180" i="38"/>
  <c r="AV180" i="38"/>
  <c r="AA657" i="38"/>
  <c r="M658" i="38"/>
  <c r="BD658" i="38"/>
  <c r="AT658" i="38"/>
  <c r="AJ658" i="38"/>
  <c r="Q152" i="38"/>
  <c r="I152" i="38"/>
  <c r="K152" i="38"/>
  <c r="O152" i="38"/>
  <c r="U152" i="38"/>
  <c r="S152" i="38"/>
  <c r="BE152" i="38"/>
  <c r="P152" i="38"/>
  <c r="AG152" i="38"/>
  <c r="G152" i="38"/>
  <c r="M152" i="38"/>
  <c r="AB152" i="38"/>
  <c r="AF152" i="38"/>
  <c r="Y152" i="38"/>
  <c r="AE152" i="38"/>
  <c r="E152" i="38"/>
  <c r="F152" i="38"/>
  <c r="J152" i="38"/>
  <c r="X152" i="38"/>
  <c r="N152" i="38"/>
  <c r="H152" i="38"/>
  <c r="AI152" i="38"/>
  <c r="AJ152" i="38"/>
  <c r="L152" i="38"/>
  <c r="W152" i="38"/>
  <c r="V152" i="38"/>
  <c r="T152" i="38"/>
  <c r="R152" i="38"/>
  <c r="AA152" i="38"/>
  <c r="AD152" i="38"/>
  <c r="AH152" i="38"/>
  <c r="AC152" i="38"/>
  <c r="BD152" i="38"/>
  <c r="Z152" i="38"/>
  <c r="AC144" i="38"/>
  <c r="W144" i="38"/>
  <c r="AU144" i="38"/>
  <c r="AE144" i="38"/>
  <c r="S144" i="38"/>
  <c r="Y144" i="38"/>
  <c r="BA144" i="38"/>
  <c r="AM144" i="38"/>
  <c r="O144" i="38"/>
  <c r="I144" i="38"/>
  <c r="K144" i="38"/>
  <c r="AW144" i="38"/>
  <c r="M144" i="38"/>
  <c r="AG144" i="38"/>
  <c r="U144" i="38"/>
  <c r="Q144" i="38"/>
  <c r="AA144" i="38"/>
  <c r="AO144" i="38"/>
  <c r="AI144" i="38"/>
  <c r="BD144" i="38"/>
  <c r="AS144" i="38"/>
  <c r="G144" i="38"/>
  <c r="AY144" i="38"/>
  <c r="BE144" i="38"/>
  <c r="AQ144" i="38"/>
  <c r="AH144" i="38"/>
  <c r="P144" i="38"/>
  <c r="BB144" i="38"/>
  <c r="J144" i="38"/>
  <c r="X144" i="38"/>
  <c r="L144" i="38"/>
  <c r="AX144" i="38"/>
  <c r="F144" i="38"/>
  <c r="AR144" i="38"/>
  <c r="Z144" i="38"/>
  <c r="N144" i="38"/>
  <c r="H144" i="38"/>
  <c r="AK144" i="38"/>
  <c r="E144" i="38"/>
  <c r="AZ144" i="38"/>
  <c r="AN144" i="38"/>
  <c r="AD144" i="38"/>
  <c r="AJ144" i="38"/>
  <c r="T144" i="38"/>
  <c r="AT144" i="38"/>
  <c r="V144" i="38"/>
  <c r="AP144" i="38"/>
  <c r="AF144" i="38"/>
  <c r="R144" i="38"/>
  <c r="AL144" i="38"/>
  <c r="AB144" i="38"/>
  <c r="AV144" i="38"/>
  <c r="AC146" i="38"/>
  <c r="AI146" i="38"/>
  <c r="I146" i="38"/>
  <c r="U146" i="38"/>
  <c r="O146" i="38"/>
  <c r="AA146" i="38"/>
  <c r="AE146" i="38"/>
  <c r="AG146" i="38"/>
  <c r="G146" i="38"/>
  <c r="BD146" i="38"/>
  <c r="BE146" i="38"/>
  <c r="M146" i="38"/>
  <c r="S146" i="38"/>
  <c r="W146" i="38"/>
  <c r="Y146" i="38"/>
  <c r="E146" i="38"/>
  <c r="Q146" i="38"/>
  <c r="K146" i="38"/>
  <c r="L146" i="38"/>
  <c r="H146" i="38"/>
  <c r="R146" i="38"/>
  <c r="AJ146" i="38"/>
  <c r="F146" i="38"/>
  <c r="X146" i="38"/>
  <c r="J146" i="38"/>
  <c r="N146" i="38"/>
  <c r="AB146" i="38"/>
  <c r="AH146" i="38"/>
  <c r="V146" i="38"/>
  <c r="T146" i="38"/>
  <c r="Z146" i="38"/>
  <c r="AD146" i="38"/>
  <c r="AF146" i="38"/>
  <c r="P146" i="38"/>
  <c r="K155" i="38"/>
  <c r="AE155" i="38"/>
  <c r="G155" i="38"/>
  <c r="AI155" i="38"/>
  <c r="AG155" i="38"/>
  <c r="Y155" i="38"/>
  <c r="AC155" i="38"/>
  <c r="AA155" i="38"/>
  <c r="Q155" i="38"/>
  <c r="W155" i="38"/>
  <c r="S155" i="38"/>
  <c r="I155" i="38"/>
  <c r="O155" i="38"/>
  <c r="BD155" i="38"/>
  <c r="M155" i="38"/>
  <c r="U155" i="38"/>
  <c r="BE155" i="38"/>
  <c r="X155" i="38"/>
  <c r="L155" i="38"/>
  <c r="Z155" i="38"/>
  <c r="AF155" i="38"/>
  <c r="E155" i="38"/>
  <c r="AB155" i="38"/>
  <c r="J155" i="38"/>
  <c r="AD155" i="38"/>
  <c r="V155" i="38"/>
  <c r="F155" i="38"/>
  <c r="T155" i="38"/>
  <c r="R155" i="38"/>
  <c r="P155" i="38"/>
  <c r="AJ155" i="38"/>
  <c r="AH155" i="38"/>
  <c r="H155" i="38"/>
  <c r="N155" i="38"/>
  <c r="Y158" i="38"/>
  <c r="K158" i="38"/>
  <c r="W158" i="38"/>
  <c r="AA158" i="38"/>
  <c r="AC158" i="38"/>
  <c r="Q158" i="38"/>
  <c r="O158" i="38"/>
  <c r="U158" i="38"/>
  <c r="S158" i="38"/>
  <c r="AI158" i="38"/>
  <c r="E158" i="38"/>
  <c r="AG158" i="38"/>
  <c r="AE158" i="38"/>
  <c r="I158" i="38"/>
  <c r="BD158" i="38"/>
  <c r="BE158" i="38"/>
  <c r="X158" i="38"/>
  <c r="R158" i="38"/>
  <c r="V158" i="38"/>
  <c r="T158" i="38"/>
  <c r="P158" i="38"/>
  <c r="G158" i="38"/>
  <c r="N158" i="38"/>
  <c r="AH158" i="38"/>
  <c r="AJ158" i="38"/>
  <c r="M158" i="38"/>
  <c r="AF158" i="38"/>
  <c r="L158" i="38"/>
  <c r="J158" i="38"/>
  <c r="AB158" i="38"/>
  <c r="F158" i="38"/>
  <c r="Z158" i="38"/>
  <c r="AD158" i="38"/>
  <c r="H158" i="38"/>
  <c r="Q154" i="38"/>
  <c r="O154" i="38"/>
  <c r="M154" i="38"/>
  <c r="K154" i="38"/>
  <c r="I154" i="38"/>
  <c r="G154" i="38"/>
  <c r="E154" i="38"/>
  <c r="Y154" i="38"/>
  <c r="W154" i="38"/>
  <c r="U154" i="38"/>
  <c r="BE154" i="38"/>
  <c r="S154" i="38"/>
  <c r="BD154" i="38"/>
  <c r="AA154" i="38"/>
  <c r="AI154" i="38"/>
  <c r="AC154" i="38"/>
  <c r="L154" i="38"/>
  <c r="N154" i="38"/>
  <c r="AB154" i="38"/>
  <c r="H154" i="38"/>
  <c r="AD154" i="38"/>
  <c r="R154" i="38"/>
  <c r="AJ154" i="38"/>
  <c r="AG154" i="38"/>
  <c r="F154" i="38"/>
  <c r="X154" i="38"/>
  <c r="J154" i="38"/>
  <c r="AF154" i="38"/>
  <c r="AH154" i="38"/>
  <c r="AE154" i="38"/>
  <c r="P154" i="38"/>
  <c r="V154" i="38"/>
  <c r="T154" i="38"/>
  <c r="Z154" i="38"/>
  <c r="S156" i="38"/>
  <c r="Q156" i="38"/>
  <c r="O156" i="38"/>
  <c r="E156" i="38"/>
  <c r="K156" i="38"/>
  <c r="I156" i="38"/>
  <c r="G156" i="38"/>
  <c r="AI156" i="38"/>
  <c r="BE156" i="38"/>
  <c r="M156" i="38"/>
  <c r="U156" i="38"/>
  <c r="AC156" i="38"/>
  <c r="BD156" i="38"/>
  <c r="AG156" i="38"/>
  <c r="AE156" i="38"/>
  <c r="Y156" i="38"/>
  <c r="W156" i="38"/>
  <c r="AA156" i="38"/>
  <c r="N156" i="38"/>
  <c r="AH156" i="38"/>
  <c r="F156" i="38"/>
  <c r="P156" i="38"/>
  <c r="AF156" i="38"/>
  <c r="AD156" i="38"/>
  <c r="AB156" i="38"/>
  <c r="V156" i="38"/>
  <c r="H156" i="38"/>
  <c r="L156" i="38"/>
  <c r="J156" i="38"/>
  <c r="T156" i="38"/>
  <c r="X156" i="38"/>
  <c r="Z156" i="38"/>
  <c r="R156" i="38"/>
  <c r="AJ156" i="38"/>
  <c r="AI148" i="38"/>
  <c r="E148" i="38"/>
  <c r="AG148" i="38"/>
  <c r="Q148" i="38"/>
  <c r="AC148" i="38"/>
  <c r="AE148" i="38"/>
  <c r="AA148" i="38"/>
  <c r="I148" i="38"/>
  <c r="U148" i="38"/>
  <c r="S148" i="38"/>
  <c r="BD148" i="38"/>
  <c r="M148" i="38"/>
  <c r="K148" i="38"/>
  <c r="Y148" i="38"/>
  <c r="W148" i="38"/>
  <c r="O148" i="38"/>
  <c r="BE148" i="38"/>
  <c r="H148" i="38"/>
  <c r="R148" i="38"/>
  <c r="AF148" i="38"/>
  <c r="J148" i="38"/>
  <c r="X148" i="38"/>
  <c r="AJ148" i="38"/>
  <c r="AH148" i="38"/>
  <c r="G148" i="38"/>
  <c r="P148" i="38"/>
  <c r="N148" i="38"/>
  <c r="L148" i="38"/>
  <c r="AD148" i="38"/>
  <c r="T148" i="38"/>
  <c r="F148" i="38"/>
  <c r="Z148" i="38"/>
  <c r="V148" i="38"/>
  <c r="AB148" i="38"/>
  <c r="AE153" i="38"/>
  <c r="AI153" i="38"/>
  <c r="K153" i="38"/>
  <c r="U153" i="38"/>
  <c r="W153" i="38"/>
  <c r="AC153" i="38"/>
  <c r="AG153" i="38"/>
  <c r="AA153" i="38"/>
  <c r="M153" i="38"/>
  <c r="O153" i="38"/>
  <c r="G153" i="38"/>
  <c r="Q153" i="38"/>
  <c r="E153" i="38"/>
  <c r="BD153" i="38"/>
  <c r="BE153" i="38"/>
  <c r="X153" i="38"/>
  <c r="AB153" i="38"/>
  <c r="R153" i="38"/>
  <c r="I153" i="38"/>
  <c r="AH153" i="38"/>
  <c r="N153" i="38"/>
  <c r="F153" i="38"/>
  <c r="S153" i="38"/>
  <c r="Z153" i="38"/>
  <c r="J153" i="38"/>
  <c r="P153" i="38"/>
  <c r="T153" i="38"/>
  <c r="Y153" i="38"/>
  <c r="H153" i="38"/>
  <c r="AF153" i="38"/>
  <c r="AJ153" i="38"/>
  <c r="L153" i="38"/>
  <c r="AD153" i="38"/>
  <c r="V153" i="38"/>
  <c r="E160" i="38"/>
  <c r="K160" i="38"/>
  <c r="G160" i="38"/>
  <c r="Y160" i="38"/>
  <c r="AC160" i="38"/>
  <c r="AI160" i="38"/>
  <c r="Q160" i="38"/>
  <c r="BD160" i="38"/>
  <c r="BE160" i="38"/>
  <c r="U160" i="38"/>
  <c r="O160" i="38"/>
  <c r="AA160" i="38"/>
  <c r="AE160" i="38"/>
  <c r="I160" i="38"/>
  <c r="W160" i="38"/>
  <c r="M160" i="38"/>
  <c r="AG160" i="38"/>
  <c r="S160" i="38"/>
  <c r="AJ160" i="38"/>
  <c r="AH160" i="38"/>
  <c r="J160" i="38"/>
  <c r="F160" i="38"/>
  <c r="X160" i="38"/>
  <c r="H160" i="38"/>
  <c r="P160" i="38"/>
  <c r="AF160" i="38"/>
  <c r="V160" i="38"/>
  <c r="AD160" i="38"/>
  <c r="R160" i="38"/>
  <c r="AB160" i="38"/>
  <c r="T160" i="38"/>
  <c r="L160" i="38"/>
  <c r="Z160" i="38"/>
  <c r="N160" i="38"/>
  <c r="I151" i="38"/>
  <c r="G151" i="38"/>
  <c r="E151" i="38"/>
  <c r="M151" i="38"/>
  <c r="K151" i="38"/>
  <c r="U151" i="38"/>
  <c r="S151" i="38"/>
  <c r="Y151" i="38"/>
  <c r="AA151" i="38"/>
  <c r="O151" i="38"/>
  <c r="AE151" i="38"/>
  <c r="Q151" i="38"/>
  <c r="BE151" i="38"/>
  <c r="W151" i="38"/>
  <c r="AC151" i="38"/>
  <c r="BD151" i="38"/>
  <c r="T151" i="38"/>
  <c r="X151" i="38"/>
  <c r="V151" i="38"/>
  <c r="AB151" i="38"/>
  <c r="P151" i="38"/>
  <c r="AH151" i="38"/>
  <c r="AI151" i="38"/>
  <c r="AJ151" i="38"/>
  <c r="F151" i="38"/>
  <c r="AF151" i="38"/>
  <c r="AG151" i="38"/>
  <c r="H151" i="38"/>
  <c r="L151" i="38"/>
  <c r="J151" i="38"/>
  <c r="AD151" i="38"/>
  <c r="N151" i="38"/>
  <c r="Z151" i="38"/>
  <c r="R151" i="38"/>
  <c r="E150" i="38"/>
  <c r="K150" i="38"/>
  <c r="Q150" i="38"/>
  <c r="AC150" i="38"/>
  <c r="AI150" i="38"/>
  <c r="I150" i="38"/>
  <c r="BE150" i="38"/>
  <c r="U150" i="38"/>
  <c r="O150" i="38"/>
  <c r="AA150" i="38"/>
  <c r="AE150" i="38"/>
  <c r="AG150" i="38"/>
  <c r="G150" i="38"/>
  <c r="S150" i="38"/>
  <c r="W150" i="38"/>
  <c r="M150" i="38"/>
  <c r="Y150" i="38"/>
  <c r="BD150" i="38"/>
  <c r="P150" i="38"/>
  <c r="F150" i="38"/>
  <c r="L150" i="38"/>
  <c r="N150" i="38"/>
  <c r="X150" i="38"/>
  <c r="AF150" i="38"/>
  <c r="R150" i="38"/>
  <c r="AB150" i="38"/>
  <c r="V150" i="38"/>
  <c r="H150" i="38"/>
  <c r="AD150" i="38"/>
  <c r="T150" i="38"/>
  <c r="J150" i="38"/>
  <c r="AJ150" i="38"/>
  <c r="AH150" i="38"/>
  <c r="Z150" i="38"/>
  <c r="AC159" i="38"/>
  <c r="AS159" i="38"/>
  <c r="AI159" i="38"/>
  <c r="AU159" i="38"/>
  <c r="AQ159" i="38"/>
  <c r="I159" i="38"/>
  <c r="BA159" i="38"/>
  <c r="U159" i="38"/>
  <c r="W159" i="38"/>
  <c r="AA159" i="38"/>
  <c r="AE159" i="38"/>
  <c r="AG159" i="38"/>
  <c r="G159" i="38"/>
  <c r="AK159" i="38"/>
  <c r="AM159" i="38"/>
  <c r="AW159" i="38"/>
  <c r="AZ159" i="38"/>
  <c r="AN159" i="38"/>
  <c r="AV159" i="38"/>
  <c r="T159" i="38"/>
  <c r="AR159" i="38"/>
  <c r="F159" i="38"/>
  <c r="M159" i="38"/>
  <c r="S159" i="38"/>
  <c r="Y159" i="38"/>
  <c r="BE159" i="38"/>
  <c r="AP159" i="38"/>
  <c r="N159" i="38"/>
  <c r="AL159" i="38"/>
  <c r="J159" i="38"/>
  <c r="AH159" i="38"/>
  <c r="AB159" i="38"/>
  <c r="E159" i="38"/>
  <c r="K159" i="38"/>
  <c r="Q159" i="38"/>
  <c r="BD159" i="38"/>
  <c r="L159" i="38"/>
  <c r="AJ159" i="38"/>
  <c r="X159" i="38"/>
  <c r="AF159" i="38"/>
  <c r="AT159" i="38"/>
  <c r="R159" i="38"/>
  <c r="AY159" i="38"/>
  <c r="AD159" i="38"/>
  <c r="V159" i="38"/>
  <c r="O159" i="38"/>
  <c r="BB159" i="38"/>
  <c r="P159" i="38"/>
  <c r="Z159" i="38"/>
  <c r="H159" i="38"/>
  <c r="AO159" i="38"/>
  <c r="AX159" i="38"/>
  <c r="I157" i="38"/>
  <c r="S157" i="38"/>
  <c r="M157" i="38"/>
  <c r="AE157" i="38"/>
  <c r="O157" i="38"/>
  <c r="AI157" i="38"/>
  <c r="U157" i="38"/>
  <c r="W157" i="38"/>
  <c r="G157" i="38"/>
  <c r="Y157" i="38"/>
  <c r="AG157" i="38"/>
  <c r="BD157" i="38"/>
  <c r="E157" i="38"/>
  <c r="Q157" i="38"/>
  <c r="BE157" i="38"/>
  <c r="Z157" i="38"/>
  <c r="AB157" i="38"/>
  <c r="J157" i="38"/>
  <c r="K157" i="38"/>
  <c r="AA157" i="38"/>
  <c r="H157" i="38"/>
  <c r="F157" i="38"/>
  <c r="P157" i="38"/>
  <c r="AC157" i="38"/>
  <c r="L157" i="38"/>
  <c r="R157" i="38"/>
  <c r="X157" i="38"/>
  <c r="AH157" i="38"/>
  <c r="N157" i="38"/>
  <c r="T157" i="38"/>
  <c r="AD157" i="38"/>
  <c r="V157" i="38"/>
  <c r="AF157" i="38"/>
  <c r="AJ157" i="38"/>
  <c r="W147" i="38"/>
  <c r="I147" i="38"/>
  <c r="Q147" i="38"/>
  <c r="E147" i="38"/>
  <c r="Y147" i="38"/>
  <c r="AE147" i="38"/>
  <c r="S147" i="38"/>
  <c r="AC147" i="38"/>
  <c r="BD147" i="38"/>
  <c r="M147" i="38"/>
  <c r="U147" i="38"/>
  <c r="AG147" i="38"/>
  <c r="AI147" i="38"/>
  <c r="O147" i="38"/>
  <c r="AA147" i="38"/>
  <c r="F147" i="38"/>
  <c r="L147" i="38"/>
  <c r="AD147" i="38"/>
  <c r="AF147" i="38"/>
  <c r="T147" i="38"/>
  <c r="AH147" i="38"/>
  <c r="G147" i="38"/>
  <c r="BE147" i="38"/>
  <c r="H147" i="38"/>
  <c r="R147" i="38"/>
  <c r="AB147" i="38"/>
  <c r="N147" i="38"/>
  <c r="AJ147" i="38"/>
  <c r="X147" i="38"/>
  <c r="J147" i="38"/>
  <c r="Z147" i="38"/>
  <c r="K147" i="38"/>
  <c r="P147" i="38"/>
  <c r="V147" i="38"/>
  <c r="AC149" i="38"/>
  <c r="AA149" i="38"/>
  <c r="E149" i="38"/>
  <c r="Q149" i="38"/>
  <c r="W149" i="38"/>
  <c r="K149" i="38"/>
  <c r="I149" i="38"/>
  <c r="O149" i="38"/>
  <c r="M149" i="38"/>
  <c r="AE149" i="38"/>
  <c r="BD149" i="38"/>
  <c r="AI149" i="38"/>
  <c r="U149" i="38"/>
  <c r="S149" i="38"/>
  <c r="Y149" i="38"/>
  <c r="H149" i="38"/>
  <c r="AB149" i="38"/>
  <c r="P149" i="38"/>
  <c r="N149" i="38"/>
  <c r="AG149" i="38"/>
  <c r="F149" i="38"/>
  <c r="X149" i="38"/>
  <c r="Z149" i="38"/>
  <c r="AF149" i="38"/>
  <c r="BE149" i="38"/>
  <c r="T149" i="38"/>
  <c r="J149" i="38"/>
  <c r="AH149" i="38"/>
  <c r="G149" i="38"/>
  <c r="V149" i="38"/>
  <c r="R149" i="38"/>
  <c r="L149" i="38"/>
  <c r="AJ149" i="38"/>
  <c r="AD149" i="38"/>
  <c r="G145" i="38"/>
  <c r="L145" i="38"/>
  <c r="AJ145" i="38"/>
  <c r="AI145" i="38"/>
  <c r="AH145" i="38"/>
  <c r="T145" i="38"/>
  <c r="P145" i="38"/>
  <c r="R145" i="38"/>
  <c r="Y145" i="38"/>
  <c r="AB145" i="38"/>
  <c r="J145" i="38"/>
  <c r="BE145" i="38"/>
  <c r="F145" i="38"/>
  <c r="AE145" i="38"/>
  <c r="N145" i="38"/>
  <c r="BD145" i="38"/>
  <c r="V145" i="38"/>
  <c r="W145" i="38"/>
  <c r="Q145" i="38"/>
  <c r="AA145" i="38"/>
  <c r="O145" i="38"/>
  <c r="Z145" i="38"/>
  <c r="U145" i="38"/>
  <c r="AG145" i="38"/>
  <c r="AF145" i="38"/>
  <c r="H145" i="38"/>
  <c r="AD145" i="38"/>
  <c r="X145" i="38"/>
  <c r="K145" i="38"/>
  <c r="AC145" i="38"/>
  <c r="S145" i="38"/>
  <c r="M145" i="38"/>
  <c r="E145" i="38"/>
  <c r="I145" i="38"/>
  <c r="U143" i="38"/>
  <c r="W143" i="38"/>
  <c r="AI143" i="38"/>
  <c r="AH143" i="38"/>
  <c r="Y143" i="38"/>
  <c r="AE143" i="38"/>
  <c r="O143" i="38"/>
  <c r="Q143" i="38"/>
  <c r="K143" i="38"/>
  <c r="G143" i="38"/>
  <c r="E143" i="38"/>
  <c r="AC143" i="38"/>
  <c r="AJ143" i="38"/>
  <c r="H143" i="38"/>
  <c r="AB143" i="38"/>
  <c r="R143" i="38"/>
  <c r="P143" i="38"/>
  <c r="F143" i="38"/>
  <c r="L143" i="38"/>
  <c r="AF143" i="38"/>
  <c r="AA143" i="38"/>
  <c r="I143" i="38"/>
  <c r="M143" i="38"/>
  <c r="S143" i="38"/>
  <c r="AG143" i="38"/>
  <c r="BD143" i="38"/>
  <c r="X143" i="38"/>
  <c r="J143" i="38"/>
  <c r="BE143" i="38"/>
  <c r="N143" i="38"/>
  <c r="T143" i="38"/>
  <c r="AD143" i="38"/>
  <c r="Z143" i="38"/>
  <c r="V143" i="38"/>
  <c r="Y120" i="38"/>
  <c r="AQ120" i="38"/>
  <c r="G120" i="38"/>
  <c r="AC120" i="38"/>
  <c r="AO120" i="38"/>
  <c r="S120" i="38"/>
  <c r="Z120" i="38"/>
  <c r="AB120" i="38"/>
  <c r="R120" i="38"/>
  <c r="AD120" i="38"/>
  <c r="AR120" i="38"/>
  <c r="AX120" i="38"/>
  <c r="AW120" i="38"/>
  <c r="Q120" i="38"/>
  <c r="AE120" i="38"/>
  <c r="BA120" i="38"/>
  <c r="U120" i="38"/>
  <c r="K120" i="38"/>
  <c r="AY120" i="38"/>
  <c r="H120" i="38"/>
  <c r="T120" i="38"/>
  <c r="V120" i="38"/>
  <c r="J120" i="38"/>
  <c r="AL120" i="38"/>
  <c r="AJ120" i="38"/>
  <c r="BD120" i="38"/>
  <c r="AM120" i="38"/>
  <c r="I120" i="38"/>
  <c r="W120" i="38"/>
  <c r="AS120" i="38"/>
  <c r="M120" i="38"/>
  <c r="AI120" i="38"/>
  <c r="N120" i="38"/>
  <c r="L120" i="38"/>
  <c r="AZ120" i="38"/>
  <c r="AH120" i="38"/>
  <c r="AP120" i="38"/>
  <c r="AV120" i="38"/>
  <c r="BB120" i="38"/>
  <c r="AG120" i="38"/>
  <c r="AU120" i="38"/>
  <c r="O120" i="38"/>
  <c r="AK120" i="38"/>
  <c r="E120" i="38"/>
  <c r="AA120" i="38"/>
  <c r="AT120" i="38"/>
  <c r="X120" i="38"/>
  <c r="AF120" i="38"/>
  <c r="BE120" i="38"/>
  <c r="AN120" i="38"/>
  <c r="P120" i="38"/>
  <c r="F120" i="38"/>
  <c r="AW122" i="38"/>
  <c r="Q122" i="38"/>
  <c r="AE122" i="38"/>
  <c r="BA122" i="38"/>
  <c r="U122" i="38"/>
  <c r="K122" i="38"/>
  <c r="S122" i="38"/>
  <c r="BE122" i="38"/>
  <c r="AG122" i="38"/>
  <c r="AS122" i="38"/>
  <c r="O122" i="38"/>
  <c r="AK122" i="38"/>
  <c r="E122" i="38"/>
  <c r="AA122" i="38"/>
  <c r="Z122" i="38"/>
  <c r="I122" i="38"/>
  <c r="AQ122" i="38"/>
  <c r="AI122" i="38"/>
  <c r="H122" i="38"/>
  <c r="AD122" i="38"/>
  <c r="AJ122" i="38"/>
  <c r="X122" i="38"/>
  <c r="AF122" i="38"/>
  <c r="AZ122" i="38"/>
  <c r="AM122" i="38"/>
  <c r="AC122" i="38"/>
  <c r="AY122" i="38"/>
  <c r="AN122" i="38"/>
  <c r="AT122" i="38"/>
  <c r="R122" i="38"/>
  <c r="L122" i="38"/>
  <c r="V122" i="38"/>
  <c r="BB122" i="38"/>
  <c r="AO122" i="38"/>
  <c r="W122" i="38"/>
  <c r="M122" i="38"/>
  <c r="J122" i="38"/>
  <c r="AB122" i="38"/>
  <c r="P122" i="38"/>
  <c r="AH122" i="38"/>
  <c r="AR122" i="38"/>
  <c r="T122" i="38"/>
  <c r="Y122" i="38"/>
  <c r="G122" i="38"/>
  <c r="AU122" i="38"/>
  <c r="AP122" i="38"/>
  <c r="N122" i="38"/>
  <c r="AV122" i="38"/>
  <c r="AX122" i="38"/>
  <c r="F122" i="38"/>
  <c r="AL122" i="38"/>
  <c r="BD122" i="38"/>
  <c r="O658" i="38"/>
  <c r="AA658" i="38"/>
  <c r="AP658" i="38"/>
  <c r="BA658" i="38"/>
  <c r="BD700" i="38"/>
  <c r="AM125" i="38"/>
  <c r="G125" i="38"/>
  <c r="W125" i="38"/>
  <c r="AW125" i="38"/>
  <c r="AC125" i="38"/>
  <c r="AA125" i="38"/>
  <c r="BE125" i="38"/>
  <c r="Z125" i="38"/>
  <c r="AJ125" i="38"/>
  <c r="AT125" i="38"/>
  <c r="J125" i="38"/>
  <c r="AR125" i="38"/>
  <c r="AX125" i="38"/>
  <c r="Q125" i="38"/>
  <c r="AS125" i="38"/>
  <c r="M125" i="38"/>
  <c r="AI125" i="38"/>
  <c r="S125" i="38"/>
  <c r="I125" i="38"/>
  <c r="AF125" i="38"/>
  <c r="AL125" i="38"/>
  <c r="AH125" i="38"/>
  <c r="X125" i="38"/>
  <c r="V125" i="38"/>
  <c r="AD125" i="38"/>
  <c r="Y125" i="38"/>
  <c r="AE125" i="38"/>
  <c r="K125" i="38"/>
  <c r="P125" i="38"/>
  <c r="AZ125" i="38"/>
  <c r="AP125" i="38"/>
  <c r="AB125" i="38"/>
  <c r="O125" i="38"/>
  <c r="E125" i="38"/>
  <c r="AU125" i="38"/>
  <c r="AV125" i="38"/>
  <c r="N125" i="38"/>
  <c r="BB125" i="38"/>
  <c r="BA125" i="38"/>
  <c r="AQ125" i="38"/>
  <c r="AO125" i="38"/>
  <c r="F125" i="38"/>
  <c r="H125" i="38"/>
  <c r="R125" i="38"/>
  <c r="BD125" i="38"/>
  <c r="AY125" i="38"/>
  <c r="AK125" i="38"/>
  <c r="U125" i="38"/>
  <c r="AG125" i="38"/>
  <c r="T125" i="38"/>
  <c r="AN125" i="38"/>
  <c r="L125" i="38"/>
  <c r="AW119" i="38"/>
  <c r="I119" i="38"/>
  <c r="AG119" i="38"/>
  <c r="AU119" i="38"/>
  <c r="U119" i="38"/>
  <c r="K119" i="38"/>
  <c r="E119" i="38"/>
  <c r="AX119" i="38"/>
  <c r="AR119" i="38"/>
  <c r="AB119" i="38"/>
  <c r="L119" i="38"/>
  <c r="BB119" i="38"/>
  <c r="AT119" i="38"/>
  <c r="AM119" i="38"/>
  <c r="Y119" i="38"/>
  <c r="O119" i="38"/>
  <c r="AQ119" i="38"/>
  <c r="S119" i="38"/>
  <c r="AO119" i="38"/>
  <c r="F119" i="38"/>
  <c r="AD119" i="38"/>
  <c r="T119" i="38"/>
  <c r="Z119" i="38"/>
  <c r="N119" i="38"/>
  <c r="AH119" i="38"/>
  <c r="AF119" i="38"/>
  <c r="AI119" i="38"/>
  <c r="AY119" i="38"/>
  <c r="G119" i="38"/>
  <c r="AE119" i="38"/>
  <c r="AC119" i="38"/>
  <c r="W119" i="38"/>
  <c r="AL119" i="38"/>
  <c r="AP119" i="38"/>
  <c r="P119" i="38"/>
  <c r="AN119" i="38"/>
  <c r="BE119" i="38"/>
  <c r="AJ119" i="38"/>
  <c r="H119" i="38"/>
  <c r="AA119" i="38"/>
  <c r="AS119" i="38"/>
  <c r="Q119" i="38"/>
  <c r="M119" i="38"/>
  <c r="BA119" i="38"/>
  <c r="AK119" i="38"/>
  <c r="R119" i="38"/>
  <c r="X119" i="38"/>
  <c r="AV119" i="38"/>
  <c r="AZ119" i="38"/>
  <c r="V119" i="38"/>
  <c r="J119" i="38"/>
  <c r="BD119" i="38"/>
  <c r="AI658" i="38"/>
  <c r="AG658" i="38"/>
  <c r="P658" i="38"/>
  <c r="AL658" i="38"/>
  <c r="AG121" i="38"/>
  <c r="I121" i="38"/>
  <c r="Y121" i="38"/>
  <c r="AW121" i="38"/>
  <c r="AA121" i="38"/>
  <c r="K121" i="38"/>
  <c r="T121" i="38"/>
  <c r="N121" i="38"/>
  <c r="AN121" i="38"/>
  <c r="BB121" i="38"/>
  <c r="R121" i="38"/>
  <c r="P121" i="38"/>
  <c r="AV121" i="38"/>
  <c r="AK121" i="38"/>
  <c r="BA121" i="38"/>
  <c r="Q121" i="38"/>
  <c r="AI121" i="38"/>
  <c r="O121" i="38"/>
  <c r="AM121" i="38"/>
  <c r="AJ121" i="38"/>
  <c r="AT121" i="38"/>
  <c r="J121" i="38"/>
  <c r="L121" i="38"/>
  <c r="AX121" i="38"/>
  <c r="F121" i="38"/>
  <c r="BE121" i="38"/>
  <c r="U121" i="38"/>
  <c r="AS121" i="38"/>
  <c r="M121" i="38"/>
  <c r="AC121" i="38"/>
  <c r="AQ121" i="38"/>
  <c r="S121" i="38"/>
  <c r="AZ121" i="38"/>
  <c r="H121" i="38"/>
  <c r="AP121" i="38"/>
  <c r="AB121" i="38"/>
  <c r="AD121" i="38"/>
  <c r="AF121" i="38"/>
  <c r="AY121" i="38"/>
  <c r="AE121" i="38"/>
  <c r="AO121" i="38"/>
  <c r="E121" i="38"/>
  <c r="AU121" i="38"/>
  <c r="W121" i="38"/>
  <c r="G121" i="38"/>
  <c r="AH121" i="38"/>
  <c r="X121" i="38"/>
  <c r="V121" i="38"/>
  <c r="AR121" i="38"/>
  <c r="Z121" i="38"/>
  <c r="AL121" i="38"/>
  <c r="BD121" i="38"/>
  <c r="BD124" i="38"/>
  <c r="AE124" i="38"/>
  <c r="BA124" i="38"/>
  <c r="U124" i="38"/>
  <c r="AO124" i="38"/>
  <c r="K124" i="38"/>
  <c r="Q124" i="38"/>
  <c r="AD124" i="38"/>
  <c r="AF124" i="38"/>
  <c r="AH124" i="38"/>
  <c r="AN124" i="38"/>
  <c r="V124" i="38"/>
  <c r="P124" i="38"/>
  <c r="AU124" i="38"/>
  <c r="O124" i="38"/>
  <c r="AI124" i="38"/>
  <c r="E124" i="38"/>
  <c r="AA124" i="38"/>
  <c r="Y124" i="38"/>
  <c r="AM124" i="38"/>
  <c r="T124" i="38"/>
  <c r="X124" i="38"/>
  <c r="AB124" i="38"/>
  <c r="AR124" i="38"/>
  <c r="BB124" i="38"/>
  <c r="J124" i="38"/>
  <c r="AS124" i="38"/>
  <c r="AG124" i="38"/>
  <c r="I124" i="38"/>
  <c r="AP124" i="38"/>
  <c r="Z124" i="38"/>
  <c r="AV124" i="38"/>
  <c r="AK124" i="38"/>
  <c r="AC124" i="38"/>
  <c r="S124" i="38"/>
  <c r="N124" i="38"/>
  <c r="R124" i="38"/>
  <c r="F124" i="38"/>
  <c r="L124" i="38"/>
  <c r="W124" i="38"/>
  <c r="M124" i="38"/>
  <c r="AQ124" i="38"/>
  <c r="AT124" i="38"/>
  <c r="AX124" i="38"/>
  <c r="AL124" i="38"/>
  <c r="G124" i="38"/>
  <c r="AY124" i="38"/>
  <c r="AW124" i="38"/>
  <c r="AZ124" i="38"/>
  <c r="H124" i="38"/>
  <c r="AJ124" i="38"/>
  <c r="BE124" i="38"/>
  <c r="BD699" i="38"/>
  <c r="AB658" i="38"/>
  <c r="H658" i="38"/>
  <c r="AK658" i="38"/>
  <c r="BD123" i="38"/>
  <c r="AW123" i="38"/>
  <c r="Y123" i="38"/>
  <c r="AC123" i="38"/>
  <c r="BA123" i="38"/>
  <c r="I123" i="38"/>
  <c r="O123" i="38"/>
  <c r="P123" i="38"/>
  <c r="BB123" i="38"/>
  <c r="AZ123" i="38"/>
  <c r="S123" i="38"/>
  <c r="F123" i="38"/>
  <c r="AB123" i="38"/>
  <c r="AR123" i="38"/>
  <c r="AO123" i="38"/>
  <c r="Q123" i="38"/>
  <c r="K123" i="38"/>
  <c r="AQ123" i="38"/>
  <c r="U123" i="38"/>
  <c r="AY123" i="38"/>
  <c r="AF123" i="38"/>
  <c r="AH123" i="38"/>
  <c r="AD123" i="38"/>
  <c r="H123" i="38"/>
  <c r="AL123" i="38"/>
  <c r="Z123" i="38"/>
  <c r="L123" i="38"/>
  <c r="AE123" i="38"/>
  <c r="AU123" i="38"/>
  <c r="W123" i="38"/>
  <c r="AK123" i="38"/>
  <c r="E123" i="38"/>
  <c r="G123" i="38"/>
  <c r="AV123" i="38"/>
  <c r="T123" i="38"/>
  <c r="J123" i="38"/>
  <c r="X123" i="38"/>
  <c r="R123" i="38"/>
  <c r="N123" i="38"/>
  <c r="M123" i="38"/>
  <c r="AM123" i="38"/>
  <c r="AG123" i="38"/>
  <c r="AA123" i="38"/>
  <c r="AI123" i="38"/>
  <c r="AS123" i="38"/>
  <c r="V123" i="38"/>
  <c r="AJ123" i="38"/>
  <c r="AP123" i="38"/>
  <c r="AN123" i="38"/>
  <c r="AX123" i="38"/>
  <c r="AT123" i="38"/>
  <c r="BE123" i="38"/>
  <c r="BD126" i="38"/>
  <c r="AG126" i="38"/>
  <c r="AU126" i="38"/>
  <c r="O126" i="38"/>
  <c r="AK126" i="38"/>
  <c r="E126" i="38"/>
  <c r="AA126" i="38"/>
  <c r="AX126" i="38"/>
  <c r="AT126" i="38"/>
  <c r="V126" i="38"/>
  <c r="T126" i="38"/>
  <c r="J126" i="38"/>
  <c r="AN126" i="38"/>
  <c r="Y126" i="38"/>
  <c r="AM126" i="38"/>
  <c r="G126" i="38"/>
  <c r="AC126" i="38"/>
  <c r="AQ126" i="38"/>
  <c r="AY126" i="38"/>
  <c r="X126" i="38"/>
  <c r="AV126" i="38"/>
  <c r="AL126" i="38"/>
  <c r="AZ126" i="38"/>
  <c r="Z126" i="38"/>
  <c r="AB126" i="38"/>
  <c r="AW126" i="38"/>
  <c r="Q126" i="38"/>
  <c r="AE126" i="38"/>
  <c r="BA126" i="38"/>
  <c r="U126" i="38"/>
  <c r="K126" i="38"/>
  <c r="R126" i="38"/>
  <c r="L126" i="38"/>
  <c r="S126" i="38"/>
  <c r="BB126" i="38"/>
  <c r="AD126" i="38"/>
  <c r="AP126" i="38"/>
  <c r="N126" i="38"/>
  <c r="AO126" i="38"/>
  <c r="I126" i="38"/>
  <c r="W126" i="38"/>
  <c r="AS126" i="38"/>
  <c r="M126" i="38"/>
  <c r="AI126" i="38"/>
  <c r="AH126" i="38"/>
  <c r="AR126" i="38"/>
  <c r="F126" i="38"/>
  <c r="AF126" i="38"/>
  <c r="AJ126" i="38"/>
  <c r="H126" i="38"/>
  <c r="P126" i="38"/>
  <c r="BE126" i="38"/>
  <c r="BD107" i="38"/>
  <c r="AC107" i="38"/>
  <c r="BA107" i="38"/>
  <c r="K107" i="38"/>
  <c r="AS107" i="38"/>
  <c r="U107" i="38"/>
  <c r="S107" i="38"/>
  <c r="AL107" i="38"/>
  <c r="R107" i="38"/>
  <c r="X107" i="38"/>
  <c r="V107" i="38"/>
  <c r="AH107" i="38"/>
  <c r="AP107" i="38"/>
  <c r="M107" i="38"/>
  <c r="AQ107" i="38"/>
  <c r="W107" i="38"/>
  <c r="AI107" i="38"/>
  <c r="AW107" i="38"/>
  <c r="AE107" i="38"/>
  <c r="N107" i="38"/>
  <c r="AJ107" i="38"/>
  <c r="J107" i="38"/>
  <c r="BB107" i="38"/>
  <c r="AB107" i="38"/>
  <c r="H107" i="38"/>
  <c r="AU107" i="38"/>
  <c r="Y107" i="38"/>
  <c r="AK107" i="38"/>
  <c r="E107" i="38"/>
  <c r="AG107" i="38"/>
  <c r="G107" i="38"/>
  <c r="O107" i="38"/>
  <c r="AT107" i="38"/>
  <c r="P107" i="38"/>
  <c r="L107" i="38"/>
  <c r="AD107" i="38"/>
  <c r="AF107" i="38"/>
  <c r="AX107" i="38"/>
  <c r="AM107" i="38"/>
  <c r="Q107" i="38"/>
  <c r="AA107" i="38"/>
  <c r="AY107" i="38"/>
  <c r="I107" i="38"/>
  <c r="AO107" i="38"/>
  <c r="F107" i="38"/>
  <c r="AZ107" i="38"/>
  <c r="AV107" i="38"/>
  <c r="Z107" i="38"/>
  <c r="T107" i="38"/>
  <c r="AR107" i="38"/>
  <c r="AN107" i="38"/>
  <c r="BE107" i="38"/>
  <c r="BD112" i="38"/>
  <c r="AY112" i="38"/>
  <c r="S112" i="38"/>
  <c r="AG112" i="38"/>
  <c r="AU112" i="38"/>
  <c r="O112" i="38"/>
  <c r="U112" i="38"/>
  <c r="AK112" i="38"/>
  <c r="T112" i="38"/>
  <c r="AP112" i="38"/>
  <c r="AR112" i="38"/>
  <c r="J112" i="38"/>
  <c r="BB112" i="38"/>
  <c r="AF112" i="38"/>
  <c r="AO112" i="38"/>
  <c r="K112" i="38"/>
  <c r="Y112" i="38"/>
  <c r="AQ112" i="38"/>
  <c r="G112" i="38"/>
  <c r="BE112" i="38"/>
  <c r="E112" i="38"/>
  <c r="AZ112" i="38"/>
  <c r="AB112" i="38"/>
  <c r="AD112" i="38"/>
  <c r="N112" i="38"/>
  <c r="AJ112" i="38"/>
  <c r="AT112" i="38"/>
  <c r="AI112" i="38"/>
  <c r="AW112" i="38"/>
  <c r="Q112" i="38"/>
  <c r="AE112" i="38"/>
  <c r="AC112" i="38"/>
  <c r="AS112" i="38"/>
  <c r="F112" i="38"/>
  <c r="H112" i="38"/>
  <c r="AV112" i="38"/>
  <c r="P112" i="38"/>
  <c r="AX112" i="38"/>
  <c r="Z112" i="38"/>
  <c r="AH112" i="38"/>
  <c r="AA112" i="38"/>
  <c r="AM112" i="38"/>
  <c r="I112" i="38"/>
  <c r="W112" i="38"/>
  <c r="BA112" i="38"/>
  <c r="M112" i="38"/>
  <c r="AL112" i="38"/>
  <c r="X112" i="38"/>
  <c r="L112" i="38"/>
  <c r="R112" i="38"/>
  <c r="V112" i="38"/>
  <c r="AN112" i="38"/>
  <c r="AU118" i="38"/>
  <c r="AE118" i="38"/>
  <c r="AY118" i="38"/>
  <c r="M118" i="38"/>
  <c r="AA118" i="38"/>
  <c r="Q118" i="38"/>
  <c r="BE118" i="38"/>
  <c r="L118" i="38"/>
  <c r="R118" i="38"/>
  <c r="Z118" i="38"/>
  <c r="AT118" i="38"/>
  <c r="AH118" i="38"/>
  <c r="AZ118" i="38"/>
  <c r="AS118" i="38"/>
  <c r="W118" i="38"/>
  <c r="AK118" i="38"/>
  <c r="E118" i="38"/>
  <c r="S118" i="38"/>
  <c r="AO118" i="38"/>
  <c r="H118" i="38"/>
  <c r="P118" i="38"/>
  <c r="AX118" i="38"/>
  <c r="AL118" i="38"/>
  <c r="AR118" i="38"/>
  <c r="F118" i="38"/>
  <c r="BB118" i="38"/>
  <c r="BA118" i="38"/>
  <c r="O118" i="38"/>
  <c r="AC118" i="38"/>
  <c r="AQ118" i="38"/>
  <c r="K118" i="38"/>
  <c r="I118" i="38"/>
  <c r="AN118" i="38"/>
  <c r="AB118" i="38"/>
  <c r="AJ118" i="38"/>
  <c r="X118" i="38"/>
  <c r="AV118" i="38"/>
  <c r="T118" i="38"/>
  <c r="AW118" i="38"/>
  <c r="AM118" i="38"/>
  <c r="G118" i="38"/>
  <c r="U118" i="38"/>
  <c r="AI118" i="38"/>
  <c r="Y118" i="38"/>
  <c r="AG118" i="38"/>
  <c r="AD118" i="38"/>
  <c r="AP118" i="38"/>
  <c r="V118" i="38"/>
  <c r="N118" i="38"/>
  <c r="J118" i="38"/>
  <c r="AF118" i="38"/>
  <c r="BD118" i="38"/>
  <c r="AM110" i="38"/>
  <c r="G110" i="38"/>
  <c r="AC110" i="38"/>
  <c r="AY110" i="38"/>
  <c r="S110" i="38"/>
  <c r="Q110" i="38"/>
  <c r="P110" i="38"/>
  <c r="AR110" i="38"/>
  <c r="AJ110" i="38"/>
  <c r="AZ110" i="38"/>
  <c r="AT110" i="38"/>
  <c r="L110" i="38"/>
  <c r="V110" i="38"/>
  <c r="AE110" i="38"/>
  <c r="BA110" i="38"/>
  <c r="U110" i="38"/>
  <c r="AQ110" i="38"/>
  <c r="K110" i="38"/>
  <c r="AO110" i="38"/>
  <c r="AV110" i="38"/>
  <c r="F110" i="38"/>
  <c r="Z110" i="38"/>
  <c r="BB110" i="38"/>
  <c r="AF110" i="38"/>
  <c r="AL110" i="38"/>
  <c r="BE110" i="38"/>
  <c r="BD110" i="38"/>
  <c r="W110" i="38"/>
  <c r="AS110" i="38"/>
  <c r="M110" i="38"/>
  <c r="AI110" i="38"/>
  <c r="Y110" i="38"/>
  <c r="I110" i="38"/>
  <c r="AH110" i="38"/>
  <c r="J110" i="38"/>
  <c r="H110" i="38"/>
  <c r="AB110" i="38"/>
  <c r="R110" i="38"/>
  <c r="N110" i="38"/>
  <c r="AU110" i="38"/>
  <c r="O110" i="38"/>
  <c r="AK110" i="38"/>
  <c r="E110" i="38"/>
  <c r="AA110" i="38"/>
  <c r="AW110" i="38"/>
  <c r="AG110" i="38"/>
  <c r="AD110" i="38"/>
  <c r="T110" i="38"/>
  <c r="AN110" i="38"/>
  <c r="AP110" i="38"/>
  <c r="AX110" i="38"/>
  <c r="X110" i="38"/>
  <c r="BD113" i="38"/>
  <c r="Y113" i="38"/>
  <c r="AM113" i="38"/>
  <c r="M113" i="38"/>
  <c r="AC113" i="38"/>
  <c r="AA113" i="38"/>
  <c r="K113" i="38"/>
  <c r="AZ113" i="38"/>
  <c r="AT113" i="38"/>
  <c r="Z113" i="38"/>
  <c r="P113" i="38"/>
  <c r="AJ113" i="38"/>
  <c r="AL113" i="38"/>
  <c r="AY113" i="38"/>
  <c r="Q113" i="38"/>
  <c r="AE113" i="38"/>
  <c r="BA113" i="38"/>
  <c r="U113" i="38"/>
  <c r="AW113" i="38"/>
  <c r="AK113" i="38"/>
  <c r="AH113" i="38"/>
  <c r="AP113" i="38"/>
  <c r="L113" i="38"/>
  <c r="F113" i="38"/>
  <c r="R113" i="38"/>
  <c r="AV113" i="38"/>
  <c r="AO113" i="38"/>
  <c r="G113" i="38"/>
  <c r="W113" i="38"/>
  <c r="AS113" i="38"/>
  <c r="I113" i="38"/>
  <c r="S113" i="38"/>
  <c r="BE113" i="38"/>
  <c r="AD113" i="38"/>
  <c r="H113" i="38"/>
  <c r="AR113" i="38"/>
  <c r="AB113" i="38"/>
  <c r="AX113" i="38"/>
  <c r="J113" i="38"/>
  <c r="AI113" i="38"/>
  <c r="AU113" i="38"/>
  <c r="E113" i="38"/>
  <c r="AG113" i="38"/>
  <c r="O113" i="38"/>
  <c r="AQ113" i="38"/>
  <c r="T113" i="38"/>
  <c r="BB113" i="38"/>
  <c r="X113" i="38"/>
  <c r="AN113" i="38"/>
  <c r="N113" i="38"/>
  <c r="V113" i="38"/>
  <c r="AF113" i="38"/>
  <c r="BE111" i="38"/>
  <c r="AQ111" i="38"/>
  <c r="G111" i="38"/>
  <c r="AA111" i="38"/>
  <c r="Y111" i="38"/>
  <c r="U111" i="38"/>
  <c r="Q111" i="38"/>
  <c r="H111" i="38"/>
  <c r="Z111" i="38"/>
  <c r="F111" i="38"/>
  <c r="AP111" i="38"/>
  <c r="N111" i="38"/>
  <c r="AV111" i="38"/>
  <c r="L111" i="38"/>
  <c r="AE111" i="38"/>
  <c r="AY111" i="38"/>
  <c r="S111" i="38"/>
  <c r="I111" i="38"/>
  <c r="E111" i="38"/>
  <c r="AS111" i="38"/>
  <c r="AN111" i="38"/>
  <c r="R111" i="38"/>
  <c r="AL111" i="38"/>
  <c r="P111" i="38"/>
  <c r="AF111" i="38"/>
  <c r="AZ111" i="38"/>
  <c r="W111" i="38"/>
  <c r="AO111" i="38"/>
  <c r="K111" i="38"/>
  <c r="BA111" i="38"/>
  <c r="AW111" i="38"/>
  <c r="AC111" i="38"/>
  <c r="V111" i="38"/>
  <c r="AX111" i="38"/>
  <c r="AH111" i="38"/>
  <c r="AR111" i="38"/>
  <c r="AJ111" i="38"/>
  <c r="T111" i="38"/>
  <c r="AU111" i="38"/>
  <c r="O111" i="38"/>
  <c r="AI111" i="38"/>
  <c r="AM111" i="38"/>
  <c r="AK111" i="38"/>
  <c r="AG111" i="38"/>
  <c r="M111" i="38"/>
  <c r="BB111" i="38"/>
  <c r="X111" i="38"/>
  <c r="J111" i="38"/>
  <c r="AB111" i="38"/>
  <c r="AD111" i="38"/>
  <c r="AT111" i="38"/>
  <c r="BD111" i="38"/>
  <c r="BD108" i="38"/>
  <c r="AI108" i="38"/>
  <c r="E108" i="38"/>
  <c r="AA108" i="38"/>
  <c r="AM108" i="38"/>
  <c r="I108" i="38"/>
  <c r="G108" i="38"/>
  <c r="AJ108" i="38"/>
  <c r="Z108" i="38"/>
  <c r="P108" i="38"/>
  <c r="X108" i="38"/>
  <c r="N108" i="38"/>
  <c r="J108" i="38"/>
  <c r="AC108" i="38"/>
  <c r="AY108" i="38"/>
  <c r="S108" i="38"/>
  <c r="AQ108" i="38"/>
  <c r="AU108" i="38"/>
  <c r="AE108" i="38"/>
  <c r="AT108" i="38"/>
  <c r="R108" i="38"/>
  <c r="H108" i="38"/>
  <c r="AV108" i="38"/>
  <c r="F108" i="38"/>
  <c r="AP108" i="38"/>
  <c r="BA108" i="38"/>
  <c r="U108" i="38"/>
  <c r="AO108" i="38"/>
  <c r="K108" i="38"/>
  <c r="Y108" i="38"/>
  <c r="O108" i="38"/>
  <c r="W108" i="38"/>
  <c r="V108" i="38"/>
  <c r="AX108" i="38"/>
  <c r="AZ108" i="38"/>
  <c r="AN108" i="38"/>
  <c r="AL108" i="38"/>
  <c r="L108" i="38"/>
  <c r="AS108" i="38"/>
  <c r="M108" i="38"/>
  <c r="AG108" i="38"/>
  <c r="AW108" i="38"/>
  <c r="Q108" i="38"/>
  <c r="AK108" i="38"/>
  <c r="T108" i="38"/>
  <c r="BB108" i="38"/>
  <c r="AD108" i="38"/>
  <c r="AB108" i="38"/>
  <c r="AR108" i="38"/>
  <c r="AH108" i="38"/>
  <c r="AF108" i="38"/>
  <c r="BE108" i="38"/>
  <c r="AJ657" i="38"/>
  <c r="BE117" i="38"/>
  <c r="AE117" i="38"/>
  <c r="BA117" i="38"/>
  <c r="S117" i="38"/>
  <c r="AQ117" i="38"/>
  <c r="M117" i="38"/>
  <c r="K117" i="38"/>
  <c r="AP117" i="38"/>
  <c r="X117" i="38"/>
  <c r="T117" i="38"/>
  <c r="AH117" i="38"/>
  <c r="Z117" i="38"/>
  <c r="AR117" i="38"/>
  <c r="U117" i="38"/>
  <c r="AS117" i="38"/>
  <c r="O117" i="38"/>
  <c r="AI117" i="38"/>
  <c r="AW117" i="38"/>
  <c r="AG117" i="38"/>
  <c r="V117" i="38"/>
  <c r="AX117" i="38"/>
  <c r="AZ117" i="38"/>
  <c r="AT117" i="38"/>
  <c r="F117" i="38"/>
  <c r="R117" i="38"/>
  <c r="AU117" i="38"/>
  <c r="E117" i="38"/>
  <c r="AK117" i="38"/>
  <c r="G117" i="38"/>
  <c r="Y117" i="38"/>
  <c r="AA117" i="38"/>
  <c r="W117" i="38"/>
  <c r="BB117" i="38"/>
  <c r="AJ117" i="38"/>
  <c r="AF117" i="38"/>
  <c r="P117" i="38"/>
  <c r="AL117" i="38"/>
  <c r="AV117" i="38"/>
  <c r="AM117" i="38"/>
  <c r="I117" i="38"/>
  <c r="AC117" i="38"/>
  <c r="AY117" i="38"/>
  <c r="Q117" i="38"/>
  <c r="AO117" i="38"/>
  <c r="J117" i="38"/>
  <c r="L117" i="38"/>
  <c r="AN117" i="38"/>
  <c r="H117" i="38"/>
  <c r="N117" i="38"/>
  <c r="AD117" i="38"/>
  <c r="AB117" i="38"/>
  <c r="BD117" i="38"/>
  <c r="AO116" i="38"/>
  <c r="K116" i="38"/>
  <c r="Y116" i="38"/>
  <c r="AQ116" i="38"/>
  <c r="G116" i="38"/>
  <c r="AS116" i="38"/>
  <c r="BE116" i="38"/>
  <c r="AX116" i="38"/>
  <c r="L116" i="38"/>
  <c r="AR116" i="38"/>
  <c r="AH116" i="38"/>
  <c r="AV116" i="38"/>
  <c r="AT116" i="38"/>
  <c r="AI116" i="38"/>
  <c r="AW116" i="38"/>
  <c r="Q116" i="38"/>
  <c r="AE116" i="38"/>
  <c r="AC116" i="38"/>
  <c r="M116" i="38"/>
  <c r="F116" i="38"/>
  <c r="T116" i="38"/>
  <c r="X116" i="38"/>
  <c r="P116" i="38"/>
  <c r="Z116" i="38"/>
  <c r="AB116" i="38"/>
  <c r="AN116" i="38"/>
  <c r="AA116" i="38"/>
  <c r="AM116" i="38"/>
  <c r="I116" i="38"/>
  <c r="W116" i="38"/>
  <c r="BA116" i="38"/>
  <c r="E116" i="38"/>
  <c r="AL116" i="38"/>
  <c r="AF116" i="38"/>
  <c r="AD116" i="38"/>
  <c r="V116" i="38"/>
  <c r="AZ116" i="38"/>
  <c r="J116" i="38"/>
  <c r="AY116" i="38"/>
  <c r="S116" i="38"/>
  <c r="AG116" i="38"/>
  <c r="AU116" i="38"/>
  <c r="O116" i="38"/>
  <c r="U116" i="38"/>
  <c r="AK116" i="38"/>
  <c r="R116" i="38"/>
  <c r="N116" i="38"/>
  <c r="AP116" i="38"/>
  <c r="BB116" i="38"/>
  <c r="AJ116" i="38"/>
  <c r="H116" i="38"/>
  <c r="BD116" i="38"/>
  <c r="W109" i="38"/>
  <c r="AW109" i="38"/>
  <c r="AC109" i="38"/>
  <c r="AG109" i="38"/>
  <c r="AM109" i="38"/>
  <c r="AU109" i="38"/>
  <c r="Z109" i="38"/>
  <c r="AE109" i="38"/>
  <c r="AI109" i="38"/>
  <c r="AO109" i="38"/>
  <c r="G109" i="38"/>
  <c r="L109" i="38"/>
  <c r="AT109" i="38"/>
  <c r="AJ109" i="38"/>
  <c r="AB109" i="38"/>
  <c r="AN109" i="38"/>
  <c r="X109" i="38"/>
  <c r="BA109" i="38"/>
  <c r="M109" i="38"/>
  <c r="U109" i="38"/>
  <c r="S109" i="38"/>
  <c r="Y109" i="38"/>
  <c r="AR109" i="38"/>
  <c r="V109" i="38"/>
  <c r="P109" i="38"/>
  <c r="J109" i="38"/>
  <c r="BB109" i="38"/>
  <c r="AZ109" i="38"/>
  <c r="BE109" i="38"/>
  <c r="BD109" i="38"/>
  <c r="AS109" i="38"/>
  <c r="E109" i="38"/>
  <c r="K109" i="38"/>
  <c r="AA109" i="38"/>
  <c r="Q109" i="38"/>
  <c r="F109" i="38"/>
  <c r="R109" i="38"/>
  <c r="AD109" i="38"/>
  <c r="AP109" i="38"/>
  <c r="T109" i="38"/>
  <c r="AH109" i="38"/>
  <c r="AK109" i="38"/>
  <c r="AQ109" i="38"/>
  <c r="AY109" i="38"/>
  <c r="I109" i="38"/>
  <c r="O109" i="38"/>
  <c r="H109" i="38"/>
  <c r="AX109" i="38"/>
  <c r="AF109" i="38"/>
  <c r="AL109" i="38"/>
  <c r="N109" i="38"/>
  <c r="AV109" i="38"/>
  <c r="AC114" i="38"/>
  <c r="AY114" i="38"/>
  <c r="S114" i="38"/>
  <c r="AG114" i="38"/>
  <c r="AM114" i="38"/>
  <c r="O114" i="38"/>
  <c r="P114" i="38"/>
  <c r="AT114" i="38"/>
  <c r="AP114" i="38"/>
  <c r="X114" i="38"/>
  <c r="T114" i="38"/>
  <c r="F114" i="38"/>
  <c r="BA114" i="38"/>
  <c r="U114" i="38"/>
  <c r="AU114" i="38"/>
  <c r="K114" i="38"/>
  <c r="Y114" i="38"/>
  <c r="G114" i="38"/>
  <c r="AS114" i="38"/>
  <c r="AF114" i="38"/>
  <c r="AB114" i="38"/>
  <c r="AR114" i="38"/>
  <c r="L114" i="38"/>
  <c r="AX114" i="38"/>
  <c r="AD114" i="38"/>
  <c r="AQ114" i="38"/>
  <c r="M114" i="38"/>
  <c r="AI114" i="38"/>
  <c r="AW114" i="38"/>
  <c r="Q114" i="38"/>
  <c r="AE114" i="38"/>
  <c r="BE114" i="38"/>
  <c r="AL114" i="38"/>
  <c r="R114" i="38"/>
  <c r="AH114" i="38"/>
  <c r="AV114" i="38"/>
  <c r="N114" i="38"/>
  <c r="J114" i="38"/>
  <c r="AK114" i="38"/>
  <c r="E114" i="38"/>
  <c r="AA114" i="38"/>
  <c r="AO114" i="38"/>
  <c r="I114" i="38"/>
  <c r="W114" i="38"/>
  <c r="H114" i="38"/>
  <c r="AZ114" i="38"/>
  <c r="Z114" i="38"/>
  <c r="AN114" i="38"/>
  <c r="BB114" i="38"/>
  <c r="AJ114" i="38"/>
  <c r="V114" i="38"/>
  <c r="BD114" i="38"/>
  <c r="BE115" i="38"/>
  <c r="BD115" i="38"/>
  <c r="W115" i="38"/>
  <c r="AQ115" i="38"/>
  <c r="M115" i="38"/>
  <c r="AI115" i="38"/>
  <c r="AE115" i="38"/>
  <c r="AM115" i="38"/>
  <c r="AJ115" i="38"/>
  <c r="X115" i="38"/>
  <c r="AV115" i="38"/>
  <c r="AZ115" i="38"/>
  <c r="Z115" i="38"/>
  <c r="H115" i="38"/>
  <c r="AU115" i="38"/>
  <c r="O115" i="38"/>
  <c r="AK115" i="38"/>
  <c r="E115" i="38"/>
  <c r="AA115" i="38"/>
  <c r="Y115" i="38"/>
  <c r="I115" i="38"/>
  <c r="AH115" i="38"/>
  <c r="J115" i="38"/>
  <c r="AF115" i="38"/>
  <c r="F115" i="38"/>
  <c r="V115" i="38"/>
  <c r="P115" i="38"/>
  <c r="AS115" i="38"/>
  <c r="G115" i="38"/>
  <c r="AG115" i="38"/>
  <c r="AY115" i="38"/>
  <c r="S115" i="38"/>
  <c r="AW115" i="38"/>
  <c r="N115" i="38"/>
  <c r="AL115" i="38"/>
  <c r="AP115" i="38"/>
  <c r="AD115" i="38"/>
  <c r="R115" i="38"/>
  <c r="L115" i="38"/>
  <c r="AN115" i="38"/>
  <c r="AC115" i="38"/>
  <c r="BA115" i="38"/>
  <c r="U115" i="38"/>
  <c r="AO115" i="38"/>
  <c r="K115" i="38"/>
  <c r="Q115" i="38"/>
  <c r="AT115" i="38"/>
  <c r="AX115" i="38"/>
  <c r="AR115" i="38"/>
  <c r="T115" i="38"/>
  <c r="BB115" i="38"/>
  <c r="AB115" i="38"/>
  <c r="W99" i="38"/>
  <c r="I99" i="38"/>
  <c r="AA99" i="38"/>
  <c r="O99" i="38"/>
  <c r="U99" i="38"/>
  <c r="Y99" i="38"/>
  <c r="AG99" i="38"/>
  <c r="Q99" i="38"/>
  <c r="G99" i="38"/>
  <c r="M99" i="38"/>
  <c r="S99" i="38"/>
  <c r="AC99" i="38"/>
  <c r="AE99" i="38"/>
  <c r="AI99" i="38"/>
  <c r="E99" i="38"/>
  <c r="K99" i="38"/>
  <c r="BD99" i="38"/>
  <c r="BE99" i="38"/>
  <c r="H99" i="38"/>
  <c r="AD99" i="38"/>
  <c r="AJ99" i="38"/>
  <c r="X99" i="38"/>
  <c r="J99" i="38"/>
  <c r="R99" i="38"/>
  <c r="L99" i="38"/>
  <c r="F99" i="38"/>
  <c r="AF99" i="38"/>
  <c r="Z99" i="38"/>
  <c r="AB99" i="38"/>
  <c r="P99" i="38"/>
  <c r="AH99" i="38"/>
  <c r="V99" i="38"/>
  <c r="T99" i="38"/>
  <c r="N99" i="38"/>
  <c r="U89" i="38"/>
  <c r="AG89" i="38"/>
  <c r="AA89" i="38"/>
  <c r="AC89" i="38"/>
  <c r="AE89" i="38"/>
  <c r="O89" i="38"/>
  <c r="S89" i="38"/>
  <c r="W89" i="38"/>
  <c r="I89" i="38"/>
  <c r="M89" i="38"/>
  <c r="AI89" i="38"/>
  <c r="Y89" i="38"/>
  <c r="E89" i="38"/>
  <c r="K89" i="38"/>
  <c r="G89" i="38"/>
  <c r="Q89" i="38"/>
  <c r="BE89" i="38"/>
  <c r="BD89" i="38"/>
  <c r="L89" i="38"/>
  <c r="F89" i="38"/>
  <c r="AJ89" i="38"/>
  <c r="Z89" i="38"/>
  <c r="R89" i="38"/>
  <c r="H89" i="38"/>
  <c r="P89" i="38"/>
  <c r="X89" i="38"/>
  <c r="T89" i="38"/>
  <c r="AH89" i="38"/>
  <c r="J89" i="38"/>
  <c r="N89" i="38"/>
  <c r="V89" i="38"/>
  <c r="AD89" i="38"/>
  <c r="AF89" i="38"/>
  <c r="AB89" i="38"/>
  <c r="K91" i="38"/>
  <c r="Y91" i="38"/>
  <c r="AG91" i="38"/>
  <c r="M91" i="38"/>
  <c r="O91" i="38"/>
  <c r="Q91" i="38"/>
  <c r="BE91" i="38"/>
  <c r="W91" i="38"/>
  <c r="I91" i="38"/>
  <c r="G91" i="38"/>
  <c r="BD91" i="38"/>
  <c r="E91" i="38"/>
  <c r="U91" i="38"/>
  <c r="S91" i="38"/>
  <c r="AA91" i="38"/>
  <c r="AI91" i="38"/>
  <c r="AC91" i="38"/>
  <c r="AE91" i="38"/>
  <c r="R91" i="38"/>
  <c r="L91" i="38"/>
  <c r="H91" i="38"/>
  <c r="AD91" i="38"/>
  <c r="AJ91" i="38"/>
  <c r="AH91" i="38"/>
  <c r="J91" i="38"/>
  <c r="F91" i="38"/>
  <c r="AF91" i="38"/>
  <c r="Z91" i="38"/>
  <c r="AB91" i="38"/>
  <c r="P91" i="38"/>
  <c r="X91" i="38"/>
  <c r="V91" i="38"/>
  <c r="T91" i="38"/>
  <c r="N91" i="38"/>
  <c r="AE87" i="38"/>
  <c r="W87" i="38"/>
  <c r="AI87" i="38"/>
  <c r="K87" i="38"/>
  <c r="M87" i="38"/>
  <c r="AC87" i="38"/>
  <c r="U87" i="38"/>
  <c r="O87" i="38"/>
  <c r="AG87" i="38"/>
  <c r="Q87" i="38"/>
  <c r="I87" i="38"/>
  <c r="G87" i="38"/>
  <c r="Y87" i="38"/>
  <c r="E87" i="38"/>
  <c r="AA87" i="38"/>
  <c r="S87" i="38"/>
  <c r="BD87" i="38"/>
  <c r="BE87" i="38"/>
  <c r="V87" i="38"/>
  <c r="T87" i="38"/>
  <c r="N87" i="38"/>
  <c r="H87" i="38"/>
  <c r="AD87" i="38"/>
  <c r="AJ87" i="38"/>
  <c r="X87" i="38"/>
  <c r="J87" i="38"/>
  <c r="R87" i="38"/>
  <c r="L87" i="38"/>
  <c r="F87" i="38"/>
  <c r="AF87" i="38"/>
  <c r="Z87" i="38"/>
  <c r="AB87" i="38"/>
  <c r="P87" i="38"/>
  <c r="AH87" i="38"/>
  <c r="O84" i="38"/>
  <c r="U84" i="38"/>
  <c r="I84" i="38"/>
  <c r="AA84" i="38"/>
  <c r="Y84" i="38"/>
  <c r="G84" i="38"/>
  <c r="M84" i="38"/>
  <c r="S84" i="38"/>
  <c r="BD84" i="38"/>
  <c r="BE84" i="38"/>
  <c r="AE84" i="38"/>
  <c r="E84" i="38"/>
  <c r="K84" i="38"/>
  <c r="W84" i="38"/>
  <c r="Q84" i="38"/>
  <c r="AC84" i="38"/>
  <c r="AG84" i="38"/>
  <c r="AI84" i="38"/>
  <c r="H84" i="38"/>
  <c r="AB84" i="38"/>
  <c r="Z84" i="38"/>
  <c r="V84" i="38"/>
  <c r="AJ84" i="38"/>
  <c r="X84" i="38"/>
  <c r="R84" i="38"/>
  <c r="P84" i="38"/>
  <c r="N84" i="38"/>
  <c r="AF84" i="38"/>
  <c r="AH84" i="38"/>
  <c r="AD84" i="38"/>
  <c r="F84" i="38"/>
  <c r="L84" i="38"/>
  <c r="T84" i="38"/>
  <c r="J84" i="38"/>
  <c r="AQ88" i="38"/>
  <c r="G88" i="38"/>
  <c r="AS88" i="38"/>
  <c r="M88" i="38"/>
  <c r="I88" i="38"/>
  <c r="AA88" i="38"/>
  <c r="AE88" i="38"/>
  <c r="AW88" i="38"/>
  <c r="AK88" i="38"/>
  <c r="E88" i="38"/>
  <c r="AY88" i="38"/>
  <c r="S88" i="38"/>
  <c r="W88" i="38"/>
  <c r="AG88" i="38"/>
  <c r="AC88" i="38"/>
  <c r="AM88" i="38"/>
  <c r="AO88" i="38"/>
  <c r="K88" i="38"/>
  <c r="BD88" i="38"/>
  <c r="BE88" i="38"/>
  <c r="AU88" i="38"/>
  <c r="O88" i="38"/>
  <c r="BA88" i="38"/>
  <c r="U88" i="38"/>
  <c r="Y88" i="38"/>
  <c r="AI88" i="38"/>
  <c r="Q88" i="38"/>
  <c r="N88" i="38"/>
  <c r="AF88" i="38"/>
  <c r="AH88" i="38"/>
  <c r="AD88" i="38"/>
  <c r="X88" i="38"/>
  <c r="R88" i="38"/>
  <c r="L88" i="38"/>
  <c r="AT88" i="38"/>
  <c r="AV88" i="38"/>
  <c r="T88" i="38"/>
  <c r="J88" i="38"/>
  <c r="AN88" i="38"/>
  <c r="AX88" i="38"/>
  <c r="AB88" i="38"/>
  <c r="Z88" i="38"/>
  <c r="V88" i="38"/>
  <c r="AJ88" i="38"/>
  <c r="AP88" i="38"/>
  <c r="F88" i="38"/>
  <c r="AR88" i="38"/>
  <c r="P88" i="38"/>
  <c r="BB88" i="38"/>
  <c r="AZ88" i="38"/>
  <c r="H88" i="38"/>
  <c r="AL88" i="38"/>
  <c r="AW98" i="38"/>
  <c r="Q98" i="38"/>
  <c r="AS98" i="38"/>
  <c r="O98" i="38"/>
  <c r="AQ98" i="38"/>
  <c r="M98" i="38"/>
  <c r="S98" i="38"/>
  <c r="AM98" i="38"/>
  <c r="I98" i="38"/>
  <c r="AU98" i="38"/>
  <c r="G98" i="38"/>
  <c r="AK98" i="38"/>
  <c r="E98" i="38"/>
  <c r="BD98" i="38"/>
  <c r="AG98" i="38"/>
  <c r="AO98" i="38"/>
  <c r="AE98" i="38"/>
  <c r="K98" i="38"/>
  <c r="AC98" i="38"/>
  <c r="AY98" i="38"/>
  <c r="Y98" i="38"/>
  <c r="AA98" i="38"/>
  <c r="W98" i="38"/>
  <c r="BA98" i="38"/>
  <c r="U98" i="38"/>
  <c r="AI98" i="38"/>
  <c r="BE98" i="38"/>
  <c r="H98" i="38"/>
  <c r="AP98" i="38"/>
  <c r="AB98" i="38"/>
  <c r="AD98" i="38"/>
  <c r="Z98" i="38"/>
  <c r="AJ98" i="38"/>
  <c r="AT98" i="38"/>
  <c r="X98" i="38"/>
  <c r="V98" i="38"/>
  <c r="AR98" i="38"/>
  <c r="P98" i="38"/>
  <c r="F98" i="38"/>
  <c r="AZ98" i="38"/>
  <c r="AN98" i="38"/>
  <c r="BB98" i="38"/>
  <c r="R98" i="38"/>
  <c r="AF98" i="38"/>
  <c r="AL98" i="38"/>
  <c r="AH98" i="38"/>
  <c r="J98" i="38"/>
  <c r="L98" i="38"/>
  <c r="AX98" i="38"/>
  <c r="AV98" i="38"/>
  <c r="T98" i="38"/>
  <c r="N98" i="38"/>
  <c r="BA90" i="38"/>
  <c r="U90" i="38"/>
  <c r="W90" i="38"/>
  <c r="AI90" i="38"/>
  <c r="AS90" i="38"/>
  <c r="AO90" i="38"/>
  <c r="I90" i="38"/>
  <c r="BD90" i="38"/>
  <c r="AQ90" i="38"/>
  <c r="M90" i="38"/>
  <c r="G90" i="38"/>
  <c r="AA90" i="38"/>
  <c r="AE90" i="38"/>
  <c r="AG90" i="38"/>
  <c r="BE90" i="38"/>
  <c r="AK90" i="38"/>
  <c r="E90" i="38"/>
  <c r="AY90" i="38"/>
  <c r="S90" i="38"/>
  <c r="O90" i="38"/>
  <c r="Y90" i="38"/>
  <c r="AC90" i="38"/>
  <c r="AM90" i="38"/>
  <c r="AU90" i="38"/>
  <c r="K90" i="38"/>
  <c r="AW90" i="38"/>
  <c r="Q90" i="38"/>
  <c r="AN90" i="38"/>
  <c r="BB90" i="38"/>
  <c r="R90" i="38"/>
  <c r="AF90" i="38"/>
  <c r="AL90" i="38"/>
  <c r="AH90" i="38"/>
  <c r="J90" i="38"/>
  <c r="L90" i="38"/>
  <c r="AX90" i="38"/>
  <c r="AV90" i="38"/>
  <c r="T90" i="38"/>
  <c r="N90" i="38"/>
  <c r="H90" i="38"/>
  <c r="AP90" i="38"/>
  <c r="AB90" i="38"/>
  <c r="AD90" i="38"/>
  <c r="Z90" i="38"/>
  <c r="AJ90" i="38"/>
  <c r="AT90" i="38"/>
  <c r="X90" i="38"/>
  <c r="V90" i="38"/>
  <c r="AR90" i="38"/>
  <c r="P90" i="38"/>
  <c r="F90" i="38"/>
  <c r="AZ90" i="38"/>
  <c r="Y100" i="38"/>
  <c r="S100" i="38"/>
  <c r="W100" i="38"/>
  <c r="AA100" i="38"/>
  <c r="AC100" i="38"/>
  <c r="AO100" i="38"/>
  <c r="AW100" i="38"/>
  <c r="Q100" i="38"/>
  <c r="AU100" i="38"/>
  <c r="O100" i="38"/>
  <c r="BA100" i="38"/>
  <c r="U100" i="38"/>
  <c r="K100" i="38"/>
  <c r="AM100" i="38"/>
  <c r="I100" i="38"/>
  <c r="AK100" i="38"/>
  <c r="G100" i="38"/>
  <c r="AS100" i="38"/>
  <c r="M100" i="38"/>
  <c r="AQ100" i="38"/>
  <c r="AY100" i="38"/>
  <c r="AE100" i="38"/>
  <c r="AG100" i="38"/>
  <c r="AI100" i="38"/>
  <c r="E100" i="38"/>
  <c r="BE100" i="38"/>
  <c r="BD100" i="38"/>
  <c r="N100" i="38"/>
  <c r="AF100" i="38"/>
  <c r="AH100" i="38"/>
  <c r="AD100" i="38"/>
  <c r="X100" i="38"/>
  <c r="R100" i="38"/>
  <c r="L100" i="38"/>
  <c r="AT100" i="38"/>
  <c r="AV100" i="38"/>
  <c r="T100" i="38"/>
  <c r="J100" i="38"/>
  <c r="AN100" i="38"/>
  <c r="AX100" i="38"/>
  <c r="AB100" i="38"/>
  <c r="Z100" i="38"/>
  <c r="V100" i="38"/>
  <c r="AJ100" i="38"/>
  <c r="AP100" i="38"/>
  <c r="F100" i="38"/>
  <c r="AR100" i="38"/>
  <c r="P100" i="38"/>
  <c r="BB100" i="38"/>
  <c r="AZ100" i="38"/>
  <c r="H100" i="38"/>
  <c r="AL100" i="38"/>
  <c r="AW93" i="38"/>
  <c r="AC93" i="38"/>
  <c r="AU93" i="38"/>
  <c r="AA93" i="38"/>
  <c r="E93" i="38"/>
  <c r="Q93" i="38"/>
  <c r="AE93" i="38"/>
  <c r="AQ93" i="38"/>
  <c r="K93" i="38"/>
  <c r="AO93" i="38"/>
  <c r="I93" i="38"/>
  <c r="AY93" i="38"/>
  <c r="O93" i="38"/>
  <c r="AI93" i="38"/>
  <c r="AS93" i="38"/>
  <c r="AG93" i="38"/>
  <c r="AK93" i="38"/>
  <c r="AM93" i="38"/>
  <c r="G93" i="38"/>
  <c r="BE93" i="38"/>
  <c r="U93" i="38"/>
  <c r="M93" i="38"/>
  <c r="S93" i="38"/>
  <c r="W93" i="38"/>
  <c r="Y93" i="38"/>
  <c r="BA93" i="38"/>
  <c r="BD93" i="38"/>
  <c r="AX93" i="38"/>
  <c r="F93" i="38"/>
  <c r="AJ93" i="38"/>
  <c r="Z93" i="38"/>
  <c r="X93" i="38"/>
  <c r="T93" i="38"/>
  <c r="R93" i="38"/>
  <c r="H93" i="38"/>
  <c r="AL93" i="38"/>
  <c r="AV93" i="38"/>
  <c r="L93" i="38"/>
  <c r="AD93" i="38"/>
  <c r="AF93" i="38"/>
  <c r="AH93" i="38"/>
  <c r="BB93" i="38"/>
  <c r="AR93" i="38"/>
  <c r="AB93" i="38"/>
  <c r="P93" i="38"/>
  <c r="N93" i="38"/>
  <c r="AN93" i="38"/>
  <c r="J93" i="38"/>
  <c r="AT93" i="38"/>
  <c r="V93" i="38"/>
  <c r="AP93" i="38"/>
  <c r="AZ93" i="38"/>
  <c r="AS105" i="38"/>
  <c r="K105" i="38"/>
  <c r="AW105" i="38"/>
  <c r="AO105" i="38"/>
  <c r="AY105" i="38"/>
  <c r="O105" i="38"/>
  <c r="AI105" i="38"/>
  <c r="AE105" i="38"/>
  <c r="AQ105" i="38"/>
  <c r="I105" i="38"/>
  <c r="AG105" i="38"/>
  <c r="G105" i="38"/>
  <c r="U105" i="38"/>
  <c r="AU105" i="38"/>
  <c r="AA105" i="38"/>
  <c r="W105" i="38"/>
  <c r="Y105" i="38"/>
  <c r="AM105" i="38"/>
  <c r="BA105" i="38"/>
  <c r="AC105" i="38"/>
  <c r="E105" i="38"/>
  <c r="S105" i="38"/>
  <c r="AK105" i="38"/>
  <c r="Q105" i="38"/>
  <c r="M105" i="38"/>
  <c r="AR105" i="38"/>
  <c r="AB105" i="38"/>
  <c r="BB105" i="38"/>
  <c r="AH105" i="38"/>
  <c r="H105" i="38"/>
  <c r="P105" i="38"/>
  <c r="BD105" i="38"/>
  <c r="BE105" i="38"/>
  <c r="AF105" i="38"/>
  <c r="AX105" i="38"/>
  <c r="T105" i="38"/>
  <c r="N105" i="38"/>
  <c r="Z105" i="38"/>
  <c r="AN105" i="38"/>
  <c r="J105" i="38"/>
  <c r="V105" i="38"/>
  <c r="AT105" i="38"/>
  <c r="AP105" i="38"/>
  <c r="F105" i="38"/>
  <c r="R105" i="38"/>
  <c r="AD105" i="38"/>
  <c r="AZ105" i="38"/>
  <c r="AJ105" i="38"/>
  <c r="AL105" i="38"/>
  <c r="L105" i="38"/>
  <c r="AV105" i="38"/>
  <c r="X105" i="38"/>
  <c r="Y104" i="38"/>
  <c r="AA104" i="38"/>
  <c r="I104" i="38"/>
  <c r="AG104" i="38"/>
  <c r="AE104" i="38"/>
  <c r="Q104" i="38"/>
  <c r="G104" i="38"/>
  <c r="M104" i="38"/>
  <c r="AI104" i="38"/>
  <c r="E104" i="38"/>
  <c r="BE104" i="38"/>
  <c r="W104" i="38"/>
  <c r="K104" i="38"/>
  <c r="AC104" i="38"/>
  <c r="BD104" i="38"/>
  <c r="O104" i="38"/>
  <c r="U104" i="38"/>
  <c r="S104" i="38"/>
  <c r="N104" i="38"/>
  <c r="R104" i="38"/>
  <c r="H104" i="38"/>
  <c r="AD104" i="38"/>
  <c r="V104" i="38"/>
  <c r="J104" i="38"/>
  <c r="AB104" i="38"/>
  <c r="L104" i="38"/>
  <c r="X104" i="38"/>
  <c r="AH104" i="38"/>
  <c r="F104" i="38"/>
  <c r="AF104" i="38"/>
  <c r="T104" i="38"/>
  <c r="AJ104" i="38"/>
  <c r="P104" i="38"/>
  <c r="Z104" i="38"/>
  <c r="AI94" i="38"/>
  <c r="AK94" i="38"/>
  <c r="AG94" i="38"/>
  <c r="BA94" i="38"/>
  <c r="AM94" i="38"/>
  <c r="G94" i="38"/>
  <c r="AA94" i="38"/>
  <c r="M94" i="38"/>
  <c r="Y94" i="38"/>
  <c r="AC94" i="38"/>
  <c r="AE94" i="38"/>
  <c r="AS94" i="38"/>
  <c r="AY94" i="38"/>
  <c r="S94" i="38"/>
  <c r="AW94" i="38"/>
  <c r="Q94" i="38"/>
  <c r="E94" i="38"/>
  <c r="W94" i="38"/>
  <c r="U94" i="38"/>
  <c r="AQ94" i="38"/>
  <c r="K94" i="38"/>
  <c r="AO94" i="38"/>
  <c r="I94" i="38"/>
  <c r="AU94" i="38"/>
  <c r="O94" i="38"/>
  <c r="BE94" i="38"/>
  <c r="BD94" i="38"/>
  <c r="AB94" i="38"/>
  <c r="AD94" i="38"/>
  <c r="Z94" i="38"/>
  <c r="AJ94" i="38"/>
  <c r="AT94" i="38"/>
  <c r="J94" i="38"/>
  <c r="AR94" i="38"/>
  <c r="P94" i="38"/>
  <c r="F94" i="38"/>
  <c r="AZ94" i="38"/>
  <c r="H94" i="38"/>
  <c r="AP94" i="38"/>
  <c r="R94" i="38"/>
  <c r="AF94" i="38"/>
  <c r="AL94" i="38"/>
  <c r="AH94" i="38"/>
  <c r="X94" i="38"/>
  <c r="V94" i="38"/>
  <c r="L94" i="38"/>
  <c r="AX94" i="38"/>
  <c r="AV94" i="38"/>
  <c r="T94" i="38"/>
  <c r="N94" i="38"/>
  <c r="AN94" i="38"/>
  <c r="BB94" i="38"/>
  <c r="W86" i="38"/>
  <c r="AG86" i="38"/>
  <c r="E86" i="38"/>
  <c r="AI86" i="38"/>
  <c r="O86" i="38"/>
  <c r="I86" i="38"/>
  <c r="AC86" i="38"/>
  <c r="Y86" i="38"/>
  <c r="AA86" i="38"/>
  <c r="Q86" i="38"/>
  <c r="G86" i="38"/>
  <c r="U86" i="38"/>
  <c r="S86" i="38"/>
  <c r="AE86" i="38"/>
  <c r="M86" i="38"/>
  <c r="K86" i="38"/>
  <c r="BD86" i="38"/>
  <c r="BE86" i="38"/>
  <c r="J86" i="38"/>
  <c r="L86" i="38"/>
  <c r="T86" i="38"/>
  <c r="N86" i="38"/>
  <c r="H86" i="38"/>
  <c r="AB86" i="38"/>
  <c r="AD86" i="38"/>
  <c r="Z86" i="38"/>
  <c r="AJ86" i="38"/>
  <c r="X86" i="38"/>
  <c r="V86" i="38"/>
  <c r="P86" i="38"/>
  <c r="F86" i="38"/>
  <c r="R86" i="38"/>
  <c r="AF86" i="38"/>
  <c r="AH86" i="38"/>
  <c r="AE85" i="38"/>
  <c r="O85" i="38"/>
  <c r="Q85" i="38"/>
  <c r="AA85" i="38"/>
  <c r="W85" i="38"/>
  <c r="Y85" i="38"/>
  <c r="G85" i="38"/>
  <c r="S85" i="38"/>
  <c r="BE85" i="38"/>
  <c r="E85" i="38"/>
  <c r="K85" i="38"/>
  <c r="AC85" i="38"/>
  <c r="M85" i="38"/>
  <c r="I85" i="38"/>
  <c r="U85" i="38"/>
  <c r="AG85" i="38"/>
  <c r="AI85" i="38"/>
  <c r="BD85" i="38"/>
  <c r="AB85" i="38"/>
  <c r="V85" i="38"/>
  <c r="P85" i="38"/>
  <c r="N85" i="38"/>
  <c r="R85" i="38"/>
  <c r="H85" i="38"/>
  <c r="L85" i="38"/>
  <c r="AD85" i="38"/>
  <c r="AF85" i="38"/>
  <c r="AH85" i="38"/>
  <c r="J85" i="38"/>
  <c r="F85" i="38"/>
  <c r="AJ85" i="38"/>
  <c r="Z85" i="38"/>
  <c r="X85" i="38"/>
  <c r="T85" i="38"/>
  <c r="M95" i="38"/>
  <c r="S95" i="38"/>
  <c r="Q95" i="38"/>
  <c r="E95" i="38"/>
  <c r="K95" i="38"/>
  <c r="I95" i="38"/>
  <c r="BE95" i="38"/>
  <c r="AC95" i="38"/>
  <c r="AI95" i="38"/>
  <c r="AG95" i="38"/>
  <c r="AE95" i="38"/>
  <c r="BD95" i="38"/>
  <c r="U95" i="38"/>
  <c r="O95" i="38"/>
  <c r="AA95" i="38"/>
  <c r="W95" i="38"/>
  <c r="Y95" i="38"/>
  <c r="G95" i="38"/>
  <c r="J95" i="38"/>
  <c r="R95" i="38"/>
  <c r="L95" i="38"/>
  <c r="F95" i="38"/>
  <c r="AF95" i="38"/>
  <c r="Z95" i="38"/>
  <c r="AB95" i="38"/>
  <c r="P95" i="38"/>
  <c r="AH95" i="38"/>
  <c r="V95" i="38"/>
  <c r="T95" i="38"/>
  <c r="N95" i="38"/>
  <c r="H95" i="38"/>
  <c r="AD95" i="38"/>
  <c r="AJ95" i="38"/>
  <c r="X95" i="38"/>
  <c r="AM97" i="38"/>
  <c r="K97" i="38"/>
  <c r="AS97" i="38"/>
  <c r="O97" i="38"/>
  <c r="AW97" i="38"/>
  <c r="S97" i="38"/>
  <c r="AE97" i="38"/>
  <c r="AI97" i="38"/>
  <c r="AG97" i="38"/>
  <c r="M97" i="38"/>
  <c r="AQ97" i="38"/>
  <c r="G97" i="38"/>
  <c r="W97" i="38"/>
  <c r="I97" i="38"/>
  <c r="AC97" i="38"/>
  <c r="AO97" i="38"/>
  <c r="AK97" i="38"/>
  <c r="AY97" i="38"/>
  <c r="AU97" i="38"/>
  <c r="E97" i="38"/>
  <c r="BA97" i="38"/>
  <c r="U97" i="38"/>
  <c r="Y97" i="38"/>
  <c r="AA97" i="38"/>
  <c r="Q97" i="38"/>
  <c r="BD97" i="38"/>
  <c r="BE97" i="38"/>
  <c r="F97" i="38"/>
  <c r="AJ97" i="38"/>
  <c r="Z97" i="38"/>
  <c r="X97" i="38"/>
  <c r="T97" i="38"/>
  <c r="AH97" i="38"/>
  <c r="AN97" i="38"/>
  <c r="V97" i="38"/>
  <c r="P97" i="38"/>
  <c r="AP97" i="38"/>
  <c r="N97" i="38"/>
  <c r="AZ97" i="38"/>
  <c r="AX97" i="38"/>
  <c r="AL97" i="38"/>
  <c r="AV97" i="38"/>
  <c r="L97" i="38"/>
  <c r="AD97" i="38"/>
  <c r="AF97" i="38"/>
  <c r="AB97" i="38"/>
  <c r="BB97" i="38"/>
  <c r="J97" i="38"/>
  <c r="AR97" i="38"/>
  <c r="AT97" i="38"/>
  <c r="R97" i="38"/>
  <c r="H97" i="38"/>
  <c r="W101" i="38"/>
  <c r="M101" i="38"/>
  <c r="U101" i="38"/>
  <c r="Y101" i="38"/>
  <c r="AC101" i="38"/>
  <c r="AY101" i="38"/>
  <c r="AW101" i="38"/>
  <c r="AA101" i="38"/>
  <c r="AU101" i="38"/>
  <c r="E101" i="38"/>
  <c r="BA101" i="38"/>
  <c r="S101" i="38"/>
  <c r="Q101" i="38"/>
  <c r="AO101" i="38"/>
  <c r="K101" i="38"/>
  <c r="AM101" i="38"/>
  <c r="I101" i="38"/>
  <c r="AS101" i="38"/>
  <c r="O101" i="38"/>
  <c r="AG101" i="38"/>
  <c r="AI101" i="38"/>
  <c r="AE101" i="38"/>
  <c r="AQ101" i="38"/>
  <c r="AK101" i="38"/>
  <c r="G101" i="38"/>
  <c r="BD101" i="38"/>
  <c r="BE101" i="38"/>
  <c r="AB101" i="38"/>
  <c r="AT101" i="38"/>
  <c r="Z101" i="38"/>
  <c r="AD101" i="38"/>
  <c r="AP101" i="38"/>
  <c r="T101" i="38"/>
  <c r="AX101" i="38"/>
  <c r="AV101" i="38"/>
  <c r="AH101" i="38"/>
  <c r="N101" i="38"/>
  <c r="AF101" i="38"/>
  <c r="AR101" i="38"/>
  <c r="F101" i="38"/>
  <c r="AZ101" i="38"/>
  <c r="AL101" i="38"/>
  <c r="H101" i="38"/>
  <c r="L101" i="38"/>
  <c r="AN101" i="38"/>
  <c r="X101" i="38"/>
  <c r="V101" i="38"/>
  <c r="BB101" i="38"/>
  <c r="J101" i="38"/>
  <c r="AJ101" i="38"/>
  <c r="P101" i="38"/>
  <c r="R101" i="38"/>
  <c r="Q103" i="38"/>
  <c r="Y103" i="38"/>
  <c r="U103" i="38"/>
  <c r="AG103" i="38"/>
  <c r="AE103" i="38"/>
  <c r="AI103" i="38"/>
  <c r="E103" i="38"/>
  <c r="O103" i="38"/>
  <c r="AA103" i="38"/>
  <c r="M103" i="38"/>
  <c r="W103" i="38"/>
  <c r="AC103" i="38"/>
  <c r="BD103" i="38"/>
  <c r="BE103" i="38"/>
  <c r="G103" i="38"/>
  <c r="S103" i="38"/>
  <c r="K103" i="38"/>
  <c r="I103" i="38"/>
  <c r="AB103" i="38"/>
  <c r="AF103" i="38"/>
  <c r="V103" i="38"/>
  <c r="AH103" i="38"/>
  <c r="N103" i="38"/>
  <c r="T103" i="38"/>
  <c r="P103" i="38"/>
  <c r="L103" i="38"/>
  <c r="R103" i="38"/>
  <c r="F103" i="38"/>
  <c r="Z103" i="38"/>
  <c r="AJ103" i="38"/>
  <c r="H103" i="38"/>
  <c r="J103" i="38"/>
  <c r="X103" i="38"/>
  <c r="AD103" i="38"/>
  <c r="AG102" i="38"/>
  <c r="AI102" i="38"/>
  <c r="AE102" i="38"/>
  <c r="BA102" i="38"/>
  <c r="AK102" i="38"/>
  <c r="E102" i="38"/>
  <c r="Y102" i="38"/>
  <c r="K102" i="38"/>
  <c r="W102" i="38"/>
  <c r="AA102" i="38"/>
  <c r="AC102" i="38"/>
  <c r="AU102" i="38"/>
  <c r="AW102" i="38"/>
  <c r="Q102" i="38"/>
  <c r="AS102" i="38"/>
  <c r="O102" i="38"/>
  <c r="AY102" i="38"/>
  <c r="U102" i="38"/>
  <c r="S102" i="38"/>
  <c r="AO102" i="38"/>
  <c r="I102" i="38"/>
  <c r="AM102" i="38"/>
  <c r="G102" i="38"/>
  <c r="AQ102" i="38"/>
  <c r="M102" i="38"/>
  <c r="BD102" i="38"/>
  <c r="BE102" i="38"/>
  <c r="X102" i="38"/>
  <c r="AD102" i="38"/>
  <c r="AT102" i="38"/>
  <c r="AP102" i="38"/>
  <c r="T102" i="38"/>
  <c r="R102" i="38"/>
  <c r="AJ102" i="38"/>
  <c r="P102" i="38"/>
  <c r="AL102" i="38"/>
  <c r="AH102" i="38"/>
  <c r="AZ102" i="38"/>
  <c r="AN102" i="38"/>
  <c r="J102" i="38"/>
  <c r="AB102" i="38"/>
  <c r="H102" i="38"/>
  <c r="BB102" i="38"/>
  <c r="N102" i="38"/>
  <c r="Z102" i="38"/>
  <c r="L102" i="38"/>
  <c r="AF102" i="38"/>
  <c r="V102" i="38"/>
  <c r="AX102" i="38"/>
  <c r="AR102" i="38"/>
  <c r="F102" i="38"/>
  <c r="AV102" i="38"/>
  <c r="S92" i="38"/>
  <c r="Q92" i="38"/>
  <c r="E92" i="38"/>
  <c r="W92" i="38"/>
  <c r="U92" i="38"/>
  <c r="K92" i="38"/>
  <c r="I92" i="38"/>
  <c r="O92" i="38"/>
  <c r="AG92" i="38"/>
  <c r="AI92" i="38"/>
  <c r="AE92" i="38"/>
  <c r="G92" i="38"/>
  <c r="M92" i="38"/>
  <c r="Y92" i="38"/>
  <c r="AA92" i="38"/>
  <c r="AC92" i="38"/>
  <c r="BD92" i="38"/>
  <c r="BE92" i="38"/>
  <c r="AB92" i="38"/>
  <c r="Z92" i="38"/>
  <c r="V92" i="38"/>
  <c r="AJ92" i="38"/>
  <c r="F92" i="38"/>
  <c r="P92" i="38"/>
  <c r="H92" i="38"/>
  <c r="N92" i="38"/>
  <c r="AF92" i="38"/>
  <c r="AH92" i="38"/>
  <c r="AD92" i="38"/>
  <c r="X92" i="38"/>
  <c r="R92" i="38"/>
  <c r="L92" i="38"/>
  <c r="T92" i="38"/>
  <c r="J92" i="38"/>
  <c r="G106" i="38"/>
  <c r="M106" i="38"/>
  <c r="S106" i="38"/>
  <c r="AE106" i="38"/>
  <c r="AG106" i="38"/>
  <c r="E106" i="38"/>
  <c r="K106" i="38"/>
  <c r="W106" i="38"/>
  <c r="I106" i="38"/>
  <c r="AC106" i="38"/>
  <c r="AI106" i="38"/>
  <c r="O106" i="38"/>
  <c r="U106" i="38"/>
  <c r="Y106" i="38"/>
  <c r="AA106" i="38"/>
  <c r="Q106" i="38"/>
  <c r="Z106" i="38"/>
  <c r="J106" i="38"/>
  <c r="F106" i="38"/>
  <c r="AF106" i="38"/>
  <c r="N106" i="38"/>
  <c r="L106" i="38"/>
  <c r="BD106" i="38"/>
  <c r="AB106" i="38"/>
  <c r="R106" i="38"/>
  <c r="X106" i="38"/>
  <c r="AJ106" i="38"/>
  <c r="BE106" i="38"/>
  <c r="T106" i="38"/>
  <c r="H106" i="38"/>
  <c r="AD106" i="38"/>
  <c r="V106" i="38"/>
  <c r="AH106" i="38"/>
  <c r="P106" i="38"/>
  <c r="Z77" i="38"/>
  <c r="AJ77" i="38"/>
  <c r="AR77" i="38"/>
  <c r="AH77" i="38"/>
  <c r="AS77" i="38"/>
  <c r="M77" i="38"/>
  <c r="AW77" i="38"/>
  <c r="AE77" i="38"/>
  <c r="AY77" i="38"/>
  <c r="AC77" i="38"/>
  <c r="AB77" i="38"/>
  <c r="BE77" i="38"/>
  <c r="AN77" i="38"/>
  <c r="V77" i="38"/>
  <c r="AP77" i="38"/>
  <c r="T77" i="38"/>
  <c r="J77" i="38"/>
  <c r="AX77" i="38"/>
  <c r="Y77" i="38"/>
  <c r="AM77" i="38"/>
  <c r="AI77" i="38"/>
  <c r="AA77" i="38"/>
  <c r="AG77" i="38"/>
  <c r="AU77" i="38"/>
  <c r="AD77" i="38"/>
  <c r="AL77" i="38"/>
  <c r="L77" i="38"/>
  <c r="AZ77" i="38"/>
  <c r="AF77" i="38"/>
  <c r="AT77" i="38"/>
  <c r="AV77" i="38"/>
  <c r="R77" i="38"/>
  <c r="BA77" i="38"/>
  <c r="G77" i="38"/>
  <c r="O77" i="38"/>
  <c r="S77" i="38"/>
  <c r="X77" i="38"/>
  <c r="N77" i="38"/>
  <c r="BD77" i="38"/>
  <c r="AK77" i="38"/>
  <c r="AQ77" i="38"/>
  <c r="AO77" i="38"/>
  <c r="H77" i="38"/>
  <c r="Q77" i="38"/>
  <c r="W77" i="38"/>
  <c r="U77" i="38"/>
  <c r="E77" i="38"/>
  <c r="K77" i="38"/>
  <c r="I77" i="38"/>
  <c r="F77" i="38"/>
  <c r="BB77" i="38"/>
  <c r="P77" i="38"/>
  <c r="Y78" i="38"/>
  <c r="O78" i="38"/>
  <c r="U78" i="38"/>
  <c r="AI78" i="38"/>
  <c r="I78" i="38"/>
  <c r="AE78" i="38"/>
  <c r="E78" i="38"/>
  <c r="BE78" i="38"/>
  <c r="Q78" i="38"/>
  <c r="G78" i="38"/>
  <c r="M78" i="38"/>
  <c r="AB78" i="38"/>
  <c r="Z78" i="38"/>
  <c r="AJ78" i="38"/>
  <c r="T78" i="38"/>
  <c r="S78" i="38"/>
  <c r="AA78" i="38"/>
  <c r="F78" i="38"/>
  <c r="J78" i="38"/>
  <c r="R78" i="38"/>
  <c r="AD78" i="38"/>
  <c r="K78" i="38"/>
  <c r="AG78" i="38"/>
  <c r="W78" i="38"/>
  <c r="AC78" i="38"/>
  <c r="BD78" i="38"/>
  <c r="H78" i="38"/>
  <c r="L78" i="38"/>
  <c r="AF78" i="38"/>
  <c r="N78" i="38"/>
  <c r="V78" i="38"/>
  <c r="AH78" i="38"/>
  <c r="P78" i="38"/>
  <c r="X78" i="38"/>
  <c r="AI79" i="38"/>
  <c r="AG79" i="38"/>
  <c r="AE79" i="38"/>
  <c r="AA79" i="38"/>
  <c r="M79" i="38"/>
  <c r="Y79" i="38"/>
  <c r="U79" i="38"/>
  <c r="W79" i="38"/>
  <c r="AC79" i="38"/>
  <c r="S79" i="38"/>
  <c r="Q79" i="38"/>
  <c r="O79" i="38"/>
  <c r="E79" i="38"/>
  <c r="BD79" i="38"/>
  <c r="I79" i="38"/>
  <c r="F79" i="38"/>
  <c r="AF79" i="38"/>
  <c r="Z79" i="38"/>
  <c r="AB79" i="38"/>
  <c r="P79" i="38"/>
  <c r="X79" i="38"/>
  <c r="V79" i="38"/>
  <c r="T79" i="38"/>
  <c r="N79" i="38"/>
  <c r="K79" i="38"/>
  <c r="G79" i="38"/>
  <c r="BE79" i="38"/>
  <c r="AH79" i="38"/>
  <c r="J79" i="38"/>
  <c r="H79" i="38"/>
  <c r="L79" i="38"/>
  <c r="AD79" i="38"/>
  <c r="AJ79" i="38"/>
  <c r="R79" i="38"/>
  <c r="S74" i="38"/>
  <c r="E74" i="38"/>
  <c r="U74" i="38"/>
  <c r="AG74" i="38"/>
  <c r="K74" i="38"/>
  <c r="AE74" i="38"/>
  <c r="I74" i="38"/>
  <c r="AI74" i="38"/>
  <c r="Y74" i="38"/>
  <c r="W74" i="38"/>
  <c r="M74" i="38"/>
  <c r="AC74" i="38"/>
  <c r="Q74" i="38"/>
  <c r="G74" i="38"/>
  <c r="AA74" i="38"/>
  <c r="O74" i="38"/>
  <c r="BD74" i="38"/>
  <c r="AH74" i="38"/>
  <c r="BE74" i="38"/>
  <c r="R74" i="38"/>
  <c r="H74" i="38"/>
  <c r="AB74" i="38"/>
  <c r="AD74" i="38"/>
  <c r="J74" i="38"/>
  <c r="AF74" i="38"/>
  <c r="V74" i="38"/>
  <c r="Z74" i="38"/>
  <c r="N74" i="38"/>
  <c r="L74" i="38"/>
  <c r="P74" i="38"/>
  <c r="AJ74" i="38"/>
  <c r="F74" i="38"/>
  <c r="X74" i="38"/>
  <c r="T74" i="38"/>
  <c r="AC81" i="38"/>
  <c r="AM81" i="38"/>
  <c r="AQ81" i="38"/>
  <c r="O81" i="38"/>
  <c r="AY81" i="38"/>
  <c r="Q81" i="38"/>
  <c r="BA81" i="38"/>
  <c r="U81" i="38"/>
  <c r="W81" i="38"/>
  <c r="AK81" i="38"/>
  <c r="AU81" i="38"/>
  <c r="AO81" i="38"/>
  <c r="G81" i="38"/>
  <c r="AS81" i="38"/>
  <c r="M81" i="38"/>
  <c r="I81" i="38"/>
  <c r="AA81" i="38"/>
  <c r="AE81" i="38"/>
  <c r="AI81" i="38"/>
  <c r="BE81" i="38"/>
  <c r="AX81" i="38"/>
  <c r="F81" i="38"/>
  <c r="S81" i="38"/>
  <c r="AH81" i="38"/>
  <c r="V81" i="38"/>
  <c r="P81" i="38"/>
  <c r="AP81" i="38"/>
  <c r="N81" i="38"/>
  <c r="AZ81" i="38"/>
  <c r="AG81" i="38"/>
  <c r="E81" i="38"/>
  <c r="AB81" i="38"/>
  <c r="AL81" i="38"/>
  <c r="AV81" i="38"/>
  <c r="L81" i="38"/>
  <c r="AD81" i="38"/>
  <c r="AF81" i="38"/>
  <c r="K81" i="38"/>
  <c r="Y81" i="38"/>
  <c r="AW81" i="38"/>
  <c r="BD81" i="38"/>
  <c r="R81" i="38"/>
  <c r="AN81" i="38"/>
  <c r="AJ81" i="38"/>
  <c r="Z81" i="38"/>
  <c r="X81" i="38"/>
  <c r="T81" i="38"/>
  <c r="J81" i="38"/>
  <c r="AR81" i="38"/>
  <c r="H81" i="38"/>
  <c r="AT81" i="38"/>
  <c r="BB81" i="38"/>
  <c r="W75" i="38"/>
  <c r="G75" i="38"/>
  <c r="S75" i="38"/>
  <c r="E75" i="38"/>
  <c r="U75" i="38"/>
  <c r="AE75" i="38"/>
  <c r="AG75" i="38"/>
  <c r="AI75" i="38"/>
  <c r="Q75" i="38"/>
  <c r="M75" i="38"/>
  <c r="AC75" i="38"/>
  <c r="I75" i="38"/>
  <c r="AA75" i="38"/>
  <c r="BD75" i="38"/>
  <c r="R75" i="38"/>
  <c r="AB75" i="38"/>
  <c r="V75" i="38"/>
  <c r="AH75" i="38"/>
  <c r="K75" i="38"/>
  <c r="Y75" i="38"/>
  <c r="J75" i="38"/>
  <c r="H75" i="38"/>
  <c r="P75" i="38"/>
  <c r="AD75" i="38"/>
  <c r="O75" i="38"/>
  <c r="BE75" i="38"/>
  <c r="AJ75" i="38"/>
  <c r="L75" i="38"/>
  <c r="N75" i="38"/>
  <c r="X75" i="38"/>
  <c r="F75" i="38"/>
  <c r="T75" i="38"/>
  <c r="Z75" i="38"/>
  <c r="AF75" i="38"/>
  <c r="AI80" i="38"/>
  <c r="U80" i="38"/>
  <c r="Y80" i="38"/>
  <c r="AC80" i="38"/>
  <c r="AE80" i="38"/>
  <c r="AS80" i="38"/>
  <c r="AA80" i="38"/>
  <c r="AW80" i="38"/>
  <c r="Q80" i="38"/>
  <c r="M80" i="38"/>
  <c r="W80" i="38"/>
  <c r="AK80" i="38"/>
  <c r="AY80" i="38"/>
  <c r="S80" i="38"/>
  <c r="AO80" i="38"/>
  <c r="I80" i="38"/>
  <c r="AU80" i="38"/>
  <c r="O80" i="38"/>
  <c r="E80" i="38"/>
  <c r="AQ80" i="38"/>
  <c r="AM80" i="38"/>
  <c r="BD80" i="38"/>
  <c r="BE80" i="38"/>
  <c r="AB80" i="38"/>
  <c r="V80" i="38"/>
  <c r="AP80" i="38"/>
  <c r="K80" i="38"/>
  <c r="G80" i="38"/>
  <c r="AG80" i="38"/>
  <c r="BA80" i="38"/>
  <c r="L80" i="38"/>
  <c r="AT80" i="38"/>
  <c r="AV80" i="38"/>
  <c r="T80" i="38"/>
  <c r="J80" i="38"/>
  <c r="AN80" i="38"/>
  <c r="AX80" i="38"/>
  <c r="Z80" i="38"/>
  <c r="AJ80" i="38"/>
  <c r="F80" i="38"/>
  <c r="AH80" i="38"/>
  <c r="X80" i="38"/>
  <c r="AD80" i="38"/>
  <c r="P80" i="38"/>
  <c r="AZ80" i="38"/>
  <c r="AL80" i="38"/>
  <c r="AF80" i="38"/>
  <c r="AR80" i="38"/>
  <c r="BB80" i="38"/>
  <c r="H80" i="38"/>
  <c r="N80" i="38"/>
  <c r="R80" i="38"/>
  <c r="AU82" i="38"/>
  <c r="M82" i="38"/>
  <c r="G82" i="38"/>
  <c r="AA82" i="38"/>
  <c r="AO82" i="38"/>
  <c r="I82" i="38"/>
  <c r="AK82" i="38"/>
  <c r="E82" i="38"/>
  <c r="AS82" i="38"/>
  <c r="S82" i="38"/>
  <c r="AG82" i="38"/>
  <c r="AW82" i="38"/>
  <c r="AC82" i="38"/>
  <c r="AM82" i="38"/>
  <c r="AQ82" i="38"/>
  <c r="K82" i="38"/>
  <c r="Y82" i="38"/>
  <c r="AE82" i="38"/>
  <c r="AI82" i="38"/>
  <c r="BD82" i="38"/>
  <c r="BE82" i="38"/>
  <c r="AZ82" i="38"/>
  <c r="H82" i="38"/>
  <c r="AP82" i="38"/>
  <c r="AB82" i="38"/>
  <c r="AD82" i="38"/>
  <c r="Z82" i="38"/>
  <c r="BA82" i="38"/>
  <c r="AY82" i="38"/>
  <c r="AH82" i="38"/>
  <c r="X82" i="38"/>
  <c r="V82" i="38"/>
  <c r="AR82" i="38"/>
  <c r="P82" i="38"/>
  <c r="F82" i="38"/>
  <c r="U82" i="38"/>
  <c r="Q82" i="38"/>
  <c r="W82" i="38"/>
  <c r="O82" i="38"/>
  <c r="AJ82" i="38"/>
  <c r="AT82" i="38"/>
  <c r="J82" i="38"/>
  <c r="L82" i="38"/>
  <c r="AX82" i="38"/>
  <c r="AV82" i="38"/>
  <c r="T82" i="38"/>
  <c r="R82" i="38"/>
  <c r="N82" i="38"/>
  <c r="AF82" i="38"/>
  <c r="AN82" i="38"/>
  <c r="AL82" i="38"/>
  <c r="BB82" i="38"/>
  <c r="AQ83" i="38"/>
  <c r="M83" i="38"/>
  <c r="G83" i="38"/>
  <c r="AA83" i="38"/>
  <c r="AS83" i="38"/>
  <c r="AC83" i="38"/>
  <c r="AG83" i="38"/>
  <c r="AK83" i="38"/>
  <c r="AO83" i="38"/>
  <c r="K83" i="38"/>
  <c r="AW83" i="38"/>
  <c r="Q83" i="38"/>
  <c r="AX83" i="38"/>
  <c r="F83" i="38"/>
  <c r="AF83" i="38"/>
  <c r="Z83" i="38"/>
  <c r="AB83" i="38"/>
  <c r="P83" i="38"/>
  <c r="BA83" i="38"/>
  <c r="W83" i="38"/>
  <c r="AU83" i="38"/>
  <c r="I83" i="38"/>
  <c r="AH83" i="38"/>
  <c r="V83" i="38"/>
  <c r="AZ83" i="38"/>
  <c r="AN83" i="38"/>
  <c r="AV83" i="38"/>
  <c r="AI83" i="38"/>
  <c r="AY83" i="38"/>
  <c r="O83" i="38"/>
  <c r="BE83" i="38"/>
  <c r="X83" i="38"/>
  <c r="AL83" i="38"/>
  <c r="J83" i="38"/>
  <c r="N83" i="38"/>
  <c r="AJ83" i="38"/>
  <c r="U83" i="38"/>
  <c r="AE83" i="38"/>
  <c r="AM83" i="38"/>
  <c r="E83" i="38"/>
  <c r="S83" i="38"/>
  <c r="Y83" i="38"/>
  <c r="BD83" i="38"/>
  <c r="R83" i="38"/>
  <c r="AR83" i="38"/>
  <c r="T83" i="38"/>
  <c r="H83" i="38"/>
  <c r="AT83" i="38"/>
  <c r="BB83" i="38"/>
  <c r="AP83" i="38"/>
  <c r="AD83" i="38"/>
  <c r="L83" i="38"/>
  <c r="I76" i="38"/>
  <c r="G76" i="38"/>
  <c r="M76" i="38"/>
  <c r="Y76" i="38"/>
  <c r="K76" i="38"/>
  <c r="W76" i="38"/>
  <c r="AA76" i="38"/>
  <c r="AC76" i="38"/>
  <c r="P76" i="38"/>
  <c r="AD76" i="38"/>
  <c r="AJ76" i="38"/>
  <c r="AF76" i="38"/>
  <c r="S76" i="38"/>
  <c r="H76" i="38"/>
  <c r="AH76" i="38"/>
  <c r="AG76" i="38"/>
  <c r="AE76" i="38"/>
  <c r="F76" i="38"/>
  <c r="X76" i="38"/>
  <c r="Q76" i="38"/>
  <c r="O76" i="38"/>
  <c r="U76" i="38"/>
  <c r="AI76" i="38"/>
  <c r="E76" i="38"/>
  <c r="BD76" i="38"/>
  <c r="Z76" i="38"/>
  <c r="N76" i="38"/>
  <c r="R76" i="38"/>
  <c r="T76" i="38"/>
  <c r="L76" i="38"/>
  <c r="V76" i="38"/>
  <c r="AB76" i="38"/>
  <c r="BE76" i="38"/>
  <c r="J76" i="38"/>
  <c r="M73" i="38"/>
  <c r="O73" i="38"/>
  <c r="BD73" i="38"/>
  <c r="J73" i="38"/>
  <c r="AE73" i="38"/>
  <c r="Y73" i="38"/>
  <c r="K73" i="38"/>
  <c r="W73" i="38"/>
  <c r="AA73" i="38"/>
  <c r="H73" i="38"/>
  <c r="Q73" i="38"/>
  <c r="AG73" i="38"/>
  <c r="G73" i="38"/>
  <c r="U73" i="38"/>
  <c r="X73" i="38"/>
  <c r="V73" i="38"/>
  <c r="AF73" i="38"/>
  <c r="Z73" i="38"/>
  <c r="F73" i="38"/>
  <c r="AB73" i="38"/>
  <c r="AJ73" i="38"/>
  <c r="P73" i="38"/>
  <c r="I73" i="38"/>
  <c r="S73" i="38"/>
  <c r="AI73" i="38"/>
  <c r="E73" i="38"/>
  <c r="AC73" i="38"/>
  <c r="BE73" i="38"/>
  <c r="L73" i="38"/>
  <c r="T73" i="38"/>
  <c r="N73" i="38"/>
  <c r="AD73" i="38"/>
  <c r="AH73" i="38"/>
  <c r="R73" i="38"/>
  <c r="AG24" i="38"/>
  <c r="AE24" i="38"/>
  <c r="AI24" i="38"/>
  <c r="E24" i="38"/>
  <c r="F24" i="38"/>
  <c r="H24" i="38"/>
  <c r="Y24" i="38"/>
  <c r="K24" i="38"/>
  <c r="W24" i="38"/>
  <c r="S24" i="38"/>
  <c r="AC24" i="38"/>
  <c r="BD24" i="38"/>
  <c r="AF24" i="38"/>
  <c r="AH24" i="38"/>
  <c r="AJ24" i="38"/>
  <c r="R24" i="38"/>
  <c r="Z24" i="38"/>
  <c r="Q24" i="38"/>
  <c r="O24" i="38"/>
  <c r="U24" i="38"/>
  <c r="AA24" i="38"/>
  <c r="AD24" i="38"/>
  <c r="V24" i="38"/>
  <c r="N24" i="38"/>
  <c r="I24" i="38"/>
  <c r="G24" i="38"/>
  <c r="M24" i="38"/>
  <c r="BE24" i="38"/>
  <c r="L24" i="38"/>
  <c r="AB24" i="38"/>
  <c r="T24" i="38"/>
  <c r="J24" i="38"/>
  <c r="P24" i="38"/>
  <c r="X24" i="38"/>
  <c r="W23" i="38"/>
  <c r="Q23" i="38"/>
  <c r="AG23" i="38"/>
  <c r="AE23" i="38"/>
  <c r="AI23" i="38"/>
  <c r="AB23" i="38"/>
  <c r="T23" i="38"/>
  <c r="P23" i="38"/>
  <c r="F23" i="38"/>
  <c r="O23" i="38"/>
  <c r="U23" i="38"/>
  <c r="I23" i="38"/>
  <c r="AA23" i="38"/>
  <c r="Y23" i="38"/>
  <c r="BD23" i="38"/>
  <c r="L23" i="38"/>
  <c r="AJ23" i="38"/>
  <c r="AD23" i="38"/>
  <c r="AF23" i="38"/>
  <c r="AH23" i="38"/>
  <c r="Z23" i="38"/>
  <c r="G23" i="38"/>
  <c r="M23" i="38"/>
  <c r="S23" i="38"/>
  <c r="BE23" i="38"/>
  <c r="H23" i="38"/>
  <c r="AC23" i="38"/>
  <c r="E23" i="38"/>
  <c r="K23" i="38"/>
  <c r="V23" i="38"/>
  <c r="J23" i="38"/>
  <c r="R23" i="38"/>
  <c r="X23" i="38"/>
  <c r="N23" i="38"/>
  <c r="Y26" i="38"/>
  <c r="AA26" i="38"/>
  <c r="W26" i="38"/>
  <c r="S26" i="38"/>
  <c r="AC26" i="38"/>
  <c r="BD26" i="38"/>
  <c r="F26" i="38"/>
  <c r="Q26" i="38"/>
  <c r="O26" i="38"/>
  <c r="U26" i="38"/>
  <c r="K26" i="38"/>
  <c r="AD26" i="38"/>
  <c r="AJ26" i="38"/>
  <c r="AB26" i="38"/>
  <c r="N26" i="38"/>
  <c r="J26" i="38"/>
  <c r="P26" i="38"/>
  <c r="T26" i="38"/>
  <c r="I26" i="38"/>
  <c r="G26" i="38"/>
  <c r="M26" i="38"/>
  <c r="X26" i="38"/>
  <c r="AG26" i="38"/>
  <c r="AE26" i="38"/>
  <c r="AI26" i="38"/>
  <c r="E26" i="38"/>
  <c r="BE26" i="38"/>
  <c r="L26" i="38"/>
  <c r="R26" i="38"/>
  <c r="Z26" i="38"/>
  <c r="H26" i="38"/>
  <c r="AH26" i="38"/>
  <c r="V26" i="38"/>
  <c r="AF26" i="38"/>
  <c r="E25" i="38"/>
  <c r="O25" i="38"/>
  <c r="S25" i="38"/>
  <c r="K25" i="38"/>
  <c r="BD25" i="38"/>
  <c r="AD25" i="38"/>
  <c r="I25" i="38"/>
  <c r="G25" i="38"/>
  <c r="M25" i="38"/>
  <c r="L25" i="38"/>
  <c r="N25" i="38"/>
  <c r="Z25" i="38"/>
  <c r="X25" i="38"/>
  <c r="AJ25" i="38"/>
  <c r="J25" i="38"/>
  <c r="AF25" i="38"/>
  <c r="AH25" i="38"/>
  <c r="AE25" i="38"/>
  <c r="AC25" i="38"/>
  <c r="AG25" i="38"/>
  <c r="AI25" i="38"/>
  <c r="BE25" i="38"/>
  <c r="W25" i="38"/>
  <c r="U25" i="38"/>
  <c r="Q25" i="38"/>
  <c r="AA25" i="38"/>
  <c r="Y25" i="38"/>
  <c r="H25" i="38"/>
  <c r="F25" i="38"/>
  <c r="R25" i="38"/>
  <c r="T25" i="38"/>
  <c r="V25" i="38"/>
  <c r="AB25" i="38"/>
  <c r="P25" i="38"/>
  <c r="Q21" i="38"/>
  <c r="AG21" i="38"/>
  <c r="E21" i="38"/>
  <c r="G21" i="38"/>
  <c r="X21" i="38"/>
  <c r="K21" i="38"/>
  <c r="M21" i="38"/>
  <c r="O21" i="38"/>
  <c r="BD21" i="38"/>
  <c r="Z21" i="38"/>
  <c r="AF21" i="38"/>
  <c r="AJ21" i="38"/>
  <c r="J21" i="38"/>
  <c r="H21" i="38"/>
  <c r="AI21" i="38"/>
  <c r="AE21" i="38"/>
  <c r="AC21" i="38"/>
  <c r="V21" i="38"/>
  <c r="AH21" i="38"/>
  <c r="Y21" i="38"/>
  <c r="S21" i="38"/>
  <c r="W21" i="38"/>
  <c r="I21" i="38"/>
  <c r="U21" i="38"/>
  <c r="AA21" i="38"/>
  <c r="BE21" i="38"/>
  <c r="R21" i="38"/>
  <c r="N21" i="38"/>
  <c r="AB21" i="38"/>
  <c r="L21" i="38"/>
  <c r="P21" i="38"/>
  <c r="AD21" i="38"/>
  <c r="F21" i="38"/>
  <c r="T21" i="38"/>
  <c r="AI19" i="38"/>
  <c r="M19" i="38"/>
  <c r="I19" i="38"/>
  <c r="AE19" i="38"/>
  <c r="H19" i="38"/>
  <c r="V19" i="38"/>
  <c r="N19" i="38"/>
  <c r="F19" i="38"/>
  <c r="Z19" i="38"/>
  <c r="O19" i="38"/>
  <c r="AA19" i="38"/>
  <c r="E19" i="38"/>
  <c r="K19" i="38"/>
  <c r="AC19" i="38"/>
  <c r="BD19" i="38"/>
  <c r="AD19" i="38"/>
  <c r="P19" i="38"/>
  <c r="AF19" i="38"/>
  <c r="X19" i="38"/>
  <c r="G19" i="38"/>
  <c r="S19" i="38"/>
  <c r="Y19" i="38"/>
  <c r="W19" i="38"/>
  <c r="BE19" i="38"/>
  <c r="J19" i="38"/>
  <c r="R19" i="38"/>
  <c r="U19" i="38"/>
  <c r="AG19" i="38"/>
  <c r="Q19" i="38"/>
  <c r="AJ19" i="38"/>
  <c r="AH19" i="38"/>
  <c r="L19" i="38"/>
  <c r="T19" i="38"/>
  <c r="AB19" i="38"/>
  <c r="AA22" i="38"/>
  <c r="M22" i="38"/>
  <c r="Y22" i="38"/>
  <c r="U22" i="38"/>
  <c r="W22" i="38"/>
  <c r="AC22" i="38"/>
  <c r="AF22" i="38"/>
  <c r="N22" i="38"/>
  <c r="L22" i="38"/>
  <c r="R22" i="38"/>
  <c r="F22" i="38"/>
  <c r="S22" i="38"/>
  <c r="Q22" i="38"/>
  <c r="O22" i="38"/>
  <c r="E22" i="38"/>
  <c r="P22" i="38"/>
  <c r="AJ22" i="38"/>
  <c r="X22" i="38"/>
  <c r="AB22" i="38"/>
  <c r="K22" i="38"/>
  <c r="I22" i="38"/>
  <c r="G22" i="38"/>
  <c r="AD22" i="38"/>
  <c r="H22" i="38"/>
  <c r="J22" i="38"/>
  <c r="AH22" i="38"/>
  <c r="Z22" i="38"/>
  <c r="AI22" i="38"/>
  <c r="AG22" i="38"/>
  <c r="AE22" i="38"/>
  <c r="BD22" i="38"/>
  <c r="BE22" i="38"/>
  <c r="T22" i="38"/>
  <c r="V22" i="38"/>
  <c r="K20" i="38"/>
  <c r="I20" i="38"/>
  <c r="G20" i="38"/>
  <c r="BD20" i="38"/>
  <c r="Z20" i="38"/>
  <c r="V20" i="38"/>
  <c r="AH20" i="38"/>
  <c r="AI20" i="38"/>
  <c r="AG20" i="38"/>
  <c r="AE20" i="38"/>
  <c r="BE20" i="38"/>
  <c r="R20" i="38"/>
  <c r="AF20" i="38"/>
  <c r="H20" i="38"/>
  <c r="L20" i="38"/>
  <c r="AA20" i="38"/>
  <c r="E20" i="38"/>
  <c r="Y20" i="38"/>
  <c r="U20" i="38"/>
  <c r="W20" i="38"/>
  <c r="AC20" i="38"/>
  <c r="N20" i="38"/>
  <c r="F20" i="38"/>
  <c r="AD20" i="38"/>
  <c r="T20" i="38"/>
  <c r="S20" i="38"/>
  <c r="Q20" i="38"/>
  <c r="O20" i="38"/>
  <c r="M20" i="38"/>
  <c r="P20" i="38"/>
  <c r="X20" i="38"/>
  <c r="AJ20" i="38"/>
  <c r="J20" i="38"/>
  <c r="AB20" i="38"/>
  <c r="Q6" i="38"/>
  <c r="O6" i="38"/>
  <c r="U6" i="38"/>
  <c r="S6" i="38"/>
  <c r="AG6" i="38"/>
  <c r="AI6" i="38"/>
  <c r="AE6" i="38"/>
  <c r="E6" i="38"/>
  <c r="I6" i="38"/>
  <c r="G6" i="38"/>
  <c r="M6" i="38"/>
  <c r="K6" i="38"/>
  <c r="AA6" i="38"/>
  <c r="BD6" i="38"/>
  <c r="Y6" i="38"/>
  <c r="W6" i="38"/>
  <c r="AC6" i="38"/>
  <c r="BE6" i="38"/>
  <c r="AJ6" i="38"/>
  <c r="Z6" i="38"/>
  <c r="H6" i="38"/>
  <c r="N6" i="38"/>
  <c r="J6" i="38"/>
  <c r="P6" i="38"/>
  <c r="R6" i="38"/>
  <c r="X6" i="38"/>
  <c r="L6" i="38"/>
  <c r="AD6" i="38"/>
  <c r="AF6" i="38"/>
  <c r="T6" i="38"/>
  <c r="AB6" i="38"/>
  <c r="AH6" i="38"/>
  <c r="F6" i="38"/>
  <c r="V6" i="38"/>
  <c r="O10" i="38"/>
  <c r="U10" i="38"/>
  <c r="S10" i="38"/>
  <c r="Q10" i="38"/>
  <c r="G10" i="38"/>
  <c r="M10" i="38"/>
  <c r="K10" i="38"/>
  <c r="AE10" i="38"/>
  <c r="E10" i="38"/>
  <c r="AI10" i="38"/>
  <c r="I10" i="38"/>
  <c r="W10" i="38"/>
  <c r="AA10" i="38"/>
  <c r="BE10" i="38"/>
  <c r="Y10" i="38"/>
  <c r="AG10" i="38"/>
  <c r="AC10" i="38"/>
  <c r="BD10" i="38"/>
  <c r="L10" i="38"/>
  <c r="R10" i="38"/>
  <c r="AB10" i="38"/>
  <c r="F10" i="38"/>
  <c r="AH10" i="38"/>
  <c r="Z10" i="38"/>
  <c r="X10" i="38"/>
  <c r="AF10" i="38"/>
  <c r="J10" i="38"/>
  <c r="V10" i="38"/>
  <c r="H10" i="38"/>
  <c r="N10" i="38"/>
  <c r="P10" i="38"/>
  <c r="AD10" i="38"/>
  <c r="T10" i="38"/>
  <c r="AJ10" i="38"/>
  <c r="V5" i="38"/>
  <c r="P5" i="38"/>
  <c r="R5" i="38"/>
  <c r="AH5" i="38"/>
  <c r="AF5" i="38"/>
  <c r="H5" i="38"/>
  <c r="F5" i="38"/>
  <c r="AB5" i="38"/>
  <c r="BE5" i="38"/>
  <c r="K5" i="38"/>
  <c r="AE5" i="38"/>
  <c r="G5" i="38"/>
  <c r="AI5" i="38"/>
  <c r="N5" i="38"/>
  <c r="Z5" i="38"/>
  <c r="L5" i="38"/>
  <c r="J5" i="38"/>
  <c r="AC5" i="38"/>
  <c r="S5" i="38"/>
  <c r="O5" i="38"/>
  <c r="E5" i="38"/>
  <c r="BD5" i="38"/>
  <c r="X5" i="38"/>
  <c r="AA5" i="38"/>
  <c r="U5" i="38"/>
  <c r="W5" i="38"/>
  <c r="I5" i="38"/>
  <c r="T5" i="38"/>
  <c r="AJ5" i="38"/>
  <c r="AD5" i="38"/>
  <c r="Q5" i="38"/>
  <c r="AG5" i="38"/>
  <c r="Y5" i="38"/>
  <c r="M5" i="38"/>
  <c r="AA18" i="38"/>
  <c r="Q18" i="38"/>
  <c r="E18" i="38"/>
  <c r="W18" i="38"/>
  <c r="K18" i="38"/>
  <c r="AG18" i="38"/>
  <c r="G18" i="38"/>
  <c r="S18" i="38"/>
  <c r="I18" i="38"/>
  <c r="O18" i="38"/>
  <c r="U18" i="38"/>
  <c r="BE18" i="38"/>
  <c r="AJ18" i="38"/>
  <c r="P18" i="38"/>
  <c r="T18" i="38"/>
  <c r="Z18" i="38"/>
  <c r="AI18" i="38"/>
  <c r="Y18" i="38"/>
  <c r="AE18" i="38"/>
  <c r="M18" i="38"/>
  <c r="BD18" i="38"/>
  <c r="AB18" i="38"/>
  <c r="F18" i="38"/>
  <c r="V18" i="38"/>
  <c r="AD18" i="38"/>
  <c r="J18" i="38"/>
  <c r="X18" i="38"/>
  <c r="H18" i="38"/>
  <c r="L18" i="38"/>
  <c r="R18" i="38"/>
  <c r="AC18" i="38"/>
  <c r="AF18" i="38"/>
  <c r="AH18" i="38"/>
  <c r="N18" i="38"/>
  <c r="O13" i="38"/>
  <c r="AG13" i="38"/>
  <c r="AC13" i="38"/>
  <c r="I13" i="38"/>
  <c r="W13" i="38"/>
  <c r="E13" i="38"/>
  <c r="AA13" i="38"/>
  <c r="AI13" i="38"/>
  <c r="BE13" i="38"/>
  <c r="AB13" i="38"/>
  <c r="AH13" i="38"/>
  <c r="Z13" i="38"/>
  <c r="H13" i="38"/>
  <c r="U13" i="38"/>
  <c r="S13" i="38"/>
  <c r="AJ13" i="38"/>
  <c r="N13" i="38"/>
  <c r="R13" i="38"/>
  <c r="G13" i="38"/>
  <c r="M13" i="38"/>
  <c r="K13" i="38"/>
  <c r="Q13" i="38"/>
  <c r="AE13" i="38"/>
  <c r="Y13" i="38"/>
  <c r="BD13" i="38"/>
  <c r="F13" i="38"/>
  <c r="AF13" i="38"/>
  <c r="V13" i="38"/>
  <c r="X13" i="38"/>
  <c r="J13" i="38"/>
  <c r="P13" i="38"/>
  <c r="AD13" i="38"/>
  <c r="L13" i="38"/>
  <c r="T13" i="38"/>
  <c r="I17" i="38"/>
  <c r="G17" i="38"/>
  <c r="M17" i="38"/>
  <c r="U17" i="38"/>
  <c r="K17" i="38"/>
  <c r="S17" i="38"/>
  <c r="W17" i="38"/>
  <c r="Y17" i="38"/>
  <c r="AE17" i="38"/>
  <c r="AH17" i="38"/>
  <c r="L17" i="38"/>
  <c r="AF17" i="38"/>
  <c r="AI17" i="38"/>
  <c r="AA17" i="38"/>
  <c r="AG17" i="38"/>
  <c r="BD17" i="38"/>
  <c r="N17" i="38"/>
  <c r="P17" i="38"/>
  <c r="T17" i="38"/>
  <c r="R17" i="38"/>
  <c r="AB17" i="38"/>
  <c r="J17" i="38"/>
  <c r="E17" i="38"/>
  <c r="BE17" i="38"/>
  <c r="F17" i="38"/>
  <c r="V17" i="38"/>
  <c r="AD17" i="38"/>
  <c r="Z17" i="38"/>
  <c r="AC17" i="38"/>
  <c r="X17" i="38"/>
  <c r="O17" i="38"/>
  <c r="AJ17" i="38"/>
  <c r="Q17" i="38"/>
  <c r="H17" i="38"/>
  <c r="E14" i="38"/>
  <c r="K14" i="38"/>
  <c r="Q14" i="38"/>
  <c r="U14" i="38"/>
  <c r="W14" i="38"/>
  <c r="AA14" i="38"/>
  <c r="AE14" i="38"/>
  <c r="AG14" i="38"/>
  <c r="G14" i="38"/>
  <c r="AC14" i="38"/>
  <c r="AI14" i="38"/>
  <c r="M14" i="38"/>
  <c r="S14" i="38"/>
  <c r="Y14" i="38"/>
  <c r="I14" i="38"/>
  <c r="O14" i="38"/>
  <c r="V14" i="38"/>
  <c r="L14" i="38"/>
  <c r="AB14" i="38"/>
  <c r="AH14" i="38"/>
  <c r="N14" i="38"/>
  <c r="AF14" i="38"/>
  <c r="H14" i="38"/>
  <c r="AJ14" i="38"/>
  <c r="BE14" i="38"/>
  <c r="AD14" i="38"/>
  <c r="J14" i="38"/>
  <c r="P14" i="38"/>
  <c r="T14" i="38"/>
  <c r="Z14" i="38"/>
  <c r="F14" i="38"/>
  <c r="X14" i="38"/>
  <c r="R14" i="38"/>
  <c r="K16" i="38"/>
  <c r="I16" i="38"/>
  <c r="G16" i="38"/>
  <c r="AI16" i="38"/>
  <c r="AG16" i="38"/>
  <c r="AE16" i="38"/>
  <c r="AA16" i="38"/>
  <c r="E16" i="38"/>
  <c r="Y16" i="38"/>
  <c r="U16" i="38"/>
  <c r="W16" i="38"/>
  <c r="AC16" i="38"/>
  <c r="M16" i="38"/>
  <c r="H16" i="38"/>
  <c r="P16" i="38"/>
  <c r="R16" i="38"/>
  <c r="J16" i="38"/>
  <c r="Q16" i="38"/>
  <c r="BE16" i="38"/>
  <c r="F16" i="38"/>
  <c r="AD16" i="38"/>
  <c r="AF16" i="38"/>
  <c r="AJ16" i="38"/>
  <c r="V16" i="38"/>
  <c r="L16" i="38"/>
  <c r="S16" i="38"/>
  <c r="O16" i="38"/>
  <c r="T16" i="38"/>
  <c r="Z16" i="38"/>
  <c r="AB16" i="38"/>
  <c r="BD16" i="38"/>
  <c r="AH16" i="38"/>
  <c r="X16" i="38"/>
  <c r="N16" i="38"/>
  <c r="G8" i="38"/>
  <c r="U8" i="38"/>
  <c r="Y8" i="38"/>
  <c r="AI8" i="38"/>
  <c r="W8" i="38"/>
  <c r="AG8" i="38"/>
  <c r="E8" i="38"/>
  <c r="S8" i="38"/>
  <c r="M8" i="38"/>
  <c r="AA8" i="38"/>
  <c r="BE8" i="38"/>
  <c r="AB8" i="38"/>
  <c r="J8" i="38"/>
  <c r="AF8" i="38"/>
  <c r="I8" i="38"/>
  <c r="K8" i="38"/>
  <c r="F8" i="38"/>
  <c r="AH8" i="38"/>
  <c r="V8" i="38"/>
  <c r="AE8" i="38"/>
  <c r="O8" i="38"/>
  <c r="AC8" i="38"/>
  <c r="X8" i="38"/>
  <c r="L8" i="38"/>
  <c r="AD8" i="38"/>
  <c r="P8" i="38"/>
  <c r="R8" i="38"/>
  <c r="AJ8" i="38"/>
  <c r="Z8" i="38"/>
  <c r="Q8" i="38"/>
  <c r="BD8" i="38"/>
  <c r="H8" i="38"/>
  <c r="N8" i="38"/>
  <c r="T8" i="38"/>
  <c r="O11" i="38"/>
  <c r="AG11" i="38"/>
  <c r="E11" i="38"/>
  <c r="S11" i="38"/>
  <c r="BD11" i="38"/>
  <c r="AE11" i="38"/>
  <c r="I11" i="38"/>
  <c r="AC11" i="38"/>
  <c r="K11" i="38"/>
  <c r="BE11" i="38"/>
  <c r="P11" i="38"/>
  <c r="G11" i="38"/>
  <c r="M11" i="38"/>
  <c r="Y11" i="38"/>
  <c r="AA11" i="38"/>
  <c r="W11" i="38"/>
  <c r="AI11" i="38"/>
  <c r="AF11" i="38"/>
  <c r="H11" i="38"/>
  <c r="Z11" i="38"/>
  <c r="AD11" i="38"/>
  <c r="Q11" i="38"/>
  <c r="AB11" i="38"/>
  <c r="AJ11" i="38"/>
  <c r="N11" i="38"/>
  <c r="R11" i="38"/>
  <c r="AH11" i="38"/>
  <c r="U11" i="38"/>
  <c r="F11" i="38"/>
  <c r="T11" i="38"/>
  <c r="V11" i="38"/>
  <c r="J11" i="38"/>
  <c r="L11" i="38"/>
  <c r="X11" i="38"/>
  <c r="AK15" i="38"/>
  <c r="S15" i="38"/>
  <c r="AY15" i="38"/>
  <c r="G15" i="38"/>
  <c r="E15" i="38"/>
  <c r="M15" i="38"/>
  <c r="BA15" i="38"/>
  <c r="I15" i="38"/>
  <c r="K15" i="38"/>
  <c r="AI15" i="38"/>
  <c r="AU15" i="38"/>
  <c r="AM15" i="38"/>
  <c r="AA15" i="38"/>
  <c r="AS15" i="38"/>
  <c r="Q15" i="38"/>
  <c r="U15" i="38"/>
  <c r="Z15" i="38"/>
  <c r="AJ15" i="38"/>
  <c r="AV15" i="38"/>
  <c r="N15" i="38"/>
  <c r="BB15" i="38"/>
  <c r="L15" i="38"/>
  <c r="AQ15" i="38"/>
  <c r="W15" i="38"/>
  <c r="AC15" i="38"/>
  <c r="BD15" i="38"/>
  <c r="H15" i="38"/>
  <c r="AF15" i="38"/>
  <c r="P15" i="38"/>
  <c r="AL15" i="38"/>
  <c r="AP15" i="38"/>
  <c r="J15" i="38"/>
  <c r="T15" i="38"/>
  <c r="AG15" i="38"/>
  <c r="AO15" i="38"/>
  <c r="AW15" i="38"/>
  <c r="Y15" i="38"/>
  <c r="O15" i="38"/>
  <c r="AE15" i="38"/>
  <c r="AB15" i="38"/>
  <c r="F15" i="38"/>
  <c r="AT15" i="38"/>
  <c r="AN15" i="38"/>
  <c r="AZ15" i="38"/>
  <c r="AD15" i="38"/>
  <c r="AX15" i="38"/>
  <c r="V15" i="38"/>
  <c r="AH15" i="38"/>
  <c r="X15" i="38"/>
  <c r="BE15" i="38"/>
  <c r="AR15" i="38"/>
  <c r="R15" i="38"/>
  <c r="M7" i="38"/>
  <c r="S7" i="38"/>
  <c r="I7" i="38"/>
  <c r="AG7" i="38"/>
  <c r="AI7" i="38"/>
  <c r="G7" i="38"/>
  <c r="Y7" i="38"/>
  <c r="AC7" i="38"/>
  <c r="AE7" i="38"/>
  <c r="BD7" i="38"/>
  <c r="BE7" i="38"/>
  <c r="U7" i="38"/>
  <c r="AA7" i="38"/>
  <c r="Q7" i="38"/>
  <c r="E7" i="38"/>
  <c r="K7" i="38"/>
  <c r="O7" i="38"/>
  <c r="W7" i="38"/>
  <c r="F7" i="38"/>
  <c r="X7" i="38"/>
  <c r="H7" i="38"/>
  <c r="T7" i="38"/>
  <c r="V7" i="38"/>
  <c r="J7" i="38"/>
  <c r="AB7" i="38"/>
  <c r="AJ7" i="38"/>
  <c r="AF7" i="38"/>
  <c r="Z7" i="38"/>
  <c r="N7" i="38"/>
  <c r="R7" i="38"/>
  <c r="P7" i="38"/>
  <c r="L7" i="38"/>
  <c r="AD7" i="38"/>
  <c r="AH7" i="38"/>
  <c r="AC9" i="38"/>
  <c r="S9" i="38"/>
  <c r="I9" i="38"/>
  <c r="Y9" i="38"/>
  <c r="AE9" i="38"/>
  <c r="U9" i="38"/>
  <c r="M9" i="38"/>
  <c r="Q9" i="38"/>
  <c r="E9" i="38"/>
  <c r="O9" i="38"/>
  <c r="AI9" i="38"/>
  <c r="K9" i="38"/>
  <c r="G9" i="38"/>
  <c r="AA9" i="38"/>
  <c r="BD9" i="38"/>
  <c r="W9" i="38"/>
  <c r="AG9" i="38"/>
  <c r="BE9" i="38"/>
  <c r="J9" i="38"/>
  <c r="AB9" i="38"/>
  <c r="AJ9" i="38"/>
  <c r="AH9" i="38"/>
  <c r="F9" i="38"/>
  <c r="AF9" i="38"/>
  <c r="Z9" i="38"/>
  <c r="N9" i="38"/>
  <c r="H9" i="38"/>
  <c r="X9" i="38"/>
  <c r="V9" i="38"/>
  <c r="L9" i="38"/>
  <c r="AD9" i="38"/>
  <c r="T9" i="38"/>
  <c r="R9" i="38"/>
  <c r="P9" i="38"/>
  <c r="G12" i="38"/>
  <c r="AC12" i="38"/>
  <c r="K12" i="38"/>
  <c r="AE12" i="38"/>
  <c r="U12" i="38"/>
  <c r="AG12" i="38"/>
  <c r="AI12" i="38"/>
  <c r="W12" i="38"/>
  <c r="M12" i="38"/>
  <c r="Q12" i="38"/>
  <c r="AA12" i="38"/>
  <c r="Y12" i="38"/>
  <c r="I12" i="38"/>
  <c r="BD12" i="38"/>
  <c r="E12" i="38"/>
  <c r="O12" i="38"/>
  <c r="S12" i="38"/>
  <c r="AJ12" i="38"/>
  <c r="AB12" i="38"/>
  <c r="Z12" i="38"/>
  <c r="P12" i="38"/>
  <c r="X12" i="38"/>
  <c r="F12" i="38"/>
  <c r="J12" i="38"/>
  <c r="AF12" i="38"/>
  <c r="L12" i="38"/>
  <c r="BE12" i="38"/>
  <c r="H12" i="38"/>
  <c r="N12" i="38"/>
  <c r="AH12" i="38"/>
  <c r="V12" i="38"/>
  <c r="R12" i="38"/>
  <c r="AD12" i="38"/>
  <c r="T12" i="38"/>
  <c r="AC4" i="38"/>
  <c r="O4" i="38"/>
  <c r="AI4" i="38"/>
  <c r="M4" i="38"/>
  <c r="AB4" i="38"/>
  <c r="AF4" i="38"/>
  <c r="AJ4" i="38"/>
  <c r="X4" i="38"/>
  <c r="J4" i="38"/>
  <c r="T4" i="38"/>
  <c r="G4" i="38"/>
  <c r="AA4" i="38"/>
  <c r="AG4" i="38"/>
  <c r="Q4" i="38"/>
  <c r="AH4" i="38"/>
  <c r="F4" i="38"/>
  <c r="L4" i="38"/>
  <c r="H4" i="38"/>
  <c r="AE4" i="38"/>
  <c r="E4" i="38"/>
  <c r="U4" i="38"/>
  <c r="Y4" i="38"/>
  <c r="K4" i="38"/>
  <c r="BD4" i="38"/>
  <c r="BE4" i="38"/>
  <c r="N4" i="38"/>
  <c r="R4" i="38"/>
  <c r="AD4" i="38"/>
  <c r="Z4" i="38"/>
  <c r="W4" i="38"/>
  <c r="S4" i="38"/>
  <c r="I4" i="38"/>
  <c r="P4" i="38"/>
  <c r="V4" i="38"/>
  <c r="AO657" i="38"/>
  <c r="AD657" i="38"/>
  <c r="AE3" i="38"/>
  <c r="W3" i="38"/>
  <c r="O3" i="38"/>
  <c r="G3" i="38"/>
  <c r="AH3" i="38"/>
  <c r="T3" i="38"/>
  <c r="F3" i="38"/>
  <c r="X3" i="38"/>
  <c r="AC3" i="38"/>
  <c r="U3" i="38"/>
  <c r="M3" i="38"/>
  <c r="E3" i="38"/>
  <c r="H3" i="38"/>
  <c r="AD3" i="38"/>
  <c r="P3" i="38"/>
  <c r="AB3" i="38"/>
  <c r="AI3" i="38"/>
  <c r="AA3" i="38"/>
  <c r="S3" i="38"/>
  <c r="K3" i="38"/>
  <c r="BD3" i="38"/>
  <c r="BE3" i="38"/>
  <c r="AF3" i="38"/>
  <c r="V3" i="38"/>
  <c r="R3" i="38"/>
  <c r="J3" i="38"/>
  <c r="AG3" i="38"/>
  <c r="Y3" i="38"/>
  <c r="Q3" i="38"/>
  <c r="I3" i="38"/>
  <c r="Z3" i="38"/>
  <c r="N3" i="38"/>
  <c r="AJ3" i="38"/>
  <c r="EY649" i="38"/>
  <c r="Y694" i="38"/>
  <c r="AM694" i="38"/>
  <c r="G694" i="38"/>
  <c r="AC694" i="38"/>
  <c r="AS694" i="38"/>
  <c r="AW694" i="38"/>
  <c r="AH694" i="38"/>
  <c r="X694" i="38"/>
  <c r="Z694" i="38"/>
  <c r="AV694" i="38"/>
  <c r="AN694" i="38"/>
  <c r="V694" i="38"/>
  <c r="AY694" i="38"/>
  <c r="Q694" i="38"/>
  <c r="AE694" i="38"/>
  <c r="BA694" i="38"/>
  <c r="U694" i="38"/>
  <c r="K694" i="38"/>
  <c r="S694" i="38"/>
  <c r="AB694" i="38"/>
  <c r="F694" i="38"/>
  <c r="J694" i="38"/>
  <c r="AX694" i="38"/>
  <c r="P694" i="38"/>
  <c r="H694" i="38"/>
  <c r="AO694" i="38"/>
  <c r="I694" i="38"/>
  <c r="W694" i="38"/>
  <c r="AU694" i="38"/>
  <c r="M694" i="38"/>
  <c r="AI694" i="38"/>
  <c r="N694" i="38"/>
  <c r="AF694" i="38"/>
  <c r="AP694" i="38"/>
  <c r="AD694" i="38"/>
  <c r="BB694" i="38"/>
  <c r="T694" i="38"/>
  <c r="R694" i="38"/>
  <c r="AG694" i="38"/>
  <c r="AQ694" i="38"/>
  <c r="O694" i="38"/>
  <c r="AK694" i="38"/>
  <c r="E694" i="38"/>
  <c r="AA694" i="38"/>
  <c r="AT694" i="38"/>
  <c r="AR694" i="38"/>
  <c r="AJ694" i="38"/>
  <c r="L694" i="38"/>
  <c r="AL694" i="38"/>
  <c r="AZ694" i="38"/>
  <c r="BD694" i="38"/>
  <c r="BE694" i="38"/>
  <c r="BD749" i="38"/>
  <c r="BE749" i="38"/>
  <c r="Y749" i="38"/>
  <c r="AM749" i="38"/>
  <c r="G749" i="38"/>
  <c r="AC749" i="38"/>
  <c r="AA749" i="38"/>
  <c r="T749" i="38"/>
  <c r="S749" i="38"/>
  <c r="AX749" i="38"/>
  <c r="AQ749" i="38"/>
  <c r="AB749" i="38"/>
  <c r="BB749" i="38"/>
  <c r="AJ749" i="38"/>
  <c r="AW749" i="38"/>
  <c r="Q749" i="38"/>
  <c r="AE749" i="38"/>
  <c r="BA749" i="38"/>
  <c r="U749" i="38"/>
  <c r="AF749" i="38"/>
  <c r="AD749" i="38"/>
  <c r="F749" i="38"/>
  <c r="AP749" i="38"/>
  <c r="K749" i="38"/>
  <c r="Z749" i="38"/>
  <c r="AZ749" i="38"/>
  <c r="H749" i="38"/>
  <c r="I749" i="38"/>
  <c r="AU749" i="38"/>
  <c r="L749" i="38"/>
  <c r="AL749" i="38"/>
  <c r="P749" i="38"/>
  <c r="AH749" i="38"/>
  <c r="AS749" i="38"/>
  <c r="AK749" i="38"/>
  <c r="AR749" i="38"/>
  <c r="R749" i="38"/>
  <c r="AV749" i="38"/>
  <c r="AI749" i="38"/>
  <c r="AO749" i="38"/>
  <c r="W749" i="38"/>
  <c r="M749" i="38"/>
  <c r="X749" i="38"/>
  <c r="AN749" i="38"/>
  <c r="N749" i="38"/>
  <c r="V749" i="38"/>
  <c r="E749" i="38"/>
  <c r="AY749" i="38"/>
  <c r="AG749" i="38"/>
  <c r="AT749" i="38"/>
  <c r="O749" i="38"/>
  <c r="J749" i="38"/>
  <c r="AG699" i="38"/>
  <c r="AW699" i="38"/>
  <c r="W699" i="38"/>
  <c r="AK699" i="38"/>
  <c r="E699" i="38"/>
  <c r="AE699" i="38"/>
  <c r="AZ699" i="38"/>
  <c r="AR699" i="38"/>
  <c r="AD699" i="38"/>
  <c r="P699" i="38"/>
  <c r="AB699" i="38"/>
  <c r="BB699" i="38"/>
  <c r="Y699" i="38"/>
  <c r="K699" i="38"/>
  <c r="AA699" i="38"/>
  <c r="S699" i="38"/>
  <c r="T699" i="38"/>
  <c r="Z699" i="38"/>
  <c r="N699" i="38"/>
  <c r="L699" i="38"/>
  <c r="AP699" i="38"/>
  <c r="AU699" i="38"/>
  <c r="Q699" i="38"/>
  <c r="O699" i="38"/>
  <c r="I699" i="38"/>
  <c r="AI699" i="38"/>
  <c r="AF699" i="38"/>
  <c r="F699" i="38"/>
  <c r="AJ699" i="38"/>
  <c r="J699" i="38"/>
  <c r="AH699" i="38"/>
  <c r="BE699" i="38"/>
  <c r="AO699" i="38"/>
  <c r="AM699" i="38"/>
  <c r="BA699" i="38"/>
  <c r="U699" i="38"/>
  <c r="AY699" i="38"/>
  <c r="H699" i="38"/>
  <c r="AL699" i="38"/>
  <c r="AV699" i="38"/>
  <c r="X699" i="38"/>
  <c r="V699" i="38"/>
  <c r="M699" i="38"/>
  <c r="AC699" i="38"/>
  <c r="AS699" i="38"/>
  <c r="AQ699" i="38"/>
  <c r="G699" i="38"/>
  <c r="AT699" i="38"/>
  <c r="R699" i="38"/>
  <c r="AN699" i="38"/>
  <c r="AX699" i="38"/>
  <c r="V657" i="38"/>
  <c r="AX657" i="38"/>
  <c r="BD767" i="38"/>
  <c r="AK767" i="38"/>
  <c r="G767" i="38"/>
  <c r="AA767" i="38"/>
  <c r="AY767" i="38"/>
  <c r="S767" i="38"/>
  <c r="AU767" i="38"/>
  <c r="AH767" i="38"/>
  <c r="Z767" i="38"/>
  <c r="X767" i="38"/>
  <c r="AZ767" i="38"/>
  <c r="AF767" i="38"/>
  <c r="AP767" i="38"/>
  <c r="BB767" i="38"/>
  <c r="AC767" i="38"/>
  <c r="BA767" i="38"/>
  <c r="U767" i="38"/>
  <c r="AO767" i="38"/>
  <c r="K767" i="38"/>
  <c r="Q767" i="38"/>
  <c r="N767" i="38"/>
  <c r="J767" i="38"/>
  <c r="V767" i="38"/>
  <c r="R767" i="38"/>
  <c r="T767" i="38"/>
  <c r="H767" i="38"/>
  <c r="AW767" i="38"/>
  <c r="AI767" i="38"/>
  <c r="AQ767" i="38"/>
  <c r="I767" i="38"/>
  <c r="AR767" i="38"/>
  <c r="AD767" i="38"/>
  <c r="AN767" i="38"/>
  <c r="W767" i="38"/>
  <c r="M767" i="38"/>
  <c r="AE767" i="38"/>
  <c r="AT767" i="38"/>
  <c r="AV767" i="38"/>
  <c r="P767" i="38"/>
  <c r="O767" i="38"/>
  <c r="E767" i="38"/>
  <c r="Y767" i="38"/>
  <c r="F767" i="38"/>
  <c r="AJ767" i="38"/>
  <c r="AB767" i="38"/>
  <c r="AS767" i="38"/>
  <c r="AG767" i="38"/>
  <c r="AM767" i="38"/>
  <c r="L767" i="38"/>
  <c r="AX767" i="38"/>
  <c r="AL767" i="38"/>
  <c r="BE767" i="38"/>
  <c r="Y769" i="38"/>
  <c r="BA769" i="38"/>
  <c r="AI769" i="38"/>
  <c r="AG769" i="38"/>
  <c r="AC769" i="38"/>
  <c r="O769" i="38"/>
  <c r="T769" i="38"/>
  <c r="P769" i="38"/>
  <c r="R769" i="38"/>
  <c r="N769" i="38"/>
  <c r="F769" i="38"/>
  <c r="AX769" i="38"/>
  <c r="AR769" i="38"/>
  <c r="Q769" i="38"/>
  <c r="AU769" i="38"/>
  <c r="M769" i="38"/>
  <c r="AE769" i="38"/>
  <c r="AQ769" i="38"/>
  <c r="G769" i="38"/>
  <c r="AZ769" i="38"/>
  <c r="H769" i="38"/>
  <c r="AH769" i="38"/>
  <c r="AT769" i="38"/>
  <c r="BB769" i="38"/>
  <c r="X769" i="38"/>
  <c r="I769" i="38"/>
  <c r="AY769" i="38"/>
  <c r="K769" i="38"/>
  <c r="V769" i="38"/>
  <c r="AL769" i="38"/>
  <c r="BE769" i="38"/>
  <c r="AW769" i="38"/>
  <c r="AM769" i="38"/>
  <c r="AS769" i="38"/>
  <c r="AK769" i="38"/>
  <c r="AN769" i="38"/>
  <c r="AJ769" i="38"/>
  <c r="AV769" i="38"/>
  <c r="AO769" i="38"/>
  <c r="U769" i="38"/>
  <c r="W769" i="38"/>
  <c r="AD769" i="38"/>
  <c r="Z769" i="38"/>
  <c r="AB769" i="38"/>
  <c r="J769" i="38"/>
  <c r="AA769" i="38"/>
  <c r="E769" i="38"/>
  <c r="S769" i="38"/>
  <c r="L769" i="38"/>
  <c r="AF769" i="38"/>
  <c r="AP769" i="38"/>
  <c r="BD769" i="38"/>
  <c r="AO761" i="38"/>
  <c r="M761" i="38"/>
  <c r="U761" i="38"/>
  <c r="AU761" i="38"/>
  <c r="E761" i="38"/>
  <c r="Q761" i="38"/>
  <c r="N761" i="38"/>
  <c r="V761" i="38"/>
  <c r="AP761" i="38"/>
  <c r="AD761" i="38"/>
  <c r="P761" i="38"/>
  <c r="AX761" i="38"/>
  <c r="Z761" i="38"/>
  <c r="AG761" i="38"/>
  <c r="AS761" i="38"/>
  <c r="AE761" i="38"/>
  <c r="AK761" i="38"/>
  <c r="I761" i="38"/>
  <c r="AQ761" i="38"/>
  <c r="AT761" i="38"/>
  <c r="AV761" i="38"/>
  <c r="AR761" i="38"/>
  <c r="T761" i="38"/>
  <c r="AF761" i="38"/>
  <c r="AN761" i="38"/>
  <c r="W761" i="38"/>
  <c r="AM761" i="38"/>
  <c r="G761" i="38"/>
  <c r="AA761" i="38"/>
  <c r="Y761" i="38"/>
  <c r="K761" i="38"/>
  <c r="AJ761" i="38"/>
  <c r="X761" i="38"/>
  <c r="F761" i="38"/>
  <c r="AZ761" i="38"/>
  <c r="L761" i="38"/>
  <c r="AL761" i="38"/>
  <c r="AC761" i="38"/>
  <c r="AI761" i="38"/>
  <c r="AB761" i="38"/>
  <c r="BA761" i="38"/>
  <c r="AH761" i="38"/>
  <c r="H761" i="38"/>
  <c r="AW761" i="38"/>
  <c r="S761" i="38"/>
  <c r="J761" i="38"/>
  <c r="BB761" i="38"/>
  <c r="O761" i="38"/>
  <c r="AY761" i="38"/>
  <c r="R761" i="38"/>
  <c r="BE761" i="38"/>
  <c r="BD761" i="38"/>
  <c r="AC756" i="38"/>
  <c r="AY756" i="38"/>
  <c r="S756" i="38"/>
  <c r="AG756" i="38"/>
  <c r="AM756" i="38"/>
  <c r="O756" i="38"/>
  <c r="AT756" i="38"/>
  <c r="AH756" i="38"/>
  <c r="J756" i="38"/>
  <c r="AD756" i="38"/>
  <c r="AV756" i="38"/>
  <c r="P756" i="38"/>
  <c r="BA756" i="38"/>
  <c r="U756" i="38"/>
  <c r="AQ756" i="38"/>
  <c r="K756" i="38"/>
  <c r="Y756" i="38"/>
  <c r="G756" i="38"/>
  <c r="AU756" i="38"/>
  <c r="AL756" i="38"/>
  <c r="T756" i="38"/>
  <c r="BB756" i="38"/>
  <c r="F756" i="38"/>
  <c r="AB756" i="38"/>
  <c r="AX756" i="38"/>
  <c r="AS756" i="38"/>
  <c r="M756" i="38"/>
  <c r="AI756" i="38"/>
  <c r="AW756" i="38"/>
  <c r="Q756" i="38"/>
  <c r="AE756" i="38"/>
  <c r="X756" i="38"/>
  <c r="Z756" i="38"/>
  <c r="AZ756" i="38"/>
  <c r="H756" i="38"/>
  <c r="AR756" i="38"/>
  <c r="AJ756" i="38"/>
  <c r="AP756" i="38"/>
  <c r="BD756" i="38"/>
  <c r="AK756" i="38"/>
  <c r="E756" i="38"/>
  <c r="AA756" i="38"/>
  <c r="AO756" i="38"/>
  <c r="I756" i="38"/>
  <c r="W756" i="38"/>
  <c r="N756" i="38"/>
  <c r="L756" i="38"/>
  <c r="V756" i="38"/>
  <c r="AN756" i="38"/>
  <c r="AF756" i="38"/>
  <c r="R756" i="38"/>
  <c r="BE756" i="38"/>
  <c r="AA751" i="38"/>
  <c r="AM751" i="38"/>
  <c r="I751" i="38"/>
  <c r="W751" i="38"/>
  <c r="E751" i="38"/>
  <c r="M751" i="38"/>
  <c r="AD751" i="38"/>
  <c r="AB751" i="38"/>
  <c r="AP751" i="38"/>
  <c r="AT751" i="38"/>
  <c r="L751" i="38"/>
  <c r="AJ751" i="38"/>
  <c r="AY751" i="38"/>
  <c r="S751" i="38"/>
  <c r="AG751" i="38"/>
  <c r="AW751" i="38"/>
  <c r="O751" i="38"/>
  <c r="AC751" i="38"/>
  <c r="AS751" i="38"/>
  <c r="AF751" i="38"/>
  <c r="H751" i="38"/>
  <c r="AV751" i="38"/>
  <c r="F751" i="38"/>
  <c r="AL751" i="38"/>
  <c r="X751" i="38"/>
  <c r="AO751" i="38"/>
  <c r="K751" i="38"/>
  <c r="Y751" i="38"/>
  <c r="AK751" i="38"/>
  <c r="G751" i="38"/>
  <c r="BA751" i="38"/>
  <c r="R751" i="38"/>
  <c r="T751" i="38"/>
  <c r="AN751" i="38"/>
  <c r="AH751" i="38"/>
  <c r="Z751" i="38"/>
  <c r="V751" i="38"/>
  <c r="AZ751" i="38"/>
  <c r="Q751" i="38"/>
  <c r="AX751" i="38"/>
  <c r="J751" i="38"/>
  <c r="AE751" i="38"/>
  <c r="P751" i="38"/>
  <c r="AR751" i="38"/>
  <c r="AI751" i="38"/>
  <c r="AQ751" i="38"/>
  <c r="BB751" i="38"/>
  <c r="AU751" i="38"/>
  <c r="BE751" i="38"/>
  <c r="U751" i="38"/>
  <c r="N751" i="38"/>
  <c r="BD751" i="38"/>
  <c r="AY695" i="38"/>
  <c r="G695" i="38"/>
  <c r="AG695" i="38"/>
  <c r="AU695" i="38"/>
  <c r="E695" i="38"/>
  <c r="AQ695" i="38"/>
  <c r="I695" i="38"/>
  <c r="J695" i="38"/>
  <c r="AT695" i="38"/>
  <c r="N695" i="38"/>
  <c r="AX695" i="38"/>
  <c r="AN695" i="38"/>
  <c r="T695" i="38"/>
  <c r="AO695" i="38"/>
  <c r="W695" i="38"/>
  <c r="M695" i="38"/>
  <c r="AK695" i="38"/>
  <c r="Q695" i="38"/>
  <c r="Y695" i="38"/>
  <c r="L695" i="38"/>
  <c r="BB695" i="38"/>
  <c r="AJ695" i="38"/>
  <c r="AL695" i="38"/>
  <c r="AD695" i="38"/>
  <c r="AV695" i="38"/>
  <c r="AF695" i="38"/>
  <c r="AI695" i="38"/>
  <c r="AW695" i="38"/>
  <c r="S695" i="38"/>
  <c r="AE695" i="38"/>
  <c r="AS695" i="38"/>
  <c r="AC695" i="38"/>
  <c r="Z695" i="38"/>
  <c r="AP695" i="38"/>
  <c r="V695" i="38"/>
  <c r="X695" i="38"/>
  <c r="AB695" i="38"/>
  <c r="P695" i="38"/>
  <c r="AA695" i="38"/>
  <c r="AM695" i="38"/>
  <c r="O695" i="38"/>
  <c r="K695" i="38"/>
  <c r="U695" i="38"/>
  <c r="BA695" i="38"/>
  <c r="H695" i="38"/>
  <c r="F695" i="38"/>
  <c r="AH695" i="38"/>
  <c r="AZ695" i="38"/>
  <c r="AR695" i="38"/>
  <c r="R695" i="38"/>
  <c r="BD695" i="38"/>
  <c r="BE695" i="38"/>
  <c r="BE763" i="38"/>
  <c r="AM763" i="38"/>
  <c r="I763" i="38"/>
  <c r="W763" i="38"/>
  <c r="AQ763" i="38"/>
  <c r="M763" i="38"/>
  <c r="AI763" i="38"/>
  <c r="Z763" i="38"/>
  <c r="AB763" i="38"/>
  <c r="V763" i="38"/>
  <c r="R763" i="38"/>
  <c r="P763" i="38"/>
  <c r="AF763" i="38"/>
  <c r="AX763" i="38"/>
  <c r="AG763" i="38"/>
  <c r="AU763" i="38"/>
  <c r="O763" i="38"/>
  <c r="AS763" i="38"/>
  <c r="E763" i="38"/>
  <c r="AE763" i="38"/>
  <c r="F763" i="38"/>
  <c r="AR763" i="38"/>
  <c r="BB763" i="38"/>
  <c r="AZ763" i="38"/>
  <c r="AN763" i="38"/>
  <c r="AT763" i="38"/>
  <c r="Y763" i="38"/>
  <c r="AK763" i="38"/>
  <c r="G763" i="38"/>
  <c r="AA763" i="38"/>
  <c r="AO763" i="38"/>
  <c r="AY763" i="38"/>
  <c r="AL763" i="38"/>
  <c r="J763" i="38"/>
  <c r="N763" i="38"/>
  <c r="H763" i="38"/>
  <c r="X763" i="38"/>
  <c r="AJ763" i="38"/>
  <c r="AW763" i="38"/>
  <c r="Q763" i="38"/>
  <c r="AC763" i="38"/>
  <c r="BA763" i="38"/>
  <c r="U763" i="38"/>
  <c r="K763" i="38"/>
  <c r="S763" i="38"/>
  <c r="AD763" i="38"/>
  <c r="AP763" i="38"/>
  <c r="L763" i="38"/>
  <c r="AH763" i="38"/>
  <c r="T763" i="38"/>
  <c r="AV763" i="38"/>
  <c r="BD763" i="38"/>
  <c r="AU758" i="38"/>
  <c r="O758" i="38"/>
  <c r="AM758" i="38"/>
  <c r="AY758" i="38"/>
  <c r="S758" i="38"/>
  <c r="I758" i="38"/>
  <c r="E758" i="38"/>
  <c r="AQ758" i="38"/>
  <c r="AD758" i="38"/>
  <c r="F758" i="38"/>
  <c r="AV758" i="38"/>
  <c r="N758" i="38"/>
  <c r="L758" i="38"/>
  <c r="T758" i="38"/>
  <c r="R758" i="38"/>
  <c r="AE758" i="38"/>
  <c r="AS758" i="38"/>
  <c r="K758" i="38"/>
  <c r="BA758" i="38"/>
  <c r="AW758" i="38"/>
  <c r="AC758" i="38"/>
  <c r="J758" i="38"/>
  <c r="AN758" i="38"/>
  <c r="AX758" i="38"/>
  <c r="AT758" i="38"/>
  <c r="AL758" i="38"/>
  <c r="AR758" i="38"/>
  <c r="W758" i="38"/>
  <c r="AI758" i="38"/>
  <c r="AO758" i="38"/>
  <c r="AK758" i="38"/>
  <c r="AG758" i="38"/>
  <c r="M758" i="38"/>
  <c r="AP758" i="38"/>
  <c r="AJ758" i="38"/>
  <c r="AB758" i="38"/>
  <c r="Z758" i="38"/>
  <c r="BB758" i="38"/>
  <c r="AF758" i="38"/>
  <c r="Y758" i="38"/>
  <c r="H758" i="38"/>
  <c r="AH758" i="38"/>
  <c r="U758" i="38"/>
  <c r="P758" i="38"/>
  <c r="AZ758" i="38"/>
  <c r="G758" i="38"/>
  <c r="Q758" i="38"/>
  <c r="V758" i="38"/>
  <c r="X758" i="38"/>
  <c r="AA758" i="38"/>
  <c r="BE758" i="38"/>
  <c r="BD758" i="38"/>
  <c r="M759" i="38"/>
  <c r="AM759" i="38"/>
  <c r="O759" i="38"/>
  <c r="AC759" i="38"/>
  <c r="AA759" i="38"/>
  <c r="S759" i="38"/>
  <c r="AT759" i="38"/>
  <c r="L759" i="38"/>
  <c r="AU759" i="38"/>
  <c r="Y759" i="38"/>
  <c r="AE759" i="38"/>
  <c r="BA759" i="38"/>
  <c r="I759" i="38"/>
  <c r="AY759" i="38"/>
  <c r="AI759" i="38"/>
  <c r="AV759" i="38"/>
  <c r="AR759" i="38"/>
  <c r="AP759" i="38"/>
  <c r="Q759" i="38"/>
  <c r="AS759" i="38"/>
  <c r="G759" i="38"/>
  <c r="T759" i="38"/>
  <c r="V759" i="38"/>
  <c r="AD759" i="38"/>
  <c r="H759" i="38"/>
  <c r="AN759" i="38"/>
  <c r="AW759" i="38"/>
  <c r="AK759" i="38"/>
  <c r="AQ759" i="38"/>
  <c r="BB759" i="38"/>
  <c r="Z759" i="38"/>
  <c r="P759" i="38"/>
  <c r="AF759" i="38"/>
  <c r="AB759" i="38"/>
  <c r="AO759" i="38"/>
  <c r="K759" i="38"/>
  <c r="U759" i="38"/>
  <c r="AH759" i="38"/>
  <c r="X759" i="38"/>
  <c r="R759" i="38"/>
  <c r="AJ759" i="38"/>
  <c r="AL759" i="38"/>
  <c r="AG759" i="38"/>
  <c r="W759" i="38"/>
  <c r="E759" i="38"/>
  <c r="N759" i="38"/>
  <c r="F759" i="38"/>
  <c r="AX759" i="38"/>
  <c r="AZ759" i="38"/>
  <c r="J759" i="38"/>
  <c r="BE759" i="38"/>
  <c r="BD759" i="38"/>
  <c r="AS754" i="38"/>
  <c r="M754" i="38"/>
  <c r="AI754" i="38"/>
  <c r="AW754" i="38"/>
  <c r="Q754" i="38"/>
  <c r="AM754" i="38"/>
  <c r="BE754" i="38"/>
  <c r="AP754" i="38"/>
  <c r="AL754" i="38"/>
  <c r="AD754" i="38"/>
  <c r="X754" i="38"/>
  <c r="AH754" i="38"/>
  <c r="BB754" i="38"/>
  <c r="AK754" i="38"/>
  <c r="E754" i="38"/>
  <c r="AA754" i="38"/>
  <c r="AO754" i="38"/>
  <c r="I754" i="38"/>
  <c r="G754" i="38"/>
  <c r="AB754" i="38"/>
  <c r="T754" i="38"/>
  <c r="R754" i="38"/>
  <c r="AT754" i="38"/>
  <c r="J754" i="38"/>
  <c r="AF754" i="38"/>
  <c r="N754" i="38"/>
  <c r="U754" i="38"/>
  <c r="K754" i="38"/>
  <c r="O754" i="38"/>
  <c r="AN754" i="38"/>
  <c r="P754" i="38"/>
  <c r="AZ754" i="38"/>
  <c r="AY754" i="38"/>
  <c r="AG754" i="38"/>
  <c r="AE754" i="38"/>
  <c r="AJ754" i="38"/>
  <c r="L754" i="38"/>
  <c r="V754" i="38"/>
  <c r="BA754" i="38"/>
  <c r="AQ754" i="38"/>
  <c r="Y754" i="38"/>
  <c r="W754" i="38"/>
  <c r="F754" i="38"/>
  <c r="AR754" i="38"/>
  <c r="AV754" i="38"/>
  <c r="AC754" i="38"/>
  <c r="S754" i="38"/>
  <c r="AU754" i="38"/>
  <c r="H754" i="38"/>
  <c r="AX754" i="38"/>
  <c r="Z754" i="38"/>
  <c r="BD754" i="38"/>
  <c r="BA764" i="38"/>
  <c r="U764" i="38"/>
  <c r="AQ764" i="38"/>
  <c r="K764" i="38"/>
  <c r="Y764" i="38"/>
  <c r="G764" i="38"/>
  <c r="AU764" i="38"/>
  <c r="AT764" i="38"/>
  <c r="AX764" i="38"/>
  <c r="AZ764" i="38"/>
  <c r="AJ764" i="38"/>
  <c r="AD764" i="38"/>
  <c r="AF764" i="38"/>
  <c r="AS764" i="38"/>
  <c r="M764" i="38"/>
  <c r="AI764" i="38"/>
  <c r="AW764" i="38"/>
  <c r="Q764" i="38"/>
  <c r="AE764" i="38"/>
  <c r="O764" i="38"/>
  <c r="AR764" i="38"/>
  <c r="AP764" i="38"/>
  <c r="BB764" i="38"/>
  <c r="F764" i="38"/>
  <c r="L764" i="38"/>
  <c r="R764" i="38"/>
  <c r="AK764" i="38"/>
  <c r="E764" i="38"/>
  <c r="AA764" i="38"/>
  <c r="AO764" i="38"/>
  <c r="I764" i="38"/>
  <c r="BE764" i="38"/>
  <c r="X764" i="38"/>
  <c r="P764" i="38"/>
  <c r="AH764" i="38"/>
  <c r="Z764" i="38"/>
  <c r="H764" i="38"/>
  <c r="AB764" i="38"/>
  <c r="V764" i="38"/>
  <c r="S764" i="38"/>
  <c r="N764" i="38"/>
  <c r="AN764" i="38"/>
  <c r="AG764" i="38"/>
  <c r="AL764" i="38"/>
  <c r="AV764" i="38"/>
  <c r="AC764" i="38"/>
  <c r="AM764" i="38"/>
  <c r="T764" i="38"/>
  <c r="AY764" i="38"/>
  <c r="W764" i="38"/>
  <c r="J764" i="38"/>
  <c r="BD764" i="38"/>
  <c r="AC765" i="38"/>
  <c r="AW765" i="38"/>
  <c r="S765" i="38"/>
  <c r="AG765" i="38"/>
  <c r="AS765" i="38"/>
  <c r="AE765" i="38"/>
  <c r="AR765" i="38"/>
  <c r="V765" i="38"/>
  <c r="R765" i="38"/>
  <c r="AT765" i="38"/>
  <c r="AV765" i="38"/>
  <c r="J765" i="38"/>
  <c r="AY765" i="38"/>
  <c r="U765" i="38"/>
  <c r="AQ765" i="38"/>
  <c r="K765" i="38"/>
  <c r="Y765" i="38"/>
  <c r="O765" i="38"/>
  <c r="W765" i="38"/>
  <c r="T765" i="38"/>
  <c r="AJ765" i="38"/>
  <c r="AX765" i="38"/>
  <c r="BB765" i="38"/>
  <c r="AB765" i="38"/>
  <c r="AH765" i="38"/>
  <c r="AU765" i="38"/>
  <c r="M765" i="38"/>
  <c r="AI765" i="38"/>
  <c r="BA765" i="38"/>
  <c r="Q765" i="38"/>
  <c r="AM765" i="38"/>
  <c r="AF765" i="38"/>
  <c r="AD765" i="38"/>
  <c r="F765" i="38"/>
  <c r="AP765" i="38"/>
  <c r="H765" i="38"/>
  <c r="Z765" i="38"/>
  <c r="AZ765" i="38"/>
  <c r="AK765" i="38"/>
  <c r="E765" i="38"/>
  <c r="AA765" i="38"/>
  <c r="AO765" i="38"/>
  <c r="I765" i="38"/>
  <c r="G765" i="38"/>
  <c r="L765" i="38"/>
  <c r="X765" i="38"/>
  <c r="AL765" i="38"/>
  <c r="AN765" i="38"/>
  <c r="P765" i="38"/>
  <c r="N765" i="38"/>
  <c r="BE765" i="38"/>
  <c r="BD765" i="38"/>
  <c r="AC693" i="38"/>
  <c r="AY693" i="38"/>
  <c r="U693" i="38"/>
  <c r="AQ693" i="38"/>
  <c r="K693" i="38"/>
  <c r="Y693" i="38"/>
  <c r="O693" i="38"/>
  <c r="W693" i="38"/>
  <c r="AX693" i="38"/>
  <c r="BB693" i="38"/>
  <c r="V693" i="38"/>
  <c r="H693" i="38"/>
  <c r="AJ693" i="38"/>
  <c r="AR693" i="38"/>
  <c r="E693" i="38"/>
  <c r="S693" i="38"/>
  <c r="Q693" i="38"/>
  <c r="G693" i="38"/>
  <c r="N693" i="38"/>
  <c r="J693" i="38"/>
  <c r="AT693" i="38"/>
  <c r="AH693" i="38"/>
  <c r="AD693" i="38"/>
  <c r="AS693" i="38"/>
  <c r="BA693" i="38"/>
  <c r="AW693" i="38"/>
  <c r="I693" i="38"/>
  <c r="AE693" i="38"/>
  <c r="R693" i="38"/>
  <c r="AP693" i="38"/>
  <c r="AZ693" i="38"/>
  <c r="AN693" i="38"/>
  <c r="AK693" i="38"/>
  <c r="AI693" i="38"/>
  <c r="AO693" i="38"/>
  <c r="AU693" i="38"/>
  <c r="AF693" i="38"/>
  <c r="X693" i="38"/>
  <c r="AB693" i="38"/>
  <c r="P693" i="38"/>
  <c r="AL693" i="38"/>
  <c r="M693" i="38"/>
  <c r="AA693" i="38"/>
  <c r="AG693" i="38"/>
  <c r="AM693" i="38"/>
  <c r="T693" i="38"/>
  <c r="F693" i="38"/>
  <c r="L693" i="38"/>
  <c r="AV693" i="38"/>
  <c r="Z693" i="38"/>
  <c r="BD693" i="38"/>
  <c r="BE693" i="38"/>
  <c r="AI697" i="38"/>
  <c r="BA697" i="38"/>
  <c r="O697" i="38"/>
  <c r="U697" i="38"/>
  <c r="G697" i="38"/>
  <c r="Y697" i="38"/>
  <c r="T697" i="38"/>
  <c r="AX697" i="38"/>
  <c r="L697" i="38"/>
  <c r="N697" i="38"/>
  <c r="F697" i="38"/>
  <c r="J697" i="38"/>
  <c r="AR697" i="38"/>
  <c r="S697" i="38"/>
  <c r="AU697" i="38"/>
  <c r="M697" i="38"/>
  <c r="K697" i="38"/>
  <c r="AY697" i="38"/>
  <c r="AC697" i="38"/>
  <c r="AZ697" i="38"/>
  <c r="H697" i="38"/>
  <c r="BB697" i="38"/>
  <c r="AT697" i="38"/>
  <c r="R697" i="38"/>
  <c r="AB697" i="38"/>
  <c r="AW697" i="38"/>
  <c r="AA697" i="38"/>
  <c r="AM697" i="38"/>
  <c r="E697" i="38"/>
  <c r="AK697" i="38"/>
  <c r="AG697" i="38"/>
  <c r="AS697" i="38"/>
  <c r="AF697" i="38"/>
  <c r="AN697" i="38"/>
  <c r="AV697" i="38"/>
  <c r="AJ697" i="38"/>
  <c r="X697" i="38"/>
  <c r="AP697" i="38"/>
  <c r="AE697" i="38"/>
  <c r="I697" i="38"/>
  <c r="W697" i="38"/>
  <c r="AQ697" i="38"/>
  <c r="Q697" i="38"/>
  <c r="AO697" i="38"/>
  <c r="AD697" i="38"/>
  <c r="AL697" i="38"/>
  <c r="Z697" i="38"/>
  <c r="V697" i="38"/>
  <c r="AH697" i="38"/>
  <c r="P697" i="38"/>
  <c r="BE697" i="38"/>
  <c r="BD697" i="38"/>
  <c r="AQ766" i="38"/>
  <c r="M766" i="38"/>
  <c r="AI766" i="38"/>
  <c r="AW766" i="38"/>
  <c r="Q766" i="38"/>
  <c r="AU766" i="38"/>
  <c r="AD766" i="38"/>
  <c r="AB766" i="38"/>
  <c r="AV766" i="38"/>
  <c r="N766" i="38"/>
  <c r="AH766" i="38"/>
  <c r="F766" i="38"/>
  <c r="AF766" i="38"/>
  <c r="AK766" i="38"/>
  <c r="E766" i="38"/>
  <c r="AA766" i="38"/>
  <c r="AO766" i="38"/>
  <c r="I766" i="38"/>
  <c r="O766" i="38"/>
  <c r="J766" i="38"/>
  <c r="BB766" i="38"/>
  <c r="AX766" i="38"/>
  <c r="AT766" i="38"/>
  <c r="V766" i="38"/>
  <c r="AZ766" i="38"/>
  <c r="BA766" i="38"/>
  <c r="AG766" i="38"/>
  <c r="AM766" i="38"/>
  <c r="AJ766" i="38"/>
  <c r="Z766" i="38"/>
  <c r="AR766" i="38"/>
  <c r="AY766" i="38"/>
  <c r="AS766" i="38"/>
  <c r="Y766" i="38"/>
  <c r="G766" i="38"/>
  <c r="P766" i="38"/>
  <c r="H766" i="38"/>
  <c r="R766" i="38"/>
  <c r="AC766" i="38"/>
  <c r="S766" i="38"/>
  <c r="AE766" i="38"/>
  <c r="AP766" i="38"/>
  <c r="L766" i="38"/>
  <c r="AL766" i="38"/>
  <c r="U766" i="38"/>
  <c r="K766" i="38"/>
  <c r="W766" i="38"/>
  <c r="AN766" i="38"/>
  <c r="X766" i="38"/>
  <c r="T766" i="38"/>
  <c r="BE766" i="38"/>
  <c r="BD766" i="38"/>
  <c r="AE757" i="38"/>
  <c r="AW757" i="38"/>
  <c r="AC757" i="38"/>
  <c r="O757" i="38"/>
  <c r="U757" i="38"/>
  <c r="AG757" i="38"/>
  <c r="AK757" i="38"/>
  <c r="Q757" i="38"/>
  <c r="AL757" i="38"/>
  <c r="N757" i="38"/>
  <c r="AV757" i="38"/>
  <c r="X757" i="38"/>
  <c r="T757" i="38"/>
  <c r="L757" i="38"/>
  <c r="AN757" i="38"/>
  <c r="AY757" i="38"/>
  <c r="K757" i="38"/>
  <c r="I757" i="38"/>
  <c r="S757" i="38"/>
  <c r="E757" i="38"/>
  <c r="AU757" i="38"/>
  <c r="R757" i="38"/>
  <c r="AD757" i="38"/>
  <c r="AB757" i="38"/>
  <c r="V757" i="38"/>
  <c r="H757" i="38"/>
  <c r="AP757" i="38"/>
  <c r="AQ757" i="38"/>
  <c r="AO757" i="38"/>
  <c r="AS757" i="38"/>
  <c r="AA757" i="38"/>
  <c r="Y757" i="38"/>
  <c r="M757" i="38"/>
  <c r="AX757" i="38"/>
  <c r="BE757" i="38"/>
  <c r="J757" i="38"/>
  <c r="BB757" i="38"/>
  <c r="AT757" i="38"/>
  <c r="Z757" i="38"/>
  <c r="W757" i="38"/>
  <c r="BA757" i="38"/>
  <c r="AJ757" i="38"/>
  <c r="AI757" i="38"/>
  <c r="F757" i="38"/>
  <c r="AH757" i="38"/>
  <c r="AM757" i="38"/>
  <c r="AZ757" i="38"/>
  <c r="AR757" i="38"/>
  <c r="G757" i="38"/>
  <c r="P757" i="38"/>
  <c r="AF757" i="38"/>
  <c r="BD757" i="38"/>
  <c r="Y750" i="38"/>
  <c r="AM750" i="38"/>
  <c r="G750" i="38"/>
  <c r="AC750" i="38"/>
  <c r="AY750" i="38"/>
  <c r="AI750" i="38"/>
  <c r="Z750" i="38"/>
  <c r="AL750" i="38"/>
  <c r="R750" i="38"/>
  <c r="J750" i="38"/>
  <c r="X750" i="38"/>
  <c r="AV750" i="38"/>
  <c r="AW750" i="38"/>
  <c r="Q750" i="38"/>
  <c r="AE750" i="38"/>
  <c r="BA750" i="38"/>
  <c r="U750" i="38"/>
  <c r="S750" i="38"/>
  <c r="AA750" i="38"/>
  <c r="H750" i="38"/>
  <c r="T750" i="38"/>
  <c r="AB750" i="38"/>
  <c r="AP750" i="38"/>
  <c r="AX750" i="38"/>
  <c r="P750" i="38"/>
  <c r="AO750" i="38"/>
  <c r="I750" i="38"/>
  <c r="W750" i="38"/>
  <c r="AQ750" i="38"/>
  <c r="M750" i="38"/>
  <c r="AS750" i="38"/>
  <c r="N750" i="38"/>
  <c r="F750" i="38"/>
  <c r="AZ750" i="38"/>
  <c r="BB750" i="38"/>
  <c r="AN750" i="38"/>
  <c r="AJ750" i="38"/>
  <c r="AH750" i="38"/>
  <c r="BE750" i="38"/>
  <c r="AG750" i="38"/>
  <c r="AU750" i="38"/>
  <c r="O750" i="38"/>
  <c r="AK750" i="38"/>
  <c r="E750" i="38"/>
  <c r="K750" i="38"/>
  <c r="AT750" i="38"/>
  <c r="AR750" i="38"/>
  <c r="AF750" i="38"/>
  <c r="AD750" i="38"/>
  <c r="L750" i="38"/>
  <c r="V750" i="38"/>
  <c r="BD750" i="38"/>
  <c r="AI752" i="38"/>
  <c r="AW752" i="38"/>
  <c r="Q752" i="38"/>
  <c r="AE752" i="38"/>
  <c r="AC752" i="38"/>
  <c r="M752" i="38"/>
  <c r="F752" i="38"/>
  <c r="AX752" i="38"/>
  <c r="AT752" i="38"/>
  <c r="AP752" i="38"/>
  <c r="R752" i="38"/>
  <c r="AV752" i="38"/>
  <c r="AA752" i="38"/>
  <c r="AO752" i="38"/>
  <c r="I752" i="38"/>
  <c r="W752" i="38"/>
  <c r="BA752" i="38"/>
  <c r="AK752" i="38"/>
  <c r="AL752" i="38"/>
  <c r="AF752" i="38"/>
  <c r="H752" i="38"/>
  <c r="V752" i="38"/>
  <c r="X752" i="38"/>
  <c r="N752" i="38"/>
  <c r="AY752" i="38"/>
  <c r="S752" i="38"/>
  <c r="AG752" i="38"/>
  <c r="AS752" i="38"/>
  <c r="O752" i="38"/>
  <c r="U752" i="38"/>
  <c r="E752" i="38"/>
  <c r="AJ752" i="38"/>
  <c r="L752" i="38"/>
  <c r="T752" i="38"/>
  <c r="BB752" i="38"/>
  <c r="AB752" i="38"/>
  <c r="P752" i="38"/>
  <c r="AQ752" i="38"/>
  <c r="K752" i="38"/>
  <c r="Y752" i="38"/>
  <c r="AM752" i="38"/>
  <c r="G752" i="38"/>
  <c r="AU752" i="38"/>
  <c r="Z752" i="38"/>
  <c r="AH752" i="38"/>
  <c r="AR752" i="38"/>
  <c r="J752" i="38"/>
  <c r="AD752" i="38"/>
  <c r="AZ752" i="38"/>
  <c r="AN752" i="38"/>
  <c r="BE752" i="38"/>
  <c r="BD752" i="38"/>
  <c r="AK762" i="38"/>
  <c r="E762" i="38"/>
  <c r="AA762" i="38"/>
  <c r="AO762" i="38"/>
  <c r="I762" i="38"/>
  <c r="W762" i="38"/>
  <c r="AN762" i="38"/>
  <c r="V762" i="38"/>
  <c r="R762" i="38"/>
  <c r="AT762" i="38"/>
  <c r="L762" i="38"/>
  <c r="N762" i="38"/>
  <c r="AC762" i="38"/>
  <c r="AY762" i="38"/>
  <c r="S762" i="38"/>
  <c r="AG762" i="38"/>
  <c r="AM762" i="38"/>
  <c r="AU762" i="38"/>
  <c r="AV762" i="38"/>
  <c r="Z762" i="38"/>
  <c r="AX762" i="38"/>
  <c r="BB762" i="38"/>
  <c r="AR762" i="38"/>
  <c r="AZ762" i="38"/>
  <c r="BA762" i="38"/>
  <c r="U762" i="38"/>
  <c r="AQ762" i="38"/>
  <c r="K762" i="38"/>
  <c r="Y762" i="38"/>
  <c r="G762" i="38"/>
  <c r="AB762" i="38"/>
  <c r="T762" i="38"/>
  <c r="F762" i="38"/>
  <c r="AP762" i="38"/>
  <c r="J762" i="38"/>
  <c r="X762" i="38"/>
  <c r="AH762" i="38"/>
  <c r="AS762" i="38"/>
  <c r="M762" i="38"/>
  <c r="AI762" i="38"/>
  <c r="AW762" i="38"/>
  <c r="Q762" i="38"/>
  <c r="AE762" i="38"/>
  <c r="H762" i="38"/>
  <c r="AF762" i="38"/>
  <c r="AL762" i="38"/>
  <c r="AD762" i="38"/>
  <c r="O762" i="38"/>
  <c r="P762" i="38"/>
  <c r="AJ762" i="38"/>
  <c r="BE762" i="38"/>
  <c r="BD762" i="38"/>
  <c r="AO770" i="38"/>
  <c r="I770" i="38"/>
  <c r="W770" i="38"/>
  <c r="AS770" i="38"/>
  <c r="M770" i="38"/>
  <c r="AI770" i="38"/>
  <c r="L770" i="38"/>
  <c r="AV770" i="38"/>
  <c r="AH770" i="38"/>
  <c r="AB770" i="38"/>
  <c r="N770" i="38"/>
  <c r="Z770" i="38"/>
  <c r="AZ770" i="38"/>
  <c r="AG770" i="38"/>
  <c r="AU770" i="38"/>
  <c r="O770" i="38"/>
  <c r="AK770" i="38"/>
  <c r="E770" i="38"/>
  <c r="AA770" i="38"/>
  <c r="AR770" i="38"/>
  <c r="AT770" i="38"/>
  <c r="AF770" i="38"/>
  <c r="H770" i="38"/>
  <c r="AD770" i="38"/>
  <c r="AL770" i="38"/>
  <c r="Y770" i="38"/>
  <c r="AM770" i="38"/>
  <c r="G770" i="38"/>
  <c r="AC770" i="38"/>
  <c r="AQ770" i="38"/>
  <c r="AY770" i="38"/>
  <c r="X770" i="38"/>
  <c r="V770" i="38"/>
  <c r="T770" i="38"/>
  <c r="AN770" i="38"/>
  <c r="AX770" i="38"/>
  <c r="AJ770" i="38"/>
  <c r="AW770" i="38"/>
  <c r="Q770" i="38"/>
  <c r="AE770" i="38"/>
  <c r="BA770" i="38"/>
  <c r="U770" i="38"/>
  <c r="K770" i="38"/>
  <c r="S770" i="38"/>
  <c r="J770" i="38"/>
  <c r="BB770" i="38"/>
  <c r="P770" i="38"/>
  <c r="AP770" i="38"/>
  <c r="F770" i="38"/>
  <c r="R770" i="38"/>
  <c r="BE770" i="38"/>
  <c r="BD770" i="38"/>
  <c r="AO696" i="38"/>
  <c r="I696" i="38"/>
  <c r="W696" i="38"/>
  <c r="AU696" i="38"/>
  <c r="M696" i="38"/>
  <c r="AY696" i="38"/>
  <c r="BE696" i="38"/>
  <c r="BB696" i="38"/>
  <c r="P696" i="38"/>
  <c r="R696" i="38"/>
  <c r="AL696" i="38"/>
  <c r="AF696" i="38"/>
  <c r="AR696" i="38"/>
  <c r="AG696" i="38"/>
  <c r="AS696" i="38"/>
  <c r="O696" i="38"/>
  <c r="AK696" i="38"/>
  <c r="E696" i="38"/>
  <c r="S696" i="38"/>
  <c r="J696" i="38"/>
  <c r="AJ696" i="38"/>
  <c r="AV696" i="38"/>
  <c r="N696" i="38"/>
  <c r="AD696" i="38"/>
  <c r="X696" i="38"/>
  <c r="AZ696" i="38"/>
  <c r="Y696" i="38"/>
  <c r="G696" i="38"/>
  <c r="AI696" i="38"/>
  <c r="AP696" i="38"/>
  <c r="AB696" i="38"/>
  <c r="AN696" i="38"/>
  <c r="Q696" i="38"/>
  <c r="BA696" i="38"/>
  <c r="AA696" i="38"/>
  <c r="V696" i="38"/>
  <c r="T696" i="38"/>
  <c r="AT696" i="38"/>
  <c r="AM696" i="38"/>
  <c r="AC696" i="38"/>
  <c r="AQ696" i="38"/>
  <c r="AH696" i="38"/>
  <c r="Z696" i="38"/>
  <c r="L696" i="38"/>
  <c r="AW696" i="38"/>
  <c r="AX696" i="38"/>
  <c r="AE696" i="38"/>
  <c r="F696" i="38"/>
  <c r="U696" i="38"/>
  <c r="H696" i="38"/>
  <c r="K696" i="38"/>
  <c r="BD696" i="38"/>
  <c r="I657" i="38"/>
  <c r="H657" i="38"/>
  <c r="M657" i="38"/>
  <c r="AS760" i="38"/>
  <c r="O760" i="38"/>
  <c r="AK760" i="38"/>
  <c r="E760" i="38"/>
  <c r="AA760" i="38"/>
  <c r="I760" i="38"/>
  <c r="Q760" i="38"/>
  <c r="BB760" i="38"/>
  <c r="Z760" i="38"/>
  <c r="H760" i="38"/>
  <c r="AH760" i="38"/>
  <c r="R760" i="38"/>
  <c r="AR760" i="38"/>
  <c r="AM760" i="38"/>
  <c r="G760" i="38"/>
  <c r="AC760" i="38"/>
  <c r="AY760" i="38"/>
  <c r="S760" i="38"/>
  <c r="AG760" i="38"/>
  <c r="J760" i="38"/>
  <c r="N760" i="38"/>
  <c r="F760" i="38"/>
  <c r="AT760" i="38"/>
  <c r="AF760" i="38"/>
  <c r="P760" i="38"/>
  <c r="AX760" i="38"/>
  <c r="AE760" i="38"/>
  <c r="BA760" i="38"/>
  <c r="U760" i="38"/>
  <c r="AQ760" i="38"/>
  <c r="K760" i="38"/>
  <c r="Y760" i="38"/>
  <c r="AP760" i="38"/>
  <c r="X760" i="38"/>
  <c r="AL760" i="38"/>
  <c r="AV760" i="38"/>
  <c r="L760" i="38"/>
  <c r="AB760" i="38"/>
  <c r="W760" i="38"/>
  <c r="AU760" i="38"/>
  <c r="M760" i="38"/>
  <c r="AI760" i="38"/>
  <c r="AO760" i="38"/>
  <c r="AW760" i="38"/>
  <c r="V760" i="38"/>
  <c r="AN760" i="38"/>
  <c r="AD760" i="38"/>
  <c r="T760" i="38"/>
  <c r="AZ760" i="38"/>
  <c r="AJ760" i="38"/>
  <c r="BD760" i="38"/>
  <c r="BE760" i="38"/>
  <c r="W698" i="38"/>
  <c r="AS698" i="38"/>
  <c r="K698" i="38"/>
  <c r="BA698" i="38"/>
  <c r="AW698" i="38"/>
  <c r="AQ698" i="38"/>
  <c r="R698" i="38"/>
  <c r="AJ698" i="38"/>
  <c r="P698" i="38"/>
  <c r="BB698" i="38"/>
  <c r="AP698" i="38"/>
  <c r="N698" i="38"/>
  <c r="AU698" i="38"/>
  <c r="O698" i="38"/>
  <c r="AI698" i="38"/>
  <c r="AO698" i="38"/>
  <c r="AK698" i="38"/>
  <c r="AG698" i="38"/>
  <c r="AC698" i="38"/>
  <c r="AX698" i="38"/>
  <c r="L698" i="38"/>
  <c r="AF698" i="38"/>
  <c r="AH698" i="38"/>
  <c r="AB698" i="38"/>
  <c r="AN698" i="38"/>
  <c r="AM698" i="38"/>
  <c r="G698" i="38"/>
  <c r="AA698" i="38"/>
  <c r="Y698" i="38"/>
  <c r="U698" i="38"/>
  <c r="Q698" i="38"/>
  <c r="F698" i="38"/>
  <c r="J698" i="38"/>
  <c r="AR698" i="38"/>
  <c r="AZ698" i="38"/>
  <c r="Z698" i="38"/>
  <c r="T698" i="38"/>
  <c r="AV698" i="38"/>
  <c r="AY698" i="38"/>
  <c r="M698" i="38"/>
  <c r="V698" i="38"/>
  <c r="BE698" i="38"/>
  <c r="S698" i="38"/>
  <c r="AL698" i="38"/>
  <c r="AT698" i="38"/>
  <c r="I698" i="38"/>
  <c r="AD698" i="38"/>
  <c r="H698" i="38"/>
  <c r="AE698" i="38"/>
  <c r="E698" i="38"/>
  <c r="X698" i="38"/>
  <c r="BD698" i="38"/>
  <c r="AE753" i="38"/>
  <c r="E753" i="38"/>
  <c r="S753" i="38"/>
  <c r="AM753" i="38"/>
  <c r="I753" i="38"/>
  <c r="AO753" i="38"/>
  <c r="AJ753" i="38"/>
  <c r="BE753" i="38"/>
  <c r="AX753" i="38"/>
  <c r="AD753" i="38"/>
  <c r="AF753" i="38"/>
  <c r="R753" i="38"/>
  <c r="AN753" i="38"/>
  <c r="U753" i="38"/>
  <c r="AY753" i="38"/>
  <c r="AC753" i="38"/>
  <c r="Y753" i="38"/>
  <c r="O753" i="38"/>
  <c r="G753" i="38"/>
  <c r="AB753" i="38"/>
  <c r="X753" i="38"/>
  <c r="V753" i="38"/>
  <c r="T753" i="38"/>
  <c r="P753" i="38"/>
  <c r="H753" i="38"/>
  <c r="BA753" i="38"/>
  <c r="AG753" i="38"/>
  <c r="AQ753" i="38"/>
  <c r="K753" i="38"/>
  <c r="Q753" i="38"/>
  <c r="AS753" i="38"/>
  <c r="N753" i="38"/>
  <c r="AV753" i="38"/>
  <c r="J753" i="38"/>
  <c r="AH753" i="38"/>
  <c r="AZ753" i="38"/>
  <c r="Z753" i="38"/>
  <c r="F753" i="38"/>
  <c r="AU753" i="38"/>
  <c r="M753" i="38"/>
  <c r="AK753" i="38"/>
  <c r="AW753" i="38"/>
  <c r="AI753" i="38"/>
  <c r="AA753" i="38"/>
  <c r="AT753" i="38"/>
  <c r="L753" i="38"/>
  <c r="AP753" i="38"/>
  <c r="W753" i="38"/>
  <c r="AR753" i="38"/>
  <c r="AL753" i="38"/>
  <c r="BB753" i="38"/>
  <c r="BD753" i="38"/>
  <c r="AI701" i="38"/>
  <c r="AW701" i="38"/>
  <c r="AC701" i="38"/>
  <c r="AE701" i="38"/>
  <c r="BA701" i="38"/>
  <c r="AK701" i="38"/>
  <c r="V701" i="38"/>
  <c r="AT701" i="38"/>
  <c r="AR701" i="38"/>
  <c r="F701" i="38"/>
  <c r="AP701" i="38"/>
  <c r="P701" i="38"/>
  <c r="AN701" i="38"/>
  <c r="W701" i="38"/>
  <c r="AO701" i="38"/>
  <c r="I701" i="38"/>
  <c r="S701" i="38"/>
  <c r="Q701" i="38"/>
  <c r="E701" i="38"/>
  <c r="BB701" i="38"/>
  <c r="J701" i="38"/>
  <c r="T701" i="38"/>
  <c r="AL701" i="38"/>
  <c r="AD701" i="38"/>
  <c r="X701" i="38"/>
  <c r="AY701" i="38"/>
  <c r="O701" i="38"/>
  <c r="AG701" i="38"/>
  <c r="AS701" i="38"/>
  <c r="AA701" i="38"/>
  <c r="AU701" i="38"/>
  <c r="Y701" i="38"/>
  <c r="AH701" i="38"/>
  <c r="AF701" i="38"/>
  <c r="H701" i="38"/>
  <c r="R701" i="38"/>
  <c r="N701" i="38"/>
  <c r="AB701" i="38"/>
  <c r="AM701" i="38"/>
  <c r="AJ701" i="38"/>
  <c r="Z701" i="38"/>
  <c r="AQ701" i="38"/>
  <c r="G701" i="38"/>
  <c r="L701" i="38"/>
  <c r="AV701" i="38"/>
  <c r="K701" i="38"/>
  <c r="M701" i="38"/>
  <c r="AZ701" i="38"/>
  <c r="BE701" i="38"/>
  <c r="AX701" i="38"/>
  <c r="U701" i="38"/>
  <c r="BD701" i="38"/>
  <c r="AQ700" i="38"/>
  <c r="K700" i="38"/>
  <c r="W700" i="38"/>
  <c r="Y700" i="38"/>
  <c r="U700" i="38"/>
  <c r="Q700" i="38"/>
  <c r="X700" i="38"/>
  <c r="AF700" i="38"/>
  <c r="AD700" i="38"/>
  <c r="AP700" i="38"/>
  <c r="J700" i="38"/>
  <c r="AJ700" i="38"/>
  <c r="R700" i="38"/>
  <c r="AI700" i="38"/>
  <c r="AS700" i="38"/>
  <c r="O700" i="38"/>
  <c r="I700" i="38"/>
  <c r="E700" i="38"/>
  <c r="M700" i="38"/>
  <c r="N700" i="38"/>
  <c r="F700" i="38"/>
  <c r="L700" i="38"/>
  <c r="AH700" i="38"/>
  <c r="AX700" i="38"/>
  <c r="T700" i="38"/>
  <c r="AA700" i="38"/>
  <c r="AM700" i="38"/>
  <c r="G700" i="38"/>
  <c r="BA700" i="38"/>
  <c r="AW700" i="38"/>
  <c r="AU700" i="38"/>
  <c r="AT700" i="38"/>
  <c r="H700" i="38"/>
  <c r="AB700" i="38"/>
  <c r="AZ700" i="38"/>
  <c r="V700" i="38"/>
  <c r="BB700" i="38"/>
  <c r="AY700" i="38"/>
  <c r="S700" i="38"/>
  <c r="AE700" i="38"/>
  <c r="AO700" i="38"/>
  <c r="AK700" i="38"/>
  <c r="AG700" i="38"/>
  <c r="AC700" i="38"/>
  <c r="AR700" i="38"/>
  <c r="AN700" i="38"/>
  <c r="Z700" i="38"/>
  <c r="P700" i="38"/>
  <c r="AV700" i="38"/>
  <c r="AL700" i="38"/>
  <c r="BE700" i="38"/>
  <c r="Y702" i="38"/>
  <c r="AM702" i="38"/>
  <c r="G702" i="38"/>
  <c r="AC702" i="38"/>
  <c r="AI702" i="38"/>
  <c r="K702" i="38"/>
  <c r="AF702" i="38"/>
  <c r="AT702" i="38"/>
  <c r="AP702" i="38"/>
  <c r="N702" i="38"/>
  <c r="P702" i="38"/>
  <c r="F702" i="38"/>
  <c r="BD702" i="38"/>
  <c r="AW702" i="38"/>
  <c r="Q702" i="38"/>
  <c r="AE702" i="38"/>
  <c r="BA702" i="38"/>
  <c r="U702" i="38"/>
  <c r="AA702" i="38"/>
  <c r="AS702" i="38"/>
  <c r="R702" i="38"/>
  <c r="AR702" i="38"/>
  <c r="AN702" i="38"/>
  <c r="H702" i="38"/>
  <c r="AV702" i="38"/>
  <c r="Z702" i="38"/>
  <c r="AO702" i="38"/>
  <c r="I702" i="38"/>
  <c r="W702" i="38"/>
  <c r="AQ702" i="38"/>
  <c r="M702" i="38"/>
  <c r="AY702" i="38"/>
  <c r="T702" i="38"/>
  <c r="AL702" i="38"/>
  <c r="AD702" i="38"/>
  <c r="L702" i="38"/>
  <c r="AB702" i="38"/>
  <c r="AX702" i="38"/>
  <c r="AH702" i="38"/>
  <c r="AG702" i="38"/>
  <c r="AU702" i="38"/>
  <c r="O702" i="38"/>
  <c r="AK702" i="38"/>
  <c r="E702" i="38"/>
  <c r="S702" i="38"/>
  <c r="AZ702" i="38"/>
  <c r="BB702" i="38"/>
  <c r="J702" i="38"/>
  <c r="X702" i="38"/>
  <c r="AJ702" i="38"/>
  <c r="V702" i="38"/>
  <c r="BE702" i="38"/>
  <c r="AO771" i="38"/>
  <c r="S771" i="38"/>
  <c r="M771" i="38"/>
  <c r="AK771" i="38"/>
  <c r="O771" i="38"/>
  <c r="AS771" i="38"/>
  <c r="T771" i="38"/>
  <c r="L771" i="38"/>
  <c r="AR771" i="38"/>
  <c r="X771" i="38"/>
  <c r="AB771" i="38"/>
  <c r="AT771" i="38"/>
  <c r="AN771" i="38"/>
  <c r="AI771" i="38"/>
  <c r="AW771" i="38"/>
  <c r="Y771" i="38"/>
  <c r="AC771" i="38"/>
  <c r="AA771" i="38"/>
  <c r="E771" i="38"/>
  <c r="AZ771" i="38"/>
  <c r="AX771" i="38"/>
  <c r="Z771" i="38"/>
  <c r="AH771" i="38"/>
  <c r="AJ771" i="38"/>
  <c r="R771" i="38"/>
  <c r="AE771" i="38"/>
  <c r="AM771" i="38"/>
  <c r="U771" i="38"/>
  <c r="K771" i="38"/>
  <c r="BA771" i="38"/>
  <c r="W771" i="38"/>
  <c r="AF771" i="38"/>
  <c r="J771" i="38"/>
  <c r="F771" i="38"/>
  <c r="H771" i="38"/>
  <c r="P771" i="38"/>
  <c r="AD771" i="38"/>
  <c r="AG771" i="38"/>
  <c r="AQ771" i="38"/>
  <c r="V771" i="38"/>
  <c r="AU771" i="38"/>
  <c r="N771" i="38"/>
  <c r="AV771" i="38"/>
  <c r="AY771" i="38"/>
  <c r="Q771" i="38"/>
  <c r="BB771" i="38"/>
  <c r="AP771" i="38"/>
  <c r="BE771" i="38"/>
  <c r="G771" i="38"/>
  <c r="I771" i="38"/>
  <c r="AL771" i="38"/>
  <c r="BD771" i="38"/>
  <c r="AU755" i="38"/>
  <c r="O755" i="38"/>
  <c r="AS755" i="38"/>
  <c r="U755" i="38"/>
  <c r="AE755" i="38"/>
  <c r="M755" i="38"/>
  <c r="Q755" i="38"/>
  <c r="AT755" i="38"/>
  <c r="X755" i="38"/>
  <c r="BB755" i="38"/>
  <c r="Z755" i="38"/>
  <c r="AF755" i="38"/>
  <c r="AL755" i="38"/>
  <c r="AQ755" i="38"/>
  <c r="S755" i="38"/>
  <c r="AA755" i="38"/>
  <c r="AY755" i="38"/>
  <c r="G755" i="38"/>
  <c r="AW755" i="38"/>
  <c r="AJ755" i="38"/>
  <c r="AR755" i="38"/>
  <c r="J755" i="38"/>
  <c r="AN755" i="38"/>
  <c r="AH755" i="38"/>
  <c r="N755" i="38"/>
  <c r="AX755" i="38"/>
  <c r="AC755" i="38"/>
  <c r="BA755" i="38"/>
  <c r="I755" i="38"/>
  <c r="AM755" i="38"/>
  <c r="Y755" i="38"/>
  <c r="W755" i="38"/>
  <c r="P755" i="38"/>
  <c r="H755" i="38"/>
  <c r="AP755" i="38"/>
  <c r="R755" i="38"/>
  <c r="T755" i="38"/>
  <c r="L755" i="38"/>
  <c r="K755" i="38"/>
  <c r="AO755" i="38"/>
  <c r="E755" i="38"/>
  <c r="AI755" i="38"/>
  <c r="AG755" i="38"/>
  <c r="AK755" i="38"/>
  <c r="AV755" i="38"/>
  <c r="F755" i="38"/>
  <c r="V755" i="38"/>
  <c r="AD755" i="38"/>
  <c r="AZ755" i="38"/>
  <c r="AB755" i="38"/>
  <c r="BE755" i="38"/>
  <c r="BD755" i="38"/>
  <c r="Y768" i="38"/>
  <c r="AM768" i="38"/>
  <c r="G768" i="38"/>
  <c r="AC768" i="38"/>
  <c r="AY768" i="38"/>
  <c r="AI768" i="38"/>
  <c r="V768" i="38"/>
  <c r="X768" i="38"/>
  <c r="N768" i="38"/>
  <c r="F768" i="38"/>
  <c r="AD768" i="38"/>
  <c r="AF768" i="38"/>
  <c r="AW768" i="38"/>
  <c r="Q768" i="38"/>
  <c r="AE768" i="38"/>
  <c r="BA768" i="38"/>
  <c r="U768" i="38"/>
  <c r="S768" i="38"/>
  <c r="AA768" i="38"/>
  <c r="BB768" i="38"/>
  <c r="P768" i="38"/>
  <c r="AH768" i="38"/>
  <c r="AL768" i="38"/>
  <c r="AT768" i="38"/>
  <c r="R768" i="38"/>
  <c r="AS768" i="38"/>
  <c r="AK768" i="38"/>
  <c r="K768" i="38"/>
  <c r="AN768" i="38"/>
  <c r="Z768" i="38"/>
  <c r="AR768" i="38"/>
  <c r="AO768" i="38"/>
  <c r="W768" i="38"/>
  <c r="M768" i="38"/>
  <c r="J768" i="38"/>
  <c r="AV768" i="38"/>
  <c r="AJ768" i="38"/>
  <c r="L768" i="38"/>
  <c r="AG768" i="38"/>
  <c r="O768" i="38"/>
  <c r="E768" i="38"/>
  <c r="AP768" i="38"/>
  <c r="AB768" i="38"/>
  <c r="H768" i="38"/>
  <c r="I768" i="38"/>
  <c r="AU768" i="38"/>
  <c r="AQ768" i="38"/>
  <c r="T768" i="38"/>
  <c r="AX768" i="38"/>
  <c r="AZ768" i="38"/>
  <c r="BD768" i="38"/>
  <c r="BE768" i="38"/>
  <c r="BD657" i="38"/>
  <c r="S657" i="38"/>
  <c r="BA657" i="38"/>
  <c r="AN657" i="38"/>
  <c r="BE657" i="38"/>
  <c r="V658" i="38"/>
  <c r="BD673" i="38"/>
  <c r="BD674" i="38"/>
  <c r="X657" i="38"/>
  <c r="E657" i="38"/>
  <c r="AI657" i="38"/>
  <c r="AS657" i="38"/>
  <c r="K657" i="38"/>
  <c r="AC658" i="38"/>
  <c r="Z658" i="38"/>
  <c r="BD603" i="38"/>
  <c r="AE603" i="38"/>
  <c r="BA603" i="38"/>
  <c r="U603" i="38"/>
  <c r="AO603" i="38"/>
  <c r="K603" i="38"/>
  <c r="Q603" i="38"/>
  <c r="V603" i="38"/>
  <c r="AJ603" i="38"/>
  <c r="AN603" i="38"/>
  <c r="Z603" i="38"/>
  <c r="R603" i="38"/>
  <c r="AP603" i="38"/>
  <c r="W603" i="38"/>
  <c r="AS603" i="38"/>
  <c r="M603" i="38"/>
  <c r="AI603" i="38"/>
  <c r="AG603" i="38"/>
  <c r="AM603" i="38"/>
  <c r="J603" i="38"/>
  <c r="X603" i="38"/>
  <c r="AD603" i="38"/>
  <c r="L603" i="38"/>
  <c r="AX603" i="38"/>
  <c r="BB603" i="38"/>
  <c r="AU603" i="38"/>
  <c r="O603" i="38"/>
  <c r="AQ603" i="38"/>
  <c r="E603" i="38"/>
  <c r="AA603" i="38"/>
  <c r="Y603" i="38"/>
  <c r="I603" i="38"/>
  <c r="N603" i="38"/>
  <c r="AT603" i="38"/>
  <c r="AF603" i="38"/>
  <c r="P603" i="38"/>
  <c r="AR603" i="38"/>
  <c r="AZ603" i="38"/>
  <c r="AK603" i="38"/>
  <c r="G603" i="38"/>
  <c r="AC603" i="38"/>
  <c r="AY603" i="38"/>
  <c r="S603" i="38"/>
  <c r="AW603" i="38"/>
  <c r="AH603" i="38"/>
  <c r="AV603" i="38"/>
  <c r="H603" i="38"/>
  <c r="AB603" i="38"/>
  <c r="F603" i="38"/>
  <c r="AL603" i="38"/>
  <c r="T603" i="38"/>
  <c r="BE603" i="38"/>
  <c r="BD606" i="38"/>
  <c r="AY606" i="38"/>
  <c r="S606" i="38"/>
  <c r="AE606" i="38"/>
  <c r="AW606" i="38"/>
  <c r="AC606" i="38"/>
  <c r="I606" i="38"/>
  <c r="BE606" i="38"/>
  <c r="AT606" i="38"/>
  <c r="V606" i="38"/>
  <c r="AF606" i="38"/>
  <c r="AD606" i="38"/>
  <c r="N606" i="38"/>
  <c r="AJ606" i="38"/>
  <c r="AU606" i="38"/>
  <c r="K606" i="38"/>
  <c r="W606" i="38"/>
  <c r="AG606" i="38"/>
  <c r="M606" i="38"/>
  <c r="AK606" i="38"/>
  <c r="AB606" i="38"/>
  <c r="AV606" i="38"/>
  <c r="P606" i="38"/>
  <c r="BA606" i="38"/>
  <c r="X606" i="38"/>
  <c r="AL606" i="38"/>
  <c r="AX606" i="38"/>
  <c r="AI606" i="38"/>
  <c r="AS606" i="38"/>
  <c r="O606" i="38"/>
  <c r="Q606" i="38"/>
  <c r="AO606" i="38"/>
  <c r="U606" i="38"/>
  <c r="H606" i="38"/>
  <c r="AP606" i="38"/>
  <c r="AZ606" i="38"/>
  <c r="L606" i="38"/>
  <c r="F606" i="38"/>
  <c r="R606" i="38"/>
  <c r="BB606" i="38"/>
  <c r="AA606" i="38"/>
  <c r="AM606" i="38"/>
  <c r="G606" i="38"/>
  <c r="AQ606" i="38"/>
  <c r="Y606" i="38"/>
  <c r="E606" i="38"/>
  <c r="J606" i="38"/>
  <c r="AH606" i="38"/>
  <c r="Z606" i="38"/>
  <c r="AR606" i="38"/>
  <c r="AN606" i="38"/>
  <c r="T606" i="38"/>
  <c r="BE591" i="38"/>
  <c r="AI591" i="38"/>
  <c r="AY591" i="38"/>
  <c r="S591" i="38"/>
  <c r="AE591" i="38"/>
  <c r="BA591" i="38"/>
  <c r="AQ591" i="38"/>
  <c r="Z591" i="38"/>
  <c r="AZ591" i="38"/>
  <c r="P591" i="38"/>
  <c r="AH591" i="38"/>
  <c r="AR591" i="38"/>
  <c r="AL591" i="38"/>
  <c r="AA591" i="38"/>
  <c r="AM591" i="38"/>
  <c r="O591" i="38"/>
  <c r="K591" i="38"/>
  <c r="I591" i="38"/>
  <c r="Q591" i="38"/>
  <c r="AP591" i="38"/>
  <c r="N591" i="38"/>
  <c r="AV591" i="38"/>
  <c r="AX591" i="38"/>
  <c r="V591" i="38"/>
  <c r="AJ591" i="38"/>
  <c r="AW591" i="38"/>
  <c r="G591" i="38"/>
  <c r="AG591" i="38"/>
  <c r="AU591" i="38"/>
  <c r="E591" i="38"/>
  <c r="AS591" i="38"/>
  <c r="AC591" i="38"/>
  <c r="H591" i="38"/>
  <c r="AD591" i="38"/>
  <c r="L591" i="38"/>
  <c r="X591" i="38"/>
  <c r="T591" i="38"/>
  <c r="BB591" i="38"/>
  <c r="AO591" i="38"/>
  <c r="W591" i="38"/>
  <c r="M591" i="38"/>
  <c r="AK591" i="38"/>
  <c r="Y591" i="38"/>
  <c r="U591" i="38"/>
  <c r="J591" i="38"/>
  <c r="AN591" i="38"/>
  <c r="AT591" i="38"/>
  <c r="R591" i="38"/>
  <c r="AB591" i="38"/>
  <c r="F591" i="38"/>
  <c r="AF591" i="38"/>
  <c r="BD591" i="38"/>
  <c r="AA682" i="38"/>
  <c r="AM682" i="38"/>
  <c r="G682" i="38"/>
  <c r="AU682" i="38"/>
  <c r="Y682" i="38"/>
  <c r="AK682" i="38"/>
  <c r="AR682" i="38"/>
  <c r="AF682" i="38"/>
  <c r="AP682" i="38"/>
  <c r="AL682" i="38"/>
  <c r="L682" i="38"/>
  <c r="AX682" i="38"/>
  <c r="BA682" i="38"/>
  <c r="S682" i="38"/>
  <c r="AE682" i="38"/>
  <c r="AW682" i="38"/>
  <c r="AC682" i="38"/>
  <c r="I682" i="38"/>
  <c r="U682" i="38"/>
  <c r="AT682" i="38"/>
  <c r="H682" i="38"/>
  <c r="AB682" i="38"/>
  <c r="AD682" i="38"/>
  <c r="AH682" i="38"/>
  <c r="AJ682" i="38"/>
  <c r="AS682" i="38"/>
  <c r="K682" i="38"/>
  <c r="W682" i="38"/>
  <c r="AG682" i="38"/>
  <c r="M682" i="38"/>
  <c r="E682" i="38"/>
  <c r="V682" i="38"/>
  <c r="N682" i="38"/>
  <c r="J682" i="38"/>
  <c r="BE682" i="38"/>
  <c r="R682" i="38"/>
  <c r="X682" i="38"/>
  <c r="AV682" i="38"/>
  <c r="AI682" i="38"/>
  <c r="AQ682" i="38"/>
  <c r="O682" i="38"/>
  <c r="Q682" i="38"/>
  <c r="AO682" i="38"/>
  <c r="AY682" i="38"/>
  <c r="BB682" i="38"/>
  <c r="AN682" i="38"/>
  <c r="AZ682" i="38"/>
  <c r="F682" i="38"/>
  <c r="T682" i="38"/>
  <c r="P682" i="38"/>
  <c r="Z682" i="38"/>
  <c r="BD682" i="38"/>
  <c r="AO594" i="38"/>
  <c r="I594" i="38"/>
  <c r="W594" i="38"/>
  <c r="AQ594" i="38"/>
  <c r="M594" i="38"/>
  <c r="AS594" i="38"/>
  <c r="L594" i="38"/>
  <c r="AX594" i="38"/>
  <c r="N594" i="38"/>
  <c r="Z594" i="38"/>
  <c r="AD594" i="38"/>
  <c r="AH594" i="38"/>
  <c r="AP594" i="38"/>
  <c r="AG594" i="38"/>
  <c r="AU594" i="38"/>
  <c r="O594" i="38"/>
  <c r="AK594" i="38"/>
  <c r="E594" i="38"/>
  <c r="K594" i="38"/>
  <c r="AB594" i="38"/>
  <c r="AT594" i="38"/>
  <c r="P594" i="38"/>
  <c r="F594" i="38"/>
  <c r="T594" i="38"/>
  <c r="AL594" i="38"/>
  <c r="Y594" i="38"/>
  <c r="AM594" i="38"/>
  <c r="G594" i="38"/>
  <c r="AC594" i="38"/>
  <c r="AY594" i="38"/>
  <c r="AI594" i="38"/>
  <c r="AR594" i="38"/>
  <c r="H594" i="38"/>
  <c r="AF594" i="38"/>
  <c r="BB594" i="38"/>
  <c r="AJ594" i="38"/>
  <c r="V594" i="38"/>
  <c r="AW594" i="38"/>
  <c r="Q594" i="38"/>
  <c r="AE594" i="38"/>
  <c r="BA594" i="38"/>
  <c r="U594" i="38"/>
  <c r="S594" i="38"/>
  <c r="AA594" i="38"/>
  <c r="R594" i="38"/>
  <c r="J594" i="38"/>
  <c r="AV594" i="38"/>
  <c r="AN594" i="38"/>
  <c r="AZ594" i="38"/>
  <c r="X594" i="38"/>
  <c r="BE594" i="38"/>
  <c r="BD594" i="38"/>
  <c r="BD683" i="38"/>
  <c r="BE683" i="38"/>
  <c r="AU683" i="38"/>
  <c r="W683" i="38"/>
  <c r="AK683" i="38"/>
  <c r="E683" i="38"/>
  <c r="AE683" i="38"/>
  <c r="AW683" i="38"/>
  <c r="AG683" i="38"/>
  <c r="AB683" i="38"/>
  <c r="AT683" i="38"/>
  <c r="AV683" i="38"/>
  <c r="AR683" i="38"/>
  <c r="AL683" i="38"/>
  <c r="AH683" i="38"/>
  <c r="AM683" i="38"/>
  <c r="O683" i="38"/>
  <c r="AA683" i="38"/>
  <c r="AY683" i="38"/>
  <c r="G683" i="38"/>
  <c r="Y683" i="38"/>
  <c r="AJ683" i="38"/>
  <c r="R683" i="38"/>
  <c r="V683" i="38"/>
  <c r="AN683" i="38"/>
  <c r="AF683" i="38"/>
  <c r="H683" i="38"/>
  <c r="K683" i="38"/>
  <c r="AS683" i="38"/>
  <c r="U683" i="38"/>
  <c r="AI683" i="38"/>
  <c r="M683" i="38"/>
  <c r="Q683" i="38"/>
  <c r="J683" i="38"/>
  <c r="N683" i="38"/>
  <c r="AP683" i="38"/>
  <c r="AZ683" i="38"/>
  <c r="F683" i="38"/>
  <c r="BB683" i="38"/>
  <c r="BA683" i="38"/>
  <c r="AO683" i="38"/>
  <c r="T683" i="38"/>
  <c r="I683" i="38"/>
  <c r="P683" i="38"/>
  <c r="Z683" i="38"/>
  <c r="AQ683" i="38"/>
  <c r="L683" i="38"/>
  <c r="AD683" i="38"/>
  <c r="AC683" i="38"/>
  <c r="S683" i="38"/>
  <c r="X683" i="38"/>
  <c r="AX683" i="38"/>
  <c r="BD671" i="38"/>
  <c r="AK671" i="38"/>
  <c r="E671" i="38"/>
  <c r="AA671" i="38"/>
  <c r="AO671" i="38"/>
  <c r="I671" i="38"/>
  <c r="G671" i="38"/>
  <c r="F671" i="38"/>
  <c r="P671" i="38"/>
  <c r="BB671" i="38"/>
  <c r="AX671" i="38"/>
  <c r="L671" i="38"/>
  <c r="AT671" i="38"/>
  <c r="AJ671" i="38"/>
  <c r="AC671" i="38"/>
  <c r="AY671" i="38"/>
  <c r="S671" i="38"/>
  <c r="AG671" i="38"/>
  <c r="AU671" i="38"/>
  <c r="AE671" i="38"/>
  <c r="AL671" i="38"/>
  <c r="H671" i="38"/>
  <c r="AN671" i="38"/>
  <c r="J671" i="38"/>
  <c r="AF671" i="38"/>
  <c r="AP671" i="38"/>
  <c r="M671" i="38"/>
  <c r="AW671" i="38"/>
  <c r="AM671" i="38"/>
  <c r="T671" i="38"/>
  <c r="N671" i="38"/>
  <c r="AB671" i="38"/>
  <c r="BA671" i="38"/>
  <c r="AQ671" i="38"/>
  <c r="Y671" i="38"/>
  <c r="W671" i="38"/>
  <c r="AZ671" i="38"/>
  <c r="AV671" i="38"/>
  <c r="AR671" i="38"/>
  <c r="AS671" i="38"/>
  <c r="AI671" i="38"/>
  <c r="Q671" i="38"/>
  <c r="BE671" i="38"/>
  <c r="V671" i="38"/>
  <c r="X671" i="38"/>
  <c r="Z671" i="38"/>
  <c r="U671" i="38"/>
  <c r="K671" i="38"/>
  <c r="O671" i="38"/>
  <c r="R671" i="38"/>
  <c r="AH671" i="38"/>
  <c r="AD671" i="38"/>
  <c r="BE587" i="38"/>
  <c r="AI587" i="38"/>
  <c r="AU587" i="38"/>
  <c r="Q587" i="38"/>
  <c r="AE587" i="38"/>
  <c r="AQ587" i="38"/>
  <c r="U587" i="38"/>
  <c r="Z587" i="38"/>
  <c r="L587" i="38"/>
  <c r="AD587" i="38"/>
  <c r="T587" i="38"/>
  <c r="AH587" i="38"/>
  <c r="AR587" i="38"/>
  <c r="AA587" i="38"/>
  <c r="AM587" i="38"/>
  <c r="I587" i="38"/>
  <c r="W587" i="38"/>
  <c r="E587" i="38"/>
  <c r="AS587" i="38"/>
  <c r="AP587" i="38"/>
  <c r="V587" i="38"/>
  <c r="AT587" i="38"/>
  <c r="AL587" i="38"/>
  <c r="AX587" i="38"/>
  <c r="F587" i="38"/>
  <c r="AY587" i="38"/>
  <c r="S587" i="38"/>
  <c r="AG587" i="38"/>
  <c r="AW587" i="38"/>
  <c r="O587" i="38"/>
  <c r="AC587" i="38"/>
  <c r="M587" i="38"/>
  <c r="H587" i="38"/>
  <c r="BB587" i="38"/>
  <c r="P587" i="38"/>
  <c r="AB587" i="38"/>
  <c r="X587" i="38"/>
  <c r="AF587" i="38"/>
  <c r="AO587" i="38"/>
  <c r="K587" i="38"/>
  <c r="Y587" i="38"/>
  <c r="AK587" i="38"/>
  <c r="G587" i="38"/>
  <c r="BA587" i="38"/>
  <c r="J587" i="38"/>
  <c r="AN587" i="38"/>
  <c r="N587" i="38"/>
  <c r="AV587" i="38"/>
  <c r="R587" i="38"/>
  <c r="AJ587" i="38"/>
  <c r="AZ587" i="38"/>
  <c r="BD587" i="38"/>
  <c r="BD748" i="38"/>
  <c r="BD470" i="38"/>
  <c r="AM470" i="38"/>
  <c r="G470" i="38"/>
  <c r="AC470" i="38"/>
  <c r="AY470" i="38"/>
  <c r="S470" i="38"/>
  <c r="AG470" i="38"/>
  <c r="R470" i="38"/>
  <c r="H470" i="38"/>
  <c r="AL470" i="38"/>
  <c r="AV470" i="38"/>
  <c r="L470" i="38"/>
  <c r="P470" i="38"/>
  <c r="N470" i="38"/>
  <c r="AE470" i="38"/>
  <c r="BA470" i="38"/>
  <c r="U470" i="38"/>
  <c r="AS470" i="38"/>
  <c r="K470" i="38"/>
  <c r="Y470" i="38"/>
  <c r="AH470" i="38"/>
  <c r="AF470" i="38"/>
  <c r="BB470" i="38"/>
  <c r="J470" i="38"/>
  <c r="AR470" i="38"/>
  <c r="AZ470" i="38"/>
  <c r="AU470" i="38"/>
  <c r="AI470" i="38"/>
  <c r="AW470" i="38"/>
  <c r="F470" i="38"/>
  <c r="Z470" i="38"/>
  <c r="AT470" i="38"/>
  <c r="AQ470" i="38"/>
  <c r="AK470" i="38"/>
  <c r="AA470" i="38"/>
  <c r="Q470" i="38"/>
  <c r="V470" i="38"/>
  <c r="AP470" i="38"/>
  <c r="T470" i="38"/>
  <c r="W470" i="38"/>
  <c r="M470" i="38"/>
  <c r="AO470" i="38"/>
  <c r="AX470" i="38"/>
  <c r="AJ470" i="38"/>
  <c r="X470" i="38"/>
  <c r="O470" i="38"/>
  <c r="E470" i="38"/>
  <c r="I470" i="38"/>
  <c r="AB470" i="38"/>
  <c r="AN470" i="38"/>
  <c r="AD470" i="38"/>
  <c r="BE470" i="38"/>
  <c r="BA667" i="38"/>
  <c r="I667" i="38"/>
  <c r="AQ667" i="38"/>
  <c r="S667" i="38"/>
  <c r="M667" i="38"/>
  <c r="W667" i="38"/>
  <c r="K667" i="38"/>
  <c r="AB667" i="38"/>
  <c r="L667" i="38"/>
  <c r="V667" i="38"/>
  <c r="AP667" i="38"/>
  <c r="AR667" i="38"/>
  <c r="AT667" i="38"/>
  <c r="AS667" i="38"/>
  <c r="U667" i="38"/>
  <c r="AI667" i="38"/>
  <c r="AW667" i="38"/>
  <c r="Y667" i="38"/>
  <c r="AM667" i="38"/>
  <c r="T667" i="38"/>
  <c r="J667" i="38"/>
  <c r="AV667" i="38"/>
  <c r="AJ667" i="38"/>
  <c r="P667" i="38"/>
  <c r="X667" i="38"/>
  <c r="Z667" i="38"/>
  <c r="AK667" i="38"/>
  <c r="E667" i="38"/>
  <c r="AA667" i="38"/>
  <c r="AO667" i="38"/>
  <c r="Q667" i="38"/>
  <c r="O667" i="38"/>
  <c r="AZ667" i="38"/>
  <c r="H667" i="38"/>
  <c r="AH667" i="38"/>
  <c r="R667" i="38"/>
  <c r="AX667" i="38"/>
  <c r="N667" i="38"/>
  <c r="AC667" i="38"/>
  <c r="AY667" i="38"/>
  <c r="G667" i="38"/>
  <c r="AG667" i="38"/>
  <c r="AU667" i="38"/>
  <c r="AE667" i="38"/>
  <c r="AN667" i="38"/>
  <c r="AD667" i="38"/>
  <c r="AL667" i="38"/>
  <c r="BB667" i="38"/>
  <c r="F667" i="38"/>
  <c r="AF667" i="38"/>
  <c r="BD667" i="38"/>
  <c r="BE667" i="38"/>
  <c r="BA475" i="38"/>
  <c r="I475" i="38"/>
  <c r="AM475" i="38"/>
  <c r="O475" i="38"/>
  <c r="M475" i="38"/>
  <c r="K475" i="38"/>
  <c r="Q475" i="38"/>
  <c r="AN475" i="38"/>
  <c r="F475" i="38"/>
  <c r="Z475" i="38"/>
  <c r="AZ475" i="38"/>
  <c r="V475" i="38"/>
  <c r="L475" i="38"/>
  <c r="AO475" i="38"/>
  <c r="W475" i="38"/>
  <c r="AI475" i="38"/>
  <c r="AW475" i="38"/>
  <c r="U475" i="38"/>
  <c r="AU475" i="38"/>
  <c r="BE475" i="38"/>
  <c r="J475" i="38"/>
  <c r="P475" i="38"/>
  <c r="N475" i="38"/>
  <c r="AT475" i="38"/>
  <c r="AJ475" i="38"/>
  <c r="AR475" i="38"/>
  <c r="AS475" i="38"/>
  <c r="S475" i="38"/>
  <c r="AA475" i="38"/>
  <c r="AK475" i="38"/>
  <c r="Y475" i="38"/>
  <c r="E475" i="38"/>
  <c r="H475" i="38"/>
  <c r="AP475" i="38"/>
  <c r="AF475" i="38"/>
  <c r="AL475" i="38"/>
  <c r="AB475" i="38"/>
  <c r="AH475" i="38"/>
  <c r="AX475" i="38"/>
  <c r="AC475" i="38"/>
  <c r="AY475" i="38"/>
  <c r="G475" i="38"/>
  <c r="AG475" i="38"/>
  <c r="AE475" i="38"/>
  <c r="AQ475" i="38"/>
  <c r="X475" i="38"/>
  <c r="AD475" i="38"/>
  <c r="AV475" i="38"/>
  <c r="T475" i="38"/>
  <c r="R475" i="38"/>
  <c r="BB475" i="38"/>
  <c r="BD475" i="38"/>
  <c r="AC460" i="38"/>
  <c r="AY460" i="38"/>
  <c r="S460" i="38"/>
  <c r="AG460" i="38"/>
  <c r="AM460" i="38"/>
  <c r="O460" i="38"/>
  <c r="AT460" i="38"/>
  <c r="AP460" i="38"/>
  <c r="AX460" i="38"/>
  <c r="Z460" i="38"/>
  <c r="AL460" i="38"/>
  <c r="AZ460" i="38"/>
  <c r="BA460" i="38"/>
  <c r="U460" i="38"/>
  <c r="AQ460" i="38"/>
  <c r="K460" i="38"/>
  <c r="Y460" i="38"/>
  <c r="G460" i="38"/>
  <c r="AU460" i="38"/>
  <c r="P460" i="38"/>
  <c r="AN460" i="38"/>
  <c r="X460" i="38"/>
  <c r="AR460" i="38"/>
  <c r="BB460" i="38"/>
  <c r="J460" i="38"/>
  <c r="BE460" i="38"/>
  <c r="AS460" i="38"/>
  <c r="M460" i="38"/>
  <c r="AI460" i="38"/>
  <c r="AW460" i="38"/>
  <c r="Q460" i="38"/>
  <c r="AE460" i="38"/>
  <c r="N460" i="38"/>
  <c r="AV460" i="38"/>
  <c r="R460" i="38"/>
  <c r="AB460" i="38"/>
  <c r="F460" i="38"/>
  <c r="AF460" i="38"/>
  <c r="H460" i="38"/>
  <c r="AK460" i="38"/>
  <c r="E460" i="38"/>
  <c r="AA460" i="38"/>
  <c r="AO460" i="38"/>
  <c r="I460" i="38"/>
  <c r="W460" i="38"/>
  <c r="AD460" i="38"/>
  <c r="T460" i="38"/>
  <c r="AH460" i="38"/>
  <c r="AJ460" i="38"/>
  <c r="V460" i="38"/>
  <c r="L460" i="38"/>
  <c r="BD460" i="38"/>
  <c r="BD597" i="38"/>
  <c r="AI597" i="38"/>
  <c r="AW597" i="38"/>
  <c r="Q597" i="38"/>
  <c r="AE597" i="38"/>
  <c r="AS597" i="38"/>
  <c r="AC597" i="38"/>
  <c r="AD597" i="38"/>
  <c r="F597" i="38"/>
  <c r="R597" i="38"/>
  <c r="N597" i="38"/>
  <c r="P597" i="38"/>
  <c r="AB597" i="38"/>
  <c r="AR597" i="38"/>
  <c r="AA597" i="38"/>
  <c r="AO597" i="38"/>
  <c r="I597" i="38"/>
  <c r="W597" i="38"/>
  <c r="E597" i="38"/>
  <c r="AY597" i="38"/>
  <c r="J597" i="38"/>
  <c r="V597" i="38"/>
  <c r="BB597" i="38"/>
  <c r="AT597" i="38"/>
  <c r="AP597" i="38"/>
  <c r="AL597" i="38"/>
  <c r="S597" i="38"/>
  <c r="AU597" i="38"/>
  <c r="AK597" i="38"/>
  <c r="L597" i="38"/>
  <c r="AH597" i="38"/>
  <c r="H597" i="38"/>
  <c r="G597" i="38"/>
  <c r="AM597" i="38"/>
  <c r="M597" i="38"/>
  <c r="AV597" i="38"/>
  <c r="AX597" i="38"/>
  <c r="AZ597" i="38"/>
  <c r="BA597" i="38"/>
  <c r="AG597" i="38"/>
  <c r="O597" i="38"/>
  <c r="U597" i="38"/>
  <c r="AJ597" i="38"/>
  <c r="AF597" i="38"/>
  <c r="T597" i="38"/>
  <c r="AQ597" i="38"/>
  <c r="Y597" i="38"/>
  <c r="K597" i="38"/>
  <c r="BE597" i="38"/>
  <c r="X597" i="38"/>
  <c r="Z597" i="38"/>
  <c r="AN597" i="38"/>
  <c r="BA610" i="38"/>
  <c r="U610" i="38"/>
  <c r="AS610" i="38"/>
  <c r="K610" i="38"/>
  <c r="Y610" i="38"/>
  <c r="G610" i="38"/>
  <c r="O610" i="38"/>
  <c r="F610" i="38"/>
  <c r="X610" i="38"/>
  <c r="AD610" i="38"/>
  <c r="H610" i="38"/>
  <c r="AQ610" i="38"/>
  <c r="M610" i="38"/>
  <c r="AI610" i="38"/>
  <c r="AW610" i="38"/>
  <c r="Q610" i="38"/>
  <c r="AE610" i="38"/>
  <c r="AJ610" i="38"/>
  <c r="BB610" i="38"/>
  <c r="J610" i="38"/>
  <c r="AH610" i="38"/>
  <c r="T610" i="38"/>
  <c r="AK610" i="38"/>
  <c r="E610" i="38"/>
  <c r="AA610" i="38"/>
  <c r="AO610" i="38"/>
  <c r="I610" i="38"/>
  <c r="W610" i="38"/>
  <c r="V610" i="38"/>
  <c r="AN610" i="38"/>
  <c r="AP610" i="38"/>
  <c r="R610" i="38"/>
  <c r="AZ610" i="38"/>
  <c r="AT610" i="38"/>
  <c r="AC610" i="38"/>
  <c r="AY610" i="38"/>
  <c r="S610" i="38"/>
  <c r="AG610" i="38"/>
  <c r="AM610" i="38"/>
  <c r="AU610" i="38"/>
  <c r="P610" i="38"/>
  <c r="N610" i="38"/>
  <c r="AB610" i="38"/>
  <c r="L610" i="38"/>
  <c r="AX610" i="38"/>
  <c r="Z610" i="38"/>
  <c r="AL610" i="38"/>
  <c r="AV610" i="38"/>
  <c r="BD610" i="38"/>
  <c r="AR610" i="38"/>
  <c r="AF610" i="38"/>
  <c r="BE610" i="38"/>
  <c r="M595" i="38"/>
  <c r="AM595" i="38"/>
  <c r="O595" i="38"/>
  <c r="AC595" i="38"/>
  <c r="AA595" i="38"/>
  <c r="S595" i="38"/>
  <c r="V595" i="38"/>
  <c r="AZ595" i="38"/>
  <c r="AT595" i="38"/>
  <c r="AH595" i="38"/>
  <c r="AW595" i="38"/>
  <c r="Y595" i="38"/>
  <c r="AE595" i="38"/>
  <c r="BA595" i="38"/>
  <c r="I595" i="38"/>
  <c r="AY595" i="38"/>
  <c r="AI595" i="38"/>
  <c r="AL595" i="38"/>
  <c r="AJ595" i="38"/>
  <c r="P595" i="38"/>
  <c r="AG595" i="38"/>
  <c r="W595" i="38"/>
  <c r="E595" i="38"/>
  <c r="F595" i="38"/>
  <c r="AD595" i="38"/>
  <c r="AB595" i="38"/>
  <c r="R595" i="38"/>
  <c r="H595" i="38"/>
  <c r="Q595" i="38"/>
  <c r="AS595" i="38"/>
  <c r="G595" i="38"/>
  <c r="BB595" i="38"/>
  <c r="AV595" i="38"/>
  <c r="J595" i="38"/>
  <c r="AX595" i="38"/>
  <c r="L595" i="38"/>
  <c r="AU595" i="38"/>
  <c r="AK595" i="38"/>
  <c r="AQ595" i="38"/>
  <c r="AF595" i="38"/>
  <c r="AR595" i="38"/>
  <c r="AP595" i="38"/>
  <c r="T595" i="38"/>
  <c r="AO595" i="38"/>
  <c r="K595" i="38"/>
  <c r="U595" i="38"/>
  <c r="BE595" i="38"/>
  <c r="N595" i="38"/>
  <c r="X595" i="38"/>
  <c r="AN595" i="38"/>
  <c r="Z595" i="38"/>
  <c r="BD595" i="38"/>
  <c r="AG477" i="38"/>
  <c r="AU477" i="38"/>
  <c r="AA477" i="38"/>
  <c r="AK477" i="38"/>
  <c r="E477" i="38"/>
  <c r="BE477" i="38"/>
  <c r="T477" i="38"/>
  <c r="J477" i="38"/>
  <c r="H477" i="38"/>
  <c r="AL477" i="38"/>
  <c r="BB477" i="38"/>
  <c r="N477" i="38"/>
  <c r="AX477" i="38"/>
  <c r="S477" i="38"/>
  <c r="AM477" i="38"/>
  <c r="G477" i="38"/>
  <c r="W477" i="38"/>
  <c r="AQ477" i="38"/>
  <c r="U477" i="38"/>
  <c r="AJ477" i="38"/>
  <c r="R477" i="38"/>
  <c r="X477" i="38"/>
  <c r="AP477" i="38"/>
  <c r="L477" i="38"/>
  <c r="AT477" i="38"/>
  <c r="AY477" i="38"/>
  <c r="AC477" i="38"/>
  <c r="Y477" i="38"/>
  <c r="BA477" i="38"/>
  <c r="O477" i="38"/>
  <c r="K477" i="38"/>
  <c r="AW477" i="38"/>
  <c r="AZ477" i="38"/>
  <c r="P477" i="38"/>
  <c r="AN477" i="38"/>
  <c r="AH477" i="38"/>
  <c r="AB477" i="38"/>
  <c r="Z477" i="38"/>
  <c r="AO477" i="38"/>
  <c r="I477" i="38"/>
  <c r="Q477" i="38"/>
  <c r="AS477" i="38"/>
  <c r="M477" i="38"/>
  <c r="AI477" i="38"/>
  <c r="AE477" i="38"/>
  <c r="AD477" i="38"/>
  <c r="V477" i="38"/>
  <c r="F477" i="38"/>
  <c r="AF477" i="38"/>
  <c r="AR477" i="38"/>
  <c r="AV477" i="38"/>
  <c r="BD477" i="38"/>
  <c r="AC680" i="38"/>
  <c r="AY680" i="38"/>
  <c r="S680" i="38"/>
  <c r="AG680" i="38"/>
  <c r="AM680" i="38"/>
  <c r="AU680" i="38"/>
  <c r="AR680" i="38"/>
  <c r="AJ680" i="38"/>
  <c r="F680" i="38"/>
  <c r="AD680" i="38"/>
  <c r="AV680" i="38"/>
  <c r="AL680" i="38"/>
  <c r="BA680" i="38"/>
  <c r="U680" i="38"/>
  <c r="AQ680" i="38"/>
  <c r="K680" i="38"/>
  <c r="Y680" i="38"/>
  <c r="G680" i="38"/>
  <c r="O680" i="38"/>
  <c r="AT680" i="38"/>
  <c r="P680" i="38"/>
  <c r="N680" i="38"/>
  <c r="X680" i="38"/>
  <c r="AF680" i="38"/>
  <c r="AZ680" i="38"/>
  <c r="AS680" i="38"/>
  <c r="M680" i="38"/>
  <c r="AI680" i="38"/>
  <c r="AW680" i="38"/>
  <c r="Q680" i="38"/>
  <c r="AE680" i="38"/>
  <c r="Z680" i="38"/>
  <c r="AB680" i="38"/>
  <c r="R680" i="38"/>
  <c r="J680" i="38"/>
  <c r="V680" i="38"/>
  <c r="T680" i="38"/>
  <c r="L680" i="38"/>
  <c r="AK680" i="38"/>
  <c r="E680" i="38"/>
  <c r="AA680" i="38"/>
  <c r="AO680" i="38"/>
  <c r="I680" i="38"/>
  <c r="W680" i="38"/>
  <c r="H680" i="38"/>
  <c r="AN680" i="38"/>
  <c r="BB680" i="38"/>
  <c r="AP680" i="38"/>
  <c r="AH680" i="38"/>
  <c r="AX680" i="38"/>
  <c r="BE680" i="38"/>
  <c r="BD680" i="38"/>
  <c r="AU466" i="38"/>
  <c r="E466" i="38"/>
  <c r="AA466" i="38"/>
  <c r="AM466" i="38"/>
  <c r="I466" i="38"/>
  <c r="O466" i="38"/>
  <c r="F466" i="38"/>
  <c r="AJ466" i="38"/>
  <c r="Z466" i="38"/>
  <c r="AF466" i="38"/>
  <c r="T466" i="38"/>
  <c r="AB466" i="38"/>
  <c r="AH466" i="38"/>
  <c r="AC466" i="38"/>
  <c r="AY466" i="38"/>
  <c r="S466" i="38"/>
  <c r="AG466" i="38"/>
  <c r="AE466" i="38"/>
  <c r="G466" i="38"/>
  <c r="V466" i="38"/>
  <c r="AV466" i="38"/>
  <c r="AP466" i="38"/>
  <c r="N466" i="38"/>
  <c r="AZ466" i="38"/>
  <c r="R466" i="38"/>
  <c r="M466" i="38"/>
  <c r="AW466" i="38"/>
  <c r="AS466" i="38"/>
  <c r="BB466" i="38"/>
  <c r="AR466" i="38"/>
  <c r="AX466" i="38"/>
  <c r="BA466" i="38"/>
  <c r="AO466" i="38"/>
  <c r="Y466" i="38"/>
  <c r="AK466" i="38"/>
  <c r="H466" i="38"/>
  <c r="AD466" i="38"/>
  <c r="P466" i="38"/>
  <c r="AQ466" i="38"/>
  <c r="AI466" i="38"/>
  <c r="Q466" i="38"/>
  <c r="BE466" i="38"/>
  <c r="J466" i="38"/>
  <c r="AT466" i="38"/>
  <c r="AN466" i="38"/>
  <c r="U466" i="38"/>
  <c r="K466" i="38"/>
  <c r="W466" i="38"/>
  <c r="AL466" i="38"/>
  <c r="L466" i="38"/>
  <c r="X466" i="38"/>
  <c r="BD466" i="38"/>
  <c r="BE600" i="38"/>
  <c r="BD600" i="38"/>
  <c r="AQ600" i="38"/>
  <c r="K600" i="38"/>
  <c r="Y600" i="38"/>
  <c r="AM600" i="38"/>
  <c r="G600" i="38"/>
  <c r="AS600" i="38"/>
  <c r="X600" i="38"/>
  <c r="L600" i="38"/>
  <c r="R600" i="38"/>
  <c r="H600" i="38"/>
  <c r="AJ600" i="38"/>
  <c r="AX600" i="38"/>
  <c r="AH600" i="38"/>
  <c r="AI600" i="38"/>
  <c r="AW600" i="38"/>
  <c r="Q600" i="38"/>
  <c r="AE600" i="38"/>
  <c r="AC600" i="38"/>
  <c r="M600" i="38"/>
  <c r="J600" i="38"/>
  <c r="AV600" i="38"/>
  <c r="V600" i="38"/>
  <c r="AN600" i="38"/>
  <c r="F600" i="38"/>
  <c r="AT600" i="38"/>
  <c r="AA600" i="38"/>
  <c r="AO600" i="38"/>
  <c r="I600" i="38"/>
  <c r="W600" i="38"/>
  <c r="BA600" i="38"/>
  <c r="AK600" i="38"/>
  <c r="AZ600" i="38"/>
  <c r="AD600" i="38"/>
  <c r="AP600" i="38"/>
  <c r="AL600" i="38"/>
  <c r="AB600" i="38"/>
  <c r="AF600" i="38"/>
  <c r="AY600" i="38"/>
  <c r="S600" i="38"/>
  <c r="AG600" i="38"/>
  <c r="AU600" i="38"/>
  <c r="O600" i="38"/>
  <c r="U600" i="38"/>
  <c r="E600" i="38"/>
  <c r="BB600" i="38"/>
  <c r="P600" i="38"/>
  <c r="T600" i="38"/>
  <c r="Z600" i="38"/>
  <c r="AR600" i="38"/>
  <c r="N600" i="38"/>
  <c r="AS454" i="38"/>
  <c r="K454" i="38"/>
  <c r="Y454" i="38"/>
  <c r="AM454" i="38"/>
  <c r="G454" i="38"/>
  <c r="E454" i="38"/>
  <c r="J454" i="38"/>
  <c r="AR454" i="38"/>
  <c r="AT454" i="38"/>
  <c r="R454" i="38"/>
  <c r="H454" i="38"/>
  <c r="F454" i="38"/>
  <c r="BB454" i="38"/>
  <c r="BE454" i="38"/>
  <c r="AI454" i="38"/>
  <c r="AW454" i="38"/>
  <c r="Q454" i="38"/>
  <c r="AE454" i="38"/>
  <c r="AU454" i="38"/>
  <c r="AC454" i="38"/>
  <c r="Z454" i="38"/>
  <c r="X454" i="38"/>
  <c r="T454" i="38"/>
  <c r="AH454" i="38"/>
  <c r="P454" i="38"/>
  <c r="AL454" i="38"/>
  <c r="AA454" i="38"/>
  <c r="AO454" i="38"/>
  <c r="I454" i="38"/>
  <c r="W454" i="38"/>
  <c r="M454" i="38"/>
  <c r="BA454" i="38"/>
  <c r="AP454" i="38"/>
  <c r="N454" i="38"/>
  <c r="AZ454" i="38"/>
  <c r="AX454" i="38"/>
  <c r="V454" i="38"/>
  <c r="AF454" i="38"/>
  <c r="AY454" i="38"/>
  <c r="S454" i="38"/>
  <c r="AG454" i="38"/>
  <c r="AQ454" i="38"/>
  <c r="O454" i="38"/>
  <c r="AK454" i="38"/>
  <c r="U454" i="38"/>
  <c r="L454" i="38"/>
  <c r="AD454" i="38"/>
  <c r="AV454" i="38"/>
  <c r="AB454" i="38"/>
  <c r="AN454" i="38"/>
  <c r="AJ454" i="38"/>
  <c r="BD454" i="38"/>
  <c r="AM685" i="38"/>
  <c r="G685" i="38"/>
  <c r="Y685" i="38"/>
  <c r="AY685" i="38"/>
  <c r="O685" i="38"/>
  <c r="S685" i="38"/>
  <c r="AS685" i="38"/>
  <c r="M685" i="38"/>
  <c r="AI685" i="38"/>
  <c r="U685" i="38"/>
  <c r="I685" i="38"/>
  <c r="V685" i="38"/>
  <c r="BB685" i="38"/>
  <c r="AD685" i="38"/>
  <c r="Z685" i="38"/>
  <c r="AH685" i="38"/>
  <c r="AZ685" i="38"/>
  <c r="AU685" i="38"/>
  <c r="AA685" i="38"/>
  <c r="AK685" i="38"/>
  <c r="E685" i="38"/>
  <c r="W685" i="38"/>
  <c r="AW685" i="38"/>
  <c r="AG685" i="38"/>
  <c r="X685" i="38"/>
  <c r="P685" i="38"/>
  <c r="F685" i="38"/>
  <c r="H685" i="38"/>
  <c r="AT685" i="38"/>
  <c r="AF685" i="38"/>
  <c r="AE685" i="38"/>
  <c r="K685" i="38"/>
  <c r="AP685" i="38"/>
  <c r="AJ685" i="38"/>
  <c r="AL685" i="38"/>
  <c r="T685" i="38"/>
  <c r="BA685" i="38"/>
  <c r="AC685" i="38"/>
  <c r="AB685" i="38"/>
  <c r="R685" i="38"/>
  <c r="AX685" i="38"/>
  <c r="Q685" i="38"/>
  <c r="AO685" i="38"/>
  <c r="AN685" i="38"/>
  <c r="BE685" i="38"/>
  <c r="N685" i="38"/>
  <c r="AQ685" i="38"/>
  <c r="J685" i="38"/>
  <c r="AV685" i="38"/>
  <c r="AR685" i="38"/>
  <c r="L685" i="38"/>
  <c r="BD685" i="38"/>
  <c r="BE604" i="38"/>
  <c r="AS604" i="38"/>
  <c r="M604" i="38"/>
  <c r="AI604" i="38"/>
  <c r="AW604" i="38"/>
  <c r="Q604" i="38"/>
  <c r="AE604" i="38"/>
  <c r="V604" i="38"/>
  <c r="L604" i="38"/>
  <c r="J604" i="38"/>
  <c r="F604" i="38"/>
  <c r="T604" i="38"/>
  <c r="P604" i="38"/>
  <c r="AH604" i="38"/>
  <c r="AK604" i="38"/>
  <c r="E604" i="38"/>
  <c r="AA604" i="38"/>
  <c r="AO604" i="38"/>
  <c r="I604" i="38"/>
  <c r="W604" i="38"/>
  <c r="BB604" i="38"/>
  <c r="AB604" i="38"/>
  <c r="AZ604" i="38"/>
  <c r="AL604" i="38"/>
  <c r="AN604" i="38"/>
  <c r="AX604" i="38"/>
  <c r="AC604" i="38"/>
  <c r="AY604" i="38"/>
  <c r="S604" i="38"/>
  <c r="AG604" i="38"/>
  <c r="AM604" i="38"/>
  <c r="O604" i="38"/>
  <c r="AR604" i="38"/>
  <c r="AF604" i="38"/>
  <c r="Z604" i="38"/>
  <c r="AD604" i="38"/>
  <c r="AP604" i="38"/>
  <c r="AJ604" i="38"/>
  <c r="BA604" i="38"/>
  <c r="U604" i="38"/>
  <c r="AQ604" i="38"/>
  <c r="K604" i="38"/>
  <c r="Y604" i="38"/>
  <c r="G604" i="38"/>
  <c r="AU604" i="38"/>
  <c r="AT604" i="38"/>
  <c r="H604" i="38"/>
  <c r="N604" i="38"/>
  <c r="R604" i="38"/>
  <c r="X604" i="38"/>
  <c r="AV604" i="38"/>
  <c r="BD604" i="38"/>
  <c r="BD534" i="38"/>
  <c r="BE465" i="38"/>
  <c r="BD465" i="38"/>
  <c r="AG465" i="38"/>
  <c r="AU465" i="38"/>
  <c r="O465" i="38"/>
  <c r="AK465" i="38"/>
  <c r="M465" i="38"/>
  <c r="S465" i="38"/>
  <c r="AN465" i="38"/>
  <c r="AP465" i="38"/>
  <c r="N465" i="38"/>
  <c r="AF465" i="38"/>
  <c r="J465" i="38"/>
  <c r="T465" i="38"/>
  <c r="Y465" i="38"/>
  <c r="AM465" i="38"/>
  <c r="K465" i="38"/>
  <c r="AC465" i="38"/>
  <c r="AI465" i="38"/>
  <c r="I465" i="38"/>
  <c r="F465" i="38"/>
  <c r="L465" i="38"/>
  <c r="AT465" i="38"/>
  <c r="AV465" i="38"/>
  <c r="AZ465" i="38"/>
  <c r="AH465" i="38"/>
  <c r="AW465" i="38"/>
  <c r="Q465" i="38"/>
  <c r="AE465" i="38"/>
  <c r="BA465" i="38"/>
  <c r="U465" i="38"/>
  <c r="AA465" i="38"/>
  <c r="H465" i="38"/>
  <c r="AL465" i="38"/>
  <c r="AB465" i="38"/>
  <c r="AX465" i="38"/>
  <c r="V465" i="38"/>
  <c r="AQ465" i="38"/>
  <c r="AJ465" i="38"/>
  <c r="AO465" i="38"/>
  <c r="E465" i="38"/>
  <c r="W465" i="38"/>
  <c r="AS465" i="38"/>
  <c r="G465" i="38"/>
  <c r="AY465" i="38"/>
  <c r="X465" i="38"/>
  <c r="R465" i="38"/>
  <c r="AR465" i="38"/>
  <c r="P465" i="38"/>
  <c r="BB465" i="38"/>
  <c r="AD465" i="38"/>
  <c r="Z465" i="38"/>
  <c r="BD602" i="38"/>
  <c r="AC602" i="38"/>
  <c r="AY602" i="38"/>
  <c r="S602" i="38"/>
  <c r="AG602" i="38"/>
  <c r="AQ602" i="38"/>
  <c r="AE602" i="38"/>
  <c r="P602" i="38"/>
  <c r="N602" i="38"/>
  <c r="X602" i="38"/>
  <c r="T602" i="38"/>
  <c r="AX602" i="38"/>
  <c r="Z602" i="38"/>
  <c r="BA602" i="38"/>
  <c r="U602" i="38"/>
  <c r="AS602" i="38"/>
  <c r="K602" i="38"/>
  <c r="Y602" i="38"/>
  <c r="O602" i="38"/>
  <c r="W602" i="38"/>
  <c r="R602" i="38"/>
  <c r="J602" i="38"/>
  <c r="V602" i="38"/>
  <c r="AZ602" i="38"/>
  <c r="F602" i="38"/>
  <c r="L602" i="38"/>
  <c r="E602" i="38"/>
  <c r="AO602" i="38"/>
  <c r="G602" i="38"/>
  <c r="AN602" i="38"/>
  <c r="AB602" i="38"/>
  <c r="AT602" i="38"/>
  <c r="AU602" i="38"/>
  <c r="AI602" i="38"/>
  <c r="Q602" i="38"/>
  <c r="BE602" i="38"/>
  <c r="AP602" i="38"/>
  <c r="AL602" i="38"/>
  <c r="AH602" i="38"/>
  <c r="AK602" i="38"/>
  <c r="AA602" i="38"/>
  <c r="I602" i="38"/>
  <c r="AJ602" i="38"/>
  <c r="AD602" i="38"/>
  <c r="AF602" i="38"/>
  <c r="H602" i="38"/>
  <c r="M602" i="38"/>
  <c r="AW602" i="38"/>
  <c r="AM602" i="38"/>
  <c r="BB602" i="38"/>
  <c r="AV602" i="38"/>
  <c r="AR602" i="38"/>
  <c r="BE592" i="38"/>
  <c r="AA592" i="38"/>
  <c r="AM592" i="38"/>
  <c r="G592" i="38"/>
  <c r="BA592" i="38"/>
  <c r="AW592" i="38"/>
  <c r="M592" i="38"/>
  <c r="AV592" i="38"/>
  <c r="H592" i="38"/>
  <c r="AL592" i="38"/>
  <c r="AD592" i="38"/>
  <c r="AR592" i="38"/>
  <c r="AZ592" i="38"/>
  <c r="AY592" i="38"/>
  <c r="S592" i="38"/>
  <c r="AE592" i="38"/>
  <c r="AO592" i="38"/>
  <c r="AK592" i="38"/>
  <c r="AG592" i="38"/>
  <c r="AS592" i="38"/>
  <c r="V592" i="38"/>
  <c r="X592" i="38"/>
  <c r="AP592" i="38"/>
  <c r="Z592" i="38"/>
  <c r="AT592" i="38"/>
  <c r="J592" i="38"/>
  <c r="AQ592" i="38"/>
  <c r="K592" i="38"/>
  <c r="W592" i="38"/>
  <c r="Y592" i="38"/>
  <c r="U592" i="38"/>
  <c r="Q592" i="38"/>
  <c r="P592" i="38"/>
  <c r="BB592" i="38"/>
  <c r="AN592" i="38"/>
  <c r="AX592" i="38"/>
  <c r="AB592" i="38"/>
  <c r="AH592" i="38"/>
  <c r="N592" i="38"/>
  <c r="AI592" i="38"/>
  <c r="AU592" i="38"/>
  <c r="O592" i="38"/>
  <c r="I592" i="38"/>
  <c r="E592" i="38"/>
  <c r="AC592" i="38"/>
  <c r="AF592" i="38"/>
  <c r="R592" i="38"/>
  <c r="F592" i="38"/>
  <c r="AJ592" i="38"/>
  <c r="L592" i="38"/>
  <c r="T592" i="38"/>
  <c r="BD592" i="38"/>
  <c r="BE453" i="38"/>
  <c r="AA453" i="38"/>
  <c r="AO453" i="38"/>
  <c r="K453" i="38"/>
  <c r="W453" i="38"/>
  <c r="U453" i="38"/>
  <c r="G453" i="38"/>
  <c r="AN453" i="38"/>
  <c r="R453" i="38"/>
  <c r="N453" i="38"/>
  <c r="AF453" i="38"/>
  <c r="AH453" i="38"/>
  <c r="AJ453" i="38"/>
  <c r="AW453" i="38"/>
  <c r="S453" i="38"/>
  <c r="AG453" i="38"/>
  <c r="AU453" i="38"/>
  <c r="O453" i="38"/>
  <c r="AS453" i="38"/>
  <c r="AC453" i="38"/>
  <c r="F453" i="38"/>
  <c r="L453" i="38"/>
  <c r="AT453" i="38"/>
  <c r="AV453" i="38"/>
  <c r="T453" i="38"/>
  <c r="AX453" i="38"/>
  <c r="AQ453" i="38"/>
  <c r="Y453" i="38"/>
  <c r="I453" i="38"/>
  <c r="H453" i="38"/>
  <c r="AB453" i="38"/>
  <c r="V453" i="38"/>
  <c r="AZ453" i="38"/>
  <c r="AI453" i="38"/>
  <c r="Q453" i="38"/>
  <c r="BA453" i="38"/>
  <c r="X453" i="38"/>
  <c r="AR453" i="38"/>
  <c r="BB453" i="38"/>
  <c r="M453" i="38"/>
  <c r="AM453" i="38"/>
  <c r="E453" i="38"/>
  <c r="AL453" i="38"/>
  <c r="AP453" i="38"/>
  <c r="Z453" i="38"/>
  <c r="AY453" i="38"/>
  <c r="AE453" i="38"/>
  <c r="AK453" i="38"/>
  <c r="J453" i="38"/>
  <c r="P453" i="38"/>
  <c r="AD453" i="38"/>
  <c r="BD453" i="38"/>
  <c r="BD670" i="38"/>
  <c r="BE670" i="38"/>
  <c r="Y670" i="38"/>
  <c r="AM670" i="38"/>
  <c r="G670" i="38"/>
  <c r="AC670" i="38"/>
  <c r="AY670" i="38"/>
  <c r="AI670" i="38"/>
  <c r="BB670" i="38"/>
  <c r="AN670" i="38"/>
  <c r="R670" i="38"/>
  <c r="V670" i="38"/>
  <c r="L670" i="38"/>
  <c r="H670" i="38"/>
  <c r="AW670" i="38"/>
  <c r="Q670" i="38"/>
  <c r="AE670" i="38"/>
  <c r="BA670" i="38"/>
  <c r="U670" i="38"/>
  <c r="S670" i="38"/>
  <c r="AA670" i="38"/>
  <c r="AH670" i="38"/>
  <c r="J670" i="38"/>
  <c r="F670" i="38"/>
  <c r="AF670" i="38"/>
  <c r="AV670" i="38"/>
  <c r="T670" i="38"/>
  <c r="AO670" i="38"/>
  <c r="I670" i="38"/>
  <c r="W670" i="38"/>
  <c r="AQ670" i="38"/>
  <c r="M670" i="38"/>
  <c r="AS670" i="38"/>
  <c r="N670" i="38"/>
  <c r="AL670" i="38"/>
  <c r="AX670" i="38"/>
  <c r="AP670" i="38"/>
  <c r="AD670" i="38"/>
  <c r="P670" i="38"/>
  <c r="AR670" i="38"/>
  <c r="AG670" i="38"/>
  <c r="AU670" i="38"/>
  <c r="O670" i="38"/>
  <c r="AK670" i="38"/>
  <c r="E670" i="38"/>
  <c r="K670" i="38"/>
  <c r="AT670" i="38"/>
  <c r="AB670" i="38"/>
  <c r="X670" i="38"/>
  <c r="AZ670" i="38"/>
  <c r="Z670" i="38"/>
  <c r="AJ670" i="38"/>
  <c r="BE663" i="38"/>
  <c r="AX663" i="38"/>
  <c r="W663" i="38"/>
  <c r="AP663" i="38"/>
  <c r="AL663" i="38"/>
  <c r="AQ663" i="38"/>
  <c r="H663" i="38"/>
  <c r="AZ663" i="38"/>
  <c r="AU663" i="38"/>
  <c r="BA663" i="38"/>
  <c r="V663" i="38"/>
  <c r="AD663" i="38"/>
  <c r="AW663" i="38"/>
  <c r="U663" i="38"/>
  <c r="P663" i="38"/>
  <c r="AS663" i="38"/>
  <c r="X663" i="38"/>
  <c r="M663" i="38"/>
  <c r="G663" i="38"/>
  <c r="AR663" i="38"/>
  <c r="AH663" i="38"/>
  <c r="AY663" i="38"/>
  <c r="AA663" i="38"/>
  <c r="N663" i="38"/>
  <c r="O663" i="38"/>
  <c r="Y663" i="38"/>
  <c r="AN663" i="38"/>
  <c r="AF663" i="38"/>
  <c r="T663" i="38"/>
  <c r="R663" i="38"/>
  <c r="I663" i="38"/>
  <c r="AG663" i="38"/>
  <c r="F663" i="38"/>
  <c r="BB663" i="38"/>
  <c r="AM663" i="38"/>
  <c r="AT663" i="38"/>
  <c r="J663" i="38"/>
  <c r="Q663" i="38"/>
  <c r="AE663" i="38"/>
  <c r="L663" i="38"/>
  <c r="E663" i="38"/>
  <c r="AJ663" i="38"/>
  <c r="AB663" i="38"/>
  <c r="AK663" i="38"/>
  <c r="S663" i="38"/>
  <c r="Z663" i="38"/>
  <c r="AC663" i="38"/>
  <c r="AO663" i="38"/>
  <c r="K663" i="38"/>
  <c r="AV663" i="38"/>
  <c r="AI663" i="38"/>
  <c r="AW672" i="38"/>
  <c r="Q672" i="38"/>
  <c r="AE672" i="38"/>
  <c r="BA672" i="38"/>
  <c r="U672" i="38"/>
  <c r="S672" i="38"/>
  <c r="AA672" i="38"/>
  <c r="L672" i="38"/>
  <c r="F672" i="38"/>
  <c r="AZ672" i="38"/>
  <c r="N672" i="38"/>
  <c r="R672" i="38"/>
  <c r="AB672" i="38"/>
  <c r="AO672" i="38"/>
  <c r="I672" i="38"/>
  <c r="W672" i="38"/>
  <c r="AS672" i="38"/>
  <c r="M672" i="38"/>
  <c r="AQ672" i="38"/>
  <c r="J672" i="38"/>
  <c r="H672" i="38"/>
  <c r="P672" i="38"/>
  <c r="AT672" i="38"/>
  <c r="AJ672" i="38"/>
  <c r="BB672" i="38"/>
  <c r="X672" i="38"/>
  <c r="AG672" i="38"/>
  <c r="AU672" i="38"/>
  <c r="O672" i="38"/>
  <c r="AK672" i="38"/>
  <c r="E672" i="38"/>
  <c r="K672" i="38"/>
  <c r="AP672" i="38"/>
  <c r="AX672" i="38"/>
  <c r="BE672" i="38"/>
  <c r="AH672" i="38"/>
  <c r="AV672" i="38"/>
  <c r="AN672" i="38"/>
  <c r="V672" i="38"/>
  <c r="Y672" i="38"/>
  <c r="AM672" i="38"/>
  <c r="G672" i="38"/>
  <c r="AC672" i="38"/>
  <c r="AY672" i="38"/>
  <c r="AI672" i="38"/>
  <c r="AF672" i="38"/>
  <c r="AR672" i="38"/>
  <c r="T672" i="38"/>
  <c r="AL672" i="38"/>
  <c r="Z672" i="38"/>
  <c r="AD672" i="38"/>
  <c r="BD672" i="38"/>
  <c r="AG476" i="38"/>
  <c r="AU476" i="38"/>
  <c r="O476" i="38"/>
  <c r="AK476" i="38"/>
  <c r="E476" i="38"/>
  <c r="S476" i="38"/>
  <c r="AL476" i="38"/>
  <c r="T476" i="38"/>
  <c r="Z476" i="38"/>
  <c r="AR476" i="38"/>
  <c r="N476" i="38"/>
  <c r="AV476" i="38"/>
  <c r="Y476" i="38"/>
  <c r="AM476" i="38"/>
  <c r="G476" i="38"/>
  <c r="AC476" i="38"/>
  <c r="AI476" i="38"/>
  <c r="AQ476" i="38"/>
  <c r="BB476" i="38"/>
  <c r="R476" i="38"/>
  <c r="AP476" i="38"/>
  <c r="AX476" i="38"/>
  <c r="AD476" i="38"/>
  <c r="AJ476" i="38"/>
  <c r="AW476" i="38"/>
  <c r="Q476" i="38"/>
  <c r="AE476" i="38"/>
  <c r="BA476" i="38"/>
  <c r="U476" i="38"/>
  <c r="AA476" i="38"/>
  <c r="F476" i="38"/>
  <c r="AF476" i="38"/>
  <c r="X476" i="38"/>
  <c r="H476" i="38"/>
  <c r="AZ476" i="38"/>
  <c r="AT476" i="38"/>
  <c r="AH476" i="38"/>
  <c r="AO476" i="38"/>
  <c r="I476" i="38"/>
  <c r="W476" i="38"/>
  <c r="AS476" i="38"/>
  <c r="M476" i="38"/>
  <c r="AY476" i="38"/>
  <c r="V476" i="38"/>
  <c r="L476" i="38"/>
  <c r="J476" i="38"/>
  <c r="AN476" i="38"/>
  <c r="K476" i="38"/>
  <c r="P476" i="38"/>
  <c r="AB476" i="38"/>
  <c r="BE476" i="38"/>
  <c r="BD476" i="38"/>
  <c r="BD747" i="38"/>
  <c r="Y588" i="38"/>
  <c r="AM588" i="38"/>
  <c r="G588" i="38"/>
  <c r="AC588" i="38"/>
  <c r="AY588" i="38"/>
  <c r="AI588" i="38"/>
  <c r="X588" i="38"/>
  <c r="AX588" i="38"/>
  <c r="AR588" i="38"/>
  <c r="P588" i="38"/>
  <c r="BB588" i="38"/>
  <c r="AD588" i="38"/>
  <c r="AW588" i="38"/>
  <c r="Q588" i="38"/>
  <c r="AE588" i="38"/>
  <c r="BA588" i="38"/>
  <c r="U588" i="38"/>
  <c r="S588" i="38"/>
  <c r="AA588" i="38"/>
  <c r="AN588" i="38"/>
  <c r="AH588" i="38"/>
  <c r="N588" i="38"/>
  <c r="AF588" i="38"/>
  <c r="AP588" i="38"/>
  <c r="T588" i="38"/>
  <c r="AO588" i="38"/>
  <c r="I588" i="38"/>
  <c r="W588" i="38"/>
  <c r="AS588" i="38"/>
  <c r="M588" i="38"/>
  <c r="AQ588" i="38"/>
  <c r="BE588" i="38"/>
  <c r="F588" i="38"/>
  <c r="L588" i="38"/>
  <c r="AT588" i="38"/>
  <c r="AV588" i="38"/>
  <c r="AZ588" i="38"/>
  <c r="R588" i="38"/>
  <c r="BD588" i="38"/>
  <c r="AG588" i="38"/>
  <c r="AU588" i="38"/>
  <c r="O588" i="38"/>
  <c r="AK588" i="38"/>
  <c r="E588" i="38"/>
  <c r="K588" i="38"/>
  <c r="H588" i="38"/>
  <c r="AL588" i="38"/>
  <c r="AB588" i="38"/>
  <c r="J588" i="38"/>
  <c r="V588" i="38"/>
  <c r="Z588" i="38"/>
  <c r="AJ588" i="38"/>
  <c r="BD744" i="38"/>
  <c r="BD596" i="38"/>
  <c r="AS596" i="38"/>
  <c r="M596" i="38"/>
  <c r="AI596" i="38"/>
  <c r="AW596" i="38"/>
  <c r="Q596" i="38"/>
  <c r="O596" i="38"/>
  <c r="BE596" i="38"/>
  <c r="L596" i="38"/>
  <c r="AZ596" i="38"/>
  <c r="X596" i="38"/>
  <c r="J596" i="38"/>
  <c r="AT596" i="38"/>
  <c r="AF596" i="38"/>
  <c r="AK596" i="38"/>
  <c r="E596" i="38"/>
  <c r="AA596" i="38"/>
  <c r="AO596" i="38"/>
  <c r="I596" i="38"/>
  <c r="AM596" i="38"/>
  <c r="F596" i="38"/>
  <c r="H596" i="38"/>
  <c r="AB596" i="38"/>
  <c r="Z596" i="38"/>
  <c r="AR596" i="38"/>
  <c r="AH596" i="38"/>
  <c r="AN596" i="38"/>
  <c r="AC596" i="38"/>
  <c r="AY596" i="38"/>
  <c r="S596" i="38"/>
  <c r="AG596" i="38"/>
  <c r="W596" i="38"/>
  <c r="G596" i="38"/>
  <c r="AL596" i="38"/>
  <c r="AP596" i="38"/>
  <c r="P596" i="38"/>
  <c r="AJ596" i="38"/>
  <c r="V596" i="38"/>
  <c r="N596" i="38"/>
  <c r="BA596" i="38"/>
  <c r="U596" i="38"/>
  <c r="AQ596" i="38"/>
  <c r="K596" i="38"/>
  <c r="Y596" i="38"/>
  <c r="AU596" i="38"/>
  <c r="AE596" i="38"/>
  <c r="R596" i="38"/>
  <c r="AX596" i="38"/>
  <c r="AV596" i="38"/>
  <c r="T596" i="38"/>
  <c r="BB596" i="38"/>
  <c r="AD596" i="38"/>
  <c r="BD464" i="38"/>
  <c r="AI464" i="38"/>
  <c r="AW464" i="38"/>
  <c r="Q464" i="38"/>
  <c r="AE464" i="38"/>
  <c r="AK464" i="38"/>
  <c r="U464" i="38"/>
  <c r="AD464" i="38"/>
  <c r="L464" i="38"/>
  <c r="X464" i="38"/>
  <c r="V464" i="38"/>
  <c r="AZ464" i="38"/>
  <c r="Z464" i="38"/>
  <c r="AA464" i="38"/>
  <c r="AO464" i="38"/>
  <c r="I464" i="38"/>
  <c r="W464" i="38"/>
  <c r="E464" i="38"/>
  <c r="M464" i="38"/>
  <c r="AT464" i="38"/>
  <c r="R464" i="38"/>
  <c r="T464" i="38"/>
  <c r="AL464" i="38"/>
  <c r="AR464" i="38"/>
  <c r="H464" i="38"/>
  <c r="AQ464" i="38"/>
  <c r="Y464" i="38"/>
  <c r="G464" i="38"/>
  <c r="N464" i="38"/>
  <c r="AX464" i="38"/>
  <c r="AF464" i="38"/>
  <c r="AJ464" i="38"/>
  <c r="S464" i="38"/>
  <c r="AU464" i="38"/>
  <c r="AC464" i="38"/>
  <c r="P464" i="38"/>
  <c r="AB464" i="38"/>
  <c r="AP464" i="38"/>
  <c r="K464" i="38"/>
  <c r="AM464" i="38"/>
  <c r="BA464" i="38"/>
  <c r="AV464" i="38"/>
  <c r="F464" i="38"/>
  <c r="AN464" i="38"/>
  <c r="AY464" i="38"/>
  <c r="AG464" i="38"/>
  <c r="O464" i="38"/>
  <c r="AS464" i="38"/>
  <c r="AH464" i="38"/>
  <c r="BB464" i="38"/>
  <c r="J464" i="38"/>
  <c r="BE464" i="38"/>
  <c r="AM472" i="38"/>
  <c r="G472" i="38"/>
  <c r="AA472" i="38"/>
  <c r="AG472" i="38"/>
  <c r="M472" i="38"/>
  <c r="U472" i="38"/>
  <c r="BE472" i="38"/>
  <c r="P472" i="38"/>
  <c r="V472" i="38"/>
  <c r="T472" i="38"/>
  <c r="AJ472" i="38"/>
  <c r="AZ472" i="38"/>
  <c r="L472" i="38"/>
  <c r="AE472" i="38"/>
  <c r="AY472" i="38"/>
  <c r="S472" i="38"/>
  <c r="Q472" i="38"/>
  <c r="AO472" i="38"/>
  <c r="E472" i="38"/>
  <c r="N472" i="38"/>
  <c r="AV472" i="38"/>
  <c r="AL472" i="38"/>
  <c r="AB472" i="38"/>
  <c r="AP472" i="38"/>
  <c r="AN472" i="38"/>
  <c r="J472" i="38"/>
  <c r="W472" i="38"/>
  <c r="AQ472" i="38"/>
  <c r="K472" i="38"/>
  <c r="AS472" i="38"/>
  <c r="Y472" i="38"/>
  <c r="BA472" i="38"/>
  <c r="AD472" i="38"/>
  <c r="AR472" i="38"/>
  <c r="BB472" i="38"/>
  <c r="R472" i="38"/>
  <c r="Z472" i="38"/>
  <c r="AH472" i="38"/>
  <c r="AU472" i="38"/>
  <c r="O472" i="38"/>
  <c r="AI472" i="38"/>
  <c r="AW472" i="38"/>
  <c r="AC472" i="38"/>
  <c r="I472" i="38"/>
  <c r="AK472" i="38"/>
  <c r="AT472" i="38"/>
  <c r="F472" i="38"/>
  <c r="AF472" i="38"/>
  <c r="AX472" i="38"/>
  <c r="H472" i="38"/>
  <c r="X472" i="38"/>
  <c r="BD472" i="38"/>
  <c r="AC690" i="38"/>
  <c r="BA690" i="38"/>
  <c r="S690" i="38"/>
  <c r="AG690" i="38"/>
  <c r="AQ690" i="38"/>
  <c r="AE690" i="38"/>
  <c r="AP690" i="38"/>
  <c r="AF690" i="38"/>
  <c r="R690" i="38"/>
  <c r="T690" i="38"/>
  <c r="Z690" i="38"/>
  <c r="J690" i="38"/>
  <c r="AY690" i="38"/>
  <c r="U690" i="38"/>
  <c r="AO690" i="38"/>
  <c r="K690" i="38"/>
  <c r="Y690" i="38"/>
  <c r="O690" i="38"/>
  <c r="W690" i="38"/>
  <c r="AJ690" i="38"/>
  <c r="N690" i="38"/>
  <c r="AZ690" i="38"/>
  <c r="H690" i="38"/>
  <c r="P690" i="38"/>
  <c r="AD690" i="38"/>
  <c r="AU690" i="38"/>
  <c r="E690" i="38"/>
  <c r="AA690" i="38"/>
  <c r="AM690" i="38"/>
  <c r="I690" i="38"/>
  <c r="G690" i="38"/>
  <c r="BB690" i="38"/>
  <c r="X690" i="38"/>
  <c r="AR690" i="38"/>
  <c r="AL690" i="38"/>
  <c r="AT690" i="38"/>
  <c r="AV690" i="38"/>
  <c r="M690" i="38"/>
  <c r="AK690" i="38"/>
  <c r="F690" i="38"/>
  <c r="AI690" i="38"/>
  <c r="V690" i="38"/>
  <c r="AH690" i="38"/>
  <c r="AW690" i="38"/>
  <c r="AN690" i="38"/>
  <c r="L690" i="38"/>
  <c r="BE690" i="38"/>
  <c r="AS690" i="38"/>
  <c r="Q690" i="38"/>
  <c r="AX690" i="38"/>
  <c r="AB690" i="38"/>
  <c r="BD690" i="38"/>
  <c r="BD461" i="38"/>
  <c r="AK461" i="38"/>
  <c r="E461" i="38"/>
  <c r="U461" i="38"/>
  <c r="AO461" i="38"/>
  <c r="I461" i="38"/>
  <c r="G461" i="38"/>
  <c r="AB461" i="38"/>
  <c r="Z461" i="38"/>
  <c r="AF461" i="38"/>
  <c r="R461" i="38"/>
  <c r="AJ461" i="38"/>
  <c r="AH461" i="38"/>
  <c r="AX461" i="38"/>
  <c r="W461" i="38"/>
  <c r="AW461" i="38"/>
  <c r="AE461" i="38"/>
  <c r="AG461" i="38"/>
  <c r="AU461" i="38"/>
  <c r="Y461" i="38"/>
  <c r="AR461" i="38"/>
  <c r="X461" i="38"/>
  <c r="AV461" i="38"/>
  <c r="AN461" i="38"/>
  <c r="AZ461" i="38"/>
  <c r="BE461" i="38"/>
  <c r="BA461" i="38"/>
  <c r="O461" i="38"/>
  <c r="AQ461" i="38"/>
  <c r="K461" i="38"/>
  <c r="S461" i="38"/>
  <c r="AA461" i="38"/>
  <c r="Q461" i="38"/>
  <c r="N461" i="38"/>
  <c r="AL461" i="38"/>
  <c r="V461" i="38"/>
  <c r="AP461" i="38"/>
  <c r="AD461" i="38"/>
  <c r="H461" i="38"/>
  <c r="AS461" i="38"/>
  <c r="M461" i="38"/>
  <c r="AI461" i="38"/>
  <c r="AY461" i="38"/>
  <c r="AC461" i="38"/>
  <c r="AM461" i="38"/>
  <c r="L461" i="38"/>
  <c r="AT461" i="38"/>
  <c r="P461" i="38"/>
  <c r="BB461" i="38"/>
  <c r="T461" i="38"/>
  <c r="J461" i="38"/>
  <c r="F461" i="38"/>
  <c r="BD743" i="38"/>
  <c r="BD607" i="38"/>
  <c r="AQ607" i="38"/>
  <c r="S607" i="38"/>
  <c r="AA607" i="38"/>
  <c r="AO607" i="38"/>
  <c r="W607" i="38"/>
  <c r="AI607" i="38"/>
  <c r="BA607" i="38"/>
  <c r="AM607" i="38"/>
  <c r="AK607" i="38"/>
  <c r="Y607" i="38"/>
  <c r="E607" i="38"/>
  <c r="N607" i="38"/>
  <c r="AH607" i="38"/>
  <c r="X607" i="38"/>
  <c r="P607" i="38"/>
  <c r="R607" i="38"/>
  <c r="AL607" i="38"/>
  <c r="BE607" i="38"/>
  <c r="AC607" i="38"/>
  <c r="G607" i="38"/>
  <c r="AG607" i="38"/>
  <c r="AE607" i="38"/>
  <c r="AS607" i="38"/>
  <c r="AX607" i="38"/>
  <c r="J607" i="38"/>
  <c r="AB607" i="38"/>
  <c r="AV607" i="38"/>
  <c r="AN607" i="38"/>
  <c r="Z607" i="38"/>
  <c r="I607" i="38"/>
  <c r="O607" i="38"/>
  <c r="M607" i="38"/>
  <c r="K607" i="38"/>
  <c r="Q607" i="38"/>
  <c r="AZ607" i="38"/>
  <c r="AP607" i="38"/>
  <c r="L607" i="38"/>
  <c r="AJ607" i="38"/>
  <c r="H607" i="38"/>
  <c r="AR607" i="38"/>
  <c r="AW607" i="38"/>
  <c r="AY607" i="38"/>
  <c r="U607" i="38"/>
  <c r="AU607" i="38"/>
  <c r="AF607" i="38"/>
  <c r="BB607" i="38"/>
  <c r="V607" i="38"/>
  <c r="T607" i="38"/>
  <c r="AD607" i="38"/>
  <c r="F607" i="38"/>
  <c r="AT607" i="38"/>
  <c r="BD742" i="38"/>
  <c r="AQ669" i="38"/>
  <c r="K669" i="38"/>
  <c r="S669" i="38"/>
  <c r="AM669" i="38"/>
  <c r="G669" i="38"/>
  <c r="AS669" i="38"/>
  <c r="BE669" i="38"/>
  <c r="AH669" i="38"/>
  <c r="R669" i="38"/>
  <c r="N669" i="38"/>
  <c r="T669" i="38"/>
  <c r="AV669" i="38"/>
  <c r="AB669" i="38"/>
  <c r="AI669" i="38"/>
  <c r="AW669" i="38"/>
  <c r="AC669" i="38"/>
  <c r="Y669" i="38"/>
  <c r="W669" i="38"/>
  <c r="M669" i="38"/>
  <c r="Z669" i="38"/>
  <c r="V669" i="38"/>
  <c r="F669" i="38"/>
  <c r="J669" i="38"/>
  <c r="AL669" i="38"/>
  <c r="X669" i="38"/>
  <c r="H669" i="38"/>
  <c r="AO669" i="38"/>
  <c r="Q669" i="38"/>
  <c r="E669" i="38"/>
  <c r="AZ669" i="38"/>
  <c r="AP669" i="38"/>
  <c r="AT669" i="38"/>
  <c r="BA669" i="38"/>
  <c r="AG669" i="38"/>
  <c r="AA669" i="38"/>
  <c r="AK669" i="38"/>
  <c r="AF669" i="38"/>
  <c r="AN669" i="38"/>
  <c r="P669" i="38"/>
  <c r="U669" i="38"/>
  <c r="I669" i="38"/>
  <c r="AY669" i="38"/>
  <c r="L669" i="38"/>
  <c r="AD669" i="38"/>
  <c r="AX669" i="38"/>
  <c r="AE669" i="38"/>
  <c r="AU669" i="38"/>
  <c r="O669" i="38"/>
  <c r="BB669" i="38"/>
  <c r="AJ669" i="38"/>
  <c r="AR669" i="38"/>
  <c r="BD669" i="38"/>
  <c r="AQ463" i="38"/>
  <c r="S463" i="38"/>
  <c r="M463" i="38"/>
  <c r="AM463" i="38"/>
  <c r="O463" i="38"/>
  <c r="E463" i="38"/>
  <c r="P463" i="38"/>
  <c r="F463" i="38"/>
  <c r="AZ463" i="38"/>
  <c r="BE463" i="38"/>
  <c r="J463" i="38"/>
  <c r="L463" i="38"/>
  <c r="R463" i="38"/>
  <c r="AI463" i="38"/>
  <c r="AW463" i="38"/>
  <c r="Y463" i="38"/>
  <c r="AE463" i="38"/>
  <c r="AS463" i="38"/>
  <c r="AC463" i="38"/>
  <c r="AF463" i="38"/>
  <c r="AT463" i="38"/>
  <c r="AH463" i="38"/>
  <c r="H463" i="38"/>
  <c r="AP463" i="38"/>
  <c r="AX463" i="38"/>
  <c r="AR463" i="38"/>
  <c r="AA463" i="38"/>
  <c r="Q463" i="38"/>
  <c r="U463" i="38"/>
  <c r="AV463" i="38"/>
  <c r="AL463" i="38"/>
  <c r="V463" i="38"/>
  <c r="G463" i="38"/>
  <c r="AU463" i="38"/>
  <c r="AK463" i="38"/>
  <c r="Z463" i="38"/>
  <c r="N463" i="38"/>
  <c r="AD463" i="38"/>
  <c r="AO463" i="38"/>
  <c r="K463" i="38"/>
  <c r="I463" i="38"/>
  <c r="T463" i="38"/>
  <c r="X463" i="38"/>
  <c r="AB463" i="38"/>
  <c r="AY463" i="38"/>
  <c r="AG463" i="38"/>
  <c r="W463" i="38"/>
  <c r="BA463" i="38"/>
  <c r="AJ463" i="38"/>
  <c r="AN463" i="38"/>
  <c r="BB463" i="38"/>
  <c r="BD463" i="38"/>
  <c r="BE677" i="38"/>
  <c r="BD677" i="38"/>
  <c r="AG677" i="38"/>
  <c r="AU677" i="38"/>
  <c r="O677" i="38"/>
  <c r="AK677" i="38"/>
  <c r="E677" i="38"/>
  <c r="AQ677" i="38"/>
  <c r="AV677" i="38"/>
  <c r="AH677" i="38"/>
  <c r="Z677" i="38"/>
  <c r="AJ677" i="38"/>
  <c r="AF677" i="38"/>
  <c r="F677" i="38"/>
  <c r="Y677" i="38"/>
  <c r="AM677" i="38"/>
  <c r="G677" i="38"/>
  <c r="AC677" i="38"/>
  <c r="AA677" i="38"/>
  <c r="K677" i="38"/>
  <c r="AZ677" i="38"/>
  <c r="J677" i="38"/>
  <c r="X677" i="38"/>
  <c r="V677" i="38"/>
  <c r="AD677" i="38"/>
  <c r="AX677" i="38"/>
  <c r="AW677" i="38"/>
  <c r="Q677" i="38"/>
  <c r="AE677" i="38"/>
  <c r="BA677" i="38"/>
  <c r="U677" i="38"/>
  <c r="AY677" i="38"/>
  <c r="AI677" i="38"/>
  <c r="AT677" i="38"/>
  <c r="AN677" i="38"/>
  <c r="L677" i="38"/>
  <c r="AL677" i="38"/>
  <c r="R677" i="38"/>
  <c r="AP677" i="38"/>
  <c r="AO677" i="38"/>
  <c r="I677" i="38"/>
  <c r="W677" i="38"/>
  <c r="AS677" i="38"/>
  <c r="M677" i="38"/>
  <c r="S677" i="38"/>
  <c r="P677" i="38"/>
  <c r="H677" i="38"/>
  <c r="T677" i="38"/>
  <c r="BB677" i="38"/>
  <c r="AB677" i="38"/>
  <c r="N677" i="38"/>
  <c r="AR677" i="38"/>
  <c r="BD462" i="38"/>
  <c r="AC462" i="38"/>
  <c r="AY462" i="38"/>
  <c r="S462" i="38"/>
  <c r="AG462" i="38"/>
  <c r="AM462" i="38"/>
  <c r="AU462" i="38"/>
  <c r="AD462" i="38"/>
  <c r="AF462" i="38"/>
  <c r="AB462" i="38"/>
  <c r="V462" i="38"/>
  <c r="H462" i="38"/>
  <c r="L462" i="38"/>
  <c r="BA462" i="38"/>
  <c r="U462" i="38"/>
  <c r="AS462" i="38"/>
  <c r="K462" i="38"/>
  <c r="Y462" i="38"/>
  <c r="G462" i="38"/>
  <c r="O462" i="38"/>
  <c r="AT462" i="38"/>
  <c r="R462" i="38"/>
  <c r="X462" i="38"/>
  <c r="AL462" i="38"/>
  <c r="P462" i="38"/>
  <c r="AP462" i="38"/>
  <c r="AK462" i="38"/>
  <c r="E462" i="38"/>
  <c r="AA462" i="38"/>
  <c r="AO462" i="38"/>
  <c r="I462" i="38"/>
  <c r="W462" i="38"/>
  <c r="N462" i="38"/>
  <c r="AZ462" i="38"/>
  <c r="AX462" i="38"/>
  <c r="F462" i="38"/>
  <c r="AJ462" i="38"/>
  <c r="AN462" i="38"/>
  <c r="AR462" i="38"/>
  <c r="AI462" i="38"/>
  <c r="BE462" i="38"/>
  <c r="BB462" i="38"/>
  <c r="AW462" i="38"/>
  <c r="T462" i="38"/>
  <c r="Z462" i="38"/>
  <c r="AQ462" i="38"/>
  <c r="Q462" i="38"/>
  <c r="AH462" i="38"/>
  <c r="J462" i="38"/>
  <c r="M462" i="38"/>
  <c r="AE462" i="38"/>
  <c r="AV462" i="38"/>
  <c r="AK691" i="38"/>
  <c r="G691" i="38"/>
  <c r="AA691" i="38"/>
  <c r="AY691" i="38"/>
  <c r="S691" i="38"/>
  <c r="AM691" i="38"/>
  <c r="AJ691" i="38"/>
  <c r="X691" i="38"/>
  <c r="AH691" i="38"/>
  <c r="AL691" i="38"/>
  <c r="AR691" i="38"/>
  <c r="AV691" i="38"/>
  <c r="BB691" i="38"/>
  <c r="AC691" i="38"/>
  <c r="BA691" i="38"/>
  <c r="U691" i="38"/>
  <c r="AO691" i="38"/>
  <c r="K691" i="38"/>
  <c r="I691" i="38"/>
  <c r="AB691" i="38"/>
  <c r="J691" i="38"/>
  <c r="V691" i="38"/>
  <c r="T691" i="38"/>
  <c r="AN691" i="38"/>
  <c r="AX691" i="38"/>
  <c r="AU691" i="38"/>
  <c r="AQ691" i="38"/>
  <c r="AE691" i="38"/>
  <c r="Y691" i="38"/>
  <c r="AT691" i="38"/>
  <c r="AP691" i="38"/>
  <c r="AD691" i="38"/>
  <c r="W691" i="38"/>
  <c r="M691" i="38"/>
  <c r="AW691" i="38"/>
  <c r="P691" i="38"/>
  <c r="Z691" i="38"/>
  <c r="R691" i="38"/>
  <c r="O691" i="38"/>
  <c r="E691" i="38"/>
  <c r="Q691" i="38"/>
  <c r="L691" i="38"/>
  <c r="AF691" i="38"/>
  <c r="H691" i="38"/>
  <c r="AS691" i="38"/>
  <c r="AI691" i="38"/>
  <c r="AG691" i="38"/>
  <c r="N691" i="38"/>
  <c r="AZ691" i="38"/>
  <c r="F691" i="38"/>
  <c r="BE691" i="38"/>
  <c r="BD691" i="38"/>
  <c r="BD535" i="38"/>
  <c r="BD599" i="38"/>
  <c r="AI599" i="38"/>
  <c r="AW599" i="38"/>
  <c r="Q599" i="38"/>
  <c r="AE599" i="38"/>
  <c r="AS599" i="38"/>
  <c r="U599" i="38"/>
  <c r="AV599" i="38"/>
  <c r="AX599" i="38"/>
  <c r="BB599" i="38"/>
  <c r="AD599" i="38"/>
  <c r="AJ599" i="38"/>
  <c r="AB599" i="38"/>
  <c r="AA599" i="38"/>
  <c r="AM599" i="38"/>
  <c r="I599" i="38"/>
  <c r="W599" i="38"/>
  <c r="E599" i="38"/>
  <c r="AQ599" i="38"/>
  <c r="AZ599" i="38"/>
  <c r="Z599" i="38"/>
  <c r="T599" i="38"/>
  <c r="R599" i="38"/>
  <c r="J599" i="38"/>
  <c r="AL599" i="38"/>
  <c r="AY599" i="38"/>
  <c r="S599" i="38"/>
  <c r="AG599" i="38"/>
  <c r="AU599" i="38"/>
  <c r="O599" i="38"/>
  <c r="AC599" i="38"/>
  <c r="M599" i="38"/>
  <c r="AT599" i="38"/>
  <c r="X599" i="38"/>
  <c r="H599" i="38"/>
  <c r="N599" i="38"/>
  <c r="AR599" i="38"/>
  <c r="V599" i="38"/>
  <c r="AO599" i="38"/>
  <c r="K599" i="38"/>
  <c r="Y599" i="38"/>
  <c r="AK599" i="38"/>
  <c r="G599" i="38"/>
  <c r="BA599" i="38"/>
  <c r="P599" i="38"/>
  <c r="F599" i="38"/>
  <c r="L599" i="38"/>
  <c r="AF599" i="38"/>
  <c r="AH599" i="38"/>
  <c r="AP599" i="38"/>
  <c r="AN599" i="38"/>
  <c r="BE599" i="38"/>
  <c r="AE590" i="38"/>
  <c r="AY590" i="38"/>
  <c r="S590" i="38"/>
  <c r="I590" i="38"/>
  <c r="E590" i="38"/>
  <c r="AC590" i="38"/>
  <c r="X590" i="38"/>
  <c r="F590" i="38"/>
  <c r="AR590" i="38"/>
  <c r="P590" i="38"/>
  <c r="N590" i="38"/>
  <c r="AH590" i="38"/>
  <c r="W590" i="38"/>
  <c r="AU590" i="38"/>
  <c r="K590" i="38"/>
  <c r="BA590" i="38"/>
  <c r="AW590" i="38"/>
  <c r="M590" i="38"/>
  <c r="AN590" i="38"/>
  <c r="V590" i="38"/>
  <c r="R590" i="38"/>
  <c r="AF590" i="38"/>
  <c r="BB590" i="38"/>
  <c r="T590" i="38"/>
  <c r="AS590" i="38"/>
  <c r="O590" i="38"/>
  <c r="AI590" i="38"/>
  <c r="AO590" i="38"/>
  <c r="AK590" i="38"/>
  <c r="AG590" i="38"/>
  <c r="AQ590" i="38"/>
  <c r="J590" i="38"/>
  <c r="L590" i="38"/>
  <c r="AX590" i="38"/>
  <c r="AV590" i="38"/>
  <c r="AZ590" i="38"/>
  <c r="AT590" i="38"/>
  <c r="AM590" i="38"/>
  <c r="G590" i="38"/>
  <c r="AA590" i="38"/>
  <c r="Y590" i="38"/>
  <c r="U590" i="38"/>
  <c r="Q590" i="38"/>
  <c r="H590" i="38"/>
  <c r="AP590" i="38"/>
  <c r="AB590" i="38"/>
  <c r="AL590" i="38"/>
  <c r="Z590" i="38"/>
  <c r="AD590" i="38"/>
  <c r="AJ590" i="38"/>
  <c r="BD590" i="38"/>
  <c r="BE590" i="38"/>
  <c r="AM479" i="38"/>
  <c r="O479" i="38"/>
  <c r="AC479" i="38"/>
  <c r="AY479" i="38"/>
  <c r="G479" i="38"/>
  <c r="AG479" i="38"/>
  <c r="Y479" i="38"/>
  <c r="J479" i="38"/>
  <c r="L479" i="38"/>
  <c r="AX479" i="38"/>
  <c r="AV479" i="38"/>
  <c r="AJ479" i="38"/>
  <c r="AH479" i="38"/>
  <c r="AE479" i="38"/>
  <c r="BA479" i="38"/>
  <c r="I479" i="38"/>
  <c r="AQ479" i="38"/>
  <c r="S479" i="38"/>
  <c r="M479" i="38"/>
  <c r="H479" i="38"/>
  <c r="AP479" i="38"/>
  <c r="AB479" i="38"/>
  <c r="BB479" i="38"/>
  <c r="Z479" i="38"/>
  <c r="AD479" i="38"/>
  <c r="AL479" i="38"/>
  <c r="K479" i="38"/>
  <c r="AS479" i="38"/>
  <c r="U479" i="38"/>
  <c r="AI479" i="38"/>
  <c r="AO479" i="38"/>
  <c r="AU479" i="38"/>
  <c r="X479" i="38"/>
  <c r="V479" i="38"/>
  <c r="AR479" i="38"/>
  <c r="P479" i="38"/>
  <c r="F479" i="38"/>
  <c r="T479" i="38"/>
  <c r="AW479" i="38"/>
  <c r="W479" i="38"/>
  <c r="AK479" i="38"/>
  <c r="E479" i="38"/>
  <c r="AA479" i="38"/>
  <c r="Q479" i="38"/>
  <c r="BE479" i="38"/>
  <c r="AN479" i="38"/>
  <c r="AT479" i="38"/>
  <c r="R479" i="38"/>
  <c r="AF479" i="38"/>
  <c r="N479" i="38"/>
  <c r="AZ479" i="38"/>
  <c r="BD479" i="38"/>
  <c r="AY458" i="38"/>
  <c r="Q458" i="38"/>
  <c r="AE458" i="38"/>
  <c r="BA458" i="38"/>
  <c r="U458" i="38"/>
  <c r="AA458" i="38"/>
  <c r="BE458" i="38"/>
  <c r="AB458" i="38"/>
  <c r="AZ458" i="38"/>
  <c r="BB458" i="38"/>
  <c r="N458" i="38"/>
  <c r="Z458" i="38"/>
  <c r="AV458" i="38"/>
  <c r="AO458" i="38"/>
  <c r="I458" i="38"/>
  <c r="W458" i="38"/>
  <c r="AQ458" i="38"/>
  <c r="M458" i="38"/>
  <c r="AW458" i="38"/>
  <c r="R458" i="38"/>
  <c r="AF458" i="38"/>
  <c r="F458" i="38"/>
  <c r="AJ458" i="38"/>
  <c r="T458" i="38"/>
  <c r="AP458" i="38"/>
  <c r="AT458" i="38"/>
  <c r="AG458" i="38"/>
  <c r="O458" i="38"/>
  <c r="E458" i="38"/>
  <c r="AH458" i="38"/>
  <c r="V458" i="38"/>
  <c r="AU458" i="38"/>
  <c r="AN458" i="38"/>
  <c r="Y458" i="38"/>
  <c r="G458" i="38"/>
  <c r="AI458" i="38"/>
  <c r="AX458" i="38"/>
  <c r="AL458" i="38"/>
  <c r="J458" i="38"/>
  <c r="AS458" i="38"/>
  <c r="AK458" i="38"/>
  <c r="S458" i="38"/>
  <c r="H458" i="38"/>
  <c r="P458" i="38"/>
  <c r="L458" i="38"/>
  <c r="AM458" i="38"/>
  <c r="AC458" i="38"/>
  <c r="K458" i="38"/>
  <c r="AD458" i="38"/>
  <c r="X458" i="38"/>
  <c r="AR458" i="38"/>
  <c r="BD458" i="38"/>
  <c r="BA593" i="38"/>
  <c r="O593" i="38"/>
  <c r="AQ593" i="38"/>
  <c r="K593" i="38"/>
  <c r="S593" i="38"/>
  <c r="AU593" i="38"/>
  <c r="Y593" i="38"/>
  <c r="AB593" i="38"/>
  <c r="V593" i="38"/>
  <c r="P593" i="38"/>
  <c r="AP593" i="38"/>
  <c r="AD593" i="38"/>
  <c r="T593" i="38"/>
  <c r="AS593" i="38"/>
  <c r="M593" i="38"/>
  <c r="AI593" i="38"/>
  <c r="AW593" i="38"/>
  <c r="AC593" i="38"/>
  <c r="AA593" i="38"/>
  <c r="R593" i="38"/>
  <c r="X593" i="38"/>
  <c r="AL593" i="38"/>
  <c r="H593" i="38"/>
  <c r="L593" i="38"/>
  <c r="AF593" i="38"/>
  <c r="N593" i="38"/>
  <c r="W593" i="38"/>
  <c r="AE593" i="38"/>
  <c r="Q593" i="38"/>
  <c r="AX593" i="38"/>
  <c r="AJ593" i="38"/>
  <c r="AV593" i="38"/>
  <c r="E593" i="38"/>
  <c r="AO593" i="38"/>
  <c r="AM593" i="38"/>
  <c r="AN593" i="38"/>
  <c r="J593" i="38"/>
  <c r="AT593" i="38"/>
  <c r="AY593" i="38"/>
  <c r="AG593" i="38"/>
  <c r="G593" i="38"/>
  <c r="F593" i="38"/>
  <c r="Z593" i="38"/>
  <c r="BE593" i="38"/>
  <c r="AK593" i="38"/>
  <c r="U593" i="38"/>
  <c r="I593" i="38"/>
  <c r="AH593" i="38"/>
  <c r="BB593" i="38"/>
  <c r="AR593" i="38"/>
  <c r="AZ593" i="38"/>
  <c r="BD593" i="38"/>
  <c r="BE675" i="38"/>
  <c r="AY675" i="38"/>
  <c r="S675" i="38"/>
  <c r="AQ675" i="38"/>
  <c r="AU675" i="38"/>
  <c r="O675" i="38"/>
  <c r="AS675" i="38"/>
  <c r="AC675" i="38"/>
  <c r="AN675" i="38"/>
  <c r="J675" i="38"/>
  <c r="F675" i="38"/>
  <c r="BB675" i="38"/>
  <c r="V675" i="38"/>
  <c r="P675" i="38"/>
  <c r="AO675" i="38"/>
  <c r="K675" i="38"/>
  <c r="Y675" i="38"/>
  <c r="AK675" i="38"/>
  <c r="G675" i="38"/>
  <c r="M675" i="38"/>
  <c r="T675" i="38"/>
  <c r="AR675" i="38"/>
  <c r="L675" i="38"/>
  <c r="AJ675" i="38"/>
  <c r="AX675" i="38"/>
  <c r="AT675" i="38"/>
  <c r="AB675" i="38"/>
  <c r="AG675" i="38"/>
  <c r="AW675" i="38"/>
  <c r="Q675" i="38"/>
  <c r="AE675" i="38"/>
  <c r="BA675" i="38"/>
  <c r="AI675" i="38"/>
  <c r="AZ675" i="38"/>
  <c r="AP675" i="38"/>
  <c r="AV675" i="38"/>
  <c r="X675" i="38"/>
  <c r="AH675" i="38"/>
  <c r="Z675" i="38"/>
  <c r="BD675" i="38"/>
  <c r="AA675" i="38"/>
  <c r="AM675" i="38"/>
  <c r="I675" i="38"/>
  <c r="W675" i="38"/>
  <c r="U675" i="38"/>
  <c r="E675" i="38"/>
  <c r="AL675" i="38"/>
  <c r="AD675" i="38"/>
  <c r="H675" i="38"/>
  <c r="R675" i="38"/>
  <c r="AF675" i="38"/>
  <c r="N675" i="38"/>
  <c r="AK474" i="38"/>
  <c r="E474" i="38"/>
  <c r="AA474" i="38"/>
  <c r="AO474" i="38"/>
  <c r="I474" i="38"/>
  <c r="BE474" i="38"/>
  <c r="J474" i="38"/>
  <c r="AR474" i="38"/>
  <c r="AN474" i="38"/>
  <c r="T474" i="38"/>
  <c r="P474" i="38"/>
  <c r="AB474" i="38"/>
  <c r="BB474" i="38"/>
  <c r="AC474" i="38"/>
  <c r="AY474" i="38"/>
  <c r="S474" i="38"/>
  <c r="AG474" i="38"/>
  <c r="W474" i="38"/>
  <c r="AM474" i="38"/>
  <c r="Z474" i="38"/>
  <c r="AV474" i="38"/>
  <c r="N474" i="38"/>
  <c r="AZ474" i="38"/>
  <c r="R474" i="38"/>
  <c r="AF474" i="38"/>
  <c r="M474" i="38"/>
  <c r="AW474" i="38"/>
  <c r="O474" i="38"/>
  <c r="L474" i="38"/>
  <c r="AT474" i="38"/>
  <c r="AX474" i="38"/>
  <c r="BA474" i="38"/>
  <c r="AU474" i="38"/>
  <c r="Y474" i="38"/>
  <c r="G474" i="38"/>
  <c r="V474" i="38"/>
  <c r="H474" i="38"/>
  <c r="X474" i="38"/>
  <c r="AQ474" i="38"/>
  <c r="AI474" i="38"/>
  <c r="Q474" i="38"/>
  <c r="AE474" i="38"/>
  <c r="AJ474" i="38"/>
  <c r="AL474" i="38"/>
  <c r="F474" i="38"/>
  <c r="U474" i="38"/>
  <c r="K474" i="38"/>
  <c r="AS474" i="38"/>
  <c r="AP474" i="38"/>
  <c r="AD474" i="38"/>
  <c r="AH474" i="38"/>
  <c r="BD474" i="38"/>
  <c r="BE459" i="38"/>
  <c r="AM459" i="38"/>
  <c r="O459" i="38"/>
  <c r="K459" i="38"/>
  <c r="AS459" i="38"/>
  <c r="U459" i="38"/>
  <c r="AI459" i="38"/>
  <c r="AG459" i="38"/>
  <c r="AU459" i="38"/>
  <c r="E459" i="38"/>
  <c r="AQ459" i="38"/>
  <c r="AW459" i="38"/>
  <c r="AE459" i="38"/>
  <c r="I459" i="38"/>
  <c r="AA459" i="38"/>
  <c r="AF459" i="38"/>
  <c r="F459" i="38"/>
  <c r="J459" i="38"/>
  <c r="AB459" i="38"/>
  <c r="AH459" i="38"/>
  <c r="AX459" i="38"/>
  <c r="M459" i="38"/>
  <c r="Q459" i="38"/>
  <c r="Y459" i="38"/>
  <c r="G459" i="38"/>
  <c r="AV459" i="38"/>
  <c r="H459" i="38"/>
  <c r="AP459" i="38"/>
  <c r="R459" i="38"/>
  <c r="V459" i="38"/>
  <c r="T459" i="38"/>
  <c r="S459" i="38"/>
  <c r="BA459" i="38"/>
  <c r="AO459" i="38"/>
  <c r="AY459" i="38"/>
  <c r="Z459" i="38"/>
  <c r="X459" i="38"/>
  <c r="AD459" i="38"/>
  <c r="BB459" i="38"/>
  <c r="L459" i="38"/>
  <c r="AZ459" i="38"/>
  <c r="AK459" i="38"/>
  <c r="AC459" i="38"/>
  <c r="W459" i="38"/>
  <c r="P459" i="38"/>
  <c r="N459" i="38"/>
  <c r="AN459" i="38"/>
  <c r="AL459" i="38"/>
  <c r="AJ459" i="38"/>
  <c r="AR459" i="38"/>
  <c r="AT459" i="38"/>
  <c r="BD459" i="38"/>
  <c r="BD681" i="38"/>
  <c r="BA681" i="38"/>
  <c r="O681" i="38"/>
  <c r="AQ681" i="38"/>
  <c r="K681" i="38"/>
  <c r="S681" i="38"/>
  <c r="G681" i="38"/>
  <c r="AX681" i="38"/>
  <c r="T681" i="38"/>
  <c r="AZ681" i="38"/>
  <c r="AU681" i="38"/>
  <c r="N681" i="38"/>
  <c r="AB681" i="38"/>
  <c r="BB681" i="38"/>
  <c r="AS681" i="38"/>
  <c r="M681" i="38"/>
  <c r="AM681" i="38"/>
  <c r="AW681" i="38"/>
  <c r="AA681" i="38"/>
  <c r="Y681" i="38"/>
  <c r="AR681" i="38"/>
  <c r="BE681" i="38"/>
  <c r="AT681" i="38"/>
  <c r="AH681" i="38"/>
  <c r="AJ681" i="38"/>
  <c r="AN681" i="38"/>
  <c r="AF681" i="38"/>
  <c r="AK681" i="38"/>
  <c r="E681" i="38"/>
  <c r="U681" i="38"/>
  <c r="AO681" i="38"/>
  <c r="I681" i="38"/>
  <c r="Q681" i="38"/>
  <c r="AL681" i="38"/>
  <c r="X681" i="38"/>
  <c r="F681" i="38"/>
  <c r="V681" i="38"/>
  <c r="Z681" i="38"/>
  <c r="L681" i="38"/>
  <c r="AC681" i="38"/>
  <c r="W681" i="38"/>
  <c r="AY681" i="38"/>
  <c r="AI681" i="38"/>
  <c r="AG681" i="38"/>
  <c r="AE681" i="38"/>
  <c r="R681" i="38"/>
  <c r="AP681" i="38"/>
  <c r="P681" i="38"/>
  <c r="AV681" i="38"/>
  <c r="J681" i="38"/>
  <c r="H681" i="38"/>
  <c r="AD681" i="38"/>
  <c r="BD456" i="38"/>
  <c r="AI456" i="38"/>
  <c r="AU456" i="38"/>
  <c r="O456" i="38"/>
  <c r="I456" i="38"/>
  <c r="E456" i="38"/>
  <c r="M456" i="38"/>
  <c r="F456" i="38"/>
  <c r="AF456" i="38"/>
  <c r="AD456" i="38"/>
  <c r="L456" i="38"/>
  <c r="AJ456" i="38"/>
  <c r="AX456" i="38"/>
  <c r="R456" i="38"/>
  <c r="AA456" i="38"/>
  <c r="AM456" i="38"/>
  <c r="G456" i="38"/>
  <c r="BA456" i="38"/>
  <c r="AW456" i="38"/>
  <c r="AS456" i="38"/>
  <c r="V456" i="38"/>
  <c r="T456" i="38"/>
  <c r="AT456" i="38"/>
  <c r="Z456" i="38"/>
  <c r="AH456" i="38"/>
  <c r="J456" i="38"/>
  <c r="AY456" i="38"/>
  <c r="S456" i="38"/>
  <c r="AE456" i="38"/>
  <c r="AO456" i="38"/>
  <c r="AK456" i="38"/>
  <c r="AG456" i="38"/>
  <c r="AC456" i="38"/>
  <c r="AL456" i="38"/>
  <c r="AR456" i="38"/>
  <c r="P456" i="38"/>
  <c r="H456" i="38"/>
  <c r="X456" i="38"/>
  <c r="AP456" i="38"/>
  <c r="AQ456" i="38"/>
  <c r="K456" i="38"/>
  <c r="W456" i="38"/>
  <c r="Y456" i="38"/>
  <c r="U456" i="38"/>
  <c r="Q456" i="38"/>
  <c r="BE456" i="38"/>
  <c r="BB456" i="38"/>
  <c r="N456" i="38"/>
  <c r="AV456" i="38"/>
  <c r="AZ456" i="38"/>
  <c r="AB456" i="38"/>
  <c r="AN456" i="38"/>
  <c r="AW605" i="38"/>
  <c r="AC605" i="38"/>
  <c r="W605" i="38"/>
  <c r="BA605" i="38"/>
  <c r="AA605" i="38"/>
  <c r="AY605" i="38"/>
  <c r="AI605" i="38"/>
  <c r="AF605" i="38"/>
  <c r="AP605" i="38"/>
  <c r="AL605" i="38"/>
  <c r="X605" i="38"/>
  <c r="J605" i="38"/>
  <c r="V605" i="38"/>
  <c r="AK605" i="38"/>
  <c r="I605" i="38"/>
  <c r="O605" i="38"/>
  <c r="AS605" i="38"/>
  <c r="M605" i="38"/>
  <c r="AG605" i="38"/>
  <c r="T605" i="38"/>
  <c r="R605" i="38"/>
  <c r="AD605" i="38"/>
  <c r="AV605" i="38"/>
  <c r="F605" i="38"/>
  <c r="AB605" i="38"/>
  <c r="AN605" i="38"/>
  <c r="Y605" i="38"/>
  <c r="AU605" i="38"/>
  <c r="AE605" i="38"/>
  <c r="AO605" i="38"/>
  <c r="E605" i="38"/>
  <c r="AQ605" i="38"/>
  <c r="AZ605" i="38"/>
  <c r="BB605" i="38"/>
  <c r="H605" i="38"/>
  <c r="AH605" i="38"/>
  <c r="AJ605" i="38"/>
  <c r="L605" i="38"/>
  <c r="Q605" i="38"/>
  <c r="AM605" i="38"/>
  <c r="G605" i="38"/>
  <c r="U605" i="38"/>
  <c r="S605" i="38"/>
  <c r="K605" i="38"/>
  <c r="AR605" i="38"/>
  <c r="AT605" i="38"/>
  <c r="AX605" i="38"/>
  <c r="N605" i="38"/>
  <c r="P605" i="38"/>
  <c r="Z605" i="38"/>
  <c r="BE605" i="38"/>
  <c r="BD605" i="38"/>
  <c r="BE468" i="38"/>
  <c r="AK468" i="38"/>
  <c r="E468" i="38"/>
  <c r="AA468" i="38"/>
  <c r="AO468" i="38"/>
  <c r="I468" i="38"/>
  <c r="AM468" i="38"/>
  <c r="AH468" i="38"/>
  <c r="T468" i="38"/>
  <c r="BB468" i="38"/>
  <c r="J468" i="38"/>
  <c r="AN468" i="38"/>
  <c r="AV468" i="38"/>
  <c r="AC468" i="38"/>
  <c r="AY468" i="38"/>
  <c r="S468" i="38"/>
  <c r="AG468" i="38"/>
  <c r="W468" i="38"/>
  <c r="G468" i="38"/>
  <c r="AX468" i="38"/>
  <c r="F468" i="38"/>
  <c r="AF468" i="38"/>
  <c r="Z468" i="38"/>
  <c r="AB468" i="38"/>
  <c r="AT468" i="38"/>
  <c r="BA468" i="38"/>
  <c r="U468" i="38"/>
  <c r="AQ468" i="38"/>
  <c r="K468" i="38"/>
  <c r="Y468" i="38"/>
  <c r="AU468" i="38"/>
  <c r="AE468" i="38"/>
  <c r="X468" i="38"/>
  <c r="V468" i="38"/>
  <c r="AR468" i="38"/>
  <c r="AP468" i="38"/>
  <c r="AD468" i="38"/>
  <c r="P468" i="38"/>
  <c r="AS468" i="38"/>
  <c r="M468" i="38"/>
  <c r="AI468" i="38"/>
  <c r="AW468" i="38"/>
  <c r="Q468" i="38"/>
  <c r="O468" i="38"/>
  <c r="R468" i="38"/>
  <c r="L468" i="38"/>
  <c r="AL468" i="38"/>
  <c r="AJ468" i="38"/>
  <c r="H468" i="38"/>
  <c r="AZ468" i="38"/>
  <c r="N468" i="38"/>
  <c r="BD468" i="38"/>
  <c r="BD609" i="38"/>
  <c r="AS609" i="38"/>
  <c r="M609" i="38"/>
  <c r="AG609" i="38"/>
  <c r="AU609" i="38"/>
  <c r="U609" i="38"/>
  <c r="G609" i="38"/>
  <c r="L609" i="38"/>
  <c r="R609" i="38"/>
  <c r="BB609" i="38"/>
  <c r="AH609" i="38"/>
  <c r="AZ609" i="38"/>
  <c r="AV609" i="38"/>
  <c r="J609" i="38"/>
  <c r="AK609" i="38"/>
  <c r="E609" i="38"/>
  <c r="S609" i="38"/>
  <c r="Y609" i="38"/>
  <c r="K609" i="38"/>
  <c r="AI609" i="38"/>
  <c r="AR609" i="38"/>
  <c r="AN609" i="38"/>
  <c r="AP609" i="38"/>
  <c r="AB609" i="38"/>
  <c r="AT609" i="38"/>
  <c r="P609" i="38"/>
  <c r="AL609" i="38"/>
  <c r="W609" i="38"/>
  <c r="AW609" i="38"/>
  <c r="AC609" i="38"/>
  <c r="AA609" i="38"/>
  <c r="AM609" i="38"/>
  <c r="AE609" i="38"/>
  <c r="AJ609" i="38"/>
  <c r="BE609" i="38"/>
  <c r="AD609" i="38"/>
  <c r="H609" i="38"/>
  <c r="T609" i="38"/>
  <c r="F609" i="38"/>
  <c r="AY609" i="38"/>
  <c r="O609" i="38"/>
  <c r="AO609" i="38"/>
  <c r="I609" i="38"/>
  <c r="AQ609" i="38"/>
  <c r="Q609" i="38"/>
  <c r="BA609" i="38"/>
  <c r="X609" i="38"/>
  <c r="V609" i="38"/>
  <c r="AF609" i="38"/>
  <c r="AX609" i="38"/>
  <c r="N609" i="38"/>
  <c r="Z609" i="38"/>
  <c r="BD457" i="38"/>
  <c r="AS457" i="38"/>
  <c r="M457" i="38"/>
  <c r="AG457" i="38"/>
  <c r="AW457" i="38"/>
  <c r="AC457" i="38"/>
  <c r="AM457" i="38"/>
  <c r="BE457" i="38"/>
  <c r="V457" i="38"/>
  <c r="AR457" i="38"/>
  <c r="AJ457" i="38"/>
  <c r="AP457" i="38"/>
  <c r="X457" i="38"/>
  <c r="AX457" i="38"/>
  <c r="AO457" i="38"/>
  <c r="E457" i="38"/>
  <c r="U457" i="38"/>
  <c r="AK457" i="38"/>
  <c r="I457" i="38"/>
  <c r="G457" i="38"/>
  <c r="P457" i="38"/>
  <c r="BB457" i="38"/>
  <c r="N457" i="38"/>
  <c r="AZ457" i="38"/>
  <c r="AB457" i="38"/>
  <c r="AN457" i="38"/>
  <c r="J457" i="38"/>
  <c r="BA457" i="38"/>
  <c r="AQ457" i="38"/>
  <c r="S457" i="38"/>
  <c r="Q457" i="38"/>
  <c r="L457" i="38"/>
  <c r="R457" i="38"/>
  <c r="AL457" i="38"/>
  <c r="W457" i="38"/>
  <c r="AA457" i="38"/>
  <c r="AU457" i="38"/>
  <c r="AF457" i="38"/>
  <c r="AH457" i="38"/>
  <c r="AT457" i="38"/>
  <c r="O457" i="38"/>
  <c r="K457" i="38"/>
  <c r="AE457" i="38"/>
  <c r="AV457" i="38"/>
  <c r="T457" i="38"/>
  <c r="H457" i="38"/>
  <c r="AY457" i="38"/>
  <c r="AI457" i="38"/>
  <c r="Y457" i="38"/>
  <c r="Z457" i="38"/>
  <c r="AD457" i="38"/>
  <c r="F457" i="38"/>
  <c r="BD478" i="38"/>
  <c r="Y478" i="38"/>
  <c r="AM478" i="38"/>
  <c r="G478" i="38"/>
  <c r="AC478" i="38"/>
  <c r="AA478" i="38"/>
  <c r="K478" i="38"/>
  <c r="V478" i="38"/>
  <c r="H478" i="38"/>
  <c r="AP478" i="38"/>
  <c r="N478" i="38"/>
  <c r="AZ478" i="38"/>
  <c r="X478" i="38"/>
  <c r="AW478" i="38"/>
  <c r="Q478" i="38"/>
  <c r="AE478" i="38"/>
  <c r="BA478" i="38"/>
  <c r="U478" i="38"/>
  <c r="AY478" i="38"/>
  <c r="AI478" i="38"/>
  <c r="AL478" i="38"/>
  <c r="AV478" i="38"/>
  <c r="L478" i="38"/>
  <c r="AD478" i="38"/>
  <c r="P478" i="38"/>
  <c r="AH478" i="38"/>
  <c r="AO478" i="38"/>
  <c r="I478" i="38"/>
  <c r="W478" i="38"/>
  <c r="AQ478" i="38"/>
  <c r="M478" i="38"/>
  <c r="S478" i="38"/>
  <c r="BE478" i="38"/>
  <c r="BB478" i="38"/>
  <c r="J478" i="38"/>
  <c r="AR478" i="38"/>
  <c r="AT478" i="38"/>
  <c r="AX478" i="38"/>
  <c r="AF478" i="38"/>
  <c r="AG478" i="38"/>
  <c r="AU478" i="38"/>
  <c r="O478" i="38"/>
  <c r="AK478" i="38"/>
  <c r="E478" i="38"/>
  <c r="AS478" i="38"/>
  <c r="F478" i="38"/>
  <c r="AJ478" i="38"/>
  <c r="Z478" i="38"/>
  <c r="AN478" i="38"/>
  <c r="T478" i="38"/>
  <c r="R478" i="38"/>
  <c r="AB478" i="38"/>
  <c r="AK686" i="38"/>
  <c r="E686" i="38"/>
  <c r="AA686" i="38"/>
  <c r="AO686" i="38"/>
  <c r="I686" i="38"/>
  <c r="W686" i="38"/>
  <c r="AB686" i="38"/>
  <c r="BB686" i="38"/>
  <c r="AN686" i="38"/>
  <c r="AP686" i="38"/>
  <c r="N686" i="38"/>
  <c r="AH686" i="38"/>
  <c r="AC686" i="38"/>
  <c r="AY686" i="38"/>
  <c r="S686" i="38"/>
  <c r="AG686" i="38"/>
  <c r="AM686" i="38"/>
  <c r="AU686" i="38"/>
  <c r="P686" i="38"/>
  <c r="V686" i="38"/>
  <c r="AJ686" i="38"/>
  <c r="AF686" i="38"/>
  <c r="AT686" i="38"/>
  <c r="R686" i="38"/>
  <c r="BA686" i="38"/>
  <c r="U686" i="38"/>
  <c r="AS686" i="38"/>
  <c r="K686" i="38"/>
  <c r="Y686" i="38"/>
  <c r="G686" i="38"/>
  <c r="O686" i="38"/>
  <c r="F686" i="38"/>
  <c r="Z686" i="38"/>
  <c r="AL686" i="38"/>
  <c r="X686" i="38"/>
  <c r="AX686" i="38"/>
  <c r="J686" i="38"/>
  <c r="AQ686" i="38"/>
  <c r="M686" i="38"/>
  <c r="AI686" i="38"/>
  <c r="AW686" i="38"/>
  <c r="Q686" i="38"/>
  <c r="AE686" i="38"/>
  <c r="AD686" i="38"/>
  <c r="L686" i="38"/>
  <c r="H686" i="38"/>
  <c r="T686" i="38"/>
  <c r="AZ686" i="38"/>
  <c r="AR686" i="38"/>
  <c r="AV686" i="38"/>
  <c r="BD686" i="38"/>
  <c r="BE686" i="38"/>
  <c r="BD664" i="38"/>
  <c r="AL664" i="38"/>
  <c r="BB664" i="38"/>
  <c r="Y664" i="38"/>
  <c r="T664" i="38"/>
  <c r="S664" i="38"/>
  <c r="E664" i="38"/>
  <c r="AZ664" i="38"/>
  <c r="AK664" i="38"/>
  <c r="BA664" i="38"/>
  <c r="L664" i="38"/>
  <c r="Q664" i="38"/>
  <c r="X664" i="38"/>
  <c r="AS664" i="38"/>
  <c r="BE664" i="38"/>
  <c r="Z664" i="38"/>
  <c r="N664" i="38"/>
  <c r="P664" i="38"/>
  <c r="AC664" i="38"/>
  <c r="I664" i="38"/>
  <c r="AP664" i="38"/>
  <c r="K664" i="38"/>
  <c r="J664" i="38"/>
  <c r="AE664" i="38"/>
  <c r="AU664" i="38"/>
  <c r="AI664" i="38"/>
  <c r="AO664" i="38"/>
  <c r="AF664" i="38"/>
  <c r="AD664" i="38"/>
  <c r="AJ664" i="38"/>
  <c r="M664" i="38"/>
  <c r="AN664" i="38"/>
  <c r="AY664" i="38"/>
  <c r="AH664" i="38"/>
  <c r="AW664" i="38"/>
  <c r="AX664" i="38"/>
  <c r="U664" i="38"/>
  <c r="AR664" i="38"/>
  <c r="AG664" i="38"/>
  <c r="W664" i="38"/>
  <c r="AB664" i="38"/>
  <c r="AT664" i="38"/>
  <c r="H664" i="38"/>
  <c r="AM664" i="38"/>
  <c r="AV664" i="38"/>
  <c r="AQ664" i="38"/>
  <c r="R664" i="38"/>
  <c r="AA664" i="38"/>
  <c r="V664" i="38"/>
  <c r="G664" i="38"/>
  <c r="F664" i="38"/>
  <c r="O664" i="38"/>
  <c r="W467" i="38"/>
  <c r="AS467" i="38"/>
  <c r="M467" i="38"/>
  <c r="AI467" i="38"/>
  <c r="AO467" i="38"/>
  <c r="AW467" i="38"/>
  <c r="X467" i="38"/>
  <c r="AT467" i="38"/>
  <c r="N467" i="38"/>
  <c r="R467" i="38"/>
  <c r="F467" i="38"/>
  <c r="Z467" i="38"/>
  <c r="AU467" i="38"/>
  <c r="O467" i="38"/>
  <c r="AK467" i="38"/>
  <c r="E467" i="38"/>
  <c r="AA467" i="38"/>
  <c r="I467" i="38"/>
  <c r="Q467" i="38"/>
  <c r="AN467" i="38"/>
  <c r="V467" i="38"/>
  <c r="L467" i="38"/>
  <c r="AX467" i="38"/>
  <c r="P467" i="38"/>
  <c r="AD467" i="38"/>
  <c r="AE467" i="38"/>
  <c r="U467" i="38"/>
  <c r="K467" i="38"/>
  <c r="H467" i="38"/>
  <c r="AH467" i="38"/>
  <c r="AZ467" i="38"/>
  <c r="T467" i="38"/>
  <c r="G467" i="38"/>
  <c r="AY467" i="38"/>
  <c r="AG467" i="38"/>
  <c r="J467" i="38"/>
  <c r="AB467" i="38"/>
  <c r="AF467" i="38"/>
  <c r="BA467" i="38"/>
  <c r="AQ467" i="38"/>
  <c r="Y467" i="38"/>
  <c r="AP467" i="38"/>
  <c r="AR467" i="38"/>
  <c r="AV467" i="38"/>
  <c r="AM467" i="38"/>
  <c r="AC467" i="38"/>
  <c r="S467" i="38"/>
  <c r="BE467" i="38"/>
  <c r="AJ467" i="38"/>
  <c r="AL467" i="38"/>
  <c r="BB467" i="38"/>
  <c r="BD467" i="38"/>
  <c r="BD668" i="38"/>
  <c r="AQ668" i="38"/>
  <c r="K668" i="38"/>
  <c r="W668" i="38"/>
  <c r="Y668" i="38"/>
  <c r="U668" i="38"/>
  <c r="Q668" i="38"/>
  <c r="AB668" i="38"/>
  <c r="AZ668" i="38"/>
  <c r="AN668" i="38"/>
  <c r="AJ668" i="38"/>
  <c r="AX668" i="38"/>
  <c r="AH668" i="38"/>
  <c r="AD668" i="38"/>
  <c r="AI668" i="38"/>
  <c r="AU668" i="38"/>
  <c r="O668" i="38"/>
  <c r="I668" i="38"/>
  <c r="E668" i="38"/>
  <c r="AS668" i="38"/>
  <c r="Z668" i="38"/>
  <c r="AT668" i="38"/>
  <c r="T668" i="38"/>
  <c r="AF668" i="38"/>
  <c r="R668" i="38"/>
  <c r="N668" i="38"/>
  <c r="AA668" i="38"/>
  <c r="AM668" i="38"/>
  <c r="G668" i="38"/>
  <c r="BA668" i="38"/>
  <c r="AW668" i="38"/>
  <c r="AC668" i="38"/>
  <c r="F668" i="38"/>
  <c r="L668" i="38"/>
  <c r="X668" i="38"/>
  <c r="J668" i="38"/>
  <c r="BB668" i="38"/>
  <c r="P668" i="38"/>
  <c r="AY668" i="38"/>
  <c r="S668" i="38"/>
  <c r="AE668" i="38"/>
  <c r="AO668" i="38"/>
  <c r="AK668" i="38"/>
  <c r="AG668" i="38"/>
  <c r="M668" i="38"/>
  <c r="AV668" i="38"/>
  <c r="AR668" i="38"/>
  <c r="V668" i="38"/>
  <c r="H668" i="38"/>
  <c r="AL668" i="38"/>
  <c r="AP668" i="38"/>
  <c r="BE668" i="38"/>
  <c r="BD684" i="38"/>
  <c r="AE684" i="38"/>
  <c r="AY684" i="38"/>
  <c r="S684" i="38"/>
  <c r="Q684" i="38"/>
  <c r="AO684" i="38"/>
  <c r="W684" i="38"/>
  <c r="AQ684" i="38"/>
  <c r="K684" i="38"/>
  <c r="AS684" i="38"/>
  <c r="Y684" i="38"/>
  <c r="AU684" i="38"/>
  <c r="AI684" i="38"/>
  <c r="AC684" i="38"/>
  <c r="BA684" i="38"/>
  <c r="AR684" i="38"/>
  <c r="Z684" i="38"/>
  <c r="J684" i="38"/>
  <c r="AX684" i="38"/>
  <c r="AF684" i="38"/>
  <c r="R684" i="38"/>
  <c r="AM684" i="38"/>
  <c r="AA684" i="38"/>
  <c r="M684" i="38"/>
  <c r="AK684" i="38"/>
  <c r="AD684" i="38"/>
  <c r="AP684" i="38"/>
  <c r="AT684" i="38"/>
  <c r="AL684" i="38"/>
  <c r="V684" i="38"/>
  <c r="AJ684" i="38"/>
  <c r="O684" i="38"/>
  <c r="AW684" i="38"/>
  <c r="I684" i="38"/>
  <c r="U684" i="38"/>
  <c r="X684" i="38"/>
  <c r="AB684" i="38"/>
  <c r="AV684" i="38"/>
  <c r="AN684" i="38"/>
  <c r="AZ684" i="38"/>
  <c r="T684" i="38"/>
  <c r="G684" i="38"/>
  <c r="AG684" i="38"/>
  <c r="E684" i="38"/>
  <c r="L684" i="38"/>
  <c r="F684" i="38"/>
  <c r="H684" i="38"/>
  <c r="BB684" i="38"/>
  <c r="AH684" i="38"/>
  <c r="N684" i="38"/>
  <c r="P684" i="38"/>
  <c r="BE684" i="38"/>
  <c r="Y598" i="38"/>
  <c r="AK598" i="38"/>
  <c r="G598" i="38"/>
  <c r="AC598" i="38"/>
  <c r="AY598" i="38"/>
  <c r="AI598" i="38"/>
  <c r="X598" i="38"/>
  <c r="F598" i="38"/>
  <c r="BD598" i="38"/>
  <c r="AW598" i="38"/>
  <c r="Q598" i="38"/>
  <c r="AE598" i="38"/>
  <c r="BA598" i="38"/>
  <c r="U598" i="38"/>
  <c r="S598" i="38"/>
  <c r="AA598" i="38"/>
  <c r="Z598" i="38"/>
  <c r="R598" i="38"/>
  <c r="AM598" i="38"/>
  <c r="I598" i="38"/>
  <c r="W598" i="38"/>
  <c r="AQ598" i="38"/>
  <c r="M598" i="38"/>
  <c r="AO598" i="38"/>
  <c r="L598" i="38"/>
  <c r="H598" i="38"/>
  <c r="AX598" i="38"/>
  <c r="AG598" i="38"/>
  <c r="AS598" i="38"/>
  <c r="O598" i="38"/>
  <c r="AU598" i="38"/>
  <c r="E598" i="38"/>
  <c r="K598" i="38"/>
  <c r="AR598" i="38"/>
  <c r="AP598" i="38"/>
  <c r="T598" i="38"/>
  <c r="AN598" i="38"/>
  <c r="AH598" i="38"/>
  <c r="AD598" i="38"/>
  <c r="AL598" i="38"/>
  <c r="AB598" i="38"/>
  <c r="AJ598" i="38"/>
  <c r="N598" i="38"/>
  <c r="AF598" i="38"/>
  <c r="J598" i="38"/>
  <c r="AV598" i="38"/>
  <c r="AZ598" i="38"/>
  <c r="V598" i="38"/>
  <c r="AT598" i="38"/>
  <c r="BB598" i="38"/>
  <c r="P598" i="38"/>
  <c r="BE598" i="38"/>
  <c r="K679" i="38"/>
  <c r="AS679" i="38"/>
  <c r="E679" i="38"/>
  <c r="AK679" i="38"/>
  <c r="BA679" i="38"/>
  <c r="W679" i="38"/>
  <c r="AA679" i="38"/>
  <c r="Y679" i="38"/>
  <c r="M679" i="38"/>
  <c r="AT679" i="38"/>
  <c r="AN679" i="38"/>
  <c r="R679" i="38"/>
  <c r="BB679" i="38"/>
  <c r="AD679" i="38"/>
  <c r="AZ679" i="38"/>
  <c r="AE679" i="38"/>
  <c r="AQ679" i="38"/>
  <c r="AY679" i="38"/>
  <c r="G679" i="38"/>
  <c r="AM679" i="38"/>
  <c r="AB679" i="38"/>
  <c r="Z679" i="38"/>
  <c r="F679" i="38"/>
  <c r="N679" i="38"/>
  <c r="AV679" i="38"/>
  <c r="AF679" i="38"/>
  <c r="AX679" i="38"/>
  <c r="Q679" i="38"/>
  <c r="AC679" i="38"/>
  <c r="AO679" i="38"/>
  <c r="S679" i="38"/>
  <c r="U679" i="38"/>
  <c r="P679" i="38"/>
  <c r="H679" i="38"/>
  <c r="AL679" i="38"/>
  <c r="T679" i="38"/>
  <c r="L679" i="38"/>
  <c r="AP679" i="38"/>
  <c r="AU679" i="38"/>
  <c r="O679" i="38"/>
  <c r="I679" i="38"/>
  <c r="AI679" i="38"/>
  <c r="AW679" i="38"/>
  <c r="AG679" i="38"/>
  <c r="J679" i="38"/>
  <c r="V679" i="38"/>
  <c r="X679" i="38"/>
  <c r="AJ679" i="38"/>
  <c r="AR679" i="38"/>
  <c r="AH679" i="38"/>
  <c r="BE679" i="38"/>
  <c r="BD679" i="38"/>
  <c r="BD455" i="38"/>
  <c r="BA455" i="38"/>
  <c r="U455" i="38"/>
  <c r="AO455" i="38"/>
  <c r="K455" i="38"/>
  <c r="Y455" i="38"/>
  <c r="O455" i="38"/>
  <c r="W455" i="38"/>
  <c r="AZ455" i="38"/>
  <c r="H455" i="38"/>
  <c r="AP455" i="38"/>
  <c r="AB455" i="38"/>
  <c r="AL455" i="38"/>
  <c r="P455" i="38"/>
  <c r="AS455" i="38"/>
  <c r="M455" i="38"/>
  <c r="AG455" i="38"/>
  <c r="AW455" i="38"/>
  <c r="Q455" i="38"/>
  <c r="AK455" i="38"/>
  <c r="BE455" i="38"/>
  <c r="AH455" i="38"/>
  <c r="X455" i="38"/>
  <c r="F455" i="38"/>
  <c r="AR455" i="38"/>
  <c r="Z455" i="38"/>
  <c r="V455" i="38"/>
  <c r="AI455" i="38"/>
  <c r="E455" i="38"/>
  <c r="AA455" i="38"/>
  <c r="AM455" i="38"/>
  <c r="I455" i="38"/>
  <c r="G455" i="38"/>
  <c r="T455" i="38"/>
  <c r="BB455" i="38"/>
  <c r="AN455" i="38"/>
  <c r="AT455" i="38"/>
  <c r="R455" i="38"/>
  <c r="AF455" i="38"/>
  <c r="N455" i="38"/>
  <c r="AC455" i="38"/>
  <c r="AY455" i="38"/>
  <c r="S455" i="38"/>
  <c r="AQ455" i="38"/>
  <c r="AU455" i="38"/>
  <c r="AE455" i="38"/>
  <c r="AJ455" i="38"/>
  <c r="AD455" i="38"/>
  <c r="J455" i="38"/>
  <c r="L455" i="38"/>
  <c r="AX455" i="38"/>
  <c r="AV455" i="38"/>
  <c r="BE473" i="38"/>
  <c r="AW473" i="38"/>
  <c r="AE473" i="38"/>
  <c r="W473" i="38"/>
  <c r="BA473" i="38"/>
  <c r="AA473" i="38"/>
  <c r="K473" i="38"/>
  <c r="AC473" i="38"/>
  <c r="F473" i="38"/>
  <c r="T473" i="38"/>
  <c r="AR473" i="38"/>
  <c r="AJ473" i="38"/>
  <c r="AF473" i="38"/>
  <c r="J473" i="38"/>
  <c r="AK473" i="38"/>
  <c r="I473" i="38"/>
  <c r="O473" i="38"/>
  <c r="AS473" i="38"/>
  <c r="M473" i="38"/>
  <c r="AI473" i="38"/>
  <c r="H473" i="38"/>
  <c r="AL473" i="38"/>
  <c r="R473" i="38"/>
  <c r="N473" i="38"/>
  <c r="AZ473" i="38"/>
  <c r="AV473" i="38"/>
  <c r="AD473" i="38"/>
  <c r="Y473" i="38"/>
  <c r="AU473" i="38"/>
  <c r="AG473" i="38"/>
  <c r="AO473" i="38"/>
  <c r="E473" i="38"/>
  <c r="S473" i="38"/>
  <c r="X473" i="38"/>
  <c r="AX473" i="38"/>
  <c r="L473" i="38"/>
  <c r="AT473" i="38"/>
  <c r="Z473" i="38"/>
  <c r="V473" i="38"/>
  <c r="Q473" i="38"/>
  <c r="AM473" i="38"/>
  <c r="G473" i="38"/>
  <c r="U473" i="38"/>
  <c r="AQ473" i="38"/>
  <c r="AY473" i="38"/>
  <c r="AN473" i="38"/>
  <c r="AP473" i="38"/>
  <c r="AB473" i="38"/>
  <c r="AH473" i="38"/>
  <c r="P473" i="38"/>
  <c r="BB473" i="38"/>
  <c r="BD473" i="38"/>
  <c r="AE673" i="38"/>
  <c r="AS673" i="38"/>
  <c r="AY673" i="38"/>
  <c r="M673" i="38"/>
  <c r="S673" i="38"/>
  <c r="K673" i="38"/>
  <c r="T673" i="38"/>
  <c r="J673" i="38"/>
  <c r="AL673" i="38"/>
  <c r="AJ673" i="38"/>
  <c r="AT673" i="38"/>
  <c r="AA673" i="38"/>
  <c r="W673" i="38"/>
  <c r="AI673" i="38"/>
  <c r="AQ673" i="38"/>
  <c r="BA673" i="38"/>
  <c r="G673" i="38"/>
  <c r="AK673" i="38"/>
  <c r="P673" i="38"/>
  <c r="V673" i="38"/>
  <c r="Z673" i="38"/>
  <c r="L673" i="38"/>
  <c r="AV673" i="38"/>
  <c r="X673" i="38"/>
  <c r="AU673" i="38"/>
  <c r="O673" i="38"/>
  <c r="Y673" i="38"/>
  <c r="AG673" i="38"/>
  <c r="AO673" i="38"/>
  <c r="Q673" i="38"/>
  <c r="AH673" i="38"/>
  <c r="AZ673" i="38"/>
  <c r="H673" i="38"/>
  <c r="AD673" i="38"/>
  <c r="R673" i="38"/>
  <c r="AR673" i="38"/>
  <c r="BB673" i="38"/>
  <c r="AM673" i="38"/>
  <c r="I673" i="38"/>
  <c r="E673" i="38"/>
  <c r="U673" i="38"/>
  <c r="AC673" i="38"/>
  <c r="AW673" i="38"/>
  <c r="AF673" i="38"/>
  <c r="F673" i="38"/>
  <c r="AN673" i="38"/>
  <c r="N673" i="38"/>
  <c r="AX673" i="38"/>
  <c r="AB673" i="38"/>
  <c r="AP673" i="38"/>
  <c r="BE673" i="38"/>
  <c r="AE692" i="38"/>
  <c r="BA692" i="38"/>
  <c r="U692" i="38"/>
  <c r="AQ692" i="38"/>
  <c r="K692" i="38"/>
  <c r="Q692" i="38"/>
  <c r="AR692" i="38"/>
  <c r="AZ692" i="38"/>
  <c r="AP692" i="38"/>
  <c r="AB692" i="38"/>
  <c r="X692" i="38"/>
  <c r="H692" i="38"/>
  <c r="W692" i="38"/>
  <c r="AS692" i="38"/>
  <c r="M692" i="38"/>
  <c r="AI692" i="38"/>
  <c r="AG692" i="38"/>
  <c r="AO692" i="38"/>
  <c r="T692" i="38"/>
  <c r="AT692" i="38"/>
  <c r="AD692" i="38"/>
  <c r="F692" i="38"/>
  <c r="BB692" i="38"/>
  <c r="AH692" i="38"/>
  <c r="AM692" i="38"/>
  <c r="AC692" i="38"/>
  <c r="S692" i="38"/>
  <c r="L692" i="38"/>
  <c r="AX692" i="38"/>
  <c r="AJ692" i="38"/>
  <c r="N692" i="38"/>
  <c r="O692" i="38"/>
  <c r="E692" i="38"/>
  <c r="Y692" i="38"/>
  <c r="V692" i="38"/>
  <c r="J692" i="38"/>
  <c r="AF692" i="38"/>
  <c r="G692" i="38"/>
  <c r="AY692" i="38"/>
  <c r="AW692" i="38"/>
  <c r="AN692" i="38"/>
  <c r="Z692" i="38"/>
  <c r="P692" i="38"/>
  <c r="AU692" i="38"/>
  <c r="AK692" i="38"/>
  <c r="AA692" i="38"/>
  <c r="I692" i="38"/>
  <c r="R692" i="38"/>
  <c r="AV692" i="38"/>
  <c r="AL692" i="38"/>
  <c r="BE692" i="38"/>
  <c r="BD692" i="38"/>
  <c r="AS678" i="38"/>
  <c r="E678" i="38"/>
  <c r="AA678" i="38"/>
  <c r="AM678" i="38"/>
  <c r="I678" i="38"/>
  <c r="G678" i="38"/>
  <c r="P678" i="38"/>
  <c r="F678" i="38"/>
  <c r="Z678" i="38"/>
  <c r="BE678" i="38"/>
  <c r="AF678" i="38"/>
  <c r="T678" i="38"/>
  <c r="BB678" i="38"/>
  <c r="AC678" i="38"/>
  <c r="AY678" i="38"/>
  <c r="S678" i="38"/>
  <c r="AG678" i="38"/>
  <c r="AQ678" i="38"/>
  <c r="AE678" i="38"/>
  <c r="R678" i="38"/>
  <c r="H678" i="38"/>
  <c r="AJ678" i="38"/>
  <c r="N678" i="38"/>
  <c r="AX678" i="38"/>
  <c r="J678" i="38"/>
  <c r="AU678" i="38"/>
  <c r="AI678" i="38"/>
  <c r="Q678" i="38"/>
  <c r="AD678" i="38"/>
  <c r="AL678" i="38"/>
  <c r="AR678" i="38"/>
  <c r="AZ678" i="38"/>
  <c r="BD678" i="38"/>
  <c r="U678" i="38"/>
  <c r="K678" i="38"/>
  <c r="O678" i="38"/>
  <c r="V678" i="38"/>
  <c r="L678" i="38"/>
  <c r="AP678" i="38"/>
  <c r="M678" i="38"/>
  <c r="AW678" i="38"/>
  <c r="AK678" i="38"/>
  <c r="AV678" i="38"/>
  <c r="AH678" i="38"/>
  <c r="X678" i="38"/>
  <c r="BA678" i="38"/>
  <c r="AO678" i="38"/>
  <c r="Y678" i="38"/>
  <c r="W678" i="38"/>
  <c r="AN678" i="38"/>
  <c r="AT678" i="38"/>
  <c r="AB678" i="38"/>
  <c r="AU608" i="38"/>
  <c r="O608" i="38"/>
  <c r="AI608" i="38"/>
  <c r="AW608" i="38"/>
  <c r="AC608" i="38"/>
  <c r="I608" i="38"/>
  <c r="H608" i="38"/>
  <c r="T608" i="38"/>
  <c r="X608" i="38"/>
  <c r="AV608" i="38"/>
  <c r="AF608" i="38"/>
  <c r="F608" i="38"/>
  <c r="AH608" i="38"/>
  <c r="AM608" i="38"/>
  <c r="G608" i="38"/>
  <c r="AA608" i="38"/>
  <c r="AG608" i="38"/>
  <c r="M608" i="38"/>
  <c r="AK608" i="38"/>
  <c r="AN608" i="38"/>
  <c r="BB608" i="38"/>
  <c r="V608" i="38"/>
  <c r="L608" i="38"/>
  <c r="AD608" i="38"/>
  <c r="AP608" i="38"/>
  <c r="P608" i="38"/>
  <c r="AE608" i="38"/>
  <c r="AY608" i="38"/>
  <c r="S608" i="38"/>
  <c r="Q608" i="38"/>
  <c r="AO608" i="38"/>
  <c r="U608" i="38"/>
  <c r="AJ608" i="38"/>
  <c r="R608" i="38"/>
  <c r="J608" i="38"/>
  <c r="AT608" i="38"/>
  <c r="Z608" i="38"/>
  <c r="N608" i="38"/>
  <c r="W608" i="38"/>
  <c r="AQ608" i="38"/>
  <c r="K608" i="38"/>
  <c r="AS608" i="38"/>
  <c r="Y608" i="38"/>
  <c r="E608" i="38"/>
  <c r="AL608" i="38"/>
  <c r="BA608" i="38"/>
  <c r="AZ608" i="38"/>
  <c r="AR608" i="38"/>
  <c r="AB608" i="38"/>
  <c r="AX608" i="38"/>
  <c r="BE608" i="38"/>
  <c r="BD608" i="38"/>
  <c r="BD666" i="38"/>
  <c r="BD676" i="38"/>
  <c r="W676" i="38"/>
  <c r="AS676" i="38"/>
  <c r="M676" i="38"/>
  <c r="AI676" i="38"/>
  <c r="Y676" i="38"/>
  <c r="I676" i="38"/>
  <c r="AT676" i="38"/>
  <c r="AH676" i="38"/>
  <c r="AD676" i="38"/>
  <c r="X676" i="38"/>
  <c r="AV676" i="38"/>
  <c r="AF676" i="38"/>
  <c r="AU676" i="38"/>
  <c r="O676" i="38"/>
  <c r="AK676" i="38"/>
  <c r="E676" i="38"/>
  <c r="AA676" i="38"/>
  <c r="AW676" i="38"/>
  <c r="AG676" i="38"/>
  <c r="AN676" i="38"/>
  <c r="P676" i="38"/>
  <c r="F676" i="38"/>
  <c r="Z676" i="38"/>
  <c r="AL676" i="38"/>
  <c r="R676" i="38"/>
  <c r="AM676" i="38"/>
  <c r="G676" i="38"/>
  <c r="AC676" i="38"/>
  <c r="AY676" i="38"/>
  <c r="S676" i="38"/>
  <c r="Q676" i="38"/>
  <c r="AB676" i="38"/>
  <c r="AJ676" i="38"/>
  <c r="AZ676" i="38"/>
  <c r="L676" i="38"/>
  <c r="H676" i="38"/>
  <c r="V676" i="38"/>
  <c r="N676" i="38"/>
  <c r="BE676" i="38"/>
  <c r="AE676" i="38"/>
  <c r="BA676" i="38"/>
  <c r="U676" i="38"/>
  <c r="AQ676" i="38"/>
  <c r="K676" i="38"/>
  <c r="AO676" i="38"/>
  <c r="J676" i="38"/>
  <c r="AP676" i="38"/>
  <c r="BB676" i="38"/>
  <c r="AR676" i="38"/>
  <c r="T676" i="38"/>
  <c r="AX676" i="38"/>
  <c r="Y452" i="38"/>
  <c r="AM452" i="38"/>
  <c r="G452" i="38"/>
  <c r="AC452" i="38"/>
  <c r="AI452" i="38"/>
  <c r="AQ452" i="38"/>
  <c r="Z452" i="38"/>
  <c r="AB452" i="38"/>
  <c r="P452" i="38"/>
  <c r="AH452" i="38"/>
  <c r="AJ452" i="38"/>
  <c r="AL452" i="38"/>
  <c r="AW452" i="38"/>
  <c r="Q452" i="38"/>
  <c r="AE452" i="38"/>
  <c r="BA452" i="38"/>
  <c r="U452" i="38"/>
  <c r="AA452" i="38"/>
  <c r="K452" i="38"/>
  <c r="AP452" i="38"/>
  <c r="N452" i="38"/>
  <c r="AV452" i="38"/>
  <c r="AX452" i="38"/>
  <c r="V452" i="38"/>
  <c r="AZ452" i="38"/>
  <c r="AO452" i="38"/>
  <c r="I452" i="38"/>
  <c r="W452" i="38"/>
  <c r="AS452" i="38"/>
  <c r="M452" i="38"/>
  <c r="AY452" i="38"/>
  <c r="BE452" i="38"/>
  <c r="H452" i="38"/>
  <c r="AD452" i="38"/>
  <c r="T452" i="38"/>
  <c r="X452" i="38"/>
  <c r="AR452" i="38"/>
  <c r="AF452" i="38"/>
  <c r="AG452" i="38"/>
  <c r="AU452" i="38"/>
  <c r="O452" i="38"/>
  <c r="AK452" i="38"/>
  <c r="E452" i="38"/>
  <c r="S452" i="38"/>
  <c r="J452" i="38"/>
  <c r="AN452" i="38"/>
  <c r="AT452" i="38"/>
  <c r="R452" i="38"/>
  <c r="L452" i="38"/>
  <c r="F452" i="38"/>
  <c r="BB452" i="38"/>
  <c r="BD452" i="38"/>
  <c r="BE589" i="38"/>
  <c r="BD589" i="38"/>
  <c r="U589" i="38"/>
  <c r="AY589" i="38"/>
  <c r="AA589" i="38"/>
  <c r="Y589" i="38"/>
  <c r="W589" i="38"/>
  <c r="AB589" i="38"/>
  <c r="F589" i="38"/>
  <c r="AJ589" i="38"/>
  <c r="M589" i="38"/>
  <c r="L589" i="38"/>
  <c r="AT589" i="38"/>
  <c r="AD589" i="38"/>
  <c r="BA589" i="38"/>
  <c r="AO589" i="38"/>
  <c r="AQ589" i="38"/>
  <c r="I589" i="38"/>
  <c r="Q589" i="38"/>
  <c r="R589" i="38"/>
  <c r="AF589" i="38"/>
  <c r="V589" i="38"/>
  <c r="X589" i="38"/>
  <c r="J589" i="38"/>
  <c r="AR589" i="38"/>
  <c r="T589" i="38"/>
  <c r="AV589" i="38"/>
  <c r="AS589" i="38"/>
  <c r="K589" i="38"/>
  <c r="AI589" i="38"/>
  <c r="AW589" i="38"/>
  <c r="AC589" i="38"/>
  <c r="AH589" i="38"/>
  <c r="P589" i="38"/>
  <c r="AL589" i="38"/>
  <c r="H589" i="38"/>
  <c r="Z589" i="38"/>
  <c r="AN589" i="38"/>
  <c r="N589" i="38"/>
  <c r="AM589" i="38"/>
  <c r="AG589" i="38"/>
  <c r="E589" i="38"/>
  <c r="S589" i="38"/>
  <c r="AK589" i="38"/>
  <c r="G589" i="38"/>
  <c r="AX589" i="38"/>
  <c r="O589" i="38"/>
  <c r="BB589" i="38"/>
  <c r="AU589" i="38"/>
  <c r="AP589" i="38"/>
  <c r="AE589" i="38"/>
  <c r="AZ589" i="38"/>
  <c r="W469" i="38"/>
  <c r="AS469" i="38"/>
  <c r="E469" i="38"/>
  <c r="AI469" i="38"/>
  <c r="AY469" i="38"/>
  <c r="AG469" i="38"/>
  <c r="AF469" i="38"/>
  <c r="R469" i="38"/>
  <c r="AD469" i="38"/>
  <c r="X469" i="38"/>
  <c r="J469" i="38"/>
  <c r="AR469" i="38"/>
  <c r="AU469" i="38"/>
  <c r="O469" i="38"/>
  <c r="AK469" i="38"/>
  <c r="G469" i="38"/>
  <c r="AA469" i="38"/>
  <c r="Q469" i="38"/>
  <c r="Y469" i="38"/>
  <c r="AV469" i="38"/>
  <c r="T469" i="38"/>
  <c r="Z469" i="38"/>
  <c r="AN469" i="38"/>
  <c r="AX469" i="38"/>
  <c r="AT469" i="38"/>
  <c r="AM469" i="38"/>
  <c r="I469" i="38"/>
  <c r="AC469" i="38"/>
  <c r="AW469" i="38"/>
  <c r="S469" i="38"/>
  <c r="AO469" i="38"/>
  <c r="BE469" i="38"/>
  <c r="V469" i="38"/>
  <c r="AJ469" i="38"/>
  <c r="AH469" i="38"/>
  <c r="F469" i="38"/>
  <c r="AB469" i="38"/>
  <c r="N469" i="38"/>
  <c r="AE469" i="38"/>
  <c r="BA469" i="38"/>
  <c r="U469" i="38"/>
  <c r="AQ469" i="38"/>
  <c r="M469" i="38"/>
  <c r="K469" i="38"/>
  <c r="P469" i="38"/>
  <c r="BB469" i="38"/>
  <c r="AZ469" i="38"/>
  <c r="H469" i="38"/>
  <c r="AL469" i="38"/>
  <c r="AP469" i="38"/>
  <c r="L469" i="38"/>
  <c r="BD469" i="38"/>
  <c r="BD601" i="38"/>
  <c r="Y601" i="38"/>
  <c r="AM601" i="38"/>
  <c r="G601" i="38"/>
  <c r="AC601" i="38"/>
  <c r="AQ601" i="38"/>
  <c r="F601" i="38"/>
  <c r="N601" i="38"/>
  <c r="AR601" i="38"/>
  <c r="H601" i="38"/>
  <c r="AZ601" i="38"/>
  <c r="J601" i="38"/>
  <c r="P601" i="38"/>
  <c r="AW601" i="38"/>
  <c r="Q601" i="38"/>
  <c r="AE601" i="38"/>
  <c r="AO601" i="38"/>
  <c r="I601" i="38"/>
  <c r="W601" i="38"/>
  <c r="AS601" i="38"/>
  <c r="M601" i="38"/>
  <c r="AI601" i="38"/>
  <c r="X601" i="38"/>
  <c r="AJ601" i="38"/>
  <c r="AF601" i="38"/>
  <c r="V601" i="38"/>
  <c r="T601" i="38"/>
  <c r="AT601" i="38"/>
  <c r="AH601" i="38"/>
  <c r="AG601" i="38"/>
  <c r="AU601" i="38"/>
  <c r="O601" i="38"/>
  <c r="AK601" i="38"/>
  <c r="E601" i="38"/>
  <c r="AA601" i="38"/>
  <c r="R601" i="38"/>
  <c r="L601" i="38"/>
  <c r="AP601" i="38"/>
  <c r="BB601" i="38"/>
  <c r="AX601" i="38"/>
  <c r="S601" i="38"/>
  <c r="K601" i="38"/>
  <c r="AY601" i="38"/>
  <c r="AL601" i="38"/>
  <c r="AN601" i="38"/>
  <c r="BA601" i="38"/>
  <c r="AV601" i="38"/>
  <c r="Z601" i="38"/>
  <c r="U601" i="38"/>
  <c r="AD601" i="38"/>
  <c r="AB601" i="38"/>
  <c r="BE601" i="38"/>
  <c r="BE689" i="38"/>
  <c r="AW689" i="38"/>
  <c r="Q689" i="38"/>
  <c r="AI689" i="38"/>
  <c r="AU689" i="38"/>
  <c r="O689" i="38"/>
  <c r="AK689" i="38"/>
  <c r="M689" i="38"/>
  <c r="AA689" i="38"/>
  <c r="N689" i="38"/>
  <c r="T689" i="38"/>
  <c r="V689" i="38"/>
  <c r="R689" i="38"/>
  <c r="Z689" i="38"/>
  <c r="BB689" i="38"/>
  <c r="Y689" i="38"/>
  <c r="AM689" i="38"/>
  <c r="K689" i="38"/>
  <c r="AC689" i="38"/>
  <c r="AQ689" i="38"/>
  <c r="AY689" i="38"/>
  <c r="P689" i="38"/>
  <c r="H689" i="38"/>
  <c r="L689" i="38"/>
  <c r="AX689" i="38"/>
  <c r="AF689" i="38"/>
  <c r="F689" i="38"/>
  <c r="I689" i="38"/>
  <c r="AS689" i="38"/>
  <c r="AE689" i="38"/>
  <c r="J689" i="38"/>
  <c r="AV689" i="38"/>
  <c r="X689" i="38"/>
  <c r="AG689" i="38"/>
  <c r="U689" i="38"/>
  <c r="S689" i="38"/>
  <c r="AN689" i="38"/>
  <c r="AJ689" i="38"/>
  <c r="AT689" i="38"/>
  <c r="W689" i="38"/>
  <c r="E689" i="38"/>
  <c r="AH689" i="38"/>
  <c r="AB689" i="38"/>
  <c r="AD689" i="38"/>
  <c r="AP689" i="38"/>
  <c r="AO689" i="38"/>
  <c r="BA689" i="38"/>
  <c r="G689" i="38"/>
  <c r="AZ689" i="38"/>
  <c r="AL689" i="38"/>
  <c r="AR689" i="38"/>
  <c r="BD689" i="38"/>
  <c r="BD471" i="38"/>
  <c r="AU471" i="38"/>
  <c r="O471" i="38"/>
  <c r="AQ471" i="38"/>
  <c r="E471" i="38"/>
  <c r="AA471" i="38"/>
  <c r="I471" i="38"/>
  <c r="Q471" i="38"/>
  <c r="AR471" i="38"/>
  <c r="P471" i="38"/>
  <c r="V471" i="38"/>
  <c r="AZ471" i="38"/>
  <c r="H471" i="38"/>
  <c r="F471" i="38"/>
  <c r="AK471" i="38"/>
  <c r="G471" i="38"/>
  <c r="AC471" i="38"/>
  <c r="BA471" i="38"/>
  <c r="S471" i="38"/>
  <c r="AG471" i="38"/>
  <c r="BE471" i="38"/>
  <c r="R471" i="38"/>
  <c r="AF471" i="38"/>
  <c r="AD471" i="38"/>
  <c r="AH471" i="38"/>
  <c r="AP471" i="38"/>
  <c r="N471" i="38"/>
  <c r="W471" i="38"/>
  <c r="M471" i="38"/>
  <c r="AM471" i="38"/>
  <c r="AB471" i="38"/>
  <c r="Z471" i="38"/>
  <c r="AT471" i="38"/>
  <c r="AY471" i="38"/>
  <c r="AO471" i="38"/>
  <c r="Y471" i="38"/>
  <c r="AX471" i="38"/>
  <c r="T471" i="38"/>
  <c r="AN471" i="38"/>
  <c r="AS471" i="38"/>
  <c r="AI471" i="38"/>
  <c r="AW471" i="38"/>
  <c r="AL471" i="38"/>
  <c r="AJ471" i="38"/>
  <c r="X471" i="38"/>
  <c r="AE471" i="38"/>
  <c r="U471" i="38"/>
  <c r="K471" i="38"/>
  <c r="L471" i="38"/>
  <c r="AV471" i="38"/>
  <c r="BB471" i="38"/>
  <c r="J471" i="38"/>
  <c r="AS688" i="38"/>
  <c r="M688" i="38"/>
  <c r="AI688" i="38"/>
  <c r="AW688" i="38"/>
  <c r="Q688" i="38"/>
  <c r="AE688" i="38"/>
  <c r="AU688" i="38"/>
  <c r="AR688" i="38"/>
  <c r="AV688" i="38"/>
  <c r="F688" i="38"/>
  <c r="L688" i="38"/>
  <c r="AD688" i="38"/>
  <c r="T688" i="38"/>
  <c r="AK688" i="38"/>
  <c r="E688" i="38"/>
  <c r="AA688" i="38"/>
  <c r="AO688" i="38"/>
  <c r="I688" i="38"/>
  <c r="BE688" i="38"/>
  <c r="Z688" i="38"/>
  <c r="AF688" i="38"/>
  <c r="AJ688" i="38"/>
  <c r="X688" i="38"/>
  <c r="J688" i="38"/>
  <c r="AH688" i="38"/>
  <c r="AL688" i="38"/>
  <c r="BA688" i="38"/>
  <c r="AQ688" i="38"/>
  <c r="Y688" i="38"/>
  <c r="O688" i="38"/>
  <c r="AX688" i="38"/>
  <c r="AZ688" i="38"/>
  <c r="AT688" i="38"/>
  <c r="AC688" i="38"/>
  <c r="S688" i="38"/>
  <c r="AM688" i="38"/>
  <c r="N688" i="38"/>
  <c r="V688" i="38"/>
  <c r="AP688" i="38"/>
  <c r="U688" i="38"/>
  <c r="K688" i="38"/>
  <c r="G688" i="38"/>
  <c r="H688" i="38"/>
  <c r="P688" i="38"/>
  <c r="AB688" i="38"/>
  <c r="AY688" i="38"/>
  <c r="AG688" i="38"/>
  <c r="W688" i="38"/>
  <c r="AN688" i="38"/>
  <c r="R688" i="38"/>
  <c r="BB688" i="38"/>
  <c r="BD688" i="38"/>
  <c r="AO687" i="38"/>
  <c r="I687" i="38"/>
  <c r="W687" i="38"/>
  <c r="AS687" i="38"/>
  <c r="M687" i="38"/>
  <c r="AI687" i="38"/>
  <c r="V687" i="38"/>
  <c r="AV687" i="38"/>
  <c r="N687" i="38"/>
  <c r="AN687" i="38"/>
  <c r="H687" i="38"/>
  <c r="AJ687" i="38"/>
  <c r="R687" i="38"/>
  <c r="AG687" i="38"/>
  <c r="AU687" i="38"/>
  <c r="O687" i="38"/>
  <c r="AK687" i="38"/>
  <c r="E687" i="38"/>
  <c r="AA687" i="38"/>
  <c r="BB687" i="38"/>
  <c r="AH687" i="38"/>
  <c r="P687" i="38"/>
  <c r="AR687" i="38"/>
  <c r="AZ687" i="38"/>
  <c r="T687" i="38"/>
  <c r="AM687" i="38"/>
  <c r="AC687" i="38"/>
  <c r="S687" i="38"/>
  <c r="F687" i="38"/>
  <c r="X687" i="38"/>
  <c r="AB687" i="38"/>
  <c r="AW687" i="38"/>
  <c r="AE687" i="38"/>
  <c r="U687" i="38"/>
  <c r="AY687" i="38"/>
  <c r="AL687" i="38"/>
  <c r="AT687" i="38"/>
  <c r="AX687" i="38"/>
  <c r="Y687" i="38"/>
  <c r="G687" i="38"/>
  <c r="AQ687" i="38"/>
  <c r="AP687" i="38"/>
  <c r="Z687" i="38"/>
  <c r="J687" i="38"/>
  <c r="Q687" i="38"/>
  <c r="BA687" i="38"/>
  <c r="K687" i="38"/>
  <c r="AD687" i="38"/>
  <c r="AF687" i="38"/>
  <c r="L687" i="38"/>
  <c r="BE687" i="38"/>
  <c r="BD687" i="38"/>
  <c r="AO674" i="38"/>
  <c r="I674" i="38"/>
  <c r="W674" i="38"/>
  <c r="AS674" i="38"/>
  <c r="M674" i="38"/>
  <c r="AY674" i="38"/>
  <c r="F674" i="38"/>
  <c r="H674" i="38"/>
  <c r="AV674" i="38"/>
  <c r="N674" i="38"/>
  <c r="AH674" i="38"/>
  <c r="AF674" i="38"/>
  <c r="AP674" i="38"/>
  <c r="AG674" i="38"/>
  <c r="AQ674" i="38"/>
  <c r="O674" i="38"/>
  <c r="AK674" i="38"/>
  <c r="E674" i="38"/>
  <c r="S674" i="38"/>
  <c r="AL674" i="38"/>
  <c r="AX674" i="38"/>
  <c r="X674" i="38"/>
  <c r="V674" i="38"/>
  <c r="AD674" i="38"/>
  <c r="T674" i="38"/>
  <c r="Y674" i="38"/>
  <c r="AM674" i="38"/>
  <c r="G674" i="38"/>
  <c r="AC674" i="38"/>
  <c r="AI674" i="38"/>
  <c r="AU674" i="38"/>
  <c r="R674" i="38"/>
  <c r="AR674" i="38"/>
  <c r="Z674" i="38"/>
  <c r="BB674" i="38"/>
  <c r="AB674" i="38"/>
  <c r="AZ674" i="38"/>
  <c r="AW674" i="38"/>
  <c r="Q674" i="38"/>
  <c r="AE674" i="38"/>
  <c r="BA674" i="38"/>
  <c r="U674" i="38"/>
  <c r="AA674" i="38"/>
  <c r="K674" i="38"/>
  <c r="L674" i="38"/>
  <c r="P674" i="38"/>
  <c r="AJ674" i="38"/>
  <c r="AT674" i="38"/>
  <c r="AN674" i="38"/>
  <c r="J674" i="38"/>
  <c r="BE674" i="38"/>
  <c r="BE480" i="38"/>
  <c r="AI480" i="38"/>
  <c r="AW480" i="38"/>
  <c r="Q480" i="38"/>
  <c r="AE480" i="38"/>
  <c r="BA480" i="38"/>
  <c r="AK480" i="38"/>
  <c r="V480" i="38"/>
  <c r="AZ480" i="38"/>
  <c r="AP480" i="38"/>
  <c r="N480" i="38"/>
  <c r="AV480" i="38"/>
  <c r="AX480" i="38"/>
  <c r="AA480" i="38"/>
  <c r="AO480" i="38"/>
  <c r="I480" i="38"/>
  <c r="W480" i="38"/>
  <c r="U480" i="38"/>
  <c r="E480" i="38"/>
  <c r="AL480" i="38"/>
  <c r="L480" i="38"/>
  <c r="H480" i="38"/>
  <c r="AD480" i="38"/>
  <c r="AB480" i="38"/>
  <c r="R480" i="38"/>
  <c r="AY480" i="38"/>
  <c r="S480" i="38"/>
  <c r="AG480" i="38"/>
  <c r="AU480" i="38"/>
  <c r="O480" i="38"/>
  <c r="AS480" i="38"/>
  <c r="AC480" i="38"/>
  <c r="BB480" i="38"/>
  <c r="J480" i="38"/>
  <c r="AN480" i="38"/>
  <c r="AT480" i="38"/>
  <c r="X480" i="38"/>
  <c r="T480" i="38"/>
  <c r="AQ480" i="38"/>
  <c r="K480" i="38"/>
  <c r="Y480" i="38"/>
  <c r="AM480" i="38"/>
  <c r="G480" i="38"/>
  <c r="M480" i="38"/>
  <c r="F480" i="38"/>
  <c r="AF480" i="38"/>
  <c r="Z480" i="38"/>
  <c r="AJ480" i="38"/>
  <c r="P480" i="38"/>
  <c r="AR480" i="38"/>
  <c r="AH480" i="38"/>
  <c r="BD480" i="38"/>
  <c r="BD665" i="38"/>
  <c r="L665" i="38"/>
  <c r="R665" i="38"/>
  <c r="AE665" i="38"/>
  <c r="Z665" i="38"/>
  <c r="AB665" i="38"/>
  <c r="AQ665" i="38"/>
  <c r="AI665" i="38"/>
  <c r="AR665" i="38"/>
  <c r="J665" i="38"/>
  <c r="E665" i="38"/>
  <c r="AG665" i="38"/>
  <c r="X665" i="38"/>
  <c r="AY665" i="38"/>
  <c r="BE665" i="38"/>
  <c r="AZ665" i="38"/>
  <c r="AA665" i="38"/>
  <c r="BB665" i="38"/>
  <c r="V665" i="38"/>
  <c r="AW665" i="38"/>
  <c r="AC665" i="38"/>
  <c r="AH665" i="38"/>
  <c r="G665" i="38"/>
  <c r="I665" i="38"/>
  <c r="BA665" i="38"/>
  <c r="F665" i="38"/>
  <c r="AM665" i="38"/>
  <c r="AJ665" i="38"/>
  <c r="S665" i="38"/>
  <c r="Q665" i="38"/>
  <c r="T665" i="38"/>
  <c r="N665" i="38"/>
  <c r="M665" i="38"/>
  <c r="H665" i="38"/>
  <c r="AD665" i="38"/>
  <c r="U665" i="38"/>
  <c r="AS665" i="38"/>
  <c r="AF665" i="38"/>
  <c r="P665" i="38"/>
  <c r="O665" i="38"/>
  <c r="AX665" i="38"/>
  <c r="K665" i="38"/>
  <c r="W665" i="38"/>
  <c r="AT665" i="38"/>
  <c r="AU665" i="38"/>
  <c r="Y665" i="38"/>
  <c r="AL665" i="38"/>
  <c r="AP665" i="38"/>
  <c r="AK665" i="38"/>
  <c r="AO665" i="38"/>
  <c r="AN665" i="38"/>
  <c r="AV665" i="38"/>
  <c r="AH657" i="38"/>
  <c r="F657" i="38"/>
  <c r="W657" i="38"/>
  <c r="AC657" i="38"/>
  <c r="AW658" i="38"/>
  <c r="AO658" i="38"/>
  <c r="AX658" i="38"/>
  <c r="E658" i="38"/>
  <c r="Q658" i="38"/>
  <c r="AH658" i="38"/>
  <c r="AM2665" i="38"/>
  <c r="AN2665" i="38"/>
  <c r="AN2389" i="38"/>
  <c r="AM2389" i="38"/>
  <c r="AM2368" i="38"/>
  <c r="AN2368" i="38"/>
  <c r="AM2664" i="38"/>
  <c r="AN2664" i="38"/>
  <c r="AN2376" i="38"/>
  <c r="AM2376" i="38"/>
  <c r="AN2383" i="38"/>
  <c r="AM2383" i="38"/>
  <c r="AM2384" i="38"/>
  <c r="AN2384" i="38"/>
  <c r="AM2388" i="38"/>
  <c r="AN2388" i="38"/>
  <c r="AN2369" i="38"/>
  <c r="AM2369" i="38"/>
  <c r="AR659" i="38"/>
  <c r="AA659" i="38"/>
  <c r="N659" i="38"/>
  <c r="M659" i="38"/>
  <c r="AV659" i="38"/>
  <c r="AB659" i="38"/>
  <c r="J659" i="38"/>
  <c r="AZ659" i="38"/>
  <c r="AW659" i="38"/>
  <c r="P659" i="38"/>
  <c r="AY659" i="38"/>
  <c r="AC659" i="38"/>
  <c r="G659" i="38"/>
  <c r="AU659" i="38"/>
  <c r="U659" i="38"/>
  <c r="AO659" i="38"/>
  <c r="T659" i="38"/>
  <c r="W659" i="38"/>
  <c r="AL659" i="38"/>
  <c r="AN659" i="38"/>
  <c r="AF659" i="38"/>
  <c r="BE659" i="38"/>
  <c r="AK659" i="38"/>
  <c r="V659" i="38"/>
  <c r="Q659" i="38"/>
  <c r="AP659" i="38"/>
  <c r="AI659" i="38"/>
  <c r="AT659" i="38"/>
  <c r="Y659" i="38"/>
  <c r="H659" i="38"/>
  <c r="BA659" i="38"/>
  <c r="S659" i="38"/>
  <c r="Z659" i="38"/>
  <c r="BB659" i="38"/>
  <c r="AE659" i="38"/>
  <c r="K659" i="38"/>
  <c r="AX659" i="38"/>
  <c r="AD659" i="38"/>
  <c r="AH659" i="38"/>
  <c r="F659" i="38"/>
  <c r="AG659" i="38"/>
  <c r="AM659" i="38"/>
  <c r="X659" i="38"/>
  <c r="O659" i="38"/>
  <c r="AJ659" i="38"/>
  <c r="AS659" i="38"/>
  <c r="L659" i="38"/>
  <c r="E659" i="38"/>
  <c r="R659" i="38"/>
  <c r="I659" i="38"/>
  <c r="AQ659" i="38"/>
  <c r="H661" i="38"/>
  <c r="AD661" i="38"/>
  <c r="AJ661" i="38"/>
  <c r="V661" i="38"/>
  <c r="F661" i="38"/>
  <c r="AY661" i="38"/>
  <c r="AE661" i="38"/>
  <c r="AR661" i="38"/>
  <c r="G661" i="38"/>
  <c r="AT661" i="38"/>
  <c r="AO661" i="38"/>
  <c r="AZ661" i="38"/>
  <c r="AM661" i="38"/>
  <c r="AF661" i="38"/>
  <c r="AU661" i="38"/>
  <c r="P661" i="38"/>
  <c r="AX661" i="38"/>
  <c r="AN661" i="38"/>
  <c r="AC661" i="38"/>
  <c r="K661" i="38"/>
  <c r="AL661" i="38"/>
  <c r="AA661" i="38"/>
  <c r="L661" i="38"/>
  <c r="S661" i="38"/>
  <c r="BE661" i="38"/>
  <c r="AW661" i="38"/>
  <c r="Z661" i="38"/>
  <c r="R661" i="38"/>
  <c r="AP661" i="38"/>
  <c r="T661" i="38"/>
  <c r="I661" i="38"/>
  <c r="AG661" i="38"/>
  <c r="Q661" i="38"/>
  <c r="AQ661" i="38"/>
  <c r="BA661" i="38"/>
  <c r="W661" i="38"/>
  <c r="AH661" i="38"/>
  <c r="AS661" i="38"/>
  <c r="AK661" i="38"/>
  <c r="BB661" i="38"/>
  <c r="M661" i="38"/>
  <c r="N661" i="38"/>
  <c r="J661" i="38"/>
  <c r="E661" i="38"/>
  <c r="U661" i="38"/>
  <c r="AV661" i="38"/>
  <c r="AI661" i="38"/>
  <c r="AB661" i="38"/>
  <c r="Y661" i="38"/>
  <c r="X661" i="38"/>
  <c r="O661" i="38"/>
  <c r="AD658" i="38"/>
  <c r="U658" i="38"/>
  <c r="X658" i="38"/>
  <c r="AR658" i="38"/>
  <c r="G658" i="38"/>
  <c r="Y658" i="38"/>
  <c r="AM658" i="38"/>
  <c r="S658" i="38"/>
  <c r="AY658" i="38"/>
  <c r="AZ658" i="38"/>
  <c r="F658" i="38"/>
  <c r="AU658" i="38"/>
  <c r="T658" i="38"/>
  <c r="AQ658" i="38"/>
  <c r="L658" i="38"/>
  <c r="AE658" i="38"/>
  <c r="AN658" i="38"/>
  <c r="BB658" i="38"/>
  <c r="AS658" i="38"/>
  <c r="AF658" i="38"/>
  <c r="W658" i="38"/>
  <c r="J658" i="38"/>
  <c r="R658" i="38"/>
  <c r="K658" i="38"/>
  <c r="BE658" i="38"/>
  <c r="BB657" i="38"/>
  <c r="Q657" i="38"/>
  <c r="R657" i="38"/>
  <c r="P657" i="38"/>
  <c r="Y657" i="38"/>
  <c r="N657" i="38"/>
  <c r="AW657" i="38"/>
  <c r="AZ657" i="38"/>
  <c r="U657" i="38"/>
  <c r="AP657" i="38"/>
  <c r="AR657" i="38"/>
  <c r="AQ657" i="38"/>
  <c r="AL657" i="38"/>
  <c r="AM657" i="38"/>
  <c r="J657" i="38"/>
  <c r="L657" i="38"/>
  <c r="AU657" i="38"/>
  <c r="AV657" i="38"/>
  <c r="AB657" i="38"/>
  <c r="O657" i="38"/>
  <c r="Z657" i="38"/>
  <c r="AE657" i="38"/>
  <c r="AG657" i="38"/>
  <c r="AT657" i="38"/>
  <c r="AF657" i="38"/>
  <c r="AY657" i="38"/>
  <c r="T657" i="38"/>
  <c r="AK662" i="38"/>
  <c r="Y662" i="38"/>
  <c r="H662" i="38"/>
  <c r="AX662" i="38"/>
  <c r="X662" i="38"/>
  <c r="E662" i="38"/>
  <c r="AC662" i="38"/>
  <c r="P662" i="38"/>
  <c r="BA662" i="38"/>
  <c r="K662" i="38"/>
  <c r="BB662" i="38"/>
  <c r="AY662" i="38"/>
  <c r="AL662" i="38"/>
  <c r="V662" i="38"/>
  <c r="W662" i="38"/>
  <c r="G662" i="38"/>
  <c r="AZ662" i="38"/>
  <c r="AP662" i="38"/>
  <c r="AU662" i="38"/>
  <c r="U662" i="38"/>
  <c r="AD662" i="38"/>
  <c r="Q662" i="38"/>
  <c r="AG662" i="38"/>
  <c r="AM662" i="38"/>
  <c r="T662" i="38"/>
  <c r="S662" i="38"/>
  <c r="N662" i="38"/>
  <c r="R662" i="38"/>
  <c r="O662" i="38"/>
  <c r="AH662" i="38"/>
  <c r="AV662" i="38"/>
  <c r="M662" i="38"/>
  <c r="AR662" i="38"/>
  <c r="AJ662" i="38"/>
  <c r="J662" i="38"/>
  <c r="AB662" i="38"/>
  <c r="AW662" i="38"/>
  <c r="AO662" i="38"/>
  <c r="Z662" i="38"/>
  <c r="AF662" i="38"/>
  <c r="AQ662" i="38"/>
  <c r="F662" i="38"/>
  <c r="L662" i="38"/>
  <c r="AA662" i="38"/>
  <c r="AN662" i="38"/>
  <c r="I662" i="38"/>
  <c r="AS662" i="38"/>
  <c r="BE662" i="38"/>
  <c r="AI662" i="38"/>
  <c r="AT662" i="38"/>
  <c r="AE662" i="38"/>
  <c r="P660" i="38"/>
  <c r="AZ660" i="38"/>
  <c r="AN660" i="38"/>
  <c r="G660" i="38"/>
  <c r="BA660" i="38"/>
  <c r="AT660" i="38"/>
  <c r="AE660" i="38"/>
  <c r="E660" i="38"/>
  <c r="H660" i="38"/>
  <c r="AB660" i="38"/>
  <c r="I660" i="38"/>
  <c r="AV660" i="38"/>
  <c r="AK660" i="38"/>
  <c r="M660" i="38"/>
  <c r="L660" i="38"/>
  <c r="R660" i="38"/>
  <c r="O660" i="38"/>
  <c r="AO660" i="38"/>
  <c r="AD660" i="38"/>
  <c r="AM660" i="38"/>
  <c r="AS660" i="38"/>
  <c r="N660" i="38"/>
  <c r="AU660" i="38"/>
  <c r="AG660" i="38"/>
  <c r="AP660" i="38"/>
  <c r="AI660" i="38"/>
  <c r="T660" i="38"/>
  <c r="J660" i="38"/>
  <c r="AA660" i="38"/>
  <c r="K660" i="38"/>
  <c r="V660" i="38"/>
  <c r="AH660" i="38"/>
  <c r="Y660" i="38"/>
  <c r="AJ660" i="38"/>
  <c r="AY660" i="38"/>
  <c r="AX660" i="38"/>
  <c r="AL660" i="38"/>
  <c r="U660" i="38"/>
  <c r="BE660" i="38"/>
  <c r="AR660" i="38"/>
  <c r="AW660" i="38"/>
  <c r="Z660" i="38"/>
  <c r="F660" i="38"/>
  <c r="Q660" i="38"/>
  <c r="AC660" i="38"/>
  <c r="X660" i="38"/>
  <c r="W660" i="38"/>
  <c r="S660" i="38"/>
  <c r="AF660" i="38"/>
  <c r="AQ660" i="38"/>
  <c r="BB660" i="38"/>
  <c r="N658" i="38"/>
  <c r="AE585" i="38"/>
  <c r="AI585" i="38"/>
  <c r="BA585" i="38"/>
  <c r="K585" i="38"/>
  <c r="S585" i="38"/>
  <c r="Z585" i="38"/>
  <c r="AF585" i="38"/>
  <c r="AD585" i="38"/>
  <c r="AV585" i="38"/>
  <c r="AX585" i="38"/>
  <c r="AA585" i="38"/>
  <c r="AN585" i="38"/>
  <c r="BE585" i="38"/>
  <c r="W585" i="38"/>
  <c r="Y585" i="38"/>
  <c r="AQ585" i="38"/>
  <c r="AY585" i="38"/>
  <c r="I585" i="38"/>
  <c r="AP585" i="38"/>
  <c r="AW585" i="38"/>
  <c r="AT585" i="38"/>
  <c r="AK585" i="38"/>
  <c r="AB585" i="38"/>
  <c r="F585" i="38"/>
  <c r="AL585" i="38"/>
  <c r="AU585" i="38"/>
  <c r="O585" i="38"/>
  <c r="M585" i="38"/>
  <c r="AG585" i="38"/>
  <c r="AO585" i="38"/>
  <c r="Q585" i="38"/>
  <c r="L585" i="38"/>
  <c r="G585" i="38"/>
  <c r="T585" i="38"/>
  <c r="R585" i="38"/>
  <c r="H585" i="38"/>
  <c r="AJ585" i="38"/>
  <c r="P585" i="38"/>
  <c r="AM585" i="38"/>
  <c r="AS585" i="38"/>
  <c r="E585" i="38"/>
  <c r="U585" i="38"/>
  <c r="AC585" i="38"/>
  <c r="J585" i="38"/>
  <c r="AR585" i="38"/>
  <c r="N585" i="38"/>
  <c r="AZ585" i="38"/>
  <c r="AH585" i="38"/>
  <c r="X585" i="38"/>
  <c r="V585" i="38"/>
  <c r="BB585" i="38"/>
  <c r="BD585" i="38"/>
  <c r="AG586" i="38"/>
  <c r="AQ586" i="38"/>
  <c r="O586" i="38"/>
  <c r="AK586" i="38"/>
  <c r="E586" i="38"/>
  <c r="AS586" i="38"/>
  <c r="AB586" i="38"/>
  <c r="AT586" i="38"/>
  <c r="Z586" i="38"/>
  <c r="AJ586" i="38"/>
  <c r="AL586" i="38"/>
  <c r="H586" i="38"/>
  <c r="BE586" i="38"/>
  <c r="Y586" i="38"/>
  <c r="AM586" i="38"/>
  <c r="G586" i="38"/>
  <c r="AC586" i="38"/>
  <c r="AA586" i="38"/>
  <c r="K586" i="38"/>
  <c r="AR586" i="38"/>
  <c r="P586" i="38"/>
  <c r="V586" i="38"/>
  <c r="AZ586" i="38"/>
  <c r="AN586" i="38"/>
  <c r="AP586" i="38"/>
  <c r="BD586" i="38"/>
  <c r="AW586" i="38"/>
  <c r="Q586" i="38"/>
  <c r="AE586" i="38"/>
  <c r="AY586" i="38"/>
  <c r="U586" i="38"/>
  <c r="BA586" i="38"/>
  <c r="AI586" i="38"/>
  <c r="R586" i="38"/>
  <c r="AF586" i="38"/>
  <c r="F586" i="38"/>
  <c r="AH586" i="38"/>
  <c r="AD586" i="38"/>
  <c r="N586" i="38"/>
  <c r="AO586" i="38"/>
  <c r="I586" i="38"/>
  <c r="W586" i="38"/>
  <c r="AU586" i="38"/>
  <c r="M586" i="38"/>
  <c r="S586" i="38"/>
  <c r="L586" i="38"/>
  <c r="AX586" i="38"/>
  <c r="AV586" i="38"/>
  <c r="T586" i="38"/>
  <c r="BB586" i="38"/>
  <c r="J586" i="38"/>
  <c r="X586" i="38"/>
  <c r="AS437" i="38"/>
  <c r="E437" i="38"/>
  <c r="AW437" i="38"/>
  <c r="S437" i="38"/>
  <c r="AG437" i="38"/>
  <c r="AU437" i="38"/>
  <c r="AK437" i="38"/>
  <c r="G437" i="38"/>
  <c r="AQ437" i="38"/>
  <c r="M437" i="38"/>
  <c r="Y437" i="38"/>
  <c r="AE437" i="38"/>
  <c r="BD437" i="38"/>
  <c r="BE437" i="38"/>
  <c r="AC437" i="38"/>
  <c r="AM437" i="38"/>
  <c r="AI437" i="38"/>
  <c r="AY437" i="38"/>
  <c r="Q437" i="38"/>
  <c r="W437" i="38"/>
  <c r="BA437" i="38"/>
  <c r="U437" i="38"/>
  <c r="O437" i="38"/>
  <c r="AA437" i="38"/>
  <c r="AO437" i="38"/>
  <c r="K437" i="38"/>
  <c r="I437" i="38"/>
  <c r="T437" i="38"/>
  <c r="AL437" i="38"/>
  <c r="AN437" i="38"/>
  <c r="AH437" i="38"/>
  <c r="V437" i="38"/>
  <c r="P437" i="38"/>
  <c r="AP437" i="38"/>
  <c r="AZ437" i="38"/>
  <c r="H437" i="38"/>
  <c r="AT437" i="38"/>
  <c r="AB437" i="38"/>
  <c r="J437" i="38"/>
  <c r="AV437" i="38"/>
  <c r="F437" i="38"/>
  <c r="X437" i="38"/>
  <c r="Z437" i="38"/>
  <c r="AR437" i="38"/>
  <c r="AX437" i="38"/>
  <c r="AD437" i="38"/>
  <c r="R437" i="38"/>
  <c r="AF437" i="38"/>
  <c r="N437" i="38"/>
  <c r="L437" i="38"/>
  <c r="AJ437" i="38"/>
  <c r="BB437" i="38"/>
  <c r="AE426" i="38"/>
  <c r="AG426" i="38"/>
  <c r="AK426" i="38"/>
  <c r="E426" i="38"/>
  <c r="AU426" i="38"/>
  <c r="K426" i="38"/>
  <c r="W426" i="38"/>
  <c r="I426" i="38"/>
  <c r="AC426" i="38"/>
  <c r="AY426" i="38"/>
  <c r="AI426" i="38"/>
  <c r="AO426" i="38"/>
  <c r="AS426" i="38"/>
  <c r="O426" i="38"/>
  <c r="BA426" i="38"/>
  <c r="U426" i="38"/>
  <c r="Q426" i="38"/>
  <c r="AA426" i="38"/>
  <c r="Y426" i="38"/>
  <c r="BD426" i="38"/>
  <c r="BE426" i="38"/>
  <c r="AM426" i="38"/>
  <c r="G426" i="38"/>
  <c r="AQ426" i="38"/>
  <c r="M426" i="38"/>
  <c r="AW426" i="38"/>
  <c r="S426" i="38"/>
  <c r="AJ426" i="38"/>
  <c r="AX426" i="38"/>
  <c r="F426" i="38"/>
  <c r="T426" i="38"/>
  <c r="J426" i="38"/>
  <c r="P426" i="38"/>
  <c r="AD426" i="38"/>
  <c r="R426" i="38"/>
  <c r="AR426" i="38"/>
  <c r="AL426" i="38"/>
  <c r="AF426" i="38"/>
  <c r="AP426" i="38"/>
  <c r="AT426" i="38"/>
  <c r="AH426" i="38"/>
  <c r="AN426" i="38"/>
  <c r="BB426" i="38"/>
  <c r="H426" i="38"/>
  <c r="AB426" i="38"/>
  <c r="AV426" i="38"/>
  <c r="Z426" i="38"/>
  <c r="L426" i="38"/>
  <c r="X426" i="38"/>
  <c r="V426" i="38"/>
  <c r="N426" i="38"/>
  <c r="AZ426" i="38"/>
  <c r="AW450" i="38"/>
  <c r="Q450" i="38"/>
  <c r="AE450" i="38"/>
  <c r="BA450" i="38"/>
  <c r="U450" i="38"/>
  <c r="K450" i="38"/>
  <c r="S450" i="38"/>
  <c r="T450" i="38"/>
  <c r="AH450" i="38"/>
  <c r="X450" i="38"/>
  <c r="BB450" i="38"/>
  <c r="Z450" i="38"/>
  <c r="J450" i="38"/>
  <c r="BD450" i="38"/>
  <c r="Y450" i="38"/>
  <c r="AM450" i="38"/>
  <c r="G450" i="38"/>
  <c r="AC450" i="38"/>
  <c r="AU450" i="38"/>
  <c r="AY450" i="38"/>
  <c r="AT450" i="38"/>
  <c r="R450" i="38"/>
  <c r="P450" i="38"/>
  <c r="AL450" i="38"/>
  <c r="AN450" i="38"/>
  <c r="L450" i="38"/>
  <c r="I450" i="38"/>
  <c r="AQ450" i="38"/>
  <c r="AI450" i="38"/>
  <c r="AZ450" i="38"/>
  <c r="F450" i="38"/>
  <c r="AF450" i="38"/>
  <c r="AS450" i="38"/>
  <c r="AK450" i="38"/>
  <c r="AA450" i="38"/>
  <c r="H450" i="38"/>
  <c r="V450" i="38"/>
  <c r="AP450" i="38"/>
  <c r="BE450" i="38"/>
  <c r="AO450" i="38"/>
  <c r="W450" i="38"/>
  <c r="M450" i="38"/>
  <c r="N450" i="38"/>
  <c r="AX450" i="38"/>
  <c r="AJ450" i="38"/>
  <c r="AR450" i="38"/>
  <c r="AG450" i="38"/>
  <c r="O450" i="38"/>
  <c r="E450" i="38"/>
  <c r="AD450" i="38"/>
  <c r="AB450" i="38"/>
  <c r="AV450" i="38"/>
  <c r="O427" i="38"/>
  <c r="E427" i="38"/>
  <c r="G427" i="38"/>
  <c r="Q427" i="38"/>
  <c r="AE427" i="38"/>
  <c r="AG427" i="38"/>
  <c r="AC427" i="38"/>
  <c r="AI427" i="38"/>
  <c r="K427" i="38"/>
  <c r="I427" i="38"/>
  <c r="W427" i="38"/>
  <c r="AA427" i="38"/>
  <c r="M427" i="38"/>
  <c r="S427" i="38"/>
  <c r="Y427" i="38"/>
  <c r="P427" i="38"/>
  <c r="J427" i="38"/>
  <c r="H427" i="38"/>
  <c r="AB427" i="38"/>
  <c r="AF427" i="38"/>
  <c r="T427" i="38"/>
  <c r="X427" i="38"/>
  <c r="U427" i="38"/>
  <c r="BE427" i="38"/>
  <c r="AJ427" i="38"/>
  <c r="N427" i="38"/>
  <c r="V427" i="38"/>
  <c r="Z427" i="38"/>
  <c r="BD427" i="38"/>
  <c r="AH427" i="38"/>
  <c r="F427" i="38"/>
  <c r="R427" i="38"/>
  <c r="L427" i="38"/>
  <c r="AD427" i="38"/>
  <c r="AC438" i="38"/>
  <c r="M438" i="38"/>
  <c r="AI438" i="38"/>
  <c r="I438" i="38"/>
  <c r="E438" i="38"/>
  <c r="AA438" i="38"/>
  <c r="AE438" i="38"/>
  <c r="AG438" i="38"/>
  <c r="BD438" i="38"/>
  <c r="S438" i="38"/>
  <c r="O438" i="38"/>
  <c r="Y438" i="38"/>
  <c r="W438" i="38"/>
  <c r="BE438" i="38"/>
  <c r="U438" i="38"/>
  <c r="K438" i="38"/>
  <c r="Q438" i="38"/>
  <c r="G438" i="38"/>
  <c r="AD438" i="38"/>
  <c r="R438" i="38"/>
  <c r="H438" i="38"/>
  <c r="AJ438" i="38"/>
  <c r="F438" i="38"/>
  <c r="T438" i="38"/>
  <c r="J438" i="38"/>
  <c r="N438" i="38"/>
  <c r="X438" i="38"/>
  <c r="L438" i="38"/>
  <c r="V438" i="38"/>
  <c r="Z438" i="38"/>
  <c r="AF438" i="38"/>
  <c r="AH438" i="38"/>
  <c r="AB438" i="38"/>
  <c r="P438" i="38"/>
  <c r="W428" i="38"/>
  <c r="U428" i="38"/>
  <c r="AG428" i="38"/>
  <c r="AI428" i="38"/>
  <c r="BD428" i="38"/>
  <c r="O428" i="38"/>
  <c r="M428" i="38"/>
  <c r="I428" i="38"/>
  <c r="AA428" i="38"/>
  <c r="Y428" i="38"/>
  <c r="BE428" i="38"/>
  <c r="G428" i="38"/>
  <c r="E428" i="38"/>
  <c r="S428" i="38"/>
  <c r="AE428" i="38"/>
  <c r="Q428" i="38"/>
  <c r="AC428" i="38"/>
  <c r="K428" i="38"/>
  <c r="AF428" i="38"/>
  <c r="AB428" i="38"/>
  <c r="X428" i="38"/>
  <c r="AH428" i="38"/>
  <c r="F428" i="38"/>
  <c r="H428" i="38"/>
  <c r="J428" i="38"/>
  <c r="AD428" i="38"/>
  <c r="V428" i="38"/>
  <c r="Z428" i="38"/>
  <c r="L428" i="38"/>
  <c r="R428" i="38"/>
  <c r="P428" i="38"/>
  <c r="T428" i="38"/>
  <c r="N428" i="38"/>
  <c r="AJ428" i="38"/>
  <c r="BD439" i="38"/>
  <c r="AY439" i="38"/>
  <c r="S439" i="38"/>
  <c r="AE439" i="38"/>
  <c r="AU439" i="38"/>
  <c r="O439" i="38"/>
  <c r="AI439" i="38"/>
  <c r="BE439" i="38"/>
  <c r="AO439" i="38"/>
  <c r="K439" i="38"/>
  <c r="Y439" i="38"/>
  <c r="AK439" i="38"/>
  <c r="G439" i="38"/>
  <c r="E439" i="38"/>
  <c r="BA439" i="38"/>
  <c r="AG439" i="38"/>
  <c r="AW439" i="38"/>
  <c r="Q439" i="38"/>
  <c r="AC439" i="38"/>
  <c r="AS439" i="38"/>
  <c r="AA439" i="38"/>
  <c r="AQ439" i="38"/>
  <c r="AM439" i="38"/>
  <c r="I439" i="38"/>
  <c r="W439" i="38"/>
  <c r="M439" i="38"/>
  <c r="U439" i="38"/>
  <c r="AV439" i="38"/>
  <c r="AJ439" i="38"/>
  <c r="V439" i="38"/>
  <c r="AN439" i="38"/>
  <c r="AT439" i="38"/>
  <c r="Z439" i="38"/>
  <c r="P439" i="38"/>
  <c r="AL439" i="38"/>
  <c r="J439" i="38"/>
  <c r="H439" i="38"/>
  <c r="AX439" i="38"/>
  <c r="AB439" i="38"/>
  <c r="N439" i="38"/>
  <c r="AF439" i="38"/>
  <c r="T439" i="38"/>
  <c r="AP439" i="38"/>
  <c r="X439" i="38"/>
  <c r="BB439" i="38"/>
  <c r="AR439" i="38"/>
  <c r="AD439" i="38"/>
  <c r="R439" i="38"/>
  <c r="AH439" i="38"/>
  <c r="L439" i="38"/>
  <c r="AZ439" i="38"/>
  <c r="F439" i="38"/>
  <c r="AI433" i="38"/>
  <c r="G433" i="38"/>
  <c r="I433" i="38"/>
  <c r="BD433" i="38"/>
  <c r="AA433" i="38"/>
  <c r="AC433" i="38"/>
  <c r="AG433" i="38"/>
  <c r="AE433" i="38"/>
  <c r="BE433" i="38"/>
  <c r="S433" i="38"/>
  <c r="E433" i="38"/>
  <c r="Y433" i="38"/>
  <c r="K433" i="38"/>
  <c r="W433" i="38"/>
  <c r="U433" i="38"/>
  <c r="M433" i="38"/>
  <c r="Q433" i="38"/>
  <c r="O433" i="38"/>
  <c r="Z433" i="38"/>
  <c r="V433" i="38"/>
  <c r="P433" i="38"/>
  <c r="F433" i="38"/>
  <c r="H433" i="38"/>
  <c r="AB433" i="38"/>
  <c r="R433" i="38"/>
  <c r="AJ433" i="38"/>
  <c r="J433" i="38"/>
  <c r="X433" i="38"/>
  <c r="AH433" i="38"/>
  <c r="AD433" i="38"/>
  <c r="L433" i="38"/>
  <c r="N433" i="38"/>
  <c r="AF433" i="38"/>
  <c r="T433" i="38"/>
  <c r="U441" i="38"/>
  <c r="AW441" i="38"/>
  <c r="AE441" i="38"/>
  <c r="Y441" i="38"/>
  <c r="AS441" i="38"/>
  <c r="W441" i="38"/>
  <c r="AY441" i="38"/>
  <c r="AI441" i="38"/>
  <c r="BA441" i="38"/>
  <c r="K441" i="38"/>
  <c r="Q441" i="38"/>
  <c r="AC441" i="38"/>
  <c r="O441" i="38"/>
  <c r="AQ441" i="38"/>
  <c r="M441" i="38"/>
  <c r="AG441" i="38"/>
  <c r="AU441" i="38"/>
  <c r="AA441" i="38"/>
  <c r="AK441" i="38"/>
  <c r="BE441" i="38"/>
  <c r="AM441" i="38"/>
  <c r="E441" i="38"/>
  <c r="S441" i="38"/>
  <c r="AO441" i="38"/>
  <c r="I441" i="38"/>
  <c r="G441" i="38"/>
  <c r="BD441" i="38"/>
  <c r="N441" i="38"/>
  <c r="L441" i="38"/>
  <c r="BB441" i="38"/>
  <c r="AF441" i="38"/>
  <c r="T441" i="38"/>
  <c r="AL441" i="38"/>
  <c r="H441" i="38"/>
  <c r="AT441" i="38"/>
  <c r="AB441" i="38"/>
  <c r="AX441" i="38"/>
  <c r="AV441" i="38"/>
  <c r="AJ441" i="38"/>
  <c r="J441" i="38"/>
  <c r="X441" i="38"/>
  <c r="R441" i="38"/>
  <c r="AR441" i="38"/>
  <c r="AP441" i="38"/>
  <c r="AD441" i="38"/>
  <c r="AZ441" i="38"/>
  <c r="AN441" i="38"/>
  <c r="Z441" i="38"/>
  <c r="V441" i="38"/>
  <c r="P441" i="38"/>
  <c r="AH441" i="38"/>
  <c r="F441" i="38"/>
  <c r="AM440" i="38"/>
  <c r="G440" i="38"/>
  <c r="AA440" i="38"/>
  <c r="AG440" i="38"/>
  <c r="M440" i="38"/>
  <c r="E440" i="38"/>
  <c r="BE440" i="38"/>
  <c r="AE440" i="38"/>
  <c r="AY440" i="38"/>
  <c r="S440" i="38"/>
  <c r="Q440" i="38"/>
  <c r="AO440" i="38"/>
  <c r="BA440" i="38"/>
  <c r="W440" i="38"/>
  <c r="AQ440" i="38"/>
  <c r="K440" i="38"/>
  <c r="AS440" i="38"/>
  <c r="Y440" i="38"/>
  <c r="AK440" i="38"/>
  <c r="AU440" i="38"/>
  <c r="O440" i="38"/>
  <c r="AI440" i="38"/>
  <c r="AW440" i="38"/>
  <c r="AC440" i="38"/>
  <c r="I440" i="38"/>
  <c r="U440" i="38"/>
  <c r="BD440" i="38"/>
  <c r="AH440" i="38"/>
  <c r="F440" i="38"/>
  <c r="H440" i="38"/>
  <c r="J440" i="38"/>
  <c r="AV440" i="38"/>
  <c r="AD440" i="38"/>
  <c r="AF440" i="38"/>
  <c r="AL440" i="38"/>
  <c r="AJ440" i="38"/>
  <c r="AP440" i="38"/>
  <c r="AB440" i="38"/>
  <c r="X440" i="38"/>
  <c r="AX440" i="38"/>
  <c r="AN440" i="38"/>
  <c r="T440" i="38"/>
  <c r="V440" i="38"/>
  <c r="R440" i="38"/>
  <c r="AZ440" i="38"/>
  <c r="AR440" i="38"/>
  <c r="L440" i="38"/>
  <c r="N440" i="38"/>
  <c r="Z440" i="38"/>
  <c r="AT440" i="38"/>
  <c r="BB440" i="38"/>
  <c r="P440" i="38"/>
  <c r="AC431" i="38"/>
  <c r="AI431" i="38"/>
  <c r="Q431" i="38"/>
  <c r="I431" i="38"/>
  <c r="K431" i="38"/>
  <c r="AA431" i="38"/>
  <c r="AE431" i="38"/>
  <c r="AG431" i="38"/>
  <c r="O431" i="38"/>
  <c r="BD431" i="38"/>
  <c r="U431" i="38"/>
  <c r="G431" i="38"/>
  <c r="W431" i="38"/>
  <c r="M431" i="38"/>
  <c r="E431" i="38"/>
  <c r="S431" i="38"/>
  <c r="Y431" i="38"/>
  <c r="BE431" i="38"/>
  <c r="AH431" i="38"/>
  <c r="R431" i="38"/>
  <c r="L431" i="38"/>
  <c r="V431" i="38"/>
  <c r="AF431" i="38"/>
  <c r="T431" i="38"/>
  <c r="X431" i="38"/>
  <c r="AJ431" i="38"/>
  <c r="F431" i="38"/>
  <c r="N431" i="38"/>
  <c r="Z431" i="38"/>
  <c r="AB431" i="38"/>
  <c r="J431" i="38"/>
  <c r="AD431" i="38"/>
  <c r="H431" i="38"/>
  <c r="P431" i="38"/>
  <c r="W436" i="38"/>
  <c r="BA436" i="38"/>
  <c r="U436" i="38"/>
  <c r="Y436" i="38"/>
  <c r="AI436" i="38"/>
  <c r="AO436" i="38"/>
  <c r="BE436" i="38"/>
  <c r="AU436" i="38"/>
  <c r="O436" i="38"/>
  <c r="AS436" i="38"/>
  <c r="M436" i="38"/>
  <c r="I436" i="38"/>
  <c r="AA436" i="38"/>
  <c r="Q436" i="38"/>
  <c r="AM436" i="38"/>
  <c r="G436" i="38"/>
  <c r="AK436" i="38"/>
  <c r="E436" i="38"/>
  <c r="AY436" i="38"/>
  <c r="S436" i="38"/>
  <c r="BD436" i="38"/>
  <c r="AE436" i="38"/>
  <c r="AG436" i="38"/>
  <c r="AC436" i="38"/>
  <c r="AW436" i="38"/>
  <c r="AQ436" i="38"/>
  <c r="K436" i="38"/>
  <c r="AX436" i="38"/>
  <c r="V436" i="38"/>
  <c r="AN436" i="38"/>
  <c r="Z436" i="38"/>
  <c r="AR436" i="38"/>
  <c r="AT436" i="38"/>
  <c r="R436" i="38"/>
  <c r="AZ436" i="38"/>
  <c r="BB436" i="38"/>
  <c r="T436" i="38"/>
  <c r="P436" i="38"/>
  <c r="N436" i="38"/>
  <c r="AB436" i="38"/>
  <c r="AH436" i="38"/>
  <c r="H436" i="38"/>
  <c r="J436" i="38"/>
  <c r="AD436" i="38"/>
  <c r="F436" i="38"/>
  <c r="AV436" i="38"/>
  <c r="L436" i="38"/>
  <c r="AF436" i="38"/>
  <c r="X436" i="38"/>
  <c r="AP436" i="38"/>
  <c r="AJ436" i="38"/>
  <c r="AL436" i="38"/>
  <c r="AA451" i="38"/>
  <c r="AM451" i="38"/>
  <c r="I451" i="38"/>
  <c r="W451" i="38"/>
  <c r="M451" i="38"/>
  <c r="AC451" i="38"/>
  <c r="AF451" i="38"/>
  <c r="V451" i="38"/>
  <c r="AJ451" i="38"/>
  <c r="AL451" i="38"/>
  <c r="AN451" i="38"/>
  <c r="BB451" i="38"/>
  <c r="BD451" i="38"/>
  <c r="AY451" i="38"/>
  <c r="S451" i="38"/>
  <c r="AG451" i="38"/>
  <c r="AU451" i="38"/>
  <c r="O451" i="38"/>
  <c r="AS451" i="38"/>
  <c r="BA451" i="38"/>
  <c r="AV451" i="38"/>
  <c r="AR451" i="38"/>
  <c r="AZ451" i="38"/>
  <c r="AB451" i="38"/>
  <c r="J451" i="38"/>
  <c r="L451" i="38"/>
  <c r="AO451" i="38"/>
  <c r="K451" i="38"/>
  <c r="Y451" i="38"/>
  <c r="AK451" i="38"/>
  <c r="G451" i="38"/>
  <c r="E451" i="38"/>
  <c r="U451" i="38"/>
  <c r="Z451" i="38"/>
  <c r="AX451" i="38"/>
  <c r="AH451" i="38"/>
  <c r="H451" i="38"/>
  <c r="AP451" i="38"/>
  <c r="R451" i="38"/>
  <c r="AI451" i="38"/>
  <c r="AW451" i="38"/>
  <c r="Q451" i="38"/>
  <c r="AE451" i="38"/>
  <c r="AQ451" i="38"/>
  <c r="BE451" i="38"/>
  <c r="P451" i="38"/>
  <c r="AD451" i="38"/>
  <c r="T451" i="38"/>
  <c r="N451" i="38"/>
  <c r="X451" i="38"/>
  <c r="AT451" i="38"/>
  <c r="F451" i="38"/>
  <c r="O435" i="38"/>
  <c r="U435" i="38"/>
  <c r="I435" i="38"/>
  <c r="AA435" i="38"/>
  <c r="Y435" i="38"/>
  <c r="G435" i="38"/>
  <c r="M435" i="38"/>
  <c r="S435" i="38"/>
  <c r="BE435" i="38"/>
  <c r="AE435" i="38"/>
  <c r="E435" i="38"/>
  <c r="K435" i="38"/>
  <c r="W435" i="38"/>
  <c r="Q435" i="38"/>
  <c r="AC435" i="38"/>
  <c r="AG435" i="38"/>
  <c r="AI435" i="38"/>
  <c r="BD435" i="38"/>
  <c r="T435" i="38"/>
  <c r="X435" i="38"/>
  <c r="N435" i="38"/>
  <c r="P435" i="38"/>
  <c r="R435" i="38"/>
  <c r="L435" i="38"/>
  <c r="J435" i="38"/>
  <c r="H435" i="38"/>
  <c r="AB435" i="38"/>
  <c r="V435" i="38"/>
  <c r="AH435" i="38"/>
  <c r="AD435" i="38"/>
  <c r="F435" i="38"/>
  <c r="AJ435" i="38"/>
  <c r="Z435" i="38"/>
  <c r="AF435" i="38"/>
  <c r="AG444" i="38"/>
  <c r="AU444" i="38"/>
  <c r="O444" i="38"/>
  <c r="AK444" i="38"/>
  <c r="E444" i="38"/>
  <c r="K444" i="38"/>
  <c r="BD444" i="38"/>
  <c r="Y444" i="38"/>
  <c r="AM444" i="38"/>
  <c r="G444" i="38"/>
  <c r="AC444" i="38"/>
  <c r="AY444" i="38"/>
  <c r="AI444" i="38"/>
  <c r="AW444" i="38"/>
  <c r="Q444" i="38"/>
  <c r="AE444" i="38"/>
  <c r="BA444" i="38"/>
  <c r="U444" i="38"/>
  <c r="S444" i="38"/>
  <c r="AA444" i="38"/>
  <c r="BE444" i="38"/>
  <c r="AO444" i="38"/>
  <c r="I444" i="38"/>
  <c r="W444" i="38"/>
  <c r="AS444" i="38"/>
  <c r="M444" i="38"/>
  <c r="AQ444" i="38"/>
  <c r="BB444" i="38"/>
  <c r="AZ444" i="38"/>
  <c r="P444" i="38"/>
  <c r="N444" i="38"/>
  <c r="AR444" i="38"/>
  <c r="AF444" i="38"/>
  <c r="V444" i="38"/>
  <c r="AN444" i="38"/>
  <c r="Z444" i="38"/>
  <c r="L444" i="38"/>
  <c r="AT444" i="38"/>
  <c r="AH444" i="38"/>
  <c r="AL444" i="38"/>
  <c r="AB444" i="38"/>
  <c r="AP444" i="38"/>
  <c r="T444" i="38"/>
  <c r="X444" i="38"/>
  <c r="AX444" i="38"/>
  <c r="J444" i="38"/>
  <c r="AJ444" i="38"/>
  <c r="AV444" i="38"/>
  <c r="F444" i="38"/>
  <c r="AD444" i="38"/>
  <c r="H444" i="38"/>
  <c r="R444" i="38"/>
  <c r="AI443" i="38"/>
  <c r="W443" i="38"/>
  <c r="AA443" i="38"/>
  <c r="AK443" i="38"/>
  <c r="U443" i="38"/>
  <c r="AO443" i="38"/>
  <c r="AC443" i="38"/>
  <c r="AM443" i="38"/>
  <c r="AW443" i="38"/>
  <c r="AU443" i="38"/>
  <c r="AE443" i="38"/>
  <c r="I443" i="38"/>
  <c r="AG443" i="38"/>
  <c r="AS443" i="38"/>
  <c r="Q443" i="38"/>
  <c r="K443" i="38"/>
  <c r="E443" i="38"/>
  <c r="G443" i="38"/>
  <c r="M443" i="38"/>
  <c r="AQ443" i="38"/>
  <c r="BE443" i="38"/>
  <c r="BA443" i="38"/>
  <c r="AY443" i="38"/>
  <c r="S443" i="38"/>
  <c r="Y443" i="38"/>
  <c r="O443" i="38"/>
  <c r="BD443" i="38"/>
  <c r="AJ443" i="38"/>
  <c r="N443" i="38"/>
  <c r="AN443" i="38"/>
  <c r="BB443" i="38"/>
  <c r="Z443" i="38"/>
  <c r="AF443" i="38"/>
  <c r="J443" i="38"/>
  <c r="H443" i="38"/>
  <c r="AX443" i="38"/>
  <c r="AB443" i="38"/>
  <c r="F443" i="38"/>
  <c r="AH443" i="38"/>
  <c r="AP443" i="38"/>
  <c r="X443" i="38"/>
  <c r="AR443" i="38"/>
  <c r="P443" i="38"/>
  <c r="T443" i="38"/>
  <c r="AT443" i="38"/>
  <c r="V443" i="38"/>
  <c r="R443" i="38"/>
  <c r="AD443" i="38"/>
  <c r="AL443" i="38"/>
  <c r="L443" i="38"/>
  <c r="AZ443" i="38"/>
  <c r="AV443" i="38"/>
  <c r="BD447" i="38"/>
  <c r="K447" i="38"/>
  <c r="AS447" i="38"/>
  <c r="U447" i="38"/>
  <c r="AI447" i="38"/>
  <c r="AU447" i="38"/>
  <c r="AG447" i="38"/>
  <c r="X447" i="38"/>
  <c r="V447" i="38"/>
  <c r="AR447" i="38"/>
  <c r="P447" i="38"/>
  <c r="F447" i="38"/>
  <c r="AL447" i="38"/>
  <c r="AW447" i="38"/>
  <c r="W447" i="38"/>
  <c r="AK447" i="38"/>
  <c r="E447" i="38"/>
  <c r="AA447" i="38"/>
  <c r="Y447" i="38"/>
  <c r="M447" i="38"/>
  <c r="AN447" i="38"/>
  <c r="AT447" i="38"/>
  <c r="R447" i="38"/>
  <c r="AF447" i="38"/>
  <c r="N447" i="38"/>
  <c r="AJ447" i="38"/>
  <c r="AM447" i="38"/>
  <c r="O447" i="38"/>
  <c r="AC447" i="38"/>
  <c r="AY447" i="38"/>
  <c r="G447" i="38"/>
  <c r="AO447" i="38"/>
  <c r="BE447" i="38"/>
  <c r="J447" i="38"/>
  <c r="L447" i="38"/>
  <c r="AX447" i="38"/>
  <c r="AV447" i="38"/>
  <c r="AH447" i="38"/>
  <c r="AD447" i="38"/>
  <c r="AE447" i="38"/>
  <c r="BA447" i="38"/>
  <c r="I447" i="38"/>
  <c r="AQ447" i="38"/>
  <c r="S447" i="38"/>
  <c r="Q447" i="38"/>
  <c r="H447" i="38"/>
  <c r="AP447" i="38"/>
  <c r="AB447" i="38"/>
  <c r="BB447" i="38"/>
  <c r="Z447" i="38"/>
  <c r="T447" i="38"/>
  <c r="AZ447" i="38"/>
  <c r="AO445" i="38"/>
  <c r="I445" i="38"/>
  <c r="Q445" i="38"/>
  <c r="AS445" i="38"/>
  <c r="M445" i="38"/>
  <c r="AE445" i="38"/>
  <c r="AI445" i="38"/>
  <c r="BD445" i="38"/>
  <c r="AY445" i="38"/>
  <c r="AC445" i="38"/>
  <c r="Y445" i="38"/>
  <c r="BA445" i="38"/>
  <c r="O445" i="38"/>
  <c r="AW445" i="38"/>
  <c r="K445" i="38"/>
  <c r="S445" i="38"/>
  <c r="G445" i="38"/>
  <c r="U445" i="38"/>
  <c r="AU445" i="38"/>
  <c r="AK445" i="38"/>
  <c r="BE445" i="38"/>
  <c r="AM445" i="38"/>
  <c r="W445" i="38"/>
  <c r="AQ445" i="38"/>
  <c r="AG445" i="38"/>
  <c r="AA445" i="38"/>
  <c r="E445" i="38"/>
  <c r="H445" i="38"/>
  <c r="AT445" i="38"/>
  <c r="AB445" i="38"/>
  <c r="AP445" i="38"/>
  <c r="AV445" i="38"/>
  <c r="AJ445" i="38"/>
  <c r="AX445" i="38"/>
  <c r="AN445" i="38"/>
  <c r="R445" i="38"/>
  <c r="V445" i="38"/>
  <c r="P445" i="38"/>
  <c r="Z445" i="38"/>
  <c r="F445" i="38"/>
  <c r="N445" i="38"/>
  <c r="L445" i="38"/>
  <c r="BB445" i="38"/>
  <c r="AF445" i="38"/>
  <c r="T445" i="38"/>
  <c r="AL445" i="38"/>
  <c r="AR445" i="38"/>
  <c r="X445" i="38"/>
  <c r="AZ445" i="38"/>
  <c r="AH445" i="38"/>
  <c r="AD445" i="38"/>
  <c r="J445" i="38"/>
  <c r="AC442" i="38"/>
  <c r="AY442" i="38"/>
  <c r="S442" i="38"/>
  <c r="AG442" i="38"/>
  <c r="AM442" i="38"/>
  <c r="W442" i="38"/>
  <c r="BA442" i="38"/>
  <c r="U442" i="38"/>
  <c r="AU442" i="38"/>
  <c r="K442" i="38"/>
  <c r="Y442" i="38"/>
  <c r="G442" i="38"/>
  <c r="AS442" i="38"/>
  <c r="AQ442" i="38"/>
  <c r="M442" i="38"/>
  <c r="AI442" i="38"/>
  <c r="AW442" i="38"/>
  <c r="Q442" i="38"/>
  <c r="AE442" i="38"/>
  <c r="O442" i="38"/>
  <c r="BD442" i="38"/>
  <c r="AK442" i="38"/>
  <c r="E442" i="38"/>
  <c r="AA442" i="38"/>
  <c r="AO442" i="38"/>
  <c r="I442" i="38"/>
  <c r="BE442" i="38"/>
  <c r="L442" i="38"/>
  <c r="V442" i="38"/>
  <c r="AZ442" i="38"/>
  <c r="Z442" i="38"/>
  <c r="AN442" i="38"/>
  <c r="AJ442" i="38"/>
  <c r="AH442" i="38"/>
  <c r="H442" i="38"/>
  <c r="BB442" i="38"/>
  <c r="X442" i="38"/>
  <c r="AB442" i="38"/>
  <c r="AD442" i="38"/>
  <c r="AX442" i="38"/>
  <c r="F442" i="38"/>
  <c r="T442" i="38"/>
  <c r="J442" i="38"/>
  <c r="P442" i="38"/>
  <c r="AT442" i="38"/>
  <c r="AF442" i="38"/>
  <c r="AV442" i="38"/>
  <c r="R442" i="38"/>
  <c r="AP442" i="38"/>
  <c r="AL442" i="38"/>
  <c r="AR442" i="38"/>
  <c r="N442" i="38"/>
  <c r="AC429" i="38"/>
  <c r="Y429" i="38"/>
  <c r="M429" i="38"/>
  <c r="K429" i="38"/>
  <c r="I429" i="38"/>
  <c r="Q429" i="38"/>
  <c r="AI429" i="38"/>
  <c r="E429" i="38"/>
  <c r="AG429" i="38"/>
  <c r="AA429" i="38"/>
  <c r="AE429" i="38"/>
  <c r="W429" i="38"/>
  <c r="S429" i="38"/>
  <c r="G429" i="38"/>
  <c r="O429" i="38"/>
  <c r="U429" i="38"/>
  <c r="BD429" i="38"/>
  <c r="BE429" i="38"/>
  <c r="F429" i="38"/>
  <c r="X429" i="38"/>
  <c r="J429" i="38"/>
  <c r="AD429" i="38"/>
  <c r="AJ429" i="38"/>
  <c r="R429" i="38"/>
  <c r="N429" i="38"/>
  <c r="L429" i="38"/>
  <c r="AF429" i="38"/>
  <c r="H429" i="38"/>
  <c r="AB429" i="38"/>
  <c r="AH429" i="38"/>
  <c r="T429" i="38"/>
  <c r="V429" i="38"/>
  <c r="P429" i="38"/>
  <c r="Z429" i="38"/>
  <c r="BD448" i="38"/>
  <c r="BE448" i="38"/>
  <c r="W448" i="38"/>
  <c r="AK448" i="38"/>
  <c r="E448" i="38"/>
  <c r="AO448" i="38"/>
  <c r="AI448" i="38"/>
  <c r="AW448" i="38"/>
  <c r="BB448" i="38"/>
  <c r="J448" i="38"/>
  <c r="AN448" i="38"/>
  <c r="AD448" i="38"/>
  <c r="AB448" i="38"/>
  <c r="R448" i="38"/>
  <c r="AU448" i="38"/>
  <c r="O448" i="38"/>
  <c r="AC448" i="38"/>
  <c r="AQ448" i="38"/>
  <c r="Y448" i="38"/>
  <c r="S448" i="38"/>
  <c r="F448" i="38"/>
  <c r="AF448" i="38"/>
  <c r="Z448" i="38"/>
  <c r="AJ448" i="38"/>
  <c r="AT448" i="38"/>
  <c r="AH448" i="38"/>
  <c r="AX448" i="38"/>
  <c r="AM448" i="38"/>
  <c r="BA448" i="38"/>
  <c r="U448" i="38"/>
  <c r="AA448" i="38"/>
  <c r="I448" i="38"/>
  <c r="G448" i="38"/>
  <c r="V448" i="38"/>
  <c r="AZ448" i="38"/>
  <c r="AP448" i="38"/>
  <c r="AG448" i="38"/>
  <c r="P448" i="38"/>
  <c r="AR448" i="38"/>
  <c r="T448" i="38"/>
  <c r="AE448" i="38"/>
  <c r="AS448" i="38"/>
  <c r="M448" i="38"/>
  <c r="K448" i="38"/>
  <c r="AY448" i="38"/>
  <c r="Q448" i="38"/>
  <c r="AL448" i="38"/>
  <c r="L448" i="38"/>
  <c r="H448" i="38"/>
  <c r="N448" i="38"/>
  <c r="AV448" i="38"/>
  <c r="X448" i="38"/>
  <c r="BD449" i="38"/>
  <c r="BE449" i="38"/>
  <c r="BA449" i="38"/>
  <c r="U449" i="38"/>
  <c r="AO449" i="38"/>
  <c r="E449" i="38"/>
  <c r="AY449" i="38"/>
  <c r="AE449" i="38"/>
  <c r="AQ449" i="38"/>
  <c r="V449" i="38"/>
  <c r="AJ449" i="38"/>
  <c r="J449" i="38"/>
  <c r="F449" i="38"/>
  <c r="AB449" i="38"/>
  <c r="AT449" i="38"/>
  <c r="AS449" i="38"/>
  <c r="M449" i="38"/>
  <c r="AG449" i="38"/>
  <c r="AM449" i="38"/>
  <c r="AI449" i="38"/>
  <c r="O449" i="38"/>
  <c r="P449" i="38"/>
  <c r="BB449" i="38"/>
  <c r="AZ449" i="38"/>
  <c r="H449" i="38"/>
  <c r="AL449" i="38"/>
  <c r="AX449" i="38"/>
  <c r="L449" i="38"/>
  <c r="AK449" i="38"/>
  <c r="K449" i="38"/>
  <c r="Y449" i="38"/>
  <c r="W449" i="38"/>
  <c r="S449" i="38"/>
  <c r="AA449" i="38"/>
  <c r="AF449" i="38"/>
  <c r="AP449" i="38"/>
  <c r="AD449" i="38"/>
  <c r="X449" i="38"/>
  <c r="R449" i="38"/>
  <c r="AR449" i="38"/>
  <c r="AC449" i="38"/>
  <c r="AW449" i="38"/>
  <c r="Q449" i="38"/>
  <c r="I449" i="38"/>
  <c r="AU449" i="38"/>
  <c r="G449" i="38"/>
  <c r="AV449" i="38"/>
  <c r="T449" i="38"/>
  <c r="AH449" i="38"/>
  <c r="AN449" i="38"/>
  <c r="Z449" i="38"/>
  <c r="N449" i="38"/>
  <c r="O430" i="38"/>
  <c r="M430" i="38"/>
  <c r="I430" i="38"/>
  <c r="AA430" i="38"/>
  <c r="Q430" i="38"/>
  <c r="G430" i="38"/>
  <c r="E430" i="38"/>
  <c r="S430" i="38"/>
  <c r="AE430" i="38"/>
  <c r="AG430" i="38"/>
  <c r="AC430" i="38"/>
  <c r="K430" i="38"/>
  <c r="W430" i="38"/>
  <c r="U430" i="38"/>
  <c r="Y430" i="38"/>
  <c r="AI430" i="38"/>
  <c r="BE430" i="38"/>
  <c r="BD430" i="38"/>
  <c r="J430" i="38"/>
  <c r="H430" i="38"/>
  <c r="AH430" i="38"/>
  <c r="AF430" i="38"/>
  <c r="N430" i="38"/>
  <c r="L430" i="38"/>
  <c r="V430" i="38"/>
  <c r="AD430" i="38"/>
  <c r="X430" i="38"/>
  <c r="R430" i="38"/>
  <c r="Z430" i="38"/>
  <c r="AJ430" i="38"/>
  <c r="F430" i="38"/>
  <c r="P430" i="38"/>
  <c r="T430" i="38"/>
  <c r="AB430" i="38"/>
  <c r="I432" i="38"/>
  <c r="W432" i="38"/>
  <c r="AI432" i="38"/>
  <c r="E432" i="38"/>
  <c r="BD432" i="38"/>
  <c r="BE432" i="38"/>
  <c r="X432" i="38"/>
  <c r="V432" i="38"/>
  <c r="Z432" i="38"/>
  <c r="AG432" i="38"/>
  <c r="O432" i="38"/>
  <c r="S432" i="38"/>
  <c r="AC432" i="38"/>
  <c r="N432" i="38"/>
  <c r="AJ432" i="38"/>
  <c r="AF432" i="38"/>
  <c r="T432" i="38"/>
  <c r="Y432" i="38"/>
  <c r="G432" i="38"/>
  <c r="U432" i="38"/>
  <c r="AA432" i="38"/>
  <c r="AD432" i="38"/>
  <c r="R432" i="38"/>
  <c r="L432" i="38"/>
  <c r="AB432" i="38"/>
  <c r="P432" i="38"/>
  <c r="Q432" i="38"/>
  <c r="AE432" i="38"/>
  <c r="M432" i="38"/>
  <c r="K432" i="38"/>
  <c r="AH432" i="38"/>
  <c r="F432" i="38"/>
  <c r="H432" i="38"/>
  <c r="J432" i="38"/>
  <c r="T425" i="38"/>
  <c r="AB425" i="38"/>
  <c r="X425" i="38"/>
  <c r="AH425" i="38"/>
  <c r="AJ425" i="38"/>
  <c r="F425" i="38"/>
  <c r="M425" i="38"/>
  <c r="AC425" i="38"/>
  <c r="AF425" i="38"/>
  <c r="Z425" i="38"/>
  <c r="AE425" i="38"/>
  <c r="H425" i="38"/>
  <c r="Y425" i="38"/>
  <c r="J425" i="38"/>
  <c r="U425" i="38"/>
  <c r="AD425" i="38"/>
  <c r="BE425" i="38"/>
  <c r="S425" i="38"/>
  <c r="AI425" i="38"/>
  <c r="Q425" i="38"/>
  <c r="P425" i="38"/>
  <c r="N425" i="38"/>
  <c r="E425" i="38"/>
  <c r="L425" i="38"/>
  <c r="W425" i="38"/>
  <c r="K425" i="38"/>
  <c r="O425" i="38"/>
  <c r="G425" i="38"/>
  <c r="V425" i="38"/>
  <c r="BD425" i="38"/>
  <c r="AG425" i="38"/>
  <c r="R425" i="38"/>
  <c r="I425" i="38"/>
  <c r="AA425" i="38"/>
  <c r="M434" i="38"/>
  <c r="W434" i="38"/>
  <c r="AI434" i="38"/>
  <c r="AE434" i="38"/>
  <c r="Y434" i="38"/>
  <c r="E434" i="38"/>
  <c r="G434" i="38"/>
  <c r="AA434" i="38"/>
  <c r="AC434" i="38"/>
  <c r="S434" i="38"/>
  <c r="I434" i="38"/>
  <c r="U434" i="38"/>
  <c r="K434" i="38"/>
  <c r="AG434" i="38"/>
  <c r="O434" i="38"/>
  <c r="AD434" i="38"/>
  <c r="R434" i="38"/>
  <c r="P434" i="38"/>
  <c r="BE434" i="38"/>
  <c r="AH434" i="38"/>
  <c r="X434" i="38"/>
  <c r="AB434" i="38"/>
  <c r="Q434" i="38"/>
  <c r="BD434" i="38"/>
  <c r="AJ434" i="38"/>
  <c r="F434" i="38"/>
  <c r="T434" i="38"/>
  <c r="J434" i="38"/>
  <c r="N434" i="38"/>
  <c r="AF434" i="38"/>
  <c r="L434" i="38"/>
  <c r="V434" i="38"/>
  <c r="Z434" i="38"/>
  <c r="H434" i="38"/>
  <c r="AO446" i="38"/>
  <c r="I446" i="38"/>
  <c r="W446" i="38"/>
  <c r="AQ446" i="38"/>
  <c r="M446" i="38"/>
  <c r="AS446" i="38"/>
  <c r="AA446" i="38"/>
  <c r="AG446" i="38"/>
  <c r="AU446" i="38"/>
  <c r="O446" i="38"/>
  <c r="AK446" i="38"/>
  <c r="E446" i="38"/>
  <c r="K446" i="38"/>
  <c r="Y446" i="38"/>
  <c r="AM446" i="38"/>
  <c r="G446" i="38"/>
  <c r="AC446" i="38"/>
  <c r="AY446" i="38"/>
  <c r="AI446" i="38"/>
  <c r="AW446" i="38"/>
  <c r="Q446" i="38"/>
  <c r="AE446" i="38"/>
  <c r="BA446" i="38"/>
  <c r="U446" i="38"/>
  <c r="S446" i="38"/>
  <c r="BE446" i="38"/>
  <c r="BD446" i="38"/>
  <c r="AJ446" i="38"/>
  <c r="AX446" i="38"/>
  <c r="F446" i="38"/>
  <c r="T446" i="38"/>
  <c r="J446" i="38"/>
  <c r="H446" i="38"/>
  <c r="AD446" i="38"/>
  <c r="R446" i="38"/>
  <c r="AR446" i="38"/>
  <c r="AL446" i="38"/>
  <c r="X446" i="38"/>
  <c r="AP446" i="38"/>
  <c r="AN446" i="38"/>
  <c r="V446" i="38"/>
  <c r="Z446" i="38"/>
  <c r="L446" i="38"/>
  <c r="P446" i="38"/>
  <c r="AH446" i="38"/>
  <c r="BB446" i="38"/>
  <c r="AB446" i="38"/>
  <c r="AZ446" i="38"/>
  <c r="AT446" i="38"/>
  <c r="N446" i="38"/>
  <c r="AV446" i="38"/>
  <c r="AF446" i="38"/>
  <c r="W424" i="38"/>
  <c r="AI424" i="38"/>
  <c r="AE424" i="38"/>
  <c r="N424" i="38"/>
  <c r="AF424" i="38"/>
  <c r="AC424" i="38"/>
  <c r="O424" i="38"/>
  <c r="AA424" i="38"/>
  <c r="U424" i="38"/>
  <c r="AD424" i="38"/>
  <c r="R424" i="38"/>
  <c r="V424" i="38"/>
  <c r="AJ424" i="38"/>
  <c r="P424" i="38"/>
  <c r="S424" i="38"/>
  <c r="Q424" i="38"/>
  <c r="Y424" i="38"/>
  <c r="AG424" i="38"/>
  <c r="BD424" i="38"/>
  <c r="AH424" i="38"/>
  <c r="AB424" i="38"/>
  <c r="X424" i="38"/>
  <c r="Z424" i="38"/>
  <c r="T424" i="38"/>
  <c r="M424" i="38"/>
  <c r="L424" i="38"/>
  <c r="I424" i="38"/>
  <c r="J424" i="38"/>
  <c r="F424" i="38"/>
  <c r="BE424" i="38"/>
  <c r="E424" i="38"/>
  <c r="K424" i="38"/>
  <c r="G424" i="38"/>
  <c r="H424" i="38"/>
  <c r="BD504" i="38"/>
  <c r="S423" i="38"/>
  <c r="AG423" i="38"/>
  <c r="X423" i="38"/>
  <c r="Z423" i="38"/>
  <c r="AA423" i="38"/>
  <c r="AI423" i="38"/>
  <c r="M423" i="38"/>
  <c r="AE423" i="38"/>
  <c r="BD423" i="38"/>
  <c r="AD423" i="38"/>
  <c r="AH423" i="38"/>
  <c r="AJ423" i="38"/>
  <c r="AF423" i="38"/>
  <c r="Q423" i="38"/>
  <c r="U423" i="38"/>
  <c r="AC423" i="38"/>
  <c r="T423" i="38"/>
  <c r="V423" i="38"/>
  <c r="R423" i="38"/>
  <c r="AB423" i="38"/>
  <c r="P423" i="38"/>
  <c r="N423" i="38"/>
  <c r="W423" i="38"/>
  <c r="Y423" i="38"/>
  <c r="O423" i="38"/>
  <c r="I423" i="38"/>
  <c r="K423" i="38"/>
  <c r="L423" i="38"/>
  <c r="J423" i="38"/>
  <c r="H423" i="38"/>
  <c r="F423" i="38"/>
  <c r="BE423" i="38"/>
  <c r="G423" i="38"/>
  <c r="E423" i="38"/>
  <c r="BD511" i="38"/>
  <c r="BD496" i="38"/>
  <c r="BD500" i="38"/>
  <c r="BD494" i="38"/>
  <c r="BG660" i="38"/>
  <c r="BI660" i="38" s="1"/>
  <c r="BG659" i="38"/>
  <c r="BG661" i="38"/>
  <c r="BI661" i="38" s="1"/>
  <c r="BG658" i="38"/>
  <c r="BI658" i="38" s="1"/>
  <c r="BG662" i="38"/>
  <c r="BG663" i="38"/>
  <c r="BI663" i="38" s="1"/>
  <c r="BD505" i="38"/>
  <c r="BD498" i="38"/>
  <c r="BD502" i="38"/>
  <c r="BD499" i="38"/>
  <c r="BD509" i="38"/>
  <c r="BD501" i="38"/>
  <c r="BD503" i="38"/>
  <c r="BD510" i="38"/>
  <c r="BD495" i="38"/>
  <c r="BD507" i="38"/>
  <c r="BD506" i="38"/>
  <c r="BD497" i="38"/>
  <c r="BD508" i="38"/>
  <c r="BD557" i="38"/>
  <c r="BE582" i="38"/>
  <c r="AW582" i="38"/>
  <c r="Q582" i="38"/>
  <c r="AE582" i="38"/>
  <c r="BA582" i="38"/>
  <c r="U582" i="38"/>
  <c r="K582" i="38"/>
  <c r="S582" i="38"/>
  <c r="Z582" i="38"/>
  <c r="AJ582" i="38"/>
  <c r="AL582" i="38"/>
  <c r="J582" i="38"/>
  <c r="AR582" i="38"/>
  <c r="AO582" i="38"/>
  <c r="I582" i="38"/>
  <c r="W582" i="38"/>
  <c r="AQ582" i="38"/>
  <c r="M582" i="38"/>
  <c r="AI582" i="38"/>
  <c r="P582" i="38"/>
  <c r="AD582" i="38"/>
  <c r="AZ582" i="38"/>
  <c r="H582" i="38"/>
  <c r="AP582" i="38"/>
  <c r="AM582" i="38"/>
  <c r="AC582" i="38"/>
  <c r="AY582" i="38"/>
  <c r="T582" i="38"/>
  <c r="AN582" i="38"/>
  <c r="AB582" i="38"/>
  <c r="AG582" i="38"/>
  <c r="O582" i="38"/>
  <c r="E582" i="38"/>
  <c r="AF582" i="38"/>
  <c r="AH582" i="38"/>
  <c r="BB582" i="38"/>
  <c r="F582" i="38"/>
  <c r="BD582" i="38"/>
  <c r="Y582" i="38"/>
  <c r="G582" i="38"/>
  <c r="AU582" i="38"/>
  <c r="AV582" i="38"/>
  <c r="V582" i="38"/>
  <c r="AT582" i="38"/>
  <c r="L582" i="38"/>
  <c r="AS582" i="38"/>
  <c r="AK582" i="38"/>
  <c r="AA582" i="38"/>
  <c r="N582" i="38"/>
  <c r="X582" i="38"/>
  <c r="R582" i="38"/>
  <c r="AX582" i="38"/>
  <c r="BD722" i="38"/>
  <c r="BD551" i="38"/>
  <c r="BD546" i="38"/>
  <c r="BD549" i="38"/>
  <c r="AG740" i="38"/>
  <c r="AU740" i="38"/>
  <c r="O740" i="38"/>
  <c r="AK740" i="38"/>
  <c r="E740" i="38"/>
  <c r="K740" i="38"/>
  <c r="H740" i="38"/>
  <c r="BB740" i="38"/>
  <c r="AX740" i="38"/>
  <c r="V740" i="38"/>
  <c r="AL740" i="38"/>
  <c r="L740" i="38"/>
  <c r="Z740" i="38"/>
  <c r="Y740" i="38"/>
  <c r="AM740" i="38"/>
  <c r="G740" i="38"/>
  <c r="AC740" i="38"/>
  <c r="AY740" i="38"/>
  <c r="AI740" i="38"/>
  <c r="AN740" i="38"/>
  <c r="AP740" i="38"/>
  <c r="AJ740" i="38"/>
  <c r="X740" i="38"/>
  <c r="J740" i="38"/>
  <c r="T740" i="38"/>
  <c r="AW740" i="38"/>
  <c r="Q740" i="38"/>
  <c r="AE740" i="38"/>
  <c r="BA740" i="38"/>
  <c r="U740" i="38"/>
  <c r="S740" i="38"/>
  <c r="AA740" i="38"/>
  <c r="AD740" i="38"/>
  <c r="AV740" i="38"/>
  <c r="AB740" i="38"/>
  <c r="N740" i="38"/>
  <c r="AR740" i="38"/>
  <c r="AH740" i="38"/>
  <c r="AO740" i="38"/>
  <c r="I740" i="38"/>
  <c r="W740" i="38"/>
  <c r="AS740" i="38"/>
  <c r="M740" i="38"/>
  <c r="AQ740" i="38"/>
  <c r="BE740" i="38"/>
  <c r="F740" i="38"/>
  <c r="R740" i="38"/>
  <c r="P740" i="38"/>
  <c r="AT740" i="38"/>
  <c r="AZ740" i="38"/>
  <c r="AF740" i="38"/>
  <c r="BD740" i="38"/>
  <c r="BD718" i="38"/>
  <c r="BD716" i="38"/>
  <c r="AY739" i="38"/>
  <c r="G739" i="38"/>
  <c r="AG739" i="38"/>
  <c r="AU739" i="38"/>
  <c r="E739" i="38"/>
  <c r="AA739" i="38"/>
  <c r="W739" i="38"/>
  <c r="N739" i="38"/>
  <c r="AX739" i="38"/>
  <c r="X739" i="38"/>
  <c r="AN739" i="38"/>
  <c r="AT739" i="38"/>
  <c r="BB739" i="38"/>
  <c r="AO739" i="38"/>
  <c r="O739" i="38"/>
  <c r="M739" i="38"/>
  <c r="AK739" i="38"/>
  <c r="Q739" i="38"/>
  <c r="BA739" i="38"/>
  <c r="T739" i="38"/>
  <c r="AR739" i="38"/>
  <c r="Z739" i="38"/>
  <c r="R739" i="38"/>
  <c r="AJ739" i="38"/>
  <c r="AB739" i="38"/>
  <c r="AH739" i="38"/>
  <c r="AI739" i="38"/>
  <c r="AW739" i="38"/>
  <c r="U739" i="38"/>
  <c r="AC739" i="38"/>
  <c r="AQ739" i="38"/>
  <c r="I739" i="38"/>
  <c r="AZ739" i="38"/>
  <c r="H739" i="38"/>
  <c r="F739" i="38"/>
  <c r="AD739" i="38"/>
  <c r="P739" i="38"/>
  <c r="L739" i="38"/>
  <c r="AE739" i="38"/>
  <c r="AM739" i="38"/>
  <c r="Y739" i="38"/>
  <c r="K739" i="38"/>
  <c r="S739" i="38"/>
  <c r="AS739" i="38"/>
  <c r="AF739" i="38"/>
  <c r="AP739" i="38"/>
  <c r="AL739" i="38"/>
  <c r="V739" i="38"/>
  <c r="AV739" i="38"/>
  <c r="J739" i="38"/>
  <c r="BE739" i="38"/>
  <c r="BD739" i="38"/>
  <c r="BD541" i="38"/>
  <c r="BE730" i="38"/>
  <c r="AC730" i="38"/>
  <c r="AY730" i="38"/>
  <c r="S730" i="38"/>
  <c r="AG730" i="38"/>
  <c r="W730" i="38"/>
  <c r="G730" i="38"/>
  <c r="AN730" i="38"/>
  <c r="V730" i="38"/>
  <c r="AL730" i="38"/>
  <c r="AD730" i="38"/>
  <c r="AR730" i="38"/>
  <c r="AZ730" i="38"/>
  <c r="BA730" i="38"/>
  <c r="U730" i="38"/>
  <c r="AU730" i="38"/>
  <c r="K730" i="38"/>
  <c r="Y730" i="38"/>
  <c r="AS730" i="38"/>
  <c r="AE730" i="38"/>
  <c r="AV730" i="38"/>
  <c r="Z730" i="38"/>
  <c r="R730" i="38"/>
  <c r="AT730" i="38"/>
  <c r="X730" i="38"/>
  <c r="BB730" i="38"/>
  <c r="AQ730" i="38"/>
  <c r="M730" i="38"/>
  <c r="AI730" i="38"/>
  <c r="AW730" i="38"/>
  <c r="Q730" i="38"/>
  <c r="O730" i="38"/>
  <c r="AB730" i="38"/>
  <c r="T730" i="38"/>
  <c r="J730" i="38"/>
  <c r="AX730" i="38"/>
  <c r="AH730" i="38"/>
  <c r="P730" i="38"/>
  <c r="AJ730" i="38"/>
  <c r="AK730" i="38"/>
  <c r="E730" i="38"/>
  <c r="AA730" i="38"/>
  <c r="AO730" i="38"/>
  <c r="I730" i="38"/>
  <c r="AM730" i="38"/>
  <c r="H730" i="38"/>
  <c r="AF730" i="38"/>
  <c r="F730" i="38"/>
  <c r="AP730" i="38"/>
  <c r="L730" i="38"/>
  <c r="N730" i="38"/>
  <c r="BD730" i="38"/>
  <c r="AW746" i="38"/>
  <c r="Q746" i="38"/>
  <c r="AE746" i="38"/>
  <c r="BA746" i="38"/>
  <c r="U746" i="38"/>
  <c r="S746" i="38"/>
  <c r="AA746" i="38"/>
  <c r="P746" i="38"/>
  <c r="AD746" i="38"/>
  <c r="Z746" i="38"/>
  <c r="AP746" i="38"/>
  <c r="AV746" i="38"/>
  <c r="AX746" i="38"/>
  <c r="BE746" i="38"/>
  <c r="AM746" i="38"/>
  <c r="I746" i="38"/>
  <c r="W746" i="38"/>
  <c r="AQ746" i="38"/>
  <c r="M746" i="38"/>
  <c r="AO746" i="38"/>
  <c r="L746" i="38"/>
  <c r="N746" i="38"/>
  <c r="V746" i="38"/>
  <c r="AJ746" i="38"/>
  <c r="AB746" i="38"/>
  <c r="T746" i="38"/>
  <c r="AT746" i="38"/>
  <c r="AG746" i="38"/>
  <c r="AS746" i="38"/>
  <c r="O746" i="38"/>
  <c r="AU746" i="38"/>
  <c r="E746" i="38"/>
  <c r="K746" i="38"/>
  <c r="AR746" i="38"/>
  <c r="AZ746" i="38"/>
  <c r="BB746" i="38"/>
  <c r="J746" i="38"/>
  <c r="H746" i="38"/>
  <c r="AF746" i="38"/>
  <c r="Y746" i="38"/>
  <c r="AK746" i="38"/>
  <c r="G746" i="38"/>
  <c r="AC746" i="38"/>
  <c r="AY746" i="38"/>
  <c r="AI746" i="38"/>
  <c r="X746" i="38"/>
  <c r="R746" i="38"/>
  <c r="AH746" i="38"/>
  <c r="AL746" i="38"/>
  <c r="AN746" i="38"/>
  <c r="F746" i="38"/>
  <c r="BD746" i="38"/>
  <c r="BD517" i="38"/>
  <c r="BD523" i="38"/>
  <c r="BD530" i="38"/>
  <c r="BD531" i="38"/>
  <c r="BD519" i="38"/>
  <c r="BD571" i="38"/>
  <c r="BE571" i="38"/>
  <c r="AK571" i="38"/>
  <c r="G571" i="38"/>
  <c r="AC571" i="38"/>
  <c r="AY571" i="38"/>
  <c r="S571" i="38"/>
  <c r="AQ571" i="38"/>
  <c r="AH571" i="38"/>
  <c r="T571" i="38"/>
  <c r="V571" i="38"/>
  <c r="AB571" i="38"/>
  <c r="AW571" i="38"/>
  <c r="H571" i="38"/>
  <c r="P571" i="38"/>
  <c r="AE571" i="38"/>
  <c r="BA571" i="38"/>
  <c r="U571" i="38"/>
  <c r="AO571" i="38"/>
  <c r="K571" i="38"/>
  <c r="Y571" i="38"/>
  <c r="AX571" i="38"/>
  <c r="AT571" i="38"/>
  <c r="AL571" i="38"/>
  <c r="L571" i="38"/>
  <c r="J571" i="38"/>
  <c r="AN571" i="38"/>
  <c r="W571" i="38"/>
  <c r="AS571" i="38"/>
  <c r="M571" i="38"/>
  <c r="AG571" i="38"/>
  <c r="AM571" i="38"/>
  <c r="Q571" i="38"/>
  <c r="X571" i="38"/>
  <c r="AV571" i="38"/>
  <c r="BB571" i="38"/>
  <c r="AD571" i="38"/>
  <c r="Z571" i="38"/>
  <c r="AR571" i="38"/>
  <c r="AU571" i="38"/>
  <c r="O571" i="38"/>
  <c r="AI571" i="38"/>
  <c r="E571" i="38"/>
  <c r="AA571" i="38"/>
  <c r="I571" i="38"/>
  <c r="R571" i="38"/>
  <c r="AJ571" i="38"/>
  <c r="F571" i="38"/>
  <c r="AF571" i="38"/>
  <c r="AZ571" i="38"/>
  <c r="AP571" i="38"/>
  <c r="N571" i="38"/>
  <c r="BD522" i="38"/>
  <c r="AM576" i="38"/>
  <c r="G576" i="38"/>
  <c r="AA576" i="38"/>
  <c r="AG576" i="38"/>
  <c r="M576" i="38"/>
  <c r="U576" i="38"/>
  <c r="X576" i="38"/>
  <c r="AP576" i="38"/>
  <c r="AV576" i="38"/>
  <c r="AK576" i="38"/>
  <c r="AJ576" i="38"/>
  <c r="AB576" i="38"/>
  <c r="Z576" i="38"/>
  <c r="AE576" i="38"/>
  <c r="AY576" i="38"/>
  <c r="S576" i="38"/>
  <c r="Q576" i="38"/>
  <c r="AO576" i="38"/>
  <c r="E576" i="38"/>
  <c r="AN576" i="38"/>
  <c r="R576" i="38"/>
  <c r="V576" i="38"/>
  <c r="L576" i="38"/>
  <c r="T576" i="38"/>
  <c r="N576" i="38"/>
  <c r="W576" i="38"/>
  <c r="AQ576" i="38"/>
  <c r="K576" i="38"/>
  <c r="AS576" i="38"/>
  <c r="Y576" i="38"/>
  <c r="BA576" i="38"/>
  <c r="F576" i="38"/>
  <c r="P576" i="38"/>
  <c r="BB576" i="38"/>
  <c r="AR576" i="38"/>
  <c r="AZ576" i="38"/>
  <c r="AH576" i="38"/>
  <c r="O576" i="38"/>
  <c r="I576" i="38"/>
  <c r="AX576" i="38"/>
  <c r="AI576" i="38"/>
  <c r="H576" i="38"/>
  <c r="AT576" i="38"/>
  <c r="AW576" i="38"/>
  <c r="AL576" i="38"/>
  <c r="J576" i="38"/>
  <c r="AU576" i="38"/>
  <c r="AC576" i="38"/>
  <c r="AF576" i="38"/>
  <c r="AD576" i="38"/>
  <c r="BE576" i="38"/>
  <c r="BD576" i="38"/>
  <c r="BD540" i="38"/>
  <c r="BD575" i="38"/>
  <c r="BE575" i="38"/>
  <c r="AG575" i="38"/>
  <c r="AU575" i="38"/>
  <c r="Q575" i="38"/>
  <c r="AQ575" i="38"/>
  <c r="W575" i="38"/>
  <c r="AA575" i="38"/>
  <c r="AH575" i="38"/>
  <c r="AR575" i="38"/>
  <c r="BB575" i="38"/>
  <c r="J575" i="38"/>
  <c r="AN575" i="38"/>
  <c r="AT575" i="38"/>
  <c r="M575" i="38"/>
  <c r="AS575" i="38"/>
  <c r="O575" i="38"/>
  <c r="AC575" i="38"/>
  <c r="AM575" i="38"/>
  <c r="AY575" i="38"/>
  <c r="AX575" i="38"/>
  <c r="F575" i="38"/>
  <c r="AF575" i="38"/>
  <c r="Z575" i="38"/>
  <c r="AZ575" i="38"/>
  <c r="AD575" i="38"/>
  <c r="AW575" i="38"/>
  <c r="Y575" i="38"/>
  <c r="AE575" i="38"/>
  <c r="BA575" i="38"/>
  <c r="I575" i="38"/>
  <c r="S575" i="38"/>
  <c r="G575" i="38"/>
  <c r="X575" i="38"/>
  <c r="V575" i="38"/>
  <c r="T575" i="38"/>
  <c r="AP575" i="38"/>
  <c r="N575" i="38"/>
  <c r="AJ575" i="38"/>
  <c r="AK575" i="38"/>
  <c r="U575" i="38"/>
  <c r="K575" i="38"/>
  <c r="AO575" i="38"/>
  <c r="E575" i="38"/>
  <c r="AI575" i="38"/>
  <c r="R575" i="38"/>
  <c r="AB575" i="38"/>
  <c r="AL575" i="38"/>
  <c r="L575" i="38"/>
  <c r="H575" i="38"/>
  <c r="AV575" i="38"/>
  <c r="P575" i="38"/>
  <c r="BE738" i="38"/>
  <c r="AG738" i="38"/>
  <c r="AU738" i="38"/>
  <c r="O738" i="38"/>
  <c r="AK738" i="38"/>
  <c r="E738" i="38"/>
  <c r="AQ738" i="38"/>
  <c r="AR738" i="38"/>
  <c r="N738" i="38"/>
  <c r="AF738" i="38"/>
  <c r="H738" i="38"/>
  <c r="AT738" i="38"/>
  <c r="F738" i="38"/>
  <c r="Y738" i="38"/>
  <c r="AM738" i="38"/>
  <c r="G738" i="38"/>
  <c r="AC738" i="38"/>
  <c r="AA738" i="38"/>
  <c r="K738" i="38"/>
  <c r="X738" i="38"/>
  <c r="V738" i="38"/>
  <c r="AV738" i="38"/>
  <c r="AN738" i="38"/>
  <c r="R738" i="38"/>
  <c r="P738" i="38"/>
  <c r="AW738" i="38"/>
  <c r="Q738" i="38"/>
  <c r="AE738" i="38"/>
  <c r="BA738" i="38"/>
  <c r="U738" i="38"/>
  <c r="AY738" i="38"/>
  <c r="AI738" i="38"/>
  <c r="J738" i="38"/>
  <c r="BB738" i="38"/>
  <c r="AJ738" i="38"/>
  <c r="AP738" i="38"/>
  <c r="T738" i="38"/>
  <c r="AL738" i="38"/>
  <c r="AO738" i="38"/>
  <c r="I738" i="38"/>
  <c r="W738" i="38"/>
  <c r="AS738" i="38"/>
  <c r="M738" i="38"/>
  <c r="S738" i="38"/>
  <c r="L738" i="38"/>
  <c r="Z738" i="38"/>
  <c r="AH738" i="38"/>
  <c r="AB738" i="38"/>
  <c r="AD738" i="38"/>
  <c r="AX738" i="38"/>
  <c r="AZ738" i="38"/>
  <c r="BD738" i="38"/>
  <c r="BD543" i="38"/>
  <c r="BD705" i="38"/>
  <c r="BD533" i="38"/>
  <c r="BD710" i="38"/>
  <c r="BD547" i="38"/>
  <c r="BD513" i="38"/>
  <c r="BD545" i="38"/>
  <c r="BD708" i="38"/>
  <c r="BD717" i="38"/>
  <c r="BG493" i="38"/>
  <c r="BI493" i="38" s="1"/>
  <c r="BG389" i="38"/>
  <c r="BG367" i="38"/>
  <c r="BG368" i="38"/>
  <c r="BG364" i="38"/>
  <c r="BG359" i="38"/>
  <c r="BG353" i="38"/>
  <c r="BG385" i="38"/>
  <c r="BG390" i="38"/>
  <c r="BG384" i="38"/>
  <c r="BG355" i="38"/>
  <c r="BG361" i="38"/>
  <c r="BG383" i="38"/>
  <c r="BG387" i="38"/>
  <c r="BG379" i="38"/>
  <c r="BG376" i="38"/>
  <c r="BG377" i="38"/>
  <c r="BG366" i="38"/>
  <c r="BG665" i="38"/>
  <c r="BG369" i="38"/>
  <c r="BG374" i="38"/>
  <c r="BG356" i="38"/>
  <c r="BG362" i="38"/>
  <c r="BG372" i="38"/>
  <c r="BG378" i="38"/>
  <c r="BG357" i="38"/>
  <c r="BG392" i="38"/>
  <c r="BG375" i="38"/>
  <c r="BG382" i="38"/>
  <c r="BG664" i="38"/>
  <c r="BG388" i="38"/>
  <c r="BG380" i="38"/>
  <c r="BG386" i="38"/>
  <c r="BG354" i="38"/>
  <c r="BG363" i="38"/>
  <c r="BG365" i="38"/>
  <c r="BG393" i="38"/>
  <c r="BG370" i="38"/>
  <c r="BG371" i="38"/>
  <c r="BG358" i="38"/>
  <c r="BG373" i="38"/>
  <c r="BG381" i="38"/>
  <c r="BG391" i="38"/>
  <c r="BG360" i="38"/>
  <c r="BA570" i="38"/>
  <c r="U570" i="38"/>
  <c r="AS570" i="38"/>
  <c r="K570" i="38"/>
  <c r="Y570" i="38"/>
  <c r="W570" i="38"/>
  <c r="AM570" i="38"/>
  <c r="AH570" i="38"/>
  <c r="H570" i="38"/>
  <c r="AP570" i="38"/>
  <c r="AB570" i="38"/>
  <c r="AT570" i="38"/>
  <c r="Z570" i="38"/>
  <c r="AU570" i="38"/>
  <c r="M570" i="38"/>
  <c r="AI570" i="38"/>
  <c r="AW570" i="38"/>
  <c r="Q570" i="38"/>
  <c r="AQ570" i="38"/>
  <c r="T570" i="38"/>
  <c r="BB570" i="38"/>
  <c r="X570" i="38"/>
  <c r="N570" i="38"/>
  <c r="AR570" i="38"/>
  <c r="AF570" i="38"/>
  <c r="P570" i="38"/>
  <c r="AK570" i="38"/>
  <c r="E570" i="38"/>
  <c r="AA570" i="38"/>
  <c r="AO570" i="38"/>
  <c r="I570" i="38"/>
  <c r="O570" i="38"/>
  <c r="AJ570" i="38"/>
  <c r="AL570" i="38"/>
  <c r="AN570" i="38"/>
  <c r="F570" i="38"/>
  <c r="R570" i="38"/>
  <c r="AD570" i="38"/>
  <c r="V570" i="38"/>
  <c r="AC570" i="38"/>
  <c r="AY570" i="38"/>
  <c r="S570" i="38"/>
  <c r="AG570" i="38"/>
  <c r="AE570" i="38"/>
  <c r="G570" i="38"/>
  <c r="AZ570" i="38"/>
  <c r="BE570" i="38"/>
  <c r="J570" i="38"/>
  <c r="L570" i="38"/>
  <c r="AX570" i="38"/>
  <c r="AV570" i="38"/>
  <c r="BD570" i="38"/>
  <c r="BD559" i="38"/>
  <c r="BD536" i="38"/>
  <c r="BD725" i="38"/>
  <c r="AM583" i="38"/>
  <c r="G583" i="38"/>
  <c r="AC583" i="38"/>
  <c r="AY583" i="38"/>
  <c r="S583" i="38"/>
  <c r="AG583" i="38"/>
  <c r="R583" i="38"/>
  <c r="L583" i="38"/>
  <c r="AL583" i="38"/>
  <c r="AZ583" i="38"/>
  <c r="H583" i="38"/>
  <c r="N583" i="38"/>
  <c r="T583" i="38"/>
  <c r="AE583" i="38"/>
  <c r="BA583" i="38"/>
  <c r="U583" i="38"/>
  <c r="AS583" i="38"/>
  <c r="K583" i="38"/>
  <c r="Y583" i="38"/>
  <c r="AH583" i="38"/>
  <c r="AB583" i="38"/>
  <c r="BB583" i="38"/>
  <c r="J583" i="38"/>
  <c r="AN583" i="38"/>
  <c r="AV583" i="38"/>
  <c r="W583" i="38"/>
  <c r="AQ583" i="38"/>
  <c r="M583" i="38"/>
  <c r="AI583" i="38"/>
  <c r="AO583" i="38"/>
  <c r="AW583" i="38"/>
  <c r="AX583" i="38"/>
  <c r="F583" i="38"/>
  <c r="AF583" i="38"/>
  <c r="Z583" i="38"/>
  <c r="AJ583" i="38"/>
  <c r="AT583" i="38"/>
  <c r="AU583" i="38"/>
  <c r="O583" i="38"/>
  <c r="AK583" i="38"/>
  <c r="E583" i="38"/>
  <c r="AA583" i="38"/>
  <c r="I583" i="38"/>
  <c r="Q583" i="38"/>
  <c r="X583" i="38"/>
  <c r="V583" i="38"/>
  <c r="AR583" i="38"/>
  <c r="AP583" i="38"/>
  <c r="P583" i="38"/>
  <c r="AD583" i="38"/>
  <c r="BD583" i="38"/>
  <c r="BE583" i="38"/>
  <c r="BE735" i="38"/>
  <c r="BD735" i="38"/>
  <c r="W735" i="38"/>
  <c r="AS735" i="38"/>
  <c r="M735" i="38"/>
  <c r="AI735" i="38"/>
  <c r="AM735" i="38"/>
  <c r="AU735" i="38"/>
  <c r="AT735" i="38"/>
  <c r="L735" i="38"/>
  <c r="AL735" i="38"/>
  <c r="AX735" i="38"/>
  <c r="AV735" i="38"/>
  <c r="AN735" i="38"/>
  <c r="AW735" i="38"/>
  <c r="O735" i="38"/>
  <c r="AQ735" i="38"/>
  <c r="E735" i="38"/>
  <c r="AA735" i="38"/>
  <c r="I735" i="38"/>
  <c r="Q735" i="38"/>
  <c r="P735" i="38"/>
  <c r="AR735" i="38"/>
  <c r="F735" i="38"/>
  <c r="AD735" i="38"/>
  <c r="BB735" i="38"/>
  <c r="H735" i="38"/>
  <c r="AK735" i="38"/>
  <c r="G735" i="38"/>
  <c r="AC735" i="38"/>
  <c r="AY735" i="38"/>
  <c r="S735" i="38"/>
  <c r="AG735" i="38"/>
  <c r="AH735" i="38"/>
  <c r="AJ735" i="38"/>
  <c r="X735" i="38"/>
  <c r="AP735" i="38"/>
  <c r="AF735" i="38"/>
  <c r="AB735" i="38"/>
  <c r="J735" i="38"/>
  <c r="AE735" i="38"/>
  <c r="BA735" i="38"/>
  <c r="U735" i="38"/>
  <c r="AO735" i="38"/>
  <c r="K735" i="38"/>
  <c r="Y735" i="38"/>
  <c r="N735" i="38"/>
  <c r="T735" i="38"/>
  <c r="V735" i="38"/>
  <c r="R735" i="38"/>
  <c r="AZ735" i="38"/>
  <c r="Z735" i="38"/>
  <c r="BD558" i="38"/>
  <c r="BD514" i="38"/>
  <c r="BD577" i="38"/>
  <c r="AW577" i="38"/>
  <c r="AC577" i="38"/>
  <c r="Y577" i="38"/>
  <c r="AY577" i="38"/>
  <c r="O577" i="38"/>
  <c r="U577" i="38"/>
  <c r="Z577" i="38"/>
  <c r="AV577" i="38"/>
  <c r="AD577" i="38"/>
  <c r="H577" i="38"/>
  <c r="AX577" i="38"/>
  <c r="V577" i="38"/>
  <c r="BB577" i="38"/>
  <c r="AO577" i="38"/>
  <c r="I577" i="38"/>
  <c r="Q577" i="38"/>
  <c r="AS577" i="38"/>
  <c r="M577" i="38"/>
  <c r="BA577" i="38"/>
  <c r="AP577" i="38"/>
  <c r="AQ577" i="38"/>
  <c r="AT577" i="38"/>
  <c r="K577" i="38"/>
  <c r="AB577" i="38"/>
  <c r="P577" i="38"/>
  <c r="F577" i="38"/>
  <c r="AG577" i="38"/>
  <c r="AU577" i="38"/>
  <c r="AA577" i="38"/>
  <c r="AK577" i="38"/>
  <c r="E577" i="38"/>
  <c r="AE577" i="38"/>
  <c r="L577" i="38"/>
  <c r="BE577" i="38"/>
  <c r="T577" i="38"/>
  <c r="R577" i="38"/>
  <c r="X577" i="38"/>
  <c r="AL577" i="38"/>
  <c r="AJ577" i="38"/>
  <c r="S577" i="38"/>
  <c r="AM577" i="38"/>
  <c r="G577" i="38"/>
  <c r="W577" i="38"/>
  <c r="AI577" i="38"/>
  <c r="J577" i="38"/>
  <c r="AR577" i="38"/>
  <c r="N577" i="38"/>
  <c r="AZ577" i="38"/>
  <c r="AH577" i="38"/>
  <c r="AF577" i="38"/>
  <c r="AN577" i="38"/>
  <c r="BD719" i="38"/>
  <c r="BD726" i="38"/>
  <c r="AM726" i="38"/>
  <c r="G726" i="38"/>
  <c r="AA726" i="38"/>
  <c r="Y726" i="38"/>
  <c r="U726" i="38"/>
  <c r="Q726" i="38"/>
  <c r="AD726" i="38"/>
  <c r="F726" i="38"/>
  <c r="P726" i="38"/>
  <c r="V726" i="38"/>
  <c r="X726" i="38"/>
  <c r="AZ726" i="38"/>
  <c r="AH726" i="38"/>
  <c r="AE726" i="38"/>
  <c r="AY726" i="38"/>
  <c r="S726" i="38"/>
  <c r="I726" i="38"/>
  <c r="E726" i="38"/>
  <c r="AC726" i="38"/>
  <c r="J726" i="38"/>
  <c r="AN726" i="38"/>
  <c r="AV726" i="38"/>
  <c r="N726" i="38"/>
  <c r="L726" i="38"/>
  <c r="R726" i="38"/>
  <c r="T726" i="38"/>
  <c r="O726" i="38"/>
  <c r="AO726" i="38"/>
  <c r="AG726" i="38"/>
  <c r="H726" i="38"/>
  <c r="AB726" i="38"/>
  <c r="AR726" i="38"/>
  <c r="AS726" i="38"/>
  <c r="BA726" i="38"/>
  <c r="M726" i="38"/>
  <c r="BE726" i="38"/>
  <c r="AT726" i="38"/>
  <c r="AF726" i="38"/>
  <c r="AU726" i="38"/>
  <c r="AI726" i="38"/>
  <c r="AK726" i="38"/>
  <c r="AQ726" i="38"/>
  <c r="AJ726" i="38"/>
  <c r="Z726" i="38"/>
  <c r="BB726" i="38"/>
  <c r="W726" i="38"/>
  <c r="K726" i="38"/>
  <c r="AW726" i="38"/>
  <c r="AP726" i="38"/>
  <c r="AX726" i="38"/>
  <c r="AL726" i="38"/>
  <c r="BD525" i="38"/>
  <c r="BD518" i="38"/>
  <c r="BE731" i="38"/>
  <c r="AM731" i="38"/>
  <c r="I731" i="38"/>
  <c r="W731" i="38"/>
  <c r="AQ731" i="38"/>
  <c r="M731" i="38"/>
  <c r="S731" i="38"/>
  <c r="Z731" i="38"/>
  <c r="AX731" i="38"/>
  <c r="AV731" i="38"/>
  <c r="J731" i="38"/>
  <c r="N731" i="38"/>
  <c r="AB731" i="38"/>
  <c r="H731" i="38"/>
  <c r="AG731" i="38"/>
  <c r="AY731" i="38"/>
  <c r="O731" i="38"/>
  <c r="AS731" i="38"/>
  <c r="E731" i="38"/>
  <c r="AO731" i="38"/>
  <c r="F731" i="38"/>
  <c r="X731" i="38"/>
  <c r="AN731" i="38"/>
  <c r="AP731" i="38"/>
  <c r="AH731" i="38"/>
  <c r="AZ731" i="38"/>
  <c r="Y731" i="38"/>
  <c r="AK731" i="38"/>
  <c r="G731" i="38"/>
  <c r="AA731" i="38"/>
  <c r="AE731" i="38"/>
  <c r="K731" i="38"/>
  <c r="AL731" i="38"/>
  <c r="AJ731" i="38"/>
  <c r="L731" i="38"/>
  <c r="V731" i="38"/>
  <c r="R731" i="38"/>
  <c r="AR731" i="38"/>
  <c r="AU731" i="38"/>
  <c r="Q731" i="38"/>
  <c r="AC731" i="38"/>
  <c r="BA731" i="38"/>
  <c r="U731" i="38"/>
  <c r="AW731" i="38"/>
  <c r="AI731" i="38"/>
  <c r="AD731" i="38"/>
  <c r="P731" i="38"/>
  <c r="AT731" i="38"/>
  <c r="BB731" i="38"/>
  <c r="T731" i="38"/>
  <c r="AF731" i="38"/>
  <c r="BD731" i="38"/>
  <c r="S741" i="38"/>
  <c r="AU741" i="38"/>
  <c r="M741" i="38"/>
  <c r="AE741" i="38"/>
  <c r="AO741" i="38"/>
  <c r="AW741" i="38"/>
  <c r="AH741" i="38"/>
  <c r="BE741" i="38"/>
  <c r="AP741" i="38"/>
  <c r="AL741" i="38"/>
  <c r="N741" i="38"/>
  <c r="AB741" i="38"/>
  <c r="AS741" i="38"/>
  <c r="AA741" i="38"/>
  <c r="AK741" i="38"/>
  <c r="E741" i="38"/>
  <c r="W741" i="38"/>
  <c r="I741" i="38"/>
  <c r="AC741" i="38"/>
  <c r="T741" i="38"/>
  <c r="AF741" i="38"/>
  <c r="AD741" i="38"/>
  <c r="R741" i="38"/>
  <c r="AN741" i="38"/>
  <c r="P741" i="38"/>
  <c r="AM741" i="38"/>
  <c r="G741" i="38"/>
  <c r="Y741" i="38"/>
  <c r="BA741" i="38"/>
  <c r="O741" i="38"/>
  <c r="AI741" i="38"/>
  <c r="V741" i="38"/>
  <c r="H741" i="38"/>
  <c r="L741" i="38"/>
  <c r="AJ741" i="38"/>
  <c r="AX741" i="38"/>
  <c r="AV741" i="38"/>
  <c r="J741" i="38"/>
  <c r="AG741" i="38"/>
  <c r="AY741" i="38"/>
  <c r="Q741" i="38"/>
  <c r="AQ741" i="38"/>
  <c r="K741" i="38"/>
  <c r="U741" i="38"/>
  <c r="BB741" i="38"/>
  <c r="AT741" i="38"/>
  <c r="AR741" i="38"/>
  <c r="F741" i="38"/>
  <c r="AZ741" i="38"/>
  <c r="X741" i="38"/>
  <c r="Z741" i="38"/>
  <c r="BD741" i="38"/>
  <c r="BD521" i="38"/>
  <c r="BD532" i="38"/>
  <c r="BD544" i="38"/>
  <c r="BE733" i="38"/>
  <c r="AU733" i="38"/>
  <c r="M733" i="38"/>
  <c r="AI733" i="38"/>
  <c r="AW733" i="38"/>
  <c r="Q733" i="38"/>
  <c r="AS733" i="38"/>
  <c r="AL733" i="38"/>
  <c r="AN733" i="38"/>
  <c r="AB733" i="38"/>
  <c r="V733" i="38"/>
  <c r="H733" i="38"/>
  <c r="AK733" i="38"/>
  <c r="E733" i="38"/>
  <c r="AA733" i="38"/>
  <c r="AO733" i="38"/>
  <c r="I733" i="38"/>
  <c r="O733" i="38"/>
  <c r="R733" i="38"/>
  <c r="AT733" i="38"/>
  <c r="Z733" i="38"/>
  <c r="BB733" i="38"/>
  <c r="AP733" i="38"/>
  <c r="U733" i="38"/>
  <c r="K733" i="38"/>
  <c r="W733" i="38"/>
  <c r="AZ733" i="38"/>
  <c r="J733" i="38"/>
  <c r="AF733" i="38"/>
  <c r="T733" i="38"/>
  <c r="AY733" i="38"/>
  <c r="AG733" i="38"/>
  <c r="G733" i="38"/>
  <c r="P733" i="38"/>
  <c r="AH733" i="38"/>
  <c r="AD733" i="38"/>
  <c r="AR733" i="38"/>
  <c r="BA733" i="38"/>
  <c r="AQ733" i="38"/>
  <c r="Y733" i="38"/>
  <c r="F733" i="38"/>
  <c r="AV733" i="38"/>
  <c r="AJ733" i="38"/>
  <c r="L733" i="38"/>
  <c r="AC733" i="38"/>
  <c r="S733" i="38"/>
  <c r="AE733" i="38"/>
  <c r="AX733" i="38"/>
  <c r="N733" i="38"/>
  <c r="AM733" i="38"/>
  <c r="X733" i="38"/>
  <c r="BD733" i="38"/>
  <c r="BD720" i="38"/>
  <c r="AM736" i="38"/>
  <c r="G736" i="38"/>
  <c r="AC736" i="38"/>
  <c r="AY736" i="38"/>
  <c r="S736" i="38"/>
  <c r="AG736" i="38"/>
  <c r="J736" i="38"/>
  <c r="AD736" i="38"/>
  <c r="AV736" i="38"/>
  <c r="AN736" i="38"/>
  <c r="AJ736" i="38"/>
  <c r="T736" i="38"/>
  <c r="H736" i="38"/>
  <c r="AE736" i="38"/>
  <c r="BA736" i="38"/>
  <c r="U736" i="38"/>
  <c r="AQ736" i="38"/>
  <c r="K736" i="38"/>
  <c r="Y736" i="38"/>
  <c r="AP736" i="38"/>
  <c r="R736" i="38"/>
  <c r="AB736" i="38"/>
  <c r="Z736" i="38"/>
  <c r="X736" i="38"/>
  <c r="AT736" i="38"/>
  <c r="W736" i="38"/>
  <c r="M736" i="38"/>
  <c r="AO736" i="38"/>
  <c r="V736" i="38"/>
  <c r="N736" i="38"/>
  <c r="AX736" i="38"/>
  <c r="O736" i="38"/>
  <c r="E736" i="38"/>
  <c r="I736" i="38"/>
  <c r="BB736" i="38"/>
  <c r="AZ736" i="38"/>
  <c r="L736" i="38"/>
  <c r="BE736" i="38"/>
  <c r="AU736" i="38"/>
  <c r="AI736" i="38"/>
  <c r="Q736" i="38"/>
  <c r="AH736" i="38"/>
  <c r="F736" i="38"/>
  <c r="AF736" i="38"/>
  <c r="AS736" i="38"/>
  <c r="AK736" i="38"/>
  <c r="AA736" i="38"/>
  <c r="AW736" i="38"/>
  <c r="P736" i="38"/>
  <c r="AL736" i="38"/>
  <c r="AR736" i="38"/>
  <c r="BD736" i="38"/>
  <c r="BA573" i="38"/>
  <c r="AA573" i="38"/>
  <c r="U573" i="38"/>
  <c r="AY573" i="38"/>
  <c r="AE573" i="38"/>
  <c r="I573" i="38"/>
  <c r="F573" i="38"/>
  <c r="AJ573" i="38"/>
  <c r="J573" i="38"/>
  <c r="AR573" i="38"/>
  <c r="AT573" i="38"/>
  <c r="AX573" i="38"/>
  <c r="AF573" i="38"/>
  <c r="AO573" i="38"/>
  <c r="G573" i="38"/>
  <c r="AI573" i="38"/>
  <c r="AS573" i="38"/>
  <c r="K573" i="38"/>
  <c r="Y573" i="38"/>
  <c r="V573" i="38"/>
  <c r="X573" i="38"/>
  <c r="Z573" i="38"/>
  <c r="H573" i="38"/>
  <c r="T573" i="38"/>
  <c r="AB573" i="38"/>
  <c r="AV573" i="38"/>
  <c r="W573" i="38"/>
  <c r="AU573" i="38"/>
  <c r="M573" i="38"/>
  <c r="AG573" i="38"/>
  <c r="AC573" i="38"/>
  <c r="Q573" i="38"/>
  <c r="AL573" i="38"/>
  <c r="AN573" i="38"/>
  <c r="AP573" i="38"/>
  <c r="N573" i="38"/>
  <c r="AZ573" i="38"/>
  <c r="AH573" i="38"/>
  <c r="O573" i="38"/>
  <c r="AK573" i="38"/>
  <c r="E573" i="38"/>
  <c r="S573" i="38"/>
  <c r="AQ573" i="38"/>
  <c r="AW573" i="38"/>
  <c r="BB573" i="38"/>
  <c r="AM573" i="38"/>
  <c r="L573" i="38"/>
  <c r="AD573" i="38"/>
  <c r="P573" i="38"/>
  <c r="R573" i="38"/>
  <c r="BE573" i="38"/>
  <c r="BD573" i="38"/>
  <c r="AK734" i="38"/>
  <c r="E734" i="38"/>
  <c r="AA734" i="38"/>
  <c r="AO734" i="38"/>
  <c r="I734" i="38"/>
  <c r="AM734" i="38"/>
  <c r="J734" i="38"/>
  <c r="BB734" i="38"/>
  <c r="AX734" i="38"/>
  <c r="AT734" i="38"/>
  <c r="V734" i="38"/>
  <c r="AZ734" i="38"/>
  <c r="AC734" i="38"/>
  <c r="AY734" i="38"/>
  <c r="S734" i="38"/>
  <c r="AG734" i="38"/>
  <c r="W734" i="38"/>
  <c r="G734" i="38"/>
  <c r="AP734" i="38"/>
  <c r="AJ734" i="38"/>
  <c r="L734" i="38"/>
  <c r="Z734" i="38"/>
  <c r="AL734" i="38"/>
  <c r="AR734" i="38"/>
  <c r="BA734" i="38"/>
  <c r="U734" i="38"/>
  <c r="AS734" i="38"/>
  <c r="K734" i="38"/>
  <c r="Y734" i="38"/>
  <c r="AU734" i="38"/>
  <c r="AE734" i="38"/>
  <c r="AN734" i="38"/>
  <c r="P734" i="38"/>
  <c r="AH734" i="38"/>
  <c r="H734" i="38"/>
  <c r="AF734" i="38"/>
  <c r="T734" i="38"/>
  <c r="AQ734" i="38"/>
  <c r="M734" i="38"/>
  <c r="AI734" i="38"/>
  <c r="AW734" i="38"/>
  <c r="Q734" i="38"/>
  <c r="O734" i="38"/>
  <c r="AD734" i="38"/>
  <c r="AB734" i="38"/>
  <c r="AV734" i="38"/>
  <c r="N734" i="38"/>
  <c r="X734" i="38"/>
  <c r="R734" i="38"/>
  <c r="F734" i="38"/>
  <c r="BE734" i="38"/>
  <c r="BD734" i="38"/>
  <c r="BD556" i="38"/>
  <c r="BD714" i="38"/>
  <c r="BD528" i="38"/>
  <c r="BD529" i="38"/>
  <c r="M727" i="38"/>
  <c r="AM727" i="38"/>
  <c r="O727" i="38"/>
  <c r="AC727" i="38"/>
  <c r="AA727" i="38"/>
  <c r="S727" i="38"/>
  <c r="AT727" i="38"/>
  <c r="L727" i="38"/>
  <c r="V727" i="38"/>
  <c r="AX727" i="38"/>
  <c r="AP727" i="38"/>
  <c r="H727" i="38"/>
  <c r="AU727" i="38"/>
  <c r="Y727" i="38"/>
  <c r="AE727" i="38"/>
  <c r="BA727" i="38"/>
  <c r="I727" i="38"/>
  <c r="AY727" i="38"/>
  <c r="AI727" i="38"/>
  <c r="AV727" i="38"/>
  <c r="AR727" i="38"/>
  <c r="T727" i="38"/>
  <c r="AD727" i="38"/>
  <c r="AB727" i="38"/>
  <c r="AZ727" i="38"/>
  <c r="AO727" i="38"/>
  <c r="Q727" i="38"/>
  <c r="K727" i="38"/>
  <c r="AS727" i="38"/>
  <c r="U727" i="38"/>
  <c r="G727" i="38"/>
  <c r="AH727" i="38"/>
  <c r="J727" i="38"/>
  <c r="X727" i="38"/>
  <c r="BB727" i="38"/>
  <c r="P727" i="38"/>
  <c r="AJ727" i="38"/>
  <c r="AL727" i="38"/>
  <c r="BE727" i="38"/>
  <c r="AG727" i="38"/>
  <c r="AW727" i="38"/>
  <c r="W727" i="38"/>
  <c r="AK727" i="38"/>
  <c r="E727" i="38"/>
  <c r="AQ727" i="38"/>
  <c r="N727" i="38"/>
  <c r="AF727" i="38"/>
  <c r="F727" i="38"/>
  <c r="R727" i="38"/>
  <c r="Z727" i="38"/>
  <c r="AN727" i="38"/>
  <c r="BD727" i="38"/>
  <c r="BE579" i="38"/>
  <c r="BD579" i="38"/>
  <c r="AC579" i="38"/>
  <c r="AY579" i="38"/>
  <c r="G579" i="38"/>
  <c r="AG579" i="38"/>
  <c r="AE579" i="38"/>
  <c r="AM579" i="38"/>
  <c r="AT579" i="38"/>
  <c r="F579" i="38"/>
  <c r="AF579" i="38"/>
  <c r="AP579" i="38"/>
  <c r="T579" i="38"/>
  <c r="AH579" i="38"/>
  <c r="BA579" i="38"/>
  <c r="I579" i="38"/>
  <c r="AQ579" i="38"/>
  <c r="S579" i="38"/>
  <c r="M579" i="38"/>
  <c r="K579" i="38"/>
  <c r="O579" i="38"/>
  <c r="P579" i="38"/>
  <c r="V579" i="38"/>
  <c r="AZ579" i="38"/>
  <c r="AN579" i="38"/>
  <c r="Z579" i="38"/>
  <c r="X579" i="38"/>
  <c r="AS579" i="38"/>
  <c r="U579" i="38"/>
  <c r="AI579" i="38"/>
  <c r="AW579" i="38"/>
  <c r="Y579" i="38"/>
  <c r="AU579" i="38"/>
  <c r="N579" i="38"/>
  <c r="AV579" i="38"/>
  <c r="AL579" i="38"/>
  <c r="AJ579" i="38"/>
  <c r="R579" i="38"/>
  <c r="H579" i="38"/>
  <c r="AB579" i="38"/>
  <c r="AK579" i="38"/>
  <c r="E579" i="38"/>
  <c r="AA579" i="38"/>
  <c r="AO579" i="38"/>
  <c r="Q579" i="38"/>
  <c r="W579" i="38"/>
  <c r="AD579" i="38"/>
  <c r="AR579" i="38"/>
  <c r="BB579" i="38"/>
  <c r="J579" i="38"/>
  <c r="AX579" i="38"/>
  <c r="L579" i="38"/>
  <c r="BD721" i="38"/>
  <c r="BD538" i="38"/>
  <c r="BD537" i="38"/>
  <c r="BD569" i="38"/>
  <c r="BE569" i="38"/>
  <c r="AY569" i="38"/>
  <c r="S569" i="38"/>
  <c r="W569" i="38"/>
  <c r="AE569" i="38"/>
  <c r="AM569" i="38"/>
  <c r="AK569" i="38"/>
  <c r="E569" i="38"/>
  <c r="T569" i="38"/>
  <c r="L569" i="38"/>
  <c r="AB569" i="38"/>
  <c r="AF569" i="38"/>
  <c r="BB569" i="38"/>
  <c r="AP569" i="38"/>
  <c r="AQ569" i="38"/>
  <c r="K569" i="38"/>
  <c r="M569" i="38"/>
  <c r="U569" i="38"/>
  <c r="AC569" i="38"/>
  <c r="Y569" i="38"/>
  <c r="N569" i="38"/>
  <c r="AZ569" i="38"/>
  <c r="R569" i="38"/>
  <c r="H569" i="38"/>
  <c r="F569" i="38"/>
  <c r="AJ569" i="38"/>
  <c r="AR569" i="38"/>
  <c r="AI569" i="38"/>
  <c r="AS569" i="38"/>
  <c r="BA569" i="38"/>
  <c r="I569" i="38"/>
  <c r="Q569" i="38"/>
  <c r="O569" i="38"/>
  <c r="AD569" i="38"/>
  <c r="P569" i="38"/>
  <c r="AH569" i="38"/>
  <c r="X569" i="38"/>
  <c r="V569" i="38"/>
  <c r="AN569" i="38"/>
  <c r="AA569" i="38"/>
  <c r="AG569" i="38"/>
  <c r="AO569" i="38"/>
  <c r="AW569" i="38"/>
  <c r="G569" i="38"/>
  <c r="AU569" i="38"/>
  <c r="AT569" i="38"/>
  <c r="J569" i="38"/>
  <c r="AX569" i="38"/>
  <c r="Z569" i="38"/>
  <c r="AL569" i="38"/>
  <c r="AV569" i="38"/>
  <c r="BD711" i="38"/>
  <c r="BD527" i="38"/>
  <c r="BD706" i="38"/>
  <c r="AO748" i="38"/>
  <c r="I748" i="38"/>
  <c r="W748" i="38"/>
  <c r="AU748" i="38"/>
  <c r="M748" i="38"/>
  <c r="AQ748" i="38"/>
  <c r="H748" i="38"/>
  <c r="F748" i="38"/>
  <c r="P748" i="38"/>
  <c r="AJ748" i="38"/>
  <c r="AZ748" i="38"/>
  <c r="AT748" i="38"/>
  <c r="AH748" i="38"/>
  <c r="AG748" i="38"/>
  <c r="AS748" i="38"/>
  <c r="O748" i="38"/>
  <c r="AK748" i="38"/>
  <c r="E748" i="38"/>
  <c r="K748" i="38"/>
  <c r="AN748" i="38"/>
  <c r="Z748" i="38"/>
  <c r="AA748" i="38"/>
  <c r="V748" i="38"/>
  <c r="J748" i="38"/>
  <c r="AR748" i="38"/>
  <c r="BB748" i="38"/>
  <c r="Y748" i="38"/>
  <c r="AM748" i="38"/>
  <c r="G748" i="38"/>
  <c r="AC748" i="38"/>
  <c r="AY748" i="38"/>
  <c r="AI748" i="38"/>
  <c r="AD748" i="38"/>
  <c r="AF748" i="38"/>
  <c r="R748" i="38"/>
  <c r="AB748" i="38"/>
  <c r="X748" i="38"/>
  <c r="AP748" i="38"/>
  <c r="AW748" i="38"/>
  <c r="Q748" i="38"/>
  <c r="AE748" i="38"/>
  <c r="BA748" i="38"/>
  <c r="U748" i="38"/>
  <c r="S748" i="38"/>
  <c r="BE748" i="38"/>
  <c r="L748" i="38"/>
  <c r="T748" i="38"/>
  <c r="AX748" i="38"/>
  <c r="AV748" i="38"/>
  <c r="N748" i="38"/>
  <c r="AL748" i="38"/>
  <c r="BD512" i="38"/>
  <c r="U737" i="38"/>
  <c r="AW737" i="38"/>
  <c r="AC737" i="38"/>
  <c r="AG737" i="38"/>
  <c r="AM737" i="38"/>
  <c r="AA737" i="38"/>
  <c r="AZ737" i="38"/>
  <c r="H737" i="38"/>
  <c r="P737" i="38"/>
  <c r="AT737" i="38"/>
  <c r="L737" i="38"/>
  <c r="BE737" i="38"/>
  <c r="BA737" i="38"/>
  <c r="AE737" i="38"/>
  <c r="AK737" i="38"/>
  <c r="I737" i="38"/>
  <c r="AQ737" i="38"/>
  <c r="O737" i="38"/>
  <c r="AY737" i="38"/>
  <c r="AR737" i="38"/>
  <c r="AN737" i="38"/>
  <c r="BB737" i="38"/>
  <c r="AJ737" i="38"/>
  <c r="J737" i="38"/>
  <c r="AX737" i="38"/>
  <c r="AU737" i="38"/>
  <c r="M737" i="38"/>
  <c r="Y737" i="38"/>
  <c r="AS737" i="38"/>
  <c r="S737" i="38"/>
  <c r="G737" i="38"/>
  <c r="AD737" i="38"/>
  <c r="AF737" i="38"/>
  <c r="Z737" i="38"/>
  <c r="AV737" i="38"/>
  <c r="AB737" i="38"/>
  <c r="AH737" i="38"/>
  <c r="V737" i="38"/>
  <c r="AO737" i="38"/>
  <c r="E737" i="38"/>
  <c r="Q737" i="38"/>
  <c r="W737" i="38"/>
  <c r="K737" i="38"/>
  <c r="AI737" i="38"/>
  <c r="T737" i="38"/>
  <c r="F737" i="38"/>
  <c r="R737" i="38"/>
  <c r="N737" i="38"/>
  <c r="AL737" i="38"/>
  <c r="AP737" i="38"/>
  <c r="X737" i="38"/>
  <c r="BD737" i="38"/>
  <c r="BD560" i="38"/>
  <c r="BA578" i="38"/>
  <c r="U578" i="38"/>
  <c r="AS578" i="38"/>
  <c r="K578" i="38"/>
  <c r="Y578" i="38"/>
  <c r="AU578" i="38"/>
  <c r="AE578" i="38"/>
  <c r="AH578" i="38"/>
  <c r="Z578" i="38"/>
  <c r="J578" i="38"/>
  <c r="AV578" i="38"/>
  <c r="AR578" i="38"/>
  <c r="P578" i="38"/>
  <c r="AQ578" i="38"/>
  <c r="M578" i="38"/>
  <c r="AI578" i="38"/>
  <c r="AW578" i="38"/>
  <c r="Q578" i="38"/>
  <c r="O578" i="38"/>
  <c r="T578" i="38"/>
  <c r="AL578" i="38"/>
  <c r="H578" i="38"/>
  <c r="AP578" i="38"/>
  <c r="V578" i="38"/>
  <c r="R578" i="38"/>
  <c r="F578" i="38"/>
  <c r="AK578" i="38"/>
  <c r="E578" i="38"/>
  <c r="AA578" i="38"/>
  <c r="AO578" i="38"/>
  <c r="I578" i="38"/>
  <c r="AM578" i="38"/>
  <c r="AJ578" i="38"/>
  <c r="BB578" i="38"/>
  <c r="X578" i="38"/>
  <c r="AD578" i="38"/>
  <c r="L578" i="38"/>
  <c r="AX578" i="38"/>
  <c r="AC578" i="38"/>
  <c r="AY578" i="38"/>
  <c r="S578" i="38"/>
  <c r="AG578" i="38"/>
  <c r="W578" i="38"/>
  <c r="G578" i="38"/>
  <c r="AZ578" i="38"/>
  <c r="AF578" i="38"/>
  <c r="AN578" i="38"/>
  <c r="AT578" i="38"/>
  <c r="AB578" i="38"/>
  <c r="N578" i="38"/>
  <c r="BD578" i="38"/>
  <c r="BE578" i="38"/>
  <c r="BD552" i="38"/>
  <c r="BD707" i="38"/>
  <c r="BD704" i="38"/>
  <c r="BD712" i="38"/>
  <c r="BD713" i="38"/>
  <c r="BD709" i="38"/>
  <c r="BD516" i="38"/>
  <c r="BD555" i="38"/>
  <c r="BD539" i="38"/>
  <c r="BD548" i="38"/>
  <c r="BD520" i="38"/>
  <c r="BD574" i="38"/>
  <c r="AY574" i="38"/>
  <c r="S574" i="38"/>
  <c r="AE574" i="38"/>
  <c r="AW574" i="38"/>
  <c r="AC574" i="38"/>
  <c r="I574" i="38"/>
  <c r="AK574" i="38"/>
  <c r="Z574" i="38"/>
  <c r="T574" i="38"/>
  <c r="AT574" i="38"/>
  <c r="AN574" i="38"/>
  <c r="BB574" i="38"/>
  <c r="AR574" i="38"/>
  <c r="AU574" i="38"/>
  <c r="K574" i="38"/>
  <c r="W574" i="38"/>
  <c r="AG574" i="38"/>
  <c r="M574" i="38"/>
  <c r="U574" i="38"/>
  <c r="P574" i="38"/>
  <c r="N574" i="38"/>
  <c r="AJ574" i="38"/>
  <c r="AD574" i="38"/>
  <c r="J574" i="38"/>
  <c r="AB574" i="38"/>
  <c r="AX574" i="38"/>
  <c r="AI574" i="38"/>
  <c r="AS574" i="38"/>
  <c r="O574" i="38"/>
  <c r="Q574" i="38"/>
  <c r="AO574" i="38"/>
  <c r="E574" i="38"/>
  <c r="AF574" i="38"/>
  <c r="V574" i="38"/>
  <c r="AZ574" i="38"/>
  <c r="H574" i="38"/>
  <c r="AP574" i="38"/>
  <c r="AL574" i="38"/>
  <c r="R574" i="38"/>
  <c r="AA574" i="38"/>
  <c r="AM574" i="38"/>
  <c r="G574" i="38"/>
  <c r="AQ574" i="38"/>
  <c r="Y574" i="38"/>
  <c r="BA574" i="38"/>
  <c r="AV574" i="38"/>
  <c r="BE574" i="38"/>
  <c r="AH574" i="38"/>
  <c r="X574" i="38"/>
  <c r="F574" i="38"/>
  <c r="L574" i="38"/>
  <c r="BD724" i="38"/>
  <c r="BD515" i="38"/>
  <c r="AS747" i="38"/>
  <c r="M747" i="38"/>
  <c r="AI747" i="38"/>
  <c r="AU747" i="38"/>
  <c r="Q747" i="38"/>
  <c r="AM747" i="38"/>
  <c r="BE747" i="38"/>
  <c r="BB747" i="38"/>
  <c r="T747" i="38"/>
  <c r="AL747" i="38"/>
  <c r="P747" i="38"/>
  <c r="AB747" i="38"/>
  <c r="H747" i="38"/>
  <c r="AK747" i="38"/>
  <c r="E747" i="38"/>
  <c r="AE747" i="38"/>
  <c r="AO747" i="38"/>
  <c r="I747" i="38"/>
  <c r="G747" i="38"/>
  <c r="J747" i="38"/>
  <c r="N747" i="38"/>
  <c r="AZ747" i="38"/>
  <c r="AD747" i="38"/>
  <c r="AN747" i="38"/>
  <c r="AV747" i="38"/>
  <c r="AR747" i="38"/>
  <c r="AA747" i="38"/>
  <c r="AW747" i="38"/>
  <c r="S747" i="38"/>
  <c r="AG747" i="38"/>
  <c r="AY747" i="38"/>
  <c r="AC747" i="38"/>
  <c r="AP747" i="38"/>
  <c r="AH747" i="38"/>
  <c r="Z747" i="38"/>
  <c r="AX747" i="38"/>
  <c r="AT747" i="38"/>
  <c r="L747" i="38"/>
  <c r="BA747" i="38"/>
  <c r="U747" i="38"/>
  <c r="AQ747" i="38"/>
  <c r="K747" i="38"/>
  <c r="Y747" i="38"/>
  <c r="O747" i="38"/>
  <c r="W747" i="38"/>
  <c r="V747" i="38"/>
  <c r="R747" i="38"/>
  <c r="F747" i="38"/>
  <c r="X747" i="38"/>
  <c r="AF747" i="38"/>
  <c r="AJ747" i="38"/>
  <c r="BD550" i="38"/>
  <c r="BD715" i="38"/>
  <c r="AY744" i="38"/>
  <c r="S744" i="38"/>
  <c r="AG744" i="38"/>
  <c r="AU744" i="38"/>
  <c r="O744" i="38"/>
  <c r="AK744" i="38"/>
  <c r="U744" i="38"/>
  <c r="AD744" i="38"/>
  <c r="AP744" i="38"/>
  <c r="AH744" i="38"/>
  <c r="H744" i="38"/>
  <c r="R744" i="38"/>
  <c r="X744" i="38"/>
  <c r="AI744" i="38"/>
  <c r="AW744" i="38"/>
  <c r="Q744" i="38"/>
  <c r="AE744" i="38"/>
  <c r="AS744" i="38"/>
  <c r="AC744" i="38"/>
  <c r="F744" i="38"/>
  <c r="AJ744" i="38"/>
  <c r="BB744" i="38"/>
  <c r="L744" i="38"/>
  <c r="P744" i="38"/>
  <c r="AF744" i="38"/>
  <c r="AA744" i="38"/>
  <c r="I744" i="38"/>
  <c r="M744" i="38"/>
  <c r="AL744" i="38"/>
  <c r="AT744" i="38"/>
  <c r="AB744" i="38"/>
  <c r="K744" i="38"/>
  <c r="AM744" i="38"/>
  <c r="E744" i="38"/>
  <c r="AN744" i="38"/>
  <c r="AX744" i="38"/>
  <c r="AV744" i="38"/>
  <c r="AO744" i="38"/>
  <c r="W744" i="38"/>
  <c r="BA744" i="38"/>
  <c r="J744" i="38"/>
  <c r="AZ744" i="38"/>
  <c r="AR744" i="38"/>
  <c r="AQ744" i="38"/>
  <c r="Y744" i="38"/>
  <c r="G744" i="38"/>
  <c r="Z744" i="38"/>
  <c r="V744" i="38"/>
  <c r="N744" i="38"/>
  <c r="T744" i="38"/>
  <c r="BE744" i="38"/>
  <c r="BD554" i="38"/>
  <c r="BE568" i="38"/>
  <c r="BD568" i="38"/>
  <c r="AA568" i="38"/>
  <c r="AO568" i="38"/>
  <c r="I568" i="38"/>
  <c r="W568" i="38"/>
  <c r="U568" i="38"/>
  <c r="E568" i="38"/>
  <c r="AV568" i="38"/>
  <c r="T568" i="38"/>
  <c r="Z568" i="38"/>
  <c r="AN568" i="38"/>
  <c r="AH568" i="38"/>
  <c r="AX568" i="38"/>
  <c r="AY568" i="38"/>
  <c r="S568" i="38"/>
  <c r="AG568" i="38"/>
  <c r="AU568" i="38"/>
  <c r="O568" i="38"/>
  <c r="AS568" i="38"/>
  <c r="AC568" i="38"/>
  <c r="V568" i="38"/>
  <c r="AJ568" i="38"/>
  <c r="AP568" i="38"/>
  <c r="F568" i="38"/>
  <c r="L568" i="38"/>
  <c r="AR568" i="38"/>
  <c r="AQ568" i="38"/>
  <c r="K568" i="38"/>
  <c r="Y568" i="38"/>
  <c r="AM568" i="38"/>
  <c r="G568" i="38"/>
  <c r="M568" i="38"/>
  <c r="P568" i="38"/>
  <c r="BB568" i="38"/>
  <c r="AZ568" i="38"/>
  <c r="H568" i="38"/>
  <c r="AL568" i="38"/>
  <c r="AT568" i="38"/>
  <c r="N568" i="38"/>
  <c r="AI568" i="38"/>
  <c r="AW568" i="38"/>
  <c r="Q568" i="38"/>
  <c r="AE568" i="38"/>
  <c r="BA568" i="38"/>
  <c r="AK568" i="38"/>
  <c r="AF568" i="38"/>
  <c r="J568" i="38"/>
  <c r="AD568" i="38"/>
  <c r="X568" i="38"/>
  <c r="R568" i="38"/>
  <c r="AB568" i="38"/>
  <c r="BD553" i="38"/>
  <c r="BD580" i="38"/>
  <c r="AO580" i="38"/>
  <c r="I580" i="38"/>
  <c r="W580" i="38"/>
  <c r="AS580" i="38"/>
  <c r="M580" i="38"/>
  <c r="BE580" i="38"/>
  <c r="P580" i="38"/>
  <c r="BB580" i="38"/>
  <c r="T580" i="38"/>
  <c r="AH580" i="38"/>
  <c r="K580" i="38"/>
  <c r="F580" i="38"/>
  <c r="L580" i="38"/>
  <c r="AG580" i="38"/>
  <c r="AU580" i="38"/>
  <c r="O580" i="38"/>
  <c r="AK580" i="38"/>
  <c r="E580" i="38"/>
  <c r="AY580" i="38"/>
  <c r="AF580" i="38"/>
  <c r="AX580" i="38"/>
  <c r="AJ580" i="38"/>
  <c r="R580" i="38"/>
  <c r="H580" i="38"/>
  <c r="AL580" i="38"/>
  <c r="N580" i="38"/>
  <c r="Y580" i="38"/>
  <c r="AM580" i="38"/>
  <c r="G580" i="38"/>
  <c r="AC580" i="38"/>
  <c r="AI580" i="38"/>
  <c r="S580" i="38"/>
  <c r="AV580" i="38"/>
  <c r="AB580" i="38"/>
  <c r="AZ580" i="38"/>
  <c r="AR580" i="38"/>
  <c r="X580" i="38"/>
  <c r="Z580" i="38"/>
  <c r="AW580" i="38"/>
  <c r="Q580" i="38"/>
  <c r="AE580" i="38"/>
  <c r="BA580" i="38"/>
  <c r="U580" i="38"/>
  <c r="AA580" i="38"/>
  <c r="AQ580" i="38"/>
  <c r="V580" i="38"/>
  <c r="AT580" i="38"/>
  <c r="AD580" i="38"/>
  <c r="AP580" i="38"/>
  <c r="AN580" i="38"/>
  <c r="J580" i="38"/>
  <c r="BD584" i="38"/>
  <c r="AE584" i="38"/>
  <c r="BA584" i="38"/>
  <c r="U584" i="38"/>
  <c r="AG584" i="38"/>
  <c r="K584" i="38"/>
  <c r="S584" i="38"/>
  <c r="X584" i="38"/>
  <c r="R584" i="38"/>
  <c r="AR584" i="38"/>
  <c r="P584" i="38"/>
  <c r="BB584" i="38"/>
  <c r="AD584" i="38"/>
  <c r="W584" i="38"/>
  <c r="AS584" i="38"/>
  <c r="M584" i="38"/>
  <c r="Q584" i="38"/>
  <c r="AO584" i="38"/>
  <c r="AY584" i="38"/>
  <c r="AN584" i="38"/>
  <c r="J584" i="38"/>
  <c r="N584" i="38"/>
  <c r="AF584" i="38"/>
  <c r="AH584" i="38"/>
  <c r="T584" i="38"/>
  <c r="AU584" i="38"/>
  <c r="O584" i="38"/>
  <c r="AK584" i="38"/>
  <c r="E584" i="38"/>
  <c r="AQ584" i="38"/>
  <c r="Y584" i="38"/>
  <c r="AI584" i="38"/>
  <c r="F584" i="38"/>
  <c r="L584" i="38"/>
  <c r="AT584" i="38"/>
  <c r="AV584" i="38"/>
  <c r="AJ584" i="38"/>
  <c r="AZ584" i="38"/>
  <c r="AM584" i="38"/>
  <c r="G584" i="38"/>
  <c r="AC584" i="38"/>
  <c r="AW584" i="38"/>
  <c r="AA584" i="38"/>
  <c r="I584" i="38"/>
  <c r="H584" i="38"/>
  <c r="AL584" i="38"/>
  <c r="AB584" i="38"/>
  <c r="AX584" i="38"/>
  <c r="V584" i="38"/>
  <c r="AP584" i="38"/>
  <c r="Z584" i="38"/>
  <c r="BE584" i="38"/>
  <c r="BD524" i="38"/>
  <c r="BD526" i="38"/>
  <c r="BE743" i="38"/>
  <c r="AE743" i="38"/>
  <c r="BA743" i="38"/>
  <c r="I743" i="38"/>
  <c r="AQ743" i="38"/>
  <c r="S743" i="38"/>
  <c r="Y743" i="38"/>
  <c r="AD743" i="38"/>
  <c r="AB743" i="38"/>
  <c r="Z743" i="38"/>
  <c r="N743" i="38"/>
  <c r="V743" i="38"/>
  <c r="AF743" i="38"/>
  <c r="K743" i="38"/>
  <c r="AS743" i="38"/>
  <c r="U743" i="38"/>
  <c r="AI743" i="38"/>
  <c r="AG743" i="38"/>
  <c r="Q743" i="38"/>
  <c r="P743" i="38"/>
  <c r="H743" i="38"/>
  <c r="AZ743" i="38"/>
  <c r="AT743" i="38"/>
  <c r="AR743" i="38"/>
  <c r="X743" i="38"/>
  <c r="AW743" i="38"/>
  <c r="W743" i="38"/>
  <c r="AK743" i="38"/>
  <c r="E743" i="38"/>
  <c r="AA743" i="38"/>
  <c r="M743" i="38"/>
  <c r="R743" i="38"/>
  <c r="BB743" i="38"/>
  <c r="AN743" i="38"/>
  <c r="AO743" i="38"/>
  <c r="AV743" i="38"/>
  <c r="T743" i="38"/>
  <c r="AJ743" i="38"/>
  <c r="AC743" i="38"/>
  <c r="AX743" i="38"/>
  <c r="J743" i="38"/>
  <c r="AY743" i="38"/>
  <c r="AP743" i="38"/>
  <c r="L743" i="38"/>
  <c r="AM743" i="38"/>
  <c r="G743" i="38"/>
  <c r="AL743" i="38"/>
  <c r="F743" i="38"/>
  <c r="O743" i="38"/>
  <c r="AU743" i="38"/>
  <c r="AH743" i="38"/>
  <c r="W581" i="38"/>
  <c r="AS581" i="38"/>
  <c r="E581" i="38"/>
  <c r="AI581" i="38"/>
  <c r="AW581" i="38"/>
  <c r="AG581" i="38"/>
  <c r="AL581" i="38"/>
  <c r="X581" i="38"/>
  <c r="L581" i="38"/>
  <c r="AD581" i="38"/>
  <c r="AN581" i="38"/>
  <c r="AH581" i="38"/>
  <c r="AU581" i="38"/>
  <c r="O581" i="38"/>
  <c r="AK581" i="38"/>
  <c r="K581" i="38"/>
  <c r="AA581" i="38"/>
  <c r="Q581" i="38"/>
  <c r="Y581" i="38"/>
  <c r="BB581" i="38"/>
  <c r="J581" i="38"/>
  <c r="AR581" i="38"/>
  <c r="AT581" i="38"/>
  <c r="R581" i="38"/>
  <c r="AF581" i="38"/>
  <c r="AM581" i="38"/>
  <c r="I581" i="38"/>
  <c r="AC581" i="38"/>
  <c r="AY581" i="38"/>
  <c r="S581" i="38"/>
  <c r="AO581" i="38"/>
  <c r="F581" i="38"/>
  <c r="AJ581" i="38"/>
  <c r="Z581" i="38"/>
  <c r="H581" i="38"/>
  <c r="T581" i="38"/>
  <c r="P581" i="38"/>
  <c r="AX581" i="38"/>
  <c r="AE581" i="38"/>
  <c r="BA581" i="38"/>
  <c r="U581" i="38"/>
  <c r="AQ581" i="38"/>
  <c r="M581" i="38"/>
  <c r="G581" i="38"/>
  <c r="V581" i="38"/>
  <c r="AV581" i="38"/>
  <c r="AP581" i="38"/>
  <c r="N581" i="38"/>
  <c r="AZ581" i="38"/>
  <c r="AB581" i="38"/>
  <c r="BD581" i="38"/>
  <c r="BE581" i="38"/>
  <c r="BE742" i="38"/>
  <c r="AA742" i="38"/>
  <c r="AM742" i="38"/>
  <c r="G742" i="38"/>
  <c r="AQ742" i="38"/>
  <c r="Y742" i="38"/>
  <c r="E742" i="38"/>
  <c r="Z742" i="38"/>
  <c r="AR742" i="38"/>
  <c r="AH742" i="38"/>
  <c r="J742" i="38"/>
  <c r="AX742" i="38"/>
  <c r="AJ742" i="38"/>
  <c r="AY742" i="38"/>
  <c r="S742" i="38"/>
  <c r="AE742" i="38"/>
  <c r="AW742" i="38"/>
  <c r="AC742" i="38"/>
  <c r="I742" i="38"/>
  <c r="BA742" i="38"/>
  <c r="X742" i="38"/>
  <c r="T742" i="38"/>
  <c r="BB742" i="38"/>
  <c r="AP742" i="38"/>
  <c r="AV742" i="38"/>
  <c r="AB742" i="38"/>
  <c r="AS742" i="38"/>
  <c r="K742" i="38"/>
  <c r="W742" i="38"/>
  <c r="AG742" i="38"/>
  <c r="M742" i="38"/>
  <c r="AK742" i="38"/>
  <c r="N742" i="38"/>
  <c r="V742" i="38"/>
  <c r="AZ742" i="38"/>
  <c r="H742" i="38"/>
  <c r="R742" i="38"/>
  <c r="P742" i="38"/>
  <c r="L742" i="38"/>
  <c r="AI742" i="38"/>
  <c r="AU742" i="38"/>
  <c r="O742" i="38"/>
  <c r="Q742" i="38"/>
  <c r="AO742" i="38"/>
  <c r="U742" i="38"/>
  <c r="AT742" i="38"/>
  <c r="AL742" i="38"/>
  <c r="AF742" i="38"/>
  <c r="AD742" i="38"/>
  <c r="F742" i="38"/>
  <c r="AN742" i="38"/>
  <c r="AU732" i="38"/>
  <c r="M732" i="38"/>
  <c r="AI732" i="38"/>
  <c r="AW732" i="38"/>
  <c r="Q732" i="38"/>
  <c r="O732" i="38"/>
  <c r="AE732" i="38"/>
  <c r="AR732" i="38"/>
  <c r="V732" i="38"/>
  <c r="BB732" i="38"/>
  <c r="AV732" i="38"/>
  <c r="L732" i="38"/>
  <c r="AJ732" i="38"/>
  <c r="AK732" i="38"/>
  <c r="E732" i="38"/>
  <c r="AA732" i="38"/>
  <c r="AO732" i="38"/>
  <c r="I732" i="38"/>
  <c r="BE732" i="38"/>
  <c r="X732" i="38"/>
  <c r="AP732" i="38"/>
  <c r="AH732" i="38"/>
  <c r="P732" i="38"/>
  <c r="H732" i="38"/>
  <c r="F732" i="38"/>
  <c r="AB732" i="38"/>
  <c r="AC732" i="38"/>
  <c r="AY732" i="38"/>
  <c r="S732" i="38"/>
  <c r="AG732" i="38"/>
  <c r="W732" i="38"/>
  <c r="AM732" i="38"/>
  <c r="N732" i="38"/>
  <c r="AL732" i="38"/>
  <c r="T732" i="38"/>
  <c r="J732" i="38"/>
  <c r="AN732" i="38"/>
  <c r="Z732" i="38"/>
  <c r="BA732" i="38"/>
  <c r="U732" i="38"/>
  <c r="AQ732" i="38"/>
  <c r="K732" i="38"/>
  <c r="Y732" i="38"/>
  <c r="AS732" i="38"/>
  <c r="G732" i="38"/>
  <c r="AT732" i="38"/>
  <c r="R732" i="38"/>
  <c r="AZ732" i="38"/>
  <c r="AX732" i="38"/>
  <c r="AD732" i="38"/>
  <c r="AF732" i="38"/>
  <c r="BD732" i="38"/>
  <c r="AM729" i="38"/>
  <c r="K729" i="38"/>
  <c r="E729" i="38"/>
  <c r="S729" i="38"/>
  <c r="AA729" i="38"/>
  <c r="AW729" i="38"/>
  <c r="AD729" i="38"/>
  <c r="P729" i="38"/>
  <c r="H729" i="38"/>
  <c r="AX729" i="38"/>
  <c r="R729" i="38"/>
  <c r="AH729" i="38"/>
  <c r="F729" i="38"/>
  <c r="AC729" i="38"/>
  <c r="AS729" i="38"/>
  <c r="AY729" i="38"/>
  <c r="G729" i="38"/>
  <c r="Q729" i="38"/>
  <c r="M729" i="38"/>
  <c r="T729" i="38"/>
  <c r="AF729" i="38"/>
  <c r="AN729" i="38"/>
  <c r="AL729" i="38"/>
  <c r="N729" i="38"/>
  <c r="V729" i="38"/>
  <c r="U729" i="38"/>
  <c r="AI729" i="38"/>
  <c r="AQ729" i="38"/>
  <c r="BA729" i="38"/>
  <c r="I729" i="38"/>
  <c r="AK729" i="38"/>
  <c r="AZ729" i="38"/>
  <c r="X729" i="38"/>
  <c r="Z729" i="38"/>
  <c r="BB729" i="38"/>
  <c r="AT729" i="38"/>
  <c r="AV729" i="38"/>
  <c r="AU729" i="38"/>
  <c r="AE729" i="38"/>
  <c r="W729" i="38"/>
  <c r="AG729" i="38"/>
  <c r="AO729" i="38"/>
  <c r="O729" i="38"/>
  <c r="Y729" i="38"/>
  <c r="AB729" i="38"/>
  <c r="AR729" i="38"/>
  <c r="L729" i="38"/>
  <c r="AP729" i="38"/>
  <c r="AJ729" i="38"/>
  <c r="J729" i="38"/>
  <c r="BE729" i="38"/>
  <c r="BD729" i="38"/>
  <c r="AE728" i="38"/>
  <c r="BA728" i="38"/>
  <c r="U728" i="38"/>
  <c r="AQ728" i="38"/>
  <c r="K728" i="38"/>
  <c r="I728" i="38"/>
  <c r="AP728" i="38"/>
  <c r="X728" i="38"/>
  <c r="F728" i="38"/>
  <c r="AT728" i="38"/>
  <c r="AF728" i="38"/>
  <c r="AV728" i="38"/>
  <c r="W728" i="38"/>
  <c r="AS728" i="38"/>
  <c r="M728" i="38"/>
  <c r="AI728" i="38"/>
  <c r="AW728" i="38"/>
  <c r="AG728" i="38"/>
  <c r="V728" i="38"/>
  <c r="AN728" i="38"/>
  <c r="AL728" i="38"/>
  <c r="AB728" i="38"/>
  <c r="AR728" i="38"/>
  <c r="T728" i="38"/>
  <c r="AU728" i="38"/>
  <c r="O728" i="38"/>
  <c r="AK728" i="38"/>
  <c r="E728" i="38"/>
  <c r="AA728" i="38"/>
  <c r="Q728" i="38"/>
  <c r="Y728" i="38"/>
  <c r="BB728" i="38"/>
  <c r="P728" i="38"/>
  <c r="AD728" i="38"/>
  <c r="AJ728" i="38"/>
  <c r="AX728" i="38"/>
  <c r="AH728" i="38"/>
  <c r="AM728" i="38"/>
  <c r="G728" i="38"/>
  <c r="AC728" i="38"/>
  <c r="AY728" i="38"/>
  <c r="S728" i="38"/>
  <c r="AO728" i="38"/>
  <c r="J728" i="38"/>
  <c r="N728" i="38"/>
  <c r="Z728" i="38"/>
  <c r="H728" i="38"/>
  <c r="R728" i="38"/>
  <c r="L728" i="38"/>
  <c r="AZ728" i="38"/>
  <c r="BE728" i="38"/>
  <c r="BD728" i="38"/>
  <c r="BE745" i="38"/>
  <c r="AC745" i="38"/>
  <c r="AY745" i="38"/>
  <c r="S745" i="38"/>
  <c r="AG745" i="38"/>
  <c r="AE745" i="38"/>
  <c r="AM745" i="38"/>
  <c r="Z745" i="38"/>
  <c r="BB745" i="38"/>
  <c r="AH745" i="38"/>
  <c r="J745" i="38"/>
  <c r="V745" i="38"/>
  <c r="AF745" i="38"/>
  <c r="BA745" i="38"/>
  <c r="U745" i="38"/>
  <c r="AQ745" i="38"/>
  <c r="I745" i="38"/>
  <c r="Y745" i="38"/>
  <c r="W745" i="38"/>
  <c r="K745" i="38"/>
  <c r="L745" i="38"/>
  <c r="N745" i="38"/>
  <c r="AX745" i="38"/>
  <c r="AP745" i="38"/>
  <c r="AD745" i="38"/>
  <c r="AZ745" i="38"/>
  <c r="M745" i="38"/>
  <c r="AO745" i="38"/>
  <c r="O745" i="38"/>
  <c r="AL745" i="38"/>
  <c r="X745" i="38"/>
  <c r="T745" i="38"/>
  <c r="AS745" i="38"/>
  <c r="AI745" i="38"/>
  <c r="Q745" i="38"/>
  <c r="H745" i="38"/>
  <c r="AT745" i="38"/>
  <c r="AR745" i="38"/>
  <c r="R745" i="38"/>
  <c r="AK745" i="38"/>
  <c r="AA745" i="38"/>
  <c r="G745" i="38"/>
  <c r="AN745" i="38"/>
  <c r="AJ745" i="38"/>
  <c r="F745" i="38"/>
  <c r="E745" i="38"/>
  <c r="AW745" i="38"/>
  <c r="AU745" i="38"/>
  <c r="AB745" i="38"/>
  <c r="AV745" i="38"/>
  <c r="P745" i="38"/>
  <c r="BD745" i="38"/>
  <c r="BD723" i="38"/>
  <c r="BD561" i="38"/>
  <c r="BD542" i="38"/>
  <c r="BD562" i="38"/>
  <c r="BD703" i="38"/>
  <c r="AA715" i="38"/>
  <c r="AY715" i="38"/>
  <c r="S715" i="38"/>
  <c r="AG715" i="38"/>
  <c r="AC715" i="38"/>
  <c r="AM715" i="38"/>
  <c r="AP715" i="38"/>
  <c r="AH715" i="38"/>
  <c r="AF715" i="38"/>
  <c r="Z715" i="38"/>
  <c r="R715" i="38"/>
  <c r="L715" i="38"/>
  <c r="BA715" i="38"/>
  <c r="U715" i="38"/>
  <c r="AQ715" i="38"/>
  <c r="K715" i="38"/>
  <c r="Y715" i="38"/>
  <c r="W715" i="38"/>
  <c r="G715" i="38"/>
  <c r="V715" i="38"/>
  <c r="AX715" i="38"/>
  <c r="H715" i="38"/>
  <c r="F715" i="38"/>
  <c r="N715" i="38"/>
  <c r="P715" i="38"/>
  <c r="AS715" i="38"/>
  <c r="M715" i="38"/>
  <c r="AI715" i="38"/>
  <c r="AW715" i="38"/>
  <c r="Q715" i="38"/>
  <c r="AU715" i="38"/>
  <c r="BE715" i="38"/>
  <c r="BB715" i="38"/>
  <c r="T715" i="38"/>
  <c r="AT715" i="38"/>
  <c r="AL715" i="38"/>
  <c r="AN715" i="38"/>
  <c r="AB715" i="38"/>
  <c r="AK715" i="38"/>
  <c r="E715" i="38"/>
  <c r="AE715" i="38"/>
  <c r="AO715" i="38"/>
  <c r="I715" i="38"/>
  <c r="O715" i="38"/>
  <c r="J715" i="38"/>
  <c r="X715" i="38"/>
  <c r="AZ715" i="38"/>
  <c r="AR715" i="38"/>
  <c r="AD715" i="38"/>
  <c r="AJ715" i="38"/>
  <c r="AV715" i="38"/>
  <c r="BE723" i="38"/>
  <c r="AU723" i="38"/>
  <c r="E723" i="38"/>
  <c r="AS723" i="38"/>
  <c r="Y723" i="38"/>
  <c r="AE723" i="38"/>
  <c r="O723" i="38"/>
  <c r="S723" i="38"/>
  <c r="AT723" i="38"/>
  <c r="R723" i="38"/>
  <c r="BB723" i="38"/>
  <c r="F723" i="38"/>
  <c r="AF723" i="38"/>
  <c r="Z723" i="38"/>
  <c r="AQ723" i="38"/>
  <c r="Q723" i="38"/>
  <c r="AA723" i="38"/>
  <c r="AY723" i="38"/>
  <c r="G723" i="38"/>
  <c r="AG723" i="38"/>
  <c r="AJ723" i="38"/>
  <c r="AB723" i="38"/>
  <c r="J723" i="38"/>
  <c r="H723" i="38"/>
  <c r="L723" i="38"/>
  <c r="N723" i="38"/>
  <c r="X723" i="38"/>
  <c r="AC723" i="38"/>
  <c r="BA723" i="38"/>
  <c r="I723" i="38"/>
  <c r="AM723" i="38"/>
  <c r="W723" i="38"/>
  <c r="M723" i="38"/>
  <c r="P723" i="38"/>
  <c r="AH723" i="38"/>
  <c r="AP723" i="38"/>
  <c r="AX723" i="38"/>
  <c r="T723" i="38"/>
  <c r="AD723" i="38"/>
  <c r="K723" i="38"/>
  <c r="AO723" i="38"/>
  <c r="U723" i="38"/>
  <c r="AI723" i="38"/>
  <c r="AK723" i="38"/>
  <c r="AW723" i="38"/>
  <c r="AV723" i="38"/>
  <c r="AL723" i="38"/>
  <c r="V723" i="38"/>
  <c r="AR723" i="38"/>
  <c r="AZ723" i="38"/>
  <c r="AN723" i="38"/>
  <c r="AC722" i="38"/>
  <c r="AY722" i="38"/>
  <c r="S722" i="38"/>
  <c r="AG722" i="38"/>
  <c r="AE722" i="38"/>
  <c r="G722" i="38"/>
  <c r="AN722" i="38"/>
  <c r="BE722" i="38"/>
  <c r="AX722" i="38"/>
  <c r="L722" i="38"/>
  <c r="AD722" i="38"/>
  <c r="AH722" i="38"/>
  <c r="BA722" i="38"/>
  <c r="U722" i="38"/>
  <c r="AQ722" i="38"/>
  <c r="K722" i="38"/>
  <c r="Y722" i="38"/>
  <c r="W722" i="38"/>
  <c r="AM722" i="38"/>
  <c r="AP722" i="38"/>
  <c r="F722" i="38"/>
  <c r="P722" i="38"/>
  <c r="AR722" i="38"/>
  <c r="AT722" i="38"/>
  <c r="AF722" i="38"/>
  <c r="AS722" i="38"/>
  <c r="M722" i="38"/>
  <c r="AI722" i="38"/>
  <c r="AW722" i="38"/>
  <c r="Q722" i="38"/>
  <c r="AU722" i="38"/>
  <c r="AB722" i="38"/>
  <c r="N722" i="38"/>
  <c r="AL722" i="38"/>
  <c r="AJ722" i="38"/>
  <c r="X722" i="38"/>
  <c r="BB722" i="38"/>
  <c r="AZ722" i="38"/>
  <c r="AK722" i="38"/>
  <c r="E722" i="38"/>
  <c r="AA722" i="38"/>
  <c r="AO722" i="38"/>
  <c r="I722" i="38"/>
  <c r="O722" i="38"/>
  <c r="H722" i="38"/>
  <c r="AV722" i="38"/>
  <c r="R722" i="38"/>
  <c r="T722" i="38"/>
  <c r="J722" i="38"/>
  <c r="Z722" i="38"/>
  <c r="V722" i="38"/>
  <c r="AG718" i="38"/>
  <c r="AU718" i="38"/>
  <c r="O718" i="38"/>
  <c r="AK718" i="38"/>
  <c r="E718" i="38"/>
  <c r="AA718" i="38"/>
  <c r="AT718" i="38"/>
  <c r="AR718" i="38"/>
  <c r="AF718" i="38"/>
  <c r="AD718" i="38"/>
  <c r="L718" i="38"/>
  <c r="AV718" i="38"/>
  <c r="BE718" i="38"/>
  <c r="AO718" i="38"/>
  <c r="I718" i="38"/>
  <c r="W718" i="38"/>
  <c r="AQ718" i="38"/>
  <c r="M718" i="38"/>
  <c r="AI718" i="38"/>
  <c r="N718" i="38"/>
  <c r="X718" i="38"/>
  <c r="AZ718" i="38"/>
  <c r="BB718" i="38"/>
  <c r="AN718" i="38"/>
  <c r="F718" i="38"/>
  <c r="AX718" i="38"/>
  <c r="AM718" i="38"/>
  <c r="AC718" i="38"/>
  <c r="AW718" i="38"/>
  <c r="AB718" i="38"/>
  <c r="J718" i="38"/>
  <c r="AJ718" i="38"/>
  <c r="BA718" i="38"/>
  <c r="AE718" i="38"/>
  <c r="U718" i="38"/>
  <c r="S718" i="38"/>
  <c r="T718" i="38"/>
  <c r="AP718" i="38"/>
  <c r="V718" i="38"/>
  <c r="Y718" i="38"/>
  <c r="G718" i="38"/>
  <c r="AS718" i="38"/>
  <c r="Z718" i="38"/>
  <c r="R718" i="38"/>
  <c r="AH718" i="38"/>
  <c r="Q718" i="38"/>
  <c r="AY718" i="38"/>
  <c r="K718" i="38"/>
  <c r="H718" i="38"/>
  <c r="AL718" i="38"/>
  <c r="P718" i="38"/>
  <c r="AG716" i="38"/>
  <c r="AS716" i="38"/>
  <c r="O716" i="38"/>
  <c r="AK716" i="38"/>
  <c r="E716" i="38"/>
  <c r="S716" i="38"/>
  <c r="AN716" i="38"/>
  <c r="Z716" i="38"/>
  <c r="R716" i="38"/>
  <c r="J716" i="38"/>
  <c r="K716" i="38"/>
  <c r="AR716" i="38"/>
  <c r="AB716" i="38"/>
  <c r="Y716" i="38"/>
  <c r="AM716" i="38"/>
  <c r="G716" i="38"/>
  <c r="AC716" i="38"/>
  <c r="AI716" i="38"/>
  <c r="AQ716" i="38"/>
  <c r="AD716" i="38"/>
  <c r="AP716" i="38"/>
  <c r="AX716" i="38"/>
  <c r="AV716" i="38"/>
  <c r="X716" i="38"/>
  <c r="AF716" i="38"/>
  <c r="AW716" i="38"/>
  <c r="Q716" i="38"/>
  <c r="AE716" i="38"/>
  <c r="BA716" i="38"/>
  <c r="U716" i="38"/>
  <c r="AA716" i="38"/>
  <c r="BE716" i="38"/>
  <c r="L716" i="38"/>
  <c r="AH716" i="38"/>
  <c r="AJ716" i="38"/>
  <c r="T716" i="38"/>
  <c r="N716" i="38"/>
  <c r="F716" i="38"/>
  <c r="AO716" i="38"/>
  <c r="I716" i="38"/>
  <c r="W716" i="38"/>
  <c r="AU716" i="38"/>
  <c r="M716" i="38"/>
  <c r="AY716" i="38"/>
  <c r="H716" i="38"/>
  <c r="AL716" i="38"/>
  <c r="BB716" i="38"/>
  <c r="V716" i="38"/>
  <c r="P716" i="38"/>
  <c r="AT716" i="38"/>
  <c r="AZ716" i="38"/>
  <c r="BE705" i="38"/>
  <c r="AO705" i="38"/>
  <c r="I705" i="38"/>
  <c r="U705" i="38"/>
  <c r="AY705" i="38"/>
  <c r="W705" i="38"/>
  <c r="K705" i="38"/>
  <c r="R705" i="38"/>
  <c r="AX705" i="38"/>
  <c r="AT705" i="38"/>
  <c r="AF705" i="38"/>
  <c r="AR705" i="38"/>
  <c r="P705" i="38"/>
  <c r="AV705" i="38"/>
  <c r="Y705" i="38"/>
  <c r="BA705" i="38"/>
  <c r="AI705" i="38"/>
  <c r="AG705" i="38"/>
  <c r="AC705" i="38"/>
  <c r="O705" i="38"/>
  <c r="AP705" i="38"/>
  <c r="AH705" i="38"/>
  <c r="AL705" i="38"/>
  <c r="X705" i="38"/>
  <c r="AN705" i="38"/>
  <c r="J705" i="38"/>
  <c r="Q705" i="38"/>
  <c r="AU705" i="38"/>
  <c r="M705" i="38"/>
  <c r="AE705" i="38"/>
  <c r="AQ705" i="38"/>
  <c r="G705" i="38"/>
  <c r="H705" i="38"/>
  <c r="N705" i="38"/>
  <c r="AD705" i="38"/>
  <c r="L705" i="38"/>
  <c r="AZ705" i="38"/>
  <c r="AB705" i="38"/>
  <c r="AW705" i="38"/>
  <c r="AA705" i="38"/>
  <c r="AM705" i="38"/>
  <c r="E705" i="38"/>
  <c r="AS705" i="38"/>
  <c r="S705" i="38"/>
  <c r="AK705" i="38"/>
  <c r="Z705" i="38"/>
  <c r="T705" i="38"/>
  <c r="AJ705" i="38"/>
  <c r="V705" i="38"/>
  <c r="BB705" i="38"/>
  <c r="F705" i="38"/>
  <c r="BE710" i="38"/>
  <c r="AY710" i="38"/>
  <c r="S710" i="38"/>
  <c r="AE710" i="38"/>
  <c r="AW710" i="38"/>
  <c r="AC710" i="38"/>
  <c r="I710" i="38"/>
  <c r="AK710" i="38"/>
  <c r="X710" i="38"/>
  <c r="T710" i="38"/>
  <c r="AR710" i="38"/>
  <c r="AP710" i="38"/>
  <c r="AJ710" i="38"/>
  <c r="L710" i="38"/>
  <c r="AS710" i="38"/>
  <c r="K710" i="38"/>
  <c r="W710" i="38"/>
  <c r="AG710" i="38"/>
  <c r="M710" i="38"/>
  <c r="U710" i="38"/>
  <c r="N710" i="38"/>
  <c r="V710" i="38"/>
  <c r="AZ710" i="38"/>
  <c r="R710" i="38"/>
  <c r="H710" i="38"/>
  <c r="AB710" i="38"/>
  <c r="AV710" i="38"/>
  <c r="AI710" i="38"/>
  <c r="AU710" i="38"/>
  <c r="O710" i="38"/>
  <c r="Q710" i="38"/>
  <c r="AO710" i="38"/>
  <c r="E710" i="38"/>
  <c r="AT710" i="38"/>
  <c r="AL710" i="38"/>
  <c r="AF710" i="38"/>
  <c r="AD710" i="38"/>
  <c r="F710" i="38"/>
  <c r="AN710" i="38"/>
  <c r="AA710" i="38"/>
  <c r="AM710" i="38"/>
  <c r="G710" i="38"/>
  <c r="AQ710" i="38"/>
  <c r="Y710" i="38"/>
  <c r="BA710" i="38"/>
  <c r="Z710" i="38"/>
  <c r="BB710" i="38"/>
  <c r="AH710" i="38"/>
  <c r="J710" i="38"/>
  <c r="AX710" i="38"/>
  <c r="P710" i="38"/>
  <c r="AO708" i="38"/>
  <c r="I708" i="38"/>
  <c r="W708" i="38"/>
  <c r="AS708" i="38"/>
  <c r="M708" i="38"/>
  <c r="AY708" i="38"/>
  <c r="R708" i="38"/>
  <c r="AR708" i="38"/>
  <c r="T708" i="38"/>
  <c r="AP708" i="38"/>
  <c r="N708" i="38"/>
  <c r="AD708" i="38"/>
  <c r="AT708" i="38"/>
  <c r="AG708" i="38"/>
  <c r="AU708" i="38"/>
  <c r="O708" i="38"/>
  <c r="AK708" i="38"/>
  <c r="E708" i="38"/>
  <c r="S708" i="38"/>
  <c r="AX708" i="38"/>
  <c r="J708" i="38"/>
  <c r="AZ708" i="38"/>
  <c r="AN708" i="38"/>
  <c r="AL708" i="38"/>
  <c r="V708" i="38"/>
  <c r="BB708" i="38"/>
  <c r="Y708" i="38"/>
  <c r="AM708" i="38"/>
  <c r="G708" i="38"/>
  <c r="AC708" i="38"/>
  <c r="AI708" i="38"/>
  <c r="AQ708" i="38"/>
  <c r="AJ708" i="38"/>
  <c r="BE708" i="38"/>
  <c r="L708" i="38"/>
  <c r="F708" i="38"/>
  <c r="AF708" i="38"/>
  <c r="P708" i="38"/>
  <c r="AW708" i="38"/>
  <c r="Q708" i="38"/>
  <c r="AE708" i="38"/>
  <c r="BA708" i="38"/>
  <c r="U708" i="38"/>
  <c r="AA708" i="38"/>
  <c r="K708" i="38"/>
  <c r="AB708" i="38"/>
  <c r="AH708" i="38"/>
  <c r="Z708" i="38"/>
  <c r="AV708" i="38"/>
  <c r="H708" i="38"/>
  <c r="X708" i="38"/>
  <c r="AW717" i="38"/>
  <c r="Q717" i="38"/>
  <c r="AE717" i="38"/>
  <c r="BA717" i="38"/>
  <c r="U717" i="38"/>
  <c r="K717" i="38"/>
  <c r="S717" i="38"/>
  <c r="Z717" i="38"/>
  <c r="AZ717" i="38"/>
  <c r="AJ717" i="38"/>
  <c r="AD717" i="38"/>
  <c r="J717" i="38"/>
  <c r="AX717" i="38"/>
  <c r="AO717" i="38"/>
  <c r="I717" i="38"/>
  <c r="W717" i="38"/>
  <c r="AU717" i="38"/>
  <c r="M717" i="38"/>
  <c r="AI717" i="38"/>
  <c r="P717" i="38"/>
  <c r="X717" i="38"/>
  <c r="V717" i="38"/>
  <c r="AT717" i="38"/>
  <c r="AF717" i="38"/>
  <c r="H717" i="38"/>
  <c r="N717" i="38"/>
  <c r="AG717" i="38"/>
  <c r="AS717" i="38"/>
  <c r="O717" i="38"/>
  <c r="AK717" i="38"/>
  <c r="E717" i="38"/>
  <c r="AA717" i="38"/>
  <c r="AV717" i="38"/>
  <c r="AN717" i="38"/>
  <c r="BB717" i="38"/>
  <c r="T717" i="38"/>
  <c r="L717" i="38"/>
  <c r="AP717" i="38"/>
  <c r="Y717" i="38"/>
  <c r="AM717" i="38"/>
  <c r="G717" i="38"/>
  <c r="AC717" i="38"/>
  <c r="AQ717" i="38"/>
  <c r="AY717" i="38"/>
  <c r="AB717" i="38"/>
  <c r="R717" i="38"/>
  <c r="AH717" i="38"/>
  <c r="AL717" i="38"/>
  <c r="AR717" i="38"/>
  <c r="F717" i="38"/>
  <c r="BE717" i="38"/>
  <c r="W725" i="38"/>
  <c r="AO725" i="38"/>
  <c r="I725" i="38"/>
  <c r="S725" i="38"/>
  <c r="M725" i="38"/>
  <c r="Q725" i="38"/>
  <c r="AL725" i="38"/>
  <c r="X725" i="38"/>
  <c r="AB725" i="38"/>
  <c r="V725" i="38"/>
  <c r="AN725" i="38"/>
  <c r="AP725" i="38"/>
  <c r="AE725" i="38"/>
  <c r="AW725" i="38"/>
  <c r="AC725" i="38"/>
  <c r="AG725" i="38"/>
  <c r="AQ725" i="38"/>
  <c r="Y725" i="38"/>
  <c r="F725" i="38"/>
  <c r="AZ725" i="38"/>
  <c r="K725" i="38"/>
  <c r="AM725" i="38"/>
  <c r="E725" i="38"/>
  <c r="AX725" i="38"/>
  <c r="J725" i="38"/>
  <c r="AH725" i="38"/>
  <c r="N725" i="38"/>
  <c r="AY725" i="38"/>
  <c r="AI725" i="38"/>
  <c r="AA725" i="38"/>
  <c r="BA725" i="38"/>
  <c r="AD725" i="38"/>
  <c r="AJ725" i="38"/>
  <c r="T725" i="38"/>
  <c r="L725" i="38"/>
  <c r="AU725" i="38"/>
  <c r="U725" i="38"/>
  <c r="G725" i="38"/>
  <c r="BE725" i="38"/>
  <c r="P725" i="38"/>
  <c r="AT725" i="38"/>
  <c r="Z725" i="38"/>
  <c r="H725" i="38"/>
  <c r="O725" i="38"/>
  <c r="AS725" i="38"/>
  <c r="AK725" i="38"/>
  <c r="R725" i="38"/>
  <c r="AV725" i="38"/>
  <c r="BB725" i="38"/>
  <c r="AF725" i="38"/>
  <c r="AR725" i="38"/>
  <c r="BE719" i="38"/>
  <c r="AG719" i="38"/>
  <c r="AU719" i="38"/>
  <c r="Q719" i="38"/>
  <c r="AE719" i="38"/>
  <c r="AS719" i="38"/>
  <c r="AC719" i="38"/>
  <c r="AX719" i="38"/>
  <c r="AJ719" i="38"/>
  <c r="BB719" i="38"/>
  <c r="N719" i="38"/>
  <c r="T719" i="38"/>
  <c r="AL719" i="38"/>
  <c r="AY719" i="38"/>
  <c r="S719" i="38"/>
  <c r="AQ719" i="38"/>
  <c r="AW719" i="38"/>
  <c r="O719" i="38"/>
  <c r="AI719" i="38"/>
  <c r="U719" i="38"/>
  <c r="AF719" i="38"/>
  <c r="H719" i="38"/>
  <c r="F719" i="38"/>
  <c r="P719" i="38"/>
  <c r="X719" i="38"/>
  <c r="Z719" i="38"/>
  <c r="AO719" i="38"/>
  <c r="K719" i="38"/>
  <c r="Y719" i="38"/>
  <c r="AK719" i="38"/>
  <c r="G719" i="38"/>
  <c r="E719" i="38"/>
  <c r="R719" i="38"/>
  <c r="AV719" i="38"/>
  <c r="AN719" i="38"/>
  <c r="AH719" i="38"/>
  <c r="AZ719" i="38"/>
  <c r="L719" i="38"/>
  <c r="AP719" i="38"/>
  <c r="AM719" i="38"/>
  <c r="BA719" i="38"/>
  <c r="AT719" i="38"/>
  <c r="I719" i="38"/>
  <c r="AD719" i="38"/>
  <c r="V719" i="38"/>
  <c r="W719" i="38"/>
  <c r="AB719" i="38"/>
  <c r="AR719" i="38"/>
  <c r="AA719" i="38"/>
  <c r="M719" i="38"/>
  <c r="J719" i="38"/>
  <c r="AC720" i="38"/>
  <c r="AY720" i="38"/>
  <c r="S720" i="38"/>
  <c r="AG720" i="38"/>
  <c r="W720" i="38"/>
  <c r="G720" i="38"/>
  <c r="AL720" i="38"/>
  <c r="AF720" i="38"/>
  <c r="R720" i="38"/>
  <c r="V720" i="38"/>
  <c r="AH720" i="38"/>
  <c r="AX720" i="38"/>
  <c r="BA720" i="38"/>
  <c r="U720" i="38"/>
  <c r="AQ720" i="38"/>
  <c r="K720" i="38"/>
  <c r="Y720" i="38"/>
  <c r="AS720" i="38"/>
  <c r="AE720" i="38"/>
  <c r="AJ720" i="38"/>
  <c r="L720" i="38"/>
  <c r="AZ720" i="38"/>
  <c r="BB720" i="38"/>
  <c r="P720" i="38"/>
  <c r="AB720" i="38"/>
  <c r="AU720" i="38"/>
  <c r="M720" i="38"/>
  <c r="AI720" i="38"/>
  <c r="AW720" i="38"/>
  <c r="Q720" i="38"/>
  <c r="O720" i="38"/>
  <c r="Z720" i="38"/>
  <c r="H720" i="38"/>
  <c r="AR720" i="38"/>
  <c r="J720" i="38"/>
  <c r="T720" i="38"/>
  <c r="X720" i="38"/>
  <c r="N720" i="38"/>
  <c r="AK720" i="38"/>
  <c r="E720" i="38"/>
  <c r="AA720" i="38"/>
  <c r="AO720" i="38"/>
  <c r="I720" i="38"/>
  <c r="AM720" i="38"/>
  <c r="F720" i="38"/>
  <c r="AD720" i="38"/>
  <c r="AT720" i="38"/>
  <c r="AP720" i="38"/>
  <c r="AN720" i="38"/>
  <c r="AV720" i="38"/>
  <c r="BE720" i="38"/>
  <c r="AW714" i="38"/>
  <c r="Q714" i="38"/>
  <c r="AE714" i="38"/>
  <c r="BA714" i="38"/>
  <c r="U714" i="38"/>
  <c r="AA714" i="38"/>
  <c r="L714" i="38"/>
  <c r="AF714" i="38"/>
  <c r="J714" i="38"/>
  <c r="Z714" i="38"/>
  <c r="AX714" i="38"/>
  <c r="H714" i="38"/>
  <c r="N714" i="38"/>
  <c r="AO714" i="38"/>
  <c r="I714" i="38"/>
  <c r="W714" i="38"/>
  <c r="AQ714" i="38"/>
  <c r="M714" i="38"/>
  <c r="AY714" i="38"/>
  <c r="AR714" i="38"/>
  <c r="AZ714" i="38"/>
  <c r="V714" i="38"/>
  <c r="AT714" i="38"/>
  <c r="AJ714" i="38"/>
  <c r="AN714" i="38"/>
  <c r="R714" i="38"/>
  <c r="AG714" i="38"/>
  <c r="AS714" i="38"/>
  <c r="O714" i="38"/>
  <c r="AK714" i="38"/>
  <c r="E714" i="38"/>
  <c r="S714" i="38"/>
  <c r="X714" i="38"/>
  <c r="BE714" i="38"/>
  <c r="BB714" i="38"/>
  <c r="AP714" i="38"/>
  <c r="AU714" i="38"/>
  <c r="AV714" i="38"/>
  <c r="AD714" i="38"/>
  <c r="Y714" i="38"/>
  <c r="AM714" i="38"/>
  <c r="G714" i="38"/>
  <c r="AC714" i="38"/>
  <c r="AI714" i="38"/>
  <c r="K714" i="38"/>
  <c r="P714" i="38"/>
  <c r="AL714" i="38"/>
  <c r="AH714" i="38"/>
  <c r="F714" i="38"/>
  <c r="AB714" i="38"/>
  <c r="T714" i="38"/>
  <c r="BA721" i="38"/>
  <c r="AA721" i="38"/>
  <c r="AI721" i="38"/>
  <c r="AY721" i="38"/>
  <c r="Q721" i="38"/>
  <c r="W721" i="38"/>
  <c r="N721" i="38"/>
  <c r="AR721" i="38"/>
  <c r="J721" i="38"/>
  <c r="BB721" i="38"/>
  <c r="L721" i="38"/>
  <c r="V721" i="38"/>
  <c r="H721" i="38"/>
  <c r="AK721" i="38"/>
  <c r="I721" i="38"/>
  <c r="S721" i="38"/>
  <c r="AU721" i="38"/>
  <c r="M721" i="38"/>
  <c r="AW721" i="38"/>
  <c r="AT721" i="38"/>
  <c r="AF721" i="38"/>
  <c r="AP721" i="38"/>
  <c r="AD721" i="38"/>
  <c r="AL721" i="38"/>
  <c r="Z721" i="38"/>
  <c r="AH721" i="38"/>
  <c r="AE721" i="38"/>
  <c r="AS721" i="38"/>
  <c r="AC721" i="38"/>
  <c r="AO721" i="38"/>
  <c r="E721" i="38"/>
  <c r="O721" i="38"/>
  <c r="AJ721" i="38"/>
  <c r="BE721" i="38"/>
  <c r="AX721" i="38"/>
  <c r="T721" i="38"/>
  <c r="F721" i="38"/>
  <c r="AV721" i="38"/>
  <c r="AQ721" i="38"/>
  <c r="U721" i="38"/>
  <c r="AM721" i="38"/>
  <c r="G721" i="38"/>
  <c r="Y721" i="38"/>
  <c r="AG721" i="38"/>
  <c r="K721" i="38"/>
  <c r="AB721" i="38"/>
  <c r="X721" i="38"/>
  <c r="P721" i="38"/>
  <c r="AZ721" i="38"/>
  <c r="AN721" i="38"/>
  <c r="R721" i="38"/>
  <c r="BA711" i="38"/>
  <c r="I711" i="38"/>
  <c r="AQ711" i="38"/>
  <c r="S711" i="38"/>
  <c r="M711" i="38"/>
  <c r="K711" i="38"/>
  <c r="BE711" i="38"/>
  <c r="AC711" i="38"/>
  <c r="AY711" i="38"/>
  <c r="G711" i="38"/>
  <c r="AG711" i="38"/>
  <c r="AE711" i="38"/>
  <c r="O711" i="38"/>
  <c r="U711" i="38"/>
  <c r="AU711" i="38"/>
  <c r="AW711" i="38"/>
  <c r="AX711" i="38"/>
  <c r="AP711" i="38"/>
  <c r="AL711" i="38"/>
  <c r="N711" i="38"/>
  <c r="V711" i="38"/>
  <c r="F711" i="38"/>
  <c r="E711" i="38"/>
  <c r="AO711" i="38"/>
  <c r="W711" i="38"/>
  <c r="AD711" i="38"/>
  <c r="AB711" i="38"/>
  <c r="Z711" i="38"/>
  <c r="AT711" i="38"/>
  <c r="L711" i="38"/>
  <c r="AR711" i="38"/>
  <c r="AS711" i="38"/>
  <c r="AI711" i="38"/>
  <c r="Y711" i="38"/>
  <c r="AM711" i="38"/>
  <c r="P711" i="38"/>
  <c r="H711" i="38"/>
  <c r="AZ711" i="38"/>
  <c r="AV711" i="38"/>
  <c r="AF711" i="38"/>
  <c r="T711" i="38"/>
  <c r="AK711" i="38"/>
  <c r="AA711" i="38"/>
  <c r="Q711" i="38"/>
  <c r="R711" i="38"/>
  <c r="BB711" i="38"/>
  <c r="AN711" i="38"/>
  <c r="AH711" i="38"/>
  <c r="J711" i="38"/>
  <c r="AJ711" i="38"/>
  <c r="X711" i="38"/>
  <c r="BE706" i="38"/>
  <c r="AG706" i="38"/>
  <c r="AU706" i="38"/>
  <c r="Y706" i="38"/>
  <c r="AM706" i="38"/>
  <c r="G706" i="38"/>
  <c r="I706" i="38"/>
  <c r="BA706" i="38"/>
  <c r="U706" i="38"/>
  <c r="K706" i="38"/>
  <c r="S706" i="38"/>
  <c r="J706" i="38"/>
  <c r="BB706" i="38"/>
  <c r="P706" i="38"/>
  <c r="AP706" i="38"/>
  <c r="AJ706" i="38"/>
  <c r="F706" i="38"/>
  <c r="AW706" i="38"/>
  <c r="AE706" i="38"/>
  <c r="AS706" i="38"/>
  <c r="M706" i="38"/>
  <c r="AI706" i="38"/>
  <c r="L706" i="38"/>
  <c r="AV706" i="38"/>
  <c r="AH706" i="38"/>
  <c r="AB706" i="38"/>
  <c r="N706" i="38"/>
  <c r="R706" i="38"/>
  <c r="Z706" i="38"/>
  <c r="AO706" i="38"/>
  <c r="W706" i="38"/>
  <c r="AK706" i="38"/>
  <c r="E706" i="38"/>
  <c r="AA706" i="38"/>
  <c r="AR706" i="38"/>
  <c r="AT706" i="38"/>
  <c r="AF706" i="38"/>
  <c r="H706" i="38"/>
  <c r="AD706" i="38"/>
  <c r="AZ706" i="38"/>
  <c r="Q706" i="38"/>
  <c r="O706" i="38"/>
  <c r="AC706" i="38"/>
  <c r="AQ706" i="38"/>
  <c r="AY706" i="38"/>
  <c r="X706" i="38"/>
  <c r="V706" i="38"/>
  <c r="T706" i="38"/>
  <c r="AN706" i="38"/>
  <c r="AL706" i="38"/>
  <c r="AX706" i="38"/>
  <c r="AE707" i="38"/>
  <c r="AM707" i="38"/>
  <c r="U707" i="38"/>
  <c r="K707" i="38"/>
  <c r="E707" i="38"/>
  <c r="I707" i="38"/>
  <c r="N707" i="38"/>
  <c r="BB707" i="38"/>
  <c r="AL707" i="38"/>
  <c r="V707" i="38"/>
  <c r="P707" i="38"/>
  <c r="AD707" i="38"/>
  <c r="AY707" i="38"/>
  <c r="G707" i="38"/>
  <c r="AG707" i="38"/>
  <c r="AU707" i="38"/>
  <c r="Q707" i="38"/>
  <c r="AQ707" i="38"/>
  <c r="T707" i="38"/>
  <c r="L707" i="38"/>
  <c r="AR707" i="38"/>
  <c r="X707" i="38"/>
  <c r="AB707" i="38"/>
  <c r="AV707" i="38"/>
  <c r="AP707" i="38"/>
  <c r="AO707" i="38"/>
  <c r="S707" i="38"/>
  <c r="M707" i="38"/>
  <c r="AK707" i="38"/>
  <c r="O707" i="38"/>
  <c r="W707" i="38"/>
  <c r="AZ707" i="38"/>
  <c r="AX707" i="38"/>
  <c r="Z707" i="38"/>
  <c r="AH707" i="38"/>
  <c r="BA707" i="38"/>
  <c r="AT707" i="38"/>
  <c r="AN707" i="38"/>
  <c r="AI707" i="38"/>
  <c r="AW707" i="38"/>
  <c r="Y707" i="38"/>
  <c r="AC707" i="38"/>
  <c r="AS707" i="38"/>
  <c r="AA707" i="38"/>
  <c r="AF707" i="38"/>
  <c r="J707" i="38"/>
  <c r="F707" i="38"/>
  <c r="H707" i="38"/>
  <c r="AJ707" i="38"/>
  <c r="R707" i="38"/>
  <c r="BE707" i="38"/>
  <c r="BE712" i="38"/>
  <c r="AI712" i="38"/>
  <c r="AW712" i="38"/>
  <c r="Q712" i="38"/>
  <c r="AE712" i="38"/>
  <c r="BA712" i="38"/>
  <c r="AK712" i="38"/>
  <c r="F712" i="38"/>
  <c r="AJ712" i="38"/>
  <c r="AZ712" i="38"/>
  <c r="AP712" i="38"/>
  <c r="AH712" i="38"/>
  <c r="T712" i="38"/>
  <c r="AY712" i="38"/>
  <c r="S712" i="38"/>
  <c r="AG712" i="38"/>
  <c r="AU712" i="38"/>
  <c r="O712" i="38"/>
  <c r="AS712" i="38"/>
  <c r="AC712" i="38"/>
  <c r="AD712" i="38"/>
  <c r="L712" i="38"/>
  <c r="H712" i="38"/>
  <c r="BB712" i="38"/>
  <c r="AB712" i="38"/>
  <c r="R712" i="38"/>
  <c r="AQ712" i="38"/>
  <c r="K712" i="38"/>
  <c r="Y712" i="38"/>
  <c r="AM712" i="38"/>
  <c r="G712" i="38"/>
  <c r="M712" i="38"/>
  <c r="Z712" i="38"/>
  <c r="AN712" i="38"/>
  <c r="AR712" i="38"/>
  <c r="J712" i="38"/>
  <c r="AT712" i="38"/>
  <c r="AV712" i="38"/>
  <c r="N712" i="38"/>
  <c r="W712" i="38"/>
  <c r="AF712" i="38"/>
  <c r="P712" i="38"/>
  <c r="AA712" i="38"/>
  <c r="U712" i="38"/>
  <c r="X712" i="38"/>
  <c r="AO712" i="38"/>
  <c r="E712" i="38"/>
  <c r="V712" i="38"/>
  <c r="I712" i="38"/>
  <c r="AL712" i="38"/>
  <c r="AX712" i="38"/>
  <c r="AY713" i="38"/>
  <c r="S713" i="38"/>
  <c r="W713" i="38"/>
  <c r="AE713" i="38"/>
  <c r="AM713" i="38"/>
  <c r="AK713" i="38"/>
  <c r="X713" i="38"/>
  <c r="F713" i="38"/>
  <c r="AZ713" i="38"/>
  <c r="H713" i="38"/>
  <c r="AF713" i="38"/>
  <c r="AU713" i="38"/>
  <c r="AT713" i="38"/>
  <c r="AQ713" i="38"/>
  <c r="M713" i="38"/>
  <c r="E713" i="38"/>
  <c r="U713" i="38"/>
  <c r="AC713" i="38"/>
  <c r="Y713" i="38"/>
  <c r="J713" i="38"/>
  <c r="AB713" i="38"/>
  <c r="R713" i="38"/>
  <c r="AN713" i="38"/>
  <c r="AL713" i="38"/>
  <c r="N713" i="38"/>
  <c r="AV713" i="38"/>
  <c r="AI713" i="38"/>
  <c r="AS713" i="38"/>
  <c r="BA713" i="38"/>
  <c r="G713" i="38"/>
  <c r="Q713" i="38"/>
  <c r="O713" i="38"/>
  <c r="AP713" i="38"/>
  <c r="AD713" i="38"/>
  <c r="P713" i="38"/>
  <c r="Z713" i="38"/>
  <c r="V713" i="38"/>
  <c r="BB713" i="38"/>
  <c r="AA713" i="38"/>
  <c r="AG713" i="38"/>
  <c r="AO713" i="38"/>
  <c r="AW713" i="38"/>
  <c r="I713" i="38"/>
  <c r="K713" i="38"/>
  <c r="AR713" i="38"/>
  <c r="T713" i="38"/>
  <c r="AX713" i="38"/>
  <c r="L713" i="38"/>
  <c r="AH713" i="38"/>
  <c r="AJ713" i="38"/>
  <c r="BE713" i="38"/>
  <c r="BE709" i="38"/>
  <c r="AG709" i="38"/>
  <c r="AY709" i="38"/>
  <c r="Q709" i="38"/>
  <c r="AU709" i="38"/>
  <c r="K709" i="38"/>
  <c r="I709" i="38"/>
  <c r="BB709" i="38"/>
  <c r="AT709" i="38"/>
  <c r="AP709" i="38"/>
  <c r="AL709" i="38"/>
  <c r="N709" i="38"/>
  <c r="Z709" i="38"/>
  <c r="S709" i="38"/>
  <c r="AQ709" i="38"/>
  <c r="M709" i="38"/>
  <c r="AE709" i="38"/>
  <c r="AW709" i="38"/>
  <c r="AI709" i="38"/>
  <c r="AH709" i="38"/>
  <c r="AF709" i="38"/>
  <c r="AN709" i="38"/>
  <c r="R709" i="38"/>
  <c r="AD709" i="38"/>
  <c r="AB709" i="38"/>
  <c r="AS709" i="38"/>
  <c r="AA709" i="38"/>
  <c r="AK709" i="38"/>
  <c r="E709" i="38"/>
  <c r="W709" i="38"/>
  <c r="AC709" i="38"/>
  <c r="U709" i="38"/>
  <c r="T709" i="38"/>
  <c r="L709" i="38"/>
  <c r="H709" i="38"/>
  <c r="AX709" i="38"/>
  <c r="J709" i="38"/>
  <c r="AV709" i="38"/>
  <c r="AM709" i="38"/>
  <c r="G709" i="38"/>
  <c r="Y709" i="38"/>
  <c r="BA709" i="38"/>
  <c r="O709" i="38"/>
  <c r="AO709" i="38"/>
  <c r="V709" i="38"/>
  <c r="AJ709" i="38"/>
  <c r="AR709" i="38"/>
  <c r="F709" i="38"/>
  <c r="AZ709" i="38"/>
  <c r="P709" i="38"/>
  <c r="X709" i="38"/>
  <c r="BE724" i="38"/>
  <c r="AS724" i="38"/>
  <c r="M724" i="38"/>
  <c r="AI724" i="38"/>
  <c r="AW724" i="38"/>
  <c r="Q724" i="38"/>
  <c r="O724" i="38"/>
  <c r="AH724" i="38"/>
  <c r="AX724" i="38"/>
  <c r="AL724" i="38"/>
  <c r="AT724" i="38"/>
  <c r="AN724" i="38"/>
  <c r="P724" i="38"/>
  <c r="AB724" i="38"/>
  <c r="AC724" i="38"/>
  <c r="AY724" i="38"/>
  <c r="S724" i="38"/>
  <c r="AG724" i="38"/>
  <c r="W724" i="38"/>
  <c r="G724" i="38"/>
  <c r="AZ724" i="38"/>
  <c r="H724" i="38"/>
  <c r="L724" i="38"/>
  <c r="J724" i="38"/>
  <c r="AR724" i="38"/>
  <c r="Z724" i="38"/>
  <c r="BA724" i="38"/>
  <c r="U724" i="38"/>
  <c r="AQ724" i="38"/>
  <c r="K724" i="38"/>
  <c r="Y724" i="38"/>
  <c r="AU724" i="38"/>
  <c r="AE724" i="38"/>
  <c r="R724" i="38"/>
  <c r="AD724" i="38"/>
  <c r="X724" i="38"/>
  <c r="BB724" i="38"/>
  <c r="AF724" i="38"/>
  <c r="N724" i="38"/>
  <c r="AA724" i="38"/>
  <c r="T724" i="38"/>
  <c r="F724" i="38"/>
  <c r="AO724" i="38"/>
  <c r="AJ724" i="38"/>
  <c r="AP724" i="38"/>
  <c r="AK724" i="38"/>
  <c r="I724" i="38"/>
  <c r="AV724" i="38"/>
  <c r="E724" i="38"/>
  <c r="AM724" i="38"/>
  <c r="V724" i="38"/>
  <c r="AO704" i="38"/>
  <c r="AM704" i="38"/>
  <c r="K704" i="38"/>
  <c r="AG704" i="38"/>
  <c r="U704" i="38"/>
  <c r="I704" i="38"/>
  <c r="AP704" i="38"/>
  <c r="R704" i="38"/>
  <c r="AB704" i="38"/>
  <c r="Z704" i="38"/>
  <c r="X704" i="38"/>
  <c r="AR704" i="38"/>
  <c r="AE704" i="38"/>
  <c r="O704" i="38"/>
  <c r="AY704" i="38"/>
  <c r="G704" i="38"/>
  <c r="M704" i="38"/>
  <c r="Y704" i="38"/>
  <c r="V704" i="38"/>
  <c r="AH704" i="38"/>
  <c r="N704" i="38"/>
  <c r="F704" i="38"/>
  <c r="AX704" i="38"/>
  <c r="AF704" i="38"/>
  <c r="AU704" i="38"/>
  <c r="S704" i="38"/>
  <c r="AQ704" i="38"/>
  <c r="AW704" i="38"/>
  <c r="AI704" i="38"/>
  <c r="AK704" i="38"/>
  <c r="W704" i="38"/>
  <c r="BB704" i="38"/>
  <c r="P704" i="38"/>
  <c r="AZ704" i="38"/>
  <c r="AL704" i="38"/>
  <c r="AT704" i="38"/>
  <c r="H704" i="38"/>
  <c r="BE704" i="38"/>
  <c r="Q704" i="38"/>
  <c r="BA704" i="38"/>
  <c r="E704" i="38"/>
  <c r="AS704" i="38"/>
  <c r="AC704" i="38"/>
  <c r="AA704" i="38"/>
  <c r="J704" i="38"/>
  <c r="T704" i="38"/>
  <c r="AV704" i="38"/>
  <c r="AN704" i="38"/>
  <c r="AJ704" i="38"/>
  <c r="AD704" i="38"/>
  <c r="L704" i="38"/>
  <c r="Y703" i="38"/>
  <c r="Q703" i="38"/>
  <c r="AK703" i="38"/>
  <c r="AU703" i="38"/>
  <c r="BA703" i="38"/>
  <c r="AW703" i="38"/>
  <c r="AB703" i="38"/>
  <c r="AZ703" i="38"/>
  <c r="AT703" i="38"/>
  <c r="L703" i="38"/>
  <c r="AV703" i="38"/>
  <c r="R703" i="38"/>
  <c r="AD703" i="38"/>
  <c r="AI703" i="38"/>
  <c r="E703" i="38"/>
  <c r="K703" i="38"/>
  <c r="I703" i="38"/>
  <c r="M703" i="38"/>
  <c r="AQ703" i="38"/>
  <c r="H703" i="38"/>
  <c r="AL703" i="38"/>
  <c r="F703" i="38"/>
  <c r="AR703" i="38"/>
  <c r="AJ703" i="38"/>
  <c r="J703" i="38"/>
  <c r="BE703" i="38"/>
  <c r="AO703" i="38"/>
  <c r="AA703" i="38"/>
  <c r="AG703" i="38"/>
  <c r="S703" i="38"/>
  <c r="AC703" i="38"/>
  <c r="W703" i="38"/>
  <c r="AN703" i="38"/>
  <c r="AH703" i="38"/>
  <c r="Z703" i="38"/>
  <c r="X703" i="38"/>
  <c r="AP703" i="38"/>
  <c r="AX703" i="38"/>
  <c r="G703" i="38"/>
  <c r="AS703" i="38"/>
  <c r="U703" i="38"/>
  <c r="AE703" i="38"/>
  <c r="AY703" i="38"/>
  <c r="O703" i="38"/>
  <c r="AM703" i="38"/>
  <c r="BB703" i="38"/>
  <c r="N703" i="38"/>
  <c r="T703" i="38"/>
  <c r="V703" i="38"/>
  <c r="AF703" i="38"/>
  <c r="P703" i="38"/>
  <c r="AW550" i="38"/>
  <c r="Q550" i="38"/>
  <c r="AE550" i="38"/>
  <c r="BA550" i="38"/>
  <c r="U550" i="38"/>
  <c r="S550" i="38"/>
  <c r="AA550" i="38"/>
  <c r="AH550" i="38"/>
  <c r="N550" i="38"/>
  <c r="J550" i="38"/>
  <c r="AF550" i="38"/>
  <c r="AR550" i="38"/>
  <c r="P550" i="38"/>
  <c r="AO550" i="38"/>
  <c r="I550" i="38"/>
  <c r="W550" i="38"/>
  <c r="AU550" i="38"/>
  <c r="M550" i="38"/>
  <c r="AS550" i="38"/>
  <c r="T550" i="38"/>
  <c r="V550" i="38"/>
  <c r="H550" i="38"/>
  <c r="AP550" i="38"/>
  <c r="AD550" i="38"/>
  <c r="R550" i="38"/>
  <c r="Z550" i="38"/>
  <c r="AG550" i="38"/>
  <c r="AQ550" i="38"/>
  <c r="O550" i="38"/>
  <c r="AK550" i="38"/>
  <c r="E550" i="38"/>
  <c r="K550" i="38"/>
  <c r="AJ550" i="38"/>
  <c r="AT550" i="38"/>
  <c r="X550" i="38"/>
  <c r="BB550" i="38"/>
  <c r="L550" i="38"/>
  <c r="AX550" i="38"/>
  <c r="Y550" i="38"/>
  <c r="AM550" i="38"/>
  <c r="G550" i="38"/>
  <c r="AC550" i="38"/>
  <c r="AY550" i="38"/>
  <c r="AI550" i="38"/>
  <c r="AZ550" i="38"/>
  <c r="AV550" i="38"/>
  <c r="AN550" i="38"/>
  <c r="AL550" i="38"/>
  <c r="AB550" i="38"/>
  <c r="F550" i="38"/>
  <c r="BE550" i="38"/>
  <c r="BE554" i="38"/>
  <c r="BA554" i="38"/>
  <c r="U554" i="38"/>
  <c r="AO554" i="38"/>
  <c r="K554" i="38"/>
  <c r="Y554" i="38"/>
  <c r="AU554" i="38"/>
  <c r="AE554" i="38"/>
  <c r="Z554" i="38"/>
  <c r="AJ554" i="38"/>
  <c r="AD554" i="38"/>
  <c r="J554" i="38"/>
  <c r="AR554" i="38"/>
  <c r="R554" i="38"/>
  <c r="AQ554" i="38"/>
  <c r="M554" i="38"/>
  <c r="AI554" i="38"/>
  <c r="AY554" i="38"/>
  <c r="Q554" i="38"/>
  <c r="O554" i="38"/>
  <c r="P554" i="38"/>
  <c r="V554" i="38"/>
  <c r="AZ554" i="38"/>
  <c r="H554" i="38"/>
  <c r="AP554" i="38"/>
  <c r="L554" i="38"/>
  <c r="AB554" i="38"/>
  <c r="AS554" i="38"/>
  <c r="E554" i="38"/>
  <c r="AA554" i="38"/>
  <c r="AM554" i="38"/>
  <c r="I554" i="38"/>
  <c r="AK554" i="38"/>
  <c r="AF554" i="38"/>
  <c r="F554" i="38"/>
  <c r="AH554" i="38"/>
  <c r="X554" i="38"/>
  <c r="N554" i="38"/>
  <c r="AX554" i="38"/>
  <c r="AC554" i="38"/>
  <c r="AW554" i="38"/>
  <c r="S554" i="38"/>
  <c r="AG554" i="38"/>
  <c r="W554" i="38"/>
  <c r="G554" i="38"/>
  <c r="AV554" i="38"/>
  <c r="T554" i="38"/>
  <c r="BB554" i="38"/>
  <c r="AN554" i="38"/>
  <c r="AL554" i="38"/>
  <c r="AT554" i="38"/>
  <c r="AW553" i="38"/>
  <c r="AC553" i="38"/>
  <c r="AK553" i="38"/>
  <c r="E553" i="38"/>
  <c r="AU553" i="38"/>
  <c r="U553" i="38"/>
  <c r="AM553" i="38"/>
  <c r="L553" i="38"/>
  <c r="N553" i="38"/>
  <c r="AZ553" i="38"/>
  <c r="AX553" i="38"/>
  <c r="AL553" i="38"/>
  <c r="AJ553" i="38"/>
  <c r="AO553" i="38"/>
  <c r="BA553" i="38"/>
  <c r="M553" i="38"/>
  <c r="Y553" i="38"/>
  <c r="Q553" i="38"/>
  <c r="AP553" i="38"/>
  <c r="AD553" i="38"/>
  <c r="R553" i="38"/>
  <c r="X553" i="38"/>
  <c r="V553" i="38"/>
  <c r="AG553" i="38"/>
  <c r="AS553" i="38"/>
  <c r="AY553" i="38"/>
  <c r="AA553" i="38"/>
  <c r="G553" i="38"/>
  <c r="AR553" i="38"/>
  <c r="AT553" i="38"/>
  <c r="AH553" i="38"/>
  <c r="P553" i="38"/>
  <c r="AN553" i="38"/>
  <c r="S553" i="38"/>
  <c r="W553" i="38"/>
  <c r="AI553" i="38"/>
  <c r="AQ553" i="38"/>
  <c r="J553" i="38"/>
  <c r="AF553" i="38"/>
  <c r="T553" i="38"/>
  <c r="AB553" i="38"/>
  <c r="BB553" i="38"/>
  <c r="I553" i="38"/>
  <c r="O553" i="38"/>
  <c r="AE553" i="38"/>
  <c r="K553" i="38"/>
  <c r="Z553" i="38"/>
  <c r="BE553" i="38"/>
  <c r="AV553" i="38"/>
  <c r="H553" i="38"/>
  <c r="F553" i="38"/>
  <c r="AA524" i="38"/>
  <c r="AO524" i="38"/>
  <c r="I524" i="38"/>
  <c r="W524" i="38"/>
  <c r="M524" i="38"/>
  <c r="BA524" i="38"/>
  <c r="AJ524" i="38"/>
  <c r="AQ524" i="38"/>
  <c r="AW524" i="38"/>
  <c r="AU524" i="38"/>
  <c r="G524" i="38"/>
  <c r="AC524" i="38"/>
  <c r="AZ524" i="38"/>
  <c r="H524" i="38"/>
  <c r="AP524" i="38"/>
  <c r="AB524" i="38"/>
  <c r="AD524" i="38"/>
  <c r="AF524" i="38"/>
  <c r="AI524" i="38"/>
  <c r="AG524" i="38"/>
  <c r="AM524" i="38"/>
  <c r="AS524" i="38"/>
  <c r="U524" i="38"/>
  <c r="AH524" i="38"/>
  <c r="X524" i="38"/>
  <c r="V524" i="38"/>
  <c r="AR524" i="38"/>
  <c r="P524" i="38"/>
  <c r="AL524" i="38"/>
  <c r="S524" i="38"/>
  <c r="Y524" i="38"/>
  <c r="AE524" i="38"/>
  <c r="AK524" i="38"/>
  <c r="BE524" i="38"/>
  <c r="N524" i="38"/>
  <c r="AN524" i="38"/>
  <c r="BB524" i="38"/>
  <c r="R524" i="38"/>
  <c r="F524" i="38"/>
  <c r="Z524" i="38"/>
  <c r="AY524" i="38"/>
  <c r="K524" i="38"/>
  <c r="Q524" i="38"/>
  <c r="O524" i="38"/>
  <c r="E524" i="38"/>
  <c r="T524" i="38"/>
  <c r="AT524" i="38"/>
  <c r="J524" i="38"/>
  <c r="L524" i="38"/>
  <c r="AX524" i="38"/>
  <c r="AV524" i="38"/>
  <c r="BE526" i="38"/>
  <c r="AS526" i="38"/>
  <c r="M526" i="38"/>
  <c r="AI526" i="38"/>
  <c r="AW526" i="38"/>
  <c r="Q526" i="38"/>
  <c r="AQ526" i="38"/>
  <c r="L526" i="38"/>
  <c r="AT526" i="38"/>
  <c r="AV526" i="38"/>
  <c r="T526" i="38"/>
  <c r="J526" i="38"/>
  <c r="AN526" i="38"/>
  <c r="H526" i="38"/>
  <c r="AK526" i="38"/>
  <c r="E526" i="38"/>
  <c r="AA526" i="38"/>
  <c r="AO526" i="38"/>
  <c r="I526" i="38"/>
  <c r="O526" i="38"/>
  <c r="AB526" i="38"/>
  <c r="Z526" i="38"/>
  <c r="V526" i="38"/>
  <c r="AJ526" i="38"/>
  <c r="AP526" i="38"/>
  <c r="AX526" i="38"/>
  <c r="AY526" i="38"/>
  <c r="AG526" i="38"/>
  <c r="AM526" i="38"/>
  <c r="P526" i="38"/>
  <c r="AZ526" i="38"/>
  <c r="F526" i="38"/>
  <c r="BA526" i="38"/>
  <c r="AU526" i="38"/>
  <c r="Y526" i="38"/>
  <c r="G526" i="38"/>
  <c r="AF526" i="38"/>
  <c r="AD526" i="38"/>
  <c r="AL526" i="38"/>
  <c r="AC526" i="38"/>
  <c r="S526" i="38"/>
  <c r="AE526" i="38"/>
  <c r="AR526" i="38"/>
  <c r="BB526" i="38"/>
  <c r="X526" i="38"/>
  <c r="U526" i="38"/>
  <c r="K526" i="38"/>
  <c r="W526" i="38"/>
  <c r="N526" i="38"/>
  <c r="AH526" i="38"/>
  <c r="R526" i="38"/>
  <c r="AG511" i="38"/>
  <c r="AI511" i="38"/>
  <c r="AE511" i="38"/>
  <c r="AO511" i="38"/>
  <c r="AQ511" i="38"/>
  <c r="E511" i="38"/>
  <c r="Y511" i="38"/>
  <c r="K511" i="38"/>
  <c r="W511" i="38"/>
  <c r="AA511" i="38"/>
  <c r="AC511" i="38"/>
  <c r="AY511" i="38"/>
  <c r="AW511" i="38"/>
  <c r="AU511" i="38"/>
  <c r="BA511" i="38"/>
  <c r="S511" i="38"/>
  <c r="AM511" i="38"/>
  <c r="AK511" i="38"/>
  <c r="AS511" i="38"/>
  <c r="Q511" i="38"/>
  <c r="O511" i="38"/>
  <c r="U511" i="38"/>
  <c r="I511" i="38"/>
  <c r="G511" i="38"/>
  <c r="M511" i="38"/>
  <c r="BE511" i="38"/>
  <c r="AX511" i="38"/>
  <c r="F511" i="38"/>
  <c r="AJ511" i="38"/>
  <c r="Z511" i="38"/>
  <c r="X511" i="38"/>
  <c r="T511" i="38"/>
  <c r="AB511" i="38"/>
  <c r="V511" i="38"/>
  <c r="P511" i="38"/>
  <c r="AP511" i="38"/>
  <c r="N511" i="38"/>
  <c r="AZ511" i="38"/>
  <c r="R511" i="38"/>
  <c r="H511" i="38"/>
  <c r="AL511" i="38"/>
  <c r="AV511" i="38"/>
  <c r="L511" i="38"/>
  <c r="AD511" i="38"/>
  <c r="AF511" i="38"/>
  <c r="AH511" i="38"/>
  <c r="AN511" i="38"/>
  <c r="BB511" i="38"/>
  <c r="J511" i="38"/>
  <c r="AR511" i="38"/>
  <c r="AT511" i="38"/>
  <c r="AE496" i="38"/>
  <c r="AO496" i="38"/>
  <c r="AC496" i="38"/>
  <c r="AW496" i="38"/>
  <c r="AQ496" i="38"/>
  <c r="K496" i="38"/>
  <c r="W496" i="38"/>
  <c r="BA496" i="38"/>
  <c r="U496" i="38"/>
  <c r="Y496" i="38"/>
  <c r="AI496" i="38"/>
  <c r="AG496" i="38"/>
  <c r="AU496" i="38"/>
  <c r="AS496" i="38"/>
  <c r="I496" i="38"/>
  <c r="Q496" i="38"/>
  <c r="BE496" i="38"/>
  <c r="AM496" i="38"/>
  <c r="AK496" i="38"/>
  <c r="AY496" i="38"/>
  <c r="O496" i="38"/>
  <c r="M496" i="38"/>
  <c r="AA496" i="38"/>
  <c r="G496" i="38"/>
  <c r="E496" i="38"/>
  <c r="S496" i="38"/>
  <c r="AX496" i="38"/>
  <c r="AR496" i="38"/>
  <c r="AF496" i="38"/>
  <c r="AN496" i="38"/>
  <c r="L496" i="38"/>
  <c r="AP496" i="38"/>
  <c r="AT496" i="38"/>
  <c r="AH496" i="38"/>
  <c r="F496" i="38"/>
  <c r="N496" i="38"/>
  <c r="BB496" i="38"/>
  <c r="Z496" i="38"/>
  <c r="AL496" i="38"/>
  <c r="J496" i="38"/>
  <c r="AD496" i="38"/>
  <c r="AB496" i="38"/>
  <c r="AJ496" i="38"/>
  <c r="X496" i="38"/>
  <c r="P496" i="38"/>
  <c r="H496" i="38"/>
  <c r="V496" i="38"/>
  <c r="AZ496" i="38"/>
  <c r="R496" i="38"/>
  <c r="AV496" i="38"/>
  <c r="T496" i="38"/>
  <c r="AI500" i="38"/>
  <c r="AK500" i="38"/>
  <c r="AG500" i="38"/>
  <c r="BA500" i="38"/>
  <c r="AM500" i="38"/>
  <c r="G500" i="38"/>
  <c r="AA500" i="38"/>
  <c r="M500" i="38"/>
  <c r="Y500" i="38"/>
  <c r="AC500" i="38"/>
  <c r="AE500" i="38"/>
  <c r="AS500" i="38"/>
  <c r="AY500" i="38"/>
  <c r="S500" i="38"/>
  <c r="AW500" i="38"/>
  <c r="Q500" i="38"/>
  <c r="E500" i="38"/>
  <c r="W500" i="38"/>
  <c r="U500" i="38"/>
  <c r="AQ500" i="38"/>
  <c r="K500" i="38"/>
  <c r="AO500" i="38"/>
  <c r="I500" i="38"/>
  <c r="AU500" i="38"/>
  <c r="O500" i="38"/>
  <c r="AF500" i="38"/>
  <c r="H500" i="38"/>
  <c r="AB500" i="38"/>
  <c r="AZ500" i="38"/>
  <c r="R500" i="38"/>
  <c r="AV500" i="38"/>
  <c r="V500" i="38"/>
  <c r="AT500" i="38"/>
  <c r="X500" i="38"/>
  <c r="AP500" i="38"/>
  <c r="N500" i="38"/>
  <c r="AL500" i="38"/>
  <c r="BE500" i="38"/>
  <c r="T500" i="38"/>
  <c r="AR500" i="38"/>
  <c r="P500" i="38"/>
  <c r="AX500" i="38"/>
  <c r="L500" i="38"/>
  <c r="AJ500" i="38"/>
  <c r="AN500" i="38"/>
  <c r="J500" i="38"/>
  <c r="AH500" i="38"/>
  <c r="F500" i="38"/>
  <c r="AD500" i="38"/>
  <c r="BB500" i="38"/>
  <c r="Z500" i="38"/>
  <c r="AW561" i="38"/>
  <c r="Q561" i="38"/>
  <c r="AE561" i="38"/>
  <c r="BA561" i="38"/>
  <c r="U561" i="38"/>
  <c r="AY561" i="38"/>
  <c r="AI561" i="38"/>
  <c r="AP561" i="38"/>
  <c r="F561" i="38"/>
  <c r="AD561" i="38"/>
  <c r="AF561" i="38"/>
  <c r="R561" i="38"/>
  <c r="X561" i="38"/>
  <c r="AG561" i="38"/>
  <c r="AM561" i="38"/>
  <c r="AS561" i="38"/>
  <c r="E561" i="38"/>
  <c r="K561" i="38"/>
  <c r="L561" i="38"/>
  <c r="P561" i="38"/>
  <c r="AZ561" i="38"/>
  <c r="AH561" i="38"/>
  <c r="AL561" i="38"/>
  <c r="Y561" i="38"/>
  <c r="W561" i="38"/>
  <c r="AK561" i="38"/>
  <c r="AA561" i="38"/>
  <c r="BE561" i="38"/>
  <c r="AR561" i="38"/>
  <c r="N561" i="38"/>
  <c r="V561" i="38"/>
  <c r="AX561" i="38"/>
  <c r="I561" i="38"/>
  <c r="O561" i="38"/>
  <c r="AC561" i="38"/>
  <c r="S561" i="38"/>
  <c r="J561" i="38"/>
  <c r="AV561" i="38"/>
  <c r="AT561" i="38"/>
  <c r="AJ561" i="38"/>
  <c r="AB561" i="38"/>
  <c r="AO561" i="38"/>
  <c r="AU561" i="38"/>
  <c r="G561" i="38"/>
  <c r="M561" i="38"/>
  <c r="AQ561" i="38"/>
  <c r="Z561" i="38"/>
  <c r="BB561" i="38"/>
  <c r="T561" i="38"/>
  <c r="H561" i="38"/>
  <c r="AN561" i="38"/>
  <c r="Y542" i="38"/>
  <c r="AM542" i="38"/>
  <c r="G542" i="38"/>
  <c r="AC542" i="38"/>
  <c r="AA542" i="38"/>
  <c r="K542" i="38"/>
  <c r="AZ542" i="38"/>
  <c r="H542" i="38"/>
  <c r="AL542" i="38"/>
  <c r="L542" i="38"/>
  <c r="AT542" i="38"/>
  <c r="AV542" i="38"/>
  <c r="AW542" i="38"/>
  <c r="Q542" i="38"/>
  <c r="AE542" i="38"/>
  <c r="BA542" i="38"/>
  <c r="U542" i="38"/>
  <c r="AY542" i="38"/>
  <c r="AI542" i="38"/>
  <c r="AD542" i="38"/>
  <c r="X542" i="38"/>
  <c r="R542" i="38"/>
  <c r="AB542" i="38"/>
  <c r="Z542" i="38"/>
  <c r="V542" i="38"/>
  <c r="AO542" i="38"/>
  <c r="I542" i="38"/>
  <c r="W542" i="38"/>
  <c r="AS542" i="38"/>
  <c r="M542" i="38"/>
  <c r="S542" i="38"/>
  <c r="T542" i="38"/>
  <c r="J542" i="38"/>
  <c r="AN542" i="38"/>
  <c r="AX542" i="38"/>
  <c r="AR542" i="38"/>
  <c r="AF542" i="38"/>
  <c r="P542" i="38"/>
  <c r="AG542" i="38"/>
  <c r="AQ542" i="38"/>
  <c r="O542" i="38"/>
  <c r="AK542" i="38"/>
  <c r="E542" i="38"/>
  <c r="AU542" i="38"/>
  <c r="AJ542" i="38"/>
  <c r="AP542" i="38"/>
  <c r="F542" i="38"/>
  <c r="BE542" i="38"/>
  <c r="N542" i="38"/>
  <c r="AH542" i="38"/>
  <c r="BB542" i="38"/>
  <c r="AE562" i="38"/>
  <c r="BA562" i="38"/>
  <c r="U562" i="38"/>
  <c r="AS562" i="38"/>
  <c r="K562" i="38"/>
  <c r="I562" i="38"/>
  <c r="X562" i="38"/>
  <c r="AD562" i="38"/>
  <c r="AR562" i="38"/>
  <c r="P562" i="38"/>
  <c r="F562" i="38"/>
  <c r="AZ562" i="38"/>
  <c r="W562" i="38"/>
  <c r="AU562" i="38"/>
  <c r="M562" i="38"/>
  <c r="AI562" i="38"/>
  <c r="AW562" i="38"/>
  <c r="AG562" i="38"/>
  <c r="AN562" i="38"/>
  <c r="V562" i="38"/>
  <c r="R562" i="38"/>
  <c r="AF562" i="38"/>
  <c r="BB562" i="38"/>
  <c r="T562" i="38"/>
  <c r="AQ562" i="38"/>
  <c r="O562" i="38"/>
  <c r="AK562" i="38"/>
  <c r="E562" i="38"/>
  <c r="AA562" i="38"/>
  <c r="Q562" i="38"/>
  <c r="Y562" i="38"/>
  <c r="J562" i="38"/>
  <c r="L562" i="38"/>
  <c r="AX562" i="38"/>
  <c r="AV562" i="38"/>
  <c r="AJ562" i="38"/>
  <c r="AH562" i="38"/>
  <c r="AM562" i="38"/>
  <c r="G562" i="38"/>
  <c r="AC562" i="38"/>
  <c r="AY562" i="38"/>
  <c r="S562" i="38"/>
  <c r="AO562" i="38"/>
  <c r="H562" i="38"/>
  <c r="AP562" i="38"/>
  <c r="AB562" i="38"/>
  <c r="AT562" i="38"/>
  <c r="Z562" i="38"/>
  <c r="N562" i="38"/>
  <c r="AL562" i="38"/>
  <c r="BE562" i="38"/>
  <c r="AM557" i="38"/>
  <c r="G557" i="38"/>
  <c r="AC557" i="38"/>
  <c r="BA557" i="38"/>
  <c r="S557" i="38"/>
  <c r="Q557" i="38"/>
  <c r="R557" i="38"/>
  <c r="AF557" i="38"/>
  <c r="AL557" i="38"/>
  <c r="P557" i="38"/>
  <c r="L557" i="38"/>
  <c r="AZ557" i="38"/>
  <c r="T557" i="38"/>
  <c r="AE557" i="38"/>
  <c r="AY557" i="38"/>
  <c r="U557" i="38"/>
  <c r="AQ557" i="38"/>
  <c r="M557" i="38"/>
  <c r="AO557" i="38"/>
  <c r="AH557" i="38"/>
  <c r="H557" i="38"/>
  <c r="BB557" i="38"/>
  <c r="J557" i="38"/>
  <c r="AR557" i="38"/>
  <c r="AD557" i="38"/>
  <c r="W557" i="38"/>
  <c r="AS557" i="38"/>
  <c r="E557" i="38"/>
  <c r="AI557" i="38"/>
  <c r="Y557" i="38"/>
  <c r="K557" i="38"/>
  <c r="AX557" i="38"/>
  <c r="F557" i="38"/>
  <c r="AJ557" i="38"/>
  <c r="Z557" i="38"/>
  <c r="AN557" i="38"/>
  <c r="AV557" i="38"/>
  <c r="AU557" i="38"/>
  <c r="O557" i="38"/>
  <c r="AK557" i="38"/>
  <c r="I557" i="38"/>
  <c r="AA557" i="38"/>
  <c r="AW557" i="38"/>
  <c r="AG557" i="38"/>
  <c r="AB557" i="38"/>
  <c r="V557" i="38"/>
  <c r="X557" i="38"/>
  <c r="AP557" i="38"/>
  <c r="N557" i="38"/>
  <c r="AT557" i="38"/>
  <c r="BE557" i="38"/>
  <c r="AQ504" i="38"/>
  <c r="K504" i="38"/>
  <c r="AO504" i="38"/>
  <c r="I504" i="38"/>
  <c r="AU504" i="38"/>
  <c r="O504" i="38"/>
  <c r="AI504" i="38"/>
  <c r="AS504" i="38"/>
  <c r="AG504" i="38"/>
  <c r="BA504" i="38"/>
  <c r="AM504" i="38"/>
  <c r="G504" i="38"/>
  <c r="AA504" i="38"/>
  <c r="E504" i="38"/>
  <c r="Y504" i="38"/>
  <c r="AK504" i="38"/>
  <c r="AE504" i="38"/>
  <c r="AC504" i="38"/>
  <c r="AY504" i="38"/>
  <c r="S504" i="38"/>
  <c r="AW504" i="38"/>
  <c r="Q504" i="38"/>
  <c r="U504" i="38"/>
  <c r="W504" i="38"/>
  <c r="M504" i="38"/>
  <c r="AZ504" i="38"/>
  <c r="AB504" i="38"/>
  <c r="N504" i="38"/>
  <c r="X504" i="38"/>
  <c r="P504" i="38"/>
  <c r="AJ504" i="38"/>
  <c r="V504" i="38"/>
  <c r="AT504" i="38"/>
  <c r="R504" i="38"/>
  <c r="AV504" i="38"/>
  <c r="AD504" i="38"/>
  <c r="AL504" i="38"/>
  <c r="AF504" i="38"/>
  <c r="BE504" i="38"/>
  <c r="AR504" i="38"/>
  <c r="Z504" i="38"/>
  <c r="AN504" i="38"/>
  <c r="L504" i="38"/>
  <c r="AP504" i="38"/>
  <c r="H504" i="38"/>
  <c r="AH504" i="38"/>
  <c r="F504" i="38"/>
  <c r="T504" i="38"/>
  <c r="BB504" i="38"/>
  <c r="J504" i="38"/>
  <c r="AX504" i="38"/>
  <c r="AC535" i="38"/>
  <c r="AY535" i="38"/>
  <c r="G535" i="38"/>
  <c r="AG535" i="38"/>
  <c r="I535" i="38"/>
  <c r="AI535" i="38"/>
  <c r="AO535" i="38"/>
  <c r="AE535" i="38"/>
  <c r="AM535" i="38"/>
  <c r="V535" i="38"/>
  <c r="P535" i="38"/>
  <c r="AT535" i="38"/>
  <c r="Z535" i="38"/>
  <c r="AB535" i="38"/>
  <c r="AR535" i="38"/>
  <c r="BA535" i="38"/>
  <c r="U535" i="38"/>
  <c r="AA535" i="38"/>
  <c r="M535" i="38"/>
  <c r="K535" i="38"/>
  <c r="O535" i="38"/>
  <c r="AL535" i="38"/>
  <c r="AV535" i="38"/>
  <c r="T535" i="38"/>
  <c r="L535" i="38"/>
  <c r="AN535" i="38"/>
  <c r="H535" i="38"/>
  <c r="AS535" i="38"/>
  <c r="E535" i="38"/>
  <c r="S535" i="38"/>
  <c r="Y535" i="38"/>
  <c r="AU535" i="38"/>
  <c r="BE535" i="38"/>
  <c r="BB535" i="38"/>
  <c r="N535" i="38"/>
  <c r="AZ535" i="38"/>
  <c r="X535" i="38"/>
  <c r="J535" i="38"/>
  <c r="R535" i="38"/>
  <c r="AK535" i="38"/>
  <c r="AQ535" i="38"/>
  <c r="AW535" i="38"/>
  <c r="Q535" i="38"/>
  <c r="W535" i="38"/>
  <c r="F535" i="38"/>
  <c r="AJ535" i="38"/>
  <c r="AD535" i="38"/>
  <c r="AF535" i="38"/>
  <c r="AH535" i="38"/>
  <c r="AP535" i="38"/>
  <c r="AX535" i="38"/>
  <c r="AW551" i="38"/>
  <c r="Y551" i="38"/>
  <c r="AE551" i="38"/>
  <c r="BA551" i="38"/>
  <c r="I551" i="38"/>
  <c r="AY551" i="38"/>
  <c r="AI551" i="38"/>
  <c r="P551" i="38"/>
  <c r="V551" i="38"/>
  <c r="AR551" i="38"/>
  <c r="L551" i="38"/>
  <c r="AH551" i="38"/>
  <c r="AP551" i="38"/>
  <c r="AO551" i="38"/>
  <c r="Q551" i="38"/>
  <c r="K551" i="38"/>
  <c r="AS551" i="38"/>
  <c r="U551" i="38"/>
  <c r="G551" i="38"/>
  <c r="N551" i="38"/>
  <c r="AV551" i="38"/>
  <c r="AL551" i="38"/>
  <c r="AZ551" i="38"/>
  <c r="Z551" i="38"/>
  <c r="X551" i="38"/>
  <c r="J551" i="38"/>
  <c r="AG551" i="38"/>
  <c r="AU551" i="38"/>
  <c r="W551" i="38"/>
  <c r="AK551" i="38"/>
  <c r="E551" i="38"/>
  <c r="AQ551" i="38"/>
  <c r="AD551" i="38"/>
  <c r="T551" i="38"/>
  <c r="BB551" i="38"/>
  <c r="R551" i="38"/>
  <c r="H551" i="38"/>
  <c r="AB551" i="38"/>
  <c r="M551" i="38"/>
  <c r="AM551" i="38"/>
  <c r="O551" i="38"/>
  <c r="AC551" i="38"/>
  <c r="AA551" i="38"/>
  <c r="S551" i="38"/>
  <c r="AT551" i="38"/>
  <c r="F551" i="38"/>
  <c r="AF551" i="38"/>
  <c r="AX551" i="38"/>
  <c r="AJ551" i="38"/>
  <c r="AN551" i="38"/>
  <c r="BE551" i="38"/>
  <c r="AS546" i="38"/>
  <c r="K546" i="38"/>
  <c r="Y546" i="38"/>
  <c r="AM546" i="38"/>
  <c r="G546" i="38"/>
  <c r="M546" i="38"/>
  <c r="P546" i="38"/>
  <c r="F546" i="38"/>
  <c r="AZ546" i="38"/>
  <c r="BE546" i="38"/>
  <c r="J546" i="38"/>
  <c r="L546" i="38"/>
  <c r="N546" i="38"/>
  <c r="AI546" i="38"/>
  <c r="AW546" i="38"/>
  <c r="Q546" i="38"/>
  <c r="AE546" i="38"/>
  <c r="BA546" i="38"/>
  <c r="AK546" i="38"/>
  <c r="AF546" i="38"/>
  <c r="V546" i="38"/>
  <c r="AH546" i="38"/>
  <c r="H546" i="38"/>
  <c r="AP546" i="38"/>
  <c r="AX546" i="38"/>
  <c r="AR546" i="38"/>
  <c r="AA546" i="38"/>
  <c r="AO546" i="38"/>
  <c r="I546" i="38"/>
  <c r="W546" i="38"/>
  <c r="U546" i="38"/>
  <c r="E546" i="38"/>
  <c r="AV546" i="38"/>
  <c r="T546" i="38"/>
  <c r="AL546" i="38"/>
  <c r="X546" i="38"/>
  <c r="AD546" i="38"/>
  <c r="R546" i="38"/>
  <c r="AY546" i="38"/>
  <c r="S546" i="38"/>
  <c r="AG546" i="38"/>
  <c r="AQ546" i="38"/>
  <c r="O546" i="38"/>
  <c r="AU546" i="38"/>
  <c r="AC546" i="38"/>
  <c r="Z546" i="38"/>
  <c r="AJ546" i="38"/>
  <c r="AT546" i="38"/>
  <c r="AN546" i="38"/>
  <c r="BB546" i="38"/>
  <c r="AB546" i="38"/>
  <c r="AS549" i="38"/>
  <c r="M549" i="38"/>
  <c r="AO549" i="38"/>
  <c r="AW549" i="38"/>
  <c r="AC549" i="38"/>
  <c r="AU549" i="38"/>
  <c r="J549" i="38"/>
  <c r="AR549" i="38"/>
  <c r="AF549" i="38"/>
  <c r="T549" i="38"/>
  <c r="AV549" i="38"/>
  <c r="AB549" i="38"/>
  <c r="AJ549" i="38"/>
  <c r="AG549" i="38"/>
  <c r="E549" i="38"/>
  <c r="U549" i="38"/>
  <c r="AK549" i="38"/>
  <c r="I549" i="38"/>
  <c r="AE549" i="38"/>
  <c r="Z549" i="38"/>
  <c r="H549" i="38"/>
  <c r="N549" i="38"/>
  <c r="AZ549" i="38"/>
  <c r="R549" i="38"/>
  <c r="P549" i="38"/>
  <c r="W549" i="38"/>
  <c r="AY549" i="38"/>
  <c r="AA549" i="38"/>
  <c r="AI549" i="38"/>
  <c r="Y549" i="38"/>
  <c r="AM549" i="38"/>
  <c r="AP549" i="38"/>
  <c r="F549" i="38"/>
  <c r="AD549" i="38"/>
  <c r="AN549" i="38"/>
  <c r="AH549" i="38"/>
  <c r="X549" i="38"/>
  <c r="BA549" i="38"/>
  <c r="O549" i="38"/>
  <c r="AQ549" i="38"/>
  <c r="K549" i="38"/>
  <c r="S549" i="38"/>
  <c r="Q549" i="38"/>
  <c r="G549" i="38"/>
  <c r="L549" i="38"/>
  <c r="BB549" i="38"/>
  <c r="AT549" i="38"/>
  <c r="AL549" i="38"/>
  <c r="AX549" i="38"/>
  <c r="V549" i="38"/>
  <c r="BE549" i="38"/>
  <c r="BA505" i="38"/>
  <c r="O505" i="38"/>
  <c r="Q505" i="38"/>
  <c r="U505" i="38"/>
  <c r="G505" i="38"/>
  <c r="S505" i="38"/>
  <c r="AA505" i="38"/>
  <c r="AS505" i="38"/>
  <c r="M505" i="38"/>
  <c r="AY505" i="38"/>
  <c r="AE505" i="38"/>
  <c r="AW505" i="38"/>
  <c r="AC505" i="38"/>
  <c r="AK505" i="38"/>
  <c r="E505" i="38"/>
  <c r="AQ505" i="38"/>
  <c r="K505" i="38"/>
  <c r="AO505" i="38"/>
  <c r="I505" i="38"/>
  <c r="W505" i="38"/>
  <c r="AU505" i="38"/>
  <c r="AI505" i="38"/>
  <c r="Y505" i="38"/>
  <c r="AG505" i="38"/>
  <c r="AM505" i="38"/>
  <c r="BE505" i="38"/>
  <c r="AL505" i="38"/>
  <c r="AD505" i="38"/>
  <c r="R505" i="38"/>
  <c r="F505" i="38"/>
  <c r="AT505" i="38"/>
  <c r="BB505" i="38"/>
  <c r="L505" i="38"/>
  <c r="J505" i="38"/>
  <c r="N505" i="38"/>
  <c r="AV505" i="38"/>
  <c r="T505" i="38"/>
  <c r="AR505" i="38"/>
  <c r="Z505" i="38"/>
  <c r="AX505" i="38"/>
  <c r="AZ505" i="38"/>
  <c r="X505" i="38"/>
  <c r="AH505" i="38"/>
  <c r="AP505" i="38"/>
  <c r="H505" i="38"/>
  <c r="P505" i="38"/>
  <c r="AN505" i="38"/>
  <c r="V505" i="38"/>
  <c r="AJ505" i="38"/>
  <c r="AB505" i="38"/>
  <c r="AF505" i="38"/>
  <c r="AQ541" i="38"/>
  <c r="K541" i="38"/>
  <c r="Y541" i="38"/>
  <c r="AM541" i="38"/>
  <c r="M541" i="38"/>
  <c r="AS541" i="38"/>
  <c r="BE541" i="38"/>
  <c r="H541" i="38"/>
  <c r="AD541" i="38"/>
  <c r="AJ541" i="38"/>
  <c r="X541" i="38"/>
  <c r="AF541" i="38"/>
  <c r="AL541" i="38"/>
  <c r="AI541" i="38"/>
  <c r="AW541" i="38"/>
  <c r="Q541" i="38"/>
  <c r="AE541" i="38"/>
  <c r="AC541" i="38"/>
  <c r="E541" i="38"/>
  <c r="J541" i="38"/>
  <c r="AN541" i="38"/>
  <c r="AT541" i="38"/>
  <c r="R541" i="38"/>
  <c r="L541" i="38"/>
  <c r="BB541" i="38"/>
  <c r="AZ541" i="38"/>
  <c r="AA541" i="38"/>
  <c r="AO541" i="38"/>
  <c r="I541" i="38"/>
  <c r="W541" i="38"/>
  <c r="BA541" i="38"/>
  <c r="AK541" i="38"/>
  <c r="Z541" i="38"/>
  <c r="AB541" i="38"/>
  <c r="P541" i="38"/>
  <c r="AH541" i="38"/>
  <c r="AR541" i="38"/>
  <c r="V541" i="38"/>
  <c r="AY541" i="38"/>
  <c r="S541" i="38"/>
  <c r="AG541" i="38"/>
  <c r="AU541" i="38"/>
  <c r="O541" i="38"/>
  <c r="U541" i="38"/>
  <c r="G541" i="38"/>
  <c r="AP541" i="38"/>
  <c r="N541" i="38"/>
  <c r="AV541" i="38"/>
  <c r="AX541" i="38"/>
  <c r="F541" i="38"/>
  <c r="T541" i="38"/>
  <c r="AC498" i="38"/>
  <c r="AY498" i="38"/>
  <c r="S498" i="38"/>
  <c r="AE498" i="38"/>
  <c r="AO498" i="38"/>
  <c r="I498" i="38"/>
  <c r="BA498" i="38"/>
  <c r="U498" i="38"/>
  <c r="AS498" i="38"/>
  <c r="K498" i="38"/>
  <c r="W498" i="38"/>
  <c r="AG498" i="38"/>
  <c r="O498" i="38"/>
  <c r="AU498" i="38"/>
  <c r="M498" i="38"/>
  <c r="AI498" i="38"/>
  <c r="AQ498" i="38"/>
  <c r="G498" i="38"/>
  <c r="Y498" i="38"/>
  <c r="AK498" i="38"/>
  <c r="E498" i="38"/>
  <c r="AA498" i="38"/>
  <c r="AM498" i="38"/>
  <c r="AW498" i="38"/>
  <c r="Q498" i="38"/>
  <c r="BE498" i="38"/>
  <c r="AH498" i="38"/>
  <c r="AB498" i="38"/>
  <c r="AN498" i="38"/>
  <c r="AV498" i="38"/>
  <c r="J498" i="38"/>
  <c r="AX498" i="38"/>
  <c r="AL498" i="38"/>
  <c r="AD498" i="38"/>
  <c r="L498" i="38"/>
  <c r="N498" i="38"/>
  <c r="BB498" i="38"/>
  <c r="AF498" i="38"/>
  <c r="AT498" i="38"/>
  <c r="AZ498" i="38"/>
  <c r="AR498" i="38"/>
  <c r="AJ498" i="38"/>
  <c r="X498" i="38"/>
  <c r="V498" i="38"/>
  <c r="P498" i="38"/>
  <c r="AP498" i="38"/>
  <c r="R498" i="38"/>
  <c r="Z498" i="38"/>
  <c r="T498" i="38"/>
  <c r="H498" i="38"/>
  <c r="F498" i="38"/>
  <c r="AU517" i="38"/>
  <c r="K517" i="38"/>
  <c r="BA517" i="38"/>
  <c r="AC517" i="38"/>
  <c r="AA517" i="38"/>
  <c r="O517" i="38"/>
  <c r="M517" i="38"/>
  <c r="AO517" i="38"/>
  <c r="E517" i="38"/>
  <c r="AS517" i="38"/>
  <c r="I517" i="38"/>
  <c r="AW517" i="38"/>
  <c r="AE517" i="38"/>
  <c r="BE517" i="38"/>
  <c r="S517" i="38"/>
  <c r="AY517" i="38"/>
  <c r="Y517" i="38"/>
  <c r="AI517" i="38"/>
  <c r="AQ517" i="38"/>
  <c r="G517" i="38"/>
  <c r="AG517" i="38"/>
  <c r="AK517" i="38"/>
  <c r="Q517" i="38"/>
  <c r="U517" i="38"/>
  <c r="W517" i="38"/>
  <c r="AM517" i="38"/>
  <c r="F517" i="38"/>
  <c r="AF517" i="38"/>
  <c r="Z517" i="38"/>
  <c r="AB517" i="38"/>
  <c r="P517" i="38"/>
  <c r="AH517" i="38"/>
  <c r="AR517" i="38"/>
  <c r="V517" i="38"/>
  <c r="T517" i="38"/>
  <c r="AP517" i="38"/>
  <c r="N517" i="38"/>
  <c r="AV517" i="38"/>
  <c r="AX517" i="38"/>
  <c r="AL517" i="38"/>
  <c r="AZ517" i="38"/>
  <c r="H517" i="38"/>
  <c r="AD517" i="38"/>
  <c r="AJ517" i="38"/>
  <c r="X517" i="38"/>
  <c r="BB517" i="38"/>
  <c r="J517" i="38"/>
  <c r="AN517" i="38"/>
  <c r="AT517" i="38"/>
  <c r="R517" i="38"/>
  <c r="L517" i="38"/>
  <c r="AQ523" i="38"/>
  <c r="K523" i="38"/>
  <c r="AO523" i="38"/>
  <c r="I523" i="38"/>
  <c r="AU523" i="38"/>
  <c r="O523" i="38"/>
  <c r="V523" i="38"/>
  <c r="P523" i="38"/>
  <c r="AP523" i="38"/>
  <c r="N523" i="38"/>
  <c r="AZ523" i="38"/>
  <c r="AX523" i="38"/>
  <c r="AI523" i="38"/>
  <c r="AK523" i="38"/>
  <c r="AG523" i="38"/>
  <c r="AS523" i="38"/>
  <c r="AM523" i="38"/>
  <c r="G523" i="38"/>
  <c r="AL523" i="38"/>
  <c r="AV523" i="38"/>
  <c r="L523" i="38"/>
  <c r="AD523" i="38"/>
  <c r="AF523" i="38"/>
  <c r="AB523" i="38"/>
  <c r="AA523" i="38"/>
  <c r="E523" i="38"/>
  <c r="Y523" i="38"/>
  <c r="AC523" i="38"/>
  <c r="AE523" i="38"/>
  <c r="BA523" i="38"/>
  <c r="BB523" i="38"/>
  <c r="J523" i="38"/>
  <c r="AR523" i="38"/>
  <c r="AT523" i="38"/>
  <c r="R523" i="38"/>
  <c r="H523" i="38"/>
  <c r="AY523" i="38"/>
  <c r="S523" i="38"/>
  <c r="AW523" i="38"/>
  <c r="Q523" i="38"/>
  <c r="M523" i="38"/>
  <c r="W523" i="38"/>
  <c r="U523" i="38"/>
  <c r="BE523" i="38"/>
  <c r="F523" i="38"/>
  <c r="AJ523" i="38"/>
  <c r="Z523" i="38"/>
  <c r="X523" i="38"/>
  <c r="T523" i="38"/>
  <c r="AH523" i="38"/>
  <c r="AN523" i="38"/>
  <c r="BE530" i="38"/>
  <c r="AM530" i="38"/>
  <c r="G530" i="38"/>
  <c r="AC530" i="38"/>
  <c r="AY530" i="38"/>
  <c r="S530" i="38"/>
  <c r="Q530" i="38"/>
  <c r="H530" i="38"/>
  <c r="AL530" i="38"/>
  <c r="AB530" i="38"/>
  <c r="Z530" i="38"/>
  <c r="V530" i="38"/>
  <c r="T530" i="38"/>
  <c r="AZ530" i="38"/>
  <c r="AE530" i="38"/>
  <c r="BA530" i="38"/>
  <c r="U530" i="38"/>
  <c r="AS530" i="38"/>
  <c r="K530" i="38"/>
  <c r="AO530" i="38"/>
  <c r="X530" i="38"/>
  <c r="R530" i="38"/>
  <c r="AR530" i="38"/>
  <c r="P530" i="38"/>
  <c r="BB530" i="38"/>
  <c r="J530" i="38"/>
  <c r="W530" i="38"/>
  <c r="AU530" i="38"/>
  <c r="M530" i="38"/>
  <c r="AI530" i="38"/>
  <c r="Y530" i="38"/>
  <c r="I530" i="38"/>
  <c r="AN530" i="38"/>
  <c r="AX530" i="38"/>
  <c r="N530" i="38"/>
  <c r="AF530" i="38"/>
  <c r="AH530" i="38"/>
  <c r="AJ530" i="38"/>
  <c r="AQ530" i="38"/>
  <c r="O530" i="38"/>
  <c r="AK530" i="38"/>
  <c r="E530" i="38"/>
  <c r="AA530" i="38"/>
  <c r="AW530" i="38"/>
  <c r="AG530" i="38"/>
  <c r="F530" i="38"/>
  <c r="L530" i="38"/>
  <c r="AT530" i="38"/>
  <c r="AV530" i="38"/>
  <c r="AD530" i="38"/>
  <c r="AP530" i="38"/>
  <c r="BE531" i="38"/>
  <c r="AG531" i="38"/>
  <c r="AU531" i="38"/>
  <c r="Q531" i="38"/>
  <c r="AQ531" i="38"/>
  <c r="O531" i="38"/>
  <c r="AO531" i="38"/>
  <c r="Z531" i="38"/>
  <c r="X531" i="38"/>
  <c r="T531" i="38"/>
  <c r="AH531" i="38"/>
  <c r="AN531" i="38"/>
  <c r="V531" i="38"/>
  <c r="AW531" i="38"/>
  <c r="U531" i="38"/>
  <c r="W531" i="38"/>
  <c r="I531" i="38"/>
  <c r="G531" i="38"/>
  <c r="AP531" i="38"/>
  <c r="AD531" i="38"/>
  <c r="R531" i="38"/>
  <c r="F531" i="38"/>
  <c r="AL531" i="38"/>
  <c r="AM531" i="38"/>
  <c r="AK531" i="38"/>
  <c r="BA531" i="38"/>
  <c r="E531" i="38"/>
  <c r="S531" i="38"/>
  <c r="L531" i="38"/>
  <c r="AT531" i="38"/>
  <c r="AX531" i="38"/>
  <c r="AJ531" i="38"/>
  <c r="BB531" i="38"/>
  <c r="M531" i="38"/>
  <c r="AE531" i="38"/>
  <c r="AS531" i="38"/>
  <c r="AA531" i="38"/>
  <c r="AI531" i="38"/>
  <c r="AR531" i="38"/>
  <c r="AZ531" i="38"/>
  <c r="AB531" i="38"/>
  <c r="AV531" i="38"/>
  <c r="Y531" i="38"/>
  <c r="K531" i="38"/>
  <c r="AC531" i="38"/>
  <c r="AY531" i="38"/>
  <c r="J531" i="38"/>
  <c r="N531" i="38"/>
  <c r="AF531" i="38"/>
  <c r="H531" i="38"/>
  <c r="P531" i="38"/>
  <c r="AK519" i="38"/>
  <c r="E519" i="38"/>
  <c r="AQ519" i="38"/>
  <c r="S519" i="38"/>
  <c r="AO519" i="38"/>
  <c r="Q519" i="38"/>
  <c r="J519" i="38"/>
  <c r="AR519" i="38"/>
  <c r="AT519" i="38"/>
  <c r="R519" i="38"/>
  <c r="H519" i="38"/>
  <c r="AL519" i="38"/>
  <c r="AV519" i="38"/>
  <c r="AC519" i="38"/>
  <c r="AU519" i="38"/>
  <c r="AI519" i="38"/>
  <c r="AE519" i="38"/>
  <c r="AG519" i="38"/>
  <c r="AM519" i="38"/>
  <c r="Z519" i="38"/>
  <c r="X519" i="38"/>
  <c r="T519" i="38"/>
  <c r="AH519" i="38"/>
  <c r="AN519" i="38"/>
  <c r="BB519" i="38"/>
  <c r="BA519" i="38"/>
  <c r="I519" i="38"/>
  <c r="O519" i="38"/>
  <c r="AA519" i="38"/>
  <c r="K519" i="38"/>
  <c r="M519" i="38"/>
  <c r="W519" i="38"/>
  <c r="BE519" i="38"/>
  <c r="AP519" i="38"/>
  <c r="N519" i="38"/>
  <c r="AZ519" i="38"/>
  <c r="AX519" i="38"/>
  <c r="F519" i="38"/>
  <c r="AJ519" i="38"/>
  <c r="AS519" i="38"/>
  <c r="U519" i="38"/>
  <c r="AY519" i="38"/>
  <c r="G519" i="38"/>
  <c r="AW519" i="38"/>
  <c r="Y519" i="38"/>
  <c r="L519" i="38"/>
  <c r="AD519" i="38"/>
  <c r="AF519" i="38"/>
  <c r="AB519" i="38"/>
  <c r="V519" i="38"/>
  <c r="P519" i="38"/>
  <c r="AY502" i="38"/>
  <c r="S502" i="38"/>
  <c r="AO502" i="38"/>
  <c r="I502" i="38"/>
  <c r="AW502" i="38"/>
  <c r="O502" i="38"/>
  <c r="M502" i="38"/>
  <c r="AS502" i="38"/>
  <c r="K502" i="38"/>
  <c r="AG502" i="38"/>
  <c r="AU502" i="38"/>
  <c r="AM502" i="38"/>
  <c r="G502" i="38"/>
  <c r="AI502" i="38"/>
  <c r="U502" i="38"/>
  <c r="Y502" i="38"/>
  <c r="AC502" i="38"/>
  <c r="AE502" i="38"/>
  <c r="BA502" i="38"/>
  <c r="AA502" i="38"/>
  <c r="AQ502" i="38"/>
  <c r="Q502" i="38"/>
  <c r="E502" i="38"/>
  <c r="W502" i="38"/>
  <c r="AK502" i="38"/>
  <c r="BE502" i="38"/>
  <c r="F502" i="38"/>
  <c r="AT502" i="38"/>
  <c r="AN502" i="38"/>
  <c r="AV502" i="38"/>
  <c r="J502" i="38"/>
  <c r="X502" i="38"/>
  <c r="AB502" i="38"/>
  <c r="AP502" i="38"/>
  <c r="T502" i="38"/>
  <c r="AL502" i="38"/>
  <c r="AF502" i="38"/>
  <c r="R502" i="38"/>
  <c r="AH502" i="38"/>
  <c r="L502" i="38"/>
  <c r="AZ502" i="38"/>
  <c r="H502" i="38"/>
  <c r="V502" i="38"/>
  <c r="N502" i="38"/>
  <c r="P502" i="38"/>
  <c r="AJ502" i="38"/>
  <c r="BB502" i="38"/>
  <c r="Z502" i="38"/>
  <c r="AX502" i="38"/>
  <c r="AR502" i="38"/>
  <c r="AD502" i="38"/>
  <c r="AC522" i="38"/>
  <c r="O522" i="38"/>
  <c r="AA522" i="38"/>
  <c r="AW522" i="38"/>
  <c r="Q522" i="38"/>
  <c r="W522" i="38"/>
  <c r="BA522" i="38"/>
  <c r="U522" i="38"/>
  <c r="AY522" i="38"/>
  <c r="S522" i="38"/>
  <c r="AM522" i="38"/>
  <c r="I522" i="38"/>
  <c r="G522" i="38"/>
  <c r="AS522" i="38"/>
  <c r="AI522" i="38"/>
  <c r="Y522" i="38"/>
  <c r="AZ522" i="38"/>
  <c r="H522" i="38"/>
  <c r="AB522" i="38"/>
  <c r="R522" i="38"/>
  <c r="AF522" i="38"/>
  <c r="Z522" i="38"/>
  <c r="M522" i="38"/>
  <c r="K522" i="38"/>
  <c r="AU522" i="38"/>
  <c r="V522" i="38"/>
  <c r="X522" i="38"/>
  <c r="AR522" i="38"/>
  <c r="AX522" i="38"/>
  <c r="AV522" i="38"/>
  <c r="AN522" i="38"/>
  <c r="E522" i="38"/>
  <c r="AE522" i="38"/>
  <c r="AK522" i="38"/>
  <c r="T522" i="38"/>
  <c r="BB522" i="38"/>
  <c r="AD522" i="38"/>
  <c r="F522" i="38"/>
  <c r="J522" i="38"/>
  <c r="N522" i="38"/>
  <c r="AP522" i="38"/>
  <c r="AQ522" i="38"/>
  <c r="AO522" i="38"/>
  <c r="AG522" i="38"/>
  <c r="BE522" i="38"/>
  <c r="AJ522" i="38"/>
  <c r="AH522" i="38"/>
  <c r="L522" i="38"/>
  <c r="AL522" i="38"/>
  <c r="P522" i="38"/>
  <c r="AT522" i="38"/>
  <c r="AS499" i="38"/>
  <c r="O499" i="38"/>
  <c r="AO499" i="38"/>
  <c r="E499" i="38"/>
  <c r="AW499" i="38"/>
  <c r="U499" i="38"/>
  <c r="AQ499" i="38"/>
  <c r="S499" i="38"/>
  <c r="AI499" i="38"/>
  <c r="AU499" i="38"/>
  <c r="AM499" i="38"/>
  <c r="Y499" i="38"/>
  <c r="BE499" i="38"/>
  <c r="AC499" i="38"/>
  <c r="AK499" i="38"/>
  <c r="AA499" i="38"/>
  <c r="AE499" i="38"/>
  <c r="AG499" i="38"/>
  <c r="K499" i="38"/>
  <c r="BA499" i="38"/>
  <c r="I499" i="38"/>
  <c r="AY499" i="38"/>
  <c r="G499" i="38"/>
  <c r="W499" i="38"/>
  <c r="M499" i="38"/>
  <c r="Q499" i="38"/>
  <c r="N499" i="38"/>
  <c r="AF499" i="38"/>
  <c r="AP499" i="38"/>
  <c r="AX499" i="38"/>
  <c r="V499" i="38"/>
  <c r="AD499" i="38"/>
  <c r="F499" i="38"/>
  <c r="T499" i="38"/>
  <c r="BB499" i="38"/>
  <c r="P499" i="38"/>
  <c r="X499" i="38"/>
  <c r="L499" i="38"/>
  <c r="Z499" i="38"/>
  <c r="AV499" i="38"/>
  <c r="AZ499" i="38"/>
  <c r="AR499" i="38"/>
  <c r="AL499" i="38"/>
  <c r="AT499" i="38"/>
  <c r="AH499" i="38"/>
  <c r="R499" i="38"/>
  <c r="AJ499" i="38"/>
  <c r="AN499" i="38"/>
  <c r="AB499" i="38"/>
  <c r="J499" i="38"/>
  <c r="H499" i="38"/>
  <c r="W540" i="38"/>
  <c r="AS540" i="38"/>
  <c r="M540" i="38"/>
  <c r="AI540" i="38"/>
  <c r="AO540" i="38"/>
  <c r="AW540" i="38"/>
  <c r="AB540" i="38"/>
  <c r="AD540" i="38"/>
  <c r="Z540" i="38"/>
  <c r="AJ540" i="38"/>
  <c r="AT540" i="38"/>
  <c r="AN540" i="38"/>
  <c r="AU540" i="38"/>
  <c r="O540" i="38"/>
  <c r="AK540" i="38"/>
  <c r="E540" i="38"/>
  <c r="AA540" i="38"/>
  <c r="I540" i="38"/>
  <c r="Q540" i="38"/>
  <c r="AR540" i="38"/>
  <c r="P540" i="38"/>
  <c r="F540" i="38"/>
  <c r="AZ540" i="38"/>
  <c r="X540" i="38"/>
  <c r="BB540" i="38"/>
  <c r="AM540" i="38"/>
  <c r="G540" i="38"/>
  <c r="AC540" i="38"/>
  <c r="AY540" i="38"/>
  <c r="S540" i="38"/>
  <c r="AG540" i="38"/>
  <c r="BE540" i="38"/>
  <c r="R540" i="38"/>
  <c r="AF540" i="38"/>
  <c r="AL540" i="38"/>
  <c r="AH540" i="38"/>
  <c r="V540" i="38"/>
  <c r="J540" i="38"/>
  <c r="U540" i="38"/>
  <c r="L540" i="38"/>
  <c r="N540" i="38"/>
  <c r="AQ540" i="38"/>
  <c r="AX540" i="38"/>
  <c r="H540" i="38"/>
  <c r="AE540" i="38"/>
  <c r="K540" i="38"/>
  <c r="AV540" i="38"/>
  <c r="AP540" i="38"/>
  <c r="BA540" i="38"/>
  <c r="Y540" i="38"/>
  <c r="T540" i="38"/>
  <c r="BE543" i="38"/>
  <c r="AO543" i="38"/>
  <c r="K543" i="38"/>
  <c r="Y543" i="38"/>
  <c r="AK543" i="38"/>
  <c r="G543" i="38"/>
  <c r="M543" i="38"/>
  <c r="R543" i="38"/>
  <c r="AV543" i="38"/>
  <c r="AN543" i="38"/>
  <c r="BB543" i="38"/>
  <c r="AZ543" i="38"/>
  <c r="L543" i="38"/>
  <c r="H543" i="38"/>
  <c r="AG543" i="38"/>
  <c r="AW543" i="38"/>
  <c r="Q543" i="38"/>
  <c r="AE543" i="38"/>
  <c r="BA543" i="38"/>
  <c r="AI543" i="38"/>
  <c r="AH543" i="38"/>
  <c r="AJ543" i="38"/>
  <c r="F543" i="38"/>
  <c r="X543" i="38"/>
  <c r="J543" i="38"/>
  <c r="AF543" i="38"/>
  <c r="AA543" i="38"/>
  <c r="AM543" i="38"/>
  <c r="I543" i="38"/>
  <c r="W543" i="38"/>
  <c r="U543" i="38"/>
  <c r="E543" i="38"/>
  <c r="AX543" i="38"/>
  <c r="N543" i="38"/>
  <c r="V543" i="38"/>
  <c r="AB543" i="38"/>
  <c r="Z543" i="38"/>
  <c r="T543" i="38"/>
  <c r="AY543" i="38"/>
  <c r="S543" i="38"/>
  <c r="AQ543" i="38"/>
  <c r="AU543" i="38"/>
  <c r="O543" i="38"/>
  <c r="AS543" i="38"/>
  <c r="AC543" i="38"/>
  <c r="P543" i="38"/>
  <c r="AT543" i="38"/>
  <c r="AL543" i="38"/>
  <c r="AR543" i="38"/>
  <c r="AP543" i="38"/>
  <c r="AD543" i="38"/>
  <c r="BE533" i="38"/>
  <c r="O533" i="38"/>
  <c r="AK533" i="38"/>
  <c r="AC533" i="38"/>
  <c r="S533" i="38"/>
  <c r="AQ533" i="38"/>
  <c r="AY533" i="38"/>
  <c r="X533" i="38"/>
  <c r="P533" i="38"/>
  <c r="BB533" i="38"/>
  <c r="AD533" i="38"/>
  <c r="Z533" i="38"/>
  <c r="AB533" i="38"/>
  <c r="AW533" i="38"/>
  <c r="AA533" i="38"/>
  <c r="U533" i="38"/>
  <c r="BA533" i="38"/>
  <c r="AI533" i="38"/>
  <c r="I533" i="38"/>
  <c r="R533" i="38"/>
  <c r="L533" i="38"/>
  <c r="F533" i="38"/>
  <c r="AF533" i="38"/>
  <c r="AJ533" i="38"/>
  <c r="AP533" i="38"/>
  <c r="AT533" i="38"/>
  <c r="AO533" i="38"/>
  <c r="G533" i="38"/>
  <c r="AM533" i="38"/>
  <c r="AS533" i="38"/>
  <c r="K533" i="38"/>
  <c r="Y533" i="38"/>
  <c r="AH533" i="38"/>
  <c r="AR533" i="38"/>
  <c r="V533" i="38"/>
  <c r="T533" i="38"/>
  <c r="AE533" i="38"/>
  <c r="H533" i="38"/>
  <c r="AV533" i="38"/>
  <c r="W533" i="38"/>
  <c r="E533" i="38"/>
  <c r="AL533" i="38"/>
  <c r="AU533" i="38"/>
  <c r="Q533" i="38"/>
  <c r="AZ533" i="38"/>
  <c r="M533" i="38"/>
  <c r="AX533" i="38"/>
  <c r="J533" i="38"/>
  <c r="AG533" i="38"/>
  <c r="N533" i="38"/>
  <c r="AN533" i="38"/>
  <c r="AM509" i="38"/>
  <c r="K509" i="38"/>
  <c r="AS509" i="38"/>
  <c r="E509" i="38"/>
  <c r="AW509" i="38"/>
  <c r="S509" i="38"/>
  <c r="AE509" i="38"/>
  <c r="AY509" i="38"/>
  <c r="AK509" i="38"/>
  <c r="M509" i="38"/>
  <c r="AQ509" i="38"/>
  <c r="G509" i="38"/>
  <c r="W509" i="38"/>
  <c r="I509" i="38"/>
  <c r="AC509" i="38"/>
  <c r="AO509" i="38"/>
  <c r="AI509" i="38"/>
  <c r="AG509" i="38"/>
  <c r="AU509" i="38"/>
  <c r="O509" i="38"/>
  <c r="BA509" i="38"/>
  <c r="U509" i="38"/>
  <c r="Y509" i="38"/>
  <c r="AA509" i="38"/>
  <c r="Q509" i="38"/>
  <c r="BE509" i="38"/>
  <c r="AX509" i="38"/>
  <c r="F509" i="38"/>
  <c r="AF509" i="38"/>
  <c r="Z509" i="38"/>
  <c r="AB509" i="38"/>
  <c r="P509" i="38"/>
  <c r="X509" i="38"/>
  <c r="V509" i="38"/>
  <c r="T509" i="38"/>
  <c r="AP509" i="38"/>
  <c r="N509" i="38"/>
  <c r="AV509" i="38"/>
  <c r="R509" i="38"/>
  <c r="L509" i="38"/>
  <c r="AL509" i="38"/>
  <c r="AZ509" i="38"/>
  <c r="H509" i="38"/>
  <c r="AD509" i="38"/>
  <c r="AJ509" i="38"/>
  <c r="AH509" i="38"/>
  <c r="AR509" i="38"/>
  <c r="BB509" i="38"/>
  <c r="J509" i="38"/>
  <c r="AN509" i="38"/>
  <c r="AT509" i="38"/>
  <c r="BE547" i="38"/>
  <c r="AK547" i="38"/>
  <c r="Q547" i="38"/>
  <c r="AC547" i="38"/>
  <c r="AY547" i="38"/>
  <c r="G547" i="38"/>
  <c r="AM547" i="38"/>
  <c r="R547" i="38"/>
  <c r="T547" i="38"/>
  <c r="AL547" i="38"/>
  <c r="AJ547" i="38"/>
  <c r="H547" i="38"/>
  <c r="AV547" i="38"/>
  <c r="AT547" i="38"/>
  <c r="AE547" i="38"/>
  <c r="BA547" i="38"/>
  <c r="I547" i="38"/>
  <c r="AO547" i="38"/>
  <c r="W547" i="38"/>
  <c r="O547" i="38"/>
  <c r="AH547" i="38"/>
  <c r="AB547" i="38"/>
  <c r="BB547" i="38"/>
  <c r="J547" i="38"/>
  <c r="AN547" i="38"/>
  <c r="P547" i="38"/>
  <c r="K547" i="38"/>
  <c r="AS547" i="38"/>
  <c r="U547" i="38"/>
  <c r="AI547" i="38"/>
  <c r="AW547" i="38"/>
  <c r="AG547" i="38"/>
  <c r="AX547" i="38"/>
  <c r="F547" i="38"/>
  <c r="AF547" i="38"/>
  <c r="Z547" i="38"/>
  <c r="L547" i="38"/>
  <c r="AD547" i="38"/>
  <c r="AU547" i="38"/>
  <c r="E547" i="38"/>
  <c r="AQ547" i="38"/>
  <c r="Y547" i="38"/>
  <c r="AA547" i="38"/>
  <c r="S547" i="38"/>
  <c r="M547" i="38"/>
  <c r="X547" i="38"/>
  <c r="V547" i="38"/>
  <c r="AZ547" i="38"/>
  <c r="AP547" i="38"/>
  <c r="N547" i="38"/>
  <c r="AR547" i="38"/>
  <c r="W513" i="38"/>
  <c r="Q513" i="38"/>
  <c r="AC513" i="38"/>
  <c r="AU513" i="38"/>
  <c r="O513" i="38"/>
  <c r="BA513" i="38"/>
  <c r="AO513" i="38"/>
  <c r="M513" i="38"/>
  <c r="AQ513" i="38"/>
  <c r="K513" i="38"/>
  <c r="F513" i="38"/>
  <c r="AF513" i="38"/>
  <c r="Z513" i="38"/>
  <c r="AB513" i="38"/>
  <c r="P513" i="38"/>
  <c r="AH513" i="38"/>
  <c r="AR513" i="38"/>
  <c r="AM513" i="38"/>
  <c r="AS513" i="38"/>
  <c r="E513" i="38"/>
  <c r="AI513" i="38"/>
  <c r="AW513" i="38"/>
  <c r="V513" i="38"/>
  <c r="T513" i="38"/>
  <c r="AP513" i="38"/>
  <c r="N513" i="38"/>
  <c r="AV513" i="38"/>
  <c r="AX513" i="38"/>
  <c r="AE513" i="38"/>
  <c r="AK513" i="38"/>
  <c r="Y513" i="38"/>
  <c r="AA513" i="38"/>
  <c r="AG513" i="38"/>
  <c r="BE513" i="38"/>
  <c r="AL513" i="38"/>
  <c r="AZ513" i="38"/>
  <c r="H513" i="38"/>
  <c r="AD513" i="38"/>
  <c r="AJ513" i="38"/>
  <c r="X513" i="38"/>
  <c r="G513" i="38"/>
  <c r="U513" i="38"/>
  <c r="AY513" i="38"/>
  <c r="S513" i="38"/>
  <c r="I513" i="38"/>
  <c r="BB513" i="38"/>
  <c r="J513" i="38"/>
  <c r="AN513" i="38"/>
  <c r="AT513" i="38"/>
  <c r="R513" i="38"/>
  <c r="L513" i="38"/>
  <c r="BE545" i="38"/>
  <c r="Y545" i="38"/>
  <c r="AM545" i="38"/>
  <c r="G545" i="38"/>
  <c r="AC545" i="38"/>
  <c r="AA545" i="38"/>
  <c r="K545" i="38"/>
  <c r="AX545" i="38"/>
  <c r="N545" i="38"/>
  <c r="AL545" i="38"/>
  <c r="AF545" i="38"/>
  <c r="Z545" i="38"/>
  <c r="AV545" i="38"/>
  <c r="AW545" i="38"/>
  <c r="Q545" i="38"/>
  <c r="AE545" i="38"/>
  <c r="AY545" i="38"/>
  <c r="U545" i="38"/>
  <c r="BA545" i="38"/>
  <c r="AI545" i="38"/>
  <c r="AB545" i="38"/>
  <c r="T545" i="38"/>
  <c r="BB545" i="38"/>
  <c r="AD545" i="38"/>
  <c r="AP545" i="38"/>
  <c r="AT545" i="38"/>
  <c r="AO545" i="38"/>
  <c r="I545" i="38"/>
  <c r="W545" i="38"/>
  <c r="AS545" i="38"/>
  <c r="M545" i="38"/>
  <c r="S545" i="38"/>
  <c r="R545" i="38"/>
  <c r="X545" i="38"/>
  <c r="F545" i="38"/>
  <c r="AJ545" i="38"/>
  <c r="AZ545" i="38"/>
  <c r="L545" i="38"/>
  <c r="H545" i="38"/>
  <c r="O545" i="38"/>
  <c r="AH545" i="38"/>
  <c r="J545" i="38"/>
  <c r="AK545" i="38"/>
  <c r="AN545" i="38"/>
  <c r="AR545" i="38"/>
  <c r="AG545" i="38"/>
  <c r="E545" i="38"/>
  <c r="V545" i="38"/>
  <c r="AU545" i="38"/>
  <c r="AQ545" i="38"/>
  <c r="P545" i="38"/>
  <c r="U501" i="38"/>
  <c r="AU501" i="38"/>
  <c r="AI501" i="38"/>
  <c r="W501" i="38"/>
  <c r="Y501" i="38"/>
  <c r="AM501" i="38"/>
  <c r="BA501" i="38"/>
  <c r="AG501" i="38"/>
  <c r="O501" i="38"/>
  <c r="S501" i="38"/>
  <c r="G501" i="38"/>
  <c r="Q501" i="38"/>
  <c r="AE501" i="38"/>
  <c r="AS501" i="38"/>
  <c r="M501" i="38"/>
  <c r="AW501" i="38"/>
  <c r="AA501" i="38"/>
  <c r="AY501" i="38"/>
  <c r="AC501" i="38"/>
  <c r="BE501" i="38"/>
  <c r="AO501" i="38"/>
  <c r="E501" i="38"/>
  <c r="AQ501" i="38"/>
  <c r="K501" i="38"/>
  <c r="AK501" i="38"/>
  <c r="I501" i="38"/>
  <c r="X501" i="38"/>
  <c r="AT501" i="38"/>
  <c r="BB501" i="38"/>
  <c r="AZ501" i="38"/>
  <c r="AJ501" i="38"/>
  <c r="AB501" i="38"/>
  <c r="T501" i="38"/>
  <c r="L501" i="38"/>
  <c r="Z501" i="38"/>
  <c r="N501" i="38"/>
  <c r="AL501" i="38"/>
  <c r="H501" i="38"/>
  <c r="J501" i="38"/>
  <c r="V501" i="38"/>
  <c r="R501" i="38"/>
  <c r="P501" i="38"/>
  <c r="F501" i="38"/>
  <c r="AX501" i="38"/>
  <c r="AP501" i="38"/>
  <c r="AH501" i="38"/>
  <c r="AV501" i="38"/>
  <c r="AR501" i="38"/>
  <c r="AF501" i="38"/>
  <c r="AN501" i="38"/>
  <c r="AD501" i="38"/>
  <c r="AK559" i="38"/>
  <c r="G559" i="38"/>
  <c r="AC559" i="38"/>
  <c r="AY559" i="38"/>
  <c r="S559" i="38"/>
  <c r="AM559" i="38"/>
  <c r="Z559" i="38"/>
  <c r="AZ559" i="38"/>
  <c r="T559" i="38"/>
  <c r="AT559" i="38"/>
  <c r="R559" i="38"/>
  <c r="AB559" i="38"/>
  <c r="AF559" i="38"/>
  <c r="AE559" i="38"/>
  <c r="BA559" i="38"/>
  <c r="U559" i="38"/>
  <c r="AO559" i="38"/>
  <c r="K559" i="38"/>
  <c r="I559" i="38"/>
  <c r="AP559" i="38"/>
  <c r="Y559" i="38"/>
  <c r="AR559" i="38"/>
  <c r="P559" i="38"/>
  <c r="AH559" i="38"/>
  <c r="AJ559" i="38"/>
  <c r="W559" i="38"/>
  <c r="AS559" i="38"/>
  <c r="M559" i="38"/>
  <c r="AI559" i="38"/>
  <c r="AW559" i="38"/>
  <c r="AG559" i="38"/>
  <c r="H559" i="38"/>
  <c r="V559" i="38"/>
  <c r="N559" i="38"/>
  <c r="AV559" i="38"/>
  <c r="AX559" i="38"/>
  <c r="F559" i="38"/>
  <c r="AU559" i="38"/>
  <c r="AA559" i="38"/>
  <c r="BB559" i="38"/>
  <c r="AL559" i="38"/>
  <c r="O559" i="38"/>
  <c r="Q559" i="38"/>
  <c r="AD559" i="38"/>
  <c r="AQ559" i="38"/>
  <c r="J559" i="38"/>
  <c r="L559" i="38"/>
  <c r="E559" i="38"/>
  <c r="AN559" i="38"/>
  <c r="X559" i="38"/>
  <c r="BE559" i="38"/>
  <c r="Y536" i="38"/>
  <c r="AM536" i="38"/>
  <c r="G536" i="38"/>
  <c r="AC536" i="38"/>
  <c r="AI536" i="38"/>
  <c r="AQ536" i="38"/>
  <c r="X536" i="38"/>
  <c r="V536" i="38"/>
  <c r="L536" i="38"/>
  <c r="AX536" i="38"/>
  <c r="P536" i="38"/>
  <c r="F536" i="38"/>
  <c r="AW536" i="38"/>
  <c r="Q536" i="38"/>
  <c r="AE536" i="38"/>
  <c r="BA536" i="38"/>
  <c r="U536" i="38"/>
  <c r="AA536" i="38"/>
  <c r="BE536" i="38"/>
  <c r="AN536" i="38"/>
  <c r="BB536" i="38"/>
  <c r="AB536" i="38"/>
  <c r="AD536" i="38"/>
  <c r="AF536" i="38"/>
  <c r="AL536" i="38"/>
  <c r="AO536" i="38"/>
  <c r="I536" i="38"/>
  <c r="W536" i="38"/>
  <c r="AS536" i="38"/>
  <c r="M536" i="38"/>
  <c r="AY536" i="38"/>
  <c r="K536" i="38"/>
  <c r="J536" i="38"/>
  <c r="AZ536" i="38"/>
  <c r="AR536" i="38"/>
  <c r="AJ536" i="38"/>
  <c r="AV536" i="38"/>
  <c r="T536" i="38"/>
  <c r="AG536" i="38"/>
  <c r="AU536" i="38"/>
  <c r="O536" i="38"/>
  <c r="AK536" i="38"/>
  <c r="E536" i="38"/>
  <c r="S536" i="38"/>
  <c r="H536" i="38"/>
  <c r="AP536" i="38"/>
  <c r="N536" i="38"/>
  <c r="R536" i="38"/>
  <c r="AT536" i="38"/>
  <c r="Z536" i="38"/>
  <c r="AH536" i="38"/>
  <c r="BE558" i="38"/>
  <c r="AK558" i="38"/>
  <c r="E558" i="38"/>
  <c r="AA558" i="38"/>
  <c r="AO558" i="38"/>
  <c r="I558" i="38"/>
  <c r="G558" i="38"/>
  <c r="AB558" i="38"/>
  <c r="AL558" i="38"/>
  <c r="Z558" i="38"/>
  <c r="AJ558" i="38"/>
  <c r="AD558" i="38"/>
  <c r="H558" i="38"/>
  <c r="AC558" i="38"/>
  <c r="BA558" i="38"/>
  <c r="S558" i="38"/>
  <c r="AG558" i="38"/>
  <c r="AQ558" i="38"/>
  <c r="AE558" i="38"/>
  <c r="AR558" i="38"/>
  <c r="P558" i="38"/>
  <c r="N558" i="38"/>
  <c r="AZ558" i="38"/>
  <c r="AN558" i="38"/>
  <c r="AP558" i="38"/>
  <c r="AY558" i="38"/>
  <c r="U558" i="38"/>
  <c r="AU558" i="38"/>
  <c r="K558" i="38"/>
  <c r="Y558" i="38"/>
  <c r="O558" i="38"/>
  <c r="W558" i="38"/>
  <c r="R558" i="38"/>
  <c r="AF558" i="38"/>
  <c r="BB558" i="38"/>
  <c r="AH558" i="38"/>
  <c r="V558" i="38"/>
  <c r="X558" i="38"/>
  <c r="AS558" i="38"/>
  <c r="M558" i="38"/>
  <c r="AI558" i="38"/>
  <c r="AW558" i="38"/>
  <c r="Q558" i="38"/>
  <c r="AM558" i="38"/>
  <c r="L558" i="38"/>
  <c r="AX558" i="38"/>
  <c r="AV558" i="38"/>
  <c r="T558" i="38"/>
  <c r="AT558" i="38"/>
  <c r="J558" i="38"/>
  <c r="F558" i="38"/>
  <c r="AE514" i="38"/>
  <c r="BA514" i="38"/>
  <c r="U514" i="38"/>
  <c r="AG514" i="38"/>
  <c r="AI514" i="38"/>
  <c r="AY514" i="38"/>
  <c r="W514" i="38"/>
  <c r="AU514" i="38"/>
  <c r="M514" i="38"/>
  <c r="Q514" i="38"/>
  <c r="AA514" i="38"/>
  <c r="Y514" i="38"/>
  <c r="AQ514" i="38"/>
  <c r="O514" i="38"/>
  <c r="AK514" i="38"/>
  <c r="E514" i="38"/>
  <c r="AW514" i="38"/>
  <c r="S514" i="38"/>
  <c r="I514" i="38"/>
  <c r="AM514" i="38"/>
  <c r="G514" i="38"/>
  <c r="AC514" i="38"/>
  <c r="AO514" i="38"/>
  <c r="AS514" i="38"/>
  <c r="K514" i="38"/>
  <c r="BE514" i="38"/>
  <c r="P514" i="38"/>
  <c r="AT514" i="38"/>
  <c r="AZ514" i="38"/>
  <c r="H514" i="38"/>
  <c r="J514" i="38"/>
  <c r="AR514" i="38"/>
  <c r="AX514" i="38"/>
  <c r="AF514" i="38"/>
  <c r="Z514" i="38"/>
  <c r="V514" i="38"/>
  <c r="X514" i="38"/>
  <c r="AP514" i="38"/>
  <c r="F514" i="38"/>
  <c r="T514" i="38"/>
  <c r="AN514" i="38"/>
  <c r="AL514" i="38"/>
  <c r="AJ514" i="38"/>
  <c r="AD514" i="38"/>
  <c r="R514" i="38"/>
  <c r="AV514" i="38"/>
  <c r="BB514" i="38"/>
  <c r="L514" i="38"/>
  <c r="N514" i="38"/>
  <c r="AH514" i="38"/>
  <c r="AB514" i="38"/>
  <c r="AA503" i="38"/>
  <c r="AO503" i="38"/>
  <c r="Q503" i="38"/>
  <c r="E503" i="38"/>
  <c r="K503" i="38"/>
  <c r="AC503" i="38"/>
  <c r="AY503" i="38"/>
  <c r="G503" i="38"/>
  <c r="AG503" i="38"/>
  <c r="BA503" i="38"/>
  <c r="AU503" i="38"/>
  <c r="W503" i="38"/>
  <c r="U503" i="38"/>
  <c r="AQ503" i="38"/>
  <c r="S503" i="38"/>
  <c r="M503" i="38"/>
  <c r="AK503" i="38"/>
  <c r="AM503" i="38"/>
  <c r="O503" i="38"/>
  <c r="AI503" i="38"/>
  <c r="AW503" i="38"/>
  <c r="Y503" i="38"/>
  <c r="I503" i="38"/>
  <c r="AE503" i="38"/>
  <c r="AS503" i="38"/>
  <c r="BE503" i="38"/>
  <c r="AL503" i="38"/>
  <c r="AN503" i="38"/>
  <c r="AX503" i="38"/>
  <c r="AP503" i="38"/>
  <c r="H503" i="38"/>
  <c r="AH503" i="38"/>
  <c r="N503" i="38"/>
  <c r="AF503" i="38"/>
  <c r="AJ503" i="38"/>
  <c r="X503" i="38"/>
  <c r="P503" i="38"/>
  <c r="AD503" i="38"/>
  <c r="AR503" i="38"/>
  <c r="J503" i="38"/>
  <c r="AB503" i="38"/>
  <c r="F503" i="38"/>
  <c r="AT503" i="38"/>
  <c r="BB503" i="38"/>
  <c r="Z503" i="38"/>
  <c r="AZ503" i="38"/>
  <c r="R503" i="38"/>
  <c r="AV503" i="38"/>
  <c r="T503" i="38"/>
  <c r="L503" i="38"/>
  <c r="V503" i="38"/>
  <c r="AM525" i="38"/>
  <c r="M525" i="38"/>
  <c r="AC525" i="38"/>
  <c r="BA525" i="38"/>
  <c r="S525" i="38"/>
  <c r="AU525" i="38"/>
  <c r="AY525" i="38"/>
  <c r="E525" i="38"/>
  <c r="AA525" i="38"/>
  <c r="AW525" i="38"/>
  <c r="R525" i="38"/>
  <c r="L525" i="38"/>
  <c r="AL525" i="38"/>
  <c r="AZ525" i="38"/>
  <c r="H525" i="38"/>
  <c r="N525" i="38"/>
  <c r="AT525" i="38"/>
  <c r="AE525" i="38"/>
  <c r="AS525" i="38"/>
  <c r="G525" i="38"/>
  <c r="I525" i="38"/>
  <c r="Q525" i="38"/>
  <c r="AH525" i="38"/>
  <c r="AR525" i="38"/>
  <c r="BB525" i="38"/>
  <c r="J525" i="38"/>
  <c r="AN525" i="38"/>
  <c r="AV525" i="38"/>
  <c r="W525" i="38"/>
  <c r="AK525" i="38"/>
  <c r="AQ525" i="38"/>
  <c r="AG525" i="38"/>
  <c r="AO525" i="38"/>
  <c r="AX525" i="38"/>
  <c r="F525" i="38"/>
  <c r="AF525" i="38"/>
  <c r="Z525" i="38"/>
  <c r="AB525" i="38"/>
  <c r="AD525" i="38"/>
  <c r="O525" i="38"/>
  <c r="U525" i="38"/>
  <c r="AI525" i="38"/>
  <c r="Y525" i="38"/>
  <c r="K525" i="38"/>
  <c r="X525" i="38"/>
  <c r="V525" i="38"/>
  <c r="T525" i="38"/>
  <c r="AP525" i="38"/>
  <c r="P525" i="38"/>
  <c r="AJ525" i="38"/>
  <c r="BE525" i="38"/>
  <c r="BA518" i="38"/>
  <c r="U518" i="38"/>
  <c r="G518" i="38"/>
  <c r="AA518" i="38"/>
  <c r="O518" i="38"/>
  <c r="Y518" i="38"/>
  <c r="W518" i="38"/>
  <c r="AU518" i="38"/>
  <c r="M518" i="38"/>
  <c r="AY518" i="38"/>
  <c r="S518" i="38"/>
  <c r="AW518" i="38"/>
  <c r="Q518" i="38"/>
  <c r="AC518" i="38"/>
  <c r="AI518" i="38"/>
  <c r="AG518" i="38"/>
  <c r="N518" i="38"/>
  <c r="AJ518" i="38"/>
  <c r="AH518" i="38"/>
  <c r="AD518" i="38"/>
  <c r="AB518" i="38"/>
  <c r="R518" i="38"/>
  <c r="E518" i="38"/>
  <c r="K518" i="38"/>
  <c r="I518" i="38"/>
  <c r="P518" i="38"/>
  <c r="AT518" i="38"/>
  <c r="AZ518" i="38"/>
  <c r="H518" i="38"/>
  <c r="J518" i="38"/>
  <c r="AR518" i="38"/>
  <c r="AX518" i="38"/>
  <c r="AE518" i="38"/>
  <c r="AM518" i="38"/>
  <c r="AQ518" i="38"/>
  <c r="BE518" i="38"/>
  <c r="AF518" i="38"/>
  <c r="Z518" i="38"/>
  <c r="V518" i="38"/>
  <c r="X518" i="38"/>
  <c r="AP518" i="38"/>
  <c r="F518" i="38"/>
  <c r="AK518" i="38"/>
  <c r="AS518" i="38"/>
  <c r="AO518" i="38"/>
  <c r="AV518" i="38"/>
  <c r="T518" i="38"/>
  <c r="BB518" i="38"/>
  <c r="AN518" i="38"/>
  <c r="L518" i="38"/>
  <c r="AL518" i="38"/>
  <c r="AQ521" i="38"/>
  <c r="K521" i="38"/>
  <c r="AO521" i="38"/>
  <c r="I521" i="38"/>
  <c r="AM521" i="38"/>
  <c r="G521" i="38"/>
  <c r="AI521" i="38"/>
  <c r="AS521" i="38"/>
  <c r="AG521" i="38"/>
  <c r="W521" i="38"/>
  <c r="Y521" i="38"/>
  <c r="BA521" i="38"/>
  <c r="U521" i="38"/>
  <c r="E521" i="38"/>
  <c r="S521" i="38"/>
  <c r="M521" i="38"/>
  <c r="Q521" i="38"/>
  <c r="AK521" i="38"/>
  <c r="AY521" i="38"/>
  <c r="AE521" i="38"/>
  <c r="AW521" i="38"/>
  <c r="AC521" i="38"/>
  <c r="AU521" i="38"/>
  <c r="AA521" i="38"/>
  <c r="O521" i="38"/>
  <c r="H521" i="38"/>
  <c r="AD521" i="38"/>
  <c r="AJ521" i="38"/>
  <c r="X521" i="38"/>
  <c r="V521" i="38"/>
  <c r="T521" i="38"/>
  <c r="J521" i="38"/>
  <c r="AN521" i="38"/>
  <c r="AT521" i="38"/>
  <c r="R521" i="38"/>
  <c r="L521" i="38"/>
  <c r="AL521" i="38"/>
  <c r="AZ521" i="38"/>
  <c r="BE521" i="38"/>
  <c r="Z521" i="38"/>
  <c r="AB521" i="38"/>
  <c r="P521" i="38"/>
  <c r="AH521" i="38"/>
  <c r="AR521" i="38"/>
  <c r="BB521" i="38"/>
  <c r="AP521" i="38"/>
  <c r="N521" i="38"/>
  <c r="AV521" i="38"/>
  <c r="AX521" i="38"/>
  <c r="F521" i="38"/>
  <c r="AF521" i="38"/>
  <c r="BE532" i="38"/>
  <c r="AM532" i="38"/>
  <c r="G532" i="38"/>
  <c r="AA532" i="38"/>
  <c r="AG532" i="38"/>
  <c r="M532" i="38"/>
  <c r="BA532" i="38"/>
  <c r="P532" i="38"/>
  <c r="F532" i="38"/>
  <c r="AN532" i="38"/>
  <c r="BB532" i="38"/>
  <c r="AZ532" i="38"/>
  <c r="N532" i="38"/>
  <c r="T532" i="38"/>
  <c r="AE532" i="38"/>
  <c r="AY532" i="38"/>
  <c r="S532" i="38"/>
  <c r="Q532" i="38"/>
  <c r="AO532" i="38"/>
  <c r="AK532" i="38"/>
  <c r="AF532" i="38"/>
  <c r="AL532" i="38"/>
  <c r="J532" i="38"/>
  <c r="AB532" i="38"/>
  <c r="AJ532" i="38"/>
  <c r="L532" i="38"/>
  <c r="W532" i="38"/>
  <c r="AQ532" i="38"/>
  <c r="K532" i="38"/>
  <c r="AS532" i="38"/>
  <c r="Y532" i="38"/>
  <c r="U532" i="38"/>
  <c r="AV532" i="38"/>
  <c r="H532" i="38"/>
  <c r="AP532" i="38"/>
  <c r="R532" i="38"/>
  <c r="AH532" i="38"/>
  <c r="AR532" i="38"/>
  <c r="AU532" i="38"/>
  <c r="O532" i="38"/>
  <c r="AI532" i="38"/>
  <c r="AW532" i="38"/>
  <c r="AC532" i="38"/>
  <c r="I532" i="38"/>
  <c r="E532" i="38"/>
  <c r="Z532" i="38"/>
  <c r="X532" i="38"/>
  <c r="V532" i="38"/>
  <c r="AD532" i="38"/>
  <c r="AT532" i="38"/>
  <c r="AX532" i="38"/>
  <c r="AK510" i="38"/>
  <c r="G510" i="38"/>
  <c r="AS510" i="38"/>
  <c r="M510" i="38"/>
  <c r="AY510" i="38"/>
  <c r="S510" i="38"/>
  <c r="AE510" i="38"/>
  <c r="AW510" i="38"/>
  <c r="AI510" i="38"/>
  <c r="E510" i="38"/>
  <c r="AO510" i="38"/>
  <c r="K510" i="38"/>
  <c r="W510" i="38"/>
  <c r="Y510" i="38"/>
  <c r="AC510" i="38"/>
  <c r="AM510" i="38"/>
  <c r="AG510" i="38"/>
  <c r="AU510" i="38"/>
  <c r="AQ510" i="38"/>
  <c r="O510" i="38"/>
  <c r="BA510" i="38"/>
  <c r="U510" i="38"/>
  <c r="Q510" i="38"/>
  <c r="AA510" i="38"/>
  <c r="I510" i="38"/>
  <c r="AV510" i="38"/>
  <c r="T510" i="38"/>
  <c r="BB510" i="38"/>
  <c r="AN510" i="38"/>
  <c r="L510" i="38"/>
  <c r="AL510" i="38"/>
  <c r="BE510" i="38"/>
  <c r="N510" i="38"/>
  <c r="AJ510" i="38"/>
  <c r="AH510" i="38"/>
  <c r="AD510" i="38"/>
  <c r="AB510" i="38"/>
  <c r="R510" i="38"/>
  <c r="P510" i="38"/>
  <c r="AT510" i="38"/>
  <c r="AZ510" i="38"/>
  <c r="H510" i="38"/>
  <c r="J510" i="38"/>
  <c r="AR510" i="38"/>
  <c r="AX510" i="38"/>
  <c r="AF510" i="38"/>
  <c r="Z510" i="38"/>
  <c r="V510" i="38"/>
  <c r="X510" i="38"/>
  <c r="AP510" i="38"/>
  <c r="F510" i="38"/>
  <c r="AW544" i="38"/>
  <c r="Q544" i="38"/>
  <c r="AE544" i="38"/>
  <c r="BA544" i="38"/>
  <c r="U544" i="38"/>
  <c r="S544" i="38"/>
  <c r="AA544" i="38"/>
  <c r="V544" i="38"/>
  <c r="AJ544" i="38"/>
  <c r="R544" i="38"/>
  <c r="F544" i="38"/>
  <c r="L544" i="38"/>
  <c r="AH544" i="38"/>
  <c r="AO544" i="38"/>
  <c r="I544" i="38"/>
  <c r="W544" i="38"/>
  <c r="AS544" i="38"/>
  <c r="M544" i="38"/>
  <c r="AQ544" i="38"/>
  <c r="P544" i="38"/>
  <c r="BB544" i="38"/>
  <c r="AZ544" i="38"/>
  <c r="H544" i="38"/>
  <c r="AL544" i="38"/>
  <c r="AT544" i="38"/>
  <c r="AR544" i="38"/>
  <c r="AG544" i="38"/>
  <c r="AU544" i="38"/>
  <c r="O544" i="38"/>
  <c r="AK544" i="38"/>
  <c r="E544" i="38"/>
  <c r="K544" i="38"/>
  <c r="AF544" i="38"/>
  <c r="AX544" i="38"/>
  <c r="AD544" i="38"/>
  <c r="X544" i="38"/>
  <c r="AP544" i="38"/>
  <c r="N544" i="38"/>
  <c r="Y544" i="38"/>
  <c r="AM544" i="38"/>
  <c r="G544" i="38"/>
  <c r="AC544" i="38"/>
  <c r="AY544" i="38"/>
  <c r="AI544" i="38"/>
  <c r="AV544" i="38"/>
  <c r="T544" i="38"/>
  <c r="J544" i="38"/>
  <c r="AN544" i="38"/>
  <c r="Z544" i="38"/>
  <c r="AB544" i="38"/>
  <c r="BE544" i="38"/>
  <c r="AA556" i="38"/>
  <c r="AO556" i="38"/>
  <c r="I556" i="38"/>
  <c r="E556" i="38"/>
  <c r="AS556" i="38"/>
  <c r="BE556" i="38"/>
  <c r="AJ556" i="38"/>
  <c r="Z556" i="38"/>
  <c r="F556" i="38"/>
  <c r="L556" i="38"/>
  <c r="AT556" i="38"/>
  <c r="V556" i="38"/>
  <c r="AY556" i="38"/>
  <c r="S556" i="38"/>
  <c r="AG556" i="38"/>
  <c r="BA556" i="38"/>
  <c r="AU556" i="38"/>
  <c r="AC556" i="38"/>
  <c r="AM556" i="38"/>
  <c r="AZ556" i="38"/>
  <c r="H556" i="38"/>
  <c r="AL556" i="38"/>
  <c r="AB556" i="38"/>
  <c r="J556" i="38"/>
  <c r="P556" i="38"/>
  <c r="AQ556" i="38"/>
  <c r="K556" i="38"/>
  <c r="Y556" i="38"/>
  <c r="AK556" i="38"/>
  <c r="AE556" i="38"/>
  <c r="M556" i="38"/>
  <c r="W556" i="38"/>
  <c r="AD556" i="38"/>
  <c r="X556" i="38"/>
  <c r="AX556" i="38"/>
  <c r="AR556" i="38"/>
  <c r="AF556" i="38"/>
  <c r="AV556" i="38"/>
  <c r="Q556" i="38"/>
  <c r="T556" i="38"/>
  <c r="N556" i="38"/>
  <c r="U556" i="38"/>
  <c r="R556" i="38"/>
  <c r="AP556" i="38"/>
  <c r="AI556" i="38"/>
  <c r="O556" i="38"/>
  <c r="AN556" i="38"/>
  <c r="BB556" i="38"/>
  <c r="AW556" i="38"/>
  <c r="G556" i="38"/>
  <c r="AH556" i="38"/>
  <c r="AS528" i="38"/>
  <c r="M528" i="38"/>
  <c r="AI528" i="38"/>
  <c r="AW528" i="38"/>
  <c r="Q528" i="38"/>
  <c r="O528" i="38"/>
  <c r="H528" i="38"/>
  <c r="AP528" i="38"/>
  <c r="L528" i="38"/>
  <c r="AX528" i="38"/>
  <c r="AV528" i="38"/>
  <c r="AH528" i="38"/>
  <c r="AT528" i="38"/>
  <c r="AK528" i="38"/>
  <c r="E528" i="38"/>
  <c r="AA528" i="38"/>
  <c r="AO528" i="38"/>
  <c r="I528" i="38"/>
  <c r="AM528" i="38"/>
  <c r="X528" i="38"/>
  <c r="V528" i="38"/>
  <c r="AB528" i="38"/>
  <c r="AD528" i="38"/>
  <c r="Z528" i="38"/>
  <c r="T528" i="38"/>
  <c r="AZ528" i="38"/>
  <c r="AC528" i="38"/>
  <c r="AY528" i="38"/>
  <c r="S528" i="38"/>
  <c r="AG528" i="38"/>
  <c r="W528" i="38"/>
  <c r="G528" i="38"/>
  <c r="AN528" i="38"/>
  <c r="BB528" i="38"/>
  <c r="AR528" i="38"/>
  <c r="P528" i="38"/>
  <c r="F528" i="38"/>
  <c r="N528" i="38"/>
  <c r="BA528" i="38"/>
  <c r="U528" i="38"/>
  <c r="AQ528" i="38"/>
  <c r="K528" i="38"/>
  <c r="Y528" i="38"/>
  <c r="AU528" i="38"/>
  <c r="AE528" i="38"/>
  <c r="J528" i="38"/>
  <c r="BE528" i="38"/>
  <c r="R528" i="38"/>
  <c r="AF528" i="38"/>
  <c r="AL528" i="38"/>
  <c r="AJ528" i="38"/>
  <c r="W495" i="38"/>
  <c r="BA495" i="38"/>
  <c r="U495" i="38"/>
  <c r="AG495" i="38"/>
  <c r="AI495" i="38"/>
  <c r="AM495" i="38"/>
  <c r="AU495" i="38"/>
  <c r="O495" i="38"/>
  <c r="AS495" i="38"/>
  <c r="M495" i="38"/>
  <c r="I495" i="38"/>
  <c r="AA495" i="38"/>
  <c r="Q495" i="38"/>
  <c r="AK495" i="38"/>
  <c r="G495" i="38"/>
  <c r="AQ495" i="38"/>
  <c r="E495" i="38"/>
  <c r="AY495" i="38"/>
  <c r="S495" i="38"/>
  <c r="AE495" i="38"/>
  <c r="Y495" i="38"/>
  <c r="AC495" i="38"/>
  <c r="AW495" i="38"/>
  <c r="AO495" i="38"/>
  <c r="K495" i="38"/>
  <c r="BE495" i="38"/>
  <c r="N495" i="38"/>
  <c r="AB495" i="38"/>
  <c r="F495" i="38"/>
  <c r="X495" i="38"/>
  <c r="AF495" i="38"/>
  <c r="H495" i="38"/>
  <c r="AL495" i="38"/>
  <c r="J495" i="38"/>
  <c r="AH495" i="38"/>
  <c r="AV495" i="38"/>
  <c r="AT495" i="38"/>
  <c r="BB495" i="38"/>
  <c r="AD495" i="38"/>
  <c r="AZ495" i="38"/>
  <c r="AN495" i="38"/>
  <c r="AX495" i="38"/>
  <c r="T495" i="38"/>
  <c r="R495" i="38"/>
  <c r="Z495" i="38"/>
  <c r="V495" i="38"/>
  <c r="AJ495" i="38"/>
  <c r="AR495" i="38"/>
  <c r="AP495" i="38"/>
  <c r="L495" i="38"/>
  <c r="P495" i="38"/>
  <c r="AS529" i="38"/>
  <c r="M529" i="38"/>
  <c r="AI529" i="38"/>
  <c r="AW529" i="38"/>
  <c r="Q529" i="38"/>
  <c r="AU529" i="38"/>
  <c r="AC529" i="38"/>
  <c r="AY529" i="38"/>
  <c r="S529" i="38"/>
  <c r="AG529" i="38"/>
  <c r="AE529" i="38"/>
  <c r="G529" i="38"/>
  <c r="Z529" i="38"/>
  <c r="AB529" i="38"/>
  <c r="AD529" i="38"/>
  <c r="AJ529" i="38"/>
  <c r="U529" i="38"/>
  <c r="K529" i="38"/>
  <c r="W529" i="38"/>
  <c r="J529" i="38"/>
  <c r="F529" i="38"/>
  <c r="P529" i="38"/>
  <c r="R529" i="38"/>
  <c r="L529" i="38"/>
  <c r="AZ529" i="38"/>
  <c r="E529" i="38"/>
  <c r="AO529" i="38"/>
  <c r="O529" i="38"/>
  <c r="AP529" i="38"/>
  <c r="AF529" i="38"/>
  <c r="AV529" i="38"/>
  <c r="AH529" i="38"/>
  <c r="AR529" i="38"/>
  <c r="BA529" i="38"/>
  <c r="AQ529" i="38"/>
  <c r="Y529" i="38"/>
  <c r="AM529" i="38"/>
  <c r="H529" i="38"/>
  <c r="N529" i="38"/>
  <c r="AL529" i="38"/>
  <c r="AX529" i="38"/>
  <c r="V529" i="38"/>
  <c r="AK529" i="38"/>
  <c r="AA529" i="38"/>
  <c r="I529" i="38"/>
  <c r="BE529" i="38"/>
  <c r="AN529" i="38"/>
  <c r="AT529" i="38"/>
  <c r="T529" i="38"/>
  <c r="X529" i="38"/>
  <c r="BB529" i="38"/>
  <c r="BE538" i="38"/>
  <c r="Y538" i="38"/>
  <c r="AM538" i="38"/>
  <c r="G538" i="38"/>
  <c r="AC538" i="38"/>
  <c r="AI538" i="38"/>
  <c r="AS538" i="38"/>
  <c r="AN538" i="38"/>
  <c r="AX538" i="38"/>
  <c r="N538" i="38"/>
  <c r="AF538" i="38"/>
  <c r="AH538" i="38"/>
  <c r="AD538" i="38"/>
  <c r="AO538" i="38"/>
  <c r="AU538" i="38"/>
  <c r="BA538" i="38"/>
  <c r="M538" i="38"/>
  <c r="S538" i="38"/>
  <c r="F538" i="38"/>
  <c r="AB538" i="38"/>
  <c r="P538" i="38"/>
  <c r="T538" i="38"/>
  <c r="AZ538" i="38"/>
  <c r="AG538" i="38"/>
  <c r="AE538" i="38"/>
  <c r="AQ538" i="38"/>
  <c r="E538" i="38"/>
  <c r="K538" i="38"/>
  <c r="AL538" i="38"/>
  <c r="AR538" i="38"/>
  <c r="AV538" i="38"/>
  <c r="AJ538" i="38"/>
  <c r="Q538" i="38"/>
  <c r="W538" i="38"/>
  <c r="AK538" i="38"/>
  <c r="AA538" i="38"/>
  <c r="H538" i="38"/>
  <c r="R538" i="38"/>
  <c r="AT538" i="38"/>
  <c r="V538" i="38"/>
  <c r="AP538" i="38"/>
  <c r="AW538" i="38"/>
  <c r="I538" i="38"/>
  <c r="O538" i="38"/>
  <c r="U538" i="38"/>
  <c r="AY538" i="38"/>
  <c r="X538" i="38"/>
  <c r="L538" i="38"/>
  <c r="Z538" i="38"/>
  <c r="BB538" i="38"/>
  <c r="J538" i="38"/>
  <c r="AK537" i="38"/>
  <c r="E537" i="38"/>
  <c r="U537" i="38"/>
  <c r="AO537" i="38"/>
  <c r="I537" i="38"/>
  <c r="Q537" i="38"/>
  <c r="AX537" i="38"/>
  <c r="AA537" i="38"/>
  <c r="BB537" i="38"/>
  <c r="J537" i="38"/>
  <c r="AN537" i="38"/>
  <c r="BE537" i="38"/>
  <c r="N537" i="38"/>
  <c r="W537" i="38"/>
  <c r="BA537" i="38"/>
  <c r="AE537" i="38"/>
  <c r="AG537" i="38"/>
  <c r="AM537" i="38"/>
  <c r="AU537" i="38"/>
  <c r="X537" i="38"/>
  <c r="F537" i="38"/>
  <c r="AF537" i="38"/>
  <c r="Z537" i="38"/>
  <c r="AB537" i="38"/>
  <c r="AT537" i="38"/>
  <c r="AY537" i="38"/>
  <c r="O537" i="38"/>
  <c r="AQ537" i="38"/>
  <c r="K537" i="38"/>
  <c r="S537" i="38"/>
  <c r="G537" i="38"/>
  <c r="R537" i="38"/>
  <c r="L537" i="38"/>
  <c r="V537" i="38"/>
  <c r="T537" i="38"/>
  <c r="AP537" i="38"/>
  <c r="AD537" i="38"/>
  <c r="P537" i="38"/>
  <c r="AW537" i="38"/>
  <c r="AR537" i="38"/>
  <c r="AJ537" i="38"/>
  <c r="AS537" i="38"/>
  <c r="AC537" i="38"/>
  <c r="AL537" i="38"/>
  <c r="AV537" i="38"/>
  <c r="M537" i="38"/>
  <c r="Y537" i="38"/>
  <c r="AZ537" i="38"/>
  <c r="AI537" i="38"/>
  <c r="AH537" i="38"/>
  <c r="H537" i="38"/>
  <c r="AU527" i="38"/>
  <c r="O527" i="38"/>
  <c r="AI527" i="38"/>
  <c r="E527" i="38"/>
  <c r="AA527" i="38"/>
  <c r="AW527" i="38"/>
  <c r="AQ527" i="38"/>
  <c r="L527" i="38"/>
  <c r="BB527" i="38"/>
  <c r="AT527" i="38"/>
  <c r="R527" i="38"/>
  <c r="H527" i="38"/>
  <c r="AJ527" i="38"/>
  <c r="AK527" i="38"/>
  <c r="G527" i="38"/>
  <c r="AC527" i="38"/>
  <c r="AY527" i="38"/>
  <c r="S527" i="38"/>
  <c r="Q527" i="38"/>
  <c r="J527" i="38"/>
  <c r="AR527" i="38"/>
  <c r="P527" i="38"/>
  <c r="T527" i="38"/>
  <c r="AH527" i="38"/>
  <c r="AN527" i="38"/>
  <c r="AV527" i="38"/>
  <c r="BE527" i="38"/>
  <c r="AE527" i="38"/>
  <c r="BA527" i="38"/>
  <c r="U527" i="38"/>
  <c r="AO527" i="38"/>
  <c r="K527" i="38"/>
  <c r="AM527" i="38"/>
  <c r="Z527" i="38"/>
  <c r="X527" i="38"/>
  <c r="N527" i="38"/>
  <c r="AZ527" i="38"/>
  <c r="AX527" i="38"/>
  <c r="V527" i="38"/>
  <c r="W527" i="38"/>
  <c r="AS527" i="38"/>
  <c r="M527" i="38"/>
  <c r="AG527" i="38"/>
  <c r="Y527" i="38"/>
  <c r="I527" i="38"/>
  <c r="AP527" i="38"/>
  <c r="F527" i="38"/>
  <c r="AD527" i="38"/>
  <c r="AF527" i="38"/>
  <c r="AB527" i="38"/>
  <c r="AL527" i="38"/>
  <c r="AO507" i="38"/>
  <c r="I507" i="38"/>
  <c r="AM507" i="38"/>
  <c r="G507" i="38"/>
  <c r="AS507" i="38"/>
  <c r="M507" i="38"/>
  <c r="AG507" i="38"/>
  <c r="AQ507" i="38"/>
  <c r="AE507" i="38"/>
  <c r="AI507" i="38"/>
  <c r="AK507" i="38"/>
  <c r="E507" i="38"/>
  <c r="K507" i="38"/>
  <c r="S507" i="38"/>
  <c r="AY507" i="38"/>
  <c r="BE507" i="38"/>
  <c r="AB507" i="38"/>
  <c r="AH507" i="38"/>
  <c r="X507" i="38"/>
  <c r="BB507" i="38"/>
  <c r="J507" i="38"/>
  <c r="AZ507" i="38"/>
  <c r="AW507" i="38"/>
  <c r="AU507" i="38"/>
  <c r="BA507" i="38"/>
  <c r="AA507" i="38"/>
  <c r="AD507" i="38"/>
  <c r="N507" i="38"/>
  <c r="AX507" i="38"/>
  <c r="T507" i="38"/>
  <c r="H507" i="38"/>
  <c r="F507" i="38"/>
  <c r="AN507" i="38"/>
  <c r="Y507" i="38"/>
  <c r="W507" i="38"/>
  <c r="AC507" i="38"/>
  <c r="AT507" i="38"/>
  <c r="AV507" i="38"/>
  <c r="R507" i="38"/>
  <c r="V507" i="38"/>
  <c r="AR507" i="38"/>
  <c r="Z507" i="38"/>
  <c r="Q507" i="38"/>
  <c r="O507" i="38"/>
  <c r="U507" i="38"/>
  <c r="L507" i="38"/>
  <c r="P507" i="38"/>
  <c r="AJ507" i="38"/>
  <c r="AL507" i="38"/>
  <c r="AF507" i="38"/>
  <c r="AP507" i="38"/>
  <c r="Y512" i="38"/>
  <c r="AA512" i="38"/>
  <c r="W512" i="38"/>
  <c r="S512" i="38"/>
  <c r="AC512" i="38"/>
  <c r="AQ512" i="38"/>
  <c r="BE512" i="38"/>
  <c r="AW512" i="38"/>
  <c r="Q512" i="38"/>
  <c r="AU512" i="38"/>
  <c r="O512" i="38"/>
  <c r="BA512" i="38"/>
  <c r="U512" i="38"/>
  <c r="K512" i="38"/>
  <c r="AO512" i="38"/>
  <c r="I512" i="38"/>
  <c r="AM512" i="38"/>
  <c r="G512" i="38"/>
  <c r="AS512" i="38"/>
  <c r="M512" i="38"/>
  <c r="AG512" i="38"/>
  <c r="AY512" i="38"/>
  <c r="AE512" i="38"/>
  <c r="AI512" i="38"/>
  <c r="AK512" i="38"/>
  <c r="E512" i="38"/>
  <c r="AJ512" i="38"/>
  <c r="AL512" i="38"/>
  <c r="AH512" i="38"/>
  <c r="AB512" i="38"/>
  <c r="V512" i="38"/>
  <c r="AV512" i="38"/>
  <c r="AZ512" i="38"/>
  <c r="H512" i="38"/>
  <c r="N512" i="38"/>
  <c r="AR512" i="38"/>
  <c r="BB512" i="38"/>
  <c r="R512" i="38"/>
  <c r="Z512" i="38"/>
  <c r="X512" i="38"/>
  <c r="AT512" i="38"/>
  <c r="J512" i="38"/>
  <c r="P512" i="38"/>
  <c r="AX512" i="38"/>
  <c r="T512" i="38"/>
  <c r="F512" i="38"/>
  <c r="AN512" i="38"/>
  <c r="L512" i="38"/>
  <c r="AP512" i="38"/>
  <c r="AF512" i="38"/>
  <c r="AD512" i="38"/>
  <c r="AK506" i="38"/>
  <c r="E506" i="38"/>
  <c r="AA506" i="38"/>
  <c r="AE506" i="38"/>
  <c r="AG506" i="38"/>
  <c r="AM506" i="38"/>
  <c r="BE506" i="38"/>
  <c r="AC506" i="38"/>
  <c r="AW506" i="38"/>
  <c r="S506" i="38"/>
  <c r="O506" i="38"/>
  <c r="Y506" i="38"/>
  <c r="W506" i="38"/>
  <c r="BA506" i="38"/>
  <c r="U506" i="38"/>
  <c r="AS506" i="38"/>
  <c r="K506" i="38"/>
  <c r="AY506" i="38"/>
  <c r="Q506" i="38"/>
  <c r="G506" i="38"/>
  <c r="AQ506" i="38"/>
  <c r="M506" i="38"/>
  <c r="AI506" i="38"/>
  <c r="AU506" i="38"/>
  <c r="AO506" i="38"/>
  <c r="I506" i="38"/>
  <c r="AH506" i="38"/>
  <c r="AB506" i="38"/>
  <c r="AN506" i="38"/>
  <c r="AP506" i="38"/>
  <c r="J506" i="38"/>
  <c r="AX506" i="38"/>
  <c r="V506" i="38"/>
  <c r="AD506" i="38"/>
  <c r="BB506" i="38"/>
  <c r="N506" i="38"/>
  <c r="X506" i="38"/>
  <c r="L506" i="38"/>
  <c r="AT506" i="38"/>
  <c r="AZ506" i="38"/>
  <c r="AR506" i="38"/>
  <c r="AJ506" i="38"/>
  <c r="T506" i="38"/>
  <c r="AL506" i="38"/>
  <c r="Z506" i="38"/>
  <c r="AF506" i="38"/>
  <c r="R506" i="38"/>
  <c r="AV506" i="38"/>
  <c r="P506" i="38"/>
  <c r="H506" i="38"/>
  <c r="F506" i="38"/>
  <c r="AK560" i="38"/>
  <c r="E560" i="38"/>
  <c r="AA560" i="38"/>
  <c r="AO560" i="38"/>
  <c r="I560" i="38"/>
  <c r="W560" i="38"/>
  <c r="H560" i="38"/>
  <c r="AL560" i="38"/>
  <c r="AB560" i="38"/>
  <c r="AH560" i="38"/>
  <c r="V560" i="38"/>
  <c r="Z560" i="38"/>
  <c r="J560" i="38"/>
  <c r="AC560" i="38"/>
  <c r="AY560" i="38"/>
  <c r="S560" i="38"/>
  <c r="AG560" i="38"/>
  <c r="AM560" i="38"/>
  <c r="AU560" i="38"/>
  <c r="X560" i="38"/>
  <c r="AP560" i="38"/>
  <c r="AR560" i="38"/>
  <c r="P560" i="38"/>
  <c r="BB560" i="38"/>
  <c r="AZ560" i="38"/>
  <c r="BA560" i="38"/>
  <c r="U560" i="38"/>
  <c r="AQ560" i="38"/>
  <c r="K560" i="38"/>
  <c r="Y560" i="38"/>
  <c r="G560" i="38"/>
  <c r="O560" i="38"/>
  <c r="AN560" i="38"/>
  <c r="AX560" i="38"/>
  <c r="N560" i="38"/>
  <c r="AF560" i="38"/>
  <c r="R560" i="38"/>
  <c r="T560" i="38"/>
  <c r="AS560" i="38"/>
  <c r="M560" i="38"/>
  <c r="AI560" i="38"/>
  <c r="AW560" i="38"/>
  <c r="Q560" i="38"/>
  <c r="AE560" i="38"/>
  <c r="BE560" i="38"/>
  <c r="F560" i="38"/>
  <c r="L560" i="38"/>
  <c r="AT560" i="38"/>
  <c r="AV560" i="38"/>
  <c r="AJ560" i="38"/>
  <c r="AD560" i="38"/>
  <c r="AC552" i="38"/>
  <c r="AY552" i="38"/>
  <c r="S552" i="38"/>
  <c r="AG552" i="38"/>
  <c r="W552" i="38"/>
  <c r="AM552" i="38"/>
  <c r="AV552" i="38"/>
  <c r="AB552" i="38"/>
  <c r="AJ552" i="38"/>
  <c r="AP552" i="38"/>
  <c r="X552" i="38"/>
  <c r="R552" i="38"/>
  <c r="AS552" i="38"/>
  <c r="M552" i="38"/>
  <c r="AI552" i="38"/>
  <c r="AW552" i="38"/>
  <c r="Q552" i="38"/>
  <c r="O552" i="38"/>
  <c r="P552" i="38"/>
  <c r="BB552" i="38"/>
  <c r="AE552" i="38"/>
  <c r="AD552" i="38"/>
  <c r="AX552" i="38"/>
  <c r="F552" i="38"/>
  <c r="L552" i="38"/>
  <c r="E552" i="38"/>
  <c r="AO552" i="38"/>
  <c r="BE552" i="38"/>
  <c r="AH552" i="38"/>
  <c r="Z552" i="38"/>
  <c r="AL552" i="38"/>
  <c r="BA552" i="38"/>
  <c r="AQ552" i="38"/>
  <c r="Y552" i="38"/>
  <c r="G552" i="38"/>
  <c r="N552" i="38"/>
  <c r="AR552" i="38"/>
  <c r="J552" i="38"/>
  <c r="AK552" i="38"/>
  <c r="AA552" i="38"/>
  <c r="I552" i="38"/>
  <c r="AF552" i="38"/>
  <c r="T552" i="38"/>
  <c r="H552" i="38"/>
  <c r="AT552" i="38"/>
  <c r="U552" i="38"/>
  <c r="K552" i="38"/>
  <c r="AU552" i="38"/>
  <c r="V552" i="38"/>
  <c r="AZ552" i="38"/>
  <c r="AN552" i="38"/>
  <c r="AK516" i="38"/>
  <c r="E516" i="38"/>
  <c r="AQ516" i="38"/>
  <c r="K516" i="38"/>
  <c r="AO516" i="38"/>
  <c r="I516" i="38"/>
  <c r="AC516" i="38"/>
  <c r="AM516" i="38"/>
  <c r="AI516" i="38"/>
  <c r="AE516" i="38"/>
  <c r="AG516" i="38"/>
  <c r="AU516" i="38"/>
  <c r="BA516" i="38"/>
  <c r="U516" i="38"/>
  <c r="G516" i="38"/>
  <c r="AA516" i="38"/>
  <c r="O516" i="38"/>
  <c r="Y516" i="38"/>
  <c r="W516" i="38"/>
  <c r="AS516" i="38"/>
  <c r="M516" i="38"/>
  <c r="AY516" i="38"/>
  <c r="S516" i="38"/>
  <c r="AW516" i="38"/>
  <c r="Q516" i="38"/>
  <c r="BE516" i="38"/>
  <c r="AN516" i="38"/>
  <c r="AB516" i="38"/>
  <c r="AJ516" i="38"/>
  <c r="V516" i="38"/>
  <c r="AZ516" i="38"/>
  <c r="H516" i="38"/>
  <c r="N516" i="38"/>
  <c r="AR516" i="38"/>
  <c r="BB516" i="38"/>
  <c r="R516" i="38"/>
  <c r="F516" i="38"/>
  <c r="AP516" i="38"/>
  <c r="AD516" i="38"/>
  <c r="AL516" i="38"/>
  <c r="Z516" i="38"/>
  <c r="X516" i="38"/>
  <c r="AT516" i="38"/>
  <c r="J516" i="38"/>
  <c r="P516" i="38"/>
  <c r="AX516" i="38"/>
  <c r="T516" i="38"/>
  <c r="L516" i="38"/>
  <c r="AF516" i="38"/>
  <c r="AH516" i="38"/>
  <c r="AV516" i="38"/>
  <c r="AQ555" i="38"/>
  <c r="K555" i="38"/>
  <c r="Y555" i="38"/>
  <c r="AM555" i="38"/>
  <c r="G555" i="38"/>
  <c r="M555" i="38"/>
  <c r="R555" i="38"/>
  <c r="AJ555" i="38"/>
  <c r="AL555" i="38"/>
  <c r="AR555" i="38"/>
  <c r="H555" i="38"/>
  <c r="N555" i="38"/>
  <c r="T555" i="38"/>
  <c r="AI555" i="38"/>
  <c r="AW555" i="38"/>
  <c r="Q555" i="38"/>
  <c r="AE555" i="38"/>
  <c r="BA555" i="38"/>
  <c r="AK555" i="38"/>
  <c r="AH555" i="38"/>
  <c r="AZ555" i="38"/>
  <c r="BB555" i="38"/>
  <c r="J555" i="38"/>
  <c r="AN555" i="38"/>
  <c r="AV555" i="38"/>
  <c r="BE555" i="38"/>
  <c r="AA555" i="38"/>
  <c r="AO555" i="38"/>
  <c r="I555" i="38"/>
  <c r="W555" i="38"/>
  <c r="U555" i="38"/>
  <c r="E555" i="38"/>
  <c r="AX555" i="38"/>
  <c r="F555" i="38"/>
  <c r="AF555" i="38"/>
  <c r="Z555" i="38"/>
  <c r="L555" i="38"/>
  <c r="AT555" i="38"/>
  <c r="AY555" i="38"/>
  <c r="S555" i="38"/>
  <c r="AG555" i="38"/>
  <c r="AU555" i="38"/>
  <c r="O555" i="38"/>
  <c r="AS555" i="38"/>
  <c r="AC555" i="38"/>
  <c r="X555" i="38"/>
  <c r="V555" i="38"/>
  <c r="AB555" i="38"/>
  <c r="AP555" i="38"/>
  <c r="P555" i="38"/>
  <c r="AD555" i="38"/>
  <c r="BE539" i="38"/>
  <c r="AE539" i="38"/>
  <c r="BA539" i="38"/>
  <c r="U539" i="38"/>
  <c r="AQ539" i="38"/>
  <c r="K539" i="38"/>
  <c r="AO539" i="38"/>
  <c r="Z539" i="38"/>
  <c r="X539" i="38"/>
  <c r="T539" i="38"/>
  <c r="AH539" i="38"/>
  <c r="AN539" i="38"/>
  <c r="AJ539" i="38"/>
  <c r="W539" i="38"/>
  <c r="AS539" i="38"/>
  <c r="M539" i="38"/>
  <c r="AI539" i="38"/>
  <c r="Y539" i="38"/>
  <c r="I539" i="38"/>
  <c r="AP539" i="38"/>
  <c r="N539" i="38"/>
  <c r="AZ539" i="38"/>
  <c r="AX539" i="38"/>
  <c r="BB539" i="38"/>
  <c r="V539" i="38"/>
  <c r="AU539" i="38"/>
  <c r="O539" i="38"/>
  <c r="AK539" i="38"/>
  <c r="E539" i="38"/>
  <c r="AA539" i="38"/>
  <c r="AW539" i="38"/>
  <c r="AG539" i="38"/>
  <c r="L539" i="38"/>
  <c r="AD539" i="38"/>
  <c r="AF539" i="38"/>
  <c r="AB539" i="38"/>
  <c r="AL539" i="38"/>
  <c r="P539" i="38"/>
  <c r="AM539" i="38"/>
  <c r="G539" i="38"/>
  <c r="AC539" i="38"/>
  <c r="AY539" i="38"/>
  <c r="S539" i="38"/>
  <c r="Q539" i="38"/>
  <c r="J539" i="38"/>
  <c r="AR539" i="38"/>
  <c r="AT539" i="38"/>
  <c r="R539" i="38"/>
  <c r="H539" i="38"/>
  <c r="F539" i="38"/>
  <c r="AV539" i="38"/>
  <c r="AA548" i="38"/>
  <c r="AM548" i="38"/>
  <c r="G548" i="38"/>
  <c r="BA548" i="38"/>
  <c r="AW548" i="38"/>
  <c r="AC548" i="38"/>
  <c r="AN548" i="38"/>
  <c r="J548" i="38"/>
  <c r="V548" i="38"/>
  <c r="AZ548" i="38"/>
  <c r="N548" i="38"/>
  <c r="AD548" i="38"/>
  <c r="AY548" i="38"/>
  <c r="S548" i="38"/>
  <c r="AE548" i="38"/>
  <c r="AO548" i="38"/>
  <c r="AK548" i="38"/>
  <c r="AG548" i="38"/>
  <c r="M548" i="38"/>
  <c r="F548" i="38"/>
  <c r="P548" i="38"/>
  <c r="BB548" i="38"/>
  <c r="AH548" i="38"/>
  <c r="AP548" i="38"/>
  <c r="R548" i="38"/>
  <c r="AQ548" i="38"/>
  <c r="K548" i="38"/>
  <c r="W548" i="38"/>
  <c r="Y548" i="38"/>
  <c r="U548" i="38"/>
  <c r="Q548" i="38"/>
  <c r="H548" i="38"/>
  <c r="AL548" i="38"/>
  <c r="AF548" i="38"/>
  <c r="AX548" i="38"/>
  <c r="AR548" i="38"/>
  <c r="AT548" i="38"/>
  <c r="L548" i="38"/>
  <c r="AI548" i="38"/>
  <c r="AU548" i="38"/>
  <c r="O548" i="38"/>
  <c r="I548" i="38"/>
  <c r="E548" i="38"/>
  <c r="AS548" i="38"/>
  <c r="X548" i="38"/>
  <c r="Z548" i="38"/>
  <c r="AV548" i="38"/>
  <c r="T548" i="38"/>
  <c r="AB548" i="38"/>
  <c r="AJ548" i="38"/>
  <c r="BE548" i="38"/>
  <c r="AS520" i="38"/>
  <c r="M520" i="38"/>
  <c r="AY520" i="38"/>
  <c r="S520" i="38"/>
  <c r="AW520" i="38"/>
  <c r="Q520" i="38"/>
  <c r="T520" i="38"/>
  <c r="F520" i="38"/>
  <c r="X520" i="38"/>
  <c r="AR520" i="38"/>
  <c r="BB520" i="38"/>
  <c r="R520" i="38"/>
  <c r="AT520" i="38"/>
  <c r="AK520" i="38"/>
  <c r="E520" i="38"/>
  <c r="AQ520" i="38"/>
  <c r="K520" i="38"/>
  <c r="AO520" i="38"/>
  <c r="I520" i="38"/>
  <c r="AJ520" i="38"/>
  <c r="AL520" i="38"/>
  <c r="N520" i="38"/>
  <c r="J520" i="38"/>
  <c r="P520" i="38"/>
  <c r="AX520" i="38"/>
  <c r="AC520" i="38"/>
  <c r="AE520" i="38"/>
  <c r="AI520" i="38"/>
  <c r="AU520" i="38"/>
  <c r="AG520" i="38"/>
  <c r="AM520" i="38"/>
  <c r="BE520" i="38"/>
  <c r="AZ520" i="38"/>
  <c r="H520" i="38"/>
  <c r="L520" i="38"/>
  <c r="AP520" i="38"/>
  <c r="AF520" i="38"/>
  <c r="AD520" i="38"/>
  <c r="BA520" i="38"/>
  <c r="U520" i="38"/>
  <c r="G520" i="38"/>
  <c r="AA520" i="38"/>
  <c r="O520" i="38"/>
  <c r="Y520" i="38"/>
  <c r="W520" i="38"/>
  <c r="Z520" i="38"/>
  <c r="AH520" i="38"/>
  <c r="AB520" i="38"/>
  <c r="V520" i="38"/>
  <c r="AV520" i="38"/>
  <c r="AN520" i="38"/>
  <c r="H497" i="38"/>
  <c r="AL497" i="38"/>
  <c r="AT497" i="38"/>
  <c r="AD497" i="38"/>
  <c r="AX497" i="38"/>
  <c r="AP497" i="38"/>
  <c r="J497" i="38"/>
  <c r="AR497" i="38"/>
  <c r="X497" i="38"/>
  <c r="AN497" i="38"/>
  <c r="AH497" i="38"/>
  <c r="AF497" i="38"/>
  <c r="N497" i="38"/>
  <c r="P497" i="38"/>
  <c r="AZ497" i="38"/>
  <c r="AB497" i="38"/>
  <c r="BB497" i="38"/>
  <c r="R497" i="38"/>
  <c r="L497" i="38"/>
  <c r="AV497" i="38"/>
  <c r="F497" i="38"/>
  <c r="BE497" i="38"/>
  <c r="T497" i="38"/>
  <c r="V497" i="38"/>
  <c r="AJ497" i="38"/>
  <c r="Z497" i="38"/>
  <c r="AW497" i="38"/>
  <c r="Q497" i="38"/>
  <c r="M497" i="38"/>
  <c r="W497" i="38"/>
  <c r="AI497" i="38"/>
  <c r="AK497" i="38"/>
  <c r="G497" i="38"/>
  <c r="AO497" i="38"/>
  <c r="K497" i="38"/>
  <c r="AU497" i="38"/>
  <c r="O497" i="38"/>
  <c r="S497" i="38"/>
  <c r="AC497" i="38"/>
  <c r="AG497" i="38"/>
  <c r="AQ497" i="38"/>
  <c r="AM497" i="38"/>
  <c r="I497" i="38"/>
  <c r="BA497" i="38"/>
  <c r="U497" i="38"/>
  <c r="Y497" i="38"/>
  <c r="AA497" i="38"/>
  <c r="AE497" i="38"/>
  <c r="AY497" i="38"/>
  <c r="AS497" i="38"/>
  <c r="E497" i="38"/>
  <c r="BE534" i="38"/>
  <c r="AC534" i="38"/>
  <c r="BA534" i="38"/>
  <c r="S534" i="38"/>
  <c r="AG534" i="38"/>
  <c r="W534" i="38"/>
  <c r="G534" i="38"/>
  <c r="AR534" i="38"/>
  <c r="AN534" i="38"/>
  <c r="AF534" i="38"/>
  <c r="AH534" i="38"/>
  <c r="AJ534" i="38"/>
  <c r="AP534" i="38"/>
  <c r="AY534" i="38"/>
  <c r="U534" i="38"/>
  <c r="AS534" i="38"/>
  <c r="K534" i="38"/>
  <c r="Y534" i="38"/>
  <c r="AQ534" i="38"/>
  <c r="AE534" i="38"/>
  <c r="N534" i="38"/>
  <c r="F534" i="38"/>
  <c r="AV534" i="38"/>
  <c r="X534" i="38"/>
  <c r="AZ534" i="38"/>
  <c r="H534" i="38"/>
  <c r="AU534" i="38"/>
  <c r="M534" i="38"/>
  <c r="AI534" i="38"/>
  <c r="AW534" i="38"/>
  <c r="Q534" i="38"/>
  <c r="O534" i="38"/>
  <c r="L534" i="38"/>
  <c r="AT534" i="38"/>
  <c r="AX534" i="38"/>
  <c r="V534" i="38"/>
  <c r="R534" i="38"/>
  <c r="AD534" i="38"/>
  <c r="AL534" i="38"/>
  <c r="AK534" i="38"/>
  <c r="E534" i="38"/>
  <c r="AA534" i="38"/>
  <c r="AO534" i="38"/>
  <c r="I534" i="38"/>
  <c r="AM534" i="38"/>
  <c r="AB534" i="38"/>
  <c r="Z534" i="38"/>
  <c r="P534" i="38"/>
  <c r="BB534" i="38"/>
  <c r="T534" i="38"/>
  <c r="J534" i="38"/>
  <c r="AI508" i="38"/>
  <c r="AC508" i="38"/>
  <c r="Y508" i="38"/>
  <c r="M508" i="38"/>
  <c r="W508" i="38"/>
  <c r="AS508" i="38"/>
  <c r="AA508" i="38"/>
  <c r="AW508" i="38"/>
  <c r="Q508" i="38"/>
  <c r="AU508" i="38"/>
  <c r="O508" i="38"/>
  <c r="U508" i="38"/>
  <c r="AY508" i="38"/>
  <c r="S508" i="38"/>
  <c r="AO508" i="38"/>
  <c r="I508" i="38"/>
  <c r="AM508" i="38"/>
  <c r="G508" i="38"/>
  <c r="E508" i="38"/>
  <c r="AQ508" i="38"/>
  <c r="K508" i="38"/>
  <c r="AG508" i="38"/>
  <c r="AK508" i="38"/>
  <c r="AE508" i="38"/>
  <c r="BA508" i="38"/>
  <c r="BE508" i="38"/>
  <c r="R508" i="38"/>
  <c r="AJ508" i="38"/>
  <c r="AL508" i="38"/>
  <c r="AH508" i="38"/>
  <c r="AB508" i="38"/>
  <c r="V508" i="38"/>
  <c r="P508" i="38"/>
  <c r="AX508" i="38"/>
  <c r="AZ508" i="38"/>
  <c r="H508" i="38"/>
  <c r="N508" i="38"/>
  <c r="AR508" i="38"/>
  <c r="BB508" i="38"/>
  <c r="AF508" i="38"/>
  <c r="AD508" i="38"/>
  <c r="Z508" i="38"/>
  <c r="X508" i="38"/>
  <c r="AT508" i="38"/>
  <c r="J508" i="38"/>
  <c r="AV508" i="38"/>
  <c r="T508" i="38"/>
  <c r="F508" i="38"/>
  <c r="AN508" i="38"/>
  <c r="L508" i="38"/>
  <c r="AP508" i="38"/>
  <c r="AU515" i="38"/>
  <c r="O515" i="38"/>
  <c r="AS515" i="38"/>
  <c r="E515" i="38"/>
  <c r="AY515" i="38"/>
  <c r="G515" i="38"/>
  <c r="Q515" i="38"/>
  <c r="AK515" i="38"/>
  <c r="S515" i="38"/>
  <c r="AQ515" i="38"/>
  <c r="U515" i="38"/>
  <c r="AO515" i="38"/>
  <c r="Y515" i="38"/>
  <c r="BA515" i="38"/>
  <c r="M515" i="38"/>
  <c r="AG515" i="38"/>
  <c r="N515" i="38"/>
  <c r="AZ515" i="38"/>
  <c r="AX515" i="38"/>
  <c r="F515" i="38"/>
  <c r="AE515" i="38"/>
  <c r="AC515" i="38"/>
  <c r="AI515" i="38"/>
  <c r="K515" i="38"/>
  <c r="I515" i="38"/>
  <c r="AA515" i="38"/>
  <c r="BE515" i="38"/>
  <c r="AT515" i="38"/>
  <c r="R515" i="38"/>
  <c r="H515" i="38"/>
  <c r="AL515" i="38"/>
  <c r="AV515" i="38"/>
  <c r="L515" i="38"/>
  <c r="W515" i="38"/>
  <c r="AW515" i="38"/>
  <c r="AM515" i="38"/>
  <c r="T515" i="38"/>
  <c r="AH515" i="38"/>
  <c r="AN515" i="38"/>
  <c r="BB515" i="38"/>
  <c r="J515" i="38"/>
  <c r="AR515" i="38"/>
  <c r="AD515" i="38"/>
  <c r="AJ515" i="38"/>
  <c r="X515" i="38"/>
  <c r="AF515" i="38"/>
  <c r="P515" i="38"/>
  <c r="AB515" i="38"/>
  <c r="Z515" i="38"/>
  <c r="V515" i="38"/>
  <c r="AP515" i="38"/>
  <c r="AG494" i="38"/>
  <c r="AA494" i="38"/>
  <c r="AQ494" i="38"/>
  <c r="U494" i="38"/>
  <c r="AS494" i="38"/>
  <c r="AK494" i="38"/>
  <c r="AR494" i="38"/>
  <c r="P494" i="38"/>
  <c r="AN494" i="38"/>
  <c r="BB494" i="38"/>
  <c r="AV494" i="38"/>
  <c r="AT494" i="38"/>
  <c r="Y494" i="38"/>
  <c r="S494" i="38"/>
  <c r="AI494" i="38"/>
  <c r="O494" i="38"/>
  <c r="AC494" i="38"/>
  <c r="AM494" i="38"/>
  <c r="BE494" i="38"/>
  <c r="J494" i="38"/>
  <c r="AH494" i="38"/>
  <c r="F494" i="38"/>
  <c r="AJ494" i="38"/>
  <c r="X494" i="38"/>
  <c r="AL494" i="38"/>
  <c r="T494" i="38"/>
  <c r="V494" i="38"/>
  <c r="L494" i="38"/>
  <c r="Z494" i="38"/>
  <c r="AW494" i="38"/>
  <c r="BA494" i="38"/>
  <c r="K494" i="38"/>
  <c r="W494" i="38"/>
  <c r="I494" i="38"/>
  <c r="AE494" i="38"/>
  <c r="M494" i="38"/>
  <c r="AF494" i="38"/>
  <c r="N494" i="38"/>
  <c r="AB494" i="38"/>
  <c r="AP494" i="38"/>
  <c r="AZ494" i="38"/>
  <c r="H494" i="38"/>
  <c r="R494" i="38"/>
  <c r="AX494" i="38"/>
  <c r="AO494" i="38"/>
  <c r="AU494" i="38"/>
  <c r="AY494" i="38"/>
  <c r="Q494" i="38"/>
  <c r="E494" i="38"/>
  <c r="G494" i="38"/>
  <c r="AD494" i="38"/>
  <c r="AE666" i="38"/>
  <c r="AY666" i="38"/>
  <c r="S666" i="38"/>
  <c r="I666" i="38"/>
  <c r="E666" i="38"/>
  <c r="AU666" i="38"/>
  <c r="AL666" i="38"/>
  <c r="AD666" i="38"/>
  <c r="AH666" i="38"/>
  <c r="V666" i="38"/>
  <c r="AZ666" i="38"/>
  <c r="AX666" i="38"/>
  <c r="W666" i="38"/>
  <c r="AS666" i="38"/>
  <c r="K666" i="38"/>
  <c r="BA666" i="38"/>
  <c r="AW666" i="38"/>
  <c r="AC666" i="38"/>
  <c r="Z666" i="38"/>
  <c r="H666" i="38"/>
  <c r="AB666" i="38"/>
  <c r="BB666" i="38"/>
  <c r="R666" i="38"/>
  <c r="AF666" i="38"/>
  <c r="BE666" i="38"/>
  <c r="AQ666" i="38"/>
  <c r="O666" i="38"/>
  <c r="AI666" i="38"/>
  <c r="AO666" i="38"/>
  <c r="AK666" i="38"/>
  <c r="AG666" i="38"/>
  <c r="M666" i="38"/>
  <c r="T666" i="38"/>
  <c r="P666" i="38"/>
  <c r="X666" i="38"/>
  <c r="AN666" i="38"/>
  <c r="N666" i="38"/>
  <c r="AJ666" i="38"/>
  <c r="AM666" i="38"/>
  <c r="G666" i="38"/>
  <c r="AA666" i="38"/>
  <c r="Y666" i="38"/>
  <c r="U666" i="38"/>
  <c r="Q666" i="38"/>
  <c r="F666" i="38"/>
  <c r="J666" i="38"/>
  <c r="AV666" i="38"/>
  <c r="AR666" i="38"/>
  <c r="AP666" i="38"/>
  <c r="AT666" i="38"/>
  <c r="L666" i="38"/>
  <c r="AN2478" i="38"/>
  <c r="AM2478" i="38"/>
  <c r="AN2222" i="38"/>
  <c r="AM2222" i="38"/>
  <c r="AM2062" i="38"/>
  <c r="AN2062" i="38"/>
  <c r="AN2569" i="38"/>
  <c r="AM2569" i="38"/>
  <c r="AM2830" i="38"/>
  <c r="AN2830" i="38"/>
  <c r="AN2291" i="38"/>
  <c r="AM2291" i="38"/>
  <c r="AM2451" i="38"/>
  <c r="AN2451" i="38"/>
  <c r="AM2422" i="38"/>
  <c r="AN2422" i="38"/>
  <c r="AN2707" i="38"/>
  <c r="AM2707" i="38"/>
  <c r="AN2025" i="38"/>
  <c r="AM2025" i="38"/>
  <c r="AM2091" i="38"/>
  <c r="AN2091" i="38"/>
  <c r="AN2069" i="38"/>
  <c r="AM2069" i="38"/>
  <c r="AN2725" i="38"/>
  <c r="AM2725" i="38"/>
  <c r="AM2475" i="38"/>
  <c r="AN2475" i="38"/>
  <c r="AN2765" i="38"/>
  <c r="AM2765" i="38"/>
  <c r="AM2572" i="38"/>
  <c r="AN2572" i="38"/>
  <c r="AN2590" i="38"/>
  <c r="AM2590" i="38"/>
  <c r="AN2397" i="38"/>
  <c r="AM2397" i="38"/>
  <c r="AN2745" i="38"/>
  <c r="AM2745" i="38"/>
  <c r="AM2215" i="38"/>
  <c r="AN2215" i="38"/>
  <c r="AN2303" i="38"/>
  <c r="AM2303" i="38"/>
  <c r="AM2031" i="38"/>
  <c r="AN2031" i="38"/>
  <c r="AM2448" i="38"/>
  <c r="AN2448" i="38"/>
  <c r="AN2592" i="38"/>
  <c r="AM2592" i="38"/>
  <c r="AN2214" i="38"/>
  <c r="AM2214" i="38"/>
  <c r="AM2520" i="38"/>
  <c r="AN2520" i="38"/>
  <c r="AM2579" i="38"/>
  <c r="AN2579" i="38"/>
  <c r="AN2185" i="38"/>
  <c r="AM2185" i="38"/>
  <c r="AM2226" i="38"/>
  <c r="AN2226" i="38"/>
  <c r="AM2027" i="38"/>
  <c r="AN2027" i="38"/>
  <c r="AN2044" i="38"/>
  <c r="AM2044" i="38"/>
  <c r="AN2500" i="38"/>
  <c r="AM2500" i="38"/>
  <c r="AM2552" i="38"/>
  <c r="AN2552" i="38"/>
  <c r="AN2159" i="38"/>
  <c r="AM2159" i="38"/>
  <c r="AN2271" i="38"/>
  <c r="AM2271" i="38"/>
  <c r="AM2212" i="38"/>
  <c r="AN2212" i="38"/>
  <c r="AN2549" i="38"/>
  <c r="AM2549" i="38"/>
  <c r="AM2841" i="38"/>
  <c r="AN2841" i="38"/>
  <c r="AM2148" i="38"/>
  <c r="AN2148" i="38"/>
  <c r="AM2237" i="38"/>
  <c r="AN2237" i="38"/>
  <c r="AM2838" i="38"/>
  <c r="AN2838" i="38"/>
  <c r="AN2727" i="38"/>
  <c r="AM2727" i="38"/>
  <c r="AM2101" i="38"/>
  <c r="AN2101" i="38"/>
  <c r="AM2140" i="38"/>
  <c r="AN2140" i="38"/>
  <c r="AM2527" i="38"/>
  <c r="AN2527" i="38"/>
  <c r="AN2570" i="38"/>
  <c r="AM2570" i="38"/>
  <c r="AM2280" i="38"/>
  <c r="AN2280" i="38"/>
  <c r="AM2427" i="38"/>
  <c r="AN2427" i="38"/>
  <c r="AM2141" i="38"/>
  <c r="AN2141" i="38"/>
  <c r="AN2043" i="38"/>
  <c r="AM2043" i="38"/>
  <c r="AM2224" i="38"/>
  <c r="AN2224" i="38"/>
  <c r="AM2695" i="38"/>
  <c r="AN2695" i="38"/>
  <c r="AN2342" i="38"/>
  <c r="AM2342" i="38"/>
  <c r="AM2774" i="38"/>
  <c r="AN2774" i="38"/>
  <c r="AM2180" i="38"/>
  <c r="AN2180" i="38"/>
  <c r="AN2711" i="38"/>
  <c r="AM2711" i="38"/>
  <c r="AN2502" i="38"/>
  <c r="AM2502" i="38"/>
  <c r="AM2124" i="38"/>
  <c r="AN2124" i="38"/>
  <c r="AM2584" i="38"/>
  <c r="AN2584" i="38"/>
  <c r="AN2747" i="38"/>
  <c r="AM2747" i="38"/>
  <c r="AN2234" i="38"/>
  <c r="AM2234" i="38"/>
  <c r="AN2431" i="38"/>
  <c r="AM2431" i="38"/>
  <c r="AM2561" i="38"/>
  <c r="AN2561" i="38"/>
  <c r="AM2014" i="38"/>
  <c r="AN2014" i="38"/>
  <c r="AN2710" i="38"/>
  <c r="AM2710" i="38"/>
  <c r="AN2186" i="38"/>
  <c r="AM2186" i="38"/>
  <c r="AN2694" i="38"/>
  <c r="AM2694" i="38"/>
  <c r="AM2420" i="38"/>
  <c r="AN2420" i="38"/>
  <c r="AM2243" i="38"/>
  <c r="AN2243" i="38"/>
  <c r="AN2733" i="38"/>
  <c r="AM2733" i="38"/>
  <c r="AM2582" i="38"/>
  <c r="AN2582" i="38"/>
  <c r="AN2551" i="38"/>
  <c r="AM2551" i="38"/>
  <c r="AN2728" i="38"/>
  <c r="AM2728" i="38"/>
  <c r="AN2045" i="38"/>
  <c r="AM2045" i="38"/>
  <c r="AM2054" i="38"/>
  <c r="AN2054" i="38"/>
  <c r="AN2312" i="38"/>
  <c r="AM2312" i="38"/>
  <c r="AM2400" i="38"/>
  <c r="AN2400" i="38"/>
  <c r="AN2239" i="38"/>
  <c r="AM2239" i="38"/>
  <c r="AM2776" i="38"/>
  <c r="AN2776" i="38"/>
  <c r="AN2029" i="38"/>
  <c r="AM2029" i="38"/>
  <c r="AN2543" i="38"/>
  <c r="AM2543" i="38"/>
  <c r="AM2191" i="38"/>
  <c r="AN2191" i="38"/>
  <c r="AM2514" i="38"/>
  <c r="AN2514" i="38"/>
  <c r="AM2496" i="38"/>
  <c r="AN2496" i="38"/>
  <c r="AN2417" i="38"/>
  <c r="AM2417" i="38"/>
  <c r="AM2739" i="38"/>
  <c r="AN2739" i="38"/>
  <c r="AN2677" i="38"/>
  <c r="AM2677" i="38"/>
  <c r="AN2472" i="38"/>
  <c r="AM2472" i="38"/>
  <c r="AN2720" i="38"/>
  <c r="AM2720" i="38"/>
  <c r="AN2065" i="38"/>
  <c r="AM2065" i="38"/>
  <c r="AM2554" i="38"/>
  <c r="AN2554" i="38"/>
  <c r="AM2146" i="38"/>
  <c r="AN2146" i="38"/>
  <c r="AM2063" i="38"/>
  <c r="AN2063" i="38"/>
  <c r="AN2806" i="38"/>
  <c r="AM2806" i="38"/>
  <c r="AN2759" i="38"/>
  <c r="AM2759" i="38"/>
  <c r="AM2485" i="38"/>
  <c r="AN2485" i="38"/>
  <c r="AN2418" i="38"/>
  <c r="AM2418" i="38"/>
  <c r="AM2468" i="38"/>
  <c r="AN2468" i="38"/>
  <c r="AN2317" i="38"/>
  <c r="AM2317" i="38"/>
  <c r="AN2684" i="38"/>
  <c r="AM2684" i="38"/>
  <c r="AM2495" i="38"/>
  <c r="AN2495" i="38"/>
  <c r="AM2209" i="38"/>
  <c r="AN2209" i="38"/>
  <c r="AM2087" i="38"/>
  <c r="AN2087" i="38"/>
  <c r="AN2143" i="38"/>
  <c r="AM2143" i="38"/>
  <c r="AM2115" i="38"/>
  <c r="AN2115" i="38"/>
  <c r="AM2668" i="38"/>
  <c r="AN2668" i="38"/>
  <c r="AM2831" i="38"/>
  <c r="AN2831" i="38"/>
  <c r="AM2777" i="38"/>
  <c r="AN2777" i="38"/>
  <c r="AM2187" i="38"/>
  <c r="AN2187" i="38"/>
  <c r="AM2611" i="38"/>
  <c r="AN2611" i="38"/>
  <c r="AM2268" i="38"/>
  <c r="AN2268" i="38"/>
  <c r="AN2498" i="38"/>
  <c r="AM2498" i="38"/>
  <c r="AM2117" i="38"/>
  <c r="AN2117" i="38"/>
  <c r="AN2824" i="38"/>
  <c r="AM2824" i="38"/>
  <c r="AM2523" i="38"/>
  <c r="AN2523" i="38"/>
  <c r="AN2195" i="38"/>
  <c r="AM2195" i="38"/>
  <c r="AN2689" i="38"/>
  <c r="AM2689" i="38"/>
  <c r="AN2587" i="38"/>
  <c r="AM2587" i="38"/>
  <c r="AM2398" i="38"/>
  <c r="AN2398" i="38"/>
  <c r="AM2609" i="38"/>
  <c r="AN2609" i="38"/>
  <c r="AN2778" i="38"/>
  <c r="AM2778" i="38"/>
  <c r="AN2310" i="38"/>
  <c r="AM2310" i="38"/>
  <c r="AM2790" i="38"/>
  <c r="AN2790" i="38"/>
  <c r="AN2511" i="38"/>
  <c r="AM2511" i="38"/>
  <c r="AN2489" i="38"/>
  <c r="AM2489" i="38"/>
  <c r="AM2251" i="38"/>
  <c r="AN2251" i="38"/>
  <c r="AN2059" i="38"/>
  <c r="AM2059" i="38"/>
  <c r="AM2671" i="38"/>
  <c r="AN2671" i="38"/>
  <c r="AN2775" i="38"/>
  <c r="AM2775" i="38"/>
  <c r="AN2751" i="38"/>
  <c r="AM2751" i="38"/>
  <c r="AN2741" i="38"/>
  <c r="AM2741" i="38"/>
  <c r="AN2433" i="38"/>
  <c r="AM2433" i="38"/>
  <c r="AN2225" i="38"/>
  <c r="AM2225" i="38"/>
  <c r="AN2324" i="38"/>
  <c r="AM2324" i="38"/>
  <c r="AM2608" i="38"/>
  <c r="AN2608" i="38"/>
  <c r="AN2459" i="38"/>
  <c r="AM2459" i="38"/>
  <c r="AM2800" i="38"/>
  <c r="AN2800" i="38"/>
  <c r="AM2182" i="38"/>
  <c r="AN2182" i="38"/>
  <c r="AM2136" i="38"/>
  <c r="AN2136" i="38"/>
  <c r="AN2503" i="38"/>
  <c r="AM2503" i="38"/>
  <c r="AM2583" i="38"/>
  <c r="AN2583" i="38"/>
  <c r="AM2537" i="38"/>
  <c r="AN2537" i="38"/>
  <c r="AN2284" i="38"/>
  <c r="AM2284" i="38"/>
  <c r="AM2315" i="38"/>
  <c r="AN2315" i="38"/>
  <c r="AM2336" i="38"/>
  <c r="AN2336" i="38"/>
  <c r="AN2840" i="38"/>
  <c r="AM2840" i="38"/>
  <c r="AN2715" i="38"/>
  <c r="AM2715" i="38"/>
  <c r="AM2287" i="38"/>
  <c r="AN2287" i="38"/>
  <c r="AN2763" i="38"/>
  <c r="AM2763" i="38"/>
  <c r="AN2245" i="38"/>
  <c r="AM2245" i="38"/>
  <c r="AN2784" i="38"/>
  <c r="AM2784" i="38"/>
  <c r="AM2716" i="38"/>
  <c r="AN2716" i="38"/>
  <c r="AN2842" i="38"/>
  <c r="AM2842" i="38"/>
  <c r="AN2049" i="38"/>
  <c r="AM2049" i="38"/>
  <c r="AM2021" i="38"/>
  <c r="AN2021" i="38"/>
  <c r="AN2412" i="38"/>
  <c r="AM2412" i="38"/>
  <c r="AM2329" i="38"/>
  <c r="AN2329" i="38"/>
  <c r="AN2165" i="38"/>
  <c r="AM2165" i="38"/>
  <c r="AN2467" i="38"/>
  <c r="AM2467" i="38"/>
  <c r="AN2585" i="38"/>
  <c r="AM2585" i="38"/>
  <c r="AM2556" i="38"/>
  <c r="AN2556" i="38"/>
  <c r="AN2019" i="38"/>
  <c r="AM2019" i="38"/>
  <c r="AM2154" i="38"/>
  <c r="AN2154" i="38"/>
  <c r="AN2441" i="38"/>
  <c r="AM2441" i="38"/>
  <c r="AM2827" i="38"/>
  <c r="AN2827" i="38"/>
  <c r="AM2782" i="38"/>
  <c r="AN2782" i="38"/>
  <c r="AM2618" i="38"/>
  <c r="AN2618" i="38"/>
  <c r="AN2196" i="38"/>
  <c r="AM2196" i="38"/>
  <c r="AN2012" i="38"/>
  <c r="AM2012" i="38"/>
  <c r="AM2757" i="38"/>
  <c r="AN2757" i="38"/>
  <c r="AM2103" i="38"/>
  <c r="AN2103" i="38"/>
  <c r="AN2833" i="38"/>
  <c r="AM2833" i="38"/>
  <c r="AM2308" i="38"/>
  <c r="AN2308" i="38"/>
  <c r="AN2548" i="38"/>
  <c r="AM2548" i="38"/>
  <c r="AN2578" i="38"/>
  <c r="AM2578" i="38"/>
  <c r="AM2542" i="38"/>
  <c r="AN2542" i="38"/>
  <c r="AM2202" i="38"/>
  <c r="AN2202" i="38"/>
  <c r="AM2766" i="38"/>
  <c r="AN2766" i="38"/>
  <c r="AM2432" i="38"/>
  <c r="AN2432" i="38"/>
  <c r="AM2423" i="38"/>
  <c r="AN2423" i="38"/>
  <c r="AN2244" i="38"/>
  <c r="AM2244" i="38"/>
  <c r="AM2211" i="38"/>
  <c r="AN2211" i="38"/>
  <c r="AN2261" i="38"/>
  <c r="AM2261" i="38"/>
  <c r="AN2481" i="38"/>
  <c r="AM2481" i="38"/>
  <c r="AM2506" i="38"/>
  <c r="AN2506" i="38"/>
  <c r="AM2756" i="38"/>
  <c r="AN2756" i="38"/>
  <c r="AN2762" i="38"/>
  <c r="AM2762" i="38"/>
  <c r="AN2670" i="38"/>
  <c r="AM2670" i="38"/>
  <c r="AM2612" i="38"/>
  <c r="AN2612" i="38"/>
  <c r="AN2672" i="38"/>
  <c r="AM2672" i="38"/>
  <c r="AN2510" i="38"/>
  <c r="AM2510" i="38"/>
  <c r="AN2704" i="38"/>
  <c r="AM2704" i="38"/>
  <c r="AM2522" i="38"/>
  <c r="AN2522" i="38"/>
  <c r="AM2839" i="38"/>
  <c r="AN2839" i="38"/>
  <c r="AM2449" i="38"/>
  <c r="AN2449" i="38"/>
  <c r="AN2321" i="38"/>
  <c r="AM2321" i="38"/>
  <c r="AN2311" i="38"/>
  <c r="AM2311" i="38"/>
  <c r="AM2232" i="38"/>
  <c r="AN2232" i="38"/>
  <c r="AN2675" i="38"/>
  <c r="AM2675" i="38"/>
  <c r="AN2096" i="38"/>
  <c r="AM2096" i="38"/>
  <c r="AM2625" i="38"/>
  <c r="AN2625" i="38"/>
  <c r="AM2299" i="38"/>
  <c r="AN2299" i="38"/>
  <c r="AM2269" i="38"/>
  <c r="AN2269" i="38"/>
  <c r="AN2083" i="38"/>
  <c r="AM2083" i="38"/>
  <c r="AN2189" i="38"/>
  <c r="AM2189" i="38"/>
  <c r="AM2619" i="38"/>
  <c r="AN2619" i="38"/>
  <c r="AN2306" i="38"/>
  <c r="AM2306" i="38"/>
  <c r="AN2769" i="38"/>
  <c r="AM2769" i="38"/>
  <c r="AM2627" i="38"/>
  <c r="AN2627" i="38"/>
  <c r="AM2471" i="38"/>
  <c r="AN2471" i="38"/>
  <c r="AM2687" i="38"/>
  <c r="AN2687" i="38"/>
  <c r="AN2424" i="38"/>
  <c r="AM2424" i="38"/>
  <c r="AN2129" i="38"/>
  <c r="AM2129" i="38"/>
  <c r="AN2737" i="38"/>
  <c r="AM2737" i="38"/>
  <c r="AM2133" i="38"/>
  <c r="AN2133" i="38"/>
  <c r="AM2595" i="38"/>
  <c r="AN2595" i="38"/>
  <c r="AN2828" i="38"/>
  <c r="AM2828" i="38"/>
  <c r="AN2183" i="38"/>
  <c r="AM2183" i="38"/>
  <c r="AN2179" i="38"/>
  <c r="AM2179" i="38"/>
  <c r="AM2026" i="38"/>
  <c r="AN2026" i="38"/>
  <c r="AM2162" i="38"/>
  <c r="AN2162" i="38"/>
  <c r="AN2253" i="38"/>
  <c r="AM2253" i="38"/>
  <c r="AM2307" i="38"/>
  <c r="AN2307" i="38"/>
  <c r="AM2743" i="38"/>
  <c r="AN2743" i="38"/>
  <c r="AN2078" i="38"/>
  <c r="AM2078" i="38"/>
  <c r="AN2558" i="38"/>
  <c r="AM2558" i="38"/>
  <c r="AM2825" i="38"/>
  <c r="AN2825" i="38"/>
  <c r="AM2767" i="38"/>
  <c r="AN2767" i="38"/>
  <c r="AN2290" i="38"/>
  <c r="AM2290" i="38"/>
  <c r="AN2300" i="38"/>
  <c r="AM2300" i="38"/>
  <c r="AN2613" i="38"/>
  <c r="AM2613" i="38"/>
  <c r="AN2415" i="38"/>
  <c r="AM2415" i="38"/>
  <c r="AM2577" i="38"/>
  <c r="AN2577" i="38"/>
  <c r="AN2120" i="38"/>
  <c r="AM2120" i="38"/>
  <c r="AM2750" i="38"/>
  <c r="AN2750" i="38"/>
  <c r="AN2419" i="38"/>
  <c r="AM2419" i="38"/>
  <c r="AN2411" i="38"/>
  <c r="AM2411" i="38"/>
  <c r="AM2690" i="38"/>
  <c r="AN2690" i="38"/>
  <c r="AN2676" i="38"/>
  <c r="AM2676" i="38"/>
  <c r="AN2343" i="38"/>
  <c r="AM2343" i="38"/>
  <c r="AM2547" i="38"/>
  <c r="AN2547" i="38"/>
  <c r="AN2266" i="38"/>
  <c r="AM2266" i="38"/>
  <c r="AN2155" i="38"/>
  <c r="AM2155" i="38"/>
  <c r="AM2473" i="38"/>
  <c r="AN2473" i="38"/>
  <c r="AM2256" i="38"/>
  <c r="AN2256" i="38"/>
  <c r="AM2095" i="38"/>
  <c r="AN2095" i="38"/>
  <c r="AN2346" i="38"/>
  <c r="AM2346" i="38"/>
  <c r="AN2008" i="38"/>
  <c r="AM2008" i="38"/>
  <c r="AM2512" i="38"/>
  <c r="AN2512" i="38"/>
  <c r="AM2163" i="38"/>
  <c r="AN2163" i="38"/>
  <c r="AM2575" i="38"/>
  <c r="AN2575" i="38"/>
  <c r="AM2581" i="38"/>
  <c r="AN2581" i="38"/>
  <c r="AN2190" i="38"/>
  <c r="AM2190" i="38"/>
  <c r="AN2030" i="38"/>
  <c r="AM2030" i="38"/>
  <c r="AM2331" i="38"/>
  <c r="AN2331" i="38"/>
  <c r="AM2538" i="38"/>
  <c r="AN2538" i="38"/>
  <c r="AN2771" i="38"/>
  <c r="AM2771" i="38"/>
  <c r="AN2037" i="38"/>
  <c r="AM2037" i="38"/>
  <c r="AM2490" i="38"/>
  <c r="AN2490" i="38"/>
  <c r="AM2525" i="38"/>
  <c r="AN2525" i="38"/>
  <c r="AN2409" i="38"/>
  <c r="AM2409" i="38"/>
  <c r="AM2531" i="38"/>
  <c r="AN2531" i="38"/>
  <c r="AN2035" i="38"/>
  <c r="AM2035" i="38"/>
  <c r="AN2604" i="38"/>
  <c r="AM2604" i="38"/>
  <c r="AN2233" i="38"/>
  <c r="AM2233" i="38"/>
  <c r="AN2235" i="38"/>
  <c r="AM2235" i="38"/>
  <c r="AM2580" i="38"/>
  <c r="AN2580" i="38"/>
  <c r="AM2345" i="38"/>
  <c r="AN2345" i="38"/>
  <c r="AM2236" i="38"/>
  <c r="AN2236" i="38"/>
  <c r="AN2436" i="38"/>
  <c r="AM2436" i="38"/>
  <c r="AN2463" i="38"/>
  <c r="AM2463" i="38"/>
  <c r="AN2254" i="38"/>
  <c r="AM2254" i="38"/>
  <c r="AN2505" i="38"/>
  <c r="AM2505" i="38"/>
  <c r="AN2104" i="38"/>
  <c r="AM2104" i="38"/>
  <c r="AM2068" i="38"/>
  <c r="AN2068" i="38"/>
  <c r="AM2599" i="38"/>
  <c r="AN2599" i="38"/>
  <c r="AM2794" i="38"/>
  <c r="AN2794" i="38"/>
  <c r="AN2770" i="38"/>
  <c r="AM2770" i="38"/>
  <c r="AM2126" i="38"/>
  <c r="AN2126" i="38"/>
  <c r="AN2022" i="38"/>
  <c r="AM2022" i="38"/>
  <c r="AM2085" i="38"/>
  <c r="AN2085" i="38"/>
  <c r="AN2219" i="38"/>
  <c r="AM2219" i="38"/>
  <c r="AM2797" i="38"/>
  <c r="AN2797" i="38"/>
  <c r="AN2706" i="38"/>
  <c r="AM2706" i="38"/>
  <c r="AN2075" i="38"/>
  <c r="AM2075" i="38"/>
  <c r="AM2487" i="38"/>
  <c r="AN2487" i="38"/>
  <c r="AN2332" i="38"/>
  <c r="AM2332" i="38"/>
  <c r="AN2497" i="38"/>
  <c r="AM2497" i="38"/>
  <c r="AN2624" i="38"/>
  <c r="AM2624" i="38"/>
  <c r="AN2089" i="38"/>
  <c r="AM2089" i="38"/>
  <c r="AN2464" i="38"/>
  <c r="AM2464" i="38"/>
  <c r="AM2330" i="38"/>
  <c r="AN2330" i="38"/>
  <c r="AM2177" i="38"/>
  <c r="AN2177" i="38"/>
  <c r="AN2683" i="38"/>
  <c r="AM2683" i="38"/>
  <c r="AM2447" i="38"/>
  <c r="AN2447" i="38"/>
  <c r="AM2137" i="38"/>
  <c r="AN2137" i="38"/>
  <c r="AN2217" i="38"/>
  <c r="AM2217" i="38"/>
  <c r="AN2333" i="38"/>
  <c r="AM2333" i="38"/>
  <c r="AM2404" i="38"/>
  <c r="AN2404" i="38"/>
  <c r="AN2753" i="38"/>
  <c r="AM2753" i="38"/>
  <c r="AN2047" i="38"/>
  <c r="AM2047" i="38"/>
  <c r="AM2428" i="38"/>
  <c r="AN2428" i="38"/>
  <c r="AN2285" i="38"/>
  <c r="AM2285" i="38"/>
  <c r="AN2273" i="38"/>
  <c r="AM2273" i="38"/>
  <c r="AM2623" i="38"/>
  <c r="AN2623" i="38"/>
  <c r="AM2082" i="38"/>
  <c r="AN2082" i="38"/>
  <c r="AM2289" i="38"/>
  <c r="AN2289" i="38"/>
  <c r="AM2534" i="38"/>
  <c r="AN2534" i="38"/>
  <c r="AM2724" i="38"/>
  <c r="AN2724" i="38"/>
  <c r="AN2748" i="38"/>
  <c r="AM2748" i="38"/>
  <c r="AN2802" i="38"/>
  <c r="AM2802" i="38"/>
  <c r="AM2535" i="38"/>
  <c r="AN2535" i="38"/>
  <c r="AN2201" i="38"/>
  <c r="AM2201" i="38"/>
  <c r="AM2156" i="38"/>
  <c r="AN2156" i="38"/>
  <c r="AN2455" i="38"/>
  <c r="AM2455" i="38"/>
  <c r="AM2210" i="38"/>
  <c r="AN2210" i="38"/>
  <c r="AM2188" i="38"/>
  <c r="AN2188" i="38"/>
  <c r="AN2474" i="38"/>
  <c r="AM2474" i="38"/>
  <c r="AN2819" i="38"/>
  <c r="AM2819" i="38"/>
  <c r="AN2591" i="38"/>
  <c r="AM2591" i="38"/>
  <c r="AM2351" i="38"/>
  <c r="AN2351" i="38"/>
  <c r="AN2437" i="38"/>
  <c r="AM2437" i="38"/>
  <c r="AN2626" i="38"/>
  <c r="AM2626" i="38"/>
  <c r="AN2405" i="38"/>
  <c r="AM2405" i="38"/>
  <c r="AM2127" i="38"/>
  <c r="AN2127" i="38"/>
  <c r="AN2444" i="38"/>
  <c r="AM2444" i="38"/>
  <c r="AM2040" i="38"/>
  <c r="AN2040" i="38"/>
  <c r="AN2039" i="38"/>
  <c r="AM2039" i="38"/>
  <c r="AN2469" i="38"/>
  <c r="AM2469" i="38"/>
  <c r="AM2099" i="38"/>
  <c r="AN2099" i="38"/>
  <c r="AM2347" i="38"/>
  <c r="AN2347" i="38"/>
  <c r="AN2152" i="38"/>
  <c r="AM2152" i="38"/>
  <c r="AN2079" i="38"/>
  <c r="AM2079" i="38"/>
  <c r="AM2816" i="38"/>
  <c r="AN2816" i="38"/>
  <c r="AM2693" i="38"/>
  <c r="AN2693" i="38"/>
  <c r="AN2755" i="38"/>
  <c r="AM2755" i="38"/>
  <c r="AM2723" i="38"/>
  <c r="AN2723" i="38"/>
  <c r="AN2450" i="38"/>
  <c r="AM2450" i="38"/>
  <c r="AM2601" i="38"/>
  <c r="AN2601" i="38"/>
  <c r="AN2515" i="38"/>
  <c r="AM2515" i="38"/>
  <c r="AM2616" i="38"/>
  <c r="AN2616" i="38"/>
  <c r="AN2557" i="38"/>
  <c r="AM2557" i="38"/>
  <c r="AN2220" i="38"/>
  <c r="AM2220" i="38"/>
  <c r="AM2678" i="38"/>
  <c r="AN2678" i="38"/>
  <c r="AN2105" i="38"/>
  <c r="AM2105" i="38"/>
  <c r="AM2673" i="38"/>
  <c r="AN2673" i="38"/>
  <c r="AM2713" i="38"/>
  <c r="AN2713" i="38"/>
  <c r="AM2545" i="38"/>
  <c r="AN2545" i="38"/>
  <c r="AN2758" i="38"/>
  <c r="AM2758" i="38"/>
  <c r="AN2116" i="38"/>
  <c r="AM2116" i="38"/>
  <c r="AN2341" i="38"/>
  <c r="AM2341" i="38"/>
  <c r="AN2555" i="38"/>
  <c r="AM2555" i="38"/>
  <c r="AM2457" i="38"/>
  <c r="AN2457" i="38"/>
  <c r="AN2070" i="38"/>
  <c r="AM2070" i="38"/>
  <c r="AM2773" i="38"/>
  <c r="AN2773" i="38"/>
  <c r="AM2258" i="38"/>
  <c r="AN2258" i="38"/>
  <c r="AN2263" i="38"/>
  <c r="AM2263" i="38"/>
  <c r="AN2703" i="38"/>
  <c r="AM2703" i="38"/>
  <c r="AM2181" i="38"/>
  <c r="AN2181" i="38"/>
  <c r="AM2281" i="38"/>
  <c r="AN2281" i="38"/>
  <c r="AM2093" i="38"/>
  <c r="AN2093" i="38"/>
  <c r="AM2516" i="38"/>
  <c r="AN2516" i="38"/>
  <c r="AN2810" i="38"/>
  <c r="AM2810" i="38"/>
  <c r="AM2107" i="38"/>
  <c r="AN2107" i="38"/>
  <c r="AN2589" i="38"/>
  <c r="AM2589" i="38"/>
  <c r="AM2721" i="38"/>
  <c r="AN2721" i="38"/>
  <c r="AM2691" i="38"/>
  <c r="AN2691" i="38"/>
  <c r="AN2203" i="38"/>
  <c r="AM2203" i="38"/>
  <c r="AM2597" i="38"/>
  <c r="AN2597" i="38"/>
  <c r="AN2328" i="38"/>
  <c r="AM2328" i="38"/>
  <c r="AN2421" i="38"/>
  <c r="AM2421" i="38"/>
  <c r="AM2482" i="38"/>
  <c r="AN2482" i="38"/>
  <c r="AM2492" i="38"/>
  <c r="AN2492" i="38"/>
  <c r="AM2772" i="38"/>
  <c r="AN2772" i="38"/>
  <c r="AN2326" i="38"/>
  <c r="AM2326" i="38"/>
  <c r="AN2813" i="38"/>
  <c r="AM2813" i="38"/>
  <c r="AM2818" i="38"/>
  <c r="AN2818" i="38"/>
  <c r="AM2617" i="38"/>
  <c r="AN2617" i="38"/>
  <c r="AM2277" i="38"/>
  <c r="AN2277" i="38"/>
  <c r="AN2688" i="38"/>
  <c r="AM2688" i="38"/>
  <c r="AM2507" i="38"/>
  <c r="AN2507" i="38"/>
  <c r="AN2319" i="38"/>
  <c r="AM2319" i="38"/>
  <c r="AN2532" i="38"/>
  <c r="AM2532" i="38"/>
  <c r="AM2344" i="38"/>
  <c r="AN2344" i="38"/>
  <c r="AN2395" i="38"/>
  <c r="AM2395" i="38"/>
  <c r="AM2458" i="38"/>
  <c r="AN2458" i="38"/>
  <c r="AN2835" i="38"/>
  <c r="AM2835" i="38"/>
  <c r="AM2820" i="38"/>
  <c r="AN2820" i="38"/>
  <c r="AN2434" i="38"/>
  <c r="AM2434" i="38"/>
  <c r="AN2731" i="38"/>
  <c r="AM2731" i="38"/>
  <c r="AN2092" i="38"/>
  <c r="AM2092" i="38"/>
  <c r="AN2480" i="38"/>
  <c r="AM2480" i="38"/>
  <c r="AN2066" i="38"/>
  <c r="AM2066" i="38"/>
  <c r="AN2058" i="38"/>
  <c r="AM2058" i="38"/>
  <c r="AM2452" i="38"/>
  <c r="AN2452" i="38"/>
  <c r="AM2708" i="38"/>
  <c r="AN2708" i="38"/>
  <c r="AN2571" i="38"/>
  <c r="AM2571" i="38"/>
  <c r="AM2735" i="38"/>
  <c r="AN2735" i="38"/>
  <c r="AN2081" i="38"/>
  <c r="AM2081" i="38"/>
  <c r="AN2302" i="38"/>
  <c r="AM2302" i="38"/>
  <c r="AN2168" i="38"/>
  <c r="AM2168" i="38"/>
  <c r="AN2102" i="38"/>
  <c r="AM2102" i="38"/>
  <c r="AM2602" i="38"/>
  <c r="AN2602" i="38"/>
  <c r="AM2175" i="38"/>
  <c r="AN2175" i="38"/>
  <c r="AN2843" i="38"/>
  <c r="AM2843" i="38"/>
  <c r="AN2407" i="38"/>
  <c r="AM2407" i="38"/>
  <c r="AM2722" i="38"/>
  <c r="AN2722" i="38"/>
  <c r="AM2151" i="38"/>
  <c r="AN2151" i="38"/>
  <c r="AM2139" i="38"/>
  <c r="AN2139" i="38"/>
  <c r="AN2260" i="38"/>
  <c r="AM2260" i="38"/>
  <c r="AN2098" i="38"/>
  <c r="AM2098" i="38"/>
  <c r="AN2396" i="38"/>
  <c r="AM2396" i="38"/>
  <c r="AM2508" i="38"/>
  <c r="AN2508" i="38"/>
  <c r="AM2061" i="38"/>
  <c r="AN2061" i="38"/>
  <c r="AN2628" i="38"/>
  <c r="AM2628" i="38"/>
  <c r="AN2053" i="38"/>
  <c r="AM2053" i="38"/>
  <c r="AN2352" i="38"/>
  <c r="AM2352" i="38"/>
  <c r="AN2221" i="38"/>
  <c r="AM2221" i="38"/>
  <c r="AM2320" i="38"/>
  <c r="AN2320" i="38"/>
  <c r="AN2783" i="38"/>
  <c r="AM2783" i="38"/>
  <c r="BG460" i="38"/>
  <c r="BG350" i="38"/>
  <c r="BG74" i="38"/>
  <c r="BG171" i="38"/>
  <c r="BG184" i="38"/>
  <c r="BG153" i="38"/>
  <c r="BG66" i="38"/>
  <c r="BG631" i="38"/>
  <c r="BG16" i="38"/>
  <c r="BG94" i="38"/>
  <c r="BG833" i="38"/>
  <c r="BG206" i="38"/>
  <c r="BG12" i="38"/>
  <c r="BG245" i="38"/>
  <c r="BG484" i="38"/>
  <c r="BG431" i="38"/>
  <c r="BG626" i="38"/>
  <c r="BG509" i="38"/>
  <c r="BG50" i="38"/>
  <c r="BG139" i="38"/>
  <c r="BG23" i="38"/>
  <c r="BG155" i="38"/>
  <c r="BG177" i="38"/>
  <c r="BG501" i="38"/>
  <c r="BG308" i="38"/>
  <c r="BG320" i="38"/>
  <c r="BG681" i="38"/>
  <c r="BG469" i="38"/>
  <c r="BG453" i="38"/>
  <c r="BG719" i="38"/>
  <c r="BG475" i="38"/>
  <c r="BG753" i="38"/>
  <c r="BG438" i="38"/>
  <c r="BG261" i="38"/>
  <c r="BG215" i="38"/>
  <c r="BG60" i="38"/>
  <c r="BG175" i="38"/>
  <c r="BG144" i="38"/>
  <c r="BG236" i="38"/>
  <c r="BG304" i="38"/>
  <c r="BG240" i="38"/>
  <c r="BG186" i="38"/>
  <c r="BG432" i="38"/>
  <c r="BG707" i="38"/>
  <c r="BG806" i="38"/>
  <c r="BG429" i="38"/>
  <c r="BG97" i="38"/>
  <c r="BG553" i="38"/>
  <c r="BG733" i="38"/>
  <c r="BG294" i="38"/>
  <c r="BG324" i="38"/>
  <c r="BG169" i="38"/>
  <c r="BG223" i="38"/>
  <c r="BG22" i="38"/>
  <c r="BG126" i="38"/>
  <c r="BG13" i="38"/>
  <c r="BG14" i="38"/>
  <c r="BG317" i="38"/>
  <c r="BG101" i="38"/>
  <c r="BG305" i="38"/>
  <c r="BG599" i="38"/>
  <c r="BG771" i="38"/>
  <c r="BG667" i="38"/>
  <c r="BG702" i="38"/>
  <c r="BG792" i="38"/>
  <c r="BG472" i="38"/>
  <c r="BG823" i="38"/>
  <c r="BG298" i="38"/>
  <c r="BG207" i="38"/>
  <c r="BG52" i="38"/>
  <c r="BG332" i="38"/>
  <c r="BG180" i="38"/>
  <c r="BG352" i="38"/>
  <c r="BG288" i="38"/>
  <c r="BG72" i="38"/>
  <c r="BG84" i="38"/>
  <c r="BG674" i="38"/>
  <c r="BG828" i="38"/>
  <c r="BG754" i="38"/>
  <c r="BG547" i="38"/>
  <c r="BG423" i="38"/>
  <c r="BG740" i="38"/>
  <c r="BG430" i="38"/>
  <c r="BG201" i="38"/>
  <c r="BG286" i="38"/>
  <c r="BG31" i="38"/>
  <c r="BG270" i="38"/>
  <c r="BG398" i="38"/>
  <c r="BG422" i="38"/>
  <c r="BG316" i="38"/>
  <c r="BG170" i="38"/>
  <c r="BG440" i="38"/>
  <c r="BG551" i="38"/>
  <c r="BG583" i="38"/>
  <c r="BG557" i="38"/>
  <c r="BG760" i="38"/>
  <c r="BG613" i="38"/>
  <c r="BG344" i="38"/>
  <c r="BG222" i="38"/>
  <c r="BG243" i="38"/>
  <c r="BG235" i="38"/>
  <c r="BG134" i="38"/>
  <c r="BG125" i="38"/>
  <c r="BG228" i="38"/>
  <c r="BG400" i="38"/>
  <c r="BG166" i="38"/>
  <c r="BG407" i="38"/>
  <c r="BG728" i="38"/>
  <c r="BG794" i="38"/>
  <c r="BG715" i="38"/>
  <c r="BG785" i="38"/>
  <c r="BG446" i="38"/>
  <c r="BG802" i="38"/>
  <c r="BG838" i="38"/>
  <c r="BG480" i="38"/>
  <c r="BG554" i="38"/>
  <c r="BG525" i="38"/>
  <c r="BG252" i="38"/>
  <c r="BG666" i="38"/>
  <c r="BG738" i="38"/>
  <c r="BG483" i="38"/>
  <c r="BG87" i="38"/>
  <c r="BG29" i="38"/>
  <c r="BG258" i="38"/>
  <c r="BG418" i="38"/>
  <c r="BG136" i="38"/>
  <c r="BG310" i="38"/>
  <c r="BG89" i="38"/>
  <c r="BG110" i="38"/>
  <c r="BG95" i="38"/>
  <c r="BG625" i="38"/>
  <c r="BG840" i="38"/>
  <c r="BG548" i="38"/>
  <c r="BG535" i="38"/>
  <c r="BG544" i="38"/>
  <c r="BG824" i="38"/>
  <c r="BG580" i="38"/>
  <c r="BG541" i="38"/>
  <c r="BG836" i="38"/>
  <c r="BG538" i="38"/>
  <c r="BG773" i="38"/>
  <c r="BG804" i="38"/>
  <c r="BG411" i="38"/>
  <c r="BG700" i="38"/>
  <c r="BG174" i="38"/>
  <c r="BG260" i="38"/>
  <c r="BG146" i="38"/>
  <c r="BG138" i="38"/>
  <c r="BG197" i="38"/>
  <c r="BG141" i="38"/>
  <c r="BG82" i="38"/>
  <c r="BG439" i="38"/>
  <c r="BG503" i="38"/>
  <c r="BG723" i="38"/>
  <c r="BG532" i="38"/>
  <c r="BG767" i="38"/>
  <c r="BG765" i="38"/>
  <c r="BG594" i="38"/>
  <c r="BG726" i="38"/>
  <c r="BG791" i="38"/>
  <c r="BG213" i="38"/>
  <c r="BG351" i="38"/>
  <c r="BG309" i="38"/>
  <c r="BG329" i="38"/>
  <c r="BG796" i="38"/>
  <c r="BG745" i="38"/>
  <c r="BG455" i="38"/>
  <c r="BG519" i="38"/>
  <c r="BG433" i="38"/>
  <c r="BG579" i="38"/>
  <c r="BG620" i="38"/>
  <c r="BG699" i="38"/>
  <c r="BG628" i="38"/>
  <c r="BG156" i="38"/>
  <c r="BG190" i="38"/>
  <c r="BG303" i="38"/>
  <c r="BG402" i="38"/>
  <c r="BG739" i="38"/>
  <c r="BG187" i="38"/>
  <c r="BG204" i="38"/>
  <c r="BG231" i="38"/>
  <c r="BG596" i="38"/>
  <c r="BG459" i="38"/>
  <c r="BG590" i="38"/>
  <c r="BG716" i="38"/>
  <c r="BG297" i="38"/>
  <c r="BG257" i="38"/>
  <c r="BG218" i="38"/>
  <c r="BG683" i="38"/>
  <c r="BG578" i="38"/>
  <c r="BG452" i="38"/>
  <c r="BG766" i="38"/>
  <c r="BG798" i="38"/>
  <c r="BG533" i="38"/>
  <c r="BG689" i="38"/>
  <c r="BG45" i="38"/>
  <c r="BG820" i="38"/>
  <c r="BG506" i="38"/>
  <c r="BG468" i="38"/>
  <c r="BG609" i="38"/>
  <c r="BG100" i="38"/>
  <c r="BG202" i="38"/>
  <c r="BG256" i="38"/>
  <c r="BG75" i="38"/>
  <c r="BG120" i="38"/>
  <c r="BG500" i="38"/>
  <c r="BG592" i="38"/>
  <c r="BG436" i="38"/>
  <c r="BG570" i="38"/>
  <c r="BG604" i="38"/>
  <c r="BG488" i="38"/>
  <c r="BG498" i="38"/>
  <c r="BG598" i="38"/>
  <c r="BG826" i="38"/>
  <c r="BG450" i="38"/>
  <c r="BG704" i="38"/>
  <c r="BG744" i="38"/>
  <c r="BG686" i="38"/>
  <c r="BG832" i="38"/>
  <c r="BG486" i="38"/>
  <c r="BG17" i="38"/>
  <c r="BG168" i="38"/>
  <c r="BG816" i="38"/>
  <c r="BG466" i="38"/>
  <c r="BG675" i="38"/>
  <c r="BG607" i="38"/>
  <c r="BG736" i="38"/>
  <c r="BG435" i="38"/>
  <c r="BG9" i="38"/>
  <c r="BG250" i="38"/>
  <c r="BG526" i="38"/>
  <c r="BG741" i="38"/>
  <c r="BG530" i="38"/>
  <c r="BG608" i="38"/>
  <c r="BG687" i="38"/>
  <c r="BG470" i="38"/>
  <c r="BG542" i="38"/>
  <c r="BG834" i="38"/>
  <c r="BG576" i="38"/>
  <c r="BG5" i="38"/>
  <c r="BG237" i="38"/>
  <c r="BG48" i="38"/>
  <c r="BG311" i="38"/>
  <c r="BG593" i="38"/>
  <c r="BG262" i="38"/>
  <c r="BG122" i="38"/>
  <c r="BG55" i="38"/>
  <c r="BG684" i="38"/>
  <c r="BG818" i="38"/>
  <c r="BG790" i="38"/>
  <c r="BG504" i="38"/>
  <c r="BG706" i="38"/>
  <c r="BG670" i="38"/>
  <c r="BG198" i="38"/>
  <c r="BG302" i="38"/>
  <c r="BG293" i="38"/>
  <c r="BG618" i="38"/>
  <c r="BG693" i="38"/>
  <c r="BG746" i="38"/>
  <c r="BG505" i="38"/>
  <c r="BG759" i="38"/>
  <c r="BG778" i="38"/>
  <c r="BG573" i="38"/>
  <c r="BG676" i="38"/>
  <c r="BG25" i="38"/>
  <c r="BG142" i="38"/>
  <c r="BG229" i="38"/>
  <c r="BG395" i="38"/>
  <c r="BG717" i="38"/>
  <c r="BG549" i="38"/>
  <c r="BG610" i="38"/>
  <c r="BG494" i="38"/>
  <c r="BG821" i="38"/>
  <c r="BG200" i="38"/>
  <c r="BG165" i="38"/>
  <c r="BG502" i="38"/>
  <c r="BG482" i="38"/>
  <c r="BG442" i="38"/>
  <c r="BG591" i="38"/>
  <c r="BG159" i="38"/>
  <c r="BG266" i="38"/>
  <c r="BG214" i="38"/>
  <c r="BG241" i="38"/>
  <c r="BG338" i="38"/>
  <c r="BG248" i="38"/>
  <c r="BG150" i="38"/>
  <c r="BG85" i="38"/>
  <c r="BG307" i="38"/>
  <c r="BG93" i="38"/>
  <c r="BG185" i="38"/>
  <c r="BG251" i="38"/>
  <c r="BG315" i="38"/>
  <c r="BG35" i="38"/>
  <c r="BG397" i="38"/>
  <c r="BG135" i="38"/>
  <c r="BG113" i="38"/>
  <c r="BG274" i="38"/>
  <c r="BG39" i="38"/>
  <c r="BG194" i="38"/>
  <c r="BG276" i="38"/>
  <c r="BG264" i="38"/>
  <c r="BG15" i="38"/>
  <c r="BG28" i="38"/>
  <c r="BG114" i="38"/>
  <c r="BG63" i="38"/>
  <c r="BG69" i="38"/>
  <c r="BG131" i="38"/>
  <c r="BG140" i="38"/>
  <c r="BG347" i="38"/>
  <c r="BG7" i="38"/>
  <c r="BG108" i="38"/>
  <c r="BG600" i="38"/>
  <c r="BG755" i="38"/>
  <c r="BG534" i="38"/>
  <c r="BG597" i="38"/>
  <c r="BG777" i="38"/>
  <c r="BG835" i="38"/>
  <c r="BG697" i="38"/>
  <c r="BG762" i="38"/>
  <c r="BG495" i="38"/>
  <c r="BG454" i="38"/>
  <c r="BG673" i="38"/>
  <c r="BG770" i="38"/>
  <c r="BG448" i="38"/>
  <c r="BG614" i="38"/>
  <c r="BG711" i="38"/>
  <c r="BG467" i="38"/>
  <c r="BG696" i="38"/>
  <c r="BG691" i="38"/>
  <c r="BG616" i="38"/>
  <c r="BG497" i="38"/>
  <c r="BG695" i="38"/>
  <c r="BG606" i="38"/>
  <c r="BG463" i="38"/>
  <c r="BG839" i="38"/>
  <c r="BG514" i="38"/>
  <c r="BG732" i="38"/>
  <c r="BG742" i="38"/>
  <c r="BG799" i="38"/>
  <c r="BG559" i="38"/>
  <c r="BG698" i="38"/>
  <c r="BG814" i="38"/>
  <c r="BG694" i="38"/>
  <c r="BG582" i="38"/>
  <c r="BG830" i="38"/>
  <c r="BG19" i="38"/>
  <c r="BG64" i="38"/>
  <c r="BG181" i="38"/>
  <c r="BG76" i="38"/>
  <c r="BG254" i="38"/>
  <c r="BG244" i="38"/>
  <c r="BG71" i="38"/>
  <c r="BG6" i="38"/>
  <c r="BG314" i="38"/>
  <c r="BG427" i="38"/>
  <c r="BG447" i="38"/>
  <c r="BG536" i="38"/>
  <c r="BG478" i="38"/>
  <c r="BG602" i="38"/>
  <c r="BG769" i="38"/>
  <c r="BG273" i="38"/>
  <c r="BG209" i="38"/>
  <c r="BG272" i="38"/>
  <c r="BG768" i="38"/>
  <c r="BG424" i="38"/>
  <c r="BG471" i="38"/>
  <c r="BG758" i="38"/>
  <c r="BG278" i="38"/>
  <c r="BG284" i="38"/>
  <c r="BG410" i="38"/>
  <c r="BG43" i="38"/>
  <c r="BG837" i="38"/>
  <c r="BG789" i="38"/>
  <c r="BG747" i="38"/>
  <c r="BG517" i="38"/>
  <c r="BG507" i="38"/>
  <c r="BG449" i="38"/>
  <c r="BG678" i="38"/>
  <c r="BG585" i="38"/>
  <c r="BG752" i="38"/>
  <c r="BG807" i="38"/>
  <c r="BG624" i="38"/>
  <c r="BG540" i="38"/>
  <c r="BG629" i="38"/>
  <c r="BG756" i="38"/>
  <c r="BG786" i="38"/>
  <c r="BG731" i="38"/>
  <c r="BG761" i="38"/>
  <c r="BG825" i="38"/>
  <c r="BG757" i="38"/>
  <c r="BG586" i="38"/>
  <c r="BG725" i="38"/>
  <c r="BG473" i="38"/>
  <c r="BG562" i="38"/>
  <c r="BG474" i="38"/>
  <c r="BG588" i="38"/>
  <c r="BG575" i="38"/>
  <c r="BG735" i="38"/>
  <c r="BG511" i="38"/>
  <c r="BG803" i="38"/>
  <c r="BG461" i="38"/>
  <c r="BG621" i="38"/>
  <c r="BG451" i="38"/>
  <c r="BG490" i="38"/>
  <c r="BG619" i="38"/>
  <c r="BG679" i="38"/>
  <c r="BG443" i="38"/>
  <c r="BG520" i="38"/>
  <c r="BG788" i="38"/>
  <c r="BG457" i="38"/>
  <c r="BG819" i="38"/>
  <c r="BG489" i="38"/>
  <c r="BG545" i="38"/>
  <c r="BG671" i="38"/>
  <c r="BG603" i="38"/>
  <c r="BG623" i="38"/>
  <c r="BG772" i="38"/>
  <c r="BG722" i="38"/>
  <c r="BG672" i="38"/>
  <c r="BG630" i="38"/>
  <c r="BG734" i="38"/>
  <c r="BG787" i="38"/>
  <c r="BG569" i="38"/>
  <c r="BG748" i="38"/>
  <c r="BG730" i="38"/>
  <c r="BG550" i="38"/>
  <c r="BG437" i="38"/>
  <c r="BG829" i="38"/>
  <c r="BG581" i="38"/>
  <c r="BG528" i="38"/>
  <c r="BG784" i="38"/>
  <c r="BG558" i="38"/>
  <c r="BG465" i="38"/>
  <c r="BG783" i="38"/>
  <c r="BG54" i="38"/>
  <c r="BG764" i="38"/>
  <c r="BG160" i="38"/>
  <c r="BG281" i="38"/>
  <c r="BG172" i="38"/>
  <c r="BG403" i="38"/>
  <c r="BG148" i="38"/>
  <c r="BG208" i="38"/>
  <c r="BG105" i="38"/>
  <c r="BG173" i="38"/>
  <c r="BG336" i="38"/>
  <c r="BG343" i="38"/>
  <c r="BG199" i="38"/>
  <c r="BG164" i="38"/>
  <c r="BG341" i="38"/>
  <c r="BG67" i="38"/>
  <c r="BG406" i="38"/>
  <c r="BG111" i="38"/>
  <c r="BG59" i="38"/>
  <c r="BG157" i="38"/>
  <c r="BG56" i="38"/>
  <c r="BG179" i="38"/>
  <c r="BG57" i="38"/>
  <c r="BG312" i="38"/>
  <c r="BG8" i="38"/>
  <c r="BG183" i="38"/>
  <c r="BG285" i="38"/>
  <c r="BG226" i="38"/>
  <c r="BG58" i="38"/>
  <c r="BG319" i="38"/>
  <c r="BG322" i="38"/>
  <c r="BG219" i="38"/>
  <c r="BG44" i="38"/>
  <c r="BG300" i="38"/>
  <c r="BG334" i="38"/>
  <c r="BG295" i="38"/>
  <c r="BG408" i="38"/>
  <c r="BG41" i="38"/>
  <c r="BG727" i="38"/>
  <c r="BG669" i="38"/>
  <c r="BG743" i="38"/>
  <c r="BG456" i="38"/>
  <c r="BG556" i="38"/>
  <c r="BG750" i="38"/>
  <c r="BG690" i="38"/>
  <c r="BG714" i="38"/>
  <c r="BG522" i="38"/>
  <c r="BG462" i="38"/>
  <c r="BG73" i="38"/>
  <c r="BG692" i="38"/>
  <c r="BG242" i="38"/>
  <c r="BG421" i="38"/>
  <c r="BG280" i="38"/>
  <c r="BG340" i="38"/>
  <c r="BG49" i="38"/>
  <c r="BG292" i="38"/>
  <c r="BG296" i="38"/>
  <c r="BG346" i="38"/>
  <c r="BG133" i="38"/>
  <c r="BG203" i="38"/>
  <c r="BG233" i="38"/>
  <c r="BG119" i="38"/>
  <c r="BG124" i="38"/>
  <c r="BG109" i="38"/>
  <c r="BG33" i="38"/>
  <c r="BG263" i="38"/>
  <c r="BG227" i="38"/>
  <c r="BG331" i="38"/>
  <c r="BG275" i="38"/>
  <c r="BG420" i="38"/>
  <c r="BG154" i="38"/>
  <c r="BG291" i="38"/>
  <c r="BG18" i="38"/>
  <c r="BG255" i="38"/>
  <c r="BG335" i="38"/>
  <c r="BG348" i="38"/>
  <c r="BG327" i="38"/>
  <c r="BG132" i="38"/>
  <c r="BG42" i="38"/>
  <c r="BG26" i="38"/>
  <c r="BG137" i="38"/>
  <c r="BG342" i="38"/>
  <c r="BG106" i="38"/>
  <c r="BG349" i="38"/>
  <c r="BG230" i="38"/>
  <c r="BG216" i="38"/>
  <c r="BG323" i="38"/>
  <c r="BG162" i="38"/>
  <c r="BG333" i="38"/>
  <c r="BG78" i="38"/>
  <c r="BG51" i="38"/>
  <c r="BG123" i="38"/>
  <c r="BG330" i="38"/>
  <c r="BG253" i="38"/>
  <c r="BG779" i="38"/>
  <c r="BG720" i="38"/>
  <c r="BG627" i="38"/>
  <c r="BG552" i="38"/>
  <c r="BG65" i="38"/>
  <c r="BG265" i="38"/>
  <c r="BG24" i="38"/>
  <c r="BG116" i="38"/>
  <c r="BG61" i="38"/>
  <c r="BG339" i="38"/>
  <c r="BG11" i="38"/>
  <c r="BG30" i="38"/>
  <c r="BG62" i="38"/>
  <c r="BG195" i="38"/>
  <c r="BG801" i="38"/>
  <c r="BG441" i="38"/>
  <c r="BG492" i="38"/>
  <c r="BG817" i="38"/>
  <c r="BG428" i="38"/>
  <c r="BG458" i="38"/>
  <c r="BG775" i="38"/>
  <c r="BG797" i="38"/>
  <c r="BG810" i="38"/>
  <c r="BG425" i="38"/>
  <c r="BG795" i="38"/>
  <c r="BG601" i="38"/>
  <c r="BG491" i="38"/>
  <c r="BG800" i="38"/>
  <c r="BG477" i="38"/>
  <c r="BG238" i="38"/>
  <c r="BG306" i="38"/>
  <c r="BG221" i="38"/>
  <c r="BG413" i="38"/>
  <c r="BG4" i="38"/>
  <c r="BG283" i="38"/>
  <c r="BG129" i="38"/>
  <c r="BG328" i="38"/>
  <c r="BG401" i="38"/>
  <c r="BG99" i="38"/>
  <c r="BG232" i="38"/>
  <c r="BG121" i="38"/>
  <c r="BG419" i="38"/>
  <c r="BG102" i="38"/>
  <c r="BG32" i="38"/>
  <c r="BG412" i="38"/>
  <c r="BG827" i="38"/>
  <c r="BG842" i="38"/>
  <c r="BG476" i="38"/>
  <c r="BG537" i="38"/>
  <c r="BG701" i="38"/>
  <c r="BG605" i="38"/>
  <c r="BG718" i="38"/>
  <c r="BG680" i="38"/>
  <c r="BG571" i="38"/>
  <c r="BG589" i="38"/>
  <c r="BG479" i="38"/>
  <c r="BG515" i="38"/>
  <c r="BG426" i="38"/>
  <c r="BG555" i="38"/>
  <c r="BG682" i="38"/>
  <c r="BG143" i="38"/>
  <c r="BG831" i="38"/>
  <c r="BG299" i="38"/>
  <c r="BG394" i="38"/>
  <c r="BG10" i="38"/>
  <c r="BG118" i="38"/>
  <c r="BG77" i="38"/>
  <c r="BG337" i="38"/>
  <c r="BG151" i="38"/>
  <c r="BG20" i="38"/>
  <c r="BG127" i="38"/>
  <c r="BG92" i="38"/>
  <c r="BG40" i="38"/>
  <c r="BG193" i="38"/>
  <c r="BG279" i="38"/>
  <c r="BG399" i="38"/>
  <c r="BG239" i="38"/>
  <c r="BG47" i="38"/>
  <c r="BG212" i="38"/>
  <c r="BG70" i="38"/>
  <c r="BG396" i="38"/>
  <c r="BG128" i="38"/>
  <c r="BG112" i="38"/>
  <c r="BG80" i="38"/>
  <c r="BG46" i="38"/>
  <c r="BG211" i="38"/>
  <c r="BG325" i="38"/>
  <c r="BG79" i="38"/>
  <c r="BG415" i="38"/>
  <c r="BG27" i="38"/>
  <c r="BG290" i="38"/>
  <c r="BG34" i="38"/>
  <c r="BG205" i="38"/>
  <c r="BG318" i="38"/>
  <c r="BG130" i="38"/>
  <c r="BG163" i="38"/>
  <c r="BG301" i="38"/>
  <c r="BG68" i="38"/>
  <c r="BG485" i="38"/>
  <c r="BG811" i="38"/>
  <c r="BG595" i="38"/>
  <c r="BG749" i="38"/>
  <c r="BG464" i="38"/>
  <c r="BG529" i="38"/>
  <c r="BG632" i="38"/>
  <c r="BG705" i="38"/>
  <c r="BG615" i="38"/>
  <c r="BG708" i="38"/>
  <c r="BG587" i="38"/>
  <c r="BG813" i="38"/>
  <c r="BG518" i="38"/>
  <c r="BG487" i="38"/>
  <c r="BG561" i="38"/>
  <c r="BG677" i="38"/>
  <c r="BG611" i="38"/>
  <c r="BG781" i="38"/>
  <c r="BG510" i="38"/>
  <c r="BG574" i="38"/>
  <c r="BG516" i="38"/>
  <c r="BG577" i="38"/>
  <c r="BG617" i="38"/>
  <c r="BG512" i="38"/>
  <c r="BG776" i="38"/>
  <c r="BG622" i="38"/>
  <c r="BG815" i="38"/>
  <c r="BG521" i="38"/>
  <c r="BG496" i="38"/>
  <c r="BG729" i="38"/>
  <c r="BG793" i="38"/>
  <c r="BG444" i="38"/>
  <c r="BG780" i="38"/>
  <c r="BG539" i="38"/>
  <c r="AM2004" i="38"/>
  <c r="BG88" i="38"/>
  <c r="BG196" i="38"/>
  <c r="BG53" i="38"/>
  <c r="BG414" i="38"/>
  <c r="BG225" i="38"/>
  <c r="BG249" i="38"/>
  <c r="BG289" i="38"/>
  <c r="BG404" i="38"/>
  <c r="BG158" i="38"/>
  <c r="BG259" i="38"/>
  <c r="BG191" i="38"/>
  <c r="BG405" i="38"/>
  <c r="BG104" i="38"/>
  <c r="BG176" i="38"/>
  <c r="BG152" i="38"/>
  <c r="BG81" i="38"/>
  <c r="BG210" i="38"/>
  <c r="BG36" i="38"/>
  <c r="BG326" i="38"/>
  <c r="BG21" i="38"/>
  <c r="BG224" i="38"/>
  <c r="BG269" i="38"/>
  <c r="BG147" i="38"/>
  <c r="BG267" i="38"/>
  <c r="BG38" i="38"/>
  <c r="BG103" i="38"/>
  <c r="BG247" i="38"/>
  <c r="BG182" i="38"/>
  <c r="BG189" i="38"/>
  <c r="BG149" i="38"/>
  <c r="BG83" i="38"/>
  <c r="BG86" i="38"/>
  <c r="BG277" i="38"/>
  <c r="BG91" i="38"/>
  <c r="BG117" i="38"/>
  <c r="BG499" i="38"/>
  <c r="BG688" i="38"/>
  <c r="BG531" i="38"/>
  <c r="BG546" i="38"/>
  <c r="BG584" i="38"/>
  <c r="BG713" i="38"/>
  <c r="BG805" i="38"/>
  <c r="BG737" i="38"/>
  <c r="BG560" i="38"/>
  <c r="BG822" i="38"/>
  <c r="BG751" i="38"/>
  <c r="BG812" i="38"/>
  <c r="BG710" i="38"/>
  <c r="BG668" i="38"/>
  <c r="BG445" i="38"/>
  <c r="BG724" i="38"/>
  <c r="BG709" i="38"/>
  <c r="BG524" i="38"/>
  <c r="BG513" i="38"/>
  <c r="BG809" i="38"/>
  <c r="BG841" i="38"/>
  <c r="BG763" i="38"/>
  <c r="BG808" i="38"/>
  <c r="BG508" i="38"/>
  <c r="BG703" i="38"/>
  <c r="BG685" i="38"/>
  <c r="BG721" i="38"/>
  <c r="BG523" i="38"/>
  <c r="BG527" i="38"/>
  <c r="BG568" i="38"/>
  <c r="BG543" i="38"/>
  <c r="BG612" i="38"/>
  <c r="BG481" i="38"/>
  <c r="BG434" i="38"/>
  <c r="BG774" i="38"/>
  <c r="BG192" i="38"/>
  <c r="BG321" i="38"/>
  <c r="BG115" i="38"/>
  <c r="BG268" i="38"/>
  <c r="BG234" i="38"/>
  <c r="BG107" i="38"/>
  <c r="BG178" i="38"/>
  <c r="BG417" i="38"/>
  <c r="BG37" i="38"/>
  <c r="BG271" i="38"/>
  <c r="BG145" i="38"/>
  <c r="BG220" i="38"/>
  <c r="BG188" i="38"/>
  <c r="BG98" i="38"/>
  <c r="BG345" i="38"/>
  <c r="BG287" i="38"/>
  <c r="BG246" i="38"/>
  <c r="BG161" i="38"/>
  <c r="BG416" i="38"/>
  <c r="BG409" i="38"/>
  <c r="BG167" i="38"/>
  <c r="BG313" i="38"/>
  <c r="BG217" i="38"/>
  <c r="BG90" i="38"/>
  <c r="BG282" i="38"/>
  <c r="AN2004" i="38"/>
  <c r="AN2150" i="38"/>
  <c r="AM2150" i="38"/>
  <c r="AN2729" i="38"/>
  <c r="AM2729" i="38"/>
  <c r="AM2223" i="38"/>
  <c r="AN2223" i="38"/>
  <c r="AM2633" i="38"/>
  <c r="AN2633" i="38"/>
  <c r="AN2350" i="38"/>
  <c r="AM2350" i="38"/>
  <c r="AM2313" i="38"/>
  <c r="AN2313" i="38"/>
  <c r="AM2788" i="38"/>
  <c r="AN2788" i="38"/>
  <c r="AN2544" i="38"/>
  <c r="AM2544" i="38"/>
  <c r="AM2793" i="38"/>
  <c r="AN2793" i="38"/>
  <c r="AM2736" i="38"/>
  <c r="AN2736" i="38"/>
  <c r="AN2249" i="38"/>
  <c r="AM2249" i="38"/>
  <c r="AM2110" i="38"/>
  <c r="AN2110" i="38"/>
  <c r="AM2018" i="38"/>
  <c r="AN2018" i="38"/>
  <c r="AM2466" i="38"/>
  <c r="AN2466" i="38"/>
  <c r="AM2023" i="38"/>
  <c r="AN2023" i="38"/>
  <c r="AM2010" i="38"/>
  <c r="AN2010" i="38"/>
  <c r="AN2603" i="38"/>
  <c r="AM2603" i="38"/>
  <c r="AN2009" i="38"/>
  <c r="AM2009" i="38"/>
  <c r="AN2052" i="38"/>
  <c r="AM2052" i="38"/>
  <c r="AN2416" i="38"/>
  <c r="AM2416" i="38"/>
  <c r="AN2615" i="38"/>
  <c r="AM2615" i="38"/>
  <c r="AM2622" i="38"/>
  <c r="AN2622" i="38"/>
  <c r="AN2518" i="38"/>
  <c r="AM2518" i="38"/>
  <c r="AN2296" i="38"/>
  <c r="AM2296" i="38"/>
  <c r="AN2513" i="38"/>
  <c r="AM2513" i="38"/>
  <c r="AN2562" i="38"/>
  <c r="AM2562" i="38"/>
  <c r="AM2108" i="38"/>
  <c r="AN2108" i="38"/>
  <c r="AN2812" i="38"/>
  <c r="AM2812" i="38"/>
  <c r="AM2161" i="38"/>
  <c r="AN2161" i="38"/>
  <c r="AM2118" i="38"/>
  <c r="AN2118" i="38"/>
  <c r="AM2408" i="38"/>
  <c r="AN2408" i="38"/>
  <c r="AM2205" i="38"/>
  <c r="AN2205" i="38"/>
  <c r="AN2327" i="38"/>
  <c r="AM2327" i="38"/>
  <c r="AM2456" i="38"/>
  <c r="AN2456" i="38"/>
  <c r="AM2667" i="38"/>
  <c r="AN2667" i="38"/>
  <c r="AM2768" i="38"/>
  <c r="AN2768" i="38"/>
  <c r="AN2426" i="38"/>
  <c r="AM2426" i="38"/>
  <c r="AN2401" i="38"/>
  <c r="AM2401" i="38"/>
  <c r="AN2796" i="38"/>
  <c r="AM2796" i="38"/>
  <c r="AM2483" i="38"/>
  <c r="AN2483" i="38"/>
  <c r="AN2726" i="38"/>
  <c r="AM2726" i="38"/>
  <c r="AM2680" i="38"/>
  <c r="AN2680" i="38"/>
  <c r="AM2681" i="38"/>
  <c r="AN2681" i="38"/>
  <c r="AM2005" i="38"/>
  <c r="AN2005" i="38"/>
  <c r="AN2072" i="38"/>
  <c r="AM2072" i="38"/>
  <c r="AM2808" i="38"/>
  <c r="AN2808" i="38"/>
  <c r="AM2410" i="38"/>
  <c r="AN2410" i="38"/>
  <c r="AN2686" i="38"/>
  <c r="AM2686" i="38"/>
  <c r="AM2109" i="38"/>
  <c r="AN2109" i="38"/>
  <c r="AN2718" i="38"/>
  <c r="AM2718" i="38"/>
  <c r="AM2314" i="38"/>
  <c r="AN2314" i="38"/>
  <c r="AN2322" i="38"/>
  <c r="AM2322" i="38"/>
  <c r="AM2631" i="38"/>
  <c r="AN2631" i="38"/>
  <c r="AN2264" i="38"/>
  <c r="AM2264" i="38"/>
  <c r="AN2295" i="38"/>
  <c r="AM2295" i="38"/>
  <c r="AN2702" i="38"/>
  <c r="AM2702" i="38"/>
  <c r="AM2229" i="38"/>
  <c r="AN2229" i="38"/>
  <c r="AM2074" i="38"/>
  <c r="AN2074" i="38"/>
  <c r="AM2536" i="38"/>
  <c r="AN2536" i="38"/>
  <c r="AM2484" i="38"/>
  <c r="AN2484" i="38"/>
  <c r="AN2442" i="38"/>
  <c r="AM2442" i="38"/>
  <c r="AM2491" i="38"/>
  <c r="AN2491" i="38"/>
  <c r="AN2057" i="38"/>
  <c r="AM2057" i="38"/>
  <c r="AN2470" i="38"/>
  <c r="AM2470" i="38"/>
  <c r="AN2288" i="38"/>
  <c r="AM2288" i="38"/>
  <c r="AN2170" i="38"/>
  <c r="AM2170" i="38"/>
  <c r="AN2576" i="38"/>
  <c r="AM2576" i="38"/>
  <c r="AN2334" i="38"/>
  <c r="AM2334" i="38"/>
  <c r="AN2598" i="38"/>
  <c r="AM2598" i="38"/>
  <c r="AN2836" i="38"/>
  <c r="AM2836" i="38"/>
  <c r="AN2443" i="38"/>
  <c r="AM2443" i="38"/>
  <c r="AM2732" i="38"/>
  <c r="AN2732" i="38"/>
  <c r="AN2286" i="38"/>
  <c r="AM2286" i="38"/>
  <c r="AM2533" i="38"/>
  <c r="AN2533" i="38"/>
  <c r="AM2499" i="38"/>
  <c r="AN2499" i="38"/>
  <c r="AN2780" i="38"/>
  <c r="AM2780" i="38"/>
  <c r="AN2403" i="38"/>
  <c r="AM2403" i="38"/>
  <c r="AN2712" i="38"/>
  <c r="AM2712" i="38"/>
  <c r="AN2761" i="38"/>
  <c r="AM2761" i="38"/>
  <c r="AM2586" i="38"/>
  <c r="AN2586" i="38"/>
  <c r="AM2717" i="38"/>
  <c r="AN2717" i="38"/>
  <c r="AN2167" i="38"/>
  <c r="AM2167" i="38"/>
  <c r="AM2629" i="38"/>
  <c r="AN2629" i="38"/>
  <c r="AN2460" i="38"/>
  <c r="AM2460" i="38"/>
  <c r="AN2036" i="38"/>
  <c r="AM2036" i="38"/>
  <c r="AN2588" i="38"/>
  <c r="AM2588" i="38"/>
  <c r="AM2486" i="38"/>
  <c r="AN2486" i="38"/>
  <c r="AM2705" i="38"/>
  <c r="AN2705" i="38"/>
  <c r="AN2282" i="38"/>
  <c r="AM2282" i="38"/>
  <c r="AM2563" i="38"/>
  <c r="AN2563" i="38"/>
  <c r="AM2240" i="38"/>
  <c r="AN2240" i="38"/>
  <c r="AM2086" i="38"/>
  <c r="AN2086" i="38"/>
  <c r="AN2200" i="38"/>
  <c r="AM2200" i="38"/>
  <c r="AM2011" i="38"/>
  <c r="AN2011" i="38"/>
  <c r="AN2540" i="38"/>
  <c r="AM2540" i="38"/>
  <c r="AM2193" i="38"/>
  <c r="AN2193" i="38"/>
  <c r="AM2814" i="38"/>
  <c r="AN2814" i="38"/>
  <c r="AN2257" i="38"/>
  <c r="AM2257" i="38"/>
  <c r="AM2504" i="38"/>
  <c r="AN2504" i="38"/>
  <c r="AN2697" i="38"/>
  <c r="AM2697" i="38"/>
  <c r="AM2262" i="38"/>
  <c r="AN2262" i="38"/>
  <c r="AN2337" i="38"/>
  <c r="AM2337" i="38"/>
  <c r="AN2574" i="38"/>
  <c r="AM2574" i="38"/>
  <c r="AN2100" i="38"/>
  <c r="AM2100" i="38"/>
  <c r="AN2084" i="38"/>
  <c r="AM2084" i="38"/>
  <c r="AN2462" i="38"/>
  <c r="AM2462" i="38"/>
  <c r="AN2815" i="38"/>
  <c r="AM2815" i="38"/>
  <c r="AN2607" i="38"/>
  <c r="AM2607" i="38"/>
  <c r="AN2050" i="38"/>
  <c r="AM2050" i="38"/>
  <c r="AN2173" i="38"/>
  <c r="AM2173" i="38"/>
  <c r="AM2007" i="38"/>
  <c r="AN2007" i="38"/>
  <c r="AM2028" i="38"/>
  <c r="AN2028" i="38"/>
  <c r="AM2699" i="38"/>
  <c r="AN2699" i="38"/>
  <c r="AN2550" i="38"/>
  <c r="AM2550" i="38"/>
  <c r="AM2335" i="38"/>
  <c r="AN2335" i="38"/>
  <c r="AN2701" i="38"/>
  <c r="AM2701" i="38"/>
  <c r="AM2305" i="38"/>
  <c r="AN2305" i="38"/>
  <c r="AN2216" i="38"/>
  <c r="AM2216" i="38"/>
  <c r="AN2176" i="38"/>
  <c r="AM2176" i="38"/>
  <c r="AM2738" i="38"/>
  <c r="AN2738" i="38"/>
  <c r="AM2493" i="38"/>
  <c r="AN2493" i="38"/>
  <c r="AN2692" i="38"/>
  <c r="AM2692" i="38"/>
  <c r="AM2248" i="38"/>
  <c r="AN2248" i="38"/>
  <c r="AM2488" i="38"/>
  <c r="AN2488" i="38"/>
  <c r="AN2231" i="38"/>
  <c r="AM2231" i="38"/>
  <c r="AN2094" i="38"/>
  <c r="AM2094" i="38"/>
  <c r="AM2055" i="38"/>
  <c r="AN2055" i="38"/>
  <c r="AN2799" i="38"/>
  <c r="AM2799" i="38"/>
  <c r="AN2206" i="38"/>
  <c r="AM2206" i="38"/>
  <c r="AN2539" i="38"/>
  <c r="AM2539" i="38"/>
  <c r="AN2077" i="38"/>
  <c r="AM2077" i="38"/>
  <c r="AM2230" i="38"/>
  <c r="AN2230" i="38"/>
  <c r="AM2298" i="38"/>
  <c r="AN2298" i="38"/>
  <c r="AM2606" i="38"/>
  <c r="AN2606" i="38"/>
  <c r="AM2064" i="38"/>
  <c r="AN2064" i="38"/>
  <c r="AN2132" i="38"/>
  <c r="AM2132" i="38"/>
  <c r="AM2714" i="38"/>
  <c r="AN2714" i="38"/>
  <c r="AM2032" i="38"/>
  <c r="AN2032" i="38"/>
  <c r="AN2194" i="38"/>
  <c r="AM2194" i="38"/>
  <c r="AM2787" i="38"/>
  <c r="AN2787" i="38"/>
  <c r="AN2149" i="38"/>
  <c r="AM2149" i="38"/>
  <c r="AM2123" i="38"/>
  <c r="AN2123" i="38"/>
  <c r="AM2517" i="38"/>
  <c r="AN2517" i="38"/>
  <c r="AN2553" i="38"/>
  <c r="AM2553" i="38"/>
  <c r="AM2144" i="38"/>
  <c r="AN2144" i="38"/>
  <c r="AM2823" i="38"/>
  <c r="AN2823" i="38"/>
  <c r="AM2630" i="38"/>
  <c r="AN2630" i="38"/>
  <c r="AM2125" i="38"/>
  <c r="AN2125" i="38"/>
  <c r="AM2541" i="38"/>
  <c r="AN2541" i="38"/>
  <c r="AM2283" i="38"/>
  <c r="AN2283" i="38"/>
  <c r="AM2292" i="38"/>
  <c r="AN2292" i="38"/>
  <c r="AN2080" i="38"/>
  <c r="AM2080" i="38"/>
  <c r="AM2157" i="38"/>
  <c r="AN2157" i="38"/>
  <c r="AM2521" i="38"/>
  <c r="AN2521" i="38"/>
  <c r="AN2559" i="38"/>
  <c r="AM2559" i="38"/>
  <c r="AM2006" i="38"/>
  <c r="AN2006" i="38"/>
  <c r="AM2071" i="38"/>
  <c r="AN2071" i="38"/>
  <c r="AN2265" i="38"/>
  <c r="AM2265" i="38"/>
  <c r="AN2734" i="38"/>
  <c r="AM2734" i="38"/>
  <c r="AN2530" i="38"/>
  <c r="AM2530" i="38"/>
  <c r="AM2786" i="38"/>
  <c r="AN2786" i="38"/>
  <c r="AM2131" i="38"/>
  <c r="AN2131" i="38"/>
  <c r="AM2414" i="38"/>
  <c r="AN2414" i="38"/>
  <c r="AN2435" i="38"/>
  <c r="AM2435" i="38"/>
  <c r="AN2789" i="38"/>
  <c r="AM2789" i="38"/>
  <c r="AM2323" i="38"/>
  <c r="AN2323" i="38"/>
  <c r="AM2067" i="38"/>
  <c r="AN2067" i="38"/>
  <c r="AN2719" i="38"/>
  <c r="AM2719" i="38"/>
  <c r="AN2076" i="38"/>
  <c r="AM2076" i="38"/>
  <c r="AN2160" i="38"/>
  <c r="AM2160" i="38"/>
  <c r="AM2293" i="38"/>
  <c r="AN2293" i="38"/>
  <c r="AN2114" i="38"/>
  <c r="AM2114" i="38"/>
  <c r="AM2130" i="38"/>
  <c r="AN2130" i="38"/>
  <c r="AM2822" i="38"/>
  <c r="AN2822" i="38"/>
  <c r="AM2309" i="38"/>
  <c r="AN2309" i="38"/>
  <c r="AM2270" i="38"/>
  <c r="AN2270" i="38"/>
  <c r="AN2461" i="38"/>
  <c r="AM2461" i="38"/>
  <c r="AN2826" i="38"/>
  <c r="AM2826" i="38"/>
  <c r="AM2696" i="38"/>
  <c r="AN2696" i="38"/>
  <c r="AN2529" i="38"/>
  <c r="AM2529" i="38"/>
  <c r="AM2088" i="38"/>
  <c r="AN2088" i="38"/>
  <c r="AN2338" i="38"/>
  <c r="AM2338" i="38"/>
  <c r="AN2791" i="38"/>
  <c r="AM2791" i="38"/>
  <c r="AM2524" i="38"/>
  <c r="AN2524" i="38"/>
  <c r="AN2834" i="38"/>
  <c r="AM2834" i="38"/>
  <c r="AM2227" i="38"/>
  <c r="AN2227" i="38"/>
  <c r="AM2744" i="38"/>
  <c r="AN2744" i="38"/>
  <c r="AM2169" i="38"/>
  <c r="AN2169" i="38"/>
  <c r="AM2402" i="38"/>
  <c r="AN2402" i="38"/>
  <c r="AN2090" i="38"/>
  <c r="AM2090" i="38"/>
  <c r="AN2801" i="38"/>
  <c r="AM2801" i="38"/>
  <c r="AM2349" i="38"/>
  <c r="AN2349" i="38"/>
  <c r="AN2275" i="38"/>
  <c r="AM2275" i="38"/>
  <c r="AM2406" i="38"/>
  <c r="AN2406" i="38"/>
  <c r="AM2430" i="38"/>
  <c r="AN2430" i="38"/>
  <c r="AM2051" i="38"/>
  <c r="AN2051" i="38"/>
  <c r="AM2041" i="38"/>
  <c r="AN2041" i="38"/>
  <c r="AM2274" i="38"/>
  <c r="AN2274" i="38"/>
  <c r="AN2318" i="38"/>
  <c r="AM2318" i="38"/>
  <c r="AM2119" i="38"/>
  <c r="AN2119" i="38"/>
  <c r="AM2798" i="38"/>
  <c r="AN2798" i="38"/>
  <c r="AM2199" i="38"/>
  <c r="AN2199" i="38"/>
  <c r="AN2113" i="38"/>
  <c r="AM2113" i="38"/>
  <c r="AM2122" i="38"/>
  <c r="AN2122" i="38"/>
  <c r="AN2255" i="38"/>
  <c r="AM2255" i="38"/>
  <c r="AM2817" i="38"/>
  <c r="AN2817" i="38"/>
  <c r="AM2685" i="38"/>
  <c r="AN2685" i="38"/>
  <c r="AN2339" i="38"/>
  <c r="AM2339" i="38"/>
  <c r="AM2669" i="38"/>
  <c r="AN2669" i="38"/>
  <c r="AN2709" i="38"/>
  <c r="AM2709" i="38"/>
  <c r="AN2594" i="38"/>
  <c r="AM2594" i="38"/>
  <c r="AM2632" i="38"/>
  <c r="AN2632" i="38"/>
  <c r="AN2730" i="38"/>
  <c r="AM2730" i="38"/>
  <c r="AM2809" i="38"/>
  <c r="AN2809" i="38"/>
  <c r="AM2247" i="38"/>
  <c r="AN2247" i="38"/>
  <c r="AM2174" i="38"/>
  <c r="AN2174" i="38"/>
  <c r="AM2056" i="38"/>
  <c r="AN2056" i="38"/>
  <c r="AN2301" i="38"/>
  <c r="AM2301" i="38"/>
  <c r="AM2259" i="38"/>
  <c r="AN2259" i="38"/>
  <c r="AM2465" i="38"/>
  <c r="AN2465" i="38"/>
  <c r="AN2754" i="38"/>
  <c r="AM2754" i="38"/>
  <c r="AM2020" i="38"/>
  <c r="AN2020" i="38"/>
  <c r="AN2294" i="38"/>
  <c r="AM2294" i="38"/>
  <c r="AM2142" i="38"/>
  <c r="AN2142" i="38"/>
  <c r="AM2204" i="38"/>
  <c r="AN2204" i="38"/>
  <c r="AN2679" i="38"/>
  <c r="AM2679" i="38"/>
  <c r="AM2446" i="38"/>
  <c r="AN2446" i="38"/>
  <c r="AN2145" i="38"/>
  <c r="AM2145" i="38"/>
  <c r="AM2811" i="38"/>
  <c r="AN2811" i="38"/>
  <c r="AM2316" i="38"/>
  <c r="AN2316" i="38"/>
  <c r="AN2033" i="38"/>
  <c r="AM2033" i="38"/>
  <c r="AM2192" i="38"/>
  <c r="AN2192" i="38"/>
  <c r="AM2164" i="38"/>
  <c r="AN2164" i="38"/>
  <c r="AM2519" i="38"/>
  <c r="AN2519" i="38"/>
  <c r="AM2218" i="38"/>
  <c r="AN2218" i="38"/>
  <c r="AM2228" i="38"/>
  <c r="AN2228" i="38"/>
  <c r="AM2024" i="38"/>
  <c r="AN2024" i="38"/>
  <c r="AN2015" i="38"/>
  <c r="AM2015" i="38"/>
  <c r="AM2166" i="38"/>
  <c r="AN2166" i="38"/>
  <c r="AN2805" i="38"/>
  <c r="AM2805" i="38"/>
  <c r="AM2134" i="38"/>
  <c r="AN2134" i="38"/>
  <c r="AM2111" i="38"/>
  <c r="AN2111" i="38"/>
  <c r="AM2439" i="38"/>
  <c r="AN2439" i="38"/>
  <c r="AM2674" i="38"/>
  <c r="AN2674" i="38"/>
  <c r="AN2153" i="38"/>
  <c r="AM2153" i="38"/>
  <c r="AM2764" i="38"/>
  <c r="AN2764" i="38"/>
  <c r="AM2304" i="38"/>
  <c r="AN2304" i="38"/>
  <c r="AM2621" i="38"/>
  <c r="AN2621" i="38"/>
  <c r="AM2501" i="38"/>
  <c r="AN2501" i="38"/>
  <c r="AM2779" i="38"/>
  <c r="AN2779" i="38"/>
  <c r="AN2128" i="38"/>
  <c r="AM2128" i="38"/>
  <c r="AM2593" i="38"/>
  <c r="AN2593" i="38"/>
  <c r="AM2528" i="38"/>
  <c r="AN2528" i="38"/>
  <c r="AM2207" i="38"/>
  <c r="AN2207" i="38"/>
  <c r="AN2829" i="38"/>
  <c r="AM2829" i="38"/>
  <c r="AM2700" i="38"/>
  <c r="AN2700" i="38"/>
  <c r="AM2172" i="38"/>
  <c r="AN2172" i="38"/>
  <c r="AN2121" i="38"/>
  <c r="AM2121" i="38"/>
  <c r="AM2760" i="38"/>
  <c r="AN2760" i="38"/>
  <c r="AM2453" i="38"/>
  <c r="AN2453" i="38"/>
  <c r="AN2013" i="38"/>
  <c r="AM2013" i="38"/>
  <c r="AM2138" i="38"/>
  <c r="AN2138" i="38"/>
  <c r="AM2837" i="38"/>
  <c r="AN2837" i="38"/>
  <c r="AM2620" i="38"/>
  <c r="AN2620" i="38"/>
  <c r="AN2785" i="38"/>
  <c r="AM2785" i="38"/>
  <c r="AN2276" i="38"/>
  <c r="AM2276" i="38"/>
  <c r="AM2184" i="38"/>
  <c r="AN2184" i="38"/>
  <c r="AM2297" i="38"/>
  <c r="AN2297" i="38"/>
  <c r="AM2526" i="38"/>
  <c r="AN2526" i="38"/>
  <c r="AN2241" i="38"/>
  <c r="AM2241" i="38"/>
  <c r="AN2250" i="38"/>
  <c r="AM2250" i="38"/>
  <c r="AM2698" i="38"/>
  <c r="AN2698" i="38"/>
  <c r="AN2605" i="38"/>
  <c r="AM2605" i="38"/>
  <c r="AM2454" i="38"/>
  <c r="AN2454" i="38"/>
  <c r="AM2600" i="38"/>
  <c r="AN2600" i="38"/>
  <c r="AM2781" i="38"/>
  <c r="AN2781" i="38"/>
  <c r="AM2340" i="38"/>
  <c r="AN2340" i="38"/>
  <c r="AN2803" i="38"/>
  <c r="AM2803" i="38"/>
  <c r="AM2197" i="38"/>
  <c r="AN2197" i="38"/>
  <c r="AM2746" i="38"/>
  <c r="AN2746" i="38"/>
  <c r="AN2740" i="38"/>
  <c r="AM2740" i="38"/>
  <c r="AM2171" i="38"/>
  <c r="AN2171" i="38"/>
  <c r="AN2213" i="38"/>
  <c r="AM2213" i="38"/>
  <c r="AM2278" i="38"/>
  <c r="AN2278" i="38"/>
  <c r="AM2596" i="38"/>
  <c r="AN2596" i="38"/>
  <c r="AM2546" i="38"/>
  <c r="AN2546" i="38"/>
  <c r="AM2034" i="38"/>
  <c r="AN2034" i="38"/>
  <c r="AM2060" i="38"/>
  <c r="AN2060" i="38"/>
  <c r="AM2147" i="38"/>
  <c r="AN2147" i="38"/>
  <c r="AM2445" i="38"/>
  <c r="AN2445" i="38"/>
  <c r="AM2479" i="38"/>
  <c r="AN2479" i="38"/>
  <c r="AN2017" i="38"/>
  <c r="AM2017" i="38"/>
  <c r="AM2279" i="38"/>
  <c r="AN2279" i="38"/>
  <c r="AN2158" i="38"/>
  <c r="AM2158" i="38"/>
  <c r="AN2048" i="38"/>
  <c r="AM2048" i="38"/>
  <c r="AM2682" i="38"/>
  <c r="AN2682" i="38"/>
  <c r="AM2238" i="38"/>
  <c r="AN2238" i="38"/>
  <c r="AM2832" i="38"/>
  <c r="AN2832" i="38"/>
  <c r="AM2399" i="38"/>
  <c r="AN2399" i="38"/>
  <c r="AN2046" i="38"/>
  <c r="AM2046" i="38"/>
  <c r="AM2477" i="38"/>
  <c r="AN2477" i="38"/>
  <c r="AN2742" i="38"/>
  <c r="AM2742" i="38"/>
  <c r="AM2208" i="38"/>
  <c r="AN2208" i="38"/>
  <c r="AN2272" i="38"/>
  <c r="AM2272" i="38"/>
  <c r="AN2614" i="38"/>
  <c r="AM2614" i="38"/>
  <c r="AM2560" i="38"/>
  <c r="AN2560" i="38"/>
  <c r="AN2425" i="38"/>
  <c r="AM2425" i="38"/>
  <c r="AM2252" i="38"/>
  <c r="AN2252" i="38"/>
  <c r="AM2509" i="38"/>
  <c r="AN2509" i="38"/>
  <c r="AN2821" i="38"/>
  <c r="AM2821" i="38"/>
  <c r="AN2178" i="38"/>
  <c r="AM2178" i="38"/>
  <c r="AN2476" i="38"/>
  <c r="AM2476" i="38"/>
  <c r="AN2804" i="38"/>
  <c r="AM2804" i="38"/>
  <c r="AM2348" i="38"/>
  <c r="AN2348" i="38"/>
  <c r="AN2325" i="38"/>
  <c r="AM2325" i="38"/>
  <c r="AN2198" i="38"/>
  <c r="AM2198" i="38"/>
  <c r="AN2749" i="38"/>
  <c r="AM2749" i="38"/>
  <c r="AN2610" i="38"/>
  <c r="AM2610" i="38"/>
  <c r="AN2038" i="38"/>
  <c r="AM2038" i="38"/>
  <c r="AN2440" i="38"/>
  <c r="AM2440" i="38"/>
  <c r="AM2752" i="38"/>
  <c r="AN2752" i="38"/>
  <c r="AM2246" i="38"/>
  <c r="AN2246" i="38"/>
  <c r="AM2795" i="38"/>
  <c r="AN2795" i="38"/>
  <c r="AM2112" i="38"/>
  <c r="AN2112" i="38"/>
  <c r="AM2135" i="38"/>
  <c r="AN2135" i="38"/>
  <c r="AN2807" i="38"/>
  <c r="AM2807" i="38"/>
  <c r="AM2438" i="38"/>
  <c r="AN2438" i="38"/>
  <c r="AM2073" i="38"/>
  <c r="AN2073" i="38"/>
  <c r="AM2267" i="38"/>
  <c r="AN2267" i="38"/>
  <c r="AN2016" i="38"/>
  <c r="AM2016" i="38"/>
  <c r="AM2792" i="38"/>
  <c r="AN2792" i="38"/>
  <c r="AM2353" i="38"/>
  <c r="AN2353" i="38"/>
  <c r="AM2042" i="38"/>
  <c r="AN2042" i="38"/>
  <c r="AN2106" i="38"/>
  <c r="AM2106" i="38"/>
  <c r="AN2429" i="38"/>
  <c r="AM2429" i="38"/>
  <c r="AM2413" i="38"/>
  <c r="AN2413" i="38"/>
  <c r="AN2242" i="38"/>
  <c r="AM2242" i="38"/>
  <c r="FB652" i="38" l="1"/>
  <c r="DQ644" i="38"/>
  <c r="DP635" i="38"/>
  <c r="ED635" i="38"/>
  <c r="DZ639" i="38"/>
  <c r="EI566" i="38"/>
  <c r="EO633" i="38"/>
  <c r="BF253" i="38"/>
  <c r="EM253" i="38"/>
  <c r="DN253" i="38"/>
  <c r="FE253" i="38"/>
  <c r="EF253" i="38"/>
  <c r="EH253" i="38"/>
  <c r="DI253" i="38"/>
  <c r="FC253" i="38"/>
  <c r="ED253" i="38"/>
  <c r="EL253" i="38"/>
  <c r="DM253" i="38"/>
  <c r="EG253" i="38"/>
  <c r="DH253" i="38"/>
  <c r="FD253" i="38"/>
  <c r="EE253" i="38"/>
  <c r="EJ253" i="38"/>
  <c r="DK253" i="38"/>
  <c r="EP253" i="38"/>
  <c r="DQ253" i="38"/>
  <c r="EO253" i="38"/>
  <c r="DP253" i="38"/>
  <c r="EI253" i="38"/>
  <c r="DJ253" i="38"/>
  <c r="EY253" i="38"/>
  <c r="DZ253" i="38"/>
  <c r="ER253" i="38"/>
  <c r="DS253" i="38"/>
  <c r="EX253" i="38"/>
  <c r="DY253" i="38"/>
  <c r="EZ253" i="38"/>
  <c r="EA253" i="38"/>
  <c r="EQ253" i="38"/>
  <c r="DR253" i="38"/>
  <c r="EW253" i="38"/>
  <c r="DX253" i="38"/>
  <c r="FB253" i="38"/>
  <c r="EC253" i="38"/>
  <c r="EK253" i="38"/>
  <c r="DL253" i="38"/>
  <c r="EU253" i="38"/>
  <c r="DV253" i="38"/>
  <c r="EV253" i="38"/>
  <c r="DW253" i="38"/>
  <c r="ES253" i="38"/>
  <c r="DT253" i="38"/>
  <c r="EN253" i="38"/>
  <c r="DO253" i="38"/>
  <c r="ET253" i="38"/>
  <c r="DU253" i="38"/>
  <c r="FA253" i="38"/>
  <c r="EB253" i="38"/>
  <c r="BF807" i="38"/>
  <c r="BF804" i="38"/>
  <c r="BF399" i="38"/>
  <c r="BF821" i="38"/>
  <c r="EU252" i="38"/>
  <c r="DV252" i="38"/>
  <c r="EM252" i="38"/>
  <c r="DN252" i="38"/>
  <c r="EV252" i="38"/>
  <c r="DW252" i="38"/>
  <c r="EO252" i="38"/>
  <c r="DP252" i="38"/>
  <c r="EX252" i="38"/>
  <c r="DY252" i="38"/>
  <c r="FD252" i="38"/>
  <c r="EE252" i="38"/>
  <c r="FB251" i="38"/>
  <c r="EC251" i="38"/>
  <c r="FD251" i="38"/>
  <c r="EE251" i="38"/>
  <c r="EK251" i="38"/>
  <c r="DL251" i="38"/>
  <c r="EG251" i="38"/>
  <c r="DH251" i="38"/>
  <c r="BF251" i="38"/>
  <c r="EV251" i="38"/>
  <c r="DW251" i="38"/>
  <c r="EM251" i="38"/>
  <c r="DN251" i="38"/>
  <c r="EH252" i="38"/>
  <c r="DI252" i="38"/>
  <c r="ER252" i="38"/>
  <c r="DS252" i="38"/>
  <c r="EI252" i="38"/>
  <c r="DJ252" i="38"/>
  <c r="EG252" i="38"/>
  <c r="DH252" i="38"/>
  <c r="BF252" i="38"/>
  <c r="EK252" i="38"/>
  <c r="DL252" i="38"/>
  <c r="ET252" i="38"/>
  <c r="DU252" i="38"/>
  <c r="EZ251" i="38"/>
  <c r="EA251" i="38"/>
  <c r="ES251" i="38"/>
  <c r="DT251" i="38"/>
  <c r="EN251" i="38"/>
  <c r="DO251" i="38"/>
  <c r="EW251" i="38"/>
  <c r="DX251" i="38"/>
  <c r="ET251" i="38"/>
  <c r="DU251" i="38"/>
  <c r="EQ251" i="38"/>
  <c r="DR251" i="38"/>
  <c r="EP251" i="38"/>
  <c r="DQ251" i="38"/>
  <c r="EX251" i="38"/>
  <c r="DY251" i="38"/>
  <c r="FC252" i="38"/>
  <c r="ED252" i="38"/>
  <c r="FE252" i="38"/>
  <c r="EF252" i="38"/>
  <c r="EQ252" i="38"/>
  <c r="DR252" i="38"/>
  <c r="EJ252" i="38"/>
  <c r="DK252" i="38"/>
  <c r="FB252" i="38"/>
  <c r="EC252" i="38"/>
  <c r="EP252" i="38"/>
  <c r="DQ252" i="38"/>
  <c r="EU251" i="38"/>
  <c r="DV251" i="38"/>
  <c r="FA251" i="38"/>
  <c r="EB251" i="38"/>
  <c r="EH251" i="38"/>
  <c r="DI251" i="38"/>
  <c r="EY251" i="38"/>
  <c r="DZ251" i="38"/>
  <c r="EO251" i="38"/>
  <c r="DP251" i="38"/>
  <c r="EJ251" i="38"/>
  <c r="DK251" i="38"/>
  <c r="EY252" i="38"/>
  <c r="DZ252" i="38"/>
  <c r="EL252" i="38"/>
  <c r="DM252" i="38"/>
  <c r="FA252" i="38"/>
  <c r="EB252" i="38"/>
  <c r="ES252" i="38"/>
  <c r="DT252" i="38"/>
  <c r="EZ252" i="38"/>
  <c r="EA252" i="38"/>
  <c r="EW252" i="38"/>
  <c r="DX252" i="38"/>
  <c r="EN252" i="38"/>
  <c r="DO252" i="38"/>
  <c r="EI251" i="38"/>
  <c r="DJ251" i="38"/>
  <c r="ER251" i="38"/>
  <c r="DS251" i="38"/>
  <c r="FC251" i="38"/>
  <c r="ED251" i="38"/>
  <c r="EL251" i="38"/>
  <c r="DM251" i="38"/>
  <c r="FE251" i="38"/>
  <c r="EF251" i="38"/>
  <c r="BF809" i="38"/>
  <c r="BF814" i="38"/>
  <c r="BF812" i="38"/>
  <c r="DU382" i="38"/>
  <c r="ET382" i="38"/>
  <c r="EY382" i="38"/>
  <c r="DZ382" i="38"/>
  <c r="DH382" i="38"/>
  <c r="EG382" i="38"/>
  <c r="BF382" i="38"/>
  <c r="FC382" i="38"/>
  <c r="ED382" i="38"/>
  <c r="EE382" i="38"/>
  <c r="FD382" i="38"/>
  <c r="EU382" i="38"/>
  <c r="DV382" i="38"/>
  <c r="EC382" i="38"/>
  <c r="FB382" i="38"/>
  <c r="DL382" i="38"/>
  <c r="EK382" i="38"/>
  <c r="ET355" i="38"/>
  <c r="DU355" i="38"/>
  <c r="DH355" i="38"/>
  <c r="EG355" i="38"/>
  <c r="BF355" i="38"/>
  <c r="EF355" i="38"/>
  <c r="FE355" i="38"/>
  <c r="EK355" i="38"/>
  <c r="DL355" i="38"/>
  <c r="DQ355" i="38"/>
  <c r="EP355" i="38"/>
  <c r="EA355" i="38"/>
  <c r="EZ355" i="38"/>
  <c r="EJ355" i="38"/>
  <c r="DK355" i="38"/>
  <c r="DY392" i="38"/>
  <c r="EX392" i="38"/>
  <c r="EA392" i="38"/>
  <c r="EZ392" i="38"/>
  <c r="EY392" i="38"/>
  <c r="DZ392" i="38"/>
  <c r="EB392" i="38"/>
  <c r="FA392" i="38"/>
  <c r="DJ392" i="38"/>
  <c r="EI392" i="38"/>
  <c r="DU392" i="38"/>
  <c r="ET392" i="38"/>
  <c r="EL392" i="38"/>
  <c r="DM392" i="38"/>
  <c r="ES358" i="38"/>
  <c r="DT358" i="38"/>
  <c r="DO358" i="38"/>
  <c r="EN358" i="38"/>
  <c r="DU358" i="38"/>
  <c r="ET358" i="38"/>
  <c r="DP358" i="38"/>
  <c r="EO358" i="38"/>
  <c r="DQ358" i="38"/>
  <c r="EP358" i="38"/>
  <c r="DW358" i="38"/>
  <c r="EV358" i="38"/>
  <c r="ER358" i="38"/>
  <c r="DS358" i="38"/>
  <c r="EM358" i="38"/>
  <c r="DN358" i="38"/>
  <c r="FC358" i="38"/>
  <c r="ED358" i="38"/>
  <c r="FE358" i="38"/>
  <c r="EF358" i="38"/>
  <c r="GG152" i="38"/>
  <c r="GM152" i="38"/>
  <c r="GJ152" i="38"/>
  <c r="GH152" i="38"/>
  <c r="GN152" i="38"/>
  <c r="GQ152" i="38" s="1"/>
  <c r="GR152" i="38" s="1"/>
  <c r="GF152" i="38"/>
  <c r="GK152" i="38"/>
  <c r="GI152" i="38"/>
  <c r="GL152" i="38"/>
  <c r="GL142" i="38"/>
  <c r="GK142" i="38"/>
  <c r="GF142" i="38"/>
  <c r="GJ142" i="38"/>
  <c r="GI142" i="38"/>
  <c r="GH142" i="38"/>
  <c r="GN142" i="38"/>
  <c r="GQ142" i="38" s="1"/>
  <c r="GR142" i="38" s="1"/>
  <c r="GS142" i="38" s="1"/>
  <c r="GM142" i="38"/>
  <c r="GG142" i="38"/>
  <c r="GM139" i="38"/>
  <c r="GG139" i="38"/>
  <c r="GI139" i="38"/>
  <c r="GL139" i="38"/>
  <c r="GK139" i="38"/>
  <c r="GN139" i="38"/>
  <c r="GF139" i="38"/>
  <c r="GJ139" i="38"/>
  <c r="GH139" i="38"/>
  <c r="GU143" i="38"/>
  <c r="GW143" i="38"/>
  <c r="GC143" i="38"/>
  <c r="GV143" i="38"/>
  <c r="DL353" i="38"/>
  <c r="EK353" i="38"/>
  <c r="GW153" i="38"/>
  <c r="EU353" i="38"/>
  <c r="GU153" i="38"/>
  <c r="GV153" i="38"/>
  <c r="GC153" i="38"/>
  <c r="DV353" i="38"/>
  <c r="GF158" i="38"/>
  <c r="GN158" i="38"/>
  <c r="GQ158" i="38" s="1"/>
  <c r="GR158" i="38" s="1"/>
  <c r="GK158" i="38"/>
  <c r="GH158" i="38"/>
  <c r="GM158" i="38"/>
  <c r="GG158" i="38"/>
  <c r="GI158" i="38"/>
  <c r="GJ158" i="38"/>
  <c r="GL158" i="38"/>
  <c r="GV160" i="38"/>
  <c r="EC353" i="38"/>
  <c r="GU160" i="38"/>
  <c r="FB353" i="38"/>
  <c r="GC160" i="38"/>
  <c r="GW160" i="38"/>
  <c r="GU144" i="38"/>
  <c r="GW144" i="38"/>
  <c r="GC144" i="38"/>
  <c r="GV144" i="38"/>
  <c r="EL353" i="38"/>
  <c r="DM353" i="38"/>
  <c r="GI159" i="38"/>
  <c r="GH159" i="38"/>
  <c r="GG159" i="38"/>
  <c r="GM159" i="38"/>
  <c r="GJ159" i="38"/>
  <c r="GF159" i="38"/>
  <c r="GK159" i="38"/>
  <c r="GN159" i="38"/>
  <c r="GQ159" i="38" s="1"/>
  <c r="GR159" i="38" s="1"/>
  <c r="GL159" i="38"/>
  <c r="GC151" i="38"/>
  <c r="GU151" i="38"/>
  <c r="DT353" i="38"/>
  <c r="ES353" i="38"/>
  <c r="GV151" i="38"/>
  <c r="GW151" i="38"/>
  <c r="GF154" i="38"/>
  <c r="GK154" i="38"/>
  <c r="GM154" i="38"/>
  <c r="GI154" i="38"/>
  <c r="GG154" i="38"/>
  <c r="GN154" i="38"/>
  <c r="GQ154" i="38" s="1"/>
  <c r="GR154" i="38" s="1"/>
  <c r="GS154" i="38" s="1"/>
  <c r="GT154" i="38" s="1"/>
  <c r="GH154" i="38"/>
  <c r="GJ154" i="38"/>
  <c r="GL154" i="38"/>
  <c r="GN150" i="38"/>
  <c r="GQ150" i="38" s="1"/>
  <c r="GR150" i="38" s="1"/>
  <c r="GF150" i="38"/>
  <c r="GG150" i="38"/>
  <c r="GM150" i="38"/>
  <c r="GK150" i="38"/>
  <c r="GI150" i="38"/>
  <c r="GL150" i="38"/>
  <c r="GJ150" i="38"/>
  <c r="GH150" i="38"/>
  <c r="GJ163" i="38"/>
  <c r="GI163" i="38"/>
  <c r="GH163" i="38"/>
  <c r="GK163" i="38"/>
  <c r="GN163" i="38"/>
  <c r="GQ163" i="38" s="1"/>
  <c r="GR163" i="38" s="1"/>
  <c r="GM163" i="38"/>
  <c r="GG163" i="38"/>
  <c r="GL163" i="38"/>
  <c r="GF163" i="38"/>
  <c r="EW384" i="38"/>
  <c r="DX384" i="38"/>
  <c r="EY384" i="38"/>
  <c r="DZ384" i="38"/>
  <c r="DI384" i="38"/>
  <c r="EH384" i="38"/>
  <c r="EI384" i="38"/>
  <c r="DJ384" i="38"/>
  <c r="FD384" i="38"/>
  <c r="EE384" i="38"/>
  <c r="EN384" i="38"/>
  <c r="DO384" i="38"/>
  <c r="EF384" i="38"/>
  <c r="FE384" i="38"/>
  <c r="EX373" i="38"/>
  <c r="DY373" i="38"/>
  <c r="FE373" i="38"/>
  <c r="EF373" i="38"/>
  <c r="DK373" i="38"/>
  <c r="EJ373" i="38"/>
  <c r="EB373" i="38"/>
  <c r="FA373" i="38"/>
  <c r="DS373" i="38"/>
  <c r="ER373" i="38"/>
  <c r="BF373" i="38"/>
  <c r="DH373" i="38"/>
  <c r="EG373" i="38"/>
  <c r="FD373" i="38"/>
  <c r="EE373" i="38"/>
  <c r="DU370" i="38"/>
  <c r="ET370" i="38"/>
  <c r="DH370" i="38"/>
  <c r="BF370" i="38"/>
  <c r="EG370" i="38"/>
  <c r="EZ370" i="38"/>
  <c r="EA370" i="38"/>
  <c r="DY370" i="38"/>
  <c r="EX370" i="38"/>
  <c r="EO370" i="38"/>
  <c r="DP370" i="38"/>
  <c r="FB370" i="38"/>
  <c r="EC370" i="38"/>
  <c r="DN388" i="38"/>
  <c r="EM388" i="38"/>
  <c r="FC388" i="38"/>
  <c r="ED388" i="38"/>
  <c r="EJ388" i="38"/>
  <c r="DK388" i="38"/>
  <c r="DI388" i="38"/>
  <c r="EH388" i="38"/>
  <c r="EO388" i="38"/>
  <c r="DP388" i="38"/>
  <c r="DT388" i="38"/>
  <c r="ES388" i="38"/>
  <c r="DU388" i="38"/>
  <c r="ET388" i="38"/>
  <c r="ET362" i="38"/>
  <c r="DU362" i="38"/>
  <c r="EA362" i="38"/>
  <c r="EZ362" i="38"/>
  <c r="ER362" i="38"/>
  <c r="DS362" i="38"/>
  <c r="FC362" i="38"/>
  <c r="ED362" i="38"/>
  <c r="DI362" i="38"/>
  <c r="EH362" i="38"/>
  <c r="FA362" i="38"/>
  <c r="EB362" i="38"/>
  <c r="EC362" i="38"/>
  <c r="FB362" i="38"/>
  <c r="EX389" i="38"/>
  <c r="DY389" i="38"/>
  <c r="DW389" i="38"/>
  <c r="EV389" i="38"/>
  <c r="FB389" i="38"/>
  <c r="EC389" i="38"/>
  <c r="EM389" i="38"/>
  <c r="DN389" i="38"/>
  <c r="EI389" i="38"/>
  <c r="DJ389" i="38"/>
  <c r="ER375" i="38"/>
  <c r="DS375" i="38"/>
  <c r="FA375" i="38"/>
  <c r="EB375" i="38"/>
  <c r="EK375" i="38"/>
  <c r="DL375" i="38"/>
  <c r="BF375" i="38"/>
  <c r="DH375" i="38"/>
  <c r="EG375" i="38"/>
  <c r="EY375" i="38"/>
  <c r="DZ375" i="38"/>
  <c r="DN375" i="38"/>
  <c r="EM375" i="38"/>
  <c r="EI375" i="38"/>
  <c r="DJ375" i="38"/>
  <c r="EM779" i="38"/>
  <c r="DN779" i="38"/>
  <c r="EP779" i="38"/>
  <c r="DQ779" i="38"/>
  <c r="EW779" i="38"/>
  <c r="DX779" i="38"/>
  <c r="EL779" i="38"/>
  <c r="DM779" i="38"/>
  <c r="FD779" i="38"/>
  <c r="EE779" i="38"/>
  <c r="EO788" i="38"/>
  <c r="DP788" i="38"/>
  <c r="FC788" i="38"/>
  <c r="ED788" i="38"/>
  <c r="EQ788" i="38"/>
  <c r="DR788" i="38"/>
  <c r="EC788" i="38"/>
  <c r="FB788" i="38"/>
  <c r="EP788" i="38"/>
  <c r="DQ788" i="38"/>
  <c r="EW799" i="38"/>
  <c r="DX799" i="38"/>
  <c r="EG799" i="38"/>
  <c r="BF799" i="38"/>
  <c r="DH799" i="38"/>
  <c r="EX799" i="38"/>
  <c r="DY799" i="38"/>
  <c r="EK799" i="38"/>
  <c r="DL799" i="38"/>
  <c r="EJ799" i="38"/>
  <c r="DK799" i="38"/>
  <c r="EN799" i="38"/>
  <c r="DO799" i="38"/>
  <c r="ES799" i="38"/>
  <c r="DT799" i="38"/>
  <c r="FE789" i="38"/>
  <c r="EF789" i="38"/>
  <c r="ES789" i="38"/>
  <c r="DT789" i="38"/>
  <c r="EW789" i="38"/>
  <c r="DX789" i="38"/>
  <c r="EG789" i="38"/>
  <c r="DH789" i="38"/>
  <c r="BF789" i="38"/>
  <c r="EY789" i="38"/>
  <c r="DZ789" i="38"/>
  <c r="FE775" i="38"/>
  <c r="EF775" i="38"/>
  <c r="ER775" i="38"/>
  <c r="DS775" i="38"/>
  <c r="EZ775" i="38"/>
  <c r="EA775" i="38"/>
  <c r="EK775" i="38"/>
  <c r="DL775" i="38"/>
  <c r="EX775" i="38"/>
  <c r="DY775" i="38"/>
  <c r="FE395" i="38"/>
  <c r="EF395" i="38"/>
  <c r="ER395" i="38"/>
  <c r="DS395" i="38"/>
  <c r="EG395" i="38"/>
  <c r="DH395" i="38"/>
  <c r="BF395" i="38"/>
  <c r="ET395" i="38"/>
  <c r="DU395" i="38"/>
  <c r="EN395" i="38"/>
  <c r="DO395" i="38"/>
  <c r="EI395" i="38"/>
  <c r="DJ395" i="38"/>
  <c r="EG804" i="38"/>
  <c r="DH804" i="38"/>
  <c r="EV804" i="38"/>
  <c r="DW804" i="38"/>
  <c r="EZ804" i="38"/>
  <c r="EA804" i="38"/>
  <c r="EN804" i="38"/>
  <c r="DO804" i="38"/>
  <c r="EX804" i="38"/>
  <c r="DY804" i="38"/>
  <c r="EK399" i="38"/>
  <c r="DL399" i="38"/>
  <c r="EZ399" i="38"/>
  <c r="EA399" i="38"/>
  <c r="FB399" i="38"/>
  <c r="EC399" i="38"/>
  <c r="FC399" i="38"/>
  <c r="ED399" i="38"/>
  <c r="EJ399" i="38"/>
  <c r="DK399" i="38"/>
  <c r="FA399" i="38"/>
  <c r="EB399" i="38"/>
  <c r="FD399" i="38"/>
  <c r="EE399" i="38"/>
  <c r="EQ611" i="38"/>
  <c r="DR611" i="38"/>
  <c r="FA611" i="38"/>
  <c r="EB611" i="38"/>
  <c r="EP611" i="38"/>
  <c r="DQ611" i="38"/>
  <c r="EI611" i="38"/>
  <c r="DJ611" i="38"/>
  <c r="ET611" i="38"/>
  <c r="DU611" i="38"/>
  <c r="FD611" i="38"/>
  <c r="EE611" i="38"/>
  <c r="EL611" i="38"/>
  <c r="DM611" i="38"/>
  <c r="EG611" i="38"/>
  <c r="BF611" i="38"/>
  <c r="DH611" i="38"/>
  <c r="EN403" i="38"/>
  <c r="DO403" i="38"/>
  <c r="ET403" i="38"/>
  <c r="DU403" i="38"/>
  <c r="EY403" i="38"/>
  <c r="DZ403" i="38"/>
  <c r="EL403" i="38"/>
  <c r="DM403" i="38"/>
  <c r="EQ403" i="38"/>
  <c r="DR403" i="38"/>
  <c r="EP403" i="38"/>
  <c r="DQ403" i="38"/>
  <c r="FC403" i="38"/>
  <c r="ED403" i="38"/>
  <c r="EJ403" i="38"/>
  <c r="DK403" i="38"/>
  <c r="EH818" i="38"/>
  <c r="DI818" i="38"/>
  <c r="EL818" i="38"/>
  <c r="DM818" i="38"/>
  <c r="EU818" i="38"/>
  <c r="DV818" i="38"/>
  <c r="ES818" i="38"/>
  <c r="DT818" i="38"/>
  <c r="FD818" i="38"/>
  <c r="EE818" i="38"/>
  <c r="EQ809" i="38"/>
  <c r="DR809" i="38"/>
  <c r="EX809" i="38"/>
  <c r="DY809" i="38"/>
  <c r="FD809" i="38"/>
  <c r="EE809" i="38"/>
  <c r="FE809" i="38"/>
  <c r="EF809" i="38"/>
  <c r="FB809" i="38"/>
  <c r="EC809" i="38"/>
  <c r="ES809" i="38"/>
  <c r="DT809" i="38"/>
  <c r="EH787" i="38"/>
  <c r="DI787" i="38"/>
  <c r="EZ787" i="38"/>
  <c r="EA787" i="38"/>
  <c r="EN787" i="38"/>
  <c r="DO787" i="38"/>
  <c r="EY787" i="38"/>
  <c r="DZ787" i="38"/>
  <c r="EM787" i="38"/>
  <c r="DN787" i="38"/>
  <c r="FA787" i="38"/>
  <c r="EB787" i="38"/>
  <c r="ES774" i="38"/>
  <c r="DT774" i="38"/>
  <c r="EU774" i="38"/>
  <c r="DV774" i="38"/>
  <c r="DW774" i="38"/>
  <c r="EV774" i="38"/>
  <c r="EW774" i="38"/>
  <c r="DX774" i="38"/>
  <c r="EM774" i="38"/>
  <c r="DN774" i="38"/>
  <c r="EJ774" i="38"/>
  <c r="DK774" i="38"/>
  <c r="EH774" i="38"/>
  <c r="DI774" i="38"/>
  <c r="ET796" i="38"/>
  <c r="DU796" i="38"/>
  <c r="ER796" i="38"/>
  <c r="DS796" i="38"/>
  <c r="EV796" i="38"/>
  <c r="DW796" i="38"/>
  <c r="EQ796" i="38"/>
  <c r="DR796" i="38"/>
  <c r="EL796" i="38"/>
  <c r="DM796" i="38"/>
  <c r="FD796" i="38"/>
  <c r="EE796" i="38"/>
  <c r="FE783" i="38"/>
  <c r="EF783" i="38"/>
  <c r="ET783" i="38"/>
  <c r="DU783" i="38"/>
  <c r="ER783" i="38"/>
  <c r="DS783" i="38"/>
  <c r="EV783" i="38"/>
  <c r="DW783" i="38"/>
  <c r="FA783" i="38"/>
  <c r="EB783" i="38"/>
  <c r="EN783" i="38"/>
  <c r="DO783" i="38"/>
  <c r="EG783" i="38"/>
  <c r="DH783" i="38"/>
  <c r="BF783" i="38"/>
  <c r="EU783" i="38"/>
  <c r="DV783" i="38"/>
  <c r="EN777" i="38"/>
  <c r="DO777" i="38"/>
  <c r="EC777" i="38"/>
  <c r="FB777" i="38"/>
  <c r="DV777" i="38"/>
  <c r="EU777" i="38"/>
  <c r="ET777" i="38"/>
  <c r="DU777" i="38"/>
  <c r="DH777" i="38"/>
  <c r="BF777" i="38"/>
  <c r="EG777" i="38"/>
  <c r="EM780" i="38"/>
  <c r="DN780" i="38"/>
  <c r="EX780" i="38"/>
  <c r="DY780" i="38"/>
  <c r="EL780" i="38"/>
  <c r="DM780" i="38"/>
  <c r="FD780" i="38"/>
  <c r="EE780" i="38"/>
  <c r="EK780" i="38"/>
  <c r="DL780" i="38"/>
  <c r="ER780" i="38"/>
  <c r="DS780" i="38"/>
  <c r="EP808" i="38"/>
  <c r="DQ808" i="38"/>
  <c r="ES808" i="38"/>
  <c r="DT808" i="38"/>
  <c r="EG808" i="38"/>
  <c r="BF808" i="38"/>
  <c r="DH808" i="38"/>
  <c r="FC808" i="38"/>
  <c r="ED808" i="38"/>
  <c r="EQ808" i="38"/>
  <c r="DR808" i="38"/>
  <c r="FE808" i="38"/>
  <c r="EF808" i="38"/>
  <c r="EH413" i="38"/>
  <c r="DI413" i="38"/>
  <c r="EX413" i="38"/>
  <c r="DY413" i="38"/>
  <c r="FC413" i="38"/>
  <c r="ED413" i="38"/>
  <c r="EQ413" i="38"/>
  <c r="DR413" i="38"/>
  <c r="EY413" i="38"/>
  <c r="DZ413" i="38"/>
  <c r="EL413" i="38"/>
  <c r="DM413" i="38"/>
  <c r="EN412" i="38"/>
  <c r="DO412" i="38"/>
  <c r="EX412" i="38"/>
  <c r="DY412" i="38"/>
  <c r="EM412" i="38"/>
  <c r="DN412" i="38"/>
  <c r="EL412" i="38"/>
  <c r="DM412" i="38"/>
  <c r="EU412" i="38"/>
  <c r="DV412" i="38"/>
  <c r="FA412" i="38"/>
  <c r="EB412" i="38"/>
  <c r="EO412" i="38"/>
  <c r="DP412" i="38"/>
  <c r="EW782" i="38"/>
  <c r="DX782" i="38"/>
  <c r="EK782" i="38"/>
  <c r="DL782" i="38"/>
  <c r="EY782" i="38"/>
  <c r="DZ782" i="38"/>
  <c r="EJ782" i="38"/>
  <c r="DK782" i="38"/>
  <c r="EM782" i="38"/>
  <c r="DN782" i="38"/>
  <c r="FE782" i="38"/>
  <c r="EF782" i="38"/>
  <c r="EX782" i="38"/>
  <c r="DY782" i="38"/>
  <c r="EJ819" i="38"/>
  <c r="DK819" i="38"/>
  <c r="EU819" i="38"/>
  <c r="DV819" i="38"/>
  <c r="EY819" i="38"/>
  <c r="DZ819" i="38"/>
  <c r="EM819" i="38"/>
  <c r="DN819" i="38"/>
  <c r="FA819" i="38"/>
  <c r="EB819" i="38"/>
  <c r="EG394" i="38"/>
  <c r="DH394" i="38"/>
  <c r="BF394" i="38"/>
  <c r="EU394" i="38"/>
  <c r="DV394" i="38"/>
  <c r="EN394" i="38"/>
  <c r="DO394" i="38"/>
  <c r="EI394" i="38"/>
  <c r="DJ394" i="38"/>
  <c r="EV394" i="38"/>
  <c r="DW394" i="38"/>
  <c r="ET394" i="38"/>
  <c r="DU394" i="38"/>
  <c r="EH394" i="38"/>
  <c r="DI394" i="38"/>
  <c r="EI407" i="38"/>
  <c r="DJ407" i="38"/>
  <c r="ET407" i="38"/>
  <c r="DU407" i="38"/>
  <c r="EH407" i="38"/>
  <c r="DI407" i="38"/>
  <c r="EZ407" i="38"/>
  <c r="EA407" i="38"/>
  <c r="EW407" i="38"/>
  <c r="DX407" i="38"/>
  <c r="EN407" i="38"/>
  <c r="DO407" i="38"/>
  <c r="ET803" i="38"/>
  <c r="DU803" i="38"/>
  <c r="FE803" i="38"/>
  <c r="EF803" i="38"/>
  <c r="EY803" i="38"/>
  <c r="DZ803" i="38"/>
  <c r="ER803" i="38"/>
  <c r="DS803" i="38"/>
  <c r="EQ803" i="38"/>
  <c r="DR803" i="38"/>
  <c r="EG803" i="38"/>
  <c r="DH803" i="38"/>
  <c r="BF803" i="38"/>
  <c r="EU803" i="38"/>
  <c r="DV803" i="38"/>
  <c r="ED357" i="38"/>
  <c r="FC357" i="38"/>
  <c r="DZ357" i="38"/>
  <c r="EY357" i="38"/>
  <c r="EQ357" i="38"/>
  <c r="DR357" i="38"/>
  <c r="EL357" i="38"/>
  <c r="DM357" i="38"/>
  <c r="DO357" i="38"/>
  <c r="EN357" i="38"/>
  <c r="EM357" i="38"/>
  <c r="DN357" i="38"/>
  <c r="DY357" i="38"/>
  <c r="EX357" i="38"/>
  <c r="DX354" i="38"/>
  <c r="EW354" i="38"/>
  <c r="EQ354" i="38"/>
  <c r="DR354" i="38"/>
  <c r="DT354" i="38"/>
  <c r="ES354" i="38"/>
  <c r="DZ354" i="38"/>
  <c r="EY354" i="38"/>
  <c r="DY354" i="38"/>
  <c r="EX354" i="38"/>
  <c r="DH354" i="38"/>
  <c r="BF354" i="38"/>
  <c r="EG354" i="38"/>
  <c r="DL354" i="38"/>
  <c r="EK354" i="38"/>
  <c r="DL377" i="38"/>
  <c r="EK377" i="38"/>
  <c r="EG377" i="38"/>
  <c r="BF377" i="38"/>
  <c r="DH377" i="38"/>
  <c r="ET377" i="38"/>
  <c r="DU377" i="38"/>
  <c r="EA377" i="38"/>
  <c r="EZ377" i="38"/>
  <c r="DP377" i="38"/>
  <c r="EO377" i="38"/>
  <c r="EW377" i="38"/>
  <c r="DX377" i="38"/>
  <c r="DW377" i="38"/>
  <c r="EV377" i="38"/>
  <c r="EP368" i="38"/>
  <c r="DQ368" i="38"/>
  <c r="DL368" i="38"/>
  <c r="EK368" i="38"/>
  <c r="DX368" i="38"/>
  <c r="EW368" i="38"/>
  <c r="DN368" i="38"/>
  <c r="EM368" i="38"/>
  <c r="EE368" i="38"/>
  <c r="FD368" i="38"/>
  <c r="EB368" i="38"/>
  <c r="FA368" i="38"/>
  <c r="FC368" i="38"/>
  <c r="ED368" i="38"/>
  <c r="ER360" i="38"/>
  <c r="DS360" i="38"/>
  <c r="FA360" i="38"/>
  <c r="EB360" i="38"/>
  <c r="EF360" i="38"/>
  <c r="FE360" i="38"/>
  <c r="DH360" i="38"/>
  <c r="BF360" i="38"/>
  <c r="EG360" i="38"/>
  <c r="EO360" i="38"/>
  <c r="DP360" i="38"/>
  <c r="DW360" i="38"/>
  <c r="EV360" i="38"/>
  <c r="EJ360" i="38"/>
  <c r="DK360" i="38"/>
  <c r="DV364" i="38"/>
  <c r="EU364" i="38"/>
  <c r="DZ364" i="38"/>
  <c r="EY364" i="38"/>
  <c r="DN364" i="38"/>
  <c r="EM364" i="38"/>
  <c r="EZ364" i="38"/>
  <c r="EA364" i="38"/>
  <c r="DJ364" i="38"/>
  <c r="EI364" i="38"/>
  <c r="DQ364" i="38"/>
  <c r="EP364" i="38"/>
  <c r="EJ367" i="38"/>
  <c r="DK367" i="38"/>
  <c r="ER367" i="38"/>
  <c r="DS367" i="38"/>
  <c r="DV367" i="38"/>
  <c r="EU367" i="38"/>
  <c r="FD367" i="38"/>
  <c r="EE367" i="38"/>
  <c r="EW367" i="38"/>
  <c r="DX367" i="38"/>
  <c r="EY367" i="38"/>
  <c r="DZ367" i="38"/>
  <c r="EQ367" i="38"/>
  <c r="DR367" i="38"/>
  <c r="EM381" i="38"/>
  <c r="DN381" i="38"/>
  <c r="DO381" i="38"/>
  <c r="EN381" i="38"/>
  <c r="DL381" i="38"/>
  <c r="EK381" i="38"/>
  <c r="EJ381" i="38"/>
  <c r="DK381" i="38"/>
  <c r="DW381" i="38"/>
  <c r="EV381" i="38"/>
  <c r="EU381" i="38"/>
  <c r="DV381" i="38"/>
  <c r="DX381" i="38"/>
  <c r="EW381" i="38"/>
  <c r="DP386" i="38"/>
  <c r="EO386" i="38"/>
  <c r="ED386" i="38"/>
  <c r="FC386" i="38"/>
  <c r="EP386" i="38"/>
  <c r="DQ386" i="38"/>
  <c r="EW386" i="38"/>
  <c r="DX386" i="38"/>
  <c r="EJ386" i="38"/>
  <c r="DK386" i="38"/>
  <c r="ER386" i="38"/>
  <c r="DS386" i="38"/>
  <c r="EC378" i="38"/>
  <c r="FB378" i="38"/>
  <c r="FC378" i="38"/>
  <c r="ED378" i="38"/>
  <c r="DS378" i="38"/>
  <c r="ER378" i="38"/>
  <c r="DW378" i="38"/>
  <c r="EV378" i="38"/>
  <c r="EA378" i="38"/>
  <c r="EZ378" i="38"/>
  <c r="DX378" i="38"/>
  <c r="EW378" i="38"/>
  <c r="DM393" i="38"/>
  <c r="EL393" i="38"/>
  <c r="FE393" i="38"/>
  <c r="EF393" i="38"/>
  <c r="DU393" i="38"/>
  <c r="ET393" i="38"/>
  <c r="ES393" i="38"/>
  <c r="DT393" i="38"/>
  <c r="DR393" i="38"/>
  <c r="EQ393" i="38"/>
  <c r="ER393" i="38"/>
  <c r="DS393" i="38"/>
  <c r="DN365" i="38"/>
  <c r="EM365" i="38"/>
  <c r="FE365" i="38"/>
  <c r="EF365" i="38"/>
  <c r="EY365" i="38"/>
  <c r="DZ365" i="38"/>
  <c r="FC365" i="38"/>
  <c r="ED365" i="38"/>
  <c r="EP365" i="38"/>
  <c r="DQ365" i="38"/>
  <c r="EW365" i="38"/>
  <c r="DX365" i="38"/>
  <c r="EX365" i="38"/>
  <c r="DY365" i="38"/>
  <c r="EQ365" i="38"/>
  <c r="DR365" i="38"/>
  <c r="EJ419" i="38"/>
  <c r="DK419" i="38"/>
  <c r="FE419" i="38"/>
  <c r="EF419" i="38"/>
  <c r="ES419" i="38"/>
  <c r="DT419" i="38"/>
  <c r="EG419" i="38"/>
  <c r="BF419" i="38"/>
  <c r="DH419" i="38"/>
  <c r="EU419" i="38"/>
  <c r="DV419" i="38"/>
  <c r="EV793" i="38"/>
  <c r="DW793" i="38"/>
  <c r="EX793" i="38"/>
  <c r="DY793" i="38"/>
  <c r="EL793" i="38"/>
  <c r="DM793" i="38"/>
  <c r="FA793" i="38"/>
  <c r="EB793" i="38"/>
  <c r="EO793" i="38"/>
  <c r="DP793" i="38"/>
  <c r="FC793" i="38"/>
  <c r="ED793" i="38"/>
  <c r="EU800" i="38"/>
  <c r="DV800" i="38"/>
  <c r="EN800" i="38"/>
  <c r="DO800" i="38"/>
  <c r="EV800" i="38"/>
  <c r="DW800" i="38"/>
  <c r="EJ800" i="38"/>
  <c r="DK800" i="38"/>
  <c r="EP798" i="38"/>
  <c r="DQ798" i="38"/>
  <c r="EO798" i="38"/>
  <c r="DP798" i="38"/>
  <c r="DY798" i="38"/>
  <c r="EX798" i="38"/>
  <c r="FD798" i="38"/>
  <c r="EE798" i="38"/>
  <c r="ER798" i="38"/>
  <c r="DS798" i="38"/>
  <c r="FC798" i="38"/>
  <c r="ED798" i="38"/>
  <c r="EW411" i="38"/>
  <c r="DX411" i="38"/>
  <c r="EK411" i="38"/>
  <c r="DL411" i="38"/>
  <c r="EP411" i="38"/>
  <c r="DQ411" i="38"/>
  <c r="EY411" i="38"/>
  <c r="DZ411" i="38"/>
  <c r="EN411" i="38"/>
  <c r="DO411" i="38"/>
  <c r="EX411" i="38"/>
  <c r="DY411" i="38"/>
  <c r="EK408" i="38"/>
  <c r="DL408" i="38"/>
  <c r="EY408" i="38"/>
  <c r="DZ408" i="38"/>
  <c r="FD408" i="38"/>
  <c r="EE408" i="38"/>
  <c r="EM408" i="38"/>
  <c r="DN408" i="38"/>
  <c r="EJ408" i="38"/>
  <c r="DK408" i="38"/>
  <c r="EX408" i="38"/>
  <c r="DY408" i="38"/>
  <c r="EL408" i="38"/>
  <c r="DM408" i="38"/>
  <c r="EI810" i="38"/>
  <c r="DJ810" i="38"/>
  <c r="FD810" i="38"/>
  <c r="EE810" i="38"/>
  <c r="EP810" i="38"/>
  <c r="DQ810" i="38"/>
  <c r="ES810" i="38"/>
  <c r="DT810" i="38"/>
  <c r="ET810" i="38"/>
  <c r="DU810" i="38"/>
  <c r="EK810" i="38"/>
  <c r="DL810" i="38"/>
  <c r="FB810" i="38"/>
  <c r="EC810" i="38"/>
  <c r="FA810" i="38"/>
  <c r="EB810" i="38"/>
  <c r="ER795" i="38"/>
  <c r="DS795" i="38"/>
  <c r="FB795" i="38"/>
  <c r="EC795" i="38"/>
  <c r="EK795" i="38"/>
  <c r="DL795" i="38"/>
  <c r="EJ795" i="38"/>
  <c r="DK795" i="38"/>
  <c r="EN795" i="38"/>
  <c r="DO795" i="38"/>
  <c r="ET795" i="38"/>
  <c r="DU795" i="38"/>
  <c r="EQ795" i="38"/>
  <c r="DR795" i="38"/>
  <c r="EL795" i="38"/>
  <c r="DM795" i="38"/>
  <c r="FC396" i="38"/>
  <c r="ED396" i="38"/>
  <c r="EW396" i="38"/>
  <c r="DX396" i="38"/>
  <c r="EY396" i="38"/>
  <c r="DZ396" i="38"/>
  <c r="EH396" i="38"/>
  <c r="DI396" i="38"/>
  <c r="EZ396" i="38"/>
  <c r="EA396" i="38"/>
  <c r="EN396" i="38"/>
  <c r="DO396" i="38"/>
  <c r="EV417" i="38"/>
  <c r="DW417" i="38"/>
  <c r="EM417" i="38"/>
  <c r="DN417" i="38"/>
  <c r="FD417" i="38"/>
  <c r="EE417" i="38"/>
  <c r="EP417" i="38"/>
  <c r="DQ417" i="38"/>
  <c r="FC417" i="38"/>
  <c r="ED417" i="38"/>
  <c r="EH417" i="38"/>
  <c r="DI417" i="38"/>
  <c r="EG417" i="38"/>
  <c r="DH417" i="38"/>
  <c r="BF417" i="38"/>
  <c r="EQ418" i="38"/>
  <c r="DR418" i="38"/>
  <c r="EW418" i="38"/>
  <c r="DX418" i="38"/>
  <c r="EK418" i="38"/>
  <c r="DL418" i="38"/>
  <c r="FA418" i="38"/>
  <c r="EB418" i="38"/>
  <c r="EN418" i="38"/>
  <c r="DO418" i="38"/>
  <c r="EX418" i="38"/>
  <c r="DY418" i="38"/>
  <c r="EG802" i="38"/>
  <c r="DH802" i="38"/>
  <c r="BF802" i="38"/>
  <c r="EP802" i="38"/>
  <c r="DQ802" i="38"/>
  <c r="FC802" i="38"/>
  <c r="ED802" i="38"/>
  <c r="FE802" i="38"/>
  <c r="EF802" i="38"/>
  <c r="EY802" i="38"/>
  <c r="DZ802" i="38"/>
  <c r="EN802" i="38"/>
  <c r="DO802" i="38"/>
  <c r="EQ814" i="38"/>
  <c r="DR814" i="38"/>
  <c r="EJ814" i="38"/>
  <c r="DK814" i="38"/>
  <c r="FA814" i="38"/>
  <c r="EB814" i="38"/>
  <c r="FC814" i="38"/>
  <c r="ED814" i="38"/>
  <c r="EP814" i="38"/>
  <c r="DQ814" i="38"/>
  <c r="FE814" i="38"/>
  <c r="EF814" i="38"/>
  <c r="EJ812" i="38"/>
  <c r="DK812" i="38"/>
  <c r="ET812" i="38"/>
  <c r="DU812" i="38"/>
  <c r="EH812" i="38"/>
  <c r="DI812" i="38"/>
  <c r="EL812" i="38"/>
  <c r="DM812" i="38"/>
  <c r="FA812" i="38"/>
  <c r="EB812" i="38"/>
  <c r="ER409" i="38"/>
  <c r="DS409" i="38"/>
  <c r="FB409" i="38"/>
  <c r="EC409" i="38"/>
  <c r="EV409" i="38"/>
  <c r="DW409" i="38"/>
  <c r="FD409" i="38"/>
  <c r="EE409" i="38"/>
  <c r="FC409" i="38"/>
  <c r="ED409" i="38"/>
  <c r="EI409" i="38"/>
  <c r="DJ409" i="38"/>
  <c r="EG414" i="38"/>
  <c r="DH414" i="38"/>
  <c r="BF414" i="38"/>
  <c r="EU414" i="38"/>
  <c r="DV414" i="38"/>
  <c r="EN414" i="38"/>
  <c r="DO414" i="38"/>
  <c r="EI414" i="38"/>
  <c r="DJ414" i="38"/>
  <c r="ET414" i="38"/>
  <c r="DU414" i="38"/>
  <c r="EH414" i="38"/>
  <c r="DI414" i="38"/>
  <c r="DP356" i="38"/>
  <c r="EO356" i="38"/>
  <c r="EI356" i="38"/>
  <c r="DJ356" i="38"/>
  <c r="DV356" i="38"/>
  <c r="EU356" i="38"/>
  <c r="EQ356" i="38"/>
  <c r="DR356" i="38"/>
  <c r="EA356" i="38"/>
  <c r="EZ356" i="38"/>
  <c r="EP356" i="38"/>
  <c r="DQ356" i="38"/>
  <c r="EA372" i="38"/>
  <c r="EZ372" i="38"/>
  <c r="EY372" i="38"/>
  <c r="DZ372" i="38"/>
  <c r="DP372" i="38"/>
  <c r="EO372" i="38"/>
  <c r="EJ372" i="38"/>
  <c r="DK372" i="38"/>
  <c r="ER376" i="38"/>
  <c r="DS376" i="38"/>
  <c r="EL376" i="38"/>
  <c r="DM376" i="38"/>
  <c r="ET376" i="38"/>
  <c r="DU376" i="38"/>
  <c r="EA376" i="38"/>
  <c r="EZ376" i="38"/>
  <c r="ED376" i="38"/>
  <c r="FC376" i="38"/>
  <c r="FB376" i="38"/>
  <c r="EC376" i="38"/>
  <c r="EA385" i="38"/>
  <c r="EZ385" i="38"/>
  <c r="DT385" i="38"/>
  <c r="ES385" i="38"/>
  <c r="DM385" i="38"/>
  <c r="EL385" i="38"/>
  <c r="DV385" i="38"/>
  <c r="EU385" i="38"/>
  <c r="DY385" i="38"/>
  <c r="EX385" i="38"/>
  <c r="DX385" i="38"/>
  <c r="EW385" i="38"/>
  <c r="DQ385" i="38"/>
  <c r="EP385" i="38"/>
  <c r="FB385" i="38"/>
  <c r="EC385" i="38"/>
  <c r="DI383" i="38"/>
  <c r="EH383" i="38"/>
  <c r="DY383" i="38"/>
  <c r="EX383" i="38"/>
  <c r="EA383" i="38"/>
  <c r="EZ383" i="38"/>
  <c r="DM383" i="38"/>
  <c r="EL383" i="38"/>
  <c r="DK383" i="38"/>
  <c r="EJ383" i="38"/>
  <c r="EK383" i="38"/>
  <c r="DL383" i="38"/>
  <c r="EP363" i="38"/>
  <c r="DQ363" i="38"/>
  <c r="ES363" i="38"/>
  <c r="DT363" i="38"/>
  <c r="FC363" i="38"/>
  <c r="ED363" i="38"/>
  <c r="EM363" i="38"/>
  <c r="DN363" i="38"/>
  <c r="DZ369" i="38"/>
  <c r="EY369" i="38"/>
  <c r="EW369" i="38"/>
  <c r="DX369" i="38"/>
  <c r="EF369" i="38"/>
  <c r="FE369" i="38"/>
  <c r="EH369" i="38"/>
  <c r="DI369" i="38"/>
  <c r="EM369" i="38"/>
  <c r="DN369" i="38"/>
  <c r="EA369" i="38"/>
  <c r="EZ369" i="38"/>
  <c r="EL374" i="38"/>
  <c r="DM374" i="38"/>
  <c r="DX374" i="38"/>
  <c r="EW374" i="38"/>
  <c r="EM374" i="38"/>
  <c r="DN374" i="38"/>
  <c r="DI374" i="38"/>
  <c r="EH374" i="38"/>
  <c r="DS374" i="38"/>
  <c r="ER374" i="38"/>
  <c r="FE374" i="38"/>
  <c r="EF374" i="38"/>
  <c r="DV374" i="38"/>
  <c r="EU374" i="38"/>
  <c r="EJ811" i="38"/>
  <c r="DK811" i="38"/>
  <c r="EZ811" i="38"/>
  <c r="EA811" i="38"/>
  <c r="EM811" i="38"/>
  <c r="DN811" i="38"/>
  <c r="ES811" i="38"/>
  <c r="DT811" i="38"/>
  <c r="EK811" i="38"/>
  <c r="DL811" i="38"/>
  <c r="FD811" i="38"/>
  <c r="EE811" i="38"/>
  <c r="FC811" i="38"/>
  <c r="ED811" i="38"/>
  <c r="EV405" i="38"/>
  <c r="DW405" i="38"/>
  <c r="EZ405" i="38"/>
  <c r="EA405" i="38"/>
  <c r="ET405" i="38"/>
  <c r="DU405" i="38"/>
  <c r="EX405" i="38"/>
  <c r="DY405" i="38"/>
  <c r="EN405" i="38"/>
  <c r="DO405" i="38"/>
  <c r="ER405" i="38"/>
  <c r="DS405" i="38"/>
  <c r="EW612" i="38"/>
  <c r="DX612" i="38"/>
  <c r="ER612" i="38"/>
  <c r="DS612" i="38"/>
  <c r="EK612" i="38"/>
  <c r="DL612" i="38"/>
  <c r="EY612" i="38"/>
  <c r="DZ612" i="38"/>
  <c r="EN612" i="38"/>
  <c r="DO612" i="38"/>
  <c r="EM612" i="38"/>
  <c r="DN612" i="38"/>
  <c r="EX612" i="38"/>
  <c r="DY612" i="38"/>
  <c r="ES781" i="38"/>
  <c r="DT781" i="38"/>
  <c r="DN781" i="38"/>
  <c r="EM781" i="38"/>
  <c r="FE781" i="38"/>
  <c r="EF781" i="38"/>
  <c r="EL781" i="38"/>
  <c r="DM781" i="38"/>
  <c r="FD781" i="38"/>
  <c r="EE781" i="38"/>
  <c r="ES801" i="38"/>
  <c r="DT801" i="38"/>
  <c r="FA801" i="38"/>
  <c r="EB801" i="38"/>
  <c r="ER801" i="38"/>
  <c r="DS801" i="38"/>
  <c r="EM801" i="38"/>
  <c r="DN801" i="38"/>
  <c r="ET801" i="38"/>
  <c r="DU801" i="38"/>
  <c r="FD801" i="38"/>
  <c r="EE801" i="38"/>
  <c r="DI801" i="38"/>
  <c r="EH801" i="38"/>
  <c r="EG801" i="38"/>
  <c r="DH801" i="38"/>
  <c r="BF801" i="38"/>
  <c r="EI402" i="38"/>
  <c r="DJ402" i="38"/>
  <c r="EH402" i="38"/>
  <c r="DI402" i="38"/>
  <c r="EO402" i="38"/>
  <c r="DP402" i="38"/>
  <c r="ET402" i="38"/>
  <c r="DU402" i="38"/>
  <c r="ES402" i="38"/>
  <c r="DT402" i="38"/>
  <c r="EM402" i="38"/>
  <c r="DN402" i="38"/>
  <c r="FB402" i="38"/>
  <c r="EC402" i="38"/>
  <c r="EX400" i="38"/>
  <c r="DY400" i="38"/>
  <c r="EL400" i="38"/>
  <c r="DM400" i="38"/>
  <c r="FD400" i="38"/>
  <c r="EE400" i="38"/>
  <c r="EK400" i="38"/>
  <c r="DL400" i="38"/>
  <c r="ER400" i="38"/>
  <c r="DS400" i="38"/>
  <c r="FA400" i="38"/>
  <c r="EB400" i="38"/>
  <c r="EV400" i="38"/>
  <c r="DW400" i="38"/>
  <c r="EQ404" i="38"/>
  <c r="DR404" i="38"/>
  <c r="FE404" i="38"/>
  <c r="EF404" i="38"/>
  <c r="ES404" i="38"/>
  <c r="DT404" i="38"/>
  <c r="EG404" i="38"/>
  <c r="DH404" i="38"/>
  <c r="BF404" i="38"/>
  <c r="EV404" i="38"/>
  <c r="DW404" i="38"/>
  <c r="EJ778" i="38"/>
  <c r="DK778" i="38"/>
  <c r="EL778" i="38"/>
  <c r="DM778" i="38"/>
  <c r="EK778" i="38"/>
  <c r="DL778" i="38"/>
  <c r="EN778" i="38"/>
  <c r="DO778" i="38"/>
  <c r="EM778" i="38"/>
  <c r="DN778" i="38"/>
  <c r="DI778" i="38"/>
  <c r="EH778" i="38"/>
  <c r="EG410" i="38"/>
  <c r="DH410" i="38"/>
  <c r="BF410" i="38"/>
  <c r="EJ410" i="38"/>
  <c r="DK410" i="38"/>
  <c r="EO410" i="38"/>
  <c r="DP410" i="38"/>
  <c r="EU410" i="38"/>
  <c r="DV410" i="38"/>
  <c r="EI410" i="38"/>
  <c r="DJ410" i="38"/>
  <c r="EM410" i="38"/>
  <c r="DN410" i="38"/>
  <c r="FB792" i="38"/>
  <c r="EC792" i="38"/>
  <c r="EV792" i="38"/>
  <c r="DW792" i="38"/>
  <c r="EL792" i="38"/>
  <c r="DM792" i="38"/>
  <c r="EK792" i="38"/>
  <c r="DL792" i="38"/>
  <c r="EY792" i="38"/>
  <c r="DZ792" i="38"/>
  <c r="ER792" i="38"/>
  <c r="DS792" i="38"/>
  <c r="EM792" i="38"/>
  <c r="DN792" i="38"/>
  <c r="EN398" i="38"/>
  <c r="DO398" i="38"/>
  <c r="EW398" i="38"/>
  <c r="DX398" i="38"/>
  <c r="EI398" i="38"/>
  <c r="DJ398" i="38"/>
  <c r="EL398" i="38"/>
  <c r="DM398" i="38"/>
  <c r="EQ398" i="38"/>
  <c r="DR398" i="38"/>
  <c r="FB398" i="38"/>
  <c r="EC398" i="38"/>
  <c r="EO398" i="38"/>
  <c r="DP398" i="38"/>
  <c r="FC776" i="38"/>
  <c r="ED776" i="38"/>
  <c r="EQ776" i="38"/>
  <c r="DR776" i="38"/>
  <c r="FE776" i="38"/>
  <c r="EF776" i="38"/>
  <c r="EX776" i="38"/>
  <c r="DY776" i="38"/>
  <c r="ES776" i="38"/>
  <c r="DT776" i="38"/>
  <c r="EG776" i="38"/>
  <c r="BF776" i="38"/>
  <c r="DH776" i="38"/>
  <c r="EI813" i="38"/>
  <c r="DJ813" i="38"/>
  <c r="EP813" i="38"/>
  <c r="DQ813" i="38"/>
  <c r="EX813" i="38"/>
  <c r="DY813" i="38"/>
  <c r="EN813" i="38"/>
  <c r="DO813" i="38"/>
  <c r="EK813" i="38"/>
  <c r="DL813" i="38"/>
  <c r="EL813" i="38"/>
  <c r="DM813" i="38"/>
  <c r="EZ813" i="38"/>
  <c r="EA813" i="38"/>
  <c r="FE421" i="38"/>
  <c r="EF421" i="38"/>
  <c r="EW421" i="38"/>
  <c r="DX421" i="38"/>
  <c r="EX421" i="38"/>
  <c r="DY421" i="38"/>
  <c r="EZ421" i="38"/>
  <c r="EA421" i="38"/>
  <c r="EI421" i="38"/>
  <c r="DJ421" i="38"/>
  <c r="FB821" i="38"/>
  <c r="EC821" i="38"/>
  <c r="EN821" i="38"/>
  <c r="DO821" i="38"/>
  <c r="EV821" i="38"/>
  <c r="DW821" i="38"/>
  <c r="EO821" i="38"/>
  <c r="DP821" i="38"/>
  <c r="FC821" i="38"/>
  <c r="ED821" i="38"/>
  <c r="ER821" i="38"/>
  <c r="DS821" i="38"/>
  <c r="EQ821" i="38"/>
  <c r="DR821" i="38"/>
  <c r="EY806" i="38"/>
  <c r="DZ806" i="38"/>
  <c r="EM806" i="38"/>
  <c r="DN806" i="38"/>
  <c r="EZ806" i="38"/>
  <c r="EA806" i="38"/>
  <c r="FB806" i="38"/>
  <c r="EC806" i="38"/>
  <c r="EO806" i="38"/>
  <c r="DP806" i="38"/>
  <c r="EH806" i="38"/>
  <c r="DI806" i="38"/>
  <c r="FD806" i="38"/>
  <c r="EE806" i="38"/>
  <c r="DS371" i="38"/>
  <c r="ER371" i="38"/>
  <c r="DN371" i="38"/>
  <c r="EM371" i="38"/>
  <c r="DZ371" i="38"/>
  <c r="EY371" i="38"/>
  <c r="DL371" i="38"/>
  <c r="EK371" i="38"/>
  <c r="EF371" i="38"/>
  <c r="FE371" i="38"/>
  <c r="DI371" i="38"/>
  <c r="EH371" i="38"/>
  <c r="DX371" i="38"/>
  <c r="EW371" i="38"/>
  <c r="DO366" i="38"/>
  <c r="EN366" i="38"/>
  <c r="FD366" i="38"/>
  <c r="EE366" i="38"/>
  <c r="DZ366" i="38"/>
  <c r="EY366" i="38"/>
  <c r="EK366" i="38"/>
  <c r="DL366" i="38"/>
  <c r="DT366" i="38"/>
  <c r="ES366" i="38"/>
  <c r="EO366" i="38"/>
  <c r="DP366" i="38"/>
  <c r="EZ366" i="38"/>
  <c r="EA366" i="38"/>
  <c r="DU390" i="38"/>
  <c r="ET390" i="38"/>
  <c r="DW390" i="38"/>
  <c r="EV390" i="38"/>
  <c r="EJ390" i="38"/>
  <c r="DK390" i="38"/>
  <c r="DS390" i="38"/>
  <c r="ER390" i="38"/>
  <c r="EM390" i="38"/>
  <c r="DN390" i="38"/>
  <c r="EU390" i="38"/>
  <c r="DV390" i="38"/>
  <c r="EY390" i="38"/>
  <c r="DZ390" i="38"/>
  <c r="DI379" i="38"/>
  <c r="EH379" i="38"/>
  <c r="BF379" i="38"/>
  <c r="EG379" i="38"/>
  <c r="DH379" i="38"/>
  <c r="EN379" i="38"/>
  <c r="DO379" i="38"/>
  <c r="DK379" i="38"/>
  <c r="EJ379" i="38"/>
  <c r="ET379" i="38"/>
  <c r="DU379" i="38"/>
  <c r="DV379" i="38"/>
  <c r="EU379" i="38"/>
  <c r="EY379" i="38"/>
  <c r="DZ379" i="38"/>
  <c r="EP379" i="38"/>
  <c r="DQ379" i="38"/>
  <c r="FA379" i="38"/>
  <c r="EB379" i="38"/>
  <c r="DM361" i="38"/>
  <c r="EL361" i="38"/>
  <c r="EU361" i="38"/>
  <c r="DV361" i="38"/>
  <c r="DP361" i="38"/>
  <c r="EO361" i="38"/>
  <c r="EG361" i="38"/>
  <c r="BF361" i="38"/>
  <c r="DH361" i="38"/>
  <c r="DL361" i="38"/>
  <c r="EK361" i="38"/>
  <c r="DX359" i="38"/>
  <c r="EW359" i="38"/>
  <c r="FB359" i="38"/>
  <c r="EC359" i="38"/>
  <c r="EH359" i="38"/>
  <c r="DI359" i="38"/>
  <c r="EM359" i="38"/>
  <c r="DN359" i="38"/>
  <c r="DK359" i="38"/>
  <c r="EJ359" i="38"/>
  <c r="FC359" i="38"/>
  <c r="ED359" i="38"/>
  <c r="FD387" i="38"/>
  <c r="EE387" i="38"/>
  <c r="DW387" i="38"/>
  <c r="EV387" i="38"/>
  <c r="EW387" i="38"/>
  <c r="DX387" i="38"/>
  <c r="EG387" i="38"/>
  <c r="BF387" i="38"/>
  <c r="DH387" i="38"/>
  <c r="FA387" i="38"/>
  <c r="EB387" i="38"/>
  <c r="FB387" i="38"/>
  <c r="EC387" i="38"/>
  <c r="DV380" i="38"/>
  <c r="EU380" i="38"/>
  <c r="FA380" i="38"/>
  <c r="EB380" i="38"/>
  <c r="ES380" i="38"/>
  <c r="DT380" i="38"/>
  <c r="EH380" i="38"/>
  <c r="DI380" i="38"/>
  <c r="ED380" i="38"/>
  <c r="FC380" i="38"/>
  <c r="EF380" i="38"/>
  <c r="FE380" i="38"/>
  <c r="EE380" i="38"/>
  <c r="FD380" i="38"/>
  <c r="EU391" i="38"/>
  <c r="DV391" i="38"/>
  <c r="FE391" i="38"/>
  <c r="EF391" i="38"/>
  <c r="DO391" i="38"/>
  <c r="EN391" i="38"/>
  <c r="DP391" i="38"/>
  <c r="EO391" i="38"/>
  <c r="FA391" i="38"/>
  <c r="EB391" i="38"/>
  <c r="EO822" i="38"/>
  <c r="DP822" i="38"/>
  <c r="FB822" i="38"/>
  <c r="EC822" i="38"/>
  <c r="FD822" i="38"/>
  <c r="EE822" i="38"/>
  <c r="EQ822" i="38"/>
  <c r="DR822" i="38"/>
  <c r="EG822" i="38"/>
  <c r="DH822" i="38"/>
  <c r="BF822" i="38"/>
  <c r="EU822" i="38"/>
  <c r="DV822" i="38"/>
  <c r="FA822" i="38"/>
  <c r="EB822" i="38"/>
  <c r="EI822" i="38"/>
  <c r="DJ822" i="38"/>
  <c r="EK401" i="38"/>
  <c r="DL401" i="38"/>
  <c r="ER401" i="38"/>
  <c r="DS401" i="38"/>
  <c r="EQ401" i="38"/>
  <c r="DR401" i="38"/>
  <c r="FE401" i="38"/>
  <c r="EF401" i="38"/>
  <c r="FB401" i="38"/>
  <c r="EC401" i="38"/>
  <c r="EN401" i="38"/>
  <c r="DO401" i="38"/>
  <c r="EI401" i="38"/>
  <c r="DJ401" i="38"/>
  <c r="EW401" i="38"/>
  <c r="DX401" i="38"/>
  <c r="FD816" i="38"/>
  <c r="EE816" i="38"/>
  <c r="EQ816" i="38"/>
  <c r="DR816" i="38"/>
  <c r="EJ816" i="38"/>
  <c r="DK816" i="38"/>
  <c r="FB816" i="38"/>
  <c r="EC816" i="38"/>
  <c r="EP816" i="38"/>
  <c r="DQ816" i="38"/>
  <c r="FE816" i="38"/>
  <c r="EF816" i="38"/>
  <c r="ES415" i="38"/>
  <c r="DT415" i="38"/>
  <c r="EP415" i="38"/>
  <c r="DQ415" i="38"/>
  <c r="EO415" i="38"/>
  <c r="DP415" i="38"/>
  <c r="ER415" i="38"/>
  <c r="DS415" i="38"/>
  <c r="EH817" i="38"/>
  <c r="DI817" i="38"/>
  <c r="EK817" i="38"/>
  <c r="DL817" i="38"/>
  <c r="EZ817" i="38"/>
  <c r="EA817" i="38"/>
  <c r="EX817" i="38"/>
  <c r="DY817" i="38"/>
  <c r="EU817" i="38"/>
  <c r="DV817" i="38"/>
  <c r="FD422" i="38"/>
  <c r="EE422" i="38"/>
  <c r="FC422" i="38"/>
  <c r="ED422" i="38"/>
  <c r="EZ422" i="38"/>
  <c r="EA422" i="38"/>
  <c r="ER422" i="38"/>
  <c r="DS422" i="38"/>
  <c r="EY422" i="38"/>
  <c r="DZ422" i="38"/>
  <c r="FB422" i="38"/>
  <c r="EC422" i="38"/>
  <c r="EP422" i="38"/>
  <c r="DQ422" i="38"/>
  <c r="EX416" i="38"/>
  <c r="DY416" i="38"/>
  <c r="EQ416" i="38"/>
  <c r="DR416" i="38"/>
  <c r="FE416" i="38"/>
  <c r="EF416" i="38"/>
  <c r="ET416" i="38"/>
  <c r="DU416" i="38"/>
  <c r="ES416" i="38"/>
  <c r="DT416" i="38"/>
  <c r="EI416" i="38"/>
  <c r="DJ416" i="38"/>
  <c r="EW416" i="38"/>
  <c r="DX416" i="38"/>
  <c r="FB416" i="38"/>
  <c r="EC416" i="38"/>
  <c r="EK416" i="38"/>
  <c r="DL416" i="38"/>
  <c r="EH397" i="38"/>
  <c r="DI397" i="38"/>
  <c r="EK397" i="38"/>
  <c r="DL397" i="38"/>
  <c r="EI397" i="38"/>
  <c r="DJ397" i="38"/>
  <c r="EU397" i="38"/>
  <c r="DV397" i="38"/>
  <c r="EN397" i="38"/>
  <c r="DO397" i="38"/>
  <c r="EJ397" i="38"/>
  <c r="DK397" i="38"/>
  <c r="EM794" i="38"/>
  <c r="DN794" i="38"/>
  <c r="EW794" i="38"/>
  <c r="DX794" i="38"/>
  <c r="EX794" i="38"/>
  <c r="DY794" i="38"/>
  <c r="EG794" i="38"/>
  <c r="BF794" i="38"/>
  <c r="DH794" i="38"/>
  <c r="EV794" i="38"/>
  <c r="DW794" i="38"/>
  <c r="EK794" i="38"/>
  <c r="DL794" i="38"/>
  <c r="EJ794" i="38"/>
  <c r="DK794" i="38"/>
  <c r="ES406" i="38"/>
  <c r="DT406" i="38"/>
  <c r="EG406" i="38"/>
  <c r="DH406" i="38"/>
  <c r="BF406" i="38"/>
  <c r="EN406" i="38"/>
  <c r="DO406" i="38"/>
  <c r="EL406" i="38"/>
  <c r="DM406" i="38"/>
  <c r="EU406" i="38"/>
  <c r="DV406" i="38"/>
  <c r="GM306" i="38"/>
  <c r="GH306" i="38"/>
  <c r="GK306" i="38"/>
  <c r="GJ306" i="38"/>
  <c r="GN306" i="38"/>
  <c r="GQ306" i="38" s="1"/>
  <c r="GR306" i="38" s="1"/>
  <c r="GS306" i="38" s="1"/>
  <c r="GL306" i="38"/>
  <c r="GG306" i="38"/>
  <c r="GI306" i="38"/>
  <c r="GF306" i="38"/>
  <c r="GC301" i="38"/>
  <c r="EG773" i="38"/>
  <c r="GU301" i="38"/>
  <c r="BF773" i="38"/>
  <c r="GV301" i="38"/>
  <c r="DH773" i="38"/>
  <c r="GW301" i="38"/>
  <c r="GC325" i="38"/>
  <c r="GU325" i="38"/>
  <c r="FE773" i="38"/>
  <c r="EF773" i="38"/>
  <c r="GV325" i="38"/>
  <c r="GW325" i="38"/>
  <c r="GN303" i="38"/>
  <c r="GQ303" i="38" s="1"/>
  <c r="GR303" i="38" s="1"/>
  <c r="GS303" i="38" s="1"/>
  <c r="GT303" i="38" s="1"/>
  <c r="GJ303" i="38"/>
  <c r="GM303" i="38"/>
  <c r="GI303" i="38"/>
  <c r="GL303" i="38"/>
  <c r="GG303" i="38"/>
  <c r="GF303" i="38"/>
  <c r="GK303" i="38"/>
  <c r="GH303" i="38"/>
  <c r="GG314" i="38"/>
  <c r="GI314" i="38"/>
  <c r="GH314" i="38"/>
  <c r="GM314" i="38"/>
  <c r="GJ314" i="38"/>
  <c r="GF314" i="38"/>
  <c r="GL314" i="38"/>
  <c r="GN314" i="38"/>
  <c r="GQ314" i="38" s="1"/>
  <c r="GR314" i="38" s="1"/>
  <c r="GS314" i="38" s="1"/>
  <c r="GK314" i="38"/>
  <c r="GC312" i="38"/>
  <c r="ER773" i="38"/>
  <c r="GU312" i="38"/>
  <c r="DS773" i="38"/>
  <c r="GV312" i="38"/>
  <c r="GW312" i="38"/>
  <c r="GF315" i="38"/>
  <c r="GM315" i="38"/>
  <c r="GK315" i="38"/>
  <c r="GG315" i="38"/>
  <c r="GN315" i="38"/>
  <c r="GQ315" i="38" s="1"/>
  <c r="GR315" i="38" s="1"/>
  <c r="GS315" i="38" s="1"/>
  <c r="GJ315" i="38"/>
  <c r="GI315" i="38"/>
  <c r="GL315" i="38"/>
  <c r="GH315" i="38"/>
  <c r="GF319" i="38"/>
  <c r="GH319" i="38"/>
  <c r="GL319" i="38"/>
  <c r="GJ319" i="38"/>
  <c r="GG319" i="38"/>
  <c r="GN319" i="38"/>
  <c r="GQ319" i="38" s="1"/>
  <c r="GR319" i="38" s="1"/>
  <c r="GS319" i="38" s="1"/>
  <c r="GK319" i="38"/>
  <c r="GM319" i="38"/>
  <c r="GI319" i="38"/>
  <c r="GU323" i="38"/>
  <c r="GC323" i="38"/>
  <c r="FC773" i="38"/>
  <c r="ED773" i="38"/>
  <c r="GV323" i="38"/>
  <c r="GW323" i="38"/>
  <c r="GJ309" i="38"/>
  <c r="GF309" i="38"/>
  <c r="GL309" i="38"/>
  <c r="GN309" i="38"/>
  <c r="GQ309" i="38" s="1"/>
  <c r="GR309" i="38" s="1"/>
  <c r="GS309" i="38" s="1"/>
  <c r="GT309" i="38" s="1"/>
  <c r="GM309" i="38"/>
  <c r="GI309" i="38"/>
  <c r="GH309" i="38"/>
  <c r="GK309" i="38"/>
  <c r="GG309" i="38"/>
  <c r="GI301" i="38"/>
  <c r="GL301" i="38"/>
  <c r="GG301" i="38"/>
  <c r="GF301" i="38"/>
  <c r="GK301" i="38"/>
  <c r="GH301" i="38"/>
  <c r="GN301" i="38"/>
  <c r="GJ301" i="38"/>
  <c r="GM301" i="38"/>
  <c r="GC308" i="38"/>
  <c r="EN773" i="38"/>
  <c r="GU308" i="38"/>
  <c r="DO773" i="38"/>
  <c r="GV308" i="38"/>
  <c r="GW308" i="38"/>
  <c r="JN120" i="38"/>
  <c r="JO120" i="38"/>
  <c r="JP120" i="38"/>
  <c r="JT120" i="38"/>
  <c r="JQ120" i="38"/>
  <c r="JS120" i="38"/>
  <c r="JM120" i="38"/>
  <c r="JR120" i="38"/>
  <c r="JL120" i="38"/>
  <c r="EM797" i="38"/>
  <c r="DN797" i="38"/>
  <c r="FD797" i="38"/>
  <c r="EE797" i="38"/>
  <c r="EP797" i="38"/>
  <c r="DQ797" i="38"/>
  <c r="EW797" i="38"/>
  <c r="DX797" i="38"/>
  <c r="EN805" i="38"/>
  <c r="DO805" i="38"/>
  <c r="EP805" i="38"/>
  <c r="DQ805" i="38"/>
  <c r="ER805" i="38"/>
  <c r="DS805" i="38"/>
  <c r="FC805" i="38"/>
  <c r="ED805" i="38"/>
  <c r="EQ805" i="38"/>
  <c r="DR805" i="38"/>
  <c r="FE805" i="38"/>
  <c r="EF805" i="38"/>
  <c r="EJ785" i="38"/>
  <c r="DK785" i="38"/>
  <c r="EX785" i="38"/>
  <c r="DY785" i="38"/>
  <c r="EZ785" i="38"/>
  <c r="EA785" i="38"/>
  <c r="FB785" i="38"/>
  <c r="EC785" i="38"/>
  <c r="EN785" i="38"/>
  <c r="DO785" i="38"/>
  <c r="FE785" i="38"/>
  <c r="EF785" i="38"/>
  <c r="EG807" i="38"/>
  <c r="DH807" i="38"/>
  <c r="EV807" i="38"/>
  <c r="DW807" i="38"/>
  <c r="EU807" i="38"/>
  <c r="DV807" i="38"/>
  <c r="ES807" i="38"/>
  <c r="DT807" i="38"/>
  <c r="DI807" i="38"/>
  <c r="EH807" i="38"/>
  <c r="EZ807" i="38"/>
  <c r="EA807" i="38"/>
  <c r="EM815" i="38"/>
  <c r="DN815" i="38"/>
  <c r="EQ815" i="38"/>
  <c r="DR815" i="38"/>
  <c r="EX815" i="38"/>
  <c r="DY815" i="38"/>
  <c r="EP815" i="38"/>
  <c r="DQ815" i="38"/>
  <c r="FD815" i="38"/>
  <c r="EE815" i="38"/>
  <c r="FD786" i="38"/>
  <c r="EE786" i="38"/>
  <c r="EP786" i="38"/>
  <c r="DQ786" i="38"/>
  <c r="ET786" i="38"/>
  <c r="DU786" i="38"/>
  <c r="EH786" i="38"/>
  <c r="DI786" i="38"/>
  <c r="FA786" i="38"/>
  <c r="EB786" i="38"/>
  <c r="EL420" i="38"/>
  <c r="DM420" i="38"/>
  <c r="EX420" i="38"/>
  <c r="DY420" i="38"/>
  <c r="ER420" i="38"/>
  <c r="DS420" i="38"/>
  <c r="EH420" i="38"/>
  <c r="DI420" i="38"/>
  <c r="EW420" i="38"/>
  <c r="DX420" i="38"/>
  <c r="FD420" i="38"/>
  <c r="EE420" i="38"/>
  <c r="FB420" i="38"/>
  <c r="EC420" i="38"/>
  <c r="ET820" i="38"/>
  <c r="DU820" i="38"/>
  <c r="EH820" i="38"/>
  <c r="DI820" i="38"/>
  <c r="EA820" i="38"/>
  <c r="EZ820" i="38"/>
  <c r="EO820" i="38"/>
  <c r="DP820" i="38"/>
  <c r="EN820" i="38"/>
  <c r="DO820" i="38"/>
  <c r="EW820" i="38"/>
  <c r="DX820" i="38"/>
  <c r="EY820" i="38"/>
  <c r="DZ820" i="38"/>
  <c r="FD790" i="38"/>
  <c r="EE790" i="38"/>
  <c r="EI790" i="38"/>
  <c r="DJ790" i="38"/>
  <c r="EJ790" i="38"/>
  <c r="DK790" i="38"/>
  <c r="ET790" i="38"/>
  <c r="DU790" i="38"/>
  <c r="EH790" i="38"/>
  <c r="DI790" i="38"/>
  <c r="EL790" i="38"/>
  <c r="DM790" i="38"/>
  <c r="EM791" i="38"/>
  <c r="DN791" i="38"/>
  <c r="FA791" i="38"/>
  <c r="EB791" i="38"/>
  <c r="EP791" i="38"/>
  <c r="DQ791" i="38"/>
  <c r="EO791" i="38"/>
  <c r="DP791" i="38"/>
  <c r="EW791" i="38"/>
  <c r="DX791" i="38"/>
  <c r="FD791" i="38"/>
  <c r="EE791" i="38"/>
  <c r="ET791" i="38"/>
  <c r="DU791" i="38"/>
  <c r="DO784" i="38"/>
  <c r="EN784" i="38"/>
  <c r="FB784" i="38"/>
  <c r="EC784" i="38"/>
  <c r="EP784" i="38"/>
  <c r="DQ784" i="38"/>
  <c r="FE784" i="38"/>
  <c r="EF784" i="38"/>
  <c r="ES784" i="38"/>
  <c r="DT784" i="38"/>
  <c r="DR382" i="38"/>
  <c r="EQ382" i="38"/>
  <c r="EB382" i="38"/>
  <c r="FA382" i="38"/>
  <c r="EI382" i="38"/>
  <c r="DJ382" i="38"/>
  <c r="DS382" i="38"/>
  <c r="ER382" i="38"/>
  <c r="FE382" i="38"/>
  <c r="EF382" i="38"/>
  <c r="EX382" i="38"/>
  <c r="DY382" i="38"/>
  <c r="FA355" i="38"/>
  <c r="EB355" i="38"/>
  <c r="DW355" i="38"/>
  <c r="EV355" i="38"/>
  <c r="DX355" i="38"/>
  <c r="EW355" i="38"/>
  <c r="EH355" i="38"/>
  <c r="DI355" i="38"/>
  <c r="ER355" i="38"/>
  <c r="DS355" i="38"/>
  <c r="DN392" i="38"/>
  <c r="EM392" i="38"/>
  <c r="EE392" i="38"/>
  <c r="FD392" i="38"/>
  <c r="EK392" i="38"/>
  <c r="DL392" i="38"/>
  <c r="EG392" i="38"/>
  <c r="BF392" i="38"/>
  <c r="DH392" i="38"/>
  <c r="EH392" i="38"/>
  <c r="DI392" i="38"/>
  <c r="FC392" i="38"/>
  <c r="ED392" i="38"/>
  <c r="DZ358" i="38"/>
  <c r="EY358" i="38"/>
  <c r="DH358" i="38"/>
  <c r="EG358" i="38"/>
  <c r="BF358" i="38"/>
  <c r="DK358" i="38"/>
  <c r="EJ358" i="38"/>
  <c r="FD358" i="38"/>
  <c r="EE358" i="38"/>
  <c r="DM358" i="38"/>
  <c r="EL358" i="38"/>
  <c r="FB358" i="38"/>
  <c r="EC358" i="38"/>
  <c r="GU142" i="38"/>
  <c r="GC142" i="38"/>
  <c r="GW142" i="38"/>
  <c r="GV142" i="38"/>
  <c r="DK353" i="38"/>
  <c r="EJ353" i="38"/>
  <c r="GU141" i="38"/>
  <c r="GC141" i="38"/>
  <c r="GV141" i="38"/>
  <c r="GW141" i="38"/>
  <c r="GF161" i="38"/>
  <c r="GN161" i="38"/>
  <c r="GQ161" i="38" s="1"/>
  <c r="GR161" i="38" s="1"/>
  <c r="GG161" i="38"/>
  <c r="GI161" i="38"/>
  <c r="GL161" i="38"/>
  <c r="GM161" i="38"/>
  <c r="GJ161" i="38"/>
  <c r="GH161" i="38"/>
  <c r="GK161" i="38"/>
  <c r="GF162" i="38"/>
  <c r="GK162" i="38"/>
  <c r="GG162" i="38"/>
  <c r="GL162" i="38"/>
  <c r="GJ162" i="38"/>
  <c r="GN162" i="38"/>
  <c r="GQ162" i="38" s="1"/>
  <c r="GR162" i="38" s="1"/>
  <c r="GS162" i="38" s="1"/>
  <c r="GT162" i="38" s="1"/>
  <c r="GH162" i="38"/>
  <c r="GM162" i="38"/>
  <c r="GI162" i="38"/>
  <c r="GC152" i="38"/>
  <c r="GW152" i="38"/>
  <c r="ET353" i="38"/>
  <c r="GV152" i="38"/>
  <c r="GU152" i="38"/>
  <c r="DU353" i="38"/>
  <c r="GI156" i="38"/>
  <c r="GF156" i="38"/>
  <c r="GM156" i="38"/>
  <c r="GK156" i="38"/>
  <c r="GG156" i="38"/>
  <c r="GJ156" i="38"/>
  <c r="GH156" i="38"/>
  <c r="GN156" i="38"/>
  <c r="GQ156" i="38" s="1"/>
  <c r="GR156" i="38" s="1"/>
  <c r="GS156" i="38" s="1"/>
  <c r="GL156" i="38"/>
  <c r="GC156" i="38"/>
  <c r="DY353" i="38"/>
  <c r="EX353" i="38"/>
  <c r="GV156" i="38"/>
  <c r="GU156" i="38"/>
  <c r="GW156" i="38"/>
  <c r="GH144" i="38"/>
  <c r="GI144" i="38"/>
  <c r="GG144" i="38"/>
  <c r="GF144" i="38"/>
  <c r="GJ144" i="38"/>
  <c r="GL144" i="38"/>
  <c r="GM144" i="38"/>
  <c r="GK144" i="38"/>
  <c r="GN144" i="38"/>
  <c r="GQ144" i="38" s="1"/>
  <c r="GR144" i="38" s="1"/>
  <c r="GS144" i="38" s="1"/>
  <c r="GT144" i="38" s="1"/>
  <c r="GN148" i="38"/>
  <c r="GQ148" i="38" s="1"/>
  <c r="GR148" i="38" s="1"/>
  <c r="GH148" i="38"/>
  <c r="GG148" i="38"/>
  <c r="GJ148" i="38"/>
  <c r="GI148" i="38"/>
  <c r="GL148" i="38"/>
  <c r="GK148" i="38"/>
  <c r="GM148" i="38"/>
  <c r="GF148" i="38"/>
  <c r="GI157" i="38"/>
  <c r="GM157" i="38"/>
  <c r="GJ157" i="38"/>
  <c r="GK157" i="38"/>
  <c r="GL157" i="38"/>
  <c r="GG157" i="38"/>
  <c r="GN157" i="38"/>
  <c r="GQ157" i="38" s="1"/>
  <c r="GR157" i="38" s="1"/>
  <c r="GS157" i="38" s="1"/>
  <c r="GT157" i="38" s="1"/>
  <c r="GF157" i="38"/>
  <c r="GH157" i="38"/>
  <c r="GU154" i="38"/>
  <c r="GC154" i="38"/>
  <c r="GV154" i="38"/>
  <c r="DW353" i="38"/>
  <c r="EV353" i="38"/>
  <c r="GW154" i="38"/>
  <c r="GC158" i="38"/>
  <c r="GU158" i="38"/>
  <c r="EA353" i="38"/>
  <c r="GW158" i="38"/>
  <c r="EZ353" i="38"/>
  <c r="GV158" i="38"/>
  <c r="EU384" i="38"/>
  <c r="DV384" i="38"/>
  <c r="EC384" i="38"/>
  <c r="FB384" i="38"/>
  <c r="EG384" i="38"/>
  <c r="BF384" i="38"/>
  <c r="DH384" i="38"/>
  <c r="DL384" i="38"/>
  <c r="EK384" i="38"/>
  <c r="DO373" i="38"/>
  <c r="EN373" i="38"/>
  <c r="DV373" i="38"/>
  <c r="EU373" i="38"/>
  <c r="DJ373" i="38"/>
  <c r="EI373" i="38"/>
  <c r="EM373" i="38"/>
  <c r="DN373" i="38"/>
  <c r="DU373" i="38"/>
  <c r="ET373" i="38"/>
  <c r="DI373" i="38"/>
  <c r="EH373" i="38"/>
  <c r="DM370" i="38"/>
  <c r="EL370" i="38"/>
  <c r="EV370" i="38"/>
  <c r="DW370" i="38"/>
  <c r="EK370" i="38"/>
  <c r="DL370" i="38"/>
  <c r="ES370" i="38"/>
  <c r="DT370" i="38"/>
  <c r="DX370" i="38"/>
  <c r="EW370" i="38"/>
  <c r="DI370" i="38"/>
  <c r="EH370" i="38"/>
  <c r="ED370" i="38"/>
  <c r="FC370" i="38"/>
  <c r="EU388" i="38"/>
  <c r="DV388" i="38"/>
  <c r="DW388" i="38"/>
  <c r="EV388" i="38"/>
  <c r="ER388" i="38"/>
  <c r="DS388" i="38"/>
  <c r="EA388" i="38"/>
  <c r="EZ388" i="38"/>
  <c r="FD388" i="38"/>
  <c r="EE388" i="38"/>
  <c r="EF388" i="38"/>
  <c r="FE388" i="38"/>
  <c r="DL362" i="38"/>
  <c r="EK362" i="38"/>
  <c r="EQ362" i="38"/>
  <c r="DR362" i="38"/>
  <c r="DW362" i="38"/>
  <c r="EV362" i="38"/>
  <c r="DQ362" i="38"/>
  <c r="EP362" i="38"/>
  <c r="EU362" i="38"/>
  <c r="DV362" i="38"/>
  <c r="EF362" i="38"/>
  <c r="FE362" i="38"/>
  <c r="DH389" i="38"/>
  <c r="EG389" i="38"/>
  <c r="BF389" i="38"/>
  <c r="EY389" i="38"/>
  <c r="DZ389" i="38"/>
  <c r="EN389" i="38"/>
  <c r="DO389" i="38"/>
  <c r="EP389" i="38"/>
  <c r="DQ389" i="38"/>
  <c r="EZ389" i="38"/>
  <c r="EA389" i="38"/>
  <c r="ES389" i="38"/>
  <c r="DT389" i="38"/>
  <c r="EC375" i="38"/>
  <c r="FB375" i="38"/>
  <c r="DI375" i="38"/>
  <c r="EH375" i="38"/>
  <c r="DM375" i="38"/>
  <c r="EL375" i="38"/>
  <c r="EW375" i="38"/>
  <c r="DX375" i="38"/>
  <c r="ES375" i="38"/>
  <c r="DT375" i="38"/>
  <c r="DU375" i="38"/>
  <c r="ET375" i="38"/>
  <c r="EU375" i="38"/>
  <c r="DV375" i="38"/>
  <c r="EA779" i="38"/>
  <c r="EZ779" i="38"/>
  <c r="EX779" i="38"/>
  <c r="DY779" i="38"/>
  <c r="EG779" i="38"/>
  <c r="BF779" i="38"/>
  <c r="DH779" i="38"/>
  <c r="FC779" i="38"/>
  <c r="ED779" i="38"/>
  <c r="EK779" i="38"/>
  <c r="DL779" i="38"/>
  <c r="FB779" i="38"/>
  <c r="EC779" i="38"/>
  <c r="EW788" i="38"/>
  <c r="DX788" i="38"/>
  <c r="EV788" i="38"/>
  <c r="DW788" i="38"/>
  <c r="FE788" i="38"/>
  <c r="EF788" i="38"/>
  <c r="EJ788" i="38"/>
  <c r="DK788" i="38"/>
  <c r="EK788" i="38"/>
  <c r="DL788" i="38"/>
  <c r="EU788" i="38"/>
  <c r="DV788" i="38"/>
  <c r="EI788" i="38"/>
  <c r="DJ788" i="38"/>
  <c r="FB799" i="38"/>
  <c r="EC799" i="38"/>
  <c r="EQ799" i="38"/>
  <c r="DR799" i="38"/>
  <c r="EP799" i="38"/>
  <c r="DQ799" i="38"/>
  <c r="EV799" i="38"/>
  <c r="DW799" i="38"/>
  <c r="EZ799" i="38"/>
  <c r="EA799" i="38"/>
  <c r="EU789" i="38"/>
  <c r="DV789" i="38"/>
  <c r="EK789" i="38"/>
  <c r="DL789" i="38"/>
  <c r="EL789" i="38"/>
  <c r="DM789" i="38"/>
  <c r="FA789" i="38"/>
  <c r="EB789" i="38"/>
  <c r="EM775" i="38"/>
  <c r="DN775" i="38"/>
  <c r="ES775" i="38"/>
  <c r="DT775" i="38"/>
  <c r="DI775" i="38"/>
  <c r="EH775" i="38"/>
  <c r="ET775" i="38"/>
  <c r="DU775" i="38"/>
  <c r="FA775" i="38"/>
  <c r="EB775" i="38"/>
  <c r="EU395" i="38"/>
  <c r="DV395" i="38"/>
  <c r="ES395" i="38"/>
  <c r="DT395" i="38"/>
  <c r="EH395" i="38"/>
  <c r="DI395" i="38"/>
  <c r="EV395" i="38"/>
  <c r="DW395" i="38"/>
  <c r="EK395" i="38"/>
  <c r="DL395" i="38"/>
  <c r="EX395" i="38"/>
  <c r="DY395" i="38"/>
  <c r="EI804" i="38"/>
  <c r="DJ804" i="38"/>
  <c r="EW804" i="38"/>
  <c r="DX804" i="38"/>
  <c r="EK804" i="38"/>
  <c r="DL804" i="38"/>
  <c r="EO804" i="38"/>
  <c r="DP804" i="38"/>
  <c r="FD804" i="38"/>
  <c r="EE804" i="38"/>
  <c r="ER399" i="38"/>
  <c r="DS399" i="38"/>
  <c r="EX399" i="38"/>
  <c r="DY399" i="38"/>
  <c r="FE399" i="38"/>
  <c r="EF399" i="38"/>
  <c r="EO399" i="38"/>
  <c r="DP399" i="38"/>
  <c r="ET399" i="38"/>
  <c r="DU399" i="38"/>
  <c r="FC611" i="38"/>
  <c r="ED611" i="38"/>
  <c r="EK611" i="38"/>
  <c r="DL611" i="38"/>
  <c r="FE611" i="38"/>
  <c r="EF611" i="38"/>
  <c r="FB611" i="38"/>
  <c r="EC611" i="38"/>
  <c r="ES611" i="38"/>
  <c r="DT611" i="38"/>
  <c r="EM611" i="38"/>
  <c r="DN611" i="38"/>
  <c r="EW611" i="38"/>
  <c r="DX611" i="38"/>
  <c r="EZ403" i="38"/>
  <c r="EA403" i="38"/>
  <c r="EH403" i="38"/>
  <c r="DI403" i="38"/>
  <c r="EX403" i="38"/>
  <c r="DY403" i="38"/>
  <c r="ER403" i="38"/>
  <c r="DS403" i="38"/>
  <c r="FB403" i="38"/>
  <c r="EC403" i="38"/>
  <c r="EV403" i="38"/>
  <c r="DW403" i="38"/>
  <c r="EW818" i="38"/>
  <c r="DX818" i="38"/>
  <c r="EX818" i="38"/>
  <c r="DY818" i="38"/>
  <c r="FE818" i="38"/>
  <c r="EF818" i="38"/>
  <c r="FB818" i="38"/>
  <c r="EC818" i="38"/>
  <c r="EP818" i="38"/>
  <c r="DQ818" i="38"/>
  <c r="FC818" i="38"/>
  <c r="ED818" i="38"/>
  <c r="ER809" i="38"/>
  <c r="DS809" i="38"/>
  <c r="EG809" i="38"/>
  <c r="DH809" i="38"/>
  <c r="EU809" i="38"/>
  <c r="DV809" i="38"/>
  <c r="EI809" i="38"/>
  <c r="DJ809" i="38"/>
  <c r="DI809" i="38"/>
  <c r="EH809" i="38"/>
  <c r="EP787" i="38"/>
  <c r="DQ787" i="38"/>
  <c r="EO787" i="38"/>
  <c r="DP787" i="38"/>
  <c r="EX787" i="38"/>
  <c r="DY787" i="38"/>
  <c r="FD787" i="38"/>
  <c r="EE787" i="38"/>
  <c r="ER787" i="38"/>
  <c r="DS787" i="38"/>
  <c r="FC787" i="38"/>
  <c r="ED787" i="38"/>
  <c r="EL774" i="38"/>
  <c r="DM774" i="38"/>
  <c r="EX774" i="38"/>
  <c r="DY774" i="38"/>
  <c r="DZ774" i="38"/>
  <c r="EY774" i="38"/>
  <c r="FA774" i="38"/>
  <c r="EB774" i="38"/>
  <c r="EZ774" i="38"/>
  <c r="EA774" i="38"/>
  <c r="EI774" i="38"/>
  <c r="DJ774" i="38"/>
  <c r="EN774" i="38"/>
  <c r="DO774" i="38"/>
  <c r="FC796" i="38"/>
  <c r="ED796" i="38"/>
  <c r="FA796" i="38"/>
  <c r="EB796" i="38"/>
  <c r="FE796" i="38"/>
  <c r="EF796" i="38"/>
  <c r="EJ796" i="38"/>
  <c r="DK796" i="38"/>
  <c r="FB796" i="38"/>
  <c r="EC796" i="38"/>
  <c r="EJ783" i="38"/>
  <c r="DK783" i="38"/>
  <c r="ES783" i="38"/>
  <c r="DT783" i="38"/>
  <c r="EL783" i="38"/>
  <c r="DM783" i="38"/>
  <c r="EZ783" i="38"/>
  <c r="EA783" i="38"/>
  <c r="EI783" i="38"/>
  <c r="DJ783" i="38"/>
  <c r="EH783" i="38"/>
  <c r="DI783" i="38"/>
  <c r="EP777" i="38"/>
  <c r="DQ777" i="38"/>
  <c r="FE777" i="38"/>
  <c r="EF777" i="38"/>
  <c r="EK777" i="38"/>
  <c r="DL777" i="38"/>
  <c r="DY777" i="38"/>
  <c r="EX777" i="38"/>
  <c r="ES777" i="38"/>
  <c r="DT777" i="38"/>
  <c r="ES780" i="38"/>
  <c r="DT780" i="38"/>
  <c r="FC780" i="38"/>
  <c r="ED780" i="38"/>
  <c r="EQ780" i="38"/>
  <c r="DR780" i="38"/>
  <c r="FB780" i="38"/>
  <c r="EC780" i="38"/>
  <c r="EP780" i="38"/>
  <c r="DQ780" i="38"/>
  <c r="EU808" i="38"/>
  <c r="DV808" i="38"/>
  <c r="EI808" i="38"/>
  <c r="DJ808" i="38"/>
  <c r="EW808" i="38"/>
  <c r="DX808" i="38"/>
  <c r="EV808" i="38"/>
  <c r="DW808" i="38"/>
  <c r="EJ808" i="38"/>
  <c r="DK808" i="38"/>
  <c r="EW413" i="38"/>
  <c r="DX413" i="38"/>
  <c r="EG413" i="38"/>
  <c r="DH413" i="38"/>
  <c r="BF413" i="38"/>
  <c r="FB413" i="38"/>
  <c r="EC413" i="38"/>
  <c r="EN413" i="38"/>
  <c r="DO413" i="38"/>
  <c r="EU413" i="38"/>
  <c r="DV413" i="38"/>
  <c r="EV413" i="38"/>
  <c r="DW413" i="38"/>
  <c r="EJ413" i="38"/>
  <c r="DK413" i="38"/>
  <c r="FD412" i="38"/>
  <c r="EE412" i="38"/>
  <c r="ER412" i="38"/>
  <c r="DS412" i="38"/>
  <c r="FB412" i="38"/>
  <c r="EC412" i="38"/>
  <c r="FC412" i="38"/>
  <c r="ED412" i="38"/>
  <c r="EP412" i="38"/>
  <c r="DQ412" i="38"/>
  <c r="EI412" i="38"/>
  <c r="DJ412" i="38"/>
  <c r="FE412" i="38"/>
  <c r="EF412" i="38"/>
  <c r="EL782" i="38"/>
  <c r="DM782" i="38"/>
  <c r="FC782" i="38"/>
  <c r="ED782" i="38"/>
  <c r="EO782" i="38"/>
  <c r="DP782" i="38"/>
  <c r="FB782" i="38"/>
  <c r="EC782" i="38"/>
  <c r="FA782" i="38"/>
  <c r="EB782" i="38"/>
  <c r="EQ782" i="38"/>
  <c r="DR782" i="38"/>
  <c r="EP819" i="38"/>
  <c r="DQ819" i="38"/>
  <c r="EZ819" i="38"/>
  <c r="EA819" i="38"/>
  <c r="EN819" i="38"/>
  <c r="DO819" i="38"/>
  <c r="ER819" i="38"/>
  <c r="DS819" i="38"/>
  <c r="FC819" i="38"/>
  <c r="ED819" i="38"/>
  <c r="EW394" i="38"/>
  <c r="DX394" i="38"/>
  <c r="EK394" i="38"/>
  <c r="DL394" i="38"/>
  <c r="EY394" i="38"/>
  <c r="DZ394" i="38"/>
  <c r="FD394" i="38"/>
  <c r="EE394" i="38"/>
  <c r="EM394" i="38"/>
  <c r="DN394" i="38"/>
  <c r="EJ394" i="38"/>
  <c r="DK394" i="38"/>
  <c r="EX394" i="38"/>
  <c r="DY394" i="38"/>
  <c r="ES407" i="38"/>
  <c r="DT407" i="38"/>
  <c r="EY407" i="38"/>
  <c r="DZ407" i="38"/>
  <c r="EM407" i="38"/>
  <c r="DN407" i="38"/>
  <c r="EX407" i="38"/>
  <c r="DY407" i="38"/>
  <c r="EL407" i="38"/>
  <c r="DM407" i="38"/>
  <c r="FD407" i="38"/>
  <c r="EE407" i="38"/>
  <c r="FC803" i="38"/>
  <c r="ED803" i="38"/>
  <c r="EN803" i="38"/>
  <c r="DO803" i="38"/>
  <c r="EM803" i="38"/>
  <c r="DN803" i="38"/>
  <c r="ES803" i="38"/>
  <c r="DT803" i="38"/>
  <c r="EW803" i="38"/>
  <c r="DX803" i="38"/>
  <c r="FB357" i="38"/>
  <c r="EC357" i="38"/>
  <c r="EB357" i="38"/>
  <c r="FA357" i="38"/>
  <c r="ET357" i="38"/>
  <c r="DU357" i="38"/>
  <c r="DQ357" i="38"/>
  <c r="EP357" i="38"/>
  <c r="DX357" i="38"/>
  <c r="EW357" i="38"/>
  <c r="DP357" i="38"/>
  <c r="EO357" i="38"/>
  <c r="EM354" i="38"/>
  <c r="DN354" i="38"/>
  <c r="EP354" i="38"/>
  <c r="DQ354" i="38"/>
  <c r="EL354" i="38"/>
  <c r="DM354" i="38"/>
  <c r="ET354" i="38"/>
  <c r="DU354" i="38"/>
  <c r="DR377" i="38"/>
  <c r="EQ377" i="38"/>
  <c r="FC377" i="38"/>
  <c r="ED377" i="38"/>
  <c r="ER377" i="38"/>
  <c r="DS377" i="38"/>
  <c r="EM377" i="38"/>
  <c r="DN377" i="38"/>
  <c r="EV368" i="38"/>
  <c r="DW368" i="38"/>
  <c r="EO368" i="38"/>
  <c r="DP368" i="38"/>
  <c r="EY368" i="38"/>
  <c r="DZ368" i="38"/>
  <c r="EI368" i="38"/>
  <c r="DJ368" i="38"/>
  <c r="EQ368" i="38"/>
  <c r="DR368" i="38"/>
  <c r="EK360" i="38"/>
  <c r="DL360" i="38"/>
  <c r="DI360" i="38"/>
  <c r="EH360" i="38"/>
  <c r="DN360" i="38"/>
  <c r="EM360" i="38"/>
  <c r="DO360" i="38"/>
  <c r="EN360" i="38"/>
  <c r="DR364" i="38"/>
  <c r="EQ364" i="38"/>
  <c r="EJ364" i="38"/>
  <c r="DK364" i="38"/>
  <c r="ES364" i="38"/>
  <c r="DT364" i="38"/>
  <c r="DM364" i="38"/>
  <c r="EL364" i="38"/>
  <c r="EH364" i="38"/>
  <c r="DI364" i="38"/>
  <c r="FC364" i="38"/>
  <c r="ED364" i="38"/>
  <c r="EV367" i="38"/>
  <c r="DW367" i="38"/>
  <c r="EC367" i="38"/>
  <c r="FB367" i="38"/>
  <c r="EN367" i="38"/>
  <c r="DO367" i="38"/>
  <c r="DT367" i="38"/>
  <c r="ES367" i="38"/>
  <c r="DM367" i="38"/>
  <c r="EL367" i="38"/>
  <c r="FA367" i="38"/>
  <c r="EB367" i="38"/>
  <c r="EB381" i="38"/>
  <c r="FA381" i="38"/>
  <c r="EO381" i="38"/>
  <c r="DP381" i="38"/>
  <c r="EF381" i="38"/>
  <c r="FE381" i="38"/>
  <c r="DY381" i="38"/>
  <c r="EX381" i="38"/>
  <c r="DI386" i="38"/>
  <c r="EH386" i="38"/>
  <c r="EF386" i="38"/>
  <c r="FE386" i="38"/>
  <c r="DT386" i="38"/>
  <c r="ES386" i="38"/>
  <c r="DV386" i="38"/>
  <c r="EU386" i="38"/>
  <c r="ES378" i="38"/>
  <c r="DT378" i="38"/>
  <c r="DM378" i="38"/>
  <c r="EL378" i="38"/>
  <c r="EX378" i="38"/>
  <c r="DY378" i="38"/>
  <c r="EH378" i="38"/>
  <c r="DI378" i="38"/>
  <c r="EJ378" i="38"/>
  <c r="DK378" i="38"/>
  <c r="FD378" i="38"/>
  <c r="EE378" i="38"/>
  <c r="DN378" i="38"/>
  <c r="EM378" i="38"/>
  <c r="BF378" i="38"/>
  <c r="DH378" i="38"/>
  <c r="EG378" i="38"/>
  <c r="EO393" i="38"/>
  <c r="DP393" i="38"/>
  <c r="EK393" i="38"/>
  <c r="DL393" i="38"/>
  <c r="DX393" i="38"/>
  <c r="EW393" i="38"/>
  <c r="FD393" i="38"/>
  <c r="EE393" i="38"/>
  <c r="EU393" i="38"/>
  <c r="DV393" i="38"/>
  <c r="DY393" i="38"/>
  <c r="EX393" i="38"/>
  <c r="EH393" i="38"/>
  <c r="DI393" i="38"/>
  <c r="DH365" i="38"/>
  <c r="EG365" i="38"/>
  <c r="BF365" i="38"/>
  <c r="EV365" i="38"/>
  <c r="DW365" i="38"/>
  <c r="DP365" i="38"/>
  <c r="EO365" i="38"/>
  <c r="EL365" i="38"/>
  <c r="DM365" i="38"/>
  <c r="EN365" i="38"/>
  <c r="DO365" i="38"/>
  <c r="EZ365" i="38"/>
  <c r="EA365" i="38"/>
  <c r="FD419" i="38"/>
  <c r="EE419" i="38"/>
  <c r="EM419" i="38"/>
  <c r="DN419" i="38"/>
  <c r="EN419" i="38"/>
  <c r="DO419" i="38"/>
  <c r="ET419" i="38"/>
  <c r="DU419" i="38"/>
  <c r="EL419" i="38"/>
  <c r="DM419" i="38"/>
  <c r="EW419" i="38"/>
  <c r="DX419" i="38"/>
  <c r="FD793" i="38"/>
  <c r="EE793" i="38"/>
  <c r="EQ793" i="38"/>
  <c r="DR793" i="38"/>
  <c r="EJ793" i="38"/>
  <c r="DK793" i="38"/>
  <c r="FB793" i="38"/>
  <c r="EC793" i="38"/>
  <c r="EP793" i="38"/>
  <c r="DQ793" i="38"/>
  <c r="FE793" i="38"/>
  <c r="EF793" i="38"/>
  <c r="EI800" i="38"/>
  <c r="DJ800" i="38"/>
  <c r="FD800" i="38"/>
  <c r="EE800" i="38"/>
  <c r="EX800" i="38"/>
  <c r="DY800" i="38"/>
  <c r="ES800" i="38"/>
  <c r="DT800" i="38"/>
  <c r="EL800" i="38"/>
  <c r="DM800" i="38"/>
  <c r="DL800" i="38"/>
  <c r="EK800" i="38"/>
  <c r="ET800" i="38"/>
  <c r="DU800" i="38"/>
  <c r="EZ800" i="38"/>
  <c r="EA800" i="38"/>
  <c r="EQ798" i="38"/>
  <c r="DR798" i="38"/>
  <c r="FE798" i="38"/>
  <c r="EF798" i="38"/>
  <c r="DU798" i="38"/>
  <c r="ET798" i="38"/>
  <c r="ES798" i="38"/>
  <c r="DT798" i="38"/>
  <c r="EL798" i="38"/>
  <c r="DM798" i="38"/>
  <c r="EG798" i="38"/>
  <c r="DH798" i="38"/>
  <c r="BF798" i="38"/>
  <c r="EV798" i="38"/>
  <c r="DW798" i="38"/>
  <c r="EM411" i="38"/>
  <c r="DN411" i="38"/>
  <c r="FA411" i="38"/>
  <c r="EB411" i="38"/>
  <c r="EL411" i="38"/>
  <c r="DM411" i="38"/>
  <c r="EO411" i="38"/>
  <c r="DP411" i="38"/>
  <c r="ET411" i="38"/>
  <c r="DU411" i="38"/>
  <c r="FD411" i="38"/>
  <c r="EE411" i="38"/>
  <c r="ER411" i="38"/>
  <c r="DS411" i="38"/>
  <c r="FA408" i="38"/>
  <c r="EB408" i="38"/>
  <c r="EO408" i="38"/>
  <c r="DP408" i="38"/>
  <c r="FC408" i="38"/>
  <c r="ED408" i="38"/>
  <c r="ER408" i="38"/>
  <c r="DS408" i="38"/>
  <c r="EQ408" i="38"/>
  <c r="DR408" i="38"/>
  <c r="EZ408" i="38"/>
  <c r="EA408" i="38"/>
  <c r="FB408" i="38"/>
  <c r="EC408" i="38"/>
  <c r="ER810" i="38"/>
  <c r="DS810" i="38"/>
  <c r="EY810" i="38"/>
  <c r="DZ810" i="38"/>
  <c r="EM810" i="38"/>
  <c r="DN810" i="38"/>
  <c r="EZ810" i="38"/>
  <c r="EA810" i="38"/>
  <c r="DI810" i="38"/>
  <c r="EH810" i="38"/>
  <c r="EO810" i="38"/>
  <c r="DP810" i="38"/>
  <c r="DQ795" i="38"/>
  <c r="EP795" i="38"/>
  <c r="EV795" i="38"/>
  <c r="DW795" i="38"/>
  <c r="EY795" i="38"/>
  <c r="DZ795" i="38"/>
  <c r="DI795" i="38"/>
  <c r="EH795" i="38"/>
  <c r="EW795" i="38"/>
  <c r="DX795" i="38"/>
  <c r="EK396" i="38"/>
  <c r="DL396" i="38"/>
  <c r="EM396" i="38"/>
  <c r="DN396" i="38"/>
  <c r="EG396" i="38"/>
  <c r="DH396" i="38"/>
  <c r="BF396" i="38"/>
  <c r="EP396" i="38"/>
  <c r="DQ396" i="38"/>
  <c r="EO396" i="38"/>
  <c r="DP396" i="38"/>
  <c r="EX396" i="38"/>
  <c r="DY396" i="38"/>
  <c r="FD396" i="38"/>
  <c r="EE396" i="38"/>
  <c r="ER417" i="38"/>
  <c r="DS417" i="38"/>
  <c r="EZ417" i="38"/>
  <c r="EA417" i="38"/>
  <c r="EK417" i="38"/>
  <c r="DL417" i="38"/>
  <c r="FB417" i="38"/>
  <c r="EC417" i="38"/>
  <c r="EO417" i="38"/>
  <c r="DP417" i="38"/>
  <c r="EI417" i="38"/>
  <c r="DJ417" i="38"/>
  <c r="EX417" i="38"/>
  <c r="DY417" i="38"/>
  <c r="EM418" i="38"/>
  <c r="DN418" i="38"/>
  <c r="EL418" i="38"/>
  <c r="DM418" i="38"/>
  <c r="EU418" i="38"/>
  <c r="DV418" i="38"/>
  <c r="FB418" i="38"/>
  <c r="EC418" i="38"/>
  <c r="EO418" i="38"/>
  <c r="DP418" i="38"/>
  <c r="FD418" i="38"/>
  <c r="EE418" i="38"/>
  <c r="EQ802" i="38"/>
  <c r="DR802" i="38"/>
  <c r="EO802" i="38"/>
  <c r="DP802" i="38"/>
  <c r="ET802" i="38"/>
  <c r="DU802" i="38"/>
  <c r="EM802" i="38"/>
  <c r="DN802" i="38"/>
  <c r="EH802" i="38"/>
  <c r="DI802" i="38"/>
  <c r="EK802" i="38"/>
  <c r="DL802" i="38"/>
  <c r="FD802" i="38"/>
  <c r="EE802" i="38"/>
  <c r="EX814" i="38"/>
  <c r="DY814" i="38"/>
  <c r="EG814" i="38"/>
  <c r="DH814" i="38"/>
  <c r="EU814" i="38"/>
  <c r="DV814" i="38"/>
  <c r="EN814" i="38"/>
  <c r="DO814" i="38"/>
  <c r="EI814" i="38"/>
  <c r="DJ814" i="38"/>
  <c r="EV814" i="38"/>
  <c r="DW814" i="38"/>
  <c r="ET814" i="38"/>
  <c r="DU814" i="38"/>
  <c r="ER812" i="38"/>
  <c r="DS812" i="38"/>
  <c r="EM812" i="38"/>
  <c r="DN812" i="38"/>
  <c r="EZ812" i="38"/>
  <c r="EA812" i="38"/>
  <c r="EX812" i="38"/>
  <c r="DY812" i="38"/>
  <c r="EN812" i="38"/>
  <c r="DO812" i="38"/>
  <c r="FB812" i="38"/>
  <c r="EC812" i="38"/>
  <c r="EP812" i="38"/>
  <c r="DQ812" i="38"/>
  <c r="EP409" i="38"/>
  <c r="DQ409" i="38"/>
  <c r="EU409" i="38"/>
  <c r="DV409" i="38"/>
  <c r="EN409" i="38"/>
  <c r="DO409" i="38"/>
  <c r="EG409" i="38"/>
  <c r="DH409" i="38"/>
  <c r="BF409" i="38"/>
  <c r="EX409" i="38"/>
  <c r="DY409" i="38"/>
  <c r="ES409" i="38"/>
  <c r="DT409" i="38"/>
  <c r="EK409" i="38"/>
  <c r="DL409" i="38"/>
  <c r="EW409" i="38"/>
  <c r="DX409" i="38"/>
  <c r="EW414" i="38"/>
  <c r="DX414" i="38"/>
  <c r="EK414" i="38"/>
  <c r="DL414" i="38"/>
  <c r="EY414" i="38"/>
  <c r="DZ414" i="38"/>
  <c r="FE414" i="38"/>
  <c r="EF414" i="38"/>
  <c r="EM414" i="38"/>
  <c r="DN414" i="38"/>
  <c r="EJ414" i="38"/>
  <c r="DK414" i="38"/>
  <c r="EX414" i="38"/>
  <c r="DY414" i="38"/>
  <c r="EX356" i="38"/>
  <c r="DY356" i="38"/>
  <c r="EK356" i="38"/>
  <c r="DL356" i="38"/>
  <c r="ES356" i="38"/>
  <c r="DT356" i="38"/>
  <c r="BF356" i="38"/>
  <c r="DH356" i="38"/>
  <c r="EG356" i="38"/>
  <c r="FD356" i="38"/>
  <c r="EE356" i="38"/>
  <c r="EC356" i="38"/>
  <c r="FB356" i="38"/>
  <c r="EY356" i="38"/>
  <c r="DZ356" i="38"/>
  <c r="DN372" i="38"/>
  <c r="EM372" i="38"/>
  <c r="DV372" i="38"/>
  <c r="EU372" i="38"/>
  <c r="EX372" i="38"/>
  <c r="DY372" i="38"/>
  <c r="ED372" i="38"/>
  <c r="FC372" i="38"/>
  <c r="DI372" i="38"/>
  <c r="EH372" i="38"/>
  <c r="EK372" i="38"/>
  <c r="DL372" i="38"/>
  <c r="DV376" i="38"/>
  <c r="EU376" i="38"/>
  <c r="DX376" i="38"/>
  <c r="EW376" i="38"/>
  <c r="EP376" i="38"/>
  <c r="DQ376" i="38"/>
  <c r="EB376" i="38"/>
  <c r="FA376" i="38"/>
  <c r="DJ376" i="38"/>
  <c r="EI376" i="38"/>
  <c r="DP376" i="38"/>
  <c r="EO376" i="38"/>
  <c r="EJ376" i="38"/>
  <c r="DK376" i="38"/>
  <c r="ER385" i="38"/>
  <c r="DS385" i="38"/>
  <c r="BF385" i="38"/>
  <c r="DH385" i="38"/>
  <c r="EG385" i="38"/>
  <c r="DR385" i="38"/>
  <c r="EQ385" i="38"/>
  <c r="DU385" i="38"/>
  <c r="ET385" i="38"/>
  <c r="EK385" i="38"/>
  <c r="DL385" i="38"/>
  <c r="EI385" i="38"/>
  <c r="DJ385" i="38"/>
  <c r="EN385" i="38"/>
  <c r="DO385" i="38"/>
  <c r="EY383" i="38"/>
  <c r="DZ383" i="38"/>
  <c r="DR383" i="38"/>
  <c r="EQ383" i="38"/>
  <c r="FB383" i="38"/>
  <c r="EC383" i="38"/>
  <c r="EM383" i="38"/>
  <c r="DN383" i="38"/>
  <c r="DV383" i="38"/>
  <c r="EU383" i="38"/>
  <c r="EO363" i="38"/>
  <c r="DP363" i="38"/>
  <c r="EL363" i="38"/>
  <c r="DM363" i="38"/>
  <c r="FB363" i="38"/>
  <c r="EC363" i="38"/>
  <c r="DS363" i="38"/>
  <c r="ER363" i="38"/>
  <c r="FA363" i="38"/>
  <c r="EB363" i="38"/>
  <c r="DJ363" i="38"/>
  <c r="EI363" i="38"/>
  <c r="EN363" i="38"/>
  <c r="DO363" i="38"/>
  <c r="FD363" i="38"/>
  <c r="EE363" i="38"/>
  <c r="EX369" i="38"/>
  <c r="DY369" i="38"/>
  <c r="ES369" i="38"/>
  <c r="DT369" i="38"/>
  <c r="EP369" i="38"/>
  <c r="DQ369" i="38"/>
  <c r="EC369" i="38"/>
  <c r="FB369" i="38"/>
  <c r="DW369" i="38"/>
  <c r="EV369" i="38"/>
  <c r="DS369" i="38"/>
  <c r="ER369" i="38"/>
  <c r="DM369" i="38"/>
  <c r="EL369" i="38"/>
  <c r="ED374" i="38"/>
  <c r="FC374" i="38"/>
  <c r="BF374" i="38"/>
  <c r="DH374" i="38"/>
  <c r="EG374" i="38"/>
  <c r="EN374" i="38"/>
  <c r="DO374" i="38"/>
  <c r="EE374" i="38"/>
  <c r="FD374" i="38"/>
  <c r="ET374" i="38"/>
  <c r="DU374" i="38"/>
  <c r="DQ374" i="38"/>
  <c r="EP374" i="38"/>
  <c r="EN811" i="38"/>
  <c r="DO811" i="38"/>
  <c r="FE811" i="38"/>
  <c r="EF811" i="38"/>
  <c r="EW811" i="38"/>
  <c r="DX811" i="38"/>
  <c r="FB811" i="38"/>
  <c r="EC811" i="38"/>
  <c r="EP811" i="38"/>
  <c r="DQ811" i="38"/>
  <c r="EL811" i="38"/>
  <c r="DM811" i="38"/>
  <c r="EV811" i="38"/>
  <c r="DW811" i="38"/>
  <c r="EK405" i="38"/>
  <c r="DL405" i="38"/>
  <c r="EL405" i="38"/>
  <c r="DM405" i="38"/>
  <c r="FD405" i="38"/>
  <c r="EE405" i="38"/>
  <c r="EO405" i="38"/>
  <c r="DP405" i="38"/>
  <c r="FB405" i="38"/>
  <c r="EC405" i="38"/>
  <c r="EL612" i="38"/>
  <c r="DM612" i="38"/>
  <c r="FA612" i="38"/>
  <c r="EB612" i="38"/>
  <c r="EO612" i="38"/>
  <c r="DP612" i="38"/>
  <c r="FC612" i="38"/>
  <c r="ED612" i="38"/>
  <c r="FD612" i="38"/>
  <c r="EE612" i="38"/>
  <c r="EQ612" i="38"/>
  <c r="DR612" i="38"/>
  <c r="EO781" i="38"/>
  <c r="DP781" i="38"/>
  <c r="FC781" i="38"/>
  <c r="ED781" i="38"/>
  <c r="ER781" i="38"/>
  <c r="DS781" i="38"/>
  <c r="EG781" i="38"/>
  <c r="BF781" i="38"/>
  <c r="DH781" i="38"/>
  <c r="EQ781" i="38"/>
  <c r="DR781" i="38"/>
  <c r="DI781" i="38"/>
  <c r="EH781" i="38"/>
  <c r="FC801" i="38"/>
  <c r="ED801" i="38"/>
  <c r="EO801" i="38"/>
  <c r="DP801" i="38"/>
  <c r="FE801" i="38"/>
  <c r="EF801" i="38"/>
  <c r="FB801" i="38"/>
  <c r="EC801" i="38"/>
  <c r="EQ801" i="38"/>
  <c r="DR801" i="38"/>
  <c r="EI801" i="38"/>
  <c r="DJ801" i="38"/>
  <c r="EW801" i="38"/>
  <c r="DX801" i="38"/>
  <c r="ER402" i="38"/>
  <c r="DS402" i="38"/>
  <c r="EQ402" i="38"/>
  <c r="DR402" i="38"/>
  <c r="EL402" i="38"/>
  <c r="DM402" i="38"/>
  <c r="EU402" i="38"/>
  <c r="DV402" i="38"/>
  <c r="FC402" i="38"/>
  <c r="ED402" i="38"/>
  <c r="EQ400" i="38"/>
  <c r="DR400" i="38"/>
  <c r="FB400" i="38"/>
  <c r="EC400" i="38"/>
  <c r="EP400" i="38"/>
  <c r="DQ400" i="38"/>
  <c r="ET400" i="38"/>
  <c r="DU400" i="38"/>
  <c r="EJ404" i="38"/>
  <c r="DK404" i="38"/>
  <c r="ET404" i="38"/>
  <c r="DU404" i="38"/>
  <c r="EU404" i="38"/>
  <c r="DV404" i="38"/>
  <c r="EH404" i="38"/>
  <c r="DI404" i="38"/>
  <c r="EM404" i="38"/>
  <c r="DN404" i="38"/>
  <c r="EW404" i="38"/>
  <c r="DX404" i="38"/>
  <c r="EK404" i="38"/>
  <c r="DL404" i="38"/>
  <c r="EW778" i="38"/>
  <c r="DX778" i="38"/>
  <c r="EP778" i="38"/>
  <c r="DQ778" i="38"/>
  <c r="EO778" i="38"/>
  <c r="DP778" i="38"/>
  <c r="FC778" i="38"/>
  <c r="ED778" i="38"/>
  <c r="EX778" i="38"/>
  <c r="DY778" i="38"/>
  <c r="EH410" i="38"/>
  <c r="DI410" i="38"/>
  <c r="FB410" i="38"/>
  <c r="EC410" i="38"/>
  <c r="EW410" i="38"/>
  <c r="DX410" i="38"/>
  <c r="EN410" i="38"/>
  <c r="DO410" i="38"/>
  <c r="FE410" i="38"/>
  <c r="EF410" i="38"/>
  <c r="EY410" i="38"/>
  <c r="DZ410" i="38"/>
  <c r="ES410" i="38"/>
  <c r="DT410" i="38"/>
  <c r="FC410" i="38"/>
  <c r="ED410" i="38"/>
  <c r="EH792" i="38"/>
  <c r="DI792" i="38"/>
  <c r="EU792" i="38"/>
  <c r="DV792" i="38"/>
  <c r="EZ792" i="38"/>
  <c r="EA792" i="38"/>
  <c r="FA792" i="38"/>
  <c r="EB792" i="38"/>
  <c r="EO792" i="38"/>
  <c r="DP792" i="38"/>
  <c r="FC792" i="38"/>
  <c r="ED792" i="38"/>
  <c r="FC398" i="38"/>
  <c r="ED398" i="38"/>
  <c r="ER398" i="38"/>
  <c r="DS398" i="38"/>
  <c r="EZ398" i="38"/>
  <c r="EA398" i="38"/>
  <c r="EX398" i="38"/>
  <c r="DY398" i="38"/>
  <c r="EP398" i="38"/>
  <c r="DQ398" i="38"/>
  <c r="FE398" i="38"/>
  <c r="EF398" i="38"/>
  <c r="EL776" i="38"/>
  <c r="DM776" i="38"/>
  <c r="EV776" i="38"/>
  <c r="DW776" i="38"/>
  <c r="EJ776" i="38"/>
  <c r="DK776" i="38"/>
  <c r="EU776" i="38"/>
  <c r="DV776" i="38"/>
  <c r="EI776" i="38"/>
  <c r="DJ776" i="38"/>
  <c r="EW776" i="38"/>
  <c r="DX776" i="38"/>
  <c r="ET813" i="38"/>
  <c r="DU813" i="38"/>
  <c r="ER813" i="38"/>
  <c r="DS813" i="38"/>
  <c r="ES813" i="38"/>
  <c r="DT813" i="38"/>
  <c r="FA813" i="38"/>
  <c r="EB813" i="38"/>
  <c r="FB813" i="38"/>
  <c r="EC813" i="38"/>
  <c r="EM813" i="38"/>
  <c r="DN813" i="38"/>
  <c r="EV421" i="38"/>
  <c r="DW421" i="38"/>
  <c r="EO421" i="38"/>
  <c r="DP421" i="38"/>
  <c r="EQ421" i="38"/>
  <c r="DR421" i="38"/>
  <c r="ER421" i="38"/>
  <c r="DS421" i="38"/>
  <c r="EK421" i="38"/>
  <c r="DL421" i="38"/>
  <c r="EY421" i="38"/>
  <c r="DZ421" i="38"/>
  <c r="FA821" i="38"/>
  <c r="EB821" i="38"/>
  <c r="EG821" i="38"/>
  <c r="DH821" i="38"/>
  <c r="FE821" i="38"/>
  <c r="EF821" i="38"/>
  <c r="ES821" i="38"/>
  <c r="DT821" i="38"/>
  <c r="ER806" i="38"/>
  <c r="DS806" i="38"/>
  <c r="FC806" i="38"/>
  <c r="ED806" i="38"/>
  <c r="EQ806" i="38"/>
  <c r="DR806" i="38"/>
  <c r="FE806" i="38"/>
  <c r="EF806" i="38"/>
  <c r="EP806" i="38"/>
  <c r="DQ806" i="38"/>
  <c r="ES806" i="38"/>
  <c r="DT806" i="38"/>
  <c r="FB371" i="38"/>
  <c r="EC371" i="38"/>
  <c r="EB371" i="38"/>
  <c r="FA371" i="38"/>
  <c r="DK371" i="38"/>
  <c r="EJ371" i="38"/>
  <c r="ES371" i="38"/>
  <c r="DT371" i="38"/>
  <c r="EN371" i="38"/>
  <c r="DO371" i="38"/>
  <c r="EV371" i="38"/>
  <c r="DW371" i="38"/>
  <c r="EP366" i="38"/>
  <c r="DQ366" i="38"/>
  <c r="EU366" i="38"/>
  <c r="DV366" i="38"/>
  <c r="DK366" i="38"/>
  <c r="EJ366" i="38"/>
  <c r="EF366" i="38"/>
  <c r="FE366" i="38"/>
  <c r="DS366" i="38"/>
  <c r="ER366" i="38"/>
  <c r="EQ366" i="38"/>
  <c r="DR366" i="38"/>
  <c r="DJ366" i="38"/>
  <c r="EI366" i="38"/>
  <c r="EB366" i="38"/>
  <c r="FA366" i="38"/>
  <c r="EE390" i="38"/>
  <c r="FD390" i="38"/>
  <c r="DQ390" i="38"/>
  <c r="EP390" i="38"/>
  <c r="BF390" i="38"/>
  <c r="DH390" i="38"/>
  <c r="EG390" i="38"/>
  <c r="EK390" i="38"/>
  <c r="DL390" i="38"/>
  <c r="EC390" i="38"/>
  <c r="FB390" i="38"/>
  <c r="EX390" i="38"/>
  <c r="DY390" i="38"/>
  <c r="DX379" i="38"/>
  <c r="EW379" i="38"/>
  <c r="EA379" i="38"/>
  <c r="EZ379" i="38"/>
  <c r="FE379" i="38"/>
  <c r="EF379" i="38"/>
  <c r="DW379" i="38"/>
  <c r="EV379" i="38"/>
  <c r="EB361" i="38"/>
  <c r="FA361" i="38"/>
  <c r="EE361" i="38"/>
  <c r="FD361" i="38"/>
  <c r="EN361" i="38"/>
  <c r="DO361" i="38"/>
  <c r="EA361" i="38"/>
  <c r="EZ361" i="38"/>
  <c r="DJ361" i="38"/>
  <c r="EI361" i="38"/>
  <c r="DW361" i="38"/>
  <c r="EV361" i="38"/>
  <c r="DZ361" i="38"/>
  <c r="EY361" i="38"/>
  <c r="FB361" i="38"/>
  <c r="EC361" i="38"/>
  <c r="DW359" i="38"/>
  <c r="EV359" i="38"/>
  <c r="ET359" i="38"/>
  <c r="DU359" i="38"/>
  <c r="DS359" i="38"/>
  <c r="ER359" i="38"/>
  <c r="DO359" i="38"/>
  <c r="EN359" i="38"/>
  <c r="DM359" i="38"/>
  <c r="EL359" i="38"/>
  <c r="FA359" i="38"/>
  <c r="EB359" i="38"/>
  <c r="EZ387" i="38"/>
  <c r="EA387" i="38"/>
  <c r="ER387" i="38"/>
  <c r="DS387" i="38"/>
  <c r="DR387" i="38"/>
  <c r="EQ387" i="38"/>
  <c r="DN387" i="38"/>
  <c r="EM387" i="38"/>
  <c r="DU387" i="38"/>
  <c r="ET387" i="38"/>
  <c r="EK387" i="38"/>
  <c r="DL387" i="38"/>
  <c r="EZ380" i="38"/>
  <c r="EA380" i="38"/>
  <c r="DR380" i="38"/>
  <c r="EQ380" i="38"/>
  <c r="EY380" i="38"/>
  <c r="DZ380" i="38"/>
  <c r="EX380" i="38"/>
  <c r="DY380" i="38"/>
  <c r="EO380" i="38"/>
  <c r="DP380" i="38"/>
  <c r="DQ391" i="38"/>
  <c r="EP391" i="38"/>
  <c r="DX391" i="38"/>
  <c r="EW391" i="38"/>
  <c r="DZ391" i="38"/>
  <c r="EY391" i="38"/>
  <c r="DW391" i="38"/>
  <c r="EV391" i="38"/>
  <c r="EK391" i="38"/>
  <c r="DL391" i="38"/>
  <c r="DR391" i="38"/>
  <c r="EQ391" i="38"/>
  <c r="FE822" i="38"/>
  <c r="EF822" i="38"/>
  <c r="ES822" i="38"/>
  <c r="DT822" i="38"/>
  <c r="EW822" i="38"/>
  <c r="DX822" i="38"/>
  <c r="EK822" i="38"/>
  <c r="DL822" i="38"/>
  <c r="EY822" i="38"/>
  <c r="DZ822" i="38"/>
  <c r="EJ401" i="38"/>
  <c r="DK401" i="38"/>
  <c r="FA401" i="38"/>
  <c r="EB401" i="38"/>
  <c r="EU401" i="38"/>
  <c r="DV401" i="38"/>
  <c r="EP401" i="38"/>
  <c r="DQ401" i="38"/>
  <c r="EX401" i="38"/>
  <c r="DY401" i="38"/>
  <c r="ES816" i="38"/>
  <c r="DT816" i="38"/>
  <c r="EG816" i="38"/>
  <c r="DH816" i="38"/>
  <c r="BF816" i="38"/>
  <c r="EU816" i="38"/>
  <c r="DV816" i="38"/>
  <c r="EZ816" i="38"/>
  <c r="EA816" i="38"/>
  <c r="EI816" i="38"/>
  <c r="DJ816" i="38"/>
  <c r="ER816" i="38"/>
  <c r="DS816" i="38"/>
  <c r="ET816" i="38"/>
  <c r="DU816" i="38"/>
  <c r="EH415" i="38"/>
  <c r="DI415" i="38"/>
  <c r="EL415" i="38"/>
  <c r="DM415" i="38"/>
  <c r="FB415" i="38"/>
  <c r="EC415" i="38"/>
  <c r="EZ415" i="38"/>
  <c r="EA415" i="38"/>
  <c r="EN415" i="38"/>
  <c r="DO415" i="38"/>
  <c r="EI415" i="38"/>
  <c r="DJ415" i="38"/>
  <c r="EL817" i="38"/>
  <c r="DM817" i="38"/>
  <c r="EG817" i="38"/>
  <c r="DH817" i="38"/>
  <c r="BF817" i="38"/>
  <c r="EW817" i="38"/>
  <c r="DX817" i="38"/>
  <c r="EV817" i="38"/>
  <c r="DW817" i="38"/>
  <c r="EP817" i="38"/>
  <c r="DQ817" i="38"/>
  <c r="EO817" i="38"/>
  <c r="DP817" i="38"/>
  <c r="FE422" i="38"/>
  <c r="EF422" i="38"/>
  <c r="EG422" i="38"/>
  <c r="DH422" i="38"/>
  <c r="BF422" i="38"/>
  <c r="EM422" i="38"/>
  <c r="DN422" i="38"/>
  <c r="EV422" i="38"/>
  <c r="DW422" i="38"/>
  <c r="EK422" i="38"/>
  <c r="DL422" i="38"/>
  <c r="EJ422" i="38"/>
  <c r="DK422" i="38"/>
  <c r="EJ416" i="38"/>
  <c r="DK416" i="38"/>
  <c r="EU416" i="38"/>
  <c r="DV416" i="38"/>
  <c r="EY416" i="38"/>
  <c r="DZ416" i="38"/>
  <c r="EM416" i="38"/>
  <c r="DN416" i="38"/>
  <c r="FA416" i="38"/>
  <c r="EB416" i="38"/>
  <c r="FB397" i="38"/>
  <c r="EC397" i="38"/>
  <c r="EW397" i="38"/>
  <c r="DX397" i="38"/>
  <c r="EG397" i="38"/>
  <c r="BF397" i="38"/>
  <c r="DH397" i="38"/>
  <c r="ER397" i="38"/>
  <c r="DS397" i="38"/>
  <c r="EP397" i="38"/>
  <c r="DQ397" i="38"/>
  <c r="EY397" i="38"/>
  <c r="DZ397" i="38"/>
  <c r="EO794" i="38"/>
  <c r="DP794" i="38"/>
  <c r="ES794" i="38"/>
  <c r="DT794" i="38"/>
  <c r="FE794" i="38"/>
  <c r="EF794" i="38"/>
  <c r="FB794" i="38"/>
  <c r="EC794" i="38"/>
  <c r="EL794" i="38"/>
  <c r="DM794" i="38"/>
  <c r="FA794" i="38"/>
  <c r="EB794" i="38"/>
  <c r="EJ406" i="38"/>
  <c r="DK406" i="38"/>
  <c r="EI406" i="38"/>
  <c r="DJ406" i="38"/>
  <c r="EP406" i="38"/>
  <c r="DQ406" i="38"/>
  <c r="EW406" i="38"/>
  <c r="DX406" i="38"/>
  <c r="EK406" i="38"/>
  <c r="DL406" i="38"/>
  <c r="EV406" i="38"/>
  <c r="DW406" i="38"/>
  <c r="GM323" i="38"/>
  <c r="GG323" i="38"/>
  <c r="GF323" i="38"/>
  <c r="GL323" i="38"/>
  <c r="GK323" i="38"/>
  <c r="GI323" i="38"/>
  <c r="GN323" i="38"/>
  <c r="GQ323" i="38" s="1"/>
  <c r="GR323" i="38" s="1"/>
  <c r="GJ323" i="38"/>
  <c r="GH323" i="38"/>
  <c r="GU317" i="38"/>
  <c r="GC317" i="38"/>
  <c r="EW773" i="38"/>
  <c r="DX773" i="38"/>
  <c r="GV317" i="38"/>
  <c r="GW317" i="38"/>
  <c r="GU321" i="38"/>
  <c r="GC321" i="38"/>
  <c r="FA773" i="38"/>
  <c r="EB773" i="38"/>
  <c r="GV321" i="38"/>
  <c r="GW321" i="38"/>
  <c r="GG313" i="38"/>
  <c r="GI313" i="38"/>
  <c r="GK313" i="38"/>
  <c r="GM313" i="38"/>
  <c r="GJ313" i="38"/>
  <c r="GF313" i="38"/>
  <c r="GL313" i="38"/>
  <c r="GH313" i="38"/>
  <c r="GN313" i="38"/>
  <c r="GQ313" i="38" s="1"/>
  <c r="GR313" i="38" s="1"/>
  <c r="GS313" i="38" s="1"/>
  <c r="GT313" i="38" s="1"/>
  <c r="GU310" i="38"/>
  <c r="GC310" i="38"/>
  <c r="EP773" i="38"/>
  <c r="DQ773" i="38"/>
  <c r="GV310" i="38"/>
  <c r="GW310" i="38"/>
  <c r="GU303" i="38"/>
  <c r="EI773" i="38"/>
  <c r="GC303" i="38"/>
  <c r="DJ773" i="38"/>
  <c r="GV303" i="38"/>
  <c r="GW303" i="38"/>
  <c r="GN312" i="38"/>
  <c r="GQ312" i="38" s="1"/>
  <c r="GI312" i="38"/>
  <c r="GL312" i="38"/>
  <c r="GH312" i="38"/>
  <c r="GF312" i="38"/>
  <c r="GM312" i="38"/>
  <c r="GJ312" i="38"/>
  <c r="GK312" i="38"/>
  <c r="GG312" i="38"/>
  <c r="GU318" i="38"/>
  <c r="EX773" i="38"/>
  <c r="GC318" i="38"/>
  <c r="GV318" i="38"/>
  <c r="DY773" i="38"/>
  <c r="GW318" i="38"/>
  <c r="GU316" i="38"/>
  <c r="GC316" i="38"/>
  <c r="EV773" i="38"/>
  <c r="GV316" i="38"/>
  <c r="DW773" i="38"/>
  <c r="GW316" i="38"/>
  <c r="GM321" i="38"/>
  <c r="GI321" i="38"/>
  <c r="GH321" i="38"/>
  <c r="GK321" i="38"/>
  <c r="GG321" i="38"/>
  <c r="GF321" i="38"/>
  <c r="GJ321" i="38"/>
  <c r="GN321" i="38"/>
  <c r="GQ321" i="38" s="1"/>
  <c r="GR321" i="38" s="1"/>
  <c r="GS321" i="38" s="1"/>
  <c r="GT321" i="38" s="1"/>
  <c r="GL321" i="38"/>
  <c r="GL320" i="38"/>
  <c r="GJ320" i="38"/>
  <c r="GI320" i="38"/>
  <c r="GN320" i="38"/>
  <c r="GQ320" i="38" s="1"/>
  <c r="GR320" i="38" s="1"/>
  <c r="GS320" i="38" s="1"/>
  <c r="GM320" i="38"/>
  <c r="GG320" i="38"/>
  <c r="GK320" i="38"/>
  <c r="GH320" i="38"/>
  <c r="GF320" i="38"/>
  <c r="GU306" i="38"/>
  <c r="GC306" i="38"/>
  <c r="EL773" i="38"/>
  <c r="GV306" i="38"/>
  <c r="DM773" i="38"/>
  <c r="GW306" i="38"/>
  <c r="EX797" i="38"/>
  <c r="DY797" i="38"/>
  <c r="EI797" i="38"/>
  <c r="DJ797" i="38"/>
  <c r="EV797" i="38"/>
  <c r="DW797" i="38"/>
  <c r="EQ797" i="38"/>
  <c r="DR797" i="38"/>
  <c r="DI797" i="38"/>
  <c r="EH797" i="38"/>
  <c r="ES797" i="38"/>
  <c r="DT797" i="38"/>
  <c r="FD805" i="38"/>
  <c r="EE805" i="38"/>
  <c r="EI805" i="38"/>
  <c r="DJ805" i="38"/>
  <c r="ET805" i="38"/>
  <c r="DU805" i="38"/>
  <c r="EX805" i="38"/>
  <c r="DY805" i="38"/>
  <c r="EJ805" i="38"/>
  <c r="DK805" i="38"/>
  <c r="EP785" i="38"/>
  <c r="DQ785" i="38"/>
  <c r="EO785" i="38"/>
  <c r="DP785" i="38"/>
  <c r="EG785" i="38"/>
  <c r="DH785" i="38"/>
  <c r="BF785" i="38"/>
  <c r="EU785" i="38"/>
  <c r="DV785" i="38"/>
  <c r="EL785" i="38"/>
  <c r="DM785" i="38"/>
  <c r="EI785" i="38"/>
  <c r="DJ785" i="38"/>
  <c r="EV785" i="38"/>
  <c r="DW785" i="38"/>
  <c r="ET785" i="38"/>
  <c r="DU785" i="38"/>
  <c r="EN807" i="38"/>
  <c r="DO807" i="38"/>
  <c r="EL807" i="38"/>
  <c r="DM807" i="38"/>
  <c r="EI807" i="38"/>
  <c r="DJ807" i="38"/>
  <c r="FD807" i="38"/>
  <c r="EE807" i="38"/>
  <c r="EM807" i="38"/>
  <c r="DN807" i="38"/>
  <c r="EJ807" i="38"/>
  <c r="DK807" i="38"/>
  <c r="EW807" i="38"/>
  <c r="DX807" i="38"/>
  <c r="EG815" i="38"/>
  <c r="DH815" i="38"/>
  <c r="BF815" i="38"/>
  <c r="EY815" i="38"/>
  <c r="DZ815" i="38"/>
  <c r="EW815" i="38"/>
  <c r="DX815" i="38"/>
  <c r="FC815" i="38"/>
  <c r="ED815" i="38"/>
  <c r="EK815" i="38"/>
  <c r="DL815" i="38"/>
  <c r="FB815" i="38"/>
  <c r="EC815" i="38"/>
  <c r="EO786" i="38"/>
  <c r="DP786" i="38"/>
  <c r="EU786" i="38"/>
  <c r="DV786" i="38"/>
  <c r="EI786" i="38"/>
  <c r="DJ786" i="38"/>
  <c r="EM786" i="38"/>
  <c r="DN786" i="38"/>
  <c r="EX786" i="38"/>
  <c r="DY786" i="38"/>
  <c r="EN420" i="38"/>
  <c r="DO420" i="38"/>
  <c r="EM420" i="38"/>
  <c r="DN420" i="38"/>
  <c r="ES420" i="38"/>
  <c r="DT420" i="38"/>
  <c r="EQ420" i="38"/>
  <c r="DR420" i="38"/>
  <c r="EJ420" i="38"/>
  <c r="DK420" i="38"/>
  <c r="FC420" i="38"/>
  <c r="ED420" i="38"/>
  <c r="EO420" i="38"/>
  <c r="DP420" i="38"/>
  <c r="EU420" i="38"/>
  <c r="DV420" i="38"/>
  <c r="EM820" i="38"/>
  <c r="DN820" i="38"/>
  <c r="EX820" i="38"/>
  <c r="DY820" i="38"/>
  <c r="EL820" i="38"/>
  <c r="DM820" i="38"/>
  <c r="FD820" i="38"/>
  <c r="EE820" i="38"/>
  <c r="FE820" i="38"/>
  <c r="EF820" i="38"/>
  <c r="ER820" i="38"/>
  <c r="DS820" i="38"/>
  <c r="EK790" i="38"/>
  <c r="DL790" i="38"/>
  <c r="EY790" i="38"/>
  <c r="DZ790" i="38"/>
  <c r="ER790" i="38"/>
  <c r="DS790" i="38"/>
  <c r="DN790" i="38"/>
  <c r="EM790" i="38"/>
  <c r="FA790" i="38"/>
  <c r="EB790" i="38"/>
  <c r="EX790" i="38"/>
  <c r="DY790" i="38"/>
  <c r="EN790" i="38"/>
  <c r="DO790" i="38"/>
  <c r="FC790" i="38"/>
  <c r="ED790" i="38"/>
  <c r="FC791" i="38"/>
  <c r="ED791" i="38"/>
  <c r="EQ791" i="38"/>
  <c r="DR791" i="38"/>
  <c r="FE791" i="38"/>
  <c r="EF791" i="38"/>
  <c r="ES791" i="38"/>
  <c r="DT791" i="38"/>
  <c r="ER791" i="38"/>
  <c r="DS791" i="38"/>
  <c r="EL791" i="38"/>
  <c r="DM791" i="38"/>
  <c r="EG791" i="38"/>
  <c r="BF791" i="38"/>
  <c r="DH791" i="38"/>
  <c r="EG784" i="38"/>
  <c r="DH784" i="38"/>
  <c r="BF784" i="38"/>
  <c r="DV784" i="38"/>
  <c r="EU784" i="38"/>
  <c r="FD784" i="38"/>
  <c r="EE784" i="38"/>
  <c r="EI784" i="38"/>
  <c r="DJ784" i="38"/>
  <c r="EJ784" i="38"/>
  <c r="DK784" i="38"/>
  <c r="ET784" i="38"/>
  <c r="DU784" i="38"/>
  <c r="DI784" i="38"/>
  <c r="EH784" i="38"/>
  <c r="DM382" i="38"/>
  <c r="EL382" i="38"/>
  <c r="EW382" i="38"/>
  <c r="DX382" i="38"/>
  <c r="EJ382" i="38"/>
  <c r="DK382" i="38"/>
  <c r="DN382" i="38"/>
  <c r="EM382" i="38"/>
  <c r="DQ382" i="38"/>
  <c r="EP382" i="38"/>
  <c r="DY355" i="38"/>
  <c r="EX355" i="38"/>
  <c r="EI355" i="38"/>
  <c r="DJ355" i="38"/>
  <c r="EC355" i="38"/>
  <c r="FB355" i="38"/>
  <c r="DM355" i="38"/>
  <c r="EL355" i="38"/>
  <c r="DP355" i="38"/>
  <c r="EO355" i="38"/>
  <c r="ES355" i="38"/>
  <c r="DT355" i="38"/>
  <c r="EN392" i="38"/>
  <c r="DO392" i="38"/>
  <c r="FB392" i="38"/>
  <c r="EC392" i="38"/>
  <c r="DW392" i="38"/>
  <c r="EV392" i="38"/>
  <c r="ES392" i="38"/>
  <c r="DT392" i="38"/>
  <c r="EW392" i="38"/>
  <c r="DX392" i="38"/>
  <c r="DR392" i="38"/>
  <c r="EQ392" i="38"/>
  <c r="DI358" i="38"/>
  <c r="EH358" i="38"/>
  <c r="DX358" i="38"/>
  <c r="EW358" i="38"/>
  <c r="EA358" i="38"/>
  <c r="EZ358" i="38"/>
  <c r="DR358" i="38"/>
  <c r="EQ358" i="38"/>
  <c r="EB358" i="38"/>
  <c r="FA358" i="38"/>
  <c r="GU149" i="38"/>
  <c r="GC149" i="38"/>
  <c r="EQ353" i="38"/>
  <c r="GV149" i="38"/>
  <c r="DR353" i="38"/>
  <c r="GW149" i="38"/>
  <c r="GC139" i="38"/>
  <c r="GU139" i="38"/>
  <c r="EG353" i="38"/>
  <c r="BF353" i="38"/>
  <c r="GV139" i="38"/>
  <c r="GW139" i="38"/>
  <c r="DH353" i="38"/>
  <c r="GN140" i="38"/>
  <c r="GQ140" i="38" s="1"/>
  <c r="GR140" i="38" s="1"/>
  <c r="GS140" i="38" s="1"/>
  <c r="GT140" i="38" s="1"/>
  <c r="GI140" i="38"/>
  <c r="GM140" i="38"/>
  <c r="GF140" i="38"/>
  <c r="GJ140" i="38"/>
  <c r="GL140" i="38"/>
  <c r="GG140" i="38"/>
  <c r="GH140" i="38"/>
  <c r="GK140" i="38"/>
  <c r="GK149" i="38"/>
  <c r="GL149" i="38"/>
  <c r="GN149" i="38"/>
  <c r="GQ149" i="38" s="1"/>
  <c r="GR149" i="38" s="1"/>
  <c r="GS149" i="38" s="1"/>
  <c r="GT149" i="38" s="1"/>
  <c r="GF149" i="38"/>
  <c r="GJ149" i="38"/>
  <c r="GI149" i="38"/>
  <c r="GG149" i="38"/>
  <c r="GM149" i="38"/>
  <c r="GH149" i="38"/>
  <c r="GH155" i="38"/>
  <c r="GK155" i="38"/>
  <c r="GL155" i="38"/>
  <c r="GG155" i="38"/>
  <c r="GJ155" i="38"/>
  <c r="GI155" i="38"/>
  <c r="GF155" i="38"/>
  <c r="GN155" i="38"/>
  <c r="GQ155" i="38" s="1"/>
  <c r="GR155" i="38" s="1"/>
  <c r="GS155" i="38" s="1"/>
  <c r="GM155" i="38"/>
  <c r="GU150" i="38"/>
  <c r="GW150" i="38"/>
  <c r="GC150" i="38"/>
  <c r="DS353" i="38"/>
  <c r="ER353" i="38"/>
  <c r="GV150" i="38"/>
  <c r="GV162" i="38"/>
  <c r="GU162" i="38"/>
  <c r="GW162" i="38"/>
  <c r="GC162" i="38"/>
  <c r="FD353" i="38"/>
  <c r="EE353" i="38"/>
  <c r="GH151" i="38"/>
  <c r="GJ151" i="38"/>
  <c r="GF151" i="38"/>
  <c r="GM151" i="38"/>
  <c r="GN151" i="38"/>
  <c r="GQ151" i="38" s="1"/>
  <c r="GR151" i="38" s="1"/>
  <c r="GS151" i="38" s="1"/>
  <c r="GI151" i="38"/>
  <c r="GL151" i="38"/>
  <c r="GK151" i="38"/>
  <c r="GG151" i="38"/>
  <c r="GJ141" i="38"/>
  <c r="GH141" i="38"/>
  <c r="GL141" i="38"/>
  <c r="GF141" i="38"/>
  <c r="GI141" i="38"/>
  <c r="GK141" i="38"/>
  <c r="GG141" i="38"/>
  <c r="GM141" i="38"/>
  <c r="GN141" i="38"/>
  <c r="GQ141" i="38" s="1"/>
  <c r="GR141" i="38" s="1"/>
  <c r="GS141" i="38" s="1"/>
  <c r="GL153" i="38"/>
  <c r="GH153" i="38"/>
  <c r="GF153" i="38"/>
  <c r="GG153" i="38"/>
  <c r="GI153" i="38"/>
  <c r="GN153" i="38"/>
  <c r="GQ153" i="38" s="1"/>
  <c r="GR153" i="38" s="1"/>
  <c r="GS153" i="38" s="1"/>
  <c r="GK153" i="38"/>
  <c r="GM153" i="38"/>
  <c r="GJ153" i="38"/>
  <c r="GU148" i="38"/>
  <c r="GC148" i="38"/>
  <c r="GV148" i="38"/>
  <c r="GW148" i="38"/>
  <c r="EP353" i="38"/>
  <c r="DQ353" i="38"/>
  <c r="GH147" i="38"/>
  <c r="GF147" i="38"/>
  <c r="GK147" i="38"/>
  <c r="GL147" i="38"/>
  <c r="GN147" i="38"/>
  <c r="GQ147" i="38" s="1"/>
  <c r="GR147" i="38" s="1"/>
  <c r="GJ147" i="38"/>
  <c r="GG147" i="38"/>
  <c r="GI147" i="38"/>
  <c r="GM147" i="38"/>
  <c r="GU161" i="38"/>
  <c r="GC161" i="38"/>
  <c r="FC353" i="38"/>
  <c r="ED353" i="38"/>
  <c r="GW161" i="38"/>
  <c r="GV161" i="38"/>
  <c r="EZ384" i="38"/>
  <c r="EA384" i="38"/>
  <c r="DU384" i="38"/>
  <c r="ET384" i="38"/>
  <c r="ES384" i="38"/>
  <c r="DT384" i="38"/>
  <c r="EJ384" i="38"/>
  <c r="DK384" i="38"/>
  <c r="DR384" i="38"/>
  <c r="EQ384" i="38"/>
  <c r="EX384" i="38"/>
  <c r="DY384" i="38"/>
  <c r="DR373" i="38"/>
  <c r="EQ373" i="38"/>
  <c r="EC373" i="38"/>
  <c r="FB373" i="38"/>
  <c r="DW373" i="38"/>
  <c r="EV373" i="38"/>
  <c r="DT373" i="38"/>
  <c r="ES373" i="38"/>
  <c r="EY373" i="38"/>
  <c r="DZ373" i="38"/>
  <c r="DQ373" i="38"/>
  <c r="EP373" i="38"/>
  <c r="EQ370" i="38"/>
  <c r="DR370" i="38"/>
  <c r="DS370" i="38"/>
  <c r="ER370" i="38"/>
  <c r="EU370" i="38"/>
  <c r="DV370" i="38"/>
  <c r="FE370" i="38"/>
  <c r="EF370" i="38"/>
  <c r="EI370" i="38"/>
  <c r="DJ370" i="38"/>
  <c r="EP370" i="38"/>
  <c r="DQ370" i="38"/>
  <c r="DO388" i="38"/>
  <c r="EN388" i="38"/>
  <c r="EL388" i="38"/>
  <c r="DM388" i="38"/>
  <c r="DY388" i="38"/>
  <c r="EX388" i="38"/>
  <c r="DR388" i="38"/>
  <c r="EQ388" i="38"/>
  <c r="EB388" i="38"/>
  <c r="FA388" i="38"/>
  <c r="DJ362" i="38"/>
  <c r="EI362" i="38"/>
  <c r="EW362" i="38"/>
  <c r="DX362" i="38"/>
  <c r="EO362" i="38"/>
  <c r="DP362" i="38"/>
  <c r="EG362" i="38"/>
  <c r="DH362" i="38"/>
  <c r="BF362" i="38"/>
  <c r="DY362" i="38"/>
  <c r="EX362" i="38"/>
  <c r="EQ389" i="38"/>
  <c r="DR389" i="38"/>
  <c r="EL389" i="38"/>
  <c r="DM389" i="38"/>
  <c r="DK389" i="38"/>
  <c r="EJ389" i="38"/>
  <c r="EH389" i="38"/>
  <c r="DI389" i="38"/>
  <c r="EE389" i="38"/>
  <c r="FD389" i="38"/>
  <c r="DX389" i="38"/>
  <c r="EW389" i="38"/>
  <c r="FC375" i="38"/>
  <c r="ED375" i="38"/>
  <c r="FE375" i="38"/>
  <c r="EF375" i="38"/>
  <c r="EO375" i="38"/>
  <c r="DP375" i="38"/>
  <c r="DQ375" i="38"/>
  <c r="EP375" i="38"/>
  <c r="EX375" i="38"/>
  <c r="DY375" i="38"/>
  <c r="FE779" i="38"/>
  <c r="EF779" i="38"/>
  <c r="ER779" i="38"/>
  <c r="DS779" i="38"/>
  <c r="ES779" i="38"/>
  <c r="DT779" i="38"/>
  <c r="EV779" i="38"/>
  <c r="DW779" i="38"/>
  <c r="FA779" i="38"/>
  <c r="EB779" i="38"/>
  <c r="EQ779" i="38"/>
  <c r="DR779" i="38"/>
  <c r="EO779" i="38"/>
  <c r="DP779" i="38"/>
  <c r="EU779" i="38"/>
  <c r="DV779" i="38"/>
  <c r="ET788" i="38"/>
  <c r="DU788" i="38"/>
  <c r="EH788" i="38"/>
  <c r="DI788" i="38"/>
  <c r="EZ788" i="38"/>
  <c r="EA788" i="38"/>
  <c r="ES788" i="38"/>
  <c r="DT788" i="38"/>
  <c r="EN788" i="38"/>
  <c r="DO788" i="38"/>
  <c r="FA788" i="38"/>
  <c r="EB788" i="38"/>
  <c r="EY788" i="38"/>
  <c r="DZ788" i="38"/>
  <c r="EU799" i="38"/>
  <c r="DV799" i="38"/>
  <c r="FD799" i="38"/>
  <c r="EE799" i="38"/>
  <c r="DI799" i="38"/>
  <c r="EH799" i="38"/>
  <c r="EO799" i="38"/>
  <c r="DP799" i="38"/>
  <c r="EI799" i="38"/>
  <c r="DJ799" i="38"/>
  <c r="EI789" i="38"/>
  <c r="DJ789" i="38"/>
  <c r="EM789" i="38"/>
  <c r="DN789" i="38"/>
  <c r="FD789" i="38"/>
  <c r="EE789" i="38"/>
  <c r="EX789" i="38"/>
  <c r="DY789" i="38"/>
  <c r="ER789" i="38"/>
  <c r="DS789" i="38"/>
  <c r="FB789" i="38"/>
  <c r="EC789" i="38"/>
  <c r="EN789" i="38"/>
  <c r="DO789" i="38"/>
  <c r="EP789" i="38"/>
  <c r="DQ789" i="38"/>
  <c r="EJ775" i="38"/>
  <c r="DK775" i="38"/>
  <c r="DM775" i="38"/>
  <c r="EL775" i="38"/>
  <c r="FD775" i="38"/>
  <c r="EE775" i="38"/>
  <c r="EW775" i="38"/>
  <c r="DX775" i="38"/>
  <c r="EQ775" i="38"/>
  <c r="DR775" i="38"/>
  <c r="FC775" i="38"/>
  <c r="ED775" i="38"/>
  <c r="EO775" i="38"/>
  <c r="DP775" i="38"/>
  <c r="FD395" i="38"/>
  <c r="EE395" i="38"/>
  <c r="EM395" i="38"/>
  <c r="DN395" i="38"/>
  <c r="EJ395" i="38"/>
  <c r="DK395" i="38"/>
  <c r="EW395" i="38"/>
  <c r="DX395" i="38"/>
  <c r="EL395" i="38"/>
  <c r="DM395" i="38"/>
  <c r="FA395" i="38"/>
  <c r="EB395" i="38"/>
  <c r="EQ804" i="38"/>
  <c r="DR804" i="38"/>
  <c r="EL804" i="38"/>
  <c r="DM804" i="38"/>
  <c r="EY804" i="38"/>
  <c r="DZ804" i="38"/>
  <c r="FA804" i="38"/>
  <c r="EB804" i="38"/>
  <c r="EM804" i="38"/>
  <c r="DN804" i="38"/>
  <c r="FE804" i="38"/>
  <c r="EF804" i="38"/>
  <c r="ES804" i="38"/>
  <c r="DT804" i="38"/>
  <c r="EP399" i="38"/>
  <c r="DQ399" i="38"/>
  <c r="EG399" i="38"/>
  <c r="DH399" i="38"/>
  <c r="EQ399" i="38"/>
  <c r="DR399" i="38"/>
  <c r="EV399" i="38"/>
  <c r="DW399" i="38"/>
  <c r="EM399" i="38"/>
  <c r="DN399" i="38"/>
  <c r="EN399" i="38"/>
  <c r="DO399" i="38"/>
  <c r="EV611" i="38"/>
  <c r="DW611" i="38"/>
  <c r="EN611" i="38"/>
  <c r="DO611" i="38"/>
  <c r="EU611" i="38"/>
  <c r="DV611" i="38"/>
  <c r="EY611" i="38"/>
  <c r="DZ611" i="38"/>
  <c r="EI403" i="38"/>
  <c r="DJ403" i="38"/>
  <c r="FD403" i="38"/>
  <c r="EE403" i="38"/>
  <c r="EG403" i="38"/>
  <c r="DH403" i="38"/>
  <c r="BF403" i="38"/>
  <c r="EO403" i="38"/>
  <c r="DP403" i="38"/>
  <c r="EQ818" i="38"/>
  <c r="DR818" i="38"/>
  <c r="ER818" i="38"/>
  <c r="DS818" i="38"/>
  <c r="EY818" i="38"/>
  <c r="DZ818" i="38"/>
  <c r="EV818" i="38"/>
  <c r="DW818" i="38"/>
  <c r="EG818" i="38"/>
  <c r="DH818" i="38"/>
  <c r="BF818" i="38"/>
  <c r="EJ818" i="38"/>
  <c r="DK818" i="38"/>
  <c r="EO818" i="38"/>
  <c r="DP818" i="38"/>
  <c r="ET818" i="38"/>
  <c r="DU818" i="38"/>
  <c r="EN809" i="38"/>
  <c r="DO809" i="38"/>
  <c r="EW809" i="38"/>
  <c r="DX809" i="38"/>
  <c r="EL809" i="38"/>
  <c r="DM809" i="38"/>
  <c r="EK809" i="38"/>
  <c r="DL809" i="38"/>
  <c r="EZ809" i="38"/>
  <c r="EA809" i="38"/>
  <c r="EY809" i="38"/>
  <c r="DZ809" i="38"/>
  <c r="EM809" i="38"/>
  <c r="DN809" i="38"/>
  <c r="EQ787" i="38"/>
  <c r="DR787" i="38"/>
  <c r="FE787" i="38"/>
  <c r="EF787" i="38"/>
  <c r="ET787" i="38"/>
  <c r="DU787" i="38"/>
  <c r="ES787" i="38"/>
  <c r="DT787" i="38"/>
  <c r="EL787" i="38"/>
  <c r="DM787" i="38"/>
  <c r="EG787" i="38"/>
  <c r="DH787" i="38"/>
  <c r="BF787" i="38"/>
  <c r="EV787" i="38"/>
  <c r="DW787" i="38"/>
  <c r="EK774" i="38"/>
  <c r="DL774" i="38"/>
  <c r="ER774" i="38"/>
  <c r="DS774" i="38"/>
  <c r="FB774" i="38"/>
  <c r="EC774" i="38"/>
  <c r="FC774" i="38"/>
  <c r="ED774" i="38"/>
  <c r="EP774" i="38"/>
  <c r="DQ774" i="38"/>
  <c r="EQ774" i="38"/>
  <c r="DR774" i="38"/>
  <c r="EG796" i="38"/>
  <c r="DH796" i="38"/>
  <c r="BF796" i="38"/>
  <c r="EW796" i="38"/>
  <c r="DX796" i="38"/>
  <c r="EP796" i="38"/>
  <c r="DQ796" i="38"/>
  <c r="DI796" i="38"/>
  <c r="EH796" i="38"/>
  <c r="EZ796" i="38"/>
  <c r="EA796" i="38"/>
  <c r="EK796" i="38"/>
  <c r="DL796" i="38"/>
  <c r="EU796" i="38"/>
  <c r="DV796" i="38"/>
  <c r="EM783" i="38"/>
  <c r="DN783" i="38"/>
  <c r="EQ783" i="38"/>
  <c r="DR783" i="38"/>
  <c r="EX783" i="38"/>
  <c r="DY783" i="38"/>
  <c r="EP783" i="38"/>
  <c r="DQ783" i="38"/>
  <c r="FD783" i="38"/>
  <c r="EE783" i="38"/>
  <c r="EB777" i="38"/>
  <c r="FA777" i="38"/>
  <c r="FD777" i="38"/>
  <c r="EE777" i="38"/>
  <c r="EQ777" i="38"/>
  <c r="DR777" i="38"/>
  <c r="EL777" i="38"/>
  <c r="DM777" i="38"/>
  <c r="DW777" i="38"/>
  <c r="EV777" i="38"/>
  <c r="EW777" i="38"/>
  <c r="DX777" i="38"/>
  <c r="FC777" i="38"/>
  <c r="ED777" i="38"/>
  <c r="ER777" i="38"/>
  <c r="DS777" i="38"/>
  <c r="FA780" i="38"/>
  <c r="EB780" i="38"/>
  <c r="EV780" i="38"/>
  <c r="DW780" i="38"/>
  <c r="EG780" i="38"/>
  <c r="BF780" i="38"/>
  <c r="DH780" i="38"/>
  <c r="EJ780" i="38"/>
  <c r="DK780" i="38"/>
  <c r="EO780" i="38"/>
  <c r="DP780" i="38"/>
  <c r="EU780" i="38"/>
  <c r="DV780" i="38"/>
  <c r="EI780" i="38"/>
  <c r="DJ780" i="38"/>
  <c r="EN808" i="38"/>
  <c r="DO808" i="38"/>
  <c r="EY808" i="38"/>
  <c r="DZ808" i="38"/>
  <c r="EL808" i="38"/>
  <c r="DM808" i="38"/>
  <c r="EK808" i="38"/>
  <c r="DL808" i="38"/>
  <c r="DI808" i="38"/>
  <c r="EH808" i="38"/>
  <c r="EZ808" i="38"/>
  <c r="EA808" i="38"/>
  <c r="EP413" i="38"/>
  <c r="DQ413" i="38"/>
  <c r="FE413" i="38"/>
  <c r="EF413" i="38"/>
  <c r="EO413" i="38"/>
  <c r="DP413" i="38"/>
  <c r="EZ413" i="38"/>
  <c r="EA413" i="38"/>
  <c r="ER413" i="38"/>
  <c r="DS413" i="38"/>
  <c r="FA413" i="38"/>
  <c r="EB413" i="38"/>
  <c r="ES412" i="38"/>
  <c r="DT412" i="38"/>
  <c r="EG412" i="38"/>
  <c r="DH412" i="38"/>
  <c r="BF412" i="38"/>
  <c r="EV412" i="38"/>
  <c r="DW412" i="38"/>
  <c r="EJ412" i="38"/>
  <c r="DK412" i="38"/>
  <c r="ET412" i="38"/>
  <c r="DU412" i="38"/>
  <c r="ER782" i="38"/>
  <c r="DS782" i="38"/>
  <c r="EA782" i="38"/>
  <c r="EZ782" i="38"/>
  <c r="EP782" i="38"/>
  <c r="DQ782" i="38"/>
  <c r="FD782" i="38"/>
  <c r="EE782" i="38"/>
  <c r="ES782" i="38"/>
  <c r="DT782" i="38"/>
  <c r="EL819" i="38"/>
  <c r="DM819" i="38"/>
  <c r="EO819" i="38"/>
  <c r="DP819" i="38"/>
  <c r="DU819" i="38"/>
  <c r="ET819" i="38"/>
  <c r="FD819" i="38"/>
  <c r="EE819" i="38"/>
  <c r="EH819" i="38"/>
  <c r="DI819" i="38"/>
  <c r="EG819" i="38"/>
  <c r="DH819" i="38"/>
  <c r="BF819" i="38"/>
  <c r="EV819" i="38"/>
  <c r="DW819" i="38"/>
  <c r="EL394" i="38"/>
  <c r="DM394" i="38"/>
  <c r="FA394" i="38"/>
  <c r="EB394" i="38"/>
  <c r="EO394" i="38"/>
  <c r="DP394" i="38"/>
  <c r="FC394" i="38"/>
  <c r="ED394" i="38"/>
  <c r="ER394" i="38"/>
  <c r="DS394" i="38"/>
  <c r="EQ394" i="38"/>
  <c r="DR394" i="38"/>
  <c r="EK407" i="38"/>
  <c r="DL407" i="38"/>
  <c r="ER407" i="38"/>
  <c r="DS407" i="38"/>
  <c r="FC407" i="38"/>
  <c r="ED407" i="38"/>
  <c r="EO407" i="38"/>
  <c r="DP407" i="38"/>
  <c r="EQ407" i="38"/>
  <c r="DR407" i="38"/>
  <c r="FB407" i="38"/>
  <c r="EC407" i="38"/>
  <c r="EV803" i="38"/>
  <c r="DW803" i="38"/>
  <c r="FA803" i="38"/>
  <c r="EB803" i="38"/>
  <c r="EK803" i="38"/>
  <c r="DL803" i="38"/>
  <c r="EH803" i="38"/>
  <c r="DI803" i="38"/>
  <c r="EL803" i="38"/>
  <c r="DM803" i="38"/>
  <c r="ES357" i="38"/>
  <c r="DT357" i="38"/>
  <c r="EA357" i="38"/>
  <c r="EZ357" i="38"/>
  <c r="DW357" i="38"/>
  <c r="EV357" i="38"/>
  <c r="DL357" i="38"/>
  <c r="EK357" i="38"/>
  <c r="EU357" i="38"/>
  <c r="DV357" i="38"/>
  <c r="BF357" i="38"/>
  <c r="DH357" i="38"/>
  <c r="EG357" i="38"/>
  <c r="EN354" i="38"/>
  <c r="DO354" i="38"/>
  <c r="FB354" i="38"/>
  <c r="EC354" i="38"/>
  <c r="EE354" i="38"/>
  <c r="FD354" i="38"/>
  <c r="FA354" i="38"/>
  <c r="EB354" i="38"/>
  <c r="DK354" i="38"/>
  <c r="EJ354" i="38"/>
  <c r="DV354" i="38"/>
  <c r="EU354" i="38"/>
  <c r="ED354" i="38"/>
  <c r="FC354" i="38"/>
  <c r="EX377" i="38"/>
  <c r="DY377" i="38"/>
  <c r="EC377" i="38"/>
  <c r="FB377" i="38"/>
  <c r="EY377" i="38"/>
  <c r="DZ377" i="38"/>
  <c r="EB377" i="38"/>
  <c r="FA377" i="38"/>
  <c r="FD377" i="38"/>
  <c r="EE377" i="38"/>
  <c r="EH377" i="38"/>
  <c r="DI377" i="38"/>
  <c r="DJ377" i="38"/>
  <c r="EI377" i="38"/>
  <c r="EZ368" i="38"/>
  <c r="EA368" i="38"/>
  <c r="ES368" i="38"/>
  <c r="DT368" i="38"/>
  <c r="ET368" i="38"/>
  <c r="DU368" i="38"/>
  <c r="DS368" i="38"/>
  <c r="ER368" i="38"/>
  <c r="EC368" i="38"/>
  <c r="FB368" i="38"/>
  <c r="EX368" i="38"/>
  <c r="DY368" i="38"/>
  <c r="EU368" i="38"/>
  <c r="DV368" i="38"/>
  <c r="EY360" i="38"/>
  <c r="DZ360" i="38"/>
  <c r="FB360" i="38"/>
  <c r="EC360" i="38"/>
  <c r="EX360" i="38"/>
  <c r="DY360" i="38"/>
  <c r="DR360" i="38"/>
  <c r="EQ360" i="38"/>
  <c r="EZ360" i="38"/>
  <c r="EA360" i="38"/>
  <c r="EP360" i="38"/>
  <c r="DQ360" i="38"/>
  <c r="ED360" i="38"/>
  <c r="FC360" i="38"/>
  <c r="EE364" i="38"/>
  <c r="FD364" i="38"/>
  <c r="DX364" i="38"/>
  <c r="EW364" i="38"/>
  <c r="EV364" i="38"/>
  <c r="DW364" i="38"/>
  <c r="EC364" i="38"/>
  <c r="FB364" i="38"/>
  <c r="DU364" i="38"/>
  <c r="ET364" i="38"/>
  <c r="DL364" i="38"/>
  <c r="EK364" i="38"/>
  <c r="FA364" i="38"/>
  <c r="EB364" i="38"/>
  <c r="FE364" i="38"/>
  <c r="EF364" i="38"/>
  <c r="EZ367" i="38"/>
  <c r="EA367" i="38"/>
  <c r="ED367" i="38"/>
  <c r="FC367" i="38"/>
  <c r="EH367" i="38"/>
  <c r="DI367" i="38"/>
  <c r="DQ367" i="38"/>
  <c r="EP367" i="38"/>
  <c r="DJ381" i="38"/>
  <c r="EI381" i="38"/>
  <c r="DM381" i="38"/>
  <c r="EL381" i="38"/>
  <c r="EG381" i="38"/>
  <c r="DH381" i="38"/>
  <c r="BF381" i="38"/>
  <c r="FB381" i="38"/>
  <c r="EC381" i="38"/>
  <c r="EA381" i="38"/>
  <c r="EZ381" i="38"/>
  <c r="EE381" i="38"/>
  <c r="FD381" i="38"/>
  <c r="FC381" i="38"/>
  <c r="ED381" i="38"/>
  <c r="EA386" i="38"/>
  <c r="EZ386" i="38"/>
  <c r="EC386" i="38"/>
  <c r="FB386" i="38"/>
  <c r="EK386" i="38"/>
  <c r="DL386" i="38"/>
  <c r="DM386" i="38"/>
  <c r="EL386" i="38"/>
  <c r="DR386" i="38"/>
  <c r="EQ386" i="38"/>
  <c r="EB386" i="38"/>
  <c r="FA386" i="38"/>
  <c r="ET378" i="38"/>
  <c r="DU378" i="38"/>
  <c r="DQ378" i="38"/>
  <c r="EP378" i="38"/>
  <c r="EF378" i="38"/>
  <c r="FE378" i="38"/>
  <c r="DL378" i="38"/>
  <c r="EK378" i="38"/>
  <c r="ED393" i="38"/>
  <c r="FC393" i="38"/>
  <c r="EI393" i="38"/>
  <c r="DJ393" i="38"/>
  <c r="EV393" i="38"/>
  <c r="DW393" i="38"/>
  <c r="DK393" i="38"/>
  <c r="EJ393" i="38"/>
  <c r="EA393" i="38"/>
  <c r="EZ393" i="38"/>
  <c r="DZ393" i="38"/>
  <c r="EY393" i="38"/>
  <c r="EC393" i="38"/>
  <c r="FB393" i="38"/>
  <c r="DO393" i="38"/>
  <c r="EN393" i="38"/>
  <c r="DV365" i="38"/>
  <c r="EU365" i="38"/>
  <c r="EB365" i="38"/>
  <c r="FA365" i="38"/>
  <c r="DT365" i="38"/>
  <c r="ES365" i="38"/>
  <c r="EH365" i="38"/>
  <c r="DI365" i="38"/>
  <c r="DK365" i="38"/>
  <c r="EJ365" i="38"/>
  <c r="FD365" i="38"/>
  <c r="EE365" i="38"/>
  <c r="EO419" i="38"/>
  <c r="DP419" i="38"/>
  <c r="EY419" i="38"/>
  <c r="DZ419" i="38"/>
  <c r="ER419" i="38"/>
  <c r="DS419" i="38"/>
  <c r="EQ419" i="38"/>
  <c r="DR419" i="38"/>
  <c r="EZ419" i="38"/>
  <c r="EA419" i="38"/>
  <c r="EX419" i="38"/>
  <c r="DY419" i="38"/>
  <c r="EP419" i="38"/>
  <c r="DQ419" i="38"/>
  <c r="ES793" i="38"/>
  <c r="DT793" i="38"/>
  <c r="EG793" i="38"/>
  <c r="DH793" i="38"/>
  <c r="BF793" i="38"/>
  <c r="EU793" i="38"/>
  <c r="DV793" i="38"/>
  <c r="ER793" i="38"/>
  <c r="DS793" i="38"/>
  <c r="EZ793" i="38"/>
  <c r="EA793" i="38"/>
  <c r="EI793" i="38"/>
  <c r="DJ793" i="38"/>
  <c r="ET793" i="38"/>
  <c r="DU793" i="38"/>
  <c r="ER800" i="38"/>
  <c r="DS800" i="38"/>
  <c r="EY800" i="38"/>
  <c r="DZ800" i="38"/>
  <c r="DN800" i="38"/>
  <c r="EM800" i="38"/>
  <c r="FA800" i="38"/>
  <c r="EB800" i="38"/>
  <c r="FB800" i="38"/>
  <c r="EC800" i="38"/>
  <c r="EO800" i="38"/>
  <c r="DP800" i="38"/>
  <c r="EJ798" i="38"/>
  <c r="DK798" i="38"/>
  <c r="EU798" i="38"/>
  <c r="DV798" i="38"/>
  <c r="EI798" i="38"/>
  <c r="DJ798" i="38"/>
  <c r="EW798" i="38"/>
  <c r="DX798" i="38"/>
  <c r="FB798" i="38"/>
  <c r="EC798" i="38"/>
  <c r="EK798" i="38"/>
  <c r="DL798" i="38"/>
  <c r="FC411" i="38"/>
  <c r="ED411" i="38"/>
  <c r="EQ411" i="38"/>
  <c r="DR411" i="38"/>
  <c r="FE411" i="38"/>
  <c r="EF411" i="38"/>
  <c r="FB411" i="38"/>
  <c r="EC411" i="38"/>
  <c r="ES411" i="38"/>
  <c r="DT411" i="38"/>
  <c r="EH411" i="38"/>
  <c r="DI411" i="38"/>
  <c r="EG411" i="38"/>
  <c r="DH411" i="38"/>
  <c r="BF411" i="38"/>
  <c r="EP408" i="38"/>
  <c r="DQ408" i="38"/>
  <c r="FE408" i="38"/>
  <c r="EF408" i="38"/>
  <c r="ES408" i="38"/>
  <c r="DT408" i="38"/>
  <c r="EG408" i="38"/>
  <c r="BF408" i="38"/>
  <c r="DH408" i="38"/>
  <c r="EU408" i="38"/>
  <c r="DV408" i="38"/>
  <c r="EW810" i="38"/>
  <c r="DX810" i="38"/>
  <c r="EL810" i="38"/>
  <c r="DM810" i="38"/>
  <c r="EG810" i="38"/>
  <c r="DH810" i="38"/>
  <c r="BF810" i="38"/>
  <c r="EX810" i="38"/>
  <c r="DY810" i="38"/>
  <c r="FC810" i="38"/>
  <c r="ED810" i="38"/>
  <c r="EQ810" i="38"/>
  <c r="DR810" i="38"/>
  <c r="FE810" i="38"/>
  <c r="EF810" i="38"/>
  <c r="DV795" i="38"/>
  <c r="EU795" i="38"/>
  <c r="EA795" i="38"/>
  <c r="EZ795" i="38"/>
  <c r="EG795" i="38"/>
  <c r="DH795" i="38"/>
  <c r="BF795" i="38"/>
  <c r="EI795" i="38"/>
  <c r="DJ795" i="38"/>
  <c r="FD795" i="38"/>
  <c r="EE795" i="38"/>
  <c r="EI396" i="38"/>
  <c r="DJ396" i="38"/>
  <c r="EV396" i="38"/>
  <c r="DW396" i="38"/>
  <c r="EQ396" i="38"/>
  <c r="DR396" i="38"/>
  <c r="FE396" i="38"/>
  <c r="EF396" i="38"/>
  <c r="ET396" i="38"/>
  <c r="DU396" i="38"/>
  <c r="ES396" i="38"/>
  <c r="DT396" i="38"/>
  <c r="ES417" i="38"/>
  <c r="DT417" i="38"/>
  <c r="EU417" i="38"/>
  <c r="DV417" i="38"/>
  <c r="FE417" i="38"/>
  <c r="EF417" i="38"/>
  <c r="EQ417" i="38"/>
  <c r="DR417" i="38"/>
  <c r="EY417" i="38"/>
  <c r="DZ417" i="38"/>
  <c r="ER418" i="38"/>
  <c r="DS418" i="38"/>
  <c r="EZ418" i="38"/>
  <c r="EA418" i="38"/>
  <c r="FC418" i="38"/>
  <c r="ED418" i="38"/>
  <c r="EP418" i="38"/>
  <c r="DQ418" i="38"/>
  <c r="EI418" i="38"/>
  <c r="DJ418" i="38"/>
  <c r="FE418" i="38"/>
  <c r="EF418" i="38"/>
  <c r="ES418" i="38"/>
  <c r="DT418" i="38"/>
  <c r="ER802" i="38"/>
  <c r="DS802" i="38"/>
  <c r="EX802" i="38"/>
  <c r="DY802" i="38"/>
  <c r="FA802" i="38"/>
  <c r="EB802" i="38"/>
  <c r="EW802" i="38"/>
  <c r="DX802" i="38"/>
  <c r="EU802" i="38"/>
  <c r="DV802" i="38"/>
  <c r="EL802" i="38"/>
  <c r="DM802" i="38"/>
  <c r="EH814" i="38"/>
  <c r="DI814" i="38"/>
  <c r="DX814" i="38"/>
  <c r="EW814" i="38"/>
  <c r="EK814" i="38"/>
  <c r="DL814" i="38"/>
  <c r="EY814" i="38"/>
  <c r="DZ814" i="38"/>
  <c r="FD814" i="38"/>
  <c r="EE814" i="38"/>
  <c r="EM814" i="38"/>
  <c r="DN814" i="38"/>
  <c r="EO812" i="38"/>
  <c r="DP812" i="38"/>
  <c r="FC812" i="38"/>
  <c r="ED812" i="38"/>
  <c r="EV812" i="38"/>
  <c r="DW812" i="38"/>
  <c r="EQ812" i="38"/>
  <c r="DR812" i="38"/>
  <c r="EG812" i="38"/>
  <c r="DH812" i="38"/>
  <c r="EU812" i="38"/>
  <c r="DV812" i="38"/>
  <c r="FD812" i="38"/>
  <c r="EE812" i="38"/>
  <c r="EI812" i="38"/>
  <c r="DJ812" i="38"/>
  <c r="EH409" i="38"/>
  <c r="DI409" i="38"/>
  <c r="EZ409" i="38"/>
  <c r="EA409" i="38"/>
  <c r="EL409" i="38"/>
  <c r="DM409" i="38"/>
  <c r="ET409" i="38"/>
  <c r="DU409" i="38"/>
  <c r="EO409" i="38"/>
  <c r="DP409" i="38"/>
  <c r="EL414" i="38"/>
  <c r="DM414" i="38"/>
  <c r="FB414" i="38"/>
  <c r="EC414" i="38"/>
  <c r="EO414" i="38"/>
  <c r="DP414" i="38"/>
  <c r="FD414" i="38"/>
  <c r="EE414" i="38"/>
  <c r="ER414" i="38"/>
  <c r="DS414" i="38"/>
  <c r="EQ414" i="38"/>
  <c r="DR414" i="38"/>
  <c r="FA356" i="38"/>
  <c r="EB356" i="38"/>
  <c r="DU356" i="38"/>
  <c r="ET356" i="38"/>
  <c r="EM356" i="38"/>
  <c r="DN356" i="38"/>
  <c r="EH356" i="38"/>
  <c r="DI356" i="38"/>
  <c r="EF356" i="38"/>
  <c r="FE356" i="38"/>
  <c r="FB372" i="38"/>
  <c r="EC372" i="38"/>
  <c r="ES372" i="38"/>
  <c r="DT372" i="38"/>
  <c r="FD372" i="38"/>
  <c r="EE372" i="38"/>
  <c r="EF372" i="38"/>
  <c r="FE372" i="38"/>
  <c r="DQ372" i="38"/>
  <c r="EP372" i="38"/>
  <c r="EN372" i="38"/>
  <c r="DO372" i="38"/>
  <c r="DR372" i="38"/>
  <c r="EQ372" i="38"/>
  <c r="DO376" i="38"/>
  <c r="EN376" i="38"/>
  <c r="DZ376" i="38"/>
  <c r="EY376" i="38"/>
  <c r="DR376" i="38"/>
  <c r="EQ376" i="38"/>
  <c r="DN376" i="38"/>
  <c r="EM376" i="38"/>
  <c r="DT376" i="38"/>
  <c r="ES376" i="38"/>
  <c r="FD376" i="38"/>
  <c r="EE376" i="38"/>
  <c r="FD385" i="38"/>
  <c r="EE385" i="38"/>
  <c r="DN385" i="38"/>
  <c r="EM385" i="38"/>
  <c r="EO385" i="38"/>
  <c r="DP385" i="38"/>
  <c r="DW385" i="38"/>
  <c r="EV385" i="38"/>
  <c r="DK385" i="38"/>
  <c r="EJ385" i="38"/>
  <c r="EH385" i="38"/>
  <c r="DI385" i="38"/>
  <c r="DS383" i="38"/>
  <c r="ER383" i="38"/>
  <c r="FE383" i="38"/>
  <c r="EF383" i="38"/>
  <c r="EB383" i="38"/>
  <c r="FA383" i="38"/>
  <c r="EO383" i="38"/>
  <c r="DP383" i="38"/>
  <c r="EI383" i="38"/>
  <c r="DJ383" i="38"/>
  <c r="DQ383" i="38"/>
  <c r="EP383" i="38"/>
  <c r="DI363" i="38"/>
  <c r="EH363" i="38"/>
  <c r="DH363" i="38"/>
  <c r="EG363" i="38"/>
  <c r="BF363" i="38"/>
  <c r="EY363" i="38"/>
  <c r="DZ363" i="38"/>
  <c r="EJ363" i="38"/>
  <c r="DK363" i="38"/>
  <c r="DX363" i="38"/>
  <c r="EW363" i="38"/>
  <c r="ET363" i="38"/>
  <c r="DU363" i="38"/>
  <c r="ED369" i="38"/>
  <c r="FC369" i="38"/>
  <c r="EG369" i="38"/>
  <c r="DH369" i="38"/>
  <c r="BF369" i="38"/>
  <c r="FA369" i="38"/>
  <c r="EB369" i="38"/>
  <c r="DP369" i="38"/>
  <c r="EO369" i="38"/>
  <c r="EN369" i="38"/>
  <c r="DO369" i="38"/>
  <c r="EK369" i="38"/>
  <c r="DL369" i="38"/>
  <c r="DY374" i="38"/>
  <c r="EX374" i="38"/>
  <c r="EI374" i="38"/>
  <c r="DJ374" i="38"/>
  <c r="EZ374" i="38"/>
  <c r="EA374" i="38"/>
  <c r="EC374" i="38"/>
  <c r="FB374" i="38"/>
  <c r="DR374" i="38"/>
  <c r="EQ374" i="38"/>
  <c r="EJ374" i="38"/>
  <c r="DK374" i="38"/>
  <c r="EQ811" i="38"/>
  <c r="DR811" i="38"/>
  <c r="ET811" i="38"/>
  <c r="DU811" i="38"/>
  <c r="EG811" i="38"/>
  <c r="BF811" i="38"/>
  <c r="DH811" i="38"/>
  <c r="EY811" i="38"/>
  <c r="DZ811" i="38"/>
  <c r="EX811" i="38"/>
  <c r="DY811" i="38"/>
  <c r="EY405" i="38"/>
  <c r="DZ405" i="38"/>
  <c r="FA405" i="38"/>
  <c r="EB405" i="38"/>
  <c r="ES405" i="38"/>
  <c r="DT405" i="38"/>
  <c r="FE405" i="38"/>
  <c r="EF405" i="38"/>
  <c r="EP405" i="38"/>
  <c r="DQ405" i="38"/>
  <c r="EG405" i="38"/>
  <c r="DH405" i="38"/>
  <c r="BF405" i="38"/>
  <c r="EJ612" i="38"/>
  <c r="DK612" i="38"/>
  <c r="FB612" i="38"/>
  <c r="EC612" i="38"/>
  <c r="EP612" i="38"/>
  <c r="DQ612" i="38"/>
  <c r="FE612" i="38"/>
  <c r="EF612" i="38"/>
  <c r="ES612" i="38"/>
  <c r="DT612" i="38"/>
  <c r="FA781" i="38"/>
  <c r="EB781" i="38"/>
  <c r="EN781" i="38"/>
  <c r="DO781" i="38"/>
  <c r="DW781" i="38"/>
  <c r="EV781" i="38"/>
  <c r="EY781" i="38"/>
  <c r="DZ781" i="38"/>
  <c r="ET781" i="38"/>
  <c r="DU781" i="38"/>
  <c r="EI781" i="38"/>
  <c r="DJ781" i="38"/>
  <c r="EW781" i="38"/>
  <c r="DX781" i="38"/>
  <c r="EZ781" i="38"/>
  <c r="EA781" i="38"/>
  <c r="EV801" i="38"/>
  <c r="DW801" i="38"/>
  <c r="EJ801" i="38"/>
  <c r="DK801" i="38"/>
  <c r="EU801" i="38"/>
  <c r="DV801" i="38"/>
  <c r="EY801" i="38"/>
  <c r="DZ801" i="38"/>
  <c r="EW402" i="38"/>
  <c r="DX402" i="38"/>
  <c r="FA402" i="38"/>
  <c r="EB402" i="38"/>
  <c r="EY402" i="38"/>
  <c r="DZ402" i="38"/>
  <c r="EP402" i="38"/>
  <c r="DQ402" i="38"/>
  <c r="EN402" i="38"/>
  <c r="DO402" i="38"/>
  <c r="EV402" i="38"/>
  <c r="DW402" i="38"/>
  <c r="EG400" i="38"/>
  <c r="DH400" i="38"/>
  <c r="BF400" i="38"/>
  <c r="EJ400" i="38"/>
  <c r="DK400" i="38"/>
  <c r="EO400" i="38"/>
  <c r="DP400" i="38"/>
  <c r="EU400" i="38"/>
  <c r="DV400" i="38"/>
  <c r="EI400" i="38"/>
  <c r="DJ400" i="38"/>
  <c r="EM400" i="38"/>
  <c r="DN400" i="38"/>
  <c r="EZ404" i="38"/>
  <c r="EA404" i="38"/>
  <c r="EN404" i="38"/>
  <c r="DO404" i="38"/>
  <c r="EX404" i="38"/>
  <c r="DY404" i="38"/>
  <c r="EI404" i="38"/>
  <c r="DJ404" i="38"/>
  <c r="EL404" i="38"/>
  <c r="DM404" i="38"/>
  <c r="FC404" i="38"/>
  <c r="ED404" i="38"/>
  <c r="FA404" i="38"/>
  <c r="EB404" i="38"/>
  <c r="FB778" i="38"/>
  <c r="EC778" i="38"/>
  <c r="FA778" i="38"/>
  <c r="EB778" i="38"/>
  <c r="ER778" i="38"/>
  <c r="DS778" i="38"/>
  <c r="EI778" i="38"/>
  <c r="DJ778" i="38"/>
  <c r="FE778" i="38"/>
  <c r="EF778" i="38"/>
  <c r="FD778" i="38"/>
  <c r="EE778" i="38"/>
  <c r="EQ778" i="38"/>
  <c r="DR778" i="38"/>
  <c r="EX410" i="38"/>
  <c r="DY410" i="38"/>
  <c r="EL410" i="38"/>
  <c r="DM410" i="38"/>
  <c r="FD410" i="38"/>
  <c r="EE410" i="38"/>
  <c r="EK410" i="38"/>
  <c r="DL410" i="38"/>
  <c r="ER410" i="38"/>
  <c r="DS410" i="38"/>
  <c r="FA410" i="38"/>
  <c r="EB410" i="38"/>
  <c r="EV410" i="38"/>
  <c r="DW410" i="38"/>
  <c r="EN792" i="38"/>
  <c r="DO792" i="38"/>
  <c r="EQ792" i="38"/>
  <c r="DR792" i="38"/>
  <c r="ES792" i="38"/>
  <c r="DT792" i="38"/>
  <c r="EJ792" i="38"/>
  <c r="DK792" i="38"/>
  <c r="EP792" i="38"/>
  <c r="DQ792" i="38"/>
  <c r="FE792" i="38"/>
  <c r="EF792" i="38"/>
  <c r="EM398" i="38"/>
  <c r="DN398" i="38"/>
  <c r="ES398" i="38"/>
  <c r="DT398" i="38"/>
  <c r="EG398" i="38"/>
  <c r="BF398" i="38"/>
  <c r="DH398" i="38"/>
  <c r="EV398" i="38"/>
  <c r="DW398" i="38"/>
  <c r="EJ398" i="38"/>
  <c r="DK398" i="38"/>
  <c r="ET398" i="38"/>
  <c r="DU398" i="38"/>
  <c r="ET776" i="38"/>
  <c r="DU776" i="38"/>
  <c r="EK776" i="38"/>
  <c r="DL776" i="38"/>
  <c r="FB776" i="38"/>
  <c r="EC776" i="38"/>
  <c r="EZ776" i="38"/>
  <c r="EA776" i="38"/>
  <c r="EN776" i="38"/>
  <c r="DO776" i="38"/>
  <c r="EY776" i="38"/>
  <c r="DZ776" i="38"/>
  <c r="EW813" i="38"/>
  <c r="DX813" i="38"/>
  <c r="FE813" i="38"/>
  <c r="EF813" i="38"/>
  <c r="FC813" i="38"/>
  <c r="ED813" i="38"/>
  <c r="EO813" i="38"/>
  <c r="DP813" i="38"/>
  <c r="EV813" i="38"/>
  <c r="DW813" i="38"/>
  <c r="FD813" i="38"/>
  <c r="EE813" i="38"/>
  <c r="EH421" i="38"/>
  <c r="DI421" i="38"/>
  <c r="ET421" i="38"/>
  <c r="DU421" i="38"/>
  <c r="ES421" i="38"/>
  <c r="DT421" i="38"/>
  <c r="FD421" i="38"/>
  <c r="EE421" i="38"/>
  <c r="EJ421" i="38"/>
  <c r="DK421" i="38"/>
  <c r="FB421" i="38"/>
  <c r="EC421" i="38"/>
  <c r="FA421" i="38"/>
  <c r="EB421" i="38"/>
  <c r="EZ821" i="38"/>
  <c r="EA821" i="38"/>
  <c r="DI821" i="38"/>
  <c r="EH821" i="38"/>
  <c r="EJ821" i="38"/>
  <c r="DK821" i="38"/>
  <c r="DQ821" i="38"/>
  <c r="EP821" i="38"/>
  <c r="ET821" i="38"/>
  <c r="DU821" i="38"/>
  <c r="EU821" i="38"/>
  <c r="DV821" i="38"/>
  <c r="EI821" i="38"/>
  <c r="DJ821" i="38"/>
  <c r="EX806" i="38"/>
  <c r="DY806" i="38"/>
  <c r="EG806" i="38"/>
  <c r="DH806" i="38"/>
  <c r="BF806" i="38"/>
  <c r="EV806" i="38"/>
  <c r="DW806" i="38"/>
  <c r="EJ806" i="38"/>
  <c r="DK806" i="38"/>
  <c r="EU806" i="38"/>
  <c r="DV806" i="38"/>
  <c r="DQ371" i="38"/>
  <c r="EP371" i="38"/>
  <c r="EA371" i="38"/>
  <c r="EZ371" i="38"/>
  <c r="EI371" i="38"/>
  <c r="DJ371" i="38"/>
  <c r="EX371" i="38"/>
  <c r="DY371" i="38"/>
  <c r="ET371" i="38"/>
  <c r="DU371" i="38"/>
  <c r="EL371" i="38"/>
  <c r="DM371" i="38"/>
  <c r="EW366" i="38"/>
  <c r="DX366" i="38"/>
  <c r="FB366" i="38"/>
  <c r="EC366" i="38"/>
  <c r="EL366" i="38"/>
  <c r="DM366" i="38"/>
  <c r="ET366" i="38"/>
  <c r="DU366" i="38"/>
  <c r="EM366" i="38"/>
  <c r="DN366" i="38"/>
  <c r="FA390" i="38"/>
  <c r="EB390" i="38"/>
  <c r="EO390" i="38"/>
  <c r="DP390" i="38"/>
  <c r="EW390" i="38"/>
  <c r="DX390" i="38"/>
  <c r="EL390" i="38"/>
  <c r="DM390" i="38"/>
  <c r="FE390" i="38"/>
  <c r="EF390" i="38"/>
  <c r="EI379" i="38"/>
  <c r="DJ379" i="38"/>
  <c r="FC379" i="38"/>
  <c r="ED379" i="38"/>
  <c r="DL379" i="38"/>
  <c r="EK379" i="38"/>
  <c r="EL379" i="38"/>
  <c r="DM379" i="38"/>
  <c r="EE379" i="38"/>
  <c r="FD379" i="38"/>
  <c r="ES361" i="38"/>
  <c r="DT361" i="38"/>
  <c r="DR361" i="38"/>
  <c r="EQ361" i="38"/>
  <c r="EX361" i="38"/>
  <c r="DY361" i="38"/>
  <c r="DU361" i="38"/>
  <c r="ET361" i="38"/>
  <c r="EH361" i="38"/>
  <c r="DI361" i="38"/>
  <c r="DX361" i="38"/>
  <c r="EW361" i="38"/>
  <c r="ED361" i="38"/>
  <c r="FC361" i="38"/>
  <c r="DY359" i="38"/>
  <c r="EX359" i="38"/>
  <c r="EO359" i="38"/>
  <c r="DP359" i="38"/>
  <c r="DQ359" i="38"/>
  <c r="EP359" i="38"/>
  <c r="EU359" i="38"/>
  <c r="DV359" i="38"/>
  <c r="EF359" i="38"/>
  <c r="FE359" i="38"/>
  <c r="EY359" i="38"/>
  <c r="DZ359" i="38"/>
  <c r="EQ359" i="38"/>
  <c r="DR359" i="38"/>
  <c r="EF387" i="38"/>
  <c r="FE387" i="38"/>
  <c r="EY387" i="38"/>
  <c r="DZ387" i="38"/>
  <c r="DO387" i="38"/>
  <c r="EN387" i="38"/>
  <c r="DK387" i="38"/>
  <c r="EJ387" i="38"/>
  <c r="EX387" i="38"/>
  <c r="DY387" i="38"/>
  <c r="DQ387" i="38"/>
  <c r="EP387" i="38"/>
  <c r="DI387" i="38"/>
  <c r="EH387" i="38"/>
  <c r="DT387" i="38"/>
  <c r="ES387" i="38"/>
  <c r="DO380" i="38"/>
  <c r="EN380" i="38"/>
  <c r="EK380" i="38"/>
  <c r="DL380" i="38"/>
  <c r="ET380" i="38"/>
  <c r="DU380" i="38"/>
  <c r="ER380" i="38"/>
  <c r="DS380" i="38"/>
  <c r="EC380" i="38"/>
  <c r="FB380" i="38"/>
  <c r="DQ380" i="38"/>
  <c r="EP380" i="38"/>
  <c r="DW380" i="38"/>
  <c r="EV380" i="38"/>
  <c r="ER391" i="38"/>
  <c r="DS391" i="38"/>
  <c r="EJ391" i="38"/>
  <c r="DK391" i="38"/>
  <c r="ES391" i="38"/>
  <c r="DT391" i="38"/>
  <c r="EC391" i="38"/>
  <c r="FB391" i="38"/>
  <c r="EG391" i="38"/>
  <c r="DH391" i="38"/>
  <c r="BF391" i="38"/>
  <c r="EZ391" i="38"/>
  <c r="EA391" i="38"/>
  <c r="DU391" i="38"/>
  <c r="ET391" i="38"/>
  <c r="ER822" i="38"/>
  <c r="DS822" i="38"/>
  <c r="ET822" i="38"/>
  <c r="DU822" i="38"/>
  <c r="EH822" i="38"/>
  <c r="DI822" i="38"/>
  <c r="EL822" i="38"/>
  <c r="DM822" i="38"/>
  <c r="EZ822" i="38"/>
  <c r="EA822" i="38"/>
  <c r="EY401" i="38"/>
  <c r="DZ401" i="38"/>
  <c r="ES401" i="38"/>
  <c r="DT401" i="38"/>
  <c r="EL401" i="38"/>
  <c r="DM401" i="38"/>
  <c r="ET401" i="38"/>
  <c r="DU401" i="38"/>
  <c r="EM401" i="38"/>
  <c r="DN401" i="38"/>
  <c r="EH816" i="38"/>
  <c r="DI816" i="38"/>
  <c r="EW816" i="38"/>
  <c r="DX816" i="38"/>
  <c r="EK816" i="38"/>
  <c r="DL816" i="38"/>
  <c r="EY816" i="38"/>
  <c r="DZ816" i="38"/>
  <c r="EN816" i="38"/>
  <c r="DO816" i="38"/>
  <c r="EM816" i="38"/>
  <c r="DN816" i="38"/>
  <c r="EJ415" i="38"/>
  <c r="DK415" i="38"/>
  <c r="EX415" i="38"/>
  <c r="DY415" i="38"/>
  <c r="EV415" i="38"/>
  <c r="DW415" i="38"/>
  <c r="EQ415" i="38"/>
  <c r="DR415" i="38"/>
  <c r="EM415" i="38"/>
  <c r="DN415" i="38"/>
  <c r="FA415" i="38"/>
  <c r="EB415" i="38"/>
  <c r="ET415" i="38"/>
  <c r="DU415" i="38"/>
  <c r="FE415" i="38"/>
  <c r="EF415" i="38"/>
  <c r="FC817" i="38"/>
  <c r="ED817" i="38"/>
  <c r="FE817" i="38"/>
  <c r="EF817" i="38"/>
  <c r="EJ817" i="38"/>
  <c r="DK817" i="38"/>
  <c r="EI817" i="38"/>
  <c r="DJ817" i="38"/>
  <c r="EN817" i="38"/>
  <c r="DO817" i="38"/>
  <c r="ES817" i="38"/>
  <c r="DT817" i="38"/>
  <c r="ER817" i="38"/>
  <c r="DS817" i="38"/>
  <c r="EI422" i="38"/>
  <c r="DJ422" i="38"/>
  <c r="ET422" i="38"/>
  <c r="DU422" i="38"/>
  <c r="EH422" i="38"/>
  <c r="DI422" i="38"/>
  <c r="EO422" i="38"/>
  <c r="DP422" i="38"/>
  <c r="EU422" i="38"/>
  <c r="DV422" i="38"/>
  <c r="FA422" i="38"/>
  <c r="EB422" i="38"/>
  <c r="EZ416" i="38"/>
  <c r="EA416" i="38"/>
  <c r="EN416" i="38"/>
  <c r="DO416" i="38"/>
  <c r="ER416" i="38"/>
  <c r="DS416" i="38"/>
  <c r="FC416" i="38"/>
  <c r="ED416" i="38"/>
  <c r="EV397" i="38"/>
  <c r="DW397" i="38"/>
  <c r="EM397" i="38"/>
  <c r="DN397" i="38"/>
  <c r="EL397" i="38"/>
  <c r="DM397" i="38"/>
  <c r="FA397" i="38"/>
  <c r="EB397" i="38"/>
  <c r="EO397" i="38"/>
  <c r="DP397" i="38"/>
  <c r="EZ397" i="38"/>
  <c r="EA397" i="38"/>
  <c r="EP794" i="38"/>
  <c r="DQ794" i="38"/>
  <c r="EN794" i="38"/>
  <c r="DO794" i="38"/>
  <c r="ET794" i="38"/>
  <c r="DU794" i="38"/>
  <c r="EY794" i="38"/>
  <c r="DZ794" i="38"/>
  <c r="DI794" i="38"/>
  <c r="EH794" i="38"/>
  <c r="ET406" i="38"/>
  <c r="DU406" i="38"/>
  <c r="EY406" i="38"/>
  <c r="DZ406" i="38"/>
  <c r="ER406" i="38"/>
  <c r="DS406" i="38"/>
  <c r="EM406" i="38"/>
  <c r="DN406" i="38"/>
  <c r="EX406" i="38"/>
  <c r="DY406" i="38"/>
  <c r="EZ406" i="38"/>
  <c r="EA406" i="38"/>
  <c r="EO406" i="38"/>
  <c r="DP406" i="38"/>
  <c r="GG316" i="38"/>
  <c r="GF316" i="38"/>
  <c r="GL316" i="38"/>
  <c r="GH316" i="38"/>
  <c r="GM316" i="38"/>
  <c r="GN316" i="38"/>
  <c r="GQ316" i="38" s="1"/>
  <c r="GR316" i="38" s="1"/>
  <c r="GS316" i="38" s="1"/>
  <c r="GJ316" i="38"/>
  <c r="GI316" i="38"/>
  <c r="GK316" i="38"/>
  <c r="GF302" i="38"/>
  <c r="GK302" i="38"/>
  <c r="GJ302" i="38"/>
  <c r="GH302" i="38"/>
  <c r="GI302" i="38"/>
  <c r="GL302" i="38"/>
  <c r="GG302" i="38"/>
  <c r="GN302" i="38"/>
  <c r="GQ302" i="38" s="1"/>
  <c r="GR302" i="38" s="1"/>
  <c r="GM302" i="38"/>
  <c r="GU315" i="38"/>
  <c r="GC315" i="38"/>
  <c r="EU773" i="38"/>
  <c r="DV773" i="38"/>
  <c r="GV315" i="38"/>
  <c r="GW315" i="38"/>
  <c r="GL325" i="38"/>
  <c r="GI325" i="38"/>
  <c r="GM325" i="38"/>
  <c r="GG325" i="38"/>
  <c r="GF325" i="38"/>
  <c r="GK325" i="38"/>
  <c r="GJ325" i="38"/>
  <c r="GH325" i="38"/>
  <c r="GN325" i="38"/>
  <c r="GQ325" i="38" s="1"/>
  <c r="GR325" i="38" s="1"/>
  <c r="GH307" i="38"/>
  <c r="GN307" i="38"/>
  <c r="GQ307" i="38" s="1"/>
  <c r="GJ307" i="38"/>
  <c r="GI307" i="38"/>
  <c r="GK307" i="38"/>
  <c r="GG307" i="38"/>
  <c r="GL307" i="38"/>
  <c r="GF307" i="38"/>
  <c r="GM307" i="38"/>
  <c r="EH773" i="38"/>
  <c r="GU302" i="38"/>
  <c r="GC302" i="38"/>
  <c r="DI773" i="38"/>
  <c r="GV302" i="38"/>
  <c r="GW302" i="38"/>
  <c r="GU324" i="38"/>
  <c r="FD773" i="38"/>
  <c r="GC324" i="38"/>
  <c r="EE773" i="38"/>
  <c r="GV324" i="38"/>
  <c r="GW324" i="38"/>
  <c r="GJ310" i="38"/>
  <c r="GF310" i="38"/>
  <c r="GH310" i="38"/>
  <c r="GK310" i="38"/>
  <c r="GN310" i="38"/>
  <c r="GQ310" i="38" s="1"/>
  <c r="GR310" i="38" s="1"/>
  <c r="GM310" i="38"/>
  <c r="GI310" i="38"/>
  <c r="GG310" i="38"/>
  <c r="GL310" i="38"/>
  <c r="GC313" i="38"/>
  <c r="GU313" i="38"/>
  <c r="ES773" i="38"/>
  <c r="DT773" i="38"/>
  <c r="GV313" i="38"/>
  <c r="GW313" i="38"/>
  <c r="GC307" i="38"/>
  <c r="EM773" i="38"/>
  <c r="GU307" i="38"/>
  <c r="DN773" i="38"/>
  <c r="GV307" i="38"/>
  <c r="GW307" i="38"/>
  <c r="GK322" i="38"/>
  <c r="GH322" i="38"/>
  <c r="GI322" i="38"/>
  <c r="GJ322" i="38"/>
  <c r="GN322" i="38"/>
  <c r="GQ322" i="38" s="1"/>
  <c r="GR322" i="38" s="1"/>
  <c r="GS322" i="38" s="1"/>
  <c r="GT322" i="38" s="1"/>
  <c r="GF322" i="38"/>
  <c r="GL322" i="38"/>
  <c r="GM322" i="38"/>
  <c r="GG322" i="38"/>
  <c r="GU322" i="38"/>
  <c r="GC322" i="38"/>
  <c r="FB773" i="38"/>
  <c r="EC773" i="38"/>
  <c r="GV322" i="38"/>
  <c r="GW322" i="38"/>
  <c r="GU320" i="38"/>
  <c r="EZ773" i="38"/>
  <c r="GC320" i="38"/>
  <c r="EA773" i="38"/>
  <c r="GV320" i="38"/>
  <c r="GW320" i="38"/>
  <c r="EK797" i="38"/>
  <c r="DL797" i="38"/>
  <c r="EY797" i="38"/>
  <c r="DZ797" i="38"/>
  <c r="EJ797" i="38"/>
  <c r="DK797" i="38"/>
  <c r="ER797" i="38"/>
  <c r="DS797" i="38"/>
  <c r="FE797" i="38"/>
  <c r="EF797" i="38"/>
  <c r="DU797" i="38"/>
  <c r="ET797" i="38"/>
  <c r="EO797" i="38"/>
  <c r="DP797" i="38"/>
  <c r="FB797" i="38"/>
  <c r="EC797" i="38"/>
  <c r="EL805" i="38"/>
  <c r="DM805" i="38"/>
  <c r="EU805" i="38"/>
  <c r="DV805" i="38"/>
  <c r="ES805" i="38"/>
  <c r="DT805" i="38"/>
  <c r="FB805" i="38"/>
  <c r="EC805" i="38"/>
  <c r="EK805" i="38"/>
  <c r="DL805" i="38"/>
  <c r="EW805" i="38"/>
  <c r="DX805" i="38"/>
  <c r="EG805" i="38"/>
  <c r="DH805" i="38"/>
  <c r="BF805" i="38"/>
  <c r="EZ805" i="38"/>
  <c r="EA805" i="38"/>
  <c r="EQ785" i="38"/>
  <c r="DR785" i="38"/>
  <c r="EW785" i="38"/>
  <c r="DX785" i="38"/>
  <c r="EK785" i="38"/>
  <c r="DL785" i="38"/>
  <c r="EY785" i="38"/>
  <c r="DZ785" i="38"/>
  <c r="FD785" i="38"/>
  <c r="EE785" i="38"/>
  <c r="ES785" i="38"/>
  <c r="DT785" i="38"/>
  <c r="FA807" i="38"/>
  <c r="EB807" i="38"/>
  <c r="EK807" i="38"/>
  <c r="DL807" i="38"/>
  <c r="EO807" i="38"/>
  <c r="DP807" i="38"/>
  <c r="FC807" i="38"/>
  <c r="ED807" i="38"/>
  <c r="ET807" i="38"/>
  <c r="DU807" i="38"/>
  <c r="EQ807" i="38"/>
  <c r="DR807" i="38"/>
  <c r="EI815" i="38"/>
  <c r="DJ815" i="38"/>
  <c r="ET815" i="38"/>
  <c r="DU815" i="38"/>
  <c r="FE815" i="38"/>
  <c r="EF815" i="38"/>
  <c r="EV815" i="38"/>
  <c r="DW815" i="38"/>
  <c r="EO815" i="38"/>
  <c r="DP815" i="38"/>
  <c r="EN815" i="38"/>
  <c r="DO815" i="38"/>
  <c r="EU815" i="38"/>
  <c r="DV815" i="38"/>
  <c r="EW786" i="38"/>
  <c r="DX786" i="38"/>
  <c r="EN786" i="38"/>
  <c r="DO786" i="38"/>
  <c r="FE786" i="38"/>
  <c r="EF786" i="38"/>
  <c r="EY786" i="38"/>
  <c r="DZ786" i="38"/>
  <c r="ES786" i="38"/>
  <c r="DT786" i="38"/>
  <c r="FB786" i="38"/>
  <c r="EC786" i="38"/>
  <c r="EQ786" i="38"/>
  <c r="DR786" i="38"/>
  <c r="ET420" i="38"/>
  <c r="DU420" i="38"/>
  <c r="EZ420" i="38"/>
  <c r="EA420" i="38"/>
  <c r="FE420" i="38"/>
  <c r="EF420" i="38"/>
  <c r="EK420" i="38"/>
  <c r="DL420" i="38"/>
  <c r="EI420" i="38"/>
  <c r="DJ420" i="38"/>
  <c r="EK820" i="38"/>
  <c r="DL820" i="38"/>
  <c r="FC820" i="38"/>
  <c r="ED820" i="38"/>
  <c r="EQ820" i="38"/>
  <c r="DR820" i="38"/>
  <c r="FB820" i="38"/>
  <c r="EC820" i="38"/>
  <c r="EP820" i="38"/>
  <c r="DQ820" i="38"/>
  <c r="EZ790" i="38"/>
  <c r="EA790" i="38"/>
  <c r="EO790" i="38"/>
  <c r="DP790" i="38"/>
  <c r="FB790" i="38"/>
  <c r="EC790" i="38"/>
  <c r="EV790" i="38"/>
  <c r="DW790" i="38"/>
  <c r="EQ790" i="38"/>
  <c r="DR790" i="38"/>
  <c r="EG790" i="38"/>
  <c r="DH790" i="38"/>
  <c r="BF790" i="38"/>
  <c r="EU790" i="38"/>
  <c r="DV790" i="38"/>
  <c r="EU791" i="38"/>
  <c r="DV791" i="38"/>
  <c r="EJ791" i="38"/>
  <c r="DK791" i="38"/>
  <c r="EZ791" i="38"/>
  <c r="EA791" i="38"/>
  <c r="EI791" i="38"/>
  <c r="DJ791" i="38"/>
  <c r="EV791" i="38"/>
  <c r="DW791" i="38"/>
  <c r="EW784" i="38"/>
  <c r="DX784" i="38"/>
  <c r="EK784" i="38"/>
  <c r="DL784" i="38"/>
  <c r="EY784" i="38"/>
  <c r="DZ784" i="38"/>
  <c r="ER784" i="38"/>
  <c r="DS784" i="38"/>
  <c r="EM784" i="38"/>
  <c r="DN784" i="38"/>
  <c r="EZ784" i="38"/>
  <c r="EA784" i="38"/>
  <c r="EX784" i="38"/>
  <c r="DY784" i="38"/>
  <c r="DP382" i="38"/>
  <c r="EO382" i="38"/>
  <c r="DI382" i="38"/>
  <c r="EH382" i="38"/>
  <c r="DT382" i="38"/>
  <c r="ES382" i="38"/>
  <c r="DO382" i="38"/>
  <c r="EN382" i="38"/>
  <c r="EV382" i="38"/>
  <c r="DW382" i="38"/>
  <c r="EZ382" i="38"/>
  <c r="EA382" i="38"/>
  <c r="EY355" i="38"/>
  <c r="DZ355" i="38"/>
  <c r="EE355" i="38"/>
  <c r="FD355" i="38"/>
  <c r="EN355" i="38"/>
  <c r="DO355" i="38"/>
  <c r="EU355" i="38"/>
  <c r="DV355" i="38"/>
  <c r="DR355" i="38"/>
  <c r="EQ355" i="38"/>
  <c r="EM355" i="38"/>
  <c r="DN355" i="38"/>
  <c r="FC355" i="38"/>
  <c r="ED355" i="38"/>
  <c r="DS392" i="38"/>
  <c r="ER392" i="38"/>
  <c r="EU392" i="38"/>
  <c r="DV392" i="38"/>
  <c r="EF392" i="38"/>
  <c r="FE392" i="38"/>
  <c r="EP392" i="38"/>
  <c r="DQ392" i="38"/>
  <c r="EO392" i="38"/>
  <c r="DP392" i="38"/>
  <c r="EJ392" i="38"/>
  <c r="DK392" i="38"/>
  <c r="EI358" i="38"/>
  <c r="DJ358" i="38"/>
  <c r="DY358" i="38"/>
  <c r="EX358" i="38"/>
  <c r="EU358" i="38"/>
  <c r="DV358" i="38"/>
  <c r="DL358" i="38"/>
  <c r="EK358" i="38"/>
  <c r="GM145" i="38"/>
  <c r="GF145" i="38"/>
  <c r="GG145" i="38"/>
  <c r="GI145" i="38"/>
  <c r="GL145" i="38"/>
  <c r="GJ145" i="38"/>
  <c r="GN145" i="38"/>
  <c r="GQ145" i="38" s="1"/>
  <c r="GR145" i="38" s="1"/>
  <c r="GS145" i="38" s="1"/>
  <c r="GK145" i="38"/>
  <c r="GH145" i="38"/>
  <c r="GU157" i="38"/>
  <c r="GC157" i="38"/>
  <c r="DZ353" i="38"/>
  <c r="GV157" i="38"/>
  <c r="EY353" i="38"/>
  <c r="GW157" i="38"/>
  <c r="GU155" i="38"/>
  <c r="GC155" i="38"/>
  <c r="GW155" i="38"/>
  <c r="DX353" i="38"/>
  <c r="EW353" i="38"/>
  <c r="GV155" i="38"/>
  <c r="GC159" i="38"/>
  <c r="FA353" i="38"/>
  <c r="GV159" i="38"/>
  <c r="GW159" i="38"/>
  <c r="GU159" i="38"/>
  <c r="EB353" i="38"/>
  <c r="EO353" i="38"/>
  <c r="GU147" i="38"/>
  <c r="GW147" i="38"/>
  <c r="GC147" i="38"/>
  <c r="DP353" i="38"/>
  <c r="GV147" i="38"/>
  <c r="GJ146" i="38"/>
  <c r="GG146" i="38"/>
  <c r="GL146" i="38"/>
  <c r="GF146" i="38"/>
  <c r="GK146" i="38"/>
  <c r="GI146" i="38"/>
  <c r="GN146" i="38"/>
  <c r="GQ146" i="38" s="1"/>
  <c r="GR146" i="38" s="1"/>
  <c r="GS146" i="38" s="1"/>
  <c r="GT146" i="38" s="1"/>
  <c r="GM146" i="38"/>
  <c r="GH146" i="38"/>
  <c r="JP20" i="38"/>
  <c r="JS20" i="38"/>
  <c r="JM20" i="38"/>
  <c r="JT20" i="38"/>
  <c r="JR20" i="38"/>
  <c r="JO20" i="38"/>
  <c r="JN20" i="38"/>
  <c r="JQ20" i="38"/>
  <c r="JL20" i="38"/>
  <c r="GK143" i="38"/>
  <c r="GG143" i="38"/>
  <c r="GJ143" i="38"/>
  <c r="GH143" i="38"/>
  <c r="GM143" i="38"/>
  <c r="GI143" i="38"/>
  <c r="GF143" i="38"/>
  <c r="GL143" i="38"/>
  <c r="GN143" i="38"/>
  <c r="GQ143" i="38" s="1"/>
  <c r="GR143" i="38" s="1"/>
  <c r="GV140" i="38"/>
  <c r="GU140" i="38"/>
  <c r="GC140" i="38"/>
  <c r="GW140" i="38"/>
  <c r="EF353" i="38"/>
  <c r="GV163" i="38"/>
  <c r="GU163" i="38"/>
  <c r="FE353" i="38"/>
  <c r="GC163" i="38"/>
  <c r="GW163" i="38"/>
  <c r="GN160" i="38"/>
  <c r="GQ160" i="38" s="1"/>
  <c r="GR160" i="38" s="1"/>
  <c r="GS160" i="38" s="1"/>
  <c r="GL160" i="38"/>
  <c r="GH160" i="38"/>
  <c r="GG160" i="38"/>
  <c r="GJ160" i="38"/>
  <c r="GI160" i="38"/>
  <c r="GK160" i="38"/>
  <c r="GM160" i="38"/>
  <c r="GF160" i="38"/>
  <c r="GU145" i="38"/>
  <c r="GC145" i="38"/>
  <c r="DN353" i="38"/>
  <c r="GW145" i="38"/>
  <c r="EM353" i="38"/>
  <c r="GV145" i="38"/>
  <c r="GU146" i="38"/>
  <c r="GC146" i="38"/>
  <c r="DO353" i="38"/>
  <c r="GV146" i="38"/>
  <c r="GW146" i="38"/>
  <c r="EN353" i="38"/>
  <c r="DP384" i="38"/>
  <c r="EO384" i="38"/>
  <c r="EB384" i="38"/>
  <c r="FA384" i="38"/>
  <c r="DW384" i="38"/>
  <c r="EV384" i="38"/>
  <c r="EP384" i="38"/>
  <c r="DQ384" i="38"/>
  <c r="DN384" i="38"/>
  <c r="EM384" i="38"/>
  <c r="DM384" i="38"/>
  <c r="EL384" i="38"/>
  <c r="FC384" i="38"/>
  <c r="ED384" i="38"/>
  <c r="DS384" i="38"/>
  <c r="ER384" i="38"/>
  <c r="EL373" i="38"/>
  <c r="DM373" i="38"/>
  <c r="DX373" i="38"/>
  <c r="EW373" i="38"/>
  <c r="DP373" i="38"/>
  <c r="EO373" i="38"/>
  <c r="EK373" i="38"/>
  <c r="DL373" i="38"/>
  <c r="EZ373" i="38"/>
  <c r="EA373" i="38"/>
  <c r="FC373" i="38"/>
  <c r="ED373" i="38"/>
  <c r="EN370" i="38"/>
  <c r="DO370" i="38"/>
  <c r="FA370" i="38"/>
  <c r="EB370" i="38"/>
  <c r="EY370" i="38"/>
  <c r="DZ370" i="38"/>
  <c r="DK370" i="38"/>
  <c r="EJ370" i="38"/>
  <c r="DN370" i="38"/>
  <c r="EM370" i="38"/>
  <c r="FD370" i="38"/>
  <c r="EE370" i="38"/>
  <c r="FB388" i="38"/>
  <c r="EC388" i="38"/>
  <c r="DX388" i="38"/>
  <c r="EW388" i="38"/>
  <c r="DH388" i="38"/>
  <c r="EG388" i="38"/>
  <c r="BF388" i="38"/>
  <c r="DZ388" i="38"/>
  <c r="EY388" i="38"/>
  <c r="DQ388" i="38"/>
  <c r="EP388" i="38"/>
  <c r="EI388" i="38"/>
  <c r="DJ388" i="38"/>
  <c r="EK388" i="38"/>
  <c r="DL388" i="38"/>
  <c r="DN362" i="38"/>
  <c r="EM362" i="38"/>
  <c r="DM362" i="38"/>
  <c r="EL362" i="38"/>
  <c r="EJ362" i="38"/>
  <c r="DK362" i="38"/>
  <c r="EN362" i="38"/>
  <c r="DO362" i="38"/>
  <c r="EY362" i="38"/>
  <c r="DZ362" i="38"/>
  <c r="EE362" i="38"/>
  <c r="FD362" i="38"/>
  <c r="DT362" i="38"/>
  <c r="ES362" i="38"/>
  <c r="DL389" i="38"/>
  <c r="EK389" i="38"/>
  <c r="DV389" i="38"/>
  <c r="EU389" i="38"/>
  <c r="EB389" i="38"/>
  <c r="FA389" i="38"/>
  <c r="DU389" i="38"/>
  <c r="ET389" i="38"/>
  <c r="DS389" i="38"/>
  <c r="ER389" i="38"/>
  <c r="FE389" i="38"/>
  <c r="EF389" i="38"/>
  <c r="FC389" i="38"/>
  <c r="ED389" i="38"/>
  <c r="EO389" i="38"/>
  <c r="DP389" i="38"/>
  <c r="EN375" i="38"/>
  <c r="DO375" i="38"/>
  <c r="DR375" i="38"/>
  <c r="EQ375" i="38"/>
  <c r="FD375" i="38"/>
  <c r="EE375" i="38"/>
  <c r="DK375" i="38"/>
  <c r="EJ375" i="38"/>
  <c r="EZ375" i="38"/>
  <c r="EA375" i="38"/>
  <c r="DW375" i="38"/>
  <c r="EV375" i="38"/>
  <c r="EJ779" i="38"/>
  <c r="DK779" i="38"/>
  <c r="ET779" i="38"/>
  <c r="DU779" i="38"/>
  <c r="EN779" i="38"/>
  <c r="DO779" i="38"/>
  <c r="EY779" i="38"/>
  <c r="DZ779" i="38"/>
  <c r="EI779" i="38"/>
  <c r="DJ779" i="38"/>
  <c r="DI779" i="38"/>
  <c r="EH779" i="38"/>
  <c r="EM788" i="38"/>
  <c r="DN788" i="38"/>
  <c r="EX788" i="38"/>
  <c r="DY788" i="38"/>
  <c r="DM788" i="38"/>
  <c r="EL788" i="38"/>
  <c r="FD788" i="38"/>
  <c r="EE788" i="38"/>
  <c r="EG788" i="38"/>
  <c r="DH788" i="38"/>
  <c r="BF788" i="38"/>
  <c r="ER788" i="38"/>
  <c r="DS788" i="38"/>
  <c r="ET799" i="38"/>
  <c r="DU799" i="38"/>
  <c r="EL799" i="38"/>
  <c r="DM799" i="38"/>
  <c r="FC799" i="38"/>
  <c r="ED799" i="38"/>
  <c r="ER799" i="38"/>
  <c r="DS799" i="38"/>
  <c r="EM799" i="38"/>
  <c r="DN799" i="38"/>
  <c r="FA799" i="38"/>
  <c r="EB799" i="38"/>
  <c r="EY799" i="38"/>
  <c r="DZ799" i="38"/>
  <c r="FE799" i="38"/>
  <c r="EF799" i="38"/>
  <c r="EO789" i="38"/>
  <c r="DP789" i="38"/>
  <c r="FC789" i="38"/>
  <c r="ED789" i="38"/>
  <c r="EZ789" i="38"/>
  <c r="EA789" i="38"/>
  <c r="EQ789" i="38"/>
  <c r="DR789" i="38"/>
  <c r="EH789" i="38"/>
  <c r="DI789" i="38"/>
  <c r="EV789" i="38"/>
  <c r="DW789" i="38"/>
  <c r="ET789" i="38"/>
  <c r="DU789" i="38"/>
  <c r="EJ789" i="38"/>
  <c r="DK789" i="38"/>
  <c r="EN775" i="38"/>
  <c r="DO775" i="38"/>
  <c r="EC775" i="38"/>
  <c r="FB775" i="38"/>
  <c r="EY775" i="38"/>
  <c r="DZ775" i="38"/>
  <c r="EP775" i="38"/>
  <c r="DQ775" i="38"/>
  <c r="EG775" i="38"/>
  <c r="BF775" i="38"/>
  <c r="DH775" i="38"/>
  <c r="EU775" i="38"/>
  <c r="DV775" i="38"/>
  <c r="EV775" i="38"/>
  <c r="DW775" i="38"/>
  <c r="EI775" i="38"/>
  <c r="DJ775" i="38"/>
  <c r="EO395" i="38"/>
  <c r="DP395" i="38"/>
  <c r="FC395" i="38"/>
  <c r="ED395" i="38"/>
  <c r="EZ395" i="38"/>
  <c r="EA395" i="38"/>
  <c r="EQ395" i="38"/>
  <c r="DR395" i="38"/>
  <c r="EY395" i="38"/>
  <c r="DZ395" i="38"/>
  <c r="FB395" i="38"/>
  <c r="EC395" i="38"/>
  <c r="EP395" i="38"/>
  <c r="DQ395" i="38"/>
  <c r="ER804" i="38"/>
  <c r="DS804" i="38"/>
  <c r="FB804" i="38"/>
  <c r="EC804" i="38"/>
  <c r="EU804" i="38"/>
  <c r="DV804" i="38"/>
  <c r="EP804" i="38"/>
  <c r="DQ804" i="38"/>
  <c r="EJ804" i="38"/>
  <c r="DK804" i="38"/>
  <c r="DU804" i="38"/>
  <c r="ET804" i="38"/>
  <c r="FC804" i="38"/>
  <c r="ED804" i="38"/>
  <c r="DI804" i="38"/>
  <c r="EH804" i="38"/>
  <c r="EI399" i="38"/>
  <c r="DJ399" i="38"/>
  <c r="EW399" i="38"/>
  <c r="DX399" i="38"/>
  <c r="EU399" i="38"/>
  <c r="DV399" i="38"/>
  <c r="EL399" i="38"/>
  <c r="DM399" i="38"/>
  <c r="ES399" i="38"/>
  <c r="DT399" i="38"/>
  <c r="EY399" i="38"/>
  <c r="DZ399" i="38"/>
  <c r="EH399" i="38"/>
  <c r="DI399" i="38"/>
  <c r="EX611" i="38"/>
  <c r="DY611" i="38"/>
  <c r="EO611" i="38"/>
  <c r="DP611" i="38"/>
  <c r="EJ611" i="38"/>
  <c r="DK611" i="38"/>
  <c r="EZ611" i="38"/>
  <c r="EA611" i="38"/>
  <c r="DI611" i="38"/>
  <c r="EH611" i="38"/>
  <c r="ER611" i="38"/>
  <c r="DS611" i="38"/>
  <c r="EM403" i="38"/>
  <c r="DN403" i="38"/>
  <c r="FE403" i="38"/>
  <c r="EF403" i="38"/>
  <c r="ES403" i="38"/>
  <c r="DT403" i="38"/>
  <c r="EK403" i="38"/>
  <c r="DL403" i="38"/>
  <c r="EW403" i="38"/>
  <c r="DX403" i="38"/>
  <c r="EU403" i="38"/>
  <c r="DV403" i="38"/>
  <c r="FA403" i="38"/>
  <c r="EB403" i="38"/>
  <c r="EZ818" i="38"/>
  <c r="EA818" i="38"/>
  <c r="EM818" i="38"/>
  <c r="DN818" i="38"/>
  <c r="EK818" i="38"/>
  <c r="DL818" i="38"/>
  <c r="FA818" i="38"/>
  <c r="EB818" i="38"/>
  <c r="EI818" i="38"/>
  <c r="DJ818" i="38"/>
  <c r="EN818" i="38"/>
  <c r="DO818" i="38"/>
  <c r="EP809" i="38"/>
  <c r="DQ809" i="38"/>
  <c r="EV809" i="38"/>
  <c r="DW809" i="38"/>
  <c r="FA809" i="38"/>
  <c r="EB809" i="38"/>
  <c r="ET809" i="38"/>
  <c r="DU809" i="38"/>
  <c r="EO809" i="38"/>
  <c r="DP809" i="38"/>
  <c r="EJ809" i="38"/>
  <c r="DK809" i="38"/>
  <c r="FC809" i="38"/>
  <c r="ED809" i="38"/>
  <c r="EJ787" i="38"/>
  <c r="DK787" i="38"/>
  <c r="EU787" i="38"/>
  <c r="DV787" i="38"/>
  <c r="EI787" i="38"/>
  <c r="DJ787" i="38"/>
  <c r="EW787" i="38"/>
  <c r="DX787" i="38"/>
  <c r="FB787" i="38"/>
  <c r="EC787" i="38"/>
  <c r="EK787" i="38"/>
  <c r="DL787" i="38"/>
  <c r="EO774" i="38"/>
  <c r="DP774" i="38"/>
  <c r="ET774" i="38"/>
  <c r="DU774" i="38"/>
  <c r="FD774" i="38"/>
  <c r="EE774" i="38"/>
  <c r="FE774" i="38"/>
  <c r="EF774" i="38"/>
  <c r="EG774" i="38"/>
  <c r="BF774" i="38"/>
  <c r="DH774" i="38"/>
  <c r="EO796" i="38"/>
  <c r="DP796" i="38"/>
  <c r="EI796" i="38"/>
  <c r="DJ796" i="38"/>
  <c r="EM796" i="38"/>
  <c r="DN796" i="38"/>
  <c r="EY796" i="38"/>
  <c r="DZ796" i="38"/>
  <c r="EX796" i="38"/>
  <c r="DY796" i="38"/>
  <c r="ES796" i="38"/>
  <c r="DT796" i="38"/>
  <c r="EN796" i="38"/>
  <c r="DO796" i="38"/>
  <c r="EW783" i="38"/>
  <c r="DX783" i="38"/>
  <c r="EY783" i="38"/>
  <c r="DZ783" i="38"/>
  <c r="EO783" i="38"/>
  <c r="DP783" i="38"/>
  <c r="FC783" i="38"/>
  <c r="ED783" i="38"/>
  <c r="EK783" i="38"/>
  <c r="DL783" i="38"/>
  <c r="FB783" i="38"/>
  <c r="EC783" i="38"/>
  <c r="EJ777" i="38"/>
  <c r="DK777" i="38"/>
  <c r="EM777" i="38"/>
  <c r="DN777" i="38"/>
  <c r="EH777" i="38"/>
  <c r="DI777" i="38"/>
  <c r="EO777" i="38"/>
  <c r="DP777" i="38"/>
  <c r="EY777" i="38"/>
  <c r="DZ777" i="38"/>
  <c r="EZ777" i="38"/>
  <c r="EA777" i="38"/>
  <c r="EI777" i="38"/>
  <c r="DJ777" i="38"/>
  <c r="ET780" i="38"/>
  <c r="DU780" i="38"/>
  <c r="EH780" i="38"/>
  <c r="DI780" i="38"/>
  <c r="EZ780" i="38"/>
  <c r="EA780" i="38"/>
  <c r="EW780" i="38"/>
  <c r="DX780" i="38"/>
  <c r="EN780" i="38"/>
  <c r="DO780" i="38"/>
  <c r="FE780" i="38"/>
  <c r="EF780" i="38"/>
  <c r="EY780" i="38"/>
  <c r="DZ780" i="38"/>
  <c r="EX808" i="38"/>
  <c r="DY808" i="38"/>
  <c r="FD808" i="38"/>
  <c r="EE808" i="38"/>
  <c r="ER808" i="38"/>
  <c r="DS808" i="38"/>
  <c r="ET808" i="38"/>
  <c r="DU808" i="38"/>
  <c r="EM808" i="38"/>
  <c r="DN808" i="38"/>
  <c r="FA808" i="38"/>
  <c r="EB808" i="38"/>
  <c r="FB808" i="38"/>
  <c r="EC808" i="38"/>
  <c r="EO808" i="38"/>
  <c r="DP808" i="38"/>
  <c r="EK413" i="38"/>
  <c r="DL413" i="38"/>
  <c r="EM413" i="38"/>
  <c r="DN413" i="38"/>
  <c r="ET413" i="38"/>
  <c r="DU413" i="38"/>
  <c r="EI413" i="38"/>
  <c r="DJ413" i="38"/>
  <c r="ES413" i="38"/>
  <c r="DT413" i="38"/>
  <c r="FD413" i="38"/>
  <c r="EE413" i="38"/>
  <c r="EY412" i="38"/>
  <c r="DZ412" i="38"/>
  <c r="EH412" i="38"/>
  <c r="DI412" i="38"/>
  <c r="EW412" i="38"/>
  <c r="DX412" i="38"/>
  <c r="EK412" i="38"/>
  <c r="DL412" i="38"/>
  <c r="EQ412" i="38"/>
  <c r="DR412" i="38"/>
  <c r="EZ412" i="38"/>
  <c r="EA412" i="38"/>
  <c r="EG782" i="38"/>
  <c r="DH782" i="38"/>
  <c r="BF782" i="38"/>
  <c r="EU782" i="38"/>
  <c r="DV782" i="38"/>
  <c r="EV782" i="38"/>
  <c r="DW782" i="38"/>
  <c r="EI782" i="38"/>
  <c r="DJ782" i="38"/>
  <c r="EN782" i="38"/>
  <c r="DO782" i="38"/>
  <c r="ET782" i="38"/>
  <c r="DU782" i="38"/>
  <c r="DI782" i="38"/>
  <c r="EH782" i="38"/>
  <c r="EQ819" i="38"/>
  <c r="DR819" i="38"/>
  <c r="FE819" i="38"/>
  <c r="EF819" i="38"/>
  <c r="FB819" i="38"/>
  <c r="EC819" i="38"/>
  <c r="ES819" i="38"/>
  <c r="DT819" i="38"/>
  <c r="EI819" i="38"/>
  <c r="DJ819" i="38"/>
  <c r="EW819" i="38"/>
  <c r="DX819" i="38"/>
  <c r="EX819" i="38"/>
  <c r="DY819" i="38"/>
  <c r="EK819" i="38"/>
  <c r="DL819" i="38"/>
  <c r="FB394" i="38"/>
  <c r="EC394" i="38"/>
  <c r="EZ394" i="38"/>
  <c r="EA394" i="38"/>
  <c r="EP394" i="38"/>
  <c r="DQ394" i="38"/>
  <c r="FE394" i="38"/>
  <c r="EF394" i="38"/>
  <c r="ES394" i="38"/>
  <c r="DT394" i="38"/>
  <c r="EP407" i="38"/>
  <c r="DQ407" i="38"/>
  <c r="FA407" i="38"/>
  <c r="EB407" i="38"/>
  <c r="EV407" i="38"/>
  <c r="DW407" i="38"/>
  <c r="EG407" i="38"/>
  <c r="BF407" i="38"/>
  <c r="DH407" i="38"/>
  <c r="EJ407" i="38"/>
  <c r="DK407" i="38"/>
  <c r="FE407" i="38"/>
  <c r="EF407" i="38"/>
  <c r="EU407" i="38"/>
  <c r="DV407" i="38"/>
  <c r="EO803" i="38"/>
  <c r="DP803" i="38"/>
  <c r="EI803" i="38"/>
  <c r="DJ803" i="38"/>
  <c r="FD803" i="38"/>
  <c r="EE803" i="38"/>
  <c r="EP803" i="38"/>
  <c r="DQ803" i="38"/>
  <c r="EJ803" i="38"/>
  <c r="DK803" i="38"/>
  <c r="EX803" i="38"/>
  <c r="DY803" i="38"/>
  <c r="EZ803" i="38"/>
  <c r="EA803" i="38"/>
  <c r="FB803" i="38"/>
  <c r="EC803" i="38"/>
  <c r="EE357" i="38"/>
  <c r="FD357" i="38"/>
  <c r="EF357" i="38"/>
  <c r="FE357" i="38"/>
  <c r="DS357" i="38"/>
  <c r="ER357" i="38"/>
  <c r="DI357" i="38"/>
  <c r="EH357" i="38"/>
  <c r="EJ357" i="38"/>
  <c r="DK357" i="38"/>
  <c r="DJ357" i="38"/>
  <c r="EI357" i="38"/>
  <c r="DW354" i="38"/>
  <c r="EV354" i="38"/>
  <c r="EF354" i="38"/>
  <c r="FE354" i="38"/>
  <c r="DS354" i="38"/>
  <c r="ER354" i="38"/>
  <c r="EA354" i="38"/>
  <c r="EZ354" i="38"/>
  <c r="DP354" i="38"/>
  <c r="EO354" i="38"/>
  <c r="DK377" i="38"/>
  <c r="EJ377" i="38"/>
  <c r="EU377" i="38"/>
  <c r="DV377" i="38"/>
  <c r="EP377" i="38"/>
  <c r="DQ377" i="38"/>
  <c r="FE377" i="38"/>
  <c r="EF377" i="38"/>
  <c r="DM377" i="38"/>
  <c r="EL377" i="38"/>
  <c r="DT377" i="38"/>
  <c r="ES377" i="38"/>
  <c r="DO377" i="38"/>
  <c r="EN377" i="38"/>
  <c r="EH368" i="38"/>
  <c r="DI368" i="38"/>
  <c r="DH368" i="38"/>
  <c r="BF368" i="38"/>
  <c r="EG368" i="38"/>
  <c r="FE368" i="38"/>
  <c r="EF368" i="38"/>
  <c r="EN368" i="38"/>
  <c r="DO368" i="38"/>
  <c r="EJ368" i="38"/>
  <c r="DK368" i="38"/>
  <c r="EL368" i="38"/>
  <c r="DM368" i="38"/>
  <c r="EI360" i="38"/>
  <c r="DJ360" i="38"/>
  <c r="EU360" i="38"/>
  <c r="DV360" i="38"/>
  <c r="EW360" i="38"/>
  <c r="DX360" i="38"/>
  <c r="DM360" i="38"/>
  <c r="EL360" i="38"/>
  <c r="ES360" i="38"/>
  <c r="DT360" i="38"/>
  <c r="DU360" i="38"/>
  <c r="ET360" i="38"/>
  <c r="EE360" i="38"/>
  <c r="FD360" i="38"/>
  <c r="EX364" i="38"/>
  <c r="DY364" i="38"/>
  <c r="EG364" i="38"/>
  <c r="DH364" i="38"/>
  <c r="BF364" i="38"/>
  <c r="ER364" i="38"/>
  <c r="DS364" i="38"/>
  <c r="DP364" i="38"/>
  <c r="EO364" i="38"/>
  <c r="EN364" i="38"/>
  <c r="DO364" i="38"/>
  <c r="DY367" i="38"/>
  <c r="EX367" i="38"/>
  <c r="FE367" i="38"/>
  <c r="EF367" i="38"/>
  <c r="EM367" i="38"/>
  <c r="DN367" i="38"/>
  <c r="DU367" i="38"/>
  <c r="ET367" i="38"/>
  <c r="EI367" i="38"/>
  <c r="DJ367" i="38"/>
  <c r="DH367" i="38"/>
  <c r="EG367" i="38"/>
  <c r="BF367" i="38"/>
  <c r="EK367" i="38"/>
  <c r="DL367" i="38"/>
  <c r="DP367" i="38"/>
  <c r="EO367" i="38"/>
  <c r="EP381" i="38"/>
  <c r="DQ381" i="38"/>
  <c r="DS381" i="38"/>
  <c r="ER381" i="38"/>
  <c r="DR381" i="38"/>
  <c r="EQ381" i="38"/>
  <c r="DZ381" i="38"/>
  <c r="EY381" i="38"/>
  <c r="DI381" i="38"/>
  <c r="EH381" i="38"/>
  <c r="DT381" i="38"/>
  <c r="ES381" i="38"/>
  <c r="ET381" i="38"/>
  <c r="DU381" i="38"/>
  <c r="DZ386" i="38"/>
  <c r="EY386" i="38"/>
  <c r="EE386" i="38"/>
  <c r="FD386" i="38"/>
  <c r="DU386" i="38"/>
  <c r="ET386" i="38"/>
  <c r="EV386" i="38"/>
  <c r="DW386" i="38"/>
  <c r="EN386" i="38"/>
  <c r="DO386" i="38"/>
  <c r="DH386" i="38"/>
  <c r="EG386" i="38"/>
  <c r="BF386" i="38"/>
  <c r="DN386" i="38"/>
  <c r="EM386" i="38"/>
  <c r="EI386" i="38"/>
  <c r="DJ386" i="38"/>
  <c r="DY386" i="38"/>
  <c r="EX386" i="38"/>
  <c r="EI378" i="38"/>
  <c r="DJ378" i="38"/>
  <c r="DO378" i="38"/>
  <c r="EN378" i="38"/>
  <c r="DZ378" i="38"/>
  <c r="EY378" i="38"/>
  <c r="EB378" i="38"/>
  <c r="FA378" i="38"/>
  <c r="DV378" i="38"/>
  <c r="EU378" i="38"/>
  <c r="DR378" i="38"/>
  <c r="EQ378" i="38"/>
  <c r="DP378" i="38"/>
  <c r="EO378" i="38"/>
  <c r="FA393" i="38"/>
  <c r="EB393" i="38"/>
  <c r="BF393" i="38"/>
  <c r="DH393" i="38"/>
  <c r="EG393" i="38"/>
  <c r="DQ393" i="38"/>
  <c r="EP393" i="38"/>
  <c r="DN393" i="38"/>
  <c r="EM393" i="38"/>
  <c r="DJ365" i="38"/>
  <c r="EI365" i="38"/>
  <c r="DU365" i="38"/>
  <c r="ET365" i="38"/>
  <c r="FB365" i="38"/>
  <c r="EC365" i="38"/>
  <c r="DS365" i="38"/>
  <c r="ER365" i="38"/>
  <c r="DL365" i="38"/>
  <c r="EK365" i="38"/>
  <c r="FA419" i="38"/>
  <c r="EB419" i="38"/>
  <c r="EI419" i="38"/>
  <c r="DJ419" i="38"/>
  <c r="FC419" i="38"/>
  <c r="ED419" i="38"/>
  <c r="EV419" i="38"/>
  <c r="DW419" i="38"/>
  <c r="EK419" i="38"/>
  <c r="DL419" i="38"/>
  <c r="EH419" i="38"/>
  <c r="DI419" i="38"/>
  <c r="FB419" i="38"/>
  <c r="EC419" i="38"/>
  <c r="EH793" i="38"/>
  <c r="DI793" i="38"/>
  <c r="EW793" i="38"/>
  <c r="DX793" i="38"/>
  <c r="EK793" i="38"/>
  <c r="DL793" i="38"/>
  <c r="EY793" i="38"/>
  <c r="DZ793" i="38"/>
  <c r="EN793" i="38"/>
  <c r="DO793" i="38"/>
  <c r="EM793" i="38"/>
  <c r="DN793" i="38"/>
  <c r="EW800" i="38"/>
  <c r="DX800" i="38"/>
  <c r="DI800" i="38"/>
  <c r="EH800" i="38"/>
  <c r="EG800" i="38"/>
  <c r="DH800" i="38"/>
  <c r="BF800" i="38"/>
  <c r="EP800" i="38"/>
  <c r="DQ800" i="38"/>
  <c r="FC800" i="38"/>
  <c r="ED800" i="38"/>
  <c r="EQ800" i="38"/>
  <c r="DR800" i="38"/>
  <c r="FE800" i="38"/>
  <c r="EF800" i="38"/>
  <c r="EH798" i="38"/>
  <c r="DI798" i="38"/>
  <c r="FA798" i="38"/>
  <c r="EB798" i="38"/>
  <c r="EN798" i="38"/>
  <c r="DO798" i="38"/>
  <c r="EY798" i="38"/>
  <c r="DZ798" i="38"/>
  <c r="EM798" i="38"/>
  <c r="DN798" i="38"/>
  <c r="EZ798" i="38"/>
  <c r="EA798" i="38"/>
  <c r="EU411" i="38"/>
  <c r="DV411" i="38"/>
  <c r="EJ411" i="38"/>
  <c r="DK411" i="38"/>
  <c r="EZ411" i="38"/>
  <c r="EA411" i="38"/>
  <c r="EI411" i="38"/>
  <c r="DJ411" i="38"/>
  <c r="EV411" i="38"/>
  <c r="DW411" i="38"/>
  <c r="EN408" i="38"/>
  <c r="DO408" i="38"/>
  <c r="EI408" i="38"/>
  <c r="DJ408" i="38"/>
  <c r="EV408" i="38"/>
  <c r="DW408" i="38"/>
  <c r="ET408" i="38"/>
  <c r="DU408" i="38"/>
  <c r="EH408" i="38"/>
  <c r="DI408" i="38"/>
  <c r="EW408" i="38"/>
  <c r="DX408" i="38"/>
  <c r="EU810" i="38"/>
  <c r="DV810" i="38"/>
  <c r="EN810" i="38"/>
  <c r="DO810" i="38"/>
  <c r="EV810" i="38"/>
  <c r="DW810" i="38"/>
  <c r="EJ810" i="38"/>
  <c r="DK810" i="38"/>
  <c r="FC795" i="38"/>
  <c r="ED795" i="38"/>
  <c r="EM795" i="38"/>
  <c r="DN795" i="38"/>
  <c r="EO795" i="38"/>
  <c r="DP795" i="38"/>
  <c r="FA795" i="38"/>
  <c r="EB795" i="38"/>
  <c r="EX795" i="38"/>
  <c r="DY795" i="38"/>
  <c r="FE795" i="38"/>
  <c r="EF795" i="38"/>
  <c r="ES795" i="38"/>
  <c r="DT795" i="38"/>
  <c r="FB396" i="38"/>
  <c r="EC396" i="38"/>
  <c r="ER396" i="38"/>
  <c r="DS396" i="38"/>
  <c r="FA396" i="38"/>
  <c r="EB396" i="38"/>
  <c r="EL396" i="38"/>
  <c r="DM396" i="38"/>
  <c r="EJ396" i="38"/>
  <c r="DK396" i="38"/>
  <c r="EU396" i="38"/>
  <c r="DV396" i="38"/>
  <c r="EJ417" i="38"/>
  <c r="DK417" i="38"/>
  <c r="FA417" i="38"/>
  <c r="EB417" i="38"/>
  <c r="EL417" i="38"/>
  <c r="DM417" i="38"/>
  <c r="EW417" i="38"/>
  <c r="DX417" i="38"/>
  <c r="ET417" i="38"/>
  <c r="DU417" i="38"/>
  <c r="EN417" i="38"/>
  <c r="DO417" i="38"/>
  <c r="EG418" i="38"/>
  <c r="DH418" i="38"/>
  <c r="BF418" i="38"/>
  <c r="EV418" i="38"/>
  <c r="DW418" i="38"/>
  <c r="EJ418" i="38"/>
  <c r="DK418" i="38"/>
  <c r="ET418" i="38"/>
  <c r="DU418" i="38"/>
  <c r="EY418" i="38"/>
  <c r="DZ418" i="38"/>
  <c r="EH418" i="38"/>
  <c r="DI418" i="38"/>
  <c r="ES802" i="38"/>
  <c r="DT802" i="38"/>
  <c r="EZ802" i="38"/>
  <c r="EA802" i="38"/>
  <c r="DW802" i="38"/>
  <c r="EV802" i="38"/>
  <c r="EJ802" i="38"/>
  <c r="DK802" i="38"/>
  <c r="EI802" i="38"/>
  <c r="DJ802" i="38"/>
  <c r="FB802" i="38"/>
  <c r="EC802" i="38"/>
  <c r="ER814" i="38"/>
  <c r="DS814" i="38"/>
  <c r="ES814" i="38"/>
  <c r="DT814" i="38"/>
  <c r="EL814" i="38"/>
  <c r="DM814" i="38"/>
  <c r="EZ814" i="38"/>
  <c r="EA814" i="38"/>
  <c r="EO814" i="38"/>
  <c r="DP814" i="38"/>
  <c r="FB814" i="38"/>
  <c r="EC814" i="38"/>
  <c r="FE812" i="38"/>
  <c r="EF812" i="38"/>
  <c r="ES812" i="38"/>
  <c r="DT812" i="38"/>
  <c r="DX812" i="38"/>
  <c r="EW812" i="38"/>
  <c r="EK812" i="38"/>
  <c r="DL812" i="38"/>
  <c r="EY812" i="38"/>
  <c r="DZ812" i="38"/>
  <c r="FA409" i="38"/>
  <c r="EB409" i="38"/>
  <c r="EY409" i="38"/>
  <c r="DZ409" i="38"/>
  <c r="EJ409" i="38"/>
  <c r="DK409" i="38"/>
  <c r="EM409" i="38"/>
  <c r="DN409" i="38"/>
  <c r="EQ409" i="38"/>
  <c r="DR409" i="38"/>
  <c r="FE409" i="38"/>
  <c r="EF409" i="38"/>
  <c r="FA414" i="38"/>
  <c r="EB414" i="38"/>
  <c r="EZ414" i="38"/>
  <c r="EA414" i="38"/>
  <c r="EV414" i="38"/>
  <c r="DW414" i="38"/>
  <c r="EP414" i="38"/>
  <c r="DQ414" i="38"/>
  <c r="FC414" i="38"/>
  <c r="ED414" i="38"/>
  <c r="ES414" i="38"/>
  <c r="DT414" i="38"/>
  <c r="DX356" i="38"/>
  <c r="EW356" i="38"/>
  <c r="ER356" i="38"/>
  <c r="DS356" i="38"/>
  <c r="FC356" i="38"/>
  <c r="ED356" i="38"/>
  <c r="EJ356" i="38"/>
  <c r="DK356" i="38"/>
  <c r="DO356" i="38"/>
  <c r="EN356" i="38"/>
  <c r="DM356" i="38"/>
  <c r="EL356" i="38"/>
  <c r="DW356" i="38"/>
  <c r="EV356" i="38"/>
  <c r="DJ372" i="38"/>
  <c r="EI372" i="38"/>
  <c r="EB372" i="38"/>
  <c r="FA372" i="38"/>
  <c r="EL372" i="38"/>
  <c r="DM372" i="38"/>
  <c r="DW372" i="38"/>
  <c r="EV372" i="38"/>
  <c r="ER372" i="38"/>
  <c r="DS372" i="38"/>
  <c r="EG372" i="38"/>
  <c r="BF372" i="38"/>
  <c r="DH372" i="38"/>
  <c r="ET372" i="38"/>
  <c r="DU372" i="38"/>
  <c r="DX372" i="38"/>
  <c r="EW372" i="38"/>
  <c r="EF376" i="38"/>
  <c r="FE376" i="38"/>
  <c r="EX376" i="38"/>
  <c r="DY376" i="38"/>
  <c r="EG376" i="38"/>
  <c r="BF376" i="38"/>
  <c r="DH376" i="38"/>
  <c r="DI376" i="38"/>
  <c r="EH376" i="38"/>
  <c r="EK376" i="38"/>
  <c r="DL376" i="38"/>
  <c r="EV376" i="38"/>
  <c r="DW376" i="38"/>
  <c r="ED385" i="38"/>
  <c r="FC385" i="38"/>
  <c r="EB385" i="38"/>
  <c r="FA385" i="38"/>
  <c r="EF385" i="38"/>
  <c r="FE385" i="38"/>
  <c r="EY385" i="38"/>
  <c r="DZ385" i="38"/>
  <c r="DX383" i="38"/>
  <c r="EW383" i="38"/>
  <c r="EE383" i="38"/>
  <c r="FD383" i="38"/>
  <c r="DT383" i="38"/>
  <c r="ES383" i="38"/>
  <c r="EV383" i="38"/>
  <c r="DW383" i="38"/>
  <c r="ED383" i="38"/>
  <c r="FC383" i="38"/>
  <c r="DU383" i="38"/>
  <c r="ET383" i="38"/>
  <c r="DH383" i="38"/>
  <c r="BF383" i="38"/>
  <c r="EG383" i="38"/>
  <c r="EN383" i="38"/>
  <c r="DO383" i="38"/>
  <c r="EF363" i="38"/>
  <c r="FE363" i="38"/>
  <c r="DL363" i="38"/>
  <c r="EK363" i="38"/>
  <c r="DY363" i="38"/>
  <c r="EX363" i="38"/>
  <c r="EU363" i="38"/>
  <c r="DV363" i="38"/>
  <c r="DW363" i="38"/>
  <c r="EV363" i="38"/>
  <c r="EQ363" i="38"/>
  <c r="DR363" i="38"/>
  <c r="EZ363" i="38"/>
  <c r="EA363" i="38"/>
  <c r="FD369" i="38"/>
  <c r="EE369" i="38"/>
  <c r="EQ369" i="38"/>
  <c r="DR369" i="38"/>
  <c r="EU369" i="38"/>
  <c r="DV369" i="38"/>
  <c r="ET369" i="38"/>
  <c r="DU369" i="38"/>
  <c r="EI369" i="38"/>
  <c r="DJ369" i="38"/>
  <c r="DK369" i="38"/>
  <c r="EJ369" i="38"/>
  <c r="FA374" i="38"/>
  <c r="EB374" i="38"/>
  <c r="DZ374" i="38"/>
  <c r="EY374" i="38"/>
  <c r="DW374" i="38"/>
  <c r="EV374" i="38"/>
  <c r="EK374" i="38"/>
  <c r="DL374" i="38"/>
  <c r="DT374" i="38"/>
  <c r="ES374" i="38"/>
  <c r="EO374" i="38"/>
  <c r="DP374" i="38"/>
  <c r="EI811" i="38"/>
  <c r="DJ811" i="38"/>
  <c r="EU811" i="38"/>
  <c r="DV811" i="38"/>
  <c r="EO811" i="38"/>
  <c r="DP811" i="38"/>
  <c r="FA811" i="38"/>
  <c r="EB811" i="38"/>
  <c r="EH811" i="38"/>
  <c r="DI811" i="38"/>
  <c r="ER811" i="38"/>
  <c r="DS811" i="38"/>
  <c r="EU405" i="38"/>
  <c r="DV405" i="38"/>
  <c r="EM405" i="38"/>
  <c r="DN405" i="38"/>
  <c r="EJ405" i="38"/>
  <c r="DK405" i="38"/>
  <c r="EQ405" i="38"/>
  <c r="DR405" i="38"/>
  <c r="FC405" i="38"/>
  <c r="ED405" i="38"/>
  <c r="EH405" i="38"/>
  <c r="DI405" i="38"/>
  <c r="EI405" i="38"/>
  <c r="DJ405" i="38"/>
  <c r="EW405" i="38"/>
  <c r="DX405" i="38"/>
  <c r="EG612" i="38"/>
  <c r="DH612" i="38"/>
  <c r="BF612" i="38"/>
  <c r="EU612" i="38"/>
  <c r="DV612" i="38"/>
  <c r="EZ612" i="38"/>
  <c r="EA612" i="38"/>
  <c r="EI612" i="38"/>
  <c r="DJ612" i="38"/>
  <c r="EV612" i="38"/>
  <c r="DW612" i="38"/>
  <c r="ET612" i="38"/>
  <c r="DU612" i="38"/>
  <c r="DI612" i="38"/>
  <c r="EH612" i="38"/>
  <c r="EP781" i="38"/>
  <c r="DQ781" i="38"/>
  <c r="DY781" i="38"/>
  <c r="EX781" i="38"/>
  <c r="EK781" i="38"/>
  <c r="DL781" i="38"/>
  <c r="FB781" i="38"/>
  <c r="EC781" i="38"/>
  <c r="EJ781" i="38"/>
  <c r="DK781" i="38"/>
  <c r="EU781" i="38"/>
  <c r="DV781" i="38"/>
  <c r="EX801" i="38"/>
  <c r="DY801" i="38"/>
  <c r="EK801" i="38"/>
  <c r="DL801" i="38"/>
  <c r="EN801" i="38"/>
  <c r="DO801" i="38"/>
  <c r="EZ801" i="38"/>
  <c r="EA801" i="38"/>
  <c r="EL801" i="38"/>
  <c r="DM801" i="38"/>
  <c r="EP801" i="38"/>
  <c r="DQ801" i="38"/>
  <c r="FE402" i="38"/>
  <c r="EF402" i="38"/>
  <c r="EG402" i="38"/>
  <c r="DH402" i="38"/>
  <c r="BF402" i="38"/>
  <c r="EJ402" i="38"/>
  <c r="DK402" i="38"/>
  <c r="EX402" i="38"/>
  <c r="DY402" i="38"/>
  <c r="FD402" i="38"/>
  <c r="EE402" i="38"/>
  <c r="EZ402" i="38"/>
  <c r="EA402" i="38"/>
  <c r="EK402" i="38"/>
  <c r="DL402" i="38"/>
  <c r="EH400" i="38"/>
  <c r="DI400" i="38"/>
  <c r="EZ400" i="38"/>
  <c r="EA400" i="38"/>
  <c r="EW400" i="38"/>
  <c r="DX400" i="38"/>
  <c r="EN400" i="38"/>
  <c r="DO400" i="38"/>
  <c r="FE400" i="38"/>
  <c r="EF400" i="38"/>
  <c r="EY400" i="38"/>
  <c r="DZ400" i="38"/>
  <c r="ES400" i="38"/>
  <c r="DT400" i="38"/>
  <c r="FC400" i="38"/>
  <c r="ED400" i="38"/>
  <c r="EO404" i="38"/>
  <c r="DP404" i="38"/>
  <c r="FD404" i="38"/>
  <c r="EE404" i="38"/>
  <c r="ER404" i="38"/>
  <c r="DS404" i="38"/>
  <c r="FB404" i="38"/>
  <c r="EC404" i="38"/>
  <c r="EY404" i="38"/>
  <c r="DZ404" i="38"/>
  <c r="EP404" i="38"/>
  <c r="DQ404" i="38"/>
  <c r="EZ778" i="38"/>
  <c r="EA778" i="38"/>
  <c r="EG778" i="38"/>
  <c r="DH778" i="38"/>
  <c r="BF778" i="38"/>
  <c r="EV778" i="38"/>
  <c r="DW778" i="38"/>
  <c r="EY778" i="38"/>
  <c r="DZ778" i="38"/>
  <c r="ET778" i="38"/>
  <c r="DU778" i="38"/>
  <c r="ES778" i="38"/>
  <c r="DT778" i="38"/>
  <c r="EU778" i="38"/>
  <c r="DV778" i="38"/>
  <c r="EQ410" i="38"/>
  <c r="DR410" i="38"/>
  <c r="EZ410" i="38"/>
  <c r="EA410" i="38"/>
  <c r="EP410" i="38"/>
  <c r="DQ410" i="38"/>
  <c r="ET410" i="38"/>
  <c r="DU410" i="38"/>
  <c r="EW792" i="38"/>
  <c r="DX792" i="38"/>
  <c r="EG792" i="38"/>
  <c r="DH792" i="38"/>
  <c r="BF792" i="38"/>
  <c r="DY792" i="38"/>
  <c r="EX792" i="38"/>
  <c r="FD792" i="38"/>
  <c r="EE792" i="38"/>
  <c r="EI792" i="38"/>
  <c r="DJ792" i="38"/>
  <c r="ET792" i="38"/>
  <c r="DU792" i="38"/>
  <c r="EU398" i="38"/>
  <c r="DV398" i="38"/>
  <c r="EH398" i="38"/>
  <c r="DI398" i="38"/>
  <c r="FD398" i="38"/>
  <c r="EE398" i="38"/>
  <c r="FA398" i="38"/>
  <c r="EB398" i="38"/>
  <c r="EK398" i="38"/>
  <c r="DL398" i="38"/>
  <c r="EY398" i="38"/>
  <c r="DZ398" i="38"/>
  <c r="DN776" i="38"/>
  <c r="EM776" i="38"/>
  <c r="FA776" i="38"/>
  <c r="EB776" i="38"/>
  <c r="DI776" i="38"/>
  <c r="EH776" i="38"/>
  <c r="EO776" i="38"/>
  <c r="DP776" i="38"/>
  <c r="EP776" i="38"/>
  <c r="DQ776" i="38"/>
  <c r="FD776" i="38"/>
  <c r="EE776" i="38"/>
  <c r="ER776" i="38"/>
  <c r="DS776" i="38"/>
  <c r="EJ813" i="38"/>
  <c r="DK813" i="38"/>
  <c r="EQ813" i="38"/>
  <c r="DR813" i="38"/>
  <c r="DI813" i="38"/>
  <c r="EH813" i="38"/>
  <c r="EG813" i="38"/>
  <c r="DH813" i="38"/>
  <c r="BF813" i="38"/>
  <c r="EU813" i="38"/>
  <c r="DV813" i="38"/>
  <c r="EY813" i="38"/>
  <c r="DZ813" i="38"/>
  <c r="EL421" i="38"/>
  <c r="DM421" i="38"/>
  <c r="FC421" i="38"/>
  <c r="ED421" i="38"/>
  <c r="EN421" i="38"/>
  <c r="DO421" i="38"/>
  <c r="EG421" i="38"/>
  <c r="DH421" i="38"/>
  <c r="BF421" i="38"/>
  <c r="EU421" i="38"/>
  <c r="DV421" i="38"/>
  <c r="EP421" i="38"/>
  <c r="DQ421" i="38"/>
  <c r="EM421" i="38"/>
  <c r="DN421" i="38"/>
  <c r="EW821" i="38"/>
  <c r="DX821" i="38"/>
  <c r="EL821" i="38"/>
  <c r="DM821" i="38"/>
  <c r="DZ821" i="38"/>
  <c r="EY821" i="38"/>
  <c r="FD821" i="38"/>
  <c r="EE821" i="38"/>
  <c r="EM821" i="38"/>
  <c r="DN821" i="38"/>
  <c r="EK821" i="38"/>
  <c r="DL821" i="38"/>
  <c r="EX821" i="38"/>
  <c r="DY821" i="38"/>
  <c r="EI806" i="38"/>
  <c r="DJ806" i="38"/>
  <c r="EW806" i="38"/>
  <c r="DX806" i="38"/>
  <c r="EL806" i="38"/>
  <c r="DM806" i="38"/>
  <c r="EK806" i="38"/>
  <c r="DL806" i="38"/>
  <c r="ET806" i="38"/>
  <c r="DU806" i="38"/>
  <c r="FA806" i="38"/>
  <c r="EB806" i="38"/>
  <c r="EN806" i="38"/>
  <c r="DO806" i="38"/>
  <c r="BF371" i="38"/>
  <c r="DH371" i="38"/>
  <c r="EG371" i="38"/>
  <c r="DR371" i="38"/>
  <c r="EQ371" i="38"/>
  <c r="EE371" i="38"/>
  <c r="FD371" i="38"/>
  <c r="DP371" i="38"/>
  <c r="EO371" i="38"/>
  <c r="DV371" i="38"/>
  <c r="EU371" i="38"/>
  <c r="FC371" i="38"/>
  <c r="ED371" i="38"/>
  <c r="DH366" i="38"/>
  <c r="BF366" i="38"/>
  <c r="EG366" i="38"/>
  <c r="DI366" i="38"/>
  <c r="EH366" i="38"/>
  <c r="EV366" i="38"/>
  <c r="DW366" i="38"/>
  <c r="FC366" i="38"/>
  <c r="ED366" i="38"/>
  <c r="DY366" i="38"/>
  <c r="EX366" i="38"/>
  <c r="DT390" i="38"/>
  <c r="ES390" i="38"/>
  <c r="EI390" i="38"/>
  <c r="DJ390" i="38"/>
  <c r="DO390" i="38"/>
  <c r="EN390" i="38"/>
  <c r="DI390" i="38"/>
  <c r="EH390" i="38"/>
  <c r="FC390" i="38"/>
  <c r="ED390" i="38"/>
  <c r="EQ390" i="38"/>
  <c r="DR390" i="38"/>
  <c r="EA390" i="38"/>
  <c r="EZ390" i="38"/>
  <c r="DR379" i="38"/>
  <c r="EQ379" i="38"/>
  <c r="EX379" i="38"/>
  <c r="DY379" i="38"/>
  <c r="ES379" i="38"/>
  <c r="DT379" i="38"/>
  <c r="DP379" i="38"/>
  <c r="EO379" i="38"/>
  <c r="DS379" i="38"/>
  <c r="ER379" i="38"/>
  <c r="FB379" i="38"/>
  <c r="EC379" i="38"/>
  <c r="EM379" i="38"/>
  <c r="DN379" i="38"/>
  <c r="FE361" i="38"/>
  <c r="EF361" i="38"/>
  <c r="DN361" i="38"/>
  <c r="EM361" i="38"/>
  <c r="EP361" i="38"/>
  <c r="DQ361" i="38"/>
  <c r="DS361" i="38"/>
  <c r="ER361" i="38"/>
  <c r="DK361" i="38"/>
  <c r="EJ361" i="38"/>
  <c r="EK359" i="38"/>
  <c r="DL359" i="38"/>
  <c r="EI359" i="38"/>
  <c r="DJ359" i="38"/>
  <c r="EG359" i="38"/>
  <c r="DH359" i="38"/>
  <c r="BF359" i="38"/>
  <c r="EA359" i="38"/>
  <c r="EZ359" i="38"/>
  <c r="FD359" i="38"/>
  <c r="EE359" i="38"/>
  <c r="DT359" i="38"/>
  <c r="ES359" i="38"/>
  <c r="ED387" i="38"/>
  <c r="FC387" i="38"/>
  <c r="EU387" i="38"/>
  <c r="DV387" i="38"/>
  <c r="DP387" i="38"/>
  <c r="EO387" i="38"/>
  <c r="EI387" i="38"/>
  <c r="DJ387" i="38"/>
  <c r="EL387" i="38"/>
  <c r="DM387" i="38"/>
  <c r="EW380" i="38"/>
  <c r="DX380" i="38"/>
  <c r="DM380" i="38"/>
  <c r="EL380" i="38"/>
  <c r="EJ380" i="38"/>
  <c r="DK380" i="38"/>
  <c r="EI380" i="38"/>
  <c r="DJ380" i="38"/>
  <c r="BF380" i="38"/>
  <c r="EG380" i="38"/>
  <c r="DH380" i="38"/>
  <c r="DN380" i="38"/>
  <c r="EM380" i="38"/>
  <c r="DM391" i="38"/>
  <c r="EL391" i="38"/>
  <c r="FD391" i="38"/>
  <c r="EE391" i="38"/>
  <c r="ED391" i="38"/>
  <c r="FC391" i="38"/>
  <c r="EH391" i="38"/>
  <c r="DI391" i="38"/>
  <c r="DJ391" i="38"/>
  <c r="EI391" i="38"/>
  <c r="DY391" i="38"/>
  <c r="EX391" i="38"/>
  <c r="DN391" i="38"/>
  <c r="EM391" i="38"/>
  <c r="EN822" i="38"/>
  <c r="DO822" i="38"/>
  <c r="EM822" i="38"/>
  <c r="DN822" i="38"/>
  <c r="EV822" i="38"/>
  <c r="DW822" i="38"/>
  <c r="EX822" i="38"/>
  <c r="DY822" i="38"/>
  <c r="EJ822" i="38"/>
  <c r="DK822" i="38"/>
  <c r="FC822" i="38"/>
  <c r="ED822" i="38"/>
  <c r="EP822" i="38"/>
  <c r="DQ822" i="38"/>
  <c r="FD401" i="38"/>
  <c r="EE401" i="38"/>
  <c r="EV401" i="38"/>
  <c r="DW401" i="38"/>
  <c r="EZ401" i="38"/>
  <c r="EA401" i="38"/>
  <c r="EO401" i="38"/>
  <c r="DP401" i="38"/>
  <c r="FC401" i="38"/>
  <c r="ED401" i="38"/>
  <c r="EH401" i="38"/>
  <c r="DI401" i="38"/>
  <c r="EG401" i="38"/>
  <c r="BF401" i="38"/>
  <c r="DH401" i="38"/>
  <c r="EV816" i="38"/>
  <c r="DW816" i="38"/>
  <c r="EX816" i="38"/>
  <c r="DY816" i="38"/>
  <c r="EL816" i="38"/>
  <c r="DM816" i="38"/>
  <c r="FA816" i="38"/>
  <c r="EB816" i="38"/>
  <c r="EO816" i="38"/>
  <c r="DP816" i="38"/>
  <c r="FC816" i="38"/>
  <c r="ED816" i="38"/>
  <c r="EY415" i="38"/>
  <c r="DZ415" i="38"/>
  <c r="EW415" i="38"/>
  <c r="DX415" i="38"/>
  <c r="FC415" i="38"/>
  <c r="ED415" i="38"/>
  <c r="FD415" i="38"/>
  <c r="EE415" i="38"/>
  <c r="EK415" i="38"/>
  <c r="DL415" i="38"/>
  <c r="EG415" i="38"/>
  <c r="DH415" i="38"/>
  <c r="BF415" i="38"/>
  <c r="EU415" i="38"/>
  <c r="DV415" i="38"/>
  <c r="EM817" i="38"/>
  <c r="DN817" i="38"/>
  <c r="EQ817" i="38"/>
  <c r="DR817" i="38"/>
  <c r="FA817" i="38"/>
  <c r="EB817" i="38"/>
  <c r="FD817" i="38"/>
  <c r="EE817" i="38"/>
  <c r="ET817" i="38"/>
  <c r="DU817" i="38"/>
  <c r="EY817" i="38"/>
  <c r="DZ817" i="38"/>
  <c r="FB817" i="38"/>
  <c r="EC817" i="38"/>
  <c r="ES422" i="38"/>
  <c r="DT422" i="38"/>
  <c r="EN422" i="38"/>
  <c r="DO422" i="38"/>
  <c r="EQ422" i="38"/>
  <c r="DR422" i="38"/>
  <c r="EX422" i="38"/>
  <c r="DY422" i="38"/>
  <c r="EL422" i="38"/>
  <c r="DM422" i="38"/>
  <c r="EW422" i="38"/>
  <c r="DX422" i="38"/>
  <c r="EP416" i="38"/>
  <c r="DQ416" i="38"/>
  <c r="EO416" i="38"/>
  <c r="DP416" i="38"/>
  <c r="EH416" i="38"/>
  <c r="DI416" i="38"/>
  <c r="FD416" i="38"/>
  <c r="EE416" i="38"/>
  <c r="EL416" i="38"/>
  <c r="DM416" i="38"/>
  <c r="EG416" i="38"/>
  <c r="DH416" i="38"/>
  <c r="BF416" i="38"/>
  <c r="EV416" i="38"/>
  <c r="DW416" i="38"/>
  <c r="EX397" i="38"/>
  <c r="DY397" i="38"/>
  <c r="FC397" i="38"/>
  <c r="ED397" i="38"/>
  <c r="FD397" i="38"/>
  <c r="EE397" i="38"/>
  <c r="EQ397" i="38"/>
  <c r="DR397" i="38"/>
  <c r="ET397" i="38"/>
  <c r="DU397" i="38"/>
  <c r="FE397" i="38"/>
  <c r="EF397" i="38"/>
  <c r="ES397" i="38"/>
  <c r="DT397" i="38"/>
  <c r="EQ794" i="38"/>
  <c r="DR794" i="38"/>
  <c r="FD794" i="38"/>
  <c r="EE794" i="38"/>
  <c r="EU794" i="38"/>
  <c r="DV794" i="38"/>
  <c r="ER794" i="38"/>
  <c r="DS794" i="38"/>
  <c r="FC794" i="38"/>
  <c r="ED794" i="38"/>
  <c r="EZ794" i="38"/>
  <c r="EA794" i="38"/>
  <c r="DJ794" i="38"/>
  <c r="EI794" i="38"/>
  <c r="FD406" i="38"/>
  <c r="EE406" i="38"/>
  <c r="FB406" i="38"/>
  <c r="EC406" i="38"/>
  <c r="FC406" i="38"/>
  <c r="ED406" i="38"/>
  <c r="FA406" i="38"/>
  <c r="EB406" i="38"/>
  <c r="EQ406" i="38"/>
  <c r="DR406" i="38"/>
  <c r="EH406" i="38"/>
  <c r="DI406" i="38"/>
  <c r="FE406" i="38"/>
  <c r="EF406" i="38"/>
  <c r="GF311" i="38"/>
  <c r="GL311" i="38"/>
  <c r="GJ311" i="38"/>
  <c r="GN311" i="38"/>
  <c r="GQ311" i="38" s="1"/>
  <c r="GR311" i="38" s="1"/>
  <c r="GS311" i="38" s="1"/>
  <c r="GM311" i="38"/>
  <c r="GI311" i="38"/>
  <c r="GH311" i="38"/>
  <c r="GK311" i="38"/>
  <c r="GG311" i="38"/>
  <c r="GJ304" i="38"/>
  <c r="GN304" i="38"/>
  <c r="GQ304" i="38" s="1"/>
  <c r="GR304" i="38" s="1"/>
  <c r="GS304" i="38" s="1"/>
  <c r="GT304" i="38" s="1"/>
  <c r="GM304" i="38"/>
  <c r="GI304" i="38"/>
  <c r="GF304" i="38"/>
  <c r="GK304" i="38"/>
  <c r="GG304" i="38"/>
  <c r="GH304" i="38"/>
  <c r="GL304" i="38"/>
  <c r="GU309" i="38"/>
  <c r="GC309" i="38"/>
  <c r="EO773" i="38"/>
  <c r="DP773" i="38"/>
  <c r="GV309" i="38"/>
  <c r="GW309" i="38"/>
  <c r="GM308" i="38"/>
  <c r="GI308" i="38"/>
  <c r="GF308" i="38"/>
  <c r="GH308" i="38"/>
  <c r="GL308" i="38"/>
  <c r="GJ308" i="38"/>
  <c r="GG308" i="38"/>
  <c r="GN308" i="38"/>
  <c r="GQ308" i="38" s="1"/>
  <c r="GK308" i="38"/>
  <c r="GM305" i="38"/>
  <c r="GI305" i="38"/>
  <c r="GK305" i="38"/>
  <c r="GJ305" i="38"/>
  <c r="GH305" i="38"/>
  <c r="GL305" i="38"/>
  <c r="GG305" i="38"/>
  <c r="GN305" i="38"/>
  <c r="GQ305" i="38" s="1"/>
  <c r="GR305" i="38" s="1"/>
  <c r="GS305" i="38" s="1"/>
  <c r="GF305" i="38"/>
  <c r="EY773" i="38"/>
  <c r="GU319" i="38"/>
  <c r="GC319" i="38"/>
  <c r="DZ773" i="38"/>
  <c r="GV319" i="38"/>
  <c r="GW319" i="38"/>
  <c r="GL318" i="38"/>
  <c r="GJ318" i="38"/>
  <c r="GF318" i="38"/>
  <c r="GH318" i="38"/>
  <c r="GK318" i="38"/>
  <c r="GM318" i="38"/>
  <c r="GN318" i="38"/>
  <c r="GQ318" i="38" s="1"/>
  <c r="GR318" i="38" s="1"/>
  <c r="GS318" i="38" s="1"/>
  <c r="GT318" i="38" s="1"/>
  <c r="GI318" i="38"/>
  <c r="GG318" i="38"/>
  <c r="GL317" i="38"/>
  <c r="GJ317" i="38"/>
  <c r="GH317" i="38"/>
  <c r="GF317" i="38"/>
  <c r="GG317" i="38"/>
  <c r="GI317" i="38"/>
  <c r="GM317" i="38"/>
  <c r="GN317" i="38"/>
  <c r="GQ317" i="38" s="1"/>
  <c r="GR317" i="38" s="1"/>
  <c r="GS317" i="38" s="1"/>
  <c r="GK317" i="38"/>
  <c r="GU305" i="38"/>
  <c r="EK773" i="38"/>
  <c r="GC305" i="38"/>
  <c r="GV305" i="38"/>
  <c r="DL773" i="38"/>
  <c r="GW305" i="38"/>
  <c r="GU314" i="38"/>
  <c r="ET773" i="38"/>
  <c r="GC314" i="38"/>
  <c r="GV314" i="38"/>
  <c r="DU773" i="38"/>
  <c r="GW314" i="38"/>
  <c r="GK324" i="38"/>
  <c r="GH324" i="38"/>
  <c r="GL324" i="38"/>
  <c r="GJ324" i="38"/>
  <c r="GI324" i="38"/>
  <c r="GN324" i="38"/>
  <c r="GQ324" i="38" s="1"/>
  <c r="GM324" i="38"/>
  <c r="GG324" i="38"/>
  <c r="GF324" i="38"/>
  <c r="EJ773" i="38"/>
  <c r="GU304" i="38"/>
  <c r="GC304" i="38"/>
  <c r="GV304" i="38"/>
  <c r="DK773" i="38"/>
  <c r="GW304" i="38"/>
  <c r="EQ773" i="38"/>
  <c r="GU311" i="38"/>
  <c r="GC311" i="38"/>
  <c r="GV311" i="38"/>
  <c r="DR773" i="38"/>
  <c r="GW311" i="38"/>
  <c r="FA797" i="38"/>
  <c r="EB797" i="38"/>
  <c r="EL797" i="38"/>
  <c r="DM797" i="38"/>
  <c r="FC797" i="38"/>
  <c r="ED797" i="38"/>
  <c r="EZ797" i="38"/>
  <c r="EA797" i="38"/>
  <c r="EN797" i="38"/>
  <c r="DO797" i="38"/>
  <c r="EG797" i="38"/>
  <c r="DH797" i="38"/>
  <c r="BF797" i="38"/>
  <c r="EU797" i="38"/>
  <c r="DV797" i="38"/>
  <c r="EH805" i="38"/>
  <c r="DI805" i="38"/>
  <c r="EV805" i="38"/>
  <c r="DW805" i="38"/>
  <c r="EY805" i="38"/>
  <c r="DZ805" i="38"/>
  <c r="EM805" i="38"/>
  <c r="DN805" i="38"/>
  <c r="FA805" i="38"/>
  <c r="EB805" i="38"/>
  <c r="EO805" i="38"/>
  <c r="DP805" i="38"/>
  <c r="DI785" i="38"/>
  <c r="EH785" i="38"/>
  <c r="ER785" i="38"/>
  <c r="DS785" i="38"/>
  <c r="FA785" i="38"/>
  <c r="EB785" i="38"/>
  <c r="DN785" i="38"/>
  <c r="EM785" i="38"/>
  <c r="FC785" i="38"/>
  <c r="ED785" i="38"/>
  <c r="EX807" i="38"/>
  <c r="DY807" i="38"/>
  <c r="EP807" i="38"/>
  <c r="DQ807" i="38"/>
  <c r="EY807" i="38"/>
  <c r="DZ807" i="38"/>
  <c r="FE807" i="38"/>
  <c r="EF807" i="38"/>
  <c r="ER807" i="38"/>
  <c r="DS807" i="38"/>
  <c r="FB807" i="38"/>
  <c r="EC807" i="38"/>
  <c r="EJ815" i="38"/>
  <c r="DK815" i="38"/>
  <c r="ER815" i="38"/>
  <c r="DS815" i="38"/>
  <c r="ES815" i="38"/>
  <c r="DT815" i="38"/>
  <c r="EL815" i="38"/>
  <c r="DM815" i="38"/>
  <c r="EZ815" i="38"/>
  <c r="EA815" i="38"/>
  <c r="FA815" i="38"/>
  <c r="EB815" i="38"/>
  <c r="EH815" i="38"/>
  <c r="DI815" i="38"/>
  <c r="EL786" i="38"/>
  <c r="DM786" i="38"/>
  <c r="FC786" i="38"/>
  <c r="ED786" i="38"/>
  <c r="EK786" i="38"/>
  <c r="DL786" i="38"/>
  <c r="ER786" i="38"/>
  <c r="DS786" i="38"/>
  <c r="EZ786" i="38"/>
  <c r="EA786" i="38"/>
  <c r="EV786" i="38"/>
  <c r="DW786" i="38"/>
  <c r="EG786" i="38"/>
  <c r="DH786" i="38"/>
  <c r="BF786" i="38"/>
  <c r="EJ786" i="38"/>
  <c r="DK786" i="38"/>
  <c r="EP420" i="38"/>
  <c r="DQ420" i="38"/>
  <c r="EV420" i="38"/>
  <c r="DW420" i="38"/>
  <c r="FA420" i="38"/>
  <c r="EB420" i="38"/>
  <c r="EG420" i="38"/>
  <c r="DH420" i="38"/>
  <c r="BF420" i="38"/>
  <c r="EY420" i="38"/>
  <c r="DZ420" i="38"/>
  <c r="ES820" i="38"/>
  <c r="DT820" i="38"/>
  <c r="EV820" i="38"/>
  <c r="DW820" i="38"/>
  <c r="EB820" i="38"/>
  <c r="FA820" i="38"/>
  <c r="EJ820" i="38"/>
  <c r="DK820" i="38"/>
  <c r="EG820" i="38"/>
  <c r="DH820" i="38"/>
  <c r="BF820" i="38"/>
  <c r="EU820" i="38"/>
  <c r="DV820" i="38"/>
  <c r="EI820" i="38"/>
  <c r="DJ820" i="38"/>
  <c r="EP790" i="38"/>
  <c r="DQ790" i="38"/>
  <c r="FE790" i="38"/>
  <c r="EF790" i="38"/>
  <c r="ES790" i="38"/>
  <c r="DT790" i="38"/>
  <c r="EW790" i="38"/>
  <c r="DX790" i="38"/>
  <c r="FB791" i="38"/>
  <c r="EC791" i="38"/>
  <c r="EK791" i="38"/>
  <c r="DL791" i="38"/>
  <c r="EH791" i="38"/>
  <c r="DI791" i="38"/>
  <c r="EY791" i="38"/>
  <c r="DZ791" i="38"/>
  <c r="EN791" i="38"/>
  <c r="DO791" i="38"/>
  <c r="EX791" i="38"/>
  <c r="DY791" i="38"/>
  <c r="EL784" i="38"/>
  <c r="DM784" i="38"/>
  <c r="FA784" i="38"/>
  <c r="EB784" i="38"/>
  <c r="EO784" i="38"/>
  <c r="DP784" i="38"/>
  <c r="FC784" i="38"/>
  <c r="ED784" i="38"/>
  <c r="EV784" i="38"/>
  <c r="DW784" i="38"/>
  <c r="EQ784" i="38"/>
  <c r="DR784" i="38"/>
  <c r="DZ638" i="38"/>
  <c r="EV634" i="38"/>
  <c r="EY651" i="38"/>
  <c r="FD637" i="38"/>
  <c r="EY646" i="38"/>
  <c r="EB652" i="38"/>
  <c r="DK645" i="38"/>
  <c r="DY641" i="38"/>
  <c r="DP563" i="38"/>
  <c r="FB564" i="38"/>
  <c r="BF644" i="38"/>
  <c r="DS633" i="38"/>
  <c r="BF566" i="38"/>
  <c r="BF652" i="38"/>
  <c r="BF646" i="38"/>
  <c r="EO642" i="38"/>
  <c r="DO564" i="38"/>
  <c r="DR649" i="38"/>
  <c r="EK653" i="38"/>
  <c r="EA650" i="38"/>
  <c r="FC653" i="38"/>
  <c r="DZ645" i="38"/>
  <c r="DW633" i="38"/>
  <c r="EY635" i="38"/>
  <c r="DM653" i="38"/>
  <c r="DZ648" i="38"/>
  <c r="EX633" i="38"/>
  <c r="DS653" i="38"/>
  <c r="FD653" i="38"/>
  <c r="EK637" i="38"/>
  <c r="EK644" i="38"/>
  <c r="EW567" i="38"/>
  <c r="EJ567" i="38"/>
  <c r="EY653" i="38"/>
  <c r="EB651" i="38"/>
  <c r="FB644" i="38"/>
  <c r="EK646" i="38"/>
  <c r="EB649" i="38"/>
  <c r="BF635" i="38"/>
  <c r="BF633" i="38"/>
  <c r="BJ633" i="38" s="1"/>
  <c r="BF636" i="38"/>
  <c r="BJ636" i="38" s="1"/>
  <c r="EL633" i="38"/>
  <c r="DQ653" i="38"/>
  <c r="EB638" i="38"/>
  <c r="EU653" i="38"/>
  <c r="ED636" i="38"/>
  <c r="DZ633" i="38"/>
  <c r="FA654" i="38"/>
  <c r="DL650" i="38"/>
  <c r="EK655" i="38"/>
  <c r="EI650" i="38"/>
  <c r="FC638" i="38"/>
  <c r="EV642" i="38"/>
  <c r="EA655" i="38"/>
  <c r="EB564" i="38"/>
  <c r="EK647" i="38"/>
  <c r="EA649" i="38"/>
  <c r="EV563" i="38"/>
  <c r="DY652" i="38"/>
  <c r="EX648" i="38"/>
  <c r="FB646" i="38"/>
  <c r="DY649" i="38"/>
  <c r="FB641" i="38"/>
  <c r="DY646" i="38"/>
  <c r="EL634" i="38"/>
  <c r="DZ567" i="38"/>
  <c r="FC655" i="38"/>
  <c r="EC654" i="38"/>
  <c r="FB635" i="38"/>
  <c r="EW633" i="38"/>
  <c r="FC564" i="38"/>
  <c r="DZ647" i="38"/>
  <c r="EB566" i="38"/>
  <c r="DJ565" i="38"/>
  <c r="BF645" i="38"/>
  <c r="EO637" i="38"/>
  <c r="EZ634" i="38"/>
  <c r="EA646" i="38"/>
  <c r="EQ650" i="38"/>
  <c r="DW567" i="38"/>
  <c r="EZ637" i="38"/>
  <c r="FA563" i="38"/>
  <c r="FD634" i="38"/>
  <c r="DX653" i="38"/>
  <c r="EE635" i="38"/>
  <c r="ET653" i="38"/>
  <c r="ED643" i="38"/>
  <c r="EF637" i="38"/>
  <c r="DY565" i="38"/>
  <c r="EW563" i="38"/>
  <c r="EY566" i="38"/>
  <c r="EY655" i="38"/>
  <c r="EL654" i="38"/>
  <c r="FC648" i="38"/>
  <c r="EJ563" i="38"/>
  <c r="ET565" i="38"/>
  <c r="DX564" i="38"/>
  <c r="FA648" i="38"/>
  <c r="EV647" i="38"/>
  <c r="EC648" i="38"/>
  <c r="DY645" i="38"/>
  <c r="FB649" i="38"/>
  <c r="FB645" i="38"/>
  <c r="EE567" i="38"/>
  <c r="DY636" i="38"/>
  <c r="EF642" i="38"/>
  <c r="EK649" i="38"/>
  <c r="FB566" i="38"/>
  <c r="EY637" i="38"/>
  <c r="DP639" i="38"/>
  <c r="EV653" i="38"/>
  <c r="DM648" i="38"/>
  <c r="EM653" i="38"/>
  <c r="DY566" i="38"/>
  <c r="EL649" i="38"/>
  <c r="DY563" i="38"/>
  <c r="FB246" i="38"/>
  <c r="EC246" i="38"/>
  <c r="BF246" i="38"/>
  <c r="FC246" i="38"/>
  <c r="ED246" i="38"/>
  <c r="FE340" i="38"/>
  <c r="EF340" i="38"/>
  <c r="FC340" i="38"/>
  <c r="ED340" i="38"/>
  <c r="EW340" i="38"/>
  <c r="DX340" i="38"/>
  <c r="EX334" i="38"/>
  <c r="DY334" i="38"/>
  <c r="EZ334" i="38"/>
  <c r="EA334" i="38"/>
  <c r="FC334" i="38"/>
  <c r="ED334" i="38"/>
  <c r="FC337" i="38"/>
  <c r="ED337" i="38"/>
  <c r="FB337" i="38"/>
  <c r="EC337" i="38"/>
  <c r="FA339" i="38"/>
  <c r="EB339" i="38"/>
  <c r="FC339" i="38"/>
  <c r="ED339" i="38"/>
  <c r="EY339" i="38"/>
  <c r="DZ339" i="38"/>
  <c r="FB338" i="38"/>
  <c r="EC338" i="38"/>
  <c r="EW338" i="38"/>
  <c r="DX338" i="38"/>
  <c r="EY338" i="38"/>
  <c r="DZ338" i="38"/>
  <c r="FC338" i="38"/>
  <c r="ED338" i="38"/>
  <c r="EU247" i="38"/>
  <c r="DV247" i="38"/>
  <c r="FC247" i="38"/>
  <c r="ED247" i="38"/>
  <c r="FD331" i="38"/>
  <c r="EE331" i="38"/>
  <c r="FC331" i="38"/>
  <c r="ED331" i="38"/>
  <c r="FE331" i="38"/>
  <c r="EF331" i="38"/>
  <c r="FB249" i="38"/>
  <c r="EC249" i="38"/>
  <c r="EY249" i="38"/>
  <c r="DZ249" i="38"/>
  <c r="FD249" i="38"/>
  <c r="EE249" i="38"/>
  <c r="EW330" i="38"/>
  <c r="DX330" i="38"/>
  <c r="EY330" i="38"/>
  <c r="DZ330" i="38"/>
  <c r="FE250" i="38"/>
  <c r="EF250" i="38"/>
  <c r="FB250" i="38"/>
  <c r="EC250" i="38"/>
  <c r="EX250" i="38"/>
  <c r="DY250" i="38"/>
  <c r="EW250" i="38"/>
  <c r="DX250" i="38"/>
  <c r="FC250" i="38"/>
  <c r="ED250" i="38"/>
  <c r="FB341" i="38"/>
  <c r="EC341" i="38"/>
  <c r="EZ341" i="38"/>
  <c r="EA341" i="38"/>
  <c r="BF332" i="38"/>
  <c r="BH332" i="38" s="1"/>
  <c r="FE248" i="38"/>
  <c r="EF248" i="38"/>
  <c r="EZ248" i="38"/>
  <c r="EA248" i="38"/>
  <c r="EX248" i="38"/>
  <c r="DY248" i="38"/>
  <c r="EW248" i="38"/>
  <c r="DX248" i="38"/>
  <c r="EW336" i="38"/>
  <c r="DX336" i="38"/>
  <c r="EY336" i="38"/>
  <c r="DZ336" i="38"/>
  <c r="EZ336" i="38"/>
  <c r="EA336" i="38"/>
  <c r="EX336" i="38"/>
  <c r="DY336" i="38"/>
  <c r="EX333" i="38"/>
  <c r="DY333" i="38"/>
  <c r="BF333" i="38"/>
  <c r="FD333" i="38"/>
  <c r="EE333" i="38"/>
  <c r="EW333" i="38"/>
  <c r="DX333" i="38"/>
  <c r="FE335" i="38"/>
  <c r="EF335" i="38"/>
  <c r="FA335" i="38"/>
  <c r="EB335" i="38"/>
  <c r="BF335" i="38"/>
  <c r="BH335" i="38" s="1"/>
  <c r="DJ653" i="38"/>
  <c r="EK633" i="38"/>
  <c r="EE636" i="38"/>
  <c r="FC640" i="38"/>
  <c r="FD652" i="38"/>
  <c r="EE566" i="38"/>
  <c r="DM635" i="38"/>
  <c r="EB647" i="38"/>
  <c r="DM636" i="38"/>
  <c r="EA567" i="38"/>
  <c r="ED633" i="38"/>
  <c r="EE246" i="38"/>
  <c r="FD246" i="38"/>
  <c r="DW246" i="38"/>
  <c r="EV246" i="38"/>
  <c r="EU246" i="38"/>
  <c r="DV246" i="38"/>
  <c r="EY340" i="38"/>
  <c r="DZ340" i="38"/>
  <c r="FD334" i="38"/>
  <c r="EE334" i="38"/>
  <c r="FE334" i="38"/>
  <c r="EF334" i="38"/>
  <c r="EY337" i="38"/>
  <c r="DZ337" i="38"/>
  <c r="FE337" i="38"/>
  <c r="EF337" i="38"/>
  <c r="EZ339" i="38"/>
  <c r="EA339" i="38"/>
  <c r="FE339" i="38"/>
  <c r="EF339" i="38"/>
  <c r="BF339" i="38"/>
  <c r="BH339" i="38" s="1"/>
  <c r="EX338" i="38"/>
  <c r="DY338" i="38"/>
  <c r="FD338" i="38"/>
  <c r="EE338" i="38"/>
  <c r="EZ338" i="38"/>
  <c r="EA338" i="38"/>
  <c r="EB247" i="38"/>
  <c r="FA247" i="38"/>
  <c r="DX247" i="38"/>
  <c r="EW247" i="38"/>
  <c r="EX247" i="38"/>
  <c r="DY247" i="38"/>
  <c r="FE247" i="38"/>
  <c r="EF247" i="38"/>
  <c r="BF331" i="38"/>
  <c r="EU249" i="38"/>
  <c r="DV249" i="38"/>
  <c r="EB249" i="38"/>
  <c r="FA249" i="38"/>
  <c r="FA330" i="38"/>
  <c r="EB330" i="38"/>
  <c r="FC330" i="38"/>
  <c r="ED330" i="38"/>
  <c r="EV250" i="38"/>
  <c r="DW250" i="38"/>
  <c r="EY250" i="38"/>
  <c r="DZ250" i="38"/>
  <c r="EX341" i="38"/>
  <c r="DY341" i="38"/>
  <c r="EZ332" i="38"/>
  <c r="EA332" i="38"/>
  <c r="EW332" i="38"/>
  <c r="DX332" i="38"/>
  <c r="FE332" i="38"/>
  <c r="EF332" i="38"/>
  <c r="EY332" i="38"/>
  <c r="DZ332" i="38"/>
  <c r="EV248" i="38"/>
  <c r="DW248" i="38"/>
  <c r="FD248" i="38"/>
  <c r="EE248" i="38"/>
  <c r="FA336" i="38"/>
  <c r="EB336" i="38"/>
  <c r="FC336" i="38"/>
  <c r="ED336" i="38"/>
  <c r="FB333" i="38"/>
  <c r="EC333" i="38"/>
  <c r="FC335" i="38"/>
  <c r="ED335" i="38"/>
  <c r="FC649" i="38"/>
  <c r="EV566" i="38"/>
  <c r="DP645" i="38"/>
  <c r="EK636" i="38"/>
  <c r="EX567" i="38"/>
  <c r="EV648" i="38"/>
  <c r="FE633" i="38"/>
  <c r="EW246" i="38"/>
  <c r="DX246" i="38"/>
  <c r="EF246" i="38"/>
  <c r="FE246" i="38"/>
  <c r="EX246" i="38"/>
  <c r="DY246" i="38"/>
  <c r="FA246" i="38"/>
  <c r="EB246" i="38"/>
  <c r="EZ340" i="38"/>
  <c r="EA340" i="38"/>
  <c r="EX340" i="38"/>
  <c r="DY340" i="38"/>
  <c r="FB340" i="38"/>
  <c r="EC340" i="38"/>
  <c r="BF334" i="38"/>
  <c r="EW337" i="38"/>
  <c r="DX337" i="38"/>
  <c r="EX339" i="38"/>
  <c r="DY339" i="38"/>
  <c r="FA338" i="38"/>
  <c r="EB338" i="38"/>
  <c r="EE247" i="38"/>
  <c r="FD247" i="38"/>
  <c r="BF247" i="38"/>
  <c r="BH247" i="38" s="1"/>
  <c r="DZ247" i="38"/>
  <c r="EY247" i="38"/>
  <c r="EX331" i="38"/>
  <c r="DY331" i="38"/>
  <c r="EW331" i="38"/>
  <c r="DX331" i="38"/>
  <c r="FB331" i="38"/>
  <c r="EC331" i="38"/>
  <c r="EZ331" i="38"/>
  <c r="EA331" i="38"/>
  <c r="ED249" i="38"/>
  <c r="FC249" i="38"/>
  <c r="EX249" i="38"/>
  <c r="DY249" i="38"/>
  <c r="DX249" i="38"/>
  <c r="EW249" i="38"/>
  <c r="EX330" i="38"/>
  <c r="DY330" i="38"/>
  <c r="FD330" i="38"/>
  <c r="EE330" i="38"/>
  <c r="FE330" i="38"/>
  <c r="EF330" i="38"/>
  <c r="FB330" i="38"/>
  <c r="EC330" i="38"/>
  <c r="FA250" i="38"/>
  <c r="EB250" i="38"/>
  <c r="EZ250" i="38"/>
  <c r="EA250" i="38"/>
  <c r="EY341" i="38"/>
  <c r="DZ341" i="38"/>
  <c r="FD341" i="38"/>
  <c r="EE341" i="38"/>
  <c r="EW341" i="38"/>
  <c r="DX341" i="38"/>
  <c r="FE341" i="38"/>
  <c r="EF341" i="38"/>
  <c r="EX332" i="38"/>
  <c r="DY332" i="38"/>
  <c r="FD332" i="38"/>
  <c r="EE332" i="38"/>
  <c r="FC332" i="38"/>
  <c r="ED332" i="38"/>
  <c r="FB248" i="38"/>
  <c r="EC248" i="38"/>
  <c r="DZ248" i="38"/>
  <c r="EY248" i="38"/>
  <c r="FB336" i="38"/>
  <c r="EC336" i="38"/>
  <c r="FE336" i="38"/>
  <c r="EF336" i="38"/>
  <c r="FE333" i="38"/>
  <c r="EF333" i="38"/>
  <c r="EY335" i="38"/>
  <c r="DZ335" i="38"/>
  <c r="EX335" i="38"/>
  <c r="DY335" i="38"/>
  <c r="EF647" i="38"/>
  <c r="EO644" i="38"/>
  <c r="EY246" i="38"/>
  <c r="DZ246" i="38"/>
  <c r="EZ246" i="38"/>
  <c r="EA246" i="38"/>
  <c r="FA340" i="38"/>
  <c r="EB340" i="38"/>
  <c r="FD340" i="38"/>
  <c r="EE340" i="38"/>
  <c r="BF340" i="38"/>
  <c r="FB334" i="38"/>
  <c r="EC334" i="38"/>
  <c r="EW334" i="38"/>
  <c r="DX334" i="38"/>
  <c r="FA334" i="38"/>
  <c r="EB334" i="38"/>
  <c r="EY334" i="38"/>
  <c r="DZ334" i="38"/>
  <c r="EZ337" i="38"/>
  <c r="EA337" i="38"/>
  <c r="EX337" i="38"/>
  <c r="DY337" i="38"/>
  <c r="FD337" i="38"/>
  <c r="EE337" i="38"/>
  <c r="BF337" i="38"/>
  <c r="BJ337" i="38" s="1"/>
  <c r="FA337" i="38"/>
  <c r="EB337" i="38"/>
  <c r="FB339" i="38"/>
  <c r="EC339" i="38"/>
  <c r="EW339" i="38"/>
  <c r="DX339" i="38"/>
  <c r="FD339" i="38"/>
  <c r="EE339" i="38"/>
  <c r="BF338" i="38"/>
  <c r="FE338" i="38"/>
  <c r="EF338" i="38"/>
  <c r="EV247" i="38"/>
  <c r="DW247" i="38"/>
  <c r="FB247" i="38"/>
  <c r="EC247" i="38"/>
  <c r="EZ247" i="38"/>
  <c r="EA247" i="38"/>
  <c r="EY331" i="38"/>
  <c r="DZ331" i="38"/>
  <c r="FA331" i="38"/>
  <c r="EB331" i="38"/>
  <c r="EZ249" i="38"/>
  <c r="EA249" i="38"/>
  <c r="BF249" i="38"/>
  <c r="EV249" i="38"/>
  <c r="DW249" i="38"/>
  <c r="FE249" i="38"/>
  <c r="EF249" i="38"/>
  <c r="EZ330" i="38"/>
  <c r="EA330" i="38"/>
  <c r="BF330" i="38"/>
  <c r="EO250" i="38"/>
  <c r="DP250" i="38"/>
  <c r="FD250" i="38"/>
  <c r="EE250" i="38"/>
  <c r="BF250" i="38"/>
  <c r="EU250" i="38"/>
  <c r="DV250" i="38"/>
  <c r="EP250" i="38"/>
  <c r="DQ250" i="38"/>
  <c r="FC341" i="38"/>
  <c r="ED341" i="38"/>
  <c r="FA341" i="38"/>
  <c r="EB341" i="38"/>
  <c r="BF341" i="38"/>
  <c r="FB332" i="38"/>
  <c r="EC332" i="38"/>
  <c r="FA332" i="38"/>
  <c r="EB332" i="38"/>
  <c r="FC248" i="38"/>
  <c r="ED248" i="38"/>
  <c r="BF248" i="38"/>
  <c r="DV248" i="38"/>
  <c r="EU248" i="38"/>
  <c r="FA248" i="38"/>
  <c r="EB248" i="38"/>
  <c r="BF336" i="38"/>
  <c r="FD336" i="38"/>
  <c r="EE336" i="38"/>
  <c r="EZ333" i="38"/>
  <c r="EA333" i="38"/>
  <c r="FA333" i="38"/>
  <c r="EB333" i="38"/>
  <c r="EY333" i="38"/>
  <c r="DZ333" i="38"/>
  <c r="FC333" i="38"/>
  <c r="ED333" i="38"/>
  <c r="EZ335" i="38"/>
  <c r="EA335" i="38"/>
  <c r="EW335" i="38"/>
  <c r="DX335" i="38"/>
  <c r="FD335" i="38"/>
  <c r="EE335" i="38"/>
  <c r="FB335" i="38"/>
  <c r="EC335" i="38"/>
  <c r="FA637" i="38"/>
  <c r="DK565" i="38"/>
  <c r="DK636" i="38"/>
  <c r="DK652" i="38"/>
  <c r="FB656" i="38"/>
  <c r="EX639" i="38"/>
  <c r="DU567" i="38"/>
  <c r="EZ566" i="38"/>
  <c r="FD650" i="38"/>
  <c r="DH567" i="38"/>
  <c r="DU563" i="38"/>
  <c r="FC567" i="38"/>
  <c r="FE643" i="38"/>
  <c r="ET566" i="38"/>
  <c r="ED656" i="38"/>
  <c r="EI564" i="38"/>
  <c r="EJ642" i="38"/>
  <c r="EB633" i="38"/>
  <c r="EF649" i="38"/>
  <c r="DY637" i="38"/>
  <c r="EF645" i="38"/>
  <c r="DL652" i="38"/>
  <c r="EF646" i="38"/>
  <c r="EA652" i="38"/>
  <c r="DZ644" i="38"/>
  <c r="EB567" i="38"/>
  <c r="FD646" i="38"/>
  <c r="FB647" i="38"/>
  <c r="EA564" i="38"/>
  <c r="EW565" i="38"/>
  <c r="EO647" i="38"/>
  <c r="EE633" i="38"/>
  <c r="EJ644" i="38"/>
  <c r="FD564" i="38"/>
  <c r="DW646" i="38"/>
  <c r="EX651" i="38"/>
  <c r="DZ634" i="38"/>
  <c r="DI653" i="38"/>
  <c r="EA647" i="38"/>
  <c r="EE565" i="38"/>
  <c r="EL655" i="38"/>
  <c r="EO634" i="38"/>
  <c r="FD645" i="38"/>
  <c r="FC644" i="38"/>
  <c r="ED654" i="38"/>
  <c r="BF567" i="38"/>
  <c r="BF637" i="38"/>
  <c r="BH637" i="38" s="1"/>
  <c r="EB643" i="38"/>
  <c r="EF566" i="38"/>
  <c r="BF653" i="38"/>
  <c r="DY638" i="38"/>
  <c r="EB565" i="38"/>
  <c r="FE567" i="38"/>
  <c r="ED565" i="38"/>
  <c r="DY654" i="38"/>
  <c r="EO649" i="38"/>
  <c r="EZ642" i="38"/>
  <c r="FD654" i="38"/>
  <c r="EC634" i="38"/>
  <c r="EF652" i="38"/>
  <c r="EA633" i="38"/>
  <c r="EE648" i="38"/>
  <c r="DY653" i="38"/>
  <c r="DL638" i="38"/>
  <c r="FB638" i="38"/>
  <c r="FD642" i="38"/>
  <c r="DR653" i="38"/>
  <c r="EC651" i="38"/>
  <c r="EY636" i="38"/>
  <c r="EF641" i="38"/>
  <c r="DM644" i="38"/>
  <c r="EZ645" i="38"/>
  <c r="EF564" i="38"/>
  <c r="BF648" i="38"/>
  <c r="BF647" i="38"/>
  <c r="DP653" i="38"/>
  <c r="EO648" i="38"/>
  <c r="FA635" i="38"/>
  <c r="FE653" i="38"/>
  <c r="EA648" i="38"/>
  <c r="DM638" i="38"/>
  <c r="EF638" i="38"/>
  <c r="EF635" i="38"/>
  <c r="DY644" i="38"/>
  <c r="EC636" i="38"/>
  <c r="DW564" i="38"/>
  <c r="EC563" i="38"/>
  <c r="EJ649" i="38"/>
  <c r="BF649" i="38"/>
  <c r="FA636" i="38"/>
  <c r="DL635" i="38"/>
  <c r="DY634" i="38"/>
  <c r="DK646" i="38"/>
  <c r="EO643" i="38"/>
  <c r="EF655" i="38"/>
  <c r="DK647" i="38"/>
  <c r="EC640" i="38"/>
  <c r="DH565" i="38"/>
  <c r="FE654" i="38"/>
  <c r="ET564" i="38"/>
  <c r="EK654" i="38"/>
  <c r="FB637" i="38"/>
  <c r="FC652" i="38"/>
  <c r="EL645" i="38"/>
  <c r="FC650" i="38"/>
  <c r="EO646" i="38"/>
  <c r="DM646" i="38"/>
  <c r="EY564" i="38"/>
  <c r="DZ642" i="38"/>
  <c r="DW649" i="38"/>
  <c r="EV649" i="38"/>
  <c r="EE644" i="38"/>
  <c r="FD644" i="38"/>
  <c r="DK639" i="38"/>
  <c r="EF656" i="38"/>
  <c r="EZ563" i="38"/>
  <c r="FC637" i="38"/>
  <c r="DP654" i="38"/>
  <c r="FD649" i="38"/>
  <c r="EE640" i="38"/>
  <c r="EK640" i="38"/>
  <c r="EY650" i="38"/>
  <c r="DW656" i="38"/>
  <c r="DK651" i="38"/>
  <c r="DP650" i="38"/>
  <c r="DK637" i="38"/>
  <c r="EL642" i="38"/>
  <c r="EA656" i="38"/>
  <c r="DK643" i="38"/>
  <c r="EZ640" i="38"/>
  <c r="FE650" i="38"/>
  <c r="DJ567" i="38"/>
  <c r="DK650" i="38"/>
  <c r="FB567" i="38"/>
  <c r="EJ634" i="38"/>
  <c r="DJ563" i="38"/>
  <c r="DM650" i="38"/>
  <c r="DK654" i="38"/>
  <c r="DM652" i="38"/>
  <c r="EO652" i="38"/>
  <c r="DW652" i="38"/>
  <c r="DZ563" i="38"/>
  <c r="EZ638" i="38"/>
  <c r="EK648" i="38"/>
  <c r="EL647" i="38"/>
  <c r="EX640" i="38"/>
  <c r="DZ640" i="38"/>
  <c r="EQ645" i="38"/>
  <c r="EO636" i="38"/>
  <c r="ED651" i="38"/>
  <c r="ED563" i="38"/>
  <c r="DJ645" i="38"/>
  <c r="EF648" i="38"/>
  <c r="EX642" i="38"/>
  <c r="EB645" i="38"/>
  <c r="EE638" i="38"/>
  <c r="DW650" i="38"/>
  <c r="EZ651" i="38"/>
  <c r="EX647" i="38"/>
  <c r="FC647" i="38"/>
  <c r="DX566" i="38"/>
  <c r="EK642" i="38"/>
  <c r="EZ635" i="38"/>
  <c r="EO655" i="38"/>
  <c r="EV651" i="38"/>
  <c r="EX643" i="38"/>
  <c r="EO638" i="38"/>
  <c r="EK639" i="38"/>
  <c r="DM640" i="38"/>
  <c r="EK634" i="38"/>
  <c r="ED642" i="38"/>
  <c r="FD639" i="38"/>
  <c r="ED646" i="38"/>
  <c r="EY652" i="38"/>
  <c r="DZ652" i="38"/>
  <c r="EA636" i="38"/>
  <c r="EZ636" i="38"/>
  <c r="EF636" i="38"/>
  <c r="FE636" i="38"/>
  <c r="EC633" i="38"/>
  <c r="FB633" i="38"/>
  <c r="DP641" i="38"/>
  <c r="EO641" i="38"/>
  <c r="DZ654" i="38"/>
  <c r="EY654" i="38"/>
  <c r="BF656" i="38"/>
  <c r="BF642" i="38"/>
  <c r="BF563" i="38"/>
  <c r="BF634" i="38"/>
  <c r="BF654" i="38"/>
  <c r="BF638" i="38"/>
  <c r="BH638" i="38" s="1"/>
  <c r="BF564" i="38"/>
  <c r="EZ654" i="38"/>
  <c r="EF563" i="38"/>
  <c r="EF640" i="38"/>
  <c r="EJ638" i="38"/>
  <c r="FD563" i="38"/>
  <c r="EL639" i="38"/>
  <c r="EF639" i="38"/>
  <c r="EY565" i="38"/>
  <c r="EE563" i="38"/>
  <c r="FD655" i="38"/>
  <c r="FB642" i="38"/>
  <c r="BF565" i="38"/>
  <c r="EB655" i="38"/>
  <c r="EB640" i="38"/>
  <c r="EZ639" i="38"/>
  <c r="FC566" i="38"/>
  <c r="EJ648" i="38"/>
  <c r="DY564" i="38"/>
  <c r="DK656" i="38"/>
  <c r="FA646" i="38"/>
  <c r="EC650" i="38"/>
  <c r="FA639" i="38"/>
  <c r="EK645" i="38"/>
  <c r="DK640" i="38"/>
  <c r="EF634" i="38"/>
  <c r="DY656" i="38"/>
  <c r="EO640" i="38"/>
  <c r="ED634" i="38"/>
  <c r="FC645" i="38"/>
  <c r="EB650" i="38"/>
  <c r="EY656" i="38"/>
  <c r="EV565" i="38"/>
  <c r="DW565" i="38"/>
  <c r="EB642" i="38"/>
  <c r="FA642" i="38"/>
  <c r="DK635" i="38"/>
  <c r="EJ635" i="38"/>
  <c r="EK643" i="38"/>
  <c r="DL643" i="38"/>
  <c r="DM643" i="38"/>
  <c r="EL643" i="38"/>
  <c r="FB643" i="38"/>
  <c r="EC643" i="38"/>
  <c r="DO645" i="38"/>
  <c r="DI649" i="38"/>
  <c r="DI657" i="38"/>
  <c r="DR635" i="38"/>
  <c r="DR636" i="38"/>
  <c r="DI638" i="38"/>
  <c r="DQ567" i="38"/>
  <c r="DR651" i="38"/>
  <c r="DO642" i="38"/>
  <c r="DS637" i="38"/>
  <c r="DR644" i="38"/>
  <c r="DR639" i="38"/>
  <c r="DP564" i="38"/>
  <c r="DQ635" i="38"/>
  <c r="DO566" i="38"/>
  <c r="DR566" i="38"/>
  <c r="DI637" i="38"/>
  <c r="DI642" i="38"/>
  <c r="DR654" i="38"/>
  <c r="DQ645" i="38"/>
  <c r="DQ652" i="38"/>
  <c r="EZ565" i="38"/>
  <c r="EA565" i="38"/>
  <c r="FE565" i="38"/>
  <c r="EF565" i="38"/>
  <c r="DO634" i="38"/>
  <c r="DI647" i="38"/>
  <c r="DR646" i="38"/>
  <c r="DO646" i="38"/>
  <c r="DQ646" i="38"/>
  <c r="DR563" i="38"/>
  <c r="DQ647" i="38"/>
  <c r="DR652" i="38"/>
  <c r="DO641" i="38"/>
  <c r="DR656" i="38"/>
  <c r="DO563" i="38"/>
  <c r="DP565" i="38"/>
  <c r="DO640" i="38"/>
  <c r="DI633" i="38"/>
  <c r="DQ649" i="38"/>
  <c r="DS636" i="38"/>
  <c r="DR637" i="38"/>
  <c r="DO633" i="38"/>
  <c r="DI563" i="38"/>
  <c r="DS635" i="38"/>
  <c r="DO656" i="38"/>
  <c r="DR640" i="38"/>
  <c r="DI564" i="38"/>
  <c r="DQ566" i="38"/>
  <c r="DY635" i="38"/>
  <c r="EX635" i="38"/>
  <c r="FA634" i="38"/>
  <c r="EB634" i="38"/>
  <c r="DQ640" i="38"/>
  <c r="DQ643" i="38"/>
  <c r="EO656" i="38"/>
  <c r="DP656" i="38"/>
  <c r="EB656" i="38"/>
  <c r="FA656" i="38"/>
  <c r="DO647" i="38"/>
  <c r="DO648" i="38"/>
  <c r="DI566" i="38"/>
  <c r="DI565" i="38"/>
  <c r="DO637" i="38"/>
  <c r="DI635" i="38"/>
  <c r="DQ654" i="38"/>
  <c r="DO654" i="38"/>
  <c r="DO652" i="38"/>
  <c r="DI646" i="38"/>
  <c r="DQ639" i="38"/>
  <c r="DO644" i="38"/>
  <c r="DR633" i="38"/>
  <c r="DR638" i="38"/>
  <c r="DR564" i="38"/>
  <c r="DQ563" i="38"/>
  <c r="DO636" i="38"/>
  <c r="DQ656" i="38"/>
  <c r="DP566" i="38"/>
  <c r="DI656" i="38"/>
  <c r="DQ641" i="38"/>
  <c r="DO638" i="38"/>
  <c r="DR647" i="38"/>
  <c r="FD656" i="38"/>
  <c r="EE656" i="38"/>
  <c r="DL656" i="38"/>
  <c r="EK656" i="38"/>
  <c r="DI644" i="38"/>
  <c r="DO649" i="38"/>
  <c r="DQ651" i="38"/>
  <c r="DR634" i="38"/>
  <c r="DQ638" i="38"/>
  <c r="DP567" i="38"/>
  <c r="DO565" i="38"/>
  <c r="DI645" i="38"/>
  <c r="DI654" i="38"/>
  <c r="DQ642" i="38"/>
  <c r="DQ648" i="38"/>
  <c r="DR642" i="38"/>
  <c r="DO650" i="38"/>
  <c r="DI636" i="38"/>
  <c r="DI655" i="38"/>
  <c r="DQ634" i="38"/>
  <c r="DO635" i="38"/>
  <c r="DO567" i="38"/>
  <c r="DQ633" i="38"/>
  <c r="DI634" i="38"/>
  <c r="DQ637" i="38"/>
  <c r="DQ565" i="38"/>
  <c r="DQ636" i="38"/>
  <c r="DI648" i="38"/>
  <c r="EC565" i="38"/>
  <c r="FB565" i="38"/>
  <c r="EL656" i="38"/>
  <c r="DM656" i="38"/>
  <c r="DI639" i="38"/>
  <c r="DI567" i="38"/>
  <c r="DQ564" i="38"/>
  <c r="DI652" i="38"/>
  <c r="JH4" i="38"/>
  <c r="JH26" i="38" s="1"/>
  <c r="BH656" i="38"/>
  <c r="BH648" i="38"/>
  <c r="BH634" i="38"/>
  <c r="GU18" i="38"/>
  <c r="GU11" i="38"/>
  <c r="GU8" i="38"/>
  <c r="GU65" i="38"/>
  <c r="GU70" i="38"/>
  <c r="GU64" i="38"/>
  <c r="GU90" i="38"/>
  <c r="GU93" i="38"/>
  <c r="GU95" i="38"/>
  <c r="GU121" i="38"/>
  <c r="GU117" i="38"/>
  <c r="GU128" i="38"/>
  <c r="GU129" i="38"/>
  <c r="GU112" i="38"/>
  <c r="GU124" i="38"/>
  <c r="GU114" i="38"/>
  <c r="GU297" i="38"/>
  <c r="GU275" i="38"/>
  <c r="GU286" i="38"/>
  <c r="GU292" i="38"/>
  <c r="GU293" i="38"/>
  <c r="GU274" i="38"/>
  <c r="GU290" i="38"/>
  <c r="GU176" i="38"/>
  <c r="GU178" i="38"/>
  <c r="GU179" i="38"/>
  <c r="GU6" i="38"/>
  <c r="GU15" i="38"/>
  <c r="GU12" i="38"/>
  <c r="GU13" i="38"/>
  <c r="GU62" i="38"/>
  <c r="GU58" i="38"/>
  <c r="GU63" i="38"/>
  <c r="GU73" i="38"/>
  <c r="GU88" i="38"/>
  <c r="GU87" i="38"/>
  <c r="GU91" i="38"/>
  <c r="GU99" i="38"/>
  <c r="GU115" i="38"/>
  <c r="GU119" i="38"/>
  <c r="GU130" i="38"/>
  <c r="GU125" i="38"/>
  <c r="GU132" i="38"/>
  <c r="GU291" i="38"/>
  <c r="GU282" i="38"/>
  <c r="GU288" i="38"/>
  <c r="GU276" i="38"/>
  <c r="GU298" i="38"/>
  <c r="GU284" i="38"/>
  <c r="GU166" i="38"/>
  <c r="GU168" i="38"/>
  <c r="GU172" i="38"/>
  <c r="GU181" i="38"/>
  <c r="GU180" i="38"/>
  <c r="GU14" i="38"/>
  <c r="GU7" i="38"/>
  <c r="GU4" i="38"/>
  <c r="GU5" i="38"/>
  <c r="GU72" i="38"/>
  <c r="GU69" i="38"/>
  <c r="GU61" i="38"/>
  <c r="GU68" i="38"/>
  <c r="GU66" i="38"/>
  <c r="GU96" i="38"/>
  <c r="GU100" i="38"/>
  <c r="GU97" i="38"/>
  <c r="GU92" i="38"/>
  <c r="GU131" i="38"/>
  <c r="GU133" i="38"/>
  <c r="GU118" i="38"/>
  <c r="GU123" i="38"/>
  <c r="GU134" i="38"/>
  <c r="GU126" i="38"/>
  <c r="GU122" i="38"/>
  <c r="GU261" i="38"/>
  <c r="GU256" i="38"/>
  <c r="GU253" i="38"/>
  <c r="GU279" i="38"/>
  <c r="GU294" i="38"/>
  <c r="GU283" i="38"/>
  <c r="GU285" i="38"/>
  <c r="GU277" i="38"/>
  <c r="GU295" i="38"/>
  <c r="GU167" i="38"/>
  <c r="GU171" i="38"/>
  <c r="GU177" i="38"/>
  <c r="GU173" i="38"/>
  <c r="GU9" i="38"/>
  <c r="GU269" i="38"/>
  <c r="GU259" i="38"/>
  <c r="GU255" i="38"/>
  <c r="GU260" i="38"/>
  <c r="GU248" i="38"/>
  <c r="GU267" i="38"/>
  <c r="GU257" i="38"/>
  <c r="GU247" i="38"/>
  <c r="GU263" i="38"/>
  <c r="GU265" i="38"/>
  <c r="GU251" i="38"/>
  <c r="GU270" i="38"/>
  <c r="GU271" i="38"/>
  <c r="GU287" i="38"/>
  <c r="GU281" i="38"/>
  <c r="GU278" i="38"/>
  <c r="GU289" i="38"/>
  <c r="GU296" i="38"/>
  <c r="GU280" i="38"/>
  <c r="GU169" i="38"/>
  <c r="GU175" i="38"/>
  <c r="GU174" i="38"/>
  <c r="GU170" i="38"/>
  <c r="GU10" i="38"/>
  <c r="GU19" i="38"/>
  <c r="GU16" i="38"/>
  <c r="GU17" i="38"/>
  <c r="GU60" i="38"/>
  <c r="GU59" i="38"/>
  <c r="GU71" i="38"/>
  <c r="GU67" i="38"/>
  <c r="GU94" i="38"/>
  <c r="GU86" i="38"/>
  <c r="GU98" i="38"/>
  <c r="GU89" i="38"/>
  <c r="GU85" i="38"/>
  <c r="GU127" i="38"/>
  <c r="GU116" i="38"/>
  <c r="GU113" i="38"/>
  <c r="GU120" i="38"/>
  <c r="GU136" i="38"/>
  <c r="GU135" i="38"/>
  <c r="GU254" i="38"/>
  <c r="GU268" i="38"/>
  <c r="GU264" i="38"/>
  <c r="GU258" i="38"/>
  <c r="GU249" i="38"/>
  <c r="GU266" i="38"/>
  <c r="GU250" i="38"/>
  <c r="GU262" i="38"/>
  <c r="GU199" i="38"/>
  <c r="GU217" i="38"/>
  <c r="GU197" i="38"/>
  <c r="GU204" i="38"/>
  <c r="GU212" i="38"/>
  <c r="GU202" i="38"/>
  <c r="GU195" i="38"/>
  <c r="GU207" i="38"/>
  <c r="GU203" i="38"/>
  <c r="GU214" i="38"/>
  <c r="GU200" i="38"/>
  <c r="GU252" i="38"/>
  <c r="GU196" i="38"/>
  <c r="GU201" i="38"/>
  <c r="GU209" i="38"/>
  <c r="GU193" i="38"/>
  <c r="GU198" i="38"/>
  <c r="GU211" i="38"/>
  <c r="GU194" i="38"/>
  <c r="GU216" i="38"/>
  <c r="GU213" i="38"/>
  <c r="GU215" i="38"/>
  <c r="GU210" i="38"/>
  <c r="GU208" i="38"/>
  <c r="GU206" i="38"/>
  <c r="GU205" i="38"/>
  <c r="GC247" i="38"/>
  <c r="GC251" i="38"/>
  <c r="GC270" i="38"/>
  <c r="GC252" i="38"/>
  <c r="GC248" i="38"/>
  <c r="GC253" i="38"/>
  <c r="GC265" i="38"/>
  <c r="GC254" i="38"/>
  <c r="GC264" i="38"/>
  <c r="GC250" i="38"/>
  <c r="GC262" i="38"/>
  <c r="GC269" i="38"/>
  <c r="GC259" i="38"/>
  <c r="GC255" i="38"/>
  <c r="GC275" i="38"/>
  <c r="GC292" i="38"/>
  <c r="GC293" i="38"/>
  <c r="GC8" i="38"/>
  <c r="GC279" i="38"/>
  <c r="GC294" i="38"/>
  <c r="GC283" i="38"/>
  <c r="GC285" i="38"/>
  <c r="GC277" i="38"/>
  <c r="GC295" i="38"/>
  <c r="GC167" i="38"/>
  <c r="GC171" i="38"/>
  <c r="GC177" i="38"/>
  <c r="GC173" i="38"/>
  <c r="GC14" i="38"/>
  <c r="GC7" i="38"/>
  <c r="GC4" i="38"/>
  <c r="GC5" i="38"/>
  <c r="GC62" i="38"/>
  <c r="GC58" i="38"/>
  <c r="GC63" i="38"/>
  <c r="GC73" i="38"/>
  <c r="GC88" i="38"/>
  <c r="GC87" i="38"/>
  <c r="GC91" i="38"/>
  <c r="GC99" i="38"/>
  <c r="GC115" i="38"/>
  <c r="GC119" i="38"/>
  <c r="GC130" i="38"/>
  <c r="GC125" i="38"/>
  <c r="GC132" i="38"/>
  <c r="GC199" i="38"/>
  <c r="GC217" i="38"/>
  <c r="GC197" i="38"/>
  <c r="GC204" i="38"/>
  <c r="GC256" i="38"/>
  <c r="GC258" i="38"/>
  <c r="GC266" i="38"/>
  <c r="GC18" i="38"/>
  <c r="GC127" i="38"/>
  <c r="GC195" i="38"/>
  <c r="GC207" i="38"/>
  <c r="GC203" i="38"/>
  <c r="EC493" i="38"/>
  <c r="GC214" i="38"/>
  <c r="GC200" i="38"/>
  <c r="GC268" i="38"/>
  <c r="GC249" i="38"/>
  <c r="GC178" i="38"/>
  <c r="GC9" i="38"/>
  <c r="GC60" i="38"/>
  <c r="GC59" i="38"/>
  <c r="GC67" i="38"/>
  <c r="GC86" i="38"/>
  <c r="GC89" i="38"/>
  <c r="GC113" i="38"/>
  <c r="GC136" i="38"/>
  <c r="GC135" i="38"/>
  <c r="GC212" i="38"/>
  <c r="GC287" i="38"/>
  <c r="GC281" i="38"/>
  <c r="GC278" i="38"/>
  <c r="GC289" i="38"/>
  <c r="GC296" i="38"/>
  <c r="GC280" i="38"/>
  <c r="GC169" i="38"/>
  <c r="GC175" i="38"/>
  <c r="GC174" i="38"/>
  <c r="GC170" i="38"/>
  <c r="BH649" i="38"/>
  <c r="GC6" i="38"/>
  <c r="GC15" i="38"/>
  <c r="GC12" i="38"/>
  <c r="GC13" i="38"/>
  <c r="GC72" i="38"/>
  <c r="GC69" i="38"/>
  <c r="GC61" i="38"/>
  <c r="GC68" i="38"/>
  <c r="GC66" i="38"/>
  <c r="GC96" i="38"/>
  <c r="GC100" i="38"/>
  <c r="GC97" i="38"/>
  <c r="GC92" i="38"/>
  <c r="GC131" i="38"/>
  <c r="GC133" i="38"/>
  <c r="GC118" i="38"/>
  <c r="GC123" i="38"/>
  <c r="GC134" i="38"/>
  <c r="GC126" i="38"/>
  <c r="GC122" i="38"/>
  <c r="GC196" i="38"/>
  <c r="GC201" i="38"/>
  <c r="GC209" i="38"/>
  <c r="GC193" i="38"/>
  <c r="GC267" i="38"/>
  <c r="GC271" i="38"/>
  <c r="GC261" i="38"/>
  <c r="GC260" i="38"/>
  <c r="GC257" i="38"/>
  <c r="GC263" i="38"/>
  <c r="GC297" i="38"/>
  <c r="GC286" i="38"/>
  <c r="GC274" i="38"/>
  <c r="GC290" i="38"/>
  <c r="GC176" i="38"/>
  <c r="GC179" i="38"/>
  <c r="GC11" i="38"/>
  <c r="GC71" i="38"/>
  <c r="GC94" i="38"/>
  <c r="GC98" i="38"/>
  <c r="GC85" i="38"/>
  <c r="GC116" i="38"/>
  <c r="GC120" i="38"/>
  <c r="GC202" i="38"/>
  <c r="GC291" i="38"/>
  <c r="GC282" i="38"/>
  <c r="GC288" i="38"/>
  <c r="GC276" i="38"/>
  <c r="GC298" i="38"/>
  <c r="GC284" i="38"/>
  <c r="GC166" i="38"/>
  <c r="GC168" i="38"/>
  <c r="GC172" i="38"/>
  <c r="GC181" i="38"/>
  <c r="GC180" i="38"/>
  <c r="GC10" i="38"/>
  <c r="GC19" i="38"/>
  <c r="GC16" i="38"/>
  <c r="GC17" i="38"/>
  <c r="GC65" i="38"/>
  <c r="GC70" i="38"/>
  <c r="GC64" i="38"/>
  <c r="GC90" i="38"/>
  <c r="GC93" i="38"/>
  <c r="GC95" i="38"/>
  <c r="GC121" i="38"/>
  <c r="GC117" i="38"/>
  <c r="GC128" i="38"/>
  <c r="GC129" i="38"/>
  <c r="GC112" i="38"/>
  <c r="GC124" i="38"/>
  <c r="GC114" i="38"/>
  <c r="GC198" i="38"/>
  <c r="GC211" i="38"/>
  <c r="GC194" i="38"/>
  <c r="GC216" i="38"/>
  <c r="GC213" i="38"/>
  <c r="GC215" i="38"/>
  <c r="GC210" i="38"/>
  <c r="GC208" i="38"/>
  <c r="GC206" i="38"/>
  <c r="GC205" i="38"/>
  <c r="BH652" i="38"/>
  <c r="BJ652" i="38"/>
  <c r="BH565" i="38"/>
  <c r="BJ646" i="38"/>
  <c r="BI564" i="38"/>
  <c r="BJ644" i="38"/>
  <c r="BH563" i="38"/>
  <c r="BH567" i="38"/>
  <c r="BH633" i="38"/>
  <c r="BI567" i="38"/>
  <c r="BJ645" i="38"/>
  <c r="BJ653" i="38"/>
  <c r="ET493" i="38"/>
  <c r="BH566" i="38"/>
  <c r="BJ648" i="38"/>
  <c r="DY493" i="38"/>
  <c r="DU493" i="38"/>
  <c r="FB493" i="38"/>
  <c r="EX493" i="38"/>
  <c r="BH654" i="38"/>
  <c r="BI566" i="38"/>
  <c r="DW493" i="38"/>
  <c r="DI493" i="38"/>
  <c r="FD493" i="38"/>
  <c r="EE493" i="38"/>
  <c r="EB493" i="38"/>
  <c r="FA493" i="38"/>
  <c r="ED493" i="38"/>
  <c r="FC493" i="38"/>
  <c r="FE493" i="38"/>
  <c r="EF493" i="38"/>
  <c r="DJ493" i="38"/>
  <c r="EI493" i="38"/>
  <c r="BF640" i="38"/>
  <c r="BJ640" i="38" s="1"/>
  <c r="BH564" i="38"/>
  <c r="BJ656" i="38"/>
  <c r="BI638" i="38"/>
  <c r="BJ649" i="38"/>
  <c r="BJ654" i="38"/>
  <c r="BH653" i="38"/>
  <c r="BJ634" i="38"/>
  <c r="DS656" i="38"/>
  <c r="DS641" i="38"/>
  <c r="DS655" i="38"/>
  <c r="FE302" i="38"/>
  <c r="EF302" i="38"/>
  <c r="FB302" i="38"/>
  <c r="EC302" i="38"/>
  <c r="FD302" i="38"/>
  <c r="EE302" i="38"/>
  <c r="EZ302" i="38"/>
  <c r="EA302" i="38"/>
  <c r="FD300" i="38"/>
  <c r="EE300" i="38"/>
  <c r="FC300" i="38"/>
  <c r="ED300" i="38"/>
  <c r="FE300" i="38"/>
  <c r="EF300" i="38"/>
  <c r="FA306" i="38"/>
  <c r="EB306" i="38"/>
  <c r="FC306" i="38"/>
  <c r="ED306" i="38"/>
  <c r="FC322" i="38"/>
  <c r="ED322" i="38"/>
  <c r="EX322" i="38"/>
  <c r="DY322" i="38"/>
  <c r="FE322" i="38"/>
  <c r="EF322" i="38"/>
  <c r="BF304" i="38"/>
  <c r="EZ304" i="38"/>
  <c r="EA304" i="38"/>
  <c r="FE314" i="38"/>
  <c r="EF314" i="38"/>
  <c r="EV28" i="38"/>
  <c r="DW28" i="38"/>
  <c r="FA319" i="38"/>
  <c r="EB319" i="38"/>
  <c r="EY319" i="38"/>
  <c r="DZ319" i="38"/>
  <c r="EZ319" i="38"/>
  <c r="EA319" i="38"/>
  <c r="BF319" i="38"/>
  <c r="BH319" i="38" s="1"/>
  <c r="FD319" i="38"/>
  <c r="EE319" i="38"/>
  <c r="FB303" i="38"/>
  <c r="EC303" i="38"/>
  <c r="EY303" i="38"/>
  <c r="DZ303" i="38"/>
  <c r="FD303" i="38"/>
  <c r="EE303" i="38"/>
  <c r="EX323" i="38"/>
  <c r="DY323" i="38"/>
  <c r="FB323" i="38"/>
  <c r="EC323" i="38"/>
  <c r="BF323" i="38"/>
  <c r="FA297" i="38"/>
  <c r="EB297" i="38"/>
  <c r="FC317" i="38"/>
  <c r="ED317" i="38"/>
  <c r="FB329" i="38"/>
  <c r="EC329" i="38"/>
  <c r="FE329" i="38"/>
  <c r="EF329" i="38"/>
  <c r="BF329" i="38"/>
  <c r="FC329" i="38"/>
  <c r="ED329" i="38"/>
  <c r="EY320" i="38"/>
  <c r="DZ320" i="38"/>
  <c r="BF316" i="38"/>
  <c r="EY325" i="38"/>
  <c r="DZ325" i="38"/>
  <c r="FA295" i="38"/>
  <c r="EB295" i="38"/>
  <c r="FC295" i="38"/>
  <c r="ED295" i="38"/>
  <c r="FD295" i="38"/>
  <c r="EE295" i="38"/>
  <c r="FD315" i="38"/>
  <c r="EE315" i="38"/>
  <c r="FE315" i="38"/>
  <c r="EF315" i="38"/>
  <c r="DZ296" i="38"/>
  <c r="EY296" i="38"/>
  <c r="FD296" i="38"/>
  <c r="EE296" i="38"/>
  <c r="FA296" i="38"/>
  <c r="EB296" i="38"/>
  <c r="EZ296" i="38"/>
  <c r="EA296" i="38"/>
  <c r="EP228" i="38"/>
  <c r="DQ228" i="38"/>
  <c r="FC298" i="38"/>
  <c r="ED298" i="38"/>
  <c r="FA298" i="38"/>
  <c r="EB298" i="38"/>
  <c r="FE298" i="38"/>
  <c r="EF298" i="38"/>
  <c r="BF298" i="38"/>
  <c r="BH298" i="38" s="1"/>
  <c r="EX310" i="38"/>
  <c r="DY310" i="38"/>
  <c r="EY310" i="38"/>
  <c r="DZ310" i="38"/>
  <c r="FA308" i="38"/>
  <c r="EB308" i="38"/>
  <c r="FC308" i="38"/>
  <c r="ED308" i="38"/>
  <c r="FE311" i="38"/>
  <c r="EF311" i="38"/>
  <c r="BF305" i="38"/>
  <c r="EX305" i="38"/>
  <c r="DY305" i="38"/>
  <c r="FE327" i="38"/>
  <c r="EF327" i="38"/>
  <c r="EZ327" i="38"/>
  <c r="EA327" i="38"/>
  <c r="EO229" i="38"/>
  <c r="DP229" i="38"/>
  <c r="ES29" i="38"/>
  <c r="DT29" i="38"/>
  <c r="EV36" i="38"/>
  <c r="DW36" i="38"/>
  <c r="EX313" i="38"/>
  <c r="DY313" i="38"/>
  <c r="FC328" i="38"/>
  <c r="ED328" i="38"/>
  <c r="FD328" i="38"/>
  <c r="EE328" i="38"/>
  <c r="EY328" i="38"/>
  <c r="DZ328" i="38"/>
  <c r="FE301" i="38"/>
  <c r="EF301" i="38"/>
  <c r="FA301" i="38"/>
  <c r="EB301" i="38"/>
  <c r="EV31" i="38"/>
  <c r="DW31" i="38"/>
  <c r="DZ326" i="38"/>
  <c r="EY326" i="38"/>
  <c r="FC326" i="38"/>
  <c r="ED326" i="38"/>
  <c r="EZ309" i="38"/>
  <c r="EA309" i="38"/>
  <c r="EV32" i="38"/>
  <c r="DW32" i="38"/>
  <c r="EV37" i="38"/>
  <c r="DW37" i="38"/>
  <c r="EV35" i="38"/>
  <c r="DW35" i="38"/>
  <c r="ET34" i="38"/>
  <c r="DU34" i="38"/>
  <c r="ES38" i="38"/>
  <c r="DT38" i="38"/>
  <c r="FD307" i="38"/>
  <c r="EE307" i="38"/>
  <c r="FA307" i="38"/>
  <c r="EB307" i="38"/>
  <c r="FE307" i="38"/>
  <c r="EF307" i="38"/>
  <c r="BF321" i="38"/>
  <c r="BJ321" i="38" s="1"/>
  <c r="FC321" i="38"/>
  <c r="ED321" i="38"/>
  <c r="FB321" i="38"/>
  <c r="EC321" i="38"/>
  <c r="BF312" i="38"/>
  <c r="FD312" i="38"/>
  <c r="EE312" i="38"/>
  <c r="FB312" i="38"/>
  <c r="EC312" i="38"/>
  <c r="FA302" i="38"/>
  <c r="EB302" i="38"/>
  <c r="BF302" i="38"/>
  <c r="BJ302" i="38" s="1"/>
  <c r="EY300" i="38"/>
  <c r="DZ300" i="38"/>
  <c r="FA300" i="38"/>
  <c r="EB300" i="38"/>
  <c r="EX306" i="38"/>
  <c r="DY306" i="38"/>
  <c r="FB306" i="38"/>
  <c r="EC306" i="38"/>
  <c r="EZ306" i="38"/>
  <c r="EA306" i="38"/>
  <c r="BF322" i="38"/>
  <c r="EO230" i="38"/>
  <c r="DP230" i="38"/>
  <c r="EX304" i="38"/>
  <c r="DY304" i="38"/>
  <c r="FE304" i="38"/>
  <c r="EF304" i="38"/>
  <c r="FC304" i="38"/>
  <c r="ED304" i="38"/>
  <c r="EY314" i="38"/>
  <c r="DZ314" i="38"/>
  <c r="FD299" i="38"/>
  <c r="EE299" i="38"/>
  <c r="FC299" i="38"/>
  <c r="ED299" i="38"/>
  <c r="FE299" i="38"/>
  <c r="EF299" i="38"/>
  <c r="ET28" i="38"/>
  <c r="DU28" i="38"/>
  <c r="EU28" i="38"/>
  <c r="DV28" i="38"/>
  <c r="FC303" i="38"/>
  <c r="ED303" i="38"/>
  <c r="FE303" i="38"/>
  <c r="EF303" i="38"/>
  <c r="EZ303" i="38"/>
  <c r="EA303" i="38"/>
  <c r="FC323" i="38"/>
  <c r="ED323" i="38"/>
  <c r="FE323" i="38"/>
  <c r="EF323" i="38"/>
  <c r="FA323" i="38"/>
  <c r="EB323" i="38"/>
  <c r="FE318" i="38"/>
  <c r="EF318" i="38"/>
  <c r="FD318" i="38"/>
  <c r="EE318" i="38"/>
  <c r="FC318" i="38"/>
  <c r="ED318" i="38"/>
  <c r="FA318" i="38"/>
  <c r="EB318" i="38"/>
  <c r="FB297" i="38"/>
  <c r="EC297" i="38"/>
  <c r="BF297" i="38"/>
  <c r="BJ297" i="38" s="1"/>
  <c r="FC297" i="38"/>
  <c r="ED297" i="38"/>
  <c r="EZ317" i="38"/>
  <c r="EA317" i="38"/>
  <c r="EX317" i="38"/>
  <c r="DY317" i="38"/>
  <c r="FD317" i="38"/>
  <c r="EE317" i="38"/>
  <c r="FE317" i="38"/>
  <c r="EF317" i="38"/>
  <c r="EX329" i="38"/>
  <c r="DY329" i="38"/>
  <c r="FA320" i="38"/>
  <c r="EB320" i="38"/>
  <c r="BF320" i="38"/>
  <c r="FD320" i="38"/>
  <c r="EE320" i="38"/>
  <c r="FE316" i="38"/>
  <c r="EF316" i="38"/>
  <c r="FD316" i="38"/>
  <c r="EE316" i="38"/>
  <c r="EX316" i="38"/>
  <c r="DY316" i="38"/>
  <c r="FE325" i="38"/>
  <c r="EF325" i="38"/>
  <c r="FA325" i="38"/>
  <c r="EB325" i="38"/>
  <c r="EZ325" i="38"/>
  <c r="EA325" i="38"/>
  <c r="FB295" i="38"/>
  <c r="EC295" i="38"/>
  <c r="FE295" i="38"/>
  <c r="EF295" i="38"/>
  <c r="FA315" i="38"/>
  <c r="EB315" i="38"/>
  <c r="BF315" i="38"/>
  <c r="EY315" i="38"/>
  <c r="DZ315" i="38"/>
  <c r="FB296" i="38"/>
  <c r="EC296" i="38"/>
  <c r="FE296" i="38"/>
  <c r="EF296" i="38"/>
  <c r="FB324" i="38"/>
  <c r="EC324" i="38"/>
  <c r="FC324" i="38"/>
  <c r="ED324" i="38"/>
  <c r="FA324" i="38"/>
  <c r="EB324" i="38"/>
  <c r="EO238" i="38"/>
  <c r="DP238" i="38"/>
  <c r="ES33" i="38"/>
  <c r="DT33" i="38"/>
  <c r="EU33" i="38"/>
  <c r="DV33" i="38"/>
  <c r="EV33" i="38"/>
  <c r="DW33" i="38"/>
  <c r="EZ298" i="38"/>
  <c r="EA298" i="38"/>
  <c r="EY298" i="38"/>
  <c r="DZ298" i="38"/>
  <c r="DZ308" i="38"/>
  <c r="EY308" i="38"/>
  <c r="EX308" i="38"/>
  <c r="DY308" i="38"/>
  <c r="EY311" i="38"/>
  <c r="DZ311" i="38"/>
  <c r="FC311" i="38"/>
  <c r="ED311" i="38"/>
  <c r="FA311" i="38"/>
  <c r="EB311" i="38"/>
  <c r="FB305" i="38"/>
  <c r="EC305" i="38"/>
  <c r="FC305" i="38"/>
  <c r="ED305" i="38"/>
  <c r="ET27" i="38"/>
  <c r="DU27" i="38"/>
  <c r="EV29" i="38"/>
  <c r="DW29" i="38"/>
  <c r="ET36" i="38"/>
  <c r="DU36" i="38"/>
  <c r="FB313" i="38"/>
  <c r="EC313" i="38"/>
  <c r="EZ313" i="38"/>
  <c r="EA313" i="38"/>
  <c r="FE313" i="38"/>
  <c r="EF313" i="38"/>
  <c r="FE328" i="38"/>
  <c r="EF328" i="38"/>
  <c r="EX328" i="38"/>
  <c r="DY328" i="38"/>
  <c r="FA328" i="38"/>
  <c r="EB328" i="38"/>
  <c r="BF328" i="38"/>
  <c r="BF301" i="38"/>
  <c r="BJ301" i="38" s="1"/>
  <c r="EZ326" i="38"/>
  <c r="EA326" i="38"/>
  <c r="FD326" i="38"/>
  <c r="EE326" i="38"/>
  <c r="FD309" i="38"/>
  <c r="EE309" i="38"/>
  <c r="BF309" i="38"/>
  <c r="BJ309" i="38" s="1"/>
  <c r="EX309" i="38"/>
  <c r="DY309" i="38"/>
  <c r="ET32" i="38"/>
  <c r="DU32" i="38"/>
  <c r="EV34" i="38"/>
  <c r="DW34" i="38"/>
  <c r="ES34" i="38"/>
  <c r="DT34" i="38"/>
  <c r="EM38" i="38"/>
  <c r="DN38" i="38"/>
  <c r="EK38" i="38"/>
  <c r="DL38" i="38"/>
  <c r="EO242" i="38"/>
  <c r="DP242" i="38"/>
  <c r="BF307" i="38"/>
  <c r="BJ307" i="38" s="1"/>
  <c r="FB307" i="38"/>
  <c r="EC307" i="38"/>
  <c r="FE321" i="38"/>
  <c r="EF321" i="38"/>
  <c r="FD321" i="38"/>
  <c r="EE321" i="38"/>
  <c r="EX312" i="38"/>
  <c r="DY312" i="38"/>
  <c r="DS640" i="38"/>
  <c r="DZ302" i="38"/>
  <c r="EY302" i="38"/>
  <c r="FC302" i="38"/>
  <c r="ED302" i="38"/>
  <c r="FB300" i="38"/>
  <c r="EC300" i="38"/>
  <c r="BF300" i="38"/>
  <c r="BJ300" i="38" s="1"/>
  <c r="EX300" i="38"/>
  <c r="DY300" i="38"/>
  <c r="EZ300" i="38"/>
  <c r="EA300" i="38"/>
  <c r="BF306" i="38"/>
  <c r="FE306" i="38"/>
  <c r="EF306" i="38"/>
  <c r="FA322" i="38"/>
  <c r="EB322" i="38"/>
  <c r="EY322" i="38"/>
  <c r="DZ322" i="38"/>
  <c r="EP230" i="38"/>
  <c r="DQ230" i="38"/>
  <c r="FD304" i="38"/>
  <c r="EE304" i="38"/>
  <c r="ES30" i="38"/>
  <c r="DT30" i="38"/>
  <c r="BF314" i="38"/>
  <c r="EZ314" i="38"/>
  <c r="EA314" i="38"/>
  <c r="EX314" i="38"/>
  <c r="DY314" i="38"/>
  <c r="FC314" i="38"/>
  <c r="ED314" i="38"/>
  <c r="EY299" i="38"/>
  <c r="DZ299" i="38"/>
  <c r="FA299" i="38"/>
  <c r="EB299" i="38"/>
  <c r="FB319" i="38"/>
  <c r="EC319" i="38"/>
  <c r="BF303" i="38"/>
  <c r="EY323" i="38"/>
  <c r="DZ323" i="38"/>
  <c r="EZ323" i="38"/>
  <c r="EA323" i="38"/>
  <c r="FB318" i="38"/>
  <c r="EC318" i="38"/>
  <c r="EX318" i="38"/>
  <c r="DY318" i="38"/>
  <c r="EX297" i="38"/>
  <c r="DY297" i="38"/>
  <c r="EZ297" i="38"/>
  <c r="EA297" i="38"/>
  <c r="EY317" i="38"/>
  <c r="DZ317" i="38"/>
  <c r="BF317" i="38"/>
  <c r="BJ317" i="38" s="1"/>
  <c r="EZ329" i="38"/>
  <c r="EA329" i="38"/>
  <c r="EX320" i="38"/>
  <c r="DY320" i="38"/>
  <c r="EZ320" i="38"/>
  <c r="EA320" i="38"/>
  <c r="EY316" i="38"/>
  <c r="DZ316" i="38"/>
  <c r="FC316" i="38"/>
  <c r="ED316" i="38"/>
  <c r="FC325" i="38"/>
  <c r="ED325" i="38"/>
  <c r="BF325" i="38"/>
  <c r="BJ325" i="38" s="1"/>
  <c r="EX295" i="38"/>
  <c r="DY295" i="38"/>
  <c r="EY295" i="38"/>
  <c r="DZ295" i="38"/>
  <c r="FC315" i="38"/>
  <c r="ED315" i="38"/>
  <c r="EX315" i="38"/>
  <c r="DY315" i="38"/>
  <c r="FC296" i="38"/>
  <c r="ED296" i="38"/>
  <c r="EX324" i="38"/>
  <c r="DY324" i="38"/>
  <c r="BF324" i="38"/>
  <c r="BJ324" i="38" s="1"/>
  <c r="EZ324" i="38"/>
  <c r="EA324" i="38"/>
  <c r="EP238" i="38"/>
  <c r="DQ238" i="38"/>
  <c r="EX298" i="38"/>
  <c r="DY298" i="38"/>
  <c r="FB298" i="38"/>
  <c r="EC298" i="38"/>
  <c r="BI563" i="38"/>
  <c r="EZ310" i="38"/>
  <c r="EA310" i="38"/>
  <c r="BF310" i="38"/>
  <c r="BH310" i="38" s="1"/>
  <c r="FE310" i="38"/>
  <c r="EF310" i="38"/>
  <c r="FA310" i="38"/>
  <c r="EB310" i="38"/>
  <c r="FB310" i="38"/>
  <c r="EC310" i="38"/>
  <c r="FE308" i="38"/>
  <c r="EF308" i="38"/>
  <c r="BF308" i="38"/>
  <c r="FB308" i="38"/>
  <c r="EC308" i="38"/>
  <c r="EZ308" i="38"/>
  <c r="EA308" i="38"/>
  <c r="FB311" i="38"/>
  <c r="EC311" i="38"/>
  <c r="EX311" i="38"/>
  <c r="DY311" i="38"/>
  <c r="EY305" i="38"/>
  <c r="DZ305" i="38"/>
  <c r="FE305" i="38"/>
  <c r="EF305" i="38"/>
  <c r="EX327" i="38"/>
  <c r="DY327" i="38"/>
  <c r="FD327" i="38"/>
  <c r="EE327" i="38"/>
  <c r="DZ327" i="38"/>
  <c r="EY327" i="38"/>
  <c r="FA327" i="38"/>
  <c r="EB327" i="38"/>
  <c r="EV27" i="38"/>
  <c r="DW27" i="38"/>
  <c r="ES27" i="38"/>
  <c r="DT27" i="38"/>
  <c r="EP229" i="38"/>
  <c r="DQ229" i="38"/>
  <c r="EU29" i="38"/>
  <c r="DV29" i="38"/>
  <c r="EU36" i="38"/>
  <c r="DV36" i="38"/>
  <c r="ES36" i="38"/>
  <c r="DT36" i="38"/>
  <c r="FD313" i="38"/>
  <c r="EE313" i="38"/>
  <c r="DZ313" i="38"/>
  <c r="EY313" i="38"/>
  <c r="FB328" i="38"/>
  <c r="EC328" i="38"/>
  <c r="FB301" i="38"/>
  <c r="EC301" i="38"/>
  <c r="EY301" i="38"/>
  <c r="DZ301" i="38"/>
  <c r="FC301" i="38"/>
  <c r="ED301" i="38"/>
  <c r="FD301" i="38"/>
  <c r="EE301" i="38"/>
  <c r="EX301" i="38"/>
  <c r="DY301" i="38"/>
  <c r="ET31" i="38"/>
  <c r="DU31" i="38"/>
  <c r="EU31" i="38"/>
  <c r="DV31" i="38"/>
  <c r="FA326" i="38"/>
  <c r="EB326" i="38"/>
  <c r="FB326" i="38"/>
  <c r="EC326" i="38"/>
  <c r="EX326" i="38"/>
  <c r="DY326" i="38"/>
  <c r="FE309" i="38"/>
  <c r="EF309" i="38"/>
  <c r="EY309" i="38"/>
  <c r="DZ309" i="38"/>
  <c r="EU32" i="38"/>
  <c r="DV32" i="38"/>
  <c r="ES32" i="38"/>
  <c r="DT32" i="38"/>
  <c r="EU37" i="38"/>
  <c r="DV37" i="38"/>
  <c r="ES37" i="38"/>
  <c r="DT37" i="38"/>
  <c r="EU35" i="38"/>
  <c r="DV35" i="38"/>
  <c r="ES35" i="38"/>
  <c r="DT35" i="38"/>
  <c r="EU38" i="38"/>
  <c r="DV38" i="38"/>
  <c r="EV38" i="38"/>
  <c r="DW38" i="38"/>
  <c r="EP242" i="38"/>
  <c r="DQ242" i="38"/>
  <c r="EZ307" i="38"/>
  <c r="EA307" i="38"/>
  <c r="EX307" i="38"/>
  <c r="DY307" i="38"/>
  <c r="EY321" i="38"/>
  <c r="DZ321" i="38"/>
  <c r="EZ312" i="38"/>
  <c r="EA312" i="38"/>
  <c r="FE312" i="38"/>
  <c r="EF312" i="38"/>
  <c r="FC312" i="38"/>
  <c r="ED312" i="38"/>
  <c r="EX302" i="38"/>
  <c r="DY302" i="38"/>
  <c r="DZ306" i="38"/>
  <c r="EY306" i="38"/>
  <c r="FD306" i="38"/>
  <c r="EE306" i="38"/>
  <c r="EZ322" i="38"/>
  <c r="EA322" i="38"/>
  <c r="FB322" i="38"/>
  <c r="EC322" i="38"/>
  <c r="FD322" i="38"/>
  <c r="EE322" i="38"/>
  <c r="FA304" i="38"/>
  <c r="EB304" i="38"/>
  <c r="EY304" i="38"/>
  <c r="DZ304" i="38"/>
  <c r="FB304" i="38"/>
  <c r="EC304" i="38"/>
  <c r="EV30" i="38"/>
  <c r="DW30" i="38"/>
  <c r="EU30" i="38"/>
  <c r="DV30" i="38"/>
  <c r="ET30" i="38"/>
  <c r="DU30" i="38"/>
  <c r="FA314" i="38"/>
  <c r="EB314" i="38"/>
  <c r="FD314" i="38"/>
  <c r="EE314" i="38"/>
  <c r="FB314" i="38"/>
  <c r="EC314" i="38"/>
  <c r="FB299" i="38"/>
  <c r="EC299" i="38"/>
  <c r="BF299" i="38"/>
  <c r="BH299" i="38" s="1"/>
  <c r="EX299" i="38"/>
  <c r="DY299" i="38"/>
  <c r="EZ299" i="38"/>
  <c r="EA299" i="38"/>
  <c r="ES28" i="38"/>
  <c r="DT28" i="38"/>
  <c r="FE319" i="38"/>
  <c r="EF319" i="38"/>
  <c r="FC319" i="38"/>
  <c r="ED319" i="38"/>
  <c r="EX319" i="38"/>
  <c r="DY319" i="38"/>
  <c r="EX303" i="38"/>
  <c r="DY303" i="38"/>
  <c r="FA303" i="38"/>
  <c r="EB303" i="38"/>
  <c r="FD323" i="38"/>
  <c r="EE323" i="38"/>
  <c r="EY318" i="38"/>
  <c r="DZ318" i="38"/>
  <c r="BF318" i="38"/>
  <c r="BJ318" i="38" s="1"/>
  <c r="EZ318" i="38"/>
  <c r="EA318" i="38"/>
  <c r="EY297" i="38"/>
  <c r="DZ297" i="38"/>
  <c r="FD297" i="38"/>
  <c r="EE297" i="38"/>
  <c r="FE297" i="38"/>
  <c r="EF297" i="38"/>
  <c r="FA317" i="38"/>
  <c r="EB317" i="38"/>
  <c r="FB317" i="38"/>
  <c r="EC317" i="38"/>
  <c r="EY329" i="38"/>
  <c r="DZ329" i="38"/>
  <c r="FA329" i="38"/>
  <c r="EB329" i="38"/>
  <c r="FD329" i="38"/>
  <c r="EE329" i="38"/>
  <c r="FE320" i="38"/>
  <c r="EF320" i="38"/>
  <c r="FB320" i="38"/>
  <c r="EC320" i="38"/>
  <c r="FC320" i="38"/>
  <c r="ED320" i="38"/>
  <c r="FB316" i="38"/>
  <c r="EC316" i="38"/>
  <c r="EZ316" i="38"/>
  <c r="EA316" i="38"/>
  <c r="FA316" i="38"/>
  <c r="EB316" i="38"/>
  <c r="EX325" i="38"/>
  <c r="DY325" i="38"/>
  <c r="FD325" i="38"/>
  <c r="EE325" i="38"/>
  <c r="FB325" i="38"/>
  <c r="EC325" i="38"/>
  <c r="EZ295" i="38"/>
  <c r="EA295" i="38"/>
  <c r="BF295" i="38"/>
  <c r="BH295" i="38" s="1"/>
  <c r="EZ315" i="38"/>
  <c r="EA315" i="38"/>
  <c r="FB315" i="38"/>
  <c r="EC315" i="38"/>
  <c r="BF296" i="38"/>
  <c r="BJ296" i="38" s="1"/>
  <c r="EX296" i="38"/>
  <c r="DY296" i="38"/>
  <c r="EY324" i="38"/>
  <c r="DZ324" i="38"/>
  <c r="FE324" i="38"/>
  <c r="EF324" i="38"/>
  <c r="FD324" i="38"/>
  <c r="EE324" i="38"/>
  <c r="ET33" i="38"/>
  <c r="DU33" i="38"/>
  <c r="EO228" i="38"/>
  <c r="DP228" i="38"/>
  <c r="FD298" i="38"/>
  <c r="EE298" i="38"/>
  <c r="FD310" i="38"/>
  <c r="EE310" i="38"/>
  <c r="FC310" i="38"/>
  <c r="ED310" i="38"/>
  <c r="FD308" i="38"/>
  <c r="EE308" i="38"/>
  <c r="FD311" i="38"/>
  <c r="EE311" i="38"/>
  <c r="EZ311" i="38"/>
  <c r="EA311" i="38"/>
  <c r="BF311" i="38"/>
  <c r="BH311" i="38" s="1"/>
  <c r="FD305" i="38"/>
  <c r="EE305" i="38"/>
  <c r="FA305" i="38"/>
  <c r="EB305" i="38"/>
  <c r="EZ305" i="38"/>
  <c r="EA305" i="38"/>
  <c r="FC327" i="38"/>
  <c r="ED327" i="38"/>
  <c r="FB327" i="38"/>
  <c r="EC327" i="38"/>
  <c r="BF327" i="38"/>
  <c r="EU27" i="38"/>
  <c r="DV27" i="38"/>
  <c r="ET29" i="38"/>
  <c r="DU29" i="38"/>
  <c r="FC313" i="38"/>
  <c r="ED313" i="38"/>
  <c r="FA313" i="38"/>
  <c r="EB313" i="38"/>
  <c r="BF313" i="38"/>
  <c r="BJ313" i="38" s="1"/>
  <c r="EZ328" i="38"/>
  <c r="EA328" i="38"/>
  <c r="EZ301" i="38"/>
  <c r="EA301" i="38"/>
  <c r="ES31" i="38"/>
  <c r="DT31" i="38"/>
  <c r="BF326" i="38"/>
  <c r="FE326" i="38"/>
  <c r="EF326" i="38"/>
  <c r="FC309" i="38"/>
  <c r="ED309" i="38"/>
  <c r="FA309" i="38"/>
  <c r="EB309" i="38"/>
  <c r="FB309" i="38"/>
  <c r="EC309" i="38"/>
  <c r="ET37" i="38"/>
  <c r="DU37" i="38"/>
  <c r="ET35" i="38"/>
  <c r="DU35" i="38"/>
  <c r="EU34" i="38"/>
  <c r="DV34" i="38"/>
  <c r="EL38" i="38"/>
  <c r="DM38" i="38"/>
  <c r="ET38" i="38"/>
  <c r="DU38" i="38"/>
  <c r="FC307" i="38"/>
  <c r="ED307" i="38"/>
  <c r="EY307" i="38"/>
  <c r="DZ307" i="38"/>
  <c r="FA321" i="38"/>
  <c r="EB321" i="38"/>
  <c r="EZ321" i="38"/>
  <c r="EA321" i="38"/>
  <c r="EX321" i="38"/>
  <c r="DY321" i="38"/>
  <c r="FA312" i="38"/>
  <c r="EB312" i="38"/>
  <c r="EY312" i="38"/>
  <c r="DZ312" i="38"/>
  <c r="BI565" i="38"/>
  <c r="DR493" i="38"/>
  <c r="DV565" i="38"/>
  <c r="DV563" i="38"/>
  <c r="DV564" i="38"/>
  <c r="ER493" i="38"/>
  <c r="ER645" i="38"/>
  <c r="ES565" i="38"/>
  <c r="ES567" i="38"/>
  <c r="ES564" i="38"/>
  <c r="ES563" i="38"/>
  <c r="ES566" i="38"/>
  <c r="DV567" i="38"/>
  <c r="DT565" i="38"/>
  <c r="DT564" i="38"/>
  <c r="DT567" i="38"/>
  <c r="DT563" i="38"/>
  <c r="DS644" i="38"/>
  <c r="DS645" i="38"/>
  <c r="DS638" i="38"/>
  <c r="DS639" i="38"/>
  <c r="DS493" i="38"/>
  <c r="DT566" i="38"/>
  <c r="EK493" i="38"/>
  <c r="DV566" i="38"/>
  <c r="DL493" i="38"/>
  <c r="EU563" i="38"/>
  <c r="EU564" i="38"/>
  <c r="EU565" i="38"/>
  <c r="EU567" i="38"/>
  <c r="EU566" i="38"/>
  <c r="DS563" i="38"/>
  <c r="DS566" i="38"/>
  <c r="DS565" i="38"/>
  <c r="DS643" i="38"/>
  <c r="DS642" i="38"/>
  <c r="DS650" i="38"/>
  <c r="DS648" i="38"/>
  <c r="DS647" i="38"/>
  <c r="DS634" i="38"/>
  <c r="DS646" i="38"/>
  <c r="DS564" i="38"/>
  <c r="DS652" i="38"/>
  <c r="DS649" i="38"/>
  <c r="DS654" i="38"/>
  <c r="DS567" i="38"/>
  <c r="EF651" i="38"/>
  <c r="FE651" i="38"/>
  <c r="EZ643" i="38"/>
  <c r="EA643" i="38"/>
  <c r="FD643" i="38"/>
  <c r="EE643" i="38"/>
  <c r="EV643" i="38"/>
  <c r="DW643" i="38"/>
  <c r="EX655" i="38"/>
  <c r="DY655" i="38"/>
  <c r="DO651" i="38"/>
  <c r="DI643" i="38"/>
  <c r="DQ655" i="38"/>
  <c r="EK651" i="38"/>
  <c r="DL651" i="38"/>
  <c r="DO643" i="38"/>
  <c r="EY643" i="38"/>
  <c r="DZ643" i="38"/>
  <c r="EE641" i="38"/>
  <c r="FD641" i="38"/>
  <c r="BF641" i="38"/>
  <c r="BH641" i="38" s="1"/>
  <c r="FD647" i="38"/>
  <c r="EE647" i="38"/>
  <c r="DI641" i="38"/>
  <c r="EB641" i="38"/>
  <c r="FA641" i="38"/>
  <c r="DR641" i="38"/>
  <c r="EY641" i="38"/>
  <c r="DZ641" i="38"/>
  <c r="EK641" i="38"/>
  <c r="DL641" i="38"/>
  <c r="DM641" i="38"/>
  <c r="EL641" i="38"/>
  <c r="EA641" i="38"/>
  <c r="EZ641" i="38"/>
  <c r="DK641" i="38"/>
  <c r="EJ641" i="38"/>
  <c r="FC641" i="38"/>
  <c r="ED641" i="38"/>
  <c r="DI640" i="38"/>
  <c r="DR648" i="38"/>
  <c r="FC639" i="38"/>
  <c r="ED639" i="38"/>
  <c r="EO651" i="38"/>
  <c r="DP651" i="38"/>
  <c r="DM651" i="38"/>
  <c r="EL651" i="38"/>
  <c r="DM493" i="38"/>
  <c r="EL493" i="38"/>
  <c r="DZ493" i="38"/>
  <c r="EY493" i="38"/>
  <c r="DR655" i="38"/>
  <c r="DO655" i="38"/>
  <c r="BF639" i="38"/>
  <c r="DI650" i="38"/>
  <c r="BF650" i="38"/>
  <c r="BF643" i="38"/>
  <c r="DR643" i="38"/>
  <c r="FB655" i="38"/>
  <c r="EC655" i="38"/>
  <c r="DO639" i="38"/>
  <c r="EC639" i="38"/>
  <c r="FB639" i="38"/>
  <c r="EX650" i="38"/>
  <c r="DY650" i="38"/>
  <c r="DS651" i="38"/>
  <c r="EZ493" i="38"/>
  <c r="EA493" i="38"/>
  <c r="BF655" i="38"/>
  <c r="BI651" i="38"/>
  <c r="EP650" i="38"/>
  <c r="DQ650" i="38"/>
  <c r="DI651" i="38"/>
  <c r="BF651" i="38"/>
  <c r="BH651" i="38" s="1"/>
  <c r="FD651" i="38"/>
  <c r="EE651" i="38"/>
  <c r="DM637" i="38"/>
  <c r="EL637" i="38"/>
  <c r="EJ493" i="38"/>
  <c r="BF493" i="38"/>
  <c r="BH493" i="38" s="1"/>
  <c r="DK493" i="38"/>
  <c r="DK655" i="38"/>
  <c r="EJ655" i="38"/>
  <c r="FB292" i="38"/>
  <c r="EC292" i="38"/>
  <c r="FD293" i="38"/>
  <c r="EE293" i="38"/>
  <c r="EB293" i="38"/>
  <c r="FA293" i="38"/>
  <c r="FC293" i="38"/>
  <c r="ED293" i="38"/>
  <c r="EY294" i="38"/>
  <c r="DZ294" i="38"/>
  <c r="EX294" i="38"/>
  <c r="DY294" i="38"/>
  <c r="EB294" i="38"/>
  <c r="FA294" i="38"/>
  <c r="FD294" i="38"/>
  <c r="EE294" i="38"/>
  <c r="FE291" i="38"/>
  <c r="EF291" i="38"/>
  <c r="FA291" i="38"/>
  <c r="EB291" i="38"/>
  <c r="DZ291" i="38"/>
  <c r="EY291" i="38"/>
  <c r="FC291" i="38"/>
  <c r="ED291" i="38"/>
  <c r="EX290" i="38"/>
  <c r="DY290" i="38"/>
  <c r="FC290" i="38"/>
  <c r="ED290" i="38"/>
  <c r="BF292" i="38"/>
  <c r="EY292" i="38"/>
  <c r="DZ292" i="38"/>
  <c r="EY293" i="38"/>
  <c r="DZ293" i="38"/>
  <c r="FE293" i="38"/>
  <c r="EF293" i="38"/>
  <c r="BF294" i="38"/>
  <c r="BH294" i="38" s="1"/>
  <c r="EX291" i="38"/>
  <c r="DY291" i="38"/>
  <c r="FD290" i="38"/>
  <c r="EE290" i="38"/>
  <c r="FB290" i="38"/>
  <c r="EC290" i="38"/>
  <c r="EB290" i="38"/>
  <c r="FA290" i="38"/>
  <c r="EX292" i="38"/>
  <c r="DY292" i="38"/>
  <c r="EB292" i="38"/>
  <c r="FA292" i="38"/>
  <c r="FC292" i="38"/>
  <c r="ED292" i="38"/>
  <c r="FE292" i="38"/>
  <c r="EF292" i="38"/>
  <c r="EA292" i="38"/>
  <c r="EZ292" i="38"/>
  <c r="FD292" i="38"/>
  <c r="EE292" i="38"/>
  <c r="EZ293" i="38"/>
  <c r="EA293" i="38"/>
  <c r="BF293" i="38"/>
  <c r="FB293" i="38"/>
  <c r="EC293" i="38"/>
  <c r="EZ294" i="38"/>
  <c r="EA294" i="38"/>
  <c r="FC294" i="38"/>
  <c r="ED294" i="38"/>
  <c r="FE294" i="38"/>
  <c r="EF294" i="38"/>
  <c r="FD291" i="38"/>
  <c r="EE291" i="38"/>
  <c r="EC291" i="38"/>
  <c r="FB291" i="38"/>
  <c r="FE290" i="38"/>
  <c r="EF290" i="38"/>
  <c r="BF290" i="38"/>
  <c r="BH290" i="38" s="1"/>
  <c r="EX293" i="38"/>
  <c r="DY293" i="38"/>
  <c r="FB294" i="38"/>
  <c r="EC294" i="38"/>
  <c r="EZ291" i="38"/>
  <c r="EA291" i="38"/>
  <c r="BF291" i="38"/>
  <c r="EZ290" i="38"/>
  <c r="EA290" i="38"/>
  <c r="EY290" i="38"/>
  <c r="DZ290" i="38"/>
  <c r="BF288" i="38"/>
  <c r="BJ288" i="38" s="1"/>
  <c r="FB288" i="38"/>
  <c r="EC288" i="38"/>
  <c r="EX286" i="38"/>
  <c r="DY286" i="38"/>
  <c r="EZ286" i="38"/>
  <c r="EA286" i="38"/>
  <c r="FD284" i="38"/>
  <c r="EE284" i="38"/>
  <c r="EX284" i="38"/>
  <c r="DY284" i="38"/>
  <c r="EY287" i="38"/>
  <c r="DZ287" i="38"/>
  <c r="FB287" i="38"/>
  <c r="EC287" i="38"/>
  <c r="FC285" i="38"/>
  <c r="ED285" i="38"/>
  <c r="FD288" i="38"/>
  <c r="EE288" i="38"/>
  <c r="EX288" i="38"/>
  <c r="DY288" i="38"/>
  <c r="EY288" i="38"/>
  <c r="DZ288" i="38"/>
  <c r="BF286" i="38"/>
  <c r="EY284" i="38"/>
  <c r="DZ284" i="38"/>
  <c r="FB284" i="38"/>
  <c r="EC284" i="38"/>
  <c r="FA289" i="38"/>
  <c r="EB289" i="38"/>
  <c r="BF289" i="38"/>
  <c r="BH289" i="38" s="1"/>
  <c r="EX289" i="38"/>
  <c r="DY289" i="38"/>
  <c r="EZ287" i="38"/>
  <c r="EA287" i="38"/>
  <c r="EX285" i="38"/>
  <c r="DY285" i="38"/>
  <c r="BF285" i="38"/>
  <c r="BJ285" i="38" s="1"/>
  <c r="FD285" i="38"/>
  <c r="EE285" i="38"/>
  <c r="DZ285" i="38"/>
  <c r="EY285" i="38"/>
  <c r="BJ637" i="38"/>
  <c r="FC288" i="38"/>
  <c r="ED288" i="38"/>
  <c r="FE288" i="38"/>
  <c r="EF288" i="38"/>
  <c r="FD286" i="38"/>
  <c r="EE286" i="38"/>
  <c r="FE286" i="38"/>
  <c r="EF286" i="38"/>
  <c r="DZ286" i="38"/>
  <c r="EY286" i="38"/>
  <c r="FA286" i="38"/>
  <c r="EB286" i="38"/>
  <c r="BF284" i="38"/>
  <c r="FC284" i="38"/>
  <c r="ED284" i="38"/>
  <c r="EB284" i="38"/>
  <c r="FA284" i="38"/>
  <c r="FE284" i="38"/>
  <c r="EF284" i="38"/>
  <c r="EY289" i="38"/>
  <c r="DZ289" i="38"/>
  <c r="FD289" i="38"/>
  <c r="EE289" i="38"/>
  <c r="FE287" i="38"/>
  <c r="EF287" i="38"/>
  <c r="FC287" i="38"/>
  <c r="ED287" i="38"/>
  <c r="FD287" i="38"/>
  <c r="EE287" i="38"/>
  <c r="EX287" i="38"/>
  <c r="DY287" i="38"/>
  <c r="FA287" i="38"/>
  <c r="EB287" i="38"/>
  <c r="FA285" i="38"/>
  <c r="EB285" i="38"/>
  <c r="FE285" i="38"/>
  <c r="EF285" i="38"/>
  <c r="EA288" i="38"/>
  <c r="EZ288" i="38"/>
  <c r="EB288" i="38"/>
  <c r="FA288" i="38"/>
  <c r="FB286" i="38"/>
  <c r="EC286" i="38"/>
  <c r="FC286" i="38"/>
  <c r="ED286" i="38"/>
  <c r="EZ284" i="38"/>
  <c r="EA284" i="38"/>
  <c r="FC289" i="38"/>
  <c r="ED289" i="38"/>
  <c r="FE289" i="38"/>
  <c r="EF289" i="38"/>
  <c r="FB289" i="38"/>
  <c r="EC289" i="38"/>
  <c r="EZ289" i="38"/>
  <c r="EA289" i="38"/>
  <c r="BF287" i="38"/>
  <c r="BJ287" i="38" s="1"/>
  <c r="EA285" i="38"/>
  <c r="EZ285" i="38"/>
  <c r="FB285" i="38"/>
  <c r="EC285" i="38"/>
  <c r="GG114" i="38"/>
  <c r="GM114" i="38"/>
  <c r="GK114" i="38"/>
  <c r="GF114" i="38"/>
  <c r="GJ114" i="38"/>
  <c r="GL114" i="38"/>
  <c r="GH114" i="38"/>
  <c r="GN114" i="38"/>
  <c r="GQ114" i="38" s="1"/>
  <c r="GI114" i="38"/>
  <c r="GM121" i="38"/>
  <c r="GK121" i="38"/>
  <c r="GF121" i="38"/>
  <c r="GH121" i="38"/>
  <c r="GI121" i="38"/>
  <c r="GL121" i="38"/>
  <c r="GN121" i="38"/>
  <c r="GQ121" i="38" s="1"/>
  <c r="GG121" i="38"/>
  <c r="GJ121" i="38"/>
  <c r="GV115" i="38"/>
  <c r="GW115" i="38"/>
  <c r="GK127" i="38"/>
  <c r="GF127" i="38"/>
  <c r="GH127" i="38"/>
  <c r="GJ127" i="38"/>
  <c r="GL127" i="38"/>
  <c r="GI127" i="38"/>
  <c r="GN127" i="38"/>
  <c r="GQ127" i="38" s="1"/>
  <c r="GM127" i="38"/>
  <c r="GG127" i="38"/>
  <c r="GL132" i="38"/>
  <c r="GN132" i="38"/>
  <c r="GQ132" i="38" s="1"/>
  <c r="GI132" i="38"/>
  <c r="GG132" i="38"/>
  <c r="GJ132" i="38"/>
  <c r="GH132" i="38"/>
  <c r="GM132" i="38"/>
  <c r="GK132" i="38"/>
  <c r="GF132" i="38"/>
  <c r="GV119" i="38"/>
  <c r="GW119" i="38"/>
  <c r="GH133" i="38"/>
  <c r="GJ133" i="38"/>
  <c r="GL133" i="38"/>
  <c r="GN133" i="38"/>
  <c r="GQ133" i="38" s="1"/>
  <c r="GG133" i="38"/>
  <c r="GI133" i="38"/>
  <c r="GK133" i="38"/>
  <c r="GF133" i="38"/>
  <c r="GM133" i="38"/>
  <c r="DZ283" i="38"/>
  <c r="EY283" i="38"/>
  <c r="GV130" i="38"/>
  <c r="GW130" i="38"/>
  <c r="GV125" i="38"/>
  <c r="GW125" i="38"/>
  <c r="GL112" i="38"/>
  <c r="GN112" i="38"/>
  <c r="GQ112" i="38" s="1"/>
  <c r="GI112" i="38"/>
  <c r="GG112" i="38"/>
  <c r="GM112" i="38"/>
  <c r="GJ112" i="38"/>
  <c r="GF112" i="38"/>
  <c r="GH112" i="38"/>
  <c r="GK112" i="38"/>
  <c r="GL118" i="38"/>
  <c r="GN118" i="38"/>
  <c r="GQ118" i="38" s="1"/>
  <c r="GI118" i="38"/>
  <c r="GG118" i="38"/>
  <c r="GK118" i="38"/>
  <c r="GJ118" i="38"/>
  <c r="GM118" i="38"/>
  <c r="GF118" i="38"/>
  <c r="GH118" i="38"/>
  <c r="FA283" i="38"/>
  <c r="EB283" i="38"/>
  <c r="GV132" i="38"/>
  <c r="GW132" i="38"/>
  <c r="GL119" i="38"/>
  <c r="GN119" i="38"/>
  <c r="GQ119" i="38" s="1"/>
  <c r="GI119" i="38"/>
  <c r="GG119" i="38"/>
  <c r="GK119" i="38"/>
  <c r="GJ119" i="38"/>
  <c r="GM119" i="38"/>
  <c r="GF119" i="38"/>
  <c r="GH119" i="38"/>
  <c r="GL117" i="38"/>
  <c r="GN117" i="38"/>
  <c r="GQ117" i="38" s="1"/>
  <c r="GI117" i="38"/>
  <c r="GG117" i="38"/>
  <c r="GM117" i="38"/>
  <c r="GF117" i="38"/>
  <c r="GK117" i="38"/>
  <c r="GJ117" i="38"/>
  <c r="GH117" i="38"/>
  <c r="GV127" i="38"/>
  <c r="GW127" i="38"/>
  <c r="GV116" i="38"/>
  <c r="GW116" i="38"/>
  <c r="GG124" i="38"/>
  <c r="GM124" i="38"/>
  <c r="GK124" i="38"/>
  <c r="GF124" i="38"/>
  <c r="GH124" i="38"/>
  <c r="GJ124" i="38"/>
  <c r="GI124" i="38"/>
  <c r="GL124" i="38"/>
  <c r="GN124" i="38"/>
  <c r="GQ124" i="38" s="1"/>
  <c r="GL113" i="38"/>
  <c r="GN113" i="38"/>
  <c r="GQ113" i="38" s="1"/>
  <c r="GI113" i="38"/>
  <c r="GG113" i="38"/>
  <c r="GM113" i="38"/>
  <c r="GK113" i="38"/>
  <c r="GF113" i="38"/>
  <c r="GH113" i="38"/>
  <c r="GJ113" i="38"/>
  <c r="GV113" i="38"/>
  <c r="GW113" i="38"/>
  <c r="GH116" i="38"/>
  <c r="GJ116" i="38"/>
  <c r="GL116" i="38"/>
  <c r="GN116" i="38"/>
  <c r="GQ116" i="38" s="1"/>
  <c r="GG116" i="38"/>
  <c r="GM116" i="38"/>
  <c r="GI116" i="38"/>
  <c r="GK116" i="38"/>
  <c r="GF116" i="38"/>
  <c r="GV120" i="38"/>
  <c r="GW120" i="38"/>
  <c r="FE283" i="38"/>
  <c r="EF283" i="38"/>
  <c r="GV136" i="38"/>
  <c r="GW136" i="38"/>
  <c r="GI134" i="38"/>
  <c r="GG134" i="38"/>
  <c r="GM134" i="38"/>
  <c r="GK134" i="38"/>
  <c r="GF134" i="38"/>
  <c r="GL134" i="38"/>
  <c r="GN134" i="38"/>
  <c r="GQ134" i="38" s="1"/>
  <c r="GH134" i="38"/>
  <c r="GJ134" i="38"/>
  <c r="GK129" i="38"/>
  <c r="GF129" i="38"/>
  <c r="GH129" i="38"/>
  <c r="GJ129" i="38"/>
  <c r="GL129" i="38"/>
  <c r="GI129" i="38"/>
  <c r="GN129" i="38"/>
  <c r="GQ129" i="38" s="1"/>
  <c r="GG129" i="38"/>
  <c r="GM129" i="38"/>
  <c r="FD283" i="38"/>
  <c r="EE283" i="38"/>
  <c r="GV135" i="38"/>
  <c r="GW135" i="38"/>
  <c r="BH644" i="38"/>
  <c r="GG115" i="38"/>
  <c r="GM115" i="38"/>
  <c r="GK115" i="38"/>
  <c r="GF115" i="38"/>
  <c r="GL115" i="38"/>
  <c r="GI115" i="38"/>
  <c r="GN115" i="38"/>
  <c r="GQ115" i="38" s="1"/>
  <c r="GJ115" i="38"/>
  <c r="GH115" i="38"/>
  <c r="GG131" i="38"/>
  <c r="GM131" i="38"/>
  <c r="GK131" i="38"/>
  <c r="GF131" i="38"/>
  <c r="GJ131" i="38"/>
  <c r="GL131" i="38"/>
  <c r="GH131" i="38"/>
  <c r="GI131" i="38"/>
  <c r="GN131" i="38"/>
  <c r="GQ131" i="38" s="1"/>
  <c r="EZ283" i="38"/>
  <c r="EA283" i="38"/>
  <c r="GV131" i="38"/>
  <c r="GW131" i="38"/>
  <c r="EC283" i="38"/>
  <c r="FB283" i="38"/>
  <c r="GV133" i="38"/>
  <c r="GW133" i="38"/>
  <c r="GN126" i="38"/>
  <c r="GQ126" i="38" s="1"/>
  <c r="GI126" i="38"/>
  <c r="GG126" i="38"/>
  <c r="GM126" i="38"/>
  <c r="GF126" i="38"/>
  <c r="GL126" i="38"/>
  <c r="GK126" i="38"/>
  <c r="GH126" i="38"/>
  <c r="GJ126" i="38"/>
  <c r="GV118" i="38"/>
  <c r="GW118" i="38"/>
  <c r="GV123" i="38"/>
  <c r="GW123" i="38"/>
  <c r="JO17" i="38"/>
  <c r="JP17" i="38"/>
  <c r="JM17" i="38"/>
  <c r="JT17" i="38"/>
  <c r="JN17" i="38"/>
  <c r="JR17" i="38"/>
  <c r="JS17" i="38"/>
  <c r="JL17" i="38"/>
  <c r="JL37" i="38" s="1"/>
  <c r="JQ17" i="38"/>
  <c r="FC283" i="38"/>
  <c r="ED283" i="38"/>
  <c r="GV134" i="38"/>
  <c r="GW134" i="38"/>
  <c r="GH128" i="38"/>
  <c r="GJ128" i="38"/>
  <c r="GL128" i="38"/>
  <c r="GN128" i="38"/>
  <c r="GQ128" i="38" s="1"/>
  <c r="GI128" i="38"/>
  <c r="GM128" i="38"/>
  <c r="GG128" i="38"/>
  <c r="GK128" i="38"/>
  <c r="GF128" i="38"/>
  <c r="GK125" i="38"/>
  <c r="GF125" i="38"/>
  <c r="GH125" i="38"/>
  <c r="GJ125" i="38"/>
  <c r="GL125" i="38"/>
  <c r="GN125" i="38"/>
  <c r="GQ125" i="38" s="1"/>
  <c r="GI125" i="38"/>
  <c r="GG125" i="38"/>
  <c r="GM125" i="38"/>
  <c r="GV126" i="38"/>
  <c r="GW126" i="38"/>
  <c r="GV122" i="38"/>
  <c r="GW122" i="38"/>
  <c r="GN135" i="38"/>
  <c r="GQ135" i="38" s="1"/>
  <c r="GI135" i="38"/>
  <c r="GG135" i="38"/>
  <c r="GM135" i="38"/>
  <c r="GK135" i="38"/>
  <c r="GF135" i="38"/>
  <c r="GL135" i="38"/>
  <c r="GH135" i="38"/>
  <c r="GJ135" i="38"/>
  <c r="GH130" i="38"/>
  <c r="GJ130" i="38"/>
  <c r="GL130" i="38"/>
  <c r="GN130" i="38"/>
  <c r="GQ130" i="38" s="1"/>
  <c r="GI130" i="38"/>
  <c r="GG130" i="38"/>
  <c r="GM130" i="38"/>
  <c r="GK130" i="38"/>
  <c r="GF130" i="38"/>
  <c r="GV121" i="38"/>
  <c r="GW121" i="38"/>
  <c r="GM122" i="38"/>
  <c r="GK122" i="38"/>
  <c r="GF122" i="38"/>
  <c r="GH122" i="38"/>
  <c r="GJ122" i="38"/>
  <c r="GI122" i="38"/>
  <c r="GL122" i="38"/>
  <c r="GG122" i="38"/>
  <c r="GN122" i="38"/>
  <c r="GF123" i="38"/>
  <c r="GH123" i="38"/>
  <c r="GJ123" i="38"/>
  <c r="GL123" i="38"/>
  <c r="GI123" i="38"/>
  <c r="GK123" i="38"/>
  <c r="GN123" i="38"/>
  <c r="GQ123" i="38" s="1"/>
  <c r="GG123" i="38"/>
  <c r="GM123" i="38"/>
  <c r="GV117" i="38"/>
  <c r="GW117" i="38"/>
  <c r="GV128" i="38"/>
  <c r="GW128" i="38"/>
  <c r="EX283" i="38"/>
  <c r="DY283" i="38"/>
  <c r="GV129" i="38"/>
  <c r="GW129" i="38"/>
  <c r="BF283" i="38"/>
  <c r="GV112" i="38"/>
  <c r="GW112" i="38"/>
  <c r="GG136" i="38"/>
  <c r="GM136" i="38"/>
  <c r="GK136" i="38"/>
  <c r="GF136" i="38"/>
  <c r="GH136" i="38"/>
  <c r="GL136" i="38"/>
  <c r="GJ136" i="38"/>
  <c r="GN136" i="38"/>
  <c r="GQ136" i="38" s="1"/>
  <c r="GI136" i="38"/>
  <c r="GF120" i="38"/>
  <c r="GH120" i="38"/>
  <c r="GJ120" i="38"/>
  <c r="GL120" i="38"/>
  <c r="GM120" i="38"/>
  <c r="GI120" i="38"/>
  <c r="GK120" i="38"/>
  <c r="GN120" i="38"/>
  <c r="GQ120" i="38" s="1"/>
  <c r="GG120" i="38"/>
  <c r="GV124" i="38"/>
  <c r="GW124" i="38"/>
  <c r="GV114" i="38"/>
  <c r="GW114" i="38"/>
  <c r="EO223" i="38"/>
  <c r="DP223" i="38"/>
  <c r="EO218" i="38"/>
  <c r="DP218" i="38"/>
  <c r="EO225" i="38"/>
  <c r="DP225" i="38"/>
  <c r="EP225" i="38"/>
  <c r="DQ225" i="38"/>
  <c r="EO222" i="38"/>
  <c r="DP222" i="38"/>
  <c r="EP227" i="38"/>
  <c r="DQ227" i="38"/>
  <c r="EO224" i="38"/>
  <c r="DP224" i="38"/>
  <c r="EO220" i="38"/>
  <c r="DP220" i="38"/>
  <c r="EP221" i="38"/>
  <c r="DQ221" i="38"/>
  <c r="EO226" i="38"/>
  <c r="DP226" i="38"/>
  <c r="EP223" i="38"/>
  <c r="DQ223" i="38"/>
  <c r="EO216" i="38"/>
  <c r="DP216" i="38"/>
  <c r="EP216" i="38"/>
  <c r="DQ216" i="38"/>
  <c r="EP218" i="38"/>
  <c r="DQ218" i="38"/>
  <c r="EO214" i="38"/>
  <c r="DP214" i="38"/>
  <c r="EP220" i="38"/>
  <c r="DQ220" i="38"/>
  <c r="EP217" i="38"/>
  <c r="DQ217" i="38"/>
  <c r="EO221" i="38"/>
  <c r="DP221" i="38"/>
  <c r="EP215" i="38"/>
  <c r="DQ215" i="38"/>
  <c r="EO215" i="38"/>
  <c r="DP215" i="38"/>
  <c r="EO227" i="38"/>
  <c r="DP227" i="38"/>
  <c r="EO219" i="38"/>
  <c r="DP219" i="38"/>
  <c r="EP226" i="38"/>
  <c r="DQ226" i="38"/>
  <c r="EP222" i="38"/>
  <c r="DQ222" i="38"/>
  <c r="EP214" i="38"/>
  <c r="DQ214" i="38"/>
  <c r="EP219" i="38"/>
  <c r="DQ219" i="38"/>
  <c r="EP224" i="38"/>
  <c r="DQ224" i="38"/>
  <c r="EO217" i="38"/>
  <c r="DP217" i="38"/>
  <c r="GK87" i="38"/>
  <c r="GM87" i="38"/>
  <c r="GL87" i="38"/>
  <c r="GJ87" i="38"/>
  <c r="GI87" i="38"/>
  <c r="GN87" i="38"/>
  <c r="GQ87" i="38" s="1"/>
  <c r="GG87" i="38"/>
  <c r="GF87" i="38"/>
  <c r="GH87" i="38"/>
  <c r="DQ213" i="38"/>
  <c r="EP213" i="38"/>
  <c r="GV94" i="38"/>
  <c r="GW94" i="38"/>
  <c r="EO213" i="38"/>
  <c r="DP213" i="38"/>
  <c r="GV93" i="38"/>
  <c r="GW93" i="38"/>
  <c r="GN93" i="38"/>
  <c r="GQ93" i="38" s="1"/>
  <c r="GK93" i="38"/>
  <c r="GI93" i="38"/>
  <c r="GF93" i="38"/>
  <c r="GL93" i="38"/>
  <c r="GG93" i="38"/>
  <c r="GH93" i="38"/>
  <c r="GM93" i="38"/>
  <c r="GJ93" i="38"/>
  <c r="GJ97" i="38"/>
  <c r="GH97" i="38"/>
  <c r="GM97" i="38"/>
  <c r="GG97" i="38"/>
  <c r="GN97" i="38"/>
  <c r="GQ97" i="38" s="1"/>
  <c r="GF97" i="38"/>
  <c r="GK97" i="38"/>
  <c r="GI97" i="38"/>
  <c r="GL97" i="38"/>
  <c r="GV89" i="38"/>
  <c r="GW89" i="38"/>
  <c r="GI88" i="38"/>
  <c r="GG88" i="38"/>
  <c r="GN88" i="38"/>
  <c r="GQ88" i="38" s="1"/>
  <c r="GM88" i="38"/>
  <c r="GK88" i="38"/>
  <c r="GH88" i="38"/>
  <c r="GJ88" i="38"/>
  <c r="GL88" i="38"/>
  <c r="GF88" i="38"/>
  <c r="GN85" i="38"/>
  <c r="GQ85" i="38" s="1"/>
  <c r="GK85" i="38"/>
  <c r="GI85" i="38"/>
  <c r="GF85" i="38"/>
  <c r="GL85" i="38"/>
  <c r="GG85" i="38"/>
  <c r="GH85" i="38"/>
  <c r="GM85" i="38"/>
  <c r="GJ85" i="38"/>
  <c r="GG91" i="38"/>
  <c r="GI91" i="38"/>
  <c r="GF91" i="38"/>
  <c r="GH91" i="38"/>
  <c r="GN91" i="38"/>
  <c r="GQ91" i="38" s="1"/>
  <c r="GL91" i="38"/>
  <c r="GM91" i="38"/>
  <c r="GJ91" i="38"/>
  <c r="GK91" i="38"/>
  <c r="GH92" i="38"/>
  <c r="GJ92" i="38"/>
  <c r="GI92" i="38"/>
  <c r="GG92" i="38"/>
  <c r="GN92" i="38"/>
  <c r="GQ92" i="38" s="1"/>
  <c r="GK92" i="38"/>
  <c r="GL92" i="38"/>
  <c r="GM92" i="38"/>
  <c r="GF92" i="38"/>
  <c r="GV96" i="38"/>
  <c r="GW96" i="38"/>
  <c r="GV91" i="38"/>
  <c r="GW91" i="38"/>
  <c r="GK95" i="38"/>
  <c r="GM95" i="38"/>
  <c r="GL95" i="38"/>
  <c r="GJ95" i="38"/>
  <c r="GI95" i="38"/>
  <c r="GN95" i="38"/>
  <c r="GQ95" i="38" s="1"/>
  <c r="GG95" i="38"/>
  <c r="GF95" i="38"/>
  <c r="GH95" i="38"/>
  <c r="GJ98" i="38"/>
  <c r="GN98" i="38"/>
  <c r="GQ98" i="38" s="1"/>
  <c r="GM98" i="38"/>
  <c r="GG98" i="38"/>
  <c r="GL98" i="38"/>
  <c r="GF98" i="38"/>
  <c r="GK98" i="38"/>
  <c r="GH98" i="38"/>
  <c r="GI98" i="38"/>
  <c r="GN100" i="38"/>
  <c r="GM100" i="38"/>
  <c r="GK100" i="38"/>
  <c r="GL100" i="38"/>
  <c r="GH100" i="38"/>
  <c r="GG100" i="38"/>
  <c r="GI100" i="38"/>
  <c r="GJ100" i="38"/>
  <c r="GF100" i="38"/>
  <c r="GJ90" i="38"/>
  <c r="GN90" i="38"/>
  <c r="GQ90" i="38" s="1"/>
  <c r="GM90" i="38"/>
  <c r="GG90" i="38"/>
  <c r="GL90" i="38"/>
  <c r="GK90" i="38"/>
  <c r="GH90" i="38"/>
  <c r="GI90" i="38"/>
  <c r="GF90" i="38"/>
  <c r="GV85" i="38"/>
  <c r="GW85" i="38"/>
  <c r="JS14" i="38"/>
  <c r="JS36" i="38" s="1"/>
  <c r="JM14" i="38"/>
  <c r="JM36" i="38" s="1"/>
  <c r="JR14" i="38"/>
  <c r="JR36" i="38" s="1"/>
  <c r="JQ14" i="38"/>
  <c r="JQ36" i="38" s="1"/>
  <c r="JT14" i="38"/>
  <c r="JT36" i="38" s="1"/>
  <c r="JP14" i="38"/>
  <c r="JP36" i="38" s="1"/>
  <c r="JO14" i="38"/>
  <c r="JO36" i="38" s="1"/>
  <c r="JN14" i="38"/>
  <c r="JN36" i="38" s="1"/>
  <c r="JL14" i="38"/>
  <c r="JL36" i="38" s="1"/>
  <c r="GV90" i="38"/>
  <c r="GW90" i="38"/>
  <c r="GV86" i="38"/>
  <c r="GW86" i="38"/>
  <c r="GV98" i="38"/>
  <c r="GW98" i="38"/>
  <c r="GJ89" i="38"/>
  <c r="GH89" i="38"/>
  <c r="GM89" i="38"/>
  <c r="GG89" i="38"/>
  <c r="GK89" i="38"/>
  <c r="GI89" i="38"/>
  <c r="GL89" i="38"/>
  <c r="GN89" i="38"/>
  <c r="GQ89" i="38" s="1"/>
  <c r="GF89" i="38"/>
  <c r="GV97" i="38"/>
  <c r="GW97" i="38"/>
  <c r="GG86" i="38"/>
  <c r="GL86" i="38"/>
  <c r="GJ86" i="38"/>
  <c r="GN86" i="38"/>
  <c r="GQ86" i="38" s="1"/>
  <c r="GM86" i="38"/>
  <c r="GH86" i="38"/>
  <c r="GI86" i="38"/>
  <c r="GF86" i="38"/>
  <c r="GK86" i="38"/>
  <c r="GK99" i="38"/>
  <c r="GM99" i="38"/>
  <c r="GL99" i="38"/>
  <c r="GJ99" i="38"/>
  <c r="GG99" i="38"/>
  <c r="GF99" i="38"/>
  <c r="GH99" i="38"/>
  <c r="GI99" i="38"/>
  <c r="GN99" i="38"/>
  <c r="GQ99" i="38" s="1"/>
  <c r="GF94" i="38"/>
  <c r="GH94" i="38"/>
  <c r="GK94" i="38"/>
  <c r="GI94" i="38"/>
  <c r="GJ94" i="38"/>
  <c r="GM94" i="38"/>
  <c r="GG94" i="38"/>
  <c r="GN94" i="38"/>
  <c r="GQ94" i="38" s="1"/>
  <c r="GL94" i="38"/>
  <c r="GV88" i="38"/>
  <c r="GW88" i="38"/>
  <c r="GV87" i="38"/>
  <c r="GW87" i="38"/>
  <c r="GV100" i="38"/>
  <c r="GW100" i="38"/>
  <c r="GI96" i="38"/>
  <c r="GG96" i="38"/>
  <c r="GH96" i="38"/>
  <c r="GJ96" i="38"/>
  <c r="GL96" i="38"/>
  <c r="GM96" i="38"/>
  <c r="GF96" i="38"/>
  <c r="GN96" i="38"/>
  <c r="GQ96" i="38" s="1"/>
  <c r="GK96" i="38"/>
  <c r="GV99" i="38"/>
  <c r="GW99" i="38"/>
  <c r="GV95" i="38"/>
  <c r="GW95" i="38"/>
  <c r="GV92" i="38"/>
  <c r="GW92" i="38"/>
  <c r="ER194" i="38"/>
  <c r="DS194" i="38"/>
  <c r="FC194" i="38"/>
  <c r="ED194" i="38"/>
  <c r="EZ194" i="38"/>
  <c r="EA194" i="38"/>
  <c r="EY194" i="38"/>
  <c r="DZ194" i="38"/>
  <c r="ET194" i="38"/>
  <c r="DU194" i="38"/>
  <c r="ES193" i="38"/>
  <c r="DT193" i="38"/>
  <c r="EV193" i="38"/>
  <c r="DW193" i="38"/>
  <c r="EP193" i="38"/>
  <c r="DQ193" i="38"/>
  <c r="FB193" i="38"/>
  <c r="EC193" i="38"/>
  <c r="EN193" i="38"/>
  <c r="DO193" i="38"/>
  <c r="EM193" i="38"/>
  <c r="DN193" i="38"/>
  <c r="EK195" i="38"/>
  <c r="DL195" i="38"/>
  <c r="EJ195" i="38"/>
  <c r="DK195" i="38"/>
  <c r="FE195" i="38"/>
  <c r="EF195" i="38"/>
  <c r="ES195" i="38"/>
  <c r="DT195" i="38"/>
  <c r="EQ195" i="38"/>
  <c r="DR195" i="38"/>
  <c r="BF194" i="38"/>
  <c r="EW194" i="38"/>
  <c r="DX194" i="38"/>
  <c r="EH194" i="38"/>
  <c r="DI194" i="38"/>
  <c r="FE194" i="38"/>
  <c r="EF194" i="38"/>
  <c r="EV194" i="38"/>
  <c r="DW194" i="38"/>
  <c r="EJ194" i="38"/>
  <c r="DK194" i="38"/>
  <c r="EM194" i="38"/>
  <c r="DN194" i="38"/>
  <c r="EU193" i="38"/>
  <c r="DV193" i="38"/>
  <c r="FD193" i="38"/>
  <c r="EE193" i="38"/>
  <c r="EO193" i="38"/>
  <c r="DP193" i="38"/>
  <c r="FC193" i="38"/>
  <c r="ED193" i="38"/>
  <c r="FA193" i="38"/>
  <c r="EB193" i="38"/>
  <c r="EV195" i="38"/>
  <c r="DW195" i="38"/>
  <c r="EP195" i="38"/>
  <c r="DQ195" i="38"/>
  <c r="ET195" i="38"/>
  <c r="DU195" i="38"/>
  <c r="ER195" i="38"/>
  <c r="DS195" i="38"/>
  <c r="EG195" i="38"/>
  <c r="DH195" i="38"/>
  <c r="BF195" i="38"/>
  <c r="EM195" i="38"/>
  <c r="DN195" i="38"/>
  <c r="EW195" i="38"/>
  <c r="DX195" i="38"/>
  <c r="BF185" i="38"/>
  <c r="EK194" i="38"/>
  <c r="DL194" i="38"/>
  <c r="EX194" i="38"/>
  <c r="DY194" i="38"/>
  <c r="EI194" i="38"/>
  <c r="DJ194" i="38"/>
  <c r="EL194" i="38"/>
  <c r="DM194" i="38"/>
  <c r="EG194" i="38"/>
  <c r="DH194" i="38"/>
  <c r="FB194" i="38"/>
  <c r="EC194" i="38"/>
  <c r="EN194" i="38"/>
  <c r="DO194" i="38"/>
  <c r="EX193" i="38"/>
  <c r="DY193" i="38"/>
  <c r="EQ193" i="38"/>
  <c r="DR193" i="38"/>
  <c r="FE193" i="38"/>
  <c r="EF193" i="38"/>
  <c r="EH193" i="38"/>
  <c r="DI193" i="38"/>
  <c r="EG193" i="38"/>
  <c r="DH193" i="38"/>
  <c r="BF193" i="38"/>
  <c r="ER193" i="38"/>
  <c r="DS193" i="38"/>
  <c r="EJ193" i="38"/>
  <c r="DK193" i="38"/>
  <c r="EO195" i="38"/>
  <c r="DP195" i="38"/>
  <c r="EY195" i="38"/>
  <c r="DZ195" i="38"/>
  <c r="EH195" i="38"/>
  <c r="DI195" i="38"/>
  <c r="FA195" i="38"/>
  <c r="EB195" i="38"/>
  <c r="FC195" i="38"/>
  <c r="ED195" i="38"/>
  <c r="EN195" i="38"/>
  <c r="DO195" i="38"/>
  <c r="EU194" i="38"/>
  <c r="DV194" i="38"/>
  <c r="ES194" i="38"/>
  <c r="DT194" i="38"/>
  <c r="FA194" i="38"/>
  <c r="EB194" i="38"/>
  <c r="EQ194" i="38"/>
  <c r="DR194" i="38"/>
  <c r="EP194" i="38"/>
  <c r="DQ194" i="38"/>
  <c r="EO194" i="38"/>
  <c r="DP194" i="38"/>
  <c r="FD194" i="38"/>
  <c r="EE194" i="38"/>
  <c r="ET193" i="38"/>
  <c r="DU193" i="38"/>
  <c r="EK193" i="38"/>
  <c r="DL193" i="38"/>
  <c r="EY193" i="38"/>
  <c r="DZ193" i="38"/>
  <c r="EI193" i="38"/>
  <c r="DJ193" i="38"/>
  <c r="EL193" i="38"/>
  <c r="DM193" i="38"/>
  <c r="EW193" i="38"/>
  <c r="DX193" i="38"/>
  <c r="EZ193" i="38"/>
  <c r="EA193" i="38"/>
  <c r="EX195" i="38"/>
  <c r="DY195" i="38"/>
  <c r="EZ195" i="38"/>
  <c r="EA195" i="38"/>
  <c r="EI195" i="38"/>
  <c r="DJ195" i="38"/>
  <c r="FD195" i="38"/>
  <c r="EE195" i="38"/>
  <c r="EU195" i="38"/>
  <c r="DV195" i="38"/>
  <c r="EL195" i="38"/>
  <c r="DM195" i="38"/>
  <c r="FB195" i="38"/>
  <c r="EC195" i="38"/>
  <c r="BH636" i="38"/>
  <c r="EO180" i="38"/>
  <c r="DP180" i="38"/>
  <c r="FB180" i="38"/>
  <c r="EC180" i="38"/>
  <c r="EI180" i="38"/>
  <c r="DJ180" i="38"/>
  <c r="EQ180" i="38"/>
  <c r="DR180" i="38"/>
  <c r="ET180" i="38"/>
  <c r="DU180" i="38"/>
  <c r="FB174" i="38"/>
  <c r="EC174" i="38"/>
  <c r="ES174" i="38"/>
  <c r="DT174" i="38"/>
  <c r="EV174" i="38"/>
  <c r="DW174" i="38"/>
  <c r="EU170" i="38"/>
  <c r="DV170" i="38"/>
  <c r="EV170" i="38"/>
  <c r="DW170" i="38"/>
  <c r="EN183" i="38"/>
  <c r="DO183" i="38"/>
  <c r="EH183" i="38"/>
  <c r="DI183" i="38"/>
  <c r="EZ183" i="38"/>
  <c r="EA183" i="38"/>
  <c r="EQ183" i="38"/>
  <c r="DR183" i="38"/>
  <c r="FD183" i="38"/>
  <c r="EE183" i="38"/>
  <c r="EX175" i="38"/>
  <c r="DY175" i="38"/>
  <c r="EZ175" i="38"/>
  <c r="EA175" i="38"/>
  <c r="FE175" i="38"/>
  <c r="EF175" i="38"/>
  <c r="FC185" i="38"/>
  <c r="ED185" i="38"/>
  <c r="EQ185" i="38"/>
  <c r="DR185" i="38"/>
  <c r="FE185" i="38"/>
  <c r="EF185" i="38"/>
  <c r="EP185" i="38"/>
  <c r="DQ185" i="38"/>
  <c r="ET185" i="38"/>
  <c r="DU185" i="38"/>
  <c r="EH185" i="38"/>
  <c r="DI185" i="38"/>
  <c r="EW185" i="38"/>
  <c r="DX185" i="38"/>
  <c r="ES188" i="38"/>
  <c r="DT188" i="38"/>
  <c r="EG188" i="38"/>
  <c r="DH188" i="38"/>
  <c r="BF188" i="38"/>
  <c r="EU188" i="38"/>
  <c r="DV188" i="38"/>
  <c r="EJ188" i="38"/>
  <c r="DK188" i="38"/>
  <c r="ET188" i="38"/>
  <c r="DU188" i="38"/>
  <c r="EX178" i="38"/>
  <c r="DY178" i="38"/>
  <c r="ES178" i="38"/>
  <c r="DT178" i="38"/>
  <c r="FD178" i="38"/>
  <c r="EE178" i="38"/>
  <c r="BF178" i="38"/>
  <c r="BH178" i="38" s="1"/>
  <c r="EU178" i="38"/>
  <c r="DV178" i="38"/>
  <c r="EL192" i="38"/>
  <c r="DM192" i="38"/>
  <c r="FA192" i="38"/>
  <c r="EB192" i="38"/>
  <c r="EO192" i="38"/>
  <c r="DP192" i="38"/>
  <c r="FC192" i="38"/>
  <c r="ED192" i="38"/>
  <c r="EY192" i="38"/>
  <c r="DZ192" i="38"/>
  <c r="EQ192" i="38"/>
  <c r="DR192" i="38"/>
  <c r="ES173" i="38"/>
  <c r="DT173" i="38"/>
  <c r="DU173" i="38"/>
  <c r="ET173" i="38"/>
  <c r="EU169" i="38"/>
  <c r="DV169" i="38"/>
  <c r="ET172" i="38"/>
  <c r="DU172" i="38"/>
  <c r="DW165" i="38"/>
  <c r="EV165" i="38"/>
  <c r="ES162" i="38"/>
  <c r="DT162" i="38"/>
  <c r="EQ190" i="38"/>
  <c r="DR190" i="38"/>
  <c r="FA190" i="38"/>
  <c r="EB190" i="38"/>
  <c r="EP190" i="38"/>
  <c r="DQ190" i="38"/>
  <c r="FE190" i="38"/>
  <c r="EF190" i="38"/>
  <c r="EV190" i="38"/>
  <c r="DW190" i="38"/>
  <c r="EO184" i="38"/>
  <c r="DP184" i="38"/>
  <c r="FB184" i="38"/>
  <c r="EC184" i="38"/>
  <c r="EJ184" i="38"/>
  <c r="DK184" i="38"/>
  <c r="FA184" i="38"/>
  <c r="EB184" i="38"/>
  <c r="ES184" i="38"/>
  <c r="DT184" i="38"/>
  <c r="EX189" i="38"/>
  <c r="DY189" i="38"/>
  <c r="EG189" i="38"/>
  <c r="DH189" i="38"/>
  <c r="BF189" i="38"/>
  <c r="FE189" i="38"/>
  <c r="EF189" i="38"/>
  <c r="EL189" i="38"/>
  <c r="DM189" i="38"/>
  <c r="EQ189" i="38"/>
  <c r="DR189" i="38"/>
  <c r="FA189" i="38"/>
  <c r="EB189" i="38"/>
  <c r="EV189" i="38"/>
  <c r="DW189" i="38"/>
  <c r="ET171" i="38"/>
  <c r="DU171" i="38"/>
  <c r="EY177" i="38"/>
  <c r="DZ177" i="38"/>
  <c r="EV177" i="38"/>
  <c r="DW177" i="38"/>
  <c r="FA177" i="38"/>
  <c r="EB177" i="38"/>
  <c r="ES177" i="38"/>
  <c r="DT177" i="38"/>
  <c r="FE177" i="38"/>
  <c r="EF177" i="38"/>
  <c r="EV163" i="38"/>
  <c r="DW163" i="38"/>
  <c r="EV166" i="38"/>
  <c r="DW166" i="38"/>
  <c r="ES166" i="38"/>
  <c r="DT166" i="38"/>
  <c r="FE176" i="38"/>
  <c r="EF176" i="38"/>
  <c r="EX176" i="38"/>
  <c r="DY176" i="38"/>
  <c r="ES176" i="38"/>
  <c r="DT176" i="38"/>
  <c r="FC176" i="38"/>
  <c r="ED176" i="38"/>
  <c r="BF176" i="38"/>
  <c r="BH176" i="38" s="1"/>
  <c r="EU176" i="38"/>
  <c r="DV176" i="38"/>
  <c r="BF187" i="38"/>
  <c r="EL187" i="38"/>
  <c r="DM187" i="38"/>
  <c r="EO187" i="38"/>
  <c r="DP187" i="38"/>
  <c r="EI187" i="38"/>
  <c r="DJ187" i="38"/>
  <c r="EV187" i="38"/>
  <c r="DW187" i="38"/>
  <c r="EH187" i="38"/>
  <c r="DI187" i="38"/>
  <c r="FE187" i="38"/>
  <c r="EF187" i="38"/>
  <c r="BF186" i="38"/>
  <c r="EW186" i="38"/>
  <c r="DX186" i="38"/>
  <c r="FD186" i="38"/>
  <c r="EE186" i="38"/>
  <c r="EQ186" i="38"/>
  <c r="DR186" i="38"/>
  <c r="FA186" i="38"/>
  <c r="EB186" i="38"/>
  <c r="EP186" i="38"/>
  <c r="DQ186" i="38"/>
  <c r="BF191" i="38"/>
  <c r="EQ191" i="38"/>
  <c r="DR191" i="38"/>
  <c r="EV191" i="38"/>
  <c r="DW191" i="38"/>
  <c r="EJ191" i="38"/>
  <c r="DK191" i="38"/>
  <c r="FC191" i="38"/>
  <c r="ED191" i="38"/>
  <c r="EP191" i="38"/>
  <c r="DQ191" i="38"/>
  <c r="FB191" i="38"/>
  <c r="EC191" i="38"/>
  <c r="EX182" i="38"/>
  <c r="DY182" i="38"/>
  <c r="ES182" i="38"/>
  <c r="DT182" i="38"/>
  <c r="EP182" i="38"/>
  <c r="DQ182" i="38"/>
  <c r="EG182" i="38"/>
  <c r="DH182" i="38"/>
  <c r="BF182" i="38"/>
  <c r="EV182" i="38"/>
  <c r="DW182" i="38"/>
  <c r="EJ182" i="38"/>
  <c r="DK182" i="38"/>
  <c r="EW181" i="38"/>
  <c r="DX181" i="38"/>
  <c r="EN181" i="38"/>
  <c r="DO181" i="38"/>
  <c r="ES181" i="38"/>
  <c r="DT181" i="38"/>
  <c r="FB181" i="38"/>
  <c r="EC181" i="38"/>
  <c r="EM181" i="38"/>
  <c r="DN181" i="38"/>
  <c r="FE181" i="38"/>
  <c r="EF181" i="38"/>
  <c r="EW179" i="38"/>
  <c r="DX179" i="38"/>
  <c r="ES179" i="38"/>
  <c r="DT179" i="38"/>
  <c r="EZ179" i="38"/>
  <c r="EA179" i="38"/>
  <c r="EX179" i="38"/>
  <c r="DY179" i="38"/>
  <c r="EV164" i="38"/>
  <c r="DW164" i="38"/>
  <c r="EW180" i="38"/>
  <c r="DX180" i="38"/>
  <c r="EX180" i="38"/>
  <c r="DY180" i="38"/>
  <c r="EJ180" i="38"/>
  <c r="DK180" i="38"/>
  <c r="EN180" i="38"/>
  <c r="DO180" i="38"/>
  <c r="EM180" i="38"/>
  <c r="DN180" i="38"/>
  <c r="FC174" i="38"/>
  <c r="ED174" i="38"/>
  <c r="FA174" i="38"/>
  <c r="EB174" i="38"/>
  <c r="ES170" i="38"/>
  <c r="DT170" i="38"/>
  <c r="FA183" i="38"/>
  <c r="EB183" i="38"/>
  <c r="EX183" i="38"/>
  <c r="DY183" i="38"/>
  <c r="EJ183" i="38"/>
  <c r="DK183" i="38"/>
  <c r="FC183" i="38"/>
  <c r="ED183" i="38"/>
  <c r="EL183" i="38"/>
  <c r="DM183" i="38"/>
  <c r="FB183" i="38"/>
  <c r="EC183" i="38"/>
  <c r="ES175" i="38"/>
  <c r="DT175" i="38"/>
  <c r="FB175" i="38"/>
  <c r="EC175" i="38"/>
  <c r="EY175" i="38"/>
  <c r="DZ175" i="38"/>
  <c r="ET175" i="38"/>
  <c r="DU175" i="38"/>
  <c r="EV185" i="38"/>
  <c r="DW185" i="38"/>
  <c r="EL185" i="38"/>
  <c r="DM185" i="38"/>
  <c r="ER185" i="38"/>
  <c r="DS185" i="38"/>
  <c r="EY185" i="38"/>
  <c r="DZ185" i="38"/>
  <c r="EM188" i="38"/>
  <c r="DN188" i="38"/>
  <c r="EH188" i="38"/>
  <c r="DI188" i="38"/>
  <c r="EV188" i="38"/>
  <c r="DW188" i="38"/>
  <c r="EK188" i="38"/>
  <c r="DL188" i="38"/>
  <c r="EY188" i="38"/>
  <c r="DZ188" i="38"/>
  <c r="EW178" i="38"/>
  <c r="DX178" i="38"/>
  <c r="EY178" i="38"/>
  <c r="DZ178" i="38"/>
  <c r="ER192" i="38"/>
  <c r="DS192" i="38"/>
  <c r="FB192" i="38"/>
  <c r="EC192" i="38"/>
  <c r="EP192" i="38"/>
  <c r="DQ192" i="38"/>
  <c r="FE192" i="38"/>
  <c r="EF192" i="38"/>
  <c r="ES192" i="38"/>
  <c r="DT192" i="38"/>
  <c r="EV169" i="38"/>
  <c r="DW169" i="38"/>
  <c r="EU162" i="38"/>
  <c r="DV162" i="38"/>
  <c r="EK190" i="38"/>
  <c r="DL190" i="38"/>
  <c r="EJ190" i="38"/>
  <c r="DK190" i="38"/>
  <c r="ES190" i="38"/>
  <c r="DT190" i="38"/>
  <c r="EU190" i="38"/>
  <c r="DV190" i="38"/>
  <c r="EI190" i="38"/>
  <c r="DJ190" i="38"/>
  <c r="ET190" i="38"/>
  <c r="DU190" i="38"/>
  <c r="ES168" i="38"/>
  <c r="DT168" i="38"/>
  <c r="EU168" i="38"/>
  <c r="DV168" i="38"/>
  <c r="EG184" i="38"/>
  <c r="DH184" i="38"/>
  <c r="BF184" i="38"/>
  <c r="ET184" i="38"/>
  <c r="DU184" i="38"/>
  <c r="EN184" i="38"/>
  <c r="DO184" i="38"/>
  <c r="FE184" i="38"/>
  <c r="EF184" i="38"/>
  <c r="EP184" i="38"/>
  <c r="DQ184" i="38"/>
  <c r="EH184" i="38"/>
  <c r="DI184" i="38"/>
  <c r="EP189" i="38"/>
  <c r="DQ189" i="38"/>
  <c r="FB189" i="38"/>
  <c r="EC189" i="38"/>
  <c r="EO189" i="38"/>
  <c r="DP189" i="38"/>
  <c r="ET189" i="38"/>
  <c r="DU189" i="38"/>
  <c r="FB177" i="38"/>
  <c r="EC177" i="38"/>
  <c r="EU177" i="38"/>
  <c r="DV177" i="38"/>
  <c r="FC177" i="38"/>
  <c r="ED177" i="38"/>
  <c r="ES163" i="38"/>
  <c r="DT163" i="38"/>
  <c r="DV166" i="38"/>
  <c r="EU166" i="38"/>
  <c r="EV161" i="38"/>
  <c r="DW161" i="38"/>
  <c r="EU161" i="38"/>
  <c r="DV161" i="38"/>
  <c r="ES167" i="38"/>
  <c r="DT167" i="38"/>
  <c r="FA176" i="38"/>
  <c r="EB176" i="38"/>
  <c r="EV176" i="38"/>
  <c r="DW176" i="38"/>
  <c r="EY176" i="38"/>
  <c r="DZ176" i="38"/>
  <c r="EW176" i="38"/>
  <c r="DX176" i="38"/>
  <c r="EJ187" i="38"/>
  <c r="DK187" i="38"/>
  <c r="EP187" i="38"/>
  <c r="DQ187" i="38"/>
  <c r="EM187" i="38"/>
  <c r="DN187" i="38"/>
  <c r="FB187" i="38"/>
  <c r="EC187" i="38"/>
  <c r="EY187" i="38"/>
  <c r="DZ187" i="38"/>
  <c r="ES187" i="38"/>
  <c r="DT187" i="38"/>
  <c r="FE186" i="38"/>
  <c r="EF186" i="38"/>
  <c r="EV186" i="38"/>
  <c r="DW186" i="38"/>
  <c r="EK186" i="38"/>
  <c r="DL186" i="38"/>
  <c r="EJ186" i="38"/>
  <c r="DK186" i="38"/>
  <c r="ES186" i="38"/>
  <c r="DT186" i="38"/>
  <c r="EU186" i="38"/>
  <c r="DV186" i="38"/>
  <c r="EI186" i="38"/>
  <c r="DJ186" i="38"/>
  <c r="EZ191" i="38"/>
  <c r="EA191" i="38"/>
  <c r="ER191" i="38"/>
  <c r="DS191" i="38"/>
  <c r="EU191" i="38"/>
  <c r="DV191" i="38"/>
  <c r="EY191" i="38"/>
  <c r="DZ191" i="38"/>
  <c r="EI191" i="38"/>
  <c r="DJ191" i="38"/>
  <c r="EG191" i="38"/>
  <c r="DH191" i="38"/>
  <c r="ET191" i="38"/>
  <c r="DU191" i="38"/>
  <c r="EU182" i="38"/>
  <c r="DV182" i="38"/>
  <c r="EI182" i="38"/>
  <c r="DJ182" i="38"/>
  <c r="EW182" i="38"/>
  <c r="DX182" i="38"/>
  <c r="ET182" i="38"/>
  <c r="DU182" i="38"/>
  <c r="EK182" i="38"/>
  <c r="DL182" i="38"/>
  <c r="EL182" i="38"/>
  <c r="DM182" i="38"/>
  <c r="EZ182" i="38"/>
  <c r="EA182" i="38"/>
  <c r="EP181" i="38"/>
  <c r="DQ181" i="38"/>
  <c r="EG181" i="38"/>
  <c r="DH181" i="38"/>
  <c r="BF181" i="38"/>
  <c r="EV181" i="38"/>
  <c r="DW181" i="38"/>
  <c r="FC181" i="38"/>
  <c r="ED181" i="38"/>
  <c r="EI181" i="38"/>
  <c r="DJ181" i="38"/>
  <c r="EJ181" i="38"/>
  <c r="DK181" i="38"/>
  <c r="EQ181" i="38"/>
  <c r="DR181" i="38"/>
  <c r="FE179" i="38"/>
  <c r="EF179" i="38"/>
  <c r="EY179" i="38"/>
  <c r="DZ179" i="38"/>
  <c r="BF179" i="38"/>
  <c r="FC179" i="38"/>
  <c r="ED179" i="38"/>
  <c r="EU164" i="38"/>
  <c r="DV164" i="38"/>
  <c r="EZ180" i="38"/>
  <c r="EA180" i="38"/>
  <c r="EG180" i="38"/>
  <c r="DH180" i="38"/>
  <c r="BF180" i="38"/>
  <c r="EY180" i="38"/>
  <c r="DZ180" i="38"/>
  <c r="EK180" i="38"/>
  <c r="DL180" i="38"/>
  <c r="FD180" i="38"/>
  <c r="EE180" i="38"/>
  <c r="FA180" i="38"/>
  <c r="EB180" i="38"/>
  <c r="EV180" i="38"/>
  <c r="DW180" i="38"/>
  <c r="FC180" i="38"/>
  <c r="ED180" i="38"/>
  <c r="FE174" i="38"/>
  <c r="EF174" i="38"/>
  <c r="EX174" i="38"/>
  <c r="DY174" i="38"/>
  <c r="BF174" i="38"/>
  <c r="EY174" i="38"/>
  <c r="DZ174" i="38"/>
  <c r="EZ174" i="38"/>
  <c r="EA174" i="38"/>
  <c r="BF183" i="38"/>
  <c r="EG183" i="38"/>
  <c r="DH183" i="38"/>
  <c r="ER183" i="38"/>
  <c r="DS183" i="38"/>
  <c r="EW183" i="38"/>
  <c r="DX183" i="38"/>
  <c r="EV183" i="38"/>
  <c r="DW183" i="38"/>
  <c r="FE183" i="38"/>
  <c r="EF183" i="38"/>
  <c r="EO183" i="38"/>
  <c r="DP183" i="38"/>
  <c r="EP183" i="38"/>
  <c r="DQ183" i="38"/>
  <c r="EU183" i="38"/>
  <c r="DV183" i="38"/>
  <c r="BF175" i="38"/>
  <c r="EU175" i="38"/>
  <c r="DV175" i="38"/>
  <c r="EG185" i="38"/>
  <c r="DH185" i="38"/>
  <c r="EK185" i="38"/>
  <c r="DL185" i="38"/>
  <c r="EU185" i="38"/>
  <c r="DV185" i="38"/>
  <c r="EZ185" i="38"/>
  <c r="EA185" i="38"/>
  <c r="EN185" i="38"/>
  <c r="DO185" i="38"/>
  <c r="ES185" i="38"/>
  <c r="DT185" i="38"/>
  <c r="EN188" i="38"/>
  <c r="DO188" i="38"/>
  <c r="EW188" i="38"/>
  <c r="DX188" i="38"/>
  <c r="FC188" i="38"/>
  <c r="ED188" i="38"/>
  <c r="EL188" i="38"/>
  <c r="DM188" i="38"/>
  <c r="EZ188" i="38"/>
  <c r="EA188" i="38"/>
  <c r="EI188" i="38"/>
  <c r="DJ188" i="38"/>
  <c r="FA188" i="38"/>
  <c r="EB188" i="38"/>
  <c r="EO188" i="38"/>
  <c r="DP188" i="38"/>
  <c r="ET178" i="38"/>
  <c r="DU178" i="38"/>
  <c r="EZ178" i="38"/>
  <c r="EA178" i="38"/>
  <c r="EG192" i="38"/>
  <c r="DH192" i="38"/>
  <c r="BF192" i="38"/>
  <c r="EU192" i="38"/>
  <c r="DV192" i="38"/>
  <c r="EV192" i="38"/>
  <c r="DW192" i="38"/>
  <c r="EI192" i="38"/>
  <c r="DJ192" i="38"/>
  <c r="EN192" i="38"/>
  <c r="DO192" i="38"/>
  <c r="ET192" i="38"/>
  <c r="DU192" i="38"/>
  <c r="EH192" i="38"/>
  <c r="DI192" i="38"/>
  <c r="ES165" i="38"/>
  <c r="DT165" i="38"/>
  <c r="EV162" i="38"/>
  <c r="DW162" i="38"/>
  <c r="EH190" i="38"/>
  <c r="DI190" i="38"/>
  <c r="FB190" i="38"/>
  <c r="EC190" i="38"/>
  <c r="EZ190" i="38"/>
  <c r="EA190" i="38"/>
  <c r="EN190" i="38"/>
  <c r="DO190" i="38"/>
  <c r="EG190" i="38"/>
  <c r="DH190" i="38"/>
  <c r="BF190" i="38"/>
  <c r="EY190" i="38"/>
  <c r="DZ190" i="38"/>
  <c r="EM190" i="38"/>
  <c r="DN190" i="38"/>
  <c r="EL184" i="38"/>
  <c r="DM184" i="38"/>
  <c r="FC184" i="38"/>
  <c r="ED184" i="38"/>
  <c r="ER184" i="38"/>
  <c r="DS184" i="38"/>
  <c r="EM184" i="38"/>
  <c r="DN184" i="38"/>
  <c r="EV184" i="38"/>
  <c r="DW184" i="38"/>
  <c r="EI184" i="38"/>
  <c r="DJ184" i="38"/>
  <c r="FD184" i="38"/>
  <c r="EE184" i="38"/>
  <c r="EZ184" i="38"/>
  <c r="EA184" i="38"/>
  <c r="EH189" i="38"/>
  <c r="DI189" i="38"/>
  <c r="EK189" i="38"/>
  <c r="DL189" i="38"/>
  <c r="EN189" i="38"/>
  <c r="DO189" i="38"/>
  <c r="EU189" i="38"/>
  <c r="DV189" i="38"/>
  <c r="EJ189" i="38"/>
  <c r="DK189" i="38"/>
  <c r="ER189" i="38"/>
  <c r="DS189" i="38"/>
  <c r="BF177" i="38"/>
  <c r="BH177" i="38" s="1"/>
  <c r="EZ177" i="38"/>
  <c r="EA177" i="38"/>
  <c r="EW177" i="38"/>
  <c r="DX177" i="38"/>
  <c r="EU163" i="38"/>
  <c r="DV163" i="38"/>
  <c r="ES161" i="38"/>
  <c r="DT161" i="38"/>
  <c r="DV167" i="38"/>
  <c r="EU167" i="38"/>
  <c r="ET176" i="38"/>
  <c r="DU176" i="38"/>
  <c r="EZ176" i="38"/>
  <c r="EA176" i="38"/>
  <c r="FD176" i="38"/>
  <c r="EE176" i="38"/>
  <c r="EK187" i="38"/>
  <c r="DL187" i="38"/>
  <c r="ER187" i="38"/>
  <c r="DS187" i="38"/>
  <c r="EW187" i="38"/>
  <c r="DX187" i="38"/>
  <c r="EQ187" i="38"/>
  <c r="DR187" i="38"/>
  <c r="EZ187" i="38"/>
  <c r="EA187" i="38"/>
  <c r="EU187" i="38"/>
  <c r="DV187" i="38"/>
  <c r="EN187" i="38"/>
  <c r="DO187" i="38"/>
  <c r="ET186" i="38"/>
  <c r="DU186" i="38"/>
  <c r="EH186" i="38"/>
  <c r="DI186" i="38"/>
  <c r="FB186" i="38"/>
  <c r="EC186" i="38"/>
  <c r="EZ186" i="38"/>
  <c r="EA186" i="38"/>
  <c r="EN186" i="38"/>
  <c r="DO186" i="38"/>
  <c r="EG186" i="38"/>
  <c r="DH186" i="38"/>
  <c r="EY186" i="38"/>
  <c r="DZ186" i="38"/>
  <c r="EH191" i="38"/>
  <c r="DI191" i="38"/>
  <c r="ES191" i="38"/>
  <c r="DT191" i="38"/>
  <c r="FA191" i="38"/>
  <c r="EB191" i="38"/>
  <c r="EX191" i="38"/>
  <c r="DY191" i="38"/>
  <c r="EN191" i="38"/>
  <c r="DO191" i="38"/>
  <c r="EM191" i="38"/>
  <c r="DN191" i="38"/>
  <c r="EN182" i="38"/>
  <c r="DO182" i="38"/>
  <c r="EY182" i="38"/>
  <c r="DZ182" i="38"/>
  <c r="EM182" i="38"/>
  <c r="DN182" i="38"/>
  <c r="FA182" i="38"/>
  <c r="EB182" i="38"/>
  <c r="EH182" i="38"/>
  <c r="DI182" i="38"/>
  <c r="EO182" i="38"/>
  <c r="DP182" i="38"/>
  <c r="EH181" i="38"/>
  <c r="DI181" i="38"/>
  <c r="EU181" i="38"/>
  <c r="DV181" i="38"/>
  <c r="EK181" i="38"/>
  <c r="DL181" i="38"/>
  <c r="EY181" i="38"/>
  <c r="DZ181" i="38"/>
  <c r="EO181" i="38"/>
  <c r="DP181" i="38"/>
  <c r="ER181" i="38"/>
  <c r="DS181" i="38"/>
  <c r="FB179" i="38"/>
  <c r="EC179" i="38"/>
  <c r="FD179" i="38"/>
  <c r="EE179" i="38"/>
  <c r="FA179" i="38"/>
  <c r="EB179" i="38"/>
  <c r="EU179" i="38"/>
  <c r="DV179" i="38"/>
  <c r="ES164" i="38"/>
  <c r="DT164" i="38"/>
  <c r="ES180" i="38"/>
  <c r="DT180" i="38"/>
  <c r="ER180" i="38"/>
  <c r="DS180" i="38"/>
  <c r="EH180" i="38"/>
  <c r="DI180" i="38"/>
  <c r="EL180" i="38"/>
  <c r="DM180" i="38"/>
  <c r="EP180" i="38"/>
  <c r="DQ180" i="38"/>
  <c r="FE180" i="38"/>
  <c r="EF180" i="38"/>
  <c r="EU180" i="38"/>
  <c r="DV180" i="38"/>
  <c r="ET174" i="38"/>
  <c r="DU174" i="38"/>
  <c r="FD174" i="38"/>
  <c r="EE174" i="38"/>
  <c r="EW174" i="38"/>
  <c r="DX174" i="38"/>
  <c r="EU174" i="38"/>
  <c r="DV174" i="38"/>
  <c r="EK183" i="38"/>
  <c r="DL183" i="38"/>
  <c r="ET183" i="38"/>
  <c r="DU183" i="38"/>
  <c r="EM183" i="38"/>
  <c r="DN183" i="38"/>
  <c r="EY183" i="38"/>
  <c r="DZ183" i="38"/>
  <c r="ES183" i="38"/>
  <c r="DT183" i="38"/>
  <c r="EI183" i="38"/>
  <c r="DJ183" i="38"/>
  <c r="FD175" i="38"/>
  <c r="EE175" i="38"/>
  <c r="FA175" i="38"/>
  <c r="EB175" i="38"/>
  <c r="EW175" i="38"/>
  <c r="DX175" i="38"/>
  <c r="EV175" i="38"/>
  <c r="DW175" i="38"/>
  <c r="FC175" i="38"/>
  <c r="ED175" i="38"/>
  <c r="EM185" i="38"/>
  <c r="DN185" i="38"/>
  <c r="FA185" i="38"/>
  <c r="EB185" i="38"/>
  <c r="FB185" i="38"/>
  <c r="EC185" i="38"/>
  <c r="EO185" i="38"/>
  <c r="DP185" i="38"/>
  <c r="EI185" i="38"/>
  <c r="DJ185" i="38"/>
  <c r="FD185" i="38"/>
  <c r="EE185" i="38"/>
  <c r="EX185" i="38"/>
  <c r="DY185" i="38"/>
  <c r="EJ185" i="38"/>
  <c r="DK185" i="38"/>
  <c r="FD188" i="38"/>
  <c r="EE188" i="38"/>
  <c r="ER188" i="38"/>
  <c r="DS188" i="38"/>
  <c r="FB188" i="38"/>
  <c r="EC188" i="38"/>
  <c r="EQ188" i="38"/>
  <c r="DR188" i="38"/>
  <c r="EP188" i="38"/>
  <c r="DQ188" i="38"/>
  <c r="EX188" i="38"/>
  <c r="DY188" i="38"/>
  <c r="FE188" i="38"/>
  <c r="EF188" i="38"/>
  <c r="EV178" i="38"/>
  <c r="DW178" i="38"/>
  <c r="FC178" i="38"/>
  <c r="ED178" i="38"/>
  <c r="FA178" i="38"/>
  <c r="EB178" i="38"/>
  <c r="FB178" i="38"/>
  <c r="EC178" i="38"/>
  <c r="FE178" i="38"/>
  <c r="EF178" i="38"/>
  <c r="EW192" i="38"/>
  <c r="DX192" i="38"/>
  <c r="EK192" i="38"/>
  <c r="DL192" i="38"/>
  <c r="EX192" i="38"/>
  <c r="DY192" i="38"/>
  <c r="EJ192" i="38"/>
  <c r="DK192" i="38"/>
  <c r="EM192" i="38"/>
  <c r="DN192" i="38"/>
  <c r="FD192" i="38"/>
  <c r="EE192" i="38"/>
  <c r="EZ192" i="38"/>
  <c r="EA192" i="38"/>
  <c r="ES169" i="38"/>
  <c r="DT169" i="38"/>
  <c r="ES172" i="38"/>
  <c r="DT172" i="38"/>
  <c r="EU165" i="38"/>
  <c r="DV165" i="38"/>
  <c r="EX190" i="38"/>
  <c r="DY190" i="38"/>
  <c r="EL190" i="38"/>
  <c r="DM190" i="38"/>
  <c r="FD190" i="38"/>
  <c r="EE190" i="38"/>
  <c r="EO190" i="38"/>
  <c r="DP190" i="38"/>
  <c r="ER190" i="38"/>
  <c r="DS190" i="38"/>
  <c r="EW190" i="38"/>
  <c r="DX190" i="38"/>
  <c r="FC190" i="38"/>
  <c r="ED190" i="38"/>
  <c r="EV168" i="38"/>
  <c r="DW168" i="38"/>
  <c r="EU184" i="38"/>
  <c r="DV184" i="38"/>
  <c r="EW184" i="38"/>
  <c r="DX184" i="38"/>
  <c r="EK184" i="38"/>
  <c r="DL184" i="38"/>
  <c r="EX184" i="38"/>
  <c r="DY184" i="38"/>
  <c r="EY184" i="38"/>
  <c r="DZ184" i="38"/>
  <c r="EQ184" i="38"/>
  <c r="DR184" i="38"/>
  <c r="EI189" i="38"/>
  <c r="DJ189" i="38"/>
  <c r="EZ189" i="38"/>
  <c r="EA189" i="38"/>
  <c r="EW189" i="38"/>
  <c r="DX189" i="38"/>
  <c r="EM189" i="38"/>
  <c r="DN189" i="38"/>
  <c r="FC189" i="38"/>
  <c r="ED189" i="38"/>
  <c r="EY189" i="38"/>
  <c r="DZ189" i="38"/>
  <c r="ES189" i="38"/>
  <c r="DT189" i="38"/>
  <c r="FD189" i="38"/>
  <c r="EE189" i="38"/>
  <c r="ES171" i="38"/>
  <c r="DT171" i="38"/>
  <c r="EX177" i="38"/>
  <c r="DY177" i="38"/>
  <c r="ET177" i="38"/>
  <c r="DU177" i="38"/>
  <c r="FD177" i="38"/>
  <c r="EE177" i="38"/>
  <c r="EV167" i="38"/>
  <c r="DW167" i="38"/>
  <c r="FB176" i="38"/>
  <c r="EC176" i="38"/>
  <c r="EG187" i="38"/>
  <c r="DH187" i="38"/>
  <c r="FA187" i="38"/>
  <c r="EB187" i="38"/>
  <c r="EX187" i="38"/>
  <c r="DY187" i="38"/>
  <c r="ET187" i="38"/>
  <c r="DU187" i="38"/>
  <c r="FC187" i="38"/>
  <c r="ED187" i="38"/>
  <c r="FD187" i="38"/>
  <c r="EE187" i="38"/>
  <c r="EM186" i="38"/>
  <c r="DN186" i="38"/>
  <c r="EX186" i="38"/>
  <c r="DY186" i="38"/>
  <c r="EL186" i="38"/>
  <c r="DM186" i="38"/>
  <c r="FC186" i="38"/>
  <c r="ED186" i="38"/>
  <c r="EO186" i="38"/>
  <c r="DP186" i="38"/>
  <c r="ER186" i="38"/>
  <c r="DS186" i="38"/>
  <c r="FE191" i="38"/>
  <c r="EF191" i="38"/>
  <c r="EO191" i="38"/>
  <c r="DP191" i="38"/>
  <c r="EL191" i="38"/>
  <c r="DM191" i="38"/>
  <c r="EW191" i="38"/>
  <c r="DX191" i="38"/>
  <c r="EK191" i="38"/>
  <c r="DL191" i="38"/>
  <c r="FD191" i="38"/>
  <c r="EE191" i="38"/>
  <c r="FB182" i="38"/>
  <c r="EC182" i="38"/>
  <c r="FD182" i="38"/>
  <c r="EE182" i="38"/>
  <c r="ER182" i="38"/>
  <c r="DS182" i="38"/>
  <c r="FC182" i="38"/>
  <c r="ED182" i="38"/>
  <c r="EQ182" i="38"/>
  <c r="DR182" i="38"/>
  <c r="FE182" i="38"/>
  <c r="EF182" i="38"/>
  <c r="EZ181" i="38"/>
  <c r="EA181" i="38"/>
  <c r="EX181" i="38"/>
  <c r="DY181" i="38"/>
  <c r="EL181" i="38"/>
  <c r="DM181" i="38"/>
  <c r="FA181" i="38"/>
  <c r="EB181" i="38"/>
  <c r="ET181" i="38"/>
  <c r="DU181" i="38"/>
  <c r="FD181" i="38"/>
  <c r="EE181" i="38"/>
  <c r="EV179" i="38"/>
  <c r="DW179" i="38"/>
  <c r="ET179" i="38"/>
  <c r="DU179" i="38"/>
  <c r="DS657" i="38"/>
  <c r="DL658" i="38"/>
  <c r="EK658" i="38"/>
  <c r="EU145" i="38"/>
  <c r="DV145" i="38"/>
  <c r="ES157" i="38"/>
  <c r="DT157" i="38"/>
  <c r="FC159" i="38"/>
  <c r="ED159" i="38"/>
  <c r="EU159" i="38"/>
  <c r="DV159" i="38"/>
  <c r="FB159" i="38"/>
  <c r="EC159" i="38"/>
  <c r="EV151" i="38"/>
  <c r="DW151" i="38"/>
  <c r="DT156" i="38"/>
  <c r="ES156" i="38"/>
  <c r="EV154" i="38"/>
  <c r="DW154" i="38"/>
  <c r="EU158" i="38"/>
  <c r="DV158" i="38"/>
  <c r="EU155" i="38"/>
  <c r="DV155" i="38"/>
  <c r="EU146" i="38"/>
  <c r="DV146" i="38"/>
  <c r="FC144" i="38"/>
  <c r="ED144" i="38"/>
  <c r="EX144" i="38"/>
  <c r="DY144" i="38"/>
  <c r="ET144" i="38"/>
  <c r="DU144" i="38"/>
  <c r="ES152" i="38"/>
  <c r="DT152" i="38"/>
  <c r="ES145" i="38"/>
  <c r="DT145" i="38"/>
  <c r="EV149" i="38"/>
  <c r="DW149" i="38"/>
  <c r="ES147" i="38"/>
  <c r="DT147" i="38"/>
  <c r="EV157" i="38"/>
  <c r="DW157" i="38"/>
  <c r="EY159" i="38"/>
  <c r="DZ159" i="38"/>
  <c r="FD159" i="38"/>
  <c r="EE159" i="38"/>
  <c r="EX159" i="38"/>
  <c r="DY159" i="38"/>
  <c r="ET159" i="38"/>
  <c r="DU159" i="38"/>
  <c r="FE159" i="38"/>
  <c r="EF159" i="38"/>
  <c r="EV159" i="38"/>
  <c r="DW159" i="38"/>
  <c r="EU150" i="38"/>
  <c r="DV150" i="38"/>
  <c r="DT150" i="38"/>
  <c r="ES150" i="38"/>
  <c r="EU151" i="38"/>
  <c r="DV151" i="38"/>
  <c r="ES160" i="38"/>
  <c r="DT160" i="38"/>
  <c r="EU153" i="38"/>
  <c r="DV153" i="38"/>
  <c r="EV153" i="38"/>
  <c r="DW153" i="38"/>
  <c r="DT148" i="38"/>
  <c r="ES148" i="38"/>
  <c r="EU148" i="38"/>
  <c r="DV148" i="38"/>
  <c r="DT155" i="38"/>
  <c r="ES155" i="38"/>
  <c r="EV155" i="38"/>
  <c r="DW155" i="38"/>
  <c r="EV146" i="38"/>
  <c r="DW146" i="38"/>
  <c r="BF144" i="38"/>
  <c r="BH144" i="38" s="1"/>
  <c r="FD144" i="38"/>
  <c r="EE144" i="38"/>
  <c r="EV144" i="38"/>
  <c r="DW144" i="38"/>
  <c r="FE144" i="38"/>
  <c r="EF144" i="38"/>
  <c r="FB144" i="38"/>
  <c r="EC144" i="38"/>
  <c r="EV152" i="38"/>
  <c r="DW152" i="38"/>
  <c r="EU152" i="38"/>
  <c r="DV152" i="38"/>
  <c r="EU149" i="38"/>
  <c r="DV149" i="38"/>
  <c r="DT149" i="38"/>
  <c r="ES149" i="38"/>
  <c r="EV147" i="38"/>
  <c r="DW147" i="38"/>
  <c r="EU157" i="38"/>
  <c r="DV157" i="38"/>
  <c r="EW159" i="38"/>
  <c r="DX159" i="38"/>
  <c r="FA159" i="38"/>
  <c r="EB159" i="38"/>
  <c r="DT151" i="38"/>
  <c r="ES151" i="38"/>
  <c r="DT153" i="38"/>
  <c r="ES153" i="38"/>
  <c r="EU156" i="38"/>
  <c r="DV156" i="38"/>
  <c r="EV156" i="38"/>
  <c r="DW156" i="38"/>
  <c r="EU154" i="38"/>
  <c r="DV154" i="38"/>
  <c r="EV158" i="38"/>
  <c r="DW158" i="38"/>
  <c r="EW144" i="38"/>
  <c r="DX144" i="38"/>
  <c r="EY144" i="38"/>
  <c r="DZ144" i="38"/>
  <c r="EU144" i="38"/>
  <c r="DV144" i="38"/>
  <c r="EV145" i="38"/>
  <c r="DW145" i="38"/>
  <c r="EU147" i="38"/>
  <c r="DV147" i="38"/>
  <c r="BF159" i="38"/>
  <c r="EZ159" i="38"/>
  <c r="EA159" i="38"/>
  <c r="ES159" i="38"/>
  <c r="DT159" i="38"/>
  <c r="EV150" i="38"/>
  <c r="DW150" i="38"/>
  <c r="EU160" i="38"/>
  <c r="DV160" i="38"/>
  <c r="EV160" i="38"/>
  <c r="DW160" i="38"/>
  <c r="EV148" i="38"/>
  <c r="DW148" i="38"/>
  <c r="DT154" i="38"/>
  <c r="ES154" i="38"/>
  <c r="ES158" i="38"/>
  <c r="DT158" i="38"/>
  <c r="ES146" i="38"/>
  <c r="DT146" i="38"/>
  <c r="EZ144" i="38"/>
  <c r="EA144" i="38"/>
  <c r="FA144" i="38"/>
  <c r="EB144" i="38"/>
  <c r="ES144" i="38"/>
  <c r="DT144" i="38"/>
  <c r="BF122" i="38"/>
  <c r="BH122" i="38" s="1"/>
  <c r="GN66" i="38"/>
  <c r="GL66" i="38"/>
  <c r="GI66" i="38"/>
  <c r="GG66" i="38"/>
  <c r="GF66" i="38"/>
  <c r="GM66" i="38"/>
  <c r="GK66" i="38"/>
  <c r="GJ66" i="38"/>
  <c r="GH66" i="38"/>
  <c r="GJ60" i="38"/>
  <c r="GH60" i="38"/>
  <c r="GI60" i="38"/>
  <c r="GG60" i="38"/>
  <c r="GF60" i="38"/>
  <c r="GN60" i="38"/>
  <c r="GQ60" i="38" s="1"/>
  <c r="GK60" i="38"/>
  <c r="GL60" i="38"/>
  <c r="GM60" i="38"/>
  <c r="GJ67" i="38"/>
  <c r="GH67" i="38"/>
  <c r="GN67" i="38"/>
  <c r="GQ67" i="38" s="1"/>
  <c r="GL67" i="38"/>
  <c r="GI67" i="38"/>
  <c r="GG67" i="38"/>
  <c r="GF67" i="38"/>
  <c r="GM67" i="38"/>
  <c r="GK67" i="38"/>
  <c r="GV69" i="38"/>
  <c r="GW69" i="38"/>
  <c r="GI63" i="38"/>
  <c r="GG63" i="38"/>
  <c r="GF63" i="38"/>
  <c r="GJ63" i="38"/>
  <c r="GH63" i="38"/>
  <c r="GM63" i="38"/>
  <c r="GL63" i="38"/>
  <c r="GN63" i="38"/>
  <c r="GQ63" i="38" s="1"/>
  <c r="GK63" i="38"/>
  <c r="GI69" i="38"/>
  <c r="GG69" i="38"/>
  <c r="GF69" i="38"/>
  <c r="GJ69" i="38"/>
  <c r="GH69" i="38"/>
  <c r="GK69" i="38"/>
  <c r="GL69" i="38"/>
  <c r="GM69" i="38"/>
  <c r="GN69" i="38"/>
  <c r="GQ69" i="38" s="1"/>
  <c r="ES143" i="38"/>
  <c r="GV70" i="38"/>
  <c r="DT143" i="38"/>
  <c r="GW70" i="38"/>
  <c r="GV63" i="38"/>
  <c r="GW63" i="38"/>
  <c r="GV68" i="38"/>
  <c r="GW68" i="38"/>
  <c r="GJ68" i="38"/>
  <c r="GH68" i="38"/>
  <c r="GI68" i="38"/>
  <c r="GG68" i="38"/>
  <c r="GF68" i="38"/>
  <c r="GL68" i="38"/>
  <c r="GM68" i="38"/>
  <c r="GK68" i="38"/>
  <c r="GN68" i="38"/>
  <c r="GQ68" i="38" s="1"/>
  <c r="GI62" i="38"/>
  <c r="GG62" i="38"/>
  <c r="GF62" i="38"/>
  <c r="GM62" i="38"/>
  <c r="GK62" i="38"/>
  <c r="GJ62" i="38"/>
  <c r="GH62" i="38"/>
  <c r="GN62" i="38"/>
  <c r="GQ62" i="38" s="1"/>
  <c r="GL62" i="38"/>
  <c r="GV65" i="38"/>
  <c r="GW65" i="38"/>
  <c r="GM71" i="38"/>
  <c r="GK71" i="38"/>
  <c r="GN71" i="38"/>
  <c r="GQ71" i="38" s="1"/>
  <c r="GL71" i="38"/>
  <c r="GJ71" i="38"/>
  <c r="GG71" i="38"/>
  <c r="GI71" i="38"/>
  <c r="GH71" i="38"/>
  <c r="GF71" i="38"/>
  <c r="GV59" i="38"/>
  <c r="GW59" i="38"/>
  <c r="GN72" i="38"/>
  <c r="GQ72" i="38" s="1"/>
  <c r="GL72" i="38"/>
  <c r="GI72" i="38"/>
  <c r="GG72" i="38"/>
  <c r="GF72" i="38"/>
  <c r="GM72" i="38"/>
  <c r="GK72" i="38"/>
  <c r="GJ72" i="38"/>
  <c r="GH72" i="38"/>
  <c r="GV67" i="38"/>
  <c r="GW67" i="38"/>
  <c r="GI70" i="38"/>
  <c r="GG70" i="38"/>
  <c r="GF70" i="38"/>
  <c r="GM70" i="38"/>
  <c r="GK70" i="38"/>
  <c r="GJ70" i="38"/>
  <c r="GH70" i="38"/>
  <c r="GN70" i="38"/>
  <c r="GQ70" i="38" s="1"/>
  <c r="GL70" i="38"/>
  <c r="GV62" i="38"/>
  <c r="GW62" i="38"/>
  <c r="GN61" i="38"/>
  <c r="GQ61" i="38" s="1"/>
  <c r="GL61" i="38"/>
  <c r="GI61" i="38"/>
  <c r="GG61" i="38"/>
  <c r="GF61" i="38"/>
  <c r="GM61" i="38"/>
  <c r="GK61" i="38"/>
  <c r="GJ61" i="38"/>
  <c r="GH61" i="38"/>
  <c r="GN59" i="38"/>
  <c r="GQ59" i="38" s="1"/>
  <c r="GL59" i="38"/>
  <c r="GI59" i="38"/>
  <c r="GG59" i="38"/>
  <c r="GF59" i="38"/>
  <c r="GM59" i="38"/>
  <c r="GK59" i="38"/>
  <c r="GJ59" i="38"/>
  <c r="GH59" i="38"/>
  <c r="GV58" i="38"/>
  <c r="GW58" i="38"/>
  <c r="GV61" i="38"/>
  <c r="GW61" i="38"/>
  <c r="DW143" i="38"/>
  <c r="EV143" i="38"/>
  <c r="GV73" i="38"/>
  <c r="GW73" i="38"/>
  <c r="BF116" i="38"/>
  <c r="BH116" i="38" s="1"/>
  <c r="BF117" i="38"/>
  <c r="GN65" i="38"/>
  <c r="GQ65" i="38" s="1"/>
  <c r="GL65" i="38"/>
  <c r="GI65" i="38"/>
  <c r="GG65" i="38"/>
  <c r="GF65" i="38"/>
  <c r="GM65" i="38"/>
  <c r="GK65" i="38"/>
  <c r="GJ65" i="38"/>
  <c r="GH65" i="38"/>
  <c r="JR11" i="38"/>
  <c r="JM11" i="38"/>
  <c r="JS11" i="38"/>
  <c r="JT11" i="38"/>
  <c r="JL11" i="38"/>
  <c r="JL35" i="38" s="1"/>
  <c r="JQ11" i="38"/>
  <c r="JO11" i="38"/>
  <c r="JP11" i="38"/>
  <c r="JN11" i="38"/>
  <c r="EU143" i="38"/>
  <c r="DV143" i="38"/>
  <c r="GV72" i="38"/>
  <c r="GW72" i="38"/>
  <c r="GV60" i="38"/>
  <c r="GW60" i="38"/>
  <c r="GM58" i="38"/>
  <c r="GK58" i="38"/>
  <c r="GN58" i="38"/>
  <c r="GQ58" i="38" s="1"/>
  <c r="GL58" i="38"/>
  <c r="GH58" i="38"/>
  <c r="GF58" i="38"/>
  <c r="GI58" i="38"/>
  <c r="GJ58" i="38"/>
  <c r="GG58" i="38"/>
  <c r="GN64" i="38"/>
  <c r="GQ64" i="38" s="1"/>
  <c r="GL64" i="38"/>
  <c r="GM64" i="38"/>
  <c r="GK64" i="38"/>
  <c r="GI64" i="38"/>
  <c r="GF64" i="38"/>
  <c r="GJ64" i="38"/>
  <c r="GH64" i="38"/>
  <c r="GG64" i="38"/>
  <c r="GM73" i="38"/>
  <c r="GK73" i="38"/>
  <c r="GJ73" i="38"/>
  <c r="GH73" i="38"/>
  <c r="GN73" i="38"/>
  <c r="GQ73" i="38" s="1"/>
  <c r="GL73" i="38"/>
  <c r="GI73" i="38"/>
  <c r="GG73" i="38"/>
  <c r="GF73" i="38"/>
  <c r="GV64" i="38"/>
  <c r="GW64" i="38"/>
  <c r="GV71" i="38"/>
  <c r="GW71" i="38"/>
  <c r="GV66" i="38"/>
  <c r="GW66" i="38"/>
  <c r="EV126" i="38"/>
  <c r="DW126" i="38"/>
  <c r="EI126" i="38"/>
  <c r="DJ126" i="38"/>
  <c r="ET126" i="38"/>
  <c r="DU126" i="38"/>
  <c r="EH126" i="38"/>
  <c r="DI126" i="38"/>
  <c r="EL126" i="38"/>
  <c r="DM126" i="38"/>
  <c r="EV123" i="38"/>
  <c r="DW123" i="38"/>
  <c r="EK123" i="38"/>
  <c r="DL123" i="38"/>
  <c r="EG123" i="38"/>
  <c r="DH123" i="38"/>
  <c r="BF123" i="38"/>
  <c r="BH123" i="38" s="1"/>
  <c r="ET123" i="38"/>
  <c r="DU123" i="38"/>
  <c r="FD123" i="38"/>
  <c r="EE123" i="38"/>
  <c r="EM123" i="38"/>
  <c r="DN123" i="38"/>
  <c r="ES123" i="38"/>
  <c r="DT123" i="38"/>
  <c r="FD124" i="38"/>
  <c r="EE124" i="38"/>
  <c r="EN124" i="38"/>
  <c r="DO124" i="38"/>
  <c r="FA124" i="38"/>
  <c r="EB124" i="38"/>
  <c r="EQ124" i="38"/>
  <c r="DR124" i="38"/>
  <c r="EL124" i="38"/>
  <c r="DM124" i="38"/>
  <c r="EM124" i="38"/>
  <c r="DN124" i="38"/>
  <c r="FE124" i="38"/>
  <c r="EF124" i="38"/>
  <c r="FB121" i="38"/>
  <c r="EC121" i="38"/>
  <c r="FD121" i="38"/>
  <c r="EE121" i="38"/>
  <c r="EZ121" i="38"/>
  <c r="EA121" i="38"/>
  <c r="EO121" i="38"/>
  <c r="DP121" i="38"/>
  <c r="EX121" i="38"/>
  <c r="DY121" i="38"/>
  <c r="FE121" i="38"/>
  <c r="EF121" i="38"/>
  <c r="EQ121" i="38"/>
  <c r="DR121" i="38"/>
  <c r="EK119" i="38"/>
  <c r="DL119" i="38"/>
  <c r="ES119" i="38"/>
  <c r="DT119" i="38"/>
  <c r="EV119" i="38"/>
  <c r="DW119" i="38"/>
  <c r="EY119" i="38"/>
  <c r="DZ119" i="38"/>
  <c r="EQ119" i="38"/>
  <c r="DR119" i="38"/>
  <c r="EG119" i="38"/>
  <c r="DH119" i="38"/>
  <c r="BF119" i="38"/>
  <c r="EU119" i="38"/>
  <c r="DV119" i="38"/>
  <c r="EW125" i="38"/>
  <c r="DX125" i="38"/>
  <c r="FE125" i="38"/>
  <c r="EF125" i="38"/>
  <c r="FB125" i="38"/>
  <c r="EC125" i="38"/>
  <c r="ET125" i="38"/>
  <c r="DU125" i="38"/>
  <c r="EI125" i="38"/>
  <c r="DJ125" i="38"/>
  <c r="FA125" i="38"/>
  <c r="EB125" i="38"/>
  <c r="EP125" i="38"/>
  <c r="DQ125" i="38"/>
  <c r="FE658" i="38"/>
  <c r="EF658" i="38"/>
  <c r="EH122" i="38"/>
  <c r="DI122" i="38"/>
  <c r="EK122" i="38"/>
  <c r="DL122" i="38"/>
  <c r="EI122" i="38"/>
  <c r="DJ122" i="38"/>
  <c r="EW122" i="38"/>
  <c r="DX122" i="38"/>
  <c r="FE122" i="38"/>
  <c r="EF122" i="38"/>
  <c r="EG120" i="38"/>
  <c r="DH120" i="38"/>
  <c r="BF120" i="38"/>
  <c r="BH120" i="38" s="1"/>
  <c r="EU120" i="38"/>
  <c r="DV120" i="38"/>
  <c r="EV120" i="38"/>
  <c r="DW120" i="38"/>
  <c r="EI120" i="38"/>
  <c r="DJ120" i="38"/>
  <c r="FE120" i="38"/>
  <c r="EF120" i="38"/>
  <c r="ES120" i="38"/>
  <c r="DT120" i="38"/>
  <c r="EK126" i="38"/>
  <c r="DL126" i="38"/>
  <c r="EY126" i="38"/>
  <c r="DZ126" i="38"/>
  <c r="EJ126" i="38"/>
  <c r="DK126" i="38"/>
  <c r="EM126" i="38"/>
  <c r="DN126" i="38"/>
  <c r="FD126" i="38"/>
  <c r="EE126" i="38"/>
  <c r="EX126" i="38"/>
  <c r="DY126" i="38"/>
  <c r="ER126" i="38"/>
  <c r="DS126" i="38"/>
  <c r="FB126" i="38"/>
  <c r="EC126" i="38"/>
  <c r="ER123" i="38"/>
  <c r="DS123" i="38"/>
  <c r="EW123" i="38"/>
  <c r="DX123" i="38"/>
  <c r="EO123" i="38"/>
  <c r="DP123" i="38"/>
  <c r="EY123" i="38"/>
  <c r="DZ123" i="38"/>
  <c r="EN123" i="38"/>
  <c r="DO123" i="38"/>
  <c r="EL123" i="38"/>
  <c r="DM123" i="38"/>
  <c r="EQ123" i="38"/>
  <c r="DR123" i="38"/>
  <c r="EH124" i="38"/>
  <c r="DI124" i="38"/>
  <c r="EZ124" i="38"/>
  <c r="EA124" i="38"/>
  <c r="ES124" i="38"/>
  <c r="DT124" i="38"/>
  <c r="ER124" i="38"/>
  <c r="DS124" i="38"/>
  <c r="FB124" i="38"/>
  <c r="EC124" i="38"/>
  <c r="EJ124" i="38"/>
  <c r="DK124" i="38"/>
  <c r="ET124" i="38"/>
  <c r="DU124" i="38"/>
  <c r="EG121" i="38"/>
  <c r="BF121" i="38"/>
  <c r="DH121" i="38"/>
  <c r="ES121" i="38"/>
  <c r="DT121" i="38"/>
  <c r="EL121" i="38"/>
  <c r="DM121" i="38"/>
  <c r="EW121" i="38"/>
  <c r="DX121" i="38"/>
  <c r="EJ121" i="38"/>
  <c r="DK121" i="38"/>
  <c r="EI121" i="38"/>
  <c r="DJ121" i="38"/>
  <c r="EM119" i="38"/>
  <c r="DN119" i="38"/>
  <c r="ET119" i="38"/>
  <c r="DU119" i="38"/>
  <c r="EN119" i="38"/>
  <c r="DO119" i="38"/>
  <c r="EX119" i="38"/>
  <c r="DY119" i="38"/>
  <c r="EJ119" i="38"/>
  <c r="DK119" i="38"/>
  <c r="EI119" i="38"/>
  <c r="DJ119" i="38"/>
  <c r="FD125" i="38"/>
  <c r="EE125" i="38"/>
  <c r="EG125" i="38"/>
  <c r="DH125" i="38"/>
  <c r="BF125" i="38"/>
  <c r="EQ125" i="38"/>
  <c r="DR125" i="38"/>
  <c r="EN125" i="38"/>
  <c r="DO125" i="38"/>
  <c r="EM125" i="38"/>
  <c r="DN125" i="38"/>
  <c r="ER125" i="38"/>
  <c r="DS125" i="38"/>
  <c r="EH125" i="38"/>
  <c r="DI125" i="38"/>
  <c r="EQ122" i="38"/>
  <c r="DR122" i="38"/>
  <c r="EP122" i="38"/>
  <c r="DQ122" i="38"/>
  <c r="FD122" i="38"/>
  <c r="EE122" i="38"/>
  <c r="EL122" i="38"/>
  <c r="DM122" i="38"/>
  <c r="EN122" i="38"/>
  <c r="DO122" i="38"/>
  <c r="ET122" i="38"/>
  <c r="DU122" i="38"/>
  <c r="EW120" i="38"/>
  <c r="DX120" i="38"/>
  <c r="EK120" i="38"/>
  <c r="DL120" i="38"/>
  <c r="EX120" i="38"/>
  <c r="DY120" i="38"/>
  <c r="FD120" i="38"/>
  <c r="EE120" i="38"/>
  <c r="ET120" i="38"/>
  <c r="DU120" i="38"/>
  <c r="EH120" i="38"/>
  <c r="DI120" i="38"/>
  <c r="FA126" i="38"/>
  <c r="EB126" i="38"/>
  <c r="EN126" i="38"/>
  <c r="DO126" i="38"/>
  <c r="EO126" i="38"/>
  <c r="DP126" i="38"/>
  <c r="FC126" i="38"/>
  <c r="ED126" i="38"/>
  <c r="EZ126" i="38"/>
  <c r="EA126" i="38"/>
  <c r="EQ126" i="38"/>
  <c r="DR126" i="38"/>
  <c r="EG126" i="38"/>
  <c r="DH126" i="38"/>
  <c r="BF126" i="38"/>
  <c r="EU126" i="38"/>
  <c r="DV126" i="38"/>
  <c r="EU123" i="38"/>
  <c r="DV123" i="38"/>
  <c r="EP123" i="38"/>
  <c r="DQ123" i="38"/>
  <c r="EZ123" i="38"/>
  <c r="EA123" i="38"/>
  <c r="EI123" i="38"/>
  <c r="DJ123" i="38"/>
  <c r="FC123" i="38"/>
  <c r="ED123" i="38"/>
  <c r="EK124" i="38"/>
  <c r="DL124" i="38"/>
  <c r="EW124" i="38"/>
  <c r="DX124" i="38"/>
  <c r="EI124" i="38"/>
  <c r="DJ124" i="38"/>
  <c r="EG124" i="38"/>
  <c r="DH124" i="38"/>
  <c r="BF124" i="38"/>
  <c r="EY124" i="38"/>
  <c r="DZ124" i="38"/>
  <c r="EH121" i="38"/>
  <c r="DI121" i="38"/>
  <c r="EY121" i="38"/>
  <c r="DZ121" i="38"/>
  <c r="EK121" i="38"/>
  <c r="DL121" i="38"/>
  <c r="EV121" i="38"/>
  <c r="DW121" i="38"/>
  <c r="ER121" i="38"/>
  <c r="DS121" i="38"/>
  <c r="EU121" i="38"/>
  <c r="DV121" i="38"/>
  <c r="EW119" i="38"/>
  <c r="DX119" i="38"/>
  <c r="FA119" i="38"/>
  <c r="EB119" i="38"/>
  <c r="EH119" i="38"/>
  <c r="DI119" i="38"/>
  <c r="EZ119" i="38"/>
  <c r="EA119" i="38"/>
  <c r="EO119" i="38"/>
  <c r="DP119" i="38"/>
  <c r="FC119" i="38"/>
  <c r="ED119" i="38"/>
  <c r="EU125" i="38"/>
  <c r="DV125" i="38"/>
  <c r="EY125" i="38"/>
  <c r="DZ125" i="38"/>
  <c r="EL125" i="38"/>
  <c r="DM125" i="38"/>
  <c r="EV125" i="38"/>
  <c r="DW125" i="38"/>
  <c r="ES125" i="38"/>
  <c r="DT125" i="38"/>
  <c r="EX125" i="38"/>
  <c r="DY125" i="38"/>
  <c r="DS658" i="38"/>
  <c r="EY122" i="38"/>
  <c r="DZ122" i="38"/>
  <c r="ES122" i="38"/>
  <c r="DT122" i="38"/>
  <c r="EV122" i="38"/>
  <c r="DW122" i="38"/>
  <c r="ER122" i="38"/>
  <c r="DS122" i="38"/>
  <c r="FA122" i="38"/>
  <c r="EB122" i="38"/>
  <c r="EJ122" i="38"/>
  <c r="DK122" i="38"/>
  <c r="EM122" i="38"/>
  <c r="DN122" i="38"/>
  <c r="EL120" i="38"/>
  <c r="DM120" i="38"/>
  <c r="FA120" i="38"/>
  <c r="EB120" i="38"/>
  <c r="EJ120" i="38"/>
  <c r="DK120" i="38"/>
  <c r="EM120" i="38"/>
  <c r="DN120" i="38"/>
  <c r="EN120" i="38"/>
  <c r="DO120" i="38"/>
  <c r="EZ120" i="38"/>
  <c r="EA120" i="38"/>
  <c r="EP126" i="38"/>
  <c r="DQ126" i="38"/>
  <c r="FE126" i="38"/>
  <c r="EF126" i="38"/>
  <c r="ES126" i="38"/>
  <c r="DT126" i="38"/>
  <c r="EW126" i="38"/>
  <c r="DX126" i="38"/>
  <c r="FA123" i="38"/>
  <c r="EB123" i="38"/>
  <c r="EX123" i="38"/>
  <c r="DY123" i="38"/>
  <c r="EH123" i="38"/>
  <c r="DI123" i="38"/>
  <c r="FB123" i="38"/>
  <c r="EC123" i="38"/>
  <c r="EJ123" i="38"/>
  <c r="DK123" i="38"/>
  <c r="FE123" i="38"/>
  <c r="EF123" i="38"/>
  <c r="FC124" i="38"/>
  <c r="ED124" i="38"/>
  <c r="EP124" i="38"/>
  <c r="DQ124" i="38"/>
  <c r="EU124" i="38"/>
  <c r="DV124" i="38"/>
  <c r="EX124" i="38"/>
  <c r="DY124" i="38"/>
  <c r="EV124" i="38"/>
  <c r="DW124" i="38"/>
  <c r="EO124" i="38"/>
  <c r="DP124" i="38"/>
  <c r="EP121" i="38"/>
  <c r="DQ121" i="38"/>
  <c r="ET121" i="38"/>
  <c r="DU121" i="38"/>
  <c r="EN121" i="38"/>
  <c r="DO121" i="38"/>
  <c r="FA121" i="38"/>
  <c r="EB121" i="38"/>
  <c r="EM121" i="38"/>
  <c r="DN121" i="38"/>
  <c r="FC121" i="38"/>
  <c r="ED121" i="38"/>
  <c r="FE119" i="38"/>
  <c r="EF119" i="38"/>
  <c r="ER119" i="38"/>
  <c r="DS119" i="38"/>
  <c r="EP119" i="38"/>
  <c r="DQ119" i="38"/>
  <c r="FD119" i="38"/>
  <c r="EE119" i="38"/>
  <c r="EL119" i="38"/>
  <c r="DM119" i="38"/>
  <c r="FB119" i="38"/>
  <c r="EC119" i="38"/>
  <c r="EO125" i="38"/>
  <c r="DP125" i="38"/>
  <c r="EZ125" i="38"/>
  <c r="EA125" i="38"/>
  <c r="EJ125" i="38"/>
  <c r="DK125" i="38"/>
  <c r="EK125" i="38"/>
  <c r="DL125" i="38"/>
  <c r="FC125" i="38"/>
  <c r="ED125" i="38"/>
  <c r="DM658" i="38"/>
  <c r="EL658" i="38"/>
  <c r="FB122" i="38"/>
  <c r="EC122" i="38"/>
  <c r="EX122" i="38"/>
  <c r="DY122" i="38"/>
  <c r="EZ122" i="38"/>
  <c r="EA122" i="38"/>
  <c r="EG122" i="38"/>
  <c r="DH122" i="38"/>
  <c r="EU122" i="38"/>
  <c r="DV122" i="38"/>
  <c r="EO122" i="38"/>
  <c r="DP122" i="38"/>
  <c r="FC122" i="38"/>
  <c r="ED122" i="38"/>
  <c r="ER120" i="38"/>
  <c r="DS120" i="38"/>
  <c r="FB120" i="38"/>
  <c r="EC120" i="38"/>
  <c r="EP120" i="38"/>
  <c r="DQ120" i="38"/>
  <c r="EO120" i="38"/>
  <c r="DP120" i="38"/>
  <c r="FC120" i="38"/>
  <c r="ED120" i="38"/>
  <c r="EY120" i="38"/>
  <c r="DZ120" i="38"/>
  <c r="EQ120" i="38"/>
  <c r="DR120" i="38"/>
  <c r="EO115" i="38"/>
  <c r="DP115" i="38"/>
  <c r="EE115" i="38"/>
  <c r="FD115" i="38"/>
  <c r="ER115" i="38"/>
  <c r="DS115" i="38"/>
  <c r="FB115" i="38"/>
  <c r="EC115" i="38"/>
  <c r="DU115" i="38"/>
  <c r="ET115" i="38"/>
  <c r="EP115" i="38"/>
  <c r="DQ115" i="38"/>
  <c r="EI114" i="38"/>
  <c r="DJ114" i="38"/>
  <c r="EW114" i="38"/>
  <c r="DX114" i="38"/>
  <c r="ET114" i="38"/>
  <c r="DU114" i="38"/>
  <c r="EK114" i="38"/>
  <c r="DL114" i="38"/>
  <c r="EB114" i="38"/>
  <c r="FA114" i="38"/>
  <c r="EC114" i="38"/>
  <c r="FB114" i="38"/>
  <c r="EN114" i="38"/>
  <c r="DO114" i="38"/>
  <c r="EZ109" i="38"/>
  <c r="EA109" i="38"/>
  <c r="EB109" i="38"/>
  <c r="FA109" i="38"/>
  <c r="ES109" i="38"/>
  <c r="DT109" i="38"/>
  <c r="EL116" i="38"/>
  <c r="DM116" i="38"/>
  <c r="FD116" i="38"/>
  <c r="EE116" i="38"/>
  <c r="FE116" i="38"/>
  <c r="EF116" i="38"/>
  <c r="ER116" i="38"/>
  <c r="DS116" i="38"/>
  <c r="EK116" i="38"/>
  <c r="DL116" i="38"/>
  <c r="FC116" i="38"/>
  <c r="ED116" i="38"/>
  <c r="EQ116" i="38"/>
  <c r="DR116" i="38"/>
  <c r="EM117" i="38"/>
  <c r="DN117" i="38"/>
  <c r="EX117" i="38"/>
  <c r="DY117" i="38"/>
  <c r="ER117" i="38"/>
  <c r="DS117" i="38"/>
  <c r="EG117" i="38"/>
  <c r="DH117" i="38"/>
  <c r="EU117" i="38"/>
  <c r="DV117" i="38"/>
  <c r="FA117" i="38"/>
  <c r="EB117" i="38"/>
  <c r="EJ117" i="38"/>
  <c r="DK117" i="38"/>
  <c r="FE117" i="38"/>
  <c r="EF117" i="38"/>
  <c r="FC108" i="38"/>
  <c r="ED108" i="38"/>
  <c r="FE108" i="38"/>
  <c r="EF108" i="38"/>
  <c r="FB108" i="38"/>
  <c r="EC108" i="38"/>
  <c r="ES108" i="38"/>
  <c r="DT108" i="38"/>
  <c r="DW108" i="38"/>
  <c r="EV108" i="38"/>
  <c r="EX111" i="38"/>
  <c r="DY111" i="38"/>
  <c r="EF111" i="38"/>
  <c r="FE111" i="38"/>
  <c r="EZ111" i="38"/>
  <c r="EA111" i="38"/>
  <c r="EL113" i="38"/>
  <c r="DM113" i="38"/>
  <c r="EV113" i="38"/>
  <c r="DW113" i="38"/>
  <c r="EN113" i="38"/>
  <c r="DO113" i="38"/>
  <c r="EH113" i="38"/>
  <c r="DI113" i="38"/>
  <c r="EW113" i="38"/>
  <c r="DX113" i="38"/>
  <c r="ET113" i="38"/>
  <c r="DU113" i="38"/>
  <c r="EK113" i="38"/>
  <c r="DL113" i="38"/>
  <c r="FB110" i="38"/>
  <c r="EC110" i="38"/>
  <c r="FD110" i="38"/>
  <c r="EE110" i="38"/>
  <c r="EQ118" i="38"/>
  <c r="DR118" i="38"/>
  <c r="EX118" i="38"/>
  <c r="DY118" i="38"/>
  <c r="EI118" i="38"/>
  <c r="DJ118" i="38"/>
  <c r="EL118" i="38"/>
  <c r="DM118" i="38"/>
  <c r="EW118" i="38"/>
  <c r="DX118" i="38"/>
  <c r="EK118" i="38"/>
  <c r="DL118" i="38"/>
  <c r="EP112" i="38"/>
  <c r="DQ112" i="38"/>
  <c r="ES112" i="38"/>
  <c r="DT112" i="38"/>
  <c r="EV112" i="38"/>
  <c r="DW112" i="38"/>
  <c r="EJ112" i="38"/>
  <c r="DK112" i="38"/>
  <c r="DX112" i="38"/>
  <c r="EW112" i="38"/>
  <c r="DV112" i="38"/>
  <c r="EU112" i="38"/>
  <c r="DZ107" i="38"/>
  <c r="EY107" i="38"/>
  <c r="DX107" i="38"/>
  <c r="EW107" i="38"/>
  <c r="EM115" i="38"/>
  <c r="DN115" i="38"/>
  <c r="EF115" i="38"/>
  <c r="FE115" i="38"/>
  <c r="DV115" i="38"/>
  <c r="EU115" i="38"/>
  <c r="EG115" i="38"/>
  <c r="DH115" i="38"/>
  <c r="BF115" i="38"/>
  <c r="EV115" i="38"/>
  <c r="DW115" i="38"/>
  <c r="EY114" i="38"/>
  <c r="DZ114" i="38"/>
  <c r="EM114" i="38"/>
  <c r="DN114" i="38"/>
  <c r="EZ114" i="38"/>
  <c r="EA114" i="38"/>
  <c r="EH114" i="38"/>
  <c r="DI114" i="38"/>
  <c r="EO114" i="38"/>
  <c r="DP114" i="38"/>
  <c r="DM114" i="38"/>
  <c r="EL114" i="38"/>
  <c r="EE114" i="38"/>
  <c r="FD114" i="38"/>
  <c r="EW109" i="38"/>
  <c r="DX109" i="38"/>
  <c r="FE109" i="38"/>
  <c r="EF109" i="38"/>
  <c r="DZ109" i="38"/>
  <c r="EY109" i="38"/>
  <c r="FB109" i="38"/>
  <c r="EC109" i="38"/>
  <c r="ED109" i="38"/>
  <c r="FC109" i="38"/>
  <c r="FB116" i="38"/>
  <c r="EC116" i="38"/>
  <c r="EP116" i="38"/>
  <c r="DQ116" i="38"/>
  <c r="ES116" i="38"/>
  <c r="DT116" i="38"/>
  <c r="EV116" i="38"/>
  <c r="DW116" i="38"/>
  <c r="FA116" i="38"/>
  <c r="EB116" i="38"/>
  <c r="EJ116" i="38"/>
  <c r="DK116" i="38"/>
  <c r="FD117" i="38"/>
  <c r="EE117" i="38"/>
  <c r="EQ117" i="38"/>
  <c r="DR117" i="38"/>
  <c r="FB117" i="38"/>
  <c r="EC117" i="38"/>
  <c r="FC117" i="38"/>
  <c r="ED117" i="38"/>
  <c r="EO117" i="38"/>
  <c r="DP117" i="38"/>
  <c r="EK117" i="38"/>
  <c r="DL117" i="38"/>
  <c r="ET117" i="38"/>
  <c r="DU117" i="38"/>
  <c r="DV108" i="38"/>
  <c r="EU108" i="38"/>
  <c r="EZ108" i="38"/>
  <c r="EA108" i="38"/>
  <c r="EX108" i="38"/>
  <c r="DY108" i="38"/>
  <c r="EV111" i="38"/>
  <c r="DW111" i="38"/>
  <c r="EU113" i="38"/>
  <c r="DV113" i="38"/>
  <c r="EI113" i="38"/>
  <c r="DJ113" i="38"/>
  <c r="EY113" i="38"/>
  <c r="DZ113" i="38"/>
  <c r="FC113" i="38"/>
  <c r="ED113" i="38"/>
  <c r="EM113" i="38"/>
  <c r="DN113" i="38"/>
  <c r="EJ113" i="38"/>
  <c r="DK113" i="38"/>
  <c r="EX113" i="38"/>
  <c r="DY113" i="38"/>
  <c r="BF110" i="38"/>
  <c r="EV110" i="38"/>
  <c r="DW110" i="38"/>
  <c r="DZ110" i="38"/>
  <c r="EY110" i="38"/>
  <c r="FE110" i="38"/>
  <c r="EF110" i="38"/>
  <c r="ES110" i="38"/>
  <c r="DT110" i="38"/>
  <c r="EV118" i="38"/>
  <c r="DW118" i="38"/>
  <c r="FC118" i="38"/>
  <c r="ED118" i="38"/>
  <c r="EJ118" i="38"/>
  <c r="DK118" i="38"/>
  <c r="FE118" i="38"/>
  <c r="EF118" i="38"/>
  <c r="EY118" i="38"/>
  <c r="DZ118" i="38"/>
  <c r="EP118" i="38"/>
  <c r="DQ118" i="38"/>
  <c r="FD118" i="38"/>
  <c r="EE118" i="38"/>
  <c r="EI112" i="38"/>
  <c r="DJ112" i="38"/>
  <c r="DU112" i="38"/>
  <c r="ET112" i="38"/>
  <c r="EH112" i="38"/>
  <c r="DI112" i="38"/>
  <c r="EY112" i="38"/>
  <c r="DZ112" i="38"/>
  <c r="EO112" i="38"/>
  <c r="DP112" i="38"/>
  <c r="EN112" i="38"/>
  <c r="DO112" i="38"/>
  <c r="DY107" i="38"/>
  <c r="EX107" i="38"/>
  <c r="ET107" i="38"/>
  <c r="DU107" i="38"/>
  <c r="EZ107" i="38"/>
  <c r="EA107" i="38"/>
  <c r="FE107" i="38"/>
  <c r="EF107" i="38"/>
  <c r="EJ115" i="38"/>
  <c r="DK115" i="38"/>
  <c r="ES115" i="38"/>
  <c r="DT115" i="38"/>
  <c r="FC115" i="38"/>
  <c r="ED115" i="38"/>
  <c r="EH115" i="38"/>
  <c r="DI115" i="38"/>
  <c r="EI115" i="38"/>
  <c r="DJ115" i="38"/>
  <c r="EW115" i="38"/>
  <c r="DX115" i="38"/>
  <c r="DL115" i="38"/>
  <c r="EK115" i="38"/>
  <c r="ER114" i="38"/>
  <c r="DS114" i="38"/>
  <c r="FC114" i="38"/>
  <c r="ED114" i="38"/>
  <c r="EQ114" i="38"/>
  <c r="DR114" i="38"/>
  <c r="EF114" i="38"/>
  <c r="FE114" i="38"/>
  <c r="DY114" i="38"/>
  <c r="EX114" i="38"/>
  <c r="ES114" i="38"/>
  <c r="DT114" i="38"/>
  <c r="EV109" i="38"/>
  <c r="DW109" i="38"/>
  <c r="EX109" i="38"/>
  <c r="DY109" i="38"/>
  <c r="EW116" i="38"/>
  <c r="DX116" i="38"/>
  <c r="EU116" i="38"/>
  <c r="DV116" i="38"/>
  <c r="EI116" i="38"/>
  <c r="DJ116" i="38"/>
  <c r="ET116" i="38"/>
  <c r="DU116" i="38"/>
  <c r="EH116" i="38"/>
  <c r="DI116" i="38"/>
  <c r="EY116" i="38"/>
  <c r="DZ116" i="38"/>
  <c r="ES117" i="38"/>
  <c r="DT117" i="38"/>
  <c r="EH117" i="38"/>
  <c r="DI117" i="38"/>
  <c r="EV117" i="38"/>
  <c r="DW117" i="38"/>
  <c r="EZ117" i="38"/>
  <c r="EA117" i="38"/>
  <c r="DX108" i="38"/>
  <c r="EW108" i="38"/>
  <c r="EY108" i="38"/>
  <c r="DZ108" i="38"/>
  <c r="EU111" i="38"/>
  <c r="DV111" i="38"/>
  <c r="ES111" i="38"/>
  <c r="DT111" i="38"/>
  <c r="DZ111" i="38"/>
  <c r="EY111" i="38"/>
  <c r="FA111" i="38"/>
  <c r="EB111" i="38"/>
  <c r="FD111" i="38"/>
  <c r="EE111" i="38"/>
  <c r="EG113" i="38"/>
  <c r="DH113" i="38"/>
  <c r="BF113" i="38"/>
  <c r="FA113" i="38"/>
  <c r="EB113" i="38"/>
  <c r="EO113" i="38"/>
  <c r="DP113" i="38"/>
  <c r="FD113" i="38"/>
  <c r="EE113" i="38"/>
  <c r="ER113" i="38"/>
  <c r="DS113" i="38"/>
  <c r="EQ113" i="38"/>
  <c r="DR113" i="38"/>
  <c r="EU110" i="38"/>
  <c r="DV110" i="38"/>
  <c r="EW110" i="38"/>
  <c r="DX110" i="38"/>
  <c r="DU110" i="38"/>
  <c r="ET110" i="38"/>
  <c r="EO118" i="38"/>
  <c r="DP118" i="38"/>
  <c r="EZ118" i="38"/>
  <c r="EA118" i="38"/>
  <c r="EN118" i="38"/>
  <c r="DO118" i="38"/>
  <c r="FA118" i="38"/>
  <c r="EB118" i="38"/>
  <c r="EM118" i="38"/>
  <c r="DN118" i="38"/>
  <c r="ET118" i="38"/>
  <c r="DU118" i="38"/>
  <c r="EK112" i="38"/>
  <c r="DL112" i="38"/>
  <c r="EX112" i="38"/>
  <c r="DY112" i="38"/>
  <c r="EM112" i="38"/>
  <c r="DN112" i="38"/>
  <c r="EZ112" i="38"/>
  <c r="EA112" i="38"/>
  <c r="EL112" i="38"/>
  <c r="DM112" i="38"/>
  <c r="FD112" i="38"/>
  <c r="EE112" i="38"/>
  <c r="FD107" i="38"/>
  <c r="EE107" i="38"/>
  <c r="EU107" i="38"/>
  <c r="DV107" i="38"/>
  <c r="FB107" i="38"/>
  <c r="EC107" i="38"/>
  <c r="FC107" i="38"/>
  <c r="ED107" i="38"/>
  <c r="ES107" i="38"/>
  <c r="DT107" i="38"/>
  <c r="EY115" i="38"/>
  <c r="DZ115" i="38"/>
  <c r="EN115" i="38"/>
  <c r="DO115" i="38"/>
  <c r="FA115" i="38"/>
  <c r="EB115" i="38"/>
  <c r="EQ115" i="38"/>
  <c r="DR115" i="38"/>
  <c r="EL115" i="38"/>
  <c r="DM115" i="38"/>
  <c r="DY115" i="38"/>
  <c r="EX115" i="38"/>
  <c r="EA115" i="38"/>
  <c r="EZ115" i="38"/>
  <c r="EP114" i="38"/>
  <c r="DQ114" i="38"/>
  <c r="EG114" i="38"/>
  <c r="DH114" i="38"/>
  <c r="BF114" i="38"/>
  <c r="BH114" i="38" s="1"/>
  <c r="EV114" i="38"/>
  <c r="DW114" i="38"/>
  <c r="EJ114" i="38"/>
  <c r="DK114" i="38"/>
  <c r="EU114" i="38"/>
  <c r="DV114" i="38"/>
  <c r="FD109" i="38"/>
  <c r="EE109" i="38"/>
  <c r="BF109" i="38"/>
  <c r="ET109" i="38"/>
  <c r="DU109" i="38"/>
  <c r="DV109" i="38"/>
  <c r="EU109" i="38"/>
  <c r="EO116" i="38"/>
  <c r="DP116" i="38"/>
  <c r="EN116" i="38"/>
  <c r="DO116" i="38"/>
  <c r="EG116" i="38"/>
  <c r="DH116" i="38"/>
  <c r="EX116" i="38"/>
  <c r="DY116" i="38"/>
  <c r="EM116" i="38"/>
  <c r="DN116" i="38"/>
  <c r="EZ116" i="38"/>
  <c r="EA116" i="38"/>
  <c r="EY117" i="38"/>
  <c r="DZ117" i="38"/>
  <c r="EI117" i="38"/>
  <c r="DJ117" i="38"/>
  <c r="EP117" i="38"/>
  <c r="DQ117" i="38"/>
  <c r="EW117" i="38"/>
  <c r="DX117" i="38"/>
  <c r="EL117" i="38"/>
  <c r="DM117" i="38"/>
  <c r="EN117" i="38"/>
  <c r="DO117" i="38"/>
  <c r="FA108" i="38"/>
  <c r="EB108" i="38"/>
  <c r="ET108" i="38"/>
  <c r="DU108" i="38"/>
  <c r="FD108" i="38"/>
  <c r="EE108" i="38"/>
  <c r="BF108" i="38"/>
  <c r="EW111" i="38"/>
  <c r="DX111" i="38"/>
  <c r="FB111" i="38"/>
  <c r="EC111" i="38"/>
  <c r="FC111" i="38"/>
  <c r="ED111" i="38"/>
  <c r="BF111" i="38"/>
  <c r="BH111" i="38" s="1"/>
  <c r="ET111" i="38"/>
  <c r="DU111" i="38"/>
  <c r="EZ113" i="38"/>
  <c r="EA113" i="38"/>
  <c r="FB113" i="38"/>
  <c r="EC113" i="38"/>
  <c r="EP113" i="38"/>
  <c r="DQ113" i="38"/>
  <c r="FE113" i="38"/>
  <c r="EF113" i="38"/>
  <c r="ES113" i="38"/>
  <c r="DT113" i="38"/>
  <c r="FC110" i="38"/>
  <c r="ED110" i="38"/>
  <c r="EB110" i="38"/>
  <c r="FA110" i="38"/>
  <c r="EZ110" i="38"/>
  <c r="EA110" i="38"/>
  <c r="EX110" i="38"/>
  <c r="DY110" i="38"/>
  <c r="EU118" i="38"/>
  <c r="DV118" i="38"/>
  <c r="EH118" i="38"/>
  <c r="DI118" i="38"/>
  <c r="ES118" i="38"/>
  <c r="DT118" i="38"/>
  <c r="EG118" i="38"/>
  <c r="DH118" i="38"/>
  <c r="BF118" i="38"/>
  <c r="ER118" i="38"/>
  <c r="DS118" i="38"/>
  <c r="FB118" i="38"/>
  <c r="EC118" i="38"/>
  <c r="FE112" i="38"/>
  <c r="EF112" i="38"/>
  <c r="ER112" i="38"/>
  <c r="DS112" i="38"/>
  <c r="EB112" i="38"/>
  <c r="FA112" i="38"/>
  <c r="FC112" i="38"/>
  <c r="ED112" i="38"/>
  <c r="EG112" i="38"/>
  <c r="DH112" i="38"/>
  <c r="BF112" i="38"/>
  <c r="EQ112" i="38"/>
  <c r="DR112" i="38"/>
  <c r="FB112" i="38"/>
  <c r="EC112" i="38"/>
  <c r="BF107" i="38"/>
  <c r="BH107" i="38" s="1"/>
  <c r="EV107" i="38"/>
  <c r="DW107" i="38"/>
  <c r="FA107" i="38"/>
  <c r="EB107" i="38"/>
  <c r="EU106" i="38"/>
  <c r="DV106" i="38"/>
  <c r="DT92" i="38"/>
  <c r="ES92" i="38"/>
  <c r="ET92" i="38"/>
  <c r="DU92" i="38"/>
  <c r="EZ102" i="38"/>
  <c r="EA102" i="38"/>
  <c r="EY102" i="38"/>
  <c r="DZ102" i="38"/>
  <c r="FB102" i="38"/>
  <c r="EC102" i="38"/>
  <c r="FE102" i="38"/>
  <c r="EF102" i="38"/>
  <c r="EW101" i="38"/>
  <c r="DX101" i="38"/>
  <c r="EU101" i="38"/>
  <c r="DV101" i="38"/>
  <c r="EX101" i="38"/>
  <c r="DY101" i="38"/>
  <c r="BF97" i="38"/>
  <c r="BH97" i="38" s="1"/>
  <c r="EY97" i="38"/>
  <c r="DZ97" i="38"/>
  <c r="EV97" i="38"/>
  <c r="DW97" i="38"/>
  <c r="EV95" i="38"/>
  <c r="DW95" i="38"/>
  <c r="ET86" i="38"/>
  <c r="DU86" i="38"/>
  <c r="FB94" i="38"/>
  <c r="EC94" i="38"/>
  <c r="EZ94" i="38"/>
  <c r="EA94" i="38"/>
  <c r="FA94" i="38"/>
  <c r="EB94" i="38"/>
  <c r="FE94" i="38"/>
  <c r="EF94" i="38"/>
  <c r="ES105" i="38"/>
  <c r="DT105" i="38"/>
  <c r="EY105" i="38"/>
  <c r="DZ105" i="38"/>
  <c r="EU93" i="38"/>
  <c r="DV93" i="38"/>
  <c r="FD93" i="38"/>
  <c r="EE93" i="38"/>
  <c r="EZ93" i="38"/>
  <c r="EA93" i="38"/>
  <c r="EV100" i="38"/>
  <c r="DW100" i="38"/>
  <c r="EZ100" i="38"/>
  <c r="EA100" i="38"/>
  <c r="EW100" i="38"/>
  <c r="DX100" i="38"/>
  <c r="FB90" i="38"/>
  <c r="EC90" i="38"/>
  <c r="EW90" i="38"/>
  <c r="DX90" i="38"/>
  <c r="EV90" i="38"/>
  <c r="DW90" i="38"/>
  <c r="FE98" i="38"/>
  <c r="EF98" i="38"/>
  <c r="FD98" i="38"/>
  <c r="EE98" i="38"/>
  <c r="EY98" i="38"/>
  <c r="DZ98" i="38"/>
  <c r="EW98" i="38"/>
  <c r="DX98" i="38"/>
  <c r="EX98" i="38"/>
  <c r="DY98" i="38"/>
  <c r="EX88" i="38"/>
  <c r="DY88" i="38"/>
  <c r="FC88" i="38"/>
  <c r="ED88" i="38"/>
  <c r="ES84" i="38"/>
  <c r="DT84" i="38"/>
  <c r="ET84" i="38"/>
  <c r="DU84" i="38"/>
  <c r="EU87" i="38"/>
  <c r="DV87" i="38"/>
  <c r="EV91" i="38"/>
  <c r="DW91" i="38"/>
  <c r="EU91" i="38"/>
  <c r="DV91" i="38"/>
  <c r="ET89" i="38"/>
  <c r="DU89" i="38"/>
  <c r="ES99" i="38"/>
  <c r="DT99" i="38"/>
  <c r="EU99" i="38"/>
  <c r="DV99" i="38"/>
  <c r="ES106" i="38"/>
  <c r="DT106" i="38"/>
  <c r="EV92" i="38"/>
  <c r="DW92" i="38"/>
  <c r="FA102" i="38"/>
  <c r="EB102" i="38"/>
  <c r="ES102" i="38"/>
  <c r="DT102" i="38"/>
  <c r="ET102" i="38"/>
  <c r="DU102" i="38"/>
  <c r="EU103" i="38"/>
  <c r="DV103" i="38"/>
  <c r="EZ101" i="38"/>
  <c r="EA101" i="38"/>
  <c r="FE101" i="38"/>
  <c r="EF101" i="38"/>
  <c r="FC101" i="38"/>
  <c r="ED101" i="38"/>
  <c r="FB97" i="38"/>
  <c r="EC97" i="38"/>
  <c r="ES97" i="38"/>
  <c r="DT97" i="38"/>
  <c r="EZ97" i="38"/>
  <c r="EA97" i="38"/>
  <c r="ET97" i="38"/>
  <c r="DU97" i="38"/>
  <c r="FA97" i="38"/>
  <c r="EB97" i="38"/>
  <c r="ET95" i="38"/>
  <c r="DU95" i="38"/>
  <c r="FC94" i="38"/>
  <c r="ED94" i="38"/>
  <c r="ET94" i="38"/>
  <c r="DU94" i="38"/>
  <c r="EU94" i="38"/>
  <c r="DV94" i="38"/>
  <c r="EV104" i="38"/>
  <c r="DW104" i="38"/>
  <c r="EU104" i="38"/>
  <c r="DV104" i="38"/>
  <c r="EW105" i="38"/>
  <c r="DX105" i="38"/>
  <c r="FE105" i="38"/>
  <c r="EF105" i="38"/>
  <c r="EU105" i="38"/>
  <c r="DV105" i="38"/>
  <c r="EV105" i="38"/>
  <c r="DW105" i="38"/>
  <c r="FC105" i="38"/>
  <c r="ED105" i="38"/>
  <c r="FA93" i="38"/>
  <c r="EB93" i="38"/>
  <c r="ET93" i="38"/>
  <c r="DU93" i="38"/>
  <c r="FB93" i="38"/>
  <c r="EC93" i="38"/>
  <c r="EU100" i="38"/>
  <c r="DV100" i="38"/>
  <c r="FE100" i="38"/>
  <c r="EF100" i="38"/>
  <c r="FC100" i="38"/>
  <c r="ED100" i="38"/>
  <c r="EX90" i="38"/>
  <c r="DY90" i="38"/>
  <c r="ES98" i="38"/>
  <c r="DT98" i="38"/>
  <c r="EU98" i="38"/>
  <c r="DV98" i="38"/>
  <c r="FA98" i="38"/>
  <c r="EB98" i="38"/>
  <c r="FE88" i="38"/>
  <c r="EF88" i="38"/>
  <c r="DT88" i="38"/>
  <c r="ES88" i="38"/>
  <c r="FD88" i="38"/>
  <c r="EE88" i="38"/>
  <c r="ET88" i="38"/>
  <c r="DU88" i="38"/>
  <c r="FA88" i="38"/>
  <c r="EB88" i="38"/>
  <c r="EU92" i="38"/>
  <c r="DV92" i="38"/>
  <c r="EX102" i="38"/>
  <c r="DY102" i="38"/>
  <c r="BF102" i="38"/>
  <c r="BH102" i="38" s="1"/>
  <c r="EV102" i="38"/>
  <c r="DW102" i="38"/>
  <c r="EV103" i="38"/>
  <c r="DW103" i="38"/>
  <c r="ET101" i="38"/>
  <c r="DU101" i="38"/>
  <c r="FA101" i="38"/>
  <c r="EB101" i="38"/>
  <c r="DZ101" i="38"/>
  <c r="EY101" i="38"/>
  <c r="BF101" i="38"/>
  <c r="BH101" i="38" s="1"/>
  <c r="FD101" i="38"/>
  <c r="EE101" i="38"/>
  <c r="FD97" i="38"/>
  <c r="EE97" i="38"/>
  <c r="EU95" i="38"/>
  <c r="DV95" i="38"/>
  <c r="ES95" i="38"/>
  <c r="DT95" i="38"/>
  <c r="EV85" i="38"/>
  <c r="DW85" i="38"/>
  <c r="ES86" i="38"/>
  <c r="DT86" i="38"/>
  <c r="EU86" i="38"/>
  <c r="DV86" i="38"/>
  <c r="EY94" i="38"/>
  <c r="DZ94" i="38"/>
  <c r="ES94" i="38"/>
  <c r="DT94" i="38"/>
  <c r="EW94" i="38"/>
  <c r="DX94" i="38"/>
  <c r="EX105" i="38"/>
  <c r="DY105" i="38"/>
  <c r="FB105" i="38"/>
  <c r="EC105" i="38"/>
  <c r="FE93" i="38"/>
  <c r="EF93" i="38"/>
  <c r="EX93" i="38"/>
  <c r="DY93" i="38"/>
  <c r="EV93" i="38"/>
  <c r="DW93" i="38"/>
  <c r="EY93" i="38"/>
  <c r="DZ93" i="38"/>
  <c r="ES93" i="38"/>
  <c r="DT93" i="38"/>
  <c r="ET100" i="38"/>
  <c r="DU100" i="38"/>
  <c r="FA100" i="38"/>
  <c r="EB100" i="38"/>
  <c r="EX100" i="38"/>
  <c r="DY100" i="38"/>
  <c r="EY100" i="38"/>
  <c r="DZ100" i="38"/>
  <c r="FC90" i="38"/>
  <c r="ED90" i="38"/>
  <c r="ES90" i="38"/>
  <c r="DT90" i="38"/>
  <c r="FD90" i="38"/>
  <c r="EE90" i="38"/>
  <c r="EU90" i="38"/>
  <c r="DV90" i="38"/>
  <c r="EY90" i="38"/>
  <c r="DZ90" i="38"/>
  <c r="EV98" i="38"/>
  <c r="DW98" i="38"/>
  <c r="FB98" i="38"/>
  <c r="EC98" i="38"/>
  <c r="EV88" i="38"/>
  <c r="DW88" i="38"/>
  <c r="EU88" i="38"/>
  <c r="DV88" i="38"/>
  <c r="BF88" i="38"/>
  <c r="BH88" i="38" s="1"/>
  <c r="EV84" i="38"/>
  <c r="DW84" i="38"/>
  <c r="ET91" i="38"/>
  <c r="DU91" i="38"/>
  <c r="EV89" i="38"/>
  <c r="DW89" i="38"/>
  <c r="ES89" i="38"/>
  <c r="DT89" i="38"/>
  <c r="EU89" i="38"/>
  <c r="DV89" i="38"/>
  <c r="EV99" i="38"/>
  <c r="DW99" i="38"/>
  <c r="EV106" i="38"/>
  <c r="DW106" i="38"/>
  <c r="FD102" i="38"/>
  <c r="EE102" i="38"/>
  <c r="FC102" i="38"/>
  <c r="ED102" i="38"/>
  <c r="EW102" i="38"/>
  <c r="DX102" i="38"/>
  <c r="EU102" i="38"/>
  <c r="DV102" i="38"/>
  <c r="ES103" i="38"/>
  <c r="DT103" i="38"/>
  <c r="EV101" i="38"/>
  <c r="DW101" i="38"/>
  <c r="FB101" i="38"/>
  <c r="EC101" i="38"/>
  <c r="ES101" i="38"/>
  <c r="DT101" i="38"/>
  <c r="FE97" i="38"/>
  <c r="EF97" i="38"/>
  <c r="EW97" i="38"/>
  <c r="DX97" i="38"/>
  <c r="EU97" i="38"/>
  <c r="DV97" i="38"/>
  <c r="FC97" i="38"/>
  <c r="ED97" i="38"/>
  <c r="EX97" i="38"/>
  <c r="DY97" i="38"/>
  <c r="EU85" i="38"/>
  <c r="DV85" i="38"/>
  <c r="ES85" i="38"/>
  <c r="DT85" i="38"/>
  <c r="ET85" i="38"/>
  <c r="DU85" i="38"/>
  <c r="EV86" i="38"/>
  <c r="DW86" i="38"/>
  <c r="BF94" i="38"/>
  <c r="BH94" i="38" s="1"/>
  <c r="FD94" i="38"/>
  <c r="EE94" i="38"/>
  <c r="EX94" i="38"/>
  <c r="DY94" i="38"/>
  <c r="EV94" i="38"/>
  <c r="DW94" i="38"/>
  <c r="ES104" i="38"/>
  <c r="DT104" i="38"/>
  <c r="BF105" i="38"/>
  <c r="BH105" i="38" s="1"/>
  <c r="EZ105" i="38"/>
  <c r="EA105" i="38"/>
  <c r="FD105" i="38"/>
  <c r="EE105" i="38"/>
  <c r="FA105" i="38"/>
  <c r="EB105" i="38"/>
  <c r="EW93" i="38"/>
  <c r="DX93" i="38"/>
  <c r="BF93" i="38"/>
  <c r="BH93" i="38" s="1"/>
  <c r="FC93" i="38"/>
  <c r="ED93" i="38"/>
  <c r="BF100" i="38"/>
  <c r="BH100" i="38" s="1"/>
  <c r="FD100" i="38"/>
  <c r="EE100" i="38"/>
  <c r="FB100" i="38"/>
  <c r="EC100" i="38"/>
  <c r="ES100" i="38"/>
  <c r="DT100" i="38"/>
  <c r="BF90" i="38"/>
  <c r="BH90" i="38" s="1"/>
  <c r="ET90" i="38"/>
  <c r="DU90" i="38"/>
  <c r="EZ90" i="38"/>
  <c r="EA90" i="38"/>
  <c r="FA90" i="38"/>
  <c r="EB90" i="38"/>
  <c r="FE90" i="38"/>
  <c r="EF90" i="38"/>
  <c r="ET98" i="38"/>
  <c r="DU98" i="38"/>
  <c r="BF98" i="38"/>
  <c r="BH98" i="38" s="1"/>
  <c r="EZ98" i="38"/>
  <c r="EA98" i="38"/>
  <c r="FC98" i="38"/>
  <c r="ED98" i="38"/>
  <c r="FB88" i="38"/>
  <c r="EC88" i="38"/>
  <c r="EY88" i="38"/>
  <c r="DZ88" i="38"/>
  <c r="EW88" i="38"/>
  <c r="DX88" i="38"/>
  <c r="EZ88" i="38"/>
  <c r="EA88" i="38"/>
  <c r="EU84" i="38"/>
  <c r="DV84" i="38"/>
  <c r="ES87" i="38"/>
  <c r="DT87" i="38"/>
  <c r="EV87" i="38"/>
  <c r="DW87" i="38"/>
  <c r="ET87" i="38"/>
  <c r="DU87" i="38"/>
  <c r="DT91" i="38"/>
  <c r="ES91" i="38"/>
  <c r="ET99" i="38"/>
  <c r="DU99" i="38"/>
  <c r="ET76" i="38"/>
  <c r="DU76" i="38"/>
  <c r="BF83" i="38"/>
  <c r="BH83" i="38" s="1"/>
  <c r="DW83" i="38"/>
  <c r="EV83" i="38"/>
  <c r="EW83" i="38"/>
  <c r="DX83" i="38"/>
  <c r="FE82" i="38"/>
  <c r="EF82" i="38"/>
  <c r="FC82" i="38"/>
  <c r="ED82" i="38"/>
  <c r="BF82" i="38"/>
  <c r="BH82" i="38" s="1"/>
  <c r="EA80" i="38"/>
  <c r="EZ80" i="38"/>
  <c r="EW80" i="38"/>
  <c r="DX80" i="38"/>
  <c r="FC80" i="38"/>
  <c r="ED80" i="38"/>
  <c r="ES80" i="38"/>
  <c r="DT80" i="38"/>
  <c r="FC81" i="38"/>
  <c r="ED81" i="38"/>
  <c r="EY81" i="38"/>
  <c r="DZ81" i="38"/>
  <c r="ES74" i="38"/>
  <c r="DT74" i="38"/>
  <c r="ES79" i="38"/>
  <c r="DT79" i="38"/>
  <c r="DX77" i="38"/>
  <c r="EW77" i="38"/>
  <c r="FB77" i="38"/>
  <c r="EC77" i="38"/>
  <c r="EX77" i="38"/>
  <c r="DY77" i="38"/>
  <c r="DU77" i="38"/>
  <c r="ET77" i="38"/>
  <c r="EU76" i="38"/>
  <c r="DV76" i="38"/>
  <c r="ES76" i="38"/>
  <c r="DT76" i="38"/>
  <c r="DY83" i="38"/>
  <c r="EX83" i="38"/>
  <c r="FE83" i="38"/>
  <c r="EF83" i="38"/>
  <c r="FC83" i="38"/>
  <c r="ED83" i="38"/>
  <c r="EU83" i="38"/>
  <c r="DV83" i="38"/>
  <c r="EV82" i="38"/>
  <c r="DW82" i="38"/>
  <c r="EZ82" i="38"/>
  <c r="EA82" i="38"/>
  <c r="EU82" i="38"/>
  <c r="DV82" i="38"/>
  <c r="EW82" i="38"/>
  <c r="DX82" i="38"/>
  <c r="BF80" i="38"/>
  <c r="BH80" i="38" s="1"/>
  <c r="EY80" i="38"/>
  <c r="DZ80" i="38"/>
  <c r="EV75" i="38"/>
  <c r="DW75" i="38"/>
  <c r="ET75" i="38"/>
  <c r="DU75" i="38"/>
  <c r="BF81" i="38"/>
  <c r="BH81" i="38" s="1"/>
  <c r="EV81" i="38"/>
  <c r="DW81" i="38"/>
  <c r="EC81" i="38"/>
  <c r="FB81" i="38"/>
  <c r="FE81" i="38"/>
  <c r="EF81" i="38"/>
  <c r="EA81" i="38"/>
  <c r="EZ81" i="38"/>
  <c r="EU74" i="38"/>
  <c r="DV74" i="38"/>
  <c r="DV79" i="38"/>
  <c r="EU79" i="38"/>
  <c r="ES78" i="38"/>
  <c r="DT78" i="38"/>
  <c r="BF77" i="38"/>
  <c r="BH77" i="38" s="1"/>
  <c r="EU77" i="38"/>
  <c r="DV77" i="38"/>
  <c r="ED77" i="38"/>
  <c r="FC77" i="38"/>
  <c r="EV76" i="38"/>
  <c r="DW76" i="38"/>
  <c r="DU83" i="38"/>
  <c r="ET83" i="38"/>
  <c r="ES83" i="38"/>
  <c r="DT83" i="38"/>
  <c r="ET82" i="38"/>
  <c r="DU82" i="38"/>
  <c r="EX82" i="38"/>
  <c r="DY82" i="38"/>
  <c r="FE80" i="38"/>
  <c r="EF80" i="38"/>
  <c r="FA80" i="38"/>
  <c r="EB80" i="38"/>
  <c r="ES75" i="38"/>
  <c r="DT75" i="38"/>
  <c r="DV81" i="38"/>
  <c r="EU81" i="38"/>
  <c r="DU81" i="38"/>
  <c r="ET81" i="38"/>
  <c r="FA81" i="38"/>
  <c r="EB81" i="38"/>
  <c r="DX81" i="38"/>
  <c r="EW81" i="38"/>
  <c r="EX81" i="38"/>
  <c r="DY81" i="38"/>
  <c r="DW78" i="38"/>
  <c r="EV78" i="38"/>
  <c r="DZ77" i="38"/>
  <c r="EY77" i="38"/>
  <c r="ES77" i="38"/>
  <c r="DT77" i="38"/>
  <c r="FD83" i="38"/>
  <c r="EE83" i="38"/>
  <c r="EC83" i="38"/>
  <c r="FB83" i="38"/>
  <c r="DZ83" i="38"/>
  <c r="EY83" i="38"/>
  <c r="EB83" i="38"/>
  <c r="FA83" i="38"/>
  <c r="EZ83" i="38"/>
  <c r="EA83" i="38"/>
  <c r="FD82" i="38"/>
  <c r="EE82" i="38"/>
  <c r="ES82" i="38"/>
  <c r="DT82" i="38"/>
  <c r="FA82" i="38"/>
  <c r="EB82" i="38"/>
  <c r="EY82" i="38"/>
  <c r="DZ82" i="38"/>
  <c r="FB82" i="38"/>
  <c r="EC82" i="38"/>
  <c r="DV80" i="38"/>
  <c r="EU80" i="38"/>
  <c r="EX80" i="38"/>
  <c r="DY80" i="38"/>
  <c r="FB80" i="38"/>
  <c r="EC80" i="38"/>
  <c r="FD80" i="38"/>
  <c r="EE80" i="38"/>
  <c r="ET80" i="38"/>
  <c r="DU80" i="38"/>
  <c r="EV80" i="38"/>
  <c r="DW80" i="38"/>
  <c r="EU75" i="38"/>
  <c r="DV75" i="38"/>
  <c r="EE81" i="38"/>
  <c r="FD81" i="38"/>
  <c r="ES81" i="38"/>
  <c r="DT81" i="38"/>
  <c r="EV74" i="38"/>
  <c r="DW74" i="38"/>
  <c r="ET74" i="38"/>
  <c r="DU74" i="38"/>
  <c r="ET79" i="38"/>
  <c r="DU79" i="38"/>
  <c r="EV79" i="38"/>
  <c r="DW79" i="38"/>
  <c r="EU78" i="38"/>
  <c r="DV78" i="38"/>
  <c r="ET78" i="38"/>
  <c r="DU78" i="38"/>
  <c r="EZ77" i="38"/>
  <c r="EA77" i="38"/>
  <c r="FE77" i="38"/>
  <c r="EF77" i="38"/>
  <c r="EV77" i="38"/>
  <c r="DW77" i="38"/>
  <c r="FD77" i="38"/>
  <c r="EE77" i="38"/>
  <c r="FA77" i="38"/>
  <c r="EB77" i="38"/>
  <c r="EV73" i="38"/>
  <c r="DW73" i="38"/>
  <c r="EU73" i="38"/>
  <c r="DV73" i="38"/>
  <c r="DU73" i="38"/>
  <c r="ET73" i="38"/>
  <c r="DT73" i="38"/>
  <c r="ES73" i="38"/>
  <c r="EU26" i="38"/>
  <c r="DV26" i="38"/>
  <c r="ET23" i="38"/>
  <c r="DU23" i="38"/>
  <c r="EV24" i="38"/>
  <c r="DW24" i="38"/>
  <c r="DW25" i="38"/>
  <c r="EV25" i="38"/>
  <c r="ET25" i="38"/>
  <c r="DU25" i="38"/>
  <c r="DW26" i="38"/>
  <c r="EV26" i="38"/>
  <c r="EU23" i="38"/>
  <c r="DV23" i="38"/>
  <c r="ET24" i="38"/>
  <c r="DU24" i="38"/>
  <c r="DV25" i="38"/>
  <c r="EU25" i="38"/>
  <c r="ET26" i="38"/>
  <c r="DU26" i="38"/>
  <c r="DT24" i="38"/>
  <c r="ES24" i="38"/>
  <c r="DT25" i="38"/>
  <c r="ES25" i="38"/>
  <c r="ES26" i="38"/>
  <c r="DT26" i="38"/>
  <c r="DT23" i="38"/>
  <c r="ES23" i="38"/>
  <c r="DW23" i="38"/>
  <c r="EV23" i="38"/>
  <c r="DV24" i="38"/>
  <c r="EU24" i="38"/>
  <c r="EU20" i="38"/>
  <c r="DV20" i="38"/>
  <c r="ES19" i="38"/>
  <c r="DT19" i="38"/>
  <c r="ET21" i="38"/>
  <c r="DU21" i="38"/>
  <c r="EU21" i="38"/>
  <c r="DV21" i="38"/>
  <c r="ET22" i="38"/>
  <c r="DU22" i="38"/>
  <c r="EV22" i="38"/>
  <c r="DW22" i="38"/>
  <c r="ET20" i="38"/>
  <c r="DU20" i="38"/>
  <c r="DW20" i="38"/>
  <c r="EV20" i="38"/>
  <c r="ES22" i="38"/>
  <c r="DT22" i="38"/>
  <c r="DT21" i="38"/>
  <c r="ES21" i="38"/>
  <c r="DW21" i="38"/>
  <c r="EV21" i="38"/>
  <c r="ES20" i="38"/>
  <c r="DT20" i="38"/>
  <c r="EU22" i="38"/>
  <c r="DV22" i="38"/>
  <c r="DV19" i="38"/>
  <c r="EU19" i="38"/>
  <c r="ET19" i="38"/>
  <c r="DU19" i="38"/>
  <c r="EV19" i="38"/>
  <c r="DW19" i="38"/>
  <c r="BH646" i="38"/>
  <c r="ES9" i="38"/>
  <c r="DT9" i="38"/>
  <c r="EV7" i="38"/>
  <c r="DW7" i="38"/>
  <c r="ES15" i="38"/>
  <c r="DT15" i="38"/>
  <c r="BF15" i="38"/>
  <c r="BH15" i="38" s="1"/>
  <c r="EW15" i="38"/>
  <c r="DX15" i="38"/>
  <c r="EV11" i="38"/>
  <c r="DW11" i="38"/>
  <c r="ET8" i="38"/>
  <c r="DU8" i="38"/>
  <c r="EU16" i="38"/>
  <c r="DV16" i="38"/>
  <c r="EU14" i="38"/>
  <c r="DV14" i="38"/>
  <c r="ES17" i="38"/>
  <c r="DT17" i="38"/>
  <c r="ET17" i="38"/>
  <c r="DU17" i="38"/>
  <c r="EU13" i="38"/>
  <c r="DV13" i="38"/>
  <c r="ES18" i="38"/>
  <c r="DT18" i="38"/>
  <c r="EU18" i="38"/>
  <c r="DV18" i="38"/>
  <c r="EU6" i="38"/>
  <c r="DV6" i="38"/>
  <c r="EV9" i="38"/>
  <c r="DW9" i="38"/>
  <c r="ES7" i="38"/>
  <c r="DT7" i="38"/>
  <c r="FC15" i="38"/>
  <c r="ED15" i="38"/>
  <c r="EX15" i="38"/>
  <c r="DY15" i="38"/>
  <c r="ES11" i="38"/>
  <c r="DT11" i="38"/>
  <c r="EU11" i="38"/>
  <c r="DV11" i="38"/>
  <c r="ES8" i="38"/>
  <c r="DT8" i="38"/>
  <c r="EU8" i="38"/>
  <c r="DV8" i="38"/>
  <c r="EV14" i="38"/>
  <c r="DW14" i="38"/>
  <c r="ET14" i="38"/>
  <c r="DU14" i="38"/>
  <c r="EV17" i="38"/>
  <c r="DW17" i="38"/>
  <c r="ET18" i="38"/>
  <c r="DU18" i="38"/>
  <c r="ES5" i="38"/>
  <c r="DT5" i="38"/>
  <c r="ES6" i="38"/>
  <c r="DT6" i="38"/>
  <c r="EV12" i="38"/>
  <c r="DW12" i="38"/>
  <c r="ET12" i="38"/>
  <c r="DU12" i="38"/>
  <c r="DT12" i="38"/>
  <c r="ES12" i="38"/>
  <c r="ET7" i="38"/>
  <c r="DU7" i="38"/>
  <c r="EU7" i="38"/>
  <c r="DV7" i="38"/>
  <c r="ET15" i="38"/>
  <c r="DU15" i="38"/>
  <c r="EY15" i="38"/>
  <c r="DZ15" i="38"/>
  <c r="EZ15" i="38"/>
  <c r="EA15" i="38"/>
  <c r="FB15" i="38"/>
  <c r="EC15" i="38"/>
  <c r="FE15" i="38"/>
  <c r="EF15" i="38"/>
  <c r="FD15" i="38"/>
  <c r="EE15" i="38"/>
  <c r="ET16" i="38"/>
  <c r="DU16" i="38"/>
  <c r="EV16" i="38"/>
  <c r="DW16" i="38"/>
  <c r="ES14" i="38"/>
  <c r="DT14" i="38"/>
  <c r="EV13" i="38"/>
  <c r="DW13" i="38"/>
  <c r="ES13" i="38"/>
  <c r="DT13" i="38"/>
  <c r="ES10" i="38"/>
  <c r="DT10" i="38"/>
  <c r="EV10" i="38"/>
  <c r="DW10" i="38"/>
  <c r="ET10" i="38"/>
  <c r="DU10" i="38"/>
  <c r="EU12" i="38"/>
  <c r="DV12" i="38"/>
  <c r="EU9" i="38"/>
  <c r="DV9" i="38"/>
  <c r="ET9" i="38"/>
  <c r="DU9" i="38"/>
  <c r="EU15" i="38"/>
  <c r="DV15" i="38"/>
  <c r="FA15" i="38"/>
  <c r="EB15" i="38"/>
  <c r="EV15" i="38"/>
  <c r="DW15" i="38"/>
  <c r="ET11" i="38"/>
  <c r="DU11" i="38"/>
  <c r="EV8" i="38"/>
  <c r="DW8" i="38"/>
  <c r="ES16" i="38"/>
  <c r="DT16" i="38"/>
  <c r="EU17" i="38"/>
  <c r="DV17" i="38"/>
  <c r="ET13" i="38"/>
  <c r="DU13" i="38"/>
  <c r="EV18" i="38"/>
  <c r="DW18" i="38"/>
  <c r="DV5" i="38"/>
  <c r="EU5" i="38"/>
  <c r="DW5" i="38"/>
  <c r="EV5" i="38"/>
  <c r="DU5" i="38"/>
  <c r="ET5" i="38"/>
  <c r="EU10" i="38"/>
  <c r="DV10" i="38"/>
  <c r="EV6" i="38"/>
  <c r="DW6" i="38"/>
  <c r="ET4" i="38"/>
  <c r="DU4" i="38"/>
  <c r="EY657" i="38"/>
  <c r="DZ657" i="38"/>
  <c r="DT4" i="38"/>
  <c r="ES4" i="38"/>
  <c r="BH645" i="38"/>
  <c r="GV18" i="38"/>
  <c r="GW18" i="38"/>
  <c r="GG6" i="38"/>
  <c r="GJ6" i="38"/>
  <c r="GL6" i="38"/>
  <c r="GM6" i="38"/>
  <c r="GK6" i="38"/>
  <c r="GH6" i="38"/>
  <c r="GI6" i="38"/>
  <c r="GF6" i="38"/>
  <c r="GN6" i="38"/>
  <c r="GQ6" i="38" s="1"/>
  <c r="GG17" i="38"/>
  <c r="GI17" i="38"/>
  <c r="GN17" i="38"/>
  <c r="GQ17" i="38" s="1"/>
  <c r="GK17" i="38"/>
  <c r="GH17" i="38"/>
  <c r="GF17" i="38"/>
  <c r="GL17" i="38"/>
  <c r="GM17" i="38"/>
  <c r="GJ17" i="38"/>
  <c r="GV11" i="38"/>
  <c r="GW11" i="38"/>
  <c r="GG9" i="38"/>
  <c r="GJ9" i="38"/>
  <c r="GK9" i="38"/>
  <c r="GM9" i="38"/>
  <c r="GL9" i="38"/>
  <c r="GF9" i="38"/>
  <c r="GH9" i="38"/>
  <c r="GN9" i="38"/>
  <c r="GQ9" i="38" s="1"/>
  <c r="GI9" i="38"/>
  <c r="GV12" i="38"/>
  <c r="GW12" i="38"/>
  <c r="GK11" i="38"/>
  <c r="GM11" i="38"/>
  <c r="GH11" i="38"/>
  <c r="GF11" i="38"/>
  <c r="GN11" i="38"/>
  <c r="GQ11" i="38" s="1"/>
  <c r="GI11" i="38"/>
  <c r="GJ11" i="38"/>
  <c r="GL11" i="38"/>
  <c r="GG11" i="38"/>
  <c r="GV13" i="38"/>
  <c r="GW13" i="38"/>
  <c r="GN19" i="38"/>
  <c r="GQ19" i="38" s="1"/>
  <c r="GK19" i="38"/>
  <c r="GM19" i="38"/>
  <c r="GI19" i="38"/>
  <c r="GF19" i="38"/>
  <c r="GJ19" i="38"/>
  <c r="GL19" i="38"/>
  <c r="GG19" i="38"/>
  <c r="GH19" i="38"/>
  <c r="GV6" i="38"/>
  <c r="GW6" i="38"/>
  <c r="GF10" i="38"/>
  <c r="GN10" i="38"/>
  <c r="GQ10" i="38" s="1"/>
  <c r="GH10" i="38"/>
  <c r="GG10" i="38"/>
  <c r="GI10" i="38"/>
  <c r="GM10" i="38"/>
  <c r="GL10" i="38"/>
  <c r="GJ10" i="38"/>
  <c r="GK10" i="38"/>
  <c r="JL5" i="38"/>
  <c r="JS5" i="38"/>
  <c r="JS33" i="38" s="1"/>
  <c r="JQ5" i="38"/>
  <c r="JQ33" i="38" s="1"/>
  <c r="JR5" i="38"/>
  <c r="JR33" i="38" s="1"/>
  <c r="JN5" i="38"/>
  <c r="JN33" i="38" s="1"/>
  <c r="JT5" i="38"/>
  <c r="JT33" i="38" s="1"/>
  <c r="JO5" i="38"/>
  <c r="JO33" i="38" s="1"/>
  <c r="JP5" i="38"/>
  <c r="JP33" i="38" s="1"/>
  <c r="JM5" i="38"/>
  <c r="JM33" i="38" s="1"/>
  <c r="GV15" i="38"/>
  <c r="GW15" i="38"/>
  <c r="GJ15" i="38"/>
  <c r="GL15" i="38"/>
  <c r="GI15" i="38"/>
  <c r="GH15" i="38"/>
  <c r="GG15" i="38"/>
  <c r="GM15" i="38"/>
  <c r="GN15" i="38"/>
  <c r="GQ15" i="38" s="1"/>
  <c r="GK15" i="38"/>
  <c r="GF15" i="38"/>
  <c r="GJ5" i="38"/>
  <c r="GH5" i="38"/>
  <c r="GL5" i="38"/>
  <c r="GG5" i="38"/>
  <c r="GN5" i="38"/>
  <c r="GQ5" i="38" s="1"/>
  <c r="GM5" i="38"/>
  <c r="GI5" i="38"/>
  <c r="GK5" i="38"/>
  <c r="GF5" i="38"/>
  <c r="DT3" i="38"/>
  <c r="ES3" i="38"/>
  <c r="GV16" i="38"/>
  <c r="GW16" i="38"/>
  <c r="GI13" i="38"/>
  <c r="GH13" i="38"/>
  <c r="GN13" i="38"/>
  <c r="GQ13" i="38" s="1"/>
  <c r="GG13" i="38"/>
  <c r="GJ13" i="38"/>
  <c r="GM13" i="38"/>
  <c r="GK13" i="38"/>
  <c r="GF13" i="38"/>
  <c r="GL13" i="38"/>
  <c r="GG18" i="38"/>
  <c r="GM18" i="38"/>
  <c r="GI18" i="38"/>
  <c r="GH18" i="38"/>
  <c r="GK18" i="38"/>
  <c r="GJ18" i="38"/>
  <c r="GF18" i="38"/>
  <c r="GL18" i="38"/>
  <c r="GN18" i="38"/>
  <c r="GQ18" i="38" s="1"/>
  <c r="ET3" i="38"/>
  <c r="GV17" i="38"/>
  <c r="DU3" i="38"/>
  <c r="GW17" i="38"/>
  <c r="GL8" i="38"/>
  <c r="GG8" i="38"/>
  <c r="GF8" i="38"/>
  <c r="GN8" i="38"/>
  <c r="GQ8" i="38" s="1"/>
  <c r="GI8" i="38"/>
  <c r="GJ8" i="38"/>
  <c r="GK8" i="38"/>
  <c r="GM8" i="38"/>
  <c r="GH8" i="38"/>
  <c r="GV10" i="38"/>
  <c r="GW10" i="38"/>
  <c r="GN12" i="38"/>
  <c r="GQ12" i="38" s="1"/>
  <c r="GI12" i="38"/>
  <c r="GJ12" i="38"/>
  <c r="GM12" i="38"/>
  <c r="GH12" i="38"/>
  <c r="GK12" i="38"/>
  <c r="GG12" i="38"/>
  <c r="GF12" i="38"/>
  <c r="GL12" i="38"/>
  <c r="GV19" i="38"/>
  <c r="GW19" i="38"/>
  <c r="GN7" i="38"/>
  <c r="GQ7" i="38" s="1"/>
  <c r="GK7" i="38"/>
  <c r="GG7" i="38"/>
  <c r="GM7" i="38"/>
  <c r="GF7" i="38"/>
  <c r="GH7" i="38"/>
  <c r="GJ7" i="38"/>
  <c r="GI7" i="38"/>
  <c r="GL7" i="38"/>
  <c r="GV4" i="38"/>
  <c r="GW4" i="38"/>
  <c r="GV5" i="38"/>
  <c r="GW5" i="38"/>
  <c r="GG14" i="38"/>
  <c r="GI14" i="38"/>
  <c r="GF14" i="38"/>
  <c r="GM14" i="38"/>
  <c r="GH14" i="38"/>
  <c r="GL14" i="38"/>
  <c r="GN14" i="38"/>
  <c r="GQ14" i="38" s="1"/>
  <c r="GK14" i="38"/>
  <c r="GJ14" i="38"/>
  <c r="GV14" i="38"/>
  <c r="GW14" i="38"/>
  <c r="GV7" i="38"/>
  <c r="GW7" i="38"/>
  <c r="GJ16" i="38"/>
  <c r="GM16" i="38"/>
  <c r="GN16" i="38"/>
  <c r="GQ16" i="38" s="1"/>
  <c r="GL16" i="38"/>
  <c r="GK16" i="38"/>
  <c r="GI16" i="38"/>
  <c r="GH16" i="38"/>
  <c r="GG16" i="38"/>
  <c r="GF16" i="38"/>
  <c r="GV8" i="38"/>
  <c r="GW8" i="38"/>
  <c r="GL4" i="38"/>
  <c r="GK4" i="38"/>
  <c r="GM4" i="38"/>
  <c r="GI4" i="38"/>
  <c r="GG4" i="38"/>
  <c r="GH4" i="38"/>
  <c r="GF4" i="38"/>
  <c r="GN4" i="38"/>
  <c r="GQ4" i="38" s="1"/>
  <c r="GJ4" i="38"/>
  <c r="GV9" i="38"/>
  <c r="GW9" i="38"/>
  <c r="BF696" i="38"/>
  <c r="BF770" i="38"/>
  <c r="BF762" i="38"/>
  <c r="BF750" i="38"/>
  <c r="BF766" i="38"/>
  <c r="BF697" i="38"/>
  <c r="BF765" i="38"/>
  <c r="BF764" i="38"/>
  <c r="BF754" i="38"/>
  <c r="BF759" i="38"/>
  <c r="BF758" i="38"/>
  <c r="BF763" i="38"/>
  <c r="BF751" i="38"/>
  <c r="BF761" i="38"/>
  <c r="BF769" i="38"/>
  <c r="BH647" i="38"/>
  <c r="BJ647" i="38"/>
  <c r="BH635" i="38"/>
  <c r="BJ635" i="38"/>
  <c r="EI768" i="38"/>
  <c r="DJ768" i="38"/>
  <c r="EG768" i="38"/>
  <c r="DH768" i="38"/>
  <c r="BF768" i="38"/>
  <c r="EP768" i="38"/>
  <c r="DQ768" i="38"/>
  <c r="EO768" i="38"/>
  <c r="DP768" i="38"/>
  <c r="FC768" i="38"/>
  <c r="ED768" i="38"/>
  <c r="FD768" i="38"/>
  <c r="EE768" i="38"/>
  <c r="EQ768" i="38"/>
  <c r="DR768" i="38"/>
  <c r="EG755" i="38"/>
  <c r="DH755" i="38"/>
  <c r="EI755" i="38"/>
  <c r="DJ755" i="38"/>
  <c r="FD755" i="38"/>
  <c r="EE755" i="38"/>
  <c r="ET755" i="38"/>
  <c r="DU755" i="38"/>
  <c r="FB755" i="38"/>
  <c r="EC755" i="38"/>
  <c r="DI771" i="38"/>
  <c r="EH771" i="38"/>
  <c r="EM771" i="38"/>
  <c r="DN771" i="38"/>
  <c r="FB771" i="38"/>
  <c r="EC771" i="38"/>
  <c r="EJ771" i="38"/>
  <c r="DK771" i="38"/>
  <c r="ES771" i="38"/>
  <c r="DT771" i="38"/>
  <c r="EL771" i="38"/>
  <c r="DM771" i="38"/>
  <c r="EY771" i="38"/>
  <c r="DZ771" i="38"/>
  <c r="EN702" i="38"/>
  <c r="DO702" i="38"/>
  <c r="FB702" i="38"/>
  <c r="EC702" i="38"/>
  <c r="EP702" i="38"/>
  <c r="DQ702" i="38"/>
  <c r="FE702" i="38"/>
  <c r="EF702" i="38"/>
  <c r="EV702" i="38"/>
  <c r="DW702" i="38"/>
  <c r="EQ702" i="38"/>
  <c r="DR702" i="38"/>
  <c r="ES700" i="38"/>
  <c r="DT700" i="38"/>
  <c r="ET700" i="38"/>
  <c r="DU700" i="38"/>
  <c r="DI700" i="38"/>
  <c r="EH700" i="38"/>
  <c r="EL700" i="38"/>
  <c r="DM700" i="38"/>
  <c r="EQ700" i="38"/>
  <c r="DR700" i="38"/>
  <c r="BF701" i="38"/>
  <c r="EQ701" i="38"/>
  <c r="DR701" i="38"/>
  <c r="EU701" i="38"/>
  <c r="DV701" i="38"/>
  <c r="EI701" i="38"/>
  <c r="DJ701" i="38"/>
  <c r="ET701" i="38"/>
  <c r="DU701" i="38"/>
  <c r="EP753" i="38"/>
  <c r="DQ753" i="38"/>
  <c r="ER753" i="38"/>
  <c r="DS753" i="38"/>
  <c r="EK753" i="38"/>
  <c r="DL753" i="38"/>
  <c r="EZ753" i="38"/>
  <c r="EA753" i="38"/>
  <c r="ES753" i="38"/>
  <c r="DT753" i="38"/>
  <c r="EX753" i="38"/>
  <c r="DY753" i="38"/>
  <c r="BF698" i="38"/>
  <c r="EK698" i="38"/>
  <c r="DL698" i="38"/>
  <c r="ER698" i="38"/>
  <c r="DS698" i="38"/>
  <c r="EY698" i="38"/>
  <c r="DZ698" i="38"/>
  <c r="FE698" i="38"/>
  <c r="EF698" i="38"/>
  <c r="FC760" i="38"/>
  <c r="ED760" i="38"/>
  <c r="FB760" i="38"/>
  <c r="EC760" i="38"/>
  <c r="EQ760" i="38"/>
  <c r="DR760" i="38"/>
  <c r="FE760" i="38"/>
  <c r="EF760" i="38"/>
  <c r="ES760" i="38"/>
  <c r="DT760" i="38"/>
  <c r="EG760" i="38"/>
  <c r="DH760" i="38"/>
  <c r="BF760" i="38"/>
  <c r="DL657" i="38"/>
  <c r="EK657" i="38"/>
  <c r="EJ696" i="38"/>
  <c r="DK696" i="38"/>
  <c r="ET696" i="38"/>
  <c r="DU696" i="38"/>
  <c r="EX696" i="38"/>
  <c r="DY696" i="38"/>
  <c r="ER696" i="38"/>
  <c r="DS696" i="38"/>
  <c r="EQ696" i="38"/>
  <c r="DR696" i="38"/>
  <c r="EN696" i="38"/>
  <c r="DO696" i="38"/>
  <c r="FA696" i="38"/>
  <c r="EB696" i="38"/>
  <c r="EP696" i="38"/>
  <c r="DQ696" i="38"/>
  <c r="EJ770" i="38"/>
  <c r="DK770" i="38"/>
  <c r="EM770" i="38"/>
  <c r="DN770" i="38"/>
  <c r="FD770" i="38"/>
  <c r="EE770" i="38"/>
  <c r="EX770" i="38"/>
  <c r="DY770" i="38"/>
  <c r="ER770" i="38"/>
  <c r="DS770" i="38"/>
  <c r="FB770" i="38"/>
  <c r="EC770" i="38"/>
  <c r="EP770" i="38"/>
  <c r="DQ770" i="38"/>
  <c r="ET762" i="38"/>
  <c r="DU762" i="38"/>
  <c r="EK762" i="38"/>
  <c r="DL762" i="38"/>
  <c r="EZ762" i="38"/>
  <c r="EA762" i="38"/>
  <c r="EN762" i="38"/>
  <c r="DO762" i="38"/>
  <c r="ER762" i="38"/>
  <c r="DS762" i="38"/>
  <c r="FB752" i="38"/>
  <c r="EC752" i="38"/>
  <c r="EJ752" i="38"/>
  <c r="DK752" i="38"/>
  <c r="EG752" i="38"/>
  <c r="DH752" i="38"/>
  <c r="BF752" i="38"/>
  <c r="EU752" i="38"/>
  <c r="DV752" i="38"/>
  <c r="EI752" i="38"/>
  <c r="DJ752" i="38"/>
  <c r="EM752" i="38"/>
  <c r="DN752" i="38"/>
  <c r="EW750" i="38"/>
  <c r="DX750" i="38"/>
  <c r="FA750" i="38"/>
  <c r="EB750" i="38"/>
  <c r="EI750" i="38"/>
  <c r="DJ750" i="38"/>
  <c r="ER750" i="38"/>
  <c r="DS750" i="38"/>
  <c r="ET750" i="38"/>
  <c r="DU750" i="38"/>
  <c r="DI750" i="38"/>
  <c r="EH750" i="38"/>
  <c r="EV757" i="38"/>
  <c r="DW757" i="38"/>
  <c r="ER757" i="38"/>
  <c r="DS757" i="38"/>
  <c r="EN757" i="38"/>
  <c r="DO757" i="38"/>
  <c r="EW757" i="38"/>
  <c r="DX757" i="38"/>
  <c r="ES757" i="38"/>
  <c r="DT757" i="38"/>
  <c r="EP766" i="38"/>
  <c r="DQ766" i="38"/>
  <c r="ES766" i="38"/>
  <c r="DT766" i="38"/>
  <c r="DI766" i="38"/>
  <c r="EH766" i="38"/>
  <c r="EU766" i="38"/>
  <c r="DV766" i="38"/>
  <c r="EL766" i="38"/>
  <c r="DM766" i="38"/>
  <c r="EG766" i="38"/>
  <c r="DH766" i="38"/>
  <c r="EV766" i="38"/>
  <c r="DW766" i="38"/>
  <c r="EM697" i="38"/>
  <c r="DN697" i="38"/>
  <c r="ET697" i="38"/>
  <c r="DU697" i="38"/>
  <c r="EU697" i="38"/>
  <c r="DV697" i="38"/>
  <c r="ER697" i="38"/>
  <c r="DS697" i="38"/>
  <c r="ES697" i="38"/>
  <c r="DT697" i="38"/>
  <c r="FB697" i="38"/>
  <c r="EC697" i="38"/>
  <c r="EL697" i="38"/>
  <c r="DM697" i="38"/>
  <c r="ER693" i="38"/>
  <c r="DS693" i="38"/>
  <c r="EY693" i="38"/>
  <c r="DZ693" i="38"/>
  <c r="EI693" i="38"/>
  <c r="DJ693" i="38"/>
  <c r="EG693" i="38"/>
  <c r="DH693" i="38"/>
  <c r="BF693" i="38"/>
  <c r="EL693" i="38"/>
  <c r="DM693" i="38"/>
  <c r="EO693" i="38"/>
  <c r="DP693" i="38"/>
  <c r="EI765" i="38"/>
  <c r="DJ765" i="38"/>
  <c r="EW765" i="38"/>
  <c r="DX765" i="38"/>
  <c r="EX765" i="38"/>
  <c r="DY765" i="38"/>
  <c r="EK765" i="38"/>
  <c r="DL765" i="38"/>
  <c r="EP765" i="38"/>
  <c r="DQ765" i="38"/>
  <c r="EZ765" i="38"/>
  <c r="EA765" i="38"/>
  <c r="EN765" i="38"/>
  <c r="DO765" i="38"/>
  <c r="EX764" i="38"/>
  <c r="DY764" i="38"/>
  <c r="EU764" i="38"/>
  <c r="DV764" i="38"/>
  <c r="EI764" i="38"/>
  <c r="DJ764" i="38"/>
  <c r="EW764" i="38"/>
  <c r="DX764" i="38"/>
  <c r="ET764" i="38"/>
  <c r="DU764" i="38"/>
  <c r="EK764" i="38"/>
  <c r="DL764" i="38"/>
  <c r="FB764" i="38"/>
  <c r="EC764" i="38"/>
  <c r="EZ764" i="38"/>
  <c r="EA764" i="38"/>
  <c r="EN754" i="38"/>
  <c r="DO754" i="38"/>
  <c r="FE754" i="38"/>
  <c r="EF754" i="38"/>
  <c r="ET754" i="38"/>
  <c r="DU754" i="38"/>
  <c r="EO754" i="38"/>
  <c r="DP754" i="38"/>
  <c r="DI754" i="38"/>
  <c r="EH754" i="38"/>
  <c r="EG754" i="38"/>
  <c r="DH754" i="38"/>
  <c r="EV754" i="38"/>
  <c r="DW754" i="38"/>
  <c r="EU759" i="38"/>
  <c r="DV759" i="38"/>
  <c r="EY759" i="38"/>
  <c r="DZ759" i="38"/>
  <c r="FC759" i="38"/>
  <c r="ED759" i="38"/>
  <c r="EM759" i="38"/>
  <c r="DN759" i="38"/>
  <c r="EV759" i="38"/>
  <c r="DW759" i="38"/>
  <c r="ET759" i="38"/>
  <c r="DU759" i="38"/>
  <c r="EL759" i="38"/>
  <c r="DM759" i="38"/>
  <c r="EM758" i="38"/>
  <c r="DN758" i="38"/>
  <c r="EO758" i="38"/>
  <c r="DP758" i="38"/>
  <c r="EW758" i="38"/>
  <c r="DX758" i="38"/>
  <c r="FE758" i="38"/>
  <c r="EF758" i="38"/>
  <c r="EG758" i="38"/>
  <c r="DH758" i="38"/>
  <c r="EX758" i="38"/>
  <c r="DY758" i="38"/>
  <c r="EO763" i="38"/>
  <c r="DP763" i="38"/>
  <c r="FC763" i="38"/>
  <c r="ED763" i="38"/>
  <c r="EY763" i="38"/>
  <c r="DZ763" i="38"/>
  <c r="EQ763" i="38"/>
  <c r="DR763" i="38"/>
  <c r="EG763" i="38"/>
  <c r="DH763" i="38"/>
  <c r="EU763" i="38"/>
  <c r="DV763" i="38"/>
  <c r="EV763" i="38"/>
  <c r="DW763" i="38"/>
  <c r="EI763" i="38"/>
  <c r="DJ763" i="38"/>
  <c r="EO695" i="38"/>
  <c r="DP695" i="38"/>
  <c r="ER695" i="38"/>
  <c r="DS695" i="38"/>
  <c r="FA695" i="38"/>
  <c r="EB695" i="38"/>
  <c r="EV695" i="38"/>
  <c r="DW695" i="38"/>
  <c r="EQ695" i="38"/>
  <c r="DR695" i="38"/>
  <c r="EP695" i="38"/>
  <c r="DQ695" i="38"/>
  <c r="EI695" i="38"/>
  <c r="DJ695" i="38"/>
  <c r="EU695" i="38"/>
  <c r="DV695" i="38"/>
  <c r="EM751" i="38"/>
  <c r="DN751" i="38"/>
  <c r="FE751" i="38"/>
  <c r="EF751" i="38"/>
  <c r="EJ751" i="38"/>
  <c r="DK751" i="38"/>
  <c r="FA751" i="38"/>
  <c r="EB751" i="38"/>
  <c r="EU751" i="38"/>
  <c r="DV751" i="38"/>
  <c r="EI751" i="38"/>
  <c r="DJ751" i="38"/>
  <c r="EY756" i="38"/>
  <c r="DZ756" i="38"/>
  <c r="ET756" i="38"/>
  <c r="DU756" i="38"/>
  <c r="EK756" i="38"/>
  <c r="DL756" i="38"/>
  <c r="FB756" i="38"/>
  <c r="EC756" i="38"/>
  <c r="EZ756" i="38"/>
  <c r="EA756" i="38"/>
  <c r="EN756" i="38"/>
  <c r="DO756" i="38"/>
  <c r="EV761" i="38"/>
  <c r="DW761" i="38"/>
  <c r="EJ761" i="38"/>
  <c r="DK761" i="38"/>
  <c r="EX761" i="38"/>
  <c r="DY761" i="38"/>
  <c r="EZ761" i="38"/>
  <c r="EA761" i="38"/>
  <c r="FA761" i="38"/>
  <c r="EB761" i="38"/>
  <c r="EO761" i="38"/>
  <c r="DP761" i="38"/>
  <c r="EG769" i="38"/>
  <c r="DH769" i="38"/>
  <c r="EY769" i="38"/>
  <c r="DZ769" i="38"/>
  <c r="EW769" i="38"/>
  <c r="DX769" i="38"/>
  <c r="FD769" i="38"/>
  <c r="EE769" i="38"/>
  <c r="DI769" i="38"/>
  <c r="EH769" i="38"/>
  <c r="FB769" i="38"/>
  <c r="EC769" i="38"/>
  <c r="EV769" i="38"/>
  <c r="DW769" i="38"/>
  <c r="EU767" i="38"/>
  <c r="DV767" i="38"/>
  <c r="EK767" i="38"/>
  <c r="DL767" i="38"/>
  <c r="FC767" i="38"/>
  <c r="ED767" i="38"/>
  <c r="EJ767" i="38"/>
  <c r="DK767" i="38"/>
  <c r="ES767" i="38"/>
  <c r="DT767" i="38"/>
  <c r="FB767" i="38"/>
  <c r="EC767" i="38"/>
  <c r="DI767" i="38"/>
  <c r="EH767" i="38"/>
  <c r="ES699" i="38"/>
  <c r="DT699" i="38"/>
  <c r="EO699" i="38"/>
  <c r="DP699" i="38"/>
  <c r="EL699" i="38"/>
  <c r="DM699" i="38"/>
  <c r="EN699" i="38"/>
  <c r="DO699" i="38"/>
  <c r="EW699" i="38"/>
  <c r="DX699" i="38"/>
  <c r="FD749" i="38"/>
  <c r="EE749" i="38"/>
  <c r="DZ749" i="38"/>
  <c r="EY749" i="38"/>
  <c r="EI749" i="38"/>
  <c r="DJ749" i="38"/>
  <c r="EJ749" i="38"/>
  <c r="DK749" i="38"/>
  <c r="EM749" i="38"/>
  <c r="DN749" i="38"/>
  <c r="EX749" i="38"/>
  <c r="DY749" i="38"/>
  <c r="ER694" i="38"/>
  <c r="DS694" i="38"/>
  <c r="EZ694" i="38"/>
  <c r="EA694" i="38"/>
  <c r="EP694" i="38"/>
  <c r="DQ694" i="38"/>
  <c r="FE694" i="38"/>
  <c r="EF694" i="38"/>
  <c r="ES694" i="38"/>
  <c r="DT694" i="38"/>
  <c r="EL768" i="38"/>
  <c r="DM768" i="38"/>
  <c r="EY768" i="38"/>
  <c r="DZ768" i="38"/>
  <c r="EJ768" i="38"/>
  <c r="DK768" i="38"/>
  <c r="FE768" i="38"/>
  <c r="EF768" i="38"/>
  <c r="ES768" i="38"/>
  <c r="DT768" i="38"/>
  <c r="BF755" i="38"/>
  <c r="EW755" i="38"/>
  <c r="DX755" i="38"/>
  <c r="EY755" i="38"/>
  <c r="DZ755" i="38"/>
  <c r="EP755" i="38"/>
  <c r="DQ755" i="38"/>
  <c r="FE755" i="38"/>
  <c r="EF755" i="38"/>
  <c r="ER755" i="38"/>
  <c r="DS755" i="38"/>
  <c r="EO755" i="38"/>
  <c r="DP755" i="38"/>
  <c r="BF771" i="38"/>
  <c r="FD771" i="38"/>
  <c r="EE771" i="38"/>
  <c r="EO771" i="38"/>
  <c r="DP771" i="38"/>
  <c r="EQ771" i="38"/>
  <c r="DR771" i="38"/>
  <c r="EW771" i="38"/>
  <c r="DX771" i="38"/>
  <c r="EG702" i="38"/>
  <c r="DH702" i="38"/>
  <c r="BF702" i="38"/>
  <c r="EU702" i="38"/>
  <c r="DV702" i="38"/>
  <c r="FD702" i="38"/>
  <c r="EE702" i="38"/>
  <c r="EI702" i="38"/>
  <c r="DJ702" i="38"/>
  <c r="FA702" i="38"/>
  <c r="EB702" i="38"/>
  <c r="ET702" i="38"/>
  <c r="DU702" i="38"/>
  <c r="ES702" i="38"/>
  <c r="DT702" i="38"/>
  <c r="EU700" i="38"/>
  <c r="DV700" i="38"/>
  <c r="EN700" i="38"/>
  <c r="DO700" i="38"/>
  <c r="FB700" i="38"/>
  <c r="EC700" i="38"/>
  <c r="EX700" i="38"/>
  <c r="DY700" i="38"/>
  <c r="EK700" i="38"/>
  <c r="DL700" i="38"/>
  <c r="FA700" i="38"/>
  <c r="EB700" i="38"/>
  <c r="EP700" i="38"/>
  <c r="DQ700" i="38"/>
  <c r="EO701" i="38"/>
  <c r="DP701" i="38"/>
  <c r="EK701" i="38"/>
  <c r="DL701" i="38"/>
  <c r="DI701" i="38"/>
  <c r="EH701" i="38"/>
  <c r="EX701" i="38"/>
  <c r="DY701" i="38"/>
  <c r="FB701" i="38"/>
  <c r="EC701" i="38"/>
  <c r="EL701" i="38"/>
  <c r="DM701" i="38"/>
  <c r="EG701" i="38"/>
  <c r="DH701" i="38"/>
  <c r="EY701" i="38"/>
  <c r="DZ701" i="38"/>
  <c r="ES701" i="38"/>
  <c r="DT701" i="38"/>
  <c r="EV753" i="38"/>
  <c r="DW753" i="38"/>
  <c r="FB753" i="38"/>
  <c r="EC753" i="38"/>
  <c r="FA753" i="38"/>
  <c r="EB753" i="38"/>
  <c r="EU753" i="38"/>
  <c r="DV753" i="38"/>
  <c r="DI753" i="38"/>
  <c r="EH753" i="38"/>
  <c r="FD753" i="38"/>
  <c r="EE753" i="38"/>
  <c r="EN753" i="38"/>
  <c r="DO753" i="38"/>
  <c r="EN698" i="38"/>
  <c r="DO698" i="38"/>
  <c r="FD698" i="38"/>
  <c r="EE698" i="38"/>
  <c r="EM698" i="38"/>
  <c r="DN698" i="38"/>
  <c r="DI698" i="38"/>
  <c r="EH698" i="38"/>
  <c r="ES698" i="38"/>
  <c r="DT698" i="38"/>
  <c r="EV698" i="38"/>
  <c r="DW698" i="38"/>
  <c r="EJ698" i="38"/>
  <c r="DK698" i="38"/>
  <c r="EY760" i="38"/>
  <c r="DZ760" i="38"/>
  <c r="EP760" i="38"/>
  <c r="DQ760" i="38"/>
  <c r="EJ760" i="38"/>
  <c r="DK760" i="38"/>
  <c r="ET760" i="38"/>
  <c r="DU760" i="38"/>
  <c r="EU760" i="38"/>
  <c r="DV760" i="38"/>
  <c r="DI760" i="38"/>
  <c r="EH760" i="38"/>
  <c r="EM760" i="38"/>
  <c r="DN760" i="38"/>
  <c r="EW760" i="38"/>
  <c r="DX760" i="38"/>
  <c r="FE696" i="38"/>
  <c r="EF696" i="38"/>
  <c r="EG696" i="38"/>
  <c r="DH696" i="38"/>
  <c r="EU696" i="38"/>
  <c r="DV696" i="38"/>
  <c r="FD696" i="38"/>
  <c r="EE696" i="38"/>
  <c r="EI696" i="38"/>
  <c r="DJ696" i="38"/>
  <c r="EO770" i="38"/>
  <c r="DP770" i="38"/>
  <c r="FC770" i="38"/>
  <c r="ED770" i="38"/>
  <c r="EZ770" i="38"/>
  <c r="EA770" i="38"/>
  <c r="EQ770" i="38"/>
  <c r="DR770" i="38"/>
  <c r="EG770" i="38"/>
  <c r="DH770" i="38"/>
  <c r="EU770" i="38"/>
  <c r="DV770" i="38"/>
  <c r="EV770" i="38"/>
  <c r="DW770" i="38"/>
  <c r="EI770" i="38"/>
  <c r="DJ770" i="38"/>
  <c r="EM762" i="38"/>
  <c r="DN762" i="38"/>
  <c r="FA762" i="38"/>
  <c r="EB762" i="38"/>
  <c r="DI762" i="38"/>
  <c r="EH762" i="38"/>
  <c r="EO762" i="38"/>
  <c r="DP762" i="38"/>
  <c r="FB762" i="38"/>
  <c r="EC762" i="38"/>
  <c r="FD762" i="38"/>
  <c r="EE762" i="38"/>
  <c r="EP762" i="38"/>
  <c r="DQ762" i="38"/>
  <c r="EG762" i="38"/>
  <c r="DH762" i="38"/>
  <c r="DI752" i="38"/>
  <c r="EH752" i="38"/>
  <c r="EZ752" i="38"/>
  <c r="EA752" i="38"/>
  <c r="EO752" i="38"/>
  <c r="DP752" i="38"/>
  <c r="EN752" i="38"/>
  <c r="DO752" i="38"/>
  <c r="EW752" i="38"/>
  <c r="DX752" i="38"/>
  <c r="EY752" i="38"/>
  <c r="DZ752" i="38"/>
  <c r="EK752" i="38"/>
  <c r="DL752" i="38"/>
  <c r="FC752" i="38"/>
  <c r="ED752" i="38"/>
  <c r="EL750" i="38"/>
  <c r="DM750" i="38"/>
  <c r="EK750" i="38"/>
  <c r="DL750" i="38"/>
  <c r="EY750" i="38"/>
  <c r="DZ750" i="38"/>
  <c r="EN750" i="38"/>
  <c r="DO750" i="38"/>
  <c r="EM750" i="38"/>
  <c r="DN750" i="38"/>
  <c r="EV750" i="38"/>
  <c r="DW750" i="38"/>
  <c r="EX750" i="38"/>
  <c r="DY750" i="38"/>
  <c r="EX757" i="38"/>
  <c r="DY757" i="38"/>
  <c r="FA757" i="38"/>
  <c r="EB757" i="38"/>
  <c r="EI757" i="38"/>
  <c r="DJ757" i="38"/>
  <c r="EU757" i="38"/>
  <c r="DV757" i="38"/>
  <c r="FC757" i="38"/>
  <c r="ED757" i="38"/>
  <c r="EJ766" i="38"/>
  <c r="DK766" i="38"/>
  <c r="EQ766" i="38"/>
  <c r="DR766" i="38"/>
  <c r="FE766" i="38"/>
  <c r="EF766" i="38"/>
  <c r="EI766" i="38"/>
  <c r="DJ766" i="38"/>
  <c r="EW766" i="38"/>
  <c r="DX766" i="38"/>
  <c r="FB766" i="38"/>
  <c r="EC766" i="38"/>
  <c r="EK766" i="38"/>
  <c r="DL766" i="38"/>
  <c r="EZ697" i="38"/>
  <c r="EA697" i="38"/>
  <c r="EW697" i="38"/>
  <c r="DX697" i="38"/>
  <c r="FC697" i="38"/>
  <c r="ED697" i="38"/>
  <c r="FD697" i="38"/>
  <c r="EE697" i="38"/>
  <c r="EN697" i="38"/>
  <c r="DO697" i="38"/>
  <c r="EQ697" i="38"/>
  <c r="DR697" i="38"/>
  <c r="FE697" i="38"/>
  <c r="EF697" i="38"/>
  <c r="EK693" i="38"/>
  <c r="DL693" i="38"/>
  <c r="EV693" i="38"/>
  <c r="DW693" i="38"/>
  <c r="FC693" i="38"/>
  <c r="ED693" i="38"/>
  <c r="DI693" i="38"/>
  <c r="EH693" i="38"/>
  <c r="EQ693" i="38"/>
  <c r="DR693" i="38"/>
  <c r="FD693" i="38"/>
  <c r="EE693" i="38"/>
  <c r="EY765" i="38"/>
  <c r="DZ765" i="38"/>
  <c r="EM765" i="38"/>
  <c r="DN765" i="38"/>
  <c r="FB765" i="38"/>
  <c r="EC765" i="38"/>
  <c r="EL765" i="38"/>
  <c r="DM765" i="38"/>
  <c r="EO765" i="38"/>
  <c r="DP765" i="38"/>
  <c r="ET765" i="38"/>
  <c r="DU765" i="38"/>
  <c r="FC765" i="38"/>
  <c r="ED765" i="38"/>
  <c r="EP764" i="38"/>
  <c r="DQ764" i="38"/>
  <c r="ES764" i="38"/>
  <c r="DT764" i="38"/>
  <c r="EY764" i="38"/>
  <c r="DZ764" i="38"/>
  <c r="EM764" i="38"/>
  <c r="DN764" i="38"/>
  <c r="FA764" i="38"/>
  <c r="EB764" i="38"/>
  <c r="DI764" i="38"/>
  <c r="EH764" i="38"/>
  <c r="EO764" i="38"/>
  <c r="DP764" i="38"/>
  <c r="ES754" i="38"/>
  <c r="DT754" i="38"/>
  <c r="EP754" i="38"/>
  <c r="DQ754" i="38"/>
  <c r="EU754" i="38"/>
  <c r="DV754" i="38"/>
  <c r="EI754" i="38"/>
  <c r="DJ754" i="38"/>
  <c r="EW754" i="38"/>
  <c r="DX754" i="38"/>
  <c r="EX754" i="38"/>
  <c r="DY754" i="38"/>
  <c r="EK754" i="38"/>
  <c r="DL754" i="38"/>
  <c r="FD759" i="38"/>
  <c r="EE759" i="38"/>
  <c r="EQ759" i="38"/>
  <c r="DR759" i="38"/>
  <c r="EN759" i="38"/>
  <c r="DO759" i="38"/>
  <c r="EX759" i="38"/>
  <c r="DY759" i="38"/>
  <c r="ER758" i="38"/>
  <c r="DS758" i="38"/>
  <c r="DI758" i="38"/>
  <c r="EH758" i="38"/>
  <c r="EY758" i="38"/>
  <c r="DZ758" i="38"/>
  <c r="EJ758" i="38"/>
  <c r="DK758" i="38"/>
  <c r="EI758" i="38"/>
  <c r="DJ758" i="38"/>
  <c r="EL758" i="38"/>
  <c r="DM758" i="38"/>
  <c r="FE763" i="38"/>
  <c r="EF763" i="38"/>
  <c r="ER763" i="38"/>
  <c r="DS763" i="38"/>
  <c r="FA763" i="38"/>
  <c r="EB763" i="38"/>
  <c r="EK763" i="38"/>
  <c r="DL763" i="38"/>
  <c r="EX763" i="38"/>
  <c r="DY763" i="38"/>
  <c r="EJ695" i="38"/>
  <c r="DK695" i="38"/>
  <c r="ET695" i="38"/>
  <c r="DU695" i="38"/>
  <c r="EM695" i="38"/>
  <c r="DN695" i="38"/>
  <c r="EY695" i="38"/>
  <c r="DZ695" i="38"/>
  <c r="EZ695" i="38"/>
  <c r="EA695" i="38"/>
  <c r="EH695" i="38"/>
  <c r="DI695" i="38"/>
  <c r="EO751" i="38"/>
  <c r="DP751" i="38"/>
  <c r="EZ751" i="38"/>
  <c r="EA751" i="38"/>
  <c r="ET751" i="38"/>
  <c r="DU751" i="38"/>
  <c r="DI751" i="38"/>
  <c r="EH751" i="38"/>
  <c r="EY751" i="38"/>
  <c r="DZ751" i="38"/>
  <c r="ES751" i="38"/>
  <c r="DT751" i="38"/>
  <c r="EN751" i="38"/>
  <c r="DO751" i="38"/>
  <c r="EK751" i="38"/>
  <c r="DL751" i="38"/>
  <c r="EX751" i="38"/>
  <c r="DY751" i="38"/>
  <c r="ER756" i="38"/>
  <c r="DS756" i="38"/>
  <c r="EM756" i="38"/>
  <c r="DN756" i="38"/>
  <c r="FA756" i="38"/>
  <c r="EB756" i="38"/>
  <c r="DI756" i="38"/>
  <c r="EH756" i="38"/>
  <c r="EO756" i="38"/>
  <c r="DP756" i="38"/>
  <c r="EL756" i="38"/>
  <c r="DM756" i="38"/>
  <c r="FD756" i="38"/>
  <c r="EE756" i="38"/>
  <c r="ES761" i="38"/>
  <c r="DT761" i="38"/>
  <c r="EQ761" i="38"/>
  <c r="DR761" i="38"/>
  <c r="EP761" i="38"/>
  <c r="DQ761" i="38"/>
  <c r="EI761" i="38"/>
  <c r="DJ761" i="38"/>
  <c r="EU761" i="38"/>
  <c r="DV761" i="38"/>
  <c r="EM761" i="38"/>
  <c r="DN761" i="38"/>
  <c r="EK761" i="38"/>
  <c r="DL761" i="38"/>
  <c r="ER769" i="38"/>
  <c r="DS769" i="38"/>
  <c r="FA769" i="38"/>
  <c r="EB769" i="38"/>
  <c r="EI769" i="38"/>
  <c r="DJ769" i="38"/>
  <c r="EZ769" i="38"/>
  <c r="EA769" i="38"/>
  <c r="EM769" i="38"/>
  <c r="DN769" i="38"/>
  <c r="EL769" i="38"/>
  <c r="DM769" i="38"/>
  <c r="FE769" i="38"/>
  <c r="EF769" i="38"/>
  <c r="FA767" i="38"/>
  <c r="EB767" i="38"/>
  <c r="EQ767" i="38"/>
  <c r="DR767" i="38"/>
  <c r="EP767" i="38"/>
  <c r="DQ767" i="38"/>
  <c r="EI767" i="38"/>
  <c r="DJ767" i="38"/>
  <c r="EY767" i="38"/>
  <c r="DZ767" i="38"/>
  <c r="EN767" i="38"/>
  <c r="DO767" i="38"/>
  <c r="EW767" i="38"/>
  <c r="DX767" i="38"/>
  <c r="EH699" i="38"/>
  <c r="DI699" i="38"/>
  <c r="EK699" i="38"/>
  <c r="DL699" i="38"/>
  <c r="FE699" i="38"/>
  <c r="EF699" i="38"/>
  <c r="EM699" i="38"/>
  <c r="DN699" i="38"/>
  <c r="ER699" i="38"/>
  <c r="DS699" i="38"/>
  <c r="EP699" i="38"/>
  <c r="DQ699" i="38"/>
  <c r="EL749" i="38"/>
  <c r="DM749" i="38"/>
  <c r="EG749" i="38"/>
  <c r="BF749" i="38"/>
  <c r="DH749" i="38"/>
  <c r="DW749" i="38"/>
  <c r="EV749" i="38"/>
  <c r="EW749" i="38"/>
  <c r="DX749" i="38"/>
  <c r="EO749" i="38"/>
  <c r="DP749" i="38"/>
  <c r="FC749" i="38"/>
  <c r="ED749" i="38"/>
  <c r="EZ749" i="38"/>
  <c r="EA749" i="38"/>
  <c r="ER749" i="38"/>
  <c r="DS749" i="38"/>
  <c r="EQ749" i="38"/>
  <c r="DR749" i="38"/>
  <c r="EG694" i="38"/>
  <c r="DH694" i="38"/>
  <c r="BF694" i="38"/>
  <c r="EU694" i="38"/>
  <c r="DV694" i="38"/>
  <c r="EV694" i="38"/>
  <c r="DW694" i="38"/>
  <c r="EI694" i="38"/>
  <c r="DJ694" i="38"/>
  <c r="EN694" i="38"/>
  <c r="DO694" i="38"/>
  <c r="ET694" i="38"/>
  <c r="DU694" i="38"/>
  <c r="DI694" i="38"/>
  <c r="EH694" i="38"/>
  <c r="EZ768" i="38"/>
  <c r="EA768" i="38"/>
  <c r="EU768" i="38"/>
  <c r="DV768" i="38"/>
  <c r="EW768" i="38"/>
  <c r="DX768" i="38"/>
  <c r="ER768" i="38"/>
  <c r="DS768" i="38"/>
  <c r="ET768" i="38"/>
  <c r="DU768" i="38"/>
  <c r="DI768" i="38"/>
  <c r="EH768" i="38"/>
  <c r="EU755" i="38"/>
  <c r="DV755" i="38"/>
  <c r="EJ755" i="38"/>
  <c r="DK755" i="38"/>
  <c r="EQ755" i="38"/>
  <c r="DR755" i="38"/>
  <c r="ES755" i="38"/>
  <c r="DT755" i="38"/>
  <c r="FC755" i="38"/>
  <c r="ED755" i="38"/>
  <c r="EN755" i="38"/>
  <c r="DO755" i="38"/>
  <c r="EM755" i="38"/>
  <c r="DN755" i="38"/>
  <c r="FA755" i="38"/>
  <c r="EB755" i="38"/>
  <c r="EZ771" i="38"/>
  <c r="EA771" i="38"/>
  <c r="EP771" i="38"/>
  <c r="DQ771" i="38"/>
  <c r="EX771" i="38"/>
  <c r="DY771" i="38"/>
  <c r="EG771" i="38"/>
  <c r="DH771" i="38"/>
  <c r="FC771" i="38"/>
  <c r="ED771" i="38"/>
  <c r="EK771" i="38"/>
  <c r="DL771" i="38"/>
  <c r="EW702" i="38"/>
  <c r="DX702" i="38"/>
  <c r="EK702" i="38"/>
  <c r="DL702" i="38"/>
  <c r="EY702" i="38"/>
  <c r="DZ702" i="38"/>
  <c r="ER702" i="38"/>
  <c r="DS702" i="38"/>
  <c r="EM702" i="38"/>
  <c r="DN702" i="38"/>
  <c r="EH702" i="38"/>
  <c r="DI702" i="38"/>
  <c r="EW700" i="38"/>
  <c r="DX700" i="38"/>
  <c r="FD700" i="38"/>
  <c r="EE700" i="38"/>
  <c r="FC700" i="38"/>
  <c r="ED700" i="38"/>
  <c r="ER700" i="38"/>
  <c r="DS700" i="38"/>
  <c r="EG700" i="38"/>
  <c r="DH700" i="38"/>
  <c r="BF700" i="38"/>
  <c r="EV700" i="38"/>
  <c r="DW700" i="38"/>
  <c r="EM700" i="38"/>
  <c r="DN700" i="38"/>
  <c r="EJ700" i="38"/>
  <c r="DK700" i="38"/>
  <c r="EJ701" i="38"/>
  <c r="DK701" i="38"/>
  <c r="EZ701" i="38"/>
  <c r="EA701" i="38"/>
  <c r="ER701" i="38"/>
  <c r="DS701" i="38"/>
  <c r="FD701" i="38"/>
  <c r="EE701" i="38"/>
  <c r="EM701" i="38"/>
  <c r="DN701" i="38"/>
  <c r="EP701" i="38"/>
  <c r="DQ701" i="38"/>
  <c r="EW701" i="38"/>
  <c r="DX701" i="38"/>
  <c r="FC701" i="38"/>
  <c r="ED701" i="38"/>
  <c r="FC753" i="38"/>
  <c r="ED753" i="38"/>
  <c r="EM753" i="38"/>
  <c r="DN753" i="38"/>
  <c r="FE753" i="38"/>
  <c r="EF753" i="38"/>
  <c r="EL753" i="38"/>
  <c r="DM753" i="38"/>
  <c r="EO753" i="38"/>
  <c r="DP753" i="38"/>
  <c r="EY753" i="38"/>
  <c r="DZ753" i="38"/>
  <c r="EG753" i="38"/>
  <c r="DH753" i="38"/>
  <c r="BF753" i="38"/>
  <c r="EG698" i="38"/>
  <c r="DH698" i="38"/>
  <c r="EI698" i="38"/>
  <c r="DJ698" i="38"/>
  <c r="EO698" i="38"/>
  <c r="DP698" i="38"/>
  <c r="EX698" i="38"/>
  <c r="DY698" i="38"/>
  <c r="EU698" i="38"/>
  <c r="DV698" i="38"/>
  <c r="EL698" i="38"/>
  <c r="DM698" i="38"/>
  <c r="EZ698" i="38"/>
  <c r="EA698" i="38"/>
  <c r="FA698" i="38"/>
  <c r="EB698" i="38"/>
  <c r="EV760" i="38"/>
  <c r="DW760" i="38"/>
  <c r="EZ760" i="38"/>
  <c r="EA760" i="38"/>
  <c r="EN760" i="38"/>
  <c r="DO760" i="38"/>
  <c r="EX760" i="38"/>
  <c r="DY760" i="38"/>
  <c r="EI760" i="38"/>
  <c r="DJ760" i="38"/>
  <c r="EL760" i="38"/>
  <c r="DM760" i="38"/>
  <c r="EO696" i="38"/>
  <c r="DP696" i="38"/>
  <c r="FC696" i="38"/>
  <c r="ED696" i="38"/>
  <c r="EZ696" i="38"/>
  <c r="EA696" i="38"/>
  <c r="EM696" i="38"/>
  <c r="DN696" i="38"/>
  <c r="EV696" i="38"/>
  <c r="DW696" i="38"/>
  <c r="EW696" i="38"/>
  <c r="DX696" i="38"/>
  <c r="EK696" i="38"/>
  <c r="DL696" i="38"/>
  <c r="EY696" i="38"/>
  <c r="DZ696" i="38"/>
  <c r="FE770" i="38"/>
  <c r="EF770" i="38"/>
  <c r="ES770" i="38"/>
  <c r="DT770" i="38"/>
  <c r="EW770" i="38"/>
  <c r="DX770" i="38"/>
  <c r="EK770" i="38"/>
  <c r="DL770" i="38"/>
  <c r="EY770" i="38"/>
  <c r="DZ770" i="38"/>
  <c r="FC762" i="38"/>
  <c r="ED762" i="38"/>
  <c r="EQ762" i="38"/>
  <c r="DR762" i="38"/>
  <c r="FE762" i="38"/>
  <c r="EF762" i="38"/>
  <c r="EX762" i="38"/>
  <c r="DY762" i="38"/>
  <c r="ES762" i="38"/>
  <c r="DT762" i="38"/>
  <c r="EI762" i="38"/>
  <c r="DJ762" i="38"/>
  <c r="EW762" i="38"/>
  <c r="DX762" i="38"/>
  <c r="EX752" i="38"/>
  <c r="DY752" i="38"/>
  <c r="EL752" i="38"/>
  <c r="DM752" i="38"/>
  <c r="FD752" i="38"/>
  <c r="EE752" i="38"/>
  <c r="FE752" i="38"/>
  <c r="EF752" i="38"/>
  <c r="ER752" i="38"/>
  <c r="DS752" i="38"/>
  <c r="ES752" i="38"/>
  <c r="DT752" i="38"/>
  <c r="EV752" i="38"/>
  <c r="DW752" i="38"/>
  <c r="EJ750" i="38"/>
  <c r="DK750" i="38"/>
  <c r="FB750" i="38"/>
  <c r="EC750" i="38"/>
  <c r="EZ750" i="38"/>
  <c r="EA750" i="38"/>
  <c r="EO750" i="38"/>
  <c r="DP750" i="38"/>
  <c r="FC750" i="38"/>
  <c r="ED750" i="38"/>
  <c r="FD750" i="38"/>
  <c r="EE750" i="38"/>
  <c r="EQ750" i="38"/>
  <c r="DR750" i="38"/>
  <c r="DI757" i="38"/>
  <c r="EH757" i="38"/>
  <c r="FE757" i="38"/>
  <c r="EF757" i="38"/>
  <c r="EK757" i="38"/>
  <c r="DL757" i="38"/>
  <c r="EY757" i="38"/>
  <c r="DZ757" i="38"/>
  <c r="FB757" i="38"/>
  <c r="EC757" i="38"/>
  <c r="EJ757" i="38"/>
  <c r="DK757" i="38"/>
  <c r="EO757" i="38"/>
  <c r="DP757" i="38"/>
  <c r="ET757" i="38"/>
  <c r="DU757" i="38"/>
  <c r="EO766" i="38"/>
  <c r="DP766" i="38"/>
  <c r="ET766" i="38"/>
  <c r="DU766" i="38"/>
  <c r="FA766" i="38"/>
  <c r="EB766" i="38"/>
  <c r="EY766" i="38"/>
  <c r="DZ766" i="38"/>
  <c r="EM766" i="38"/>
  <c r="DN766" i="38"/>
  <c r="EZ766" i="38"/>
  <c r="EA766" i="38"/>
  <c r="EP697" i="38"/>
  <c r="DQ697" i="38"/>
  <c r="EG697" i="38"/>
  <c r="DH697" i="38"/>
  <c r="EJ697" i="38"/>
  <c r="DK697" i="38"/>
  <c r="DI697" i="38"/>
  <c r="EH697" i="38"/>
  <c r="EV697" i="38"/>
  <c r="DW697" i="38"/>
  <c r="EX693" i="38"/>
  <c r="DY693" i="38"/>
  <c r="EW693" i="38"/>
  <c r="DX693" i="38"/>
  <c r="FE693" i="38"/>
  <c r="EF693" i="38"/>
  <c r="EM693" i="38"/>
  <c r="DN693" i="38"/>
  <c r="EJ693" i="38"/>
  <c r="DK693" i="38"/>
  <c r="ES693" i="38"/>
  <c r="DT693" i="38"/>
  <c r="ER765" i="38"/>
  <c r="DS765" i="38"/>
  <c r="FE765" i="38"/>
  <c r="EF765" i="38"/>
  <c r="EQ765" i="38"/>
  <c r="DR765" i="38"/>
  <c r="FD765" i="38"/>
  <c r="EE765" i="38"/>
  <c r="FA765" i="38"/>
  <c r="EB765" i="38"/>
  <c r="ES765" i="38"/>
  <c r="DT765" i="38"/>
  <c r="FD764" i="38"/>
  <c r="EE764" i="38"/>
  <c r="ER764" i="38"/>
  <c r="DS764" i="38"/>
  <c r="FC764" i="38"/>
  <c r="ED764" i="38"/>
  <c r="EQ764" i="38"/>
  <c r="DR764" i="38"/>
  <c r="FE764" i="38"/>
  <c r="EF764" i="38"/>
  <c r="EQ754" i="38"/>
  <c r="DR754" i="38"/>
  <c r="FD754" i="38"/>
  <c r="EE754" i="38"/>
  <c r="EL754" i="38"/>
  <c r="DM754" i="38"/>
  <c r="EY754" i="38"/>
  <c r="DZ754" i="38"/>
  <c r="EM754" i="38"/>
  <c r="DN754" i="38"/>
  <c r="FA754" i="38"/>
  <c r="EB754" i="38"/>
  <c r="EG759" i="38"/>
  <c r="DH759" i="38"/>
  <c r="EO759" i="38"/>
  <c r="DP759" i="38"/>
  <c r="EZ759" i="38"/>
  <c r="EA759" i="38"/>
  <c r="DI759" i="38"/>
  <c r="EH759" i="38"/>
  <c r="EI759" i="38"/>
  <c r="DJ759" i="38"/>
  <c r="FB759" i="38"/>
  <c r="EC759" i="38"/>
  <c r="ER759" i="38"/>
  <c r="DS759" i="38"/>
  <c r="EK759" i="38"/>
  <c r="DL759" i="38"/>
  <c r="EK758" i="38"/>
  <c r="DL758" i="38"/>
  <c r="EV758" i="38"/>
  <c r="DW758" i="38"/>
  <c r="ES758" i="38"/>
  <c r="DT758" i="38"/>
  <c r="FA758" i="38"/>
  <c r="EB758" i="38"/>
  <c r="EN758" i="38"/>
  <c r="DO758" i="38"/>
  <c r="FB758" i="38"/>
  <c r="EC758" i="38"/>
  <c r="EN763" i="38"/>
  <c r="DO763" i="38"/>
  <c r="ES763" i="38"/>
  <c r="DT763" i="38"/>
  <c r="DI763" i="38"/>
  <c r="EH763" i="38"/>
  <c r="EL763" i="38"/>
  <c r="DM763" i="38"/>
  <c r="EZ763" i="38"/>
  <c r="EA763" i="38"/>
  <c r="EL695" i="38"/>
  <c r="DM695" i="38"/>
  <c r="EN695" i="38"/>
  <c r="DO695" i="38"/>
  <c r="EW695" i="38"/>
  <c r="DX695" i="38"/>
  <c r="EG695" i="38"/>
  <c r="DH695" i="38"/>
  <c r="BF695" i="38"/>
  <c r="FD695" i="38"/>
  <c r="EE695" i="38"/>
  <c r="EV751" i="38"/>
  <c r="DW751" i="38"/>
  <c r="EW751" i="38"/>
  <c r="DX751" i="38"/>
  <c r="EL751" i="38"/>
  <c r="DM751" i="38"/>
  <c r="FD751" i="38"/>
  <c r="EE751" i="38"/>
  <c r="EG751" i="38"/>
  <c r="DH751" i="38"/>
  <c r="ER751" i="38"/>
  <c r="DS751" i="38"/>
  <c r="EP756" i="38"/>
  <c r="DQ756" i="38"/>
  <c r="EG756" i="38"/>
  <c r="DH756" i="38"/>
  <c r="BF756" i="38"/>
  <c r="FC756" i="38"/>
  <c r="ED756" i="38"/>
  <c r="EQ756" i="38"/>
  <c r="DR756" i="38"/>
  <c r="FE756" i="38"/>
  <c r="EF756" i="38"/>
  <c r="EX756" i="38"/>
  <c r="DY756" i="38"/>
  <c r="ES756" i="38"/>
  <c r="DT756" i="38"/>
  <c r="FD761" i="38"/>
  <c r="EE761" i="38"/>
  <c r="EN761" i="38"/>
  <c r="DO761" i="38"/>
  <c r="FE761" i="38"/>
  <c r="EF761" i="38"/>
  <c r="ER761" i="38"/>
  <c r="DS761" i="38"/>
  <c r="EW761" i="38"/>
  <c r="DX761" i="38"/>
  <c r="EG761" i="38"/>
  <c r="DH761" i="38"/>
  <c r="EY761" i="38"/>
  <c r="DZ761" i="38"/>
  <c r="EP769" i="38"/>
  <c r="DQ769" i="38"/>
  <c r="EX769" i="38"/>
  <c r="DY769" i="38"/>
  <c r="ET769" i="38"/>
  <c r="DU769" i="38"/>
  <c r="ES769" i="38"/>
  <c r="DT769" i="38"/>
  <c r="EQ769" i="38"/>
  <c r="DR769" i="38"/>
  <c r="EG767" i="38"/>
  <c r="BF767" i="38"/>
  <c r="DH767" i="38"/>
  <c r="EZ767" i="38"/>
  <c r="EA767" i="38"/>
  <c r="EO767" i="38"/>
  <c r="DP767" i="38"/>
  <c r="FD767" i="38"/>
  <c r="EE767" i="38"/>
  <c r="EZ699" i="38"/>
  <c r="EA699" i="38"/>
  <c r="EX699" i="38"/>
  <c r="DY699" i="38"/>
  <c r="EV699" i="38"/>
  <c r="DW699" i="38"/>
  <c r="FB699" i="38"/>
  <c r="EC699" i="38"/>
  <c r="EJ699" i="38"/>
  <c r="DK699" i="38"/>
  <c r="ET699" i="38"/>
  <c r="DU699" i="38"/>
  <c r="FC699" i="38"/>
  <c r="ED699" i="38"/>
  <c r="DL749" i="38"/>
  <c r="EK749" i="38"/>
  <c r="FA749" i="38"/>
  <c r="EB749" i="38"/>
  <c r="FE749" i="38"/>
  <c r="EF749" i="38"/>
  <c r="ES749" i="38"/>
  <c r="DT749" i="38"/>
  <c r="EW694" i="38"/>
  <c r="DX694" i="38"/>
  <c r="EK694" i="38"/>
  <c r="DL694" i="38"/>
  <c r="EY694" i="38"/>
  <c r="DZ694" i="38"/>
  <c r="EJ694" i="38"/>
  <c r="DK694" i="38"/>
  <c r="EM694" i="38"/>
  <c r="DN694" i="38"/>
  <c r="FC694" i="38"/>
  <c r="ED694" i="38"/>
  <c r="EX694" i="38"/>
  <c r="DY694" i="38"/>
  <c r="FB768" i="38"/>
  <c r="EC768" i="38"/>
  <c r="EK768" i="38"/>
  <c r="DL768" i="38"/>
  <c r="FA768" i="38"/>
  <c r="EB768" i="38"/>
  <c r="EN768" i="38"/>
  <c r="DO768" i="38"/>
  <c r="EM768" i="38"/>
  <c r="DN768" i="38"/>
  <c r="EV768" i="38"/>
  <c r="DW768" i="38"/>
  <c r="EX768" i="38"/>
  <c r="DY768" i="38"/>
  <c r="EV755" i="38"/>
  <c r="DW755" i="38"/>
  <c r="EX755" i="38"/>
  <c r="DY755" i="38"/>
  <c r="DI755" i="38"/>
  <c r="EH755" i="38"/>
  <c r="EZ755" i="38"/>
  <c r="EA755" i="38"/>
  <c r="EK755" i="38"/>
  <c r="DL755" i="38"/>
  <c r="EL755" i="38"/>
  <c r="DM755" i="38"/>
  <c r="EI771" i="38"/>
  <c r="DJ771" i="38"/>
  <c r="EU771" i="38"/>
  <c r="DV771" i="38"/>
  <c r="FE771" i="38"/>
  <c r="EF771" i="38"/>
  <c r="ET771" i="38"/>
  <c r="DU771" i="38"/>
  <c r="ER771" i="38"/>
  <c r="DS771" i="38"/>
  <c r="EV771" i="38"/>
  <c r="DW771" i="38"/>
  <c r="FA771" i="38"/>
  <c r="EB771" i="38"/>
  <c r="EN771" i="38"/>
  <c r="DO771" i="38"/>
  <c r="EL702" i="38"/>
  <c r="DM702" i="38"/>
  <c r="EZ702" i="38"/>
  <c r="EA702" i="38"/>
  <c r="EO702" i="38"/>
  <c r="DP702" i="38"/>
  <c r="FC702" i="38"/>
  <c r="ED702" i="38"/>
  <c r="EJ702" i="38"/>
  <c r="DK702" i="38"/>
  <c r="EX702" i="38"/>
  <c r="DY702" i="38"/>
  <c r="EY700" i="38"/>
  <c r="DZ700" i="38"/>
  <c r="FE700" i="38"/>
  <c r="EF700" i="38"/>
  <c r="EI700" i="38"/>
  <c r="DJ700" i="38"/>
  <c r="EO700" i="38"/>
  <c r="DP700" i="38"/>
  <c r="EZ700" i="38"/>
  <c r="EA700" i="38"/>
  <c r="FA701" i="38"/>
  <c r="EB701" i="38"/>
  <c r="EN701" i="38"/>
  <c r="DO701" i="38"/>
  <c r="FE701" i="38"/>
  <c r="EF701" i="38"/>
  <c r="EV701" i="38"/>
  <c r="DW701" i="38"/>
  <c r="EW753" i="38"/>
  <c r="DX753" i="38"/>
  <c r="EJ753" i="38"/>
  <c r="DK753" i="38"/>
  <c r="EQ753" i="38"/>
  <c r="DR753" i="38"/>
  <c r="EI753" i="38"/>
  <c r="DJ753" i="38"/>
  <c r="ET753" i="38"/>
  <c r="DU753" i="38"/>
  <c r="ET698" i="38"/>
  <c r="DU698" i="38"/>
  <c r="EQ698" i="38"/>
  <c r="DR698" i="38"/>
  <c r="EW698" i="38"/>
  <c r="DX698" i="38"/>
  <c r="FB698" i="38"/>
  <c r="EC698" i="38"/>
  <c r="FC698" i="38"/>
  <c r="ED698" i="38"/>
  <c r="EP698" i="38"/>
  <c r="DQ698" i="38"/>
  <c r="EK760" i="38"/>
  <c r="DL760" i="38"/>
  <c r="EO760" i="38"/>
  <c r="DP760" i="38"/>
  <c r="FD760" i="38"/>
  <c r="EE760" i="38"/>
  <c r="ER760" i="38"/>
  <c r="DS760" i="38"/>
  <c r="FA760" i="38"/>
  <c r="EB760" i="38"/>
  <c r="ES696" i="38"/>
  <c r="DT696" i="38"/>
  <c r="DI696" i="38"/>
  <c r="EH696" i="38"/>
  <c r="EL696" i="38"/>
  <c r="DM696" i="38"/>
  <c r="FB696" i="38"/>
  <c r="EC696" i="38"/>
  <c r="EN770" i="38"/>
  <c r="DO770" i="38"/>
  <c r="ET770" i="38"/>
  <c r="DU770" i="38"/>
  <c r="DI770" i="38"/>
  <c r="EH770" i="38"/>
  <c r="EL770" i="38"/>
  <c r="DM770" i="38"/>
  <c r="FA770" i="38"/>
  <c r="EB770" i="38"/>
  <c r="EL762" i="38"/>
  <c r="DM762" i="38"/>
  <c r="EV762" i="38"/>
  <c r="DW762" i="38"/>
  <c r="EJ762" i="38"/>
  <c r="DK762" i="38"/>
  <c r="EU762" i="38"/>
  <c r="DV762" i="38"/>
  <c r="EY762" i="38"/>
  <c r="DZ762" i="38"/>
  <c r="EQ752" i="38"/>
  <c r="DR752" i="38"/>
  <c r="FA752" i="38"/>
  <c r="EB752" i="38"/>
  <c r="EP752" i="38"/>
  <c r="DQ752" i="38"/>
  <c r="ET752" i="38"/>
  <c r="DU752" i="38"/>
  <c r="EG750" i="38"/>
  <c r="DH750" i="38"/>
  <c r="EU750" i="38"/>
  <c r="DV750" i="38"/>
  <c r="EP750" i="38"/>
  <c r="DQ750" i="38"/>
  <c r="FE750" i="38"/>
  <c r="EF750" i="38"/>
  <c r="ES750" i="38"/>
  <c r="DT750" i="38"/>
  <c r="EP757" i="38"/>
  <c r="DQ757" i="38"/>
  <c r="EQ757" i="38"/>
  <c r="DR757" i="38"/>
  <c r="EZ757" i="38"/>
  <c r="EA757" i="38"/>
  <c r="EG757" i="38"/>
  <c r="DH757" i="38"/>
  <c r="BF757" i="38"/>
  <c r="FD757" i="38"/>
  <c r="EE757" i="38"/>
  <c r="EM757" i="38"/>
  <c r="DN757" i="38"/>
  <c r="EL757" i="38"/>
  <c r="DM757" i="38"/>
  <c r="EN766" i="38"/>
  <c r="DO766" i="38"/>
  <c r="FD766" i="38"/>
  <c r="EE766" i="38"/>
  <c r="EX766" i="38"/>
  <c r="DY766" i="38"/>
  <c r="ER766" i="38"/>
  <c r="DS766" i="38"/>
  <c r="FC766" i="38"/>
  <c r="ED766" i="38"/>
  <c r="EY697" i="38"/>
  <c r="DZ697" i="38"/>
  <c r="EI697" i="38"/>
  <c r="DJ697" i="38"/>
  <c r="FA697" i="38"/>
  <c r="EB697" i="38"/>
  <c r="EX697" i="38"/>
  <c r="DY697" i="38"/>
  <c r="EK697" i="38"/>
  <c r="DL697" i="38"/>
  <c r="EO697" i="38"/>
  <c r="DP697" i="38"/>
  <c r="EU693" i="38"/>
  <c r="DV693" i="38"/>
  <c r="FB693" i="38"/>
  <c r="EC693" i="38"/>
  <c r="ET693" i="38"/>
  <c r="DU693" i="38"/>
  <c r="FA693" i="38"/>
  <c r="EB693" i="38"/>
  <c r="EN693" i="38"/>
  <c r="DO693" i="38"/>
  <c r="EP693" i="38"/>
  <c r="DQ693" i="38"/>
  <c r="EZ693" i="38"/>
  <c r="EA693" i="38"/>
  <c r="DI765" i="38"/>
  <c r="EH765" i="38"/>
  <c r="EG765" i="38"/>
  <c r="DH765" i="38"/>
  <c r="EV765" i="38"/>
  <c r="DW765" i="38"/>
  <c r="EJ765" i="38"/>
  <c r="DK765" i="38"/>
  <c r="EU765" i="38"/>
  <c r="DV765" i="38"/>
  <c r="EN764" i="38"/>
  <c r="DO764" i="38"/>
  <c r="EG764" i="38"/>
  <c r="DH764" i="38"/>
  <c r="EL764" i="38"/>
  <c r="DM764" i="38"/>
  <c r="EV764" i="38"/>
  <c r="DW764" i="38"/>
  <c r="EJ764" i="38"/>
  <c r="DK764" i="38"/>
  <c r="FB754" i="38"/>
  <c r="EC754" i="38"/>
  <c r="EZ754" i="38"/>
  <c r="EA754" i="38"/>
  <c r="EJ754" i="38"/>
  <c r="DK754" i="38"/>
  <c r="ER754" i="38"/>
  <c r="DS754" i="38"/>
  <c r="FC754" i="38"/>
  <c r="ED754" i="38"/>
  <c r="EP759" i="38"/>
  <c r="DQ759" i="38"/>
  <c r="EJ759" i="38"/>
  <c r="DK759" i="38"/>
  <c r="EW759" i="38"/>
  <c r="DX759" i="38"/>
  <c r="FA759" i="38"/>
  <c r="EB759" i="38"/>
  <c r="FE759" i="38"/>
  <c r="EF759" i="38"/>
  <c r="ES759" i="38"/>
  <c r="DT759" i="38"/>
  <c r="EQ758" i="38"/>
  <c r="DR758" i="38"/>
  <c r="EU758" i="38"/>
  <c r="DV758" i="38"/>
  <c r="EP758" i="38"/>
  <c r="DQ758" i="38"/>
  <c r="FC758" i="38"/>
  <c r="ED758" i="38"/>
  <c r="ET758" i="38"/>
  <c r="DU758" i="38"/>
  <c r="EZ758" i="38"/>
  <c r="EA758" i="38"/>
  <c r="FD758" i="38"/>
  <c r="EE758" i="38"/>
  <c r="EJ763" i="38"/>
  <c r="DK763" i="38"/>
  <c r="EM763" i="38"/>
  <c r="DN763" i="38"/>
  <c r="FD763" i="38"/>
  <c r="EE763" i="38"/>
  <c r="EW763" i="38"/>
  <c r="DX763" i="38"/>
  <c r="ET763" i="38"/>
  <c r="DU763" i="38"/>
  <c r="FB763" i="38"/>
  <c r="EC763" i="38"/>
  <c r="EP763" i="38"/>
  <c r="DQ763" i="38"/>
  <c r="FE695" i="38"/>
  <c r="EF695" i="38"/>
  <c r="EX695" i="38"/>
  <c r="DY695" i="38"/>
  <c r="ES695" i="38"/>
  <c r="DT695" i="38"/>
  <c r="FC695" i="38"/>
  <c r="ED695" i="38"/>
  <c r="EK695" i="38"/>
  <c r="DL695" i="38"/>
  <c r="FB695" i="38"/>
  <c r="EC695" i="38"/>
  <c r="FB751" i="38"/>
  <c r="EC751" i="38"/>
  <c r="EQ751" i="38"/>
  <c r="DR751" i="38"/>
  <c r="FC751" i="38"/>
  <c r="ED751" i="38"/>
  <c r="EP751" i="38"/>
  <c r="DQ751" i="38"/>
  <c r="EI756" i="38"/>
  <c r="DJ756" i="38"/>
  <c r="EW756" i="38"/>
  <c r="DX756" i="38"/>
  <c r="EV756" i="38"/>
  <c r="DW756" i="38"/>
  <c r="EJ756" i="38"/>
  <c r="DK756" i="38"/>
  <c r="EU756" i="38"/>
  <c r="DV756" i="38"/>
  <c r="EL761" i="38"/>
  <c r="DM761" i="38"/>
  <c r="FC761" i="38"/>
  <c r="ED761" i="38"/>
  <c r="DI761" i="38"/>
  <c r="EH761" i="38"/>
  <c r="ET761" i="38"/>
  <c r="DU761" i="38"/>
  <c r="FB761" i="38"/>
  <c r="EC761" i="38"/>
  <c r="EN769" i="38"/>
  <c r="DO769" i="38"/>
  <c r="EO769" i="38"/>
  <c r="DP769" i="38"/>
  <c r="FC769" i="38"/>
  <c r="ED769" i="38"/>
  <c r="EJ769" i="38"/>
  <c r="DK769" i="38"/>
  <c r="EK769" i="38"/>
  <c r="DL769" i="38"/>
  <c r="EU769" i="38"/>
  <c r="DV769" i="38"/>
  <c r="EX767" i="38"/>
  <c r="DY767" i="38"/>
  <c r="EL767" i="38"/>
  <c r="DM767" i="38"/>
  <c r="ET767" i="38"/>
  <c r="DU767" i="38"/>
  <c r="EV767" i="38"/>
  <c r="DW767" i="38"/>
  <c r="EM767" i="38"/>
  <c r="DN767" i="38"/>
  <c r="FE767" i="38"/>
  <c r="EF767" i="38"/>
  <c r="ER767" i="38"/>
  <c r="DS767" i="38"/>
  <c r="FA699" i="38"/>
  <c r="EB699" i="38"/>
  <c r="FD699" i="38"/>
  <c r="EE699" i="38"/>
  <c r="EY699" i="38"/>
  <c r="DZ699" i="38"/>
  <c r="EI699" i="38"/>
  <c r="DJ699" i="38"/>
  <c r="EQ699" i="38"/>
  <c r="DR699" i="38"/>
  <c r="EG699" i="38"/>
  <c r="DH699" i="38"/>
  <c r="BF699" i="38"/>
  <c r="EU699" i="38"/>
  <c r="DV699" i="38"/>
  <c r="EU749" i="38"/>
  <c r="DV749" i="38"/>
  <c r="DQ749" i="38"/>
  <c r="EP749" i="38"/>
  <c r="FB749" i="38"/>
  <c r="EC749" i="38"/>
  <c r="DU749" i="38"/>
  <c r="ET749" i="38"/>
  <c r="EN749" i="38"/>
  <c r="DO749" i="38"/>
  <c r="DI749" i="38"/>
  <c r="EH749" i="38"/>
  <c r="EL694" i="38"/>
  <c r="DM694" i="38"/>
  <c r="FB694" i="38"/>
  <c r="EC694" i="38"/>
  <c r="EO694" i="38"/>
  <c r="DP694" i="38"/>
  <c r="FD694" i="38"/>
  <c r="EE694" i="38"/>
  <c r="FA694" i="38"/>
  <c r="EB694" i="38"/>
  <c r="EQ694" i="38"/>
  <c r="DR694" i="38"/>
  <c r="EB657" i="38"/>
  <c r="FA657" i="38"/>
  <c r="EV657" i="38"/>
  <c r="DW657" i="38"/>
  <c r="FE657" i="38"/>
  <c r="EF657" i="38"/>
  <c r="DO657" i="38"/>
  <c r="EJ657" i="38"/>
  <c r="DK657" i="38"/>
  <c r="BF689" i="38"/>
  <c r="BF473" i="38"/>
  <c r="BH473" i="38" s="1"/>
  <c r="BF605" i="38"/>
  <c r="BF474" i="38"/>
  <c r="BF480" i="38"/>
  <c r="BF692" i="38"/>
  <c r="BJ692" i="38" s="1"/>
  <c r="BF476" i="38"/>
  <c r="BF685" i="38"/>
  <c r="EP665" i="38"/>
  <c r="DQ665" i="38"/>
  <c r="DY665" i="38"/>
  <c r="EX665" i="38"/>
  <c r="DI665" i="38"/>
  <c r="EH665" i="38"/>
  <c r="DH665" i="38"/>
  <c r="EG665" i="38"/>
  <c r="BF665" i="38"/>
  <c r="BH665" i="38" s="1"/>
  <c r="EZ665" i="38"/>
  <c r="EA665" i="38"/>
  <c r="DI480" i="38"/>
  <c r="EH480" i="38"/>
  <c r="EZ480" i="38"/>
  <c r="EA480" i="38"/>
  <c r="FA480" i="38"/>
  <c r="EB480" i="38"/>
  <c r="EN480" i="38"/>
  <c r="DO480" i="38"/>
  <c r="EG480" i="38"/>
  <c r="DH480" i="38"/>
  <c r="EY480" i="38"/>
  <c r="DZ480" i="38"/>
  <c r="EW480" i="38"/>
  <c r="DX480" i="38"/>
  <c r="FC480" i="38"/>
  <c r="ED480" i="38"/>
  <c r="EO674" i="38"/>
  <c r="DP674" i="38"/>
  <c r="FC674" i="38"/>
  <c r="ED674" i="38"/>
  <c r="EV674" i="38"/>
  <c r="DW674" i="38"/>
  <c r="EQ674" i="38"/>
  <c r="DR674" i="38"/>
  <c r="EG674" i="38"/>
  <c r="DH674" i="38"/>
  <c r="BF674" i="38"/>
  <c r="BH674" i="38" s="1"/>
  <c r="EU674" i="38"/>
  <c r="DV674" i="38"/>
  <c r="FD674" i="38"/>
  <c r="EE674" i="38"/>
  <c r="EI674" i="38"/>
  <c r="DJ674" i="38"/>
  <c r="FE687" i="38"/>
  <c r="EF687" i="38"/>
  <c r="EO687" i="38"/>
  <c r="DP687" i="38"/>
  <c r="EX687" i="38"/>
  <c r="DY687" i="38"/>
  <c r="EG687" i="38"/>
  <c r="DH687" i="38"/>
  <c r="BF687" i="38"/>
  <c r="EU687" i="38"/>
  <c r="DV687" i="38"/>
  <c r="EV687" i="38"/>
  <c r="DW687" i="38"/>
  <c r="EI687" i="38"/>
  <c r="DJ687" i="38"/>
  <c r="FD688" i="38"/>
  <c r="EE688" i="38"/>
  <c r="DI688" i="38"/>
  <c r="EH688" i="38"/>
  <c r="ES688" i="38"/>
  <c r="DT688" i="38"/>
  <c r="EL688" i="38"/>
  <c r="DM688" i="38"/>
  <c r="EI688" i="38"/>
  <c r="DJ688" i="38"/>
  <c r="EW688" i="38"/>
  <c r="DX688" i="38"/>
  <c r="ET688" i="38"/>
  <c r="DU688" i="38"/>
  <c r="EK688" i="38"/>
  <c r="DL688" i="38"/>
  <c r="ET471" i="38"/>
  <c r="DU471" i="38"/>
  <c r="FC471" i="38"/>
  <c r="ED471" i="38"/>
  <c r="FD471" i="38"/>
  <c r="EE471" i="38"/>
  <c r="EX471" i="38"/>
  <c r="DY471" i="38"/>
  <c r="FE471" i="38"/>
  <c r="EF471" i="38"/>
  <c r="ER471" i="38"/>
  <c r="DS471" i="38"/>
  <c r="FB471" i="38"/>
  <c r="EC471" i="38"/>
  <c r="EY689" i="38"/>
  <c r="DZ689" i="38"/>
  <c r="EU689" i="38"/>
  <c r="DV689" i="38"/>
  <c r="ET689" i="38"/>
  <c r="DU689" i="38"/>
  <c r="EJ689" i="38"/>
  <c r="DK689" i="38"/>
  <c r="EL689" i="38"/>
  <c r="DM689" i="38"/>
  <c r="FC689" i="38"/>
  <c r="ED689" i="38"/>
  <c r="FE601" i="38"/>
  <c r="EF601" i="38"/>
  <c r="EJ601" i="38"/>
  <c r="DK601" i="38"/>
  <c r="EG601" i="38"/>
  <c r="BF601" i="38"/>
  <c r="DH601" i="38"/>
  <c r="EU601" i="38"/>
  <c r="DV601" i="38"/>
  <c r="EV601" i="38"/>
  <c r="DW601" i="38"/>
  <c r="DJ601" i="38"/>
  <c r="EI601" i="38"/>
  <c r="FC601" i="38"/>
  <c r="ED601" i="38"/>
  <c r="EZ601" i="38"/>
  <c r="EA601" i="38"/>
  <c r="EQ601" i="38"/>
  <c r="DR601" i="38"/>
  <c r="EZ469" i="38"/>
  <c r="EA469" i="38"/>
  <c r="EN469" i="38"/>
  <c r="DO469" i="38"/>
  <c r="EX469" i="38"/>
  <c r="DY469" i="38"/>
  <c r="EM469" i="38"/>
  <c r="DN469" i="38"/>
  <c r="EL469" i="38"/>
  <c r="DM469" i="38"/>
  <c r="EU469" i="38"/>
  <c r="DV469" i="38"/>
  <c r="FA469" i="38"/>
  <c r="EB469" i="38"/>
  <c r="EG589" i="38"/>
  <c r="DH589" i="38"/>
  <c r="BF589" i="38"/>
  <c r="EV589" i="38"/>
  <c r="DW589" i="38"/>
  <c r="DJ589" i="38"/>
  <c r="EI589" i="38"/>
  <c r="EQ589" i="38"/>
  <c r="DR589" i="38"/>
  <c r="EW452" i="38"/>
  <c r="DX452" i="38"/>
  <c r="EK452" i="38"/>
  <c r="DL452" i="38"/>
  <c r="EY452" i="38"/>
  <c r="DZ452" i="38"/>
  <c r="ER452" i="38"/>
  <c r="DS452" i="38"/>
  <c r="EM452" i="38"/>
  <c r="DN452" i="38"/>
  <c r="EZ452" i="38"/>
  <c r="EA452" i="38"/>
  <c r="EX452" i="38"/>
  <c r="DY452" i="38"/>
  <c r="EY676" i="38"/>
  <c r="DZ676" i="38"/>
  <c r="FE676" i="38"/>
  <c r="EF676" i="38"/>
  <c r="FD676" i="38"/>
  <c r="EE676" i="38"/>
  <c r="ER676" i="38"/>
  <c r="DS676" i="38"/>
  <c r="FB676" i="38"/>
  <c r="EC676" i="38"/>
  <c r="EQ676" i="38"/>
  <c r="DR676" i="38"/>
  <c r="EP676" i="38"/>
  <c r="DQ676" i="38"/>
  <c r="EQ608" i="38"/>
  <c r="DR608" i="38"/>
  <c r="EP608" i="38"/>
  <c r="DQ608" i="38"/>
  <c r="EY608" i="38"/>
  <c r="DZ608" i="38"/>
  <c r="ET608" i="38"/>
  <c r="DU608" i="38"/>
  <c r="EW608" i="38"/>
  <c r="DX608" i="38"/>
  <c r="DI608" i="38"/>
  <c r="EH608" i="38"/>
  <c r="EV608" i="38"/>
  <c r="DW608" i="38"/>
  <c r="EY678" i="38"/>
  <c r="DZ678" i="38"/>
  <c r="EJ678" i="38"/>
  <c r="DK678" i="38"/>
  <c r="EV678" i="38"/>
  <c r="DW678" i="38"/>
  <c r="ET678" i="38"/>
  <c r="DU678" i="38"/>
  <c r="FD678" i="38"/>
  <c r="EE678" i="38"/>
  <c r="ER678" i="38"/>
  <c r="DS678" i="38"/>
  <c r="EI692" i="38"/>
  <c r="DJ692" i="38"/>
  <c r="FD692" i="38"/>
  <c r="EE692" i="38"/>
  <c r="EN692" i="38"/>
  <c r="DO692" i="38"/>
  <c r="EK692" i="38"/>
  <c r="DL692" i="38"/>
  <c r="EO692" i="38"/>
  <c r="DP692" i="38"/>
  <c r="ES673" i="38"/>
  <c r="DT673" i="38"/>
  <c r="EX673" i="38"/>
  <c r="DY673" i="38"/>
  <c r="EM673" i="38"/>
  <c r="DN673" i="38"/>
  <c r="EL673" i="38"/>
  <c r="DM673" i="38"/>
  <c r="EW673" i="38"/>
  <c r="DX673" i="38"/>
  <c r="EV673" i="38"/>
  <c r="DW673" i="38"/>
  <c r="EJ673" i="38"/>
  <c r="DK673" i="38"/>
  <c r="FA673" i="38"/>
  <c r="EB673" i="38"/>
  <c r="DI473" i="38"/>
  <c r="EH473" i="38"/>
  <c r="EU473" i="38"/>
  <c r="DV473" i="38"/>
  <c r="FA473" i="38"/>
  <c r="EB473" i="38"/>
  <c r="ER473" i="38"/>
  <c r="DS473" i="38"/>
  <c r="FC473" i="38"/>
  <c r="ED473" i="38"/>
  <c r="DU455" i="38"/>
  <c r="ET455" i="38"/>
  <c r="FD455" i="38"/>
  <c r="EE455" i="38"/>
  <c r="ER455" i="38"/>
  <c r="DS455" i="38"/>
  <c r="FC455" i="38"/>
  <c r="ED455" i="38"/>
  <c r="EQ455" i="38"/>
  <c r="DR455" i="38"/>
  <c r="FE455" i="38"/>
  <c r="EF455" i="38"/>
  <c r="EV679" i="38"/>
  <c r="DW679" i="38"/>
  <c r="EY679" i="38"/>
  <c r="DZ679" i="38"/>
  <c r="FD679" i="38"/>
  <c r="EE679" i="38"/>
  <c r="EP679" i="38"/>
  <c r="DQ679" i="38"/>
  <c r="FA679" i="38"/>
  <c r="EB679" i="38"/>
  <c r="EL598" i="38"/>
  <c r="DM598" i="38"/>
  <c r="EZ598" i="38"/>
  <c r="EA598" i="38"/>
  <c r="EO598" i="38"/>
  <c r="DP598" i="38"/>
  <c r="FC598" i="38"/>
  <c r="ED598" i="38"/>
  <c r="EV598" i="38"/>
  <c r="DW598" i="38"/>
  <c r="EW598" i="38"/>
  <c r="DX598" i="38"/>
  <c r="EH684" i="38"/>
  <c r="DI684" i="38"/>
  <c r="EI684" i="38"/>
  <c r="DJ684" i="38"/>
  <c r="EX684" i="38"/>
  <c r="DY684" i="38"/>
  <c r="ES684" i="38"/>
  <c r="DT684" i="38"/>
  <c r="FA684" i="38"/>
  <c r="EB684" i="38"/>
  <c r="EY684" i="38"/>
  <c r="DZ684" i="38"/>
  <c r="ET684" i="38"/>
  <c r="DU684" i="38"/>
  <c r="EY668" i="38"/>
  <c r="DZ668" i="38"/>
  <c r="FE668" i="38"/>
  <c r="EF668" i="38"/>
  <c r="EI668" i="38"/>
  <c r="DJ668" i="38"/>
  <c r="EO668" i="38"/>
  <c r="DP668" i="38"/>
  <c r="EZ668" i="38"/>
  <c r="EA668" i="38"/>
  <c r="ES467" i="38"/>
  <c r="DT467" i="38"/>
  <c r="FD467" i="38"/>
  <c r="EE467" i="38"/>
  <c r="ET467" i="38"/>
  <c r="DU467" i="38"/>
  <c r="EI467" i="38"/>
  <c r="DJ467" i="38"/>
  <c r="EL467" i="38"/>
  <c r="DM467" i="38"/>
  <c r="FC467" i="38"/>
  <c r="ED467" i="38"/>
  <c r="FA467" i="38"/>
  <c r="EB467" i="38"/>
  <c r="DI664" i="38"/>
  <c r="EH664" i="38"/>
  <c r="EA664" i="38"/>
  <c r="EZ664" i="38"/>
  <c r="DW664" i="38"/>
  <c r="EV664" i="38"/>
  <c r="DK664" i="38"/>
  <c r="EJ664" i="38"/>
  <c r="FA664" i="38"/>
  <c r="EB664" i="38"/>
  <c r="EF664" i="38"/>
  <c r="FE664" i="38"/>
  <c r="DO664" i="38"/>
  <c r="EN664" i="38"/>
  <c r="EM686" i="38"/>
  <c r="DN686" i="38"/>
  <c r="EZ686" i="38"/>
  <c r="EA686" i="38"/>
  <c r="DI686" i="38"/>
  <c r="EH686" i="38"/>
  <c r="EO686" i="38"/>
  <c r="DP686" i="38"/>
  <c r="FB686" i="38"/>
  <c r="EC686" i="38"/>
  <c r="FD686" i="38"/>
  <c r="EE686" i="38"/>
  <c r="EP686" i="38"/>
  <c r="DQ686" i="38"/>
  <c r="EG686" i="38"/>
  <c r="DH686" i="38"/>
  <c r="BF686" i="38"/>
  <c r="EL478" i="38"/>
  <c r="DM478" i="38"/>
  <c r="EZ478" i="38"/>
  <c r="EA478" i="38"/>
  <c r="EO478" i="38"/>
  <c r="DP478" i="38"/>
  <c r="FC478" i="38"/>
  <c r="ED478" i="38"/>
  <c r="ER478" i="38"/>
  <c r="DS478" i="38"/>
  <c r="EQ478" i="38"/>
  <c r="DR478" i="38"/>
  <c r="EJ457" i="38"/>
  <c r="DK457" i="38"/>
  <c r="EN457" i="38"/>
  <c r="DO457" i="38"/>
  <c r="EW457" i="38"/>
  <c r="DX457" i="38"/>
  <c r="ES457" i="38"/>
  <c r="DT457" i="38"/>
  <c r="FA457" i="38"/>
  <c r="EB457" i="38"/>
  <c r="FE609" i="38"/>
  <c r="EF609" i="38"/>
  <c r="DZ609" i="38"/>
  <c r="EY609" i="38"/>
  <c r="ES609" i="38"/>
  <c r="DT609" i="38"/>
  <c r="EQ609" i="38"/>
  <c r="DR609" i="38"/>
  <c r="EO609" i="38"/>
  <c r="DP609" i="38"/>
  <c r="EB609" i="38"/>
  <c r="FA609" i="38"/>
  <c r="FC468" i="38"/>
  <c r="ED468" i="38"/>
  <c r="EQ468" i="38"/>
  <c r="DR468" i="38"/>
  <c r="FE468" i="38"/>
  <c r="EF468" i="38"/>
  <c r="EP468" i="38"/>
  <c r="DQ468" i="38"/>
  <c r="ES468" i="38"/>
  <c r="DT468" i="38"/>
  <c r="EI468" i="38"/>
  <c r="DJ468" i="38"/>
  <c r="EW468" i="38"/>
  <c r="DX468" i="38"/>
  <c r="EO605" i="38"/>
  <c r="DP605" i="38"/>
  <c r="EY605" i="38"/>
  <c r="DZ605" i="38"/>
  <c r="EK605" i="38"/>
  <c r="DL605" i="38"/>
  <c r="EW605" i="38"/>
  <c r="DX605" i="38"/>
  <c r="FD605" i="38"/>
  <c r="EE605" i="38"/>
  <c r="ES605" i="38"/>
  <c r="DT605" i="38"/>
  <c r="EP456" i="38"/>
  <c r="DQ456" i="38"/>
  <c r="EY456" i="38"/>
  <c r="DZ456" i="38"/>
  <c r="FE456" i="38"/>
  <c r="EF456" i="38"/>
  <c r="EG456" i="38"/>
  <c r="DH456" i="38"/>
  <c r="BF456" i="38"/>
  <c r="EV456" i="38"/>
  <c r="DW456" i="38"/>
  <c r="FD681" i="38"/>
  <c r="EE681" i="38"/>
  <c r="EO681" i="38"/>
  <c r="DP681" i="38"/>
  <c r="FC681" i="38"/>
  <c r="ED681" i="38"/>
  <c r="EN681" i="38"/>
  <c r="DO681" i="38"/>
  <c r="FE681" i="38"/>
  <c r="EF681" i="38"/>
  <c r="EW459" i="38"/>
  <c r="DX459" i="38"/>
  <c r="EY459" i="38"/>
  <c r="DZ459" i="38"/>
  <c r="EK459" i="38"/>
  <c r="DL459" i="38"/>
  <c r="EI459" i="38"/>
  <c r="DJ459" i="38"/>
  <c r="EG459" i="38"/>
  <c r="BF459" i="38"/>
  <c r="DH459" i="38"/>
  <c r="EO459" i="38"/>
  <c r="DP459" i="38"/>
  <c r="EX459" i="38"/>
  <c r="DY459" i="38"/>
  <c r="EO474" i="38"/>
  <c r="DP474" i="38"/>
  <c r="ET474" i="38"/>
  <c r="DU474" i="38"/>
  <c r="EQ474" i="38"/>
  <c r="DR474" i="38"/>
  <c r="EK474" i="38"/>
  <c r="DL474" i="38"/>
  <c r="EP474" i="38"/>
  <c r="DQ474" i="38"/>
  <c r="ES474" i="38"/>
  <c r="DT474" i="38"/>
  <c r="EG474" i="38"/>
  <c r="DH474" i="38"/>
  <c r="EG675" i="38"/>
  <c r="DH675" i="38"/>
  <c r="BF675" i="38"/>
  <c r="BJ675" i="38" s="1"/>
  <c r="EX675" i="38"/>
  <c r="DY675" i="38"/>
  <c r="EM675" i="38"/>
  <c r="DN675" i="38"/>
  <c r="EW675" i="38"/>
  <c r="DX675" i="38"/>
  <c r="EL675" i="38"/>
  <c r="DM675" i="38"/>
  <c r="FD675" i="38"/>
  <c r="EE675" i="38"/>
  <c r="EO593" i="38"/>
  <c r="DP593" i="38"/>
  <c r="EY593" i="38"/>
  <c r="DZ593" i="38"/>
  <c r="ES593" i="38"/>
  <c r="DT593" i="38"/>
  <c r="FA593" i="38"/>
  <c r="EB593" i="38"/>
  <c r="FB593" i="38"/>
  <c r="EC593" i="38"/>
  <c r="EL593" i="38"/>
  <c r="DM593" i="38"/>
  <c r="EX458" i="38"/>
  <c r="DY458" i="38"/>
  <c r="EN458" i="38"/>
  <c r="DO458" i="38"/>
  <c r="EQ458" i="38"/>
  <c r="DR458" i="38"/>
  <c r="EK458" i="38"/>
  <c r="DL458" i="38"/>
  <c r="EY458" i="38"/>
  <c r="DZ458" i="38"/>
  <c r="ER458" i="38"/>
  <c r="DS458" i="38"/>
  <c r="EM458" i="38"/>
  <c r="DN458" i="38"/>
  <c r="EG479" i="38"/>
  <c r="BF479" i="38"/>
  <c r="DH479" i="38"/>
  <c r="EV479" i="38"/>
  <c r="DW479" i="38"/>
  <c r="EN479" i="38"/>
  <c r="DO479" i="38"/>
  <c r="ET479" i="38"/>
  <c r="DU479" i="38"/>
  <c r="EU479" i="38"/>
  <c r="DV479" i="38"/>
  <c r="EL479" i="38"/>
  <c r="DM479" i="38"/>
  <c r="EO590" i="38"/>
  <c r="DP590" i="38"/>
  <c r="EX590" i="38"/>
  <c r="DY590" i="38"/>
  <c r="EU590" i="38"/>
  <c r="DV590" i="38"/>
  <c r="EL590" i="38"/>
  <c r="DM590" i="38"/>
  <c r="EK590" i="38"/>
  <c r="DL590" i="38"/>
  <c r="FB590" i="38"/>
  <c r="EC590" i="38"/>
  <c r="ES590" i="38"/>
  <c r="DT590" i="38"/>
  <c r="FD590" i="38"/>
  <c r="EE590" i="38"/>
  <c r="EW599" i="38"/>
  <c r="DX599" i="38"/>
  <c r="EL599" i="38"/>
  <c r="DM599" i="38"/>
  <c r="FD599" i="38"/>
  <c r="EE599" i="38"/>
  <c r="EG599" i="38"/>
  <c r="BF599" i="38"/>
  <c r="DH599" i="38"/>
  <c r="ER599" i="38"/>
  <c r="DS599" i="38"/>
  <c r="EB599" i="38"/>
  <c r="FA599" i="38"/>
  <c r="EV599" i="38"/>
  <c r="DW599" i="38"/>
  <c r="EU691" i="38"/>
  <c r="DV691" i="38"/>
  <c r="EL691" i="38"/>
  <c r="DM691" i="38"/>
  <c r="FC691" i="38"/>
  <c r="ED691" i="38"/>
  <c r="EZ691" i="38"/>
  <c r="EA691" i="38"/>
  <c r="EI691" i="38"/>
  <c r="DJ691" i="38"/>
  <c r="FE691" i="38"/>
  <c r="EF691" i="38"/>
  <c r="ER691" i="38"/>
  <c r="DS691" i="38"/>
  <c r="ET462" i="38"/>
  <c r="DU462" i="38"/>
  <c r="EM462" i="38"/>
  <c r="DN462" i="38"/>
  <c r="FC462" i="38"/>
  <c r="ED462" i="38"/>
  <c r="EI462" i="38"/>
  <c r="DJ462" i="38"/>
  <c r="EW462" i="38"/>
  <c r="DX462" i="38"/>
  <c r="DI462" i="38"/>
  <c r="EH462" i="38"/>
  <c r="EO462" i="38"/>
  <c r="DP462" i="38"/>
  <c r="FB462" i="38"/>
  <c r="EC462" i="38"/>
  <c r="FD462" i="38"/>
  <c r="EE462" i="38"/>
  <c r="EB677" i="38"/>
  <c r="FA677" i="38"/>
  <c r="EO677" i="38"/>
  <c r="DP677" i="38"/>
  <c r="FC677" i="38"/>
  <c r="ED677" i="38"/>
  <c r="ER677" i="38"/>
  <c r="DS677" i="38"/>
  <c r="EQ677" i="38"/>
  <c r="DR677" i="38"/>
  <c r="EG677" i="38"/>
  <c r="BF677" i="38"/>
  <c r="BH677" i="38" s="1"/>
  <c r="DH677" i="38"/>
  <c r="EU677" i="38"/>
  <c r="DV677" i="38"/>
  <c r="EP463" i="38"/>
  <c r="DQ463" i="38"/>
  <c r="EY463" i="38"/>
  <c r="DZ463" i="38"/>
  <c r="EW463" i="38"/>
  <c r="DX463" i="38"/>
  <c r="ER463" i="38"/>
  <c r="DS463" i="38"/>
  <c r="ES463" i="38"/>
  <c r="DT463" i="38"/>
  <c r="FC463" i="38"/>
  <c r="ED463" i="38"/>
  <c r="EK463" i="38"/>
  <c r="DL463" i="38"/>
  <c r="FB669" i="38"/>
  <c r="EC669" i="38"/>
  <c r="ER669" i="38"/>
  <c r="DS669" i="38"/>
  <c r="EY669" i="38"/>
  <c r="DZ669" i="38"/>
  <c r="EK669" i="38"/>
  <c r="DL669" i="38"/>
  <c r="FC669" i="38"/>
  <c r="ED669" i="38"/>
  <c r="EN669" i="38"/>
  <c r="DO669" i="38"/>
  <c r="EO607" i="38"/>
  <c r="DP607" i="38"/>
  <c r="EL607" i="38"/>
  <c r="DM607" i="38"/>
  <c r="FA607" i="38"/>
  <c r="EB607" i="38"/>
  <c r="ES607" i="38"/>
  <c r="DT607" i="38"/>
  <c r="EG607" i="38"/>
  <c r="DH607" i="38"/>
  <c r="BF607" i="38"/>
  <c r="FE607" i="38"/>
  <c r="EF607" i="38"/>
  <c r="ER607" i="38"/>
  <c r="DS607" i="38"/>
  <c r="EX461" i="38"/>
  <c r="DY461" i="38"/>
  <c r="EK461" i="38"/>
  <c r="DL461" i="38"/>
  <c r="DN461" i="38"/>
  <c r="EM461" i="38"/>
  <c r="EZ461" i="38"/>
  <c r="EA461" i="38"/>
  <c r="ET461" i="38"/>
  <c r="DU461" i="38"/>
  <c r="EY461" i="38"/>
  <c r="DZ461" i="38"/>
  <c r="EM690" i="38"/>
  <c r="DN690" i="38"/>
  <c r="EV690" i="38"/>
  <c r="DW690" i="38"/>
  <c r="EX690" i="38"/>
  <c r="DY690" i="38"/>
  <c r="EQ690" i="38"/>
  <c r="DR690" i="38"/>
  <c r="FD690" i="38"/>
  <c r="EE690" i="38"/>
  <c r="EZ690" i="38"/>
  <c r="EA690" i="38"/>
  <c r="ES690" i="38"/>
  <c r="DT690" i="38"/>
  <c r="EW472" i="38"/>
  <c r="DX472" i="38"/>
  <c r="EV472" i="38"/>
  <c r="DW472" i="38"/>
  <c r="EJ472" i="38"/>
  <c r="DK472" i="38"/>
  <c r="EM472" i="38"/>
  <c r="DN472" i="38"/>
  <c r="EK472" i="38"/>
  <c r="DL472" i="38"/>
  <c r="EX472" i="38"/>
  <c r="DY472" i="38"/>
  <c r="FD464" i="38"/>
  <c r="EE464" i="38"/>
  <c r="FE464" i="38"/>
  <c r="EF464" i="38"/>
  <c r="EN464" i="38"/>
  <c r="DO464" i="38"/>
  <c r="EP464" i="38"/>
  <c r="DQ464" i="38"/>
  <c r="DU464" i="38"/>
  <c r="ET464" i="38"/>
  <c r="FB596" i="38"/>
  <c r="EC596" i="38"/>
  <c r="EO596" i="38"/>
  <c r="DP596" i="38"/>
  <c r="EH596" i="38"/>
  <c r="DI596" i="38"/>
  <c r="FD596" i="38"/>
  <c r="EE596" i="38"/>
  <c r="ER596" i="38"/>
  <c r="DS596" i="38"/>
  <c r="FC596" i="38"/>
  <c r="ED596" i="38"/>
  <c r="EL588" i="38"/>
  <c r="DM588" i="38"/>
  <c r="DL588" i="38"/>
  <c r="EK588" i="38"/>
  <c r="DZ588" i="38"/>
  <c r="EY588" i="38"/>
  <c r="DO588" i="38"/>
  <c r="EN588" i="38"/>
  <c r="EM588" i="38"/>
  <c r="DN588" i="38"/>
  <c r="EV588" i="38"/>
  <c r="DW588" i="38"/>
  <c r="EX588" i="38"/>
  <c r="DY588" i="38"/>
  <c r="FD476" i="38"/>
  <c r="EE476" i="38"/>
  <c r="EI476" i="38"/>
  <c r="DJ476" i="38"/>
  <c r="ET476" i="38"/>
  <c r="DU476" i="38"/>
  <c r="EH476" i="38"/>
  <c r="DI476" i="38"/>
  <c r="EL476" i="38"/>
  <c r="DM476" i="38"/>
  <c r="ES672" i="38"/>
  <c r="DT672" i="38"/>
  <c r="EG672" i="38"/>
  <c r="DH672" i="38"/>
  <c r="BF672" i="38"/>
  <c r="BJ672" i="38" s="1"/>
  <c r="EU672" i="38"/>
  <c r="DV672" i="38"/>
  <c r="EZ672" i="38"/>
  <c r="EA672" i="38"/>
  <c r="EI672" i="38"/>
  <c r="DJ672" i="38"/>
  <c r="ER672" i="38"/>
  <c r="DS672" i="38"/>
  <c r="ET672" i="38"/>
  <c r="DU672" i="38"/>
  <c r="EM663" i="38"/>
  <c r="DN663" i="38"/>
  <c r="DR663" i="38"/>
  <c r="EQ663" i="38"/>
  <c r="FD663" i="38"/>
  <c r="EE663" i="38"/>
  <c r="DL663" i="38"/>
  <c r="EK663" i="38"/>
  <c r="EO663" i="38"/>
  <c r="DP663" i="38"/>
  <c r="FE663" i="38"/>
  <c r="EF663" i="38"/>
  <c r="EZ663" i="38"/>
  <c r="EA663" i="38"/>
  <c r="EJ670" i="38"/>
  <c r="DK670" i="38"/>
  <c r="FB670" i="38"/>
  <c r="EC670" i="38"/>
  <c r="EP670" i="38"/>
  <c r="DQ670" i="38"/>
  <c r="FE670" i="38"/>
  <c r="EF670" i="38"/>
  <c r="ES670" i="38"/>
  <c r="DT670" i="38"/>
  <c r="FD453" i="38"/>
  <c r="EE453" i="38"/>
  <c r="EG453" i="38"/>
  <c r="BF453" i="38"/>
  <c r="DH453" i="38"/>
  <c r="EV453" i="38"/>
  <c r="DW453" i="38"/>
  <c r="DM453" i="38"/>
  <c r="EL453" i="38"/>
  <c r="FC453" i="38"/>
  <c r="ED453" i="38"/>
  <c r="EO453" i="38"/>
  <c r="DP453" i="38"/>
  <c r="ER453" i="38"/>
  <c r="DS453" i="38"/>
  <c r="EL592" i="38"/>
  <c r="DM592" i="38"/>
  <c r="EQ592" i="38"/>
  <c r="DR592" i="38"/>
  <c r="EW592" i="38"/>
  <c r="DX592" i="38"/>
  <c r="FD592" i="38"/>
  <c r="EE592" i="38"/>
  <c r="FC592" i="38"/>
  <c r="ED592" i="38"/>
  <c r="ER592" i="38"/>
  <c r="DS592" i="38"/>
  <c r="EI602" i="38"/>
  <c r="DJ602" i="38"/>
  <c r="EV602" i="38"/>
  <c r="DW602" i="38"/>
  <c r="EQ602" i="38"/>
  <c r="DR602" i="38"/>
  <c r="FE602" i="38"/>
  <c r="EF602" i="38"/>
  <c r="EZ602" i="38"/>
  <c r="EA602" i="38"/>
  <c r="ES602" i="38"/>
  <c r="DT602" i="38"/>
  <c r="EP465" i="38"/>
  <c r="DQ465" i="38"/>
  <c r="EZ465" i="38"/>
  <c r="EA465" i="38"/>
  <c r="FE465" i="38"/>
  <c r="EF465" i="38"/>
  <c r="ES465" i="38"/>
  <c r="DT465" i="38"/>
  <c r="EW465" i="38"/>
  <c r="DX465" i="38"/>
  <c r="EQ604" i="38"/>
  <c r="DR604" i="38"/>
  <c r="FE604" i="38"/>
  <c r="EF604" i="38"/>
  <c r="EX604" i="38"/>
  <c r="DY604" i="38"/>
  <c r="ES604" i="38"/>
  <c r="DT604" i="38"/>
  <c r="EI604" i="38"/>
  <c r="DJ604" i="38"/>
  <c r="EW604" i="38"/>
  <c r="DX604" i="38"/>
  <c r="ET604" i="38"/>
  <c r="DU604" i="38"/>
  <c r="EK604" i="38"/>
  <c r="DL604" i="38"/>
  <c r="EZ685" i="38"/>
  <c r="EA685" i="38"/>
  <c r="EY685" i="38"/>
  <c r="DZ685" i="38"/>
  <c r="ET685" i="38"/>
  <c r="DU685" i="38"/>
  <c r="FC685" i="38"/>
  <c r="ED685" i="38"/>
  <c r="ER685" i="38"/>
  <c r="DS685" i="38"/>
  <c r="EI685" i="38"/>
  <c r="DJ685" i="38"/>
  <c r="FA685" i="38"/>
  <c r="EB685" i="38"/>
  <c r="EQ685" i="38"/>
  <c r="DR685" i="38"/>
  <c r="EL454" i="38"/>
  <c r="DM454" i="38"/>
  <c r="FD454" i="38"/>
  <c r="EE454" i="38"/>
  <c r="EK454" i="38"/>
  <c r="DL454" i="38"/>
  <c r="ER454" i="38"/>
  <c r="DS454" i="38"/>
  <c r="EC454" i="38"/>
  <c r="FB454" i="38"/>
  <c r="DW454" i="38"/>
  <c r="EV454" i="38"/>
  <c r="EQ454" i="38"/>
  <c r="DR454" i="38"/>
  <c r="FB600" i="38"/>
  <c r="EC600" i="38"/>
  <c r="EP600" i="38"/>
  <c r="DQ600" i="38"/>
  <c r="DU600" i="38"/>
  <c r="ET600" i="38"/>
  <c r="EH600" i="38"/>
  <c r="DI600" i="38"/>
  <c r="EZ600" i="38"/>
  <c r="EA600" i="38"/>
  <c r="EJ466" i="38"/>
  <c r="DK466" i="38"/>
  <c r="EZ466" i="38"/>
  <c r="EA466" i="38"/>
  <c r="EW466" i="38"/>
  <c r="DX466" i="38"/>
  <c r="FC466" i="38"/>
  <c r="ED466" i="38"/>
  <c r="DI466" i="38"/>
  <c r="EH466" i="38"/>
  <c r="FD466" i="38"/>
  <c r="EE466" i="38"/>
  <c r="ER466" i="38"/>
  <c r="DS466" i="38"/>
  <c r="EI680" i="38"/>
  <c r="DJ680" i="38"/>
  <c r="EW680" i="38"/>
  <c r="DX680" i="38"/>
  <c r="ET680" i="38"/>
  <c r="DU680" i="38"/>
  <c r="EK680" i="38"/>
  <c r="DL680" i="38"/>
  <c r="EL680" i="38"/>
  <c r="DM680" i="38"/>
  <c r="EZ680" i="38"/>
  <c r="EA680" i="38"/>
  <c r="EN680" i="38"/>
  <c r="DO680" i="38"/>
  <c r="EK477" i="38"/>
  <c r="DL477" i="38"/>
  <c r="EY477" i="38"/>
  <c r="DZ477" i="38"/>
  <c r="EJ477" i="38"/>
  <c r="DK477" i="38"/>
  <c r="ES477" i="38"/>
  <c r="DT477" i="38"/>
  <c r="EO477" i="38"/>
  <c r="DP477" i="38"/>
  <c r="EX477" i="38"/>
  <c r="DY477" i="38"/>
  <c r="ER477" i="38"/>
  <c r="DS477" i="38"/>
  <c r="EZ595" i="38"/>
  <c r="EA595" i="38"/>
  <c r="EH595" i="38"/>
  <c r="DI595" i="38"/>
  <c r="EG595" i="38"/>
  <c r="DH595" i="38"/>
  <c r="BF595" i="38"/>
  <c r="EI595" i="38"/>
  <c r="DJ595" i="38"/>
  <c r="FC595" i="38"/>
  <c r="ED595" i="38"/>
  <c r="EL595" i="38"/>
  <c r="DM595" i="38"/>
  <c r="EX610" i="38"/>
  <c r="DY610" i="38"/>
  <c r="ES610" i="38"/>
  <c r="DT610" i="38"/>
  <c r="EI610" i="38"/>
  <c r="DJ610" i="38"/>
  <c r="EW610" i="38"/>
  <c r="DX610" i="38"/>
  <c r="FC610" i="38"/>
  <c r="ED610" i="38"/>
  <c r="EL610" i="38"/>
  <c r="DM610" i="38"/>
  <c r="FA610" i="38"/>
  <c r="EB610" i="38"/>
  <c r="EQ597" i="38"/>
  <c r="DR597" i="38"/>
  <c r="FE597" i="38"/>
  <c r="EF597" i="38"/>
  <c r="EK597" i="38"/>
  <c r="DL597" i="38"/>
  <c r="EN597" i="38"/>
  <c r="DO597" i="38"/>
  <c r="EG597" i="38"/>
  <c r="DH597" i="38"/>
  <c r="BF597" i="38"/>
  <c r="ER597" i="38"/>
  <c r="DS597" i="38"/>
  <c r="ES597" i="38"/>
  <c r="DT597" i="38"/>
  <c r="FC597" i="38"/>
  <c r="ED597" i="38"/>
  <c r="EY460" i="38"/>
  <c r="DZ460" i="38"/>
  <c r="EM460" i="38"/>
  <c r="DN460" i="38"/>
  <c r="FA460" i="38"/>
  <c r="EB460" i="38"/>
  <c r="FB460" i="38"/>
  <c r="EC460" i="38"/>
  <c r="EZ460" i="38"/>
  <c r="EA460" i="38"/>
  <c r="EN460" i="38"/>
  <c r="DO460" i="38"/>
  <c r="EU475" i="38"/>
  <c r="DV475" i="38"/>
  <c r="EQ475" i="38"/>
  <c r="DR475" i="38"/>
  <c r="FA475" i="38"/>
  <c r="EB475" i="38"/>
  <c r="FB475" i="38"/>
  <c r="EC475" i="38"/>
  <c r="EP475" i="38"/>
  <c r="DQ475" i="38"/>
  <c r="EM475" i="38"/>
  <c r="DN475" i="38"/>
  <c r="EX475" i="38"/>
  <c r="DY475" i="38"/>
  <c r="FB667" i="38"/>
  <c r="EC667" i="38"/>
  <c r="ES667" i="38"/>
  <c r="DT667" i="38"/>
  <c r="EM667" i="38"/>
  <c r="DN667" i="38"/>
  <c r="EW667" i="38"/>
  <c r="DX667" i="38"/>
  <c r="EX667" i="38"/>
  <c r="DY667" i="38"/>
  <c r="EO667" i="38"/>
  <c r="DP667" i="38"/>
  <c r="EJ667" i="38"/>
  <c r="DK667" i="38"/>
  <c r="EZ667" i="38"/>
  <c r="EA667" i="38"/>
  <c r="EG470" i="38"/>
  <c r="DH470" i="38"/>
  <c r="BF470" i="38"/>
  <c r="ER470" i="38"/>
  <c r="DS470" i="38"/>
  <c r="FB470" i="38"/>
  <c r="EC470" i="38"/>
  <c r="EJ470" i="38"/>
  <c r="DK470" i="38"/>
  <c r="ET470" i="38"/>
  <c r="DU470" i="38"/>
  <c r="EU470" i="38"/>
  <c r="DV470" i="38"/>
  <c r="EH470" i="38"/>
  <c r="DI470" i="38"/>
  <c r="FE587" i="38"/>
  <c r="EF587" i="38"/>
  <c r="EJ587" i="38"/>
  <c r="DK587" i="38"/>
  <c r="DL587" i="38"/>
  <c r="EK587" i="38"/>
  <c r="EU587" i="38"/>
  <c r="DV587" i="38"/>
  <c r="EI587" i="38"/>
  <c r="DJ587" i="38"/>
  <c r="EM587" i="38"/>
  <c r="DN587" i="38"/>
  <c r="EJ671" i="38"/>
  <c r="DK671" i="38"/>
  <c r="EB671" i="38"/>
  <c r="FA671" i="38"/>
  <c r="EP671" i="38"/>
  <c r="DQ671" i="38"/>
  <c r="FC671" i="38"/>
  <c r="ED671" i="38"/>
  <c r="ET671" i="38"/>
  <c r="DU671" i="38"/>
  <c r="FD671" i="38"/>
  <c r="EE671" i="38"/>
  <c r="ER671" i="38"/>
  <c r="DS671" i="38"/>
  <c r="FE683" i="38"/>
  <c r="EF683" i="38"/>
  <c r="EK683" i="38"/>
  <c r="DL683" i="38"/>
  <c r="EJ683" i="38"/>
  <c r="DK683" i="38"/>
  <c r="DI683" i="38"/>
  <c r="EH683" i="38"/>
  <c r="EX683" i="38"/>
  <c r="DY683" i="38"/>
  <c r="FC683" i="38"/>
  <c r="ED683" i="38"/>
  <c r="EP683" i="38"/>
  <c r="DQ683" i="38"/>
  <c r="ER594" i="38"/>
  <c r="DS594" i="38"/>
  <c r="ET594" i="38"/>
  <c r="DU594" i="38"/>
  <c r="DI594" i="38"/>
  <c r="EH594" i="38"/>
  <c r="EL594" i="38"/>
  <c r="DM594" i="38"/>
  <c r="EZ594" i="38"/>
  <c r="EA594" i="38"/>
  <c r="FD682" i="38"/>
  <c r="EE682" i="38"/>
  <c r="EA682" i="38"/>
  <c r="EZ682" i="38"/>
  <c r="EP682" i="38"/>
  <c r="DQ682" i="38"/>
  <c r="FC682" i="38"/>
  <c r="ED682" i="38"/>
  <c r="FB682" i="38"/>
  <c r="EC682" i="38"/>
  <c r="EO591" i="38"/>
  <c r="DP591" i="38"/>
  <c r="EP591" i="38"/>
  <c r="DQ591" i="38"/>
  <c r="ES591" i="38"/>
  <c r="DT591" i="38"/>
  <c r="EU591" i="38"/>
  <c r="DV591" i="38"/>
  <c r="EL591" i="38"/>
  <c r="DM591" i="38"/>
  <c r="EN591" i="38"/>
  <c r="DO591" i="38"/>
  <c r="EZ606" i="38"/>
  <c r="EA606" i="38"/>
  <c r="EY606" i="38"/>
  <c r="DZ606" i="38"/>
  <c r="EV606" i="38"/>
  <c r="DW606" i="38"/>
  <c r="FE606" i="38"/>
  <c r="EF606" i="38"/>
  <c r="EW606" i="38"/>
  <c r="DX606" i="38"/>
  <c r="EJ606" i="38"/>
  <c r="DK606" i="38"/>
  <c r="ET606" i="38"/>
  <c r="DU606" i="38"/>
  <c r="FC603" i="38"/>
  <c r="ED603" i="38"/>
  <c r="DI603" i="38"/>
  <c r="EH603" i="38"/>
  <c r="EI603" i="38"/>
  <c r="DJ603" i="38"/>
  <c r="EZ603" i="38"/>
  <c r="EA603" i="38"/>
  <c r="EK603" i="38"/>
  <c r="DL603" i="38"/>
  <c r="EO603" i="38"/>
  <c r="DP603" i="38"/>
  <c r="DZ665" i="38"/>
  <c r="EY665" i="38"/>
  <c r="EQ665" i="38"/>
  <c r="DR665" i="38"/>
  <c r="EJ665" i="38"/>
  <c r="DK665" i="38"/>
  <c r="DN665" i="38"/>
  <c r="EM665" i="38"/>
  <c r="EE665" i="38"/>
  <c r="FD665" i="38"/>
  <c r="EX480" i="38"/>
  <c r="DY480" i="38"/>
  <c r="EL480" i="38"/>
  <c r="DM480" i="38"/>
  <c r="FD480" i="38"/>
  <c r="EE480" i="38"/>
  <c r="EO480" i="38"/>
  <c r="DP480" i="38"/>
  <c r="ER480" i="38"/>
  <c r="DS480" i="38"/>
  <c r="FE480" i="38"/>
  <c r="EF480" i="38"/>
  <c r="EV480" i="38"/>
  <c r="DW480" i="38"/>
  <c r="FE674" i="38"/>
  <c r="EF674" i="38"/>
  <c r="ES674" i="38"/>
  <c r="DT674" i="38"/>
  <c r="EW674" i="38"/>
  <c r="DX674" i="38"/>
  <c r="EK674" i="38"/>
  <c r="DL674" i="38"/>
  <c r="EY674" i="38"/>
  <c r="DZ674" i="38"/>
  <c r="EM687" i="38"/>
  <c r="DN687" i="38"/>
  <c r="EZ687" i="38"/>
  <c r="EA687" i="38"/>
  <c r="ET687" i="38"/>
  <c r="DU687" i="38"/>
  <c r="EW687" i="38"/>
  <c r="DX687" i="38"/>
  <c r="EK687" i="38"/>
  <c r="DL687" i="38"/>
  <c r="EY687" i="38"/>
  <c r="DZ687" i="38"/>
  <c r="EJ688" i="38"/>
  <c r="DK688" i="38"/>
  <c r="EQ688" i="38"/>
  <c r="DR688" i="38"/>
  <c r="EY688" i="38"/>
  <c r="DZ688" i="38"/>
  <c r="EM688" i="38"/>
  <c r="DN688" i="38"/>
  <c r="FA688" i="38"/>
  <c r="EB688" i="38"/>
  <c r="EV471" i="38"/>
  <c r="DW471" i="38"/>
  <c r="EK471" i="38"/>
  <c r="DL471" i="38"/>
  <c r="ES471" i="38"/>
  <c r="DT471" i="38"/>
  <c r="EG471" i="38"/>
  <c r="BF471" i="38"/>
  <c r="BH471" i="38" s="1"/>
  <c r="DH471" i="38"/>
  <c r="EG689" i="38"/>
  <c r="DH689" i="38"/>
  <c r="FA689" i="38"/>
  <c r="EB689" i="38"/>
  <c r="FD689" i="38"/>
  <c r="EE689" i="38"/>
  <c r="EX689" i="38"/>
  <c r="DY689" i="38"/>
  <c r="ER689" i="38"/>
  <c r="DS689" i="38"/>
  <c r="FB689" i="38"/>
  <c r="EC689" i="38"/>
  <c r="EO601" i="38"/>
  <c r="DP601" i="38"/>
  <c r="EN601" i="38"/>
  <c r="DO601" i="38"/>
  <c r="EW601" i="38"/>
  <c r="DX601" i="38"/>
  <c r="EK601" i="38"/>
  <c r="DL601" i="38"/>
  <c r="EY601" i="38"/>
  <c r="DZ601" i="38"/>
  <c r="ES601" i="38"/>
  <c r="DT601" i="38"/>
  <c r="EO469" i="38"/>
  <c r="DP469" i="38"/>
  <c r="FC469" i="38"/>
  <c r="ED469" i="38"/>
  <c r="ER469" i="38"/>
  <c r="DS469" i="38"/>
  <c r="FB469" i="38"/>
  <c r="EC469" i="38"/>
  <c r="FD469" i="38"/>
  <c r="EE469" i="38"/>
  <c r="EP469" i="38"/>
  <c r="DQ469" i="38"/>
  <c r="FB589" i="38"/>
  <c r="EC589" i="38"/>
  <c r="DI589" i="38"/>
  <c r="EH589" i="38"/>
  <c r="EU589" i="38"/>
  <c r="DV589" i="38"/>
  <c r="EJ589" i="38"/>
  <c r="DK589" i="38"/>
  <c r="EA589" i="38"/>
  <c r="EZ589" i="38"/>
  <c r="ER589" i="38"/>
  <c r="DS589" i="38"/>
  <c r="EL452" i="38"/>
  <c r="DM452" i="38"/>
  <c r="FA452" i="38"/>
  <c r="EB452" i="38"/>
  <c r="EO452" i="38"/>
  <c r="DP452" i="38"/>
  <c r="FC452" i="38"/>
  <c r="ED452" i="38"/>
  <c r="EV452" i="38"/>
  <c r="DW452" i="38"/>
  <c r="EQ452" i="38"/>
  <c r="DR452" i="38"/>
  <c r="EJ676" i="38"/>
  <c r="DK676" i="38"/>
  <c r="ET676" i="38"/>
  <c r="DU676" i="38"/>
  <c r="ES676" i="38"/>
  <c r="DT676" i="38"/>
  <c r="EG676" i="38"/>
  <c r="DH676" i="38"/>
  <c r="BF676" i="38"/>
  <c r="EV676" i="38"/>
  <c r="DW676" i="38"/>
  <c r="FE608" i="38"/>
  <c r="EF608" i="38"/>
  <c r="FA608" i="38"/>
  <c r="EB608" i="38"/>
  <c r="EM608" i="38"/>
  <c r="DN608" i="38"/>
  <c r="EK608" i="38"/>
  <c r="DL608" i="38"/>
  <c r="DY608" i="38"/>
  <c r="EX608" i="38"/>
  <c r="EI608" i="38"/>
  <c r="DJ608" i="38"/>
  <c r="EL608" i="38"/>
  <c r="DM608" i="38"/>
  <c r="FE678" i="38"/>
  <c r="EF678" i="38"/>
  <c r="EW678" i="38"/>
  <c r="DX678" i="38"/>
  <c r="EO678" i="38"/>
  <c r="DP678" i="38"/>
  <c r="FB678" i="38"/>
  <c r="EC678" i="38"/>
  <c r="EZ678" i="38"/>
  <c r="EA678" i="38"/>
  <c r="ES678" i="38"/>
  <c r="DT678" i="38"/>
  <c r="DI678" i="38"/>
  <c r="EH678" i="38"/>
  <c r="EG678" i="38"/>
  <c r="DH678" i="38"/>
  <c r="BF678" i="38"/>
  <c r="BJ678" i="38" s="1"/>
  <c r="ER692" i="38"/>
  <c r="DS692" i="38"/>
  <c r="DI692" i="38"/>
  <c r="EH692" i="38"/>
  <c r="EQ692" i="38"/>
  <c r="DR692" i="38"/>
  <c r="ES692" i="38"/>
  <c r="DT692" i="38"/>
  <c r="EY692" i="38"/>
  <c r="DZ692" i="38"/>
  <c r="FA692" i="38"/>
  <c r="EB692" i="38"/>
  <c r="EM692" i="38"/>
  <c r="DN692" i="38"/>
  <c r="FE692" i="38"/>
  <c r="EF692" i="38"/>
  <c r="EO673" i="38"/>
  <c r="DP673" i="38"/>
  <c r="EY673" i="38"/>
  <c r="DZ673" i="38"/>
  <c r="FB673" i="38"/>
  <c r="EC673" i="38"/>
  <c r="DI673" i="38"/>
  <c r="EH673" i="38"/>
  <c r="EP673" i="38"/>
  <c r="DQ673" i="38"/>
  <c r="EN673" i="38"/>
  <c r="DO673" i="38"/>
  <c r="ET673" i="38"/>
  <c r="DU673" i="38"/>
  <c r="FD473" i="38"/>
  <c r="EE473" i="38"/>
  <c r="EX473" i="38"/>
  <c r="DY473" i="38"/>
  <c r="EN473" i="38"/>
  <c r="DO473" i="38"/>
  <c r="FB473" i="38"/>
  <c r="EC473" i="38"/>
  <c r="EL473" i="38"/>
  <c r="DM473" i="38"/>
  <c r="FE473" i="38"/>
  <c r="EF473" i="38"/>
  <c r="FB455" i="38"/>
  <c r="EC455" i="38"/>
  <c r="ES455" i="38"/>
  <c r="DT455" i="38"/>
  <c r="DI455" i="38"/>
  <c r="EH455" i="38"/>
  <c r="EG455" i="38"/>
  <c r="DH455" i="38"/>
  <c r="BF455" i="38"/>
  <c r="EU455" i="38"/>
  <c r="DV455" i="38"/>
  <c r="EJ455" i="38"/>
  <c r="DK455" i="38"/>
  <c r="EI679" i="38"/>
  <c r="DJ679" i="38"/>
  <c r="ES679" i="38"/>
  <c r="DT679" i="38"/>
  <c r="EZ679" i="38"/>
  <c r="EA679" i="38"/>
  <c r="EK679" i="38"/>
  <c r="DL679" i="38"/>
  <c r="FE679" i="38"/>
  <c r="EF679" i="38"/>
  <c r="EJ679" i="38"/>
  <c r="DK679" i="38"/>
  <c r="EJ598" i="38"/>
  <c r="DK598" i="38"/>
  <c r="FA598" i="38"/>
  <c r="EB598" i="38"/>
  <c r="EP598" i="38"/>
  <c r="DQ598" i="38"/>
  <c r="FE598" i="38"/>
  <c r="EF598" i="38"/>
  <c r="FD598" i="38"/>
  <c r="EE598" i="38"/>
  <c r="EQ598" i="38"/>
  <c r="DR598" i="38"/>
  <c r="FC684" i="38"/>
  <c r="ED684" i="38"/>
  <c r="EW684" i="38"/>
  <c r="DX684" i="38"/>
  <c r="EV684" i="38"/>
  <c r="DW684" i="38"/>
  <c r="EJ684" i="38"/>
  <c r="DK684" i="38"/>
  <c r="EM684" i="38"/>
  <c r="DN684" i="38"/>
  <c r="EK668" i="38"/>
  <c r="DL668" i="38"/>
  <c r="ET668" i="38"/>
  <c r="DU668" i="38"/>
  <c r="DI668" i="38"/>
  <c r="EH668" i="38"/>
  <c r="EL668" i="38"/>
  <c r="DM668" i="38"/>
  <c r="EQ668" i="38"/>
  <c r="DR668" i="38"/>
  <c r="EX467" i="38"/>
  <c r="DY467" i="38"/>
  <c r="EQ467" i="38"/>
  <c r="DR467" i="38"/>
  <c r="DI467" i="38"/>
  <c r="EH467" i="38"/>
  <c r="ER467" i="38"/>
  <c r="DS467" i="38"/>
  <c r="FB467" i="38"/>
  <c r="EC467" i="38"/>
  <c r="EY467" i="38"/>
  <c r="DZ467" i="38"/>
  <c r="EP467" i="38"/>
  <c r="DQ467" i="38"/>
  <c r="EO664" i="38"/>
  <c r="DP664" i="38"/>
  <c r="EE664" i="38"/>
  <c r="FD664" i="38"/>
  <c r="EC664" i="38"/>
  <c r="FB664" i="38"/>
  <c r="DX664" i="38"/>
  <c r="EW664" i="38"/>
  <c r="FC686" i="38"/>
  <c r="ED686" i="38"/>
  <c r="EQ686" i="38"/>
  <c r="DR686" i="38"/>
  <c r="FE686" i="38"/>
  <c r="EF686" i="38"/>
  <c r="EX686" i="38"/>
  <c r="DY686" i="38"/>
  <c r="ES686" i="38"/>
  <c r="DT686" i="38"/>
  <c r="EI686" i="38"/>
  <c r="DJ686" i="38"/>
  <c r="EW686" i="38"/>
  <c r="DX686" i="38"/>
  <c r="FA478" i="38"/>
  <c r="EB478" i="38"/>
  <c r="FB478" i="38"/>
  <c r="EC478" i="38"/>
  <c r="EP478" i="38"/>
  <c r="DQ478" i="38"/>
  <c r="FE478" i="38"/>
  <c r="EF478" i="38"/>
  <c r="ES478" i="38"/>
  <c r="DT478" i="38"/>
  <c r="EQ457" i="38"/>
  <c r="DR457" i="38"/>
  <c r="EL457" i="38"/>
  <c r="DM457" i="38"/>
  <c r="FB457" i="38"/>
  <c r="EC457" i="38"/>
  <c r="EZ457" i="38"/>
  <c r="EA457" i="38"/>
  <c r="EO457" i="38"/>
  <c r="DP457" i="38"/>
  <c r="FC457" i="38"/>
  <c r="ED457" i="38"/>
  <c r="EM609" i="38"/>
  <c r="DN609" i="38"/>
  <c r="EL609" i="38"/>
  <c r="DM609" i="38"/>
  <c r="ET609" i="38"/>
  <c r="DU609" i="38"/>
  <c r="FC609" i="38"/>
  <c r="ED609" i="38"/>
  <c r="EN609" i="38"/>
  <c r="DO609" i="38"/>
  <c r="FB609" i="38"/>
  <c r="EC609" i="38"/>
  <c r="DW468" i="38"/>
  <c r="EV468" i="38"/>
  <c r="EJ468" i="38"/>
  <c r="DK468" i="38"/>
  <c r="EU468" i="38"/>
  <c r="DV468" i="38"/>
  <c r="EY468" i="38"/>
  <c r="DZ468" i="38"/>
  <c r="EH605" i="38"/>
  <c r="DI605" i="38"/>
  <c r="ET605" i="38"/>
  <c r="DU605" i="38"/>
  <c r="FA605" i="38"/>
  <c r="EB605" i="38"/>
  <c r="ER605" i="38"/>
  <c r="DS605" i="38"/>
  <c r="FC605" i="38"/>
  <c r="ED605" i="38"/>
  <c r="EM456" i="38"/>
  <c r="DN456" i="38"/>
  <c r="EJ456" i="38"/>
  <c r="DK456" i="38"/>
  <c r="ES456" i="38"/>
  <c r="DT456" i="38"/>
  <c r="DU456" i="38"/>
  <c r="ET456" i="38"/>
  <c r="DI456" i="38"/>
  <c r="EH456" i="38"/>
  <c r="EI456" i="38"/>
  <c r="DJ456" i="38"/>
  <c r="ET681" i="38"/>
  <c r="DU681" i="38"/>
  <c r="EP681" i="38"/>
  <c r="DQ681" i="38"/>
  <c r="EM681" i="38"/>
  <c r="DN681" i="38"/>
  <c r="EG681" i="38"/>
  <c r="DH681" i="38"/>
  <c r="BF681" i="38"/>
  <c r="BH681" i="38" s="1"/>
  <c r="EX681" i="38"/>
  <c r="DY681" i="38"/>
  <c r="EJ681" i="38"/>
  <c r="DK681" i="38"/>
  <c r="FE459" i="38"/>
  <c r="EF459" i="38"/>
  <c r="DI459" i="38"/>
  <c r="EH459" i="38"/>
  <c r="ET459" i="38"/>
  <c r="DU459" i="38"/>
  <c r="FB459" i="38"/>
  <c r="EC459" i="38"/>
  <c r="FA459" i="38"/>
  <c r="EB459" i="38"/>
  <c r="EM474" i="38"/>
  <c r="DN474" i="38"/>
  <c r="FB474" i="38"/>
  <c r="EC474" i="38"/>
  <c r="EU474" i="38"/>
  <c r="DV474" i="38"/>
  <c r="EI474" i="38"/>
  <c r="DJ474" i="38"/>
  <c r="EW474" i="38"/>
  <c r="DX474" i="38"/>
  <c r="EO675" i="38"/>
  <c r="DP675" i="38"/>
  <c r="ER675" i="38"/>
  <c r="DS675" i="38"/>
  <c r="EV675" i="38"/>
  <c r="DW675" i="38"/>
  <c r="FC675" i="38"/>
  <c r="ED675" i="38"/>
  <c r="EQ675" i="38"/>
  <c r="DR675" i="38"/>
  <c r="FB675" i="38"/>
  <c r="EC675" i="38"/>
  <c r="EW593" i="38"/>
  <c r="DX593" i="38"/>
  <c r="DI593" i="38"/>
  <c r="EH593" i="38"/>
  <c r="EG593" i="38"/>
  <c r="DH593" i="38"/>
  <c r="BF593" i="38"/>
  <c r="DN593" i="38"/>
  <c r="EM593" i="38"/>
  <c r="FC593" i="38"/>
  <c r="ED593" i="38"/>
  <c r="EN593" i="38"/>
  <c r="DO593" i="38"/>
  <c r="FE593" i="38"/>
  <c r="EF593" i="38"/>
  <c r="EW458" i="38"/>
  <c r="DX458" i="38"/>
  <c r="EG458" i="38"/>
  <c r="DH458" i="38"/>
  <c r="BF458" i="38"/>
  <c r="EZ458" i="38"/>
  <c r="EA458" i="38"/>
  <c r="EO458" i="38"/>
  <c r="DP458" i="38"/>
  <c r="FD458" i="38"/>
  <c r="EE458" i="38"/>
  <c r="EW479" i="38"/>
  <c r="DX479" i="38"/>
  <c r="EO479" i="38"/>
  <c r="DP479" i="38"/>
  <c r="EZ479" i="38"/>
  <c r="EA479" i="38"/>
  <c r="DI479" i="38"/>
  <c r="EH479" i="38"/>
  <c r="EX479" i="38"/>
  <c r="DY479" i="38"/>
  <c r="EQ590" i="38"/>
  <c r="DR590" i="38"/>
  <c r="EW590" i="38"/>
  <c r="DX590" i="38"/>
  <c r="FA590" i="38"/>
  <c r="EB590" i="38"/>
  <c r="FC590" i="38"/>
  <c r="ED590" i="38"/>
  <c r="EP590" i="38"/>
  <c r="DQ590" i="38"/>
  <c r="EG590" i="38"/>
  <c r="DH590" i="38"/>
  <c r="BF590" i="38"/>
  <c r="ET590" i="38"/>
  <c r="DU590" i="38"/>
  <c r="EQ599" i="38"/>
  <c r="DR599" i="38"/>
  <c r="FB599" i="38"/>
  <c r="EC599" i="38"/>
  <c r="EP599" i="38"/>
  <c r="DQ599" i="38"/>
  <c r="DU599" i="38"/>
  <c r="ET599" i="38"/>
  <c r="EV691" i="38"/>
  <c r="DW691" i="38"/>
  <c r="EK691" i="38"/>
  <c r="DL691" i="38"/>
  <c r="FB691" i="38"/>
  <c r="EC691" i="38"/>
  <c r="EJ691" i="38"/>
  <c r="DK691" i="38"/>
  <c r="ES691" i="38"/>
  <c r="DT691" i="38"/>
  <c r="EX691" i="38"/>
  <c r="DY691" i="38"/>
  <c r="DI691" i="38"/>
  <c r="EH691" i="38"/>
  <c r="EK462" i="38"/>
  <c r="DL462" i="38"/>
  <c r="EZ462" i="38"/>
  <c r="EA462" i="38"/>
  <c r="EY462" i="38"/>
  <c r="DZ462" i="38"/>
  <c r="EQ462" i="38"/>
  <c r="DR462" i="38"/>
  <c r="FE462" i="38"/>
  <c r="EF462" i="38"/>
  <c r="EX462" i="38"/>
  <c r="DY462" i="38"/>
  <c r="ES462" i="38"/>
  <c r="DT462" i="38"/>
  <c r="EP677" i="38"/>
  <c r="DQ677" i="38"/>
  <c r="FE677" i="38"/>
  <c r="EF677" i="38"/>
  <c r="ES677" i="38"/>
  <c r="DT677" i="38"/>
  <c r="EW677" i="38"/>
  <c r="DX677" i="38"/>
  <c r="DV463" i="38"/>
  <c r="EU463" i="38"/>
  <c r="FB463" i="38"/>
  <c r="EC463" i="38"/>
  <c r="FA463" i="38"/>
  <c r="EB463" i="38"/>
  <c r="EV463" i="38"/>
  <c r="DW463" i="38"/>
  <c r="EG463" i="38"/>
  <c r="DH463" i="38"/>
  <c r="BF463" i="38"/>
  <c r="EN463" i="38"/>
  <c r="DO463" i="38"/>
  <c r="ET669" i="38"/>
  <c r="DU669" i="38"/>
  <c r="FD669" i="38"/>
  <c r="EE669" i="38"/>
  <c r="EU669" i="38"/>
  <c r="DV669" i="38"/>
  <c r="EP669" i="38"/>
  <c r="DQ669" i="38"/>
  <c r="EV669" i="38"/>
  <c r="DW669" i="38"/>
  <c r="FA669" i="38"/>
  <c r="EB669" i="38"/>
  <c r="EJ669" i="38"/>
  <c r="DK669" i="38"/>
  <c r="FD607" i="38"/>
  <c r="EE607" i="38"/>
  <c r="EM607" i="38"/>
  <c r="DN607" i="38"/>
  <c r="EI607" i="38"/>
  <c r="DJ607" i="38"/>
  <c r="ET607" i="38"/>
  <c r="DU607" i="38"/>
  <c r="EQ607" i="38"/>
  <c r="DR607" i="38"/>
  <c r="EV607" i="38"/>
  <c r="DW607" i="38"/>
  <c r="EN607" i="38"/>
  <c r="DO607" i="38"/>
  <c r="ES461" i="38"/>
  <c r="DT461" i="38"/>
  <c r="FA461" i="38"/>
  <c r="EB461" i="38"/>
  <c r="ER461" i="38"/>
  <c r="DS461" i="38"/>
  <c r="EL461" i="38"/>
  <c r="DM461" i="38"/>
  <c r="EQ461" i="38"/>
  <c r="DR461" i="38"/>
  <c r="FC461" i="38"/>
  <c r="ED461" i="38"/>
  <c r="EO461" i="38"/>
  <c r="DP461" i="38"/>
  <c r="BF690" i="38"/>
  <c r="FA690" i="38"/>
  <c r="EB690" i="38"/>
  <c r="FC690" i="38"/>
  <c r="ED690" i="38"/>
  <c r="ER690" i="38"/>
  <c r="DS690" i="38"/>
  <c r="EJ690" i="38"/>
  <c r="DK690" i="38"/>
  <c r="EU690" i="38"/>
  <c r="DV690" i="38"/>
  <c r="EI472" i="38"/>
  <c r="DJ472" i="38"/>
  <c r="EL472" i="38"/>
  <c r="DM472" i="38"/>
  <c r="FE472" i="38"/>
  <c r="EF472" i="38"/>
  <c r="EZ472" i="38"/>
  <c r="EA472" i="38"/>
  <c r="EN472" i="38"/>
  <c r="DO472" i="38"/>
  <c r="EU472" i="38"/>
  <c r="DV472" i="38"/>
  <c r="FA464" i="38"/>
  <c r="EB464" i="38"/>
  <c r="EX464" i="38"/>
  <c r="DY464" i="38"/>
  <c r="EH464" i="38"/>
  <c r="DI464" i="38"/>
  <c r="EI464" i="38"/>
  <c r="DJ464" i="38"/>
  <c r="EM464" i="38"/>
  <c r="DN464" i="38"/>
  <c r="EQ596" i="38"/>
  <c r="DR596" i="38"/>
  <c r="FE596" i="38"/>
  <c r="EF596" i="38"/>
  <c r="EP596" i="38"/>
  <c r="DQ596" i="38"/>
  <c r="ES596" i="38"/>
  <c r="DT596" i="38"/>
  <c r="EX596" i="38"/>
  <c r="DY596" i="38"/>
  <c r="EG596" i="38"/>
  <c r="DH596" i="38"/>
  <c r="BF596" i="38"/>
  <c r="EV596" i="38"/>
  <c r="DW596" i="38"/>
  <c r="EJ588" i="38"/>
  <c r="DK588" i="38"/>
  <c r="FB588" i="38"/>
  <c r="EC588" i="38"/>
  <c r="FA588" i="38"/>
  <c r="EB588" i="38"/>
  <c r="EO588" i="38"/>
  <c r="DP588" i="38"/>
  <c r="FC588" i="38"/>
  <c r="ED588" i="38"/>
  <c r="FD588" i="38"/>
  <c r="EE588" i="38"/>
  <c r="EQ588" i="38"/>
  <c r="DR588" i="38"/>
  <c r="EK476" i="38"/>
  <c r="DL476" i="38"/>
  <c r="EY476" i="38"/>
  <c r="DZ476" i="38"/>
  <c r="ER476" i="38"/>
  <c r="DS476" i="38"/>
  <c r="EM476" i="38"/>
  <c r="DN476" i="38"/>
  <c r="EZ476" i="38"/>
  <c r="EA476" i="38"/>
  <c r="EX476" i="38"/>
  <c r="DY476" i="38"/>
  <c r="EN476" i="38"/>
  <c r="DO476" i="38"/>
  <c r="FB476" i="38"/>
  <c r="EC476" i="38"/>
  <c r="DI672" i="38"/>
  <c r="EH672" i="38"/>
  <c r="EW672" i="38"/>
  <c r="DX672" i="38"/>
  <c r="EK672" i="38"/>
  <c r="DL672" i="38"/>
  <c r="EY672" i="38"/>
  <c r="DZ672" i="38"/>
  <c r="EN672" i="38"/>
  <c r="DO672" i="38"/>
  <c r="EM672" i="38"/>
  <c r="DN672" i="38"/>
  <c r="EJ663" i="38"/>
  <c r="DK663" i="38"/>
  <c r="DO663" i="38"/>
  <c r="EN663" i="38"/>
  <c r="DH663" i="38"/>
  <c r="BF663" i="38"/>
  <c r="BH663" i="38" s="1"/>
  <c r="EG663" i="38"/>
  <c r="DM663" i="38"/>
  <c r="EL663" i="38"/>
  <c r="FC663" i="38"/>
  <c r="ED663" i="38"/>
  <c r="FB663" i="38"/>
  <c r="EC663" i="38"/>
  <c r="EG670" i="38"/>
  <c r="DH670" i="38"/>
  <c r="BF670" i="38"/>
  <c r="EU670" i="38"/>
  <c r="DV670" i="38"/>
  <c r="FA670" i="38"/>
  <c r="EB670" i="38"/>
  <c r="EI670" i="38"/>
  <c r="DJ670" i="38"/>
  <c r="ER670" i="38"/>
  <c r="DS670" i="38"/>
  <c r="ET670" i="38"/>
  <c r="DU670" i="38"/>
  <c r="DI670" i="38"/>
  <c r="EH670" i="38"/>
  <c r="EX453" i="38"/>
  <c r="DY453" i="38"/>
  <c r="EI453" i="38"/>
  <c r="DJ453" i="38"/>
  <c r="EC453" i="38"/>
  <c r="FB453" i="38"/>
  <c r="EP453" i="38"/>
  <c r="DQ453" i="38"/>
  <c r="ES592" i="38"/>
  <c r="DT592" i="38"/>
  <c r="FB592" i="38"/>
  <c r="EC592" i="38"/>
  <c r="EP592" i="38"/>
  <c r="DQ592" i="38"/>
  <c r="DZ592" i="38"/>
  <c r="EY592" i="38"/>
  <c r="FE592" i="38"/>
  <c r="EF592" i="38"/>
  <c r="EX602" i="38"/>
  <c r="DY602" i="38"/>
  <c r="ER602" i="38"/>
  <c r="DS602" i="38"/>
  <c r="FB602" i="38"/>
  <c r="EC602" i="38"/>
  <c r="DI602" i="38"/>
  <c r="EH602" i="38"/>
  <c r="EJ602" i="38"/>
  <c r="DK602" i="38"/>
  <c r="EU602" i="38"/>
  <c r="DV602" i="38"/>
  <c r="FD465" i="38"/>
  <c r="EE465" i="38"/>
  <c r="EG465" i="38"/>
  <c r="DH465" i="38"/>
  <c r="BF465" i="38"/>
  <c r="ET465" i="38"/>
  <c r="DU465" i="38"/>
  <c r="EJ465" i="38"/>
  <c r="DK465" i="38"/>
  <c r="EL465" i="38"/>
  <c r="DM465" i="38"/>
  <c r="EJ604" i="38"/>
  <c r="DK604" i="38"/>
  <c r="EU604" i="38"/>
  <c r="DV604" i="38"/>
  <c r="EY604" i="38"/>
  <c r="DZ604" i="38"/>
  <c r="EM604" i="38"/>
  <c r="DN604" i="38"/>
  <c r="FA604" i="38"/>
  <c r="EB604" i="38"/>
  <c r="EM685" i="38"/>
  <c r="DN685" i="38"/>
  <c r="ES685" i="38"/>
  <c r="DT685" i="38"/>
  <c r="EP685" i="38"/>
  <c r="DQ685" i="38"/>
  <c r="FB685" i="38"/>
  <c r="EC685" i="38"/>
  <c r="EO685" i="38"/>
  <c r="DP685" i="38"/>
  <c r="EN685" i="38"/>
  <c r="DO685" i="38"/>
  <c r="DI685" i="38"/>
  <c r="EH685" i="38"/>
  <c r="EZ454" i="38"/>
  <c r="EA454" i="38"/>
  <c r="EP454" i="38"/>
  <c r="DQ454" i="38"/>
  <c r="ET454" i="38"/>
  <c r="DU454" i="38"/>
  <c r="EG454" i="38"/>
  <c r="BF454" i="38"/>
  <c r="BH454" i="38" s="1"/>
  <c r="DH454" i="38"/>
  <c r="EJ454" i="38"/>
  <c r="DK454" i="38"/>
  <c r="EG600" i="38"/>
  <c r="DH600" i="38"/>
  <c r="BF600" i="38"/>
  <c r="EU600" i="38"/>
  <c r="DV600" i="38"/>
  <c r="EI600" i="38"/>
  <c r="DJ600" i="38"/>
  <c r="EM600" i="38"/>
  <c r="DN600" i="38"/>
  <c r="DY600" i="38"/>
  <c r="EX600" i="38"/>
  <c r="EO466" i="38"/>
  <c r="DP466" i="38"/>
  <c r="EQ466" i="38"/>
  <c r="DR466" i="38"/>
  <c r="EK466" i="38"/>
  <c r="DL466" i="38"/>
  <c r="ET466" i="38"/>
  <c r="DU466" i="38"/>
  <c r="ES466" i="38"/>
  <c r="DT466" i="38"/>
  <c r="EL466" i="38"/>
  <c r="DM466" i="38"/>
  <c r="EG466" i="38"/>
  <c r="DH466" i="38"/>
  <c r="BF466" i="38"/>
  <c r="EY680" i="38"/>
  <c r="DZ680" i="38"/>
  <c r="EM680" i="38"/>
  <c r="DN680" i="38"/>
  <c r="FA680" i="38"/>
  <c r="EB680" i="38"/>
  <c r="DI680" i="38"/>
  <c r="EH680" i="38"/>
  <c r="EO680" i="38"/>
  <c r="DP680" i="38"/>
  <c r="FB680" i="38"/>
  <c r="EC680" i="38"/>
  <c r="FD680" i="38"/>
  <c r="EE680" i="38"/>
  <c r="FA477" i="38"/>
  <c r="EB477" i="38"/>
  <c r="EL477" i="38"/>
  <c r="DM477" i="38"/>
  <c r="FD477" i="38"/>
  <c r="EE477" i="38"/>
  <c r="EZ477" i="38"/>
  <c r="EA477" i="38"/>
  <c r="EN477" i="38"/>
  <c r="DO477" i="38"/>
  <c r="FB477" i="38"/>
  <c r="EC477" i="38"/>
  <c r="EO595" i="38"/>
  <c r="DP595" i="38"/>
  <c r="EW595" i="38"/>
  <c r="DX595" i="38"/>
  <c r="FA595" i="38"/>
  <c r="EB595" i="38"/>
  <c r="EP595" i="38"/>
  <c r="DQ595" i="38"/>
  <c r="FE595" i="38"/>
  <c r="EF595" i="38"/>
  <c r="EN595" i="38"/>
  <c r="DO595" i="38"/>
  <c r="EX595" i="38"/>
  <c r="DY595" i="38"/>
  <c r="EU610" i="38"/>
  <c r="DV610" i="38"/>
  <c r="EY610" i="38"/>
  <c r="DZ610" i="38"/>
  <c r="EV610" i="38"/>
  <c r="DW610" i="38"/>
  <c r="DI610" i="38"/>
  <c r="EH610" i="38"/>
  <c r="EO610" i="38"/>
  <c r="DP610" i="38"/>
  <c r="EZ597" i="38"/>
  <c r="EA597" i="38"/>
  <c r="EO597" i="38"/>
  <c r="DP597" i="38"/>
  <c r="DY597" i="38"/>
  <c r="EX597" i="38"/>
  <c r="EP597" i="38"/>
  <c r="DQ597" i="38"/>
  <c r="FA597" i="38"/>
  <c r="EB597" i="38"/>
  <c r="EV597" i="38"/>
  <c r="DW597" i="38"/>
  <c r="ER460" i="38"/>
  <c r="DS460" i="38"/>
  <c r="FC460" i="38"/>
  <c r="ED460" i="38"/>
  <c r="DI460" i="38"/>
  <c r="EH460" i="38"/>
  <c r="EO460" i="38"/>
  <c r="DP460" i="38"/>
  <c r="EL460" i="38"/>
  <c r="DM460" i="38"/>
  <c r="FD460" i="38"/>
  <c r="EE460" i="38"/>
  <c r="DI475" i="38"/>
  <c r="EH475" i="38"/>
  <c r="EW475" i="38"/>
  <c r="DX475" i="38"/>
  <c r="EO475" i="38"/>
  <c r="DP475" i="38"/>
  <c r="EY475" i="38"/>
  <c r="DZ475" i="38"/>
  <c r="EJ475" i="38"/>
  <c r="DK475" i="38"/>
  <c r="EI475" i="38"/>
  <c r="DJ475" i="38"/>
  <c r="EU667" i="38"/>
  <c r="DV667" i="38"/>
  <c r="DZ667" i="38"/>
  <c r="EY667" i="38"/>
  <c r="EQ667" i="38"/>
  <c r="DR667" i="38"/>
  <c r="FA667" i="38"/>
  <c r="EB667" i="38"/>
  <c r="EP667" i="38"/>
  <c r="DQ667" i="38"/>
  <c r="EI667" i="38"/>
  <c r="DJ667" i="38"/>
  <c r="EL470" i="38"/>
  <c r="DM470" i="38"/>
  <c r="EY470" i="38"/>
  <c r="DZ470" i="38"/>
  <c r="EW470" i="38"/>
  <c r="DX470" i="38"/>
  <c r="FA470" i="38"/>
  <c r="EB470" i="38"/>
  <c r="EN470" i="38"/>
  <c r="DO470" i="38"/>
  <c r="EX470" i="38"/>
  <c r="DY470" i="38"/>
  <c r="DI587" i="38"/>
  <c r="EH587" i="38"/>
  <c r="EY587" i="38"/>
  <c r="DZ587" i="38"/>
  <c r="ES587" i="38"/>
  <c r="DT587" i="38"/>
  <c r="DO587" i="38"/>
  <c r="EN587" i="38"/>
  <c r="FA587" i="38"/>
  <c r="EB587" i="38"/>
  <c r="EX587" i="38"/>
  <c r="DY587" i="38"/>
  <c r="EO587" i="38"/>
  <c r="DP587" i="38"/>
  <c r="FB587" i="38"/>
  <c r="EC587" i="38"/>
  <c r="EO671" i="38"/>
  <c r="DP671" i="38"/>
  <c r="EQ671" i="38"/>
  <c r="DR671" i="38"/>
  <c r="EK671" i="38"/>
  <c r="DL671" i="38"/>
  <c r="FB671" i="38"/>
  <c r="EC671" i="38"/>
  <c r="ES671" i="38"/>
  <c r="DT671" i="38"/>
  <c r="DI671" i="38"/>
  <c r="EH671" i="38"/>
  <c r="EG671" i="38"/>
  <c r="DH671" i="38"/>
  <c r="BF671" i="38"/>
  <c r="EI683" i="38"/>
  <c r="DJ683" i="38"/>
  <c r="EV683" i="38"/>
  <c r="DW683" i="38"/>
  <c r="FD683" i="38"/>
  <c r="EE683" i="38"/>
  <c r="ET683" i="38"/>
  <c r="DU683" i="38"/>
  <c r="FB683" i="38"/>
  <c r="EC683" i="38"/>
  <c r="EN594" i="38"/>
  <c r="DO594" i="38"/>
  <c r="EM594" i="38"/>
  <c r="DN594" i="38"/>
  <c r="EV594" i="38"/>
  <c r="DW594" i="38"/>
  <c r="EX594" i="38"/>
  <c r="DY594" i="38"/>
  <c r="EJ594" i="38"/>
  <c r="DK594" i="38"/>
  <c r="FB594" i="38"/>
  <c r="EC594" i="38"/>
  <c r="EP594" i="38"/>
  <c r="DQ594" i="38"/>
  <c r="EY682" i="38"/>
  <c r="DZ682" i="38"/>
  <c r="EV682" i="38"/>
  <c r="DW682" i="38"/>
  <c r="EG682" i="38"/>
  <c r="DH682" i="38"/>
  <c r="BF682" i="38"/>
  <c r="EJ682" i="38"/>
  <c r="DK682" i="38"/>
  <c r="EO682" i="38"/>
  <c r="DP682" i="38"/>
  <c r="ET682" i="38"/>
  <c r="DU682" i="38"/>
  <c r="DI682" i="38"/>
  <c r="EH682" i="38"/>
  <c r="EQ591" i="38"/>
  <c r="DR591" i="38"/>
  <c r="EY591" i="38"/>
  <c r="DZ591" i="38"/>
  <c r="FA591" i="38"/>
  <c r="EB591" i="38"/>
  <c r="DI591" i="38"/>
  <c r="EH591" i="38"/>
  <c r="EM591" i="38"/>
  <c r="DN591" i="38"/>
  <c r="EX591" i="38"/>
  <c r="DY591" i="38"/>
  <c r="EZ591" i="38"/>
  <c r="EA591" i="38"/>
  <c r="FD591" i="38"/>
  <c r="EE591" i="38"/>
  <c r="DI606" i="38"/>
  <c r="EH606" i="38"/>
  <c r="EM606" i="38"/>
  <c r="DN606" i="38"/>
  <c r="EK606" i="38"/>
  <c r="DL606" i="38"/>
  <c r="FB606" i="38"/>
  <c r="EC606" i="38"/>
  <c r="EI606" i="38"/>
  <c r="DJ606" i="38"/>
  <c r="EN606" i="38"/>
  <c r="DO606" i="38"/>
  <c r="EN603" i="38"/>
  <c r="DO603" i="38"/>
  <c r="EW603" i="38"/>
  <c r="DX603" i="38"/>
  <c r="EQ603" i="38"/>
  <c r="DR603" i="38"/>
  <c r="EL603" i="38"/>
  <c r="DM603" i="38"/>
  <c r="EX603" i="38"/>
  <c r="DY603" i="38"/>
  <c r="FA603" i="38"/>
  <c r="EB603" i="38"/>
  <c r="EM603" i="38"/>
  <c r="DN603" i="38"/>
  <c r="FE603" i="38"/>
  <c r="EF603" i="38"/>
  <c r="DX665" i="38"/>
  <c r="EW665" i="38"/>
  <c r="EC665" i="38"/>
  <c r="FB665" i="38"/>
  <c r="FA665" i="38"/>
  <c r="EB665" i="38"/>
  <c r="DL665" i="38"/>
  <c r="EK665" i="38"/>
  <c r="DO665" i="38"/>
  <c r="EN665" i="38"/>
  <c r="EF665" i="38"/>
  <c r="FE665" i="38"/>
  <c r="DT665" i="38"/>
  <c r="ES665" i="38"/>
  <c r="ER665" i="38"/>
  <c r="DS665" i="38"/>
  <c r="EQ480" i="38"/>
  <c r="DR480" i="38"/>
  <c r="FB480" i="38"/>
  <c r="EC480" i="38"/>
  <c r="EP480" i="38"/>
  <c r="DQ480" i="38"/>
  <c r="ET480" i="38"/>
  <c r="DU480" i="38"/>
  <c r="EJ674" i="38"/>
  <c r="DK674" i="38"/>
  <c r="ET674" i="38"/>
  <c r="DU674" i="38"/>
  <c r="DI674" i="38"/>
  <c r="EH674" i="38"/>
  <c r="EL674" i="38"/>
  <c r="DM674" i="38"/>
  <c r="FA674" i="38"/>
  <c r="EB674" i="38"/>
  <c r="DI687" i="38"/>
  <c r="EH687" i="38"/>
  <c r="FC687" i="38"/>
  <c r="ED687" i="38"/>
  <c r="EN687" i="38"/>
  <c r="DO687" i="38"/>
  <c r="EL687" i="38"/>
  <c r="DM687" i="38"/>
  <c r="FA687" i="38"/>
  <c r="EB687" i="38"/>
  <c r="EP688" i="38"/>
  <c r="DQ688" i="38"/>
  <c r="EO688" i="38"/>
  <c r="DP688" i="38"/>
  <c r="EX688" i="38"/>
  <c r="DY688" i="38"/>
  <c r="EZ688" i="38"/>
  <c r="EA688" i="38"/>
  <c r="ER688" i="38"/>
  <c r="DS688" i="38"/>
  <c r="FC688" i="38"/>
  <c r="ED688" i="38"/>
  <c r="EJ471" i="38"/>
  <c r="DK471" i="38"/>
  <c r="FA471" i="38"/>
  <c r="EB471" i="38"/>
  <c r="EQ471" i="38"/>
  <c r="DR471" i="38"/>
  <c r="EP471" i="38"/>
  <c r="DQ471" i="38"/>
  <c r="EU471" i="38"/>
  <c r="DV471" i="38"/>
  <c r="DI471" i="38"/>
  <c r="EH471" i="38"/>
  <c r="EM471" i="38"/>
  <c r="DN471" i="38"/>
  <c r="EZ471" i="38"/>
  <c r="EA471" i="38"/>
  <c r="DI689" i="38"/>
  <c r="EH689" i="38"/>
  <c r="EP689" i="38"/>
  <c r="DQ689" i="38"/>
  <c r="EN689" i="38"/>
  <c r="DO689" i="38"/>
  <c r="EI689" i="38"/>
  <c r="DJ689" i="38"/>
  <c r="EZ689" i="38"/>
  <c r="EA689" i="38"/>
  <c r="EQ689" i="38"/>
  <c r="DR689" i="38"/>
  <c r="EK689" i="38"/>
  <c r="DL689" i="38"/>
  <c r="EV689" i="38"/>
  <c r="DW689" i="38"/>
  <c r="EL601" i="38"/>
  <c r="DM601" i="38"/>
  <c r="EB601" i="38"/>
  <c r="FA601" i="38"/>
  <c r="ET601" i="38"/>
  <c r="DU601" i="38"/>
  <c r="DI601" i="38"/>
  <c r="EH601" i="38"/>
  <c r="EJ469" i="38"/>
  <c r="DK469" i="38"/>
  <c r="FE469" i="38"/>
  <c r="EF469" i="38"/>
  <c r="ES469" i="38"/>
  <c r="DT469" i="38"/>
  <c r="DI469" i="38"/>
  <c r="EH469" i="38"/>
  <c r="EV469" i="38"/>
  <c r="DW469" i="38"/>
  <c r="EW589" i="38"/>
  <c r="DX589" i="38"/>
  <c r="DY589" i="38"/>
  <c r="EX589" i="38"/>
  <c r="ES589" i="38"/>
  <c r="DT589" i="38"/>
  <c r="FA589" i="38"/>
  <c r="EB589" i="38"/>
  <c r="DZ589" i="38"/>
  <c r="EY589" i="38"/>
  <c r="FD589" i="38"/>
  <c r="EE589" i="38"/>
  <c r="EN452" i="38"/>
  <c r="DO452" i="38"/>
  <c r="FB452" i="38"/>
  <c r="EC452" i="38"/>
  <c r="EP452" i="38"/>
  <c r="DQ452" i="38"/>
  <c r="FE452" i="38"/>
  <c r="EF452" i="38"/>
  <c r="ES452" i="38"/>
  <c r="DT452" i="38"/>
  <c r="EZ676" i="38"/>
  <c r="EA676" i="38"/>
  <c r="EM676" i="38"/>
  <c r="DN676" i="38"/>
  <c r="DI676" i="38"/>
  <c r="EH676" i="38"/>
  <c r="EU676" i="38"/>
  <c r="DV676" i="38"/>
  <c r="EW676" i="38"/>
  <c r="DX676" i="38"/>
  <c r="EK676" i="38"/>
  <c r="DL676" i="38"/>
  <c r="EJ608" i="38"/>
  <c r="DK608" i="38"/>
  <c r="EN608" i="38"/>
  <c r="DO608" i="38"/>
  <c r="EU608" i="38"/>
  <c r="DV608" i="38"/>
  <c r="ES608" i="38"/>
  <c r="DT608" i="38"/>
  <c r="FB608" i="38"/>
  <c r="EC608" i="38"/>
  <c r="EP678" i="38"/>
  <c r="DQ678" i="38"/>
  <c r="FC678" i="38"/>
  <c r="ED678" i="38"/>
  <c r="EU678" i="38"/>
  <c r="DV678" i="38"/>
  <c r="EI678" i="38"/>
  <c r="DJ678" i="38"/>
  <c r="FA678" i="38"/>
  <c r="EB678" i="38"/>
  <c r="EW692" i="38"/>
  <c r="DX692" i="38"/>
  <c r="EG692" i="38"/>
  <c r="DH692" i="38"/>
  <c r="EX692" i="38"/>
  <c r="DY692" i="38"/>
  <c r="EU692" i="38"/>
  <c r="DV692" i="38"/>
  <c r="EP692" i="38"/>
  <c r="DQ692" i="38"/>
  <c r="EJ692" i="38"/>
  <c r="DK692" i="38"/>
  <c r="ET692" i="38"/>
  <c r="DU692" i="38"/>
  <c r="EG673" i="38"/>
  <c r="DH673" i="38"/>
  <c r="BF673" i="38"/>
  <c r="EU673" i="38"/>
  <c r="DV673" i="38"/>
  <c r="FE673" i="38"/>
  <c r="EF673" i="38"/>
  <c r="ER673" i="38"/>
  <c r="DS673" i="38"/>
  <c r="EK673" i="38"/>
  <c r="DL673" i="38"/>
  <c r="EZ473" i="38"/>
  <c r="EA473" i="38"/>
  <c r="DN473" i="38"/>
  <c r="EM473" i="38"/>
  <c r="EG473" i="38"/>
  <c r="DH473" i="38"/>
  <c r="EQ473" i="38"/>
  <c r="DR473" i="38"/>
  <c r="EV473" i="38"/>
  <c r="DW473" i="38"/>
  <c r="EI473" i="38"/>
  <c r="DJ473" i="38"/>
  <c r="ES473" i="38"/>
  <c r="DT473" i="38"/>
  <c r="EP473" i="38"/>
  <c r="DQ473" i="38"/>
  <c r="EZ455" i="38"/>
  <c r="EA455" i="38"/>
  <c r="EI455" i="38"/>
  <c r="DJ455" i="38"/>
  <c r="EV455" i="38"/>
  <c r="DW455" i="38"/>
  <c r="EW455" i="38"/>
  <c r="DX455" i="38"/>
  <c r="EK455" i="38"/>
  <c r="DL455" i="38"/>
  <c r="EP455" i="38"/>
  <c r="DQ455" i="38"/>
  <c r="EY455" i="38"/>
  <c r="DZ455" i="38"/>
  <c r="EU679" i="38"/>
  <c r="DV679" i="38"/>
  <c r="EL679" i="38"/>
  <c r="DM679" i="38"/>
  <c r="EO679" i="38"/>
  <c r="DP679" i="38"/>
  <c r="EM679" i="38"/>
  <c r="DN679" i="38"/>
  <c r="EX679" i="38"/>
  <c r="DY679" i="38"/>
  <c r="ET679" i="38"/>
  <c r="DU679" i="38"/>
  <c r="EQ679" i="38"/>
  <c r="DR679" i="38"/>
  <c r="EW679" i="38"/>
  <c r="DX679" i="38"/>
  <c r="EG598" i="38"/>
  <c r="DH598" i="38"/>
  <c r="BF598" i="38"/>
  <c r="EU598" i="38"/>
  <c r="DV598" i="38"/>
  <c r="EY598" i="38"/>
  <c r="DZ598" i="38"/>
  <c r="EI598" i="38"/>
  <c r="DJ598" i="38"/>
  <c r="ER598" i="38"/>
  <c r="DS598" i="38"/>
  <c r="ET598" i="38"/>
  <c r="DU598" i="38"/>
  <c r="ES598" i="38"/>
  <c r="DT598" i="38"/>
  <c r="EG684" i="38"/>
  <c r="DH684" i="38"/>
  <c r="BF684" i="38"/>
  <c r="EL684" i="38"/>
  <c r="DM684" i="38"/>
  <c r="EK684" i="38"/>
  <c r="DL684" i="38"/>
  <c r="FB684" i="38"/>
  <c r="EC684" i="38"/>
  <c r="EZ684" i="38"/>
  <c r="EA684" i="38"/>
  <c r="EN684" i="38"/>
  <c r="DO684" i="38"/>
  <c r="EU668" i="38"/>
  <c r="DV668" i="38"/>
  <c r="EN668" i="38"/>
  <c r="DO668" i="38"/>
  <c r="ES668" i="38"/>
  <c r="DT668" i="38"/>
  <c r="EX668" i="38"/>
  <c r="DY668" i="38"/>
  <c r="EB668" i="38"/>
  <c r="FA668" i="38"/>
  <c r="FB668" i="38"/>
  <c r="EC668" i="38"/>
  <c r="EP668" i="38"/>
  <c r="DQ668" i="38"/>
  <c r="EZ467" i="38"/>
  <c r="EA467" i="38"/>
  <c r="EJ467" i="38"/>
  <c r="DK467" i="38"/>
  <c r="EG467" i="38"/>
  <c r="BF467" i="38"/>
  <c r="DH467" i="38"/>
  <c r="DW467" i="38"/>
  <c r="EV467" i="38"/>
  <c r="EL664" i="38"/>
  <c r="DM664" i="38"/>
  <c r="ER664" i="38"/>
  <c r="DS664" i="38"/>
  <c r="EX664" i="38"/>
  <c r="DY664" i="38"/>
  <c r="EP664" i="38"/>
  <c r="DQ664" i="38"/>
  <c r="DU664" i="38"/>
  <c r="ET664" i="38"/>
  <c r="EI664" i="38"/>
  <c r="DJ664" i="38"/>
  <c r="EM664" i="38"/>
  <c r="DN664" i="38"/>
  <c r="DR664" i="38"/>
  <c r="EQ664" i="38"/>
  <c r="EV686" i="38"/>
  <c r="DW686" i="38"/>
  <c r="EJ686" i="38"/>
  <c r="DK686" i="38"/>
  <c r="EU686" i="38"/>
  <c r="DV686" i="38"/>
  <c r="EY686" i="38"/>
  <c r="DZ686" i="38"/>
  <c r="EG478" i="38"/>
  <c r="DH478" i="38"/>
  <c r="BF478" i="38"/>
  <c r="DV478" i="38"/>
  <c r="EU478" i="38"/>
  <c r="EN478" i="38"/>
  <c r="DO478" i="38"/>
  <c r="EI478" i="38"/>
  <c r="DJ478" i="38"/>
  <c r="EV478" i="38"/>
  <c r="DW478" i="38"/>
  <c r="ET478" i="38"/>
  <c r="DU478" i="38"/>
  <c r="DI478" i="38"/>
  <c r="EH478" i="38"/>
  <c r="EV457" i="38"/>
  <c r="DW457" i="38"/>
  <c r="ER457" i="38"/>
  <c r="DS457" i="38"/>
  <c r="FE457" i="38"/>
  <c r="EF457" i="38"/>
  <c r="DI457" i="38"/>
  <c r="EH457" i="38"/>
  <c r="EG457" i="38"/>
  <c r="BF457" i="38"/>
  <c r="BH457" i="38" s="1"/>
  <c r="DH457" i="38"/>
  <c r="EU457" i="38"/>
  <c r="DV457" i="38"/>
  <c r="EZ609" i="38"/>
  <c r="EA609" i="38"/>
  <c r="FD609" i="38"/>
  <c r="EE609" i="38"/>
  <c r="EX609" i="38"/>
  <c r="DY609" i="38"/>
  <c r="EP609" i="38"/>
  <c r="DQ609" i="38"/>
  <c r="EV609" i="38"/>
  <c r="DW609" i="38"/>
  <c r="EG609" i="38"/>
  <c r="DH609" i="38"/>
  <c r="BF609" i="38"/>
  <c r="BI609" i="38" s="1"/>
  <c r="EU609" i="38"/>
  <c r="DV609" i="38"/>
  <c r="EL468" i="38"/>
  <c r="DM468" i="38"/>
  <c r="EK468" i="38"/>
  <c r="DL468" i="38"/>
  <c r="ET468" i="38"/>
  <c r="DU468" i="38"/>
  <c r="EZ468" i="38"/>
  <c r="EA468" i="38"/>
  <c r="EN468" i="38"/>
  <c r="DO468" i="38"/>
  <c r="ER468" i="38"/>
  <c r="DS468" i="38"/>
  <c r="EJ605" i="38"/>
  <c r="DK605" i="38"/>
  <c r="EX605" i="38"/>
  <c r="DY605" i="38"/>
  <c r="EZ605" i="38"/>
  <c r="EA605" i="38"/>
  <c r="FB605" i="38"/>
  <c r="EC605" i="38"/>
  <c r="EL605" i="38"/>
  <c r="DM605" i="38"/>
  <c r="FE605" i="38"/>
  <c r="EF605" i="38"/>
  <c r="EO456" i="38"/>
  <c r="DP456" i="38"/>
  <c r="EZ456" i="38"/>
  <c r="EA456" i="38"/>
  <c r="EU456" i="38"/>
  <c r="DV456" i="38"/>
  <c r="EN456" i="38"/>
  <c r="DO456" i="38"/>
  <c r="FA456" i="38"/>
  <c r="EB456" i="38"/>
  <c r="EX456" i="38"/>
  <c r="DY456" i="38"/>
  <c r="EL456" i="38"/>
  <c r="DM456" i="38"/>
  <c r="EU681" i="38"/>
  <c r="DV681" i="38"/>
  <c r="ES681" i="38"/>
  <c r="DT681" i="38"/>
  <c r="EI681" i="38"/>
  <c r="DJ681" i="38"/>
  <c r="EW681" i="38"/>
  <c r="DX681" i="38"/>
  <c r="EQ681" i="38"/>
  <c r="DR681" i="38"/>
  <c r="EK681" i="38"/>
  <c r="DL681" i="38"/>
  <c r="EZ681" i="38"/>
  <c r="EA681" i="38"/>
  <c r="EP459" i="38"/>
  <c r="DQ459" i="38"/>
  <c r="EN459" i="38"/>
  <c r="DO459" i="38"/>
  <c r="EQ459" i="38"/>
  <c r="DR459" i="38"/>
  <c r="FC459" i="38"/>
  <c r="ED459" i="38"/>
  <c r="EU459" i="38"/>
  <c r="DV459" i="38"/>
  <c r="EJ459" i="38"/>
  <c r="DK459" i="38"/>
  <c r="FA474" i="38"/>
  <c r="EB474" i="38"/>
  <c r="EV474" i="38"/>
  <c r="DW474" i="38"/>
  <c r="FE474" i="38"/>
  <c r="EF474" i="38"/>
  <c r="EL474" i="38"/>
  <c r="DM474" i="38"/>
  <c r="EN474" i="38"/>
  <c r="DO474" i="38"/>
  <c r="EY474" i="38"/>
  <c r="DZ474" i="38"/>
  <c r="EP675" i="38"/>
  <c r="DQ675" i="38"/>
  <c r="FE675" i="38"/>
  <c r="EF675" i="38"/>
  <c r="EU675" i="38"/>
  <c r="DV675" i="38"/>
  <c r="EK675" i="38"/>
  <c r="DL675" i="38"/>
  <c r="EJ675" i="38"/>
  <c r="DK675" i="38"/>
  <c r="ES675" i="38"/>
  <c r="DT675" i="38"/>
  <c r="EZ675" i="38"/>
  <c r="EA675" i="38"/>
  <c r="EU593" i="38"/>
  <c r="DV593" i="38"/>
  <c r="DU593" i="38"/>
  <c r="ET593" i="38"/>
  <c r="EV593" i="38"/>
  <c r="DW593" i="38"/>
  <c r="EJ593" i="38"/>
  <c r="DK593" i="38"/>
  <c r="EJ458" i="38"/>
  <c r="DK458" i="38"/>
  <c r="FA458" i="38"/>
  <c r="EB458" i="38"/>
  <c r="EV458" i="38"/>
  <c r="DW458" i="38"/>
  <c r="FB458" i="38"/>
  <c r="EC458" i="38"/>
  <c r="EL458" i="38"/>
  <c r="DM458" i="38"/>
  <c r="EP458" i="38"/>
  <c r="DQ458" i="38"/>
  <c r="FE458" i="38"/>
  <c r="EF458" i="38"/>
  <c r="EM479" i="38"/>
  <c r="DN479" i="38"/>
  <c r="EP479" i="38"/>
  <c r="DQ479" i="38"/>
  <c r="FB479" i="38"/>
  <c r="EC479" i="38"/>
  <c r="FA479" i="38"/>
  <c r="EB479" i="38"/>
  <c r="EI479" i="38"/>
  <c r="DJ479" i="38"/>
  <c r="FD479" i="38"/>
  <c r="EE479" i="38"/>
  <c r="ER590" i="38"/>
  <c r="DS590" i="38"/>
  <c r="EY590" i="38"/>
  <c r="DZ590" i="38"/>
  <c r="FE590" i="38"/>
  <c r="EF590" i="38"/>
  <c r="EI590" i="38"/>
  <c r="DJ590" i="38"/>
  <c r="FE599" i="38"/>
  <c r="EF599" i="38"/>
  <c r="EJ599" i="38"/>
  <c r="DK599" i="38"/>
  <c r="EK599" i="38"/>
  <c r="DL599" i="38"/>
  <c r="EU599" i="38"/>
  <c r="DV599" i="38"/>
  <c r="EI599" i="38"/>
  <c r="DJ599" i="38"/>
  <c r="EM599" i="38"/>
  <c r="DN599" i="38"/>
  <c r="FA691" i="38"/>
  <c r="EB691" i="38"/>
  <c r="EM691" i="38"/>
  <c r="DN691" i="38"/>
  <c r="EP691" i="38"/>
  <c r="DQ691" i="38"/>
  <c r="EQ691" i="38"/>
  <c r="DR691" i="38"/>
  <c r="EY691" i="38"/>
  <c r="DZ691" i="38"/>
  <c r="EN691" i="38"/>
  <c r="DO691" i="38"/>
  <c r="EW691" i="38"/>
  <c r="DX691" i="38"/>
  <c r="ER462" i="38"/>
  <c r="DS462" i="38"/>
  <c r="EJ462" i="38"/>
  <c r="DK462" i="38"/>
  <c r="DV462" i="38"/>
  <c r="EU462" i="38"/>
  <c r="EN677" i="38"/>
  <c r="DO677" i="38"/>
  <c r="EI677" i="38"/>
  <c r="DJ677" i="38"/>
  <c r="EV677" i="38"/>
  <c r="DW677" i="38"/>
  <c r="ET677" i="38"/>
  <c r="DU677" i="38"/>
  <c r="DI677" i="38"/>
  <c r="EH677" i="38"/>
  <c r="EL677" i="38"/>
  <c r="DM677" i="38"/>
  <c r="FD463" i="38"/>
  <c r="EE463" i="38"/>
  <c r="EI463" i="38"/>
  <c r="DJ463" i="38"/>
  <c r="DI463" i="38"/>
  <c r="EH463" i="38"/>
  <c r="EO463" i="38"/>
  <c r="DP463" i="38"/>
  <c r="ET463" i="38"/>
  <c r="DU463" i="38"/>
  <c r="EL463" i="38"/>
  <c r="DM463" i="38"/>
  <c r="EZ463" i="38"/>
  <c r="EA463" i="38"/>
  <c r="EI669" i="38"/>
  <c r="DJ669" i="38"/>
  <c r="FE669" i="38"/>
  <c r="EF669" i="38"/>
  <c r="EG669" i="38"/>
  <c r="DH669" i="38"/>
  <c r="BF669" i="38"/>
  <c r="EQ669" i="38"/>
  <c r="DR669" i="38"/>
  <c r="DI669" i="38"/>
  <c r="EH669" i="38"/>
  <c r="EZ669" i="38"/>
  <c r="EA669" i="38"/>
  <c r="FC607" i="38"/>
  <c r="ED607" i="38"/>
  <c r="EJ607" i="38"/>
  <c r="DK607" i="38"/>
  <c r="EU607" i="38"/>
  <c r="DV607" i="38"/>
  <c r="EW607" i="38"/>
  <c r="DX607" i="38"/>
  <c r="EP607" i="38"/>
  <c r="DQ607" i="38"/>
  <c r="EZ607" i="38"/>
  <c r="EA607" i="38"/>
  <c r="FD461" i="38"/>
  <c r="EE461" i="38"/>
  <c r="EN461" i="38"/>
  <c r="DO461" i="38"/>
  <c r="FE461" i="38"/>
  <c r="EF461" i="38"/>
  <c r="FB461" i="38"/>
  <c r="EC461" i="38"/>
  <c r="EP461" i="38"/>
  <c r="DQ461" i="38"/>
  <c r="DI461" i="38"/>
  <c r="EH461" i="38"/>
  <c r="EG461" i="38"/>
  <c r="DH461" i="38"/>
  <c r="BF461" i="38"/>
  <c r="BH461" i="38" s="1"/>
  <c r="EW690" i="38"/>
  <c r="DX690" i="38"/>
  <c r="DI690" i="38"/>
  <c r="EH690" i="38"/>
  <c r="EG690" i="38"/>
  <c r="DH690" i="38"/>
  <c r="EP690" i="38"/>
  <c r="DQ690" i="38"/>
  <c r="EY690" i="38"/>
  <c r="DZ690" i="38"/>
  <c r="EN690" i="38"/>
  <c r="DO690" i="38"/>
  <c r="ES472" i="38"/>
  <c r="DT472" i="38"/>
  <c r="FB472" i="38"/>
  <c r="EC472" i="38"/>
  <c r="EQ472" i="38"/>
  <c r="DR472" i="38"/>
  <c r="EP472" i="38"/>
  <c r="DQ472" i="38"/>
  <c r="EG472" i="38"/>
  <c r="DH472" i="38"/>
  <c r="BF472" i="38"/>
  <c r="FD472" i="38"/>
  <c r="EE472" i="38"/>
  <c r="ER472" i="38"/>
  <c r="DS472" i="38"/>
  <c r="EL464" i="38"/>
  <c r="DM464" i="38"/>
  <c r="EJ464" i="38"/>
  <c r="DK464" i="38"/>
  <c r="ES464" i="38"/>
  <c r="DT464" i="38"/>
  <c r="EQ464" i="38"/>
  <c r="DR464" i="38"/>
  <c r="EK464" i="38"/>
  <c r="DL464" i="38"/>
  <c r="EY464" i="38"/>
  <c r="DZ464" i="38"/>
  <c r="EO464" i="38"/>
  <c r="DP464" i="38"/>
  <c r="FC464" i="38"/>
  <c r="ED464" i="38"/>
  <c r="EJ596" i="38"/>
  <c r="DK596" i="38"/>
  <c r="EU596" i="38"/>
  <c r="DV596" i="38"/>
  <c r="EI596" i="38"/>
  <c r="DJ596" i="38"/>
  <c r="EW596" i="38"/>
  <c r="DX596" i="38"/>
  <c r="EL596" i="38"/>
  <c r="DM596" i="38"/>
  <c r="EK596" i="38"/>
  <c r="DL596" i="38"/>
  <c r="EG588" i="38"/>
  <c r="DH588" i="38"/>
  <c r="BF588" i="38"/>
  <c r="EU588" i="38"/>
  <c r="DV588" i="38"/>
  <c r="DQ588" i="38"/>
  <c r="EP588" i="38"/>
  <c r="FE588" i="38"/>
  <c r="EF588" i="38"/>
  <c r="ES588" i="38"/>
  <c r="DT588" i="38"/>
  <c r="FA476" i="38"/>
  <c r="EB476" i="38"/>
  <c r="EO476" i="38"/>
  <c r="DP476" i="38"/>
  <c r="FC476" i="38"/>
  <c r="ED476" i="38"/>
  <c r="EV476" i="38"/>
  <c r="DW476" i="38"/>
  <c r="EQ476" i="38"/>
  <c r="DR476" i="38"/>
  <c r="EG476" i="38"/>
  <c r="DH476" i="38"/>
  <c r="EU476" i="38"/>
  <c r="DV476" i="38"/>
  <c r="EV672" i="38"/>
  <c r="DW672" i="38"/>
  <c r="EX672" i="38"/>
  <c r="DY672" i="38"/>
  <c r="EL672" i="38"/>
  <c r="DM672" i="38"/>
  <c r="FA672" i="38"/>
  <c r="EB672" i="38"/>
  <c r="EO672" i="38"/>
  <c r="DP672" i="38"/>
  <c r="FC672" i="38"/>
  <c r="ED672" i="38"/>
  <c r="DZ663" i="38"/>
  <c r="EY663" i="38"/>
  <c r="DX663" i="38"/>
  <c r="EW663" i="38"/>
  <c r="DV663" i="38"/>
  <c r="EU663" i="38"/>
  <c r="EB663" i="38"/>
  <c r="FA663" i="38"/>
  <c r="EW670" i="38"/>
  <c r="DX670" i="38"/>
  <c r="EK670" i="38"/>
  <c r="DL670" i="38"/>
  <c r="EY670" i="38"/>
  <c r="DZ670" i="38"/>
  <c r="EN670" i="38"/>
  <c r="DO670" i="38"/>
  <c r="EM670" i="38"/>
  <c r="DN670" i="38"/>
  <c r="EV670" i="38"/>
  <c r="DW670" i="38"/>
  <c r="EX670" i="38"/>
  <c r="DY670" i="38"/>
  <c r="EW453" i="38"/>
  <c r="DX453" i="38"/>
  <c r="EK453" i="38"/>
  <c r="DL453" i="38"/>
  <c r="FE453" i="38"/>
  <c r="EF453" i="38"/>
  <c r="EQ453" i="38"/>
  <c r="DR453" i="38"/>
  <c r="ES453" i="38"/>
  <c r="DT453" i="38"/>
  <c r="EU453" i="38"/>
  <c r="DV453" i="38"/>
  <c r="EJ453" i="38"/>
  <c r="DK453" i="38"/>
  <c r="EG592" i="38"/>
  <c r="DH592" i="38"/>
  <c r="BF592" i="38"/>
  <c r="EV592" i="38"/>
  <c r="DW592" i="38"/>
  <c r="EM592" i="38"/>
  <c r="DN592" i="38"/>
  <c r="EJ592" i="38"/>
  <c r="DK592" i="38"/>
  <c r="EB592" i="38"/>
  <c r="FA592" i="38"/>
  <c r="ET592" i="38"/>
  <c r="DU592" i="38"/>
  <c r="DI592" i="38"/>
  <c r="EH592" i="38"/>
  <c r="FC602" i="38"/>
  <c r="ED602" i="38"/>
  <c r="EW602" i="38"/>
  <c r="DX602" i="38"/>
  <c r="EY602" i="38"/>
  <c r="DZ602" i="38"/>
  <c r="EP602" i="38"/>
  <c r="DQ602" i="38"/>
  <c r="EB602" i="38"/>
  <c r="FA602" i="38"/>
  <c r="EN602" i="38"/>
  <c r="DO602" i="38"/>
  <c r="DI465" i="38"/>
  <c r="EH465" i="38"/>
  <c r="EY465" i="38"/>
  <c r="DZ465" i="38"/>
  <c r="ER465" i="38"/>
  <c r="DS465" i="38"/>
  <c r="EM465" i="38"/>
  <c r="DN465" i="38"/>
  <c r="EI465" i="38"/>
  <c r="DJ465" i="38"/>
  <c r="EX465" i="38"/>
  <c r="DY465" i="38"/>
  <c r="EN465" i="38"/>
  <c r="DO465" i="38"/>
  <c r="FB465" i="38"/>
  <c r="EC465" i="38"/>
  <c r="FB604" i="38"/>
  <c r="EC604" i="38"/>
  <c r="EZ604" i="38"/>
  <c r="EA604" i="38"/>
  <c r="EN604" i="38"/>
  <c r="DO604" i="38"/>
  <c r="ER604" i="38"/>
  <c r="DS604" i="38"/>
  <c r="FC604" i="38"/>
  <c r="ED604" i="38"/>
  <c r="FE685" i="38"/>
  <c r="EF685" i="38"/>
  <c r="EG685" i="38"/>
  <c r="DH685" i="38"/>
  <c r="EV685" i="38"/>
  <c r="DW685" i="38"/>
  <c r="EL685" i="38"/>
  <c r="DM685" i="38"/>
  <c r="EX685" i="38"/>
  <c r="DY685" i="38"/>
  <c r="EO454" i="38"/>
  <c r="DP454" i="38"/>
  <c r="EU454" i="38"/>
  <c r="DV454" i="38"/>
  <c r="DJ454" i="38"/>
  <c r="EI454" i="38"/>
  <c r="EM454" i="38"/>
  <c r="DN454" i="38"/>
  <c r="DI454" i="38"/>
  <c r="EH454" i="38"/>
  <c r="FA454" i="38"/>
  <c r="EB454" i="38"/>
  <c r="EO600" i="38"/>
  <c r="DP600" i="38"/>
  <c r="EN600" i="38"/>
  <c r="DO600" i="38"/>
  <c r="EW600" i="38"/>
  <c r="DX600" i="38"/>
  <c r="EY600" i="38"/>
  <c r="DZ600" i="38"/>
  <c r="EK600" i="38"/>
  <c r="DL600" i="38"/>
  <c r="FC600" i="38"/>
  <c r="ED600" i="38"/>
  <c r="EQ600" i="38"/>
  <c r="DR600" i="38"/>
  <c r="EM466" i="38"/>
  <c r="DN466" i="38"/>
  <c r="EY466" i="38"/>
  <c r="DZ466" i="38"/>
  <c r="EU466" i="38"/>
  <c r="DV466" i="38"/>
  <c r="EI466" i="38"/>
  <c r="DJ466" i="38"/>
  <c r="FB466" i="38"/>
  <c r="EC466" i="38"/>
  <c r="ER680" i="38"/>
  <c r="DS680" i="38"/>
  <c r="FC680" i="38"/>
  <c r="ED680" i="38"/>
  <c r="EQ680" i="38"/>
  <c r="DR680" i="38"/>
  <c r="FE680" i="38"/>
  <c r="EF680" i="38"/>
  <c r="EX680" i="38"/>
  <c r="DY680" i="38"/>
  <c r="ES680" i="38"/>
  <c r="DT680" i="38"/>
  <c r="ET477" i="38"/>
  <c r="DU477" i="38"/>
  <c r="EM477" i="38"/>
  <c r="DN477" i="38"/>
  <c r="FE477" i="38"/>
  <c r="EF477" i="38"/>
  <c r="EP477" i="38"/>
  <c r="DQ477" i="38"/>
  <c r="EG477" i="38"/>
  <c r="DH477" i="38"/>
  <c r="BF477" i="38"/>
  <c r="EU477" i="38"/>
  <c r="DV477" i="38"/>
  <c r="EJ595" i="38"/>
  <c r="DK595" i="38"/>
  <c r="FB595" i="38"/>
  <c r="EC595" i="38"/>
  <c r="EM595" i="38"/>
  <c r="DN595" i="38"/>
  <c r="EU595" i="38"/>
  <c r="DV595" i="38"/>
  <c r="EV595" i="38"/>
  <c r="DW595" i="38"/>
  <c r="ET595" i="38"/>
  <c r="DU595" i="38"/>
  <c r="ER595" i="38"/>
  <c r="DS595" i="38"/>
  <c r="EK595" i="38"/>
  <c r="DL595" i="38"/>
  <c r="EN610" i="38"/>
  <c r="DO610" i="38"/>
  <c r="ER610" i="38"/>
  <c r="DS610" i="38"/>
  <c r="ET610" i="38"/>
  <c r="DU610" i="38"/>
  <c r="EK610" i="38"/>
  <c r="DL610" i="38"/>
  <c r="EQ610" i="38"/>
  <c r="DR610" i="38"/>
  <c r="FE610" i="38"/>
  <c r="EF610" i="38"/>
  <c r="EL597" i="38"/>
  <c r="DM597" i="38"/>
  <c r="DI597" i="38"/>
  <c r="EH597" i="38"/>
  <c r="EW597" i="38"/>
  <c r="DX597" i="38"/>
  <c r="EI597" i="38"/>
  <c r="DJ597" i="38"/>
  <c r="ET597" i="38"/>
  <c r="DU597" i="38"/>
  <c r="EP460" i="38"/>
  <c r="DQ460" i="38"/>
  <c r="EG460" i="38"/>
  <c r="DH460" i="38"/>
  <c r="BF460" i="38"/>
  <c r="EV460" i="38"/>
  <c r="DW460" i="38"/>
  <c r="EQ460" i="38"/>
  <c r="DR460" i="38"/>
  <c r="FE460" i="38"/>
  <c r="EF460" i="38"/>
  <c r="EX460" i="38"/>
  <c r="DY460" i="38"/>
  <c r="ES460" i="38"/>
  <c r="DT460" i="38"/>
  <c r="EZ475" i="38"/>
  <c r="EA475" i="38"/>
  <c r="FD475" i="38"/>
  <c r="EE475" i="38"/>
  <c r="ER475" i="38"/>
  <c r="DS475" i="38"/>
  <c r="FC475" i="38"/>
  <c r="ED475" i="38"/>
  <c r="EK475" i="38"/>
  <c r="DL475" i="38"/>
  <c r="FE475" i="38"/>
  <c r="EF475" i="38"/>
  <c r="DI667" i="38"/>
  <c r="EH667" i="38"/>
  <c r="ER667" i="38"/>
  <c r="DS667" i="38"/>
  <c r="FC667" i="38"/>
  <c r="ED667" i="38"/>
  <c r="EK667" i="38"/>
  <c r="DL667" i="38"/>
  <c r="FE667" i="38"/>
  <c r="EF667" i="38"/>
  <c r="EK470" i="38"/>
  <c r="DL470" i="38"/>
  <c r="EZ470" i="38"/>
  <c r="EA470" i="38"/>
  <c r="FC470" i="38"/>
  <c r="ED470" i="38"/>
  <c r="EO470" i="38"/>
  <c r="DP470" i="38"/>
  <c r="FD470" i="38"/>
  <c r="EE470" i="38"/>
  <c r="EW587" i="38"/>
  <c r="DX587" i="38"/>
  <c r="EL587" i="38"/>
  <c r="DM587" i="38"/>
  <c r="FD587" i="38"/>
  <c r="EE587" i="38"/>
  <c r="EG587" i="38"/>
  <c r="DH587" i="38"/>
  <c r="BF587" i="38"/>
  <c r="ER587" i="38"/>
  <c r="DS587" i="38"/>
  <c r="EZ587" i="38"/>
  <c r="EA587" i="38"/>
  <c r="EV587" i="38"/>
  <c r="DW587" i="38"/>
  <c r="EM671" i="38"/>
  <c r="DN671" i="38"/>
  <c r="EZ671" i="38"/>
  <c r="EA671" i="38"/>
  <c r="EU671" i="38"/>
  <c r="DV671" i="38"/>
  <c r="EI671" i="38"/>
  <c r="DJ671" i="38"/>
  <c r="EW671" i="38"/>
  <c r="DX671" i="38"/>
  <c r="EN683" i="38"/>
  <c r="DO683" i="38"/>
  <c r="EZ683" i="38"/>
  <c r="EA683" i="38"/>
  <c r="EO683" i="38"/>
  <c r="DP683" i="38"/>
  <c r="ER683" i="38"/>
  <c r="DS683" i="38"/>
  <c r="EG683" i="38"/>
  <c r="DH683" i="38"/>
  <c r="BF683" i="38"/>
  <c r="EO594" i="38"/>
  <c r="DP594" i="38"/>
  <c r="FC594" i="38"/>
  <c r="ED594" i="38"/>
  <c r="FD594" i="38"/>
  <c r="EE594" i="38"/>
  <c r="EQ594" i="38"/>
  <c r="DR594" i="38"/>
  <c r="EG594" i="38"/>
  <c r="DH594" i="38"/>
  <c r="BF594" i="38"/>
  <c r="BH594" i="38" s="1"/>
  <c r="EU594" i="38"/>
  <c r="DV594" i="38"/>
  <c r="FA594" i="38"/>
  <c r="EB594" i="38"/>
  <c r="EI594" i="38"/>
  <c r="DJ594" i="38"/>
  <c r="EM682" i="38"/>
  <c r="DN682" i="38"/>
  <c r="EK682" i="38"/>
  <c r="DL682" i="38"/>
  <c r="FA682" i="38"/>
  <c r="EB682" i="38"/>
  <c r="EI682" i="38"/>
  <c r="DJ682" i="38"/>
  <c r="EN682" i="38"/>
  <c r="DO682" i="38"/>
  <c r="EW682" i="38"/>
  <c r="DX682" i="38"/>
  <c r="EX682" i="38"/>
  <c r="DY682" i="38"/>
  <c r="EW591" i="38"/>
  <c r="DX591" i="38"/>
  <c r="EG591" i="38"/>
  <c r="DH591" i="38"/>
  <c r="BF591" i="38"/>
  <c r="FC591" i="38"/>
  <c r="ED591" i="38"/>
  <c r="EI591" i="38"/>
  <c r="DJ591" i="38"/>
  <c r="ER591" i="38"/>
  <c r="DS591" i="38"/>
  <c r="FE591" i="38"/>
  <c r="EF591" i="38"/>
  <c r="EV591" i="38"/>
  <c r="DW591" i="38"/>
  <c r="EG606" i="38"/>
  <c r="DH606" i="38"/>
  <c r="BF606" i="38"/>
  <c r="EX606" i="38"/>
  <c r="DY606" i="38"/>
  <c r="EL606" i="38"/>
  <c r="DM606" i="38"/>
  <c r="EU606" i="38"/>
  <c r="DV606" i="38"/>
  <c r="ES606" i="38"/>
  <c r="DT606" i="38"/>
  <c r="FD606" i="38"/>
  <c r="EE606" i="38"/>
  <c r="FD603" i="38"/>
  <c r="EE603" i="38"/>
  <c r="ER603" i="38"/>
  <c r="DS603" i="38"/>
  <c r="FB603" i="38"/>
  <c r="EC603" i="38"/>
  <c r="EU603" i="38"/>
  <c r="DV603" i="38"/>
  <c r="EP603" i="38"/>
  <c r="DQ603" i="38"/>
  <c r="EJ603" i="38"/>
  <c r="DK603" i="38"/>
  <c r="ET603" i="38"/>
  <c r="DU603" i="38"/>
  <c r="EL665" i="38"/>
  <c r="DM665" i="38"/>
  <c r="DP665" i="38"/>
  <c r="EO665" i="38"/>
  <c r="DJ665" i="38"/>
  <c r="EI665" i="38"/>
  <c r="ED665" i="38"/>
  <c r="FC665" i="38"/>
  <c r="DV665" i="38"/>
  <c r="EU665" i="38"/>
  <c r="DW665" i="38"/>
  <c r="EV665" i="38"/>
  <c r="DU665" i="38"/>
  <c r="ET665" i="38"/>
  <c r="EK480" i="38"/>
  <c r="DL480" i="38"/>
  <c r="EJ480" i="38"/>
  <c r="DK480" i="38"/>
  <c r="ES480" i="38"/>
  <c r="DT480" i="38"/>
  <c r="EU480" i="38"/>
  <c r="DV480" i="38"/>
  <c r="EI480" i="38"/>
  <c r="DJ480" i="38"/>
  <c r="EM480" i="38"/>
  <c r="DN480" i="38"/>
  <c r="ER674" i="38"/>
  <c r="DS674" i="38"/>
  <c r="EM674" i="38"/>
  <c r="DN674" i="38"/>
  <c r="FB674" i="38"/>
  <c r="EC674" i="38"/>
  <c r="EX674" i="38"/>
  <c r="DY674" i="38"/>
  <c r="EN674" i="38"/>
  <c r="DO674" i="38"/>
  <c r="EA674" i="38"/>
  <c r="EZ674" i="38"/>
  <c r="EP674" i="38"/>
  <c r="DQ674" i="38"/>
  <c r="EJ687" i="38"/>
  <c r="DK687" i="38"/>
  <c r="EQ687" i="38"/>
  <c r="DR687" i="38"/>
  <c r="FD687" i="38"/>
  <c r="EE687" i="38"/>
  <c r="ES687" i="38"/>
  <c r="DT687" i="38"/>
  <c r="ER687" i="38"/>
  <c r="DS687" i="38"/>
  <c r="FB687" i="38"/>
  <c r="EC687" i="38"/>
  <c r="EP687" i="38"/>
  <c r="DQ687" i="38"/>
  <c r="EU688" i="38"/>
  <c r="DV688" i="38"/>
  <c r="EN688" i="38"/>
  <c r="DO688" i="38"/>
  <c r="FE688" i="38"/>
  <c r="EF688" i="38"/>
  <c r="EG688" i="38"/>
  <c r="BF688" i="38"/>
  <c r="BH688" i="38" s="1"/>
  <c r="DH688" i="38"/>
  <c r="FB688" i="38"/>
  <c r="EC688" i="38"/>
  <c r="EV688" i="38"/>
  <c r="DW688" i="38"/>
  <c r="EO471" i="38"/>
  <c r="DP471" i="38"/>
  <c r="EY471" i="38"/>
  <c r="DZ471" i="38"/>
  <c r="EN471" i="38"/>
  <c r="DO471" i="38"/>
  <c r="EW471" i="38"/>
  <c r="DX471" i="38"/>
  <c r="EI471" i="38"/>
  <c r="DJ471" i="38"/>
  <c r="EL471" i="38"/>
  <c r="DM471" i="38"/>
  <c r="FE689" i="38"/>
  <c r="EF689" i="38"/>
  <c r="EO689" i="38"/>
  <c r="DP689" i="38"/>
  <c r="ES689" i="38"/>
  <c r="DT689" i="38"/>
  <c r="EW689" i="38"/>
  <c r="DX689" i="38"/>
  <c r="EM689" i="38"/>
  <c r="DN689" i="38"/>
  <c r="FD601" i="38"/>
  <c r="EE601" i="38"/>
  <c r="ER601" i="38"/>
  <c r="DS601" i="38"/>
  <c r="FB601" i="38"/>
  <c r="EC601" i="38"/>
  <c r="EP601" i="38"/>
  <c r="DQ601" i="38"/>
  <c r="EM601" i="38"/>
  <c r="DN601" i="38"/>
  <c r="EX601" i="38"/>
  <c r="DY601" i="38"/>
  <c r="EK469" i="38"/>
  <c r="DL469" i="38"/>
  <c r="ET469" i="38"/>
  <c r="DU469" i="38"/>
  <c r="EY469" i="38"/>
  <c r="DZ469" i="38"/>
  <c r="EI469" i="38"/>
  <c r="DJ469" i="38"/>
  <c r="EQ469" i="38"/>
  <c r="DR469" i="38"/>
  <c r="EW469" i="38"/>
  <c r="DX469" i="38"/>
  <c r="EG469" i="38"/>
  <c r="DH469" i="38"/>
  <c r="BF469" i="38"/>
  <c r="ET589" i="38"/>
  <c r="DU589" i="38"/>
  <c r="EL589" i="38"/>
  <c r="DM589" i="38"/>
  <c r="EN589" i="38"/>
  <c r="DO589" i="38"/>
  <c r="FC589" i="38"/>
  <c r="ED589" i="38"/>
  <c r="EM589" i="38"/>
  <c r="DN589" i="38"/>
  <c r="FE589" i="38"/>
  <c r="EF589" i="38"/>
  <c r="EK589" i="38"/>
  <c r="DL589" i="38"/>
  <c r="EP589" i="38"/>
  <c r="DQ589" i="38"/>
  <c r="EO589" i="38"/>
  <c r="DP589" i="38"/>
  <c r="EG452" i="38"/>
  <c r="BF452" i="38"/>
  <c r="DH452" i="38"/>
  <c r="EU452" i="38"/>
  <c r="DV452" i="38"/>
  <c r="FD452" i="38"/>
  <c r="EE452" i="38"/>
  <c r="EI452" i="38"/>
  <c r="DJ452" i="38"/>
  <c r="EJ452" i="38"/>
  <c r="DK452" i="38"/>
  <c r="ET452" i="38"/>
  <c r="DU452" i="38"/>
  <c r="DI452" i="38"/>
  <c r="EH452" i="38"/>
  <c r="EO676" i="38"/>
  <c r="DP676" i="38"/>
  <c r="EN676" i="38"/>
  <c r="DO676" i="38"/>
  <c r="EX676" i="38"/>
  <c r="DY676" i="38"/>
  <c r="FC676" i="38"/>
  <c r="ED676" i="38"/>
  <c r="EL676" i="38"/>
  <c r="DM676" i="38"/>
  <c r="EI676" i="38"/>
  <c r="DJ676" i="38"/>
  <c r="FA676" i="38"/>
  <c r="EB676" i="38"/>
  <c r="EG608" i="38"/>
  <c r="DH608" i="38"/>
  <c r="BF608" i="38"/>
  <c r="BI608" i="38" s="1"/>
  <c r="EZ608" i="38"/>
  <c r="EA608" i="38"/>
  <c r="EO608" i="38"/>
  <c r="DP608" i="38"/>
  <c r="FD608" i="38"/>
  <c r="EE608" i="38"/>
  <c r="ER608" i="38"/>
  <c r="DS608" i="38"/>
  <c r="FC608" i="38"/>
  <c r="ED608" i="38"/>
  <c r="EQ678" i="38"/>
  <c r="DR678" i="38"/>
  <c r="EK678" i="38"/>
  <c r="DL678" i="38"/>
  <c r="EL678" i="38"/>
  <c r="DM678" i="38"/>
  <c r="EM678" i="38"/>
  <c r="DN678" i="38"/>
  <c r="EN678" i="38"/>
  <c r="DO678" i="38"/>
  <c r="EX678" i="38"/>
  <c r="DY678" i="38"/>
  <c r="FB692" i="38"/>
  <c r="EC692" i="38"/>
  <c r="FC692" i="38"/>
  <c r="ED692" i="38"/>
  <c r="EL692" i="38"/>
  <c r="DM692" i="38"/>
  <c r="EV692" i="38"/>
  <c r="DW692" i="38"/>
  <c r="EZ692" i="38"/>
  <c r="EA692" i="38"/>
  <c r="FC673" i="38"/>
  <c r="ED673" i="38"/>
  <c r="EI673" i="38"/>
  <c r="DJ673" i="38"/>
  <c r="EQ673" i="38"/>
  <c r="DR673" i="38"/>
  <c r="EZ673" i="38"/>
  <c r="EA673" i="38"/>
  <c r="FD673" i="38"/>
  <c r="EE673" i="38"/>
  <c r="EO473" i="38"/>
  <c r="DP473" i="38"/>
  <c r="EY473" i="38"/>
  <c r="DZ473" i="38"/>
  <c r="EK473" i="38"/>
  <c r="DL473" i="38"/>
  <c r="EW473" i="38"/>
  <c r="DX473" i="38"/>
  <c r="EJ473" i="38"/>
  <c r="DK473" i="38"/>
  <c r="ET473" i="38"/>
  <c r="DU473" i="38"/>
  <c r="DO455" i="38"/>
  <c r="EN455" i="38"/>
  <c r="EX455" i="38"/>
  <c r="DY455" i="38"/>
  <c r="EM455" i="38"/>
  <c r="DN455" i="38"/>
  <c r="FA455" i="38"/>
  <c r="EB455" i="38"/>
  <c r="DM455" i="38"/>
  <c r="EL455" i="38"/>
  <c r="EO455" i="38"/>
  <c r="DP455" i="38"/>
  <c r="FC679" i="38"/>
  <c r="ED679" i="38"/>
  <c r="FB679" i="38"/>
  <c r="EC679" i="38"/>
  <c r="EN679" i="38"/>
  <c r="DO679" i="38"/>
  <c r="DI679" i="38"/>
  <c r="EH679" i="38"/>
  <c r="ER679" i="38"/>
  <c r="DS679" i="38"/>
  <c r="EG679" i="38"/>
  <c r="DH679" i="38"/>
  <c r="BF679" i="38"/>
  <c r="BJ679" i="38" s="1"/>
  <c r="FB598" i="38"/>
  <c r="EC598" i="38"/>
  <c r="EK598" i="38"/>
  <c r="DL598" i="38"/>
  <c r="EX598" i="38"/>
  <c r="DY598" i="38"/>
  <c r="EN598" i="38"/>
  <c r="DO598" i="38"/>
  <c r="EM598" i="38"/>
  <c r="DN598" i="38"/>
  <c r="DI598" i="38"/>
  <c r="EH598" i="38"/>
  <c r="EU684" i="38"/>
  <c r="DV684" i="38"/>
  <c r="EO684" i="38"/>
  <c r="DP684" i="38"/>
  <c r="ER684" i="38"/>
  <c r="DS684" i="38"/>
  <c r="FE684" i="38"/>
  <c r="EF684" i="38"/>
  <c r="EQ684" i="38"/>
  <c r="DR684" i="38"/>
  <c r="EP684" i="38"/>
  <c r="DQ684" i="38"/>
  <c r="FD684" i="38"/>
  <c r="EE684" i="38"/>
  <c r="EW668" i="38"/>
  <c r="DX668" i="38"/>
  <c r="FD668" i="38"/>
  <c r="EE668" i="38"/>
  <c r="FC668" i="38"/>
  <c r="ED668" i="38"/>
  <c r="ER668" i="38"/>
  <c r="DS668" i="38"/>
  <c r="EG668" i="38"/>
  <c r="DH668" i="38"/>
  <c r="BF668" i="38"/>
  <c r="BJ668" i="38" s="1"/>
  <c r="EV668" i="38"/>
  <c r="DW668" i="38"/>
  <c r="EM668" i="38"/>
  <c r="DN668" i="38"/>
  <c r="EJ668" i="38"/>
  <c r="DK668" i="38"/>
  <c r="EN467" i="38"/>
  <c r="DO467" i="38"/>
  <c r="FE467" i="38"/>
  <c r="EF467" i="38"/>
  <c r="EU467" i="38"/>
  <c r="DV467" i="38"/>
  <c r="EO467" i="38"/>
  <c r="DP467" i="38"/>
  <c r="EM467" i="38"/>
  <c r="DN467" i="38"/>
  <c r="EW467" i="38"/>
  <c r="DX467" i="38"/>
  <c r="EK467" i="38"/>
  <c r="DL467" i="38"/>
  <c r="DV664" i="38"/>
  <c r="EU664" i="38"/>
  <c r="ED664" i="38"/>
  <c r="FC664" i="38"/>
  <c r="DL664" i="38"/>
  <c r="EK664" i="38"/>
  <c r="DZ664" i="38"/>
  <c r="EY664" i="38"/>
  <c r="DT664" i="38"/>
  <c r="ES664" i="38"/>
  <c r="BF664" i="38"/>
  <c r="BH664" i="38" s="1"/>
  <c r="DH664" i="38"/>
  <c r="EG664" i="38"/>
  <c r="ET686" i="38"/>
  <c r="DU686" i="38"/>
  <c r="EK686" i="38"/>
  <c r="DL686" i="38"/>
  <c r="EL686" i="38"/>
  <c r="DM686" i="38"/>
  <c r="FA686" i="38"/>
  <c r="EB686" i="38"/>
  <c r="EN686" i="38"/>
  <c r="DO686" i="38"/>
  <c r="ER686" i="38"/>
  <c r="DS686" i="38"/>
  <c r="EW478" i="38"/>
  <c r="DX478" i="38"/>
  <c r="EK478" i="38"/>
  <c r="DL478" i="38"/>
  <c r="EY478" i="38"/>
  <c r="DZ478" i="38"/>
  <c r="FD478" i="38"/>
  <c r="EE478" i="38"/>
  <c r="EM478" i="38"/>
  <c r="DN478" i="38"/>
  <c r="EJ478" i="38"/>
  <c r="DK478" i="38"/>
  <c r="EX478" i="38"/>
  <c r="DY478" i="38"/>
  <c r="FD457" i="38"/>
  <c r="EE457" i="38"/>
  <c r="ET457" i="38"/>
  <c r="DU457" i="38"/>
  <c r="EP457" i="38"/>
  <c r="DQ457" i="38"/>
  <c r="EM457" i="38"/>
  <c r="DN457" i="38"/>
  <c r="EI457" i="38"/>
  <c r="DJ457" i="38"/>
  <c r="EY457" i="38"/>
  <c r="DZ457" i="38"/>
  <c r="EX457" i="38"/>
  <c r="DY457" i="38"/>
  <c r="EK457" i="38"/>
  <c r="DL457" i="38"/>
  <c r="DJ609" i="38"/>
  <c r="EI609" i="38"/>
  <c r="ER609" i="38"/>
  <c r="DS609" i="38"/>
  <c r="EJ609" i="38"/>
  <c r="DK609" i="38"/>
  <c r="EW609" i="38"/>
  <c r="DX609" i="38"/>
  <c r="DI609" i="38"/>
  <c r="EH609" i="38"/>
  <c r="EK609" i="38"/>
  <c r="DL609" i="38"/>
  <c r="EM468" i="38"/>
  <c r="DN468" i="38"/>
  <c r="FA468" i="38"/>
  <c r="EB468" i="38"/>
  <c r="FB468" i="38"/>
  <c r="EC468" i="38"/>
  <c r="EO468" i="38"/>
  <c r="DP468" i="38"/>
  <c r="DI468" i="38"/>
  <c r="EH468" i="38"/>
  <c r="FD468" i="38"/>
  <c r="EE468" i="38"/>
  <c r="EX468" i="38"/>
  <c r="DY468" i="38"/>
  <c r="EG468" i="38"/>
  <c r="DH468" i="38"/>
  <c r="BF468" i="38"/>
  <c r="EN605" i="38"/>
  <c r="DO605" i="38"/>
  <c r="EM605" i="38"/>
  <c r="DN605" i="38"/>
  <c r="EG605" i="38"/>
  <c r="DH605" i="38"/>
  <c r="EQ605" i="38"/>
  <c r="DR605" i="38"/>
  <c r="EU605" i="38"/>
  <c r="DV605" i="38"/>
  <c r="EI605" i="38"/>
  <c r="DJ605" i="38"/>
  <c r="EV605" i="38"/>
  <c r="DW605" i="38"/>
  <c r="EP605" i="38"/>
  <c r="DQ605" i="38"/>
  <c r="EQ456" i="38"/>
  <c r="DR456" i="38"/>
  <c r="EW456" i="38"/>
  <c r="DX456" i="38"/>
  <c r="FD456" i="38"/>
  <c r="EE456" i="38"/>
  <c r="FC456" i="38"/>
  <c r="ED456" i="38"/>
  <c r="ER456" i="38"/>
  <c r="DS456" i="38"/>
  <c r="EK456" i="38"/>
  <c r="DL456" i="38"/>
  <c r="FB456" i="38"/>
  <c r="EC456" i="38"/>
  <c r="EV681" i="38"/>
  <c r="DW681" i="38"/>
  <c r="EY681" i="38"/>
  <c r="DZ681" i="38"/>
  <c r="ER681" i="38"/>
  <c r="DS681" i="38"/>
  <c r="FA681" i="38"/>
  <c r="EB681" i="38"/>
  <c r="FB681" i="38"/>
  <c r="EC681" i="38"/>
  <c r="DI681" i="38"/>
  <c r="EH681" i="38"/>
  <c r="EL681" i="38"/>
  <c r="DM681" i="38"/>
  <c r="ES459" i="38"/>
  <c r="DT459" i="38"/>
  <c r="FD459" i="38"/>
  <c r="EE459" i="38"/>
  <c r="EM459" i="38"/>
  <c r="DN459" i="38"/>
  <c r="ER459" i="38"/>
  <c r="DS459" i="38"/>
  <c r="EZ459" i="38"/>
  <c r="EA459" i="38"/>
  <c r="DW459" i="38"/>
  <c r="EV459" i="38"/>
  <c r="EL459" i="38"/>
  <c r="DM459" i="38"/>
  <c r="EJ474" i="38"/>
  <c r="DK474" i="38"/>
  <c r="EZ474" i="38"/>
  <c r="EA474" i="38"/>
  <c r="DI474" i="38"/>
  <c r="EH474" i="38"/>
  <c r="FC474" i="38"/>
  <c r="ED474" i="38"/>
  <c r="EX474" i="38"/>
  <c r="DY474" i="38"/>
  <c r="FD474" i="38"/>
  <c r="EE474" i="38"/>
  <c r="ER474" i="38"/>
  <c r="DS474" i="38"/>
  <c r="EI675" i="38"/>
  <c r="DJ675" i="38"/>
  <c r="ET675" i="38"/>
  <c r="DU675" i="38"/>
  <c r="DI675" i="38"/>
  <c r="EH675" i="38"/>
  <c r="EY675" i="38"/>
  <c r="DZ675" i="38"/>
  <c r="FA675" i="38"/>
  <c r="EB675" i="38"/>
  <c r="EN675" i="38"/>
  <c r="DO675" i="38"/>
  <c r="EI593" i="38"/>
  <c r="DJ593" i="38"/>
  <c r="FD593" i="38"/>
  <c r="EE593" i="38"/>
  <c r="EX593" i="38"/>
  <c r="DY593" i="38"/>
  <c r="EP593" i="38"/>
  <c r="DQ593" i="38"/>
  <c r="ER593" i="38"/>
  <c r="DS593" i="38"/>
  <c r="EK593" i="38"/>
  <c r="DL593" i="38"/>
  <c r="EQ593" i="38"/>
  <c r="DR593" i="38"/>
  <c r="EZ593" i="38"/>
  <c r="EA593" i="38"/>
  <c r="ES458" i="38"/>
  <c r="DT458" i="38"/>
  <c r="DI458" i="38"/>
  <c r="EH458" i="38"/>
  <c r="EU458" i="38"/>
  <c r="DV458" i="38"/>
  <c r="FC458" i="38"/>
  <c r="ED458" i="38"/>
  <c r="EI458" i="38"/>
  <c r="DJ458" i="38"/>
  <c r="ET458" i="38"/>
  <c r="DU458" i="38"/>
  <c r="ER479" i="38"/>
  <c r="DS479" i="38"/>
  <c r="FC479" i="38"/>
  <c r="ED479" i="38"/>
  <c r="EY479" i="38"/>
  <c r="DZ479" i="38"/>
  <c r="EJ479" i="38"/>
  <c r="DK479" i="38"/>
  <c r="EK479" i="38"/>
  <c r="DL479" i="38"/>
  <c r="FE479" i="38"/>
  <c r="EF479" i="38"/>
  <c r="EQ479" i="38"/>
  <c r="DR479" i="38"/>
  <c r="ES479" i="38"/>
  <c r="DT479" i="38"/>
  <c r="EM590" i="38"/>
  <c r="DN590" i="38"/>
  <c r="DI590" i="38"/>
  <c r="EH590" i="38"/>
  <c r="EZ590" i="38"/>
  <c r="EA590" i="38"/>
  <c r="EV590" i="38"/>
  <c r="DW590" i="38"/>
  <c r="EJ590" i="38"/>
  <c r="DK590" i="38"/>
  <c r="EN590" i="38"/>
  <c r="DO590" i="38"/>
  <c r="DI599" i="38"/>
  <c r="EH599" i="38"/>
  <c r="EY599" i="38"/>
  <c r="DZ599" i="38"/>
  <c r="ES599" i="38"/>
  <c r="DT599" i="38"/>
  <c r="EN599" i="38"/>
  <c r="DO599" i="38"/>
  <c r="EZ599" i="38"/>
  <c r="EA599" i="38"/>
  <c r="EX599" i="38"/>
  <c r="DY599" i="38"/>
  <c r="EO599" i="38"/>
  <c r="DP599" i="38"/>
  <c r="FC599" i="38"/>
  <c r="ED599" i="38"/>
  <c r="EG691" i="38"/>
  <c r="BF691" i="38"/>
  <c r="DH691" i="38"/>
  <c r="ET691" i="38"/>
  <c r="DU691" i="38"/>
  <c r="EO691" i="38"/>
  <c r="DP691" i="38"/>
  <c r="FD691" i="38"/>
  <c r="EE691" i="38"/>
  <c r="EV462" i="38"/>
  <c r="DW462" i="38"/>
  <c r="EP462" i="38"/>
  <c r="DQ462" i="38"/>
  <c r="EG462" i="38"/>
  <c r="BF462" i="38"/>
  <c r="DH462" i="38"/>
  <c r="EL462" i="38"/>
  <c r="DM462" i="38"/>
  <c r="FA462" i="38"/>
  <c r="EB462" i="38"/>
  <c r="EN462" i="38"/>
  <c r="DO462" i="38"/>
  <c r="EK677" i="38"/>
  <c r="DL677" i="38"/>
  <c r="EY677" i="38"/>
  <c r="DZ677" i="38"/>
  <c r="FD677" i="38"/>
  <c r="EE677" i="38"/>
  <c r="EM677" i="38"/>
  <c r="DN677" i="38"/>
  <c r="EJ677" i="38"/>
  <c r="DK677" i="38"/>
  <c r="EX677" i="38"/>
  <c r="DY677" i="38"/>
  <c r="EZ677" i="38"/>
  <c r="EA677" i="38"/>
  <c r="FB677" i="38"/>
  <c r="EC677" i="38"/>
  <c r="FE463" i="38"/>
  <c r="EF463" i="38"/>
  <c r="EJ463" i="38"/>
  <c r="DK463" i="38"/>
  <c r="EM463" i="38"/>
  <c r="DN463" i="38"/>
  <c r="EQ463" i="38"/>
  <c r="DR463" i="38"/>
  <c r="EX463" i="38"/>
  <c r="DY463" i="38"/>
  <c r="EL669" i="38"/>
  <c r="DM669" i="38"/>
  <c r="EO669" i="38"/>
  <c r="DP669" i="38"/>
  <c r="EW669" i="38"/>
  <c r="DX669" i="38"/>
  <c r="EM669" i="38"/>
  <c r="DN669" i="38"/>
  <c r="ES669" i="38"/>
  <c r="DT669" i="38"/>
  <c r="EX669" i="38"/>
  <c r="DY669" i="38"/>
  <c r="FB607" i="38"/>
  <c r="EC607" i="38"/>
  <c r="EK607" i="38"/>
  <c r="DL607" i="38"/>
  <c r="EH607" i="38"/>
  <c r="DI607" i="38"/>
  <c r="EX607" i="38"/>
  <c r="DY607" i="38"/>
  <c r="EY607" i="38"/>
  <c r="DZ607" i="38"/>
  <c r="EV461" i="38"/>
  <c r="DW461" i="38"/>
  <c r="EJ461" i="38"/>
  <c r="DK461" i="38"/>
  <c r="DV461" i="38"/>
  <c r="EU461" i="38"/>
  <c r="EI461" i="38"/>
  <c r="DJ461" i="38"/>
  <c r="EW461" i="38"/>
  <c r="DX461" i="38"/>
  <c r="EK690" i="38"/>
  <c r="DL690" i="38"/>
  <c r="EI690" i="38"/>
  <c r="DJ690" i="38"/>
  <c r="FB690" i="38"/>
  <c r="EC690" i="38"/>
  <c r="EL690" i="38"/>
  <c r="DM690" i="38"/>
  <c r="EO690" i="38"/>
  <c r="DP690" i="38"/>
  <c r="ET690" i="38"/>
  <c r="DU690" i="38"/>
  <c r="FE690" i="38"/>
  <c r="EF690" i="38"/>
  <c r="FC472" i="38"/>
  <c r="ED472" i="38"/>
  <c r="FA472" i="38"/>
  <c r="EB472" i="38"/>
  <c r="EY472" i="38"/>
  <c r="DZ472" i="38"/>
  <c r="ET472" i="38"/>
  <c r="DU472" i="38"/>
  <c r="EO472" i="38"/>
  <c r="DP472" i="38"/>
  <c r="DI472" i="38"/>
  <c r="EH472" i="38"/>
  <c r="EU464" i="38"/>
  <c r="DV464" i="38"/>
  <c r="FB464" i="38"/>
  <c r="EC464" i="38"/>
  <c r="EZ464" i="38"/>
  <c r="EA464" i="38"/>
  <c r="EG464" i="38"/>
  <c r="BF464" i="38"/>
  <c r="DH464" i="38"/>
  <c r="ER464" i="38"/>
  <c r="DS464" i="38"/>
  <c r="EW464" i="38"/>
  <c r="DX464" i="38"/>
  <c r="EV464" i="38"/>
  <c r="DW464" i="38"/>
  <c r="DU596" i="38"/>
  <c r="ET596" i="38"/>
  <c r="EZ596" i="38"/>
  <c r="EA596" i="38"/>
  <c r="EN596" i="38"/>
  <c r="DO596" i="38"/>
  <c r="EY596" i="38"/>
  <c r="DZ596" i="38"/>
  <c r="EM596" i="38"/>
  <c r="DN596" i="38"/>
  <c r="FA596" i="38"/>
  <c r="EB596" i="38"/>
  <c r="EW588" i="38"/>
  <c r="DX588" i="38"/>
  <c r="EZ588" i="38"/>
  <c r="EA588" i="38"/>
  <c r="DJ588" i="38"/>
  <c r="EI588" i="38"/>
  <c r="ER588" i="38"/>
  <c r="DS588" i="38"/>
  <c r="ET588" i="38"/>
  <c r="DU588" i="38"/>
  <c r="DI588" i="38"/>
  <c r="EH588" i="38"/>
  <c r="EJ476" i="38"/>
  <c r="DK476" i="38"/>
  <c r="EP476" i="38"/>
  <c r="DQ476" i="38"/>
  <c r="FE476" i="38"/>
  <c r="EF476" i="38"/>
  <c r="ES476" i="38"/>
  <c r="DT476" i="38"/>
  <c r="EW476" i="38"/>
  <c r="DX476" i="38"/>
  <c r="FD672" i="38"/>
  <c r="EE672" i="38"/>
  <c r="EQ672" i="38"/>
  <c r="DR672" i="38"/>
  <c r="EJ672" i="38"/>
  <c r="DK672" i="38"/>
  <c r="FB672" i="38"/>
  <c r="EC672" i="38"/>
  <c r="EP672" i="38"/>
  <c r="DQ672" i="38"/>
  <c r="FE672" i="38"/>
  <c r="EF672" i="38"/>
  <c r="EV663" i="38"/>
  <c r="DW663" i="38"/>
  <c r="DT663" i="38"/>
  <c r="ES663" i="38"/>
  <c r="ET663" i="38"/>
  <c r="DU663" i="38"/>
  <c r="DY663" i="38"/>
  <c r="EX663" i="38"/>
  <c r="EI663" i="38"/>
  <c r="DJ663" i="38"/>
  <c r="ER663" i="38"/>
  <c r="DS663" i="38"/>
  <c r="DI663" i="38"/>
  <c r="EH663" i="38"/>
  <c r="DQ663" i="38"/>
  <c r="EP663" i="38"/>
  <c r="EL670" i="38"/>
  <c r="DM670" i="38"/>
  <c r="EZ670" i="38"/>
  <c r="EA670" i="38"/>
  <c r="EO670" i="38"/>
  <c r="DP670" i="38"/>
  <c r="FC670" i="38"/>
  <c r="ED670" i="38"/>
  <c r="FD670" i="38"/>
  <c r="EE670" i="38"/>
  <c r="EQ670" i="38"/>
  <c r="DR670" i="38"/>
  <c r="ET453" i="38"/>
  <c r="DU453" i="38"/>
  <c r="EM453" i="38"/>
  <c r="DN453" i="38"/>
  <c r="EZ453" i="38"/>
  <c r="EA453" i="38"/>
  <c r="FA453" i="38"/>
  <c r="EB453" i="38"/>
  <c r="EN453" i="38"/>
  <c r="DO453" i="38"/>
  <c r="DI453" i="38"/>
  <c r="EH453" i="38"/>
  <c r="EY453" i="38"/>
  <c r="DZ453" i="38"/>
  <c r="EI592" i="38"/>
  <c r="DJ592" i="38"/>
  <c r="EO592" i="38"/>
  <c r="DP592" i="38"/>
  <c r="EA592" i="38"/>
  <c r="EZ592" i="38"/>
  <c r="EU592" i="38"/>
  <c r="DV592" i="38"/>
  <c r="EN592" i="38"/>
  <c r="DO592" i="38"/>
  <c r="EK592" i="38"/>
  <c r="DL592" i="38"/>
  <c r="EX592" i="38"/>
  <c r="DY592" i="38"/>
  <c r="EK602" i="38"/>
  <c r="DL602" i="38"/>
  <c r="EM602" i="38"/>
  <c r="DN602" i="38"/>
  <c r="EG602" i="38"/>
  <c r="DH602" i="38"/>
  <c r="BF602" i="38"/>
  <c r="EL602" i="38"/>
  <c r="DM602" i="38"/>
  <c r="EO602" i="38"/>
  <c r="DP602" i="38"/>
  <c r="ET602" i="38"/>
  <c r="DU602" i="38"/>
  <c r="FD602" i="38"/>
  <c r="EE602" i="38"/>
  <c r="FA465" i="38"/>
  <c r="EB465" i="38"/>
  <c r="EO465" i="38"/>
  <c r="DP465" i="38"/>
  <c r="FC465" i="38"/>
  <c r="ED465" i="38"/>
  <c r="DW465" i="38"/>
  <c r="EV465" i="38"/>
  <c r="EQ465" i="38"/>
  <c r="DR465" i="38"/>
  <c r="EK465" i="38"/>
  <c r="DL465" i="38"/>
  <c r="DV465" i="38"/>
  <c r="EU465" i="38"/>
  <c r="DI604" i="38"/>
  <c r="EH604" i="38"/>
  <c r="EO604" i="38"/>
  <c r="DP604" i="38"/>
  <c r="EL604" i="38"/>
  <c r="DM604" i="38"/>
  <c r="FD604" i="38"/>
  <c r="EE604" i="38"/>
  <c r="EP604" i="38"/>
  <c r="DQ604" i="38"/>
  <c r="EG604" i="38"/>
  <c r="DH604" i="38"/>
  <c r="BF604" i="38"/>
  <c r="EV604" i="38"/>
  <c r="DW604" i="38"/>
  <c r="EJ685" i="38"/>
  <c r="DK685" i="38"/>
  <c r="EU685" i="38"/>
  <c r="DV685" i="38"/>
  <c r="EW685" i="38"/>
  <c r="DX685" i="38"/>
  <c r="EK685" i="38"/>
  <c r="DL685" i="38"/>
  <c r="FD685" i="38"/>
  <c r="EE685" i="38"/>
  <c r="EW454" i="38"/>
  <c r="DX454" i="38"/>
  <c r="EN454" i="38"/>
  <c r="DO454" i="38"/>
  <c r="FE454" i="38"/>
  <c r="EF454" i="38"/>
  <c r="EY454" i="38"/>
  <c r="DZ454" i="38"/>
  <c r="ES454" i="38"/>
  <c r="DT454" i="38"/>
  <c r="FC454" i="38"/>
  <c r="ED454" i="38"/>
  <c r="EX454" i="38"/>
  <c r="DY454" i="38"/>
  <c r="EL600" i="38"/>
  <c r="DM600" i="38"/>
  <c r="FD600" i="38"/>
  <c r="EE600" i="38"/>
  <c r="FE600" i="38"/>
  <c r="EF600" i="38"/>
  <c r="ER600" i="38"/>
  <c r="DS600" i="38"/>
  <c r="ES600" i="38"/>
  <c r="DT600" i="38"/>
  <c r="EV600" i="38"/>
  <c r="DW600" i="38"/>
  <c r="FA600" i="38"/>
  <c r="EB600" i="38"/>
  <c r="EJ600" i="38"/>
  <c r="DK600" i="38"/>
  <c r="EP466" i="38"/>
  <c r="DQ466" i="38"/>
  <c r="EV466" i="38"/>
  <c r="DW466" i="38"/>
  <c r="FE466" i="38"/>
  <c r="EF466" i="38"/>
  <c r="FA466" i="38"/>
  <c r="EB466" i="38"/>
  <c r="EN466" i="38"/>
  <c r="DO466" i="38"/>
  <c r="EX466" i="38"/>
  <c r="DY466" i="38"/>
  <c r="EP680" i="38"/>
  <c r="DQ680" i="38"/>
  <c r="EG680" i="38"/>
  <c r="DH680" i="38"/>
  <c r="BF680" i="38"/>
  <c r="BH680" i="38" s="1"/>
  <c r="EV680" i="38"/>
  <c r="DW680" i="38"/>
  <c r="EJ680" i="38"/>
  <c r="DK680" i="38"/>
  <c r="EU680" i="38"/>
  <c r="DV680" i="38"/>
  <c r="EV477" i="38"/>
  <c r="DW477" i="38"/>
  <c r="EI477" i="38"/>
  <c r="DJ477" i="38"/>
  <c r="FC477" i="38"/>
  <c r="ED477" i="38"/>
  <c r="EQ477" i="38"/>
  <c r="DR477" i="38"/>
  <c r="DI477" i="38"/>
  <c r="EH477" i="38"/>
  <c r="EW477" i="38"/>
  <c r="DX477" i="38"/>
  <c r="EY595" i="38"/>
  <c r="DZ595" i="38"/>
  <c r="FD595" i="38"/>
  <c r="EE595" i="38"/>
  <c r="EQ595" i="38"/>
  <c r="DR595" i="38"/>
  <c r="ES595" i="38"/>
  <c r="DT595" i="38"/>
  <c r="FB610" i="38"/>
  <c r="EC610" i="38"/>
  <c r="FD610" i="38"/>
  <c r="EE610" i="38"/>
  <c r="EP610" i="38"/>
  <c r="DQ610" i="38"/>
  <c r="EG610" i="38"/>
  <c r="DH610" i="38"/>
  <c r="BF610" i="38"/>
  <c r="EM610" i="38"/>
  <c r="DN610" i="38"/>
  <c r="EZ610" i="38"/>
  <c r="EA610" i="38"/>
  <c r="EJ610" i="38"/>
  <c r="DK610" i="38"/>
  <c r="EJ597" i="38"/>
  <c r="DK597" i="38"/>
  <c r="EU597" i="38"/>
  <c r="DV597" i="38"/>
  <c r="FB597" i="38"/>
  <c r="EC597" i="38"/>
  <c r="FD597" i="38"/>
  <c r="EE597" i="38"/>
  <c r="EY597" i="38"/>
  <c r="DZ597" i="38"/>
  <c r="EM597" i="38"/>
  <c r="DN597" i="38"/>
  <c r="EI460" i="38"/>
  <c r="DJ460" i="38"/>
  <c r="EW460" i="38"/>
  <c r="DX460" i="38"/>
  <c r="ET460" i="38"/>
  <c r="DU460" i="38"/>
  <c r="EK460" i="38"/>
  <c r="DL460" i="38"/>
  <c r="EJ460" i="38"/>
  <c r="DK460" i="38"/>
  <c r="EU460" i="38"/>
  <c r="DV460" i="38"/>
  <c r="ET475" i="38"/>
  <c r="DU475" i="38"/>
  <c r="ES475" i="38"/>
  <c r="DT475" i="38"/>
  <c r="EG475" i="38"/>
  <c r="DH475" i="38"/>
  <c r="BF475" i="38"/>
  <c r="BH475" i="38" s="1"/>
  <c r="EN475" i="38"/>
  <c r="DO475" i="38"/>
  <c r="DW475" i="38"/>
  <c r="EV475" i="38"/>
  <c r="EL475" i="38"/>
  <c r="DM475" i="38"/>
  <c r="ET667" i="38"/>
  <c r="DU667" i="38"/>
  <c r="FD667" i="38"/>
  <c r="EE667" i="38"/>
  <c r="EL667" i="38"/>
  <c r="DM667" i="38"/>
  <c r="EG667" i="38"/>
  <c r="BF667" i="38"/>
  <c r="DH667" i="38"/>
  <c r="EV667" i="38"/>
  <c r="DW667" i="38"/>
  <c r="EN667" i="38"/>
  <c r="DO667" i="38"/>
  <c r="EI470" i="38"/>
  <c r="DJ470" i="38"/>
  <c r="EP470" i="38"/>
  <c r="DQ470" i="38"/>
  <c r="EM470" i="38"/>
  <c r="DN470" i="38"/>
  <c r="EV470" i="38"/>
  <c r="DW470" i="38"/>
  <c r="EQ470" i="38"/>
  <c r="DR470" i="38"/>
  <c r="FE470" i="38"/>
  <c r="EF470" i="38"/>
  <c r="ES470" i="38"/>
  <c r="DT470" i="38"/>
  <c r="EQ587" i="38"/>
  <c r="DR587" i="38"/>
  <c r="FC587" i="38"/>
  <c r="ED587" i="38"/>
  <c r="EP587" i="38"/>
  <c r="DQ587" i="38"/>
  <c r="ET587" i="38"/>
  <c r="DU587" i="38"/>
  <c r="EL671" i="38"/>
  <c r="DM671" i="38"/>
  <c r="EV671" i="38"/>
  <c r="DW671" i="38"/>
  <c r="FE671" i="38"/>
  <c r="EF671" i="38"/>
  <c r="EX671" i="38"/>
  <c r="DY671" i="38"/>
  <c r="EN671" i="38"/>
  <c r="DO671" i="38"/>
  <c r="DZ671" i="38"/>
  <c r="EY671" i="38"/>
  <c r="ES683" i="38"/>
  <c r="DT683" i="38"/>
  <c r="EY683" i="38"/>
  <c r="DZ683" i="38"/>
  <c r="EM683" i="38"/>
  <c r="DN683" i="38"/>
  <c r="FA683" i="38"/>
  <c r="EB683" i="38"/>
  <c r="EQ683" i="38"/>
  <c r="DR683" i="38"/>
  <c r="EL683" i="38"/>
  <c r="DM683" i="38"/>
  <c r="EU683" i="38"/>
  <c r="DV683" i="38"/>
  <c r="EW683" i="38"/>
  <c r="DX683" i="38"/>
  <c r="FE594" i="38"/>
  <c r="EF594" i="38"/>
  <c r="ES594" i="38"/>
  <c r="DT594" i="38"/>
  <c r="EW594" i="38"/>
  <c r="DX594" i="38"/>
  <c r="EK594" i="38"/>
  <c r="DL594" i="38"/>
  <c r="EY594" i="38"/>
  <c r="DZ594" i="38"/>
  <c r="EL682" i="38"/>
  <c r="DM682" i="38"/>
  <c r="EU682" i="38"/>
  <c r="DV682" i="38"/>
  <c r="ES682" i="38"/>
  <c r="DT682" i="38"/>
  <c r="FE682" i="38"/>
  <c r="EF682" i="38"/>
  <c r="EQ682" i="38"/>
  <c r="DR682" i="38"/>
  <c r="ER682" i="38"/>
  <c r="DS682" i="38"/>
  <c r="EK591" i="38"/>
  <c r="DL591" i="38"/>
  <c r="EC591" i="38"/>
  <c r="FB591" i="38"/>
  <c r="EJ591" i="38"/>
  <c r="DK591" i="38"/>
  <c r="ET591" i="38"/>
  <c r="DU591" i="38"/>
  <c r="EQ606" i="38"/>
  <c r="DR606" i="38"/>
  <c r="ER606" i="38"/>
  <c r="DS606" i="38"/>
  <c r="EO606" i="38"/>
  <c r="DP606" i="38"/>
  <c r="FA606" i="38"/>
  <c r="EB606" i="38"/>
  <c r="EP606" i="38"/>
  <c r="DQ606" i="38"/>
  <c r="FC606" i="38"/>
  <c r="ED606" i="38"/>
  <c r="ES603" i="38"/>
  <c r="DT603" i="38"/>
  <c r="EG603" i="38"/>
  <c r="DH603" i="38"/>
  <c r="BF603" i="38"/>
  <c r="BH603" i="38" s="1"/>
  <c r="EV603" i="38"/>
  <c r="DW603" i="38"/>
  <c r="EY603" i="38"/>
  <c r="DZ603" i="38"/>
  <c r="DQ657" i="38"/>
  <c r="DZ658" i="38"/>
  <c r="EY658" i="38"/>
  <c r="ED658" i="38"/>
  <c r="FC658" i="38"/>
  <c r="DQ660" i="38"/>
  <c r="FD660" i="38"/>
  <c r="EE660" i="38"/>
  <c r="EC660" i="38"/>
  <c r="FB660" i="38"/>
  <c r="EI662" i="38"/>
  <c r="DJ662" i="38"/>
  <c r="DZ662" i="38"/>
  <c r="EY662" i="38"/>
  <c r="DO662" i="38"/>
  <c r="BF662" i="38"/>
  <c r="BJ662" i="38" s="1"/>
  <c r="EQ662" i="38"/>
  <c r="DR662" i="38"/>
  <c r="FB657" i="38"/>
  <c r="EC657" i="38"/>
  <c r="DP657" i="38"/>
  <c r="EO657" i="38"/>
  <c r="DR657" i="38"/>
  <c r="EZ658" i="38"/>
  <c r="EA658" i="38"/>
  <c r="DR658" i="38"/>
  <c r="DP658" i="38"/>
  <c r="EO658" i="38"/>
  <c r="DR661" i="38"/>
  <c r="EQ661" i="38"/>
  <c r="DP661" i="38"/>
  <c r="EO661" i="38"/>
  <c r="DY661" i="38"/>
  <c r="EX661" i="38"/>
  <c r="DI661" i="38"/>
  <c r="BF659" i="38"/>
  <c r="BH659" i="38" s="1"/>
  <c r="DM659" i="38"/>
  <c r="EL659" i="38"/>
  <c r="EJ659" i="38"/>
  <c r="DK659" i="38"/>
  <c r="DO659" i="38"/>
  <c r="DZ659" i="38"/>
  <c r="EY659" i="38"/>
  <c r="DL659" i="38"/>
  <c r="EK659" i="38"/>
  <c r="EA660" i="38"/>
  <c r="EZ660" i="38"/>
  <c r="EO660" i="38"/>
  <c r="DP660" i="38"/>
  <c r="EJ660" i="38"/>
  <c r="DK660" i="38"/>
  <c r="EV660" i="38"/>
  <c r="DW660" i="38"/>
  <c r="DZ660" i="38"/>
  <c r="EY660" i="38"/>
  <c r="DL660" i="38"/>
  <c r="EK660" i="38"/>
  <c r="DW662" i="38"/>
  <c r="EV662" i="38"/>
  <c r="EZ662" i="38"/>
  <c r="EA662" i="38"/>
  <c r="ED662" i="38"/>
  <c r="FC662" i="38"/>
  <c r="EF662" i="38"/>
  <c r="FE662" i="38"/>
  <c r="EL657" i="38"/>
  <c r="BF657" i="38"/>
  <c r="DM657" i="38"/>
  <c r="EA657" i="38"/>
  <c r="EZ657" i="38"/>
  <c r="DQ658" i="38"/>
  <c r="FD658" i="38"/>
  <c r="EE658" i="38"/>
  <c r="BF658" i="38"/>
  <c r="BJ658" i="38" s="1"/>
  <c r="DI658" i="38"/>
  <c r="BF661" i="38"/>
  <c r="BH661" i="38" s="1"/>
  <c r="EP661" i="38"/>
  <c r="DQ661" i="38"/>
  <c r="DO661" i="38"/>
  <c r="DK661" i="38"/>
  <c r="EJ661" i="38"/>
  <c r="EA659" i="38"/>
  <c r="EZ659" i="38"/>
  <c r="EF659" i="38"/>
  <c r="FE659" i="38"/>
  <c r="EO659" i="38"/>
  <c r="DP659" i="38"/>
  <c r="FD659" i="38"/>
  <c r="EE659" i="38"/>
  <c r="ED660" i="38"/>
  <c r="FC660" i="38"/>
  <c r="DR660" i="38"/>
  <c r="DS660" i="38"/>
  <c r="EB660" i="38"/>
  <c r="FA660" i="38"/>
  <c r="EL660" i="38"/>
  <c r="DM660" i="38"/>
  <c r="EF660" i="38"/>
  <c r="FE660" i="38"/>
  <c r="DS662" i="38"/>
  <c r="EX662" i="38"/>
  <c r="DY662" i="38"/>
  <c r="EO662" i="38"/>
  <c r="DP662" i="38"/>
  <c r="DI662" i="38"/>
  <c r="EE662" i="38"/>
  <c r="FD662" i="38"/>
  <c r="FC657" i="38"/>
  <c r="ED657" i="38"/>
  <c r="DK658" i="38"/>
  <c r="EJ658" i="38"/>
  <c r="FB658" i="38"/>
  <c r="EC658" i="38"/>
  <c r="DO658" i="38"/>
  <c r="EF661" i="38"/>
  <c r="FE661" i="38"/>
  <c r="DJ661" i="38"/>
  <c r="EI661" i="38"/>
  <c r="FB661" i="38"/>
  <c r="EC661" i="38"/>
  <c r="DZ661" i="38"/>
  <c r="EY661" i="38"/>
  <c r="FA659" i="38"/>
  <c r="EB659" i="38"/>
  <c r="EX659" i="38"/>
  <c r="DY659" i="38"/>
  <c r="DQ659" i="38"/>
  <c r="EC659" i="38"/>
  <c r="FB659" i="38"/>
  <c r="DS659" i="38"/>
  <c r="DO660" i="38"/>
  <c r="EX660" i="38"/>
  <c r="DY660" i="38"/>
  <c r="BF660" i="38"/>
  <c r="BH660" i="38" s="1"/>
  <c r="DI660" i="38"/>
  <c r="FA662" i="38"/>
  <c r="EB662" i="38"/>
  <c r="FB662" i="38"/>
  <c r="EC662" i="38"/>
  <c r="DQ662" i="38"/>
  <c r="EP662" i="38"/>
  <c r="FD657" i="38"/>
  <c r="EE657" i="38"/>
  <c r="DY657" i="38"/>
  <c r="EX657" i="38"/>
  <c r="EB658" i="38"/>
  <c r="FA658" i="38"/>
  <c r="DY658" i="38"/>
  <c r="EX658" i="38"/>
  <c r="FA661" i="38"/>
  <c r="EB661" i="38"/>
  <c r="EZ661" i="38"/>
  <c r="EA661" i="38"/>
  <c r="ED661" i="38"/>
  <c r="FC661" i="38"/>
  <c r="DS661" i="38"/>
  <c r="FD661" i="38"/>
  <c r="EE661" i="38"/>
  <c r="DR659" i="38"/>
  <c r="DI659" i="38"/>
  <c r="ED659" i="38"/>
  <c r="FC659" i="38"/>
  <c r="EY586" i="38"/>
  <c r="DZ586" i="38"/>
  <c r="FE586" i="38"/>
  <c r="EF586" i="38"/>
  <c r="DI586" i="38"/>
  <c r="EW586" i="38"/>
  <c r="DX586" i="38"/>
  <c r="EB585" i="38"/>
  <c r="FA585" i="38"/>
  <c r="FC585" i="38"/>
  <c r="ED585" i="38"/>
  <c r="EZ585" i="38"/>
  <c r="EA585" i="38"/>
  <c r="DK585" i="38"/>
  <c r="EJ585" i="38"/>
  <c r="FB586" i="38"/>
  <c r="EC586" i="38"/>
  <c r="DP586" i="38"/>
  <c r="EO586" i="38"/>
  <c r="FC586" i="38"/>
  <c r="ED586" i="38"/>
  <c r="DK586" i="38"/>
  <c r="EJ586" i="38"/>
  <c r="DY586" i="38"/>
  <c r="EX586" i="38"/>
  <c r="ES585" i="38"/>
  <c r="DT585" i="38"/>
  <c r="EX585" i="38"/>
  <c r="DY585" i="38"/>
  <c r="DS585" i="38"/>
  <c r="FE585" i="38"/>
  <c r="EF585" i="38"/>
  <c r="DQ586" i="38"/>
  <c r="FD586" i="38"/>
  <c r="EE586" i="38"/>
  <c r="DS586" i="38"/>
  <c r="DR586" i="38"/>
  <c r="EB586" i="38"/>
  <c r="FA586" i="38"/>
  <c r="EZ586" i="38"/>
  <c r="EA586" i="38"/>
  <c r="EO585" i="38"/>
  <c r="DP585" i="38"/>
  <c r="DZ585" i="38"/>
  <c r="EY585" i="38"/>
  <c r="EC585" i="38"/>
  <c r="FB585" i="38"/>
  <c r="DX585" i="38"/>
  <c r="EW585" i="38"/>
  <c r="DQ585" i="38"/>
  <c r="EV585" i="38"/>
  <c r="DW585" i="38"/>
  <c r="DO586" i="38"/>
  <c r="EV586" i="38"/>
  <c r="DW586" i="38"/>
  <c r="ET586" i="38"/>
  <c r="DU586" i="38"/>
  <c r="ES586" i="38"/>
  <c r="DT586" i="38"/>
  <c r="BF586" i="38"/>
  <c r="DV586" i="38"/>
  <c r="EU586" i="38"/>
  <c r="DH585" i="38"/>
  <c r="EG585" i="38"/>
  <c r="BF585" i="38"/>
  <c r="BH585" i="38" s="1"/>
  <c r="DI585" i="38"/>
  <c r="EU585" i="38"/>
  <c r="DV585" i="38"/>
  <c r="FD585" i="38"/>
  <c r="EE585" i="38"/>
  <c r="DO585" i="38"/>
  <c r="ET585" i="38"/>
  <c r="DU585" i="38"/>
  <c r="FC446" i="38"/>
  <c r="ED446" i="38"/>
  <c r="DI446" i="38"/>
  <c r="EG446" i="38"/>
  <c r="BF446" i="38"/>
  <c r="BH446" i="38" s="1"/>
  <c r="DH446" i="38"/>
  <c r="EU446" i="38"/>
  <c r="DV446" i="38"/>
  <c r="EZ446" i="38"/>
  <c r="EA446" i="38"/>
  <c r="EV434" i="38"/>
  <c r="DW434" i="38"/>
  <c r="EV432" i="38"/>
  <c r="DW432" i="38"/>
  <c r="EV430" i="38"/>
  <c r="DW430" i="38"/>
  <c r="EV449" i="38"/>
  <c r="DW449" i="38"/>
  <c r="FA449" i="38"/>
  <c r="EB449" i="38"/>
  <c r="ET449" i="38"/>
  <c r="DU449" i="38"/>
  <c r="EJ448" i="38"/>
  <c r="DK448" i="38"/>
  <c r="EX448" i="38"/>
  <c r="DY448" i="38"/>
  <c r="EN448" i="38"/>
  <c r="DO448" i="38"/>
  <c r="EL448" i="38"/>
  <c r="DM448" i="38"/>
  <c r="FC448" i="38"/>
  <c r="ED448" i="38"/>
  <c r="EW448" i="38"/>
  <c r="DX448" i="38"/>
  <c r="EV442" i="38"/>
  <c r="DW442" i="38"/>
  <c r="EU442" i="38"/>
  <c r="DV442" i="38"/>
  <c r="EZ445" i="38"/>
  <c r="EA445" i="38"/>
  <c r="EW445" i="38"/>
  <c r="DX445" i="38"/>
  <c r="FE445" i="38"/>
  <c r="EF445" i="38"/>
  <c r="FA445" i="38"/>
  <c r="EB445" i="38"/>
  <c r="EN447" i="38"/>
  <c r="DO447" i="38"/>
  <c r="ET447" i="38"/>
  <c r="DU447" i="38"/>
  <c r="EY447" i="38"/>
  <c r="DZ447" i="38"/>
  <c r="EL447" i="38"/>
  <c r="DM447" i="38"/>
  <c r="EK447" i="38"/>
  <c r="DL447" i="38"/>
  <c r="EW447" i="38"/>
  <c r="DX447" i="38"/>
  <c r="EZ443" i="38"/>
  <c r="EA443" i="38"/>
  <c r="EX443" i="38"/>
  <c r="DY443" i="38"/>
  <c r="EW443" i="38"/>
  <c r="DX443" i="38"/>
  <c r="FD444" i="38"/>
  <c r="EE444" i="38"/>
  <c r="EW444" i="38"/>
  <c r="DX444" i="38"/>
  <c r="EU435" i="38"/>
  <c r="DV435" i="38"/>
  <c r="EZ451" i="38"/>
  <c r="EA451" i="38"/>
  <c r="EV451" i="38"/>
  <c r="DW451" i="38"/>
  <c r="EG451" i="38"/>
  <c r="DH451" i="38"/>
  <c r="BF451" i="38"/>
  <c r="BH451" i="38" s="1"/>
  <c r="EJ451" i="38"/>
  <c r="DK451" i="38"/>
  <c r="FE451" i="38"/>
  <c r="EF451" i="38"/>
  <c r="EU451" i="38"/>
  <c r="DV451" i="38"/>
  <c r="FB436" i="38"/>
  <c r="EC436" i="38"/>
  <c r="EU431" i="38"/>
  <c r="DV431" i="38"/>
  <c r="FB440" i="38"/>
  <c r="EC440" i="38"/>
  <c r="EY440" i="38"/>
  <c r="DZ440" i="38"/>
  <c r="EU440" i="38"/>
  <c r="DV440" i="38"/>
  <c r="EY441" i="38"/>
  <c r="DZ441" i="38"/>
  <c r="EU441" i="38"/>
  <c r="DV441" i="38"/>
  <c r="EV441" i="38"/>
  <c r="DW441" i="38"/>
  <c r="FA439" i="38"/>
  <c r="EB439" i="38"/>
  <c r="EU439" i="38"/>
  <c r="DV439" i="38"/>
  <c r="EW439" i="38"/>
  <c r="DX439" i="38"/>
  <c r="EU428" i="38"/>
  <c r="DV428" i="38"/>
  <c r="EU438" i="38"/>
  <c r="DV438" i="38"/>
  <c r="EV438" i="38"/>
  <c r="DW438" i="38"/>
  <c r="EV427" i="38"/>
  <c r="DW427" i="38"/>
  <c r="EL450" i="38"/>
  <c r="DM450" i="38"/>
  <c r="EY450" i="38"/>
  <c r="DZ450" i="38"/>
  <c r="EZ450" i="38"/>
  <c r="EA450" i="38"/>
  <c r="FD450" i="38"/>
  <c r="EE450" i="38"/>
  <c r="EX450" i="38"/>
  <c r="DY450" i="38"/>
  <c r="FE450" i="38"/>
  <c r="EF450" i="38"/>
  <c r="EZ426" i="38"/>
  <c r="EA426" i="38"/>
  <c r="EY426" i="38"/>
  <c r="DZ426" i="38"/>
  <c r="BF426" i="38"/>
  <c r="BH426" i="38" s="1"/>
  <c r="EX437" i="38"/>
  <c r="DY437" i="38"/>
  <c r="FE446" i="38"/>
  <c r="EF446" i="38"/>
  <c r="EV446" i="38"/>
  <c r="DW446" i="38"/>
  <c r="EX446" i="38"/>
  <c r="DY446" i="38"/>
  <c r="EW446" i="38"/>
  <c r="DX446" i="38"/>
  <c r="ER446" i="38"/>
  <c r="DS446" i="38"/>
  <c r="EU434" i="38"/>
  <c r="DV434" i="38"/>
  <c r="DP434" i="38"/>
  <c r="DQ434" i="38"/>
  <c r="EU432" i="38"/>
  <c r="DV432" i="38"/>
  <c r="EU430" i="38"/>
  <c r="DV430" i="38"/>
  <c r="EX449" i="38"/>
  <c r="DY449" i="38"/>
  <c r="FD449" i="38"/>
  <c r="EE449" i="38"/>
  <c r="FE449" i="38"/>
  <c r="EF449" i="38"/>
  <c r="EK448" i="38"/>
  <c r="DL448" i="38"/>
  <c r="ER448" i="38"/>
  <c r="DS448" i="38"/>
  <c r="FB448" i="38"/>
  <c r="EC448" i="38"/>
  <c r="EV448" i="38"/>
  <c r="DW448" i="38"/>
  <c r="EV429" i="38"/>
  <c r="DW429" i="38"/>
  <c r="BF442" i="38"/>
  <c r="FE442" i="38"/>
  <c r="EF442" i="38"/>
  <c r="BF445" i="38"/>
  <c r="BH445" i="38" s="1"/>
  <c r="FB445" i="38"/>
  <c r="EC445" i="38"/>
  <c r="EV445" i="38"/>
  <c r="DW445" i="38"/>
  <c r="EZ447" i="38"/>
  <c r="EA447" i="38"/>
  <c r="DI447" i="38"/>
  <c r="EX447" i="38"/>
  <c r="DY447" i="38"/>
  <c r="EU447" i="38"/>
  <c r="DV447" i="38"/>
  <c r="FA447" i="38"/>
  <c r="EB447" i="38"/>
  <c r="FD443" i="38"/>
  <c r="EE443" i="38"/>
  <c r="EZ444" i="38"/>
  <c r="EA444" i="38"/>
  <c r="ET451" i="38"/>
  <c r="DU451" i="38"/>
  <c r="DI451" i="38"/>
  <c r="EY451" i="38"/>
  <c r="DZ451" i="38"/>
  <c r="FA451" i="38"/>
  <c r="EB451" i="38"/>
  <c r="EN451" i="38"/>
  <c r="DO451" i="38"/>
  <c r="EU436" i="38"/>
  <c r="DV436" i="38"/>
  <c r="FD436" i="38"/>
  <c r="EE436" i="38"/>
  <c r="EX436" i="38"/>
  <c r="DY436" i="38"/>
  <c r="EV431" i="38"/>
  <c r="DW431" i="38"/>
  <c r="FC440" i="38"/>
  <c r="ED440" i="38"/>
  <c r="EW440" i="38"/>
  <c r="DX440" i="38"/>
  <c r="EZ440" i="38"/>
  <c r="EA440" i="38"/>
  <c r="EW441" i="38"/>
  <c r="DX441" i="38"/>
  <c r="FD441" i="38"/>
  <c r="EE441" i="38"/>
  <c r="EX439" i="38"/>
  <c r="DY439" i="38"/>
  <c r="FE439" i="38"/>
  <c r="EF439" i="38"/>
  <c r="EV439" i="38"/>
  <c r="DW439" i="38"/>
  <c r="EU450" i="38"/>
  <c r="DV450" i="38"/>
  <c r="ER450" i="38"/>
  <c r="DS450" i="38"/>
  <c r="FB450" i="38"/>
  <c r="EC450" i="38"/>
  <c r="EN450" i="38"/>
  <c r="DO450" i="38"/>
  <c r="ET450" i="38"/>
  <c r="DU450" i="38"/>
  <c r="FE426" i="38"/>
  <c r="EF426" i="38"/>
  <c r="EV426" i="38"/>
  <c r="DW426" i="38"/>
  <c r="EW426" i="38"/>
  <c r="DX426" i="38"/>
  <c r="EW437" i="38"/>
  <c r="DX437" i="38"/>
  <c r="FC437" i="38"/>
  <c r="ED437" i="38"/>
  <c r="ET446" i="38"/>
  <c r="DU446" i="38"/>
  <c r="FD446" i="38"/>
  <c r="EE446" i="38"/>
  <c r="EL446" i="38"/>
  <c r="DM446" i="38"/>
  <c r="FA446" i="38"/>
  <c r="EB446" i="38"/>
  <c r="EU425" i="38"/>
  <c r="DV425" i="38"/>
  <c r="DI449" i="38"/>
  <c r="FC449" i="38"/>
  <c r="ED449" i="38"/>
  <c r="ER449" i="38"/>
  <c r="DS449" i="38"/>
  <c r="EJ449" i="38"/>
  <c r="DK449" i="38"/>
  <c r="EU449" i="38"/>
  <c r="DV449" i="38"/>
  <c r="EG449" i="38"/>
  <c r="DH449" i="38"/>
  <c r="BF449" i="38"/>
  <c r="FA448" i="38"/>
  <c r="EB448" i="38"/>
  <c r="EZ448" i="38"/>
  <c r="EA448" i="38"/>
  <c r="EY448" i="38"/>
  <c r="DZ448" i="38"/>
  <c r="EU429" i="38"/>
  <c r="DV429" i="38"/>
  <c r="EW442" i="38"/>
  <c r="DX442" i="38"/>
  <c r="EZ442" i="38"/>
  <c r="EA442" i="38"/>
  <c r="FD442" i="38"/>
  <c r="EE442" i="38"/>
  <c r="EX445" i="38"/>
  <c r="DY445" i="38"/>
  <c r="FC445" i="38"/>
  <c r="ED445" i="38"/>
  <c r="FD447" i="38"/>
  <c r="EE447" i="38"/>
  <c r="ER447" i="38"/>
  <c r="DS447" i="38"/>
  <c r="FC447" i="38"/>
  <c r="ED447" i="38"/>
  <c r="FB447" i="38"/>
  <c r="EC447" i="38"/>
  <c r="EJ447" i="38"/>
  <c r="DK447" i="38"/>
  <c r="FE443" i="38"/>
  <c r="EF443" i="38"/>
  <c r="FA443" i="38"/>
  <c r="EB443" i="38"/>
  <c r="FB443" i="38"/>
  <c r="EC443" i="38"/>
  <c r="EY443" i="38"/>
  <c r="DZ443" i="38"/>
  <c r="EY444" i="38"/>
  <c r="DZ444" i="38"/>
  <c r="FC444" i="38"/>
  <c r="ED444" i="38"/>
  <c r="FB444" i="38"/>
  <c r="EC444" i="38"/>
  <c r="EW451" i="38"/>
  <c r="DX451" i="38"/>
  <c r="EL451" i="38"/>
  <c r="DM451" i="38"/>
  <c r="FD451" i="38"/>
  <c r="EE451" i="38"/>
  <c r="ES451" i="38"/>
  <c r="DT451" i="38"/>
  <c r="EX451" i="38"/>
  <c r="DY451" i="38"/>
  <c r="EZ436" i="38"/>
  <c r="EA436" i="38"/>
  <c r="BF436" i="38"/>
  <c r="BH436" i="38" s="1"/>
  <c r="FA436" i="38"/>
  <c r="EB436" i="38"/>
  <c r="EY436" i="38"/>
  <c r="DZ436" i="38"/>
  <c r="FE436" i="38"/>
  <c r="EF436" i="38"/>
  <c r="EV440" i="38"/>
  <c r="DW440" i="38"/>
  <c r="BF440" i="38"/>
  <c r="BH440" i="38" s="1"/>
  <c r="BF441" i="38"/>
  <c r="BH441" i="38" s="1"/>
  <c r="EZ441" i="38"/>
  <c r="EA441" i="38"/>
  <c r="FC441" i="38"/>
  <c r="ED441" i="38"/>
  <c r="EU433" i="38"/>
  <c r="DV433" i="38"/>
  <c r="EZ439" i="38"/>
  <c r="EA439" i="38"/>
  <c r="BF439" i="38"/>
  <c r="BH439" i="38" s="1"/>
  <c r="FD439" i="38"/>
  <c r="EE439" i="38"/>
  <c r="EK450" i="38"/>
  <c r="DL450" i="38"/>
  <c r="EW450" i="38"/>
  <c r="DX450" i="38"/>
  <c r="ES450" i="38"/>
  <c r="DT450" i="38"/>
  <c r="EJ450" i="38"/>
  <c r="DK450" i="38"/>
  <c r="FC426" i="38"/>
  <c r="ED426" i="38"/>
  <c r="EX426" i="38"/>
  <c r="DY426" i="38"/>
  <c r="FD426" i="38"/>
  <c r="EE426" i="38"/>
  <c r="EU426" i="38"/>
  <c r="DV426" i="38"/>
  <c r="FD437" i="38"/>
  <c r="EE437" i="38"/>
  <c r="FB437" i="38"/>
  <c r="EC437" i="38"/>
  <c r="BF437" i="38"/>
  <c r="BH437" i="38" s="1"/>
  <c r="EN446" i="38"/>
  <c r="DO446" i="38"/>
  <c r="ES446" i="38"/>
  <c r="DT446" i="38"/>
  <c r="EJ446" i="38"/>
  <c r="DK446" i="38"/>
  <c r="FB446" i="38"/>
  <c r="EC446" i="38"/>
  <c r="EK446" i="38"/>
  <c r="DL446" i="38"/>
  <c r="EY446" i="38"/>
  <c r="DZ446" i="38"/>
  <c r="EV425" i="38"/>
  <c r="DW425" i="38"/>
  <c r="FB449" i="38"/>
  <c r="EC449" i="38"/>
  <c r="ES449" i="38"/>
  <c r="DT449" i="38"/>
  <c r="EN449" i="38"/>
  <c r="DO449" i="38"/>
  <c r="EW449" i="38"/>
  <c r="DX449" i="38"/>
  <c r="EL449" i="38"/>
  <c r="DM449" i="38"/>
  <c r="EK449" i="38"/>
  <c r="DL449" i="38"/>
  <c r="EZ449" i="38"/>
  <c r="EA449" i="38"/>
  <c r="EY449" i="38"/>
  <c r="DZ449" i="38"/>
  <c r="FD448" i="38"/>
  <c r="EE448" i="38"/>
  <c r="ET448" i="38"/>
  <c r="DU448" i="38"/>
  <c r="EU448" i="38"/>
  <c r="DV448" i="38"/>
  <c r="DI448" i="38"/>
  <c r="FE448" i="38"/>
  <c r="EF448" i="38"/>
  <c r="ES448" i="38"/>
  <c r="DT448" i="38"/>
  <c r="EG448" i="38"/>
  <c r="DH448" i="38"/>
  <c r="BF448" i="38"/>
  <c r="BH448" i="38" s="1"/>
  <c r="EY442" i="38"/>
  <c r="DZ442" i="38"/>
  <c r="FC442" i="38"/>
  <c r="ED442" i="38"/>
  <c r="FA442" i="38"/>
  <c r="EB442" i="38"/>
  <c r="FB442" i="38"/>
  <c r="EC442" i="38"/>
  <c r="EX442" i="38"/>
  <c r="DY442" i="38"/>
  <c r="EU445" i="38"/>
  <c r="DV445" i="38"/>
  <c r="FD445" i="38"/>
  <c r="EE445" i="38"/>
  <c r="EY445" i="38"/>
  <c r="DZ445" i="38"/>
  <c r="FE447" i="38"/>
  <c r="EF447" i="38"/>
  <c r="ES447" i="38"/>
  <c r="DT447" i="38"/>
  <c r="EG447" i="38"/>
  <c r="DH447" i="38"/>
  <c r="BF447" i="38"/>
  <c r="BH447" i="38" s="1"/>
  <c r="EV447" i="38"/>
  <c r="DW447" i="38"/>
  <c r="BF443" i="38"/>
  <c r="BI443" i="38" s="1"/>
  <c r="EU443" i="38"/>
  <c r="DV443" i="38"/>
  <c r="FC443" i="38"/>
  <c r="ED443" i="38"/>
  <c r="EV443" i="38"/>
  <c r="DW443" i="38"/>
  <c r="FA444" i="38"/>
  <c r="EB444" i="38"/>
  <c r="FE444" i="38"/>
  <c r="EF444" i="38"/>
  <c r="EV444" i="38"/>
  <c r="DW444" i="38"/>
  <c r="EX444" i="38"/>
  <c r="DY444" i="38"/>
  <c r="BF444" i="38"/>
  <c r="BH444" i="38" s="1"/>
  <c r="EU444" i="38"/>
  <c r="DV444" i="38"/>
  <c r="EV435" i="38"/>
  <c r="DW435" i="38"/>
  <c r="FC451" i="38"/>
  <c r="ED451" i="38"/>
  <c r="FB451" i="38"/>
  <c r="EC451" i="38"/>
  <c r="EK451" i="38"/>
  <c r="DL451" i="38"/>
  <c r="ER451" i="38"/>
  <c r="DS451" i="38"/>
  <c r="FC436" i="38"/>
  <c r="ED436" i="38"/>
  <c r="EW436" i="38"/>
  <c r="DX436" i="38"/>
  <c r="EV436" i="38"/>
  <c r="DW436" i="38"/>
  <c r="FA440" i="38"/>
  <c r="EB440" i="38"/>
  <c r="FE440" i="38"/>
  <c r="EF440" i="38"/>
  <c r="FD440" i="38"/>
  <c r="EE440" i="38"/>
  <c r="EX440" i="38"/>
  <c r="DY440" i="38"/>
  <c r="EX441" i="38"/>
  <c r="DY441" i="38"/>
  <c r="FB441" i="38"/>
  <c r="EC441" i="38"/>
  <c r="FE441" i="38"/>
  <c r="EF441" i="38"/>
  <c r="FA441" i="38"/>
  <c r="EB441" i="38"/>
  <c r="EV433" i="38"/>
  <c r="DW433" i="38"/>
  <c r="FC439" i="38"/>
  <c r="ED439" i="38"/>
  <c r="EY439" i="38"/>
  <c r="DZ439" i="38"/>
  <c r="FB439" i="38"/>
  <c r="EC439" i="38"/>
  <c r="EV428" i="38"/>
  <c r="DW428" i="38"/>
  <c r="EU427" i="38"/>
  <c r="DV427" i="38"/>
  <c r="EG450" i="38"/>
  <c r="BF450" i="38"/>
  <c r="DH450" i="38"/>
  <c r="FA450" i="38"/>
  <c r="EB450" i="38"/>
  <c r="EV450" i="38"/>
  <c r="DW450" i="38"/>
  <c r="DI450" i="38"/>
  <c r="FC450" i="38"/>
  <c r="ED450" i="38"/>
  <c r="FA426" i="38"/>
  <c r="EB426" i="38"/>
  <c r="FB426" i="38"/>
  <c r="EC426" i="38"/>
  <c r="EY437" i="38"/>
  <c r="DZ437" i="38"/>
  <c r="FE437" i="38"/>
  <c r="EF437" i="38"/>
  <c r="EV437" i="38"/>
  <c r="DW437" i="38"/>
  <c r="EZ437" i="38"/>
  <c r="EA437" i="38"/>
  <c r="EU437" i="38"/>
  <c r="DV437" i="38"/>
  <c r="FA437" i="38"/>
  <c r="EB437" i="38"/>
  <c r="EU424" i="38"/>
  <c r="DV424" i="38"/>
  <c r="EV424" i="38"/>
  <c r="DW424" i="38"/>
  <c r="GH166" i="38"/>
  <c r="GJ166" i="38"/>
  <c r="GM166" i="38"/>
  <c r="GG166" i="38"/>
  <c r="GL166" i="38"/>
  <c r="GI166" i="38"/>
  <c r="GK166" i="38"/>
  <c r="GF166" i="38"/>
  <c r="GN166" i="38"/>
  <c r="GQ166" i="38" s="1"/>
  <c r="GV169" i="38"/>
  <c r="GW169" i="38"/>
  <c r="GV176" i="38"/>
  <c r="GW176" i="38"/>
  <c r="GM170" i="38"/>
  <c r="GK170" i="38"/>
  <c r="GN170" i="38"/>
  <c r="GQ170" i="38" s="1"/>
  <c r="GI170" i="38"/>
  <c r="GG170" i="38"/>
  <c r="GJ170" i="38"/>
  <c r="GL170" i="38"/>
  <c r="GF170" i="38"/>
  <c r="GH170" i="38"/>
  <c r="GH172" i="38"/>
  <c r="GJ172" i="38"/>
  <c r="GK172" i="38"/>
  <c r="GF172" i="38"/>
  <c r="GG172" i="38"/>
  <c r="GM172" i="38"/>
  <c r="GL172" i="38"/>
  <c r="GN172" i="38"/>
  <c r="GQ172" i="38" s="1"/>
  <c r="GI172" i="38"/>
  <c r="GV172" i="38"/>
  <c r="GW172" i="38"/>
  <c r="EV423" i="38"/>
  <c r="DW423" i="38"/>
  <c r="GV181" i="38"/>
  <c r="GW181" i="38"/>
  <c r="GL176" i="38"/>
  <c r="GN176" i="38"/>
  <c r="GH176" i="38"/>
  <c r="GJ176" i="38"/>
  <c r="GM176" i="38"/>
  <c r="GK176" i="38"/>
  <c r="GF176" i="38"/>
  <c r="GI176" i="38"/>
  <c r="GG176" i="38"/>
  <c r="DV423" i="38"/>
  <c r="EU423" i="38"/>
  <c r="GV180" i="38"/>
  <c r="GW180" i="38"/>
  <c r="GV166" i="38"/>
  <c r="GW166" i="38"/>
  <c r="GH167" i="38"/>
  <c r="GL167" i="38"/>
  <c r="GG167" i="38"/>
  <c r="GI167" i="38"/>
  <c r="GN167" i="38"/>
  <c r="GQ167" i="38" s="1"/>
  <c r="GF167" i="38"/>
  <c r="GJ167" i="38"/>
  <c r="GK167" i="38"/>
  <c r="GM167" i="38"/>
  <c r="GV168" i="38"/>
  <c r="GW168" i="38"/>
  <c r="GJ174" i="38"/>
  <c r="GL174" i="38"/>
  <c r="GK174" i="38"/>
  <c r="GF174" i="38"/>
  <c r="GH174" i="38"/>
  <c r="GG174" i="38"/>
  <c r="GM174" i="38"/>
  <c r="GN174" i="38"/>
  <c r="GQ174" i="38" s="1"/>
  <c r="GI174" i="38"/>
  <c r="GV178" i="38"/>
  <c r="GW178" i="38"/>
  <c r="GL179" i="38"/>
  <c r="GN179" i="38"/>
  <c r="GQ179" i="38" s="1"/>
  <c r="GH179" i="38"/>
  <c r="GJ179" i="38"/>
  <c r="GM179" i="38"/>
  <c r="GK179" i="38"/>
  <c r="GF179" i="38"/>
  <c r="GI179" i="38"/>
  <c r="GG179" i="38"/>
  <c r="GK178" i="38"/>
  <c r="GF178" i="38"/>
  <c r="GG178" i="38"/>
  <c r="GM178" i="38"/>
  <c r="GL178" i="38"/>
  <c r="GN178" i="38"/>
  <c r="GQ178" i="38" s="1"/>
  <c r="GI178" i="38"/>
  <c r="GH178" i="38"/>
  <c r="GJ178" i="38"/>
  <c r="GV177" i="38"/>
  <c r="GW177" i="38"/>
  <c r="GV167" i="38"/>
  <c r="GW167" i="38"/>
  <c r="GN168" i="38"/>
  <c r="GQ168" i="38" s="1"/>
  <c r="GH168" i="38"/>
  <c r="GF168" i="38"/>
  <c r="GL168" i="38"/>
  <c r="GK168" i="38"/>
  <c r="GJ168" i="38"/>
  <c r="GG168" i="38"/>
  <c r="GI168" i="38"/>
  <c r="GM168" i="38"/>
  <c r="GK171" i="38"/>
  <c r="GF171" i="38"/>
  <c r="GH171" i="38"/>
  <c r="GG171" i="38"/>
  <c r="GM171" i="38"/>
  <c r="GN171" i="38"/>
  <c r="GQ171" i="38" s="1"/>
  <c r="GI171" i="38"/>
  <c r="GJ171" i="38"/>
  <c r="GL171" i="38"/>
  <c r="GH173" i="38"/>
  <c r="GJ173" i="38"/>
  <c r="GM173" i="38"/>
  <c r="GK173" i="38"/>
  <c r="GF173" i="38"/>
  <c r="GI173" i="38"/>
  <c r="GG173" i="38"/>
  <c r="GL173" i="38"/>
  <c r="GN173" i="38"/>
  <c r="GQ173" i="38" s="1"/>
  <c r="GG181" i="38"/>
  <c r="GM181" i="38"/>
  <c r="GL181" i="38"/>
  <c r="GN181" i="38"/>
  <c r="GQ181" i="38" s="1"/>
  <c r="GI181" i="38"/>
  <c r="GH181" i="38"/>
  <c r="GJ181" i="38"/>
  <c r="GK181" i="38"/>
  <c r="GF181" i="38"/>
  <c r="GV179" i="38"/>
  <c r="GW179" i="38"/>
  <c r="GL175" i="38"/>
  <c r="GN175" i="38"/>
  <c r="GQ175" i="38" s="1"/>
  <c r="GI175" i="38"/>
  <c r="GH175" i="38"/>
  <c r="GJ175" i="38"/>
  <c r="GK175" i="38"/>
  <c r="GF175" i="38"/>
  <c r="GG175" i="38"/>
  <c r="GM175" i="38"/>
  <c r="JM105" i="38"/>
  <c r="JM133" i="38" s="1"/>
  <c r="JP105" i="38"/>
  <c r="JP133" i="38" s="1"/>
  <c r="JN105" i="38"/>
  <c r="JN133" i="38" s="1"/>
  <c r="JL105" i="38"/>
  <c r="JS105" i="38"/>
  <c r="JS133" i="38" s="1"/>
  <c r="JQ105" i="38"/>
  <c r="JQ133" i="38" s="1"/>
  <c r="JO105" i="38"/>
  <c r="JO133" i="38" s="1"/>
  <c r="JT105" i="38"/>
  <c r="JT133" i="38" s="1"/>
  <c r="JR105" i="38"/>
  <c r="JR133" i="38" s="1"/>
  <c r="GF169" i="38"/>
  <c r="GG169" i="38"/>
  <c r="GI169" i="38"/>
  <c r="GJ169" i="38"/>
  <c r="GK169" i="38"/>
  <c r="GN169" i="38"/>
  <c r="GQ169" i="38" s="1"/>
  <c r="GL169" i="38"/>
  <c r="GH169" i="38"/>
  <c r="GM169" i="38"/>
  <c r="GV171" i="38"/>
  <c r="GW171" i="38"/>
  <c r="GV175" i="38"/>
  <c r="GW175" i="38"/>
  <c r="GJ177" i="38"/>
  <c r="GL177" i="38"/>
  <c r="GF177" i="38"/>
  <c r="GH177" i="38"/>
  <c r="GM177" i="38"/>
  <c r="GK177" i="38"/>
  <c r="GN177" i="38"/>
  <c r="GQ177" i="38" s="1"/>
  <c r="GI177" i="38"/>
  <c r="GG177" i="38"/>
  <c r="GV174" i="38"/>
  <c r="GW174" i="38"/>
  <c r="GM180" i="38"/>
  <c r="GK180" i="38"/>
  <c r="GN180" i="38"/>
  <c r="GQ180" i="38" s="1"/>
  <c r="GI180" i="38"/>
  <c r="GG180" i="38"/>
  <c r="GJ180" i="38"/>
  <c r="GL180" i="38"/>
  <c r="GF180" i="38"/>
  <c r="GH180" i="38"/>
  <c r="GV170" i="38"/>
  <c r="GW170" i="38"/>
  <c r="GV173" i="38"/>
  <c r="GW173" i="38"/>
  <c r="BF730" i="38"/>
  <c r="BI659" i="38"/>
  <c r="BF738" i="38"/>
  <c r="BI662" i="38"/>
  <c r="BF745" i="38"/>
  <c r="BJ745" i="38" s="1"/>
  <c r="BF729" i="38"/>
  <c r="BF732" i="38"/>
  <c r="EG745" i="38"/>
  <c r="DH745" i="38"/>
  <c r="DI745" i="38"/>
  <c r="EH745" i="38"/>
  <c r="EV745" i="38"/>
  <c r="DW745" i="38"/>
  <c r="EQ745" i="38"/>
  <c r="DR745" i="38"/>
  <c r="FE745" i="38"/>
  <c r="EF745" i="38"/>
  <c r="ET745" i="38"/>
  <c r="DU745" i="38"/>
  <c r="ES745" i="38"/>
  <c r="DT745" i="38"/>
  <c r="EN728" i="38"/>
  <c r="DO728" i="38"/>
  <c r="EX728" i="38"/>
  <c r="DY728" i="38"/>
  <c r="EM728" i="38"/>
  <c r="DN728" i="38"/>
  <c r="EL728" i="38"/>
  <c r="DM728" i="38"/>
  <c r="EU728" i="38"/>
  <c r="DV728" i="38"/>
  <c r="FA728" i="38"/>
  <c r="EB728" i="38"/>
  <c r="EI728" i="38"/>
  <c r="DJ728" i="38"/>
  <c r="FE728" i="38"/>
  <c r="EF728" i="38"/>
  <c r="EY729" i="38"/>
  <c r="DZ729" i="38"/>
  <c r="FB729" i="38"/>
  <c r="EC729" i="38"/>
  <c r="EI729" i="38"/>
  <c r="DJ729" i="38"/>
  <c r="EO729" i="38"/>
  <c r="DP729" i="38"/>
  <c r="EM729" i="38"/>
  <c r="DN729" i="38"/>
  <c r="ES729" i="38"/>
  <c r="DT729" i="38"/>
  <c r="FC729" i="38"/>
  <c r="ED729" i="38"/>
  <c r="EJ729" i="38"/>
  <c r="DK729" i="38"/>
  <c r="EJ732" i="38"/>
  <c r="DK732" i="38"/>
  <c r="EU732" i="38"/>
  <c r="DV732" i="38"/>
  <c r="EI732" i="38"/>
  <c r="DJ732" i="38"/>
  <c r="EW732" i="38"/>
  <c r="DX732" i="38"/>
  <c r="EL732" i="38"/>
  <c r="DM732" i="38"/>
  <c r="EK732" i="38"/>
  <c r="DL732" i="38"/>
  <c r="EO742" i="38"/>
  <c r="DP742" i="38"/>
  <c r="FB742" i="38"/>
  <c r="EC742" i="38"/>
  <c r="EP742" i="38"/>
  <c r="DQ742" i="38"/>
  <c r="FC742" i="38"/>
  <c r="ED742" i="38"/>
  <c r="EZ742" i="38"/>
  <c r="EA742" i="38"/>
  <c r="DP581" i="38"/>
  <c r="FD581" i="38"/>
  <c r="EE581" i="38"/>
  <c r="DS581" i="38"/>
  <c r="FB581" i="38"/>
  <c r="EC581" i="38"/>
  <c r="FC581" i="38"/>
  <c r="ED581" i="38"/>
  <c r="DQ581" i="38"/>
  <c r="EW743" i="38"/>
  <c r="DX743" i="38"/>
  <c r="EO743" i="38"/>
  <c r="DP743" i="38"/>
  <c r="EI743" i="38"/>
  <c r="DJ743" i="38"/>
  <c r="FC584" i="38"/>
  <c r="ED584" i="38"/>
  <c r="EZ584" i="38"/>
  <c r="EA584" i="38"/>
  <c r="FB584" i="38"/>
  <c r="EC584" i="38"/>
  <c r="EY584" i="38"/>
  <c r="DZ584" i="38"/>
  <c r="DQ584" i="38"/>
  <c r="EJ584" i="38"/>
  <c r="DK584" i="38"/>
  <c r="ET584" i="38"/>
  <c r="DU584" i="38"/>
  <c r="EZ580" i="38"/>
  <c r="EA580" i="38"/>
  <c r="ET580" i="38"/>
  <c r="DU580" i="38"/>
  <c r="DI580" i="38"/>
  <c r="EW580" i="38"/>
  <c r="DX580" i="38"/>
  <c r="EY580" i="38"/>
  <c r="DZ580" i="38"/>
  <c r="EX568" i="38"/>
  <c r="DY568" i="38"/>
  <c r="FD568" i="38"/>
  <c r="EE568" i="38"/>
  <c r="DP568" i="38"/>
  <c r="DS568" i="38"/>
  <c r="EP744" i="38"/>
  <c r="DQ744" i="38"/>
  <c r="EI744" i="38"/>
  <c r="DJ744" i="38"/>
  <c r="ES744" i="38"/>
  <c r="DT744" i="38"/>
  <c r="FC744" i="38"/>
  <c r="ED744" i="38"/>
  <c r="EO744" i="38"/>
  <c r="DP744" i="38"/>
  <c r="EU744" i="38"/>
  <c r="DV744" i="38"/>
  <c r="EL747" i="38"/>
  <c r="DM747" i="38"/>
  <c r="EO747" i="38"/>
  <c r="DP747" i="38"/>
  <c r="ES747" i="38"/>
  <c r="DT747" i="38"/>
  <c r="FC747" i="38"/>
  <c r="ED747" i="38"/>
  <c r="ET747" i="38"/>
  <c r="DU747" i="38"/>
  <c r="FB747" i="38"/>
  <c r="EC747" i="38"/>
  <c r="FE574" i="38"/>
  <c r="EF574" i="38"/>
  <c r="DY574" i="38"/>
  <c r="EX574" i="38"/>
  <c r="EU574" i="38"/>
  <c r="DV574" i="38"/>
  <c r="ES574" i="38"/>
  <c r="DT574" i="38"/>
  <c r="FD574" i="38"/>
  <c r="EE574" i="38"/>
  <c r="DO578" i="38"/>
  <c r="DS578" i="38"/>
  <c r="FC578" i="38"/>
  <c r="ED578" i="38"/>
  <c r="DR578" i="38"/>
  <c r="FE578" i="38"/>
  <c r="EF578" i="38"/>
  <c r="EP737" i="38"/>
  <c r="DQ737" i="38"/>
  <c r="EN737" i="38"/>
  <c r="DO737" i="38"/>
  <c r="FB737" i="38"/>
  <c r="EC737" i="38"/>
  <c r="EL737" i="38"/>
  <c r="DM737" i="38"/>
  <c r="ET737" i="38"/>
  <c r="DU737" i="38"/>
  <c r="ER737" i="38"/>
  <c r="DS737" i="38"/>
  <c r="FC737" i="38"/>
  <c r="ED737" i="38"/>
  <c r="FE748" i="38"/>
  <c r="EF748" i="38"/>
  <c r="ES748" i="38"/>
  <c r="DT748" i="38"/>
  <c r="ER748" i="38"/>
  <c r="DS748" i="38"/>
  <c r="EG748" i="38"/>
  <c r="BF748" i="38"/>
  <c r="DH748" i="38"/>
  <c r="EU748" i="38"/>
  <c r="DV748" i="38"/>
  <c r="EZ748" i="38"/>
  <c r="EA748" i="38"/>
  <c r="EI748" i="38"/>
  <c r="DJ748" i="38"/>
  <c r="DI569" i="38"/>
  <c r="DS569" i="38"/>
  <c r="EV569" i="38"/>
  <c r="DW569" i="38"/>
  <c r="EQ569" i="38"/>
  <c r="DR569" i="38"/>
  <c r="EJ569" i="38"/>
  <c r="DK569" i="38"/>
  <c r="BF569" i="38"/>
  <c r="BH569" i="38" s="1"/>
  <c r="DQ569" i="38"/>
  <c r="EY579" i="38"/>
  <c r="DZ579" i="38"/>
  <c r="FA579" i="38"/>
  <c r="EB579" i="38"/>
  <c r="EJ579" i="38"/>
  <c r="DK579" i="38"/>
  <c r="EI579" i="38"/>
  <c r="DJ579" i="38"/>
  <c r="EX579" i="38"/>
  <c r="DY579" i="38"/>
  <c r="FD579" i="38"/>
  <c r="EE579" i="38"/>
  <c r="EG727" i="38"/>
  <c r="DH727" i="38"/>
  <c r="BF727" i="38"/>
  <c r="EU727" i="38"/>
  <c r="DV727" i="38"/>
  <c r="EJ727" i="38"/>
  <c r="DK727" i="38"/>
  <c r="FE727" i="38"/>
  <c r="EF727" i="38"/>
  <c r="ES727" i="38"/>
  <c r="DT727" i="38"/>
  <c r="EV734" i="38"/>
  <c r="DW734" i="38"/>
  <c r="EJ734" i="38"/>
  <c r="DK734" i="38"/>
  <c r="EU734" i="38"/>
  <c r="DV734" i="38"/>
  <c r="EY734" i="38"/>
  <c r="DZ734" i="38"/>
  <c r="FC573" i="38"/>
  <c r="ED573" i="38"/>
  <c r="EW573" i="38"/>
  <c r="DX573" i="38"/>
  <c r="FB573" i="38"/>
  <c r="EC573" i="38"/>
  <c r="EV573" i="38"/>
  <c r="DW573" i="38"/>
  <c r="FD573" i="38"/>
  <c r="EE573" i="38"/>
  <c r="BF736" i="38"/>
  <c r="BH736" i="38" s="1"/>
  <c r="FC736" i="38"/>
  <c r="ED736" i="38"/>
  <c r="EV736" i="38"/>
  <c r="DW736" i="38"/>
  <c r="EL736" i="38"/>
  <c r="DM736" i="38"/>
  <c r="EY736" i="38"/>
  <c r="DZ736" i="38"/>
  <c r="EO736" i="38"/>
  <c r="DP736" i="38"/>
  <c r="FD736" i="38"/>
  <c r="EE736" i="38"/>
  <c r="ES733" i="38"/>
  <c r="DT733" i="38"/>
  <c r="DI733" i="38"/>
  <c r="EH733" i="38"/>
  <c r="EJ733" i="38"/>
  <c r="DK733" i="38"/>
  <c r="EI733" i="38"/>
  <c r="DJ733" i="38"/>
  <c r="EW733" i="38"/>
  <c r="DX733" i="38"/>
  <c r="FC733" i="38"/>
  <c r="ED733" i="38"/>
  <c r="BF741" i="38"/>
  <c r="EO741" i="38"/>
  <c r="DP741" i="38"/>
  <c r="FD741" i="38"/>
  <c r="EE741" i="38"/>
  <c r="EQ741" i="38"/>
  <c r="DR741" i="38"/>
  <c r="EG741" i="38"/>
  <c r="DH741" i="38"/>
  <c r="ET741" i="38"/>
  <c r="DU741" i="38"/>
  <c r="FC731" i="38"/>
  <c r="ED731" i="38"/>
  <c r="EM731" i="38"/>
  <c r="DN731" i="38"/>
  <c r="EJ731" i="38"/>
  <c r="DK731" i="38"/>
  <c r="EW731" i="38"/>
  <c r="DX731" i="38"/>
  <c r="EY731" i="38"/>
  <c r="DZ731" i="38"/>
  <c r="FD731" i="38"/>
  <c r="EE731" i="38"/>
  <c r="EP731" i="38"/>
  <c r="DQ731" i="38"/>
  <c r="EW726" i="38"/>
  <c r="DX726" i="38"/>
  <c r="FA726" i="38"/>
  <c r="EB726" i="38"/>
  <c r="EU726" i="38"/>
  <c r="DV726" i="38"/>
  <c r="EI726" i="38"/>
  <c r="DJ726" i="38"/>
  <c r="EO726" i="38"/>
  <c r="DP726" i="38"/>
  <c r="EX726" i="38"/>
  <c r="DY726" i="38"/>
  <c r="DI577" i="38"/>
  <c r="EW577" i="38"/>
  <c r="DX577" i="38"/>
  <c r="EY577" i="38"/>
  <c r="DZ577" i="38"/>
  <c r="DP577" i="38"/>
  <c r="ES577" i="38"/>
  <c r="DT577" i="38"/>
  <c r="EJ735" i="38"/>
  <c r="DK735" i="38"/>
  <c r="ET735" i="38"/>
  <c r="DU735" i="38"/>
  <c r="EU735" i="38"/>
  <c r="DV735" i="38"/>
  <c r="DI735" i="38"/>
  <c r="EH735" i="38"/>
  <c r="EM735" i="38"/>
  <c r="DN735" i="38"/>
  <c r="EZ735" i="38"/>
  <c r="EA735" i="38"/>
  <c r="EK735" i="38"/>
  <c r="DL735" i="38"/>
  <c r="EG583" i="38"/>
  <c r="DH583" i="38"/>
  <c r="BF583" i="38"/>
  <c r="BH583" i="38" s="1"/>
  <c r="EV583" i="38"/>
  <c r="DW583" i="38"/>
  <c r="FA583" i="38"/>
  <c r="EB583" i="38"/>
  <c r="DO583" i="38"/>
  <c r="EX583" i="38"/>
  <c r="DY583" i="38"/>
  <c r="ET570" i="38"/>
  <c r="DU570" i="38"/>
  <c r="ES570" i="38"/>
  <c r="DT570" i="38"/>
  <c r="BF570" i="38"/>
  <c r="BI570" i="38" s="1"/>
  <c r="EV570" i="38"/>
  <c r="DW570" i="38"/>
  <c r="EJ570" i="38"/>
  <c r="DK570" i="38"/>
  <c r="BI391" i="38"/>
  <c r="BH391" i="38"/>
  <c r="BJ391" i="38"/>
  <c r="BI371" i="38"/>
  <c r="BH371" i="38"/>
  <c r="BJ371" i="38"/>
  <c r="BI363" i="38"/>
  <c r="BH363" i="38"/>
  <c r="BJ363" i="38"/>
  <c r="BH388" i="38"/>
  <c r="BI388" i="38"/>
  <c r="BJ388" i="38"/>
  <c r="BH392" i="38"/>
  <c r="BJ392" i="38"/>
  <c r="BI392" i="38"/>
  <c r="BI362" i="38"/>
  <c r="BH362" i="38"/>
  <c r="BJ362" i="38"/>
  <c r="BI665" i="38"/>
  <c r="BI379" i="38"/>
  <c r="BH379" i="38"/>
  <c r="BJ379" i="38"/>
  <c r="BJ355" i="38"/>
  <c r="BH355" i="38"/>
  <c r="BI355" i="38"/>
  <c r="BI353" i="38"/>
  <c r="BJ353" i="38"/>
  <c r="BH353" i="38"/>
  <c r="BI367" i="38"/>
  <c r="BH367" i="38"/>
  <c r="BJ367" i="38"/>
  <c r="EP738" i="38"/>
  <c r="DQ738" i="38"/>
  <c r="FE738" i="38"/>
  <c r="EF738" i="38"/>
  <c r="ES738" i="38"/>
  <c r="DT738" i="38"/>
  <c r="EW738" i="38"/>
  <c r="DX738" i="38"/>
  <c r="EV575" i="38"/>
  <c r="DW575" i="38"/>
  <c r="DP575" i="38"/>
  <c r="DI575" i="38"/>
  <c r="ET575" i="38"/>
  <c r="DU575" i="38"/>
  <c r="DQ576" i="38"/>
  <c r="EY576" i="38"/>
  <c r="DZ576" i="38"/>
  <c r="ET576" i="38"/>
  <c r="DU576" i="38"/>
  <c r="EW576" i="38"/>
  <c r="DX576" i="38"/>
  <c r="DP576" i="38"/>
  <c r="DI576" i="38"/>
  <c r="EG571" i="38"/>
  <c r="DH571" i="38"/>
  <c r="BF571" i="38"/>
  <c r="EU571" i="38"/>
  <c r="DV571" i="38"/>
  <c r="EY571" i="38"/>
  <c r="DZ571" i="38"/>
  <c r="DO571" i="38"/>
  <c r="EW571" i="38"/>
  <c r="DX571" i="38"/>
  <c r="FD746" i="38"/>
  <c r="EE746" i="38"/>
  <c r="EQ746" i="38"/>
  <c r="DR746" i="38"/>
  <c r="EG746" i="38"/>
  <c r="DH746" i="38"/>
  <c r="BF746" i="38"/>
  <c r="BH746" i="38" s="1"/>
  <c r="EU746" i="38"/>
  <c r="DV746" i="38"/>
  <c r="EY746" i="38"/>
  <c r="DZ746" i="38"/>
  <c r="EI746" i="38"/>
  <c r="DJ746" i="38"/>
  <c r="FE746" i="38"/>
  <c r="EF746" i="38"/>
  <c r="EI730" i="38"/>
  <c r="DJ730" i="38"/>
  <c r="EW730" i="38"/>
  <c r="DX730" i="38"/>
  <c r="EL730" i="38"/>
  <c r="DM730" i="38"/>
  <c r="EK730" i="38"/>
  <c r="DL730" i="38"/>
  <c r="ET730" i="38"/>
  <c r="DU730" i="38"/>
  <c r="FB730" i="38"/>
  <c r="EC730" i="38"/>
  <c r="EN730" i="38"/>
  <c r="DO730" i="38"/>
  <c r="EQ739" i="38"/>
  <c r="DR739" i="38"/>
  <c r="EO739" i="38"/>
  <c r="DP739" i="38"/>
  <c r="EW739" i="38"/>
  <c r="DX739" i="38"/>
  <c r="EG739" i="38"/>
  <c r="DH739" i="38"/>
  <c r="BF739" i="38"/>
  <c r="FD739" i="38"/>
  <c r="EE739" i="38"/>
  <c r="EK740" i="38"/>
  <c r="DL740" i="38"/>
  <c r="EY740" i="38"/>
  <c r="DZ740" i="38"/>
  <c r="EN740" i="38"/>
  <c r="DO740" i="38"/>
  <c r="EM740" i="38"/>
  <c r="DN740" i="38"/>
  <c r="EV740" i="38"/>
  <c r="DW740" i="38"/>
  <c r="EX740" i="38"/>
  <c r="DY740" i="38"/>
  <c r="EL740" i="38"/>
  <c r="DM740" i="38"/>
  <c r="EW582" i="38"/>
  <c r="DX582" i="38"/>
  <c r="EU582" i="38"/>
  <c r="DV582" i="38"/>
  <c r="FD582" i="38"/>
  <c r="EE582" i="38"/>
  <c r="EV582" i="38"/>
  <c r="DW582" i="38"/>
  <c r="EI582" i="38"/>
  <c r="DJ582" i="38"/>
  <c r="EJ582" i="38"/>
  <c r="DK582" i="38"/>
  <c r="ER745" i="38"/>
  <c r="DS745" i="38"/>
  <c r="FA745" i="38"/>
  <c r="EB745" i="38"/>
  <c r="EL745" i="38"/>
  <c r="DM745" i="38"/>
  <c r="EI745" i="38"/>
  <c r="DJ745" i="38"/>
  <c r="EU745" i="38"/>
  <c r="DV745" i="38"/>
  <c r="FD728" i="38"/>
  <c r="EE728" i="38"/>
  <c r="ER728" i="38"/>
  <c r="DS728" i="38"/>
  <c r="FB728" i="38"/>
  <c r="EC728" i="38"/>
  <c r="FC728" i="38"/>
  <c r="ED728" i="38"/>
  <c r="EP728" i="38"/>
  <c r="DQ728" i="38"/>
  <c r="EJ728" i="38"/>
  <c r="DK728" i="38"/>
  <c r="ET728" i="38"/>
  <c r="DU728" i="38"/>
  <c r="EU729" i="38"/>
  <c r="DV729" i="38"/>
  <c r="FE729" i="38"/>
  <c r="EF729" i="38"/>
  <c r="DI729" i="38"/>
  <c r="EH729" i="38"/>
  <c r="ER729" i="38"/>
  <c r="DS729" i="38"/>
  <c r="EX729" i="38"/>
  <c r="DY729" i="38"/>
  <c r="EH732" i="38"/>
  <c r="DI732" i="38"/>
  <c r="EZ732" i="38"/>
  <c r="EA732" i="38"/>
  <c r="EN732" i="38"/>
  <c r="DO732" i="38"/>
  <c r="EY732" i="38"/>
  <c r="DZ732" i="38"/>
  <c r="EM732" i="38"/>
  <c r="DN732" i="38"/>
  <c r="FB732" i="38"/>
  <c r="EC732" i="38"/>
  <c r="EY742" i="38"/>
  <c r="DZ742" i="38"/>
  <c r="EV742" i="38"/>
  <c r="DW742" i="38"/>
  <c r="EW742" i="38"/>
  <c r="DX742" i="38"/>
  <c r="EJ742" i="38"/>
  <c r="DK742" i="38"/>
  <c r="FE742" i="38"/>
  <c r="EF742" i="38"/>
  <c r="ET742" i="38"/>
  <c r="DU742" i="38"/>
  <c r="EH742" i="38"/>
  <c r="DI742" i="38"/>
  <c r="DI581" i="38"/>
  <c r="FE581" i="38"/>
  <c r="EF581" i="38"/>
  <c r="ES581" i="38"/>
  <c r="DT581" i="38"/>
  <c r="EV581" i="38"/>
  <c r="DW581" i="38"/>
  <c r="ES743" i="38"/>
  <c r="DT743" i="38"/>
  <c r="EY743" i="38"/>
  <c r="DZ743" i="38"/>
  <c r="EK743" i="38"/>
  <c r="DL743" i="38"/>
  <c r="EP743" i="38"/>
  <c r="DQ743" i="38"/>
  <c r="EM743" i="38"/>
  <c r="DN743" i="38"/>
  <c r="FA743" i="38"/>
  <c r="EB743" i="38"/>
  <c r="EQ743" i="38"/>
  <c r="DR743" i="38"/>
  <c r="FE743" i="38"/>
  <c r="EF743" i="38"/>
  <c r="ES584" i="38"/>
  <c r="DT584" i="38"/>
  <c r="EG584" i="38"/>
  <c r="BF584" i="38"/>
  <c r="BH584" i="38" s="1"/>
  <c r="DH584" i="38"/>
  <c r="EU584" i="38"/>
  <c r="DV584" i="38"/>
  <c r="DS580" i="38"/>
  <c r="DO580" i="38"/>
  <c r="DY580" i="38"/>
  <c r="EX580" i="38"/>
  <c r="FA580" i="38"/>
  <c r="EB580" i="38"/>
  <c r="EW568" i="38"/>
  <c r="DX568" i="38"/>
  <c r="FC568" i="38"/>
  <c r="ED568" i="38"/>
  <c r="FB568" i="38"/>
  <c r="EC568" i="38"/>
  <c r="DQ568" i="38"/>
  <c r="EH744" i="38"/>
  <c r="DI744" i="38"/>
  <c r="EY744" i="38"/>
  <c r="DZ744" i="38"/>
  <c r="EG744" i="38"/>
  <c r="BF744" i="38"/>
  <c r="DH744" i="38"/>
  <c r="ER744" i="38"/>
  <c r="DS744" i="38"/>
  <c r="FA744" i="38"/>
  <c r="EB744" i="38"/>
  <c r="EV744" i="38"/>
  <c r="DW744" i="38"/>
  <c r="EW744" i="38"/>
  <c r="DX744" i="38"/>
  <c r="EN744" i="38"/>
  <c r="DO744" i="38"/>
  <c r="EQ747" i="38"/>
  <c r="DR747" i="38"/>
  <c r="FE747" i="38"/>
  <c r="EF747" i="38"/>
  <c r="FD747" i="38"/>
  <c r="EE747" i="38"/>
  <c r="ER747" i="38"/>
  <c r="DS747" i="38"/>
  <c r="EH747" i="38"/>
  <c r="DI747" i="38"/>
  <c r="EG747" i="38"/>
  <c r="BF747" i="38"/>
  <c r="BJ747" i="38" s="1"/>
  <c r="DH747" i="38"/>
  <c r="EV747" i="38"/>
  <c r="DW747" i="38"/>
  <c r="DR574" i="38"/>
  <c r="DS574" i="38"/>
  <c r="BF574" i="38"/>
  <c r="BI574" i="38" s="1"/>
  <c r="FA574" i="38"/>
  <c r="EB574" i="38"/>
  <c r="DQ574" i="38"/>
  <c r="FC574" i="38"/>
  <c r="ED574" i="38"/>
  <c r="DI578" i="38"/>
  <c r="FD578" i="38"/>
  <c r="EE578" i="38"/>
  <c r="EX578" i="38"/>
  <c r="DY578" i="38"/>
  <c r="BF578" i="38"/>
  <c r="BH578" i="38" s="1"/>
  <c r="EV578" i="38"/>
  <c r="DW578" i="38"/>
  <c r="EM737" i="38"/>
  <c r="DN737" i="38"/>
  <c r="FA737" i="38"/>
  <c r="EB737" i="38"/>
  <c r="EZ737" i="38"/>
  <c r="EA737" i="38"/>
  <c r="FE737" i="38"/>
  <c r="EF737" i="38"/>
  <c r="EX737" i="38"/>
  <c r="DY737" i="38"/>
  <c r="EO737" i="38"/>
  <c r="DP737" i="38"/>
  <c r="ET748" i="38"/>
  <c r="DU748" i="38"/>
  <c r="DI748" i="38"/>
  <c r="EH748" i="38"/>
  <c r="EW748" i="38"/>
  <c r="DX748" i="38"/>
  <c r="EK748" i="38"/>
  <c r="DL748" i="38"/>
  <c r="EY748" i="38"/>
  <c r="DZ748" i="38"/>
  <c r="FC569" i="38"/>
  <c r="ED569" i="38"/>
  <c r="EI569" i="38"/>
  <c r="DJ569" i="38"/>
  <c r="ES569" i="38"/>
  <c r="DT569" i="38"/>
  <c r="EZ569" i="38"/>
  <c r="EA569" i="38"/>
  <c r="DX569" i="38"/>
  <c r="EW569" i="38"/>
  <c r="EN569" i="38"/>
  <c r="DO569" i="38"/>
  <c r="DS579" i="38"/>
  <c r="FC579" i="38"/>
  <c r="ED579" i="38"/>
  <c r="FE579" i="38"/>
  <c r="EF579" i="38"/>
  <c r="ET579" i="38"/>
  <c r="DU579" i="38"/>
  <c r="ES579" i="38"/>
  <c r="DT579" i="38"/>
  <c r="EW727" i="38"/>
  <c r="DX727" i="38"/>
  <c r="DI727" i="38"/>
  <c r="EH727" i="38"/>
  <c r="EM727" i="38"/>
  <c r="DN727" i="38"/>
  <c r="EV727" i="38"/>
  <c r="DW727" i="38"/>
  <c r="ET727" i="38"/>
  <c r="DU727" i="38"/>
  <c r="EL727" i="38"/>
  <c r="DM727" i="38"/>
  <c r="EL734" i="38"/>
  <c r="DM734" i="38"/>
  <c r="EK734" i="38"/>
  <c r="DL734" i="38"/>
  <c r="ET734" i="38"/>
  <c r="DU734" i="38"/>
  <c r="FA734" i="38"/>
  <c r="EB734" i="38"/>
  <c r="EN734" i="38"/>
  <c r="DO734" i="38"/>
  <c r="ER734" i="38"/>
  <c r="DS734" i="38"/>
  <c r="EZ573" i="38"/>
  <c r="EA573" i="38"/>
  <c r="ES573" i="38"/>
  <c r="DT573" i="38"/>
  <c r="DQ573" i="38"/>
  <c r="DI573" i="38"/>
  <c r="DP573" i="38"/>
  <c r="ER736" i="38"/>
  <c r="DS736" i="38"/>
  <c r="FB736" i="38"/>
  <c r="EC736" i="38"/>
  <c r="EK736" i="38"/>
  <c r="DL736" i="38"/>
  <c r="EQ736" i="38"/>
  <c r="DR736" i="38"/>
  <c r="FE736" i="38"/>
  <c r="EF736" i="38"/>
  <c r="ES736" i="38"/>
  <c r="DT736" i="38"/>
  <c r="BF733" i="38"/>
  <c r="EQ733" i="38"/>
  <c r="DR733" i="38"/>
  <c r="EU733" i="38"/>
  <c r="DV733" i="38"/>
  <c r="EO733" i="38"/>
  <c r="DP733" i="38"/>
  <c r="EY733" i="38"/>
  <c r="DZ733" i="38"/>
  <c r="EV733" i="38"/>
  <c r="DW733" i="38"/>
  <c r="EJ741" i="38"/>
  <c r="DK741" i="38"/>
  <c r="EU741" i="38"/>
  <c r="DV741" i="38"/>
  <c r="EV741" i="38"/>
  <c r="DW741" i="38"/>
  <c r="DI741" i="38"/>
  <c r="EH741" i="38"/>
  <c r="ES741" i="38"/>
  <c r="DT741" i="38"/>
  <c r="EW741" i="38"/>
  <c r="DX741" i="38"/>
  <c r="EK741" i="38"/>
  <c r="DL741" i="38"/>
  <c r="EO731" i="38"/>
  <c r="DP731" i="38"/>
  <c r="FB731" i="38"/>
  <c r="EC731" i="38"/>
  <c r="ET731" i="38"/>
  <c r="DU731" i="38"/>
  <c r="EQ731" i="38"/>
  <c r="DR731" i="38"/>
  <c r="EG731" i="38"/>
  <c r="DH731" i="38"/>
  <c r="BF731" i="38"/>
  <c r="EU731" i="38"/>
  <c r="DV731" i="38"/>
  <c r="EN731" i="38"/>
  <c r="DO731" i="38"/>
  <c r="EI731" i="38"/>
  <c r="DJ731" i="38"/>
  <c r="FC726" i="38"/>
  <c r="ED726" i="38"/>
  <c r="EV726" i="38"/>
  <c r="DW726" i="38"/>
  <c r="EY726" i="38"/>
  <c r="DZ726" i="38"/>
  <c r="EN726" i="38"/>
  <c r="DO726" i="38"/>
  <c r="EQ726" i="38"/>
  <c r="DR726" i="38"/>
  <c r="EX577" i="38"/>
  <c r="DY577" i="38"/>
  <c r="DS577" i="38"/>
  <c r="EZ577" i="38"/>
  <c r="EA577" i="38"/>
  <c r="FA577" i="38"/>
  <c r="EB577" i="38"/>
  <c r="FC577" i="38"/>
  <c r="ED577" i="38"/>
  <c r="EY735" i="38"/>
  <c r="DZ735" i="38"/>
  <c r="EN735" i="38"/>
  <c r="DO735" i="38"/>
  <c r="EW735" i="38"/>
  <c r="DX735" i="38"/>
  <c r="EI735" i="38"/>
  <c r="DJ735" i="38"/>
  <c r="EL735" i="38"/>
  <c r="DM735" i="38"/>
  <c r="FB735" i="38"/>
  <c r="EC735" i="38"/>
  <c r="FA735" i="38"/>
  <c r="EB735" i="38"/>
  <c r="EW583" i="38"/>
  <c r="DX583" i="38"/>
  <c r="EO583" i="38"/>
  <c r="DP583" i="38"/>
  <c r="FD583" i="38"/>
  <c r="EE583" i="38"/>
  <c r="EU570" i="38"/>
  <c r="DV570" i="38"/>
  <c r="EI570" i="38"/>
  <c r="DJ570" i="38"/>
  <c r="EW570" i="38"/>
  <c r="DX570" i="38"/>
  <c r="EZ570" i="38"/>
  <c r="EA570" i="38"/>
  <c r="EX570" i="38"/>
  <c r="DY570" i="38"/>
  <c r="FA570" i="38"/>
  <c r="EB570" i="38"/>
  <c r="BH381" i="38"/>
  <c r="BI381" i="38"/>
  <c r="BJ381" i="38"/>
  <c r="BI370" i="38"/>
  <c r="BJ370" i="38"/>
  <c r="BH370" i="38"/>
  <c r="BH354" i="38"/>
  <c r="BJ354" i="38"/>
  <c r="BI354" i="38"/>
  <c r="BJ664" i="38"/>
  <c r="BI664" i="38"/>
  <c r="BI357" i="38"/>
  <c r="BH357" i="38"/>
  <c r="BJ357" i="38"/>
  <c r="BJ356" i="38"/>
  <c r="BH356" i="38"/>
  <c r="BI356" i="38"/>
  <c r="BH366" i="38"/>
  <c r="BI366" i="38"/>
  <c r="BJ366" i="38"/>
  <c r="BI387" i="38"/>
  <c r="BJ387" i="38"/>
  <c r="BH387" i="38"/>
  <c r="BH384" i="38"/>
  <c r="BI384" i="38"/>
  <c r="BJ384" i="38"/>
  <c r="BI359" i="38"/>
  <c r="BH359" i="38"/>
  <c r="BJ359" i="38"/>
  <c r="BJ389" i="38"/>
  <c r="BI389" i="38"/>
  <c r="BH389" i="38"/>
  <c r="EN738" i="38"/>
  <c r="DO738" i="38"/>
  <c r="EI738" i="38"/>
  <c r="DJ738" i="38"/>
  <c r="EV738" i="38"/>
  <c r="DW738" i="38"/>
  <c r="ET738" i="38"/>
  <c r="DU738" i="38"/>
  <c r="DI738" i="38"/>
  <c r="EH738" i="38"/>
  <c r="EL738" i="38"/>
  <c r="DM738" i="38"/>
  <c r="EG575" i="38"/>
  <c r="DH575" i="38"/>
  <c r="BF575" i="38"/>
  <c r="BH575" i="38" s="1"/>
  <c r="EW575" i="38"/>
  <c r="DX575" i="38"/>
  <c r="DO575" i="38"/>
  <c r="DR575" i="38"/>
  <c r="FD575" i="38"/>
  <c r="EE575" i="38"/>
  <c r="FA575" i="38"/>
  <c r="EB575" i="38"/>
  <c r="DS575" i="38"/>
  <c r="EC575" i="38"/>
  <c r="FB575" i="38"/>
  <c r="EV576" i="38"/>
  <c r="DW576" i="38"/>
  <c r="FA576" i="38"/>
  <c r="EB576" i="38"/>
  <c r="EX576" i="38"/>
  <c r="DY576" i="38"/>
  <c r="DW571" i="38"/>
  <c r="EV571" i="38"/>
  <c r="DP571" i="38"/>
  <c r="FD571" i="38"/>
  <c r="EE571" i="38"/>
  <c r="ES746" i="38"/>
  <c r="DT746" i="38"/>
  <c r="FB746" i="38"/>
  <c r="EC746" i="38"/>
  <c r="EK746" i="38"/>
  <c r="DL746" i="38"/>
  <c r="EX746" i="38"/>
  <c r="DY746" i="38"/>
  <c r="ER746" i="38"/>
  <c r="DS746" i="38"/>
  <c r="ET746" i="38"/>
  <c r="DU746" i="38"/>
  <c r="EY730" i="38"/>
  <c r="DZ730" i="38"/>
  <c r="EM730" i="38"/>
  <c r="DN730" i="38"/>
  <c r="EZ730" i="38"/>
  <c r="EA730" i="38"/>
  <c r="FA730" i="38"/>
  <c r="EB730" i="38"/>
  <c r="EO730" i="38"/>
  <c r="DP730" i="38"/>
  <c r="DI730" i="38"/>
  <c r="EH730" i="38"/>
  <c r="FD730" i="38"/>
  <c r="EE730" i="38"/>
  <c r="FA739" i="38"/>
  <c r="EB739" i="38"/>
  <c r="EX739" i="38"/>
  <c r="DY739" i="38"/>
  <c r="EI739" i="38"/>
  <c r="DJ739" i="38"/>
  <c r="FC739" i="38"/>
  <c r="ED739" i="38"/>
  <c r="EK739" i="38"/>
  <c r="DL739" i="38"/>
  <c r="FB739" i="38"/>
  <c r="EC739" i="38"/>
  <c r="FA740" i="38"/>
  <c r="EB740" i="38"/>
  <c r="EO740" i="38"/>
  <c r="DP740" i="38"/>
  <c r="FC740" i="38"/>
  <c r="ED740" i="38"/>
  <c r="FD740" i="38"/>
  <c r="EE740" i="38"/>
  <c r="EQ740" i="38"/>
  <c r="DR740" i="38"/>
  <c r="EJ740" i="38"/>
  <c r="DK740" i="38"/>
  <c r="FB740" i="38"/>
  <c r="EC740" i="38"/>
  <c r="FA582" i="38"/>
  <c r="EB582" i="38"/>
  <c r="ES582" i="38"/>
  <c r="DT582" i="38"/>
  <c r="EY582" i="38"/>
  <c r="DZ582" i="38"/>
  <c r="DP582" i="38"/>
  <c r="FC582" i="38"/>
  <c r="ED582" i="38"/>
  <c r="FB745" i="38"/>
  <c r="EC745" i="38"/>
  <c r="EW745" i="38"/>
  <c r="DX745" i="38"/>
  <c r="EY745" i="38"/>
  <c r="DZ745" i="38"/>
  <c r="EJ745" i="38"/>
  <c r="DK745" i="38"/>
  <c r="EZ745" i="38"/>
  <c r="EA745" i="38"/>
  <c r="EN745" i="38"/>
  <c r="DO745" i="38"/>
  <c r="ES728" i="38"/>
  <c r="DT728" i="38"/>
  <c r="EG728" i="38"/>
  <c r="DH728" i="38"/>
  <c r="BF728" i="38"/>
  <c r="BJ728" i="38" s="1"/>
  <c r="EV728" i="38"/>
  <c r="DW728" i="38"/>
  <c r="EZ728" i="38"/>
  <c r="EA728" i="38"/>
  <c r="EQ729" i="38"/>
  <c r="DR729" i="38"/>
  <c r="EP729" i="38"/>
  <c r="DQ729" i="38"/>
  <c r="EZ729" i="38"/>
  <c r="EA729" i="38"/>
  <c r="FD729" i="38"/>
  <c r="EE729" i="38"/>
  <c r="EN729" i="38"/>
  <c r="DO729" i="38"/>
  <c r="FA732" i="38"/>
  <c r="EB732" i="38"/>
  <c r="EO732" i="38"/>
  <c r="DP732" i="38"/>
  <c r="EX732" i="38"/>
  <c r="DY732" i="38"/>
  <c r="FD732" i="38"/>
  <c r="EE732" i="38"/>
  <c r="ER732" i="38"/>
  <c r="DS732" i="38"/>
  <c r="FC732" i="38"/>
  <c r="ED732" i="38"/>
  <c r="EM742" i="38"/>
  <c r="DN742" i="38"/>
  <c r="EK742" i="38"/>
  <c r="DL742" i="38"/>
  <c r="FA742" i="38"/>
  <c r="EB742" i="38"/>
  <c r="EI742" i="38"/>
  <c r="DJ742" i="38"/>
  <c r="EN742" i="38"/>
  <c r="DO742" i="38"/>
  <c r="EG742" i="38"/>
  <c r="DH742" i="38"/>
  <c r="BF742" i="38"/>
  <c r="EX742" i="38"/>
  <c r="DY742" i="38"/>
  <c r="ET581" i="38"/>
  <c r="DU581" i="38"/>
  <c r="EY581" i="38"/>
  <c r="DZ581" i="38"/>
  <c r="EI581" i="38"/>
  <c r="DJ581" i="38"/>
  <c r="DR581" i="38"/>
  <c r="EW581" i="38"/>
  <c r="DX581" i="38"/>
  <c r="BF581" i="38"/>
  <c r="BH581" i="38" s="1"/>
  <c r="FB743" i="38"/>
  <c r="EC743" i="38"/>
  <c r="DI743" i="38"/>
  <c r="EH743" i="38"/>
  <c r="FD743" i="38"/>
  <c r="EE743" i="38"/>
  <c r="ER743" i="38"/>
  <c r="DS743" i="38"/>
  <c r="FC743" i="38"/>
  <c r="ED743" i="38"/>
  <c r="EU743" i="38"/>
  <c r="DV743" i="38"/>
  <c r="EJ743" i="38"/>
  <c r="DK743" i="38"/>
  <c r="EN743" i="38"/>
  <c r="DO743" i="38"/>
  <c r="ET743" i="38"/>
  <c r="DU743" i="38"/>
  <c r="EI584" i="38"/>
  <c r="DJ584" i="38"/>
  <c r="DI584" i="38"/>
  <c r="EV584" i="38"/>
  <c r="DW584" i="38"/>
  <c r="EW584" i="38"/>
  <c r="DX584" i="38"/>
  <c r="EO584" i="38"/>
  <c r="DP584" i="38"/>
  <c r="DP580" i="38"/>
  <c r="FC580" i="38"/>
  <c r="ED580" i="38"/>
  <c r="EV580" i="38"/>
  <c r="DW580" i="38"/>
  <c r="DR580" i="38"/>
  <c r="FD580" i="38"/>
  <c r="EE580" i="38"/>
  <c r="EC580" i="38"/>
  <c r="FB580" i="38"/>
  <c r="DQ580" i="38"/>
  <c r="FE568" i="38"/>
  <c r="EF568" i="38"/>
  <c r="DW568" i="38"/>
  <c r="EV568" i="38"/>
  <c r="EJ568" i="38"/>
  <c r="DK568" i="38"/>
  <c r="ES568" i="38"/>
  <c r="DT568" i="38"/>
  <c r="EU568" i="38"/>
  <c r="DV568" i="38"/>
  <c r="EI568" i="38"/>
  <c r="DJ568" i="38"/>
  <c r="EQ744" i="38"/>
  <c r="DR744" i="38"/>
  <c r="EX744" i="38"/>
  <c r="DY744" i="38"/>
  <c r="ET744" i="38"/>
  <c r="DU744" i="38"/>
  <c r="EL744" i="38"/>
  <c r="DM744" i="38"/>
  <c r="FD744" i="38"/>
  <c r="EE744" i="38"/>
  <c r="EJ747" i="38"/>
  <c r="DK747" i="38"/>
  <c r="EU747" i="38"/>
  <c r="DV747" i="38"/>
  <c r="EI747" i="38"/>
  <c r="DJ747" i="38"/>
  <c r="EW747" i="38"/>
  <c r="DX747" i="38"/>
  <c r="EX747" i="38"/>
  <c r="DY747" i="38"/>
  <c r="EK747" i="38"/>
  <c r="DL747" i="38"/>
  <c r="EZ574" i="38"/>
  <c r="EA574" i="38"/>
  <c r="EY574" i="38"/>
  <c r="DZ574" i="38"/>
  <c r="EV574" i="38"/>
  <c r="DW574" i="38"/>
  <c r="DP574" i="38"/>
  <c r="EJ574" i="38"/>
  <c r="DK574" i="38"/>
  <c r="EW574" i="38"/>
  <c r="DX574" i="38"/>
  <c r="ET574" i="38"/>
  <c r="DU574" i="38"/>
  <c r="DQ578" i="38"/>
  <c r="ES578" i="38"/>
  <c r="DT578" i="38"/>
  <c r="EI578" i="38"/>
  <c r="DJ578" i="38"/>
  <c r="EW578" i="38"/>
  <c r="DX578" i="38"/>
  <c r="ET578" i="38"/>
  <c r="DU578" i="38"/>
  <c r="FA578" i="38"/>
  <c r="EB578" i="38"/>
  <c r="EV737" i="38"/>
  <c r="DW737" i="38"/>
  <c r="EG737" i="38"/>
  <c r="DH737" i="38"/>
  <c r="BF737" i="38"/>
  <c r="EQ737" i="38"/>
  <c r="DR737" i="38"/>
  <c r="EI737" i="38"/>
  <c r="DJ737" i="38"/>
  <c r="EU737" i="38"/>
  <c r="DV737" i="38"/>
  <c r="EN748" i="38"/>
  <c r="DO748" i="38"/>
  <c r="EM748" i="38"/>
  <c r="DN748" i="38"/>
  <c r="EV748" i="38"/>
  <c r="DW748" i="38"/>
  <c r="EX748" i="38"/>
  <c r="DY748" i="38"/>
  <c r="EL748" i="38"/>
  <c r="DM748" i="38"/>
  <c r="FB748" i="38"/>
  <c r="EC748" i="38"/>
  <c r="EY569" i="38"/>
  <c r="DZ569" i="38"/>
  <c r="FE569" i="38"/>
  <c r="EF569" i="38"/>
  <c r="EO569" i="38"/>
  <c r="DP569" i="38"/>
  <c r="EX569" i="38"/>
  <c r="DY569" i="38"/>
  <c r="FD569" i="38"/>
  <c r="EE569" i="38"/>
  <c r="DQ579" i="38"/>
  <c r="EG579" i="38"/>
  <c r="BF579" i="38"/>
  <c r="BI579" i="38" s="1"/>
  <c r="DH579" i="38"/>
  <c r="EV579" i="38"/>
  <c r="DW579" i="38"/>
  <c r="DO579" i="38"/>
  <c r="EU579" i="38"/>
  <c r="DV579" i="38"/>
  <c r="EP727" i="38"/>
  <c r="DQ727" i="38"/>
  <c r="EO727" i="38"/>
  <c r="DP727" i="38"/>
  <c r="EY727" i="38"/>
  <c r="DZ727" i="38"/>
  <c r="FD727" i="38"/>
  <c r="EE727" i="38"/>
  <c r="EQ727" i="38"/>
  <c r="DR727" i="38"/>
  <c r="EN727" i="38"/>
  <c r="DO727" i="38"/>
  <c r="EX727" i="38"/>
  <c r="DY727" i="38"/>
  <c r="EM734" i="38"/>
  <c r="DN734" i="38"/>
  <c r="EZ734" i="38"/>
  <c r="EA734" i="38"/>
  <c r="FB734" i="38"/>
  <c r="EC734" i="38"/>
  <c r="EO734" i="38"/>
  <c r="DP734" i="38"/>
  <c r="DI734" i="38"/>
  <c r="EH734" i="38"/>
  <c r="FD734" i="38"/>
  <c r="EE734" i="38"/>
  <c r="EX734" i="38"/>
  <c r="DY734" i="38"/>
  <c r="EG734" i="38"/>
  <c r="DH734" i="38"/>
  <c r="BF734" i="38"/>
  <c r="EX573" i="38"/>
  <c r="DY573" i="38"/>
  <c r="DO573" i="38"/>
  <c r="EU573" i="38"/>
  <c r="DV573" i="38"/>
  <c r="EJ573" i="38"/>
  <c r="DK573" i="38"/>
  <c r="EY573" i="38"/>
  <c r="DZ573" i="38"/>
  <c r="EI573" i="38"/>
  <c r="DJ573" i="38"/>
  <c r="DS573" i="38"/>
  <c r="EW736" i="38"/>
  <c r="DX736" i="38"/>
  <c r="EI736" i="38"/>
  <c r="DJ736" i="38"/>
  <c r="EP736" i="38"/>
  <c r="DQ736" i="38"/>
  <c r="EJ736" i="38"/>
  <c r="DK736" i="38"/>
  <c r="ET736" i="38"/>
  <c r="DU736" i="38"/>
  <c r="EU736" i="38"/>
  <c r="DV736" i="38"/>
  <c r="DI736" i="38"/>
  <c r="EH736" i="38"/>
  <c r="ET733" i="38"/>
  <c r="DU733" i="38"/>
  <c r="EZ733" i="38"/>
  <c r="EA733" i="38"/>
  <c r="FD733" i="38"/>
  <c r="EE733" i="38"/>
  <c r="ER733" i="38"/>
  <c r="DS733" i="38"/>
  <c r="FA733" i="38"/>
  <c r="EB733" i="38"/>
  <c r="EK733" i="38"/>
  <c r="DL733" i="38"/>
  <c r="EZ741" i="38"/>
  <c r="EA741" i="38"/>
  <c r="EL741" i="38"/>
  <c r="DM741" i="38"/>
  <c r="EX741" i="38"/>
  <c r="DY741" i="38"/>
  <c r="EI741" i="38"/>
  <c r="DJ741" i="38"/>
  <c r="ER741" i="38"/>
  <c r="DS741" i="38"/>
  <c r="FC741" i="38"/>
  <c r="ED741" i="38"/>
  <c r="FB741" i="38"/>
  <c r="EC741" i="38"/>
  <c r="FE731" i="38"/>
  <c r="EF731" i="38"/>
  <c r="ER731" i="38"/>
  <c r="DS731" i="38"/>
  <c r="FA731" i="38"/>
  <c r="EB731" i="38"/>
  <c r="EK731" i="38"/>
  <c r="DL731" i="38"/>
  <c r="EX731" i="38"/>
  <c r="DY731" i="38"/>
  <c r="EJ726" i="38"/>
  <c r="DK726" i="38"/>
  <c r="FB726" i="38"/>
  <c r="EC726" i="38"/>
  <c r="EK726" i="38"/>
  <c r="DL726" i="38"/>
  <c r="EL726" i="38"/>
  <c r="DM726" i="38"/>
  <c r="ES726" i="38"/>
  <c r="DT726" i="38"/>
  <c r="FD726" i="38"/>
  <c r="EE726" i="38"/>
  <c r="ER726" i="38"/>
  <c r="DS726" i="38"/>
  <c r="EV577" i="38"/>
  <c r="DW577" i="38"/>
  <c r="DO577" i="38"/>
  <c r="ET577" i="38"/>
  <c r="DU577" i="38"/>
  <c r="FB577" i="38"/>
  <c r="EC577" i="38"/>
  <c r="FD577" i="38"/>
  <c r="EE577" i="38"/>
  <c r="EO735" i="38"/>
  <c r="DP735" i="38"/>
  <c r="FD735" i="38"/>
  <c r="EE735" i="38"/>
  <c r="ER735" i="38"/>
  <c r="DS735" i="38"/>
  <c r="FC735" i="38"/>
  <c r="ED735" i="38"/>
  <c r="EX735" i="38"/>
  <c r="DY735" i="38"/>
  <c r="EP735" i="38"/>
  <c r="DQ735" i="38"/>
  <c r="FC583" i="38"/>
  <c r="ED583" i="38"/>
  <c r="EZ583" i="38"/>
  <c r="EA583" i="38"/>
  <c r="FE583" i="38"/>
  <c r="EF583" i="38"/>
  <c r="ES583" i="38"/>
  <c r="DT583" i="38"/>
  <c r="DO570" i="38"/>
  <c r="EY570" i="38"/>
  <c r="DZ570" i="38"/>
  <c r="FB570" i="38"/>
  <c r="EC570" i="38"/>
  <c r="DQ570" i="38"/>
  <c r="DP570" i="38"/>
  <c r="BI373" i="38"/>
  <c r="BH373" i="38"/>
  <c r="BJ373" i="38"/>
  <c r="BH393" i="38"/>
  <c r="BJ393" i="38"/>
  <c r="BI393" i="38"/>
  <c r="BJ386" i="38"/>
  <c r="BH386" i="38"/>
  <c r="BI386" i="38"/>
  <c r="BI382" i="38"/>
  <c r="BJ382" i="38"/>
  <c r="BH382" i="38"/>
  <c r="BJ378" i="38"/>
  <c r="BH378" i="38"/>
  <c r="BI378" i="38"/>
  <c r="BI374" i="38"/>
  <c r="BJ374" i="38"/>
  <c r="BH374" i="38"/>
  <c r="BH377" i="38"/>
  <c r="BI377" i="38"/>
  <c r="BJ377" i="38"/>
  <c r="BI383" i="38"/>
  <c r="BJ383" i="38"/>
  <c r="BH383" i="38"/>
  <c r="BI390" i="38"/>
  <c r="BH390" i="38"/>
  <c r="BJ390" i="38"/>
  <c r="BJ364" i="38"/>
  <c r="BI364" i="38"/>
  <c r="BH364" i="38"/>
  <c r="EK738" i="38"/>
  <c r="DL738" i="38"/>
  <c r="EY738" i="38"/>
  <c r="DZ738" i="38"/>
  <c r="FD738" i="38"/>
  <c r="EE738" i="38"/>
  <c r="EM738" i="38"/>
  <c r="DN738" i="38"/>
  <c r="EJ738" i="38"/>
  <c r="DK738" i="38"/>
  <c r="EX738" i="38"/>
  <c r="DY738" i="38"/>
  <c r="EZ738" i="38"/>
  <c r="EA738" i="38"/>
  <c r="FB738" i="38"/>
  <c r="EC738" i="38"/>
  <c r="EY575" i="38"/>
  <c r="DZ575" i="38"/>
  <c r="EI575" i="38"/>
  <c r="DJ575" i="38"/>
  <c r="FC575" i="38"/>
  <c r="ED575" i="38"/>
  <c r="DY575" i="38"/>
  <c r="EX575" i="38"/>
  <c r="DQ575" i="38"/>
  <c r="EU575" i="38"/>
  <c r="DV575" i="38"/>
  <c r="ES576" i="38"/>
  <c r="DT576" i="38"/>
  <c r="FC576" i="38"/>
  <c r="ED576" i="38"/>
  <c r="EJ576" i="38"/>
  <c r="DK576" i="38"/>
  <c r="DO576" i="38"/>
  <c r="EU576" i="38"/>
  <c r="DV576" i="38"/>
  <c r="EI571" i="38"/>
  <c r="DJ571" i="38"/>
  <c r="FA571" i="38"/>
  <c r="EB571" i="38"/>
  <c r="FE571" i="38"/>
  <c r="EF571" i="38"/>
  <c r="FC571" i="38"/>
  <c r="ED571" i="38"/>
  <c r="ES571" i="38"/>
  <c r="DT571" i="38"/>
  <c r="DI746" i="38"/>
  <c r="EH746" i="38"/>
  <c r="EL746" i="38"/>
  <c r="DM746" i="38"/>
  <c r="EZ746" i="38"/>
  <c r="EA746" i="38"/>
  <c r="EN746" i="38"/>
  <c r="DO746" i="38"/>
  <c r="EM746" i="38"/>
  <c r="DN746" i="38"/>
  <c r="ER730" i="38"/>
  <c r="DS730" i="38"/>
  <c r="FC730" i="38"/>
  <c r="ED730" i="38"/>
  <c r="EQ730" i="38"/>
  <c r="DR730" i="38"/>
  <c r="FE730" i="38"/>
  <c r="EF730" i="38"/>
  <c r="EP730" i="38"/>
  <c r="DQ730" i="38"/>
  <c r="ES730" i="38"/>
  <c r="DT730" i="38"/>
  <c r="EN739" i="38"/>
  <c r="DO739" i="38"/>
  <c r="ET739" i="38"/>
  <c r="DU739" i="38"/>
  <c r="EZ739" i="38"/>
  <c r="EA739" i="38"/>
  <c r="EV739" i="38"/>
  <c r="DW739" i="38"/>
  <c r="FE739" i="38"/>
  <c r="EF739" i="38"/>
  <c r="EL739" i="38"/>
  <c r="DM739" i="38"/>
  <c r="EP739" i="38"/>
  <c r="DQ739" i="38"/>
  <c r="EU739" i="38"/>
  <c r="DV739" i="38"/>
  <c r="EP740" i="38"/>
  <c r="DQ740" i="38"/>
  <c r="FE740" i="38"/>
  <c r="EF740" i="38"/>
  <c r="ES740" i="38"/>
  <c r="DT740" i="38"/>
  <c r="EG740" i="38"/>
  <c r="DH740" i="38"/>
  <c r="BF740" i="38"/>
  <c r="BJ740" i="38" s="1"/>
  <c r="EU740" i="38"/>
  <c r="DV740" i="38"/>
  <c r="EC582" i="38"/>
  <c r="FB582" i="38"/>
  <c r="EG582" i="38"/>
  <c r="DH582" i="38"/>
  <c r="BF582" i="38"/>
  <c r="BI582" i="38" s="1"/>
  <c r="EX582" i="38"/>
  <c r="DY582" i="38"/>
  <c r="EZ582" i="38"/>
  <c r="EA582" i="38"/>
  <c r="FE582" i="38"/>
  <c r="EF582" i="38"/>
  <c r="FC745" i="38"/>
  <c r="ED745" i="38"/>
  <c r="EM745" i="38"/>
  <c r="DN745" i="38"/>
  <c r="EK745" i="38"/>
  <c r="DL745" i="38"/>
  <c r="EP745" i="38"/>
  <c r="DQ745" i="38"/>
  <c r="EO745" i="38"/>
  <c r="DP745" i="38"/>
  <c r="EX745" i="38"/>
  <c r="DY745" i="38"/>
  <c r="FD745" i="38"/>
  <c r="EE745" i="38"/>
  <c r="EY728" i="38"/>
  <c r="DZ728" i="38"/>
  <c r="EH728" i="38"/>
  <c r="DI728" i="38"/>
  <c r="EQ728" i="38"/>
  <c r="DR728" i="38"/>
  <c r="EW728" i="38"/>
  <c r="DX728" i="38"/>
  <c r="EK728" i="38"/>
  <c r="DL728" i="38"/>
  <c r="EO728" i="38"/>
  <c r="DP728" i="38"/>
  <c r="EL729" i="38"/>
  <c r="DM729" i="38"/>
  <c r="ET729" i="38"/>
  <c r="DU729" i="38"/>
  <c r="EW729" i="38"/>
  <c r="DX729" i="38"/>
  <c r="EV729" i="38"/>
  <c r="DW729" i="38"/>
  <c r="EK729" i="38"/>
  <c r="DL729" i="38"/>
  <c r="FA729" i="38"/>
  <c r="EB729" i="38"/>
  <c r="EG729" i="38"/>
  <c r="DH729" i="38"/>
  <c r="EQ732" i="38"/>
  <c r="DR732" i="38"/>
  <c r="FE732" i="38"/>
  <c r="EF732" i="38"/>
  <c r="EP732" i="38"/>
  <c r="DQ732" i="38"/>
  <c r="ES732" i="38"/>
  <c r="DT732" i="38"/>
  <c r="EG732" i="38"/>
  <c r="DH732" i="38"/>
  <c r="ET732" i="38"/>
  <c r="DU732" i="38"/>
  <c r="EV732" i="38"/>
  <c r="DW732" i="38"/>
  <c r="EL742" i="38"/>
  <c r="DM742" i="38"/>
  <c r="EU742" i="38"/>
  <c r="DV742" i="38"/>
  <c r="ES742" i="38"/>
  <c r="DT742" i="38"/>
  <c r="FD742" i="38"/>
  <c r="EE742" i="38"/>
  <c r="EQ742" i="38"/>
  <c r="DR742" i="38"/>
  <c r="ER742" i="38"/>
  <c r="DS742" i="38"/>
  <c r="EZ581" i="38"/>
  <c r="EA581" i="38"/>
  <c r="DO581" i="38"/>
  <c r="DY581" i="38"/>
  <c r="EX581" i="38"/>
  <c r="EU581" i="38"/>
  <c r="DV581" i="38"/>
  <c r="FA581" i="38"/>
  <c r="EB581" i="38"/>
  <c r="EL743" i="38"/>
  <c r="DM743" i="38"/>
  <c r="EX743" i="38"/>
  <c r="DY743" i="38"/>
  <c r="EG743" i="38"/>
  <c r="DH743" i="38"/>
  <c r="BF743" i="38"/>
  <c r="BJ743" i="38" s="1"/>
  <c r="EV743" i="38"/>
  <c r="DW743" i="38"/>
  <c r="EZ743" i="38"/>
  <c r="EA743" i="38"/>
  <c r="DS584" i="38"/>
  <c r="DY584" i="38"/>
  <c r="EX584" i="38"/>
  <c r="FD584" i="38"/>
  <c r="EE584" i="38"/>
  <c r="FA584" i="38"/>
  <c r="EB584" i="38"/>
  <c r="EN584" i="38"/>
  <c r="DO584" i="38"/>
  <c r="FE584" i="38"/>
  <c r="EF584" i="38"/>
  <c r="FE580" i="38"/>
  <c r="EF580" i="38"/>
  <c r="ES580" i="38"/>
  <c r="DT580" i="38"/>
  <c r="EG580" i="38"/>
  <c r="DH580" i="38"/>
  <c r="BF580" i="38"/>
  <c r="BI580" i="38" s="1"/>
  <c r="EU580" i="38"/>
  <c r="DV580" i="38"/>
  <c r="EI580" i="38"/>
  <c r="DJ580" i="38"/>
  <c r="ET568" i="38"/>
  <c r="DU568" i="38"/>
  <c r="DI568" i="38"/>
  <c r="EZ568" i="38"/>
  <c r="EA568" i="38"/>
  <c r="FA568" i="38"/>
  <c r="EB568" i="38"/>
  <c r="DO568" i="38"/>
  <c r="EG568" i="38"/>
  <c r="DH568" i="38"/>
  <c r="BF568" i="38"/>
  <c r="BH568" i="38" s="1"/>
  <c r="EY568" i="38"/>
  <c r="DZ568" i="38"/>
  <c r="EZ744" i="38"/>
  <c r="EA744" i="38"/>
  <c r="FE744" i="38"/>
  <c r="EF744" i="38"/>
  <c r="EJ744" i="38"/>
  <c r="DK744" i="38"/>
  <c r="EK744" i="38"/>
  <c r="DL744" i="38"/>
  <c r="EM744" i="38"/>
  <c r="DN744" i="38"/>
  <c r="FB744" i="38"/>
  <c r="EC744" i="38"/>
  <c r="EP747" i="38"/>
  <c r="DQ747" i="38"/>
  <c r="EZ747" i="38"/>
  <c r="EA747" i="38"/>
  <c r="EN747" i="38"/>
  <c r="DO747" i="38"/>
  <c r="EY747" i="38"/>
  <c r="DZ747" i="38"/>
  <c r="EM747" i="38"/>
  <c r="DN747" i="38"/>
  <c r="FA747" i="38"/>
  <c r="EB747" i="38"/>
  <c r="DI574" i="38"/>
  <c r="FB574" i="38"/>
  <c r="EC574" i="38"/>
  <c r="EI574" i="38"/>
  <c r="DJ574" i="38"/>
  <c r="DO574" i="38"/>
  <c r="EU578" i="38"/>
  <c r="DV578" i="38"/>
  <c r="EY578" i="38"/>
  <c r="DZ578" i="38"/>
  <c r="EZ578" i="38"/>
  <c r="EA578" i="38"/>
  <c r="EC578" i="38"/>
  <c r="FB578" i="38"/>
  <c r="DP578" i="38"/>
  <c r="EJ737" i="38"/>
  <c r="DK737" i="38"/>
  <c r="EY737" i="38"/>
  <c r="DZ737" i="38"/>
  <c r="DI737" i="38"/>
  <c r="EH737" i="38"/>
  <c r="EK737" i="38"/>
  <c r="DL737" i="38"/>
  <c r="FD737" i="38"/>
  <c r="EE737" i="38"/>
  <c r="EW737" i="38"/>
  <c r="DX737" i="38"/>
  <c r="ES737" i="38"/>
  <c r="DT737" i="38"/>
  <c r="EO748" i="38"/>
  <c r="DP748" i="38"/>
  <c r="FC748" i="38"/>
  <c r="ED748" i="38"/>
  <c r="FD748" i="38"/>
  <c r="EE748" i="38"/>
  <c r="EQ748" i="38"/>
  <c r="DR748" i="38"/>
  <c r="EJ748" i="38"/>
  <c r="DK748" i="38"/>
  <c r="FA748" i="38"/>
  <c r="EB748" i="38"/>
  <c r="EP748" i="38"/>
  <c r="DQ748" i="38"/>
  <c r="FB569" i="38"/>
  <c r="EC569" i="38"/>
  <c r="EU569" i="38"/>
  <c r="DV569" i="38"/>
  <c r="FA569" i="38"/>
  <c r="EB569" i="38"/>
  <c r="ET569" i="38"/>
  <c r="DU569" i="38"/>
  <c r="EW579" i="38"/>
  <c r="DX579" i="38"/>
  <c r="FB579" i="38"/>
  <c r="EC579" i="38"/>
  <c r="DP579" i="38"/>
  <c r="EZ579" i="38"/>
  <c r="EA579" i="38"/>
  <c r="DI579" i="38"/>
  <c r="EZ727" i="38"/>
  <c r="EA727" i="38"/>
  <c r="FC727" i="38"/>
  <c r="ED727" i="38"/>
  <c r="FA727" i="38"/>
  <c r="EB727" i="38"/>
  <c r="EI727" i="38"/>
  <c r="DJ727" i="38"/>
  <c r="FB727" i="38"/>
  <c r="EC727" i="38"/>
  <c r="ER727" i="38"/>
  <c r="DS727" i="38"/>
  <c r="EK727" i="38"/>
  <c r="DL727" i="38"/>
  <c r="FC734" i="38"/>
  <c r="ED734" i="38"/>
  <c r="EQ734" i="38"/>
  <c r="DR734" i="38"/>
  <c r="FE734" i="38"/>
  <c r="EF734" i="38"/>
  <c r="EP734" i="38"/>
  <c r="DQ734" i="38"/>
  <c r="ES734" i="38"/>
  <c r="DT734" i="38"/>
  <c r="EI734" i="38"/>
  <c r="DJ734" i="38"/>
  <c r="EW734" i="38"/>
  <c r="DX734" i="38"/>
  <c r="BF573" i="38"/>
  <c r="BI573" i="38" s="1"/>
  <c r="FA573" i="38"/>
  <c r="EB573" i="38"/>
  <c r="ET573" i="38"/>
  <c r="DU573" i="38"/>
  <c r="FE573" i="38"/>
  <c r="EF573" i="38"/>
  <c r="FA736" i="38"/>
  <c r="EB736" i="38"/>
  <c r="EM736" i="38"/>
  <c r="DN736" i="38"/>
  <c r="EG736" i="38"/>
  <c r="DH736" i="38"/>
  <c r="EZ736" i="38"/>
  <c r="EA736" i="38"/>
  <c r="EN736" i="38"/>
  <c r="DO736" i="38"/>
  <c r="EX736" i="38"/>
  <c r="DY736" i="38"/>
  <c r="EX733" i="38"/>
  <c r="DY733" i="38"/>
  <c r="EN733" i="38"/>
  <c r="DO733" i="38"/>
  <c r="FE733" i="38"/>
  <c r="EF733" i="38"/>
  <c r="EP733" i="38"/>
  <c r="DQ733" i="38"/>
  <c r="EL733" i="38"/>
  <c r="DM733" i="38"/>
  <c r="EG733" i="38"/>
  <c r="DH733" i="38"/>
  <c r="EM733" i="38"/>
  <c r="DN733" i="38"/>
  <c r="FB733" i="38"/>
  <c r="EC733" i="38"/>
  <c r="EM741" i="38"/>
  <c r="DN741" i="38"/>
  <c r="FE741" i="38"/>
  <c r="EF741" i="38"/>
  <c r="EP741" i="38"/>
  <c r="DQ741" i="38"/>
  <c r="FA741" i="38"/>
  <c r="EB741" i="38"/>
  <c r="EY741" i="38"/>
  <c r="DZ741" i="38"/>
  <c r="EN741" i="38"/>
  <c r="DO741" i="38"/>
  <c r="EV731" i="38"/>
  <c r="DW731" i="38"/>
  <c r="ES731" i="38"/>
  <c r="DT731" i="38"/>
  <c r="DI731" i="38"/>
  <c r="EH731" i="38"/>
  <c r="EL731" i="38"/>
  <c r="DM731" i="38"/>
  <c r="EZ731" i="38"/>
  <c r="EA731" i="38"/>
  <c r="EP726" i="38"/>
  <c r="DQ726" i="38"/>
  <c r="EZ726" i="38"/>
  <c r="EA726" i="38"/>
  <c r="FE726" i="38"/>
  <c r="EF726" i="38"/>
  <c r="EG726" i="38"/>
  <c r="DH726" i="38"/>
  <c r="BF726" i="38"/>
  <c r="ET726" i="38"/>
  <c r="DU726" i="38"/>
  <c r="EM726" i="38"/>
  <c r="DN726" i="38"/>
  <c r="DI726" i="38"/>
  <c r="EH726" i="38"/>
  <c r="DQ577" i="38"/>
  <c r="BF577" i="38"/>
  <c r="BH577" i="38" s="1"/>
  <c r="EU577" i="38"/>
  <c r="DV577" i="38"/>
  <c r="FE577" i="38"/>
  <c r="EF577" i="38"/>
  <c r="EI577" i="38"/>
  <c r="DJ577" i="38"/>
  <c r="DR577" i="38"/>
  <c r="EQ735" i="38"/>
  <c r="DR735" i="38"/>
  <c r="FE735" i="38"/>
  <c r="EF735" i="38"/>
  <c r="ES735" i="38"/>
  <c r="DT735" i="38"/>
  <c r="EG735" i="38"/>
  <c r="BF735" i="38"/>
  <c r="DH735" i="38"/>
  <c r="EV735" i="38"/>
  <c r="DW735" i="38"/>
  <c r="DS583" i="38"/>
  <c r="FB583" i="38"/>
  <c r="EC583" i="38"/>
  <c r="EY583" i="38"/>
  <c r="DZ583" i="38"/>
  <c r="DQ583" i="38"/>
  <c r="EJ583" i="38"/>
  <c r="DK583" i="38"/>
  <c r="ET583" i="38"/>
  <c r="DU583" i="38"/>
  <c r="EU583" i="38"/>
  <c r="DV583" i="38"/>
  <c r="DI583" i="38"/>
  <c r="DI570" i="38"/>
  <c r="FD570" i="38"/>
  <c r="EE570" i="38"/>
  <c r="DS570" i="38"/>
  <c r="FC570" i="38"/>
  <c r="ED570" i="38"/>
  <c r="FE570" i="38"/>
  <c r="EF570" i="38"/>
  <c r="BH360" i="38"/>
  <c r="BJ360" i="38"/>
  <c r="BI360" i="38"/>
  <c r="BJ358" i="38"/>
  <c r="BI358" i="38"/>
  <c r="BH358" i="38"/>
  <c r="BI365" i="38"/>
  <c r="BH365" i="38"/>
  <c r="BJ365" i="38"/>
  <c r="BJ380" i="38"/>
  <c r="BH380" i="38"/>
  <c r="BI380" i="38"/>
  <c r="BJ375" i="38"/>
  <c r="BH375" i="38"/>
  <c r="BI375" i="38"/>
  <c r="BI372" i="38"/>
  <c r="BH372" i="38"/>
  <c r="BJ372" i="38"/>
  <c r="BI369" i="38"/>
  <c r="BH369" i="38"/>
  <c r="BJ369" i="38"/>
  <c r="BH376" i="38"/>
  <c r="BJ376" i="38"/>
  <c r="BI376" i="38"/>
  <c r="BH361" i="38"/>
  <c r="BJ361" i="38"/>
  <c r="BI361" i="38"/>
  <c r="BI385" i="38"/>
  <c r="BJ385" i="38"/>
  <c r="BH385" i="38"/>
  <c r="BH368" i="38"/>
  <c r="BJ368" i="38"/>
  <c r="BI368" i="38"/>
  <c r="FA738" i="38"/>
  <c r="EB738" i="38"/>
  <c r="EO738" i="38"/>
  <c r="DP738" i="38"/>
  <c r="FC738" i="38"/>
  <c r="ED738" i="38"/>
  <c r="ER738" i="38"/>
  <c r="DS738" i="38"/>
  <c r="EQ738" i="38"/>
  <c r="DR738" i="38"/>
  <c r="EG738" i="38"/>
  <c r="DH738" i="38"/>
  <c r="EU738" i="38"/>
  <c r="DV738" i="38"/>
  <c r="FE575" i="38"/>
  <c r="EF575" i="38"/>
  <c r="ES575" i="38"/>
  <c r="DT575" i="38"/>
  <c r="EZ575" i="38"/>
  <c r="EA575" i="38"/>
  <c r="FB576" i="38"/>
  <c r="EC576" i="38"/>
  <c r="EI576" i="38"/>
  <c r="DJ576" i="38"/>
  <c r="FE576" i="38"/>
  <c r="EF576" i="38"/>
  <c r="EZ576" i="38"/>
  <c r="EA576" i="38"/>
  <c r="BF576" i="38"/>
  <c r="BI576" i="38" s="1"/>
  <c r="FD576" i="38"/>
  <c r="EE576" i="38"/>
  <c r="DS576" i="38"/>
  <c r="DS571" i="38"/>
  <c r="FB571" i="38"/>
  <c r="EC571" i="38"/>
  <c r="EX571" i="38"/>
  <c r="DY571" i="38"/>
  <c r="DQ571" i="38"/>
  <c r="EJ571" i="38"/>
  <c r="DK571" i="38"/>
  <c r="ET571" i="38"/>
  <c r="DU571" i="38"/>
  <c r="EZ571" i="38"/>
  <c r="EA571" i="38"/>
  <c r="DI571" i="38"/>
  <c r="EV746" i="38"/>
  <c r="DW746" i="38"/>
  <c r="EW746" i="38"/>
  <c r="DX746" i="38"/>
  <c r="EJ746" i="38"/>
  <c r="DK746" i="38"/>
  <c r="FA746" i="38"/>
  <c r="EB746" i="38"/>
  <c r="EP746" i="38"/>
  <c r="DQ746" i="38"/>
  <c r="EO746" i="38"/>
  <c r="DP746" i="38"/>
  <c r="FC746" i="38"/>
  <c r="ED746" i="38"/>
  <c r="EX730" i="38"/>
  <c r="DY730" i="38"/>
  <c r="EG730" i="38"/>
  <c r="DH730" i="38"/>
  <c r="EV730" i="38"/>
  <c r="DW730" i="38"/>
  <c r="EJ730" i="38"/>
  <c r="DK730" i="38"/>
  <c r="EU730" i="38"/>
  <c r="DV730" i="38"/>
  <c r="EJ739" i="38"/>
  <c r="DK739" i="38"/>
  <c r="ES739" i="38"/>
  <c r="DT739" i="38"/>
  <c r="EM739" i="38"/>
  <c r="DN739" i="38"/>
  <c r="EY739" i="38"/>
  <c r="DZ739" i="38"/>
  <c r="ER739" i="38"/>
  <c r="DS739" i="38"/>
  <c r="DI739" i="38"/>
  <c r="EH739" i="38"/>
  <c r="EZ740" i="38"/>
  <c r="EA740" i="38"/>
  <c r="EI740" i="38"/>
  <c r="DJ740" i="38"/>
  <c r="ER740" i="38"/>
  <c r="DS740" i="38"/>
  <c r="ET740" i="38"/>
  <c r="DU740" i="38"/>
  <c r="DI740" i="38"/>
  <c r="EH740" i="38"/>
  <c r="EW740" i="38"/>
  <c r="DX740" i="38"/>
  <c r="DS582" i="38"/>
  <c r="DI582" i="38"/>
  <c r="DQ582" i="38"/>
  <c r="DO582" i="38"/>
  <c r="ET582" i="38"/>
  <c r="DU582" i="38"/>
  <c r="ER724" i="38"/>
  <c r="DS724" i="38"/>
  <c r="FB724" i="38"/>
  <c r="EC724" i="38"/>
  <c r="EO724" i="38"/>
  <c r="DP724" i="38"/>
  <c r="DI724" i="38"/>
  <c r="FD724" i="38"/>
  <c r="EE724" i="38"/>
  <c r="EX709" i="38"/>
  <c r="DY709" i="38"/>
  <c r="DS709" i="38"/>
  <c r="EA709" i="38"/>
  <c r="EZ709" i="38"/>
  <c r="EI709" i="38"/>
  <c r="DJ709" i="38"/>
  <c r="FD709" i="38"/>
  <c r="EE709" i="38"/>
  <c r="FC713" i="38"/>
  <c r="ED713" i="38"/>
  <c r="DI713" i="38"/>
  <c r="EZ713" i="38"/>
  <c r="EA713" i="38"/>
  <c r="DO713" i="38"/>
  <c r="EI712" i="38"/>
  <c r="DJ712" i="38"/>
  <c r="EQ712" i="38"/>
  <c r="DR712" i="38"/>
  <c r="FB712" i="38"/>
  <c r="EC712" i="38"/>
  <c r="DS707" i="38"/>
  <c r="FC707" i="38"/>
  <c r="ED707" i="38"/>
  <c r="FE707" i="38"/>
  <c r="EF707" i="38"/>
  <c r="FB707" i="38"/>
  <c r="EC707" i="38"/>
  <c r="EJ707" i="38"/>
  <c r="DK707" i="38"/>
  <c r="EP706" i="38"/>
  <c r="DQ706" i="38"/>
  <c r="DO706" i="38"/>
  <c r="EI706" i="38"/>
  <c r="DJ706" i="38"/>
  <c r="FB706" i="38"/>
  <c r="EC706" i="38"/>
  <c r="EQ711" i="38"/>
  <c r="DR711" i="38"/>
  <c r="EO711" i="38"/>
  <c r="DP711" i="38"/>
  <c r="DI711" i="38"/>
  <c r="EJ711" i="38"/>
  <c r="DK711" i="38"/>
  <c r="EI711" i="38"/>
  <c r="DJ711" i="38"/>
  <c r="EJ721" i="38"/>
  <c r="DK721" i="38"/>
  <c r="EX721" i="38"/>
  <c r="DY721" i="38"/>
  <c r="FB721" i="38"/>
  <c r="EC721" i="38"/>
  <c r="FE721" i="38"/>
  <c r="EF721" i="38"/>
  <c r="EQ714" i="38"/>
  <c r="DR714" i="38"/>
  <c r="DO714" i="38"/>
  <c r="FA714" i="38"/>
  <c r="EB714" i="38"/>
  <c r="EP714" i="38"/>
  <c r="DQ714" i="38"/>
  <c r="FE714" i="38"/>
  <c r="EF714" i="38"/>
  <c r="EI720" i="38"/>
  <c r="DJ720" i="38"/>
  <c r="EZ720" i="38"/>
  <c r="EA720" i="38"/>
  <c r="DO720" i="38"/>
  <c r="EP719" i="38"/>
  <c r="DQ719" i="38"/>
  <c r="FD719" i="38"/>
  <c r="EE719" i="38"/>
  <c r="FA719" i="38"/>
  <c r="EB719" i="38"/>
  <c r="FA725" i="38"/>
  <c r="EB725" i="38"/>
  <c r="EO725" i="38"/>
  <c r="DP725" i="38"/>
  <c r="EZ725" i="38"/>
  <c r="EA725" i="38"/>
  <c r="EP725" i="38"/>
  <c r="DQ725" i="38"/>
  <c r="FD717" i="38"/>
  <c r="EE717" i="38"/>
  <c r="EX717" i="38"/>
  <c r="DY717" i="38"/>
  <c r="DS717" i="38"/>
  <c r="FA717" i="38"/>
  <c r="EB717" i="38"/>
  <c r="EP717" i="38"/>
  <c r="DQ717" i="38"/>
  <c r="FE717" i="38"/>
  <c r="EF717" i="38"/>
  <c r="EO708" i="38"/>
  <c r="DP708" i="38"/>
  <c r="FC708" i="38"/>
  <c r="ED708" i="38"/>
  <c r="EQ708" i="38"/>
  <c r="DR708" i="38"/>
  <c r="DO708" i="38"/>
  <c r="FB708" i="38"/>
  <c r="EC708" i="38"/>
  <c r="EP708" i="38"/>
  <c r="DQ708" i="38"/>
  <c r="DI710" i="38"/>
  <c r="FD710" i="38"/>
  <c r="EE710" i="38"/>
  <c r="EX705" i="38"/>
  <c r="DY705" i="38"/>
  <c r="FD705" i="38"/>
  <c r="EE705" i="38"/>
  <c r="FD716" i="38"/>
  <c r="EE716" i="38"/>
  <c r="EI716" i="38"/>
  <c r="DJ716" i="38"/>
  <c r="DI716" i="38"/>
  <c r="FD718" i="38"/>
  <c r="EE718" i="38"/>
  <c r="EO718" i="38"/>
  <c r="DP718" i="38"/>
  <c r="EX718" i="38"/>
  <c r="DY718" i="38"/>
  <c r="EI718" i="38"/>
  <c r="DJ718" i="38"/>
  <c r="EY722" i="38"/>
  <c r="DZ722" i="38"/>
  <c r="FA722" i="38"/>
  <c r="EB722" i="38"/>
  <c r="EP722" i="38"/>
  <c r="DQ722" i="38"/>
  <c r="EO722" i="38"/>
  <c r="DP722" i="38"/>
  <c r="DI722" i="38"/>
  <c r="FD722" i="38"/>
  <c r="EE722" i="38"/>
  <c r="FC723" i="38"/>
  <c r="ED723" i="38"/>
  <c r="EY723" i="38"/>
  <c r="DZ723" i="38"/>
  <c r="FE723" i="38"/>
  <c r="EF723" i="38"/>
  <c r="ER723" i="38"/>
  <c r="DS723" i="38"/>
  <c r="EQ723" i="38"/>
  <c r="DR723" i="38"/>
  <c r="BF715" i="38"/>
  <c r="BJ715" i="38" s="1"/>
  <c r="EJ715" i="38"/>
  <c r="DK715" i="38"/>
  <c r="EI724" i="38"/>
  <c r="DJ724" i="38"/>
  <c r="EY724" i="38"/>
  <c r="DZ724" i="38"/>
  <c r="EQ724" i="38"/>
  <c r="DR724" i="38"/>
  <c r="FE724" i="38"/>
  <c r="EF724" i="38"/>
  <c r="EP724" i="38"/>
  <c r="DQ724" i="38"/>
  <c r="FE709" i="38"/>
  <c r="EF709" i="38"/>
  <c r="EP709" i="38"/>
  <c r="DQ709" i="38"/>
  <c r="FA709" i="38"/>
  <c r="EB709" i="38"/>
  <c r="FC709" i="38"/>
  <c r="ED709" i="38"/>
  <c r="DO709" i="38"/>
  <c r="EJ709" i="38"/>
  <c r="DK709" i="38"/>
  <c r="EY713" i="38"/>
  <c r="DZ713" i="38"/>
  <c r="FE713" i="38"/>
  <c r="EF713" i="38"/>
  <c r="DP713" i="38"/>
  <c r="EO713" i="38"/>
  <c r="EX713" i="38"/>
  <c r="DY713" i="38"/>
  <c r="FD713" i="38"/>
  <c r="EE713" i="38"/>
  <c r="EO712" i="38"/>
  <c r="DP712" i="38"/>
  <c r="EP712" i="38"/>
  <c r="DQ712" i="38"/>
  <c r="EJ712" i="38"/>
  <c r="DK712" i="38"/>
  <c r="FA707" i="38"/>
  <c r="EB707" i="38"/>
  <c r="EP707" i="38"/>
  <c r="DQ707" i="38"/>
  <c r="DO707" i="38"/>
  <c r="EO707" i="38"/>
  <c r="DP707" i="38"/>
  <c r="DS706" i="38"/>
  <c r="EY706" i="38"/>
  <c r="DZ706" i="38"/>
  <c r="FC706" i="38"/>
  <c r="ED706" i="38"/>
  <c r="EJ706" i="38"/>
  <c r="DK706" i="38"/>
  <c r="DI706" i="38"/>
  <c r="EP711" i="38"/>
  <c r="DQ711" i="38"/>
  <c r="FD711" i="38"/>
  <c r="EE711" i="38"/>
  <c r="FE711" i="38"/>
  <c r="EF711" i="38"/>
  <c r="EO721" i="38"/>
  <c r="DP721" i="38"/>
  <c r="FA721" i="38"/>
  <c r="EB721" i="38"/>
  <c r="DO721" i="38"/>
  <c r="FD721" i="38"/>
  <c r="EE721" i="38"/>
  <c r="BF714" i="38"/>
  <c r="BH714" i="38" s="1"/>
  <c r="FD714" i="38"/>
  <c r="EE714" i="38"/>
  <c r="EI714" i="38"/>
  <c r="DJ714" i="38"/>
  <c r="EY720" i="38"/>
  <c r="DZ720" i="38"/>
  <c r="FB720" i="38"/>
  <c r="EC720" i="38"/>
  <c r="FA720" i="38"/>
  <c r="EB720" i="38"/>
  <c r="EO720" i="38"/>
  <c r="DP720" i="38"/>
  <c r="DI720" i="38"/>
  <c r="FD720" i="38"/>
  <c r="EE720" i="38"/>
  <c r="DS719" i="38"/>
  <c r="FE719" i="38"/>
  <c r="EF719" i="38"/>
  <c r="EQ719" i="38"/>
  <c r="DR719" i="38"/>
  <c r="FC719" i="38"/>
  <c r="ED719" i="38"/>
  <c r="FB725" i="38"/>
  <c r="EC725" i="38"/>
  <c r="FD725" i="38"/>
  <c r="EE725" i="38"/>
  <c r="DO725" i="38"/>
  <c r="EA717" i="38"/>
  <c r="EZ717" i="38"/>
  <c r="EQ717" i="38"/>
  <c r="DR717" i="38"/>
  <c r="BF717" i="38"/>
  <c r="BH717" i="38" s="1"/>
  <c r="EI717" i="38"/>
  <c r="DJ717" i="38"/>
  <c r="DO717" i="38"/>
  <c r="FE708" i="38"/>
  <c r="EF708" i="38"/>
  <c r="BF708" i="38"/>
  <c r="BH708" i="38" s="1"/>
  <c r="FD708" i="38"/>
  <c r="EE708" i="38"/>
  <c r="EI708" i="38"/>
  <c r="DJ708" i="38"/>
  <c r="FE710" i="38"/>
  <c r="EF710" i="38"/>
  <c r="EX710" i="38"/>
  <c r="DY710" i="38"/>
  <c r="BF710" i="38"/>
  <c r="BJ710" i="38" s="1"/>
  <c r="FB710" i="38"/>
  <c r="EC710" i="38"/>
  <c r="EP710" i="38"/>
  <c r="DQ710" i="38"/>
  <c r="FC710" i="38"/>
  <c r="ED710" i="38"/>
  <c r="DO705" i="38"/>
  <c r="DS705" i="38"/>
  <c r="DI705" i="38"/>
  <c r="FB705" i="38"/>
  <c r="EC705" i="38"/>
  <c r="FE705" i="38"/>
  <c r="EF705" i="38"/>
  <c r="EO705" i="38"/>
  <c r="DP705" i="38"/>
  <c r="DZ716" i="38"/>
  <c r="EY716" i="38"/>
  <c r="DS716" i="38"/>
  <c r="EZ716" i="38"/>
  <c r="EA716" i="38"/>
  <c r="EX716" i="38"/>
  <c r="DY716" i="38"/>
  <c r="EJ716" i="38"/>
  <c r="DK716" i="38"/>
  <c r="FA718" i="38"/>
  <c r="EB718" i="38"/>
  <c r="EY718" i="38"/>
  <c r="DZ718" i="38"/>
  <c r="DS718" i="38"/>
  <c r="FB718" i="38"/>
  <c r="EC718" i="38"/>
  <c r="DS722" i="38"/>
  <c r="FC722" i="38"/>
  <c r="ED722" i="38"/>
  <c r="EQ722" i="38"/>
  <c r="DR722" i="38"/>
  <c r="FE722" i="38"/>
  <c r="EF722" i="38"/>
  <c r="EP723" i="38"/>
  <c r="DQ723" i="38"/>
  <c r="DO723" i="38"/>
  <c r="EB723" i="38"/>
  <c r="FA723" i="38"/>
  <c r="EI715" i="38"/>
  <c r="DJ715" i="38"/>
  <c r="FB715" i="38"/>
  <c r="EC715" i="38"/>
  <c r="DI715" i="38"/>
  <c r="EZ715" i="38"/>
  <c r="EA715" i="38"/>
  <c r="DO715" i="38"/>
  <c r="EX724" i="38"/>
  <c r="DY724" i="38"/>
  <c r="FA724" i="38"/>
  <c r="EB724" i="38"/>
  <c r="EQ709" i="38"/>
  <c r="DR709" i="38"/>
  <c r="BF709" i="38"/>
  <c r="BH709" i="38" s="1"/>
  <c r="FB709" i="38"/>
  <c r="EC709" i="38"/>
  <c r="EJ713" i="38"/>
  <c r="DK713" i="38"/>
  <c r="FA713" i="38"/>
  <c r="EB713" i="38"/>
  <c r="BF713" i="38"/>
  <c r="BJ713" i="38" s="1"/>
  <c r="FB713" i="38"/>
  <c r="EC713" i="38"/>
  <c r="BF712" i="38"/>
  <c r="DS712" i="38"/>
  <c r="DI712" i="38"/>
  <c r="EZ712" i="38"/>
  <c r="EA712" i="38"/>
  <c r="FA712" i="38"/>
  <c r="EB712" i="38"/>
  <c r="DO712" i="38"/>
  <c r="FC712" i="38"/>
  <c r="ED712" i="38"/>
  <c r="EY707" i="38"/>
  <c r="DZ707" i="38"/>
  <c r="EZ707" i="38"/>
  <c r="EA707" i="38"/>
  <c r="DI707" i="38"/>
  <c r="EI707" i="38"/>
  <c r="DJ707" i="38"/>
  <c r="EX707" i="38"/>
  <c r="DY707" i="38"/>
  <c r="FD706" i="38"/>
  <c r="EE706" i="38"/>
  <c r="BF706" i="38"/>
  <c r="BH706" i="38" s="1"/>
  <c r="EO706" i="38"/>
  <c r="DP706" i="38"/>
  <c r="EX706" i="38"/>
  <c r="DY706" i="38"/>
  <c r="FA711" i="38"/>
  <c r="EB711" i="38"/>
  <c r="EY711" i="38"/>
  <c r="DZ711" i="38"/>
  <c r="FC711" i="38"/>
  <c r="ED711" i="38"/>
  <c r="DO711" i="38"/>
  <c r="EQ721" i="38"/>
  <c r="DR721" i="38"/>
  <c r="EA721" i="38"/>
  <c r="EZ721" i="38"/>
  <c r="BF721" i="38"/>
  <c r="BH721" i="38" s="1"/>
  <c r="FC721" i="38"/>
  <c r="ED721" i="38"/>
  <c r="EI721" i="38"/>
  <c r="DJ721" i="38"/>
  <c r="DI714" i="38"/>
  <c r="EY714" i="38"/>
  <c r="DZ714" i="38"/>
  <c r="DS714" i="38"/>
  <c r="DS720" i="38"/>
  <c r="FC720" i="38"/>
  <c r="ED720" i="38"/>
  <c r="EQ720" i="38"/>
  <c r="DR720" i="38"/>
  <c r="FE720" i="38"/>
  <c r="EF720" i="38"/>
  <c r="EP720" i="38"/>
  <c r="DQ720" i="38"/>
  <c r="EX719" i="38"/>
  <c r="DY719" i="38"/>
  <c r="BF719" i="38"/>
  <c r="EJ719" i="38"/>
  <c r="DK719" i="38"/>
  <c r="EO719" i="38"/>
  <c r="DP719" i="38"/>
  <c r="EA719" i="38"/>
  <c r="EZ719" i="38"/>
  <c r="FE725" i="38"/>
  <c r="EF725" i="38"/>
  <c r="BF725" i="38"/>
  <c r="BJ725" i="38" s="1"/>
  <c r="EI725" i="38"/>
  <c r="DJ725" i="38"/>
  <c r="EY717" i="38"/>
  <c r="DZ717" i="38"/>
  <c r="EJ717" i="38"/>
  <c r="DK717" i="38"/>
  <c r="EJ708" i="38"/>
  <c r="DK708" i="38"/>
  <c r="DI708" i="38"/>
  <c r="EY708" i="38"/>
  <c r="DZ708" i="38"/>
  <c r="EQ710" i="38"/>
  <c r="DR710" i="38"/>
  <c r="DS710" i="38"/>
  <c r="EY710" i="38"/>
  <c r="DZ710" i="38"/>
  <c r="EO710" i="38"/>
  <c r="DP710" i="38"/>
  <c r="EJ710" i="38"/>
  <c r="DK710" i="38"/>
  <c r="FA705" i="38"/>
  <c r="EB705" i="38"/>
  <c r="FC705" i="38"/>
  <c r="ED705" i="38"/>
  <c r="EZ705" i="38"/>
  <c r="EA705" i="38"/>
  <c r="EQ705" i="38"/>
  <c r="DR705" i="38"/>
  <c r="EJ705" i="38"/>
  <c r="DK705" i="38"/>
  <c r="EI705" i="38"/>
  <c r="DJ705" i="38"/>
  <c r="FB716" i="38"/>
  <c r="EC716" i="38"/>
  <c r="EO716" i="38"/>
  <c r="DP716" i="38"/>
  <c r="FC716" i="38"/>
  <c r="ED716" i="38"/>
  <c r="EQ716" i="38"/>
  <c r="DR716" i="38"/>
  <c r="DO716" i="38"/>
  <c r="FA716" i="38"/>
  <c r="EB716" i="38"/>
  <c r="DI718" i="38"/>
  <c r="FE718" i="38"/>
  <c r="EF718" i="38"/>
  <c r="FC718" i="38"/>
  <c r="ED718" i="38"/>
  <c r="EZ718" i="38"/>
  <c r="EA718" i="38"/>
  <c r="BF718" i="38"/>
  <c r="BJ718" i="38" s="1"/>
  <c r="BF722" i="38"/>
  <c r="BJ722" i="38" s="1"/>
  <c r="EJ722" i="38"/>
  <c r="DK722" i="38"/>
  <c r="EX723" i="38"/>
  <c r="DY723" i="38"/>
  <c r="DI723" i="38"/>
  <c r="EA723" i="38"/>
  <c r="EZ723" i="38"/>
  <c r="BF723" i="38"/>
  <c r="BH723" i="38" s="1"/>
  <c r="EY715" i="38"/>
  <c r="DZ715" i="38"/>
  <c r="FA715" i="38"/>
  <c r="EB715" i="38"/>
  <c r="EP715" i="38"/>
  <c r="DQ715" i="38"/>
  <c r="EO715" i="38"/>
  <c r="DP715" i="38"/>
  <c r="EX715" i="38"/>
  <c r="DY715" i="38"/>
  <c r="FD715" i="38"/>
  <c r="EE715" i="38"/>
  <c r="BF724" i="38"/>
  <c r="BH724" i="38" s="1"/>
  <c r="EZ724" i="38"/>
  <c r="EA724" i="38"/>
  <c r="DO724" i="38"/>
  <c r="FC724" i="38"/>
  <c r="ED724" i="38"/>
  <c r="EY709" i="38"/>
  <c r="DZ709" i="38"/>
  <c r="DI709" i="38"/>
  <c r="EO709" i="38"/>
  <c r="DP709" i="38"/>
  <c r="EI713" i="38"/>
  <c r="DJ713" i="38"/>
  <c r="DS713" i="38"/>
  <c r="EQ713" i="38"/>
  <c r="DR713" i="38"/>
  <c r="EP713" i="38"/>
  <c r="DQ713" i="38"/>
  <c r="EY712" i="38"/>
  <c r="DZ712" i="38"/>
  <c r="EX712" i="38"/>
  <c r="DY712" i="38"/>
  <c r="FD712" i="38"/>
  <c r="EE712" i="38"/>
  <c r="FE712" i="38"/>
  <c r="EF712" i="38"/>
  <c r="EQ707" i="38"/>
  <c r="DR707" i="38"/>
  <c r="FD707" i="38"/>
  <c r="EE707" i="38"/>
  <c r="BF707" i="38"/>
  <c r="BH707" i="38" s="1"/>
  <c r="EZ706" i="38"/>
  <c r="EA706" i="38"/>
  <c r="FA706" i="38"/>
  <c r="EB706" i="38"/>
  <c r="FE706" i="38"/>
  <c r="EF706" i="38"/>
  <c r="EQ706" i="38"/>
  <c r="DR706" i="38"/>
  <c r="DS711" i="38"/>
  <c r="EX711" i="38"/>
  <c r="DY711" i="38"/>
  <c r="BF711" i="38"/>
  <c r="BJ711" i="38" s="1"/>
  <c r="FB711" i="38"/>
  <c r="EC711" i="38"/>
  <c r="EZ711" i="38"/>
  <c r="EA711" i="38"/>
  <c r="DI721" i="38"/>
  <c r="EY721" i="38"/>
  <c r="DZ721" i="38"/>
  <c r="EP721" i="38"/>
  <c r="DQ721" i="38"/>
  <c r="DS721" i="38"/>
  <c r="EJ714" i="38"/>
  <c r="DK714" i="38"/>
  <c r="EX714" i="38"/>
  <c r="DY714" i="38"/>
  <c r="FB714" i="38"/>
  <c r="EC714" i="38"/>
  <c r="EZ714" i="38"/>
  <c r="EA714" i="38"/>
  <c r="DP714" i="38"/>
  <c r="EO714" i="38"/>
  <c r="FC714" i="38"/>
  <c r="ED714" i="38"/>
  <c r="EX720" i="38"/>
  <c r="DY720" i="38"/>
  <c r="BF720" i="38"/>
  <c r="BJ720" i="38" s="1"/>
  <c r="EJ720" i="38"/>
  <c r="DK720" i="38"/>
  <c r="EI719" i="38"/>
  <c r="DJ719" i="38"/>
  <c r="DI719" i="38"/>
  <c r="EY719" i="38"/>
  <c r="DZ719" i="38"/>
  <c r="DO719" i="38"/>
  <c r="FB719" i="38"/>
  <c r="EC719" i="38"/>
  <c r="DI725" i="38"/>
  <c r="ER725" i="38"/>
  <c r="DS725" i="38"/>
  <c r="EX725" i="38"/>
  <c r="DY725" i="38"/>
  <c r="EQ725" i="38"/>
  <c r="DR725" i="38"/>
  <c r="FC725" i="38"/>
  <c r="ED725" i="38"/>
  <c r="EY725" i="38"/>
  <c r="DZ725" i="38"/>
  <c r="DI717" i="38"/>
  <c r="FB717" i="38"/>
  <c r="EC717" i="38"/>
  <c r="EO717" i="38"/>
  <c r="DP717" i="38"/>
  <c r="FC717" i="38"/>
  <c r="ED717" i="38"/>
  <c r="DS708" i="38"/>
  <c r="EZ708" i="38"/>
  <c r="EA708" i="38"/>
  <c r="EX708" i="38"/>
  <c r="DY708" i="38"/>
  <c r="EB708" i="38"/>
  <c r="FA708" i="38"/>
  <c r="EZ710" i="38"/>
  <c r="EA710" i="38"/>
  <c r="FA710" i="38"/>
  <c r="EB710" i="38"/>
  <c r="EI710" i="38"/>
  <c r="DJ710" i="38"/>
  <c r="DO710" i="38"/>
  <c r="BF705" i="38"/>
  <c r="BH705" i="38" s="1"/>
  <c r="EP705" i="38"/>
  <c r="DQ705" i="38"/>
  <c r="EY705" i="38"/>
  <c r="DZ705" i="38"/>
  <c r="EP716" i="38"/>
  <c r="DQ716" i="38"/>
  <c r="FE716" i="38"/>
  <c r="EF716" i="38"/>
  <c r="BF716" i="38"/>
  <c r="BH716" i="38" s="1"/>
  <c r="EJ718" i="38"/>
  <c r="DK718" i="38"/>
  <c r="EQ718" i="38"/>
  <c r="DR718" i="38"/>
  <c r="DO718" i="38"/>
  <c r="EP718" i="38"/>
  <c r="DQ718" i="38"/>
  <c r="EI722" i="38"/>
  <c r="DJ722" i="38"/>
  <c r="FB722" i="38"/>
  <c r="EC722" i="38"/>
  <c r="EX722" i="38"/>
  <c r="DY722" i="38"/>
  <c r="EZ722" i="38"/>
  <c r="EA722" i="38"/>
  <c r="DO722" i="38"/>
  <c r="EO723" i="38"/>
  <c r="DP723" i="38"/>
  <c r="EI723" i="38"/>
  <c r="DJ723" i="38"/>
  <c r="FD723" i="38"/>
  <c r="EE723" i="38"/>
  <c r="FB723" i="38"/>
  <c r="EC723" i="38"/>
  <c r="FC715" i="38"/>
  <c r="ED715" i="38"/>
  <c r="EQ715" i="38"/>
  <c r="DR715" i="38"/>
  <c r="FE715" i="38"/>
  <c r="EF715" i="38"/>
  <c r="DS715" i="38"/>
  <c r="DS704" i="38"/>
  <c r="FE704" i="38"/>
  <c r="EF704" i="38"/>
  <c r="FC704" i="38"/>
  <c r="ED704" i="38"/>
  <c r="DI704" i="38"/>
  <c r="EP704" i="38"/>
  <c r="DQ704" i="38"/>
  <c r="FD704" i="38"/>
  <c r="EE704" i="38"/>
  <c r="FA704" i="38"/>
  <c r="EB704" i="38"/>
  <c r="DO704" i="38"/>
  <c r="EQ704" i="38"/>
  <c r="DR704" i="38"/>
  <c r="EI704" i="38"/>
  <c r="DJ704" i="38"/>
  <c r="EX704" i="38"/>
  <c r="DY704" i="38"/>
  <c r="EZ704" i="38"/>
  <c r="EA704" i="38"/>
  <c r="EJ704" i="38"/>
  <c r="DK704" i="38"/>
  <c r="BF704" i="38"/>
  <c r="BH704" i="38" s="1"/>
  <c r="EC704" i="38"/>
  <c r="FB704" i="38"/>
  <c r="DP704" i="38"/>
  <c r="EO704" i="38"/>
  <c r="EY704" i="38"/>
  <c r="DZ704" i="38"/>
  <c r="GJ281" i="38"/>
  <c r="GF281" i="38"/>
  <c r="GL281" i="38"/>
  <c r="GH281" i="38"/>
  <c r="GN281" i="38"/>
  <c r="GQ281" i="38" s="1"/>
  <c r="GM281" i="38"/>
  <c r="GG281" i="38"/>
  <c r="GI281" i="38"/>
  <c r="GK281" i="38"/>
  <c r="GV279" i="38"/>
  <c r="GW279" i="38"/>
  <c r="FA703" i="38"/>
  <c r="EB703" i="38"/>
  <c r="GV294" i="38"/>
  <c r="GW294" i="38"/>
  <c r="GL283" i="38"/>
  <c r="GM283" i="38"/>
  <c r="GK283" i="38"/>
  <c r="GN283" i="38"/>
  <c r="GF283" i="38"/>
  <c r="GG283" i="38"/>
  <c r="GH283" i="38"/>
  <c r="GI283" i="38"/>
  <c r="GJ283" i="38"/>
  <c r="EP703" i="38"/>
  <c r="GV283" i="38"/>
  <c r="DQ703" i="38"/>
  <c r="GW283" i="38"/>
  <c r="DS703" i="38"/>
  <c r="GV285" i="38"/>
  <c r="GW285" i="38"/>
  <c r="GJ289" i="38"/>
  <c r="GF289" i="38"/>
  <c r="GH289" i="38"/>
  <c r="GI289" i="38"/>
  <c r="GG289" i="38"/>
  <c r="GL289" i="38"/>
  <c r="GM289" i="38"/>
  <c r="GN289" i="38"/>
  <c r="GQ289" i="38" s="1"/>
  <c r="GK289" i="38"/>
  <c r="GG275" i="38"/>
  <c r="GN275" i="38"/>
  <c r="GQ275" i="38" s="1"/>
  <c r="GF275" i="38"/>
  <c r="GM275" i="38"/>
  <c r="GI275" i="38"/>
  <c r="GK275" i="38"/>
  <c r="GL275" i="38"/>
  <c r="GH275" i="38"/>
  <c r="GJ275" i="38"/>
  <c r="EJ703" i="38"/>
  <c r="GV277" i="38"/>
  <c r="DK703" i="38"/>
  <c r="GW277" i="38"/>
  <c r="GH280" i="38"/>
  <c r="GJ280" i="38"/>
  <c r="GL280" i="38"/>
  <c r="GN280" i="38"/>
  <c r="GM280" i="38"/>
  <c r="GI280" i="38"/>
  <c r="GK280" i="38"/>
  <c r="GG280" i="38"/>
  <c r="GF280" i="38"/>
  <c r="GI297" i="38"/>
  <c r="GK297" i="38"/>
  <c r="GG297" i="38"/>
  <c r="GF297" i="38"/>
  <c r="GJ297" i="38"/>
  <c r="GH297" i="38"/>
  <c r="GN297" i="38"/>
  <c r="GQ297" i="38" s="1"/>
  <c r="GL297" i="38"/>
  <c r="GM297" i="38"/>
  <c r="FB703" i="38"/>
  <c r="GV295" i="38"/>
  <c r="EC703" i="38"/>
  <c r="GW295" i="38"/>
  <c r="GI279" i="38"/>
  <c r="GL279" i="38"/>
  <c r="GG279" i="38"/>
  <c r="GF279" i="38"/>
  <c r="GM279" i="38"/>
  <c r="GH279" i="38"/>
  <c r="GN279" i="38"/>
  <c r="GQ279" i="38" s="1"/>
  <c r="GJ279" i="38"/>
  <c r="GK279" i="38"/>
  <c r="GL278" i="38"/>
  <c r="GN278" i="38"/>
  <c r="GQ278" i="38" s="1"/>
  <c r="GI278" i="38"/>
  <c r="GM278" i="38"/>
  <c r="GF278" i="38"/>
  <c r="GK278" i="38"/>
  <c r="GG278" i="38"/>
  <c r="GJ278" i="38"/>
  <c r="GH278" i="38"/>
  <c r="FD703" i="38"/>
  <c r="EE703" i="38"/>
  <c r="GV297" i="38"/>
  <c r="GW297" i="38"/>
  <c r="DI703" i="38"/>
  <c r="GV275" i="38"/>
  <c r="GW275" i="38"/>
  <c r="GN284" i="38"/>
  <c r="GQ284" i="38" s="1"/>
  <c r="GJ284" i="38"/>
  <c r="GI284" i="38"/>
  <c r="GK284" i="38"/>
  <c r="GM284" i="38"/>
  <c r="GH284" i="38"/>
  <c r="GF284" i="38"/>
  <c r="GL284" i="38"/>
  <c r="GG284" i="38"/>
  <c r="GV286" i="38"/>
  <c r="GW286" i="38"/>
  <c r="GV292" i="38"/>
  <c r="EY703" i="38"/>
  <c r="DZ703" i="38"/>
  <c r="GW292" i="38"/>
  <c r="GL293" i="38"/>
  <c r="GJ293" i="38"/>
  <c r="GI293" i="38"/>
  <c r="GN293" i="38"/>
  <c r="GM293" i="38"/>
  <c r="GF293" i="38"/>
  <c r="GH293" i="38"/>
  <c r="GG293" i="38"/>
  <c r="GK293" i="38"/>
  <c r="GV293" i="38"/>
  <c r="EZ703" i="38"/>
  <c r="EA703" i="38"/>
  <c r="GW293" i="38"/>
  <c r="GV274" i="38"/>
  <c r="BF703" i="38"/>
  <c r="BJ703" i="38" s="1"/>
  <c r="GW274" i="38"/>
  <c r="GJ295" i="38"/>
  <c r="GF295" i="38"/>
  <c r="GI295" i="38"/>
  <c r="GL295" i="38"/>
  <c r="GH295" i="38"/>
  <c r="GN295" i="38"/>
  <c r="GQ295" i="38" s="1"/>
  <c r="GM295" i="38"/>
  <c r="GG295" i="38"/>
  <c r="GK295" i="38"/>
  <c r="GH285" i="38"/>
  <c r="GK285" i="38"/>
  <c r="GG285" i="38"/>
  <c r="GJ285" i="38"/>
  <c r="GF285" i="38"/>
  <c r="GL285" i="38"/>
  <c r="GN285" i="38"/>
  <c r="GQ285" i="38" s="1"/>
  <c r="GI285" i="38"/>
  <c r="GM285" i="38"/>
  <c r="GV290" i="38"/>
  <c r="GW290" i="38"/>
  <c r="GM287" i="38"/>
  <c r="GI287" i="38"/>
  <c r="GH287" i="38"/>
  <c r="GK287" i="38"/>
  <c r="GG287" i="38"/>
  <c r="GF287" i="38"/>
  <c r="GJ287" i="38"/>
  <c r="GN287" i="38"/>
  <c r="GQ287" i="38" s="1"/>
  <c r="GL287" i="38"/>
  <c r="GK298" i="38"/>
  <c r="GH298" i="38"/>
  <c r="GJ298" i="38"/>
  <c r="GF298" i="38"/>
  <c r="GL298" i="38"/>
  <c r="GG298" i="38"/>
  <c r="GN298" i="38"/>
  <c r="GQ298" i="38" s="1"/>
  <c r="GM298" i="38"/>
  <c r="GI298" i="38"/>
  <c r="GV287" i="38"/>
  <c r="GW287" i="38"/>
  <c r="GN296" i="38"/>
  <c r="GQ296" i="38" s="1"/>
  <c r="GJ296" i="38"/>
  <c r="GK296" i="38"/>
  <c r="GI296" i="38"/>
  <c r="GL296" i="38"/>
  <c r="GF296" i="38"/>
  <c r="GH296" i="38"/>
  <c r="GG296" i="38"/>
  <c r="GM296" i="38"/>
  <c r="GK288" i="38"/>
  <c r="GN288" i="38"/>
  <c r="GQ288" i="38" s="1"/>
  <c r="GI288" i="38"/>
  <c r="GH288" i="38"/>
  <c r="GM288" i="38"/>
  <c r="GJ288" i="38"/>
  <c r="GL288" i="38"/>
  <c r="GF288" i="38"/>
  <c r="GG288" i="38"/>
  <c r="GV281" i="38"/>
  <c r="DO703" i="38"/>
  <c r="GW281" i="38"/>
  <c r="JR117" i="38"/>
  <c r="JR180" i="38" s="1"/>
  <c r="JL117" i="38"/>
  <c r="JL180" i="38" s="1"/>
  <c r="JT117" i="38"/>
  <c r="JT180" i="38" s="1"/>
  <c r="JQ117" i="38"/>
  <c r="JQ180" i="38" s="1"/>
  <c r="JN117" i="38"/>
  <c r="JN180" i="38" s="1"/>
  <c r="JO117" i="38"/>
  <c r="JO180" i="38" s="1"/>
  <c r="JP117" i="38"/>
  <c r="JP180" i="38" s="1"/>
  <c r="JM117" i="38"/>
  <c r="JM180" i="38" s="1"/>
  <c r="JS117" i="38"/>
  <c r="JS180" i="38" s="1"/>
  <c r="GG274" i="38"/>
  <c r="GN274" i="38"/>
  <c r="GM274" i="38"/>
  <c r="GI274" i="38"/>
  <c r="GH274" i="38"/>
  <c r="GL274" i="38"/>
  <c r="GK274" i="38"/>
  <c r="GJ274" i="38"/>
  <c r="GF274" i="38"/>
  <c r="GV278" i="38"/>
  <c r="GW278" i="38"/>
  <c r="GV289" i="38"/>
  <c r="GW289" i="38"/>
  <c r="GL277" i="38"/>
  <c r="GK277" i="38"/>
  <c r="GI277" i="38"/>
  <c r="GN277" i="38"/>
  <c r="GQ277" i="38" s="1"/>
  <c r="GF277" i="38"/>
  <c r="GG277" i="38"/>
  <c r="GH277" i="38"/>
  <c r="GM277" i="38"/>
  <c r="GJ277" i="38"/>
  <c r="FC703" i="38"/>
  <c r="ED703" i="38"/>
  <c r="GV296" i="38"/>
  <c r="GW296" i="38"/>
  <c r="GV280" i="38"/>
  <c r="GW280" i="38"/>
  <c r="GK282" i="38"/>
  <c r="GM282" i="38"/>
  <c r="GH282" i="38"/>
  <c r="GF282" i="38"/>
  <c r="GI282" i="38"/>
  <c r="GJ282" i="38"/>
  <c r="GN282" i="38"/>
  <c r="GQ282" i="38" s="1"/>
  <c r="GL282" i="38"/>
  <c r="GG282" i="38"/>
  <c r="EX703" i="38"/>
  <c r="DY703" i="38"/>
  <c r="GV291" i="38"/>
  <c r="GW291" i="38"/>
  <c r="DP703" i="38"/>
  <c r="EO703" i="38"/>
  <c r="GV282" i="38"/>
  <c r="GW282" i="38"/>
  <c r="GK292" i="38"/>
  <c r="GN292" i="38"/>
  <c r="GQ292" i="38" s="1"/>
  <c r="GH292" i="38"/>
  <c r="GF292" i="38"/>
  <c r="GI292" i="38"/>
  <c r="GG292" i="38"/>
  <c r="GM292" i="38"/>
  <c r="GJ292" i="38"/>
  <c r="GL292" i="38"/>
  <c r="GM291" i="38"/>
  <c r="GN291" i="38"/>
  <c r="GQ291" i="38" s="1"/>
  <c r="GK291" i="38"/>
  <c r="GG291" i="38"/>
  <c r="GH291" i="38"/>
  <c r="GI291" i="38"/>
  <c r="GL291" i="38"/>
  <c r="GJ291" i="38"/>
  <c r="GF291" i="38"/>
  <c r="GV288" i="38"/>
  <c r="GW288" i="38"/>
  <c r="GM276" i="38"/>
  <c r="GI276" i="38"/>
  <c r="GK276" i="38"/>
  <c r="GH276" i="38"/>
  <c r="GJ276" i="38"/>
  <c r="GG276" i="38"/>
  <c r="GF276" i="38"/>
  <c r="GL276" i="38"/>
  <c r="GN276" i="38"/>
  <c r="GQ276" i="38" s="1"/>
  <c r="GF290" i="38"/>
  <c r="GH290" i="38"/>
  <c r="GN290" i="38"/>
  <c r="GI290" i="38"/>
  <c r="GM290" i="38"/>
  <c r="GL290" i="38"/>
  <c r="GJ290" i="38"/>
  <c r="GG290" i="38"/>
  <c r="GK290" i="38"/>
  <c r="EI703" i="38"/>
  <c r="DJ703" i="38"/>
  <c r="GV276" i="38"/>
  <c r="GW276" i="38"/>
  <c r="GG286" i="38"/>
  <c r="GF286" i="38"/>
  <c r="GM286" i="38"/>
  <c r="GH286" i="38"/>
  <c r="GN286" i="38"/>
  <c r="GQ286" i="38" s="1"/>
  <c r="GJ286" i="38"/>
  <c r="GK286" i="38"/>
  <c r="GI286" i="38"/>
  <c r="GL286" i="38"/>
  <c r="GJ294" i="38"/>
  <c r="GI294" i="38"/>
  <c r="GM294" i="38"/>
  <c r="GG294" i="38"/>
  <c r="GF294" i="38"/>
  <c r="GK294" i="38"/>
  <c r="GL294" i="38"/>
  <c r="GH294" i="38"/>
  <c r="GN294" i="38"/>
  <c r="GQ294" i="38" s="1"/>
  <c r="FE703" i="38"/>
  <c r="EF703" i="38"/>
  <c r="GV298" i="38"/>
  <c r="GW298" i="38"/>
  <c r="EQ703" i="38"/>
  <c r="DR703" i="38"/>
  <c r="GV284" i="38"/>
  <c r="GW284" i="38"/>
  <c r="EP515" i="38"/>
  <c r="DQ515" i="38"/>
  <c r="ER515" i="38"/>
  <c r="DS515" i="38"/>
  <c r="FE515" i="38"/>
  <c r="EF515" i="38"/>
  <c r="EZ515" i="38"/>
  <c r="EA515" i="38"/>
  <c r="DI515" i="38"/>
  <c r="DM515" i="38"/>
  <c r="FE508" i="38"/>
  <c r="EF508" i="38"/>
  <c r="EJ508" i="38"/>
  <c r="DK508" i="38"/>
  <c r="EX508" i="38"/>
  <c r="DY508" i="38"/>
  <c r="FD508" i="38"/>
  <c r="EE508" i="38"/>
  <c r="DW508" i="38"/>
  <c r="EI534" i="38"/>
  <c r="DJ534" i="38"/>
  <c r="EW534" i="38"/>
  <c r="DX534" i="38"/>
  <c r="EL534" i="38"/>
  <c r="DM534" i="38"/>
  <c r="EK534" i="38"/>
  <c r="DL534" i="38"/>
  <c r="ET534" i="38"/>
  <c r="DU534" i="38"/>
  <c r="FA534" i="38"/>
  <c r="EB534" i="38"/>
  <c r="EN534" i="38"/>
  <c r="DO534" i="38"/>
  <c r="BF497" i="38"/>
  <c r="BH497" i="38" s="1"/>
  <c r="DS497" i="38"/>
  <c r="EI497" i="38"/>
  <c r="DJ497" i="38"/>
  <c r="ES497" i="38"/>
  <c r="DT497" i="38"/>
  <c r="EJ497" i="38"/>
  <c r="DK497" i="38"/>
  <c r="DW497" i="38"/>
  <c r="FC497" i="38"/>
  <c r="ED497" i="38"/>
  <c r="DS520" i="38"/>
  <c r="EY520" i="38"/>
  <c r="DZ520" i="38"/>
  <c r="DL520" i="38"/>
  <c r="EL548" i="38"/>
  <c r="DM548" i="38"/>
  <c r="EQ548" i="38"/>
  <c r="DR548" i="38"/>
  <c r="EW548" i="38"/>
  <c r="DX548" i="38"/>
  <c r="FD548" i="38"/>
  <c r="EE548" i="38"/>
  <c r="FC548" i="38"/>
  <c r="ED548" i="38"/>
  <c r="ER548" i="38"/>
  <c r="DS548" i="38"/>
  <c r="EM539" i="38"/>
  <c r="DN539" i="38"/>
  <c r="DI539" i="38"/>
  <c r="EH539" i="38"/>
  <c r="EU539" i="38"/>
  <c r="DV539" i="38"/>
  <c r="EW539" i="38"/>
  <c r="DX539" i="38"/>
  <c r="EK539" i="38"/>
  <c r="DL539" i="38"/>
  <c r="EO539" i="38"/>
  <c r="DP539" i="38"/>
  <c r="EL555" i="38"/>
  <c r="DM555" i="38"/>
  <c r="FD555" i="38"/>
  <c r="EE555" i="38"/>
  <c r="EO555" i="38"/>
  <c r="DP555" i="38"/>
  <c r="ER555" i="38"/>
  <c r="DS555" i="38"/>
  <c r="EW555" i="38"/>
  <c r="DX555" i="38"/>
  <c r="FC555" i="38"/>
  <c r="ED555" i="38"/>
  <c r="EQ555" i="38"/>
  <c r="DR555" i="38"/>
  <c r="FD516" i="38"/>
  <c r="EE516" i="38"/>
  <c r="EQ516" i="38"/>
  <c r="DR516" i="38"/>
  <c r="EO516" i="38"/>
  <c r="DP516" i="38"/>
  <c r="EI516" i="38"/>
  <c r="DJ516" i="38"/>
  <c r="BF516" i="38"/>
  <c r="BJ516" i="38" s="1"/>
  <c r="EI552" i="38"/>
  <c r="DJ552" i="38"/>
  <c r="EZ552" i="38"/>
  <c r="EA552" i="38"/>
  <c r="ET552" i="38"/>
  <c r="DU552" i="38"/>
  <c r="EM552" i="38"/>
  <c r="DN552" i="38"/>
  <c r="FA552" i="38"/>
  <c r="EB552" i="38"/>
  <c r="EP552" i="38"/>
  <c r="DQ552" i="38"/>
  <c r="ES552" i="38"/>
  <c r="DT552" i="38"/>
  <c r="ET560" i="38"/>
  <c r="DU560" i="38"/>
  <c r="EK560" i="38"/>
  <c r="DL560" i="38"/>
  <c r="EL560" i="38"/>
  <c r="DM560" i="38"/>
  <c r="EZ560" i="38"/>
  <c r="EA560" i="38"/>
  <c r="EN560" i="38"/>
  <c r="DO560" i="38"/>
  <c r="EY560" i="38"/>
  <c r="DZ560" i="38"/>
  <c r="DW506" i="38"/>
  <c r="DM506" i="38"/>
  <c r="DS506" i="38"/>
  <c r="BF512" i="38"/>
  <c r="BH512" i="38" s="1"/>
  <c r="FD512" i="38"/>
  <c r="EE512" i="38"/>
  <c r="DI512" i="38"/>
  <c r="EJ512" i="38"/>
  <c r="DK512" i="38"/>
  <c r="FB512" i="38"/>
  <c r="EC512" i="38"/>
  <c r="EZ512" i="38"/>
  <c r="EA512" i="38"/>
  <c r="ER512" i="38"/>
  <c r="DS512" i="38"/>
  <c r="FE507" i="38"/>
  <c r="EF507" i="38"/>
  <c r="EJ507" i="38"/>
  <c r="DK507" i="38"/>
  <c r="FA507" i="38"/>
  <c r="EB507" i="38"/>
  <c r="EY507" i="38"/>
  <c r="DZ507" i="38"/>
  <c r="EQ527" i="38"/>
  <c r="DR527" i="38"/>
  <c r="EP527" i="38"/>
  <c r="DQ527" i="38"/>
  <c r="EJ527" i="38"/>
  <c r="DK527" i="38"/>
  <c r="ET527" i="38"/>
  <c r="DU527" i="38"/>
  <c r="ES527" i="38"/>
  <c r="DT527" i="38"/>
  <c r="EG527" i="38"/>
  <c r="BF527" i="38"/>
  <c r="DH527" i="38"/>
  <c r="EQ537" i="38"/>
  <c r="DR537" i="38"/>
  <c r="ES537" i="38"/>
  <c r="DT537" i="38"/>
  <c r="FC537" i="38"/>
  <c r="ED537" i="38"/>
  <c r="DI537" i="38"/>
  <c r="EH537" i="38"/>
  <c r="EL537" i="38"/>
  <c r="DM537" i="38"/>
  <c r="FB537" i="38"/>
  <c r="EC537" i="38"/>
  <c r="FE537" i="38"/>
  <c r="EF537" i="38"/>
  <c r="EO537" i="38"/>
  <c r="DP537" i="38"/>
  <c r="FD538" i="38"/>
  <c r="EE538" i="38"/>
  <c r="FC538" i="38"/>
  <c r="ED538" i="38"/>
  <c r="EP538" i="38"/>
  <c r="DQ538" i="38"/>
  <c r="EZ538" i="38"/>
  <c r="EA538" i="38"/>
  <c r="EN538" i="38"/>
  <c r="DO538" i="38"/>
  <c r="EY538" i="38"/>
  <c r="DZ538" i="38"/>
  <c r="EV538" i="38"/>
  <c r="DW538" i="38"/>
  <c r="EQ538" i="38"/>
  <c r="DR538" i="38"/>
  <c r="EI529" i="38"/>
  <c r="DJ529" i="38"/>
  <c r="EX529" i="38"/>
  <c r="DY529" i="38"/>
  <c r="EO529" i="38"/>
  <c r="DP529" i="38"/>
  <c r="EN529" i="38"/>
  <c r="DO529" i="38"/>
  <c r="EM529" i="38"/>
  <c r="DN529" i="38"/>
  <c r="FA529" i="38"/>
  <c r="EB529" i="38"/>
  <c r="EY495" i="38"/>
  <c r="DZ495" i="38"/>
  <c r="ET495" i="38"/>
  <c r="DU495" i="38"/>
  <c r="EZ495" i="38"/>
  <c r="EA495" i="38"/>
  <c r="ER495" i="38"/>
  <c r="DS495" i="38"/>
  <c r="EL495" i="38"/>
  <c r="DM495" i="38"/>
  <c r="EQ528" i="38"/>
  <c r="DR528" i="38"/>
  <c r="FE528" i="38"/>
  <c r="EF528" i="38"/>
  <c r="EP528" i="38"/>
  <c r="DQ528" i="38"/>
  <c r="ES528" i="38"/>
  <c r="DT528" i="38"/>
  <c r="EX528" i="38"/>
  <c r="DY528" i="38"/>
  <c r="EG528" i="38"/>
  <c r="BF528" i="38"/>
  <c r="BH528" i="38" s="1"/>
  <c r="DH528" i="38"/>
  <c r="EV528" i="38"/>
  <c r="DW528" i="38"/>
  <c r="DI556" i="38"/>
  <c r="EH556" i="38"/>
  <c r="EL556" i="38"/>
  <c r="DM556" i="38"/>
  <c r="EO556" i="38"/>
  <c r="DP556" i="38"/>
  <c r="ET556" i="38"/>
  <c r="DU556" i="38"/>
  <c r="EZ556" i="38"/>
  <c r="EA556" i="38"/>
  <c r="ES556" i="38"/>
  <c r="DT556" i="38"/>
  <c r="EN556" i="38"/>
  <c r="DO556" i="38"/>
  <c r="EY556" i="38"/>
  <c r="DZ556" i="38"/>
  <c r="DI544" i="38"/>
  <c r="EH544" i="38"/>
  <c r="EL544" i="38"/>
  <c r="DM544" i="38"/>
  <c r="FA544" i="38"/>
  <c r="EB544" i="38"/>
  <c r="EO544" i="38"/>
  <c r="DP544" i="38"/>
  <c r="FC544" i="38"/>
  <c r="ED544" i="38"/>
  <c r="ER510" i="38"/>
  <c r="DS510" i="38"/>
  <c r="DM510" i="38"/>
  <c r="EX510" i="38"/>
  <c r="DY510" i="38"/>
  <c r="EJ510" i="38"/>
  <c r="DK510" i="38"/>
  <c r="FC510" i="38"/>
  <c r="ED510" i="38"/>
  <c r="DL510" i="38"/>
  <c r="ES532" i="38"/>
  <c r="DT532" i="38"/>
  <c r="FB532" i="38"/>
  <c r="EC532" i="38"/>
  <c r="EQ532" i="38"/>
  <c r="DR532" i="38"/>
  <c r="EP532" i="38"/>
  <c r="DQ532" i="38"/>
  <c r="EY532" i="38"/>
  <c r="DZ532" i="38"/>
  <c r="ET532" i="38"/>
  <c r="DU532" i="38"/>
  <c r="FE532" i="38"/>
  <c r="EF532" i="38"/>
  <c r="DI532" i="38"/>
  <c r="EH532" i="38"/>
  <c r="BF521" i="38"/>
  <c r="BH521" i="38" s="1"/>
  <c r="EP521" i="38"/>
  <c r="DQ521" i="38"/>
  <c r="DI521" i="38"/>
  <c r="EJ521" i="38"/>
  <c r="DK521" i="38"/>
  <c r="EY518" i="38"/>
  <c r="DZ518" i="38"/>
  <c r="DU518" i="38"/>
  <c r="EI518" i="38"/>
  <c r="DJ518" i="38"/>
  <c r="DL518" i="38"/>
  <c r="DM518" i="38"/>
  <c r="FE518" i="38"/>
  <c r="EF518" i="38"/>
  <c r="EJ525" i="38"/>
  <c r="DK525" i="38"/>
  <c r="EL525" i="38"/>
  <c r="DM525" i="38"/>
  <c r="EU525" i="38"/>
  <c r="DV525" i="38"/>
  <c r="DI525" i="38"/>
  <c r="EH525" i="38"/>
  <c r="EG525" i="38"/>
  <c r="DH525" i="38"/>
  <c r="BF525" i="38"/>
  <c r="FE525" i="38"/>
  <c r="EF525" i="38"/>
  <c r="EI503" i="38"/>
  <c r="DJ503" i="38"/>
  <c r="DM503" i="38"/>
  <c r="FB503" i="38"/>
  <c r="EC503" i="38"/>
  <c r="FD503" i="38"/>
  <c r="EE503" i="38"/>
  <c r="DM514" i="38"/>
  <c r="FD514" i="38"/>
  <c r="EE514" i="38"/>
  <c r="FE514" i="38"/>
  <c r="EF514" i="38"/>
  <c r="EV558" i="38"/>
  <c r="DW558" i="38"/>
  <c r="EJ558" i="38"/>
  <c r="DK558" i="38"/>
  <c r="EU558" i="38"/>
  <c r="DV558" i="38"/>
  <c r="EY558" i="38"/>
  <c r="DZ558" i="38"/>
  <c r="EN536" i="38"/>
  <c r="DO536" i="38"/>
  <c r="FB536" i="38"/>
  <c r="EC536" i="38"/>
  <c r="EJ536" i="38"/>
  <c r="DK536" i="38"/>
  <c r="EP536" i="38"/>
  <c r="DQ536" i="38"/>
  <c r="FE536" i="38"/>
  <c r="EF536" i="38"/>
  <c r="ES536" i="38"/>
  <c r="DT536" i="38"/>
  <c r="EM559" i="38"/>
  <c r="DN559" i="38"/>
  <c r="ER559" i="38"/>
  <c r="DS559" i="38"/>
  <c r="EU559" i="38"/>
  <c r="DV559" i="38"/>
  <c r="FA559" i="38"/>
  <c r="EB559" i="38"/>
  <c r="EI559" i="38"/>
  <c r="DJ559" i="38"/>
  <c r="FE559" i="38"/>
  <c r="EF559" i="38"/>
  <c r="ES559" i="38"/>
  <c r="DT559" i="38"/>
  <c r="EI501" i="38"/>
  <c r="DJ501" i="38"/>
  <c r="BF501" i="38"/>
  <c r="BH501" i="38" s="1"/>
  <c r="FD501" i="38"/>
  <c r="EE501" i="38"/>
  <c r="FA501" i="38"/>
  <c r="EB501" i="38"/>
  <c r="EX501" i="38"/>
  <c r="DY501" i="38"/>
  <c r="FB501" i="38"/>
  <c r="EC501" i="38"/>
  <c r="EZ545" i="38"/>
  <c r="EA545" i="38"/>
  <c r="EU545" i="38"/>
  <c r="DV545" i="38"/>
  <c r="FA545" i="38"/>
  <c r="EB545" i="38"/>
  <c r="EO545" i="38"/>
  <c r="DP545" i="38"/>
  <c r="FC545" i="38"/>
  <c r="ED545" i="38"/>
  <c r="ER545" i="38"/>
  <c r="DS545" i="38"/>
  <c r="EQ545" i="38"/>
  <c r="DR545" i="38"/>
  <c r="EI513" i="38"/>
  <c r="DJ513" i="38"/>
  <c r="DI513" i="38"/>
  <c r="DW513" i="38"/>
  <c r="EZ513" i="38"/>
  <c r="EA513" i="38"/>
  <c r="DM513" i="38"/>
  <c r="EN547" i="38"/>
  <c r="DO547" i="38"/>
  <c r="EG547" i="38"/>
  <c r="DH547" i="38"/>
  <c r="BF547" i="38"/>
  <c r="EU547" i="38"/>
  <c r="DV547" i="38"/>
  <c r="FA547" i="38"/>
  <c r="EB547" i="38"/>
  <c r="EL547" i="38"/>
  <c r="DM547" i="38"/>
  <c r="FE547" i="38"/>
  <c r="EF547" i="38"/>
  <c r="ES547" i="38"/>
  <c r="DT547" i="38"/>
  <c r="EQ509" i="38"/>
  <c r="DR509" i="38"/>
  <c r="FB509" i="38"/>
  <c r="EC509" i="38"/>
  <c r="ES509" i="38"/>
  <c r="DT509" i="38"/>
  <c r="EZ509" i="38"/>
  <c r="EA509" i="38"/>
  <c r="FA509" i="38"/>
  <c r="EB509" i="38"/>
  <c r="EK533" i="38"/>
  <c r="DL533" i="38"/>
  <c r="FA533" i="38"/>
  <c r="EB533" i="38"/>
  <c r="EV533" i="38"/>
  <c r="DW533" i="38"/>
  <c r="FC533" i="38"/>
  <c r="ED533" i="38"/>
  <c r="EZ533" i="38"/>
  <c r="EA533" i="38"/>
  <c r="EL533" i="38"/>
  <c r="DM533" i="38"/>
  <c r="ES543" i="38"/>
  <c r="DT543" i="38"/>
  <c r="EZ543" i="38"/>
  <c r="EA543" i="38"/>
  <c r="EI543" i="38"/>
  <c r="DJ543" i="38"/>
  <c r="EM543" i="38"/>
  <c r="DN543" i="38"/>
  <c r="EW543" i="38"/>
  <c r="DX543" i="38"/>
  <c r="ES540" i="38"/>
  <c r="DT540" i="38"/>
  <c r="EG540" i="38"/>
  <c r="BF540" i="38"/>
  <c r="DH540" i="38"/>
  <c r="EV540" i="38"/>
  <c r="DW540" i="38"/>
  <c r="DI499" i="38"/>
  <c r="EJ499" i="38"/>
  <c r="DK499" i="38"/>
  <c r="EX499" i="38"/>
  <c r="DY499" i="38"/>
  <c r="EZ499" i="38"/>
  <c r="EA499" i="38"/>
  <c r="EY499" i="38"/>
  <c r="DZ499" i="38"/>
  <c r="EZ522" i="38"/>
  <c r="EA522" i="38"/>
  <c r="FA522" i="38"/>
  <c r="EB522" i="38"/>
  <c r="DO522" i="38"/>
  <c r="EP522" i="38"/>
  <c r="DQ522" i="38"/>
  <c r="DM522" i="38"/>
  <c r="EZ502" i="38"/>
  <c r="EA502" i="38"/>
  <c r="DI502" i="38"/>
  <c r="DK502" i="38"/>
  <c r="FC502" i="38"/>
  <c r="ED502" i="38"/>
  <c r="FD502" i="38"/>
  <c r="EE502" i="38"/>
  <c r="FC519" i="38"/>
  <c r="ED519" i="38"/>
  <c r="FA519" i="38"/>
  <c r="EB519" i="38"/>
  <c r="EP519" i="38"/>
  <c r="DQ519" i="38"/>
  <c r="DM519" i="38"/>
  <c r="DW519" i="38"/>
  <c r="DO519" i="38"/>
  <c r="EQ531" i="38"/>
  <c r="DR531" i="38"/>
  <c r="ET531" i="38"/>
  <c r="DU531" i="38"/>
  <c r="EG531" i="38"/>
  <c r="DH531" i="38"/>
  <c r="BF531" i="38"/>
  <c r="EO531" i="38"/>
  <c r="DP531" i="38"/>
  <c r="EY531" i="38"/>
  <c r="DZ531" i="38"/>
  <c r="FB531" i="38"/>
  <c r="EC531" i="38"/>
  <c r="EG530" i="38"/>
  <c r="DH530" i="38"/>
  <c r="BF530" i="38"/>
  <c r="EV530" i="38"/>
  <c r="DW530" i="38"/>
  <c r="FA530" i="38"/>
  <c r="EB530" i="38"/>
  <c r="EN530" i="38"/>
  <c r="DO530" i="38"/>
  <c r="EX530" i="38"/>
  <c r="DY530" i="38"/>
  <c r="DL523" i="38"/>
  <c r="FD523" i="38"/>
  <c r="EE523" i="38"/>
  <c r="DS523" i="38"/>
  <c r="EX523" i="38"/>
  <c r="DY523" i="38"/>
  <c r="DW523" i="38"/>
  <c r="FB523" i="38"/>
  <c r="EC523" i="38"/>
  <c r="EZ523" i="38"/>
  <c r="EA523" i="38"/>
  <c r="EO517" i="38"/>
  <c r="DP517" i="38"/>
  <c r="DI517" i="38"/>
  <c r="FD517" i="38"/>
  <c r="EE517" i="38"/>
  <c r="FC517" i="38"/>
  <c r="ED517" i="38"/>
  <c r="EY517" i="38"/>
  <c r="DZ517" i="38"/>
  <c r="EX498" i="38"/>
  <c r="DY498" i="38"/>
  <c r="DR498" i="38"/>
  <c r="EK498" i="38"/>
  <c r="DL498" i="38"/>
  <c r="FE498" i="38"/>
  <c r="EF498" i="38"/>
  <c r="FB541" i="38"/>
  <c r="EC541" i="38"/>
  <c r="EP541" i="38"/>
  <c r="DQ541" i="38"/>
  <c r="ES541" i="38"/>
  <c r="DT541" i="38"/>
  <c r="EV541" i="38"/>
  <c r="DW541" i="38"/>
  <c r="FA541" i="38"/>
  <c r="EB541" i="38"/>
  <c r="EJ541" i="38"/>
  <c r="DK541" i="38"/>
  <c r="EX505" i="38"/>
  <c r="DY505" i="38"/>
  <c r="FB505" i="38"/>
  <c r="EC505" i="38"/>
  <c r="EJ505" i="38"/>
  <c r="DK505" i="38"/>
  <c r="ES505" i="38"/>
  <c r="DT505" i="38"/>
  <c r="DL505" i="38"/>
  <c r="DI505" i="38"/>
  <c r="FE505" i="38"/>
  <c r="EF505" i="38"/>
  <c r="DI549" i="38"/>
  <c r="EH549" i="38"/>
  <c r="EZ549" i="38"/>
  <c r="EA549" i="38"/>
  <c r="ER549" i="38"/>
  <c r="DS549" i="38"/>
  <c r="EO549" i="38"/>
  <c r="DP549" i="38"/>
  <c r="FC549" i="38"/>
  <c r="ED549" i="38"/>
  <c r="EL546" i="38"/>
  <c r="DM546" i="38"/>
  <c r="FD546" i="38"/>
  <c r="EE546" i="38"/>
  <c r="EO546" i="38"/>
  <c r="DP546" i="38"/>
  <c r="ER546" i="38"/>
  <c r="DS546" i="38"/>
  <c r="EW546" i="38"/>
  <c r="DX546" i="38"/>
  <c r="FC546" i="38"/>
  <c r="ED546" i="38"/>
  <c r="EQ546" i="38"/>
  <c r="DR546" i="38"/>
  <c r="ES551" i="38"/>
  <c r="DT551" i="38"/>
  <c r="EW551" i="38"/>
  <c r="DX551" i="38"/>
  <c r="EO551" i="38"/>
  <c r="DP551" i="38"/>
  <c r="EY551" i="38"/>
  <c r="DZ551" i="38"/>
  <c r="FD551" i="38"/>
  <c r="EE551" i="38"/>
  <c r="EQ551" i="38"/>
  <c r="DR551" i="38"/>
  <c r="EZ535" i="38"/>
  <c r="EA535" i="38"/>
  <c r="EG535" i="38"/>
  <c r="BF535" i="38"/>
  <c r="DH535" i="38"/>
  <c r="EL535" i="38"/>
  <c r="DM535" i="38"/>
  <c r="EO535" i="38"/>
  <c r="DP535" i="38"/>
  <c r="EX535" i="38"/>
  <c r="DY535" i="38"/>
  <c r="EI535" i="38"/>
  <c r="DJ535" i="38"/>
  <c r="ES535" i="38"/>
  <c r="DT535" i="38"/>
  <c r="DI504" i="38"/>
  <c r="FA504" i="38"/>
  <c r="EB504" i="38"/>
  <c r="EI504" i="38"/>
  <c r="DJ504" i="38"/>
  <c r="FC557" i="38"/>
  <c r="ED557" i="38"/>
  <c r="EL557" i="38"/>
  <c r="DM557" i="38"/>
  <c r="EJ557" i="38"/>
  <c r="DK557" i="38"/>
  <c r="FA557" i="38"/>
  <c r="EB557" i="38"/>
  <c r="EY557" i="38"/>
  <c r="DZ557" i="38"/>
  <c r="FD557" i="38"/>
  <c r="EE557" i="38"/>
  <c r="ES557" i="38"/>
  <c r="DT557" i="38"/>
  <c r="EN562" i="38"/>
  <c r="DO562" i="38"/>
  <c r="EX562" i="38"/>
  <c r="DY562" i="38"/>
  <c r="EM562" i="38"/>
  <c r="DN562" i="38"/>
  <c r="EL562" i="38"/>
  <c r="DM562" i="38"/>
  <c r="EU562" i="38"/>
  <c r="DV562" i="38"/>
  <c r="FB562" i="38"/>
  <c r="EC562" i="38"/>
  <c r="EI562" i="38"/>
  <c r="DJ562" i="38"/>
  <c r="FE562" i="38"/>
  <c r="EF562" i="38"/>
  <c r="EL542" i="38"/>
  <c r="DM542" i="38"/>
  <c r="FA542" i="38"/>
  <c r="EB542" i="38"/>
  <c r="EO542" i="38"/>
  <c r="DP542" i="38"/>
  <c r="FC542" i="38"/>
  <c r="ED542" i="38"/>
  <c r="ER542" i="38"/>
  <c r="DS542" i="38"/>
  <c r="EQ542" i="38"/>
  <c r="DR542" i="38"/>
  <c r="EH561" i="38"/>
  <c r="DI561" i="38"/>
  <c r="EN561" i="38"/>
  <c r="DO561" i="38"/>
  <c r="EQ561" i="38"/>
  <c r="DR561" i="38"/>
  <c r="FA561" i="38"/>
  <c r="EB561" i="38"/>
  <c r="FE561" i="38"/>
  <c r="EF561" i="38"/>
  <c r="EI500" i="38"/>
  <c r="DJ500" i="38"/>
  <c r="FC500" i="38"/>
  <c r="ED500" i="38"/>
  <c r="ET500" i="38"/>
  <c r="DU500" i="38"/>
  <c r="DS500" i="38"/>
  <c r="EK496" i="38"/>
  <c r="DL496" i="38"/>
  <c r="EX496" i="38"/>
  <c r="DY496" i="38"/>
  <c r="FA496" i="38"/>
  <c r="EB496" i="38"/>
  <c r="DR496" i="38"/>
  <c r="EY496" i="38"/>
  <c r="DZ496" i="38"/>
  <c r="EK511" i="38"/>
  <c r="DL511" i="38"/>
  <c r="EL511" i="38"/>
  <c r="DM511" i="38"/>
  <c r="EX511" i="38"/>
  <c r="DY511" i="38"/>
  <c r="FC511" i="38"/>
  <c r="ED511" i="38"/>
  <c r="EZ511" i="38"/>
  <c r="EA511" i="38"/>
  <c r="EU511" i="38"/>
  <c r="DV511" i="38"/>
  <c r="EP526" i="38"/>
  <c r="DQ526" i="38"/>
  <c r="ES526" i="38"/>
  <c r="DT526" i="38"/>
  <c r="DI526" i="38"/>
  <c r="EH526" i="38"/>
  <c r="EU526" i="38"/>
  <c r="DV526" i="38"/>
  <c r="EL526" i="38"/>
  <c r="DM526" i="38"/>
  <c r="EG526" i="38"/>
  <c r="DH526" i="38"/>
  <c r="BF526" i="38"/>
  <c r="BH526" i="38" s="1"/>
  <c r="EV526" i="38"/>
  <c r="DW526" i="38"/>
  <c r="EM524" i="38"/>
  <c r="DN524" i="38"/>
  <c r="EQ524" i="38"/>
  <c r="DR524" i="38"/>
  <c r="EO524" i="38"/>
  <c r="DP524" i="38"/>
  <c r="EV524" i="38"/>
  <c r="DW524" i="38"/>
  <c r="DI524" i="38"/>
  <c r="EH524" i="38"/>
  <c r="EI524" i="38"/>
  <c r="DJ524" i="38"/>
  <c r="EJ553" i="38"/>
  <c r="DK553" i="38"/>
  <c r="EN553" i="38"/>
  <c r="DO553" i="38"/>
  <c r="FD553" i="38"/>
  <c r="EE553" i="38"/>
  <c r="EM553" i="38"/>
  <c r="DN553" i="38"/>
  <c r="EY553" i="38"/>
  <c r="DZ553" i="38"/>
  <c r="EO553" i="38"/>
  <c r="DP553" i="38"/>
  <c r="ES553" i="38"/>
  <c r="DT553" i="38"/>
  <c r="DI554" i="38"/>
  <c r="EH554" i="38"/>
  <c r="FC554" i="38"/>
  <c r="ED554" i="38"/>
  <c r="EW554" i="38"/>
  <c r="DX554" i="38"/>
  <c r="EG554" i="38"/>
  <c r="DH554" i="38"/>
  <c r="BF554" i="38"/>
  <c r="EV554" i="38"/>
  <c r="DW554" i="38"/>
  <c r="EJ554" i="38"/>
  <c r="DK554" i="38"/>
  <c r="EV550" i="38"/>
  <c r="DW550" i="38"/>
  <c r="EX550" i="38"/>
  <c r="DY550" i="38"/>
  <c r="EJ550" i="38"/>
  <c r="DK550" i="38"/>
  <c r="EZ550" i="38"/>
  <c r="EA550" i="38"/>
  <c r="EP550" i="38"/>
  <c r="DQ550" i="38"/>
  <c r="FE550" i="38"/>
  <c r="EF550" i="38"/>
  <c r="EI515" i="38"/>
  <c r="DJ515" i="38"/>
  <c r="DU515" i="38"/>
  <c r="EQ515" i="38"/>
  <c r="DR515" i="38"/>
  <c r="DO515" i="38"/>
  <c r="FD515" i="38"/>
  <c r="EE515" i="38"/>
  <c r="FB515" i="38"/>
  <c r="EC515" i="38"/>
  <c r="DU508" i="38"/>
  <c r="EZ508" i="38"/>
  <c r="EA508" i="38"/>
  <c r="EI508" i="38"/>
  <c r="DJ508" i="38"/>
  <c r="FC508" i="38"/>
  <c r="ED508" i="38"/>
  <c r="DL508" i="38"/>
  <c r="EY534" i="38"/>
  <c r="DZ534" i="38"/>
  <c r="EM534" i="38"/>
  <c r="DN534" i="38"/>
  <c r="FB534" i="38"/>
  <c r="EC534" i="38"/>
  <c r="EZ534" i="38"/>
  <c r="EA534" i="38"/>
  <c r="EO534" i="38"/>
  <c r="DP534" i="38"/>
  <c r="DI534" i="38"/>
  <c r="EH534" i="38"/>
  <c r="FE534" i="38"/>
  <c r="EF534" i="38"/>
  <c r="FA497" i="38"/>
  <c r="EB497" i="38"/>
  <c r="EX497" i="38"/>
  <c r="DY497" i="38"/>
  <c r="EY497" i="38"/>
  <c r="DZ497" i="38"/>
  <c r="EP520" i="38"/>
  <c r="DQ520" i="38"/>
  <c r="DI520" i="38"/>
  <c r="FB520" i="38"/>
  <c r="EC520" i="38"/>
  <c r="EJ520" i="38"/>
  <c r="DK520" i="38"/>
  <c r="FC520" i="38"/>
  <c r="ED520" i="38"/>
  <c r="FA520" i="38"/>
  <c r="EB520" i="38"/>
  <c r="FA548" i="38"/>
  <c r="EB548" i="38"/>
  <c r="FB548" i="38"/>
  <c r="EC548" i="38"/>
  <c r="EP548" i="38"/>
  <c r="DQ548" i="38"/>
  <c r="EY548" i="38"/>
  <c r="DZ548" i="38"/>
  <c r="FE548" i="38"/>
  <c r="EF548" i="38"/>
  <c r="EN539" i="38"/>
  <c r="DO539" i="38"/>
  <c r="EX539" i="38"/>
  <c r="DY539" i="38"/>
  <c r="FC539" i="38"/>
  <c r="ED539" i="38"/>
  <c r="EL539" i="38"/>
  <c r="DM539" i="38"/>
  <c r="EI539" i="38"/>
  <c r="DJ539" i="38"/>
  <c r="FA539" i="38"/>
  <c r="EB539" i="38"/>
  <c r="EY539" i="38"/>
  <c r="DZ539" i="38"/>
  <c r="FE539" i="38"/>
  <c r="EF539" i="38"/>
  <c r="FB555" i="38"/>
  <c r="EC555" i="38"/>
  <c r="EP555" i="38"/>
  <c r="DQ555" i="38"/>
  <c r="FE555" i="38"/>
  <c r="EF555" i="38"/>
  <c r="EV555" i="38"/>
  <c r="DW555" i="38"/>
  <c r="EK555" i="38"/>
  <c r="DL555" i="38"/>
  <c r="EJ555" i="38"/>
  <c r="DK555" i="38"/>
  <c r="DL516" i="38"/>
  <c r="DM516" i="38"/>
  <c r="FE516" i="38"/>
  <c r="EF516" i="38"/>
  <c r="DW516" i="38"/>
  <c r="EY516" i="38"/>
  <c r="DZ516" i="38"/>
  <c r="FB552" i="38"/>
  <c r="EC552" i="38"/>
  <c r="ER552" i="38"/>
  <c r="DS552" i="38"/>
  <c r="FE552" i="38"/>
  <c r="EF552" i="38"/>
  <c r="FC552" i="38"/>
  <c r="ED552" i="38"/>
  <c r="EU552" i="38"/>
  <c r="DV552" i="38"/>
  <c r="EM560" i="38"/>
  <c r="DN560" i="38"/>
  <c r="FA560" i="38"/>
  <c r="EB560" i="38"/>
  <c r="DI560" i="38"/>
  <c r="EH560" i="38"/>
  <c r="EO560" i="38"/>
  <c r="DP560" i="38"/>
  <c r="FB560" i="38"/>
  <c r="EC560" i="38"/>
  <c r="FD560" i="38"/>
  <c r="EE560" i="38"/>
  <c r="ER560" i="38"/>
  <c r="DS560" i="38"/>
  <c r="EI506" i="38"/>
  <c r="DJ506" i="38"/>
  <c r="DL506" i="38"/>
  <c r="FD506" i="38"/>
  <c r="EE506" i="38"/>
  <c r="FE506" i="38"/>
  <c r="EF506" i="38"/>
  <c r="EX506" i="38"/>
  <c r="DY506" i="38"/>
  <c r="BF506" i="38"/>
  <c r="BH506" i="38" s="1"/>
  <c r="EX512" i="38"/>
  <c r="DY512" i="38"/>
  <c r="DM507" i="38"/>
  <c r="ES507" i="38"/>
  <c r="DT507" i="38"/>
  <c r="FB507" i="38"/>
  <c r="EC507" i="38"/>
  <c r="BF507" i="38"/>
  <c r="BH507" i="38" s="1"/>
  <c r="EZ507" i="38"/>
  <c r="EA507" i="38"/>
  <c r="DI507" i="38"/>
  <c r="EU527" i="38"/>
  <c r="DV527" i="38"/>
  <c r="EY527" i="38"/>
  <c r="DZ527" i="38"/>
  <c r="EM527" i="38"/>
  <c r="DN527" i="38"/>
  <c r="DI527" i="38"/>
  <c r="EH527" i="38"/>
  <c r="EZ527" i="38"/>
  <c r="EA527" i="38"/>
  <c r="EV527" i="38"/>
  <c r="DW527" i="38"/>
  <c r="EK537" i="38"/>
  <c r="DL537" i="38"/>
  <c r="FA537" i="38"/>
  <c r="EB537" i="38"/>
  <c r="EN537" i="38"/>
  <c r="DO537" i="38"/>
  <c r="FD537" i="38"/>
  <c r="EE537" i="38"/>
  <c r="EX537" i="38"/>
  <c r="DY537" i="38"/>
  <c r="EP537" i="38"/>
  <c r="DQ537" i="38"/>
  <c r="EM537" i="38"/>
  <c r="DN537" i="38"/>
  <c r="EG537" i="38"/>
  <c r="BF537" i="38"/>
  <c r="DH537" i="38"/>
  <c r="EO538" i="38"/>
  <c r="DP538" i="38"/>
  <c r="EM538" i="38"/>
  <c r="DN538" i="38"/>
  <c r="ET538" i="38"/>
  <c r="DU538" i="38"/>
  <c r="EK538" i="38"/>
  <c r="DL538" i="38"/>
  <c r="ES538" i="38"/>
  <c r="DT538" i="38"/>
  <c r="ER529" i="38"/>
  <c r="DS529" i="38"/>
  <c r="EQ529" i="38"/>
  <c r="DR529" i="38"/>
  <c r="EL529" i="38"/>
  <c r="DM529" i="38"/>
  <c r="DI529" i="38"/>
  <c r="EH529" i="38"/>
  <c r="FD529" i="38"/>
  <c r="EE529" i="38"/>
  <c r="FC529" i="38"/>
  <c r="ED529" i="38"/>
  <c r="FC495" i="38"/>
  <c r="ED495" i="38"/>
  <c r="DI495" i="38"/>
  <c r="EI495" i="38"/>
  <c r="DJ495" i="38"/>
  <c r="FB495" i="38"/>
  <c r="EC495" i="38"/>
  <c r="EJ528" i="38"/>
  <c r="DK528" i="38"/>
  <c r="EU528" i="38"/>
  <c r="DV528" i="38"/>
  <c r="EI528" i="38"/>
  <c r="DJ528" i="38"/>
  <c r="EW528" i="38"/>
  <c r="DX528" i="38"/>
  <c r="EL528" i="38"/>
  <c r="DM528" i="38"/>
  <c r="EK528" i="38"/>
  <c r="DL528" i="38"/>
  <c r="FC556" i="38"/>
  <c r="ED556" i="38"/>
  <c r="EV556" i="38"/>
  <c r="DW556" i="38"/>
  <c r="EW556" i="38"/>
  <c r="DX556" i="38"/>
  <c r="FB556" i="38"/>
  <c r="EC556" i="38"/>
  <c r="FD556" i="38"/>
  <c r="EE556" i="38"/>
  <c r="FA556" i="38"/>
  <c r="EB556" i="38"/>
  <c r="ER556" i="38"/>
  <c r="DS556" i="38"/>
  <c r="EV544" i="38"/>
  <c r="DW544" i="38"/>
  <c r="EX544" i="38"/>
  <c r="DY544" i="38"/>
  <c r="EJ544" i="38"/>
  <c r="DK544" i="38"/>
  <c r="FB544" i="38"/>
  <c r="EC544" i="38"/>
  <c r="EP544" i="38"/>
  <c r="DQ544" i="38"/>
  <c r="FE544" i="38"/>
  <c r="EF544" i="38"/>
  <c r="EZ510" i="38"/>
  <c r="EA510" i="38"/>
  <c r="EY510" i="38"/>
  <c r="DZ510" i="38"/>
  <c r="DU510" i="38"/>
  <c r="FA510" i="38"/>
  <c r="EB510" i="38"/>
  <c r="FC532" i="38"/>
  <c r="ED532" i="38"/>
  <c r="FA532" i="38"/>
  <c r="EB532" i="38"/>
  <c r="EM532" i="38"/>
  <c r="DN532" i="38"/>
  <c r="EK532" i="38"/>
  <c r="DL532" i="38"/>
  <c r="EX532" i="38"/>
  <c r="DY532" i="38"/>
  <c r="DM521" i="38"/>
  <c r="FC521" i="38"/>
  <c r="ED521" i="38"/>
  <c r="EO521" i="38"/>
  <c r="DP521" i="38"/>
  <c r="EX521" i="38"/>
  <c r="DY521" i="38"/>
  <c r="EZ521" i="38"/>
  <c r="EA521" i="38"/>
  <c r="FA518" i="38"/>
  <c r="EB518" i="38"/>
  <c r="DK518" i="38"/>
  <c r="FC518" i="38"/>
  <c r="ED518" i="38"/>
  <c r="FB518" i="38"/>
  <c r="EC518" i="38"/>
  <c r="ER518" i="38"/>
  <c r="DS518" i="38"/>
  <c r="EQ525" i="38"/>
  <c r="DR525" i="38"/>
  <c r="EZ525" i="38"/>
  <c r="EA525" i="38"/>
  <c r="FA525" i="38"/>
  <c r="EB525" i="38"/>
  <c r="FD525" i="38"/>
  <c r="EE525" i="38"/>
  <c r="ES525" i="38"/>
  <c r="DT525" i="38"/>
  <c r="EQ503" i="38"/>
  <c r="DR503" i="38"/>
  <c r="EX503" i="38"/>
  <c r="DY503" i="38"/>
  <c r="EZ503" i="38"/>
  <c r="EA503" i="38"/>
  <c r="FE503" i="38"/>
  <c r="EF503" i="38"/>
  <c r="ES503" i="38"/>
  <c r="DT503" i="38"/>
  <c r="EY503" i="38"/>
  <c r="DZ503" i="38"/>
  <c r="EJ514" i="38"/>
  <c r="DK514" i="38"/>
  <c r="DI514" i="38"/>
  <c r="FC514" i="38"/>
  <c r="ED514" i="38"/>
  <c r="EZ514" i="38"/>
  <c r="EA514" i="38"/>
  <c r="DL514" i="38"/>
  <c r="DW514" i="38"/>
  <c r="DU514" i="38"/>
  <c r="EX558" i="38"/>
  <c r="DY558" i="38"/>
  <c r="EK558" i="38"/>
  <c r="DL558" i="38"/>
  <c r="EP558" i="38"/>
  <c r="DQ558" i="38"/>
  <c r="FB558" i="38"/>
  <c r="EC558" i="38"/>
  <c r="EN558" i="38"/>
  <c r="DO558" i="38"/>
  <c r="ER558" i="38"/>
  <c r="DS558" i="38"/>
  <c r="EG536" i="38"/>
  <c r="DH536" i="38"/>
  <c r="BF536" i="38"/>
  <c r="EU536" i="38"/>
  <c r="DV536" i="38"/>
  <c r="FD536" i="38"/>
  <c r="EE536" i="38"/>
  <c r="EI536" i="38"/>
  <c r="DJ536" i="38"/>
  <c r="ET536" i="38"/>
  <c r="DU536" i="38"/>
  <c r="DI536" i="38"/>
  <c r="EH536" i="38"/>
  <c r="EL559" i="38"/>
  <c r="DM559" i="38"/>
  <c r="FB559" i="38"/>
  <c r="EC559" i="38"/>
  <c r="FC559" i="38"/>
  <c r="ED559" i="38"/>
  <c r="EP559" i="38"/>
  <c r="DQ559" i="38"/>
  <c r="EJ559" i="38"/>
  <c r="DK559" i="38"/>
  <c r="ET559" i="38"/>
  <c r="DU559" i="38"/>
  <c r="EX559" i="38"/>
  <c r="DY559" i="38"/>
  <c r="DI559" i="38"/>
  <c r="EH559" i="38"/>
  <c r="EY501" i="38"/>
  <c r="DZ501" i="38"/>
  <c r="ER501" i="38"/>
  <c r="DS501" i="38"/>
  <c r="DU501" i="38"/>
  <c r="DM501" i="38"/>
  <c r="EQ501" i="38"/>
  <c r="DR501" i="38"/>
  <c r="FB545" i="38"/>
  <c r="EC545" i="38"/>
  <c r="EP545" i="38"/>
  <c r="DQ545" i="38"/>
  <c r="FD545" i="38"/>
  <c r="EE545" i="38"/>
  <c r="ES545" i="38"/>
  <c r="DT545" i="38"/>
  <c r="DS513" i="38"/>
  <c r="BF513" i="38"/>
  <c r="BH513" i="38" s="1"/>
  <c r="DL513" i="38"/>
  <c r="FB513" i="38"/>
  <c r="EC513" i="38"/>
  <c r="ER547" i="38"/>
  <c r="DS547" i="38"/>
  <c r="FB547" i="38"/>
  <c r="EC547" i="38"/>
  <c r="FC547" i="38"/>
  <c r="ED547" i="38"/>
  <c r="EJ547" i="38"/>
  <c r="DK547" i="38"/>
  <c r="EP547" i="38"/>
  <c r="DQ547" i="38"/>
  <c r="ET547" i="38"/>
  <c r="DU547" i="38"/>
  <c r="EX547" i="38"/>
  <c r="DY547" i="38"/>
  <c r="EM547" i="38"/>
  <c r="DN547" i="38"/>
  <c r="EI509" i="38"/>
  <c r="DJ509" i="38"/>
  <c r="DL509" i="38"/>
  <c r="EU533" i="38"/>
  <c r="DV533" i="38"/>
  <c r="EG533" i="38"/>
  <c r="BF533" i="38"/>
  <c r="BH533" i="38" s="1"/>
  <c r="DH533" i="38"/>
  <c r="ET533" i="38"/>
  <c r="DU533" i="38"/>
  <c r="EX533" i="38"/>
  <c r="DY533" i="38"/>
  <c r="FE533" i="38"/>
  <c r="EF533" i="38"/>
  <c r="EN533" i="38"/>
  <c r="DO533" i="38"/>
  <c r="FA543" i="38"/>
  <c r="EB543" i="38"/>
  <c r="EN543" i="38"/>
  <c r="DO543" i="38"/>
  <c r="EG543" i="38"/>
  <c r="BF543" i="38"/>
  <c r="DH543" i="38"/>
  <c r="EX543" i="38"/>
  <c r="DY543" i="38"/>
  <c r="EV543" i="38"/>
  <c r="DW543" i="38"/>
  <c r="FC543" i="38"/>
  <c r="ED543" i="38"/>
  <c r="EQ543" i="38"/>
  <c r="DR543" i="38"/>
  <c r="EO540" i="38"/>
  <c r="DP540" i="38"/>
  <c r="EU540" i="38"/>
  <c r="DV540" i="38"/>
  <c r="DI540" i="38"/>
  <c r="EH540" i="38"/>
  <c r="EM540" i="38"/>
  <c r="DN540" i="38"/>
  <c r="EW540" i="38"/>
  <c r="DX540" i="38"/>
  <c r="EK540" i="38"/>
  <c r="DL540" i="38"/>
  <c r="FD499" i="38"/>
  <c r="EE499" i="38"/>
  <c r="ES499" i="38"/>
  <c r="DT499" i="38"/>
  <c r="FB499" i="38"/>
  <c r="EC499" i="38"/>
  <c r="EL499" i="38"/>
  <c r="DM499" i="38"/>
  <c r="DU522" i="38"/>
  <c r="FB522" i="38"/>
  <c r="EC522" i="38"/>
  <c r="DI522" i="38"/>
  <c r="FD522" i="38"/>
  <c r="EE522" i="38"/>
  <c r="ER502" i="38"/>
  <c r="DS502" i="38"/>
  <c r="EQ502" i="38"/>
  <c r="DR502" i="38"/>
  <c r="EX502" i="38"/>
  <c r="DY502" i="38"/>
  <c r="FA502" i="38"/>
  <c r="EB502" i="38"/>
  <c r="EI502" i="38"/>
  <c r="DJ502" i="38"/>
  <c r="DI519" i="38"/>
  <c r="DL519" i="38"/>
  <c r="EI519" i="38"/>
  <c r="DJ519" i="38"/>
  <c r="EX519" i="38"/>
  <c r="DY519" i="38"/>
  <c r="FB519" i="38"/>
  <c r="EC519" i="38"/>
  <c r="EZ519" i="38"/>
  <c r="EA519" i="38"/>
  <c r="FD531" i="38"/>
  <c r="EE531" i="38"/>
  <c r="EV531" i="38"/>
  <c r="DW531" i="38"/>
  <c r="EK531" i="38"/>
  <c r="DL531" i="38"/>
  <c r="FE531" i="38"/>
  <c r="EF531" i="38"/>
  <c r="DI531" i="38"/>
  <c r="EH531" i="38"/>
  <c r="FC531" i="38"/>
  <c r="ED531" i="38"/>
  <c r="EL531" i="38"/>
  <c r="DM531" i="38"/>
  <c r="EU531" i="38"/>
  <c r="DV531" i="38"/>
  <c r="EU530" i="38"/>
  <c r="DV530" i="38"/>
  <c r="EW530" i="38"/>
  <c r="DX530" i="38"/>
  <c r="EK530" i="38"/>
  <c r="DL530" i="38"/>
  <c r="EO530" i="38"/>
  <c r="DP530" i="38"/>
  <c r="FD530" i="38"/>
  <c r="EE530" i="38"/>
  <c r="FA523" i="38"/>
  <c r="EB523" i="38"/>
  <c r="EI523" i="38"/>
  <c r="DJ523" i="38"/>
  <c r="EZ517" i="38"/>
  <c r="EA517" i="38"/>
  <c r="DO517" i="38"/>
  <c r="EI517" i="38"/>
  <c r="DJ517" i="38"/>
  <c r="DL517" i="38"/>
  <c r="FE517" i="38"/>
  <c r="EF517" i="38"/>
  <c r="DS498" i="38"/>
  <c r="DI498" i="38"/>
  <c r="FB498" i="38"/>
  <c r="EC498" i="38"/>
  <c r="EJ498" i="38"/>
  <c r="DK498" i="38"/>
  <c r="EI498" i="38"/>
  <c r="DJ498" i="38"/>
  <c r="FD498" i="38"/>
  <c r="EE498" i="38"/>
  <c r="DI541" i="38"/>
  <c r="EH541" i="38"/>
  <c r="EU541" i="38"/>
  <c r="DV541" i="38"/>
  <c r="EI541" i="38"/>
  <c r="DJ541" i="38"/>
  <c r="ET541" i="38"/>
  <c r="DU541" i="38"/>
  <c r="EK541" i="38"/>
  <c r="DL541" i="38"/>
  <c r="EZ541" i="38"/>
  <c r="EA541" i="38"/>
  <c r="EZ505" i="38"/>
  <c r="EA505" i="38"/>
  <c r="FC505" i="38"/>
  <c r="ED505" i="38"/>
  <c r="FA505" i="38"/>
  <c r="EB505" i="38"/>
  <c r="EM549" i="38"/>
  <c r="DN549" i="38"/>
  <c r="EL549" i="38"/>
  <c r="DM549" i="38"/>
  <c r="EX549" i="38"/>
  <c r="DY549" i="38"/>
  <c r="FD549" i="38"/>
  <c r="EE549" i="38"/>
  <c r="ET549" i="38"/>
  <c r="DU549" i="38"/>
  <c r="EG549" i="38"/>
  <c r="DH549" i="38"/>
  <c r="BF549" i="38"/>
  <c r="EY549" i="38"/>
  <c r="DZ549" i="38"/>
  <c r="EZ546" i="38"/>
  <c r="EA546" i="38"/>
  <c r="EP546" i="38"/>
  <c r="DQ546" i="38"/>
  <c r="FE546" i="38"/>
  <c r="EF546" i="38"/>
  <c r="EV546" i="38"/>
  <c r="DW546" i="38"/>
  <c r="EK546" i="38"/>
  <c r="DL546" i="38"/>
  <c r="EJ546" i="38"/>
  <c r="DK546" i="38"/>
  <c r="EL551" i="38"/>
  <c r="DM551" i="38"/>
  <c r="EP551" i="38"/>
  <c r="DQ551" i="38"/>
  <c r="FA551" i="38"/>
  <c r="EB551" i="38"/>
  <c r="EI551" i="38"/>
  <c r="DJ551" i="38"/>
  <c r="FC551" i="38"/>
  <c r="ED551" i="38"/>
  <c r="EP535" i="38"/>
  <c r="DQ535" i="38"/>
  <c r="EW535" i="38"/>
  <c r="DX535" i="38"/>
  <c r="FB535" i="38"/>
  <c r="EC535" i="38"/>
  <c r="FA535" i="38"/>
  <c r="EB535" i="38"/>
  <c r="EJ535" i="38"/>
  <c r="DK535" i="38"/>
  <c r="FE535" i="38"/>
  <c r="EF535" i="38"/>
  <c r="ET535" i="38"/>
  <c r="DU535" i="38"/>
  <c r="EU535" i="38"/>
  <c r="DV535" i="38"/>
  <c r="FD504" i="38"/>
  <c r="EE504" i="38"/>
  <c r="EQ504" i="38"/>
  <c r="DR504" i="38"/>
  <c r="EX504" i="38"/>
  <c r="DY504" i="38"/>
  <c r="DW504" i="38"/>
  <c r="EY504" i="38"/>
  <c r="DZ504" i="38"/>
  <c r="ER557" i="38"/>
  <c r="DS557" i="38"/>
  <c r="FB557" i="38"/>
  <c r="EC557" i="38"/>
  <c r="EQ557" i="38"/>
  <c r="DR557" i="38"/>
  <c r="EP557" i="38"/>
  <c r="DQ557" i="38"/>
  <c r="EK557" i="38"/>
  <c r="DL557" i="38"/>
  <c r="ET557" i="38"/>
  <c r="DU557" i="38"/>
  <c r="EM557" i="38"/>
  <c r="DN557" i="38"/>
  <c r="DI557" i="38"/>
  <c r="EH557" i="38"/>
  <c r="FD562" i="38"/>
  <c r="EE562" i="38"/>
  <c r="ER562" i="38"/>
  <c r="DS562" i="38"/>
  <c r="EZ562" i="38"/>
  <c r="EA562" i="38"/>
  <c r="FC562" i="38"/>
  <c r="ED562" i="38"/>
  <c r="EP562" i="38"/>
  <c r="DQ562" i="38"/>
  <c r="EJ562" i="38"/>
  <c r="DK562" i="38"/>
  <c r="ET562" i="38"/>
  <c r="DU562" i="38"/>
  <c r="FB542" i="38"/>
  <c r="EC542" i="38"/>
  <c r="EZ542" i="38"/>
  <c r="EA542" i="38"/>
  <c r="EP542" i="38"/>
  <c r="DQ542" i="38"/>
  <c r="FE542" i="38"/>
  <c r="EF542" i="38"/>
  <c r="ES542" i="38"/>
  <c r="DT542" i="38"/>
  <c r="FB561" i="38"/>
  <c r="EC561" i="38"/>
  <c r="ES561" i="38"/>
  <c r="DT561" i="38"/>
  <c r="ER561" i="38"/>
  <c r="DS561" i="38"/>
  <c r="EX561" i="38"/>
  <c r="DY561" i="38"/>
  <c r="EV561" i="38"/>
  <c r="DW561" i="38"/>
  <c r="ET561" i="38"/>
  <c r="DU561" i="38"/>
  <c r="EY500" i="38"/>
  <c r="DZ500" i="38"/>
  <c r="DI500" i="38"/>
  <c r="BF496" i="38"/>
  <c r="BH496" i="38" s="1"/>
  <c r="EL496" i="38"/>
  <c r="DM496" i="38"/>
  <c r="FB496" i="38"/>
  <c r="EC496" i="38"/>
  <c r="EZ496" i="38"/>
  <c r="EA496" i="38"/>
  <c r="ET496" i="38"/>
  <c r="DU496" i="38"/>
  <c r="DI511" i="38"/>
  <c r="FD511" i="38"/>
  <c r="EE511" i="38"/>
  <c r="EJ511" i="38"/>
  <c r="DK511" i="38"/>
  <c r="EY511" i="38"/>
  <c r="DZ511" i="38"/>
  <c r="EJ526" i="38"/>
  <c r="DK526" i="38"/>
  <c r="EQ526" i="38"/>
  <c r="DR526" i="38"/>
  <c r="FD526" i="38"/>
  <c r="EE526" i="38"/>
  <c r="EI526" i="38"/>
  <c r="DJ526" i="38"/>
  <c r="EW526" i="38"/>
  <c r="DX526" i="38"/>
  <c r="EZ526" i="38"/>
  <c r="EA526" i="38"/>
  <c r="EK526" i="38"/>
  <c r="DL526" i="38"/>
  <c r="EJ524" i="38"/>
  <c r="DK524" i="38"/>
  <c r="EN524" i="38"/>
  <c r="DO524" i="38"/>
  <c r="FA524" i="38"/>
  <c r="EB524" i="38"/>
  <c r="FB524" i="38"/>
  <c r="EC524" i="38"/>
  <c r="FE524" i="38"/>
  <c r="EF524" i="38"/>
  <c r="EY524" i="38"/>
  <c r="DZ524" i="38"/>
  <c r="ET553" i="38"/>
  <c r="DU553" i="38"/>
  <c r="EZ553" i="38"/>
  <c r="EA553" i="38"/>
  <c r="FA553" i="38"/>
  <c r="EB553" i="38"/>
  <c r="EQ553" i="38"/>
  <c r="DR553" i="38"/>
  <c r="FB553" i="38"/>
  <c r="EC553" i="38"/>
  <c r="FC553" i="38"/>
  <c r="ED553" i="38"/>
  <c r="EP554" i="38"/>
  <c r="DQ554" i="38"/>
  <c r="ES554" i="38"/>
  <c r="DT554" i="38"/>
  <c r="EI554" i="38"/>
  <c r="DJ554" i="38"/>
  <c r="FA554" i="38"/>
  <c r="EB554" i="38"/>
  <c r="EL554" i="38"/>
  <c r="DM554" i="38"/>
  <c r="EK554" i="38"/>
  <c r="DL554" i="38"/>
  <c r="ET554" i="38"/>
  <c r="DU554" i="38"/>
  <c r="EY554" i="38"/>
  <c r="DZ554" i="38"/>
  <c r="FD550" i="38"/>
  <c r="EE550" i="38"/>
  <c r="EQ550" i="38"/>
  <c r="DR550" i="38"/>
  <c r="EG550" i="38"/>
  <c r="BF550" i="38"/>
  <c r="DH550" i="38"/>
  <c r="EU550" i="38"/>
  <c r="DV550" i="38"/>
  <c r="FA550" i="38"/>
  <c r="EB550" i="38"/>
  <c r="EI550" i="38"/>
  <c r="DJ550" i="38"/>
  <c r="ER550" i="38"/>
  <c r="DS550" i="38"/>
  <c r="ET550" i="38"/>
  <c r="DU550" i="38"/>
  <c r="EX515" i="38"/>
  <c r="DY515" i="38"/>
  <c r="DK515" i="38"/>
  <c r="EY515" i="38"/>
  <c r="DZ515" i="38"/>
  <c r="BF515" i="38"/>
  <c r="BH515" i="38" s="1"/>
  <c r="BF508" i="38"/>
  <c r="BH508" i="38" s="1"/>
  <c r="EY508" i="38"/>
  <c r="DZ508" i="38"/>
  <c r="DM508" i="38"/>
  <c r="DS508" i="38"/>
  <c r="EQ508" i="38"/>
  <c r="DR508" i="38"/>
  <c r="ER534" i="38"/>
  <c r="DS534" i="38"/>
  <c r="FC534" i="38"/>
  <c r="ED534" i="38"/>
  <c r="EQ534" i="38"/>
  <c r="DR534" i="38"/>
  <c r="FD534" i="38"/>
  <c r="EE534" i="38"/>
  <c r="EP534" i="38"/>
  <c r="DQ534" i="38"/>
  <c r="ES534" i="38"/>
  <c r="DT534" i="38"/>
  <c r="FD497" i="38"/>
  <c r="EE497" i="38"/>
  <c r="EZ497" i="38"/>
  <c r="EA497" i="38"/>
  <c r="EL497" i="38"/>
  <c r="DM497" i="38"/>
  <c r="DI497" i="38"/>
  <c r="EK497" i="38"/>
  <c r="DL497" i="38"/>
  <c r="EQ520" i="38"/>
  <c r="DR520" i="38"/>
  <c r="EO520" i="38"/>
  <c r="DP520" i="38"/>
  <c r="DW520" i="38"/>
  <c r="EZ520" i="38"/>
  <c r="EA520" i="38"/>
  <c r="DO520" i="38"/>
  <c r="EG548" i="38"/>
  <c r="BF548" i="38"/>
  <c r="DH548" i="38"/>
  <c r="EV548" i="38"/>
  <c r="DW548" i="38"/>
  <c r="EM548" i="38"/>
  <c r="DN548" i="38"/>
  <c r="EJ548" i="38"/>
  <c r="DK548" i="38"/>
  <c r="EK548" i="38"/>
  <c r="DL548" i="38"/>
  <c r="ET548" i="38"/>
  <c r="DU548" i="38"/>
  <c r="EH548" i="38"/>
  <c r="DI548" i="38"/>
  <c r="FD539" i="38"/>
  <c r="EE539" i="38"/>
  <c r="ER539" i="38"/>
  <c r="DS539" i="38"/>
  <c r="FB539" i="38"/>
  <c r="EC539" i="38"/>
  <c r="EQ539" i="38"/>
  <c r="DR539" i="38"/>
  <c r="EP539" i="38"/>
  <c r="DQ539" i="38"/>
  <c r="EJ539" i="38"/>
  <c r="DK539" i="38"/>
  <c r="ET539" i="38"/>
  <c r="DU539" i="38"/>
  <c r="ES555" i="38"/>
  <c r="DT555" i="38"/>
  <c r="EU555" i="38"/>
  <c r="DV555" i="38"/>
  <c r="EI555" i="38"/>
  <c r="DJ555" i="38"/>
  <c r="ET555" i="38"/>
  <c r="DU555" i="38"/>
  <c r="DI555" i="38"/>
  <c r="EH555" i="38"/>
  <c r="EZ555" i="38"/>
  <c r="EA555" i="38"/>
  <c r="FC516" i="38"/>
  <c r="ED516" i="38"/>
  <c r="FA516" i="38"/>
  <c r="EB516" i="38"/>
  <c r="DS516" i="38"/>
  <c r="FB516" i="38"/>
  <c r="EC516" i="38"/>
  <c r="EX516" i="38"/>
  <c r="DY516" i="38"/>
  <c r="DK516" i="38"/>
  <c r="EJ552" i="38"/>
  <c r="DK552" i="38"/>
  <c r="EW552" i="38"/>
  <c r="DX552" i="38"/>
  <c r="DI552" i="38"/>
  <c r="EH552" i="38"/>
  <c r="EY552" i="38"/>
  <c r="DZ552" i="38"/>
  <c r="EV552" i="38"/>
  <c r="DW552" i="38"/>
  <c r="EN552" i="38"/>
  <c r="DO552" i="38"/>
  <c r="FC560" i="38"/>
  <c r="ED560" i="38"/>
  <c r="EQ560" i="38"/>
  <c r="DR560" i="38"/>
  <c r="FE560" i="38"/>
  <c r="EF560" i="38"/>
  <c r="EX560" i="38"/>
  <c r="DY560" i="38"/>
  <c r="ES560" i="38"/>
  <c r="DT560" i="38"/>
  <c r="EP560" i="38"/>
  <c r="DQ560" i="38"/>
  <c r="EG560" i="38"/>
  <c r="DH560" i="38"/>
  <c r="BF560" i="38"/>
  <c r="EY506" i="38"/>
  <c r="DZ506" i="38"/>
  <c r="EZ506" i="38"/>
  <c r="EA506" i="38"/>
  <c r="EJ506" i="38"/>
  <c r="DK506" i="38"/>
  <c r="FC506" i="38"/>
  <c r="ED506" i="38"/>
  <c r="DW512" i="38"/>
  <c r="DL512" i="38"/>
  <c r="EI512" i="38"/>
  <c r="DJ512" i="38"/>
  <c r="FE512" i="38"/>
  <c r="EF512" i="38"/>
  <c r="FC512" i="38"/>
  <c r="ED512" i="38"/>
  <c r="FC507" i="38"/>
  <c r="ED507" i="38"/>
  <c r="FD507" i="38"/>
  <c r="EE507" i="38"/>
  <c r="EX507" i="38"/>
  <c r="DY507" i="38"/>
  <c r="EK527" i="38"/>
  <c r="DL527" i="38"/>
  <c r="EO527" i="38"/>
  <c r="DP527" i="38"/>
  <c r="EN527" i="38"/>
  <c r="DO527" i="38"/>
  <c r="EW527" i="38"/>
  <c r="DX527" i="38"/>
  <c r="FC527" i="38"/>
  <c r="ED527" i="38"/>
  <c r="EL527" i="38"/>
  <c r="DM527" i="38"/>
  <c r="EV537" i="38"/>
  <c r="DW537" i="38"/>
  <c r="EJ537" i="38"/>
  <c r="DK537" i="38"/>
  <c r="EU537" i="38"/>
  <c r="DV537" i="38"/>
  <c r="EI537" i="38"/>
  <c r="DJ537" i="38"/>
  <c r="EW537" i="38"/>
  <c r="DX537" i="38"/>
  <c r="EL538" i="38"/>
  <c r="DM538" i="38"/>
  <c r="ER538" i="38"/>
  <c r="DS538" i="38"/>
  <c r="EJ538" i="38"/>
  <c r="DK538" i="38"/>
  <c r="EU538" i="38"/>
  <c r="DV538" i="38"/>
  <c r="FE538" i="38"/>
  <c r="EF538" i="38"/>
  <c r="DI538" i="38"/>
  <c r="EH538" i="38"/>
  <c r="EW529" i="38"/>
  <c r="DX529" i="38"/>
  <c r="EZ529" i="38"/>
  <c r="EA529" i="38"/>
  <c r="EY529" i="38"/>
  <c r="DZ529" i="38"/>
  <c r="EP529" i="38"/>
  <c r="DQ529" i="38"/>
  <c r="ET529" i="38"/>
  <c r="DU529" i="38"/>
  <c r="ES529" i="38"/>
  <c r="DT529" i="38"/>
  <c r="EV529" i="38"/>
  <c r="DW529" i="38"/>
  <c r="FD495" i="38"/>
  <c r="EE495" i="38"/>
  <c r="EK495" i="38"/>
  <c r="DL495" i="38"/>
  <c r="EX495" i="38"/>
  <c r="DY495" i="38"/>
  <c r="FE495" i="38"/>
  <c r="EF495" i="38"/>
  <c r="ET528" i="38"/>
  <c r="DU528" i="38"/>
  <c r="EZ528" i="38"/>
  <c r="EA528" i="38"/>
  <c r="EN528" i="38"/>
  <c r="DO528" i="38"/>
  <c r="EY528" i="38"/>
  <c r="DZ528" i="38"/>
  <c r="EM528" i="38"/>
  <c r="DN528" i="38"/>
  <c r="FA528" i="38"/>
  <c r="EB528" i="38"/>
  <c r="EP556" i="38"/>
  <c r="DQ556" i="38"/>
  <c r="EQ556" i="38"/>
  <c r="DR556" i="38"/>
  <c r="FE556" i="38"/>
  <c r="EF556" i="38"/>
  <c r="EG556" i="38"/>
  <c r="DH556" i="38"/>
  <c r="BF556" i="38"/>
  <c r="FD544" i="38"/>
  <c r="EE544" i="38"/>
  <c r="EQ544" i="38"/>
  <c r="DR544" i="38"/>
  <c r="EG544" i="38"/>
  <c r="DH544" i="38"/>
  <c r="BF544" i="38"/>
  <c r="EU544" i="38"/>
  <c r="DV544" i="38"/>
  <c r="EZ544" i="38"/>
  <c r="EA544" i="38"/>
  <c r="EI544" i="38"/>
  <c r="DJ544" i="38"/>
  <c r="ER544" i="38"/>
  <c r="DS544" i="38"/>
  <c r="ET544" i="38"/>
  <c r="DU544" i="38"/>
  <c r="FB510" i="38"/>
  <c r="EC510" i="38"/>
  <c r="EQ510" i="38"/>
  <c r="DR510" i="38"/>
  <c r="BF510" i="38"/>
  <c r="BH510" i="38" s="1"/>
  <c r="DI510" i="38"/>
  <c r="EG532" i="38"/>
  <c r="DH532" i="38"/>
  <c r="BF532" i="38"/>
  <c r="EV532" i="38"/>
  <c r="DW532" i="38"/>
  <c r="EJ532" i="38"/>
  <c r="DK532" i="38"/>
  <c r="EN532" i="38"/>
  <c r="DO532" i="38"/>
  <c r="EU532" i="38"/>
  <c r="DV532" i="38"/>
  <c r="DS521" i="38"/>
  <c r="DU521" i="38"/>
  <c r="DL521" i="38"/>
  <c r="FE521" i="38"/>
  <c r="EF521" i="38"/>
  <c r="FA521" i="38"/>
  <c r="EB521" i="38"/>
  <c r="EI521" i="38"/>
  <c r="DJ521" i="38"/>
  <c r="EZ518" i="38"/>
  <c r="EA518" i="38"/>
  <c r="BF518" i="38"/>
  <c r="BH518" i="38" s="1"/>
  <c r="DW518" i="38"/>
  <c r="DO518" i="38"/>
  <c r="EP518" i="38"/>
  <c r="DQ518" i="38"/>
  <c r="DI518" i="38"/>
  <c r="EV525" i="38"/>
  <c r="DW525" i="38"/>
  <c r="EW525" i="38"/>
  <c r="DX525" i="38"/>
  <c r="EM525" i="38"/>
  <c r="DN525" i="38"/>
  <c r="ET525" i="38"/>
  <c r="DU525" i="38"/>
  <c r="FC525" i="38"/>
  <c r="ED525" i="38"/>
  <c r="FB525" i="38"/>
  <c r="EC525" i="38"/>
  <c r="EK525" i="38"/>
  <c r="DL525" i="38"/>
  <c r="FA503" i="38"/>
  <c r="EB503" i="38"/>
  <c r="FC503" i="38"/>
  <c r="ED503" i="38"/>
  <c r="EJ503" i="38"/>
  <c r="DK503" i="38"/>
  <c r="DS503" i="38"/>
  <c r="FA514" i="38"/>
  <c r="EB514" i="38"/>
  <c r="EX514" i="38"/>
  <c r="DY514" i="38"/>
  <c r="BF514" i="38"/>
  <c r="BH514" i="38" s="1"/>
  <c r="FB514" i="38"/>
  <c r="EC514" i="38"/>
  <c r="EM558" i="38"/>
  <c r="DN558" i="38"/>
  <c r="FA558" i="38"/>
  <c r="EB558" i="38"/>
  <c r="EL558" i="38"/>
  <c r="DM558" i="38"/>
  <c r="EO558" i="38"/>
  <c r="DP558" i="38"/>
  <c r="ET558" i="38"/>
  <c r="DU558" i="38"/>
  <c r="FE558" i="38"/>
  <c r="EF558" i="38"/>
  <c r="DI558" i="38"/>
  <c r="EH558" i="38"/>
  <c r="EG558" i="38"/>
  <c r="BF558" i="38"/>
  <c r="DH558" i="38"/>
  <c r="EW536" i="38"/>
  <c r="DX536" i="38"/>
  <c r="EK536" i="38"/>
  <c r="DL536" i="38"/>
  <c r="EY536" i="38"/>
  <c r="DZ536" i="38"/>
  <c r="ER536" i="38"/>
  <c r="DS536" i="38"/>
  <c r="EM536" i="38"/>
  <c r="DN536" i="38"/>
  <c r="EZ536" i="38"/>
  <c r="EA536" i="38"/>
  <c r="EX536" i="38"/>
  <c r="DY536" i="38"/>
  <c r="EZ559" i="38"/>
  <c r="EA559" i="38"/>
  <c r="EV559" i="38"/>
  <c r="DW559" i="38"/>
  <c r="EQ559" i="38"/>
  <c r="DR559" i="38"/>
  <c r="EY559" i="38"/>
  <c r="DZ559" i="38"/>
  <c r="EN559" i="38"/>
  <c r="DO559" i="38"/>
  <c r="EW559" i="38"/>
  <c r="DX559" i="38"/>
  <c r="FC501" i="38"/>
  <c r="ED501" i="38"/>
  <c r="EL545" i="38"/>
  <c r="DM545" i="38"/>
  <c r="EN545" i="38"/>
  <c r="DO545" i="38"/>
  <c r="EI545" i="38"/>
  <c r="DJ545" i="38"/>
  <c r="EV545" i="38"/>
  <c r="DW545" i="38"/>
  <c r="ET545" i="38"/>
  <c r="DU545" i="38"/>
  <c r="EH545" i="38"/>
  <c r="DI545" i="38"/>
  <c r="FD513" i="38"/>
  <c r="EE513" i="38"/>
  <c r="FA513" i="38"/>
  <c r="EB513" i="38"/>
  <c r="EY513" i="38"/>
  <c r="DZ513" i="38"/>
  <c r="EQ547" i="38"/>
  <c r="DR547" i="38"/>
  <c r="EV547" i="38"/>
  <c r="DW547" i="38"/>
  <c r="EY547" i="38"/>
  <c r="DZ547" i="38"/>
  <c r="EH547" i="38"/>
  <c r="DI547" i="38"/>
  <c r="EW547" i="38"/>
  <c r="DX547" i="38"/>
  <c r="FE509" i="38"/>
  <c r="EF509" i="38"/>
  <c r="DW509" i="38"/>
  <c r="FC509" i="38"/>
  <c r="ED509" i="38"/>
  <c r="EX509" i="38"/>
  <c r="DY509" i="38"/>
  <c r="EM533" i="38"/>
  <c r="DN533" i="38"/>
  <c r="EP533" i="38"/>
  <c r="DQ533" i="38"/>
  <c r="EQ533" i="38"/>
  <c r="DR533" i="38"/>
  <c r="DI533" i="38"/>
  <c r="EH533" i="38"/>
  <c r="EO533" i="38"/>
  <c r="DP533" i="38"/>
  <c r="ES533" i="38"/>
  <c r="DT533" i="38"/>
  <c r="EL543" i="38"/>
  <c r="DM543" i="38"/>
  <c r="FD543" i="38"/>
  <c r="EE543" i="38"/>
  <c r="EO543" i="38"/>
  <c r="DP543" i="38"/>
  <c r="ER543" i="38"/>
  <c r="DS543" i="38"/>
  <c r="FE543" i="38"/>
  <c r="EF543" i="38"/>
  <c r="EU543" i="38"/>
  <c r="DV543" i="38"/>
  <c r="EK543" i="38"/>
  <c r="DL543" i="38"/>
  <c r="EJ543" i="38"/>
  <c r="DK543" i="38"/>
  <c r="EQ540" i="38"/>
  <c r="DR540" i="38"/>
  <c r="EJ540" i="38"/>
  <c r="DK540" i="38"/>
  <c r="EZ540" i="38"/>
  <c r="EA540" i="38"/>
  <c r="EN540" i="38"/>
  <c r="DO540" i="38"/>
  <c r="EX540" i="38"/>
  <c r="DY540" i="38"/>
  <c r="EI540" i="38"/>
  <c r="DJ540" i="38"/>
  <c r="EL540" i="38"/>
  <c r="DM540" i="38"/>
  <c r="FC540" i="38"/>
  <c r="ED540" i="38"/>
  <c r="FA540" i="38"/>
  <c r="EB540" i="38"/>
  <c r="EK499" i="38"/>
  <c r="DL499" i="38"/>
  <c r="EI499" i="38"/>
  <c r="DJ499" i="38"/>
  <c r="DW499" i="38"/>
  <c r="FC499" i="38"/>
  <c r="ED499" i="38"/>
  <c r="FA499" i="38"/>
  <c r="EB499" i="38"/>
  <c r="BF522" i="38"/>
  <c r="BJ522" i="38" s="1"/>
  <c r="EJ522" i="38"/>
  <c r="DK522" i="38"/>
  <c r="EQ522" i="38"/>
  <c r="DR522" i="38"/>
  <c r="EI522" i="38"/>
  <c r="DJ522" i="38"/>
  <c r="EO522" i="38"/>
  <c r="DP522" i="38"/>
  <c r="FC522" i="38"/>
  <c r="ED522" i="38"/>
  <c r="BF502" i="38"/>
  <c r="BH502" i="38" s="1"/>
  <c r="FE502" i="38"/>
  <c r="EF502" i="38"/>
  <c r="FB502" i="38"/>
  <c r="EC502" i="38"/>
  <c r="DL502" i="38"/>
  <c r="EY502" i="38"/>
  <c r="DZ502" i="38"/>
  <c r="FD519" i="38"/>
  <c r="EE519" i="38"/>
  <c r="DK519" i="38"/>
  <c r="FE519" i="38"/>
  <c r="EF519" i="38"/>
  <c r="BF519" i="38"/>
  <c r="BJ519" i="38" s="1"/>
  <c r="ES531" i="38"/>
  <c r="DT531" i="38"/>
  <c r="ER531" i="38"/>
  <c r="DS531" i="38"/>
  <c r="EW531" i="38"/>
  <c r="DX531" i="38"/>
  <c r="EI531" i="38"/>
  <c r="DJ531" i="38"/>
  <c r="EZ531" i="38"/>
  <c r="EA531" i="38"/>
  <c r="FC530" i="38"/>
  <c r="ED530" i="38"/>
  <c r="EL530" i="38"/>
  <c r="DM530" i="38"/>
  <c r="EI530" i="38"/>
  <c r="DJ530" i="38"/>
  <c r="FB530" i="38"/>
  <c r="EC530" i="38"/>
  <c r="EY530" i="38"/>
  <c r="DZ530" i="38"/>
  <c r="FE530" i="38"/>
  <c r="EF530" i="38"/>
  <c r="ES530" i="38"/>
  <c r="DT530" i="38"/>
  <c r="EO523" i="38"/>
  <c r="DP523" i="38"/>
  <c r="FC523" i="38"/>
  <c r="ED523" i="38"/>
  <c r="EQ523" i="38"/>
  <c r="DR523" i="38"/>
  <c r="EY523" i="38"/>
  <c r="DZ523" i="38"/>
  <c r="EX517" i="38"/>
  <c r="DY517" i="38"/>
  <c r="DW517" i="38"/>
  <c r="FA517" i="38"/>
  <c r="EB517" i="38"/>
  <c r="DM517" i="38"/>
  <c r="EJ517" i="38"/>
  <c r="DK517" i="38"/>
  <c r="BF498" i="38"/>
  <c r="BH498" i="38" s="1"/>
  <c r="EZ498" i="38"/>
  <c r="EA498" i="38"/>
  <c r="EL498" i="38"/>
  <c r="DM498" i="38"/>
  <c r="FA498" i="38"/>
  <c r="EB498" i="38"/>
  <c r="EY498" i="38"/>
  <c r="DZ498" i="38"/>
  <c r="ES498" i="38"/>
  <c r="DT498" i="38"/>
  <c r="EO541" i="38"/>
  <c r="DP541" i="38"/>
  <c r="EN541" i="38"/>
  <c r="DO541" i="38"/>
  <c r="EW541" i="38"/>
  <c r="DX541" i="38"/>
  <c r="EY541" i="38"/>
  <c r="DZ541" i="38"/>
  <c r="EM541" i="38"/>
  <c r="DN541" i="38"/>
  <c r="EX541" i="38"/>
  <c r="DY541" i="38"/>
  <c r="EQ505" i="38"/>
  <c r="DR505" i="38"/>
  <c r="EI505" i="38"/>
  <c r="DJ505" i="38"/>
  <c r="BF505" i="38"/>
  <c r="BH505" i="38" s="1"/>
  <c r="DS505" i="38"/>
  <c r="EN549" i="38"/>
  <c r="DO549" i="38"/>
  <c r="FE549" i="38"/>
  <c r="EF549" i="38"/>
  <c r="EQ549" i="38"/>
  <c r="DR549" i="38"/>
  <c r="EP549" i="38"/>
  <c r="DQ549" i="38"/>
  <c r="EI549" i="38"/>
  <c r="DJ549" i="38"/>
  <c r="EU549" i="38"/>
  <c r="DV549" i="38"/>
  <c r="FB549" i="38"/>
  <c r="EC549" i="38"/>
  <c r="EK549" i="38"/>
  <c r="DL549" i="38"/>
  <c r="ES546" i="38"/>
  <c r="DT546" i="38"/>
  <c r="EU546" i="38"/>
  <c r="DV546" i="38"/>
  <c r="EI546" i="38"/>
  <c r="DJ546" i="38"/>
  <c r="ET546" i="38"/>
  <c r="DU546" i="38"/>
  <c r="EH546" i="38"/>
  <c r="DI546" i="38"/>
  <c r="FA546" i="38"/>
  <c r="EB546" i="38"/>
  <c r="EN551" i="38"/>
  <c r="DO551" i="38"/>
  <c r="EX551" i="38"/>
  <c r="DY551" i="38"/>
  <c r="EZ551" i="38"/>
  <c r="EA551" i="38"/>
  <c r="FB551" i="38"/>
  <c r="EC551" i="38"/>
  <c r="EJ551" i="38"/>
  <c r="DK551" i="38"/>
  <c r="FE551" i="38"/>
  <c r="EF551" i="38"/>
  <c r="EM535" i="38"/>
  <c r="DN535" i="38"/>
  <c r="EQ535" i="38"/>
  <c r="DR535" i="38"/>
  <c r="EK535" i="38"/>
  <c r="DL535" i="38"/>
  <c r="EY535" i="38"/>
  <c r="DZ535" i="38"/>
  <c r="DI535" i="38"/>
  <c r="EH535" i="38"/>
  <c r="BF504" i="38"/>
  <c r="BH504" i="38" s="1"/>
  <c r="FE504" i="38"/>
  <c r="EF504" i="38"/>
  <c r="DM504" i="38"/>
  <c r="EI557" i="38"/>
  <c r="DJ557" i="38"/>
  <c r="EV557" i="38"/>
  <c r="DW557" i="38"/>
  <c r="EZ557" i="38"/>
  <c r="EA557" i="38"/>
  <c r="EN557" i="38"/>
  <c r="DO557" i="38"/>
  <c r="EX557" i="38"/>
  <c r="DY557" i="38"/>
  <c r="ES562" i="38"/>
  <c r="DT562" i="38"/>
  <c r="EG562" i="38"/>
  <c r="DH562" i="38"/>
  <c r="BF562" i="38"/>
  <c r="EV562" i="38"/>
  <c r="DW562" i="38"/>
  <c r="FA562" i="38"/>
  <c r="EB562" i="38"/>
  <c r="EG542" i="38"/>
  <c r="DH542" i="38"/>
  <c r="BF542" i="38"/>
  <c r="EU542" i="38"/>
  <c r="DV542" i="38"/>
  <c r="EN542" i="38"/>
  <c r="DO542" i="38"/>
  <c r="EI542" i="38"/>
  <c r="DJ542" i="38"/>
  <c r="EV542" i="38"/>
  <c r="DW542" i="38"/>
  <c r="ET542" i="38"/>
  <c r="DU542" i="38"/>
  <c r="EH542" i="38"/>
  <c r="DI542" i="38"/>
  <c r="EZ561" i="38"/>
  <c r="EA561" i="38"/>
  <c r="EY561" i="38"/>
  <c r="DZ561" i="38"/>
  <c r="EL561" i="38"/>
  <c r="DM561" i="38"/>
  <c r="EW561" i="38"/>
  <c r="DX561" i="38"/>
  <c r="EJ561" i="38"/>
  <c r="DK561" i="38"/>
  <c r="EU561" i="38"/>
  <c r="DV561" i="38"/>
  <c r="FD561" i="38"/>
  <c r="EE561" i="38"/>
  <c r="EM561" i="38"/>
  <c r="DN561" i="38"/>
  <c r="EL500" i="38"/>
  <c r="DM500" i="38"/>
  <c r="EJ500" i="38"/>
  <c r="DK500" i="38"/>
  <c r="BF500" i="38"/>
  <c r="BH500" i="38" s="1"/>
  <c r="FD500" i="38"/>
  <c r="EE500" i="38"/>
  <c r="DR500" i="38"/>
  <c r="EX500" i="38"/>
  <c r="DY500" i="38"/>
  <c r="DW500" i="38"/>
  <c r="DI496" i="38"/>
  <c r="FD496" i="38"/>
  <c r="EE496" i="38"/>
  <c r="FE496" i="38"/>
  <c r="EF496" i="38"/>
  <c r="FC496" i="38"/>
  <c r="ED496" i="38"/>
  <c r="EI511" i="38"/>
  <c r="DJ511" i="38"/>
  <c r="FA511" i="38"/>
  <c r="EB511" i="38"/>
  <c r="FE511" i="38"/>
  <c r="EF511" i="38"/>
  <c r="ES511" i="38"/>
  <c r="DT511" i="38"/>
  <c r="ET511" i="38"/>
  <c r="DU511" i="38"/>
  <c r="EO526" i="38"/>
  <c r="DP526" i="38"/>
  <c r="ET526" i="38"/>
  <c r="DU526" i="38"/>
  <c r="FB526" i="38"/>
  <c r="EC526" i="38"/>
  <c r="EY526" i="38"/>
  <c r="DZ526" i="38"/>
  <c r="EM526" i="38"/>
  <c r="DN526" i="38"/>
  <c r="FA526" i="38"/>
  <c r="EB526" i="38"/>
  <c r="EG524" i="38"/>
  <c r="BF524" i="38"/>
  <c r="DH524" i="38"/>
  <c r="FD524" i="38"/>
  <c r="EE524" i="38"/>
  <c r="EW524" i="38"/>
  <c r="DX524" i="38"/>
  <c r="EX524" i="38"/>
  <c r="DY524" i="38"/>
  <c r="FC524" i="38"/>
  <c r="ED524" i="38"/>
  <c r="EK524" i="38"/>
  <c r="DL524" i="38"/>
  <c r="ER524" i="38"/>
  <c r="DS524" i="38"/>
  <c r="EL553" i="38"/>
  <c r="DM553" i="38"/>
  <c r="EV553" i="38"/>
  <c r="DW553" i="38"/>
  <c r="DI553" i="38"/>
  <c r="EH553" i="38"/>
  <c r="EU553" i="38"/>
  <c r="DV553" i="38"/>
  <c r="EK553" i="38"/>
  <c r="DL553" i="38"/>
  <c r="EG553" i="38"/>
  <c r="DH553" i="38"/>
  <c r="BF553" i="38"/>
  <c r="EU554" i="38"/>
  <c r="DV554" i="38"/>
  <c r="EX554" i="38"/>
  <c r="DY554" i="38"/>
  <c r="EM554" i="38"/>
  <c r="DN554" i="38"/>
  <c r="EZ554" i="38"/>
  <c r="EA554" i="38"/>
  <c r="FB554" i="38"/>
  <c r="EC554" i="38"/>
  <c r="EO554" i="38"/>
  <c r="DP554" i="38"/>
  <c r="ES550" i="38"/>
  <c r="DT550" i="38"/>
  <c r="EW550" i="38"/>
  <c r="DX550" i="38"/>
  <c r="EK550" i="38"/>
  <c r="DL550" i="38"/>
  <c r="EY550" i="38"/>
  <c r="DZ550" i="38"/>
  <c r="EN550" i="38"/>
  <c r="DO550" i="38"/>
  <c r="EM550" i="38"/>
  <c r="DN550" i="38"/>
  <c r="FC515" i="38"/>
  <c r="ED515" i="38"/>
  <c r="DW515" i="38"/>
  <c r="DL515" i="38"/>
  <c r="EO515" i="38"/>
  <c r="DP515" i="38"/>
  <c r="FA515" i="38"/>
  <c r="EB515" i="38"/>
  <c r="DI508" i="38"/>
  <c r="FB508" i="38"/>
  <c r="EC508" i="38"/>
  <c r="FA508" i="38"/>
  <c r="EB508" i="38"/>
  <c r="EX534" i="38"/>
  <c r="DY534" i="38"/>
  <c r="EG534" i="38"/>
  <c r="DH534" i="38"/>
  <c r="BF534" i="38"/>
  <c r="EV534" i="38"/>
  <c r="DW534" i="38"/>
  <c r="EJ534" i="38"/>
  <c r="DK534" i="38"/>
  <c r="EU534" i="38"/>
  <c r="DV534" i="38"/>
  <c r="FE497" i="38"/>
  <c r="EF497" i="38"/>
  <c r="FB497" i="38"/>
  <c r="EC497" i="38"/>
  <c r="DM520" i="38"/>
  <c r="FE520" i="38"/>
  <c r="EF520" i="38"/>
  <c r="EX520" i="38"/>
  <c r="DY520" i="38"/>
  <c r="DU520" i="38"/>
  <c r="EI520" i="38"/>
  <c r="DJ520" i="38"/>
  <c r="BF520" i="38"/>
  <c r="BJ520" i="38" s="1"/>
  <c r="FD520" i="38"/>
  <c r="EE520" i="38"/>
  <c r="EI548" i="38"/>
  <c r="DJ548" i="38"/>
  <c r="EO548" i="38"/>
  <c r="DP548" i="38"/>
  <c r="EZ548" i="38"/>
  <c r="EA548" i="38"/>
  <c r="EU548" i="38"/>
  <c r="DV548" i="38"/>
  <c r="EN548" i="38"/>
  <c r="DO548" i="38"/>
  <c r="ES548" i="38"/>
  <c r="DT548" i="38"/>
  <c r="EX548" i="38"/>
  <c r="DY548" i="38"/>
  <c r="ES539" i="38"/>
  <c r="DT539" i="38"/>
  <c r="EG539" i="38"/>
  <c r="DH539" i="38"/>
  <c r="BF539" i="38"/>
  <c r="EV539" i="38"/>
  <c r="DW539" i="38"/>
  <c r="EZ539" i="38"/>
  <c r="EA539" i="38"/>
  <c r="FA555" i="38"/>
  <c r="EB555" i="38"/>
  <c r="EN555" i="38"/>
  <c r="DO555" i="38"/>
  <c r="EG555" i="38"/>
  <c r="DH555" i="38"/>
  <c r="BF555" i="38"/>
  <c r="EY555" i="38"/>
  <c r="DZ555" i="38"/>
  <c r="EM555" i="38"/>
  <c r="DN555" i="38"/>
  <c r="EX555" i="38"/>
  <c r="DY555" i="38"/>
  <c r="DO516" i="38"/>
  <c r="EP516" i="38"/>
  <c r="DQ516" i="38"/>
  <c r="DI516" i="38"/>
  <c r="EZ516" i="38"/>
  <c r="EA516" i="38"/>
  <c r="EO552" i="38"/>
  <c r="DP552" i="38"/>
  <c r="EQ552" i="38"/>
  <c r="DR552" i="38"/>
  <c r="EG552" i="38"/>
  <c r="DH552" i="38"/>
  <c r="BF552" i="38"/>
  <c r="EL552" i="38"/>
  <c r="DM552" i="38"/>
  <c r="EK552" i="38"/>
  <c r="DL552" i="38"/>
  <c r="EX552" i="38"/>
  <c r="DY552" i="38"/>
  <c r="FD552" i="38"/>
  <c r="EE552" i="38"/>
  <c r="EV560" i="38"/>
  <c r="DW560" i="38"/>
  <c r="EJ560" i="38"/>
  <c r="DK560" i="38"/>
  <c r="EU560" i="38"/>
  <c r="DV560" i="38"/>
  <c r="EI560" i="38"/>
  <c r="DJ560" i="38"/>
  <c r="EW560" i="38"/>
  <c r="DX560" i="38"/>
  <c r="FB506" i="38"/>
  <c r="EC506" i="38"/>
  <c r="DI506" i="38"/>
  <c r="FA506" i="38"/>
  <c r="EB506" i="38"/>
  <c r="EQ506" i="38"/>
  <c r="DR506" i="38"/>
  <c r="DU506" i="38"/>
  <c r="DU512" i="38"/>
  <c r="FA512" i="38"/>
  <c r="EB512" i="38"/>
  <c r="EY512" i="38"/>
  <c r="DZ512" i="38"/>
  <c r="DM512" i="38"/>
  <c r="EQ507" i="38"/>
  <c r="DR507" i="38"/>
  <c r="ER507" i="38"/>
  <c r="DS507" i="38"/>
  <c r="DW507" i="38"/>
  <c r="DL507" i="38"/>
  <c r="EI507" i="38"/>
  <c r="DJ507" i="38"/>
  <c r="EI527" i="38"/>
  <c r="DJ527" i="38"/>
  <c r="FA527" i="38"/>
  <c r="EB527" i="38"/>
  <c r="EX527" i="38"/>
  <c r="DY527" i="38"/>
  <c r="FE527" i="38"/>
  <c r="EF527" i="38"/>
  <c r="FD527" i="38"/>
  <c r="EE527" i="38"/>
  <c r="ER527" i="38"/>
  <c r="DS527" i="38"/>
  <c r="FB527" i="38"/>
  <c r="EC527" i="38"/>
  <c r="EZ537" i="38"/>
  <c r="EA537" i="38"/>
  <c r="ET537" i="38"/>
  <c r="DU537" i="38"/>
  <c r="ER537" i="38"/>
  <c r="DS537" i="38"/>
  <c r="EY537" i="38"/>
  <c r="DZ537" i="38"/>
  <c r="EI538" i="38"/>
  <c r="DJ538" i="38"/>
  <c r="EW538" i="38"/>
  <c r="DX538" i="38"/>
  <c r="EG538" i="38"/>
  <c r="DH538" i="38"/>
  <c r="BF538" i="38"/>
  <c r="FB538" i="38"/>
  <c r="EC538" i="38"/>
  <c r="FA538" i="38"/>
  <c r="EB538" i="38"/>
  <c r="EX538" i="38"/>
  <c r="DY538" i="38"/>
  <c r="FE529" i="38"/>
  <c r="EF529" i="38"/>
  <c r="EG529" i="38"/>
  <c r="DH529" i="38"/>
  <c r="BF529" i="38"/>
  <c r="EJ529" i="38"/>
  <c r="DK529" i="38"/>
  <c r="EU529" i="38"/>
  <c r="DV529" i="38"/>
  <c r="FB529" i="38"/>
  <c r="EC529" i="38"/>
  <c r="EK529" i="38"/>
  <c r="DL529" i="38"/>
  <c r="DK495" i="38"/>
  <c r="BF495" i="38"/>
  <c r="BH495" i="38" s="1"/>
  <c r="FA495" i="38"/>
  <c r="EB495" i="38"/>
  <c r="DW495" i="38"/>
  <c r="FB528" i="38"/>
  <c r="EC528" i="38"/>
  <c r="EO528" i="38"/>
  <c r="DP528" i="38"/>
  <c r="DI528" i="38"/>
  <c r="EH528" i="38"/>
  <c r="FD528" i="38"/>
  <c r="EE528" i="38"/>
  <c r="ER528" i="38"/>
  <c r="DS528" i="38"/>
  <c r="FC528" i="38"/>
  <c r="ED528" i="38"/>
  <c r="EM556" i="38"/>
  <c r="DN556" i="38"/>
  <c r="EK556" i="38"/>
  <c r="DL556" i="38"/>
  <c r="EJ556" i="38"/>
  <c r="DK556" i="38"/>
  <c r="EX556" i="38"/>
  <c r="DY556" i="38"/>
  <c r="EU556" i="38"/>
  <c r="DV556" i="38"/>
  <c r="EI556" i="38"/>
  <c r="DJ556" i="38"/>
  <c r="ES544" i="38"/>
  <c r="DT544" i="38"/>
  <c r="EW544" i="38"/>
  <c r="DX544" i="38"/>
  <c r="EK544" i="38"/>
  <c r="DL544" i="38"/>
  <c r="EY544" i="38"/>
  <c r="DZ544" i="38"/>
  <c r="EN544" i="38"/>
  <c r="DO544" i="38"/>
  <c r="EM544" i="38"/>
  <c r="DN544" i="38"/>
  <c r="EI510" i="38"/>
  <c r="DJ510" i="38"/>
  <c r="FE510" i="38"/>
  <c r="EF510" i="38"/>
  <c r="DW510" i="38"/>
  <c r="FD510" i="38"/>
  <c r="EE510" i="38"/>
  <c r="EI532" i="38"/>
  <c r="DJ532" i="38"/>
  <c r="EL532" i="38"/>
  <c r="DM532" i="38"/>
  <c r="EO532" i="38"/>
  <c r="DP532" i="38"/>
  <c r="EZ532" i="38"/>
  <c r="EA532" i="38"/>
  <c r="EW532" i="38"/>
  <c r="DX532" i="38"/>
  <c r="FD532" i="38"/>
  <c r="EE532" i="38"/>
  <c r="ER532" i="38"/>
  <c r="DS532" i="38"/>
  <c r="FB521" i="38"/>
  <c r="EC521" i="38"/>
  <c r="FD521" i="38"/>
  <c r="EE521" i="38"/>
  <c r="DO521" i="38"/>
  <c r="EQ521" i="38"/>
  <c r="DR521" i="38"/>
  <c r="DW521" i="38"/>
  <c r="EY521" i="38"/>
  <c r="DZ521" i="38"/>
  <c r="EX518" i="38"/>
  <c r="DY518" i="38"/>
  <c r="FD518" i="38"/>
  <c r="EE518" i="38"/>
  <c r="EQ518" i="38"/>
  <c r="DR518" i="38"/>
  <c r="EO518" i="38"/>
  <c r="DP518" i="38"/>
  <c r="EO525" i="38"/>
  <c r="DP525" i="38"/>
  <c r="EY525" i="38"/>
  <c r="DZ525" i="38"/>
  <c r="EP525" i="38"/>
  <c r="DQ525" i="38"/>
  <c r="EI525" i="38"/>
  <c r="DJ525" i="38"/>
  <c r="ER525" i="38"/>
  <c r="DS525" i="38"/>
  <c r="EN525" i="38"/>
  <c r="DO525" i="38"/>
  <c r="EX525" i="38"/>
  <c r="DY525" i="38"/>
  <c r="DW503" i="38"/>
  <c r="DL503" i="38"/>
  <c r="DI503" i="38"/>
  <c r="BF503" i="38"/>
  <c r="BH503" i="38" s="1"/>
  <c r="EY514" i="38"/>
  <c r="DZ514" i="38"/>
  <c r="EI514" i="38"/>
  <c r="DJ514" i="38"/>
  <c r="DS514" i="38"/>
  <c r="FC558" i="38"/>
  <c r="ED558" i="38"/>
  <c r="EQ558" i="38"/>
  <c r="DR558" i="38"/>
  <c r="FD558" i="38"/>
  <c r="EE558" i="38"/>
  <c r="EZ558" i="38"/>
  <c r="EA558" i="38"/>
  <c r="ES558" i="38"/>
  <c r="DT558" i="38"/>
  <c r="EI558" i="38"/>
  <c r="DJ558" i="38"/>
  <c r="EW558" i="38"/>
  <c r="DX558" i="38"/>
  <c r="EL536" i="38"/>
  <c r="DM536" i="38"/>
  <c r="FA536" i="38"/>
  <c r="EB536" i="38"/>
  <c r="EO536" i="38"/>
  <c r="DP536" i="38"/>
  <c r="FC536" i="38"/>
  <c r="ED536" i="38"/>
  <c r="EV536" i="38"/>
  <c r="DW536" i="38"/>
  <c r="EQ536" i="38"/>
  <c r="DR536" i="38"/>
  <c r="EG559" i="38"/>
  <c r="BF559" i="38"/>
  <c r="DH559" i="38"/>
  <c r="EK559" i="38"/>
  <c r="DL559" i="38"/>
  <c r="EO559" i="38"/>
  <c r="DP559" i="38"/>
  <c r="FD559" i="38"/>
  <c r="EE559" i="38"/>
  <c r="EZ501" i="38"/>
  <c r="EA501" i="38"/>
  <c r="DL501" i="38"/>
  <c r="DI501" i="38"/>
  <c r="FE501" i="38"/>
  <c r="EF501" i="38"/>
  <c r="DW501" i="38"/>
  <c r="EG545" i="38"/>
  <c r="BF545" i="38"/>
  <c r="DH545" i="38"/>
  <c r="EW545" i="38"/>
  <c r="DX545" i="38"/>
  <c r="EK545" i="38"/>
  <c r="DL545" i="38"/>
  <c r="EY545" i="38"/>
  <c r="DZ545" i="38"/>
  <c r="FE545" i="38"/>
  <c r="EF545" i="38"/>
  <c r="EM545" i="38"/>
  <c r="DN545" i="38"/>
  <c r="EJ545" i="38"/>
  <c r="DK545" i="38"/>
  <c r="EX545" i="38"/>
  <c r="DY545" i="38"/>
  <c r="FC513" i="38"/>
  <c r="ED513" i="38"/>
  <c r="EX513" i="38"/>
  <c r="DY513" i="38"/>
  <c r="DK513" i="38"/>
  <c r="FE513" i="38"/>
  <c r="EF513" i="38"/>
  <c r="EK547" i="38"/>
  <c r="DL547" i="38"/>
  <c r="EZ547" i="38"/>
  <c r="EA547" i="38"/>
  <c r="EO547" i="38"/>
  <c r="DP547" i="38"/>
  <c r="EI547" i="38"/>
  <c r="DJ547" i="38"/>
  <c r="FD547" i="38"/>
  <c r="EE547" i="38"/>
  <c r="DS509" i="38"/>
  <c r="DM509" i="38"/>
  <c r="EY509" i="38"/>
  <c r="DZ509" i="38"/>
  <c r="DI509" i="38"/>
  <c r="FD509" i="38"/>
  <c r="EE509" i="38"/>
  <c r="BF509" i="38"/>
  <c r="BH509" i="38" s="1"/>
  <c r="FB533" i="38"/>
  <c r="EC533" i="38"/>
  <c r="EJ533" i="38"/>
  <c r="DK533" i="38"/>
  <c r="EY533" i="38"/>
  <c r="DZ533" i="38"/>
  <c r="EI533" i="38"/>
  <c r="DJ533" i="38"/>
  <c r="ER533" i="38"/>
  <c r="DS533" i="38"/>
  <c r="FD533" i="38"/>
  <c r="EE533" i="38"/>
  <c r="EW533" i="38"/>
  <c r="DX533" i="38"/>
  <c r="FB543" i="38"/>
  <c r="EC543" i="38"/>
  <c r="EP543" i="38"/>
  <c r="DQ543" i="38"/>
  <c r="ET543" i="38"/>
  <c r="DU543" i="38"/>
  <c r="DI543" i="38"/>
  <c r="EH543" i="38"/>
  <c r="EY543" i="38"/>
  <c r="DZ543" i="38"/>
  <c r="FE540" i="38"/>
  <c r="EF540" i="38"/>
  <c r="ET540" i="38"/>
  <c r="DU540" i="38"/>
  <c r="FD540" i="38"/>
  <c r="EE540" i="38"/>
  <c r="ER540" i="38"/>
  <c r="DS540" i="38"/>
  <c r="FB540" i="38"/>
  <c r="EC540" i="38"/>
  <c r="EY540" i="38"/>
  <c r="DZ540" i="38"/>
  <c r="EP540" i="38"/>
  <c r="DQ540" i="38"/>
  <c r="FE499" i="38"/>
  <c r="EF499" i="38"/>
  <c r="DS499" i="38"/>
  <c r="DR499" i="38"/>
  <c r="BF499" i="38"/>
  <c r="BH499" i="38" s="1"/>
  <c r="EY522" i="38"/>
  <c r="DZ522" i="38"/>
  <c r="DL522" i="38"/>
  <c r="DW522" i="38"/>
  <c r="EX522" i="38"/>
  <c r="DY522" i="38"/>
  <c r="FE522" i="38"/>
  <c r="EF522" i="38"/>
  <c r="DS522" i="38"/>
  <c r="DU502" i="38"/>
  <c r="DW502" i="38"/>
  <c r="DM502" i="38"/>
  <c r="EQ519" i="38"/>
  <c r="DR519" i="38"/>
  <c r="EO519" i="38"/>
  <c r="DP519" i="38"/>
  <c r="ER519" i="38"/>
  <c r="DS519" i="38"/>
  <c r="DU519" i="38"/>
  <c r="EY519" i="38"/>
  <c r="DZ519" i="38"/>
  <c r="EJ531" i="38"/>
  <c r="DK531" i="38"/>
  <c r="FA531" i="38"/>
  <c r="EB531" i="38"/>
  <c r="EN531" i="38"/>
  <c r="DO531" i="38"/>
  <c r="EX531" i="38"/>
  <c r="DY531" i="38"/>
  <c r="EP531" i="38"/>
  <c r="DQ531" i="38"/>
  <c r="EM531" i="38"/>
  <c r="DN531" i="38"/>
  <c r="ER530" i="38"/>
  <c r="DS530" i="38"/>
  <c r="EZ530" i="38"/>
  <c r="EA530" i="38"/>
  <c r="EQ530" i="38"/>
  <c r="DR530" i="38"/>
  <c r="EP530" i="38"/>
  <c r="DQ530" i="38"/>
  <c r="EJ530" i="38"/>
  <c r="DK530" i="38"/>
  <c r="ET530" i="38"/>
  <c r="DU530" i="38"/>
  <c r="EM530" i="38"/>
  <c r="DN530" i="38"/>
  <c r="DI530" i="38"/>
  <c r="EH530" i="38"/>
  <c r="EP523" i="38"/>
  <c r="DQ523" i="38"/>
  <c r="DO523" i="38"/>
  <c r="FE523" i="38"/>
  <c r="EF523" i="38"/>
  <c r="BF523" i="38"/>
  <c r="BJ523" i="38" s="1"/>
  <c r="DI523" i="38"/>
  <c r="DM523" i="38"/>
  <c r="EJ523" i="38"/>
  <c r="DK523" i="38"/>
  <c r="EP517" i="38"/>
  <c r="DQ517" i="38"/>
  <c r="EQ517" i="38"/>
  <c r="DR517" i="38"/>
  <c r="DU517" i="38"/>
  <c r="BF517" i="38"/>
  <c r="BH517" i="38" s="1"/>
  <c r="DS517" i="38"/>
  <c r="FB517" i="38"/>
  <c r="EC517" i="38"/>
  <c r="FC498" i="38"/>
  <c r="ED498" i="38"/>
  <c r="DW498" i="38"/>
  <c r="EL541" i="38"/>
  <c r="DM541" i="38"/>
  <c r="FD541" i="38"/>
  <c r="EE541" i="38"/>
  <c r="FE541" i="38"/>
  <c r="EF541" i="38"/>
  <c r="ER541" i="38"/>
  <c r="DS541" i="38"/>
  <c r="EG541" i="38"/>
  <c r="DH541" i="38"/>
  <c r="BF541" i="38"/>
  <c r="FC541" i="38"/>
  <c r="ED541" i="38"/>
  <c r="EQ541" i="38"/>
  <c r="DR541" i="38"/>
  <c r="DW505" i="38"/>
  <c r="EY505" i="38"/>
  <c r="DZ505" i="38"/>
  <c r="FD505" i="38"/>
  <c r="EE505" i="38"/>
  <c r="DM505" i="38"/>
  <c r="EJ549" i="38"/>
  <c r="DK549" i="38"/>
  <c r="EV549" i="38"/>
  <c r="DW549" i="38"/>
  <c r="EW549" i="38"/>
  <c r="DX549" i="38"/>
  <c r="ES549" i="38"/>
  <c r="DT549" i="38"/>
  <c r="FA549" i="38"/>
  <c r="EB549" i="38"/>
  <c r="FB546" i="38"/>
  <c r="EC546" i="38"/>
  <c r="EN546" i="38"/>
  <c r="DO546" i="38"/>
  <c r="EG546" i="38"/>
  <c r="DH546" i="38"/>
  <c r="BF546" i="38"/>
  <c r="EY546" i="38"/>
  <c r="DZ546" i="38"/>
  <c r="EM546" i="38"/>
  <c r="DN546" i="38"/>
  <c r="EX546" i="38"/>
  <c r="DY546" i="38"/>
  <c r="ER551" i="38"/>
  <c r="DS551" i="38"/>
  <c r="EK551" i="38"/>
  <c r="DL551" i="38"/>
  <c r="EG551" i="38"/>
  <c r="BF551" i="38"/>
  <c r="DH551" i="38"/>
  <c r="EU551" i="38"/>
  <c r="DV551" i="38"/>
  <c r="EH551" i="38"/>
  <c r="DI551" i="38"/>
  <c r="EM551" i="38"/>
  <c r="DN551" i="38"/>
  <c r="EV551" i="38"/>
  <c r="DW551" i="38"/>
  <c r="ET551" i="38"/>
  <c r="DU551" i="38"/>
  <c r="FC535" i="38"/>
  <c r="ED535" i="38"/>
  <c r="EN535" i="38"/>
  <c r="DO535" i="38"/>
  <c r="ER535" i="38"/>
  <c r="DS535" i="38"/>
  <c r="EV535" i="38"/>
  <c r="DW535" i="38"/>
  <c r="FD535" i="38"/>
  <c r="EE535" i="38"/>
  <c r="DL504" i="38"/>
  <c r="FC504" i="38"/>
  <c r="ED504" i="38"/>
  <c r="DU504" i="38"/>
  <c r="ER504" i="38"/>
  <c r="DS504" i="38"/>
  <c r="FB504" i="38"/>
  <c r="EC504" i="38"/>
  <c r="EZ504" i="38"/>
  <c r="EA504" i="38"/>
  <c r="EU557" i="38"/>
  <c r="DV557" i="38"/>
  <c r="EW557" i="38"/>
  <c r="DX557" i="38"/>
  <c r="EG557" i="38"/>
  <c r="DH557" i="38"/>
  <c r="BF557" i="38"/>
  <c r="EO557" i="38"/>
  <c r="DP557" i="38"/>
  <c r="FE557" i="38"/>
  <c r="EF557" i="38"/>
  <c r="EY562" i="38"/>
  <c r="DZ562" i="38"/>
  <c r="EH562" i="38"/>
  <c r="DI562" i="38"/>
  <c r="EQ562" i="38"/>
  <c r="DR562" i="38"/>
  <c r="EW562" i="38"/>
  <c r="DX562" i="38"/>
  <c r="EK562" i="38"/>
  <c r="DL562" i="38"/>
  <c r="EO562" i="38"/>
  <c r="DP562" i="38"/>
  <c r="EW542" i="38"/>
  <c r="DX542" i="38"/>
  <c r="EK542" i="38"/>
  <c r="DL542" i="38"/>
  <c r="EY542" i="38"/>
  <c r="DZ542" i="38"/>
  <c r="FD542" i="38"/>
  <c r="EE542" i="38"/>
  <c r="EM542" i="38"/>
  <c r="DN542" i="38"/>
  <c r="EJ542" i="38"/>
  <c r="DK542" i="38"/>
  <c r="EX542" i="38"/>
  <c r="DY542" i="38"/>
  <c r="EK561" i="38"/>
  <c r="DL561" i="38"/>
  <c r="EI561" i="38"/>
  <c r="DJ561" i="38"/>
  <c r="EP561" i="38"/>
  <c r="DQ561" i="38"/>
  <c r="EG561" i="38"/>
  <c r="DH561" i="38"/>
  <c r="BF561" i="38"/>
  <c r="EO561" i="38"/>
  <c r="DP561" i="38"/>
  <c r="FC561" i="38"/>
  <c r="ED561" i="38"/>
  <c r="FB500" i="38"/>
  <c r="EC500" i="38"/>
  <c r="EZ500" i="38"/>
  <c r="EA500" i="38"/>
  <c r="FA500" i="38"/>
  <c r="EB500" i="38"/>
  <c r="EK500" i="38"/>
  <c r="DL500" i="38"/>
  <c r="FE500" i="38"/>
  <c r="EF500" i="38"/>
  <c r="ER496" i="38"/>
  <c r="DS496" i="38"/>
  <c r="EI496" i="38"/>
  <c r="DJ496" i="38"/>
  <c r="DW496" i="38"/>
  <c r="EW511" i="38"/>
  <c r="DX511" i="38"/>
  <c r="FB511" i="38"/>
  <c r="EC511" i="38"/>
  <c r="ER511" i="38"/>
  <c r="DS511" i="38"/>
  <c r="EG511" i="38"/>
  <c r="BF511" i="38"/>
  <c r="BH511" i="38" s="1"/>
  <c r="DH511" i="38"/>
  <c r="EV511" i="38"/>
  <c r="DW511" i="38"/>
  <c r="EN526" i="38"/>
  <c r="DO526" i="38"/>
  <c r="FE526" i="38"/>
  <c r="EF526" i="38"/>
  <c r="EX526" i="38"/>
  <c r="DY526" i="38"/>
  <c r="ER526" i="38"/>
  <c r="DS526" i="38"/>
  <c r="FC526" i="38"/>
  <c r="ED526" i="38"/>
  <c r="EL524" i="38"/>
  <c r="DM524" i="38"/>
  <c r="ET524" i="38"/>
  <c r="DU524" i="38"/>
  <c r="EU524" i="38"/>
  <c r="DV524" i="38"/>
  <c r="ES524" i="38"/>
  <c r="DT524" i="38"/>
  <c r="EZ524" i="38"/>
  <c r="EA524" i="38"/>
  <c r="EP524" i="38"/>
  <c r="DQ524" i="38"/>
  <c r="EI553" i="38"/>
  <c r="DJ553" i="38"/>
  <c r="EP553" i="38"/>
  <c r="DQ553" i="38"/>
  <c r="ER553" i="38"/>
  <c r="DS553" i="38"/>
  <c r="FE553" i="38"/>
  <c r="EF553" i="38"/>
  <c r="EX553" i="38"/>
  <c r="DY553" i="38"/>
  <c r="EW553" i="38"/>
  <c r="DX553" i="38"/>
  <c r="EN554" i="38"/>
  <c r="DO554" i="38"/>
  <c r="ER554" i="38"/>
  <c r="DS554" i="38"/>
  <c r="FD554" i="38"/>
  <c r="EE554" i="38"/>
  <c r="EQ554" i="38"/>
  <c r="DR554" i="38"/>
  <c r="FE554" i="38"/>
  <c r="EF554" i="38"/>
  <c r="DI550" i="38"/>
  <c r="EH550" i="38"/>
  <c r="EL550" i="38"/>
  <c r="DM550" i="38"/>
  <c r="FB550" i="38"/>
  <c r="EC550" i="38"/>
  <c r="EO550" i="38"/>
  <c r="DP550" i="38"/>
  <c r="FC550" i="38"/>
  <c r="ED550" i="38"/>
  <c r="GV199" i="38"/>
  <c r="GW199" i="38"/>
  <c r="GJ215" i="38"/>
  <c r="GG215" i="38"/>
  <c r="GI215" i="38"/>
  <c r="GH215" i="38"/>
  <c r="GM215" i="38"/>
  <c r="GL215" i="38"/>
  <c r="GN215" i="38"/>
  <c r="GQ215" i="38" s="1"/>
  <c r="GF215" i="38"/>
  <c r="GK215" i="38"/>
  <c r="GH211" i="38"/>
  <c r="GF211" i="38"/>
  <c r="GK211" i="38"/>
  <c r="GI211" i="38"/>
  <c r="GN211" i="38"/>
  <c r="GQ211" i="38" s="1"/>
  <c r="GL211" i="38"/>
  <c r="GM211" i="38"/>
  <c r="GG211" i="38"/>
  <c r="GJ211" i="38"/>
  <c r="DL494" i="38"/>
  <c r="EK494" i="38"/>
  <c r="GW197" i="38"/>
  <c r="GV197" i="38"/>
  <c r="EJ494" i="38"/>
  <c r="DK494" i="38"/>
  <c r="GW196" i="38"/>
  <c r="GV196" i="38"/>
  <c r="GJ196" i="38"/>
  <c r="GI196" i="38"/>
  <c r="GN196" i="38"/>
  <c r="GQ196" i="38" s="1"/>
  <c r="GH196" i="38"/>
  <c r="GG196" i="38"/>
  <c r="GK196" i="38"/>
  <c r="GL196" i="38"/>
  <c r="GM196" i="38"/>
  <c r="GF196" i="38"/>
  <c r="GJ202" i="38"/>
  <c r="GM202" i="38"/>
  <c r="GF202" i="38"/>
  <c r="GN202" i="38"/>
  <c r="GQ202" i="38" s="1"/>
  <c r="GK202" i="38"/>
  <c r="GH202" i="38"/>
  <c r="GG202" i="38"/>
  <c r="GL202" i="38"/>
  <c r="GI202" i="38"/>
  <c r="GG195" i="38"/>
  <c r="GF195" i="38"/>
  <c r="GI195" i="38"/>
  <c r="GJ195" i="38"/>
  <c r="GH195" i="38"/>
  <c r="GM195" i="38"/>
  <c r="GN195" i="38"/>
  <c r="GQ195" i="38" s="1"/>
  <c r="GK195" i="38"/>
  <c r="GL195" i="38"/>
  <c r="EL494" i="38"/>
  <c r="DM494" i="38"/>
  <c r="GW198" i="38"/>
  <c r="GV198" i="38"/>
  <c r="GH213" i="38"/>
  <c r="GN213" i="38"/>
  <c r="GQ213" i="38" s="1"/>
  <c r="GM213" i="38"/>
  <c r="GI213" i="38"/>
  <c r="GJ213" i="38"/>
  <c r="GK213" i="38"/>
  <c r="GG213" i="38"/>
  <c r="GL213" i="38"/>
  <c r="GF213" i="38"/>
  <c r="GH198" i="38"/>
  <c r="GM198" i="38"/>
  <c r="GN198" i="38"/>
  <c r="GQ198" i="38" s="1"/>
  <c r="GI198" i="38"/>
  <c r="GG198" i="38"/>
  <c r="GJ198" i="38"/>
  <c r="GF198" i="38"/>
  <c r="GL198" i="38"/>
  <c r="GK198" i="38"/>
  <c r="GV201" i="38"/>
  <c r="GW201" i="38"/>
  <c r="GG205" i="38"/>
  <c r="GL205" i="38"/>
  <c r="GH205" i="38"/>
  <c r="GF205" i="38"/>
  <c r="GI205" i="38"/>
  <c r="GM205" i="38"/>
  <c r="GJ205" i="38"/>
  <c r="GK205" i="38"/>
  <c r="GN205" i="38"/>
  <c r="GQ205" i="38" s="1"/>
  <c r="FD494" i="38"/>
  <c r="EE494" i="38"/>
  <c r="GW216" i="38"/>
  <c r="GV216" i="38"/>
  <c r="GG199" i="38"/>
  <c r="GI199" i="38"/>
  <c r="GN199" i="38"/>
  <c r="GQ199" i="38" s="1"/>
  <c r="GH199" i="38"/>
  <c r="GL199" i="38"/>
  <c r="GF199" i="38"/>
  <c r="GJ199" i="38"/>
  <c r="GK199" i="38"/>
  <c r="GM199" i="38"/>
  <c r="GL204" i="38"/>
  <c r="GF204" i="38"/>
  <c r="GH204" i="38"/>
  <c r="GN204" i="38"/>
  <c r="GQ204" i="38" s="1"/>
  <c r="GM204" i="38"/>
  <c r="GG204" i="38"/>
  <c r="GK204" i="38"/>
  <c r="GJ204" i="38"/>
  <c r="GI204" i="38"/>
  <c r="ET494" i="38"/>
  <c r="DU494" i="38"/>
  <c r="GW206" i="38"/>
  <c r="GV206" i="38"/>
  <c r="FE494" i="38"/>
  <c r="EF494" i="38"/>
  <c r="GV217" i="38"/>
  <c r="GW217" i="38"/>
  <c r="GM201" i="38"/>
  <c r="GF201" i="38"/>
  <c r="GK201" i="38"/>
  <c r="GN201" i="38"/>
  <c r="GQ201" i="38" s="1"/>
  <c r="GH201" i="38"/>
  <c r="GJ201" i="38"/>
  <c r="GG201" i="38"/>
  <c r="GL201" i="38"/>
  <c r="GI201" i="38"/>
  <c r="GH208" i="38"/>
  <c r="GF208" i="38"/>
  <c r="GJ208" i="38"/>
  <c r="GG208" i="38"/>
  <c r="GM208" i="38"/>
  <c r="GK208" i="38"/>
  <c r="GI208" i="38"/>
  <c r="GL208" i="38"/>
  <c r="GN208" i="38"/>
  <c r="GQ208" i="38" s="1"/>
  <c r="JP108" i="38"/>
  <c r="JP134" i="38" s="1"/>
  <c r="JT108" i="38"/>
  <c r="JT134" i="38" s="1"/>
  <c r="JL108" i="38"/>
  <c r="JL134" i="38" s="1"/>
  <c r="JR108" i="38"/>
  <c r="JR134" i="38" s="1"/>
  <c r="JQ108" i="38"/>
  <c r="JQ134" i="38" s="1"/>
  <c r="JM108" i="38"/>
  <c r="JM134" i="38" s="1"/>
  <c r="JN108" i="38"/>
  <c r="JN134" i="38" s="1"/>
  <c r="JS108" i="38"/>
  <c r="JS134" i="38" s="1"/>
  <c r="JO108" i="38"/>
  <c r="JO134" i="38" s="1"/>
  <c r="DW494" i="38"/>
  <c r="GW208" i="38"/>
  <c r="GV208" i="38"/>
  <c r="GN214" i="38"/>
  <c r="GL214" i="38"/>
  <c r="GH214" i="38"/>
  <c r="GG214" i="38"/>
  <c r="GK214" i="38"/>
  <c r="GJ214" i="38"/>
  <c r="GM214" i="38"/>
  <c r="GI214" i="38"/>
  <c r="GF214" i="38"/>
  <c r="GF212" i="38"/>
  <c r="GG212" i="38"/>
  <c r="GI212" i="38"/>
  <c r="GJ212" i="38"/>
  <c r="GL212" i="38"/>
  <c r="GK212" i="38"/>
  <c r="GN212" i="38"/>
  <c r="GQ212" i="38" s="1"/>
  <c r="GH212" i="38"/>
  <c r="GM212" i="38"/>
  <c r="EA494" i="38"/>
  <c r="EZ494" i="38"/>
  <c r="GW212" i="38"/>
  <c r="GV212" i="38"/>
  <c r="DI494" i="38"/>
  <c r="GW194" i="38"/>
  <c r="GV194" i="38"/>
  <c r="FB494" i="38"/>
  <c r="EC494" i="38"/>
  <c r="GW214" i="38"/>
  <c r="GV214" i="38"/>
  <c r="GM194" i="38"/>
  <c r="GL194" i="38"/>
  <c r="GI194" i="38"/>
  <c r="GK194" i="38"/>
  <c r="GG194" i="38"/>
  <c r="GN194" i="38"/>
  <c r="GQ194" i="38" s="1"/>
  <c r="GF194" i="38"/>
  <c r="GJ194" i="38"/>
  <c r="GH194" i="38"/>
  <c r="GJ197" i="38"/>
  <c r="GI197" i="38"/>
  <c r="GL197" i="38"/>
  <c r="GH197" i="38"/>
  <c r="GK197" i="38"/>
  <c r="GG197" i="38"/>
  <c r="GN197" i="38"/>
  <c r="GQ197" i="38" s="1"/>
  <c r="GF197" i="38"/>
  <c r="GM197" i="38"/>
  <c r="EI494" i="38"/>
  <c r="DJ494" i="38"/>
  <c r="GW195" i="38"/>
  <c r="GV195" i="38"/>
  <c r="FC494" i="38"/>
  <c r="ED494" i="38"/>
  <c r="GV215" i="38"/>
  <c r="GW215" i="38"/>
  <c r="GN200" i="38"/>
  <c r="GQ200" i="38" s="1"/>
  <c r="GM200" i="38"/>
  <c r="GI200" i="38"/>
  <c r="GH200" i="38"/>
  <c r="GF200" i="38"/>
  <c r="GJ200" i="38"/>
  <c r="GL200" i="38"/>
  <c r="GK200" i="38"/>
  <c r="GG200" i="38"/>
  <c r="GI193" i="38"/>
  <c r="GF193" i="38"/>
  <c r="GM193" i="38"/>
  <c r="GK193" i="38"/>
  <c r="GJ193" i="38"/>
  <c r="GG193" i="38"/>
  <c r="GN193" i="38"/>
  <c r="GQ193" i="38" s="1"/>
  <c r="GL193" i="38"/>
  <c r="GH193" i="38"/>
  <c r="DY494" i="38"/>
  <c r="EX494" i="38"/>
  <c r="GW210" i="38"/>
  <c r="GV210" i="38"/>
  <c r="GW200" i="38"/>
  <c r="GV200" i="38"/>
  <c r="GK217" i="38"/>
  <c r="GM217" i="38"/>
  <c r="GG217" i="38"/>
  <c r="GJ217" i="38"/>
  <c r="GI217" i="38"/>
  <c r="GL217" i="38"/>
  <c r="GH217" i="38"/>
  <c r="GN217" i="38"/>
  <c r="GQ217" i="38" s="1"/>
  <c r="GF217" i="38"/>
  <c r="GW209" i="38"/>
  <c r="GV209" i="38"/>
  <c r="ER494" i="38"/>
  <c r="DS494" i="38"/>
  <c r="GV204" i="38"/>
  <c r="GW204" i="38"/>
  <c r="BF494" i="38"/>
  <c r="BH494" i="38" s="1"/>
  <c r="GV193" i="38"/>
  <c r="GW193" i="38"/>
  <c r="EY494" i="38"/>
  <c r="DZ494" i="38"/>
  <c r="GW211" i="38"/>
  <c r="GV211" i="38"/>
  <c r="GJ216" i="38"/>
  <c r="GI216" i="38"/>
  <c r="GK216" i="38"/>
  <c r="GF216" i="38"/>
  <c r="GN216" i="38"/>
  <c r="GQ216" i="38" s="1"/>
  <c r="GG216" i="38"/>
  <c r="GL216" i="38"/>
  <c r="GH216" i="38"/>
  <c r="GM216" i="38"/>
  <c r="GK206" i="38"/>
  <c r="GF206" i="38"/>
  <c r="GI206" i="38"/>
  <c r="GH206" i="38"/>
  <c r="GN206" i="38"/>
  <c r="GQ206" i="38" s="1"/>
  <c r="GG206" i="38"/>
  <c r="GM206" i="38"/>
  <c r="GL206" i="38"/>
  <c r="GJ206" i="38"/>
  <c r="GW202" i="38"/>
  <c r="GV202" i="38"/>
  <c r="GH203" i="38"/>
  <c r="GL203" i="38"/>
  <c r="GF203" i="38"/>
  <c r="GK203" i="38"/>
  <c r="GM203" i="38"/>
  <c r="GJ203" i="38"/>
  <c r="GN203" i="38"/>
  <c r="GQ203" i="38" s="1"/>
  <c r="GI203" i="38"/>
  <c r="GG203" i="38"/>
  <c r="GJ209" i="38"/>
  <c r="GL209" i="38"/>
  <c r="GI209" i="38"/>
  <c r="GK209" i="38"/>
  <c r="GN209" i="38"/>
  <c r="GQ209" i="38" s="1"/>
  <c r="GM209" i="38"/>
  <c r="GH209" i="38"/>
  <c r="GF209" i="38"/>
  <c r="GG209" i="38"/>
  <c r="GN207" i="38"/>
  <c r="GQ207" i="38" s="1"/>
  <c r="GJ207" i="38"/>
  <c r="GL207" i="38"/>
  <c r="GK207" i="38"/>
  <c r="GI207" i="38"/>
  <c r="GH207" i="38"/>
  <c r="GF207" i="38"/>
  <c r="GG207" i="38"/>
  <c r="GM207" i="38"/>
  <c r="GW205" i="38"/>
  <c r="GV205" i="38"/>
  <c r="DR494" i="38"/>
  <c r="GW203" i="38"/>
  <c r="GV203" i="38"/>
  <c r="GK210" i="38"/>
  <c r="GL210" i="38"/>
  <c r="GN210" i="38"/>
  <c r="GI210" i="38"/>
  <c r="GM210" i="38"/>
  <c r="GH210" i="38"/>
  <c r="GF210" i="38"/>
  <c r="GJ210" i="38"/>
  <c r="GG210" i="38"/>
  <c r="FA494" i="38"/>
  <c r="EB494" i="38"/>
  <c r="GV213" i="38"/>
  <c r="GW213" i="38"/>
  <c r="GW207" i="38"/>
  <c r="GV207" i="38"/>
  <c r="GJ250" i="38"/>
  <c r="GH250" i="38"/>
  <c r="GG250" i="38"/>
  <c r="GI250" i="38"/>
  <c r="GL250" i="38"/>
  <c r="GM250" i="38"/>
  <c r="GF250" i="38"/>
  <c r="GN250" i="38"/>
  <c r="GQ250" i="38" s="1"/>
  <c r="GK250" i="38"/>
  <c r="GF268" i="38"/>
  <c r="GM268" i="38"/>
  <c r="GI268" i="38"/>
  <c r="GJ268" i="38"/>
  <c r="GK268" i="38"/>
  <c r="GN268" i="38"/>
  <c r="GQ268" i="38" s="1"/>
  <c r="GH268" i="38"/>
  <c r="GL268" i="38"/>
  <c r="GG268" i="38"/>
  <c r="EO666" i="38"/>
  <c r="DP666" i="38"/>
  <c r="GV255" i="38"/>
  <c r="GW255" i="38"/>
  <c r="EX666" i="38"/>
  <c r="DY666" i="38"/>
  <c r="GW264" i="38"/>
  <c r="GV264" i="38"/>
  <c r="GL256" i="38"/>
  <c r="GI256" i="38"/>
  <c r="GK256" i="38"/>
  <c r="GN256" i="38"/>
  <c r="GQ256" i="38" s="1"/>
  <c r="GF256" i="38"/>
  <c r="GM256" i="38"/>
  <c r="GG256" i="38"/>
  <c r="GH256" i="38"/>
  <c r="GJ256" i="38"/>
  <c r="EU666" i="38"/>
  <c r="DV666" i="38"/>
  <c r="GW261" i="38"/>
  <c r="GV261" i="38"/>
  <c r="EL666" i="38"/>
  <c r="DM666" i="38"/>
  <c r="GV252" i="38"/>
  <c r="GW252" i="38"/>
  <c r="GK253" i="38"/>
  <c r="GN253" i="38"/>
  <c r="GQ253" i="38" s="1"/>
  <c r="GM253" i="38"/>
  <c r="GF253" i="38"/>
  <c r="GI253" i="38"/>
  <c r="GL253" i="38"/>
  <c r="GH253" i="38"/>
  <c r="GJ253" i="38"/>
  <c r="GG253" i="38"/>
  <c r="GJ257" i="38"/>
  <c r="GI257" i="38"/>
  <c r="GF257" i="38"/>
  <c r="GN257" i="38"/>
  <c r="GQ257" i="38" s="1"/>
  <c r="GL257" i="38"/>
  <c r="GH257" i="38"/>
  <c r="GM257" i="38"/>
  <c r="GK257" i="38"/>
  <c r="GG257" i="38"/>
  <c r="EJ666" i="38"/>
  <c r="DK666" i="38"/>
  <c r="GV250" i="38"/>
  <c r="GW250" i="38"/>
  <c r="GL270" i="38"/>
  <c r="GJ270" i="38"/>
  <c r="GG270" i="38"/>
  <c r="GI270" i="38"/>
  <c r="GK270" i="38"/>
  <c r="GF270" i="38"/>
  <c r="GN270" i="38"/>
  <c r="GQ270" i="38" s="1"/>
  <c r="GH270" i="38"/>
  <c r="GM270" i="38"/>
  <c r="GH263" i="38"/>
  <c r="GK263" i="38"/>
  <c r="GJ263" i="38"/>
  <c r="GF263" i="38"/>
  <c r="GM263" i="38"/>
  <c r="GN263" i="38"/>
  <c r="GQ263" i="38" s="1"/>
  <c r="GI263" i="38"/>
  <c r="GG263" i="38"/>
  <c r="GL263" i="38"/>
  <c r="EN666" i="38"/>
  <c r="DO666" i="38"/>
  <c r="GW254" i="38"/>
  <c r="GV254" i="38"/>
  <c r="GJ267" i="38"/>
  <c r="GI267" i="38"/>
  <c r="GN267" i="38"/>
  <c r="GQ267" i="38" s="1"/>
  <c r="GL267" i="38"/>
  <c r="GK267" i="38"/>
  <c r="GF267" i="38"/>
  <c r="GM267" i="38"/>
  <c r="GH267" i="38"/>
  <c r="GG267" i="38"/>
  <c r="GJ249" i="38"/>
  <c r="GG249" i="38"/>
  <c r="GH249" i="38"/>
  <c r="GN249" i="38"/>
  <c r="GK249" i="38"/>
  <c r="GM249" i="38"/>
  <c r="GF249" i="38"/>
  <c r="GI249" i="38"/>
  <c r="GL249" i="38"/>
  <c r="EQ666" i="38"/>
  <c r="DR666" i="38"/>
  <c r="GV257" i="38"/>
  <c r="GW257" i="38"/>
  <c r="GL262" i="38"/>
  <c r="GK262" i="38"/>
  <c r="GI262" i="38"/>
  <c r="GN262" i="38"/>
  <c r="GG262" i="38"/>
  <c r="GM262" i="38"/>
  <c r="GF262" i="38"/>
  <c r="GJ262" i="38"/>
  <c r="GH262" i="38"/>
  <c r="GG252" i="38"/>
  <c r="GK252" i="38"/>
  <c r="GI252" i="38"/>
  <c r="GJ252" i="38"/>
  <c r="GN252" i="38"/>
  <c r="GQ252" i="38" s="1"/>
  <c r="GM252" i="38"/>
  <c r="GH252" i="38"/>
  <c r="GL252" i="38"/>
  <c r="GF252" i="38"/>
  <c r="EW666" i="38"/>
  <c r="DX666" i="38"/>
  <c r="GW263" i="38"/>
  <c r="GV263" i="38"/>
  <c r="EZ666" i="38"/>
  <c r="EA666" i="38"/>
  <c r="GW266" i="38"/>
  <c r="GV266" i="38"/>
  <c r="GJ271" i="38"/>
  <c r="GN271" i="38"/>
  <c r="GQ271" i="38" s="1"/>
  <c r="GI271" i="38"/>
  <c r="GK271" i="38"/>
  <c r="GL271" i="38"/>
  <c r="GH271" i="38"/>
  <c r="GM271" i="38"/>
  <c r="GF271" i="38"/>
  <c r="GG271" i="38"/>
  <c r="ES666" i="38"/>
  <c r="DT666" i="38"/>
  <c r="GW259" i="38"/>
  <c r="GV259" i="38"/>
  <c r="FA666" i="38"/>
  <c r="EB666" i="38"/>
  <c r="GW267" i="38"/>
  <c r="GV267" i="38"/>
  <c r="GG255" i="38"/>
  <c r="GK255" i="38"/>
  <c r="GJ255" i="38"/>
  <c r="GL255" i="38"/>
  <c r="GH255" i="38"/>
  <c r="GF255" i="38"/>
  <c r="GI255" i="38"/>
  <c r="GM255" i="38"/>
  <c r="GN255" i="38"/>
  <c r="GQ255" i="38" s="1"/>
  <c r="FB666" i="38"/>
  <c r="EC666" i="38"/>
  <c r="GV268" i="38"/>
  <c r="GW268" i="38"/>
  <c r="FD666" i="38"/>
  <c r="EE666" i="38"/>
  <c r="GW270" i="38"/>
  <c r="GV270" i="38"/>
  <c r="GI265" i="38"/>
  <c r="GM265" i="38"/>
  <c r="GN265" i="38"/>
  <c r="GL265" i="38"/>
  <c r="GK265" i="38"/>
  <c r="GJ265" i="38"/>
  <c r="GF265" i="38"/>
  <c r="GH265" i="38"/>
  <c r="GG265" i="38"/>
  <c r="GF247" i="38"/>
  <c r="GN247" i="38"/>
  <c r="GQ247" i="38" s="1"/>
  <c r="GL247" i="38"/>
  <c r="GH247" i="38"/>
  <c r="GJ247" i="38"/>
  <c r="GM247" i="38"/>
  <c r="GI247" i="38"/>
  <c r="GG247" i="38"/>
  <c r="GK247" i="38"/>
  <c r="DS666" i="38"/>
  <c r="ER666" i="38"/>
  <c r="GV258" i="38"/>
  <c r="GW258" i="38"/>
  <c r="GI251" i="38"/>
  <c r="GL251" i="38"/>
  <c r="GH251" i="38"/>
  <c r="GM251" i="38"/>
  <c r="GG251" i="38"/>
  <c r="GK251" i="38"/>
  <c r="GN251" i="38"/>
  <c r="GQ251" i="38" s="1"/>
  <c r="GF251" i="38"/>
  <c r="GJ251" i="38"/>
  <c r="GJ254" i="38"/>
  <c r="GF254" i="38"/>
  <c r="GG254" i="38"/>
  <c r="GK254" i="38"/>
  <c r="GM254" i="38"/>
  <c r="GN254" i="38"/>
  <c r="GQ254" i="38" s="1"/>
  <c r="GI254" i="38"/>
  <c r="GH254" i="38"/>
  <c r="GL254" i="38"/>
  <c r="EY666" i="38"/>
  <c r="DZ666" i="38"/>
  <c r="GW265" i="38"/>
  <c r="GV265" i="38"/>
  <c r="JM114" i="38"/>
  <c r="JM136" i="38" s="1"/>
  <c r="JN114" i="38"/>
  <c r="JN136" i="38" s="1"/>
  <c r="JL114" i="38"/>
  <c r="JL136" i="38" s="1"/>
  <c r="JQ114" i="38"/>
  <c r="JQ136" i="38" s="1"/>
  <c r="JP114" i="38"/>
  <c r="JP136" i="38" s="1"/>
  <c r="JS114" i="38"/>
  <c r="JS136" i="38" s="1"/>
  <c r="JR114" i="38"/>
  <c r="JR136" i="38" s="1"/>
  <c r="JT114" i="38"/>
  <c r="JT136" i="38" s="1"/>
  <c r="JO114" i="38"/>
  <c r="JO136" i="38" s="1"/>
  <c r="GN258" i="38"/>
  <c r="GQ258" i="38" s="1"/>
  <c r="GM258" i="38"/>
  <c r="GJ258" i="38"/>
  <c r="GF258" i="38"/>
  <c r="GI258" i="38"/>
  <c r="GL258" i="38"/>
  <c r="GK258" i="38"/>
  <c r="GG258" i="38"/>
  <c r="GH258" i="38"/>
  <c r="FC666" i="38"/>
  <c r="ED666" i="38"/>
  <c r="GV269" i="38"/>
  <c r="GW269" i="38"/>
  <c r="EP666" i="38"/>
  <c r="DQ666" i="38"/>
  <c r="GV256" i="38"/>
  <c r="GW256" i="38"/>
  <c r="GL261" i="38"/>
  <c r="GI261" i="38"/>
  <c r="GJ261" i="38"/>
  <c r="GG261" i="38"/>
  <c r="GN261" i="38"/>
  <c r="GQ261" i="38" s="1"/>
  <c r="GM261" i="38"/>
  <c r="GF261" i="38"/>
  <c r="GH261" i="38"/>
  <c r="GK261" i="38"/>
  <c r="EG666" i="38"/>
  <c r="DH666" i="38"/>
  <c r="BF666" i="38"/>
  <c r="BH666" i="38" s="1"/>
  <c r="GV247" i="38"/>
  <c r="GW247" i="38"/>
  <c r="ET666" i="38"/>
  <c r="DU666" i="38"/>
  <c r="GW260" i="38"/>
  <c r="GV260" i="38"/>
  <c r="GN266" i="38"/>
  <c r="GQ266" i="38" s="1"/>
  <c r="GK266" i="38"/>
  <c r="GI266" i="38"/>
  <c r="GH266" i="38"/>
  <c r="GF266" i="38"/>
  <c r="GG266" i="38"/>
  <c r="GM266" i="38"/>
  <c r="GJ266" i="38"/>
  <c r="GL266" i="38"/>
  <c r="EM666" i="38"/>
  <c r="DN666" i="38"/>
  <c r="GW253" i="38"/>
  <c r="GV253" i="38"/>
  <c r="EH666" i="38"/>
  <c r="DI666" i="38"/>
  <c r="GW248" i="38"/>
  <c r="GV248" i="38"/>
  <c r="GN264" i="38"/>
  <c r="GQ264" i="38" s="1"/>
  <c r="GG264" i="38"/>
  <c r="GI264" i="38"/>
  <c r="GK264" i="38"/>
  <c r="GJ264" i="38"/>
  <c r="GM264" i="38"/>
  <c r="GH264" i="38"/>
  <c r="GF264" i="38"/>
  <c r="GL264" i="38"/>
  <c r="EK666" i="38"/>
  <c r="DL666" i="38"/>
  <c r="GV251" i="38"/>
  <c r="GW251" i="38"/>
  <c r="EV666" i="38"/>
  <c r="DW666" i="38"/>
  <c r="GW262" i="38"/>
  <c r="GV262" i="38"/>
  <c r="GI260" i="38"/>
  <c r="GG260" i="38"/>
  <c r="GK260" i="38"/>
  <c r="GL260" i="38"/>
  <c r="GN260" i="38"/>
  <c r="GQ260" i="38" s="1"/>
  <c r="GJ260" i="38"/>
  <c r="GM260" i="38"/>
  <c r="GH260" i="38"/>
  <c r="GF260" i="38"/>
  <c r="GH248" i="38"/>
  <c r="GF248" i="38"/>
  <c r="GG248" i="38"/>
  <c r="GN248" i="38"/>
  <c r="GQ248" i="38" s="1"/>
  <c r="GM248" i="38"/>
  <c r="GK248" i="38"/>
  <c r="GL248" i="38"/>
  <c r="GJ248" i="38"/>
  <c r="GI248" i="38"/>
  <c r="FE666" i="38"/>
  <c r="EF666" i="38"/>
  <c r="GW271" i="38"/>
  <c r="GV271" i="38"/>
  <c r="GL269" i="38"/>
  <c r="GJ269" i="38"/>
  <c r="GG269" i="38"/>
  <c r="GK269" i="38"/>
  <c r="GF269" i="38"/>
  <c r="GI269" i="38"/>
  <c r="GH269" i="38"/>
  <c r="GM269" i="38"/>
  <c r="GN269" i="38"/>
  <c r="GQ269" i="38" s="1"/>
  <c r="GN259" i="38"/>
  <c r="GQ259" i="38" s="1"/>
  <c r="GH259" i="38"/>
  <c r="GL259" i="38"/>
  <c r="GK259" i="38"/>
  <c r="GJ259" i="38"/>
  <c r="GI259" i="38"/>
  <c r="GF259" i="38"/>
  <c r="GG259" i="38"/>
  <c r="GM259" i="38"/>
  <c r="EI666" i="38"/>
  <c r="DJ666" i="38"/>
  <c r="GV249" i="38"/>
  <c r="GW249" i="38"/>
  <c r="BJ90" i="38"/>
  <c r="BH409" i="38"/>
  <c r="BI409" i="38"/>
  <c r="BJ409" i="38"/>
  <c r="BI287" i="38"/>
  <c r="BJ220" i="38"/>
  <c r="BJ417" i="38"/>
  <c r="BI417" i="38"/>
  <c r="BH417" i="38"/>
  <c r="BJ268" i="38"/>
  <c r="BI268" i="38"/>
  <c r="BH268" i="38"/>
  <c r="BI774" i="38"/>
  <c r="BH774" i="38"/>
  <c r="BJ774" i="38"/>
  <c r="BJ543" i="38"/>
  <c r="BH543" i="38"/>
  <c r="BI543" i="38"/>
  <c r="BI721" i="38"/>
  <c r="BH808" i="38"/>
  <c r="BI808" i="38"/>
  <c r="BJ808" i="38"/>
  <c r="BI513" i="38"/>
  <c r="BJ445" i="38"/>
  <c r="BH751" i="38"/>
  <c r="BI751" i="38"/>
  <c r="BJ751" i="38"/>
  <c r="BH805" i="38"/>
  <c r="BJ805" i="38"/>
  <c r="BI805" i="38"/>
  <c r="BJ531" i="38"/>
  <c r="BI531" i="38"/>
  <c r="BH531" i="38"/>
  <c r="BJ91" i="38"/>
  <c r="BI149" i="38"/>
  <c r="BJ149" i="38"/>
  <c r="BJ103" i="38"/>
  <c r="BI269" i="38"/>
  <c r="BJ269" i="38"/>
  <c r="BH269" i="38"/>
  <c r="BJ36" i="38"/>
  <c r="BI36" i="38"/>
  <c r="BI176" i="38"/>
  <c r="BJ176" i="38"/>
  <c r="BH259" i="38"/>
  <c r="BI259" i="38"/>
  <c r="BJ259" i="38"/>
  <c r="BH249" i="38"/>
  <c r="BJ249" i="38"/>
  <c r="BI249" i="38"/>
  <c r="BH196" i="38"/>
  <c r="BJ196" i="38"/>
  <c r="BI196" i="38"/>
  <c r="BI539" i="38"/>
  <c r="BH539" i="38"/>
  <c r="BJ539" i="38"/>
  <c r="BI729" i="38"/>
  <c r="BJ729" i="38"/>
  <c r="BH729" i="38"/>
  <c r="BI622" i="38"/>
  <c r="BH622" i="38"/>
  <c r="BJ622" i="38"/>
  <c r="BJ577" i="38"/>
  <c r="BI781" i="38"/>
  <c r="BJ781" i="38"/>
  <c r="BH781" i="38"/>
  <c r="BI487" i="38"/>
  <c r="BH487" i="38"/>
  <c r="BJ487" i="38"/>
  <c r="BI708" i="38"/>
  <c r="BH529" i="38"/>
  <c r="BJ529" i="38"/>
  <c r="BI529" i="38"/>
  <c r="BJ811" i="38"/>
  <c r="BH811" i="38"/>
  <c r="BI811" i="38"/>
  <c r="BI163" i="38"/>
  <c r="BJ163" i="38"/>
  <c r="BI34" i="38"/>
  <c r="BJ34" i="38"/>
  <c r="BJ79" i="38"/>
  <c r="BJ80" i="38"/>
  <c r="BH70" i="38"/>
  <c r="BJ70" i="38"/>
  <c r="BI70" i="38"/>
  <c r="BI399" i="38"/>
  <c r="BH399" i="38"/>
  <c r="BJ399" i="38"/>
  <c r="BJ92" i="38"/>
  <c r="BH337" i="38"/>
  <c r="BI337" i="38"/>
  <c r="BI394" i="38"/>
  <c r="BH394" i="38"/>
  <c r="BJ394" i="38"/>
  <c r="JJ19" i="38"/>
  <c r="JH19" i="38"/>
  <c r="JI19" i="38"/>
  <c r="BH682" i="38"/>
  <c r="BJ682" i="38"/>
  <c r="BI682" i="38"/>
  <c r="BI479" i="38"/>
  <c r="BH479" i="38"/>
  <c r="BJ479" i="38"/>
  <c r="BH718" i="38"/>
  <c r="BI718" i="38"/>
  <c r="BJ476" i="38"/>
  <c r="BI476" i="38"/>
  <c r="BH476" i="38"/>
  <c r="BJ32" i="38"/>
  <c r="BI32" i="38"/>
  <c r="BJ232" i="38"/>
  <c r="BI129" i="38"/>
  <c r="BH129" i="38"/>
  <c r="BJ129" i="38"/>
  <c r="BJ221" i="38"/>
  <c r="BJ800" i="38"/>
  <c r="BI800" i="38"/>
  <c r="BH800" i="38"/>
  <c r="BJ425" i="38"/>
  <c r="BH458" i="38"/>
  <c r="BI458" i="38"/>
  <c r="BJ458" i="38"/>
  <c r="BI441" i="38"/>
  <c r="BJ441" i="38"/>
  <c r="BI30" i="38"/>
  <c r="BJ30" i="38"/>
  <c r="BJ116" i="38"/>
  <c r="BI116" i="38"/>
  <c r="BH552" i="38"/>
  <c r="BJ552" i="38"/>
  <c r="BI552" i="38"/>
  <c r="BI253" i="38"/>
  <c r="BJ253" i="38"/>
  <c r="BH253" i="38"/>
  <c r="BJ78" i="38"/>
  <c r="BJ216" i="38"/>
  <c r="BH342" i="38"/>
  <c r="BJ342" i="38"/>
  <c r="BI342" i="38"/>
  <c r="BH132" i="38"/>
  <c r="BJ132" i="38"/>
  <c r="BI132" i="38"/>
  <c r="BJ255" i="38"/>
  <c r="BH255" i="38"/>
  <c r="BI255" i="38"/>
  <c r="BI420" i="38"/>
  <c r="BH420" i="38"/>
  <c r="BJ420" i="38"/>
  <c r="BH263" i="38"/>
  <c r="BJ263" i="38"/>
  <c r="BI263" i="38"/>
  <c r="BI119" i="38"/>
  <c r="BH119" i="38"/>
  <c r="BJ119" i="38"/>
  <c r="BI346" i="38"/>
  <c r="BH346" i="38"/>
  <c r="BJ346" i="38"/>
  <c r="BJ340" i="38"/>
  <c r="BI340" i="38"/>
  <c r="BH340" i="38"/>
  <c r="BH692" i="38"/>
  <c r="BI692" i="38"/>
  <c r="BI714" i="38"/>
  <c r="BI456" i="38"/>
  <c r="BJ456" i="38"/>
  <c r="BH456" i="38"/>
  <c r="BJ41" i="38"/>
  <c r="BH41" i="38"/>
  <c r="BI41" i="38"/>
  <c r="BI300" i="38"/>
  <c r="BH300" i="38"/>
  <c r="BI319" i="38"/>
  <c r="BJ319" i="38"/>
  <c r="BJ183" i="38"/>
  <c r="BI183" i="38"/>
  <c r="BH183" i="38"/>
  <c r="BH179" i="38"/>
  <c r="BJ179" i="38"/>
  <c r="BI179" i="38"/>
  <c r="BI111" i="38"/>
  <c r="BJ111" i="38"/>
  <c r="BJ164" i="38"/>
  <c r="BI164" i="38"/>
  <c r="BJ173" i="38"/>
  <c r="BI173" i="38"/>
  <c r="BH403" i="38"/>
  <c r="BI403" i="38"/>
  <c r="BJ403" i="38"/>
  <c r="BJ764" i="38"/>
  <c r="BI764" i="38"/>
  <c r="BH764" i="38"/>
  <c r="BI558" i="38"/>
  <c r="BH558" i="38"/>
  <c r="BJ558" i="38"/>
  <c r="BJ829" i="38"/>
  <c r="BI829" i="38"/>
  <c r="BH829" i="38"/>
  <c r="BH748" i="38"/>
  <c r="BI748" i="38"/>
  <c r="BJ748" i="38"/>
  <c r="BI734" i="38"/>
  <c r="BH734" i="38"/>
  <c r="BJ734" i="38"/>
  <c r="BI772" i="38"/>
  <c r="BJ772" i="38"/>
  <c r="BH772" i="38"/>
  <c r="BH545" i="38"/>
  <c r="BI545" i="38"/>
  <c r="BJ545" i="38"/>
  <c r="BJ788" i="38"/>
  <c r="BH788" i="38"/>
  <c r="BI788" i="38"/>
  <c r="BI619" i="38"/>
  <c r="BJ619" i="38"/>
  <c r="BH619" i="38"/>
  <c r="BI461" i="38"/>
  <c r="BJ461" i="38"/>
  <c r="BJ575" i="38"/>
  <c r="BI473" i="38"/>
  <c r="BJ473" i="38"/>
  <c r="BH825" i="38"/>
  <c r="BJ825" i="38"/>
  <c r="BI825" i="38"/>
  <c r="BI756" i="38"/>
  <c r="BH756" i="38"/>
  <c r="BJ756" i="38"/>
  <c r="BH807" i="38"/>
  <c r="BJ807" i="38"/>
  <c r="BI807" i="38"/>
  <c r="BI678" i="38"/>
  <c r="BH678" i="38"/>
  <c r="BI747" i="38"/>
  <c r="BH410" i="38"/>
  <c r="BI410" i="38"/>
  <c r="BJ410" i="38"/>
  <c r="BI471" i="38"/>
  <c r="BJ471" i="38"/>
  <c r="BJ209" i="38"/>
  <c r="BH209" i="38"/>
  <c r="BI209" i="38"/>
  <c r="BH478" i="38"/>
  <c r="BJ478" i="38"/>
  <c r="BI478" i="38"/>
  <c r="BJ314" i="38"/>
  <c r="BH314" i="38"/>
  <c r="BI314" i="38"/>
  <c r="BI254" i="38"/>
  <c r="BJ254" i="38"/>
  <c r="BH254" i="38"/>
  <c r="BI19" i="38"/>
  <c r="BJ19" i="38"/>
  <c r="BI814" i="38"/>
  <c r="BJ814" i="38"/>
  <c r="BH814" i="38"/>
  <c r="BI742" i="38"/>
  <c r="BJ742" i="38"/>
  <c r="BH742" i="38"/>
  <c r="BH463" i="38"/>
  <c r="BI463" i="38"/>
  <c r="BJ463" i="38"/>
  <c r="BH616" i="38"/>
  <c r="BI616" i="38"/>
  <c r="BJ616" i="38"/>
  <c r="BI711" i="38"/>
  <c r="BI673" i="38"/>
  <c r="BH673" i="38"/>
  <c r="BJ673" i="38"/>
  <c r="BH697" i="38"/>
  <c r="BI697" i="38"/>
  <c r="BJ697" i="38"/>
  <c r="BI534" i="38"/>
  <c r="BJ534" i="38"/>
  <c r="BH534" i="38"/>
  <c r="BJ7" i="38"/>
  <c r="BI7" i="38"/>
  <c r="BJ69" i="38"/>
  <c r="BI69" i="38"/>
  <c r="BH69" i="38"/>
  <c r="BI15" i="38"/>
  <c r="BJ15" i="38"/>
  <c r="BI39" i="38"/>
  <c r="BH39" i="38"/>
  <c r="BJ39" i="38"/>
  <c r="BI397" i="38"/>
  <c r="BH397" i="38"/>
  <c r="BJ397" i="38"/>
  <c r="BH185" i="38"/>
  <c r="BJ185" i="38"/>
  <c r="BI185" i="38"/>
  <c r="BJ150" i="38"/>
  <c r="BI150" i="38"/>
  <c r="BJ214" i="38"/>
  <c r="BI442" i="38"/>
  <c r="BJ442" i="38"/>
  <c r="BH442" i="38"/>
  <c r="BJ200" i="38"/>
  <c r="BI200" i="38"/>
  <c r="BH200" i="38"/>
  <c r="BI549" i="38"/>
  <c r="BH549" i="38"/>
  <c r="BJ549" i="38"/>
  <c r="BJ142" i="38"/>
  <c r="BI142" i="38"/>
  <c r="BH142" i="38"/>
  <c r="BI778" i="38"/>
  <c r="BH778" i="38"/>
  <c r="BJ778" i="38"/>
  <c r="BJ693" i="38"/>
  <c r="BH693" i="38"/>
  <c r="BI693" i="38"/>
  <c r="BI198" i="38"/>
  <c r="BJ198" i="38"/>
  <c r="BH198" i="38"/>
  <c r="BJ790" i="38"/>
  <c r="BH790" i="38"/>
  <c r="BI790" i="38"/>
  <c r="BI122" i="38"/>
  <c r="BJ122" i="38"/>
  <c r="BI311" i="38"/>
  <c r="BJ576" i="38"/>
  <c r="BH687" i="38"/>
  <c r="BI687" i="38"/>
  <c r="BJ687" i="38"/>
  <c r="BJ526" i="38"/>
  <c r="BI526" i="38"/>
  <c r="BI736" i="38"/>
  <c r="BH816" i="38"/>
  <c r="BJ816" i="38"/>
  <c r="BI816" i="38"/>
  <c r="BJ832" i="38"/>
  <c r="BI832" i="38"/>
  <c r="BH832" i="38"/>
  <c r="BH450" i="38"/>
  <c r="BI450" i="38"/>
  <c r="BJ450" i="38"/>
  <c r="BJ488" i="38"/>
  <c r="BI488" i="38"/>
  <c r="BH488" i="38"/>
  <c r="BH592" i="38"/>
  <c r="BJ592" i="38"/>
  <c r="BI592" i="38"/>
  <c r="BI256" i="38"/>
  <c r="BH256" i="38"/>
  <c r="BJ256" i="38"/>
  <c r="BH468" i="38"/>
  <c r="BI468" i="38"/>
  <c r="BJ468" i="38"/>
  <c r="BI689" i="38"/>
  <c r="BH689" i="38"/>
  <c r="BJ689" i="38"/>
  <c r="BI452" i="38"/>
  <c r="BJ452" i="38"/>
  <c r="BH452" i="38"/>
  <c r="BH257" i="38"/>
  <c r="BJ257" i="38"/>
  <c r="BI257" i="38"/>
  <c r="BI459" i="38"/>
  <c r="BJ459" i="38"/>
  <c r="BH459" i="38"/>
  <c r="BJ187" i="38"/>
  <c r="BI187" i="38"/>
  <c r="BH187" i="38"/>
  <c r="BJ190" i="38"/>
  <c r="BI190" i="38"/>
  <c r="BH190" i="38"/>
  <c r="BI620" i="38"/>
  <c r="BJ620" i="38"/>
  <c r="BH620" i="38"/>
  <c r="BJ455" i="38"/>
  <c r="BI455" i="38"/>
  <c r="BH455" i="38"/>
  <c r="BI309" i="38"/>
  <c r="BH309" i="38"/>
  <c r="BI726" i="38"/>
  <c r="BJ726" i="38"/>
  <c r="BH726" i="38"/>
  <c r="BH532" i="38"/>
  <c r="BI532" i="38"/>
  <c r="BJ532" i="38"/>
  <c r="BJ82" i="38"/>
  <c r="BJ146" i="38"/>
  <c r="BI146" i="38"/>
  <c r="BJ411" i="38"/>
  <c r="BH411" i="38"/>
  <c r="BI411" i="38"/>
  <c r="BH836" i="38"/>
  <c r="BJ836" i="38"/>
  <c r="BI836" i="38"/>
  <c r="BH544" i="38"/>
  <c r="BJ544" i="38"/>
  <c r="BI544" i="38"/>
  <c r="BH625" i="38"/>
  <c r="BJ625" i="38"/>
  <c r="BI625" i="38"/>
  <c r="BI310" i="38"/>
  <c r="BI29" i="38"/>
  <c r="BJ29" i="38"/>
  <c r="BI666" i="38"/>
  <c r="BI480" i="38"/>
  <c r="BH480" i="38"/>
  <c r="BJ480" i="38"/>
  <c r="BH785" i="38"/>
  <c r="BI785" i="38"/>
  <c r="BJ785" i="38"/>
  <c r="BH407" i="38"/>
  <c r="BJ407" i="38"/>
  <c r="BI407" i="38"/>
  <c r="BH125" i="38"/>
  <c r="BI125" i="38"/>
  <c r="BJ125" i="38"/>
  <c r="BJ222" i="38"/>
  <c r="BH760" i="38"/>
  <c r="BJ760" i="38"/>
  <c r="BI760" i="38"/>
  <c r="BJ440" i="38"/>
  <c r="BJ398" i="38"/>
  <c r="BI398" i="38"/>
  <c r="BH398" i="38"/>
  <c r="BH201" i="38"/>
  <c r="BI201" i="38"/>
  <c r="BJ201" i="38"/>
  <c r="BH547" i="38"/>
  <c r="BJ547" i="38"/>
  <c r="BI547" i="38"/>
  <c r="BJ84" i="38"/>
  <c r="BH180" i="38"/>
  <c r="BI180" i="38"/>
  <c r="BJ180" i="38"/>
  <c r="BI298" i="38"/>
  <c r="BH702" i="38"/>
  <c r="BJ702" i="38"/>
  <c r="BI702" i="38"/>
  <c r="BJ305" i="38"/>
  <c r="BH305" i="38"/>
  <c r="BI305" i="38"/>
  <c r="BI13" i="38"/>
  <c r="BJ13" i="38"/>
  <c r="BI169" i="38"/>
  <c r="BJ169" i="38"/>
  <c r="BH553" i="38"/>
  <c r="BI553" i="38"/>
  <c r="BJ553" i="38"/>
  <c r="BI707" i="38"/>
  <c r="BJ304" i="38"/>
  <c r="BH304" i="38"/>
  <c r="BI304" i="38"/>
  <c r="BJ60" i="38"/>
  <c r="BI60" i="38"/>
  <c r="BH60" i="38"/>
  <c r="BH753" i="38"/>
  <c r="BJ753" i="38"/>
  <c r="BI753" i="38"/>
  <c r="BH469" i="38"/>
  <c r="BJ469" i="38"/>
  <c r="BI469" i="38"/>
  <c r="BI501" i="38"/>
  <c r="BJ139" i="38"/>
  <c r="BI139" i="38"/>
  <c r="BH139" i="38"/>
  <c r="BJ431" i="38"/>
  <c r="BH206" i="38"/>
  <c r="BJ206" i="38"/>
  <c r="BI206" i="38"/>
  <c r="BH631" i="38"/>
  <c r="BJ631" i="38"/>
  <c r="BI631" i="38"/>
  <c r="BJ171" i="38"/>
  <c r="BI171" i="38"/>
  <c r="BJ217" i="38"/>
  <c r="BJ416" i="38"/>
  <c r="BH416" i="38"/>
  <c r="BI416" i="38"/>
  <c r="BI345" i="38"/>
  <c r="BH345" i="38"/>
  <c r="BJ345" i="38"/>
  <c r="BI145" i="38"/>
  <c r="BJ145" i="38"/>
  <c r="BJ178" i="38"/>
  <c r="BI178" i="38"/>
  <c r="BI115" i="38"/>
  <c r="BH115" i="38"/>
  <c r="BJ115" i="38"/>
  <c r="BH434" i="38"/>
  <c r="BJ434" i="38"/>
  <c r="BJ568" i="38"/>
  <c r="BH685" i="38"/>
  <c r="BJ685" i="38"/>
  <c r="BI685" i="38"/>
  <c r="BJ763" i="38"/>
  <c r="BH763" i="38"/>
  <c r="BI763" i="38"/>
  <c r="BJ524" i="38"/>
  <c r="BI524" i="38"/>
  <c r="BH524" i="38"/>
  <c r="BI668" i="38"/>
  <c r="BH822" i="38"/>
  <c r="BI822" i="38"/>
  <c r="BJ822" i="38"/>
  <c r="BI713" i="38"/>
  <c r="BI688" i="38"/>
  <c r="BJ688" i="38"/>
  <c r="BJ277" i="38"/>
  <c r="BH277" i="38"/>
  <c r="BI277" i="38"/>
  <c r="BH189" i="38"/>
  <c r="BI189" i="38"/>
  <c r="BJ189" i="38"/>
  <c r="BI38" i="38"/>
  <c r="BJ38" i="38"/>
  <c r="BJ224" i="38"/>
  <c r="BH210" i="38"/>
  <c r="BJ210" i="38"/>
  <c r="BI210" i="38"/>
  <c r="BJ104" i="38"/>
  <c r="BJ158" i="38"/>
  <c r="BI158" i="38"/>
  <c r="BJ225" i="38"/>
  <c r="BJ88" i="38"/>
  <c r="BI88" i="38"/>
  <c r="BH780" i="38"/>
  <c r="BJ780" i="38"/>
  <c r="BI780" i="38"/>
  <c r="BI496" i="38"/>
  <c r="BH776" i="38"/>
  <c r="BI776" i="38"/>
  <c r="BJ776" i="38"/>
  <c r="BI516" i="38"/>
  <c r="BH516" i="38"/>
  <c r="BJ611" i="38"/>
  <c r="BH611" i="38"/>
  <c r="BI611" i="38"/>
  <c r="BI518" i="38"/>
  <c r="BJ615" i="38"/>
  <c r="BI615" i="38"/>
  <c r="BH615" i="38"/>
  <c r="BI464" i="38"/>
  <c r="BH464" i="38"/>
  <c r="BJ464" i="38"/>
  <c r="BH485" i="38"/>
  <c r="BJ485" i="38"/>
  <c r="BI485" i="38"/>
  <c r="BH130" i="38"/>
  <c r="BJ130" i="38"/>
  <c r="BI130" i="38"/>
  <c r="BI290" i="38"/>
  <c r="BJ290" i="38"/>
  <c r="BH325" i="38"/>
  <c r="BI325" i="38"/>
  <c r="BJ112" i="38"/>
  <c r="BI112" i="38"/>
  <c r="BH112" i="38"/>
  <c r="BI212" i="38"/>
  <c r="BH212" i="38"/>
  <c r="BJ212" i="38"/>
  <c r="BI279" i="38"/>
  <c r="BJ279" i="38"/>
  <c r="BH279" i="38"/>
  <c r="BJ127" i="38"/>
  <c r="BI127" i="38"/>
  <c r="BH127" i="38"/>
  <c r="BI77" i="38"/>
  <c r="BJ77" i="38"/>
  <c r="BI299" i="38"/>
  <c r="BJ299" i="38"/>
  <c r="BI555" i="38"/>
  <c r="BH555" i="38"/>
  <c r="BJ555" i="38"/>
  <c r="BH589" i="38"/>
  <c r="BI589" i="38"/>
  <c r="BJ589" i="38"/>
  <c r="BJ605" i="38"/>
  <c r="BI605" i="38"/>
  <c r="BH605" i="38"/>
  <c r="BJ842" i="38"/>
  <c r="BH842" i="38"/>
  <c r="BI842" i="38"/>
  <c r="BJ102" i="38"/>
  <c r="BI102" i="38"/>
  <c r="BJ99" i="38"/>
  <c r="JI16" i="38"/>
  <c r="BI283" i="38"/>
  <c r="JJ16" i="38"/>
  <c r="BJ283" i="38"/>
  <c r="BH283" i="38"/>
  <c r="JH16" i="38"/>
  <c r="BJ306" i="38"/>
  <c r="BI306" i="38"/>
  <c r="BH306" i="38"/>
  <c r="BI491" i="38"/>
  <c r="BH491" i="38"/>
  <c r="BJ491" i="38"/>
  <c r="BH810" i="38"/>
  <c r="BI810" i="38"/>
  <c r="BJ810" i="38"/>
  <c r="BJ428" i="38"/>
  <c r="BI801" i="38"/>
  <c r="BH801" i="38"/>
  <c r="BJ801" i="38"/>
  <c r="BI11" i="38"/>
  <c r="BJ11" i="38"/>
  <c r="BI24" i="38"/>
  <c r="BJ24" i="38"/>
  <c r="BJ627" i="38"/>
  <c r="BH627" i="38"/>
  <c r="BI627" i="38"/>
  <c r="BJ330" i="38"/>
  <c r="BH330" i="38"/>
  <c r="BI330" i="38"/>
  <c r="BI333" i="38"/>
  <c r="BJ333" i="38"/>
  <c r="BH333" i="38"/>
  <c r="BJ230" i="38"/>
  <c r="BJ137" i="38"/>
  <c r="BH137" i="38"/>
  <c r="BI137" i="38"/>
  <c r="BI327" i="38"/>
  <c r="BJ327" i="38"/>
  <c r="BH327" i="38"/>
  <c r="BI18" i="38"/>
  <c r="BJ18" i="38"/>
  <c r="BH275" i="38"/>
  <c r="BJ275" i="38"/>
  <c r="BI275" i="38"/>
  <c r="BI33" i="38"/>
  <c r="BJ33" i="38"/>
  <c r="BJ233" i="38"/>
  <c r="BI296" i="38"/>
  <c r="BI280" i="38"/>
  <c r="BH280" i="38"/>
  <c r="BJ280" i="38"/>
  <c r="BJ73" i="38"/>
  <c r="BI690" i="38"/>
  <c r="BH690" i="38"/>
  <c r="BJ690" i="38"/>
  <c r="BH743" i="38"/>
  <c r="BI743" i="38"/>
  <c r="BH408" i="38"/>
  <c r="BJ408" i="38"/>
  <c r="BI408" i="38"/>
  <c r="BI44" i="38"/>
  <c r="BH44" i="38"/>
  <c r="BJ44" i="38"/>
  <c r="BJ58" i="38"/>
  <c r="BI58" i="38"/>
  <c r="BH58" i="38"/>
  <c r="BJ8" i="38"/>
  <c r="BI8" i="38"/>
  <c r="BI56" i="38"/>
  <c r="BJ56" i="38"/>
  <c r="BH56" i="38"/>
  <c r="BJ406" i="38"/>
  <c r="BH406" i="38"/>
  <c r="BI406" i="38"/>
  <c r="BI199" i="38"/>
  <c r="BH199" i="38"/>
  <c r="BJ199" i="38"/>
  <c r="BI105" i="38"/>
  <c r="BJ105" i="38"/>
  <c r="BJ172" i="38"/>
  <c r="BI172" i="38"/>
  <c r="BH54" i="38"/>
  <c r="BI54" i="38"/>
  <c r="BJ54" i="38"/>
  <c r="BH784" i="38"/>
  <c r="BJ784" i="38"/>
  <c r="BI784" i="38"/>
  <c r="BJ437" i="38"/>
  <c r="BJ569" i="38"/>
  <c r="BJ630" i="38"/>
  <c r="BI630" i="38"/>
  <c r="BH630" i="38"/>
  <c r="BH623" i="38"/>
  <c r="BJ623" i="38"/>
  <c r="BI623" i="38"/>
  <c r="BJ489" i="38"/>
  <c r="BH489" i="38"/>
  <c r="BI489" i="38"/>
  <c r="BI520" i="38"/>
  <c r="BH520" i="38"/>
  <c r="BJ490" i="38"/>
  <c r="BH490" i="38"/>
  <c r="BI490" i="38"/>
  <c r="BJ803" i="38"/>
  <c r="BI803" i="38"/>
  <c r="BH803" i="38"/>
  <c r="BJ588" i="38"/>
  <c r="BH588" i="38"/>
  <c r="BI588" i="38"/>
  <c r="BI725" i="38"/>
  <c r="BH761" i="38"/>
  <c r="BI761" i="38"/>
  <c r="BJ761" i="38"/>
  <c r="BI629" i="38"/>
  <c r="BJ629" i="38"/>
  <c r="BH629" i="38"/>
  <c r="BJ449" i="38"/>
  <c r="BI449" i="38"/>
  <c r="BH449" i="38"/>
  <c r="BH789" i="38"/>
  <c r="BJ789" i="38"/>
  <c r="BI789" i="38"/>
  <c r="BJ284" i="38"/>
  <c r="BH284" i="38"/>
  <c r="BI284" i="38"/>
  <c r="BJ424" i="38"/>
  <c r="BJ273" i="38"/>
  <c r="BI273" i="38"/>
  <c r="BH273" i="38"/>
  <c r="BH536" i="38"/>
  <c r="BI536" i="38"/>
  <c r="BJ536" i="38"/>
  <c r="BI6" i="38"/>
  <c r="BJ6" i="38"/>
  <c r="BJ76" i="38"/>
  <c r="BJ830" i="38"/>
  <c r="BI830" i="38"/>
  <c r="BH830" i="38"/>
  <c r="BI698" i="38"/>
  <c r="BJ698" i="38"/>
  <c r="BH698" i="38"/>
  <c r="BI732" i="38"/>
  <c r="BH732" i="38"/>
  <c r="BJ732" i="38"/>
  <c r="BJ606" i="38"/>
  <c r="BH606" i="38"/>
  <c r="BI606" i="38"/>
  <c r="BI691" i="38"/>
  <c r="BJ691" i="38"/>
  <c r="BH691" i="38"/>
  <c r="BI614" i="38"/>
  <c r="BH614" i="38"/>
  <c r="BJ614" i="38"/>
  <c r="BJ454" i="38"/>
  <c r="BI454" i="38"/>
  <c r="BI835" i="38"/>
  <c r="BJ835" i="38"/>
  <c r="BH835" i="38"/>
  <c r="BI755" i="38"/>
  <c r="BH755" i="38"/>
  <c r="BJ755" i="38"/>
  <c r="BI347" i="38"/>
  <c r="BH347" i="38"/>
  <c r="BJ347" i="38"/>
  <c r="BJ63" i="38"/>
  <c r="BH63" i="38"/>
  <c r="BI63" i="38"/>
  <c r="BH264" i="38"/>
  <c r="BJ264" i="38"/>
  <c r="BI264" i="38"/>
  <c r="BJ274" i="38"/>
  <c r="BI274" i="38"/>
  <c r="BH274" i="38"/>
  <c r="BJ35" i="38"/>
  <c r="BI35" i="38"/>
  <c r="BI93" i="38"/>
  <c r="BJ93" i="38"/>
  <c r="BI248" i="38"/>
  <c r="BJ248" i="38"/>
  <c r="BH248" i="38"/>
  <c r="BJ266" i="38"/>
  <c r="BH266" i="38"/>
  <c r="BI266" i="38"/>
  <c r="BJ482" i="38"/>
  <c r="BI482" i="38"/>
  <c r="BH482" i="38"/>
  <c r="BI821" i="38"/>
  <c r="BH821" i="38"/>
  <c r="BJ821" i="38"/>
  <c r="BI717" i="38"/>
  <c r="BJ717" i="38"/>
  <c r="BJ25" i="38"/>
  <c r="BI25" i="38"/>
  <c r="BJ759" i="38"/>
  <c r="BI759" i="38"/>
  <c r="BH759" i="38"/>
  <c r="BI618" i="38"/>
  <c r="BJ618" i="38"/>
  <c r="BH618" i="38"/>
  <c r="BI670" i="38"/>
  <c r="BJ670" i="38"/>
  <c r="BH670" i="38"/>
  <c r="BJ818" i="38"/>
  <c r="BI818" i="38"/>
  <c r="BH818" i="38"/>
  <c r="BH48" i="38"/>
  <c r="BJ48" i="38"/>
  <c r="BI48" i="38"/>
  <c r="BJ834" i="38"/>
  <c r="BI834" i="38"/>
  <c r="BH834" i="38"/>
  <c r="BJ608" i="38"/>
  <c r="BH608" i="38"/>
  <c r="BH250" i="38"/>
  <c r="BJ250" i="38"/>
  <c r="BI250" i="38"/>
  <c r="BI607" i="38"/>
  <c r="BJ607" i="38"/>
  <c r="BH607" i="38"/>
  <c r="BJ168" i="38"/>
  <c r="BI168" i="38"/>
  <c r="BJ686" i="38"/>
  <c r="BI686" i="38"/>
  <c r="BH686" i="38"/>
  <c r="BJ826" i="38"/>
  <c r="BI826" i="38"/>
  <c r="BH826" i="38"/>
  <c r="BH604" i="38"/>
  <c r="BJ604" i="38"/>
  <c r="BI604" i="38"/>
  <c r="BI500" i="38"/>
  <c r="BJ202" i="38"/>
  <c r="BI202" i="38"/>
  <c r="BH202" i="38"/>
  <c r="BI506" i="38"/>
  <c r="BI533" i="38"/>
  <c r="BJ533" i="38"/>
  <c r="BJ578" i="38"/>
  <c r="BI297" i="38"/>
  <c r="BH297" i="38"/>
  <c r="BI596" i="38"/>
  <c r="BJ596" i="38"/>
  <c r="BH596" i="38"/>
  <c r="BJ739" i="38"/>
  <c r="BH739" i="38"/>
  <c r="BI739" i="38"/>
  <c r="BJ156" i="38"/>
  <c r="BI156" i="38"/>
  <c r="BJ579" i="38"/>
  <c r="BI745" i="38"/>
  <c r="BJ351" i="38"/>
  <c r="BH351" i="38"/>
  <c r="BI351" i="38"/>
  <c r="BJ594" i="38"/>
  <c r="BI723" i="38"/>
  <c r="BH141" i="38"/>
  <c r="BJ141" i="38"/>
  <c r="BI141" i="38"/>
  <c r="BH260" i="38"/>
  <c r="BI260" i="38"/>
  <c r="BJ260" i="38"/>
  <c r="BI804" i="38"/>
  <c r="BH804" i="38"/>
  <c r="BJ804" i="38"/>
  <c r="BH541" i="38"/>
  <c r="BJ541" i="38"/>
  <c r="BI541" i="38"/>
  <c r="BH535" i="38"/>
  <c r="BJ535" i="38"/>
  <c r="BI535" i="38"/>
  <c r="BJ95" i="38"/>
  <c r="BJ136" i="38"/>
  <c r="BI136" i="38"/>
  <c r="BH136" i="38"/>
  <c r="BJ87" i="38"/>
  <c r="BH252" i="38"/>
  <c r="BJ252" i="38"/>
  <c r="BI252" i="38"/>
  <c r="BI838" i="38"/>
  <c r="BH838" i="38"/>
  <c r="BJ838" i="38"/>
  <c r="BH715" i="38"/>
  <c r="BI715" i="38"/>
  <c r="BI166" i="38"/>
  <c r="BJ166" i="38"/>
  <c r="BJ134" i="38"/>
  <c r="BI134" i="38"/>
  <c r="BH134" i="38"/>
  <c r="BH344" i="38"/>
  <c r="BI344" i="38"/>
  <c r="BJ344" i="38"/>
  <c r="BJ557" i="38"/>
  <c r="BH557" i="38"/>
  <c r="BI557" i="38"/>
  <c r="BJ170" i="38"/>
  <c r="BI170" i="38"/>
  <c r="BI270" i="38"/>
  <c r="BH270" i="38"/>
  <c r="BJ270" i="38"/>
  <c r="BJ430" i="38"/>
  <c r="BH754" i="38"/>
  <c r="BI754" i="38"/>
  <c r="BJ754" i="38"/>
  <c r="BJ72" i="38"/>
  <c r="BH72" i="38"/>
  <c r="BI72" i="38"/>
  <c r="BJ332" i="38"/>
  <c r="BI332" i="38"/>
  <c r="BJ823" i="38"/>
  <c r="BI823" i="38"/>
  <c r="BH823" i="38"/>
  <c r="BH667" i="38"/>
  <c r="BI667" i="38"/>
  <c r="BJ667" i="38"/>
  <c r="BJ101" i="38"/>
  <c r="BI126" i="38"/>
  <c r="BH126" i="38"/>
  <c r="BJ126" i="38"/>
  <c r="BI324" i="38"/>
  <c r="BJ97" i="38"/>
  <c r="BI97" i="38"/>
  <c r="BJ432" i="38"/>
  <c r="BJ236" i="38"/>
  <c r="BJ215" i="38"/>
  <c r="BI475" i="38"/>
  <c r="BJ475" i="38"/>
  <c r="BI681" i="38"/>
  <c r="BJ177" i="38"/>
  <c r="BI177" i="38"/>
  <c r="BJ50" i="38"/>
  <c r="BI50" i="38"/>
  <c r="BH50" i="38"/>
  <c r="BH484" i="38"/>
  <c r="BJ484" i="38"/>
  <c r="BI484" i="38"/>
  <c r="BI833" i="38"/>
  <c r="BJ833" i="38"/>
  <c r="BH833" i="38"/>
  <c r="BH66" i="38"/>
  <c r="BI66" i="38"/>
  <c r="BJ66" i="38"/>
  <c r="BJ74" i="38"/>
  <c r="BI313" i="38"/>
  <c r="BI161" i="38"/>
  <c r="BJ161" i="38"/>
  <c r="BI98" i="38"/>
  <c r="BJ98" i="38"/>
  <c r="BH271" i="38"/>
  <c r="BJ271" i="38"/>
  <c r="BI271" i="38"/>
  <c r="BJ107" i="38"/>
  <c r="BI107" i="38"/>
  <c r="BI321" i="38"/>
  <c r="BI481" i="38"/>
  <c r="BH481" i="38"/>
  <c r="BJ481" i="38"/>
  <c r="BH527" i="38"/>
  <c r="BJ527" i="38"/>
  <c r="BI527" i="38"/>
  <c r="BI703" i="38"/>
  <c r="BH703" i="38"/>
  <c r="BI841" i="38"/>
  <c r="BJ841" i="38"/>
  <c r="BH841" i="38"/>
  <c r="BI709" i="38"/>
  <c r="BI710" i="38"/>
  <c r="BJ560" i="38"/>
  <c r="BI560" i="38"/>
  <c r="BH560" i="38"/>
  <c r="BJ584" i="38"/>
  <c r="BI499" i="38"/>
  <c r="BJ86" i="38"/>
  <c r="BJ182" i="38"/>
  <c r="BI182" i="38"/>
  <c r="BH182" i="38"/>
  <c r="BJ267" i="38"/>
  <c r="BH267" i="38"/>
  <c r="BI267" i="38"/>
  <c r="BJ21" i="38"/>
  <c r="BI21" i="38"/>
  <c r="BI81" i="38"/>
  <c r="BJ81" i="38"/>
  <c r="BH405" i="38"/>
  <c r="BI405" i="38"/>
  <c r="BJ405" i="38"/>
  <c r="BI404" i="38"/>
  <c r="BJ404" i="38"/>
  <c r="BH404" i="38"/>
  <c r="BJ414" i="38"/>
  <c r="BI414" i="38"/>
  <c r="BH414" i="38"/>
  <c r="JJ4" i="38"/>
  <c r="JJ26" i="38" s="1"/>
  <c r="JI4" i="38"/>
  <c r="JI26" i="38" s="1"/>
  <c r="BJ3" i="38"/>
  <c r="BI3" i="38"/>
  <c r="BJ444" i="38"/>
  <c r="BI521" i="38"/>
  <c r="BI512" i="38"/>
  <c r="BJ574" i="38"/>
  <c r="BI677" i="38"/>
  <c r="BJ677" i="38"/>
  <c r="BI813" i="38"/>
  <c r="BJ813" i="38"/>
  <c r="BH813" i="38"/>
  <c r="BI705" i="38"/>
  <c r="BH749" i="38"/>
  <c r="BJ749" i="38"/>
  <c r="BI749" i="38"/>
  <c r="BH68" i="38"/>
  <c r="BJ68" i="38"/>
  <c r="BI68" i="38"/>
  <c r="BI318" i="38"/>
  <c r="BH318" i="38"/>
  <c r="BJ27" i="38"/>
  <c r="BI27" i="38"/>
  <c r="BI211" i="38"/>
  <c r="BJ211" i="38"/>
  <c r="BH211" i="38"/>
  <c r="BH128" i="38"/>
  <c r="BJ128" i="38"/>
  <c r="BI128" i="38"/>
  <c r="BI47" i="38"/>
  <c r="BH47" i="38"/>
  <c r="BJ47" i="38"/>
  <c r="BJ193" i="38"/>
  <c r="BI193" i="38"/>
  <c r="BH193" i="38"/>
  <c r="BI20" i="38"/>
  <c r="BJ20" i="38"/>
  <c r="BH118" i="38"/>
  <c r="BJ118" i="38"/>
  <c r="BI118" i="38"/>
  <c r="BJ831" i="38"/>
  <c r="BI831" i="38"/>
  <c r="BH831" i="38"/>
  <c r="BJ426" i="38"/>
  <c r="BI571" i="38"/>
  <c r="BJ571" i="38"/>
  <c r="BH571" i="38"/>
  <c r="BJ701" i="38"/>
  <c r="BH701" i="38"/>
  <c r="BI701" i="38"/>
  <c r="BH827" i="38"/>
  <c r="BI827" i="38"/>
  <c r="BJ827" i="38"/>
  <c r="BJ419" i="38"/>
  <c r="BH419" i="38"/>
  <c r="BI419" i="38"/>
  <c r="BH401" i="38"/>
  <c r="BI401" i="38"/>
  <c r="BJ401" i="38"/>
  <c r="BJ4" i="38"/>
  <c r="BI4" i="38"/>
  <c r="BJ238" i="38"/>
  <c r="BH601" i="38"/>
  <c r="BJ601" i="38"/>
  <c r="BI601" i="38"/>
  <c r="BJ797" i="38"/>
  <c r="BI797" i="38"/>
  <c r="BH797" i="38"/>
  <c r="BI817" i="38"/>
  <c r="BH817" i="38"/>
  <c r="BJ817" i="38"/>
  <c r="BH195" i="38"/>
  <c r="BI195" i="38"/>
  <c r="BJ195" i="38"/>
  <c r="BI339" i="38"/>
  <c r="BI265" i="38"/>
  <c r="BJ265" i="38"/>
  <c r="BH265" i="38"/>
  <c r="BI720" i="38"/>
  <c r="BI123" i="38"/>
  <c r="BJ123" i="38"/>
  <c r="BI162" i="38"/>
  <c r="BJ162" i="38"/>
  <c r="BH349" i="38"/>
  <c r="BJ349" i="38"/>
  <c r="BI349" i="38"/>
  <c r="BJ26" i="38"/>
  <c r="BI26" i="38"/>
  <c r="BJ348" i="38"/>
  <c r="BI348" i="38"/>
  <c r="BH348" i="38"/>
  <c r="BI291" i="38"/>
  <c r="BH291" i="38"/>
  <c r="BJ291" i="38"/>
  <c r="BI331" i="38"/>
  <c r="BH331" i="38"/>
  <c r="BJ331" i="38"/>
  <c r="BJ109" i="38"/>
  <c r="BH109" i="38"/>
  <c r="BI109" i="38"/>
  <c r="BH203" i="38"/>
  <c r="BJ203" i="38"/>
  <c r="BI203" i="38"/>
  <c r="BH292" i="38"/>
  <c r="BI292" i="38"/>
  <c r="BJ292" i="38"/>
  <c r="BJ421" i="38"/>
  <c r="BH421" i="38"/>
  <c r="BI421" i="38"/>
  <c r="BH462" i="38"/>
  <c r="BJ462" i="38"/>
  <c r="BI462" i="38"/>
  <c r="BI750" i="38"/>
  <c r="BH750" i="38"/>
  <c r="BJ750" i="38"/>
  <c r="BH669" i="38"/>
  <c r="BJ669" i="38"/>
  <c r="BI669" i="38"/>
  <c r="BJ295" i="38"/>
  <c r="BI295" i="38"/>
  <c r="BJ219" i="38"/>
  <c r="BJ226" i="38"/>
  <c r="BH312" i="38"/>
  <c r="BJ312" i="38"/>
  <c r="BI312" i="38"/>
  <c r="BI157" i="38"/>
  <c r="BJ157" i="38"/>
  <c r="BI67" i="38"/>
  <c r="BH67" i="38"/>
  <c r="BJ67" i="38"/>
  <c r="BH343" i="38"/>
  <c r="BJ343" i="38"/>
  <c r="BI343" i="38"/>
  <c r="BH208" i="38"/>
  <c r="BJ208" i="38"/>
  <c r="BI208" i="38"/>
  <c r="BI281" i="38"/>
  <c r="BJ281" i="38"/>
  <c r="BH281" i="38"/>
  <c r="BJ783" i="38"/>
  <c r="BH783" i="38"/>
  <c r="BI783" i="38"/>
  <c r="BI528" i="38"/>
  <c r="BJ528" i="38"/>
  <c r="BI550" i="38"/>
  <c r="BH550" i="38"/>
  <c r="BJ550" i="38"/>
  <c r="BI672" i="38"/>
  <c r="BI603" i="38"/>
  <c r="BJ603" i="38"/>
  <c r="BJ819" i="38"/>
  <c r="BI819" i="38"/>
  <c r="BH819" i="38"/>
  <c r="BH443" i="38"/>
  <c r="BJ443" i="38"/>
  <c r="BI451" i="38"/>
  <c r="BJ451" i="38"/>
  <c r="BI511" i="38"/>
  <c r="BJ511" i="38"/>
  <c r="BI474" i="38"/>
  <c r="BH474" i="38"/>
  <c r="BJ474" i="38"/>
  <c r="BI586" i="38"/>
  <c r="BH586" i="38"/>
  <c r="BJ586" i="38"/>
  <c r="BJ731" i="38"/>
  <c r="BI731" i="38"/>
  <c r="BH731" i="38"/>
  <c r="BH540" i="38"/>
  <c r="BJ540" i="38"/>
  <c r="BI540" i="38"/>
  <c r="BI752" i="38"/>
  <c r="BJ752" i="38"/>
  <c r="BH752" i="38"/>
  <c r="BI507" i="38"/>
  <c r="BI837" i="38"/>
  <c r="BH837" i="38"/>
  <c r="BJ837" i="38"/>
  <c r="BH278" i="38"/>
  <c r="BJ278" i="38"/>
  <c r="BI278" i="38"/>
  <c r="BJ768" i="38"/>
  <c r="BI768" i="38"/>
  <c r="BH768" i="38"/>
  <c r="BI769" i="38"/>
  <c r="BH769" i="38"/>
  <c r="BJ769" i="38"/>
  <c r="BI447" i="38"/>
  <c r="BJ447" i="38"/>
  <c r="BI71" i="38"/>
  <c r="BJ71" i="38"/>
  <c r="BH71" i="38"/>
  <c r="BJ181" i="38"/>
  <c r="BI181" i="38"/>
  <c r="BH181" i="38"/>
  <c r="BJ582" i="38"/>
  <c r="BJ559" i="38"/>
  <c r="BH559" i="38"/>
  <c r="BI559" i="38"/>
  <c r="BI514" i="38"/>
  <c r="BJ695" i="38"/>
  <c r="BI695" i="38"/>
  <c r="BH695" i="38"/>
  <c r="BH696" i="38"/>
  <c r="BJ696" i="38"/>
  <c r="BI696" i="38"/>
  <c r="BJ448" i="38"/>
  <c r="BI448" i="38"/>
  <c r="BI495" i="38"/>
  <c r="BJ777" i="38"/>
  <c r="BH777" i="38"/>
  <c r="BI777" i="38"/>
  <c r="BH600" i="38"/>
  <c r="BJ600" i="38"/>
  <c r="BI600" i="38"/>
  <c r="BJ140" i="38"/>
  <c r="BH140" i="38"/>
  <c r="BI140" i="38"/>
  <c r="BJ114" i="38"/>
  <c r="BI114" i="38"/>
  <c r="BH276" i="38"/>
  <c r="BJ276" i="38"/>
  <c r="BI276" i="38"/>
  <c r="BJ113" i="38"/>
  <c r="BI113" i="38"/>
  <c r="BH113" i="38"/>
  <c r="BJ315" i="38"/>
  <c r="BI315" i="38"/>
  <c r="BH315" i="38"/>
  <c r="BI307" i="38"/>
  <c r="BH307" i="38"/>
  <c r="BI338" i="38"/>
  <c r="BJ338" i="38"/>
  <c r="BH338" i="38"/>
  <c r="BJ159" i="38"/>
  <c r="BI159" i="38"/>
  <c r="BH159" i="38"/>
  <c r="BI502" i="38"/>
  <c r="BI494" i="38"/>
  <c r="JH107" i="38"/>
  <c r="JH127" i="38" s="1"/>
  <c r="JJ107" i="38"/>
  <c r="JJ127" i="38" s="1"/>
  <c r="JI107" i="38"/>
  <c r="JI127" i="38" s="1"/>
  <c r="BH395" i="38"/>
  <c r="BI395" i="38"/>
  <c r="BJ395" i="38"/>
  <c r="BI676" i="38"/>
  <c r="BJ676" i="38"/>
  <c r="BH676" i="38"/>
  <c r="BI505" i="38"/>
  <c r="BJ293" i="38"/>
  <c r="BI293" i="38"/>
  <c r="BH293" i="38"/>
  <c r="BJ706" i="38"/>
  <c r="BI706" i="38"/>
  <c r="BJ684" i="38"/>
  <c r="BH684" i="38"/>
  <c r="BI684" i="38"/>
  <c r="BH262" i="38"/>
  <c r="BJ262" i="38"/>
  <c r="BI262" i="38"/>
  <c r="BJ237" i="38"/>
  <c r="BJ542" i="38"/>
  <c r="BI542" i="38"/>
  <c r="BH542" i="38"/>
  <c r="BJ530" i="38"/>
  <c r="BI530" i="38"/>
  <c r="BH530" i="38"/>
  <c r="BI9" i="38"/>
  <c r="BJ9" i="38"/>
  <c r="BI675" i="38"/>
  <c r="BH675" i="38"/>
  <c r="BJ17" i="38"/>
  <c r="BI17" i="38"/>
  <c r="BJ744" i="38"/>
  <c r="BI744" i="38"/>
  <c r="BH744" i="38"/>
  <c r="BH598" i="38"/>
  <c r="BJ598" i="38"/>
  <c r="BI598" i="38"/>
  <c r="BJ570" i="38"/>
  <c r="BJ120" i="38"/>
  <c r="BI120" i="38"/>
  <c r="BJ100" i="38"/>
  <c r="BI820" i="38"/>
  <c r="BH820" i="38"/>
  <c r="BJ820" i="38"/>
  <c r="BJ798" i="38"/>
  <c r="BI798" i="38"/>
  <c r="BH798" i="38"/>
  <c r="BI683" i="38"/>
  <c r="BJ683" i="38"/>
  <c r="BH683" i="38"/>
  <c r="BI716" i="38"/>
  <c r="BJ231" i="38"/>
  <c r="BH402" i="38"/>
  <c r="BI402" i="38"/>
  <c r="BJ402" i="38"/>
  <c r="BI628" i="38"/>
  <c r="BJ628" i="38"/>
  <c r="BH628" i="38"/>
  <c r="BJ433" i="38"/>
  <c r="BI796" i="38"/>
  <c r="BJ796" i="38"/>
  <c r="BH796" i="38"/>
  <c r="BJ213" i="38"/>
  <c r="JI13" i="38"/>
  <c r="JI29" i="38" s="1"/>
  <c r="JJ13" i="38"/>
  <c r="JJ29" i="38" s="1"/>
  <c r="JH13" i="38"/>
  <c r="JH29" i="38" s="1"/>
  <c r="BH765" i="38"/>
  <c r="BJ765" i="38"/>
  <c r="BI765" i="38"/>
  <c r="BI503" i="38"/>
  <c r="BI197" i="38"/>
  <c r="BH197" i="38"/>
  <c r="BJ197" i="38"/>
  <c r="BH174" i="38"/>
  <c r="BI174" i="38"/>
  <c r="BJ174" i="38"/>
  <c r="BH773" i="38"/>
  <c r="BJ773" i="38"/>
  <c r="BI773" i="38"/>
  <c r="BJ580" i="38"/>
  <c r="BH548" i="38"/>
  <c r="BJ548" i="38"/>
  <c r="BI548" i="38"/>
  <c r="BJ110" i="38"/>
  <c r="BI110" i="38"/>
  <c r="BH110" i="38"/>
  <c r="BI418" i="38"/>
  <c r="BH418" i="38"/>
  <c r="BJ418" i="38"/>
  <c r="BI483" i="38"/>
  <c r="BH483" i="38"/>
  <c r="BJ483" i="38"/>
  <c r="BH525" i="38"/>
  <c r="BI525" i="38"/>
  <c r="BJ525" i="38"/>
  <c r="BI802" i="38"/>
  <c r="BH802" i="38"/>
  <c r="BJ802" i="38"/>
  <c r="BH794" i="38"/>
  <c r="BI794" i="38"/>
  <c r="BJ794" i="38"/>
  <c r="BJ400" i="38"/>
  <c r="BI400" i="38"/>
  <c r="BH400" i="38"/>
  <c r="BJ235" i="38"/>
  <c r="BJ583" i="38"/>
  <c r="BH316" i="38"/>
  <c r="BJ316" i="38"/>
  <c r="BI316" i="38"/>
  <c r="BI31" i="38"/>
  <c r="BJ31" i="38"/>
  <c r="BI740" i="38"/>
  <c r="BH740" i="38"/>
  <c r="BH828" i="38"/>
  <c r="BI828" i="38"/>
  <c r="BJ828" i="38"/>
  <c r="BI288" i="38"/>
  <c r="BH288" i="38"/>
  <c r="BH52" i="38"/>
  <c r="BI52" i="38"/>
  <c r="BJ52" i="38"/>
  <c r="BH472" i="38"/>
  <c r="BI472" i="38"/>
  <c r="BJ472" i="38"/>
  <c r="BH771" i="38"/>
  <c r="BJ771" i="38"/>
  <c r="BI771" i="38"/>
  <c r="BI317" i="38"/>
  <c r="BJ22" i="38"/>
  <c r="BI22" i="38"/>
  <c r="BI294" i="38"/>
  <c r="BJ429" i="38"/>
  <c r="BI186" i="38"/>
  <c r="BH186" i="38"/>
  <c r="BJ186" i="38"/>
  <c r="BI144" i="38"/>
  <c r="BJ144" i="38"/>
  <c r="BJ261" i="38"/>
  <c r="BH261" i="38"/>
  <c r="BI261" i="38"/>
  <c r="BH719" i="38"/>
  <c r="BJ719" i="38"/>
  <c r="BI719" i="38"/>
  <c r="BI320" i="38"/>
  <c r="BH320" i="38"/>
  <c r="BJ320" i="38"/>
  <c r="BI155" i="38"/>
  <c r="BJ155" i="38"/>
  <c r="BI509" i="38"/>
  <c r="BJ245" i="38"/>
  <c r="BJ94" i="38"/>
  <c r="BI94" i="38"/>
  <c r="BJ153" i="38"/>
  <c r="BI153" i="38"/>
  <c r="BI350" i="38"/>
  <c r="BJ350" i="38"/>
  <c r="BH350" i="38"/>
  <c r="BI282" i="38"/>
  <c r="BJ282" i="38"/>
  <c r="BH282" i="38"/>
  <c r="BJ167" i="38"/>
  <c r="BI167" i="38"/>
  <c r="BH246" i="38"/>
  <c r="BJ246" i="38"/>
  <c r="BI246" i="38"/>
  <c r="BH188" i="38"/>
  <c r="BJ188" i="38"/>
  <c r="BI188" i="38"/>
  <c r="BI37" i="38"/>
  <c r="BJ37" i="38"/>
  <c r="BJ234" i="38"/>
  <c r="BJ192" i="38"/>
  <c r="BH192" i="38"/>
  <c r="BI192" i="38"/>
  <c r="BI612" i="38"/>
  <c r="BJ612" i="38"/>
  <c r="BH612" i="38"/>
  <c r="BI523" i="38"/>
  <c r="BH523" i="38"/>
  <c r="BI508" i="38"/>
  <c r="BH809" i="38"/>
  <c r="BJ809" i="38"/>
  <c r="BI809" i="38"/>
  <c r="BI724" i="38"/>
  <c r="BI812" i="38"/>
  <c r="BJ812" i="38"/>
  <c r="BH812" i="38"/>
  <c r="BJ737" i="38"/>
  <c r="BI737" i="38"/>
  <c r="BH737" i="38"/>
  <c r="BH546" i="38"/>
  <c r="BJ546" i="38"/>
  <c r="BI546" i="38"/>
  <c r="BI117" i="38"/>
  <c r="BH117" i="38"/>
  <c r="BJ117" i="38"/>
  <c r="BJ83" i="38"/>
  <c r="BI83" i="38"/>
  <c r="BI247" i="38"/>
  <c r="BJ247" i="38"/>
  <c r="BJ147" i="38"/>
  <c r="BI147" i="38"/>
  <c r="BI326" i="38"/>
  <c r="BH326" i="38"/>
  <c r="BJ326" i="38"/>
  <c r="BJ152" i="38"/>
  <c r="BI152" i="38"/>
  <c r="BH191" i="38"/>
  <c r="BJ191" i="38"/>
  <c r="BI191" i="38"/>
  <c r="BI289" i="38"/>
  <c r="BJ53" i="38"/>
  <c r="BH53" i="38"/>
  <c r="BI53" i="38"/>
  <c r="BI793" i="38"/>
  <c r="BH793" i="38"/>
  <c r="BJ793" i="38"/>
  <c r="BJ815" i="38"/>
  <c r="BI815" i="38"/>
  <c r="BH815" i="38"/>
  <c r="BJ617" i="38"/>
  <c r="BH617" i="38"/>
  <c r="BI617" i="38"/>
  <c r="BI510" i="38"/>
  <c r="BJ561" i="38"/>
  <c r="BI561" i="38"/>
  <c r="BH561" i="38"/>
  <c r="BI587" i="38"/>
  <c r="BH587" i="38"/>
  <c r="BJ587" i="38"/>
  <c r="BH632" i="38"/>
  <c r="BJ632" i="38"/>
  <c r="BI632" i="38"/>
  <c r="BJ595" i="38"/>
  <c r="BI595" i="38"/>
  <c r="BH595" i="38"/>
  <c r="BH301" i="38"/>
  <c r="BI301" i="38"/>
  <c r="BI205" i="38"/>
  <c r="BJ205" i="38"/>
  <c r="BH205" i="38"/>
  <c r="BJ415" i="38"/>
  <c r="BI415" i="38"/>
  <c r="BH415" i="38"/>
  <c r="BI46" i="38"/>
  <c r="BJ46" i="38"/>
  <c r="BH46" i="38"/>
  <c r="BI396" i="38"/>
  <c r="BH396" i="38"/>
  <c r="BJ396" i="38"/>
  <c r="BJ239" i="38"/>
  <c r="BI40" i="38"/>
  <c r="BH40" i="38"/>
  <c r="BJ40" i="38"/>
  <c r="BJ151" i="38"/>
  <c r="BI151" i="38"/>
  <c r="BJ10" i="38"/>
  <c r="BI10" i="38"/>
  <c r="BJ143" i="38"/>
  <c r="JI10" i="38"/>
  <c r="JJ10" i="38"/>
  <c r="BI143" i="38"/>
  <c r="JH10" i="38"/>
  <c r="BI515" i="38"/>
  <c r="BI680" i="38"/>
  <c r="BH537" i="38"/>
  <c r="BJ537" i="38"/>
  <c r="BI537" i="38"/>
  <c r="BH412" i="38"/>
  <c r="BI412" i="38"/>
  <c r="BJ412" i="38"/>
  <c r="BJ121" i="38"/>
  <c r="BI121" i="38"/>
  <c r="BH121" i="38"/>
  <c r="BH328" i="38"/>
  <c r="BI328" i="38"/>
  <c r="BJ328" i="38"/>
  <c r="BH413" i="38"/>
  <c r="BI413" i="38"/>
  <c r="BJ413" i="38"/>
  <c r="BH477" i="38"/>
  <c r="BJ477" i="38"/>
  <c r="BI477" i="38"/>
  <c r="BJ795" i="38"/>
  <c r="BI795" i="38"/>
  <c r="BH795" i="38"/>
  <c r="BJ775" i="38"/>
  <c r="BH775" i="38"/>
  <c r="BI775" i="38"/>
  <c r="BH492" i="38"/>
  <c r="BJ492" i="38"/>
  <c r="BI492" i="38"/>
  <c r="BH62" i="38"/>
  <c r="BJ62" i="38"/>
  <c r="BI62" i="38"/>
  <c r="BH61" i="38"/>
  <c r="BI61" i="38"/>
  <c r="BJ61" i="38"/>
  <c r="BI65" i="38"/>
  <c r="BJ65" i="38"/>
  <c r="BH65" i="38"/>
  <c r="BI779" i="38"/>
  <c r="BJ779" i="38"/>
  <c r="BH779" i="38"/>
  <c r="BI51" i="38"/>
  <c r="BJ51" i="38"/>
  <c r="BH51" i="38"/>
  <c r="BJ323" i="38"/>
  <c r="BI323" i="38"/>
  <c r="BH323" i="38"/>
  <c r="BI106" i="38"/>
  <c r="BJ106" i="38"/>
  <c r="BH42" i="38"/>
  <c r="BJ42" i="38"/>
  <c r="BI42" i="38"/>
  <c r="BJ335" i="38"/>
  <c r="BI335" i="38"/>
  <c r="BJ154" i="38"/>
  <c r="BI154" i="38"/>
  <c r="BJ227" i="38"/>
  <c r="BH124" i="38"/>
  <c r="BJ124" i="38"/>
  <c r="BI124" i="38"/>
  <c r="BI133" i="38"/>
  <c r="BJ133" i="38"/>
  <c r="BH133" i="38"/>
  <c r="BH49" i="38"/>
  <c r="BI49" i="38"/>
  <c r="BJ49" i="38"/>
  <c r="BJ242" i="38"/>
  <c r="BI522" i="38"/>
  <c r="BH522" i="38"/>
  <c r="BH556" i="38"/>
  <c r="BJ556" i="38"/>
  <c r="BI556" i="38"/>
  <c r="BJ727" i="38"/>
  <c r="BI727" i="38"/>
  <c r="BH727" i="38"/>
  <c r="BH334" i="38"/>
  <c r="BJ334" i="38"/>
  <c r="BI334" i="38"/>
  <c r="BI322" i="38"/>
  <c r="BH322" i="38"/>
  <c r="BJ322" i="38"/>
  <c r="BH285" i="38"/>
  <c r="BI285" i="38"/>
  <c r="BJ57" i="38"/>
  <c r="BI57" i="38"/>
  <c r="BH57" i="38"/>
  <c r="BI59" i="38"/>
  <c r="BJ59" i="38"/>
  <c r="BH59" i="38"/>
  <c r="BH341" i="38"/>
  <c r="BJ341" i="38"/>
  <c r="BI341" i="38"/>
  <c r="BI336" i="38"/>
  <c r="BJ336" i="38"/>
  <c r="BH336" i="38"/>
  <c r="BI148" i="38"/>
  <c r="BJ148" i="38"/>
  <c r="BI160" i="38"/>
  <c r="BJ160" i="38"/>
  <c r="BH465" i="38"/>
  <c r="BI465" i="38"/>
  <c r="BJ465" i="38"/>
  <c r="BJ581" i="38"/>
  <c r="BJ730" i="38"/>
  <c r="BI730" i="38"/>
  <c r="BH730" i="38"/>
  <c r="BH787" i="38"/>
  <c r="BI787" i="38"/>
  <c r="BJ787" i="38"/>
  <c r="BI722" i="38"/>
  <c r="BJ671" i="38"/>
  <c r="BI671" i="38"/>
  <c r="BH671" i="38"/>
  <c r="BI457" i="38"/>
  <c r="BJ457" i="38"/>
  <c r="BI679" i="38"/>
  <c r="BH679" i="38"/>
  <c r="BJ621" i="38"/>
  <c r="BI621" i="38"/>
  <c r="BH621" i="38"/>
  <c r="BH735" i="38"/>
  <c r="BJ735" i="38"/>
  <c r="BI735" i="38"/>
  <c r="BI562" i="38"/>
  <c r="BJ562" i="38"/>
  <c r="BH562" i="38"/>
  <c r="BI757" i="38"/>
  <c r="BJ757" i="38"/>
  <c r="BH757" i="38"/>
  <c r="BH786" i="38"/>
  <c r="BJ786" i="38"/>
  <c r="BI786" i="38"/>
  <c r="BI624" i="38"/>
  <c r="BJ624" i="38"/>
  <c r="BH624" i="38"/>
  <c r="BJ585" i="38"/>
  <c r="BI517" i="38"/>
  <c r="BJ43" i="38"/>
  <c r="BH43" i="38"/>
  <c r="BI43" i="38"/>
  <c r="BJ758" i="38"/>
  <c r="BI758" i="38"/>
  <c r="BH758" i="38"/>
  <c r="BH272" i="38"/>
  <c r="BJ272" i="38"/>
  <c r="BI272" i="38"/>
  <c r="BH602" i="38"/>
  <c r="BJ602" i="38"/>
  <c r="BI602" i="38"/>
  <c r="BJ427" i="38"/>
  <c r="BJ244" i="38"/>
  <c r="BI64" i="38"/>
  <c r="BH64" i="38"/>
  <c r="BJ64" i="38"/>
  <c r="BH694" i="38"/>
  <c r="BI694" i="38"/>
  <c r="BJ694" i="38"/>
  <c r="BH799" i="38"/>
  <c r="BJ799" i="38"/>
  <c r="BI799" i="38"/>
  <c r="BI839" i="38"/>
  <c r="BJ839" i="38"/>
  <c r="BH839" i="38"/>
  <c r="BI497" i="38"/>
  <c r="BH467" i="38"/>
  <c r="BJ467" i="38"/>
  <c r="BI467" i="38"/>
  <c r="BI770" i="38"/>
  <c r="BJ770" i="38"/>
  <c r="BH770" i="38"/>
  <c r="BH762" i="38"/>
  <c r="BJ762" i="38"/>
  <c r="BI762" i="38"/>
  <c r="BJ597" i="38"/>
  <c r="BI597" i="38"/>
  <c r="BH597" i="38"/>
  <c r="BI108" i="38"/>
  <c r="BJ108" i="38"/>
  <c r="BH108" i="38"/>
  <c r="BI131" i="38"/>
  <c r="BJ131" i="38"/>
  <c r="BH131" i="38"/>
  <c r="BI28" i="38"/>
  <c r="BJ28" i="38"/>
  <c r="BH194" i="38"/>
  <c r="BI194" i="38"/>
  <c r="BJ194" i="38"/>
  <c r="BI135" i="38"/>
  <c r="BH135" i="38"/>
  <c r="BJ135" i="38"/>
  <c r="BI251" i="38"/>
  <c r="BH251" i="38"/>
  <c r="BJ251" i="38"/>
  <c r="BJ85" i="38"/>
  <c r="BJ241" i="38"/>
  <c r="BJ591" i="38"/>
  <c r="BI591" i="38"/>
  <c r="BH591" i="38"/>
  <c r="BJ165" i="38"/>
  <c r="BI165" i="38"/>
  <c r="BI610" i="38"/>
  <c r="BJ610" i="38"/>
  <c r="BH610" i="38"/>
  <c r="BJ229" i="38"/>
  <c r="BJ573" i="38"/>
  <c r="BI746" i="38"/>
  <c r="BJ746" i="38"/>
  <c r="BI302" i="38"/>
  <c r="BI504" i="38"/>
  <c r="BJ55" i="38"/>
  <c r="BI55" i="38"/>
  <c r="BH55" i="38"/>
  <c r="BJ593" i="38"/>
  <c r="BI593" i="38"/>
  <c r="BH593" i="38"/>
  <c r="BJ5" i="38"/>
  <c r="BI5" i="38"/>
  <c r="BJ470" i="38"/>
  <c r="BI470" i="38"/>
  <c r="BH470" i="38"/>
  <c r="BI741" i="38"/>
  <c r="BH741" i="38"/>
  <c r="BJ741" i="38"/>
  <c r="BJ435" i="38"/>
  <c r="BJ466" i="38"/>
  <c r="BI466" i="38"/>
  <c r="BH466" i="38"/>
  <c r="BI486" i="38"/>
  <c r="BJ486" i="38"/>
  <c r="BH486" i="38"/>
  <c r="BI704" i="38"/>
  <c r="BI498" i="38"/>
  <c r="BJ436" i="38"/>
  <c r="BJ75" i="38"/>
  <c r="BJ609" i="38"/>
  <c r="BH609" i="38"/>
  <c r="BI45" i="38"/>
  <c r="BJ45" i="38"/>
  <c r="BH45" i="38"/>
  <c r="BJ766" i="38"/>
  <c r="BH766" i="38"/>
  <c r="BI766" i="38"/>
  <c r="BJ218" i="38"/>
  <c r="BI590" i="38"/>
  <c r="BJ590" i="38"/>
  <c r="BH590" i="38"/>
  <c r="BI204" i="38"/>
  <c r="BJ204" i="38"/>
  <c r="BH204" i="38"/>
  <c r="BJ303" i="38"/>
  <c r="BH303" i="38"/>
  <c r="BI303" i="38"/>
  <c r="BI699" i="38"/>
  <c r="BJ699" i="38"/>
  <c r="BH699" i="38"/>
  <c r="BI519" i="38"/>
  <c r="BH519" i="38"/>
  <c r="BH329" i="38"/>
  <c r="BI329" i="38"/>
  <c r="BJ329" i="38"/>
  <c r="BI791" i="38"/>
  <c r="BJ791" i="38"/>
  <c r="BH791" i="38"/>
  <c r="BH767" i="38"/>
  <c r="BJ767" i="38"/>
  <c r="BI767" i="38"/>
  <c r="BJ439" i="38"/>
  <c r="BI138" i="38"/>
  <c r="BH138" i="38"/>
  <c r="BJ138" i="38"/>
  <c r="BI700" i="38"/>
  <c r="BJ700" i="38"/>
  <c r="BH700" i="38"/>
  <c r="BI538" i="38"/>
  <c r="BH538" i="38"/>
  <c r="BJ538" i="38"/>
  <c r="BI824" i="38"/>
  <c r="BH824" i="38"/>
  <c r="BJ824" i="38"/>
  <c r="BH840" i="38"/>
  <c r="BJ840" i="38"/>
  <c r="BI840" i="38"/>
  <c r="BJ89" i="38"/>
  <c r="BH258" i="38"/>
  <c r="BJ258" i="38"/>
  <c r="BI258" i="38"/>
  <c r="BJ738" i="38"/>
  <c r="BH738" i="38"/>
  <c r="BI738" i="38"/>
  <c r="BI554" i="38"/>
  <c r="BJ554" i="38"/>
  <c r="BH554" i="38"/>
  <c r="BJ446" i="38"/>
  <c r="BI446" i="38"/>
  <c r="BH728" i="38"/>
  <c r="BI728" i="38"/>
  <c r="BJ228" i="38"/>
  <c r="BJ243" i="38"/>
  <c r="BI613" i="38"/>
  <c r="BH613" i="38"/>
  <c r="BJ613" i="38"/>
  <c r="BH551" i="38"/>
  <c r="BI551" i="38"/>
  <c r="BJ551" i="38"/>
  <c r="BJ422" i="38"/>
  <c r="BH422" i="38"/>
  <c r="BI422" i="38"/>
  <c r="BJ286" i="38"/>
  <c r="BH286" i="38"/>
  <c r="BI286" i="38"/>
  <c r="BJ423" i="38"/>
  <c r="JI104" i="38"/>
  <c r="JI126" i="38" s="1"/>
  <c r="JJ104" i="38"/>
  <c r="JJ126" i="38" s="1"/>
  <c r="JH104" i="38"/>
  <c r="JH126" i="38" s="1"/>
  <c r="BI674" i="38"/>
  <c r="BI352" i="38"/>
  <c r="BH352" i="38"/>
  <c r="BJ352" i="38"/>
  <c r="BH207" i="38"/>
  <c r="BI207" i="38"/>
  <c r="BJ207" i="38"/>
  <c r="BH792" i="38"/>
  <c r="BI792" i="38"/>
  <c r="BJ792" i="38"/>
  <c r="BH599" i="38"/>
  <c r="BI599" i="38"/>
  <c r="BJ599" i="38"/>
  <c r="BJ14" i="38"/>
  <c r="BI14" i="38"/>
  <c r="BJ223" i="38"/>
  <c r="BH733" i="38"/>
  <c r="BI733" i="38"/>
  <c r="BJ733" i="38"/>
  <c r="BJ806" i="38"/>
  <c r="BH806" i="38"/>
  <c r="BI806" i="38"/>
  <c r="BJ240" i="38"/>
  <c r="BI175" i="38"/>
  <c r="BH175" i="38"/>
  <c r="BJ175" i="38"/>
  <c r="BJ438" i="38"/>
  <c r="BJ453" i="38"/>
  <c r="BH453" i="38"/>
  <c r="BI453" i="38"/>
  <c r="BJ308" i="38"/>
  <c r="BH308" i="38"/>
  <c r="BI308" i="38"/>
  <c r="BI23" i="38"/>
  <c r="BJ23" i="38"/>
  <c r="BJ626" i="38"/>
  <c r="BH626" i="38"/>
  <c r="BI626" i="38"/>
  <c r="BJ12" i="38"/>
  <c r="BI12" i="38"/>
  <c r="BJ16" i="38"/>
  <c r="BI16" i="38"/>
  <c r="BH184" i="38"/>
  <c r="BJ184" i="38"/>
  <c r="BI184" i="38"/>
  <c r="BJ460" i="38"/>
  <c r="BI460" i="38"/>
  <c r="BH460" i="38"/>
  <c r="BI101" i="38" l="1"/>
  <c r="BI90" i="38"/>
  <c r="BI80" i="38"/>
  <c r="BI100" i="38"/>
  <c r="BI82" i="38"/>
  <c r="GS148" i="38"/>
  <c r="GT148" i="38" s="1"/>
  <c r="GD150" i="38"/>
  <c r="GS158" i="38"/>
  <c r="GT158" i="38" s="1"/>
  <c r="GS152" i="38"/>
  <c r="GT152" i="38" s="1"/>
  <c r="GS150" i="38"/>
  <c r="GT150" i="38" s="1"/>
  <c r="GD145" i="38"/>
  <c r="GD158" i="38"/>
  <c r="GS161" i="38"/>
  <c r="GT161" i="38" s="1"/>
  <c r="GD163" i="38"/>
  <c r="GS163" i="38"/>
  <c r="GT163" i="38" s="1"/>
  <c r="GD319" i="38"/>
  <c r="GT160" i="38"/>
  <c r="GT142" i="38"/>
  <c r="GT155" i="38"/>
  <c r="GD159" i="38"/>
  <c r="GD320" i="38"/>
  <c r="GS159" i="38"/>
  <c r="GT159" i="38" s="1"/>
  <c r="GT141" i="38"/>
  <c r="GD142" i="38"/>
  <c r="GS147" i="38"/>
  <c r="GT147" i="38" s="1"/>
  <c r="GT156" i="38"/>
  <c r="GD314" i="38"/>
  <c r="GD315" i="38"/>
  <c r="GD303" i="38"/>
  <c r="GT153" i="38"/>
  <c r="GT145" i="38"/>
  <c r="GD311" i="38"/>
  <c r="GD147" i="38"/>
  <c r="GD157" i="38"/>
  <c r="GD140" i="38"/>
  <c r="GT151" i="38"/>
  <c r="GD309" i="38"/>
  <c r="GD162" i="38"/>
  <c r="GD152" i="38"/>
  <c r="GD154" i="38"/>
  <c r="GD155" i="38"/>
  <c r="GD148" i="38"/>
  <c r="GS143" i="38"/>
  <c r="GT143" i="38" s="1"/>
  <c r="GD146" i="38"/>
  <c r="GD313" i="38"/>
  <c r="GD306" i="38"/>
  <c r="GD161" i="38"/>
  <c r="GD322" i="38"/>
  <c r="GD156" i="38"/>
  <c r="GO306" i="38"/>
  <c r="GP306" i="38" s="1"/>
  <c r="GD305" i="38"/>
  <c r="JU120" i="38"/>
  <c r="JV120" i="38" s="1"/>
  <c r="GO321" i="38"/>
  <c r="GP321" i="38" s="1"/>
  <c r="GO313" i="38"/>
  <c r="GP313" i="38" s="1"/>
  <c r="GO305" i="38"/>
  <c r="GP305" i="38" s="1"/>
  <c r="GO320" i="38"/>
  <c r="GP320" i="38" s="1"/>
  <c r="GD304" i="38"/>
  <c r="GO143" i="38"/>
  <c r="GP143" i="38" s="1"/>
  <c r="GT315" i="38"/>
  <c r="GO155" i="38"/>
  <c r="GP155" i="38" s="1"/>
  <c r="GD149" i="38"/>
  <c r="GR308" i="38"/>
  <c r="GS308" i="38" s="1"/>
  <c r="GT308" i="38" s="1"/>
  <c r="GR324" i="38"/>
  <c r="GS324" i="38" s="1"/>
  <c r="GO322" i="38"/>
  <c r="GP322" i="38" s="1"/>
  <c r="GR307" i="38"/>
  <c r="GS307" i="38" s="1"/>
  <c r="GO310" i="38"/>
  <c r="GP310" i="38" s="1"/>
  <c r="GD324" i="38"/>
  <c r="GS302" i="38"/>
  <c r="GT302" i="38" s="1"/>
  <c r="GD302" i="38"/>
  <c r="GO307" i="38"/>
  <c r="GP307" i="38" s="1"/>
  <c r="GO325" i="38"/>
  <c r="GP325" i="38" s="1"/>
  <c r="HY184" i="38"/>
  <c r="HY37" i="38"/>
  <c r="HY212" i="38"/>
  <c r="HY93" i="38"/>
  <c r="HY79" i="38"/>
  <c r="HY9" i="38"/>
  <c r="HY23" i="38"/>
  <c r="HY30" i="38"/>
  <c r="HY44" i="38"/>
  <c r="HY191" i="38"/>
  <c r="HY198" i="38"/>
  <c r="HY58" i="38"/>
  <c r="HY142" i="38"/>
  <c r="HY114" i="38"/>
  <c r="HY170" i="38"/>
  <c r="HY100" i="38"/>
  <c r="HY121" i="38"/>
  <c r="HY107" i="38"/>
  <c r="HY149" i="38"/>
  <c r="HY65" i="38"/>
  <c r="HY205" i="38"/>
  <c r="HY72" i="38"/>
  <c r="HY163" i="38"/>
  <c r="HY156" i="38"/>
  <c r="HY16" i="38"/>
  <c r="HY51" i="38"/>
  <c r="HY128" i="38"/>
  <c r="HY86" i="38"/>
  <c r="HY177" i="38"/>
  <c r="HY135" i="38"/>
  <c r="HW170" i="38"/>
  <c r="HW23" i="38"/>
  <c r="HW205" i="38"/>
  <c r="HW72" i="38"/>
  <c r="HW37" i="38"/>
  <c r="HW212" i="38"/>
  <c r="HW58" i="38"/>
  <c r="HW156" i="38"/>
  <c r="HW44" i="38"/>
  <c r="HW142" i="38"/>
  <c r="HW93" i="38"/>
  <c r="HW51" i="38"/>
  <c r="HW86" i="38"/>
  <c r="HW100" i="38"/>
  <c r="HW16" i="38"/>
  <c r="HW128" i="38"/>
  <c r="HW198" i="38"/>
  <c r="HW79" i="38"/>
  <c r="HW135" i="38"/>
  <c r="HW191" i="38"/>
  <c r="HW149" i="38"/>
  <c r="HW177" i="38"/>
  <c r="HW65" i="38"/>
  <c r="HW107" i="38"/>
  <c r="HW9" i="38"/>
  <c r="HW114" i="38"/>
  <c r="HW163" i="38"/>
  <c r="HW121" i="38"/>
  <c r="HW30" i="38"/>
  <c r="HW184" i="38"/>
  <c r="GD318" i="38"/>
  <c r="GS310" i="38"/>
  <c r="GT310" i="38" s="1"/>
  <c r="GT317" i="38"/>
  <c r="GD141" i="38"/>
  <c r="GQ301" i="38"/>
  <c r="JT119" i="38"/>
  <c r="JT131" i="38" s="1"/>
  <c r="HP233" i="38"/>
  <c r="HP289" i="38"/>
  <c r="HP282" i="38"/>
  <c r="HP275" i="38"/>
  <c r="HP219" i="38"/>
  <c r="HP324" i="38"/>
  <c r="HP317" i="38"/>
  <c r="HP366" i="38"/>
  <c r="HP303" i="38"/>
  <c r="HP380" i="38"/>
  <c r="HP331" i="38"/>
  <c r="HP310" i="38"/>
  <c r="HP373" i="38"/>
  <c r="HP387" i="38"/>
  <c r="HP254" i="38"/>
  <c r="HP240" i="38"/>
  <c r="HP338" i="38"/>
  <c r="HP247" i="38"/>
  <c r="HP261" i="38"/>
  <c r="HP296" i="38"/>
  <c r="HP359" i="38"/>
  <c r="HP268" i="38"/>
  <c r="HP352" i="38"/>
  <c r="HP345" i="38"/>
  <c r="HP226" i="38"/>
  <c r="JM119" i="38"/>
  <c r="JM131" i="38" s="1"/>
  <c r="HI240" i="38"/>
  <c r="HI219" i="38"/>
  <c r="HI380" i="38"/>
  <c r="HI359" i="38"/>
  <c r="HI303" i="38"/>
  <c r="HI254" i="38"/>
  <c r="HI366" i="38"/>
  <c r="HI331" i="38"/>
  <c r="HI289" i="38"/>
  <c r="HI261" i="38"/>
  <c r="HI296" i="38"/>
  <c r="HI282" i="38"/>
  <c r="HI352" i="38"/>
  <c r="HI317" i="38"/>
  <c r="HI247" i="38"/>
  <c r="HI338" i="38"/>
  <c r="HI373" i="38"/>
  <c r="HI310" i="38"/>
  <c r="HI233" i="38"/>
  <c r="HI275" i="38"/>
  <c r="HI387" i="38"/>
  <c r="HI324" i="38"/>
  <c r="HI345" i="38"/>
  <c r="HI268" i="38"/>
  <c r="HI226" i="38"/>
  <c r="GO319" i="38"/>
  <c r="GP319" i="38" s="1"/>
  <c r="GR312" i="38"/>
  <c r="GS312" i="38" s="1"/>
  <c r="HY261" i="38"/>
  <c r="HY226" i="38"/>
  <c r="HY373" i="38"/>
  <c r="HY359" i="38"/>
  <c r="HY282" i="38"/>
  <c r="HY310" i="38"/>
  <c r="HY268" i="38"/>
  <c r="HY240" i="38"/>
  <c r="HY317" i="38"/>
  <c r="HY387" i="38"/>
  <c r="HY303" i="38"/>
  <c r="HY345" i="38"/>
  <c r="HY254" i="38"/>
  <c r="HY247" i="38"/>
  <c r="HY233" i="38"/>
  <c r="HY338" i="38"/>
  <c r="HY352" i="38"/>
  <c r="HY289" i="38"/>
  <c r="HY324" i="38"/>
  <c r="HY275" i="38"/>
  <c r="HY219" i="38"/>
  <c r="HY331" i="38"/>
  <c r="HY380" i="38"/>
  <c r="HY366" i="38"/>
  <c r="HY296" i="38"/>
  <c r="JW119" i="38"/>
  <c r="KA119" i="38"/>
  <c r="JY119" i="38"/>
  <c r="JZ119" i="38"/>
  <c r="KB119" i="38"/>
  <c r="JX119" i="38"/>
  <c r="GO163" i="38"/>
  <c r="GP163" i="38" s="1"/>
  <c r="GO150" i="38"/>
  <c r="GP150" i="38" s="1"/>
  <c r="GD151" i="38"/>
  <c r="GO159" i="38"/>
  <c r="GP159" i="38" s="1"/>
  <c r="GD153" i="38"/>
  <c r="GD143" i="38"/>
  <c r="HL37" i="38"/>
  <c r="HL128" i="38"/>
  <c r="HL198" i="38"/>
  <c r="HL135" i="38"/>
  <c r="HL212" i="38"/>
  <c r="HL184" i="38"/>
  <c r="HL191" i="38"/>
  <c r="HL9" i="38"/>
  <c r="HL72" i="38"/>
  <c r="HL44" i="38"/>
  <c r="HL107" i="38"/>
  <c r="HL163" i="38"/>
  <c r="HL170" i="38"/>
  <c r="HL114" i="38"/>
  <c r="HL79" i="38"/>
  <c r="HL93" i="38"/>
  <c r="HL121" i="38"/>
  <c r="HL205" i="38"/>
  <c r="HL16" i="38"/>
  <c r="HL177" i="38"/>
  <c r="HL30" i="38"/>
  <c r="HL86" i="38"/>
  <c r="JP19" i="38"/>
  <c r="JP21" i="38" s="1"/>
  <c r="HL156" i="38"/>
  <c r="HL23" i="38"/>
  <c r="HL100" i="38"/>
  <c r="HL51" i="38"/>
  <c r="HL58" i="38"/>
  <c r="HL149" i="38"/>
  <c r="HL142" i="38"/>
  <c r="HL65" i="38"/>
  <c r="JR19" i="38"/>
  <c r="JR21" i="38" s="1"/>
  <c r="HN156" i="38"/>
  <c r="HN37" i="38"/>
  <c r="HN184" i="38"/>
  <c r="HN170" i="38"/>
  <c r="HN58" i="38"/>
  <c r="HN16" i="38"/>
  <c r="HN72" i="38"/>
  <c r="HN100" i="38"/>
  <c r="HN142" i="38"/>
  <c r="HN121" i="38"/>
  <c r="HN149" i="38"/>
  <c r="HN163" i="38"/>
  <c r="HN114" i="38"/>
  <c r="HN30" i="38"/>
  <c r="HN23" i="38"/>
  <c r="HN107" i="38"/>
  <c r="HN86" i="38"/>
  <c r="HN212" i="38"/>
  <c r="HN205" i="38"/>
  <c r="HN44" i="38"/>
  <c r="HN191" i="38"/>
  <c r="HN177" i="38"/>
  <c r="HN79" i="38"/>
  <c r="HN135" i="38"/>
  <c r="HN128" i="38"/>
  <c r="HN93" i="38"/>
  <c r="HN198" i="38"/>
  <c r="HN65" i="38"/>
  <c r="HN9" i="38"/>
  <c r="HN51" i="38"/>
  <c r="GO152" i="38"/>
  <c r="GP152" i="38" s="1"/>
  <c r="GO324" i="38"/>
  <c r="GP324" i="38" s="1"/>
  <c r="GO318" i="38"/>
  <c r="GP318" i="38" s="1"/>
  <c r="GT319" i="38"/>
  <c r="JU20" i="38"/>
  <c r="JV20" i="38" s="1"/>
  <c r="GD307" i="38"/>
  <c r="GO302" i="38"/>
  <c r="GP302" i="38" s="1"/>
  <c r="GO316" i="38"/>
  <c r="GP316" i="38" s="1"/>
  <c r="GO147" i="38"/>
  <c r="GP147" i="38" s="1"/>
  <c r="GO151" i="38"/>
  <c r="GP151" i="38" s="1"/>
  <c r="HX100" i="38"/>
  <c r="HX23" i="38"/>
  <c r="HX9" i="38"/>
  <c r="HX156" i="38"/>
  <c r="HX37" i="38"/>
  <c r="HX198" i="38"/>
  <c r="HX170" i="38"/>
  <c r="HX212" i="38"/>
  <c r="HX149" i="38"/>
  <c r="HX30" i="38"/>
  <c r="HX79" i="38"/>
  <c r="HX44" i="38"/>
  <c r="HX107" i="38"/>
  <c r="HX163" i="38"/>
  <c r="HX205" i="38"/>
  <c r="HX121" i="38"/>
  <c r="HX93" i="38"/>
  <c r="HX128" i="38"/>
  <c r="HX135" i="38"/>
  <c r="HX72" i="38"/>
  <c r="HX184" i="38"/>
  <c r="HX86" i="38"/>
  <c r="HX142" i="38"/>
  <c r="HX191" i="38"/>
  <c r="HX58" i="38"/>
  <c r="HX177" i="38"/>
  <c r="HX114" i="38"/>
  <c r="HX51" i="38"/>
  <c r="HX65" i="38"/>
  <c r="HX16" i="38"/>
  <c r="GD139" i="38"/>
  <c r="HE51" i="38"/>
  <c r="HE149" i="38"/>
  <c r="HE93" i="38"/>
  <c r="HE142" i="38"/>
  <c r="HE86" i="38"/>
  <c r="HE72" i="38"/>
  <c r="HE37" i="38"/>
  <c r="HE135" i="38"/>
  <c r="HE79" i="38"/>
  <c r="HE212" i="38"/>
  <c r="HE163" i="38"/>
  <c r="HE191" i="38"/>
  <c r="HE30" i="38"/>
  <c r="HE198" i="38"/>
  <c r="HE177" i="38"/>
  <c r="HE184" i="38"/>
  <c r="HE44" i="38"/>
  <c r="HE107" i="38"/>
  <c r="HE170" i="38"/>
  <c r="HE121" i="38"/>
  <c r="HE205" i="38"/>
  <c r="HE65" i="38"/>
  <c r="HE16" i="38"/>
  <c r="HE58" i="38"/>
  <c r="HE100" i="38"/>
  <c r="HE23" i="38"/>
  <c r="HE128" i="38"/>
  <c r="HE114" i="38"/>
  <c r="HE156" i="38"/>
  <c r="HE9" i="38"/>
  <c r="GT316" i="38"/>
  <c r="GD310" i="38"/>
  <c r="GD321" i="38"/>
  <c r="GD317" i="38"/>
  <c r="GO323" i="38"/>
  <c r="GP323" i="38" s="1"/>
  <c r="GO144" i="38"/>
  <c r="GP144" i="38" s="1"/>
  <c r="GD308" i="38"/>
  <c r="JN119" i="38"/>
  <c r="JN131" i="38" s="1"/>
  <c r="HJ317" i="38"/>
  <c r="HJ282" i="38"/>
  <c r="HJ296" i="38"/>
  <c r="HJ219" i="38"/>
  <c r="HJ324" i="38"/>
  <c r="HJ373" i="38"/>
  <c r="HJ247" i="38"/>
  <c r="HJ387" i="38"/>
  <c r="HJ310" i="38"/>
  <c r="HJ380" i="38"/>
  <c r="HJ366" i="38"/>
  <c r="HJ261" i="38"/>
  <c r="HJ352" i="38"/>
  <c r="HJ233" i="38"/>
  <c r="HJ331" i="38"/>
  <c r="HJ240" i="38"/>
  <c r="HJ268" i="38"/>
  <c r="HJ345" i="38"/>
  <c r="HJ338" i="38"/>
  <c r="HJ226" i="38"/>
  <c r="HJ303" i="38"/>
  <c r="HJ359" i="38"/>
  <c r="HJ289" i="38"/>
  <c r="HJ275" i="38"/>
  <c r="HJ254" i="38"/>
  <c r="JR119" i="38"/>
  <c r="JR131" i="38" s="1"/>
  <c r="HN387" i="38"/>
  <c r="HN331" i="38"/>
  <c r="HN324" i="38"/>
  <c r="HN366" i="38"/>
  <c r="HN359" i="38"/>
  <c r="HN268" i="38"/>
  <c r="HN352" i="38"/>
  <c r="HN380" i="38"/>
  <c r="HN247" i="38"/>
  <c r="HN338" i="38"/>
  <c r="HN345" i="38"/>
  <c r="HN296" i="38"/>
  <c r="HN226" i="38"/>
  <c r="HN219" i="38"/>
  <c r="HN233" i="38"/>
  <c r="HN373" i="38"/>
  <c r="HN254" i="38"/>
  <c r="HN282" i="38"/>
  <c r="HN310" i="38"/>
  <c r="HN317" i="38"/>
  <c r="HN240" i="38"/>
  <c r="HN289" i="38"/>
  <c r="HN261" i="38"/>
  <c r="HN275" i="38"/>
  <c r="HN303" i="38"/>
  <c r="GS323" i="38"/>
  <c r="GT323" i="38" s="1"/>
  <c r="GO315" i="38"/>
  <c r="GP315" i="38" s="1"/>
  <c r="GD312" i="38"/>
  <c r="GO314" i="38"/>
  <c r="GP314" i="38" s="1"/>
  <c r="GO303" i="38"/>
  <c r="GP303" i="38" s="1"/>
  <c r="GS325" i="38"/>
  <c r="GT325" i="38" s="1"/>
  <c r="HW373" i="38"/>
  <c r="HW233" i="38"/>
  <c r="HW303" i="38"/>
  <c r="HW380" i="38"/>
  <c r="HW331" i="38"/>
  <c r="HW268" i="38"/>
  <c r="HW296" i="38"/>
  <c r="HW226" i="38"/>
  <c r="HW359" i="38"/>
  <c r="HW310" i="38"/>
  <c r="HW387" i="38"/>
  <c r="HW324" i="38"/>
  <c r="HW317" i="38"/>
  <c r="HW247" i="38"/>
  <c r="HW352" i="38"/>
  <c r="HW366" i="38"/>
  <c r="HW240" i="38"/>
  <c r="HW289" i="38"/>
  <c r="HW254" i="38"/>
  <c r="HW282" i="38"/>
  <c r="HW261" i="38"/>
  <c r="HW275" i="38"/>
  <c r="HW345" i="38"/>
  <c r="HW338" i="38"/>
  <c r="HW219" i="38"/>
  <c r="GD144" i="38"/>
  <c r="GD160" i="38"/>
  <c r="HH100" i="38"/>
  <c r="HH177" i="38"/>
  <c r="HH156" i="38"/>
  <c r="GO139" i="38"/>
  <c r="HH149" i="38"/>
  <c r="HH93" i="38"/>
  <c r="HH9" i="38"/>
  <c r="HH205" i="38"/>
  <c r="HH212" i="38"/>
  <c r="HH51" i="38"/>
  <c r="HH72" i="38"/>
  <c r="HH163" i="38"/>
  <c r="JL19" i="38"/>
  <c r="HH198" i="38"/>
  <c r="HH86" i="38"/>
  <c r="HH44" i="38"/>
  <c r="HH191" i="38"/>
  <c r="HH107" i="38"/>
  <c r="HH58" i="38"/>
  <c r="HH184" i="38"/>
  <c r="HH37" i="38"/>
  <c r="HH30" i="38"/>
  <c r="HH23" i="38"/>
  <c r="HH16" i="38"/>
  <c r="HH142" i="38"/>
  <c r="HH135" i="38"/>
  <c r="HH128" i="38"/>
  <c r="HH79" i="38"/>
  <c r="HH170" i="38"/>
  <c r="HH65" i="38"/>
  <c r="HH114" i="38"/>
  <c r="HH121" i="38"/>
  <c r="HK142" i="38"/>
  <c r="HK65" i="38"/>
  <c r="HK170" i="38"/>
  <c r="JO19" i="38"/>
  <c r="JO21" i="38" s="1"/>
  <c r="HK79" i="38"/>
  <c r="HK149" i="38"/>
  <c r="HK23" i="38"/>
  <c r="HK121" i="38"/>
  <c r="HK37" i="38"/>
  <c r="HK156" i="38"/>
  <c r="HK30" i="38"/>
  <c r="HK191" i="38"/>
  <c r="HK72" i="38"/>
  <c r="HK100" i="38"/>
  <c r="HK163" i="38"/>
  <c r="HK184" i="38"/>
  <c r="HK16" i="38"/>
  <c r="HK135" i="38"/>
  <c r="HK58" i="38"/>
  <c r="HK51" i="38"/>
  <c r="HK177" i="38"/>
  <c r="HK107" i="38"/>
  <c r="HK44" i="38"/>
  <c r="HK114" i="38"/>
  <c r="HK9" i="38"/>
  <c r="HK205" i="38"/>
  <c r="HK86" i="38"/>
  <c r="HK198" i="38"/>
  <c r="HK128" i="38"/>
  <c r="HK93" i="38"/>
  <c r="HK212" i="38"/>
  <c r="GO304" i="38"/>
  <c r="GP304" i="38" s="1"/>
  <c r="GO145" i="38"/>
  <c r="GP145" i="38" s="1"/>
  <c r="GO149" i="38"/>
  <c r="GP149" i="38" s="1"/>
  <c r="KA19" i="38"/>
  <c r="JZ19" i="38"/>
  <c r="KB19" i="38"/>
  <c r="JX19" i="38"/>
  <c r="JW19" i="38"/>
  <c r="JY19" i="38"/>
  <c r="GD316" i="38"/>
  <c r="GO156" i="38"/>
  <c r="GP156" i="38" s="1"/>
  <c r="GO162" i="38"/>
  <c r="GP162" i="38" s="1"/>
  <c r="JS119" i="38"/>
  <c r="JS131" i="38" s="1"/>
  <c r="HO387" i="38"/>
  <c r="HO268" i="38"/>
  <c r="HO331" i="38"/>
  <c r="HO254" i="38"/>
  <c r="HO289" i="38"/>
  <c r="HO380" i="38"/>
  <c r="HO366" i="38"/>
  <c r="HO233" i="38"/>
  <c r="HO226" i="38"/>
  <c r="HO240" i="38"/>
  <c r="HO345" i="38"/>
  <c r="HO275" i="38"/>
  <c r="HO359" i="38"/>
  <c r="HO247" i="38"/>
  <c r="HO338" i="38"/>
  <c r="HO261" i="38"/>
  <c r="HO282" i="38"/>
  <c r="HO373" i="38"/>
  <c r="HO352" i="38"/>
  <c r="HO324" i="38"/>
  <c r="HO303" i="38"/>
  <c r="HO296" i="38"/>
  <c r="HO219" i="38"/>
  <c r="HO317" i="38"/>
  <c r="HO310" i="38"/>
  <c r="JQ119" i="38"/>
  <c r="JQ131" i="38" s="1"/>
  <c r="HM310" i="38"/>
  <c r="HM303" i="38"/>
  <c r="HM282" i="38"/>
  <c r="HM380" i="38"/>
  <c r="HM261" i="38"/>
  <c r="HM296" i="38"/>
  <c r="HM345" i="38"/>
  <c r="HM240" i="38"/>
  <c r="HM219" i="38"/>
  <c r="HM226" i="38"/>
  <c r="HM247" i="38"/>
  <c r="HM233" i="38"/>
  <c r="HM331" i="38"/>
  <c r="HM268" i="38"/>
  <c r="HM289" i="38"/>
  <c r="HM338" i="38"/>
  <c r="HM359" i="38"/>
  <c r="HM352" i="38"/>
  <c r="HM324" i="38"/>
  <c r="HM387" i="38"/>
  <c r="HM254" i="38"/>
  <c r="HM317" i="38"/>
  <c r="HM373" i="38"/>
  <c r="HM275" i="38"/>
  <c r="HM366" i="38"/>
  <c r="JO119" i="38"/>
  <c r="JO131" i="38" s="1"/>
  <c r="HK359" i="38"/>
  <c r="HK219" i="38"/>
  <c r="HK331" i="38"/>
  <c r="HK338" i="38"/>
  <c r="HK345" i="38"/>
  <c r="HK247" i="38"/>
  <c r="HK310" i="38"/>
  <c r="HK317" i="38"/>
  <c r="HK380" i="38"/>
  <c r="HK254" i="38"/>
  <c r="HK226" i="38"/>
  <c r="HK296" i="38"/>
  <c r="HK324" i="38"/>
  <c r="HK366" i="38"/>
  <c r="HK261" i="38"/>
  <c r="HK352" i="38"/>
  <c r="HK240" i="38"/>
  <c r="HK387" i="38"/>
  <c r="HK233" i="38"/>
  <c r="HK373" i="38"/>
  <c r="HK268" i="38"/>
  <c r="HK303" i="38"/>
  <c r="HK275" i="38"/>
  <c r="HK289" i="38"/>
  <c r="HK282" i="38"/>
  <c r="GO309" i="38"/>
  <c r="GP309" i="38" s="1"/>
  <c r="GD323" i="38"/>
  <c r="GO154" i="38"/>
  <c r="GP154" i="38" s="1"/>
  <c r="GO158" i="38"/>
  <c r="GP158" i="38" s="1"/>
  <c r="GQ139" i="38"/>
  <c r="HP212" i="38"/>
  <c r="HP37" i="38"/>
  <c r="HP135" i="38"/>
  <c r="HP65" i="38"/>
  <c r="HP30" i="38"/>
  <c r="HP205" i="38"/>
  <c r="HP86" i="38"/>
  <c r="HP114" i="38"/>
  <c r="HP93" i="38"/>
  <c r="HP191" i="38"/>
  <c r="HP107" i="38"/>
  <c r="HP121" i="38"/>
  <c r="HP170" i="38"/>
  <c r="HP16" i="38"/>
  <c r="HP9" i="38"/>
  <c r="HP51" i="38"/>
  <c r="HP23" i="38"/>
  <c r="HP142" i="38"/>
  <c r="HP177" i="38"/>
  <c r="HP163" i="38"/>
  <c r="HP198" i="38"/>
  <c r="HP100" i="38"/>
  <c r="HP156" i="38"/>
  <c r="JT19" i="38"/>
  <c r="JT21" i="38" s="1"/>
  <c r="HP79" i="38"/>
  <c r="HP58" i="38"/>
  <c r="HP149" i="38"/>
  <c r="HP184" i="38"/>
  <c r="HP44" i="38"/>
  <c r="HP128" i="38"/>
  <c r="HP72" i="38"/>
  <c r="HI100" i="38"/>
  <c r="HI37" i="38"/>
  <c r="HI198" i="38"/>
  <c r="HI30" i="38"/>
  <c r="HI177" i="38"/>
  <c r="HI205" i="38"/>
  <c r="HI58" i="38"/>
  <c r="HI114" i="38"/>
  <c r="HI156" i="38"/>
  <c r="HI163" i="38"/>
  <c r="HI135" i="38"/>
  <c r="HI191" i="38"/>
  <c r="HI128" i="38"/>
  <c r="HI86" i="38"/>
  <c r="JM19" i="38"/>
  <c r="JM21" i="38" s="1"/>
  <c r="HI44" i="38"/>
  <c r="HI121" i="38"/>
  <c r="HI212" i="38"/>
  <c r="HI107" i="38"/>
  <c r="HI79" i="38"/>
  <c r="HI170" i="38"/>
  <c r="HI149" i="38"/>
  <c r="HI184" i="38"/>
  <c r="HI93" i="38"/>
  <c r="HI72" i="38"/>
  <c r="HI23" i="38"/>
  <c r="HI9" i="38"/>
  <c r="HI51" i="38"/>
  <c r="HI16" i="38"/>
  <c r="HI142" i="38"/>
  <c r="HI65" i="38"/>
  <c r="GO142" i="38"/>
  <c r="GP142" i="38" s="1"/>
  <c r="GT311" i="38"/>
  <c r="GT314" i="38"/>
  <c r="GT305" i="38"/>
  <c r="GO317" i="38"/>
  <c r="GP317" i="38" s="1"/>
  <c r="GO308" i="38"/>
  <c r="GP308" i="38" s="1"/>
  <c r="GO311" i="38"/>
  <c r="GP311" i="38" s="1"/>
  <c r="GO160" i="38"/>
  <c r="GP160" i="38" s="1"/>
  <c r="GO146" i="38"/>
  <c r="GP146" i="38" s="1"/>
  <c r="GT320" i="38"/>
  <c r="GO153" i="38"/>
  <c r="GP153" i="38" s="1"/>
  <c r="GO141" i="38"/>
  <c r="GP141" i="38" s="1"/>
  <c r="GO140" i="38"/>
  <c r="GP140" i="38" s="1"/>
  <c r="GT306" i="38"/>
  <c r="GO312" i="38"/>
  <c r="GP312" i="38" s="1"/>
  <c r="GO157" i="38"/>
  <c r="GP157" i="38" s="1"/>
  <c r="GO148" i="38"/>
  <c r="GP148" i="38" s="1"/>
  <c r="GO161" i="38"/>
  <c r="GP161" i="38" s="1"/>
  <c r="JP119" i="38"/>
  <c r="JP131" i="38" s="1"/>
  <c r="HL359" i="38"/>
  <c r="HL247" i="38"/>
  <c r="HL226" i="38"/>
  <c r="HL219" i="38"/>
  <c r="HL233" i="38"/>
  <c r="HL366" i="38"/>
  <c r="HL387" i="38"/>
  <c r="HL296" i="38"/>
  <c r="HL310" i="38"/>
  <c r="HL338" i="38"/>
  <c r="HL331" i="38"/>
  <c r="HL345" i="38"/>
  <c r="HL282" i="38"/>
  <c r="HL275" i="38"/>
  <c r="HL303" i="38"/>
  <c r="HL317" i="38"/>
  <c r="HL240" i="38"/>
  <c r="HL254" i="38"/>
  <c r="HL373" i="38"/>
  <c r="HL261" i="38"/>
  <c r="HL352" i="38"/>
  <c r="HL268" i="38"/>
  <c r="HL289" i="38"/>
  <c r="HL380" i="38"/>
  <c r="HL324" i="38"/>
  <c r="GO301" i="38"/>
  <c r="JL119" i="38"/>
  <c r="HH247" i="38"/>
  <c r="HH282" i="38"/>
  <c r="HH226" i="38"/>
  <c r="HH345" i="38"/>
  <c r="HH366" i="38"/>
  <c r="HH317" i="38"/>
  <c r="HH233" i="38"/>
  <c r="HH303" i="38"/>
  <c r="HH324" i="38"/>
  <c r="HH331" i="38"/>
  <c r="HH359" i="38"/>
  <c r="HH387" i="38"/>
  <c r="HH380" i="38"/>
  <c r="HH254" i="38"/>
  <c r="HH219" i="38"/>
  <c r="HH268" i="38"/>
  <c r="HH275" i="38"/>
  <c r="HH296" i="38"/>
  <c r="HH310" i="38"/>
  <c r="HH373" i="38"/>
  <c r="HH338" i="38"/>
  <c r="HH240" i="38"/>
  <c r="HH261" i="38"/>
  <c r="HH289" i="38"/>
  <c r="HH352" i="38"/>
  <c r="GD325" i="38"/>
  <c r="HX387" i="38"/>
  <c r="HX324" i="38"/>
  <c r="HX331" i="38"/>
  <c r="HX317" i="38"/>
  <c r="HX254" i="38"/>
  <c r="HX282" i="38"/>
  <c r="HX373" i="38"/>
  <c r="HX310" i="38"/>
  <c r="HX380" i="38"/>
  <c r="HX247" i="38"/>
  <c r="HX261" i="38"/>
  <c r="HX352" i="38"/>
  <c r="HX268" i="38"/>
  <c r="HX275" i="38"/>
  <c r="HX359" i="38"/>
  <c r="HX233" i="38"/>
  <c r="HX296" i="38"/>
  <c r="HX345" i="38"/>
  <c r="HX226" i="38"/>
  <c r="HX303" i="38"/>
  <c r="HX366" i="38"/>
  <c r="HX338" i="38"/>
  <c r="HX219" i="38"/>
  <c r="HX240" i="38"/>
  <c r="HX289" i="38"/>
  <c r="GD301" i="38"/>
  <c r="HE345" i="38"/>
  <c r="HE282" i="38"/>
  <c r="HE366" i="38"/>
  <c r="HE324" i="38"/>
  <c r="HE296" i="38"/>
  <c r="HE380" i="38"/>
  <c r="HE331" i="38"/>
  <c r="HE303" i="38"/>
  <c r="HE289" i="38"/>
  <c r="HE226" i="38"/>
  <c r="HE373" i="38"/>
  <c r="HE387" i="38"/>
  <c r="HE359" i="38"/>
  <c r="HE275" i="38"/>
  <c r="HE352" i="38"/>
  <c r="HE261" i="38"/>
  <c r="HE240" i="38"/>
  <c r="HE219" i="38"/>
  <c r="HE247" i="38"/>
  <c r="HE317" i="38"/>
  <c r="HE254" i="38"/>
  <c r="HE310" i="38"/>
  <c r="HE268" i="38"/>
  <c r="HE338" i="38"/>
  <c r="HE233" i="38"/>
  <c r="HJ107" i="38"/>
  <c r="HJ142" i="38"/>
  <c r="HJ65" i="38"/>
  <c r="HJ58" i="38"/>
  <c r="HJ135" i="38"/>
  <c r="HJ128" i="38"/>
  <c r="HJ191" i="38"/>
  <c r="HJ37" i="38"/>
  <c r="HJ121" i="38"/>
  <c r="HJ212" i="38"/>
  <c r="HJ44" i="38"/>
  <c r="HJ51" i="38"/>
  <c r="HJ163" i="38"/>
  <c r="HJ30" i="38"/>
  <c r="HJ9" i="38"/>
  <c r="JN19" i="38"/>
  <c r="JN21" i="38" s="1"/>
  <c r="HJ23" i="38"/>
  <c r="HJ93" i="38"/>
  <c r="HJ156" i="38"/>
  <c r="HJ72" i="38"/>
  <c r="HJ149" i="38"/>
  <c r="HJ86" i="38"/>
  <c r="HJ177" i="38"/>
  <c r="HJ16" i="38"/>
  <c r="HJ205" i="38"/>
  <c r="HJ198" i="38"/>
  <c r="HJ170" i="38"/>
  <c r="HJ100" i="38"/>
  <c r="HJ114" i="38"/>
  <c r="HJ79" i="38"/>
  <c r="HJ184" i="38"/>
  <c r="HM93" i="38"/>
  <c r="HM114" i="38"/>
  <c r="HM142" i="38"/>
  <c r="HM128" i="38"/>
  <c r="HM205" i="38"/>
  <c r="HM184" i="38"/>
  <c r="HM107" i="38"/>
  <c r="HM191" i="38"/>
  <c r="HM51" i="38"/>
  <c r="HM121" i="38"/>
  <c r="HM9" i="38"/>
  <c r="HM37" i="38"/>
  <c r="HM86" i="38"/>
  <c r="HM156" i="38"/>
  <c r="HM163" i="38"/>
  <c r="HM100" i="38"/>
  <c r="HM149" i="38"/>
  <c r="HM30" i="38"/>
  <c r="HM23" i="38"/>
  <c r="HM170" i="38"/>
  <c r="HM72" i="38"/>
  <c r="HM16" i="38"/>
  <c r="HM65" i="38"/>
  <c r="HM212" i="38"/>
  <c r="HM177" i="38"/>
  <c r="HM198" i="38"/>
  <c r="HM79" i="38"/>
  <c r="HM44" i="38"/>
  <c r="HM135" i="38"/>
  <c r="HM58" i="38"/>
  <c r="JQ19" i="38"/>
  <c r="JQ21" i="38" s="1"/>
  <c r="HO170" i="38"/>
  <c r="HO79" i="38"/>
  <c r="HO51" i="38"/>
  <c r="HO114" i="38"/>
  <c r="HO58" i="38"/>
  <c r="HO149" i="38"/>
  <c r="HO72" i="38"/>
  <c r="HO23" i="38"/>
  <c r="HO9" i="38"/>
  <c r="HO93" i="38"/>
  <c r="HO86" i="38"/>
  <c r="HO37" i="38"/>
  <c r="HO128" i="38"/>
  <c r="HO44" i="38"/>
  <c r="HO30" i="38"/>
  <c r="HO142" i="38"/>
  <c r="HO177" i="38"/>
  <c r="HO191" i="38"/>
  <c r="HO100" i="38"/>
  <c r="JS19" i="38"/>
  <c r="JS21" i="38" s="1"/>
  <c r="HO107" i="38"/>
  <c r="HO163" i="38"/>
  <c r="HO121" i="38"/>
  <c r="HO205" i="38"/>
  <c r="HO135" i="38"/>
  <c r="HO198" i="38"/>
  <c r="HO156" i="38"/>
  <c r="HO16" i="38"/>
  <c r="HO65" i="38"/>
  <c r="HO184" i="38"/>
  <c r="HO212" i="38"/>
  <c r="BI445" i="38"/>
  <c r="BJ339" i="38"/>
  <c r="BH324" i="38"/>
  <c r="BJ298" i="38"/>
  <c r="BJ289" i="38"/>
  <c r="BH321" i="38"/>
  <c r="BH302" i="38"/>
  <c r="BJ294" i="38"/>
  <c r="BH313" i="38"/>
  <c r="BH287" i="38"/>
  <c r="BJ311" i="38"/>
  <c r="BI444" i="38"/>
  <c r="BI439" i="38"/>
  <c r="BJ310" i="38"/>
  <c r="BI440" i="38"/>
  <c r="BI583" i="38"/>
  <c r="BJ638" i="38"/>
  <c r="BJ716" i="38"/>
  <c r="BH722" i="38"/>
  <c r="BJ723" i="38"/>
  <c r="BH640" i="38"/>
  <c r="JJ73" i="38"/>
  <c r="JJ30" i="38"/>
  <c r="JR80" i="38"/>
  <c r="JR37" i="38"/>
  <c r="JP80" i="38"/>
  <c r="JP37" i="38"/>
  <c r="JH73" i="38"/>
  <c r="JH30" i="38"/>
  <c r="JQ80" i="38"/>
  <c r="JQ37" i="38"/>
  <c r="JN80" i="38"/>
  <c r="JN37" i="38"/>
  <c r="JO80" i="38"/>
  <c r="JO37" i="38"/>
  <c r="JI73" i="38"/>
  <c r="JI30" i="38"/>
  <c r="JT80" i="38"/>
  <c r="JT37" i="38"/>
  <c r="JS80" i="38"/>
  <c r="JS37" i="38"/>
  <c r="JM80" i="38"/>
  <c r="JM37" i="38"/>
  <c r="GR259" i="38"/>
  <c r="GR252" i="38"/>
  <c r="GS252" i="38" s="1"/>
  <c r="GR257" i="38"/>
  <c r="GR256" i="38"/>
  <c r="GS256" i="38" s="1"/>
  <c r="GR250" i="38"/>
  <c r="GR209" i="38"/>
  <c r="GS209" i="38" s="1"/>
  <c r="GR199" i="38"/>
  <c r="GS199" i="38" s="1"/>
  <c r="GT199" i="38" s="1"/>
  <c r="GR213" i="38"/>
  <c r="GS213" i="38" s="1"/>
  <c r="GT213" i="38" s="1"/>
  <c r="GR195" i="38"/>
  <c r="GR202" i="38"/>
  <c r="GS202" i="38" s="1"/>
  <c r="GR215" i="38"/>
  <c r="GS215" i="38" s="1"/>
  <c r="GT215" i="38" s="1"/>
  <c r="GR286" i="38"/>
  <c r="GR288" i="38"/>
  <c r="GR289" i="38"/>
  <c r="GS289" i="38" s="1"/>
  <c r="GR172" i="38"/>
  <c r="GS172" i="38" s="1"/>
  <c r="GR8" i="38"/>
  <c r="GS8" i="38" s="1"/>
  <c r="GT8" i="38" s="1"/>
  <c r="GR18" i="38"/>
  <c r="GR6" i="38"/>
  <c r="GR71" i="38"/>
  <c r="GS71" i="38" s="1"/>
  <c r="GT71" i="38" s="1"/>
  <c r="GR62" i="38"/>
  <c r="GR68" i="38"/>
  <c r="GR86" i="38"/>
  <c r="GS86" i="38" s="1"/>
  <c r="GT86" i="38" s="1"/>
  <c r="GR95" i="38"/>
  <c r="GR85" i="38"/>
  <c r="GS85" i="38" s="1"/>
  <c r="GR97" i="38"/>
  <c r="GR120" i="38"/>
  <c r="GS120" i="38" s="1"/>
  <c r="GT120" i="38" s="1"/>
  <c r="GR128" i="38"/>
  <c r="GS128" i="38" s="1"/>
  <c r="GR134" i="38"/>
  <c r="GS134" i="38" s="1"/>
  <c r="GR116" i="38"/>
  <c r="GS116" i="38" s="1"/>
  <c r="GT116" i="38" s="1"/>
  <c r="GR119" i="38"/>
  <c r="GR269" i="38"/>
  <c r="GS269" i="38" s="1"/>
  <c r="GR258" i="38"/>
  <c r="GS258" i="38" s="1"/>
  <c r="GT258" i="38" s="1"/>
  <c r="GR255" i="38"/>
  <c r="GS255" i="38" s="1"/>
  <c r="GT255" i="38" s="1"/>
  <c r="GR268" i="38"/>
  <c r="GR217" i="38"/>
  <c r="GS217" i="38" s="1"/>
  <c r="GR197" i="38"/>
  <c r="GR201" i="38"/>
  <c r="GS201" i="38" s="1"/>
  <c r="GT201" i="38" s="1"/>
  <c r="GR211" i="38"/>
  <c r="GR298" i="38"/>
  <c r="GS298" i="38" s="1"/>
  <c r="GR287" i="38"/>
  <c r="GS287" i="38" s="1"/>
  <c r="GT287" i="38" s="1"/>
  <c r="GR295" i="38"/>
  <c r="GR284" i="38"/>
  <c r="GR278" i="38"/>
  <c r="GR279" i="38"/>
  <c r="GR275" i="38"/>
  <c r="GS275" i="38" s="1"/>
  <c r="GT275" i="38" s="1"/>
  <c r="GR281" i="38"/>
  <c r="GR180" i="38"/>
  <c r="GS180" i="38" s="1"/>
  <c r="GR175" i="38"/>
  <c r="GR168" i="38"/>
  <c r="GR178" i="38"/>
  <c r="GR174" i="38"/>
  <c r="GS174" i="38" s="1"/>
  <c r="GR167" i="38"/>
  <c r="GS167" i="38" s="1"/>
  <c r="GT167" i="38" s="1"/>
  <c r="GR166" i="38"/>
  <c r="GR4" i="38"/>
  <c r="GS4" i="38" s="1"/>
  <c r="GT4" i="38" s="1"/>
  <c r="GR14" i="38"/>
  <c r="GR7" i="38"/>
  <c r="GS7" i="38" s="1"/>
  <c r="GT7" i="38" s="1"/>
  <c r="GR15" i="38"/>
  <c r="GS15" i="38" s="1"/>
  <c r="GT15" i="38" s="1"/>
  <c r="GR10" i="38"/>
  <c r="GS10" i="38" s="1"/>
  <c r="GR19" i="38"/>
  <c r="GR17" i="38"/>
  <c r="GR73" i="38"/>
  <c r="GS73" i="38" s="1"/>
  <c r="GT73" i="38" s="1"/>
  <c r="GR58" i="38"/>
  <c r="GS58" i="38" s="1"/>
  <c r="GT58" i="38" s="1"/>
  <c r="GR70" i="38"/>
  <c r="GS70" i="38" s="1"/>
  <c r="GR72" i="38"/>
  <c r="GS72" i="38" s="1"/>
  <c r="GR69" i="38"/>
  <c r="GS69" i="38" s="1"/>
  <c r="GT69" i="38" s="1"/>
  <c r="GR67" i="38"/>
  <c r="GS67" i="38" s="1"/>
  <c r="GT67" i="38" s="1"/>
  <c r="GR96" i="38"/>
  <c r="GS96" i="38" s="1"/>
  <c r="GT96" i="38" s="1"/>
  <c r="GR89" i="38"/>
  <c r="GS89" i="38" s="1"/>
  <c r="GR90" i="38"/>
  <c r="GS90" i="38" s="1"/>
  <c r="GR93" i="38"/>
  <c r="GR87" i="38"/>
  <c r="GR136" i="38"/>
  <c r="GS136" i="38" s="1"/>
  <c r="GT136" i="38" s="1"/>
  <c r="GR125" i="38"/>
  <c r="GS125" i="38" s="1"/>
  <c r="GT125" i="38" s="1"/>
  <c r="GR126" i="38"/>
  <c r="GR115" i="38"/>
  <c r="GS115" i="38" s="1"/>
  <c r="GR124" i="38"/>
  <c r="GR118" i="38"/>
  <c r="GS118" i="38" s="1"/>
  <c r="GR264" i="38"/>
  <c r="GR266" i="38"/>
  <c r="GR261" i="38"/>
  <c r="GR254" i="38"/>
  <c r="GS254" i="38" s="1"/>
  <c r="GR251" i="38"/>
  <c r="GS251" i="38" s="1"/>
  <c r="GT251" i="38" s="1"/>
  <c r="GR247" i="38"/>
  <c r="GR271" i="38"/>
  <c r="GR206" i="38"/>
  <c r="GR200" i="38"/>
  <c r="GR204" i="38"/>
  <c r="GS204" i="38" s="1"/>
  <c r="GT204" i="38" s="1"/>
  <c r="GR198" i="38"/>
  <c r="GS198" i="38" s="1"/>
  <c r="GT198" i="38" s="1"/>
  <c r="GR196" i="38"/>
  <c r="GR276" i="38"/>
  <c r="GS276" i="38" s="1"/>
  <c r="GT276" i="38" s="1"/>
  <c r="GR291" i="38"/>
  <c r="GR296" i="38"/>
  <c r="GR297" i="38"/>
  <c r="GS297" i="38" s="1"/>
  <c r="GR177" i="38"/>
  <c r="GS177" i="38" s="1"/>
  <c r="GR179" i="38"/>
  <c r="GS179" i="38" s="1"/>
  <c r="GR170" i="38"/>
  <c r="GR12" i="38"/>
  <c r="GS12" i="38" s="1"/>
  <c r="GR5" i="38"/>
  <c r="GS5" i="38" s="1"/>
  <c r="GR9" i="38"/>
  <c r="GS9" i="38" s="1"/>
  <c r="GR64" i="38"/>
  <c r="GS64" i="38" s="1"/>
  <c r="GR59" i="38"/>
  <c r="GS59" i="38" s="1"/>
  <c r="GR94" i="38"/>
  <c r="GR99" i="38"/>
  <c r="GS99" i="38" s="1"/>
  <c r="GR92" i="38"/>
  <c r="GR123" i="38"/>
  <c r="GS123" i="38" s="1"/>
  <c r="GR131" i="38"/>
  <c r="GS131" i="38" s="1"/>
  <c r="GR112" i="38"/>
  <c r="GS112" i="38" s="1"/>
  <c r="GT112" i="38" s="1"/>
  <c r="GR132" i="38"/>
  <c r="GS132" i="38" s="1"/>
  <c r="GR127" i="38"/>
  <c r="GS127" i="38" s="1"/>
  <c r="GR248" i="38"/>
  <c r="GS248" i="38" s="1"/>
  <c r="GT248" i="38" s="1"/>
  <c r="GR260" i="38"/>
  <c r="GS260" i="38" s="1"/>
  <c r="GT260" i="38" s="1"/>
  <c r="GR267" i="38"/>
  <c r="GS267" i="38" s="1"/>
  <c r="GT267" i="38" s="1"/>
  <c r="GR263" i="38"/>
  <c r="GS263" i="38" s="1"/>
  <c r="GT263" i="38" s="1"/>
  <c r="GR270" i="38"/>
  <c r="GS270" i="38" s="1"/>
  <c r="GR253" i="38"/>
  <c r="GS253" i="38" s="1"/>
  <c r="GR207" i="38"/>
  <c r="GS207" i="38" s="1"/>
  <c r="GT207" i="38" s="1"/>
  <c r="GR203" i="38"/>
  <c r="GS203" i="38" s="1"/>
  <c r="GR216" i="38"/>
  <c r="GR193" i="38"/>
  <c r="GS193" i="38" s="1"/>
  <c r="GR194" i="38"/>
  <c r="GS194" i="38" s="1"/>
  <c r="GT194" i="38" s="1"/>
  <c r="GR212" i="38"/>
  <c r="GS212" i="38" s="1"/>
  <c r="GT212" i="38" s="1"/>
  <c r="GR208" i="38"/>
  <c r="GS208" i="38" s="1"/>
  <c r="GR205" i="38"/>
  <c r="GR294" i="38"/>
  <c r="GS294" i="38" s="1"/>
  <c r="GT294" i="38" s="1"/>
  <c r="GR292" i="38"/>
  <c r="GS292" i="38" s="1"/>
  <c r="GT292" i="38" s="1"/>
  <c r="GR282" i="38"/>
  <c r="GS282" i="38" s="1"/>
  <c r="GR277" i="38"/>
  <c r="GS277" i="38" s="1"/>
  <c r="GR285" i="38"/>
  <c r="GS285" i="38" s="1"/>
  <c r="GT285" i="38" s="1"/>
  <c r="GR169" i="38"/>
  <c r="GS169" i="38" s="1"/>
  <c r="GT169" i="38" s="1"/>
  <c r="GR181" i="38"/>
  <c r="GS181" i="38" s="1"/>
  <c r="GT181" i="38" s="1"/>
  <c r="GR173" i="38"/>
  <c r="GS173" i="38" s="1"/>
  <c r="GR171" i="38"/>
  <c r="GS171" i="38" s="1"/>
  <c r="GT171" i="38" s="1"/>
  <c r="GR16" i="38"/>
  <c r="GS16" i="38" s="1"/>
  <c r="GR13" i="38"/>
  <c r="GS13" i="38" s="1"/>
  <c r="GT13" i="38" s="1"/>
  <c r="GR11" i="38"/>
  <c r="GS11" i="38" s="1"/>
  <c r="GT11" i="38" s="1"/>
  <c r="GR65" i="38"/>
  <c r="GS65" i="38" s="1"/>
  <c r="GR61" i="38"/>
  <c r="GS61" i="38" s="1"/>
  <c r="GR63" i="38"/>
  <c r="GS63" i="38" s="1"/>
  <c r="GT63" i="38" s="1"/>
  <c r="GR60" i="38"/>
  <c r="GS60" i="38" s="1"/>
  <c r="GT60" i="38" s="1"/>
  <c r="GR98" i="38"/>
  <c r="GS98" i="38" s="1"/>
  <c r="GT98" i="38" s="1"/>
  <c r="GR91" i="38"/>
  <c r="GS91" i="38" s="1"/>
  <c r="GR88" i="38"/>
  <c r="GS88" i="38" s="1"/>
  <c r="GT88" i="38" s="1"/>
  <c r="GR130" i="38"/>
  <c r="GS130" i="38" s="1"/>
  <c r="GT130" i="38" s="1"/>
  <c r="GR135" i="38"/>
  <c r="GS135" i="38" s="1"/>
  <c r="GR129" i="38"/>
  <c r="GS129" i="38" s="1"/>
  <c r="GR113" i="38"/>
  <c r="GR117" i="38"/>
  <c r="GR133" i="38"/>
  <c r="GR121" i="38"/>
  <c r="GR114" i="38"/>
  <c r="GS114" i="38" s="1"/>
  <c r="GT114" i="38" s="1"/>
  <c r="GQ122" i="38"/>
  <c r="GQ210" i="38"/>
  <c r="GQ176" i="38"/>
  <c r="GQ274" i="38"/>
  <c r="GQ214" i="38"/>
  <c r="GQ262" i="38"/>
  <c r="GQ283" i="38"/>
  <c r="GQ293" i="38"/>
  <c r="GQ249" i="38"/>
  <c r="GQ100" i="38"/>
  <c r="GQ66" i="38"/>
  <c r="GQ290" i="38"/>
  <c r="GQ280" i="38"/>
  <c r="GQ265" i="38"/>
  <c r="JO79" i="38"/>
  <c r="BJ493" i="38"/>
  <c r="GD276" i="38"/>
  <c r="GD170" i="38"/>
  <c r="JT79" i="38"/>
  <c r="JT179" i="38"/>
  <c r="JT185" i="38" s="1"/>
  <c r="JR79" i="38"/>
  <c r="JN79" i="38"/>
  <c r="JQ79" i="38"/>
  <c r="JM179" i="38"/>
  <c r="JM185" i="38" s="1"/>
  <c r="GD202" i="38"/>
  <c r="JO179" i="38"/>
  <c r="JO185" i="38" s="1"/>
  <c r="JP179" i="38"/>
  <c r="JP185" i="38" s="1"/>
  <c r="JQ179" i="38"/>
  <c r="JQ185" i="38" s="1"/>
  <c r="GD278" i="38"/>
  <c r="JP79" i="38"/>
  <c r="GD297" i="38"/>
  <c r="HI242" i="38"/>
  <c r="HJ242" i="38"/>
  <c r="HW4" i="38"/>
  <c r="HK4" i="38"/>
  <c r="HN4" i="38"/>
  <c r="GD132" i="38"/>
  <c r="HK242" i="38"/>
  <c r="HO4" i="38"/>
  <c r="HJ4" i="38"/>
  <c r="JI172" i="38"/>
  <c r="HW256" i="38"/>
  <c r="HY214" i="38"/>
  <c r="HO214" i="38"/>
  <c r="HX4" i="38"/>
  <c r="HP4" i="38"/>
  <c r="HL4" i="38"/>
  <c r="HN242" i="38"/>
  <c r="HK214" i="38"/>
  <c r="HY4" i="38"/>
  <c r="HM4" i="38"/>
  <c r="HI4" i="38"/>
  <c r="HW242" i="38"/>
  <c r="HY242" i="38"/>
  <c r="HP242" i="38"/>
  <c r="HX242" i="38"/>
  <c r="HO242" i="38"/>
  <c r="HM242" i="38"/>
  <c r="HJ228" i="38"/>
  <c r="HY228" i="38"/>
  <c r="HL242" i="38"/>
  <c r="HK228" i="38"/>
  <c r="HL228" i="38"/>
  <c r="HM228" i="38"/>
  <c r="HP228" i="38"/>
  <c r="HW228" i="38"/>
  <c r="HI228" i="38"/>
  <c r="HO228" i="38"/>
  <c r="HN228" i="38"/>
  <c r="HX228" i="38"/>
  <c r="GD214" i="38"/>
  <c r="BJ506" i="38"/>
  <c r="BJ512" i="38"/>
  <c r="BJ496" i="38"/>
  <c r="BJ510" i="38"/>
  <c r="BJ497" i="38"/>
  <c r="BJ513" i="38"/>
  <c r="BJ521" i="38"/>
  <c r="BH317" i="38"/>
  <c r="BI437" i="38"/>
  <c r="BH296" i="38"/>
  <c r="BJ495" i="38"/>
  <c r="BJ509" i="38"/>
  <c r="BI436" i="38"/>
  <c r="BI426" i="38"/>
  <c r="BJ501" i="38"/>
  <c r="BJ515" i="38"/>
  <c r="JH72" i="38"/>
  <c r="BJ518" i="38"/>
  <c r="JS179" i="38"/>
  <c r="JS185" i="38" s="1"/>
  <c r="JJ72" i="38"/>
  <c r="BJ505" i="38"/>
  <c r="JJ172" i="38"/>
  <c r="BJ517" i="38"/>
  <c r="BJ504" i="38"/>
  <c r="BJ508" i="38"/>
  <c r="BJ503" i="38"/>
  <c r="GD212" i="38"/>
  <c r="JO35" i="38"/>
  <c r="JS35" i="38"/>
  <c r="JJ28" i="38"/>
  <c r="BJ498" i="38"/>
  <c r="JI28" i="38"/>
  <c r="BJ514" i="38"/>
  <c r="BJ499" i="38"/>
  <c r="BJ500" i="38"/>
  <c r="JR179" i="38"/>
  <c r="JR185" i="38" s="1"/>
  <c r="JL179" i="38"/>
  <c r="JL185" i="38" s="1"/>
  <c r="JQ35" i="38"/>
  <c r="JM35" i="38"/>
  <c r="JM79" i="38"/>
  <c r="JH28" i="38"/>
  <c r="BJ494" i="38"/>
  <c r="BJ507" i="38"/>
  <c r="JH172" i="38"/>
  <c r="JN179" i="38"/>
  <c r="JN185" i="38" s="1"/>
  <c r="JN35" i="38"/>
  <c r="JR35" i="38"/>
  <c r="JS79" i="38"/>
  <c r="JI72" i="38"/>
  <c r="BJ502" i="38"/>
  <c r="JP35" i="38"/>
  <c r="JT35" i="38"/>
  <c r="HO127" i="38"/>
  <c r="HW214" i="38"/>
  <c r="HI256" i="38"/>
  <c r="HN256" i="38"/>
  <c r="HX214" i="38"/>
  <c r="HK256" i="38"/>
  <c r="HJ256" i="38"/>
  <c r="HL256" i="38"/>
  <c r="HL214" i="38"/>
  <c r="HI214" i="38"/>
  <c r="HO256" i="38"/>
  <c r="HM256" i="38"/>
  <c r="HN214" i="38"/>
  <c r="HP214" i="38"/>
  <c r="HJ214" i="38"/>
  <c r="HM214" i="38"/>
  <c r="HW126" i="38"/>
  <c r="HX78" i="38"/>
  <c r="HX120" i="38"/>
  <c r="HY134" i="38"/>
  <c r="HM113" i="38"/>
  <c r="HM15" i="38"/>
  <c r="HP15" i="38"/>
  <c r="HK113" i="38"/>
  <c r="HX126" i="38"/>
  <c r="HW120" i="38"/>
  <c r="HW78" i="38"/>
  <c r="HK127" i="38"/>
  <c r="HJ127" i="38"/>
  <c r="HJ113" i="38"/>
  <c r="HW15" i="38"/>
  <c r="HK15" i="38"/>
  <c r="HJ134" i="38"/>
  <c r="HI113" i="38"/>
  <c r="HI134" i="38"/>
  <c r="HK126" i="38"/>
  <c r="HN126" i="38"/>
  <c r="HL126" i="38"/>
  <c r="HN127" i="38"/>
  <c r="HM127" i="38"/>
  <c r="HW134" i="38"/>
  <c r="HX134" i="38"/>
  <c r="HL15" i="38"/>
  <c r="HO15" i="38"/>
  <c r="HN15" i="38"/>
  <c r="HO134" i="38"/>
  <c r="HK134" i="38"/>
  <c r="HJ126" i="38"/>
  <c r="HI126" i="38"/>
  <c r="HY120" i="38"/>
  <c r="HY78" i="38"/>
  <c r="HI127" i="38"/>
  <c r="HL127" i="38"/>
  <c r="HX15" i="38"/>
  <c r="HJ15" i="38"/>
  <c r="HI15" i="38"/>
  <c r="HL134" i="38"/>
  <c r="HO126" i="38"/>
  <c r="HY15" i="38"/>
  <c r="HM134" i="38"/>
  <c r="HN134" i="38"/>
  <c r="HK120" i="38"/>
  <c r="HW113" i="38"/>
  <c r="HM120" i="38"/>
  <c r="HX127" i="38"/>
  <c r="HL120" i="38"/>
  <c r="HO120" i="38"/>
  <c r="HY127" i="38"/>
  <c r="HJ120" i="38"/>
  <c r="HI120" i="38"/>
  <c r="HY126" i="38"/>
  <c r="HM126" i="38"/>
  <c r="HN120" i="38"/>
  <c r="HW127" i="38"/>
  <c r="HN113" i="38"/>
  <c r="HX113" i="38"/>
  <c r="HL113" i="38"/>
  <c r="HY113" i="38"/>
  <c r="HO113" i="38"/>
  <c r="GD134" i="38"/>
  <c r="BJ659" i="38"/>
  <c r="GD129" i="38"/>
  <c r="GD133" i="38"/>
  <c r="GD117" i="38"/>
  <c r="GD67" i="38"/>
  <c r="GD90" i="38"/>
  <c r="GD88" i="38"/>
  <c r="BH713" i="38"/>
  <c r="GD87" i="38"/>
  <c r="GD72" i="38"/>
  <c r="BH580" i="38"/>
  <c r="BJ724" i="38"/>
  <c r="BJ641" i="38"/>
  <c r="GD121" i="38"/>
  <c r="BI585" i="38"/>
  <c r="GD66" i="38"/>
  <c r="BH579" i="38"/>
  <c r="GD92" i="38"/>
  <c r="GD95" i="38"/>
  <c r="GD114" i="38"/>
  <c r="BH655" i="38"/>
  <c r="BJ655" i="38"/>
  <c r="BH650" i="38"/>
  <c r="BJ650" i="38"/>
  <c r="BJ639" i="38"/>
  <c r="BH639" i="38"/>
  <c r="BJ651" i="38"/>
  <c r="BH643" i="38"/>
  <c r="BJ643" i="38"/>
  <c r="GD131" i="38"/>
  <c r="GO130" i="38"/>
  <c r="GP130" i="38" s="1"/>
  <c r="BH570" i="38"/>
  <c r="BI578" i="38"/>
  <c r="BI568" i="38"/>
  <c r="BH711" i="38"/>
  <c r="GO133" i="38"/>
  <c r="GP133" i="38" s="1"/>
  <c r="BH710" i="38"/>
  <c r="BJ681" i="38"/>
  <c r="BI569" i="38"/>
  <c r="BJ708" i="38"/>
  <c r="GD60" i="38"/>
  <c r="GO116" i="38"/>
  <c r="GP116" i="38" s="1"/>
  <c r="GD128" i="38"/>
  <c r="GO120" i="38"/>
  <c r="GP120" i="38" s="1"/>
  <c r="GD112" i="38"/>
  <c r="HE78" i="38"/>
  <c r="GD122" i="38"/>
  <c r="GO128" i="38"/>
  <c r="GP128" i="38" s="1"/>
  <c r="GD123" i="38"/>
  <c r="GD118" i="38"/>
  <c r="HE134" i="38"/>
  <c r="GO126" i="38"/>
  <c r="HH113" i="38"/>
  <c r="HP113" i="38"/>
  <c r="GO134" i="38"/>
  <c r="GP134" i="38" s="1"/>
  <c r="HP120" i="38"/>
  <c r="HY99" i="38"/>
  <c r="HY57" i="38"/>
  <c r="HY64" i="38"/>
  <c r="HY106" i="38"/>
  <c r="HY71" i="38"/>
  <c r="HY176" i="38"/>
  <c r="HY85" i="38"/>
  <c r="HY43" i="38"/>
  <c r="HY211" i="38"/>
  <c r="HY183" i="38"/>
  <c r="HY162" i="38"/>
  <c r="HY148" i="38"/>
  <c r="HY155" i="38"/>
  <c r="HY92" i="38"/>
  <c r="HY50" i="38"/>
  <c r="HY22" i="38"/>
  <c r="HY204" i="38"/>
  <c r="HY8" i="38"/>
  <c r="HY169" i="38"/>
  <c r="HY190" i="38"/>
  <c r="HY197" i="38"/>
  <c r="HY29" i="38"/>
  <c r="HY36" i="38"/>
  <c r="HY141" i="38"/>
  <c r="GD127" i="38"/>
  <c r="HE71" i="38"/>
  <c r="HE36" i="38"/>
  <c r="HE43" i="38"/>
  <c r="HE190" i="38"/>
  <c r="HE176" i="38"/>
  <c r="HE29" i="38"/>
  <c r="HE155" i="38"/>
  <c r="HE85" i="38"/>
  <c r="HE64" i="38"/>
  <c r="HE162" i="38"/>
  <c r="HE197" i="38"/>
  <c r="HE92" i="38"/>
  <c r="HE57" i="38"/>
  <c r="HE169" i="38"/>
  <c r="HE8" i="38"/>
  <c r="HE106" i="38"/>
  <c r="HE22" i="38"/>
  <c r="HE183" i="38"/>
  <c r="HE141" i="38"/>
  <c r="HE211" i="38"/>
  <c r="HE99" i="38"/>
  <c r="HE148" i="38"/>
  <c r="HE50" i="38"/>
  <c r="HE204" i="38"/>
  <c r="GO119" i="38"/>
  <c r="GP119" i="38" s="1"/>
  <c r="JN16" i="38"/>
  <c r="HJ78" i="38"/>
  <c r="JM16" i="38"/>
  <c r="HI78" i="38"/>
  <c r="GD119" i="38"/>
  <c r="HP8" i="38"/>
  <c r="HP176" i="38"/>
  <c r="HP36" i="38"/>
  <c r="HP22" i="38"/>
  <c r="HP169" i="38"/>
  <c r="HP29" i="38"/>
  <c r="HP197" i="38"/>
  <c r="HP204" i="38"/>
  <c r="HP71" i="38"/>
  <c r="HP155" i="38"/>
  <c r="HP50" i="38"/>
  <c r="HP92" i="38"/>
  <c r="HP190" i="38"/>
  <c r="HP85" i="38"/>
  <c r="HP57" i="38"/>
  <c r="HP148" i="38"/>
  <c r="HP211" i="38"/>
  <c r="HP183" i="38"/>
  <c r="HP43" i="38"/>
  <c r="HP64" i="38"/>
  <c r="HP162" i="38"/>
  <c r="HP141" i="38"/>
  <c r="HP106" i="38"/>
  <c r="HP99" i="38"/>
  <c r="HJ183" i="38"/>
  <c r="HJ50" i="38"/>
  <c r="HJ71" i="38"/>
  <c r="HJ8" i="38"/>
  <c r="HJ155" i="38"/>
  <c r="HJ36" i="38"/>
  <c r="HJ169" i="38"/>
  <c r="HJ176" i="38"/>
  <c r="HJ148" i="38"/>
  <c r="HJ85" i="38"/>
  <c r="HJ99" i="38"/>
  <c r="HJ43" i="38"/>
  <c r="HJ190" i="38"/>
  <c r="HJ204" i="38"/>
  <c r="HJ57" i="38"/>
  <c r="HJ29" i="38"/>
  <c r="HJ141" i="38"/>
  <c r="HJ92" i="38"/>
  <c r="HJ162" i="38"/>
  <c r="HJ64" i="38"/>
  <c r="HJ106" i="38"/>
  <c r="HJ211" i="38"/>
  <c r="HJ197" i="38"/>
  <c r="HJ22" i="38"/>
  <c r="GD115" i="38"/>
  <c r="GO121" i="38"/>
  <c r="GP121" i="38" s="1"/>
  <c r="GO114" i="38"/>
  <c r="GP114" i="38" s="1"/>
  <c r="BH582" i="38"/>
  <c r="BJ707" i="38"/>
  <c r="BI577" i="38"/>
  <c r="KA16" i="38"/>
  <c r="JZ16" i="38"/>
  <c r="KB16" i="38"/>
  <c r="JW16" i="38"/>
  <c r="JX16" i="38"/>
  <c r="JY16" i="38"/>
  <c r="GO122" i="38"/>
  <c r="GP122" i="38" s="1"/>
  <c r="GD126" i="38"/>
  <c r="HE113" i="38"/>
  <c r="JL80" i="38"/>
  <c r="JU17" i="38"/>
  <c r="JU37" i="38" s="1"/>
  <c r="GO131" i="38"/>
  <c r="GP131" i="38" s="1"/>
  <c r="GD135" i="38"/>
  <c r="GD136" i="38"/>
  <c r="GO113" i="38"/>
  <c r="HH15" i="38"/>
  <c r="GO124" i="38"/>
  <c r="HH120" i="38"/>
  <c r="HX71" i="38"/>
  <c r="HX50" i="38"/>
  <c r="HX204" i="38"/>
  <c r="HX85" i="38"/>
  <c r="HX92" i="38"/>
  <c r="HX22" i="38"/>
  <c r="HX43" i="38"/>
  <c r="HX183" i="38"/>
  <c r="HX36" i="38"/>
  <c r="HX211" i="38"/>
  <c r="HX8" i="38"/>
  <c r="HX176" i="38"/>
  <c r="HX148" i="38"/>
  <c r="HX29" i="38"/>
  <c r="HX141" i="38"/>
  <c r="HX155" i="38"/>
  <c r="HX57" i="38"/>
  <c r="HX169" i="38"/>
  <c r="HX106" i="38"/>
  <c r="HX197" i="38"/>
  <c r="HX64" i="38"/>
  <c r="HX99" i="38"/>
  <c r="HX162" i="38"/>
  <c r="HX190" i="38"/>
  <c r="GO117" i="38"/>
  <c r="GP117" i="38" s="1"/>
  <c r="HP134" i="38"/>
  <c r="GO112" i="38"/>
  <c r="JL16" i="38"/>
  <c r="HH78" i="38"/>
  <c r="JO16" i="38"/>
  <c r="JO30" i="38" s="1"/>
  <c r="HK78" i="38"/>
  <c r="GO132" i="38"/>
  <c r="GP132" i="38" s="1"/>
  <c r="HK71" i="38"/>
  <c r="HK176" i="38"/>
  <c r="HK57" i="38"/>
  <c r="HK43" i="38"/>
  <c r="HK197" i="38"/>
  <c r="HK106" i="38"/>
  <c r="HK8" i="38"/>
  <c r="HK183" i="38"/>
  <c r="HK99" i="38"/>
  <c r="HK141" i="38"/>
  <c r="HK29" i="38"/>
  <c r="HK211" i="38"/>
  <c r="HK155" i="38"/>
  <c r="HK190" i="38"/>
  <c r="HK169" i="38"/>
  <c r="HK148" i="38"/>
  <c r="HK22" i="38"/>
  <c r="HK50" i="38"/>
  <c r="HK92" i="38"/>
  <c r="HK204" i="38"/>
  <c r="HK85" i="38"/>
  <c r="HK64" i="38"/>
  <c r="HK36" i="38"/>
  <c r="HK162" i="38"/>
  <c r="GO127" i="38"/>
  <c r="HH8" i="38"/>
  <c r="HH211" i="38"/>
  <c r="HH141" i="38"/>
  <c r="HH29" i="38"/>
  <c r="HH190" i="38"/>
  <c r="HH36" i="38"/>
  <c r="HH106" i="38"/>
  <c r="HH50" i="38"/>
  <c r="HH99" i="38"/>
  <c r="HH71" i="38"/>
  <c r="HH169" i="38"/>
  <c r="HH176" i="38"/>
  <c r="HH148" i="38"/>
  <c r="HH162" i="38"/>
  <c r="HH183" i="38"/>
  <c r="HH204" i="38"/>
  <c r="HH155" i="38"/>
  <c r="HH85" i="38"/>
  <c r="HH64" i="38"/>
  <c r="HH92" i="38"/>
  <c r="HH22" i="38"/>
  <c r="HH57" i="38"/>
  <c r="HH43" i="38"/>
  <c r="HH197" i="38"/>
  <c r="BH574" i="38"/>
  <c r="BI575" i="38"/>
  <c r="GD124" i="38"/>
  <c r="HE120" i="38"/>
  <c r="GO136" i="38"/>
  <c r="GP136" i="38" s="1"/>
  <c r="GO123" i="38"/>
  <c r="GP123" i="38" s="1"/>
  <c r="HP127" i="38"/>
  <c r="GO125" i="38"/>
  <c r="HH127" i="38"/>
  <c r="GO115" i="38"/>
  <c r="GP115" i="38" s="1"/>
  <c r="GO129" i="38"/>
  <c r="GP129" i="38" s="1"/>
  <c r="GD113" i="38"/>
  <c r="HE15" i="38"/>
  <c r="HW183" i="38"/>
  <c r="HW43" i="38"/>
  <c r="HW22" i="38"/>
  <c r="HW36" i="38"/>
  <c r="HW71" i="38"/>
  <c r="HW169" i="38"/>
  <c r="HW176" i="38"/>
  <c r="HW162" i="38"/>
  <c r="HW197" i="38"/>
  <c r="HW148" i="38"/>
  <c r="HW50" i="38"/>
  <c r="HW85" i="38"/>
  <c r="HW106" i="38"/>
  <c r="HW155" i="38"/>
  <c r="HW8" i="38"/>
  <c r="HW141" i="38"/>
  <c r="HW92" i="38"/>
  <c r="HW204" i="38"/>
  <c r="HW57" i="38"/>
  <c r="HW29" i="38"/>
  <c r="HW99" i="38"/>
  <c r="HW190" i="38"/>
  <c r="HW211" i="38"/>
  <c r="HW64" i="38"/>
  <c r="JP16" i="38"/>
  <c r="JP30" i="38" s="1"/>
  <c r="HL78" i="38"/>
  <c r="JT16" i="38"/>
  <c r="HP78" i="38"/>
  <c r="GD125" i="38"/>
  <c r="HE127" i="38"/>
  <c r="GD130" i="38"/>
  <c r="HI169" i="38"/>
  <c r="HI155" i="38"/>
  <c r="HI85" i="38"/>
  <c r="HI22" i="38"/>
  <c r="HI162" i="38"/>
  <c r="HI106" i="38"/>
  <c r="HI211" i="38"/>
  <c r="HI148" i="38"/>
  <c r="HI50" i="38"/>
  <c r="HI8" i="38"/>
  <c r="HI36" i="38"/>
  <c r="HI204" i="38"/>
  <c r="HI92" i="38"/>
  <c r="HI71" i="38"/>
  <c r="HI176" i="38"/>
  <c r="HI64" i="38"/>
  <c r="HI57" i="38"/>
  <c r="HI99" i="38"/>
  <c r="HI197" i="38"/>
  <c r="HI183" i="38"/>
  <c r="HI43" i="38"/>
  <c r="HI141" i="38"/>
  <c r="HI29" i="38"/>
  <c r="HI190" i="38"/>
  <c r="HN176" i="38"/>
  <c r="HN57" i="38"/>
  <c r="HN29" i="38"/>
  <c r="HN8" i="38"/>
  <c r="HN71" i="38"/>
  <c r="HN211" i="38"/>
  <c r="HN148" i="38"/>
  <c r="HN43" i="38"/>
  <c r="HN169" i="38"/>
  <c r="HN50" i="38"/>
  <c r="HN106" i="38"/>
  <c r="HN204" i="38"/>
  <c r="HN183" i="38"/>
  <c r="HN22" i="38"/>
  <c r="HN99" i="38"/>
  <c r="HN64" i="38"/>
  <c r="HN92" i="38"/>
  <c r="HN155" i="38"/>
  <c r="HN36" i="38"/>
  <c r="HN162" i="38"/>
  <c r="HN197" i="38"/>
  <c r="HN85" i="38"/>
  <c r="HN190" i="38"/>
  <c r="HN141" i="38"/>
  <c r="HM71" i="38"/>
  <c r="HM22" i="38"/>
  <c r="HM211" i="38"/>
  <c r="HM183" i="38"/>
  <c r="HM8" i="38"/>
  <c r="HM106" i="38"/>
  <c r="HM190" i="38"/>
  <c r="HM64" i="38"/>
  <c r="HM148" i="38"/>
  <c r="HM169" i="38"/>
  <c r="HM176" i="38"/>
  <c r="HM204" i="38"/>
  <c r="HM43" i="38"/>
  <c r="HM57" i="38"/>
  <c r="HM99" i="38"/>
  <c r="HM155" i="38"/>
  <c r="HM50" i="38"/>
  <c r="HM36" i="38"/>
  <c r="HM141" i="38"/>
  <c r="HM85" i="38"/>
  <c r="HM197" i="38"/>
  <c r="HM29" i="38"/>
  <c r="HM92" i="38"/>
  <c r="HM162" i="38"/>
  <c r="GO135" i="38"/>
  <c r="GP135" i="38" s="1"/>
  <c r="GD120" i="38"/>
  <c r="GD116" i="38"/>
  <c r="GO118" i="38"/>
  <c r="HH134" i="38"/>
  <c r="JQ16" i="38"/>
  <c r="HM78" i="38"/>
  <c r="JS16" i="38"/>
  <c r="HO78" i="38"/>
  <c r="JR16" i="38"/>
  <c r="JR30" i="38" s="1"/>
  <c r="HN78" i="38"/>
  <c r="HO8" i="38"/>
  <c r="HO176" i="38"/>
  <c r="HO190" i="38"/>
  <c r="HO106" i="38"/>
  <c r="HO162" i="38"/>
  <c r="HO71" i="38"/>
  <c r="HO57" i="38"/>
  <c r="HO99" i="38"/>
  <c r="HO50" i="38"/>
  <c r="HO169" i="38"/>
  <c r="HO22" i="38"/>
  <c r="HO211" i="38"/>
  <c r="HO183" i="38"/>
  <c r="HO64" i="38"/>
  <c r="HO141" i="38"/>
  <c r="HO155" i="38"/>
  <c r="HO204" i="38"/>
  <c r="HO36" i="38"/>
  <c r="HO197" i="38"/>
  <c r="HO29" i="38"/>
  <c r="HO148" i="38"/>
  <c r="HO92" i="38"/>
  <c r="HO43" i="38"/>
  <c r="HO85" i="38"/>
  <c r="HL169" i="38"/>
  <c r="HL8" i="38"/>
  <c r="HL106" i="38"/>
  <c r="HL141" i="38"/>
  <c r="HL57" i="38"/>
  <c r="HL85" i="38"/>
  <c r="HL43" i="38"/>
  <c r="HL176" i="38"/>
  <c r="HL183" i="38"/>
  <c r="HL162" i="38"/>
  <c r="HL71" i="38"/>
  <c r="HL29" i="38"/>
  <c r="HL197" i="38"/>
  <c r="HL190" i="38"/>
  <c r="HL36" i="38"/>
  <c r="HL204" i="38"/>
  <c r="HL155" i="38"/>
  <c r="HL22" i="38"/>
  <c r="HL99" i="38"/>
  <c r="HL92" i="38"/>
  <c r="HL211" i="38"/>
  <c r="HL64" i="38"/>
  <c r="HL148" i="38"/>
  <c r="HL50" i="38"/>
  <c r="GO92" i="38"/>
  <c r="GP92" i="38" s="1"/>
  <c r="BJ665" i="38"/>
  <c r="GO96" i="38"/>
  <c r="GO86" i="38"/>
  <c r="GD97" i="38"/>
  <c r="GO89" i="38"/>
  <c r="GP89" i="38" s="1"/>
  <c r="GO95" i="38"/>
  <c r="GP95" i="38" s="1"/>
  <c r="GD96" i="38"/>
  <c r="GD94" i="38"/>
  <c r="GO87" i="38"/>
  <c r="GP87" i="38" s="1"/>
  <c r="BJ705" i="38"/>
  <c r="BH658" i="38"/>
  <c r="GO99" i="38"/>
  <c r="GD86" i="38"/>
  <c r="GD85" i="38"/>
  <c r="HH126" i="38"/>
  <c r="GO98" i="38"/>
  <c r="HP126" i="38"/>
  <c r="GO88" i="38"/>
  <c r="GP88" i="38" s="1"/>
  <c r="GD93" i="38"/>
  <c r="GD71" i="38"/>
  <c r="GD99" i="38"/>
  <c r="GD100" i="38"/>
  <c r="JL79" i="38"/>
  <c r="JU14" i="38"/>
  <c r="JU36" i="38" s="1"/>
  <c r="JV36" i="38" s="1"/>
  <c r="GO90" i="38"/>
  <c r="GP90" i="38" s="1"/>
  <c r="GO91" i="38"/>
  <c r="GO85" i="38"/>
  <c r="GD89" i="38"/>
  <c r="GO93" i="38"/>
  <c r="GP93" i="38" s="1"/>
  <c r="GO94" i="38"/>
  <c r="GP94" i="38" s="1"/>
  <c r="HE126" i="38"/>
  <c r="GD98" i="38"/>
  <c r="GO100" i="38"/>
  <c r="GD91" i="38"/>
  <c r="GO97" i="38"/>
  <c r="BJ674" i="38"/>
  <c r="BI584" i="38"/>
  <c r="GD9" i="38"/>
  <c r="BJ704" i="38"/>
  <c r="BH672" i="38"/>
  <c r="BH573" i="38"/>
  <c r="GO67" i="38"/>
  <c r="GP67" i="38" s="1"/>
  <c r="GD8" i="38"/>
  <c r="GD58" i="38"/>
  <c r="GO61" i="38"/>
  <c r="GO70" i="38"/>
  <c r="GP70" i="38" s="1"/>
  <c r="GD68" i="38"/>
  <c r="GD70" i="38"/>
  <c r="GO63" i="38"/>
  <c r="GO60" i="38"/>
  <c r="GP60" i="38" s="1"/>
  <c r="GD61" i="38"/>
  <c r="GO72" i="38"/>
  <c r="GP72" i="38" s="1"/>
  <c r="GO68" i="38"/>
  <c r="GD63" i="38"/>
  <c r="GO73" i="38"/>
  <c r="GO64" i="38"/>
  <c r="JU11" i="38"/>
  <c r="JU35" i="38" s="1"/>
  <c r="GD73" i="38"/>
  <c r="GO59" i="38"/>
  <c r="GO62" i="38"/>
  <c r="GO66" i="38"/>
  <c r="GP66" i="38" s="1"/>
  <c r="GD64" i="38"/>
  <c r="GO58" i="38"/>
  <c r="GO65" i="38"/>
  <c r="GP65" i="38" s="1"/>
  <c r="GD62" i="38"/>
  <c r="GD59" i="38"/>
  <c r="GO71" i="38"/>
  <c r="GP71" i="38" s="1"/>
  <c r="GD65" i="38"/>
  <c r="GO69" i="38"/>
  <c r="GD69" i="38"/>
  <c r="GD7" i="38"/>
  <c r="GD17" i="38"/>
  <c r="BH662" i="38"/>
  <c r="GD4" i="38"/>
  <c r="HY25" i="38"/>
  <c r="HW25" i="38"/>
  <c r="GD10" i="38"/>
  <c r="GO15" i="38"/>
  <c r="GO10" i="38"/>
  <c r="HI25" i="38"/>
  <c r="HK25" i="38"/>
  <c r="GD12" i="38"/>
  <c r="GO6" i="38"/>
  <c r="GO4" i="38"/>
  <c r="GO14" i="38"/>
  <c r="HE4" i="38"/>
  <c r="GD5" i="38"/>
  <c r="HE25" i="38"/>
  <c r="GD19" i="38"/>
  <c r="HN25" i="38"/>
  <c r="HO25" i="38"/>
  <c r="GO11" i="38"/>
  <c r="GD11" i="38"/>
  <c r="GO17" i="38"/>
  <c r="GO16" i="38"/>
  <c r="GD14" i="38"/>
  <c r="GO7" i="38"/>
  <c r="HX25" i="38"/>
  <c r="GD16" i="38"/>
  <c r="HH4" i="38"/>
  <c r="GO5" i="38"/>
  <c r="GD6" i="38"/>
  <c r="HL25" i="38"/>
  <c r="HM25" i="38"/>
  <c r="GO9" i="38"/>
  <c r="GD18" i="38"/>
  <c r="GO12" i="38"/>
  <c r="GO8" i="38"/>
  <c r="GO18" i="38"/>
  <c r="GO13" i="38"/>
  <c r="GD15" i="38"/>
  <c r="JU5" i="38"/>
  <c r="JL33" i="38"/>
  <c r="HJ25" i="38"/>
  <c r="HH25" i="38"/>
  <c r="GO19" i="38"/>
  <c r="HP25" i="38"/>
  <c r="GD13" i="38"/>
  <c r="BJ660" i="38"/>
  <c r="BJ666" i="38"/>
  <c r="BJ663" i="38"/>
  <c r="BJ661" i="38"/>
  <c r="BJ680" i="38"/>
  <c r="BH720" i="38"/>
  <c r="BH745" i="38"/>
  <c r="BH725" i="38"/>
  <c r="BH576" i="38"/>
  <c r="BH747" i="38"/>
  <c r="BI594" i="38"/>
  <c r="BH668" i="38"/>
  <c r="BJ736" i="38"/>
  <c r="BJ714" i="38"/>
  <c r="BH657" i="38"/>
  <c r="BJ657" i="38"/>
  <c r="BJ721" i="38"/>
  <c r="BJ709" i="38"/>
  <c r="GD175" i="38"/>
  <c r="GD173" i="38"/>
  <c r="GD171" i="38"/>
  <c r="GD280" i="38"/>
  <c r="GO170" i="38"/>
  <c r="GD177" i="38"/>
  <c r="GO168" i="38"/>
  <c r="HP256" i="38"/>
  <c r="GO174" i="38"/>
  <c r="HH256" i="38"/>
  <c r="GO181" i="38"/>
  <c r="GO167" i="38"/>
  <c r="HH214" i="38"/>
  <c r="GD176" i="38"/>
  <c r="HE228" i="38"/>
  <c r="BI581" i="38"/>
  <c r="GO169" i="38"/>
  <c r="GD172" i="38"/>
  <c r="GO175" i="38"/>
  <c r="HH242" i="38"/>
  <c r="GD168" i="38"/>
  <c r="HE242" i="38"/>
  <c r="GD166" i="38"/>
  <c r="GO176" i="38"/>
  <c r="HH228" i="38"/>
  <c r="GO180" i="38"/>
  <c r="HY256" i="38"/>
  <c r="GD174" i="38"/>
  <c r="HE256" i="38"/>
  <c r="GO177" i="38"/>
  <c r="JL133" i="38"/>
  <c r="JU105" i="38"/>
  <c r="GD179" i="38"/>
  <c r="GO173" i="38"/>
  <c r="GO171" i="38"/>
  <c r="GD178" i="38"/>
  <c r="GD180" i="38"/>
  <c r="GD181" i="38"/>
  <c r="GD281" i="38"/>
  <c r="HE214" i="38"/>
  <c r="GD167" i="38"/>
  <c r="GO178" i="38"/>
  <c r="GO179" i="38"/>
  <c r="HX256" i="38"/>
  <c r="GO172" i="38"/>
  <c r="GD169" i="38"/>
  <c r="GO166" i="38"/>
  <c r="GD288" i="38"/>
  <c r="GD289" i="38"/>
  <c r="GD284" i="38"/>
  <c r="GD298" i="38"/>
  <c r="GD296" i="38"/>
  <c r="GD213" i="38"/>
  <c r="GD211" i="38"/>
  <c r="GD287" i="38"/>
  <c r="GO287" i="38"/>
  <c r="GP287" i="38" s="1"/>
  <c r="GO291" i="38"/>
  <c r="GP291" i="38" s="1"/>
  <c r="GD275" i="38"/>
  <c r="GD205" i="38"/>
  <c r="GD207" i="38"/>
  <c r="GD203" i="38"/>
  <c r="GD208" i="38"/>
  <c r="GD283" i="38"/>
  <c r="GD291" i="38"/>
  <c r="GD293" i="38"/>
  <c r="GO294" i="38"/>
  <c r="GP294" i="38" s="1"/>
  <c r="GO286" i="38"/>
  <c r="GP286" i="38" s="1"/>
  <c r="GO290" i="38"/>
  <c r="GP290" i="38" s="1"/>
  <c r="GO277" i="38"/>
  <c r="GP277" i="38" s="1"/>
  <c r="JQ116" i="38"/>
  <c r="JQ118" i="38" s="1"/>
  <c r="JQ187" i="38" s="1"/>
  <c r="HM358" i="38"/>
  <c r="HM232" i="38"/>
  <c r="HM344" i="38"/>
  <c r="HM337" i="38"/>
  <c r="HM246" i="38"/>
  <c r="HM267" i="38"/>
  <c r="HM302" i="38"/>
  <c r="HM351" i="38"/>
  <c r="HM330" i="38"/>
  <c r="HM225" i="38"/>
  <c r="HM295" i="38"/>
  <c r="HM274" i="38"/>
  <c r="HM386" i="38"/>
  <c r="HM372" i="38"/>
  <c r="HM260" i="38"/>
  <c r="HM379" i="38"/>
  <c r="HM309" i="38"/>
  <c r="HM316" i="38"/>
  <c r="HM253" i="38"/>
  <c r="HM323" i="38"/>
  <c r="HM218" i="38"/>
  <c r="HM288" i="38"/>
  <c r="HM281" i="38"/>
  <c r="HM365" i="38"/>
  <c r="HM239" i="38"/>
  <c r="JS116" i="38"/>
  <c r="JS118" i="38" s="1"/>
  <c r="JS187" i="38" s="1"/>
  <c r="HO323" i="38"/>
  <c r="HO386" i="38"/>
  <c r="HO330" i="38"/>
  <c r="HO232" i="38"/>
  <c r="HO372" i="38"/>
  <c r="HO281" i="38"/>
  <c r="HO295" i="38"/>
  <c r="HO379" i="38"/>
  <c r="HO309" i="38"/>
  <c r="HO260" i="38"/>
  <c r="HO365" i="38"/>
  <c r="HO302" i="38"/>
  <c r="HO246" i="38"/>
  <c r="HO218" i="38"/>
  <c r="HO239" i="38"/>
  <c r="HO225" i="38"/>
  <c r="HO337" i="38"/>
  <c r="HO351" i="38"/>
  <c r="HO358" i="38"/>
  <c r="HO316" i="38"/>
  <c r="HO274" i="38"/>
  <c r="HO267" i="38"/>
  <c r="HO253" i="38"/>
  <c r="HO344" i="38"/>
  <c r="HO288" i="38"/>
  <c r="HY246" i="38"/>
  <c r="HY225" i="38"/>
  <c r="HY295" i="38"/>
  <c r="HY309" i="38"/>
  <c r="HY351" i="38"/>
  <c r="HY323" i="38"/>
  <c r="HY337" i="38"/>
  <c r="HY288" i="38"/>
  <c r="HY239" i="38"/>
  <c r="HY253" i="38"/>
  <c r="HY358" i="38"/>
  <c r="HY365" i="38"/>
  <c r="HY330" i="38"/>
  <c r="HY344" i="38"/>
  <c r="HY316" i="38"/>
  <c r="HY267" i="38"/>
  <c r="HY302" i="38"/>
  <c r="HY372" i="38"/>
  <c r="HY218" i="38"/>
  <c r="HY232" i="38"/>
  <c r="HY274" i="38"/>
  <c r="HY386" i="38"/>
  <c r="HY260" i="38"/>
  <c r="HY379" i="38"/>
  <c r="HY281" i="38"/>
  <c r="GD274" i="38"/>
  <c r="HE386" i="38"/>
  <c r="HE379" i="38"/>
  <c r="HE309" i="38"/>
  <c r="HE358" i="38"/>
  <c r="HE288" i="38"/>
  <c r="HE218" i="38"/>
  <c r="HE295" i="38"/>
  <c r="HE351" i="38"/>
  <c r="HE337" i="38"/>
  <c r="HE323" i="38"/>
  <c r="HE281" i="38"/>
  <c r="HE344" i="38"/>
  <c r="HE225" i="38"/>
  <c r="HE260" i="38"/>
  <c r="HE330" i="38"/>
  <c r="HE246" i="38"/>
  <c r="HE239" i="38"/>
  <c r="HE302" i="38"/>
  <c r="HE365" i="38"/>
  <c r="HE274" i="38"/>
  <c r="HE253" i="38"/>
  <c r="HE316" i="38"/>
  <c r="HE267" i="38"/>
  <c r="HE372" i="38"/>
  <c r="HE232" i="38"/>
  <c r="GO279" i="38"/>
  <c r="GP279" i="38" s="1"/>
  <c r="GO297" i="38"/>
  <c r="GP297" i="38" s="1"/>
  <c r="GO280" i="38"/>
  <c r="GP280" i="38" s="1"/>
  <c r="GD294" i="38"/>
  <c r="GD282" i="38"/>
  <c r="JR116" i="38"/>
  <c r="HN372" i="38"/>
  <c r="HN274" i="38"/>
  <c r="HN246" i="38"/>
  <c r="HN267" i="38"/>
  <c r="HN253" i="38"/>
  <c r="HN344" i="38"/>
  <c r="HN316" i="38"/>
  <c r="HN232" i="38"/>
  <c r="HN337" i="38"/>
  <c r="HN295" i="38"/>
  <c r="HN281" i="38"/>
  <c r="HN386" i="38"/>
  <c r="HN330" i="38"/>
  <c r="HN365" i="38"/>
  <c r="HN225" i="38"/>
  <c r="HN288" i="38"/>
  <c r="HN260" i="38"/>
  <c r="HN379" i="38"/>
  <c r="HN218" i="38"/>
  <c r="HN302" i="38"/>
  <c r="HN309" i="38"/>
  <c r="HN351" i="38"/>
  <c r="HN323" i="38"/>
  <c r="HN239" i="38"/>
  <c r="HN358" i="38"/>
  <c r="JT116" i="38"/>
  <c r="HP218" i="38"/>
  <c r="HP281" i="38"/>
  <c r="HP323" i="38"/>
  <c r="HP260" i="38"/>
  <c r="HP337" i="38"/>
  <c r="HP372" i="38"/>
  <c r="HP274" i="38"/>
  <c r="HP302" i="38"/>
  <c r="HP386" i="38"/>
  <c r="HP351" i="38"/>
  <c r="HP295" i="38"/>
  <c r="HP225" i="38"/>
  <c r="HP330" i="38"/>
  <c r="HP309" i="38"/>
  <c r="HP239" i="38"/>
  <c r="HP246" i="38"/>
  <c r="HP358" i="38"/>
  <c r="HP365" i="38"/>
  <c r="HP344" i="38"/>
  <c r="HP379" i="38"/>
  <c r="HP232" i="38"/>
  <c r="HP316" i="38"/>
  <c r="HP253" i="38"/>
  <c r="HP288" i="38"/>
  <c r="HP267" i="38"/>
  <c r="GD292" i="38"/>
  <c r="GD286" i="38"/>
  <c r="GD277" i="38"/>
  <c r="GO275" i="38"/>
  <c r="GP275" i="38" s="1"/>
  <c r="GD285" i="38"/>
  <c r="GO283" i="38"/>
  <c r="GP283" i="38" s="1"/>
  <c r="GO292" i="38"/>
  <c r="GP292" i="38" s="1"/>
  <c r="JL116" i="38"/>
  <c r="GO274" i="38"/>
  <c r="HH351" i="38"/>
  <c r="HH295" i="38"/>
  <c r="HH386" i="38"/>
  <c r="HH232" i="38"/>
  <c r="HH379" i="38"/>
  <c r="HH218" i="38"/>
  <c r="HH274" i="38"/>
  <c r="HH372" i="38"/>
  <c r="HH316" i="38"/>
  <c r="HH309" i="38"/>
  <c r="HH358" i="38"/>
  <c r="HH260" i="38"/>
  <c r="HH337" i="38"/>
  <c r="HH253" i="38"/>
  <c r="HH323" i="38"/>
  <c r="HH267" i="38"/>
  <c r="HH246" i="38"/>
  <c r="HH365" i="38"/>
  <c r="HH288" i="38"/>
  <c r="HH330" i="38"/>
  <c r="HH225" i="38"/>
  <c r="HH302" i="38"/>
  <c r="HH239" i="38"/>
  <c r="HH281" i="38"/>
  <c r="HH344" i="38"/>
  <c r="JN116" i="38"/>
  <c r="JN118" i="38" s="1"/>
  <c r="JN187" i="38" s="1"/>
  <c r="HJ218" i="38"/>
  <c r="HJ358" i="38"/>
  <c r="HJ344" i="38"/>
  <c r="HJ253" i="38"/>
  <c r="HJ288" i="38"/>
  <c r="HJ316" i="38"/>
  <c r="HJ239" i="38"/>
  <c r="HJ386" i="38"/>
  <c r="HJ295" i="38"/>
  <c r="HJ323" i="38"/>
  <c r="HJ267" i="38"/>
  <c r="HJ351" i="38"/>
  <c r="HJ225" i="38"/>
  <c r="HJ365" i="38"/>
  <c r="HJ309" i="38"/>
  <c r="HJ246" i="38"/>
  <c r="HJ302" i="38"/>
  <c r="HJ232" i="38"/>
  <c r="HJ379" i="38"/>
  <c r="HJ330" i="38"/>
  <c r="HJ281" i="38"/>
  <c r="HJ372" i="38"/>
  <c r="HJ337" i="38"/>
  <c r="HJ274" i="38"/>
  <c r="HJ260" i="38"/>
  <c r="JM116" i="38"/>
  <c r="JM173" i="38" s="1"/>
  <c r="HI386" i="38"/>
  <c r="HI379" i="38"/>
  <c r="HI337" i="38"/>
  <c r="HI309" i="38"/>
  <c r="HI239" i="38"/>
  <c r="HI267" i="38"/>
  <c r="HI351" i="38"/>
  <c r="HI330" i="38"/>
  <c r="HI246" i="38"/>
  <c r="HI218" i="38"/>
  <c r="HI372" i="38"/>
  <c r="HI302" i="38"/>
  <c r="HI274" i="38"/>
  <c r="HI358" i="38"/>
  <c r="HI253" i="38"/>
  <c r="HI316" i="38"/>
  <c r="HI281" i="38"/>
  <c r="HI295" i="38"/>
  <c r="HI323" i="38"/>
  <c r="HI344" i="38"/>
  <c r="HI232" i="38"/>
  <c r="HI260" i="38"/>
  <c r="HI225" i="38"/>
  <c r="HI288" i="38"/>
  <c r="HI365" i="38"/>
  <c r="JU117" i="38"/>
  <c r="GO296" i="38"/>
  <c r="GP296" i="38" s="1"/>
  <c r="GD290" i="38"/>
  <c r="GO285" i="38"/>
  <c r="GP285" i="38" s="1"/>
  <c r="GO295" i="38"/>
  <c r="GP295" i="38" s="1"/>
  <c r="HX309" i="38"/>
  <c r="HX372" i="38"/>
  <c r="HX274" i="38"/>
  <c r="HX302" i="38"/>
  <c r="HX239" i="38"/>
  <c r="HX330" i="38"/>
  <c r="HX344" i="38"/>
  <c r="HX218" i="38"/>
  <c r="HX288" i="38"/>
  <c r="HX267" i="38"/>
  <c r="HX316" i="38"/>
  <c r="HX358" i="38"/>
  <c r="HX386" i="38"/>
  <c r="HX253" i="38"/>
  <c r="HX232" i="38"/>
  <c r="HX379" i="38"/>
  <c r="HX337" i="38"/>
  <c r="HX260" i="38"/>
  <c r="HX225" i="38"/>
  <c r="HX246" i="38"/>
  <c r="HX281" i="38"/>
  <c r="HX323" i="38"/>
  <c r="HX351" i="38"/>
  <c r="HX295" i="38"/>
  <c r="HX365" i="38"/>
  <c r="GO293" i="38"/>
  <c r="GP293" i="38" s="1"/>
  <c r="GO284" i="38"/>
  <c r="GP284" i="38" s="1"/>
  <c r="GO278" i="38"/>
  <c r="GP278" i="38" s="1"/>
  <c r="GD279" i="38"/>
  <c r="GO281" i="38"/>
  <c r="GP281" i="38" s="1"/>
  <c r="GO276" i="38"/>
  <c r="GP276" i="38" s="1"/>
  <c r="GO282" i="38"/>
  <c r="GP282" i="38" s="1"/>
  <c r="JP116" i="38"/>
  <c r="HL295" i="38"/>
  <c r="HL232" i="38"/>
  <c r="HL225" i="38"/>
  <c r="HL253" i="38"/>
  <c r="HL218" i="38"/>
  <c r="HL372" i="38"/>
  <c r="HL281" i="38"/>
  <c r="HL379" i="38"/>
  <c r="HL302" i="38"/>
  <c r="HL330" i="38"/>
  <c r="HL309" i="38"/>
  <c r="HL386" i="38"/>
  <c r="HL323" i="38"/>
  <c r="HL267" i="38"/>
  <c r="HL274" i="38"/>
  <c r="HL239" i="38"/>
  <c r="HL365" i="38"/>
  <c r="HL358" i="38"/>
  <c r="HL344" i="38"/>
  <c r="HL288" i="38"/>
  <c r="HL246" i="38"/>
  <c r="HL351" i="38"/>
  <c r="HL260" i="38"/>
  <c r="HL337" i="38"/>
  <c r="HL316" i="38"/>
  <c r="JO116" i="38"/>
  <c r="HK302" i="38"/>
  <c r="HK379" i="38"/>
  <c r="HK288" i="38"/>
  <c r="HK253" i="38"/>
  <c r="HK358" i="38"/>
  <c r="HK295" i="38"/>
  <c r="HK386" i="38"/>
  <c r="HK239" i="38"/>
  <c r="HK232" i="38"/>
  <c r="HK281" i="38"/>
  <c r="HK260" i="38"/>
  <c r="HK218" i="38"/>
  <c r="HK274" i="38"/>
  <c r="HK225" i="38"/>
  <c r="HK323" i="38"/>
  <c r="HK267" i="38"/>
  <c r="HK330" i="38"/>
  <c r="HK351" i="38"/>
  <c r="HK316" i="38"/>
  <c r="HK246" i="38"/>
  <c r="HK309" i="38"/>
  <c r="HK337" i="38"/>
  <c r="HK344" i="38"/>
  <c r="HK372" i="38"/>
  <c r="HK365" i="38"/>
  <c r="GO288" i="38"/>
  <c r="GP288" i="38" s="1"/>
  <c r="GO298" i="38"/>
  <c r="GP298" i="38" s="1"/>
  <c r="KA116" i="38"/>
  <c r="JY116" i="38"/>
  <c r="JZ116" i="38"/>
  <c r="JX116" i="38"/>
  <c r="JW116" i="38"/>
  <c r="KB116" i="38"/>
  <c r="HW330" i="38"/>
  <c r="HW337" i="38"/>
  <c r="HW260" i="38"/>
  <c r="HW274" i="38"/>
  <c r="HW295" i="38"/>
  <c r="HW239" i="38"/>
  <c r="HW316" i="38"/>
  <c r="HW372" i="38"/>
  <c r="HW267" i="38"/>
  <c r="HW351" i="38"/>
  <c r="HW358" i="38"/>
  <c r="HW386" i="38"/>
  <c r="HW218" i="38"/>
  <c r="HW281" i="38"/>
  <c r="HW246" i="38"/>
  <c r="HW344" i="38"/>
  <c r="HW309" i="38"/>
  <c r="HW253" i="38"/>
  <c r="HW232" i="38"/>
  <c r="HW225" i="38"/>
  <c r="HW379" i="38"/>
  <c r="HW365" i="38"/>
  <c r="HW302" i="38"/>
  <c r="HW288" i="38"/>
  <c r="HW323" i="38"/>
  <c r="GD295" i="38"/>
  <c r="GO289" i="38"/>
  <c r="GP289" i="38" s="1"/>
  <c r="GD215" i="38"/>
  <c r="GD195" i="38"/>
  <c r="GD204" i="38"/>
  <c r="GD200" i="38"/>
  <c r="GO217" i="38"/>
  <c r="GP217" i="38" s="1"/>
  <c r="GO214" i="38"/>
  <c r="GP214" i="38" s="1"/>
  <c r="JG4" i="38"/>
  <c r="JG26" i="38" s="1"/>
  <c r="GO207" i="38"/>
  <c r="GP207" i="38" s="1"/>
  <c r="GO209" i="38"/>
  <c r="GP209" i="38" s="1"/>
  <c r="HW264" i="38"/>
  <c r="HW327" i="38"/>
  <c r="HW229" i="38"/>
  <c r="HW222" i="38"/>
  <c r="HW313" i="38"/>
  <c r="HW341" i="38"/>
  <c r="HW250" i="38"/>
  <c r="HW306" i="38"/>
  <c r="HW285" i="38"/>
  <c r="HW376" i="38"/>
  <c r="HW383" i="38"/>
  <c r="HW271" i="38"/>
  <c r="HW348" i="38"/>
  <c r="HW334" i="38"/>
  <c r="HW292" i="38"/>
  <c r="HW257" i="38"/>
  <c r="HW299" i="38"/>
  <c r="HW320" i="38"/>
  <c r="HW215" i="38"/>
  <c r="HW369" i="38"/>
  <c r="HW355" i="38"/>
  <c r="HW278" i="38"/>
  <c r="HW362" i="38"/>
  <c r="HW236" i="38"/>
  <c r="HW243" i="38"/>
  <c r="HJ327" i="38"/>
  <c r="HJ243" i="38"/>
  <c r="HJ292" i="38"/>
  <c r="HJ369" i="38"/>
  <c r="HJ334" i="38"/>
  <c r="HJ222" i="38"/>
  <c r="HJ362" i="38"/>
  <c r="HJ278" i="38"/>
  <c r="HJ348" i="38"/>
  <c r="HJ215" i="38"/>
  <c r="HJ320" i="38"/>
  <c r="HJ250" i="38"/>
  <c r="HJ355" i="38"/>
  <c r="HJ313" i="38"/>
  <c r="HJ236" i="38"/>
  <c r="JN107" i="38"/>
  <c r="HJ285" i="38"/>
  <c r="HJ383" i="38"/>
  <c r="HJ376" i="38"/>
  <c r="HJ271" i="38"/>
  <c r="HJ229" i="38"/>
  <c r="HJ264" i="38"/>
  <c r="HJ299" i="38"/>
  <c r="HJ306" i="38"/>
  <c r="HJ341" i="38"/>
  <c r="HJ257" i="38"/>
  <c r="HL243" i="38"/>
  <c r="HL215" i="38"/>
  <c r="HL299" i="38"/>
  <c r="HL229" i="38"/>
  <c r="HL341" i="38"/>
  <c r="HL348" i="38"/>
  <c r="HL278" i="38"/>
  <c r="HL236" i="38"/>
  <c r="HL355" i="38"/>
  <c r="HL362" i="38"/>
  <c r="HL334" i="38"/>
  <c r="HL320" i="38"/>
  <c r="HL327" i="38"/>
  <c r="HL306" i="38"/>
  <c r="HL257" i="38"/>
  <c r="JP107" i="38"/>
  <c r="HL271" i="38"/>
  <c r="HL285" i="38"/>
  <c r="HL383" i="38"/>
  <c r="HL313" i="38"/>
  <c r="HL369" i="38"/>
  <c r="HL376" i="38"/>
  <c r="HL250" i="38"/>
  <c r="HL222" i="38"/>
  <c r="HL292" i="38"/>
  <c r="HL264" i="38"/>
  <c r="HK229" i="38"/>
  <c r="HK257" i="38"/>
  <c r="HK369" i="38"/>
  <c r="JO107" i="38"/>
  <c r="HK250" i="38"/>
  <c r="HK243" i="38"/>
  <c r="HK383" i="38"/>
  <c r="HK215" i="38"/>
  <c r="HK320" i="38"/>
  <c r="HK313" i="38"/>
  <c r="HK264" i="38"/>
  <c r="HK341" i="38"/>
  <c r="HK236" i="38"/>
  <c r="HK278" i="38"/>
  <c r="HK348" i="38"/>
  <c r="HK362" i="38"/>
  <c r="HK334" i="38"/>
  <c r="HK299" i="38"/>
  <c r="HK292" i="38"/>
  <c r="HK306" i="38"/>
  <c r="HK271" i="38"/>
  <c r="HK376" i="38"/>
  <c r="HK327" i="38"/>
  <c r="HK355" i="38"/>
  <c r="HK222" i="38"/>
  <c r="HK285" i="38"/>
  <c r="GO201" i="38"/>
  <c r="GP201" i="38" s="1"/>
  <c r="GD206" i="38"/>
  <c r="GD216" i="38"/>
  <c r="GD197" i="38"/>
  <c r="GO216" i="38"/>
  <c r="GP216" i="38" s="1"/>
  <c r="HX271" i="38"/>
  <c r="HX383" i="38"/>
  <c r="HX257" i="38"/>
  <c r="HX222" i="38"/>
  <c r="HX243" i="38"/>
  <c r="HX278" i="38"/>
  <c r="HX264" i="38"/>
  <c r="HX250" i="38"/>
  <c r="HX355" i="38"/>
  <c r="HX215" i="38"/>
  <c r="HX229" i="38"/>
  <c r="HX285" i="38"/>
  <c r="HX341" i="38"/>
  <c r="HX369" i="38"/>
  <c r="HX334" i="38"/>
  <c r="HX236" i="38"/>
  <c r="HX320" i="38"/>
  <c r="HX306" i="38"/>
  <c r="HX313" i="38"/>
  <c r="HX362" i="38"/>
  <c r="HX348" i="38"/>
  <c r="HX327" i="38"/>
  <c r="HX376" i="38"/>
  <c r="HX299" i="38"/>
  <c r="HX292" i="38"/>
  <c r="HN292" i="38"/>
  <c r="HN285" i="38"/>
  <c r="HN320" i="38"/>
  <c r="HN299" i="38"/>
  <c r="HN264" i="38"/>
  <c r="HN243" i="38"/>
  <c r="HN327" i="38"/>
  <c r="HN362" i="38"/>
  <c r="HN341" i="38"/>
  <c r="HN313" i="38"/>
  <c r="HN376" i="38"/>
  <c r="HN334" i="38"/>
  <c r="HN215" i="38"/>
  <c r="HN250" i="38"/>
  <c r="HN278" i="38"/>
  <c r="HN257" i="38"/>
  <c r="HN222" i="38"/>
  <c r="HN348" i="38"/>
  <c r="HN271" i="38"/>
  <c r="HN355" i="38"/>
  <c r="JR107" i="38"/>
  <c r="HN236" i="38"/>
  <c r="HN229" i="38"/>
  <c r="HN306" i="38"/>
  <c r="HN369" i="38"/>
  <c r="HN383" i="38"/>
  <c r="HM341" i="38"/>
  <c r="HM313" i="38"/>
  <c r="HM278" i="38"/>
  <c r="HM271" i="38"/>
  <c r="HM264" i="38"/>
  <c r="HM355" i="38"/>
  <c r="HM362" i="38"/>
  <c r="HM348" i="38"/>
  <c r="HM250" i="38"/>
  <c r="HM222" i="38"/>
  <c r="HM215" i="38"/>
  <c r="HM376" i="38"/>
  <c r="HM285" i="38"/>
  <c r="HM229" i="38"/>
  <c r="HM243" i="38"/>
  <c r="HM299" i="38"/>
  <c r="HM306" i="38"/>
  <c r="HM236" i="38"/>
  <c r="HM369" i="38"/>
  <c r="HM383" i="38"/>
  <c r="HM327" i="38"/>
  <c r="JQ107" i="38"/>
  <c r="HM257" i="38"/>
  <c r="HM334" i="38"/>
  <c r="HM320" i="38"/>
  <c r="HM292" i="38"/>
  <c r="GO200" i="38"/>
  <c r="GP200" i="38" s="1"/>
  <c r="GO194" i="38"/>
  <c r="GP194" i="38" s="1"/>
  <c r="JU108" i="38"/>
  <c r="GD217" i="38"/>
  <c r="GO205" i="38"/>
  <c r="GP205" i="38" s="1"/>
  <c r="GD201" i="38"/>
  <c r="GO213" i="38"/>
  <c r="GP213" i="38" s="1"/>
  <c r="GD199" i="38"/>
  <c r="GO210" i="38"/>
  <c r="GP210" i="38" s="1"/>
  <c r="GO203" i="38"/>
  <c r="GP203" i="38" s="1"/>
  <c r="GO206" i="38"/>
  <c r="GP206" i="38" s="1"/>
  <c r="HE306" i="38"/>
  <c r="HE229" i="38"/>
  <c r="HE299" i="38"/>
  <c r="HE362" i="38"/>
  <c r="HE383" i="38"/>
  <c r="HE250" i="38"/>
  <c r="HE320" i="38"/>
  <c r="HE222" i="38"/>
  <c r="HE257" i="38"/>
  <c r="HE327" i="38"/>
  <c r="HE369" i="38"/>
  <c r="HE313" i="38"/>
  <c r="HE285" i="38"/>
  <c r="HE215" i="38"/>
  <c r="HE271" i="38"/>
  <c r="HE236" i="38"/>
  <c r="HE278" i="38"/>
  <c r="GD193" i="38"/>
  <c r="HE243" i="38"/>
  <c r="HE355" i="38"/>
  <c r="HE292" i="38"/>
  <c r="HE334" i="38"/>
  <c r="HE376" i="38"/>
  <c r="HE348" i="38"/>
  <c r="HE341" i="38"/>
  <c r="HE264" i="38"/>
  <c r="HP313" i="38"/>
  <c r="HP306" i="38"/>
  <c r="HP320" i="38"/>
  <c r="HP355" i="38"/>
  <c r="HP250" i="38"/>
  <c r="HP383" i="38"/>
  <c r="HP215" i="38"/>
  <c r="HP236" i="38"/>
  <c r="HP264" i="38"/>
  <c r="HP327" i="38"/>
  <c r="HP257" i="38"/>
  <c r="HP299" i="38"/>
  <c r="HP369" i="38"/>
  <c r="HP376" i="38"/>
  <c r="HP278" i="38"/>
  <c r="HP341" i="38"/>
  <c r="HP229" i="38"/>
  <c r="HP362" i="38"/>
  <c r="HP334" i="38"/>
  <c r="HP285" i="38"/>
  <c r="HP243" i="38"/>
  <c r="HP292" i="38"/>
  <c r="HP271" i="38"/>
  <c r="HP222" i="38"/>
  <c r="JT107" i="38"/>
  <c r="HP348" i="38"/>
  <c r="HO250" i="38"/>
  <c r="HO243" i="38"/>
  <c r="HO355" i="38"/>
  <c r="HO306" i="38"/>
  <c r="HO215" i="38"/>
  <c r="HO271" i="38"/>
  <c r="HO334" i="38"/>
  <c r="HO229" i="38"/>
  <c r="HO292" i="38"/>
  <c r="HO362" i="38"/>
  <c r="HO236" i="38"/>
  <c r="HO341" i="38"/>
  <c r="HO320" i="38"/>
  <c r="HO383" i="38"/>
  <c r="HO278" i="38"/>
  <c r="HO376" i="38"/>
  <c r="HO348" i="38"/>
  <c r="HO313" i="38"/>
  <c r="HO257" i="38"/>
  <c r="HO299" i="38"/>
  <c r="HO327" i="38"/>
  <c r="HO264" i="38"/>
  <c r="JS107" i="38"/>
  <c r="HO222" i="38"/>
  <c r="HO369" i="38"/>
  <c r="HO285" i="38"/>
  <c r="GD194" i="38"/>
  <c r="GO204" i="38"/>
  <c r="GP204" i="38" s="1"/>
  <c r="GO198" i="38"/>
  <c r="GP198" i="38" s="1"/>
  <c r="GO196" i="38"/>
  <c r="GP196" i="38" s="1"/>
  <c r="GD196" i="38"/>
  <c r="GO215" i="38"/>
  <c r="GP215" i="38" s="1"/>
  <c r="HY243" i="38"/>
  <c r="HY320" i="38"/>
  <c r="HY257" i="38"/>
  <c r="HY355" i="38"/>
  <c r="HY313" i="38"/>
  <c r="HY285" i="38"/>
  <c r="HY278" i="38"/>
  <c r="HY250" i="38"/>
  <c r="HY362" i="38"/>
  <c r="HY229" i="38"/>
  <c r="HY306" i="38"/>
  <c r="HY271" i="38"/>
  <c r="HY236" i="38"/>
  <c r="HY264" i="38"/>
  <c r="HY376" i="38"/>
  <c r="HY334" i="38"/>
  <c r="HY222" i="38"/>
  <c r="HY348" i="38"/>
  <c r="HY299" i="38"/>
  <c r="HY292" i="38"/>
  <c r="HY369" i="38"/>
  <c r="HY383" i="38"/>
  <c r="HY215" i="38"/>
  <c r="HY327" i="38"/>
  <c r="HY341" i="38"/>
  <c r="KB107" i="38"/>
  <c r="JZ107" i="38"/>
  <c r="JX107" i="38"/>
  <c r="JW107" i="38"/>
  <c r="KA107" i="38"/>
  <c r="JY107" i="38"/>
  <c r="GD209" i="38"/>
  <c r="GD210" i="38"/>
  <c r="HI264" i="38"/>
  <c r="HI215" i="38"/>
  <c r="HI285" i="38"/>
  <c r="HI341" i="38"/>
  <c r="HI278" i="38"/>
  <c r="HI250" i="38"/>
  <c r="HI376" i="38"/>
  <c r="HI369" i="38"/>
  <c r="HI355" i="38"/>
  <c r="HI362" i="38"/>
  <c r="HI320" i="38"/>
  <c r="HI271" i="38"/>
  <c r="HI257" i="38"/>
  <c r="HI313" i="38"/>
  <c r="HI299" i="38"/>
  <c r="HI292" i="38"/>
  <c r="JM107" i="38"/>
  <c r="HI383" i="38"/>
  <c r="HI222" i="38"/>
  <c r="HI327" i="38"/>
  <c r="HI334" i="38"/>
  <c r="HI306" i="38"/>
  <c r="HI243" i="38"/>
  <c r="HI229" i="38"/>
  <c r="HI348" i="38"/>
  <c r="HI236" i="38"/>
  <c r="HH306" i="38"/>
  <c r="HH313" i="38"/>
  <c r="HH355" i="38"/>
  <c r="JL107" i="38"/>
  <c r="HH278" i="38"/>
  <c r="HH362" i="38"/>
  <c r="HH250" i="38"/>
  <c r="HH320" i="38"/>
  <c r="HH271" i="38"/>
  <c r="HH292" i="38"/>
  <c r="GO193" i="38"/>
  <c r="HH341" i="38"/>
  <c r="HH327" i="38"/>
  <c r="HH334" i="38"/>
  <c r="HH222" i="38"/>
  <c r="HH236" i="38"/>
  <c r="HH215" i="38"/>
  <c r="HH383" i="38"/>
  <c r="HH264" i="38"/>
  <c r="HH243" i="38"/>
  <c r="HH285" i="38"/>
  <c r="HH299" i="38"/>
  <c r="HH369" i="38"/>
  <c r="HH348" i="38"/>
  <c r="HH257" i="38"/>
  <c r="HH376" i="38"/>
  <c r="HH229" i="38"/>
  <c r="GO197" i="38"/>
  <c r="GP197" i="38" s="1"/>
  <c r="GO212" i="38"/>
  <c r="GP212" i="38" s="1"/>
  <c r="GO208" i="38"/>
  <c r="GP208" i="38" s="1"/>
  <c r="GO199" i="38"/>
  <c r="GP199" i="38" s="1"/>
  <c r="GD198" i="38"/>
  <c r="GO195" i="38"/>
  <c r="GP195" i="38" s="1"/>
  <c r="GO202" i="38"/>
  <c r="GP202" i="38" s="1"/>
  <c r="GO211" i="38"/>
  <c r="GP211" i="38" s="1"/>
  <c r="GO266" i="38"/>
  <c r="HE273" i="38"/>
  <c r="HE252" i="38"/>
  <c r="HE322" i="38"/>
  <c r="HE231" i="38"/>
  <c r="HE315" i="38"/>
  <c r="HE343" i="38"/>
  <c r="HE357" i="38"/>
  <c r="HE308" i="38"/>
  <c r="HE266" i="38"/>
  <c r="HE224" i="38"/>
  <c r="HE280" i="38"/>
  <c r="HE385" i="38"/>
  <c r="HE364" i="38"/>
  <c r="HE287" i="38"/>
  <c r="HE238" i="38"/>
  <c r="HE329" i="38"/>
  <c r="GD247" i="38"/>
  <c r="HE259" i="38"/>
  <c r="HE245" i="38"/>
  <c r="HE336" i="38"/>
  <c r="HE217" i="38"/>
  <c r="HE371" i="38"/>
  <c r="HE350" i="38"/>
  <c r="HE301" i="38"/>
  <c r="HE294" i="38"/>
  <c r="HE378" i="38"/>
  <c r="GO261" i="38"/>
  <c r="GO258" i="38"/>
  <c r="GO254" i="38"/>
  <c r="HM231" i="38"/>
  <c r="HM301" i="38"/>
  <c r="HM252" i="38"/>
  <c r="HM371" i="38"/>
  <c r="HM378" i="38"/>
  <c r="HM280" i="38"/>
  <c r="HM385" i="38"/>
  <c r="HM308" i="38"/>
  <c r="HM245" i="38"/>
  <c r="JQ113" i="38"/>
  <c r="JQ129" i="38" s="1"/>
  <c r="HM329" i="38"/>
  <c r="HM343" i="38"/>
  <c r="HM350" i="38"/>
  <c r="HM357" i="38"/>
  <c r="HM238" i="38"/>
  <c r="HM287" i="38"/>
  <c r="HM217" i="38"/>
  <c r="HM322" i="38"/>
  <c r="HM336" i="38"/>
  <c r="HM364" i="38"/>
  <c r="HM266" i="38"/>
  <c r="HM224" i="38"/>
  <c r="HM273" i="38"/>
  <c r="HM315" i="38"/>
  <c r="HM294" i="38"/>
  <c r="HM259" i="38"/>
  <c r="HL357" i="38"/>
  <c r="HL329" i="38"/>
  <c r="HL266" i="38"/>
  <c r="HL224" i="38"/>
  <c r="HL364" i="38"/>
  <c r="HL378" i="38"/>
  <c r="HL336" i="38"/>
  <c r="HL315" i="38"/>
  <c r="HL308" i="38"/>
  <c r="HL259" i="38"/>
  <c r="HL231" i="38"/>
  <c r="HL385" i="38"/>
  <c r="HL245" i="38"/>
  <c r="HL301" i="38"/>
  <c r="HL273" i="38"/>
  <c r="HL322" i="38"/>
  <c r="HL371" i="38"/>
  <c r="HL280" i="38"/>
  <c r="HL238" i="38"/>
  <c r="HL294" i="38"/>
  <c r="HL252" i="38"/>
  <c r="HL343" i="38"/>
  <c r="JP113" i="38"/>
  <c r="JP129" i="38" s="1"/>
  <c r="HL350" i="38"/>
  <c r="HL287" i="38"/>
  <c r="HL217" i="38"/>
  <c r="HH378" i="38"/>
  <c r="HH364" i="38"/>
  <c r="HH266" i="38"/>
  <c r="HH329" i="38"/>
  <c r="HH343" i="38"/>
  <c r="HH245" i="38"/>
  <c r="JL113" i="38"/>
  <c r="JL129" i="38" s="1"/>
  <c r="HH231" i="38"/>
  <c r="HH217" i="38"/>
  <c r="HH308" i="38"/>
  <c r="HH322" i="38"/>
  <c r="HH357" i="38"/>
  <c r="HH294" i="38"/>
  <c r="GO247" i="38"/>
  <c r="HH259" i="38"/>
  <c r="HH238" i="38"/>
  <c r="HH336" i="38"/>
  <c r="HH287" i="38"/>
  <c r="HH350" i="38"/>
  <c r="HH273" i="38"/>
  <c r="HH371" i="38"/>
  <c r="HH385" i="38"/>
  <c r="HH280" i="38"/>
  <c r="HH301" i="38"/>
  <c r="HH224" i="38"/>
  <c r="HH315" i="38"/>
  <c r="HH252" i="38"/>
  <c r="GO255" i="38"/>
  <c r="GD267" i="38"/>
  <c r="GO267" i="38"/>
  <c r="GD254" i="38"/>
  <c r="GD250" i="38"/>
  <c r="GD255" i="38"/>
  <c r="GD249" i="38"/>
  <c r="GO269" i="38"/>
  <c r="GD271" i="38"/>
  <c r="GO248" i="38"/>
  <c r="GD251" i="38"/>
  <c r="GD248" i="38"/>
  <c r="HX350" i="38"/>
  <c r="HX329" i="38"/>
  <c r="HX294" i="38"/>
  <c r="HX322" i="38"/>
  <c r="HX308" i="38"/>
  <c r="HX371" i="38"/>
  <c r="HX357" i="38"/>
  <c r="HX259" i="38"/>
  <c r="HX287" i="38"/>
  <c r="HX238" i="38"/>
  <c r="HX245" i="38"/>
  <c r="HX231" i="38"/>
  <c r="HX315" i="38"/>
  <c r="HX224" i="38"/>
  <c r="HX336" i="38"/>
  <c r="HX280" i="38"/>
  <c r="HX217" i="38"/>
  <c r="HX364" i="38"/>
  <c r="HX301" i="38"/>
  <c r="HX378" i="38"/>
  <c r="HX273" i="38"/>
  <c r="HX343" i="38"/>
  <c r="HX385" i="38"/>
  <c r="HX252" i="38"/>
  <c r="HX266" i="38"/>
  <c r="GD269" i="38"/>
  <c r="HI224" i="38"/>
  <c r="HI280" i="38"/>
  <c r="HI266" i="38"/>
  <c r="HI252" i="38"/>
  <c r="HI357" i="38"/>
  <c r="HI273" i="38"/>
  <c r="HI385" i="38"/>
  <c r="HI231" i="38"/>
  <c r="HI294" i="38"/>
  <c r="HI336" i="38"/>
  <c r="HI364" i="38"/>
  <c r="HI315" i="38"/>
  <c r="HI322" i="38"/>
  <c r="HI308" i="38"/>
  <c r="HI238" i="38"/>
  <c r="HI301" i="38"/>
  <c r="HI217" i="38"/>
  <c r="HI378" i="38"/>
  <c r="HI371" i="38"/>
  <c r="HI350" i="38"/>
  <c r="HI287" i="38"/>
  <c r="HI259" i="38"/>
  <c r="JM113" i="38"/>
  <c r="JM129" i="38" s="1"/>
  <c r="HI343" i="38"/>
  <c r="HI329" i="38"/>
  <c r="HI245" i="38"/>
  <c r="JN113" i="38"/>
  <c r="JN129" i="38" s="1"/>
  <c r="HJ224" i="38"/>
  <c r="HJ217" i="38"/>
  <c r="HJ343" i="38"/>
  <c r="HJ252" i="38"/>
  <c r="HJ266" i="38"/>
  <c r="HJ322" i="38"/>
  <c r="HJ238" i="38"/>
  <c r="HJ280" i="38"/>
  <c r="HJ245" i="38"/>
  <c r="HJ287" i="38"/>
  <c r="HJ231" i="38"/>
  <c r="HJ301" i="38"/>
  <c r="HJ350" i="38"/>
  <c r="HJ294" i="38"/>
  <c r="HJ315" i="38"/>
  <c r="HJ385" i="38"/>
  <c r="HJ357" i="38"/>
  <c r="HJ371" i="38"/>
  <c r="HJ378" i="38"/>
  <c r="HJ336" i="38"/>
  <c r="HJ308" i="38"/>
  <c r="HJ329" i="38"/>
  <c r="HJ364" i="38"/>
  <c r="HJ259" i="38"/>
  <c r="HJ273" i="38"/>
  <c r="GD268" i="38"/>
  <c r="GO271" i="38"/>
  <c r="GO262" i="38"/>
  <c r="GD257" i="38"/>
  <c r="GO270" i="38"/>
  <c r="GO257" i="38"/>
  <c r="GO253" i="38"/>
  <c r="GD261" i="38"/>
  <c r="GO259" i="38"/>
  <c r="GD262" i="38"/>
  <c r="GD260" i="38"/>
  <c r="HW259" i="38"/>
  <c r="HW280" i="38"/>
  <c r="HW287" i="38"/>
  <c r="HW385" i="38"/>
  <c r="HW364" i="38"/>
  <c r="HW378" i="38"/>
  <c r="HW336" i="38"/>
  <c r="HW371" i="38"/>
  <c r="HW294" i="38"/>
  <c r="HW252" i="38"/>
  <c r="HW273" i="38"/>
  <c r="HW350" i="38"/>
  <c r="HW329" i="38"/>
  <c r="HW301" i="38"/>
  <c r="HW245" i="38"/>
  <c r="HW308" i="38"/>
  <c r="HW238" i="38"/>
  <c r="HW224" i="38"/>
  <c r="HW322" i="38"/>
  <c r="HW266" i="38"/>
  <c r="HW217" i="38"/>
  <c r="HW315" i="38"/>
  <c r="HW231" i="38"/>
  <c r="HW343" i="38"/>
  <c r="HW357" i="38"/>
  <c r="GD256" i="38"/>
  <c r="JU114" i="38"/>
  <c r="JU136" i="38" s="1"/>
  <c r="JV136" i="38" s="1"/>
  <c r="GD265" i="38"/>
  <c r="HK238" i="38"/>
  <c r="HK371" i="38"/>
  <c r="HK266" i="38"/>
  <c r="HK287" i="38"/>
  <c r="HK273" i="38"/>
  <c r="HK224" i="38"/>
  <c r="HK364" i="38"/>
  <c r="HK315" i="38"/>
  <c r="HK336" i="38"/>
  <c r="HK322" i="38"/>
  <c r="HK308" i="38"/>
  <c r="HK378" i="38"/>
  <c r="HK385" i="38"/>
  <c r="HK350" i="38"/>
  <c r="HK329" i="38"/>
  <c r="HK231" i="38"/>
  <c r="HK217" i="38"/>
  <c r="HK259" i="38"/>
  <c r="HK357" i="38"/>
  <c r="HK301" i="38"/>
  <c r="HK343" i="38"/>
  <c r="HK294" i="38"/>
  <c r="HK280" i="38"/>
  <c r="HK245" i="38"/>
  <c r="HK252" i="38"/>
  <c r="JO113" i="38"/>
  <c r="JO129" i="38" s="1"/>
  <c r="HN322" i="38"/>
  <c r="HN385" i="38"/>
  <c r="HN238" i="38"/>
  <c r="HN350" i="38"/>
  <c r="HN231" i="38"/>
  <c r="HN308" i="38"/>
  <c r="HN224" i="38"/>
  <c r="HN245" i="38"/>
  <c r="HN378" i="38"/>
  <c r="HN259" i="38"/>
  <c r="JR113" i="38"/>
  <c r="JR129" i="38" s="1"/>
  <c r="HN273" i="38"/>
  <c r="HN217" i="38"/>
  <c r="HN329" i="38"/>
  <c r="HN294" i="38"/>
  <c r="HN287" i="38"/>
  <c r="HN280" i="38"/>
  <c r="HN301" i="38"/>
  <c r="HN343" i="38"/>
  <c r="HN315" i="38"/>
  <c r="HN252" i="38"/>
  <c r="HN371" i="38"/>
  <c r="HN357" i="38"/>
  <c r="HN336" i="38"/>
  <c r="HN266" i="38"/>
  <c r="HN364" i="38"/>
  <c r="GD270" i="38"/>
  <c r="GD259" i="38"/>
  <c r="GD263" i="38"/>
  <c r="GO252" i="38"/>
  <c r="GO249" i="38"/>
  <c r="GO263" i="38"/>
  <c r="GO256" i="38"/>
  <c r="GD264" i="38"/>
  <c r="GO250" i="38"/>
  <c r="GO260" i="38"/>
  <c r="GO264" i="38"/>
  <c r="GD253" i="38"/>
  <c r="HY350" i="38"/>
  <c r="HY252" i="38"/>
  <c r="HY378" i="38"/>
  <c r="HY231" i="38"/>
  <c r="HY357" i="38"/>
  <c r="HY224" i="38"/>
  <c r="HY329" i="38"/>
  <c r="HY238" i="38"/>
  <c r="HY364" i="38"/>
  <c r="HY294" i="38"/>
  <c r="HY266" i="38"/>
  <c r="HY245" i="38"/>
  <c r="HY371" i="38"/>
  <c r="HY322" i="38"/>
  <c r="HY280" i="38"/>
  <c r="HY385" i="38"/>
  <c r="HY315" i="38"/>
  <c r="HY308" i="38"/>
  <c r="HY301" i="38"/>
  <c r="HY273" i="38"/>
  <c r="HY343" i="38"/>
  <c r="HY217" i="38"/>
  <c r="HY287" i="38"/>
  <c r="HY259" i="38"/>
  <c r="HY336" i="38"/>
  <c r="JY113" i="38"/>
  <c r="KB113" i="38"/>
  <c r="JW113" i="38"/>
  <c r="KA113" i="38"/>
  <c r="JX113" i="38"/>
  <c r="JZ113" i="38"/>
  <c r="GO251" i="38"/>
  <c r="GD258" i="38"/>
  <c r="HO224" i="38"/>
  <c r="HO238" i="38"/>
  <c r="HO378" i="38"/>
  <c r="HO217" i="38"/>
  <c r="HO245" i="38"/>
  <c r="HO329" i="38"/>
  <c r="HO357" i="38"/>
  <c r="HO231" i="38"/>
  <c r="HO322" i="38"/>
  <c r="HO364" i="38"/>
  <c r="HO301" i="38"/>
  <c r="HO266" i="38"/>
  <c r="HO350" i="38"/>
  <c r="HO336" i="38"/>
  <c r="HO287" i="38"/>
  <c r="HO385" i="38"/>
  <c r="HO315" i="38"/>
  <c r="HO252" i="38"/>
  <c r="HO259" i="38"/>
  <c r="HO273" i="38"/>
  <c r="HO308" i="38"/>
  <c r="HO371" i="38"/>
  <c r="HO294" i="38"/>
  <c r="HO280" i="38"/>
  <c r="JS113" i="38"/>
  <c r="JS129" i="38" s="1"/>
  <c r="HO343" i="38"/>
  <c r="HP273" i="38"/>
  <c r="HP315" i="38"/>
  <c r="HP329" i="38"/>
  <c r="HP336" i="38"/>
  <c r="HP343" i="38"/>
  <c r="HP287" i="38"/>
  <c r="HP322" i="38"/>
  <c r="HP231" i="38"/>
  <c r="HP217" i="38"/>
  <c r="HP266" i="38"/>
  <c r="HP294" i="38"/>
  <c r="HP364" i="38"/>
  <c r="HP224" i="38"/>
  <c r="HP238" i="38"/>
  <c r="HP350" i="38"/>
  <c r="HP371" i="38"/>
  <c r="HP259" i="38"/>
  <c r="HP385" i="38"/>
  <c r="HP245" i="38"/>
  <c r="HP378" i="38"/>
  <c r="HP280" i="38"/>
  <c r="JT113" i="38"/>
  <c r="JT129" i="38" s="1"/>
  <c r="HP301" i="38"/>
  <c r="HP252" i="38"/>
  <c r="HP308" i="38"/>
  <c r="HP357" i="38"/>
  <c r="GO265" i="38"/>
  <c r="GD266" i="38"/>
  <c r="GD252" i="38"/>
  <c r="GO268" i="38"/>
  <c r="JG104" i="38"/>
  <c r="JG126" i="38" s="1"/>
  <c r="JK126" i="38" s="1"/>
  <c r="JG19" i="38"/>
  <c r="JG10" i="38"/>
  <c r="JG16" i="38"/>
  <c r="JG13" i="38"/>
  <c r="JG29" i="38" s="1"/>
  <c r="JK29" i="38" s="1"/>
  <c r="JG107" i="38"/>
  <c r="JG127" i="38" s="1"/>
  <c r="JK127" i="38" s="1"/>
  <c r="JT121" i="38" l="1"/>
  <c r="JO121" i="38"/>
  <c r="JS121" i="38"/>
  <c r="JM121" i="38"/>
  <c r="JU119" i="38"/>
  <c r="JU131" i="38" s="1"/>
  <c r="GP301" i="38"/>
  <c r="HQ303" i="38"/>
  <c r="HQ275" i="38"/>
  <c r="HQ282" i="38"/>
  <c r="HQ296" i="38"/>
  <c r="HQ219" i="38"/>
  <c r="HQ226" i="38"/>
  <c r="HQ289" i="38"/>
  <c r="HQ331" i="38"/>
  <c r="HQ240" i="38"/>
  <c r="HQ324" i="38"/>
  <c r="HQ373" i="38"/>
  <c r="HQ268" i="38"/>
  <c r="HQ317" i="38"/>
  <c r="HQ345" i="38"/>
  <c r="HQ387" i="38"/>
  <c r="HQ254" i="38"/>
  <c r="HQ380" i="38"/>
  <c r="HQ310" i="38"/>
  <c r="HQ366" i="38"/>
  <c r="HQ261" i="38"/>
  <c r="HQ233" i="38"/>
  <c r="HQ338" i="38"/>
  <c r="HQ352" i="38"/>
  <c r="HQ359" i="38"/>
  <c r="HQ247" i="38"/>
  <c r="JP121" i="38"/>
  <c r="JU19" i="38"/>
  <c r="JV19" i="38" s="1"/>
  <c r="JL21" i="38"/>
  <c r="JU21" i="38" s="1"/>
  <c r="JV21" i="38" s="1"/>
  <c r="JR121" i="38"/>
  <c r="JN121" i="38"/>
  <c r="GT312" i="38"/>
  <c r="GR139" i="38"/>
  <c r="HS205" i="38"/>
  <c r="HS9" i="38"/>
  <c r="HS128" i="38"/>
  <c r="HS142" i="38"/>
  <c r="HS177" i="38"/>
  <c r="HS23" i="38"/>
  <c r="HS163" i="38"/>
  <c r="HS86" i="38"/>
  <c r="HS198" i="38"/>
  <c r="HS100" i="38"/>
  <c r="HS79" i="38"/>
  <c r="HS16" i="38"/>
  <c r="HS72" i="38"/>
  <c r="HS58" i="38"/>
  <c r="HS156" i="38"/>
  <c r="HS212" i="38"/>
  <c r="HS191" i="38"/>
  <c r="HS44" i="38"/>
  <c r="HS149" i="38"/>
  <c r="HS65" i="38"/>
  <c r="HS184" i="38"/>
  <c r="HS51" i="38"/>
  <c r="HS37" i="38"/>
  <c r="HS170" i="38"/>
  <c r="HS135" i="38"/>
  <c r="HS93" i="38"/>
  <c r="HS121" i="38"/>
  <c r="HS30" i="38"/>
  <c r="HS107" i="38"/>
  <c r="HS114" i="38"/>
  <c r="HQ79" i="38"/>
  <c r="HQ177" i="38"/>
  <c r="HQ16" i="38"/>
  <c r="HQ51" i="38"/>
  <c r="HQ205" i="38"/>
  <c r="HQ121" i="38"/>
  <c r="HQ9" i="38"/>
  <c r="HQ184" i="38"/>
  <c r="HQ156" i="38"/>
  <c r="HQ107" i="38"/>
  <c r="HQ212" i="38"/>
  <c r="HQ72" i="38"/>
  <c r="HQ163" i="38"/>
  <c r="HR163" i="38" s="1"/>
  <c r="HQ23" i="38"/>
  <c r="HQ37" i="38"/>
  <c r="HQ93" i="38"/>
  <c r="HQ100" i="38"/>
  <c r="HQ135" i="38"/>
  <c r="HQ170" i="38"/>
  <c r="HQ142" i="38"/>
  <c r="HQ114" i="38"/>
  <c r="HQ65" i="38"/>
  <c r="GP139" i="38"/>
  <c r="HQ58" i="38"/>
  <c r="HQ86" i="38"/>
  <c r="HQ149" i="38"/>
  <c r="HQ191" i="38"/>
  <c r="HQ198" i="38"/>
  <c r="HQ30" i="38"/>
  <c r="HQ128" i="38"/>
  <c r="HQ44" i="38"/>
  <c r="HF114" i="38"/>
  <c r="HF205" i="38"/>
  <c r="HF184" i="38"/>
  <c r="HF170" i="38"/>
  <c r="HF30" i="38"/>
  <c r="HF44" i="38"/>
  <c r="HF149" i="38"/>
  <c r="HF177" i="38"/>
  <c r="HF65" i="38"/>
  <c r="HF198" i="38"/>
  <c r="HF37" i="38"/>
  <c r="HF212" i="38"/>
  <c r="HF135" i="38"/>
  <c r="HF86" i="38"/>
  <c r="HF9" i="38"/>
  <c r="HF23" i="38"/>
  <c r="HF128" i="38"/>
  <c r="HF51" i="38"/>
  <c r="HF191" i="38"/>
  <c r="HF142" i="38"/>
  <c r="HF100" i="38"/>
  <c r="HF93" i="38"/>
  <c r="HF72" i="38"/>
  <c r="HF156" i="38"/>
  <c r="HF79" i="38"/>
  <c r="HF163" i="38"/>
  <c r="HF121" i="38"/>
  <c r="HF58" i="38"/>
  <c r="HF16" i="38"/>
  <c r="HF107" i="38"/>
  <c r="JQ121" i="38"/>
  <c r="HF387" i="38"/>
  <c r="HF268" i="38"/>
  <c r="HF282" i="38"/>
  <c r="HF352" i="38"/>
  <c r="HF296" i="38"/>
  <c r="HF261" i="38"/>
  <c r="HF303" i="38"/>
  <c r="HF317" i="38"/>
  <c r="HF324" i="38"/>
  <c r="HF380" i="38"/>
  <c r="HF219" i="38"/>
  <c r="HF275" i="38"/>
  <c r="HF289" i="38"/>
  <c r="HF366" i="38"/>
  <c r="HF226" i="38"/>
  <c r="HF233" i="38"/>
  <c r="HF373" i="38"/>
  <c r="HF345" i="38"/>
  <c r="HF247" i="38"/>
  <c r="HF254" i="38"/>
  <c r="HF331" i="38"/>
  <c r="HF338" i="38"/>
  <c r="HF359" i="38"/>
  <c r="HF240" i="38"/>
  <c r="HF310" i="38"/>
  <c r="JL131" i="38"/>
  <c r="JL121" i="38"/>
  <c r="HS359" i="38"/>
  <c r="HS317" i="38"/>
  <c r="HS310" i="38"/>
  <c r="HS275" i="38"/>
  <c r="HS240" i="38"/>
  <c r="HS352" i="38"/>
  <c r="HS219" i="38"/>
  <c r="HS303" i="38"/>
  <c r="HS282" i="38"/>
  <c r="HS233" i="38"/>
  <c r="HS331" i="38"/>
  <c r="HS366" i="38"/>
  <c r="HS296" i="38"/>
  <c r="HS226" i="38"/>
  <c r="HS338" i="38"/>
  <c r="HS387" i="38"/>
  <c r="HS261" i="38"/>
  <c r="HS268" i="38"/>
  <c r="HS247" i="38"/>
  <c r="HS324" i="38"/>
  <c r="HS345" i="38"/>
  <c r="HS373" i="38"/>
  <c r="HS380" i="38"/>
  <c r="HS289" i="38"/>
  <c r="HS254" i="38"/>
  <c r="GR301" i="38"/>
  <c r="GT324" i="38"/>
  <c r="GT307" i="38"/>
  <c r="JN85" i="38"/>
  <c r="JI78" i="38"/>
  <c r="KH6" i="38" s="1"/>
  <c r="D15" i="12" s="1"/>
  <c r="JM85" i="38"/>
  <c r="JQ85" i="38"/>
  <c r="JJ78" i="38"/>
  <c r="KI6" i="38" s="1"/>
  <c r="E15" i="12" s="1"/>
  <c r="JP85" i="38"/>
  <c r="JT85" i="38"/>
  <c r="JO85" i="38"/>
  <c r="JH78" i="38"/>
  <c r="KG6" i="38" s="1"/>
  <c r="JS85" i="38"/>
  <c r="JR85" i="38"/>
  <c r="JV37" i="38"/>
  <c r="JX73" i="38"/>
  <c r="JX30" i="38"/>
  <c r="JX129" i="38" s="1"/>
  <c r="KA73" i="38"/>
  <c r="KA30" i="38"/>
  <c r="KA129" i="38" s="1"/>
  <c r="JW73" i="38"/>
  <c r="JW30" i="38"/>
  <c r="JW129" i="38" s="1"/>
  <c r="KB73" i="38"/>
  <c r="KB30" i="38"/>
  <c r="KB129" i="38" s="1"/>
  <c r="JG73" i="38"/>
  <c r="JK73" i="38" s="1"/>
  <c r="JG30" i="38"/>
  <c r="JK30" i="38" s="1"/>
  <c r="JY73" i="38"/>
  <c r="JY30" i="38"/>
  <c r="JY129" i="38" s="1"/>
  <c r="JZ73" i="38"/>
  <c r="JZ30" i="38"/>
  <c r="JZ129" i="38" s="1"/>
  <c r="GT282" i="38"/>
  <c r="GT132" i="38"/>
  <c r="GT59" i="38"/>
  <c r="GT254" i="38"/>
  <c r="GS266" i="38"/>
  <c r="GT266" i="38" s="1"/>
  <c r="GS170" i="38"/>
  <c r="GT170" i="38" s="1"/>
  <c r="GT118" i="38"/>
  <c r="GS87" i="38"/>
  <c r="GT87" i="38" s="1"/>
  <c r="GT174" i="38"/>
  <c r="GT217" i="38"/>
  <c r="GS113" i="38"/>
  <c r="GT113" i="38" s="1"/>
  <c r="GT253" i="38"/>
  <c r="GT72" i="38"/>
  <c r="GT91" i="38"/>
  <c r="GT61" i="38"/>
  <c r="GT173" i="38"/>
  <c r="GS291" i="38"/>
  <c r="GT291" i="38" s="1"/>
  <c r="GS196" i="38"/>
  <c r="GT196" i="38" s="1"/>
  <c r="GS247" i="38"/>
  <c r="GT247" i="38" s="1"/>
  <c r="GS295" i="38"/>
  <c r="GT295" i="38" s="1"/>
  <c r="GS68" i="38"/>
  <c r="GT68" i="38" s="1"/>
  <c r="GS62" i="38"/>
  <c r="GT62" i="38" s="1"/>
  <c r="GS257" i="38"/>
  <c r="GT257" i="38" s="1"/>
  <c r="GS121" i="38"/>
  <c r="GT121" i="38" s="1"/>
  <c r="GS117" i="38"/>
  <c r="GT117" i="38" s="1"/>
  <c r="GS216" i="38"/>
  <c r="GT216" i="38" s="1"/>
  <c r="GT99" i="38"/>
  <c r="GT9" i="38"/>
  <c r="GS19" i="38"/>
  <c r="GT19" i="38" s="1"/>
  <c r="GS14" i="38"/>
  <c r="GT14" i="38" s="1"/>
  <c r="GS166" i="38"/>
  <c r="GT166" i="38" s="1"/>
  <c r="GS278" i="38"/>
  <c r="GT278" i="38" s="1"/>
  <c r="GS95" i="38"/>
  <c r="GT95" i="38" s="1"/>
  <c r="GT289" i="38"/>
  <c r="GS286" i="38"/>
  <c r="GT286" i="38" s="1"/>
  <c r="GT64" i="38"/>
  <c r="GT5" i="38"/>
  <c r="GR290" i="38"/>
  <c r="GR249" i="38"/>
  <c r="GR214" i="38"/>
  <c r="GT277" i="38"/>
  <c r="GT270" i="38"/>
  <c r="GT127" i="38"/>
  <c r="GS94" i="38"/>
  <c r="GT94" i="38" s="1"/>
  <c r="GT179" i="38"/>
  <c r="GR265" i="38"/>
  <c r="GR293" i="38"/>
  <c r="GS293" i="38" s="1"/>
  <c r="GR274" i="38"/>
  <c r="GR122" i="38"/>
  <c r="GS122" i="38" s="1"/>
  <c r="GS133" i="38"/>
  <c r="GT133" i="38" s="1"/>
  <c r="GT129" i="38"/>
  <c r="GS205" i="38"/>
  <c r="GT205" i="38" s="1"/>
  <c r="GT131" i="38"/>
  <c r="GS92" i="38"/>
  <c r="GT92" i="38" s="1"/>
  <c r="GT177" i="38"/>
  <c r="GR66" i="38"/>
  <c r="GR283" i="38"/>
  <c r="GS283" i="38" s="1"/>
  <c r="GT283" i="38" s="1"/>
  <c r="GR176" i="38"/>
  <c r="GT135" i="38"/>
  <c r="GT208" i="38"/>
  <c r="GT193" i="38"/>
  <c r="GT203" i="38"/>
  <c r="GR280" i="38"/>
  <c r="GR100" i="38"/>
  <c r="GS100" i="38" s="1"/>
  <c r="GT100" i="38" s="1"/>
  <c r="GR262" i="38"/>
  <c r="GR210" i="38"/>
  <c r="GS210" i="38" s="1"/>
  <c r="GT65" i="38"/>
  <c r="GT16" i="38"/>
  <c r="GT123" i="38"/>
  <c r="GT12" i="38"/>
  <c r="GT297" i="38"/>
  <c r="GS296" i="38"/>
  <c r="GT296" i="38" s="1"/>
  <c r="GS206" i="38"/>
  <c r="GT206" i="38" s="1"/>
  <c r="GS271" i="38"/>
  <c r="GT271" i="38" s="1"/>
  <c r="GS261" i="38"/>
  <c r="GT261" i="38" s="1"/>
  <c r="GS124" i="38"/>
  <c r="GT124" i="38" s="1"/>
  <c r="GT115" i="38"/>
  <c r="GT90" i="38"/>
  <c r="GT89" i="38"/>
  <c r="GT70" i="38"/>
  <c r="GS17" i="38"/>
  <c r="GT17" i="38" s="1"/>
  <c r="GS168" i="38"/>
  <c r="GT168" i="38" s="1"/>
  <c r="GS175" i="38"/>
  <c r="GT175" i="38" s="1"/>
  <c r="GT180" i="38"/>
  <c r="GS279" i="38"/>
  <c r="GT279" i="38" s="1"/>
  <c r="GT298" i="38"/>
  <c r="GS197" i="38"/>
  <c r="GT197" i="38" s="1"/>
  <c r="GT269" i="38"/>
  <c r="GT134" i="38"/>
  <c r="GT128" i="38"/>
  <c r="GS97" i="38"/>
  <c r="GT97" i="38" s="1"/>
  <c r="GT85" i="38"/>
  <c r="GS18" i="38"/>
  <c r="GT18" i="38" s="1"/>
  <c r="GT172" i="38"/>
  <c r="GT202" i="38"/>
  <c r="GT209" i="38"/>
  <c r="GT256" i="38"/>
  <c r="GT252" i="38"/>
  <c r="GS264" i="38"/>
  <c r="GT264" i="38" s="1"/>
  <c r="GS200" i="38"/>
  <c r="GT200" i="38" s="1"/>
  <c r="GS126" i="38"/>
  <c r="GT126" i="38" s="1"/>
  <c r="GS93" i="38"/>
  <c r="GT93" i="38" s="1"/>
  <c r="GT10" i="38"/>
  <c r="GS178" i="38"/>
  <c r="GT178" i="38" s="1"/>
  <c r="GS281" i="38"/>
  <c r="GT281" i="38" s="1"/>
  <c r="GS284" i="38"/>
  <c r="GT284" i="38" s="1"/>
  <c r="GS211" i="38"/>
  <c r="GT211" i="38" s="1"/>
  <c r="GS268" i="38"/>
  <c r="GT268" i="38" s="1"/>
  <c r="GS119" i="38"/>
  <c r="GT119" i="38" s="1"/>
  <c r="GS6" i="38"/>
  <c r="GT6" i="38" s="1"/>
  <c r="GS288" i="38"/>
  <c r="GT288" i="38" s="1"/>
  <c r="GS195" i="38"/>
  <c r="GT195" i="38" s="1"/>
  <c r="GS250" i="38"/>
  <c r="GT250" i="38" s="1"/>
  <c r="GS259" i="38"/>
  <c r="GT259" i="38" s="1"/>
  <c r="KB172" i="38"/>
  <c r="KB178" i="38" s="1"/>
  <c r="LA19" i="38" s="1"/>
  <c r="JG72" i="38"/>
  <c r="KA172" i="38"/>
  <c r="KA178" i="38" s="1"/>
  <c r="KZ19" i="38" s="1"/>
  <c r="JZ172" i="38"/>
  <c r="JZ178" i="38" s="1"/>
  <c r="KY24" i="38" s="1"/>
  <c r="JX72" i="38"/>
  <c r="JW172" i="38"/>
  <c r="JW178" i="38" s="1"/>
  <c r="KV19" i="38" s="1"/>
  <c r="JZ72" i="38"/>
  <c r="JY72" i="38"/>
  <c r="GP170" i="38"/>
  <c r="GP9" i="38"/>
  <c r="GP7" i="38"/>
  <c r="GP171" i="38"/>
  <c r="GP169" i="38"/>
  <c r="GP18" i="38"/>
  <c r="GP16" i="38"/>
  <c r="GP11" i="38"/>
  <c r="GP179" i="38"/>
  <c r="GP177" i="38"/>
  <c r="GP8" i="38"/>
  <c r="GP178" i="38"/>
  <c r="GP180" i="38"/>
  <c r="GP17" i="38"/>
  <c r="GP15" i="38"/>
  <c r="HF214" i="38"/>
  <c r="HF242" i="38"/>
  <c r="HF127" i="38"/>
  <c r="HF4" i="38"/>
  <c r="KB72" i="38"/>
  <c r="HF126" i="38"/>
  <c r="JX172" i="38"/>
  <c r="JX178" i="38" s="1"/>
  <c r="KW19" i="38" s="1"/>
  <c r="HF228" i="38"/>
  <c r="HF120" i="38"/>
  <c r="JY172" i="38"/>
  <c r="JY178" i="38" s="1"/>
  <c r="KX19" i="38" s="1"/>
  <c r="KA72" i="38"/>
  <c r="HS25" i="38"/>
  <c r="HF15" i="38"/>
  <c r="JV35" i="38"/>
  <c r="JG28" i="38"/>
  <c r="JK28" i="38" s="1"/>
  <c r="JG172" i="38"/>
  <c r="JK172" i="38" s="1"/>
  <c r="HS15" i="38"/>
  <c r="HF113" i="38"/>
  <c r="HF78" i="38"/>
  <c r="HS242" i="38"/>
  <c r="JL85" i="38"/>
  <c r="JR73" i="38"/>
  <c r="JR18" i="38"/>
  <c r="JQ30" i="38"/>
  <c r="JQ73" i="38"/>
  <c r="JQ18" i="38"/>
  <c r="HS78" i="38"/>
  <c r="HS127" i="38"/>
  <c r="GP127" i="38"/>
  <c r="HQ162" i="38"/>
  <c r="HR162" i="38" s="1"/>
  <c r="HQ29" i="38"/>
  <c r="HQ211" i="38"/>
  <c r="HQ8" i="38"/>
  <c r="HQ50" i="38"/>
  <c r="HQ106" i="38"/>
  <c r="HQ71" i="38"/>
  <c r="HQ22" i="38"/>
  <c r="HQ183" i="38"/>
  <c r="HQ190" i="38"/>
  <c r="HQ57" i="38"/>
  <c r="HQ155" i="38"/>
  <c r="HQ141" i="38"/>
  <c r="HQ64" i="38"/>
  <c r="HQ176" i="38"/>
  <c r="HQ43" i="38"/>
  <c r="HQ204" i="38"/>
  <c r="HQ148" i="38"/>
  <c r="HQ92" i="38"/>
  <c r="HQ85" i="38"/>
  <c r="HQ169" i="38"/>
  <c r="HQ99" i="38"/>
  <c r="HQ36" i="38"/>
  <c r="HQ197" i="38"/>
  <c r="HS134" i="38"/>
  <c r="JN30" i="38"/>
  <c r="JN73" i="38"/>
  <c r="JN18" i="38"/>
  <c r="HS120" i="38"/>
  <c r="JL30" i="38"/>
  <c r="JU16" i="38"/>
  <c r="JL73" i="38"/>
  <c r="JL18" i="38"/>
  <c r="JL44" i="38" s="1"/>
  <c r="GP113" i="38"/>
  <c r="HQ15" i="38"/>
  <c r="HS113" i="38"/>
  <c r="HF134" i="38"/>
  <c r="JS30" i="38"/>
  <c r="JS73" i="38"/>
  <c r="JS18" i="38"/>
  <c r="GP118" i="38"/>
  <c r="HQ134" i="38"/>
  <c r="JP73" i="38"/>
  <c r="JP18" i="38"/>
  <c r="GP125" i="38"/>
  <c r="HQ127" i="38"/>
  <c r="GP112" i="38"/>
  <c r="HQ78" i="38"/>
  <c r="JV17" i="38"/>
  <c r="JU80" i="38"/>
  <c r="JV80" i="38" s="1"/>
  <c r="JM30" i="38"/>
  <c r="JM73" i="38"/>
  <c r="JM18" i="38"/>
  <c r="HF169" i="38"/>
  <c r="HF57" i="38"/>
  <c r="HF64" i="38"/>
  <c r="HF204" i="38"/>
  <c r="HF155" i="38"/>
  <c r="HF50" i="38"/>
  <c r="HF43" i="38"/>
  <c r="HF211" i="38"/>
  <c r="HF176" i="38"/>
  <c r="HF99" i="38"/>
  <c r="HF85" i="38"/>
  <c r="HF148" i="38"/>
  <c r="HF36" i="38"/>
  <c r="HF190" i="38"/>
  <c r="HF22" i="38"/>
  <c r="HF92" i="38"/>
  <c r="HF162" i="38"/>
  <c r="HF141" i="38"/>
  <c r="HF197" i="38"/>
  <c r="HF183" i="38"/>
  <c r="HF29" i="38"/>
  <c r="HF8" i="38"/>
  <c r="HF71" i="38"/>
  <c r="HF106" i="38"/>
  <c r="JT30" i="38"/>
  <c r="JT73" i="38"/>
  <c r="JT18" i="38"/>
  <c r="JO73" i="38"/>
  <c r="JO18" i="38"/>
  <c r="GP124" i="38"/>
  <c r="HQ120" i="38"/>
  <c r="HS148" i="38"/>
  <c r="HS141" i="38"/>
  <c r="HS92" i="38"/>
  <c r="HS197" i="38"/>
  <c r="HS155" i="38"/>
  <c r="HS176" i="38"/>
  <c r="HS183" i="38"/>
  <c r="HS36" i="38"/>
  <c r="HS8" i="38"/>
  <c r="HS57" i="38"/>
  <c r="HS162" i="38"/>
  <c r="HS211" i="38"/>
  <c r="HS43" i="38"/>
  <c r="HS71" i="38"/>
  <c r="HS169" i="38"/>
  <c r="HS50" i="38"/>
  <c r="HS204" i="38"/>
  <c r="HS22" i="38"/>
  <c r="HS106" i="38"/>
  <c r="HS99" i="38"/>
  <c r="HS85" i="38"/>
  <c r="HS29" i="38"/>
  <c r="HS190" i="38"/>
  <c r="HS64" i="38"/>
  <c r="GP126" i="38"/>
  <c r="HQ113" i="38"/>
  <c r="HS214" i="38"/>
  <c r="GP97" i="38"/>
  <c r="GP85" i="38"/>
  <c r="GP91" i="38"/>
  <c r="JR72" i="38"/>
  <c r="JQ72" i="38"/>
  <c r="GP96" i="38"/>
  <c r="JN72" i="38"/>
  <c r="GP99" i="38"/>
  <c r="GP86" i="38"/>
  <c r="JO72" i="38"/>
  <c r="JS72" i="38"/>
  <c r="JU79" i="38"/>
  <c r="JV14" i="38"/>
  <c r="HS126" i="38"/>
  <c r="JM72" i="38"/>
  <c r="GP100" i="38"/>
  <c r="JL72" i="38"/>
  <c r="JT72" i="38"/>
  <c r="JP72" i="38"/>
  <c r="GP98" i="38"/>
  <c r="HQ126" i="38"/>
  <c r="GP62" i="38"/>
  <c r="GP73" i="38"/>
  <c r="GP68" i="38"/>
  <c r="GP69" i="38"/>
  <c r="GP58" i="38"/>
  <c r="GP59" i="38"/>
  <c r="GP64" i="38"/>
  <c r="GP63" i="38"/>
  <c r="JV11" i="38"/>
  <c r="GP61" i="38"/>
  <c r="HS4" i="38"/>
  <c r="GP6" i="38"/>
  <c r="GP12" i="38"/>
  <c r="GP14" i="38"/>
  <c r="GP4" i="38"/>
  <c r="GP10" i="38"/>
  <c r="JV5" i="38"/>
  <c r="JU33" i="38"/>
  <c r="HQ4" i="38"/>
  <c r="GP5" i="38"/>
  <c r="HF25" i="38"/>
  <c r="GP19" i="38"/>
  <c r="HQ25" i="38"/>
  <c r="GP13" i="38"/>
  <c r="JK26" i="38"/>
  <c r="HS228" i="38"/>
  <c r="GP172" i="38"/>
  <c r="HF256" i="38"/>
  <c r="GP173" i="38"/>
  <c r="HS256" i="38"/>
  <c r="GP176" i="38"/>
  <c r="HQ228" i="38"/>
  <c r="GP167" i="38"/>
  <c r="HQ214" i="38"/>
  <c r="GP166" i="38"/>
  <c r="JV105" i="38"/>
  <c r="JU133" i="38"/>
  <c r="JV133" i="38" s="1"/>
  <c r="GP175" i="38"/>
  <c r="HQ242" i="38"/>
  <c r="GP181" i="38"/>
  <c r="HT214" i="38"/>
  <c r="GP174" i="38"/>
  <c r="HQ256" i="38"/>
  <c r="GP168" i="38"/>
  <c r="JN115" i="38"/>
  <c r="JN143" i="38" s="1"/>
  <c r="JN172" i="38"/>
  <c r="JM115" i="38"/>
  <c r="JM143" i="38" s="1"/>
  <c r="JM172" i="38"/>
  <c r="JM178" i="38" s="1"/>
  <c r="KL24" i="38" s="1"/>
  <c r="JL109" i="38"/>
  <c r="JL141" i="38" s="1"/>
  <c r="JL127" i="38"/>
  <c r="JS109" i="38"/>
  <c r="JS141" i="38" s="1"/>
  <c r="JS127" i="38"/>
  <c r="JQ109" i="38"/>
  <c r="JQ141" i="38" s="1"/>
  <c r="JQ127" i="38"/>
  <c r="JP109" i="38"/>
  <c r="JP141" i="38" s="1"/>
  <c r="JP127" i="38"/>
  <c r="JO130" i="38"/>
  <c r="JO173" i="38"/>
  <c r="JL130" i="38"/>
  <c r="JL173" i="38"/>
  <c r="JR130" i="38"/>
  <c r="JR173" i="38"/>
  <c r="JO115" i="38"/>
  <c r="JO143" i="38" s="1"/>
  <c r="JO172" i="38"/>
  <c r="JP115" i="38"/>
  <c r="JP143" i="38" s="1"/>
  <c r="JP172" i="38"/>
  <c r="JM109" i="38"/>
  <c r="JM141" i="38" s="1"/>
  <c r="JM127" i="38"/>
  <c r="JT109" i="38"/>
  <c r="JT141" i="38" s="1"/>
  <c r="JT127" i="38"/>
  <c r="JV108" i="38"/>
  <c r="JU134" i="38"/>
  <c r="JV117" i="38"/>
  <c r="JU180" i="38"/>
  <c r="JV180" i="38" s="1"/>
  <c r="JN130" i="38"/>
  <c r="JN173" i="38"/>
  <c r="JQ130" i="38"/>
  <c r="JQ173" i="38"/>
  <c r="JR115" i="38"/>
  <c r="JR143" i="38" s="1"/>
  <c r="JR172" i="38"/>
  <c r="JV114" i="38"/>
  <c r="JU179" i="38"/>
  <c r="JQ115" i="38"/>
  <c r="JQ143" i="38" s="1"/>
  <c r="JQ172" i="38"/>
  <c r="JO109" i="38"/>
  <c r="JO141" i="38" s="1"/>
  <c r="JO127" i="38"/>
  <c r="JN109" i="38"/>
  <c r="JN141" i="38" s="1"/>
  <c r="JN127" i="38"/>
  <c r="JP130" i="38"/>
  <c r="JP173" i="38"/>
  <c r="JT130" i="38"/>
  <c r="JT173" i="38"/>
  <c r="JT115" i="38"/>
  <c r="JT143" i="38" s="1"/>
  <c r="JT172" i="38"/>
  <c r="JS115" i="38"/>
  <c r="JS143" i="38" s="1"/>
  <c r="JS172" i="38"/>
  <c r="JL115" i="38"/>
  <c r="JL143" i="38" s="1"/>
  <c r="JL172" i="38"/>
  <c r="JR109" i="38"/>
  <c r="JR141" i="38" s="1"/>
  <c r="JR127" i="38"/>
  <c r="JS130" i="38"/>
  <c r="JS173" i="38"/>
  <c r="JL118" i="38"/>
  <c r="JL187" i="38" s="1"/>
  <c r="JR118" i="38"/>
  <c r="JR187" i="38" s="1"/>
  <c r="JT118" i="38"/>
  <c r="JT187" i="38" s="1"/>
  <c r="HS239" i="38"/>
  <c r="HS365" i="38"/>
  <c r="HS386" i="38"/>
  <c r="HS246" i="38"/>
  <c r="HS274" i="38"/>
  <c r="HS218" i="38"/>
  <c r="HS302" i="38"/>
  <c r="HS281" i="38"/>
  <c r="HS372" i="38"/>
  <c r="HS260" i="38"/>
  <c r="HS379" i="38"/>
  <c r="HS232" i="38"/>
  <c r="HS323" i="38"/>
  <c r="HS225" i="38"/>
  <c r="HS330" i="38"/>
  <c r="HS309" i="38"/>
  <c r="HS316" i="38"/>
  <c r="HS358" i="38"/>
  <c r="HS337" i="38"/>
  <c r="HS351" i="38"/>
  <c r="HS253" i="38"/>
  <c r="HS288" i="38"/>
  <c r="HS267" i="38"/>
  <c r="HS344" i="38"/>
  <c r="HS295" i="38"/>
  <c r="JO118" i="38"/>
  <c r="JO187" i="38" s="1"/>
  <c r="HF386" i="38"/>
  <c r="HF218" i="38"/>
  <c r="HF351" i="38"/>
  <c r="HF281" i="38"/>
  <c r="HF274" i="38"/>
  <c r="HF267" i="38"/>
  <c r="HF316" i="38"/>
  <c r="HF365" i="38"/>
  <c r="HF288" i="38"/>
  <c r="HF225" i="38"/>
  <c r="HF302" i="38"/>
  <c r="HF253" i="38"/>
  <c r="HF239" i="38"/>
  <c r="HF309" i="38"/>
  <c r="HF344" i="38"/>
  <c r="HF246" i="38"/>
  <c r="HF232" i="38"/>
  <c r="HF379" i="38"/>
  <c r="HF358" i="38"/>
  <c r="HF260" i="38"/>
  <c r="HF330" i="38"/>
  <c r="HF323" i="38"/>
  <c r="HF372" i="38"/>
  <c r="HF337" i="38"/>
  <c r="HF295" i="38"/>
  <c r="JP118" i="38"/>
  <c r="JP187" i="38" s="1"/>
  <c r="JM130" i="38"/>
  <c r="JM118" i="38"/>
  <c r="JM187" i="38" s="1"/>
  <c r="GP274" i="38"/>
  <c r="JU116" i="38"/>
  <c r="HQ386" i="38"/>
  <c r="HQ330" i="38"/>
  <c r="HQ372" i="38"/>
  <c r="HQ260" i="38"/>
  <c r="HQ239" i="38"/>
  <c r="HQ351" i="38"/>
  <c r="HQ344" i="38"/>
  <c r="HQ274" i="38"/>
  <c r="HQ316" i="38"/>
  <c r="HQ302" i="38"/>
  <c r="HQ267" i="38"/>
  <c r="HQ379" i="38"/>
  <c r="HQ218" i="38"/>
  <c r="HQ358" i="38"/>
  <c r="HQ246" i="38"/>
  <c r="HQ295" i="38"/>
  <c r="HQ309" i="38"/>
  <c r="HQ288" i="38"/>
  <c r="HQ225" i="38"/>
  <c r="HQ281" i="38"/>
  <c r="HQ365" i="38"/>
  <c r="HQ323" i="38"/>
  <c r="HQ253" i="38"/>
  <c r="HQ232" i="38"/>
  <c r="HQ337" i="38"/>
  <c r="HQ222" i="38"/>
  <c r="HQ383" i="38"/>
  <c r="HQ320" i="38"/>
  <c r="HQ271" i="38"/>
  <c r="HQ229" i="38"/>
  <c r="HQ369" i="38"/>
  <c r="HQ313" i="38"/>
  <c r="JU107" i="38"/>
  <c r="JU127" i="38" s="1"/>
  <c r="HQ341" i="38"/>
  <c r="HQ215" i="38"/>
  <c r="HQ355" i="38"/>
  <c r="HQ250" i="38"/>
  <c r="HQ264" i="38"/>
  <c r="HQ257" i="38"/>
  <c r="HQ299" i="38"/>
  <c r="HQ334" i="38"/>
  <c r="HQ327" i="38"/>
  <c r="HQ278" i="38"/>
  <c r="HQ285" i="38"/>
  <c r="HQ306" i="38"/>
  <c r="HQ348" i="38"/>
  <c r="HQ236" i="38"/>
  <c r="HQ362" i="38"/>
  <c r="HQ292" i="38"/>
  <c r="HQ376" i="38"/>
  <c r="GP193" i="38"/>
  <c r="HQ243" i="38"/>
  <c r="HF215" i="38"/>
  <c r="HF285" i="38"/>
  <c r="HF222" i="38"/>
  <c r="HF264" i="38"/>
  <c r="HF243" i="38"/>
  <c r="HF362" i="38"/>
  <c r="HF313" i="38"/>
  <c r="HF355" i="38"/>
  <c r="HF348" i="38"/>
  <c r="HF341" i="38"/>
  <c r="HF320" i="38"/>
  <c r="HF299" i="38"/>
  <c r="HF271" i="38"/>
  <c r="HF334" i="38"/>
  <c r="HF369" i="38"/>
  <c r="HF236" i="38"/>
  <c r="HF306" i="38"/>
  <c r="HF376" i="38"/>
  <c r="HF383" i="38"/>
  <c r="HF250" i="38"/>
  <c r="HF292" i="38"/>
  <c r="HF257" i="38"/>
  <c r="HF278" i="38"/>
  <c r="HF229" i="38"/>
  <c r="HF327" i="38"/>
  <c r="HS320" i="38"/>
  <c r="HS236" i="38"/>
  <c r="HS271" i="38"/>
  <c r="HS376" i="38"/>
  <c r="HS222" i="38"/>
  <c r="HS257" i="38"/>
  <c r="HS369" i="38"/>
  <c r="HS264" i="38"/>
  <c r="HS334" i="38"/>
  <c r="HS313" i="38"/>
  <c r="HS327" i="38"/>
  <c r="HS229" i="38"/>
  <c r="HS250" i="38"/>
  <c r="HS285" i="38"/>
  <c r="HS341" i="38"/>
  <c r="HS215" i="38"/>
  <c r="HS362" i="38"/>
  <c r="HS348" i="38"/>
  <c r="HS355" i="38"/>
  <c r="HS299" i="38"/>
  <c r="HS278" i="38"/>
  <c r="HS306" i="38"/>
  <c r="HS383" i="38"/>
  <c r="HS243" i="38"/>
  <c r="HS292" i="38"/>
  <c r="GP249" i="38"/>
  <c r="GP262" i="38"/>
  <c r="HQ329" i="38"/>
  <c r="HQ371" i="38"/>
  <c r="HQ217" i="38"/>
  <c r="HQ336" i="38"/>
  <c r="HQ273" i="38"/>
  <c r="HQ252" i="38"/>
  <c r="HQ350" i="38"/>
  <c r="HQ343" i="38"/>
  <c r="HQ322" i="38"/>
  <c r="HQ308" i="38"/>
  <c r="JU113" i="38"/>
  <c r="JU129" i="38" s="1"/>
  <c r="JV129" i="38" s="1"/>
  <c r="HQ364" i="38"/>
  <c r="GP247" i="38"/>
  <c r="HQ231" i="38"/>
  <c r="HQ357" i="38"/>
  <c r="HQ315" i="38"/>
  <c r="HQ266" i="38"/>
  <c r="HQ301" i="38"/>
  <c r="HQ259" i="38"/>
  <c r="HQ245" i="38"/>
  <c r="HQ294" i="38"/>
  <c r="HQ224" i="38"/>
  <c r="HQ385" i="38"/>
  <c r="HQ287" i="38"/>
  <c r="HQ378" i="38"/>
  <c r="HQ238" i="38"/>
  <c r="HQ280" i="38"/>
  <c r="GP266" i="38"/>
  <c r="GP268" i="38"/>
  <c r="GP256" i="38"/>
  <c r="GP259" i="38"/>
  <c r="GP271" i="38"/>
  <c r="GP254" i="38"/>
  <c r="GP258" i="38"/>
  <c r="GP265" i="38"/>
  <c r="HS231" i="38"/>
  <c r="HS266" i="38"/>
  <c r="HS301" i="38"/>
  <c r="HS343" i="38"/>
  <c r="HS245" i="38"/>
  <c r="HS364" i="38"/>
  <c r="HS357" i="38"/>
  <c r="HS252" i="38"/>
  <c r="HS378" i="38"/>
  <c r="HS329" i="38"/>
  <c r="HS238" i="38"/>
  <c r="HS273" i="38"/>
  <c r="HS287" i="38"/>
  <c r="HS280" i="38"/>
  <c r="HS315" i="38"/>
  <c r="HS308" i="38"/>
  <c r="HS322" i="38"/>
  <c r="HS224" i="38"/>
  <c r="HS371" i="38"/>
  <c r="HS294" i="38"/>
  <c r="HS336" i="38"/>
  <c r="HS217" i="38"/>
  <c r="HS259" i="38"/>
  <c r="HS385" i="38"/>
  <c r="HS350" i="38"/>
  <c r="GP264" i="38"/>
  <c r="GP263" i="38"/>
  <c r="GP252" i="38"/>
  <c r="GP257" i="38"/>
  <c r="GP270" i="38"/>
  <c r="GP269" i="38"/>
  <c r="GP267" i="38"/>
  <c r="GP255" i="38"/>
  <c r="HF343" i="38"/>
  <c r="HF217" i="38"/>
  <c r="HF273" i="38"/>
  <c r="HF245" i="38"/>
  <c r="HF329" i="38"/>
  <c r="HF287" i="38"/>
  <c r="HF280" i="38"/>
  <c r="HF301" i="38"/>
  <c r="HF224" i="38"/>
  <c r="HF357" i="38"/>
  <c r="HF231" i="38"/>
  <c r="HF252" i="38"/>
  <c r="HF315" i="38"/>
  <c r="HF364" i="38"/>
  <c r="HF336" i="38"/>
  <c r="HF322" i="38"/>
  <c r="HF238" i="38"/>
  <c r="HF294" i="38"/>
  <c r="HF371" i="38"/>
  <c r="HF266" i="38"/>
  <c r="HF259" i="38"/>
  <c r="HF385" i="38"/>
  <c r="HF378" i="38"/>
  <c r="HF350" i="38"/>
  <c r="HF308" i="38"/>
  <c r="GP251" i="38"/>
  <c r="GP260" i="38"/>
  <c r="GP250" i="38"/>
  <c r="GP253" i="38"/>
  <c r="GP248" i="38"/>
  <c r="GP261" i="38"/>
  <c r="KH11" i="38" l="1"/>
  <c r="D28" i="12" s="1"/>
  <c r="KG11" i="38"/>
  <c r="KI11" i="38"/>
  <c r="E28" i="12" s="1"/>
  <c r="JU121" i="38"/>
  <c r="JV121" i="38" s="1"/>
  <c r="GS301" i="38"/>
  <c r="HT345" i="38"/>
  <c r="HT331" i="38"/>
  <c r="HT282" i="38"/>
  <c r="HT352" i="38"/>
  <c r="HT261" i="38"/>
  <c r="HT324" i="38"/>
  <c r="HT387" i="38"/>
  <c r="HT296" i="38"/>
  <c r="HT219" i="38"/>
  <c r="HT254" i="38"/>
  <c r="HT380" i="38"/>
  <c r="HT289" i="38"/>
  <c r="HT359" i="38"/>
  <c r="HT247" i="38"/>
  <c r="HT310" i="38"/>
  <c r="HT268" i="38"/>
  <c r="HT366" i="38"/>
  <c r="HT240" i="38"/>
  <c r="HT226" i="38"/>
  <c r="HT233" i="38"/>
  <c r="HT373" i="38"/>
  <c r="HT303" i="38"/>
  <c r="HT275" i="38"/>
  <c r="HT317" i="38"/>
  <c r="HT338" i="38"/>
  <c r="HR121" i="38"/>
  <c r="HR107" i="38"/>
  <c r="HR79" i="38"/>
  <c r="HR177" i="38"/>
  <c r="HR205" i="38"/>
  <c r="HR100" i="38"/>
  <c r="HR156" i="38"/>
  <c r="HR93" i="38"/>
  <c r="HR191" i="38"/>
  <c r="HR37" i="38"/>
  <c r="HR149" i="38"/>
  <c r="HR65" i="38"/>
  <c r="HR198" i="38"/>
  <c r="HR142" i="38"/>
  <c r="HR58" i="38"/>
  <c r="HR72" i="38"/>
  <c r="HR51" i="38"/>
  <c r="HR44" i="38"/>
  <c r="HR184" i="38"/>
  <c r="HR212" i="38"/>
  <c r="HR86" i="38"/>
  <c r="HR114" i="38"/>
  <c r="HR16" i="38"/>
  <c r="HR128" i="38"/>
  <c r="HR135" i="38"/>
  <c r="HR23" i="38"/>
  <c r="HR170" i="38"/>
  <c r="HR30" i="38"/>
  <c r="HR9" i="38"/>
  <c r="GS139" i="38"/>
  <c r="HT72" i="38"/>
  <c r="HT156" i="38"/>
  <c r="HT30" i="38"/>
  <c r="HT23" i="38"/>
  <c r="HT100" i="38"/>
  <c r="HT37" i="38"/>
  <c r="HT170" i="38"/>
  <c r="HT191" i="38"/>
  <c r="HT142" i="38"/>
  <c r="HT65" i="38"/>
  <c r="HT135" i="38"/>
  <c r="HT51" i="38"/>
  <c r="HT79" i="38"/>
  <c r="HT149" i="38"/>
  <c r="HT16" i="38"/>
  <c r="HT205" i="38"/>
  <c r="HT114" i="38"/>
  <c r="HT121" i="38"/>
  <c r="HT86" i="38"/>
  <c r="HT163" i="38"/>
  <c r="HT198" i="38"/>
  <c r="HT58" i="38"/>
  <c r="HT184" i="38"/>
  <c r="HT177" i="38"/>
  <c r="HT212" i="38"/>
  <c r="HT44" i="38"/>
  <c r="HT128" i="38"/>
  <c r="HT93" i="38"/>
  <c r="HT107" i="38"/>
  <c r="HT9" i="38"/>
  <c r="JV119" i="38"/>
  <c r="HR338" i="38"/>
  <c r="HR240" i="38"/>
  <c r="HR233" i="38"/>
  <c r="HR359" i="38"/>
  <c r="HR296" i="38"/>
  <c r="HR219" i="38"/>
  <c r="HR352" i="38"/>
  <c r="HR387" i="38"/>
  <c r="HR310" i="38"/>
  <c r="HR366" i="38"/>
  <c r="HR324" i="38"/>
  <c r="HR289" i="38"/>
  <c r="HR303" i="38"/>
  <c r="HR317" i="38"/>
  <c r="HR373" i="38"/>
  <c r="HR268" i="38"/>
  <c r="HR345" i="38"/>
  <c r="HR275" i="38"/>
  <c r="HR380" i="38"/>
  <c r="HR247" i="38"/>
  <c r="HR331" i="38"/>
  <c r="HR226" i="38"/>
  <c r="HR261" i="38"/>
  <c r="HR254" i="38"/>
  <c r="HR282" i="38"/>
  <c r="JV131" i="38"/>
  <c r="JY78" i="38"/>
  <c r="KX11" i="38" s="1"/>
  <c r="T28" i="12" s="1"/>
  <c r="HR126" i="38"/>
  <c r="HR4" i="38"/>
  <c r="JZ78" i="38"/>
  <c r="KY11" i="38" s="1"/>
  <c r="U28" i="12" s="1"/>
  <c r="JX78" i="38"/>
  <c r="KW6" i="38" s="1"/>
  <c r="S15" i="12" s="1"/>
  <c r="JG78" i="38"/>
  <c r="JK78" i="38" s="1"/>
  <c r="KB78" i="38"/>
  <c r="LA11" i="38" s="1"/>
  <c r="W28" i="12" s="1"/>
  <c r="KA78" i="38"/>
  <c r="KZ11" i="38" s="1"/>
  <c r="V28" i="12" s="1"/>
  <c r="JT87" i="38"/>
  <c r="JT44" i="38"/>
  <c r="JP87" i="38"/>
  <c r="JP44" i="38"/>
  <c r="JS87" i="38"/>
  <c r="JS44" i="38"/>
  <c r="JQ87" i="38"/>
  <c r="JQ44" i="38"/>
  <c r="JN87" i="38"/>
  <c r="JN44" i="38"/>
  <c r="JO87" i="38"/>
  <c r="JO44" i="38"/>
  <c r="JM87" i="38"/>
  <c r="JM44" i="38"/>
  <c r="JR87" i="38"/>
  <c r="JR44" i="38"/>
  <c r="GS176" i="38"/>
  <c r="GT176" i="38" s="1"/>
  <c r="GS262" i="38"/>
  <c r="GT262" i="38" s="1"/>
  <c r="GT210" i="38"/>
  <c r="GS280" i="38"/>
  <c r="GT280" i="38" s="1"/>
  <c r="GS66" i="38"/>
  <c r="GT66" i="38" s="1"/>
  <c r="GT122" i="38"/>
  <c r="GS274" i="38"/>
  <c r="GT274" i="38" s="1"/>
  <c r="GS265" i="38"/>
  <c r="GT265" i="38" s="1"/>
  <c r="GS290" i="38"/>
  <c r="GT290" i="38" s="1"/>
  <c r="GT293" i="38"/>
  <c r="GS214" i="38"/>
  <c r="GT214" i="38" s="1"/>
  <c r="GS249" i="38"/>
  <c r="GT249" i="38" s="1"/>
  <c r="LA24" i="38"/>
  <c r="JK72" i="38"/>
  <c r="KV24" i="38"/>
  <c r="HR242" i="38"/>
  <c r="KZ24" i="38"/>
  <c r="HR228" i="38"/>
  <c r="KY19" i="38"/>
  <c r="U35" i="12" s="1"/>
  <c r="HT242" i="38"/>
  <c r="KW24" i="38"/>
  <c r="JS86" i="38"/>
  <c r="JR86" i="38"/>
  <c r="HR134" i="38"/>
  <c r="JQ178" i="38"/>
  <c r="KP24" i="38" s="1"/>
  <c r="JP186" i="38"/>
  <c r="JP192" i="38" s="1"/>
  <c r="KO19" i="38" s="1"/>
  <c r="JS186" i="38"/>
  <c r="JS192" i="38" s="1"/>
  <c r="KR19" i="38" s="1"/>
  <c r="N35" i="12" s="1"/>
  <c r="JO178" i="38"/>
  <c r="KN24" i="38" s="1"/>
  <c r="HT4" i="38"/>
  <c r="HV4" i="38"/>
  <c r="HU4" i="38"/>
  <c r="HT228" i="38"/>
  <c r="HU228" i="38"/>
  <c r="KX24" i="38"/>
  <c r="HU242" i="38"/>
  <c r="HR120" i="38"/>
  <c r="JT86" i="38"/>
  <c r="JQ86" i="38"/>
  <c r="JO86" i="38"/>
  <c r="JP86" i="38"/>
  <c r="HT25" i="38"/>
  <c r="JU172" i="38"/>
  <c r="JV172" i="38" s="1"/>
  <c r="JM86" i="38"/>
  <c r="JT186" i="38"/>
  <c r="JT192" i="38" s="1"/>
  <c r="KS19" i="38" s="1"/>
  <c r="JN186" i="38"/>
  <c r="JN192" i="38" s="1"/>
  <c r="KM19" i="38" s="1"/>
  <c r="I35" i="12" s="1"/>
  <c r="JO186" i="38"/>
  <c r="JO192" i="38" s="1"/>
  <c r="KN19" i="38" s="1"/>
  <c r="JL186" i="38"/>
  <c r="JL192" i="38" s="1"/>
  <c r="KK19" i="38" s="1"/>
  <c r="JQ186" i="38"/>
  <c r="JQ192" i="38" s="1"/>
  <c r="KP19" i="38" s="1"/>
  <c r="L21" i="12" s="1"/>
  <c r="JR186" i="38"/>
  <c r="JR192" i="38" s="1"/>
  <c r="KQ19" i="38" s="1"/>
  <c r="JM186" i="38"/>
  <c r="JM192" i="38" s="1"/>
  <c r="KL19" i="38" s="1"/>
  <c r="JN86" i="38"/>
  <c r="HR113" i="38"/>
  <c r="HT15" i="38"/>
  <c r="HR256" i="38"/>
  <c r="HT78" i="38"/>
  <c r="HR78" i="38"/>
  <c r="HR15" i="38"/>
  <c r="HR214" i="38"/>
  <c r="HR127" i="38"/>
  <c r="JQ78" i="38"/>
  <c r="KP11" i="38" s="1"/>
  <c r="L28" i="12" s="1"/>
  <c r="JP78" i="38"/>
  <c r="KO11" i="38" s="1"/>
  <c r="K28" i="12" s="1"/>
  <c r="JS78" i="38"/>
  <c r="KR11" i="38" s="1"/>
  <c r="N28" i="12" s="1"/>
  <c r="JN78" i="38"/>
  <c r="KM11" i="38" s="1"/>
  <c r="I28" i="12" s="1"/>
  <c r="JT78" i="38"/>
  <c r="KS11" i="38" s="1"/>
  <c r="O28" i="12" s="1"/>
  <c r="JR78" i="38"/>
  <c r="KQ11" i="38" s="1"/>
  <c r="M28" i="12" s="1"/>
  <c r="JT178" i="38"/>
  <c r="KS24" i="38" s="1"/>
  <c r="JL78" i="38"/>
  <c r="KK11" i="38" s="1"/>
  <c r="G28" i="12" s="1"/>
  <c r="JO78" i="38"/>
  <c r="KN11" i="38" s="1"/>
  <c r="J28" i="12" s="1"/>
  <c r="JM78" i="38"/>
  <c r="KL11" i="38" s="1"/>
  <c r="H28" i="12" s="1"/>
  <c r="HT141" i="38"/>
  <c r="HT57" i="38"/>
  <c r="HT148" i="38"/>
  <c r="HT162" i="38"/>
  <c r="HT176" i="38"/>
  <c r="HT106" i="38"/>
  <c r="HT36" i="38"/>
  <c r="HT211" i="38"/>
  <c r="HT204" i="38"/>
  <c r="HT92" i="38"/>
  <c r="HT22" i="38"/>
  <c r="HT197" i="38"/>
  <c r="HT85" i="38"/>
  <c r="HT183" i="38"/>
  <c r="HT190" i="38"/>
  <c r="HT50" i="38"/>
  <c r="HT43" i="38"/>
  <c r="HT64" i="38"/>
  <c r="HT155" i="38"/>
  <c r="HT99" i="38"/>
  <c r="HT71" i="38"/>
  <c r="HT29" i="38"/>
  <c r="HT169" i="38"/>
  <c r="HT8" i="38"/>
  <c r="HR190" i="38"/>
  <c r="HR99" i="38"/>
  <c r="HR155" i="38"/>
  <c r="HR29" i="38"/>
  <c r="HR197" i="38"/>
  <c r="HR85" i="38"/>
  <c r="HR71" i="38"/>
  <c r="HR176" i="38"/>
  <c r="HR43" i="38"/>
  <c r="HR204" i="38"/>
  <c r="HR36" i="38"/>
  <c r="HR8" i="38"/>
  <c r="HR211" i="38"/>
  <c r="HR57" i="38"/>
  <c r="HR141" i="38"/>
  <c r="HR183" i="38"/>
  <c r="HR64" i="38"/>
  <c r="HR22" i="38"/>
  <c r="HR50" i="38"/>
  <c r="HR92" i="38"/>
  <c r="HR148" i="38"/>
  <c r="HR106" i="38"/>
  <c r="HR169" i="38"/>
  <c r="JL87" i="38"/>
  <c r="JU18" i="38"/>
  <c r="JU44" i="38" s="1"/>
  <c r="HT127" i="38"/>
  <c r="HU15" i="38"/>
  <c r="HT113" i="38"/>
  <c r="HT120" i="38"/>
  <c r="HT134" i="38"/>
  <c r="JU30" i="38"/>
  <c r="JV30" i="38" s="1"/>
  <c r="JV16" i="38"/>
  <c r="JU73" i="38"/>
  <c r="JV73" i="38" s="1"/>
  <c r="JU72" i="38"/>
  <c r="HT126" i="38"/>
  <c r="JL86" i="38"/>
  <c r="JV79" i="38"/>
  <c r="JU85" i="38"/>
  <c r="JV85" i="38" s="1"/>
  <c r="HR25" i="38"/>
  <c r="JV33" i="38"/>
  <c r="C15" i="12"/>
  <c r="C28" i="12"/>
  <c r="JL178" i="38"/>
  <c r="KK24" i="38" s="1"/>
  <c r="JV127" i="38"/>
  <c r="JR178" i="38"/>
  <c r="KQ24" i="38" s="1"/>
  <c r="HU256" i="38"/>
  <c r="JV104" i="38"/>
  <c r="HT256" i="38"/>
  <c r="JU115" i="38"/>
  <c r="JU143" i="38" s="1"/>
  <c r="JV143" i="38" s="1"/>
  <c r="JU109" i="38"/>
  <c r="JV109" i="38" s="1"/>
  <c r="V35" i="12"/>
  <c r="V21" i="12"/>
  <c r="JU185" i="38"/>
  <c r="JV185" i="38" s="1"/>
  <c r="JV179" i="38"/>
  <c r="W35" i="12"/>
  <c r="W21" i="12"/>
  <c r="JN178" i="38"/>
  <c r="KM24" i="38" s="1"/>
  <c r="R35" i="12"/>
  <c r="R21" i="12"/>
  <c r="T21" i="12"/>
  <c r="T35" i="12"/>
  <c r="JV134" i="38"/>
  <c r="JU130" i="38"/>
  <c r="JV130" i="38" s="1"/>
  <c r="JU173" i="38"/>
  <c r="JV173" i="38" s="1"/>
  <c r="JS178" i="38"/>
  <c r="KR24" i="38" s="1"/>
  <c r="S21" i="12"/>
  <c r="S35" i="12"/>
  <c r="JP178" i="38"/>
  <c r="KO24" i="38" s="1"/>
  <c r="JV116" i="38"/>
  <c r="HR302" i="38"/>
  <c r="HR288" i="38"/>
  <c r="HR274" i="38"/>
  <c r="HR365" i="38"/>
  <c r="HR281" i="38"/>
  <c r="HR330" i="38"/>
  <c r="HR379" i="38"/>
  <c r="HR351" i="38"/>
  <c r="HR253" i="38"/>
  <c r="HR372" i="38"/>
  <c r="HR225" i="38"/>
  <c r="HR386" i="38"/>
  <c r="HR337" i="38"/>
  <c r="HR246" i="38"/>
  <c r="HR344" i="38"/>
  <c r="HR316" i="38"/>
  <c r="HR232" i="38"/>
  <c r="HR267" i="38"/>
  <c r="HR239" i="38"/>
  <c r="HR358" i="38"/>
  <c r="HR323" i="38"/>
  <c r="HR260" i="38"/>
  <c r="HR309" i="38"/>
  <c r="HR295" i="38"/>
  <c r="HR218" i="38"/>
  <c r="JU118" i="38"/>
  <c r="HT309" i="38"/>
  <c r="HT337" i="38"/>
  <c r="HT351" i="38"/>
  <c r="HT225" i="38"/>
  <c r="HT239" i="38"/>
  <c r="HT344" i="38"/>
  <c r="HT386" i="38"/>
  <c r="HT253" i="38"/>
  <c r="HT358" i="38"/>
  <c r="HT218" i="38"/>
  <c r="HT267" i="38"/>
  <c r="HT288" i="38"/>
  <c r="HT323" i="38"/>
  <c r="HT281" i="38"/>
  <c r="HT232" i="38"/>
  <c r="HT330" i="38"/>
  <c r="HT246" i="38"/>
  <c r="HT379" i="38"/>
  <c r="HT260" i="38"/>
  <c r="HT316" i="38"/>
  <c r="HT295" i="38"/>
  <c r="HT365" i="38"/>
  <c r="HT274" i="38"/>
  <c r="HT302" i="38"/>
  <c r="HT372" i="38"/>
  <c r="HT383" i="38"/>
  <c r="HT327" i="38"/>
  <c r="HT257" i="38"/>
  <c r="HT215" i="38"/>
  <c r="HT348" i="38"/>
  <c r="HT299" i="38"/>
  <c r="HT264" i="38"/>
  <c r="HT376" i="38"/>
  <c r="HT313" i="38"/>
  <c r="HT334" i="38"/>
  <c r="HT369" i="38"/>
  <c r="HT362" i="38"/>
  <c r="HT341" i="38"/>
  <c r="HT306" i="38"/>
  <c r="HT236" i="38"/>
  <c r="HT222" i="38"/>
  <c r="HT292" i="38"/>
  <c r="HT229" i="38"/>
  <c r="HT250" i="38"/>
  <c r="HT278" i="38"/>
  <c r="HT285" i="38"/>
  <c r="HT320" i="38"/>
  <c r="HT243" i="38"/>
  <c r="HT271" i="38"/>
  <c r="HT355" i="38"/>
  <c r="HR362" i="38"/>
  <c r="HR299" i="38"/>
  <c r="HR383" i="38"/>
  <c r="HR306" i="38"/>
  <c r="HR215" i="38"/>
  <c r="HR229" i="38"/>
  <c r="HR285" i="38"/>
  <c r="HR334" i="38"/>
  <c r="HR278" i="38"/>
  <c r="HR348" i="38"/>
  <c r="HR369" i="38"/>
  <c r="HR327" i="38"/>
  <c r="HR222" i="38"/>
  <c r="HR257" i="38"/>
  <c r="HR313" i="38"/>
  <c r="HR341" i="38"/>
  <c r="HR320" i="38"/>
  <c r="HR271" i="38"/>
  <c r="HR292" i="38"/>
  <c r="HR243" i="38"/>
  <c r="HR376" i="38"/>
  <c r="HR250" i="38"/>
  <c r="HR355" i="38"/>
  <c r="HR236" i="38"/>
  <c r="HR264" i="38"/>
  <c r="JV107" i="38"/>
  <c r="HR357" i="38"/>
  <c r="HR364" i="38"/>
  <c r="HR231" i="38"/>
  <c r="HR385" i="38"/>
  <c r="HR308" i="38"/>
  <c r="HR371" i="38"/>
  <c r="HR378" i="38"/>
  <c r="HR273" i="38"/>
  <c r="HR343" i="38"/>
  <c r="HR280" i="38"/>
  <c r="HR322" i="38"/>
  <c r="HR259" i="38"/>
  <c r="HR294" i="38"/>
  <c r="HR266" i="38"/>
  <c r="HR238" i="38"/>
  <c r="HR224" i="38"/>
  <c r="HR217" i="38"/>
  <c r="HR252" i="38"/>
  <c r="JV113" i="38"/>
  <c r="HR287" i="38"/>
  <c r="HR329" i="38"/>
  <c r="HR336" i="38"/>
  <c r="HR350" i="38"/>
  <c r="HR315" i="38"/>
  <c r="HR245" i="38"/>
  <c r="HR301" i="38"/>
  <c r="HT252" i="38"/>
  <c r="HT238" i="38"/>
  <c r="HT336" i="38"/>
  <c r="HT364" i="38"/>
  <c r="HT350" i="38"/>
  <c r="HT308" i="38"/>
  <c r="HT378" i="38"/>
  <c r="HT259" i="38"/>
  <c r="HT322" i="38"/>
  <c r="HT266" i="38"/>
  <c r="HT385" i="38"/>
  <c r="HT329" i="38"/>
  <c r="HT224" i="38"/>
  <c r="HT231" i="38"/>
  <c r="HT273" i="38"/>
  <c r="HT315" i="38"/>
  <c r="HT245" i="38"/>
  <c r="HT301" i="38"/>
  <c r="HT217" i="38"/>
  <c r="HT280" i="38"/>
  <c r="HT371" i="38"/>
  <c r="HT294" i="38"/>
  <c r="HT343" i="38"/>
  <c r="HT357" i="38"/>
  <c r="HT287" i="38"/>
  <c r="GT139" i="38" l="1"/>
  <c r="HU37" i="38"/>
  <c r="HU212" i="38"/>
  <c r="HU121" i="38"/>
  <c r="HU79" i="38"/>
  <c r="HU30" i="38"/>
  <c r="HU163" i="38"/>
  <c r="HU44" i="38"/>
  <c r="HU58" i="38"/>
  <c r="HU198" i="38"/>
  <c r="HU135" i="38"/>
  <c r="HU93" i="38"/>
  <c r="HU128" i="38"/>
  <c r="HU205" i="38"/>
  <c r="HU114" i="38"/>
  <c r="HU149" i="38"/>
  <c r="HU86" i="38"/>
  <c r="HU9" i="38"/>
  <c r="HU107" i="38"/>
  <c r="HU184" i="38"/>
  <c r="HU65" i="38"/>
  <c r="HU170" i="38"/>
  <c r="HU177" i="38"/>
  <c r="HU156" i="38"/>
  <c r="HU142" i="38"/>
  <c r="HU51" i="38"/>
  <c r="HU23" i="38"/>
  <c r="HU72" i="38"/>
  <c r="HU100" i="38"/>
  <c r="HU191" i="38"/>
  <c r="HU16" i="38"/>
  <c r="GT301" i="38"/>
  <c r="HU247" i="38"/>
  <c r="HU352" i="38"/>
  <c r="HU289" i="38"/>
  <c r="HU296" i="38"/>
  <c r="HU387" i="38"/>
  <c r="HU373" i="38"/>
  <c r="HU331" i="38"/>
  <c r="HU338" i="38"/>
  <c r="HU240" i="38"/>
  <c r="HU380" i="38"/>
  <c r="HU359" i="38"/>
  <c r="HU345" i="38"/>
  <c r="HU324" i="38"/>
  <c r="HU310" i="38"/>
  <c r="HU317" i="38"/>
  <c r="HU261" i="38"/>
  <c r="HU275" i="38"/>
  <c r="HU254" i="38"/>
  <c r="HU303" i="38"/>
  <c r="HU233" i="38"/>
  <c r="HU268" i="38"/>
  <c r="HU282" i="38"/>
  <c r="HU226" i="38"/>
  <c r="HU366" i="38"/>
  <c r="HU219" i="38"/>
  <c r="KX6" i="38"/>
  <c r="T15" i="12" s="1"/>
  <c r="JP92" i="38"/>
  <c r="KO6" i="38" s="1"/>
  <c r="K15" i="12" s="1"/>
  <c r="LA6" i="38"/>
  <c r="W15" i="12" s="1"/>
  <c r="KY6" i="38"/>
  <c r="U15" i="12" s="1"/>
  <c r="JO92" i="38"/>
  <c r="KN6" i="38" s="1"/>
  <c r="J15" i="12" s="1"/>
  <c r="JQ92" i="38"/>
  <c r="KP6" i="38" s="1"/>
  <c r="L15" i="12" s="1"/>
  <c r="JS92" i="38"/>
  <c r="KR6" i="38" s="1"/>
  <c r="N15" i="12" s="1"/>
  <c r="KW11" i="38"/>
  <c r="S28" i="12" s="1"/>
  <c r="KZ6" i="38"/>
  <c r="V15" i="12" s="1"/>
  <c r="KF11" i="38"/>
  <c r="KF6" i="38"/>
  <c r="B15" i="12" s="1"/>
  <c r="F15" i="12" s="1"/>
  <c r="JR92" i="38"/>
  <c r="KQ6" i="38" s="1"/>
  <c r="M15" i="12" s="1"/>
  <c r="JV44" i="38"/>
  <c r="JN92" i="38"/>
  <c r="KM6" i="38" s="1"/>
  <c r="I15" i="12" s="1"/>
  <c r="JM92" i="38"/>
  <c r="KL6" i="38" s="1"/>
  <c r="H15" i="12" s="1"/>
  <c r="JT92" i="38"/>
  <c r="KS6" i="38" s="1"/>
  <c r="O15" i="12" s="1"/>
  <c r="N21" i="12"/>
  <c r="U21" i="12"/>
  <c r="I21" i="12"/>
  <c r="L35" i="12"/>
  <c r="HV228" i="38"/>
  <c r="HV214" i="38"/>
  <c r="HU214" i="38"/>
  <c r="HV242" i="38"/>
  <c r="HU25" i="38"/>
  <c r="JU186" i="38"/>
  <c r="JV186" i="38" s="1"/>
  <c r="JL92" i="38"/>
  <c r="KK6" i="38" s="1"/>
  <c r="G15" i="12" s="1"/>
  <c r="HU78" i="38"/>
  <c r="HU224" i="38"/>
  <c r="HU252" i="38"/>
  <c r="JU141" i="38"/>
  <c r="JV141" i="38" s="1"/>
  <c r="JV115" i="38"/>
  <c r="HU134" i="38"/>
  <c r="HU113" i="38"/>
  <c r="JV18" i="38"/>
  <c r="JU87" i="38"/>
  <c r="JV87" i="38" s="1"/>
  <c r="HU120" i="38"/>
  <c r="HU162" i="38"/>
  <c r="HU57" i="38"/>
  <c r="HU43" i="38"/>
  <c r="HU204" i="38"/>
  <c r="HU183" i="38"/>
  <c r="HU197" i="38"/>
  <c r="HU141" i="38"/>
  <c r="HU71" i="38"/>
  <c r="HU29" i="38"/>
  <c r="HU22" i="38"/>
  <c r="HU106" i="38"/>
  <c r="HU50" i="38"/>
  <c r="HU85" i="38"/>
  <c r="HU190" i="38"/>
  <c r="HU169" i="38"/>
  <c r="HU148" i="38"/>
  <c r="HU99" i="38"/>
  <c r="HU155" i="38"/>
  <c r="HU176" i="38"/>
  <c r="HU36" i="38"/>
  <c r="HU64" i="38"/>
  <c r="HU211" i="38"/>
  <c r="HU92" i="38"/>
  <c r="HU8" i="38"/>
  <c r="HU127" i="38"/>
  <c r="JU86" i="38"/>
  <c r="HV126" i="38"/>
  <c r="HU126" i="38"/>
  <c r="JV72" i="38"/>
  <c r="JU78" i="38"/>
  <c r="JU178" i="38"/>
  <c r="KT24" i="38" s="1"/>
  <c r="KU24" i="38" s="1"/>
  <c r="HV256" i="38"/>
  <c r="K35" i="12"/>
  <c r="K21" i="12"/>
  <c r="JV118" i="38"/>
  <c r="JU187" i="38"/>
  <c r="JV187" i="38" s="1"/>
  <c r="O35" i="12"/>
  <c r="O21" i="12"/>
  <c r="H21" i="12"/>
  <c r="H35" i="12"/>
  <c r="M35" i="12"/>
  <c r="M21" i="12"/>
  <c r="G21" i="12"/>
  <c r="G35" i="12"/>
  <c r="J21" i="12"/>
  <c r="J35" i="12"/>
  <c r="HU343" i="38"/>
  <c r="HU301" i="38"/>
  <c r="HU245" i="38"/>
  <c r="HU315" i="38"/>
  <c r="HU294" i="38"/>
  <c r="HU217" i="38"/>
  <c r="HU266" i="38"/>
  <c r="HU259" i="38"/>
  <c r="HU329" i="38"/>
  <c r="HU378" i="38"/>
  <c r="HU308" i="38"/>
  <c r="HU287" i="38"/>
  <c r="HU238" i="38"/>
  <c r="HU371" i="38"/>
  <c r="HU350" i="38"/>
  <c r="HU336" i="38"/>
  <c r="HU273" i="38"/>
  <c r="HU322" i="38"/>
  <c r="HU280" i="38"/>
  <c r="HU231" i="38"/>
  <c r="HU357" i="38"/>
  <c r="HU364" i="38"/>
  <c r="HU385" i="38"/>
  <c r="HU295" i="38"/>
  <c r="HU337" i="38"/>
  <c r="HU302" i="38"/>
  <c r="HU288" i="38"/>
  <c r="HU274" i="38"/>
  <c r="HU351" i="38"/>
  <c r="HU372" i="38"/>
  <c r="HU267" i="38"/>
  <c r="HU309" i="38"/>
  <c r="HU246" i="38"/>
  <c r="HU260" i="38"/>
  <c r="HU281" i="38"/>
  <c r="HU323" i="38"/>
  <c r="HU330" i="38"/>
  <c r="HU239" i="38"/>
  <c r="HU358" i="38"/>
  <c r="HU316" i="38"/>
  <c r="HU386" i="38"/>
  <c r="HU218" i="38"/>
  <c r="HU344" i="38"/>
  <c r="HU379" i="38"/>
  <c r="HU225" i="38"/>
  <c r="HU365" i="38"/>
  <c r="HU253" i="38"/>
  <c r="HU232" i="38"/>
  <c r="HU299" i="38"/>
  <c r="HU271" i="38"/>
  <c r="HU257" i="38"/>
  <c r="HU229" i="38"/>
  <c r="HU243" i="38"/>
  <c r="HU383" i="38"/>
  <c r="HU215" i="38"/>
  <c r="HU376" i="38"/>
  <c r="HU362" i="38"/>
  <c r="HU327" i="38"/>
  <c r="HU278" i="38"/>
  <c r="HU355" i="38"/>
  <c r="HU341" i="38"/>
  <c r="HU236" i="38"/>
  <c r="HU250" i="38"/>
  <c r="HU222" i="38"/>
  <c r="HU320" i="38"/>
  <c r="HU306" i="38"/>
  <c r="HU369" i="38"/>
  <c r="HU264" i="38"/>
  <c r="HU292" i="38"/>
  <c r="HU285" i="38"/>
  <c r="HU348" i="38"/>
  <c r="HU334" i="38"/>
  <c r="HU313" i="38"/>
  <c r="HV387" i="38" l="1"/>
  <c r="HV240" i="38"/>
  <c r="HV324" i="38"/>
  <c r="HV373" i="38"/>
  <c r="HV275" i="38"/>
  <c r="HV296" i="38"/>
  <c r="HV254" i="38"/>
  <c r="HV310" i="38"/>
  <c r="HV226" i="38"/>
  <c r="HV345" i="38"/>
  <c r="HV247" i="38"/>
  <c r="HV303" i="38"/>
  <c r="HV331" i="38"/>
  <c r="HV282" i="38"/>
  <c r="HV359" i="38"/>
  <c r="HV352" i="38"/>
  <c r="HV219" i="38"/>
  <c r="HV380" i="38"/>
  <c r="HV366" i="38"/>
  <c r="HV233" i="38"/>
  <c r="HV289" i="38"/>
  <c r="HV261" i="38"/>
  <c r="HV317" i="38"/>
  <c r="HV268" i="38"/>
  <c r="HV338" i="38"/>
  <c r="HV156" i="38"/>
  <c r="HV9" i="38"/>
  <c r="HV149" i="38"/>
  <c r="HV128" i="38"/>
  <c r="HV205" i="38"/>
  <c r="HV65" i="38"/>
  <c r="HV86" i="38"/>
  <c r="HV51" i="38"/>
  <c r="HV23" i="38"/>
  <c r="HV170" i="38"/>
  <c r="HV93" i="38"/>
  <c r="HV114" i="38"/>
  <c r="HV163" i="38"/>
  <c r="HV177" i="38"/>
  <c r="HV107" i="38"/>
  <c r="HV121" i="38"/>
  <c r="HV184" i="38"/>
  <c r="HV30" i="38"/>
  <c r="HV79" i="38"/>
  <c r="HV212" i="38"/>
  <c r="HV100" i="38"/>
  <c r="HV135" i="38"/>
  <c r="HV16" i="38"/>
  <c r="HV37" i="38"/>
  <c r="HV44" i="38"/>
  <c r="HV191" i="38"/>
  <c r="HV142" i="38"/>
  <c r="HV58" i="38"/>
  <c r="HV198" i="38"/>
  <c r="HV72" i="38"/>
  <c r="KJ6" i="38"/>
  <c r="B28" i="12"/>
  <c r="F28" i="12" s="1"/>
  <c r="KJ11" i="38"/>
  <c r="HV134" i="38"/>
  <c r="HV120" i="38"/>
  <c r="HV343" i="38"/>
  <c r="HV25" i="38"/>
  <c r="HV127" i="38"/>
  <c r="HV78" i="38"/>
  <c r="HV113" i="38"/>
  <c r="HV287" i="38"/>
  <c r="HV315" i="38"/>
  <c r="HV15" i="38"/>
  <c r="HV308" i="38"/>
  <c r="HV350" i="38"/>
  <c r="HV238" i="38"/>
  <c r="HV371" i="38"/>
  <c r="HV231" i="38"/>
  <c r="HV385" i="38"/>
  <c r="HV280" i="38"/>
  <c r="HV224" i="38"/>
  <c r="HV245" i="38"/>
  <c r="HV294" i="38"/>
  <c r="HV378" i="38"/>
  <c r="HV259" i="38"/>
  <c r="HV301" i="38"/>
  <c r="HV364" i="38"/>
  <c r="HV273" i="38"/>
  <c r="HV266" i="38"/>
  <c r="HV252" i="38"/>
  <c r="HV357" i="38"/>
  <c r="HV92" i="38"/>
  <c r="HV22" i="38"/>
  <c r="HV50" i="38"/>
  <c r="HV29" i="38"/>
  <c r="HV99" i="38"/>
  <c r="HV36" i="38"/>
  <c r="HV148" i="38"/>
  <c r="HV43" i="38"/>
  <c r="HV85" i="38"/>
  <c r="HV71" i="38"/>
  <c r="HV141" i="38"/>
  <c r="HV211" i="38"/>
  <c r="HV106" i="38"/>
  <c r="HV155" i="38"/>
  <c r="HV183" i="38"/>
  <c r="HV162" i="38"/>
  <c r="HV176" i="38"/>
  <c r="HV57" i="38"/>
  <c r="HV190" i="38"/>
  <c r="HV64" i="38"/>
  <c r="HV197" i="38"/>
  <c r="HV204" i="38"/>
  <c r="HV169" i="38"/>
  <c r="HV8" i="38"/>
  <c r="JV78" i="38"/>
  <c r="KT11" i="38"/>
  <c r="JV86" i="38"/>
  <c r="JU92" i="38"/>
  <c r="JV178" i="38"/>
  <c r="HV329" i="38"/>
  <c r="JU192" i="38"/>
  <c r="KT19" i="38" s="1"/>
  <c r="HV217" i="38"/>
  <c r="HV336" i="38"/>
  <c r="HV322" i="38"/>
  <c r="HV309" i="38"/>
  <c r="HV260" i="38"/>
  <c r="HV351" i="38"/>
  <c r="HV274" i="38"/>
  <c r="HV365" i="38"/>
  <c r="HV288" i="38"/>
  <c r="HV232" i="38"/>
  <c r="HV295" i="38"/>
  <c r="HV372" i="38"/>
  <c r="HV386" i="38"/>
  <c r="HV246" i="38"/>
  <c r="HV267" i="38"/>
  <c r="HV316" i="38"/>
  <c r="HV302" i="38"/>
  <c r="HV218" i="38"/>
  <c r="HV253" i="38"/>
  <c r="HV344" i="38"/>
  <c r="HV330" i="38"/>
  <c r="HV379" i="38"/>
  <c r="HV337" i="38"/>
  <c r="HV225" i="38"/>
  <c r="HV239" i="38"/>
  <c r="HV358" i="38"/>
  <c r="HV323" i="38"/>
  <c r="HV281" i="38"/>
  <c r="HV250" i="38"/>
  <c r="HV383" i="38"/>
  <c r="HV236" i="38"/>
  <c r="HV306" i="38"/>
  <c r="HV285" i="38"/>
  <c r="HV278" i="38"/>
  <c r="HV348" i="38"/>
  <c r="HV215" i="38"/>
  <c r="HV243" i="38"/>
  <c r="HV264" i="38"/>
  <c r="HV362" i="38"/>
  <c r="HV369" i="38"/>
  <c r="HV257" i="38"/>
  <c r="HV292" i="38"/>
  <c r="HV320" i="38"/>
  <c r="HV299" i="38"/>
  <c r="HV341" i="38"/>
  <c r="HV334" i="38"/>
  <c r="HV271" i="38"/>
  <c r="HV313" i="38"/>
  <c r="HV355" i="38"/>
  <c r="HV229" i="38"/>
  <c r="HV327" i="38"/>
  <c r="HV376" i="38"/>
  <c r="HV222" i="38"/>
  <c r="AA1003" i="38" l="1"/>
  <c r="AB1003" i="38"/>
  <c r="KT6" i="38"/>
  <c r="JV92" i="38"/>
  <c r="P28" i="12"/>
  <c r="Q28" i="12" s="1"/>
  <c r="KU11" i="38"/>
  <c r="JV192" i="38"/>
  <c r="P35" i="12"/>
  <c r="Q35" i="12" s="1"/>
  <c r="P21" i="12"/>
  <c r="Q21" i="12" s="1"/>
  <c r="KU19" i="38"/>
  <c r="AR170" i="38" l="1"/>
  <c r="AU429" i="38"/>
  <c r="AQ429" i="38"/>
  <c r="BA429" i="38"/>
  <c r="AW429" i="38"/>
  <c r="AO429" i="38"/>
  <c r="AK429" i="38"/>
  <c r="AY429" i="38"/>
  <c r="AS429" i="38"/>
  <c r="AM429" i="38"/>
  <c r="AW228" i="38"/>
  <c r="BA228" i="38"/>
  <c r="AQ228" i="38"/>
  <c r="AO228" i="38"/>
  <c r="AU228" i="38"/>
  <c r="AK228" i="38"/>
  <c r="AY228" i="38"/>
  <c r="AS228" i="38"/>
  <c r="AM228" i="38"/>
  <c r="AQ222" i="38"/>
  <c r="AY222" i="38"/>
  <c r="AO222" i="38"/>
  <c r="AU222" i="38"/>
  <c r="AW222" i="38"/>
  <c r="AM222" i="38"/>
  <c r="BA222" i="38"/>
  <c r="AK222" i="38"/>
  <c r="AS222" i="38"/>
  <c r="AZ160" i="38"/>
  <c r="AN160" i="38"/>
  <c r="AP160" i="38"/>
  <c r="AT160" i="38"/>
  <c r="AL160" i="38"/>
  <c r="AX160" i="38"/>
  <c r="AR160" i="38"/>
  <c r="AV160" i="38"/>
  <c r="BB160" i="38"/>
  <c r="AL73" i="38"/>
  <c r="AP73" i="38"/>
  <c r="AT73" i="38"/>
  <c r="BB73" i="38"/>
  <c r="AR73" i="38"/>
  <c r="AV73" i="38"/>
  <c r="AZ73" i="38"/>
  <c r="AX73" i="38"/>
  <c r="AN73" i="38"/>
  <c r="AP76" i="38"/>
  <c r="AV76" i="38"/>
  <c r="AL76" i="38"/>
  <c r="AT76" i="38"/>
  <c r="AR76" i="38"/>
  <c r="AX76" i="38"/>
  <c r="BB76" i="38"/>
  <c r="AZ76" i="38"/>
  <c r="AN76" i="38"/>
  <c r="AZ219" i="38"/>
  <c r="AN219" i="38"/>
  <c r="AT219" i="38"/>
  <c r="AP219" i="38"/>
  <c r="AR219" i="38"/>
  <c r="AL219" i="38"/>
  <c r="AX219" i="38"/>
  <c r="BB219" i="38"/>
  <c r="AV219" i="38"/>
  <c r="AS234" i="38"/>
  <c r="AK234" i="38"/>
  <c r="AO234" i="38"/>
  <c r="AY234" i="38"/>
  <c r="BA234" i="38"/>
  <c r="AW234" i="38"/>
  <c r="AQ234" i="38"/>
  <c r="AU234" i="38"/>
  <c r="AM234" i="38"/>
  <c r="AY226" i="38"/>
  <c r="AM226" i="38"/>
  <c r="AO226" i="38"/>
  <c r="AU226" i="38"/>
  <c r="AQ226" i="38"/>
  <c r="AP92" i="38"/>
  <c r="BB92" i="38"/>
  <c r="AV92" i="38"/>
  <c r="AX92" i="38"/>
  <c r="AZ92" i="38"/>
  <c r="AR92" i="38"/>
  <c r="AL92" i="38"/>
  <c r="AT92" i="38"/>
  <c r="AN92" i="38"/>
  <c r="AL145" i="38"/>
  <c r="AS227" i="38"/>
  <c r="AM227" i="38"/>
  <c r="BA227" i="38"/>
  <c r="AY227" i="38"/>
  <c r="AW227" i="38"/>
  <c r="AU227" i="38"/>
  <c r="AK227" i="38"/>
  <c r="AQ227" i="38"/>
  <c r="AO227" i="38"/>
  <c r="AW151" i="38"/>
  <c r="BA151" i="38"/>
  <c r="AM151" i="38"/>
  <c r="AS151" i="38"/>
  <c r="AU151" i="38"/>
  <c r="AO151" i="38"/>
  <c r="AK151" i="38"/>
  <c r="AY151" i="38"/>
  <c r="AQ151" i="38"/>
  <c r="AR438" i="38"/>
  <c r="AV438" i="38"/>
  <c r="AL438" i="38"/>
  <c r="AX438" i="38"/>
  <c r="AN438" i="38"/>
  <c r="AT438" i="38"/>
  <c r="AZ438" i="38"/>
  <c r="BB438" i="38"/>
  <c r="AP438" i="38"/>
  <c r="AP425" i="38"/>
  <c r="AR425" i="38"/>
  <c r="AN425" i="38"/>
  <c r="BB425" i="38"/>
  <c r="AL425" i="38"/>
  <c r="AT425" i="38"/>
  <c r="AZ425" i="38"/>
  <c r="AX425" i="38"/>
  <c r="AV425" i="38"/>
  <c r="AN151" i="38"/>
  <c r="AT151" i="38"/>
  <c r="BB151" i="38"/>
  <c r="AL151" i="38"/>
  <c r="AX151" i="38"/>
  <c r="AR151" i="38"/>
  <c r="AV151" i="38"/>
  <c r="AP151" i="38"/>
  <c r="AZ151" i="38"/>
  <c r="AL217" i="38"/>
  <c r="AT217" i="38"/>
  <c r="AR217" i="38"/>
  <c r="BB217" i="38"/>
  <c r="AV217" i="38"/>
  <c r="AX217" i="38"/>
  <c r="AN217" i="38"/>
  <c r="AP217" i="38"/>
  <c r="AZ217" i="38"/>
  <c r="AT16" i="38"/>
  <c r="AR16" i="38"/>
  <c r="AN16" i="38"/>
  <c r="BB16" i="38"/>
  <c r="AZ16" i="38"/>
  <c r="AX16" i="38"/>
  <c r="AL16" i="38"/>
  <c r="AP16" i="38"/>
  <c r="AV16" i="38"/>
  <c r="AL163" i="38"/>
  <c r="BB163" i="38"/>
  <c r="AP163" i="38"/>
  <c r="AV163" i="38"/>
  <c r="AN163" i="38"/>
  <c r="AZ163" i="38"/>
  <c r="AT163" i="38"/>
  <c r="AX163" i="38"/>
  <c r="AR163" i="38"/>
  <c r="AL214" i="38"/>
  <c r="AX214" i="38"/>
  <c r="AN214" i="38"/>
  <c r="AR214" i="38"/>
  <c r="AV214" i="38"/>
  <c r="AT214" i="38"/>
  <c r="BB214" i="38"/>
  <c r="AP214" i="38"/>
  <c r="AZ214" i="38"/>
  <c r="AT431" i="38"/>
  <c r="AL431" i="38"/>
  <c r="BB431" i="38"/>
  <c r="AX431" i="38"/>
  <c r="AR431" i="38"/>
  <c r="AN431" i="38"/>
  <c r="AP431" i="38"/>
  <c r="AV431" i="38"/>
  <c r="AZ431" i="38"/>
  <c r="AY434" i="38"/>
  <c r="BA434" i="38"/>
  <c r="AK434" i="38"/>
  <c r="AW434" i="38"/>
  <c r="AO434" i="38"/>
  <c r="AM434" i="38"/>
  <c r="AQ434" i="38"/>
  <c r="AS434" i="38"/>
  <c r="AU434" i="38"/>
  <c r="AL435" i="38"/>
  <c r="AZ435" i="38"/>
  <c r="AT435" i="38"/>
  <c r="AX435" i="38"/>
  <c r="AN435" i="38"/>
  <c r="AR435" i="38"/>
  <c r="BB435" i="38"/>
  <c r="AV435" i="38"/>
  <c r="AP435" i="38"/>
  <c r="AM25" i="38"/>
  <c r="AQ25" i="38"/>
  <c r="AO25" i="38"/>
  <c r="AW25" i="38"/>
  <c r="AU25" i="38"/>
  <c r="AY25" i="38"/>
  <c r="AK25" i="38"/>
  <c r="BA25" i="38"/>
  <c r="AS25" i="38"/>
  <c r="AW221" i="38"/>
  <c r="AU221" i="38"/>
  <c r="BA221" i="38"/>
  <c r="AM221" i="38"/>
  <c r="AO221" i="38"/>
  <c r="AS221" i="38"/>
  <c r="AK221" i="38"/>
  <c r="AY221" i="38"/>
  <c r="AQ221" i="38"/>
  <c r="BA78" i="38"/>
  <c r="AQ78" i="38"/>
  <c r="AW78" i="38"/>
  <c r="AU78" i="38"/>
  <c r="AY78" i="38"/>
  <c r="AM78" i="38"/>
  <c r="AO78" i="38"/>
  <c r="AK78" i="38"/>
  <c r="AS78" i="38"/>
  <c r="AY225" i="38"/>
  <c r="AQ225" i="38"/>
  <c r="BA225" i="38"/>
  <c r="AW225" i="38"/>
  <c r="AK225" i="38"/>
  <c r="AU225" i="38"/>
  <c r="AM225" i="38"/>
  <c r="AS225" i="38"/>
  <c r="AO225" i="38"/>
  <c r="AR235" i="38"/>
  <c r="AV235" i="38"/>
  <c r="AL235" i="38"/>
  <c r="AX235" i="38"/>
  <c r="AT235" i="38"/>
  <c r="AN235" i="38"/>
  <c r="AP235" i="38"/>
  <c r="BB235" i="38"/>
  <c r="AZ235" i="38"/>
  <c r="BA242" i="38"/>
  <c r="AW242" i="38"/>
  <c r="AM242" i="38"/>
  <c r="AY242" i="38"/>
  <c r="AK242" i="38"/>
  <c r="AU242" i="38"/>
  <c r="AS242" i="38"/>
  <c r="AQ242" i="38"/>
  <c r="AO242" i="38"/>
  <c r="AQ163" i="38"/>
  <c r="AO163" i="38"/>
  <c r="BA163" i="38"/>
  <c r="AW163" i="38"/>
  <c r="AM163" i="38"/>
  <c r="AS163" i="38"/>
  <c r="AY163" i="38"/>
  <c r="AK163" i="38"/>
  <c r="AU163" i="38"/>
  <c r="AL85" i="38"/>
  <c r="AZ85" i="38"/>
  <c r="AV85" i="38"/>
  <c r="AR85" i="38"/>
  <c r="AN85" i="38"/>
  <c r="AT85" i="38"/>
  <c r="AP85" i="38"/>
  <c r="BB85" i="38"/>
  <c r="AX85" i="38"/>
  <c r="AK430" i="38"/>
  <c r="AS430" i="38"/>
  <c r="AQ430" i="38"/>
  <c r="AM430" i="38"/>
  <c r="AY430" i="38"/>
  <c r="AU430" i="38"/>
  <c r="AW430" i="38"/>
  <c r="BA430" i="38"/>
  <c r="AO430" i="38"/>
  <c r="AV433" i="38"/>
  <c r="AZ433" i="38"/>
  <c r="BB433" i="38"/>
  <c r="AT433" i="38"/>
  <c r="AR433" i="38"/>
  <c r="AN433" i="38"/>
  <c r="AX433" i="38"/>
  <c r="AP433" i="38"/>
  <c r="AL433" i="38"/>
  <c r="AU240" i="38"/>
  <c r="AW240" i="38"/>
  <c r="AS240" i="38"/>
  <c r="AQ240" i="38"/>
  <c r="BA240" i="38"/>
  <c r="AO240" i="38"/>
  <c r="AY240" i="38"/>
  <c r="AM240" i="38"/>
  <c r="AK240" i="38"/>
  <c r="AO160" i="38"/>
  <c r="AW160" i="38"/>
  <c r="BA160" i="38"/>
  <c r="AU160" i="38"/>
  <c r="AS160" i="38"/>
  <c r="AY160" i="38"/>
  <c r="AQ160" i="38"/>
  <c r="AM160" i="38"/>
  <c r="AK160" i="38"/>
  <c r="AX432" i="38"/>
  <c r="AZ432" i="38"/>
  <c r="AP432" i="38"/>
  <c r="AR432" i="38"/>
  <c r="AT432" i="38"/>
  <c r="AN432" i="38"/>
  <c r="AL432" i="38"/>
  <c r="AV432" i="38"/>
  <c r="BB432" i="38"/>
  <c r="AU152" i="38"/>
  <c r="AK152" i="38"/>
  <c r="AM152" i="38"/>
  <c r="BA152" i="38"/>
  <c r="AQ152" i="38"/>
  <c r="AY152" i="38"/>
  <c r="AW152" i="38"/>
  <c r="AS152" i="38"/>
  <c r="AO152" i="38"/>
  <c r="AW217" i="38"/>
  <c r="AU217" i="38"/>
  <c r="AM217" i="38"/>
  <c r="AS217" i="38"/>
  <c r="AO217" i="38"/>
  <c r="AY217" i="38"/>
  <c r="BA217" i="38"/>
  <c r="AQ217" i="38"/>
  <c r="AK217" i="38"/>
  <c r="AO168" i="38"/>
  <c r="AU168" i="38"/>
  <c r="AY168" i="38"/>
  <c r="BA168" i="38"/>
  <c r="AM168" i="38"/>
  <c r="AQ168" i="38"/>
  <c r="AS168" i="38"/>
  <c r="AW168" i="38"/>
  <c r="AK168" i="38"/>
  <c r="AV20" i="38"/>
  <c r="AR20" i="38"/>
  <c r="AX20" i="38"/>
  <c r="AZ20" i="38"/>
  <c r="BB20" i="38"/>
  <c r="AT20" i="38"/>
  <c r="AN20" i="38"/>
  <c r="AL20" i="38"/>
  <c r="AP20" i="38"/>
  <c r="AP150" i="38"/>
  <c r="AZ150" i="38"/>
  <c r="AX150" i="38"/>
  <c r="AN150" i="38"/>
  <c r="AV150" i="38"/>
  <c r="BB150" i="38"/>
  <c r="AR150" i="38"/>
  <c r="AL150" i="38"/>
  <c r="AT150" i="38"/>
  <c r="BB213" i="38"/>
  <c r="AP213" i="38"/>
  <c r="AZ213" i="38"/>
  <c r="AT213" i="38"/>
  <c r="AR213" i="38"/>
  <c r="AX213" i="38"/>
  <c r="AN213" i="38"/>
  <c r="AL213" i="38"/>
  <c r="AV213" i="38"/>
  <c r="AM143" i="38"/>
  <c r="AY143" i="38"/>
  <c r="AK143" i="38"/>
  <c r="AQ143" i="38"/>
  <c r="AO143" i="38"/>
  <c r="AS143" i="38"/>
  <c r="AU143" i="38"/>
  <c r="AW143" i="38"/>
  <c r="BA143" i="38"/>
  <c r="AX216" i="38"/>
  <c r="AZ216" i="38"/>
  <c r="AR216" i="38"/>
  <c r="AP216" i="38"/>
  <c r="AL216" i="38"/>
  <c r="BB216" i="38"/>
  <c r="AT216" i="38"/>
  <c r="AN216" i="38"/>
  <c r="AV216" i="38"/>
  <c r="AQ150" i="38"/>
  <c r="AO150" i="38"/>
  <c r="AS150" i="38"/>
  <c r="AU150" i="38"/>
  <c r="BA150" i="38"/>
  <c r="AM150" i="38"/>
  <c r="AW150" i="38"/>
  <c r="AK150" i="38"/>
  <c r="AY150" i="38"/>
  <c r="AQ425" i="38"/>
  <c r="BA425" i="38"/>
  <c r="AU425" i="38"/>
  <c r="AY425" i="38"/>
  <c r="AW425" i="38"/>
  <c r="AM425" i="38"/>
  <c r="AK425" i="38"/>
  <c r="AO425" i="38"/>
  <c r="AS425" i="38"/>
  <c r="AZ221" i="38"/>
  <c r="AN221" i="38"/>
  <c r="AP221" i="38"/>
  <c r="AV221" i="38"/>
  <c r="AX221" i="38"/>
  <c r="AL221" i="38"/>
  <c r="AT221" i="38"/>
  <c r="AR221" i="38"/>
  <c r="BB221" i="38"/>
  <c r="AU230" i="38"/>
  <c r="AO230" i="38"/>
  <c r="AQ230" i="38"/>
  <c r="AS230" i="38"/>
  <c r="AY230" i="38"/>
  <c r="AM230" i="38"/>
  <c r="AK230" i="38"/>
  <c r="AW230" i="38"/>
  <c r="BA230" i="38"/>
  <c r="AX230" i="38"/>
  <c r="AR230" i="38"/>
  <c r="AV230" i="38"/>
  <c r="AN230" i="38"/>
  <c r="AP230" i="38"/>
  <c r="AZ230" i="38"/>
  <c r="BB230" i="38"/>
  <c r="AT230" i="38"/>
  <c r="AL230" i="38"/>
  <c r="AW238" i="38"/>
  <c r="AY238" i="38"/>
  <c r="AQ238" i="38"/>
  <c r="AK238" i="38"/>
  <c r="AM238" i="38"/>
  <c r="AS238" i="38"/>
  <c r="BA238" i="38"/>
  <c r="AU238" i="38"/>
  <c r="AO238" i="38"/>
  <c r="AY229" i="38"/>
  <c r="AM229" i="38"/>
  <c r="AQ229" i="38"/>
  <c r="AU229" i="38"/>
  <c r="BA229" i="38"/>
  <c r="AS229" i="38"/>
  <c r="AK229" i="38"/>
  <c r="AW229" i="38"/>
  <c r="AO229" i="38"/>
  <c r="BA432" i="38"/>
  <c r="AY432" i="38"/>
  <c r="AU432" i="38"/>
  <c r="AQ432" i="38"/>
  <c r="AW432" i="38"/>
  <c r="AS432" i="38"/>
  <c r="AO432" i="38"/>
  <c r="AK432" i="38"/>
  <c r="AM432" i="38"/>
  <c r="AM166" i="38"/>
  <c r="AY166" i="38"/>
  <c r="AS166" i="38"/>
  <c r="AW166" i="38"/>
  <c r="BA166" i="38"/>
  <c r="AO166" i="38"/>
  <c r="AK166" i="38"/>
  <c r="AQ166" i="38"/>
  <c r="AU166" i="38"/>
  <c r="AR157" i="38"/>
  <c r="AZ157" i="38"/>
  <c r="AN157" i="38"/>
  <c r="AP157" i="38"/>
  <c r="BB157" i="38"/>
  <c r="AT157" i="38"/>
  <c r="AV157" i="38"/>
  <c r="AX157" i="38"/>
  <c r="AL157" i="38"/>
  <c r="AT430" i="38"/>
  <c r="AV430" i="38"/>
  <c r="AR430" i="38"/>
  <c r="AP430" i="38"/>
  <c r="AZ430" i="38"/>
  <c r="BB430" i="38"/>
  <c r="AN430" i="38"/>
  <c r="AX430" i="38"/>
  <c r="AL430" i="38"/>
  <c r="BB9" i="38"/>
  <c r="AV9" i="38"/>
  <c r="AR9" i="38"/>
  <c r="AN9" i="38"/>
  <c r="AZ9" i="38"/>
  <c r="AT9" i="38"/>
  <c r="AX9" i="38"/>
  <c r="AP9" i="38"/>
  <c r="AL9" i="38"/>
  <c r="AV173" i="38"/>
  <c r="AN173" i="38"/>
  <c r="AX173" i="38"/>
  <c r="AZ173" i="38"/>
  <c r="BB173" i="38"/>
  <c r="AP173" i="38"/>
  <c r="AR173" i="38"/>
  <c r="AL173" i="38"/>
  <c r="AT173" i="38"/>
  <c r="BA424" i="38"/>
  <c r="AM424" i="38"/>
  <c r="AO424" i="38"/>
  <c r="AW424" i="38"/>
  <c r="AS424" i="38"/>
  <c r="AU424" i="38"/>
  <c r="AY424" i="38"/>
  <c r="AQ424" i="38"/>
  <c r="AK424" i="38"/>
  <c r="AX171" i="38"/>
  <c r="AT171" i="38"/>
  <c r="AZ171" i="38"/>
  <c r="AR171" i="38"/>
  <c r="BB171" i="38"/>
  <c r="AN171" i="38"/>
  <c r="AL171" i="38"/>
  <c r="AP171" i="38"/>
  <c r="AV171" i="38"/>
  <c r="AS79" i="38"/>
  <c r="AQ79" i="38"/>
  <c r="AY79" i="38"/>
  <c r="AU79" i="38"/>
  <c r="AM79" i="38"/>
  <c r="AK79" i="38"/>
  <c r="BA79" i="38"/>
  <c r="AO79" i="38"/>
  <c r="AW79" i="38"/>
  <c r="AQ245" i="38"/>
  <c r="BA245" i="38"/>
  <c r="AU245" i="38"/>
  <c r="AK245" i="38"/>
  <c r="AM245" i="38"/>
  <c r="AS245" i="38"/>
  <c r="AO245" i="38"/>
  <c r="AY245" i="38"/>
  <c r="AW245" i="38"/>
  <c r="AW216" i="38"/>
  <c r="AS216" i="38"/>
  <c r="AQ216" i="38"/>
  <c r="AU216" i="38"/>
  <c r="BA216" i="38"/>
  <c r="AO216" i="38"/>
  <c r="AY216" i="38"/>
  <c r="AK216" i="38"/>
  <c r="AM216" i="38"/>
  <c r="AT78" i="38"/>
  <c r="BB78" i="38"/>
  <c r="AL78" i="38"/>
  <c r="AP78" i="38"/>
  <c r="AZ78" i="38"/>
  <c r="AX78" i="38"/>
  <c r="AN78" i="38"/>
  <c r="AR78" i="38"/>
  <c r="AV78" i="38"/>
  <c r="AS435" i="38"/>
  <c r="AW435" i="38"/>
  <c r="BA435" i="38"/>
  <c r="AQ435" i="38"/>
  <c r="AM435" i="38"/>
  <c r="AY435" i="38"/>
  <c r="AO435" i="38"/>
  <c r="AU435" i="38"/>
  <c r="AK435" i="38"/>
  <c r="AW158" i="38"/>
  <c r="AY158" i="38"/>
  <c r="BA158" i="38"/>
  <c r="AQ158" i="38"/>
  <c r="AS158" i="38"/>
  <c r="AO158" i="38"/>
  <c r="AU158" i="38"/>
  <c r="AM158" i="38"/>
  <c r="AK158" i="38"/>
  <c r="AS427" i="38"/>
  <c r="AM427" i="38"/>
  <c r="BA427" i="38"/>
  <c r="AK427" i="38"/>
  <c r="AO427" i="38"/>
  <c r="AU427" i="38"/>
  <c r="AY427" i="38"/>
  <c r="AW427" i="38"/>
  <c r="AQ427" i="38"/>
  <c r="AT149" i="38"/>
  <c r="AR149" i="38"/>
  <c r="AZ149" i="38"/>
  <c r="AL149" i="38"/>
  <c r="AP149" i="38"/>
  <c r="AV149" i="38"/>
  <c r="AN149" i="38"/>
  <c r="BB149" i="38"/>
  <c r="AX149" i="38"/>
  <c r="AR172" i="38"/>
  <c r="AZ172" i="38"/>
  <c r="BB172" i="38"/>
  <c r="AL172" i="38"/>
  <c r="AP172" i="38"/>
  <c r="AN172" i="38"/>
  <c r="AV172" i="38"/>
  <c r="AT172" i="38"/>
  <c r="AX172" i="38"/>
  <c r="AV155" i="38"/>
  <c r="AL155" i="38"/>
  <c r="AX155" i="38"/>
  <c r="AT155" i="38"/>
  <c r="AP155" i="38"/>
  <c r="AZ155" i="38"/>
  <c r="AR155" i="38"/>
  <c r="BB155" i="38"/>
  <c r="AN155" i="38"/>
  <c r="BB37" i="38"/>
  <c r="AV37" i="38"/>
  <c r="AR37" i="38"/>
  <c r="AT37" i="38"/>
  <c r="AP37" i="38"/>
  <c r="AZ37" i="38"/>
  <c r="AX37" i="38"/>
  <c r="AN37" i="38"/>
  <c r="AL37" i="38"/>
  <c r="AR222" i="38"/>
  <c r="AN222" i="38"/>
  <c r="AZ222" i="38"/>
  <c r="AV222" i="38"/>
  <c r="AL222" i="38"/>
  <c r="AT222" i="38"/>
  <c r="AX222" i="38"/>
  <c r="BB222" i="38"/>
  <c r="AP222" i="38"/>
  <c r="BB423" i="38"/>
  <c r="AL423" i="38"/>
  <c r="AT423" i="38"/>
  <c r="AZ423" i="38"/>
  <c r="AV423" i="38"/>
  <c r="AP423" i="38"/>
  <c r="AX423" i="38"/>
  <c r="AN423" i="38"/>
  <c r="AR423" i="38"/>
  <c r="AL89" i="38"/>
  <c r="AT89" i="38"/>
  <c r="AV89" i="38"/>
  <c r="AP89" i="38"/>
  <c r="BB89" i="38"/>
  <c r="AZ89" i="38"/>
  <c r="AR89" i="38"/>
  <c r="AN89" i="38"/>
  <c r="AX89" i="38"/>
  <c r="AO243" i="38"/>
  <c r="AS243" i="38"/>
  <c r="AW243" i="38"/>
  <c r="BA243" i="38"/>
  <c r="AY243" i="38"/>
  <c r="AM243" i="38"/>
  <c r="AK243" i="38"/>
  <c r="AU243" i="38"/>
  <c r="AQ243" i="38"/>
  <c r="AM219" i="38"/>
  <c r="AK219" i="38"/>
  <c r="BA219" i="38"/>
  <c r="AW219" i="38"/>
  <c r="AQ219" i="38"/>
  <c r="AY219" i="38"/>
  <c r="AU219" i="38"/>
  <c r="AO219" i="38"/>
  <c r="AS219" i="38"/>
  <c r="AS213" i="38"/>
  <c r="AW213" i="38"/>
  <c r="BA213" i="38"/>
  <c r="AO213" i="38"/>
  <c r="AU213" i="38"/>
  <c r="AQ213" i="38"/>
  <c r="AY213" i="38"/>
  <c r="AK213" i="38"/>
  <c r="AM213" i="38"/>
  <c r="AP434" i="38"/>
  <c r="AZ434" i="38"/>
  <c r="AR434" i="38"/>
  <c r="BB434" i="38"/>
  <c r="AL434" i="38"/>
  <c r="AT434" i="38"/>
  <c r="AN434" i="38"/>
  <c r="AX434" i="38"/>
  <c r="AV434" i="38"/>
  <c r="AO22" i="38"/>
  <c r="AK22" i="38"/>
  <c r="AU22" i="38"/>
  <c r="AY22" i="38"/>
  <c r="AS22" i="38"/>
  <c r="AQ22" i="38"/>
  <c r="AM22" i="38"/>
  <c r="BA22" i="38"/>
  <c r="AW22" i="38"/>
  <c r="AN244" i="38"/>
  <c r="AT244" i="38"/>
  <c r="AX244" i="38"/>
  <c r="AV244" i="38"/>
  <c r="AL244" i="38"/>
  <c r="AZ244" i="38"/>
  <c r="AR244" i="38"/>
  <c r="BB244" i="38"/>
  <c r="AP244" i="38"/>
  <c r="AT27" i="38"/>
  <c r="AZ27" i="38"/>
  <c r="AR27" i="38"/>
  <c r="AP27" i="38"/>
  <c r="AX27" i="38"/>
  <c r="BB27" i="38"/>
  <c r="AV27" i="38"/>
  <c r="AN27" i="38"/>
  <c r="AL27" i="38"/>
  <c r="AL229" i="38"/>
  <c r="AN229" i="38"/>
  <c r="AZ229" i="38"/>
  <c r="AP229" i="38"/>
  <c r="AR229" i="38"/>
  <c r="BB229" i="38"/>
  <c r="AX229" i="38"/>
  <c r="AV229" i="38"/>
  <c r="AT229" i="38"/>
  <c r="AU438" i="38"/>
  <c r="AO438" i="38"/>
  <c r="AK438" i="38"/>
  <c r="AS438" i="38"/>
  <c r="BA438" i="38"/>
  <c r="AY438" i="38"/>
  <c r="AQ438" i="38"/>
  <c r="AM438" i="38"/>
  <c r="AW438" i="38"/>
  <c r="AK170" i="38"/>
  <c r="AM170" i="38"/>
  <c r="AW170" i="38"/>
  <c r="AU170" i="38"/>
  <c r="AS170" i="38"/>
  <c r="BA170" i="38"/>
  <c r="AQ170" i="38"/>
  <c r="AO170" i="38"/>
  <c r="AY170" i="38"/>
  <c r="BB429" i="38"/>
  <c r="AT429" i="38"/>
  <c r="AR429" i="38"/>
  <c r="AN429" i="38"/>
  <c r="AX429" i="38"/>
  <c r="AZ429" i="38"/>
  <c r="AP429" i="38"/>
  <c r="AV429" i="38"/>
  <c r="AL429" i="38"/>
  <c r="AX224" i="38"/>
  <c r="BB224" i="38"/>
  <c r="AL224" i="38"/>
  <c r="AP224" i="38"/>
  <c r="AN224" i="38"/>
  <c r="AV224" i="38"/>
  <c r="AR224" i="38"/>
  <c r="AZ224" i="38"/>
  <c r="AT224" i="38"/>
  <c r="AU89" i="38"/>
  <c r="AO89" i="38"/>
  <c r="AW89" i="38"/>
  <c r="AM89" i="38"/>
  <c r="AY89" i="38"/>
  <c r="AK89" i="38"/>
  <c r="AS89" i="38"/>
  <c r="AQ89" i="38"/>
  <c r="BA89" i="38"/>
  <c r="AV428" i="38"/>
  <c r="AN428" i="38"/>
  <c r="AP428" i="38"/>
  <c r="BB428" i="38"/>
  <c r="AZ428" i="38"/>
  <c r="AX428" i="38"/>
  <c r="AR428" i="38"/>
  <c r="AL428" i="38"/>
  <c r="AT428" i="38"/>
  <c r="AZ21" i="38"/>
  <c r="AX21" i="38"/>
  <c r="AN21" i="38"/>
  <c r="AP21" i="38"/>
  <c r="BB21" i="38"/>
  <c r="AL21" i="38"/>
  <c r="AR21" i="38"/>
  <c r="AV21" i="38"/>
  <c r="AT21" i="38"/>
  <c r="AX153" i="38"/>
  <c r="AZ153" i="38"/>
  <c r="AR153" i="38"/>
  <c r="AV153" i="38"/>
  <c r="AT153" i="38"/>
  <c r="BB153" i="38"/>
  <c r="AL153" i="38"/>
  <c r="AN153" i="38"/>
  <c r="AP153" i="38"/>
  <c r="AT223" i="38"/>
  <c r="AV223" i="38"/>
  <c r="AP223" i="38"/>
  <c r="AX223" i="38"/>
  <c r="AR223" i="38"/>
  <c r="AZ223" i="38"/>
  <c r="AL223" i="38"/>
  <c r="BB223" i="38"/>
  <c r="AN223" i="38"/>
  <c r="AR239" i="38"/>
  <c r="AP239" i="38"/>
  <c r="AV239" i="38"/>
  <c r="AT239" i="38"/>
  <c r="AX239" i="38"/>
  <c r="AL239" i="38"/>
  <c r="AN239" i="38"/>
  <c r="AZ239" i="38"/>
  <c r="BB239" i="38"/>
  <c r="AM223" i="38"/>
  <c r="AS223" i="38"/>
  <c r="BA223" i="38"/>
  <c r="AW223" i="38"/>
  <c r="AK223" i="38"/>
  <c r="AY223" i="38"/>
  <c r="AU223" i="38"/>
  <c r="AQ223" i="38"/>
  <c r="AO223" i="38"/>
  <c r="AP424" i="38"/>
  <c r="AZ424" i="38"/>
  <c r="AR424" i="38"/>
  <c r="AL424" i="38"/>
  <c r="AX424" i="38"/>
  <c r="BB424" i="38"/>
  <c r="AN424" i="38"/>
  <c r="AT424" i="38"/>
  <c r="AV424" i="38"/>
  <c r="AO92" i="38"/>
  <c r="AU92" i="38"/>
  <c r="AQ92" i="38"/>
  <c r="AY92" i="38"/>
  <c r="BA92" i="38"/>
  <c r="AS92" i="38"/>
  <c r="AM92" i="38"/>
  <c r="AK92" i="38"/>
  <c r="AW92" i="38"/>
  <c r="AQ423" i="38"/>
  <c r="AU423" i="38"/>
  <c r="AY423" i="38"/>
  <c r="AO423" i="38"/>
  <c r="BA423" i="38"/>
  <c r="AW423" i="38"/>
  <c r="AK423" i="38"/>
  <c r="AS423" i="38"/>
  <c r="AM423" i="38"/>
  <c r="AP104" i="38"/>
  <c r="AT104" i="38"/>
  <c r="AV104" i="38"/>
  <c r="BB104" i="38"/>
  <c r="AN104" i="38"/>
  <c r="AX104" i="38"/>
  <c r="AL104" i="38"/>
  <c r="AZ104" i="38"/>
  <c r="AR104" i="38"/>
  <c r="AW236" i="38"/>
  <c r="AM236" i="38"/>
  <c r="BA236" i="38"/>
  <c r="AK236" i="38"/>
  <c r="AQ236" i="38"/>
  <c r="AU236" i="38"/>
  <c r="AO236" i="38"/>
  <c r="AS236" i="38"/>
  <c r="AY236" i="38"/>
  <c r="AP240" i="38"/>
  <c r="BB240" i="38"/>
  <c r="AL240" i="38"/>
  <c r="AT240" i="38"/>
  <c r="AN240" i="38"/>
  <c r="AV240" i="38"/>
  <c r="AR240" i="38"/>
  <c r="AZ240" i="38"/>
  <c r="AX240" i="38"/>
  <c r="AV232" i="38"/>
  <c r="AN232" i="38"/>
  <c r="BB232" i="38"/>
  <c r="AL232" i="38"/>
  <c r="AR232" i="38"/>
  <c r="AX232" i="38"/>
  <c r="AP232" i="38"/>
  <c r="AT232" i="38"/>
  <c r="AZ232" i="38"/>
  <c r="AZ242" i="38"/>
  <c r="AV242" i="38"/>
  <c r="AR242" i="38"/>
  <c r="AX242" i="38"/>
  <c r="AP242" i="38"/>
  <c r="AL242" i="38"/>
  <c r="AN242" i="38"/>
  <c r="AT242" i="38"/>
  <c r="BB242" i="38"/>
  <c r="AU172" i="38"/>
  <c r="AY172" i="38"/>
  <c r="AM172" i="38"/>
  <c r="AK172" i="38"/>
  <c r="AQ172" i="38"/>
  <c r="AS172" i="38"/>
  <c r="AW172" i="38"/>
  <c r="AO172" i="38"/>
  <c r="BA172" i="38"/>
  <c r="AS145" i="38"/>
  <c r="AM145" i="38"/>
  <c r="AO145" i="38"/>
  <c r="AY145" i="38"/>
  <c r="BA145" i="38"/>
  <c r="AU145" i="38"/>
  <c r="AK145" i="38"/>
  <c r="AW145" i="38"/>
  <c r="AQ145" i="38"/>
  <c r="AY232" i="38"/>
  <c r="AM232" i="38"/>
  <c r="AQ232" i="38"/>
  <c r="AK232" i="38"/>
  <c r="BA232" i="38"/>
  <c r="AS232" i="38"/>
  <c r="AW232" i="38"/>
  <c r="AU232" i="38"/>
  <c r="AO232" i="38"/>
  <c r="AS16" i="38"/>
  <c r="AO16" i="38"/>
  <c r="AW16" i="38"/>
  <c r="AK16" i="38"/>
  <c r="BA16" i="38"/>
  <c r="AY16" i="38"/>
  <c r="AQ16" i="38"/>
  <c r="AM16" i="38"/>
  <c r="AU16" i="38"/>
  <c r="AQ87" i="38"/>
  <c r="AM87" i="38"/>
  <c r="AU87" i="38"/>
  <c r="AW87" i="38"/>
  <c r="AS87" i="38"/>
  <c r="AY87" i="38"/>
  <c r="AO87" i="38"/>
  <c r="AK87" i="38"/>
  <c r="BA87" i="38"/>
  <c r="AX169" i="38"/>
  <c r="AN169" i="38"/>
  <c r="AZ169" i="38"/>
  <c r="AT169" i="38"/>
  <c r="BB169" i="38"/>
  <c r="AL169" i="38"/>
  <c r="AV169" i="38"/>
  <c r="AP169" i="38"/>
  <c r="AR169" i="38"/>
  <c r="AV143" i="38"/>
  <c r="AR143" i="38"/>
  <c r="AT143" i="38"/>
  <c r="AP143" i="38"/>
  <c r="AN143" i="38"/>
  <c r="AZ143" i="38"/>
  <c r="BB143" i="38"/>
  <c r="AL143" i="38"/>
  <c r="AX143" i="38"/>
  <c r="AK85" i="38"/>
  <c r="AM85" i="38"/>
  <c r="AO85" i="38"/>
  <c r="AU85" i="38"/>
  <c r="AW85" i="38"/>
  <c r="AS85" i="38"/>
  <c r="AY85" i="38"/>
  <c r="AQ85" i="38"/>
  <c r="BA85" i="38"/>
  <c r="AX227" i="38"/>
  <c r="AR227" i="38"/>
  <c r="AP227" i="38"/>
  <c r="AV227" i="38"/>
  <c r="AT227" i="38"/>
  <c r="AL227" i="38"/>
  <c r="AN227" i="38"/>
  <c r="BB227" i="38"/>
  <c r="AZ227" i="38"/>
  <c r="AP18" i="38"/>
  <c r="AN18" i="38"/>
  <c r="AR18" i="38"/>
  <c r="BB18" i="38"/>
  <c r="AL18" i="38"/>
  <c r="AZ18" i="38"/>
  <c r="AX18" i="38"/>
  <c r="AT18" i="38"/>
  <c r="AV18" i="38"/>
  <c r="AM241" i="38"/>
  <c r="AY241" i="38"/>
  <c r="BA241" i="38"/>
  <c r="AS241" i="38"/>
  <c r="AU241" i="38"/>
  <c r="AQ241" i="38"/>
  <c r="AO241" i="38"/>
  <c r="AK241" i="38"/>
  <c r="AW241" i="38"/>
  <c r="AV243" i="38"/>
  <c r="AL243" i="38"/>
  <c r="AT243" i="38"/>
  <c r="BB243" i="38"/>
  <c r="AN243" i="38"/>
  <c r="AZ243" i="38"/>
  <c r="AP243" i="38"/>
  <c r="AX243" i="38"/>
  <c r="AR243" i="38"/>
  <c r="AM431" i="38"/>
  <c r="BA431" i="38"/>
  <c r="AS431" i="38"/>
  <c r="AQ431" i="38"/>
  <c r="AU431" i="38"/>
  <c r="AO431" i="38"/>
  <c r="AY431" i="38"/>
  <c r="AK431" i="38"/>
  <c r="AW431" i="38"/>
  <c r="AX427" i="38"/>
  <c r="AT427" i="38"/>
  <c r="BB427" i="38"/>
  <c r="AZ427" i="38"/>
  <c r="AR427" i="38"/>
  <c r="AL427" i="38"/>
  <c r="AP427" i="38"/>
  <c r="AN427" i="38"/>
  <c r="AV427" i="38"/>
  <c r="AR91" i="38"/>
  <c r="AT91" i="38"/>
  <c r="AV91" i="38"/>
  <c r="BB91" i="38"/>
  <c r="AX91" i="38"/>
  <c r="AL91" i="38"/>
  <c r="AP91" i="38"/>
  <c r="AZ91" i="38"/>
  <c r="AN91" i="38"/>
  <c r="AQ9" i="38"/>
  <c r="AU9" i="38"/>
  <c r="AM9" i="38"/>
  <c r="AK9" i="38"/>
  <c r="AY9" i="38"/>
  <c r="AS9" i="38"/>
  <c r="AO9" i="38"/>
  <c r="BA9" i="38"/>
  <c r="AW9" i="38"/>
  <c r="AX241" i="38"/>
  <c r="AP241" i="38"/>
  <c r="AR241" i="38"/>
  <c r="AV241" i="38"/>
  <c r="AZ241" i="38"/>
  <c r="BB241" i="38"/>
  <c r="AN241" i="38"/>
  <c r="AT241" i="38"/>
  <c r="AL241" i="38"/>
  <c r="BA428" i="38"/>
  <c r="AO428" i="38"/>
  <c r="AS428" i="38"/>
  <c r="AK428" i="38"/>
  <c r="AQ428" i="38"/>
  <c r="AU428" i="38"/>
  <c r="AM428" i="38"/>
  <c r="AY428" i="38"/>
  <c r="AW428" i="38"/>
  <c r="AV87" i="38"/>
  <c r="BB87" i="38"/>
  <c r="AR87" i="38"/>
  <c r="AX87" i="38"/>
  <c r="AP87" i="38"/>
  <c r="AL87" i="38"/>
  <c r="AN87" i="38"/>
  <c r="AZ87" i="38"/>
  <c r="AT87" i="38"/>
  <c r="BA433" i="38"/>
  <c r="AQ433" i="38"/>
  <c r="AU433" i="38"/>
  <c r="AO433" i="38"/>
  <c r="AK433" i="38"/>
  <c r="AY433" i="38"/>
  <c r="AW433" i="38"/>
  <c r="AM433" i="38"/>
  <c r="AS433" i="38"/>
  <c r="AQ154" i="38"/>
  <c r="BA154" i="38"/>
  <c r="AS154" i="38"/>
  <c r="AY154" i="38"/>
  <c r="AM154" i="38"/>
  <c r="AU154" i="38"/>
  <c r="AW154" i="38"/>
  <c r="AK154" i="38"/>
  <c r="AO154" i="38"/>
  <c r="AR34" i="38"/>
  <c r="AX34" i="38"/>
  <c r="AZ34" i="38"/>
  <c r="AP34" i="38"/>
  <c r="AV34" i="38"/>
  <c r="AT34" i="38"/>
  <c r="AN34" i="38"/>
  <c r="BB34" i="38"/>
  <c r="AL34" i="38"/>
  <c r="AX7" i="38"/>
  <c r="AL7" i="38"/>
  <c r="AP7" i="38"/>
  <c r="AV7" i="38"/>
  <c r="BB7" i="38"/>
  <c r="AT7" i="38"/>
  <c r="AZ7" i="38"/>
  <c r="AN7" i="38"/>
  <c r="AR7" i="38"/>
  <c r="AQ7" i="38"/>
  <c r="AM7" i="38"/>
  <c r="AK7" i="38"/>
  <c r="AO7" i="38"/>
  <c r="AW7" i="38"/>
  <c r="AY7" i="38"/>
  <c r="AS7" i="38"/>
  <c r="AU7" i="38"/>
  <c r="BA7" i="38"/>
  <c r="AL6" i="38"/>
  <c r="AP6" i="38"/>
  <c r="BB6" i="38"/>
  <c r="AV6" i="38"/>
  <c r="AT6" i="38"/>
  <c r="AN6" i="38"/>
  <c r="AX6" i="38"/>
  <c r="AZ6" i="38"/>
  <c r="AR6" i="38"/>
  <c r="AK6" i="38"/>
  <c r="AW6" i="38"/>
  <c r="BA6" i="38"/>
  <c r="AM6" i="38"/>
  <c r="AS6" i="38"/>
  <c r="AO6" i="38"/>
  <c r="AU6" i="38"/>
  <c r="AQ6" i="38"/>
  <c r="AY6" i="38"/>
  <c r="BA5" i="38"/>
  <c r="AW5" i="38"/>
  <c r="AO5" i="38"/>
  <c r="AU5" i="38"/>
  <c r="AK5" i="38"/>
  <c r="AY5" i="38"/>
  <c r="AM5" i="38"/>
  <c r="AS5" i="38"/>
  <c r="AQ5" i="38"/>
  <c r="AZ3" i="38"/>
  <c r="AX3" i="38"/>
  <c r="AV3" i="38"/>
  <c r="BB3" i="38"/>
  <c r="AT3" i="38"/>
  <c r="AR3" i="38"/>
  <c r="AN3" i="38"/>
  <c r="AL3" i="38"/>
  <c r="AP3" i="38"/>
  <c r="AY3" i="38"/>
  <c r="BA3" i="38"/>
  <c r="AQ3" i="38"/>
  <c r="AU3" i="38"/>
  <c r="AS3" i="38"/>
  <c r="AW3" i="38"/>
  <c r="AM3" i="38"/>
  <c r="AK3" i="38"/>
  <c r="AO3" i="38"/>
  <c r="AM10" i="38"/>
  <c r="AQ10" i="38"/>
  <c r="AK10" i="38"/>
  <c r="AS10" i="38"/>
  <c r="AY10" i="38"/>
  <c r="AU10" i="38"/>
  <c r="BA10" i="38"/>
  <c r="AO10" i="38"/>
  <c r="AW10" i="38"/>
  <c r="BB5" i="38"/>
  <c r="AN5" i="38"/>
  <c r="AV5" i="38"/>
  <c r="AX5" i="38"/>
  <c r="AT5" i="38"/>
  <c r="AZ5" i="38"/>
  <c r="AR5" i="38"/>
  <c r="AL5" i="38"/>
  <c r="AP5" i="38"/>
  <c r="AU11" i="38"/>
  <c r="AK11" i="38"/>
  <c r="AY11" i="38"/>
  <c r="AO11" i="38"/>
  <c r="AM11" i="38"/>
  <c r="AS11" i="38"/>
  <c r="AW11" i="38"/>
  <c r="AQ11" i="38"/>
  <c r="BA11" i="38"/>
  <c r="AL11" i="38"/>
  <c r="AZ11" i="38"/>
  <c r="AT11" i="38"/>
  <c r="AN11" i="38"/>
  <c r="AV11" i="38"/>
  <c r="AR11" i="38"/>
  <c r="BB11" i="38"/>
  <c r="AP11" i="38"/>
  <c r="AX11" i="38"/>
  <c r="AK4" i="38"/>
  <c r="AM4" i="38"/>
  <c r="AS4" i="38"/>
  <c r="BA4" i="38"/>
  <c r="AQ4" i="38"/>
  <c r="AO4" i="38"/>
  <c r="AY4" i="38"/>
  <c r="AU4" i="38"/>
  <c r="AW4" i="38"/>
  <c r="BB10" i="38"/>
  <c r="AV10" i="38"/>
  <c r="AN10" i="38"/>
  <c r="AR10" i="38"/>
  <c r="AL10" i="38"/>
  <c r="AP10" i="38"/>
  <c r="AT10" i="38"/>
  <c r="AX10" i="38"/>
  <c r="AZ10" i="38"/>
  <c r="AZ4" i="38"/>
  <c r="AT4" i="38"/>
  <c r="AR4" i="38"/>
  <c r="AP4" i="38"/>
  <c r="BB4" i="38"/>
  <c r="AN4" i="38"/>
  <c r="AX4" i="38"/>
  <c r="AL4" i="38"/>
  <c r="AV4" i="38"/>
  <c r="AM8" i="38"/>
  <c r="AK8" i="38"/>
  <c r="AW8" i="38"/>
  <c r="AO8" i="38"/>
  <c r="AQ8" i="38"/>
  <c r="AS8" i="38"/>
  <c r="BA8" i="38"/>
  <c r="AY8" i="38"/>
  <c r="AU8" i="38"/>
  <c r="AN8" i="38"/>
  <c r="AT8" i="38"/>
  <c r="AZ8" i="38"/>
  <c r="AV8" i="38"/>
  <c r="AX8" i="38"/>
  <c r="AL8" i="38"/>
  <c r="AP8" i="38"/>
  <c r="AR8" i="38"/>
  <c r="BB8" i="38"/>
  <c r="P15" i="12"/>
  <c r="Q15" i="12" s="1"/>
  <c r="KU6" i="38"/>
  <c r="AW226" i="38" l="1"/>
  <c r="FC226" i="38" s="1"/>
  <c r="AV145" i="38"/>
  <c r="AP170" i="38"/>
  <c r="GU182" i="38"/>
  <c r="GU189" i="38"/>
  <c r="GU188" i="38"/>
  <c r="GU187" i="38"/>
  <c r="GU183" i="38"/>
  <c r="GU190" i="38"/>
  <c r="GU185" i="38"/>
  <c r="GU186" i="38"/>
  <c r="GU184" i="38"/>
  <c r="GC182" i="38"/>
  <c r="GC189" i="38"/>
  <c r="GC188" i="38"/>
  <c r="GC187" i="38"/>
  <c r="GC183" i="38"/>
  <c r="GC190" i="38"/>
  <c r="GC185" i="38"/>
  <c r="GC186" i="38"/>
  <c r="GC184" i="38"/>
  <c r="AP145" i="38"/>
  <c r="AZ145" i="38"/>
  <c r="BA226" i="38"/>
  <c r="EF226" i="38" s="1"/>
  <c r="AS226" i="38"/>
  <c r="EB226" i="38" s="1"/>
  <c r="AX145" i="38"/>
  <c r="AK226" i="38"/>
  <c r="DX226" i="38" s="1"/>
  <c r="AV170" i="38"/>
  <c r="AR145" i="38"/>
  <c r="BB145" i="38"/>
  <c r="AN145" i="38"/>
  <c r="AX170" i="38"/>
  <c r="AT170" i="38"/>
  <c r="AT145" i="38"/>
  <c r="AL170" i="38"/>
  <c r="AN170" i="38"/>
  <c r="BB170" i="38"/>
  <c r="AZ170" i="38"/>
  <c r="AO12" i="38"/>
  <c r="BA12" i="38"/>
  <c r="AW12" i="38"/>
  <c r="AY12" i="38"/>
  <c r="AM12" i="38"/>
  <c r="AQ12" i="38"/>
  <c r="AS12" i="38"/>
  <c r="AK12" i="38"/>
  <c r="AU12" i="38"/>
  <c r="AN79" i="38"/>
  <c r="AP79" i="38"/>
  <c r="AR79" i="38"/>
  <c r="AT79" i="38"/>
  <c r="AL79" i="38"/>
  <c r="AX79" i="38"/>
  <c r="BB79" i="38"/>
  <c r="AV79" i="38"/>
  <c r="AZ79" i="38"/>
  <c r="AY27" i="38"/>
  <c r="AO27" i="38"/>
  <c r="AM27" i="38"/>
  <c r="AQ27" i="38"/>
  <c r="AU27" i="38"/>
  <c r="BA27" i="38"/>
  <c r="AW27" i="38"/>
  <c r="AK27" i="38"/>
  <c r="AS27" i="38"/>
  <c r="AU38" i="38"/>
  <c r="AW38" i="38"/>
  <c r="AM38" i="38"/>
  <c r="AQ38" i="38"/>
  <c r="AY38" i="38"/>
  <c r="BA38" i="38"/>
  <c r="AO38" i="38"/>
  <c r="AS38" i="38"/>
  <c r="AK38" i="38"/>
  <c r="AX12" i="38"/>
  <c r="AN12" i="38"/>
  <c r="BB12" i="38"/>
  <c r="AR12" i="38"/>
  <c r="AZ12" i="38"/>
  <c r="AV12" i="38"/>
  <c r="AT12" i="38"/>
  <c r="AL12" i="38"/>
  <c r="AP12" i="38"/>
  <c r="AL19" i="38"/>
  <c r="BB19" i="38"/>
  <c r="AT19" i="38"/>
  <c r="AX19" i="38"/>
  <c r="AN19" i="38"/>
  <c r="AV19" i="38"/>
  <c r="AR19" i="38"/>
  <c r="AZ19" i="38"/>
  <c r="AP19" i="38"/>
  <c r="AO17" i="38"/>
  <c r="AS17" i="38"/>
  <c r="AW17" i="38"/>
  <c r="AU17" i="38"/>
  <c r="AY17" i="38"/>
  <c r="AM17" i="38"/>
  <c r="BA17" i="38"/>
  <c r="AK17" i="38"/>
  <c r="AQ17" i="38"/>
  <c r="AT14" i="38"/>
  <c r="AV14" i="38"/>
  <c r="AL14" i="38"/>
  <c r="AR14" i="38"/>
  <c r="AP14" i="38"/>
  <c r="AZ14" i="38"/>
  <c r="AX14" i="38"/>
  <c r="AN14" i="38"/>
  <c r="BB14" i="38"/>
  <c r="AO24" i="38"/>
  <c r="AS24" i="38"/>
  <c r="AK24" i="38"/>
  <c r="AW24" i="38"/>
  <c r="BA24" i="38"/>
  <c r="AQ24" i="38"/>
  <c r="AM24" i="38"/>
  <c r="AY24" i="38"/>
  <c r="AU24" i="38"/>
  <c r="AX24" i="38"/>
  <c r="AT24" i="38"/>
  <c r="AZ24" i="38"/>
  <c r="AP24" i="38"/>
  <c r="BB24" i="38"/>
  <c r="AN24" i="38"/>
  <c r="AL24" i="38"/>
  <c r="AV24" i="38"/>
  <c r="AR24" i="38"/>
  <c r="AR22" i="38"/>
  <c r="AX22" i="38"/>
  <c r="BB22" i="38"/>
  <c r="AL22" i="38"/>
  <c r="AN22" i="38"/>
  <c r="AP22" i="38"/>
  <c r="AT22" i="38"/>
  <c r="AV22" i="38"/>
  <c r="AZ22" i="38"/>
  <c r="AZ84" i="38"/>
  <c r="AL84" i="38"/>
  <c r="AR84" i="38"/>
  <c r="AN84" i="38"/>
  <c r="AT84" i="38"/>
  <c r="AP84" i="38"/>
  <c r="AX84" i="38"/>
  <c r="AV84" i="38"/>
  <c r="BB84" i="38"/>
  <c r="AZ23" i="38"/>
  <c r="AL23" i="38"/>
  <c r="AV23" i="38"/>
  <c r="AT23" i="38"/>
  <c r="AX23" i="38"/>
  <c r="AR23" i="38"/>
  <c r="AN23" i="38"/>
  <c r="BB23" i="38"/>
  <c r="AP23" i="38"/>
  <c r="AU37" i="38"/>
  <c r="AM37" i="38"/>
  <c r="AS37" i="38"/>
  <c r="AW37" i="38"/>
  <c r="AQ37" i="38"/>
  <c r="BA37" i="38"/>
  <c r="AY37" i="38"/>
  <c r="AO37" i="38"/>
  <c r="AK37" i="38"/>
  <c r="AT25" i="38"/>
  <c r="AZ25" i="38"/>
  <c r="AR25" i="38"/>
  <c r="AV25" i="38"/>
  <c r="AL25" i="38"/>
  <c r="AX25" i="38"/>
  <c r="AN25" i="38"/>
  <c r="AP25" i="38"/>
  <c r="BB25" i="38"/>
  <c r="AW19" i="38"/>
  <c r="AY19" i="38"/>
  <c r="AU19" i="38"/>
  <c r="AK19" i="38"/>
  <c r="BA19" i="38"/>
  <c r="AS19" i="38"/>
  <c r="AO19" i="38"/>
  <c r="AQ19" i="38"/>
  <c r="AM19" i="38"/>
  <c r="AX161" i="38"/>
  <c r="BB161" i="38"/>
  <c r="AL161" i="38"/>
  <c r="AR161" i="38"/>
  <c r="AV161" i="38"/>
  <c r="AT161" i="38"/>
  <c r="AP161" i="38"/>
  <c r="AN161" i="38"/>
  <c r="AZ161" i="38"/>
  <c r="AK220" i="38"/>
  <c r="AO220" i="38"/>
  <c r="AU220" i="38"/>
  <c r="AW220" i="38"/>
  <c r="AS220" i="38"/>
  <c r="BA220" i="38"/>
  <c r="AM220" i="38"/>
  <c r="AQ220" i="38"/>
  <c r="AY220" i="38"/>
  <c r="AR147" i="38"/>
  <c r="AT147" i="38"/>
  <c r="AZ147" i="38"/>
  <c r="AX147" i="38"/>
  <c r="AV147" i="38"/>
  <c r="BB147" i="38"/>
  <c r="AP147" i="38"/>
  <c r="AL147" i="38"/>
  <c r="AN147" i="38"/>
  <c r="AR231" i="38"/>
  <c r="AT231" i="38"/>
  <c r="BB231" i="38"/>
  <c r="AP231" i="38"/>
  <c r="AL231" i="38"/>
  <c r="AX231" i="38"/>
  <c r="AN231" i="38"/>
  <c r="AZ231" i="38"/>
  <c r="AV231" i="38"/>
  <c r="AO149" i="38"/>
  <c r="AK149" i="38"/>
  <c r="AM149" i="38"/>
  <c r="AY149" i="38"/>
  <c r="AU149" i="38"/>
  <c r="AS149" i="38"/>
  <c r="AQ149" i="38"/>
  <c r="AW149" i="38"/>
  <c r="BA149" i="38"/>
  <c r="AV164" i="38"/>
  <c r="AN164" i="38"/>
  <c r="AZ164" i="38"/>
  <c r="AL164" i="38"/>
  <c r="AP164" i="38"/>
  <c r="BB164" i="38"/>
  <c r="AR164" i="38"/>
  <c r="AT164" i="38"/>
  <c r="AX164" i="38"/>
  <c r="AO231" i="38"/>
  <c r="AU231" i="38"/>
  <c r="AS231" i="38"/>
  <c r="AW231" i="38"/>
  <c r="BA231" i="38"/>
  <c r="AQ231" i="38"/>
  <c r="AM231" i="38"/>
  <c r="AK231" i="38"/>
  <c r="AY231" i="38"/>
  <c r="AO106" i="38"/>
  <c r="AM106" i="38"/>
  <c r="AY106" i="38"/>
  <c r="AK106" i="38"/>
  <c r="BA106" i="38"/>
  <c r="AW106" i="38"/>
  <c r="AQ106" i="38"/>
  <c r="AU106" i="38"/>
  <c r="AS106" i="38"/>
  <c r="AS165" i="38"/>
  <c r="AY165" i="38"/>
  <c r="AQ165" i="38"/>
  <c r="BA165" i="38"/>
  <c r="AW165" i="38"/>
  <c r="AO165" i="38"/>
  <c r="AM165" i="38"/>
  <c r="AU165" i="38"/>
  <c r="AK165" i="38"/>
  <c r="AN154" i="38"/>
  <c r="AT154" i="38"/>
  <c r="AX154" i="38"/>
  <c r="AV154" i="38"/>
  <c r="AR154" i="38"/>
  <c r="AZ154" i="38"/>
  <c r="AL154" i="38"/>
  <c r="BB154" i="38"/>
  <c r="AP154" i="38"/>
  <c r="AZ215" i="38"/>
  <c r="AX215" i="38"/>
  <c r="BB215" i="38"/>
  <c r="AP215" i="38"/>
  <c r="AV215" i="38"/>
  <c r="AL215" i="38"/>
  <c r="AR215" i="38"/>
  <c r="AT215" i="38"/>
  <c r="AN215" i="38"/>
  <c r="AW156" i="38"/>
  <c r="BA156" i="38"/>
  <c r="AQ156" i="38"/>
  <c r="AY156" i="38"/>
  <c r="AU156" i="38"/>
  <c r="AM156" i="38"/>
  <c r="AK156" i="38"/>
  <c r="AO156" i="38"/>
  <c r="AS156" i="38"/>
  <c r="AR167" i="38"/>
  <c r="AT167" i="38"/>
  <c r="AX167" i="38"/>
  <c r="AV167" i="38"/>
  <c r="AP167" i="38"/>
  <c r="AL167" i="38"/>
  <c r="AN167" i="38"/>
  <c r="BB167" i="38"/>
  <c r="AZ167" i="38"/>
  <c r="AU161" i="38"/>
  <c r="AM161" i="38"/>
  <c r="AS161" i="38"/>
  <c r="AW161" i="38"/>
  <c r="BA161" i="38"/>
  <c r="AQ161" i="38"/>
  <c r="AY161" i="38"/>
  <c r="AO161" i="38"/>
  <c r="AK161" i="38"/>
  <c r="BB103" i="38"/>
  <c r="AR103" i="38"/>
  <c r="AL103" i="38"/>
  <c r="AN103" i="38"/>
  <c r="AZ103" i="38"/>
  <c r="AT103" i="38"/>
  <c r="AX103" i="38"/>
  <c r="AP103" i="38"/>
  <c r="AV103" i="38"/>
  <c r="BA153" i="38"/>
  <c r="AM153" i="38"/>
  <c r="AY153" i="38"/>
  <c r="AW153" i="38"/>
  <c r="AO153" i="38"/>
  <c r="AK153" i="38"/>
  <c r="AQ153" i="38"/>
  <c r="AU153" i="38"/>
  <c r="AS153" i="38"/>
  <c r="FC154" i="38"/>
  <c r="ED154" i="38"/>
  <c r="FA154" i="38"/>
  <c r="EB154" i="38"/>
  <c r="EX433" i="38"/>
  <c r="DY433" i="38"/>
  <c r="DZ433" i="38"/>
  <c r="EY433" i="38"/>
  <c r="FB428" i="38"/>
  <c r="EC428" i="38"/>
  <c r="EY428" i="38"/>
  <c r="DZ428" i="38"/>
  <c r="EF9" i="38"/>
  <c r="FE9" i="38"/>
  <c r="EW9" i="38"/>
  <c r="BF9" i="38"/>
  <c r="BH9" i="38" s="1"/>
  <c r="DX9" i="38"/>
  <c r="FD431" i="38"/>
  <c r="EE431" i="38"/>
  <c r="EB431" i="38"/>
  <c r="FA431" i="38"/>
  <c r="FC241" i="38"/>
  <c r="ED241" i="38"/>
  <c r="FB241" i="38"/>
  <c r="EC241" i="38"/>
  <c r="EX241" i="38"/>
  <c r="DY241" i="38"/>
  <c r="EZ85" i="38"/>
  <c r="EA85" i="38"/>
  <c r="EC85" i="38"/>
  <c r="FB85" i="38"/>
  <c r="EY87" i="38"/>
  <c r="DZ87" i="38"/>
  <c r="FB87" i="38"/>
  <c r="EC87" i="38"/>
  <c r="EX16" i="38"/>
  <c r="DY16" i="38"/>
  <c r="EW16" i="38"/>
  <c r="DX16" i="38"/>
  <c r="BF16" i="38"/>
  <c r="BH16" i="38" s="1"/>
  <c r="EY232" i="38"/>
  <c r="DZ232" i="38"/>
  <c r="EF232" i="38"/>
  <c r="FE232" i="38"/>
  <c r="FD232" i="38"/>
  <c r="EE232" i="38"/>
  <c r="FB145" i="38"/>
  <c r="EC145" i="38"/>
  <c r="EX145" i="38"/>
  <c r="DY145" i="38"/>
  <c r="FC172" i="38"/>
  <c r="ED172" i="38"/>
  <c r="EX172" i="38"/>
  <c r="DY172" i="38"/>
  <c r="FA236" i="38"/>
  <c r="EB236" i="38"/>
  <c r="BF236" i="38"/>
  <c r="EW236" i="38"/>
  <c r="DX236" i="38"/>
  <c r="ED423" i="38"/>
  <c r="GV188" i="38"/>
  <c r="GW188" i="38"/>
  <c r="FC423" i="38"/>
  <c r="EC423" i="38"/>
  <c r="GV187" i="38"/>
  <c r="GW187" i="38"/>
  <c r="FB423" i="38"/>
  <c r="EX92" i="38"/>
  <c r="DY92" i="38"/>
  <c r="EA92" i="38"/>
  <c r="EZ92" i="38"/>
  <c r="DZ223" i="38"/>
  <c r="EY223" i="38"/>
  <c r="BF223" i="38"/>
  <c r="EW223" i="38"/>
  <c r="DX223" i="38"/>
  <c r="EX223" i="38"/>
  <c r="DY223" i="38"/>
  <c r="FA89" i="38"/>
  <c r="EB89" i="38"/>
  <c r="FC89" i="38"/>
  <c r="ED89" i="38"/>
  <c r="FE170" i="38"/>
  <c r="EF170" i="38"/>
  <c r="EX170" i="38"/>
  <c r="DY170" i="38"/>
  <c r="EZ438" i="38"/>
  <c r="EA438" i="38"/>
  <c r="EW438" i="38"/>
  <c r="DX438" i="38"/>
  <c r="BF438" i="38"/>
  <c r="EX22" i="38"/>
  <c r="DY22" i="38"/>
  <c r="FB22" i="38"/>
  <c r="EC22" i="38"/>
  <c r="EX213" i="38"/>
  <c r="DY213" i="38"/>
  <c r="EC213" i="38"/>
  <c r="FB213" i="38"/>
  <c r="FA213" i="38"/>
  <c r="EB213" i="38"/>
  <c r="EE219" i="38"/>
  <c r="FD219" i="38"/>
  <c r="EW219" i="38"/>
  <c r="BF219" i="38"/>
  <c r="DX219" i="38"/>
  <c r="BF243" i="38"/>
  <c r="EW243" i="38"/>
  <c r="DX243" i="38"/>
  <c r="FC243" i="38"/>
  <c r="ED243" i="38"/>
  <c r="GI185" i="38"/>
  <c r="GF185" i="38"/>
  <c r="GM185" i="38"/>
  <c r="GG185" i="38"/>
  <c r="GH185" i="38"/>
  <c r="GK185" i="38"/>
  <c r="GJ185" i="38"/>
  <c r="GN185" i="38"/>
  <c r="GL185" i="38"/>
  <c r="GN187" i="38"/>
  <c r="GK187" i="38"/>
  <c r="GI187" i="38"/>
  <c r="GH187" i="38"/>
  <c r="GF187" i="38"/>
  <c r="GG187" i="38"/>
  <c r="GJ187" i="38"/>
  <c r="GL187" i="38"/>
  <c r="GM187" i="38"/>
  <c r="GH190" i="38"/>
  <c r="GI190" i="38"/>
  <c r="GM190" i="38"/>
  <c r="GG190" i="38"/>
  <c r="GK190" i="38"/>
  <c r="GJ190" i="38"/>
  <c r="GF190" i="38"/>
  <c r="GN190" i="38"/>
  <c r="GL190" i="38"/>
  <c r="FD427" i="38"/>
  <c r="EE427" i="38"/>
  <c r="FE427" i="38"/>
  <c r="EF427" i="38"/>
  <c r="EX158" i="38"/>
  <c r="DY158" i="38"/>
  <c r="EZ158" i="38"/>
  <c r="EA158" i="38"/>
  <c r="BF435" i="38"/>
  <c r="DX435" i="38"/>
  <c r="EW435" i="38"/>
  <c r="EX435" i="38"/>
  <c r="DY435" i="38"/>
  <c r="FA435" i="38"/>
  <c r="EB435" i="38"/>
  <c r="BF216" i="38"/>
  <c r="DX216" i="38"/>
  <c r="EW216" i="38"/>
  <c r="FB216" i="38"/>
  <c r="EC216" i="38"/>
  <c r="ED245" i="38"/>
  <c r="FC245" i="38"/>
  <c r="EX245" i="38"/>
  <c r="DY245" i="38"/>
  <c r="EZ245" i="38"/>
  <c r="EA245" i="38"/>
  <c r="EW79" i="38"/>
  <c r="DX79" i="38"/>
  <c r="BF79" i="38"/>
  <c r="EA79" i="38"/>
  <c r="EZ79" i="38"/>
  <c r="EA424" i="38"/>
  <c r="EZ424" i="38"/>
  <c r="ED424" i="38"/>
  <c r="FC424" i="38"/>
  <c r="FB166" i="38"/>
  <c r="EC166" i="38"/>
  <c r="EF166" i="38"/>
  <c r="FE166" i="38"/>
  <c r="EX166" i="38"/>
  <c r="DY166" i="38"/>
  <c r="FA432" i="38"/>
  <c r="EB432" i="38"/>
  <c r="FD432" i="38"/>
  <c r="EE432" i="38"/>
  <c r="DX229" i="38"/>
  <c r="EW229" i="38"/>
  <c r="BF229" i="38"/>
  <c r="EZ229" i="38"/>
  <c r="EA229" i="38"/>
  <c r="FB238" i="38"/>
  <c r="EC238" i="38"/>
  <c r="DX238" i="38"/>
  <c r="BF238" i="38"/>
  <c r="EW238" i="38"/>
  <c r="EX230" i="38"/>
  <c r="DY230" i="38"/>
  <c r="DZ230" i="38"/>
  <c r="EY230" i="38"/>
  <c r="EY425" i="38"/>
  <c r="DZ425" i="38"/>
  <c r="FD425" i="38"/>
  <c r="EE425" i="38"/>
  <c r="FD150" i="38"/>
  <c r="EE150" i="38"/>
  <c r="EF150" i="38"/>
  <c r="FE150" i="38"/>
  <c r="EA150" i="38"/>
  <c r="EZ150" i="38"/>
  <c r="EC143" i="38"/>
  <c r="FB143" i="38"/>
  <c r="DX143" i="38"/>
  <c r="EW143" i="38"/>
  <c r="BF143" i="38"/>
  <c r="BH143" i="38" s="1"/>
  <c r="FA168" i="38"/>
  <c r="EB168" i="38"/>
  <c r="FD168" i="38"/>
  <c r="EE168" i="38"/>
  <c r="EZ217" i="38"/>
  <c r="EA217" i="38"/>
  <c r="EB217" i="38"/>
  <c r="FA217" i="38"/>
  <c r="EY152" i="38"/>
  <c r="DZ152" i="38"/>
  <c r="EZ152" i="38"/>
  <c r="EA152" i="38"/>
  <c r="FB152" i="38"/>
  <c r="EC152" i="38"/>
  <c r="EA160" i="38"/>
  <c r="EZ160" i="38"/>
  <c r="FE160" i="38"/>
  <c r="EF160" i="38"/>
  <c r="DY240" i="38"/>
  <c r="EX240" i="38"/>
  <c r="EZ240" i="38"/>
  <c r="EA240" i="38"/>
  <c r="FB430" i="38"/>
  <c r="EC430" i="38"/>
  <c r="EB430" i="38"/>
  <c r="FA430" i="38"/>
  <c r="BF163" i="38"/>
  <c r="BH163" i="38" s="1"/>
  <c r="DX163" i="38"/>
  <c r="EW163" i="38"/>
  <c r="FC163" i="38"/>
  <c r="ED163" i="38"/>
  <c r="EY242" i="38"/>
  <c r="DZ242" i="38"/>
  <c r="BF242" i="38"/>
  <c r="EW242" i="38"/>
  <c r="DX242" i="38"/>
  <c r="FE242" i="38"/>
  <c r="EF242" i="38"/>
  <c r="EX225" i="38"/>
  <c r="DY225" i="38"/>
  <c r="FE225" i="38"/>
  <c r="EF225" i="38"/>
  <c r="DX78" i="38"/>
  <c r="BF78" i="38"/>
  <c r="EW78" i="38"/>
  <c r="EC78" i="38"/>
  <c r="FB78" i="38"/>
  <c r="EZ221" i="38"/>
  <c r="EA221" i="38"/>
  <c r="DZ221" i="38"/>
  <c r="EY221" i="38"/>
  <c r="FC221" i="38"/>
  <c r="ED221" i="38"/>
  <c r="DX25" i="38"/>
  <c r="EW25" i="38"/>
  <c r="BF25" i="38"/>
  <c r="BH25" i="38" s="1"/>
  <c r="EY25" i="38"/>
  <c r="DZ25" i="38"/>
  <c r="EC434" i="38"/>
  <c r="FB434" i="38"/>
  <c r="EY434" i="38"/>
  <c r="DZ434" i="38"/>
  <c r="FD434" i="38"/>
  <c r="EE434" i="38"/>
  <c r="DZ151" i="38"/>
  <c r="EY151" i="38"/>
  <c r="EF151" i="38"/>
  <c r="FE151" i="38"/>
  <c r="BF227" i="38"/>
  <c r="EW227" i="38"/>
  <c r="DX227" i="38"/>
  <c r="EF227" i="38"/>
  <c r="FE227" i="38"/>
  <c r="FB226" i="38"/>
  <c r="EC226" i="38"/>
  <c r="EX226" i="38"/>
  <c r="DY226" i="38"/>
  <c r="EZ234" i="38"/>
  <c r="EA234" i="38"/>
  <c r="DZ234" i="38"/>
  <c r="EY234" i="38"/>
  <c r="BF222" i="38"/>
  <c r="EW222" i="38"/>
  <c r="DX222" i="38"/>
  <c r="EC222" i="38"/>
  <c r="FB222" i="38"/>
  <c r="DY228" i="38"/>
  <c r="EX228" i="38"/>
  <c r="FB228" i="38"/>
  <c r="EC228" i="38"/>
  <c r="FC228" i="38"/>
  <c r="ED228" i="38"/>
  <c r="EW429" i="38"/>
  <c r="DX429" i="38"/>
  <c r="BF429" i="38"/>
  <c r="EA429" i="38"/>
  <c r="EZ429" i="38"/>
  <c r="AY21" i="38"/>
  <c r="AU21" i="38"/>
  <c r="AO21" i="38"/>
  <c r="AK21" i="38"/>
  <c r="AW21" i="38"/>
  <c r="AQ21" i="38"/>
  <c r="AM21" i="38"/>
  <c r="AS21" i="38"/>
  <c r="BA21" i="38"/>
  <c r="BA23" i="38"/>
  <c r="AS23" i="38"/>
  <c r="AQ23" i="38"/>
  <c r="AW23" i="38"/>
  <c r="AU23" i="38"/>
  <c r="AO23" i="38"/>
  <c r="AM23" i="38"/>
  <c r="AY23" i="38"/>
  <c r="AK23" i="38"/>
  <c r="AZ17" i="38"/>
  <c r="AT17" i="38"/>
  <c r="AV17" i="38"/>
  <c r="BB17" i="38"/>
  <c r="AR17" i="38"/>
  <c r="AX17" i="38"/>
  <c r="AN17" i="38"/>
  <c r="AL17" i="38"/>
  <c r="AP17" i="38"/>
  <c r="AU75" i="38"/>
  <c r="AS75" i="38"/>
  <c r="AO75" i="38"/>
  <c r="AQ75" i="38"/>
  <c r="BA75" i="38"/>
  <c r="AM75" i="38"/>
  <c r="AW75" i="38"/>
  <c r="AY75" i="38"/>
  <c r="AK75" i="38"/>
  <c r="AT13" i="38"/>
  <c r="AP13" i="38"/>
  <c r="AR13" i="38"/>
  <c r="BB13" i="38"/>
  <c r="AZ13" i="38"/>
  <c r="AX13" i="38"/>
  <c r="AL13" i="38"/>
  <c r="AN13" i="38"/>
  <c r="AV13" i="38"/>
  <c r="AO26" i="38"/>
  <c r="AU26" i="38"/>
  <c r="AK26" i="38"/>
  <c r="AS26" i="38"/>
  <c r="AY26" i="38"/>
  <c r="AQ26" i="38"/>
  <c r="AM26" i="38"/>
  <c r="AW26" i="38"/>
  <c r="BA26" i="38"/>
  <c r="BB26" i="38"/>
  <c r="AP26" i="38"/>
  <c r="AN26" i="38"/>
  <c r="AZ26" i="38"/>
  <c r="AT26" i="38"/>
  <c r="AR26" i="38"/>
  <c r="AV26" i="38"/>
  <c r="AL26" i="38"/>
  <c r="AX26" i="38"/>
  <c r="AY32" i="38"/>
  <c r="AO32" i="38"/>
  <c r="AM32" i="38"/>
  <c r="AW32" i="38"/>
  <c r="BA32" i="38"/>
  <c r="AK32" i="38"/>
  <c r="AS32" i="38"/>
  <c r="AQ32" i="38"/>
  <c r="AU32" i="38"/>
  <c r="AL99" i="38"/>
  <c r="AN99" i="38"/>
  <c r="AX99" i="38"/>
  <c r="AZ99" i="38"/>
  <c r="AT99" i="38"/>
  <c r="AP99" i="38"/>
  <c r="BB99" i="38"/>
  <c r="AR99" i="38"/>
  <c r="AV99" i="38"/>
  <c r="AK29" i="38"/>
  <c r="AQ29" i="38"/>
  <c r="AO29" i="38"/>
  <c r="AS29" i="38"/>
  <c r="AY29" i="38"/>
  <c r="AU29" i="38"/>
  <c r="BA29" i="38"/>
  <c r="AM29" i="38"/>
  <c r="AW29" i="38"/>
  <c r="AO73" i="38"/>
  <c r="AW73" i="38"/>
  <c r="AQ73" i="38"/>
  <c r="AM73" i="38"/>
  <c r="AK73" i="38"/>
  <c r="BA73" i="38"/>
  <c r="AY73" i="38"/>
  <c r="AS73" i="38"/>
  <c r="AU73" i="38"/>
  <c r="AW86" i="38"/>
  <c r="AO86" i="38"/>
  <c r="AY86" i="38"/>
  <c r="AM86" i="38"/>
  <c r="AQ86" i="38"/>
  <c r="BA86" i="38"/>
  <c r="AU86" i="38"/>
  <c r="AK86" i="38"/>
  <c r="AS86" i="38"/>
  <c r="AM169" i="38"/>
  <c r="AW169" i="38"/>
  <c r="AK169" i="38"/>
  <c r="AU169" i="38"/>
  <c r="AS169" i="38"/>
  <c r="AQ169" i="38"/>
  <c r="AY169" i="38"/>
  <c r="BA169" i="38"/>
  <c r="AO169" i="38"/>
  <c r="AT218" i="38"/>
  <c r="AP218" i="38"/>
  <c r="AX218" i="38"/>
  <c r="AZ218" i="38"/>
  <c r="AL218" i="38"/>
  <c r="AR218" i="38"/>
  <c r="AN218" i="38"/>
  <c r="BB218" i="38"/>
  <c r="AV218" i="38"/>
  <c r="AY224" i="38"/>
  <c r="AQ224" i="38"/>
  <c r="AU224" i="38"/>
  <c r="AS224" i="38"/>
  <c r="AM224" i="38"/>
  <c r="AO224" i="38"/>
  <c r="BA224" i="38"/>
  <c r="AW224" i="38"/>
  <c r="AK224" i="38"/>
  <c r="AS95" i="38"/>
  <c r="AW95" i="38"/>
  <c r="AO95" i="38"/>
  <c r="AU95" i="38"/>
  <c r="BA95" i="38"/>
  <c r="AY95" i="38"/>
  <c r="AK95" i="38"/>
  <c r="AM95" i="38"/>
  <c r="AQ95" i="38"/>
  <c r="AQ235" i="38"/>
  <c r="AY235" i="38"/>
  <c r="BA235" i="38"/>
  <c r="AW235" i="38"/>
  <c r="AO235" i="38"/>
  <c r="AM235" i="38"/>
  <c r="AU235" i="38"/>
  <c r="AS235" i="38"/>
  <c r="AK235" i="38"/>
  <c r="AX162" i="38"/>
  <c r="AT162" i="38"/>
  <c r="AZ162" i="38"/>
  <c r="AL162" i="38"/>
  <c r="AN162" i="38"/>
  <c r="AV162" i="38"/>
  <c r="AP162" i="38"/>
  <c r="AR162" i="38"/>
  <c r="BB162" i="38"/>
  <c r="BB234" i="38"/>
  <c r="AN234" i="38"/>
  <c r="AP234" i="38"/>
  <c r="AR234" i="38"/>
  <c r="AT234" i="38"/>
  <c r="AL234" i="38"/>
  <c r="AZ234" i="38"/>
  <c r="AV234" i="38"/>
  <c r="AX234" i="38"/>
  <c r="AY146" i="38"/>
  <c r="AW146" i="38"/>
  <c r="AS146" i="38"/>
  <c r="AO146" i="38"/>
  <c r="AM146" i="38"/>
  <c r="BA146" i="38"/>
  <c r="AK146" i="38"/>
  <c r="AU146" i="38"/>
  <c r="AQ146" i="38"/>
  <c r="AO233" i="38"/>
  <c r="AY233" i="38"/>
  <c r="AS233" i="38"/>
  <c r="AM233" i="38"/>
  <c r="AK233" i="38"/>
  <c r="BA233" i="38"/>
  <c r="AQ233" i="38"/>
  <c r="AU233" i="38"/>
  <c r="AW233" i="38"/>
  <c r="AX166" i="38"/>
  <c r="AR166" i="38"/>
  <c r="AV166" i="38"/>
  <c r="AN166" i="38"/>
  <c r="AP166" i="38"/>
  <c r="AZ166" i="38"/>
  <c r="BB166" i="38"/>
  <c r="AT166" i="38"/>
  <c r="AL166" i="38"/>
  <c r="AM104" i="38"/>
  <c r="AY104" i="38"/>
  <c r="AS104" i="38"/>
  <c r="AK104" i="38"/>
  <c r="BA104" i="38"/>
  <c r="AQ104" i="38"/>
  <c r="AU104" i="38"/>
  <c r="AO104" i="38"/>
  <c r="AW104" i="38"/>
  <c r="AK91" i="38"/>
  <c r="AO91" i="38"/>
  <c r="BA91" i="38"/>
  <c r="AQ91" i="38"/>
  <c r="AW91" i="38"/>
  <c r="AS91" i="38"/>
  <c r="AY91" i="38"/>
  <c r="AM91" i="38"/>
  <c r="AU91" i="38"/>
  <c r="AT245" i="38"/>
  <c r="AN245" i="38"/>
  <c r="AP245" i="38"/>
  <c r="AR245" i="38"/>
  <c r="BB245" i="38"/>
  <c r="AV245" i="38"/>
  <c r="AL245" i="38"/>
  <c r="AX245" i="38"/>
  <c r="AZ245" i="38"/>
  <c r="AX237" i="38"/>
  <c r="AV237" i="38"/>
  <c r="AT237" i="38"/>
  <c r="AR237" i="38"/>
  <c r="AL237" i="38"/>
  <c r="BB237" i="38"/>
  <c r="AN237" i="38"/>
  <c r="AZ237" i="38"/>
  <c r="AP237" i="38"/>
  <c r="AS218" i="38"/>
  <c r="AW218" i="38"/>
  <c r="AK218" i="38"/>
  <c r="AO218" i="38"/>
  <c r="AQ218" i="38"/>
  <c r="AY218" i="38"/>
  <c r="AU218" i="38"/>
  <c r="AM218" i="38"/>
  <c r="BA218" i="38"/>
  <c r="AZ156" i="38"/>
  <c r="AL156" i="38"/>
  <c r="AT156" i="38"/>
  <c r="BB156" i="38"/>
  <c r="AV156" i="38"/>
  <c r="AX156" i="38"/>
  <c r="AP156" i="38"/>
  <c r="AR156" i="38"/>
  <c r="AN156" i="38"/>
  <c r="AM171" i="38"/>
  <c r="AY171" i="38"/>
  <c r="AK171" i="38"/>
  <c r="AO171" i="38"/>
  <c r="AU171" i="38"/>
  <c r="AS171" i="38"/>
  <c r="AW171" i="38"/>
  <c r="AQ171" i="38"/>
  <c r="BA171" i="38"/>
  <c r="FB154" i="38"/>
  <c r="EC154" i="38"/>
  <c r="EF154" i="38"/>
  <c r="FE154" i="38"/>
  <c r="ED433" i="38"/>
  <c r="FC433" i="38"/>
  <c r="FB433" i="38"/>
  <c r="EC433" i="38"/>
  <c r="FC428" i="38"/>
  <c r="ED428" i="38"/>
  <c r="EZ428" i="38"/>
  <c r="EA428" i="38"/>
  <c r="FE428" i="38"/>
  <c r="EF428" i="38"/>
  <c r="DZ9" i="38"/>
  <c r="EY9" i="38"/>
  <c r="EX9" i="38"/>
  <c r="DY9" i="38"/>
  <c r="EY431" i="38"/>
  <c r="DZ431" i="38"/>
  <c r="EF431" i="38"/>
  <c r="FE431" i="38"/>
  <c r="BF241" i="38"/>
  <c r="EW241" i="38"/>
  <c r="DX241" i="38"/>
  <c r="FA241" i="38"/>
  <c r="EB241" i="38"/>
  <c r="FD85" i="38"/>
  <c r="EE85" i="38"/>
  <c r="EY85" i="38"/>
  <c r="DZ85" i="38"/>
  <c r="FD87" i="38"/>
  <c r="EE87" i="38"/>
  <c r="DY87" i="38"/>
  <c r="EX87" i="38"/>
  <c r="EZ16" i="38"/>
  <c r="EA16" i="38"/>
  <c r="ED16" i="38"/>
  <c r="FC16" i="38"/>
  <c r="EC232" i="38"/>
  <c r="FB232" i="38"/>
  <c r="EW232" i="38"/>
  <c r="BF232" i="38"/>
  <c r="DX232" i="38"/>
  <c r="EZ145" i="38"/>
  <c r="EA145" i="38"/>
  <c r="EF145" i="38"/>
  <c r="FE145" i="38"/>
  <c r="FA145" i="38"/>
  <c r="EB145" i="38"/>
  <c r="FA172" i="38"/>
  <c r="EB172" i="38"/>
  <c r="EE172" i="38"/>
  <c r="FD172" i="38"/>
  <c r="EY236" i="38"/>
  <c r="DZ236" i="38"/>
  <c r="FE236" i="38"/>
  <c r="EF236" i="38"/>
  <c r="DY423" i="38"/>
  <c r="GW183" i="38"/>
  <c r="GV183" i="38"/>
  <c r="EX423" i="38"/>
  <c r="EF423" i="38"/>
  <c r="GV190" i="38"/>
  <c r="GW190" i="38"/>
  <c r="FE423" i="38"/>
  <c r="EZ423" i="38"/>
  <c r="EA423" i="38"/>
  <c r="GV185" i="38"/>
  <c r="GW185" i="38"/>
  <c r="FA92" i="38"/>
  <c r="EB92" i="38"/>
  <c r="EC92" i="38"/>
  <c r="FB92" i="38"/>
  <c r="EZ223" i="38"/>
  <c r="EA223" i="38"/>
  <c r="FC223" i="38"/>
  <c r="ED223" i="38"/>
  <c r="BF89" i="38"/>
  <c r="EW89" i="38"/>
  <c r="DX89" i="38"/>
  <c r="DZ89" i="38"/>
  <c r="EY89" i="38"/>
  <c r="FD170" i="38"/>
  <c r="EE170" i="38"/>
  <c r="FA170" i="38"/>
  <c r="EB170" i="38"/>
  <c r="EW170" i="38"/>
  <c r="DX170" i="38"/>
  <c r="BF170" i="38"/>
  <c r="BH170" i="38" s="1"/>
  <c r="FD438" i="38"/>
  <c r="EE438" i="38"/>
  <c r="DZ438" i="38"/>
  <c r="EY438" i="38"/>
  <c r="EA22" i="38"/>
  <c r="EZ22" i="38"/>
  <c r="EW22" i="38"/>
  <c r="DX22" i="38"/>
  <c r="BF22" i="38"/>
  <c r="BH22" i="38" s="1"/>
  <c r="EW213" i="38"/>
  <c r="BF213" i="38"/>
  <c r="DX213" i="38"/>
  <c r="EY213" i="38"/>
  <c r="DZ213" i="38"/>
  <c r="FA219" i="38"/>
  <c r="EB219" i="38"/>
  <c r="EA219" i="38"/>
  <c r="EZ219" i="38"/>
  <c r="DY219" i="38"/>
  <c r="EX219" i="38"/>
  <c r="EX243" i="38"/>
  <c r="DY243" i="38"/>
  <c r="FA243" i="38"/>
  <c r="EB243" i="38"/>
  <c r="GG183" i="38"/>
  <c r="GJ183" i="38"/>
  <c r="GK183" i="38"/>
  <c r="GM183" i="38"/>
  <c r="GL183" i="38"/>
  <c r="GF183" i="38"/>
  <c r="GN183" i="38"/>
  <c r="GH183" i="38"/>
  <c r="GI183" i="38"/>
  <c r="GI189" i="38"/>
  <c r="GF189" i="38"/>
  <c r="GH189" i="38"/>
  <c r="GG189" i="38"/>
  <c r="GL189" i="38"/>
  <c r="GJ189" i="38"/>
  <c r="GM189" i="38"/>
  <c r="GN189" i="38"/>
  <c r="GK189" i="38"/>
  <c r="FB427" i="38"/>
  <c r="EC427" i="38"/>
  <c r="EX427" i="38"/>
  <c r="DY427" i="38"/>
  <c r="FB158" i="38"/>
  <c r="EC158" i="38"/>
  <c r="EF158" i="38"/>
  <c r="FE158" i="38"/>
  <c r="EC435" i="38"/>
  <c r="FB435" i="38"/>
  <c r="EZ435" i="38"/>
  <c r="EA435" i="38"/>
  <c r="FD216" i="38"/>
  <c r="EE216" i="38"/>
  <c r="EZ216" i="38"/>
  <c r="EA216" i="38"/>
  <c r="FD245" i="38"/>
  <c r="EE245" i="38"/>
  <c r="EW245" i="38"/>
  <c r="DX245" i="38"/>
  <c r="BF245" i="38"/>
  <c r="FC79" i="38"/>
  <c r="ED79" i="38"/>
  <c r="EX79" i="38"/>
  <c r="DY79" i="38"/>
  <c r="EB79" i="38"/>
  <c r="FA79" i="38"/>
  <c r="FD424" i="38"/>
  <c r="EE424" i="38"/>
  <c r="EY424" i="38"/>
  <c r="DZ424" i="38"/>
  <c r="EZ166" i="38"/>
  <c r="EA166" i="38"/>
  <c r="FC166" i="38"/>
  <c r="ED166" i="38"/>
  <c r="EX432" i="38"/>
  <c r="DY432" i="38"/>
  <c r="FC432" i="38"/>
  <c r="ED432" i="38"/>
  <c r="FE432" i="38"/>
  <c r="EF432" i="38"/>
  <c r="EB229" i="38"/>
  <c r="FA229" i="38"/>
  <c r="EX229" i="38"/>
  <c r="DY229" i="38"/>
  <c r="FE238" i="38"/>
  <c r="EF238" i="38"/>
  <c r="EZ238" i="38"/>
  <c r="EA238" i="38"/>
  <c r="FE230" i="38"/>
  <c r="EF230" i="38"/>
  <c r="EE230" i="38"/>
  <c r="FD230" i="38"/>
  <c r="FB230" i="38"/>
  <c r="EC230" i="38"/>
  <c r="BF425" i="38"/>
  <c r="EW425" i="38"/>
  <c r="DX425" i="38"/>
  <c r="FB425" i="38"/>
  <c r="EC425" i="38"/>
  <c r="BF150" i="38"/>
  <c r="BH150" i="38" s="1"/>
  <c r="EW150" i="38"/>
  <c r="DX150" i="38"/>
  <c r="EC150" i="38"/>
  <c r="FB150" i="38"/>
  <c r="EB143" i="38"/>
  <c r="FA143" i="38"/>
  <c r="FD143" i="38"/>
  <c r="EE143" i="38"/>
  <c r="EZ168" i="38"/>
  <c r="EA168" i="38"/>
  <c r="EC168" i="38"/>
  <c r="FB168" i="38"/>
  <c r="FE217" i="38"/>
  <c r="EF217" i="38"/>
  <c r="DY217" i="38"/>
  <c r="EX217" i="38"/>
  <c r="EB152" i="38"/>
  <c r="FA152" i="38"/>
  <c r="FE152" i="38"/>
  <c r="EF152" i="38"/>
  <c r="FD160" i="38"/>
  <c r="EE160" i="38"/>
  <c r="ED160" i="38"/>
  <c r="FC160" i="38"/>
  <c r="FD240" i="38"/>
  <c r="EE240" i="38"/>
  <c r="FA240" i="38"/>
  <c r="EB240" i="38"/>
  <c r="EY430" i="38"/>
  <c r="DZ430" i="38"/>
  <c r="FD430" i="38"/>
  <c r="EE430" i="38"/>
  <c r="BF430" i="38"/>
  <c r="DX430" i="38"/>
  <c r="EW430" i="38"/>
  <c r="FD163" i="38"/>
  <c r="EE163" i="38"/>
  <c r="FE163" i="38"/>
  <c r="EF163" i="38"/>
  <c r="EA242" i="38"/>
  <c r="EZ242" i="38"/>
  <c r="FD242" i="38"/>
  <c r="EE242" i="38"/>
  <c r="EC225" i="38"/>
  <c r="FB225" i="38"/>
  <c r="EA225" i="38"/>
  <c r="EZ225" i="38"/>
  <c r="EY78" i="38"/>
  <c r="DZ78" i="38"/>
  <c r="FC78" i="38"/>
  <c r="ED78" i="38"/>
  <c r="FD221" i="38"/>
  <c r="EE221" i="38"/>
  <c r="EX221" i="38"/>
  <c r="DY221" i="38"/>
  <c r="AX226" i="38"/>
  <c r="AN226" i="38"/>
  <c r="AT226" i="38"/>
  <c r="AR226" i="38"/>
  <c r="AL226" i="38"/>
  <c r="AP226" i="38"/>
  <c r="BB226" i="38"/>
  <c r="AZ226" i="38"/>
  <c r="AV226" i="38"/>
  <c r="FD25" i="38"/>
  <c r="EE25" i="38"/>
  <c r="EZ25" i="38"/>
  <c r="EA25" i="38"/>
  <c r="EB434" i="38"/>
  <c r="FA434" i="38"/>
  <c r="ED434" i="38"/>
  <c r="FC434" i="38"/>
  <c r="EA151" i="38"/>
  <c r="EZ151" i="38"/>
  <c r="FB151" i="38"/>
  <c r="EC151" i="38"/>
  <c r="FC151" i="38"/>
  <c r="ED151" i="38"/>
  <c r="EC227" i="38"/>
  <c r="FB227" i="38"/>
  <c r="EX227" i="38"/>
  <c r="DY227" i="38"/>
  <c r="EZ226" i="38"/>
  <c r="EA226" i="38"/>
  <c r="EY226" i="38"/>
  <c r="DZ226" i="38"/>
  <c r="FD226" i="38"/>
  <c r="EE226" i="38"/>
  <c r="FC234" i="38"/>
  <c r="ED234" i="38"/>
  <c r="EW234" i="38"/>
  <c r="DX234" i="38"/>
  <c r="BF234" i="38"/>
  <c r="FE222" i="38"/>
  <c r="EF222" i="38"/>
  <c r="DZ222" i="38"/>
  <c r="EY222" i="38"/>
  <c r="FA228" i="38"/>
  <c r="EB228" i="38"/>
  <c r="EY228" i="38"/>
  <c r="DZ228" i="38"/>
  <c r="EX429" i="38"/>
  <c r="DY429" i="38"/>
  <c r="EY429" i="38"/>
  <c r="DZ429" i="38"/>
  <c r="FB429" i="38"/>
  <c r="EC429" i="38"/>
  <c r="AT28" i="38"/>
  <c r="AX28" i="38"/>
  <c r="AV28" i="38"/>
  <c r="BB28" i="38"/>
  <c r="AP28" i="38"/>
  <c r="AN28" i="38"/>
  <c r="AL28" i="38"/>
  <c r="AR28" i="38"/>
  <c r="AZ28" i="38"/>
  <c r="BB74" i="38"/>
  <c r="AL74" i="38"/>
  <c r="AN74" i="38"/>
  <c r="AX74" i="38"/>
  <c r="AT74" i="38"/>
  <c r="AV74" i="38"/>
  <c r="AP74" i="38"/>
  <c r="AR74" i="38"/>
  <c r="AZ74" i="38"/>
  <c r="AK14" i="38"/>
  <c r="AW14" i="38"/>
  <c r="AS14" i="38"/>
  <c r="AQ14" i="38"/>
  <c r="BA14" i="38"/>
  <c r="AU14" i="38"/>
  <c r="AO14" i="38"/>
  <c r="AM14" i="38"/>
  <c r="AY14" i="38"/>
  <c r="BB29" i="38"/>
  <c r="AZ29" i="38"/>
  <c r="AR29" i="38"/>
  <c r="AL29" i="38"/>
  <c r="AX29" i="38"/>
  <c r="AV29" i="38"/>
  <c r="AT29" i="38"/>
  <c r="AP29" i="38"/>
  <c r="AN29" i="38"/>
  <c r="AN38" i="38"/>
  <c r="AL38" i="38"/>
  <c r="AP38" i="38"/>
  <c r="AR38" i="38"/>
  <c r="AT38" i="38"/>
  <c r="AX38" i="38"/>
  <c r="AZ38" i="38"/>
  <c r="AV38" i="38"/>
  <c r="BB38" i="38"/>
  <c r="AM28" i="38"/>
  <c r="AY28" i="38"/>
  <c r="AQ28" i="38"/>
  <c r="AO28" i="38"/>
  <c r="AK28" i="38"/>
  <c r="AU28" i="38"/>
  <c r="AW28" i="38"/>
  <c r="AS28" i="38"/>
  <c r="BA28" i="38"/>
  <c r="AX32" i="38"/>
  <c r="AL32" i="38"/>
  <c r="BB32" i="38"/>
  <c r="AP32" i="38"/>
  <c r="AT32" i="38"/>
  <c r="AZ32" i="38"/>
  <c r="AV32" i="38"/>
  <c r="AN32" i="38"/>
  <c r="AR32" i="38"/>
  <c r="AM84" i="38"/>
  <c r="AY84" i="38"/>
  <c r="AQ84" i="38"/>
  <c r="AU84" i="38"/>
  <c r="AO84" i="38"/>
  <c r="AS84" i="38"/>
  <c r="AK84" i="38"/>
  <c r="BA84" i="38"/>
  <c r="AW84" i="38"/>
  <c r="AK33" i="38"/>
  <c r="AS33" i="38"/>
  <c r="AM33" i="38"/>
  <c r="AW33" i="38"/>
  <c r="AY33" i="38"/>
  <c r="AQ33" i="38"/>
  <c r="AO33" i="38"/>
  <c r="BA33" i="38"/>
  <c r="AU33" i="38"/>
  <c r="AU35" i="38"/>
  <c r="AM35" i="38"/>
  <c r="AS35" i="38"/>
  <c r="AW35" i="38"/>
  <c r="AQ35" i="38"/>
  <c r="BA35" i="38"/>
  <c r="AY35" i="38"/>
  <c r="AO35" i="38"/>
  <c r="AK35" i="38"/>
  <c r="AP33" i="38"/>
  <c r="AZ33" i="38"/>
  <c r="AN33" i="38"/>
  <c r="AV33" i="38"/>
  <c r="AT33" i="38"/>
  <c r="BB33" i="38"/>
  <c r="AL33" i="38"/>
  <c r="AR33" i="38"/>
  <c r="AX33" i="38"/>
  <c r="AU18" i="38"/>
  <c r="AQ18" i="38"/>
  <c r="AM18" i="38"/>
  <c r="AY18" i="38"/>
  <c r="AS18" i="38"/>
  <c r="AK18" i="38"/>
  <c r="AO18" i="38"/>
  <c r="AW18" i="38"/>
  <c r="BA18" i="38"/>
  <c r="AQ76" i="38"/>
  <c r="AU76" i="38"/>
  <c r="AO76" i="38"/>
  <c r="AS76" i="38"/>
  <c r="BA76" i="38"/>
  <c r="AK76" i="38"/>
  <c r="AM76" i="38"/>
  <c r="AW76" i="38"/>
  <c r="AY76" i="38"/>
  <c r="AU13" i="38"/>
  <c r="AY13" i="38"/>
  <c r="AO13" i="38"/>
  <c r="AW13" i="38"/>
  <c r="AK13" i="38"/>
  <c r="AS13" i="38"/>
  <c r="BA13" i="38"/>
  <c r="AM13" i="38"/>
  <c r="AQ13" i="38"/>
  <c r="AW244" i="38"/>
  <c r="AM244" i="38"/>
  <c r="AO244" i="38"/>
  <c r="AQ244" i="38"/>
  <c r="AS244" i="38"/>
  <c r="BA244" i="38"/>
  <c r="AU244" i="38"/>
  <c r="AK244" i="38"/>
  <c r="AY244" i="38"/>
  <c r="AU147" i="38"/>
  <c r="AQ147" i="38"/>
  <c r="AM147" i="38"/>
  <c r="AO147" i="38"/>
  <c r="AS147" i="38"/>
  <c r="AY147" i="38"/>
  <c r="BA147" i="38"/>
  <c r="AK147" i="38"/>
  <c r="AW147" i="38"/>
  <c r="AO173" i="38"/>
  <c r="AS173" i="38"/>
  <c r="AU173" i="38"/>
  <c r="AW173" i="38"/>
  <c r="AQ173" i="38"/>
  <c r="AM173" i="38"/>
  <c r="AK173" i="38"/>
  <c r="AY173" i="38"/>
  <c r="BA173" i="38"/>
  <c r="AP220" i="38"/>
  <c r="BB220" i="38"/>
  <c r="AR220" i="38"/>
  <c r="AT220" i="38"/>
  <c r="AV220" i="38"/>
  <c r="AZ220" i="38"/>
  <c r="AN220" i="38"/>
  <c r="AL220" i="38"/>
  <c r="AX220" i="38"/>
  <c r="AP148" i="38"/>
  <c r="AT148" i="38"/>
  <c r="BB148" i="38"/>
  <c r="AL148" i="38"/>
  <c r="AR148" i="38"/>
  <c r="AX148" i="38"/>
  <c r="AZ148" i="38"/>
  <c r="AV148" i="38"/>
  <c r="AN148" i="38"/>
  <c r="AQ164" i="38"/>
  <c r="AY164" i="38"/>
  <c r="AK164" i="38"/>
  <c r="AM164" i="38"/>
  <c r="BA164" i="38"/>
  <c r="AO164" i="38"/>
  <c r="AU164" i="38"/>
  <c r="AS164" i="38"/>
  <c r="AW164" i="38"/>
  <c r="AR233" i="38"/>
  <c r="AX233" i="38"/>
  <c r="AZ233" i="38"/>
  <c r="AT233" i="38"/>
  <c r="BB233" i="38"/>
  <c r="AL233" i="38"/>
  <c r="AP233" i="38"/>
  <c r="AV233" i="38"/>
  <c r="AN233" i="38"/>
  <c r="AZ236" i="38"/>
  <c r="AL236" i="38"/>
  <c r="AP236" i="38"/>
  <c r="AR236" i="38"/>
  <c r="AN236" i="38"/>
  <c r="BB236" i="38"/>
  <c r="AV236" i="38"/>
  <c r="AT236" i="38"/>
  <c r="AX236" i="38"/>
  <c r="BA157" i="38"/>
  <c r="AK157" i="38"/>
  <c r="AW157" i="38"/>
  <c r="AY157" i="38"/>
  <c r="AO157" i="38"/>
  <c r="AQ157" i="38"/>
  <c r="AS157" i="38"/>
  <c r="AM157" i="38"/>
  <c r="AU157" i="38"/>
  <c r="AU214" i="38"/>
  <c r="AQ214" i="38"/>
  <c r="AM214" i="38"/>
  <c r="AK214" i="38"/>
  <c r="AY214" i="38"/>
  <c r="BA214" i="38"/>
  <c r="AS214" i="38"/>
  <c r="AW214" i="38"/>
  <c r="AO214" i="38"/>
  <c r="AO155" i="38"/>
  <c r="AQ155" i="38"/>
  <c r="AM155" i="38"/>
  <c r="AK155" i="38"/>
  <c r="AY155" i="38"/>
  <c r="AS155" i="38"/>
  <c r="BA155" i="38"/>
  <c r="AW155" i="38"/>
  <c r="AU155" i="38"/>
  <c r="AX146" i="38"/>
  <c r="AP146" i="38"/>
  <c r="AR146" i="38"/>
  <c r="AZ146" i="38"/>
  <c r="AL146" i="38"/>
  <c r="BB146" i="38"/>
  <c r="AV146" i="38"/>
  <c r="AN146" i="38"/>
  <c r="AT146" i="38"/>
  <c r="AN168" i="38"/>
  <c r="AP168" i="38"/>
  <c r="AT168" i="38"/>
  <c r="AV168" i="38"/>
  <c r="BB168" i="38"/>
  <c r="AL168" i="38"/>
  <c r="AX168" i="38"/>
  <c r="AZ168" i="38"/>
  <c r="AR168" i="38"/>
  <c r="AW167" i="38"/>
  <c r="BA167" i="38"/>
  <c r="AK167" i="38"/>
  <c r="AS167" i="38"/>
  <c r="AY167" i="38"/>
  <c r="AQ167" i="38"/>
  <c r="AO167" i="38"/>
  <c r="AM167" i="38"/>
  <c r="AU167" i="38"/>
  <c r="AR228" i="38"/>
  <c r="AV228" i="38"/>
  <c r="AN228" i="38"/>
  <c r="AP228" i="38"/>
  <c r="AX228" i="38"/>
  <c r="BB228" i="38"/>
  <c r="AT228" i="38"/>
  <c r="AL228" i="38"/>
  <c r="AZ228" i="38"/>
  <c r="AM215" i="38"/>
  <c r="AQ215" i="38"/>
  <c r="AW215" i="38"/>
  <c r="AY215" i="38"/>
  <c r="AK215" i="38"/>
  <c r="BA215" i="38"/>
  <c r="AU215" i="38"/>
  <c r="AO215" i="38"/>
  <c r="AS215" i="38"/>
  <c r="DZ154" i="38"/>
  <c r="EY154" i="38"/>
  <c r="EX154" i="38"/>
  <c r="DY154" i="38"/>
  <c r="EZ154" i="38"/>
  <c r="EA154" i="38"/>
  <c r="EE433" i="38"/>
  <c r="FD433" i="38"/>
  <c r="EA433" i="38"/>
  <c r="EZ433" i="38"/>
  <c r="EE428" i="38"/>
  <c r="FD428" i="38"/>
  <c r="EW428" i="38"/>
  <c r="BF428" i="38"/>
  <c r="DX428" i="38"/>
  <c r="FA9" i="38"/>
  <c r="EB9" i="38"/>
  <c r="FB9" i="38"/>
  <c r="EC9" i="38"/>
  <c r="FC431" i="38"/>
  <c r="ED431" i="38"/>
  <c r="EC431" i="38"/>
  <c r="FB431" i="38"/>
  <c r="EX431" i="38"/>
  <c r="DY431" i="38"/>
  <c r="DZ241" i="38"/>
  <c r="EY241" i="38"/>
  <c r="EF241" i="38"/>
  <c r="FE241" i="38"/>
  <c r="FA85" i="38"/>
  <c r="EB85" i="38"/>
  <c r="EX85" i="38"/>
  <c r="DY85" i="38"/>
  <c r="FE87" i="38"/>
  <c r="EF87" i="38"/>
  <c r="FA87" i="38"/>
  <c r="EB87" i="38"/>
  <c r="EZ87" i="38"/>
  <c r="EA87" i="38"/>
  <c r="FD16" i="38"/>
  <c r="EE16" i="38"/>
  <c r="DZ16" i="38"/>
  <c r="EY16" i="38"/>
  <c r="ED232" i="38"/>
  <c r="FC232" i="38"/>
  <c r="EA232" i="38"/>
  <c r="EZ232" i="38"/>
  <c r="FC145" i="38"/>
  <c r="ED145" i="38"/>
  <c r="EE145" i="38"/>
  <c r="FD145" i="38"/>
  <c r="FE172" i="38"/>
  <c r="EF172" i="38"/>
  <c r="EZ172" i="38"/>
  <c r="EA172" i="38"/>
  <c r="FB172" i="38"/>
  <c r="EC172" i="38"/>
  <c r="FB236" i="38"/>
  <c r="EC236" i="38"/>
  <c r="EX236" i="38"/>
  <c r="DY236" i="38"/>
  <c r="FA423" i="38"/>
  <c r="EB423" i="38"/>
  <c r="GV186" i="38"/>
  <c r="GW186" i="38"/>
  <c r="GW184" i="38"/>
  <c r="DZ423" i="38"/>
  <c r="GV184" i="38"/>
  <c r="EY423" i="38"/>
  <c r="ED92" i="38"/>
  <c r="FC92" i="38"/>
  <c r="FE92" i="38"/>
  <c r="EF92" i="38"/>
  <c r="EY92" i="38"/>
  <c r="DZ92" i="38"/>
  <c r="EC223" i="38"/>
  <c r="FB223" i="38"/>
  <c r="EF223" i="38"/>
  <c r="FE223" i="38"/>
  <c r="FE89" i="38"/>
  <c r="EF89" i="38"/>
  <c r="FD89" i="38"/>
  <c r="EE89" i="38"/>
  <c r="EC89" i="38"/>
  <c r="FB89" i="38"/>
  <c r="EY170" i="38"/>
  <c r="DZ170" i="38"/>
  <c r="FB170" i="38"/>
  <c r="EC170" i="38"/>
  <c r="ED438" i="38"/>
  <c r="FC438" i="38"/>
  <c r="FE438" i="38"/>
  <c r="EF438" i="38"/>
  <c r="FB438" i="38"/>
  <c r="EC438" i="38"/>
  <c r="FC22" i="38"/>
  <c r="ED22" i="38"/>
  <c r="FA22" i="38"/>
  <c r="EB22" i="38"/>
  <c r="DZ22" i="38"/>
  <c r="EY22" i="38"/>
  <c r="FD213" i="38"/>
  <c r="EE213" i="38"/>
  <c r="EF213" i="38"/>
  <c r="FE213" i="38"/>
  <c r="EY219" i="38"/>
  <c r="DZ219" i="38"/>
  <c r="FC219" i="38"/>
  <c r="ED219" i="38"/>
  <c r="EZ243" i="38"/>
  <c r="EA243" i="38"/>
  <c r="EE243" i="38"/>
  <c r="FD243" i="38"/>
  <c r="DZ243" i="38"/>
  <c r="EY243" i="38"/>
  <c r="GN188" i="38"/>
  <c r="GL188" i="38"/>
  <c r="GI188" i="38"/>
  <c r="GF188" i="38"/>
  <c r="GM188" i="38"/>
  <c r="GG188" i="38"/>
  <c r="GH188" i="38"/>
  <c r="GK188" i="38"/>
  <c r="GJ188" i="38"/>
  <c r="GM186" i="38"/>
  <c r="GH186" i="38"/>
  <c r="GL186" i="38"/>
  <c r="GJ186" i="38"/>
  <c r="GN186" i="38"/>
  <c r="GK186" i="38"/>
  <c r="GG186" i="38"/>
  <c r="GI186" i="38"/>
  <c r="GF186" i="38"/>
  <c r="EZ427" i="38"/>
  <c r="EA427" i="38"/>
  <c r="EY427" i="38"/>
  <c r="DZ427" i="38"/>
  <c r="FA427" i="38"/>
  <c r="EB427" i="38"/>
  <c r="EY158" i="38"/>
  <c r="DZ158" i="38"/>
  <c r="FD158" i="38"/>
  <c r="EE158" i="38"/>
  <c r="EY435" i="38"/>
  <c r="DZ435" i="38"/>
  <c r="FE435" i="38"/>
  <c r="EF435" i="38"/>
  <c r="EY216" i="38"/>
  <c r="DZ216" i="38"/>
  <c r="FA216" i="38"/>
  <c r="EB216" i="38"/>
  <c r="EY245" i="38"/>
  <c r="DZ245" i="38"/>
  <c r="FB245" i="38"/>
  <c r="EC245" i="38"/>
  <c r="EY79" i="38"/>
  <c r="DZ79" i="38"/>
  <c r="FB79" i="38"/>
  <c r="EC79" i="38"/>
  <c r="EC424" i="38"/>
  <c r="FB424" i="38"/>
  <c r="DY424" i="38"/>
  <c r="EX424" i="38"/>
  <c r="BF166" i="38"/>
  <c r="BH166" i="38" s="1"/>
  <c r="EW166" i="38"/>
  <c r="DX166" i="38"/>
  <c r="FA166" i="38"/>
  <c r="EB166" i="38"/>
  <c r="BF432" i="38"/>
  <c r="EW432" i="38"/>
  <c r="DX432" i="38"/>
  <c r="EZ432" i="38"/>
  <c r="EA432" i="38"/>
  <c r="DZ229" i="38"/>
  <c r="EY229" i="38"/>
  <c r="EF229" i="38"/>
  <c r="FE229" i="38"/>
  <c r="FD229" i="38"/>
  <c r="EE229" i="38"/>
  <c r="FA238" i="38"/>
  <c r="EB238" i="38"/>
  <c r="FD238" i="38"/>
  <c r="EE238" i="38"/>
  <c r="FC230" i="38"/>
  <c r="ED230" i="38"/>
  <c r="FA230" i="38"/>
  <c r="EB230" i="38"/>
  <c r="DY425" i="38"/>
  <c r="EX425" i="38"/>
  <c r="FE425" i="38"/>
  <c r="EF425" i="38"/>
  <c r="FC150" i="38"/>
  <c r="ED150" i="38"/>
  <c r="FA150" i="38"/>
  <c r="EB150" i="38"/>
  <c r="FE143" i="38"/>
  <c r="EF143" i="38"/>
  <c r="EY143" i="38"/>
  <c r="DZ143" i="38"/>
  <c r="DY143" i="38"/>
  <c r="EX143" i="38"/>
  <c r="EW168" i="38"/>
  <c r="BF168" i="38"/>
  <c r="BH168" i="38" s="1"/>
  <c r="DX168" i="38"/>
  <c r="EX168" i="38"/>
  <c r="DY168" i="38"/>
  <c r="EY168" i="38"/>
  <c r="DZ168" i="38"/>
  <c r="FD217" i="38"/>
  <c r="EE217" i="38"/>
  <c r="FB217" i="38"/>
  <c r="EC217" i="38"/>
  <c r="FC152" i="38"/>
  <c r="ED152" i="38"/>
  <c r="EX152" i="38"/>
  <c r="DY152" i="38"/>
  <c r="BF160" i="38"/>
  <c r="BH160" i="38" s="1"/>
  <c r="EW160" i="38"/>
  <c r="DX160" i="38"/>
  <c r="EB160" i="38"/>
  <c r="FA160" i="38"/>
  <c r="DZ160" i="38"/>
  <c r="EY160" i="38"/>
  <c r="DZ240" i="38"/>
  <c r="EY240" i="38"/>
  <c r="FC240" i="38"/>
  <c r="ED240" i="38"/>
  <c r="EF430" i="38"/>
  <c r="FE430" i="38"/>
  <c r="EX430" i="38"/>
  <c r="DY430" i="38"/>
  <c r="FA163" i="38"/>
  <c r="EB163" i="38"/>
  <c r="DZ163" i="38"/>
  <c r="EY163" i="38"/>
  <c r="EB242" i="38"/>
  <c r="FA242" i="38"/>
  <c r="EX242" i="38"/>
  <c r="DY242" i="38"/>
  <c r="DZ225" i="38"/>
  <c r="EY225" i="38"/>
  <c r="DX225" i="38"/>
  <c r="BF225" i="38"/>
  <c r="EW225" i="38"/>
  <c r="EE225" i="38"/>
  <c r="FD225" i="38"/>
  <c r="EX78" i="38"/>
  <c r="DY78" i="38"/>
  <c r="EA78" i="38"/>
  <c r="EZ78" i="38"/>
  <c r="BF221" i="38"/>
  <c r="EW221" i="38"/>
  <c r="DX221" i="38"/>
  <c r="FE221" i="38"/>
  <c r="EF221" i="38"/>
  <c r="FA25" i="38"/>
  <c r="EB25" i="38"/>
  <c r="EC25" i="38"/>
  <c r="FB25" i="38"/>
  <c r="DY25" i="38"/>
  <c r="EX25" i="38"/>
  <c r="EA434" i="38"/>
  <c r="EZ434" i="38"/>
  <c r="EW434" i="38"/>
  <c r="DX434" i="38"/>
  <c r="BF434" i="38"/>
  <c r="BI434" i="38" s="1"/>
  <c r="FD151" i="38"/>
  <c r="EE151" i="38"/>
  <c r="FA151" i="38"/>
  <c r="EB151" i="38"/>
  <c r="DZ227" i="38"/>
  <c r="EY227" i="38"/>
  <c r="FC227" i="38"/>
  <c r="ED227" i="38"/>
  <c r="EB227" i="38"/>
  <c r="FA227" i="38"/>
  <c r="EX234" i="38"/>
  <c r="DY234" i="38"/>
  <c r="FE234" i="38"/>
  <c r="EF234" i="38"/>
  <c r="FA234" i="38"/>
  <c r="EB234" i="38"/>
  <c r="EX222" i="38"/>
  <c r="DY222" i="38"/>
  <c r="FD222" i="38"/>
  <c r="EE222" i="38"/>
  <c r="EE228" i="38"/>
  <c r="FD228" i="38"/>
  <c r="EZ228" i="38"/>
  <c r="EA228" i="38"/>
  <c r="EB429" i="38"/>
  <c r="FA429" i="38"/>
  <c r="FC429" i="38"/>
  <c r="ED429" i="38"/>
  <c r="AX30" i="38"/>
  <c r="AT30" i="38"/>
  <c r="BB30" i="38"/>
  <c r="AL30" i="38"/>
  <c r="AV30" i="38"/>
  <c r="AZ30" i="38"/>
  <c r="AN30" i="38"/>
  <c r="AP30" i="38"/>
  <c r="AR30" i="38"/>
  <c r="AR31" i="38"/>
  <c r="AN31" i="38"/>
  <c r="AV31" i="38"/>
  <c r="AT31" i="38"/>
  <c r="AL31" i="38"/>
  <c r="AX31" i="38"/>
  <c r="BB31" i="38"/>
  <c r="AZ31" i="38"/>
  <c r="AP31" i="38"/>
  <c r="AX75" i="38"/>
  <c r="AR75" i="38"/>
  <c r="AT75" i="38"/>
  <c r="AV75" i="38"/>
  <c r="AZ75" i="38"/>
  <c r="AN75" i="38"/>
  <c r="BB75" i="38"/>
  <c r="AL75" i="38"/>
  <c r="AP75" i="38"/>
  <c r="AM30" i="38"/>
  <c r="AY30" i="38"/>
  <c r="BA30" i="38"/>
  <c r="AS30" i="38"/>
  <c r="AQ30" i="38"/>
  <c r="AK30" i="38"/>
  <c r="AU30" i="38"/>
  <c r="AO30" i="38"/>
  <c r="AW30" i="38"/>
  <c r="AT86" i="38"/>
  <c r="BB86" i="38"/>
  <c r="AX86" i="38"/>
  <c r="AZ86" i="38"/>
  <c r="AV86" i="38"/>
  <c r="AP86" i="38"/>
  <c r="AR86" i="38"/>
  <c r="AN86" i="38"/>
  <c r="AL86" i="38"/>
  <c r="BB35" i="38"/>
  <c r="AR35" i="38"/>
  <c r="AL35" i="38"/>
  <c r="AN35" i="38"/>
  <c r="AP35" i="38"/>
  <c r="AX35" i="38"/>
  <c r="AZ35" i="38"/>
  <c r="AV35" i="38"/>
  <c r="AT35" i="38"/>
  <c r="AM99" i="38"/>
  <c r="AQ99" i="38"/>
  <c r="AO99" i="38"/>
  <c r="AS99" i="38"/>
  <c r="BA99" i="38"/>
  <c r="AW99" i="38"/>
  <c r="AK99" i="38"/>
  <c r="AY99" i="38"/>
  <c r="AU99" i="38"/>
  <c r="BA36" i="38"/>
  <c r="AM36" i="38"/>
  <c r="AS36" i="38"/>
  <c r="AW36" i="38"/>
  <c r="AQ36" i="38"/>
  <c r="AU36" i="38"/>
  <c r="AY36" i="38"/>
  <c r="AO36" i="38"/>
  <c r="AK36" i="38"/>
  <c r="AT36" i="38"/>
  <c r="AP36" i="38"/>
  <c r="BB36" i="38"/>
  <c r="AX36" i="38"/>
  <c r="AZ36" i="38"/>
  <c r="AN36" i="38"/>
  <c r="AR36" i="38"/>
  <c r="AV36" i="38"/>
  <c r="AL36" i="38"/>
  <c r="AO74" i="38"/>
  <c r="AS74" i="38"/>
  <c r="AK74" i="38"/>
  <c r="AU74" i="38"/>
  <c r="AY74" i="38"/>
  <c r="AQ74" i="38"/>
  <c r="AM74" i="38"/>
  <c r="BA74" i="38"/>
  <c r="AW74" i="38"/>
  <c r="AK34" i="38"/>
  <c r="AS34" i="38"/>
  <c r="AM34" i="38"/>
  <c r="AY34" i="38"/>
  <c r="BA34" i="38"/>
  <c r="AO34" i="38"/>
  <c r="AW34" i="38"/>
  <c r="AQ34" i="38"/>
  <c r="AU34" i="38"/>
  <c r="AU31" i="38"/>
  <c r="AQ31" i="38"/>
  <c r="AW31" i="38"/>
  <c r="AK31" i="38"/>
  <c r="AY31" i="38"/>
  <c r="AO31" i="38"/>
  <c r="AS31" i="38"/>
  <c r="AM31" i="38"/>
  <c r="BA31" i="38"/>
  <c r="AY20" i="38"/>
  <c r="AU20" i="38"/>
  <c r="AQ20" i="38"/>
  <c r="AM20" i="38"/>
  <c r="BA20" i="38"/>
  <c r="AW20" i="38"/>
  <c r="AO20" i="38"/>
  <c r="AK20" i="38"/>
  <c r="AS20" i="38"/>
  <c r="AM162" i="38"/>
  <c r="AY162" i="38"/>
  <c r="AU162" i="38"/>
  <c r="AS162" i="38"/>
  <c r="AO162" i="38"/>
  <c r="AW162" i="38"/>
  <c r="AQ162" i="38"/>
  <c r="AK162" i="38"/>
  <c r="BA162" i="38"/>
  <c r="BB95" i="38"/>
  <c r="AR95" i="38"/>
  <c r="AZ95" i="38"/>
  <c r="AV95" i="38"/>
  <c r="AN95" i="38"/>
  <c r="AX95" i="38"/>
  <c r="AT95" i="38"/>
  <c r="AP95" i="38"/>
  <c r="AL95" i="38"/>
  <c r="AV165" i="38"/>
  <c r="AZ165" i="38"/>
  <c r="AT165" i="38"/>
  <c r="BB165" i="38"/>
  <c r="AL165" i="38"/>
  <c r="AN165" i="38"/>
  <c r="AX165" i="38"/>
  <c r="AP165" i="38"/>
  <c r="AR165" i="38"/>
  <c r="AV152" i="38"/>
  <c r="AX152" i="38"/>
  <c r="AL152" i="38"/>
  <c r="BB152" i="38"/>
  <c r="AZ152" i="38"/>
  <c r="AN152" i="38"/>
  <c r="AP152" i="38"/>
  <c r="AR152" i="38"/>
  <c r="AT152" i="38"/>
  <c r="AQ239" i="38"/>
  <c r="AO239" i="38"/>
  <c r="BA239" i="38"/>
  <c r="AS239" i="38"/>
  <c r="AU239" i="38"/>
  <c r="AY239" i="38"/>
  <c r="AW239" i="38"/>
  <c r="AM239" i="38"/>
  <c r="AK239" i="38"/>
  <c r="AM148" i="38"/>
  <c r="AQ148" i="38"/>
  <c r="AW148" i="38"/>
  <c r="AY148" i="38"/>
  <c r="AS148" i="38"/>
  <c r="AK148" i="38"/>
  <c r="AU148" i="38"/>
  <c r="BA148" i="38"/>
  <c r="AO148" i="38"/>
  <c r="AR158" i="38"/>
  <c r="AT158" i="38"/>
  <c r="BB158" i="38"/>
  <c r="AL158" i="38"/>
  <c r="AV158" i="38"/>
  <c r="AZ158" i="38"/>
  <c r="AX158" i="38"/>
  <c r="AN158" i="38"/>
  <c r="AP158" i="38"/>
  <c r="AW103" i="38"/>
  <c r="AS103" i="38"/>
  <c r="AO103" i="38"/>
  <c r="AY103" i="38"/>
  <c r="BA103" i="38"/>
  <c r="AM103" i="38"/>
  <c r="AQ103" i="38"/>
  <c r="AK103" i="38"/>
  <c r="AU103" i="38"/>
  <c r="AR238" i="38"/>
  <c r="AX238" i="38"/>
  <c r="AT238" i="38"/>
  <c r="AP238" i="38"/>
  <c r="BB238" i="38"/>
  <c r="AV238" i="38"/>
  <c r="AL238" i="38"/>
  <c r="AZ238" i="38"/>
  <c r="AN238" i="38"/>
  <c r="AU237" i="38"/>
  <c r="AS237" i="38"/>
  <c r="AY237" i="38"/>
  <c r="AQ237" i="38"/>
  <c r="AM237" i="38"/>
  <c r="AW237" i="38"/>
  <c r="AO237" i="38"/>
  <c r="AK237" i="38"/>
  <c r="BA237" i="38"/>
  <c r="AV106" i="38"/>
  <c r="AZ106" i="38"/>
  <c r="AT106" i="38"/>
  <c r="AR106" i="38"/>
  <c r="AP106" i="38"/>
  <c r="AL106" i="38"/>
  <c r="BB106" i="38"/>
  <c r="AX106" i="38"/>
  <c r="AN106" i="38"/>
  <c r="AT225" i="38"/>
  <c r="AL225" i="38"/>
  <c r="AP225" i="38"/>
  <c r="AX225" i="38"/>
  <c r="BB225" i="38"/>
  <c r="AV225" i="38"/>
  <c r="AR225" i="38"/>
  <c r="AZ225" i="38"/>
  <c r="AN225" i="38"/>
  <c r="EW154" i="38"/>
  <c r="BF154" i="38"/>
  <c r="BH154" i="38" s="1"/>
  <c r="DX154" i="38"/>
  <c r="FD154" i="38"/>
  <c r="EE154" i="38"/>
  <c r="FA433" i="38"/>
  <c r="EB433" i="38"/>
  <c r="EW433" i="38"/>
  <c r="DX433" i="38"/>
  <c r="BF433" i="38"/>
  <c r="EF433" i="38"/>
  <c r="FE433" i="38"/>
  <c r="EX428" i="38"/>
  <c r="DY428" i="38"/>
  <c r="FA428" i="38"/>
  <c r="EB428" i="38"/>
  <c r="FC9" i="38"/>
  <c r="ED9" i="38"/>
  <c r="EE9" i="38"/>
  <c r="FD9" i="38"/>
  <c r="EZ9" i="38"/>
  <c r="EA9" i="38"/>
  <c r="BF431" i="38"/>
  <c r="EW431" i="38"/>
  <c r="DX431" i="38"/>
  <c r="EA431" i="38"/>
  <c r="EZ431" i="38"/>
  <c r="EZ241" i="38"/>
  <c r="EA241" i="38"/>
  <c r="FD241" i="38"/>
  <c r="EE241" i="38"/>
  <c r="EF85" i="38"/>
  <c r="FE85" i="38"/>
  <c r="FC85" i="38"/>
  <c r="ED85" i="38"/>
  <c r="BF85" i="38"/>
  <c r="EW85" i="38"/>
  <c r="DX85" i="38"/>
  <c r="DX87" i="38"/>
  <c r="EW87" i="38"/>
  <c r="BF87" i="38"/>
  <c r="FC87" i="38"/>
  <c r="ED87" i="38"/>
  <c r="FB16" i="38"/>
  <c r="EC16" i="38"/>
  <c r="FE16" i="38"/>
  <c r="EF16" i="38"/>
  <c r="FA16" i="38"/>
  <c r="EB16" i="38"/>
  <c r="FA232" i="38"/>
  <c r="EB232" i="38"/>
  <c r="EX232" i="38"/>
  <c r="DY232" i="38"/>
  <c r="DX145" i="38"/>
  <c r="EW145" i="38"/>
  <c r="BF145" i="38"/>
  <c r="BH145" i="38" s="1"/>
  <c r="EY145" i="38"/>
  <c r="DZ145" i="38"/>
  <c r="EY172" i="38"/>
  <c r="DZ172" i="38"/>
  <c r="EW172" i="38"/>
  <c r="DX172" i="38"/>
  <c r="BF172" i="38"/>
  <c r="BH172" i="38" s="1"/>
  <c r="EE236" i="38"/>
  <c r="FD236" i="38"/>
  <c r="EZ236" i="38"/>
  <c r="EA236" i="38"/>
  <c r="FC236" i="38"/>
  <c r="ED236" i="38"/>
  <c r="GV182" i="38"/>
  <c r="EW423" i="38"/>
  <c r="DX423" i="38"/>
  <c r="BF423" i="38"/>
  <c r="BH423" i="38" s="1"/>
  <c r="GW182" i="38"/>
  <c r="EE423" i="38"/>
  <c r="GV189" i="38"/>
  <c r="GW189" i="38"/>
  <c r="FD423" i="38"/>
  <c r="EW92" i="38"/>
  <c r="DX92" i="38"/>
  <c r="BF92" i="38"/>
  <c r="EE92" i="38"/>
  <c r="FD92" i="38"/>
  <c r="FD223" i="38"/>
  <c r="EE223" i="38"/>
  <c r="FA223" i="38"/>
  <c r="EB223" i="38"/>
  <c r="EZ89" i="38"/>
  <c r="EA89" i="38"/>
  <c r="DY89" i="38"/>
  <c r="EX89" i="38"/>
  <c r="EZ170" i="38"/>
  <c r="EA170" i="38"/>
  <c r="FC170" i="38"/>
  <c r="ED170" i="38"/>
  <c r="DY438" i="38"/>
  <c r="EX438" i="38"/>
  <c r="FA438" i="38"/>
  <c r="EB438" i="38"/>
  <c r="EF22" i="38"/>
  <c r="FE22" i="38"/>
  <c r="EE22" i="38"/>
  <c r="FD22" i="38"/>
  <c r="EZ213" i="38"/>
  <c r="EA213" i="38"/>
  <c r="FC213" i="38"/>
  <c r="ED213" i="38"/>
  <c r="FB219" i="38"/>
  <c r="EC219" i="38"/>
  <c r="FE219" i="38"/>
  <c r="EF219" i="38"/>
  <c r="FB243" i="38"/>
  <c r="EC243" i="38"/>
  <c r="EF243" i="38"/>
  <c r="FE243" i="38"/>
  <c r="GK184" i="38"/>
  <c r="GL184" i="38"/>
  <c r="GJ184" i="38"/>
  <c r="GF184" i="38"/>
  <c r="GN184" i="38"/>
  <c r="GG184" i="38"/>
  <c r="GI184" i="38"/>
  <c r="GM184" i="38"/>
  <c r="GH184" i="38"/>
  <c r="GI182" i="38"/>
  <c r="GF182" i="38"/>
  <c r="GG182" i="38"/>
  <c r="GH182" i="38"/>
  <c r="GJ182" i="38"/>
  <c r="GM182" i="38"/>
  <c r="GN182" i="38"/>
  <c r="GL182" i="38"/>
  <c r="GK182" i="38"/>
  <c r="FC427" i="38"/>
  <c r="ED427" i="38"/>
  <c r="EW427" i="38"/>
  <c r="BF427" i="38"/>
  <c r="DX427" i="38"/>
  <c r="EW158" i="38"/>
  <c r="BF158" i="38"/>
  <c r="BH158" i="38" s="1"/>
  <c r="DX158" i="38"/>
  <c r="FA158" i="38"/>
  <c r="EB158" i="38"/>
  <c r="FC158" i="38"/>
  <c r="ED158" i="38"/>
  <c r="FD435" i="38"/>
  <c r="EE435" i="38"/>
  <c r="FC435" i="38"/>
  <c r="ED435" i="38"/>
  <c r="DY216" i="38"/>
  <c r="EX216" i="38"/>
  <c r="EF216" i="38"/>
  <c r="FE216" i="38"/>
  <c r="FC216" i="38"/>
  <c r="ED216" i="38"/>
  <c r="FA245" i="38"/>
  <c r="EB245" i="38"/>
  <c r="EF245" i="38"/>
  <c r="FE245" i="38"/>
  <c r="FE79" i="38"/>
  <c r="EF79" i="38"/>
  <c r="FD79" i="38"/>
  <c r="EE79" i="38"/>
  <c r="EW424" i="38"/>
  <c r="BF424" i="38"/>
  <c r="DX424" i="38"/>
  <c r="FA424" i="38"/>
  <c r="EB424" i="38"/>
  <c r="EF424" i="38"/>
  <c r="FE424" i="38"/>
  <c r="EY166" i="38"/>
  <c r="DZ166" i="38"/>
  <c r="EE166" i="38"/>
  <c r="FD166" i="38"/>
  <c r="DZ432" i="38"/>
  <c r="EY432" i="38"/>
  <c r="FB432" i="38"/>
  <c r="EC432" i="38"/>
  <c r="ED229" i="38"/>
  <c r="FC229" i="38"/>
  <c r="FB229" i="38"/>
  <c r="EC229" i="38"/>
  <c r="DZ238" i="38"/>
  <c r="EY238" i="38"/>
  <c r="EX238" i="38"/>
  <c r="DY238" i="38"/>
  <c r="FC238" i="38"/>
  <c r="ED238" i="38"/>
  <c r="EW230" i="38"/>
  <c r="BF230" i="38"/>
  <c r="DX230" i="38"/>
  <c r="EZ230" i="38"/>
  <c r="EA230" i="38"/>
  <c r="EB425" i="38"/>
  <c r="FA425" i="38"/>
  <c r="FC425" i="38"/>
  <c r="ED425" i="38"/>
  <c r="EA425" i="38"/>
  <c r="EZ425" i="38"/>
  <c r="DY150" i="38"/>
  <c r="EX150" i="38"/>
  <c r="DZ150" i="38"/>
  <c r="EY150" i="38"/>
  <c r="ED143" i="38"/>
  <c r="FC143" i="38"/>
  <c r="EA143" i="38"/>
  <c r="EZ143" i="38"/>
  <c r="FC168" i="38"/>
  <c r="ED168" i="38"/>
  <c r="FE168" i="38"/>
  <c r="EF168" i="38"/>
  <c r="DX217" i="38"/>
  <c r="BF217" i="38"/>
  <c r="EW217" i="38"/>
  <c r="EY217" i="38"/>
  <c r="DZ217" i="38"/>
  <c r="FC217" i="38"/>
  <c r="ED217" i="38"/>
  <c r="FD152" i="38"/>
  <c r="EE152" i="38"/>
  <c r="EW152" i="38"/>
  <c r="BF152" i="38"/>
  <c r="BH152" i="38" s="1"/>
  <c r="DX152" i="38"/>
  <c r="EX160" i="38"/>
  <c r="DY160" i="38"/>
  <c r="EC160" i="38"/>
  <c r="FB160" i="38"/>
  <c r="DX240" i="38"/>
  <c r="BF240" i="38"/>
  <c r="EW240" i="38"/>
  <c r="EF240" i="38"/>
  <c r="FE240" i="38"/>
  <c r="FB240" i="38"/>
  <c r="EC240" i="38"/>
  <c r="FC430" i="38"/>
  <c r="ED430" i="38"/>
  <c r="EZ430" i="38"/>
  <c r="EA430" i="38"/>
  <c r="FB163" i="38"/>
  <c r="EC163" i="38"/>
  <c r="EX163" i="38"/>
  <c r="DY163" i="38"/>
  <c r="EZ163" i="38"/>
  <c r="EA163" i="38"/>
  <c r="FB242" i="38"/>
  <c r="EC242" i="38"/>
  <c r="FC242" i="38"/>
  <c r="ED242" i="38"/>
  <c r="EB225" i="38"/>
  <c r="FA225" i="38"/>
  <c r="ED225" i="38"/>
  <c r="FC225" i="38"/>
  <c r="FA78" i="38"/>
  <c r="EB78" i="38"/>
  <c r="EE78" i="38"/>
  <c r="FD78" i="38"/>
  <c r="FE78" i="38"/>
  <c r="EF78" i="38"/>
  <c r="FA221" i="38"/>
  <c r="EB221" i="38"/>
  <c r="FB221" i="38"/>
  <c r="EC221" i="38"/>
  <c r="FE25" i="38"/>
  <c r="EF25" i="38"/>
  <c r="FC25" i="38"/>
  <c r="ED25" i="38"/>
  <c r="DY434" i="38"/>
  <c r="EX434" i="38"/>
  <c r="FE434" i="38"/>
  <c r="EF434" i="38"/>
  <c r="EW151" i="38"/>
  <c r="BF151" i="38"/>
  <c r="BH151" i="38" s="1"/>
  <c r="DX151" i="38"/>
  <c r="EX151" i="38"/>
  <c r="DY151" i="38"/>
  <c r="EA227" i="38"/>
  <c r="EZ227" i="38"/>
  <c r="EE227" i="38"/>
  <c r="FD227" i="38"/>
  <c r="FB234" i="38"/>
  <c r="EC234" i="38"/>
  <c r="EE234" i="38"/>
  <c r="FD234" i="38"/>
  <c r="FA222" i="38"/>
  <c r="EB222" i="38"/>
  <c r="ED222" i="38"/>
  <c r="FC222" i="38"/>
  <c r="EA222" i="38"/>
  <c r="EZ222" i="38"/>
  <c r="DX228" i="38"/>
  <c r="BF228" i="38"/>
  <c r="EW228" i="38"/>
  <c r="FE228" i="38"/>
  <c r="EF228" i="38"/>
  <c r="EE429" i="38"/>
  <c r="FD429" i="38"/>
  <c r="FE429" i="38"/>
  <c r="EF429" i="38"/>
  <c r="EZ6" i="38"/>
  <c r="EA6" i="38"/>
  <c r="DY6" i="38"/>
  <c r="EX6" i="38"/>
  <c r="FD7" i="38"/>
  <c r="EE7" i="38"/>
  <c r="EX7" i="38"/>
  <c r="DY7" i="38"/>
  <c r="FB6" i="38"/>
  <c r="EC6" i="38"/>
  <c r="FE6" i="38"/>
  <c r="EF6" i="38"/>
  <c r="FE7" i="38"/>
  <c r="EF7" i="38"/>
  <c r="FC7" i="38"/>
  <c r="ED7" i="38"/>
  <c r="EZ7" i="38"/>
  <c r="EA7" i="38"/>
  <c r="EY6" i="38"/>
  <c r="DZ6" i="38"/>
  <c r="FC6" i="38"/>
  <c r="ED6" i="38"/>
  <c r="EC7" i="38"/>
  <c r="FB7" i="38"/>
  <c r="EY7" i="38"/>
  <c r="DZ7" i="38"/>
  <c r="FD6" i="38"/>
  <c r="EE6" i="38"/>
  <c r="FA6" i="38"/>
  <c r="EB6" i="38"/>
  <c r="DX6" i="38"/>
  <c r="EW6" i="38"/>
  <c r="BF6" i="38"/>
  <c r="BH6" i="38" s="1"/>
  <c r="FA7" i="38"/>
  <c r="EB7" i="38"/>
  <c r="BF7" i="38"/>
  <c r="BH7" i="38" s="1"/>
  <c r="EW7" i="38"/>
  <c r="DX7" i="38"/>
  <c r="FE8" i="38"/>
  <c r="EF8" i="38"/>
  <c r="FC8" i="38"/>
  <c r="ED8" i="38"/>
  <c r="EC4" i="38"/>
  <c r="FB4" i="38"/>
  <c r="FE4" i="38"/>
  <c r="EF4" i="38"/>
  <c r="EF11" i="38"/>
  <c r="FE11" i="38"/>
  <c r="DY11" i="38"/>
  <c r="EX11" i="38"/>
  <c r="FB11" i="38"/>
  <c r="EC11" i="38"/>
  <c r="EY10" i="38"/>
  <c r="DZ10" i="38"/>
  <c r="EB10" i="38"/>
  <c r="FA10" i="38"/>
  <c r="EY3" i="38"/>
  <c r="DZ3" i="38"/>
  <c r="FA3" i="38"/>
  <c r="EB3" i="38"/>
  <c r="EE3" i="38"/>
  <c r="FD3" i="38"/>
  <c r="FA5" i="38"/>
  <c r="EB5" i="38"/>
  <c r="FB5" i="38"/>
  <c r="EC5" i="38"/>
  <c r="FA8" i="38"/>
  <c r="EB8" i="38"/>
  <c r="DX8" i="38"/>
  <c r="BF8" i="38"/>
  <c r="BH8" i="38" s="1"/>
  <c r="EW8" i="38"/>
  <c r="FD4" i="38"/>
  <c r="EE4" i="38"/>
  <c r="FA4" i="38"/>
  <c r="EB4" i="38"/>
  <c r="EA11" i="38"/>
  <c r="EZ11" i="38"/>
  <c r="DZ11" i="38"/>
  <c r="EY11" i="38"/>
  <c r="EF10" i="38"/>
  <c r="FE10" i="38"/>
  <c r="DX10" i="38"/>
  <c r="BF10" i="38"/>
  <c r="BH10" i="38" s="1"/>
  <c r="EW10" i="38"/>
  <c r="DX3" i="38"/>
  <c r="BF3" i="38"/>
  <c r="EW3" i="38"/>
  <c r="FB3" i="38"/>
  <c r="EC3" i="38"/>
  <c r="EX5" i="38"/>
  <c r="DY5" i="38"/>
  <c r="DZ5" i="38"/>
  <c r="EY5" i="38"/>
  <c r="FB8" i="38"/>
  <c r="EC8" i="38"/>
  <c r="EA8" i="38"/>
  <c r="EZ8" i="38"/>
  <c r="DY8" i="38"/>
  <c r="EX8" i="38"/>
  <c r="EY4" i="38"/>
  <c r="DZ4" i="38"/>
  <c r="DY4" i="38"/>
  <c r="EX4" i="38"/>
  <c r="FC11" i="38"/>
  <c r="ED11" i="38"/>
  <c r="FD11" i="38"/>
  <c r="EE11" i="38"/>
  <c r="FB10" i="38"/>
  <c r="EC10" i="38"/>
  <c r="EZ10" i="38"/>
  <c r="EA10" i="38"/>
  <c r="DY3" i="38"/>
  <c r="EX3" i="38"/>
  <c r="EZ3" i="38"/>
  <c r="EA3" i="38"/>
  <c r="EE5" i="38"/>
  <c r="FD5" i="38"/>
  <c r="FC5" i="38"/>
  <c r="ED5" i="38"/>
  <c r="FD8" i="38"/>
  <c r="EE8" i="38"/>
  <c r="DZ8" i="38"/>
  <c r="EY8" i="38"/>
  <c r="FC4" i="38"/>
  <c r="ED4" i="38"/>
  <c r="EZ4" i="38"/>
  <c r="EA4" i="38"/>
  <c r="EW4" i="38"/>
  <c r="BF4" i="38"/>
  <c r="BH4" i="38" s="1"/>
  <c r="DX4" i="38"/>
  <c r="EB11" i="38"/>
  <c r="FA11" i="38"/>
  <c r="DX11" i="38"/>
  <c r="BF11" i="38"/>
  <c r="BH11" i="38" s="1"/>
  <c r="EW11" i="38"/>
  <c r="ED10" i="38"/>
  <c r="FC10" i="38"/>
  <c r="FD10" i="38"/>
  <c r="EE10" i="38"/>
  <c r="DY10" i="38"/>
  <c r="EX10" i="38"/>
  <c r="FC3" i="38"/>
  <c r="ED3" i="38"/>
  <c r="EF3" i="38"/>
  <c r="FE3" i="38"/>
  <c r="EA5" i="38"/>
  <c r="EZ5" i="38"/>
  <c r="BF5" i="38"/>
  <c r="BH5" i="38" s="1"/>
  <c r="DX5" i="38"/>
  <c r="EW5" i="38"/>
  <c r="EF5" i="38"/>
  <c r="FE5" i="38"/>
  <c r="BH85" i="38" l="1"/>
  <c r="BI85" i="38"/>
  <c r="BH79" i="38"/>
  <c r="BI79" i="38"/>
  <c r="BH92" i="38"/>
  <c r="BI92" i="38"/>
  <c r="BH87" i="38"/>
  <c r="BI87" i="38"/>
  <c r="BH78" i="38"/>
  <c r="BI78" i="38"/>
  <c r="BH89" i="38"/>
  <c r="BI89" i="38"/>
  <c r="FA226" i="38"/>
  <c r="BI430" i="38"/>
  <c r="BH430" i="38"/>
  <c r="BI435" i="38"/>
  <c r="BH435" i="38"/>
  <c r="BI438" i="38"/>
  <c r="BH438" i="38"/>
  <c r="HJ249" i="38"/>
  <c r="HJ221" i="38"/>
  <c r="HJ235" i="38"/>
  <c r="HO249" i="38"/>
  <c r="HO235" i="38"/>
  <c r="HO221" i="38"/>
  <c r="HY249" i="38"/>
  <c r="HY235" i="38"/>
  <c r="HY221" i="38"/>
  <c r="HP221" i="38"/>
  <c r="HP235" i="38"/>
  <c r="HP249" i="38"/>
  <c r="HM235" i="38"/>
  <c r="HM221" i="38"/>
  <c r="HM249" i="38"/>
  <c r="HE249" i="38"/>
  <c r="HE221" i="38"/>
  <c r="HE235" i="38"/>
  <c r="HH221" i="38"/>
  <c r="HH235" i="38"/>
  <c r="HH249" i="38"/>
  <c r="HL221" i="38"/>
  <c r="HL235" i="38"/>
  <c r="HL249" i="38"/>
  <c r="HW235" i="38"/>
  <c r="IW214" i="38" s="1"/>
  <c r="V4" i="14" s="1"/>
  <c r="HW221" i="38"/>
  <c r="HW249" i="38"/>
  <c r="HK221" i="38"/>
  <c r="HK235" i="38"/>
  <c r="HK249" i="38"/>
  <c r="HN235" i="38"/>
  <c r="HN221" i="38"/>
  <c r="HN249" i="38"/>
  <c r="HI235" i="38"/>
  <c r="HI249" i="38"/>
  <c r="HI221" i="38"/>
  <c r="HX235" i="38"/>
  <c r="HX221" i="38"/>
  <c r="HX249" i="38"/>
  <c r="GQ188" i="38"/>
  <c r="GR188" i="38" s="1"/>
  <c r="GQ184" i="38"/>
  <c r="GR184" i="38" s="1"/>
  <c r="GQ189" i="38"/>
  <c r="GR189" i="38" s="1"/>
  <c r="GQ185" i="38"/>
  <c r="GQ182" i="38"/>
  <c r="GR182" i="38" s="1"/>
  <c r="GQ186" i="38"/>
  <c r="GR186" i="38" s="1"/>
  <c r="GQ183" i="38"/>
  <c r="GR183" i="38" s="1"/>
  <c r="GQ190" i="38"/>
  <c r="GR190" i="38" s="1"/>
  <c r="GQ187" i="38"/>
  <c r="GR187" i="38" s="1"/>
  <c r="ED226" i="38"/>
  <c r="EW226" i="38"/>
  <c r="GD185" i="38"/>
  <c r="BH3" i="38"/>
  <c r="GU105" i="38"/>
  <c r="GU102" i="38"/>
  <c r="GU74" i="38"/>
  <c r="GU78" i="38"/>
  <c r="GU25" i="38"/>
  <c r="GU21" i="38"/>
  <c r="GU22" i="38"/>
  <c r="GU109" i="38"/>
  <c r="GU104" i="38"/>
  <c r="GU82" i="38"/>
  <c r="GU80" i="38"/>
  <c r="GU20" i="38"/>
  <c r="GU27" i="38"/>
  <c r="GU103" i="38"/>
  <c r="GU108" i="38"/>
  <c r="GU106" i="38"/>
  <c r="GU77" i="38"/>
  <c r="GU75" i="38"/>
  <c r="GU81" i="38"/>
  <c r="GU24" i="38"/>
  <c r="GU26" i="38"/>
  <c r="GU107" i="38"/>
  <c r="GU101" i="38"/>
  <c r="GU79" i="38"/>
  <c r="GU76" i="38"/>
  <c r="GU23" i="38"/>
  <c r="GU28" i="38"/>
  <c r="GC24" i="38"/>
  <c r="GC26" i="38"/>
  <c r="GC105" i="38"/>
  <c r="GC102" i="38"/>
  <c r="GC80" i="38"/>
  <c r="GC104" i="38"/>
  <c r="GC81" i="38"/>
  <c r="GC21" i="38"/>
  <c r="GC103" i="38"/>
  <c r="GC108" i="38"/>
  <c r="GC79" i="38"/>
  <c r="GC76" i="38"/>
  <c r="GC20" i="38"/>
  <c r="GC77" i="38"/>
  <c r="GC109" i="38"/>
  <c r="GC25" i="38"/>
  <c r="GC75" i="38"/>
  <c r="GC82" i="38"/>
  <c r="GC101" i="38"/>
  <c r="GC27" i="38"/>
  <c r="GC22" i="38"/>
  <c r="GC78" i="38"/>
  <c r="GC106" i="38"/>
  <c r="GC28" i="38"/>
  <c r="GC74" i="38"/>
  <c r="HE153" i="38" s="1"/>
  <c r="GC107" i="38"/>
  <c r="GC23" i="38"/>
  <c r="BH230" i="38"/>
  <c r="BI230" i="38"/>
  <c r="BI241" i="38"/>
  <c r="BH241" i="38"/>
  <c r="BH227" i="38"/>
  <c r="BI227" i="38"/>
  <c r="BI219" i="38"/>
  <c r="BH219" i="38"/>
  <c r="BH427" i="38"/>
  <c r="BI427" i="38"/>
  <c r="BI228" i="38"/>
  <c r="BH228" i="38"/>
  <c r="BH221" i="38"/>
  <c r="BI221" i="38"/>
  <c r="BH225" i="38"/>
  <c r="BI225" i="38"/>
  <c r="BH222" i="38"/>
  <c r="BI222" i="38"/>
  <c r="BI229" i="38"/>
  <c r="BH229" i="38"/>
  <c r="BH223" i="38"/>
  <c r="BI223" i="38"/>
  <c r="BI234" i="38"/>
  <c r="BH234" i="38"/>
  <c r="BH232" i="38"/>
  <c r="BI232" i="38"/>
  <c r="BH240" i="38"/>
  <c r="BI240" i="38"/>
  <c r="BH217" i="38"/>
  <c r="BI217" i="38"/>
  <c r="BH424" i="38"/>
  <c r="BI424" i="38"/>
  <c r="BH432" i="38"/>
  <c r="BI432" i="38"/>
  <c r="BI245" i="38"/>
  <c r="BH245" i="38"/>
  <c r="BI213" i="38"/>
  <c r="BH213" i="38"/>
  <c r="BH238" i="38"/>
  <c r="BI238" i="38"/>
  <c r="BH431" i="38"/>
  <c r="BI431" i="38"/>
  <c r="BH428" i="38"/>
  <c r="BI428" i="38"/>
  <c r="BH425" i="38"/>
  <c r="BI425" i="38"/>
  <c r="BH429" i="38"/>
  <c r="BI429" i="38"/>
  <c r="BI243" i="38"/>
  <c r="BH243" i="38"/>
  <c r="BI236" i="38"/>
  <c r="BH236" i="38"/>
  <c r="BH433" i="38"/>
  <c r="BI433" i="38"/>
  <c r="BH242" i="38"/>
  <c r="BI242" i="38"/>
  <c r="BH216" i="38"/>
  <c r="BI216" i="38"/>
  <c r="GD189" i="38"/>
  <c r="BF226" i="38"/>
  <c r="FE226" i="38"/>
  <c r="GH28" i="38"/>
  <c r="GK26" i="38"/>
  <c r="GG25" i="38"/>
  <c r="GV104" i="38"/>
  <c r="GH27" i="38"/>
  <c r="GI21" i="38"/>
  <c r="GF106" i="38"/>
  <c r="GM26" i="38"/>
  <c r="GF22" i="38"/>
  <c r="GW22" i="38"/>
  <c r="GW27" i="38"/>
  <c r="GH104" i="38"/>
  <c r="GW107" i="38"/>
  <c r="GW28" i="38"/>
  <c r="GG22" i="38"/>
  <c r="GM21" i="38"/>
  <c r="GJ26" i="38"/>
  <c r="GL106" i="38"/>
  <c r="GM77" i="38"/>
  <c r="GM20" i="38"/>
  <c r="GL27" i="38"/>
  <c r="GH23" i="38"/>
  <c r="GL25" i="38"/>
  <c r="GJ24" i="38"/>
  <c r="GI28" i="38"/>
  <c r="GW25" i="38"/>
  <c r="GL104" i="38"/>
  <c r="GM81" i="38"/>
  <c r="GK109" i="38"/>
  <c r="GW21" i="38"/>
  <c r="GG26" i="38"/>
  <c r="GI25" i="38"/>
  <c r="GJ25" i="38"/>
  <c r="GV21" i="38"/>
  <c r="GL28" i="38"/>
  <c r="GH24" i="38"/>
  <c r="GV22" i="38"/>
  <c r="GG109" i="38"/>
  <c r="GW80" i="38"/>
  <c r="GW104" i="38"/>
  <c r="GL26" i="38"/>
  <c r="GI23" i="38"/>
  <c r="GM25" i="38"/>
  <c r="GF20" i="38"/>
  <c r="GV20" i="38"/>
  <c r="GW20" i="38"/>
  <c r="GJ104" i="38"/>
  <c r="GF109" i="38"/>
  <c r="GJ81" i="38"/>
  <c r="GH81" i="38"/>
  <c r="GW26" i="38"/>
  <c r="GV25" i="38"/>
  <c r="GG21" i="38"/>
  <c r="GK28" i="38"/>
  <c r="GK22" i="38"/>
  <c r="GN20" i="38"/>
  <c r="GJ23" i="38"/>
  <c r="GK27" i="38"/>
  <c r="GI24" i="38"/>
  <c r="GJ77" i="38"/>
  <c r="GM106" i="38"/>
  <c r="GF104" i="38"/>
  <c r="GV28" i="38"/>
  <c r="GW24" i="38"/>
  <c r="GV23" i="38"/>
  <c r="GK25" i="38"/>
  <c r="GK21" i="38"/>
  <c r="HM116" i="38" s="1"/>
  <c r="GN26" i="38"/>
  <c r="GF23" i="38"/>
  <c r="GG28" i="38"/>
  <c r="GD190" i="38"/>
  <c r="GV27" i="38"/>
  <c r="GL23" i="38"/>
  <c r="GJ21" i="38"/>
  <c r="GJ28" i="38"/>
  <c r="GJ20" i="38"/>
  <c r="GK20" i="38"/>
  <c r="GF27" i="38"/>
  <c r="GG27" i="38"/>
  <c r="GK24" i="38"/>
  <c r="GM24" i="38"/>
  <c r="GL24" i="38"/>
  <c r="GN22" i="38"/>
  <c r="GI22" i="38"/>
  <c r="GL109" i="38"/>
  <c r="GJ109" i="38"/>
  <c r="GG104" i="38"/>
  <c r="GN104" i="38"/>
  <c r="GN106" i="38"/>
  <c r="GQ106" i="38" s="1"/>
  <c r="GK106" i="38"/>
  <c r="GW77" i="38"/>
  <c r="GL77" i="38"/>
  <c r="GF26" i="38"/>
  <c r="GH26" i="38"/>
  <c r="GG23" i="38"/>
  <c r="GN23" i="38"/>
  <c r="GM23" i="38"/>
  <c r="GV26" i="38"/>
  <c r="GH25" i="38"/>
  <c r="GF25" i="38"/>
  <c r="GN21" i="38"/>
  <c r="GH21" i="38"/>
  <c r="GW23" i="38"/>
  <c r="GF28" i="38"/>
  <c r="GM28" i="38"/>
  <c r="GI20" i="38"/>
  <c r="GL20" i="38"/>
  <c r="GN27" i="38"/>
  <c r="GM27" i="38"/>
  <c r="GN24" i="38"/>
  <c r="GG24" i="38"/>
  <c r="GH22" i="38"/>
  <c r="GL22" i="38"/>
  <c r="GM22" i="38"/>
  <c r="GM109" i="38"/>
  <c r="GN109" i="38"/>
  <c r="GQ109" i="38" s="1"/>
  <c r="GI109" i="38"/>
  <c r="GM104" i="38"/>
  <c r="GI104" i="38"/>
  <c r="GH106" i="38"/>
  <c r="GG106" i="38"/>
  <c r="GV77" i="38"/>
  <c r="GG77" i="38"/>
  <c r="GI26" i="38"/>
  <c r="GK23" i="38"/>
  <c r="GN25" i="38"/>
  <c r="GL21" i="38"/>
  <c r="GF21" i="38"/>
  <c r="GN28" i="38"/>
  <c r="GH20" i="38"/>
  <c r="GG20" i="38"/>
  <c r="GJ27" i="38"/>
  <c r="GI27" i="38"/>
  <c r="GF24" i="38"/>
  <c r="GJ22" i="38"/>
  <c r="GV24" i="38"/>
  <c r="GH109" i="38"/>
  <c r="GK104" i="38"/>
  <c r="GI106" i="38"/>
  <c r="GJ106" i="38"/>
  <c r="GV80" i="38"/>
  <c r="GF107" i="38"/>
  <c r="GH77" i="38"/>
  <c r="GV107" i="38"/>
  <c r="GN77" i="38"/>
  <c r="GI77" i="38"/>
  <c r="GK77" i="38"/>
  <c r="GF77" i="38"/>
  <c r="GN103" i="38"/>
  <c r="GQ103" i="38" s="1"/>
  <c r="GN78" i="38"/>
  <c r="GJ74" i="38"/>
  <c r="GH80" i="38"/>
  <c r="GG75" i="38"/>
  <c r="GM78" i="38"/>
  <c r="GK81" i="38"/>
  <c r="GM79" i="38"/>
  <c r="GF102" i="38"/>
  <c r="GK82" i="38"/>
  <c r="GN76" i="38"/>
  <c r="GW101" i="38"/>
  <c r="GG108" i="38"/>
  <c r="GH101" i="38"/>
  <c r="GG105" i="38"/>
  <c r="HN354" i="38"/>
  <c r="HN263" i="38"/>
  <c r="IN221" i="38" s="1"/>
  <c r="M11" i="14" s="1"/>
  <c r="HN298" i="38"/>
  <c r="HN375" i="38"/>
  <c r="HN382" i="38"/>
  <c r="HN284" i="38"/>
  <c r="HN270" i="38"/>
  <c r="HN291" i="38"/>
  <c r="HN361" i="38"/>
  <c r="HN368" i="38"/>
  <c r="HN340" i="38"/>
  <c r="HN347" i="38"/>
  <c r="HN333" i="38"/>
  <c r="HN305" i="38"/>
  <c r="HN319" i="38"/>
  <c r="HN326" i="38"/>
  <c r="HN277" i="38"/>
  <c r="HN312" i="38"/>
  <c r="JR104" i="38"/>
  <c r="JR126" i="38" s="1"/>
  <c r="HJ277" i="38"/>
  <c r="HJ375" i="38"/>
  <c r="HJ368" i="38"/>
  <c r="HJ312" i="38"/>
  <c r="HJ284" i="38"/>
  <c r="HJ333" i="38"/>
  <c r="HJ305" i="38"/>
  <c r="HJ354" i="38"/>
  <c r="HJ298" i="38"/>
  <c r="HJ270" i="38"/>
  <c r="JN104" i="38"/>
  <c r="JN126" i="38" s="1"/>
  <c r="HJ347" i="38"/>
  <c r="HJ361" i="38"/>
  <c r="HJ340" i="38"/>
  <c r="HJ291" i="38"/>
  <c r="HJ382" i="38"/>
  <c r="HJ263" i="38"/>
  <c r="IJ221" i="38" s="1"/>
  <c r="I11" i="14" s="1"/>
  <c r="HJ319" i="38"/>
  <c r="HJ326" i="38"/>
  <c r="HY284" i="38"/>
  <c r="HY361" i="38"/>
  <c r="HY375" i="38"/>
  <c r="HY298" i="38"/>
  <c r="HY312" i="38"/>
  <c r="HY382" i="38"/>
  <c r="HY319" i="38"/>
  <c r="HY340" i="38"/>
  <c r="HY263" i="38"/>
  <c r="IY221" i="38" s="1"/>
  <c r="X11" i="14" s="1"/>
  <c r="HY354" i="38"/>
  <c r="HY305" i="38"/>
  <c r="HY347" i="38"/>
  <c r="HY270" i="38"/>
  <c r="HY291" i="38"/>
  <c r="HY277" i="38"/>
  <c r="HY333" i="38"/>
  <c r="HY326" i="38"/>
  <c r="HY368" i="38"/>
  <c r="HX333" i="38"/>
  <c r="HX305" i="38"/>
  <c r="HX312" i="38"/>
  <c r="HX284" i="38"/>
  <c r="HX340" i="38"/>
  <c r="HX347" i="38"/>
  <c r="HX298" i="38"/>
  <c r="HX291" i="38"/>
  <c r="HX277" i="38"/>
  <c r="HX368" i="38"/>
  <c r="HX326" i="38"/>
  <c r="HX375" i="38"/>
  <c r="HX319" i="38"/>
  <c r="HX354" i="38"/>
  <c r="HX270" i="38"/>
  <c r="HX382" i="38"/>
  <c r="HX361" i="38"/>
  <c r="HX263" i="38"/>
  <c r="GG81" i="38"/>
  <c r="GI81" i="38"/>
  <c r="FE237" i="38"/>
  <c r="EF237" i="38"/>
  <c r="EX237" i="38"/>
  <c r="DY237" i="38"/>
  <c r="FB237" i="38"/>
  <c r="EC237" i="38"/>
  <c r="EA103" i="38"/>
  <c r="EZ103" i="38"/>
  <c r="EY103" i="38"/>
  <c r="DZ103" i="38"/>
  <c r="EY148" i="38"/>
  <c r="DZ148" i="38"/>
  <c r="FA148" i="38"/>
  <c r="EB148" i="38"/>
  <c r="EX148" i="38"/>
  <c r="DY148" i="38"/>
  <c r="FD239" i="38"/>
  <c r="EE239" i="38"/>
  <c r="EY239" i="38"/>
  <c r="DZ239" i="38"/>
  <c r="EZ162" i="38"/>
  <c r="EA162" i="38"/>
  <c r="EC162" i="38"/>
  <c r="FB162" i="38"/>
  <c r="DX20" i="38"/>
  <c r="BF20" i="38"/>
  <c r="BH20" i="38" s="1"/>
  <c r="EW20" i="38"/>
  <c r="DY20" i="38"/>
  <c r="EX20" i="38"/>
  <c r="EF31" i="38"/>
  <c r="FE31" i="38"/>
  <c r="FD31" i="38"/>
  <c r="EE31" i="38"/>
  <c r="FB31" i="38"/>
  <c r="EC31" i="38"/>
  <c r="EY34" i="38"/>
  <c r="DZ34" i="38"/>
  <c r="FA34" i="38"/>
  <c r="EB34" i="38"/>
  <c r="EX74" i="38"/>
  <c r="DY74" i="38"/>
  <c r="EW74" i="38"/>
  <c r="DX74" i="38"/>
  <c r="BF74" i="38"/>
  <c r="EW36" i="38"/>
  <c r="DX36" i="38"/>
  <c r="BF36" i="38"/>
  <c r="BH36" i="38" s="1"/>
  <c r="EZ36" i="38"/>
  <c r="EA36" i="38"/>
  <c r="EF36" i="38"/>
  <c r="FE36" i="38"/>
  <c r="FC99" i="38"/>
  <c r="ED99" i="38"/>
  <c r="EZ99" i="38"/>
  <c r="EA99" i="38"/>
  <c r="FC30" i="38"/>
  <c r="ED30" i="38"/>
  <c r="EA30" i="38"/>
  <c r="EZ30" i="38"/>
  <c r="EX30" i="38"/>
  <c r="DY30" i="38"/>
  <c r="GF103" i="38"/>
  <c r="GL103" i="38"/>
  <c r="GG107" i="38"/>
  <c r="GH107" i="38"/>
  <c r="GJ107" i="38"/>
  <c r="GV82" i="38"/>
  <c r="GV109" i="38"/>
  <c r="GV108" i="38"/>
  <c r="GL78" i="38"/>
  <c r="GG78" i="38"/>
  <c r="GM82" i="38"/>
  <c r="GL82" i="38"/>
  <c r="GJ82" i="38"/>
  <c r="FB215" i="38"/>
  <c r="EC215" i="38"/>
  <c r="FC215" i="38"/>
  <c r="ED215" i="38"/>
  <c r="FB167" i="38"/>
  <c r="EC167" i="38"/>
  <c r="FD167" i="38"/>
  <c r="EE167" i="38"/>
  <c r="ED167" i="38"/>
  <c r="FC167" i="38"/>
  <c r="FC155" i="38"/>
  <c r="ED155" i="38"/>
  <c r="BF155" i="38"/>
  <c r="BH155" i="38" s="1"/>
  <c r="EW155" i="38"/>
  <c r="DX155" i="38"/>
  <c r="EY214" i="38"/>
  <c r="DZ214" i="38"/>
  <c r="EE214" i="38"/>
  <c r="FD214" i="38"/>
  <c r="FB214" i="38"/>
  <c r="EC214" i="38"/>
  <c r="EZ157" i="38"/>
  <c r="EA157" i="38"/>
  <c r="EW157" i="38"/>
  <c r="DX157" i="38"/>
  <c r="BF157" i="38"/>
  <c r="BH157" i="38" s="1"/>
  <c r="ED164" i="38"/>
  <c r="FC164" i="38"/>
  <c r="FE164" i="38"/>
  <c r="EF164" i="38"/>
  <c r="EZ164" i="38"/>
  <c r="EA164" i="38"/>
  <c r="FD173" i="38"/>
  <c r="EE173" i="38"/>
  <c r="FC173" i="38"/>
  <c r="ED173" i="38"/>
  <c r="FC147" i="38"/>
  <c r="ED147" i="38"/>
  <c r="EB147" i="38"/>
  <c r="FA147" i="38"/>
  <c r="EC147" i="38"/>
  <c r="FB147" i="38"/>
  <c r="EF244" i="38"/>
  <c r="FE244" i="38"/>
  <c r="EX244" i="38"/>
  <c r="DY244" i="38"/>
  <c r="FE13" i="38"/>
  <c r="EF13" i="38"/>
  <c r="EY13" i="38"/>
  <c r="DZ13" i="38"/>
  <c r="FC76" i="38"/>
  <c r="ED76" i="38"/>
  <c r="EB76" i="38"/>
  <c r="FA76" i="38"/>
  <c r="FE18" i="38"/>
  <c r="EF18" i="38"/>
  <c r="FA18" i="38"/>
  <c r="EB18" i="38"/>
  <c r="FB18" i="38"/>
  <c r="EC18" i="38"/>
  <c r="FD35" i="38"/>
  <c r="EE35" i="38"/>
  <c r="FA35" i="38"/>
  <c r="EB35" i="38"/>
  <c r="FE33" i="38"/>
  <c r="EF33" i="38"/>
  <c r="FC33" i="38"/>
  <c r="ED33" i="38"/>
  <c r="FC84" i="38"/>
  <c r="ED84" i="38"/>
  <c r="EY84" i="38"/>
  <c r="DZ84" i="38"/>
  <c r="DY84" i="38"/>
  <c r="EX84" i="38"/>
  <c r="FC28" i="38"/>
  <c r="ED28" i="38"/>
  <c r="EZ28" i="38"/>
  <c r="EA28" i="38"/>
  <c r="FB14" i="38"/>
  <c r="EC14" i="38"/>
  <c r="FC14" i="38"/>
  <c r="ED14" i="38"/>
  <c r="GL108" i="38"/>
  <c r="GN108" i="38"/>
  <c r="GI102" i="38"/>
  <c r="GH102" i="38"/>
  <c r="GW103" i="38"/>
  <c r="GL76" i="38"/>
  <c r="GG76" i="38"/>
  <c r="GH76" i="38"/>
  <c r="GM74" i="38"/>
  <c r="GG74" i="38"/>
  <c r="HI153" i="38" s="1"/>
  <c r="FA171" i="38"/>
  <c r="EB171" i="38"/>
  <c r="FD171" i="38"/>
  <c r="EE171" i="38"/>
  <c r="DY218" i="38"/>
  <c r="EX218" i="38"/>
  <c r="EY218" i="38"/>
  <c r="DZ218" i="38"/>
  <c r="EE91" i="38"/>
  <c r="FD91" i="38"/>
  <c r="EF91" i="38"/>
  <c r="FE91" i="38"/>
  <c r="DZ104" i="38"/>
  <c r="EY104" i="38"/>
  <c r="EW104" i="38"/>
  <c r="DX104" i="38"/>
  <c r="BF104" i="38"/>
  <c r="FE233" i="38"/>
  <c r="EF233" i="38"/>
  <c r="EE233" i="38"/>
  <c r="FD233" i="38"/>
  <c r="BF146" i="38"/>
  <c r="BH146" i="38" s="1"/>
  <c r="EW146" i="38"/>
  <c r="DX146" i="38"/>
  <c r="FA146" i="38"/>
  <c r="EB146" i="38"/>
  <c r="DY235" i="38"/>
  <c r="EX235" i="38"/>
  <c r="FD235" i="38"/>
  <c r="EE235" i="38"/>
  <c r="DX95" i="38"/>
  <c r="BF95" i="38"/>
  <c r="EW95" i="38"/>
  <c r="DZ95" i="38"/>
  <c r="EY95" i="38"/>
  <c r="FC224" i="38"/>
  <c r="ED224" i="38"/>
  <c r="EB224" i="38"/>
  <c r="FA224" i="38"/>
  <c r="EA169" i="38"/>
  <c r="EZ169" i="38"/>
  <c r="ED169" i="38"/>
  <c r="FC169" i="38"/>
  <c r="EC86" i="38"/>
  <c r="FB86" i="38"/>
  <c r="FD86" i="38"/>
  <c r="EE86" i="38"/>
  <c r="EB73" i="38"/>
  <c r="FA73" i="38"/>
  <c r="EX73" i="38"/>
  <c r="DY73" i="38"/>
  <c r="FC29" i="38"/>
  <c r="ED29" i="38"/>
  <c r="EE29" i="38"/>
  <c r="FD29" i="38"/>
  <c r="EW29" i="38"/>
  <c r="DX29" i="38"/>
  <c r="BF29" i="38"/>
  <c r="BH29" i="38" s="1"/>
  <c r="EB32" i="38"/>
  <c r="FA32" i="38"/>
  <c r="EX32" i="38"/>
  <c r="DY32" i="38"/>
  <c r="EF26" i="38"/>
  <c r="FE26" i="38"/>
  <c r="FD26" i="38"/>
  <c r="EE26" i="38"/>
  <c r="EY26" i="38"/>
  <c r="DZ26" i="38"/>
  <c r="FC75" i="38"/>
  <c r="ED75" i="38"/>
  <c r="EY75" i="38"/>
  <c r="DZ75" i="38"/>
  <c r="EW23" i="38"/>
  <c r="BF23" i="38"/>
  <c r="BH23" i="38" s="1"/>
  <c r="DX23" i="38"/>
  <c r="FB23" i="38"/>
  <c r="EC23" i="38"/>
  <c r="FE23" i="38"/>
  <c r="EF23" i="38"/>
  <c r="EZ21" i="38"/>
  <c r="EA21" i="38"/>
  <c r="FB21" i="38"/>
  <c r="EC21" i="38"/>
  <c r="GK105" i="38"/>
  <c r="GL105" i="38"/>
  <c r="GK101" i="38"/>
  <c r="GL101" i="38"/>
  <c r="GV74" i="38"/>
  <c r="GV105" i="38"/>
  <c r="GW102" i="38"/>
  <c r="GH79" i="38"/>
  <c r="GG79" i="38"/>
  <c r="GH75" i="38"/>
  <c r="GL75" i="38"/>
  <c r="GG80" i="38"/>
  <c r="GF80" i="38"/>
  <c r="GL80" i="38"/>
  <c r="EB153" i="38"/>
  <c r="FA153" i="38"/>
  <c r="EY153" i="38"/>
  <c r="DZ153" i="38"/>
  <c r="FE153" i="38"/>
  <c r="EF153" i="38"/>
  <c r="EE161" i="38"/>
  <c r="FD161" i="38"/>
  <c r="FA161" i="38"/>
  <c r="EB161" i="38"/>
  <c r="EB156" i="38"/>
  <c r="FA156" i="38"/>
  <c r="FB156" i="38"/>
  <c r="EC156" i="38"/>
  <c r="FC156" i="38"/>
  <c r="ED156" i="38"/>
  <c r="FB165" i="38"/>
  <c r="EC165" i="38"/>
  <c r="EF165" i="38"/>
  <c r="FE165" i="38"/>
  <c r="FA106" i="38"/>
  <c r="EB106" i="38"/>
  <c r="FE106" i="38"/>
  <c r="EF106" i="38"/>
  <c r="EY106" i="38"/>
  <c r="DZ106" i="38"/>
  <c r="EZ231" i="38"/>
  <c r="EA231" i="38"/>
  <c r="FB231" i="38"/>
  <c r="EC231" i="38"/>
  <c r="FC149" i="38"/>
  <c r="ED149" i="38"/>
  <c r="EE149" i="38"/>
  <c r="FD149" i="38"/>
  <c r="DY220" i="38"/>
  <c r="EX220" i="38"/>
  <c r="EC220" i="38"/>
  <c r="FB220" i="38"/>
  <c r="DY19" i="38"/>
  <c r="EX19" i="38"/>
  <c r="EF19" i="38"/>
  <c r="FE19" i="38"/>
  <c r="FC19" i="38"/>
  <c r="ED19" i="38"/>
  <c r="FD37" i="38"/>
  <c r="EE37" i="38"/>
  <c r="FA37" i="38"/>
  <c r="EB37" i="38"/>
  <c r="FD24" i="38"/>
  <c r="EE24" i="38"/>
  <c r="ED24" i="38"/>
  <c r="FC24" i="38"/>
  <c r="EX17" i="38"/>
  <c r="DY17" i="38"/>
  <c r="FA17" i="38"/>
  <c r="EB17" i="38"/>
  <c r="EW38" i="38"/>
  <c r="BF38" i="38"/>
  <c r="BH38" i="38" s="1"/>
  <c r="DX38" i="38"/>
  <c r="FD38" i="38"/>
  <c r="EE38" i="38"/>
  <c r="FB38" i="38"/>
  <c r="EC38" i="38"/>
  <c r="EF27" i="38"/>
  <c r="FE27" i="38"/>
  <c r="EY27" i="38"/>
  <c r="DZ27" i="38"/>
  <c r="DX12" i="38"/>
  <c r="BF12" i="38"/>
  <c r="BH12" i="38" s="1"/>
  <c r="EW12" i="38"/>
  <c r="FD12" i="38"/>
  <c r="EE12" i="38"/>
  <c r="HP263" i="38"/>
  <c r="IP221" i="38" s="1"/>
  <c r="O11" i="14" s="1"/>
  <c r="HP375" i="38"/>
  <c r="HP333" i="38"/>
  <c r="HP277" i="38"/>
  <c r="JT104" i="38"/>
  <c r="JT126" i="38" s="1"/>
  <c r="HP340" i="38"/>
  <c r="HP354" i="38"/>
  <c r="HP326" i="38"/>
  <c r="HP298" i="38"/>
  <c r="HP284" i="38"/>
  <c r="HP319" i="38"/>
  <c r="HP368" i="38"/>
  <c r="HP305" i="38"/>
  <c r="HP347" i="38"/>
  <c r="HP382" i="38"/>
  <c r="HP312" i="38"/>
  <c r="HP291" i="38"/>
  <c r="HP361" i="38"/>
  <c r="HP270" i="38"/>
  <c r="HI305" i="38"/>
  <c r="HI277" i="38"/>
  <c r="HI361" i="38"/>
  <c r="HI375" i="38"/>
  <c r="HI368" i="38"/>
  <c r="HI354" i="38"/>
  <c r="HI319" i="38"/>
  <c r="JM104" i="38"/>
  <c r="JM126" i="38" s="1"/>
  <c r="HI270" i="38"/>
  <c r="HI340" i="38"/>
  <c r="HI382" i="38"/>
  <c r="HI312" i="38"/>
  <c r="HI291" i="38"/>
  <c r="HI284" i="38"/>
  <c r="HI263" i="38"/>
  <c r="HI326" i="38"/>
  <c r="HI333" i="38"/>
  <c r="HI298" i="38"/>
  <c r="HI347" i="38"/>
  <c r="GO184" i="38"/>
  <c r="BI423" i="38"/>
  <c r="KA104" i="38"/>
  <c r="JZ104" i="38"/>
  <c r="JX104" i="38"/>
  <c r="JW104" i="38"/>
  <c r="JY104" i="38"/>
  <c r="KB104" i="38"/>
  <c r="HW382" i="38"/>
  <c r="HW368" i="38"/>
  <c r="HW291" i="38"/>
  <c r="HW340" i="38"/>
  <c r="HW375" i="38"/>
  <c r="HW347" i="38"/>
  <c r="HW305" i="38"/>
  <c r="HW333" i="38"/>
  <c r="HW277" i="38"/>
  <c r="HW284" i="38"/>
  <c r="HW312" i="38"/>
  <c r="HW298" i="38"/>
  <c r="HW361" i="38"/>
  <c r="HW354" i="38"/>
  <c r="HW270" i="38"/>
  <c r="HW263" i="38"/>
  <c r="HW319" i="38"/>
  <c r="HW326" i="38"/>
  <c r="GL81" i="38"/>
  <c r="GF81" i="38"/>
  <c r="EW237" i="38"/>
  <c r="DX237" i="38"/>
  <c r="BF237" i="38"/>
  <c r="EZ237" i="38"/>
  <c r="EA237" i="38"/>
  <c r="EX103" i="38"/>
  <c r="DY103" i="38"/>
  <c r="EB103" i="38"/>
  <c r="FA103" i="38"/>
  <c r="EF148" i="38"/>
  <c r="FE148" i="38"/>
  <c r="EE148" i="38"/>
  <c r="FD148" i="38"/>
  <c r="EW239" i="38"/>
  <c r="BF239" i="38"/>
  <c r="DX239" i="38"/>
  <c r="FB239" i="38"/>
  <c r="EC239" i="38"/>
  <c r="EZ239" i="38"/>
  <c r="EA239" i="38"/>
  <c r="FC162" i="38"/>
  <c r="ED162" i="38"/>
  <c r="EE162" i="38"/>
  <c r="FD162" i="38"/>
  <c r="EY20" i="38"/>
  <c r="DZ20" i="38"/>
  <c r="EA20" i="38"/>
  <c r="EZ20" i="38"/>
  <c r="DY31" i="38"/>
  <c r="EX31" i="38"/>
  <c r="BF31" i="38"/>
  <c r="BH31" i="38" s="1"/>
  <c r="EW31" i="38"/>
  <c r="DX31" i="38"/>
  <c r="EC34" i="38"/>
  <c r="FB34" i="38"/>
  <c r="FE34" i="38"/>
  <c r="EF34" i="38"/>
  <c r="EW34" i="38"/>
  <c r="BF34" i="38"/>
  <c r="BH34" i="38" s="1"/>
  <c r="DX34" i="38"/>
  <c r="EZ74" i="38"/>
  <c r="EA74" i="38"/>
  <c r="FA74" i="38"/>
  <c r="EB74" i="38"/>
  <c r="EY36" i="38"/>
  <c r="DZ36" i="38"/>
  <c r="ED36" i="38"/>
  <c r="FC36" i="38"/>
  <c r="FB99" i="38"/>
  <c r="EC99" i="38"/>
  <c r="FE99" i="38"/>
  <c r="EF99" i="38"/>
  <c r="DY99" i="38"/>
  <c r="EX99" i="38"/>
  <c r="DZ30" i="38"/>
  <c r="EY30" i="38"/>
  <c r="FA30" i="38"/>
  <c r="EB30" i="38"/>
  <c r="GH103" i="38"/>
  <c r="GG103" i="38"/>
  <c r="GL107" i="38"/>
  <c r="GI107" i="38"/>
  <c r="GW76" i="38"/>
  <c r="GO188" i="38"/>
  <c r="GI78" i="38"/>
  <c r="GK78" i="38"/>
  <c r="GN82" i="38"/>
  <c r="GQ82" i="38" s="1"/>
  <c r="GI82" i="38"/>
  <c r="FE215" i="38"/>
  <c r="EF215" i="38"/>
  <c r="EZ215" i="38"/>
  <c r="EA215" i="38"/>
  <c r="EX167" i="38"/>
  <c r="DY167" i="38"/>
  <c r="EB167" i="38"/>
  <c r="FA167" i="38"/>
  <c r="FE155" i="38"/>
  <c r="EF155" i="38"/>
  <c r="EX155" i="38"/>
  <c r="DY155" i="38"/>
  <c r="FC214" i="38"/>
  <c r="ED214" i="38"/>
  <c r="DX214" i="38"/>
  <c r="BF214" i="38"/>
  <c r="EW214" i="38"/>
  <c r="EC157" i="38"/>
  <c r="FB157" i="38"/>
  <c r="DZ157" i="38"/>
  <c r="EY157" i="38"/>
  <c r="FE157" i="38"/>
  <c r="EF157" i="38"/>
  <c r="EB164" i="38"/>
  <c r="FA164" i="38"/>
  <c r="DY164" i="38"/>
  <c r="EX164" i="38"/>
  <c r="EW173" i="38"/>
  <c r="BF173" i="38"/>
  <c r="BH173" i="38" s="1"/>
  <c r="DX173" i="38"/>
  <c r="FB173" i="38"/>
  <c r="EC173" i="38"/>
  <c r="BF147" i="38"/>
  <c r="BH147" i="38" s="1"/>
  <c r="EW147" i="38"/>
  <c r="DX147" i="38"/>
  <c r="EY147" i="38"/>
  <c r="DZ147" i="38"/>
  <c r="FD244" i="38"/>
  <c r="EE244" i="38"/>
  <c r="EB244" i="38"/>
  <c r="FA244" i="38"/>
  <c r="FC244" i="38"/>
  <c r="ED244" i="38"/>
  <c r="FA13" i="38"/>
  <c r="EB13" i="38"/>
  <c r="FD13" i="38"/>
  <c r="EE13" i="38"/>
  <c r="EX76" i="38"/>
  <c r="DY76" i="38"/>
  <c r="EY76" i="38"/>
  <c r="DZ76" i="38"/>
  <c r="FC18" i="38"/>
  <c r="ED18" i="38"/>
  <c r="FD18" i="38"/>
  <c r="EE18" i="38"/>
  <c r="EF35" i="38"/>
  <c r="FE35" i="38"/>
  <c r="EX35" i="38"/>
  <c r="DY35" i="38"/>
  <c r="EY33" i="38"/>
  <c r="DZ33" i="38"/>
  <c r="DY33" i="38"/>
  <c r="EX33" i="38"/>
  <c r="EF84" i="38"/>
  <c r="FE84" i="38"/>
  <c r="FB84" i="38"/>
  <c r="EC84" i="38"/>
  <c r="FB28" i="38"/>
  <c r="EC28" i="38"/>
  <c r="FD28" i="38"/>
  <c r="EE28" i="38"/>
  <c r="FD14" i="38"/>
  <c r="EE14" i="38"/>
  <c r="FE14" i="38"/>
  <c r="EF14" i="38"/>
  <c r="BF14" i="38"/>
  <c r="BH14" i="38" s="1"/>
  <c r="EW14" i="38"/>
  <c r="DX14" i="38"/>
  <c r="GJ108" i="38"/>
  <c r="GF108" i="38"/>
  <c r="GM102" i="38"/>
  <c r="GN102" i="38"/>
  <c r="GQ102" i="38" s="1"/>
  <c r="GW81" i="38"/>
  <c r="GV78" i="38"/>
  <c r="GV103" i="38"/>
  <c r="GV101" i="38"/>
  <c r="GF76" i="38"/>
  <c r="GK76" i="38"/>
  <c r="GF74" i="38"/>
  <c r="GH74" i="38"/>
  <c r="HJ153" i="38" s="1"/>
  <c r="GN74" i="38"/>
  <c r="EF171" i="38"/>
  <c r="FE171" i="38"/>
  <c r="EC171" i="38"/>
  <c r="FB171" i="38"/>
  <c r="EX171" i="38"/>
  <c r="DY171" i="38"/>
  <c r="EC218" i="38"/>
  <c r="FB218" i="38"/>
  <c r="DX218" i="38"/>
  <c r="BF218" i="38"/>
  <c r="EW218" i="38"/>
  <c r="FA91" i="38"/>
  <c r="EB91" i="38"/>
  <c r="EY91" i="38"/>
  <c r="DZ91" i="38"/>
  <c r="EC104" i="38"/>
  <c r="FB104" i="38"/>
  <c r="EB104" i="38"/>
  <c r="FA104" i="38"/>
  <c r="ED233" i="38"/>
  <c r="FC233" i="38"/>
  <c r="EW233" i="38"/>
  <c r="DX233" i="38"/>
  <c r="BF233" i="38"/>
  <c r="EY233" i="38"/>
  <c r="DZ233" i="38"/>
  <c r="EF146" i="38"/>
  <c r="FE146" i="38"/>
  <c r="FC146" i="38"/>
  <c r="ED146" i="38"/>
  <c r="BF235" i="38"/>
  <c r="EW235" i="38"/>
  <c r="DX235" i="38"/>
  <c r="DZ235" i="38"/>
  <c r="EY235" i="38"/>
  <c r="EZ235" i="38"/>
  <c r="EA235" i="38"/>
  <c r="FD95" i="38"/>
  <c r="EE95" i="38"/>
  <c r="FC95" i="38"/>
  <c r="ED95" i="38"/>
  <c r="FE224" i="38"/>
  <c r="EF224" i="38"/>
  <c r="FB224" i="38"/>
  <c r="EC224" i="38"/>
  <c r="EY169" i="38"/>
  <c r="DZ169" i="38"/>
  <c r="FA169" i="38"/>
  <c r="EB169" i="38"/>
  <c r="EX169" i="38"/>
  <c r="DY169" i="38"/>
  <c r="FE86" i="38"/>
  <c r="EF86" i="38"/>
  <c r="EY86" i="38"/>
  <c r="DZ86" i="38"/>
  <c r="FD73" i="38"/>
  <c r="EE73" i="38"/>
  <c r="EZ73" i="38"/>
  <c r="EA73" i="38"/>
  <c r="EX29" i="38"/>
  <c r="DY29" i="38"/>
  <c r="FA29" i="38"/>
  <c r="EB29" i="38"/>
  <c r="DX32" i="38"/>
  <c r="BF32" i="38"/>
  <c r="BH32" i="38" s="1"/>
  <c r="EW32" i="38"/>
  <c r="DZ32" i="38"/>
  <c r="EY32" i="38"/>
  <c r="ED26" i="38"/>
  <c r="FC26" i="38"/>
  <c r="EB26" i="38"/>
  <c r="FA26" i="38"/>
  <c r="EX75" i="38"/>
  <c r="DY75" i="38"/>
  <c r="FA75" i="38"/>
  <c r="EB75" i="38"/>
  <c r="EE23" i="38"/>
  <c r="FD23" i="38"/>
  <c r="FC23" i="38"/>
  <c r="ED23" i="38"/>
  <c r="FE21" i="38"/>
  <c r="EF21" i="38"/>
  <c r="ED21" i="38"/>
  <c r="FC21" i="38"/>
  <c r="FD21" i="38"/>
  <c r="EE21" i="38"/>
  <c r="GI105" i="38"/>
  <c r="GJ105" i="38"/>
  <c r="GM105" i="38"/>
  <c r="GM101" i="38"/>
  <c r="GN101" i="38"/>
  <c r="GW106" i="38"/>
  <c r="GV102" i="38"/>
  <c r="GD187" i="38"/>
  <c r="GD188" i="38"/>
  <c r="GI79" i="38"/>
  <c r="GL79" i="38"/>
  <c r="GN75" i="38"/>
  <c r="GI75" i="38"/>
  <c r="GI80" i="38"/>
  <c r="GK80" i="38"/>
  <c r="EC153" i="38"/>
  <c r="FB153" i="38"/>
  <c r="ED153" i="38"/>
  <c r="FC153" i="38"/>
  <c r="EZ161" i="38"/>
  <c r="EA161" i="38"/>
  <c r="EX161" i="38"/>
  <c r="DY161" i="38"/>
  <c r="DZ156" i="38"/>
  <c r="EY156" i="38"/>
  <c r="EE156" i="38"/>
  <c r="FD156" i="38"/>
  <c r="EX165" i="38"/>
  <c r="DY165" i="38"/>
  <c r="EZ165" i="38"/>
  <c r="EA165" i="38"/>
  <c r="EC106" i="38"/>
  <c r="FB106" i="38"/>
  <c r="EW106" i="38"/>
  <c r="DX106" i="38"/>
  <c r="BF106" i="38"/>
  <c r="BH106" i="38" s="1"/>
  <c r="FD231" i="38"/>
  <c r="EE231" i="38"/>
  <c r="FE231" i="38"/>
  <c r="EF231" i="38"/>
  <c r="DZ231" i="38"/>
  <c r="EY231" i="38"/>
  <c r="EA149" i="38"/>
  <c r="EZ149" i="38"/>
  <c r="EX149" i="38"/>
  <c r="DY149" i="38"/>
  <c r="FE220" i="38"/>
  <c r="EF220" i="38"/>
  <c r="DZ220" i="38"/>
  <c r="EY220" i="38"/>
  <c r="EA19" i="38"/>
  <c r="EZ19" i="38"/>
  <c r="DX19" i="38"/>
  <c r="BF19" i="38"/>
  <c r="BH19" i="38" s="1"/>
  <c r="EW19" i="38"/>
  <c r="EF37" i="38"/>
  <c r="FE37" i="38"/>
  <c r="EX37" i="38"/>
  <c r="DY37" i="38"/>
  <c r="DY24" i="38"/>
  <c r="EX24" i="38"/>
  <c r="DX24" i="38"/>
  <c r="BF24" i="38"/>
  <c r="BH24" i="38" s="1"/>
  <c r="EW24" i="38"/>
  <c r="EZ17" i="38"/>
  <c r="EA17" i="38"/>
  <c r="FD17" i="38"/>
  <c r="EE17" i="38"/>
  <c r="EY17" i="38"/>
  <c r="DZ17" i="38"/>
  <c r="FA38" i="38"/>
  <c r="EB38" i="38"/>
  <c r="EZ38" i="38"/>
  <c r="EA38" i="38"/>
  <c r="FA27" i="38"/>
  <c r="EB27" i="38"/>
  <c r="FB27" i="38"/>
  <c r="EC27" i="38"/>
  <c r="FD27" i="38"/>
  <c r="EE27" i="38"/>
  <c r="EB12" i="38"/>
  <c r="FA12" i="38"/>
  <c r="FC12" i="38"/>
  <c r="ED12" i="38"/>
  <c r="HO340" i="38"/>
  <c r="HO284" i="38"/>
  <c r="HO305" i="38"/>
  <c r="HO298" i="38"/>
  <c r="HO333" i="38"/>
  <c r="HO270" i="38"/>
  <c r="HO375" i="38"/>
  <c r="HO368" i="38"/>
  <c r="HO277" i="38"/>
  <c r="HO354" i="38"/>
  <c r="HO263" i="38"/>
  <c r="IO221" i="38" s="1"/>
  <c r="N11" i="14" s="1"/>
  <c r="HO347" i="38"/>
  <c r="HO326" i="38"/>
  <c r="HO361" i="38"/>
  <c r="HO319" i="38"/>
  <c r="JS104" i="38"/>
  <c r="JS126" i="38" s="1"/>
  <c r="HO291" i="38"/>
  <c r="HO312" i="38"/>
  <c r="HO382" i="38"/>
  <c r="HH375" i="38"/>
  <c r="HH312" i="38"/>
  <c r="HH368" i="38"/>
  <c r="HH277" i="38"/>
  <c r="HH326" i="38"/>
  <c r="GO182" i="38"/>
  <c r="HH340" i="38"/>
  <c r="HH263" i="38"/>
  <c r="IH221" i="38" s="1"/>
  <c r="G11" i="14" s="1"/>
  <c r="HH298" i="38"/>
  <c r="HH333" i="38"/>
  <c r="HH354" i="38"/>
  <c r="HH270" i="38"/>
  <c r="HH319" i="38"/>
  <c r="HH347" i="38"/>
  <c r="HH305" i="38"/>
  <c r="JL104" i="38"/>
  <c r="JL126" i="38" s="1"/>
  <c r="HH382" i="38"/>
  <c r="HH361" i="38"/>
  <c r="HH291" i="38"/>
  <c r="HH284" i="38"/>
  <c r="GD182" i="38"/>
  <c r="HE270" i="38"/>
  <c r="HE368" i="38"/>
  <c r="HE263" i="38"/>
  <c r="HE291" i="38"/>
  <c r="HE312" i="38"/>
  <c r="HE340" i="38"/>
  <c r="HE284" i="38"/>
  <c r="HE354" i="38"/>
  <c r="HE277" i="38"/>
  <c r="HE361" i="38"/>
  <c r="HE305" i="38"/>
  <c r="HE375" i="38"/>
  <c r="HE319" i="38"/>
  <c r="HE326" i="38"/>
  <c r="HE347" i="38"/>
  <c r="HE298" i="38"/>
  <c r="HE333" i="38"/>
  <c r="HE382" i="38"/>
  <c r="EY237" i="38"/>
  <c r="DZ237" i="38"/>
  <c r="EE237" i="38"/>
  <c r="FD237" i="38"/>
  <c r="EC103" i="38"/>
  <c r="FB103" i="38"/>
  <c r="EF103" i="38"/>
  <c r="FE103" i="38"/>
  <c r="FC103" i="38"/>
  <c r="ED103" i="38"/>
  <c r="FB148" i="38"/>
  <c r="EC148" i="38"/>
  <c r="ED148" i="38"/>
  <c r="FC148" i="38"/>
  <c r="DY239" i="38"/>
  <c r="EX239" i="38"/>
  <c r="FA239" i="38"/>
  <c r="EB239" i="38"/>
  <c r="FE162" i="38"/>
  <c r="EF162" i="38"/>
  <c r="EY162" i="38"/>
  <c r="DZ162" i="38"/>
  <c r="DY162" i="38"/>
  <c r="EX162" i="38"/>
  <c r="FC20" i="38"/>
  <c r="ED20" i="38"/>
  <c r="EC20" i="38"/>
  <c r="FB20" i="38"/>
  <c r="FA31" i="38"/>
  <c r="EB31" i="38"/>
  <c r="FC31" i="38"/>
  <c r="ED31" i="38"/>
  <c r="EZ34" i="38"/>
  <c r="EA34" i="38"/>
  <c r="FD34" i="38"/>
  <c r="EE34" i="38"/>
  <c r="FC74" i="38"/>
  <c r="ED74" i="38"/>
  <c r="FD74" i="38"/>
  <c r="EE74" i="38"/>
  <c r="EY74" i="38"/>
  <c r="DZ74" i="38"/>
  <c r="FD36" i="38"/>
  <c r="EE36" i="38"/>
  <c r="FA36" i="38"/>
  <c r="EB36" i="38"/>
  <c r="FD99" i="38"/>
  <c r="EE99" i="38"/>
  <c r="FA99" i="38"/>
  <c r="EB99" i="38"/>
  <c r="EC30" i="38"/>
  <c r="FB30" i="38"/>
  <c r="FE30" i="38"/>
  <c r="EF30" i="38"/>
  <c r="GM103" i="38"/>
  <c r="GK103" i="38"/>
  <c r="GN107" i="38"/>
  <c r="GK107" i="38"/>
  <c r="GW75" i="38"/>
  <c r="GV76" i="38"/>
  <c r="GD184" i="38"/>
  <c r="GD186" i="38"/>
  <c r="GH78" i="38"/>
  <c r="GH82" i="38"/>
  <c r="GG82" i="38"/>
  <c r="FA215" i="38"/>
  <c r="EB215" i="38"/>
  <c r="DX215" i="38"/>
  <c r="BF215" i="38"/>
  <c r="EW215" i="38"/>
  <c r="EX215" i="38"/>
  <c r="DY215" i="38"/>
  <c r="EY167" i="38"/>
  <c r="DZ167" i="38"/>
  <c r="BF167" i="38"/>
  <c r="BH167" i="38" s="1"/>
  <c r="EW167" i="38"/>
  <c r="DX167" i="38"/>
  <c r="FA155" i="38"/>
  <c r="EB155" i="38"/>
  <c r="EZ155" i="38"/>
  <c r="EA155" i="38"/>
  <c r="FA214" i="38"/>
  <c r="EB214" i="38"/>
  <c r="EX214" i="38"/>
  <c r="DY214" i="38"/>
  <c r="DY157" i="38"/>
  <c r="EX157" i="38"/>
  <c r="FD157" i="38"/>
  <c r="EE157" i="38"/>
  <c r="EC164" i="38"/>
  <c r="FB164" i="38"/>
  <c r="BF164" i="38"/>
  <c r="BH164" i="38" s="1"/>
  <c r="EW164" i="38"/>
  <c r="DX164" i="38"/>
  <c r="EX173" i="38"/>
  <c r="DY173" i="38"/>
  <c r="FA173" i="38"/>
  <c r="EB173" i="38"/>
  <c r="FE147" i="38"/>
  <c r="EF147" i="38"/>
  <c r="DY147" i="38"/>
  <c r="EX147" i="38"/>
  <c r="EW244" i="38"/>
  <c r="BF244" i="38"/>
  <c r="DX244" i="38"/>
  <c r="EZ244" i="38"/>
  <c r="EA244" i="38"/>
  <c r="EZ13" i="38"/>
  <c r="EA13" i="38"/>
  <c r="BF13" i="38"/>
  <c r="BH13" i="38" s="1"/>
  <c r="EW13" i="38"/>
  <c r="DX13" i="38"/>
  <c r="FB13" i="38"/>
  <c r="EC13" i="38"/>
  <c r="BF76" i="38"/>
  <c r="DX76" i="38"/>
  <c r="EW76" i="38"/>
  <c r="EC76" i="38"/>
  <c r="FB76" i="38"/>
  <c r="EY18" i="38"/>
  <c r="DZ18" i="38"/>
  <c r="EX18" i="38"/>
  <c r="DY18" i="38"/>
  <c r="DX35" i="38"/>
  <c r="BF35" i="38"/>
  <c r="BH35" i="38" s="1"/>
  <c r="EW35" i="38"/>
  <c r="EZ35" i="38"/>
  <c r="EA35" i="38"/>
  <c r="FB35" i="38"/>
  <c r="EC35" i="38"/>
  <c r="EA33" i="38"/>
  <c r="EZ33" i="38"/>
  <c r="EB33" i="38"/>
  <c r="FA33" i="38"/>
  <c r="BF84" i="38"/>
  <c r="EW84" i="38"/>
  <c r="DX84" i="38"/>
  <c r="EZ84" i="38"/>
  <c r="EA84" i="38"/>
  <c r="FE28" i="38"/>
  <c r="EF28" i="38"/>
  <c r="BF28" i="38"/>
  <c r="BH28" i="38" s="1"/>
  <c r="EW28" i="38"/>
  <c r="DX28" i="38"/>
  <c r="EX28" i="38"/>
  <c r="DY28" i="38"/>
  <c r="EX14" i="38"/>
  <c r="DY14" i="38"/>
  <c r="EZ14" i="38"/>
  <c r="EA14" i="38"/>
  <c r="GH108" i="38"/>
  <c r="GI108" i="38"/>
  <c r="GK108" i="38"/>
  <c r="GK102" i="38"/>
  <c r="GL102" i="38"/>
  <c r="GV81" i="38"/>
  <c r="GO189" i="38"/>
  <c r="GJ76" i="38"/>
  <c r="GI76" i="38"/>
  <c r="GK74" i="38"/>
  <c r="GL74" i="38"/>
  <c r="EZ171" i="38"/>
  <c r="EA171" i="38"/>
  <c r="EY171" i="38"/>
  <c r="DZ171" i="38"/>
  <c r="FD218" i="38"/>
  <c r="EE218" i="38"/>
  <c r="ED218" i="38"/>
  <c r="FC218" i="38"/>
  <c r="FB91" i="38"/>
  <c r="EC91" i="38"/>
  <c r="FC91" i="38"/>
  <c r="ED91" i="38"/>
  <c r="DX91" i="38"/>
  <c r="BF91" i="38"/>
  <c r="EW91" i="38"/>
  <c r="EA104" i="38"/>
  <c r="EZ104" i="38"/>
  <c r="FD104" i="38"/>
  <c r="EE104" i="38"/>
  <c r="EC233" i="38"/>
  <c r="FB233" i="38"/>
  <c r="DY233" i="38"/>
  <c r="EX233" i="38"/>
  <c r="EA146" i="38"/>
  <c r="EZ146" i="38"/>
  <c r="EX146" i="38"/>
  <c r="DY146" i="38"/>
  <c r="EE146" i="38"/>
  <c r="FD146" i="38"/>
  <c r="FA235" i="38"/>
  <c r="EB235" i="38"/>
  <c r="ED235" i="38"/>
  <c r="FC235" i="38"/>
  <c r="EA95" i="38"/>
  <c r="EZ95" i="38"/>
  <c r="EF95" i="38"/>
  <c r="FE95" i="38"/>
  <c r="EB95" i="38"/>
  <c r="FA95" i="38"/>
  <c r="DZ224" i="38"/>
  <c r="EY224" i="38"/>
  <c r="EA224" i="38"/>
  <c r="EZ224" i="38"/>
  <c r="FE169" i="38"/>
  <c r="EF169" i="38"/>
  <c r="FB169" i="38"/>
  <c r="EC169" i="38"/>
  <c r="FA86" i="38"/>
  <c r="EB86" i="38"/>
  <c r="EA86" i="38"/>
  <c r="EZ86" i="38"/>
  <c r="FC86" i="38"/>
  <c r="ED86" i="38"/>
  <c r="FE73" i="38"/>
  <c r="EF73" i="38"/>
  <c r="ED73" i="38"/>
  <c r="FC73" i="38"/>
  <c r="FE29" i="38"/>
  <c r="EF29" i="38"/>
  <c r="EY29" i="38"/>
  <c r="DZ29" i="38"/>
  <c r="EC32" i="38"/>
  <c r="FB32" i="38"/>
  <c r="EF32" i="38"/>
  <c r="FE32" i="38"/>
  <c r="FD32" i="38"/>
  <c r="EE32" i="38"/>
  <c r="EX26" i="38"/>
  <c r="DY26" i="38"/>
  <c r="EW26" i="38"/>
  <c r="BF26" i="38"/>
  <c r="BH26" i="38" s="1"/>
  <c r="DX26" i="38"/>
  <c r="DX75" i="38"/>
  <c r="BF75" i="38"/>
  <c r="EW75" i="38"/>
  <c r="FE75" i="38"/>
  <c r="EF75" i="38"/>
  <c r="EC75" i="38"/>
  <c r="FB75" i="38"/>
  <c r="EX23" i="38"/>
  <c r="DY23" i="38"/>
  <c r="EZ23" i="38"/>
  <c r="EA23" i="38"/>
  <c r="FA21" i="38"/>
  <c r="EB21" i="38"/>
  <c r="DX21" i="38"/>
  <c r="BF21" i="38"/>
  <c r="BH21" i="38" s="1"/>
  <c r="EW21" i="38"/>
  <c r="GH105" i="38"/>
  <c r="GN105" i="38"/>
  <c r="GI101" i="38"/>
  <c r="GF101" i="38"/>
  <c r="GJ101" i="38"/>
  <c r="GW74" i="38"/>
  <c r="HY153" i="38" s="1"/>
  <c r="GV79" i="38"/>
  <c r="GO187" i="38"/>
  <c r="GO185" i="38"/>
  <c r="GV106" i="38"/>
  <c r="GJ79" i="38"/>
  <c r="GN79" i="38"/>
  <c r="GQ79" i="38" s="1"/>
  <c r="GK79" i="38"/>
  <c r="GK75" i="38"/>
  <c r="GM75" i="38"/>
  <c r="GN80" i="38"/>
  <c r="GQ80" i="38" s="1"/>
  <c r="GJ80" i="38"/>
  <c r="EZ153" i="38"/>
  <c r="EA153" i="38"/>
  <c r="FD153" i="38"/>
  <c r="EE153" i="38"/>
  <c r="EW161" i="38"/>
  <c r="BF161" i="38"/>
  <c r="BH161" i="38" s="1"/>
  <c r="DX161" i="38"/>
  <c r="FE161" i="38"/>
  <c r="EF161" i="38"/>
  <c r="FB161" i="38"/>
  <c r="EC161" i="38"/>
  <c r="EW156" i="38"/>
  <c r="BF156" i="38"/>
  <c r="BH156" i="38" s="1"/>
  <c r="DX156" i="38"/>
  <c r="EZ156" i="38"/>
  <c r="EA156" i="38"/>
  <c r="DZ165" i="38"/>
  <c r="EY165" i="38"/>
  <c r="EE165" i="38"/>
  <c r="FD165" i="38"/>
  <c r="EA106" i="38"/>
  <c r="EZ106" i="38"/>
  <c r="FD106" i="38"/>
  <c r="EE106" i="38"/>
  <c r="BF231" i="38"/>
  <c r="EW231" i="38"/>
  <c r="DX231" i="38"/>
  <c r="FC231" i="38"/>
  <c r="ED231" i="38"/>
  <c r="EB149" i="38"/>
  <c r="FA149" i="38"/>
  <c r="EW149" i="38"/>
  <c r="BF149" i="38"/>
  <c r="BH149" i="38" s="1"/>
  <c r="DX149" i="38"/>
  <c r="EE220" i="38"/>
  <c r="FD220" i="38"/>
  <c r="EB220" i="38"/>
  <c r="FA220" i="38"/>
  <c r="EW220" i="38"/>
  <c r="DX220" i="38"/>
  <c r="BF220" i="38"/>
  <c r="EY19" i="38"/>
  <c r="DZ19" i="38"/>
  <c r="EC19" i="38"/>
  <c r="FB19" i="38"/>
  <c r="DX37" i="38"/>
  <c r="BF37" i="38"/>
  <c r="BH37" i="38" s="1"/>
  <c r="EW37" i="38"/>
  <c r="EZ37" i="38"/>
  <c r="EA37" i="38"/>
  <c r="FB37" i="38"/>
  <c r="EC37" i="38"/>
  <c r="EZ24" i="38"/>
  <c r="EA24" i="38"/>
  <c r="EB24" i="38"/>
  <c r="FA24" i="38"/>
  <c r="BF17" i="38"/>
  <c r="BH17" i="38" s="1"/>
  <c r="EW17" i="38"/>
  <c r="DX17" i="38"/>
  <c r="FB17" i="38"/>
  <c r="EC17" i="38"/>
  <c r="EY38" i="38"/>
  <c r="DZ38" i="38"/>
  <c r="EX38" i="38"/>
  <c r="DY38" i="38"/>
  <c r="EW27" i="38"/>
  <c r="DX27" i="38"/>
  <c r="BF27" i="38"/>
  <c r="BH27" i="38" s="1"/>
  <c r="EA27" i="38"/>
  <c r="EZ27" i="38"/>
  <c r="EZ12" i="38"/>
  <c r="EA12" i="38"/>
  <c r="FE12" i="38"/>
  <c r="EF12" i="38"/>
  <c r="HM368" i="38"/>
  <c r="HM333" i="38"/>
  <c r="HM375" i="38"/>
  <c r="HM263" i="38"/>
  <c r="IM221" i="38" s="1"/>
  <c r="L11" i="14" s="1"/>
  <c r="HM361" i="38"/>
  <c r="HM270" i="38"/>
  <c r="HM284" i="38"/>
  <c r="HM326" i="38"/>
  <c r="HM347" i="38"/>
  <c r="HM312" i="38"/>
  <c r="HM319" i="38"/>
  <c r="JQ104" i="38"/>
  <c r="JQ126" i="38" s="1"/>
  <c r="HM382" i="38"/>
  <c r="HM298" i="38"/>
  <c r="HM354" i="38"/>
  <c r="HM340" i="38"/>
  <c r="HM291" i="38"/>
  <c r="HM277" i="38"/>
  <c r="HM305" i="38"/>
  <c r="HL270" i="38"/>
  <c r="HL368" i="38"/>
  <c r="HL382" i="38"/>
  <c r="HL333" i="38"/>
  <c r="HL340" i="38"/>
  <c r="HL354" i="38"/>
  <c r="HL263" i="38"/>
  <c r="IL221" i="38" s="1"/>
  <c r="K11" i="14" s="1"/>
  <c r="HL319" i="38"/>
  <c r="HL291" i="38"/>
  <c r="HL284" i="38"/>
  <c r="HL305" i="38"/>
  <c r="HL361" i="38"/>
  <c r="HL347" i="38"/>
  <c r="HL298" i="38"/>
  <c r="JP104" i="38"/>
  <c r="JP126" i="38" s="1"/>
  <c r="HL326" i="38"/>
  <c r="HL375" i="38"/>
  <c r="HL277" i="38"/>
  <c r="HL312" i="38"/>
  <c r="HK382" i="38"/>
  <c r="HK277" i="38"/>
  <c r="HK298" i="38"/>
  <c r="HK333" i="38"/>
  <c r="JO104" i="38"/>
  <c r="JO126" i="38" s="1"/>
  <c r="HK319" i="38"/>
  <c r="HK291" i="38"/>
  <c r="HK354" i="38"/>
  <c r="HK312" i="38"/>
  <c r="HK284" i="38"/>
  <c r="HK270" i="38"/>
  <c r="HK368" i="38"/>
  <c r="HK326" i="38"/>
  <c r="HK263" i="38"/>
  <c r="IK221" i="38" s="1"/>
  <c r="J11" i="14" s="1"/>
  <c r="HK347" i="38"/>
  <c r="HK340" i="38"/>
  <c r="HK375" i="38"/>
  <c r="HK361" i="38"/>
  <c r="HK305" i="38"/>
  <c r="GN81" i="38"/>
  <c r="FC237" i="38"/>
  <c r="ED237" i="38"/>
  <c r="FA237" i="38"/>
  <c r="EB237" i="38"/>
  <c r="DX103" i="38"/>
  <c r="BF103" i="38"/>
  <c r="EW103" i="38"/>
  <c r="FD103" i="38"/>
  <c r="EE103" i="38"/>
  <c r="EW148" i="38"/>
  <c r="DX148" i="38"/>
  <c r="BF148" i="38"/>
  <c r="BH148" i="38" s="1"/>
  <c r="EA148" i="38"/>
  <c r="EZ148" i="38"/>
  <c r="FC239" i="38"/>
  <c r="ED239" i="38"/>
  <c r="FE239" i="38"/>
  <c r="EF239" i="38"/>
  <c r="DX162" i="38"/>
  <c r="BF162" i="38"/>
  <c r="BH162" i="38" s="1"/>
  <c r="EW162" i="38"/>
  <c r="EB162" i="38"/>
  <c r="FA162" i="38"/>
  <c r="FA20" i="38"/>
  <c r="EB20" i="38"/>
  <c r="EF20" i="38"/>
  <c r="FE20" i="38"/>
  <c r="EE20" i="38"/>
  <c r="FD20" i="38"/>
  <c r="EY31" i="38"/>
  <c r="DZ31" i="38"/>
  <c r="EA31" i="38"/>
  <c r="EZ31" i="38"/>
  <c r="ED34" i="38"/>
  <c r="FC34" i="38"/>
  <c r="EX34" i="38"/>
  <c r="DY34" i="38"/>
  <c r="FE74" i="38"/>
  <c r="EF74" i="38"/>
  <c r="FB74" i="38"/>
  <c r="EC74" i="38"/>
  <c r="FB36" i="38"/>
  <c r="EC36" i="38"/>
  <c r="DY36" i="38"/>
  <c r="EX36" i="38"/>
  <c r="EW99" i="38"/>
  <c r="DX99" i="38"/>
  <c r="BF99" i="38"/>
  <c r="EY99" i="38"/>
  <c r="DZ99" i="38"/>
  <c r="EW30" i="38"/>
  <c r="BF30" i="38"/>
  <c r="BH30" i="38" s="1"/>
  <c r="DX30" i="38"/>
  <c r="FD30" i="38"/>
  <c r="EE30" i="38"/>
  <c r="GJ103" i="38"/>
  <c r="GI103" i="38"/>
  <c r="GM107" i="38"/>
  <c r="GV75" i="38"/>
  <c r="GW82" i="38"/>
  <c r="GO186" i="38"/>
  <c r="GW109" i="38"/>
  <c r="GW108" i="38"/>
  <c r="GF78" i="38"/>
  <c r="GJ78" i="38"/>
  <c r="GF82" i="38"/>
  <c r="EY215" i="38"/>
  <c r="DZ215" i="38"/>
  <c r="EE215" i="38"/>
  <c r="FD215" i="38"/>
  <c r="EZ167" i="38"/>
  <c r="EA167" i="38"/>
  <c r="FE167" i="38"/>
  <c r="EF167" i="38"/>
  <c r="FB155" i="38"/>
  <c r="EC155" i="38"/>
  <c r="FD155" i="38"/>
  <c r="EE155" i="38"/>
  <c r="DZ155" i="38"/>
  <c r="EY155" i="38"/>
  <c r="FE214" i="38"/>
  <c r="EF214" i="38"/>
  <c r="EZ214" i="38"/>
  <c r="EA214" i="38"/>
  <c r="EB157" i="38"/>
  <c r="FA157" i="38"/>
  <c r="FC157" i="38"/>
  <c r="ED157" i="38"/>
  <c r="DZ164" i="38"/>
  <c r="EY164" i="38"/>
  <c r="FD164" i="38"/>
  <c r="EE164" i="38"/>
  <c r="FE173" i="38"/>
  <c r="EF173" i="38"/>
  <c r="EA173" i="38"/>
  <c r="EZ173" i="38"/>
  <c r="EY173" i="38"/>
  <c r="DZ173" i="38"/>
  <c r="FD147" i="38"/>
  <c r="EE147" i="38"/>
  <c r="EZ147" i="38"/>
  <c r="EA147" i="38"/>
  <c r="FB244" i="38"/>
  <c r="EC244" i="38"/>
  <c r="EY244" i="38"/>
  <c r="DZ244" i="38"/>
  <c r="DY13" i="38"/>
  <c r="EX13" i="38"/>
  <c r="FC13" i="38"/>
  <c r="ED13" i="38"/>
  <c r="EE76" i="38"/>
  <c r="FD76" i="38"/>
  <c r="EF76" i="38"/>
  <c r="FE76" i="38"/>
  <c r="EZ76" i="38"/>
  <c r="EA76" i="38"/>
  <c r="BF18" i="38"/>
  <c r="BH18" i="38" s="1"/>
  <c r="EW18" i="38"/>
  <c r="DX18" i="38"/>
  <c r="EZ18" i="38"/>
  <c r="EA18" i="38"/>
  <c r="EY35" i="38"/>
  <c r="DZ35" i="38"/>
  <c r="FC35" i="38"/>
  <c r="ED35" i="38"/>
  <c r="FB33" i="38"/>
  <c r="EC33" i="38"/>
  <c r="FD33" i="38"/>
  <c r="EE33" i="38"/>
  <c r="EW33" i="38"/>
  <c r="DX33" i="38"/>
  <c r="BF33" i="38"/>
  <c r="BH33" i="38" s="1"/>
  <c r="FA84" i="38"/>
  <c r="EB84" i="38"/>
  <c r="FD84" i="38"/>
  <c r="EE84" i="38"/>
  <c r="EB28" i="38"/>
  <c r="FA28" i="38"/>
  <c r="EY28" i="38"/>
  <c r="DZ28" i="38"/>
  <c r="EY14" i="38"/>
  <c r="DZ14" i="38"/>
  <c r="FA14" i="38"/>
  <c r="EB14" i="38"/>
  <c r="GM108" i="38"/>
  <c r="GG102" i="38"/>
  <c r="GJ102" i="38"/>
  <c r="GW78" i="38"/>
  <c r="GO183" i="38"/>
  <c r="GD183" i="38"/>
  <c r="GM76" i="38"/>
  <c r="GI74" i="38"/>
  <c r="FC171" i="38"/>
  <c r="ED171" i="38"/>
  <c r="DX171" i="38"/>
  <c r="BF171" i="38"/>
  <c r="BH171" i="38" s="1"/>
  <c r="EW171" i="38"/>
  <c r="FE218" i="38"/>
  <c r="EF218" i="38"/>
  <c r="EA218" i="38"/>
  <c r="EZ218" i="38"/>
  <c r="FA218" i="38"/>
  <c r="EB218" i="38"/>
  <c r="DY91" i="38"/>
  <c r="EX91" i="38"/>
  <c r="EA91" i="38"/>
  <c r="EZ91" i="38"/>
  <c r="FC104" i="38"/>
  <c r="ED104" i="38"/>
  <c r="FE104" i="38"/>
  <c r="EF104" i="38"/>
  <c r="DY104" i="38"/>
  <c r="EX104" i="38"/>
  <c r="EA233" i="38"/>
  <c r="EZ233" i="38"/>
  <c r="FA233" i="38"/>
  <c r="EB233" i="38"/>
  <c r="EC146" i="38"/>
  <c r="FB146" i="38"/>
  <c r="EY146" i="38"/>
  <c r="DZ146" i="38"/>
  <c r="EC235" i="38"/>
  <c r="FB235" i="38"/>
  <c r="FE235" i="38"/>
  <c r="EF235" i="38"/>
  <c r="EX95" i="38"/>
  <c r="DY95" i="38"/>
  <c r="FB95" i="38"/>
  <c r="EC95" i="38"/>
  <c r="EW224" i="38"/>
  <c r="BF224" i="38"/>
  <c r="DX224" i="38"/>
  <c r="EX224" i="38"/>
  <c r="DY224" i="38"/>
  <c r="EE224" i="38"/>
  <c r="FD224" i="38"/>
  <c r="FD169" i="38"/>
  <c r="EE169" i="38"/>
  <c r="EW169" i="38"/>
  <c r="DX169" i="38"/>
  <c r="BF169" i="38"/>
  <c r="BH169" i="38" s="1"/>
  <c r="BF86" i="38"/>
  <c r="EW86" i="38"/>
  <c r="DX86" i="38"/>
  <c r="DY86" i="38"/>
  <c r="EX86" i="38"/>
  <c r="FB73" i="38"/>
  <c r="EC73" i="38"/>
  <c r="DX73" i="38"/>
  <c r="BF73" i="38"/>
  <c r="BI73" i="38" s="1"/>
  <c r="EW73" i="38"/>
  <c r="EY73" i="38"/>
  <c r="DZ73" i="38"/>
  <c r="FB29" i="38"/>
  <c r="EC29" i="38"/>
  <c r="EZ29" i="38"/>
  <c r="EA29" i="38"/>
  <c r="EZ32" i="38"/>
  <c r="EA32" i="38"/>
  <c r="FC32" i="38"/>
  <c r="ED32" i="38"/>
  <c r="EA26" i="38"/>
  <c r="EZ26" i="38"/>
  <c r="EC26" i="38"/>
  <c r="FB26" i="38"/>
  <c r="FD75" i="38"/>
  <c r="EE75" i="38"/>
  <c r="EZ75" i="38"/>
  <c r="EA75" i="38"/>
  <c r="DZ23" i="38"/>
  <c r="EY23" i="38"/>
  <c r="EB23" i="38"/>
  <c r="FA23" i="38"/>
  <c r="DY21" i="38"/>
  <c r="EX21" i="38"/>
  <c r="EY21" i="38"/>
  <c r="DZ21" i="38"/>
  <c r="GF105" i="38"/>
  <c r="GG101" i="38"/>
  <c r="GW79" i="38"/>
  <c r="GO190" i="38"/>
  <c r="GW105" i="38"/>
  <c r="GF79" i="38"/>
  <c r="GF75" i="38"/>
  <c r="GJ75" i="38"/>
  <c r="GM80" i="38"/>
  <c r="DX153" i="38"/>
  <c r="BF153" i="38"/>
  <c r="BH153" i="38" s="1"/>
  <c r="EW153" i="38"/>
  <c r="EX153" i="38"/>
  <c r="DY153" i="38"/>
  <c r="EY161" i="38"/>
  <c r="DZ161" i="38"/>
  <c r="FC161" i="38"/>
  <c r="ED161" i="38"/>
  <c r="EX156" i="38"/>
  <c r="DY156" i="38"/>
  <c r="FE156" i="38"/>
  <c r="EF156" i="38"/>
  <c r="DX165" i="38"/>
  <c r="EW165" i="38"/>
  <c r="BF165" i="38"/>
  <c r="BH165" i="38" s="1"/>
  <c r="FC165" i="38"/>
  <c r="ED165" i="38"/>
  <c r="EB165" i="38"/>
  <c r="FA165" i="38"/>
  <c r="FC106" i="38"/>
  <c r="ED106" i="38"/>
  <c r="EX106" i="38"/>
  <c r="DY106" i="38"/>
  <c r="EX231" i="38"/>
  <c r="DY231" i="38"/>
  <c r="EB231" i="38"/>
  <c r="FA231" i="38"/>
  <c r="FE149" i="38"/>
  <c r="EF149" i="38"/>
  <c r="FB149" i="38"/>
  <c r="EC149" i="38"/>
  <c r="EY149" i="38"/>
  <c r="DZ149" i="38"/>
  <c r="EZ220" i="38"/>
  <c r="EA220" i="38"/>
  <c r="ED220" i="38"/>
  <c r="FC220" i="38"/>
  <c r="FA19" i="38"/>
  <c r="EB19" i="38"/>
  <c r="FD19" i="38"/>
  <c r="EE19" i="38"/>
  <c r="EY37" i="38"/>
  <c r="DZ37" i="38"/>
  <c r="FC37" i="38"/>
  <c r="ED37" i="38"/>
  <c r="FB24" i="38"/>
  <c r="EC24" i="38"/>
  <c r="EF24" i="38"/>
  <c r="FE24" i="38"/>
  <c r="DZ24" i="38"/>
  <c r="EY24" i="38"/>
  <c r="FE17" i="38"/>
  <c r="EF17" i="38"/>
  <c r="FC17" i="38"/>
  <c r="ED17" i="38"/>
  <c r="FE38" i="38"/>
  <c r="EF38" i="38"/>
  <c r="FC38" i="38"/>
  <c r="ED38" i="38"/>
  <c r="FC27" i="38"/>
  <c r="ED27" i="38"/>
  <c r="EX27" i="38"/>
  <c r="DY27" i="38"/>
  <c r="FB12" i="38"/>
  <c r="EC12" i="38"/>
  <c r="EX12" i="38"/>
  <c r="DY12" i="38"/>
  <c r="EY12" i="38"/>
  <c r="DZ12" i="38"/>
  <c r="HX193" i="38"/>
  <c r="HX186" i="38"/>
  <c r="HX207" i="38"/>
  <c r="HX53" i="38"/>
  <c r="HN88" i="38"/>
  <c r="HI172" i="38"/>
  <c r="HI53" i="38"/>
  <c r="HP109" i="38"/>
  <c r="HP88" i="38"/>
  <c r="HP60" i="38"/>
  <c r="HP102" i="38"/>
  <c r="HP81" i="38"/>
  <c r="HP200" i="38"/>
  <c r="HP53" i="38"/>
  <c r="BH104" i="38" l="1"/>
  <c r="BI104" i="38"/>
  <c r="BH74" i="38"/>
  <c r="BI74" i="38"/>
  <c r="BH99" i="38"/>
  <c r="BI99" i="38"/>
  <c r="BH95" i="38"/>
  <c r="BI95" i="38"/>
  <c r="BH86" i="38"/>
  <c r="BI86" i="38"/>
  <c r="BH103" i="38"/>
  <c r="BI103" i="38"/>
  <c r="BH75" i="38"/>
  <c r="BI75" i="38"/>
  <c r="BH91" i="38"/>
  <c r="BI91" i="38"/>
  <c r="BH84" i="38"/>
  <c r="BI84" i="38"/>
  <c r="BH76" i="38"/>
  <c r="BI76" i="38"/>
  <c r="HK153" i="38"/>
  <c r="IW221" i="38"/>
  <c r="V11" i="14" s="1"/>
  <c r="IX221" i="38"/>
  <c r="W11" i="14" s="1"/>
  <c r="IE221" i="38"/>
  <c r="D11" i="14" s="1"/>
  <c r="II221" i="38"/>
  <c r="H11" i="14" s="1"/>
  <c r="HN153" i="38"/>
  <c r="HM153" i="38"/>
  <c r="HP153" i="38"/>
  <c r="HL153" i="38"/>
  <c r="HH153" i="38"/>
  <c r="HX153" i="38"/>
  <c r="HO153" i="38"/>
  <c r="HP46" i="38"/>
  <c r="HW153" i="38"/>
  <c r="HK154" i="38"/>
  <c r="HK70" i="38"/>
  <c r="HM154" i="38"/>
  <c r="HM70" i="38"/>
  <c r="HE154" i="38"/>
  <c r="HE70" i="38"/>
  <c r="HP154" i="38"/>
  <c r="HP70" i="38"/>
  <c r="HX70" i="38"/>
  <c r="HX154" i="38"/>
  <c r="HJ154" i="38"/>
  <c r="HJ70" i="38"/>
  <c r="HL154" i="38"/>
  <c r="HL70" i="38"/>
  <c r="HO154" i="38"/>
  <c r="HO70" i="38"/>
  <c r="HI70" i="38"/>
  <c r="HI154" i="38"/>
  <c r="HH70" i="38"/>
  <c r="HH154" i="38"/>
  <c r="HN70" i="38"/>
  <c r="HN154" i="38"/>
  <c r="HY70" i="38"/>
  <c r="HY154" i="38"/>
  <c r="HW154" i="38"/>
  <c r="HW70" i="38"/>
  <c r="II214" i="38"/>
  <c r="H4" i="14" s="1"/>
  <c r="IE214" i="38"/>
  <c r="D4" i="14" s="1"/>
  <c r="IX214" i="38"/>
  <c r="W4" i="14" s="1"/>
  <c r="IK214" i="38"/>
  <c r="J4" i="14" s="1"/>
  <c r="IM214" i="38"/>
  <c r="L4" i="14" s="1"/>
  <c r="IO214" i="38"/>
  <c r="N4" i="14" s="1"/>
  <c r="IH214" i="38"/>
  <c r="G4" i="14" s="1"/>
  <c r="IY214" i="38"/>
  <c r="X4" i="14" s="1"/>
  <c r="IN214" i="38"/>
  <c r="M4" i="14" s="1"/>
  <c r="IL214" i="38"/>
  <c r="K4" i="14" s="1"/>
  <c r="IP214" i="38"/>
  <c r="O4" i="14" s="1"/>
  <c r="IJ214" i="38"/>
  <c r="I4" i="14" s="1"/>
  <c r="HP123" i="38"/>
  <c r="HP179" i="38"/>
  <c r="HI161" i="38"/>
  <c r="HI119" i="38"/>
  <c r="HI98" i="38"/>
  <c r="HI105" i="38"/>
  <c r="HI63" i="38"/>
  <c r="HI112" i="38"/>
  <c r="HH119" i="38"/>
  <c r="HH161" i="38"/>
  <c r="HH63" i="38"/>
  <c r="HH105" i="38"/>
  <c r="HH112" i="38"/>
  <c r="HH98" i="38"/>
  <c r="HN69" i="38"/>
  <c r="HN90" i="38"/>
  <c r="HN76" i="38"/>
  <c r="HN83" i="38"/>
  <c r="HN160" i="38"/>
  <c r="HN6" i="38"/>
  <c r="HL18" i="38"/>
  <c r="HL151" i="38"/>
  <c r="HL158" i="38"/>
  <c r="HL32" i="38"/>
  <c r="HL11" i="38"/>
  <c r="HK119" i="38"/>
  <c r="HK112" i="38"/>
  <c r="HK98" i="38"/>
  <c r="HK105" i="38"/>
  <c r="HK161" i="38"/>
  <c r="HK63" i="38"/>
  <c r="HM90" i="38"/>
  <c r="HM83" i="38"/>
  <c r="HM76" i="38"/>
  <c r="HM160" i="38"/>
  <c r="HM69" i="38"/>
  <c r="HM6" i="38"/>
  <c r="GQ74" i="38"/>
  <c r="GR74" i="38" s="1"/>
  <c r="HP6" i="38"/>
  <c r="HP69" i="38"/>
  <c r="HP83" i="38"/>
  <c r="HP76" i="38"/>
  <c r="HP160" i="38"/>
  <c r="HP90" i="38"/>
  <c r="HM112" i="38"/>
  <c r="HM105" i="38"/>
  <c r="HM119" i="38"/>
  <c r="HM98" i="38"/>
  <c r="HM161" i="38"/>
  <c r="HM63" i="38"/>
  <c r="HL90" i="38"/>
  <c r="HL160" i="38"/>
  <c r="HL69" i="38"/>
  <c r="HL83" i="38"/>
  <c r="HL6" i="38"/>
  <c r="HL76" i="38"/>
  <c r="HI151" i="38"/>
  <c r="HI32" i="38"/>
  <c r="HI158" i="38"/>
  <c r="HI18" i="38"/>
  <c r="HI11" i="38"/>
  <c r="HN18" i="38"/>
  <c r="HN11" i="38"/>
  <c r="HN32" i="38"/>
  <c r="HN151" i="38"/>
  <c r="HN158" i="38"/>
  <c r="HE105" i="38"/>
  <c r="HE112" i="38"/>
  <c r="HE119" i="38"/>
  <c r="HE63" i="38"/>
  <c r="HE161" i="38"/>
  <c r="HE98" i="38"/>
  <c r="HN105" i="38"/>
  <c r="HN161" i="38"/>
  <c r="HN112" i="38"/>
  <c r="HN119" i="38"/>
  <c r="HN98" i="38"/>
  <c r="HN63" i="38"/>
  <c r="HO69" i="38"/>
  <c r="HO76" i="38"/>
  <c r="HO83" i="38"/>
  <c r="HO90" i="38"/>
  <c r="HO6" i="38"/>
  <c r="HO160" i="38"/>
  <c r="HY105" i="38"/>
  <c r="HY119" i="38"/>
  <c r="HY112" i="38"/>
  <c r="HY63" i="38"/>
  <c r="HY161" i="38"/>
  <c r="HY98" i="38"/>
  <c r="HP158" i="38"/>
  <c r="HP18" i="38"/>
  <c r="HP151" i="38"/>
  <c r="HP32" i="38"/>
  <c r="HP11" i="38"/>
  <c r="HH151" i="38"/>
  <c r="HH158" i="38"/>
  <c r="HH11" i="38"/>
  <c r="HH18" i="38"/>
  <c r="HH32" i="38"/>
  <c r="HO18" i="38"/>
  <c r="HO32" i="38"/>
  <c r="HO11" i="38"/>
  <c r="HO158" i="38"/>
  <c r="HO151" i="38"/>
  <c r="HP74" i="38"/>
  <c r="HP186" i="38"/>
  <c r="HP137" i="38"/>
  <c r="HP144" i="38"/>
  <c r="HP172" i="38"/>
  <c r="HP165" i="38"/>
  <c r="HO95" i="38"/>
  <c r="HL193" i="38"/>
  <c r="HY76" i="38"/>
  <c r="HY160" i="38"/>
  <c r="HY83" i="38"/>
  <c r="HY6" i="38"/>
  <c r="HY69" i="38"/>
  <c r="HY90" i="38"/>
  <c r="GQ101" i="38"/>
  <c r="HP112" i="38"/>
  <c r="HP105" i="38"/>
  <c r="HP98" i="38"/>
  <c r="HP119" i="38"/>
  <c r="HP63" i="38"/>
  <c r="HP161" i="38"/>
  <c r="HJ83" i="38"/>
  <c r="HJ90" i="38"/>
  <c r="HJ160" i="38"/>
  <c r="HJ69" i="38"/>
  <c r="HJ6" i="38"/>
  <c r="HJ76" i="38"/>
  <c r="HX105" i="38"/>
  <c r="HX98" i="38"/>
  <c r="HX119" i="38"/>
  <c r="HX63" i="38"/>
  <c r="HX112" i="38"/>
  <c r="HX161" i="38"/>
  <c r="HJ119" i="38"/>
  <c r="HJ98" i="38"/>
  <c r="HJ112" i="38"/>
  <c r="HJ105" i="38"/>
  <c r="HJ63" i="38"/>
  <c r="HJ161" i="38"/>
  <c r="HJ18" i="38"/>
  <c r="HJ151" i="38"/>
  <c r="HJ32" i="38"/>
  <c r="HJ11" i="38"/>
  <c r="HJ158" i="38"/>
  <c r="HK151" i="38"/>
  <c r="HK18" i="38"/>
  <c r="HK11" i="38"/>
  <c r="HK32" i="38"/>
  <c r="HK158" i="38"/>
  <c r="HY151" i="38"/>
  <c r="HY11" i="38"/>
  <c r="HY18" i="38"/>
  <c r="HY32" i="38"/>
  <c r="HY158" i="38"/>
  <c r="HW11" i="38"/>
  <c r="HW18" i="38"/>
  <c r="HW151" i="38"/>
  <c r="HW32" i="38"/>
  <c r="HW158" i="38"/>
  <c r="HP95" i="38"/>
  <c r="HP207" i="38"/>
  <c r="HP116" i="38"/>
  <c r="HP67" i="38"/>
  <c r="HP193" i="38"/>
  <c r="HP39" i="38"/>
  <c r="HP130" i="38"/>
  <c r="HO186" i="38"/>
  <c r="HK90" i="38"/>
  <c r="HK160" i="38"/>
  <c r="HK76" i="38"/>
  <c r="HK6" i="38"/>
  <c r="HK69" i="38"/>
  <c r="HK83" i="38"/>
  <c r="HL105" i="38"/>
  <c r="HL98" i="38"/>
  <c r="HL161" i="38"/>
  <c r="HL63" i="38"/>
  <c r="HL112" i="38"/>
  <c r="HL119" i="38"/>
  <c r="HO112" i="38"/>
  <c r="HO105" i="38"/>
  <c r="HO161" i="38"/>
  <c r="HO119" i="38"/>
  <c r="HO63" i="38"/>
  <c r="HO98" i="38"/>
  <c r="HH90" i="38"/>
  <c r="HH6" i="38"/>
  <c r="HH83" i="38"/>
  <c r="HH76" i="38"/>
  <c r="HH69" i="38"/>
  <c r="HH160" i="38"/>
  <c r="HX90" i="38"/>
  <c r="HX6" i="38"/>
  <c r="HX76" i="38"/>
  <c r="HX160" i="38"/>
  <c r="HX69" i="38"/>
  <c r="HX83" i="38"/>
  <c r="HI6" i="38"/>
  <c r="HI90" i="38"/>
  <c r="HI160" i="38"/>
  <c r="HI76" i="38"/>
  <c r="HI83" i="38"/>
  <c r="HI69" i="38"/>
  <c r="HM18" i="38"/>
  <c r="HM32" i="38"/>
  <c r="HM158" i="38"/>
  <c r="HM11" i="38"/>
  <c r="HM151" i="38"/>
  <c r="HX158" i="38"/>
  <c r="HX151" i="38"/>
  <c r="HX18" i="38"/>
  <c r="HX32" i="38"/>
  <c r="HX11" i="38"/>
  <c r="HE6" i="38"/>
  <c r="HE76" i="38"/>
  <c r="HE69" i="38"/>
  <c r="HE90" i="38"/>
  <c r="HE83" i="38"/>
  <c r="HE160" i="38"/>
  <c r="HE32" i="38"/>
  <c r="HE151" i="38"/>
  <c r="HE158" i="38"/>
  <c r="HE11" i="38"/>
  <c r="HE18" i="38"/>
  <c r="HW112" i="38"/>
  <c r="HW105" i="38"/>
  <c r="HW98" i="38"/>
  <c r="HW63" i="38"/>
  <c r="HW119" i="38"/>
  <c r="HW161" i="38"/>
  <c r="HW69" i="38"/>
  <c r="HW90" i="38"/>
  <c r="HW6" i="38"/>
  <c r="HW160" i="38"/>
  <c r="HW76" i="38"/>
  <c r="HW83" i="38"/>
  <c r="AG2097" i="38"/>
  <c r="AG2573" i="38"/>
  <c r="HY77" i="38"/>
  <c r="HL181" i="38"/>
  <c r="HF221" i="38"/>
  <c r="HF235" i="38"/>
  <c r="HF249" i="38"/>
  <c r="HJ84" i="38"/>
  <c r="HS235" i="38"/>
  <c r="HS221" i="38"/>
  <c r="HS249" i="38"/>
  <c r="HQ235" i="38"/>
  <c r="IQ214" i="38" s="1"/>
  <c r="P4" i="14" s="1"/>
  <c r="HQ221" i="38"/>
  <c r="HQ249" i="38"/>
  <c r="HT221" i="38"/>
  <c r="HT235" i="38"/>
  <c r="HT249" i="38"/>
  <c r="GD20" i="38"/>
  <c r="GR185" i="38"/>
  <c r="GS185" i="38" s="1"/>
  <c r="GP187" i="38"/>
  <c r="GP188" i="38"/>
  <c r="GQ27" i="38"/>
  <c r="GR27" i="38" s="1"/>
  <c r="GQ23" i="38"/>
  <c r="GR23" i="38" s="1"/>
  <c r="HL200" i="38"/>
  <c r="GQ26" i="38"/>
  <c r="GR26" i="38" s="1"/>
  <c r="GQ20" i="38"/>
  <c r="HH172" i="38"/>
  <c r="HO193" i="38"/>
  <c r="GS187" i="38"/>
  <c r="GT187" i="38" s="1"/>
  <c r="HW200" i="38"/>
  <c r="HI88" i="38"/>
  <c r="HN46" i="38"/>
  <c r="GQ22" i="38"/>
  <c r="GR22" i="38" s="1"/>
  <c r="GS190" i="38"/>
  <c r="GS186" i="38"/>
  <c r="GP186" i="38"/>
  <c r="GP189" i="38"/>
  <c r="HJ137" i="38"/>
  <c r="GQ25" i="38"/>
  <c r="GR25" i="38" s="1"/>
  <c r="GQ24" i="38"/>
  <c r="GR24" i="38" s="1"/>
  <c r="HK144" i="38"/>
  <c r="HY39" i="38"/>
  <c r="GP190" i="38"/>
  <c r="GP183" i="38"/>
  <c r="GP185" i="38"/>
  <c r="GP184" i="38"/>
  <c r="GQ28" i="38"/>
  <c r="GR28" i="38" s="1"/>
  <c r="GQ21" i="38"/>
  <c r="GR21" i="38" s="1"/>
  <c r="HM179" i="38"/>
  <c r="HX88" i="38"/>
  <c r="HE193" i="38"/>
  <c r="GS184" i="38"/>
  <c r="GS189" i="38"/>
  <c r="HI39" i="38"/>
  <c r="HI207" i="38"/>
  <c r="HI60" i="38"/>
  <c r="HI144" i="38"/>
  <c r="GD76" i="38"/>
  <c r="HX60" i="38"/>
  <c r="HX39" i="38"/>
  <c r="HX130" i="38"/>
  <c r="HX116" i="38"/>
  <c r="HX172" i="38"/>
  <c r="HX144" i="38"/>
  <c r="HX95" i="38"/>
  <c r="HM193" i="38"/>
  <c r="HE81" i="38"/>
  <c r="HX200" i="38"/>
  <c r="HX102" i="38"/>
  <c r="HX46" i="38"/>
  <c r="HX179" i="38"/>
  <c r="HM67" i="38"/>
  <c r="HX81" i="38"/>
  <c r="HX137" i="38"/>
  <c r="HM95" i="38"/>
  <c r="GD23" i="38"/>
  <c r="HY74" i="38"/>
  <c r="GD109" i="38"/>
  <c r="HI200" i="38"/>
  <c r="HI186" i="38"/>
  <c r="HI46" i="38"/>
  <c r="HI179" i="38"/>
  <c r="HI137" i="38"/>
  <c r="HI130" i="38"/>
  <c r="HO46" i="38"/>
  <c r="HO137" i="38"/>
  <c r="HN109" i="38"/>
  <c r="HI116" i="38"/>
  <c r="HI102" i="38"/>
  <c r="HI193" i="38"/>
  <c r="HN207" i="38"/>
  <c r="HI67" i="38"/>
  <c r="HI109" i="38"/>
  <c r="HO144" i="38"/>
  <c r="HN172" i="38"/>
  <c r="HI74" i="38"/>
  <c r="HI165" i="38"/>
  <c r="HI81" i="38"/>
  <c r="HI95" i="38"/>
  <c r="HI123" i="38"/>
  <c r="HO60" i="38"/>
  <c r="HN39" i="38"/>
  <c r="HN123" i="38"/>
  <c r="HK95" i="38"/>
  <c r="HK81" i="38"/>
  <c r="GD28" i="38"/>
  <c r="HM39" i="38"/>
  <c r="HM81" i="38"/>
  <c r="HM46" i="38"/>
  <c r="HM207" i="38"/>
  <c r="HM144" i="38"/>
  <c r="HM123" i="38"/>
  <c r="HM200" i="38"/>
  <c r="HM172" i="38"/>
  <c r="HM130" i="38"/>
  <c r="HM60" i="38"/>
  <c r="HM109" i="38"/>
  <c r="HM102" i="38"/>
  <c r="HM186" i="38"/>
  <c r="GR82" i="38"/>
  <c r="GS82" i="38" s="1"/>
  <c r="GS188" i="38"/>
  <c r="GS183" i="38"/>
  <c r="GR102" i="38"/>
  <c r="GS102" i="38" s="1"/>
  <c r="GR103" i="38"/>
  <c r="GR106" i="38"/>
  <c r="GR80" i="38"/>
  <c r="GS80" i="38" s="1"/>
  <c r="GR79" i="38"/>
  <c r="GS79" i="38" s="1"/>
  <c r="GT79" i="38" s="1"/>
  <c r="GR109" i="38"/>
  <c r="GS109" i="38" s="1"/>
  <c r="GS182" i="38"/>
  <c r="GD22" i="38"/>
  <c r="GD26" i="38"/>
  <c r="HY207" i="38"/>
  <c r="HN102" i="38"/>
  <c r="HN200" i="38"/>
  <c r="HY81" i="38"/>
  <c r="HN137" i="38"/>
  <c r="HN116" i="38"/>
  <c r="HN144" i="38"/>
  <c r="HJ186" i="38"/>
  <c r="HY53" i="38"/>
  <c r="HY137" i="38"/>
  <c r="HN95" i="38"/>
  <c r="HN60" i="38"/>
  <c r="HN53" i="38"/>
  <c r="HN81" i="38"/>
  <c r="HN130" i="38"/>
  <c r="HN193" i="38"/>
  <c r="HY193" i="38"/>
  <c r="HN67" i="38"/>
  <c r="HN165" i="38"/>
  <c r="HN74" i="38"/>
  <c r="HN186" i="38"/>
  <c r="HN179" i="38"/>
  <c r="HO130" i="38"/>
  <c r="HO39" i="38"/>
  <c r="HL67" i="38"/>
  <c r="GQ78" i="38"/>
  <c r="HO109" i="38"/>
  <c r="HO74" i="38"/>
  <c r="HO116" i="38"/>
  <c r="HO53" i="38"/>
  <c r="HO179" i="38"/>
  <c r="HO172" i="38"/>
  <c r="HO200" i="38"/>
  <c r="HH60" i="38"/>
  <c r="HW46" i="38"/>
  <c r="HL39" i="38"/>
  <c r="HL46" i="38"/>
  <c r="GQ76" i="38"/>
  <c r="GQ75" i="38"/>
  <c r="GQ81" i="38"/>
  <c r="HO88" i="38"/>
  <c r="HO81" i="38"/>
  <c r="HW74" i="38"/>
  <c r="HO102" i="38"/>
  <c r="HO67" i="38"/>
  <c r="HO165" i="38"/>
  <c r="HO207" i="38"/>
  <c r="HO123" i="38"/>
  <c r="HH109" i="38"/>
  <c r="HL137" i="38"/>
  <c r="HL172" i="38"/>
  <c r="GQ77" i="38"/>
  <c r="GQ107" i="38"/>
  <c r="GQ108" i="38"/>
  <c r="GQ104" i="38"/>
  <c r="GQ105" i="38"/>
  <c r="BI226" i="38"/>
  <c r="BH226" i="38"/>
  <c r="BI224" i="38"/>
  <c r="BH224" i="38"/>
  <c r="BH231" i="38"/>
  <c r="BI231" i="38"/>
  <c r="BI220" i="38"/>
  <c r="BH220" i="38"/>
  <c r="BH215" i="38"/>
  <c r="BI215" i="38"/>
  <c r="BI218" i="38"/>
  <c r="BH218" i="38"/>
  <c r="BI244" i="38"/>
  <c r="BH244" i="38"/>
  <c r="BI239" i="38"/>
  <c r="BH239" i="38"/>
  <c r="BH237" i="38"/>
  <c r="BI237" i="38"/>
  <c r="BH233" i="38"/>
  <c r="BI233" i="38"/>
  <c r="BH235" i="38"/>
  <c r="BI235" i="38"/>
  <c r="BH214" i="38"/>
  <c r="BI214" i="38"/>
  <c r="HX165" i="38"/>
  <c r="HX123" i="38"/>
  <c r="HX109" i="38"/>
  <c r="HX67" i="38"/>
  <c r="HX74" i="38"/>
  <c r="HM88" i="38"/>
  <c r="HM165" i="38"/>
  <c r="HM137" i="38"/>
  <c r="HM53" i="38"/>
  <c r="HM74" i="38"/>
  <c r="JM4" i="38"/>
  <c r="JM6" i="38" s="1"/>
  <c r="JM40" i="38" s="1"/>
  <c r="HY172" i="38"/>
  <c r="HY123" i="38"/>
  <c r="HL116" i="38"/>
  <c r="HL102" i="38"/>
  <c r="HL179" i="38"/>
  <c r="HY179" i="38"/>
  <c r="HY67" i="38"/>
  <c r="HY186" i="38"/>
  <c r="HY130" i="38"/>
  <c r="HL130" i="38"/>
  <c r="HL53" i="38"/>
  <c r="GD106" i="38"/>
  <c r="GD103" i="38"/>
  <c r="GD21" i="38"/>
  <c r="GD27" i="38"/>
  <c r="GO26" i="38"/>
  <c r="GP26" i="38" s="1"/>
  <c r="HE137" i="38"/>
  <c r="HJ95" i="38"/>
  <c r="HJ46" i="38"/>
  <c r="HH88" i="38"/>
  <c r="HW116" i="38"/>
  <c r="HK200" i="38"/>
  <c r="HK67" i="38"/>
  <c r="HE130" i="38"/>
  <c r="HJ200" i="38"/>
  <c r="HH67" i="38"/>
  <c r="HW81" i="38"/>
  <c r="HK74" i="38"/>
  <c r="HJ193" i="38"/>
  <c r="HE88" i="38"/>
  <c r="HE207" i="38"/>
  <c r="HJ172" i="38"/>
  <c r="HH186" i="38"/>
  <c r="HH130" i="38"/>
  <c r="HW193" i="38"/>
  <c r="HW144" i="38"/>
  <c r="HK53" i="38"/>
  <c r="GO22" i="38"/>
  <c r="GO25" i="38"/>
  <c r="JR4" i="38"/>
  <c r="JR26" i="38" s="1"/>
  <c r="JP4" i="38"/>
  <c r="JP6" i="38" s="1"/>
  <c r="JP40" i="38" s="1"/>
  <c r="GO23" i="38"/>
  <c r="JQ4" i="38"/>
  <c r="JQ26" i="38" s="1"/>
  <c r="HE116" i="38"/>
  <c r="HE60" i="38"/>
  <c r="HE144" i="38"/>
  <c r="HE74" i="38"/>
  <c r="HE200" i="38"/>
  <c r="HE123" i="38"/>
  <c r="JT4" i="38"/>
  <c r="JT6" i="38" s="1"/>
  <c r="JT40" i="38" s="1"/>
  <c r="HJ39" i="38"/>
  <c r="HJ116" i="38"/>
  <c r="HJ207" i="38"/>
  <c r="HJ144" i="38"/>
  <c r="HJ53" i="38"/>
  <c r="HJ88" i="38"/>
  <c r="HH81" i="38"/>
  <c r="HH179" i="38"/>
  <c r="HH102" i="38"/>
  <c r="HH144" i="38"/>
  <c r="HH116" i="38"/>
  <c r="HH95" i="38"/>
  <c r="HH74" i="38"/>
  <c r="HW172" i="38"/>
  <c r="HW60" i="38"/>
  <c r="HW186" i="38"/>
  <c r="HW95" i="38"/>
  <c r="HW39" i="38"/>
  <c r="HK88" i="38"/>
  <c r="HK193" i="38"/>
  <c r="HK60" i="38"/>
  <c r="HK179" i="38"/>
  <c r="HK165" i="38"/>
  <c r="GO21" i="38"/>
  <c r="HE172" i="38"/>
  <c r="HE95" i="38"/>
  <c r="HE165" i="38"/>
  <c r="GD25" i="38"/>
  <c r="HJ74" i="38"/>
  <c r="HJ179" i="38"/>
  <c r="HJ123" i="38"/>
  <c r="HH53" i="38"/>
  <c r="HH193" i="38"/>
  <c r="HH46" i="38"/>
  <c r="HH165" i="38"/>
  <c r="HW137" i="38"/>
  <c r="HW102" i="38"/>
  <c r="HW179" i="38"/>
  <c r="HW67" i="38"/>
  <c r="HW123" i="38"/>
  <c r="HK172" i="38"/>
  <c r="HK109" i="38"/>
  <c r="HK102" i="38"/>
  <c r="HK130" i="38"/>
  <c r="HK137" i="38"/>
  <c r="HK207" i="38"/>
  <c r="GD24" i="38"/>
  <c r="GO28" i="38"/>
  <c r="HE186" i="38"/>
  <c r="HE67" i="38"/>
  <c r="HE102" i="38"/>
  <c r="HJ67" i="38"/>
  <c r="HJ60" i="38"/>
  <c r="HJ102" i="38"/>
  <c r="HH200" i="38"/>
  <c r="HH39" i="38"/>
  <c r="HW165" i="38"/>
  <c r="HE39" i="38"/>
  <c r="HE179" i="38"/>
  <c r="HE109" i="38"/>
  <c r="HE46" i="38"/>
  <c r="HE53" i="38"/>
  <c r="HJ109" i="38"/>
  <c r="HJ165" i="38"/>
  <c r="HJ81" i="38"/>
  <c r="HJ130" i="38"/>
  <c r="HH123" i="38"/>
  <c r="GO20" i="38"/>
  <c r="HH207" i="38"/>
  <c r="HH137" i="38"/>
  <c r="JL4" i="38"/>
  <c r="JL6" i="38" s="1"/>
  <c r="HW207" i="38"/>
  <c r="HW88" i="38"/>
  <c r="HW109" i="38"/>
  <c r="HW130" i="38"/>
  <c r="HW53" i="38"/>
  <c r="HK123" i="38"/>
  <c r="HK46" i="38"/>
  <c r="HK116" i="38"/>
  <c r="HK39" i="38"/>
  <c r="HK186" i="38"/>
  <c r="GD107" i="38"/>
  <c r="GO24" i="38"/>
  <c r="JS4" i="38"/>
  <c r="JS26" i="38" s="1"/>
  <c r="JN4" i="38"/>
  <c r="JN26" i="38" s="1"/>
  <c r="GO27" i="38"/>
  <c r="HY109" i="38"/>
  <c r="HY200" i="38"/>
  <c r="HY95" i="38"/>
  <c r="HY60" i="38"/>
  <c r="HY144" i="38"/>
  <c r="HL95" i="38"/>
  <c r="HL88" i="38"/>
  <c r="HL165" i="38"/>
  <c r="HL109" i="38"/>
  <c r="HL186" i="38"/>
  <c r="HL123" i="38"/>
  <c r="HY102" i="38"/>
  <c r="HY88" i="38"/>
  <c r="HY116" i="38"/>
  <c r="HY165" i="38"/>
  <c r="HY46" i="38"/>
  <c r="HL207" i="38"/>
  <c r="HL60" i="38"/>
  <c r="HL81" i="38"/>
  <c r="HL74" i="38"/>
  <c r="HL144" i="38"/>
  <c r="GD104" i="38"/>
  <c r="GO105" i="38"/>
  <c r="GP105" i="38" s="1"/>
  <c r="HL188" i="38"/>
  <c r="HL97" i="38"/>
  <c r="HL111" i="38"/>
  <c r="HL202" i="38"/>
  <c r="HL195" i="38"/>
  <c r="GO109" i="38"/>
  <c r="GP109" i="38" s="1"/>
  <c r="HL62" i="38"/>
  <c r="HL48" i="38"/>
  <c r="HL118" i="38"/>
  <c r="HL13" i="38"/>
  <c r="HL132" i="38"/>
  <c r="HL167" i="38"/>
  <c r="HL174" i="38"/>
  <c r="HL34" i="38"/>
  <c r="HL209" i="38"/>
  <c r="HL55" i="38"/>
  <c r="HL146" i="38"/>
  <c r="HL41" i="38"/>
  <c r="GO104" i="38"/>
  <c r="GP104" i="38" s="1"/>
  <c r="GO106" i="38"/>
  <c r="GP106" i="38" s="1"/>
  <c r="HL20" i="38"/>
  <c r="HL27" i="38"/>
  <c r="HL139" i="38"/>
  <c r="HL125" i="38"/>
  <c r="HL104" i="38"/>
  <c r="GO77" i="38"/>
  <c r="GP77" i="38" s="1"/>
  <c r="JO4" i="38"/>
  <c r="JO26" i="38" s="1"/>
  <c r="HJ49" i="38"/>
  <c r="HY28" i="38"/>
  <c r="HJ175" i="38"/>
  <c r="GO82" i="38"/>
  <c r="GP82" i="38" s="1"/>
  <c r="HJ147" i="38"/>
  <c r="HY14" i="38"/>
  <c r="HJ182" i="38"/>
  <c r="HY133" i="38"/>
  <c r="HJ203" i="38"/>
  <c r="HY49" i="38"/>
  <c r="HJ189" i="38"/>
  <c r="HJ28" i="38"/>
  <c r="HY21" i="38"/>
  <c r="HY7" i="38"/>
  <c r="HJ42" i="38"/>
  <c r="HJ140" i="38"/>
  <c r="HY84" i="38"/>
  <c r="HY56" i="38"/>
  <c r="HJ196" i="38"/>
  <c r="HJ56" i="38"/>
  <c r="HJ133" i="38"/>
  <c r="HY203" i="38"/>
  <c r="HY91" i="38"/>
  <c r="HY210" i="38"/>
  <c r="GD80" i="38"/>
  <c r="HJ91" i="38"/>
  <c r="HJ7" i="38"/>
  <c r="HJ210" i="38"/>
  <c r="HJ21" i="38"/>
  <c r="HY140" i="38"/>
  <c r="HY196" i="38"/>
  <c r="HY147" i="38"/>
  <c r="HY35" i="38"/>
  <c r="GD82" i="38"/>
  <c r="GO78" i="38"/>
  <c r="GP78" i="38" s="1"/>
  <c r="JX4" i="38"/>
  <c r="JX26" i="38" s="1"/>
  <c r="GO79" i="38"/>
  <c r="GP79" i="38" s="1"/>
  <c r="KA4" i="38"/>
  <c r="KA26" i="38" s="1"/>
  <c r="HJ14" i="38"/>
  <c r="HJ35" i="38"/>
  <c r="HJ168" i="38"/>
  <c r="HJ77" i="38"/>
  <c r="HY42" i="38"/>
  <c r="HY175" i="38"/>
  <c r="HY168" i="38"/>
  <c r="HY189" i="38"/>
  <c r="HY182" i="38"/>
  <c r="JZ4" i="38"/>
  <c r="JZ26" i="38" s="1"/>
  <c r="GD77" i="38"/>
  <c r="KB4" i="38"/>
  <c r="KB26" i="38" s="1"/>
  <c r="JX10" i="38"/>
  <c r="JX28" i="38" s="1"/>
  <c r="GO81" i="38"/>
  <c r="GP81" i="38" s="1"/>
  <c r="JW4" i="38"/>
  <c r="JW26" i="38" s="1"/>
  <c r="JP10" i="38"/>
  <c r="JP28" i="38" s="1"/>
  <c r="GD75" i="38"/>
  <c r="GD78" i="38"/>
  <c r="JY4" i="38"/>
  <c r="JY26" i="38" s="1"/>
  <c r="KB13" i="38"/>
  <c r="JN13" i="38"/>
  <c r="GO107" i="38"/>
  <c r="GP107" i="38" s="1"/>
  <c r="HW27" i="38"/>
  <c r="HW125" i="38"/>
  <c r="HW181" i="38"/>
  <c r="HW48" i="38"/>
  <c r="HW111" i="38"/>
  <c r="HW34" i="38"/>
  <c r="HW55" i="38"/>
  <c r="HW62" i="38"/>
  <c r="HW167" i="38"/>
  <c r="HW139" i="38"/>
  <c r="HW132" i="38"/>
  <c r="HW13" i="38"/>
  <c r="HW146" i="38"/>
  <c r="HW209" i="38"/>
  <c r="HW118" i="38"/>
  <c r="HW41" i="38"/>
  <c r="HW104" i="38"/>
  <c r="HW97" i="38"/>
  <c r="HW20" i="38"/>
  <c r="HW188" i="38"/>
  <c r="HW202" i="38"/>
  <c r="HW174" i="38"/>
  <c r="HW195" i="38"/>
  <c r="JQ106" i="38"/>
  <c r="HL7" i="38"/>
  <c r="HL133" i="38"/>
  <c r="HL189" i="38"/>
  <c r="HL56" i="38"/>
  <c r="HL42" i="38"/>
  <c r="HL28" i="38"/>
  <c r="JP13" i="38"/>
  <c r="JP29" i="38" s="1"/>
  <c r="HL140" i="38"/>
  <c r="HL147" i="38"/>
  <c r="HL91" i="38"/>
  <c r="HL35" i="38"/>
  <c r="HL77" i="38"/>
  <c r="HL175" i="38"/>
  <c r="HL210" i="38"/>
  <c r="HL49" i="38"/>
  <c r="HL203" i="38"/>
  <c r="HL182" i="38"/>
  <c r="HL196" i="38"/>
  <c r="HL21" i="38"/>
  <c r="HL14" i="38"/>
  <c r="HL84" i="38"/>
  <c r="HL168" i="38"/>
  <c r="JY13" i="38"/>
  <c r="JW13" i="38"/>
  <c r="JW29" i="38" s="1"/>
  <c r="JY10" i="38"/>
  <c r="JY28" i="38" s="1"/>
  <c r="JW10" i="38"/>
  <c r="JW28" i="38" s="1"/>
  <c r="HJ195" i="38"/>
  <c r="HJ20" i="38"/>
  <c r="HJ48" i="38"/>
  <c r="HJ34" i="38"/>
  <c r="HJ202" i="38"/>
  <c r="HJ55" i="38"/>
  <c r="HJ62" i="38"/>
  <c r="HJ146" i="38"/>
  <c r="HJ139" i="38"/>
  <c r="HJ13" i="38"/>
  <c r="HJ27" i="38"/>
  <c r="HJ209" i="38"/>
  <c r="HJ118" i="38"/>
  <c r="HJ188" i="38"/>
  <c r="HJ111" i="38"/>
  <c r="HJ132" i="38"/>
  <c r="HJ104" i="38"/>
  <c r="HJ97" i="38"/>
  <c r="JN10" i="38"/>
  <c r="HJ181" i="38"/>
  <c r="HJ125" i="38"/>
  <c r="HJ41" i="38"/>
  <c r="HJ174" i="38"/>
  <c r="HJ167" i="38"/>
  <c r="GD81" i="38"/>
  <c r="GO108" i="38"/>
  <c r="GP108" i="38" s="1"/>
  <c r="KB126" i="38"/>
  <c r="JZ126" i="38"/>
  <c r="GD102" i="38"/>
  <c r="HX97" i="38"/>
  <c r="HX13" i="38"/>
  <c r="HX27" i="38"/>
  <c r="HX188" i="38"/>
  <c r="HX55" i="38"/>
  <c r="HX181" i="38"/>
  <c r="HX202" i="38"/>
  <c r="HX41" i="38"/>
  <c r="HX104" i="38"/>
  <c r="HX125" i="38"/>
  <c r="HX146" i="38"/>
  <c r="HX209" i="38"/>
  <c r="HX20" i="38"/>
  <c r="HX132" i="38"/>
  <c r="HX174" i="38"/>
  <c r="HX139" i="38"/>
  <c r="HX48" i="38"/>
  <c r="HX167" i="38"/>
  <c r="HX118" i="38"/>
  <c r="HX34" i="38"/>
  <c r="HX62" i="38"/>
  <c r="HX111" i="38"/>
  <c r="HX195" i="38"/>
  <c r="HO132" i="38"/>
  <c r="HO97" i="38"/>
  <c r="HO55" i="38"/>
  <c r="HO48" i="38"/>
  <c r="HO20" i="38"/>
  <c r="HO111" i="38"/>
  <c r="HO188" i="38"/>
  <c r="HO13" i="38"/>
  <c r="JS10" i="38"/>
  <c r="HO118" i="38"/>
  <c r="HO195" i="38"/>
  <c r="HO181" i="38"/>
  <c r="HO62" i="38"/>
  <c r="HO146" i="38"/>
  <c r="HO34" i="38"/>
  <c r="HO209" i="38"/>
  <c r="HO41" i="38"/>
  <c r="HO104" i="38"/>
  <c r="HO27" i="38"/>
  <c r="HO202" i="38"/>
  <c r="HO125" i="38"/>
  <c r="HO174" i="38"/>
  <c r="HO139" i="38"/>
  <c r="HO167" i="38"/>
  <c r="JN106" i="38"/>
  <c r="JO106" i="38"/>
  <c r="GO101" i="38"/>
  <c r="HH49" i="38"/>
  <c r="HH210" i="38"/>
  <c r="HH35" i="38"/>
  <c r="HH42" i="38"/>
  <c r="HH21" i="38"/>
  <c r="HH140" i="38"/>
  <c r="HH182" i="38"/>
  <c r="HH91" i="38"/>
  <c r="HH147" i="38"/>
  <c r="HH133" i="38"/>
  <c r="JL13" i="38"/>
  <c r="JL29" i="38" s="1"/>
  <c r="HH14" i="38"/>
  <c r="HH56" i="38"/>
  <c r="HH175" i="38"/>
  <c r="HH28" i="38"/>
  <c r="HH7" i="38"/>
  <c r="HH77" i="38"/>
  <c r="HH196" i="38"/>
  <c r="HH84" i="38"/>
  <c r="HH203" i="38"/>
  <c r="HH189" i="38"/>
  <c r="HH168" i="38"/>
  <c r="HN13" i="38"/>
  <c r="HN55" i="38"/>
  <c r="HN125" i="38"/>
  <c r="HN209" i="38"/>
  <c r="HN27" i="38"/>
  <c r="HN132" i="38"/>
  <c r="HN139" i="38"/>
  <c r="HN202" i="38"/>
  <c r="HN195" i="38"/>
  <c r="HN48" i="38"/>
  <c r="HN118" i="38"/>
  <c r="HN20" i="38"/>
  <c r="HN188" i="38"/>
  <c r="HN111" i="38"/>
  <c r="HN62" i="38"/>
  <c r="HN41" i="38"/>
  <c r="JR10" i="38"/>
  <c r="HN97" i="38"/>
  <c r="HN104" i="38"/>
  <c r="HN181" i="38"/>
  <c r="HN174" i="38"/>
  <c r="HN34" i="38"/>
  <c r="HN146" i="38"/>
  <c r="HN167" i="38"/>
  <c r="KA13" i="38"/>
  <c r="JX13" i="38"/>
  <c r="GP182" i="38"/>
  <c r="HQ361" i="38"/>
  <c r="HQ333" i="38"/>
  <c r="HQ305" i="38"/>
  <c r="HQ277" i="38"/>
  <c r="HQ368" i="38"/>
  <c r="HQ270" i="38"/>
  <c r="HQ354" i="38"/>
  <c r="HQ263" i="38"/>
  <c r="HQ326" i="38"/>
  <c r="HQ347" i="38"/>
  <c r="JU104" i="38"/>
  <c r="HQ382" i="38"/>
  <c r="HQ375" i="38"/>
  <c r="HQ291" i="38"/>
  <c r="HQ312" i="38"/>
  <c r="HQ340" i="38"/>
  <c r="HQ284" i="38"/>
  <c r="HQ298" i="38"/>
  <c r="HQ319" i="38"/>
  <c r="KA10" i="38"/>
  <c r="KA28" i="38" s="1"/>
  <c r="KB10" i="38"/>
  <c r="KB28" i="38" s="1"/>
  <c r="HH188" i="38"/>
  <c r="HH125" i="38"/>
  <c r="HH146" i="38"/>
  <c r="HH111" i="38"/>
  <c r="HH132" i="38"/>
  <c r="HH13" i="38"/>
  <c r="HH104" i="38"/>
  <c r="HH27" i="38"/>
  <c r="HH62" i="38"/>
  <c r="HH139" i="38"/>
  <c r="HH174" i="38"/>
  <c r="HH20" i="38"/>
  <c r="GO74" i="38"/>
  <c r="HH195" i="38"/>
  <c r="HH48" i="38"/>
  <c r="HH118" i="38"/>
  <c r="HH55" i="38"/>
  <c r="HH167" i="38"/>
  <c r="HH97" i="38"/>
  <c r="HH209" i="38"/>
  <c r="HH202" i="38"/>
  <c r="HH181" i="38"/>
  <c r="HH41" i="38"/>
  <c r="HH34" i="38"/>
  <c r="JL10" i="38"/>
  <c r="JY126" i="38"/>
  <c r="KA126" i="38"/>
  <c r="JT106" i="38"/>
  <c r="GO103" i="38"/>
  <c r="GP103" i="38" s="1"/>
  <c r="GD79" i="38"/>
  <c r="HI77" i="38"/>
  <c r="HI28" i="38"/>
  <c r="HI147" i="38"/>
  <c r="HI84" i="38"/>
  <c r="HI196" i="38"/>
  <c r="HI49" i="38"/>
  <c r="HI133" i="38"/>
  <c r="HI14" i="38"/>
  <c r="HI182" i="38"/>
  <c r="HI21" i="38"/>
  <c r="HI56" i="38"/>
  <c r="HI140" i="38"/>
  <c r="HI35" i="38"/>
  <c r="HI210" i="38"/>
  <c r="HI7" i="38"/>
  <c r="JM13" i="38"/>
  <c r="JM29" i="38" s="1"/>
  <c r="HI175" i="38"/>
  <c r="HI91" i="38"/>
  <c r="HI189" i="38"/>
  <c r="HI168" i="38"/>
  <c r="HI42" i="38"/>
  <c r="HI203" i="38"/>
  <c r="BH73" i="38"/>
  <c r="HW42" i="38"/>
  <c r="HW189" i="38"/>
  <c r="HW84" i="38"/>
  <c r="HW168" i="38"/>
  <c r="HW140" i="38"/>
  <c r="HW14" i="38"/>
  <c r="HW56" i="38"/>
  <c r="HW182" i="38"/>
  <c r="HW196" i="38"/>
  <c r="HW7" i="38"/>
  <c r="HW133" i="38"/>
  <c r="HW28" i="38"/>
  <c r="HW49" i="38"/>
  <c r="HW35" i="38"/>
  <c r="HW147" i="38"/>
  <c r="HW203" i="38"/>
  <c r="HW77" i="38"/>
  <c r="HW21" i="38"/>
  <c r="HW210" i="38"/>
  <c r="HW175" i="38"/>
  <c r="HW91" i="38"/>
  <c r="JP106" i="38"/>
  <c r="HE20" i="38"/>
  <c r="HE174" i="38"/>
  <c r="HE181" i="38"/>
  <c r="HE118" i="38"/>
  <c r="HE167" i="38"/>
  <c r="HE97" i="38"/>
  <c r="GD74" i="38"/>
  <c r="HE195" i="38"/>
  <c r="HE48" i="38"/>
  <c r="HE111" i="38"/>
  <c r="HE188" i="38"/>
  <c r="HE34" i="38"/>
  <c r="HE27" i="38"/>
  <c r="HE202" i="38"/>
  <c r="HE125" i="38"/>
  <c r="HE55" i="38"/>
  <c r="HE209" i="38"/>
  <c r="HE62" i="38"/>
  <c r="HE13" i="38"/>
  <c r="HE146" i="38"/>
  <c r="HE139" i="38"/>
  <c r="HE41" i="38"/>
  <c r="HE132" i="38"/>
  <c r="HE104" i="38"/>
  <c r="HK84" i="38"/>
  <c r="HK147" i="38"/>
  <c r="HK91" i="38"/>
  <c r="HK7" i="38"/>
  <c r="HK133" i="38"/>
  <c r="HK196" i="38"/>
  <c r="HK175" i="38"/>
  <c r="HK21" i="38"/>
  <c r="HK140" i="38"/>
  <c r="HK35" i="38"/>
  <c r="HK77" i="38"/>
  <c r="HK189" i="38"/>
  <c r="HK56" i="38"/>
  <c r="HK182" i="38"/>
  <c r="HK203" i="38"/>
  <c r="JO13" i="38"/>
  <c r="JO29" i="38" s="1"/>
  <c r="HK168" i="38"/>
  <c r="HK42" i="38"/>
  <c r="HK28" i="38"/>
  <c r="HK49" i="38"/>
  <c r="HK210" i="38"/>
  <c r="HK14" i="38"/>
  <c r="HM132" i="38"/>
  <c r="HM97" i="38"/>
  <c r="HM27" i="38"/>
  <c r="HM34" i="38"/>
  <c r="HM111" i="38"/>
  <c r="HM48" i="38"/>
  <c r="HM195" i="38"/>
  <c r="HM146" i="38"/>
  <c r="HM20" i="38"/>
  <c r="HM188" i="38"/>
  <c r="HM167" i="38"/>
  <c r="HM104" i="38"/>
  <c r="HM55" i="38"/>
  <c r="HM174" i="38"/>
  <c r="HM202" i="38"/>
  <c r="HM118" i="38"/>
  <c r="HM62" i="38"/>
  <c r="HM41" i="38"/>
  <c r="JQ10" i="38"/>
  <c r="HM13" i="38"/>
  <c r="HM181" i="38"/>
  <c r="HM125" i="38"/>
  <c r="HM209" i="38"/>
  <c r="HM139" i="38"/>
  <c r="JZ13" i="38"/>
  <c r="JS106" i="38"/>
  <c r="JZ10" i="38"/>
  <c r="JZ28" i="38" s="1"/>
  <c r="HP133" i="38"/>
  <c r="JT13" i="38"/>
  <c r="JT29" i="38" s="1"/>
  <c r="HP42" i="38"/>
  <c r="HP49" i="38"/>
  <c r="HP147" i="38"/>
  <c r="HP210" i="38"/>
  <c r="HP140" i="38"/>
  <c r="HP7" i="38"/>
  <c r="HP77" i="38"/>
  <c r="HP189" i="38"/>
  <c r="HP28" i="38"/>
  <c r="HP84" i="38"/>
  <c r="HP14" i="38"/>
  <c r="HP91" i="38"/>
  <c r="HP196" i="38"/>
  <c r="HP56" i="38"/>
  <c r="HP21" i="38"/>
  <c r="HP35" i="38"/>
  <c r="HP203" i="38"/>
  <c r="HP182" i="38"/>
  <c r="HP175" i="38"/>
  <c r="HP168" i="38"/>
  <c r="JW126" i="38"/>
  <c r="HS291" i="38"/>
  <c r="HS263" i="38"/>
  <c r="IS221" i="38" s="1"/>
  <c r="R11" i="14" s="1"/>
  <c r="HS368" i="38"/>
  <c r="HS312" i="38"/>
  <c r="HS361" i="38"/>
  <c r="HS333" i="38"/>
  <c r="HS298" i="38"/>
  <c r="HS354" i="38"/>
  <c r="HS270" i="38"/>
  <c r="HS305" i="38"/>
  <c r="HS347" i="38"/>
  <c r="HS277" i="38"/>
  <c r="HS319" i="38"/>
  <c r="HS382" i="38"/>
  <c r="HS326" i="38"/>
  <c r="HS375" i="38"/>
  <c r="HS284" i="38"/>
  <c r="HS340" i="38"/>
  <c r="GO80" i="38"/>
  <c r="GP80" i="38" s="1"/>
  <c r="HN7" i="38"/>
  <c r="HN133" i="38"/>
  <c r="HN140" i="38"/>
  <c r="HN168" i="38"/>
  <c r="HN35" i="38"/>
  <c r="HN49" i="38"/>
  <c r="HN14" i="38"/>
  <c r="HN84" i="38"/>
  <c r="HN175" i="38"/>
  <c r="HN203" i="38"/>
  <c r="HN28" i="38"/>
  <c r="HN196" i="38"/>
  <c r="HN21" i="38"/>
  <c r="HN91" i="38"/>
  <c r="HN42" i="38"/>
  <c r="HN189" i="38"/>
  <c r="HN182" i="38"/>
  <c r="HN77" i="38"/>
  <c r="HN210" i="38"/>
  <c r="HN56" i="38"/>
  <c r="HN147" i="38"/>
  <c r="JR13" i="38"/>
  <c r="JR29" i="38" s="1"/>
  <c r="GO102" i="38"/>
  <c r="GP102" i="38" s="1"/>
  <c r="GD108" i="38"/>
  <c r="GO75" i="38"/>
  <c r="GP75" i="38" s="1"/>
  <c r="HK104" i="38"/>
  <c r="HK27" i="38"/>
  <c r="HK146" i="38"/>
  <c r="HK188" i="38"/>
  <c r="HK48" i="38"/>
  <c r="HK195" i="38"/>
  <c r="HK125" i="38"/>
  <c r="HK41" i="38"/>
  <c r="HK132" i="38"/>
  <c r="HK174" i="38"/>
  <c r="HK34" i="38"/>
  <c r="HK139" i="38"/>
  <c r="HK181" i="38"/>
  <c r="HK167" i="38"/>
  <c r="HK13" i="38"/>
  <c r="HK97" i="38"/>
  <c r="HK209" i="38"/>
  <c r="HK111" i="38"/>
  <c r="HK62" i="38"/>
  <c r="HK20" i="38"/>
  <c r="HK118" i="38"/>
  <c r="HK55" i="38"/>
  <c r="HK202" i="38"/>
  <c r="JO10" i="38"/>
  <c r="HY132" i="38"/>
  <c r="HY55" i="38"/>
  <c r="HY146" i="38"/>
  <c r="HY139" i="38"/>
  <c r="HY188" i="38"/>
  <c r="HY13" i="38"/>
  <c r="HY104" i="38"/>
  <c r="HY48" i="38"/>
  <c r="HY209" i="38"/>
  <c r="HY41" i="38"/>
  <c r="HY174" i="38"/>
  <c r="HY181" i="38"/>
  <c r="HY97" i="38"/>
  <c r="HY118" i="38"/>
  <c r="HY111" i="38"/>
  <c r="HY202" i="38"/>
  <c r="HY20" i="38"/>
  <c r="HY27" i="38"/>
  <c r="HY125" i="38"/>
  <c r="HY167" i="38"/>
  <c r="HY34" i="38"/>
  <c r="HY195" i="38"/>
  <c r="HY62" i="38"/>
  <c r="GD101" i="38"/>
  <c r="HE35" i="38"/>
  <c r="HE210" i="38"/>
  <c r="HE28" i="38"/>
  <c r="HE147" i="38"/>
  <c r="HE77" i="38"/>
  <c r="HE168" i="38"/>
  <c r="HE140" i="38"/>
  <c r="HE203" i="38"/>
  <c r="HE49" i="38"/>
  <c r="HE133" i="38"/>
  <c r="HE7" i="38"/>
  <c r="HE14" i="38"/>
  <c r="HE175" i="38"/>
  <c r="HE189" i="38"/>
  <c r="HE84" i="38"/>
  <c r="HE91" i="38"/>
  <c r="HE21" i="38"/>
  <c r="HE56" i="38"/>
  <c r="HE42" i="38"/>
  <c r="HE182" i="38"/>
  <c r="HE196" i="38"/>
  <c r="HF312" i="38"/>
  <c r="HF333" i="38"/>
  <c r="HF298" i="38"/>
  <c r="HF326" i="38"/>
  <c r="HF277" i="38"/>
  <c r="HF284" i="38"/>
  <c r="HF361" i="38"/>
  <c r="HF270" i="38"/>
  <c r="HF375" i="38"/>
  <c r="HF368" i="38"/>
  <c r="HF305" i="38"/>
  <c r="HF263" i="38"/>
  <c r="IF221" i="38" s="1"/>
  <c r="E11" i="14" s="1"/>
  <c r="HF340" i="38"/>
  <c r="HF382" i="38"/>
  <c r="HF319" i="38"/>
  <c r="HF291" i="38"/>
  <c r="HF354" i="38"/>
  <c r="HF347" i="38"/>
  <c r="JL106" i="38"/>
  <c r="JL140" i="38" s="1"/>
  <c r="HO28" i="38"/>
  <c r="HO91" i="38"/>
  <c r="HO196" i="38"/>
  <c r="HO210" i="38"/>
  <c r="HO84" i="38"/>
  <c r="HO14" i="38"/>
  <c r="HO77" i="38"/>
  <c r="HO21" i="38"/>
  <c r="HO133" i="38"/>
  <c r="HO7" i="38"/>
  <c r="HO140" i="38"/>
  <c r="HO175" i="38"/>
  <c r="HO49" i="38"/>
  <c r="HO182" i="38"/>
  <c r="HO35" i="38"/>
  <c r="HO147" i="38"/>
  <c r="HO168" i="38"/>
  <c r="HO56" i="38"/>
  <c r="HO203" i="38"/>
  <c r="HO189" i="38"/>
  <c r="HO42" i="38"/>
  <c r="JS13" i="38"/>
  <c r="JS29" i="38" s="1"/>
  <c r="HP104" i="38"/>
  <c r="HP195" i="38"/>
  <c r="HP202" i="38"/>
  <c r="HP62" i="38"/>
  <c r="HP48" i="38"/>
  <c r="HP111" i="38"/>
  <c r="HP167" i="38"/>
  <c r="HP209" i="38"/>
  <c r="HP188" i="38"/>
  <c r="HP181" i="38"/>
  <c r="HP34" i="38"/>
  <c r="HP118" i="38"/>
  <c r="HP20" i="38"/>
  <c r="JT10" i="38"/>
  <c r="HP13" i="38"/>
  <c r="HP132" i="38"/>
  <c r="HP27" i="38"/>
  <c r="HP146" i="38"/>
  <c r="HP41" i="38"/>
  <c r="HP97" i="38"/>
  <c r="HP55" i="38"/>
  <c r="HP139" i="38"/>
  <c r="HP125" i="38"/>
  <c r="HP174" i="38"/>
  <c r="GO76" i="38"/>
  <c r="GP76" i="38" s="1"/>
  <c r="HX7" i="38"/>
  <c r="HX91" i="38"/>
  <c r="HX147" i="38"/>
  <c r="HX182" i="38"/>
  <c r="HX175" i="38"/>
  <c r="HX42" i="38"/>
  <c r="HX133" i="38"/>
  <c r="HX56" i="38"/>
  <c r="HX140" i="38"/>
  <c r="HX49" i="38"/>
  <c r="HX196" i="38"/>
  <c r="HX77" i="38"/>
  <c r="HX210" i="38"/>
  <c r="HX189" i="38"/>
  <c r="HX28" i="38"/>
  <c r="HX21" i="38"/>
  <c r="HX35" i="38"/>
  <c r="HX203" i="38"/>
  <c r="HX84" i="38"/>
  <c r="HX14" i="38"/>
  <c r="HX168" i="38"/>
  <c r="JX126" i="38"/>
  <c r="JM106" i="38"/>
  <c r="GD105" i="38"/>
  <c r="HM147" i="38"/>
  <c r="HM56" i="38"/>
  <c r="HM203" i="38"/>
  <c r="HM210" i="38"/>
  <c r="HM49" i="38"/>
  <c r="HM7" i="38"/>
  <c r="JQ13" i="38"/>
  <c r="JQ29" i="38" s="1"/>
  <c r="HM21" i="38"/>
  <c r="HM189" i="38"/>
  <c r="HM168" i="38"/>
  <c r="HM196" i="38"/>
  <c r="HM84" i="38"/>
  <c r="HM77" i="38"/>
  <c r="HM175" i="38"/>
  <c r="HM28" i="38"/>
  <c r="HM182" i="38"/>
  <c r="HM91" i="38"/>
  <c r="HM133" i="38"/>
  <c r="HM140" i="38"/>
  <c r="HM42" i="38"/>
  <c r="HM35" i="38"/>
  <c r="HM14" i="38"/>
  <c r="HI202" i="38"/>
  <c r="HI139" i="38"/>
  <c r="HI41" i="38"/>
  <c r="HI27" i="38"/>
  <c r="HI97" i="38"/>
  <c r="JM10" i="38"/>
  <c r="HI20" i="38"/>
  <c r="HI62" i="38"/>
  <c r="HI48" i="38"/>
  <c r="HI209" i="38"/>
  <c r="HI167" i="38"/>
  <c r="HI132" i="38"/>
  <c r="HI104" i="38"/>
  <c r="HI125" i="38"/>
  <c r="HI118" i="38"/>
  <c r="HI55" i="38"/>
  <c r="HI174" i="38"/>
  <c r="HI34" i="38"/>
  <c r="HI13" i="38"/>
  <c r="HI195" i="38"/>
  <c r="HI146" i="38"/>
  <c r="HI111" i="38"/>
  <c r="HI188" i="38"/>
  <c r="HI181" i="38"/>
  <c r="JR106" i="38"/>
  <c r="HS88" i="38"/>
  <c r="HS39" i="38"/>
  <c r="HF109" i="38"/>
  <c r="HF200" i="38"/>
  <c r="HF53" i="38"/>
  <c r="HF179" i="38"/>
  <c r="HF207" i="38"/>
  <c r="HF39" i="38"/>
  <c r="HF88" i="38"/>
  <c r="HF81" i="38"/>
  <c r="HF123" i="38"/>
  <c r="HF67" i="38"/>
  <c r="HF102" i="38"/>
  <c r="HF172" i="38"/>
  <c r="HF60" i="38"/>
  <c r="HF130" i="38"/>
  <c r="HF46" i="38"/>
  <c r="HF144" i="38"/>
  <c r="HF137" i="38"/>
  <c r="HF193" i="38"/>
  <c r="HF95" i="38"/>
  <c r="HF186" i="38"/>
  <c r="HF165" i="38"/>
  <c r="HF116" i="38"/>
  <c r="HF74" i="38"/>
  <c r="HS67" i="38" l="1"/>
  <c r="HS116" i="38"/>
  <c r="HS60" i="38"/>
  <c r="HS186" i="38"/>
  <c r="HF153" i="38"/>
  <c r="HS153" i="38"/>
  <c r="HQ153" i="38"/>
  <c r="HF154" i="38"/>
  <c r="HF70" i="38"/>
  <c r="HQ154" i="38"/>
  <c r="HQ70" i="38"/>
  <c r="GR101" i="38"/>
  <c r="GS101" i="38" s="1"/>
  <c r="HS70" i="38"/>
  <c r="HS154" i="38"/>
  <c r="IF214" i="38"/>
  <c r="E4" i="14" s="1"/>
  <c r="IS214" i="38"/>
  <c r="R4" i="14" s="1"/>
  <c r="IT214" i="38"/>
  <c r="S4" i="14" s="1"/>
  <c r="HF119" i="38"/>
  <c r="HF161" i="38"/>
  <c r="HF112" i="38"/>
  <c r="HF98" i="38"/>
  <c r="HF63" i="38"/>
  <c r="HF105" i="38"/>
  <c r="GS74" i="38"/>
  <c r="HT90" i="38"/>
  <c r="HT160" i="38"/>
  <c r="HS69" i="38"/>
  <c r="HS90" i="38"/>
  <c r="HS160" i="38"/>
  <c r="HS83" i="38"/>
  <c r="HS76" i="38"/>
  <c r="HS6" i="38"/>
  <c r="HF76" i="38"/>
  <c r="HF83" i="38"/>
  <c r="HF69" i="38"/>
  <c r="HF90" i="38"/>
  <c r="HF6" i="38"/>
  <c r="HF160" i="38"/>
  <c r="HQ105" i="38"/>
  <c r="HQ112" i="38"/>
  <c r="HQ161" i="38"/>
  <c r="HR161" i="38" s="1"/>
  <c r="HQ119" i="38"/>
  <c r="HQ63" i="38"/>
  <c r="HQ98" i="38"/>
  <c r="HT63" i="38"/>
  <c r="HT112" i="38"/>
  <c r="HT119" i="38"/>
  <c r="HT105" i="38"/>
  <c r="HT161" i="38"/>
  <c r="HT98" i="38"/>
  <c r="HQ83" i="38"/>
  <c r="HQ90" i="38"/>
  <c r="HQ69" i="38"/>
  <c r="HQ160" i="38"/>
  <c r="HR160" i="38" s="1"/>
  <c r="HQ76" i="38"/>
  <c r="HQ6" i="38"/>
  <c r="HQ151" i="38"/>
  <c r="HQ32" i="38"/>
  <c r="HQ158" i="38"/>
  <c r="HQ11" i="38"/>
  <c r="HQ18" i="38"/>
  <c r="HS151" i="38"/>
  <c r="HS11" i="38"/>
  <c r="HS158" i="38"/>
  <c r="HS18" i="38"/>
  <c r="HS32" i="38"/>
  <c r="HF32" i="38"/>
  <c r="HF151" i="38"/>
  <c r="HF18" i="38"/>
  <c r="HF158" i="38"/>
  <c r="HF11" i="38"/>
  <c r="HS63" i="38"/>
  <c r="HS98" i="38"/>
  <c r="HS112" i="38"/>
  <c r="HS161" i="38"/>
  <c r="HS119" i="38"/>
  <c r="HS105" i="38"/>
  <c r="AH2097" i="38"/>
  <c r="AH2573" i="38"/>
  <c r="AQ572" i="38" s="1"/>
  <c r="HU235" i="38"/>
  <c r="HU221" i="38"/>
  <c r="HU249" i="38"/>
  <c r="HR249" i="38"/>
  <c r="HR235" i="38"/>
  <c r="HR221" i="38"/>
  <c r="IQ221" i="38"/>
  <c r="P11" i="14" s="1"/>
  <c r="HS172" i="38"/>
  <c r="GT185" i="38"/>
  <c r="GT186" i="38"/>
  <c r="HS74" i="38"/>
  <c r="GR20" i="38"/>
  <c r="GS20" i="38" s="1"/>
  <c r="HS102" i="38"/>
  <c r="HS109" i="38"/>
  <c r="HS144" i="38"/>
  <c r="HS130" i="38"/>
  <c r="HS207" i="38"/>
  <c r="HS137" i="38"/>
  <c r="HS193" i="38"/>
  <c r="HS200" i="38"/>
  <c r="HS165" i="38"/>
  <c r="GT189" i="38"/>
  <c r="HS95" i="38"/>
  <c r="HS46" i="38"/>
  <c r="HS179" i="38"/>
  <c r="HS123" i="38"/>
  <c r="HS81" i="38"/>
  <c r="HS53" i="38"/>
  <c r="HQ144" i="38"/>
  <c r="GP28" i="38"/>
  <c r="GP21" i="38"/>
  <c r="HR95" i="38" s="1"/>
  <c r="GP23" i="38"/>
  <c r="GP22" i="38"/>
  <c r="GT182" i="38"/>
  <c r="GT183" i="38"/>
  <c r="GT190" i="38"/>
  <c r="GP24" i="38"/>
  <c r="GT188" i="38"/>
  <c r="GP27" i="38"/>
  <c r="GS22" i="38"/>
  <c r="GS26" i="38"/>
  <c r="GT26" i="38" s="1"/>
  <c r="GS21" i="38"/>
  <c r="GS24" i="38"/>
  <c r="GT24" i="38" s="1"/>
  <c r="GT184" i="38"/>
  <c r="GP25" i="38"/>
  <c r="HQ109" i="38"/>
  <c r="JT26" i="38"/>
  <c r="HQ67" i="38"/>
  <c r="GP20" i="38"/>
  <c r="HQ207" i="38"/>
  <c r="HQ53" i="38"/>
  <c r="HQ102" i="38"/>
  <c r="JS6" i="38"/>
  <c r="JS40" i="38" s="1"/>
  <c r="HQ116" i="38"/>
  <c r="HQ130" i="38"/>
  <c r="HQ81" i="38"/>
  <c r="HQ179" i="38"/>
  <c r="JO6" i="38"/>
  <c r="JO40" i="38" s="1"/>
  <c r="HQ39" i="38"/>
  <c r="HQ95" i="38"/>
  <c r="HQ46" i="38"/>
  <c r="HQ172" i="38"/>
  <c r="HQ74" i="38"/>
  <c r="HQ165" i="38"/>
  <c r="HQ123" i="38"/>
  <c r="HQ200" i="38"/>
  <c r="HQ60" i="38"/>
  <c r="HQ193" i="38"/>
  <c r="HQ88" i="38"/>
  <c r="HQ186" i="38"/>
  <c r="HQ137" i="38"/>
  <c r="JZ29" i="38"/>
  <c r="JX29" i="38"/>
  <c r="JY29" i="38"/>
  <c r="KA29" i="38"/>
  <c r="JN29" i="38"/>
  <c r="KB29" i="38"/>
  <c r="JQ6" i="38"/>
  <c r="JQ40" i="38" s="1"/>
  <c r="JM26" i="38"/>
  <c r="JL26" i="38"/>
  <c r="JR6" i="38"/>
  <c r="JR40" i="38" s="1"/>
  <c r="GT80" i="38"/>
  <c r="GT109" i="38"/>
  <c r="GR107" i="38"/>
  <c r="GR105" i="38"/>
  <c r="GS105" i="38" s="1"/>
  <c r="GR77" i="38"/>
  <c r="GR81" i="38"/>
  <c r="GS81" i="38" s="1"/>
  <c r="GT81" i="38" s="1"/>
  <c r="GS23" i="38"/>
  <c r="GS27" i="38"/>
  <c r="GS106" i="38"/>
  <c r="GT106" i="38" s="1"/>
  <c r="GS28" i="38"/>
  <c r="GS103" i="38"/>
  <c r="GT103" i="38" s="1"/>
  <c r="GT102" i="38"/>
  <c r="GT82" i="38"/>
  <c r="GR104" i="38"/>
  <c r="GS104" i="38" s="1"/>
  <c r="GR75" i="38"/>
  <c r="GS75" i="38" s="1"/>
  <c r="GT75" i="38" s="1"/>
  <c r="GS25" i="38"/>
  <c r="GR108" i="38"/>
  <c r="GS108" i="38" s="1"/>
  <c r="GR76" i="38"/>
  <c r="GS76" i="38" s="1"/>
  <c r="GR78" i="38"/>
  <c r="GS78" i="38" s="1"/>
  <c r="JP26" i="38"/>
  <c r="JN6" i="38"/>
  <c r="JN40" i="38" s="1"/>
  <c r="JU4" i="38"/>
  <c r="JV4" i="38" s="1"/>
  <c r="JP12" i="38"/>
  <c r="JP42" i="38" s="1"/>
  <c r="JN15" i="38"/>
  <c r="JM28" i="38"/>
  <c r="JM12" i="38"/>
  <c r="JM42" i="38" s="1"/>
  <c r="JM140" i="38"/>
  <c r="JT28" i="38"/>
  <c r="JT12" i="38"/>
  <c r="JT42" i="38" s="1"/>
  <c r="JS15" i="38"/>
  <c r="HT284" i="38"/>
  <c r="HT361" i="38"/>
  <c r="HT298" i="38"/>
  <c r="HT333" i="38"/>
  <c r="HT270" i="38"/>
  <c r="HT312" i="38"/>
  <c r="HT291" i="38"/>
  <c r="HT326" i="38"/>
  <c r="HT368" i="38"/>
  <c r="HT382" i="38"/>
  <c r="HT263" i="38"/>
  <c r="IT221" i="38" s="1"/>
  <c r="S11" i="14" s="1"/>
  <c r="HT375" i="38"/>
  <c r="HT305" i="38"/>
  <c r="HT347" i="38"/>
  <c r="HT277" i="38"/>
  <c r="HT354" i="38"/>
  <c r="HT319" i="38"/>
  <c r="HT340" i="38"/>
  <c r="HF20" i="38"/>
  <c r="HF125" i="38"/>
  <c r="HF34" i="38"/>
  <c r="HF202" i="38"/>
  <c r="HF97" i="38"/>
  <c r="HF188" i="38"/>
  <c r="HF181" i="38"/>
  <c r="HF62" i="38"/>
  <c r="HF167" i="38"/>
  <c r="HF104" i="38"/>
  <c r="HF132" i="38"/>
  <c r="HF27" i="38"/>
  <c r="HF55" i="38"/>
  <c r="HF118" i="38"/>
  <c r="HF146" i="38"/>
  <c r="HF174" i="38"/>
  <c r="HF13" i="38"/>
  <c r="HF209" i="38"/>
  <c r="HF48" i="38"/>
  <c r="HF195" i="38"/>
  <c r="HF111" i="38"/>
  <c r="HF139" i="38"/>
  <c r="HF41" i="38"/>
  <c r="JS12" i="38"/>
  <c r="JS42" i="38" s="1"/>
  <c r="JS28" i="38"/>
  <c r="JU106" i="38"/>
  <c r="JU140" i="38" s="1"/>
  <c r="HF42" i="38"/>
  <c r="HF14" i="38"/>
  <c r="HF189" i="38"/>
  <c r="HF21" i="38"/>
  <c r="HF196" i="38"/>
  <c r="HF210" i="38"/>
  <c r="HF133" i="38"/>
  <c r="HF77" i="38"/>
  <c r="HF56" i="38"/>
  <c r="HF7" i="38"/>
  <c r="HF182" i="38"/>
  <c r="HF28" i="38"/>
  <c r="HF91" i="38"/>
  <c r="HF203" i="38"/>
  <c r="HF147" i="38"/>
  <c r="HF140" i="38"/>
  <c r="HF49" i="38"/>
  <c r="HF175" i="38"/>
  <c r="HF84" i="38"/>
  <c r="HF168" i="38"/>
  <c r="HF35" i="38"/>
  <c r="HS91" i="38"/>
  <c r="HS77" i="38"/>
  <c r="HS203" i="38"/>
  <c r="HS56" i="38"/>
  <c r="HS49" i="38"/>
  <c r="HS147" i="38"/>
  <c r="HS84" i="38"/>
  <c r="HS140" i="38"/>
  <c r="HS168" i="38"/>
  <c r="HS175" i="38"/>
  <c r="HS182" i="38"/>
  <c r="HS28" i="38"/>
  <c r="HS35" i="38"/>
  <c r="HS42" i="38"/>
  <c r="HS189" i="38"/>
  <c r="HS21" i="38"/>
  <c r="HS14" i="38"/>
  <c r="HS210" i="38"/>
  <c r="HS196" i="38"/>
  <c r="HS7" i="38"/>
  <c r="HS133" i="38"/>
  <c r="JS140" i="38"/>
  <c r="JM15" i="38"/>
  <c r="JL28" i="38"/>
  <c r="JL12" i="38"/>
  <c r="JU10" i="38"/>
  <c r="GP74" i="38"/>
  <c r="HR153" i="38" s="1"/>
  <c r="HQ34" i="38"/>
  <c r="HQ167" i="38"/>
  <c r="HQ195" i="38"/>
  <c r="HQ118" i="38"/>
  <c r="HQ104" i="38"/>
  <c r="HQ97" i="38"/>
  <c r="HQ55" i="38"/>
  <c r="HQ139" i="38"/>
  <c r="HQ41" i="38"/>
  <c r="HQ62" i="38"/>
  <c r="HQ146" i="38"/>
  <c r="HQ111" i="38"/>
  <c r="HQ27" i="38"/>
  <c r="HQ132" i="38"/>
  <c r="HQ202" i="38"/>
  <c r="HQ181" i="38"/>
  <c r="HQ20" i="38"/>
  <c r="HQ174" i="38"/>
  <c r="HQ125" i="38"/>
  <c r="HQ209" i="38"/>
  <c r="HQ13" i="38"/>
  <c r="HQ48" i="38"/>
  <c r="HQ188" i="38"/>
  <c r="HR340" i="38"/>
  <c r="HR270" i="38"/>
  <c r="HR347" i="38"/>
  <c r="HR312" i="38"/>
  <c r="HR319" i="38"/>
  <c r="HR375" i="38"/>
  <c r="HR284" i="38"/>
  <c r="HR277" i="38"/>
  <c r="HR382" i="38"/>
  <c r="HR263" i="38"/>
  <c r="HR291" i="38"/>
  <c r="HR326" i="38"/>
  <c r="HR298" i="38"/>
  <c r="HR368" i="38"/>
  <c r="HR361" i="38"/>
  <c r="HR354" i="38"/>
  <c r="HR305" i="38"/>
  <c r="HR333" i="38"/>
  <c r="GP101" i="38"/>
  <c r="HQ77" i="38"/>
  <c r="HQ56" i="38"/>
  <c r="HQ91" i="38"/>
  <c r="HQ175" i="38"/>
  <c r="HQ147" i="38"/>
  <c r="HQ42" i="38"/>
  <c r="HQ196" i="38"/>
  <c r="HQ182" i="38"/>
  <c r="HQ203" i="38"/>
  <c r="HQ49" i="38"/>
  <c r="HQ140" i="38"/>
  <c r="HQ21" i="38"/>
  <c r="HQ189" i="38"/>
  <c r="HQ168" i="38"/>
  <c r="HQ84" i="38"/>
  <c r="HQ7" i="38"/>
  <c r="HQ210" i="38"/>
  <c r="HQ14" i="38"/>
  <c r="HQ133" i="38"/>
  <c r="HQ28" i="38"/>
  <c r="HQ35" i="38"/>
  <c r="JO140" i="38"/>
  <c r="JQ15" i="38"/>
  <c r="HS27" i="38"/>
  <c r="HS132" i="38"/>
  <c r="HS146" i="38"/>
  <c r="HS34" i="38"/>
  <c r="HS139" i="38"/>
  <c r="HS118" i="38"/>
  <c r="HS188" i="38"/>
  <c r="HS13" i="38"/>
  <c r="HS41" i="38"/>
  <c r="HS181" i="38"/>
  <c r="HS20" i="38"/>
  <c r="HS48" i="38"/>
  <c r="HS62" i="38"/>
  <c r="HS202" i="38"/>
  <c r="HS167" i="38"/>
  <c r="HS97" i="38"/>
  <c r="HS125" i="38"/>
  <c r="HS55" i="38"/>
  <c r="HS104" i="38"/>
  <c r="HS209" i="38"/>
  <c r="HS111" i="38"/>
  <c r="HS195" i="38"/>
  <c r="HS174" i="38"/>
  <c r="JO28" i="38"/>
  <c r="JO12" i="38"/>
  <c r="JO42" i="38" s="1"/>
  <c r="JQ28" i="38"/>
  <c r="JQ12" i="38"/>
  <c r="JQ42" i="38" s="1"/>
  <c r="JT140" i="38"/>
  <c r="JU126" i="38"/>
  <c r="JR28" i="38"/>
  <c r="JR12" i="38"/>
  <c r="JR42" i="38" s="1"/>
  <c r="JU13" i="38"/>
  <c r="JU29" i="38" s="1"/>
  <c r="JL15" i="38"/>
  <c r="JL43" i="38" s="1"/>
  <c r="JN28" i="38"/>
  <c r="JN12" i="38"/>
  <c r="JN42" i="38" s="1"/>
  <c r="JR140" i="38"/>
  <c r="JR15" i="38"/>
  <c r="JT15" i="38"/>
  <c r="JO15" i="38"/>
  <c r="JP140" i="38"/>
  <c r="JP15" i="38"/>
  <c r="JQ140" i="38"/>
  <c r="JN140" i="38"/>
  <c r="JW72" i="38"/>
  <c r="JW78" i="38" s="1"/>
  <c r="JL40" i="38"/>
  <c r="HR172" i="38"/>
  <c r="HT123" i="38"/>
  <c r="HT53" i="38"/>
  <c r="HT81" i="38"/>
  <c r="HT193" i="38"/>
  <c r="HT109" i="38"/>
  <c r="HT102" i="38"/>
  <c r="HT67" i="38"/>
  <c r="HR46" i="38" l="1"/>
  <c r="IR221" i="38"/>
  <c r="Q11" i="14" s="1"/>
  <c r="HT69" i="38"/>
  <c r="HU153" i="38"/>
  <c r="HT153" i="38"/>
  <c r="HT6" i="38"/>
  <c r="HT76" i="38"/>
  <c r="HT83" i="38"/>
  <c r="HR154" i="38"/>
  <c r="HR70" i="38"/>
  <c r="HU70" i="38"/>
  <c r="HU154" i="38"/>
  <c r="HT70" i="38"/>
  <c r="HT154" i="38"/>
  <c r="IR214" i="38"/>
  <c r="Q4" i="14" s="1"/>
  <c r="IU214" i="38"/>
  <c r="T4" i="14" s="1"/>
  <c r="HU151" i="38"/>
  <c r="HU11" i="38"/>
  <c r="HU158" i="38"/>
  <c r="HU32" i="38"/>
  <c r="HU18" i="38"/>
  <c r="HU112" i="38"/>
  <c r="HU63" i="38"/>
  <c r="HU98" i="38"/>
  <c r="HU119" i="38"/>
  <c r="HU161" i="38"/>
  <c r="HU105" i="38"/>
  <c r="HT207" i="38"/>
  <c r="HT179" i="38"/>
  <c r="HT116" i="38"/>
  <c r="HT172" i="38"/>
  <c r="HT95" i="38"/>
  <c r="HR112" i="38"/>
  <c r="HR105" i="38"/>
  <c r="HR63" i="38"/>
  <c r="HR119" i="38"/>
  <c r="HR98" i="38"/>
  <c r="GT101" i="38"/>
  <c r="GT74" i="38"/>
  <c r="HV153" i="38" s="1"/>
  <c r="HU76" i="38"/>
  <c r="HU6" i="38"/>
  <c r="HU83" i="38"/>
  <c r="HU90" i="38"/>
  <c r="HU69" i="38"/>
  <c r="HU160" i="38"/>
  <c r="HT74" i="38"/>
  <c r="HT165" i="38"/>
  <c r="HT88" i="38"/>
  <c r="HT137" i="38"/>
  <c r="HT130" i="38"/>
  <c r="HT186" i="38"/>
  <c r="HT151" i="38"/>
  <c r="HT158" i="38"/>
  <c r="HT11" i="38"/>
  <c r="HT18" i="38"/>
  <c r="HT32" i="38"/>
  <c r="HT46" i="38"/>
  <c r="HT144" i="38"/>
  <c r="HT200" i="38"/>
  <c r="HT39" i="38"/>
  <c r="HT60" i="38"/>
  <c r="HR76" i="38"/>
  <c r="HR90" i="38"/>
  <c r="HR83" i="38"/>
  <c r="HR69" i="38"/>
  <c r="HR6" i="38"/>
  <c r="HR102" i="38"/>
  <c r="HR158" i="38"/>
  <c r="HR32" i="38"/>
  <c r="HR151" i="38"/>
  <c r="HR11" i="38"/>
  <c r="HR18" i="38"/>
  <c r="AY572" i="38"/>
  <c r="GV243" i="38" s="1"/>
  <c r="AM572" i="38"/>
  <c r="GC237" i="38" s="1"/>
  <c r="AU572" i="38"/>
  <c r="GV241" i="38" s="1"/>
  <c r="AW572" i="38"/>
  <c r="GU242" i="38" s="1"/>
  <c r="BA572" i="38"/>
  <c r="GV244" i="38" s="1"/>
  <c r="AS572" i="38"/>
  <c r="EB572" i="38" s="1"/>
  <c r="GU239" i="38"/>
  <c r="GC239" i="38"/>
  <c r="EA572" i="38"/>
  <c r="EZ572" i="38"/>
  <c r="GV239" i="38"/>
  <c r="GW239" i="38"/>
  <c r="FH623" i="38"/>
  <c r="FH624" i="38" s="1"/>
  <c r="FH625" i="38" s="1"/>
  <c r="FH626" i="38" s="1"/>
  <c r="FH627" i="38" s="1"/>
  <c r="FH628" i="38" s="1"/>
  <c r="FH629" i="38" s="1"/>
  <c r="FH630" i="38" s="1"/>
  <c r="FH631" i="38" s="1"/>
  <c r="FH632" i="38" s="1"/>
  <c r="AI2097" i="38"/>
  <c r="AI2573" i="38"/>
  <c r="AO572" i="38"/>
  <c r="HV235" i="38"/>
  <c r="HV249" i="38"/>
  <c r="HV221" i="38"/>
  <c r="DX299" i="38"/>
  <c r="DX311" i="38"/>
  <c r="DX320" i="38"/>
  <c r="DX296" i="38"/>
  <c r="DX317" i="38"/>
  <c r="DX309" i="38"/>
  <c r="DX297" i="38"/>
  <c r="DX306" i="38"/>
  <c r="DX294" i="38"/>
  <c r="DX310" i="38"/>
  <c r="DX318" i="38"/>
  <c r="DX326" i="38"/>
  <c r="DX321" i="38"/>
  <c r="DX293" i="38"/>
  <c r="DX315" i="38"/>
  <c r="DX325" i="38"/>
  <c r="DX313" i="38"/>
  <c r="EW329" i="38"/>
  <c r="DX305" i="38"/>
  <c r="DX303" i="38"/>
  <c r="DX302" i="38"/>
  <c r="DX312" i="38"/>
  <c r="DX285" i="38"/>
  <c r="DX314" i="38"/>
  <c r="DX289" i="38"/>
  <c r="DX324" i="38"/>
  <c r="DX316" i="38"/>
  <c r="DX298" i="38"/>
  <c r="DX323" i="38"/>
  <c r="DX319" i="38"/>
  <c r="DX286" i="38"/>
  <c r="DX322" i="38"/>
  <c r="DX283" i="38"/>
  <c r="DX301" i="38"/>
  <c r="DX295" i="38"/>
  <c r="DX287" i="38"/>
  <c r="DX308" i="38"/>
  <c r="DX288" i="38"/>
  <c r="DX307" i="38"/>
  <c r="DX329" i="38"/>
  <c r="DX284" i="38"/>
  <c r="DX327" i="38"/>
  <c r="DX304" i="38"/>
  <c r="DX290" i="38"/>
  <c r="DX292" i="38"/>
  <c r="DX300" i="38"/>
  <c r="DX291" i="38"/>
  <c r="DX328" i="38"/>
  <c r="GT23" i="38"/>
  <c r="GT28" i="38"/>
  <c r="GT20" i="38"/>
  <c r="GT21" i="38"/>
  <c r="GT22" i="38"/>
  <c r="GT25" i="38"/>
  <c r="GT27" i="38"/>
  <c r="HR186" i="38"/>
  <c r="HR144" i="38"/>
  <c r="HR207" i="38"/>
  <c r="HR60" i="38"/>
  <c r="HR53" i="38"/>
  <c r="HR137" i="38"/>
  <c r="HR74" i="38"/>
  <c r="HR165" i="38"/>
  <c r="HR179" i="38"/>
  <c r="HR88" i="38"/>
  <c r="HR200" i="38"/>
  <c r="HR130" i="38"/>
  <c r="HR116" i="38"/>
  <c r="HR67" i="38"/>
  <c r="HR81" i="38"/>
  <c r="HR39" i="38"/>
  <c r="HR123" i="38"/>
  <c r="HR193" i="38"/>
  <c r="HR109" i="38"/>
  <c r="JV29" i="38"/>
  <c r="JO43" i="38"/>
  <c r="JQ43" i="38"/>
  <c r="JS43" i="38"/>
  <c r="JN43" i="38"/>
  <c r="JP43" i="38"/>
  <c r="JT43" i="38"/>
  <c r="JR43" i="38"/>
  <c r="JM43" i="38"/>
  <c r="JU6" i="38"/>
  <c r="JV6" i="38" s="1"/>
  <c r="JU26" i="38"/>
  <c r="JV26" i="38" s="1"/>
  <c r="GT78" i="38"/>
  <c r="GT108" i="38"/>
  <c r="GT76" i="38"/>
  <c r="GT104" i="38"/>
  <c r="GT105" i="38"/>
  <c r="GS107" i="38"/>
  <c r="GT107" i="38" s="1"/>
  <c r="GS77" i="38"/>
  <c r="GT77" i="38" s="1"/>
  <c r="JU15" i="38"/>
  <c r="JU43" i="38" s="1"/>
  <c r="JV126" i="38"/>
  <c r="JU28" i="38"/>
  <c r="JV28" i="38" s="1"/>
  <c r="JV10" i="38"/>
  <c r="JV106" i="38"/>
  <c r="HU340" i="38"/>
  <c r="HU326" i="38"/>
  <c r="HU354" i="38"/>
  <c r="HU263" i="38"/>
  <c r="IU221" i="38" s="1"/>
  <c r="T11" i="14" s="1"/>
  <c r="HU284" i="38"/>
  <c r="HU368" i="38"/>
  <c r="HU375" i="38"/>
  <c r="HU319" i="38"/>
  <c r="HU312" i="38"/>
  <c r="HU305" i="38"/>
  <c r="HU298" i="38"/>
  <c r="HU270" i="38"/>
  <c r="HU361" i="38"/>
  <c r="HU277" i="38"/>
  <c r="HU382" i="38"/>
  <c r="HU347" i="38"/>
  <c r="HU333" i="38"/>
  <c r="HU291" i="38"/>
  <c r="JV13" i="38"/>
  <c r="JL42" i="38"/>
  <c r="JU12" i="38"/>
  <c r="HR203" i="38"/>
  <c r="HR28" i="38"/>
  <c r="HR56" i="38"/>
  <c r="HR91" i="38"/>
  <c r="HR182" i="38"/>
  <c r="HR7" i="38"/>
  <c r="HR133" i="38"/>
  <c r="HR77" i="38"/>
  <c r="HR14" i="38"/>
  <c r="HR175" i="38"/>
  <c r="HR196" i="38"/>
  <c r="HR42" i="38"/>
  <c r="HR189" i="38"/>
  <c r="HR140" i="38"/>
  <c r="HR21" i="38"/>
  <c r="HR168" i="38"/>
  <c r="HR49" i="38"/>
  <c r="HR35" i="38"/>
  <c r="HR210" i="38"/>
  <c r="HR84" i="38"/>
  <c r="HR147" i="38"/>
  <c r="JV140" i="38"/>
  <c r="KV11" i="38"/>
  <c r="R28" i="12" s="1"/>
  <c r="KV6" i="38"/>
  <c r="R15" i="12" s="1"/>
  <c r="HT132" i="38"/>
  <c r="HT27" i="38"/>
  <c r="HT104" i="38"/>
  <c r="HT146" i="38"/>
  <c r="HT125" i="38"/>
  <c r="HT202" i="38"/>
  <c r="HT48" i="38"/>
  <c r="HT13" i="38"/>
  <c r="HT62" i="38"/>
  <c r="HT34" i="38"/>
  <c r="HT55" i="38"/>
  <c r="HT20" i="38"/>
  <c r="HT209" i="38"/>
  <c r="HT188" i="38"/>
  <c r="HT41" i="38"/>
  <c r="HT181" i="38"/>
  <c r="HT174" i="38"/>
  <c r="HT167" i="38"/>
  <c r="HT195" i="38"/>
  <c r="HT111" i="38"/>
  <c r="HT139" i="38"/>
  <c r="HT97" i="38"/>
  <c r="HT118" i="38"/>
  <c r="HR27" i="38"/>
  <c r="HR104" i="38"/>
  <c r="HR132" i="38"/>
  <c r="HR13" i="38"/>
  <c r="HR202" i="38"/>
  <c r="HR174" i="38"/>
  <c r="HR125" i="38"/>
  <c r="HR41" i="38"/>
  <c r="HR146" i="38"/>
  <c r="HR97" i="38"/>
  <c r="HR62" i="38"/>
  <c r="HR20" i="38"/>
  <c r="HR48" i="38"/>
  <c r="HR195" i="38"/>
  <c r="HR139" i="38"/>
  <c r="HR181" i="38"/>
  <c r="HR55" i="38"/>
  <c r="HR34" i="38"/>
  <c r="HR209" i="38"/>
  <c r="HR118" i="38"/>
  <c r="HR167" i="38"/>
  <c r="HR111" i="38"/>
  <c r="HR188" i="38"/>
  <c r="HT168" i="38"/>
  <c r="HT189" i="38"/>
  <c r="HT91" i="38"/>
  <c r="HT56" i="38"/>
  <c r="HT35" i="38"/>
  <c r="HT203" i="38"/>
  <c r="HT14" i="38"/>
  <c r="HT7" i="38"/>
  <c r="HT42" i="38"/>
  <c r="HT210" i="38"/>
  <c r="HT196" i="38"/>
  <c r="HT21" i="38"/>
  <c r="HT49" i="38"/>
  <c r="HT28" i="38"/>
  <c r="HT175" i="38"/>
  <c r="HT133" i="38"/>
  <c r="HT140" i="38"/>
  <c r="HT147" i="38"/>
  <c r="HT182" i="38"/>
  <c r="HT77" i="38"/>
  <c r="HT84" i="38"/>
  <c r="HU137" i="38"/>
  <c r="HU81" i="38"/>
  <c r="HU207" i="38"/>
  <c r="HU67" i="38"/>
  <c r="HU165" i="38"/>
  <c r="HU95" i="38"/>
  <c r="HU53" i="38"/>
  <c r="HU186" i="38"/>
  <c r="HU200" i="38"/>
  <c r="HU193" i="38"/>
  <c r="HU102" i="38"/>
  <c r="HU123" i="38"/>
  <c r="HU88" i="38"/>
  <c r="HU144" i="38"/>
  <c r="HU39" i="38"/>
  <c r="HU179" i="38"/>
  <c r="HU116" i="38"/>
  <c r="HU109" i="38"/>
  <c r="HU172" i="38"/>
  <c r="HU60" i="38"/>
  <c r="HU130" i="38"/>
  <c r="HU74" i="38"/>
  <c r="HU46" i="38"/>
  <c r="HV70" i="38" l="1"/>
  <c r="HV154" i="38"/>
  <c r="GU244" i="38"/>
  <c r="GU243" i="38"/>
  <c r="GU240" i="38"/>
  <c r="FH663" i="38"/>
  <c r="FH664" i="38" s="1"/>
  <c r="FH665" i="38" s="1"/>
  <c r="FH666" i="38" s="1"/>
  <c r="FH667" i="38" s="1"/>
  <c r="FH668" i="38" s="1"/>
  <c r="FH669" i="38" s="1"/>
  <c r="FH670" i="38" s="1"/>
  <c r="FH671" i="38" s="1"/>
  <c r="FH672" i="38" s="1"/>
  <c r="FD572" i="38"/>
  <c r="GC243" i="38"/>
  <c r="GV240" i="38"/>
  <c r="EE572" i="38"/>
  <c r="FG664" i="38" s="1"/>
  <c r="FH603" i="38"/>
  <c r="FH604" i="38" s="1"/>
  <c r="FH605" i="38" s="1"/>
  <c r="FH606" i="38" s="1"/>
  <c r="FH607" i="38" s="1"/>
  <c r="FH608" i="38" s="1"/>
  <c r="FH609" i="38" s="1"/>
  <c r="FH610" i="38" s="1"/>
  <c r="FH611" i="38" s="1"/>
  <c r="FH612" i="38" s="1"/>
  <c r="GW243" i="38"/>
  <c r="GW244" i="38"/>
  <c r="FB572" i="38"/>
  <c r="GC241" i="38"/>
  <c r="GW237" i="38"/>
  <c r="GU241" i="38"/>
  <c r="IV214" i="38"/>
  <c r="U4" i="14" s="1"/>
  <c r="HV151" i="38"/>
  <c r="HV11" i="38"/>
  <c r="HV158" i="38"/>
  <c r="HV32" i="38"/>
  <c r="HV18" i="38"/>
  <c r="HV69" i="38"/>
  <c r="HV90" i="38"/>
  <c r="HV160" i="38"/>
  <c r="HV83" i="38"/>
  <c r="HV76" i="38"/>
  <c r="HV6" i="38"/>
  <c r="HV105" i="38"/>
  <c r="HV98" i="38"/>
  <c r="HV63" i="38"/>
  <c r="HV119" i="38"/>
  <c r="HV161" i="38"/>
  <c r="HV112" i="38"/>
  <c r="EC572" i="38"/>
  <c r="FG643" i="38" s="1"/>
  <c r="FI643" i="38" s="1"/>
  <c r="GC242" i="38"/>
  <c r="GW241" i="38"/>
  <c r="FH643" i="38"/>
  <c r="FH644" i="38" s="1"/>
  <c r="FH645" i="38" s="1"/>
  <c r="FH646" i="38" s="1"/>
  <c r="FH647" i="38" s="1"/>
  <c r="FH648" i="38" s="1"/>
  <c r="FH649" i="38" s="1"/>
  <c r="FH650" i="38" s="1"/>
  <c r="FH651" i="38" s="1"/>
  <c r="FH652" i="38" s="1"/>
  <c r="FH633" i="38"/>
  <c r="FH634" i="38" s="1"/>
  <c r="FH635" i="38" s="1"/>
  <c r="FH636" i="38" s="1"/>
  <c r="FH637" i="38" s="1"/>
  <c r="FH638" i="38" s="1"/>
  <c r="FH639" i="38" s="1"/>
  <c r="FH640" i="38" s="1"/>
  <c r="FH641" i="38" s="1"/>
  <c r="FH642" i="38" s="1"/>
  <c r="FA572" i="38"/>
  <c r="EX572" i="38"/>
  <c r="GU237" i="38"/>
  <c r="GW240" i="38"/>
  <c r="GC240" i="38"/>
  <c r="GV237" i="38"/>
  <c r="DY572" i="38"/>
  <c r="FG611" i="38" s="1"/>
  <c r="FI611" i="38" s="1"/>
  <c r="EF572" i="38"/>
  <c r="GC244" i="38"/>
  <c r="FE572" i="38"/>
  <c r="FH673" i="38"/>
  <c r="FH674" i="38" s="1"/>
  <c r="FH675" i="38" s="1"/>
  <c r="FH676" i="38" s="1"/>
  <c r="FH677" i="38" s="1"/>
  <c r="FH678" i="38" s="1"/>
  <c r="FH679" i="38" s="1"/>
  <c r="FH680" i="38" s="1"/>
  <c r="FH681" i="38" s="1"/>
  <c r="FH682" i="38" s="1"/>
  <c r="ED572" i="38"/>
  <c r="FG660" i="38" s="1"/>
  <c r="GW242" i="38"/>
  <c r="FH653" i="38"/>
  <c r="FH654" i="38" s="1"/>
  <c r="FH655" i="38" s="1"/>
  <c r="FH656" i="38" s="1"/>
  <c r="FH657" i="38" s="1"/>
  <c r="FH658" i="38" s="1"/>
  <c r="FH659" i="38" s="1"/>
  <c r="FH660" i="38" s="1"/>
  <c r="FH661" i="38" s="1"/>
  <c r="FH662" i="38" s="1"/>
  <c r="FC572" i="38"/>
  <c r="GV242" i="38"/>
  <c r="AJ2097" i="38"/>
  <c r="AM2097" i="38" s="1"/>
  <c r="AJ2573" i="38"/>
  <c r="GU238" i="38"/>
  <c r="GC238" i="38"/>
  <c r="DZ572" i="38"/>
  <c r="GV238" i="38"/>
  <c r="GW238" i="38"/>
  <c r="EY572" i="38"/>
  <c r="FH613" i="38"/>
  <c r="FH614" i="38" s="1"/>
  <c r="FH615" i="38" s="1"/>
  <c r="FH616" i="38" s="1"/>
  <c r="FH617" i="38" s="1"/>
  <c r="FH618" i="38" s="1"/>
  <c r="FH619" i="38" s="1"/>
  <c r="FH620" i="38" s="1"/>
  <c r="FH621" i="38" s="1"/>
  <c r="FH622" i="38" s="1"/>
  <c r="FG638" i="38"/>
  <c r="FI638" i="38" s="1"/>
  <c r="FG637" i="38"/>
  <c r="FI637" i="38" s="1"/>
  <c r="FG641" i="38"/>
  <c r="FI641" i="38" s="1"/>
  <c r="FG639" i="38"/>
  <c r="FI639" i="38" s="1"/>
  <c r="FG635" i="38"/>
  <c r="FI635" i="38" s="1"/>
  <c r="FG634" i="38"/>
  <c r="FI634" i="38" s="1"/>
  <c r="FG640" i="38"/>
  <c r="FI640" i="38" s="1"/>
  <c r="FG636" i="38"/>
  <c r="FI636" i="38" s="1"/>
  <c r="FG642" i="38"/>
  <c r="FI642" i="38" s="1"/>
  <c r="FG633" i="38"/>
  <c r="FI633" i="38" s="1"/>
  <c r="AP572" i="38"/>
  <c r="AT572" i="38"/>
  <c r="AN572" i="38"/>
  <c r="AX572" i="38"/>
  <c r="BB572" i="38"/>
  <c r="AV572" i="38"/>
  <c r="AR572" i="38"/>
  <c r="AZ572" i="38"/>
  <c r="FG631" i="38"/>
  <c r="FI631" i="38" s="1"/>
  <c r="FG628" i="38"/>
  <c r="FI628" i="38" s="1"/>
  <c r="FG630" i="38"/>
  <c r="FI630" i="38" s="1"/>
  <c r="FG627" i="38"/>
  <c r="FI627" i="38" s="1"/>
  <c r="FG624" i="38"/>
  <c r="FI624" i="38" s="1"/>
  <c r="FG626" i="38"/>
  <c r="FI626" i="38" s="1"/>
  <c r="FG632" i="38"/>
  <c r="FI632" i="38" s="1"/>
  <c r="FG623" i="38"/>
  <c r="FI623" i="38" s="1"/>
  <c r="FG629" i="38"/>
  <c r="FI629" i="38" s="1"/>
  <c r="FG625" i="38"/>
  <c r="FI625" i="38" s="1"/>
  <c r="FG667" i="38"/>
  <c r="JU40" i="38"/>
  <c r="JV40" i="38" s="1"/>
  <c r="JV43" i="38"/>
  <c r="BE96" i="38"/>
  <c r="BD96" i="38"/>
  <c r="HV35" i="38"/>
  <c r="HV49" i="38"/>
  <c r="HV91" i="38"/>
  <c r="HV203" i="38"/>
  <c r="HV147" i="38"/>
  <c r="HV210" i="38"/>
  <c r="HV21" i="38"/>
  <c r="HV140" i="38"/>
  <c r="HV168" i="38"/>
  <c r="HV77" i="38"/>
  <c r="HV189" i="38"/>
  <c r="HV56" i="38"/>
  <c r="HV42" i="38"/>
  <c r="HV133" i="38"/>
  <c r="HV175" i="38"/>
  <c r="HV7" i="38"/>
  <c r="HV14" i="38"/>
  <c r="HV196" i="38"/>
  <c r="HV84" i="38"/>
  <c r="HV182" i="38"/>
  <c r="HV28" i="38"/>
  <c r="HV326" i="38"/>
  <c r="HV375" i="38"/>
  <c r="HV319" i="38"/>
  <c r="HV305" i="38"/>
  <c r="HV291" i="38"/>
  <c r="HV277" i="38"/>
  <c r="HV347" i="38"/>
  <c r="HV333" i="38"/>
  <c r="HV284" i="38"/>
  <c r="HV298" i="38"/>
  <c r="HV382" i="38"/>
  <c r="HV354" i="38"/>
  <c r="HV361" i="38"/>
  <c r="HV263" i="38"/>
  <c r="IV221" i="38" s="1"/>
  <c r="U11" i="14" s="1"/>
  <c r="HV312" i="38"/>
  <c r="HV368" i="38"/>
  <c r="HV270" i="38"/>
  <c r="HV340" i="38"/>
  <c r="JV15" i="38"/>
  <c r="HU132" i="38"/>
  <c r="HU104" i="38"/>
  <c r="HU20" i="38"/>
  <c r="HU111" i="38"/>
  <c r="HU48" i="38"/>
  <c r="HU195" i="38"/>
  <c r="HU167" i="38"/>
  <c r="HU174" i="38"/>
  <c r="HU181" i="38"/>
  <c r="HU139" i="38"/>
  <c r="HU41" i="38"/>
  <c r="HU188" i="38"/>
  <c r="HU27" i="38"/>
  <c r="HU62" i="38"/>
  <c r="HU146" i="38"/>
  <c r="HU55" i="38"/>
  <c r="HU125" i="38"/>
  <c r="HU209" i="38"/>
  <c r="HU118" i="38"/>
  <c r="HU34" i="38"/>
  <c r="HU13" i="38"/>
  <c r="HU202" i="38"/>
  <c r="HU97" i="38"/>
  <c r="HU56" i="38"/>
  <c r="HU133" i="38"/>
  <c r="HU21" i="38"/>
  <c r="HU84" i="38"/>
  <c r="HU140" i="38"/>
  <c r="HU196" i="38"/>
  <c r="HU7" i="38"/>
  <c r="HU28" i="38"/>
  <c r="HU49" i="38"/>
  <c r="HU42" i="38"/>
  <c r="HU175" i="38"/>
  <c r="HU210" i="38"/>
  <c r="HU147" i="38"/>
  <c r="HU203" i="38"/>
  <c r="HU91" i="38"/>
  <c r="HU189" i="38"/>
  <c r="HU77" i="38"/>
  <c r="HU14" i="38"/>
  <c r="HU168" i="38"/>
  <c r="HU35" i="38"/>
  <c r="HU182" i="38"/>
  <c r="JU42" i="38"/>
  <c r="JV42" i="38" s="1"/>
  <c r="JV12" i="38"/>
  <c r="HV116" i="38"/>
  <c r="HV186" i="38"/>
  <c r="HV165" i="38"/>
  <c r="HV95" i="38"/>
  <c r="HV172" i="38"/>
  <c r="HV137" i="38"/>
  <c r="HV144" i="38"/>
  <c r="HV88" i="38"/>
  <c r="HV109" i="38"/>
  <c r="HV39" i="38"/>
  <c r="HV123" i="38"/>
  <c r="HV81" i="38"/>
  <c r="HV102" i="38"/>
  <c r="HV179" i="38"/>
  <c r="HV193" i="38"/>
  <c r="HV53" i="38"/>
  <c r="HV207" i="38"/>
  <c r="HV200" i="38"/>
  <c r="HV67" i="38"/>
  <c r="HV130" i="38"/>
  <c r="HV60" i="38"/>
  <c r="HV46" i="38"/>
  <c r="HV74" i="38"/>
  <c r="K96" i="38" l="1"/>
  <c r="O96" i="38"/>
  <c r="R96" i="38"/>
  <c r="GN37" i="38" s="1"/>
  <c r="AA96" i="38"/>
  <c r="DS77" i="38" s="1"/>
  <c r="Q96" i="38"/>
  <c r="DN33" i="38" s="1"/>
  <c r="J96" i="38"/>
  <c r="GN33" i="38" s="1"/>
  <c r="AB96" i="38"/>
  <c r="GJ42" i="38" s="1"/>
  <c r="S96" i="38"/>
  <c r="DO30" i="38" s="1"/>
  <c r="DM37" i="38"/>
  <c r="DK37" i="38"/>
  <c r="AJ96" i="38"/>
  <c r="GK46" i="38" s="1"/>
  <c r="BG96" i="38"/>
  <c r="E96" i="38"/>
  <c r="DH103" i="38" s="1"/>
  <c r="N96" i="38"/>
  <c r="GN35" i="38" s="1"/>
  <c r="F96" i="38"/>
  <c r="GL31" i="38" s="1"/>
  <c r="W96" i="38"/>
  <c r="FH103" i="38" s="1"/>
  <c r="FH104" i="38" s="1"/>
  <c r="FH105" i="38" s="1"/>
  <c r="FH106" i="38" s="1"/>
  <c r="FH107" i="38" s="1"/>
  <c r="FH108" i="38" s="1"/>
  <c r="FH109" i="38" s="1"/>
  <c r="FH110" i="38" s="1"/>
  <c r="FH111" i="38" s="1"/>
  <c r="FH112" i="38" s="1"/>
  <c r="Z96" i="38"/>
  <c r="GH41" i="38" s="1"/>
  <c r="T96" i="38"/>
  <c r="GM38" i="38" s="1"/>
  <c r="AG96" i="38"/>
  <c r="GU45" i="38" s="1"/>
  <c r="P96" i="38"/>
  <c r="GM36" i="38" s="1"/>
  <c r="AD96" i="38"/>
  <c r="GM43" i="38" s="1"/>
  <c r="AE96" i="38"/>
  <c r="DU96" i="38" s="1"/>
  <c r="Y96" i="38"/>
  <c r="GC41" i="38" s="1"/>
  <c r="X96" i="38"/>
  <c r="GH40" i="38" s="1"/>
  <c r="V96" i="38"/>
  <c r="GJ39" i="38" s="1"/>
  <c r="AH96" i="38"/>
  <c r="GN45" i="38" s="1"/>
  <c r="L96" i="38"/>
  <c r="GL34" i="38" s="1"/>
  <c r="M96" i="38"/>
  <c r="DL28" i="38" s="1"/>
  <c r="AF96" i="38"/>
  <c r="GI44" i="38" s="1"/>
  <c r="AI96" i="38"/>
  <c r="GU46" i="38" s="1"/>
  <c r="AC96" i="38"/>
  <c r="GC43" i="38" s="1"/>
  <c r="I96" i="38"/>
  <c r="GV33" i="38" s="1"/>
  <c r="G96" i="38"/>
  <c r="DI33" i="38" s="1"/>
  <c r="U96" i="38"/>
  <c r="H96" i="38"/>
  <c r="GK32" i="38" s="1"/>
  <c r="EI354" i="38"/>
  <c r="DJ354" i="38"/>
  <c r="DI354" i="38"/>
  <c r="DJ353" i="38"/>
  <c r="DI353" i="38"/>
  <c r="AN2097" i="38"/>
  <c r="BG782" i="38"/>
  <c r="BG642" i="38"/>
  <c r="BG712" i="38"/>
  <c r="FG652" i="38"/>
  <c r="FG644" i="38"/>
  <c r="FI644" i="38" s="1"/>
  <c r="FG645" i="38"/>
  <c r="FI645" i="38" s="1"/>
  <c r="FG650" i="38"/>
  <c r="FI650" i="38" s="1"/>
  <c r="FG679" i="38"/>
  <c r="FG674" i="38"/>
  <c r="FG668" i="38"/>
  <c r="FG666" i="38"/>
  <c r="FG662" i="38"/>
  <c r="FG651" i="38"/>
  <c r="FG647" i="38"/>
  <c r="FI647" i="38" s="1"/>
  <c r="FG677" i="38"/>
  <c r="FG663" i="38"/>
  <c r="FG671" i="38"/>
  <c r="FG659" i="38"/>
  <c r="FG675" i="38"/>
  <c r="FG680" i="38"/>
  <c r="FG670" i="38"/>
  <c r="FG653" i="38"/>
  <c r="FG676" i="38"/>
  <c r="FG665" i="38"/>
  <c r="FG678" i="38"/>
  <c r="FG673" i="38"/>
  <c r="FG682" i="38"/>
  <c r="FG681" i="38"/>
  <c r="FG669" i="38"/>
  <c r="FG672" i="38"/>
  <c r="FG661" i="38"/>
  <c r="FG656" i="38"/>
  <c r="FG657" i="38"/>
  <c r="FG609" i="38"/>
  <c r="FI609" i="38" s="1"/>
  <c r="FG654" i="38"/>
  <c r="FG649" i="38"/>
  <c r="FI649" i="38" s="1"/>
  <c r="FG658" i="38"/>
  <c r="FG646" i="38"/>
  <c r="FI646" i="38" s="1"/>
  <c r="FG655" i="38"/>
  <c r="FG605" i="38"/>
  <c r="FI605" i="38" s="1"/>
  <c r="FG648" i="38"/>
  <c r="FI648" i="38" s="1"/>
  <c r="DU246" i="38"/>
  <c r="DU247" i="38"/>
  <c r="DU249" i="38"/>
  <c r="DU250" i="38"/>
  <c r="DU248" i="38"/>
  <c r="DN238" i="38"/>
  <c r="DN214" i="38"/>
  <c r="DN230" i="38"/>
  <c r="DW341" i="38"/>
  <c r="DW339" i="38"/>
  <c r="DW331" i="38"/>
  <c r="DW330" i="38"/>
  <c r="DW336" i="38"/>
  <c r="DW338" i="38"/>
  <c r="DW333" i="38"/>
  <c r="DW340" i="38"/>
  <c r="DW337" i="38"/>
  <c r="DW335" i="38"/>
  <c r="DW334" i="38"/>
  <c r="DW332" i="38"/>
  <c r="DO250" i="38"/>
  <c r="DS174" i="38"/>
  <c r="DS175" i="38"/>
  <c r="DS177" i="38"/>
  <c r="DS159" i="38"/>
  <c r="DS109" i="38"/>
  <c r="DS107" i="38"/>
  <c r="DS176" i="38"/>
  <c r="DS178" i="38"/>
  <c r="DS144" i="38"/>
  <c r="DS179" i="38"/>
  <c r="DS102" i="38"/>
  <c r="DS110" i="38"/>
  <c r="DS108" i="38"/>
  <c r="DS111" i="38"/>
  <c r="DR108" i="38"/>
  <c r="DR107" i="38"/>
  <c r="DR174" i="38"/>
  <c r="DR175" i="38"/>
  <c r="DR177" i="38"/>
  <c r="DR176" i="38"/>
  <c r="DR179" i="38"/>
  <c r="DR159" i="38"/>
  <c r="DR110" i="38"/>
  <c r="DR178" i="38"/>
  <c r="DR144" i="38"/>
  <c r="DR109" i="38"/>
  <c r="DR111" i="38"/>
  <c r="DN228" i="38"/>
  <c r="DN250" i="38"/>
  <c r="DN226" i="38"/>
  <c r="DN222" i="38"/>
  <c r="DN217" i="38"/>
  <c r="DN221" i="38"/>
  <c r="DN215" i="38"/>
  <c r="DN223" i="38"/>
  <c r="DN213" i="38"/>
  <c r="DN229" i="38"/>
  <c r="DN242" i="38"/>
  <c r="DN225" i="38"/>
  <c r="DN224" i="38"/>
  <c r="DN227" i="38"/>
  <c r="DN219" i="38"/>
  <c r="DN218" i="38"/>
  <c r="DN216" i="38"/>
  <c r="DN220" i="38"/>
  <c r="DT247" i="38"/>
  <c r="DT244" i="38"/>
  <c r="DT242" i="38"/>
  <c r="DT233" i="38"/>
  <c r="DT235" i="38"/>
  <c r="DT230" i="38"/>
  <c r="DT245" i="38"/>
  <c r="DT234" i="38"/>
  <c r="DT241" i="38"/>
  <c r="DT228" i="38"/>
  <c r="DT219" i="38"/>
  <c r="DT221" i="38"/>
  <c r="DT216" i="38"/>
  <c r="DT218" i="38"/>
  <c r="DT227" i="38"/>
  <c r="DT249" i="38"/>
  <c r="DT229" i="38"/>
  <c r="DT243" i="38"/>
  <c r="DT239" i="38"/>
  <c r="DT238" i="38"/>
  <c r="DT250" i="38"/>
  <c r="DT248" i="38"/>
  <c r="DT246" i="38"/>
  <c r="DT237" i="38"/>
  <c r="DT232" i="38"/>
  <c r="DT236" i="38"/>
  <c r="DT240" i="38"/>
  <c r="DT231" i="38"/>
  <c r="DT215" i="38"/>
  <c r="DT226" i="38"/>
  <c r="DT220" i="38"/>
  <c r="DT217" i="38"/>
  <c r="DT214" i="38"/>
  <c r="DT224" i="38"/>
  <c r="DT223" i="38"/>
  <c r="DT225" i="38"/>
  <c r="DT222" i="38"/>
  <c r="DT213" i="38"/>
  <c r="DV337" i="38"/>
  <c r="DV338" i="38"/>
  <c r="DV332" i="38"/>
  <c r="DV331" i="38"/>
  <c r="DV341" i="38"/>
  <c r="DV334" i="38"/>
  <c r="DV330" i="38"/>
  <c r="DV336" i="38"/>
  <c r="DV335" i="38"/>
  <c r="DV339" i="38"/>
  <c r="DV333" i="38"/>
  <c r="DV340" i="38"/>
  <c r="DS243" i="38"/>
  <c r="DS244" i="38"/>
  <c r="DS236" i="38"/>
  <c r="DS242" i="38"/>
  <c r="DS247" i="38"/>
  <c r="DS249" i="38"/>
  <c r="DS241" i="38"/>
  <c r="DS238" i="38"/>
  <c r="DS245" i="38"/>
  <c r="DS239" i="38"/>
  <c r="DS250" i="38"/>
  <c r="DS248" i="38"/>
  <c r="DS246" i="38"/>
  <c r="DS237" i="38"/>
  <c r="DS234" i="38"/>
  <c r="DS240" i="38"/>
  <c r="DS235" i="38"/>
  <c r="DU340" i="38"/>
  <c r="DU330" i="38"/>
  <c r="DU338" i="38"/>
  <c r="DU313" i="38"/>
  <c r="DU326" i="38"/>
  <c r="DU319" i="38"/>
  <c r="DU311" i="38"/>
  <c r="DU317" i="38"/>
  <c r="DU316" i="38"/>
  <c r="DU312" i="38"/>
  <c r="DU331" i="38"/>
  <c r="DU308" i="38"/>
  <c r="DU315" i="38"/>
  <c r="DU334" i="38"/>
  <c r="DU335" i="38"/>
  <c r="DU337" i="38"/>
  <c r="DU336" i="38"/>
  <c r="DU333" i="38"/>
  <c r="DU318" i="38"/>
  <c r="DU314" i="38"/>
  <c r="DU307" i="38"/>
  <c r="DU321" i="38"/>
  <c r="DU332" i="38"/>
  <c r="DU339" i="38"/>
  <c r="DU341" i="38"/>
  <c r="DU320" i="38"/>
  <c r="DU303" i="38"/>
  <c r="DQ239" i="38"/>
  <c r="DQ241" i="38"/>
  <c r="DQ177" i="38"/>
  <c r="DQ110" i="38"/>
  <c r="DQ107" i="38"/>
  <c r="DQ248" i="38"/>
  <c r="DQ237" i="38"/>
  <c r="DQ233" i="38"/>
  <c r="DQ232" i="38"/>
  <c r="DQ235" i="38"/>
  <c r="DQ176" i="38"/>
  <c r="DQ144" i="38"/>
  <c r="DQ93" i="38"/>
  <c r="DQ247" i="38"/>
  <c r="DQ249" i="38"/>
  <c r="DQ243" i="38"/>
  <c r="DQ244" i="38"/>
  <c r="DQ236" i="38"/>
  <c r="DQ245" i="38"/>
  <c r="DQ240" i="38"/>
  <c r="DQ175" i="38"/>
  <c r="DQ178" i="38"/>
  <c r="DQ159" i="38"/>
  <c r="DQ109" i="38"/>
  <c r="DQ108" i="38"/>
  <c r="DQ111" i="38"/>
  <c r="DQ246" i="38"/>
  <c r="DQ234" i="38"/>
  <c r="DQ231" i="38"/>
  <c r="DQ174" i="38"/>
  <c r="DQ179" i="38"/>
  <c r="DT340" i="38"/>
  <c r="DT333" i="38"/>
  <c r="DT334" i="38"/>
  <c r="DT341" i="38"/>
  <c r="DT339" i="38"/>
  <c r="DT329" i="38"/>
  <c r="DT290" i="38"/>
  <c r="DT338" i="38"/>
  <c r="DT335" i="38"/>
  <c r="DT337" i="38"/>
  <c r="DT328" i="38"/>
  <c r="DT331" i="38"/>
  <c r="DT330" i="38"/>
  <c r="DT332" i="38"/>
  <c r="DT336" i="38"/>
  <c r="DT305" i="38"/>
  <c r="DT294" i="38"/>
  <c r="DS339" i="38"/>
  <c r="DS331" i="38"/>
  <c r="DS334" i="38"/>
  <c r="DS330" i="38"/>
  <c r="DS341" i="38"/>
  <c r="DS337" i="38"/>
  <c r="DS302" i="38"/>
  <c r="DS295" i="38"/>
  <c r="DS293" i="38"/>
  <c r="DS283" i="38"/>
  <c r="DS336" i="38"/>
  <c r="DS338" i="38"/>
  <c r="DS340" i="38"/>
  <c r="DS332" i="38"/>
  <c r="DS300" i="38"/>
  <c r="DS298" i="38"/>
  <c r="DS299" i="38"/>
  <c r="DS292" i="38"/>
  <c r="DS290" i="38"/>
  <c r="DS291" i="38"/>
  <c r="DS287" i="38"/>
  <c r="DS333" i="38"/>
  <c r="DS335" i="38"/>
  <c r="DS314" i="38"/>
  <c r="DS297" i="38"/>
  <c r="DS296" i="38"/>
  <c r="DS284" i="38"/>
  <c r="DS289" i="38"/>
  <c r="DS286" i="38"/>
  <c r="DS301" i="38"/>
  <c r="DS294" i="38"/>
  <c r="DS288" i="38"/>
  <c r="DS285" i="38"/>
  <c r="DR249" i="38"/>
  <c r="DR246" i="38"/>
  <c r="DR250" i="38"/>
  <c r="DR231" i="38"/>
  <c r="DR234" i="38"/>
  <c r="DR229" i="38"/>
  <c r="DR243" i="38"/>
  <c r="DR239" i="38"/>
  <c r="DR237" i="38"/>
  <c r="DR233" i="38"/>
  <c r="DR241" i="38"/>
  <c r="DR245" i="38"/>
  <c r="DR232" i="38"/>
  <c r="DR235" i="38"/>
  <c r="DR238" i="38"/>
  <c r="DR228" i="38"/>
  <c r="DR221" i="38"/>
  <c r="DR215" i="38"/>
  <c r="DR216" i="38"/>
  <c r="DR224" i="38"/>
  <c r="DR220" i="38"/>
  <c r="DR225" i="38"/>
  <c r="DR214" i="38"/>
  <c r="DR248" i="38"/>
  <c r="DR240" i="38"/>
  <c r="DR242" i="38"/>
  <c r="DR244" i="38"/>
  <c r="DR213" i="38"/>
  <c r="DR247" i="38"/>
  <c r="DR230" i="38"/>
  <c r="DR236" i="38"/>
  <c r="DR223" i="38"/>
  <c r="DR218" i="38"/>
  <c r="DR222" i="38"/>
  <c r="DR219" i="38"/>
  <c r="DR226" i="38"/>
  <c r="DR227" i="38"/>
  <c r="DR217" i="38"/>
  <c r="DP247" i="38"/>
  <c r="DP231" i="38"/>
  <c r="DP245" i="38"/>
  <c r="DP234" i="38"/>
  <c r="DP177" i="38"/>
  <c r="DP161" i="38"/>
  <c r="DP168" i="38"/>
  <c r="DP146" i="38"/>
  <c r="DP145" i="38"/>
  <c r="DP148" i="38"/>
  <c r="DP110" i="38"/>
  <c r="DP93" i="38"/>
  <c r="DP246" i="38"/>
  <c r="DP249" i="38"/>
  <c r="DP241" i="38"/>
  <c r="DP235" i="38"/>
  <c r="DP179" i="38"/>
  <c r="DP164" i="38"/>
  <c r="DP174" i="38"/>
  <c r="DP172" i="38"/>
  <c r="DP162" i="38"/>
  <c r="DP163" i="38"/>
  <c r="DP166" i="38"/>
  <c r="DP154" i="38"/>
  <c r="DP158" i="38"/>
  <c r="DP150" i="38"/>
  <c r="DP156" i="38"/>
  <c r="DP149" i="38"/>
  <c r="DP157" i="38"/>
  <c r="DP151" i="38"/>
  <c r="DP152" i="38"/>
  <c r="DP143" i="38"/>
  <c r="DP248" i="38"/>
  <c r="DP232" i="38"/>
  <c r="DP239" i="38"/>
  <c r="DP237" i="38"/>
  <c r="DP240" i="38"/>
  <c r="DP167" i="38"/>
  <c r="DP178" i="38"/>
  <c r="DP171" i="38"/>
  <c r="DP160" i="38"/>
  <c r="DP111" i="38"/>
  <c r="DP233" i="38"/>
  <c r="DP243" i="38"/>
  <c r="DP236" i="38"/>
  <c r="DP244" i="38"/>
  <c r="DP170" i="38"/>
  <c r="DP176" i="38"/>
  <c r="DP169" i="38"/>
  <c r="DP165" i="38"/>
  <c r="DP173" i="38"/>
  <c r="DP175" i="38"/>
  <c r="DP147" i="38"/>
  <c r="DP159" i="38"/>
  <c r="DP153" i="38"/>
  <c r="DP144" i="38"/>
  <c r="DP155" i="38"/>
  <c r="DP107" i="38"/>
  <c r="DP109" i="38"/>
  <c r="DP108" i="38"/>
  <c r="DR340" i="38"/>
  <c r="DR337" i="38"/>
  <c r="DR341" i="38"/>
  <c r="DR336" i="38"/>
  <c r="DR338" i="38"/>
  <c r="DR297" i="38"/>
  <c r="DR301" i="38"/>
  <c r="DR296" i="38"/>
  <c r="DR285" i="38"/>
  <c r="DR331" i="38"/>
  <c r="DR330" i="38"/>
  <c r="DR300" i="38"/>
  <c r="DR299" i="38"/>
  <c r="DR294" i="38"/>
  <c r="DR291" i="38"/>
  <c r="DR290" i="38"/>
  <c r="DR286" i="38"/>
  <c r="DR287" i="38"/>
  <c r="DR283" i="38"/>
  <c r="DR334" i="38"/>
  <c r="DR333" i="38"/>
  <c r="DR332" i="38"/>
  <c r="DR314" i="38"/>
  <c r="DR295" i="38"/>
  <c r="DR302" i="38"/>
  <c r="DR298" i="38"/>
  <c r="DR292" i="38"/>
  <c r="DR293" i="38"/>
  <c r="DR288" i="38"/>
  <c r="DR289" i="38"/>
  <c r="DR335" i="38"/>
  <c r="DR339" i="38"/>
  <c r="DR284" i="38"/>
  <c r="DM250" i="38"/>
  <c r="DO249" i="38"/>
  <c r="DO175" i="38"/>
  <c r="DO178" i="38"/>
  <c r="DO174" i="38"/>
  <c r="DO110" i="38"/>
  <c r="DO93" i="38"/>
  <c r="DO246" i="38"/>
  <c r="DO248" i="38"/>
  <c r="DO247" i="38"/>
  <c r="DO176" i="38"/>
  <c r="DO144" i="38"/>
  <c r="DO111" i="38"/>
  <c r="DO109" i="38"/>
  <c r="DO179" i="38"/>
  <c r="DO177" i="38"/>
  <c r="DO159" i="38"/>
  <c r="DO107" i="38"/>
  <c r="DO108" i="38"/>
  <c r="DN100" i="38"/>
  <c r="DN104" i="38"/>
  <c r="DN81" i="38"/>
  <c r="DN74" i="38"/>
  <c r="DN73" i="38"/>
  <c r="DN92" i="38"/>
  <c r="DN97" i="38"/>
  <c r="DN85" i="38"/>
  <c r="DN86" i="38"/>
  <c r="DN94" i="38"/>
  <c r="DN90" i="38"/>
  <c r="DN91" i="38"/>
  <c r="DN75" i="38"/>
  <c r="DN103" i="38"/>
  <c r="DN79" i="38"/>
  <c r="DQ341" i="38"/>
  <c r="DQ302" i="38"/>
  <c r="DQ297" i="38"/>
  <c r="DQ293" i="38"/>
  <c r="DQ288" i="38"/>
  <c r="DQ340" i="38"/>
  <c r="DQ334" i="38"/>
  <c r="DQ330" i="38"/>
  <c r="DQ333" i="38"/>
  <c r="DQ335" i="38"/>
  <c r="DQ299" i="38"/>
  <c r="DQ294" i="38"/>
  <c r="DQ331" i="38"/>
  <c r="DQ336" i="38"/>
  <c r="DQ300" i="38"/>
  <c r="DQ296" i="38"/>
  <c r="DQ301" i="38"/>
  <c r="DQ298" i="38"/>
  <c r="DQ295" i="38"/>
  <c r="DQ290" i="38"/>
  <c r="DQ291" i="38"/>
  <c r="DQ292" i="38"/>
  <c r="DQ287" i="38"/>
  <c r="DQ283" i="38"/>
  <c r="DQ337" i="38"/>
  <c r="DQ339" i="38"/>
  <c r="DQ338" i="38"/>
  <c r="DQ332" i="38"/>
  <c r="DQ289" i="38"/>
  <c r="DQ284" i="38"/>
  <c r="DQ285" i="38"/>
  <c r="DQ286" i="38"/>
  <c r="DL250" i="38"/>
  <c r="DP341" i="38"/>
  <c r="DP323" i="38"/>
  <c r="DP316" i="38"/>
  <c r="DP310" i="38"/>
  <c r="DP308" i="38"/>
  <c r="DP329" i="38"/>
  <c r="DP291" i="38"/>
  <c r="DP290" i="38"/>
  <c r="DP288" i="38"/>
  <c r="DP289" i="38"/>
  <c r="DP286" i="38"/>
  <c r="DP335" i="38"/>
  <c r="DP340" i="38"/>
  <c r="DP336" i="38"/>
  <c r="DP333" i="38"/>
  <c r="DP319" i="38"/>
  <c r="DP318" i="38"/>
  <c r="DP303" i="38"/>
  <c r="DP321" i="38"/>
  <c r="DP302" i="38"/>
  <c r="DP300" i="38"/>
  <c r="DP306" i="38"/>
  <c r="DP295" i="38"/>
  <c r="DP298" i="38"/>
  <c r="DP307" i="38"/>
  <c r="DP292" i="38"/>
  <c r="DP285" i="38"/>
  <c r="DP332" i="38"/>
  <c r="DP320" i="38"/>
  <c r="DP311" i="38"/>
  <c r="DP305" i="38"/>
  <c r="DP327" i="38"/>
  <c r="DP313" i="38"/>
  <c r="DP312" i="38"/>
  <c r="DP299" i="38"/>
  <c r="DP315" i="38"/>
  <c r="DP328" i="38"/>
  <c r="DP301" i="38"/>
  <c r="DP294" i="38"/>
  <c r="DP284" i="38"/>
  <c r="DP287" i="38"/>
  <c r="DP334" i="38"/>
  <c r="DP337" i="38"/>
  <c r="DP338" i="38"/>
  <c r="DP331" i="38"/>
  <c r="DP330" i="38"/>
  <c r="DP339" i="38"/>
  <c r="DP304" i="38"/>
  <c r="DP314" i="38"/>
  <c r="DP317" i="38"/>
  <c r="DP325" i="38"/>
  <c r="DP296" i="38"/>
  <c r="DP309" i="38"/>
  <c r="DP326" i="38"/>
  <c r="DP322" i="38"/>
  <c r="DP297" i="38"/>
  <c r="DP324" i="38"/>
  <c r="DP293" i="38"/>
  <c r="DP283" i="38"/>
  <c r="DK230" i="38"/>
  <c r="DM97" i="38"/>
  <c r="DM85" i="38"/>
  <c r="DM86" i="38"/>
  <c r="DM90" i="38"/>
  <c r="DM100" i="38"/>
  <c r="DM73" i="38"/>
  <c r="DM92" i="38"/>
  <c r="DM94" i="38"/>
  <c r="DM79" i="38"/>
  <c r="DM74" i="38"/>
  <c r="DM75" i="38"/>
  <c r="DM91" i="38"/>
  <c r="DM81" i="38"/>
  <c r="DN237" i="38"/>
  <c r="DN234" i="38"/>
  <c r="DN231" i="38"/>
  <c r="DN173" i="38"/>
  <c r="DN168" i="38"/>
  <c r="DN176" i="38"/>
  <c r="DN164" i="38"/>
  <c r="DN145" i="38"/>
  <c r="DN149" i="38"/>
  <c r="DN150" i="38"/>
  <c r="DN155" i="38"/>
  <c r="DN152" i="38"/>
  <c r="DN157" i="38"/>
  <c r="DN111" i="38"/>
  <c r="DN105" i="38"/>
  <c r="DN88" i="38"/>
  <c r="DN84" i="38"/>
  <c r="DN102" i="38"/>
  <c r="DN83" i="38"/>
  <c r="DN78" i="38"/>
  <c r="DN82" i="38"/>
  <c r="DN80" i="38"/>
  <c r="DN247" i="38"/>
  <c r="DN244" i="38"/>
  <c r="DN240" i="38"/>
  <c r="DN239" i="38"/>
  <c r="DN175" i="38"/>
  <c r="DN160" i="38"/>
  <c r="DN156" i="38"/>
  <c r="DN151" i="38"/>
  <c r="DN146" i="38"/>
  <c r="DN143" i="38"/>
  <c r="DN106" i="38"/>
  <c r="DN89" i="38"/>
  <c r="DN99" i="38"/>
  <c r="DN76" i="38"/>
  <c r="DN23" i="38"/>
  <c r="DN24" i="38"/>
  <c r="DN249" i="38"/>
  <c r="DN246" i="38"/>
  <c r="DN243" i="38"/>
  <c r="DN236" i="38"/>
  <c r="DN245" i="38"/>
  <c r="DN232" i="38"/>
  <c r="DN169" i="38"/>
  <c r="DN163" i="38"/>
  <c r="DN179" i="38"/>
  <c r="DN170" i="38"/>
  <c r="DN162" i="38"/>
  <c r="DN167" i="38"/>
  <c r="DN174" i="38"/>
  <c r="DN161" i="38"/>
  <c r="DN147" i="38"/>
  <c r="DN148" i="38"/>
  <c r="DN154" i="38"/>
  <c r="DN107" i="38"/>
  <c r="DN110" i="38"/>
  <c r="DN108" i="38"/>
  <c r="DN95" i="38"/>
  <c r="DN93" i="38"/>
  <c r="DN98" i="38"/>
  <c r="DN77" i="38"/>
  <c r="DN20" i="38"/>
  <c r="DN21" i="38"/>
  <c r="DN11" i="38"/>
  <c r="DN248" i="38"/>
  <c r="DN235" i="38"/>
  <c r="DN241" i="38"/>
  <c r="DN166" i="38"/>
  <c r="DN165" i="38"/>
  <c r="DN153" i="38"/>
  <c r="DN144" i="38"/>
  <c r="DN109" i="38"/>
  <c r="DN101" i="38"/>
  <c r="DN19" i="38"/>
  <c r="DN178" i="38"/>
  <c r="DN172" i="38"/>
  <c r="DN158" i="38"/>
  <c r="DN22" i="38"/>
  <c r="DN13" i="38"/>
  <c r="DN18" i="38"/>
  <c r="DN16" i="38"/>
  <c r="DN14" i="38"/>
  <c r="DN17" i="38"/>
  <c r="DN171" i="38"/>
  <c r="DN87" i="38"/>
  <c r="DN5" i="38"/>
  <c r="DN3" i="38"/>
  <c r="DN177" i="38"/>
  <c r="DN159" i="38"/>
  <c r="DN12" i="38"/>
  <c r="DN9" i="38"/>
  <c r="DN7" i="38"/>
  <c r="DN10" i="38"/>
  <c r="DN15" i="38"/>
  <c r="DN8" i="38"/>
  <c r="DN6" i="38"/>
  <c r="DN4" i="38"/>
  <c r="DO338" i="38"/>
  <c r="DO333" i="38"/>
  <c r="DO340" i="38"/>
  <c r="DO331" i="38"/>
  <c r="DO337" i="38"/>
  <c r="DO330" i="38"/>
  <c r="DO332" i="38"/>
  <c r="DO339" i="38"/>
  <c r="DO334" i="38"/>
  <c r="DO341" i="38"/>
  <c r="DO336" i="38"/>
  <c r="DO335" i="38"/>
  <c r="DM249" i="38"/>
  <c r="DM247" i="38"/>
  <c r="DM36" i="38"/>
  <c r="DM32" i="38"/>
  <c r="DM29" i="38"/>
  <c r="DM34" i="38"/>
  <c r="DM144" i="38"/>
  <c r="DM107" i="38"/>
  <c r="DM111" i="38"/>
  <c r="DM93" i="38"/>
  <c r="DM76" i="38"/>
  <c r="DM77" i="38"/>
  <c r="DM23" i="38"/>
  <c r="DM7" i="38"/>
  <c r="DM4" i="38"/>
  <c r="DM246" i="38"/>
  <c r="DM33" i="38"/>
  <c r="DM178" i="38"/>
  <c r="DM173" i="38"/>
  <c r="DM159" i="38"/>
  <c r="DM110" i="38"/>
  <c r="DM98" i="38"/>
  <c r="DM87" i="38"/>
  <c r="DM80" i="38"/>
  <c r="DM24" i="38"/>
  <c r="DM22" i="38"/>
  <c r="DM20" i="38"/>
  <c r="DM9" i="38"/>
  <c r="DM16" i="38"/>
  <c r="DM17" i="38"/>
  <c r="DM18" i="38"/>
  <c r="DM15" i="38"/>
  <c r="DM14" i="38"/>
  <c r="DM248" i="38"/>
  <c r="DM30" i="38"/>
  <c r="DM35" i="38"/>
  <c r="DM177" i="38"/>
  <c r="DM102" i="38"/>
  <c r="DM84" i="38"/>
  <c r="DM89" i="38"/>
  <c r="DM82" i="38"/>
  <c r="DM78" i="38"/>
  <c r="DM83" i="38"/>
  <c r="DM26" i="38"/>
  <c r="DM19" i="38"/>
  <c r="DM12" i="38"/>
  <c r="DM5" i="38"/>
  <c r="DM27" i="38"/>
  <c r="DM31" i="38"/>
  <c r="DM28" i="38"/>
  <c r="DM174" i="38"/>
  <c r="DM175" i="38"/>
  <c r="DM172" i="38"/>
  <c r="DM171" i="38"/>
  <c r="DM176" i="38"/>
  <c r="DM179" i="38"/>
  <c r="DM109" i="38"/>
  <c r="DM108" i="38"/>
  <c r="DM99" i="38"/>
  <c r="DM101" i="38"/>
  <c r="DM95" i="38"/>
  <c r="DM88" i="38"/>
  <c r="DM25" i="38"/>
  <c r="DM21" i="38"/>
  <c r="DM8" i="38"/>
  <c r="DM13" i="38"/>
  <c r="DM10" i="38"/>
  <c r="DM11" i="38"/>
  <c r="DM3" i="38"/>
  <c r="DL144" i="38"/>
  <c r="DL108" i="38"/>
  <c r="DL248" i="38"/>
  <c r="DL175" i="38"/>
  <c r="DL173" i="38"/>
  <c r="DL179" i="38"/>
  <c r="DL110" i="38"/>
  <c r="DL17" i="38"/>
  <c r="DL4" i="38"/>
  <c r="DL171" i="38"/>
  <c r="DL176" i="38"/>
  <c r="DL159" i="38"/>
  <c r="DL247" i="38"/>
  <c r="DL246" i="38"/>
  <c r="DL249" i="38"/>
  <c r="DL174" i="38"/>
  <c r="DL178" i="38"/>
  <c r="DL172" i="38"/>
  <c r="DL177" i="38"/>
  <c r="DL109" i="38"/>
  <c r="DL111" i="38"/>
  <c r="DL107" i="38"/>
  <c r="DL21" i="38"/>
  <c r="DL13" i="38"/>
  <c r="DJ238" i="38"/>
  <c r="DJ230" i="38"/>
  <c r="DJ214" i="38"/>
  <c r="DH337" i="38"/>
  <c r="DK250" i="38"/>
  <c r="DK103" i="38"/>
  <c r="DK92" i="38"/>
  <c r="DK74" i="38"/>
  <c r="DK228" i="38"/>
  <c r="DK227" i="38"/>
  <c r="DK85" i="38"/>
  <c r="DK104" i="38"/>
  <c r="DK97" i="38"/>
  <c r="DK229" i="38"/>
  <c r="DK91" i="38"/>
  <c r="DK86" i="38"/>
  <c r="DK94" i="38"/>
  <c r="DK90" i="38"/>
  <c r="DK75" i="38"/>
  <c r="DK79" i="38"/>
  <c r="DK221" i="38"/>
  <c r="DK226" i="38"/>
  <c r="DK223" i="38"/>
  <c r="DK225" i="38"/>
  <c r="DK224" i="38"/>
  <c r="DK222" i="38"/>
  <c r="DK220" i="38"/>
  <c r="DK73" i="38"/>
  <c r="DN339" i="38"/>
  <c r="DN341" i="38"/>
  <c r="DN337" i="38"/>
  <c r="DN295" i="38"/>
  <c r="DN315" i="38"/>
  <c r="DN328" i="38"/>
  <c r="DN301" i="38"/>
  <c r="DN300" i="38"/>
  <c r="DN325" i="38"/>
  <c r="DN286" i="38"/>
  <c r="DN288" i="38"/>
  <c r="DN336" i="38"/>
  <c r="DN335" i="38"/>
  <c r="DN323" i="38"/>
  <c r="DN321" i="38"/>
  <c r="DN329" i="38"/>
  <c r="DN309" i="38"/>
  <c r="DN303" i="38"/>
  <c r="DN318" i="38"/>
  <c r="DN327" i="38"/>
  <c r="DN326" i="38"/>
  <c r="DN290" i="38"/>
  <c r="DN292" i="38"/>
  <c r="DN294" i="38"/>
  <c r="DN293" i="38"/>
  <c r="DN334" i="38"/>
  <c r="DN331" i="38"/>
  <c r="DN330" i="38"/>
  <c r="DN340" i="38"/>
  <c r="DN332" i="38"/>
  <c r="DN338" i="38"/>
  <c r="DN304" i="38"/>
  <c r="DN314" i="38"/>
  <c r="DN324" i="38"/>
  <c r="DN307" i="38"/>
  <c r="DN322" i="38"/>
  <c r="DN319" i="38"/>
  <c r="DN296" i="38"/>
  <c r="DN302" i="38"/>
  <c r="DN299" i="38"/>
  <c r="DN308" i="38"/>
  <c r="DN291" i="38"/>
  <c r="DN287" i="38"/>
  <c r="DN289" i="38"/>
  <c r="DN283" i="38"/>
  <c r="DN333" i="38"/>
  <c r="DN305" i="38"/>
  <c r="DN306" i="38"/>
  <c r="DN320" i="38"/>
  <c r="DJ218" i="38"/>
  <c r="DJ227" i="38"/>
  <c r="DJ219" i="38"/>
  <c r="DJ220" i="38"/>
  <c r="DJ223" i="38"/>
  <c r="DJ225" i="38"/>
  <c r="DJ217" i="38"/>
  <c r="DJ215" i="38"/>
  <c r="DJ100" i="38"/>
  <c r="DJ85" i="38"/>
  <c r="DJ75" i="38"/>
  <c r="DJ213" i="38"/>
  <c r="DJ229" i="38"/>
  <c r="DJ216" i="38"/>
  <c r="DJ226" i="38"/>
  <c r="DJ224" i="38"/>
  <c r="DJ221" i="38"/>
  <c r="DJ222" i="38"/>
  <c r="DJ91" i="38"/>
  <c r="DJ92" i="38"/>
  <c r="DJ103" i="38"/>
  <c r="DJ94" i="38"/>
  <c r="DJ90" i="38"/>
  <c r="DJ97" i="38"/>
  <c r="DJ104" i="38"/>
  <c r="DJ79" i="38"/>
  <c r="DJ250" i="38"/>
  <c r="DJ228" i="38"/>
  <c r="DJ242" i="38"/>
  <c r="DJ86" i="38"/>
  <c r="DJ81" i="38"/>
  <c r="DK248" i="38"/>
  <c r="DK246" i="38"/>
  <c r="DK27" i="38"/>
  <c r="DK231" i="38"/>
  <c r="DK31" i="38"/>
  <c r="DK232" i="38"/>
  <c r="DK168" i="38"/>
  <c r="DK176" i="38"/>
  <c r="DK178" i="38"/>
  <c r="DK169" i="38"/>
  <c r="DK174" i="38"/>
  <c r="DK173" i="38"/>
  <c r="DK162" i="38"/>
  <c r="DK161" i="38"/>
  <c r="DK145" i="38"/>
  <c r="DK111" i="38"/>
  <c r="DK110" i="38"/>
  <c r="DK87" i="38"/>
  <c r="DK89" i="38"/>
  <c r="DK95" i="38"/>
  <c r="DK83" i="38"/>
  <c r="DK247" i="38"/>
  <c r="DK32" i="38"/>
  <c r="DK35" i="38"/>
  <c r="DK164" i="38"/>
  <c r="DK171" i="38"/>
  <c r="DK151" i="38"/>
  <c r="DK149" i="38"/>
  <c r="DK143" i="38"/>
  <c r="DK109" i="38"/>
  <c r="DK106" i="38"/>
  <c r="DK249" i="38"/>
  <c r="DK33" i="38"/>
  <c r="DK165" i="38"/>
  <c r="DK172" i="38"/>
  <c r="DK150" i="38"/>
  <c r="DK160" i="38"/>
  <c r="DK144" i="38"/>
  <c r="DK159" i="38"/>
  <c r="DK148" i="38"/>
  <c r="DK108" i="38"/>
  <c r="DK105" i="38"/>
  <c r="DK98" i="38"/>
  <c r="DK88" i="38"/>
  <c r="DK82" i="38"/>
  <c r="DK21" i="38"/>
  <c r="DK22" i="38"/>
  <c r="DK30" i="38"/>
  <c r="DK28" i="38"/>
  <c r="DK29" i="38"/>
  <c r="DK36" i="38"/>
  <c r="DK34" i="38"/>
  <c r="DK233" i="38"/>
  <c r="DK107" i="38"/>
  <c r="DK99" i="38"/>
  <c r="DK14" i="38"/>
  <c r="DK9" i="38"/>
  <c r="DK179" i="38"/>
  <c r="DK84" i="38"/>
  <c r="DK25" i="38"/>
  <c r="DK24" i="38"/>
  <c r="DK26" i="38"/>
  <c r="DK15" i="38"/>
  <c r="DK13" i="38"/>
  <c r="DK3" i="38"/>
  <c r="DK163" i="38"/>
  <c r="DK166" i="38"/>
  <c r="DK175" i="38"/>
  <c r="DK157" i="38"/>
  <c r="DK153" i="38"/>
  <c r="DK93" i="38"/>
  <c r="DK80" i="38"/>
  <c r="DK19" i="38"/>
  <c r="DK20" i="38"/>
  <c r="DK17" i="38"/>
  <c r="DK5" i="38"/>
  <c r="DK18" i="38"/>
  <c r="DK11" i="38"/>
  <c r="DK12" i="38"/>
  <c r="DK7" i="38"/>
  <c r="DK8" i="38"/>
  <c r="DK16" i="38"/>
  <c r="DK10" i="38"/>
  <c r="DK177" i="38"/>
  <c r="DK154" i="38"/>
  <c r="DK158" i="38"/>
  <c r="DK156" i="38"/>
  <c r="DK102" i="38"/>
  <c r="DK76" i="38"/>
  <c r="DK23" i="38"/>
  <c r="DK6" i="38"/>
  <c r="DK4" i="38"/>
  <c r="DM338" i="38"/>
  <c r="DM339" i="38"/>
  <c r="DM321" i="38"/>
  <c r="DM308" i="38"/>
  <c r="DM327" i="38"/>
  <c r="DM326" i="38"/>
  <c r="DM299" i="38"/>
  <c r="DM316" i="38"/>
  <c r="DM298" i="38"/>
  <c r="DM284" i="38"/>
  <c r="DM288" i="38"/>
  <c r="DM286" i="38"/>
  <c r="DM285" i="38"/>
  <c r="DM340" i="38"/>
  <c r="DM336" i="38"/>
  <c r="DM337" i="38"/>
  <c r="DM314" i="38"/>
  <c r="DM297" i="38"/>
  <c r="DM329" i="38"/>
  <c r="DM315" i="38"/>
  <c r="DM309" i="38"/>
  <c r="DM300" i="38"/>
  <c r="DM322" i="38"/>
  <c r="DM304" i="38"/>
  <c r="DM295" i="38"/>
  <c r="DM328" i="38"/>
  <c r="DM320" i="38"/>
  <c r="DM293" i="38"/>
  <c r="DM334" i="38"/>
  <c r="DM332" i="38"/>
  <c r="DM333" i="38"/>
  <c r="DM335" i="38"/>
  <c r="DM323" i="38"/>
  <c r="DM296" i="38"/>
  <c r="DM310" i="38"/>
  <c r="DM319" i="38"/>
  <c r="DM292" i="38"/>
  <c r="DM294" i="38"/>
  <c r="DM289" i="38"/>
  <c r="DM287" i="38"/>
  <c r="DM331" i="38"/>
  <c r="DM330" i="38"/>
  <c r="DM341" i="38"/>
  <c r="DM318" i="38"/>
  <c r="DM325" i="38"/>
  <c r="DM313" i="38"/>
  <c r="DM301" i="38"/>
  <c r="DM302" i="38"/>
  <c r="DM303" i="38"/>
  <c r="DM317" i="38"/>
  <c r="DM324" i="38"/>
  <c r="DM311" i="38"/>
  <c r="DM305" i="38"/>
  <c r="DM307" i="38"/>
  <c r="DM306" i="38"/>
  <c r="DM312" i="38"/>
  <c r="DM290" i="38"/>
  <c r="DM291" i="38"/>
  <c r="DL336" i="38"/>
  <c r="DL341" i="38"/>
  <c r="DL300" i="38"/>
  <c r="DL310" i="38"/>
  <c r="DL311" i="38"/>
  <c r="DL307" i="38"/>
  <c r="DL303" i="38"/>
  <c r="DL328" i="38"/>
  <c r="DL326" i="38"/>
  <c r="DL288" i="38"/>
  <c r="DL330" i="38"/>
  <c r="DL333" i="38"/>
  <c r="DL331" i="38"/>
  <c r="DL299" i="38"/>
  <c r="DL323" i="38"/>
  <c r="DL304" i="38"/>
  <c r="DL309" i="38"/>
  <c r="DL312" i="38"/>
  <c r="DL317" i="38"/>
  <c r="DL320" i="38"/>
  <c r="DL308" i="38"/>
  <c r="DL292" i="38"/>
  <c r="DL293" i="38"/>
  <c r="DL284" i="38"/>
  <c r="DL338" i="38"/>
  <c r="DL340" i="38"/>
  <c r="DL332" i="38"/>
  <c r="DL322" i="38"/>
  <c r="DL306" i="38"/>
  <c r="DL315" i="38"/>
  <c r="DL316" i="38"/>
  <c r="DL296" i="38"/>
  <c r="DL290" i="38"/>
  <c r="DL285" i="38"/>
  <c r="DL287" i="38"/>
  <c r="DL335" i="38"/>
  <c r="DL337" i="38"/>
  <c r="DL339" i="38"/>
  <c r="DL334" i="38"/>
  <c r="DL325" i="38"/>
  <c r="DL324" i="38"/>
  <c r="DL327" i="38"/>
  <c r="DL319" i="38"/>
  <c r="DL295" i="38"/>
  <c r="DL318" i="38"/>
  <c r="DL305" i="38"/>
  <c r="DL301" i="38"/>
  <c r="DL302" i="38"/>
  <c r="DL314" i="38"/>
  <c r="DL297" i="38"/>
  <c r="DL329" i="38"/>
  <c r="DL298" i="38"/>
  <c r="DL313" i="38"/>
  <c r="DL321" i="38"/>
  <c r="DL294" i="38"/>
  <c r="DL291" i="38"/>
  <c r="DL286" i="38"/>
  <c r="DL289" i="38"/>
  <c r="DJ247" i="38"/>
  <c r="DJ245" i="38"/>
  <c r="DJ232" i="38"/>
  <c r="DJ179" i="38"/>
  <c r="DJ174" i="38"/>
  <c r="DJ175" i="38"/>
  <c r="DJ177" i="38"/>
  <c r="DJ176" i="38"/>
  <c r="DJ144" i="38"/>
  <c r="DJ110" i="38"/>
  <c r="DJ93" i="38"/>
  <c r="DJ76" i="38"/>
  <c r="DJ246" i="38"/>
  <c r="DJ249" i="38"/>
  <c r="DJ235" i="38"/>
  <c r="DJ241" i="38"/>
  <c r="DJ239" i="38"/>
  <c r="DJ233" i="38"/>
  <c r="DJ107" i="38"/>
  <c r="DJ109" i="38"/>
  <c r="DJ99" i="38"/>
  <c r="DJ101" i="38"/>
  <c r="DJ98" i="38"/>
  <c r="DJ88" i="38"/>
  <c r="DJ84" i="38"/>
  <c r="DJ78" i="38"/>
  <c r="DJ237" i="38"/>
  <c r="DJ234" i="38"/>
  <c r="DJ243" i="38"/>
  <c r="DJ231" i="38"/>
  <c r="DJ178" i="38"/>
  <c r="DJ159" i="38"/>
  <c r="DJ95" i="38"/>
  <c r="DJ87" i="38"/>
  <c r="DJ106" i="38"/>
  <c r="DJ105" i="38"/>
  <c r="DJ83" i="38"/>
  <c r="DJ82" i="38"/>
  <c r="DJ77" i="38"/>
  <c r="DJ248" i="38"/>
  <c r="DJ244" i="38"/>
  <c r="DJ240" i="38"/>
  <c r="DJ236" i="38"/>
  <c r="DJ108" i="38"/>
  <c r="DJ111" i="38"/>
  <c r="DJ102" i="38"/>
  <c r="DJ89" i="38"/>
  <c r="DJ80" i="38"/>
  <c r="DI333" i="38"/>
  <c r="DI250" i="38"/>
  <c r="DI174" i="38"/>
  <c r="DI178" i="38"/>
  <c r="DI110" i="38"/>
  <c r="DI249" i="38"/>
  <c r="DI248" i="38"/>
  <c r="DI159" i="38"/>
  <c r="DI109" i="38"/>
  <c r="DI247" i="38"/>
  <c r="DI246" i="38"/>
  <c r="DI179" i="38"/>
  <c r="DI175" i="38"/>
  <c r="DI108" i="38"/>
  <c r="DI111" i="38"/>
  <c r="DI177" i="38"/>
  <c r="DI176" i="38"/>
  <c r="DI144" i="38"/>
  <c r="DI107" i="38"/>
  <c r="DH333" i="38"/>
  <c r="DH340" i="38"/>
  <c r="DH330" i="38"/>
  <c r="DH336" i="38"/>
  <c r="DH104" i="38"/>
  <c r="DH332" i="38"/>
  <c r="DH331" i="38"/>
  <c r="DH92" i="38"/>
  <c r="DH339" i="38"/>
  <c r="DH334" i="38"/>
  <c r="DH338" i="38"/>
  <c r="DH341" i="38"/>
  <c r="DH335" i="38"/>
  <c r="DH250" i="38"/>
  <c r="DK332" i="38"/>
  <c r="DK339" i="38"/>
  <c r="DK340" i="38"/>
  <c r="DK297" i="38"/>
  <c r="DK329" i="38"/>
  <c r="DK324" i="38"/>
  <c r="DK310" i="38"/>
  <c r="DK308" i="38"/>
  <c r="DK314" i="38"/>
  <c r="DK325" i="38"/>
  <c r="DK319" i="38"/>
  <c r="DK323" i="38"/>
  <c r="DK315" i="38"/>
  <c r="DK301" i="38"/>
  <c r="DK292" i="38"/>
  <c r="DK293" i="38"/>
  <c r="DK286" i="38"/>
  <c r="DK338" i="38"/>
  <c r="DK341" i="38"/>
  <c r="DK309" i="38"/>
  <c r="DK303" i="38"/>
  <c r="DK322" i="38"/>
  <c r="DK296" i="38"/>
  <c r="DK305" i="38"/>
  <c r="DK302" i="38"/>
  <c r="DK289" i="38"/>
  <c r="DK287" i="38"/>
  <c r="DK288" i="38"/>
  <c r="DK337" i="38"/>
  <c r="DK306" i="38"/>
  <c r="DK304" i="38"/>
  <c r="DK300" i="38"/>
  <c r="DK327" i="38"/>
  <c r="DK326" i="38"/>
  <c r="DK307" i="38"/>
  <c r="DK321" i="38"/>
  <c r="DK320" i="38"/>
  <c r="DK316" i="38"/>
  <c r="DK328" i="38"/>
  <c r="DK294" i="38"/>
  <c r="DK285" i="38"/>
  <c r="DK330" i="38"/>
  <c r="DK334" i="38"/>
  <c r="DK331" i="38"/>
  <c r="DK336" i="38"/>
  <c r="DK333" i="38"/>
  <c r="DK335" i="38"/>
  <c r="DK299" i="38"/>
  <c r="DK298" i="38"/>
  <c r="DK313" i="38"/>
  <c r="DK312" i="38"/>
  <c r="DK318" i="38"/>
  <c r="DK317" i="38"/>
  <c r="DK295" i="38"/>
  <c r="DK311" i="38"/>
  <c r="DK291" i="38"/>
  <c r="DK290" i="38"/>
  <c r="DK284" i="38"/>
  <c r="DJ333" i="38"/>
  <c r="DJ340" i="38"/>
  <c r="DJ300" i="38"/>
  <c r="DJ286" i="38"/>
  <c r="DJ339" i="38"/>
  <c r="DJ334" i="38"/>
  <c r="DJ330" i="38"/>
  <c r="DJ336" i="38"/>
  <c r="DJ299" i="38"/>
  <c r="DJ325" i="38"/>
  <c r="DJ295" i="38"/>
  <c r="DJ298" i="38"/>
  <c r="DJ301" i="38"/>
  <c r="DJ302" i="38"/>
  <c r="DJ323" i="38"/>
  <c r="DJ322" i="38"/>
  <c r="DJ297" i="38"/>
  <c r="DJ292" i="38"/>
  <c r="DJ293" i="38"/>
  <c r="DJ291" i="38"/>
  <c r="DJ289" i="38"/>
  <c r="DJ285" i="38"/>
  <c r="DJ288" i="38"/>
  <c r="DJ332" i="38"/>
  <c r="DJ296" i="38"/>
  <c r="DJ287" i="38"/>
  <c r="DJ283" i="38"/>
  <c r="DJ341" i="38"/>
  <c r="DJ335" i="38"/>
  <c r="DJ337" i="38"/>
  <c r="DJ338" i="38"/>
  <c r="DJ331" i="38"/>
  <c r="DJ314" i="38"/>
  <c r="DJ319" i="38"/>
  <c r="DJ312" i="38"/>
  <c r="DJ318" i="38"/>
  <c r="DJ294" i="38"/>
  <c r="DJ290" i="38"/>
  <c r="DJ284" i="38"/>
  <c r="DI339" i="38"/>
  <c r="DI330" i="38"/>
  <c r="DI334" i="38"/>
  <c r="DI338" i="38"/>
  <c r="DI341" i="38"/>
  <c r="DI340" i="38"/>
  <c r="DI337" i="38"/>
  <c r="DI332" i="38"/>
  <c r="DI335" i="38"/>
  <c r="DI331" i="38"/>
  <c r="DI336" i="38"/>
  <c r="DH167" i="38"/>
  <c r="DH176" i="38"/>
  <c r="DH162" i="38"/>
  <c r="DH174" i="38"/>
  <c r="DH143" i="38"/>
  <c r="DH110" i="38"/>
  <c r="DH12" i="38"/>
  <c r="DH34" i="38"/>
  <c r="DH161" i="38"/>
  <c r="DH179" i="38"/>
  <c r="DH175" i="38"/>
  <c r="DH164" i="38"/>
  <c r="DH147" i="38"/>
  <c r="DH157" i="38"/>
  <c r="DH158" i="38"/>
  <c r="DH146" i="38"/>
  <c r="DH152" i="38"/>
  <c r="DH153" i="38"/>
  <c r="DH156" i="38"/>
  <c r="DH155" i="38"/>
  <c r="DH144" i="38"/>
  <c r="DH154" i="38"/>
  <c r="DH109" i="38"/>
  <c r="DH108" i="38"/>
  <c r="DH247" i="38"/>
  <c r="DH248" i="38"/>
  <c r="DH178" i="38"/>
  <c r="DH168" i="38"/>
  <c r="DH163" i="38"/>
  <c r="DH169" i="38"/>
  <c r="DH150" i="38"/>
  <c r="DH160" i="38"/>
  <c r="DH149" i="38"/>
  <c r="DH159" i="38"/>
  <c r="DH107" i="38"/>
  <c r="DH106" i="38"/>
  <c r="DH20" i="38"/>
  <c r="DH8" i="38"/>
  <c r="DH246" i="38"/>
  <c r="DH249" i="38"/>
  <c r="DH170" i="38"/>
  <c r="DH165" i="38"/>
  <c r="DH177" i="38"/>
  <c r="DH151" i="38"/>
  <c r="DH111" i="38"/>
  <c r="DH7" i="38"/>
  <c r="FG603" i="38"/>
  <c r="FI603" i="38" s="1"/>
  <c r="FG606" i="38"/>
  <c r="FI606" i="38" s="1"/>
  <c r="FG607" i="38"/>
  <c r="FI607" i="38" s="1"/>
  <c r="FG604" i="38"/>
  <c r="FI604" i="38" s="1"/>
  <c r="FG612" i="38"/>
  <c r="FI612" i="38" s="1"/>
  <c r="FG608" i="38"/>
  <c r="FI608" i="38" s="1"/>
  <c r="FG610" i="38"/>
  <c r="FI610" i="38" s="1"/>
  <c r="AK96" i="38"/>
  <c r="BA96" i="38"/>
  <c r="AW96" i="38"/>
  <c r="AU96" i="38"/>
  <c r="AQ96" i="38"/>
  <c r="AS96" i="38"/>
  <c r="AM96" i="38"/>
  <c r="AY96" i="38"/>
  <c r="AO96" i="38"/>
  <c r="AX96" i="38"/>
  <c r="AN96" i="38"/>
  <c r="AL96" i="38"/>
  <c r="AR96" i="38"/>
  <c r="AT96" i="38"/>
  <c r="AV96" i="38"/>
  <c r="AP96" i="38"/>
  <c r="AZ96" i="38"/>
  <c r="BB96" i="38"/>
  <c r="BE572" i="38"/>
  <c r="AB572" i="38"/>
  <c r="AA572" i="38"/>
  <c r="ER249" i="38" s="1"/>
  <c r="G572" i="38"/>
  <c r="EH333" i="38" s="1"/>
  <c r="H572" i="38"/>
  <c r="BD572" i="38"/>
  <c r="ER564" i="38"/>
  <c r="ER566" i="38"/>
  <c r="ER581" i="38"/>
  <c r="ER577" i="38"/>
  <c r="ER573" i="38"/>
  <c r="ER576" i="38"/>
  <c r="ER574" i="38"/>
  <c r="ER584" i="38"/>
  <c r="ER578" i="38"/>
  <c r="ER569" i="38"/>
  <c r="ER570" i="38"/>
  <c r="EH449" i="38"/>
  <c r="EH447" i="38"/>
  <c r="EH444" i="38"/>
  <c r="EH446" i="38"/>
  <c r="EH450" i="38"/>
  <c r="EH448" i="38"/>
  <c r="EH451" i="38"/>
  <c r="EH511" i="38"/>
  <c r="X572" i="38"/>
  <c r="Z572" i="38"/>
  <c r="W572" i="38"/>
  <c r="EP446" i="38" s="1"/>
  <c r="T572" i="38"/>
  <c r="U572" i="38"/>
  <c r="EO445" i="38" s="1"/>
  <c r="V572" i="38"/>
  <c r="Y572" i="38"/>
  <c r="EQ238" i="38" s="1"/>
  <c r="S572" i="38"/>
  <c r="EN250" i="38" s="1"/>
  <c r="ER513" i="38"/>
  <c r="ER516" i="38"/>
  <c r="ER650" i="38"/>
  <c r="ER662" i="38"/>
  <c r="EN645" i="38"/>
  <c r="EN722" i="38"/>
  <c r="DU322" i="38"/>
  <c r="DU304" i="38"/>
  <c r="DU324" i="38"/>
  <c r="DU309" i="38"/>
  <c r="DU327" i="38"/>
  <c r="EN565" i="38"/>
  <c r="EN641" i="38"/>
  <c r="EN652" i="38"/>
  <c r="EN649" i="38"/>
  <c r="EN642" i="38"/>
  <c r="EN640" i="38"/>
  <c r="EN648" i="38"/>
  <c r="EN651" i="38"/>
  <c r="EN564" i="38"/>
  <c r="EN567" i="38"/>
  <c r="EN633" i="38"/>
  <c r="EN650" i="38"/>
  <c r="EN638" i="38"/>
  <c r="EN563" i="38"/>
  <c r="EN637" i="38"/>
  <c r="EN644" i="38"/>
  <c r="EN635" i="38"/>
  <c r="EN655" i="38"/>
  <c r="EN639" i="38"/>
  <c r="EN657" i="38"/>
  <c r="EN662" i="38"/>
  <c r="EN634" i="38"/>
  <c r="EN654" i="38"/>
  <c r="EN647" i="38"/>
  <c r="EN656" i="38"/>
  <c r="EN636" i="38"/>
  <c r="EN646" i="38"/>
  <c r="EN566" i="38"/>
  <c r="EN643" i="38"/>
  <c r="EN659" i="38"/>
  <c r="EN658" i="38"/>
  <c r="EN571" i="38"/>
  <c r="EN575" i="38"/>
  <c r="EN578" i="38"/>
  <c r="EN577" i="38"/>
  <c r="EN570" i="38"/>
  <c r="EN585" i="38"/>
  <c r="EN583" i="38"/>
  <c r="EN579" i="38"/>
  <c r="EN661" i="38"/>
  <c r="EN660" i="38"/>
  <c r="EN586" i="38"/>
  <c r="EN580" i="38"/>
  <c r="EN573" i="38"/>
  <c r="EN576" i="38"/>
  <c r="EN714" i="38"/>
  <c r="EN720" i="38"/>
  <c r="EN708" i="38"/>
  <c r="EN725" i="38"/>
  <c r="EN716" i="38"/>
  <c r="EN568" i="38"/>
  <c r="EN574" i="38"/>
  <c r="EN582" i="38"/>
  <c r="EN709" i="38"/>
  <c r="EN707" i="38"/>
  <c r="EN705" i="38"/>
  <c r="EN723" i="38"/>
  <c r="EN715" i="38"/>
  <c r="EN719" i="38"/>
  <c r="EN581" i="38"/>
  <c r="EN713" i="38"/>
  <c r="EN706" i="38"/>
  <c r="EN712" i="38"/>
  <c r="EN724" i="38"/>
  <c r="EN721" i="38"/>
  <c r="EN717" i="38"/>
  <c r="EN711" i="38"/>
  <c r="EN710" i="38"/>
  <c r="EN718" i="38"/>
  <c r="EN704" i="38"/>
  <c r="EN703" i="38"/>
  <c r="ER644" i="38"/>
  <c r="ER648" i="38"/>
  <c r="ER652" i="38"/>
  <c r="ER654" i="38"/>
  <c r="ER657" i="38"/>
  <c r="ER658" i="38"/>
  <c r="ER636" i="38"/>
  <c r="ER641" i="38"/>
  <c r="ER647" i="38"/>
  <c r="ER565" i="38"/>
  <c r="ER651" i="38"/>
  <c r="ER633" i="38"/>
  <c r="ER637" i="38"/>
  <c r="ER640" i="38"/>
  <c r="ER655" i="38"/>
  <c r="ER638" i="38"/>
  <c r="ER649" i="38"/>
  <c r="ER634" i="38"/>
  <c r="ER643" i="38"/>
  <c r="ER635" i="38"/>
  <c r="ER656" i="38"/>
  <c r="ER639" i="38"/>
  <c r="ER646" i="38"/>
  <c r="ER642" i="38"/>
  <c r="ER563" i="38"/>
  <c r="ER567" i="38"/>
  <c r="ER585" i="38"/>
  <c r="ER586" i="38"/>
  <c r="ER568" i="38"/>
  <c r="ER659" i="38"/>
  <c r="ER661" i="38"/>
  <c r="ER579" i="38"/>
  <c r="ER660" i="38"/>
  <c r="ER580" i="38"/>
  <c r="ER575" i="38"/>
  <c r="ER582" i="38"/>
  <c r="ER707" i="38"/>
  <c r="ER717" i="38"/>
  <c r="ER714" i="38"/>
  <c r="ER720" i="38"/>
  <c r="ER710" i="38"/>
  <c r="ER713" i="38"/>
  <c r="ER571" i="38"/>
  <c r="ER706" i="38"/>
  <c r="ER718" i="38"/>
  <c r="ER722" i="38"/>
  <c r="ER708" i="38"/>
  <c r="ER715" i="38"/>
  <c r="ER709" i="38"/>
  <c r="ER719" i="38"/>
  <c r="ER721" i="38"/>
  <c r="ER583" i="38"/>
  <c r="ER705" i="38"/>
  <c r="ER716" i="38"/>
  <c r="ER712" i="38"/>
  <c r="ER711" i="38"/>
  <c r="ER704" i="38"/>
  <c r="ER703" i="38"/>
  <c r="GG241" i="38"/>
  <c r="GJ241" i="38"/>
  <c r="GF241" i="38"/>
  <c r="GI241" i="38"/>
  <c r="GM241" i="38"/>
  <c r="GK241" i="38"/>
  <c r="GH241" i="38"/>
  <c r="GN241" i="38"/>
  <c r="GL241" i="38"/>
  <c r="GJ240" i="38"/>
  <c r="GK240" i="38"/>
  <c r="GL240" i="38"/>
  <c r="GN240" i="38"/>
  <c r="GI240" i="38"/>
  <c r="GF240" i="38"/>
  <c r="GH240" i="38"/>
  <c r="GM240" i="38"/>
  <c r="GG240" i="38"/>
  <c r="FG622" i="38"/>
  <c r="FI622" i="38" s="1"/>
  <c r="FG619" i="38"/>
  <c r="FI619" i="38" s="1"/>
  <c r="FG615" i="38"/>
  <c r="FI615" i="38" s="1"/>
  <c r="FG613" i="38"/>
  <c r="FI613" i="38" s="1"/>
  <c r="FG617" i="38"/>
  <c r="FI617" i="38" s="1"/>
  <c r="FG621" i="38"/>
  <c r="FI621" i="38" s="1"/>
  <c r="FG616" i="38"/>
  <c r="FI616" i="38" s="1"/>
  <c r="FG614" i="38"/>
  <c r="FI614" i="38" s="1"/>
  <c r="FG620" i="38"/>
  <c r="FI620" i="38" s="1"/>
  <c r="FG618" i="38"/>
  <c r="FI618" i="38" s="1"/>
  <c r="DN297" i="38"/>
  <c r="DN312" i="38"/>
  <c r="DN284" i="38"/>
  <c r="DN316" i="38"/>
  <c r="DN310" i="38"/>
  <c r="EH657" i="38"/>
  <c r="EH647" i="38"/>
  <c r="EH654" i="38"/>
  <c r="EH648" i="38"/>
  <c r="EH637" i="38"/>
  <c r="EH638" i="38"/>
  <c r="EH645" i="38"/>
  <c r="EH655" i="38"/>
  <c r="EH642" i="38"/>
  <c r="EH633" i="38"/>
  <c r="EH646" i="38"/>
  <c r="EH634" i="38"/>
  <c r="EH639" i="38"/>
  <c r="EH563" i="38"/>
  <c r="EH635" i="38"/>
  <c r="EH636" i="38"/>
  <c r="EH641" i="38"/>
  <c r="EH644" i="38"/>
  <c r="EH656" i="38"/>
  <c r="EH643" i="38"/>
  <c r="EH651" i="38"/>
  <c r="EH652" i="38"/>
  <c r="EH649" i="38"/>
  <c r="EH566" i="38"/>
  <c r="EH567" i="38"/>
  <c r="EH565" i="38"/>
  <c r="EH564" i="38"/>
  <c r="EH640" i="38"/>
  <c r="EH650" i="38"/>
  <c r="EH569" i="38"/>
  <c r="EH576" i="38"/>
  <c r="EH578" i="38"/>
  <c r="EH661" i="38"/>
  <c r="EH658" i="38"/>
  <c r="EH659" i="38"/>
  <c r="EH586" i="38"/>
  <c r="EH585" i="38"/>
  <c r="EH577" i="38"/>
  <c r="EH581" i="38"/>
  <c r="EH573" i="38"/>
  <c r="EH662" i="38"/>
  <c r="EH660" i="38"/>
  <c r="EH580" i="38"/>
  <c r="EH575" i="38"/>
  <c r="EH584" i="38"/>
  <c r="EH574" i="38"/>
  <c r="EH579" i="38"/>
  <c r="EH571" i="38"/>
  <c r="EH706" i="38"/>
  <c r="EH721" i="38"/>
  <c r="EH719" i="38"/>
  <c r="EH717" i="38"/>
  <c r="EH568" i="38"/>
  <c r="EH716" i="38"/>
  <c r="EH705" i="38"/>
  <c r="EH712" i="38"/>
  <c r="EH707" i="38"/>
  <c r="EH714" i="38"/>
  <c r="EH718" i="38"/>
  <c r="EH723" i="38"/>
  <c r="EH709" i="38"/>
  <c r="EH704" i="38"/>
  <c r="EH583" i="38"/>
  <c r="EH711" i="38"/>
  <c r="EH720" i="38"/>
  <c r="EH715" i="38"/>
  <c r="EH725" i="38"/>
  <c r="EH570" i="38"/>
  <c r="EH582" i="38"/>
  <c r="EH724" i="38"/>
  <c r="EH713" i="38"/>
  <c r="EH710" i="38"/>
  <c r="EH722" i="38"/>
  <c r="EH708" i="38"/>
  <c r="EH703" i="38"/>
  <c r="EO566" i="38"/>
  <c r="EO563" i="38"/>
  <c r="EO564" i="38"/>
  <c r="EO567" i="38"/>
  <c r="EO565" i="38"/>
  <c r="EO577" i="38"/>
  <c r="EO580" i="38"/>
  <c r="EO568" i="38"/>
  <c r="EO576" i="38"/>
  <c r="EO571" i="38"/>
  <c r="EO582" i="38"/>
  <c r="EO581" i="38"/>
  <c r="EO573" i="38"/>
  <c r="EO574" i="38"/>
  <c r="EO575" i="38"/>
  <c r="EO570" i="38"/>
  <c r="EO578" i="38"/>
  <c r="EO579" i="38"/>
  <c r="GK244" i="38"/>
  <c r="GF244" i="38"/>
  <c r="GI244" i="38"/>
  <c r="GN244" i="38"/>
  <c r="GG244" i="38"/>
  <c r="GH244" i="38"/>
  <c r="GL244" i="38"/>
  <c r="GM244" i="38"/>
  <c r="GJ244" i="38"/>
  <c r="GH238" i="38"/>
  <c r="GL238" i="38"/>
  <c r="GF238" i="38"/>
  <c r="GJ238" i="38"/>
  <c r="GK238" i="38"/>
  <c r="GG238" i="38"/>
  <c r="GM238" i="38"/>
  <c r="GI238" i="38"/>
  <c r="GN238" i="38"/>
  <c r="GQ238" i="38" s="1"/>
  <c r="DK219" i="38"/>
  <c r="DK216" i="38"/>
  <c r="DK214" i="38"/>
  <c r="DK213" i="38"/>
  <c r="DK218" i="38"/>
  <c r="DK215" i="38"/>
  <c r="DK217" i="38"/>
  <c r="DT288" i="38"/>
  <c r="DT283" i="38"/>
  <c r="DT295" i="38"/>
  <c r="DT310" i="38"/>
  <c r="DT325" i="38"/>
  <c r="DT291" i="38"/>
  <c r="DT306" i="38"/>
  <c r="DT323" i="38"/>
  <c r="EQ635" i="38"/>
  <c r="EQ566" i="38"/>
  <c r="EQ563" i="38"/>
  <c r="EQ634" i="38"/>
  <c r="EQ656" i="38"/>
  <c r="EQ567" i="38"/>
  <c r="EQ641" i="38"/>
  <c r="EQ657" i="38"/>
  <c r="EQ633" i="38"/>
  <c r="EQ654" i="38"/>
  <c r="EQ642" i="38"/>
  <c r="EQ637" i="38"/>
  <c r="EQ647" i="38"/>
  <c r="EQ646" i="38"/>
  <c r="EQ651" i="38"/>
  <c r="EQ565" i="38"/>
  <c r="EQ648" i="38"/>
  <c r="EQ643" i="38"/>
  <c r="EQ564" i="38"/>
  <c r="EQ649" i="38"/>
  <c r="EQ652" i="38"/>
  <c r="EQ644" i="38"/>
  <c r="EQ640" i="38"/>
  <c r="EQ636" i="38"/>
  <c r="EQ639" i="38"/>
  <c r="EQ638" i="38"/>
  <c r="EQ655" i="38"/>
  <c r="EQ658" i="38"/>
  <c r="EQ659" i="38"/>
  <c r="EQ660" i="38"/>
  <c r="EQ575" i="38"/>
  <c r="EQ586" i="38"/>
  <c r="EQ582" i="38"/>
  <c r="EQ568" i="38"/>
  <c r="EQ574" i="38"/>
  <c r="EQ573" i="38"/>
  <c r="EQ580" i="38"/>
  <c r="EQ585" i="38"/>
  <c r="EQ578" i="38"/>
  <c r="EQ579" i="38"/>
  <c r="EQ576" i="38"/>
  <c r="EQ571" i="38"/>
  <c r="EQ581" i="38"/>
  <c r="EQ583" i="38"/>
  <c r="EQ577" i="38"/>
  <c r="EQ570" i="38"/>
  <c r="GL243" i="38"/>
  <c r="GK243" i="38"/>
  <c r="GN243" i="38"/>
  <c r="GF243" i="38"/>
  <c r="GG243" i="38"/>
  <c r="GH243" i="38"/>
  <c r="GI243" i="38"/>
  <c r="GM243" i="38"/>
  <c r="GJ243" i="38"/>
  <c r="GM242" i="38"/>
  <c r="GI242" i="38"/>
  <c r="GJ242" i="38"/>
  <c r="GK242" i="38"/>
  <c r="GL242" i="38"/>
  <c r="GG242" i="38"/>
  <c r="GN242" i="38"/>
  <c r="GH242" i="38"/>
  <c r="GF242" i="38"/>
  <c r="AM2573" i="38"/>
  <c r="AQ2016" i="38" s="1"/>
  <c r="AS2016" i="38" s="1"/>
  <c r="BG572" i="38"/>
  <c r="AN2573" i="38"/>
  <c r="AL572" i="38"/>
  <c r="AD572" i="38"/>
  <c r="L572" i="38"/>
  <c r="AF572" i="38"/>
  <c r="N572" i="38"/>
  <c r="AE572" i="38"/>
  <c r="ET439" i="38" s="1"/>
  <c r="AC572" i="38"/>
  <c r="ES241" i="38" s="1"/>
  <c r="Q572" i="38"/>
  <c r="EM238" i="38" s="1"/>
  <c r="AI572" i="38"/>
  <c r="EV636" i="38" s="1"/>
  <c r="M572" i="38"/>
  <c r="EK442" i="38" s="1"/>
  <c r="AG572" i="38"/>
  <c r="DV633" i="38" s="1"/>
  <c r="F572" i="38"/>
  <c r="AK572" i="38"/>
  <c r="R572" i="38"/>
  <c r="E572" i="38"/>
  <c r="EG341" i="38" s="1"/>
  <c r="P572" i="38"/>
  <c r="O572" i="38"/>
  <c r="EL445" i="38" s="1"/>
  <c r="I572" i="38"/>
  <c r="EI81" i="38" s="1"/>
  <c r="K572" i="38"/>
  <c r="EJ85" i="38" s="1"/>
  <c r="AJ572" i="38"/>
  <c r="AH572" i="38"/>
  <c r="J572" i="38"/>
  <c r="EU650" i="38"/>
  <c r="EP652" i="38"/>
  <c r="EP645" i="38"/>
  <c r="EP564" i="38"/>
  <c r="EP634" i="38"/>
  <c r="EP642" i="38"/>
  <c r="EP655" i="38"/>
  <c r="EP638" i="38"/>
  <c r="EP654" i="38"/>
  <c r="EP636" i="38"/>
  <c r="EP656" i="38"/>
  <c r="EP647" i="38"/>
  <c r="EP637" i="38"/>
  <c r="EP566" i="38"/>
  <c r="EP641" i="38"/>
  <c r="EP651" i="38"/>
  <c r="EP646" i="38"/>
  <c r="EP567" i="38"/>
  <c r="EP635" i="38"/>
  <c r="EP563" i="38"/>
  <c r="EP633" i="38"/>
  <c r="EP648" i="38"/>
  <c r="EP639" i="38"/>
  <c r="EP649" i="38"/>
  <c r="EP643" i="38"/>
  <c r="EP644" i="38"/>
  <c r="EP640" i="38"/>
  <c r="EP565" i="38"/>
  <c r="EP660" i="38"/>
  <c r="EP584" i="38"/>
  <c r="EP574" i="38"/>
  <c r="EP579" i="38"/>
  <c r="EP659" i="38"/>
  <c r="EP586" i="38"/>
  <c r="EP581" i="38"/>
  <c r="EP573" i="38"/>
  <c r="EP658" i="38"/>
  <c r="EP585" i="38"/>
  <c r="EP576" i="38"/>
  <c r="EP568" i="38"/>
  <c r="EP578" i="38"/>
  <c r="EP570" i="38"/>
  <c r="EP657" i="38"/>
  <c r="EP569" i="38"/>
  <c r="EP571" i="38"/>
  <c r="EP577" i="38"/>
  <c r="EP583" i="38"/>
  <c r="EP580" i="38"/>
  <c r="EP582" i="38"/>
  <c r="EP575" i="38"/>
  <c r="GK239" i="38"/>
  <c r="GL239" i="38"/>
  <c r="GH239" i="38"/>
  <c r="GJ239" i="38"/>
  <c r="GM239" i="38"/>
  <c r="GF239" i="38"/>
  <c r="GN239" i="38"/>
  <c r="GG239" i="38"/>
  <c r="GI239" i="38"/>
  <c r="GF237" i="38"/>
  <c r="GL237" i="38"/>
  <c r="GK237" i="38"/>
  <c r="GG237" i="38"/>
  <c r="GI237" i="38"/>
  <c r="GJ237" i="38"/>
  <c r="GN237" i="38"/>
  <c r="GH237" i="38"/>
  <c r="GM237" i="38"/>
  <c r="DQ165" i="38"/>
  <c r="DQ166" i="38"/>
  <c r="DQ161" i="38"/>
  <c r="DQ171" i="38"/>
  <c r="EP162" i="38"/>
  <c r="EP150" i="38"/>
  <c r="EP146" i="38"/>
  <c r="EP149" i="38"/>
  <c r="EP154" i="38"/>
  <c r="EP158" i="38"/>
  <c r="EP155" i="38"/>
  <c r="DQ148" i="38"/>
  <c r="DQ145" i="38"/>
  <c r="EP151" i="38"/>
  <c r="DQ143" i="38"/>
  <c r="EP104" i="38"/>
  <c r="EP165" i="38"/>
  <c r="EP163" i="38"/>
  <c r="DQ162" i="38"/>
  <c r="DQ170" i="38"/>
  <c r="DQ150" i="38"/>
  <c r="DQ146" i="38"/>
  <c r="DQ149" i="38"/>
  <c r="DQ160" i="38"/>
  <c r="DQ154" i="38"/>
  <c r="DQ158" i="38"/>
  <c r="DQ155" i="38"/>
  <c r="EP147" i="38"/>
  <c r="EP157" i="38"/>
  <c r="EP156" i="38"/>
  <c r="DQ151" i="38"/>
  <c r="EP103" i="38"/>
  <c r="DQ105" i="38"/>
  <c r="DQ104" i="38"/>
  <c r="EP173" i="38"/>
  <c r="EP169" i="38"/>
  <c r="DQ163" i="38"/>
  <c r="EP172" i="38"/>
  <c r="EP168" i="38"/>
  <c r="EP167" i="38"/>
  <c r="DQ147" i="38"/>
  <c r="DQ157" i="38"/>
  <c r="DQ156" i="38"/>
  <c r="DQ103" i="38"/>
  <c r="DQ106" i="38"/>
  <c r="DQ173" i="38"/>
  <c r="DQ169" i="38"/>
  <c r="EP166" i="38"/>
  <c r="EP161" i="38"/>
  <c r="DQ164" i="38"/>
  <c r="DQ172" i="38"/>
  <c r="DQ168" i="38"/>
  <c r="DQ167" i="38"/>
  <c r="DQ152" i="38"/>
  <c r="EP148" i="38"/>
  <c r="EP145" i="38"/>
  <c r="DQ153" i="38"/>
  <c r="DO314" i="38"/>
  <c r="EN80" i="38"/>
  <c r="DO80" i="38"/>
  <c r="DS230" i="38"/>
  <c r="ER229" i="38"/>
  <c r="DS231" i="38"/>
  <c r="DS228" i="38"/>
  <c r="ER227" i="38"/>
  <c r="ER215" i="38"/>
  <c r="ER225" i="38"/>
  <c r="ER221" i="38"/>
  <c r="ER226" i="38"/>
  <c r="ER218" i="38"/>
  <c r="ER222" i="38"/>
  <c r="ER224" i="38"/>
  <c r="ER217" i="38"/>
  <c r="ER223" i="38"/>
  <c r="ER219" i="38"/>
  <c r="DS171" i="38"/>
  <c r="ER173" i="38"/>
  <c r="DS166" i="38"/>
  <c r="ER147" i="38"/>
  <c r="DS152" i="38"/>
  <c r="ER438" i="38"/>
  <c r="ER432" i="38"/>
  <c r="DS229" i="38"/>
  <c r="ER233" i="38"/>
  <c r="DS227" i="38"/>
  <c r="DS215" i="38"/>
  <c r="DS225" i="38"/>
  <c r="DS221" i="38"/>
  <c r="DS226" i="38"/>
  <c r="DS218" i="38"/>
  <c r="DS222" i="38"/>
  <c r="DS224" i="38"/>
  <c r="DS217" i="38"/>
  <c r="DS223" i="38"/>
  <c r="DS219" i="38"/>
  <c r="DS213" i="38"/>
  <c r="DS172" i="38"/>
  <c r="DS173" i="38"/>
  <c r="DS167" i="38"/>
  <c r="DS147" i="38"/>
  <c r="ER152" i="38"/>
  <c r="DS146" i="38"/>
  <c r="DS95" i="38"/>
  <c r="ER435" i="38"/>
  <c r="ER428" i="38"/>
  <c r="DS233" i="38"/>
  <c r="ER232" i="38"/>
  <c r="ER220" i="38"/>
  <c r="ER214" i="38"/>
  <c r="ER216" i="38"/>
  <c r="ER213" i="38"/>
  <c r="DS170" i="38"/>
  <c r="DS145" i="38"/>
  <c r="ER148" i="38"/>
  <c r="ER155" i="38"/>
  <c r="DS75" i="38"/>
  <c r="ER230" i="38"/>
  <c r="ER231" i="38"/>
  <c r="ER228" i="38"/>
  <c r="DS232" i="38"/>
  <c r="DS220" i="38"/>
  <c r="DS214" i="38"/>
  <c r="DS216" i="38"/>
  <c r="ER171" i="38"/>
  <c r="ER145" i="38"/>
  <c r="DS148" i="38"/>
  <c r="DS155" i="38"/>
  <c r="ER433" i="38"/>
  <c r="ER430" i="38"/>
  <c r="ER426" i="38"/>
  <c r="DP103" i="38"/>
  <c r="EO105" i="38"/>
  <c r="DP80" i="38"/>
  <c r="DP73" i="38"/>
  <c r="DP104" i="38"/>
  <c r="DP105" i="38"/>
  <c r="EO74" i="38"/>
  <c r="DP106" i="38"/>
  <c r="EO104" i="38"/>
  <c r="DP74" i="38"/>
  <c r="DR163" i="38"/>
  <c r="EQ172" i="38"/>
  <c r="EQ165" i="38"/>
  <c r="EQ171" i="38"/>
  <c r="EQ149" i="38"/>
  <c r="DR145" i="38"/>
  <c r="DR150" i="38"/>
  <c r="DR160" i="38"/>
  <c r="EQ153" i="38"/>
  <c r="DR158" i="38"/>
  <c r="DR155" i="38"/>
  <c r="DR146" i="38"/>
  <c r="DR143" i="38"/>
  <c r="EQ106" i="38"/>
  <c r="DR105" i="38"/>
  <c r="DR162" i="38"/>
  <c r="EQ161" i="38"/>
  <c r="DR172" i="38"/>
  <c r="DR165" i="38"/>
  <c r="EQ166" i="38"/>
  <c r="DR169" i="38"/>
  <c r="DR171" i="38"/>
  <c r="DR149" i="38"/>
  <c r="EQ154" i="38"/>
  <c r="DR157" i="38"/>
  <c r="DR153" i="38"/>
  <c r="EQ155" i="38"/>
  <c r="EQ146" i="38"/>
  <c r="DR106" i="38"/>
  <c r="DR104" i="38"/>
  <c r="EQ173" i="38"/>
  <c r="DR161" i="38"/>
  <c r="DR167" i="38"/>
  <c r="EQ170" i="38"/>
  <c r="DR166" i="38"/>
  <c r="DR168" i="38"/>
  <c r="EQ152" i="38"/>
  <c r="EQ148" i="38"/>
  <c r="DR147" i="38"/>
  <c r="DR154" i="38"/>
  <c r="EQ157" i="38"/>
  <c r="EQ151" i="38"/>
  <c r="EQ156" i="38"/>
  <c r="DR173" i="38"/>
  <c r="DR170" i="38"/>
  <c r="DR164" i="38"/>
  <c r="DR152" i="38"/>
  <c r="DR148" i="38"/>
  <c r="EQ145" i="38"/>
  <c r="EQ150" i="38"/>
  <c r="EQ160" i="38"/>
  <c r="DR151" i="38"/>
  <c r="DR156" i="38"/>
  <c r="EQ105" i="38"/>
  <c r="DH5" i="38"/>
  <c r="DM6" i="38"/>
  <c r="ET6" i="38"/>
  <c r="DU6" i="38"/>
  <c r="EV4" i="38"/>
  <c r="DW3" i="38"/>
  <c r="DW4" i="38"/>
  <c r="EV3" i="38"/>
  <c r="EU3" i="38"/>
  <c r="DV3" i="38"/>
  <c r="DV4" i="38"/>
  <c r="EU4" i="38"/>
  <c r="EG4" i="38"/>
  <c r="GU34" i="38"/>
  <c r="EJ283" i="38"/>
  <c r="DK283" i="38"/>
  <c r="EJ167" i="38"/>
  <c r="DK167" i="38"/>
  <c r="EJ146" i="38"/>
  <c r="DK147" i="38"/>
  <c r="DK155" i="38"/>
  <c r="EJ152" i="38"/>
  <c r="DK146" i="38"/>
  <c r="EJ170" i="38"/>
  <c r="DK170" i="38"/>
  <c r="EJ147" i="38"/>
  <c r="EJ155" i="38"/>
  <c r="DK152" i="38"/>
  <c r="DK101" i="38"/>
  <c r="DK78" i="38"/>
  <c r="EJ81" i="38"/>
  <c r="DK81" i="38"/>
  <c r="DK100" i="38"/>
  <c r="DK77" i="38"/>
  <c r="EJ436" i="38"/>
  <c r="EJ433" i="38"/>
  <c r="EJ428" i="38"/>
  <c r="EJ502" i="38"/>
  <c r="EJ518" i="38"/>
  <c r="EJ515" i="38"/>
  <c r="EJ504" i="38"/>
  <c r="EJ495" i="38"/>
  <c r="EJ516" i="38"/>
  <c r="EJ513" i="38"/>
  <c r="EJ519" i="38"/>
  <c r="GU36" i="38"/>
  <c r="EL165" i="38"/>
  <c r="EL283" i="38"/>
  <c r="DM165" i="38"/>
  <c r="EL163" i="38"/>
  <c r="DM166" i="38"/>
  <c r="DM283" i="38"/>
  <c r="EL169" i="38"/>
  <c r="EL168" i="38"/>
  <c r="DM163" i="38"/>
  <c r="EL166" i="38"/>
  <c r="EL167" i="38"/>
  <c r="DM169" i="38"/>
  <c r="DM168" i="38"/>
  <c r="DM167" i="38"/>
  <c r="EL170" i="38"/>
  <c r="EL150" i="38"/>
  <c r="EL154" i="38"/>
  <c r="EL147" i="38"/>
  <c r="DM158" i="38"/>
  <c r="DM149" i="38"/>
  <c r="EL146" i="38"/>
  <c r="EL104" i="38"/>
  <c r="DM170" i="38"/>
  <c r="DM150" i="38"/>
  <c r="DM154" i="38"/>
  <c r="DM147" i="38"/>
  <c r="EL152" i="38"/>
  <c r="EL157" i="38"/>
  <c r="EL153" i="38"/>
  <c r="EL156" i="38"/>
  <c r="EL155" i="38"/>
  <c r="EL145" i="38"/>
  <c r="DM146" i="38"/>
  <c r="EL106" i="38"/>
  <c r="DM104" i="38"/>
  <c r="EL161" i="38"/>
  <c r="DM164" i="38"/>
  <c r="EL162" i="38"/>
  <c r="EL151" i="38"/>
  <c r="EL148" i="38"/>
  <c r="DM152" i="38"/>
  <c r="DM157" i="38"/>
  <c r="DM153" i="38"/>
  <c r="DM156" i="38"/>
  <c r="DM155" i="38"/>
  <c r="DM145" i="38"/>
  <c r="EL160" i="38"/>
  <c r="EL143" i="38"/>
  <c r="DM106" i="38"/>
  <c r="DM161" i="38"/>
  <c r="EL164" i="38"/>
  <c r="DM162" i="38"/>
  <c r="DM151" i="38"/>
  <c r="DM148" i="38"/>
  <c r="EL158" i="38"/>
  <c r="EL149" i="38"/>
  <c r="DM160" i="38"/>
  <c r="DM143" i="38"/>
  <c r="EL515" i="38"/>
  <c r="EL105" i="38"/>
  <c r="DM103" i="38"/>
  <c r="EL506" i="38"/>
  <c r="EL510" i="38"/>
  <c r="DM105" i="38"/>
  <c r="EL519" i="38"/>
  <c r="EL516" i="38"/>
  <c r="EL508" i="38"/>
  <c r="EL509" i="38"/>
  <c r="EL514" i="38"/>
  <c r="EL521" i="38"/>
  <c r="EL501" i="38"/>
  <c r="EL517" i="38"/>
  <c r="EL502" i="38"/>
  <c r="EL523" i="38"/>
  <c r="EL503" i="38"/>
  <c r="EL513" i="38"/>
  <c r="EL512" i="38"/>
  <c r="EL518" i="38"/>
  <c r="EL522" i="38"/>
  <c r="EL507" i="38"/>
  <c r="EL504" i="38"/>
  <c r="EL520" i="38"/>
  <c r="EL505" i="38"/>
  <c r="EH237" i="38"/>
  <c r="DI304" i="38"/>
  <c r="DI316" i="38"/>
  <c r="DI238" i="38"/>
  <c r="DI312" i="38"/>
  <c r="DI313" i="38"/>
  <c r="DI237" i="38"/>
  <c r="DI233" i="38"/>
  <c r="EH299" i="38"/>
  <c r="EH327" i="38"/>
  <c r="EH242" i="38"/>
  <c r="DI230" i="38"/>
  <c r="EH297" i="38"/>
  <c r="EH324" i="38"/>
  <c r="EH241" i="38"/>
  <c r="EH301" i="38"/>
  <c r="EH326" i="38"/>
  <c r="EH236" i="38"/>
  <c r="EH493" i="38"/>
  <c r="EH306" i="38"/>
  <c r="DI299" i="38"/>
  <c r="DI327" i="38"/>
  <c r="DI242" i="38"/>
  <c r="EH244" i="38"/>
  <c r="EH318" i="38"/>
  <c r="DI297" i="38"/>
  <c r="EH325" i="38"/>
  <c r="DI324" i="38"/>
  <c r="DI241" i="38"/>
  <c r="DI328" i="38"/>
  <c r="DI301" i="38"/>
  <c r="DI326" i="38"/>
  <c r="DI236" i="38"/>
  <c r="DI306" i="38"/>
  <c r="EH304" i="38"/>
  <c r="EH238" i="38"/>
  <c r="EH312" i="38"/>
  <c r="DI244" i="38"/>
  <c r="DI318" i="38"/>
  <c r="DI325" i="38"/>
  <c r="EH313" i="38"/>
  <c r="EH322" i="38"/>
  <c r="DI314" i="38"/>
  <c r="EH315" i="38"/>
  <c r="DI245" i="38"/>
  <c r="DI298" i="38"/>
  <c r="EH305" i="38"/>
  <c r="EH229" i="38"/>
  <c r="EH307" i="38"/>
  <c r="EH240" i="38"/>
  <c r="DI319" i="38"/>
  <c r="DI323" i="38"/>
  <c r="EH295" i="38"/>
  <c r="EH310" i="38"/>
  <c r="EH309" i="38"/>
  <c r="DI322" i="38"/>
  <c r="EH303" i="38"/>
  <c r="EH320" i="38"/>
  <c r="DI315" i="38"/>
  <c r="EH228" i="38"/>
  <c r="EH308" i="38"/>
  <c r="DI305" i="38"/>
  <c r="DI229" i="38"/>
  <c r="DI307" i="38"/>
  <c r="DI240" i="38"/>
  <c r="DI295" i="38"/>
  <c r="DI310" i="38"/>
  <c r="EH231" i="38"/>
  <c r="EH232" i="38"/>
  <c r="DI309" i="38"/>
  <c r="DI300" i="38"/>
  <c r="DI303" i="38"/>
  <c r="EH317" i="38"/>
  <c r="DI320" i="38"/>
  <c r="EH296" i="38"/>
  <c r="DI228" i="38"/>
  <c r="DI308" i="38"/>
  <c r="EH239" i="38"/>
  <c r="EH321" i="38"/>
  <c r="EH329" i="38"/>
  <c r="EH234" i="38"/>
  <c r="DI231" i="38"/>
  <c r="DI243" i="38"/>
  <c r="DI232" i="38"/>
  <c r="DI302" i="38"/>
  <c r="EH314" i="38"/>
  <c r="DI317" i="38"/>
  <c r="DI296" i="38"/>
  <c r="EH298" i="38"/>
  <c r="DI239" i="38"/>
  <c r="DI321" i="38"/>
  <c r="DI235" i="38"/>
  <c r="EH319" i="38"/>
  <c r="EH323" i="38"/>
  <c r="DI329" i="38"/>
  <c r="DI234" i="38"/>
  <c r="DI311" i="38"/>
  <c r="DI291" i="38"/>
  <c r="DI290" i="38"/>
  <c r="EH288" i="38"/>
  <c r="EH284" i="38"/>
  <c r="EH289" i="38"/>
  <c r="DI285" i="38"/>
  <c r="DI286" i="38"/>
  <c r="EH223" i="38"/>
  <c r="EH220" i="38"/>
  <c r="EH217" i="38"/>
  <c r="EH227" i="38"/>
  <c r="EH224" i="38"/>
  <c r="EH172" i="38"/>
  <c r="DI288" i="38"/>
  <c r="DI284" i="38"/>
  <c r="DI289" i="38"/>
  <c r="DI287" i="38"/>
  <c r="EH283" i="38"/>
  <c r="DI223" i="38"/>
  <c r="DI225" i="38"/>
  <c r="DI220" i="38"/>
  <c r="DI217" i="38"/>
  <c r="DI227" i="38"/>
  <c r="DI222" i="38"/>
  <c r="DI224" i="38"/>
  <c r="DI172" i="38"/>
  <c r="DI162" i="38"/>
  <c r="DI173" i="38"/>
  <c r="DI165" i="38"/>
  <c r="EH292" i="38"/>
  <c r="DI294" i="38"/>
  <c r="EH221" i="38"/>
  <c r="EH226" i="38"/>
  <c r="EH216" i="38"/>
  <c r="EH219" i="38"/>
  <c r="EH214" i="38"/>
  <c r="EH213" i="38"/>
  <c r="DI171" i="38"/>
  <c r="DI168" i="38"/>
  <c r="DI292" i="38"/>
  <c r="DI293" i="38"/>
  <c r="EH291" i="38"/>
  <c r="EH290" i="38"/>
  <c r="EH285" i="38"/>
  <c r="EH286" i="38"/>
  <c r="DI283" i="38"/>
  <c r="DI221" i="38"/>
  <c r="DI226" i="38"/>
  <c r="DI215" i="38"/>
  <c r="DI216" i="38"/>
  <c r="DI219" i="38"/>
  <c r="DI214" i="38"/>
  <c r="DI218" i="38"/>
  <c r="DI213" i="38"/>
  <c r="DI169" i="38"/>
  <c r="DI163" i="38"/>
  <c r="EH170" i="38"/>
  <c r="EH161" i="38"/>
  <c r="EH167" i="38"/>
  <c r="EH164" i="38"/>
  <c r="EH158" i="38"/>
  <c r="DI148" i="38"/>
  <c r="DI154" i="38"/>
  <c r="DI149" i="38"/>
  <c r="DI145" i="38"/>
  <c r="EH152" i="38"/>
  <c r="DI170" i="38"/>
  <c r="DI166" i="38"/>
  <c r="DI161" i="38"/>
  <c r="DI167" i="38"/>
  <c r="DI164" i="38"/>
  <c r="DI151" i="38"/>
  <c r="DI158" i="38"/>
  <c r="EH154" i="38"/>
  <c r="EH155" i="38"/>
  <c r="DI152" i="38"/>
  <c r="DI157" i="38"/>
  <c r="DI150" i="38"/>
  <c r="DI147" i="38"/>
  <c r="DI153" i="38"/>
  <c r="DI155" i="38"/>
  <c r="EH156" i="38"/>
  <c r="DI146" i="38"/>
  <c r="DI143" i="38"/>
  <c r="EH157" i="38"/>
  <c r="EH150" i="38"/>
  <c r="EH153" i="38"/>
  <c r="EH149" i="38"/>
  <c r="EH145" i="38"/>
  <c r="DI160" i="38"/>
  <c r="DI156" i="38"/>
  <c r="EH146" i="38"/>
  <c r="EH143" i="38"/>
  <c r="DI105" i="38"/>
  <c r="DI104" i="38"/>
  <c r="EH433" i="38"/>
  <c r="EH425" i="38"/>
  <c r="EH437" i="38"/>
  <c r="EH438" i="38"/>
  <c r="EH431" i="38"/>
  <c r="EH435" i="38"/>
  <c r="EH426" i="38"/>
  <c r="EH429" i="38"/>
  <c r="EH427" i="38"/>
  <c r="EH515" i="38"/>
  <c r="EH513" i="38"/>
  <c r="DI106" i="38"/>
  <c r="EH434" i="38"/>
  <c r="EH428" i="38"/>
  <c r="EH423" i="38"/>
  <c r="EH512" i="38"/>
  <c r="EH505" i="38"/>
  <c r="EH519" i="38"/>
  <c r="EH510" i="38"/>
  <c r="EH518" i="38"/>
  <c r="EH506" i="38"/>
  <c r="EH501" i="38"/>
  <c r="EH504" i="38"/>
  <c r="EH520" i="38"/>
  <c r="EH522" i="38"/>
  <c r="EH498" i="38"/>
  <c r="EH500" i="38"/>
  <c r="EH503" i="38"/>
  <c r="EH509" i="38"/>
  <c r="EH523" i="38"/>
  <c r="EH499" i="38"/>
  <c r="EH502" i="38"/>
  <c r="EH517" i="38"/>
  <c r="EH507" i="38"/>
  <c r="EH514" i="38"/>
  <c r="EH496" i="38"/>
  <c r="EH508" i="38"/>
  <c r="EH516" i="38"/>
  <c r="EH494" i="38"/>
  <c r="EH521" i="38"/>
  <c r="EH495" i="38"/>
  <c r="EH497" i="38"/>
  <c r="EO493" i="38"/>
  <c r="DP85" i="38"/>
  <c r="DP100" i="38"/>
  <c r="EO88" i="38"/>
  <c r="EO101" i="38"/>
  <c r="EO85" i="38"/>
  <c r="EO100" i="38"/>
  <c r="DP88" i="38"/>
  <c r="DP101" i="38"/>
  <c r="EO84" i="38"/>
  <c r="EO92" i="38"/>
  <c r="DP84" i="38"/>
  <c r="DP92" i="38"/>
  <c r="DP94" i="38"/>
  <c r="EO91" i="38"/>
  <c r="EO95" i="38"/>
  <c r="EO90" i="38"/>
  <c r="EO87" i="38"/>
  <c r="DP99" i="38"/>
  <c r="DP81" i="38"/>
  <c r="EO83" i="38"/>
  <c r="EO78" i="38"/>
  <c r="EO432" i="38"/>
  <c r="EO435" i="38"/>
  <c r="EO431" i="38"/>
  <c r="EO426" i="38"/>
  <c r="EO436" i="38"/>
  <c r="EO427" i="38"/>
  <c r="EO430" i="38"/>
  <c r="DP91" i="38"/>
  <c r="DP95" i="38"/>
  <c r="DP90" i="38"/>
  <c r="EO86" i="38"/>
  <c r="EO89" i="38"/>
  <c r="DP83" i="38"/>
  <c r="DP78" i="38"/>
  <c r="EO425" i="38"/>
  <c r="EO437" i="38"/>
  <c r="EO433" i="38"/>
  <c r="EO102" i="38"/>
  <c r="EO97" i="38"/>
  <c r="DP86" i="38"/>
  <c r="EO98" i="38"/>
  <c r="DP89" i="38"/>
  <c r="EO82" i="38"/>
  <c r="EO75" i="38"/>
  <c r="EO79" i="38"/>
  <c r="EO77" i="38"/>
  <c r="EO76" i="38"/>
  <c r="EO434" i="38"/>
  <c r="EO428" i="38"/>
  <c r="EO438" i="38"/>
  <c r="EO429" i="38"/>
  <c r="EO94" i="38"/>
  <c r="DP102" i="38"/>
  <c r="DP97" i="38"/>
  <c r="DP87" i="38"/>
  <c r="EO99" i="38"/>
  <c r="DP98" i="38"/>
  <c r="DP82" i="38"/>
  <c r="EO81" i="38"/>
  <c r="DP75" i="38"/>
  <c r="DP79" i="38"/>
  <c r="DP77" i="38"/>
  <c r="DP76" i="38"/>
  <c r="EO495" i="38"/>
  <c r="EO497" i="38"/>
  <c r="EO498" i="38"/>
  <c r="EO500" i="38"/>
  <c r="EO499" i="38"/>
  <c r="EO496" i="38"/>
  <c r="EO494" i="38"/>
  <c r="DL283" i="38"/>
  <c r="DL170" i="38"/>
  <c r="EK161" i="38"/>
  <c r="DL164" i="38"/>
  <c r="EK165" i="38"/>
  <c r="DL161" i="38"/>
  <c r="EK164" i="38"/>
  <c r="EK169" i="38"/>
  <c r="EK162" i="38"/>
  <c r="EK163" i="38"/>
  <c r="EK283" i="38"/>
  <c r="DL165" i="38"/>
  <c r="EK170" i="38"/>
  <c r="DL169" i="38"/>
  <c r="DL162" i="38"/>
  <c r="DL163" i="38"/>
  <c r="EK168" i="38"/>
  <c r="EK166" i="38"/>
  <c r="DL167" i="38"/>
  <c r="DL147" i="38"/>
  <c r="DL157" i="38"/>
  <c r="DL151" i="38"/>
  <c r="EK148" i="38"/>
  <c r="EK146" i="38"/>
  <c r="EK143" i="38"/>
  <c r="DL106" i="38"/>
  <c r="DL168" i="38"/>
  <c r="DL166" i="38"/>
  <c r="EK167" i="38"/>
  <c r="EK152" i="38"/>
  <c r="EK149" i="38"/>
  <c r="EK156" i="38"/>
  <c r="EK154" i="38"/>
  <c r="DL148" i="38"/>
  <c r="DL146" i="38"/>
  <c r="EK160" i="38"/>
  <c r="EK158" i="38"/>
  <c r="EK145" i="38"/>
  <c r="DL152" i="38"/>
  <c r="DL149" i="38"/>
  <c r="DL156" i="38"/>
  <c r="DL154" i="38"/>
  <c r="EK150" i="38"/>
  <c r="EK153" i="38"/>
  <c r="EK155" i="38"/>
  <c r="DL160" i="38"/>
  <c r="DL158" i="38"/>
  <c r="DL145" i="38"/>
  <c r="EK147" i="38"/>
  <c r="EK157" i="38"/>
  <c r="EK151" i="38"/>
  <c r="DL150" i="38"/>
  <c r="DL153" i="38"/>
  <c r="DL155" i="38"/>
  <c r="DL143" i="38"/>
  <c r="EK106" i="38"/>
  <c r="EK104" i="38"/>
  <c r="EK105" i="38"/>
  <c r="EK520" i="38"/>
  <c r="DL104" i="38"/>
  <c r="DL105" i="38"/>
  <c r="EK510" i="38"/>
  <c r="EK518" i="38"/>
  <c r="EK521" i="38"/>
  <c r="EK515" i="38"/>
  <c r="EK503" i="38"/>
  <c r="EK523" i="38"/>
  <c r="EK513" i="38"/>
  <c r="EK512" i="38"/>
  <c r="EK502" i="38"/>
  <c r="EK507" i="38"/>
  <c r="EK505" i="38"/>
  <c r="EK508" i="38"/>
  <c r="EK516" i="38"/>
  <c r="EK509" i="38"/>
  <c r="EK519" i="38"/>
  <c r="EK517" i="38"/>
  <c r="EK501" i="38"/>
  <c r="EK522" i="38"/>
  <c r="EK506" i="38"/>
  <c r="EK514" i="38"/>
  <c r="EK504" i="38"/>
  <c r="EV235" i="38"/>
  <c r="DW229" i="38"/>
  <c r="EV245" i="38"/>
  <c r="EV228" i="38"/>
  <c r="EV239" i="38"/>
  <c r="DW235" i="38"/>
  <c r="EV243" i="38"/>
  <c r="EV236" i="38"/>
  <c r="EV233" i="38"/>
  <c r="DW245" i="38"/>
  <c r="DW228" i="38"/>
  <c r="DW239" i="38"/>
  <c r="DW243" i="38"/>
  <c r="DW236" i="38"/>
  <c r="DW233" i="38"/>
  <c r="EV229" i="38"/>
  <c r="EV232" i="38"/>
  <c r="EV242" i="38"/>
  <c r="EV241" i="38"/>
  <c r="DW231" i="38"/>
  <c r="EV244" i="38"/>
  <c r="DW232" i="38"/>
  <c r="DW242" i="38"/>
  <c r="DW241" i="38"/>
  <c r="EV237" i="38"/>
  <c r="DW244" i="38"/>
  <c r="EV234" i="38"/>
  <c r="EV230" i="38"/>
  <c r="EV238" i="38"/>
  <c r="DW237" i="38"/>
  <c r="DW234" i="38"/>
  <c r="DW230" i="38"/>
  <c r="DW238" i="38"/>
  <c r="EV231" i="38"/>
  <c r="DW240" i="38"/>
  <c r="EV226" i="38"/>
  <c r="EV216" i="38"/>
  <c r="EV227" i="38"/>
  <c r="EV214" i="38"/>
  <c r="EV215" i="38"/>
  <c r="DW219" i="38"/>
  <c r="EV225" i="38"/>
  <c r="DW213" i="38"/>
  <c r="EV240" i="38"/>
  <c r="DW226" i="38"/>
  <c r="DW216" i="38"/>
  <c r="DW227" i="38"/>
  <c r="DW214" i="38"/>
  <c r="DW215" i="38"/>
  <c r="EV219" i="38"/>
  <c r="DW225" i="38"/>
  <c r="EV213" i="38"/>
  <c r="EV221" i="38"/>
  <c r="EV224" i="38"/>
  <c r="EV217" i="38"/>
  <c r="EV218" i="38"/>
  <c r="DW222" i="38"/>
  <c r="EV223" i="38"/>
  <c r="EV220" i="38"/>
  <c r="EV173" i="38"/>
  <c r="EV172" i="38"/>
  <c r="DW221" i="38"/>
  <c r="DW224" i="38"/>
  <c r="DW217" i="38"/>
  <c r="DW218" i="38"/>
  <c r="EV222" i="38"/>
  <c r="DW223" i="38"/>
  <c r="DW220" i="38"/>
  <c r="DW173" i="38"/>
  <c r="DW172" i="38"/>
  <c r="EV171" i="38"/>
  <c r="DW171" i="38"/>
  <c r="DR29" i="38"/>
  <c r="DR309" i="38"/>
  <c r="DR35" i="38"/>
  <c r="EQ303" i="38"/>
  <c r="EQ325" i="38"/>
  <c r="DR311" i="38"/>
  <c r="DR327" i="38"/>
  <c r="DR36" i="38"/>
  <c r="DR31" i="38"/>
  <c r="EQ324" i="38"/>
  <c r="EQ34" i="38"/>
  <c r="DR303" i="38"/>
  <c r="DR325" i="38"/>
  <c r="EQ310" i="38"/>
  <c r="EQ321" i="38"/>
  <c r="EQ306" i="38"/>
  <c r="EQ320" i="38"/>
  <c r="DR324" i="38"/>
  <c r="DR34" i="38"/>
  <c r="EQ318" i="38"/>
  <c r="DR310" i="38"/>
  <c r="DR321" i="38"/>
  <c r="DR306" i="38"/>
  <c r="DR320" i="38"/>
  <c r="EQ29" i="38"/>
  <c r="EQ309" i="38"/>
  <c r="EQ35" i="38"/>
  <c r="DR318" i="38"/>
  <c r="EQ311" i="38"/>
  <c r="EQ327" i="38"/>
  <c r="EQ36" i="38"/>
  <c r="EQ31" i="38"/>
  <c r="EQ30" i="38"/>
  <c r="EQ317" i="38"/>
  <c r="EQ308" i="38"/>
  <c r="EQ313" i="38"/>
  <c r="EQ326" i="38"/>
  <c r="EQ307" i="38"/>
  <c r="EQ304" i="38"/>
  <c r="DR28" i="38"/>
  <c r="DR323" i="38"/>
  <c r="EQ316" i="38"/>
  <c r="DR305" i="38"/>
  <c r="EQ32" i="38"/>
  <c r="EQ312" i="38"/>
  <c r="DR30" i="38"/>
  <c r="EQ319" i="38"/>
  <c r="DR317" i="38"/>
  <c r="DR308" i="38"/>
  <c r="DR313" i="38"/>
  <c r="DR326" i="38"/>
  <c r="DR307" i="38"/>
  <c r="DR304" i="38"/>
  <c r="DR316" i="38"/>
  <c r="EQ315" i="38"/>
  <c r="EQ328" i="38"/>
  <c r="DR319" i="38"/>
  <c r="EQ27" i="38"/>
  <c r="EQ322" i="38"/>
  <c r="EQ329" i="38"/>
  <c r="DR315" i="38"/>
  <c r="EQ33" i="38"/>
  <c r="DR328" i="38"/>
  <c r="DR27" i="38"/>
  <c r="DR322" i="38"/>
  <c r="EQ28" i="38"/>
  <c r="EQ323" i="38"/>
  <c r="DR329" i="38"/>
  <c r="DR33" i="38"/>
  <c r="EQ305" i="38"/>
  <c r="DR312" i="38"/>
  <c r="EQ493" i="38"/>
  <c r="DR32" i="38"/>
  <c r="DR25" i="38"/>
  <c r="EQ437" i="38"/>
  <c r="EQ431" i="38"/>
  <c r="EQ433" i="38"/>
  <c r="EQ423" i="38"/>
  <c r="EQ25" i="38"/>
  <c r="EQ429" i="38"/>
  <c r="EQ435" i="38"/>
  <c r="DR26" i="38"/>
  <c r="EQ432" i="38"/>
  <c r="EQ430" i="38"/>
  <c r="EQ438" i="38"/>
  <c r="EQ428" i="38"/>
  <c r="EQ427" i="38"/>
  <c r="EQ424" i="38"/>
  <c r="EQ26" i="38"/>
  <c r="EQ436" i="38"/>
  <c r="EQ426" i="38"/>
  <c r="EQ434" i="38"/>
  <c r="EQ425" i="38"/>
  <c r="EQ498" i="38"/>
  <c r="EQ497" i="38"/>
  <c r="EQ500" i="38"/>
  <c r="EQ496" i="38"/>
  <c r="EQ499" i="38"/>
  <c r="EQ494" i="38"/>
  <c r="EQ495" i="38"/>
  <c r="DV244" i="38"/>
  <c r="DV231" i="38"/>
  <c r="DV237" i="38"/>
  <c r="EU233" i="38"/>
  <c r="DV245" i="38"/>
  <c r="EU242" i="38"/>
  <c r="EU243" i="38"/>
  <c r="EU240" i="38"/>
  <c r="DV233" i="38"/>
  <c r="EU228" i="38"/>
  <c r="DV242" i="38"/>
  <c r="DV243" i="38"/>
  <c r="DV240" i="38"/>
  <c r="EU235" i="38"/>
  <c r="DV228" i="38"/>
  <c r="EU244" i="38"/>
  <c r="EU231" i="38"/>
  <c r="EU237" i="38"/>
  <c r="DV235" i="38"/>
  <c r="EU245" i="38"/>
  <c r="EU234" i="38"/>
  <c r="EU241" i="38"/>
  <c r="EU238" i="38"/>
  <c r="EU229" i="38"/>
  <c r="DV234" i="38"/>
  <c r="DV241" i="38"/>
  <c r="DV238" i="38"/>
  <c r="DV229" i="38"/>
  <c r="EU230" i="38"/>
  <c r="EU232" i="38"/>
  <c r="EU236" i="38"/>
  <c r="DV230" i="38"/>
  <c r="DV232" i="38"/>
  <c r="DV236" i="38"/>
  <c r="DV239" i="38"/>
  <c r="EU216" i="38"/>
  <c r="EU222" i="38"/>
  <c r="EU227" i="38"/>
  <c r="EU224" i="38"/>
  <c r="EU220" i="38"/>
  <c r="EU223" i="38"/>
  <c r="EU214" i="38"/>
  <c r="EU217" i="38"/>
  <c r="EU226" i="38"/>
  <c r="EU218" i="38"/>
  <c r="EU172" i="38"/>
  <c r="DV216" i="38"/>
  <c r="DV222" i="38"/>
  <c r="DV227" i="38"/>
  <c r="DV224" i="38"/>
  <c r="DV220" i="38"/>
  <c r="DV223" i="38"/>
  <c r="DV214" i="38"/>
  <c r="DV217" i="38"/>
  <c r="DV226" i="38"/>
  <c r="DV218" i="38"/>
  <c r="DV213" i="38"/>
  <c r="DV171" i="38"/>
  <c r="DV172" i="38"/>
  <c r="EU239" i="38"/>
  <c r="EU221" i="38"/>
  <c r="EU225" i="38"/>
  <c r="EU219" i="38"/>
  <c r="EU215" i="38"/>
  <c r="EU213" i="38"/>
  <c r="EU171" i="38"/>
  <c r="EU173" i="38"/>
  <c r="DV221" i="38"/>
  <c r="DV225" i="38"/>
  <c r="DV219" i="38"/>
  <c r="DV215" i="38"/>
  <c r="DV173" i="38"/>
  <c r="DJ315" i="38"/>
  <c r="DJ327" i="38"/>
  <c r="DJ308" i="38"/>
  <c r="DJ305" i="38"/>
  <c r="EI317" i="38"/>
  <c r="EI303" i="38"/>
  <c r="EI316" i="38"/>
  <c r="DJ317" i="38"/>
  <c r="DJ303" i="38"/>
  <c r="DJ316" i="38"/>
  <c r="EI315" i="38"/>
  <c r="EI327" i="38"/>
  <c r="EI308" i="38"/>
  <c r="EI305" i="38"/>
  <c r="DJ329" i="38"/>
  <c r="EI311" i="38"/>
  <c r="EI328" i="38"/>
  <c r="EI309" i="38"/>
  <c r="EI324" i="38"/>
  <c r="EI310" i="38"/>
  <c r="EI321" i="38"/>
  <c r="EI306" i="38"/>
  <c r="DJ311" i="38"/>
  <c r="DJ328" i="38"/>
  <c r="DJ309" i="38"/>
  <c r="DJ324" i="38"/>
  <c r="DJ310" i="38"/>
  <c r="EI326" i="38"/>
  <c r="DJ306" i="38"/>
  <c r="EI304" i="38"/>
  <c r="EI320" i="38"/>
  <c r="EI313" i="38"/>
  <c r="DJ326" i="38"/>
  <c r="DJ304" i="38"/>
  <c r="EI329" i="38"/>
  <c r="DJ320" i="38"/>
  <c r="DJ313" i="38"/>
  <c r="DJ307" i="38"/>
  <c r="EI307" i="38"/>
  <c r="DJ321" i="38"/>
  <c r="EI73" i="38"/>
  <c r="EI74" i="38"/>
  <c r="DJ73" i="38"/>
  <c r="DJ74" i="38"/>
  <c r="EI423" i="38"/>
  <c r="EP303" i="38"/>
  <c r="DQ317" i="38"/>
  <c r="EP320" i="38"/>
  <c r="DQ315" i="38"/>
  <c r="DQ324" i="38"/>
  <c r="EP310" i="38"/>
  <c r="EP314" i="38"/>
  <c r="EP316" i="38"/>
  <c r="EP325" i="38"/>
  <c r="DQ303" i="38"/>
  <c r="DQ320" i="38"/>
  <c r="DQ310" i="38"/>
  <c r="EP313" i="38"/>
  <c r="EP307" i="38"/>
  <c r="DQ314" i="38"/>
  <c r="DQ316" i="38"/>
  <c r="DQ325" i="38"/>
  <c r="EP326" i="38"/>
  <c r="EP309" i="38"/>
  <c r="EP312" i="38"/>
  <c r="EP322" i="38"/>
  <c r="DQ313" i="38"/>
  <c r="DQ307" i="38"/>
  <c r="EP304" i="38"/>
  <c r="DQ326" i="38"/>
  <c r="DQ309" i="38"/>
  <c r="DQ312" i="38"/>
  <c r="DQ322" i="38"/>
  <c r="EP317" i="38"/>
  <c r="EP315" i="38"/>
  <c r="EP324" i="38"/>
  <c r="DQ304" i="38"/>
  <c r="EP323" i="38"/>
  <c r="EP321" i="38"/>
  <c r="EP308" i="38"/>
  <c r="DQ323" i="38"/>
  <c r="EP329" i="38"/>
  <c r="DQ321" i="38"/>
  <c r="EP319" i="38"/>
  <c r="DQ308" i="38"/>
  <c r="EP305" i="38"/>
  <c r="EP306" i="38"/>
  <c r="EP318" i="38"/>
  <c r="DQ329" i="38"/>
  <c r="EP311" i="38"/>
  <c r="EP327" i="38"/>
  <c r="EP328" i="38"/>
  <c r="DQ319" i="38"/>
  <c r="DQ305" i="38"/>
  <c r="DQ306" i="38"/>
  <c r="DQ318" i="38"/>
  <c r="DQ311" i="38"/>
  <c r="DQ327" i="38"/>
  <c r="DQ328" i="38"/>
  <c r="EP493" i="38"/>
  <c r="DQ100" i="38"/>
  <c r="DQ90" i="38"/>
  <c r="EP87" i="38"/>
  <c r="DQ87" i="38"/>
  <c r="DQ85" i="38"/>
  <c r="DQ98" i="38"/>
  <c r="EP100" i="38"/>
  <c r="EP89" i="38"/>
  <c r="EP92" i="38"/>
  <c r="DQ91" i="38"/>
  <c r="DQ99" i="38"/>
  <c r="DQ74" i="38"/>
  <c r="EP82" i="38"/>
  <c r="EP78" i="38"/>
  <c r="EP76" i="38"/>
  <c r="EP430" i="38"/>
  <c r="EP433" i="38"/>
  <c r="EP432" i="38"/>
  <c r="EP435" i="38"/>
  <c r="EP427" i="38"/>
  <c r="EP90" i="38"/>
  <c r="DQ89" i="38"/>
  <c r="DQ92" i="38"/>
  <c r="EP84" i="38"/>
  <c r="EP102" i="38"/>
  <c r="EP101" i="38"/>
  <c r="DQ97" i="38"/>
  <c r="EP95" i="38"/>
  <c r="DQ86" i="38"/>
  <c r="EP88" i="38"/>
  <c r="EP79" i="38"/>
  <c r="DQ82" i="38"/>
  <c r="DQ78" i="38"/>
  <c r="DQ76" i="38"/>
  <c r="EP426" i="38"/>
  <c r="EP436" i="38"/>
  <c r="EP423" i="38"/>
  <c r="EP98" i="38"/>
  <c r="EP94" i="38"/>
  <c r="DQ84" i="38"/>
  <c r="DQ102" i="38"/>
  <c r="DQ101" i="38"/>
  <c r="EP97" i="38"/>
  <c r="DQ95" i="38"/>
  <c r="EP86" i="38"/>
  <c r="DQ88" i="38"/>
  <c r="EP83" i="38"/>
  <c r="EP80" i="38"/>
  <c r="DQ79" i="38"/>
  <c r="EP75" i="38"/>
  <c r="EP81" i="38"/>
  <c r="EP77" i="38"/>
  <c r="EP73" i="38"/>
  <c r="EP434" i="38"/>
  <c r="EP431" i="38"/>
  <c r="EP425" i="38"/>
  <c r="EP428" i="38"/>
  <c r="EP424" i="38"/>
  <c r="EP85" i="38"/>
  <c r="DQ94" i="38"/>
  <c r="EP91" i="38"/>
  <c r="EP99" i="38"/>
  <c r="DQ83" i="38"/>
  <c r="DQ80" i="38"/>
  <c r="EP74" i="38"/>
  <c r="DQ75" i="38"/>
  <c r="DQ81" i="38"/>
  <c r="DQ77" i="38"/>
  <c r="DQ73" i="38"/>
  <c r="EP438" i="38"/>
  <c r="EP437" i="38"/>
  <c r="EP429" i="38"/>
  <c r="EP498" i="38"/>
  <c r="EP497" i="38"/>
  <c r="EP495" i="38"/>
  <c r="EP499" i="38"/>
  <c r="EP494" i="38"/>
  <c r="EP496" i="38"/>
  <c r="EP500" i="38"/>
  <c r="DH245" i="38"/>
  <c r="DH228" i="38"/>
  <c r="DH231" i="38"/>
  <c r="DH232" i="38"/>
  <c r="DH237" i="38"/>
  <c r="DH236" i="38"/>
  <c r="EG235" i="38"/>
  <c r="EG241" i="38"/>
  <c r="EG242" i="38"/>
  <c r="EG229" i="38"/>
  <c r="DH235" i="38"/>
  <c r="DH241" i="38"/>
  <c r="DH242" i="38"/>
  <c r="EG230" i="38"/>
  <c r="DH229" i="38"/>
  <c r="EG245" i="38"/>
  <c r="EG228" i="38"/>
  <c r="EG231" i="38"/>
  <c r="EG232" i="38"/>
  <c r="EG237" i="38"/>
  <c r="DH230" i="38"/>
  <c r="EG233" i="38"/>
  <c r="DH244" i="38"/>
  <c r="EG240" i="38"/>
  <c r="EG234" i="38"/>
  <c r="DH243" i="38"/>
  <c r="EG236" i="38"/>
  <c r="DH233" i="38"/>
  <c r="EG238" i="38"/>
  <c r="DH240" i="38"/>
  <c r="DH234" i="38"/>
  <c r="DH238" i="38"/>
  <c r="EG244" i="38"/>
  <c r="EG243" i="38"/>
  <c r="DH239" i="38"/>
  <c r="EG218" i="38"/>
  <c r="EG215" i="38"/>
  <c r="EG219" i="38"/>
  <c r="EG213" i="38"/>
  <c r="DH171" i="38"/>
  <c r="EG239" i="38"/>
  <c r="DH218" i="38"/>
  <c r="DH215" i="38"/>
  <c r="DH219" i="38"/>
  <c r="DH166" i="38"/>
  <c r="EG223" i="38"/>
  <c r="EG216" i="38"/>
  <c r="EG222" i="38"/>
  <c r="EG227" i="38"/>
  <c r="EG226" i="38"/>
  <c r="EG225" i="38"/>
  <c r="EG214" i="38"/>
  <c r="EG217" i="38"/>
  <c r="EG221" i="38"/>
  <c r="EG220" i="38"/>
  <c r="DH224" i="38"/>
  <c r="EG172" i="38"/>
  <c r="EG166" i="38"/>
  <c r="DH223" i="38"/>
  <c r="DH216" i="38"/>
  <c r="DH222" i="38"/>
  <c r="DH227" i="38"/>
  <c r="DH226" i="38"/>
  <c r="DH225" i="38"/>
  <c r="DH214" i="38"/>
  <c r="DH217" i="38"/>
  <c r="DH221" i="38"/>
  <c r="DH220" i="38"/>
  <c r="EG224" i="38"/>
  <c r="DH213" i="38"/>
  <c r="DH172" i="38"/>
  <c r="EG171" i="38"/>
  <c r="EG173" i="38"/>
  <c r="DH148" i="38"/>
  <c r="DH145" i="38"/>
  <c r="DH173" i="38"/>
  <c r="DH95" i="38"/>
  <c r="EG148" i="38"/>
  <c r="EG145" i="38"/>
  <c r="EG430" i="38"/>
  <c r="EG432" i="38"/>
  <c r="EG434" i="38"/>
  <c r="EG426" i="38"/>
  <c r="EG425" i="38"/>
  <c r="EG435" i="38"/>
  <c r="EG431" i="38"/>
  <c r="EG438" i="38"/>
  <c r="ET300" i="38"/>
  <c r="DU296" i="38"/>
  <c r="DU298" i="38"/>
  <c r="ET299" i="38"/>
  <c r="DU300" i="38"/>
  <c r="DU299" i="38"/>
  <c r="ET302" i="38"/>
  <c r="ET296" i="38"/>
  <c r="ET298" i="38"/>
  <c r="DU302" i="38"/>
  <c r="ET297" i="38"/>
  <c r="DU297" i="38"/>
  <c r="ET301" i="38"/>
  <c r="DU301" i="38"/>
  <c r="ET292" i="38"/>
  <c r="DU287" i="38"/>
  <c r="ET285" i="38"/>
  <c r="DU286" i="38"/>
  <c r="DU161" i="38"/>
  <c r="DU170" i="38"/>
  <c r="ET287" i="38"/>
  <c r="DU285" i="38"/>
  <c r="DU289" i="38"/>
  <c r="ET163" i="38"/>
  <c r="ET293" i="38"/>
  <c r="ET284" i="38"/>
  <c r="ET289" i="38"/>
  <c r="ET162" i="38"/>
  <c r="DU168" i="38"/>
  <c r="DU163" i="38"/>
  <c r="DU292" i="38"/>
  <c r="DU293" i="38"/>
  <c r="DU284" i="38"/>
  <c r="ET286" i="38"/>
  <c r="DU162" i="38"/>
  <c r="ET168" i="38"/>
  <c r="ET161" i="38"/>
  <c r="ET170" i="38"/>
  <c r="ET167" i="38"/>
  <c r="ET148" i="38"/>
  <c r="ET145" i="38"/>
  <c r="ET147" i="38"/>
  <c r="ET160" i="38"/>
  <c r="ET146" i="38"/>
  <c r="DU143" i="38"/>
  <c r="ET105" i="38"/>
  <c r="ET106" i="38"/>
  <c r="DU167" i="38"/>
  <c r="DU148" i="38"/>
  <c r="DU145" i="38"/>
  <c r="DU147" i="38"/>
  <c r="DU160" i="38"/>
  <c r="DU146" i="38"/>
  <c r="ET150" i="38"/>
  <c r="ET154" i="38"/>
  <c r="DU105" i="38"/>
  <c r="DU106" i="38"/>
  <c r="DU166" i="38"/>
  <c r="ET164" i="38"/>
  <c r="ET169" i="38"/>
  <c r="DU165" i="38"/>
  <c r="ET151" i="38"/>
  <c r="ET156" i="38"/>
  <c r="ET149" i="38"/>
  <c r="ET157" i="38"/>
  <c r="ET155" i="38"/>
  <c r="DU150" i="38"/>
  <c r="DU154" i="38"/>
  <c r="ET153" i="38"/>
  <c r="ET158" i="38"/>
  <c r="ET152" i="38"/>
  <c r="ET143" i="38"/>
  <c r="ET166" i="38"/>
  <c r="DU164" i="38"/>
  <c r="DU169" i="38"/>
  <c r="ET165" i="38"/>
  <c r="DU151" i="38"/>
  <c r="DU156" i="38"/>
  <c r="DU149" i="38"/>
  <c r="DU157" i="38"/>
  <c r="DU155" i="38"/>
  <c r="DU153" i="38"/>
  <c r="DU158" i="38"/>
  <c r="DU152" i="38"/>
  <c r="DU103" i="38"/>
  <c r="ET104" i="38"/>
  <c r="ET103" i="38"/>
  <c r="DU104" i="38"/>
  <c r="ET518" i="38"/>
  <c r="ET508" i="38"/>
  <c r="ET512" i="38"/>
  <c r="ET522" i="38"/>
  <c r="ET520" i="38"/>
  <c r="ET502" i="38"/>
  <c r="ET515" i="38"/>
  <c r="ET514" i="38"/>
  <c r="ET521" i="38"/>
  <c r="ET506" i="38"/>
  <c r="ET517" i="38"/>
  <c r="ET510" i="38"/>
  <c r="ET501" i="38"/>
  <c r="ET519" i="38"/>
  <c r="ET504" i="38"/>
  <c r="DO328" i="38"/>
  <c r="DO242" i="38"/>
  <c r="EN244" i="38"/>
  <c r="DO329" i="38"/>
  <c r="DO296" i="38"/>
  <c r="DO311" i="38"/>
  <c r="DO305" i="38"/>
  <c r="DO301" i="38"/>
  <c r="DO232" i="38"/>
  <c r="DO307" i="38"/>
  <c r="EN235" i="38"/>
  <c r="EN318" i="38"/>
  <c r="EN317" i="38"/>
  <c r="EN316" i="38"/>
  <c r="EN326" i="38"/>
  <c r="EN302" i="38"/>
  <c r="EN237" i="38"/>
  <c r="DO244" i="38"/>
  <c r="EN297" i="38"/>
  <c r="EN238" i="38"/>
  <c r="EN245" i="38"/>
  <c r="EN321" i="38"/>
  <c r="EN230" i="38"/>
  <c r="DO235" i="38"/>
  <c r="DO318" i="38"/>
  <c r="DO317" i="38"/>
  <c r="EN320" i="38"/>
  <c r="DO316" i="38"/>
  <c r="EN234" i="38"/>
  <c r="DO326" i="38"/>
  <c r="EN312" i="38"/>
  <c r="DO302" i="38"/>
  <c r="DO237" i="38"/>
  <c r="EN299" i="38"/>
  <c r="DO297" i="38"/>
  <c r="EN325" i="38"/>
  <c r="DO238" i="38"/>
  <c r="DO245" i="38"/>
  <c r="DO321" i="38"/>
  <c r="DO230" i="38"/>
  <c r="DO320" i="38"/>
  <c r="DO234" i="38"/>
  <c r="EN328" i="38"/>
  <c r="EN242" i="38"/>
  <c r="DO312" i="38"/>
  <c r="DO299" i="38"/>
  <c r="EN329" i="38"/>
  <c r="DO325" i="38"/>
  <c r="EN296" i="38"/>
  <c r="EN311" i="38"/>
  <c r="EN305" i="38"/>
  <c r="EN301" i="38"/>
  <c r="EN232" i="38"/>
  <c r="EN307" i="38"/>
  <c r="EN304" i="38"/>
  <c r="DO228" i="38"/>
  <c r="DO298" i="38"/>
  <c r="EN327" i="38"/>
  <c r="EN313" i="38"/>
  <c r="EN239" i="38"/>
  <c r="EN322" i="38"/>
  <c r="DO303" i="38"/>
  <c r="EN295" i="38"/>
  <c r="EN310" i="38"/>
  <c r="DO304" i="38"/>
  <c r="EN319" i="38"/>
  <c r="EN324" i="38"/>
  <c r="EN308" i="38"/>
  <c r="DO327" i="38"/>
  <c r="DO313" i="38"/>
  <c r="DO239" i="38"/>
  <c r="DO322" i="38"/>
  <c r="DO295" i="38"/>
  <c r="DO310" i="38"/>
  <c r="EN231" i="38"/>
  <c r="EN243" i="38"/>
  <c r="DO319" i="38"/>
  <c r="EN323" i="38"/>
  <c r="EN315" i="38"/>
  <c r="DO324" i="38"/>
  <c r="DO308" i="38"/>
  <c r="EN241" i="38"/>
  <c r="EN236" i="38"/>
  <c r="EN240" i="38"/>
  <c r="EN300" i="38"/>
  <c r="EN306" i="38"/>
  <c r="EN233" i="38"/>
  <c r="EN229" i="38"/>
  <c r="DO231" i="38"/>
  <c r="DO243" i="38"/>
  <c r="EN309" i="38"/>
  <c r="DO323" i="38"/>
  <c r="DO315" i="38"/>
  <c r="EN228" i="38"/>
  <c r="EN298" i="38"/>
  <c r="DO241" i="38"/>
  <c r="DO236" i="38"/>
  <c r="DO240" i="38"/>
  <c r="DO300" i="38"/>
  <c r="DO306" i="38"/>
  <c r="DO233" i="38"/>
  <c r="EN303" i="38"/>
  <c r="DO229" i="38"/>
  <c r="DO309" i="38"/>
  <c r="DO287" i="38"/>
  <c r="DO286" i="38"/>
  <c r="EN284" i="38"/>
  <c r="EN225" i="38"/>
  <c r="EN219" i="38"/>
  <c r="EN215" i="38"/>
  <c r="EN223" i="38"/>
  <c r="EN220" i="38"/>
  <c r="EN214" i="38"/>
  <c r="EN217" i="38"/>
  <c r="EN224" i="38"/>
  <c r="DO172" i="38"/>
  <c r="EN167" i="38"/>
  <c r="EN169" i="38"/>
  <c r="EN293" i="38"/>
  <c r="EN290" i="38"/>
  <c r="EN287" i="38"/>
  <c r="EN286" i="38"/>
  <c r="EN289" i="38"/>
  <c r="DO225" i="38"/>
  <c r="DO219" i="38"/>
  <c r="DO215" i="38"/>
  <c r="DO223" i="38"/>
  <c r="DO220" i="38"/>
  <c r="DO214" i="38"/>
  <c r="DO217" i="38"/>
  <c r="DO224" i="38"/>
  <c r="EN213" i="38"/>
  <c r="EN172" i="38"/>
  <c r="EN161" i="38"/>
  <c r="DO169" i="38"/>
  <c r="EN171" i="38"/>
  <c r="EN292" i="38"/>
  <c r="EN294" i="38"/>
  <c r="EN291" i="38"/>
  <c r="DO293" i="38"/>
  <c r="DO290" i="38"/>
  <c r="EN288" i="38"/>
  <c r="DO289" i="38"/>
  <c r="EN285" i="38"/>
  <c r="EN283" i="38"/>
  <c r="EN221" i="38"/>
  <c r="EN218" i="38"/>
  <c r="EN227" i="38"/>
  <c r="EN216" i="38"/>
  <c r="EN226" i="38"/>
  <c r="EN222" i="38"/>
  <c r="DO213" i="38"/>
  <c r="DO162" i="38"/>
  <c r="DO161" i="38"/>
  <c r="EN173" i="38"/>
  <c r="DO171" i="38"/>
  <c r="EN493" i="38"/>
  <c r="DO292" i="38"/>
  <c r="DO294" i="38"/>
  <c r="DO291" i="38"/>
  <c r="DO288" i="38"/>
  <c r="DO284" i="38"/>
  <c r="DO285" i="38"/>
  <c r="DO283" i="38"/>
  <c r="DO221" i="38"/>
  <c r="DO218" i="38"/>
  <c r="DO227" i="38"/>
  <c r="DO216" i="38"/>
  <c r="DO226" i="38"/>
  <c r="DO222" i="38"/>
  <c r="EN162" i="38"/>
  <c r="DO167" i="38"/>
  <c r="DO173" i="38"/>
  <c r="DO165" i="38"/>
  <c r="EN157" i="38"/>
  <c r="EN155" i="38"/>
  <c r="EN151" i="38"/>
  <c r="EN160" i="38"/>
  <c r="EN154" i="38"/>
  <c r="DO145" i="38"/>
  <c r="DO149" i="38"/>
  <c r="DO150" i="38"/>
  <c r="DO153" i="38"/>
  <c r="DO148" i="38"/>
  <c r="DO156" i="38"/>
  <c r="EN158" i="38"/>
  <c r="DO103" i="38"/>
  <c r="EN88" i="38"/>
  <c r="EN104" i="38"/>
  <c r="EN165" i="38"/>
  <c r="DO157" i="38"/>
  <c r="DO155" i="38"/>
  <c r="DO151" i="38"/>
  <c r="DO160" i="38"/>
  <c r="DO154" i="38"/>
  <c r="EN147" i="38"/>
  <c r="EN152" i="38"/>
  <c r="DO158" i="38"/>
  <c r="EN143" i="38"/>
  <c r="EN101" i="38"/>
  <c r="DO88" i="38"/>
  <c r="EN170" i="38"/>
  <c r="EN168" i="38"/>
  <c r="EN163" i="38"/>
  <c r="DO166" i="38"/>
  <c r="EN164" i="38"/>
  <c r="EN146" i="38"/>
  <c r="DO147" i="38"/>
  <c r="DO152" i="38"/>
  <c r="DO143" i="38"/>
  <c r="DO101" i="38"/>
  <c r="EN95" i="38"/>
  <c r="EN85" i="38"/>
  <c r="EN102" i="38"/>
  <c r="DO170" i="38"/>
  <c r="DO168" i="38"/>
  <c r="DO163" i="38"/>
  <c r="EN166" i="38"/>
  <c r="DO164" i="38"/>
  <c r="DO146" i="38"/>
  <c r="EN145" i="38"/>
  <c r="EN149" i="38"/>
  <c r="EN150" i="38"/>
  <c r="EN153" i="38"/>
  <c r="EN148" i="38"/>
  <c r="EN156" i="38"/>
  <c r="EN103" i="38"/>
  <c r="DO95" i="38"/>
  <c r="DO85" i="38"/>
  <c r="DO102" i="38"/>
  <c r="DO86" i="38"/>
  <c r="DO90" i="38"/>
  <c r="EN98" i="38"/>
  <c r="EN106" i="38"/>
  <c r="EN94" i="38"/>
  <c r="DO89" i="38"/>
  <c r="DO87" i="38"/>
  <c r="DO91" i="38"/>
  <c r="EN77" i="38"/>
  <c r="EN75" i="38"/>
  <c r="EN74" i="38"/>
  <c r="EN79" i="38"/>
  <c r="EN429" i="38"/>
  <c r="EN434" i="38"/>
  <c r="EN438" i="38"/>
  <c r="EN424" i="38"/>
  <c r="EN90" i="38"/>
  <c r="DO98" i="38"/>
  <c r="DO106" i="38"/>
  <c r="DO94" i="38"/>
  <c r="EN84" i="38"/>
  <c r="EN81" i="38"/>
  <c r="DO78" i="38"/>
  <c r="DO75" i="38"/>
  <c r="DO74" i="38"/>
  <c r="DO79" i="38"/>
  <c r="EN431" i="38"/>
  <c r="EN427" i="38"/>
  <c r="EN430" i="38"/>
  <c r="EN428" i="38"/>
  <c r="EN423" i="38"/>
  <c r="EN86" i="38"/>
  <c r="EN99" i="38"/>
  <c r="EN92" i="38"/>
  <c r="EN97" i="38"/>
  <c r="EN105" i="38"/>
  <c r="EN100" i="38"/>
  <c r="DO84" i="38"/>
  <c r="DO81" i="38"/>
  <c r="EN78" i="38"/>
  <c r="EN76" i="38"/>
  <c r="EN82" i="38"/>
  <c r="EN83" i="38"/>
  <c r="EN73" i="38"/>
  <c r="EN425" i="38"/>
  <c r="EN433" i="38"/>
  <c r="EN437" i="38"/>
  <c r="EN432" i="38"/>
  <c r="EN435" i="38"/>
  <c r="EN503" i="38"/>
  <c r="DO104" i="38"/>
  <c r="DO99" i="38"/>
  <c r="DO92" i="38"/>
  <c r="DO97" i="38"/>
  <c r="DO105" i="38"/>
  <c r="DO100" i="38"/>
  <c r="EN89" i="38"/>
  <c r="EN87" i="38"/>
  <c r="EN91" i="38"/>
  <c r="DO77" i="38"/>
  <c r="DO76" i="38"/>
  <c r="DO82" i="38"/>
  <c r="DO83" i="38"/>
  <c r="DO73" i="38"/>
  <c r="EN436" i="38"/>
  <c r="EN426" i="38"/>
  <c r="EN514" i="38"/>
  <c r="EN501" i="38"/>
  <c r="EN498" i="38"/>
  <c r="EN497" i="38"/>
  <c r="EN495" i="38"/>
  <c r="EN509" i="38"/>
  <c r="EN521" i="38"/>
  <c r="EN499" i="38"/>
  <c r="EN504" i="38"/>
  <c r="EN506" i="38"/>
  <c r="EN500" i="38"/>
  <c r="EN520" i="38"/>
  <c r="EN512" i="38"/>
  <c r="EN510" i="38"/>
  <c r="EN516" i="38"/>
  <c r="EN505" i="38"/>
  <c r="EN494" i="38"/>
  <c r="EN496" i="38"/>
  <c r="EN515" i="38"/>
  <c r="EN517" i="38"/>
  <c r="EN507" i="38"/>
  <c r="EN522" i="38"/>
  <c r="EN519" i="38"/>
  <c r="EN513" i="38"/>
  <c r="EN518" i="38"/>
  <c r="EN508" i="38"/>
  <c r="EN502" i="38"/>
  <c r="EN523" i="38"/>
  <c r="DS329" i="38"/>
  <c r="ER310" i="38"/>
  <c r="DS35" i="38"/>
  <c r="ER28" i="38"/>
  <c r="DS320" i="38"/>
  <c r="DS31" i="38"/>
  <c r="DS321" i="38"/>
  <c r="ER324" i="38"/>
  <c r="DS310" i="38"/>
  <c r="DS28" i="38"/>
  <c r="ER317" i="38"/>
  <c r="ER315" i="38"/>
  <c r="ER311" i="38"/>
  <c r="ER313" i="38"/>
  <c r="ER304" i="38"/>
  <c r="DS324" i="38"/>
  <c r="ER322" i="38"/>
  <c r="ER323" i="38"/>
  <c r="DS317" i="38"/>
  <c r="DS315" i="38"/>
  <c r="DS311" i="38"/>
  <c r="DS313" i="38"/>
  <c r="ER32" i="38"/>
  <c r="DS304" i="38"/>
  <c r="ER329" i="38"/>
  <c r="ER35" i="38"/>
  <c r="DS322" i="38"/>
  <c r="DS323" i="38"/>
  <c r="ER320" i="38"/>
  <c r="ER31" i="38"/>
  <c r="DS32" i="38"/>
  <c r="ER321" i="38"/>
  <c r="ER306" i="38"/>
  <c r="ER30" i="38"/>
  <c r="DS319" i="38"/>
  <c r="ER318" i="38"/>
  <c r="ER326" i="38"/>
  <c r="ER312" i="38"/>
  <c r="ER33" i="38"/>
  <c r="ER308" i="38"/>
  <c r="DS305" i="38"/>
  <c r="ER27" i="38"/>
  <c r="ER36" i="38"/>
  <c r="DS328" i="38"/>
  <c r="DS306" i="38"/>
  <c r="DS30" i="38"/>
  <c r="ER303" i="38"/>
  <c r="DS318" i="38"/>
  <c r="ER316" i="38"/>
  <c r="ER325" i="38"/>
  <c r="DS326" i="38"/>
  <c r="DS312" i="38"/>
  <c r="DS33" i="38"/>
  <c r="DS308" i="38"/>
  <c r="ER327" i="38"/>
  <c r="DS27" i="38"/>
  <c r="DS36" i="38"/>
  <c r="DS303" i="38"/>
  <c r="DS316" i="38"/>
  <c r="DS325" i="38"/>
  <c r="ER29" i="38"/>
  <c r="ER309" i="38"/>
  <c r="ER34" i="38"/>
  <c r="ER307" i="38"/>
  <c r="DS327" i="38"/>
  <c r="ER319" i="38"/>
  <c r="DS29" i="38"/>
  <c r="DS309" i="38"/>
  <c r="DS34" i="38"/>
  <c r="DS307" i="38"/>
  <c r="ER305" i="38"/>
  <c r="ER328" i="38"/>
  <c r="ER165" i="38"/>
  <c r="ER168" i="38"/>
  <c r="DS163" i="38"/>
  <c r="DS165" i="38"/>
  <c r="DS168" i="38"/>
  <c r="ER169" i="38"/>
  <c r="DS169" i="38"/>
  <c r="ER163" i="38"/>
  <c r="ER164" i="38"/>
  <c r="ER162" i="38"/>
  <c r="ER149" i="38"/>
  <c r="ER153" i="38"/>
  <c r="DS150" i="38"/>
  <c r="ER143" i="38"/>
  <c r="DS106" i="38"/>
  <c r="DS164" i="38"/>
  <c r="DS162" i="38"/>
  <c r="DS149" i="38"/>
  <c r="DS153" i="38"/>
  <c r="DS151" i="38"/>
  <c r="DS160" i="38"/>
  <c r="ER154" i="38"/>
  <c r="ER150" i="38"/>
  <c r="DS143" i="38"/>
  <c r="ER161" i="38"/>
  <c r="DS157" i="38"/>
  <c r="DS158" i="38"/>
  <c r="ER156" i="38"/>
  <c r="ER151" i="38"/>
  <c r="ER160" i="38"/>
  <c r="DS154" i="38"/>
  <c r="DS161" i="38"/>
  <c r="ER157" i="38"/>
  <c r="ER158" i="38"/>
  <c r="DS156" i="38"/>
  <c r="ER106" i="38"/>
  <c r="DS105" i="38"/>
  <c r="DS94" i="38"/>
  <c r="DS98" i="38"/>
  <c r="DS74" i="38"/>
  <c r="ER26" i="38"/>
  <c r="DS20" i="38"/>
  <c r="ER22" i="38"/>
  <c r="ER19" i="38"/>
  <c r="ER15" i="38"/>
  <c r="ER16" i="38"/>
  <c r="DS13" i="38"/>
  <c r="ER7" i="38"/>
  <c r="ER8" i="38"/>
  <c r="ER9" i="38"/>
  <c r="ER423" i="38"/>
  <c r="DS87" i="38"/>
  <c r="DS104" i="38"/>
  <c r="DS83" i="38"/>
  <c r="DS26" i="38"/>
  <c r="ER20" i="38"/>
  <c r="DS22" i="38"/>
  <c r="DS19" i="38"/>
  <c r="ER12" i="38"/>
  <c r="DS16" i="38"/>
  <c r="ER13" i="38"/>
  <c r="DS7" i="38"/>
  <c r="DS8" i="38"/>
  <c r="DS9" i="38"/>
  <c r="DS23" i="38"/>
  <c r="ER24" i="38"/>
  <c r="ER25" i="38"/>
  <c r="ER21" i="38"/>
  <c r="DS12" i="38"/>
  <c r="ER17" i="38"/>
  <c r="DS11" i="38"/>
  <c r="ER14" i="38"/>
  <c r="ER10" i="38"/>
  <c r="ER6" i="38"/>
  <c r="ER18" i="38"/>
  <c r="ER5" i="38"/>
  <c r="DS4" i="38"/>
  <c r="ER3" i="38"/>
  <c r="ER429" i="38"/>
  <c r="ER520" i="38"/>
  <c r="ER105" i="38"/>
  <c r="DS85" i="38"/>
  <c r="DS88" i="38"/>
  <c r="DS73" i="38"/>
  <c r="ER23" i="38"/>
  <c r="DS24" i="38"/>
  <c r="DS25" i="38"/>
  <c r="DS21" i="38"/>
  <c r="DS15" i="38"/>
  <c r="DS17" i="38"/>
  <c r="ER11" i="38"/>
  <c r="DS14" i="38"/>
  <c r="DS10" i="38"/>
  <c r="DS6" i="38"/>
  <c r="DS18" i="38"/>
  <c r="DS5" i="38"/>
  <c r="ER4" i="38"/>
  <c r="DS3" i="38"/>
  <c r="ER427" i="38"/>
  <c r="ER424" i="38"/>
  <c r="ER497" i="38"/>
  <c r="ER521" i="38"/>
  <c r="ER499" i="38"/>
  <c r="ER522" i="38"/>
  <c r="ER506" i="38"/>
  <c r="ER523" i="38"/>
  <c r="ER498" i="38"/>
  <c r="ER508" i="38"/>
  <c r="ER503" i="38"/>
  <c r="ER505" i="38"/>
  <c r="ER514" i="38"/>
  <c r="ER509" i="38"/>
  <c r="ER517" i="38"/>
  <c r="ER500" i="38"/>
  <c r="EQ37" i="38"/>
  <c r="DR37" i="38"/>
  <c r="DH37" i="38"/>
  <c r="ER37" i="38"/>
  <c r="DS37" i="38"/>
  <c r="EH38" i="38"/>
  <c r="DI38" i="38"/>
  <c r="EQ38" i="38"/>
  <c r="DR38" i="38"/>
  <c r="EG38" i="38"/>
  <c r="DH38" i="38"/>
  <c r="ER38" i="38"/>
  <c r="DS38" i="38"/>
  <c r="JS8" i="38"/>
  <c r="JN8" i="38"/>
  <c r="JQ8" i="38"/>
  <c r="JL8" i="38"/>
  <c r="JL56" i="38" s="1"/>
  <c r="JL62" i="38" s="1"/>
  <c r="JP8" i="38"/>
  <c r="JM8" i="38"/>
  <c r="JT8" i="38"/>
  <c r="JO8" i="38"/>
  <c r="JR8" i="38"/>
  <c r="GC34" i="38"/>
  <c r="GC36" i="38"/>
  <c r="EL437" i="38"/>
  <c r="EL436" i="38"/>
  <c r="DN317" i="38"/>
  <c r="EM311" i="38"/>
  <c r="DN313" i="38"/>
  <c r="DN311" i="38"/>
  <c r="EM298" i="38"/>
  <c r="EM317" i="38"/>
  <c r="EM313" i="38"/>
  <c r="DN298" i="38"/>
  <c r="EM285" i="38"/>
  <c r="DN285" i="38"/>
  <c r="EK436" i="38"/>
  <c r="EK437" i="38"/>
  <c r="EV302" i="38"/>
  <c r="EV322" i="38"/>
  <c r="DW299" i="38"/>
  <c r="DW318" i="38"/>
  <c r="EV308" i="38"/>
  <c r="EV305" i="38"/>
  <c r="EV314" i="38"/>
  <c r="EV323" i="38"/>
  <c r="DW320" i="38"/>
  <c r="EV328" i="38"/>
  <c r="DW301" i="38"/>
  <c r="DW329" i="38"/>
  <c r="EV313" i="38"/>
  <c r="EV326" i="38"/>
  <c r="EV321" i="38"/>
  <c r="EV312" i="38"/>
  <c r="EV300" i="38"/>
  <c r="DW296" i="38"/>
  <c r="EV310" i="38"/>
  <c r="EV493" i="38"/>
  <c r="DW302" i="38"/>
  <c r="DW322" i="38"/>
  <c r="EV297" i="38"/>
  <c r="EV325" i="38"/>
  <c r="EV295" i="38"/>
  <c r="EV315" i="38"/>
  <c r="DW308" i="38"/>
  <c r="DW305" i="38"/>
  <c r="EV309" i="38"/>
  <c r="DW314" i="38"/>
  <c r="DW323" i="38"/>
  <c r="EV317" i="38"/>
  <c r="EV324" i="38"/>
  <c r="EV298" i="38"/>
  <c r="EV327" i="38"/>
  <c r="DW328" i="38"/>
  <c r="EV303" i="38"/>
  <c r="DW313" i="38"/>
  <c r="DW326" i="38"/>
  <c r="DW321" i="38"/>
  <c r="DW312" i="38"/>
  <c r="DW300" i="38"/>
  <c r="DW310" i="38"/>
  <c r="EV294" i="38"/>
  <c r="EV290" i="38"/>
  <c r="EV306" i="38"/>
  <c r="DW297" i="38"/>
  <c r="DW325" i="38"/>
  <c r="DW295" i="38"/>
  <c r="DW315" i="38"/>
  <c r="EV311" i="38"/>
  <c r="DW309" i="38"/>
  <c r="EV319" i="38"/>
  <c r="DW317" i="38"/>
  <c r="EV316" i="38"/>
  <c r="DW324" i="38"/>
  <c r="DW298" i="38"/>
  <c r="DW327" i="38"/>
  <c r="EV304" i="38"/>
  <c r="DW303" i="38"/>
  <c r="EV307" i="38"/>
  <c r="DW306" i="38"/>
  <c r="EV299" i="38"/>
  <c r="EV318" i="38"/>
  <c r="DW311" i="38"/>
  <c r="DW319" i="38"/>
  <c r="EV320" i="38"/>
  <c r="DW316" i="38"/>
  <c r="EV301" i="38"/>
  <c r="DW304" i="38"/>
  <c r="EV329" i="38"/>
  <c r="EV296" i="38"/>
  <c r="DW307" i="38"/>
  <c r="EV292" i="38"/>
  <c r="DW290" i="38"/>
  <c r="DW288" i="38"/>
  <c r="DW285" i="38"/>
  <c r="EV284" i="38"/>
  <c r="DW283" i="38"/>
  <c r="EV508" i="38"/>
  <c r="EV513" i="38"/>
  <c r="EV523" i="38"/>
  <c r="EV509" i="38"/>
  <c r="EV507" i="38"/>
  <c r="DW294" i="38"/>
  <c r="EV293" i="38"/>
  <c r="EV289" i="38"/>
  <c r="EV287" i="38"/>
  <c r="DW284" i="38"/>
  <c r="EV283" i="38"/>
  <c r="EV516" i="38"/>
  <c r="EV504" i="38"/>
  <c r="EV517" i="38"/>
  <c r="EV495" i="38"/>
  <c r="EV510" i="38"/>
  <c r="EV521" i="38"/>
  <c r="EV505" i="38"/>
  <c r="EV496" i="38"/>
  <c r="DW291" i="38"/>
  <c r="DW293" i="38"/>
  <c r="DW289" i="38"/>
  <c r="DW287" i="38"/>
  <c r="DW286" i="38"/>
  <c r="EV506" i="38"/>
  <c r="EV519" i="38"/>
  <c r="EV514" i="38"/>
  <c r="EV518" i="38"/>
  <c r="EV499" i="38"/>
  <c r="EV522" i="38"/>
  <c r="EV502" i="38"/>
  <c r="EV498" i="38"/>
  <c r="DW292" i="38"/>
  <c r="EV291" i="38"/>
  <c r="EV288" i="38"/>
  <c r="EV285" i="38"/>
  <c r="EV286" i="38"/>
  <c r="EV497" i="38"/>
  <c r="EV520" i="38"/>
  <c r="EV512" i="38"/>
  <c r="EV500" i="38"/>
  <c r="EV515" i="38"/>
  <c r="EV503" i="38"/>
  <c r="EV501" i="38"/>
  <c r="EV494" i="38"/>
  <c r="DT297" i="38"/>
  <c r="ES320" i="38"/>
  <c r="DT327" i="38"/>
  <c r="ES318" i="38"/>
  <c r="ES311" i="38"/>
  <c r="ES313" i="38"/>
  <c r="ES309" i="38"/>
  <c r="ES304" i="38"/>
  <c r="ES314" i="38"/>
  <c r="DT319" i="38"/>
  <c r="ES298" i="38"/>
  <c r="ES308" i="38"/>
  <c r="ES307" i="38"/>
  <c r="ES312" i="38"/>
  <c r="DT320" i="38"/>
  <c r="ES300" i="38"/>
  <c r="ES315" i="38"/>
  <c r="ES326" i="38"/>
  <c r="ES299" i="38"/>
  <c r="DT318" i="38"/>
  <c r="DT311" i="38"/>
  <c r="DT313" i="38"/>
  <c r="DT309" i="38"/>
  <c r="DT304" i="38"/>
  <c r="DT314" i="38"/>
  <c r="DT298" i="38"/>
  <c r="DT308" i="38"/>
  <c r="DT307" i="38"/>
  <c r="DT312" i="38"/>
  <c r="ES322" i="38"/>
  <c r="ES321" i="38"/>
  <c r="DT300" i="38"/>
  <c r="ES303" i="38"/>
  <c r="DT315" i="38"/>
  <c r="ES301" i="38"/>
  <c r="DT326" i="38"/>
  <c r="ES302" i="38"/>
  <c r="DT299" i="38"/>
  <c r="ES296" i="38"/>
  <c r="ES317" i="38"/>
  <c r="ES316" i="38"/>
  <c r="ES324" i="38"/>
  <c r="ES493" i="38"/>
  <c r="DT322" i="38"/>
  <c r="ES297" i="38"/>
  <c r="DT321" i="38"/>
  <c r="DT303" i="38"/>
  <c r="ES327" i="38"/>
  <c r="DT301" i="38"/>
  <c r="DT302" i="38"/>
  <c r="DT296" i="38"/>
  <c r="ES319" i="38"/>
  <c r="DT317" i="38"/>
  <c r="DT316" i="38"/>
  <c r="DT324" i="38"/>
  <c r="ES293" i="38"/>
  <c r="ES284" i="38"/>
  <c r="ES289" i="38"/>
  <c r="ES287" i="38"/>
  <c r="ES502" i="38"/>
  <c r="ES517" i="38"/>
  <c r="ES512" i="38"/>
  <c r="ES522" i="38"/>
  <c r="ES519" i="38"/>
  <c r="ES506" i="38"/>
  <c r="DT292" i="38"/>
  <c r="ES286" i="38"/>
  <c r="ES285" i="38"/>
  <c r="DT289" i="38"/>
  <c r="DT287" i="38"/>
  <c r="ES521" i="38"/>
  <c r="ES514" i="38"/>
  <c r="ES495" i="38"/>
  <c r="ES504" i="38"/>
  <c r="ES496" i="38"/>
  <c r="ES494" i="38"/>
  <c r="ES292" i="38"/>
  <c r="DT286" i="38"/>
  <c r="DT285" i="38"/>
  <c r="ES515" i="38"/>
  <c r="ES510" i="38"/>
  <c r="DT293" i="38"/>
  <c r="DT284" i="38"/>
  <c r="ES520" i="38"/>
  <c r="ES500" i="38"/>
  <c r="ES508" i="38"/>
  <c r="ES518" i="38"/>
  <c r="ES501" i="38"/>
  <c r="DV314" i="38"/>
  <c r="DV299" i="38"/>
  <c r="EU316" i="38"/>
  <c r="EU326" i="38"/>
  <c r="EU304" i="38"/>
  <c r="DV320" i="38"/>
  <c r="DV315" i="38"/>
  <c r="EU307" i="38"/>
  <c r="DV312" i="38"/>
  <c r="EU302" i="38"/>
  <c r="EU297" i="38"/>
  <c r="DV310" i="38"/>
  <c r="EU309" i="38"/>
  <c r="EU300" i="38"/>
  <c r="DV323" i="38"/>
  <c r="EU325" i="38"/>
  <c r="DV327" i="38"/>
  <c r="EU321" i="38"/>
  <c r="DV316" i="38"/>
  <c r="EU324" i="38"/>
  <c r="EU301" i="38"/>
  <c r="DV304" i="38"/>
  <c r="EU329" i="38"/>
  <c r="EU296" i="38"/>
  <c r="EU308" i="38"/>
  <c r="EU305" i="38"/>
  <c r="DV302" i="38"/>
  <c r="EU319" i="38"/>
  <c r="DV297" i="38"/>
  <c r="DV309" i="38"/>
  <c r="DV300" i="38"/>
  <c r="EU318" i="38"/>
  <c r="DV325" i="38"/>
  <c r="DV321" i="38"/>
  <c r="EU293" i="38"/>
  <c r="DV294" i="38"/>
  <c r="EU493" i="38"/>
  <c r="EU303" i="38"/>
  <c r="DV324" i="38"/>
  <c r="EU311" i="38"/>
  <c r="DV301" i="38"/>
  <c r="EU322" i="38"/>
  <c r="DV329" i="38"/>
  <c r="DV296" i="38"/>
  <c r="DV308" i="38"/>
  <c r="DV305" i="38"/>
  <c r="EU306" i="38"/>
  <c r="DV319" i="38"/>
  <c r="EU295" i="38"/>
  <c r="EU328" i="38"/>
  <c r="DV318" i="38"/>
  <c r="EU317" i="38"/>
  <c r="EU298" i="38"/>
  <c r="EU313" i="38"/>
  <c r="EU314" i="38"/>
  <c r="EU299" i="38"/>
  <c r="DV303" i="38"/>
  <c r="DV311" i="38"/>
  <c r="DV326" i="38"/>
  <c r="DV322" i="38"/>
  <c r="EU320" i="38"/>
  <c r="EU315" i="38"/>
  <c r="DV307" i="38"/>
  <c r="EU312" i="38"/>
  <c r="DV306" i="38"/>
  <c r="DV295" i="38"/>
  <c r="EU310" i="38"/>
  <c r="DV328" i="38"/>
  <c r="EU323" i="38"/>
  <c r="DV317" i="38"/>
  <c r="DV298" i="38"/>
  <c r="EU327" i="38"/>
  <c r="DV313" i="38"/>
  <c r="EU294" i="38"/>
  <c r="DV292" i="38"/>
  <c r="DV289" i="38"/>
  <c r="DV285" i="38"/>
  <c r="EU288" i="38"/>
  <c r="EU287" i="38"/>
  <c r="EU283" i="38"/>
  <c r="EU513" i="38"/>
  <c r="EU512" i="38"/>
  <c r="EU521" i="38"/>
  <c r="EU499" i="38"/>
  <c r="EU505" i="38"/>
  <c r="EU503" i="38"/>
  <c r="EU501" i="38"/>
  <c r="EU522" i="38"/>
  <c r="EU497" i="38"/>
  <c r="EU502" i="38"/>
  <c r="EU498" i="38"/>
  <c r="DV293" i="38"/>
  <c r="EU291" i="38"/>
  <c r="DV288" i="38"/>
  <c r="DV287" i="38"/>
  <c r="EU520" i="38"/>
  <c r="EU500" i="38"/>
  <c r="EU515" i="38"/>
  <c r="EU507" i="38"/>
  <c r="EU514" i="38"/>
  <c r="EU523" i="38"/>
  <c r="EU508" i="38"/>
  <c r="EU516" i="38"/>
  <c r="EU510" i="38"/>
  <c r="EU517" i="38"/>
  <c r="EU494" i="38"/>
  <c r="DV291" i="38"/>
  <c r="EU290" i="38"/>
  <c r="EU286" i="38"/>
  <c r="EU284" i="38"/>
  <c r="DV283" i="38"/>
  <c r="EU495" i="38"/>
  <c r="EU518" i="38"/>
  <c r="EU509" i="38"/>
  <c r="EU519" i="38"/>
  <c r="DV290" i="38"/>
  <c r="EU292" i="38"/>
  <c r="EU289" i="38"/>
  <c r="EU285" i="38"/>
  <c r="DV286" i="38"/>
  <c r="DV284" i="38"/>
  <c r="EU506" i="38"/>
  <c r="EU496" i="38"/>
  <c r="EU504" i="38"/>
  <c r="EG304" i="38"/>
  <c r="DH319" i="38"/>
  <c r="EG316" i="38"/>
  <c r="EG305" i="38"/>
  <c r="DH321" i="38"/>
  <c r="EG312" i="38"/>
  <c r="DH297" i="38"/>
  <c r="EG315" i="38"/>
  <c r="EG301" i="38"/>
  <c r="DH309" i="38"/>
  <c r="EG314" i="38"/>
  <c r="DH303" i="38"/>
  <c r="DH317" i="38"/>
  <c r="EG299" i="38"/>
  <c r="EG295" i="38"/>
  <c r="EG311" i="38"/>
  <c r="EG329" i="38"/>
  <c r="EG298" i="38"/>
  <c r="DH312" i="38"/>
  <c r="EG322" i="38"/>
  <c r="EG320" i="38"/>
  <c r="DH315" i="38"/>
  <c r="EG328" i="38"/>
  <c r="DH301" i="38"/>
  <c r="EG306" i="38"/>
  <c r="DH314" i="38"/>
  <c r="EG325" i="38"/>
  <c r="EG308" i="38"/>
  <c r="DH299" i="38"/>
  <c r="DH318" i="38"/>
  <c r="DH295" i="38"/>
  <c r="DH296" i="38"/>
  <c r="DH311" i="38"/>
  <c r="EG327" i="38"/>
  <c r="EG326" i="38"/>
  <c r="EG292" i="38"/>
  <c r="DH294" i="38"/>
  <c r="EG493" i="38"/>
  <c r="DH304" i="38"/>
  <c r="EG323" i="38"/>
  <c r="DH329" i="38"/>
  <c r="DH316" i="38"/>
  <c r="DH298" i="38"/>
  <c r="DH305" i="38"/>
  <c r="EG302" i="38"/>
  <c r="EG297" i="38"/>
  <c r="DH328" i="38"/>
  <c r="EG307" i="38"/>
  <c r="EG300" i="38"/>
  <c r="EG317" i="38"/>
  <c r="DH325" i="38"/>
  <c r="EG324" i="38"/>
  <c r="EG310" i="38"/>
  <c r="DH327" i="38"/>
  <c r="EG313" i="38"/>
  <c r="DH326" i="38"/>
  <c r="EG319" i="38"/>
  <c r="DH323" i="38"/>
  <c r="EG321" i="38"/>
  <c r="DH302" i="38"/>
  <c r="DH322" i="38"/>
  <c r="DH320" i="38"/>
  <c r="EG309" i="38"/>
  <c r="DH307" i="38"/>
  <c r="DH300" i="38"/>
  <c r="DH306" i="38"/>
  <c r="EG303" i="38"/>
  <c r="DH324" i="38"/>
  <c r="DH310" i="38"/>
  <c r="DH308" i="38"/>
  <c r="EG318" i="38"/>
  <c r="EG296" i="38"/>
  <c r="DH313" i="38"/>
  <c r="EG294" i="38"/>
  <c r="EG290" i="38"/>
  <c r="EG288" i="38"/>
  <c r="DH286" i="38"/>
  <c r="EG289" i="38"/>
  <c r="DH287" i="38"/>
  <c r="EG283" i="38"/>
  <c r="DH101" i="38"/>
  <c r="DH94" i="38"/>
  <c r="EG497" i="38"/>
  <c r="EG512" i="38"/>
  <c r="EG508" i="38"/>
  <c r="EG519" i="38"/>
  <c r="EG505" i="38"/>
  <c r="EG509" i="38"/>
  <c r="EG523" i="38"/>
  <c r="EG293" i="38"/>
  <c r="DH290" i="38"/>
  <c r="EG291" i="38"/>
  <c r="EG286" i="38"/>
  <c r="DH289" i="38"/>
  <c r="EG285" i="38"/>
  <c r="EG284" i="38"/>
  <c r="DH283" i="38"/>
  <c r="EG101" i="38"/>
  <c r="EG94" i="38"/>
  <c r="EG105" i="38"/>
  <c r="EG100" i="38"/>
  <c r="DH98" i="38"/>
  <c r="EG516" i="38"/>
  <c r="EG521" i="38"/>
  <c r="EG501" i="38"/>
  <c r="EG513" i="38"/>
  <c r="EG496" i="38"/>
  <c r="EG510" i="38"/>
  <c r="DH292" i="38"/>
  <c r="DH293" i="38"/>
  <c r="DH291" i="38"/>
  <c r="DH288" i="38"/>
  <c r="DH284" i="38"/>
  <c r="EG287" i="38"/>
  <c r="DH105" i="38"/>
  <c r="EG98" i="38"/>
  <c r="EG507" i="38"/>
  <c r="EG514" i="38"/>
  <c r="EG522" i="38"/>
  <c r="EG500" i="38"/>
  <c r="EG520" i="38"/>
  <c r="EG495" i="38"/>
  <c r="EG494" i="38"/>
  <c r="DH285" i="38"/>
  <c r="DH100" i="38"/>
  <c r="EG436" i="38"/>
  <c r="EG437" i="38"/>
  <c r="EG506" i="38"/>
  <c r="EG515" i="38"/>
  <c r="EG518" i="38"/>
  <c r="EG502" i="38"/>
  <c r="EG498" i="38"/>
  <c r="EG504" i="38"/>
  <c r="EG503" i="38"/>
  <c r="EG499" i="38"/>
  <c r="EG517" i="38"/>
  <c r="ET306" i="38"/>
  <c r="ET328" i="38"/>
  <c r="DU310" i="38"/>
  <c r="ET323" i="38"/>
  <c r="ET325" i="38"/>
  <c r="DU306" i="38"/>
  <c r="ET329" i="38"/>
  <c r="DU323" i="38"/>
  <c r="DU325" i="38"/>
  <c r="ET305" i="38"/>
  <c r="DU329" i="38"/>
  <c r="ET295" i="38"/>
  <c r="DU305" i="38"/>
  <c r="DU328" i="38"/>
  <c r="DU295" i="38"/>
  <c r="ET310" i="38"/>
  <c r="ET288" i="38"/>
  <c r="ET283" i="38"/>
  <c r="ET437" i="38"/>
  <c r="ET499" i="38"/>
  <c r="ET497" i="38"/>
  <c r="ET498" i="38"/>
  <c r="DU288" i="38"/>
  <c r="DU283" i="38"/>
  <c r="ET436" i="38"/>
  <c r="ET516" i="38"/>
  <c r="ET507" i="38"/>
  <c r="ET503" i="38"/>
  <c r="DU294" i="38"/>
  <c r="ET291" i="38"/>
  <c r="DU290" i="38"/>
  <c r="ET513" i="38"/>
  <c r="ET523" i="38"/>
  <c r="ET294" i="38"/>
  <c r="DU291" i="38"/>
  <c r="ET290" i="38"/>
  <c r="ET509" i="38"/>
  <c r="ET505" i="38"/>
  <c r="DK238" i="38"/>
  <c r="DK240" i="38"/>
  <c r="EJ244" i="38"/>
  <c r="EJ239" i="38"/>
  <c r="EJ237" i="38"/>
  <c r="EJ234" i="38"/>
  <c r="EJ241" i="38"/>
  <c r="GV34" i="38"/>
  <c r="EJ235" i="38"/>
  <c r="DK244" i="38"/>
  <c r="EJ243" i="38"/>
  <c r="DK239" i="38"/>
  <c r="DK237" i="38"/>
  <c r="DK234" i="38"/>
  <c r="DK241" i="38"/>
  <c r="EJ429" i="38"/>
  <c r="EJ434" i="38"/>
  <c r="DK235" i="38"/>
  <c r="DK243" i="38"/>
  <c r="EJ242" i="38"/>
  <c r="EJ245" i="38"/>
  <c r="EJ236" i="38"/>
  <c r="DK96" i="38"/>
  <c r="FH43" i="38"/>
  <c r="FH44" i="38" s="1"/>
  <c r="FH45" i="38" s="1"/>
  <c r="FH46" i="38" s="1"/>
  <c r="FH47" i="38" s="1"/>
  <c r="FH48" i="38" s="1"/>
  <c r="FH49" i="38" s="1"/>
  <c r="FH50" i="38" s="1"/>
  <c r="FH51" i="38" s="1"/>
  <c r="FH52" i="38" s="1"/>
  <c r="EJ238" i="38"/>
  <c r="EJ240" i="38"/>
  <c r="DK242" i="38"/>
  <c r="DK245" i="38"/>
  <c r="DK236" i="38"/>
  <c r="GW34" i="38"/>
  <c r="EJ425" i="38"/>
  <c r="EJ431" i="38"/>
  <c r="EL233" i="38"/>
  <c r="DM238" i="38"/>
  <c r="DM231" i="38"/>
  <c r="DM240" i="38"/>
  <c r="DM244" i="38"/>
  <c r="EL245" i="38"/>
  <c r="EL242" i="38"/>
  <c r="EL236" i="38"/>
  <c r="DM215" i="38"/>
  <c r="DM225" i="38"/>
  <c r="DM222" i="38"/>
  <c r="DM220" i="38"/>
  <c r="DM217" i="38"/>
  <c r="DM213" i="38"/>
  <c r="EL438" i="38"/>
  <c r="EL427" i="38"/>
  <c r="DM233" i="38"/>
  <c r="EL232" i="38"/>
  <c r="EL228" i="38"/>
  <c r="EL234" i="38"/>
  <c r="EL229" i="38"/>
  <c r="DM245" i="38"/>
  <c r="EL243" i="38"/>
  <c r="DM242" i="38"/>
  <c r="DM236" i="38"/>
  <c r="EL214" i="38"/>
  <c r="EL219" i="38"/>
  <c r="EL227" i="38"/>
  <c r="EL221" i="38"/>
  <c r="EL226" i="38"/>
  <c r="EL223" i="38"/>
  <c r="EL216" i="38"/>
  <c r="EL218" i="38"/>
  <c r="EL224" i="38"/>
  <c r="EL434" i="38"/>
  <c r="EL425" i="38"/>
  <c r="EL431" i="38"/>
  <c r="DM232" i="38"/>
  <c r="EL235" i="38"/>
  <c r="DM228" i="38"/>
  <c r="DM234" i="38"/>
  <c r="DM229" i="38"/>
  <c r="EL239" i="38"/>
  <c r="EL237" i="38"/>
  <c r="EL241" i="38"/>
  <c r="EL230" i="38"/>
  <c r="DM243" i="38"/>
  <c r="DM214" i="38"/>
  <c r="DM219" i="38"/>
  <c r="DM227" i="38"/>
  <c r="DM221" i="38"/>
  <c r="DM226" i="38"/>
  <c r="DM223" i="38"/>
  <c r="DM216" i="38"/>
  <c r="DM218" i="38"/>
  <c r="DM224" i="38"/>
  <c r="GV36" i="38"/>
  <c r="FH63" i="38"/>
  <c r="FH64" i="38" s="1"/>
  <c r="FH65" i="38" s="1"/>
  <c r="FH66" i="38" s="1"/>
  <c r="FH67" i="38" s="1"/>
  <c r="FH68" i="38" s="1"/>
  <c r="FH69" i="38" s="1"/>
  <c r="FH70" i="38" s="1"/>
  <c r="FH71" i="38" s="1"/>
  <c r="FH72" i="38" s="1"/>
  <c r="EL435" i="38"/>
  <c r="EL426" i="38"/>
  <c r="EL424" i="38"/>
  <c r="DM235" i="38"/>
  <c r="EL238" i="38"/>
  <c r="EL231" i="38"/>
  <c r="DM239" i="38"/>
  <c r="EL240" i="38"/>
  <c r="DM237" i="38"/>
  <c r="EL244" i="38"/>
  <c r="DM241" i="38"/>
  <c r="DM230" i="38"/>
  <c r="EL215" i="38"/>
  <c r="EL225" i="38"/>
  <c r="EL222" i="38"/>
  <c r="EL220" i="38"/>
  <c r="EL217" i="38"/>
  <c r="EL213" i="38"/>
  <c r="DM96" i="38"/>
  <c r="GW36" i="38"/>
  <c r="EL429" i="38"/>
  <c r="EL433" i="38"/>
  <c r="EL430" i="38"/>
  <c r="EL432" i="38"/>
  <c r="EL428" i="38"/>
  <c r="EL423" i="38"/>
  <c r="EM233" i="38"/>
  <c r="DN233" i="38"/>
  <c r="DL228" i="38"/>
  <c r="EK234" i="38"/>
  <c r="EK232" i="38"/>
  <c r="EK239" i="38"/>
  <c r="EK242" i="38"/>
  <c r="EK237" i="38"/>
  <c r="EK230" i="38"/>
  <c r="EK236" i="38"/>
  <c r="DL224" i="38"/>
  <c r="DL226" i="38"/>
  <c r="DL223" i="38"/>
  <c r="EK218" i="38"/>
  <c r="DL225" i="38"/>
  <c r="EK431" i="38"/>
  <c r="EK429" i="38"/>
  <c r="EK426" i="38"/>
  <c r="EK244" i="38"/>
  <c r="EK238" i="38"/>
  <c r="DL234" i="38"/>
  <c r="EK241" i="38"/>
  <c r="EK240" i="38"/>
  <c r="EK231" i="38"/>
  <c r="EK243" i="38"/>
  <c r="EK245" i="38"/>
  <c r="DL232" i="38"/>
  <c r="DL239" i="38"/>
  <c r="DL242" i="38"/>
  <c r="DL237" i="38"/>
  <c r="DL230" i="38"/>
  <c r="DL236" i="38"/>
  <c r="EK214" i="38"/>
  <c r="EK219" i="38"/>
  <c r="EK221" i="38"/>
  <c r="EK222" i="38"/>
  <c r="EK217" i="38"/>
  <c r="EK215" i="38"/>
  <c r="EK216" i="38"/>
  <c r="EK227" i="38"/>
  <c r="EK220" i="38"/>
  <c r="EK425" i="38"/>
  <c r="EK433" i="38"/>
  <c r="EK428" i="38"/>
  <c r="EK438" i="38"/>
  <c r="EK427" i="38"/>
  <c r="EK432" i="38"/>
  <c r="EK423" i="38"/>
  <c r="EK233" i="38"/>
  <c r="DL244" i="38"/>
  <c r="DL238" i="38"/>
  <c r="DL241" i="38"/>
  <c r="DL240" i="38"/>
  <c r="EK235" i="38"/>
  <c r="DL231" i="38"/>
  <c r="DL243" i="38"/>
  <c r="DL245" i="38"/>
  <c r="EK229" i="38"/>
  <c r="DL214" i="38"/>
  <c r="DL219" i="38"/>
  <c r="DL221" i="38"/>
  <c r="DL222" i="38"/>
  <c r="DL217" i="38"/>
  <c r="DL215" i="38"/>
  <c r="DL216" i="38"/>
  <c r="DL227" i="38"/>
  <c r="DL220" i="38"/>
  <c r="EK213" i="38"/>
  <c r="DL233" i="38"/>
  <c r="EK228" i="38"/>
  <c r="DL235" i="38"/>
  <c r="DL229" i="38"/>
  <c r="EK224" i="38"/>
  <c r="EK226" i="38"/>
  <c r="EK223" i="38"/>
  <c r="DL218" i="38"/>
  <c r="EK225" i="38"/>
  <c r="DL213" i="38"/>
  <c r="EK430" i="38"/>
  <c r="EK435" i="38"/>
  <c r="EK434" i="38"/>
  <c r="EK424" i="38"/>
  <c r="GK33" i="38"/>
  <c r="GI33" i="38"/>
  <c r="DJ28" i="38"/>
  <c r="EI29" i="38"/>
  <c r="DJ31" i="38"/>
  <c r="DJ170" i="38"/>
  <c r="DJ161" i="38"/>
  <c r="DJ145" i="38"/>
  <c r="DJ149" i="38"/>
  <c r="EI157" i="38"/>
  <c r="DJ160" i="38"/>
  <c r="DJ152" i="38"/>
  <c r="DJ143" i="38"/>
  <c r="EI23" i="38"/>
  <c r="EI26" i="38"/>
  <c r="EI22" i="38"/>
  <c r="EI32" i="38"/>
  <c r="EI38" i="38"/>
  <c r="DJ29" i="38"/>
  <c r="EI172" i="38"/>
  <c r="EI173" i="38"/>
  <c r="EI169" i="38"/>
  <c r="EI165" i="38"/>
  <c r="EI162" i="38"/>
  <c r="EI166" i="38"/>
  <c r="EI163" i="38"/>
  <c r="EI147" i="38"/>
  <c r="EI150" i="38"/>
  <c r="EI148" i="38"/>
  <c r="EI153" i="38"/>
  <c r="EI156" i="38"/>
  <c r="EI158" i="38"/>
  <c r="DJ157" i="38"/>
  <c r="EI154" i="38"/>
  <c r="EI155" i="38"/>
  <c r="DJ23" i="38"/>
  <c r="DJ26" i="38"/>
  <c r="DJ19" i="38"/>
  <c r="DJ22" i="38"/>
  <c r="DJ27" i="38"/>
  <c r="DJ32" i="38"/>
  <c r="DJ38" i="38"/>
  <c r="DJ172" i="38"/>
  <c r="EI167" i="38"/>
  <c r="DJ173" i="38"/>
  <c r="EI164" i="38"/>
  <c r="DJ169" i="38"/>
  <c r="DJ165" i="38"/>
  <c r="DJ162" i="38"/>
  <c r="EI168" i="38"/>
  <c r="EI171" i="38"/>
  <c r="DJ166" i="38"/>
  <c r="DJ163" i="38"/>
  <c r="DJ147" i="38"/>
  <c r="DJ150" i="38"/>
  <c r="DJ148" i="38"/>
  <c r="DJ153" i="38"/>
  <c r="DJ156" i="38"/>
  <c r="DJ158" i="38"/>
  <c r="EI151" i="38"/>
  <c r="EI146" i="38"/>
  <c r="DJ154" i="38"/>
  <c r="DJ155" i="38"/>
  <c r="EI143" i="38"/>
  <c r="EI25" i="38"/>
  <c r="EI24" i="38"/>
  <c r="DJ30" i="38"/>
  <c r="EI28" i="38"/>
  <c r="DJ167" i="38"/>
  <c r="EI170" i="38"/>
  <c r="DJ164" i="38"/>
  <c r="DJ168" i="38"/>
  <c r="DJ171" i="38"/>
  <c r="EI161" i="38"/>
  <c r="EI145" i="38"/>
  <c r="EI149" i="38"/>
  <c r="DJ151" i="38"/>
  <c r="DJ146" i="38"/>
  <c r="EI160" i="38"/>
  <c r="EI152" i="38"/>
  <c r="DJ25" i="38"/>
  <c r="DJ24" i="38"/>
  <c r="ET230" i="38"/>
  <c r="DU229" i="38"/>
  <c r="DU232" i="38"/>
  <c r="DU238" i="38"/>
  <c r="DU240" i="38"/>
  <c r="ET244" i="38"/>
  <c r="ET239" i="38"/>
  <c r="ET242" i="38"/>
  <c r="DU214" i="38"/>
  <c r="DU220" i="38"/>
  <c r="ET222" i="38"/>
  <c r="DU226" i="38"/>
  <c r="DU223" i="38"/>
  <c r="ET425" i="38"/>
  <c r="ET428" i="38"/>
  <c r="ET429" i="38"/>
  <c r="ET424" i="38"/>
  <c r="ET423" i="38"/>
  <c r="DU230" i="38"/>
  <c r="ET245" i="38"/>
  <c r="ET241" i="38"/>
  <c r="DU244" i="38"/>
  <c r="DU239" i="38"/>
  <c r="DU242" i="38"/>
  <c r="ET215" i="38"/>
  <c r="ET217" i="38"/>
  <c r="ET221" i="38"/>
  <c r="ET225" i="38"/>
  <c r="ET227" i="38"/>
  <c r="ET224" i="38"/>
  <c r="ET218" i="38"/>
  <c r="ET216" i="38"/>
  <c r="ET219" i="38"/>
  <c r="ET213" i="38"/>
  <c r="ET435" i="38"/>
  <c r="ET431" i="38"/>
  <c r="ET438" i="38"/>
  <c r="ET434" i="38"/>
  <c r="DU245" i="38"/>
  <c r="DU241" i="38"/>
  <c r="ET233" i="38"/>
  <c r="ET234" i="38"/>
  <c r="ET231" i="38"/>
  <c r="ET243" i="38"/>
  <c r="ET236" i="38"/>
  <c r="ET237" i="38"/>
  <c r="ET235" i="38"/>
  <c r="ET228" i="38"/>
  <c r="DU215" i="38"/>
  <c r="DU217" i="38"/>
  <c r="DU221" i="38"/>
  <c r="DU225" i="38"/>
  <c r="DU227" i="38"/>
  <c r="DU224" i="38"/>
  <c r="DU218" i="38"/>
  <c r="DU216" i="38"/>
  <c r="DU219" i="38"/>
  <c r="ET433" i="38"/>
  <c r="ET427" i="38"/>
  <c r="ET426" i="38"/>
  <c r="ET229" i="38"/>
  <c r="ET232" i="38"/>
  <c r="ET238" i="38"/>
  <c r="ET240" i="38"/>
  <c r="DU233" i="38"/>
  <c r="DU234" i="38"/>
  <c r="DU231" i="38"/>
  <c r="DU243" i="38"/>
  <c r="DU236" i="38"/>
  <c r="DU237" i="38"/>
  <c r="DU235" i="38"/>
  <c r="DU228" i="38"/>
  <c r="ET214" i="38"/>
  <c r="ET220" i="38"/>
  <c r="DU222" i="38"/>
  <c r="ET226" i="38"/>
  <c r="ET223" i="38"/>
  <c r="DU213" i="38"/>
  <c r="ET432" i="38"/>
  <c r="ET430" i="38"/>
  <c r="HV13" i="38"/>
  <c r="HV132" i="38"/>
  <c r="HV209" i="38"/>
  <c r="HV62" i="38"/>
  <c r="HV34" i="38"/>
  <c r="HV181" i="38"/>
  <c r="HV125" i="38"/>
  <c r="HV97" i="38"/>
  <c r="HV55" i="38"/>
  <c r="HV139" i="38"/>
  <c r="HV41" i="38"/>
  <c r="HV188" i="38"/>
  <c r="HV27" i="38"/>
  <c r="HV118" i="38"/>
  <c r="HV20" i="38"/>
  <c r="HV48" i="38"/>
  <c r="HV167" i="38"/>
  <c r="HV104" i="38"/>
  <c r="HV146" i="38"/>
  <c r="HV111" i="38"/>
  <c r="HV195" i="38"/>
  <c r="HV174" i="38"/>
  <c r="HV202" i="38"/>
  <c r="ER104" i="38" l="1"/>
  <c r="DQ32" i="38"/>
  <c r="EJ77" i="38"/>
  <c r="EJ78" i="38"/>
  <c r="EH104" i="38"/>
  <c r="DK38" i="38"/>
  <c r="EJ38" i="38"/>
  <c r="EI36" i="38"/>
  <c r="DJ33" i="38"/>
  <c r="EP27" i="38"/>
  <c r="ER73" i="38"/>
  <c r="EP38" i="38"/>
  <c r="EP37" i="38"/>
  <c r="DQ38" i="38"/>
  <c r="DQ34" i="38"/>
  <c r="EP28" i="38"/>
  <c r="DO38" i="38"/>
  <c r="DJ36" i="38"/>
  <c r="EN38" i="38"/>
  <c r="DQ27" i="38"/>
  <c r="EI33" i="38"/>
  <c r="EP33" i="38"/>
  <c r="EP29" i="38"/>
  <c r="DP35" i="38"/>
  <c r="EO38" i="38"/>
  <c r="DP38" i="38"/>
  <c r="ER87" i="38"/>
  <c r="ER92" i="38"/>
  <c r="ER85" i="38"/>
  <c r="ER95" i="38"/>
  <c r="ER83" i="38"/>
  <c r="ER98" i="38"/>
  <c r="EQ14" i="38"/>
  <c r="DQ25" i="38"/>
  <c r="EP32" i="38"/>
  <c r="DQ28" i="38"/>
  <c r="DQ31" i="38"/>
  <c r="DS86" i="38"/>
  <c r="DS93" i="38"/>
  <c r="DQ37" i="38"/>
  <c r="DS92" i="38"/>
  <c r="EP26" i="38"/>
  <c r="DQ29" i="38"/>
  <c r="DS89" i="38"/>
  <c r="DS78" i="38"/>
  <c r="DS91" i="38"/>
  <c r="DS79" i="38"/>
  <c r="DS80" i="38"/>
  <c r="DS82" i="38"/>
  <c r="ER84" i="38"/>
  <c r="DS99" i="38"/>
  <c r="ER88" i="38"/>
  <c r="ER99" i="38"/>
  <c r="EP30" i="38"/>
  <c r="EP34" i="38"/>
  <c r="EP36" i="38"/>
  <c r="ER74" i="38"/>
  <c r="ER103" i="38"/>
  <c r="DS84" i="38"/>
  <c r="DS103" i="38"/>
  <c r="ER94" i="38"/>
  <c r="DQ26" i="38"/>
  <c r="EP25" i="38"/>
  <c r="DQ30" i="38"/>
  <c r="DQ33" i="38"/>
  <c r="EP31" i="38"/>
  <c r="DQ35" i="38"/>
  <c r="EP35" i="38"/>
  <c r="DQ36" i="38"/>
  <c r="DS76" i="38"/>
  <c r="DS101" i="38"/>
  <c r="DR17" i="38"/>
  <c r="JS34" i="38"/>
  <c r="JS39" i="38" s="1"/>
  <c r="JS56" i="38"/>
  <c r="JS62" i="38" s="1"/>
  <c r="EQ18" i="38"/>
  <c r="EQ23" i="38"/>
  <c r="JO34" i="38"/>
  <c r="JO39" i="38" s="1"/>
  <c r="JO56" i="38"/>
  <c r="JO62" i="38" s="1"/>
  <c r="JM34" i="38"/>
  <c r="JM39" i="38" s="1"/>
  <c r="JM56" i="38"/>
  <c r="JM62" i="38" s="1"/>
  <c r="DR5" i="38"/>
  <c r="JR34" i="38"/>
  <c r="JR39" i="38" s="1"/>
  <c r="JR56" i="38"/>
  <c r="JR62" i="38" s="1"/>
  <c r="JP34" i="38"/>
  <c r="JP39" i="38" s="1"/>
  <c r="JP56" i="38"/>
  <c r="JP62" i="38" s="1"/>
  <c r="JN34" i="38"/>
  <c r="JN39" i="38" s="1"/>
  <c r="JN56" i="38"/>
  <c r="JN62" i="38" s="1"/>
  <c r="JT34" i="38"/>
  <c r="JT39" i="38" s="1"/>
  <c r="JT56" i="38"/>
  <c r="JT62" i="38" s="1"/>
  <c r="JQ34" i="38"/>
  <c r="JQ39" i="38" s="1"/>
  <c r="JQ56" i="38"/>
  <c r="JQ62" i="38" s="1"/>
  <c r="DR20" i="38"/>
  <c r="EQ4" i="38"/>
  <c r="EQ6" i="38"/>
  <c r="EQ9" i="38"/>
  <c r="EQ21" i="38"/>
  <c r="ER86" i="38"/>
  <c r="ER75" i="38"/>
  <c r="ER96" i="38"/>
  <c r="ER90" i="38"/>
  <c r="DS81" i="38"/>
  <c r="DS97" i="38"/>
  <c r="DS90" i="38"/>
  <c r="ER81" i="38"/>
  <c r="ER97" i="38"/>
  <c r="ER100" i="38"/>
  <c r="DS100" i="38"/>
  <c r="DR12" i="38"/>
  <c r="EQ15" i="38"/>
  <c r="EQ5" i="38"/>
  <c r="EQ20" i="38"/>
  <c r="DR7" i="38"/>
  <c r="DR8" i="38"/>
  <c r="DR22" i="38"/>
  <c r="DR4" i="38"/>
  <c r="EQ17" i="38"/>
  <c r="DR15" i="38"/>
  <c r="DR11" i="38"/>
  <c r="EQ12" i="38"/>
  <c r="EQ19" i="38"/>
  <c r="EQ7" i="38"/>
  <c r="EQ8" i="38"/>
  <c r="EQ22" i="38"/>
  <c r="DR13" i="38"/>
  <c r="DR24" i="38"/>
  <c r="DR9" i="38"/>
  <c r="DR16" i="38"/>
  <c r="DR10" i="38"/>
  <c r="DR3" i="38"/>
  <c r="EQ3" i="38"/>
  <c r="DR18" i="38"/>
  <c r="EQ11" i="38"/>
  <c r="EQ13" i="38"/>
  <c r="EQ24" i="38"/>
  <c r="DR6" i="38"/>
  <c r="DR14" i="38"/>
  <c r="DR21" i="38"/>
  <c r="DR23" i="38"/>
  <c r="EQ16" i="38"/>
  <c r="EQ10" i="38"/>
  <c r="DR19" i="38"/>
  <c r="ER79" i="38"/>
  <c r="ER91" i="38"/>
  <c r="ER76" i="38"/>
  <c r="DO15" i="38"/>
  <c r="GV38" i="38"/>
  <c r="DO13" i="38"/>
  <c r="DS96" i="38"/>
  <c r="DO5" i="38"/>
  <c r="GK43" i="38"/>
  <c r="DI87" i="38"/>
  <c r="DI94" i="38"/>
  <c r="FH83" i="38"/>
  <c r="FH84" i="38" s="1"/>
  <c r="FH85" i="38" s="1"/>
  <c r="FH86" i="38" s="1"/>
  <c r="FH87" i="38" s="1"/>
  <c r="FH88" i="38" s="1"/>
  <c r="FH89" i="38" s="1"/>
  <c r="FH90" i="38" s="1"/>
  <c r="FH91" i="38" s="1"/>
  <c r="FH92" i="38" s="1"/>
  <c r="GV42" i="38"/>
  <c r="DO7" i="38"/>
  <c r="DO18" i="38"/>
  <c r="DR85" i="38"/>
  <c r="GL44" i="38"/>
  <c r="GG39" i="38"/>
  <c r="GL41" i="38"/>
  <c r="DI74" i="38"/>
  <c r="DI83" i="38"/>
  <c r="FH123" i="38"/>
  <c r="FH124" i="38" s="1"/>
  <c r="FH125" i="38" s="1"/>
  <c r="FH126" i="38" s="1"/>
  <c r="FH127" i="38" s="1"/>
  <c r="FH128" i="38" s="1"/>
  <c r="FH129" i="38" s="1"/>
  <c r="FH130" i="38" s="1"/>
  <c r="FH131" i="38" s="1"/>
  <c r="FH132" i="38" s="1"/>
  <c r="DO96" i="38"/>
  <c r="GW38" i="38"/>
  <c r="DO26" i="38"/>
  <c r="DO33" i="38"/>
  <c r="DR89" i="38"/>
  <c r="EQ82" i="38"/>
  <c r="GC45" i="38"/>
  <c r="GD45" i="38" s="1"/>
  <c r="DR99" i="38"/>
  <c r="GG34" i="38"/>
  <c r="HI47" i="38" s="1"/>
  <c r="GM31" i="38"/>
  <c r="EQ83" i="38"/>
  <c r="DR90" i="38"/>
  <c r="DR77" i="38"/>
  <c r="DR101" i="38"/>
  <c r="GH46" i="38"/>
  <c r="GJ32" i="38"/>
  <c r="HL26" i="38" s="1"/>
  <c r="HL31" i="38" s="1"/>
  <c r="DR73" i="38"/>
  <c r="EQ91" i="38"/>
  <c r="DR79" i="38"/>
  <c r="GJ31" i="38"/>
  <c r="HL33" i="38" s="1"/>
  <c r="HL38" i="38" s="1"/>
  <c r="DR96" i="38"/>
  <c r="EQ95" i="38"/>
  <c r="EQ98" i="38"/>
  <c r="DN37" i="38"/>
  <c r="DN25" i="38"/>
  <c r="JJ7" i="38"/>
  <c r="DQ6" i="38"/>
  <c r="JI7" i="38"/>
  <c r="EP4" i="38"/>
  <c r="DN96" i="38"/>
  <c r="DL101" i="38"/>
  <c r="DL91" i="38"/>
  <c r="DN29" i="38"/>
  <c r="DN32" i="38"/>
  <c r="DO14" i="38"/>
  <c r="DO20" i="38"/>
  <c r="DO10" i="38"/>
  <c r="DO21" i="38"/>
  <c r="EN21" i="38"/>
  <c r="DO35" i="38"/>
  <c r="DO27" i="38"/>
  <c r="DO32" i="38"/>
  <c r="DO34" i="38"/>
  <c r="DR83" i="38"/>
  <c r="EQ100" i="38"/>
  <c r="DR87" i="38"/>
  <c r="EQ81" i="38"/>
  <c r="EQ99" i="38"/>
  <c r="DR75" i="38"/>
  <c r="EQ76" i="38"/>
  <c r="DR91" i="38"/>
  <c r="EQ74" i="38"/>
  <c r="EQ90" i="38"/>
  <c r="EQ86" i="38"/>
  <c r="DR102" i="38"/>
  <c r="DR103" i="38"/>
  <c r="DO24" i="38"/>
  <c r="DO11" i="38"/>
  <c r="DO4" i="38"/>
  <c r="DR95" i="38"/>
  <c r="EQ94" i="38"/>
  <c r="DR74" i="38"/>
  <c r="DR92" i="38"/>
  <c r="EQ75" i="38"/>
  <c r="DR88" i="38"/>
  <c r="EQ92" i="38"/>
  <c r="DR97" i="38"/>
  <c r="DR93" i="38"/>
  <c r="GG46" i="38"/>
  <c r="GV45" i="38"/>
  <c r="GW42" i="38"/>
  <c r="GC42" i="38"/>
  <c r="HE96" i="38" s="1"/>
  <c r="EN96" i="38"/>
  <c r="GF32" i="38"/>
  <c r="HH26" i="38" s="1"/>
  <c r="HH31" i="38" s="1"/>
  <c r="DO37" i="38"/>
  <c r="DO12" i="38"/>
  <c r="DO8" i="38"/>
  <c r="DO16" i="38"/>
  <c r="DO23" i="38"/>
  <c r="DO36" i="38"/>
  <c r="DO28" i="38"/>
  <c r="DO29" i="38"/>
  <c r="DR78" i="38"/>
  <c r="EQ88" i="38"/>
  <c r="EQ79" i="38"/>
  <c r="EQ84" i="38"/>
  <c r="EQ102" i="38"/>
  <c r="GF34" i="38"/>
  <c r="HH47" i="38" s="1"/>
  <c r="FH133" i="38"/>
  <c r="FH134" i="38" s="1"/>
  <c r="FH135" i="38" s="1"/>
  <c r="FH136" i="38" s="1"/>
  <c r="FH137" i="38" s="1"/>
  <c r="FH138" i="38" s="1"/>
  <c r="FH139" i="38" s="1"/>
  <c r="FH140" i="38" s="1"/>
  <c r="FH141" i="38" s="1"/>
  <c r="FH142" i="38" s="1"/>
  <c r="GU42" i="38"/>
  <c r="GU38" i="38"/>
  <c r="GC38" i="38"/>
  <c r="GN32" i="38"/>
  <c r="HP26" i="38" s="1"/>
  <c r="HP31" i="38" s="1"/>
  <c r="DO17" i="38"/>
  <c r="DO6" i="38"/>
  <c r="DO22" i="38"/>
  <c r="DO3" i="38"/>
  <c r="DO9" i="38"/>
  <c r="DO19" i="38"/>
  <c r="DO25" i="38"/>
  <c r="DO31" i="38"/>
  <c r="DR81" i="38"/>
  <c r="DR94" i="38"/>
  <c r="DR84" i="38"/>
  <c r="EQ78" i="38"/>
  <c r="DR76" i="38"/>
  <c r="EQ87" i="38"/>
  <c r="DR82" i="38"/>
  <c r="DR98" i="38"/>
  <c r="EQ97" i="38"/>
  <c r="EQ73" i="38"/>
  <c r="EQ77" i="38"/>
  <c r="DR100" i="38"/>
  <c r="DR86" i="38"/>
  <c r="EQ85" i="38"/>
  <c r="DR80" i="38"/>
  <c r="GG45" i="38"/>
  <c r="EJ96" i="38"/>
  <c r="GF42" i="38"/>
  <c r="EQ89" i="38"/>
  <c r="EQ101" i="38"/>
  <c r="GF37" i="38"/>
  <c r="GJ37" i="38"/>
  <c r="GI42" i="38"/>
  <c r="GH37" i="38"/>
  <c r="GG42" i="38"/>
  <c r="DP9" i="38"/>
  <c r="GK37" i="38"/>
  <c r="GG37" i="38"/>
  <c r="EN32" i="38"/>
  <c r="GL37" i="38"/>
  <c r="GM42" i="38"/>
  <c r="HO145" i="38" s="1"/>
  <c r="HO150" i="38" s="1"/>
  <c r="GL42" i="38"/>
  <c r="EN24" i="38"/>
  <c r="EN4" i="38"/>
  <c r="EM96" i="38"/>
  <c r="JH7" i="38"/>
  <c r="GW37" i="38"/>
  <c r="GV37" i="38"/>
  <c r="GC37" i="38"/>
  <c r="GD37" i="38" s="1"/>
  <c r="EN12" i="38"/>
  <c r="EN26" i="38"/>
  <c r="DQ13" i="38"/>
  <c r="EP22" i="38"/>
  <c r="EP6" i="38"/>
  <c r="DL81" i="38"/>
  <c r="DN30" i="38"/>
  <c r="GQ37" i="38"/>
  <c r="GR37" i="38" s="1"/>
  <c r="BJ96" i="38"/>
  <c r="BX390" i="38" s="1"/>
  <c r="DJ17" i="38"/>
  <c r="FH73" i="38"/>
  <c r="FH74" i="38" s="1"/>
  <c r="FH75" i="38" s="1"/>
  <c r="FH76" i="38" s="1"/>
  <c r="FH77" i="38" s="1"/>
  <c r="FH78" i="38" s="1"/>
  <c r="FH79" i="38" s="1"/>
  <c r="FH80" i="38" s="1"/>
  <c r="FH81" i="38" s="1"/>
  <c r="FH82" i="38" s="1"/>
  <c r="EL96" i="38"/>
  <c r="EN28" i="38"/>
  <c r="DQ8" i="38"/>
  <c r="DQ5" i="38"/>
  <c r="DL98" i="38"/>
  <c r="DN28" i="38"/>
  <c r="DN27" i="38"/>
  <c r="DN36" i="38"/>
  <c r="EN8" i="38"/>
  <c r="EN10" i="38"/>
  <c r="DQ19" i="38"/>
  <c r="EP24" i="38"/>
  <c r="EP3" i="38"/>
  <c r="DQ21" i="38"/>
  <c r="GU37" i="38"/>
  <c r="DL77" i="38"/>
  <c r="DL99" i="38"/>
  <c r="DL86" i="38"/>
  <c r="DN34" i="38"/>
  <c r="DN31" i="38"/>
  <c r="DN35" i="38"/>
  <c r="DN26" i="38"/>
  <c r="GM37" i="38"/>
  <c r="GN42" i="38"/>
  <c r="EQ80" i="38"/>
  <c r="DP12" i="38"/>
  <c r="DP29" i="38"/>
  <c r="DP34" i="38"/>
  <c r="DP27" i="38"/>
  <c r="DP30" i="38"/>
  <c r="EL103" i="38"/>
  <c r="GW44" i="38"/>
  <c r="GI37" i="38"/>
  <c r="GK42" i="38"/>
  <c r="GH42" i="38"/>
  <c r="HJ75" i="38" s="1"/>
  <c r="EQ103" i="38"/>
  <c r="DP26" i="38"/>
  <c r="DP32" i="38"/>
  <c r="DP28" i="38"/>
  <c r="DP4" i="38"/>
  <c r="DP31" i="38"/>
  <c r="DP25" i="38"/>
  <c r="DP18" i="38"/>
  <c r="DP33" i="38"/>
  <c r="DP36" i="38"/>
  <c r="DP5" i="38"/>
  <c r="DP16" i="38"/>
  <c r="DP24" i="38"/>
  <c r="GG41" i="38"/>
  <c r="EN6" i="38"/>
  <c r="EN3" i="38"/>
  <c r="EN23" i="38"/>
  <c r="EN36" i="38"/>
  <c r="EN30" i="38"/>
  <c r="DI23" i="38"/>
  <c r="DI4" i="38"/>
  <c r="DI17" i="38"/>
  <c r="DI20" i="38"/>
  <c r="GF33" i="38"/>
  <c r="EN17" i="38"/>
  <c r="EN15" i="38"/>
  <c r="GH33" i="38"/>
  <c r="GW32" i="38"/>
  <c r="HY26" i="38" s="1"/>
  <c r="HY31" i="38" s="1"/>
  <c r="EN14" i="38"/>
  <c r="EN25" i="38"/>
  <c r="EN31" i="38"/>
  <c r="DI7" i="38"/>
  <c r="DI12" i="38"/>
  <c r="GI43" i="38"/>
  <c r="GM33" i="38"/>
  <c r="DH77" i="38"/>
  <c r="GM39" i="38"/>
  <c r="EN22" i="38"/>
  <c r="EN18" i="38"/>
  <c r="GN43" i="38"/>
  <c r="GQ43" i="38" s="1"/>
  <c r="GR43" i="38" s="1"/>
  <c r="GJ33" i="38"/>
  <c r="GL33" i="38"/>
  <c r="GK44" i="38"/>
  <c r="DH102" i="38"/>
  <c r="GN41" i="38"/>
  <c r="GD41" i="38" s="1"/>
  <c r="GI39" i="38"/>
  <c r="EN37" i="38"/>
  <c r="EN20" i="38"/>
  <c r="EN16" i="38"/>
  <c r="EN11" i="38"/>
  <c r="EN29" i="38"/>
  <c r="GV31" i="38"/>
  <c r="HX33" i="38" s="1"/>
  <c r="HX38" i="38" s="1"/>
  <c r="GG33" i="38"/>
  <c r="GH44" i="38"/>
  <c r="DH88" i="38"/>
  <c r="GF41" i="38"/>
  <c r="FH23" i="38"/>
  <c r="FH24" i="38" s="1"/>
  <c r="FH25" i="38" s="1"/>
  <c r="FH26" i="38" s="1"/>
  <c r="FH27" i="38" s="1"/>
  <c r="FH28" i="38" s="1"/>
  <c r="FH29" i="38" s="1"/>
  <c r="FH30" i="38" s="1"/>
  <c r="FH31" i="38" s="1"/>
  <c r="FH32" i="38" s="1"/>
  <c r="EN13" i="38"/>
  <c r="EN7" i="38"/>
  <c r="EN5" i="38"/>
  <c r="EN9" i="38"/>
  <c r="EN19" i="38"/>
  <c r="EN35" i="38"/>
  <c r="EN27" i="38"/>
  <c r="EN34" i="38"/>
  <c r="EN33" i="38"/>
  <c r="DI10" i="38"/>
  <c r="DI91" i="38"/>
  <c r="DI34" i="38"/>
  <c r="DI36" i="38"/>
  <c r="DI13" i="38"/>
  <c r="DI18" i="38"/>
  <c r="DI79" i="38"/>
  <c r="DI14" i="38"/>
  <c r="DI80" i="38"/>
  <c r="DI88" i="38"/>
  <c r="DI11" i="38"/>
  <c r="DI24" i="38"/>
  <c r="DI99" i="38"/>
  <c r="EH24" i="38"/>
  <c r="DI75" i="38"/>
  <c r="DI86" i="38"/>
  <c r="DI32" i="38"/>
  <c r="DH31" i="38"/>
  <c r="DH29" i="38"/>
  <c r="GW31" i="38"/>
  <c r="GN44" i="38"/>
  <c r="DH83" i="38"/>
  <c r="GJ41" i="38"/>
  <c r="HL75" i="38" s="1"/>
  <c r="GH39" i="38"/>
  <c r="DH86" i="38"/>
  <c r="DI3" i="38"/>
  <c r="DI8" i="38"/>
  <c r="DI22" i="38"/>
  <c r="DI84" i="38"/>
  <c r="DI21" i="38"/>
  <c r="DI101" i="38"/>
  <c r="DI90" i="38"/>
  <c r="DI5" i="38"/>
  <c r="DI81" i="38"/>
  <c r="DI82" i="38"/>
  <c r="DI85" i="38"/>
  <c r="DI89" i="38"/>
  <c r="DI92" i="38"/>
  <c r="DI31" i="38"/>
  <c r="DH26" i="38"/>
  <c r="DH73" i="38"/>
  <c r="DI93" i="38"/>
  <c r="GH43" i="38"/>
  <c r="GG43" i="38"/>
  <c r="GG44" i="38"/>
  <c r="GK41" i="38"/>
  <c r="GF39" i="38"/>
  <c r="DI96" i="38"/>
  <c r="GU31" i="38"/>
  <c r="HW33" i="38" s="1"/>
  <c r="HW38" i="38" s="1"/>
  <c r="DI37" i="38"/>
  <c r="DH91" i="38"/>
  <c r="GJ43" i="38"/>
  <c r="GF43" i="38"/>
  <c r="DH96" i="38"/>
  <c r="GJ44" i="38"/>
  <c r="GM44" i="38"/>
  <c r="DH97" i="38"/>
  <c r="DH80" i="38"/>
  <c r="GM41" i="38"/>
  <c r="GN39" i="38"/>
  <c r="GQ39" i="38" s="1"/>
  <c r="GL39" i="38"/>
  <c r="GU32" i="38"/>
  <c r="HW26" i="38" s="1"/>
  <c r="HW31" i="38" s="1"/>
  <c r="DI16" i="38"/>
  <c r="DI9" i="38"/>
  <c r="DI77" i="38"/>
  <c r="DI98" i="38"/>
  <c r="DI19" i="38"/>
  <c r="DI76" i="38"/>
  <c r="DI103" i="38"/>
  <c r="DI15" i="38"/>
  <c r="DI73" i="38"/>
  <c r="DI78" i="38"/>
  <c r="DI100" i="38"/>
  <c r="DI95" i="38"/>
  <c r="DI97" i="38"/>
  <c r="DI102" i="38"/>
  <c r="DI35" i="38"/>
  <c r="DI30" i="38"/>
  <c r="DH78" i="38"/>
  <c r="DH84" i="38"/>
  <c r="DQ17" i="38"/>
  <c r="DQ15" i="38"/>
  <c r="DQ22" i="38"/>
  <c r="DQ24" i="38"/>
  <c r="EP7" i="38"/>
  <c r="EP16" i="38"/>
  <c r="EP23" i="38"/>
  <c r="DQ14" i="38"/>
  <c r="EP21" i="38"/>
  <c r="EP14" i="38"/>
  <c r="DQ12" i="38"/>
  <c r="DL93" i="38"/>
  <c r="DL88" i="38"/>
  <c r="DL78" i="38"/>
  <c r="DL82" i="38"/>
  <c r="DL73" i="38"/>
  <c r="DL100" i="38"/>
  <c r="DL74" i="38"/>
  <c r="DL79" i="38"/>
  <c r="GC39" i="38"/>
  <c r="GD39" i="38" s="1"/>
  <c r="DP37" i="38"/>
  <c r="EO37" i="38"/>
  <c r="EP12" i="38"/>
  <c r="DQ20" i="38"/>
  <c r="EP18" i="38"/>
  <c r="DL103" i="38"/>
  <c r="EK103" i="38"/>
  <c r="DL76" i="38"/>
  <c r="DL87" i="38"/>
  <c r="DL83" i="38"/>
  <c r="DL84" i="38"/>
  <c r="DL97" i="38"/>
  <c r="DL85" i="38"/>
  <c r="DL75" i="38"/>
  <c r="DQ4" i="38"/>
  <c r="EP5" i="38"/>
  <c r="DQ23" i="38"/>
  <c r="EP8" i="38"/>
  <c r="EP13" i="38"/>
  <c r="DQ18" i="38"/>
  <c r="DQ9" i="38"/>
  <c r="EP9" i="38"/>
  <c r="DQ96" i="38"/>
  <c r="DQ3" i="38"/>
  <c r="DQ7" i="38"/>
  <c r="DQ16" i="38"/>
  <c r="EP20" i="38"/>
  <c r="EP17" i="38"/>
  <c r="EP15" i="38"/>
  <c r="EP19" i="38"/>
  <c r="DQ10" i="38"/>
  <c r="DQ11" i="38"/>
  <c r="EP10" i="38"/>
  <c r="EP11" i="38"/>
  <c r="EJ100" i="38"/>
  <c r="EJ101" i="38"/>
  <c r="DL80" i="38"/>
  <c r="DL89" i="38"/>
  <c r="DL102" i="38"/>
  <c r="DL95" i="38"/>
  <c r="DL90" i="38"/>
  <c r="DL94" i="38"/>
  <c r="DL92" i="38"/>
  <c r="DP13" i="38"/>
  <c r="DP15" i="38"/>
  <c r="DP6" i="38"/>
  <c r="DP21" i="38"/>
  <c r="DP19" i="38"/>
  <c r="GN38" i="38"/>
  <c r="GW39" i="38"/>
  <c r="GH35" i="38"/>
  <c r="HJ68" i="38" s="1"/>
  <c r="HJ73" i="38" s="1"/>
  <c r="GK45" i="38"/>
  <c r="GJ38" i="38"/>
  <c r="EO5" i="38"/>
  <c r="DP11" i="38"/>
  <c r="DP22" i="38"/>
  <c r="DP23" i="38"/>
  <c r="DP7" i="38"/>
  <c r="DP14" i="38"/>
  <c r="DP17" i="38"/>
  <c r="DP10" i="38"/>
  <c r="DP3" i="38"/>
  <c r="DP8" i="38"/>
  <c r="DP20" i="38"/>
  <c r="EH78" i="38"/>
  <c r="EH88" i="38"/>
  <c r="EH79" i="38"/>
  <c r="GF40" i="38"/>
  <c r="EH75" i="38"/>
  <c r="EH91" i="38"/>
  <c r="DL25" i="38"/>
  <c r="DL33" i="38"/>
  <c r="GC35" i="38"/>
  <c r="GD35" i="38" s="1"/>
  <c r="DJ4" i="38"/>
  <c r="EH14" i="38"/>
  <c r="EH83" i="38"/>
  <c r="EH101" i="38"/>
  <c r="EH103" i="38"/>
  <c r="EH15" i="38"/>
  <c r="EH87" i="38"/>
  <c r="EH92" i="38"/>
  <c r="EH90" i="38"/>
  <c r="EH97" i="38"/>
  <c r="DL26" i="38"/>
  <c r="DL31" i="38"/>
  <c r="DJ10" i="38"/>
  <c r="EI8" i="38"/>
  <c r="GJ36" i="38"/>
  <c r="HL61" i="38" s="1"/>
  <c r="DJ16" i="38"/>
  <c r="GH36" i="38"/>
  <c r="HJ61" i="38" s="1"/>
  <c r="GG40" i="38"/>
  <c r="DJ3" i="38"/>
  <c r="DJ35" i="38"/>
  <c r="GU40" i="38"/>
  <c r="GL40" i="38"/>
  <c r="EH96" i="38"/>
  <c r="EH82" i="38"/>
  <c r="EH100" i="38"/>
  <c r="EH86" i="38"/>
  <c r="EH16" i="38"/>
  <c r="EH74" i="38"/>
  <c r="EM37" i="38"/>
  <c r="FH143" i="38"/>
  <c r="FH144" i="38" s="1"/>
  <c r="FH145" i="38" s="1"/>
  <c r="FH146" i="38" s="1"/>
  <c r="FH147" i="38" s="1"/>
  <c r="FH148" i="38" s="1"/>
  <c r="FH149" i="38" s="1"/>
  <c r="FH150" i="38" s="1"/>
  <c r="FH151" i="38" s="1"/>
  <c r="FH152" i="38" s="1"/>
  <c r="GI35" i="38"/>
  <c r="GF35" i="38"/>
  <c r="HH68" i="38" s="1"/>
  <c r="HH73" i="38" s="1"/>
  <c r="GL45" i="38"/>
  <c r="EV96" i="38"/>
  <c r="GG38" i="38"/>
  <c r="EO96" i="38"/>
  <c r="DP96" i="38"/>
  <c r="EL37" i="38"/>
  <c r="EI13" i="38"/>
  <c r="GL38" i="38"/>
  <c r="GU39" i="38"/>
  <c r="GK35" i="38"/>
  <c r="GG35" i="38"/>
  <c r="HI68" i="38" s="1"/>
  <c r="HI73" i="38" s="1"/>
  <c r="GI45" i="38"/>
  <c r="GM45" i="38"/>
  <c r="GV46" i="38"/>
  <c r="GC46" i="38"/>
  <c r="GI38" i="38"/>
  <c r="GV44" i="38"/>
  <c r="GM35" i="38"/>
  <c r="HO68" i="38" s="1"/>
  <c r="HO73" i="38" s="1"/>
  <c r="GJ35" i="38"/>
  <c r="HL68" i="38" s="1"/>
  <c r="HL73" i="38" s="1"/>
  <c r="EI20" i="38"/>
  <c r="GH45" i="38"/>
  <c r="GF45" i="38"/>
  <c r="DW96" i="38"/>
  <c r="FG170" i="38" s="1"/>
  <c r="FI170" i="38" s="1"/>
  <c r="GQ44" i="38"/>
  <c r="GR44" i="38" s="1"/>
  <c r="GS44" i="38" s="1"/>
  <c r="GC44" i="38"/>
  <c r="GH38" i="38"/>
  <c r="GK38" i="38"/>
  <c r="GV39" i="38"/>
  <c r="GU44" i="38"/>
  <c r="EH80" i="38"/>
  <c r="EH84" i="38"/>
  <c r="EH99" i="38"/>
  <c r="FH33" i="38"/>
  <c r="FH34" i="38" s="1"/>
  <c r="FH35" i="38" s="1"/>
  <c r="FH36" i="38" s="1"/>
  <c r="FH37" i="38" s="1"/>
  <c r="FH38" i="38" s="1"/>
  <c r="FH39" i="38" s="1"/>
  <c r="FH40" i="38" s="1"/>
  <c r="FH41" i="38" s="1"/>
  <c r="FH42" i="38" s="1"/>
  <c r="EI16" i="38"/>
  <c r="EI96" i="38"/>
  <c r="EG81" i="38"/>
  <c r="GU33" i="38"/>
  <c r="EK6" i="38"/>
  <c r="DL9" i="38"/>
  <c r="DL11" i="38"/>
  <c r="DL23" i="38"/>
  <c r="DL19" i="38"/>
  <c r="DL27" i="38"/>
  <c r="DL7" i="38"/>
  <c r="DL5" i="38"/>
  <c r="DL34" i="38"/>
  <c r="DJ20" i="38"/>
  <c r="EI34" i="38"/>
  <c r="DJ6" i="38"/>
  <c r="DJ34" i="38"/>
  <c r="GN36" i="38"/>
  <c r="GQ36" i="38" s="1"/>
  <c r="GR36" i="38" s="1"/>
  <c r="GS36" i="38" s="1"/>
  <c r="GT36" i="38" s="1"/>
  <c r="EG90" i="38"/>
  <c r="GC40" i="38"/>
  <c r="DJ15" i="38"/>
  <c r="DJ12" i="38"/>
  <c r="GK36" i="38"/>
  <c r="HM61" i="38" s="1"/>
  <c r="GL36" i="38"/>
  <c r="HN61" i="38" s="1"/>
  <c r="EG80" i="38"/>
  <c r="GU35" i="38"/>
  <c r="HW68" i="38" s="1"/>
  <c r="HW73" i="38" s="1"/>
  <c r="DL6" i="38"/>
  <c r="DL15" i="38"/>
  <c r="DL18" i="38"/>
  <c r="DL24" i="38"/>
  <c r="DL3" i="38"/>
  <c r="DL32" i="38"/>
  <c r="DL8" i="38"/>
  <c r="DL16" i="38"/>
  <c r="DL20" i="38"/>
  <c r="DL29" i="38"/>
  <c r="DL36" i="38"/>
  <c r="GQ35" i="38"/>
  <c r="GR35" i="38" s="1"/>
  <c r="GS35" i="38" s="1"/>
  <c r="GT35" i="38" s="1"/>
  <c r="DJ11" i="38"/>
  <c r="DJ9" i="38"/>
  <c r="EI5" i="38"/>
  <c r="GW33" i="38"/>
  <c r="EI6" i="38"/>
  <c r="EI37" i="38"/>
  <c r="GF36" i="38"/>
  <c r="HH61" i="38" s="1"/>
  <c r="EG83" i="38"/>
  <c r="GV40" i="38"/>
  <c r="GK40" i="38"/>
  <c r="GJ40" i="38"/>
  <c r="DJ14" i="38"/>
  <c r="DJ21" i="38"/>
  <c r="DJ96" i="38"/>
  <c r="EI11" i="38"/>
  <c r="EI10" i="38"/>
  <c r="DJ18" i="38"/>
  <c r="EI18" i="38"/>
  <c r="GI36" i="38"/>
  <c r="HK61" i="38" s="1"/>
  <c r="GQ33" i="38"/>
  <c r="GR33" i="38" s="1"/>
  <c r="DL96" i="38"/>
  <c r="EK96" i="38"/>
  <c r="GW35" i="38"/>
  <c r="GC33" i="38"/>
  <c r="GD33" i="38" s="1"/>
  <c r="GW40" i="38"/>
  <c r="EP96" i="38"/>
  <c r="GM40" i="38"/>
  <c r="GN40" i="38"/>
  <c r="GQ40" i="38" s="1"/>
  <c r="DJ7" i="38"/>
  <c r="DJ8" i="38"/>
  <c r="DJ5" i="38"/>
  <c r="EI7" i="38"/>
  <c r="EI9" i="38"/>
  <c r="DJ13" i="38"/>
  <c r="DJ37" i="38"/>
  <c r="EI3" i="38"/>
  <c r="EI12" i="38"/>
  <c r="GG36" i="38"/>
  <c r="HI61" i="38" s="1"/>
  <c r="GV35" i="38"/>
  <c r="FH53" i="38"/>
  <c r="FH54" i="38" s="1"/>
  <c r="FH55" i="38" s="1"/>
  <c r="FH56" i="38" s="1"/>
  <c r="FH57" i="38" s="1"/>
  <c r="FH58" i="38" s="1"/>
  <c r="FH59" i="38" s="1"/>
  <c r="FH60" i="38" s="1"/>
  <c r="FH61" i="38" s="1"/>
  <c r="FH62" i="38" s="1"/>
  <c r="EG77" i="38"/>
  <c r="EG102" i="38"/>
  <c r="GI40" i="38"/>
  <c r="EG89" i="38"/>
  <c r="EG75" i="38"/>
  <c r="EH85" i="38"/>
  <c r="EH73" i="38"/>
  <c r="EH89" i="38"/>
  <c r="EL6" i="38"/>
  <c r="DL12" i="38"/>
  <c r="DL22" i="38"/>
  <c r="DL30" i="38"/>
  <c r="DL14" i="38"/>
  <c r="DL10" i="38"/>
  <c r="DL35" i="38"/>
  <c r="ET96" i="38"/>
  <c r="GL35" i="38"/>
  <c r="HN68" i="38" s="1"/>
  <c r="HN73" i="38" s="1"/>
  <c r="GJ45" i="38"/>
  <c r="GW46" i="38"/>
  <c r="FH163" i="38"/>
  <c r="FH164" i="38" s="1"/>
  <c r="FH165" i="38" s="1"/>
  <c r="FH166" i="38" s="1"/>
  <c r="FH167" i="38" s="1"/>
  <c r="FH168" i="38" s="1"/>
  <c r="FH169" i="38" s="1"/>
  <c r="FH170" i="38" s="1"/>
  <c r="FH171" i="38" s="1"/>
  <c r="FH172" i="38" s="1"/>
  <c r="GF38" i="38"/>
  <c r="FH93" i="38"/>
  <c r="FH94" i="38" s="1"/>
  <c r="FH95" i="38" s="1"/>
  <c r="FH96" i="38" s="1"/>
  <c r="FH97" i="38" s="1"/>
  <c r="FH98" i="38" s="1"/>
  <c r="FH99" i="38" s="1"/>
  <c r="FH100" i="38" s="1"/>
  <c r="FH101" i="38" s="1"/>
  <c r="FH102" i="38" s="1"/>
  <c r="EH102" i="38"/>
  <c r="DL37" i="38"/>
  <c r="EK37" i="38"/>
  <c r="GL43" i="38"/>
  <c r="FH3" i="38"/>
  <c r="FH4" i="38" s="1"/>
  <c r="FH5" i="38" s="1"/>
  <c r="FH6" i="38" s="1"/>
  <c r="FH7" i="38" s="1"/>
  <c r="FH8" i="38" s="1"/>
  <c r="FH9" i="38" s="1"/>
  <c r="FH10" i="38" s="1"/>
  <c r="FH11" i="38" s="1"/>
  <c r="FH12" i="38" s="1"/>
  <c r="FH13" i="38" s="1"/>
  <c r="FH14" i="38" s="1"/>
  <c r="FH15" i="38" s="1"/>
  <c r="FH16" i="38" s="1"/>
  <c r="FH17" i="38" s="1"/>
  <c r="FH18" i="38" s="1"/>
  <c r="FH19" i="38" s="1"/>
  <c r="FH20" i="38" s="1"/>
  <c r="FH21" i="38" s="1"/>
  <c r="FH22" i="38" s="1"/>
  <c r="EG96" i="38"/>
  <c r="EI31" i="38"/>
  <c r="EI14" i="38"/>
  <c r="EI15" i="38"/>
  <c r="EI21" i="38"/>
  <c r="EI30" i="38"/>
  <c r="EI4" i="38"/>
  <c r="EI27" i="38"/>
  <c r="EI17" i="38"/>
  <c r="EI19" i="38"/>
  <c r="EI35" i="38"/>
  <c r="GF44" i="38"/>
  <c r="EG82" i="38"/>
  <c r="DH81" i="38"/>
  <c r="DH90" i="38"/>
  <c r="EG88" i="38"/>
  <c r="DH82" i="38"/>
  <c r="EG97" i="38"/>
  <c r="GC31" i="38"/>
  <c r="HE33" i="38" s="1"/>
  <c r="HE38" i="38" s="1"/>
  <c r="GI41" i="38"/>
  <c r="GK39" i="38"/>
  <c r="GV32" i="38"/>
  <c r="HX26" i="38" s="1"/>
  <c r="HX31" i="38" s="1"/>
  <c r="GC32" i="38"/>
  <c r="HE26" i="38" s="1"/>
  <c r="HE31" i="38" s="1"/>
  <c r="EG79" i="38"/>
  <c r="EG76" i="38"/>
  <c r="DH18" i="38"/>
  <c r="DH89" i="38"/>
  <c r="EG86" i="38"/>
  <c r="DI26" i="38"/>
  <c r="DI28" i="38"/>
  <c r="EG6" i="38"/>
  <c r="DH15" i="38"/>
  <c r="DH32" i="38"/>
  <c r="DH10" i="38"/>
  <c r="DH17" i="38"/>
  <c r="DH23" i="38"/>
  <c r="DH21" i="38"/>
  <c r="DH27" i="38"/>
  <c r="DH16" i="38"/>
  <c r="DH24" i="38"/>
  <c r="DH28" i="38"/>
  <c r="EJ37" i="38"/>
  <c r="EG3" i="38"/>
  <c r="DH75" i="38"/>
  <c r="DH3" i="38"/>
  <c r="EG91" i="38"/>
  <c r="DH79" i="38"/>
  <c r="EG95" i="38"/>
  <c r="DI25" i="38"/>
  <c r="DI27" i="38"/>
  <c r="DI29" i="38"/>
  <c r="DH6" i="38"/>
  <c r="DH35" i="38"/>
  <c r="DH14" i="38"/>
  <c r="DH25" i="38"/>
  <c r="DH99" i="38"/>
  <c r="DH9" i="38"/>
  <c r="DH93" i="38"/>
  <c r="DH30" i="38"/>
  <c r="DH19" i="38"/>
  <c r="DH85" i="38"/>
  <c r="DH76" i="38"/>
  <c r="EG18" i="38"/>
  <c r="DH36" i="38"/>
  <c r="DH4" i="38"/>
  <c r="EG5" i="38"/>
  <c r="DH11" i="38"/>
  <c r="DH22" i="38"/>
  <c r="DH87" i="38"/>
  <c r="DH33" i="38"/>
  <c r="DH13" i="38"/>
  <c r="DH74" i="38"/>
  <c r="GI46" i="38"/>
  <c r="GF46" i="38"/>
  <c r="GI34" i="38"/>
  <c r="HK47" i="38" s="1"/>
  <c r="GH34" i="38"/>
  <c r="HJ47" i="38" s="1"/>
  <c r="FH153" i="38"/>
  <c r="FH154" i="38" s="1"/>
  <c r="FH155" i="38" s="1"/>
  <c r="FH156" i="38" s="1"/>
  <c r="FH157" i="38" s="1"/>
  <c r="FH158" i="38" s="1"/>
  <c r="FH159" i="38" s="1"/>
  <c r="FH160" i="38" s="1"/>
  <c r="FH161" i="38" s="1"/>
  <c r="FH162" i="38" s="1"/>
  <c r="EU96" i="38"/>
  <c r="GQ45" i="38"/>
  <c r="GR45" i="38" s="1"/>
  <c r="GS45" i="38" s="1"/>
  <c r="GT45" i="38" s="1"/>
  <c r="ES96" i="38"/>
  <c r="GN31" i="38"/>
  <c r="GQ31" i="38" s="1"/>
  <c r="GR31" i="38" s="1"/>
  <c r="GS31" i="38" s="1"/>
  <c r="GT31" i="38" s="1"/>
  <c r="GG31" i="38"/>
  <c r="HI33" i="38" s="1"/>
  <c r="HI38" i="38" s="1"/>
  <c r="FH725" i="38"/>
  <c r="FH726" i="38" s="1"/>
  <c r="FH727" i="38" s="1"/>
  <c r="FH728" i="38" s="1"/>
  <c r="FH729" i="38" s="1"/>
  <c r="FH730" i="38" s="1"/>
  <c r="FH731" i="38" s="1"/>
  <c r="FH732" i="38" s="1"/>
  <c r="FH733" i="38" s="1"/>
  <c r="FH734" i="38" s="1"/>
  <c r="GW41" i="38"/>
  <c r="EQ96" i="38"/>
  <c r="GG32" i="38"/>
  <c r="HI26" i="38" s="1"/>
  <c r="HI31" i="38" s="1"/>
  <c r="GI32" i="38"/>
  <c r="HK26" i="38" s="1"/>
  <c r="HK31" i="38" s="1"/>
  <c r="EH37" i="38"/>
  <c r="EH21" i="38"/>
  <c r="EH9" i="38"/>
  <c r="EH23" i="38"/>
  <c r="EH20" i="38"/>
  <c r="EH12" i="38"/>
  <c r="EH30" i="38"/>
  <c r="GM46" i="38"/>
  <c r="GN46" i="38"/>
  <c r="GQ46" i="38" s="1"/>
  <c r="GR46" i="38" s="1"/>
  <c r="GN34" i="38"/>
  <c r="GQ34" i="38" s="1"/>
  <c r="GR34" i="38" s="1"/>
  <c r="GS34" i="38" s="1"/>
  <c r="GJ34" i="38"/>
  <c r="HL47" i="38" s="1"/>
  <c r="GW45" i="38"/>
  <c r="DT96" i="38"/>
  <c r="FG134" i="38" s="1"/>
  <c r="FI134" i="38" s="1"/>
  <c r="GV43" i="38"/>
  <c r="GI31" i="38"/>
  <c r="HK33" i="38" s="1"/>
  <c r="HK38" i="38" s="1"/>
  <c r="GH31" i="38"/>
  <c r="HJ33" i="38" s="1"/>
  <c r="HJ38" i="38" s="1"/>
  <c r="GK31" i="38"/>
  <c r="HM33" i="38" s="1"/>
  <c r="HM38" i="38" s="1"/>
  <c r="GU41" i="38"/>
  <c r="FH113" i="38"/>
  <c r="FH114" i="38" s="1"/>
  <c r="FH115" i="38" s="1"/>
  <c r="FH116" i="38" s="1"/>
  <c r="FH117" i="38" s="1"/>
  <c r="FH118" i="38" s="1"/>
  <c r="FH119" i="38" s="1"/>
  <c r="FH120" i="38" s="1"/>
  <c r="FH121" i="38" s="1"/>
  <c r="FH122" i="38" s="1"/>
  <c r="GL32" i="38"/>
  <c r="HN26" i="38" s="1"/>
  <c r="HN31" i="38" s="1"/>
  <c r="GM32" i="38"/>
  <c r="EH19" i="38"/>
  <c r="EH13" i="38"/>
  <c r="EH7" i="38"/>
  <c r="EH26" i="38"/>
  <c r="EH17" i="38"/>
  <c r="GU43" i="38"/>
  <c r="GJ46" i="38"/>
  <c r="GL46" i="38"/>
  <c r="GM34" i="38"/>
  <c r="HO208" i="38" s="1"/>
  <c r="HO213" i="38" s="1"/>
  <c r="GK34" i="38"/>
  <c r="HM47" i="38" s="1"/>
  <c r="DV96" i="38"/>
  <c r="FG154" i="38" s="1"/>
  <c r="FI154" i="38" s="1"/>
  <c r="GW43" i="38"/>
  <c r="GF31" i="38"/>
  <c r="HH33" i="38" s="1"/>
  <c r="HH38" i="38" s="1"/>
  <c r="GV41" i="38"/>
  <c r="GH32" i="38"/>
  <c r="EG37" i="38"/>
  <c r="EG36" i="38"/>
  <c r="EH4" i="38"/>
  <c r="EH10" i="38"/>
  <c r="EH8" i="38"/>
  <c r="EH3" i="38"/>
  <c r="EH25" i="38"/>
  <c r="EH5" i="38"/>
  <c r="EH31" i="38"/>
  <c r="EH354" i="38"/>
  <c r="FH795" i="38"/>
  <c r="FH796" i="38" s="1"/>
  <c r="FH797" i="38" s="1"/>
  <c r="FH798" i="38" s="1"/>
  <c r="FH799" i="38" s="1"/>
  <c r="FH800" i="38" s="1"/>
  <c r="FH801" i="38" s="1"/>
  <c r="FH802" i="38" s="1"/>
  <c r="FH803" i="38" s="1"/>
  <c r="FH804" i="38" s="1"/>
  <c r="EI353" i="38"/>
  <c r="EH353" i="38"/>
  <c r="AQ2007" i="38"/>
  <c r="AS2007" i="38" s="1"/>
  <c r="AQ2036" i="38"/>
  <c r="C36" i="33" s="1"/>
  <c r="AQ2004" i="38"/>
  <c r="C4" i="33" s="1"/>
  <c r="AQ2035" i="38"/>
  <c r="AR2035" i="38" s="1"/>
  <c r="D35" i="33" s="1"/>
  <c r="AQ2015" i="38"/>
  <c r="AS2015" i="38" s="1"/>
  <c r="AQ2032" i="38"/>
  <c r="AT2032" i="38" s="1"/>
  <c r="F32" i="33" s="1"/>
  <c r="AQ2024" i="38"/>
  <c r="AT2024" i="38" s="1"/>
  <c r="F24" i="33" s="1"/>
  <c r="AQ2011" i="38"/>
  <c r="AS2011" i="38" s="1"/>
  <c r="FH785" i="38"/>
  <c r="FH786" i="38" s="1"/>
  <c r="FH787" i="38" s="1"/>
  <c r="FH788" i="38" s="1"/>
  <c r="FH789" i="38" s="1"/>
  <c r="FH790" i="38" s="1"/>
  <c r="FH791" i="38" s="1"/>
  <c r="FH792" i="38" s="1"/>
  <c r="FH793" i="38" s="1"/>
  <c r="FH794" i="38" s="1"/>
  <c r="FH705" i="38"/>
  <c r="FH706" i="38" s="1"/>
  <c r="FH707" i="38" s="1"/>
  <c r="FH708" i="38" s="1"/>
  <c r="FH709" i="38" s="1"/>
  <c r="FH710" i="38" s="1"/>
  <c r="FH711" i="38" s="1"/>
  <c r="FH712" i="38" s="1"/>
  <c r="FH713" i="38" s="1"/>
  <c r="FH714" i="38" s="1"/>
  <c r="FH815" i="38"/>
  <c r="FH816" i="38" s="1"/>
  <c r="FH817" i="38" s="1"/>
  <c r="FH818" i="38" s="1"/>
  <c r="FH819" i="38" s="1"/>
  <c r="FH820" i="38" s="1"/>
  <c r="FH821" i="38" s="1"/>
  <c r="FH822" i="38" s="1"/>
  <c r="FH823" i="38" s="1"/>
  <c r="FH824" i="38" s="1"/>
  <c r="FH835" i="38"/>
  <c r="FH836" i="38" s="1"/>
  <c r="FH837" i="38" s="1"/>
  <c r="FH838" i="38" s="1"/>
  <c r="FH839" i="38" s="1"/>
  <c r="FH840" i="38" s="1"/>
  <c r="FH841" i="38" s="1"/>
  <c r="FH842" i="38" s="1"/>
  <c r="FH843" i="38" s="1"/>
  <c r="FH844" i="38" s="1"/>
  <c r="JI116" i="38"/>
  <c r="JI173" i="38" s="1"/>
  <c r="JI178" i="38" s="1"/>
  <c r="BI712" i="38"/>
  <c r="JJ116" i="38"/>
  <c r="JJ173" i="38" s="1"/>
  <c r="JJ178" i="38" s="1"/>
  <c r="JH116" i="38"/>
  <c r="BJ712" i="38"/>
  <c r="BH712" i="38"/>
  <c r="BI642" i="38"/>
  <c r="JH113" i="38"/>
  <c r="JJ113" i="38"/>
  <c r="JJ129" i="38" s="1"/>
  <c r="JI113" i="38"/>
  <c r="JI129" i="38" s="1"/>
  <c r="BJ642" i="38"/>
  <c r="BH642" i="38"/>
  <c r="JH119" i="38"/>
  <c r="JI119" i="38"/>
  <c r="BI782" i="38"/>
  <c r="BJ782" i="38"/>
  <c r="JJ119" i="38"/>
  <c r="BH782" i="38"/>
  <c r="FH685" i="38"/>
  <c r="FH686" i="38" s="1"/>
  <c r="FH687" i="38" s="1"/>
  <c r="FH688" i="38" s="1"/>
  <c r="FH689" i="38" s="1"/>
  <c r="FH690" i="38" s="1"/>
  <c r="FH691" i="38" s="1"/>
  <c r="FH692" i="38" s="1"/>
  <c r="FH693" i="38" s="1"/>
  <c r="FH694" i="38" s="1"/>
  <c r="FH695" i="38" s="1"/>
  <c r="FH696" i="38" s="1"/>
  <c r="FH697" i="38" s="1"/>
  <c r="FH698" i="38" s="1"/>
  <c r="FH699" i="38" s="1"/>
  <c r="FH700" i="38" s="1"/>
  <c r="FH701" i="38" s="1"/>
  <c r="FH702" i="38" s="1"/>
  <c r="FH703" i="38" s="1"/>
  <c r="FH704" i="38" s="1"/>
  <c r="FH775" i="38"/>
  <c r="FH776" i="38" s="1"/>
  <c r="FH777" i="38" s="1"/>
  <c r="FH778" i="38" s="1"/>
  <c r="FH779" i="38" s="1"/>
  <c r="FH780" i="38" s="1"/>
  <c r="FH781" i="38" s="1"/>
  <c r="FH782" i="38" s="1"/>
  <c r="FH783" i="38" s="1"/>
  <c r="FH784" i="38" s="1"/>
  <c r="BF96" i="38"/>
  <c r="JY7" i="38" s="1"/>
  <c r="FH745" i="38"/>
  <c r="FH746" i="38" s="1"/>
  <c r="FH747" i="38" s="1"/>
  <c r="FH748" i="38" s="1"/>
  <c r="FH749" i="38" s="1"/>
  <c r="FH750" i="38" s="1"/>
  <c r="FH751" i="38" s="1"/>
  <c r="FH752" i="38" s="1"/>
  <c r="FH753" i="38" s="1"/>
  <c r="FH754" i="38" s="1"/>
  <c r="FH845" i="38"/>
  <c r="FH846" i="38" s="1"/>
  <c r="FH847" i="38" s="1"/>
  <c r="FH848" i="38" s="1"/>
  <c r="FH849" i="38" s="1"/>
  <c r="FH850" i="38" s="1"/>
  <c r="FH851" i="38" s="1"/>
  <c r="FH852" i="38" s="1"/>
  <c r="FH853" i="38" s="1"/>
  <c r="FH854" i="38" s="1"/>
  <c r="EP572" i="38"/>
  <c r="EQ572" i="38"/>
  <c r="EO103" i="38"/>
  <c r="EO80" i="38"/>
  <c r="EN314" i="38"/>
  <c r="EH445" i="38"/>
  <c r="ER159" i="38"/>
  <c r="ER101" i="38"/>
  <c r="ER102" i="38"/>
  <c r="ER178" i="38"/>
  <c r="EN442" i="38"/>
  <c r="EV332" i="38"/>
  <c r="EV337" i="38"/>
  <c r="EV339" i="38"/>
  <c r="EM230" i="38"/>
  <c r="ET444" i="38"/>
  <c r="ET250" i="38"/>
  <c r="FH825" i="38"/>
  <c r="FH826" i="38" s="1"/>
  <c r="FH827" i="38" s="1"/>
  <c r="FH828" i="38" s="1"/>
  <c r="FH829" i="38" s="1"/>
  <c r="FH830" i="38" s="1"/>
  <c r="FH831" i="38" s="1"/>
  <c r="FH832" i="38" s="1"/>
  <c r="FH833" i="38" s="1"/>
  <c r="FH834" i="38" s="1"/>
  <c r="DU444" i="38"/>
  <c r="DU442" i="38"/>
  <c r="DU440" i="38"/>
  <c r="DU441" i="38"/>
  <c r="DU439" i="38"/>
  <c r="DU443" i="38"/>
  <c r="DU445" i="38"/>
  <c r="DO445" i="38"/>
  <c r="DO434" i="38"/>
  <c r="DO442" i="38"/>
  <c r="DO427" i="38"/>
  <c r="DO438" i="38"/>
  <c r="DO429" i="38"/>
  <c r="DO433" i="38"/>
  <c r="DO426" i="38"/>
  <c r="DO440" i="38"/>
  <c r="DO428" i="38"/>
  <c r="DO423" i="38"/>
  <c r="DO432" i="38"/>
  <c r="DO430" i="38"/>
  <c r="DO435" i="38"/>
  <c r="ER177" i="38"/>
  <c r="ER111" i="38"/>
  <c r="ER77" i="38"/>
  <c r="ER93" i="38"/>
  <c r="ER144" i="38"/>
  <c r="ER176" i="38"/>
  <c r="EN445" i="38"/>
  <c r="EV334" i="38"/>
  <c r="EV340" i="38"/>
  <c r="EV336" i="38"/>
  <c r="EM214" i="38"/>
  <c r="ET246" i="38"/>
  <c r="ET249" i="38"/>
  <c r="ET441" i="38"/>
  <c r="EH440" i="38"/>
  <c r="EH439" i="38"/>
  <c r="ER109" i="38"/>
  <c r="ER175" i="38"/>
  <c r="ER108" i="38"/>
  <c r="ER80" i="38"/>
  <c r="ER82" i="38"/>
  <c r="EV341" i="38"/>
  <c r="EV335" i="38"/>
  <c r="EV333" i="38"/>
  <c r="EV338" i="38"/>
  <c r="EV330" i="38"/>
  <c r="ET445" i="38"/>
  <c r="ET247" i="38"/>
  <c r="ET440" i="38"/>
  <c r="EH424" i="38"/>
  <c r="EH436" i="38"/>
  <c r="EH18" i="38"/>
  <c r="EH22" i="38"/>
  <c r="EH77" i="38"/>
  <c r="EH106" i="38"/>
  <c r="EH432" i="38"/>
  <c r="EH76" i="38"/>
  <c r="EH430" i="38"/>
  <c r="EH11" i="38"/>
  <c r="EH81" i="38"/>
  <c r="EH94" i="38"/>
  <c r="EH95" i="38"/>
  <c r="EH147" i="38"/>
  <c r="EH105" i="38"/>
  <c r="EH160" i="38"/>
  <c r="EH148" i="38"/>
  <c r="EH98" i="38"/>
  <c r="EH151" i="38"/>
  <c r="EH166" i="38"/>
  <c r="EH294" i="38"/>
  <c r="EH163" i="38"/>
  <c r="EH218" i="38"/>
  <c r="EH215" i="38"/>
  <c r="EH293" i="38"/>
  <c r="EH222" i="38"/>
  <c r="EH225" i="38"/>
  <c r="EH287" i="38"/>
  <c r="EH245" i="38"/>
  <c r="EH311" i="38"/>
  <c r="EH235" i="38"/>
  <c r="EH243" i="38"/>
  <c r="EH300" i="38"/>
  <c r="EH32" i="38"/>
  <c r="EH316" i="38"/>
  <c r="EH302" i="38"/>
  <c r="EH328" i="38"/>
  <c r="EH230" i="38"/>
  <c r="EH233" i="38"/>
  <c r="EQ163" i="38"/>
  <c r="EQ143" i="38"/>
  <c r="EQ164" i="38"/>
  <c r="EQ158" i="38"/>
  <c r="EQ147" i="38"/>
  <c r="EQ168" i="38"/>
  <c r="EQ167" i="38"/>
  <c r="EQ104" i="38"/>
  <c r="EQ169" i="38"/>
  <c r="EQ162" i="38"/>
  <c r="EO106" i="38"/>
  <c r="EO73" i="38"/>
  <c r="ER166" i="38"/>
  <c r="ER89" i="38"/>
  <c r="ER146" i="38"/>
  <c r="ER78" i="38"/>
  <c r="ER170" i="38"/>
  <c r="ER167" i="38"/>
  <c r="ER172" i="38"/>
  <c r="EP143" i="38"/>
  <c r="EP171" i="38"/>
  <c r="EP153" i="38"/>
  <c r="EP152" i="38"/>
  <c r="EP164" i="38"/>
  <c r="EP106" i="38"/>
  <c r="EP105" i="38"/>
  <c r="EP160" i="38"/>
  <c r="EP170" i="38"/>
  <c r="ER107" i="38"/>
  <c r="ER174" i="38"/>
  <c r="ER110" i="38"/>
  <c r="ER179" i="38"/>
  <c r="EN440" i="38"/>
  <c r="EV331" i="38"/>
  <c r="ET442" i="38"/>
  <c r="ET248" i="38"/>
  <c r="ET443" i="38"/>
  <c r="EH171" i="38"/>
  <c r="EH173" i="38"/>
  <c r="EH27" i="38"/>
  <c r="EH34" i="38"/>
  <c r="EM633" i="38"/>
  <c r="DN434" i="38"/>
  <c r="EU338" i="38"/>
  <c r="EU340" i="38"/>
  <c r="EU335" i="38"/>
  <c r="EU341" i="38"/>
  <c r="ES423" i="38"/>
  <c r="ES431" i="38"/>
  <c r="ES429" i="38"/>
  <c r="ES434" i="38"/>
  <c r="ES235" i="38"/>
  <c r="ES444" i="38"/>
  <c r="ES225" i="38"/>
  <c r="ES217" i="38"/>
  <c r="ES231" i="38"/>
  <c r="ES237" i="38"/>
  <c r="ES436" i="38"/>
  <c r="ES239" i="38"/>
  <c r="ES249" i="38"/>
  <c r="ES227" i="38"/>
  <c r="ES219" i="38"/>
  <c r="EM213" i="38"/>
  <c r="EM219" i="38"/>
  <c r="EM223" i="38"/>
  <c r="EM222" i="38"/>
  <c r="EQ108" i="38"/>
  <c r="EQ109" i="38"/>
  <c r="EQ178" i="38"/>
  <c r="EQ93" i="38"/>
  <c r="EQ176" i="38"/>
  <c r="EH169" i="38"/>
  <c r="EH168" i="38"/>
  <c r="EH162" i="38"/>
  <c r="EH28" i="38"/>
  <c r="EH29" i="38"/>
  <c r="EH6" i="38"/>
  <c r="EH36" i="38"/>
  <c r="DT633" i="38"/>
  <c r="DT434" i="38"/>
  <c r="DT430" i="38"/>
  <c r="DT440" i="38"/>
  <c r="DT432" i="38"/>
  <c r="DT429" i="38"/>
  <c r="DT445" i="38"/>
  <c r="DT427" i="38"/>
  <c r="DT442" i="38"/>
  <c r="DT431" i="38"/>
  <c r="DT438" i="38"/>
  <c r="DT426" i="38"/>
  <c r="DT424" i="38"/>
  <c r="DT435" i="38"/>
  <c r="DT437" i="38"/>
  <c r="DT425" i="38"/>
  <c r="DT423" i="38"/>
  <c r="DT436" i="38"/>
  <c r="DT441" i="38"/>
  <c r="DT439" i="38"/>
  <c r="DT433" i="38"/>
  <c r="DT428" i="38"/>
  <c r="DT443" i="38"/>
  <c r="DT444" i="38"/>
  <c r="EU333" i="38"/>
  <c r="EU336" i="38"/>
  <c r="EU334" i="38"/>
  <c r="EU331" i="38"/>
  <c r="ES424" i="38"/>
  <c r="ES442" i="38"/>
  <c r="ES432" i="38"/>
  <c r="ES233" i="38"/>
  <c r="ES443" i="38"/>
  <c r="ES223" i="38"/>
  <c r="ES220" i="38"/>
  <c r="ES240" i="38"/>
  <c r="ES246" i="38"/>
  <c r="ES433" i="38"/>
  <c r="ES213" i="38"/>
  <c r="ES243" i="38"/>
  <c r="ES425" i="38"/>
  <c r="ES218" i="38"/>
  <c r="ES234" i="38"/>
  <c r="ES230" i="38"/>
  <c r="EM220" i="38"/>
  <c r="EM227" i="38"/>
  <c r="EM242" i="38"/>
  <c r="EM215" i="38"/>
  <c r="EM226" i="38"/>
  <c r="EQ107" i="38"/>
  <c r="EQ110" i="38"/>
  <c r="EQ177" i="38"/>
  <c r="EU330" i="38"/>
  <c r="ES426" i="38"/>
  <c r="ES427" i="38"/>
  <c r="ES440" i="38"/>
  <c r="ES242" i="38"/>
  <c r="ES428" i="38"/>
  <c r="ES224" i="38"/>
  <c r="ES226" i="38"/>
  <c r="ES236" i="38"/>
  <c r="ES248" i="38"/>
  <c r="ES439" i="38"/>
  <c r="ES229" i="38"/>
  <c r="ES437" i="38"/>
  <c r="ES216" i="38"/>
  <c r="ES228" i="38"/>
  <c r="ES245" i="38"/>
  <c r="EM228" i="38"/>
  <c r="EM216" i="38"/>
  <c r="EM224" i="38"/>
  <c r="EM229" i="38"/>
  <c r="EM221" i="38"/>
  <c r="EQ159" i="38"/>
  <c r="EQ175" i="38"/>
  <c r="EH165" i="38"/>
  <c r="EH35" i="38"/>
  <c r="EH33" i="38"/>
  <c r="EU337" i="38"/>
  <c r="EU339" i="38"/>
  <c r="EU332" i="38"/>
  <c r="ES438" i="38"/>
  <c r="ES445" i="38"/>
  <c r="ES430" i="38"/>
  <c r="ES244" i="38"/>
  <c r="ES247" i="38"/>
  <c r="ES222" i="38"/>
  <c r="ES214" i="38"/>
  <c r="ES215" i="38"/>
  <c r="ES232" i="38"/>
  <c r="ES250" i="38"/>
  <c r="ES441" i="38"/>
  <c r="ES238" i="38"/>
  <c r="ES435" i="38"/>
  <c r="ES221" i="38"/>
  <c r="EM434" i="38"/>
  <c r="EM218" i="38"/>
  <c r="EM225" i="38"/>
  <c r="EM217" i="38"/>
  <c r="EM250" i="38"/>
  <c r="EQ111" i="38"/>
  <c r="EQ144" i="38"/>
  <c r="EQ179" i="38"/>
  <c r="EQ174" i="38"/>
  <c r="EP241" i="38"/>
  <c r="EP179" i="38"/>
  <c r="EP234" i="38"/>
  <c r="EP108" i="38"/>
  <c r="EP245" i="38"/>
  <c r="EP244" i="38"/>
  <c r="EP249" i="38"/>
  <c r="ET312" i="38"/>
  <c r="ET311" i="38"/>
  <c r="ET313" i="38"/>
  <c r="ET332" i="38"/>
  <c r="ET314" i="38"/>
  <c r="ET336" i="38"/>
  <c r="ET334" i="38"/>
  <c r="ET331" i="38"/>
  <c r="ER425" i="38"/>
  <c r="ER441" i="38"/>
  <c r="ER437" i="38"/>
  <c r="ER234" i="38"/>
  <c r="ER248" i="38"/>
  <c r="ER444" i="38"/>
  <c r="ER245" i="38"/>
  <c r="EP174" i="38"/>
  <c r="EP231" i="38"/>
  <c r="EP246" i="38"/>
  <c r="EP109" i="38"/>
  <c r="EP178" i="38"/>
  <c r="EP236" i="38"/>
  <c r="EP243" i="38"/>
  <c r="EP233" i="38"/>
  <c r="ET316" i="38"/>
  <c r="ET337" i="38"/>
  <c r="ET308" i="38"/>
  <c r="ER242" i="38"/>
  <c r="ER431" i="38"/>
  <c r="ER250" i="38"/>
  <c r="ER239" i="38"/>
  <c r="EP107" i="38"/>
  <c r="EP177" i="38"/>
  <c r="EP239" i="38"/>
  <c r="EP159" i="38"/>
  <c r="EP175" i="38"/>
  <c r="EP247" i="38"/>
  <c r="EP144" i="38"/>
  <c r="EP235" i="38"/>
  <c r="EP237" i="38"/>
  <c r="ET317" i="38"/>
  <c r="ET319" i="38"/>
  <c r="ET338" i="38"/>
  <c r="ET340" i="38"/>
  <c r="ET320" i="38"/>
  <c r="ET339" i="38"/>
  <c r="ET321" i="38"/>
  <c r="ET318" i="38"/>
  <c r="ET335" i="38"/>
  <c r="ET315" i="38"/>
  <c r="ER439" i="38"/>
  <c r="ER236" i="38"/>
  <c r="ER244" i="38"/>
  <c r="ER434" i="38"/>
  <c r="ER235" i="38"/>
  <c r="ER237" i="38"/>
  <c r="ER436" i="38"/>
  <c r="ER238" i="38"/>
  <c r="ER572" i="38"/>
  <c r="DS425" i="38"/>
  <c r="DS442" i="38"/>
  <c r="DS427" i="38"/>
  <c r="DS439" i="38"/>
  <c r="DS428" i="38"/>
  <c r="DS424" i="38"/>
  <c r="DS433" i="38"/>
  <c r="DS445" i="38"/>
  <c r="DS432" i="38"/>
  <c r="DS423" i="38"/>
  <c r="DS429" i="38"/>
  <c r="DS444" i="38"/>
  <c r="DS440" i="38"/>
  <c r="DS435" i="38"/>
  <c r="DS436" i="38"/>
  <c r="DS437" i="38"/>
  <c r="DS443" i="38"/>
  <c r="DS434" i="38"/>
  <c r="DS430" i="38"/>
  <c r="DS431" i="38"/>
  <c r="DS441" i="38"/>
  <c r="DS438" i="38"/>
  <c r="DS426" i="38"/>
  <c r="EP110" i="38"/>
  <c r="EP111" i="38"/>
  <c r="EP240" i="38"/>
  <c r="EP93" i="38"/>
  <c r="EP176" i="38"/>
  <c r="EP232" i="38"/>
  <c r="EP248" i="38"/>
  <c r="ET326" i="38"/>
  <c r="ET330" i="38"/>
  <c r="ET303" i="38"/>
  <c r="ET341" i="38"/>
  <c r="ET307" i="38"/>
  <c r="ET333" i="38"/>
  <c r="ER442" i="38"/>
  <c r="ER243" i="38"/>
  <c r="ER443" i="38"/>
  <c r="ER240" i="38"/>
  <c r="ER246" i="38"/>
  <c r="ER440" i="38"/>
  <c r="ER445" i="38"/>
  <c r="ER241" i="38"/>
  <c r="ER247" i="38"/>
  <c r="ES290" i="38"/>
  <c r="ES336" i="38"/>
  <c r="ES335" i="38"/>
  <c r="ES334" i="38"/>
  <c r="ES294" i="38"/>
  <c r="ES332" i="38"/>
  <c r="ES328" i="38"/>
  <c r="ES338" i="38"/>
  <c r="ES333" i="38"/>
  <c r="ES305" i="38"/>
  <c r="ES330" i="38"/>
  <c r="ES329" i="38"/>
  <c r="ES341" i="38"/>
  <c r="ES340" i="38"/>
  <c r="ES331" i="38"/>
  <c r="ES337" i="38"/>
  <c r="ES339" i="38"/>
  <c r="EQ239" i="38"/>
  <c r="EQ217" i="38"/>
  <c r="EQ222" i="38"/>
  <c r="EQ225" i="38"/>
  <c r="EQ215" i="38"/>
  <c r="EQ232" i="38"/>
  <c r="ER289" i="38"/>
  <c r="ER295" i="38"/>
  <c r="ER330" i="38"/>
  <c r="ER283" i="38"/>
  <c r="ER294" i="38"/>
  <c r="ER292" i="38"/>
  <c r="ER300" i="38"/>
  <c r="ER340" i="38"/>
  <c r="EQ241" i="38"/>
  <c r="EQ243" i="38"/>
  <c r="EQ231" i="38"/>
  <c r="EQ246" i="38"/>
  <c r="EQ227" i="38"/>
  <c r="EQ218" i="38"/>
  <c r="EQ247" i="38"/>
  <c r="EQ240" i="38"/>
  <c r="EQ220" i="38"/>
  <c r="EQ221" i="38"/>
  <c r="EQ228" i="38"/>
  <c r="EQ245" i="38"/>
  <c r="ER302" i="38"/>
  <c r="ER334" i="38"/>
  <c r="ER285" i="38"/>
  <c r="ER301" i="38"/>
  <c r="ER284" i="38"/>
  <c r="ER296" i="38"/>
  <c r="ER314" i="38"/>
  <c r="ER336" i="38"/>
  <c r="EQ233" i="38"/>
  <c r="EQ229" i="38"/>
  <c r="EQ249" i="38"/>
  <c r="EQ226" i="38"/>
  <c r="EQ223" i="38"/>
  <c r="EQ236" i="38"/>
  <c r="EQ213" i="38"/>
  <c r="EQ244" i="38"/>
  <c r="EQ248" i="38"/>
  <c r="EQ224" i="38"/>
  <c r="ER293" i="38"/>
  <c r="ER337" i="38"/>
  <c r="ER331" i="38"/>
  <c r="ER297" i="38"/>
  <c r="ER333" i="38"/>
  <c r="ER288" i="38"/>
  <c r="ER291" i="38"/>
  <c r="ER299" i="38"/>
  <c r="ER332" i="38"/>
  <c r="EQ448" i="38"/>
  <c r="DR434" i="38"/>
  <c r="EQ237" i="38"/>
  <c r="EQ234" i="38"/>
  <c r="EQ250" i="38"/>
  <c r="EQ219" i="38"/>
  <c r="EQ230" i="38"/>
  <c r="EQ242" i="38"/>
  <c r="EQ214" i="38"/>
  <c r="EQ216" i="38"/>
  <c r="EQ235" i="38"/>
  <c r="ER341" i="38"/>
  <c r="ER339" i="38"/>
  <c r="ER286" i="38"/>
  <c r="ER335" i="38"/>
  <c r="ER287" i="38"/>
  <c r="ER290" i="38"/>
  <c r="ER298" i="38"/>
  <c r="ER338" i="38"/>
  <c r="EL250" i="38"/>
  <c r="EQ285" i="38"/>
  <c r="EQ296" i="38"/>
  <c r="EQ337" i="38"/>
  <c r="EQ335" i="38"/>
  <c r="EQ314" i="38"/>
  <c r="EQ291" i="38"/>
  <c r="EQ300" i="38"/>
  <c r="EO93" i="38"/>
  <c r="EO110" i="38"/>
  <c r="EO145" i="38"/>
  <c r="EO161" i="38"/>
  <c r="EO245" i="38"/>
  <c r="EO35" i="38"/>
  <c r="EO13" i="38"/>
  <c r="EO15" i="38"/>
  <c r="EO22" i="38"/>
  <c r="EO109" i="38"/>
  <c r="EO151" i="38"/>
  <c r="EO150" i="38"/>
  <c r="EO175" i="38"/>
  <c r="EO170" i="38"/>
  <c r="EO3" i="38"/>
  <c r="EO25" i="38"/>
  <c r="EO167" i="38"/>
  <c r="EO29" i="38"/>
  <c r="EO232" i="38"/>
  <c r="EO4" i="38"/>
  <c r="EO9" i="38"/>
  <c r="EO149" i="38"/>
  <c r="EO159" i="38"/>
  <c r="EO172" i="38"/>
  <c r="EO235" i="38"/>
  <c r="EL440" i="38"/>
  <c r="EQ301" i="38"/>
  <c r="EQ338" i="38"/>
  <c r="EQ340" i="38"/>
  <c r="EQ293" i="38"/>
  <c r="EQ302" i="38"/>
  <c r="EQ332" i="38"/>
  <c r="EQ334" i="38"/>
  <c r="EQ284" i="38"/>
  <c r="EQ294" i="38"/>
  <c r="EO148" i="38"/>
  <c r="EO146" i="38"/>
  <c r="EO177" i="38"/>
  <c r="EO231" i="38"/>
  <c r="EO17" i="38"/>
  <c r="EO10" i="38"/>
  <c r="EO107" i="38"/>
  <c r="EO155" i="38"/>
  <c r="EO158" i="38"/>
  <c r="EO165" i="38"/>
  <c r="EO33" i="38"/>
  <c r="EO243" i="38"/>
  <c r="EO111" i="38"/>
  <c r="EO237" i="38"/>
  <c r="EO248" i="38"/>
  <c r="EO7" i="38"/>
  <c r="EO14" i="38"/>
  <c r="EO24" i="38"/>
  <c r="EO143" i="38"/>
  <c r="EO147" i="38"/>
  <c r="EO174" i="38"/>
  <c r="EO31" i="38"/>
  <c r="EO249" i="38"/>
  <c r="EQ289" i="38"/>
  <c r="EQ297" i="38"/>
  <c r="EQ336" i="38"/>
  <c r="EQ292" i="38"/>
  <c r="EQ295" i="38"/>
  <c r="EQ283" i="38"/>
  <c r="EQ286" i="38"/>
  <c r="EQ331" i="38"/>
  <c r="EO23" i="38"/>
  <c r="EO168" i="38"/>
  <c r="EO27" i="38"/>
  <c r="EO247" i="38"/>
  <c r="EO16" i="38"/>
  <c r="EO18" i="38"/>
  <c r="EO26" i="38"/>
  <c r="EO144" i="38"/>
  <c r="EO154" i="38"/>
  <c r="EO173" i="38"/>
  <c r="EO169" i="38"/>
  <c r="EO244" i="38"/>
  <c r="EO36" i="38"/>
  <c r="EO233" i="38"/>
  <c r="EO19" i="38"/>
  <c r="EO171" i="38"/>
  <c r="EO240" i="38"/>
  <c r="EO28" i="38"/>
  <c r="EO6" i="38"/>
  <c r="EO21" i="38"/>
  <c r="EO166" i="38"/>
  <c r="EO164" i="38"/>
  <c r="EO241" i="38"/>
  <c r="EL171" i="38"/>
  <c r="DM442" i="38"/>
  <c r="DM445" i="38"/>
  <c r="DM440" i="38"/>
  <c r="EL442" i="38"/>
  <c r="EQ288" i="38"/>
  <c r="EQ341" i="38"/>
  <c r="EQ339" i="38"/>
  <c r="EQ298" i="38"/>
  <c r="EQ333" i="38"/>
  <c r="EQ287" i="38"/>
  <c r="EQ290" i="38"/>
  <c r="EQ299" i="38"/>
  <c r="EQ330" i="38"/>
  <c r="EO234" i="38"/>
  <c r="EO30" i="38"/>
  <c r="EO11" i="38"/>
  <c r="EO108" i="38"/>
  <c r="EO152" i="38"/>
  <c r="EO156" i="38"/>
  <c r="EO176" i="38"/>
  <c r="EO236" i="38"/>
  <c r="EO12" i="38"/>
  <c r="EO160" i="38"/>
  <c r="EO178" i="38"/>
  <c r="EO32" i="38"/>
  <c r="EO239" i="38"/>
  <c r="EO34" i="38"/>
  <c r="EO8" i="38"/>
  <c r="EO20" i="38"/>
  <c r="EO157" i="38"/>
  <c r="EO153" i="38"/>
  <c r="EO163" i="38"/>
  <c r="EO162" i="38"/>
  <c r="EO179" i="38"/>
  <c r="EO246" i="38"/>
  <c r="EH442" i="38"/>
  <c r="EH443" i="38"/>
  <c r="FH765" i="38"/>
  <c r="FH766" i="38" s="1"/>
  <c r="FH767" i="38" s="1"/>
  <c r="FH768" i="38" s="1"/>
  <c r="FH769" i="38" s="1"/>
  <c r="FH770" i="38" s="1"/>
  <c r="FH771" i="38" s="1"/>
  <c r="FH772" i="38" s="1"/>
  <c r="FH773" i="38" s="1"/>
  <c r="FH774" i="38" s="1"/>
  <c r="DO425" i="38"/>
  <c r="DO437" i="38"/>
  <c r="DO431" i="38"/>
  <c r="DO441" i="38"/>
  <c r="DO439" i="38"/>
  <c r="DO443" i="38"/>
  <c r="DO436" i="38"/>
  <c r="DO444" i="38"/>
  <c r="DO424" i="38"/>
  <c r="EP293" i="38"/>
  <c r="EP284" i="38"/>
  <c r="EP337" i="38"/>
  <c r="EP290" i="38"/>
  <c r="EP296" i="38"/>
  <c r="EP331" i="38"/>
  <c r="EP334" i="38"/>
  <c r="EM81" i="38"/>
  <c r="EM103" i="38"/>
  <c r="EM90" i="38"/>
  <c r="EM97" i="38"/>
  <c r="EN93" i="38"/>
  <c r="EN111" i="38"/>
  <c r="EN248" i="38"/>
  <c r="EN441" i="38"/>
  <c r="EN144" i="38"/>
  <c r="EP291" i="38"/>
  <c r="EP341" i="38"/>
  <c r="EP287" i="38"/>
  <c r="EP295" i="38"/>
  <c r="EP335" i="38"/>
  <c r="EP340" i="38"/>
  <c r="EM100" i="38"/>
  <c r="EM94" i="38"/>
  <c r="EN110" i="38"/>
  <c r="EN174" i="38"/>
  <c r="EN249" i="38"/>
  <c r="EN159" i="38"/>
  <c r="EN444" i="38"/>
  <c r="EP283" i="38"/>
  <c r="EP297" i="38"/>
  <c r="EP286" i="38"/>
  <c r="EP294" i="38"/>
  <c r="EP338" i="38"/>
  <c r="EP298" i="38"/>
  <c r="EP300" i="38"/>
  <c r="EP289" i="38"/>
  <c r="EP299" i="38"/>
  <c r="EP333" i="38"/>
  <c r="EM73" i="38"/>
  <c r="EM75" i="38"/>
  <c r="EM79" i="38"/>
  <c r="EM86" i="38"/>
  <c r="EN178" i="38"/>
  <c r="EN108" i="38"/>
  <c r="EN443" i="38"/>
  <c r="EN179" i="38"/>
  <c r="EN176" i="38"/>
  <c r="EN247" i="38"/>
  <c r="EP288" i="38"/>
  <c r="EP302" i="38"/>
  <c r="EP285" i="38"/>
  <c r="EP332" i="38"/>
  <c r="EP339" i="38"/>
  <c r="EP292" i="38"/>
  <c r="EP301" i="38"/>
  <c r="EP336" i="38"/>
  <c r="EP330" i="38"/>
  <c r="EM74" i="38"/>
  <c r="EM104" i="38"/>
  <c r="EM91" i="38"/>
  <c r="EM85" i="38"/>
  <c r="EM92" i="38"/>
  <c r="EN175" i="38"/>
  <c r="EN107" i="38"/>
  <c r="EN177" i="38"/>
  <c r="EN439" i="38"/>
  <c r="EN109" i="38"/>
  <c r="EN246" i="38"/>
  <c r="EM111" i="38"/>
  <c r="EM8" i="38"/>
  <c r="EM7" i="38"/>
  <c r="EM78" i="38"/>
  <c r="EM157" i="38"/>
  <c r="EM88" i="38"/>
  <c r="EM176" i="38"/>
  <c r="EM163" i="38"/>
  <c r="EM18" i="38"/>
  <c r="EM149" i="38"/>
  <c r="EM24" i="38"/>
  <c r="EM101" i="38"/>
  <c r="EM109" i="38"/>
  <c r="EM159" i="38"/>
  <c r="EM177" i="38"/>
  <c r="EM166" i="38"/>
  <c r="EM28" i="38"/>
  <c r="EM95" i="38"/>
  <c r="EM179" i="38"/>
  <c r="EM232" i="38"/>
  <c r="EM245" i="38"/>
  <c r="EM29" i="38"/>
  <c r="EM246" i="38"/>
  <c r="EM76" i="38"/>
  <c r="EM106" i="38"/>
  <c r="EM160" i="38"/>
  <c r="EM172" i="38"/>
  <c r="EM239" i="38"/>
  <c r="EM35" i="38"/>
  <c r="EM36" i="38"/>
  <c r="EM248" i="38"/>
  <c r="EL97" i="38"/>
  <c r="EL81" i="38"/>
  <c r="EL79" i="38"/>
  <c r="EL94" i="38"/>
  <c r="EJ230" i="38"/>
  <c r="EO288" i="38"/>
  <c r="EO329" i="38"/>
  <c r="EO323" i="38"/>
  <c r="EO324" i="38"/>
  <c r="EO326" i="38"/>
  <c r="EO296" i="38"/>
  <c r="EO314" i="38"/>
  <c r="EO331" i="38"/>
  <c r="EO334" i="38"/>
  <c r="EO294" i="38"/>
  <c r="EO328" i="38"/>
  <c r="EO299" i="38"/>
  <c r="EO298" i="38"/>
  <c r="EO302" i="38"/>
  <c r="EO336" i="38"/>
  <c r="EK445" i="38"/>
  <c r="EM107" i="38"/>
  <c r="EM15" i="38"/>
  <c r="EM9" i="38"/>
  <c r="EM77" i="38"/>
  <c r="EM167" i="38"/>
  <c r="EM11" i="38"/>
  <c r="EM150" i="38"/>
  <c r="EM17" i="38"/>
  <c r="EM13" i="38"/>
  <c r="EM84" i="38"/>
  <c r="EM173" i="38"/>
  <c r="EM33" i="38"/>
  <c r="EM234" i="38"/>
  <c r="EM23" i="38"/>
  <c r="EM87" i="38"/>
  <c r="EM144" i="38"/>
  <c r="EM178" i="38"/>
  <c r="EM34" i="38"/>
  <c r="EM30" i="38"/>
  <c r="EM21" i="38"/>
  <c r="EM25" i="38"/>
  <c r="EM108" i="38"/>
  <c r="EM154" i="38"/>
  <c r="EM174" i="38"/>
  <c r="EM169" i="38"/>
  <c r="EM236" i="38"/>
  <c r="EM249" i="38"/>
  <c r="EM175" i="38"/>
  <c r="EM32" i="38"/>
  <c r="EL73" i="38"/>
  <c r="EL86" i="38"/>
  <c r="EL75" i="38"/>
  <c r="EL92" i="38"/>
  <c r="EO309" i="38"/>
  <c r="EO325" i="38"/>
  <c r="EO304" i="38"/>
  <c r="EO312" i="38"/>
  <c r="EO305" i="38"/>
  <c r="EO292" i="38"/>
  <c r="EO295" i="38"/>
  <c r="EO321" i="38"/>
  <c r="EO319" i="38"/>
  <c r="EO340" i="38"/>
  <c r="EM5" i="38"/>
  <c r="EM102" i="38"/>
  <c r="EM152" i="38"/>
  <c r="EM4" i="38"/>
  <c r="EM10" i="38"/>
  <c r="EM12" i="38"/>
  <c r="EM83" i="38"/>
  <c r="EM145" i="38"/>
  <c r="EM14" i="38"/>
  <c r="EM231" i="38"/>
  <c r="EM158" i="38"/>
  <c r="EM171" i="38"/>
  <c r="EM241" i="38"/>
  <c r="EM235" i="38"/>
  <c r="EM20" i="38"/>
  <c r="EM98" i="38"/>
  <c r="EM110" i="38"/>
  <c r="EM148" i="38"/>
  <c r="EM162" i="38"/>
  <c r="EM243" i="38"/>
  <c r="EM19" i="38"/>
  <c r="EM99" i="38"/>
  <c r="EM143" i="38"/>
  <c r="EM151" i="38"/>
  <c r="EM27" i="38"/>
  <c r="EL100" i="38"/>
  <c r="EL91" i="38"/>
  <c r="EO287" i="38"/>
  <c r="EO290" i="38"/>
  <c r="EO308" i="38"/>
  <c r="EO316" i="38"/>
  <c r="EO283" i="38"/>
  <c r="EO297" i="38"/>
  <c r="EO339" i="38"/>
  <c r="EO338" i="38"/>
  <c r="EO289" i="38"/>
  <c r="EO315" i="38"/>
  <c r="EO313" i="38"/>
  <c r="EO311" i="38"/>
  <c r="EO332" i="38"/>
  <c r="EO306" i="38"/>
  <c r="EO333" i="38"/>
  <c r="EO335" i="38"/>
  <c r="EK91" i="38"/>
  <c r="DL442" i="38"/>
  <c r="DL445" i="38"/>
  <c r="DL440" i="38"/>
  <c r="EM105" i="38"/>
  <c r="EM6" i="38"/>
  <c r="EM26" i="38"/>
  <c r="EM3" i="38"/>
  <c r="EM82" i="38"/>
  <c r="EM168" i="38"/>
  <c r="EM16" i="38"/>
  <c r="EM80" i="38"/>
  <c r="EM155" i="38"/>
  <c r="EM164" i="38"/>
  <c r="EM237" i="38"/>
  <c r="EM153" i="38"/>
  <c r="EM93" i="38"/>
  <c r="EM147" i="38"/>
  <c r="EM161" i="38"/>
  <c r="EM170" i="38"/>
  <c r="EM31" i="38"/>
  <c r="EM22" i="38"/>
  <c r="EM89" i="38"/>
  <c r="EM146" i="38"/>
  <c r="EM156" i="38"/>
  <c r="EM165" i="38"/>
  <c r="EM240" i="38"/>
  <c r="EM244" i="38"/>
  <c r="EM247" i="38"/>
  <c r="EL90" i="38"/>
  <c r="EL85" i="38"/>
  <c r="EL74" i="38"/>
  <c r="EO286" i="38"/>
  <c r="EO291" i="38"/>
  <c r="EO310" i="38"/>
  <c r="EO341" i="38"/>
  <c r="EO322" i="38"/>
  <c r="EO317" i="38"/>
  <c r="EO330" i="38"/>
  <c r="EO337" i="38"/>
  <c r="EO284" i="38"/>
  <c r="EO301" i="38"/>
  <c r="EO327" i="38"/>
  <c r="EO320" i="38"/>
  <c r="EO285" i="38"/>
  <c r="EO293" i="38"/>
  <c r="EO307" i="38"/>
  <c r="EO300" i="38"/>
  <c r="EO303" i="38"/>
  <c r="EO318" i="38"/>
  <c r="EK440" i="38"/>
  <c r="EK250" i="38"/>
  <c r="EL443" i="38"/>
  <c r="EL5" i="38"/>
  <c r="EL19" i="38"/>
  <c r="EL83" i="38"/>
  <c r="EL111" i="38"/>
  <c r="EL32" i="38"/>
  <c r="EL439" i="38"/>
  <c r="EL99" i="38"/>
  <c r="EL179" i="38"/>
  <c r="EL175" i="38"/>
  <c r="EL31" i="38"/>
  <c r="EL4" i="38"/>
  <c r="EL89" i="38"/>
  <c r="EL102" i="38"/>
  <c r="EL30" i="38"/>
  <c r="EL17" i="38"/>
  <c r="EL20" i="38"/>
  <c r="EL80" i="38"/>
  <c r="EL87" i="38"/>
  <c r="EN335" i="38"/>
  <c r="EN330" i="38"/>
  <c r="EN340" i="38"/>
  <c r="EK79" i="38"/>
  <c r="EK97" i="38"/>
  <c r="EK85" i="38"/>
  <c r="EK92" i="38"/>
  <c r="EL566" i="38"/>
  <c r="DM443" i="38"/>
  <c r="DM444" i="38"/>
  <c r="DM439" i="38"/>
  <c r="DM441" i="38"/>
  <c r="EL76" i="38"/>
  <c r="EL36" i="38"/>
  <c r="EL247" i="38"/>
  <c r="EL3" i="38"/>
  <c r="EL13" i="38"/>
  <c r="EL21" i="38"/>
  <c r="EL88" i="38"/>
  <c r="EL176" i="38"/>
  <c r="EL174" i="38"/>
  <c r="EL27" i="38"/>
  <c r="EL77" i="38"/>
  <c r="EL84" i="38"/>
  <c r="EL177" i="38"/>
  <c r="EL248" i="38"/>
  <c r="EL14" i="38"/>
  <c r="EL16" i="38"/>
  <c r="EL22" i="38"/>
  <c r="EL98" i="38"/>
  <c r="EL178" i="38"/>
  <c r="EL246" i="38"/>
  <c r="EN336" i="38"/>
  <c r="EN339" i="38"/>
  <c r="EN337" i="38"/>
  <c r="EK100" i="38"/>
  <c r="EK75" i="38"/>
  <c r="EL26" i="38"/>
  <c r="EL93" i="38"/>
  <c r="EL107" i="38"/>
  <c r="EL34" i="38"/>
  <c r="EL249" i="38"/>
  <c r="EL11" i="38"/>
  <c r="EL8" i="38"/>
  <c r="EL95" i="38"/>
  <c r="EL108" i="38"/>
  <c r="EL28" i="38"/>
  <c r="EL23" i="38"/>
  <c r="EL78" i="38"/>
  <c r="EL35" i="38"/>
  <c r="EL15" i="38"/>
  <c r="EL9" i="38"/>
  <c r="EL110" i="38"/>
  <c r="EL159" i="38"/>
  <c r="EL33" i="38"/>
  <c r="EN333" i="38"/>
  <c r="EN338" i="38"/>
  <c r="EN341" i="38"/>
  <c r="EK86" i="38"/>
  <c r="EK74" i="38"/>
  <c r="EK81" i="38"/>
  <c r="EL7" i="38"/>
  <c r="EL144" i="38"/>
  <c r="EL29" i="38"/>
  <c r="EL441" i="38"/>
  <c r="EL10" i="38"/>
  <c r="EL25" i="38"/>
  <c r="EL101" i="38"/>
  <c r="EL109" i="38"/>
  <c r="EL172" i="38"/>
  <c r="EL12" i="38"/>
  <c r="EL82" i="38"/>
  <c r="EL444" i="38"/>
  <c r="EL18" i="38"/>
  <c r="EL24" i="38"/>
  <c r="EL173" i="38"/>
  <c r="EN334" i="38"/>
  <c r="EN332" i="38"/>
  <c r="EN331" i="38"/>
  <c r="EK73" i="38"/>
  <c r="EK90" i="38"/>
  <c r="EK94" i="38"/>
  <c r="EK567" i="38"/>
  <c r="DL441" i="38"/>
  <c r="DL444" i="38"/>
  <c r="DL439" i="38"/>
  <c r="DL443" i="38"/>
  <c r="EM286" i="38"/>
  <c r="EM328" i="38"/>
  <c r="EM341" i="38"/>
  <c r="EM305" i="38"/>
  <c r="EM289" i="38"/>
  <c r="EM308" i="38"/>
  <c r="EM296" i="38"/>
  <c r="EM319" i="38"/>
  <c r="EM324" i="38"/>
  <c r="EM338" i="38"/>
  <c r="EM290" i="38"/>
  <c r="EM318" i="38"/>
  <c r="EM329" i="38"/>
  <c r="EM335" i="38"/>
  <c r="EJ432" i="38"/>
  <c r="EJ442" i="38"/>
  <c r="EJ435" i="38"/>
  <c r="EJ92" i="38"/>
  <c r="EJ225" i="38"/>
  <c r="EJ94" i="38"/>
  <c r="EJ228" i="38"/>
  <c r="EK441" i="38"/>
  <c r="EK144" i="38"/>
  <c r="EK31" i="38"/>
  <c r="EK9" i="38"/>
  <c r="EK11" i="38"/>
  <c r="EK24" i="38"/>
  <c r="EK80" i="38"/>
  <c r="EK89" i="38"/>
  <c r="EK111" i="38"/>
  <c r="EK249" i="38"/>
  <c r="EK102" i="38"/>
  <c r="EK176" i="38"/>
  <c r="EK30" i="38"/>
  <c r="EK4" i="38"/>
  <c r="EK17" i="38"/>
  <c r="EK95" i="38"/>
  <c r="EK109" i="38"/>
  <c r="EK175" i="38"/>
  <c r="EM325" i="38"/>
  <c r="EM315" i="38"/>
  <c r="EM339" i="38"/>
  <c r="EM333" i="38"/>
  <c r="EM291" i="38"/>
  <c r="EM322" i="38"/>
  <c r="EM330" i="38"/>
  <c r="EM326" i="38"/>
  <c r="EM303" i="38"/>
  <c r="EM321" i="38"/>
  <c r="EM336" i="38"/>
  <c r="EJ427" i="38"/>
  <c r="EJ445" i="38"/>
  <c r="EJ440" i="38"/>
  <c r="EJ103" i="38"/>
  <c r="EJ250" i="38"/>
  <c r="EJ220" i="38"/>
  <c r="EJ223" i="38"/>
  <c r="EJ79" i="38"/>
  <c r="EJ86" i="38"/>
  <c r="EJ104" i="38"/>
  <c r="EI214" i="38"/>
  <c r="EI238" i="38"/>
  <c r="EK443" i="38"/>
  <c r="EK25" i="38"/>
  <c r="EK83" i="38"/>
  <c r="EK108" i="38"/>
  <c r="EK35" i="38"/>
  <c r="EK28" i="38"/>
  <c r="EK13" i="38"/>
  <c r="EK21" i="38"/>
  <c r="EK87" i="38"/>
  <c r="EK178" i="38"/>
  <c r="EK246" i="38"/>
  <c r="EK159" i="38"/>
  <c r="EK171" i="38"/>
  <c r="EK32" i="38"/>
  <c r="EK14" i="38"/>
  <c r="EK10" i="38"/>
  <c r="EK26" i="38"/>
  <c r="EK84" i="38"/>
  <c r="EM288" i="38"/>
  <c r="EM300" i="38"/>
  <c r="EM337" i="38"/>
  <c r="EM292" i="38"/>
  <c r="EM306" i="38"/>
  <c r="EM299" i="38"/>
  <c r="EM314" i="38"/>
  <c r="EM332" i="38"/>
  <c r="EM331" i="38"/>
  <c r="EM293" i="38"/>
  <c r="EM327" i="38"/>
  <c r="EM309" i="38"/>
  <c r="EM323" i="38"/>
  <c r="EJ423" i="38"/>
  <c r="EJ430" i="38"/>
  <c r="EJ73" i="38"/>
  <c r="EJ222" i="38"/>
  <c r="EJ226" i="38"/>
  <c r="EJ75" i="38"/>
  <c r="EJ91" i="38"/>
  <c r="EK439" i="38"/>
  <c r="EK3" i="38"/>
  <c r="EK29" i="38"/>
  <c r="EK36" i="38"/>
  <c r="EK12" i="38"/>
  <c r="EK22" i="38"/>
  <c r="EK23" i="38"/>
  <c r="EK76" i="38"/>
  <c r="EK93" i="38"/>
  <c r="EK88" i="38"/>
  <c r="EK177" i="38"/>
  <c r="EK174" i="38"/>
  <c r="EK247" i="38"/>
  <c r="EK78" i="38"/>
  <c r="EK27" i="38"/>
  <c r="EK8" i="38"/>
  <c r="EK16" i="38"/>
  <c r="EK82" i="38"/>
  <c r="EK110" i="38"/>
  <c r="EK179" i="38"/>
  <c r="DK438" i="38"/>
  <c r="DK428" i="38"/>
  <c r="DK432" i="38"/>
  <c r="DK423" i="38"/>
  <c r="DK435" i="38"/>
  <c r="DK433" i="38"/>
  <c r="DK430" i="38"/>
  <c r="DK445" i="38"/>
  <c r="DK442" i="38"/>
  <c r="DK426" i="38"/>
  <c r="DK440" i="38"/>
  <c r="DK427" i="38"/>
  <c r="EM287" i="38"/>
  <c r="EM301" i="38"/>
  <c r="EM295" i="38"/>
  <c r="EM320" i="38"/>
  <c r="EM283" i="38"/>
  <c r="EM302" i="38"/>
  <c r="EM307" i="38"/>
  <c r="EM304" i="38"/>
  <c r="EM340" i="38"/>
  <c r="EM334" i="38"/>
  <c r="EM294" i="38"/>
  <c r="EJ426" i="38"/>
  <c r="EJ438" i="38"/>
  <c r="EJ74" i="38"/>
  <c r="EJ224" i="38"/>
  <c r="EJ221" i="38"/>
  <c r="EJ90" i="38"/>
  <c r="EJ229" i="38"/>
  <c r="EJ97" i="38"/>
  <c r="EJ227" i="38"/>
  <c r="EG337" i="38"/>
  <c r="EI230" i="38"/>
  <c r="EK444" i="38"/>
  <c r="EK19" i="38"/>
  <c r="EK34" i="38"/>
  <c r="EK15" i="38"/>
  <c r="EK18" i="38"/>
  <c r="EK77" i="38"/>
  <c r="EK101" i="38"/>
  <c r="EK107" i="38"/>
  <c r="EK172" i="38"/>
  <c r="EK20" i="38"/>
  <c r="EK99" i="38"/>
  <c r="EK33" i="38"/>
  <c r="EK7" i="38"/>
  <c r="EK5" i="38"/>
  <c r="EK98" i="38"/>
  <c r="EK173" i="38"/>
  <c r="EK248" i="38"/>
  <c r="EJ303" i="38"/>
  <c r="DK443" i="38"/>
  <c r="DK436" i="38"/>
  <c r="DK444" i="38"/>
  <c r="DK441" i="38"/>
  <c r="DK437" i="38"/>
  <c r="DK439" i="38"/>
  <c r="DK424" i="38"/>
  <c r="EL287" i="38"/>
  <c r="EL326" i="38"/>
  <c r="EL339" i="38"/>
  <c r="EL305" i="38"/>
  <c r="EL303" i="38"/>
  <c r="EL318" i="38"/>
  <c r="EL331" i="38"/>
  <c r="EL294" i="38"/>
  <c r="EL323" i="38"/>
  <c r="EL332" i="38"/>
  <c r="EL320" i="38"/>
  <c r="EL300" i="38"/>
  <c r="EL297" i="38"/>
  <c r="EL336" i="38"/>
  <c r="EJ444" i="38"/>
  <c r="EJ9" i="38"/>
  <c r="EJ110" i="38"/>
  <c r="EJ160" i="38"/>
  <c r="EJ3" i="38"/>
  <c r="EJ13" i="38"/>
  <c r="EJ111" i="38"/>
  <c r="EJ169" i="38"/>
  <c r="EJ16" i="38"/>
  <c r="EJ11" i="38"/>
  <c r="EJ17" i="38"/>
  <c r="EJ98" i="38"/>
  <c r="EJ6" i="38"/>
  <c r="EJ150" i="38"/>
  <c r="EJ31" i="38"/>
  <c r="EJ27" i="38"/>
  <c r="EJ76" i="38"/>
  <c r="EJ149" i="38"/>
  <c r="EJ154" i="38"/>
  <c r="EJ177" i="38"/>
  <c r="EJ34" i="38"/>
  <c r="EJ28" i="38"/>
  <c r="EJ148" i="38"/>
  <c r="EJ109" i="38"/>
  <c r="EJ164" i="38"/>
  <c r="EI104" i="38"/>
  <c r="EI434" i="38"/>
  <c r="EI215" i="38"/>
  <c r="EI220" i="38"/>
  <c r="EI242" i="38"/>
  <c r="EI94" i="38"/>
  <c r="EI226" i="38"/>
  <c r="DJ438" i="38"/>
  <c r="DJ442" i="38"/>
  <c r="DJ445" i="38"/>
  <c r="DJ434" i="38"/>
  <c r="DJ432" i="38"/>
  <c r="EH441" i="38"/>
  <c r="EL284" i="38"/>
  <c r="EL298" i="38"/>
  <c r="EL327" i="38"/>
  <c r="EL312" i="38"/>
  <c r="EL311" i="38"/>
  <c r="EL301" i="38"/>
  <c r="EL286" i="38"/>
  <c r="EL292" i="38"/>
  <c r="EL291" i="38"/>
  <c r="EL328" i="38"/>
  <c r="EL309" i="38"/>
  <c r="EL314" i="38"/>
  <c r="EJ443" i="38"/>
  <c r="EJ14" i="38"/>
  <c r="EJ83" i="38"/>
  <c r="EJ162" i="38"/>
  <c r="EJ21" i="38"/>
  <c r="EJ437" i="38"/>
  <c r="EJ8" i="38"/>
  <c r="EJ18" i="38"/>
  <c r="EJ87" i="38"/>
  <c r="EJ178" i="38"/>
  <c r="EJ88" i="38"/>
  <c r="EJ173" i="38"/>
  <c r="EJ246" i="38"/>
  <c r="EJ99" i="38"/>
  <c r="EJ107" i="38"/>
  <c r="EJ157" i="38"/>
  <c r="EJ175" i="38"/>
  <c r="EJ163" i="38"/>
  <c r="EJ30" i="38"/>
  <c r="EJ108" i="38"/>
  <c r="EJ159" i="38"/>
  <c r="EJ172" i="38"/>
  <c r="EJ33" i="38"/>
  <c r="EJ151" i="38"/>
  <c r="EI445" i="38"/>
  <c r="EI100" i="38"/>
  <c r="EI79" i="38"/>
  <c r="EI217" i="38"/>
  <c r="EI219" i="38"/>
  <c r="EI103" i="38"/>
  <c r="EI222" i="38"/>
  <c r="EI216" i="38"/>
  <c r="EI86" i="38"/>
  <c r="EL299" i="38"/>
  <c r="EL308" i="38"/>
  <c r="EL338" i="38"/>
  <c r="EL306" i="38"/>
  <c r="EL324" i="38"/>
  <c r="EL302" i="38"/>
  <c r="EL313" i="38"/>
  <c r="EL341" i="38"/>
  <c r="EL288" i="38"/>
  <c r="EL319" i="38"/>
  <c r="EL310" i="38"/>
  <c r="EL335" i="38"/>
  <c r="EL334" i="38"/>
  <c r="EL293" i="38"/>
  <c r="EL304" i="38"/>
  <c r="EL315" i="38"/>
  <c r="EL340" i="38"/>
  <c r="EJ20" i="38"/>
  <c r="EJ24" i="38"/>
  <c r="EJ105" i="38"/>
  <c r="EJ7" i="38"/>
  <c r="EJ22" i="38"/>
  <c r="EJ82" i="38"/>
  <c r="EJ145" i="38"/>
  <c r="EJ424" i="38"/>
  <c r="EJ89" i="38"/>
  <c r="EJ168" i="38"/>
  <c r="EJ248" i="38"/>
  <c r="EJ23" i="38"/>
  <c r="EJ84" i="38"/>
  <c r="EJ143" i="38"/>
  <c r="EJ179" i="38"/>
  <c r="EJ36" i="38"/>
  <c r="EJ144" i="38"/>
  <c r="EJ80" i="38"/>
  <c r="EJ106" i="38"/>
  <c r="EJ158" i="38"/>
  <c r="EJ171" i="38"/>
  <c r="EJ35" i="38"/>
  <c r="EJ247" i="38"/>
  <c r="EI442" i="38"/>
  <c r="EI213" i="38"/>
  <c r="EI85" i="38"/>
  <c r="EI75" i="38"/>
  <c r="EI225" i="38"/>
  <c r="EI227" i="38"/>
  <c r="EI228" i="38"/>
  <c r="EI92" i="38"/>
  <c r="EI221" i="38"/>
  <c r="EI229" i="38"/>
  <c r="EL285" i="38"/>
  <c r="EL316" i="38"/>
  <c r="EL321" i="38"/>
  <c r="EL307" i="38"/>
  <c r="EL317" i="38"/>
  <c r="EL325" i="38"/>
  <c r="EL330" i="38"/>
  <c r="EL289" i="38"/>
  <c r="EL296" i="38"/>
  <c r="EL333" i="38"/>
  <c r="EL290" i="38"/>
  <c r="EL295" i="38"/>
  <c r="EL322" i="38"/>
  <c r="EL329" i="38"/>
  <c r="EL337" i="38"/>
  <c r="EJ441" i="38"/>
  <c r="EJ19" i="38"/>
  <c r="EJ439" i="38"/>
  <c r="EJ25" i="38"/>
  <c r="EJ95" i="38"/>
  <c r="EJ161" i="38"/>
  <c r="EJ176" i="38"/>
  <c r="EJ10" i="38"/>
  <c r="EJ12" i="38"/>
  <c r="EJ5" i="38"/>
  <c r="EJ174" i="38"/>
  <c r="EJ4" i="38"/>
  <c r="EJ26" i="38"/>
  <c r="EJ232" i="38"/>
  <c r="EJ231" i="38"/>
  <c r="EJ15" i="38"/>
  <c r="EJ93" i="38"/>
  <c r="EJ102" i="38"/>
  <c r="EJ156" i="38"/>
  <c r="EJ166" i="38"/>
  <c r="EJ233" i="38"/>
  <c r="EJ29" i="38"/>
  <c r="EJ165" i="38"/>
  <c r="EJ249" i="38"/>
  <c r="EJ153" i="38"/>
  <c r="EJ32" i="38"/>
  <c r="EI438" i="38"/>
  <c r="EI432" i="38"/>
  <c r="EI97" i="38"/>
  <c r="EI90" i="38"/>
  <c r="EI223" i="38"/>
  <c r="EI218" i="38"/>
  <c r="EI250" i="38"/>
  <c r="EI91" i="38"/>
  <c r="EI224" i="38"/>
  <c r="EI441" i="38"/>
  <c r="DJ443" i="38"/>
  <c r="DJ439" i="38"/>
  <c r="EH250" i="38"/>
  <c r="EI177" i="38"/>
  <c r="EI89" i="38"/>
  <c r="EI240" i="38"/>
  <c r="EI244" i="38"/>
  <c r="EI83" i="38"/>
  <c r="EI106" i="38"/>
  <c r="EI243" i="38"/>
  <c r="EI84" i="38"/>
  <c r="EI99" i="38"/>
  <c r="EI107" i="38"/>
  <c r="EI235" i="38"/>
  <c r="EK285" i="38"/>
  <c r="EK290" i="38"/>
  <c r="EK326" i="38"/>
  <c r="EK307" i="38"/>
  <c r="EK311" i="38"/>
  <c r="EK300" i="38"/>
  <c r="EK293" i="38"/>
  <c r="EK302" i="38"/>
  <c r="EK318" i="38"/>
  <c r="EK337" i="38"/>
  <c r="EK287" i="38"/>
  <c r="EK315" i="38"/>
  <c r="EK322" i="38"/>
  <c r="EK338" i="38"/>
  <c r="EK284" i="38"/>
  <c r="EK317" i="38"/>
  <c r="EK304" i="38"/>
  <c r="EK331" i="38"/>
  <c r="EI175" i="38"/>
  <c r="EI232" i="38"/>
  <c r="EI247" i="38"/>
  <c r="EI102" i="38"/>
  <c r="EI248" i="38"/>
  <c r="EI87" i="38"/>
  <c r="EI159" i="38"/>
  <c r="EI234" i="38"/>
  <c r="EI443" i="38"/>
  <c r="EI88" i="38"/>
  <c r="EI233" i="38"/>
  <c r="EK328" i="38"/>
  <c r="EK310" i="38"/>
  <c r="EK341" i="38"/>
  <c r="EK289" i="38"/>
  <c r="EK321" i="38"/>
  <c r="EK329" i="38"/>
  <c r="EK301" i="38"/>
  <c r="EK327" i="38"/>
  <c r="EK334" i="38"/>
  <c r="EK296" i="38"/>
  <c r="EK286" i="38"/>
  <c r="EK333" i="38"/>
  <c r="EI76" i="38"/>
  <c r="EI93" i="38"/>
  <c r="EI144" i="38"/>
  <c r="EI174" i="38"/>
  <c r="EI111" i="38"/>
  <c r="EI236" i="38"/>
  <c r="EI77" i="38"/>
  <c r="EI95" i="38"/>
  <c r="EI178" i="38"/>
  <c r="EI98" i="38"/>
  <c r="EI239" i="38"/>
  <c r="EI249" i="38"/>
  <c r="EK288" i="38"/>
  <c r="EK303" i="38"/>
  <c r="EK336" i="38"/>
  <c r="EK313" i="38"/>
  <c r="EK297" i="38"/>
  <c r="EK305" i="38"/>
  <c r="EK295" i="38"/>
  <c r="EK324" i="38"/>
  <c r="EK316" i="38"/>
  <c r="EK332" i="38"/>
  <c r="EK294" i="38"/>
  <c r="EK308" i="38"/>
  <c r="EK312" i="38"/>
  <c r="EK323" i="38"/>
  <c r="EH246" i="38"/>
  <c r="DI434" i="38"/>
  <c r="DI445" i="38"/>
  <c r="DI442" i="38"/>
  <c r="DI433" i="38"/>
  <c r="DI426" i="38"/>
  <c r="DI428" i="38"/>
  <c r="DI429" i="38"/>
  <c r="DI440" i="38"/>
  <c r="DI438" i="38"/>
  <c r="DI432" i="38"/>
  <c r="DI427" i="38"/>
  <c r="DI430" i="38"/>
  <c r="DI435" i="38"/>
  <c r="DI423" i="38"/>
  <c r="EI110" i="38"/>
  <c r="EI176" i="38"/>
  <c r="EI179" i="38"/>
  <c r="EI245" i="38"/>
  <c r="EI439" i="38"/>
  <c r="EI80" i="38"/>
  <c r="EI108" i="38"/>
  <c r="EI82" i="38"/>
  <c r="EI105" i="38"/>
  <c r="EI231" i="38"/>
  <c r="EI237" i="38"/>
  <c r="EI78" i="38"/>
  <c r="EI101" i="38"/>
  <c r="EI109" i="38"/>
  <c r="EI241" i="38"/>
  <c r="EI246" i="38"/>
  <c r="EK291" i="38"/>
  <c r="EK298" i="38"/>
  <c r="EK314" i="38"/>
  <c r="EK319" i="38"/>
  <c r="EK325" i="38"/>
  <c r="EK339" i="38"/>
  <c r="EK335" i="38"/>
  <c r="EK306" i="38"/>
  <c r="EK340" i="38"/>
  <c r="EK292" i="38"/>
  <c r="EK320" i="38"/>
  <c r="EK309" i="38"/>
  <c r="EK299" i="38"/>
  <c r="EK330" i="38"/>
  <c r="EJ293" i="38"/>
  <c r="EJ301" i="38"/>
  <c r="EJ319" i="38"/>
  <c r="EJ314" i="38"/>
  <c r="EJ329" i="38"/>
  <c r="EJ290" i="38"/>
  <c r="EJ311" i="38"/>
  <c r="EJ317" i="38"/>
  <c r="EJ313" i="38"/>
  <c r="EJ331" i="38"/>
  <c r="EJ285" i="38"/>
  <c r="EJ294" i="38"/>
  <c r="EJ321" i="38"/>
  <c r="EJ306" i="38"/>
  <c r="EJ302" i="38"/>
  <c r="EJ309" i="38"/>
  <c r="EG440" i="38"/>
  <c r="EG250" i="38"/>
  <c r="EG335" i="38"/>
  <c r="EH93" i="38"/>
  <c r="EG33" i="38"/>
  <c r="DH434" i="38"/>
  <c r="DH427" i="38"/>
  <c r="DH428" i="38"/>
  <c r="DH440" i="38"/>
  <c r="DH429" i="38"/>
  <c r="DH433" i="38"/>
  <c r="DH423" i="38"/>
  <c r="DH426" i="38"/>
  <c r="DH430" i="38"/>
  <c r="DH435" i="38"/>
  <c r="EH572" i="38"/>
  <c r="DI425" i="38"/>
  <c r="DI431" i="38"/>
  <c r="DI424" i="38"/>
  <c r="DI443" i="38"/>
  <c r="DI439" i="38"/>
  <c r="DI444" i="38"/>
  <c r="DI436" i="38"/>
  <c r="DI437" i="38"/>
  <c r="DI441" i="38"/>
  <c r="EJ308" i="38"/>
  <c r="EJ297" i="38"/>
  <c r="EJ339" i="38"/>
  <c r="EJ284" i="38"/>
  <c r="EJ291" i="38"/>
  <c r="EJ295" i="38"/>
  <c r="EJ318" i="38"/>
  <c r="EJ298" i="38"/>
  <c r="EJ335" i="38"/>
  <c r="EJ328" i="38"/>
  <c r="EJ316" i="38"/>
  <c r="EJ307" i="38"/>
  <c r="EJ300" i="38"/>
  <c r="EJ289" i="38"/>
  <c r="EJ305" i="38"/>
  <c r="EJ322" i="38"/>
  <c r="EJ341" i="38"/>
  <c r="EG428" i="38"/>
  <c r="EG104" i="38"/>
  <c r="EG330" i="38"/>
  <c r="EG333" i="38"/>
  <c r="EG423" i="38"/>
  <c r="EG338" i="38"/>
  <c r="EG103" i="38"/>
  <c r="EG339" i="38"/>
  <c r="EH110" i="38"/>
  <c r="EH176" i="38"/>
  <c r="EH111" i="38"/>
  <c r="EH175" i="38"/>
  <c r="EH109" i="38"/>
  <c r="EJ315" i="38"/>
  <c r="EJ325" i="38"/>
  <c r="EJ310" i="38"/>
  <c r="EJ332" i="38"/>
  <c r="EJ288" i="38"/>
  <c r="EJ299" i="38"/>
  <c r="EJ333" i="38"/>
  <c r="EJ334" i="38"/>
  <c r="EJ320" i="38"/>
  <c r="EJ326" i="38"/>
  <c r="EJ296" i="38"/>
  <c r="EJ338" i="38"/>
  <c r="EG433" i="38"/>
  <c r="EG427" i="38"/>
  <c r="EG85" i="38"/>
  <c r="EG340" i="38"/>
  <c r="EG74" i="38"/>
  <c r="EG334" i="38"/>
  <c r="EH178" i="38"/>
  <c r="EH107" i="38"/>
  <c r="EH177" i="38"/>
  <c r="EH108" i="38"/>
  <c r="EH179" i="38"/>
  <c r="EH247" i="38"/>
  <c r="EH159" i="38"/>
  <c r="EH248" i="38"/>
  <c r="EJ286" i="38"/>
  <c r="EJ292" i="38"/>
  <c r="EJ323" i="38"/>
  <c r="EJ324" i="38"/>
  <c r="EJ340" i="38"/>
  <c r="EJ287" i="38"/>
  <c r="EJ312" i="38"/>
  <c r="EJ336" i="38"/>
  <c r="EJ330" i="38"/>
  <c r="EJ327" i="38"/>
  <c r="EJ304" i="38"/>
  <c r="EJ337" i="38"/>
  <c r="EG429" i="38"/>
  <c r="EG73" i="38"/>
  <c r="EG336" i="38"/>
  <c r="EG331" i="38"/>
  <c r="EG92" i="38"/>
  <c r="EG332" i="38"/>
  <c r="EH174" i="38"/>
  <c r="EH144" i="38"/>
  <c r="EH249" i="38"/>
  <c r="EI340" i="38"/>
  <c r="EI289" i="38"/>
  <c r="EI318" i="38"/>
  <c r="EI314" i="38"/>
  <c r="EI335" i="38"/>
  <c r="EI287" i="38"/>
  <c r="EI291" i="38"/>
  <c r="EI297" i="38"/>
  <c r="EI301" i="38"/>
  <c r="EI299" i="38"/>
  <c r="EI334" i="38"/>
  <c r="EI300" i="38"/>
  <c r="EI333" i="38"/>
  <c r="EI284" i="38"/>
  <c r="EI312" i="38"/>
  <c r="EI331" i="38"/>
  <c r="EI341" i="38"/>
  <c r="EI290" i="38"/>
  <c r="EI322" i="38"/>
  <c r="EI298" i="38"/>
  <c r="EI288" i="38"/>
  <c r="EI338" i="38"/>
  <c r="EI296" i="38"/>
  <c r="EI332" i="38"/>
  <c r="EI293" i="38"/>
  <c r="EI323" i="38"/>
  <c r="EI295" i="38"/>
  <c r="EI336" i="38"/>
  <c r="EI285" i="38"/>
  <c r="EI294" i="38"/>
  <c r="EI319" i="38"/>
  <c r="EI337" i="38"/>
  <c r="EI283" i="38"/>
  <c r="EI286" i="38"/>
  <c r="EI292" i="38"/>
  <c r="EI302" i="38"/>
  <c r="EI325" i="38"/>
  <c r="EI330" i="38"/>
  <c r="EI339" i="38"/>
  <c r="EG110" i="38"/>
  <c r="EG28" i="38"/>
  <c r="EG441" i="38"/>
  <c r="EG35" i="38"/>
  <c r="EG11" i="38"/>
  <c r="EG106" i="38"/>
  <c r="EG160" i="38"/>
  <c r="EG153" i="38"/>
  <c r="EH331" i="38"/>
  <c r="EH340" i="38"/>
  <c r="EG179" i="38"/>
  <c r="EG170" i="38"/>
  <c r="EG25" i="38"/>
  <c r="EG157" i="38"/>
  <c r="EH335" i="38"/>
  <c r="EH341" i="38"/>
  <c r="EG78" i="38"/>
  <c r="EG164" i="38"/>
  <c r="EG249" i="38"/>
  <c r="EG20" i="38"/>
  <c r="EH332" i="38"/>
  <c r="EH338" i="38"/>
  <c r="EH330" i="38"/>
  <c r="EG169" i="38"/>
  <c r="EG154" i="38"/>
  <c r="EG161" i="38"/>
  <c r="EG178" i="38"/>
  <c r="EH336" i="38"/>
  <c r="EH337" i="38"/>
  <c r="EH334" i="38"/>
  <c r="EH339" i="38"/>
  <c r="EG34" i="38"/>
  <c r="EO572" i="38"/>
  <c r="EG16" i="38"/>
  <c r="EG84" i="38"/>
  <c r="EG143" i="38"/>
  <c r="EG175" i="38"/>
  <c r="EG162" i="38"/>
  <c r="EG29" i="38"/>
  <c r="EG247" i="38"/>
  <c r="EG21" i="38"/>
  <c r="EG176" i="38"/>
  <c r="EG32" i="38"/>
  <c r="EG14" i="38"/>
  <c r="EG23" i="38"/>
  <c r="EG99" i="38"/>
  <c r="EG150" i="38"/>
  <c r="EG163" i="38"/>
  <c r="EG167" i="38"/>
  <c r="EG109" i="38"/>
  <c r="EG144" i="38"/>
  <c r="EG152" i="38"/>
  <c r="EG147" i="38"/>
  <c r="EG27" i="38"/>
  <c r="DH441" i="38"/>
  <c r="DH425" i="38"/>
  <c r="DH431" i="38"/>
  <c r="DH444" i="38"/>
  <c r="DH424" i="38"/>
  <c r="EG12" i="38"/>
  <c r="EG19" i="38"/>
  <c r="EG15" i="38"/>
  <c r="EG111" i="38"/>
  <c r="EG31" i="38"/>
  <c r="EG10" i="38"/>
  <c r="EG17" i="38"/>
  <c r="EG22" i="38"/>
  <c r="EG107" i="38"/>
  <c r="EG159" i="38"/>
  <c r="EG168" i="38"/>
  <c r="EG87" i="38"/>
  <c r="EG155" i="38"/>
  <c r="EG146" i="38"/>
  <c r="EG165" i="38"/>
  <c r="EG30" i="38"/>
  <c r="EG13" i="38"/>
  <c r="EG24" i="38"/>
  <c r="EG108" i="38"/>
  <c r="EG174" i="38"/>
  <c r="EG248" i="38"/>
  <c r="EG424" i="38"/>
  <c r="EG7" i="38"/>
  <c r="EG26" i="38"/>
  <c r="EG151" i="38"/>
  <c r="EG177" i="38"/>
  <c r="EG8" i="38"/>
  <c r="EG149" i="38"/>
  <c r="EG444" i="38"/>
  <c r="EG9" i="38"/>
  <c r="EG93" i="38"/>
  <c r="EG156" i="38"/>
  <c r="EG158" i="38"/>
  <c r="EG246" i="38"/>
  <c r="GD238" i="38"/>
  <c r="GI49" i="38"/>
  <c r="GI349" i="38" s="1"/>
  <c r="GF49" i="38"/>
  <c r="GK49" i="38"/>
  <c r="GK349" i="38" s="1"/>
  <c r="GL49" i="38"/>
  <c r="GL349" i="38" s="1"/>
  <c r="GH49" i="38"/>
  <c r="GH349" i="38" s="1"/>
  <c r="GJ49" i="38"/>
  <c r="GJ349" i="38" s="1"/>
  <c r="GM49" i="38"/>
  <c r="GM349" i="38" s="1"/>
  <c r="GG49" i="38"/>
  <c r="GG349" i="38" s="1"/>
  <c r="GN49" i="38"/>
  <c r="GQ49" i="38" s="1"/>
  <c r="GR49" i="38" s="1"/>
  <c r="GK47" i="38"/>
  <c r="GI47" i="38"/>
  <c r="GM47" i="38"/>
  <c r="GF47" i="38"/>
  <c r="GH47" i="38"/>
  <c r="GJ47" i="38"/>
  <c r="GN47" i="38"/>
  <c r="GQ47" i="38" s="1"/>
  <c r="GR47" i="38" s="1"/>
  <c r="GL47" i="38"/>
  <c r="GG47" i="38"/>
  <c r="GU54" i="38"/>
  <c r="GU354" i="38" s="1"/>
  <c r="GW54" i="38"/>
  <c r="GW354" i="38" s="1"/>
  <c r="FH935" i="38"/>
  <c r="FH936" i="38" s="1"/>
  <c r="FH937" i="38" s="1"/>
  <c r="FH938" i="38" s="1"/>
  <c r="FH939" i="38" s="1"/>
  <c r="FH940" i="38" s="1"/>
  <c r="FH941" i="38" s="1"/>
  <c r="FH942" i="38" s="1"/>
  <c r="FH943" i="38" s="1"/>
  <c r="FH944" i="38" s="1"/>
  <c r="FD96" i="38"/>
  <c r="FH925" i="38"/>
  <c r="FH926" i="38" s="1"/>
  <c r="FH927" i="38" s="1"/>
  <c r="FH928" i="38" s="1"/>
  <c r="FH929" i="38" s="1"/>
  <c r="FH930" i="38" s="1"/>
  <c r="FH931" i="38" s="1"/>
  <c r="FH932" i="38" s="1"/>
  <c r="FH933" i="38" s="1"/>
  <c r="FH934" i="38" s="1"/>
  <c r="GC54" i="38"/>
  <c r="GV54" i="38"/>
  <c r="GV354" i="38" s="1"/>
  <c r="FH243" i="38"/>
  <c r="FH244" i="38" s="1"/>
  <c r="FH245" i="38" s="1"/>
  <c r="FH246" i="38" s="1"/>
  <c r="FH247" i="38" s="1"/>
  <c r="FH248" i="38" s="1"/>
  <c r="FH249" i="38" s="1"/>
  <c r="FH250" i="38" s="1"/>
  <c r="FH251" i="38" s="1"/>
  <c r="FH252" i="38" s="1"/>
  <c r="EE96" i="38"/>
  <c r="GU52" i="38"/>
  <c r="GU352" i="38" s="1"/>
  <c r="FH905" i="38"/>
  <c r="FH906" i="38" s="1"/>
  <c r="FH907" i="38" s="1"/>
  <c r="FH908" i="38" s="1"/>
  <c r="FH909" i="38" s="1"/>
  <c r="FH910" i="38" s="1"/>
  <c r="FH911" i="38" s="1"/>
  <c r="FH912" i="38" s="1"/>
  <c r="FH913" i="38" s="1"/>
  <c r="FH914" i="38" s="1"/>
  <c r="FH223" i="38"/>
  <c r="FH224" i="38" s="1"/>
  <c r="FH225" i="38" s="1"/>
  <c r="FH226" i="38" s="1"/>
  <c r="FH227" i="38" s="1"/>
  <c r="FH228" i="38" s="1"/>
  <c r="FH229" i="38" s="1"/>
  <c r="FH230" i="38" s="1"/>
  <c r="FH231" i="38" s="1"/>
  <c r="FH232" i="38" s="1"/>
  <c r="EC96" i="38"/>
  <c r="GV52" i="38"/>
  <c r="GV352" i="38" s="1"/>
  <c r="GC52" i="38"/>
  <c r="GW52" i="38"/>
  <c r="GW352" i="38" s="1"/>
  <c r="FB96" i="38"/>
  <c r="GH52" i="38"/>
  <c r="GH352" i="38" s="1"/>
  <c r="GJ52" i="38"/>
  <c r="GJ352" i="38" s="1"/>
  <c r="GI52" i="38"/>
  <c r="GI352" i="38" s="1"/>
  <c r="GK52" i="38"/>
  <c r="GK352" i="38" s="1"/>
  <c r="GN52" i="38"/>
  <c r="GQ52" i="38" s="1"/>
  <c r="GR52" i="38" s="1"/>
  <c r="GG52" i="38"/>
  <c r="GG352" i="38" s="1"/>
  <c r="GM52" i="38"/>
  <c r="GM352" i="38" s="1"/>
  <c r="GF52" i="38"/>
  <c r="GL52" i="38"/>
  <c r="GL352" i="38" s="1"/>
  <c r="GI48" i="38"/>
  <c r="GI348" i="38" s="1"/>
  <c r="GK48" i="38"/>
  <c r="GK348" i="38" s="1"/>
  <c r="GN48" i="38"/>
  <c r="GM48" i="38"/>
  <c r="GM348" i="38" s="1"/>
  <c r="GF48" i="38"/>
  <c r="GF348" i="38" s="1"/>
  <c r="GG48" i="38"/>
  <c r="GG348" i="38" s="1"/>
  <c r="GJ48" i="38"/>
  <c r="GJ348" i="38" s="1"/>
  <c r="GH48" i="38"/>
  <c r="GH348" i="38" s="1"/>
  <c r="GL48" i="38"/>
  <c r="GL348" i="38" s="1"/>
  <c r="GU48" i="38"/>
  <c r="GU348" i="38" s="1"/>
  <c r="FH183" i="38"/>
  <c r="FH184" i="38" s="1"/>
  <c r="FH185" i="38" s="1"/>
  <c r="FH186" i="38" s="1"/>
  <c r="FH187" i="38" s="1"/>
  <c r="FH188" i="38" s="1"/>
  <c r="FH189" i="38" s="1"/>
  <c r="FH190" i="38" s="1"/>
  <c r="FH191" i="38" s="1"/>
  <c r="FH192" i="38" s="1"/>
  <c r="DY96" i="38"/>
  <c r="GV48" i="38"/>
  <c r="GV348" i="38" s="1"/>
  <c r="FH865" i="38"/>
  <c r="FH866" i="38" s="1"/>
  <c r="FH867" i="38" s="1"/>
  <c r="FH868" i="38" s="1"/>
  <c r="FH869" i="38" s="1"/>
  <c r="FH870" i="38" s="1"/>
  <c r="FH871" i="38" s="1"/>
  <c r="FH872" i="38" s="1"/>
  <c r="FH873" i="38" s="1"/>
  <c r="FH874" i="38" s="1"/>
  <c r="GC48" i="38"/>
  <c r="EX96" i="38"/>
  <c r="GW48" i="38"/>
  <c r="GW348" i="38" s="1"/>
  <c r="GU53" i="38"/>
  <c r="GU353" i="38" s="1"/>
  <c r="GW53" i="38"/>
  <c r="GW353" i="38" s="1"/>
  <c r="GV53" i="38"/>
  <c r="GV353" i="38" s="1"/>
  <c r="ED96" i="38"/>
  <c r="GC53" i="38"/>
  <c r="FC96" i="38"/>
  <c r="FH233" i="38"/>
  <c r="FH234" i="38" s="1"/>
  <c r="FH235" i="38" s="1"/>
  <c r="FH236" i="38" s="1"/>
  <c r="FH237" i="38" s="1"/>
  <c r="FH238" i="38" s="1"/>
  <c r="FH239" i="38" s="1"/>
  <c r="FH240" i="38" s="1"/>
  <c r="FH241" i="38" s="1"/>
  <c r="FH242" i="38" s="1"/>
  <c r="FH915" i="38"/>
  <c r="FH916" i="38" s="1"/>
  <c r="FH917" i="38" s="1"/>
  <c r="FH918" i="38" s="1"/>
  <c r="FH919" i="38" s="1"/>
  <c r="FH920" i="38" s="1"/>
  <c r="FH921" i="38" s="1"/>
  <c r="FH922" i="38" s="1"/>
  <c r="FH923" i="38" s="1"/>
  <c r="FH924" i="38" s="1"/>
  <c r="GL55" i="38"/>
  <c r="GL355" i="38" s="1"/>
  <c r="GG55" i="38"/>
  <c r="GG355" i="38" s="1"/>
  <c r="GN55" i="38"/>
  <c r="GH55" i="38"/>
  <c r="GH355" i="38" s="1"/>
  <c r="GI55" i="38"/>
  <c r="GI355" i="38" s="1"/>
  <c r="GF55" i="38"/>
  <c r="GF355" i="38" s="1"/>
  <c r="GK55" i="38"/>
  <c r="GK355" i="38" s="1"/>
  <c r="GM55" i="38"/>
  <c r="GM355" i="38" s="1"/>
  <c r="GJ55" i="38"/>
  <c r="GJ355" i="38" s="1"/>
  <c r="GH51" i="38"/>
  <c r="GH351" i="38" s="1"/>
  <c r="GK51" i="38"/>
  <c r="GK351" i="38" s="1"/>
  <c r="GM51" i="38"/>
  <c r="GM351" i="38" s="1"/>
  <c r="GF51" i="38"/>
  <c r="GL51" i="38"/>
  <c r="GL351" i="38" s="1"/>
  <c r="GI51" i="38"/>
  <c r="GI351" i="38" s="1"/>
  <c r="GJ51" i="38"/>
  <c r="GJ351" i="38" s="1"/>
  <c r="GN51" i="38"/>
  <c r="GG51" i="38"/>
  <c r="GG351" i="38" s="1"/>
  <c r="GK53" i="38"/>
  <c r="GK353" i="38" s="1"/>
  <c r="GJ53" i="38"/>
  <c r="GJ353" i="38" s="1"/>
  <c r="GL53" i="38"/>
  <c r="GL353" i="38" s="1"/>
  <c r="GF53" i="38"/>
  <c r="GM53" i="38"/>
  <c r="GM353" i="38" s="1"/>
  <c r="GN53" i="38"/>
  <c r="GQ53" i="38" s="1"/>
  <c r="GR53" i="38" s="1"/>
  <c r="GI53" i="38"/>
  <c r="GI353" i="38" s="1"/>
  <c r="GH53" i="38"/>
  <c r="GH353" i="38" s="1"/>
  <c r="GG53" i="38"/>
  <c r="GG353" i="38" s="1"/>
  <c r="GU51" i="38"/>
  <c r="GU351" i="38" s="1"/>
  <c r="GC51" i="38"/>
  <c r="FH213" i="38"/>
  <c r="FH214" i="38" s="1"/>
  <c r="FH215" i="38" s="1"/>
  <c r="FH216" i="38" s="1"/>
  <c r="FH217" i="38" s="1"/>
  <c r="FH218" i="38" s="1"/>
  <c r="FH219" i="38" s="1"/>
  <c r="FH220" i="38" s="1"/>
  <c r="FH221" i="38" s="1"/>
  <c r="FH222" i="38" s="1"/>
  <c r="FA96" i="38"/>
  <c r="GV51" i="38"/>
  <c r="GV351" i="38" s="1"/>
  <c r="FH895" i="38"/>
  <c r="FH896" i="38" s="1"/>
  <c r="FH897" i="38" s="1"/>
  <c r="FH898" i="38" s="1"/>
  <c r="FH899" i="38" s="1"/>
  <c r="FH900" i="38" s="1"/>
  <c r="FH901" i="38" s="1"/>
  <c r="FH902" i="38" s="1"/>
  <c r="FH903" i="38" s="1"/>
  <c r="FH904" i="38" s="1"/>
  <c r="EB96" i="38"/>
  <c r="GW51" i="38"/>
  <c r="GW351" i="38" s="1"/>
  <c r="GU55" i="38"/>
  <c r="GU355" i="38" s="1"/>
  <c r="GC55" i="38"/>
  <c r="GV55" i="38"/>
  <c r="GV355" i="38" s="1"/>
  <c r="FE96" i="38"/>
  <c r="EF96" i="38"/>
  <c r="GW55" i="38"/>
  <c r="GW355" i="38" s="1"/>
  <c r="GG54" i="38"/>
  <c r="GG354" i="38" s="1"/>
  <c r="GN54" i="38"/>
  <c r="GQ54" i="38" s="1"/>
  <c r="GR54" i="38" s="1"/>
  <c r="GJ54" i="38"/>
  <c r="GJ354" i="38" s="1"/>
  <c r="GF54" i="38"/>
  <c r="GK54" i="38"/>
  <c r="GK354" i="38" s="1"/>
  <c r="GL54" i="38"/>
  <c r="GL354" i="38" s="1"/>
  <c r="GM54" i="38"/>
  <c r="GM354" i="38" s="1"/>
  <c r="GI54" i="38"/>
  <c r="GI354" i="38" s="1"/>
  <c r="GH54" i="38"/>
  <c r="GH354" i="38" s="1"/>
  <c r="GK50" i="38"/>
  <c r="GK350" i="38" s="1"/>
  <c r="GJ50" i="38"/>
  <c r="GJ350" i="38" s="1"/>
  <c r="GM50" i="38"/>
  <c r="GM350" i="38" s="1"/>
  <c r="GF50" i="38"/>
  <c r="GF350" i="38" s="1"/>
  <c r="GH50" i="38"/>
  <c r="GH350" i="38" s="1"/>
  <c r="GG50" i="38"/>
  <c r="GG350" i="38" s="1"/>
  <c r="GI50" i="38"/>
  <c r="GI350" i="38" s="1"/>
  <c r="GN50" i="38"/>
  <c r="GQ50" i="38" s="1"/>
  <c r="GR50" i="38" s="1"/>
  <c r="GL50" i="38"/>
  <c r="GL350" i="38" s="1"/>
  <c r="GU49" i="38"/>
  <c r="GU349" i="38" s="1"/>
  <c r="GV49" i="38"/>
  <c r="GV349" i="38" s="1"/>
  <c r="DZ96" i="38"/>
  <c r="FH193" i="38"/>
  <c r="FH194" i="38" s="1"/>
  <c r="FH195" i="38" s="1"/>
  <c r="FH196" i="38" s="1"/>
  <c r="FH197" i="38" s="1"/>
  <c r="FH198" i="38" s="1"/>
  <c r="FH199" i="38" s="1"/>
  <c r="FH200" i="38" s="1"/>
  <c r="FH201" i="38" s="1"/>
  <c r="FH202" i="38" s="1"/>
  <c r="EY96" i="38"/>
  <c r="GC49" i="38"/>
  <c r="GW49" i="38"/>
  <c r="GW349" i="38" s="1"/>
  <c r="FH875" i="38"/>
  <c r="FH876" i="38" s="1"/>
  <c r="FH877" i="38" s="1"/>
  <c r="FH878" i="38" s="1"/>
  <c r="FH879" i="38" s="1"/>
  <c r="FH880" i="38" s="1"/>
  <c r="FH881" i="38" s="1"/>
  <c r="FH882" i="38" s="1"/>
  <c r="FH883" i="38" s="1"/>
  <c r="FH884" i="38" s="1"/>
  <c r="GU50" i="38"/>
  <c r="GU350" i="38" s="1"/>
  <c r="GW50" i="38"/>
  <c r="GW350" i="38" s="1"/>
  <c r="EZ96" i="38"/>
  <c r="GC50" i="38"/>
  <c r="EA96" i="38"/>
  <c r="FH203" i="38"/>
  <c r="FH204" i="38" s="1"/>
  <c r="FH205" i="38" s="1"/>
  <c r="FH206" i="38" s="1"/>
  <c r="FH207" i="38" s="1"/>
  <c r="FH208" i="38" s="1"/>
  <c r="FH209" i="38" s="1"/>
  <c r="FH210" i="38" s="1"/>
  <c r="FH211" i="38" s="1"/>
  <c r="FH212" i="38" s="1"/>
  <c r="GV50" i="38"/>
  <c r="GV350" i="38" s="1"/>
  <c r="FH885" i="38"/>
  <c r="FH886" i="38" s="1"/>
  <c r="FH887" i="38" s="1"/>
  <c r="FH888" i="38" s="1"/>
  <c r="FH889" i="38" s="1"/>
  <c r="FH890" i="38" s="1"/>
  <c r="FH891" i="38" s="1"/>
  <c r="FH892" i="38" s="1"/>
  <c r="FH893" i="38" s="1"/>
  <c r="FH894" i="38" s="1"/>
  <c r="DX96" i="38"/>
  <c r="GU47" i="38"/>
  <c r="GC47" i="38"/>
  <c r="EW96" i="38"/>
  <c r="GW47" i="38"/>
  <c r="GV47" i="38"/>
  <c r="FH173" i="38"/>
  <c r="FH174" i="38" s="1"/>
  <c r="FH175" i="38" s="1"/>
  <c r="FH176" i="38" s="1"/>
  <c r="FH177" i="38" s="1"/>
  <c r="FH178" i="38" s="1"/>
  <c r="FH179" i="38" s="1"/>
  <c r="FH180" i="38" s="1"/>
  <c r="FH181" i="38" s="1"/>
  <c r="FH182" i="38" s="1"/>
  <c r="FH715" i="38"/>
  <c r="FH716" i="38" s="1"/>
  <c r="FH717" i="38" s="1"/>
  <c r="FH718" i="38" s="1"/>
  <c r="FH719" i="38" s="1"/>
  <c r="FH720" i="38" s="1"/>
  <c r="FH721" i="38" s="1"/>
  <c r="FH722" i="38" s="1"/>
  <c r="FH723" i="38" s="1"/>
  <c r="FH724" i="38" s="1"/>
  <c r="AQ2014" i="38"/>
  <c r="AS2014" i="38" s="1"/>
  <c r="AQ2010" i="38"/>
  <c r="AS2010" i="38" s="1"/>
  <c r="AQ2006" i="38"/>
  <c r="AS2006" i="38" s="1"/>
  <c r="AQ2018" i="38"/>
  <c r="AS2018" i="38" s="1"/>
  <c r="FH735" i="38"/>
  <c r="FH736" i="38" s="1"/>
  <c r="FH737" i="38" s="1"/>
  <c r="FH738" i="38" s="1"/>
  <c r="FH739" i="38" s="1"/>
  <c r="FH740" i="38" s="1"/>
  <c r="FH741" i="38" s="1"/>
  <c r="FH742" i="38" s="1"/>
  <c r="FH743" i="38" s="1"/>
  <c r="FH744" i="38" s="1"/>
  <c r="FH805" i="38"/>
  <c r="FH806" i="38" s="1"/>
  <c r="FH807" i="38" s="1"/>
  <c r="FH808" i="38" s="1"/>
  <c r="FH809" i="38" s="1"/>
  <c r="FH810" i="38" s="1"/>
  <c r="FH811" i="38" s="1"/>
  <c r="FH812" i="38" s="1"/>
  <c r="FH813" i="38" s="1"/>
  <c r="FH814" i="38" s="1"/>
  <c r="AQ2009" i="38"/>
  <c r="AS2009" i="38" s="1"/>
  <c r="AQ2013" i="38"/>
  <c r="AS2013" i="38" s="1"/>
  <c r="AQ2012" i="38"/>
  <c r="AS2012" i="38" s="1"/>
  <c r="AQ2017" i="38"/>
  <c r="AS2017" i="38" s="1"/>
  <c r="AQ2008" i="38"/>
  <c r="AS2008" i="38" s="1"/>
  <c r="AQ2005" i="38"/>
  <c r="AS2005" i="38" s="1"/>
  <c r="AQ2033" i="38"/>
  <c r="C33" i="33" s="1"/>
  <c r="AQ2031" i="38"/>
  <c r="C31" i="33" s="1"/>
  <c r="AQ2029" i="38"/>
  <c r="C29" i="33" s="1"/>
  <c r="AQ2027" i="38"/>
  <c r="AT2027" i="38" s="1"/>
  <c r="F27" i="33" s="1"/>
  <c r="FH755" i="38"/>
  <c r="FH756" i="38" s="1"/>
  <c r="FH757" i="38" s="1"/>
  <c r="FH758" i="38" s="1"/>
  <c r="FH759" i="38" s="1"/>
  <c r="FH760" i="38" s="1"/>
  <c r="FH761" i="38" s="1"/>
  <c r="FH762" i="38" s="1"/>
  <c r="FH763" i="38" s="1"/>
  <c r="FH764" i="38" s="1"/>
  <c r="AQ2037" i="38"/>
  <c r="C37" i="33" s="1"/>
  <c r="AQ2028" i="38"/>
  <c r="AT2028" i="38" s="1"/>
  <c r="F28" i="33" s="1"/>
  <c r="AQ2030" i="38"/>
  <c r="AS2030" i="38" s="1"/>
  <c r="E30" i="33" s="1"/>
  <c r="AQ2025" i="38"/>
  <c r="AS2025" i="38" s="1"/>
  <c r="E25" i="33" s="1"/>
  <c r="AQ2034" i="38"/>
  <c r="C34" i="33" s="1"/>
  <c r="AQ2023" i="38"/>
  <c r="AT2023" i="38" s="1"/>
  <c r="F23" i="33" s="1"/>
  <c r="AQ2026" i="38"/>
  <c r="AT2026" i="38" s="1"/>
  <c r="F26" i="33" s="1"/>
  <c r="GV221" i="38"/>
  <c r="GW221" i="38"/>
  <c r="FH443" i="38"/>
  <c r="FH444" i="38" s="1"/>
  <c r="FH445" i="38" s="1"/>
  <c r="FH446" i="38" s="1"/>
  <c r="FH447" i="38" s="1"/>
  <c r="FH448" i="38" s="1"/>
  <c r="FH449" i="38" s="1"/>
  <c r="FH450" i="38" s="1"/>
  <c r="FH451" i="38" s="1"/>
  <c r="FH452" i="38" s="1"/>
  <c r="GU221" i="38"/>
  <c r="GU332" i="38" s="1"/>
  <c r="GC221" i="38"/>
  <c r="DI572" i="38"/>
  <c r="GU231" i="38"/>
  <c r="GC231" i="38"/>
  <c r="GV231" i="38"/>
  <c r="GV342" i="38" s="1"/>
  <c r="GW231" i="38"/>
  <c r="FH543" i="38"/>
  <c r="FH544" i="38" s="1"/>
  <c r="FH545" i="38" s="1"/>
  <c r="FH546" i="38" s="1"/>
  <c r="FH547" i="38" s="1"/>
  <c r="FH548" i="38" s="1"/>
  <c r="FH549" i="38" s="1"/>
  <c r="FH550" i="38" s="1"/>
  <c r="FH551" i="38" s="1"/>
  <c r="FH552" i="38" s="1"/>
  <c r="DS572" i="38"/>
  <c r="GL231" i="38"/>
  <c r="GF231" i="38"/>
  <c r="GK231" i="38"/>
  <c r="GK342" i="38" s="1"/>
  <c r="GM231" i="38"/>
  <c r="GG231" i="38"/>
  <c r="GJ231" i="38"/>
  <c r="GJ342" i="38" s="1"/>
  <c r="GH231" i="38"/>
  <c r="GN231" i="38"/>
  <c r="GQ231" i="38" s="1"/>
  <c r="GI231" i="38"/>
  <c r="GG221" i="38"/>
  <c r="GJ221" i="38"/>
  <c r="GI221" i="38"/>
  <c r="GM221" i="38"/>
  <c r="GM332" i="38" s="1"/>
  <c r="GN221" i="38"/>
  <c r="GH221" i="38"/>
  <c r="GF221" i="38"/>
  <c r="GF332" i="38" s="1"/>
  <c r="GL221" i="38"/>
  <c r="GK221" i="38"/>
  <c r="GK332" i="38" s="1"/>
  <c r="JN111" i="38"/>
  <c r="JL111" i="38"/>
  <c r="JL135" i="38" s="1"/>
  <c r="JL139" i="38" s="1"/>
  <c r="JO111" i="38"/>
  <c r="JR111" i="38"/>
  <c r="JT111" i="38"/>
  <c r="JS111" i="38"/>
  <c r="JP111" i="38"/>
  <c r="JQ111" i="38"/>
  <c r="JM111" i="38"/>
  <c r="EI424" i="38"/>
  <c r="EQ514" i="38"/>
  <c r="EQ513" i="38"/>
  <c r="EQ443" i="38"/>
  <c r="HL96" i="38"/>
  <c r="GO239" i="38"/>
  <c r="GP239" i="38" s="1"/>
  <c r="DK566" i="38"/>
  <c r="DK564" i="38"/>
  <c r="DK580" i="38"/>
  <c r="DK509" i="38"/>
  <c r="DK578" i="38"/>
  <c r="DK577" i="38"/>
  <c r="DK575" i="38"/>
  <c r="DK496" i="38"/>
  <c r="DK581" i="38"/>
  <c r="DK504" i="38"/>
  <c r="DK501" i="38"/>
  <c r="DH633" i="38"/>
  <c r="DH442" i="38"/>
  <c r="DH563" i="38"/>
  <c r="DH586" i="38"/>
  <c r="DH445" i="38"/>
  <c r="DH432" i="38"/>
  <c r="DH443" i="38"/>
  <c r="DH439" i="38"/>
  <c r="DH438" i="38"/>
  <c r="DH569" i="38"/>
  <c r="GK228" i="38"/>
  <c r="GM228" i="38"/>
  <c r="GH228" i="38"/>
  <c r="GJ228" i="38"/>
  <c r="GJ339" i="38" s="1"/>
  <c r="GN228" i="38"/>
  <c r="GQ228" i="38" s="1"/>
  <c r="GR228" i="38" s="1"/>
  <c r="GS228" i="38" s="1"/>
  <c r="GF228" i="38"/>
  <c r="GG228" i="38"/>
  <c r="GI228" i="38"/>
  <c r="GI339" i="38" s="1"/>
  <c r="GL228" i="38"/>
  <c r="GL339" i="38" s="1"/>
  <c r="GH230" i="38"/>
  <c r="GH341" i="38" s="1"/>
  <c r="GI230" i="38"/>
  <c r="GN230" i="38"/>
  <c r="GL230" i="38"/>
  <c r="GL341" i="38" s="1"/>
  <c r="GK230" i="38"/>
  <c r="GJ230" i="38"/>
  <c r="GG230" i="38"/>
  <c r="GG341" i="38" s="1"/>
  <c r="GM230" i="38"/>
  <c r="GF230" i="38"/>
  <c r="GF341" i="38" s="1"/>
  <c r="EQ512" i="38"/>
  <c r="EQ584" i="38"/>
  <c r="EQ441" i="38"/>
  <c r="EQ440" i="38"/>
  <c r="EI426" i="38"/>
  <c r="EI444" i="38"/>
  <c r="EI425" i="38"/>
  <c r="EI433" i="38"/>
  <c r="EU633" i="38"/>
  <c r="EO514" i="38"/>
  <c r="EO509" i="38"/>
  <c r="EO512" i="38"/>
  <c r="EO507" i="38"/>
  <c r="EO451" i="38"/>
  <c r="EO450" i="38"/>
  <c r="ES633" i="38"/>
  <c r="EK582" i="38"/>
  <c r="EK577" i="38"/>
  <c r="EK581" i="38"/>
  <c r="EK585" i="38"/>
  <c r="EM496" i="38"/>
  <c r="EM501" i="38"/>
  <c r="EM504" i="38"/>
  <c r="EM574" i="38"/>
  <c r="EM575" i="38"/>
  <c r="EM437" i="38"/>
  <c r="EM508" i="38"/>
  <c r="EM439" i="38"/>
  <c r="EM573" i="38"/>
  <c r="EM435" i="38"/>
  <c r="EM578" i="38"/>
  <c r="EM442" i="38"/>
  <c r="EM567" i="38"/>
  <c r="EM566" i="38"/>
  <c r="EM428" i="38"/>
  <c r="EM493" i="38"/>
  <c r="EM446" i="38"/>
  <c r="EM586" i="38"/>
  <c r="EL569" i="38"/>
  <c r="EL577" i="38"/>
  <c r="EL580" i="38"/>
  <c r="EL574" i="38"/>
  <c r="EL563" i="38"/>
  <c r="EL567" i="38"/>
  <c r="EJ581" i="38"/>
  <c r="EJ578" i="38"/>
  <c r="EP507" i="38"/>
  <c r="EP509" i="38"/>
  <c r="EP501" i="38"/>
  <c r="EP441" i="38"/>
  <c r="EP506" i="38"/>
  <c r="EP445" i="38"/>
  <c r="EP450" i="38"/>
  <c r="EG569" i="38"/>
  <c r="EG439" i="38"/>
  <c r="EI633" i="38"/>
  <c r="DJ449" i="38"/>
  <c r="DJ436" i="38"/>
  <c r="DJ426" i="38"/>
  <c r="DJ444" i="38"/>
  <c r="DJ424" i="38"/>
  <c r="DJ423" i="38"/>
  <c r="DJ431" i="38"/>
  <c r="DJ428" i="38"/>
  <c r="DJ427" i="38"/>
  <c r="DJ441" i="38"/>
  <c r="DJ448" i="38"/>
  <c r="DJ450" i="38"/>
  <c r="DJ437" i="38"/>
  <c r="DJ435" i="38"/>
  <c r="DJ425" i="38"/>
  <c r="DJ447" i="38"/>
  <c r="DJ433" i="38"/>
  <c r="DJ429" i="38"/>
  <c r="DJ451" i="38"/>
  <c r="DJ430" i="38"/>
  <c r="DJ446" i="38"/>
  <c r="DJ440" i="38"/>
  <c r="EK661" i="38"/>
  <c r="DL566" i="38"/>
  <c r="DL585" i="38"/>
  <c r="DL563" i="38"/>
  <c r="DL564" i="38"/>
  <c r="DL580" i="38"/>
  <c r="DL565" i="38"/>
  <c r="DL567" i="38"/>
  <c r="DL582" i="38"/>
  <c r="DL568" i="38"/>
  <c r="DL575" i="38"/>
  <c r="DL569" i="38"/>
  <c r="DL579" i="38"/>
  <c r="DL583" i="38"/>
  <c r="DL576" i="38"/>
  <c r="DL581" i="38"/>
  <c r="DL573" i="38"/>
  <c r="DL586" i="38"/>
  <c r="DL584" i="38"/>
  <c r="DL574" i="38"/>
  <c r="DL577" i="38"/>
  <c r="DL570" i="38"/>
  <c r="DL571" i="38"/>
  <c r="DL578" i="38"/>
  <c r="ET641" i="38"/>
  <c r="DU633" i="38"/>
  <c r="DP442" i="38"/>
  <c r="DP426" i="38"/>
  <c r="DP437" i="38"/>
  <c r="DP443" i="38"/>
  <c r="DP433" i="38"/>
  <c r="GC228" i="38"/>
  <c r="GC339" i="38" s="1"/>
  <c r="DP425" i="38"/>
  <c r="DP431" i="38"/>
  <c r="DP428" i="38"/>
  <c r="DP430" i="38"/>
  <c r="DP448" i="38"/>
  <c r="DP445" i="38"/>
  <c r="DP444" i="38"/>
  <c r="DP440" i="38"/>
  <c r="DP438" i="38"/>
  <c r="DP441" i="38"/>
  <c r="DP450" i="38"/>
  <c r="DP424" i="38"/>
  <c r="DP423" i="38"/>
  <c r="DP432" i="38"/>
  <c r="DP449" i="38"/>
  <c r="DP447" i="38"/>
  <c r="DP427" i="38"/>
  <c r="GU228" i="38"/>
  <c r="DP493" i="38"/>
  <c r="GW228" i="38"/>
  <c r="DP572" i="38"/>
  <c r="DP497" i="38"/>
  <c r="DP435" i="38"/>
  <c r="DP439" i="38"/>
  <c r="GV228" i="38"/>
  <c r="DP506" i="38"/>
  <c r="DP507" i="38"/>
  <c r="DP508" i="38"/>
  <c r="DP495" i="38"/>
  <c r="DP504" i="38"/>
  <c r="DP496" i="38"/>
  <c r="DP436" i="38"/>
  <c r="DP429" i="38"/>
  <c r="DP512" i="38"/>
  <c r="DP499" i="38"/>
  <c r="DP505" i="38"/>
  <c r="DP510" i="38"/>
  <c r="DP446" i="38"/>
  <c r="DP451" i="38"/>
  <c r="DP500" i="38"/>
  <c r="DP501" i="38"/>
  <c r="DP494" i="38"/>
  <c r="DP502" i="38"/>
  <c r="DP514" i="38"/>
  <c r="DP509" i="38"/>
  <c r="DP503" i="38"/>
  <c r="DP513" i="38"/>
  <c r="DP498" i="38"/>
  <c r="DP511" i="38"/>
  <c r="FH513" i="38"/>
  <c r="FH514" i="38" s="1"/>
  <c r="FH515" i="38" s="1"/>
  <c r="FH516" i="38" s="1"/>
  <c r="FH517" i="38" s="1"/>
  <c r="FH518" i="38" s="1"/>
  <c r="FH519" i="38" s="1"/>
  <c r="FH520" i="38" s="1"/>
  <c r="FH521" i="38" s="1"/>
  <c r="FH522" i="38" s="1"/>
  <c r="GI229" i="38"/>
  <c r="GH229" i="38"/>
  <c r="GH340" i="38" s="1"/>
  <c r="GG229" i="38"/>
  <c r="GF229" i="38"/>
  <c r="GK229" i="38"/>
  <c r="GN229" i="38"/>
  <c r="GQ229" i="38" s="1"/>
  <c r="GR229" i="38" s="1"/>
  <c r="GS229" i="38" s="1"/>
  <c r="GM229" i="38"/>
  <c r="GL229" i="38"/>
  <c r="GJ229" i="38"/>
  <c r="EQ451" i="38"/>
  <c r="EQ450" i="38"/>
  <c r="EQ446" i="38"/>
  <c r="EI436" i="38"/>
  <c r="EI447" i="38"/>
  <c r="EI435" i="38"/>
  <c r="EI437" i="38"/>
  <c r="EI427" i="38"/>
  <c r="EO511" i="38"/>
  <c r="EO502" i="38"/>
  <c r="EO501" i="38"/>
  <c r="EO423" i="38"/>
  <c r="EO506" i="38"/>
  <c r="EO447" i="38"/>
  <c r="EO441" i="38"/>
  <c r="EO448" i="38"/>
  <c r="EK569" i="38"/>
  <c r="EK578" i="38"/>
  <c r="EK574" i="38"/>
  <c r="EK576" i="38"/>
  <c r="EK564" i="38"/>
  <c r="EK565" i="38"/>
  <c r="EM502" i="38"/>
  <c r="EM494" i="38"/>
  <c r="EM505" i="38"/>
  <c r="EM570" i="38"/>
  <c r="EM568" i="38"/>
  <c r="EM441" i="38"/>
  <c r="EM581" i="38"/>
  <c r="EM507" i="38"/>
  <c r="EM569" i="38"/>
  <c r="EM511" i="38"/>
  <c r="EM583" i="38"/>
  <c r="EM427" i="38"/>
  <c r="EM429" i="38"/>
  <c r="EM424" i="38"/>
  <c r="EM440" i="38"/>
  <c r="EM423" i="38"/>
  <c r="EM448" i="38"/>
  <c r="EM565" i="38"/>
  <c r="EL584" i="38"/>
  <c r="EL573" i="38"/>
  <c r="EL576" i="38"/>
  <c r="EL581" i="38"/>
  <c r="EL564" i="38"/>
  <c r="EJ496" i="38"/>
  <c r="EJ509" i="38"/>
  <c r="EP514" i="38"/>
  <c r="EP513" i="38"/>
  <c r="EP440" i="38"/>
  <c r="EP505" i="38"/>
  <c r="EP508" i="38"/>
  <c r="EP448" i="38"/>
  <c r="EP442" i="38"/>
  <c r="EG442" i="38"/>
  <c r="EG443" i="38"/>
  <c r="HK68" i="38"/>
  <c r="HK73" i="38" s="1"/>
  <c r="EL662" i="38"/>
  <c r="DM564" i="38"/>
  <c r="DM563" i="38"/>
  <c r="DM565" i="38"/>
  <c r="DM567" i="38"/>
  <c r="DM586" i="38"/>
  <c r="DM585" i="38"/>
  <c r="DM566" i="38"/>
  <c r="DM571" i="38"/>
  <c r="DM584" i="38"/>
  <c r="DM569" i="38"/>
  <c r="DM582" i="38"/>
  <c r="DM578" i="38"/>
  <c r="DM581" i="38"/>
  <c r="DM574" i="38"/>
  <c r="DM570" i="38"/>
  <c r="DM575" i="38"/>
  <c r="DM576" i="38"/>
  <c r="DM580" i="38"/>
  <c r="DM583" i="38"/>
  <c r="DM568" i="38"/>
  <c r="DM573" i="38"/>
  <c r="DM577" i="38"/>
  <c r="DM579" i="38"/>
  <c r="GO242" i="38"/>
  <c r="GP242" i="38" s="1"/>
  <c r="DO493" i="38"/>
  <c r="GU227" i="38"/>
  <c r="GC227" i="38"/>
  <c r="GV227" i="38"/>
  <c r="DO497" i="38"/>
  <c r="DO513" i="38"/>
  <c r="DO512" i="38"/>
  <c r="DO510" i="38"/>
  <c r="DO572" i="38"/>
  <c r="DO501" i="38"/>
  <c r="DO498" i="38"/>
  <c r="DO496" i="38"/>
  <c r="DO514" i="38"/>
  <c r="DO500" i="38"/>
  <c r="GW227" i="38"/>
  <c r="DO504" i="38"/>
  <c r="DO495" i="38"/>
  <c r="DO505" i="38"/>
  <c r="DO503" i="38"/>
  <c r="DO511" i="38"/>
  <c r="DO494" i="38"/>
  <c r="FH503" i="38"/>
  <c r="FH504" i="38" s="1"/>
  <c r="FH505" i="38" s="1"/>
  <c r="FH506" i="38" s="1"/>
  <c r="FH507" i="38" s="1"/>
  <c r="FH508" i="38" s="1"/>
  <c r="FH509" i="38" s="1"/>
  <c r="FH510" i="38" s="1"/>
  <c r="FH511" i="38" s="1"/>
  <c r="FH512" i="38" s="1"/>
  <c r="DO509" i="38"/>
  <c r="DO508" i="38"/>
  <c r="DO507" i="38"/>
  <c r="DO506" i="38"/>
  <c r="DO499" i="38"/>
  <c r="DO502" i="38"/>
  <c r="GN227" i="38"/>
  <c r="GQ227" i="38" s="1"/>
  <c r="GR227" i="38" s="1"/>
  <c r="GS227" i="38" s="1"/>
  <c r="GT227" i="38" s="1"/>
  <c r="GJ227" i="38"/>
  <c r="GK227" i="38"/>
  <c r="GF227" i="38"/>
  <c r="GI227" i="38"/>
  <c r="GL227" i="38"/>
  <c r="GH227" i="38"/>
  <c r="GG227" i="38"/>
  <c r="GM227" i="38"/>
  <c r="GM338" i="38" s="1"/>
  <c r="EQ439" i="38"/>
  <c r="EQ447" i="38"/>
  <c r="EI440" i="38"/>
  <c r="EI446" i="38"/>
  <c r="EI429" i="38"/>
  <c r="EI450" i="38"/>
  <c r="EI428" i="38"/>
  <c r="EO513" i="38"/>
  <c r="EO510" i="38"/>
  <c r="EO442" i="38"/>
  <c r="EO504" i="38"/>
  <c r="EO439" i="38"/>
  <c r="EO449" i="38"/>
  <c r="EO440" i="38"/>
  <c r="EK575" i="38"/>
  <c r="EK571" i="38"/>
  <c r="EK584" i="38"/>
  <c r="EK583" i="38"/>
  <c r="EK586" i="38"/>
  <c r="EK580" i="38"/>
  <c r="EM495" i="38"/>
  <c r="EM498" i="38"/>
  <c r="EM509" i="38"/>
  <c r="EM584" i="38"/>
  <c r="EM431" i="38"/>
  <c r="EM499" i="38"/>
  <c r="EM576" i="38"/>
  <c r="EM571" i="38"/>
  <c r="EM447" i="38"/>
  <c r="EM510" i="38"/>
  <c r="EM580" i="38"/>
  <c r="EM444" i="38"/>
  <c r="EM449" i="38"/>
  <c r="EM450" i="38"/>
  <c r="EM443" i="38"/>
  <c r="EM426" i="38"/>
  <c r="EM430" i="38"/>
  <c r="EL571" i="38"/>
  <c r="EL568" i="38"/>
  <c r="EL575" i="38"/>
  <c r="EL578" i="38"/>
  <c r="EL585" i="38"/>
  <c r="EJ501" i="38"/>
  <c r="EJ575" i="38"/>
  <c r="EJ564" i="38"/>
  <c r="EP502" i="38"/>
  <c r="EP510" i="38"/>
  <c r="EP444" i="38"/>
  <c r="EP511" i="38"/>
  <c r="EP443" i="38"/>
  <c r="EP451" i="38"/>
  <c r="EG633" i="38"/>
  <c r="EG445" i="38"/>
  <c r="EM645" i="38"/>
  <c r="DN633" i="38"/>
  <c r="DN493" i="38"/>
  <c r="DN444" i="38"/>
  <c r="DN441" i="38"/>
  <c r="DN427" i="38"/>
  <c r="DN437" i="38"/>
  <c r="DN425" i="38"/>
  <c r="DN439" i="38"/>
  <c r="DN438" i="38"/>
  <c r="DN447" i="38"/>
  <c r="DN564" i="38"/>
  <c r="DN586" i="38"/>
  <c r="DN430" i="38"/>
  <c r="DN448" i="38"/>
  <c r="DN446" i="38"/>
  <c r="DN432" i="38"/>
  <c r="DN426" i="38"/>
  <c r="DN568" i="38"/>
  <c r="DN566" i="38"/>
  <c r="DN565" i="38"/>
  <c r="DN567" i="38"/>
  <c r="DN445" i="38"/>
  <c r="DN443" i="38"/>
  <c r="DN440" i="38"/>
  <c r="DN428" i="38"/>
  <c r="DN563" i="38"/>
  <c r="DN436" i="38"/>
  <c r="DN431" i="38"/>
  <c r="DN450" i="38"/>
  <c r="DN575" i="38"/>
  <c r="DN582" i="38"/>
  <c r="DN584" i="38"/>
  <c r="DN570" i="38"/>
  <c r="DN574" i="38"/>
  <c r="DN579" i="38"/>
  <c r="DN585" i="38"/>
  <c r="DN429" i="38"/>
  <c r="DN442" i="38"/>
  <c r="DN424" i="38"/>
  <c r="DN580" i="38"/>
  <c r="DN583" i="38"/>
  <c r="DN578" i="38"/>
  <c r="DN503" i="38"/>
  <c r="DN510" i="38"/>
  <c r="DN511" i="38"/>
  <c r="DN449" i="38"/>
  <c r="DN435" i="38"/>
  <c r="DN451" i="38"/>
  <c r="DN423" i="38"/>
  <c r="DN569" i="38"/>
  <c r="DN573" i="38"/>
  <c r="DN577" i="38"/>
  <c r="DN571" i="38"/>
  <c r="DN507" i="38"/>
  <c r="DN433" i="38"/>
  <c r="DN576" i="38"/>
  <c r="DN581" i="38"/>
  <c r="DN508" i="38"/>
  <c r="DN496" i="38"/>
  <c r="DN506" i="38"/>
  <c r="DN509" i="38"/>
  <c r="DN505" i="38"/>
  <c r="DN504" i="38"/>
  <c r="DN500" i="38"/>
  <c r="DN498" i="38"/>
  <c r="DN494" i="38"/>
  <c r="DN499" i="38"/>
  <c r="DN501" i="38"/>
  <c r="DN497" i="38"/>
  <c r="DN495" i="38"/>
  <c r="DN502" i="38"/>
  <c r="EN572" i="38"/>
  <c r="DR444" i="38"/>
  <c r="DR451" i="38"/>
  <c r="DR565" i="38"/>
  <c r="DR449" i="38"/>
  <c r="DR448" i="38"/>
  <c r="DR426" i="38"/>
  <c r="DR446" i="38"/>
  <c r="DR425" i="38"/>
  <c r="DR431" i="38"/>
  <c r="DR440" i="38"/>
  <c r="DR427" i="38"/>
  <c r="DR423" i="38"/>
  <c r="GU230" i="38"/>
  <c r="GC230" i="38"/>
  <c r="GC341" i="38" s="1"/>
  <c r="DR567" i="38"/>
  <c r="DR430" i="38"/>
  <c r="DR429" i="38"/>
  <c r="DR445" i="38"/>
  <c r="DR447" i="38"/>
  <c r="DR450" i="38"/>
  <c r="DR439" i="38"/>
  <c r="DR443" i="38"/>
  <c r="DR582" i="38"/>
  <c r="GW230" i="38"/>
  <c r="DR512" i="38"/>
  <c r="DR438" i="38"/>
  <c r="DR424" i="38"/>
  <c r="DR571" i="38"/>
  <c r="DR497" i="38"/>
  <c r="DR585" i="38"/>
  <c r="DR436" i="38"/>
  <c r="DR441" i="38"/>
  <c r="DR442" i="38"/>
  <c r="DR437" i="38"/>
  <c r="DR433" i="38"/>
  <c r="DR568" i="38"/>
  <c r="DR584" i="38"/>
  <c r="DR432" i="38"/>
  <c r="DR435" i="38"/>
  <c r="DR428" i="38"/>
  <c r="DR579" i="38"/>
  <c r="DR576" i="38"/>
  <c r="GV230" i="38"/>
  <c r="DR573" i="38"/>
  <c r="DR583" i="38"/>
  <c r="DR570" i="38"/>
  <c r="DR572" i="38"/>
  <c r="DR514" i="38"/>
  <c r="DR495" i="38"/>
  <c r="DR513" i="38"/>
  <c r="DR511" i="38"/>
  <c r="FH533" i="38"/>
  <c r="FH534" i="38" s="1"/>
  <c r="FH535" i="38" s="1"/>
  <c r="FH536" i="38" s="1"/>
  <c r="FH537" i="38" s="1"/>
  <c r="FH538" i="38" s="1"/>
  <c r="FH539" i="38" s="1"/>
  <c r="FH540" i="38" s="1"/>
  <c r="FH541" i="38" s="1"/>
  <c r="FH542" i="38" s="1"/>
  <c r="DQ493" i="38"/>
  <c r="DQ430" i="38"/>
  <c r="DQ444" i="38"/>
  <c r="DQ433" i="38"/>
  <c r="DQ445" i="38"/>
  <c r="DQ447" i="38"/>
  <c r="DQ431" i="38"/>
  <c r="DQ439" i="38"/>
  <c r="DQ428" i="38"/>
  <c r="DQ437" i="38"/>
  <c r="DQ446" i="38"/>
  <c r="DQ432" i="38"/>
  <c r="DQ442" i="38"/>
  <c r="DQ450" i="38"/>
  <c r="DQ424" i="38"/>
  <c r="DQ449" i="38"/>
  <c r="DQ451" i="38"/>
  <c r="DQ438" i="38"/>
  <c r="DQ426" i="38"/>
  <c r="GU229" i="38"/>
  <c r="GC229" i="38"/>
  <c r="DQ440" i="38"/>
  <c r="DQ513" i="38"/>
  <c r="DQ502" i="38"/>
  <c r="DQ507" i="38"/>
  <c r="DQ448" i="38"/>
  <c r="DQ443" i="38"/>
  <c r="DQ435" i="38"/>
  <c r="DQ423" i="38"/>
  <c r="DQ508" i="38"/>
  <c r="DQ500" i="38"/>
  <c r="DQ506" i="38"/>
  <c r="DQ429" i="38"/>
  <c r="DQ425" i="38"/>
  <c r="DQ427" i="38"/>
  <c r="GW229" i="38"/>
  <c r="DQ498" i="38"/>
  <c r="DQ504" i="38"/>
  <c r="DQ511" i="38"/>
  <c r="DQ505" i="38"/>
  <c r="DQ441" i="38"/>
  <c r="DQ436" i="38"/>
  <c r="DQ572" i="38"/>
  <c r="GV229" i="38"/>
  <c r="DQ494" i="38"/>
  <c r="DQ501" i="38"/>
  <c r="DQ512" i="38"/>
  <c r="DQ510" i="38"/>
  <c r="DQ496" i="38"/>
  <c r="DQ509" i="38"/>
  <c r="DQ503" i="38"/>
  <c r="DQ499" i="38"/>
  <c r="DQ497" i="38"/>
  <c r="DQ495" i="38"/>
  <c r="DQ514" i="38"/>
  <c r="FH523" i="38"/>
  <c r="FH524" i="38" s="1"/>
  <c r="FH525" i="38" s="1"/>
  <c r="FH526" i="38" s="1"/>
  <c r="FH527" i="38" s="1"/>
  <c r="FH528" i="38" s="1"/>
  <c r="FH529" i="38" s="1"/>
  <c r="FH530" i="38" s="1"/>
  <c r="FH531" i="38" s="1"/>
  <c r="FH532" i="38" s="1"/>
  <c r="EQ511" i="38"/>
  <c r="EQ444" i="38"/>
  <c r="EQ442" i="38"/>
  <c r="EQ445" i="38"/>
  <c r="EQ449" i="38"/>
  <c r="EI449" i="38"/>
  <c r="EI451" i="38"/>
  <c r="EI430" i="38"/>
  <c r="EI448" i="38"/>
  <c r="EI431" i="38"/>
  <c r="EO503" i="38"/>
  <c r="EO443" i="38"/>
  <c r="EO505" i="38"/>
  <c r="EO508" i="38"/>
  <c r="EO446" i="38"/>
  <c r="EO424" i="38"/>
  <c r="EO444" i="38"/>
  <c r="EK568" i="38"/>
  <c r="EK570" i="38"/>
  <c r="EK573" i="38"/>
  <c r="EK579" i="38"/>
  <c r="EK566" i="38"/>
  <c r="EK563" i="38"/>
  <c r="EN511" i="38"/>
  <c r="EM497" i="38"/>
  <c r="EM500" i="38"/>
  <c r="EM579" i="38"/>
  <c r="EM582" i="38"/>
  <c r="EM425" i="38"/>
  <c r="EM506" i="38"/>
  <c r="EM433" i="38"/>
  <c r="EM577" i="38"/>
  <c r="EM451" i="38"/>
  <c r="EM503" i="38"/>
  <c r="EM438" i="38"/>
  <c r="EM564" i="38"/>
  <c r="EM563" i="38"/>
  <c r="EM436" i="38"/>
  <c r="EM445" i="38"/>
  <c r="EM432" i="38"/>
  <c r="EM585" i="38"/>
  <c r="EL582" i="38"/>
  <c r="EL579" i="38"/>
  <c r="EL583" i="38"/>
  <c r="EL570" i="38"/>
  <c r="EL565" i="38"/>
  <c r="EL586" i="38"/>
  <c r="EJ580" i="38"/>
  <c r="EJ577" i="38"/>
  <c r="EJ566" i="38"/>
  <c r="EP503" i="38"/>
  <c r="EP512" i="38"/>
  <c r="EP439" i="38"/>
  <c r="EP504" i="38"/>
  <c r="EP447" i="38"/>
  <c r="EP449" i="38"/>
  <c r="ET633" i="38"/>
  <c r="EG563" i="38"/>
  <c r="EG586" i="38"/>
  <c r="DT634" i="38"/>
  <c r="DT637" i="38"/>
  <c r="DT642" i="38"/>
  <c r="DT650" i="38"/>
  <c r="DT635" i="38"/>
  <c r="DT721" i="38"/>
  <c r="DT717" i="38"/>
  <c r="DT703" i="38"/>
  <c r="DT523" i="38"/>
  <c r="DT654" i="38"/>
  <c r="DT636" i="38"/>
  <c r="DT655" i="38"/>
  <c r="DT644" i="38"/>
  <c r="DT652" i="38"/>
  <c r="DT641" i="38"/>
  <c r="DT658" i="38"/>
  <c r="DT657" i="38"/>
  <c r="DT660" i="38"/>
  <c r="DT713" i="38"/>
  <c r="DT708" i="38"/>
  <c r="DT720" i="38"/>
  <c r="DT725" i="38"/>
  <c r="DT716" i="38"/>
  <c r="DT715" i="38"/>
  <c r="DT656" i="38"/>
  <c r="DT645" i="38"/>
  <c r="DT638" i="38"/>
  <c r="DT640" i="38"/>
  <c r="DT649" i="38"/>
  <c r="DT643" i="38"/>
  <c r="DT662" i="38"/>
  <c r="DT709" i="38"/>
  <c r="DT706" i="38"/>
  <c r="DT724" i="38"/>
  <c r="DT712" i="38"/>
  <c r="DT707" i="38"/>
  <c r="DT711" i="38"/>
  <c r="DT705" i="38"/>
  <c r="DT718" i="38"/>
  <c r="DT704" i="38"/>
  <c r="DT516" i="38"/>
  <c r="DT647" i="38"/>
  <c r="DT651" i="38"/>
  <c r="DT648" i="38"/>
  <c r="DT646" i="38"/>
  <c r="DT639" i="38"/>
  <c r="DT659" i="38"/>
  <c r="DT661" i="38"/>
  <c r="DT710" i="38"/>
  <c r="DT714" i="38"/>
  <c r="DT722" i="38"/>
  <c r="DT723" i="38"/>
  <c r="DT719" i="38"/>
  <c r="DT513" i="38"/>
  <c r="EM522" i="38"/>
  <c r="EM709" i="38"/>
  <c r="EM720" i="38"/>
  <c r="EM647" i="38"/>
  <c r="EM516" i="38"/>
  <c r="EM711" i="38"/>
  <c r="EM658" i="38"/>
  <c r="EM638" i="38"/>
  <c r="EM523" i="38"/>
  <c r="EM715" i="38"/>
  <c r="EM640" i="38"/>
  <c r="EM649" i="38"/>
  <c r="EM708" i="38"/>
  <c r="EM659" i="38"/>
  <c r="EM636" i="38"/>
  <c r="EM654" i="38"/>
  <c r="ET639" i="38"/>
  <c r="ET659" i="38"/>
  <c r="ES712" i="38"/>
  <c r="ES634" i="38"/>
  <c r="ES637" i="38"/>
  <c r="ES719" i="38"/>
  <c r="ES710" i="38"/>
  <c r="ES644" i="38"/>
  <c r="ES704" i="38"/>
  <c r="ES707" i="38"/>
  <c r="ES646" i="38"/>
  <c r="ES649" i="38"/>
  <c r="ES720" i="38"/>
  <c r="ES657" i="38"/>
  <c r="ES656" i="38"/>
  <c r="ET643" i="38"/>
  <c r="DU638" i="38"/>
  <c r="DU655" i="38"/>
  <c r="DU641" i="38"/>
  <c r="DU645" i="38"/>
  <c r="DU654" i="38"/>
  <c r="DU640" i="38"/>
  <c r="DU635" i="38"/>
  <c r="DU644" i="38"/>
  <c r="DU637" i="38"/>
  <c r="DU636" i="38"/>
  <c r="DU659" i="38"/>
  <c r="DU658" i="38"/>
  <c r="DU639" i="38"/>
  <c r="EM521" i="38"/>
  <c r="EM719" i="38"/>
  <c r="EM721" i="38"/>
  <c r="EM513" i="38"/>
  <c r="EM520" i="38"/>
  <c r="EM706" i="38"/>
  <c r="EM650" i="38"/>
  <c r="EM634" i="38"/>
  <c r="EM704" i="38"/>
  <c r="EM714" i="38"/>
  <c r="EM641" i="38"/>
  <c r="EM646" i="38"/>
  <c r="EM713" i="38"/>
  <c r="EM662" i="38"/>
  <c r="EM637" i="38"/>
  <c r="ET658" i="38"/>
  <c r="ET635" i="38"/>
  <c r="ET645" i="38"/>
  <c r="ET654" i="38"/>
  <c r="ES721" i="38"/>
  <c r="ES654" i="38"/>
  <c r="ES513" i="38"/>
  <c r="ES723" i="38"/>
  <c r="ES713" i="38"/>
  <c r="ES638" i="38"/>
  <c r="ES718" i="38"/>
  <c r="ES724" i="38"/>
  <c r="ES647" i="38"/>
  <c r="ES635" i="38"/>
  <c r="ES708" i="38"/>
  <c r="ES639" i="38"/>
  <c r="ES650" i="38"/>
  <c r="EM514" i="38"/>
  <c r="EM724" i="38"/>
  <c r="EM660" i="38"/>
  <c r="EM519" i="38"/>
  <c r="EM703" i="38"/>
  <c r="EM718" i="38"/>
  <c r="EM651" i="38"/>
  <c r="EM635" i="38"/>
  <c r="EM710" i="38"/>
  <c r="EM712" i="38"/>
  <c r="EM648" i="38"/>
  <c r="EM642" i="38"/>
  <c r="EM705" i="38"/>
  <c r="EM639" i="38"/>
  <c r="ET637" i="38"/>
  <c r="ET638" i="38"/>
  <c r="ET640" i="38"/>
  <c r="ES523" i="38"/>
  <c r="ES662" i="38"/>
  <c r="ES648" i="38"/>
  <c r="ES703" i="38"/>
  <c r="ES722" i="38"/>
  <c r="ES660" i="38"/>
  <c r="ES651" i="38"/>
  <c r="ES717" i="38"/>
  <c r="ES706" i="38"/>
  <c r="ES652" i="38"/>
  <c r="ES715" i="38"/>
  <c r="ES661" i="38"/>
  <c r="ES641" i="38"/>
  <c r="ES636" i="38"/>
  <c r="EM316" i="38"/>
  <c r="DN636" i="38"/>
  <c r="DN642" i="38"/>
  <c r="DN643" i="38"/>
  <c r="DN634" i="38"/>
  <c r="DN657" i="38"/>
  <c r="DN721" i="38"/>
  <c r="DN712" i="38"/>
  <c r="DN720" i="38"/>
  <c r="DN724" i="38"/>
  <c r="DN719" i="38"/>
  <c r="DN715" i="38"/>
  <c r="DN709" i="38"/>
  <c r="DN707" i="38"/>
  <c r="DN725" i="38"/>
  <c r="DN704" i="38"/>
  <c r="DN514" i="38"/>
  <c r="DN521" i="38"/>
  <c r="DN522" i="38"/>
  <c r="DN515" i="38"/>
  <c r="DN644" i="38"/>
  <c r="DN649" i="38"/>
  <c r="DN641" i="38"/>
  <c r="DN654" i="38"/>
  <c r="DN650" i="38"/>
  <c r="DN658" i="38"/>
  <c r="DN659" i="38"/>
  <c r="DN723" i="38"/>
  <c r="DN711" i="38"/>
  <c r="DN705" i="38"/>
  <c r="DN713" i="38"/>
  <c r="DN518" i="38"/>
  <c r="DN640" i="38"/>
  <c r="DN635" i="38"/>
  <c r="DN645" i="38"/>
  <c r="DN638" i="38"/>
  <c r="DN646" i="38"/>
  <c r="DN660" i="38"/>
  <c r="DN716" i="38"/>
  <c r="DN714" i="38"/>
  <c r="DN710" i="38"/>
  <c r="DN523" i="38"/>
  <c r="DN517" i="38"/>
  <c r="DN655" i="38"/>
  <c r="DN652" i="38"/>
  <c r="DN637" i="38"/>
  <c r="DN656" i="38"/>
  <c r="DN651" i="38"/>
  <c r="DN648" i="38"/>
  <c r="DN639" i="38"/>
  <c r="DN647" i="38"/>
  <c r="DN662" i="38"/>
  <c r="DN661" i="38"/>
  <c r="DN718" i="38"/>
  <c r="DN706" i="38"/>
  <c r="DN717" i="38"/>
  <c r="DN708" i="38"/>
  <c r="DN703" i="38"/>
  <c r="DN520" i="38"/>
  <c r="DN516" i="38"/>
  <c r="DN512" i="38"/>
  <c r="DN519" i="38"/>
  <c r="DN513" i="38"/>
  <c r="EM515" i="38"/>
  <c r="EM725" i="38"/>
  <c r="EM716" i="38"/>
  <c r="EM643" i="38"/>
  <c r="EM512" i="38"/>
  <c r="EM717" i="38"/>
  <c r="EM661" i="38"/>
  <c r="EM655" i="38"/>
  <c r="EM517" i="38"/>
  <c r="EM707" i="38"/>
  <c r="EM657" i="38"/>
  <c r="EM644" i="38"/>
  <c r="EM518" i="38"/>
  <c r="EM723" i="38"/>
  <c r="EM656" i="38"/>
  <c r="EM652" i="38"/>
  <c r="ET655" i="38"/>
  <c r="ET636" i="38"/>
  <c r="ET644" i="38"/>
  <c r="ES705" i="38"/>
  <c r="ES643" i="38"/>
  <c r="ES642" i="38"/>
  <c r="ES716" i="38"/>
  <c r="ES714" i="38"/>
  <c r="ES658" i="38"/>
  <c r="ES516" i="38"/>
  <c r="ES711" i="38"/>
  <c r="ES709" i="38"/>
  <c r="ES645" i="38"/>
  <c r="ES725" i="38"/>
  <c r="ES659" i="38"/>
  <c r="ES640" i="38"/>
  <c r="ES655" i="38"/>
  <c r="DH635" i="38"/>
  <c r="DH649" i="38"/>
  <c r="DH654" i="38"/>
  <c r="DH641" i="38"/>
  <c r="DH637" i="38"/>
  <c r="DH643" i="38"/>
  <c r="DH638" i="38"/>
  <c r="DH634" i="38"/>
  <c r="DH662" i="38"/>
  <c r="DH715" i="38"/>
  <c r="DH708" i="38"/>
  <c r="DH706" i="38"/>
  <c r="DH719" i="38"/>
  <c r="DH722" i="38"/>
  <c r="DH724" i="38"/>
  <c r="DH720" i="38"/>
  <c r="DH636" i="38"/>
  <c r="DH646" i="38"/>
  <c r="DH642" i="38"/>
  <c r="DH661" i="38"/>
  <c r="DH725" i="38"/>
  <c r="DH716" i="38"/>
  <c r="DH648" i="38"/>
  <c r="DH651" i="38"/>
  <c r="DH655" i="38"/>
  <c r="DH639" i="38"/>
  <c r="DH717" i="38"/>
  <c r="DH710" i="38"/>
  <c r="DH713" i="38"/>
  <c r="DH721" i="38"/>
  <c r="DH718" i="38"/>
  <c r="DH707" i="38"/>
  <c r="DH711" i="38"/>
  <c r="DH705" i="38"/>
  <c r="DH644" i="38"/>
  <c r="DH656" i="38"/>
  <c r="DH647" i="38"/>
  <c r="DH652" i="38"/>
  <c r="DH640" i="38"/>
  <c r="DH645" i="38"/>
  <c r="DH657" i="38"/>
  <c r="DH658" i="38"/>
  <c r="DH659" i="38"/>
  <c r="DH660" i="38"/>
  <c r="DH714" i="38"/>
  <c r="DH709" i="38"/>
  <c r="DH712" i="38"/>
  <c r="DH723" i="38"/>
  <c r="DH703" i="38"/>
  <c r="DH704" i="38"/>
  <c r="DV642" i="38"/>
  <c r="DV645" i="38"/>
  <c r="DV646" i="38"/>
  <c r="DV636" i="38"/>
  <c r="DV658" i="38"/>
  <c r="DV657" i="38"/>
  <c r="DV710" i="38"/>
  <c r="DV709" i="38"/>
  <c r="DV720" i="38"/>
  <c r="DV654" i="38"/>
  <c r="DV637" i="38"/>
  <c r="DV656" i="38"/>
  <c r="DV643" i="38"/>
  <c r="DV639" i="38"/>
  <c r="DV661" i="38"/>
  <c r="DV662" i="38"/>
  <c r="DV706" i="38"/>
  <c r="DV714" i="38"/>
  <c r="DV717" i="38"/>
  <c r="DV713" i="38"/>
  <c r="DV718" i="38"/>
  <c r="DV705" i="38"/>
  <c r="DV647" i="38"/>
  <c r="DV649" i="38"/>
  <c r="DV638" i="38"/>
  <c r="DV652" i="38"/>
  <c r="DV651" i="38"/>
  <c r="DV641" i="38"/>
  <c r="DV659" i="38"/>
  <c r="DV708" i="38"/>
  <c r="DV723" i="38"/>
  <c r="DV722" i="38"/>
  <c r="DV635" i="38"/>
  <c r="DV634" i="38"/>
  <c r="DV640" i="38"/>
  <c r="DV644" i="38"/>
  <c r="DV648" i="38"/>
  <c r="DV655" i="38"/>
  <c r="DV660" i="38"/>
  <c r="DV719" i="38"/>
  <c r="DV715" i="38"/>
  <c r="DV712" i="38"/>
  <c r="DV707" i="38"/>
  <c r="DV721" i="38"/>
  <c r="DV725" i="38"/>
  <c r="DV724" i="38"/>
  <c r="DV711" i="38"/>
  <c r="DV716" i="38"/>
  <c r="DV704" i="38"/>
  <c r="DV703" i="38"/>
  <c r="ET647" i="38"/>
  <c r="ET634" i="38"/>
  <c r="EG703" i="38"/>
  <c r="EG708" i="38"/>
  <c r="EG642" i="38"/>
  <c r="EG720" i="38"/>
  <c r="EG709" i="38"/>
  <c r="EG657" i="38"/>
  <c r="EG637" i="38"/>
  <c r="EG718" i="38"/>
  <c r="EG660" i="38"/>
  <c r="EG649" i="38"/>
  <c r="EG647" i="38"/>
  <c r="EG710" i="38"/>
  <c r="EG636" i="38"/>
  <c r="EU708" i="38"/>
  <c r="EU657" i="38"/>
  <c r="EU646" i="38"/>
  <c r="EU725" i="38"/>
  <c r="EU719" i="38"/>
  <c r="EU648" i="38"/>
  <c r="EU723" i="38"/>
  <c r="EU635" i="38"/>
  <c r="EU716" i="38"/>
  <c r="EU714" i="38"/>
  <c r="EU655" i="38"/>
  <c r="EU637" i="38"/>
  <c r="EV704" i="38"/>
  <c r="EV716" i="38"/>
  <c r="EV635" i="38"/>
  <c r="EV711" i="38"/>
  <c r="EV654" i="38"/>
  <c r="EV710" i="38"/>
  <c r="EV708" i="38"/>
  <c r="EV714" i="38"/>
  <c r="EV637" i="38"/>
  <c r="ET309" i="38"/>
  <c r="DU634" i="38"/>
  <c r="DU649" i="38"/>
  <c r="DU646" i="38"/>
  <c r="DU656" i="38"/>
  <c r="DU643" i="38"/>
  <c r="DU660" i="38"/>
  <c r="DU648" i="38"/>
  <c r="DU647" i="38"/>
  <c r="DU652" i="38"/>
  <c r="DU642" i="38"/>
  <c r="DU651" i="38"/>
  <c r="DU657" i="38"/>
  <c r="ET648" i="38"/>
  <c r="ET652" i="38"/>
  <c r="ET642" i="38"/>
  <c r="EG724" i="38"/>
  <c r="EG715" i="38"/>
  <c r="EG655" i="38"/>
  <c r="EG723" i="38"/>
  <c r="EG714" i="38"/>
  <c r="EG652" i="38"/>
  <c r="EG705" i="38"/>
  <c r="EG721" i="38"/>
  <c r="EG639" i="38"/>
  <c r="EG656" i="38"/>
  <c r="EG644" i="38"/>
  <c r="EG659" i="38"/>
  <c r="EU703" i="38"/>
  <c r="EU709" i="38"/>
  <c r="EU636" i="38"/>
  <c r="EU711" i="38"/>
  <c r="EU721" i="38"/>
  <c r="EU662" i="38"/>
  <c r="EU645" i="38"/>
  <c r="EU658" i="38"/>
  <c r="EU634" i="38"/>
  <c r="EU705" i="38"/>
  <c r="EU706" i="38"/>
  <c r="EU639" i="38"/>
  <c r="EU656" i="38"/>
  <c r="EV720" i="38"/>
  <c r="EV709" i="38"/>
  <c r="EV641" i="38"/>
  <c r="EV715" i="38"/>
  <c r="EV638" i="38"/>
  <c r="EV706" i="38"/>
  <c r="EV640" i="38"/>
  <c r="EV724" i="38"/>
  <c r="DX645" i="38"/>
  <c r="DX638" i="38"/>
  <c r="DX651" i="38"/>
  <c r="DX648" i="38"/>
  <c r="DX655" i="38"/>
  <c r="DX714" i="38"/>
  <c r="DX662" i="38"/>
  <c r="DX708" i="38"/>
  <c r="DX711" i="38"/>
  <c r="DX721" i="38"/>
  <c r="DX713" i="38"/>
  <c r="DX718" i="38"/>
  <c r="DX647" i="38"/>
  <c r="DX639" i="38"/>
  <c r="DX636" i="38"/>
  <c r="DX642" i="38"/>
  <c r="DX656" i="38"/>
  <c r="DX710" i="38"/>
  <c r="DX719" i="38"/>
  <c r="DX709" i="38"/>
  <c r="DX720" i="38"/>
  <c r="DX725" i="38"/>
  <c r="DX716" i="38"/>
  <c r="DX722" i="38"/>
  <c r="DX649" i="38"/>
  <c r="DX646" i="38"/>
  <c r="DX654" i="38"/>
  <c r="DX634" i="38"/>
  <c r="DX643" i="38"/>
  <c r="DX661" i="38"/>
  <c r="DX707" i="38"/>
  <c r="DX724" i="38"/>
  <c r="DX657" i="38"/>
  <c r="DX705" i="38"/>
  <c r="DX659" i="38"/>
  <c r="DX715" i="38"/>
  <c r="DX703" i="38"/>
  <c r="DX644" i="38"/>
  <c r="DX637" i="38"/>
  <c r="DX635" i="38"/>
  <c r="DX641" i="38"/>
  <c r="DX652" i="38"/>
  <c r="DX723" i="38"/>
  <c r="DX658" i="38"/>
  <c r="DX712" i="38"/>
  <c r="DX640" i="38"/>
  <c r="DX717" i="38"/>
  <c r="DX660" i="38"/>
  <c r="DX706" i="38"/>
  <c r="DX704" i="38"/>
  <c r="EW637" i="38"/>
  <c r="EW721" i="38"/>
  <c r="EW658" i="38"/>
  <c r="EW655" i="38"/>
  <c r="EW710" i="38"/>
  <c r="EW717" i="38"/>
  <c r="EW652" i="38"/>
  <c r="EW634" i="38"/>
  <c r="EW714" i="38"/>
  <c r="EW705" i="38"/>
  <c r="EW641" i="38"/>
  <c r="EW706" i="38"/>
  <c r="EW640" i="38"/>
  <c r="EW725" i="38"/>
  <c r="EW639" i="38"/>
  <c r="EW643" i="38"/>
  <c r="EW707" i="38"/>
  <c r="EW711" i="38"/>
  <c r="EW644" i="38"/>
  <c r="EW649" i="38"/>
  <c r="EW718" i="38"/>
  <c r="EW661" i="38"/>
  <c r="EW651" i="38"/>
  <c r="EW713" i="38"/>
  <c r="EW712" i="38"/>
  <c r="EW645" i="38"/>
  <c r="EW654" i="38"/>
  <c r="EW638" i="38"/>
  <c r="EW715" i="38"/>
  <c r="EW720" i="38"/>
  <c r="EW646" i="38"/>
  <c r="EW657" i="38"/>
  <c r="EW722" i="38"/>
  <c r="EW708" i="38"/>
  <c r="EW636" i="38"/>
  <c r="EW716" i="38"/>
  <c r="EW662" i="38"/>
  <c r="EW656" i="38"/>
  <c r="EW648" i="38"/>
  <c r="EW660" i="38"/>
  <c r="EW724" i="38"/>
  <c r="EW635" i="38"/>
  <c r="EW704" i="38"/>
  <c r="EW659" i="38"/>
  <c r="EW709" i="38"/>
  <c r="EW642" i="38"/>
  <c r="EW703" i="38"/>
  <c r="EW719" i="38"/>
  <c r="EW647" i="38"/>
  <c r="EW723" i="38"/>
  <c r="DW654" i="38"/>
  <c r="DW636" i="38"/>
  <c r="DW655" i="38"/>
  <c r="DW709" i="38"/>
  <c r="DW716" i="38"/>
  <c r="DW723" i="38"/>
  <c r="DW712" i="38"/>
  <c r="DW720" i="38"/>
  <c r="DW645" i="38"/>
  <c r="DW635" i="38"/>
  <c r="DW641" i="38"/>
  <c r="DW659" i="38"/>
  <c r="DW724" i="38"/>
  <c r="DW714" i="38"/>
  <c r="DW725" i="38"/>
  <c r="DW721" i="38"/>
  <c r="DW639" i="38"/>
  <c r="DW644" i="38"/>
  <c r="DW637" i="38"/>
  <c r="DW640" i="38"/>
  <c r="DW708" i="38"/>
  <c r="DW705" i="38"/>
  <c r="DW707" i="38"/>
  <c r="DW706" i="38"/>
  <c r="DW710" i="38"/>
  <c r="DW722" i="38"/>
  <c r="DW713" i="38"/>
  <c r="DW638" i="38"/>
  <c r="DW658" i="38"/>
  <c r="DW661" i="38"/>
  <c r="DW718" i="38"/>
  <c r="DW715" i="38"/>
  <c r="DW711" i="38"/>
  <c r="DW717" i="38"/>
  <c r="DW719" i="38"/>
  <c r="DW703" i="38"/>
  <c r="DW704" i="38"/>
  <c r="ET660" i="38"/>
  <c r="ET646" i="38"/>
  <c r="ET649" i="38"/>
  <c r="EG719" i="38"/>
  <c r="EG662" i="38"/>
  <c r="EG640" i="38"/>
  <c r="EG722" i="38"/>
  <c r="EG661" i="38"/>
  <c r="EG654" i="38"/>
  <c r="EG711" i="38"/>
  <c r="EG713" i="38"/>
  <c r="EG634" i="38"/>
  <c r="EG651" i="38"/>
  <c r="EG716" i="38"/>
  <c r="EG646" i="38"/>
  <c r="EU704" i="38"/>
  <c r="EU710" i="38"/>
  <c r="EU654" i="38"/>
  <c r="EU713" i="38"/>
  <c r="EU707" i="38"/>
  <c r="EU661" i="38"/>
  <c r="EU644" i="38"/>
  <c r="EU641" i="38"/>
  <c r="EU652" i="38"/>
  <c r="EU718" i="38"/>
  <c r="EU712" i="38"/>
  <c r="EU647" i="38"/>
  <c r="EU638" i="38"/>
  <c r="EV712" i="38"/>
  <c r="EV655" i="38"/>
  <c r="EV719" i="38"/>
  <c r="EV718" i="38"/>
  <c r="EV713" i="38"/>
  <c r="EV707" i="38"/>
  <c r="EV721" i="38"/>
  <c r="EV659" i="38"/>
  <c r="EV644" i="38"/>
  <c r="ET656" i="38"/>
  <c r="ET651" i="38"/>
  <c r="ET657" i="38"/>
  <c r="EG704" i="38"/>
  <c r="EG706" i="38"/>
  <c r="EG638" i="38"/>
  <c r="EG641" i="38"/>
  <c r="EG712" i="38"/>
  <c r="EG658" i="38"/>
  <c r="EG643" i="38"/>
  <c r="EG707" i="38"/>
  <c r="EG717" i="38"/>
  <c r="EG645" i="38"/>
  <c r="EG635" i="38"/>
  <c r="EG725" i="38"/>
  <c r="EG648" i="38"/>
  <c r="EU720" i="38"/>
  <c r="EU659" i="38"/>
  <c r="EU642" i="38"/>
  <c r="EU724" i="38"/>
  <c r="EU715" i="38"/>
  <c r="EU643" i="38"/>
  <c r="EU722" i="38"/>
  <c r="EU651" i="38"/>
  <c r="EU640" i="38"/>
  <c r="EU717" i="38"/>
  <c r="EU660" i="38"/>
  <c r="EU649" i="38"/>
  <c r="EV703" i="38"/>
  <c r="EV723" i="38"/>
  <c r="EV645" i="38"/>
  <c r="EV717" i="38"/>
  <c r="EV661" i="38"/>
  <c r="EV722" i="38"/>
  <c r="EV705" i="38"/>
  <c r="EV725" i="38"/>
  <c r="EV658" i="38"/>
  <c r="EV639" i="38"/>
  <c r="GO237" i="38"/>
  <c r="GC223" i="38"/>
  <c r="GC334" i="38" s="1"/>
  <c r="GU223" i="38"/>
  <c r="GU334" i="38" s="1"/>
  <c r="DK662" i="38"/>
  <c r="DK429" i="38"/>
  <c r="DK434" i="38"/>
  <c r="DK431" i="38"/>
  <c r="EJ572" i="38"/>
  <c r="GV223" i="38"/>
  <c r="GV334" i="38" s="1"/>
  <c r="DK572" i="38"/>
  <c r="GW223" i="38"/>
  <c r="GW334" i="38" s="1"/>
  <c r="DK425" i="38"/>
  <c r="DK723" i="38"/>
  <c r="DK724" i="38"/>
  <c r="DK725" i="38"/>
  <c r="FH463" i="38"/>
  <c r="FH464" i="38" s="1"/>
  <c r="FH465" i="38" s="1"/>
  <c r="FH466" i="38" s="1"/>
  <c r="FH467" i="38" s="1"/>
  <c r="FH468" i="38" s="1"/>
  <c r="FH469" i="38" s="1"/>
  <c r="FH470" i="38" s="1"/>
  <c r="FH471" i="38" s="1"/>
  <c r="FH472" i="38" s="1"/>
  <c r="DH566" i="38"/>
  <c r="DH650" i="38"/>
  <c r="DH493" i="38"/>
  <c r="DH564" i="38"/>
  <c r="GU220" i="38"/>
  <c r="GC220" i="38"/>
  <c r="DH436" i="38"/>
  <c r="DH570" i="38"/>
  <c r="DH581" i="38"/>
  <c r="DH437" i="38"/>
  <c r="DH578" i="38"/>
  <c r="DH574" i="38"/>
  <c r="DH577" i="38"/>
  <c r="GW220" i="38"/>
  <c r="GW331" i="38" s="1"/>
  <c r="EG572" i="38"/>
  <c r="GV220" i="38"/>
  <c r="DH573" i="38"/>
  <c r="DH572" i="38"/>
  <c r="DH576" i="38"/>
  <c r="BF572" i="38"/>
  <c r="DH512" i="38"/>
  <c r="DH521" i="38"/>
  <c r="DH509" i="38"/>
  <c r="DH508" i="38"/>
  <c r="DH519" i="38"/>
  <c r="DH504" i="38"/>
  <c r="DH500" i="38"/>
  <c r="DH520" i="38"/>
  <c r="DH503" i="38"/>
  <c r="DH516" i="38"/>
  <c r="DH501" i="38"/>
  <c r="DH506" i="38"/>
  <c r="DH515" i="38"/>
  <c r="DH510" i="38"/>
  <c r="DH514" i="38"/>
  <c r="DH522" i="38"/>
  <c r="DH502" i="38"/>
  <c r="DH523" i="38"/>
  <c r="DH517" i="38"/>
  <c r="DH494" i="38"/>
  <c r="FH423" i="38"/>
  <c r="FH424" i="38" s="1"/>
  <c r="FH425" i="38" s="1"/>
  <c r="FH426" i="38" s="1"/>
  <c r="FH427" i="38" s="1"/>
  <c r="FH428" i="38" s="1"/>
  <c r="FH429" i="38" s="1"/>
  <c r="FH430" i="38" s="1"/>
  <c r="FH431" i="38" s="1"/>
  <c r="FH432" i="38" s="1"/>
  <c r="FH433" i="38" s="1"/>
  <c r="FH434" i="38" s="1"/>
  <c r="FH435" i="38" s="1"/>
  <c r="FH436" i="38" s="1"/>
  <c r="FH437" i="38" s="1"/>
  <c r="FH438" i="38" s="1"/>
  <c r="FH439" i="38" s="1"/>
  <c r="FH440" i="38" s="1"/>
  <c r="FH441" i="38" s="1"/>
  <c r="FH442" i="38" s="1"/>
  <c r="DH497" i="38"/>
  <c r="DH507" i="38"/>
  <c r="DH513" i="38"/>
  <c r="DH496" i="38"/>
  <c r="DH518" i="38"/>
  <c r="DH498" i="38"/>
  <c r="DH505" i="38"/>
  <c r="DH495" i="38"/>
  <c r="DH499" i="38"/>
  <c r="GC234" i="38"/>
  <c r="DV650" i="38"/>
  <c r="DV493" i="38"/>
  <c r="GU234" i="38"/>
  <c r="GU345" i="38" s="1"/>
  <c r="EU572" i="38"/>
  <c r="GW234" i="38"/>
  <c r="DV572" i="38"/>
  <c r="GV234" i="38"/>
  <c r="DV512" i="38"/>
  <c r="DV499" i="38"/>
  <c r="DV514" i="38"/>
  <c r="DV522" i="38"/>
  <c r="DV516" i="38"/>
  <c r="DV521" i="38"/>
  <c r="DV518" i="38"/>
  <c r="DV509" i="38"/>
  <c r="DV505" i="38"/>
  <c r="DV507" i="38"/>
  <c r="DV519" i="38"/>
  <c r="DV523" i="38"/>
  <c r="DV508" i="38"/>
  <c r="DV502" i="38"/>
  <c r="DV494" i="38"/>
  <c r="DV513" i="38"/>
  <c r="DV500" i="38"/>
  <c r="DV503" i="38"/>
  <c r="DV501" i="38"/>
  <c r="DV496" i="38"/>
  <c r="DV510" i="38"/>
  <c r="DV517" i="38"/>
  <c r="DV498" i="38"/>
  <c r="DV520" i="38"/>
  <c r="DV495" i="38"/>
  <c r="DV515" i="38"/>
  <c r="DV506" i="38"/>
  <c r="DV497" i="38"/>
  <c r="DV504" i="38"/>
  <c r="FH573" i="38"/>
  <c r="FH574" i="38" s="1"/>
  <c r="FH575" i="38" s="1"/>
  <c r="FH576" i="38" s="1"/>
  <c r="FH577" i="38" s="1"/>
  <c r="FH578" i="38" s="1"/>
  <c r="FH579" i="38" s="1"/>
  <c r="FH580" i="38" s="1"/>
  <c r="FH581" i="38" s="1"/>
  <c r="FH582" i="38" s="1"/>
  <c r="DT493" i="38"/>
  <c r="GU232" i="38"/>
  <c r="GC232" i="38"/>
  <c r="GC343" i="38" s="1"/>
  <c r="ES572" i="38"/>
  <c r="DT572" i="38"/>
  <c r="GW232" i="38"/>
  <c r="GV232" i="38"/>
  <c r="DT515" i="38"/>
  <c r="DT520" i="38"/>
  <c r="DT502" i="38"/>
  <c r="DT522" i="38"/>
  <c r="DT500" i="38"/>
  <c r="DT495" i="38"/>
  <c r="DT504" i="38"/>
  <c r="DT508" i="38"/>
  <c r="DT496" i="38"/>
  <c r="FH553" i="38"/>
  <c r="FH554" i="38" s="1"/>
  <c r="FH555" i="38" s="1"/>
  <c r="FH556" i="38" s="1"/>
  <c r="FH557" i="38" s="1"/>
  <c r="FH558" i="38" s="1"/>
  <c r="FH559" i="38" s="1"/>
  <c r="FH560" i="38" s="1"/>
  <c r="FH561" i="38" s="1"/>
  <c r="FH562" i="38" s="1"/>
  <c r="DT514" i="38"/>
  <c r="DT517" i="38"/>
  <c r="DT506" i="38"/>
  <c r="DT501" i="38"/>
  <c r="DT510" i="38"/>
  <c r="DT519" i="38"/>
  <c r="DT518" i="38"/>
  <c r="DT494" i="38"/>
  <c r="DT521" i="38"/>
  <c r="DT512" i="38"/>
  <c r="GF223" i="38"/>
  <c r="GK223" i="38"/>
  <c r="GJ223" i="38"/>
  <c r="GG223" i="38"/>
  <c r="GG334" i="38" s="1"/>
  <c r="GM223" i="38"/>
  <c r="GI223" i="38"/>
  <c r="GH223" i="38"/>
  <c r="GL223" i="38"/>
  <c r="GN223" i="38"/>
  <c r="JI110" i="38"/>
  <c r="JJ110" i="38"/>
  <c r="JH110" i="38"/>
  <c r="BJ572" i="38"/>
  <c r="BI572" i="38"/>
  <c r="GQ242" i="38"/>
  <c r="GR242" i="38" s="1"/>
  <c r="GS242" i="38" s="1"/>
  <c r="GT242" i="38" s="1"/>
  <c r="GD242" i="38"/>
  <c r="GO243" i="38"/>
  <c r="GP243" i="38" s="1"/>
  <c r="ES291" i="38"/>
  <c r="ES325" i="38"/>
  <c r="EK703" i="38"/>
  <c r="EK711" i="38"/>
  <c r="EK717" i="38"/>
  <c r="EK707" i="38"/>
  <c r="EK718" i="38"/>
  <c r="EK714" i="38"/>
  <c r="EL718" i="38"/>
  <c r="EL715" i="38"/>
  <c r="EL724" i="38"/>
  <c r="EL713" i="38"/>
  <c r="EL710" i="38"/>
  <c r="EL661" i="38"/>
  <c r="EJ725" i="38"/>
  <c r="EJ215" i="38"/>
  <c r="EM312" i="38"/>
  <c r="EI583" i="38"/>
  <c r="EI651" i="38"/>
  <c r="EI644" i="38"/>
  <c r="EI647" i="38"/>
  <c r="EI634" i="38"/>
  <c r="EI655" i="38"/>
  <c r="GQ241" i="38"/>
  <c r="GD241" i="38"/>
  <c r="ET715" i="38"/>
  <c r="ET718" i="38"/>
  <c r="ET716" i="38"/>
  <c r="ET722" i="38"/>
  <c r="ET710" i="38"/>
  <c r="ET720" i="38"/>
  <c r="ET650" i="38"/>
  <c r="ET327" i="38"/>
  <c r="EG576" i="38"/>
  <c r="EG574" i="38"/>
  <c r="EG650" i="38"/>
  <c r="GL222" i="38"/>
  <c r="GJ222" i="38"/>
  <c r="GF222" i="38"/>
  <c r="GM222" i="38"/>
  <c r="GK222" i="38"/>
  <c r="GK333" i="38" s="1"/>
  <c r="GI222" i="38"/>
  <c r="GI333" i="38" s="1"/>
  <c r="GG222" i="38"/>
  <c r="GH222" i="38"/>
  <c r="GN222" i="38"/>
  <c r="GQ222" i="38" s="1"/>
  <c r="GR222" i="38" s="1"/>
  <c r="GS222" i="38" s="1"/>
  <c r="GT222" i="38" s="1"/>
  <c r="DJ644" i="38"/>
  <c r="DJ641" i="38"/>
  <c r="DJ654" i="38"/>
  <c r="DJ656" i="38"/>
  <c r="GU222" i="38"/>
  <c r="DJ651" i="38"/>
  <c r="DJ657" i="38"/>
  <c r="DJ643" i="38"/>
  <c r="DJ649" i="38"/>
  <c r="DJ637" i="38"/>
  <c r="DJ633" i="38"/>
  <c r="DJ635" i="38"/>
  <c r="DJ646" i="38"/>
  <c r="DJ634" i="38"/>
  <c r="DJ652" i="38"/>
  <c r="GC222" i="38"/>
  <c r="DJ640" i="38"/>
  <c r="DJ638" i="38"/>
  <c r="DJ636" i="38"/>
  <c r="DJ642" i="38"/>
  <c r="DJ639" i="38"/>
  <c r="DJ655" i="38"/>
  <c r="DJ648" i="38"/>
  <c r="DJ658" i="38"/>
  <c r="DJ647" i="38"/>
  <c r="DJ586" i="38"/>
  <c r="GW222" i="38"/>
  <c r="DJ583" i="38"/>
  <c r="DJ660" i="38"/>
  <c r="DJ585" i="38"/>
  <c r="EI572" i="38"/>
  <c r="DJ659" i="38"/>
  <c r="DJ572" i="38"/>
  <c r="GV222" i="38"/>
  <c r="GV333" i="38" s="1"/>
  <c r="FH453" i="38"/>
  <c r="FH454" i="38" s="1"/>
  <c r="FH455" i="38" s="1"/>
  <c r="FH456" i="38" s="1"/>
  <c r="FH457" i="38" s="1"/>
  <c r="FH458" i="38" s="1"/>
  <c r="FH459" i="38" s="1"/>
  <c r="FH460" i="38" s="1"/>
  <c r="FH461" i="38" s="1"/>
  <c r="FH462" i="38" s="1"/>
  <c r="GF226" i="38"/>
  <c r="GN226" i="38"/>
  <c r="GN337" i="38" s="1"/>
  <c r="GI226" i="38"/>
  <c r="GM226" i="38"/>
  <c r="GM337" i="38" s="1"/>
  <c r="GJ226" i="38"/>
  <c r="GK226" i="38"/>
  <c r="GG226" i="38"/>
  <c r="GL226" i="38"/>
  <c r="GH226" i="38"/>
  <c r="GU224" i="38"/>
  <c r="GC224" i="38"/>
  <c r="DL661" i="38"/>
  <c r="DL436" i="38"/>
  <c r="DL434" i="38"/>
  <c r="DL429" i="38"/>
  <c r="GV224" i="38"/>
  <c r="DL425" i="38"/>
  <c r="DL433" i="38"/>
  <c r="DL438" i="38"/>
  <c r="DL424" i="38"/>
  <c r="GW224" i="38"/>
  <c r="DL428" i="38"/>
  <c r="DL426" i="38"/>
  <c r="DL423" i="38"/>
  <c r="DL662" i="38"/>
  <c r="DL430" i="38"/>
  <c r="DL431" i="38"/>
  <c r="DL435" i="38"/>
  <c r="DL427" i="38"/>
  <c r="DL437" i="38"/>
  <c r="DL432" i="38"/>
  <c r="EK572" i="38"/>
  <c r="DL724" i="38"/>
  <c r="DL711" i="38"/>
  <c r="DL716" i="38"/>
  <c r="DL715" i="38"/>
  <c r="DL572" i="38"/>
  <c r="DL725" i="38"/>
  <c r="DL705" i="38"/>
  <c r="DL714" i="38"/>
  <c r="DL713" i="38"/>
  <c r="DL721" i="38"/>
  <c r="DL712" i="38"/>
  <c r="DL718" i="38"/>
  <c r="DL706" i="38"/>
  <c r="DL710" i="38"/>
  <c r="DL722" i="38"/>
  <c r="DL707" i="38"/>
  <c r="DL720" i="38"/>
  <c r="DL719" i="38"/>
  <c r="DL723" i="38"/>
  <c r="DL717" i="38"/>
  <c r="DL708" i="38"/>
  <c r="DL709" i="38"/>
  <c r="FH473" i="38"/>
  <c r="FH474" i="38" s="1"/>
  <c r="FH475" i="38" s="1"/>
  <c r="FH476" i="38" s="1"/>
  <c r="FH477" i="38" s="1"/>
  <c r="FH478" i="38" s="1"/>
  <c r="FH479" i="38" s="1"/>
  <c r="FH480" i="38" s="1"/>
  <c r="FH481" i="38" s="1"/>
  <c r="FH482" i="38" s="1"/>
  <c r="DL704" i="38"/>
  <c r="DL703" i="38"/>
  <c r="GU233" i="38"/>
  <c r="DU650" i="38"/>
  <c r="GC233" i="38"/>
  <c r="DU425" i="38"/>
  <c r="DU427" i="38"/>
  <c r="DU430" i="38"/>
  <c r="DU429" i="38"/>
  <c r="DU661" i="38"/>
  <c r="DU662" i="38"/>
  <c r="DU433" i="38"/>
  <c r="DU437" i="38"/>
  <c r="DU432" i="38"/>
  <c r="DU434" i="38"/>
  <c r="DU424" i="38"/>
  <c r="ET572" i="38"/>
  <c r="DU435" i="38"/>
  <c r="DU438" i="38"/>
  <c r="DU436" i="38"/>
  <c r="DU428" i="38"/>
  <c r="DU572" i="38"/>
  <c r="DU431" i="38"/>
  <c r="DU426" i="38"/>
  <c r="DU423" i="38"/>
  <c r="GW233" i="38"/>
  <c r="DU718" i="38"/>
  <c r="DU711" i="38"/>
  <c r="DU707" i="38"/>
  <c r="DU723" i="38"/>
  <c r="DU715" i="38"/>
  <c r="GV233" i="38"/>
  <c r="DU706" i="38"/>
  <c r="DU720" i="38"/>
  <c r="DU709" i="38"/>
  <c r="DU721" i="38"/>
  <c r="DU708" i="38"/>
  <c r="DU710" i="38"/>
  <c r="DU705" i="38"/>
  <c r="DU704" i="38"/>
  <c r="DU717" i="38"/>
  <c r="DU722" i="38"/>
  <c r="DU713" i="38"/>
  <c r="DU712" i="38"/>
  <c r="DU725" i="38"/>
  <c r="DU716" i="38"/>
  <c r="DU714" i="38"/>
  <c r="DU719" i="38"/>
  <c r="DU724" i="38"/>
  <c r="DU505" i="38"/>
  <c r="DU497" i="38"/>
  <c r="DU498" i="38"/>
  <c r="DU703" i="38"/>
  <c r="DU509" i="38"/>
  <c r="FH563" i="38"/>
  <c r="FH564" i="38" s="1"/>
  <c r="FH565" i="38" s="1"/>
  <c r="FH566" i="38" s="1"/>
  <c r="FH567" i="38" s="1"/>
  <c r="FH568" i="38" s="1"/>
  <c r="FH569" i="38" s="1"/>
  <c r="FH570" i="38" s="1"/>
  <c r="FH571" i="38" s="1"/>
  <c r="FH572" i="38" s="1"/>
  <c r="DU516" i="38"/>
  <c r="DU499" i="38"/>
  <c r="DU507" i="38"/>
  <c r="DU513" i="38"/>
  <c r="DU523" i="38"/>
  <c r="DU503" i="38"/>
  <c r="GJ232" i="38"/>
  <c r="GL232" i="38"/>
  <c r="GH232" i="38"/>
  <c r="GG232" i="38"/>
  <c r="GM232" i="38"/>
  <c r="GM343" i="38" s="1"/>
  <c r="GI232" i="38"/>
  <c r="GI343" i="38" s="1"/>
  <c r="GK232" i="38"/>
  <c r="GF232" i="38"/>
  <c r="GN232" i="38"/>
  <c r="GQ232" i="38" s="1"/>
  <c r="GR232" i="38" s="1"/>
  <c r="GQ243" i="38"/>
  <c r="GD243" i="38"/>
  <c r="ES323" i="38"/>
  <c r="ES310" i="38"/>
  <c r="EK704" i="38"/>
  <c r="EK724" i="38"/>
  <c r="EK723" i="38"/>
  <c r="EK722" i="38"/>
  <c r="EK712" i="38"/>
  <c r="EK705" i="38"/>
  <c r="EL704" i="38"/>
  <c r="EL717" i="38"/>
  <c r="EL708" i="38"/>
  <c r="EL703" i="38"/>
  <c r="EL725" i="38"/>
  <c r="EL719" i="38"/>
  <c r="EJ662" i="38"/>
  <c r="EJ218" i="38"/>
  <c r="EJ214" i="38"/>
  <c r="GR238" i="38"/>
  <c r="GS238" i="38" s="1"/>
  <c r="GT238" i="38" s="1"/>
  <c r="GO244" i="38"/>
  <c r="GP244" i="38" s="1"/>
  <c r="EM284" i="38"/>
  <c r="EI586" i="38"/>
  <c r="EI652" i="38"/>
  <c r="EI636" i="38"/>
  <c r="EI660" i="38"/>
  <c r="EI646" i="38"/>
  <c r="EI643" i="38"/>
  <c r="EI642" i="38"/>
  <c r="GO240" i="38"/>
  <c r="GP240" i="38" s="1"/>
  <c r="GO241" i="38"/>
  <c r="GP241" i="38" s="1"/>
  <c r="ET723" i="38"/>
  <c r="ET724" i="38"/>
  <c r="ET725" i="38"/>
  <c r="ET717" i="38"/>
  <c r="ET708" i="38"/>
  <c r="ET706" i="38"/>
  <c r="ET304" i="38"/>
  <c r="ET324" i="38"/>
  <c r="EG573" i="38"/>
  <c r="EG578" i="38"/>
  <c r="GQ237" i="38"/>
  <c r="GD237" i="38"/>
  <c r="GJ234" i="38"/>
  <c r="GL234" i="38"/>
  <c r="GN234" i="38"/>
  <c r="GQ234" i="38" s="1"/>
  <c r="GG234" i="38"/>
  <c r="GK234" i="38"/>
  <c r="GF234" i="38"/>
  <c r="GH234" i="38"/>
  <c r="GM234" i="38"/>
  <c r="GI234" i="38"/>
  <c r="GC225" i="38"/>
  <c r="GC336" i="38" s="1"/>
  <c r="GU225" i="38"/>
  <c r="GU336" i="38" s="1"/>
  <c r="DM433" i="38"/>
  <c r="DM437" i="38"/>
  <c r="DM424" i="38"/>
  <c r="DM572" i="38"/>
  <c r="DM425" i="38"/>
  <c r="DM661" i="38"/>
  <c r="DM429" i="38"/>
  <c r="DM430" i="38"/>
  <c r="DM423" i="38"/>
  <c r="GV225" i="38"/>
  <c r="GV336" i="38" s="1"/>
  <c r="DM662" i="38"/>
  <c r="DM434" i="38"/>
  <c r="DM435" i="38"/>
  <c r="DM438" i="38"/>
  <c r="DM427" i="38"/>
  <c r="DM426" i="38"/>
  <c r="DM432" i="38"/>
  <c r="DM436" i="38"/>
  <c r="DM431" i="38"/>
  <c r="DM428" i="38"/>
  <c r="GW225" i="38"/>
  <c r="GW336" i="38" s="1"/>
  <c r="DM721" i="38"/>
  <c r="DM704" i="38"/>
  <c r="EL572" i="38"/>
  <c r="DM709" i="38"/>
  <c r="DM720" i="38"/>
  <c r="DM719" i="38"/>
  <c r="DM710" i="38"/>
  <c r="DM725" i="38"/>
  <c r="DM705" i="38"/>
  <c r="DM713" i="38"/>
  <c r="DM723" i="38"/>
  <c r="DM712" i="38"/>
  <c r="DM717" i="38"/>
  <c r="DM718" i="38"/>
  <c r="DM724" i="38"/>
  <c r="DM716" i="38"/>
  <c r="DM722" i="38"/>
  <c r="DM714" i="38"/>
  <c r="DM708" i="38"/>
  <c r="DM715" i="38"/>
  <c r="DM706" i="38"/>
  <c r="DM711" i="38"/>
  <c r="DM707" i="38"/>
  <c r="DM703" i="38"/>
  <c r="FH483" i="38"/>
  <c r="FH484" i="38" s="1"/>
  <c r="FH485" i="38" s="1"/>
  <c r="FH486" i="38" s="1"/>
  <c r="FH487" i="38" s="1"/>
  <c r="FH488" i="38" s="1"/>
  <c r="FH489" i="38" s="1"/>
  <c r="FH490" i="38" s="1"/>
  <c r="FH491" i="38" s="1"/>
  <c r="FH492" i="38" s="1"/>
  <c r="GC236" i="38"/>
  <c r="GU236" i="38"/>
  <c r="EW572" i="38"/>
  <c r="DX572" i="38"/>
  <c r="GW236" i="38"/>
  <c r="GV236" i="38"/>
  <c r="DX523" i="38"/>
  <c r="DX512" i="38"/>
  <c r="DX517" i="38"/>
  <c r="DX520" i="38"/>
  <c r="DX518" i="38"/>
  <c r="DX499" i="38"/>
  <c r="DX503" i="38"/>
  <c r="DX650" i="38"/>
  <c r="DX521" i="38"/>
  <c r="DX515" i="38"/>
  <c r="DX513" i="38"/>
  <c r="DX504" i="38"/>
  <c r="DX519" i="38"/>
  <c r="DX516" i="38"/>
  <c r="DX497" i="38"/>
  <c r="DX501" i="38"/>
  <c r="DX522" i="38"/>
  <c r="DX508" i="38"/>
  <c r="DX496" i="38"/>
  <c r="DX507" i="38"/>
  <c r="DX498" i="38"/>
  <c r="DX500" i="38"/>
  <c r="DX510" i="38"/>
  <c r="FH593" i="38"/>
  <c r="FH594" i="38" s="1"/>
  <c r="FH595" i="38" s="1"/>
  <c r="FH596" i="38" s="1"/>
  <c r="FH597" i="38" s="1"/>
  <c r="FH598" i="38" s="1"/>
  <c r="FH599" i="38" s="1"/>
  <c r="FH600" i="38" s="1"/>
  <c r="FH601" i="38" s="1"/>
  <c r="FH602" i="38" s="1"/>
  <c r="DX514" i="38"/>
  <c r="DX502" i="38"/>
  <c r="DX509" i="38"/>
  <c r="DX493" i="38"/>
  <c r="DX495" i="38"/>
  <c r="DX505" i="38"/>
  <c r="DX506" i="38"/>
  <c r="DX494" i="38"/>
  <c r="EW650" i="38"/>
  <c r="EW285" i="38"/>
  <c r="EW284" i="38"/>
  <c r="EW328" i="38"/>
  <c r="EW306" i="38"/>
  <c r="EW498" i="38"/>
  <c r="EW299" i="38"/>
  <c r="EW522" i="38"/>
  <c r="EW506" i="38"/>
  <c r="EW510" i="38"/>
  <c r="EW283" i="38"/>
  <c r="EW497" i="38"/>
  <c r="EW287" i="38"/>
  <c r="EW503" i="38"/>
  <c r="EW309" i="38"/>
  <c r="EW500" i="38"/>
  <c r="EW516" i="38"/>
  <c r="EW290" i="38"/>
  <c r="EW499" i="38"/>
  <c r="EW315" i="38"/>
  <c r="EW304" i="38"/>
  <c r="EW322" i="38"/>
  <c r="EW495" i="38"/>
  <c r="EW318" i="38"/>
  <c r="EW502" i="38"/>
  <c r="EW305" i="38"/>
  <c r="EW314" i="38"/>
  <c r="EW300" i="38"/>
  <c r="EW321" i="38"/>
  <c r="EW316" i="38"/>
  <c r="EW313" i="38"/>
  <c r="EW319" i="38"/>
  <c r="EW324" i="38"/>
  <c r="EW323" i="38"/>
  <c r="EW308" i="38"/>
  <c r="EW505" i="38"/>
  <c r="FH855" i="38"/>
  <c r="FH856" i="38" s="1"/>
  <c r="FH857" i="38" s="1"/>
  <c r="FH858" i="38" s="1"/>
  <c r="FH859" i="38" s="1"/>
  <c r="FH860" i="38" s="1"/>
  <c r="FH861" i="38" s="1"/>
  <c r="FH862" i="38" s="1"/>
  <c r="FH863" i="38" s="1"/>
  <c r="FH864" i="38" s="1"/>
  <c r="EW293" i="38"/>
  <c r="EW296" i="38"/>
  <c r="EW303" i="38"/>
  <c r="EW310" i="38"/>
  <c r="EW301" i="38"/>
  <c r="EW297" i="38"/>
  <c r="EW512" i="38"/>
  <c r="EW311" i="38"/>
  <c r="EW302" i="38"/>
  <c r="EW518" i="38"/>
  <c r="EW286" i="38"/>
  <c r="EW523" i="38"/>
  <c r="EW507" i="38"/>
  <c r="EW514" i="38"/>
  <c r="EW504" i="38"/>
  <c r="EW501" i="38"/>
  <c r="EW520" i="38"/>
  <c r="EW292" i="38"/>
  <c r="EW294" i="38"/>
  <c r="EW289" i="38"/>
  <c r="EW288" i="38"/>
  <c r="EW291" i="38"/>
  <c r="EW307" i="38"/>
  <c r="EW517" i="38"/>
  <c r="EW327" i="38"/>
  <c r="EW509" i="38"/>
  <c r="EW295" i="38"/>
  <c r="EW508" i="38"/>
  <c r="EW494" i="38"/>
  <c r="EW521" i="38"/>
  <c r="EW519" i="38"/>
  <c r="EW312" i="38"/>
  <c r="EW325" i="38"/>
  <c r="EW320" i="38"/>
  <c r="EW513" i="38"/>
  <c r="EW326" i="38"/>
  <c r="EW298" i="38"/>
  <c r="EW493" i="38"/>
  <c r="EW496" i="38"/>
  <c r="EW317" i="38"/>
  <c r="EW515" i="38"/>
  <c r="GU235" i="38"/>
  <c r="GU346" i="38" s="1"/>
  <c r="GC235" i="38"/>
  <c r="GV235" i="38"/>
  <c r="EV572" i="38"/>
  <c r="GW235" i="38"/>
  <c r="DW572" i="38"/>
  <c r="FH583" i="38"/>
  <c r="FH584" i="38" s="1"/>
  <c r="FH585" i="38" s="1"/>
  <c r="FH586" i="38" s="1"/>
  <c r="FH587" i="38" s="1"/>
  <c r="FH588" i="38" s="1"/>
  <c r="FH589" i="38" s="1"/>
  <c r="FH590" i="38" s="1"/>
  <c r="FH591" i="38" s="1"/>
  <c r="FH592" i="38" s="1"/>
  <c r="GH224" i="38"/>
  <c r="GM224" i="38"/>
  <c r="GN224" i="38"/>
  <c r="GN335" i="38" s="1"/>
  <c r="GL224" i="38"/>
  <c r="GG224" i="38"/>
  <c r="GJ224" i="38"/>
  <c r="GK224" i="38"/>
  <c r="GF224" i="38"/>
  <c r="GI224" i="38"/>
  <c r="GG236" i="38"/>
  <c r="GN236" i="38"/>
  <c r="GL236" i="38"/>
  <c r="GM236" i="38"/>
  <c r="GK236" i="38"/>
  <c r="GI236" i="38"/>
  <c r="GJ236" i="38"/>
  <c r="GF236" i="38"/>
  <c r="GH236" i="38"/>
  <c r="ES306" i="38"/>
  <c r="ES295" i="38"/>
  <c r="EK715" i="38"/>
  <c r="EK709" i="38"/>
  <c r="EK719" i="38"/>
  <c r="EK710" i="38"/>
  <c r="EK721" i="38"/>
  <c r="EK725" i="38"/>
  <c r="EL714" i="38"/>
  <c r="EL707" i="38"/>
  <c r="EL722" i="38"/>
  <c r="EL712" i="38"/>
  <c r="EL711" i="38"/>
  <c r="EL720" i="38"/>
  <c r="EJ724" i="38"/>
  <c r="EJ213" i="38"/>
  <c r="EJ216" i="38"/>
  <c r="EM722" i="38"/>
  <c r="EM310" i="38"/>
  <c r="EI585" i="38"/>
  <c r="EI637" i="38"/>
  <c r="EI648" i="38"/>
  <c r="EI657" i="38"/>
  <c r="EI638" i="38"/>
  <c r="EI641" i="38"/>
  <c r="EI649" i="38"/>
  <c r="ET707" i="38"/>
  <c r="ET719" i="38"/>
  <c r="ET712" i="38"/>
  <c r="ET704" i="38"/>
  <c r="ET721" i="38"/>
  <c r="ET661" i="38"/>
  <c r="ET322" i="38"/>
  <c r="EG581" i="38"/>
  <c r="EG564" i="38"/>
  <c r="GQ239" i="38"/>
  <c r="GD239" i="38"/>
  <c r="GH235" i="38"/>
  <c r="GN235" i="38"/>
  <c r="GQ235" i="38" s="1"/>
  <c r="GR235" i="38" s="1"/>
  <c r="GI235" i="38"/>
  <c r="GJ235" i="38"/>
  <c r="GF235" i="38"/>
  <c r="GK235" i="38"/>
  <c r="GK346" i="38" s="1"/>
  <c r="GL235" i="38"/>
  <c r="GG235" i="38"/>
  <c r="GG346" i="38" s="1"/>
  <c r="GM235" i="38"/>
  <c r="GK225" i="38"/>
  <c r="GM225" i="38"/>
  <c r="GF225" i="38"/>
  <c r="GL225" i="38"/>
  <c r="GH225" i="38"/>
  <c r="GN225" i="38"/>
  <c r="GI225" i="38"/>
  <c r="GG225" i="38"/>
  <c r="GJ225" i="38"/>
  <c r="GG220" i="38"/>
  <c r="GF220" i="38"/>
  <c r="GL220" i="38"/>
  <c r="GL331" i="38" s="1"/>
  <c r="GI220" i="38"/>
  <c r="GN220" i="38"/>
  <c r="GM220" i="38"/>
  <c r="GH220" i="38"/>
  <c r="GK220" i="38"/>
  <c r="GJ220" i="38"/>
  <c r="GU226" i="38"/>
  <c r="GC226" i="38"/>
  <c r="EM572" i="38"/>
  <c r="DN572" i="38"/>
  <c r="GV226" i="38"/>
  <c r="GW226" i="38"/>
  <c r="DN722" i="38"/>
  <c r="FH493" i="38"/>
  <c r="FH494" i="38" s="1"/>
  <c r="FH495" i="38" s="1"/>
  <c r="FH496" i="38" s="1"/>
  <c r="FH497" i="38" s="1"/>
  <c r="FH498" i="38" s="1"/>
  <c r="FH499" i="38" s="1"/>
  <c r="FH500" i="38" s="1"/>
  <c r="FH501" i="38" s="1"/>
  <c r="FH502" i="38" s="1"/>
  <c r="GF233" i="38"/>
  <c r="GL233" i="38"/>
  <c r="GM233" i="38"/>
  <c r="GG233" i="38"/>
  <c r="GJ233" i="38"/>
  <c r="GI233" i="38"/>
  <c r="GI344" i="38" s="1"/>
  <c r="GK233" i="38"/>
  <c r="GH233" i="38"/>
  <c r="GN233" i="38"/>
  <c r="ES283" i="38"/>
  <c r="ES288" i="38"/>
  <c r="EK716" i="38"/>
  <c r="EK708" i="38"/>
  <c r="EK720" i="38"/>
  <c r="EK706" i="38"/>
  <c r="EK713" i="38"/>
  <c r="EK662" i="38"/>
  <c r="EL721" i="38"/>
  <c r="EL705" i="38"/>
  <c r="EL716" i="38"/>
  <c r="EL723" i="38"/>
  <c r="EL706" i="38"/>
  <c r="EL709" i="38"/>
  <c r="EJ723" i="38"/>
  <c r="EJ217" i="38"/>
  <c r="EJ219" i="38"/>
  <c r="GO238" i="38"/>
  <c r="GP238" i="38" s="1"/>
  <c r="GQ244" i="38"/>
  <c r="GD244" i="38"/>
  <c r="EM297" i="38"/>
  <c r="EI659" i="38"/>
  <c r="EI640" i="38"/>
  <c r="EI635" i="38"/>
  <c r="EI654" i="38"/>
  <c r="EI639" i="38"/>
  <c r="EI656" i="38"/>
  <c r="EI658" i="38"/>
  <c r="GQ240" i="38"/>
  <c r="GR240" i="38" s="1"/>
  <c r="GS240" i="38" s="1"/>
  <c r="GT240" i="38" s="1"/>
  <c r="GD240" i="38"/>
  <c r="ET703" i="38"/>
  <c r="ET711" i="38"/>
  <c r="ET714" i="38"/>
  <c r="ET713" i="38"/>
  <c r="ET705" i="38"/>
  <c r="ET709" i="38"/>
  <c r="ET662" i="38"/>
  <c r="EG577" i="38"/>
  <c r="EG570" i="38"/>
  <c r="EG566" i="38"/>
  <c r="HL124" i="38"/>
  <c r="HL129" i="38" s="1"/>
  <c r="HL110" i="38"/>
  <c r="HL115" i="38" s="1"/>
  <c r="HL208" i="38"/>
  <c r="HL213" i="38" s="1"/>
  <c r="HL117" i="38"/>
  <c r="HL122" i="38" s="1"/>
  <c r="HL145" i="38"/>
  <c r="HL150" i="38" s="1"/>
  <c r="HL194" i="38"/>
  <c r="HL199" i="38" s="1"/>
  <c r="HL166" i="38"/>
  <c r="HL171" i="38" s="1"/>
  <c r="IL49" i="38" s="1"/>
  <c r="K49" i="9" s="1"/>
  <c r="HL19" i="38"/>
  <c r="HN33" i="38"/>
  <c r="HN38" i="38" s="1"/>
  <c r="HM26" i="38"/>
  <c r="HM31" i="38" s="1"/>
  <c r="HL89" i="38"/>
  <c r="HL187" i="38"/>
  <c r="HL192" i="38" s="1"/>
  <c r="HL180" i="38"/>
  <c r="HL185" i="38" s="1"/>
  <c r="HL131" i="38"/>
  <c r="HL136" i="38" s="1"/>
  <c r="HE75" i="38"/>
  <c r="HL201" i="38"/>
  <c r="HL206" i="38" s="1"/>
  <c r="HL82" i="38"/>
  <c r="HL138" i="38"/>
  <c r="HL143" i="38" s="1"/>
  <c r="HL103" i="38"/>
  <c r="HL108" i="38" s="1"/>
  <c r="HL173" i="38"/>
  <c r="HL178" i="38" s="1"/>
  <c r="BX3" i="38"/>
  <c r="HL40" i="38"/>
  <c r="HL45" i="38" s="1"/>
  <c r="HN47" i="38"/>
  <c r="HL5" i="38"/>
  <c r="JU8" i="38"/>
  <c r="JU56" i="38" s="1"/>
  <c r="JL34" i="38"/>
  <c r="JL39" i="38" s="1"/>
  <c r="HL12" i="38"/>
  <c r="HY47" i="38"/>
  <c r="HL152" i="38"/>
  <c r="HX47" i="38"/>
  <c r="HE47" i="38"/>
  <c r="HL54" i="38"/>
  <c r="HW47" i="38"/>
  <c r="AW2016" i="38"/>
  <c r="I16" i="33" s="1"/>
  <c r="C16" i="33"/>
  <c r="AR2016" i="38"/>
  <c r="D16" i="33" s="1"/>
  <c r="AX2016" i="38"/>
  <c r="J16" i="33" s="1"/>
  <c r="AU2016" i="38"/>
  <c r="HL159" i="38"/>
  <c r="FG47" i="38"/>
  <c r="FI47" i="38" s="1"/>
  <c r="FG44" i="38"/>
  <c r="FI44" i="38" s="1"/>
  <c r="FG51" i="38"/>
  <c r="FI51" i="38" s="1"/>
  <c r="FG46" i="38"/>
  <c r="FI46" i="38" s="1"/>
  <c r="FG49" i="38"/>
  <c r="FI49" i="38" s="1"/>
  <c r="FG48" i="38"/>
  <c r="FI48" i="38" s="1"/>
  <c r="FG45" i="38"/>
  <c r="FI45" i="38" s="1"/>
  <c r="FG43" i="38"/>
  <c r="FI43" i="38" s="1"/>
  <c r="FG50" i="38"/>
  <c r="FI50" i="38" s="1"/>
  <c r="FG52" i="38"/>
  <c r="FI52" i="38" s="1"/>
  <c r="FG149" i="38"/>
  <c r="FI149" i="38" s="1"/>
  <c r="FG151" i="38"/>
  <c r="FI151" i="38" s="1"/>
  <c r="FG147" i="38"/>
  <c r="FI147" i="38" s="1"/>
  <c r="FG148" i="38"/>
  <c r="FI148" i="38" s="1"/>
  <c r="FG146" i="38"/>
  <c r="FI146" i="38" s="1"/>
  <c r="FG150" i="38"/>
  <c r="FI150" i="38" s="1"/>
  <c r="FG145" i="38"/>
  <c r="FI145" i="38" s="1"/>
  <c r="FG152" i="38"/>
  <c r="FI152" i="38" s="1"/>
  <c r="FG143" i="38"/>
  <c r="FI143" i="38" s="1"/>
  <c r="FG144" i="38"/>
  <c r="FI144" i="38" s="1"/>
  <c r="HE61" i="38"/>
  <c r="HX61" i="38"/>
  <c r="HY61" i="38"/>
  <c r="BX23" i="38"/>
  <c r="BX14" i="38"/>
  <c r="BX5" i="38"/>
  <c r="BX16" i="38"/>
  <c r="BX21" i="38"/>
  <c r="BX35" i="38"/>
  <c r="BX7" i="38"/>
  <c r="BX37" i="38"/>
  <c r="BX19" i="38"/>
  <c r="BX25" i="38"/>
  <c r="BX10" i="38"/>
  <c r="BX11" i="38"/>
  <c r="BX34" i="38"/>
  <c r="BX18" i="38"/>
  <c r="BX20" i="38"/>
  <c r="BX30" i="38"/>
  <c r="BX22" i="38"/>
  <c r="BX24" i="38"/>
  <c r="BX17" i="38"/>
  <c r="BX12" i="38"/>
  <c r="BX28" i="38"/>
  <c r="BX31" i="38"/>
  <c r="BX13" i="38"/>
  <c r="BX29" i="38"/>
  <c r="BX15" i="38"/>
  <c r="BX32" i="38"/>
  <c r="BX8" i="38"/>
  <c r="BX9" i="38"/>
  <c r="BX6" i="38"/>
  <c r="BX27" i="38"/>
  <c r="BX33" i="38"/>
  <c r="BX26" i="38"/>
  <c r="BX36" i="38"/>
  <c r="BX4" i="38"/>
  <c r="FG70" i="38"/>
  <c r="FI70" i="38" s="1"/>
  <c r="FG63" i="38"/>
  <c r="FI63" i="38" s="1"/>
  <c r="FG68" i="38"/>
  <c r="FI68" i="38" s="1"/>
  <c r="FG65" i="38"/>
  <c r="FI65" i="38" s="1"/>
  <c r="FG64" i="38"/>
  <c r="FI64" i="38" s="1"/>
  <c r="FG72" i="38"/>
  <c r="FI72" i="38" s="1"/>
  <c r="FG66" i="38"/>
  <c r="FI66" i="38" s="1"/>
  <c r="FG69" i="38"/>
  <c r="FI69" i="38" s="1"/>
  <c r="FG71" i="38"/>
  <c r="FI71" i="38" s="1"/>
  <c r="FG67" i="38"/>
  <c r="FI67" i="38" s="1"/>
  <c r="GJ331" i="38" l="1"/>
  <c r="GC338" i="38"/>
  <c r="GK341" i="38"/>
  <c r="GI332" i="38"/>
  <c r="GU338" i="38"/>
  <c r="GJ341" i="38"/>
  <c r="HK75" i="38"/>
  <c r="GI341" i="38"/>
  <c r="JJ27" i="38"/>
  <c r="JJ32" i="38" s="1"/>
  <c r="KI4" i="38" s="1"/>
  <c r="E13" i="12" s="1"/>
  <c r="JJ49" i="38"/>
  <c r="JJ55" i="38" s="1"/>
  <c r="JV56" i="38"/>
  <c r="JU62" i="38"/>
  <c r="JV62" i="38" s="1"/>
  <c r="HP180" i="38"/>
  <c r="HP185" i="38" s="1"/>
  <c r="HH131" i="38"/>
  <c r="HH136" i="38" s="1"/>
  <c r="HX117" i="38"/>
  <c r="HX122" i="38" s="1"/>
  <c r="JI27" i="38"/>
  <c r="JI32" i="38" s="1"/>
  <c r="KH9" i="38" s="1"/>
  <c r="D26" i="12" s="1"/>
  <c r="JI49" i="38"/>
  <c r="JI55" i="38" s="1"/>
  <c r="HI75" i="38"/>
  <c r="JH27" i="38"/>
  <c r="JH32" i="38" s="1"/>
  <c r="JH49" i="38"/>
  <c r="JY27" i="38"/>
  <c r="JY32" i="38" s="1"/>
  <c r="JY49" i="38"/>
  <c r="JY55" i="38" s="1"/>
  <c r="HK208" i="38"/>
  <c r="HK213" i="38" s="1"/>
  <c r="HM82" i="38"/>
  <c r="HM87" i="38" s="1"/>
  <c r="IM28" i="38" s="1"/>
  <c r="L28" i="9" s="1"/>
  <c r="HN138" i="38"/>
  <c r="HN143" i="38" s="1"/>
  <c r="HN75" i="38"/>
  <c r="HN80" i="38" s="1"/>
  <c r="FG132" i="38"/>
  <c r="FI132" i="38" s="1"/>
  <c r="HY159" i="38"/>
  <c r="IY48" i="38" s="1"/>
  <c r="X48" i="9" s="1"/>
  <c r="HH75" i="38"/>
  <c r="HH80" i="38" s="1"/>
  <c r="HJ145" i="38"/>
  <c r="HJ150" i="38" s="1"/>
  <c r="HI82" i="38"/>
  <c r="HW201" i="38"/>
  <c r="HW206" i="38" s="1"/>
  <c r="BI96" i="38"/>
  <c r="HW208" i="38"/>
  <c r="HW213" i="38" s="1"/>
  <c r="FG131" i="38"/>
  <c r="FI131" i="38" s="1"/>
  <c r="FG130" i="38"/>
  <c r="FI130" i="38" s="1"/>
  <c r="GG339" i="38"/>
  <c r="GV338" i="38"/>
  <c r="FG128" i="38"/>
  <c r="FI128" i="38" s="1"/>
  <c r="FG125" i="38"/>
  <c r="FI125" i="38" s="1"/>
  <c r="FG126" i="38"/>
  <c r="FI126" i="38" s="1"/>
  <c r="FG124" i="38"/>
  <c r="FI124" i="38" s="1"/>
  <c r="FG127" i="38"/>
  <c r="FI127" i="38" s="1"/>
  <c r="FG129" i="38"/>
  <c r="FI129" i="38" s="1"/>
  <c r="FG123" i="38"/>
  <c r="FI123" i="38" s="1"/>
  <c r="HX110" i="38"/>
  <c r="HX115" i="38" s="1"/>
  <c r="HX54" i="38"/>
  <c r="HX59" i="38" s="1"/>
  <c r="HH194" i="38"/>
  <c r="HH199" i="38" s="1"/>
  <c r="GC345" i="38"/>
  <c r="GK343" i="38"/>
  <c r="HX208" i="38"/>
  <c r="HX213" i="38" s="1"/>
  <c r="IX213" i="38" s="1"/>
  <c r="GH346" i="38"/>
  <c r="HX12" i="38"/>
  <c r="HX17" i="38" s="1"/>
  <c r="IX10" i="38" s="1"/>
  <c r="W10" i="9" s="1"/>
  <c r="HX194" i="38"/>
  <c r="HX199" i="38" s="1"/>
  <c r="HN314" i="38"/>
  <c r="HN318" i="38" s="1"/>
  <c r="GD222" i="38"/>
  <c r="GD333" i="38" s="1"/>
  <c r="HJ159" i="38"/>
  <c r="IJ48" i="38" s="1"/>
  <c r="I48" i="9" s="1"/>
  <c r="GW338" i="38"/>
  <c r="GM331" i="38"/>
  <c r="HI201" i="38"/>
  <c r="HI206" i="38" s="1"/>
  <c r="HE180" i="38"/>
  <c r="HE185" i="38" s="1"/>
  <c r="HK12" i="38"/>
  <c r="HK17" i="38" s="1"/>
  <c r="IK10" i="38" s="1"/>
  <c r="J10" i="9" s="1"/>
  <c r="HE201" i="38"/>
  <c r="HE206" i="38" s="1"/>
  <c r="HK103" i="38"/>
  <c r="HK108" i="38" s="1"/>
  <c r="HE187" i="38"/>
  <c r="HE192" i="38" s="1"/>
  <c r="GD36" i="38"/>
  <c r="HF61" i="38" s="1"/>
  <c r="HK82" i="38"/>
  <c r="HK87" i="38" s="1"/>
  <c r="IK28" i="38" s="1"/>
  <c r="J28" i="9" s="1"/>
  <c r="HK5" i="38"/>
  <c r="HK10" i="38" s="1"/>
  <c r="HE12" i="38"/>
  <c r="HE17" i="38" s="1"/>
  <c r="IE10" i="38" s="1"/>
  <c r="D10" i="9" s="1"/>
  <c r="HK152" i="38"/>
  <c r="HK157" i="38" s="1"/>
  <c r="HE173" i="38"/>
  <c r="HE178" i="38" s="1"/>
  <c r="HK194" i="38"/>
  <c r="HK199" i="38" s="1"/>
  <c r="HE54" i="38"/>
  <c r="HE59" i="38" s="1"/>
  <c r="HE208" i="38"/>
  <c r="HE213" i="38" s="1"/>
  <c r="HK180" i="38"/>
  <c r="HK185" i="38" s="1"/>
  <c r="HO131" i="38"/>
  <c r="HO136" i="38" s="1"/>
  <c r="HK19" i="38"/>
  <c r="HK24" i="38" s="1"/>
  <c r="IK13" i="38" s="1"/>
  <c r="J13" i="9" s="1"/>
  <c r="HE152" i="38"/>
  <c r="HE157" i="38" s="1"/>
  <c r="HK145" i="38"/>
  <c r="HK150" i="38" s="1"/>
  <c r="HE110" i="38"/>
  <c r="HE115" i="38" s="1"/>
  <c r="HE166" i="38"/>
  <c r="HE171" i="38" s="1"/>
  <c r="IE49" i="38" s="1"/>
  <c r="D49" i="9" s="1"/>
  <c r="HK89" i="38"/>
  <c r="HK94" i="38" s="1"/>
  <c r="GM344" i="38"/>
  <c r="GQ32" i="38"/>
  <c r="HS26" i="38" s="1"/>
  <c r="HS31" i="38" s="1"/>
  <c r="GN332" i="38"/>
  <c r="HK54" i="38"/>
  <c r="HK59" i="38" s="1"/>
  <c r="HK166" i="38"/>
  <c r="HK171" i="38" s="1"/>
  <c r="IK49" i="38" s="1"/>
  <c r="J49" i="9" s="1"/>
  <c r="HE138" i="38"/>
  <c r="HE143" i="38" s="1"/>
  <c r="HE124" i="38"/>
  <c r="HE129" i="38" s="1"/>
  <c r="HK96" i="38"/>
  <c r="HK101" i="38" s="1"/>
  <c r="GJ332" i="38"/>
  <c r="HI124" i="38"/>
  <c r="HI129" i="38" s="1"/>
  <c r="HW187" i="38"/>
  <c r="HW192" i="38" s="1"/>
  <c r="GD43" i="38"/>
  <c r="HI40" i="38"/>
  <c r="HI45" i="38" s="1"/>
  <c r="HJ12" i="38"/>
  <c r="HJ17" i="38" s="1"/>
  <c r="IJ10" i="38" s="1"/>
  <c r="I10" i="9" s="1"/>
  <c r="HJ173" i="38"/>
  <c r="HJ178" i="38" s="1"/>
  <c r="HW82" i="38"/>
  <c r="HW87" i="38" s="1"/>
  <c r="IW28" i="38" s="1"/>
  <c r="V28" i="9" s="1"/>
  <c r="HI208" i="38"/>
  <c r="HI213" i="38" s="1"/>
  <c r="GV345" i="38"/>
  <c r="HI5" i="38"/>
  <c r="HI10" i="38" s="1"/>
  <c r="HI12" i="38"/>
  <c r="HI17" i="38" s="1"/>
  <c r="II10" i="38" s="1"/>
  <c r="H10" i="9" s="1"/>
  <c r="HJ54" i="38"/>
  <c r="HJ59" i="38" s="1"/>
  <c r="HI103" i="38"/>
  <c r="HI108" i="38" s="1"/>
  <c r="HJ124" i="38"/>
  <c r="HJ129" i="38" s="1"/>
  <c r="HI194" i="38"/>
  <c r="HI199" i="38" s="1"/>
  <c r="HJ103" i="38"/>
  <c r="HJ108" i="38" s="1"/>
  <c r="HJ208" i="38"/>
  <c r="HJ213" i="38" s="1"/>
  <c r="HW159" i="38"/>
  <c r="IW48" i="38" s="1"/>
  <c r="V48" i="9" s="1"/>
  <c r="HI96" i="38"/>
  <c r="HI101" i="38" s="1"/>
  <c r="II21" i="38" s="1"/>
  <c r="H21" i="9" s="1"/>
  <c r="HI89" i="38"/>
  <c r="HI94" i="38" s="1"/>
  <c r="GU337" i="38"/>
  <c r="GU342" i="38"/>
  <c r="HJ131" i="38"/>
  <c r="HJ136" i="38" s="1"/>
  <c r="HW194" i="38"/>
  <c r="HW199" i="38" s="1"/>
  <c r="HJ110" i="38"/>
  <c r="HJ115" i="38" s="1"/>
  <c r="HW12" i="38"/>
  <c r="HW17" i="38" s="1"/>
  <c r="IW10" i="38" s="1"/>
  <c r="V10" i="9" s="1"/>
  <c r="HJ180" i="38"/>
  <c r="HJ185" i="38" s="1"/>
  <c r="HI110" i="38"/>
  <c r="HI115" i="38" s="1"/>
  <c r="HI187" i="38"/>
  <c r="HI192" i="38" s="1"/>
  <c r="HI159" i="38"/>
  <c r="II48" i="38" s="1"/>
  <c r="H48" i="9" s="1"/>
  <c r="HW5" i="38"/>
  <c r="HW10" i="38" s="1"/>
  <c r="HI152" i="38"/>
  <c r="HI157" i="38" s="1"/>
  <c r="HI138" i="38"/>
  <c r="HI143" i="38" s="1"/>
  <c r="HJ96" i="38"/>
  <c r="HJ101" i="38" s="1"/>
  <c r="HI117" i="38"/>
  <c r="HI122" i="38" s="1"/>
  <c r="HI173" i="38"/>
  <c r="HI178" i="38" s="1"/>
  <c r="HJ166" i="38"/>
  <c r="HJ171" i="38" s="1"/>
  <c r="IJ49" i="38" s="1"/>
  <c r="I49" i="9" s="1"/>
  <c r="HI166" i="38"/>
  <c r="HI171" i="38" s="1"/>
  <c r="II49" i="38" s="1"/>
  <c r="H49" i="9" s="1"/>
  <c r="HI180" i="38"/>
  <c r="HI185" i="38" s="1"/>
  <c r="GH336" i="38"/>
  <c r="GJ345" i="38"/>
  <c r="GF337" i="38"/>
  <c r="GI334" i="38"/>
  <c r="GK340" i="38"/>
  <c r="GW339" i="38"/>
  <c r="HW131" i="38"/>
  <c r="HW136" i="38" s="1"/>
  <c r="FG117" i="38"/>
  <c r="FI117" i="38" s="1"/>
  <c r="FG84" i="38"/>
  <c r="FI84" i="38" s="1"/>
  <c r="HY40" i="38"/>
  <c r="HY45" i="38" s="1"/>
  <c r="HH124" i="38"/>
  <c r="HH129" i="38" s="1"/>
  <c r="HP96" i="38"/>
  <c r="HP101" i="38" s="1"/>
  <c r="HY89" i="38"/>
  <c r="HY94" i="38" s="1"/>
  <c r="HH40" i="38"/>
  <c r="HH45" i="38" s="1"/>
  <c r="FG91" i="38"/>
  <c r="FI91" i="38" s="1"/>
  <c r="FG85" i="38"/>
  <c r="FI85" i="38" s="1"/>
  <c r="HY5" i="38"/>
  <c r="HY10" i="38" s="1"/>
  <c r="HH89" i="38"/>
  <c r="HH94" i="38" s="1"/>
  <c r="HH138" i="38"/>
  <c r="HH143" i="38" s="1"/>
  <c r="FG120" i="38"/>
  <c r="FI120" i="38" s="1"/>
  <c r="FG90" i="38"/>
  <c r="FI90" i="38" s="1"/>
  <c r="HH5" i="38"/>
  <c r="HH10" i="38" s="1"/>
  <c r="FG115" i="38"/>
  <c r="FI115" i="38" s="1"/>
  <c r="FG113" i="38"/>
  <c r="FI113" i="38" s="1"/>
  <c r="HH208" i="38"/>
  <c r="HH213" i="38" s="1"/>
  <c r="HH19" i="38"/>
  <c r="HH24" i="38" s="1"/>
  <c r="IH13" i="38" s="1"/>
  <c r="G13" i="9" s="1"/>
  <c r="FG83" i="38"/>
  <c r="FI83" i="38" s="1"/>
  <c r="HY152" i="38"/>
  <c r="HY157" i="38" s="1"/>
  <c r="HY12" i="38"/>
  <c r="HY17" i="38" s="1"/>
  <c r="IY10" i="38" s="1"/>
  <c r="X10" i="9" s="1"/>
  <c r="FG122" i="38"/>
  <c r="FI122" i="38" s="1"/>
  <c r="HY82" i="38"/>
  <c r="HY87" i="38" s="1"/>
  <c r="IY28" i="38" s="1"/>
  <c r="X28" i="9" s="1"/>
  <c r="HH96" i="38"/>
  <c r="HH101" i="38" s="1"/>
  <c r="IH21" i="38" s="1"/>
  <c r="G21" i="9" s="1"/>
  <c r="HH12" i="38"/>
  <c r="HH17" i="38" s="1"/>
  <c r="IH10" i="38" s="1"/>
  <c r="G10" i="9" s="1"/>
  <c r="GW342" i="38"/>
  <c r="FG119" i="38"/>
  <c r="FI119" i="38" s="1"/>
  <c r="FG87" i="38"/>
  <c r="FI87" i="38" s="1"/>
  <c r="GJ343" i="38"/>
  <c r="GL333" i="38"/>
  <c r="GH339" i="38"/>
  <c r="GI342" i="38"/>
  <c r="FG86" i="38"/>
  <c r="FI86" i="38" s="1"/>
  <c r="FG89" i="38"/>
  <c r="FI89" i="38" s="1"/>
  <c r="FG92" i="38"/>
  <c r="FI92" i="38" s="1"/>
  <c r="HK40" i="38"/>
  <c r="HK45" i="38" s="1"/>
  <c r="FG116" i="38"/>
  <c r="FI116" i="38" s="1"/>
  <c r="HK138" i="38"/>
  <c r="HK143" i="38" s="1"/>
  <c r="GD38" i="38"/>
  <c r="HK159" i="38"/>
  <c r="IK48" i="38" s="1"/>
  <c r="J48" i="9" s="1"/>
  <c r="FG165" i="38"/>
  <c r="FI165" i="38" s="1"/>
  <c r="HE159" i="38"/>
  <c r="IE48" i="38" s="1"/>
  <c r="D48" i="9" s="1"/>
  <c r="HO152" i="38"/>
  <c r="HO157" i="38" s="1"/>
  <c r="IO36" i="38" s="1"/>
  <c r="N36" i="9" s="1"/>
  <c r="HE5" i="38"/>
  <c r="HE10" i="38" s="1"/>
  <c r="FG114" i="38"/>
  <c r="FI114" i="38" s="1"/>
  <c r="FG121" i="38"/>
  <c r="FI121" i="38" s="1"/>
  <c r="HK131" i="38"/>
  <c r="HK136" i="38" s="1"/>
  <c r="HK201" i="38"/>
  <c r="HK206" i="38" s="1"/>
  <c r="HO173" i="38"/>
  <c r="HO178" i="38" s="1"/>
  <c r="HE89" i="38"/>
  <c r="HE94" i="38" s="1"/>
  <c r="HE131" i="38"/>
  <c r="HE136" i="38" s="1"/>
  <c r="HE145" i="38"/>
  <c r="HE150" i="38" s="1"/>
  <c r="HE103" i="38"/>
  <c r="HE108" i="38" s="1"/>
  <c r="HE194" i="38"/>
  <c r="HE199" i="38" s="1"/>
  <c r="HK124" i="38"/>
  <c r="HK129" i="38" s="1"/>
  <c r="HK187" i="38"/>
  <c r="HK192" i="38" s="1"/>
  <c r="GC346" i="38"/>
  <c r="GI337" i="38"/>
  <c r="GG338" i="38"/>
  <c r="FG171" i="38"/>
  <c r="FI171" i="38" s="1"/>
  <c r="FG88" i="38"/>
  <c r="FI88" i="38" s="1"/>
  <c r="HO5" i="38"/>
  <c r="HO10" i="38" s="1"/>
  <c r="HO12" i="38"/>
  <c r="HO17" i="38" s="1"/>
  <c r="IO10" i="38" s="1"/>
  <c r="N10" i="9" s="1"/>
  <c r="HE40" i="38"/>
  <c r="HE45" i="38" s="1"/>
  <c r="FG118" i="38"/>
  <c r="FI118" i="38" s="1"/>
  <c r="HK110" i="38"/>
  <c r="HK115" i="38" s="1"/>
  <c r="HE117" i="38"/>
  <c r="HE122" i="38" s="1"/>
  <c r="HE19" i="38"/>
  <c r="HE24" i="38" s="1"/>
  <c r="IE13" i="38" s="1"/>
  <c r="D13" i="9" s="1"/>
  <c r="HE82" i="38"/>
  <c r="HE87" i="38" s="1"/>
  <c r="IE29" i="38" s="1"/>
  <c r="D29" i="9" s="1"/>
  <c r="HK117" i="38"/>
  <c r="HK122" i="38" s="1"/>
  <c r="HK173" i="38"/>
  <c r="HK178" i="38" s="1"/>
  <c r="HO103" i="38"/>
  <c r="HO108" i="38" s="1"/>
  <c r="HO201" i="38"/>
  <c r="HO206" i="38" s="1"/>
  <c r="GC337" i="38"/>
  <c r="GG343" i="38"/>
  <c r="GF334" i="38"/>
  <c r="GM342" i="38"/>
  <c r="GC342" i="38"/>
  <c r="BX202" i="38"/>
  <c r="BX94" i="38"/>
  <c r="BX264" i="38"/>
  <c r="BX40" i="38"/>
  <c r="BX308" i="38"/>
  <c r="BX104" i="38"/>
  <c r="BX73" i="38"/>
  <c r="BX318" i="38"/>
  <c r="BX173" i="38"/>
  <c r="BX46" i="38"/>
  <c r="BX358" i="38"/>
  <c r="BX304" i="38"/>
  <c r="BX342" i="38"/>
  <c r="HN19" i="38"/>
  <c r="HN24" i="38" s="1"/>
  <c r="IN13" i="38" s="1"/>
  <c r="M13" i="9" s="1"/>
  <c r="HM89" i="38"/>
  <c r="HM94" i="38" s="1"/>
  <c r="BX403" i="38"/>
  <c r="BX339" i="38"/>
  <c r="BX315" i="38"/>
  <c r="BX148" i="38"/>
  <c r="BX374" i="38"/>
  <c r="HN187" i="38"/>
  <c r="HN192" i="38" s="1"/>
  <c r="GG345" i="38"/>
  <c r="GF343" i="38"/>
  <c r="GH333" i="38"/>
  <c r="GM333" i="38"/>
  <c r="BX158" i="38"/>
  <c r="BX116" i="38"/>
  <c r="BX301" i="38"/>
  <c r="BX170" i="38"/>
  <c r="BX265" i="38"/>
  <c r="BX417" i="38"/>
  <c r="BX130" i="38"/>
  <c r="BX83" i="38"/>
  <c r="BX122" i="38"/>
  <c r="BX39" i="38"/>
  <c r="BX61" i="38"/>
  <c r="BX422" i="38"/>
  <c r="BX123" i="38"/>
  <c r="BX230" i="38"/>
  <c r="BX157" i="38"/>
  <c r="BX313" i="38"/>
  <c r="BX340" i="38"/>
  <c r="BX245" i="38"/>
  <c r="BX81" i="38"/>
  <c r="BX96" i="38"/>
  <c r="BX238" i="38"/>
  <c r="BX244" i="38"/>
  <c r="BX332" i="38"/>
  <c r="BX232" i="38"/>
  <c r="BX168" i="38"/>
  <c r="BX373" i="38"/>
  <c r="HM159" i="38"/>
  <c r="IM48" i="38" s="1"/>
  <c r="L48" i="9" s="1"/>
  <c r="BX203" i="38"/>
  <c r="BX118" i="38"/>
  <c r="BX132" i="38"/>
  <c r="BX131" i="38"/>
  <c r="BX136" i="38"/>
  <c r="BX314" i="38"/>
  <c r="BX349" i="38"/>
  <c r="BX98" i="38"/>
  <c r="BX210" i="38"/>
  <c r="BX278" i="38"/>
  <c r="BX345" i="38"/>
  <c r="BX258" i="38"/>
  <c r="BX375" i="38"/>
  <c r="BX383" i="38"/>
  <c r="HH54" i="38"/>
  <c r="HH59" i="38" s="1"/>
  <c r="FG139" i="38"/>
  <c r="FI139" i="38" s="1"/>
  <c r="HH159" i="38"/>
  <c r="IH48" i="38" s="1"/>
  <c r="G48" i="9" s="1"/>
  <c r="HH82" i="38"/>
  <c r="HH87" i="38" s="1"/>
  <c r="IH29" i="38" s="1"/>
  <c r="G29" i="9" s="1"/>
  <c r="HH187" i="38"/>
  <c r="HH192" i="38" s="1"/>
  <c r="GW346" i="38"/>
  <c r="GF345" i="38"/>
  <c r="GH334" i="38"/>
  <c r="GW343" i="38"/>
  <c r="GH338" i="38"/>
  <c r="FG73" i="38"/>
  <c r="FI73" i="38" s="1"/>
  <c r="HH173" i="38"/>
  <c r="HH178" i="38" s="1"/>
  <c r="HH166" i="38"/>
  <c r="HH171" i="38" s="1"/>
  <c r="IH49" i="38" s="1"/>
  <c r="G49" i="9" s="1"/>
  <c r="HH152" i="38"/>
  <c r="HH157" i="38" s="1"/>
  <c r="HH110" i="38"/>
  <c r="HH115" i="38" s="1"/>
  <c r="HH117" i="38"/>
  <c r="HH122" i="38" s="1"/>
  <c r="GL346" i="38"/>
  <c r="GJ333" i="38"/>
  <c r="GW341" i="38"/>
  <c r="FG135" i="38"/>
  <c r="FI135" i="38" s="1"/>
  <c r="HH201" i="38"/>
  <c r="HH206" i="38" s="1"/>
  <c r="HH103" i="38"/>
  <c r="HH108" i="38" s="1"/>
  <c r="HH145" i="38"/>
  <c r="HH150" i="38" s="1"/>
  <c r="HH180" i="38"/>
  <c r="HH185" i="38" s="1"/>
  <c r="GF342" i="38"/>
  <c r="BX300" i="38"/>
  <c r="BX167" i="38"/>
  <c r="BX325" i="38"/>
  <c r="BX206" i="38"/>
  <c r="BX171" i="38"/>
  <c r="BX346" i="38"/>
  <c r="BX194" i="38"/>
  <c r="BX226" i="38"/>
  <c r="BX125" i="38"/>
  <c r="BX84" i="38"/>
  <c r="BX326" i="38"/>
  <c r="BX112" i="38"/>
  <c r="BX152" i="38"/>
  <c r="BX298" i="38"/>
  <c r="BX395" i="38"/>
  <c r="BX366" i="38"/>
  <c r="BX51" i="38"/>
  <c r="HN89" i="38"/>
  <c r="HN94" i="38" s="1"/>
  <c r="HN117" i="38"/>
  <c r="HN122" i="38" s="1"/>
  <c r="HN173" i="38"/>
  <c r="HN178" i="38" s="1"/>
  <c r="BX141" i="38"/>
  <c r="BX45" i="38"/>
  <c r="BX156" i="38"/>
  <c r="BX59" i="38"/>
  <c r="BX63" i="38"/>
  <c r="BX272" i="38"/>
  <c r="BX336" i="38"/>
  <c r="BX186" i="38"/>
  <c r="BX108" i="38"/>
  <c r="BX153" i="38"/>
  <c r="BX77" i="38"/>
  <c r="BX283" i="38"/>
  <c r="BX126" i="38"/>
  <c r="BX243" i="38"/>
  <c r="BX177" i="38"/>
  <c r="BX329" i="38"/>
  <c r="BX219" i="38"/>
  <c r="BX143" i="38"/>
  <c r="BX368" i="38"/>
  <c r="BX361" i="38"/>
  <c r="BX276" i="38"/>
  <c r="BX370" i="38"/>
  <c r="GF346" i="38"/>
  <c r="GF335" i="38"/>
  <c r="GI338" i="38"/>
  <c r="BX266" i="38"/>
  <c r="BX341" i="38"/>
  <c r="BX404" i="38"/>
  <c r="BX146" i="38"/>
  <c r="BX154" i="38"/>
  <c r="BX192" i="38"/>
  <c r="BX176" i="38"/>
  <c r="BX418" i="38"/>
  <c r="BX211" i="38"/>
  <c r="BX92" i="38"/>
  <c r="BX142" i="38"/>
  <c r="BX117" i="38"/>
  <c r="BX166" i="38"/>
  <c r="BX254" i="38"/>
  <c r="BX181" i="38"/>
  <c r="BX105" i="38"/>
  <c r="BX311" i="38"/>
  <c r="BX55" i="38"/>
  <c r="BX47" i="38"/>
  <c r="BX398" i="38"/>
  <c r="BX85" i="38"/>
  <c r="BX75" i="38"/>
  <c r="BX380" i="38"/>
  <c r="BX357" i="38"/>
  <c r="BX312" i="38"/>
  <c r="BX286" i="38"/>
  <c r="BX385" i="38"/>
  <c r="BX377" i="38"/>
  <c r="HN5" i="38"/>
  <c r="HN10" i="38" s="1"/>
  <c r="HN152" i="38"/>
  <c r="HN157" i="38" s="1"/>
  <c r="IN36" i="38" s="1"/>
  <c r="M36" i="9" s="1"/>
  <c r="HM208" i="38"/>
  <c r="HM213" i="38" s="1"/>
  <c r="HN166" i="38"/>
  <c r="HN171" i="38" s="1"/>
  <c r="IN49" i="38" s="1"/>
  <c r="M49" i="9" s="1"/>
  <c r="HN131" i="38"/>
  <c r="HN136" i="38" s="1"/>
  <c r="GH337" i="38"/>
  <c r="FG74" i="38"/>
  <c r="FI74" i="38" s="1"/>
  <c r="BX129" i="38"/>
  <c r="BX100" i="38"/>
  <c r="BX249" i="38"/>
  <c r="BX319" i="38"/>
  <c r="BX86" i="38"/>
  <c r="BX82" i="38"/>
  <c r="BX68" i="38"/>
  <c r="BX296" i="38"/>
  <c r="BX224" i="38"/>
  <c r="BX87" i="38"/>
  <c r="BX89" i="38"/>
  <c r="BX195" i="38"/>
  <c r="BX38" i="38"/>
  <c r="BX328" i="38"/>
  <c r="BX52" i="38"/>
  <c r="BX93" i="38"/>
  <c r="BX255" i="38"/>
  <c r="BX350" i="38"/>
  <c r="BX284" i="38"/>
  <c r="BX99" i="38"/>
  <c r="BX162" i="38"/>
  <c r="BX359" i="38"/>
  <c r="BX364" i="38"/>
  <c r="HN12" i="38"/>
  <c r="HN17" i="38" s="1"/>
  <c r="IN10" i="38" s="1"/>
  <c r="M10" i="9" s="1"/>
  <c r="HM187" i="38"/>
  <c r="HM192" i="38" s="1"/>
  <c r="HN194" i="38"/>
  <c r="HN199" i="38" s="1"/>
  <c r="BX309" i="38"/>
  <c r="BX237" i="38"/>
  <c r="BX190" i="38"/>
  <c r="BX307" i="38"/>
  <c r="BX287" i="38"/>
  <c r="BX50" i="38"/>
  <c r="BX220" i="38"/>
  <c r="BX280" i="38"/>
  <c r="BX103" i="38"/>
  <c r="BX72" i="38"/>
  <c r="BX175" i="38"/>
  <c r="BX66" i="38"/>
  <c r="BX65" i="38"/>
  <c r="BX127" i="38"/>
  <c r="BX151" i="38"/>
  <c r="BX291" i="38"/>
  <c r="BX347" i="38"/>
  <c r="BX235" i="38"/>
  <c r="BX222" i="38"/>
  <c r="BX415" i="38"/>
  <c r="BX333" i="38"/>
  <c r="BX240" i="38"/>
  <c r="BX199" i="38"/>
  <c r="BX285" i="38"/>
  <c r="BX172" i="38"/>
  <c r="BX106" i="38"/>
  <c r="BX187" i="38"/>
  <c r="BX294" i="38"/>
  <c r="BX225" i="38"/>
  <c r="BX414" i="38"/>
  <c r="BX356" i="38"/>
  <c r="BX376" i="38"/>
  <c r="BX393" i="38"/>
  <c r="BX401" i="38"/>
  <c r="BX165" i="38"/>
  <c r="BX391" i="38"/>
  <c r="BX363" i="38"/>
  <c r="JG7" i="38"/>
  <c r="HM54" i="38"/>
  <c r="HM59" i="38" s="1"/>
  <c r="HM12" i="38"/>
  <c r="HM17" i="38" s="1"/>
  <c r="IM10" i="38" s="1"/>
  <c r="L10" i="9" s="1"/>
  <c r="HN54" i="38"/>
  <c r="HN59" i="38" s="1"/>
  <c r="HN82" i="38"/>
  <c r="HN87" i="38" s="1"/>
  <c r="IN28" i="38" s="1"/>
  <c r="M28" i="9" s="1"/>
  <c r="GL342" i="38"/>
  <c r="GO44" i="38"/>
  <c r="GP44" i="38" s="1"/>
  <c r="BX70" i="38"/>
  <c r="BX180" i="38"/>
  <c r="BX110" i="38"/>
  <c r="BX139" i="38"/>
  <c r="BX54" i="38"/>
  <c r="BX242" i="38"/>
  <c r="BX80" i="38"/>
  <c r="BX288" i="38"/>
  <c r="BX189" i="38"/>
  <c r="BX48" i="38"/>
  <c r="BX399" i="38"/>
  <c r="BX407" i="38"/>
  <c r="BX42" i="38"/>
  <c r="BX76" i="38"/>
  <c r="BX334" i="38"/>
  <c r="BX317" i="38"/>
  <c r="BX227" i="38"/>
  <c r="BX134" i="38"/>
  <c r="BX62" i="38"/>
  <c r="BX343" i="38"/>
  <c r="BX179" i="38"/>
  <c r="BX290" i="38"/>
  <c r="BX247" i="38"/>
  <c r="BX251" i="38"/>
  <c r="BX95" i="38"/>
  <c r="BX91" i="38"/>
  <c r="BX169" i="38"/>
  <c r="BX337" i="38"/>
  <c r="BX109" i="38"/>
  <c r="BX320" i="38"/>
  <c r="BX145" i="38"/>
  <c r="BX57" i="38"/>
  <c r="BX420" i="38"/>
  <c r="BX419" i="38"/>
  <c r="BX348" i="38"/>
  <c r="BX155" i="38"/>
  <c r="BX389" i="38"/>
  <c r="BX379" i="38"/>
  <c r="BX392" i="38"/>
  <c r="BX382" i="38"/>
  <c r="BX147" i="38"/>
  <c r="BX354" i="38"/>
  <c r="HN159" i="38"/>
  <c r="IN48" i="38" s="1"/>
  <c r="M48" i="9" s="1"/>
  <c r="HN145" i="38"/>
  <c r="HN150" i="38" s="1"/>
  <c r="HN103" i="38"/>
  <c r="HN108" i="38" s="1"/>
  <c r="BX217" i="38"/>
  <c r="BX273" i="38"/>
  <c r="BX271" i="38"/>
  <c r="BX412" i="38"/>
  <c r="BX44" i="38"/>
  <c r="BX236" i="38"/>
  <c r="BX413" i="38"/>
  <c r="BX200" i="38"/>
  <c r="BX212" i="38"/>
  <c r="BX293" i="38"/>
  <c r="BX396" i="38"/>
  <c r="BX305" i="38"/>
  <c r="BX231" i="38"/>
  <c r="BX184" i="38"/>
  <c r="BX209" i="38"/>
  <c r="BX327" i="38"/>
  <c r="BX140" i="38"/>
  <c r="BX239" i="38"/>
  <c r="BX150" i="38"/>
  <c r="BX159" i="38"/>
  <c r="BX149" i="38"/>
  <c r="BX198" i="38"/>
  <c r="BX74" i="38"/>
  <c r="BX213" i="38"/>
  <c r="BX268" i="38"/>
  <c r="BX406" i="38"/>
  <c r="BX163" i="38"/>
  <c r="BX250" i="38"/>
  <c r="BX261" i="38"/>
  <c r="BX78" i="38"/>
  <c r="BX416" i="38"/>
  <c r="BX128" i="38"/>
  <c r="BX322" i="38"/>
  <c r="BX221" i="38"/>
  <c r="BX248" i="38"/>
  <c r="BX295" i="38"/>
  <c r="BX303" i="38"/>
  <c r="BX201" i="38"/>
  <c r="BX114" i="38"/>
  <c r="BX90" i="38"/>
  <c r="BX111" i="38"/>
  <c r="BX215" i="38"/>
  <c r="BX197" i="38"/>
  <c r="BX394" i="38"/>
  <c r="BX60" i="38"/>
  <c r="BX182" i="38"/>
  <c r="BX120" i="38"/>
  <c r="BX79" i="38"/>
  <c r="BX275" i="38"/>
  <c r="BX107" i="38"/>
  <c r="BX160" i="38"/>
  <c r="BX253" i="38"/>
  <c r="BX49" i="38"/>
  <c r="BX316" i="38"/>
  <c r="BX64" i="38"/>
  <c r="BX372" i="38"/>
  <c r="BX381" i="38"/>
  <c r="BX355" i="38"/>
  <c r="BX387" i="38"/>
  <c r="BX365" i="38"/>
  <c r="BX144" i="38"/>
  <c r="BX360" i="38"/>
  <c r="HN110" i="38"/>
  <c r="HN115" i="38" s="1"/>
  <c r="HN180" i="38"/>
  <c r="HN185" i="38" s="1"/>
  <c r="BX263" i="38"/>
  <c r="BX410" i="38"/>
  <c r="BX137" i="38"/>
  <c r="BX344" i="38"/>
  <c r="BX71" i="38"/>
  <c r="BX205" i="38"/>
  <c r="BX207" i="38"/>
  <c r="BX397" i="38"/>
  <c r="BX299" i="38"/>
  <c r="BX270" i="38"/>
  <c r="BX191" i="38"/>
  <c r="BX138" i="38"/>
  <c r="BX69" i="38"/>
  <c r="BX178" i="38"/>
  <c r="BX297" i="38"/>
  <c r="BX67" i="38"/>
  <c r="BX234" i="38"/>
  <c r="BX229" i="38"/>
  <c r="BX185" i="38"/>
  <c r="BX306" i="38"/>
  <c r="BX331" i="38"/>
  <c r="BX218" i="38"/>
  <c r="BX216" i="38"/>
  <c r="BX41" i="38"/>
  <c r="BX279" i="38"/>
  <c r="BX260" i="38"/>
  <c r="BX292" i="38"/>
  <c r="BX246" i="38"/>
  <c r="BX204" i="38"/>
  <c r="BX183" i="38"/>
  <c r="BX233" i="38"/>
  <c r="BX101" i="38"/>
  <c r="BX421" i="38"/>
  <c r="BX289" i="38"/>
  <c r="BX228" i="38"/>
  <c r="BX277" i="38"/>
  <c r="BX351" i="38"/>
  <c r="BX281" i="38"/>
  <c r="BX53" i="38"/>
  <c r="BX302" i="38"/>
  <c r="BX310" i="38"/>
  <c r="BX330" i="38"/>
  <c r="BX208" i="38"/>
  <c r="BX223" i="38"/>
  <c r="BX274" i="38"/>
  <c r="BX267" i="38"/>
  <c r="BX402" i="38"/>
  <c r="BX124" i="38"/>
  <c r="BX259" i="38"/>
  <c r="BX411" i="38"/>
  <c r="BX56" i="38"/>
  <c r="BX321" i="38"/>
  <c r="BX323" i="38"/>
  <c r="BX196" i="38"/>
  <c r="BX256" i="38"/>
  <c r="BX58" i="38"/>
  <c r="BX193" i="38"/>
  <c r="BX282" i="38"/>
  <c r="BX135" i="38"/>
  <c r="BX164" i="38"/>
  <c r="BX102" i="38"/>
  <c r="BX241" i="38"/>
  <c r="BX119" i="38"/>
  <c r="BX252" i="38"/>
  <c r="BX262" i="38"/>
  <c r="BX409" i="38"/>
  <c r="BX257" i="38"/>
  <c r="BX408" i="38"/>
  <c r="BX97" i="38"/>
  <c r="BX113" i="38"/>
  <c r="BX121" i="38"/>
  <c r="BX352" i="38"/>
  <c r="BX214" i="38"/>
  <c r="BX88" i="38"/>
  <c r="BX324" i="38"/>
  <c r="BX400" i="38"/>
  <c r="BX335" i="38"/>
  <c r="BX269" i="38"/>
  <c r="BX115" i="38"/>
  <c r="BX188" i="38"/>
  <c r="BX161" i="38"/>
  <c r="BX338" i="38"/>
  <c r="BX133" i="38"/>
  <c r="BX369" i="38"/>
  <c r="BX378" i="38"/>
  <c r="BX386" i="38"/>
  <c r="BX371" i="38"/>
  <c r="BX367" i="38"/>
  <c r="BX384" i="38"/>
  <c r="BX362" i="38"/>
  <c r="BX405" i="38"/>
  <c r="BX174" i="38"/>
  <c r="BX43" i="38"/>
  <c r="BX353" i="38"/>
  <c r="BX388" i="38"/>
  <c r="HN40" i="38"/>
  <c r="HN45" i="38" s="1"/>
  <c r="HN96" i="38"/>
  <c r="HN101" i="38" s="1"/>
  <c r="IN21" i="38" s="1"/>
  <c r="M21" i="9" s="1"/>
  <c r="HN208" i="38"/>
  <c r="HN213" i="38" s="1"/>
  <c r="HN201" i="38"/>
  <c r="HN206" i="38" s="1"/>
  <c r="HN124" i="38"/>
  <c r="HN129" i="38" s="1"/>
  <c r="GG337" i="38"/>
  <c r="HI54" i="38"/>
  <c r="HI59" i="38" s="1"/>
  <c r="HJ152" i="38"/>
  <c r="HJ157" i="38" s="1"/>
  <c r="IJ36" i="38" s="1"/>
  <c r="I36" i="9" s="1"/>
  <c r="GO42" i="38"/>
  <c r="HJ40" i="38"/>
  <c r="HJ45" i="38" s="1"/>
  <c r="HJ138" i="38"/>
  <c r="HJ143" i="38" s="1"/>
  <c r="HI19" i="38"/>
  <c r="HI24" i="38" s="1"/>
  <c r="II11" i="38" s="1"/>
  <c r="H11" i="9" s="1"/>
  <c r="HJ117" i="38"/>
  <c r="HJ122" i="38" s="1"/>
  <c r="HI145" i="38"/>
  <c r="HI150" i="38" s="1"/>
  <c r="HJ187" i="38"/>
  <c r="HJ192" i="38" s="1"/>
  <c r="GG342" i="38"/>
  <c r="FG75" i="38"/>
  <c r="FI75" i="38" s="1"/>
  <c r="GF333" i="38"/>
  <c r="FG138" i="38"/>
  <c r="FI138" i="38" s="1"/>
  <c r="FG82" i="38"/>
  <c r="FI82" i="38" s="1"/>
  <c r="FG79" i="38"/>
  <c r="FI79" i="38" s="1"/>
  <c r="GD42" i="38"/>
  <c r="HF82" i="38" s="1"/>
  <c r="HP166" i="38"/>
  <c r="HP171" i="38" s="1"/>
  <c r="IP49" i="38" s="1"/>
  <c r="O49" i="9" s="1"/>
  <c r="GV337" i="38"/>
  <c r="FG137" i="38"/>
  <c r="FI137" i="38" s="1"/>
  <c r="FG80" i="38"/>
  <c r="FI80" i="38" s="1"/>
  <c r="FG77" i="38"/>
  <c r="FI77" i="38" s="1"/>
  <c r="GQ42" i="38"/>
  <c r="HS82" i="38" s="1"/>
  <c r="FG133" i="38"/>
  <c r="FI133" i="38" s="1"/>
  <c r="FG78" i="38"/>
  <c r="FI78" i="38" s="1"/>
  <c r="FG141" i="38"/>
  <c r="FI141" i="38" s="1"/>
  <c r="FG81" i="38"/>
  <c r="FI81" i="38" s="1"/>
  <c r="HP152" i="38"/>
  <c r="HP157" i="38" s="1"/>
  <c r="GQ41" i="38"/>
  <c r="GR41" i="38" s="1"/>
  <c r="GL337" i="38"/>
  <c r="FG140" i="38"/>
  <c r="FI140" i="38" s="1"/>
  <c r="FG142" i="38"/>
  <c r="FI142" i="38" s="1"/>
  <c r="FG76" i="38"/>
  <c r="FI76" i="38" s="1"/>
  <c r="HP89" i="38"/>
  <c r="HP94" i="38" s="1"/>
  <c r="HP201" i="38"/>
  <c r="HP206" i="38" s="1"/>
  <c r="GH335" i="38"/>
  <c r="GW344" i="38"/>
  <c r="GJ337" i="38"/>
  <c r="GO37" i="38"/>
  <c r="GP37" i="38" s="1"/>
  <c r="HJ5" i="38"/>
  <c r="HJ10" i="38" s="1"/>
  <c r="HJ89" i="38"/>
  <c r="HJ94" i="38" s="1"/>
  <c r="HJ194" i="38"/>
  <c r="HJ199" i="38" s="1"/>
  <c r="HJ82" i="38"/>
  <c r="HJ87" i="38" s="1"/>
  <c r="IJ28" i="38" s="1"/>
  <c r="I28" i="9" s="1"/>
  <c r="HJ201" i="38"/>
  <c r="HJ206" i="38" s="1"/>
  <c r="GW332" i="38"/>
  <c r="HJ19" i="38"/>
  <c r="HJ24" i="38" s="1"/>
  <c r="IJ13" i="38" s="1"/>
  <c r="I13" i="9" s="1"/>
  <c r="GV331" i="38"/>
  <c r="GH342" i="38"/>
  <c r="AR2030" i="38"/>
  <c r="D30" i="33" s="1"/>
  <c r="AS2026" i="38"/>
  <c r="E26" i="33" s="1"/>
  <c r="FG136" i="38"/>
  <c r="FI136" i="38" s="1"/>
  <c r="GJ344" i="38"/>
  <c r="GF344" i="38"/>
  <c r="GI336" i="38"/>
  <c r="GF336" i="38"/>
  <c r="GK335" i="38"/>
  <c r="GH343" i="38"/>
  <c r="GG333" i="38"/>
  <c r="GM340" i="38"/>
  <c r="GG340" i="38"/>
  <c r="GN341" i="38"/>
  <c r="GV346" i="38"/>
  <c r="GV335" i="38"/>
  <c r="GL340" i="38"/>
  <c r="GM341" i="38"/>
  <c r="FG112" i="38"/>
  <c r="FI112" i="38" s="1"/>
  <c r="GO33" i="38"/>
  <c r="GP33" i="38" s="1"/>
  <c r="GK331" i="38"/>
  <c r="GW335" i="38"/>
  <c r="GJ340" i="38"/>
  <c r="GI340" i="38"/>
  <c r="GF339" i="38"/>
  <c r="GM339" i="38"/>
  <c r="GN344" i="38"/>
  <c r="GO39" i="38"/>
  <c r="GP39" i="38" s="1"/>
  <c r="GO43" i="38"/>
  <c r="GP43" i="38" s="1"/>
  <c r="GD44" i="38"/>
  <c r="FG95" i="38"/>
  <c r="FI95" i="38" s="1"/>
  <c r="FG110" i="38"/>
  <c r="FI110" i="38" s="1"/>
  <c r="GO41" i="38"/>
  <c r="GP41" i="38" s="1"/>
  <c r="HE68" i="38"/>
  <c r="HE73" i="38" s="1"/>
  <c r="AR2036" i="38"/>
  <c r="D36" i="33" s="1"/>
  <c r="AW2013" i="38"/>
  <c r="I13" i="33" s="1"/>
  <c r="AR2005" i="38"/>
  <c r="D5" i="33" s="1"/>
  <c r="FG105" i="38"/>
  <c r="FI105" i="38" s="1"/>
  <c r="C24" i="33"/>
  <c r="AR2018" i="38"/>
  <c r="D18" i="33" s="1"/>
  <c r="GU340" i="38"/>
  <c r="AW2004" i="38"/>
  <c r="I4" i="33" s="1"/>
  <c r="C27" i="33"/>
  <c r="AU2004" i="38"/>
  <c r="G4" i="33" s="1"/>
  <c r="AU2018" i="38"/>
  <c r="G18" i="33" s="1"/>
  <c r="FG103" i="38"/>
  <c r="FI103" i="38" s="1"/>
  <c r="FG108" i="38"/>
  <c r="FI108" i="38" s="1"/>
  <c r="FG106" i="38"/>
  <c r="FI106" i="38" s="1"/>
  <c r="GQ38" i="38"/>
  <c r="GR38" i="38" s="1"/>
  <c r="GJ338" i="38"/>
  <c r="FG109" i="38"/>
  <c r="FI109" i="38" s="1"/>
  <c r="FG107" i="38"/>
  <c r="FI107" i="38" s="1"/>
  <c r="FG111" i="38"/>
  <c r="FI111" i="38" s="1"/>
  <c r="FG104" i="38"/>
  <c r="FI104" i="38" s="1"/>
  <c r="FG94" i="38"/>
  <c r="FI94" i="38" s="1"/>
  <c r="FG172" i="38"/>
  <c r="FI172" i="38" s="1"/>
  <c r="FG163" i="38"/>
  <c r="FI163" i="38" s="1"/>
  <c r="HW40" i="38"/>
  <c r="HW45" i="38" s="1"/>
  <c r="FG96" i="38"/>
  <c r="FI96" i="38" s="1"/>
  <c r="HW152" i="38"/>
  <c r="HW157" i="38" s="1"/>
  <c r="IW36" i="38" s="1"/>
  <c r="V36" i="9" s="1"/>
  <c r="HW166" i="38"/>
  <c r="HW171" i="38" s="1"/>
  <c r="IW49" i="38" s="1"/>
  <c r="V49" i="9" s="1"/>
  <c r="HW89" i="38"/>
  <c r="HW94" i="38" s="1"/>
  <c r="HW180" i="38"/>
  <c r="HW185" i="38" s="1"/>
  <c r="HW110" i="38"/>
  <c r="HW115" i="38" s="1"/>
  <c r="HW19" i="38"/>
  <c r="HW24" i="38" s="1"/>
  <c r="IW13" i="38" s="1"/>
  <c r="V13" i="9" s="1"/>
  <c r="FG38" i="38"/>
  <c r="FI38" i="38" s="1"/>
  <c r="HY138" i="38"/>
  <c r="HY143" i="38" s="1"/>
  <c r="HX201" i="38"/>
  <c r="HX206" i="38" s="1"/>
  <c r="FG168" i="38"/>
  <c r="FI168" i="38" s="1"/>
  <c r="FG169" i="38"/>
  <c r="FI169" i="38" s="1"/>
  <c r="HW61" i="38"/>
  <c r="HW66" i="38" s="1"/>
  <c r="HW54" i="38"/>
  <c r="HW59" i="38" s="1"/>
  <c r="HW103" i="38"/>
  <c r="HW108" i="38" s="1"/>
  <c r="HW96" i="38"/>
  <c r="HW101" i="38" s="1"/>
  <c r="HW173" i="38"/>
  <c r="HW178" i="38" s="1"/>
  <c r="HW138" i="38"/>
  <c r="HW143" i="38" s="1"/>
  <c r="GK345" i="38"/>
  <c r="FG99" i="38"/>
  <c r="FI99" i="38" s="1"/>
  <c r="FG167" i="38"/>
  <c r="FI167" i="38" s="1"/>
  <c r="HW117" i="38"/>
  <c r="HW122" i="38" s="1"/>
  <c r="HW124" i="38"/>
  <c r="HW129" i="38" s="1"/>
  <c r="HW145" i="38"/>
  <c r="HW150" i="38" s="1"/>
  <c r="HW75" i="38"/>
  <c r="IW18" i="38" s="1"/>
  <c r="V18" i="9" s="1"/>
  <c r="HX159" i="38"/>
  <c r="IX48" i="38" s="1"/>
  <c r="W48" i="9" s="1"/>
  <c r="HX5" i="38"/>
  <c r="HX10" i="38" s="1"/>
  <c r="HY54" i="38"/>
  <c r="HY59" i="38" s="1"/>
  <c r="HY187" i="38"/>
  <c r="HY192" i="38" s="1"/>
  <c r="HY173" i="38"/>
  <c r="HY178" i="38" s="1"/>
  <c r="HY75" i="38"/>
  <c r="HY80" i="38" s="1"/>
  <c r="HX89" i="38"/>
  <c r="HX94" i="38" s="1"/>
  <c r="HX131" i="38"/>
  <c r="HX136" i="38" s="1"/>
  <c r="HX75" i="38"/>
  <c r="HX80" i="38" s="1"/>
  <c r="HX103" i="38"/>
  <c r="HX108" i="38" s="1"/>
  <c r="HX138" i="38"/>
  <c r="HX143" i="38" s="1"/>
  <c r="GI331" i="38"/>
  <c r="GK336" i="38"/>
  <c r="GI345" i="38"/>
  <c r="GV341" i="38"/>
  <c r="GL338" i="38"/>
  <c r="GO32" i="38"/>
  <c r="GP32" i="38" s="1"/>
  <c r="GO45" i="38"/>
  <c r="GP45" i="38" s="1"/>
  <c r="GL344" i="38"/>
  <c r="GN339" i="38"/>
  <c r="HX152" i="38"/>
  <c r="HX157" i="38" s="1"/>
  <c r="HY166" i="38"/>
  <c r="HY171" i="38" s="1"/>
  <c r="HY68" i="38"/>
  <c r="HY73" i="38" s="1"/>
  <c r="HY124" i="38"/>
  <c r="HY129" i="38" s="1"/>
  <c r="HX180" i="38"/>
  <c r="HX185" i="38" s="1"/>
  <c r="HX173" i="38"/>
  <c r="HX178" i="38" s="1"/>
  <c r="HX82" i="38"/>
  <c r="HX87" i="38" s="1"/>
  <c r="IX28" i="38" s="1"/>
  <c r="W28" i="9" s="1"/>
  <c r="HX96" i="38"/>
  <c r="HX101" i="38" s="1"/>
  <c r="HX68" i="38"/>
  <c r="HX73" i="38" s="1"/>
  <c r="GG331" i="38"/>
  <c r="GJ334" i="38"/>
  <c r="GU343" i="38"/>
  <c r="GV340" i="38"/>
  <c r="GW340" i="38"/>
  <c r="GV339" i="38"/>
  <c r="GV332" i="38"/>
  <c r="HY96" i="38"/>
  <c r="HY101" i="38" s="1"/>
  <c r="HX40" i="38"/>
  <c r="HX45" i="38" s="1"/>
  <c r="HY194" i="38"/>
  <c r="HY199" i="38" s="1"/>
  <c r="HY131" i="38"/>
  <c r="HY136" i="38" s="1"/>
  <c r="HX166" i="38"/>
  <c r="HX171" i="38" s="1"/>
  <c r="IX49" i="38" s="1"/>
  <c r="W49" i="9" s="1"/>
  <c r="HX124" i="38"/>
  <c r="HX129" i="38" s="1"/>
  <c r="HX187" i="38"/>
  <c r="HX192" i="38" s="1"/>
  <c r="HX19" i="38"/>
  <c r="HX24" i="38" s="1"/>
  <c r="IX13" i="38" s="1"/>
  <c r="W13" i="9" s="1"/>
  <c r="HX145" i="38"/>
  <c r="HX150" i="38" s="1"/>
  <c r="GI347" i="38"/>
  <c r="GC335" i="38"/>
  <c r="GF338" i="38"/>
  <c r="GG332" i="38"/>
  <c r="FG54" i="38"/>
  <c r="FI54" i="38" s="1"/>
  <c r="GD46" i="38"/>
  <c r="GO35" i="38"/>
  <c r="GP35" i="38" s="1"/>
  <c r="GO38" i="38"/>
  <c r="GP38" i="38" s="1"/>
  <c r="FG166" i="38"/>
  <c r="FI166" i="38" s="1"/>
  <c r="FG164" i="38"/>
  <c r="FI164" i="38" s="1"/>
  <c r="HM40" i="38"/>
  <c r="HM45" i="38" s="1"/>
  <c r="HM173" i="38"/>
  <c r="HM178" i="38" s="1"/>
  <c r="HM138" i="38"/>
  <c r="HM143" i="38" s="1"/>
  <c r="HM103" i="38"/>
  <c r="HM108" i="38" s="1"/>
  <c r="HM68" i="38"/>
  <c r="HM73" i="38" s="1"/>
  <c r="GW333" i="38"/>
  <c r="GF340" i="38"/>
  <c r="HM152" i="38"/>
  <c r="HM157" i="38" s="1"/>
  <c r="IM36" i="38" s="1"/>
  <c r="L36" i="9" s="1"/>
  <c r="HM145" i="38"/>
  <c r="HM150" i="38" s="1"/>
  <c r="HM19" i="38"/>
  <c r="HM24" i="38" s="1"/>
  <c r="IM13" i="38" s="1"/>
  <c r="L13" i="9" s="1"/>
  <c r="HM124" i="38"/>
  <c r="HM129" i="38" s="1"/>
  <c r="HM201" i="38"/>
  <c r="HM206" i="38" s="1"/>
  <c r="GJ336" i="38"/>
  <c r="GO36" i="38"/>
  <c r="HQ61" i="38" s="1"/>
  <c r="GO40" i="38"/>
  <c r="GP40" i="38" s="1"/>
  <c r="GD40" i="38"/>
  <c r="HM5" i="38"/>
  <c r="HM10" i="38" s="1"/>
  <c r="HM117" i="38"/>
  <c r="HM122" i="38" s="1"/>
  <c r="HM75" i="38"/>
  <c r="HM80" i="38" s="1"/>
  <c r="HM110" i="38"/>
  <c r="HM115" i="38" s="1"/>
  <c r="HM166" i="38"/>
  <c r="HM171" i="38" s="1"/>
  <c r="IM49" i="38" s="1"/>
  <c r="L49" i="9" s="1"/>
  <c r="HM180" i="38"/>
  <c r="HM185" i="38" s="1"/>
  <c r="HM194" i="38"/>
  <c r="HM199" i="38" s="1"/>
  <c r="HM131" i="38"/>
  <c r="HM136" i="38" s="1"/>
  <c r="GN336" i="38"/>
  <c r="GJ335" i="38"/>
  <c r="GK338" i="38"/>
  <c r="FG12" i="38"/>
  <c r="FI12" i="38" s="1"/>
  <c r="FG162" i="38"/>
  <c r="FI162" i="38" s="1"/>
  <c r="FG102" i="38"/>
  <c r="FI102" i="38" s="1"/>
  <c r="FG101" i="38"/>
  <c r="FI101" i="38" s="1"/>
  <c r="FG98" i="38"/>
  <c r="FI98" i="38" s="1"/>
  <c r="GL345" i="38"/>
  <c r="FG97" i="38"/>
  <c r="FI97" i="38" s="1"/>
  <c r="GH345" i="38"/>
  <c r="GV344" i="38"/>
  <c r="GU339" i="38"/>
  <c r="FG33" i="38"/>
  <c r="FI33" i="38" s="1"/>
  <c r="FG53" i="38"/>
  <c r="FI53" i="38" s="1"/>
  <c r="FG34" i="38"/>
  <c r="FI34" i="38" s="1"/>
  <c r="FG100" i="38"/>
  <c r="FI100" i="38" s="1"/>
  <c r="FG93" i="38"/>
  <c r="FI93" i="38" s="1"/>
  <c r="GM345" i="38"/>
  <c r="GC344" i="38"/>
  <c r="FG157" i="38"/>
  <c r="FI157" i="38" s="1"/>
  <c r="GD32" i="38"/>
  <c r="HF26" i="38" s="1"/>
  <c r="HF31" i="38" s="1"/>
  <c r="GU333" i="38"/>
  <c r="GC340" i="38"/>
  <c r="FG28" i="38"/>
  <c r="FI28" i="38" s="1"/>
  <c r="FG17" i="38"/>
  <c r="FI17" i="38" s="1"/>
  <c r="FG55" i="38"/>
  <c r="FI55" i="38" s="1"/>
  <c r="FG40" i="38"/>
  <c r="FI40" i="38" s="1"/>
  <c r="FG42" i="38"/>
  <c r="FI42" i="38" s="1"/>
  <c r="FG37" i="38"/>
  <c r="FI37" i="38" s="1"/>
  <c r="FG36" i="38"/>
  <c r="FI36" i="38" s="1"/>
  <c r="FG41" i="38"/>
  <c r="FI41" i="38" s="1"/>
  <c r="HJ26" i="38"/>
  <c r="HJ31" i="38" s="1"/>
  <c r="IJ9" i="38" s="1"/>
  <c r="I9" i="9" s="1"/>
  <c r="FG35" i="38"/>
  <c r="FI35" i="38" s="1"/>
  <c r="FG39" i="38"/>
  <c r="FI39" i="38" s="1"/>
  <c r="GG336" i="38"/>
  <c r="GL336" i="38"/>
  <c r="FG6" i="38"/>
  <c r="FI6" i="38" s="1"/>
  <c r="FG61" i="38"/>
  <c r="FI61" i="38" s="1"/>
  <c r="FG60" i="38"/>
  <c r="FI60" i="38" s="1"/>
  <c r="FG57" i="38"/>
  <c r="FI57" i="38" s="1"/>
  <c r="FG23" i="38"/>
  <c r="FI23" i="38" s="1"/>
  <c r="GK339" i="38"/>
  <c r="FG8" i="38"/>
  <c r="FI8" i="38" s="1"/>
  <c r="FG58" i="38"/>
  <c r="FI58" i="38" s="1"/>
  <c r="FG62" i="38"/>
  <c r="FI62" i="38" s="1"/>
  <c r="FG59" i="38"/>
  <c r="FI59" i="38" s="1"/>
  <c r="GO34" i="38"/>
  <c r="GP34" i="38" s="1"/>
  <c r="FG15" i="38"/>
  <c r="FI15" i="38" s="1"/>
  <c r="FG32" i="38"/>
  <c r="FI32" i="38" s="1"/>
  <c r="FG5" i="38"/>
  <c r="FI5" i="38" s="1"/>
  <c r="GD31" i="38"/>
  <c r="HF33" i="38" s="1"/>
  <c r="HF38" i="38" s="1"/>
  <c r="FG56" i="38"/>
  <c r="FI56" i="38" s="1"/>
  <c r="GN331" i="38"/>
  <c r="GI346" i="38"/>
  <c r="FG7" i="38"/>
  <c r="FI7" i="38" s="1"/>
  <c r="FG9" i="38"/>
  <c r="FI9" i="38" s="1"/>
  <c r="FG13" i="38"/>
  <c r="FI13" i="38" s="1"/>
  <c r="FG21" i="38"/>
  <c r="FI21" i="38" s="1"/>
  <c r="FG3" i="38"/>
  <c r="FI3" i="38" s="1"/>
  <c r="FG155" i="38"/>
  <c r="FI155" i="38" s="1"/>
  <c r="FG161" i="38"/>
  <c r="FI161" i="38" s="1"/>
  <c r="FG31" i="38"/>
  <c r="FI31" i="38" s="1"/>
  <c r="FG29" i="38"/>
  <c r="FI29" i="38" s="1"/>
  <c r="FG27" i="38"/>
  <c r="FI27" i="38" s="1"/>
  <c r="GL343" i="38"/>
  <c r="GC331" i="38"/>
  <c r="GL332" i="38"/>
  <c r="GC332" i="38"/>
  <c r="FG153" i="38"/>
  <c r="FI153" i="38" s="1"/>
  <c r="FG160" i="38"/>
  <c r="FI160" i="38" s="1"/>
  <c r="FG156" i="38"/>
  <c r="FI156" i="38" s="1"/>
  <c r="FG24" i="38"/>
  <c r="FI24" i="38" s="1"/>
  <c r="FG30" i="38"/>
  <c r="FI30" i="38" s="1"/>
  <c r="FG25" i="38"/>
  <c r="FI25" i="38" s="1"/>
  <c r="GJ346" i="38"/>
  <c r="GO31" i="38"/>
  <c r="HQ33" i="38" s="1"/>
  <c r="HQ38" i="38" s="1"/>
  <c r="GO46" i="38"/>
  <c r="GP46" i="38" s="1"/>
  <c r="FG19" i="38"/>
  <c r="FI19" i="38" s="1"/>
  <c r="FG14" i="38"/>
  <c r="FI14" i="38" s="1"/>
  <c r="FG22" i="38"/>
  <c r="FI22" i="38" s="1"/>
  <c r="FG4" i="38"/>
  <c r="FI4" i="38" s="1"/>
  <c r="FG18" i="38"/>
  <c r="FI18" i="38" s="1"/>
  <c r="FG10" i="38"/>
  <c r="FI10" i="38" s="1"/>
  <c r="FG11" i="38"/>
  <c r="FI11" i="38" s="1"/>
  <c r="FG16" i="38"/>
  <c r="FI16" i="38" s="1"/>
  <c r="FG20" i="38"/>
  <c r="FI20" i="38" s="1"/>
  <c r="FG159" i="38"/>
  <c r="FI159" i="38" s="1"/>
  <c r="FG158" i="38"/>
  <c r="FI158" i="38" s="1"/>
  <c r="FG26" i="38"/>
  <c r="FI26" i="38" s="1"/>
  <c r="GH331" i="38"/>
  <c r="GQ352" i="38"/>
  <c r="GW345" i="38"/>
  <c r="GH332" i="38"/>
  <c r="HP159" i="38"/>
  <c r="IP48" i="38" s="1"/>
  <c r="O48" i="9" s="1"/>
  <c r="BH96" i="38"/>
  <c r="BL318" i="38" s="1"/>
  <c r="HO61" i="38"/>
  <c r="HO66" i="38" s="1"/>
  <c r="IO20" i="38" s="1"/>
  <c r="N20" i="9" s="1"/>
  <c r="HP47" i="38"/>
  <c r="HP52" i="38" s="1"/>
  <c r="HP12" i="38"/>
  <c r="HP17" i="38" s="1"/>
  <c r="IP10" i="38" s="1"/>
  <c r="O10" i="9" s="1"/>
  <c r="HP82" i="38"/>
  <c r="HP87" i="38" s="1"/>
  <c r="IP29" i="38" s="1"/>
  <c r="O29" i="9" s="1"/>
  <c r="HP194" i="38"/>
  <c r="HP199" i="38" s="1"/>
  <c r="HO194" i="38"/>
  <c r="HO199" i="38" s="1"/>
  <c r="HP68" i="38"/>
  <c r="HP73" i="38" s="1"/>
  <c r="HO138" i="38"/>
  <c r="HO143" i="38" s="1"/>
  <c r="HO26" i="38"/>
  <c r="HO31" i="38" s="1"/>
  <c r="IO9" i="38" s="1"/>
  <c r="N9" i="9" s="1"/>
  <c r="HP110" i="38"/>
  <c r="HP115" i="38" s="1"/>
  <c r="HO89" i="38"/>
  <c r="HO94" i="38" s="1"/>
  <c r="HP75" i="38"/>
  <c r="HP80" i="38" s="1"/>
  <c r="GF331" i="38"/>
  <c r="GV343" i="38"/>
  <c r="GU341" i="38"/>
  <c r="GD34" i="38"/>
  <c r="HF47" i="38" s="1"/>
  <c r="HO159" i="38"/>
  <c r="HO164" i="38" s="1"/>
  <c r="IO46" i="38" s="1"/>
  <c r="N46" i="9" s="1"/>
  <c r="HP54" i="38"/>
  <c r="HP59" i="38" s="1"/>
  <c r="HO40" i="38"/>
  <c r="HO45" i="38" s="1"/>
  <c r="HP40" i="38"/>
  <c r="HP45" i="38" s="1"/>
  <c r="HP19" i="38"/>
  <c r="HP24" i="38" s="1"/>
  <c r="IP13" i="38" s="1"/>
  <c r="O13" i="9" s="1"/>
  <c r="HO166" i="38"/>
  <c r="HO171" i="38" s="1"/>
  <c r="IO49" i="38" s="1"/>
  <c r="N49" i="9" s="1"/>
  <c r="HP117" i="38"/>
  <c r="HP122" i="38" s="1"/>
  <c r="HO82" i="38"/>
  <c r="HO87" i="38" s="1"/>
  <c r="IO28" i="38" s="1"/>
  <c r="N28" i="9" s="1"/>
  <c r="HO110" i="38"/>
  <c r="HO115" i="38" s="1"/>
  <c r="HP33" i="38"/>
  <c r="HP38" i="38" s="1"/>
  <c r="IP12" i="38" s="1"/>
  <c r="O12" i="9" s="1"/>
  <c r="HP124" i="38"/>
  <c r="HP129" i="38" s="1"/>
  <c r="HO187" i="38"/>
  <c r="HO192" i="38" s="1"/>
  <c r="HP173" i="38"/>
  <c r="HP178" i="38" s="1"/>
  <c r="HO124" i="38"/>
  <c r="HO129" i="38" s="1"/>
  <c r="GN334" i="38"/>
  <c r="GM334" i="38"/>
  <c r="HO33" i="38"/>
  <c r="HO38" i="38" s="1"/>
  <c r="IO12" i="38" s="1"/>
  <c r="N12" i="9" s="1"/>
  <c r="HP61" i="38"/>
  <c r="HP66" i="38" s="1"/>
  <c r="HO54" i="38"/>
  <c r="HO59" i="38" s="1"/>
  <c r="HO47" i="38"/>
  <c r="HO52" i="38" s="1"/>
  <c r="HP5" i="38"/>
  <c r="HP10" i="38" s="1"/>
  <c r="HP208" i="38"/>
  <c r="HP213" i="38" s="1"/>
  <c r="HO96" i="38"/>
  <c r="HO101" i="38" s="1"/>
  <c r="HP187" i="38"/>
  <c r="HP192" i="38" s="1"/>
  <c r="HP131" i="38"/>
  <c r="HP136" i="38" s="1"/>
  <c r="HO75" i="38"/>
  <c r="HO80" i="38" s="1"/>
  <c r="HP145" i="38"/>
  <c r="HP150" i="38" s="1"/>
  <c r="HP138" i="38"/>
  <c r="HP143" i="38" s="1"/>
  <c r="HO180" i="38"/>
  <c r="HO185" i="38" s="1"/>
  <c r="HO117" i="38"/>
  <c r="HO122" i="38" s="1"/>
  <c r="HP103" i="38"/>
  <c r="HP108" i="38" s="1"/>
  <c r="HO19" i="38"/>
  <c r="HO24" i="38" s="1"/>
  <c r="C7" i="33"/>
  <c r="AS2027" i="38"/>
  <c r="E27" i="33" s="1"/>
  <c r="AX2004" i="38"/>
  <c r="J4" i="33" s="1"/>
  <c r="AS2024" i="38"/>
  <c r="E24" i="33" s="1"/>
  <c r="C26" i="33"/>
  <c r="AX2018" i="38"/>
  <c r="J18" i="33" s="1"/>
  <c r="AT2030" i="38"/>
  <c r="F30" i="33" s="1"/>
  <c r="C5" i="33"/>
  <c r="GN342" i="38"/>
  <c r="GM347" i="38"/>
  <c r="AR2013" i="38"/>
  <c r="D13" i="33" s="1"/>
  <c r="AX2013" i="38"/>
  <c r="J13" i="33" s="1"/>
  <c r="AR2024" i="38"/>
  <c r="D24" i="33" s="1"/>
  <c r="AR2026" i="38"/>
  <c r="D26" i="33" s="1"/>
  <c r="AW2018" i="38"/>
  <c r="I18" i="33" s="1"/>
  <c r="C30" i="33"/>
  <c r="AW2005" i="38"/>
  <c r="I5" i="33" s="1"/>
  <c r="GN338" i="38"/>
  <c r="GQ354" i="38"/>
  <c r="AU2013" i="38"/>
  <c r="G13" i="33" s="1"/>
  <c r="AR2027" i="38"/>
  <c r="D27" i="33" s="1"/>
  <c r="AR2004" i="38"/>
  <c r="D4" i="33" s="1"/>
  <c r="C13" i="33"/>
  <c r="AS2004" i="38"/>
  <c r="E4" i="33" s="1"/>
  <c r="C18" i="33"/>
  <c r="AU2005" i="38"/>
  <c r="G5" i="33" s="1"/>
  <c r="AX2005" i="38"/>
  <c r="J5" i="33" s="1"/>
  <c r="CP168" i="38"/>
  <c r="AT2031" i="38"/>
  <c r="F31" i="33" s="1"/>
  <c r="CP632" i="38"/>
  <c r="AW2017" i="38"/>
  <c r="I17" i="33" s="1"/>
  <c r="CP59" i="38"/>
  <c r="AU2007" i="38"/>
  <c r="G7" i="33" s="1"/>
  <c r="C17" i="33"/>
  <c r="CP772" i="38"/>
  <c r="AR2037" i="38"/>
  <c r="D37" i="33" s="1"/>
  <c r="CP370" i="38"/>
  <c r="AX2015" i="38"/>
  <c r="J15" i="33" s="1"/>
  <c r="CP336" i="38"/>
  <c r="AR2007" i="38"/>
  <c r="D7" i="33" s="1"/>
  <c r="CP833" i="38"/>
  <c r="KB7" i="38"/>
  <c r="AX2007" i="38"/>
  <c r="J7" i="33" s="1"/>
  <c r="AS2031" i="38"/>
  <c r="E31" i="33" s="1"/>
  <c r="AU2017" i="38"/>
  <c r="G17" i="33" s="1"/>
  <c r="CP48" i="38"/>
  <c r="CP148" i="38"/>
  <c r="AW2007" i="38"/>
  <c r="I7" i="33" s="1"/>
  <c r="C10" i="33"/>
  <c r="AS2034" i="38"/>
  <c r="E34" i="33" s="1"/>
  <c r="AT2036" i="38"/>
  <c r="F36" i="33" s="1"/>
  <c r="AS2036" i="38"/>
  <c r="E36" i="33" s="1"/>
  <c r="AS2029" i="38"/>
  <c r="E29" i="33" s="1"/>
  <c r="C32" i="33"/>
  <c r="CP710" i="38"/>
  <c r="CP258" i="38"/>
  <c r="CP332" i="38"/>
  <c r="CP653" i="38"/>
  <c r="CP662" i="38"/>
  <c r="CP321" i="38"/>
  <c r="CP562" i="38"/>
  <c r="CP578" i="38"/>
  <c r="CP588" i="38"/>
  <c r="CP383" i="38"/>
  <c r="CP391" i="38"/>
  <c r="CP237" i="38"/>
  <c r="CP171" i="38"/>
  <c r="CP642" i="38"/>
  <c r="CP472" i="38"/>
  <c r="CP135" i="38"/>
  <c r="CP297" i="38"/>
  <c r="CP510" i="38"/>
  <c r="AS2033" i="38"/>
  <c r="E33" i="33" s="1"/>
  <c r="AU2012" i="38"/>
  <c r="G12" i="33" s="1"/>
  <c r="CP219" i="38"/>
  <c r="CP548" i="38"/>
  <c r="CP49" i="38"/>
  <c r="CP826" i="38"/>
  <c r="CP529" i="38"/>
  <c r="CP93" i="38"/>
  <c r="CP635" i="38"/>
  <c r="CP320" i="38"/>
  <c r="CP811" i="38"/>
  <c r="AW2011" i="38"/>
  <c r="I11" i="33" s="1"/>
  <c r="CP376" i="38"/>
  <c r="CP85" i="38"/>
  <c r="CP477" i="38"/>
  <c r="CP657" i="38"/>
  <c r="CP268" i="38"/>
  <c r="CP625" i="38"/>
  <c r="CP106" i="38"/>
  <c r="CP503" i="38"/>
  <c r="CP736" i="38"/>
  <c r="CP577" i="38"/>
  <c r="CP437" i="38"/>
  <c r="CP149" i="38"/>
  <c r="CP373" i="38"/>
  <c r="CP728" i="38"/>
  <c r="CP357" i="38"/>
  <c r="CP545" i="38"/>
  <c r="CP208" i="38"/>
  <c r="CP368" i="38"/>
  <c r="CP288" i="38"/>
  <c r="CP212" i="38"/>
  <c r="CP73" i="38"/>
  <c r="CP714" i="38"/>
  <c r="CP451" i="38"/>
  <c r="CP239" i="38"/>
  <c r="CP185" i="38"/>
  <c r="AT2035" i="38"/>
  <c r="F35" i="33" s="1"/>
  <c r="C11" i="33"/>
  <c r="AR2014" i="38"/>
  <c r="D14" i="33" s="1"/>
  <c r="AW2012" i="38"/>
  <c r="I12" i="33" s="1"/>
  <c r="CP526" i="38"/>
  <c r="CP331" i="38"/>
  <c r="CP637" i="38"/>
  <c r="CP837" i="38"/>
  <c r="CP360" i="38"/>
  <c r="CP272" i="38"/>
  <c r="CP703" i="38"/>
  <c r="CP173" i="38"/>
  <c r="CP719" i="38"/>
  <c r="CP654" i="38"/>
  <c r="CP214" i="38"/>
  <c r="CP180" i="38"/>
  <c r="CP114" i="38"/>
  <c r="CP831" i="38"/>
  <c r="CP792" i="38"/>
  <c r="CP382" i="38"/>
  <c r="CP679" i="38"/>
  <c r="CP556" i="38"/>
  <c r="CP563" i="38"/>
  <c r="CP62" i="38"/>
  <c r="CP330" i="38"/>
  <c r="CP154" i="38"/>
  <c r="CP711" i="38"/>
  <c r="CP139" i="38"/>
  <c r="CP327" i="38"/>
  <c r="CP655" i="38"/>
  <c r="CP220" i="38"/>
  <c r="CP794" i="38"/>
  <c r="CP692" i="38"/>
  <c r="CP29" i="38"/>
  <c r="AS2035" i="38"/>
  <c r="E35" i="33" s="1"/>
  <c r="CP621" i="38"/>
  <c r="CP105" i="38"/>
  <c r="CP647" i="38"/>
  <c r="CP218" i="38"/>
  <c r="CP804" i="38"/>
  <c r="CP174" i="38"/>
  <c r="CP43" i="38"/>
  <c r="CP406" i="38"/>
  <c r="CP361" i="38"/>
  <c r="CP414" i="38"/>
  <c r="CP430" i="38"/>
  <c r="CP79" i="38"/>
  <c r="CP274" i="38"/>
  <c r="CP236" i="38"/>
  <c r="CP483" i="38"/>
  <c r="CP589" i="38"/>
  <c r="CP663" i="38"/>
  <c r="CP157" i="38"/>
  <c r="CP196" i="38"/>
  <c r="CP770" i="38"/>
  <c r="CP299" i="38"/>
  <c r="CP172" i="38"/>
  <c r="AT2033" i="38"/>
  <c r="F33" i="33" s="1"/>
  <c r="AR2012" i="38"/>
  <c r="D12" i="33" s="1"/>
  <c r="CP358" i="38"/>
  <c r="CP593" i="38"/>
  <c r="CP812" i="38"/>
  <c r="CP302" i="38"/>
  <c r="CP61" i="38"/>
  <c r="CP623" i="38"/>
  <c r="CP677" i="38"/>
  <c r="CP5" i="38"/>
  <c r="CP365" i="38"/>
  <c r="CP798" i="38"/>
  <c r="CP303" i="38"/>
  <c r="CP372" i="38"/>
  <c r="CP210" i="38"/>
  <c r="CP758" i="38"/>
  <c r="CP493" i="38"/>
  <c r="CP807" i="38"/>
  <c r="CP323" i="38"/>
  <c r="CP709" i="38"/>
  <c r="CP409" i="38"/>
  <c r="CP557" i="38"/>
  <c r="CP411" i="38"/>
  <c r="CP337" i="38"/>
  <c r="CP225" i="38"/>
  <c r="CP441" i="38"/>
  <c r="CP748" i="38"/>
  <c r="CP678" i="38"/>
  <c r="CP561" i="38"/>
  <c r="CP422" i="38"/>
  <c r="CP818" i="38"/>
  <c r="CP6" i="38"/>
  <c r="AR2011" i="38"/>
  <c r="D11" i="33" s="1"/>
  <c r="AR2033" i="38"/>
  <c r="D33" i="33" s="1"/>
  <c r="AX2012" i="38"/>
  <c r="J12" i="33" s="1"/>
  <c r="CP387" i="38"/>
  <c r="CP388" i="38"/>
  <c r="CP482" i="38"/>
  <c r="CP471" i="38"/>
  <c r="CP802" i="38"/>
  <c r="CP132" i="38"/>
  <c r="CP95" i="38"/>
  <c r="CP240" i="38"/>
  <c r="CP144" i="38"/>
  <c r="CP604" i="38"/>
  <c r="CP282" i="38"/>
  <c r="CP229" i="38"/>
  <c r="CP739" i="38"/>
  <c r="CP31" i="38"/>
  <c r="CP629" i="38"/>
  <c r="CP395" i="38"/>
  <c r="CP415" i="38"/>
  <c r="CP674" i="38"/>
  <c r="CP241" i="38"/>
  <c r="CP165" i="38"/>
  <c r="CP525" i="38"/>
  <c r="CP318" i="38"/>
  <c r="CP269" i="38"/>
  <c r="CP659" i="38"/>
  <c r="CP460" i="38"/>
  <c r="CP304" i="38"/>
  <c r="CP721" i="38"/>
  <c r="CP246" i="38"/>
  <c r="CP458" i="38"/>
  <c r="CP775" i="38"/>
  <c r="CP704" i="38"/>
  <c r="CP24" i="38"/>
  <c r="CP247" i="38"/>
  <c r="CP204" i="38"/>
  <c r="CP747" i="38"/>
  <c r="CP694" i="38"/>
  <c r="CP651" i="38"/>
  <c r="CP351" i="38"/>
  <c r="CP94" i="38"/>
  <c r="CP322" i="38"/>
  <c r="CP488" i="38"/>
  <c r="CP108" i="38"/>
  <c r="CP686" i="38"/>
  <c r="CP809" i="38"/>
  <c r="CP448" i="38"/>
  <c r="CP350" i="38"/>
  <c r="CP425" i="38"/>
  <c r="CP69" i="38"/>
  <c r="C35" i="33"/>
  <c r="AU2011" i="38"/>
  <c r="G11" i="33" s="1"/>
  <c r="C12" i="33"/>
  <c r="CP223" i="38"/>
  <c r="CP23" i="38"/>
  <c r="CP612" i="38"/>
  <c r="CP697" i="38"/>
  <c r="CP298" i="38"/>
  <c r="CP107" i="38"/>
  <c r="CP325" i="38"/>
  <c r="CP630" i="38"/>
  <c r="CP349" i="38"/>
  <c r="CP362" i="38"/>
  <c r="CP375" i="38"/>
  <c r="CP457" i="38"/>
  <c r="CP313" i="38"/>
  <c r="CP419" i="38"/>
  <c r="CP455" i="38"/>
  <c r="CP766" i="38"/>
  <c r="CP359" i="38"/>
  <c r="CP377" i="38"/>
  <c r="CP52" i="38"/>
  <c r="CP115" i="38"/>
  <c r="CP624" i="38"/>
  <c r="CP67" i="38"/>
  <c r="CP234" i="38"/>
  <c r="CP639" i="38"/>
  <c r="CP815" i="38"/>
  <c r="CP366" i="38"/>
  <c r="CP356" i="38"/>
  <c r="CP230" i="38"/>
  <c r="CP293" i="38"/>
  <c r="CP249" i="38"/>
  <c r="CP92" i="38"/>
  <c r="CP600" i="38"/>
  <c r="CP301" i="38"/>
  <c r="CP583" i="38"/>
  <c r="CP314" i="38"/>
  <c r="CP289" i="38"/>
  <c r="CP433" i="38"/>
  <c r="CP786" i="38"/>
  <c r="CP47" i="38"/>
  <c r="CP122" i="38"/>
  <c r="CP21" i="38"/>
  <c r="CP469" i="38"/>
  <c r="CP315" i="38"/>
  <c r="CP117" i="38"/>
  <c r="CP737" i="38"/>
  <c r="CP399" i="38"/>
  <c r="CP90" i="38"/>
  <c r="CP53" i="38"/>
  <c r="CP636" i="38"/>
  <c r="CP189" i="38"/>
  <c r="CP50" i="38"/>
  <c r="CP803" i="38"/>
  <c r="CP587" i="38"/>
  <c r="CP418" i="38"/>
  <c r="CP438" i="38"/>
  <c r="CP20" i="38"/>
  <c r="CP291" i="38"/>
  <c r="CP17" i="38"/>
  <c r="CP408" i="38"/>
  <c r="CP89" i="38"/>
  <c r="CP573" i="38"/>
  <c r="CP496" i="38"/>
  <c r="AX2011" i="38"/>
  <c r="J11" i="33" s="1"/>
  <c r="AX2014" i="38"/>
  <c r="J14" i="33" s="1"/>
  <c r="AR2025" i="38"/>
  <c r="D25" i="33" s="1"/>
  <c r="FG757" i="38"/>
  <c r="FI757" i="38" s="1"/>
  <c r="FG840" i="38"/>
  <c r="FI840" i="38" s="1"/>
  <c r="CP111" i="38"/>
  <c r="AW2014" i="38"/>
  <c r="I14" i="33" s="1"/>
  <c r="C25" i="33"/>
  <c r="AU2014" i="38"/>
  <c r="G14" i="33" s="1"/>
  <c r="GQ349" i="38"/>
  <c r="CP128" i="38"/>
  <c r="CP141" i="38"/>
  <c r="CP836" i="38"/>
  <c r="CP749" i="38"/>
  <c r="CP181" i="38"/>
  <c r="CP178" i="38"/>
  <c r="CP676" i="38"/>
  <c r="CP10" i="38"/>
  <c r="CP424" i="38"/>
  <c r="CP470" i="38"/>
  <c r="CP646" i="38"/>
  <c r="CP591" i="38"/>
  <c r="CP217" i="38"/>
  <c r="JZ7" i="38"/>
  <c r="JW7" i="38"/>
  <c r="AU2015" i="38"/>
  <c r="G15" i="33" s="1"/>
  <c r="AW2015" i="38"/>
  <c r="I15" i="33" s="1"/>
  <c r="AT2034" i="38"/>
  <c r="F34" i="33" s="1"/>
  <c r="AX2010" i="38"/>
  <c r="J10" i="33" s="1"/>
  <c r="AS2037" i="38"/>
  <c r="E37" i="33" s="1"/>
  <c r="CP369" i="38"/>
  <c r="CP393" i="38"/>
  <c r="CP389" i="38"/>
  <c r="CP276" i="38"/>
  <c r="CP617" i="38"/>
  <c r="CP35" i="38"/>
  <c r="CP717" i="38"/>
  <c r="CP353" i="38"/>
  <c r="CP378" i="38"/>
  <c r="CP524" i="38"/>
  <c r="CP824" i="38"/>
  <c r="CP631" i="38"/>
  <c r="CP551" i="38"/>
  <c r="CP791" i="38"/>
  <c r="CP81" i="38"/>
  <c r="CP741" i="38"/>
  <c r="CP310" i="38"/>
  <c r="CP184" i="38"/>
  <c r="CP64" i="38"/>
  <c r="CP355" i="38"/>
  <c r="CP134" i="38"/>
  <c r="CP396" i="38"/>
  <c r="CP486" i="38"/>
  <c r="CP256" i="38"/>
  <c r="CP465" i="38"/>
  <c r="CP452" i="38"/>
  <c r="CP829" i="38"/>
  <c r="CP175" i="38"/>
  <c r="CP435" i="38"/>
  <c r="CP603" i="38"/>
  <c r="CP22" i="38"/>
  <c r="CP270" i="38"/>
  <c r="CP266" i="38"/>
  <c r="CP596" i="38"/>
  <c r="CP764" i="38"/>
  <c r="CP567" i="38"/>
  <c r="CP823" i="38"/>
  <c r="CP284" i="38"/>
  <c r="CP602" i="38"/>
  <c r="CP506" i="38"/>
  <c r="CP271" i="38"/>
  <c r="CP605" i="38"/>
  <c r="CP166" i="38"/>
  <c r="CP533" i="38"/>
  <c r="CP638" i="38"/>
  <c r="CP456" i="38"/>
  <c r="CP124" i="38"/>
  <c r="CP479" i="38"/>
  <c r="KA7" i="38"/>
  <c r="AR2015" i="38"/>
  <c r="D15" i="33" s="1"/>
  <c r="AR2034" i="38"/>
  <c r="D34" i="33" s="1"/>
  <c r="AW2010" i="38"/>
  <c r="I10" i="33" s="1"/>
  <c r="AT2037" i="38"/>
  <c r="F37" i="33" s="1"/>
  <c r="FG762" i="38"/>
  <c r="FI762" i="38" s="1"/>
  <c r="FG842" i="38"/>
  <c r="FI842" i="38" s="1"/>
  <c r="FG774" i="38"/>
  <c r="FI774" i="38" s="1"/>
  <c r="AR2031" i="38"/>
  <c r="D31" i="33" s="1"/>
  <c r="FG843" i="38"/>
  <c r="FI843" i="38" s="1"/>
  <c r="AX2017" i="38"/>
  <c r="J17" i="33" s="1"/>
  <c r="CP188" i="38"/>
  <c r="CP354" i="38"/>
  <c r="CP194" i="38"/>
  <c r="CP316" i="38"/>
  <c r="CP615" i="38"/>
  <c r="CP454" i="38"/>
  <c r="CP680" i="38"/>
  <c r="CP30" i="38"/>
  <c r="CP793" i="38"/>
  <c r="CP565" i="38"/>
  <c r="CP390" i="38"/>
  <c r="CP155" i="38"/>
  <c r="CP367" i="38"/>
  <c r="CP762" i="38"/>
  <c r="CP754" i="38"/>
  <c r="CP784" i="38"/>
  <c r="CP733" i="38"/>
  <c r="CP787" i="38"/>
  <c r="CP46" i="38"/>
  <c r="CP658" i="38"/>
  <c r="CP817" i="38"/>
  <c r="CP364" i="38"/>
  <c r="CP143" i="38"/>
  <c r="CP661" i="38"/>
  <c r="CP312" i="38"/>
  <c r="CP490" i="38"/>
  <c r="CP519" i="38"/>
  <c r="CP294" i="38"/>
  <c r="CP244" i="38"/>
  <c r="CP652" i="38"/>
  <c r="CP446" i="38"/>
  <c r="CP379" i="38"/>
  <c r="CP308" i="38"/>
  <c r="CP333" i="38"/>
  <c r="CP480" i="38"/>
  <c r="CP607" i="38"/>
  <c r="CP305" i="38"/>
  <c r="CP671" i="38"/>
  <c r="CP227" i="38"/>
  <c r="CP768" i="38"/>
  <c r="CP164" i="38"/>
  <c r="CP120" i="38"/>
  <c r="CP816" i="38"/>
  <c r="CP501" i="38"/>
  <c r="CP517" i="38"/>
  <c r="CP19" i="38"/>
  <c r="CP203" i="38"/>
  <c r="CP540" i="38"/>
  <c r="CP691" i="38"/>
  <c r="CP554" i="38"/>
  <c r="CP290" i="38"/>
  <c r="CP66" i="38"/>
  <c r="CP215" i="38"/>
  <c r="CP131" i="38"/>
  <c r="CP569" i="38"/>
  <c r="CP252" i="38"/>
  <c r="CP440" i="38"/>
  <c r="CP613" i="38"/>
  <c r="CP340" i="38"/>
  <c r="CP206" i="38"/>
  <c r="CP696" i="38"/>
  <c r="CP640" i="38"/>
  <c r="CP586" i="38"/>
  <c r="CP193" i="38"/>
  <c r="CP494" i="38"/>
  <c r="CP581" i="38"/>
  <c r="CP138" i="38"/>
  <c r="CP712" i="38"/>
  <c r="CP254" i="38"/>
  <c r="CP420" i="38"/>
  <c r="CP795" i="38"/>
  <c r="CP257" i="38"/>
  <c r="CP9" i="38"/>
  <c r="CP773" i="38"/>
  <c r="CP116" i="38"/>
  <c r="CP126" i="38"/>
  <c r="CP202" i="38"/>
  <c r="CP461" i="38"/>
  <c r="CP449" i="38"/>
  <c r="CP162" i="38"/>
  <c r="CP88" i="38"/>
  <c r="CP259" i="38"/>
  <c r="CP109" i="38"/>
  <c r="CP158" i="38"/>
  <c r="CP611" i="38"/>
  <c r="AR2017" i="38"/>
  <c r="D17" i="33" s="1"/>
  <c r="CP700" i="38"/>
  <c r="CP381" i="38"/>
  <c r="CP51" i="38"/>
  <c r="CP286" i="38"/>
  <c r="CP384" i="38"/>
  <c r="CP348" i="38"/>
  <c r="CP201" i="38"/>
  <c r="CP475" i="38"/>
  <c r="CP99" i="38"/>
  <c r="CP742" i="38"/>
  <c r="CP599" i="38"/>
  <c r="CP767" i="38"/>
  <c r="CP601" i="38"/>
  <c r="CP549" i="38"/>
  <c r="CP777" i="38"/>
  <c r="CP566" i="38"/>
  <c r="CP98" i="38"/>
  <c r="CP133" i="38"/>
  <c r="CP371" i="38"/>
  <c r="CP192" i="38"/>
  <c r="CP538" i="38"/>
  <c r="CP363" i="38"/>
  <c r="CP618" i="38"/>
  <c r="CP306" i="38"/>
  <c r="CP669" i="38"/>
  <c r="CP769" i="38"/>
  <c r="CP484" i="38"/>
  <c r="CP740" i="38"/>
  <c r="CP77" i="38"/>
  <c r="CP346" i="38"/>
  <c r="CP400" i="38"/>
  <c r="CP571" i="38"/>
  <c r="CP374" i="38"/>
  <c r="CP752" i="38"/>
  <c r="CP839" i="38"/>
  <c r="CP386" i="38"/>
  <c r="CP385" i="38"/>
  <c r="CP405" i="38"/>
  <c r="CP810" i="38"/>
  <c r="CP822" i="38"/>
  <c r="CP610" i="38"/>
  <c r="CP211" i="38"/>
  <c r="CP683" i="38"/>
  <c r="CP463" i="38"/>
  <c r="CP328" i="38"/>
  <c r="CP660" i="38"/>
  <c r="CP641" i="38"/>
  <c r="CP16" i="38"/>
  <c r="CP338" i="38"/>
  <c r="CP392" i="38"/>
  <c r="CP380" i="38"/>
  <c r="CP231" i="38"/>
  <c r="CP665" i="38"/>
  <c r="CP735" i="38"/>
  <c r="CP759" i="38"/>
  <c r="CP224" i="38"/>
  <c r="CP481" i="38"/>
  <c r="CP37" i="38"/>
  <c r="CP523" i="38"/>
  <c r="CP745" i="38"/>
  <c r="CP102" i="38"/>
  <c r="CP443" i="38"/>
  <c r="CP426" i="38"/>
  <c r="CP685" i="38"/>
  <c r="CP235" i="38"/>
  <c r="CP467" i="38"/>
  <c r="CP39" i="38"/>
  <c r="CP532" i="38"/>
  <c r="CP518" i="38"/>
  <c r="CP329" i="38"/>
  <c r="CP14" i="38"/>
  <c r="CP44" i="38"/>
  <c r="CP278" i="38"/>
  <c r="CP339" i="38"/>
  <c r="CP45" i="38"/>
  <c r="CP760" i="38"/>
  <c r="CP508" i="38"/>
  <c r="CP799" i="38"/>
  <c r="CP145" i="38"/>
  <c r="CP827" i="38"/>
  <c r="CP462" i="38"/>
  <c r="CP543" i="38"/>
  <c r="CP832" i="38"/>
  <c r="CP743" i="38"/>
  <c r="CP499" i="38"/>
  <c r="CP195" i="38"/>
  <c r="CP720" i="38"/>
  <c r="CP572" i="38"/>
  <c r="CP140" i="38"/>
  <c r="CP7" i="38"/>
  <c r="CP805" i="38"/>
  <c r="CP4" i="38"/>
  <c r="CP410" i="38"/>
  <c r="CP699" i="38"/>
  <c r="CP213" i="38"/>
  <c r="CP656" i="38"/>
  <c r="CP664" i="38"/>
  <c r="CP667" i="38"/>
  <c r="CP439" i="38"/>
  <c r="CP628" i="38"/>
  <c r="CP666" i="38"/>
  <c r="CP169" i="38"/>
  <c r="CP584" i="38"/>
  <c r="CP687" i="38"/>
  <c r="CP765" i="38"/>
  <c r="CP228" i="38"/>
  <c r="CP542" i="38"/>
  <c r="CP785" i="38"/>
  <c r="CP275" i="38"/>
  <c r="CP730" i="38"/>
  <c r="CP681" i="38"/>
  <c r="CP731" i="38"/>
  <c r="CP71" i="38"/>
  <c r="CP840" i="38"/>
  <c r="CP27" i="38"/>
  <c r="CP808" i="38"/>
  <c r="CP761" i="38"/>
  <c r="CP26" i="38"/>
  <c r="CP838" i="38"/>
  <c r="CP197" i="38"/>
  <c r="CP261" i="38"/>
  <c r="CP495" i="38"/>
  <c r="CP176" i="38"/>
  <c r="CP582" i="38"/>
  <c r="CP585" i="38"/>
  <c r="CP277" i="38"/>
  <c r="CP778" i="38"/>
  <c r="CP183" i="38"/>
  <c r="CP33" i="38"/>
  <c r="CP668" i="38"/>
  <c r="CP706" i="38"/>
  <c r="CP429" i="38"/>
  <c r="JX7" i="38"/>
  <c r="C15" i="33"/>
  <c r="AU2010" i="38"/>
  <c r="G10" i="33" s="1"/>
  <c r="AR2010" i="38"/>
  <c r="D10" i="33" s="1"/>
  <c r="AS2032" i="38"/>
  <c r="E32" i="33" s="1"/>
  <c r="AX2006" i="38"/>
  <c r="J6" i="33" s="1"/>
  <c r="CJ15" i="38"/>
  <c r="AR2032" i="38"/>
  <c r="D32" i="33" s="1"/>
  <c r="C8" i="33"/>
  <c r="AU2006" i="38"/>
  <c r="G6" i="33" s="1"/>
  <c r="AR2009" i="38"/>
  <c r="D9" i="33" s="1"/>
  <c r="C23" i="33"/>
  <c r="C28" i="33"/>
  <c r="FG764" i="38"/>
  <c r="FI764" i="38" s="1"/>
  <c r="FG847" i="38"/>
  <c r="FI847" i="38" s="1"/>
  <c r="FG711" i="38"/>
  <c r="FI711" i="38" s="1"/>
  <c r="FG809" i="38"/>
  <c r="FI809" i="38" s="1"/>
  <c r="GN333" i="38"/>
  <c r="CJ31" i="38"/>
  <c r="AT2025" i="38"/>
  <c r="F25" i="33" s="1"/>
  <c r="C14" i="33"/>
  <c r="CJ7" i="38"/>
  <c r="GN343" i="38"/>
  <c r="GS49" i="38"/>
  <c r="GT49" i="38" s="1"/>
  <c r="GL347" i="38"/>
  <c r="JT7" i="38"/>
  <c r="JO7" i="38"/>
  <c r="FG715" i="38"/>
  <c r="FI715" i="38" s="1"/>
  <c r="FG756" i="38"/>
  <c r="FI756" i="38" s="1"/>
  <c r="FG844" i="38"/>
  <c r="FI844" i="38" s="1"/>
  <c r="FG810" i="38"/>
  <c r="FI810" i="38" s="1"/>
  <c r="CJ24" i="38"/>
  <c r="EU1" i="38"/>
  <c r="EM1" i="38"/>
  <c r="FG760" i="38"/>
  <c r="FI760" i="38" s="1"/>
  <c r="FG755" i="38"/>
  <c r="FI755" i="38" s="1"/>
  <c r="AT2029" i="38"/>
  <c r="F29" i="33" s="1"/>
  <c r="FG838" i="38"/>
  <c r="FI838" i="38" s="1"/>
  <c r="FG841" i="38"/>
  <c r="FI841" i="38" s="1"/>
  <c r="FG839" i="38"/>
  <c r="FI839" i="38" s="1"/>
  <c r="AW2009" i="38"/>
  <c r="I9" i="33" s="1"/>
  <c r="JR7" i="38"/>
  <c r="AS2023" i="38"/>
  <c r="E23" i="33" s="1"/>
  <c r="C6" i="33"/>
  <c r="CJ9" i="38"/>
  <c r="CJ23" i="38"/>
  <c r="CJ6" i="38"/>
  <c r="CJ16" i="38"/>
  <c r="CJ19" i="38"/>
  <c r="AR2028" i="38"/>
  <c r="D28" i="33" s="1"/>
  <c r="AX2008" i="38"/>
  <c r="J8" i="33" s="1"/>
  <c r="GQ350" i="38"/>
  <c r="FG759" i="38"/>
  <c r="FI759" i="38" s="1"/>
  <c r="FG763" i="38"/>
  <c r="FI763" i="38" s="1"/>
  <c r="JM7" i="38"/>
  <c r="AR2029" i="38"/>
  <c r="D29" i="33" s="1"/>
  <c r="FG835" i="38"/>
  <c r="FI835" i="38" s="1"/>
  <c r="FG837" i="38"/>
  <c r="FI837" i="38" s="1"/>
  <c r="AU2009" i="38"/>
  <c r="G9" i="33" s="1"/>
  <c r="C9" i="33"/>
  <c r="AR2023" i="38"/>
  <c r="D23" i="33" s="1"/>
  <c r="AR2006" i="38"/>
  <c r="D6" i="33" s="1"/>
  <c r="CJ26" i="38"/>
  <c r="CJ473" i="38"/>
  <c r="CJ33" i="38"/>
  <c r="CJ8" i="38"/>
  <c r="AS2028" i="38"/>
  <c r="E28" i="33" s="1"/>
  <c r="AW2008" i="38"/>
  <c r="I8" i="33" s="1"/>
  <c r="FG811" i="38"/>
  <c r="FI811" i="38" s="1"/>
  <c r="GJ347" i="38"/>
  <c r="FG758" i="38"/>
  <c r="FI758" i="38" s="1"/>
  <c r="FG761" i="38"/>
  <c r="FI761" i="38" s="1"/>
  <c r="GN345" i="38"/>
  <c r="FG836" i="38"/>
  <c r="FI836" i="38" s="1"/>
  <c r="AX2009" i="38"/>
  <c r="J9" i="33" s="1"/>
  <c r="AW2006" i="38"/>
  <c r="I6" i="33" s="1"/>
  <c r="CJ37" i="38"/>
  <c r="CJ34" i="38"/>
  <c r="CJ13" i="38"/>
  <c r="CJ20" i="38"/>
  <c r="CJ14" i="38"/>
  <c r="CJ628" i="38"/>
  <c r="AU2008" i="38"/>
  <c r="G8" i="33" s="1"/>
  <c r="AR2008" i="38"/>
  <c r="D8" i="33" s="1"/>
  <c r="IY49" i="38"/>
  <c r="X49" i="9" s="1"/>
  <c r="GN346" i="38"/>
  <c r="IE52" i="38"/>
  <c r="D52" i="9" s="1"/>
  <c r="IE51" i="38"/>
  <c r="D51" i="9" s="1"/>
  <c r="IW52" i="38"/>
  <c r="V52" i="9" s="1"/>
  <c r="IW51" i="38"/>
  <c r="V51" i="9" s="1"/>
  <c r="IJ52" i="38"/>
  <c r="I52" i="9" s="1"/>
  <c r="IJ51" i="38"/>
  <c r="I51" i="9" s="1"/>
  <c r="IM52" i="38"/>
  <c r="L52" i="9" s="1"/>
  <c r="IM51" i="38"/>
  <c r="L51" i="9" s="1"/>
  <c r="II52" i="38"/>
  <c r="H52" i="9" s="1"/>
  <c r="II51" i="38"/>
  <c r="H51" i="9" s="1"/>
  <c r="IO52" i="38"/>
  <c r="N52" i="9" s="1"/>
  <c r="IO51" i="38"/>
  <c r="N51" i="9" s="1"/>
  <c r="IY52" i="38"/>
  <c r="X52" i="9" s="1"/>
  <c r="IY51" i="38"/>
  <c r="X51" i="9" s="1"/>
  <c r="IL52" i="38"/>
  <c r="K52" i="9" s="1"/>
  <c r="IL51" i="38"/>
  <c r="K51" i="9" s="1"/>
  <c r="IX52" i="38"/>
  <c r="W52" i="9" s="1"/>
  <c r="IX51" i="38"/>
  <c r="W51" i="9" s="1"/>
  <c r="IN52" i="38"/>
  <c r="M52" i="9" s="1"/>
  <c r="IN51" i="38"/>
  <c r="M51" i="9" s="1"/>
  <c r="IK52" i="38"/>
  <c r="J52" i="9" s="1"/>
  <c r="IK51" i="38"/>
  <c r="J51" i="9" s="1"/>
  <c r="IP52" i="38"/>
  <c r="O52" i="9" s="1"/>
  <c r="IP51" i="38"/>
  <c r="O51" i="9" s="1"/>
  <c r="IH52" i="38"/>
  <c r="G52" i="9" s="1"/>
  <c r="IH51" i="38"/>
  <c r="G51" i="9" s="1"/>
  <c r="CJ32" i="38"/>
  <c r="CJ4" i="38"/>
  <c r="CJ25" i="38"/>
  <c r="CJ36" i="38"/>
  <c r="CJ22" i="38"/>
  <c r="CJ29" i="38"/>
  <c r="CJ28" i="38"/>
  <c r="CJ27" i="38"/>
  <c r="CJ35" i="38"/>
  <c r="CJ5" i="38"/>
  <c r="HI131" i="38"/>
  <c r="HI136" i="38" s="1"/>
  <c r="HM96" i="38"/>
  <c r="HM101" i="38" s="1"/>
  <c r="IL48" i="38"/>
  <c r="K48" i="9" s="1"/>
  <c r="IO48" i="38"/>
  <c r="N48" i="9" s="1"/>
  <c r="HY342" i="38"/>
  <c r="HY346" i="38" s="1"/>
  <c r="IL12" i="38"/>
  <c r="K12" i="9" s="1"/>
  <c r="IX12" i="38"/>
  <c r="W12" i="9" s="1"/>
  <c r="IM12" i="38"/>
  <c r="L12" i="9" s="1"/>
  <c r="II12" i="38"/>
  <c r="H12" i="9" s="1"/>
  <c r="IE12" i="38"/>
  <c r="D12" i="9" s="1"/>
  <c r="IH12" i="38"/>
  <c r="G12" i="9" s="1"/>
  <c r="IJ12" i="38"/>
  <c r="I12" i="9" s="1"/>
  <c r="IW12" i="38"/>
  <c r="V12" i="9" s="1"/>
  <c r="IK12" i="38"/>
  <c r="J12" i="9" s="1"/>
  <c r="IN12" i="38"/>
  <c r="M12" i="9" s="1"/>
  <c r="IL30" i="38"/>
  <c r="K30" i="9" s="1"/>
  <c r="IE4" i="38"/>
  <c r="D4" i="9" s="1"/>
  <c r="IK4" i="38"/>
  <c r="J4" i="9" s="1"/>
  <c r="IN4" i="38"/>
  <c r="M4" i="9" s="1"/>
  <c r="IW4" i="38"/>
  <c r="V4" i="9" s="1"/>
  <c r="IO4" i="38"/>
  <c r="N4" i="9" s="1"/>
  <c r="IP4" i="38"/>
  <c r="O4" i="9" s="1"/>
  <c r="II4" i="38"/>
  <c r="H4" i="9" s="1"/>
  <c r="IM4" i="38"/>
  <c r="L4" i="9" s="1"/>
  <c r="IX4" i="38"/>
  <c r="W4" i="9" s="1"/>
  <c r="IH4" i="38"/>
  <c r="G4" i="9" s="1"/>
  <c r="IJ4" i="38"/>
  <c r="I4" i="9" s="1"/>
  <c r="HL24" i="38"/>
  <c r="IL13" i="38" s="1"/>
  <c r="K13" i="9" s="1"/>
  <c r="IL4" i="38"/>
  <c r="K4" i="9" s="1"/>
  <c r="JH129" i="38"/>
  <c r="JG113" i="38"/>
  <c r="JG129" i="38" s="1"/>
  <c r="JH173" i="38"/>
  <c r="JH178" i="38" s="1"/>
  <c r="JG116" i="38"/>
  <c r="JG173" i="38" s="1"/>
  <c r="KI19" i="38"/>
  <c r="KI24" i="38"/>
  <c r="JG119" i="38"/>
  <c r="KH19" i="38"/>
  <c r="KH24" i="38"/>
  <c r="GW337" i="38"/>
  <c r="JQ156" i="38"/>
  <c r="JQ162" i="38" s="1"/>
  <c r="JQ135" i="38"/>
  <c r="JQ139" i="38" s="1"/>
  <c r="JR156" i="38"/>
  <c r="JR162" i="38" s="1"/>
  <c r="JR135" i="38"/>
  <c r="JR139" i="38" s="1"/>
  <c r="JP156" i="38"/>
  <c r="JP162" i="38" s="1"/>
  <c r="JP135" i="38"/>
  <c r="JP139" i="38" s="1"/>
  <c r="JO156" i="38"/>
  <c r="JO162" i="38" s="1"/>
  <c r="JO135" i="38"/>
  <c r="JO139" i="38" s="1"/>
  <c r="JS156" i="38"/>
  <c r="JS162" i="38" s="1"/>
  <c r="JS135" i="38"/>
  <c r="JS139" i="38" s="1"/>
  <c r="JM156" i="38"/>
  <c r="JM162" i="38" s="1"/>
  <c r="JM135" i="38"/>
  <c r="JM139" i="38" s="1"/>
  <c r="JT156" i="38"/>
  <c r="JT162" i="38" s="1"/>
  <c r="JT135" i="38"/>
  <c r="JT139" i="38" s="1"/>
  <c r="JN156" i="38"/>
  <c r="JN162" i="38" s="1"/>
  <c r="JN135" i="38"/>
  <c r="JN139" i="38" s="1"/>
  <c r="IO30" i="38"/>
  <c r="N30" i="9" s="1"/>
  <c r="IP30" i="38"/>
  <c r="O30" i="9" s="1"/>
  <c r="IX30" i="38"/>
  <c r="W30" i="9" s="1"/>
  <c r="HE101" i="38"/>
  <c r="IE21" i="38" s="1"/>
  <c r="D21" i="9" s="1"/>
  <c r="IX21" i="38"/>
  <c r="W21" i="9" s="1"/>
  <c r="HL101" i="38"/>
  <c r="IL21" i="38"/>
  <c r="K21" i="9" s="1"/>
  <c r="IP21" i="38"/>
  <c r="O21" i="9" s="1"/>
  <c r="IJ21" i="38"/>
  <c r="I21" i="9" s="1"/>
  <c r="IW21" i="38"/>
  <c r="V21" i="9" s="1"/>
  <c r="IO21" i="38"/>
  <c r="N21" i="9" s="1"/>
  <c r="IE18" i="38"/>
  <c r="D18" i="9" s="1"/>
  <c r="IK18" i="38"/>
  <c r="J18" i="9" s="1"/>
  <c r="IK21" i="38"/>
  <c r="J21" i="9" s="1"/>
  <c r="IM21" i="38"/>
  <c r="L21" i="9" s="1"/>
  <c r="IN18" i="38"/>
  <c r="M18" i="9" s="1"/>
  <c r="IJ18" i="38"/>
  <c r="I18" i="9" s="1"/>
  <c r="HL94" i="38"/>
  <c r="IL18" i="38"/>
  <c r="K18" i="9" s="1"/>
  <c r="JH149" i="38"/>
  <c r="JH155" i="38" s="1"/>
  <c r="JH128" i="38"/>
  <c r="JJ149" i="38"/>
  <c r="JJ155" i="38" s="1"/>
  <c r="KI18" i="38" s="1"/>
  <c r="JJ128" i="38"/>
  <c r="JJ132" i="38" s="1"/>
  <c r="JI149" i="38"/>
  <c r="JI155" i="38" s="1"/>
  <c r="KH18" i="38" s="1"/>
  <c r="JI128" i="38"/>
  <c r="JI132" i="38" s="1"/>
  <c r="JX128" i="38"/>
  <c r="JX132" i="38" s="1"/>
  <c r="JW128" i="38"/>
  <c r="JW132" i="38" s="1"/>
  <c r="FG851" i="38"/>
  <c r="FI851" i="38" s="1"/>
  <c r="JQ7" i="38"/>
  <c r="JL7" i="38"/>
  <c r="FG770" i="38"/>
  <c r="FI770" i="38" s="1"/>
  <c r="FG805" i="38"/>
  <c r="FI805" i="38" s="1"/>
  <c r="CP3" i="38"/>
  <c r="CP232" i="38"/>
  <c r="CP478" i="38"/>
  <c r="CP491" i="38"/>
  <c r="CP459" i="38"/>
  <c r="CP781" i="38"/>
  <c r="CP750" i="38"/>
  <c r="CP753" i="38"/>
  <c r="CP341" i="38"/>
  <c r="CP8" i="38"/>
  <c r="CP402" i="38"/>
  <c r="CP36" i="38"/>
  <c r="CP427" i="38"/>
  <c r="CP705" i="38"/>
  <c r="CP473" i="38"/>
  <c r="CP502" i="38"/>
  <c r="CP295" i="38"/>
  <c r="CP177" i="38"/>
  <c r="CP755" i="38"/>
  <c r="CP564" i="38"/>
  <c r="CP280" i="38"/>
  <c r="CP756" i="38"/>
  <c r="CP216" i="38"/>
  <c r="CP397" i="38"/>
  <c r="CP688" i="38"/>
  <c r="CP627" i="38"/>
  <c r="CP830" i="38"/>
  <c r="CP54" i="38"/>
  <c r="CP421" i="38"/>
  <c r="CP190" i="38"/>
  <c r="CP797" i="38"/>
  <c r="CP528" i="38"/>
  <c r="CP530" i="38"/>
  <c r="CP428" i="38"/>
  <c r="CP497" i="38"/>
  <c r="CP147" i="38"/>
  <c r="CP403" i="38"/>
  <c r="CP198" i="38"/>
  <c r="CP726" i="38"/>
  <c r="CP160" i="38"/>
  <c r="CP248" i="38"/>
  <c r="CP708" i="38"/>
  <c r="CP342" i="38"/>
  <c r="CP620" i="38"/>
  <c r="CP790" i="38"/>
  <c r="CP136" i="38"/>
  <c r="CP207" i="38"/>
  <c r="CP590" i="38"/>
  <c r="CP555" i="38"/>
  <c r="CP464" i="38"/>
  <c r="CP86" i="38"/>
  <c r="CP776" i="38"/>
  <c r="CP65" i="38"/>
  <c r="CP718" i="38"/>
  <c r="CP40" i="38"/>
  <c r="CP262" i="38"/>
  <c r="CP260" i="38"/>
  <c r="CP233" i="38"/>
  <c r="CP156" i="38"/>
  <c r="CP150" i="38"/>
  <c r="CP828" i="38"/>
  <c r="CP734" i="38"/>
  <c r="CP474" i="38"/>
  <c r="CP434" i="38"/>
  <c r="CP243" i="38"/>
  <c r="CP819" i="38"/>
  <c r="CP242" i="38"/>
  <c r="CP187" i="38"/>
  <c r="CP670" i="38"/>
  <c r="CP724" i="38"/>
  <c r="CP722" i="38"/>
  <c r="CP650" i="38"/>
  <c r="CP335" i="38"/>
  <c r="CP11" i="38"/>
  <c r="CP444" i="38"/>
  <c r="CP442" i="38"/>
  <c r="CP404" i="38"/>
  <c r="CP25" i="38"/>
  <c r="CP250" i="38"/>
  <c r="CP238" i="38"/>
  <c r="CP841" i="38"/>
  <c r="CP300" i="38"/>
  <c r="CP541" i="38"/>
  <c r="CP521" i="38"/>
  <c r="CP326" i="38"/>
  <c r="CP432" i="38"/>
  <c r="CP352" i="38"/>
  <c r="CP324" i="38"/>
  <c r="CP80" i="38"/>
  <c r="CP751" i="38"/>
  <c r="CP436" i="38"/>
  <c r="CP265" i="38"/>
  <c r="CP264" i="38"/>
  <c r="CP645" i="38"/>
  <c r="CP535" i="38"/>
  <c r="CP34" i="38"/>
  <c r="CP125" i="38"/>
  <c r="CP221" i="38"/>
  <c r="CP255" i="38"/>
  <c r="CP18" i="38"/>
  <c r="CP723" i="38"/>
  <c r="CP199" i="38"/>
  <c r="CP285" i="38"/>
  <c r="CP725" i="38"/>
  <c r="CP32" i="38"/>
  <c r="CP347" i="38"/>
  <c r="CP468" i="38"/>
  <c r="CP779" i="38"/>
  <c r="CP626" i="38"/>
  <c r="CP12" i="38"/>
  <c r="CP110" i="38"/>
  <c r="CP690" i="38"/>
  <c r="CP744" i="38"/>
  <c r="CP606" i="38"/>
  <c r="CP152" i="38"/>
  <c r="CP539" i="38"/>
  <c r="CP153" i="38"/>
  <c r="CP431" i="38"/>
  <c r="CP200" i="38"/>
  <c r="CP121" i="38"/>
  <c r="CP825" i="38"/>
  <c r="CP267" i="38"/>
  <c r="CP113" i="38"/>
  <c r="CP245" i="38"/>
  <c r="CP813" i="38"/>
  <c r="CP614" i="38"/>
  <c r="CP76" i="38"/>
  <c r="CP179" i="38"/>
  <c r="CP68" i="38"/>
  <c r="CP487" i="38"/>
  <c r="CP546" i="38"/>
  <c r="CP226" i="38"/>
  <c r="CP445" i="38"/>
  <c r="CP553" i="38"/>
  <c r="CP757" i="38"/>
  <c r="CP423" i="38"/>
  <c r="CP161" i="38"/>
  <c r="CP835" i="38"/>
  <c r="CP715" i="38"/>
  <c r="CP634" i="38"/>
  <c r="CP401" i="38"/>
  <c r="CP263" i="38"/>
  <c r="CP505" i="38"/>
  <c r="CP707" i="38"/>
  <c r="FG741" i="38"/>
  <c r="FI741" i="38" s="1"/>
  <c r="FG819" i="38"/>
  <c r="FI819" i="38" s="1"/>
  <c r="FG850" i="38"/>
  <c r="FI850" i="38" s="1"/>
  <c r="CP159" i="38"/>
  <c r="CP163" i="38"/>
  <c r="CP580" i="38"/>
  <c r="CP345" i="38"/>
  <c r="CP170" i="38"/>
  <c r="CP28" i="38"/>
  <c r="CP417" i="38"/>
  <c r="CP222" i="38"/>
  <c r="CP146" i="38"/>
  <c r="CP344" i="38"/>
  <c r="CP13" i="38"/>
  <c r="CP15" i="38"/>
  <c r="CP137" i="38"/>
  <c r="CP796" i="38"/>
  <c r="CP253" i="38"/>
  <c r="CP151" i="38"/>
  <c r="CP167" i="38"/>
  <c r="CP394" i="38"/>
  <c r="CP118" i="38"/>
  <c r="JN7" i="38"/>
  <c r="GN340" i="38"/>
  <c r="FG773" i="38"/>
  <c r="FI773" i="38" s="1"/>
  <c r="FG813" i="38"/>
  <c r="FI813" i="38" s="1"/>
  <c r="FG806" i="38"/>
  <c r="FI806" i="38" s="1"/>
  <c r="FG808" i="38"/>
  <c r="FI808" i="38" s="1"/>
  <c r="JS7" i="38"/>
  <c r="FG772" i="38"/>
  <c r="FI772" i="38" s="1"/>
  <c r="FG765" i="38"/>
  <c r="FI765" i="38" s="1"/>
  <c r="FG814" i="38"/>
  <c r="FI814" i="38" s="1"/>
  <c r="ER1" i="38"/>
  <c r="GH347" i="38"/>
  <c r="GK347" i="38"/>
  <c r="GG347" i="38"/>
  <c r="FG812" i="38"/>
  <c r="FI812" i="38" s="1"/>
  <c r="FG807" i="38"/>
  <c r="FI807" i="38" s="1"/>
  <c r="IH30" i="38"/>
  <c r="G30" i="9" s="1"/>
  <c r="IW30" i="38"/>
  <c r="V30" i="9" s="1"/>
  <c r="IE30" i="38"/>
  <c r="D30" i="9" s="1"/>
  <c r="FG706" i="38"/>
  <c r="FI706" i="38" s="1"/>
  <c r="FG712" i="38"/>
  <c r="FI712" i="38" s="1"/>
  <c r="EH1" i="38"/>
  <c r="FG705" i="38"/>
  <c r="FI705" i="38" s="1"/>
  <c r="FG708" i="38"/>
  <c r="FI708" i="38" s="1"/>
  <c r="FG709" i="38"/>
  <c r="FI709" i="38" s="1"/>
  <c r="FG707" i="38"/>
  <c r="FI707" i="38" s="1"/>
  <c r="JP7" i="38"/>
  <c r="FG710" i="38"/>
  <c r="FI710" i="38" s="1"/>
  <c r="FG713" i="38"/>
  <c r="FI713" i="38" s="1"/>
  <c r="GS53" i="38"/>
  <c r="GT53" i="38" s="1"/>
  <c r="FG714" i="38"/>
  <c r="FI714" i="38" s="1"/>
  <c r="GQ353" i="38"/>
  <c r="IK26" i="38"/>
  <c r="J26" i="9" s="1"/>
  <c r="IM30" i="38"/>
  <c r="L30" i="9" s="1"/>
  <c r="IN30" i="38"/>
  <c r="M30" i="9" s="1"/>
  <c r="GD229" i="38"/>
  <c r="FG766" i="38"/>
  <c r="FI766" i="38" s="1"/>
  <c r="EN1" i="38"/>
  <c r="FG769" i="38"/>
  <c r="FI769" i="38" s="1"/>
  <c r="FG771" i="38"/>
  <c r="FI771" i="38" s="1"/>
  <c r="HY201" i="38"/>
  <c r="HY206" i="38" s="1"/>
  <c r="HY208" i="38"/>
  <c r="HY213" i="38" s="1"/>
  <c r="IY213" i="38" s="1"/>
  <c r="HY145" i="38"/>
  <c r="HY150" i="38" s="1"/>
  <c r="IY26" i="38" s="1"/>
  <c r="X26" i="9" s="1"/>
  <c r="HY110" i="38"/>
  <c r="HY115" i="38" s="1"/>
  <c r="HY103" i="38"/>
  <c r="HY108" i="38" s="1"/>
  <c r="FG768" i="38"/>
  <c r="FI768" i="38" s="1"/>
  <c r="FG767" i="38"/>
  <c r="FI767" i="38" s="1"/>
  <c r="HY19" i="38"/>
  <c r="HY117" i="38"/>
  <c r="HY122" i="38" s="1"/>
  <c r="HY33" i="38"/>
  <c r="HY38" i="38" s="1"/>
  <c r="IY12" i="38" s="1"/>
  <c r="X12" i="9" s="1"/>
  <c r="HY180" i="38"/>
  <c r="HY185" i="38" s="1"/>
  <c r="GW347" i="38"/>
  <c r="IX27" i="38"/>
  <c r="W27" i="9" s="1"/>
  <c r="IH27" i="38"/>
  <c r="G27" i="9" s="1"/>
  <c r="IJ26" i="38"/>
  <c r="I26" i="9" s="1"/>
  <c r="II27" i="38"/>
  <c r="H27" i="9" s="1"/>
  <c r="IJ27" i="38"/>
  <c r="I27" i="9" s="1"/>
  <c r="IN27" i="38"/>
  <c r="M27" i="9" s="1"/>
  <c r="IO27" i="38"/>
  <c r="N27" i="9" s="1"/>
  <c r="IL27" i="38"/>
  <c r="K27" i="9" s="1"/>
  <c r="IM27" i="38"/>
  <c r="L27" i="9" s="1"/>
  <c r="IK27" i="38"/>
  <c r="J27" i="9" s="1"/>
  <c r="IH47" i="38"/>
  <c r="G47" i="9" s="1"/>
  <c r="IE27" i="38"/>
  <c r="D27" i="9" s="1"/>
  <c r="IW27" i="38"/>
  <c r="V27" i="9" s="1"/>
  <c r="II25" i="38"/>
  <c r="H25" i="9" s="1"/>
  <c r="II30" i="38"/>
  <c r="H30" i="9" s="1"/>
  <c r="IJ25" i="38"/>
  <c r="I25" i="9" s="1"/>
  <c r="IJ30" i="38"/>
  <c r="I30" i="9" s="1"/>
  <c r="IY23" i="38"/>
  <c r="X23" i="9" s="1"/>
  <c r="IY27" i="38"/>
  <c r="X27" i="9" s="1"/>
  <c r="IK25" i="38"/>
  <c r="J25" i="9" s="1"/>
  <c r="IK30" i="38"/>
  <c r="J30" i="9" s="1"/>
  <c r="IP23" i="38"/>
  <c r="O23" i="9" s="1"/>
  <c r="IP27" i="38"/>
  <c r="O27" i="9" s="1"/>
  <c r="IM25" i="38"/>
  <c r="L25" i="9" s="1"/>
  <c r="IM26" i="38"/>
  <c r="L26" i="9" s="1"/>
  <c r="IP25" i="38"/>
  <c r="O25" i="9" s="1"/>
  <c r="IP26" i="38"/>
  <c r="O26" i="9" s="1"/>
  <c r="IL25" i="38"/>
  <c r="K25" i="9" s="1"/>
  <c r="IL26" i="38"/>
  <c r="K26" i="9" s="1"/>
  <c r="IE25" i="38"/>
  <c r="D25" i="9" s="1"/>
  <c r="IE26" i="38"/>
  <c r="D26" i="9" s="1"/>
  <c r="IH25" i="38"/>
  <c r="G25" i="9" s="1"/>
  <c r="IH26" i="38"/>
  <c r="G26" i="9" s="1"/>
  <c r="IN25" i="38"/>
  <c r="M25" i="9" s="1"/>
  <c r="IN26" i="38"/>
  <c r="M26" i="9" s="1"/>
  <c r="IO25" i="38"/>
  <c r="N25" i="9" s="1"/>
  <c r="IO26" i="38"/>
  <c r="N26" i="9" s="1"/>
  <c r="IW25" i="38"/>
  <c r="V25" i="9" s="1"/>
  <c r="IW26" i="38"/>
  <c r="V26" i="9" s="1"/>
  <c r="II26" i="38"/>
  <c r="H26" i="9" s="1"/>
  <c r="IX25" i="38"/>
  <c r="W25" i="9" s="1"/>
  <c r="IX26" i="38"/>
  <c r="W26" i="9" s="1"/>
  <c r="IH39" i="38"/>
  <c r="G39" i="9" s="1"/>
  <c r="IH42" i="38"/>
  <c r="G42" i="9" s="1"/>
  <c r="IE23" i="38"/>
  <c r="D23" i="9" s="1"/>
  <c r="IH36" i="38"/>
  <c r="G36" i="9" s="1"/>
  <c r="IH37" i="38"/>
  <c r="G37" i="9" s="1"/>
  <c r="IH34" i="38"/>
  <c r="G34" i="9" s="1"/>
  <c r="IH35" i="38"/>
  <c r="G35" i="9" s="1"/>
  <c r="IM31" i="38"/>
  <c r="L31" i="9" s="1"/>
  <c r="II31" i="38"/>
  <c r="H31" i="9" s="1"/>
  <c r="IP31" i="38"/>
  <c r="O31" i="9" s="1"/>
  <c r="IH31" i="38"/>
  <c r="G31" i="9" s="1"/>
  <c r="IW31" i="38"/>
  <c r="V31" i="9" s="1"/>
  <c r="IX31" i="38"/>
  <c r="W31" i="9" s="1"/>
  <c r="IL31" i="38"/>
  <c r="K31" i="9" s="1"/>
  <c r="IE31" i="38"/>
  <c r="D31" i="9" s="1"/>
  <c r="IK31" i="38"/>
  <c r="J31" i="9" s="1"/>
  <c r="IJ31" i="38"/>
  <c r="I31" i="9" s="1"/>
  <c r="IN31" i="38"/>
  <c r="M31" i="9" s="1"/>
  <c r="IO31" i="38"/>
  <c r="N31" i="9" s="1"/>
  <c r="IX23" i="38"/>
  <c r="W23" i="9" s="1"/>
  <c r="IM24" i="38"/>
  <c r="L24" i="9" s="1"/>
  <c r="HI87" i="38"/>
  <c r="II28" i="38" s="1"/>
  <c r="H28" i="9" s="1"/>
  <c r="II24" i="38"/>
  <c r="H24" i="9" s="1"/>
  <c r="IP24" i="38"/>
  <c r="O24" i="9" s="1"/>
  <c r="HL87" i="38"/>
  <c r="IL28" i="38" s="1"/>
  <c r="K28" i="9" s="1"/>
  <c r="IL24" i="38"/>
  <c r="K24" i="9" s="1"/>
  <c r="IE24" i="38"/>
  <c r="D24" i="9" s="1"/>
  <c r="IH24" i="38"/>
  <c r="G24" i="9" s="1"/>
  <c r="IJ24" i="38"/>
  <c r="I24" i="9" s="1"/>
  <c r="IN24" i="38"/>
  <c r="M24" i="9" s="1"/>
  <c r="IY24" i="38"/>
  <c r="X24" i="9" s="1"/>
  <c r="IO24" i="38"/>
  <c r="N24" i="9" s="1"/>
  <c r="IW24" i="38"/>
  <c r="V24" i="9" s="1"/>
  <c r="IK24" i="38"/>
  <c r="J24" i="9" s="1"/>
  <c r="IX24" i="38"/>
  <c r="W24" i="9" s="1"/>
  <c r="IJ23" i="38"/>
  <c r="I23" i="9" s="1"/>
  <c r="IN23" i="38"/>
  <c r="M23" i="9" s="1"/>
  <c r="IW23" i="38"/>
  <c r="V23" i="9" s="1"/>
  <c r="IH23" i="38"/>
  <c r="G23" i="9" s="1"/>
  <c r="II23" i="38"/>
  <c r="H23" i="9" s="1"/>
  <c r="IO23" i="38"/>
  <c r="N23" i="9" s="1"/>
  <c r="IL23" i="38"/>
  <c r="K23" i="9" s="1"/>
  <c r="IM23" i="38"/>
  <c r="L23" i="9" s="1"/>
  <c r="IK23" i="38"/>
  <c r="J23" i="9" s="1"/>
  <c r="IY22" i="38"/>
  <c r="X22" i="9" s="1"/>
  <c r="HJ80" i="38"/>
  <c r="IJ22" i="38"/>
  <c r="I22" i="9" s="1"/>
  <c r="IH22" i="38"/>
  <c r="G22" i="9" s="1"/>
  <c r="IN22" i="38"/>
  <c r="M22" i="9" s="1"/>
  <c r="HI80" i="38"/>
  <c r="II22" i="38"/>
  <c r="H22" i="9" s="1"/>
  <c r="IW22" i="38"/>
  <c r="V22" i="9" s="1"/>
  <c r="HK80" i="38"/>
  <c r="IK22" i="38"/>
  <c r="J22" i="9" s="1"/>
  <c r="IP22" i="38"/>
  <c r="O22" i="9" s="1"/>
  <c r="HE80" i="38"/>
  <c r="IE22" i="38"/>
  <c r="D22" i="9" s="1"/>
  <c r="IX22" i="38"/>
  <c r="W22" i="9" s="1"/>
  <c r="HL80" i="38"/>
  <c r="IL22" i="38"/>
  <c r="K22" i="9" s="1"/>
  <c r="IM22" i="38"/>
  <c r="L22" i="9" s="1"/>
  <c r="IO22" i="38"/>
  <c r="N22" i="9" s="1"/>
  <c r="FG815" i="38"/>
  <c r="FI815" i="38" s="1"/>
  <c r="FG817" i="38"/>
  <c r="FI817" i="38" s="1"/>
  <c r="FG744" i="38"/>
  <c r="FI744" i="38" s="1"/>
  <c r="EK1" i="38"/>
  <c r="ES1" i="38"/>
  <c r="FG823" i="38"/>
  <c r="FI823" i="38" s="1"/>
  <c r="FG820" i="38"/>
  <c r="FI820" i="38" s="1"/>
  <c r="FG822" i="38"/>
  <c r="FI822" i="38" s="1"/>
  <c r="FG824" i="38"/>
  <c r="FI824" i="38" s="1"/>
  <c r="FG821" i="38"/>
  <c r="FI821" i="38" s="1"/>
  <c r="FG818" i="38"/>
  <c r="FI818" i="38" s="1"/>
  <c r="FG816" i="38"/>
  <c r="FI816" i="38" s="1"/>
  <c r="FG720" i="38"/>
  <c r="FI720" i="38" s="1"/>
  <c r="FG718" i="38"/>
  <c r="FI718" i="38" s="1"/>
  <c r="FG729" i="38"/>
  <c r="FI729" i="38" s="1"/>
  <c r="FG732" i="38"/>
  <c r="FI732" i="38" s="1"/>
  <c r="FG726" i="38"/>
  <c r="FI726" i="38" s="1"/>
  <c r="CP41" i="38"/>
  <c r="CP689" i="38"/>
  <c r="CP814" i="38"/>
  <c r="CP319" i="38"/>
  <c r="CP684" i="38"/>
  <c r="CP72" i="38"/>
  <c r="CP595" i="38"/>
  <c r="CP821" i="38"/>
  <c r="CP738" i="38"/>
  <c r="CP283" i="38"/>
  <c r="CP598" i="38"/>
  <c r="CP575" i="38"/>
  <c r="CP511" i="38"/>
  <c r="CP182" i="38"/>
  <c r="CP489" i="38"/>
  <c r="CP82" i="38"/>
  <c r="CP453" i="38"/>
  <c r="CP307" i="38"/>
  <c r="CP55" i="38"/>
  <c r="CP789" i="38"/>
  <c r="CP509" i="38"/>
  <c r="CP592" i="38"/>
  <c r="CP716" i="38"/>
  <c r="CP597" i="38"/>
  <c r="CP820" i="38"/>
  <c r="CP296" i="38"/>
  <c r="CP579" i="38"/>
  <c r="CP74" i="38"/>
  <c r="CP576" i="38"/>
  <c r="CP633" i="38"/>
  <c r="CP75" i="38"/>
  <c r="CP91" i="38"/>
  <c r="CP713" i="38"/>
  <c r="CP771" i="38"/>
  <c r="CP552" i="38"/>
  <c r="CP130" i="38"/>
  <c r="CP492" i="38"/>
  <c r="CP675" i="38"/>
  <c r="CP673" i="38"/>
  <c r="CP559" i="38"/>
  <c r="CP101" i="38"/>
  <c r="CP104" i="38"/>
  <c r="CP806" i="38"/>
  <c r="CP334" i="38"/>
  <c r="CP60" i="38"/>
  <c r="CP782" i="38"/>
  <c r="CP186" i="38"/>
  <c r="CP515" i="38"/>
  <c r="CP531" i="38"/>
  <c r="CP63" i="38"/>
  <c r="CP616" i="38"/>
  <c r="CP83" i="38"/>
  <c r="CP504" i="38"/>
  <c r="CP127" i="38"/>
  <c r="CP512" i="38"/>
  <c r="CP594" i="38"/>
  <c r="CP695" i="38"/>
  <c r="CP648" i="38"/>
  <c r="CP644" i="38"/>
  <c r="CP311" i="38"/>
  <c r="CP774" i="38"/>
  <c r="CP103" i="38"/>
  <c r="CP682" i="38"/>
  <c r="CP279" i="38"/>
  <c r="CP112" i="38"/>
  <c r="CP701" i="38"/>
  <c r="CP536" i="38"/>
  <c r="CP84" i="38"/>
  <c r="CP42" i="38"/>
  <c r="CP142" i="38"/>
  <c r="CP732" i="38"/>
  <c r="CP783" i="38"/>
  <c r="CP547" i="38"/>
  <c r="CP788" i="38"/>
  <c r="CP537" i="38"/>
  <c r="CP527" i="38"/>
  <c r="CP763" i="38"/>
  <c r="CP251" i="38"/>
  <c r="CP550" i="38"/>
  <c r="CP309" i="38"/>
  <c r="CP292" i="38"/>
  <c r="CP520" i="38"/>
  <c r="CP273" i="38"/>
  <c r="CP412" i="38"/>
  <c r="CP416" i="38"/>
  <c r="CP38" i="38"/>
  <c r="CP97" i="38"/>
  <c r="CP801" i="38"/>
  <c r="CP498" i="38"/>
  <c r="CP123" i="38"/>
  <c r="CP568" i="38"/>
  <c r="CP343" i="38"/>
  <c r="CP534" i="38"/>
  <c r="CP522" i="38"/>
  <c r="CP476" i="38"/>
  <c r="CP516" i="38"/>
  <c r="CP485" i="38"/>
  <c r="CP191" i="38"/>
  <c r="CP287" i="38"/>
  <c r="CP413" i="38"/>
  <c r="CP58" i="38"/>
  <c r="CP513" i="38"/>
  <c r="CP500" i="38"/>
  <c r="CP281" i="38"/>
  <c r="CP574" i="38"/>
  <c r="CP570" i="38"/>
  <c r="CP643" i="38"/>
  <c r="CP317" i="38"/>
  <c r="CP466" i="38"/>
  <c r="CP560" i="38"/>
  <c r="CP842" i="38"/>
  <c r="CP558" i="38"/>
  <c r="CP800" i="38"/>
  <c r="CP407" i="38"/>
  <c r="CP205" i="38"/>
  <c r="CP544" i="38"/>
  <c r="CP87" i="38"/>
  <c r="CP78" i="38"/>
  <c r="CP834" i="38"/>
  <c r="CP702" i="38"/>
  <c r="CP746" i="38"/>
  <c r="CP100" i="38"/>
  <c r="CP450" i="38"/>
  <c r="CP514" i="38"/>
  <c r="CP608" i="38"/>
  <c r="CP57" i="38"/>
  <c r="CP780" i="38"/>
  <c r="CP693" i="38"/>
  <c r="CP398" i="38"/>
  <c r="CP609" i="38"/>
  <c r="CP727" i="38"/>
  <c r="CP507" i="38"/>
  <c r="CP672" i="38"/>
  <c r="CP447" i="38"/>
  <c r="CP649" i="38"/>
  <c r="CP70" i="38"/>
  <c r="CP209" i="38"/>
  <c r="CP619" i="38"/>
  <c r="CP119" i="38"/>
  <c r="CP698" i="38"/>
  <c r="CP622" i="38"/>
  <c r="CP56" i="38"/>
  <c r="CP729" i="38"/>
  <c r="CP129" i="38"/>
  <c r="CP96" i="38"/>
  <c r="FG854" i="38"/>
  <c r="FI854" i="38" s="1"/>
  <c r="FG846" i="38"/>
  <c r="FI846" i="38" s="1"/>
  <c r="FG853" i="38"/>
  <c r="FI853" i="38" s="1"/>
  <c r="FG845" i="38"/>
  <c r="FI845" i="38" s="1"/>
  <c r="FG852" i="38"/>
  <c r="FI852" i="38" s="1"/>
  <c r="EV1" i="38"/>
  <c r="FG849" i="38"/>
  <c r="FI849" i="38" s="1"/>
  <c r="FG848" i="38"/>
  <c r="FI848" i="38" s="1"/>
  <c r="HI314" i="38"/>
  <c r="HI318" i="38" s="1"/>
  <c r="FG782" i="38"/>
  <c r="FI782" i="38" s="1"/>
  <c r="FG799" i="38"/>
  <c r="FI799" i="38" s="1"/>
  <c r="CJ48" i="38"/>
  <c r="CJ443" i="38"/>
  <c r="GD47" i="38"/>
  <c r="FG791" i="38"/>
  <c r="FI791" i="38" s="1"/>
  <c r="FG775" i="38"/>
  <c r="FI775" i="38" s="1"/>
  <c r="HS68" i="38"/>
  <c r="HS73" i="38" s="1"/>
  <c r="FG778" i="38"/>
  <c r="FI778" i="38" s="1"/>
  <c r="GN349" i="38"/>
  <c r="GN352" i="38"/>
  <c r="HX342" i="38"/>
  <c r="HX346" i="38" s="1"/>
  <c r="HX300" i="38"/>
  <c r="HX304" i="38" s="1"/>
  <c r="HY314" i="38"/>
  <c r="HY318" i="38" s="1"/>
  <c r="IY244" i="38" s="1"/>
  <c r="X34" i="14" s="1"/>
  <c r="HY307" i="38"/>
  <c r="HX307" i="38"/>
  <c r="HX314" i="38"/>
  <c r="HX318" i="38" s="1"/>
  <c r="HM314" i="38"/>
  <c r="HM318" i="38" s="1"/>
  <c r="HY286" i="38"/>
  <c r="HY290" i="38" s="1"/>
  <c r="HW286" i="38"/>
  <c r="HW290" i="38" s="1"/>
  <c r="IW246" i="38" s="1"/>
  <c r="V36" i="14" s="1"/>
  <c r="HX286" i="38"/>
  <c r="HX290" i="38" s="1"/>
  <c r="FG786" i="38"/>
  <c r="FI786" i="38" s="1"/>
  <c r="FG798" i="38"/>
  <c r="FI798" i="38" s="1"/>
  <c r="HW314" i="38"/>
  <c r="HW318" i="38" s="1"/>
  <c r="HW307" i="38"/>
  <c r="HW311" i="38" s="1"/>
  <c r="FG785" i="38"/>
  <c r="FI785" i="38" s="1"/>
  <c r="HW342" i="38"/>
  <c r="HW346" i="38" s="1"/>
  <c r="GV347" i="38"/>
  <c r="GU347" i="38"/>
  <c r="HW300" i="38"/>
  <c r="HW304" i="38" s="1"/>
  <c r="GO52" i="38"/>
  <c r="GP52" i="38" s="1"/>
  <c r="FG889" i="38"/>
  <c r="FI889" i="38" s="1"/>
  <c r="FG886" i="38"/>
  <c r="FI886" i="38" s="1"/>
  <c r="FG887" i="38"/>
  <c r="FI887" i="38" s="1"/>
  <c r="FG893" i="38"/>
  <c r="FI893" i="38" s="1"/>
  <c r="FG885" i="38"/>
  <c r="FI885" i="38" s="1"/>
  <c r="FG891" i="38"/>
  <c r="FI891" i="38" s="1"/>
  <c r="FG894" i="38"/>
  <c r="FI894" i="38" s="1"/>
  <c r="FG890" i="38"/>
  <c r="FI890" i="38" s="1"/>
  <c r="EZ1" i="38"/>
  <c r="FG888" i="38"/>
  <c r="FI888" i="38" s="1"/>
  <c r="FG892" i="38"/>
  <c r="FI892" i="38" s="1"/>
  <c r="FG195" i="38"/>
  <c r="FI195" i="38" s="1"/>
  <c r="FG196" i="38"/>
  <c r="FI196" i="38" s="1"/>
  <c r="FG194" i="38"/>
  <c r="FI194" i="38" s="1"/>
  <c r="FG198" i="38"/>
  <c r="FI198" i="38" s="1"/>
  <c r="FG197" i="38"/>
  <c r="FI197" i="38" s="1"/>
  <c r="FG200" i="38"/>
  <c r="FI200" i="38" s="1"/>
  <c r="FG193" i="38"/>
  <c r="FI193" i="38" s="1"/>
  <c r="FG199" i="38"/>
  <c r="FI199" i="38" s="1"/>
  <c r="FG202" i="38"/>
  <c r="FI202" i="38" s="1"/>
  <c r="FG201" i="38"/>
  <c r="FI201" i="38" s="1"/>
  <c r="GO50" i="38"/>
  <c r="GN353" i="38"/>
  <c r="FG937" i="38"/>
  <c r="FI937" i="38" s="1"/>
  <c r="FG935" i="38"/>
  <c r="FI935" i="38" s="1"/>
  <c r="FG942" i="38"/>
  <c r="FI942" i="38" s="1"/>
  <c r="FG943" i="38"/>
  <c r="FI943" i="38" s="1"/>
  <c r="FG939" i="38"/>
  <c r="FI939" i="38" s="1"/>
  <c r="FG944" i="38"/>
  <c r="FI944" i="38" s="1"/>
  <c r="FG938" i="38"/>
  <c r="FI938" i="38" s="1"/>
  <c r="FG940" i="38"/>
  <c r="FI940" i="38" s="1"/>
  <c r="FG941" i="38"/>
  <c r="FI941" i="38" s="1"/>
  <c r="FG936" i="38"/>
  <c r="FI936" i="38" s="1"/>
  <c r="FE1" i="38"/>
  <c r="FG900" i="38"/>
  <c r="FI900" i="38" s="1"/>
  <c r="FG899" i="38"/>
  <c r="FI899" i="38" s="1"/>
  <c r="FG896" i="38"/>
  <c r="FI896" i="38" s="1"/>
  <c r="FG904" i="38"/>
  <c r="FI904" i="38" s="1"/>
  <c r="FG902" i="38"/>
  <c r="FI902" i="38" s="1"/>
  <c r="FA1" i="38"/>
  <c r="FG897" i="38"/>
  <c r="FI897" i="38" s="1"/>
  <c r="FG898" i="38"/>
  <c r="FI898" i="38" s="1"/>
  <c r="FG901" i="38"/>
  <c r="FI901" i="38" s="1"/>
  <c r="FG895" i="38"/>
  <c r="FI895" i="38" s="1"/>
  <c r="FG903" i="38"/>
  <c r="FI903" i="38" s="1"/>
  <c r="GQ55" i="38"/>
  <c r="GQ355" i="38" s="1"/>
  <c r="GN355" i="38"/>
  <c r="GC353" i="38"/>
  <c r="GD53" i="38"/>
  <c r="GD353" i="38" s="1"/>
  <c r="GC354" i="38"/>
  <c r="GD54" i="38"/>
  <c r="GD354" i="38" s="1"/>
  <c r="GF352" i="38"/>
  <c r="GD49" i="38"/>
  <c r="GD349" i="38" s="1"/>
  <c r="GC349" i="38"/>
  <c r="GO54" i="38"/>
  <c r="GP54" i="38" s="1"/>
  <c r="GF354" i="38"/>
  <c r="FG214" i="38"/>
  <c r="FI214" i="38" s="1"/>
  <c r="FG217" i="38"/>
  <c r="FI217" i="38" s="1"/>
  <c r="FG215" i="38"/>
  <c r="FI215" i="38" s="1"/>
  <c r="FG213" i="38"/>
  <c r="FI213" i="38" s="1"/>
  <c r="FG219" i="38"/>
  <c r="FI219" i="38" s="1"/>
  <c r="FG220" i="38"/>
  <c r="FI220" i="38" s="1"/>
  <c r="FG221" i="38"/>
  <c r="FI221" i="38" s="1"/>
  <c r="FG218" i="38"/>
  <c r="FI218" i="38" s="1"/>
  <c r="FG216" i="38"/>
  <c r="FI216" i="38" s="1"/>
  <c r="FG222" i="38"/>
  <c r="FI222" i="38" s="1"/>
  <c r="GO53" i="38"/>
  <c r="GF353" i="38"/>
  <c r="GO55" i="38"/>
  <c r="GP55" i="38" s="1"/>
  <c r="FG242" i="38"/>
  <c r="FG234" i="38"/>
  <c r="FG237" i="38"/>
  <c r="FG238" i="38"/>
  <c r="FG233" i="38"/>
  <c r="FG235" i="38"/>
  <c r="FG236" i="38"/>
  <c r="FG239" i="38"/>
  <c r="FG241" i="38"/>
  <c r="FG240" i="38"/>
  <c r="GO48" i="38"/>
  <c r="GP48" i="38" s="1"/>
  <c r="FG911" i="38"/>
  <c r="FI911" i="38" s="1"/>
  <c r="FG913" i="38"/>
  <c r="FI913" i="38" s="1"/>
  <c r="FG912" i="38"/>
  <c r="FI912" i="38" s="1"/>
  <c r="FG907" i="38"/>
  <c r="FI907" i="38" s="1"/>
  <c r="FG906" i="38"/>
  <c r="FI906" i="38" s="1"/>
  <c r="FB1" i="38"/>
  <c r="FG909" i="38"/>
  <c r="FI909" i="38" s="1"/>
  <c r="FG914" i="38"/>
  <c r="FI914" i="38" s="1"/>
  <c r="FG908" i="38"/>
  <c r="FI908" i="38" s="1"/>
  <c r="FG910" i="38"/>
  <c r="FI910" i="38" s="1"/>
  <c r="FG905" i="38"/>
  <c r="FI905" i="38" s="1"/>
  <c r="FG232" i="38"/>
  <c r="FG228" i="38"/>
  <c r="FI228" i="38" s="1"/>
  <c r="FG229" i="38"/>
  <c r="FI229" i="38" s="1"/>
  <c r="FG227" i="38"/>
  <c r="FI227" i="38" s="1"/>
  <c r="FG230" i="38"/>
  <c r="FI230" i="38" s="1"/>
  <c r="FG224" i="38"/>
  <c r="FI224" i="38" s="1"/>
  <c r="FG226" i="38"/>
  <c r="FI226" i="38" s="1"/>
  <c r="FG231" i="38"/>
  <c r="FG225" i="38"/>
  <c r="FI225" i="38" s="1"/>
  <c r="FG223" i="38"/>
  <c r="FI223" i="38" s="1"/>
  <c r="FG246" i="38"/>
  <c r="FG248" i="38"/>
  <c r="FG249" i="38"/>
  <c r="FG252" i="38"/>
  <c r="FG247" i="38"/>
  <c r="FG245" i="38"/>
  <c r="FG250" i="38"/>
  <c r="FG243" i="38"/>
  <c r="FG244" i="38"/>
  <c r="FG251" i="38"/>
  <c r="FG174" i="38"/>
  <c r="FI174" i="38" s="1"/>
  <c r="FG179" i="38"/>
  <c r="FI179" i="38" s="1"/>
  <c r="FG182" i="38"/>
  <c r="FI182" i="38" s="1"/>
  <c r="FG173" i="38"/>
  <c r="FI173" i="38" s="1"/>
  <c r="FG180" i="38"/>
  <c r="FI180" i="38" s="1"/>
  <c r="FG181" i="38"/>
  <c r="FI181" i="38" s="1"/>
  <c r="FG176" i="38"/>
  <c r="FI176" i="38" s="1"/>
  <c r="FG178" i="38"/>
  <c r="FI178" i="38" s="1"/>
  <c r="FG177" i="38"/>
  <c r="FI177" i="38" s="1"/>
  <c r="FG175" i="38"/>
  <c r="FI175" i="38" s="1"/>
  <c r="FG203" i="38"/>
  <c r="FI203" i="38" s="1"/>
  <c r="FG209" i="38"/>
  <c r="FI209" i="38" s="1"/>
  <c r="FG212" i="38"/>
  <c r="FI212" i="38" s="1"/>
  <c r="FG207" i="38"/>
  <c r="FI207" i="38" s="1"/>
  <c r="FG204" i="38"/>
  <c r="FI204" i="38" s="1"/>
  <c r="FG210" i="38"/>
  <c r="FI210" i="38" s="1"/>
  <c r="FG211" i="38"/>
  <c r="FI211" i="38" s="1"/>
  <c r="FG206" i="38"/>
  <c r="FI206" i="38" s="1"/>
  <c r="FG208" i="38"/>
  <c r="FI208" i="38" s="1"/>
  <c r="FG205" i="38"/>
  <c r="FI205" i="38" s="1"/>
  <c r="FG876" i="38"/>
  <c r="FI876" i="38" s="1"/>
  <c r="FG882" i="38"/>
  <c r="FI882" i="38" s="1"/>
  <c r="FG880" i="38"/>
  <c r="FI880" i="38" s="1"/>
  <c r="FG883" i="38"/>
  <c r="FI883" i="38" s="1"/>
  <c r="FG881" i="38"/>
  <c r="FI881" i="38" s="1"/>
  <c r="FG875" i="38"/>
  <c r="FI875" i="38" s="1"/>
  <c r="FG884" i="38"/>
  <c r="FI884" i="38" s="1"/>
  <c r="FG877" i="38"/>
  <c r="FI877" i="38" s="1"/>
  <c r="EY1" i="38"/>
  <c r="FG878" i="38"/>
  <c r="FI878" i="38" s="1"/>
  <c r="FG879" i="38"/>
  <c r="FI879" i="38" s="1"/>
  <c r="GC355" i="38"/>
  <c r="GD55" i="38"/>
  <c r="GD355" i="38" s="1"/>
  <c r="GC351" i="38"/>
  <c r="GD51" i="38"/>
  <c r="GD351" i="38" s="1"/>
  <c r="GN351" i="38"/>
  <c r="GQ51" i="38"/>
  <c r="GO51" i="38"/>
  <c r="GN350" i="38"/>
  <c r="FG869" i="38"/>
  <c r="FI869" i="38" s="1"/>
  <c r="EX1" i="38"/>
  <c r="FG871" i="38"/>
  <c r="FI871" i="38" s="1"/>
  <c r="FG865" i="38"/>
  <c r="FI865" i="38" s="1"/>
  <c r="FG867" i="38"/>
  <c r="FI867" i="38" s="1"/>
  <c r="FG870" i="38"/>
  <c r="FI870" i="38" s="1"/>
  <c r="FG874" i="38"/>
  <c r="FI874" i="38" s="1"/>
  <c r="FG866" i="38"/>
  <c r="FI866" i="38" s="1"/>
  <c r="FG868" i="38"/>
  <c r="FI868" i="38" s="1"/>
  <c r="FG872" i="38"/>
  <c r="FI872" i="38" s="1"/>
  <c r="FG873" i="38"/>
  <c r="FI873" i="38" s="1"/>
  <c r="FG190" i="38"/>
  <c r="FI190" i="38" s="1"/>
  <c r="FG191" i="38"/>
  <c r="FI191" i="38" s="1"/>
  <c r="FG185" i="38"/>
  <c r="FI185" i="38" s="1"/>
  <c r="FG184" i="38"/>
  <c r="FI184" i="38" s="1"/>
  <c r="FG186" i="38"/>
  <c r="FI186" i="38" s="1"/>
  <c r="FG188" i="38"/>
  <c r="FI188" i="38" s="1"/>
  <c r="FG189" i="38"/>
  <c r="FI189" i="38" s="1"/>
  <c r="FG187" i="38"/>
  <c r="FI187" i="38" s="1"/>
  <c r="FG192" i="38"/>
  <c r="FI192" i="38" s="1"/>
  <c r="FG183" i="38"/>
  <c r="FI183" i="38" s="1"/>
  <c r="FG932" i="38"/>
  <c r="FI932" i="38" s="1"/>
  <c r="FG927" i="38"/>
  <c r="FI927" i="38" s="1"/>
  <c r="FD1" i="38"/>
  <c r="FG929" i="38"/>
  <c r="FI929" i="38" s="1"/>
  <c r="FG934" i="38"/>
  <c r="FI934" i="38" s="1"/>
  <c r="FG930" i="38"/>
  <c r="FI930" i="38" s="1"/>
  <c r="FG926" i="38"/>
  <c r="FI926" i="38" s="1"/>
  <c r="FG928" i="38"/>
  <c r="FI928" i="38" s="1"/>
  <c r="FG931" i="38"/>
  <c r="FI931" i="38" s="1"/>
  <c r="FG933" i="38"/>
  <c r="FI933" i="38" s="1"/>
  <c r="FG925" i="38"/>
  <c r="FI925" i="38" s="1"/>
  <c r="GO49" i="38"/>
  <c r="GP49" i="38" s="1"/>
  <c r="GF349" i="38"/>
  <c r="GF351" i="38"/>
  <c r="GC350" i="38"/>
  <c r="GD50" i="38"/>
  <c r="GD350" i="38" s="1"/>
  <c r="FG922" i="38"/>
  <c r="FI922" i="38" s="1"/>
  <c r="FG916" i="38"/>
  <c r="FI916" i="38" s="1"/>
  <c r="FG921" i="38"/>
  <c r="FI921" i="38" s="1"/>
  <c r="FG919" i="38"/>
  <c r="FI919" i="38" s="1"/>
  <c r="FG917" i="38"/>
  <c r="FI917" i="38" s="1"/>
  <c r="FG920" i="38"/>
  <c r="FI920" i="38" s="1"/>
  <c r="FG915" i="38"/>
  <c r="FI915" i="38" s="1"/>
  <c r="FC1" i="38"/>
  <c r="FG924" i="38"/>
  <c r="FI924" i="38" s="1"/>
  <c r="FG923" i="38"/>
  <c r="FI923" i="38" s="1"/>
  <c r="FG918" i="38"/>
  <c r="FI918" i="38" s="1"/>
  <c r="GC348" i="38"/>
  <c r="GD48" i="38"/>
  <c r="GD348" i="38" s="1"/>
  <c r="GN348" i="38"/>
  <c r="GQ48" i="38"/>
  <c r="GC352" i="38"/>
  <c r="GD52" i="38"/>
  <c r="GD352" i="38" s="1"/>
  <c r="GO47" i="38"/>
  <c r="GN354" i="38"/>
  <c r="GG344" i="38"/>
  <c r="GD228" i="38"/>
  <c r="GD339" i="38" s="1"/>
  <c r="FG832" i="38"/>
  <c r="FI832" i="38" s="1"/>
  <c r="HK314" i="38"/>
  <c r="HK318" i="38" s="1"/>
  <c r="HI300" i="38"/>
  <c r="HI304" i="38" s="1"/>
  <c r="HO363" i="38"/>
  <c r="HO367" i="38" s="1"/>
  <c r="HH244" i="38"/>
  <c r="HH248" i="38" s="1"/>
  <c r="HY300" i="38"/>
  <c r="HY304" i="38" s="1"/>
  <c r="HO314" i="38"/>
  <c r="HO318" i="38" s="1"/>
  <c r="HO300" i="38"/>
  <c r="HO304" i="38" s="1"/>
  <c r="HK370" i="38"/>
  <c r="HK374" i="38" s="1"/>
  <c r="HY279" i="38"/>
  <c r="HX279" i="38"/>
  <c r="HL314" i="38"/>
  <c r="HL318" i="38" s="1"/>
  <c r="HK300" i="38"/>
  <c r="HK304" i="38" s="1"/>
  <c r="HI356" i="38"/>
  <c r="HI360" i="38" s="1"/>
  <c r="HL265" i="38"/>
  <c r="HL269" i="38" s="1"/>
  <c r="HM307" i="38"/>
  <c r="HP307" i="38"/>
  <c r="HI342" i="38"/>
  <c r="HI346" i="38" s="1"/>
  <c r="HK342" i="38"/>
  <c r="HK346" i="38" s="1"/>
  <c r="HO279" i="38"/>
  <c r="HO283" i="38" s="1"/>
  <c r="HX237" i="38"/>
  <c r="HX241" i="38" s="1"/>
  <c r="HO237" i="38"/>
  <c r="HO241" i="38" s="1"/>
  <c r="HN237" i="38"/>
  <c r="HN241" i="38" s="1"/>
  <c r="IN223" i="38" s="1"/>
  <c r="M13" i="14" s="1"/>
  <c r="HK223" i="38"/>
  <c r="IK215" i="38" s="1"/>
  <c r="J5" i="14" s="1"/>
  <c r="HW223" i="38"/>
  <c r="HJ314" i="38"/>
  <c r="HJ318" i="38" s="1"/>
  <c r="HN230" i="38"/>
  <c r="HN234" i="38" s="1"/>
  <c r="HL307" i="38"/>
  <c r="HL311" i="38" s="1"/>
  <c r="HO307" i="38"/>
  <c r="HM342" i="38"/>
  <c r="HM346" i="38" s="1"/>
  <c r="HN279" i="38"/>
  <c r="HI279" i="38"/>
  <c r="HW279" i="38"/>
  <c r="HI237" i="38"/>
  <c r="HI241" i="38" s="1"/>
  <c r="HJ223" i="38"/>
  <c r="HL223" i="38"/>
  <c r="HL300" i="38"/>
  <c r="HL304" i="38" s="1"/>
  <c r="HJ300" i="38"/>
  <c r="HJ304" i="38" s="1"/>
  <c r="HM300" i="38"/>
  <c r="HM304" i="38" s="1"/>
  <c r="HM349" i="38"/>
  <c r="HM353" i="38" s="1"/>
  <c r="HK307" i="38"/>
  <c r="HI307" i="38"/>
  <c r="HJ307" i="38"/>
  <c r="HJ342" i="38"/>
  <c r="HJ346" i="38" s="1"/>
  <c r="HL342" i="38"/>
  <c r="HL346" i="38" s="1"/>
  <c r="HH342" i="38"/>
  <c r="HH346" i="38" s="1"/>
  <c r="HJ279" i="38"/>
  <c r="HL279" i="38"/>
  <c r="HW237" i="38"/>
  <c r="HW241" i="38" s="1"/>
  <c r="IW223" i="38" s="1"/>
  <c r="V13" i="14" s="1"/>
  <c r="HL237" i="38"/>
  <c r="HL241" i="38" s="1"/>
  <c r="HK237" i="38"/>
  <c r="HK241" i="38" s="1"/>
  <c r="IK223" i="38" s="1"/>
  <c r="J13" i="14" s="1"/>
  <c r="HM223" i="38"/>
  <c r="HP223" i="38"/>
  <c r="HI223" i="38"/>
  <c r="HY223" i="38"/>
  <c r="HN300" i="38"/>
  <c r="HN304" i="38" s="1"/>
  <c r="HJ251" i="38"/>
  <c r="HJ255" i="38" s="1"/>
  <c r="HN307" i="38"/>
  <c r="HN342" i="38"/>
  <c r="HN346" i="38" s="1"/>
  <c r="HO342" i="38"/>
  <c r="HO346" i="38" s="1"/>
  <c r="HK279" i="38"/>
  <c r="HM279" i="38"/>
  <c r="HY237" i="38"/>
  <c r="HY241" i="38" s="1"/>
  <c r="IY223" i="38" s="1"/>
  <c r="X13" i="14" s="1"/>
  <c r="HM237" i="38"/>
  <c r="HM241" i="38" s="1"/>
  <c r="HJ237" i="38"/>
  <c r="HJ241" i="38" s="1"/>
  <c r="HN223" i="38"/>
  <c r="HO223" i="38"/>
  <c r="HX223" i="38"/>
  <c r="IX215" i="38" s="1"/>
  <c r="W5" i="14" s="1"/>
  <c r="GR231" i="38"/>
  <c r="GS231" i="38" s="1"/>
  <c r="GT231" i="38" s="1"/>
  <c r="GO231" i="38"/>
  <c r="GP231" i="38" s="1"/>
  <c r="FG543" i="38"/>
  <c r="FI543" i="38" s="1"/>
  <c r="FG546" i="38"/>
  <c r="FI546" i="38" s="1"/>
  <c r="FG548" i="38"/>
  <c r="FI548" i="38" s="1"/>
  <c r="FG552" i="38"/>
  <c r="FI552" i="38" s="1"/>
  <c r="FG544" i="38"/>
  <c r="FI544" i="38" s="1"/>
  <c r="FG545" i="38"/>
  <c r="FI545" i="38" s="1"/>
  <c r="FG550" i="38"/>
  <c r="FI550" i="38" s="1"/>
  <c r="FG551" i="38"/>
  <c r="FI551" i="38" s="1"/>
  <c r="FG549" i="38"/>
  <c r="FI549" i="38" s="1"/>
  <c r="FG547" i="38"/>
  <c r="FI547" i="38" s="1"/>
  <c r="GD231" i="38"/>
  <c r="GQ221" i="38"/>
  <c r="BR719" i="38"/>
  <c r="BR514" i="38"/>
  <c r="BR718" i="38"/>
  <c r="BR703" i="38"/>
  <c r="BR646" i="38"/>
  <c r="BR640" i="38"/>
  <c r="BR706" i="38"/>
  <c r="BR658" i="38"/>
  <c r="BR634" i="38"/>
  <c r="BR649" i="38"/>
  <c r="BR643" i="38"/>
  <c r="BR645" i="38"/>
  <c r="BR656" i="38"/>
  <c r="BR709" i="38"/>
  <c r="BR707" i="38"/>
  <c r="BR717" i="38"/>
  <c r="BR711" i="38"/>
  <c r="BR639" i="38"/>
  <c r="BR652" i="38"/>
  <c r="BR710" i="38"/>
  <c r="BR650" i="38"/>
  <c r="BR636" i="38"/>
  <c r="BR714" i="38"/>
  <c r="BR704" i="38"/>
  <c r="BR651" i="38"/>
  <c r="BR662" i="38"/>
  <c r="BR713" i="38"/>
  <c r="BR705" i="38"/>
  <c r="BR724" i="38"/>
  <c r="BR712" i="38"/>
  <c r="BR642" i="38"/>
  <c r="BR660" i="38"/>
  <c r="BR725" i="38"/>
  <c r="BR644" i="38"/>
  <c r="BR637" i="38"/>
  <c r="BR659" i="38"/>
  <c r="BR723" i="38"/>
  <c r="BR657" i="38"/>
  <c r="BR655" i="38"/>
  <c r="BR722" i="38"/>
  <c r="BR721" i="38"/>
  <c r="BR708" i="38"/>
  <c r="BR715" i="38"/>
  <c r="BR648" i="38"/>
  <c r="BR641" i="38"/>
  <c r="BR716" i="38"/>
  <c r="BR661" i="38"/>
  <c r="BR654" i="38"/>
  <c r="BR638" i="38"/>
  <c r="BR720" i="38"/>
  <c r="BR635" i="38"/>
  <c r="BR647" i="38"/>
  <c r="IN218" i="38"/>
  <c r="M8" i="14" s="1"/>
  <c r="FG449" i="38"/>
  <c r="FI449" i="38" s="1"/>
  <c r="FG450" i="38"/>
  <c r="FI450" i="38" s="1"/>
  <c r="FG448" i="38"/>
  <c r="FI448" i="38" s="1"/>
  <c r="FG445" i="38"/>
  <c r="FI445" i="38" s="1"/>
  <c r="FG451" i="38"/>
  <c r="FI451" i="38" s="1"/>
  <c r="FG443" i="38"/>
  <c r="FI443" i="38" s="1"/>
  <c r="FG452" i="38"/>
  <c r="FI452" i="38" s="1"/>
  <c r="FG444" i="38"/>
  <c r="FI444" i="38" s="1"/>
  <c r="FG447" i="38"/>
  <c r="FI447" i="38" s="1"/>
  <c r="FG446" i="38"/>
  <c r="FI446" i="38" s="1"/>
  <c r="JU111" i="38"/>
  <c r="JU135" i="38" s="1"/>
  <c r="JL156" i="38"/>
  <c r="JL162" i="38" s="1"/>
  <c r="HH223" i="38"/>
  <c r="IH215" i="38" s="1"/>
  <c r="G5" i="14" s="1"/>
  <c r="GO221" i="38"/>
  <c r="GD221" i="38"/>
  <c r="HE223" i="38"/>
  <c r="IE215" i="38" s="1"/>
  <c r="D5" i="14" s="1"/>
  <c r="FG703" i="38"/>
  <c r="FI703" i="38" s="1"/>
  <c r="FG794" i="38"/>
  <c r="FI794" i="38" s="1"/>
  <c r="FG780" i="38"/>
  <c r="FI780" i="38" s="1"/>
  <c r="FG747" i="38"/>
  <c r="FI747" i="38" s="1"/>
  <c r="CJ550" i="38"/>
  <c r="CJ486" i="38"/>
  <c r="CJ17" i="38"/>
  <c r="GU331" i="38"/>
  <c r="GK334" i="38"/>
  <c r="CJ3" i="38"/>
  <c r="CJ11" i="38"/>
  <c r="CJ10" i="38"/>
  <c r="CJ249" i="38"/>
  <c r="CJ21" i="38"/>
  <c r="GC333" i="38"/>
  <c r="GM346" i="38"/>
  <c r="CJ12" i="38"/>
  <c r="CJ30" i="38"/>
  <c r="CJ18" i="38"/>
  <c r="GL335" i="38"/>
  <c r="FG723" i="38"/>
  <c r="FI723" i="38" s="1"/>
  <c r="EJ1" i="38"/>
  <c r="FG743" i="38"/>
  <c r="FI743" i="38" s="1"/>
  <c r="FG833" i="38"/>
  <c r="FI833" i="38" s="1"/>
  <c r="FG745" i="38"/>
  <c r="FI745" i="38" s="1"/>
  <c r="FG696" i="38"/>
  <c r="FI696" i="38" s="1"/>
  <c r="FG802" i="38"/>
  <c r="FI802" i="38" s="1"/>
  <c r="FG730" i="38"/>
  <c r="FI730" i="38" s="1"/>
  <c r="FG725" i="38"/>
  <c r="FI725" i="38" s="1"/>
  <c r="FG733" i="38"/>
  <c r="FI733" i="38" s="1"/>
  <c r="FG719" i="38"/>
  <c r="FI719" i="38" s="1"/>
  <c r="FG721" i="38"/>
  <c r="FI721" i="38" s="1"/>
  <c r="GM335" i="38"/>
  <c r="GK337" i="38"/>
  <c r="FG735" i="38"/>
  <c r="FI735" i="38" s="1"/>
  <c r="FG739" i="38"/>
  <c r="FI739" i="38" s="1"/>
  <c r="FG737" i="38"/>
  <c r="FI737" i="38" s="1"/>
  <c r="GL334" i="38"/>
  <c r="FG686" i="38"/>
  <c r="FI686" i="38" s="1"/>
  <c r="FG830" i="38"/>
  <c r="FI830" i="38" s="1"/>
  <c r="FG779" i="38"/>
  <c r="FI779" i="38" s="1"/>
  <c r="FG784" i="38"/>
  <c r="FI784" i="38" s="1"/>
  <c r="FG788" i="38"/>
  <c r="FI788" i="38" s="1"/>
  <c r="FG787" i="38"/>
  <c r="FI787" i="38" s="1"/>
  <c r="FG789" i="38"/>
  <c r="FI789" i="38" s="1"/>
  <c r="FG800" i="38"/>
  <c r="FI800" i="38" s="1"/>
  <c r="EQ1" i="38"/>
  <c r="FG804" i="38"/>
  <c r="FI804" i="38" s="1"/>
  <c r="FG734" i="38"/>
  <c r="FI734" i="38" s="1"/>
  <c r="FG727" i="38"/>
  <c r="FI727" i="38" s="1"/>
  <c r="FG724" i="38"/>
  <c r="FI724" i="38" s="1"/>
  <c r="FG717" i="38"/>
  <c r="FI717" i="38" s="1"/>
  <c r="FG716" i="38"/>
  <c r="FI716" i="38" s="1"/>
  <c r="FG742" i="38"/>
  <c r="FI742" i="38" s="1"/>
  <c r="FG738" i="38"/>
  <c r="FI738" i="38" s="1"/>
  <c r="GU335" i="38"/>
  <c r="GH344" i="38"/>
  <c r="GM336" i="38"/>
  <c r="FG694" i="38"/>
  <c r="FI694" i="38" s="1"/>
  <c r="FG689" i="38"/>
  <c r="FI689" i="38" s="1"/>
  <c r="GU344" i="38"/>
  <c r="FG781" i="38"/>
  <c r="FI781" i="38" s="1"/>
  <c r="EO1" i="38"/>
  <c r="FG777" i="38"/>
  <c r="FI777" i="38" s="1"/>
  <c r="EP1" i="38"/>
  <c r="FG790" i="38"/>
  <c r="FI790" i="38" s="1"/>
  <c r="FG792" i="38"/>
  <c r="FI792" i="38" s="1"/>
  <c r="FG797" i="38"/>
  <c r="FI797" i="38" s="1"/>
  <c r="FG795" i="38"/>
  <c r="FI795" i="38" s="1"/>
  <c r="FG803" i="38"/>
  <c r="FI803" i="38" s="1"/>
  <c r="FG728" i="38"/>
  <c r="FI728" i="38" s="1"/>
  <c r="FG731" i="38"/>
  <c r="FI731" i="38" s="1"/>
  <c r="FG722" i="38"/>
  <c r="FI722" i="38" s="1"/>
  <c r="EI1" i="38"/>
  <c r="FG740" i="38"/>
  <c r="FI740" i="38" s="1"/>
  <c r="FG736" i="38"/>
  <c r="FI736" i="38" s="1"/>
  <c r="FG693" i="38"/>
  <c r="FI693" i="38" s="1"/>
  <c r="FG783" i="38"/>
  <c r="FI783" i="38" s="1"/>
  <c r="FG776" i="38"/>
  <c r="FI776" i="38" s="1"/>
  <c r="FG793" i="38"/>
  <c r="FI793" i="38" s="1"/>
  <c r="FG796" i="38"/>
  <c r="FI796" i="38" s="1"/>
  <c r="FG801" i="38"/>
  <c r="FI801" i="38" s="1"/>
  <c r="FG746" i="38"/>
  <c r="FI746" i="38" s="1"/>
  <c r="FG687" i="38"/>
  <c r="FI687" i="38" s="1"/>
  <c r="FG831" i="38"/>
  <c r="FI831" i="38" s="1"/>
  <c r="FG750" i="38"/>
  <c r="FI750" i="38" s="1"/>
  <c r="FG752" i="38"/>
  <c r="FI752" i="38" s="1"/>
  <c r="FG751" i="38"/>
  <c r="FI751" i="38" s="1"/>
  <c r="FG701" i="38"/>
  <c r="FI701" i="38" s="1"/>
  <c r="FG692" i="38"/>
  <c r="FI692" i="38" s="1"/>
  <c r="EG1" i="38"/>
  <c r="FG702" i="38"/>
  <c r="FI702" i="38" s="1"/>
  <c r="FG698" i="38"/>
  <c r="FI698" i="38" s="1"/>
  <c r="GI335" i="38"/>
  <c r="FG827" i="38"/>
  <c r="FI827" i="38" s="1"/>
  <c r="FG825" i="38"/>
  <c r="FI825" i="38" s="1"/>
  <c r="ET1" i="38"/>
  <c r="FG748" i="38"/>
  <c r="FI748" i="38" s="1"/>
  <c r="FG754" i="38"/>
  <c r="FI754" i="38" s="1"/>
  <c r="EL1" i="38"/>
  <c r="GK344" i="38"/>
  <c r="FG699" i="38"/>
  <c r="FI699" i="38" s="1"/>
  <c r="FG704" i="38"/>
  <c r="FI704" i="38" s="1"/>
  <c r="FG691" i="38"/>
  <c r="FI691" i="38" s="1"/>
  <c r="FG690" i="38"/>
  <c r="FI690" i="38" s="1"/>
  <c r="FG697" i="38"/>
  <c r="FI697" i="38" s="1"/>
  <c r="FG834" i="38"/>
  <c r="FI834" i="38" s="1"/>
  <c r="FG828" i="38"/>
  <c r="FI828" i="38" s="1"/>
  <c r="FG829" i="38"/>
  <c r="FI829" i="38" s="1"/>
  <c r="FG749" i="38"/>
  <c r="FI749" i="38" s="1"/>
  <c r="FG753" i="38"/>
  <c r="FI753" i="38" s="1"/>
  <c r="FG695" i="38"/>
  <c r="FI695" i="38" s="1"/>
  <c r="FG700" i="38"/>
  <c r="FI700" i="38" s="1"/>
  <c r="FG685" i="38"/>
  <c r="FI685" i="38" s="1"/>
  <c r="FG688" i="38"/>
  <c r="FI688" i="38" s="1"/>
  <c r="GG335" i="38"/>
  <c r="FG826" i="38"/>
  <c r="FI826" i="38" s="1"/>
  <c r="GT229" i="38"/>
  <c r="FG537" i="38"/>
  <c r="FI537" i="38" s="1"/>
  <c r="FG541" i="38"/>
  <c r="FI541" i="38" s="1"/>
  <c r="FG535" i="38"/>
  <c r="FI535" i="38" s="1"/>
  <c r="FG534" i="38"/>
  <c r="FI534" i="38" s="1"/>
  <c r="FG538" i="38"/>
  <c r="FI538" i="38" s="1"/>
  <c r="FG542" i="38"/>
  <c r="FI542" i="38" s="1"/>
  <c r="FG536" i="38"/>
  <c r="FI536" i="38" s="1"/>
  <c r="FG540" i="38"/>
  <c r="FI540" i="38" s="1"/>
  <c r="FG539" i="38"/>
  <c r="FI539" i="38" s="1"/>
  <c r="FG533" i="38"/>
  <c r="FI533" i="38" s="1"/>
  <c r="GO227" i="38"/>
  <c r="GP227" i="38" s="1"/>
  <c r="FG509" i="38"/>
  <c r="FI509" i="38" s="1"/>
  <c r="FG510" i="38"/>
  <c r="FI510" i="38" s="1"/>
  <c r="FG512" i="38"/>
  <c r="FI512" i="38" s="1"/>
  <c r="FG508" i="38"/>
  <c r="FI508" i="38" s="1"/>
  <c r="FG506" i="38"/>
  <c r="FI506" i="38" s="1"/>
  <c r="FG505" i="38"/>
  <c r="FI505" i="38" s="1"/>
  <c r="FG507" i="38"/>
  <c r="FI507" i="38" s="1"/>
  <c r="FG503" i="38"/>
  <c r="FI503" i="38" s="1"/>
  <c r="FG504" i="38"/>
  <c r="FI504" i="38" s="1"/>
  <c r="FG511" i="38"/>
  <c r="FI511" i="38" s="1"/>
  <c r="II223" i="38"/>
  <c r="H13" i="14" s="1"/>
  <c r="GQ230" i="38"/>
  <c r="HP237" i="38"/>
  <c r="IX223" i="38"/>
  <c r="W13" i="14" s="1"/>
  <c r="FG518" i="38"/>
  <c r="FI518" i="38" s="1"/>
  <c r="FG516" i="38"/>
  <c r="FI516" i="38" s="1"/>
  <c r="FG521" i="38"/>
  <c r="FI521" i="38" s="1"/>
  <c r="FG519" i="38"/>
  <c r="FI519" i="38" s="1"/>
  <c r="FG522" i="38"/>
  <c r="FI522" i="38" s="1"/>
  <c r="FG517" i="38"/>
  <c r="FI517" i="38" s="1"/>
  <c r="FG515" i="38"/>
  <c r="FI515" i="38" s="1"/>
  <c r="FG513" i="38"/>
  <c r="FI513" i="38" s="1"/>
  <c r="FG520" i="38"/>
  <c r="FI520" i="38" s="1"/>
  <c r="FG514" i="38"/>
  <c r="FI514" i="38" s="1"/>
  <c r="IL223" i="38"/>
  <c r="K13" i="14" s="1"/>
  <c r="FG530" i="38"/>
  <c r="FI530" i="38" s="1"/>
  <c r="FG532" i="38"/>
  <c r="FI532" i="38" s="1"/>
  <c r="FG523" i="38"/>
  <c r="FI523" i="38" s="1"/>
  <c r="FG527" i="38"/>
  <c r="FI527" i="38" s="1"/>
  <c r="FG524" i="38"/>
  <c r="FI524" i="38" s="1"/>
  <c r="FG528" i="38"/>
  <c r="FI528" i="38" s="1"/>
  <c r="FG525" i="38"/>
  <c r="FI525" i="38" s="1"/>
  <c r="FG526" i="38"/>
  <c r="FI526" i="38" s="1"/>
  <c r="FG529" i="38"/>
  <c r="FI529" i="38" s="1"/>
  <c r="FG531" i="38"/>
  <c r="FI531" i="38" s="1"/>
  <c r="GD230" i="38"/>
  <c r="GD341" i="38" s="1"/>
  <c r="HE237" i="38"/>
  <c r="GD227" i="38"/>
  <c r="GO229" i="38"/>
  <c r="GP229" i="38" s="1"/>
  <c r="GT228" i="38"/>
  <c r="HH237" i="38"/>
  <c r="GO230" i="38"/>
  <c r="IM223" i="38"/>
  <c r="L13" i="14" s="1"/>
  <c r="IJ223" i="38"/>
  <c r="I13" i="14" s="1"/>
  <c r="GO228" i="38"/>
  <c r="GP228" i="38" s="1"/>
  <c r="IO223" i="38"/>
  <c r="N13" i="14" s="1"/>
  <c r="BX714" i="38"/>
  <c r="BX703" i="38"/>
  <c r="BX719" i="38"/>
  <c r="BX706" i="38"/>
  <c r="BX717" i="38"/>
  <c r="BX642" i="38"/>
  <c r="BX654" i="38"/>
  <c r="BX643" i="38"/>
  <c r="BX655" i="38"/>
  <c r="BX639" i="38"/>
  <c r="BX648" i="38"/>
  <c r="BX650" i="38"/>
  <c r="BX725" i="38"/>
  <c r="BX707" i="38"/>
  <c r="BX721" i="38"/>
  <c r="BX712" i="38"/>
  <c r="BX716" i="38"/>
  <c r="BX715" i="38"/>
  <c r="BX708" i="38"/>
  <c r="BX634" i="38"/>
  <c r="BX652" i="38"/>
  <c r="BX647" i="38"/>
  <c r="BX658" i="38"/>
  <c r="BX662" i="38"/>
  <c r="BX711" i="38"/>
  <c r="BX709" i="38"/>
  <c r="BX713" i="38"/>
  <c r="BX720" i="38"/>
  <c r="BX722" i="38"/>
  <c r="BX724" i="38"/>
  <c r="BX635" i="38"/>
  <c r="BX644" i="38"/>
  <c r="BX640" i="38"/>
  <c r="BX646" i="38"/>
  <c r="BX656" i="38"/>
  <c r="BX659" i="38"/>
  <c r="BX651" i="38"/>
  <c r="BX660" i="38"/>
  <c r="BX718" i="38"/>
  <c r="BX710" i="38"/>
  <c r="BX723" i="38"/>
  <c r="BX704" i="38"/>
  <c r="BX705" i="38"/>
  <c r="BX638" i="38"/>
  <c r="BX636" i="38"/>
  <c r="BX641" i="38"/>
  <c r="BX637" i="38"/>
  <c r="BX645" i="38"/>
  <c r="BX649" i="38"/>
  <c r="BX661" i="38"/>
  <c r="BX657" i="38"/>
  <c r="HL244" i="38"/>
  <c r="HL248" i="38" s="1"/>
  <c r="BR521" i="38"/>
  <c r="BR523" i="38"/>
  <c r="BR517" i="38"/>
  <c r="BR513" i="38"/>
  <c r="BR515" i="38"/>
  <c r="BR516" i="38"/>
  <c r="BR518" i="38"/>
  <c r="BR520" i="38"/>
  <c r="BR519" i="38"/>
  <c r="BR512" i="38"/>
  <c r="BR522" i="38"/>
  <c r="HL377" i="38"/>
  <c r="HL381" i="38" s="1"/>
  <c r="HL230" i="38"/>
  <c r="HL234" i="38" s="1"/>
  <c r="IL218" i="38" s="1"/>
  <c r="K8" i="14" s="1"/>
  <c r="HL356" i="38"/>
  <c r="HL360" i="38" s="1"/>
  <c r="HN356" i="38"/>
  <c r="HN360" i="38" s="1"/>
  <c r="HN335" i="38"/>
  <c r="HN339" i="38" s="1"/>
  <c r="HN272" i="38"/>
  <c r="HN244" i="38"/>
  <c r="HN248" i="38" s="1"/>
  <c r="HL349" i="38"/>
  <c r="HL353" i="38" s="1"/>
  <c r="HL293" i="38"/>
  <c r="HL297" i="38" s="1"/>
  <c r="HL363" i="38"/>
  <c r="HL367" i="38" s="1"/>
  <c r="HL321" i="38"/>
  <c r="HL325" i="38" s="1"/>
  <c r="HM370" i="38"/>
  <c r="HM374" i="38" s="1"/>
  <c r="HM293" i="38"/>
  <c r="HM297" i="38" s="1"/>
  <c r="HM230" i="38"/>
  <c r="HM234" i="38" s="1"/>
  <c r="IM218" i="38" s="1"/>
  <c r="L8" i="14" s="1"/>
  <c r="HM244" i="38"/>
  <c r="HM248" i="38" s="1"/>
  <c r="HP293" i="38"/>
  <c r="HP297" i="38" s="1"/>
  <c r="HP251" i="38"/>
  <c r="HP255" i="38" s="1"/>
  <c r="HP349" i="38"/>
  <c r="HP353" i="38" s="1"/>
  <c r="HP258" i="38"/>
  <c r="HP262" i="38" s="1"/>
  <c r="HI272" i="38"/>
  <c r="HI328" i="38"/>
  <c r="HI321" i="38"/>
  <c r="HI325" i="38" s="1"/>
  <c r="HI230" i="38"/>
  <c r="HI234" i="38" s="1"/>
  <c r="II218" i="38" s="1"/>
  <c r="H8" i="14" s="1"/>
  <c r="HI370" i="38"/>
  <c r="HI374" i="38" s="1"/>
  <c r="HJ216" i="38"/>
  <c r="HJ363" i="38"/>
  <c r="HJ367" i="38" s="1"/>
  <c r="HJ321" i="38"/>
  <c r="HJ325" i="38" s="1"/>
  <c r="HJ335" i="38"/>
  <c r="HJ339" i="38" s="1"/>
  <c r="HH293" i="38"/>
  <c r="HH297" i="38" s="1"/>
  <c r="HH335" i="38"/>
  <c r="HH339" i="38" s="1"/>
  <c r="HH328" i="38"/>
  <c r="HH265" i="38"/>
  <c r="HH269" i="38" s="1"/>
  <c r="HK356" i="38"/>
  <c r="HK360" i="38" s="1"/>
  <c r="HK258" i="38"/>
  <c r="HK262" i="38" s="1"/>
  <c r="HK335" i="38"/>
  <c r="HK339" i="38" s="1"/>
  <c r="HK216" i="38"/>
  <c r="HO258" i="38"/>
  <c r="HO262" i="38" s="1"/>
  <c r="HO251" i="38"/>
  <c r="HO255" i="38" s="1"/>
  <c r="HO321" i="38"/>
  <c r="HO325" i="38" s="1"/>
  <c r="HO293" i="38"/>
  <c r="HO297" i="38" s="1"/>
  <c r="HO272" i="38"/>
  <c r="HN384" i="38"/>
  <c r="HN388" i="38" s="1"/>
  <c r="HN321" i="38"/>
  <c r="HN325" i="38" s="1"/>
  <c r="HN349" i="38"/>
  <c r="HN353" i="38" s="1"/>
  <c r="HN377" i="38"/>
  <c r="HN381" i="38" s="1"/>
  <c r="HX349" i="38"/>
  <c r="HX353" i="38" s="1"/>
  <c r="HX370" i="38"/>
  <c r="HX374" i="38" s="1"/>
  <c r="HX216" i="38"/>
  <c r="HX265" i="38"/>
  <c r="HX269" i="38" s="1"/>
  <c r="HX363" i="38"/>
  <c r="HX367" i="38" s="1"/>
  <c r="HX384" i="38"/>
  <c r="HX388" i="38" s="1"/>
  <c r="HX321" i="38"/>
  <c r="HX325" i="38" s="1"/>
  <c r="HX258" i="38"/>
  <c r="HX262" i="38" s="1"/>
  <c r="IX222" i="38" s="1"/>
  <c r="W12" i="14" s="1"/>
  <c r="HX230" i="38"/>
  <c r="HX234" i="38" s="1"/>
  <c r="IX218" i="38" s="1"/>
  <c r="W8" i="14" s="1"/>
  <c r="HX251" i="38"/>
  <c r="HX255" i="38" s="1"/>
  <c r="IX230" i="38" s="1"/>
  <c r="W20" i="14" s="1"/>
  <c r="HX356" i="38"/>
  <c r="HX360" i="38" s="1"/>
  <c r="HX272" i="38"/>
  <c r="HX244" i="38"/>
  <c r="HX248" i="38" s="1"/>
  <c r="HX377" i="38"/>
  <c r="HX381" i="38" s="1"/>
  <c r="HX335" i="38"/>
  <c r="HX339" i="38" s="1"/>
  <c r="IX253" i="38" s="1"/>
  <c r="W43" i="14" s="1"/>
  <c r="HX328" i="38"/>
  <c r="HX293" i="38"/>
  <c r="HX297" i="38" s="1"/>
  <c r="HM216" i="38"/>
  <c r="IM245" i="38" s="1"/>
  <c r="L35" i="14" s="1"/>
  <c r="HM321" i="38"/>
  <c r="HM325" i="38" s="1"/>
  <c r="HM363" i="38"/>
  <c r="HM367" i="38" s="1"/>
  <c r="HM335" i="38"/>
  <c r="HM339" i="38" s="1"/>
  <c r="HM328" i="38"/>
  <c r="HP230" i="38"/>
  <c r="HP234" i="38" s="1"/>
  <c r="IP218" i="38" s="1"/>
  <c r="O8" i="14" s="1"/>
  <c r="HP377" i="38"/>
  <c r="HP381" i="38" s="1"/>
  <c r="HP328" i="38"/>
  <c r="HP244" i="38"/>
  <c r="HP248" i="38" s="1"/>
  <c r="GQ226" i="38"/>
  <c r="GQ337" i="38" s="1"/>
  <c r="HP342" i="38"/>
  <c r="HI293" i="38"/>
  <c r="HI297" i="38" s="1"/>
  <c r="HI384" i="38"/>
  <c r="HI388" i="38" s="1"/>
  <c r="HI258" i="38"/>
  <c r="HI262" i="38" s="1"/>
  <c r="II222" i="38" s="1"/>
  <c r="H12" i="14" s="1"/>
  <c r="HI251" i="38"/>
  <c r="HI255" i="38" s="1"/>
  <c r="HJ230" i="38"/>
  <c r="HJ234" i="38" s="1"/>
  <c r="IJ218" i="38" s="1"/>
  <c r="I8" i="14" s="1"/>
  <c r="HJ272" i="38"/>
  <c r="HJ328" i="38"/>
  <c r="HJ384" i="38"/>
  <c r="HJ388" i="38" s="1"/>
  <c r="HJ377" i="38"/>
  <c r="HJ381" i="38" s="1"/>
  <c r="HH258" i="38"/>
  <c r="HH262" i="38" s="1"/>
  <c r="HH356" i="38"/>
  <c r="HH360" i="38" s="1"/>
  <c r="HH370" i="38"/>
  <c r="HH374" i="38" s="1"/>
  <c r="HH377" i="38"/>
  <c r="HH381" i="38" s="1"/>
  <c r="HK328" i="38"/>
  <c r="HK265" i="38"/>
  <c r="HK269" i="38" s="1"/>
  <c r="HK377" i="38"/>
  <c r="HK381" i="38" s="1"/>
  <c r="HK244" i="38"/>
  <c r="HK248" i="38" s="1"/>
  <c r="HO349" i="38"/>
  <c r="HO353" i="38" s="1"/>
  <c r="HO265" i="38"/>
  <c r="HO269" i="38" s="1"/>
  <c r="HO244" i="38"/>
  <c r="HO248" i="38" s="1"/>
  <c r="HO216" i="38"/>
  <c r="IO242" i="38" s="1"/>
  <c r="N32" i="14" s="1"/>
  <c r="HN265" i="38"/>
  <c r="HN269" i="38" s="1"/>
  <c r="HN258" i="38"/>
  <c r="HN262" i="38" s="1"/>
  <c r="HN216" i="38"/>
  <c r="IN256" i="38" s="1"/>
  <c r="M46" i="14" s="1"/>
  <c r="HN370" i="38"/>
  <c r="HN374" i="38" s="1"/>
  <c r="HN293" i="38"/>
  <c r="HN297" i="38" s="1"/>
  <c r="HL258" i="38"/>
  <c r="HL262" i="38" s="1"/>
  <c r="IL222" i="38" s="1"/>
  <c r="K12" i="14" s="1"/>
  <c r="HL328" i="38"/>
  <c r="HL216" i="38"/>
  <c r="IL256" i="38" s="1"/>
  <c r="K46" i="14" s="1"/>
  <c r="HL370" i="38"/>
  <c r="HL374" i="38" s="1"/>
  <c r="HE370" i="38"/>
  <c r="HE374" i="38" s="1"/>
  <c r="HE265" i="38"/>
  <c r="HE269" i="38" s="1"/>
  <c r="HE321" i="38"/>
  <c r="HE325" i="38" s="1"/>
  <c r="HE244" i="38"/>
  <c r="HE248" i="38" s="1"/>
  <c r="HE356" i="38"/>
  <c r="HE360" i="38" s="1"/>
  <c r="HE335" i="38"/>
  <c r="HE339" i="38" s="1"/>
  <c r="HE363" i="38"/>
  <c r="HE367" i="38" s="1"/>
  <c r="HE230" i="38"/>
  <c r="HE234" i="38" s="1"/>
  <c r="HE293" i="38"/>
  <c r="HE297" i="38" s="1"/>
  <c r="HE377" i="38"/>
  <c r="HE381" i="38" s="1"/>
  <c r="HE384" i="38"/>
  <c r="HE388" i="38" s="1"/>
  <c r="HE328" i="38"/>
  <c r="HE272" i="38"/>
  <c r="HE349" i="38"/>
  <c r="HE353" i="38" s="1"/>
  <c r="HE258" i="38"/>
  <c r="HE262" i="38" s="1"/>
  <c r="IE222" i="38" s="1"/>
  <c r="D12" i="14" s="1"/>
  <c r="HE251" i="38"/>
  <c r="HE255" i="38" s="1"/>
  <c r="HE216" i="38"/>
  <c r="HM356" i="38"/>
  <c r="HM360" i="38" s="1"/>
  <c r="HM258" i="38"/>
  <c r="HM262" i="38" s="1"/>
  <c r="IM222" i="38" s="1"/>
  <c r="L12" i="14" s="1"/>
  <c r="HM384" i="38"/>
  <c r="HM388" i="38" s="1"/>
  <c r="HM251" i="38"/>
  <c r="HM255" i="38" s="1"/>
  <c r="HP335" i="38"/>
  <c r="HP339" i="38" s="1"/>
  <c r="HP321" i="38"/>
  <c r="HP325" i="38" s="1"/>
  <c r="HP384" i="38"/>
  <c r="HP388" i="38" s="1"/>
  <c r="HP272" i="38"/>
  <c r="IJ256" i="38"/>
  <c r="I46" i="14" s="1"/>
  <c r="HI377" i="38"/>
  <c r="HI381" i="38" s="1"/>
  <c r="HI216" i="38"/>
  <c r="II245" i="38" s="1"/>
  <c r="H35" i="14" s="1"/>
  <c r="HI363" i="38"/>
  <c r="HI367" i="38" s="1"/>
  <c r="HI349" i="38"/>
  <c r="HI353" i="38" s="1"/>
  <c r="HJ370" i="38"/>
  <c r="HJ374" i="38" s="1"/>
  <c r="HJ265" i="38"/>
  <c r="HJ269" i="38" s="1"/>
  <c r="HJ349" i="38"/>
  <c r="HJ353" i="38" s="1"/>
  <c r="HJ293" i="38"/>
  <c r="HJ297" i="38" s="1"/>
  <c r="HH251" i="38"/>
  <c r="HH255" i="38" s="1"/>
  <c r="HH321" i="38"/>
  <c r="HH325" i="38" s="1"/>
  <c r="HH384" i="38"/>
  <c r="HH388" i="38" s="1"/>
  <c r="HH216" i="38"/>
  <c r="HH230" i="38"/>
  <c r="HH234" i="38" s="1"/>
  <c r="HK230" i="38"/>
  <c r="HK234" i="38" s="1"/>
  <c r="IK218" i="38" s="1"/>
  <c r="J8" i="14" s="1"/>
  <c r="HK321" i="38"/>
  <c r="HK325" i="38" s="1"/>
  <c r="HK251" i="38"/>
  <c r="HK255" i="38" s="1"/>
  <c r="HK293" i="38"/>
  <c r="HK297" i="38" s="1"/>
  <c r="HO377" i="38"/>
  <c r="HO381" i="38" s="1"/>
  <c r="HO328" i="38"/>
  <c r="HO230" i="38"/>
  <c r="HO234" i="38" s="1"/>
  <c r="IO218" i="38" s="1"/>
  <c r="N8" i="14" s="1"/>
  <c r="HO335" i="38"/>
  <c r="HO339" i="38" s="1"/>
  <c r="GD226" i="38"/>
  <c r="GD337" i="38" s="1"/>
  <c r="HE342" i="38"/>
  <c r="HN363" i="38"/>
  <c r="HN367" i="38" s="1"/>
  <c r="HN328" i="38"/>
  <c r="HN251" i="38"/>
  <c r="HN255" i="38" s="1"/>
  <c r="HL251" i="38"/>
  <c r="HL255" i="38" s="1"/>
  <c r="HL384" i="38"/>
  <c r="HL388" i="38" s="1"/>
  <c r="HL272" i="38"/>
  <c r="HL335" i="38"/>
  <c r="HL339" i="38" s="1"/>
  <c r="HY244" i="38"/>
  <c r="HY248" i="38" s="1"/>
  <c r="HY272" i="38"/>
  <c r="HY328" i="38"/>
  <c r="HY384" i="38"/>
  <c r="HY388" i="38" s="1"/>
  <c r="HY258" i="38"/>
  <c r="HY262" i="38" s="1"/>
  <c r="HY230" i="38"/>
  <c r="HY234" i="38" s="1"/>
  <c r="IY218" i="38" s="1"/>
  <c r="X8" i="14" s="1"/>
  <c r="HY293" i="38"/>
  <c r="HY297" i="38" s="1"/>
  <c r="HY321" i="38"/>
  <c r="HY325" i="38" s="1"/>
  <c r="HY335" i="38"/>
  <c r="HY339" i="38" s="1"/>
  <c r="HY349" i="38"/>
  <c r="HY353" i="38" s="1"/>
  <c r="HY370" i="38"/>
  <c r="HY374" i="38" s="1"/>
  <c r="HY216" i="38"/>
  <c r="HY251" i="38"/>
  <c r="HY255" i="38" s="1"/>
  <c r="HY356" i="38"/>
  <c r="HY360" i="38" s="1"/>
  <c r="HY363" i="38"/>
  <c r="HY367" i="38" s="1"/>
  <c r="HY377" i="38"/>
  <c r="HY381" i="38" s="1"/>
  <c r="HY265" i="38"/>
  <c r="HY269" i="38" s="1"/>
  <c r="HW321" i="38"/>
  <c r="HW325" i="38" s="1"/>
  <c r="HW335" i="38"/>
  <c r="HW339" i="38" s="1"/>
  <c r="HW377" i="38"/>
  <c r="HW381" i="38" s="1"/>
  <c r="HW293" i="38"/>
  <c r="HW297" i="38" s="1"/>
  <c r="HW384" i="38"/>
  <c r="HW388" i="38" s="1"/>
  <c r="HW349" i="38"/>
  <c r="HW353" i="38" s="1"/>
  <c r="HW272" i="38"/>
  <c r="HW251" i="38"/>
  <c r="HW255" i="38" s="1"/>
  <c r="HW363" i="38"/>
  <c r="HW367" i="38" s="1"/>
  <c r="HW265" i="38"/>
  <c r="HW269" i="38" s="1"/>
  <c r="HW230" i="38"/>
  <c r="HW234" i="38" s="1"/>
  <c r="IW218" i="38" s="1"/>
  <c r="V8" i="14" s="1"/>
  <c r="HW244" i="38"/>
  <c r="HW248" i="38" s="1"/>
  <c r="HW258" i="38"/>
  <c r="HW262" i="38" s="1"/>
  <c r="IW222" i="38" s="1"/>
  <c r="V12" i="14" s="1"/>
  <c r="HW370" i="38"/>
  <c r="HW374" i="38" s="1"/>
  <c r="HW356" i="38"/>
  <c r="HW360" i="38" s="1"/>
  <c r="HW328" i="38"/>
  <c r="HW216" i="38"/>
  <c r="IW245" i="38" s="1"/>
  <c r="V35" i="14" s="1"/>
  <c r="HM265" i="38"/>
  <c r="HM269" i="38" s="1"/>
  <c r="HM377" i="38"/>
  <c r="HM381" i="38" s="1"/>
  <c r="HM272" i="38"/>
  <c r="HP370" i="38"/>
  <c r="HP374" i="38" s="1"/>
  <c r="HP216" i="38"/>
  <c r="HP356" i="38"/>
  <c r="HP360" i="38" s="1"/>
  <c r="HP265" i="38"/>
  <c r="HP269" i="38" s="1"/>
  <c r="HP363" i="38"/>
  <c r="HP367" i="38" s="1"/>
  <c r="HI244" i="38"/>
  <c r="HI248" i="38" s="1"/>
  <c r="HI335" i="38"/>
  <c r="HI339" i="38" s="1"/>
  <c r="HI265" i="38"/>
  <c r="HI269" i="38" s="1"/>
  <c r="HJ244" i="38"/>
  <c r="HJ248" i="38" s="1"/>
  <c r="HJ356" i="38"/>
  <c r="HJ360" i="38" s="1"/>
  <c r="HJ258" i="38"/>
  <c r="HJ262" i="38" s="1"/>
  <c r="HH349" i="38"/>
  <c r="HH353" i="38" s="1"/>
  <c r="HH272" i="38"/>
  <c r="HH363" i="38"/>
  <c r="HH367" i="38" s="1"/>
  <c r="HK272" i="38"/>
  <c r="HK384" i="38"/>
  <c r="HK388" i="38" s="1"/>
  <c r="HK349" i="38"/>
  <c r="HK353" i="38" s="1"/>
  <c r="HK363" i="38"/>
  <c r="HK367" i="38" s="1"/>
  <c r="HO384" i="38"/>
  <c r="HO388" i="38" s="1"/>
  <c r="HO356" i="38"/>
  <c r="HO360" i="38" s="1"/>
  <c r="HO370" i="38"/>
  <c r="HO374" i="38" s="1"/>
  <c r="BX428" i="38"/>
  <c r="BX434" i="38"/>
  <c r="BX427" i="38"/>
  <c r="BX429" i="38"/>
  <c r="BX424" i="38"/>
  <c r="BX435" i="38"/>
  <c r="BX585" i="38"/>
  <c r="BX438" i="38"/>
  <c r="BX430" i="38"/>
  <c r="BX426" i="38"/>
  <c r="BX577" i="38"/>
  <c r="BX580" i="38"/>
  <c r="BX576" i="38"/>
  <c r="BX567" i="38"/>
  <c r="BX578" i="38"/>
  <c r="BX433" i="38"/>
  <c r="BX573" i="38"/>
  <c r="BX437" i="38"/>
  <c r="BX579" i="38"/>
  <c r="BX574" i="38"/>
  <c r="BX581" i="38"/>
  <c r="BX633" i="38"/>
  <c r="BX564" i="38"/>
  <c r="BX568" i="38"/>
  <c r="BX425" i="38"/>
  <c r="BX569" i="38"/>
  <c r="BX583" i="38"/>
  <c r="BX423" i="38"/>
  <c r="BX584" i="38"/>
  <c r="BX570" i="38"/>
  <c r="BX566" i="38"/>
  <c r="BX563" i="38"/>
  <c r="BX432" i="38"/>
  <c r="BX575" i="38"/>
  <c r="BX431" i="38"/>
  <c r="BX436" i="38"/>
  <c r="BX586" i="38"/>
  <c r="BX571" i="38"/>
  <c r="BX582" i="38"/>
  <c r="BX565" i="38"/>
  <c r="GO232" i="38"/>
  <c r="GP232" i="38" s="1"/>
  <c r="JG110" i="38"/>
  <c r="BR571" i="38"/>
  <c r="BR494" i="38"/>
  <c r="BR509" i="38"/>
  <c r="BR581" i="38"/>
  <c r="BR579" i="38"/>
  <c r="BR503" i="38"/>
  <c r="BR499" i="38"/>
  <c r="BR506" i="38"/>
  <c r="BR570" i="38"/>
  <c r="BR576" i="38"/>
  <c r="BR501" i="38"/>
  <c r="BR569" i="38"/>
  <c r="BR564" i="38"/>
  <c r="BR575" i="38"/>
  <c r="BR568" i="38"/>
  <c r="BR583" i="38"/>
  <c r="BR496" i="38"/>
  <c r="BR573" i="38"/>
  <c r="BR502" i="38"/>
  <c r="BR497" i="38"/>
  <c r="BR563" i="38"/>
  <c r="BR505" i="38"/>
  <c r="BR510" i="38"/>
  <c r="BR565" i="38"/>
  <c r="BR498" i="38"/>
  <c r="BR577" i="38"/>
  <c r="BR584" i="38"/>
  <c r="BR580" i="38"/>
  <c r="BR586" i="38"/>
  <c r="BR493" i="38"/>
  <c r="BR633" i="38"/>
  <c r="BR585" i="38"/>
  <c r="BR500" i="38"/>
  <c r="BR504" i="38"/>
  <c r="BR582" i="38"/>
  <c r="BR574" i="38"/>
  <c r="BR508" i="38"/>
  <c r="BR578" i="38"/>
  <c r="BR566" i="38"/>
  <c r="BR567" i="38"/>
  <c r="BR507" i="38"/>
  <c r="BR495" i="38"/>
  <c r="JS110" i="38"/>
  <c r="JS128" i="38" s="1"/>
  <c r="JS132" i="38" s="1"/>
  <c r="KR22" i="38" s="1"/>
  <c r="HO286" i="38"/>
  <c r="HH286" i="38"/>
  <c r="GO220" i="38"/>
  <c r="JL110" i="38"/>
  <c r="JL128" i="38" s="1"/>
  <c r="JL132" i="38" s="1"/>
  <c r="KK22" i="38" s="1"/>
  <c r="HH300" i="38"/>
  <c r="GO225" i="38"/>
  <c r="GO236" i="38"/>
  <c r="GF347" i="38"/>
  <c r="FG585" i="38"/>
  <c r="FI585" i="38" s="1"/>
  <c r="FG591" i="38"/>
  <c r="FI591" i="38" s="1"/>
  <c r="FG590" i="38"/>
  <c r="FI590" i="38" s="1"/>
  <c r="FG583" i="38"/>
  <c r="FI583" i="38" s="1"/>
  <c r="FG588" i="38"/>
  <c r="FI588" i="38" s="1"/>
  <c r="FG589" i="38"/>
  <c r="FI589" i="38" s="1"/>
  <c r="FG587" i="38"/>
  <c r="FI587" i="38" s="1"/>
  <c r="FG584" i="38"/>
  <c r="FI584" i="38" s="1"/>
  <c r="FG586" i="38"/>
  <c r="FI586" i="38" s="1"/>
  <c r="FG592" i="38"/>
  <c r="FI592" i="38" s="1"/>
  <c r="GD235" i="38"/>
  <c r="FG598" i="38"/>
  <c r="FI598" i="38" s="1"/>
  <c r="FG597" i="38"/>
  <c r="FI597" i="38" s="1"/>
  <c r="FG602" i="38"/>
  <c r="FI602" i="38" s="1"/>
  <c r="FG594" i="38"/>
  <c r="FI594" i="38" s="1"/>
  <c r="FG596" i="38"/>
  <c r="FI596" i="38" s="1"/>
  <c r="FG601" i="38"/>
  <c r="FI601" i="38" s="1"/>
  <c r="FG600" i="38"/>
  <c r="FI600" i="38" s="1"/>
  <c r="FG595" i="38"/>
  <c r="FI595" i="38" s="1"/>
  <c r="FG599" i="38"/>
  <c r="FI599" i="38" s="1"/>
  <c r="FG593" i="38"/>
  <c r="FI593" i="38" s="1"/>
  <c r="GR243" i="38"/>
  <c r="GS243" i="38" s="1"/>
  <c r="GT243" i="38" s="1"/>
  <c r="FG569" i="38"/>
  <c r="FI569" i="38" s="1"/>
  <c r="FG567" i="38"/>
  <c r="FI567" i="38" s="1"/>
  <c r="FG563" i="38"/>
  <c r="FI563" i="38" s="1"/>
  <c r="FG566" i="38"/>
  <c r="FI566" i="38" s="1"/>
  <c r="FG568" i="38"/>
  <c r="FI568" i="38" s="1"/>
  <c r="FG565" i="38"/>
  <c r="FI565" i="38" s="1"/>
  <c r="FG571" i="38"/>
  <c r="FI571" i="38" s="1"/>
  <c r="FG572" i="38"/>
  <c r="FI572" i="38" s="1"/>
  <c r="FG570" i="38"/>
  <c r="FI570" i="38" s="1"/>
  <c r="FG564" i="38"/>
  <c r="FI564" i="38" s="1"/>
  <c r="HE314" i="38"/>
  <c r="GD233" i="38"/>
  <c r="GQ224" i="38"/>
  <c r="GQ335" i="38" s="1"/>
  <c r="GO222" i="38"/>
  <c r="GP222" i="38" s="1"/>
  <c r="BR438" i="38"/>
  <c r="BR435" i="38"/>
  <c r="BR434" i="38"/>
  <c r="BR558" i="38"/>
  <c r="BR786" i="38"/>
  <c r="BR530" i="38"/>
  <c r="BR789" i="38"/>
  <c r="BR553" i="38"/>
  <c r="BR687" i="38"/>
  <c r="BR751" i="38"/>
  <c r="BR679" i="38"/>
  <c r="BR828" i="38"/>
  <c r="BR426" i="38"/>
  <c r="BR623" i="38"/>
  <c r="BR450" i="38"/>
  <c r="BR458" i="38"/>
  <c r="BR674" i="38"/>
  <c r="BR799" i="38"/>
  <c r="BR773" i="38"/>
  <c r="BR835" i="38"/>
  <c r="BR544" i="38"/>
  <c r="BR445" i="38"/>
  <c r="BR794" i="38"/>
  <c r="BR841" i="38"/>
  <c r="BR482" i="38"/>
  <c r="BR620" i="38"/>
  <c r="BR562" i="38"/>
  <c r="BR805" i="38"/>
  <c r="BR815" i="38"/>
  <c r="BR831" i="38"/>
  <c r="BR536" i="38"/>
  <c r="BR455" i="38"/>
  <c r="BR599" i="38"/>
  <c r="BR769" i="38"/>
  <c r="BR830" i="38"/>
  <c r="BR741" i="38"/>
  <c r="BR802" i="38"/>
  <c r="BR451" i="38"/>
  <c r="BR534" i="38"/>
  <c r="BR829" i="38"/>
  <c r="BR788" i="38"/>
  <c r="BR797" i="38"/>
  <c r="BR690" i="38"/>
  <c r="BR778" i="38"/>
  <c r="BR727" i="38"/>
  <c r="BR736" i="38"/>
  <c r="BR730" i="38"/>
  <c r="BR750" i="38"/>
  <c r="BR813" i="38"/>
  <c r="BR531" i="38"/>
  <c r="BR753" i="38"/>
  <c r="BR838" i="38"/>
  <c r="BR697" i="38"/>
  <c r="BR701" i="38"/>
  <c r="BR607" i="38"/>
  <c r="BR436" i="38"/>
  <c r="BR557" i="38"/>
  <c r="BR466" i="38"/>
  <c r="BR610" i="38"/>
  <c r="BR528" i="38"/>
  <c r="BR821" i="38"/>
  <c r="BR763" i="38"/>
  <c r="BR695" i="38"/>
  <c r="BR589" i="38"/>
  <c r="BR588" i="38"/>
  <c r="BR611" i="38"/>
  <c r="BR596" i="38"/>
  <c r="BR822" i="38"/>
  <c r="BR772" i="38"/>
  <c r="BR681" i="38"/>
  <c r="BR685" i="38"/>
  <c r="BR806" i="38"/>
  <c r="BR594" i="38"/>
  <c r="BR816" i="38"/>
  <c r="BR671" i="38"/>
  <c r="BR820" i="38"/>
  <c r="BR551" i="38"/>
  <c r="BR811" i="38"/>
  <c r="BR809" i="38"/>
  <c r="BR480" i="38"/>
  <c r="BR478" i="38"/>
  <c r="BR824" i="38"/>
  <c r="BR556" i="38"/>
  <c r="BR739" i="38"/>
  <c r="BR615" i="38"/>
  <c r="BR693" i="38"/>
  <c r="BR808" i="38"/>
  <c r="BR840" i="38"/>
  <c r="BR598" i="38"/>
  <c r="BR490" i="38"/>
  <c r="BR532" i="38"/>
  <c r="BR762" i="38"/>
  <c r="BR793" i="38"/>
  <c r="BR761" i="38"/>
  <c r="BR688" i="38"/>
  <c r="BR678" i="38"/>
  <c r="BR425" i="38"/>
  <c r="BR492" i="38"/>
  <c r="BR443" i="38"/>
  <c r="BR527" i="38"/>
  <c r="BR785" i="38"/>
  <c r="BR446" i="38"/>
  <c r="BR481" i="38"/>
  <c r="BR468" i="38"/>
  <c r="BR760" i="38"/>
  <c r="BR538" i="38"/>
  <c r="BR694" i="38"/>
  <c r="BR771" i="38"/>
  <c r="BR449" i="38"/>
  <c r="BR477" i="38"/>
  <c r="BR817" i="38"/>
  <c r="BR810" i="38"/>
  <c r="BR800" i="38"/>
  <c r="BR732" i="38"/>
  <c r="BR743" i="38"/>
  <c r="BR728" i="38"/>
  <c r="BR467" i="38"/>
  <c r="BR626" i="38"/>
  <c r="BR614" i="38"/>
  <c r="BR782" i="38"/>
  <c r="BR612" i="38"/>
  <c r="BR547" i="38"/>
  <c r="BR608" i="38"/>
  <c r="BR836" i="38"/>
  <c r="BR542" i="38"/>
  <c r="BR682" i="38"/>
  <c r="BR613" i="38"/>
  <c r="BR700" i="38"/>
  <c r="BR487" i="38"/>
  <c r="BR483" i="38"/>
  <c r="BR605" i="38"/>
  <c r="BR752" i="38"/>
  <c r="BR629" i="38"/>
  <c r="BR834" i="38"/>
  <c r="BR619" i="38"/>
  <c r="BR457" i="38"/>
  <c r="BR572" i="38"/>
  <c r="BR470" i="38"/>
  <c r="BR548" i="38"/>
  <c r="BR734" i="38"/>
  <c r="BR441" i="38"/>
  <c r="BR533" i="38"/>
  <c r="BR427" i="38"/>
  <c r="BR442" i="38"/>
  <c r="BR555" i="38"/>
  <c r="BR554" i="38"/>
  <c r="BR768" i="38"/>
  <c r="BR597" i="38"/>
  <c r="BR665" i="38"/>
  <c r="BR423" i="38"/>
  <c r="BR628" i="38"/>
  <c r="BR731" i="38"/>
  <c r="BR804" i="38"/>
  <c r="BR726" i="38"/>
  <c r="BR748" i="38"/>
  <c r="BR590" i="38"/>
  <c r="BR632" i="38"/>
  <c r="BR777" i="38"/>
  <c r="BR454" i="38"/>
  <c r="BR776" i="38"/>
  <c r="BR473" i="38"/>
  <c r="BR742" i="38"/>
  <c r="BR699" i="38"/>
  <c r="BR537" i="38"/>
  <c r="BR429" i="38"/>
  <c r="BR452" i="38"/>
  <c r="BR757" i="38"/>
  <c r="BR740" i="38"/>
  <c r="BR837" i="38"/>
  <c r="BR826" i="38"/>
  <c r="BR630" i="38"/>
  <c r="BR631" i="38"/>
  <c r="BR764" i="38"/>
  <c r="BR546" i="38"/>
  <c r="BR447" i="38"/>
  <c r="BR677" i="38"/>
  <c r="BR686" i="38"/>
  <c r="BR616" i="38"/>
  <c r="BR593" i="38"/>
  <c r="BR669" i="38"/>
  <c r="BR833" i="38"/>
  <c r="BR784" i="38"/>
  <c r="BR526" i="38"/>
  <c r="BR622" i="38"/>
  <c r="BR439" i="38"/>
  <c r="BR787" i="38"/>
  <c r="BR433" i="38"/>
  <c r="BR745" i="38"/>
  <c r="BR469" i="38"/>
  <c r="BR766" i="38"/>
  <c r="BR680" i="38"/>
  <c r="BR676" i="38"/>
  <c r="BR755" i="38"/>
  <c r="BR559" i="38"/>
  <c r="BR765" i="38"/>
  <c r="BR592" i="38"/>
  <c r="BR464" i="38"/>
  <c r="BR437" i="38"/>
  <c r="BR460" i="38"/>
  <c r="BR823" i="38"/>
  <c r="BR738" i="38"/>
  <c r="BR770" i="38"/>
  <c r="BR801" i="38"/>
  <c r="BR667" i="38"/>
  <c r="BR462" i="38"/>
  <c r="BR790" i="38"/>
  <c r="BR675" i="38"/>
  <c r="BR550" i="38"/>
  <c r="BR624" i="38"/>
  <c r="BR543" i="38"/>
  <c r="BR529" i="38"/>
  <c r="BR795" i="38"/>
  <c r="BR461" i="38"/>
  <c r="BR758" i="38"/>
  <c r="BR474" i="38"/>
  <c r="BR475" i="38"/>
  <c r="BR842" i="38"/>
  <c r="BR485" i="38"/>
  <c r="BR792" i="38"/>
  <c r="BR453" i="38"/>
  <c r="BR733" i="38"/>
  <c r="BR779" i="38"/>
  <c r="BR783" i="38"/>
  <c r="BR689" i="38"/>
  <c r="BR775" i="38"/>
  <c r="BR545" i="38"/>
  <c r="BR602" i="38"/>
  <c r="BR780" i="38"/>
  <c r="BR798" i="38"/>
  <c r="BR511" i="38"/>
  <c r="BR767" i="38"/>
  <c r="BR749" i="38"/>
  <c r="BR653" i="38"/>
  <c r="BR664" i="38"/>
  <c r="BR430" i="38"/>
  <c r="BR432" i="38"/>
  <c r="BR683" i="38"/>
  <c r="BR672" i="38"/>
  <c r="BR670" i="38"/>
  <c r="BR431" i="38"/>
  <c r="BR832" i="38"/>
  <c r="BR456" i="38"/>
  <c r="BR735" i="38"/>
  <c r="BR617" i="38"/>
  <c r="BR827" i="38"/>
  <c r="BR691" i="38"/>
  <c r="BR692" i="38"/>
  <c r="BR591" i="38"/>
  <c r="BR737" i="38"/>
  <c r="BR472" i="38"/>
  <c r="BR535" i="38"/>
  <c r="BR666" i="38"/>
  <c r="BR549" i="38"/>
  <c r="BR621" i="38"/>
  <c r="BR759" i="38"/>
  <c r="BR428" i="38"/>
  <c r="BR625" i="38"/>
  <c r="BR781" i="38"/>
  <c r="BR539" i="38"/>
  <c r="BR812" i="38"/>
  <c r="BR540" i="38"/>
  <c r="BR818" i="38"/>
  <c r="BR552" i="38"/>
  <c r="BR465" i="38"/>
  <c r="BR601" i="38"/>
  <c r="BR604" i="38"/>
  <c r="BR440" i="38"/>
  <c r="BR479" i="38"/>
  <c r="BR774" i="38"/>
  <c r="BR486" i="38"/>
  <c r="BR561" i="38"/>
  <c r="BR744" i="38"/>
  <c r="BR825" i="38"/>
  <c r="BR609" i="38"/>
  <c r="BR524" i="38"/>
  <c r="BR627" i="38"/>
  <c r="BR471" i="38"/>
  <c r="BR673" i="38"/>
  <c r="BR746" i="38"/>
  <c r="BR600" i="38"/>
  <c r="BR595" i="38"/>
  <c r="BR459" i="38"/>
  <c r="BR603" i="38"/>
  <c r="BR807" i="38"/>
  <c r="BR618" i="38"/>
  <c r="BR491" i="38"/>
  <c r="BR606" i="38"/>
  <c r="BR756" i="38"/>
  <c r="BR702" i="38"/>
  <c r="BR448" i="38"/>
  <c r="BR541" i="38"/>
  <c r="BR803" i="38"/>
  <c r="BR476" i="38"/>
  <c r="BR668" i="38"/>
  <c r="BR819" i="38"/>
  <c r="BR663" i="38"/>
  <c r="BR754" i="38"/>
  <c r="BR424" i="38"/>
  <c r="BR444" i="38"/>
  <c r="BR684" i="38"/>
  <c r="BR484" i="38"/>
  <c r="BR488" i="38"/>
  <c r="BR814" i="38"/>
  <c r="BR747" i="38"/>
  <c r="BR696" i="38"/>
  <c r="BR560" i="38"/>
  <c r="BR463" i="38"/>
  <c r="BR525" i="38"/>
  <c r="BR729" i="38"/>
  <c r="BR791" i="38"/>
  <c r="BR698" i="38"/>
  <c r="BR839" i="38"/>
  <c r="BR796" i="38"/>
  <c r="BR587" i="38"/>
  <c r="BR489" i="38"/>
  <c r="IK231" i="38"/>
  <c r="J21" i="14" s="1"/>
  <c r="IM231" i="38"/>
  <c r="L21" i="14" s="1"/>
  <c r="GD232" i="38"/>
  <c r="GR234" i="38"/>
  <c r="GS234" i="38" s="1"/>
  <c r="GT234" i="38" s="1"/>
  <c r="FG575" i="38"/>
  <c r="FI575" i="38" s="1"/>
  <c r="FG574" i="38"/>
  <c r="FI574" i="38" s="1"/>
  <c r="FG573" i="38"/>
  <c r="FI573" i="38" s="1"/>
  <c r="FG582" i="38"/>
  <c r="FI582" i="38" s="1"/>
  <c r="FG579" i="38"/>
  <c r="FI579" i="38" s="1"/>
  <c r="FG580" i="38"/>
  <c r="FI580" i="38" s="1"/>
  <c r="FG576" i="38"/>
  <c r="FI576" i="38" s="1"/>
  <c r="FG581" i="38"/>
  <c r="FI581" i="38" s="1"/>
  <c r="FG577" i="38"/>
  <c r="FI577" i="38" s="1"/>
  <c r="FG578" i="38"/>
  <c r="FI578" i="38" s="1"/>
  <c r="FG438" i="38"/>
  <c r="FI438" i="38" s="1"/>
  <c r="FG434" i="38"/>
  <c r="FI434" i="38" s="1"/>
  <c r="FG427" i="38"/>
  <c r="FI427" i="38" s="1"/>
  <c r="FG439" i="38"/>
  <c r="FI439" i="38" s="1"/>
  <c r="FG435" i="38"/>
  <c r="FI435" i="38" s="1"/>
  <c r="FG424" i="38"/>
  <c r="FI424" i="38" s="1"/>
  <c r="FG426" i="38"/>
  <c r="FI426" i="38" s="1"/>
  <c r="FG433" i="38"/>
  <c r="FI433" i="38" s="1"/>
  <c r="FG437" i="38"/>
  <c r="FI437" i="38" s="1"/>
  <c r="FG423" i="38"/>
  <c r="FI423" i="38" s="1"/>
  <c r="FG436" i="38"/>
  <c r="FI436" i="38" s="1"/>
  <c r="FG441" i="38"/>
  <c r="FI441" i="38" s="1"/>
  <c r="FG442" i="38"/>
  <c r="FI442" i="38" s="1"/>
  <c r="FG430" i="38"/>
  <c r="FI430" i="38" s="1"/>
  <c r="FG432" i="38"/>
  <c r="FI432" i="38" s="1"/>
  <c r="FG425" i="38"/>
  <c r="FI425" i="38" s="1"/>
  <c r="FG431" i="38"/>
  <c r="FI431" i="38" s="1"/>
  <c r="FG429" i="38"/>
  <c r="FI429" i="38" s="1"/>
  <c r="FG440" i="38"/>
  <c r="FI440" i="38" s="1"/>
  <c r="FG428" i="38"/>
  <c r="FI428" i="38" s="1"/>
  <c r="IX231" i="38"/>
  <c r="W21" i="14" s="1"/>
  <c r="GP237" i="38"/>
  <c r="IK242" i="38"/>
  <c r="J32" i="14" s="1"/>
  <c r="IN242" i="38"/>
  <c r="M32" i="14" s="1"/>
  <c r="FG498" i="38"/>
  <c r="FI498" i="38" s="1"/>
  <c r="FG496" i="38"/>
  <c r="FI496" i="38" s="1"/>
  <c r="FG499" i="38"/>
  <c r="FI499" i="38" s="1"/>
  <c r="FG494" i="38"/>
  <c r="FI494" i="38" s="1"/>
  <c r="FG500" i="38"/>
  <c r="FI500" i="38" s="1"/>
  <c r="FG501" i="38"/>
  <c r="FI501" i="38" s="1"/>
  <c r="FG497" i="38"/>
  <c r="FI497" i="38" s="1"/>
  <c r="FG495" i="38"/>
  <c r="FI495" i="38" s="1"/>
  <c r="FG502" i="38"/>
  <c r="FI502" i="38" s="1"/>
  <c r="FG493" i="38"/>
  <c r="FI493" i="38" s="1"/>
  <c r="JP110" i="38"/>
  <c r="JP128" i="38" s="1"/>
  <c r="JP132" i="38" s="1"/>
  <c r="KO22" i="38" s="1"/>
  <c r="HL286" i="38"/>
  <c r="GQ220" i="38"/>
  <c r="GQ331" i="38" s="1"/>
  <c r="JT110" i="38"/>
  <c r="JT128" i="38" s="1"/>
  <c r="JT132" i="38" s="1"/>
  <c r="KS22" i="38" s="1"/>
  <c r="HP286" i="38"/>
  <c r="HI286" i="38"/>
  <c r="JM110" i="38"/>
  <c r="JM128" i="38" s="1"/>
  <c r="JM132" i="38" s="1"/>
  <c r="KL22" i="38" s="1"/>
  <c r="GQ225" i="38"/>
  <c r="GQ336" i="38" s="1"/>
  <c r="HP300" i="38"/>
  <c r="GR239" i="38"/>
  <c r="GS239" i="38" s="1"/>
  <c r="GO224" i="38"/>
  <c r="HH307" i="38"/>
  <c r="GS235" i="38"/>
  <c r="GT235" i="38" s="1"/>
  <c r="FG864" i="38"/>
  <c r="FI864" i="38" s="1"/>
  <c r="FG856" i="38"/>
  <c r="FI856" i="38" s="1"/>
  <c r="EW1" i="38"/>
  <c r="FG858" i="38"/>
  <c r="FI858" i="38" s="1"/>
  <c r="FG860" i="38"/>
  <c r="FI860" i="38" s="1"/>
  <c r="FG857" i="38"/>
  <c r="FI857" i="38" s="1"/>
  <c r="FG862" i="38"/>
  <c r="FI862" i="38" s="1"/>
  <c r="FG859" i="38"/>
  <c r="FI859" i="38" s="1"/>
  <c r="FG863" i="38"/>
  <c r="FI863" i="38" s="1"/>
  <c r="FG861" i="38"/>
  <c r="FI861" i="38" s="1"/>
  <c r="FG855" i="38"/>
  <c r="FI855" i="38" s="1"/>
  <c r="HE300" i="38"/>
  <c r="GD225" i="38"/>
  <c r="GO234" i="38"/>
  <c r="GP234" i="38" s="1"/>
  <c r="IX242" i="38"/>
  <c r="W32" i="14" s="1"/>
  <c r="GO226" i="38"/>
  <c r="FG454" i="38"/>
  <c r="FI454" i="38" s="1"/>
  <c r="FG462" i="38"/>
  <c r="FI462" i="38" s="1"/>
  <c r="FG459" i="38"/>
  <c r="FI459" i="38" s="1"/>
  <c r="FG453" i="38"/>
  <c r="FI453" i="38" s="1"/>
  <c r="FG460" i="38"/>
  <c r="FI460" i="38" s="1"/>
  <c r="FG458" i="38"/>
  <c r="FI458" i="38" s="1"/>
  <c r="FG461" i="38"/>
  <c r="FI461" i="38" s="1"/>
  <c r="FG455" i="38"/>
  <c r="FI455" i="38" s="1"/>
  <c r="FG456" i="38"/>
  <c r="FI456" i="38" s="1"/>
  <c r="FG457" i="38"/>
  <c r="FI457" i="38" s="1"/>
  <c r="GR241" i="38"/>
  <c r="GS241" i="38" s="1"/>
  <c r="BX774" i="38"/>
  <c r="BX558" i="38"/>
  <c r="BX442" i="38"/>
  <c r="BX805" i="38"/>
  <c r="BX830" i="38"/>
  <c r="BX681" i="38"/>
  <c r="BX825" i="38"/>
  <c r="BX689" i="38"/>
  <c r="BX789" i="38"/>
  <c r="BX783" i="38"/>
  <c r="BX770" i="38"/>
  <c r="BX614" i="38"/>
  <c r="BX473" i="38"/>
  <c r="BX459" i="38"/>
  <c r="BX732" i="38"/>
  <c r="BX702" i="38"/>
  <c r="BX464" i="38"/>
  <c r="BX559" i="38"/>
  <c r="BX589" i="38"/>
  <c r="BX527" i="38"/>
  <c r="BX495" i="38"/>
  <c r="BX809" i="38"/>
  <c r="BX450" i="38"/>
  <c r="BX517" i="38"/>
  <c r="BX541" i="38"/>
  <c r="BX591" i="38"/>
  <c r="BX771" i="38"/>
  <c r="BX539" i="38"/>
  <c r="BX502" i="38"/>
  <c r="BX827" i="38"/>
  <c r="BX611" i="38"/>
  <c r="BX692" i="38"/>
  <c r="BX744" i="38"/>
  <c r="BX698" i="38"/>
  <c r="BX499" i="38"/>
  <c r="BX514" i="38"/>
  <c r="BX840" i="38"/>
  <c r="BX743" i="38"/>
  <c r="BX497" i="38"/>
  <c r="BX828" i="38"/>
  <c r="BX816" i="38"/>
  <c r="BX485" i="38"/>
  <c r="BX785" i="38"/>
  <c r="BX476" i="38"/>
  <c r="BX553" i="38"/>
  <c r="BX452" i="38"/>
  <c r="BX820" i="38"/>
  <c r="BX603" i="38"/>
  <c r="BX467" i="38"/>
  <c r="BX479" i="38"/>
  <c r="BX451" i="38"/>
  <c r="BX803" i="38"/>
  <c r="BX767" i="38"/>
  <c r="BX506" i="38"/>
  <c r="BX439" i="38"/>
  <c r="BX823" i="38"/>
  <c r="BX441" i="38"/>
  <c r="BX628" i="38"/>
  <c r="BX524" i="38"/>
  <c r="BX671" i="38"/>
  <c r="BX604" i="38"/>
  <c r="BX764" i="38"/>
  <c r="BX466" i="38"/>
  <c r="BX784" i="38"/>
  <c r="BX824" i="38"/>
  <c r="BX758" i="38"/>
  <c r="BX548" i="38"/>
  <c r="BX768" i="38"/>
  <c r="BX819" i="38"/>
  <c r="BX545" i="38"/>
  <c r="BX612" i="38"/>
  <c r="BX618" i="38"/>
  <c r="BX463" i="38"/>
  <c r="BX735" i="38"/>
  <c r="BX601" i="38"/>
  <c r="BX455" i="38"/>
  <c r="BX791" i="38"/>
  <c r="BX454" i="38"/>
  <c r="BX663" i="38"/>
  <c r="BX624" i="38"/>
  <c r="BX700" i="38"/>
  <c r="BX839" i="38"/>
  <c r="BX814" i="38"/>
  <c r="BX838" i="38"/>
  <c r="BX753" i="38"/>
  <c r="BX832" i="38"/>
  <c r="BX729" i="38"/>
  <c r="BX806" i="38"/>
  <c r="BX747" i="38"/>
  <c r="BX544" i="38"/>
  <c r="BX686" i="38"/>
  <c r="BX530" i="38"/>
  <c r="BX808" i="38"/>
  <c r="BX788" i="38"/>
  <c r="BX668" i="38"/>
  <c r="BX842" i="38"/>
  <c r="BX734" i="38"/>
  <c r="BX478" i="38"/>
  <c r="BX449" i="38"/>
  <c r="BX444" i="38"/>
  <c r="BX675" i="38"/>
  <c r="BX779" i="38"/>
  <c r="BX688" i="38"/>
  <c r="BX560" i="38"/>
  <c r="BX515" i="38"/>
  <c r="BX691" i="38"/>
  <c r="BX440" i="38"/>
  <c r="BX829" i="38"/>
  <c r="BX537" i="38"/>
  <c r="BX483" i="38"/>
  <c r="BX531" i="38"/>
  <c r="BX448" i="38"/>
  <c r="BX841" i="38"/>
  <c r="BX761" i="38"/>
  <c r="BX547" i="38"/>
  <c r="BX543" i="38"/>
  <c r="BX492" i="38"/>
  <c r="BX684" i="38"/>
  <c r="BX818" i="38"/>
  <c r="BX521" i="38"/>
  <c r="BX782" i="38"/>
  <c r="BX554" i="38"/>
  <c r="BX520" i="38"/>
  <c r="BX488" i="38"/>
  <c r="BX508" i="38"/>
  <c r="BX594" i="38"/>
  <c r="BX780" i="38"/>
  <c r="BX532" i="38"/>
  <c r="BX682" i="38"/>
  <c r="BX693" i="38"/>
  <c r="BX687" i="38"/>
  <c r="BX765" i="38"/>
  <c r="BX460" i="38"/>
  <c r="BX505" i="38"/>
  <c r="BX465" i="38"/>
  <c r="BX597" i="38"/>
  <c r="BX494" i="38"/>
  <c r="BX512" i="38"/>
  <c r="BX447" i="38"/>
  <c r="BX677" i="38"/>
  <c r="BX664" i="38"/>
  <c r="BX812" i="38"/>
  <c r="BX742" i="38"/>
  <c r="BX793" i="38"/>
  <c r="BX759" i="38"/>
  <c r="BX674" i="38"/>
  <c r="BX694" i="38"/>
  <c r="BX480" i="38"/>
  <c r="BX519" i="38"/>
  <c r="BX680" i="38"/>
  <c r="BX749" i="38"/>
  <c r="BX695" i="38"/>
  <c r="BX696" i="38"/>
  <c r="BX475" i="38"/>
  <c r="BX525" i="38"/>
  <c r="BX482" i="38"/>
  <c r="BX538" i="38"/>
  <c r="BX457" i="38"/>
  <c r="BX745" i="38"/>
  <c r="BX526" i="38"/>
  <c r="BX831" i="38"/>
  <c r="BX490" i="38"/>
  <c r="BX446" i="38"/>
  <c r="BX731" i="38"/>
  <c r="BX622" i="38"/>
  <c r="BX598" i="38"/>
  <c r="BX811" i="38"/>
  <c r="BX461" i="38"/>
  <c r="BX673" i="38"/>
  <c r="BX773" i="38"/>
  <c r="BX468" i="38"/>
  <c r="BX511" i="38"/>
  <c r="BX756" i="38"/>
  <c r="BX491" i="38"/>
  <c r="BX453" i="38"/>
  <c r="BX608" i="38"/>
  <c r="BX763" i="38"/>
  <c r="BX821" i="38"/>
  <c r="BX550" i="38"/>
  <c r="BX503" i="38"/>
  <c r="BX799" i="38"/>
  <c r="BX555" i="38"/>
  <c r="BX794" i="38"/>
  <c r="BX676" i="38"/>
  <c r="BX588" i="38"/>
  <c r="BX836" i="38"/>
  <c r="BX800" i="38"/>
  <c r="BX546" i="38"/>
  <c r="BX730" i="38"/>
  <c r="BX833" i="38"/>
  <c r="BX489" i="38"/>
  <c r="BX620" i="38"/>
  <c r="BX613" i="38"/>
  <c r="BX737" i="38"/>
  <c r="BX701" i="38"/>
  <c r="BX533" i="38"/>
  <c r="BX775" i="38"/>
  <c r="BX458" i="38"/>
  <c r="BX572" i="38"/>
  <c r="BX456" i="38"/>
  <c r="BX595" i="38"/>
  <c r="BX590" i="38"/>
  <c r="BX504" i="38"/>
  <c r="BX592" i="38"/>
  <c r="BX529" i="38"/>
  <c r="BX685" i="38"/>
  <c r="BX807" i="38"/>
  <c r="BX587" i="38"/>
  <c r="BX616" i="38"/>
  <c r="BX542" i="38"/>
  <c r="BX757" i="38"/>
  <c r="BX609" i="38"/>
  <c r="BX513" i="38"/>
  <c r="BX500" i="38"/>
  <c r="BX507" i="38"/>
  <c r="BX670" i="38"/>
  <c r="BX740" i="38"/>
  <c r="BX443" i="38"/>
  <c r="BX837" i="38"/>
  <c r="BX667" i="38"/>
  <c r="BX665" i="38"/>
  <c r="BX625" i="38"/>
  <c r="BX772" i="38"/>
  <c r="BX523" i="38"/>
  <c r="BX810" i="38"/>
  <c r="BX699" i="38"/>
  <c r="BX679" i="38"/>
  <c r="BX697" i="38"/>
  <c r="BX486" i="38"/>
  <c r="BX617" i="38"/>
  <c r="BX817" i="38"/>
  <c r="BX600" i="38"/>
  <c r="BX777" i="38"/>
  <c r="BX610" i="38"/>
  <c r="BX754" i="38"/>
  <c r="BX629" i="38"/>
  <c r="BX593" i="38"/>
  <c r="BX477" i="38"/>
  <c r="BX630" i="38"/>
  <c r="BX733" i="38"/>
  <c r="BX804" i="38"/>
  <c r="BX623" i="38"/>
  <c r="BX653" i="38"/>
  <c r="BX551" i="38"/>
  <c r="BX769" i="38"/>
  <c r="BX786" i="38"/>
  <c r="BX552" i="38"/>
  <c r="BX776" i="38"/>
  <c r="BX606" i="38"/>
  <c r="BX619" i="38"/>
  <c r="BX736" i="38"/>
  <c r="BX690" i="38"/>
  <c r="BX813" i="38"/>
  <c r="BX561" i="38"/>
  <c r="BX445" i="38"/>
  <c r="BX790" i="38"/>
  <c r="BX627" i="38"/>
  <c r="BX487" i="38"/>
  <c r="BX469" i="38"/>
  <c r="BX474" i="38"/>
  <c r="BX462" i="38"/>
  <c r="BX596" i="38"/>
  <c r="BX540" i="38"/>
  <c r="BX746" i="38"/>
  <c r="BX536" i="38"/>
  <c r="BX522" i="38"/>
  <c r="BX797" i="38"/>
  <c r="BX605" i="38"/>
  <c r="BX534" i="38"/>
  <c r="BX781" i="38"/>
  <c r="BX795" i="38"/>
  <c r="BX750" i="38"/>
  <c r="BX834" i="38"/>
  <c r="BX801" i="38"/>
  <c r="BX778" i="38"/>
  <c r="BX738" i="38"/>
  <c r="BX796" i="38"/>
  <c r="BX535" i="38"/>
  <c r="BX528" i="38"/>
  <c r="BX498" i="38"/>
  <c r="BX760" i="38"/>
  <c r="BX557" i="38"/>
  <c r="BX518" i="38"/>
  <c r="BX470" i="38"/>
  <c r="BX626" i="38"/>
  <c r="BX501" i="38"/>
  <c r="BX678" i="38"/>
  <c r="BX516" i="38"/>
  <c r="BX726" i="38"/>
  <c r="BX748" i="38"/>
  <c r="BX727" i="38"/>
  <c r="BX496" i="38"/>
  <c r="BX602" i="38"/>
  <c r="BX751" i="38"/>
  <c r="BX739" i="38"/>
  <c r="BX509" i="38"/>
  <c r="BX835" i="38"/>
  <c r="BX510" i="38"/>
  <c r="BX481" i="38"/>
  <c r="BX484" i="38"/>
  <c r="BX755" i="38"/>
  <c r="BX666" i="38"/>
  <c r="BX493" i="38"/>
  <c r="BX683" i="38"/>
  <c r="BX615" i="38"/>
  <c r="BX562" i="38"/>
  <c r="BX472" i="38"/>
  <c r="BX471" i="38"/>
  <c r="BX766" i="38"/>
  <c r="BX669" i="38"/>
  <c r="BX599" i="38"/>
  <c r="BX741" i="38"/>
  <c r="BX802" i="38"/>
  <c r="BX672" i="38"/>
  <c r="BX798" i="38"/>
  <c r="BX787" i="38"/>
  <c r="BX621" i="38"/>
  <c r="BX826" i="38"/>
  <c r="BX549" i="38"/>
  <c r="BX762" i="38"/>
  <c r="BX752" i="38"/>
  <c r="BX631" i="38"/>
  <c r="BX728" i="38"/>
  <c r="BX607" i="38"/>
  <c r="BX822" i="38"/>
  <c r="BX556" i="38"/>
  <c r="BX815" i="38"/>
  <c r="BX792" i="38"/>
  <c r="BX632" i="38"/>
  <c r="GQ223" i="38"/>
  <c r="GQ334" i="38" s="1"/>
  <c r="HP279" i="38"/>
  <c r="IO231" i="38"/>
  <c r="N21" i="14" s="1"/>
  <c r="GO223" i="38"/>
  <c r="HH279" i="38"/>
  <c r="HE286" i="38"/>
  <c r="GD220" i="38"/>
  <c r="FG463" i="38"/>
  <c r="FI463" i="38" s="1"/>
  <c r="FG468" i="38"/>
  <c r="FI468" i="38" s="1"/>
  <c r="FG466" i="38"/>
  <c r="FI466" i="38" s="1"/>
  <c r="FG464" i="38"/>
  <c r="FI464" i="38" s="1"/>
  <c r="FG470" i="38"/>
  <c r="FI470" i="38" s="1"/>
  <c r="FG469" i="38"/>
  <c r="FI469" i="38" s="1"/>
  <c r="FG465" i="38"/>
  <c r="FI465" i="38" s="1"/>
  <c r="FG472" i="38"/>
  <c r="FI472" i="38" s="1"/>
  <c r="FG467" i="38"/>
  <c r="FI467" i="38" s="1"/>
  <c r="FG471" i="38"/>
  <c r="FI471" i="38" s="1"/>
  <c r="GQ233" i="38"/>
  <c r="GQ344" i="38" s="1"/>
  <c r="HP314" i="38"/>
  <c r="GO233" i="38"/>
  <c r="HH314" i="38"/>
  <c r="JQ110" i="38"/>
  <c r="JQ128" i="38" s="1"/>
  <c r="JQ132" i="38" s="1"/>
  <c r="KP22" i="38" s="1"/>
  <c r="HM286" i="38"/>
  <c r="HK286" i="38"/>
  <c r="JO110" i="38"/>
  <c r="JO128" i="38" s="1"/>
  <c r="JO132" i="38" s="1"/>
  <c r="KN22" i="38" s="1"/>
  <c r="GQ236" i="38"/>
  <c r="GN347" i="38"/>
  <c r="GR237" i="38"/>
  <c r="GS237" i="38" s="1"/>
  <c r="FG480" i="38"/>
  <c r="FI480" i="38" s="1"/>
  <c r="FG476" i="38"/>
  <c r="FI476" i="38" s="1"/>
  <c r="FG474" i="38"/>
  <c r="FI474" i="38" s="1"/>
  <c r="FG477" i="38"/>
  <c r="FI477" i="38" s="1"/>
  <c r="FG478" i="38"/>
  <c r="FI478" i="38" s="1"/>
  <c r="FG482" i="38"/>
  <c r="FI482" i="38" s="1"/>
  <c r="FG475" i="38"/>
  <c r="FI475" i="38" s="1"/>
  <c r="FG481" i="38"/>
  <c r="FI481" i="38" s="1"/>
  <c r="FG473" i="38"/>
  <c r="FI473" i="38" s="1"/>
  <c r="FG479" i="38"/>
  <c r="FI479" i="38" s="1"/>
  <c r="IN231" i="38"/>
  <c r="M21" i="14" s="1"/>
  <c r="II231" i="38"/>
  <c r="H21" i="14" s="1"/>
  <c r="GS232" i="38"/>
  <c r="GT232" i="38" s="1"/>
  <c r="FG556" i="38"/>
  <c r="FI556" i="38" s="1"/>
  <c r="FG555" i="38"/>
  <c r="FI555" i="38" s="1"/>
  <c r="FG554" i="38"/>
  <c r="FI554" i="38" s="1"/>
  <c r="FG557" i="38"/>
  <c r="FI557" i="38" s="1"/>
  <c r="FG558" i="38"/>
  <c r="FI558" i="38" s="1"/>
  <c r="FG561" i="38"/>
  <c r="FI561" i="38" s="1"/>
  <c r="FG559" i="38"/>
  <c r="FI559" i="38" s="1"/>
  <c r="FG553" i="38"/>
  <c r="FI553" i="38" s="1"/>
  <c r="FG562" i="38"/>
  <c r="FI562" i="38" s="1"/>
  <c r="FG560" i="38"/>
  <c r="FI560" i="38" s="1"/>
  <c r="GD234" i="38"/>
  <c r="GD345" i="38" s="1"/>
  <c r="IY231" i="38"/>
  <c r="X21" i="14" s="1"/>
  <c r="IW231" i="38"/>
  <c r="V21" i="14" s="1"/>
  <c r="GR244" i="38"/>
  <c r="GS244" i="38" s="1"/>
  <c r="II242" i="38"/>
  <c r="H32" i="14" s="1"/>
  <c r="HJ286" i="38"/>
  <c r="JN110" i="38"/>
  <c r="JN128" i="38" s="1"/>
  <c r="JN132" i="38" s="1"/>
  <c r="KM22" i="38" s="1"/>
  <c r="HN286" i="38"/>
  <c r="JR110" i="38"/>
  <c r="JR128" i="38" s="1"/>
  <c r="JR132" i="38" s="1"/>
  <c r="KQ22" i="38" s="1"/>
  <c r="GO235" i="38"/>
  <c r="GP235" i="38" s="1"/>
  <c r="IO241" i="38"/>
  <c r="N31" i="14" s="1"/>
  <c r="GD236" i="38"/>
  <c r="GC347" i="38"/>
  <c r="FG484" i="38"/>
  <c r="FI484" i="38" s="1"/>
  <c r="FG489" i="38"/>
  <c r="FI489" i="38" s="1"/>
  <c r="FG488" i="38"/>
  <c r="FI488" i="38" s="1"/>
  <c r="FG485" i="38"/>
  <c r="FI485" i="38" s="1"/>
  <c r="FG492" i="38"/>
  <c r="FI492" i="38" s="1"/>
  <c r="FG483" i="38"/>
  <c r="FI483" i="38" s="1"/>
  <c r="FG490" i="38"/>
  <c r="FI490" i="38" s="1"/>
  <c r="FG491" i="38"/>
  <c r="FI491" i="38" s="1"/>
  <c r="FG487" i="38"/>
  <c r="FI487" i="38" s="1"/>
  <c r="FG486" i="38"/>
  <c r="FI486" i="38" s="1"/>
  <c r="GD224" i="38"/>
  <c r="GD335" i="38" s="1"/>
  <c r="HE307" i="38"/>
  <c r="IJ231" i="38"/>
  <c r="I21" i="14" s="1"/>
  <c r="IL231" i="38"/>
  <c r="K21" i="14" s="1"/>
  <c r="BH572" i="38"/>
  <c r="JZ110" i="38"/>
  <c r="JZ149" i="38" s="1"/>
  <c r="JZ155" i="38" s="1"/>
  <c r="JX110" i="38"/>
  <c r="JX149" i="38" s="1"/>
  <c r="JX155" i="38" s="1"/>
  <c r="JY110" i="38"/>
  <c r="JY149" i="38" s="1"/>
  <c r="JY155" i="38" s="1"/>
  <c r="KB110" i="38"/>
  <c r="KB149" i="38" s="1"/>
  <c r="KB155" i="38" s="1"/>
  <c r="KA110" i="38"/>
  <c r="KA149" i="38" s="1"/>
  <c r="KA155" i="38" s="1"/>
  <c r="JW110" i="38"/>
  <c r="JW149" i="38" s="1"/>
  <c r="JW155" i="38" s="1"/>
  <c r="GD223" i="38"/>
  <c r="HE279" i="38"/>
  <c r="HF68" i="38"/>
  <c r="HF73" i="38" s="1"/>
  <c r="HF75" i="38"/>
  <c r="GS52" i="38"/>
  <c r="GS50" i="38"/>
  <c r="GS54" i="38"/>
  <c r="GS47" i="38"/>
  <c r="IL14" i="38"/>
  <c r="K14" i="9" s="1"/>
  <c r="GS37" i="38"/>
  <c r="GT37" i="38" s="1"/>
  <c r="II14" i="38"/>
  <c r="H14" i="9" s="1"/>
  <c r="GT34" i="38"/>
  <c r="GT44" i="38"/>
  <c r="IK5" i="38"/>
  <c r="J5" i="9" s="1"/>
  <c r="IM15" i="38"/>
  <c r="L15" i="9" s="1"/>
  <c r="HM52" i="38"/>
  <c r="IW15" i="38"/>
  <c r="V15" i="9" s="1"/>
  <c r="HW52" i="38"/>
  <c r="IW19" i="38" s="1"/>
  <c r="V19" i="9" s="1"/>
  <c r="IO5" i="38"/>
  <c r="N5" i="9" s="1"/>
  <c r="IL16" i="38"/>
  <c r="K16" i="9" s="1"/>
  <c r="HL59" i="38"/>
  <c r="IM16" i="38"/>
  <c r="L16" i="9" s="1"/>
  <c r="IJ14" i="38"/>
  <c r="I14" i="9" s="1"/>
  <c r="IK14" i="38"/>
  <c r="J14" i="9" s="1"/>
  <c r="IE16" i="38"/>
  <c r="D16" i="9" s="1"/>
  <c r="IX14" i="38"/>
  <c r="W14" i="9" s="1"/>
  <c r="IE5" i="38"/>
  <c r="D5" i="9" s="1"/>
  <c r="IY16" i="38"/>
  <c r="X16" i="9" s="1"/>
  <c r="IN15" i="38"/>
  <c r="M15" i="9" s="1"/>
  <c r="HN52" i="38"/>
  <c r="IH16" i="38"/>
  <c r="G16" i="9" s="1"/>
  <c r="GS33" i="38"/>
  <c r="GT33" i="38" s="1"/>
  <c r="IX16" i="38"/>
  <c r="W16" i="9" s="1"/>
  <c r="IL15" i="38"/>
  <c r="K15" i="9" s="1"/>
  <c r="HL52" i="38"/>
  <c r="IL19" i="38" s="1"/>
  <c r="K19" i="9" s="1"/>
  <c r="IM14" i="38"/>
  <c r="L14" i="9" s="1"/>
  <c r="IX9" i="38"/>
  <c r="W9" i="9" s="1"/>
  <c r="II9" i="38"/>
  <c r="H9" i="9" s="1"/>
  <c r="IW14" i="38"/>
  <c r="V14" i="9" s="1"/>
  <c r="IP15" i="38"/>
  <c r="O15" i="9" s="1"/>
  <c r="IO15" i="38"/>
  <c r="N15" i="9" s="1"/>
  <c r="IX15" i="38"/>
  <c r="W15" i="9" s="1"/>
  <c r="HX52" i="38"/>
  <c r="HL157" i="38"/>
  <c r="IL36" i="38" s="1"/>
  <c r="K36" i="9" s="1"/>
  <c r="GS46" i="38"/>
  <c r="GT46" i="38" s="1"/>
  <c r="GS43" i="38"/>
  <c r="GT43" i="38" s="1"/>
  <c r="IK16" i="38"/>
  <c r="J16" i="9" s="1"/>
  <c r="IY15" i="38"/>
  <c r="X15" i="9" s="1"/>
  <c r="HY52" i="38"/>
  <c r="IY19" i="38" s="1"/>
  <c r="X19" i="9" s="1"/>
  <c r="IY9" i="38"/>
  <c r="X9" i="9" s="1"/>
  <c r="IL5" i="38"/>
  <c r="K5" i="9" s="1"/>
  <c r="HL10" i="38"/>
  <c r="IH5" i="38"/>
  <c r="G5" i="9" s="1"/>
  <c r="IP9" i="38"/>
  <c r="O9" i="9" s="1"/>
  <c r="II5" i="38"/>
  <c r="H5" i="9" s="1"/>
  <c r="IY14" i="38"/>
  <c r="X14" i="9" s="1"/>
  <c r="IH9" i="38"/>
  <c r="G9" i="9" s="1"/>
  <c r="IE15" i="38"/>
  <c r="D15" i="9" s="1"/>
  <c r="HE52" i="38"/>
  <c r="IM5" i="38"/>
  <c r="L5" i="9" s="1"/>
  <c r="IJ5" i="38"/>
  <c r="I5" i="9" s="1"/>
  <c r="IJ15" i="38"/>
  <c r="I15" i="9" s="1"/>
  <c r="HJ52" i="38"/>
  <c r="IJ16" i="38"/>
  <c r="I16" i="9" s="1"/>
  <c r="IN14" i="38"/>
  <c r="M14" i="9" s="1"/>
  <c r="IE9" i="38"/>
  <c r="D9" i="9" s="1"/>
  <c r="IL9" i="38"/>
  <c r="K9" i="9" s="1"/>
  <c r="HL17" i="38"/>
  <c r="IL10" i="38" s="1"/>
  <c r="K10" i="9" s="1"/>
  <c r="IM9" i="38"/>
  <c r="L9" i="9" s="1"/>
  <c r="JU34" i="38"/>
  <c r="JV8" i="38"/>
  <c r="IX5" i="38"/>
  <c r="W5" i="9" s="1"/>
  <c r="IP5" i="38"/>
  <c r="O5" i="9" s="1"/>
  <c r="IH15" i="38"/>
  <c r="G15" i="9" s="1"/>
  <c r="HH52" i="38"/>
  <c r="IH19" i="38" s="1"/>
  <c r="G19" i="9" s="1"/>
  <c r="II15" i="38"/>
  <c r="H15" i="9" s="1"/>
  <c r="HI52" i="38"/>
  <c r="II19" i="38" s="1"/>
  <c r="H19" i="9" s="1"/>
  <c r="IN9" i="38"/>
  <c r="M9" i="9" s="1"/>
  <c r="IH14" i="38"/>
  <c r="G14" i="9" s="1"/>
  <c r="II16" i="38"/>
  <c r="H16" i="9" s="1"/>
  <c r="GR39" i="38"/>
  <c r="GQ339" i="38"/>
  <c r="IY5" i="38"/>
  <c r="X5" i="9" s="1"/>
  <c r="IW5" i="38"/>
  <c r="V5" i="9" s="1"/>
  <c r="IN5" i="38"/>
  <c r="M5" i="9" s="1"/>
  <c r="GR40" i="38"/>
  <c r="HS47" i="38"/>
  <c r="GQ340" i="38"/>
  <c r="IK9" i="38"/>
  <c r="J9" i="9" s="1"/>
  <c r="IE14" i="38"/>
  <c r="D14" i="9" s="1"/>
  <c r="IK15" i="38"/>
  <c r="J15" i="9" s="1"/>
  <c r="HK52" i="38"/>
  <c r="IK19" i="38" s="1"/>
  <c r="J19" i="9" s="1"/>
  <c r="IN16" i="38"/>
  <c r="M16" i="9" s="1"/>
  <c r="IW9" i="38"/>
  <c r="V9" i="9" s="1"/>
  <c r="GR349" i="38"/>
  <c r="GR353" i="38"/>
  <c r="E12" i="33"/>
  <c r="HS61" i="38"/>
  <c r="E17" i="33"/>
  <c r="GQ345" i="38"/>
  <c r="E9" i="33"/>
  <c r="II17" i="38"/>
  <c r="H17" i="9" s="1"/>
  <c r="HI66" i="38"/>
  <c r="E13" i="33"/>
  <c r="HX66" i="38"/>
  <c r="JY128" i="38"/>
  <c r="JY132" i="38" s="1"/>
  <c r="IN17" i="38"/>
  <c r="M17" i="9" s="1"/>
  <c r="HN66" i="38"/>
  <c r="IH17" i="38"/>
  <c r="G17" i="9" s="1"/>
  <c r="HH66" i="38"/>
  <c r="E5" i="33"/>
  <c r="GQ346" i="38"/>
  <c r="KG4" i="38"/>
  <c r="KG9" i="38"/>
  <c r="HY66" i="38"/>
  <c r="KA128" i="38"/>
  <c r="KA132" i="38" s="1"/>
  <c r="HM66" i="38"/>
  <c r="IK17" i="38"/>
  <c r="J17" i="9" s="1"/>
  <c r="HK66" i="38"/>
  <c r="IK20" i="38" s="1"/>
  <c r="J20" i="9" s="1"/>
  <c r="E11" i="33"/>
  <c r="E7" i="33"/>
  <c r="E18" i="33"/>
  <c r="E10" i="33"/>
  <c r="G16" i="33"/>
  <c r="KB128" i="38"/>
  <c r="KB132" i="38" s="1"/>
  <c r="E16" i="33"/>
  <c r="E8" i="33"/>
  <c r="GQ343" i="38"/>
  <c r="JZ128" i="38"/>
  <c r="JZ132" i="38" s="1"/>
  <c r="HY164" i="38"/>
  <c r="IJ17" i="38"/>
  <c r="I17" i="9" s="1"/>
  <c r="HJ66" i="38"/>
  <c r="GQ333" i="38"/>
  <c r="E15" i="33"/>
  <c r="HE66" i="38"/>
  <c r="IE20" i="38" s="1"/>
  <c r="D20" i="9" s="1"/>
  <c r="E6" i="33"/>
  <c r="E14" i="33"/>
  <c r="IW17" i="38"/>
  <c r="V17" i="9" s="1"/>
  <c r="HL164" i="38"/>
  <c r="IL40" i="38" s="1"/>
  <c r="K40" i="9" s="1"/>
  <c r="IL17" i="38"/>
  <c r="K17" i="9" s="1"/>
  <c r="HL66" i="38"/>
  <c r="IL20" i="38" s="1"/>
  <c r="K20" i="9" s="1"/>
  <c r="IO17" i="38"/>
  <c r="N17" i="9" s="1"/>
  <c r="II18" i="38" l="1"/>
  <c r="H18" i="9" s="1"/>
  <c r="CJ269" i="38"/>
  <c r="BR29" i="38"/>
  <c r="BR6" i="38"/>
  <c r="BR17" i="38"/>
  <c r="BR25" i="38"/>
  <c r="BR14" i="38"/>
  <c r="BR31" i="38"/>
  <c r="BR9" i="38"/>
  <c r="BR34" i="38"/>
  <c r="BR36" i="38"/>
  <c r="BR7" i="38"/>
  <c r="BR4" i="38"/>
  <c r="BR11" i="38"/>
  <c r="BR37" i="38"/>
  <c r="BR21" i="38"/>
  <c r="BR33" i="38"/>
  <c r="BR23" i="38"/>
  <c r="BR5" i="38"/>
  <c r="BR19" i="38"/>
  <c r="BR30" i="38"/>
  <c r="BR12" i="38"/>
  <c r="BR27" i="38"/>
  <c r="BR28" i="38"/>
  <c r="BR13" i="38"/>
  <c r="BR26" i="38"/>
  <c r="BR35" i="38"/>
  <c r="BR18" i="38"/>
  <c r="BR8" i="38"/>
  <c r="BR20" i="38"/>
  <c r="BR16" i="38"/>
  <c r="BR3" i="38"/>
  <c r="BR24" i="38"/>
  <c r="BR22" i="38"/>
  <c r="BR32" i="38"/>
  <c r="BR10" i="38"/>
  <c r="BR15" i="38"/>
  <c r="IO19" i="38"/>
  <c r="N19" i="9" s="1"/>
  <c r="IM19" i="38"/>
  <c r="L19" i="9" s="1"/>
  <c r="KH4" i="38"/>
  <c r="D13" i="12" s="1"/>
  <c r="IE19" i="38"/>
  <c r="D19" i="9" s="1"/>
  <c r="IX19" i="38"/>
  <c r="W19" i="9" s="1"/>
  <c r="CJ480" i="38"/>
  <c r="CJ492" i="38"/>
  <c r="CJ274" i="38"/>
  <c r="CJ498" i="38"/>
  <c r="CJ829" i="38"/>
  <c r="CJ303" i="38"/>
  <c r="CJ202" i="38"/>
  <c r="CJ485" i="38"/>
  <c r="CJ766" i="38"/>
  <c r="CJ85" i="38"/>
  <c r="CJ404" i="38"/>
  <c r="CJ574" i="38"/>
  <c r="CJ297" i="38"/>
  <c r="CJ58" i="38"/>
  <c r="CJ510" i="38"/>
  <c r="CJ108" i="38"/>
  <c r="CJ679" i="38"/>
  <c r="CJ824" i="38"/>
  <c r="CJ621" i="38"/>
  <c r="CJ562" i="38"/>
  <c r="CJ210" i="38"/>
  <c r="CJ626" i="38"/>
  <c r="CJ618" i="38"/>
  <c r="CJ184" i="38"/>
  <c r="CJ515" i="38"/>
  <c r="CJ125" i="38"/>
  <c r="CJ337" i="38"/>
  <c r="CJ339" i="38"/>
  <c r="CJ615" i="38"/>
  <c r="CJ588" i="38"/>
  <c r="CJ528" i="38"/>
  <c r="CJ706" i="38"/>
  <c r="CJ623" i="38"/>
  <c r="CJ487" i="38"/>
  <c r="CJ511" i="38"/>
  <c r="CJ321" i="38"/>
  <c r="CJ174" i="38"/>
  <c r="CJ442" i="38"/>
  <c r="CJ282" i="38"/>
  <c r="CJ801" i="38"/>
  <c r="CJ71" i="38"/>
  <c r="CJ64" i="38"/>
  <c r="CJ412" i="38"/>
  <c r="CJ200" i="38"/>
  <c r="CJ449" i="38"/>
  <c r="CJ155" i="38"/>
  <c r="CJ419" i="38"/>
  <c r="CJ311" i="38"/>
  <c r="CJ237" i="38"/>
  <c r="CJ369" i="38"/>
  <c r="CJ543" i="38"/>
  <c r="IN19" i="38"/>
  <c r="M19" i="9" s="1"/>
  <c r="CJ527" i="38"/>
  <c r="CJ413" i="38"/>
  <c r="CJ119" i="38"/>
  <c r="CJ593" i="38"/>
  <c r="CJ658" i="38"/>
  <c r="CJ825" i="38"/>
  <c r="CJ608" i="38"/>
  <c r="CJ746" i="38"/>
  <c r="CJ222" i="38"/>
  <c r="CJ576" i="38"/>
  <c r="CJ781" i="38"/>
  <c r="CJ204" i="38"/>
  <c r="CJ636" i="38"/>
  <c r="CJ59" i="38"/>
  <c r="CJ209" i="38"/>
  <c r="CJ46" i="38"/>
  <c r="CJ227" i="38"/>
  <c r="CJ685" i="38"/>
  <c r="CJ548" i="38"/>
  <c r="CJ647" i="38"/>
  <c r="CJ264" i="38"/>
  <c r="CJ246" i="38"/>
  <c r="IH18" i="38"/>
  <c r="G18" i="9" s="1"/>
  <c r="CJ338" i="38"/>
  <c r="CJ159" i="38"/>
  <c r="CJ710" i="38"/>
  <c r="CJ423" i="38"/>
  <c r="CJ735" i="38"/>
  <c r="CJ360" i="38"/>
  <c r="CJ169" i="38"/>
  <c r="CJ600" i="38"/>
  <c r="CJ719" i="38"/>
  <c r="CJ519" i="38"/>
  <c r="CJ322" i="38"/>
  <c r="CJ641" i="38"/>
  <c r="CJ133" i="38"/>
  <c r="CJ145" i="38"/>
  <c r="CJ760" i="38"/>
  <c r="CJ263" i="38"/>
  <c r="CJ840" i="38"/>
  <c r="CJ559" i="38"/>
  <c r="CJ551" i="38"/>
  <c r="CJ61" i="38"/>
  <c r="CJ834" i="38"/>
  <c r="CJ144" i="38"/>
  <c r="KI9" i="38"/>
  <c r="E26" i="12" s="1"/>
  <c r="CJ488" i="38"/>
  <c r="CJ816" i="38"/>
  <c r="CJ392" i="38"/>
  <c r="CJ778" i="38"/>
  <c r="CJ110" i="38"/>
  <c r="CJ554" i="38"/>
  <c r="CJ123" i="38"/>
  <c r="CJ490" i="38"/>
  <c r="CJ436" i="38"/>
  <c r="CJ245" i="38"/>
  <c r="CJ655" i="38"/>
  <c r="CJ645" i="38"/>
  <c r="CJ761" i="38"/>
  <c r="CJ440" i="38"/>
  <c r="CJ541" i="38"/>
  <c r="CJ609" i="38"/>
  <c r="CJ280" i="38"/>
  <c r="CJ115" i="38"/>
  <c r="CJ168" i="38"/>
  <c r="CJ394" i="38"/>
  <c r="CJ90" i="38"/>
  <c r="CJ205" i="38"/>
  <c r="CJ289" i="38"/>
  <c r="CJ391" i="38"/>
  <c r="CJ242" i="38"/>
  <c r="CJ101" i="38"/>
  <c r="CJ154" i="38"/>
  <c r="CJ661" i="38"/>
  <c r="CJ236" i="38"/>
  <c r="CJ117" i="38"/>
  <c r="CJ194" i="38"/>
  <c r="CJ767" i="38"/>
  <c r="CJ183" i="38"/>
  <c r="CJ456" i="38"/>
  <c r="CJ572" i="38"/>
  <c r="CJ135" i="38"/>
  <c r="CJ416" i="38"/>
  <c r="CJ644" i="38"/>
  <c r="CJ433" i="38"/>
  <c r="CJ776" i="38"/>
  <c r="CJ160" i="38"/>
  <c r="CJ354" i="38"/>
  <c r="CJ563" i="38"/>
  <c r="CJ336" i="38"/>
  <c r="CJ201" i="38"/>
  <c r="CJ826" i="38"/>
  <c r="CJ467" i="38"/>
  <c r="CJ584" i="38"/>
  <c r="CJ444" i="38"/>
  <c r="CJ496" i="38"/>
  <c r="CJ352" i="38"/>
  <c r="CJ650" i="38"/>
  <c r="CJ670" i="38"/>
  <c r="CJ594" i="38"/>
  <c r="CJ70" i="38"/>
  <c r="CJ273" i="38"/>
  <c r="CJ207" i="38"/>
  <c r="CJ684" i="38"/>
  <c r="CJ181" i="38"/>
  <c r="CJ441" i="38"/>
  <c r="CJ376" i="38"/>
  <c r="CJ250" i="38"/>
  <c r="CJ803" i="38"/>
  <c r="CJ79" i="38"/>
  <c r="CJ256" i="38"/>
  <c r="CJ435" i="38"/>
  <c r="CJ43" i="38"/>
  <c r="CJ292" i="38"/>
  <c r="CJ516" i="38"/>
  <c r="CJ258" i="38"/>
  <c r="CJ745" i="38"/>
  <c r="CJ537" i="38"/>
  <c r="CJ668" i="38"/>
  <c r="CJ836" i="38"/>
  <c r="CJ459" i="38"/>
  <c r="CJ287" i="38"/>
  <c r="CJ747" i="38"/>
  <c r="CJ637" i="38"/>
  <c r="CJ832" i="38"/>
  <c r="CJ116" i="38"/>
  <c r="CJ734" i="38"/>
  <c r="CJ327" i="38"/>
  <c r="CJ140" i="38"/>
  <c r="CJ217" i="38"/>
  <c r="CJ262" i="38"/>
  <c r="CJ164" i="38"/>
  <c r="CJ507" i="38"/>
  <c r="CJ605" i="38"/>
  <c r="CJ233" i="38"/>
  <c r="CJ523" i="38"/>
  <c r="CJ112" i="38"/>
  <c r="JG27" i="38"/>
  <c r="JG32" i="38" s="1"/>
  <c r="JK32" i="38" s="1"/>
  <c r="JG49" i="38"/>
  <c r="JG55" i="38" s="1"/>
  <c r="KH10" i="38"/>
  <c r="KH5" i="38"/>
  <c r="D14" i="12" s="1"/>
  <c r="KI10" i="38"/>
  <c r="E27" i="12" s="1"/>
  <c r="KI5" i="38"/>
  <c r="IP19" i="38"/>
  <c r="O19" i="9" s="1"/>
  <c r="JH55" i="38"/>
  <c r="IJ19" i="38"/>
  <c r="I19" i="9" s="1"/>
  <c r="JN9" i="38"/>
  <c r="JN49" i="38"/>
  <c r="JN55" i="38" s="1"/>
  <c r="KM10" i="38" s="1"/>
  <c r="I27" i="12" s="1"/>
  <c r="BR375" i="38"/>
  <c r="BR359" i="38"/>
  <c r="BR272" i="38"/>
  <c r="BR279" i="38"/>
  <c r="BR401" i="38"/>
  <c r="BR253" i="38"/>
  <c r="BR243" i="38"/>
  <c r="BR123" i="38"/>
  <c r="BR94" i="38"/>
  <c r="BR255" i="38"/>
  <c r="BR60" i="38"/>
  <c r="BR98" i="38"/>
  <c r="BR160" i="38"/>
  <c r="BR233" i="38"/>
  <c r="BR50" i="38"/>
  <c r="BR83" i="38"/>
  <c r="BR189" i="38"/>
  <c r="BR282" i="38"/>
  <c r="BR404" i="38"/>
  <c r="BR327" i="38"/>
  <c r="BR170" i="38"/>
  <c r="BR245" i="38"/>
  <c r="BR212" i="38"/>
  <c r="BR132" i="38"/>
  <c r="BR373" i="38"/>
  <c r="BR385" i="38"/>
  <c r="BR322" i="38"/>
  <c r="BR178" i="38"/>
  <c r="BR395" i="38"/>
  <c r="BR112" i="38"/>
  <c r="BR246" i="38"/>
  <c r="BR324" i="38"/>
  <c r="BR326" i="38"/>
  <c r="BR308" i="38"/>
  <c r="BR350" i="38"/>
  <c r="BR268" i="38"/>
  <c r="BR126" i="38"/>
  <c r="BR242" i="38"/>
  <c r="BR190" i="38"/>
  <c r="BR406" i="38"/>
  <c r="BR195" i="38"/>
  <c r="BR251" i="38"/>
  <c r="BR127" i="38"/>
  <c r="BR197" i="38"/>
  <c r="BR328" i="38"/>
  <c r="BR305" i="38"/>
  <c r="BR302" i="38"/>
  <c r="BR277" i="38"/>
  <c r="BR366" i="38"/>
  <c r="BR393" i="38"/>
  <c r="BR335" i="38"/>
  <c r="BR125" i="38"/>
  <c r="BR113" i="38"/>
  <c r="BR139" i="38"/>
  <c r="BR315" i="38"/>
  <c r="BR240" i="38"/>
  <c r="BR66" i="38"/>
  <c r="BR402" i="38"/>
  <c r="BR321" i="38"/>
  <c r="BR124" i="38"/>
  <c r="BR294" i="38"/>
  <c r="BR61" i="38"/>
  <c r="BR192" i="38"/>
  <c r="BR67" i="38"/>
  <c r="BR288" i="38"/>
  <c r="BR117" i="38"/>
  <c r="BR104" i="38"/>
  <c r="BR46" i="38"/>
  <c r="BR115" i="38"/>
  <c r="BR317" i="38"/>
  <c r="BR357" i="38"/>
  <c r="BR370" i="38"/>
  <c r="BR412" i="38"/>
  <c r="BR187" i="38"/>
  <c r="BR182" i="38"/>
  <c r="BR218" i="38"/>
  <c r="BR91" i="38"/>
  <c r="BR147" i="38"/>
  <c r="BR145" i="38"/>
  <c r="BR69" i="38"/>
  <c r="BR62" i="38"/>
  <c r="BR345" i="38"/>
  <c r="BR86" i="38"/>
  <c r="BR89" i="38"/>
  <c r="BR283" i="38"/>
  <c r="BR144" i="38"/>
  <c r="BR222" i="38"/>
  <c r="BR48" i="38"/>
  <c r="BR80" i="38"/>
  <c r="BR58" i="38"/>
  <c r="BR261" i="38"/>
  <c r="BR177" i="38"/>
  <c r="BR198" i="38"/>
  <c r="BR236" i="38"/>
  <c r="BR229" i="38"/>
  <c r="BR356" i="38"/>
  <c r="BR384" i="38"/>
  <c r="BR323" i="38"/>
  <c r="BR257" i="38"/>
  <c r="BR114" i="38"/>
  <c r="BR420" i="38"/>
  <c r="BR162" i="38"/>
  <c r="BR403" i="38"/>
  <c r="BR103" i="38"/>
  <c r="BR172" i="38"/>
  <c r="BR348" i="38"/>
  <c r="BR260" i="38"/>
  <c r="BR332" i="38"/>
  <c r="BR185" i="38"/>
  <c r="BR369" i="38"/>
  <c r="BR361" i="38"/>
  <c r="BR156" i="38"/>
  <c r="BR408" i="38"/>
  <c r="BR239" i="38"/>
  <c r="BR107" i="38"/>
  <c r="BR71" i="38"/>
  <c r="BR201" i="38"/>
  <c r="BR306" i="38"/>
  <c r="BR349" i="38"/>
  <c r="BR81" i="38"/>
  <c r="BR208" i="38"/>
  <c r="BR93" i="38"/>
  <c r="BR191" i="38"/>
  <c r="BR158" i="38"/>
  <c r="BR290" i="38"/>
  <c r="BR383" i="38"/>
  <c r="BR258" i="38"/>
  <c r="BR152" i="38"/>
  <c r="BR79" i="38"/>
  <c r="BR138" i="38"/>
  <c r="BR122" i="38"/>
  <c r="BR64" i="38"/>
  <c r="BR329" i="38"/>
  <c r="BR175" i="38"/>
  <c r="BR286" i="38"/>
  <c r="BR280" i="38"/>
  <c r="BR244" i="38"/>
  <c r="BR336" i="38"/>
  <c r="BR341" i="38"/>
  <c r="BR141" i="38"/>
  <c r="BR390" i="38"/>
  <c r="BR45" i="38"/>
  <c r="BR44" i="38"/>
  <c r="BR119" i="38"/>
  <c r="BR73" i="38"/>
  <c r="BR56" i="38"/>
  <c r="BR264" i="38"/>
  <c r="BR43" i="38"/>
  <c r="BR325" i="38"/>
  <c r="BR293" i="38"/>
  <c r="BR276" i="38"/>
  <c r="BR49" i="38"/>
  <c r="BR137" i="38"/>
  <c r="BR407" i="38"/>
  <c r="BR318" i="38"/>
  <c r="BR368" i="38"/>
  <c r="BR181" i="38"/>
  <c r="BR199" i="38"/>
  <c r="BR396" i="38"/>
  <c r="BR301" i="38"/>
  <c r="BR226" i="38"/>
  <c r="BR85" i="38"/>
  <c r="BR241" i="38"/>
  <c r="BR120" i="38"/>
  <c r="BR78" i="38"/>
  <c r="BR372" i="38"/>
  <c r="BR238" i="38"/>
  <c r="BR194" i="38"/>
  <c r="BR87" i="38"/>
  <c r="BR316" i="38"/>
  <c r="BR405" i="38"/>
  <c r="BR151" i="38"/>
  <c r="BR111" i="38"/>
  <c r="BR135" i="38"/>
  <c r="BR292" i="38"/>
  <c r="BR99" i="38"/>
  <c r="BR296" i="38"/>
  <c r="BR392" i="38"/>
  <c r="BR193" i="38"/>
  <c r="BR266" i="38"/>
  <c r="BR96" i="38"/>
  <c r="BR289" i="38"/>
  <c r="BR52" i="38"/>
  <c r="BR309" i="38"/>
  <c r="BR217" i="38"/>
  <c r="BR278" i="38"/>
  <c r="BR70" i="38"/>
  <c r="BR267" i="38"/>
  <c r="BR340" i="38"/>
  <c r="BR364" i="38"/>
  <c r="BR97" i="38"/>
  <c r="BR186" i="38"/>
  <c r="BR47" i="38"/>
  <c r="BR183" i="38"/>
  <c r="BR204" i="38"/>
  <c r="BR411" i="38"/>
  <c r="BR230" i="38"/>
  <c r="BR418" i="38"/>
  <c r="BR196" i="38"/>
  <c r="BR330" i="38"/>
  <c r="BR363" i="38"/>
  <c r="BR397" i="38"/>
  <c r="BR106" i="38"/>
  <c r="BR334" i="38"/>
  <c r="BR269" i="38"/>
  <c r="BR259" i="38"/>
  <c r="BR100" i="38"/>
  <c r="BR311" i="38"/>
  <c r="BR110" i="38"/>
  <c r="BR355" i="38"/>
  <c r="BR153" i="38"/>
  <c r="BR410" i="38"/>
  <c r="BR331" i="38"/>
  <c r="BR221" i="38"/>
  <c r="BR140" i="38"/>
  <c r="BR409" i="38"/>
  <c r="BR88" i="38"/>
  <c r="BR142" i="38"/>
  <c r="BR300" i="38"/>
  <c r="BR339" i="38"/>
  <c r="BR351" i="38"/>
  <c r="BR378" i="38"/>
  <c r="BR394" i="38"/>
  <c r="BR303" i="38"/>
  <c r="BR143" i="38"/>
  <c r="BR249" i="38"/>
  <c r="BR95" i="38"/>
  <c r="BR155" i="38"/>
  <c r="BR210" i="38"/>
  <c r="BR343" i="38"/>
  <c r="BR389" i="38"/>
  <c r="BR133" i="38"/>
  <c r="BR211" i="38"/>
  <c r="BR219" i="38"/>
  <c r="BR130" i="38"/>
  <c r="BR414" i="38"/>
  <c r="BR347" i="38"/>
  <c r="BR231" i="38"/>
  <c r="BR38" i="38"/>
  <c r="BR398" i="38"/>
  <c r="BR41" i="38"/>
  <c r="BR263" i="38"/>
  <c r="BR362" i="38"/>
  <c r="BR344" i="38"/>
  <c r="BR342" i="38"/>
  <c r="BR416" i="38"/>
  <c r="BR281" i="38"/>
  <c r="BR421" i="38"/>
  <c r="BR148" i="38"/>
  <c r="BR166" i="38"/>
  <c r="BR358" i="38"/>
  <c r="BR121" i="38"/>
  <c r="BR225" i="38"/>
  <c r="BR51" i="38"/>
  <c r="BR417" i="38"/>
  <c r="BR176" i="38"/>
  <c r="BR90" i="38"/>
  <c r="BR365" i="38"/>
  <c r="BR333" i="38"/>
  <c r="BR312" i="38"/>
  <c r="BR157" i="38"/>
  <c r="BR400" i="38"/>
  <c r="BR72" i="38"/>
  <c r="BR413" i="38"/>
  <c r="BR105" i="38"/>
  <c r="BR108" i="38"/>
  <c r="BR374" i="38"/>
  <c r="BR109" i="38"/>
  <c r="BR59" i="38"/>
  <c r="BR291" i="38"/>
  <c r="BR149" i="38"/>
  <c r="BR163" i="38"/>
  <c r="BR206" i="38"/>
  <c r="BR270" i="38"/>
  <c r="BR227" i="38"/>
  <c r="BR299" i="38"/>
  <c r="BR354" i="38"/>
  <c r="BR274" i="38"/>
  <c r="BR74" i="38"/>
  <c r="BR84" i="38"/>
  <c r="BR200" i="38"/>
  <c r="BR165" i="38"/>
  <c r="BR265" i="38"/>
  <c r="BR353" i="38"/>
  <c r="BR136" i="38"/>
  <c r="BR207" i="38"/>
  <c r="BR92" i="38"/>
  <c r="BR237" i="38"/>
  <c r="BR164" i="38"/>
  <c r="BR252" i="38"/>
  <c r="BR381" i="38"/>
  <c r="BR57" i="38"/>
  <c r="BR314" i="38"/>
  <c r="BR184" i="38"/>
  <c r="BR159" i="38"/>
  <c r="BR39" i="38"/>
  <c r="BR161" i="38"/>
  <c r="BR379" i="38"/>
  <c r="BR271" i="38"/>
  <c r="BR40" i="38"/>
  <c r="BR101" i="38"/>
  <c r="BR216" i="38"/>
  <c r="BR215" i="38"/>
  <c r="BR54" i="38"/>
  <c r="BR377" i="38"/>
  <c r="BR313" i="38"/>
  <c r="BR63" i="38"/>
  <c r="BR248" i="38"/>
  <c r="BR275" i="38"/>
  <c r="BR154" i="38"/>
  <c r="BR224" i="38"/>
  <c r="BR360" i="38"/>
  <c r="BR150" i="38"/>
  <c r="BR180" i="38"/>
  <c r="BR419" i="38"/>
  <c r="BR116" i="38"/>
  <c r="BR415" i="38"/>
  <c r="BR310" i="38"/>
  <c r="BR376" i="38"/>
  <c r="BR68" i="38"/>
  <c r="BR256" i="38"/>
  <c r="BR77" i="38"/>
  <c r="BR320" i="38"/>
  <c r="BR346" i="38"/>
  <c r="BR232" i="38"/>
  <c r="BR371" i="38"/>
  <c r="BR76" i="38"/>
  <c r="BR131" i="38"/>
  <c r="BR202" i="38"/>
  <c r="BR254" i="38"/>
  <c r="BR338" i="38"/>
  <c r="BR297" i="38"/>
  <c r="BR382" i="38"/>
  <c r="BR228" i="38"/>
  <c r="BR102" i="38"/>
  <c r="BR213" i="38"/>
  <c r="BR118" i="38"/>
  <c r="BR235" i="38"/>
  <c r="BR247" i="38"/>
  <c r="BR388" i="38"/>
  <c r="BR129" i="38"/>
  <c r="BR284" i="38"/>
  <c r="BR262" i="38"/>
  <c r="BR422" i="38"/>
  <c r="BR214" i="38"/>
  <c r="BR387" i="38"/>
  <c r="BR337" i="38"/>
  <c r="BR168" i="38"/>
  <c r="BR352" i="38"/>
  <c r="BR399" i="38"/>
  <c r="BR75" i="38"/>
  <c r="BR386" i="38"/>
  <c r="BR134" i="38"/>
  <c r="BR169" i="38"/>
  <c r="BR174" i="38"/>
  <c r="BR304" i="38"/>
  <c r="BR55" i="38"/>
  <c r="BR53" i="38"/>
  <c r="BR205" i="38"/>
  <c r="BR42" i="38"/>
  <c r="BR307" i="38"/>
  <c r="BR188" i="38"/>
  <c r="BR319" i="38"/>
  <c r="BR82" i="38"/>
  <c r="BR220" i="38"/>
  <c r="BR367" i="38"/>
  <c r="BR128" i="38"/>
  <c r="BR65" i="38"/>
  <c r="BR203" i="38"/>
  <c r="BR167" i="38"/>
  <c r="BR146" i="38"/>
  <c r="BR234" i="38"/>
  <c r="BR380" i="38"/>
  <c r="BR179" i="38"/>
  <c r="BR295" i="38"/>
  <c r="BR273" i="38"/>
  <c r="BR209" i="38"/>
  <c r="BR171" i="38"/>
  <c r="BR298" i="38"/>
  <c r="BR391" i="38"/>
  <c r="BR223" i="38"/>
  <c r="BR287" i="38"/>
  <c r="BR173" i="38"/>
  <c r="BR285" i="38"/>
  <c r="BR250" i="38"/>
  <c r="KA27" i="38"/>
  <c r="KA32" i="38" s="1"/>
  <c r="KZ4" i="38" s="1"/>
  <c r="KA49" i="38"/>
  <c r="KA55" i="38" s="1"/>
  <c r="KX5" i="38"/>
  <c r="T14" i="12" s="1"/>
  <c r="KX10" i="38"/>
  <c r="T27" i="12" s="1"/>
  <c r="CJ534" i="38"/>
  <c r="CJ225" i="38"/>
  <c r="CJ177" i="38"/>
  <c r="CJ396" i="38"/>
  <c r="CJ151" i="38"/>
  <c r="CJ267" i="38"/>
  <c r="CJ234" i="38"/>
  <c r="CJ805" i="38"/>
  <c r="CJ771" i="38"/>
  <c r="CJ325" i="38"/>
  <c r="CJ241" i="38"/>
  <c r="CJ77" i="38"/>
  <c r="CJ294" i="38"/>
  <c r="CJ542" i="38"/>
  <c r="CJ223" i="38"/>
  <c r="CJ198" i="38"/>
  <c r="CJ808" i="38"/>
  <c r="CJ142" i="38"/>
  <c r="CJ475" i="38"/>
  <c r="CJ729" i="38"/>
  <c r="CJ277" i="38"/>
  <c r="CJ385" i="38"/>
  <c r="CJ81" i="38"/>
  <c r="CJ795" i="38"/>
  <c r="CJ422" i="38"/>
  <c r="CJ365" i="38"/>
  <c r="CJ580" i="38"/>
  <c r="CJ213" i="38"/>
  <c r="CJ469" i="38"/>
  <c r="CJ434" i="38"/>
  <c r="CJ244" i="38"/>
  <c r="CJ750" i="38"/>
  <c r="CJ199" i="38"/>
  <c r="CJ88" i="38"/>
  <c r="CJ652" i="38"/>
  <c r="CJ763" i="38"/>
  <c r="CJ786" i="38"/>
  <c r="CJ544" i="38"/>
  <c r="CJ617" i="38"/>
  <c r="CJ793" i="38"/>
  <c r="CJ372" i="38"/>
  <c r="CJ656" i="38"/>
  <c r="CJ109" i="38"/>
  <c r="CJ557" i="38"/>
  <c r="CJ41" i="38"/>
  <c r="CJ495" i="38"/>
  <c r="CJ439" i="38"/>
  <c r="CJ429" i="38"/>
  <c r="CJ785" i="38"/>
  <c r="CJ477" i="38"/>
  <c r="CJ379" i="38"/>
  <c r="CJ640" i="38"/>
  <c r="CJ471" i="38"/>
  <c r="CJ95" i="38"/>
  <c r="CJ393" i="38"/>
  <c r="CJ197" i="38"/>
  <c r="CJ632" i="38"/>
  <c r="CJ718" i="38"/>
  <c r="CJ669" i="38"/>
  <c r="CJ514" i="38"/>
  <c r="CJ92" i="38"/>
  <c r="CJ389" i="38"/>
  <c r="CJ560" i="38"/>
  <c r="CJ819" i="38"/>
  <c r="CJ665" i="38"/>
  <c r="CJ725" i="38"/>
  <c r="CJ445" i="38"/>
  <c r="CJ406" i="38"/>
  <c r="CJ702" i="38"/>
  <c r="CJ472" i="38"/>
  <c r="CJ38" i="38"/>
  <c r="CJ700" i="38"/>
  <c r="CJ842" i="38"/>
  <c r="CJ625" i="38"/>
  <c r="CJ381" i="38"/>
  <c r="CJ521" i="38"/>
  <c r="CJ841" i="38"/>
  <c r="CJ455" i="38"/>
  <c r="CJ622" i="38"/>
  <c r="CJ596" i="38"/>
  <c r="CJ89" i="38"/>
  <c r="CJ727" i="38"/>
  <c r="CJ265" i="38"/>
  <c r="CJ137" i="38"/>
  <c r="CJ192" i="38"/>
  <c r="CJ387" i="38"/>
  <c r="CJ430" i="38"/>
  <c r="CJ607" i="38"/>
  <c r="CJ139" i="38"/>
  <c r="CJ683" i="38"/>
  <c r="CJ568" i="38"/>
  <c r="CJ579" i="38"/>
  <c r="CJ166" i="38"/>
  <c r="CJ329" i="38"/>
  <c r="CJ150" i="38"/>
  <c r="CJ401" i="38"/>
  <c r="CJ76" i="38"/>
  <c r="CJ318" i="38"/>
  <c r="CJ208" i="38"/>
  <c r="CJ532" i="38"/>
  <c r="CJ132" i="38"/>
  <c r="CJ319" i="38"/>
  <c r="CJ299" i="38"/>
  <c r="CJ335" i="38"/>
  <c r="CJ153" i="38"/>
  <c r="CJ216" i="38"/>
  <c r="CJ328" i="38"/>
  <c r="CJ211" i="38"/>
  <c r="CJ49" i="38"/>
  <c r="CJ334" i="38"/>
  <c r="CJ520" i="38"/>
  <c r="CJ66" i="38"/>
  <c r="CJ113" i="38"/>
  <c r="CJ633" i="38"/>
  <c r="CJ121" i="38"/>
  <c r="CJ765" i="38"/>
  <c r="CJ279" i="38"/>
  <c r="CJ474" i="38"/>
  <c r="CJ356" i="38"/>
  <c r="CJ773" i="38"/>
  <c r="CJ482" i="38"/>
  <c r="CJ748" i="38"/>
  <c r="CJ308" i="38"/>
  <c r="CJ794" i="38"/>
  <c r="CJ616" i="38"/>
  <c r="CJ301" i="38"/>
  <c r="CJ743" i="38"/>
  <c r="CJ323" i="38"/>
  <c r="CJ566" i="38"/>
  <c r="CJ295" i="38"/>
  <c r="CJ40" i="38"/>
  <c r="CJ129" i="38"/>
  <c r="CJ575" i="38"/>
  <c r="CJ833" i="38"/>
  <c r="CJ741" i="38"/>
  <c r="CJ529" i="38"/>
  <c r="CJ358" i="38"/>
  <c r="CJ410" i="38"/>
  <c r="CJ464" i="38"/>
  <c r="CJ120" i="38"/>
  <c r="CJ266" i="38"/>
  <c r="CJ357" i="38"/>
  <c r="CJ259" i="38"/>
  <c r="CJ717" i="38"/>
  <c r="CJ176" i="38"/>
  <c r="CJ452" i="38"/>
  <c r="CJ530" i="38"/>
  <c r="CJ462" i="38"/>
  <c r="CJ733" i="38"/>
  <c r="CJ558" i="38"/>
  <c r="CJ791" i="38"/>
  <c r="CJ105" i="38"/>
  <c r="CJ293" i="38"/>
  <c r="CJ612" i="38"/>
  <c r="CJ214" i="38"/>
  <c r="CJ403" i="38"/>
  <c r="CJ651" i="38"/>
  <c r="CJ165" i="38"/>
  <c r="CJ188" i="38"/>
  <c r="CJ739" i="38"/>
  <c r="CJ191" i="38"/>
  <c r="CJ646" i="38"/>
  <c r="CJ178" i="38"/>
  <c r="CJ190" i="38"/>
  <c r="CJ525" i="38"/>
  <c r="CJ690" i="38"/>
  <c r="CJ355" i="38"/>
  <c r="CJ248" i="38"/>
  <c r="CJ286" i="38"/>
  <c r="CJ552" i="38"/>
  <c r="CJ526" i="38"/>
  <c r="CJ811" i="38"/>
  <c r="CJ65" i="38"/>
  <c r="CJ324" i="38"/>
  <c r="CJ382" i="38"/>
  <c r="CJ592" i="38"/>
  <c r="CJ547" i="38"/>
  <c r="CJ138" i="38"/>
  <c r="CJ408" i="38"/>
  <c r="CJ386" i="38"/>
  <c r="CJ156" i="38"/>
  <c r="CJ753" i="38"/>
  <c r="CJ97" i="38"/>
  <c r="CJ149" i="38"/>
  <c r="CJ603" i="38"/>
  <c r="CJ438" i="38"/>
  <c r="CJ340" i="38"/>
  <c r="CJ437" i="38"/>
  <c r="CJ792" i="38"/>
  <c r="CJ141" i="38"/>
  <c r="CJ326" i="38"/>
  <c r="CJ780" i="38"/>
  <c r="CJ504" i="38"/>
  <c r="CJ53" i="38"/>
  <c r="CJ398" i="38"/>
  <c r="CJ663" i="38"/>
  <c r="CJ448" i="38"/>
  <c r="CJ182" i="38"/>
  <c r="CJ648" i="38"/>
  <c r="CJ226" i="38"/>
  <c r="CJ555" i="38"/>
  <c r="CJ620" i="38"/>
  <c r="CJ371" i="38"/>
  <c r="CJ478" i="38"/>
  <c r="CJ118" i="38"/>
  <c r="JP27" i="38"/>
  <c r="JP32" i="38" s="1"/>
  <c r="KO9" i="38" s="1"/>
  <c r="JP49" i="38"/>
  <c r="JP55" i="38" s="1"/>
  <c r="KO10" i="38" s="1"/>
  <c r="K27" i="12" s="1"/>
  <c r="JS9" i="38"/>
  <c r="JS49" i="38"/>
  <c r="JS55" i="38" s="1"/>
  <c r="KR10" i="38" s="1"/>
  <c r="N27" i="12" s="1"/>
  <c r="JQ27" i="38"/>
  <c r="JQ32" i="38" s="1"/>
  <c r="KP9" i="38" s="1"/>
  <c r="L26" i="12" s="1"/>
  <c r="JQ49" i="38"/>
  <c r="JQ55" i="38" s="1"/>
  <c r="KP10" i="38" s="1"/>
  <c r="L27" i="12" s="1"/>
  <c r="JR9" i="38"/>
  <c r="JR49" i="38"/>
  <c r="JR55" i="38" s="1"/>
  <c r="KQ10" i="38" s="1"/>
  <c r="M27" i="12" s="1"/>
  <c r="JT9" i="38"/>
  <c r="JT49" i="38"/>
  <c r="JT55" i="38" s="1"/>
  <c r="KS10" i="38" s="1"/>
  <c r="O27" i="12" s="1"/>
  <c r="JZ27" i="38"/>
  <c r="JZ32" i="38" s="1"/>
  <c r="JZ49" i="38"/>
  <c r="JZ55" i="38" s="1"/>
  <c r="KB27" i="38"/>
  <c r="KB32" i="38" s="1"/>
  <c r="LA9" i="38" s="1"/>
  <c r="KB49" i="38"/>
  <c r="KB55" i="38" s="1"/>
  <c r="CJ315" i="38"/>
  <c r="CJ342" i="38"/>
  <c r="CJ774" i="38"/>
  <c r="CJ420" i="38"/>
  <c r="CJ732" i="38"/>
  <c r="CJ298" i="38"/>
  <c r="CJ687" i="38"/>
  <c r="CJ598" i="38"/>
  <c r="CJ688" i="38"/>
  <c r="CJ818" i="38"/>
  <c r="CJ604" i="38"/>
  <c r="CJ770" i="38"/>
  <c r="CJ253" i="38"/>
  <c r="CJ749" i="38"/>
  <c r="CJ675" i="38"/>
  <c r="CJ538" i="38"/>
  <c r="CJ215" i="38"/>
  <c r="CJ453" i="38"/>
  <c r="CJ220" i="38"/>
  <c r="CJ390" i="38"/>
  <c r="CJ649" i="38"/>
  <c r="CJ707" i="38"/>
  <c r="CJ428" i="38"/>
  <c r="CJ667" i="38"/>
  <c r="CJ99" i="38"/>
  <c r="CJ62" i="38"/>
  <c r="CJ87" i="38"/>
  <c r="CJ722" i="38"/>
  <c r="CJ662" i="38"/>
  <c r="CJ664" i="38"/>
  <c r="CJ52" i="38"/>
  <c r="CJ629" i="38"/>
  <c r="CJ513" i="38"/>
  <c r="CJ457" i="38"/>
  <c r="CJ639" i="38"/>
  <c r="CJ481" i="38"/>
  <c r="CJ522" i="38"/>
  <c r="CJ366" i="38"/>
  <c r="CJ512" i="38"/>
  <c r="CJ643" i="38"/>
  <c r="CJ55" i="38"/>
  <c r="CJ740" i="38"/>
  <c r="CJ691" i="38"/>
  <c r="CJ384" i="38"/>
  <c r="CJ235" i="38"/>
  <c r="CJ590" i="38"/>
  <c r="CJ788" i="38"/>
  <c r="CJ777" i="38"/>
  <c r="CJ69" i="38"/>
  <c r="CJ759" i="38"/>
  <c r="CJ812" i="38"/>
  <c r="CJ754" i="38"/>
  <c r="CJ351" i="38"/>
  <c r="CJ775" i="38"/>
  <c r="CJ524" i="38"/>
  <c r="CJ348" i="38"/>
  <c r="CJ502" i="38"/>
  <c r="CJ172" i="38"/>
  <c r="CJ284" i="38"/>
  <c r="CJ276" i="38"/>
  <c r="CJ783" i="38"/>
  <c r="CJ310" i="38"/>
  <c r="CJ206" i="38"/>
  <c r="CJ252" i="38"/>
  <c r="CJ630" i="38"/>
  <c r="CJ309" i="38"/>
  <c r="CJ171" i="38"/>
  <c r="CJ163" i="38"/>
  <c r="CJ476" i="38"/>
  <c r="CJ535" i="38"/>
  <c r="CJ179" i="38"/>
  <c r="CJ827" i="38"/>
  <c r="CJ815" i="38"/>
  <c r="CJ701" i="38"/>
  <c r="CJ696" i="38"/>
  <c r="CJ728" i="38"/>
  <c r="CJ373" i="38"/>
  <c r="CJ187" i="38"/>
  <c r="CJ333" i="38"/>
  <c r="CJ93" i="38"/>
  <c r="CJ694" i="38"/>
  <c r="CJ570" i="38"/>
  <c r="CJ789" i="38"/>
  <c r="CJ80" i="38"/>
  <c r="CJ302" i="38"/>
  <c r="CJ331" i="38"/>
  <c r="CJ450" i="38"/>
  <c r="CJ193" i="38"/>
  <c r="CJ104" i="38"/>
  <c r="CJ272" i="38"/>
  <c r="CJ173" i="38"/>
  <c r="CJ704" i="38"/>
  <c r="CJ484" i="38"/>
  <c r="CJ721" i="38"/>
  <c r="CJ731" i="38"/>
  <c r="CJ804" i="38"/>
  <c r="CJ84" i="38"/>
  <c r="CJ426" i="38"/>
  <c r="CJ697" i="38"/>
  <c r="CJ585" i="38"/>
  <c r="CJ736" i="38"/>
  <c r="CJ497" i="38"/>
  <c r="CJ624" i="38"/>
  <c r="CJ167" i="38"/>
  <c r="CJ660" i="38"/>
  <c r="CJ290" i="38"/>
  <c r="CJ672" i="38"/>
  <c r="CJ147" i="38"/>
  <c r="CJ830" i="38"/>
  <c r="CJ705" i="38"/>
  <c r="CJ304" i="38"/>
  <c r="CJ768" i="38"/>
  <c r="CJ291" i="38"/>
  <c r="CJ50" i="38"/>
  <c r="CJ742" i="38"/>
  <c r="CJ611" i="38"/>
  <c r="CJ427" i="38"/>
  <c r="CJ146" i="38"/>
  <c r="CJ400" i="38"/>
  <c r="CJ230" i="38"/>
  <c r="CJ835" i="38"/>
  <c r="CJ243" i="38"/>
  <c r="CJ257" i="38"/>
  <c r="CJ779" i="38"/>
  <c r="CJ569" i="38"/>
  <c r="CJ362" i="38"/>
  <c r="CJ196" i="38"/>
  <c r="CJ756" i="38"/>
  <c r="CJ714" i="38"/>
  <c r="CJ769" i="38"/>
  <c r="CJ518" i="38"/>
  <c r="CJ454" i="38"/>
  <c r="CJ757" i="38"/>
  <c r="CJ431" i="38"/>
  <c r="CJ460" i="38"/>
  <c r="CJ634" i="38"/>
  <c r="CJ814" i="38"/>
  <c r="CJ228" i="38"/>
  <c r="CJ738" i="38"/>
  <c r="CJ83" i="38"/>
  <c r="CJ361" i="38"/>
  <c r="CJ674" i="38"/>
  <c r="CJ312" i="38"/>
  <c r="CJ353" i="38"/>
  <c r="CJ784" i="38"/>
  <c r="CJ374" i="38"/>
  <c r="CJ613" i="38"/>
  <c r="CJ313" i="38"/>
  <c r="CJ468" i="38"/>
  <c r="CJ712" i="38"/>
  <c r="CJ573" i="38"/>
  <c r="CJ758" i="38"/>
  <c r="CJ822" i="38"/>
  <c r="CJ800" i="38"/>
  <c r="CJ195" i="38"/>
  <c r="CJ260" i="38"/>
  <c r="CJ517" i="38"/>
  <c r="CJ751" i="38"/>
  <c r="CJ368" i="38"/>
  <c r="CJ180" i="38"/>
  <c r="CJ278" i="38"/>
  <c r="CJ320" i="38"/>
  <c r="CJ614" i="38"/>
  <c r="CJ657" i="38"/>
  <c r="CJ47" i="38"/>
  <c r="JL9" i="38"/>
  <c r="JL63" i="38" s="1"/>
  <c r="JL69" i="38" s="1"/>
  <c r="KK5" i="38" s="1"/>
  <c r="G14" i="12" s="1"/>
  <c r="JL49" i="38"/>
  <c r="JL55" i="38" s="1"/>
  <c r="KK10" i="38" s="1"/>
  <c r="G27" i="12" s="1"/>
  <c r="JM9" i="38"/>
  <c r="JM49" i="38"/>
  <c r="JM55" i="38" s="1"/>
  <c r="KL10" i="38" s="1"/>
  <c r="H27" i="12" s="1"/>
  <c r="JO9" i="38"/>
  <c r="JO49" i="38"/>
  <c r="JO55" i="38" s="1"/>
  <c r="KN10" i="38" s="1"/>
  <c r="J27" i="12" s="1"/>
  <c r="JX27" i="38"/>
  <c r="JX32" i="38" s="1"/>
  <c r="KW9" i="38" s="1"/>
  <c r="S26" i="12" s="1"/>
  <c r="JX49" i="38"/>
  <c r="JX55" i="38" s="1"/>
  <c r="JW27" i="38"/>
  <c r="JW32" i="38" s="1"/>
  <c r="KV4" i="38" s="1"/>
  <c r="R13" i="12" s="1"/>
  <c r="JW49" i="38"/>
  <c r="JW55" i="38" s="1"/>
  <c r="CJ296" i="38"/>
  <c r="CJ693" i="38"/>
  <c r="CJ678" i="38"/>
  <c r="CJ261" i="38"/>
  <c r="CJ378" i="38"/>
  <c r="CJ417" i="38"/>
  <c r="CJ686" i="38"/>
  <c r="CJ247" i="38"/>
  <c r="CJ409" i="38"/>
  <c r="CJ343" i="38"/>
  <c r="CJ229" i="38"/>
  <c r="CJ275" i="38"/>
  <c r="CJ122" i="38"/>
  <c r="CJ772" i="38"/>
  <c r="CJ114" i="38"/>
  <c r="CJ212" i="38"/>
  <c r="CJ270" i="38"/>
  <c r="CJ564" i="38"/>
  <c r="CJ461" i="38"/>
  <c r="CJ627" i="38"/>
  <c r="CJ503" i="38"/>
  <c r="CJ425" i="38"/>
  <c r="CJ586" i="38"/>
  <c r="CJ483" i="38"/>
  <c r="CJ126" i="38"/>
  <c r="CJ424" i="38"/>
  <c r="CJ505" i="38"/>
  <c r="CJ677" i="38"/>
  <c r="CJ831" i="38"/>
  <c r="CJ370" i="38"/>
  <c r="CJ796" i="38"/>
  <c r="CJ698" i="38"/>
  <c r="CJ44" i="38"/>
  <c r="CJ107" i="38"/>
  <c r="CJ39" i="38"/>
  <c r="CJ817" i="38"/>
  <c r="CJ695" i="38"/>
  <c r="CJ72" i="38"/>
  <c r="CJ218" i="38"/>
  <c r="CJ536" i="38"/>
  <c r="CJ755" i="38"/>
  <c r="CJ553" i="38"/>
  <c r="CJ60" i="38"/>
  <c r="CJ489" i="38"/>
  <c r="CJ330" i="38"/>
  <c r="CJ540" i="38"/>
  <c r="CJ601" i="38"/>
  <c r="CJ666" i="38"/>
  <c r="CJ491" i="38"/>
  <c r="CJ161" i="38"/>
  <c r="CJ224" i="38"/>
  <c r="CJ239" i="38"/>
  <c r="CJ577" i="38"/>
  <c r="CJ317" i="38"/>
  <c r="CJ582" i="38"/>
  <c r="CJ316" i="38"/>
  <c r="CJ752" i="38"/>
  <c r="CJ809" i="38"/>
  <c r="CJ407" i="38"/>
  <c r="CJ606" i="38"/>
  <c r="CJ402" i="38"/>
  <c r="CJ380" i="38"/>
  <c r="CJ128" i="38"/>
  <c r="CJ839" i="38"/>
  <c r="CJ203" i="38"/>
  <c r="CJ539" i="38"/>
  <c r="CJ509" i="38"/>
  <c r="CJ397" i="38"/>
  <c r="CJ790" i="38"/>
  <c r="CJ470" i="38"/>
  <c r="CJ363" i="38"/>
  <c r="CJ681" i="38"/>
  <c r="CJ57" i="38"/>
  <c r="CJ724" i="38"/>
  <c r="CJ508" i="38"/>
  <c r="CJ799" i="38"/>
  <c r="CJ96" i="38"/>
  <c r="CJ232" i="38"/>
  <c r="CJ103" i="38"/>
  <c r="CJ682" i="38"/>
  <c r="CJ405" i="38"/>
  <c r="CJ820" i="38"/>
  <c r="CJ587" i="38"/>
  <c r="CJ254" i="38"/>
  <c r="CJ134" i="38"/>
  <c r="CJ102" i="38"/>
  <c r="CJ447" i="38"/>
  <c r="CJ737" i="38"/>
  <c r="CJ619" i="38"/>
  <c r="CJ82" i="38"/>
  <c r="CJ375" i="38"/>
  <c r="CJ810" i="38"/>
  <c r="CJ823" i="38"/>
  <c r="CJ221" i="38"/>
  <c r="CJ271" i="38"/>
  <c r="CJ699" i="38"/>
  <c r="CJ713" i="38"/>
  <c r="CJ711" i="38"/>
  <c r="CJ744" i="38"/>
  <c r="CJ578" i="38"/>
  <c r="CJ100" i="38"/>
  <c r="CJ432" i="38"/>
  <c r="CJ730" i="38"/>
  <c r="CJ421" i="38"/>
  <c r="CJ599" i="38"/>
  <c r="CJ813" i="38"/>
  <c r="CJ595" i="38"/>
  <c r="CJ346" i="38"/>
  <c r="CJ345" i="38"/>
  <c r="CJ466" i="38"/>
  <c r="CJ798" i="38"/>
  <c r="CJ56" i="38"/>
  <c r="CJ359" i="38"/>
  <c r="CJ561" i="38"/>
  <c r="CJ465" i="38"/>
  <c r="CJ807" i="38"/>
  <c r="CJ399" i="38"/>
  <c r="CJ821" i="38"/>
  <c r="CJ54" i="38"/>
  <c r="CJ506" i="38"/>
  <c r="CJ545" i="38"/>
  <c r="CJ581" i="38"/>
  <c r="CJ659" i="38"/>
  <c r="CJ802" i="38"/>
  <c r="CJ451" i="38"/>
  <c r="CJ602" i="38"/>
  <c r="CJ446" i="38"/>
  <c r="CJ78" i="38"/>
  <c r="CJ638" i="38"/>
  <c r="CJ556" i="38"/>
  <c r="CJ762" i="38"/>
  <c r="CJ157" i="38"/>
  <c r="CJ158" i="38"/>
  <c r="CJ364" i="38"/>
  <c r="CJ94" i="38"/>
  <c r="CJ571" i="38"/>
  <c r="CJ268" i="38"/>
  <c r="CJ583" i="38"/>
  <c r="CJ231" i="38"/>
  <c r="CJ307" i="38"/>
  <c r="CJ285" i="38"/>
  <c r="CJ148" i="38"/>
  <c r="CJ314" i="38"/>
  <c r="CJ175" i="38"/>
  <c r="CJ341" i="38"/>
  <c r="CJ63" i="38"/>
  <c r="CJ631" i="38"/>
  <c r="CJ332" i="38"/>
  <c r="CJ782" i="38"/>
  <c r="CJ91" i="38"/>
  <c r="CJ479" i="38"/>
  <c r="CJ347" i="38"/>
  <c r="CJ689" i="38"/>
  <c r="CJ589" i="38"/>
  <c r="CJ143" i="38"/>
  <c r="CJ567" i="38"/>
  <c r="CJ411" i="38"/>
  <c r="CJ549" i="38"/>
  <c r="CJ494" i="38"/>
  <c r="CJ281" i="38"/>
  <c r="CJ546" i="38"/>
  <c r="CJ219" i="38"/>
  <c r="CJ500" i="38"/>
  <c r="CJ388" i="38"/>
  <c r="CJ415" i="38"/>
  <c r="CJ186" i="38"/>
  <c r="CJ74" i="38"/>
  <c r="CJ797" i="38"/>
  <c r="CJ653" i="38"/>
  <c r="CJ837" i="38"/>
  <c r="CJ676" i="38"/>
  <c r="CJ493" i="38"/>
  <c r="CJ75" i="38"/>
  <c r="CJ106" i="38"/>
  <c r="CJ720" i="38"/>
  <c r="CJ531" i="38"/>
  <c r="CJ703" i="38"/>
  <c r="CJ377" i="38"/>
  <c r="CJ597" i="38"/>
  <c r="CJ501" i="38"/>
  <c r="CJ418" i="38"/>
  <c r="CJ305" i="38"/>
  <c r="CJ42" i="38"/>
  <c r="CJ240" i="38"/>
  <c r="CJ787" i="38"/>
  <c r="CJ350" i="38"/>
  <c r="CJ828" i="38"/>
  <c r="CJ716" i="38"/>
  <c r="CJ565" i="38"/>
  <c r="CJ127" i="38"/>
  <c r="CJ673" i="38"/>
  <c r="CJ51" i="38"/>
  <c r="CJ130" i="38"/>
  <c r="CJ383" i="38"/>
  <c r="CJ283" i="38"/>
  <c r="CJ189" i="38"/>
  <c r="CJ591" i="38"/>
  <c r="CJ726" i="38"/>
  <c r="CJ395" i="38"/>
  <c r="CJ610" i="38"/>
  <c r="CJ68" i="38"/>
  <c r="CJ806" i="38"/>
  <c r="CJ723" i="38"/>
  <c r="CJ642" i="38"/>
  <c r="CJ349" i="38"/>
  <c r="CJ124" i="38"/>
  <c r="CJ185" i="38"/>
  <c r="CJ709" i="38"/>
  <c r="CJ67" i="38"/>
  <c r="CJ98" i="38"/>
  <c r="CJ499" i="38"/>
  <c r="CJ136" i="38"/>
  <c r="CJ111" i="38"/>
  <c r="CJ533" i="38"/>
  <c r="CJ654" i="38"/>
  <c r="CJ45" i="38"/>
  <c r="CJ838" i="38"/>
  <c r="CJ131" i="38"/>
  <c r="CJ255" i="38"/>
  <c r="CJ635" i="38"/>
  <c r="CJ238" i="38"/>
  <c r="CJ671" i="38"/>
  <c r="CJ458" i="38"/>
  <c r="CJ251" i="38"/>
  <c r="CJ414" i="38"/>
  <c r="CJ170" i="38"/>
  <c r="CJ86" i="38"/>
  <c r="CJ288" i="38"/>
  <c r="CJ306" i="38"/>
  <c r="CJ708" i="38"/>
  <c r="CJ152" i="38"/>
  <c r="CJ367" i="38"/>
  <c r="CJ680" i="38"/>
  <c r="CJ344" i="38"/>
  <c r="CJ300" i="38"/>
  <c r="CJ764" i="38"/>
  <c r="CJ463" i="38"/>
  <c r="CJ162" i="38"/>
  <c r="CJ73" i="38"/>
  <c r="CJ692" i="38"/>
  <c r="CJ715" i="38"/>
  <c r="HQ89" i="38"/>
  <c r="HE164" i="38"/>
  <c r="IE38" i="38" s="1"/>
  <c r="D38" i="9" s="1"/>
  <c r="HM164" i="38"/>
  <c r="IM46" i="38" s="1"/>
  <c r="L46" i="9" s="1"/>
  <c r="HF145" i="38"/>
  <c r="HF150" i="38" s="1"/>
  <c r="HF131" i="38"/>
  <c r="HF136" i="38" s="1"/>
  <c r="HQ75" i="38"/>
  <c r="HQ80" i="38" s="1"/>
  <c r="HR80" i="38" s="1"/>
  <c r="HF19" i="38"/>
  <c r="HF24" i="38" s="1"/>
  <c r="IF13" i="38" s="1"/>
  <c r="E13" i="9" s="1"/>
  <c r="HJ164" i="38"/>
  <c r="IJ40" i="38" s="1"/>
  <c r="I40" i="9" s="1"/>
  <c r="HQ159" i="38"/>
  <c r="HQ164" i="38" s="1"/>
  <c r="IQ45" i="38" s="1"/>
  <c r="P45" i="9" s="1"/>
  <c r="GO341" i="38"/>
  <c r="GP341" i="38" s="1"/>
  <c r="GQ338" i="38"/>
  <c r="HQ138" i="38"/>
  <c r="HQ143" i="38" s="1"/>
  <c r="HR143" i="38" s="1"/>
  <c r="GD336" i="38"/>
  <c r="GD343" i="38"/>
  <c r="BQ20" i="38"/>
  <c r="KI12" i="38"/>
  <c r="E29" i="12" s="1"/>
  <c r="HW164" i="38"/>
  <c r="IW40" i="38" s="1"/>
  <c r="V40" i="9" s="1"/>
  <c r="HN164" i="38"/>
  <c r="IN40" i="38" s="1"/>
  <c r="M40" i="9" s="1"/>
  <c r="HF159" i="38"/>
  <c r="HF164" i="38" s="1"/>
  <c r="IF45" i="38" s="1"/>
  <c r="E45" i="9" s="1"/>
  <c r="GR32" i="38"/>
  <c r="GS32" i="38" s="1"/>
  <c r="HF138" i="38"/>
  <c r="HF143" i="38" s="1"/>
  <c r="IE17" i="38"/>
  <c r="D17" i="9" s="1"/>
  <c r="BL31" i="38"/>
  <c r="HF124" i="38"/>
  <c r="HF129" i="38" s="1"/>
  <c r="HF173" i="38"/>
  <c r="HF178" i="38" s="1"/>
  <c r="HF208" i="38"/>
  <c r="HF213" i="38" s="1"/>
  <c r="HF152" i="38"/>
  <c r="HF157" i="38" s="1"/>
  <c r="IF36" i="38" s="1"/>
  <c r="E36" i="9" s="1"/>
  <c r="HF187" i="38"/>
  <c r="HF192" i="38" s="1"/>
  <c r="HF103" i="38"/>
  <c r="HF108" i="38" s="1"/>
  <c r="BL417" i="38"/>
  <c r="HF5" i="38"/>
  <c r="HF10" i="38" s="1"/>
  <c r="IF6" i="38" s="1"/>
  <c r="E6" i="9" s="1"/>
  <c r="HF40" i="38"/>
  <c r="HF45" i="38" s="1"/>
  <c r="HF110" i="38"/>
  <c r="HF115" i="38" s="1"/>
  <c r="HF166" i="38"/>
  <c r="HF171" i="38" s="1"/>
  <c r="IF49" i="38" s="1"/>
  <c r="E49" i="9" s="1"/>
  <c r="HF180" i="38"/>
  <c r="HF185" i="38" s="1"/>
  <c r="GQ332" i="38"/>
  <c r="HH164" i="38"/>
  <c r="IH38" i="38" s="1"/>
  <c r="G38" i="9" s="1"/>
  <c r="HX164" i="38"/>
  <c r="GD338" i="38"/>
  <c r="HI164" i="38"/>
  <c r="IX17" i="38"/>
  <c r="W17" i="9" s="1"/>
  <c r="HS12" i="38"/>
  <c r="HS17" i="38" s="1"/>
  <c r="IS10" i="38" s="1"/>
  <c r="R10" i="9" s="1"/>
  <c r="GQ342" i="38"/>
  <c r="GO335" i="38"/>
  <c r="GP335" i="38" s="1"/>
  <c r="IP17" i="38"/>
  <c r="O17" i="9" s="1"/>
  <c r="HQ194" i="38"/>
  <c r="HQ199" i="38" s="1"/>
  <c r="HR199" i="38" s="1"/>
  <c r="HQ5" i="38"/>
  <c r="HQ10" i="38" s="1"/>
  <c r="HQ82" i="38"/>
  <c r="HQ87" i="38" s="1"/>
  <c r="IQ32" i="38" s="1"/>
  <c r="P32" i="9" s="1"/>
  <c r="HQ187" i="38"/>
  <c r="HQ192" i="38" s="1"/>
  <c r="HR192" i="38" s="1"/>
  <c r="HK164" i="38"/>
  <c r="IK40" i="38" s="1"/>
  <c r="J40" i="9" s="1"/>
  <c r="GP42" i="38"/>
  <c r="HR40" i="38" s="1"/>
  <c r="HQ180" i="38"/>
  <c r="HQ185" i="38" s="1"/>
  <c r="HR185" i="38" s="1"/>
  <c r="CA6" i="38"/>
  <c r="CB6" i="38" s="1"/>
  <c r="CA4" i="38"/>
  <c r="CB4" i="38" s="1"/>
  <c r="GD342" i="38"/>
  <c r="GD340" i="38"/>
  <c r="IP18" i="38"/>
  <c r="O18" i="9" s="1"/>
  <c r="GQ341" i="38"/>
  <c r="BL409" i="38"/>
  <c r="BL332" i="38"/>
  <c r="GO334" i="38"/>
  <c r="BL310" i="38"/>
  <c r="BL108" i="38"/>
  <c r="HF54" i="38"/>
  <c r="HF59" i="38" s="1"/>
  <c r="HF12" i="38"/>
  <c r="HF17" i="38" s="1"/>
  <c r="HF201" i="38"/>
  <c r="HF206" i="38" s="1"/>
  <c r="HF96" i="38"/>
  <c r="HF101" i="38" s="1"/>
  <c r="HF117" i="38"/>
  <c r="HF122" i="38" s="1"/>
  <c r="HF194" i="38"/>
  <c r="HF199" i="38" s="1"/>
  <c r="HF89" i="38"/>
  <c r="HF94" i="38" s="1"/>
  <c r="IF18" i="38" s="1"/>
  <c r="E18" i="9" s="1"/>
  <c r="GD344" i="38"/>
  <c r="BY2" i="38"/>
  <c r="BY375" i="38" s="1"/>
  <c r="CA5" i="38"/>
  <c r="CB5" i="38" s="1"/>
  <c r="HS159" i="38"/>
  <c r="IS48" i="38" s="1"/>
  <c r="R48" i="9" s="1"/>
  <c r="HS54" i="38"/>
  <c r="HS59" i="38" s="1"/>
  <c r="IP16" i="38"/>
  <c r="O16" i="9" s="1"/>
  <c r="GO344" i="38"/>
  <c r="GP344" i="38" s="1"/>
  <c r="GO332" i="38"/>
  <c r="GP332" i="38" s="1"/>
  <c r="HS19" i="38"/>
  <c r="HS24" i="38" s="1"/>
  <c r="IS13" i="38" s="1"/>
  <c r="R13" i="9" s="1"/>
  <c r="HS5" i="38"/>
  <c r="HS10" i="38" s="1"/>
  <c r="HQ26" i="38"/>
  <c r="HQ31" i="38" s="1"/>
  <c r="IQ9" i="38" s="1"/>
  <c r="P9" i="9" s="1"/>
  <c r="GO337" i="38"/>
  <c r="GP337" i="38" s="1"/>
  <c r="HS208" i="38"/>
  <c r="HS213" i="38" s="1"/>
  <c r="HS166" i="38"/>
  <c r="HS171" i="38" s="1"/>
  <c r="IS49" i="38" s="1"/>
  <c r="R49" i="9" s="1"/>
  <c r="GP36" i="38"/>
  <c r="HR61" i="38" s="1"/>
  <c r="CA3" i="38"/>
  <c r="CB3" i="38" s="1"/>
  <c r="GR42" i="38"/>
  <c r="GS42" i="38" s="1"/>
  <c r="GS342" i="38" s="1"/>
  <c r="HS152" i="38"/>
  <c r="HS157" i="38" s="1"/>
  <c r="IS36" i="38" s="1"/>
  <c r="R36" i="9" s="1"/>
  <c r="HS40" i="38"/>
  <c r="HS45" i="38" s="1"/>
  <c r="GD332" i="38"/>
  <c r="HQ68" i="38"/>
  <c r="HQ73" i="38" s="1"/>
  <c r="HR73" i="38" s="1"/>
  <c r="IY18" i="38"/>
  <c r="X18" i="9" s="1"/>
  <c r="IM18" i="38"/>
  <c r="L18" i="9" s="1"/>
  <c r="IX18" i="38"/>
  <c r="W18" i="9" s="1"/>
  <c r="HW80" i="38"/>
  <c r="BL406" i="38"/>
  <c r="BL141" i="38"/>
  <c r="BL169" i="38"/>
  <c r="BL162" i="38"/>
  <c r="BL353" i="38"/>
  <c r="BL37" i="38"/>
  <c r="BL398" i="38"/>
  <c r="GD346" i="38"/>
  <c r="BL382" i="38"/>
  <c r="BL102" i="38"/>
  <c r="BL96" i="38"/>
  <c r="BL347" i="38"/>
  <c r="BL365" i="38"/>
  <c r="BL339" i="38"/>
  <c r="BL240" i="38"/>
  <c r="HQ47" i="38"/>
  <c r="IQ14" i="38" s="1"/>
  <c r="P14" i="9" s="1"/>
  <c r="BL323" i="38"/>
  <c r="BL194" i="38"/>
  <c r="BL47" i="38"/>
  <c r="BL15" i="38"/>
  <c r="BL289" i="38"/>
  <c r="BL390" i="38"/>
  <c r="BL212" i="38"/>
  <c r="IO18" i="38"/>
  <c r="N18" i="9" s="1"/>
  <c r="IM17" i="38"/>
  <c r="L17" i="9" s="1"/>
  <c r="IY17" i="38"/>
  <c r="X17" i="9" s="1"/>
  <c r="IW16" i="38"/>
  <c r="V16" i="9" s="1"/>
  <c r="IO16" i="38"/>
  <c r="N16" i="9" s="1"/>
  <c r="GO336" i="38"/>
  <c r="GP336" i="38" s="1"/>
  <c r="IO14" i="38"/>
  <c r="N14" i="9" s="1"/>
  <c r="IP14" i="38"/>
  <c r="O14" i="9" s="1"/>
  <c r="BL210" i="38"/>
  <c r="BL249" i="38"/>
  <c r="BL287" i="38"/>
  <c r="BL395" i="38"/>
  <c r="BL250" i="38"/>
  <c r="BL200" i="38"/>
  <c r="BL285" i="38"/>
  <c r="BL362" i="38"/>
  <c r="BL421" i="38"/>
  <c r="BL64" i="38"/>
  <c r="BL271" i="38"/>
  <c r="BL27" i="38"/>
  <c r="BL337" i="38"/>
  <c r="BL358" i="38"/>
  <c r="BL379" i="38"/>
  <c r="BL243" i="38"/>
  <c r="BL346" i="38"/>
  <c r="BL60" i="38"/>
  <c r="BL182" i="38"/>
  <c r="BL109" i="38"/>
  <c r="BQ21" i="38"/>
  <c r="BL403" i="38"/>
  <c r="BL118" i="38"/>
  <c r="BL112" i="38"/>
  <c r="BL363" i="38"/>
  <c r="BL126" i="38"/>
  <c r="BL266" i="38"/>
  <c r="BK10" i="38"/>
  <c r="BL110" i="38"/>
  <c r="BL140" i="38"/>
  <c r="BL6" i="38"/>
  <c r="BL316" i="38"/>
  <c r="BL315" i="38"/>
  <c r="BL145" i="38"/>
  <c r="BL90" i="38"/>
  <c r="BL360" i="38"/>
  <c r="BL393" i="38"/>
  <c r="BL304" i="38"/>
  <c r="BL17" i="38"/>
  <c r="BL413" i="38"/>
  <c r="BL144" i="38"/>
  <c r="BL70" i="38"/>
  <c r="BL94" i="38"/>
  <c r="BL10" i="38"/>
  <c r="BL325" i="38"/>
  <c r="BL333" i="38"/>
  <c r="BL176" i="38"/>
  <c r="BL147" i="38"/>
  <c r="BL198" i="38"/>
  <c r="BL42" i="38"/>
  <c r="BL274" i="38"/>
  <c r="BL281" i="38"/>
  <c r="BL36" i="38"/>
  <c r="BL79" i="38"/>
  <c r="BL396" i="38"/>
  <c r="BL76" i="38"/>
  <c r="BL5" i="38"/>
  <c r="BL256" i="38"/>
  <c r="BL107" i="38"/>
  <c r="BL314" i="38"/>
  <c r="BL8" i="38"/>
  <c r="BL357" i="38"/>
  <c r="BL273" i="38"/>
  <c r="BL322" i="38"/>
  <c r="BL151" i="38"/>
  <c r="BL326" i="38"/>
  <c r="BL294" i="38"/>
  <c r="BL378" i="38"/>
  <c r="BL324" i="38"/>
  <c r="BL394" i="38"/>
  <c r="BL299" i="38"/>
  <c r="BL206" i="38"/>
  <c r="BL245" i="38"/>
  <c r="BL201" i="38"/>
  <c r="BL93" i="38"/>
  <c r="BL101" i="38"/>
  <c r="BL103" i="38"/>
  <c r="BL349" i="38"/>
  <c r="BL59" i="38"/>
  <c r="BL16" i="38"/>
  <c r="BL39" i="38"/>
  <c r="GD331" i="38"/>
  <c r="HR31" i="38"/>
  <c r="GO331" i="38"/>
  <c r="GP331" i="38" s="1"/>
  <c r="GP31" i="38"/>
  <c r="IO11" i="38"/>
  <c r="N11" i="9" s="1"/>
  <c r="HP164" i="38"/>
  <c r="IP40" i="38" s="1"/>
  <c r="O40" i="9" s="1"/>
  <c r="JT27" i="38"/>
  <c r="JT32" i="38" s="1"/>
  <c r="KS9" i="38" s="1"/>
  <c r="O26" i="12" s="1"/>
  <c r="HR38" i="38"/>
  <c r="BL344" i="38"/>
  <c r="BL97" i="38"/>
  <c r="BL163" i="38"/>
  <c r="BL125" i="38"/>
  <c r="BL397" i="38"/>
  <c r="BL85" i="38"/>
  <c r="BL280" i="38"/>
  <c r="BL203" i="38"/>
  <c r="BL49" i="38"/>
  <c r="BL307" i="38"/>
  <c r="BL105" i="38"/>
  <c r="BL157" i="38"/>
  <c r="BL61" i="38"/>
  <c r="BL215" i="38"/>
  <c r="BL208" i="38"/>
  <c r="BL146" i="38"/>
  <c r="BL305" i="38"/>
  <c r="BL84" i="38"/>
  <c r="BL117" i="38"/>
  <c r="BL377" i="38"/>
  <c r="BL290" i="38"/>
  <c r="BL258" i="38"/>
  <c r="BL81" i="38"/>
  <c r="BL134" i="38"/>
  <c r="BL55" i="38"/>
  <c r="BL300" i="38"/>
  <c r="BL127" i="38"/>
  <c r="BK6" i="38"/>
  <c r="BL191" i="38"/>
  <c r="BL111" i="38"/>
  <c r="BL180" i="38"/>
  <c r="BL306" i="38"/>
  <c r="BL286" i="38"/>
  <c r="BL177" i="38"/>
  <c r="BL237" i="38"/>
  <c r="BL384" i="38"/>
  <c r="BL73" i="38"/>
  <c r="BL265" i="38"/>
  <c r="BL148" i="38"/>
  <c r="BL278" i="38"/>
  <c r="BL217" i="38"/>
  <c r="BL193" i="38"/>
  <c r="BL77" i="38"/>
  <c r="BL257" i="38"/>
  <c r="BL48" i="38"/>
  <c r="BL187" i="38"/>
  <c r="BL402" i="38"/>
  <c r="BL137" i="38"/>
  <c r="BL330" i="38"/>
  <c r="BL62" i="38"/>
  <c r="BL226" i="38"/>
  <c r="BL298" i="38"/>
  <c r="BL329" i="38"/>
  <c r="BL293" i="38"/>
  <c r="BL32" i="38"/>
  <c r="BL239" i="38"/>
  <c r="BL124" i="38"/>
  <c r="BL367" i="38"/>
  <c r="BL279" i="38"/>
  <c r="BL154" i="38"/>
  <c r="BL371" i="38"/>
  <c r="BL122" i="38"/>
  <c r="BL150" i="38"/>
  <c r="BL242" i="38"/>
  <c r="BL260" i="38"/>
  <c r="BL80" i="38"/>
  <c r="BL327" i="38"/>
  <c r="BL238" i="38"/>
  <c r="BL202" i="38"/>
  <c r="BL350" i="38"/>
  <c r="BL131" i="38"/>
  <c r="BL234" i="38"/>
  <c r="BL43" i="38"/>
  <c r="BL231" i="38"/>
  <c r="BL14" i="38"/>
  <c r="BL120" i="38"/>
  <c r="BL296" i="38"/>
  <c r="BL369" i="38"/>
  <c r="BL341" i="38"/>
  <c r="BL228" i="38"/>
  <c r="BL220" i="38"/>
  <c r="BL272" i="38"/>
  <c r="BL87" i="38"/>
  <c r="BL230" i="38"/>
  <c r="BL331" i="38"/>
  <c r="BL410" i="38"/>
  <c r="BL368" i="38"/>
  <c r="BL68" i="38"/>
  <c r="BL259" i="38"/>
  <c r="BL404" i="38"/>
  <c r="BL189" i="38"/>
  <c r="BL388" i="38"/>
  <c r="BL311" i="38"/>
  <c r="BQ19" i="38"/>
  <c r="BL136" i="38"/>
  <c r="BL376" i="38"/>
  <c r="BL343" i="38"/>
  <c r="BL252" i="38"/>
  <c r="BL24" i="38"/>
  <c r="BL241" i="38"/>
  <c r="BL152" i="38"/>
  <c r="BL3" i="38"/>
  <c r="BL408" i="38"/>
  <c r="BL69" i="38"/>
  <c r="BL78" i="38"/>
  <c r="BL170" i="38"/>
  <c r="BL292" i="38"/>
  <c r="BL197" i="38"/>
  <c r="BL218" i="38"/>
  <c r="BK7" i="38"/>
  <c r="BL222" i="38"/>
  <c r="BL74" i="38"/>
  <c r="BL88" i="38"/>
  <c r="BL418" i="38"/>
  <c r="BL348" i="38"/>
  <c r="BL224" i="38"/>
  <c r="BL370" i="38"/>
  <c r="BL181" i="38"/>
  <c r="BL195" i="38"/>
  <c r="BL254" i="38"/>
  <c r="BL51" i="38"/>
  <c r="BL173" i="38"/>
  <c r="BL58" i="38"/>
  <c r="BL91" i="38"/>
  <c r="BL233" i="38"/>
  <c r="BK5" i="38"/>
  <c r="BL56" i="38"/>
  <c r="BL168" i="38"/>
  <c r="BK8" i="38"/>
  <c r="BL321" i="38"/>
  <c r="BL178" i="38"/>
  <c r="BL269" i="38"/>
  <c r="BL86" i="38"/>
  <c r="BL312" i="38"/>
  <c r="BL104" i="38"/>
  <c r="BL342" i="38"/>
  <c r="BL166" i="38"/>
  <c r="BL199" i="38"/>
  <c r="BL71" i="38"/>
  <c r="BL412" i="38"/>
  <c r="BL288" i="38"/>
  <c r="BL160" i="38"/>
  <c r="BL214" i="38"/>
  <c r="BL400" i="38"/>
  <c r="BL65" i="38"/>
  <c r="BL207" i="38"/>
  <c r="BL295" i="38"/>
  <c r="BL411" i="38"/>
  <c r="BL359" i="38"/>
  <c r="BL216" i="38"/>
  <c r="BL38" i="38"/>
  <c r="BL155" i="38"/>
  <c r="BL123" i="38"/>
  <c r="BL328" i="38"/>
  <c r="BL67" i="38"/>
  <c r="BK3" i="38"/>
  <c r="BL338" i="38"/>
  <c r="BL366" i="38"/>
  <c r="BL192" i="38"/>
  <c r="BL156" i="38"/>
  <c r="BL7" i="38"/>
  <c r="BL277" i="38"/>
  <c r="BL262" i="38"/>
  <c r="BL317" i="38"/>
  <c r="BL270" i="38"/>
  <c r="BL407" i="38"/>
  <c r="BL132" i="38"/>
  <c r="BL183" i="38"/>
  <c r="BL63" i="38"/>
  <c r="BL75" i="38"/>
  <c r="BL22" i="38"/>
  <c r="BL232" i="38"/>
  <c r="BL33" i="38"/>
  <c r="BL171" i="38"/>
  <c r="BL416" i="38"/>
  <c r="BL164" i="38"/>
  <c r="BL21" i="38"/>
  <c r="BL354" i="38"/>
  <c r="BL172" i="38"/>
  <c r="BL302" i="38"/>
  <c r="BL46" i="38"/>
  <c r="BL159" i="38"/>
  <c r="BL174" i="38"/>
  <c r="BL268" i="38"/>
  <c r="BL264" i="38"/>
  <c r="BL275" i="38"/>
  <c r="BL383" i="38"/>
  <c r="BK9" i="38"/>
  <c r="BL115" i="38"/>
  <c r="BL26" i="38"/>
  <c r="BL381" i="38"/>
  <c r="BL29" i="38"/>
  <c r="BL399" i="38"/>
  <c r="BL153" i="38"/>
  <c r="BL89" i="38"/>
  <c r="BL92" i="38"/>
  <c r="BL100" i="38"/>
  <c r="BL196" i="38"/>
  <c r="BL227" i="38"/>
  <c r="BL223" i="38"/>
  <c r="BL255" i="38"/>
  <c r="BL139" i="38"/>
  <c r="BL392" i="38"/>
  <c r="BL297" i="38"/>
  <c r="BL419" i="38"/>
  <c r="BL352" i="38"/>
  <c r="BL387" i="38"/>
  <c r="BL23" i="38"/>
  <c r="BL142" i="38"/>
  <c r="BL50" i="38"/>
  <c r="BL72" i="38"/>
  <c r="BL130" i="38"/>
  <c r="BL204" i="38"/>
  <c r="BL82" i="38"/>
  <c r="BL165" i="38"/>
  <c r="BL116" i="38"/>
  <c r="BL121" i="38"/>
  <c r="CD492" i="38"/>
  <c r="BL28" i="38"/>
  <c r="BL414" i="38"/>
  <c r="BL386" i="38"/>
  <c r="BL247" i="38"/>
  <c r="BQ17" i="38"/>
  <c r="BL420" i="38"/>
  <c r="BL135" i="38"/>
  <c r="BL45" i="38"/>
  <c r="BQ18" i="38"/>
  <c r="BL340" i="38"/>
  <c r="BL356" i="38"/>
  <c r="BL219" i="38"/>
  <c r="BL422" i="38"/>
  <c r="BL308" i="38"/>
  <c r="BL167" i="38"/>
  <c r="BL303" i="38"/>
  <c r="BL309" i="38"/>
  <c r="BL291" i="38"/>
  <c r="BL229" i="38"/>
  <c r="BL138" i="38"/>
  <c r="BL283" i="38"/>
  <c r="BL319" i="38"/>
  <c r="BL276" i="38"/>
  <c r="BL175" i="38"/>
  <c r="BL372" i="38"/>
  <c r="BL161" i="38"/>
  <c r="BL158" i="38"/>
  <c r="BL385" i="38"/>
  <c r="BL35" i="38"/>
  <c r="BL246" i="38"/>
  <c r="BL391" i="38"/>
  <c r="BL401" i="38"/>
  <c r="BL190" i="38"/>
  <c r="BL374" i="38"/>
  <c r="BL106" i="38"/>
  <c r="BL380" i="38"/>
  <c r="BL98" i="38"/>
  <c r="BL267" i="38"/>
  <c r="BL44" i="38"/>
  <c r="BL313" i="38"/>
  <c r="BL99" i="38"/>
  <c r="BL415" i="38"/>
  <c r="BL13" i="38"/>
  <c r="BL30" i="38"/>
  <c r="BL320" i="38"/>
  <c r="BL188" i="38"/>
  <c r="BL361" i="38"/>
  <c r="BL119" i="38"/>
  <c r="BL334" i="38"/>
  <c r="BL11" i="38"/>
  <c r="BL66" i="38"/>
  <c r="BL211" i="38"/>
  <c r="BL336" i="38"/>
  <c r="BK4" i="38"/>
  <c r="BL221" i="38"/>
  <c r="BL83" i="38"/>
  <c r="BL54" i="38"/>
  <c r="BL19" i="38"/>
  <c r="BL129" i="38"/>
  <c r="BL25" i="38"/>
  <c r="BL301" i="38"/>
  <c r="BL251" i="38"/>
  <c r="BL12" i="38"/>
  <c r="BL335" i="38"/>
  <c r="BL57" i="38"/>
  <c r="BL184" i="38"/>
  <c r="BL355" i="38"/>
  <c r="BL364" i="38"/>
  <c r="BL53" i="38"/>
  <c r="BL389" i="38"/>
  <c r="BQ16" i="38"/>
  <c r="BL235" i="38"/>
  <c r="BL282" i="38"/>
  <c r="BL128" i="38"/>
  <c r="BL114" i="38"/>
  <c r="BL185" i="38"/>
  <c r="BL40" i="38"/>
  <c r="BL20" i="38"/>
  <c r="BL9" i="38"/>
  <c r="BL41" i="38"/>
  <c r="BL253" i="38"/>
  <c r="BL52" i="38"/>
  <c r="BL4" i="38"/>
  <c r="BL205" i="38"/>
  <c r="BL248" i="38"/>
  <c r="BL149" i="38"/>
  <c r="BL375" i="38"/>
  <c r="BL213" i="38"/>
  <c r="BL284" i="38"/>
  <c r="BL209" i="38"/>
  <c r="BL373" i="38"/>
  <c r="BL186" i="38"/>
  <c r="BL143" i="38"/>
  <c r="BL18" i="38"/>
  <c r="BL351" i="38"/>
  <c r="BL236" i="38"/>
  <c r="BL133" i="38"/>
  <c r="BL113" i="38"/>
  <c r="BL225" i="38"/>
  <c r="BL95" i="38"/>
  <c r="BL261" i="38"/>
  <c r="BL345" i="38"/>
  <c r="BL179" i="38"/>
  <c r="BL244" i="38"/>
  <c r="BL34" i="38"/>
  <c r="BL405" i="38"/>
  <c r="BL263" i="38"/>
  <c r="JS27" i="38"/>
  <c r="JS32" i="38" s="1"/>
  <c r="KR9" i="38" s="1"/>
  <c r="JO27" i="38"/>
  <c r="JO32" i="38" s="1"/>
  <c r="KN9" i="38" s="1"/>
  <c r="J26" i="12" s="1"/>
  <c r="KI23" i="38"/>
  <c r="KH23" i="38"/>
  <c r="FJ499" i="38"/>
  <c r="FJ26" i="38"/>
  <c r="FK26" i="38" s="1"/>
  <c r="FL26" i="38" s="1"/>
  <c r="B86" i="34" s="1"/>
  <c r="FJ572" i="38"/>
  <c r="FJ528" i="38"/>
  <c r="JP9" i="38"/>
  <c r="JQ9" i="38"/>
  <c r="FJ544" i="38"/>
  <c r="FJ86" i="38"/>
  <c r="FJ548" i="38"/>
  <c r="FJ487" i="38"/>
  <c r="FJ515" i="38"/>
  <c r="JM27" i="38"/>
  <c r="JM32" i="38" s="1"/>
  <c r="KL9" i="38" s="1"/>
  <c r="H26" i="12" s="1"/>
  <c r="FJ78" i="38"/>
  <c r="FJ489" i="38"/>
  <c r="FJ7" i="38"/>
  <c r="FK7" i="38" s="1"/>
  <c r="A67" i="34" s="1"/>
  <c r="FJ503" i="38"/>
  <c r="FJ80" i="38"/>
  <c r="FJ493" i="38"/>
  <c r="FJ536" i="38"/>
  <c r="FJ793" i="38"/>
  <c r="FJ850" i="38"/>
  <c r="FJ852" i="38"/>
  <c r="FJ173" i="38"/>
  <c r="FJ74" i="38"/>
  <c r="FJ782" i="38"/>
  <c r="FJ586" i="38"/>
  <c r="FJ494" i="38"/>
  <c r="FJ580" i="38"/>
  <c r="FJ174" i="38"/>
  <c r="FJ506" i="38"/>
  <c r="FJ55" i="38"/>
  <c r="FK55" i="38" s="1"/>
  <c r="FL55" i="38" s="1"/>
  <c r="B115" i="34" s="1"/>
  <c r="FJ755" i="38"/>
  <c r="FJ574" i="38"/>
  <c r="FJ553" i="38"/>
  <c r="FJ767" i="38"/>
  <c r="FJ161" i="38"/>
  <c r="FJ137" i="38"/>
  <c r="FJ780" i="38"/>
  <c r="FJ570" i="38"/>
  <c r="FJ529" i="38"/>
  <c r="FJ759" i="38"/>
  <c r="JL27" i="38"/>
  <c r="JL32" i="38" s="1"/>
  <c r="KK9" i="38" s="1"/>
  <c r="FJ153" i="38"/>
  <c r="FJ87" i="38"/>
  <c r="FJ25" i="38"/>
  <c r="FK25" i="38" s="1"/>
  <c r="FL25" i="38" s="1"/>
  <c r="B85" i="34" s="1"/>
  <c r="FJ500" i="38"/>
  <c r="FJ522" i="38"/>
  <c r="FJ502" i="38"/>
  <c r="FJ176" i="38"/>
  <c r="FJ763" i="38"/>
  <c r="FJ126" i="38"/>
  <c r="FJ12" i="38"/>
  <c r="FK12" i="38" s="1"/>
  <c r="FM12" i="38" s="1"/>
  <c r="FJ531" i="38"/>
  <c r="FJ124" i="38"/>
  <c r="FJ565" i="38"/>
  <c r="FJ591" i="38"/>
  <c r="FJ22" i="38"/>
  <c r="FK22" i="38" s="1"/>
  <c r="FJ496" i="38"/>
  <c r="FJ100" i="38"/>
  <c r="FJ795" i="38"/>
  <c r="FJ750" i="38"/>
  <c r="FJ149" i="38"/>
  <c r="FJ504" i="38"/>
  <c r="FJ541" i="38"/>
  <c r="FJ110" i="38"/>
  <c r="FJ746" i="38"/>
  <c r="FJ567" i="38"/>
  <c r="FJ550" i="38"/>
  <c r="FJ790" i="38"/>
  <c r="FJ155" i="38"/>
  <c r="FJ108" i="38"/>
  <c r="FJ29" i="38"/>
  <c r="FK29" i="38" s="1"/>
  <c r="FM29" i="38" s="1"/>
  <c r="FJ127" i="38"/>
  <c r="FJ564" i="38"/>
  <c r="FJ119" i="38"/>
  <c r="FJ39" i="38"/>
  <c r="FK39" i="38" s="1"/>
  <c r="FP39" i="38" s="1"/>
  <c r="F99" i="34" s="1"/>
  <c r="FJ131" i="38"/>
  <c r="FJ579" i="38"/>
  <c r="FJ829" i="38"/>
  <c r="FJ789" i="38"/>
  <c r="FJ563" i="38"/>
  <c r="FJ820" i="38"/>
  <c r="FJ111" i="38"/>
  <c r="FJ812" i="38"/>
  <c r="FJ815" i="38"/>
  <c r="FJ816" i="38"/>
  <c r="FJ776" i="38"/>
  <c r="FJ61" i="38"/>
  <c r="FK61" i="38" s="1"/>
  <c r="FP61" i="38" s="1"/>
  <c r="F121" i="34" s="1"/>
  <c r="FJ781" i="38"/>
  <c r="FJ537" i="38"/>
  <c r="FJ851" i="38"/>
  <c r="FJ771" i="38"/>
  <c r="FJ95" i="38"/>
  <c r="FJ102" i="38"/>
  <c r="FJ596" i="38"/>
  <c r="FJ511" i="38"/>
  <c r="FJ773" i="38"/>
  <c r="FJ519" i="38"/>
  <c r="FJ838" i="38"/>
  <c r="FJ67" i="38"/>
  <c r="FJ129" i="38"/>
  <c r="FJ779" i="38"/>
  <c r="FJ92" i="38"/>
  <c r="FJ784" i="38"/>
  <c r="GO340" i="38"/>
  <c r="GP340" i="38" s="1"/>
  <c r="FJ77" i="38"/>
  <c r="CS6" i="38"/>
  <c r="CT6" i="38" s="1"/>
  <c r="FJ19" i="38"/>
  <c r="FK19" i="38" s="1"/>
  <c r="FL19" i="38" s="1"/>
  <c r="B79" i="34" s="1"/>
  <c r="FJ832" i="38"/>
  <c r="FJ128" i="38"/>
  <c r="FJ571" i="38"/>
  <c r="FJ32" i="38"/>
  <c r="FK32" i="38" s="1"/>
  <c r="FO32" i="38" s="1"/>
  <c r="E92" i="34" s="1"/>
  <c r="FJ49" i="38"/>
  <c r="FK49" i="38" s="1"/>
  <c r="FM49" i="38" s="1"/>
  <c r="FJ63" i="38"/>
  <c r="FJ175" i="38"/>
  <c r="FJ151" i="38"/>
  <c r="FJ156" i="38"/>
  <c r="FJ158" i="38"/>
  <c r="FJ64" i="38"/>
  <c r="FJ42" i="38"/>
  <c r="FK42" i="38" s="1"/>
  <c r="FL42" i="38" s="1"/>
  <c r="B102" i="34" s="1"/>
  <c r="FJ841" i="38"/>
  <c r="FJ60" i="38"/>
  <c r="FK60" i="38" s="1"/>
  <c r="FM60" i="38" s="1"/>
  <c r="FJ818" i="38"/>
  <c r="FJ53" i="38"/>
  <c r="FK53" i="38" s="1"/>
  <c r="FP53" i="38" s="1"/>
  <c r="F113" i="34" s="1"/>
  <c r="FJ164" i="38"/>
  <c r="FJ762" i="38"/>
  <c r="FJ501" i="38"/>
  <c r="FJ766" i="38"/>
  <c r="FJ592" i="38"/>
  <c r="FJ823" i="38"/>
  <c r="FJ587" i="38"/>
  <c r="FJ792" i="38"/>
  <c r="FJ842" i="38"/>
  <c r="FJ798" i="38"/>
  <c r="FJ802" i="38"/>
  <c r="FJ859" i="38"/>
  <c r="FJ93" i="38"/>
  <c r="FJ797" i="38"/>
  <c r="FJ775" i="38"/>
  <c r="FJ121" i="38"/>
  <c r="FJ145" i="38"/>
  <c r="FJ116" i="38"/>
  <c r="FJ752" i="38"/>
  <c r="FJ57" i="38"/>
  <c r="FK57" i="38" s="1"/>
  <c r="FL57" i="38" s="1"/>
  <c r="B117" i="34" s="1"/>
  <c r="FJ807" i="38"/>
  <c r="FJ58" i="38"/>
  <c r="FK58" i="38" s="1"/>
  <c r="FL58" i="38" s="1"/>
  <c r="B118" i="34" s="1"/>
  <c r="FJ855" i="38"/>
  <c r="FJ524" i="38"/>
  <c r="FJ517" i="38"/>
  <c r="FJ169" i="38"/>
  <c r="FJ83" i="38"/>
  <c r="FJ791" i="38"/>
  <c r="FJ177" i="38"/>
  <c r="FJ34" i="38"/>
  <c r="FK34" i="38" s="1"/>
  <c r="A94" i="34" s="1"/>
  <c r="FJ514" i="38"/>
  <c r="FJ595" i="38"/>
  <c r="FJ828" i="38"/>
  <c r="FJ485" i="38"/>
  <c r="FJ540" i="38"/>
  <c r="FJ495" i="38"/>
  <c r="FJ79" i="38"/>
  <c r="FJ46" i="38"/>
  <c r="FK46" i="38" s="1"/>
  <c r="FO46" i="38" s="1"/>
  <c r="E106" i="34" s="1"/>
  <c r="FJ772" i="38"/>
  <c r="FJ157" i="38"/>
  <c r="FJ138" i="38"/>
  <c r="FJ806" i="38"/>
  <c r="FJ796" i="38"/>
  <c r="FJ803" i="38"/>
  <c r="FJ106" i="38"/>
  <c r="FJ598" i="38"/>
  <c r="FJ112" i="38"/>
  <c r="FJ839" i="38"/>
  <c r="FJ573" i="38"/>
  <c r="FJ523" i="38"/>
  <c r="FJ492" i="38"/>
  <c r="FJ23" i="38"/>
  <c r="FK23" i="38" s="1"/>
  <c r="FO23" i="38" s="1"/>
  <c r="E83" i="34" s="1"/>
  <c r="FJ484" i="38"/>
  <c r="FJ50" i="38"/>
  <c r="FK50" i="38" s="1"/>
  <c r="FO50" i="38" s="1"/>
  <c r="E110" i="34" s="1"/>
  <c r="FJ560" i="38"/>
  <c r="FJ857" i="38"/>
  <c r="FJ543" i="38"/>
  <c r="FJ69" i="38"/>
  <c r="FJ575" i="38"/>
  <c r="FJ8" i="38"/>
  <c r="FK8" i="38" s="1"/>
  <c r="A68" i="34" s="1"/>
  <c r="FJ38" i="38"/>
  <c r="FK38" i="38" s="1"/>
  <c r="FL38" i="38" s="1"/>
  <c r="B98" i="34" s="1"/>
  <c r="FJ856" i="38"/>
  <c r="FJ578" i="38"/>
  <c r="FJ97" i="38"/>
  <c r="FJ761" i="38"/>
  <c r="FJ757" i="38"/>
  <c r="FJ65" i="38"/>
  <c r="FJ98" i="38"/>
  <c r="FJ62" i="38"/>
  <c r="FK62" i="38" s="1"/>
  <c r="A122" i="34" s="1"/>
  <c r="FJ76" i="38"/>
  <c r="FJ764" i="38"/>
  <c r="FJ37" i="38"/>
  <c r="FK37" i="38" s="1"/>
  <c r="FL37" i="38" s="1"/>
  <c r="B97" i="34" s="1"/>
  <c r="FJ508" i="38"/>
  <c r="FJ31" i="38"/>
  <c r="FK31" i="38" s="1"/>
  <c r="A91" i="34" s="1"/>
  <c r="FJ27" i="38"/>
  <c r="FK27" i="38" s="1"/>
  <c r="FL27" i="38" s="1"/>
  <c r="B87" i="34" s="1"/>
  <c r="FJ769" i="38"/>
  <c r="FJ168" i="38"/>
  <c r="FJ20" i="38"/>
  <c r="FK20" i="38" s="1"/>
  <c r="FO20" i="38" s="1"/>
  <c r="E80" i="34" s="1"/>
  <c r="FJ844" i="38"/>
  <c r="FJ82" i="38"/>
  <c r="FJ751" i="38"/>
  <c r="FJ561" i="38"/>
  <c r="FJ122" i="38"/>
  <c r="FJ11" i="38"/>
  <c r="FK11" i="38" s="1"/>
  <c r="FP11" i="38" s="1"/>
  <c r="F71" i="34" s="1"/>
  <c r="FJ804" i="38"/>
  <c r="FJ785" i="38"/>
  <c r="FJ562" i="38"/>
  <c r="FJ533" i="38"/>
  <c r="FJ488" i="38"/>
  <c r="FJ581" i="38"/>
  <c r="FJ552" i="38"/>
  <c r="FJ47" i="38"/>
  <c r="FK47" i="38" s="1"/>
  <c r="FM47" i="38" s="1"/>
  <c r="FJ819" i="38"/>
  <c r="JU7" i="38"/>
  <c r="JN27" i="38"/>
  <c r="JN32" i="38" s="1"/>
  <c r="KM9" i="38" s="1"/>
  <c r="KM12" i="38" s="1"/>
  <c r="FJ75" i="38"/>
  <c r="FJ526" i="38"/>
  <c r="FJ830" i="38"/>
  <c r="FJ836" i="38"/>
  <c r="FJ51" i="38"/>
  <c r="FK51" i="38" s="1"/>
  <c r="FO51" i="38" s="1"/>
  <c r="E111" i="34" s="1"/>
  <c r="FJ805" i="38"/>
  <c r="FJ827" i="38"/>
  <c r="FJ120" i="38"/>
  <c r="FJ786" i="38"/>
  <c r="FJ799" i="38"/>
  <c r="FJ94" i="38"/>
  <c r="FJ36" i="38"/>
  <c r="FK36" i="38" s="1"/>
  <c r="FL36" i="38" s="1"/>
  <c r="B96" i="34" s="1"/>
  <c r="FJ588" i="38"/>
  <c r="FJ547" i="38"/>
  <c r="FJ40" i="38"/>
  <c r="FK40" i="38" s="1"/>
  <c r="FO40" i="38" s="1"/>
  <c r="E100" i="34" s="1"/>
  <c r="FJ546" i="38"/>
  <c r="FJ88" i="38"/>
  <c r="FJ849" i="38"/>
  <c r="FJ518" i="38"/>
  <c r="FJ140" i="38"/>
  <c r="FJ9" i="38"/>
  <c r="FK9" i="38" s="1"/>
  <c r="FL9" i="38" s="1"/>
  <c r="B69" i="34" s="1"/>
  <c r="FJ843" i="38"/>
  <c r="FJ130" i="38"/>
  <c r="FJ48" i="38"/>
  <c r="FK48" i="38" s="1"/>
  <c r="A108" i="34" s="1"/>
  <c r="FJ538" i="38"/>
  <c r="FJ167" i="38"/>
  <c r="FJ85" i="38"/>
  <c r="FJ835" i="38"/>
  <c r="FJ551" i="38"/>
  <c r="FJ17" i="38"/>
  <c r="FK17" i="38" s="1"/>
  <c r="FP17" i="38" s="1"/>
  <c r="F77" i="34" s="1"/>
  <c r="FJ593" i="38"/>
  <c r="FJ584" i="38"/>
  <c r="FJ748" i="38"/>
  <c r="FJ800" i="38"/>
  <c r="FJ824" i="38"/>
  <c r="FJ594" i="38"/>
  <c r="FJ840" i="38"/>
  <c r="FJ597" i="38"/>
  <c r="FJ3" i="38"/>
  <c r="FK3" i="38" s="1"/>
  <c r="FL3" i="38" s="1"/>
  <c r="B63" i="34" s="1"/>
  <c r="FJ66" i="38"/>
  <c r="FJ509" i="38"/>
  <c r="FJ165" i="38"/>
  <c r="FJ787" i="38"/>
  <c r="FJ16" i="38"/>
  <c r="FK16" i="38" s="1"/>
  <c r="FP16" i="38" s="1"/>
  <c r="F76" i="34" s="1"/>
  <c r="FJ778" i="38"/>
  <c r="FJ91" i="38"/>
  <c r="FJ568" i="38"/>
  <c r="FJ54" i="38"/>
  <c r="FK54" i="38" s="1"/>
  <c r="FO54" i="38" s="1"/>
  <c r="E114" i="34" s="1"/>
  <c r="FJ170" i="38"/>
  <c r="FJ810" i="38"/>
  <c r="FJ557" i="38"/>
  <c r="FJ583" i="38"/>
  <c r="FJ147" i="38"/>
  <c r="FJ5" i="38"/>
  <c r="FK5" i="38" s="1"/>
  <c r="A65" i="34" s="1"/>
  <c r="FJ814" i="38"/>
  <c r="FJ826" i="38"/>
  <c r="FJ14" i="38"/>
  <c r="FK14" i="38" s="1"/>
  <c r="FP14" i="38" s="1"/>
  <c r="F74" i="34" s="1"/>
  <c r="FJ159" i="38"/>
  <c r="FJ73" i="38"/>
  <c r="FJ52" i="38"/>
  <c r="FK52" i="38" s="1"/>
  <c r="FO52" i="38" s="1"/>
  <c r="E112" i="34" s="1"/>
  <c r="FJ142" i="38"/>
  <c r="FJ770" i="38"/>
  <c r="FJ783" i="38"/>
  <c r="FJ146" i="38"/>
  <c r="FJ777" i="38"/>
  <c r="FJ30" i="38"/>
  <c r="FK30" i="38" s="1"/>
  <c r="FO30" i="38" s="1"/>
  <c r="E90" i="34" s="1"/>
  <c r="FJ845" i="38"/>
  <c r="FJ154" i="38"/>
  <c r="FJ148" i="38"/>
  <c r="FJ139" i="38"/>
  <c r="FJ794" i="38"/>
  <c r="FJ834" i="38"/>
  <c r="FJ582" i="38"/>
  <c r="FJ144" i="38"/>
  <c r="FJ530" i="38"/>
  <c r="FJ848" i="38"/>
  <c r="FJ68" i="38"/>
  <c r="FJ486" i="38"/>
  <c r="FJ163" i="38"/>
  <c r="FJ527" i="38"/>
  <c r="FJ103" i="38"/>
  <c r="JR27" i="38"/>
  <c r="JR32" i="38" s="1"/>
  <c r="KQ9" i="38" s="1"/>
  <c r="FJ125" i="38"/>
  <c r="FJ753" i="38"/>
  <c r="FJ760" i="38"/>
  <c r="FJ166" i="38"/>
  <c r="FJ43" i="38"/>
  <c r="FK43" i="38" s="1"/>
  <c r="A103" i="34" s="1"/>
  <c r="FJ542" i="38"/>
  <c r="FJ99" i="38"/>
  <c r="FJ566" i="38"/>
  <c r="FJ56" i="38"/>
  <c r="FK56" i="38" s="1"/>
  <c r="FM56" i="38" s="1"/>
  <c r="FJ45" i="38"/>
  <c r="FK45" i="38" s="1"/>
  <c r="FP45" i="38" s="1"/>
  <c r="F105" i="34" s="1"/>
  <c r="FJ107" i="38"/>
  <c r="FJ109" i="38"/>
  <c r="FJ525" i="38"/>
  <c r="FJ123" i="38"/>
  <c r="FJ114" i="38"/>
  <c r="FJ115" i="38"/>
  <c r="FJ532" i="38"/>
  <c r="FJ817" i="38"/>
  <c r="FJ133" i="38"/>
  <c r="FJ846" i="38"/>
  <c r="FJ81" i="38"/>
  <c r="FJ569" i="38"/>
  <c r="FJ6" i="38"/>
  <c r="FK6" i="38" s="1"/>
  <c r="A66" i="34" s="1"/>
  <c r="FJ813" i="38"/>
  <c r="FJ854" i="38"/>
  <c r="FJ59" i="38"/>
  <c r="FK59" i="38" s="1"/>
  <c r="FP59" i="38" s="1"/>
  <c r="F119" i="34" s="1"/>
  <c r="FJ178" i="38"/>
  <c r="FJ71" i="38"/>
  <c r="FJ808" i="38"/>
  <c r="FJ534" i="38"/>
  <c r="FJ105" i="38"/>
  <c r="FJ4" i="38"/>
  <c r="FK4" i="38" s="1"/>
  <c r="FP4" i="38" s="1"/>
  <c r="F64" i="34" s="1"/>
  <c r="FJ558" i="38"/>
  <c r="FJ160" i="38"/>
  <c r="FJ135" i="38"/>
  <c r="FJ24" i="38"/>
  <c r="FK24" i="38" s="1"/>
  <c r="FL24" i="38" s="1"/>
  <c r="B84" i="34" s="1"/>
  <c r="FJ585" i="38"/>
  <c r="FJ549" i="38"/>
  <c r="FJ490" i="38"/>
  <c r="FJ590" i="38"/>
  <c r="FJ13" i="38"/>
  <c r="FK13" i="38" s="1"/>
  <c r="FO13" i="38" s="1"/>
  <c r="E73" i="34" s="1"/>
  <c r="FJ860" i="38"/>
  <c r="FJ134" i="38"/>
  <c r="FJ150" i="38"/>
  <c r="FJ756" i="38"/>
  <c r="FJ853" i="38"/>
  <c r="FJ84" i="38"/>
  <c r="FJ809" i="38"/>
  <c r="FJ535" i="38"/>
  <c r="FJ513" i="38"/>
  <c r="FJ70" i="38"/>
  <c r="FJ172" i="38"/>
  <c r="FJ539" i="38"/>
  <c r="FJ117" i="38"/>
  <c r="FJ754" i="38"/>
  <c r="FJ18" i="38"/>
  <c r="FK18" i="38" s="1"/>
  <c r="FM18" i="38" s="1"/>
  <c r="FJ41" i="38"/>
  <c r="FK41" i="38" s="1"/>
  <c r="A101" i="34" s="1"/>
  <c r="FJ858" i="38"/>
  <c r="FJ15" i="38"/>
  <c r="FK15" i="38" s="1"/>
  <c r="FL15" i="38" s="1"/>
  <c r="B75" i="34" s="1"/>
  <c r="FJ141" i="38"/>
  <c r="FJ788" i="38"/>
  <c r="FJ143" i="38"/>
  <c r="FJ21" i="38"/>
  <c r="FK21" i="38" s="1"/>
  <c r="FL21" i="38" s="1"/>
  <c r="B81" i="34" s="1"/>
  <c r="FJ831" i="38"/>
  <c r="FJ821" i="38"/>
  <c r="FJ90" i="38"/>
  <c r="FJ498" i="38"/>
  <c r="FJ811" i="38"/>
  <c r="FJ747" i="38"/>
  <c r="FJ774" i="38"/>
  <c r="FJ96" i="38"/>
  <c r="FJ491" i="38"/>
  <c r="FJ516" i="38"/>
  <c r="FJ33" i="38"/>
  <c r="FK33" i="38" s="1"/>
  <c r="A93" i="34" s="1"/>
  <c r="FJ758" i="38"/>
  <c r="FJ512" i="38"/>
  <c r="FJ113" i="38"/>
  <c r="FJ152" i="38"/>
  <c r="FJ171" i="38"/>
  <c r="FJ136" i="38"/>
  <c r="FJ162" i="38"/>
  <c r="FJ28" i="38"/>
  <c r="FK28" i="38" s="1"/>
  <c r="FO28" i="38" s="1"/>
  <c r="E88" i="34" s="1"/>
  <c r="FJ554" i="38"/>
  <c r="FJ801" i="38"/>
  <c r="FJ72" i="38"/>
  <c r="FJ35" i="38"/>
  <c r="FK35" i="38" s="1"/>
  <c r="FP35" i="38" s="1"/>
  <c r="F95" i="34" s="1"/>
  <c r="FJ101" i="38"/>
  <c r="FJ837" i="38"/>
  <c r="FJ749" i="38"/>
  <c r="FJ505" i="38"/>
  <c r="FJ507" i="38"/>
  <c r="FJ589" i="38"/>
  <c r="FJ510" i="38"/>
  <c r="FJ576" i="38"/>
  <c r="FJ765" i="38"/>
  <c r="FJ825" i="38"/>
  <c r="FJ822" i="38"/>
  <c r="FJ104" i="38"/>
  <c r="FJ555" i="38"/>
  <c r="FJ521" i="38"/>
  <c r="FJ10" i="38"/>
  <c r="FK10" i="38" s="1"/>
  <c r="FP10" i="38" s="1"/>
  <c r="F70" i="34" s="1"/>
  <c r="FJ118" i="38"/>
  <c r="FJ833" i="38"/>
  <c r="FJ545" i="38"/>
  <c r="FJ768" i="38"/>
  <c r="FJ497" i="38"/>
  <c r="FJ847" i="38"/>
  <c r="FJ577" i="38"/>
  <c r="GO339" i="38"/>
  <c r="GP339" i="38" s="1"/>
  <c r="IW242" i="38"/>
  <c r="V32" i="14" s="1"/>
  <c r="IM242" i="38"/>
  <c r="L32" i="14" s="1"/>
  <c r="II253" i="38"/>
  <c r="H43" i="14" s="1"/>
  <c r="IK247" i="38"/>
  <c r="J37" i="14" s="1"/>
  <c r="IK249" i="38"/>
  <c r="J39" i="14" s="1"/>
  <c r="IJ249" i="38"/>
  <c r="I39" i="14" s="1"/>
  <c r="IJ259" i="38"/>
  <c r="I49" i="14" s="1"/>
  <c r="IX249" i="38"/>
  <c r="W39" i="14" s="1"/>
  <c r="IO256" i="38"/>
  <c r="N46" i="14" s="1"/>
  <c r="IL253" i="38"/>
  <c r="K43" i="14" s="1"/>
  <c r="IN249" i="38"/>
  <c r="M39" i="14" s="1"/>
  <c r="IO253" i="38"/>
  <c r="N43" i="14" s="1"/>
  <c r="JK129" i="38"/>
  <c r="IF52" i="38"/>
  <c r="E52" i="9" s="1"/>
  <c r="IF51" i="38"/>
  <c r="E51" i="9" s="1"/>
  <c r="IS52" i="38"/>
  <c r="R52" i="9" s="1"/>
  <c r="IS51" i="38"/>
  <c r="R51" i="9" s="1"/>
  <c r="JH132" i="38"/>
  <c r="KG22" i="38" s="1"/>
  <c r="IK253" i="38"/>
  <c r="J43" i="14" s="1"/>
  <c r="IY248" i="38"/>
  <c r="X38" i="14" s="1"/>
  <c r="IY245" i="38"/>
  <c r="X35" i="14" s="1"/>
  <c r="IY247" i="38"/>
  <c r="X37" i="14" s="1"/>
  <c r="IP247" i="38"/>
  <c r="O37" i="14" s="1"/>
  <c r="IL248" i="38"/>
  <c r="K38" i="14" s="1"/>
  <c r="IL245" i="38"/>
  <c r="K35" i="14" s="1"/>
  <c r="IO248" i="38"/>
  <c r="N38" i="14" s="1"/>
  <c r="IO245" i="38"/>
  <c r="N35" i="14" s="1"/>
  <c r="IP248" i="38"/>
  <c r="O38" i="14" s="1"/>
  <c r="IP245" i="38"/>
  <c r="O35" i="14" s="1"/>
  <c r="IH247" i="38"/>
  <c r="G37" i="14" s="1"/>
  <c r="IN248" i="38"/>
  <c r="M38" i="14" s="1"/>
  <c r="IN245" i="38"/>
  <c r="M35" i="14" s="1"/>
  <c r="IJ248" i="38"/>
  <c r="I38" i="14" s="1"/>
  <c r="IJ245" i="38"/>
  <c r="I35" i="14" s="1"/>
  <c r="IX246" i="38"/>
  <c r="W36" i="14" s="1"/>
  <c r="IE248" i="38"/>
  <c r="D38" i="14" s="1"/>
  <c r="IE245" i="38"/>
  <c r="D35" i="14" s="1"/>
  <c r="IM247" i="38"/>
  <c r="L37" i="14" s="1"/>
  <c r="IX248" i="38"/>
  <c r="W38" i="14" s="1"/>
  <c r="IX245" i="38"/>
  <c r="W35" i="14" s="1"/>
  <c r="IK248" i="38"/>
  <c r="J38" i="14" s="1"/>
  <c r="IK245" i="38"/>
  <c r="J35" i="14" s="1"/>
  <c r="IH248" i="38"/>
  <c r="G38" i="14" s="1"/>
  <c r="IH245" i="38"/>
  <c r="G35" i="14" s="1"/>
  <c r="IO247" i="38"/>
  <c r="N37" i="14" s="1"/>
  <c r="IL247" i="38"/>
  <c r="K37" i="14" s="1"/>
  <c r="IO243" i="38"/>
  <c r="N33" i="14" s="1"/>
  <c r="IY246" i="38"/>
  <c r="X36" i="14" s="1"/>
  <c r="IY249" i="38"/>
  <c r="X39" i="14" s="1"/>
  <c r="IE247" i="38"/>
  <c r="D37" i="14" s="1"/>
  <c r="II249" i="38"/>
  <c r="H39" i="14" s="1"/>
  <c r="II247" i="38"/>
  <c r="H37" i="14" s="1"/>
  <c r="IW256" i="38"/>
  <c r="V46" i="14" s="1"/>
  <c r="IW248" i="38"/>
  <c r="V38" i="14" s="1"/>
  <c r="IW247" i="38"/>
  <c r="V37" i="14" s="1"/>
  <c r="IY256" i="38"/>
  <c r="X46" i="14" s="1"/>
  <c r="II256" i="38"/>
  <c r="H46" i="14" s="1"/>
  <c r="II248" i="38"/>
  <c r="H38" i="14" s="1"/>
  <c r="IH249" i="38"/>
  <c r="G39" i="14" s="1"/>
  <c r="IM249" i="38"/>
  <c r="L39" i="14" s="1"/>
  <c r="IL249" i="38"/>
  <c r="K39" i="14" s="1"/>
  <c r="IW249" i="38"/>
  <c r="V39" i="14" s="1"/>
  <c r="IE249" i="38"/>
  <c r="D39" i="14" s="1"/>
  <c r="IX247" i="38"/>
  <c r="W37" i="14" s="1"/>
  <c r="IO249" i="38"/>
  <c r="N39" i="14" s="1"/>
  <c r="IP249" i="38"/>
  <c r="O39" i="14" s="1"/>
  <c r="IM256" i="38"/>
  <c r="L46" i="14" s="1"/>
  <c r="IM248" i="38"/>
  <c r="L38" i="14" s="1"/>
  <c r="IN247" i="38"/>
  <c r="M37" i="14" s="1"/>
  <c r="IJ247" i="38"/>
  <c r="I37" i="14" s="1"/>
  <c r="IY253" i="38"/>
  <c r="X43" i="14" s="1"/>
  <c r="IY222" i="38"/>
  <c r="X12" i="14" s="1"/>
  <c r="IP253" i="38"/>
  <c r="O43" i="14" s="1"/>
  <c r="IE253" i="38"/>
  <c r="D43" i="14" s="1"/>
  <c r="HN220" i="38"/>
  <c r="IN252" i="38"/>
  <c r="M42" i="14" s="1"/>
  <c r="IN257" i="38"/>
  <c r="M47" i="14" s="1"/>
  <c r="IN258" i="38"/>
  <c r="M48" i="14" s="1"/>
  <c r="IN271" i="38"/>
  <c r="IN283" i="38"/>
  <c r="IN260" i="38"/>
  <c r="IN289" i="38"/>
  <c r="IN273" i="38"/>
  <c r="IN284" i="38"/>
  <c r="IN294" i="38"/>
  <c r="IN286" i="38"/>
  <c r="IN262" i="38"/>
  <c r="IN279" i="38"/>
  <c r="IN251" i="38"/>
  <c r="M41" i="14" s="1"/>
  <c r="IN267" i="38"/>
  <c r="IN265" i="38"/>
  <c r="IN269" i="38"/>
  <c r="IN292" i="38"/>
  <c r="IN276" i="38"/>
  <c r="IN287" i="38"/>
  <c r="IN272" i="38"/>
  <c r="IN296" i="38"/>
  <c r="IN278" i="38"/>
  <c r="IN255" i="38"/>
  <c r="M45" i="14" s="1"/>
  <c r="IN291" i="38"/>
  <c r="IN290" i="38"/>
  <c r="IN282" i="38"/>
  <c r="IN274" i="38"/>
  <c r="IN288" i="38"/>
  <c r="IN293" i="38"/>
  <c r="IN285" i="38"/>
  <c r="IN275" i="38"/>
  <c r="IN261" i="38"/>
  <c r="IN268" i="38"/>
  <c r="IN281" i="38"/>
  <c r="IN266" i="38"/>
  <c r="IN295" i="38"/>
  <c r="IN277" i="38"/>
  <c r="IN263" i="38"/>
  <c r="IN297" i="38"/>
  <c r="IN280" i="38"/>
  <c r="IN270" i="38"/>
  <c r="IN264" i="38"/>
  <c r="IN254" i="38"/>
  <c r="M44" i="14" s="1"/>
  <c r="IM253" i="38"/>
  <c r="L43" i="14" s="1"/>
  <c r="IK222" i="38"/>
  <c r="J12" i="14" s="1"/>
  <c r="IH253" i="38"/>
  <c r="G43" i="14" s="1"/>
  <c r="IN259" i="38"/>
  <c r="M49" i="14" s="1"/>
  <c r="IK259" i="38"/>
  <c r="J49" i="14" s="1"/>
  <c r="HY220" i="38"/>
  <c r="IY252" i="38"/>
  <c r="X42" i="14" s="1"/>
  <c r="IY255" i="38"/>
  <c r="X45" i="14" s="1"/>
  <c r="IY258" i="38"/>
  <c r="X48" i="14" s="1"/>
  <c r="IY251" i="38"/>
  <c r="X41" i="14" s="1"/>
  <c r="IY285" i="38"/>
  <c r="IY270" i="38"/>
  <c r="IY271" i="38"/>
  <c r="IY295" i="38"/>
  <c r="IY284" i="38"/>
  <c r="IY278" i="38"/>
  <c r="IY276" i="38"/>
  <c r="IY297" i="38"/>
  <c r="IY294" i="38"/>
  <c r="IY282" i="38"/>
  <c r="IY269" i="38"/>
  <c r="IY293" i="38"/>
  <c r="IY292" i="38"/>
  <c r="IY261" i="38"/>
  <c r="IY290" i="38"/>
  <c r="IY273" i="38"/>
  <c r="IY281" i="38"/>
  <c r="IY277" i="38"/>
  <c r="IY288" i="38"/>
  <c r="IY257" i="38"/>
  <c r="X47" i="14" s="1"/>
  <c r="IY268" i="38"/>
  <c r="IY266" i="38"/>
  <c r="IY296" i="38"/>
  <c r="IY287" i="38"/>
  <c r="IY280" i="38"/>
  <c r="IY289" i="38"/>
  <c r="IY283" i="38"/>
  <c r="IY263" i="38"/>
  <c r="IY267" i="38"/>
  <c r="IY279" i="38"/>
  <c r="IY275" i="38"/>
  <c r="IY286" i="38"/>
  <c r="IY274" i="38"/>
  <c r="IY272" i="38"/>
  <c r="IY264" i="38"/>
  <c r="IY265" i="38"/>
  <c r="IY262" i="38"/>
  <c r="IY260" i="38"/>
  <c r="IY291" i="38"/>
  <c r="IY254" i="38"/>
  <c r="X44" i="14" s="1"/>
  <c r="HH220" i="38"/>
  <c r="IH216" i="38" s="1"/>
  <c r="G6" i="14" s="1"/>
  <c r="IH258" i="38"/>
  <c r="G48" i="14" s="1"/>
  <c r="IH268" i="38"/>
  <c r="IH294" i="38"/>
  <c r="IH280" i="38"/>
  <c r="IH281" i="38"/>
  <c r="IH266" i="38"/>
  <c r="IH272" i="38"/>
  <c r="IH276" i="38"/>
  <c r="IH269" i="38"/>
  <c r="IH284" i="38"/>
  <c r="IH252" i="38"/>
  <c r="G42" i="14" s="1"/>
  <c r="IH277" i="38"/>
  <c r="IH286" i="38"/>
  <c r="IH261" i="38"/>
  <c r="IH267" i="38"/>
  <c r="IH274" i="38"/>
  <c r="IH279" i="38"/>
  <c r="IH273" i="38"/>
  <c r="IH287" i="38"/>
  <c r="IH260" i="38"/>
  <c r="IH262" i="38"/>
  <c r="IH251" i="38"/>
  <c r="G41" i="14" s="1"/>
  <c r="IH255" i="38"/>
  <c r="G45" i="14" s="1"/>
  <c r="IH257" i="38"/>
  <c r="G47" i="14" s="1"/>
  <c r="IH263" i="38"/>
  <c r="IH282" i="38"/>
  <c r="IH270" i="38"/>
  <c r="IH264" i="38"/>
  <c r="IH289" i="38"/>
  <c r="IH293" i="38"/>
  <c r="IH291" i="38"/>
  <c r="IH297" i="38"/>
  <c r="IH283" i="38"/>
  <c r="IH296" i="38"/>
  <c r="IH292" i="38"/>
  <c r="IH271" i="38"/>
  <c r="IH275" i="38"/>
  <c r="IH295" i="38"/>
  <c r="IH290" i="38"/>
  <c r="IH265" i="38"/>
  <c r="IH288" i="38"/>
  <c r="IH278" i="38"/>
  <c r="IH285" i="38"/>
  <c r="IH254" i="38"/>
  <c r="G44" i="14" s="1"/>
  <c r="IH256" i="38"/>
  <c r="G46" i="14" s="1"/>
  <c r="HE220" i="38"/>
  <c r="IE295" i="38"/>
  <c r="IE280" i="38"/>
  <c r="IE276" i="38"/>
  <c r="IE292" i="38"/>
  <c r="IE277" i="38"/>
  <c r="IE274" i="38"/>
  <c r="IE266" i="38"/>
  <c r="IE271" i="38"/>
  <c r="IE267" i="38"/>
  <c r="IE257" i="38"/>
  <c r="D47" i="14" s="1"/>
  <c r="IE258" i="38"/>
  <c r="D48" i="14" s="1"/>
  <c r="IE272" i="38"/>
  <c r="IE293" i="38"/>
  <c r="IE268" i="38"/>
  <c r="IE269" i="38"/>
  <c r="IE296" i="38"/>
  <c r="IE289" i="38"/>
  <c r="IE275" i="38"/>
  <c r="IE286" i="38"/>
  <c r="IE294" i="38"/>
  <c r="IE291" i="38"/>
  <c r="IE251" i="38"/>
  <c r="D41" i="14" s="1"/>
  <c r="IE279" i="38"/>
  <c r="IE261" i="38"/>
  <c r="IE260" i="38"/>
  <c r="IE284" i="38"/>
  <c r="IE282" i="38"/>
  <c r="IE290" i="38"/>
  <c r="IE278" i="38"/>
  <c r="IE288" i="38"/>
  <c r="IE273" i="38"/>
  <c r="IE262" i="38"/>
  <c r="IE297" i="38"/>
  <c r="IE264" i="38"/>
  <c r="IE283" i="38"/>
  <c r="IE252" i="38"/>
  <c r="D42" i="14" s="1"/>
  <c r="IE281" i="38"/>
  <c r="IE285" i="38"/>
  <c r="IE255" i="38"/>
  <c r="D45" i="14" s="1"/>
  <c r="IE263" i="38"/>
  <c r="IE287" i="38"/>
  <c r="IE270" i="38"/>
  <c r="IE265" i="38"/>
  <c r="IE254" i="38"/>
  <c r="D44" i="14" s="1"/>
  <c r="IO222" i="38"/>
  <c r="N12" i="14" s="1"/>
  <c r="HJ220" i="38"/>
  <c r="IJ255" i="38"/>
  <c r="I45" i="14" s="1"/>
  <c r="IJ257" i="38"/>
  <c r="I47" i="14" s="1"/>
  <c r="IJ252" i="38"/>
  <c r="I42" i="14" s="1"/>
  <c r="IJ258" i="38"/>
  <c r="I48" i="14" s="1"/>
  <c r="IJ274" i="38"/>
  <c r="IJ277" i="38"/>
  <c r="IJ279" i="38"/>
  <c r="IJ296" i="38"/>
  <c r="IJ294" i="38"/>
  <c r="IJ269" i="38"/>
  <c r="IJ291" i="38"/>
  <c r="IJ262" i="38"/>
  <c r="IJ286" i="38"/>
  <c r="IJ251" i="38"/>
  <c r="I41" i="14" s="1"/>
  <c r="IJ261" i="38"/>
  <c r="IJ295" i="38"/>
  <c r="IJ273" i="38"/>
  <c r="IJ297" i="38"/>
  <c r="IJ282" i="38"/>
  <c r="IJ268" i="38"/>
  <c r="IJ290" i="38"/>
  <c r="IJ260" i="38"/>
  <c r="IJ292" i="38"/>
  <c r="IJ264" i="38"/>
  <c r="IJ280" i="38"/>
  <c r="IJ271" i="38"/>
  <c r="IJ263" i="38"/>
  <c r="IJ276" i="38"/>
  <c r="IJ270" i="38"/>
  <c r="IJ284" i="38"/>
  <c r="IJ289" i="38"/>
  <c r="IJ266" i="38"/>
  <c r="IJ267" i="38"/>
  <c r="IJ283" i="38"/>
  <c r="IJ288" i="38"/>
  <c r="IJ275" i="38"/>
  <c r="IJ281" i="38"/>
  <c r="IJ265" i="38"/>
  <c r="IJ285" i="38"/>
  <c r="IJ278" i="38"/>
  <c r="IJ287" i="38"/>
  <c r="IJ272" i="38"/>
  <c r="IJ293" i="38"/>
  <c r="IJ254" i="38"/>
  <c r="I44" i="14" s="1"/>
  <c r="IH259" i="38"/>
  <c r="G49" i="14" s="1"/>
  <c r="IM259" i="38"/>
  <c r="L49" i="14" s="1"/>
  <c r="II259" i="38"/>
  <c r="H49" i="14" s="1"/>
  <c r="HP220" i="38"/>
  <c r="IP216" i="38" s="1"/>
  <c r="O6" i="14" s="1"/>
  <c r="IP265" i="38"/>
  <c r="IP264" i="38"/>
  <c r="IP283" i="38"/>
  <c r="IP290" i="38"/>
  <c r="IP288" i="38"/>
  <c r="IP296" i="38"/>
  <c r="IP291" i="38"/>
  <c r="IP272" i="38"/>
  <c r="IP261" i="38"/>
  <c r="IP278" i="38"/>
  <c r="IP258" i="38"/>
  <c r="O48" i="14" s="1"/>
  <c r="IP255" i="38"/>
  <c r="O45" i="14" s="1"/>
  <c r="IP251" i="38"/>
  <c r="O41" i="14" s="1"/>
  <c r="IP271" i="38"/>
  <c r="IP277" i="38"/>
  <c r="IP293" i="38"/>
  <c r="IP282" i="38"/>
  <c r="IP275" i="38"/>
  <c r="IP262" i="38"/>
  <c r="IP263" i="38"/>
  <c r="IP276" i="38"/>
  <c r="IP270" i="38"/>
  <c r="IP252" i="38"/>
  <c r="O42" i="14" s="1"/>
  <c r="IP281" i="38"/>
  <c r="IP285" i="38"/>
  <c r="IP274" i="38"/>
  <c r="IP286" i="38"/>
  <c r="IP268" i="38"/>
  <c r="IP267" i="38"/>
  <c r="IP273" i="38"/>
  <c r="IP297" i="38"/>
  <c r="IP266" i="38"/>
  <c r="IP289" i="38"/>
  <c r="IP287" i="38"/>
  <c r="IP284" i="38"/>
  <c r="IP257" i="38"/>
  <c r="O47" i="14" s="1"/>
  <c r="IP292" i="38"/>
  <c r="IP279" i="38"/>
  <c r="IP269" i="38"/>
  <c r="IP260" i="38"/>
  <c r="IP280" i="38"/>
  <c r="IP295" i="38"/>
  <c r="IP294" i="38"/>
  <c r="IP254" i="38"/>
  <c r="O44" i="14" s="1"/>
  <c r="IW253" i="38"/>
  <c r="V43" i="14" s="1"/>
  <c r="IY259" i="38"/>
  <c r="X49" i="14" s="1"/>
  <c r="IH222" i="38"/>
  <c r="G12" i="14" s="1"/>
  <c r="HX220" i="38"/>
  <c r="IX216" i="38" s="1"/>
  <c r="W6" i="14" s="1"/>
  <c r="IX252" i="38"/>
  <c r="W42" i="14" s="1"/>
  <c r="IX251" i="38"/>
  <c r="W41" i="14" s="1"/>
  <c r="IX257" i="38"/>
  <c r="W47" i="14" s="1"/>
  <c r="IX258" i="38"/>
  <c r="W48" i="14" s="1"/>
  <c r="IX280" i="38"/>
  <c r="IX275" i="38"/>
  <c r="IX265" i="38"/>
  <c r="IX274" i="38"/>
  <c r="IX292" i="38"/>
  <c r="IX276" i="38"/>
  <c r="IX264" i="38"/>
  <c r="IX266" i="38"/>
  <c r="IX294" i="38"/>
  <c r="IX262" i="38"/>
  <c r="IX293" i="38"/>
  <c r="IX260" i="38"/>
  <c r="IX272" i="38"/>
  <c r="IX281" i="38"/>
  <c r="IX296" i="38"/>
  <c r="IX277" i="38"/>
  <c r="IX270" i="38"/>
  <c r="IX271" i="38"/>
  <c r="IX269" i="38"/>
  <c r="IX255" i="38"/>
  <c r="W45" i="14" s="1"/>
  <c r="IX288" i="38"/>
  <c r="IX267" i="38"/>
  <c r="IX268" i="38"/>
  <c r="IX287" i="38"/>
  <c r="IX261" i="38"/>
  <c r="IX282" i="38"/>
  <c r="IX289" i="38"/>
  <c r="IX263" i="38"/>
  <c r="IX295" i="38"/>
  <c r="IX278" i="38"/>
  <c r="IX297" i="38"/>
  <c r="IX279" i="38"/>
  <c r="IX290" i="38"/>
  <c r="IX291" i="38"/>
  <c r="IX284" i="38"/>
  <c r="IX286" i="38"/>
  <c r="IX273" i="38"/>
  <c r="IX285" i="38"/>
  <c r="IX283" i="38"/>
  <c r="IX254" i="38"/>
  <c r="W44" i="14" s="1"/>
  <c r="HK220" i="38"/>
  <c r="IK264" i="38"/>
  <c r="IK276" i="38"/>
  <c r="IK271" i="38"/>
  <c r="IK295" i="38"/>
  <c r="IK289" i="38"/>
  <c r="IK265" i="38"/>
  <c r="IK285" i="38"/>
  <c r="IK286" i="38"/>
  <c r="IK270" i="38"/>
  <c r="IK296" i="38"/>
  <c r="IK255" i="38"/>
  <c r="J45" i="14" s="1"/>
  <c r="IK258" i="38"/>
  <c r="J48" i="14" s="1"/>
  <c r="IK257" i="38"/>
  <c r="J47" i="14" s="1"/>
  <c r="IK292" i="38"/>
  <c r="IK272" i="38"/>
  <c r="IK277" i="38"/>
  <c r="IK282" i="38"/>
  <c r="IK263" i="38"/>
  <c r="IK262" i="38"/>
  <c r="IK290" i="38"/>
  <c r="IK279" i="38"/>
  <c r="IK268" i="38"/>
  <c r="IK252" i="38"/>
  <c r="J42" i="14" s="1"/>
  <c r="IK251" i="38"/>
  <c r="J41" i="14" s="1"/>
  <c r="IK275" i="38"/>
  <c r="IK267" i="38"/>
  <c r="IK291" i="38"/>
  <c r="IK269" i="38"/>
  <c r="IK273" i="38"/>
  <c r="IK260" i="38"/>
  <c r="IK293" i="38"/>
  <c r="IK278" i="38"/>
  <c r="IK283" i="38"/>
  <c r="IK288" i="38"/>
  <c r="IK297" i="38"/>
  <c r="IK266" i="38"/>
  <c r="IK274" i="38"/>
  <c r="IK294" i="38"/>
  <c r="IK280" i="38"/>
  <c r="IK261" i="38"/>
  <c r="IK287" i="38"/>
  <c r="IK281" i="38"/>
  <c r="IK284" i="38"/>
  <c r="IK254" i="38"/>
  <c r="J44" i="14" s="1"/>
  <c r="IJ253" i="38"/>
  <c r="I43" i="14" s="1"/>
  <c r="IX256" i="38"/>
  <c r="W46" i="14" s="1"/>
  <c r="IL259" i="38"/>
  <c r="K49" i="14" s="1"/>
  <c r="IX259" i="38"/>
  <c r="W49" i="14" s="1"/>
  <c r="HW220" i="38"/>
  <c r="IW252" i="38"/>
  <c r="V42" i="14" s="1"/>
  <c r="IW257" i="38"/>
  <c r="V47" i="14" s="1"/>
  <c r="IW255" i="38"/>
  <c r="V45" i="14" s="1"/>
  <c r="IW258" i="38"/>
  <c r="V48" i="14" s="1"/>
  <c r="IW251" i="38"/>
  <c r="V41" i="14" s="1"/>
  <c r="IW272" i="38"/>
  <c r="IW274" i="38"/>
  <c r="IW287" i="38"/>
  <c r="IW297" i="38"/>
  <c r="IW268" i="38"/>
  <c r="IW262" i="38"/>
  <c r="IW276" i="38"/>
  <c r="IW284" i="38"/>
  <c r="IW285" i="38"/>
  <c r="IW283" i="38"/>
  <c r="IW296" i="38"/>
  <c r="IW288" i="38"/>
  <c r="IW261" i="38"/>
  <c r="IW263" i="38"/>
  <c r="IW281" i="38"/>
  <c r="IW271" i="38"/>
  <c r="IW266" i="38"/>
  <c r="IW291" i="38"/>
  <c r="IW295" i="38"/>
  <c r="IW286" i="38"/>
  <c r="IW275" i="38"/>
  <c r="IW267" i="38"/>
  <c r="IW293" i="38"/>
  <c r="IW270" i="38"/>
  <c r="IW290" i="38"/>
  <c r="IW279" i="38"/>
  <c r="IW269" i="38"/>
  <c r="IW289" i="38"/>
  <c r="IW265" i="38"/>
  <c r="IW260" i="38"/>
  <c r="IW278" i="38"/>
  <c r="IW282" i="38"/>
  <c r="IW294" i="38"/>
  <c r="IW277" i="38"/>
  <c r="IW292" i="38"/>
  <c r="IW280" i="38"/>
  <c r="IW264" i="38"/>
  <c r="IW273" i="38"/>
  <c r="IW254" i="38"/>
  <c r="V44" i="14" s="1"/>
  <c r="HI220" i="38"/>
  <c r="II216" i="38" s="1"/>
  <c r="H6" i="14" s="1"/>
  <c r="II255" i="38"/>
  <c r="H45" i="14" s="1"/>
  <c r="II258" i="38"/>
  <c r="H48" i="14" s="1"/>
  <c r="II252" i="38"/>
  <c r="H42" i="14" s="1"/>
  <c r="II257" i="38"/>
  <c r="H47" i="14" s="1"/>
  <c r="II287" i="38"/>
  <c r="II263" i="38"/>
  <c r="II288" i="38"/>
  <c r="II278" i="38"/>
  <c r="II270" i="38"/>
  <c r="II262" i="38"/>
  <c r="II283" i="38"/>
  <c r="II276" i="38"/>
  <c r="II291" i="38"/>
  <c r="II251" i="38"/>
  <c r="H41" i="14" s="1"/>
  <c r="II277" i="38"/>
  <c r="II280" i="38"/>
  <c r="II297" i="38"/>
  <c r="II282" i="38"/>
  <c r="II264" i="38"/>
  <c r="II292" i="38"/>
  <c r="II289" i="38"/>
  <c r="II294" i="38"/>
  <c r="II273" i="38"/>
  <c r="II279" i="38"/>
  <c r="II284" i="38"/>
  <c r="II295" i="38"/>
  <c r="II293" i="38"/>
  <c r="II275" i="38"/>
  <c r="II261" i="38"/>
  <c r="II260" i="38"/>
  <c r="II285" i="38"/>
  <c r="II265" i="38"/>
  <c r="II267" i="38"/>
  <c r="II296" i="38"/>
  <c r="II271" i="38"/>
  <c r="II274" i="38"/>
  <c r="II266" i="38"/>
  <c r="II272" i="38"/>
  <c r="II286" i="38"/>
  <c r="II281" i="38"/>
  <c r="II269" i="38"/>
  <c r="II268" i="38"/>
  <c r="II290" i="38"/>
  <c r="II254" i="38"/>
  <c r="H44" i="14" s="1"/>
  <c r="HL220" i="38"/>
  <c r="IL216" i="38" s="1"/>
  <c r="K6" i="14" s="1"/>
  <c r="IL255" i="38"/>
  <c r="K45" i="14" s="1"/>
  <c r="IL258" i="38"/>
  <c r="K48" i="14" s="1"/>
  <c r="IL295" i="38"/>
  <c r="IL287" i="38"/>
  <c r="IL273" i="38"/>
  <c r="IL279" i="38"/>
  <c r="IL272" i="38"/>
  <c r="IL276" i="38"/>
  <c r="IL289" i="38"/>
  <c r="IL288" i="38"/>
  <c r="IL278" i="38"/>
  <c r="IL294" i="38"/>
  <c r="IL265" i="38"/>
  <c r="IL277" i="38"/>
  <c r="IL283" i="38"/>
  <c r="IL280" i="38"/>
  <c r="IL275" i="38"/>
  <c r="IL284" i="38"/>
  <c r="IL281" i="38"/>
  <c r="IL292" i="38"/>
  <c r="IL269" i="38"/>
  <c r="IL257" i="38"/>
  <c r="K47" i="14" s="1"/>
  <c r="IL262" i="38"/>
  <c r="IL268" i="38"/>
  <c r="IL264" i="38"/>
  <c r="IL296" i="38"/>
  <c r="IL286" i="38"/>
  <c r="IL263" i="38"/>
  <c r="IL290" i="38"/>
  <c r="IL282" i="38"/>
  <c r="IL285" i="38"/>
  <c r="IL270" i="38"/>
  <c r="IL252" i="38"/>
  <c r="K42" i="14" s="1"/>
  <c r="IL266" i="38"/>
  <c r="IL267" i="38"/>
  <c r="IL251" i="38"/>
  <c r="K41" i="14" s="1"/>
  <c r="IL297" i="38"/>
  <c r="IL271" i="38"/>
  <c r="IL261" i="38"/>
  <c r="IL260" i="38"/>
  <c r="IL293" i="38"/>
  <c r="IL274" i="38"/>
  <c r="IL291" i="38"/>
  <c r="IL254" i="38"/>
  <c r="K44" i="14" s="1"/>
  <c r="HO220" i="38"/>
  <c r="IO258" i="38"/>
  <c r="N48" i="14" s="1"/>
  <c r="IO257" i="38"/>
  <c r="N47" i="14" s="1"/>
  <c r="IO294" i="38"/>
  <c r="IO265" i="38"/>
  <c r="IO262" i="38"/>
  <c r="IO272" i="38"/>
  <c r="IO281" i="38"/>
  <c r="IO296" i="38"/>
  <c r="IO279" i="38"/>
  <c r="IO290" i="38"/>
  <c r="IO293" i="38"/>
  <c r="IO288" i="38"/>
  <c r="IO252" i="38"/>
  <c r="N42" i="14" s="1"/>
  <c r="IO251" i="38"/>
  <c r="N41" i="14" s="1"/>
  <c r="IO271" i="38"/>
  <c r="IO292" i="38"/>
  <c r="IO263" i="38"/>
  <c r="IO270" i="38"/>
  <c r="IO268" i="38"/>
  <c r="IO267" i="38"/>
  <c r="IO282" i="38"/>
  <c r="IO285" i="38"/>
  <c r="IO295" i="38"/>
  <c r="IO255" i="38"/>
  <c r="N45" i="14" s="1"/>
  <c r="IO289" i="38"/>
  <c r="IO269" i="38"/>
  <c r="IO266" i="38"/>
  <c r="IO261" i="38"/>
  <c r="IO277" i="38"/>
  <c r="IO284" i="38"/>
  <c r="IO278" i="38"/>
  <c r="IO260" i="38"/>
  <c r="IO297" i="38"/>
  <c r="IO273" i="38"/>
  <c r="IO283" i="38"/>
  <c r="IO280" i="38"/>
  <c r="IO287" i="38"/>
  <c r="IO274" i="38"/>
  <c r="IO286" i="38"/>
  <c r="IO291" i="38"/>
  <c r="IO276" i="38"/>
  <c r="IO264" i="38"/>
  <c r="IO275" i="38"/>
  <c r="IO254" i="38"/>
  <c r="N44" i="14" s="1"/>
  <c r="HM220" i="38"/>
  <c r="IM257" i="38"/>
  <c r="L47" i="14" s="1"/>
  <c r="IM251" i="38"/>
  <c r="L41" i="14" s="1"/>
  <c r="IM270" i="38"/>
  <c r="IM279" i="38"/>
  <c r="IM274" i="38"/>
  <c r="IM255" i="38"/>
  <c r="L45" i="14" s="1"/>
  <c r="IM271" i="38"/>
  <c r="IM280" i="38"/>
  <c r="IM296" i="38"/>
  <c r="IM252" i="38"/>
  <c r="L42" i="14" s="1"/>
  <c r="IM278" i="38"/>
  <c r="IM262" i="38"/>
  <c r="IM263" i="38"/>
  <c r="IM292" i="38"/>
  <c r="IM282" i="38"/>
  <c r="IM276" i="38"/>
  <c r="IM269" i="38"/>
  <c r="IM286" i="38"/>
  <c r="IM275" i="38"/>
  <c r="IM293" i="38"/>
  <c r="IM261" i="38"/>
  <c r="IM268" i="38"/>
  <c r="IM260" i="38"/>
  <c r="IM273" i="38"/>
  <c r="IM265" i="38"/>
  <c r="IM295" i="38"/>
  <c r="IM258" i="38"/>
  <c r="L48" i="14" s="1"/>
  <c r="IM284" i="38"/>
  <c r="IM287" i="38"/>
  <c r="IM267" i="38"/>
  <c r="IM266" i="38"/>
  <c r="IM288" i="38"/>
  <c r="IM264" i="38"/>
  <c r="IM290" i="38"/>
  <c r="IM294" i="38"/>
  <c r="IM297" i="38"/>
  <c r="IM289" i="38"/>
  <c r="IM291" i="38"/>
  <c r="IM283" i="38"/>
  <c r="IM277" i="38"/>
  <c r="IM281" i="38"/>
  <c r="IM285" i="38"/>
  <c r="IM272" i="38"/>
  <c r="IM254" i="38"/>
  <c r="L44" i="14" s="1"/>
  <c r="IK256" i="38"/>
  <c r="J46" i="14" s="1"/>
  <c r="IN253" i="38"/>
  <c r="M43" i="14" s="1"/>
  <c r="IO259" i="38"/>
  <c r="N49" i="14" s="1"/>
  <c r="IW259" i="38"/>
  <c r="V49" i="14" s="1"/>
  <c r="HQ110" i="38"/>
  <c r="HQ115" i="38" s="1"/>
  <c r="HR115" i="38" s="1"/>
  <c r="HS75" i="38"/>
  <c r="HS80" i="38" s="1"/>
  <c r="IS28" i="38" s="1"/>
  <c r="R28" i="9" s="1"/>
  <c r="HS96" i="38"/>
  <c r="HS101" i="38" s="1"/>
  <c r="IS21" i="38" s="1"/>
  <c r="R21" i="9" s="1"/>
  <c r="HS187" i="38"/>
  <c r="HS192" i="38" s="1"/>
  <c r="HS124" i="38"/>
  <c r="HS129" i="38" s="1"/>
  <c r="HS180" i="38"/>
  <c r="HS185" i="38" s="1"/>
  <c r="HS173" i="38"/>
  <c r="HS178" i="38" s="1"/>
  <c r="HS201" i="38"/>
  <c r="HS206" i="38" s="1"/>
  <c r="HS110" i="38"/>
  <c r="HS115" i="38" s="1"/>
  <c r="HS33" i="38"/>
  <c r="HS38" i="38" s="1"/>
  <c r="IS12" i="38" s="1"/>
  <c r="R12" i="9" s="1"/>
  <c r="HS194" i="38"/>
  <c r="HS199" i="38" s="1"/>
  <c r="HS89" i="38"/>
  <c r="HS94" i="38" s="1"/>
  <c r="HS131" i="38"/>
  <c r="HS136" i="38" s="1"/>
  <c r="HS138" i="38"/>
  <c r="HS143" i="38" s="1"/>
  <c r="HS145" i="38"/>
  <c r="HS150" i="38" s="1"/>
  <c r="HS117" i="38"/>
  <c r="HS122" i="38" s="1"/>
  <c r="HS103" i="38"/>
  <c r="HS108" i="38" s="1"/>
  <c r="IJ46" i="38"/>
  <c r="I46" i="9" s="1"/>
  <c r="IH46" i="38"/>
  <c r="G46" i="9" s="1"/>
  <c r="IF48" i="38"/>
  <c r="E48" i="9" s="1"/>
  <c r="IL46" i="38"/>
  <c r="K46" i="9" s="1"/>
  <c r="IW46" i="38"/>
  <c r="V46" i="9" s="1"/>
  <c r="IN46" i="38"/>
  <c r="M46" i="9" s="1"/>
  <c r="IY46" i="38"/>
  <c r="X46" i="9" s="1"/>
  <c r="IE46" i="38"/>
  <c r="D46" i="9" s="1"/>
  <c r="II46" i="38"/>
  <c r="H46" i="9" s="1"/>
  <c r="IX46" i="38"/>
  <c r="W46" i="9" s="1"/>
  <c r="IO13" i="38"/>
  <c r="N13" i="9" s="1"/>
  <c r="IK46" i="38"/>
  <c r="J46" i="9" s="1"/>
  <c r="IP46" i="38"/>
  <c r="O46" i="9" s="1"/>
  <c r="II13" i="38"/>
  <c r="H13" i="9" s="1"/>
  <c r="IL8" i="38"/>
  <c r="K8" i="9" s="1"/>
  <c r="IH8" i="38"/>
  <c r="G8" i="9" s="1"/>
  <c r="IM8" i="38"/>
  <c r="L8" i="9" s="1"/>
  <c r="IP8" i="38"/>
  <c r="O8" i="9" s="1"/>
  <c r="IW8" i="38"/>
  <c r="V8" i="9" s="1"/>
  <c r="IK8" i="38"/>
  <c r="J8" i="9" s="1"/>
  <c r="IK11" i="38"/>
  <c r="J11" i="9" s="1"/>
  <c r="IH11" i="38"/>
  <c r="G11" i="9" s="1"/>
  <c r="IP11" i="38"/>
  <c r="O11" i="9" s="1"/>
  <c r="IJ8" i="38"/>
  <c r="I8" i="9" s="1"/>
  <c r="IX8" i="38"/>
  <c r="W8" i="9" s="1"/>
  <c r="II8" i="38"/>
  <c r="H8" i="9" s="1"/>
  <c r="IO8" i="38"/>
  <c r="N8" i="9" s="1"/>
  <c r="IN8" i="38"/>
  <c r="M8" i="9" s="1"/>
  <c r="IE8" i="38"/>
  <c r="D8" i="9" s="1"/>
  <c r="IN11" i="38"/>
  <c r="M11" i="9" s="1"/>
  <c r="IW11" i="38"/>
  <c r="V11" i="9" s="1"/>
  <c r="IJ11" i="38"/>
  <c r="I11" i="9" s="1"/>
  <c r="IE11" i="38"/>
  <c r="D11" i="9" s="1"/>
  <c r="IM11" i="38"/>
  <c r="L11" i="9" s="1"/>
  <c r="IX11" i="38"/>
  <c r="W11" i="9" s="1"/>
  <c r="IH44" i="38"/>
  <c r="G44" i="9" s="1"/>
  <c r="IL11" i="38"/>
  <c r="K11" i="9" s="1"/>
  <c r="IH41" i="38"/>
  <c r="G41" i="9" s="1"/>
  <c r="IE40" i="38"/>
  <c r="D40" i="9" s="1"/>
  <c r="IH40" i="38"/>
  <c r="G40" i="9" s="1"/>
  <c r="IL50" i="38"/>
  <c r="K50" i="9" s="1"/>
  <c r="IL45" i="38"/>
  <c r="K45" i="9" s="1"/>
  <c r="IX50" i="38"/>
  <c r="W50" i="9" s="1"/>
  <c r="IX45" i="38"/>
  <c r="W45" i="9" s="1"/>
  <c r="IE50" i="38"/>
  <c r="D50" i="9" s="1"/>
  <c r="IE45" i="38"/>
  <c r="D45" i="9" s="1"/>
  <c r="IN50" i="38"/>
  <c r="M50" i="9" s="1"/>
  <c r="IN45" i="38"/>
  <c r="M45" i="9" s="1"/>
  <c r="IP50" i="38"/>
  <c r="O50" i="9" s="1"/>
  <c r="IP45" i="38"/>
  <c r="O45" i="9" s="1"/>
  <c r="IO50" i="38"/>
  <c r="N50" i="9" s="1"/>
  <c r="IO45" i="38"/>
  <c r="N45" i="9" s="1"/>
  <c r="IH50" i="38"/>
  <c r="G50" i="9" s="1"/>
  <c r="IH45" i="38"/>
  <c r="G45" i="9" s="1"/>
  <c r="II50" i="38"/>
  <c r="H50" i="9" s="1"/>
  <c r="II45" i="38"/>
  <c r="H45" i="9" s="1"/>
  <c r="IY50" i="38"/>
  <c r="X50" i="9" s="1"/>
  <c r="IY45" i="38"/>
  <c r="X45" i="9" s="1"/>
  <c r="IM50" i="38"/>
  <c r="L50" i="9" s="1"/>
  <c r="IM45" i="38"/>
  <c r="L45" i="9" s="1"/>
  <c r="IJ50" i="38"/>
  <c r="I50" i="9" s="1"/>
  <c r="IJ45" i="38"/>
  <c r="I45" i="9" s="1"/>
  <c r="IW50" i="38"/>
  <c r="V50" i="9" s="1"/>
  <c r="IW45" i="38"/>
  <c r="V45" i="9" s="1"/>
  <c r="IK50" i="38"/>
  <c r="J50" i="9" s="1"/>
  <c r="IK45" i="38"/>
  <c r="J45" i="9" s="1"/>
  <c r="IH43" i="38"/>
  <c r="G43" i="9" s="1"/>
  <c r="II40" i="38"/>
  <c r="H40" i="9" s="1"/>
  <c r="IX40" i="38"/>
  <c r="W40" i="9" s="1"/>
  <c r="IO40" i="38"/>
  <c r="N40" i="9" s="1"/>
  <c r="IY40" i="38"/>
  <c r="X40" i="9" s="1"/>
  <c r="IP36" i="38"/>
  <c r="O36" i="9" s="1"/>
  <c r="IX36" i="38"/>
  <c r="W36" i="9" s="1"/>
  <c r="II36" i="38"/>
  <c r="H36" i="9" s="1"/>
  <c r="IY36" i="38"/>
  <c r="X36" i="9" s="1"/>
  <c r="IK36" i="38"/>
  <c r="J36" i="9" s="1"/>
  <c r="IY21" i="38"/>
  <c r="X21" i="9" s="1"/>
  <c r="IE36" i="38"/>
  <c r="D36" i="9" s="1"/>
  <c r="IQ12" i="38"/>
  <c r="P12" i="9" s="1"/>
  <c r="IF12" i="38"/>
  <c r="E12" i="9" s="1"/>
  <c r="IF4" i="38"/>
  <c r="E4" i="9" s="1"/>
  <c r="IS4" i="38"/>
  <c r="R4" i="9" s="1"/>
  <c r="HY24" i="38"/>
  <c r="IY13" i="38" s="1"/>
  <c r="X13" i="9" s="1"/>
  <c r="IY4" i="38"/>
  <c r="X4" i="9" s="1"/>
  <c r="D35" i="12"/>
  <c r="D21" i="12"/>
  <c r="JK173" i="38"/>
  <c r="JG178" i="38"/>
  <c r="KG19" i="38"/>
  <c r="KG24" i="38"/>
  <c r="E35" i="12"/>
  <c r="E21" i="12"/>
  <c r="JV135" i="38"/>
  <c r="JU139" i="38"/>
  <c r="JV139" i="38" s="1"/>
  <c r="IY25" i="38"/>
  <c r="X25" i="9" s="1"/>
  <c r="IY30" i="38"/>
  <c r="X30" i="9" s="1"/>
  <c r="HQ94" i="38"/>
  <c r="HR94" i="38" s="1"/>
  <c r="IF21" i="38"/>
  <c r="E21" i="9" s="1"/>
  <c r="IX228" i="38"/>
  <c r="W18" i="14" s="1"/>
  <c r="IY228" i="38"/>
  <c r="X18" i="14" s="1"/>
  <c r="IW228" i="38"/>
  <c r="V18" i="14" s="1"/>
  <c r="IW239" i="38"/>
  <c r="V29" i="14" s="1"/>
  <c r="IW230" i="38"/>
  <c r="V20" i="14" s="1"/>
  <c r="IY230" i="38"/>
  <c r="X20" i="14" s="1"/>
  <c r="IL239" i="38"/>
  <c r="K29" i="14" s="1"/>
  <c r="IP239" i="38"/>
  <c r="O29" i="14" s="1"/>
  <c r="IM239" i="38"/>
  <c r="L29" i="14" s="1"/>
  <c r="IH239" i="38"/>
  <c r="G29" i="14" s="1"/>
  <c r="IJ239" i="38"/>
  <c r="I29" i="14" s="1"/>
  <c r="IX239" i="38"/>
  <c r="W29" i="14" s="1"/>
  <c r="II239" i="38"/>
  <c r="H29" i="14" s="1"/>
  <c r="IY242" i="38"/>
  <c r="X32" i="14" s="1"/>
  <c r="IJ242" i="38"/>
  <c r="I32" i="14" s="1"/>
  <c r="IL242" i="38"/>
  <c r="K32" i="14" s="1"/>
  <c r="IY239" i="38"/>
  <c r="X29" i="14" s="1"/>
  <c r="IN239" i="38"/>
  <c r="M29" i="14" s="1"/>
  <c r="IO239" i="38"/>
  <c r="N29" i="14" s="1"/>
  <c r="IO237" i="38"/>
  <c r="N27" i="14" s="1"/>
  <c r="IE239" i="38"/>
  <c r="D29" i="14" s="1"/>
  <c r="IK239" i="38"/>
  <c r="J29" i="14" s="1"/>
  <c r="IO227" i="38"/>
  <c r="N17" i="14" s="1"/>
  <c r="IX244" i="38"/>
  <c r="W34" i="14" s="1"/>
  <c r="IW244" i="38"/>
  <c r="V34" i="14" s="1"/>
  <c r="IY31" i="38"/>
  <c r="X31" i="9" s="1"/>
  <c r="KI22" i="38"/>
  <c r="KI17" i="38"/>
  <c r="KI20" i="38" s="1"/>
  <c r="JG149" i="38"/>
  <c r="JG155" i="38" s="1"/>
  <c r="KF23" i="38" s="1"/>
  <c r="JG128" i="38"/>
  <c r="KH22" i="38"/>
  <c r="KH17" i="38"/>
  <c r="KH20" i="38" s="1"/>
  <c r="IN216" i="38"/>
  <c r="M6" i="14" s="1"/>
  <c r="GO355" i="38"/>
  <c r="GP355" i="38" s="1"/>
  <c r="GO342" i="38"/>
  <c r="GP342" i="38" s="1"/>
  <c r="KV17" i="38"/>
  <c r="KV22" i="38"/>
  <c r="KW22" i="38"/>
  <c r="KW17" i="38"/>
  <c r="IM216" i="38"/>
  <c r="L6" i="14" s="1"/>
  <c r="IW216" i="38"/>
  <c r="V6" i="14" s="1"/>
  <c r="IS30" i="38"/>
  <c r="R30" i="9" s="1"/>
  <c r="HH332" i="38"/>
  <c r="IH236" i="38" s="1"/>
  <c r="G26" i="14" s="1"/>
  <c r="IH233" i="38"/>
  <c r="G23" i="14" s="1"/>
  <c r="HW332" i="38"/>
  <c r="IW233" i="38"/>
  <c r="V23" i="14" s="1"/>
  <c r="HL332" i="38"/>
  <c r="IL233" i="38"/>
  <c r="K23" i="14" s="1"/>
  <c r="HP332" i="38"/>
  <c r="IP236" i="38" s="1"/>
  <c r="O26" i="14" s="1"/>
  <c r="IP233" i="38"/>
  <c r="O23" i="14" s="1"/>
  <c r="HX332" i="38"/>
  <c r="IX233" i="38"/>
  <c r="W23" i="14" s="1"/>
  <c r="HI332" i="38"/>
  <c r="II233" i="38"/>
  <c r="H23" i="14" s="1"/>
  <c r="HE332" i="38"/>
  <c r="IE236" i="38" s="1"/>
  <c r="D26" i="14" s="1"/>
  <c r="IE233" i="38"/>
  <c r="D23" i="14" s="1"/>
  <c r="HM332" i="38"/>
  <c r="IM233" i="38"/>
  <c r="L23" i="14" s="1"/>
  <c r="HJ332" i="38"/>
  <c r="IJ233" i="38"/>
  <c r="I23" i="14" s="1"/>
  <c r="HY332" i="38"/>
  <c r="IY233" i="38"/>
  <c r="X23" i="14" s="1"/>
  <c r="HN332" i="38"/>
  <c r="IN233" i="38"/>
  <c r="M23" i="14" s="1"/>
  <c r="HO332" i="38"/>
  <c r="IO233" i="38"/>
  <c r="N23" i="14" s="1"/>
  <c r="HK332" i="38"/>
  <c r="IK233" i="38"/>
  <c r="J23" i="14" s="1"/>
  <c r="HK227" i="38"/>
  <c r="IK219" i="38" s="1"/>
  <c r="J9" i="14" s="1"/>
  <c r="HK311" i="38"/>
  <c r="HP311" i="38"/>
  <c r="HX311" i="38"/>
  <c r="HM311" i="38"/>
  <c r="HY311" i="38"/>
  <c r="HO311" i="38"/>
  <c r="IO229" i="38"/>
  <c r="N19" i="14" s="1"/>
  <c r="HJ311" i="38"/>
  <c r="HN311" i="38"/>
  <c r="HI311" i="38"/>
  <c r="IE216" i="38"/>
  <c r="D6" i="14" s="1"/>
  <c r="IY216" i="38"/>
  <c r="X6" i="14" s="1"/>
  <c r="HX227" i="38"/>
  <c r="IX219" i="38" s="1"/>
  <c r="W9" i="14" s="1"/>
  <c r="IK216" i="38"/>
  <c r="J6" i="14" s="1"/>
  <c r="IJ216" i="38"/>
  <c r="I6" i="14" s="1"/>
  <c r="IO216" i="38"/>
  <c r="N6" i="14" s="1"/>
  <c r="IK217" i="38"/>
  <c r="J7" i="14" s="1"/>
  <c r="IX217" i="38"/>
  <c r="W7" i="14" s="1"/>
  <c r="HW283" i="38"/>
  <c r="HL283" i="38"/>
  <c r="IL241" i="38" s="1"/>
  <c r="K31" i="14" s="1"/>
  <c r="HI283" i="38"/>
  <c r="II241" i="38" s="1"/>
  <c r="H31" i="14" s="1"/>
  <c r="HJ283" i="38"/>
  <c r="IJ241" i="38" s="1"/>
  <c r="I31" i="14" s="1"/>
  <c r="HN283" i="38"/>
  <c r="IN241" i="38" s="1"/>
  <c r="M31" i="14" s="1"/>
  <c r="HM283" i="38"/>
  <c r="IM241" i="38" s="1"/>
  <c r="L31" i="14" s="1"/>
  <c r="HK283" i="38"/>
  <c r="IK241" i="38" s="1"/>
  <c r="J31" i="14" s="1"/>
  <c r="HX283" i="38"/>
  <c r="HY283" i="38"/>
  <c r="HH276" i="38"/>
  <c r="IH226" i="38" s="1"/>
  <c r="G16" i="14" s="1"/>
  <c r="HM276" i="38"/>
  <c r="IM226" i="38" s="1"/>
  <c r="L16" i="14" s="1"/>
  <c r="IM225" i="38"/>
  <c r="L15" i="14" s="1"/>
  <c r="HP276" i="38"/>
  <c r="HX276" i="38"/>
  <c r="IX226" i="38" s="1"/>
  <c r="W16" i="14" s="1"/>
  <c r="IX225" i="38"/>
  <c r="W15" i="14" s="1"/>
  <c r="HO276" i="38"/>
  <c r="IO226" i="38" s="1"/>
  <c r="N16" i="14" s="1"/>
  <c r="IO225" i="38"/>
  <c r="N15" i="14" s="1"/>
  <c r="HJ276" i="38"/>
  <c r="IJ225" i="38"/>
  <c r="I15" i="14" s="1"/>
  <c r="HY276" i="38"/>
  <c r="IY226" i="38" s="1"/>
  <c r="X16" i="14" s="1"/>
  <c r="IY225" i="38"/>
  <c r="X15" i="14" s="1"/>
  <c r="HW276" i="38"/>
  <c r="IW226" i="38" s="1"/>
  <c r="V16" i="14" s="1"/>
  <c r="IW225" i="38"/>
  <c r="V15" i="14" s="1"/>
  <c r="HE276" i="38"/>
  <c r="IE226" i="38" s="1"/>
  <c r="D16" i="14" s="1"/>
  <c r="HK276" i="38"/>
  <c r="IK226" i="38" s="1"/>
  <c r="J16" i="14" s="1"/>
  <c r="IK225" i="38"/>
  <c r="J15" i="14" s="1"/>
  <c r="HL276" i="38"/>
  <c r="IL226" i="38" s="1"/>
  <c r="K16" i="14" s="1"/>
  <c r="IL225" i="38"/>
  <c r="K15" i="14" s="1"/>
  <c r="HI276" i="38"/>
  <c r="II226" i="38" s="1"/>
  <c r="H16" i="14" s="1"/>
  <c r="II225" i="38"/>
  <c r="H15" i="14" s="1"/>
  <c r="HN276" i="38"/>
  <c r="IN225" i="38"/>
  <c r="M15" i="14" s="1"/>
  <c r="IJ224" i="38"/>
  <c r="I14" i="14" s="1"/>
  <c r="IW224" i="38"/>
  <c r="V14" i="14" s="1"/>
  <c r="IM224" i="38"/>
  <c r="L14" i="14" s="1"/>
  <c r="IY224" i="38"/>
  <c r="X14" i="14" s="1"/>
  <c r="IN224" i="38"/>
  <c r="M14" i="14" s="1"/>
  <c r="IO224" i="38"/>
  <c r="N14" i="14" s="1"/>
  <c r="IX224" i="38"/>
  <c r="W14" i="14" s="1"/>
  <c r="IK224" i="38"/>
  <c r="J14" i="14" s="1"/>
  <c r="IL224" i="38"/>
  <c r="K14" i="14" s="1"/>
  <c r="II224" i="38"/>
  <c r="H14" i="14" s="1"/>
  <c r="IN226" i="38"/>
  <c r="M16" i="14" s="1"/>
  <c r="IN222" i="38"/>
  <c r="M12" i="14" s="1"/>
  <c r="IP226" i="38"/>
  <c r="O16" i="14" s="1"/>
  <c r="IP222" i="38"/>
  <c r="O12" i="14" s="1"/>
  <c r="IJ226" i="38"/>
  <c r="I16" i="14" s="1"/>
  <c r="IJ222" i="38"/>
  <c r="I12" i="14" s="1"/>
  <c r="IK220" i="38"/>
  <c r="J10" i="14" s="1"/>
  <c r="IX220" i="38"/>
  <c r="W10" i="14" s="1"/>
  <c r="HW227" i="38"/>
  <c r="IW219" i="38" s="1"/>
  <c r="V9" i="14" s="1"/>
  <c r="IW215" i="38"/>
  <c r="V5" i="14" s="1"/>
  <c r="HY227" i="38"/>
  <c r="IY219" i="38" s="1"/>
  <c r="X9" i="14" s="1"/>
  <c r="IY215" i="38"/>
  <c r="X5" i="14" s="1"/>
  <c r="HI227" i="38"/>
  <c r="II219" i="38" s="1"/>
  <c r="H9" i="14" s="1"/>
  <c r="II215" i="38"/>
  <c r="H5" i="14" s="1"/>
  <c r="HP227" i="38"/>
  <c r="IP219" i="38" s="1"/>
  <c r="O9" i="14" s="1"/>
  <c r="IP215" i="38"/>
  <c r="O5" i="14" s="1"/>
  <c r="HM227" i="38"/>
  <c r="IM219" i="38" s="1"/>
  <c r="L9" i="14" s="1"/>
  <c r="IM215" i="38"/>
  <c r="L5" i="14" s="1"/>
  <c r="HL227" i="38"/>
  <c r="IL219" i="38" s="1"/>
  <c r="K9" i="14" s="1"/>
  <c r="IL215" i="38"/>
  <c r="K5" i="14" s="1"/>
  <c r="HO227" i="38"/>
  <c r="IO219" i="38" s="1"/>
  <c r="N9" i="14" s="1"/>
  <c r="IO215" i="38"/>
  <c r="N5" i="14" s="1"/>
  <c r="HJ227" i="38"/>
  <c r="IJ219" i="38" s="1"/>
  <c r="I9" i="14" s="1"/>
  <c r="IJ215" i="38"/>
  <c r="I5" i="14" s="1"/>
  <c r="HN227" i="38"/>
  <c r="IN219" i="38" s="1"/>
  <c r="M9" i="14" s="1"/>
  <c r="IN215" i="38"/>
  <c r="M5" i="14" s="1"/>
  <c r="IF30" i="38"/>
  <c r="E30" i="9" s="1"/>
  <c r="HS265" i="38"/>
  <c r="HS269" i="38" s="1"/>
  <c r="CD502" i="38"/>
  <c r="CD130" i="38"/>
  <c r="CD226" i="38"/>
  <c r="CD698" i="38"/>
  <c r="CD380" i="38"/>
  <c r="CD629" i="38"/>
  <c r="CD545" i="38"/>
  <c r="CD671" i="38"/>
  <c r="CD231" i="38"/>
  <c r="CD391" i="38"/>
  <c r="CD327" i="38"/>
  <c r="CD585" i="38"/>
  <c r="CD515" i="38"/>
  <c r="CD645" i="38"/>
  <c r="CD484" i="38"/>
  <c r="CD572" i="38"/>
  <c r="CD802" i="38"/>
  <c r="CD320" i="38"/>
  <c r="CD112" i="38"/>
  <c r="CD252" i="38"/>
  <c r="CD459" i="38"/>
  <c r="CD801" i="38"/>
  <c r="CD195" i="38"/>
  <c r="CD749" i="38"/>
  <c r="CD814" i="38"/>
  <c r="CD345" i="38"/>
  <c r="CD125" i="38"/>
  <c r="CD15" i="38"/>
  <c r="CD169" i="38"/>
  <c r="CD428" i="38"/>
  <c r="CD783" i="38"/>
  <c r="GR354" i="38"/>
  <c r="CD132" i="38"/>
  <c r="CD599" i="38"/>
  <c r="CD230" i="38"/>
  <c r="GO346" i="38"/>
  <c r="GP346" i="38" s="1"/>
  <c r="CD812" i="38"/>
  <c r="CD636" i="38"/>
  <c r="CD705" i="38"/>
  <c r="CD341" i="38"/>
  <c r="CD696" i="38"/>
  <c r="CD681" i="38"/>
  <c r="CD651" i="38"/>
  <c r="CD303" i="38"/>
  <c r="CD643" i="38"/>
  <c r="CD670" i="38"/>
  <c r="CD653" i="38"/>
  <c r="CD81" i="38"/>
  <c r="CD652" i="38"/>
  <c r="CD377" i="38"/>
  <c r="CD443" i="38"/>
  <c r="CD650" i="38"/>
  <c r="CD62" i="38"/>
  <c r="CD137" i="38"/>
  <c r="CD630" i="38"/>
  <c r="CD818" i="38"/>
  <c r="CD730" i="38"/>
  <c r="CD589" i="38"/>
  <c r="CD595" i="38"/>
  <c r="CD425" i="38"/>
  <c r="CD432" i="38"/>
  <c r="CD442" i="38"/>
  <c r="CD407" i="38"/>
  <c r="FJ745" i="38"/>
  <c r="FK745" i="38" s="1"/>
  <c r="FM745" i="38" s="1"/>
  <c r="FN745" i="38" s="1"/>
  <c r="CD103" i="38"/>
  <c r="CD738" i="38"/>
  <c r="CD244" i="38"/>
  <c r="CD780" i="38"/>
  <c r="CD148" i="38"/>
  <c r="CD598" i="38"/>
  <c r="CD452" i="38"/>
  <c r="CD722" i="38"/>
  <c r="CD258" i="38"/>
  <c r="CD697" i="38"/>
  <c r="CD613" i="38"/>
  <c r="CD194" i="38"/>
  <c r="CD199" i="38"/>
  <c r="CD676" i="38"/>
  <c r="CD394" i="38"/>
  <c r="CD369" i="38"/>
  <c r="CD473" i="38"/>
  <c r="CD205" i="38"/>
  <c r="CD274" i="38"/>
  <c r="CD727" i="38"/>
  <c r="CD709" i="38"/>
  <c r="CD426" i="38"/>
  <c r="CD756" i="38"/>
  <c r="CD829" i="38"/>
  <c r="CD506" i="38"/>
  <c r="CD21" i="38"/>
  <c r="CD348" i="38"/>
  <c r="CD503" i="38"/>
  <c r="CD198" i="38"/>
  <c r="CD365" i="38"/>
  <c r="CD285" i="38"/>
  <c r="CD381" i="38"/>
  <c r="CD834" i="38"/>
  <c r="CD446" i="38"/>
  <c r="CD97" i="38"/>
  <c r="CD96" i="38"/>
  <c r="CD221" i="38"/>
  <c r="CD323" i="38"/>
  <c r="CD389" i="38"/>
  <c r="CD216" i="38"/>
  <c r="CD54" i="38"/>
  <c r="CD712" i="38"/>
  <c r="CD469" i="38"/>
  <c r="CD531" i="38"/>
  <c r="CD828" i="38"/>
  <c r="CD157" i="38"/>
  <c r="CD359" i="38"/>
  <c r="CD434" i="38"/>
  <c r="CD20" i="38"/>
  <c r="CD562" i="38"/>
  <c r="CD436" i="38"/>
  <c r="CD700" i="38"/>
  <c r="CD150" i="38"/>
  <c r="CD480" i="38"/>
  <c r="CD236" i="38"/>
  <c r="CD67" i="38"/>
  <c r="CD437" i="38"/>
  <c r="CD430" i="38"/>
  <c r="CD438" i="38"/>
  <c r="CD214" i="38"/>
  <c r="CD439" i="38"/>
  <c r="GD347" i="38"/>
  <c r="CD322" i="38"/>
  <c r="CD288" i="38"/>
  <c r="CD610" i="38"/>
  <c r="CD804" i="38"/>
  <c r="CD66" i="38"/>
  <c r="CD639" i="38"/>
  <c r="CD832" i="38"/>
  <c r="CD342" i="38"/>
  <c r="CD228" i="38"/>
  <c r="CD706" i="38"/>
  <c r="CD495" i="38"/>
  <c r="CD163" i="38"/>
  <c r="CD37" i="38"/>
  <c r="CD153" i="38"/>
  <c r="CD8" i="38"/>
  <c r="CD85" i="38"/>
  <c r="CD735" i="38"/>
  <c r="CD272" i="38"/>
  <c r="CD304" i="38"/>
  <c r="CD98" i="38"/>
  <c r="CD736" i="38"/>
  <c r="CD412" i="38"/>
  <c r="CD367" i="38"/>
  <c r="CD5" i="38"/>
  <c r="CD496" i="38"/>
  <c r="CD718" i="38"/>
  <c r="CD555" i="38"/>
  <c r="CD44" i="38"/>
  <c r="CD634" i="38"/>
  <c r="CD374" i="38"/>
  <c r="CD601" i="38"/>
  <c r="CD792" i="38"/>
  <c r="CD90" i="38"/>
  <c r="CD647" i="38"/>
  <c r="CD583" i="38"/>
  <c r="CD827" i="38"/>
  <c r="CD687" i="38"/>
  <c r="CD404" i="38"/>
  <c r="CD797" i="38"/>
  <c r="CD837" i="38"/>
  <c r="CD350" i="38"/>
  <c r="CD339" i="38"/>
  <c r="CD143" i="38"/>
  <c r="CD409" i="38"/>
  <c r="CD744" i="38"/>
  <c r="CD335" i="38"/>
  <c r="CD445" i="38"/>
  <c r="CD723" i="38"/>
  <c r="CD615" i="38"/>
  <c r="CD212" i="38"/>
  <c r="CD559" i="38"/>
  <c r="CD810" i="38"/>
  <c r="CD19" i="38"/>
  <c r="CD424" i="38"/>
  <c r="CD79" i="38"/>
  <c r="CD536" i="38"/>
  <c r="CD510" i="38"/>
  <c r="CD840" i="38"/>
  <c r="GO333" i="38"/>
  <c r="GP333" i="38" s="1"/>
  <c r="CD396" i="38"/>
  <c r="CD22" i="38"/>
  <c r="CD46" i="38"/>
  <c r="CD115" i="38"/>
  <c r="CD680" i="38"/>
  <c r="CD219" i="38"/>
  <c r="CD521" i="38"/>
  <c r="CD527" i="38"/>
  <c r="CD785" i="38"/>
  <c r="CD297" i="38"/>
  <c r="CD82" i="38"/>
  <c r="CD609" i="38"/>
  <c r="CD686" i="38"/>
  <c r="CD824" i="38"/>
  <c r="CD528" i="38"/>
  <c r="CD665" i="38"/>
  <c r="CD574" i="38"/>
  <c r="CD569" i="38"/>
  <c r="CD264" i="38"/>
  <c r="CD568" i="38"/>
  <c r="CD617" i="38"/>
  <c r="CD641" i="38"/>
  <c r="CD104" i="38"/>
  <c r="CD151" i="38"/>
  <c r="CD498" i="38"/>
  <c r="CD497" i="38"/>
  <c r="CD298" i="38"/>
  <c r="CD533" i="38"/>
  <c r="CD233" i="38"/>
  <c r="CD174" i="38"/>
  <c r="CD338" i="38"/>
  <c r="CD283" i="38"/>
  <c r="CD309" i="38"/>
  <c r="CD60" i="38"/>
  <c r="CD200" i="38"/>
  <c r="CD777" i="38"/>
  <c r="CD399" i="38"/>
  <c r="CD692" i="38"/>
  <c r="CD577" i="38"/>
  <c r="CD217" i="38"/>
  <c r="CD337" i="38"/>
  <c r="CD423" i="38"/>
  <c r="CD290" i="38"/>
  <c r="CD770" i="38"/>
  <c r="CD799" i="38"/>
  <c r="CD655" i="38"/>
  <c r="CD632" i="38"/>
  <c r="CD109" i="38"/>
  <c r="CD223" i="38"/>
  <c r="FJ708" i="38"/>
  <c r="FK708" i="38" s="1"/>
  <c r="FP708" i="38" s="1"/>
  <c r="F28" i="34" s="1"/>
  <c r="FJ724" i="38"/>
  <c r="FK724" i="38" s="1"/>
  <c r="FO724" i="38" s="1"/>
  <c r="E44" i="34" s="1"/>
  <c r="FJ717" i="38"/>
  <c r="FK717" i="38" s="1"/>
  <c r="FQ717" i="38" s="1"/>
  <c r="G37" i="34" s="1"/>
  <c r="FJ699" i="38"/>
  <c r="FK699" i="38" s="1"/>
  <c r="FP699" i="38" s="1"/>
  <c r="F19" i="34" s="1"/>
  <c r="HQ145" i="38"/>
  <c r="HQ150" i="38" s="1"/>
  <c r="HR150" i="38" s="1"/>
  <c r="HQ201" i="38"/>
  <c r="HQ206" i="38" s="1"/>
  <c r="HR206" i="38" s="1"/>
  <c r="HQ173" i="38"/>
  <c r="HQ178" i="38" s="1"/>
  <c r="HR178" i="38" s="1"/>
  <c r="CD293" i="38"/>
  <c r="CD435" i="38"/>
  <c r="CD625" i="38"/>
  <c r="CD433" i="38"/>
  <c r="CD666" i="38"/>
  <c r="CD192" i="38"/>
  <c r="CD403" i="38"/>
  <c r="CD73" i="38"/>
  <c r="CD774" i="38"/>
  <c r="CD458" i="38"/>
  <c r="CD778" i="38"/>
  <c r="CD145" i="38"/>
  <c r="CD222" i="38"/>
  <c r="CD743" i="38"/>
  <c r="CD251" i="38"/>
  <c r="CD586" i="38"/>
  <c r="CD250" i="38"/>
  <c r="CD185" i="38"/>
  <c r="CD664" i="38"/>
  <c r="CD375" i="38"/>
  <c r="CD416" i="38"/>
  <c r="CD182" i="38"/>
  <c r="CD7" i="38"/>
  <c r="CD278" i="38"/>
  <c r="CD59" i="38"/>
  <c r="CD344" i="38"/>
  <c r="CD373" i="38"/>
  <c r="CD631" i="38"/>
  <c r="CD175" i="38"/>
  <c r="CD392" i="38"/>
  <c r="CD826" i="38"/>
  <c r="CD188" i="38"/>
  <c r="CD378" i="38"/>
  <c r="CD455" i="38"/>
  <c r="CD563" i="38"/>
  <c r="CD316" i="38"/>
  <c r="CD716" i="38"/>
  <c r="CD600" i="38"/>
  <c r="CD624" i="38"/>
  <c r="CD728" i="38"/>
  <c r="CD825" i="38"/>
  <c r="CD357" i="38"/>
  <c r="CD140" i="38"/>
  <c r="CD796" i="38"/>
  <c r="CD108" i="38"/>
  <c r="CD42" i="38"/>
  <c r="CD539" i="38"/>
  <c r="CD747" i="38"/>
  <c r="CD596" i="38"/>
  <c r="CD509" i="38"/>
  <c r="CD739" i="38"/>
  <c r="CD40" i="38"/>
  <c r="CD668" i="38"/>
  <c r="CD788" i="38"/>
  <c r="CD123" i="38"/>
  <c r="CD89" i="38"/>
  <c r="CD386" i="38"/>
  <c r="CD306" i="38"/>
  <c r="CD256" i="38"/>
  <c r="CD798" i="38"/>
  <c r="CD481" i="38"/>
  <c r="CD301" i="38"/>
  <c r="CD9" i="38"/>
  <c r="CD240" i="38"/>
  <c r="CD24" i="38"/>
  <c r="CD769" i="38"/>
  <c r="CD489" i="38"/>
  <c r="CD332" i="38"/>
  <c r="CD587" i="38"/>
  <c r="CD87" i="38"/>
  <c r="CD72" i="38"/>
  <c r="FJ705" i="38"/>
  <c r="FK705" i="38" s="1"/>
  <c r="FP705" i="38" s="1"/>
  <c r="F25" i="34" s="1"/>
  <c r="HQ152" i="38"/>
  <c r="IQ27" i="38" s="1"/>
  <c r="P27" i="9" s="1"/>
  <c r="FJ726" i="38"/>
  <c r="FK726" i="38" s="1"/>
  <c r="FM726" i="38" s="1"/>
  <c r="FN726" i="38" s="1"/>
  <c r="HQ208" i="38"/>
  <c r="HQ213" i="38" s="1"/>
  <c r="HR213" i="38" s="1"/>
  <c r="GP47" i="38"/>
  <c r="HQ103" i="38"/>
  <c r="HQ108" i="38" s="1"/>
  <c r="HR108" i="38" s="1"/>
  <c r="HQ19" i="38"/>
  <c r="HQ131" i="38"/>
  <c r="HQ136" i="38" s="1"/>
  <c r="HR136" i="38" s="1"/>
  <c r="HQ117" i="38"/>
  <c r="HQ122" i="38" s="1"/>
  <c r="HR122" i="38" s="1"/>
  <c r="HQ40" i="38"/>
  <c r="HQ45" i="38" s="1"/>
  <c r="HR45" i="38" s="1"/>
  <c r="HQ12" i="38"/>
  <c r="HQ17" i="38" s="1"/>
  <c r="HQ124" i="38"/>
  <c r="HQ129" i="38" s="1"/>
  <c r="HR129" i="38" s="1"/>
  <c r="HQ166" i="38"/>
  <c r="HQ171" i="38" s="1"/>
  <c r="HQ96" i="38"/>
  <c r="HQ54" i="38"/>
  <c r="HQ59" i="38" s="1"/>
  <c r="HR59" i="38" s="1"/>
  <c r="FJ556" i="38"/>
  <c r="FJ89" i="38"/>
  <c r="FJ559" i="38"/>
  <c r="FJ44" i="38"/>
  <c r="FK44" i="38" s="1"/>
  <c r="FJ132" i="38"/>
  <c r="FJ520" i="38"/>
  <c r="IM20" i="38"/>
  <c r="L20" i="9" s="1"/>
  <c r="IH20" i="38"/>
  <c r="G20" i="9" s="1"/>
  <c r="CS3" i="38"/>
  <c r="CT3" i="38" s="1"/>
  <c r="CS5" i="38"/>
  <c r="CT5" i="38" s="1"/>
  <c r="CS4" i="38"/>
  <c r="CT4" i="38" s="1"/>
  <c r="CQ2" i="38"/>
  <c r="CQ418" i="38" s="1"/>
  <c r="IY20" i="38"/>
  <c r="X20" i="9" s="1"/>
  <c r="IN20" i="38"/>
  <c r="M20" i="9" s="1"/>
  <c r="HS356" i="38"/>
  <c r="HS360" i="38" s="1"/>
  <c r="CD468" i="38"/>
  <c r="CD267" i="38"/>
  <c r="CD262" i="38"/>
  <c r="CD594" i="38"/>
  <c r="CD817" i="38"/>
  <c r="CD542" i="38"/>
  <c r="CD263" i="38"/>
  <c r="CD786" i="38"/>
  <c r="HS377" i="38"/>
  <c r="HS381" i="38" s="1"/>
  <c r="CD512" i="38"/>
  <c r="CD451" i="38"/>
  <c r="CD740" i="38"/>
  <c r="CD203" i="38"/>
  <c r="CD669" i="38"/>
  <c r="CD352" i="38"/>
  <c r="CD18" i="38"/>
  <c r="CD107" i="38"/>
  <c r="CD505" i="38"/>
  <c r="CD118" i="38"/>
  <c r="HS349" i="38"/>
  <c r="HS353" i="38" s="1"/>
  <c r="IS27" i="38"/>
  <c r="R27" i="9" s="1"/>
  <c r="IO32" i="38"/>
  <c r="N32" i="9" s="1"/>
  <c r="IJ32" i="38"/>
  <c r="I32" i="9" s="1"/>
  <c r="IE32" i="38"/>
  <c r="D32" i="9" s="1"/>
  <c r="IX32" i="38"/>
  <c r="W32" i="9" s="1"/>
  <c r="IH32" i="38"/>
  <c r="G32" i="9" s="1"/>
  <c r="II32" i="38"/>
  <c r="H32" i="9" s="1"/>
  <c r="IY32" i="38"/>
  <c r="X32" i="9" s="1"/>
  <c r="IF27" i="38"/>
  <c r="E27" i="9" s="1"/>
  <c r="IN32" i="38"/>
  <c r="M32" i="9" s="1"/>
  <c r="IK32" i="38"/>
  <c r="J32" i="9" s="1"/>
  <c r="IL32" i="38"/>
  <c r="K32" i="9" s="1"/>
  <c r="IW32" i="38"/>
  <c r="V32" i="9" s="1"/>
  <c r="IP32" i="38"/>
  <c r="O32" i="9" s="1"/>
  <c r="IM32" i="38"/>
  <c r="L32" i="9" s="1"/>
  <c r="IJ34" i="38"/>
  <c r="I34" i="9" s="1"/>
  <c r="IJ47" i="38"/>
  <c r="I47" i="9" s="1"/>
  <c r="IK34" i="38"/>
  <c r="J34" i="9" s="1"/>
  <c r="IK47" i="38"/>
  <c r="J47" i="9" s="1"/>
  <c r="II34" i="38"/>
  <c r="H34" i="9" s="1"/>
  <c r="II47" i="38"/>
  <c r="H47" i="9" s="1"/>
  <c r="IE34" i="38"/>
  <c r="D34" i="9" s="1"/>
  <c r="IE47" i="38"/>
  <c r="D47" i="9" s="1"/>
  <c r="IL34" i="38"/>
  <c r="K34" i="9" s="1"/>
  <c r="IL47" i="38"/>
  <c r="K47" i="9" s="1"/>
  <c r="IX34" i="38"/>
  <c r="W34" i="9" s="1"/>
  <c r="IX47" i="38"/>
  <c r="W47" i="9" s="1"/>
  <c r="IH33" i="38"/>
  <c r="G33" i="9" s="1"/>
  <c r="IN34" i="38"/>
  <c r="M34" i="9" s="1"/>
  <c r="IN47" i="38"/>
  <c r="M47" i="9" s="1"/>
  <c r="IM34" i="38"/>
  <c r="L34" i="9" s="1"/>
  <c r="IM47" i="38"/>
  <c r="L47" i="9" s="1"/>
  <c r="IY38" i="38"/>
  <c r="X38" i="9" s="1"/>
  <c r="IY47" i="38"/>
  <c r="X47" i="9" s="1"/>
  <c r="IW38" i="38"/>
  <c r="V38" i="9" s="1"/>
  <c r="IW47" i="38"/>
  <c r="V47" i="9" s="1"/>
  <c r="IP34" i="38"/>
  <c r="O34" i="9" s="1"/>
  <c r="IP47" i="38"/>
  <c r="O47" i="9" s="1"/>
  <c r="IO34" i="38"/>
  <c r="N34" i="9" s="1"/>
  <c r="IO47" i="38"/>
  <c r="N47" i="9" s="1"/>
  <c r="IW43" i="38"/>
  <c r="V43" i="9" s="1"/>
  <c r="IJ43" i="38"/>
  <c r="I43" i="9" s="1"/>
  <c r="IL43" i="38"/>
  <c r="K43" i="9" s="1"/>
  <c r="II43" i="38"/>
  <c r="H43" i="9" s="1"/>
  <c r="IK43" i="38"/>
  <c r="J43" i="9" s="1"/>
  <c r="IX43" i="38"/>
  <c r="W43" i="9" s="1"/>
  <c r="IF25" i="38"/>
  <c r="E25" i="9" s="1"/>
  <c r="IF26" i="38"/>
  <c r="E26" i="9" s="1"/>
  <c r="IS25" i="38"/>
  <c r="R25" i="9" s="1"/>
  <c r="IS26" i="38"/>
  <c r="R26" i="9" s="1"/>
  <c r="II29" i="38"/>
  <c r="H29" i="9" s="1"/>
  <c r="IP43" i="38"/>
  <c r="O43" i="9" s="1"/>
  <c r="IM43" i="38"/>
  <c r="L43" i="9" s="1"/>
  <c r="IO43" i="38"/>
  <c r="N43" i="9" s="1"/>
  <c r="IE43" i="38"/>
  <c r="D43" i="9" s="1"/>
  <c r="IY43" i="38"/>
  <c r="X43" i="9" s="1"/>
  <c r="IN43" i="38"/>
  <c r="M43" i="9" s="1"/>
  <c r="IY42" i="38"/>
  <c r="X42" i="9" s="1"/>
  <c r="IW42" i="38"/>
  <c r="V42" i="9" s="1"/>
  <c r="IL42" i="38"/>
  <c r="K42" i="9" s="1"/>
  <c r="IO42" i="38"/>
  <c r="N42" i="9" s="1"/>
  <c r="IE42" i="38"/>
  <c r="D42" i="9" s="1"/>
  <c r="IP42" i="38"/>
  <c r="O42" i="9" s="1"/>
  <c r="IX42" i="38"/>
  <c r="W42" i="9" s="1"/>
  <c r="II42" i="38"/>
  <c r="H42" i="9" s="1"/>
  <c r="IN42" i="38"/>
  <c r="M42" i="9" s="1"/>
  <c r="IJ42" i="38"/>
  <c r="I42" i="9" s="1"/>
  <c r="IM42" i="38"/>
  <c r="L42" i="9" s="1"/>
  <c r="IK42" i="38"/>
  <c r="J42" i="9" s="1"/>
  <c r="IP41" i="38"/>
  <c r="O41" i="9" s="1"/>
  <c r="IL41" i="38"/>
  <c r="K41" i="9" s="1"/>
  <c r="IJ41" i="38"/>
  <c r="I41" i="9" s="1"/>
  <c r="II41" i="38"/>
  <c r="H41" i="9" s="1"/>
  <c r="IY41" i="38"/>
  <c r="X41" i="9" s="1"/>
  <c r="IN41" i="38"/>
  <c r="M41" i="9" s="1"/>
  <c r="IE41" i="38"/>
  <c r="D41" i="9" s="1"/>
  <c r="IH28" i="38"/>
  <c r="G28" i="9" s="1"/>
  <c r="IW41" i="38"/>
  <c r="V41" i="9" s="1"/>
  <c r="IX41" i="38"/>
  <c r="W41" i="9" s="1"/>
  <c r="IM41" i="38"/>
  <c r="L41" i="9" s="1"/>
  <c r="IO41" i="38"/>
  <c r="N41" i="9" s="1"/>
  <c r="IK41" i="38"/>
  <c r="J41" i="9" s="1"/>
  <c r="IM40" i="38"/>
  <c r="L40" i="9" s="1"/>
  <c r="IN39" i="38"/>
  <c r="M39" i="9" s="1"/>
  <c r="IX39" i="38"/>
  <c r="W39" i="9" s="1"/>
  <c r="II39" i="38"/>
  <c r="H39" i="9" s="1"/>
  <c r="IJ39" i="38"/>
  <c r="I39" i="9" s="1"/>
  <c r="IW39" i="38"/>
  <c r="V39" i="9" s="1"/>
  <c r="IP39" i="38"/>
  <c r="O39" i="9" s="1"/>
  <c r="IK39" i="38"/>
  <c r="J39" i="9" s="1"/>
  <c r="IM39" i="38"/>
  <c r="L39" i="9" s="1"/>
  <c r="IE39" i="38"/>
  <c r="D39" i="9" s="1"/>
  <c r="IO39" i="38"/>
  <c r="N39" i="9" s="1"/>
  <c r="IL39" i="38"/>
  <c r="K39" i="9" s="1"/>
  <c r="IY39" i="38"/>
  <c r="X39" i="9" s="1"/>
  <c r="IL38" i="38"/>
  <c r="K38" i="9" s="1"/>
  <c r="IM38" i="38"/>
  <c r="L38" i="9" s="1"/>
  <c r="IO38" i="38"/>
  <c r="N38" i="9" s="1"/>
  <c r="IJ38" i="38"/>
  <c r="I38" i="9" s="1"/>
  <c r="IP38" i="38"/>
  <c r="O38" i="9" s="1"/>
  <c r="II38" i="38"/>
  <c r="H38" i="9" s="1"/>
  <c r="IX38" i="38"/>
  <c r="W38" i="9" s="1"/>
  <c r="IN38" i="38"/>
  <c r="M38" i="9" s="1"/>
  <c r="IK38" i="38"/>
  <c r="J38" i="9" s="1"/>
  <c r="IL37" i="38"/>
  <c r="K37" i="9" s="1"/>
  <c r="IK37" i="38"/>
  <c r="J37" i="9" s="1"/>
  <c r="IX37" i="38"/>
  <c r="W37" i="9" s="1"/>
  <c r="IP37" i="38"/>
  <c r="O37" i="9" s="1"/>
  <c r="IJ37" i="38"/>
  <c r="I37" i="9" s="1"/>
  <c r="IY34" i="38"/>
  <c r="X34" i="9" s="1"/>
  <c r="IY37" i="38"/>
  <c r="X37" i="9" s="1"/>
  <c r="IW34" i="38"/>
  <c r="V34" i="9" s="1"/>
  <c r="IW37" i="38"/>
  <c r="V37" i="9" s="1"/>
  <c r="IM37" i="38"/>
  <c r="L37" i="9" s="1"/>
  <c r="IE37" i="38"/>
  <c r="D37" i="9" s="1"/>
  <c r="IO37" i="38"/>
  <c r="N37" i="9" s="1"/>
  <c r="II37" i="38"/>
  <c r="H37" i="9" s="1"/>
  <c r="IN37" i="38"/>
  <c r="M37" i="9" s="1"/>
  <c r="IL35" i="38"/>
  <c r="K35" i="9" s="1"/>
  <c r="IW35" i="38"/>
  <c r="V35" i="9" s="1"/>
  <c r="IN35" i="38"/>
  <c r="M35" i="9" s="1"/>
  <c r="IJ35" i="38"/>
  <c r="I35" i="9" s="1"/>
  <c r="IK35" i="38"/>
  <c r="J35" i="9" s="1"/>
  <c r="IP35" i="38"/>
  <c r="O35" i="9" s="1"/>
  <c r="IO35" i="38"/>
  <c r="N35" i="9" s="1"/>
  <c r="IY35" i="38"/>
  <c r="X35" i="9" s="1"/>
  <c r="IM35" i="38"/>
  <c r="L35" i="9" s="1"/>
  <c r="IX35" i="38"/>
  <c r="W35" i="9" s="1"/>
  <c r="IE35" i="38"/>
  <c r="D35" i="9" s="1"/>
  <c r="II35" i="38"/>
  <c r="H35" i="9" s="1"/>
  <c r="IN44" i="38"/>
  <c r="M44" i="9" s="1"/>
  <c r="IN33" i="38"/>
  <c r="M33" i="9" s="1"/>
  <c r="II44" i="38"/>
  <c r="H44" i="9" s="1"/>
  <c r="II33" i="38"/>
  <c r="H33" i="9" s="1"/>
  <c r="IE44" i="38"/>
  <c r="D44" i="9" s="1"/>
  <c r="IE33" i="38"/>
  <c r="D33" i="9" s="1"/>
  <c r="IL44" i="38"/>
  <c r="K44" i="9" s="1"/>
  <c r="IL33" i="38"/>
  <c r="K33" i="9" s="1"/>
  <c r="IX44" i="38"/>
  <c r="W44" i="9" s="1"/>
  <c r="IX33" i="38"/>
  <c r="W33" i="9" s="1"/>
  <c r="IM44" i="38"/>
  <c r="L44" i="9" s="1"/>
  <c r="IM33" i="38"/>
  <c r="L33" i="9" s="1"/>
  <c r="IO44" i="38"/>
  <c r="N44" i="9" s="1"/>
  <c r="IO33" i="38"/>
  <c r="N33" i="9" s="1"/>
  <c r="IY44" i="38"/>
  <c r="X44" i="9" s="1"/>
  <c r="IY33" i="38"/>
  <c r="X33" i="9" s="1"/>
  <c r="IW44" i="38"/>
  <c r="V44" i="9" s="1"/>
  <c r="IW33" i="38"/>
  <c r="V33" i="9" s="1"/>
  <c r="IP44" i="38"/>
  <c r="O44" i="9" s="1"/>
  <c r="IP33" i="38"/>
  <c r="O33" i="9" s="1"/>
  <c r="IJ44" i="38"/>
  <c r="I44" i="9" s="1"/>
  <c r="IJ33" i="38"/>
  <c r="I33" i="9" s="1"/>
  <c r="IK44" i="38"/>
  <c r="J44" i="9" s="1"/>
  <c r="IK33" i="38"/>
  <c r="J33" i="9" s="1"/>
  <c r="IF31" i="38"/>
  <c r="E31" i="9" s="1"/>
  <c r="IQ31" i="38"/>
  <c r="P31" i="9" s="1"/>
  <c r="IS31" i="38"/>
  <c r="R31" i="9" s="1"/>
  <c r="IW20" i="38"/>
  <c r="V20" i="9" s="1"/>
  <c r="IJ20" i="38"/>
  <c r="I20" i="9" s="1"/>
  <c r="IP28" i="38"/>
  <c r="O28" i="9" s="1"/>
  <c r="IX20" i="38"/>
  <c r="W20" i="9" s="1"/>
  <c r="IE28" i="38"/>
  <c r="D28" i="9" s="1"/>
  <c r="II20" i="38"/>
  <c r="H20" i="9" s="1"/>
  <c r="IP20" i="38"/>
  <c r="O20" i="9" s="1"/>
  <c r="IW29" i="38"/>
  <c r="V29" i="9" s="1"/>
  <c r="IX29" i="38"/>
  <c r="W29" i="9" s="1"/>
  <c r="IK29" i="38"/>
  <c r="J29" i="9" s="1"/>
  <c r="IJ29" i="38"/>
  <c r="I29" i="9" s="1"/>
  <c r="IY29" i="38"/>
  <c r="X29" i="9" s="1"/>
  <c r="IL29" i="38"/>
  <c r="K29" i="9" s="1"/>
  <c r="IN29" i="38"/>
  <c r="M29" i="9" s="1"/>
  <c r="IM29" i="38"/>
  <c r="L29" i="9" s="1"/>
  <c r="IO29" i="38"/>
  <c r="N29" i="9" s="1"/>
  <c r="HF87" i="38"/>
  <c r="IF28" i="38" s="1"/>
  <c r="E28" i="9" s="1"/>
  <c r="IF24" i="38"/>
  <c r="E24" i="9" s="1"/>
  <c r="HS87" i="38"/>
  <c r="IS29" i="38" s="1"/>
  <c r="R29" i="9" s="1"/>
  <c r="IS24" i="38"/>
  <c r="R24" i="9" s="1"/>
  <c r="IF23" i="38"/>
  <c r="E23" i="9" s="1"/>
  <c r="IS23" i="38"/>
  <c r="R23" i="9" s="1"/>
  <c r="HF80" i="38"/>
  <c r="IF22" i="38"/>
  <c r="E22" i="9" s="1"/>
  <c r="IQ22" i="38"/>
  <c r="P22" i="9" s="1"/>
  <c r="IS22" i="38"/>
  <c r="R22" i="9" s="1"/>
  <c r="IP7" i="38"/>
  <c r="O7" i="9" s="1"/>
  <c r="IP6" i="38"/>
  <c r="O6" i="9" s="1"/>
  <c r="IX7" i="38"/>
  <c r="W7" i="9" s="1"/>
  <c r="IX6" i="38"/>
  <c r="W6" i="9" s="1"/>
  <c r="IJ7" i="38"/>
  <c r="I7" i="9" s="1"/>
  <c r="IJ6" i="38"/>
  <c r="I6" i="9" s="1"/>
  <c r="IH7" i="38"/>
  <c r="G7" i="9" s="1"/>
  <c r="IH6" i="38"/>
  <c r="G6" i="9" s="1"/>
  <c r="IW7" i="38"/>
  <c r="V7" i="9" s="1"/>
  <c r="IW6" i="38"/>
  <c r="V6" i="9" s="1"/>
  <c r="II7" i="38"/>
  <c r="H7" i="9" s="1"/>
  <c r="II6" i="38"/>
  <c r="H6" i="9" s="1"/>
  <c r="IM7" i="38"/>
  <c r="L7" i="9" s="1"/>
  <c r="IM6" i="38"/>
  <c r="L6" i="9" s="1"/>
  <c r="IL7" i="38"/>
  <c r="K7" i="9" s="1"/>
  <c r="IL6" i="38"/>
  <c r="K6" i="9" s="1"/>
  <c r="IE7" i="38"/>
  <c r="D7" i="9" s="1"/>
  <c r="IE6" i="38"/>
  <c r="D6" i="9" s="1"/>
  <c r="IO7" i="38"/>
  <c r="N7" i="9" s="1"/>
  <c r="IO6" i="38"/>
  <c r="N6" i="9" s="1"/>
  <c r="IK7" i="38"/>
  <c r="J7" i="9" s="1"/>
  <c r="IK6" i="38"/>
  <c r="J6" i="9" s="1"/>
  <c r="IN7" i="38"/>
  <c r="M7" i="9" s="1"/>
  <c r="IN6" i="38"/>
  <c r="M6" i="9" s="1"/>
  <c r="IY7" i="38"/>
  <c r="X7" i="9" s="1"/>
  <c r="IY6" i="38"/>
  <c r="X6" i="9" s="1"/>
  <c r="GO338" i="38"/>
  <c r="GP338" i="38" s="1"/>
  <c r="GO352" i="38"/>
  <c r="GP352" i="38" s="1"/>
  <c r="GR350" i="38"/>
  <c r="CD275" i="38"/>
  <c r="CD760" i="38"/>
  <c r="CD180" i="38"/>
  <c r="CD241" i="38"/>
  <c r="CD549" i="38"/>
  <c r="CD771" i="38"/>
  <c r="CD260" i="38"/>
  <c r="CD406" i="38"/>
  <c r="CD49" i="38"/>
  <c r="CD831" i="38"/>
  <c r="CD479" i="38"/>
  <c r="CD26" i="38"/>
  <c r="CD307" i="38"/>
  <c r="CD336" i="38"/>
  <c r="CD707" i="38"/>
  <c r="CD321" i="38"/>
  <c r="CD280" i="38"/>
  <c r="CD822" i="38"/>
  <c r="CD611" i="38"/>
  <c r="CD207" i="38"/>
  <c r="CD658" i="38"/>
  <c r="CD276" i="38"/>
  <c r="CD809" i="38"/>
  <c r="CD731" i="38"/>
  <c r="CD70" i="38"/>
  <c r="CD28" i="38"/>
  <c r="CD346" i="38"/>
  <c r="CD823" i="38"/>
  <c r="CD449" i="38"/>
  <c r="CD282" i="38"/>
  <c r="CD711" i="38"/>
  <c r="CD296" i="38"/>
  <c r="CD543" i="38"/>
  <c r="CD232" i="38"/>
  <c r="CD560" i="38"/>
  <c r="CD732" i="38"/>
  <c r="CD61" i="38"/>
  <c r="CD45" i="38"/>
  <c r="CD111" i="38"/>
  <c r="CD305" i="38"/>
  <c r="CD32" i="38"/>
  <c r="CD805" i="38"/>
  <c r="CD291" i="38"/>
  <c r="CD414" i="38"/>
  <c r="CD295" i="38"/>
  <c r="HS328" i="38"/>
  <c r="HS384" i="38"/>
  <c r="HS388" i="38" s="1"/>
  <c r="HS363" i="38"/>
  <c r="HS367" i="38" s="1"/>
  <c r="HS370" i="38"/>
  <c r="HS374" i="38" s="1"/>
  <c r="CD83" i="38"/>
  <c r="CD830" i="38"/>
  <c r="CD299" i="38"/>
  <c r="CD58" i="38"/>
  <c r="CD261" i="38"/>
  <c r="CD704" i="38"/>
  <c r="CD242" i="38"/>
  <c r="CD281" i="38"/>
  <c r="CD717" i="38"/>
  <c r="CD215" i="38"/>
  <c r="CD612" i="38"/>
  <c r="CD759" i="38"/>
  <c r="CD227" i="38"/>
  <c r="CD733" i="38"/>
  <c r="CD511" i="38"/>
  <c r="CD149" i="38"/>
  <c r="CD614" i="38"/>
  <c r="CD522" i="38"/>
  <c r="CD286" i="38"/>
  <c r="CD102" i="38"/>
  <c r="CD383" i="38"/>
  <c r="CD757" i="38"/>
  <c r="CD713" i="38"/>
  <c r="CD158" i="38"/>
  <c r="CD10" i="38"/>
  <c r="CD202" i="38"/>
  <c r="CD789" i="38"/>
  <c r="CD76" i="38"/>
  <c r="CD578" i="38"/>
  <c r="CD197" i="38"/>
  <c r="CD553" i="38"/>
  <c r="CD465" i="38"/>
  <c r="CD155" i="38"/>
  <c r="CD661" i="38"/>
  <c r="CD366" i="38"/>
  <c r="CD229" i="38"/>
  <c r="CD699" i="38"/>
  <c r="CD762" i="38"/>
  <c r="CD621" i="38"/>
  <c r="CD355" i="38"/>
  <c r="CD648" i="38"/>
  <c r="CD50" i="38"/>
  <c r="CD579" i="38"/>
  <c r="CD819" i="38"/>
  <c r="CD25" i="38"/>
  <c r="CD370" i="38"/>
  <c r="CD530" i="38"/>
  <c r="CD591" i="38"/>
  <c r="CD133" i="38"/>
  <c r="CD408" i="38"/>
  <c r="CD447" i="38"/>
  <c r="CD347" i="38"/>
  <c r="HS244" i="38"/>
  <c r="HS248" i="38" s="1"/>
  <c r="HS216" i="38"/>
  <c r="HS321" i="38"/>
  <c r="HS325" i="38" s="1"/>
  <c r="HS335" i="38"/>
  <c r="HS339" i="38" s="1"/>
  <c r="CD491" i="38"/>
  <c r="CD68" i="38"/>
  <c r="CD755" i="38"/>
  <c r="CD134" i="38"/>
  <c r="CD464" i="38"/>
  <c r="CD152" i="38"/>
  <c r="CD166" i="38"/>
  <c r="CD312" i="38"/>
  <c r="CD708" i="38"/>
  <c r="CD249" i="38"/>
  <c r="CD488" i="38"/>
  <c r="CD811" i="38"/>
  <c r="CD702" i="38"/>
  <c r="CD787" i="38"/>
  <c r="CD257" i="38"/>
  <c r="CD603" i="38"/>
  <c r="CD3" i="38"/>
  <c r="CD340" i="38"/>
  <c r="CD584" i="38"/>
  <c r="CD343" i="38"/>
  <c r="CD470" i="38"/>
  <c r="CD385" i="38"/>
  <c r="CD566" i="38"/>
  <c r="CD773" i="38"/>
  <c r="CD775" i="38"/>
  <c r="CD794" i="38"/>
  <c r="CD34" i="38"/>
  <c r="CD154" i="38"/>
  <c r="CD535" i="38"/>
  <c r="CD294" i="38"/>
  <c r="CD644" i="38"/>
  <c r="CD146" i="38"/>
  <c r="CD319" i="38"/>
  <c r="CD173" i="38"/>
  <c r="CD525" i="38"/>
  <c r="CD84" i="38"/>
  <c r="CD218" i="38"/>
  <c r="CD220" i="38"/>
  <c r="CD791" i="38"/>
  <c r="CD113" i="38"/>
  <c r="CD654" i="38"/>
  <c r="CD362" i="38"/>
  <c r="CD93" i="38"/>
  <c r="CD170" i="38"/>
  <c r="CD422" i="38"/>
  <c r="CD721" i="38"/>
  <c r="CD605" i="38"/>
  <c r="CD508" i="38"/>
  <c r="CD659" i="38"/>
  <c r="CD210" i="38"/>
  <c r="CD752" i="38"/>
  <c r="CD270" i="38"/>
  <c r="CD758" i="38"/>
  <c r="HS258" i="38"/>
  <c r="HS262" i="38" s="1"/>
  <c r="HS230" i="38"/>
  <c r="HS234" i="38" s="1"/>
  <c r="HS251" i="38"/>
  <c r="HS255" i="38" s="1"/>
  <c r="HS293" i="38"/>
  <c r="HS297" i="38" s="1"/>
  <c r="IS249" i="38" s="1"/>
  <c r="R39" i="14" s="1"/>
  <c r="HS272" i="38"/>
  <c r="CD564" i="38"/>
  <c r="CD57" i="38"/>
  <c r="CD606" i="38"/>
  <c r="CD674" i="38"/>
  <c r="CD672" i="38"/>
  <c r="CD86" i="38"/>
  <c r="CD196" i="38"/>
  <c r="CD627" i="38"/>
  <c r="CD147" i="38"/>
  <c r="CD746" i="38"/>
  <c r="CD178" i="38"/>
  <c r="CD781" i="38"/>
  <c r="CD189" i="38"/>
  <c r="CD475" i="38"/>
  <c r="CD685" i="38"/>
  <c r="CD41" i="38"/>
  <c r="CD116" i="38"/>
  <c r="CD14" i="38"/>
  <c r="CD547" i="38"/>
  <c r="CD678" i="38"/>
  <c r="CD269" i="38"/>
  <c r="CD500" i="38"/>
  <c r="CD16" i="38"/>
  <c r="CD114" i="38"/>
  <c r="CD12" i="38"/>
  <c r="CD417" i="38"/>
  <c r="CD190" i="38"/>
  <c r="CD371" i="38"/>
  <c r="CD176" i="38"/>
  <c r="CD724" i="38"/>
  <c r="CD271" i="38"/>
  <c r="CD161" i="38"/>
  <c r="CD541" i="38"/>
  <c r="CD95" i="38"/>
  <c r="CD29" i="38"/>
  <c r="CD476" i="38"/>
  <c r="CD4" i="38"/>
  <c r="CD206" i="38"/>
  <c r="CD626" i="38"/>
  <c r="CD622" i="38"/>
  <c r="CD390" i="38"/>
  <c r="CD815" i="38"/>
  <c r="CD602" i="38"/>
  <c r="CD266" i="38"/>
  <c r="CD129" i="38"/>
  <c r="CD529" i="38"/>
  <c r="CD466" i="38"/>
  <c r="CD376" i="38"/>
  <c r="CD590" i="38"/>
  <c r="CD356" i="38"/>
  <c r="CD638" i="38"/>
  <c r="CD311" i="38"/>
  <c r="CD69" i="38"/>
  <c r="CD582" i="38"/>
  <c r="CD534" i="38"/>
  <c r="CD588" i="38"/>
  <c r="CD673" i="38"/>
  <c r="CD463" i="38"/>
  <c r="CD836" i="38"/>
  <c r="CD453" i="38"/>
  <c r="CD763" i="38"/>
  <c r="CD520" i="38"/>
  <c r="CD486" i="38"/>
  <c r="CD165" i="38"/>
  <c r="CD726" i="38"/>
  <c r="CD120" i="38"/>
  <c r="CD255" i="38"/>
  <c r="CD106" i="38"/>
  <c r="CD164" i="38"/>
  <c r="CD167" i="38"/>
  <c r="CD768" i="38"/>
  <c r="CD628" i="38"/>
  <c r="CD234" i="38"/>
  <c r="CD186" i="38"/>
  <c r="CD467" i="38"/>
  <c r="CD472" i="38"/>
  <c r="CD720" i="38"/>
  <c r="CD544" i="38"/>
  <c r="CD273" i="38"/>
  <c r="CD808" i="38"/>
  <c r="CD265" i="38"/>
  <c r="CD384" i="38"/>
  <c r="CD400" i="38"/>
  <c r="CD31" i="38"/>
  <c r="CD688" i="38"/>
  <c r="CD318" i="38"/>
  <c r="CD660" i="38"/>
  <c r="CD701" i="38"/>
  <c r="CD43" i="38"/>
  <c r="CD695" i="38"/>
  <c r="CD689" i="38"/>
  <c r="CD482" i="38"/>
  <c r="CD691" i="38"/>
  <c r="CD243" i="38"/>
  <c r="CD351" i="38"/>
  <c r="CD48" i="38"/>
  <c r="CD289" i="38"/>
  <c r="CD800" i="38"/>
  <c r="CD548" i="38"/>
  <c r="CD841" i="38"/>
  <c r="CD331" i="38"/>
  <c r="CD284" i="38"/>
  <c r="CD121" i="38"/>
  <c r="CD494" i="38"/>
  <c r="CD570" i="38"/>
  <c r="CD17" i="38"/>
  <c r="CD782" i="38"/>
  <c r="CD619" i="38"/>
  <c r="HT68" i="38"/>
  <c r="HT73" i="38" s="1"/>
  <c r="GO349" i="38"/>
  <c r="GP349" i="38" s="1"/>
  <c r="GO345" i="38"/>
  <c r="GP345" i="38" s="1"/>
  <c r="GR352" i="38"/>
  <c r="HF286" i="38"/>
  <c r="HF290" i="38" s="1"/>
  <c r="GO354" i="38"/>
  <c r="GP354" i="38" s="1"/>
  <c r="CD703" i="38"/>
  <c r="CD136" i="38"/>
  <c r="CD646" i="38"/>
  <c r="CD159" i="38"/>
  <c r="CD75" i="38"/>
  <c r="CD209" i="38"/>
  <c r="CD766" i="38"/>
  <c r="CD139" i="38"/>
  <c r="CD684" i="38"/>
  <c r="CD537" i="38"/>
  <c r="CD640" i="38"/>
  <c r="CD397" i="38"/>
  <c r="CD471" i="38"/>
  <c r="CD80" i="38"/>
  <c r="CD245" i="38"/>
  <c r="CD142" i="38"/>
  <c r="CD546" i="38"/>
  <c r="CD450" i="38"/>
  <c r="CD238" i="38"/>
  <c r="CD168" i="38"/>
  <c r="CD532" i="38"/>
  <c r="CD715" i="38"/>
  <c r="CD33" i="38"/>
  <c r="CD734" i="38"/>
  <c r="CD74" i="38"/>
  <c r="CD748" i="38"/>
  <c r="CD567" i="38"/>
  <c r="CD557" i="38"/>
  <c r="CD402" i="38"/>
  <c r="CD656" i="38"/>
  <c r="CD558" i="38"/>
  <c r="CD457" i="38"/>
  <c r="CD772" i="38"/>
  <c r="CD618" i="38"/>
  <c r="CD47" i="38"/>
  <c r="CD842" i="38"/>
  <c r="CD833" i="38"/>
  <c r="CD516" i="38"/>
  <c r="CD839" i="38"/>
  <c r="CD776" i="38"/>
  <c r="CD91" i="38"/>
  <c r="CD710" i="38"/>
  <c r="CD64" i="38"/>
  <c r="CD372" i="38"/>
  <c r="CD767" i="38"/>
  <c r="CD737" i="38"/>
  <c r="CD487" i="38"/>
  <c r="CD725" i="38"/>
  <c r="CD326" i="38"/>
  <c r="CD657" i="38"/>
  <c r="CD714" i="38"/>
  <c r="CD235" i="38"/>
  <c r="CD719" i="38"/>
  <c r="CD63" i="38"/>
  <c r="CD213" i="38"/>
  <c r="CD694" i="38"/>
  <c r="CD35" i="38"/>
  <c r="CD803" i="38"/>
  <c r="CD6" i="38"/>
  <c r="CD518" i="38"/>
  <c r="CD754" i="38"/>
  <c r="CD415" i="38"/>
  <c r="CD729" i="38"/>
  <c r="CD607" i="38"/>
  <c r="CD519" i="38"/>
  <c r="CD135" i="38"/>
  <c r="CD141" i="38"/>
  <c r="CD363" i="38"/>
  <c r="CD183" i="38"/>
  <c r="CD124" i="38"/>
  <c r="CD160" i="38"/>
  <c r="CD388" i="38"/>
  <c r="CD561" i="38"/>
  <c r="CD581" i="38"/>
  <c r="CD580" i="38"/>
  <c r="CD329" i="38"/>
  <c r="CD649" i="38"/>
  <c r="CD325" i="38"/>
  <c r="CD523" i="38"/>
  <c r="CD101" i="38"/>
  <c r="CD268" i="38"/>
  <c r="CD620" i="38"/>
  <c r="CD633" i="38"/>
  <c r="CD211" i="38"/>
  <c r="CD254" i="38"/>
  <c r="CD237" i="38"/>
  <c r="CD604" i="38"/>
  <c r="CD201" i="38"/>
  <c r="CD474" i="38"/>
  <c r="CD302" i="38"/>
  <c r="CD292" i="38"/>
  <c r="CD99" i="38"/>
  <c r="CD172" i="38"/>
  <c r="CD279" i="38"/>
  <c r="CD635" i="38"/>
  <c r="CD693" i="38"/>
  <c r="CD513" i="38"/>
  <c r="CD191" i="38"/>
  <c r="CD27" i="38"/>
  <c r="CD820" i="38"/>
  <c r="CD51" i="38"/>
  <c r="CD764" i="38"/>
  <c r="CD411" i="38"/>
  <c r="CD593" i="38"/>
  <c r="CD144" i="38"/>
  <c r="CD540" i="38"/>
  <c r="CD514" i="38"/>
  <c r="CD637" i="38"/>
  <c r="CD117" i="38"/>
  <c r="CD662" i="38"/>
  <c r="CD795" i="38"/>
  <c r="CD36" i="38"/>
  <c r="CD401" i="38"/>
  <c r="CD88" i="38"/>
  <c r="GR48" i="38"/>
  <c r="GS48" i="38" s="1"/>
  <c r="GS348" i="38" s="1"/>
  <c r="GQ348" i="38"/>
  <c r="GO348" i="38"/>
  <c r="GP348" i="38" s="1"/>
  <c r="GR55" i="38"/>
  <c r="GS55" i="38" s="1"/>
  <c r="GS355" i="38" s="1"/>
  <c r="GP50" i="38"/>
  <c r="GO350" i="38"/>
  <c r="GP350" i="38" s="1"/>
  <c r="GO351" i="38"/>
  <c r="GP351" i="38" s="1"/>
  <c r="GP51" i="38"/>
  <c r="GP53" i="38"/>
  <c r="GO353" i="38"/>
  <c r="GP353" i="38" s="1"/>
  <c r="GR51" i="38"/>
  <c r="GS51" i="38" s="1"/>
  <c r="GS351" i="38" s="1"/>
  <c r="GQ351" i="38"/>
  <c r="CD745" i="38"/>
  <c r="CD131" i="38"/>
  <c r="CD410" i="38"/>
  <c r="CD38" i="38"/>
  <c r="CD573" i="38"/>
  <c r="CD349" i="38"/>
  <c r="HF307" i="38"/>
  <c r="CD441" i="38"/>
  <c r="CD677" i="38"/>
  <c r="CD138" i="38"/>
  <c r="CD94" i="38"/>
  <c r="CD156" i="38"/>
  <c r="HF279" i="38"/>
  <c r="HF300" i="38"/>
  <c r="HF304" i="38" s="1"/>
  <c r="HF370" i="38"/>
  <c r="HF374" i="38" s="1"/>
  <c r="HF272" i="38"/>
  <c r="HF321" i="38"/>
  <c r="HF325" i="38" s="1"/>
  <c r="HF342" i="38"/>
  <c r="HF346" i="38" s="1"/>
  <c r="HF237" i="38"/>
  <c r="HF241" i="38" s="1"/>
  <c r="IF224" i="38" s="1"/>
  <c r="E14" i="14" s="1"/>
  <c r="HF265" i="38"/>
  <c r="HF269" i="38" s="1"/>
  <c r="HF230" i="38"/>
  <c r="HF234" i="38" s="1"/>
  <c r="HF251" i="38"/>
  <c r="HF255" i="38" s="1"/>
  <c r="HF223" i="38"/>
  <c r="HF314" i="38"/>
  <c r="HF318" i="38" s="1"/>
  <c r="HF384" i="38"/>
  <c r="HF388" i="38" s="1"/>
  <c r="HF244" i="38"/>
  <c r="HF248" i="38" s="1"/>
  <c r="HF335" i="38"/>
  <c r="HF339" i="38" s="1"/>
  <c r="HF216" i="38"/>
  <c r="HF377" i="38"/>
  <c r="HF381" i="38" s="1"/>
  <c r="HF258" i="38"/>
  <c r="HF262" i="38" s="1"/>
  <c r="IF222" i="38" s="1"/>
  <c r="E12" i="14" s="1"/>
  <c r="IE218" i="38"/>
  <c r="D8" i="14" s="1"/>
  <c r="HE227" i="38"/>
  <c r="IE219" i="38" s="1"/>
  <c r="D9" i="14" s="1"/>
  <c r="HQ223" i="38"/>
  <c r="IQ215" i="38" s="1"/>
  <c r="P5" i="14" s="1"/>
  <c r="GP221" i="38"/>
  <c r="IF218" i="38"/>
  <c r="E8" i="14" s="1"/>
  <c r="IH218" i="38"/>
  <c r="G8" i="14" s="1"/>
  <c r="HH227" i="38"/>
  <c r="IH219" i="38" s="1"/>
  <c r="G9" i="14" s="1"/>
  <c r="HS223" i="38"/>
  <c r="IS215" i="38" s="1"/>
  <c r="R5" i="14" s="1"/>
  <c r="GR221" i="38"/>
  <c r="JV111" i="38"/>
  <c r="JU156" i="38"/>
  <c r="FJ719" i="38"/>
  <c r="FK719" i="38" s="1"/>
  <c r="FQ719" i="38" s="1"/>
  <c r="G39" i="34" s="1"/>
  <c r="FJ739" i="38"/>
  <c r="FK739" i="38" s="1"/>
  <c r="A59" i="34" s="1"/>
  <c r="FJ741" i="38"/>
  <c r="FK741" i="38" s="1"/>
  <c r="FL741" i="38" s="1"/>
  <c r="FJ721" i="38"/>
  <c r="FK721" i="38" s="1"/>
  <c r="FO721" i="38" s="1"/>
  <c r="E41" i="34" s="1"/>
  <c r="FJ743" i="38"/>
  <c r="FK743" i="38" s="1"/>
  <c r="FQ743" i="38" s="1"/>
  <c r="FJ725" i="38"/>
  <c r="FK725" i="38" s="1"/>
  <c r="A45" i="34" s="1"/>
  <c r="FJ700" i="38"/>
  <c r="FK700" i="38" s="1"/>
  <c r="FP700" i="38" s="1"/>
  <c r="F20" i="34" s="1"/>
  <c r="FJ687" i="38"/>
  <c r="FK687" i="38" s="1"/>
  <c r="A7" i="34" s="1"/>
  <c r="GO343" i="38"/>
  <c r="GP343" i="38" s="1"/>
  <c r="FJ711" i="38"/>
  <c r="FK711" i="38" s="1"/>
  <c r="A31" i="34" s="1"/>
  <c r="FJ713" i="38"/>
  <c r="FK713" i="38" s="1"/>
  <c r="FM713" i="38" s="1"/>
  <c r="FN713" i="38" s="1"/>
  <c r="FJ734" i="38"/>
  <c r="FK734" i="38" s="1"/>
  <c r="FP734" i="38" s="1"/>
  <c r="F54" i="34" s="1"/>
  <c r="FJ691" i="38"/>
  <c r="FK691" i="38" s="1"/>
  <c r="FJ695" i="38"/>
  <c r="FK695" i="38" s="1"/>
  <c r="FQ695" i="38" s="1"/>
  <c r="G15" i="34" s="1"/>
  <c r="FJ688" i="38"/>
  <c r="FK688" i="38" s="1"/>
  <c r="FP688" i="38" s="1"/>
  <c r="F8" i="34" s="1"/>
  <c r="FJ730" i="38"/>
  <c r="FK730" i="38" s="1"/>
  <c r="FQ730" i="38" s="1"/>
  <c r="G50" i="34" s="1"/>
  <c r="FJ735" i="38"/>
  <c r="FK735" i="38" s="1"/>
  <c r="FM735" i="38" s="1"/>
  <c r="FN735" i="38" s="1"/>
  <c r="FJ715" i="38"/>
  <c r="FK715" i="38" s="1"/>
  <c r="FM715" i="38" s="1"/>
  <c r="FN715" i="38" s="1"/>
  <c r="FJ685" i="38"/>
  <c r="FK685" i="38" s="1"/>
  <c r="FL685" i="38" s="1"/>
  <c r="B5" i="34" s="1"/>
  <c r="FJ701" i="38"/>
  <c r="FK701" i="38" s="1"/>
  <c r="FO701" i="38" s="1"/>
  <c r="E21" i="34" s="1"/>
  <c r="FJ714" i="38"/>
  <c r="FK714" i="38" s="1"/>
  <c r="FO714" i="38" s="1"/>
  <c r="E34" i="34" s="1"/>
  <c r="FJ712" i="38"/>
  <c r="FK712" i="38" s="1"/>
  <c r="FM712" i="38" s="1"/>
  <c r="FN712" i="38" s="1"/>
  <c r="FJ744" i="38"/>
  <c r="FK744" i="38" s="1"/>
  <c r="FM744" i="38" s="1"/>
  <c r="FN744" i="38" s="1"/>
  <c r="FJ716" i="38"/>
  <c r="FK716" i="38" s="1"/>
  <c r="FM716" i="38" s="1"/>
  <c r="FN716" i="38" s="1"/>
  <c r="HF328" i="38"/>
  <c r="HF363" i="38"/>
  <c r="HF367" i="38" s="1"/>
  <c r="HF349" i="38"/>
  <c r="HF353" i="38" s="1"/>
  <c r="HF293" i="38"/>
  <c r="HF297" i="38" s="1"/>
  <c r="HF356" i="38"/>
  <c r="HF360" i="38" s="1"/>
  <c r="FJ731" i="38"/>
  <c r="FK731" i="38" s="1"/>
  <c r="FM731" i="38" s="1"/>
  <c r="FN731" i="38" s="1"/>
  <c r="FJ684" i="38"/>
  <c r="FJ696" i="38"/>
  <c r="FK696" i="38" s="1"/>
  <c r="FP696" i="38" s="1"/>
  <c r="F16" i="34" s="1"/>
  <c r="FJ704" i="38"/>
  <c r="FK704" i="38" s="1"/>
  <c r="FJ702" i="38"/>
  <c r="FK702" i="38" s="1"/>
  <c r="FL702" i="38" s="1"/>
  <c r="B22" i="34" s="1"/>
  <c r="FJ718" i="38"/>
  <c r="FK718" i="38" s="1"/>
  <c r="FQ718" i="38" s="1"/>
  <c r="G38" i="34" s="1"/>
  <c r="FJ706" i="38"/>
  <c r="FK706" i="38" s="1"/>
  <c r="FL706" i="38" s="1"/>
  <c r="B26" i="34" s="1"/>
  <c r="FJ689" i="38"/>
  <c r="FK689" i="38" s="1"/>
  <c r="FQ689" i="38" s="1"/>
  <c r="G9" i="34" s="1"/>
  <c r="FJ694" i="38"/>
  <c r="FK694" i="38" s="1"/>
  <c r="FQ694" i="38" s="1"/>
  <c r="G14" i="34" s="1"/>
  <c r="FJ703" i="38"/>
  <c r="FK703" i="38" s="1"/>
  <c r="FO703" i="38" s="1"/>
  <c r="E23" i="34" s="1"/>
  <c r="FJ727" i="38"/>
  <c r="FK727" i="38" s="1"/>
  <c r="FL727" i="38" s="1"/>
  <c r="B47" i="34" s="1"/>
  <c r="FJ729" i="38"/>
  <c r="FK729" i="38" s="1"/>
  <c r="FO729" i="38" s="1"/>
  <c r="E49" i="34" s="1"/>
  <c r="FJ692" i="38"/>
  <c r="FK692" i="38" s="1"/>
  <c r="FL692" i="38" s="1"/>
  <c r="B12" i="34" s="1"/>
  <c r="FJ740" i="38"/>
  <c r="FK740" i="38" s="1"/>
  <c r="FQ740" i="38" s="1"/>
  <c r="FJ728" i="38"/>
  <c r="FK728" i="38" s="1"/>
  <c r="FL728" i="38" s="1"/>
  <c r="B48" i="34" s="1"/>
  <c r="FJ710" i="38"/>
  <c r="FK710" i="38" s="1"/>
  <c r="FJ742" i="38"/>
  <c r="FK742" i="38" s="1"/>
  <c r="FM742" i="38" s="1"/>
  <c r="FN742" i="38" s="1"/>
  <c r="FJ733" i="38"/>
  <c r="FK733" i="38" s="1"/>
  <c r="FQ733" i="38" s="1"/>
  <c r="G53" i="34" s="1"/>
  <c r="FJ720" i="38"/>
  <c r="FK720" i="38" s="1"/>
  <c r="FL720" i="38" s="1"/>
  <c r="B40" i="34" s="1"/>
  <c r="FJ693" i="38"/>
  <c r="FK693" i="38" s="1"/>
  <c r="FQ693" i="38" s="1"/>
  <c r="G13" i="34" s="1"/>
  <c r="FJ736" i="38"/>
  <c r="FK736" i="38" s="1"/>
  <c r="FL736" i="38" s="1"/>
  <c r="B56" i="34" s="1"/>
  <c r="FJ690" i="38"/>
  <c r="FK690" i="38" s="1"/>
  <c r="FQ690" i="38" s="1"/>
  <c r="G10" i="34" s="1"/>
  <c r="FJ723" i="38"/>
  <c r="FK723" i="38" s="1"/>
  <c r="FM723" i="38" s="1"/>
  <c r="FN723" i="38" s="1"/>
  <c r="FJ732" i="38"/>
  <c r="FK732" i="38" s="1"/>
  <c r="FP732" i="38" s="1"/>
  <c r="F52" i="34" s="1"/>
  <c r="FJ722" i="38"/>
  <c r="FK722" i="38" s="1"/>
  <c r="FQ722" i="38" s="1"/>
  <c r="G42" i="34" s="1"/>
  <c r="FJ737" i="38"/>
  <c r="FK737" i="38" s="1"/>
  <c r="FQ737" i="38" s="1"/>
  <c r="G57" i="34" s="1"/>
  <c r="FJ709" i="38"/>
  <c r="FK709" i="38" s="1"/>
  <c r="FP709" i="38" s="1"/>
  <c r="F29" i="34" s="1"/>
  <c r="FJ686" i="38"/>
  <c r="FK686" i="38" s="1"/>
  <c r="FO686" i="38" s="1"/>
  <c r="E6" i="34" s="1"/>
  <c r="FJ707" i="38"/>
  <c r="FK707" i="38" s="1"/>
  <c r="FL707" i="38" s="1"/>
  <c r="B27" i="34" s="1"/>
  <c r="FJ697" i="38"/>
  <c r="FK697" i="38" s="1"/>
  <c r="FO697" i="38" s="1"/>
  <c r="E17" i="34" s="1"/>
  <c r="FJ698" i="38"/>
  <c r="FK698" i="38" s="1"/>
  <c r="FL698" i="38" s="1"/>
  <c r="B18" i="34" s="1"/>
  <c r="FJ738" i="38"/>
  <c r="FK738" i="38" s="1"/>
  <c r="BS685" i="38"/>
  <c r="BS798" i="38"/>
  <c r="BS764" i="38"/>
  <c r="BS677" i="38"/>
  <c r="BS546" i="38"/>
  <c r="BS452" i="38"/>
  <c r="BS782" i="38"/>
  <c r="BS756" i="38"/>
  <c r="BS795" i="38"/>
  <c r="BS784" i="38"/>
  <c r="BS683" i="38"/>
  <c r="BS536" i="38"/>
  <c r="BS749" i="38"/>
  <c r="BS455" i="38"/>
  <c r="BS653" i="38"/>
  <c r="BS476" i="38"/>
  <c r="BS541" i="38"/>
  <c r="BS671" i="38"/>
  <c r="BS555" i="38"/>
  <c r="BS438" i="38"/>
  <c r="BS511" i="38"/>
  <c r="BS787" i="38"/>
  <c r="BS811" i="38"/>
  <c r="BS663" i="38"/>
  <c r="BS783" i="38"/>
  <c r="BS479" i="38"/>
  <c r="BS472" i="38"/>
  <c r="BS810" i="38"/>
  <c r="BS692" i="38"/>
  <c r="BS789" i="38"/>
  <c r="BS466" i="38"/>
  <c r="BS832" i="38"/>
  <c r="BS446" i="38"/>
  <c r="BS694" i="38"/>
  <c r="BS682" i="38"/>
  <c r="BY501" i="38"/>
  <c r="BS763" i="38"/>
  <c r="BS528" i="38"/>
  <c r="BS766" i="38"/>
  <c r="BS757" i="38"/>
  <c r="BS482" i="38"/>
  <c r="BS701" i="38"/>
  <c r="BS830" i="38"/>
  <c r="BS451" i="38"/>
  <c r="BS699" i="38"/>
  <c r="BS480" i="38"/>
  <c r="BS826" i="38"/>
  <c r="BY538" i="38"/>
  <c r="BY461" i="38"/>
  <c r="BS439" i="38"/>
  <c r="BY782" i="38"/>
  <c r="BY829" i="38"/>
  <c r="BY608" i="38"/>
  <c r="BY599" i="38"/>
  <c r="BS746" i="38"/>
  <c r="BS741" i="38"/>
  <c r="BS477" i="38"/>
  <c r="BS684" i="38"/>
  <c r="BS530" i="38"/>
  <c r="BS478" i="38"/>
  <c r="BS734" i="38"/>
  <c r="BS589" i="38"/>
  <c r="BS483" i="38"/>
  <c r="BS606" i="38"/>
  <c r="BS767" i="38"/>
  <c r="BS824" i="38"/>
  <c r="BY531" i="38"/>
  <c r="BS598" i="38"/>
  <c r="BS614" i="38"/>
  <c r="BS840" i="38"/>
  <c r="BS625" i="38"/>
  <c r="BY808" i="38"/>
  <c r="KV23" i="38"/>
  <c r="KV18" i="38"/>
  <c r="KW18" i="38"/>
  <c r="KW23" i="38"/>
  <c r="JN112" i="38"/>
  <c r="JN149" i="38"/>
  <c r="JN155" i="38" s="1"/>
  <c r="KM23" i="38" s="1"/>
  <c r="KM25" i="38" s="1"/>
  <c r="I5" i="12" s="1"/>
  <c r="BY766" i="38"/>
  <c r="BY763" i="38"/>
  <c r="BY444" i="38"/>
  <c r="BY744" i="38"/>
  <c r="BY532" i="38"/>
  <c r="BY506" i="38"/>
  <c r="JP112" i="38"/>
  <c r="JP149" i="38"/>
  <c r="JP155" i="38" s="1"/>
  <c r="KO23" i="38" s="1"/>
  <c r="KO25" i="38" s="1"/>
  <c r="K5" i="12" s="1"/>
  <c r="BS543" i="38"/>
  <c r="BS454" i="38"/>
  <c r="BS551" i="38"/>
  <c r="BS561" i="38"/>
  <c r="BS486" i="38"/>
  <c r="BS760" i="38"/>
  <c r="BS786" i="38"/>
  <c r="BS601" i="38"/>
  <c r="BS814" i="38"/>
  <c r="BS608" i="38"/>
  <c r="BS539" i="38"/>
  <c r="BS424" i="38"/>
  <c r="BS693" i="38"/>
  <c r="BS765" i="38"/>
  <c r="BS792" i="38"/>
  <c r="BS627" i="38"/>
  <c r="JL112" i="38"/>
  <c r="JL149" i="38"/>
  <c r="JL155" i="38" s="1"/>
  <c r="KK23" i="38" s="1"/>
  <c r="KK25" i="38" s="1"/>
  <c r="G5" i="12" s="1"/>
  <c r="JS112" i="38"/>
  <c r="JS149" i="38"/>
  <c r="JS155" i="38" s="1"/>
  <c r="KR23" i="38" s="1"/>
  <c r="KR25" i="38" s="1"/>
  <c r="N5" i="12" s="1"/>
  <c r="KZ18" i="38"/>
  <c r="KZ23" i="38"/>
  <c r="KY23" i="38"/>
  <c r="KY18" i="38"/>
  <c r="BY804" i="38"/>
  <c r="BY472" i="38"/>
  <c r="BY471" i="38"/>
  <c r="JT112" i="38"/>
  <c r="JT149" i="38"/>
  <c r="JT155" i="38" s="1"/>
  <c r="KS23" i="38" s="1"/>
  <c r="KS25" i="38" s="1"/>
  <c r="O5" i="12" s="1"/>
  <c r="HQ237" i="38"/>
  <c r="GP230" i="38"/>
  <c r="E20" i="12"/>
  <c r="E34" i="12"/>
  <c r="LA18" i="38"/>
  <c r="LA23" i="38"/>
  <c r="JR112" i="38"/>
  <c r="JR149" i="38"/>
  <c r="JR155" i="38" s="1"/>
  <c r="KQ23" i="38" s="1"/>
  <c r="KQ25" i="38" s="1"/>
  <c r="M5" i="12" s="1"/>
  <c r="JQ112" i="38"/>
  <c r="JQ149" i="38"/>
  <c r="JQ155" i="38" s="1"/>
  <c r="KP23" i="38" s="1"/>
  <c r="KP25" i="38" s="1"/>
  <c r="L5" i="12" s="1"/>
  <c r="BY736" i="38"/>
  <c r="BY544" i="38"/>
  <c r="BY620" i="38"/>
  <c r="BY761" i="38"/>
  <c r="BY623" i="38"/>
  <c r="BY730" i="38"/>
  <c r="BY815" i="38"/>
  <c r="JM112" i="38"/>
  <c r="JM149" i="38"/>
  <c r="JM155" i="38" s="1"/>
  <c r="KL23" i="38" s="1"/>
  <c r="KL25" i="38" s="1"/>
  <c r="H5" i="12" s="1"/>
  <c r="BS772" i="38"/>
  <c r="BS602" i="38"/>
  <c r="BS456" i="38"/>
  <c r="BS836" i="38"/>
  <c r="BS775" i="38"/>
  <c r="BS744" i="38"/>
  <c r="BS776" i="38"/>
  <c r="BS748" i="38"/>
  <c r="BS804" i="38"/>
  <c r="BS430" i="38"/>
  <c r="BS616" i="38"/>
  <c r="BS487" i="38"/>
  <c r="BS527" i="38"/>
  <c r="BS629" i="38"/>
  <c r="BS484" i="38"/>
  <c r="BS595" i="38"/>
  <c r="BS558" i="38"/>
  <c r="HH241" i="38"/>
  <c r="IH224" i="38" s="1"/>
  <c r="G14" i="14" s="1"/>
  <c r="HE241" i="38"/>
  <c r="IE224" i="38" s="1"/>
  <c r="D14" i="14" s="1"/>
  <c r="D20" i="12"/>
  <c r="D34" i="12"/>
  <c r="HP241" i="38"/>
  <c r="IP224" i="38" s="1"/>
  <c r="O14" i="14" s="1"/>
  <c r="KG23" i="38"/>
  <c r="KG18" i="38"/>
  <c r="KX18" i="38"/>
  <c r="KX23" i="38"/>
  <c r="JO112" i="38"/>
  <c r="JO149" i="38"/>
  <c r="JO155" i="38" s="1"/>
  <c r="KN23" i="38" s="1"/>
  <c r="KN25" i="38" s="1"/>
  <c r="J5" i="12" s="1"/>
  <c r="BY477" i="38"/>
  <c r="BY602" i="38"/>
  <c r="BY548" i="38"/>
  <c r="BY516" i="38"/>
  <c r="BS666" i="38"/>
  <c r="BS628" i="38"/>
  <c r="BS752" i="38"/>
  <c r="BS443" i="38"/>
  <c r="BS829" i="38"/>
  <c r="BS572" i="38"/>
  <c r="BS735" i="38"/>
  <c r="BS533" i="38"/>
  <c r="BS791" i="38"/>
  <c r="BS796" i="38"/>
  <c r="BS759" i="38"/>
  <c r="HS237" i="38"/>
  <c r="GR230" i="38"/>
  <c r="GR341" i="38" s="1"/>
  <c r="CD287" i="38"/>
  <c r="CD92" i="38"/>
  <c r="CD334" i="38"/>
  <c r="CD517" i="38"/>
  <c r="CD308" i="38"/>
  <c r="CD444" i="38"/>
  <c r="CD100" i="38"/>
  <c r="CD642" i="38"/>
  <c r="CD784" i="38"/>
  <c r="BY774" i="38"/>
  <c r="BY738" i="38"/>
  <c r="BY467" i="38"/>
  <c r="BY449" i="38"/>
  <c r="BY689" i="38"/>
  <c r="BY514" i="38"/>
  <c r="BY451" i="38"/>
  <c r="BY796" i="38"/>
  <c r="BY517" i="38"/>
  <c r="BY534" i="38"/>
  <c r="BS599" i="38"/>
  <c r="BS467" i="38"/>
  <c r="BS743" i="38"/>
  <c r="BS745" i="38"/>
  <c r="BS673" i="38"/>
  <c r="BS590" i="38"/>
  <c r="BS727" i="38"/>
  <c r="BS753" i="38"/>
  <c r="BS542" i="38"/>
  <c r="BS834" i="38"/>
  <c r="BL721" i="38"/>
  <c r="BL704" i="38"/>
  <c r="BL709" i="38"/>
  <c r="BL641" i="38"/>
  <c r="BL662" i="38"/>
  <c r="BL718" i="38"/>
  <c r="BL637" i="38"/>
  <c r="BL643" i="38"/>
  <c r="BL707" i="38"/>
  <c r="BL656" i="38"/>
  <c r="BL514" i="38"/>
  <c r="BL636" i="38"/>
  <c r="BL649" i="38"/>
  <c r="BL716" i="38"/>
  <c r="BL723" i="38"/>
  <c r="BL713" i="38"/>
  <c r="BL711" i="38"/>
  <c r="BL652" i="38"/>
  <c r="BL660" i="38"/>
  <c r="BL635" i="38"/>
  <c r="BL659" i="38"/>
  <c r="BL648" i="38"/>
  <c r="BL712" i="38"/>
  <c r="BL658" i="38"/>
  <c r="BL705" i="38"/>
  <c r="BL639" i="38"/>
  <c r="BL720" i="38"/>
  <c r="BL722" i="38"/>
  <c r="BL714" i="38"/>
  <c r="BL719" i="38"/>
  <c r="BL634" i="38"/>
  <c r="BL708" i="38"/>
  <c r="BL642" i="38"/>
  <c r="BL661" i="38"/>
  <c r="BL650" i="38"/>
  <c r="BL654" i="38"/>
  <c r="BL655" i="38"/>
  <c r="BL717" i="38"/>
  <c r="BL651" i="38"/>
  <c r="BL715" i="38"/>
  <c r="BL725" i="38"/>
  <c r="BL710" i="38"/>
  <c r="BL646" i="38"/>
  <c r="BL645" i="38"/>
  <c r="BL724" i="38"/>
  <c r="BL647" i="38"/>
  <c r="BL640" i="38"/>
  <c r="BL703" i="38"/>
  <c r="BL657" i="38"/>
  <c r="BL706" i="38"/>
  <c r="BL638" i="38"/>
  <c r="BL644" i="38"/>
  <c r="BY692" i="38"/>
  <c r="BY803" i="38"/>
  <c r="BY499" i="38"/>
  <c r="BS739" i="38"/>
  <c r="BY621" i="38"/>
  <c r="BY772" i="38"/>
  <c r="BY456" i="38"/>
  <c r="BY767" i="38"/>
  <c r="BY777" i="38"/>
  <c r="BS674" i="38"/>
  <c r="BS441" i="38"/>
  <c r="BL516" i="38"/>
  <c r="BL519" i="38"/>
  <c r="BL521" i="38"/>
  <c r="BL513" i="38"/>
  <c r="BL517" i="38"/>
  <c r="BL522" i="38"/>
  <c r="BL515" i="38"/>
  <c r="BL512" i="38"/>
  <c r="BL518" i="38"/>
  <c r="BL520" i="38"/>
  <c r="BL523" i="38"/>
  <c r="BY743" i="38"/>
  <c r="BY587" i="38"/>
  <c r="BY841" i="38"/>
  <c r="BY588" i="38"/>
  <c r="BY552" i="38"/>
  <c r="BY690" i="38"/>
  <c r="BY802" i="38"/>
  <c r="BY490" i="38"/>
  <c r="BY447" i="38"/>
  <c r="BY603" i="38"/>
  <c r="BY697" i="38"/>
  <c r="BY601" i="38"/>
  <c r="BY627" i="38"/>
  <c r="BY758" i="38"/>
  <c r="BY519" i="38"/>
  <c r="BY671" i="38"/>
  <c r="BY555" i="38"/>
  <c r="BY593" i="38"/>
  <c r="BY613" i="38"/>
  <c r="BY502" i="38"/>
  <c r="BY798" i="38"/>
  <c r="BY760" i="38"/>
  <c r="BY819" i="38"/>
  <c r="BY672" i="38"/>
  <c r="BY494" i="38"/>
  <c r="BY622" i="38"/>
  <c r="BY493" i="38"/>
  <c r="BY789" i="38"/>
  <c r="BY527" i="38"/>
  <c r="BY513" i="38"/>
  <c r="BY779" i="38"/>
  <c r="BY833" i="38"/>
  <c r="BY454" i="38"/>
  <c r="BY792" i="38"/>
  <c r="BY442" i="38"/>
  <c r="BY465" i="38"/>
  <c r="BY734" i="38"/>
  <c r="BY686" i="38"/>
  <c r="BY475" i="38"/>
  <c r="BY800" i="38"/>
  <c r="BY440" i="38"/>
  <c r="BY787" i="38"/>
  <c r="BY742" i="38"/>
  <c r="BY460" i="38"/>
  <c r="BY679" i="38"/>
  <c r="BY688" i="38"/>
  <c r="BY468" i="38"/>
  <c r="BY737" i="38"/>
  <c r="BY595" i="38"/>
  <c r="BY773" i="38"/>
  <c r="BY745" i="38"/>
  <c r="BY821" i="38"/>
  <c r="BY653" i="38"/>
  <c r="BY799" i="38"/>
  <c r="BY481" i="38"/>
  <c r="BY617" i="38"/>
  <c r="BY809" i="38"/>
  <c r="BY755" i="38"/>
  <c r="BY832" i="38"/>
  <c r="BY759" i="38"/>
  <c r="BY448" i="38"/>
  <c r="BY480" i="38"/>
  <c r="BY629" i="38"/>
  <c r="BY450" i="38"/>
  <c r="BY750" i="38"/>
  <c r="BY675" i="38"/>
  <c r="BY445" i="38"/>
  <c r="BY776" i="38"/>
  <c r="BY535" i="38"/>
  <c r="BY536" i="38"/>
  <c r="BY463" i="38"/>
  <c r="BY591" i="38"/>
  <c r="BY606" i="38"/>
  <c r="BY700" i="38"/>
  <c r="BY619" i="38"/>
  <c r="BY793" i="38"/>
  <c r="BY484" i="38"/>
  <c r="BY533" i="38"/>
  <c r="BY667" i="38"/>
  <c r="BY842" i="38"/>
  <c r="BY795" i="38"/>
  <c r="BY765" i="38"/>
  <c r="BY741" i="38"/>
  <c r="BY698" i="38"/>
  <c r="BY818" i="38"/>
  <c r="BY676" i="38"/>
  <c r="BY525" i="38"/>
  <c r="BY559" i="38"/>
  <c r="BY614" i="38"/>
  <c r="BY747" i="38"/>
  <c r="BY762" i="38"/>
  <c r="BY681" i="38"/>
  <c r="BY452" i="38"/>
  <c r="BY518" i="38"/>
  <c r="BY770" i="38"/>
  <c r="BY560" i="38"/>
  <c r="BY549" i="38"/>
  <c r="BY678" i="38"/>
  <c r="BY546" i="38"/>
  <c r="BY768" i="38"/>
  <c r="BY696" i="38"/>
  <c r="BY628" i="38"/>
  <c r="BY520" i="38"/>
  <c r="BY683" i="38"/>
  <c r="BY594" i="38"/>
  <c r="BY630" i="38"/>
  <c r="BY680" i="38"/>
  <c r="BY685" i="38"/>
  <c r="BY794" i="38"/>
  <c r="BY778" i="38"/>
  <c r="BY529" i="38"/>
  <c r="BY466" i="38"/>
  <c r="BY607" i="38"/>
  <c r="BY669" i="38"/>
  <c r="BY592" i="38"/>
  <c r="BY837" i="38"/>
  <c r="BY476" i="38"/>
  <c r="BY482" i="38"/>
  <c r="BY510" i="38"/>
  <c r="BY492" i="38"/>
  <c r="BY458" i="38"/>
  <c r="BY443" i="38"/>
  <c r="BY521" i="38"/>
  <c r="BY726" i="38"/>
  <c r="BY684" i="38"/>
  <c r="BY739" i="38"/>
  <c r="BY523" i="38"/>
  <c r="BY500" i="38"/>
  <c r="BY820" i="38"/>
  <c r="BY604" i="38"/>
  <c r="BY788" i="38"/>
  <c r="BY470" i="38"/>
  <c r="BY769" i="38"/>
  <c r="BY699" i="38"/>
  <c r="BY663" i="38"/>
  <c r="BY728" i="38"/>
  <c r="BY740" i="38"/>
  <c r="BY797" i="38"/>
  <c r="BY814" i="38"/>
  <c r="BY530" i="38"/>
  <c r="BY495" i="38"/>
  <c r="BY785" i="38"/>
  <c r="BY558" i="38"/>
  <c r="BY791" i="38"/>
  <c r="BY609" i="38"/>
  <c r="BY666" i="38"/>
  <c r="BY615" i="38"/>
  <c r="BY511" i="38"/>
  <c r="BY473" i="38"/>
  <c r="BY572" i="38"/>
  <c r="BY508" i="38"/>
  <c r="BS470" i="38"/>
  <c r="BS428" i="38"/>
  <c r="BS668" i="38"/>
  <c r="BS670" i="38"/>
  <c r="BS464" i="38"/>
  <c r="BS462" i="38"/>
  <c r="BS457" i="38"/>
  <c r="BS526" i="38"/>
  <c r="BS841" i="38"/>
  <c r="BS540" i="38"/>
  <c r="BS781" i="38"/>
  <c r="BS597" i="38"/>
  <c r="BS691" i="38"/>
  <c r="BS698" i="38"/>
  <c r="BS473" i="38"/>
  <c r="BS818" i="38"/>
  <c r="BS556" i="38"/>
  <c r="BS771" i="38"/>
  <c r="BS805" i="38"/>
  <c r="BS801" i="38"/>
  <c r="BS697" i="38"/>
  <c r="BS432" i="38"/>
  <c r="BS447" i="38"/>
  <c r="BS588" i="38"/>
  <c r="BS427" i="38"/>
  <c r="BS621" i="38"/>
  <c r="BS474" i="38"/>
  <c r="BS534" i="38"/>
  <c r="BS838" i="38"/>
  <c r="BS678" i="38"/>
  <c r="BS596" i="38"/>
  <c r="BS686" i="38"/>
  <c r="BS689" i="38"/>
  <c r="BS751" i="38"/>
  <c r="BS755" i="38"/>
  <c r="BS740" i="38"/>
  <c r="BS774" i="38"/>
  <c r="BS593" i="38"/>
  <c r="BS672" i="38"/>
  <c r="BS524" i="38"/>
  <c r="BS815" i="38"/>
  <c r="BS777" i="38"/>
  <c r="BS737" i="38"/>
  <c r="BS529" i="38"/>
  <c r="BS696" i="38"/>
  <c r="BS425" i="38"/>
  <c r="BS799" i="38"/>
  <c r="BS624" i="38"/>
  <c r="BS676" i="38"/>
  <c r="BS532" i="38"/>
  <c r="BY618" i="38"/>
  <c r="BY612" i="38"/>
  <c r="BY478" i="38"/>
  <c r="BY600" i="38"/>
  <c r="BS469" i="38"/>
  <c r="BS436" i="38"/>
  <c r="BS600" i="38"/>
  <c r="BS681" i="38"/>
  <c r="BS437" i="38"/>
  <c r="BS604" i="38"/>
  <c r="BS461" i="38"/>
  <c r="BS803" i="38"/>
  <c r="BS664" i="38"/>
  <c r="BS434" i="38"/>
  <c r="BS702" i="38"/>
  <c r="BS433" i="38"/>
  <c r="BS835" i="38"/>
  <c r="BS807" i="38"/>
  <c r="BS444" i="38"/>
  <c r="BS669" i="38"/>
  <c r="BS700" i="38"/>
  <c r="BS747" i="38"/>
  <c r="BS431" i="38"/>
  <c r="BS471" i="38"/>
  <c r="BS592" i="38"/>
  <c r="BS761" i="38"/>
  <c r="BS809" i="38"/>
  <c r="BS450" i="38"/>
  <c r="BS490" i="38"/>
  <c r="BS823" i="38"/>
  <c r="BS491" i="38"/>
  <c r="BS680" i="38"/>
  <c r="BS690" i="38"/>
  <c r="BS552" i="38"/>
  <c r="BS837" i="38"/>
  <c r="BS544" i="38"/>
  <c r="BS736" i="38"/>
  <c r="BS750" i="38"/>
  <c r="BS549" i="38"/>
  <c r="BS548" i="38"/>
  <c r="BS679" i="38"/>
  <c r="BS605" i="38"/>
  <c r="BS631" i="38"/>
  <c r="BS695" i="38"/>
  <c r="BS485" i="38"/>
  <c r="BS610" i="38"/>
  <c r="BS459" i="38"/>
  <c r="BS560" i="38"/>
  <c r="BS667" i="38"/>
  <c r="BS769" i="38"/>
  <c r="BS612" i="38"/>
  <c r="BS630" i="38"/>
  <c r="BS768" i="38"/>
  <c r="BS773" i="38"/>
  <c r="BS729" i="38"/>
  <c r="BS557" i="38"/>
  <c r="BS819" i="38"/>
  <c r="BS632" i="38"/>
  <c r="BS594" i="38"/>
  <c r="BS790" i="38"/>
  <c r="BS821" i="38"/>
  <c r="BS615" i="38"/>
  <c r="BS754" i="38"/>
  <c r="BS794" i="38"/>
  <c r="BS808" i="38"/>
  <c r="BS800" i="38"/>
  <c r="BS731" i="38"/>
  <c r="BS687" i="38"/>
  <c r="BS553" i="38"/>
  <c r="BS538" i="38"/>
  <c r="BS820" i="38"/>
  <c r="BY827" i="38"/>
  <c r="BY537" i="38"/>
  <c r="BS828" i="38"/>
  <c r="BS445" i="38"/>
  <c r="BS537" i="38"/>
  <c r="BS492" i="38"/>
  <c r="BS779" i="38"/>
  <c r="BS812" i="38"/>
  <c r="BS458" i="38"/>
  <c r="BS788" i="38"/>
  <c r="BS770" i="38"/>
  <c r="BS732" i="38"/>
  <c r="BS623" i="38"/>
  <c r="BS778" i="38"/>
  <c r="BS423" i="38"/>
  <c r="BS842" i="38"/>
  <c r="BS618" i="38"/>
  <c r="BS429" i="38"/>
  <c r="BS562" i="38"/>
  <c r="BS762" i="38"/>
  <c r="BS675" i="38"/>
  <c r="BS550" i="38"/>
  <c r="BS665" i="38"/>
  <c r="BS559" i="38"/>
  <c r="BS688" i="38"/>
  <c r="BS839" i="38"/>
  <c r="BS449" i="38"/>
  <c r="BS442" i="38"/>
  <c r="BS620" i="38"/>
  <c r="BS619" i="38"/>
  <c r="BS525" i="38"/>
  <c r="BS603" i="38"/>
  <c r="BS613" i="38"/>
  <c r="BS617" i="38"/>
  <c r="BS460" i="38"/>
  <c r="BS547" i="38"/>
  <c r="BS453" i="38"/>
  <c r="BS728" i="38"/>
  <c r="BS833" i="38"/>
  <c r="BS489" i="38"/>
  <c r="BS475" i="38"/>
  <c r="BS611" i="38"/>
  <c r="BS535" i="38"/>
  <c r="BS531" i="38"/>
  <c r="BS797" i="38"/>
  <c r="BS609" i="38"/>
  <c r="BS785" i="38"/>
  <c r="BS806" i="38"/>
  <c r="BS607" i="38"/>
  <c r="BS554" i="38"/>
  <c r="BS440" i="38"/>
  <c r="BS468" i="38"/>
  <c r="BS802" i="38"/>
  <c r="BS816" i="38"/>
  <c r="BS726" i="38"/>
  <c r="BS825" i="38"/>
  <c r="BS591" i="38"/>
  <c r="BS448" i="38"/>
  <c r="BS817" i="38"/>
  <c r="BS435" i="38"/>
  <c r="BS622" i="38"/>
  <c r="BS733" i="38"/>
  <c r="BS831" i="38"/>
  <c r="BS465" i="38"/>
  <c r="BS822" i="38"/>
  <c r="BS780" i="38"/>
  <c r="BS463" i="38"/>
  <c r="BS738" i="38"/>
  <c r="BS793" i="38"/>
  <c r="BY522" i="38"/>
  <c r="BY753" i="38"/>
  <c r="BY631" i="38"/>
  <c r="BY757" i="38"/>
  <c r="BY556" i="38"/>
  <c r="BY590" i="38"/>
  <c r="BY677" i="38"/>
  <c r="BY528" i="38"/>
  <c r="BY597" i="38"/>
  <c r="BY625" i="38"/>
  <c r="BY632" i="38"/>
  <c r="BY668" i="38"/>
  <c r="BY694" i="38"/>
  <c r="BY459" i="38"/>
  <c r="BY441" i="38"/>
  <c r="BY805" i="38"/>
  <c r="BY702" i="38"/>
  <c r="BY479" i="38"/>
  <c r="BY554" i="38"/>
  <c r="BY735" i="38"/>
  <c r="BY545" i="38"/>
  <c r="BY784" i="38"/>
  <c r="BY485" i="38"/>
  <c r="BY551" i="38"/>
  <c r="BY550" i="38"/>
  <c r="BY839" i="38"/>
  <c r="BS626" i="38"/>
  <c r="BS758" i="38"/>
  <c r="BY489" i="38"/>
  <c r="BY790" i="38"/>
  <c r="BY830" i="38"/>
  <c r="BY611" i="38"/>
  <c r="BY670" i="38"/>
  <c r="BY786" i="38"/>
  <c r="BY838" i="38"/>
  <c r="BY701" i="38"/>
  <c r="BY515" i="38"/>
  <c r="BY812" i="38"/>
  <c r="BY598" i="38"/>
  <c r="BY542" i="38"/>
  <c r="BY474" i="38"/>
  <c r="BY498" i="38"/>
  <c r="BY811" i="38"/>
  <c r="BY439" i="38"/>
  <c r="BY504" i="38"/>
  <c r="BY691" i="38"/>
  <c r="BY664" i="38"/>
  <c r="BY806" i="38"/>
  <c r="BS742" i="38"/>
  <c r="BS545" i="38"/>
  <c r="BS426" i="38"/>
  <c r="BY505" i="38"/>
  <c r="BY693" i="38"/>
  <c r="BY540" i="38"/>
  <c r="BY509" i="38"/>
  <c r="HQ349" i="38"/>
  <c r="HQ353" i="38" s="1"/>
  <c r="HR353" i="38" s="1"/>
  <c r="HQ258" i="38"/>
  <c r="HQ262" i="38" s="1"/>
  <c r="HQ230" i="38"/>
  <c r="HQ234" i="38" s="1"/>
  <c r="HR234" i="38" s="1"/>
  <c r="HQ265" i="38"/>
  <c r="HQ269" i="38" s="1"/>
  <c r="HR269" i="38" s="1"/>
  <c r="IP256" i="38"/>
  <c r="O46" i="14" s="1"/>
  <c r="HP346" i="38"/>
  <c r="IP259" i="38" s="1"/>
  <c r="O49" i="14" s="1"/>
  <c r="BY733" i="38"/>
  <c r="BY483" i="38"/>
  <c r="BY539" i="38"/>
  <c r="BY453" i="38"/>
  <c r="HQ272" i="38"/>
  <c r="HQ251" i="38"/>
  <c r="HQ255" i="38" s="1"/>
  <c r="HR255" i="38" s="1"/>
  <c r="HQ370" i="38"/>
  <c r="HQ374" i="38" s="1"/>
  <c r="HR374" i="38" s="1"/>
  <c r="HQ363" i="38"/>
  <c r="HQ367" i="38" s="1"/>
  <c r="HR367" i="38" s="1"/>
  <c r="HQ384" i="38"/>
  <c r="HQ388" i="38" s="1"/>
  <c r="HR388" i="38" s="1"/>
  <c r="BS813" i="38"/>
  <c r="HS342" i="38"/>
  <c r="GR226" i="38"/>
  <c r="GR337" i="38" s="1"/>
  <c r="BY512" i="38"/>
  <c r="BY524" i="38"/>
  <c r="BY469" i="38"/>
  <c r="BY813" i="38"/>
  <c r="BY503" i="38"/>
  <c r="HQ377" i="38"/>
  <c r="HQ381" i="38" s="1"/>
  <c r="HR381" i="38" s="1"/>
  <c r="HQ328" i="38"/>
  <c r="HQ244" i="38"/>
  <c r="HQ248" i="38" s="1"/>
  <c r="HR248" i="38" s="1"/>
  <c r="HQ321" i="38"/>
  <c r="HQ325" i="38" s="1"/>
  <c r="HR325" i="38" s="1"/>
  <c r="BS488" i="38"/>
  <c r="BS730" i="38"/>
  <c r="BS827" i="38"/>
  <c r="IE256" i="38"/>
  <c r="D46" i="14" s="1"/>
  <c r="HE346" i="38"/>
  <c r="IE259" i="38" s="1"/>
  <c r="D49" i="14" s="1"/>
  <c r="BY810" i="38"/>
  <c r="GP226" i="38"/>
  <c r="HQ342" i="38"/>
  <c r="HQ216" i="38"/>
  <c r="HQ335" i="38"/>
  <c r="HQ339" i="38" s="1"/>
  <c r="HR339" i="38" s="1"/>
  <c r="HQ293" i="38"/>
  <c r="HQ297" i="38" s="1"/>
  <c r="HQ356" i="38"/>
  <c r="HQ360" i="38" s="1"/>
  <c r="HR360" i="38" s="1"/>
  <c r="BS587" i="38"/>
  <c r="BS481" i="38"/>
  <c r="IF256" i="38"/>
  <c r="E46" i="14" s="1"/>
  <c r="BL437" i="38"/>
  <c r="BL584" i="38"/>
  <c r="BL579" i="38"/>
  <c r="BL509" i="38"/>
  <c r="BL494" i="38"/>
  <c r="BL569" i="38"/>
  <c r="BL498" i="38"/>
  <c r="BL582" i="38"/>
  <c r="BL568" i="38"/>
  <c r="BL578" i="38"/>
  <c r="BL566" i="38"/>
  <c r="BL564" i="38"/>
  <c r="BL633" i="38"/>
  <c r="BL575" i="38"/>
  <c r="BL502" i="38"/>
  <c r="BL493" i="38"/>
  <c r="BL431" i="38"/>
  <c r="BL577" i="38"/>
  <c r="BL495" i="38"/>
  <c r="BL505" i="38"/>
  <c r="BL496" i="38"/>
  <c r="BL434" i="38"/>
  <c r="BL504" i="38"/>
  <c r="BL583" i="38"/>
  <c r="BL585" i="38"/>
  <c r="BL497" i="38"/>
  <c r="BL430" i="38"/>
  <c r="BL570" i="38"/>
  <c r="BL427" i="38"/>
  <c r="BL432" i="38"/>
  <c r="BL436" i="38"/>
  <c r="BL435" i="38"/>
  <c r="BL576" i="38"/>
  <c r="BL501" i="38"/>
  <c r="BL506" i="38"/>
  <c r="BL571" i="38"/>
  <c r="BL567" i="38"/>
  <c r="BL424" i="38"/>
  <c r="BL563" i="38"/>
  <c r="BL508" i="38"/>
  <c r="BL574" i="38"/>
  <c r="BL586" i="38"/>
  <c r="BL425" i="38"/>
  <c r="BL507" i="38"/>
  <c r="BL423" i="38"/>
  <c r="BL500" i="38"/>
  <c r="BL438" i="38"/>
  <c r="BL580" i="38"/>
  <c r="BL581" i="38"/>
  <c r="BL503" i="38"/>
  <c r="BL565" i="38"/>
  <c r="BL510" i="38"/>
  <c r="BL426" i="38"/>
  <c r="BL499" i="38"/>
  <c r="BL573" i="38"/>
  <c r="BL433" i="38"/>
  <c r="BL429" i="38"/>
  <c r="BL428" i="38"/>
  <c r="CD259" i="38"/>
  <c r="CD679" i="38"/>
  <c r="CD127" i="38"/>
  <c r="CD78" i="38"/>
  <c r="CD460" i="38"/>
  <c r="CD454" i="38"/>
  <c r="CD419" i="38"/>
  <c r="CD750" i="38"/>
  <c r="CD552" i="38"/>
  <c r="CD55" i="38"/>
  <c r="CD360" i="38"/>
  <c r="CD493" i="38"/>
  <c r="CD187" i="38"/>
  <c r="CD765" i="38"/>
  <c r="CD364" i="38"/>
  <c r="CD184" i="38"/>
  <c r="CD368" i="38"/>
  <c r="CD448" i="38"/>
  <c r="CD225" i="38"/>
  <c r="CD77" i="38"/>
  <c r="CD128" i="38"/>
  <c r="CD813" i="38"/>
  <c r="CD431" i="38"/>
  <c r="CD328" i="38"/>
  <c r="CD39" i="38"/>
  <c r="CD405" i="38"/>
  <c r="CD807" i="38"/>
  <c r="CD462" i="38"/>
  <c r="CD741" i="38"/>
  <c r="CD440" i="38"/>
  <c r="CD838" i="38"/>
  <c r="GT244" i="38"/>
  <c r="BY729" i="38"/>
  <c r="BY824" i="38"/>
  <c r="BY771" i="38"/>
  <c r="BY561" i="38"/>
  <c r="BY487" i="38"/>
  <c r="BY840" i="38"/>
  <c r="BY826" i="38"/>
  <c r="BY462" i="38"/>
  <c r="BY751" i="38"/>
  <c r="BY781" i="38"/>
  <c r="BY695" i="38"/>
  <c r="BY626" i="38"/>
  <c r="BY547" i="38"/>
  <c r="BY486" i="38"/>
  <c r="BY783" i="38"/>
  <c r="BY822" i="38"/>
  <c r="BY807" i="38"/>
  <c r="BY749" i="38"/>
  <c r="BY780" i="38"/>
  <c r="CD667" i="38"/>
  <c r="CD317" i="38"/>
  <c r="CD663" i="38"/>
  <c r="CD208" i="38"/>
  <c r="CD806" i="38"/>
  <c r="CD314" i="38"/>
  <c r="CD538" i="38"/>
  <c r="CD504" i="38"/>
  <c r="CD483" i="38"/>
  <c r="CD461" i="38"/>
  <c r="CD277" i="38"/>
  <c r="CD761" i="38"/>
  <c r="CD779" i="38"/>
  <c r="CD361" i="38"/>
  <c r="CD623" i="38"/>
  <c r="CD313" i="38"/>
  <c r="CD420" i="38"/>
  <c r="CD675" i="38"/>
  <c r="CD204" i="38"/>
  <c r="CD354" i="38"/>
  <c r="CD556" i="38"/>
  <c r="CD310" i="38"/>
  <c r="CD387" i="38"/>
  <c r="CD551" i="38"/>
  <c r="CD477" i="38"/>
  <c r="CD324" i="38"/>
  <c r="CD193" i="38"/>
  <c r="CD393" i="38"/>
  <c r="CD119" i="38"/>
  <c r="CD379" i="38"/>
  <c r="CD56" i="38"/>
  <c r="CD181" i="38"/>
  <c r="CD524" i="38"/>
  <c r="CD485" i="38"/>
  <c r="CD683" i="38"/>
  <c r="CD456" i="38"/>
  <c r="CD499" i="38"/>
  <c r="CD742" i="38"/>
  <c r="CD501" i="38"/>
  <c r="CD333" i="38"/>
  <c r="CD418" i="38"/>
  <c r="CD23" i="38"/>
  <c r="CD753" i="38"/>
  <c r="CD171" i="38"/>
  <c r="CD126" i="38"/>
  <c r="CD71" i="38"/>
  <c r="CD413" i="38"/>
  <c r="CD690" i="38"/>
  <c r="CD179" i="38"/>
  <c r="CD65" i="38"/>
  <c r="BY732" i="38"/>
  <c r="BY491" i="38"/>
  <c r="BY624" i="38"/>
  <c r="BY674" i="38"/>
  <c r="BY543" i="38"/>
  <c r="BY488" i="38"/>
  <c r="BY507" i="38"/>
  <c r="BY801" i="38"/>
  <c r="BY831" i="38"/>
  <c r="BY682" i="38"/>
  <c r="BY764" i="38"/>
  <c r="BY553" i="38"/>
  <c r="BY823" i="38"/>
  <c r="BY464" i="38"/>
  <c r="BY727" i="38"/>
  <c r="BY605" i="38"/>
  <c r="BY746" i="38"/>
  <c r="BY616" i="38"/>
  <c r="BY756" i="38"/>
  <c r="BY589" i="38"/>
  <c r="BY835" i="38"/>
  <c r="CD427" i="38"/>
  <c r="CD597" i="38"/>
  <c r="CD554" i="38"/>
  <c r="CD248" i="38"/>
  <c r="CD490" i="38"/>
  <c r="CD105" i="38"/>
  <c r="CD592" i="38"/>
  <c r="CD177" i="38"/>
  <c r="CD816" i="38"/>
  <c r="CD526" i="38"/>
  <c r="CD616" i="38"/>
  <c r="CD682" i="38"/>
  <c r="CD11" i="38"/>
  <c r="CD421" i="38"/>
  <c r="CD835" i="38"/>
  <c r="CD565" i="38"/>
  <c r="CD239" i="38"/>
  <c r="CD110" i="38"/>
  <c r="CD478" i="38"/>
  <c r="CD575" i="38"/>
  <c r="CD358" i="38"/>
  <c r="CD571" i="38"/>
  <c r="CD246" i="38"/>
  <c r="CD395" i="38"/>
  <c r="CD790" i="38"/>
  <c r="CD315" i="38"/>
  <c r="CD382" i="38"/>
  <c r="CD550" i="38"/>
  <c r="CD53" i="38"/>
  <c r="CD429" i="38"/>
  <c r="CD253" i="38"/>
  <c r="CD30" i="38"/>
  <c r="CD13" i="38"/>
  <c r="CD247" i="38"/>
  <c r="CD793" i="38"/>
  <c r="CD353" i="38"/>
  <c r="CD821" i="38"/>
  <c r="CD52" i="38"/>
  <c r="CD122" i="38"/>
  <c r="CD300" i="38"/>
  <c r="CD751" i="38"/>
  <c r="CD576" i="38"/>
  <c r="CD162" i="38"/>
  <c r="CD608" i="38"/>
  <c r="CD330" i="38"/>
  <c r="CD224" i="38"/>
  <c r="CD398" i="38"/>
  <c r="CD507" i="38"/>
  <c r="BY816" i="38"/>
  <c r="BY834" i="38"/>
  <c r="BY775" i="38"/>
  <c r="BY687" i="38"/>
  <c r="BY752" i="38"/>
  <c r="BY496" i="38"/>
  <c r="BY596" i="38"/>
  <c r="BY828" i="38"/>
  <c r="BY526" i="38"/>
  <c r="BY446" i="38"/>
  <c r="BY817" i="38"/>
  <c r="BY455" i="38"/>
  <c r="BY754" i="38"/>
  <c r="BY457" i="38"/>
  <c r="BY836" i="38"/>
  <c r="BY825" i="38"/>
  <c r="BY541" i="38"/>
  <c r="BY748" i="38"/>
  <c r="BY731" i="38"/>
  <c r="GT237" i="38"/>
  <c r="BL525" i="38"/>
  <c r="BL783" i="38"/>
  <c r="BL596" i="38"/>
  <c r="BL810" i="38"/>
  <c r="BL473" i="38"/>
  <c r="BL758" i="38"/>
  <c r="BL447" i="38"/>
  <c r="BL541" i="38"/>
  <c r="BL547" i="38"/>
  <c r="BL487" i="38"/>
  <c r="BL627" i="38"/>
  <c r="BL592" i="38"/>
  <c r="BL545" i="38"/>
  <c r="BL674" i="38"/>
  <c r="BL694" i="38"/>
  <c r="BL695" i="38"/>
  <c r="BL677" i="38"/>
  <c r="BL666" i="38"/>
  <c r="BL441" i="38"/>
  <c r="BL475" i="38"/>
  <c r="BL485" i="38"/>
  <c r="BL816" i="38"/>
  <c r="BL811" i="38"/>
  <c r="BL439" i="38"/>
  <c r="BL672" i="38"/>
  <c r="BL555" i="38"/>
  <c r="BL553" i="38"/>
  <c r="BL476" i="38"/>
  <c r="BL837" i="38"/>
  <c r="BL444" i="38"/>
  <c r="BL615" i="38"/>
  <c r="BL697" i="38"/>
  <c r="BL791" i="38"/>
  <c r="BL750" i="38"/>
  <c r="BL618" i="38"/>
  <c r="BL702" i="38"/>
  <c r="BL772" i="38"/>
  <c r="BL781" i="38"/>
  <c r="BL824" i="38"/>
  <c r="BL572" i="38"/>
  <c r="BL830" i="38"/>
  <c r="BL841" i="38"/>
  <c r="BL552" i="38"/>
  <c r="BL774" i="38"/>
  <c r="BL468" i="38"/>
  <c r="BL613" i="38"/>
  <c r="BL668" i="38"/>
  <c r="BL775" i="38"/>
  <c r="BL548" i="38"/>
  <c r="BL833" i="38"/>
  <c r="BL445" i="38"/>
  <c r="BL478" i="38"/>
  <c r="BL825" i="38"/>
  <c r="BL562" i="38"/>
  <c r="BL595" i="38"/>
  <c r="BL730" i="38"/>
  <c r="BL773" i="38"/>
  <c r="BL797" i="38"/>
  <c r="BL736" i="38"/>
  <c r="BL543" i="38"/>
  <c r="BL593" i="38"/>
  <c r="BL743" i="38"/>
  <c r="BL665" i="38"/>
  <c r="BL733" i="38"/>
  <c r="BL792" i="38"/>
  <c r="BL779" i="38"/>
  <c r="BL784" i="38"/>
  <c r="BL829" i="38"/>
  <c r="BL769" i="38"/>
  <c r="BL675" i="38"/>
  <c r="BL653" i="38"/>
  <c r="BL477" i="38"/>
  <c r="BL535" i="38"/>
  <c r="BL812" i="38"/>
  <c r="BL737" i="38"/>
  <c r="BL739" i="38"/>
  <c r="BL756" i="38"/>
  <c r="BL683" i="38"/>
  <c r="BL617" i="38"/>
  <c r="BL537" i="38"/>
  <c r="BL600" i="38"/>
  <c r="BL813" i="38"/>
  <c r="BL826" i="38"/>
  <c r="BL763" i="38"/>
  <c r="BL788" i="38"/>
  <c r="BL612" i="38"/>
  <c r="BL819" i="38"/>
  <c r="BL745" i="38"/>
  <c r="BL785" i="38"/>
  <c r="BL751" i="38"/>
  <c r="BL842" i="38"/>
  <c r="BL790" i="38"/>
  <c r="BL682" i="38"/>
  <c r="BL700" i="38"/>
  <c r="BL765" i="38"/>
  <c r="BL768" i="38"/>
  <c r="BL616" i="38"/>
  <c r="BL594" i="38"/>
  <c r="BL539" i="38"/>
  <c r="BL839" i="38"/>
  <c r="BL472" i="38"/>
  <c r="BL488" i="38"/>
  <c r="BL453" i="38"/>
  <c r="BL528" i="38"/>
  <c r="BL780" i="38"/>
  <c r="BL747" i="38"/>
  <c r="BL681" i="38"/>
  <c r="BL629" i="38"/>
  <c r="BL760" i="38"/>
  <c r="BL728" i="38"/>
  <c r="BL691" i="38"/>
  <c r="BL804" i="38"/>
  <c r="BL460" i="38"/>
  <c r="BL601" i="38"/>
  <c r="BL663" i="38"/>
  <c r="BL664" i="38"/>
  <c r="BL530" i="38"/>
  <c r="BL762" i="38"/>
  <c r="BL470" i="38"/>
  <c r="BL474" i="38"/>
  <c r="BL540" i="38"/>
  <c r="BL777" i="38"/>
  <c r="BL832" i="38"/>
  <c r="BL741" i="38"/>
  <c r="BL680" i="38"/>
  <c r="BL805" i="38"/>
  <c r="BL735" i="38"/>
  <c r="BL597" i="38"/>
  <c r="BL827" i="38"/>
  <c r="BL560" i="38"/>
  <c r="BL799" i="38"/>
  <c r="BL786" i="38"/>
  <c r="BL534" i="38"/>
  <c r="BL451" i="38"/>
  <c r="BL551" i="38"/>
  <c r="BL458" i="38"/>
  <c r="BL480" i="38"/>
  <c r="BL457" i="38"/>
  <c r="BL557" i="38"/>
  <c r="BL449" i="38"/>
  <c r="BL450" i="38"/>
  <c r="BL800" i="38"/>
  <c r="BL744" i="38"/>
  <c r="BL536" i="38"/>
  <c r="BL828" i="38"/>
  <c r="BL757" i="38"/>
  <c r="BL469" i="38"/>
  <c r="BL840" i="38"/>
  <c r="BL561" i="38"/>
  <c r="BL452" i="38"/>
  <c r="BL838" i="38"/>
  <c r="BL690" i="38"/>
  <c r="BL809" i="38"/>
  <c r="BL696" i="38"/>
  <c r="BL481" i="38"/>
  <c r="BL755" i="38"/>
  <c r="BL463" i="38"/>
  <c r="BL764" i="38"/>
  <c r="BL466" i="38"/>
  <c r="BL462" i="38"/>
  <c r="BL607" i="38"/>
  <c r="BL836" i="38"/>
  <c r="BL746" i="38"/>
  <c r="BL484" i="38"/>
  <c r="BL608" i="38"/>
  <c r="BL685" i="38"/>
  <c r="BL814" i="38"/>
  <c r="BL729" i="38"/>
  <c r="BL671" i="38"/>
  <c r="BL798" i="38"/>
  <c r="BL511" i="38"/>
  <c r="BL748" i="38"/>
  <c r="BL817" i="38"/>
  <c r="BL759" i="38"/>
  <c r="BL822" i="38"/>
  <c r="BL442" i="38"/>
  <c r="BL599" i="38"/>
  <c r="BL624" i="38"/>
  <c r="BL820" i="38"/>
  <c r="BL614" i="38"/>
  <c r="BL778" i="38"/>
  <c r="BL770" i="38"/>
  <c r="BL701" i="38"/>
  <c r="BL482" i="38"/>
  <c r="BL524" i="38"/>
  <c r="BL619" i="38"/>
  <c r="BL602" i="38"/>
  <c r="BL823" i="38"/>
  <c r="BL803" i="38"/>
  <c r="BL532" i="38"/>
  <c r="BL620" i="38"/>
  <c r="BL740" i="38"/>
  <c r="BL489" i="38"/>
  <c r="BL606" i="38"/>
  <c r="BL558" i="38"/>
  <c r="BL622" i="38"/>
  <c r="BL821" i="38"/>
  <c r="BL789" i="38"/>
  <c r="BL492" i="38"/>
  <c r="BL604" i="38"/>
  <c r="BL554" i="38"/>
  <c r="BL454" i="38"/>
  <c r="BL626" i="38"/>
  <c r="BL556" i="38"/>
  <c r="BL731" i="38"/>
  <c r="BL533" i="38"/>
  <c r="BL835" i="38"/>
  <c r="BL464" i="38"/>
  <c r="BL766" i="38"/>
  <c r="BL815" i="38"/>
  <c r="BL631" i="38"/>
  <c r="BL684" i="38"/>
  <c r="BL588" i="38"/>
  <c r="BL611" i="38"/>
  <c r="BL802" i="38"/>
  <c r="BL559" i="38"/>
  <c r="BL806" i="38"/>
  <c r="BL686" i="38"/>
  <c r="BL692" i="38"/>
  <c r="BL727" i="38"/>
  <c r="BL538" i="38"/>
  <c r="BL465" i="38"/>
  <c r="BL527" i="38"/>
  <c r="BL670" i="38"/>
  <c r="BL598" i="38"/>
  <c r="BL834" i="38"/>
  <c r="BL456" i="38"/>
  <c r="BL794" i="38"/>
  <c r="BL542" i="38"/>
  <c r="BL754" i="38"/>
  <c r="BL678" i="38"/>
  <c r="BL479" i="38"/>
  <c r="BL610" i="38"/>
  <c r="BL448" i="38"/>
  <c r="BL490" i="38"/>
  <c r="BL734" i="38"/>
  <c r="BL782" i="38"/>
  <c r="BL667" i="38"/>
  <c r="BL698" i="38"/>
  <c r="BL455" i="38"/>
  <c r="BL807" i="38"/>
  <c r="BL467" i="38"/>
  <c r="BL587" i="38"/>
  <c r="BL603" i="38"/>
  <c r="BL753" i="38"/>
  <c r="BL531" i="38"/>
  <c r="BL831" i="38"/>
  <c r="BL630" i="38"/>
  <c r="BL459" i="38"/>
  <c r="BL471" i="38"/>
  <c r="BL752" i="38"/>
  <c r="BL742" i="38"/>
  <c r="BL679" i="38"/>
  <c r="BL749" i="38"/>
  <c r="BL526" i="38"/>
  <c r="BL529" i="38"/>
  <c r="BL787" i="38"/>
  <c r="BL801" i="38"/>
  <c r="BL687" i="38"/>
  <c r="BL625" i="38"/>
  <c r="BL621" i="38"/>
  <c r="BL446" i="38"/>
  <c r="BL818" i="38"/>
  <c r="BL726" i="38"/>
  <c r="BL544" i="38"/>
  <c r="BL693" i="38"/>
  <c r="BL605" i="38"/>
  <c r="BL761" i="38"/>
  <c r="BL628" i="38"/>
  <c r="BL461" i="38"/>
  <c r="BL443" i="38"/>
  <c r="BL699" i="38"/>
  <c r="BL590" i="38"/>
  <c r="BL609" i="38"/>
  <c r="BL776" i="38"/>
  <c r="BL688" i="38"/>
  <c r="BL550" i="38"/>
  <c r="BL486" i="38"/>
  <c r="BL793" i="38"/>
  <c r="BL676" i="38"/>
  <c r="BL589" i="38"/>
  <c r="BL738" i="38"/>
  <c r="BL549" i="38"/>
  <c r="BL767" i="38"/>
  <c r="BL796" i="38"/>
  <c r="BL440" i="38"/>
  <c r="BL623" i="38"/>
  <c r="BL669" i="38"/>
  <c r="BL491" i="38"/>
  <c r="BL795" i="38"/>
  <c r="BL632" i="38"/>
  <c r="BL689" i="38"/>
  <c r="BL483" i="38"/>
  <c r="BL591" i="38"/>
  <c r="BL673" i="38"/>
  <c r="BL771" i="38"/>
  <c r="BL808" i="38"/>
  <c r="BL732" i="38"/>
  <c r="BL546" i="38"/>
  <c r="GR236" i="38"/>
  <c r="GQ347" i="38"/>
  <c r="IK235" i="38"/>
  <c r="J25" i="14" s="1"/>
  <c r="HK290" i="38"/>
  <c r="IK244" i="38" s="1"/>
  <c r="J34" i="14" s="1"/>
  <c r="GP233" i="38"/>
  <c r="HQ314" i="38"/>
  <c r="HS314" i="38"/>
  <c r="GR233" i="38"/>
  <c r="GR344" i="38" s="1"/>
  <c r="HE290" i="38"/>
  <c r="HQ279" i="38"/>
  <c r="GP223" i="38"/>
  <c r="HS279" i="38"/>
  <c r="GR223" i="38"/>
  <c r="GR334" i="38" s="1"/>
  <c r="BY610" i="38"/>
  <c r="BY673" i="38"/>
  <c r="BY665" i="38"/>
  <c r="GT241" i="38"/>
  <c r="GT239" i="38"/>
  <c r="HP304" i="38"/>
  <c r="HP290" i="38"/>
  <c r="IP240" i="38" s="1"/>
  <c r="O30" i="14" s="1"/>
  <c r="IQ250" i="38"/>
  <c r="P40" i="14" s="1"/>
  <c r="IQ247" i="38"/>
  <c r="P37" i="14" s="1"/>
  <c r="IF242" i="38"/>
  <c r="E32" i="14" s="1"/>
  <c r="HH290" i="38"/>
  <c r="GD334" i="38"/>
  <c r="HE311" i="38"/>
  <c r="IN235" i="38"/>
  <c r="M25" i="14" s="1"/>
  <c r="HN290" i="38"/>
  <c r="IN244" i="38" s="1"/>
  <c r="M34" i="14" s="1"/>
  <c r="IM235" i="38"/>
  <c r="L25" i="14" s="1"/>
  <c r="HM290" i="38"/>
  <c r="IM244" i="38" s="1"/>
  <c r="L34" i="14" s="1"/>
  <c r="BY557" i="38"/>
  <c r="BY497" i="38"/>
  <c r="CA424" i="38"/>
  <c r="CB424" i="38" s="1"/>
  <c r="BY438" i="38"/>
  <c r="BY584" i="38"/>
  <c r="BY576" i="38"/>
  <c r="BY655" i="38"/>
  <c r="BY723" i="38"/>
  <c r="BY703" i="38"/>
  <c r="BY705" i="38"/>
  <c r="BY581" i="38"/>
  <c r="BY722" i="38"/>
  <c r="BY711" i="38"/>
  <c r="BY425" i="38"/>
  <c r="BY563" i="38"/>
  <c r="BY659" i="38"/>
  <c r="BY565" i="38"/>
  <c r="BY656" i="38"/>
  <c r="BY423" i="38"/>
  <c r="BY635" i="38"/>
  <c r="BY564" i="38"/>
  <c r="BY646" i="38"/>
  <c r="BY579" i="38"/>
  <c r="BY428" i="38"/>
  <c r="BY709" i="38"/>
  <c r="BY432" i="38"/>
  <c r="BY648" i="38"/>
  <c r="BY650" i="38"/>
  <c r="BY429" i="38"/>
  <c r="CA426" i="38"/>
  <c r="CB426" i="38" s="1"/>
  <c r="BY720" i="38"/>
  <c r="BY427" i="38"/>
  <c r="BY716" i="38"/>
  <c r="BY706" i="38"/>
  <c r="BY569" i="38"/>
  <c r="BY568" i="38"/>
  <c r="BY717" i="38"/>
  <c r="BY647" i="38"/>
  <c r="BY637" i="38"/>
  <c r="BY651" i="38"/>
  <c r="CA423" i="38"/>
  <c r="CB423" i="38" s="1"/>
  <c r="BY434" i="38"/>
  <c r="BY721" i="38"/>
  <c r="BY642" i="38"/>
  <c r="BY566" i="38"/>
  <c r="BY654" i="38"/>
  <c r="CA425" i="38"/>
  <c r="CB425" i="38" s="1"/>
  <c r="BY430" i="38"/>
  <c r="BY570" i="38"/>
  <c r="BY575" i="38"/>
  <c r="BY578" i="38"/>
  <c r="BY708" i="38"/>
  <c r="BY431" i="38"/>
  <c r="BY638" i="38"/>
  <c r="BY580" i="38"/>
  <c r="BY652" i="38"/>
  <c r="BY718" i="38"/>
  <c r="BY437" i="38"/>
  <c r="BY633" i="38"/>
  <c r="BY644" i="38"/>
  <c r="BY704" i="38"/>
  <c r="BY658" i="38"/>
  <c r="BY719" i="38"/>
  <c r="BY435" i="38"/>
  <c r="BY715" i="38"/>
  <c r="BY725" i="38"/>
  <c r="BY657" i="38"/>
  <c r="BY660" i="38"/>
  <c r="BY586" i="38"/>
  <c r="BY639" i="38"/>
  <c r="BY567" i="38"/>
  <c r="BY577" i="38"/>
  <c r="BY643" i="38"/>
  <c r="BY645" i="38"/>
  <c r="BY424" i="38"/>
  <c r="BY640" i="38"/>
  <c r="BY712" i="38"/>
  <c r="BY713" i="38"/>
  <c r="BY433" i="38"/>
  <c r="BY710" i="38"/>
  <c r="BY714" i="38"/>
  <c r="BY583" i="38"/>
  <c r="BY641" i="38"/>
  <c r="BY649" i="38"/>
  <c r="BY571" i="38"/>
  <c r="BY585" i="38"/>
  <c r="BY662" i="38"/>
  <c r="BY574" i="38"/>
  <c r="BY661" i="38"/>
  <c r="BY634" i="38"/>
  <c r="BY636" i="38"/>
  <c r="BY426" i="38"/>
  <c r="BY436" i="38"/>
  <c r="BY582" i="38"/>
  <c r="BY573" i="38"/>
  <c r="BY724" i="38"/>
  <c r="BY707" i="38"/>
  <c r="HS300" i="38"/>
  <c r="GR225" i="38"/>
  <c r="GR336" i="38" s="1"/>
  <c r="IQ253" i="38"/>
  <c r="P43" i="14" s="1"/>
  <c r="FJ475" i="38"/>
  <c r="FK475" i="38" s="1"/>
  <c r="FJ437" i="38"/>
  <c r="FK437" i="38" s="1"/>
  <c r="FJ429" i="38"/>
  <c r="FK429" i="38" s="1"/>
  <c r="FJ460" i="38"/>
  <c r="FK460" i="38" s="1"/>
  <c r="FJ456" i="38"/>
  <c r="FK456" i="38" s="1"/>
  <c r="FJ431" i="38"/>
  <c r="FK431" i="38" s="1"/>
  <c r="FJ479" i="38"/>
  <c r="FK479" i="38" s="1"/>
  <c r="FJ452" i="38"/>
  <c r="FK452" i="38" s="1"/>
  <c r="FJ427" i="38"/>
  <c r="FK427" i="38" s="1"/>
  <c r="FJ442" i="38"/>
  <c r="FK442" i="38" s="1"/>
  <c r="FJ463" i="38"/>
  <c r="FK463" i="38" s="1"/>
  <c r="FJ457" i="38"/>
  <c r="FK457" i="38" s="1"/>
  <c r="FJ450" i="38"/>
  <c r="FK450" i="38" s="1"/>
  <c r="FJ447" i="38"/>
  <c r="FK447" i="38" s="1"/>
  <c r="FJ423" i="38"/>
  <c r="FK423" i="38" s="1"/>
  <c r="FJ464" i="38"/>
  <c r="FK464" i="38" s="1"/>
  <c r="FJ468" i="38"/>
  <c r="FK468" i="38" s="1"/>
  <c r="FJ469" i="38"/>
  <c r="FK469" i="38" s="1"/>
  <c r="FJ462" i="38"/>
  <c r="FK462" i="38" s="1"/>
  <c r="FJ443" i="38"/>
  <c r="FK443" i="38" s="1"/>
  <c r="FJ454" i="38"/>
  <c r="FK454" i="38" s="1"/>
  <c r="FJ467" i="38"/>
  <c r="FK467" i="38" s="1"/>
  <c r="FJ424" i="38"/>
  <c r="FK424" i="38" s="1"/>
  <c r="FJ435" i="38"/>
  <c r="FK435" i="38" s="1"/>
  <c r="FJ480" i="38"/>
  <c r="FK480" i="38" s="1"/>
  <c r="FJ461" i="38"/>
  <c r="FK461" i="38" s="1"/>
  <c r="FJ446" i="38"/>
  <c r="FK446" i="38" s="1"/>
  <c r="FJ444" i="38"/>
  <c r="FK444" i="38" s="1"/>
  <c r="FJ445" i="38"/>
  <c r="FK445" i="38" s="1"/>
  <c r="FJ472" i="38"/>
  <c r="FK472" i="38" s="1"/>
  <c r="FJ439" i="38"/>
  <c r="FK439" i="38" s="1"/>
  <c r="FJ465" i="38"/>
  <c r="FK465" i="38" s="1"/>
  <c r="FJ426" i="38"/>
  <c r="FK426" i="38" s="1"/>
  <c r="FJ430" i="38"/>
  <c r="FK430" i="38" s="1"/>
  <c r="FJ483" i="38"/>
  <c r="FK483" i="38" s="1"/>
  <c r="FJ459" i="38"/>
  <c r="FK459" i="38" s="1"/>
  <c r="FJ433" i="38"/>
  <c r="FK433" i="38" s="1"/>
  <c r="FJ455" i="38"/>
  <c r="FK455" i="38" s="1"/>
  <c r="FJ478" i="38"/>
  <c r="FK478" i="38" s="1"/>
  <c r="FJ425" i="38"/>
  <c r="FK425" i="38" s="1"/>
  <c r="FJ441" i="38"/>
  <c r="FK441" i="38" s="1"/>
  <c r="FJ476" i="38"/>
  <c r="FK476" i="38" s="1"/>
  <c r="FJ448" i="38"/>
  <c r="FK448" i="38" s="1"/>
  <c r="FJ474" i="38"/>
  <c r="FK474" i="38" s="1"/>
  <c r="FJ477" i="38"/>
  <c r="FK477" i="38" s="1"/>
  <c r="FJ449" i="38"/>
  <c r="FK449" i="38" s="1"/>
  <c r="FJ451" i="38"/>
  <c r="FK451" i="38" s="1"/>
  <c r="FJ466" i="38"/>
  <c r="FK466" i="38" s="1"/>
  <c r="FJ453" i="38"/>
  <c r="FK453" i="38" s="1"/>
  <c r="FJ428" i="38"/>
  <c r="FK428" i="38" s="1"/>
  <c r="FJ482" i="38"/>
  <c r="FK482" i="38" s="1"/>
  <c r="FJ471" i="38"/>
  <c r="FK471" i="38" s="1"/>
  <c r="FJ473" i="38"/>
  <c r="FK473" i="38" s="1"/>
  <c r="FJ438" i="38"/>
  <c r="FK438" i="38" s="1"/>
  <c r="FJ440" i="38"/>
  <c r="FK440" i="38" s="1"/>
  <c r="FJ432" i="38"/>
  <c r="FK432" i="38" s="1"/>
  <c r="FJ458" i="38"/>
  <c r="FK458" i="38" s="1"/>
  <c r="FJ470" i="38"/>
  <c r="FK470" i="38" s="1"/>
  <c r="FJ434" i="38"/>
  <c r="FK434" i="38" s="1"/>
  <c r="FJ436" i="38"/>
  <c r="FK436" i="38" s="1"/>
  <c r="FJ481" i="38"/>
  <c r="FK481" i="38" s="1"/>
  <c r="IE242" i="38"/>
  <c r="D32" i="14" s="1"/>
  <c r="HE318" i="38"/>
  <c r="IE244" i="38" s="1"/>
  <c r="D34" i="14" s="1"/>
  <c r="GP236" i="38"/>
  <c r="GO347" i="38"/>
  <c r="GP347" i="38" s="1"/>
  <c r="IO235" i="38"/>
  <c r="N25" i="14" s="1"/>
  <c r="HO290" i="38"/>
  <c r="IO244" i="38" s="1"/>
  <c r="N34" i="14" s="1"/>
  <c r="IE231" i="38"/>
  <c r="D21" i="14" s="1"/>
  <c r="HE283" i="38"/>
  <c r="IE243" i="38" s="1"/>
  <c r="D33" i="14" s="1"/>
  <c r="BY562" i="38"/>
  <c r="HH311" i="38"/>
  <c r="HS286" i="38"/>
  <c r="GR220" i="38"/>
  <c r="BS719" i="38"/>
  <c r="BS725" i="38"/>
  <c r="BS638" i="38"/>
  <c r="BS516" i="38"/>
  <c r="BS639" i="38"/>
  <c r="BS720" i="38"/>
  <c r="BS506" i="38"/>
  <c r="BS573" i="38"/>
  <c r="BS642" i="38"/>
  <c r="BS633" i="38"/>
  <c r="BS651" i="38"/>
  <c r="BS645" i="38"/>
  <c r="BS723" i="38"/>
  <c r="BS504" i="38"/>
  <c r="BS712" i="38"/>
  <c r="BS568" i="38"/>
  <c r="BS636" i="38"/>
  <c r="BS656" i="38"/>
  <c r="BS578" i="38"/>
  <c r="BS658" i="38"/>
  <c r="BS716" i="38"/>
  <c r="BS494" i="38"/>
  <c r="BS662" i="38"/>
  <c r="BS495" i="38"/>
  <c r="BS647" i="38"/>
  <c r="BS708" i="38"/>
  <c r="BS641" i="38"/>
  <c r="BS513" i="38"/>
  <c r="BS574" i="38"/>
  <c r="BS660" i="38"/>
  <c r="BS724" i="38"/>
  <c r="BS713" i="38"/>
  <c r="BS496" i="38"/>
  <c r="BS567" i="38"/>
  <c r="BS566" i="38"/>
  <c r="BS584" i="38"/>
  <c r="BS649" i="38"/>
  <c r="BS637" i="38"/>
  <c r="BS521" i="38"/>
  <c r="BS563" i="38"/>
  <c r="BS644" i="38"/>
  <c r="BS657" i="38"/>
  <c r="BS582" i="38"/>
  <c r="BS650" i="38"/>
  <c r="BS706" i="38"/>
  <c r="BS508" i="38"/>
  <c r="BS501" i="38"/>
  <c r="BS519" i="38"/>
  <c r="BS507" i="38"/>
  <c r="BS709" i="38"/>
  <c r="BS710" i="38"/>
  <c r="BS493" i="38"/>
  <c r="BS655" i="38"/>
  <c r="BS575" i="38"/>
  <c r="BU425" i="38"/>
  <c r="BV425" i="38" s="1"/>
  <c r="BS635" i="38"/>
  <c r="BS497" i="38"/>
  <c r="BS510" i="38"/>
  <c r="BS703" i="38"/>
  <c r="BS634" i="38"/>
  <c r="BS707" i="38"/>
  <c r="BS580" i="38"/>
  <c r="BS564" i="38"/>
  <c r="BS512" i="38"/>
  <c r="BS721" i="38"/>
  <c r="BS648" i="38"/>
  <c r="BS517" i="38"/>
  <c r="BS577" i="38"/>
  <c r="BS711" i="38"/>
  <c r="BS654" i="38"/>
  <c r="BS569" i="38"/>
  <c r="BS576" i="38"/>
  <c r="BS661" i="38"/>
  <c r="BS646" i="38"/>
  <c r="BU424" i="38"/>
  <c r="BV424" i="38" s="1"/>
  <c r="BS565" i="38"/>
  <c r="BS715" i="38"/>
  <c r="BS503" i="38"/>
  <c r="BS579" i="38"/>
  <c r="BS502" i="38"/>
  <c r="BS583" i="38"/>
  <c r="BS705" i="38"/>
  <c r="BS499" i="38"/>
  <c r="BS514" i="38"/>
  <c r="BS500" i="38"/>
  <c r="BU426" i="38"/>
  <c r="BV426" i="38" s="1"/>
  <c r="BS581" i="38"/>
  <c r="BS659" i="38"/>
  <c r="BS585" i="38"/>
  <c r="BS714" i="38"/>
  <c r="BS722" i="38"/>
  <c r="BS515" i="38"/>
  <c r="BS520" i="38"/>
  <c r="BS718" i="38"/>
  <c r="BS704" i="38"/>
  <c r="BS523" i="38"/>
  <c r="BS518" i="38"/>
  <c r="BS717" i="38"/>
  <c r="BS509" i="38"/>
  <c r="BU423" i="38"/>
  <c r="BV423" i="38" s="1"/>
  <c r="BS586" i="38"/>
  <c r="BS640" i="38"/>
  <c r="BS498" i="38"/>
  <c r="BS571" i="38"/>
  <c r="BS570" i="38"/>
  <c r="BS652" i="38"/>
  <c r="BS643" i="38"/>
  <c r="BS522" i="38"/>
  <c r="BS505" i="38"/>
  <c r="GP225" i="38"/>
  <c r="HQ300" i="38"/>
  <c r="IF231" i="38"/>
  <c r="E21" i="14" s="1"/>
  <c r="IJ235" i="38"/>
  <c r="I25" i="14" s="1"/>
  <c r="HJ290" i="38"/>
  <c r="IJ244" i="38" s="1"/>
  <c r="I34" i="14" s="1"/>
  <c r="IH242" i="38"/>
  <c r="G32" i="14" s="1"/>
  <c r="HH318" i="38"/>
  <c r="IH244" i="38" s="1"/>
  <c r="G34" i="14" s="1"/>
  <c r="IP242" i="38"/>
  <c r="O32" i="14" s="1"/>
  <c r="HP318" i="38"/>
  <c r="IP244" i="38" s="1"/>
  <c r="O34" i="14" s="1"/>
  <c r="IH231" i="38"/>
  <c r="G21" i="14" s="1"/>
  <c r="HH283" i="38"/>
  <c r="IH243" i="38" s="1"/>
  <c r="G33" i="14" s="1"/>
  <c r="IP231" i="38"/>
  <c r="O21" i="14" s="1"/>
  <c r="HP283" i="38"/>
  <c r="IP241" i="38" s="1"/>
  <c r="O31" i="14" s="1"/>
  <c r="IE240" i="38"/>
  <c r="D30" i="14" s="1"/>
  <c r="HE304" i="38"/>
  <c r="GP224" i="38"/>
  <c r="HQ307" i="38"/>
  <c r="II235" i="38"/>
  <c r="H25" i="14" s="1"/>
  <c r="HI290" i="38"/>
  <c r="II244" i="38" s="1"/>
  <c r="H34" i="14" s="1"/>
  <c r="IL235" i="38"/>
  <c r="K25" i="14" s="1"/>
  <c r="HL290" i="38"/>
  <c r="IL244" i="38" s="1"/>
  <c r="K34" i="14" s="1"/>
  <c r="HS307" i="38"/>
  <c r="GR224" i="38"/>
  <c r="GR335" i="38" s="1"/>
  <c r="IH240" i="38"/>
  <c r="G30" i="14" s="1"/>
  <c r="HH304" i="38"/>
  <c r="JU110" i="38"/>
  <c r="GP220" i="38"/>
  <c r="HQ286" i="38"/>
  <c r="GT54" i="38"/>
  <c r="GT354" i="38" s="1"/>
  <c r="IQ29" i="38"/>
  <c r="P29" i="9" s="1"/>
  <c r="HR54" i="38"/>
  <c r="HR47" i="38"/>
  <c r="HR82" i="38"/>
  <c r="HR33" i="38"/>
  <c r="HR68" i="38"/>
  <c r="HR110" i="38"/>
  <c r="HR26" i="38"/>
  <c r="HR75" i="38"/>
  <c r="IR22" i="38" s="1"/>
  <c r="Q22" i="9" s="1"/>
  <c r="GT50" i="38"/>
  <c r="GT47" i="38"/>
  <c r="GT52" i="38"/>
  <c r="GS41" i="38"/>
  <c r="GT41" i="38" s="1"/>
  <c r="IS9" i="38"/>
  <c r="R9" i="9" s="1"/>
  <c r="IF5" i="38"/>
  <c r="E5" i="9" s="1"/>
  <c r="IS15" i="38"/>
  <c r="R15" i="9" s="1"/>
  <c r="HS52" i="38"/>
  <c r="IS19" i="38" s="1"/>
  <c r="R19" i="9" s="1"/>
  <c r="IS16" i="38"/>
  <c r="R16" i="9" s="1"/>
  <c r="IQ16" i="38"/>
  <c r="P16" i="9" s="1"/>
  <c r="IQ5" i="38"/>
  <c r="P5" i="9" s="1"/>
  <c r="GR338" i="38"/>
  <c r="IS14" i="38"/>
  <c r="R14" i="9" s="1"/>
  <c r="IQ15" i="38"/>
  <c r="P15" i="9" s="1"/>
  <c r="IS5" i="38"/>
  <c r="R5" i="9" s="1"/>
  <c r="GS38" i="38"/>
  <c r="GT38" i="38" s="1"/>
  <c r="IF16" i="38"/>
  <c r="E16" i="9" s="1"/>
  <c r="GR340" i="38"/>
  <c r="HT47" i="38"/>
  <c r="GR339" i="38"/>
  <c r="HR5" i="38"/>
  <c r="IF14" i="38"/>
  <c r="E14" i="9" s="1"/>
  <c r="IF9" i="38"/>
  <c r="E9" i="9" s="1"/>
  <c r="IF15" i="38"/>
  <c r="E15" i="9" s="1"/>
  <c r="HF52" i="38"/>
  <c r="IF19" i="38" s="1"/>
  <c r="E19" i="9" s="1"/>
  <c r="GS40" i="38"/>
  <c r="GS39" i="38"/>
  <c r="GT39" i="38" s="1"/>
  <c r="JV34" i="38"/>
  <c r="JU39" i="38"/>
  <c r="JV39" i="38" s="1"/>
  <c r="GT353" i="38"/>
  <c r="GS353" i="38"/>
  <c r="GS350" i="38"/>
  <c r="GS354" i="38"/>
  <c r="GS349" i="38"/>
  <c r="GT349" i="38"/>
  <c r="GS352" i="38"/>
  <c r="GS343" i="38"/>
  <c r="A117" i="34"/>
  <c r="FP21" i="38"/>
  <c r="F81" i="34" s="1"/>
  <c r="LA17" i="38"/>
  <c r="LA22" i="38"/>
  <c r="GP334" i="38"/>
  <c r="HT61" i="38"/>
  <c r="FM32" i="38"/>
  <c r="A92" i="34"/>
  <c r="GR343" i="38"/>
  <c r="HF66" i="38"/>
  <c r="CQ373" i="38"/>
  <c r="GR346" i="38"/>
  <c r="GR345" i="38"/>
  <c r="A121" i="34"/>
  <c r="FL61" i="38"/>
  <c r="B121" i="34" s="1"/>
  <c r="FL12" i="38"/>
  <c r="B72" i="34" s="1"/>
  <c r="JL41" i="38"/>
  <c r="JL46" i="38" s="1"/>
  <c r="KK4" i="38" s="1"/>
  <c r="KY4" i="38"/>
  <c r="KY9" i="38"/>
  <c r="FP717" i="38"/>
  <c r="F37" i="34" s="1"/>
  <c r="C26" i="12"/>
  <c r="KX9" i="38"/>
  <c r="KX4" i="38"/>
  <c r="IS17" i="38"/>
  <c r="R17" i="9" s="1"/>
  <c r="HS66" i="38"/>
  <c r="IS20" i="38" s="1"/>
  <c r="R20" i="9" s="1"/>
  <c r="FM42" i="38"/>
  <c r="FO42" i="38"/>
  <c r="E102" i="34" s="1"/>
  <c r="FL8" i="38"/>
  <c r="B68" i="34" s="1"/>
  <c r="FL11" i="38"/>
  <c r="B71" i="34" s="1"/>
  <c r="FL47" i="38"/>
  <c r="B107" i="34" s="1"/>
  <c r="GR333" i="38"/>
  <c r="KY22" i="38"/>
  <c r="KY17" i="38"/>
  <c r="HQ66" i="38"/>
  <c r="LA4" i="38"/>
  <c r="KZ17" i="38"/>
  <c r="KZ22" i="38"/>
  <c r="C13" i="12"/>
  <c r="K26" i="12"/>
  <c r="KX17" i="38"/>
  <c r="KX22" i="38"/>
  <c r="IS11" i="38" l="1"/>
  <c r="R11" i="9" s="1"/>
  <c r="FO21" i="38"/>
  <c r="E81" i="34" s="1"/>
  <c r="KV9" i="38"/>
  <c r="R26" i="12" s="1"/>
  <c r="FM19" i="38"/>
  <c r="KF9" i="38"/>
  <c r="KJ9" i="38" s="1"/>
  <c r="KF4" i="38"/>
  <c r="KJ4" i="38" s="1"/>
  <c r="JK27" i="38"/>
  <c r="KI25" i="38"/>
  <c r="E5" i="12" s="1"/>
  <c r="KW4" i="38"/>
  <c r="S13" i="12" s="1"/>
  <c r="CM4" i="38"/>
  <c r="CN4" i="38" s="1"/>
  <c r="CM6" i="38"/>
  <c r="CN6" i="38" s="1"/>
  <c r="CK2" i="38"/>
  <c r="CK775" i="38" s="1"/>
  <c r="CM3" i="38"/>
  <c r="CN3" i="38" s="1"/>
  <c r="FM37" i="38"/>
  <c r="FL39" i="38"/>
  <c r="B99" i="34" s="1"/>
  <c r="FO19" i="38"/>
  <c r="E79" i="34" s="1"/>
  <c r="FP57" i="38"/>
  <c r="F117" i="34" s="1"/>
  <c r="CM5" i="38"/>
  <c r="CN5" i="38" s="1"/>
  <c r="KK12" i="38"/>
  <c r="KH7" i="38"/>
  <c r="JK49" i="38"/>
  <c r="KQ12" i="38"/>
  <c r="KR12" i="38"/>
  <c r="E14" i="12"/>
  <c r="KI7" i="38"/>
  <c r="KF5" i="38"/>
  <c r="B14" i="12" s="1"/>
  <c r="KF10" i="38"/>
  <c r="B27" i="12" s="1"/>
  <c r="D27" i="12"/>
  <c r="KH12" i="38"/>
  <c r="KG5" i="38"/>
  <c r="KG10" i="38"/>
  <c r="JK55" i="38"/>
  <c r="KO12" i="38"/>
  <c r="K4" i="12" s="1"/>
  <c r="K6" i="12" s="1"/>
  <c r="KZ9" i="38"/>
  <c r="KP12" i="38"/>
  <c r="L29" i="12" s="1"/>
  <c r="KV10" i="38"/>
  <c r="R27" i="12" s="1"/>
  <c r="KV5" i="38"/>
  <c r="JT41" i="38"/>
  <c r="JT46" i="38" s="1"/>
  <c r="KS4" i="38" s="1"/>
  <c r="JT63" i="38"/>
  <c r="JT69" i="38" s="1"/>
  <c r="KS5" i="38" s="1"/>
  <c r="O14" i="12" s="1"/>
  <c r="KZ10" i="38"/>
  <c r="V27" i="12" s="1"/>
  <c r="KZ5" i="38"/>
  <c r="V14" i="12" s="1"/>
  <c r="BU3" i="38"/>
  <c r="BV3" i="38" s="1"/>
  <c r="BU6" i="38"/>
  <c r="BV6" i="38" s="1"/>
  <c r="BU5" i="38"/>
  <c r="BV5" i="38" s="1"/>
  <c r="BU4" i="38"/>
  <c r="BV4" i="38" s="1"/>
  <c r="BS2" i="38"/>
  <c r="JN41" i="38"/>
  <c r="JN46" i="38" s="1"/>
  <c r="KM4" i="38" s="1"/>
  <c r="JN63" i="38"/>
  <c r="JN69" i="38" s="1"/>
  <c r="KM5" i="38" s="1"/>
  <c r="I14" i="12" s="1"/>
  <c r="JP41" i="38"/>
  <c r="JP46" i="38" s="1"/>
  <c r="KO4" i="38" s="1"/>
  <c r="JP63" i="38"/>
  <c r="JP69" i="38" s="1"/>
  <c r="KO5" i="38" s="1"/>
  <c r="K14" i="12" s="1"/>
  <c r="JM41" i="38"/>
  <c r="JM46" i="38" s="1"/>
  <c r="KL4" i="38" s="1"/>
  <c r="JM63" i="38"/>
  <c r="JM69" i="38" s="1"/>
  <c r="KL5" i="38" s="1"/>
  <c r="H14" i="12" s="1"/>
  <c r="LA10" i="38"/>
  <c r="W27" i="12" s="1"/>
  <c r="LA5" i="38"/>
  <c r="W14" i="12" s="1"/>
  <c r="JU27" i="38"/>
  <c r="JU32" i="38" s="1"/>
  <c r="JU49" i="38"/>
  <c r="JQ41" i="38"/>
  <c r="JQ46" i="38" s="1"/>
  <c r="KP4" i="38" s="1"/>
  <c r="L13" i="12" s="1"/>
  <c r="JQ63" i="38"/>
  <c r="JQ69" i="38" s="1"/>
  <c r="KP5" i="38" s="1"/>
  <c r="L14" i="12" s="1"/>
  <c r="KW5" i="38"/>
  <c r="S14" i="12" s="1"/>
  <c r="KW10" i="38"/>
  <c r="JR41" i="38"/>
  <c r="JR46" i="38" s="1"/>
  <c r="KQ4" i="38" s="1"/>
  <c r="JR63" i="38"/>
  <c r="JR69" i="38" s="1"/>
  <c r="KQ5" i="38" s="1"/>
  <c r="M14" i="12" s="1"/>
  <c r="JS41" i="38"/>
  <c r="JS46" i="38" s="1"/>
  <c r="KR4" i="38" s="1"/>
  <c r="JS63" i="38"/>
  <c r="JS69" i="38" s="1"/>
  <c r="KR5" i="38" s="1"/>
  <c r="N14" i="12" s="1"/>
  <c r="JO41" i="38"/>
  <c r="JO46" i="38" s="1"/>
  <c r="KN4" i="38" s="1"/>
  <c r="JO63" i="38"/>
  <c r="JO69" i="38" s="1"/>
  <c r="KN5" i="38" s="1"/>
  <c r="J14" i="12" s="1"/>
  <c r="KY5" i="38"/>
  <c r="U14" i="12" s="1"/>
  <c r="KY10" i="38"/>
  <c r="U27" i="12" s="1"/>
  <c r="CQ705" i="38"/>
  <c r="BY145" i="38"/>
  <c r="CQ283" i="38"/>
  <c r="FO47" i="38"/>
  <c r="E107" i="34" s="1"/>
  <c r="FO37" i="38"/>
  <c r="E97" i="34" s="1"/>
  <c r="FL23" i="38"/>
  <c r="B83" i="34" s="1"/>
  <c r="A99" i="34"/>
  <c r="A89" i="34"/>
  <c r="FO9" i="38"/>
  <c r="E69" i="34" s="1"/>
  <c r="A111" i="34"/>
  <c r="FL6" i="38"/>
  <c r="B66" i="34" s="1"/>
  <c r="FO53" i="38"/>
  <c r="E113" i="34" s="1"/>
  <c r="A71" i="34"/>
  <c r="FP23" i="38"/>
  <c r="F83" i="34" s="1"/>
  <c r="FL29" i="38"/>
  <c r="B89" i="34" s="1"/>
  <c r="CQ309" i="38"/>
  <c r="FM9" i="38"/>
  <c r="C69" i="34" s="1"/>
  <c r="FL51" i="38"/>
  <c r="B111" i="34" s="1"/>
  <c r="FP15" i="38"/>
  <c r="F75" i="34" s="1"/>
  <c r="A113" i="34"/>
  <c r="BY104" i="38"/>
  <c r="BY133" i="38"/>
  <c r="BY421" i="38"/>
  <c r="BY236" i="38"/>
  <c r="BY408" i="38"/>
  <c r="BY379" i="38"/>
  <c r="BY234" i="38"/>
  <c r="BY93" i="38"/>
  <c r="BY272" i="38"/>
  <c r="BY150" i="38"/>
  <c r="BY185" i="38"/>
  <c r="A72" i="34"/>
  <c r="FO29" i="38"/>
  <c r="E89" i="34" s="1"/>
  <c r="FO61" i="38"/>
  <c r="E121" i="34" s="1"/>
  <c r="CQ93" i="38"/>
  <c r="FP47" i="38"/>
  <c r="F107" i="34" s="1"/>
  <c r="FO11" i="38"/>
  <c r="E71" i="34" s="1"/>
  <c r="FP37" i="38"/>
  <c r="F97" i="34" s="1"/>
  <c r="FP8" i="38"/>
  <c r="F68" i="34" s="1"/>
  <c r="A83" i="34"/>
  <c r="FP42" i="38"/>
  <c r="F102" i="34" s="1"/>
  <c r="FO39" i="38"/>
  <c r="E99" i="34" s="1"/>
  <c r="CQ476" i="38"/>
  <c r="CQ286" i="38"/>
  <c r="FO14" i="38"/>
  <c r="E74" i="34" s="1"/>
  <c r="FL32" i="38"/>
  <c r="B92" i="34" s="1"/>
  <c r="FP51" i="38"/>
  <c r="F111" i="34" s="1"/>
  <c r="A79" i="34"/>
  <c r="A81" i="34"/>
  <c r="FO15" i="38"/>
  <c r="E75" i="34" s="1"/>
  <c r="FO6" i="38"/>
  <c r="E66" i="34" s="1"/>
  <c r="FM53" i="38"/>
  <c r="A107" i="34"/>
  <c r="FM11" i="38"/>
  <c r="A97" i="34"/>
  <c r="FM8" i="38"/>
  <c r="FM23" i="38"/>
  <c r="C83" i="34" s="1"/>
  <c r="A102" i="34"/>
  <c r="FM39" i="38"/>
  <c r="C99" i="34" s="1"/>
  <c r="FO12" i="38"/>
  <c r="E72" i="34" s="1"/>
  <c r="FP29" i="38"/>
  <c r="F89" i="34" s="1"/>
  <c r="FM61" i="38"/>
  <c r="CQ276" i="38"/>
  <c r="CQ237" i="38"/>
  <c r="FL14" i="38"/>
  <c r="B74" i="34" s="1"/>
  <c r="FP9" i="38"/>
  <c r="F69" i="34" s="1"/>
  <c r="FP32" i="38"/>
  <c r="F92" i="34" s="1"/>
  <c r="FP19" i="38"/>
  <c r="F79" i="34" s="1"/>
  <c r="A75" i="34"/>
  <c r="FM6" i="38"/>
  <c r="FM57" i="38"/>
  <c r="FQ705" i="38"/>
  <c r="G25" i="34" s="1"/>
  <c r="BY227" i="38"/>
  <c r="BY403" i="38"/>
  <c r="BY249" i="38"/>
  <c r="BY23" i="38"/>
  <c r="BY381" i="38"/>
  <c r="BY282" i="38"/>
  <c r="BY406" i="38"/>
  <c r="BY95" i="38"/>
  <c r="BY311" i="38"/>
  <c r="BY356" i="38"/>
  <c r="BY393" i="38"/>
  <c r="BY220" i="38"/>
  <c r="A38" i="34"/>
  <c r="A33" i="34"/>
  <c r="BY292" i="38"/>
  <c r="BY213" i="38"/>
  <c r="BY103" i="38"/>
  <c r="BY57" i="38"/>
  <c r="BY251" i="38"/>
  <c r="BY187" i="38"/>
  <c r="BY154" i="38"/>
  <c r="BY171" i="38"/>
  <c r="HR159" i="38"/>
  <c r="IR48" i="38" s="1"/>
  <c r="Q48" i="9" s="1"/>
  <c r="FQ744" i="38"/>
  <c r="BY371" i="38"/>
  <c r="BY418" i="38"/>
  <c r="BY392" i="38"/>
  <c r="BY317" i="38"/>
  <c r="BY268" i="38"/>
  <c r="BY68" i="38"/>
  <c r="BY206" i="38"/>
  <c r="BY119" i="38"/>
  <c r="BY28" i="38"/>
  <c r="BY355" i="38"/>
  <c r="BY342" i="38"/>
  <c r="BY10" i="38"/>
  <c r="BY275" i="38"/>
  <c r="BY405" i="38"/>
  <c r="BY281" i="38"/>
  <c r="BY139" i="38"/>
  <c r="BY27" i="38"/>
  <c r="BY411" i="38"/>
  <c r="BY349" i="38"/>
  <c r="BY44" i="38"/>
  <c r="BY347" i="38"/>
  <c r="BY30" i="38"/>
  <c r="BY34" i="38"/>
  <c r="BY21" i="38"/>
  <c r="BY329" i="38"/>
  <c r="BY328" i="38"/>
  <c r="FL700" i="38"/>
  <c r="B20" i="34" s="1"/>
  <c r="FO685" i="38"/>
  <c r="E5" i="34" s="1"/>
  <c r="BY242" i="38"/>
  <c r="BY83" i="38"/>
  <c r="BY96" i="38"/>
  <c r="BY182" i="38"/>
  <c r="BY17" i="38"/>
  <c r="BY84" i="38"/>
  <c r="BY223" i="38"/>
  <c r="BY358" i="38"/>
  <c r="BY147" i="38"/>
  <c r="BY142" i="38"/>
  <c r="BY18" i="38"/>
  <c r="BY303" i="38"/>
  <c r="BY74" i="38"/>
  <c r="BY14" i="38"/>
  <c r="BY91" i="38"/>
  <c r="BY37" i="38"/>
  <c r="BY100" i="38"/>
  <c r="BY216" i="38"/>
  <c r="BY354" i="38"/>
  <c r="BY82" i="38"/>
  <c r="FL688" i="38"/>
  <c r="B8" i="34" s="1"/>
  <c r="FM690" i="38"/>
  <c r="FN690" i="38" s="1"/>
  <c r="D10" i="34" s="1"/>
  <c r="BY203" i="38"/>
  <c r="BY162" i="38"/>
  <c r="BY6" i="38"/>
  <c r="BY132" i="38"/>
  <c r="BY197" i="38"/>
  <c r="BY300" i="38"/>
  <c r="BY90" i="38"/>
  <c r="BY172" i="38"/>
  <c r="BY241" i="38"/>
  <c r="BY413" i="38"/>
  <c r="BY63" i="38"/>
  <c r="BY257" i="38"/>
  <c r="BY396" i="38"/>
  <c r="BY368" i="38"/>
  <c r="BY224" i="38"/>
  <c r="BY410" i="38"/>
  <c r="BY94" i="38"/>
  <c r="BY279" i="38"/>
  <c r="BY156" i="38"/>
  <c r="BY327" i="38"/>
  <c r="BY204" i="38"/>
  <c r="BY81" i="38"/>
  <c r="BY71" i="38"/>
  <c r="BY56" i="38"/>
  <c r="BY137" i="38"/>
  <c r="BY179" i="38"/>
  <c r="BY49" i="38"/>
  <c r="FP703" i="38"/>
  <c r="F23" i="34" s="1"/>
  <c r="A8" i="34"/>
  <c r="FM688" i="38"/>
  <c r="FN688" i="38" s="1"/>
  <c r="FP713" i="38"/>
  <c r="F33" i="34" s="1"/>
  <c r="FQ697" i="38"/>
  <c r="G17" i="34" s="1"/>
  <c r="FL733" i="38"/>
  <c r="B53" i="34" s="1"/>
  <c r="FO744" i="38"/>
  <c r="FM685" i="38"/>
  <c r="FN685" i="38" s="1"/>
  <c r="D5" i="34" s="1"/>
  <c r="FQ713" i="38"/>
  <c r="G33" i="34" s="1"/>
  <c r="FP737" i="38"/>
  <c r="F57" i="34" s="1"/>
  <c r="CK734" i="38"/>
  <c r="FQ700" i="38"/>
  <c r="G20" i="34" s="1"/>
  <c r="FM741" i="38"/>
  <c r="FN741" i="38" s="1"/>
  <c r="A20" i="34"/>
  <c r="FQ741" i="38"/>
  <c r="FP685" i="38"/>
  <c r="F5" i="34" s="1"/>
  <c r="FO33" i="38"/>
  <c r="E93" i="34" s="1"/>
  <c r="HR131" i="38"/>
  <c r="HR201" i="38"/>
  <c r="HT26" i="38"/>
  <c r="HT31" i="38" s="1"/>
  <c r="FO34" i="38"/>
  <c r="E94" i="34" s="1"/>
  <c r="E4" i="12"/>
  <c r="GR342" i="38"/>
  <c r="HR187" i="38"/>
  <c r="HR124" i="38"/>
  <c r="A100" i="34"/>
  <c r="BY255" i="38"/>
  <c r="BY394" i="38"/>
  <c r="BY26" i="38"/>
  <c r="BY390" i="38"/>
  <c r="BY151" i="38"/>
  <c r="BY352" i="38"/>
  <c r="BY362" i="38"/>
  <c r="BY168" i="38"/>
  <c r="BY176" i="38"/>
  <c r="BY152" i="38"/>
  <c r="BY186" i="38"/>
  <c r="BY130" i="38"/>
  <c r="BY271" i="38"/>
  <c r="BY230" i="38"/>
  <c r="BY69" i="38"/>
  <c r="BY388" i="38"/>
  <c r="BY157" i="38"/>
  <c r="BY401" i="38"/>
  <c r="BY75" i="38"/>
  <c r="BY319" i="38"/>
  <c r="BY377" i="38"/>
  <c r="BY36" i="38"/>
  <c r="BY208" i="38"/>
  <c r="BY136" i="38"/>
  <c r="BY238" i="38"/>
  <c r="BY88" i="38"/>
  <c r="BY345" i="38"/>
  <c r="BY263" i="38"/>
  <c r="BY61" i="38"/>
  <c r="BY296" i="38"/>
  <c r="BY337" i="38"/>
  <c r="BY315" i="38"/>
  <c r="BY7" i="38"/>
  <c r="BY323" i="38"/>
  <c r="BY348" i="38"/>
  <c r="BY402" i="38"/>
  <c r="BY13" i="38"/>
  <c r="BY32" i="38"/>
  <c r="BY373" i="38"/>
  <c r="BY164" i="38"/>
  <c r="BY254" i="38"/>
  <c r="BY196" i="38"/>
  <c r="BY205" i="38"/>
  <c r="BY233" i="38"/>
  <c r="BY228" i="38"/>
  <c r="BY107" i="38"/>
  <c r="BY285" i="38"/>
  <c r="BY38" i="38"/>
  <c r="BY201" i="38"/>
  <c r="BY29" i="38"/>
  <c r="BY256" i="38"/>
  <c r="BY55" i="38"/>
  <c r="BY39" i="38"/>
  <c r="BY386" i="38"/>
  <c r="BY262" i="38"/>
  <c r="BY235" i="38"/>
  <c r="BY109" i="38"/>
  <c r="BY258" i="38"/>
  <c r="BY331" i="38"/>
  <c r="BY128" i="38"/>
  <c r="BY398" i="38"/>
  <c r="BY364" i="38"/>
  <c r="BY407" i="38"/>
  <c r="BY380" i="38"/>
  <c r="BY288" i="38"/>
  <c r="BY324" i="38"/>
  <c r="BY76" i="38"/>
  <c r="BY416" i="38"/>
  <c r="BY5" i="38"/>
  <c r="BY181" i="38"/>
  <c r="BY284" i="38"/>
  <c r="BY283" i="38"/>
  <c r="BY359" i="38"/>
  <c r="BY108" i="38"/>
  <c r="BY391" i="38"/>
  <c r="BY102" i="38"/>
  <c r="BY122" i="38"/>
  <c r="BY65" i="38"/>
  <c r="BY53" i="38"/>
  <c r="BY48" i="38"/>
  <c r="BY89" i="38"/>
  <c r="BY270" i="38"/>
  <c r="BY365" i="38"/>
  <c r="BY305" i="38"/>
  <c r="BY85" i="38"/>
  <c r="BY195" i="38"/>
  <c r="BY54" i="38"/>
  <c r="BY351" i="38"/>
  <c r="BY264" i="38"/>
  <c r="CK305" i="38"/>
  <c r="BY397" i="38"/>
  <c r="BY160" i="38"/>
  <c r="BY52" i="38"/>
  <c r="BY419" i="38"/>
  <c r="BY41" i="38"/>
  <c r="BY304" i="38"/>
  <c r="BY116" i="38"/>
  <c r="BY175" i="38"/>
  <c r="BY395" i="38"/>
  <c r="BY45" i="38"/>
  <c r="BY338" i="38"/>
  <c r="BY106" i="38"/>
  <c r="BY260" i="38"/>
  <c r="BY237" i="38"/>
  <c r="BY210" i="38"/>
  <c r="BY144" i="38"/>
  <c r="BY191" i="38"/>
  <c r="BY202" i="38"/>
  <c r="BY35" i="38"/>
  <c r="BY33" i="38"/>
  <c r="BY343" i="38"/>
  <c r="BY225" i="38"/>
  <c r="BY336" i="38"/>
  <c r="BY15" i="38"/>
  <c r="BY376" i="38"/>
  <c r="BY399" i="38"/>
  <c r="BY400" i="38"/>
  <c r="BY117" i="38"/>
  <c r="BY177" i="38"/>
  <c r="BY194" i="38"/>
  <c r="BY243" i="38"/>
  <c r="BY332" i="38"/>
  <c r="BY245" i="38"/>
  <c r="BY306" i="38"/>
  <c r="BY198" i="38"/>
  <c r="BY166" i="38"/>
  <c r="BY374" i="38"/>
  <c r="BY126" i="38"/>
  <c r="BY266" i="38"/>
  <c r="BY244" i="38"/>
  <c r="BY70" i="38"/>
  <c r="BY46" i="38"/>
  <c r="BY42" i="38"/>
  <c r="BY414" i="38"/>
  <c r="BY165" i="38"/>
  <c r="BY314" i="38"/>
  <c r="BY11" i="38"/>
  <c r="BY77" i="38"/>
  <c r="BY189" i="38"/>
  <c r="BY3" i="38"/>
  <c r="CK573" i="38"/>
  <c r="BY273" i="38"/>
  <c r="BY280" i="38"/>
  <c r="BY24" i="38"/>
  <c r="BY92" i="38"/>
  <c r="BY278" i="38"/>
  <c r="BY334" i="38"/>
  <c r="BY124" i="38"/>
  <c r="BY159" i="38"/>
  <c r="BY366" i="38"/>
  <c r="BY158" i="38"/>
  <c r="BY169" i="38"/>
  <c r="BY252" i="38"/>
  <c r="BY229" i="38"/>
  <c r="BY297" i="38"/>
  <c r="BY299" i="38"/>
  <c r="BY269" i="38"/>
  <c r="BY290" i="38"/>
  <c r="BY173" i="38"/>
  <c r="BY43" i="38"/>
  <c r="BY247" i="38"/>
  <c r="BY417" i="38"/>
  <c r="BY361" i="38"/>
  <c r="BY50" i="38"/>
  <c r="BY217" i="38"/>
  <c r="BY253" i="38"/>
  <c r="BY78" i="38"/>
  <c r="BY51" i="38"/>
  <c r="BY226" i="38"/>
  <c r="BY125" i="38"/>
  <c r="BY389" i="38"/>
  <c r="BY265" i="38"/>
  <c r="BY25" i="38"/>
  <c r="BY298" i="38"/>
  <c r="BY170" i="38"/>
  <c r="BY73" i="38"/>
  <c r="BY16" i="38"/>
  <c r="BY135" i="38"/>
  <c r="BY180" i="38"/>
  <c r="BY293" i="38"/>
  <c r="BY219" i="38"/>
  <c r="BY118" i="38"/>
  <c r="BY87" i="38"/>
  <c r="BY8" i="38"/>
  <c r="BY383" i="38"/>
  <c r="BY240" i="38"/>
  <c r="BY415" i="38"/>
  <c r="BY232" i="38"/>
  <c r="BY295" i="38"/>
  <c r="BY387" i="38"/>
  <c r="BY113" i="38"/>
  <c r="BY267" i="38"/>
  <c r="BY404" i="38"/>
  <c r="BY353" i="38"/>
  <c r="BY276" i="38"/>
  <c r="BY146" i="38"/>
  <c r="BY218" i="38"/>
  <c r="BY214" i="38"/>
  <c r="BY321" i="38"/>
  <c r="BY309" i="38"/>
  <c r="BY222" i="38"/>
  <c r="BY250" i="38"/>
  <c r="BY372" i="38"/>
  <c r="BY67" i="38"/>
  <c r="BY344" i="38"/>
  <c r="BY99" i="38"/>
  <c r="BY385" i="38"/>
  <c r="BY12" i="38"/>
  <c r="BY143" i="38"/>
  <c r="BY47" i="38"/>
  <c r="BY184" i="38"/>
  <c r="BY369" i="38"/>
  <c r="CK714" i="38"/>
  <c r="FL699" i="38"/>
  <c r="B19" i="34" s="1"/>
  <c r="BY259" i="38"/>
  <c r="BY62" i="38"/>
  <c r="BY193" i="38"/>
  <c r="BY123" i="38"/>
  <c r="BY163" i="38"/>
  <c r="BY127" i="38"/>
  <c r="BY357" i="38"/>
  <c r="BY58" i="38"/>
  <c r="BY60" i="38"/>
  <c r="BY209" i="38"/>
  <c r="BY302" i="38"/>
  <c r="BY183" i="38"/>
  <c r="BY192" i="38"/>
  <c r="BY207" i="38"/>
  <c r="BY188" i="38"/>
  <c r="BY212" i="38"/>
  <c r="BY66" i="38"/>
  <c r="BY308" i="38"/>
  <c r="BY277" i="38"/>
  <c r="BY382" i="38"/>
  <c r="BY301" i="38"/>
  <c r="BY141" i="38"/>
  <c r="BY20" i="38"/>
  <c r="BY248" i="38"/>
  <c r="BY326" i="38"/>
  <c r="BY333" i="38"/>
  <c r="BY9" i="38"/>
  <c r="BY310" i="38"/>
  <c r="BY149" i="38"/>
  <c r="BY409" i="38"/>
  <c r="BY174" i="38"/>
  <c r="BY167" i="38"/>
  <c r="BY360" i="38"/>
  <c r="BY138" i="38"/>
  <c r="BY72" i="38"/>
  <c r="BY312" i="38"/>
  <c r="BY98" i="38"/>
  <c r="BY320" i="38"/>
  <c r="BY325" i="38"/>
  <c r="BY140" i="38"/>
  <c r="BY346" i="38"/>
  <c r="BY59" i="38"/>
  <c r="BY131" i="38"/>
  <c r="BY114" i="38"/>
  <c r="BY120" i="38"/>
  <c r="BY378" i="38"/>
  <c r="BY287" i="38"/>
  <c r="BY215" i="38"/>
  <c r="BY231" i="38"/>
  <c r="BY211" i="38"/>
  <c r="BY341" i="38"/>
  <c r="BY313" i="38"/>
  <c r="BY261" i="38"/>
  <c r="BY330" i="38"/>
  <c r="BY19" i="38"/>
  <c r="BY112" i="38"/>
  <c r="BY64" i="38"/>
  <c r="BY322" i="38"/>
  <c r="BY384" i="38"/>
  <c r="BY79" i="38"/>
  <c r="BY339" i="38"/>
  <c r="BY340" i="38"/>
  <c r="BY22" i="38"/>
  <c r="BY40" i="38"/>
  <c r="BY105" i="38"/>
  <c r="BY110" i="38"/>
  <c r="BY115" i="38"/>
  <c r="BY221" i="38"/>
  <c r="BY190" i="38"/>
  <c r="BY155" i="38"/>
  <c r="BY121" i="38"/>
  <c r="BY370" i="38"/>
  <c r="BY420" i="38"/>
  <c r="BY246" i="38"/>
  <c r="BY199" i="38"/>
  <c r="BY153" i="38"/>
  <c r="BY129" i="38"/>
  <c r="BY31" i="38"/>
  <c r="BY274" i="38"/>
  <c r="BY335" i="38"/>
  <c r="BY307" i="38"/>
  <c r="BY4" i="38"/>
  <c r="BY161" i="38"/>
  <c r="BY101" i="38"/>
  <c r="BY367" i="38"/>
  <c r="BY422" i="38"/>
  <c r="BY316" i="38"/>
  <c r="BY178" i="38"/>
  <c r="BY97" i="38"/>
  <c r="BY286" i="38"/>
  <c r="BY200" i="38"/>
  <c r="BY363" i="38"/>
  <c r="BY80" i="38"/>
  <c r="BY291" i="38"/>
  <c r="BY111" i="38"/>
  <c r="BY294" i="38"/>
  <c r="BY412" i="38"/>
  <c r="BY134" i="38"/>
  <c r="BY86" i="38"/>
  <c r="BY148" i="38"/>
  <c r="BY289" i="38"/>
  <c r="BY239" i="38"/>
  <c r="BY318" i="38"/>
  <c r="BY350" i="38"/>
  <c r="CK551" i="38"/>
  <c r="CK342" i="38"/>
  <c r="CK469" i="38"/>
  <c r="CK628" i="38"/>
  <c r="CK738" i="38"/>
  <c r="CK563" i="38"/>
  <c r="CK227" i="38"/>
  <c r="CK79" i="38"/>
  <c r="CK185" i="38"/>
  <c r="CK780" i="38"/>
  <c r="CK6" i="38"/>
  <c r="CK465" i="38"/>
  <c r="CK433" i="38"/>
  <c r="CK468" i="38"/>
  <c r="CK688" i="38"/>
  <c r="CK280" i="38"/>
  <c r="CK136" i="38"/>
  <c r="CK728" i="38"/>
  <c r="CK814" i="38"/>
  <c r="CK629" i="38"/>
  <c r="CK277" i="38"/>
  <c r="CK66" i="38"/>
  <c r="CK90" i="38"/>
  <c r="CK13" i="38"/>
  <c r="CK206" i="38"/>
  <c r="CK61" i="38"/>
  <c r="CK703" i="38"/>
  <c r="CK797" i="38"/>
  <c r="CK180" i="38"/>
  <c r="CK238" i="38"/>
  <c r="CK521" i="38"/>
  <c r="CK817" i="38"/>
  <c r="CK264" i="38"/>
  <c r="CK351" i="38"/>
  <c r="CK752" i="38"/>
  <c r="CK657" i="38"/>
  <c r="CK232" i="38"/>
  <c r="CK390" i="38"/>
  <c r="CK55" i="38"/>
  <c r="CK623" i="38"/>
  <c r="CK271" i="38"/>
  <c r="CK449" i="38"/>
  <c r="CK20" i="38"/>
  <c r="CK220" i="38"/>
  <c r="CK700" i="38"/>
  <c r="CK35" i="38"/>
  <c r="CK591" i="38"/>
  <c r="CK815" i="38"/>
  <c r="CK16" i="38"/>
  <c r="FO8" i="38"/>
  <c r="E68" i="34" s="1"/>
  <c r="FP12" i="38"/>
  <c r="F72" i="34" s="1"/>
  <c r="FM14" i="38"/>
  <c r="A69" i="34"/>
  <c r="FM51" i="38"/>
  <c r="C111" i="34" s="1"/>
  <c r="FM21" i="38"/>
  <c r="C81" i="34" s="1"/>
  <c r="FM15" i="38"/>
  <c r="C75" i="34" s="1"/>
  <c r="FP6" i="38"/>
  <c r="F66" i="34" s="1"/>
  <c r="FO57" i="38"/>
  <c r="E117" i="34" s="1"/>
  <c r="FL53" i="38"/>
  <c r="B113" i="34" s="1"/>
  <c r="CQ493" i="38"/>
  <c r="CQ707" i="38"/>
  <c r="CQ289" i="38"/>
  <c r="CQ177" i="38"/>
  <c r="CQ728" i="38"/>
  <c r="CQ519" i="38"/>
  <c r="CQ338" i="38"/>
  <c r="CQ623" i="38"/>
  <c r="CQ180" i="38"/>
  <c r="CQ376" i="38"/>
  <c r="CQ53" i="38"/>
  <c r="CQ429" i="38"/>
  <c r="CQ335" i="38"/>
  <c r="CQ808" i="38"/>
  <c r="CQ412" i="38"/>
  <c r="CQ160" i="38"/>
  <c r="CQ693" i="38"/>
  <c r="CQ394" i="38"/>
  <c r="FO38" i="38"/>
  <c r="E98" i="34" s="1"/>
  <c r="KS12" i="38"/>
  <c r="O29" i="12" s="1"/>
  <c r="CQ284" i="38"/>
  <c r="CQ466" i="38"/>
  <c r="CQ272" i="38"/>
  <c r="CQ461" i="38"/>
  <c r="CQ464" i="38"/>
  <c r="CQ583" i="38"/>
  <c r="CQ782" i="38"/>
  <c r="CQ480" i="38"/>
  <c r="CQ142" i="38"/>
  <c r="FP26" i="38"/>
  <c r="F86" i="34" s="1"/>
  <c r="CQ576" i="38"/>
  <c r="CQ768" i="38"/>
  <c r="CQ250" i="38"/>
  <c r="CQ393" i="38"/>
  <c r="CQ400" i="38"/>
  <c r="CQ457" i="38"/>
  <c r="CQ30" i="38"/>
  <c r="CQ600" i="38"/>
  <c r="CQ483" i="38"/>
  <c r="CQ191" i="38"/>
  <c r="CQ774" i="38"/>
  <c r="CQ717" i="38"/>
  <c r="CQ579" i="38"/>
  <c r="CQ305" i="38"/>
  <c r="CQ659" i="38"/>
  <c r="CQ99" i="38"/>
  <c r="CQ634" i="38"/>
  <c r="CQ214" i="38"/>
  <c r="CQ555" i="38"/>
  <c r="CQ308" i="38"/>
  <c r="CQ497" i="38"/>
  <c r="CQ718" i="38"/>
  <c r="CQ667" i="38"/>
  <c r="CQ358" i="38"/>
  <c r="CQ320" i="38"/>
  <c r="CQ700" i="38"/>
  <c r="CQ143" i="38"/>
  <c r="CQ204" i="38"/>
  <c r="CQ426" i="38"/>
  <c r="CQ441" i="38"/>
  <c r="CQ710" i="38"/>
  <c r="CQ632" i="38"/>
  <c r="FL714" i="38"/>
  <c r="B34" i="34" s="1"/>
  <c r="FP726" i="38"/>
  <c r="F46" i="34" s="1"/>
  <c r="CQ712" i="38"/>
  <c r="CQ500" i="38"/>
  <c r="CQ270" i="38"/>
  <c r="CQ285" i="38"/>
  <c r="CQ645" i="38"/>
  <c r="CQ479" i="38"/>
  <c r="CQ567" i="38"/>
  <c r="CQ227" i="38"/>
  <c r="CQ44" i="38"/>
  <c r="CQ281" i="38"/>
  <c r="CQ232" i="38"/>
  <c r="CQ190" i="38"/>
  <c r="CQ597" i="38"/>
  <c r="CQ381" i="38"/>
  <c r="CQ14" i="38"/>
  <c r="CQ437" i="38"/>
  <c r="CQ489" i="38"/>
  <c r="FM31" i="38"/>
  <c r="C91" i="34" s="1"/>
  <c r="FM50" i="38"/>
  <c r="CQ547" i="38"/>
  <c r="CQ120" i="38"/>
  <c r="CQ31" i="38"/>
  <c r="CQ75" i="38"/>
  <c r="CQ247" i="38"/>
  <c r="CQ730" i="38"/>
  <c r="CQ762" i="38"/>
  <c r="CQ129" i="38"/>
  <c r="CQ578" i="38"/>
  <c r="CQ155" i="38"/>
  <c r="CQ680" i="38"/>
  <c r="CQ654" i="38"/>
  <c r="CQ78" i="38"/>
  <c r="CQ435" i="38"/>
  <c r="CQ609" i="38"/>
  <c r="CQ34" i="38"/>
  <c r="CQ711" i="38"/>
  <c r="CQ96" i="38"/>
  <c r="CQ213" i="38"/>
  <c r="CQ819" i="38"/>
  <c r="CQ348" i="38"/>
  <c r="CQ210" i="38"/>
  <c r="CQ608" i="38"/>
  <c r="CQ206" i="38"/>
  <c r="HS164" i="38"/>
  <c r="IS46" i="38" s="1"/>
  <c r="R46" i="9" s="1"/>
  <c r="CQ625" i="38"/>
  <c r="CQ233" i="38"/>
  <c r="CQ186" i="38"/>
  <c r="CQ649" i="38"/>
  <c r="CQ585" i="38"/>
  <c r="CQ258" i="38"/>
  <c r="CQ64" i="38"/>
  <c r="CQ240" i="38"/>
  <c r="CQ184" i="38"/>
  <c r="CQ251" i="38"/>
  <c r="CQ722" i="38"/>
  <c r="CQ319" i="38"/>
  <c r="CQ145" i="38"/>
  <c r="CQ445" i="38"/>
  <c r="CQ708" i="38"/>
  <c r="CQ642" i="38"/>
  <c r="CQ35" i="38"/>
  <c r="CQ560" i="38"/>
  <c r="CQ827" i="38"/>
  <c r="CQ428" i="38"/>
  <c r="CQ757" i="38"/>
  <c r="CQ614" i="38"/>
  <c r="CQ182" i="38"/>
  <c r="CQ601" i="38"/>
  <c r="CQ274" i="38"/>
  <c r="CQ432" i="38"/>
  <c r="CQ621" i="38"/>
  <c r="CQ532" i="38"/>
  <c r="CQ562" i="38"/>
  <c r="CQ838" i="38"/>
  <c r="CQ725" i="38"/>
  <c r="CQ396" i="38"/>
  <c r="CQ121" i="38"/>
  <c r="CQ599" i="38"/>
  <c r="CQ176" i="38"/>
  <c r="FO60" i="38"/>
  <c r="E120" i="34" s="1"/>
  <c r="HT159" i="38"/>
  <c r="IT48" i="38" s="1"/>
  <c r="S48" i="9" s="1"/>
  <c r="CK333" i="38"/>
  <c r="CK437" i="38"/>
  <c r="CK164" i="38"/>
  <c r="CK406" i="38"/>
  <c r="CK41" i="38"/>
  <c r="CK69" i="38"/>
  <c r="CK706" i="38"/>
  <c r="CK773" i="38"/>
  <c r="CK348" i="38"/>
  <c r="CK572" i="38"/>
  <c r="CK604" i="38"/>
  <c r="CK296" i="38"/>
  <c r="CK638" i="38"/>
  <c r="CK452" i="38"/>
  <c r="CK204" i="38"/>
  <c r="CK49" i="38"/>
  <c r="CK835" i="38"/>
  <c r="CK830" i="38"/>
  <c r="CK372" i="38"/>
  <c r="CK730" i="38"/>
  <c r="CK805" i="38"/>
  <c r="CK785" i="38"/>
  <c r="CK243" i="38"/>
  <c r="CK646" i="38"/>
  <c r="CK191" i="38"/>
  <c r="CK273" i="38"/>
  <c r="CK400" i="38"/>
  <c r="CK140" i="38"/>
  <c r="CK429" i="38"/>
  <c r="CK150" i="38"/>
  <c r="CK571" i="38"/>
  <c r="CK22" i="38"/>
  <c r="CK625" i="38"/>
  <c r="CK12" i="38"/>
  <c r="CK159" i="38"/>
  <c r="CK503" i="38"/>
  <c r="CK162" i="38"/>
  <c r="CK653" i="38"/>
  <c r="CK115" i="38"/>
  <c r="CK269" i="38"/>
  <c r="CK265" i="38"/>
  <c r="CK89" i="38"/>
  <c r="CK84" i="38"/>
  <c r="CK553" i="38"/>
  <c r="CK514" i="38"/>
  <c r="CK436" i="38"/>
  <c r="CK383" i="38"/>
  <c r="CK276" i="38"/>
  <c r="CK113" i="38"/>
  <c r="CK228" i="38"/>
  <c r="CK444" i="38"/>
  <c r="CK302" i="38"/>
  <c r="CK310" i="38"/>
  <c r="CK57" i="38"/>
  <c r="CK33" i="38"/>
  <c r="CK203" i="38"/>
  <c r="FM20" i="38"/>
  <c r="C80" i="34" s="1"/>
  <c r="A106" i="34"/>
  <c r="FM717" i="38"/>
  <c r="FN717" i="38" s="1"/>
  <c r="D37" i="34" s="1"/>
  <c r="FM10" i="38"/>
  <c r="C70" i="34" s="1"/>
  <c r="FM58" i="38"/>
  <c r="C118" i="34" s="1"/>
  <c r="HT54" i="38"/>
  <c r="HT59" i="38" s="1"/>
  <c r="GT42" i="38"/>
  <c r="HR138" i="38"/>
  <c r="HR89" i="38"/>
  <c r="HR166" i="38"/>
  <c r="HT166" i="38"/>
  <c r="HT171" i="38" s="1"/>
  <c r="IT49" i="38" s="1"/>
  <c r="S49" i="9" s="1"/>
  <c r="CK539" i="38"/>
  <c r="CK732" i="38"/>
  <c r="CK504" i="38"/>
  <c r="CK713" i="38"/>
  <c r="CK274" i="38"/>
  <c r="CK494" i="38"/>
  <c r="CK612" i="38"/>
  <c r="CK721" i="38"/>
  <c r="CK490" i="38"/>
  <c r="CK313" i="38"/>
  <c r="CK318" i="38"/>
  <c r="CK40" i="38"/>
  <c r="CK816" i="38"/>
  <c r="CK368" i="38"/>
  <c r="CK555" i="38"/>
  <c r="CK810" i="38"/>
  <c r="CK116" i="38"/>
  <c r="CK416" i="38"/>
  <c r="CK811" i="38"/>
  <c r="CK786" i="38"/>
  <c r="CK194" i="38"/>
  <c r="CK256" i="38"/>
  <c r="CK246" i="38"/>
  <c r="CK472" i="38"/>
  <c r="CK355" i="38"/>
  <c r="CK589" i="38"/>
  <c r="CK766" i="38"/>
  <c r="CK707" i="38"/>
  <c r="CK583" i="38"/>
  <c r="CK307" i="38"/>
  <c r="CK211" i="38"/>
  <c r="CK366" i="38"/>
  <c r="CK408" i="38"/>
  <c r="CK781" i="38"/>
  <c r="CK255" i="38"/>
  <c r="CK695" i="38"/>
  <c r="CK566" i="38"/>
  <c r="CK768" i="38"/>
  <c r="CK568" i="38"/>
  <c r="CK588" i="38"/>
  <c r="CK261" i="38"/>
  <c r="CK404" i="38"/>
  <c r="CK133" i="38"/>
  <c r="CK7" i="38"/>
  <c r="CK564" i="38"/>
  <c r="CK381" i="38"/>
  <c r="CK760" i="38"/>
  <c r="CK611" i="38"/>
  <c r="CK142" i="38"/>
  <c r="CK478" i="38"/>
  <c r="CK649" i="38"/>
  <c r="CK209" i="38"/>
  <c r="CK37" i="38"/>
  <c r="CK840" i="38"/>
  <c r="CK570" i="38"/>
  <c r="CK798" i="38"/>
  <c r="CK3" i="38"/>
  <c r="FQ716" i="38"/>
  <c r="G36" i="34" s="1"/>
  <c r="FM46" i="38"/>
  <c r="FM705" i="38"/>
  <c r="FN705" i="38" s="1"/>
  <c r="A37" i="34"/>
  <c r="FP43" i="38"/>
  <c r="F103" i="34" s="1"/>
  <c r="JV7" i="38"/>
  <c r="FP13" i="38"/>
  <c r="F73" i="34" s="1"/>
  <c r="HT5" i="38"/>
  <c r="HT10" i="38" s="1"/>
  <c r="HQ52" i="38"/>
  <c r="HR52" i="38" s="1"/>
  <c r="IR19" i="38" s="1"/>
  <c r="Q19" i="9" s="1"/>
  <c r="HT152" i="38"/>
  <c r="HT157" i="38" s="1"/>
  <c r="IT36" i="38" s="1"/>
  <c r="S36" i="9" s="1"/>
  <c r="HR103" i="38"/>
  <c r="HR208" i="38"/>
  <c r="HR180" i="38"/>
  <c r="HR19" i="38"/>
  <c r="IR4" i="38" s="1"/>
  <c r="Q4" i="9" s="1"/>
  <c r="HR96" i="38"/>
  <c r="HR152" i="38"/>
  <c r="GR332" i="38"/>
  <c r="HT82" i="38"/>
  <c r="HT87" i="38" s="1"/>
  <c r="IT29" i="38" s="1"/>
  <c r="S29" i="9" s="1"/>
  <c r="CK299" i="38"/>
  <c r="CK172" i="38"/>
  <c r="CK794" i="38"/>
  <c r="CK660" i="38"/>
  <c r="CK532" i="38"/>
  <c r="CK772" i="38"/>
  <c r="CK599" i="38"/>
  <c r="CK655" i="38"/>
  <c r="CK358" i="38"/>
  <c r="CK751" i="38"/>
  <c r="CK774" i="38"/>
  <c r="CK403" i="38"/>
  <c r="CK64" i="38"/>
  <c r="CK689" i="38"/>
  <c r="CK644" i="38"/>
  <c r="CK344" i="38"/>
  <c r="CK38" i="38"/>
  <c r="CK177" i="38"/>
  <c r="CK650" i="38"/>
  <c r="CK605" i="38"/>
  <c r="CK763" i="38"/>
  <c r="CK822" i="38"/>
  <c r="CK63" i="38"/>
  <c r="CK166" i="38"/>
  <c r="CK448" i="38"/>
  <c r="CK192" i="38"/>
  <c r="CK620" i="38"/>
  <c r="CK131" i="38"/>
  <c r="CK110" i="38"/>
  <c r="CK257" i="38"/>
  <c r="CK456" i="38"/>
  <c r="CK30" i="38"/>
  <c r="CK473" i="38"/>
  <c r="CK464" i="38"/>
  <c r="CK647" i="38"/>
  <c r="CK97" i="38"/>
  <c r="CK247" i="38"/>
  <c r="CK834" i="38"/>
  <c r="CK829" i="38"/>
  <c r="CK252" i="38"/>
  <c r="CK753" i="38"/>
  <c r="CK291" i="38"/>
  <c r="CK696" i="38"/>
  <c r="CK105" i="38"/>
  <c r="CK8" i="38"/>
  <c r="CK793" i="38"/>
  <c r="CK777" i="38"/>
  <c r="CK460" i="38"/>
  <c r="CK483" i="38"/>
  <c r="CK590" i="38"/>
  <c r="CK746" i="38"/>
  <c r="CK636" i="38"/>
  <c r="CK407" i="38"/>
  <c r="CK699" i="38"/>
  <c r="CK833" i="38"/>
  <c r="CK552" i="38"/>
  <c r="FL705" i="38"/>
  <c r="B25" i="34" s="1"/>
  <c r="FO717" i="38"/>
  <c r="E37" i="34" s="1"/>
  <c r="FL56" i="38"/>
  <c r="B116" i="34" s="1"/>
  <c r="FO41" i="38"/>
  <c r="E101" i="34" s="1"/>
  <c r="HT40" i="38"/>
  <c r="HT45" i="38" s="1"/>
  <c r="HT12" i="38"/>
  <c r="HT17" i="38" s="1"/>
  <c r="IT10" i="38" s="1"/>
  <c r="S10" i="9" s="1"/>
  <c r="HR12" i="38"/>
  <c r="HR194" i="38"/>
  <c r="HR117" i="38"/>
  <c r="HR173" i="38"/>
  <c r="HR145" i="38"/>
  <c r="HT19" i="38"/>
  <c r="HT24" i="38" s="1"/>
  <c r="IT13" i="38" s="1"/>
  <c r="S13" i="9" s="1"/>
  <c r="FM700" i="38"/>
  <c r="FN700" i="38" s="1"/>
  <c r="D20" i="34" s="1"/>
  <c r="FL744" i="38"/>
  <c r="FP741" i="38"/>
  <c r="FO688" i="38"/>
  <c r="E8" i="34" s="1"/>
  <c r="FO713" i="38"/>
  <c r="E33" i="34" s="1"/>
  <c r="A57" i="34"/>
  <c r="FL740" i="38"/>
  <c r="CK466" i="38"/>
  <c r="CK145" i="38"/>
  <c r="CK88" i="38"/>
  <c r="CK549" i="38"/>
  <c r="CK813" i="38"/>
  <c r="CK356" i="38"/>
  <c r="CK761" i="38"/>
  <c r="CK723" i="38"/>
  <c r="CK513" i="38"/>
  <c r="CK270" i="38"/>
  <c r="CK325" i="38"/>
  <c r="JK155" i="38"/>
  <c r="CK379" i="38"/>
  <c r="CK800" i="38"/>
  <c r="CK398" i="38"/>
  <c r="CK189" i="38"/>
  <c r="CK414" i="38"/>
  <c r="CK419" i="38"/>
  <c r="CK776" i="38"/>
  <c r="CK239" i="38"/>
  <c r="CK405" i="38"/>
  <c r="CK602" i="38"/>
  <c r="CK662" i="38"/>
  <c r="CK453" i="38"/>
  <c r="CK409" i="38"/>
  <c r="CK592" i="38"/>
  <c r="CK87" i="38"/>
  <c r="CK467" i="38"/>
  <c r="CK550" i="38"/>
  <c r="CK447" i="38"/>
  <c r="CK718" i="38"/>
  <c r="CK742" i="38"/>
  <c r="CK410" i="38"/>
  <c r="CK359" i="38"/>
  <c r="CK683" i="38"/>
  <c r="CK121" i="38"/>
  <c r="CK128" i="38"/>
  <c r="CK613" i="38"/>
  <c r="CK218" i="38"/>
  <c r="CK306" i="38"/>
  <c r="CK825" i="38"/>
  <c r="CK491" i="38"/>
  <c r="CK186" i="38"/>
  <c r="CK411" i="38"/>
  <c r="CK193" i="38"/>
  <c r="CK241" i="38"/>
  <c r="CK445" i="38"/>
  <c r="CK675" i="38"/>
  <c r="CK770" i="38"/>
  <c r="CK560" i="38"/>
  <c r="CK80" i="38"/>
  <c r="CK120" i="38"/>
  <c r="CK114" i="38"/>
  <c r="CK651" i="38"/>
  <c r="CK47" i="38"/>
  <c r="CK744" i="38"/>
  <c r="CK151" i="38"/>
  <c r="CK430" i="38"/>
  <c r="CK424" i="38"/>
  <c r="CK737" i="38"/>
  <c r="CK5" i="38"/>
  <c r="CK95" i="38"/>
  <c r="CK153" i="38"/>
  <c r="CK231" i="38"/>
  <c r="CK839" i="38"/>
  <c r="CK289" i="38"/>
  <c r="CK658" i="38"/>
  <c r="CK77" i="38"/>
  <c r="CK279" i="38"/>
  <c r="CK488" i="38"/>
  <c r="CK331" i="38"/>
  <c r="CK733" i="38"/>
  <c r="CK195" i="38"/>
  <c r="CK698" i="38"/>
  <c r="CK697" i="38"/>
  <c r="CK586" i="38"/>
  <c r="CK245" i="38"/>
  <c r="CK435" i="38"/>
  <c r="CK367" i="38"/>
  <c r="CK71" i="38"/>
  <c r="CK548" i="38"/>
  <c r="CK339" i="38"/>
  <c r="CK480" i="38"/>
  <c r="CK542" i="38"/>
  <c r="CK580" i="38"/>
  <c r="CK725" i="38"/>
  <c r="CK283" i="38"/>
  <c r="CK735" i="38"/>
  <c r="CK443" i="38"/>
  <c r="CK102" i="38"/>
  <c r="CK122" i="38"/>
  <c r="CK659" i="38"/>
  <c r="CK561" i="38"/>
  <c r="CK322" i="38"/>
  <c r="CK832" i="38"/>
  <c r="CK174" i="38"/>
  <c r="CK28" i="38"/>
  <c r="CK181" i="38"/>
  <c r="CK726" i="38"/>
  <c r="CK525" i="38"/>
  <c r="CK169" i="38"/>
  <c r="CK323" i="38"/>
  <c r="CK262" i="38"/>
  <c r="CK541" i="38"/>
  <c r="CK505" i="38"/>
  <c r="CK152" i="38"/>
  <c r="CK674" i="38"/>
  <c r="CK207" i="38"/>
  <c r="CK425" i="38"/>
  <c r="CK824" i="38"/>
  <c r="CK223" i="38"/>
  <c r="CK143" i="38"/>
  <c r="CK371" i="38"/>
  <c r="CK384" i="38"/>
  <c r="CK562" i="38"/>
  <c r="CK76" i="38"/>
  <c r="CK335" i="38"/>
  <c r="CK501" i="38"/>
  <c r="CK422" i="38"/>
  <c r="CK278" i="38"/>
  <c r="CK802" i="38"/>
  <c r="CK200" i="38"/>
  <c r="CK441" i="38"/>
  <c r="CK254" i="38"/>
  <c r="CK412" i="38"/>
  <c r="CK522" i="38"/>
  <c r="CK353" i="38"/>
  <c r="CK626" i="38"/>
  <c r="CK450" i="38"/>
  <c r="CK842" i="38"/>
  <c r="CK216" i="38"/>
  <c r="CK334" i="38"/>
  <c r="CK24" i="38"/>
  <c r="CK197" i="38"/>
  <c r="CK557" i="38"/>
  <c r="CK234" i="38"/>
  <c r="CK53" i="38"/>
  <c r="CK736" i="38"/>
  <c r="CK616" i="38"/>
  <c r="CK393" i="38"/>
  <c r="CK157" i="38"/>
  <c r="CK641" i="38"/>
  <c r="CK672" i="38"/>
  <c r="CK547" i="38"/>
  <c r="CK595" i="38"/>
  <c r="CK836" i="38"/>
  <c r="CK248" i="38"/>
  <c r="CK117" i="38"/>
  <c r="CK524" i="38"/>
  <c r="CK615" i="38"/>
  <c r="CK559" i="38"/>
  <c r="CK668" i="38"/>
  <c r="CK434" i="38"/>
  <c r="CK643" i="38"/>
  <c r="CK32" i="38"/>
  <c r="CK428" i="38"/>
  <c r="CK126" i="38"/>
  <c r="CK297" i="38"/>
  <c r="CK99" i="38"/>
  <c r="CK459" i="38"/>
  <c r="CK508" i="38"/>
  <c r="CK576" i="38"/>
  <c r="CK109" i="38"/>
  <c r="CK769" i="38"/>
  <c r="CK594" i="38"/>
  <c r="CK147" i="38"/>
  <c r="CK370" i="38"/>
  <c r="CK233" i="38"/>
  <c r="CK81" i="38"/>
  <c r="CK498" i="38"/>
  <c r="CK72" i="38"/>
  <c r="CK259" i="38"/>
  <c r="CK809" i="38"/>
  <c r="CK82" i="38"/>
  <c r="CK687" i="38"/>
  <c r="CK19" i="38"/>
  <c r="CK596" i="38"/>
  <c r="CK107" i="38"/>
  <c r="CK537" i="38"/>
  <c r="CK176" i="38"/>
  <c r="CK413" i="38"/>
  <c r="CK399" i="38"/>
  <c r="CK360" i="38"/>
  <c r="CK627" i="38"/>
  <c r="CK759" i="38"/>
  <c r="CK263" i="38"/>
  <c r="CK201" i="38"/>
  <c r="CK690" i="38"/>
  <c r="CK747" i="38"/>
  <c r="CK376" i="38"/>
  <c r="CK427" i="38"/>
  <c r="CK719" i="38"/>
  <c r="CK34" i="38"/>
  <c r="CK581" i="38"/>
  <c r="CK782" i="38"/>
  <c r="CK258" i="38"/>
  <c r="CK48" i="38"/>
  <c r="CK190" i="38"/>
  <c r="CK46" i="38"/>
  <c r="CK123" i="38"/>
  <c r="CK21" i="38"/>
  <c r="CK686" i="38"/>
  <c r="CK666" i="38"/>
  <c r="CK328" i="38"/>
  <c r="CK83" i="38"/>
  <c r="CK249" i="38"/>
  <c r="CK470" i="38"/>
  <c r="CK526" i="38"/>
  <c r="CK236" i="38"/>
  <c r="CK495" i="38"/>
  <c r="CK308" i="38"/>
  <c r="CK826" i="38"/>
  <c r="CK375" i="38"/>
  <c r="CK337" i="38"/>
  <c r="CK394" i="38"/>
  <c r="CK347" i="38"/>
  <c r="CK426" i="38"/>
  <c r="CK755" i="38"/>
  <c r="CK112" i="38"/>
  <c r="CK634" i="38"/>
  <c r="CK301" i="38"/>
  <c r="CK717" i="38"/>
  <c r="CK671" i="38"/>
  <c r="CK806" i="38"/>
  <c r="CK431" i="38"/>
  <c r="CK85" i="38"/>
  <c r="CK685" i="38"/>
  <c r="CK188" i="38"/>
  <c r="CK538" i="38"/>
  <c r="CK338" i="38"/>
  <c r="CK771" i="38"/>
  <c r="CK818" i="38"/>
  <c r="CK500" i="38"/>
  <c r="CK324" i="38"/>
  <c r="CK484" i="38"/>
  <c r="CK722" i="38"/>
  <c r="CK743" i="38"/>
  <c r="CK720" i="38"/>
  <c r="CK44" i="38"/>
  <c r="CK515" i="38"/>
  <c r="CK440" i="38"/>
  <c r="CK202" i="38"/>
  <c r="CK287" i="38"/>
  <c r="CK492" i="38"/>
  <c r="CK767" i="38"/>
  <c r="CK597" i="38"/>
  <c r="CK139" i="38"/>
  <c r="CK633" i="38"/>
  <c r="FL721" i="38"/>
  <c r="B41" i="34" s="1"/>
  <c r="IS18" i="38"/>
  <c r="R18" i="9" s="1"/>
  <c r="CK645" i="38"/>
  <c r="CK716" i="38"/>
  <c r="CK319" i="38"/>
  <c r="CK377" i="38"/>
  <c r="CK320" i="38"/>
  <c r="CK93" i="38"/>
  <c r="CK803" i="38"/>
  <c r="CK451" i="38"/>
  <c r="CK656" i="38"/>
  <c r="CK565" i="38"/>
  <c r="CK574" i="38"/>
  <c r="CK374" i="38"/>
  <c r="CK808" i="38"/>
  <c r="CK608" i="38"/>
  <c r="CK667" i="38"/>
  <c r="CK578" i="38"/>
  <c r="CK125" i="38"/>
  <c r="CK316" i="38"/>
  <c r="CK392" i="38"/>
  <c r="CK138" i="38"/>
  <c r="CK369" i="38"/>
  <c r="CK823" i="38"/>
  <c r="CK52" i="38"/>
  <c r="CK235" i="38"/>
  <c r="CK321" i="38"/>
  <c r="CK163" i="38"/>
  <c r="CK70" i="38"/>
  <c r="CK281" i="38"/>
  <c r="CK213" i="38"/>
  <c r="CK609" i="38"/>
  <c r="CK519" i="38"/>
  <c r="CK740" i="38"/>
  <c r="CK60" i="38"/>
  <c r="CK45" i="38"/>
  <c r="CK540" i="38"/>
  <c r="CK92" i="38"/>
  <c r="CK545" i="38"/>
  <c r="CK108" i="38"/>
  <c r="CK799" i="38"/>
  <c r="CK831" i="38"/>
  <c r="CK288" i="38"/>
  <c r="CK607" i="38"/>
  <c r="CK610" i="38"/>
  <c r="CK518" i="38"/>
  <c r="CK715" i="38"/>
  <c r="CK385" i="38"/>
  <c r="CK577" i="38"/>
  <c r="CK534" i="38"/>
  <c r="CK704" i="38"/>
  <c r="CK531" i="38"/>
  <c r="CK345" i="38"/>
  <c r="CK624" i="38"/>
  <c r="CK27" i="38"/>
  <c r="CK507" i="38"/>
  <c r="CK119" i="38"/>
  <c r="CK309" i="38"/>
  <c r="CK330" i="38"/>
  <c r="CK801" i="38"/>
  <c r="CK363" i="38"/>
  <c r="CK423" i="38"/>
  <c r="CK100" i="38"/>
  <c r="CK477" i="38"/>
  <c r="CK250" i="38"/>
  <c r="CK684" i="38"/>
  <c r="CK210" i="38"/>
  <c r="CK137" i="38"/>
  <c r="CK454" i="38"/>
  <c r="CK821" i="38"/>
  <c r="CK346" i="38"/>
  <c r="CK134" i="38"/>
  <c r="CK17" i="38"/>
  <c r="CK617" i="38"/>
  <c r="CK648" i="38"/>
  <c r="CK812" i="38"/>
  <c r="CK796" i="38"/>
  <c r="CK217" i="38"/>
  <c r="CK51" i="38"/>
  <c r="CK25" i="38"/>
  <c r="CK819" i="38"/>
  <c r="CK18" i="38"/>
  <c r="CK212" i="38"/>
  <c r="CK73" i="38"/>
  <c r="CK475" i="38"/>
  <c r="CK343" i="38"/>
  <c r="CK502" i="38"/>
  <c r="CK567" i="38"/>
  <c r="CK432" i="38"/>
  <c r="CK388" i="38"/>
  <c r="CK67" i="38"/>
  <c r="CK748" i="38"/>
  <c r="CK828" i="38"/>
  <c r="CK96" i="38"/>
  <c r="CK838" i="38"/>
  <c r="CK198" i="38"/>
  <c r="CK221" i="38"/>
  <c r="CK463" i="38"/>
  <c r="CK127" i="38"/>
  <c r="CK795" i="38"/>
  <c r="CK630" i="38"/>
  <c r="CK765" i="38"/>
  <c r="CK184" i="38"/>
  <c r="CK709" i="38"/>
  <c r="CK691" i="38"/>
  <c r="CK395" i="38"/>
  <c r="CK665" i="38"/>
  <c r="CK179" i="38"/>
  <c r="CK382" i="38"/>
  <c r="CK31" i="38"/>
  <c r="CK471" i="38"/>
  <c r="CK446" i="38"/>
  <c r="CK165" i="38"/>
  <c r="CK58" i="38"/>
  <c r="CK294" i="38"/>
  <c r="CK78" i="38"/>
  <c r="CK420" i="38"/>
  <c r="CK497" i="38"/>
  <c r="CK267" i="38"/>
  <c r="CK391" i="38"/>
  <c r="CK285" i="38"/>
  <c r="CK417" i="38"/>
  <c r="CK135" i="38"/>
  <c r="CK50" i="38"/>
  <c r="CK510" i="38"/>
  <c r="CK103" i="38"/>
  <c r="CK807" i="38"/>
  <c r="CK682" i="38"/>
  <c r="CK214" i="38"/>
  <c r="CK208" i="38"/>
  <c r="CK15" i="38"/>
  <c r="CK104" i="38"/>
  <c r="CK529" i="38"/>
  <c r="CK350" i="38"/>
  <c r="CK527" i="38"/>
  <c r="CK654" i="38"/>
  <c r="CK622" i="38"/>
  <c r="CK364" i="38"/>
  <c r="CK476" i="38"/>
  <c r="CK43" i="38"/>
  <c r="CK282" i="38"/>
  <c r="CK205" i="38"/>
  <c r="CK187" i="38"/>
  <c r="CK639" i="38"/>
  <c r="CK91" i="38"/>
  <c r="CK582" i="38"/>
  <c r="CK455" i="38"/>
  <c r="CK587" i="38"/>
  <c r="CK293" i="38"/>
  <c r="CK156" i="38"/>
  <c r="CK251" i="38"/>
  <c r="CK603" i="38"/>
  <c r="CK224" i="38"/>
  <c r="CK352" i="38"/>
  <c r="CK222" i="38"/>
  <c r="CK778" i="38"/>
  <c r="CK272" i="38"/>
  <c r="CK673" i="38"/>
  <c r="CK183" i="38"/>
  <c r="CK182" i="38"/>
  <c r="FO705" i="38"/>
  <c r="E25" i="34" s="1"/>
  <c r="FL717" i="38"/>
  <c r="B37" i="34" s="1"/>
  <c r="CK304" i="38"/>
  <c r="CK215" i="38"/>
  <c r="CK804" i="38"/>
  <c r="CK635" i="38"/>
  <c r="CK841" i="38"/>
  <c r="CK754" i="38"/>
  <c r="CK42" i="38"/>
  <c r="CK749" i="38"/>
  <c r="CK132" i="38"/>
  <c r="CK509" i="38"/>
  <c r="CK479" i="38"/>
  <c r="CK652" i="38"/>
  <c r="CK317" i="38"/>
  <c r="CK327" i="38"/>
  <c r="CK530" i="38"/>
  <c r="CK59" i="38"/>
  <c r="CK783" i="38"/>
  <c r="CK253" i="38"/>
  <c r="CK230" i="38"/>
  <c r="CK757" i="38"/>
  <c r="CK579" i="38"/>
  <c r="CK618" i="38"/>
  <c r="CK36" i="38"/>
  <c r="CK493" i="38"/>
  <c r="CK275" i="38"/>
  <c r="CK68" i="38"/>
  <c r="CK438" i="38"/>
  <c r="CK118" i="38"/>
  <c r="CK512" i="38"/>
  <c r="CK543" i="38"/>
  <c r="CK148" i="38"/>
  <c r="CK357" i="38"/>
  <c r="CK124" i="38"/>
  <c r="CK517" i="38"/>
  <c r="CK837" i="38"/>
  <c r="CK56" i="38"/>
  <c r="CK421" i="38"/>
  <c r="CK401" i="38"/>
  <c r="CK791" i="38"/>
  <c r="CK144" i="38"/>
  <c r="CK284" i="38"/>
  <c r="CK750" i="38"/>
  <c r="CK584" i="38"/>
  <c r="CK598" i="38"/>
  <c r="CK600" i="38"/>
  <c r="CK225" i="38"/>
  <c r="CK373" i="38"/>
  <c r="CK158" i="38"/>
  <c r="CK585" i="38"/>
  <c r="CK533" i="38"/>
  <c r="CK784" i="38"/>
  <c r="CK506" i="38"/>
  <c r="CK779" i="38"/>
  <c r="CK499" i="38"/>
  <c r="CK226" i="38"/>
  <c r="CK705" i="38"/>
  <c r="CK111" i="38"/>
  <c r="CK701" i="38"/>
  <c r="CK74" i="38"/>
  <c r="CK708" i="38"/>
  <c r="CK171" i="38"/>
  <c r="CK442" i="38"/>
  <c r="CK415" i="38"/>
  <c r="CK361" i="38"/>
  <c r="CK676" i="38"/>
  <c r="CK312" i="38"/>
  <c r="CK489" i="38"/>
  <c r="CK314" i="38"/>
  <c r="CK481" i="38"/>
  <c r="CK745" i="38"/>
  <c r="CK303" i="38"/>
  <c r="CK86" i="38"/>
  <c r="CK758" i="38"/>
  <c r="CK702" i="38"/>
  <c r="CK178" i="38"/>
  <c r="CK240" i="38"/>
  <c r="CK326" i="38"/>
  <c r="CK9" i="38"/>
  <c r="CK670" i="38"/>
  <c r="CK681" i="38"/>
  <c r="CK362" i="38"/>
  <c r="CK402" i="38"/>
  <c r="CK129" i="38"/>
  <c r="CK788" i="38"/>
  <c r="CK397" i="38"/>
  <c r="CK268" i="38"/>
  <c r="CK244" i="38"/>
  <c r="CK482" i="38"/>
  <c r="CK575" i="38"/>
  <c r="CK528" i="38"/>
  <c r="CK14" i="38"/>
  <c r="CK789" i="38"/>
  <c r="CK632" i="38"/>
  <c r="CK106" i="38"/>
  <c r="CK161" i="38"/>
  <c r="CK764" i="38"/>
  <c r="CK155" i="38"/>
  <c r="CK168" i="38"/>
  <c r="CK101" i="38"/>
  <c r="CK75" i="38"/>
  <c r="CK54" i="38"/>
  <c r="CK520" i="38"/>
  <c r="CK146" i="38"/>
  <c r="CK678" i="38"/>
  <c r="CK340" i="38"/>
  <c r="CK556" i="38"/>
  <c r="CK242" i="38"/>
  <c r="CK546" i="38"/>
  <c r="CK663" i="38"/>
  <c r="CK787" i="38"/>
  <c r="CK295" i="38"/>
  <c r="CK98" i="38"/>
  <c r="CK792" i="38"/>
  <c r="CK729" i="38"/>
  <c r="CK298" i="38"/>
  <c r="CK762" i="38"/>
  <c r="CK669" i="38"/>
  <c r="CK711" i="38"/>
  <c r="CK387" i="38"/>
  <c r="CK23" i="38"/>
  <c r="CK199" i="38"/>
  <c r="CK154" i="38"/>
  <c r="CK170" i="38"/>
  <c r="CK536" i="38"/>
  <c r="CK311" i="38"/>
  <c r="CK173" i="38"/>
  <c r="CK315" i="38"/>
  <c r="CK731" i="38"/>
  <c r="CK389" i="38"/>
  <c r="CK219" i="38"/>
  <c r="CK10" i="38"/>
  <c r="CK712" i="38"/>
  <c r="CK39" i="38"/>
  <c r="CK458" i="38"/>
  <c r="CK535" i="38"/>
  <c r="CK300" i="38"/>
  <c r="CK380" i="38"/>
  <c r="CK260" i="38"/>
  <c r="CK614" i="38"/>
  <c r="CK457" i="38"/>
  <c r="CK485" i="38"/>
  <c r="CK790" i="38"/>
  <c r="CK332" i="38"/>
  <c r="CK693" i="38"/>
  <c r="CK474" i="38"/>
  <c r="CK640" i="38"/>
  <c r="CK496" i="38"/>
  <c r="CK386" i="38"/>
  <c r="CK601" i="38"/>
  <c r="CK642" i="38"/>
  <c r="CK680" i="38"/>
  <c r="CK29" i="38"/>
  <c r="CK4" i="38"/>
  <c r="CK739" i="38"/>
  <c r="CK756" i="38"/>
  <c r="CK516" i="38"/>
  <c r="CK569" i="38"/>
  <c r="CK487" i="38"/>
  <c r="CK727" i="38"/>
  <c r="CK11" i="38"/>
  <c r="CK827" i="38"/>
  <c r="CK439" i="38"/>
  <c r="CK286" i="38"/>
  <c r="CK462" i="38"/>
  <c r="CK378" i="38"/>
  <c r="CK692" i="38"/>
  <c r="CK461" i="38"/>
  <c r="CK558" i="38"/>
  <c r="CK196" i="38"/>
  <c r="CK637" i="38"/>
  <c r="CK229" i="38"/>
  <c r="CK237" i="38"/>
  <c r="CK141" i="38"/>
  <c r="CK266" i="38"/>
  <c r="CK418" i="38"/>
  <c r="CK26" i="38"/>
  <c r="CK619" i="38"/>
  <c r="CK523" i="38"/>
  <c r="CK486" i="38"/>
  <c r="CK606" i="38"/>
  <c r="CK820" i="38"/>
  <c r="CK336" i="38"/>
  <c r="CK724" i="38"/>
  <c r="CK679" i="38"/>
  <c r="CK160" i="38"/>
  <c r="CK621" i="38"/>
  <c r="CK175" i="38"/>
  <c r="CK677" i="38"/>
  <c r="CK554" i="38"/>
  <c r="CK149" i="38"/>
  <c r="CK396" i="38"/>
  <c r="CK62" i="38"/>
  <c r="CK94" i="38"/>
  <c r="CK354" i="38"/>
  <c r="CK511" i="38"/>
  <c r="CK544" i="38"/>
  <c r="CK741" i="38"/>
  <c r="CK593" i="38"/>
  <c r="CK710" i="38"/>
  <c r="CK631" i="38"/>
  <c r="CK167" i="38"/>
  <c r="CK664" i="38"/>
  <c r="CK349" i="38"/>
  <c r="CK329" i="38"/>
  <c r="CK65" i="38"/>
  <c r="CK661" i="38"/>
  <c r="CK130" i="38"/>
  <c r="CK365" i="38"/>
  <c r="CK292" i="38"/>
  <c r="FO700" i="38"/>
  <c r="E20" i="34" s="1"/>
  <c r="FP744" i="38"/>
  <c r="FO741" i="38"/>
  <c r="A5" i="34"/>
  <c r="FQ688" i="38"/>
  <c r="G8" i="34" s="1"/>
  <c r="A25" i="34"/>
  <c r="FL713" i="38"/>
  <c r="B33" i="34" s="1"/>
  <c r="FL697" i="38"/>
  <c r="B17" i="34" s="1"/>
  <c r="FM697" i="38"/>
  <c r="FN697" i="38" s="1"/>
  <c r="D17" i="34" s="1"/>
  <c r="FM737" i="38"/>
  <c r="FN737" i="38" s="1"/>
  <c r="D57" i="34" s="1"/>
  <c r="FL690" i="38"/>
  <c r="B10" i="34" s="1"/>
  <c r="FP733" i="38"/>
  <c r="F53" i="34" s="1"/>
  <c r="FO740" i="38"/>
  <c r="FL703" i="38"/>
  <c r="B23" i="34" s="1"/>
  <c r="FP718" i="38"/>
  <c r="F38" i="34" s="1"/>
  <c r="FP697" i="38"/>
  <c r="F17" i="34" s="1"/>
  <c r="FL737" i="38"/>
  <c r="B57" i="34" s="1"/>
  <c r="FO690" i="38"/>
  <c r="E10" i="34" s="1"/>
  <c r="FM733" i="38"/>
  <c r="FN733" i="38" s="1"/>
  <c r="D53" i="34" s="1"/>
  <c r="A53" i="34"/>
  <c r="FM740" i="38"/>
  <c r="FN740" i="38" s="1"/>
  <c r="FQ703" i="38"/>
  <c r="G23" i="34" s="1"/>
  <c r="FO718" i="38"/>
  <c r="E38" i="34" s="1"/>
  <c r="A17" i="34"/>
  <c r="FO737" i="38"/>
  <c r="E57" i="34" s="1"/>
  <c r="FP690" i="38"/>
  <c r="F10" i="34" s="1"/>
  <c r="FO733" i="38"/>
  <c r="E53" i="34" s="1"/>
  <c r="FP740" i="38"/>
  <c r="FM703" i="38"/>
  <c r="FN703" i="38" s="1"/>
  <c r="D23" i="34" s="1"/>
  <c r="FM718" i="38"/>
  <c r="FN718" i="38" s="1"/>
  <c r="D38" i="34" s="1"/>
  <c r="FO704" i="38"/>
  <c r="E24" i="34" s="1"/>
  <c r="FM704" i="38"/>
  <c r="FN704" i="38" s="1"/>
  <c r="D24" i="34" s="1"/>
  <c r="FQ691" i="38"/>
  <c r="G11" i="34" s="1"/>
  <c r="FM691" i="38"/>
  <c r="CQ361" i="38"/>
  <c r="CQ779" i="38"/>
  <c r="CQ169" i="38"/>
  <c r="CQ615" i="38"/>
  <c r="CQ499" i="38"/>
  <c r="CQ230" i="38"/>
  <c r="CQ323" i="38"/>
  <c r="CQ612" i="38"/>
  <c r="CQ217" i="38"/>
  <c r="CQ513" i="38"/>
  <c r="CQ502" i="38"/>
  <c r="CQ458" i="38"/>
  <c r="CQ813" i="38"/>
  <c r="CQ784" i="38"/>
  <c r="CQ727" i="38"/>
  <c r="CQ339" i="38"/>
  <c r="CQ467" i="38"/>
  <c r="CQ132" i="38"/>
  <c r="CQ410" i="38"/>
  <c r="CQ113" i="38"/>
  <c r="CQ806" i="38"/>
  <c r="CQ733" i="38"/>
  <c r="CQ516" i="38"/>
  <c r="CQ139" i="38"/>
  <c r="CQ183" i="38"/>
  <c r="CQ825" i="38"/>
  <c r="CQ755" i="38"/>
  <c r="CQ112" i="38"/>
  <c r="CQ561" i="38"/>
  <c r="CQ252" i="38"/>
  <c r="CQ225" i="38"/>
  <c r="CQ515" i="38"/>
  <c r="CQ215" i="38"/>
  <c r="CQ587" i="38"/>
  <c r="CQ658" i="38"/>
  <c r="CQ196" i="38"/>
  <c r="CQ167" i="38"/>
  <c r="CQ750" i="38"/>
  <c r="CQ520" i="38"/>
  <c r="CQ424" i="38"/>
  <c r="CQ185" i="38"/>
  <c r="CQ365" i="38"/>
  <c r="CQ629" i="38"/>
  <c r="CQ45" i="38"/>
  <c r="CQ590" i="38"/>
  <c r="CQ26" i="38"/>
  <c r="CQ8" i="38"/>
  <c r="CQ166" i="38"/>
  <c r="CQ66" i="38"/>
  <c r="CQ630" i="38"/>
  <c r="CQ357" i="38"/>
  <c r="CQ604" i="38"/>
  <c r="CQ761" i="38"/>
  <c r="CQ588" i="38"/>
  <c r="CQ738" i="38"/>
  <c r="CQ822" i="38"/>
  <c r="CQ571" i="38"/>
  <c r="CQ438" i="38"/>
  <c r="CQ388" i="38"/>
  <c r="CQ363" i="38"/>
  <c r="CQ644" i="38"/>
  <c r="CQ677" i="38"/>
  <c r="CQ773" i="38"/>
  <c r="CQ701" i="38"/>
  <c r="CQ324" i="38"/>
  <c r="CQ269" i="38"/>
  <c r="CQ306" i="38"/>
  <c r="CQ354" i="38"/>
  <c r="CQ383" i="38"/>
  <c r="CQ372" i="38"/>
  <c r="CQ259" i="38"/>
  <c r="CQ20" i="38"/>
  <c r="CQ709" i="38"/>
  <c r="CQ684" i="38"/>
  <c r="CQ318" i="38"/>
  <c r="CQ243" i="38"/>
  <c r="CQ675" i="38"/>
  <c r="CQ433" i="38"/>
  <c r="CQ312" i="38"/>
  <c r="CQ149" i="38"/>
  <c r="CQ546" i="38"/>
  <c r="CQ275" i="38"/>
  <c r="CQ263" i="38"/>
  <c r="CQ617" i="38"/>
  <c r="CQ833" i="38"/>
  <c r="CQ477" i="38"/>
  <c r="CQ40" i="38"/>
  <c r="CQ767" i="38"/>
  <c r="CQ732" i="38"/>
  <c r="CQ478" i="38"/>
  <c r="CQ334" i="38"/>
  <c r="CQ199" i="38"/>
  <c r="CQ682" i="38"/>
  <c r="CQ95" i="38"/>
  <c r="CQ744" i="38"/>
  <c r="CQ484" i="38"/>
  <c r="CQ797" i="38"/>
  <c r="CQ491" i="38"/>
  <c r="CQ817" i="38"/>
  <c r="CQ347" i="38"/>
  <c r="CQ704" i="38"/>
  <c r="CQ399" i="38"/>
  <c r="CQ837" i="38"/>
  <c r="CQ136" i="38"/>
  <c r="CQ292" i="38"/>
  <c r="CQ278" i="38"/>
  <c r="CQ512" i="38"/>
  <c r="CQ470" i="38"/>
  <c r="CQ550" i="38"/>
  <c r="CQ456" i="38"/>
  <c r="CQ801" i="38"/>
  <c r="CQ201" i="38"/>
  <c r="CQ415" i="38"/>
  <c r="CQ379" i="38"/>
  <c r="CQ824" i="38"/>
  <c r="CQ818" i="38"/>
  <c r="CQ17" i="38"/>
  <c r="CQ362" i="38"/>
  <c r="CQ98" i="38"/>
  <c r="CQ448" i="38"/>
  <c r="CQ772" i="38"/>
  <c r="CQ706" i="38"/>
  <c r="CQ368" i="38"/>
  <c r="CQ436" i="38"/>
  <c r="CQ4" i="38"/>
  <c r="CQ106" i="38"/>
  <c r="CQ565" i="38"/>
  <c r="CQ181" i="38"/>
  <c r="CQ776" i="38"/>
  <c r="CQ277" i="38"/>
  <c r="CQ97" i="38"/>
  <c r="CQ411" i="38"/>
  <c r="CQ703" i="38"/>
  <c r="CQ159" i="38"/>
  <c r="CQ683" i="38"/>
  <c r="CQ371" i="38"/>
  <c r="CQ475" i="38"/>
  <c r="CQ126" i="38"/>
  <c r="CQ408" i="38"/>
  <c r="CQ82" i="38"/>
  <c r="CQ729" i="38"/>
  <c r="CQ452" i="38"/>
  <c r="CQ152" i="38"/>
  <c r="CQ787" i="38"/>
  <c r="CQ387" i="38"/>
  <c r="CQ401" i="38"/>
  <c r="CQ769" i="38"/>
  <c r="CQ810" i="38"/>
  <c r="CQ647" i="38"/>
  <c r="CQ724" i="38"/>
  <c r="CQ300" i="38"/>
  <c r="CQ740" i="38"/>
  <c r="CQ788" i="38"/>
  <c r="CQ86" i="38"/>
  <c r="CQ148" i="38"/>
  <c r="CQ447" i="38"/>
  <c r="CQ662" i="38"/>
  <c r="CQ349" i="38"/>
  <c r="CQ794" i="38"/>
  <c r="CQ756" i="38"/>
  <c r="CQ666" i="38"/>
  <c r="CQ255" i="38"/>
  <c r="CQ691" i="38"/>
  <c r="CQ84" i="38"/>
  <c r="CQ157" i="38"/>
  <c r="CQ834" i="38"/>
  <c r="CQ821" i="38"/>
  <c r="CQ80" i="38"/>
  <c r="CQ382" i="38"/>
  <c r="CQ65" i="38"/>
  <c r="CQ343" i="38"/>
  <c r="CQ302" i="38"/>
  <c r="CQ138" i="38"/>
  <c r="CQ359" i="38"/>
  <c r="CQ141" i="38"/>
  <c r="CQ329" i="38"/>
  <c r="CQ389" i="38"/>
  <c r="CQ648" i="38"/>
  <c r="CQ67" i="38"/>
  <c r="CQ55" i="38"/>
  <c r="CQ723" i="38"/>
  <c r="CQ57" i="38"/>
  <c r="CQ501" i="38"/>
  <c r="CQ526" i="38"/>
  <c r="CQ564" i="38"/>
  <c r="CQ405" i="38"/>
  <c r="CQ549" i="38"/>
  <c r="CQ346" i="38"/>
  <c r="CQ409" i="38"/>
  <c r="CQ803" i="38"/>
  <c r="CQ288" i="38"/>
  <c r="CQ48" i="38"/>
  <c r="CQ690" i="38"/>
  <c r="CQ637" i="38"/>
  <c r="CQ678" i="38"/>
  <c r="CQ37" i="38"/>
  <c r="CQ490" i="38"/>
  <c r="CQ253" i="38"/>
  <c r="CQ622" i="38"/>
  <c r="CQ731" i="38"/>
  <c r="CQ265" i="38"/>
  <c r="CQ638" i="38"/>
  <c r="CQ395" i="38"/>
  <c r="CQ543" i="38"/>
  <c r="CQ74" i="38"/>
  <c r="CQ689" i="38"/>
  <c r="CQ681" i="38"/>
  <c r="CQ423" i="38"/>
  <c r="CQ425" i="38"/>
  <c r="CQ831" i="38"/>
  <c r="CQ241" i="38"/>
  <c r="CQ840" i="38"/>
  <c r="CQ192" i="38"/>
  <c r="CQ19" i="38"/>
  <c r="CQ341" i="38"/>
  <c r="CQ454" i="38"/>
  <c r="CQ203" i="38"/>
  <c r="CQ239" i="38"/>
  <c r="CQ39" i="38"/>
  <c r="CQ453" i="38"/>
  <c r="CQ641" i="38"/>
  <c r="CQ267" i="38"/>
  <c r="CQ777" i="38"/>
  <c r="CQ581" i="38"/>
  <c r="CQ404" i="38"/>
  <c r="CQ673" i="38"/>
  <c r="CQ303" i="38"/>
  <c r="CQ503" i="38"/>
  <c r="CQ261" i="38"/>
  <c r="CQ473" i="38"/>
  <c r="CQ485" i="38"/>
  <c r="CQ249" i="38"/>
  <c r="CQ344" i="38"/>
  <c r="CQ221" i="38"/>
  <c r="CQ81" i="38"/>
  <c r="CQ110" i="38"/>
  <c r="CQ522" i="38"/>
  <c r="CQ591" i="38"/>
  <c r="CQ668" i="38"/>
  <c r="CQ586" i="38"/>
  <c r="CQ556" i="38"/>
  <c r="CQ566" i="38"/>
  <c r="CQ508" i="38"/>
  <c r="CQ737" i="38"/>
  <c r="CQ783" i="38"/>
  <c r="CQ59" i="38"/>
  <c r="CQ510" i="38"/>
  <c r="CQ295" i="38"/>
  <c r="CQ616" i="38"/>
  <c r="CQ747" i="38"/>
  <c r="CQ679" i="38"/>
  <c r="CQ421" i="38"/>
  <c r="CQ52" i="38"/>
  <c r="CQ537" i="38"/>
  <c r="CQ450" i="38"/>
  <c r="CQ174" i="38"/>
  <c r="CQ661" i="38"/>
  <c r="CQ455" i="38"/>
  <c r="CQ517" i="38"/>
  <c r="CQ786" i="38"/>
  <c r="FL44" i="38"/>
  <c r="B104" i="34" s="1"/>
  <c r="FM44" i="38"/>
  <c r="C104" i="34" s="1"/>
  <c r="FM708" i="38"/>
  <c r="FN708" i="38" s="1"/>
  <c r="D28" i="34" s="1"/>
  <c r="FQ708" i="38"/>
  <c r="G28" i="34" s="1"/>
  <c r="FO22" i="38"/>
  <c r="E82" i="34" s="1"/>
  <c r="FL22" i="38"/>
  <c r="B82" i="34" s="1"/>
  <c r="FO710" i="38"/>
  <c r="E30" i="34" s="1"/>
  <c r="A30" i="34"/>
  <c r="FQ729" i="38"/>
  <c r="G49" i="34" s="1"/>
  <c r="FL729" i="38"/>
  <c r="B49" i="34" s="1"/>
  <c r="FO719" i="38"/>
  <c r="E39" i="34" s="1"/>
  <c r="FM719" i="38"/>
  <c r="FO708" i="38"/>
  <c r="E28" i="34" s="1"/>
  <c r="FO726" i="38"/>
  <c r="E46" i="34" s="1"/>
  <c r="A11" i="34"/>
  <c r="CQ18" i="38"/>
  <c r="CQ611" i="38"/>
  <c r="CQ606" i="38"/>
  <c r="CQ47" i="38"/>
  <c r="CQ228" i="38"/>
  <c r="CQ127" i="38"/>
  <c r="CQ527" i="38"/>
  <c r="CQ664" i="38"/>
  <c r="CQ310" i="38"/>
  <c r="CQ842" i="38"/>
  <c r="CQ398" i="38"/>
  <c r="CQ244" i="38"/>
  <c r="CQ168" i="38"/>
  <c r="CQ287" i="38"/>
  <c r="CQ316" i="38"/>
  <c r="CQ548" i="38"/>
  <c r="CQ798" i="38"/>
  <c r="CQ118" i="38"/>
  <c r="CQ140" i="38"/>
  <c r="CQ366" i="38"/>
  <c r="CQ154" i="38"/>
  <c r="CQ434" i="38"/>
  <c r="CQ369" i="38"/>
  <c r="CQ89" i="38"/>
  <c r="CQ370" i="38"/>
  <c r="CQ558" i="38"/>
  <c r="CQ235" i="38"/>
  <c r="CQ671" i="38"/>
  <c r="CQ378" i="38"/>
  <c r="CQ624" i="38"/>
  <c r="CQ150" i="38"/>
  <c r="CQ770" i="38"/>
  <c r="CQ27" i="38"/>
  <c r="CQ605" i="38"/>
  <c r="CQ413" i="38"/>
  <c r="CQ463" i="38"/>
  <c r="CQ472" i="38"/>
  <c r="CQ507" i="38"/>
  <c r="CQ742" i="38"/>
  <c r="CQ749" i="38"/>
  <c r="CQ384" i="38"/>
  <c r="CQ420" i="38"/>
  <c r="CQ414" i="38"/>
  <c r="CQ674" i="38"/>
  <c r="CQ575" i="38"/>
  <c r="CQ161" i="38"/>
  <c r="CQ627" i="38"/>
  <c r="CQ696" i="38"/>
  <c r="CQ534" i="38"/>
  <c r="CQ364" i="38"/>
  <c r="CQ495" i="38"/>
  <c r="CQ351" i="38"/>
  <c r="CQ101" i="38"/>
  <c r="CQ741" i="38"/>
  <c r="CQ391" i="38"/>
  <c r="CQ656" i="38"/>
  <c r="CQ643" i="38"/>
  <c r="CQ234" i="38"/>
  <c r="CQ336" i="38"/>
  <c r="CQ795" i="38"/>
  <c r="CQ224" i="38"/>
  <c r="CQ518" i="38"/>
  <c r="CQ753" i="38"/>
  <c r="CQ766" i="38"/>
  <c r="CQ46" i="38"/>
  <c r="CQ119" i="38"/>
  <c r="CQ43" i="38"/>
  <c r="CQ760" i="38"/>
  <c r="CQ345" i="38"/>
  <c r="CQ5" i="38"/>
  <c r="CQ380" i="38"/>
  <c r="CQ282" i="38"/>
  <c r="CQ536" i="38"/>
  <c r="CQ179" i="38"/>
  <c r="CQ525" i="38"/>
  <c r="CQ521" i="38"/>
  <c r="CQ736" i="38"/>
  <c r="CQ592" i="38"/>
  <c r="CQ103" i="38"/>
  <c r="CQ720" i="38"/>
  <c r="CQ716" i="38"/>
  <c r="CQ574" i="38"/>
  <c r="CQ799" i="38"/>
  <c r="CQ542" i="38"/>
  <c r="CQ607" i="38"/>
  <c r="CQ492" i="38"/>
  <c r="CQ406" i="38"/>
  <c r="CQ553" i="38"/>
  <c r="CQ333" i="38"/>
  <c r="CQ595" i="38"/>
  <c r="CQ462" i="38"/>
  <c r="CQ640" i="38"/>
  <c r="CQ173" i="38"/>
  <c r="CQ816" i="38"/>
  <c r="CQ257" i="38"/>
  <c r="CQ631" i="38"/>
  <c r="CQ598" i="38"/>
  <c r="CQ596" i="38"/>
  <c r="CQ780" i="38"/>
  <c r="CQ340" i="38"/>
  <c r="CQ297" i="38"/>
  <c r="CQ222" i="38"/>
  <c r="CQ337" i="38"/>
  <c r="CQ836" i="38"/>
  <c r="CQ552" i="38"/>
  <c r="CQ544" i="38"/>
  <c r="CQ163" i="38"/>
  <c r="CQ68" i="38"/>
  <c r="CQ91" i="38"/>
  <c r="CQ28" i="38"/>
  <c r="CQ465" i="38"/>
  <c r="CQ73" i="38"/>
  <c r="CQ652" i="38"/>
  <c r="CQ669" i="38"/>
  <c r="CQ443" i="38"/>
  <c r="CQ584" i="38"/>
  <c r="CQ51" i="38"/>
  <c r="CQ751" i="38"/>
  <c r="CQ13" i="38"/>
  <c r="CQ108" i="38"/>
  <c r="CQ685" i="38"/>
  <c r="CQ745" i="38"/>
  <c r="CQ686" i="38"/>
  <c r="CQ294" i="38"/>
  <c r="CQ392" i="38"/>
  <c r="CQ374" i="38"/>
  <c r="CQ38" i="38"/>
  <c r="CQ559" i="38"/>
  <c r="CQ397" i="38"/>
  <c r="CQ195" i="38"/>
  <c r="CQ209" i="38"/>
  <c r="CQ775" i="38"/>
  <c r="CQ144" i="38"/>
  <c r="CQ205" i="38"/>
  <c r="CQ752" i="38"/>
  <c r="CQ528" i="38"/>
  <c r="CQ743" i="38"/>
  <c r="CQ805" i="38"/>
  <c r="CQ220" i="38"/>
  <c r="CQ105" i="38"/>
  <c r="CQ419" i="38"/>
  <c r="CQ236" i="38"/>
  <c r="CQ699" i="38"/>
  <c r="CQ439" i="38"/>
  <c r="CQ540" i="38"/>
  <c r="FP44" i="38"/>
  <c r="F104" i="34" s="1"/>
  <c r="FL17" i="38"/>
  <c r="B77" i="34" s="1"/>
  <c r="FP710" i="38"/>
  <c r="F30" i="34" s="1"/>
  <c r="FP735" i="38"/>
  <c r="F55" i="34" s="1"/>
  <c r="FQ735" i="38"/>
  <c r="G55" i="34" s="1"/>
  <c r="CQ219" i="38"/>
  <c r="CQ746" i="38"/>
  <c r="CQ134" i="38"/>
  <c r="CQ758" i="38"/>
  <c r="CQ111" i="38"/>
  <c r="CQ563" i="38"/>
  <c r="CQ646" i="38"/>
  <c r="CQ440" i="38"/>
  <c r="CQ653" i="38"/>
  <c r="CQ407" i="38"/>
  <c r="CQ162" i="38"/>
  <c r="CQ812" i="38"/>
  <c r="CQ482" i="38"/>
  <c r="CQ618" i="38"/>
  <c r="CQ830" i="38"/>
  <c r="CQ325" i="38"/>
  <c r="CQ570" i="38"/>
  <c r="CQ85" i="38"/>
  <c r="CQ446" i="38"/>
  <c r="CQ636" i="38"/>
  <c r="CQ116" i="38"/>
  <c r="CQ416" i="38"/>
  <c r="CQ430" i="38"/>
  <c r="CQ54" i="38"/>
  <c r="CQ735" i="38"/>
  <c r="CQ402" i="38"/>
  <c r="CQ63" i="38"/>
  <c r="CQ137" i="38"/>
  <c r="CQ811" i="38"/>
  <c r="CQ313" i="38"/>
  <c r="CQ748" i="38"/>
  <c r="CQ353" i="38"/>
  <c r="CQ535" i="38"/>
  <c r="CQ496" i="38"/>
  <c r="CQ539" i="38"/>
  <c r="CQ342" i="38"/>
  <c r="CQ83" i="38"/>
  <c r="CQ23" i="38"/>
  <c r="CQ633" i="38"/>
  <c r="CQ594" i="38"/>
  <c r="CQ739" i="38"/>
  <c r="CQ580" i="38"/>
  <c r="CQ714" i="38"/>
  <c r="CQ511" i="38"/>
  <c r="CQ620" i="38"/>
  <c r="CQ328" i="38"/>
  <c r="CQ695" i="38"/>
  <c r="CQ125" i="38"/>
  <c r="CQ791" i="38"/>
  <c r="CQ290" i="38"/>
  <c r="CQ726" i="38"/>
  <c r="CQ494" i="38"/>
  <c r="CQ820" i="38"/>
  <c r="CQ49" i="38"/>
  <c r="CQ322" i="38"/>
  <c r="CQ829" i="38"/>
  <c r="CQ697" i="38"/>
  <c r="CQ514" i="38"/>
  <c r="CQ800" i="38"/>
  <c r="CQ92" i="38"/>
  <c r="CQ474" i="38"/>
  <c r="CQ242" i="38"/>
  <c r="CQ498" i="38"/>
  <c r="CQ60" i="38"/>
  <c r="CQ50" i="38"/>
  <c r="CQ9" i="38"/>
  <c r="CQ114" i="38"/>
  <c r="CQ509" i="38"/>
  <c r="CQ100" i="38"/>
  <c r="CQ245" i="38"/>
  <c r="CQ88" i="38"/>
  <c r="CQ698" i="38"/>
  <c r="CQ72" i="38"/>
  <c r="CQ350" i="38"/>
  <c r="CQ218" i="38"/>
  <c r="CQ211" i="38"/>
  <c r="CQ765" i="38"/>
  <c r="CQ839" i="38"/>
  <c r="CQ256" i="38"/>
  <c r="CQ293" i="38"/>
  <c r="CQ94" i="38"/>
  <c r="CQ56" i="38"/>
  <c r="CQ115" i="38"/>
  <c r="CQ42" i="38"/>
  <c r="CQ815" i="38"/>
  <c r="CQ330" i="38"/>
  <c r="CQ314" i="38"/>
  <c r="CQ504" i="38"/>
  <c r="CQ789" i="38"/>
  <c r="CQ76" i="38"/>
  <c r="CQ694" i="38"/>
  <c r="CQ299" i="38"/>
  <c r="CQ481" i="38"/>
  <c r="CQ635" i="38"/>
  <c r="CQ665" i="38"/>
  <c r="CQ582" i="38"/>
  <c r="CQ785" i="38"/>
  <c r="CQ764" i="38"/>
  <c r="CQ231" i="38"/>
  <c r="CQ266" i="38"/>
  <c r="CQ229" i="38"/>
  <c r="CQ246" i="38"/>
  <c r="CQ715" i="38"/>
  <c r="CQ702" i="38"/>
  <c r="CQ688" i="38"/>
  <c r="CQ90" i="38"/>
  <c r="CQ271" i="38"/>
  <c r="CQ77" i="38"/>
  <c r="CQ828" i="38"/>
  <c r="CQ189" i="38"/>
  <c r="CQ268" i="38"/>
  <c r="CQ117" i="38"/>
  <c r="CQ804" i="38"/>
  <c r="CQ193" i="38"/>
  <c r="CQ156" i="38"/>
  <c r="CQ200" i="38"/>
  <c r="CQ10" i="38"/>
  <c r="CQ264" i="38"/>
  <c r="CQ734" i="38"/>
  <c r="CQ713" i="38"/>
  <c r="FL686" i="38"/>
  <c r="B6" i="34" s="1"/>
  <c r="A104" i="34"/>
  <c r="A58" i="34"/>
  <c r="FM738" i="38"/>
  <c r="FN738" i="38" s="1"/>
  <c r="D58" i="34" s="1"/>
  <c r="FL738" i="38"/>
  <c r="B58" i="34" s="1"/>
  <c r="FQ732" i="38"/>
  <c r="G52" i="34" s="1"/>
  <c r="FL732" i="38"/>
  <c r="B52" i="34" s="1"/>
  <c r="FP743" i="38"/>
  <c r="FL743" i="38"/>
  <c r="FL708" i="38"/>
  <c r="B28" i="34" s="1"/>
  <c r="FL726" i="38"/>
  <c r="B46" i="34" s="1"/>
  <c r="FQ726" i="38"/>
  <c r="G46" i="34" s="1"/>
  <c r="CQ102" i="38"/>
  <c r="CQ487" i="38"/>
  <c r="CQ692" i="38"/>
  <c r="CQ754" i="38"/>
  <c r="CQ280" i="38"/>
  <c r="CQ506" i="38"/>
  <c r="CQ122" i="38"/>
  <c r="CQ719" i="38"/>
  <c r="CQ613" i="38"/>
  <c r="CQ128" i="38"/>
  <c r="CQ262" i="38"/>
  <c r="CQ58" i="38"/>
  <c r="CQ531" i="38"/>
  <c r="CQ639" i="38"/>
  <c r="CQ781" i="38"/>
  <c r="CQ826" i="38"/>
  <c r="CQ104" i="38"/>
  <c r="CQ171" i="38"/>
  <c r="CQ628" i="38"/>
  <c r="CQ422" i="38"/>
  <c r="CQ33" i="38"/>
  <c r="CQ557" i="38"/>
  <c r="CQ672" i="38"/>
  <c r="CQ188" i="38"/>
  <c r="CQ469" i="38"/>
  <c r="A28" i="34"/>
  <c r="A46" i="34"/>
  <c r="FO25" i="38"/>
  <c r="E85" i="34" s="1"/>
  <c r="CQ488" i="38"/>
  <c r="CQ109" i="38"/>
  <c r="CQ676" i="38"/>
  <c r="CQ551" i="38"/>
  <c r="CQ529" i="38"/>
  <c r="CQ352" i="38"/>
  <c r="CQ24" i="38"/>
  <c r="CQ403" i="38"/>
  <c r="CQ841" i="38"/>
  <c r="CQ533" i="38"/>
  <c r="CQ301" i="38"/>
  <c r="CQ12" i="38"/>
  <c r="CQ22" i="38"/>
  <c r="CQ573" i="38"/>
  <c r="CQ194" i="38"/>
  <c r="CQ208" i="38"/>
  <c r="CQ311" i="38"/>
  <c r="CQ589" i="38"/>
  <c r="CQ375" i="38"/>
  <c r="CQ6" i="38"/>
  <c r="CQ317" i="38"/>
  <c r="CQ29" i="38"/>
  <c r="CQ377" i="38"/>
  <c r="CQ687" i="38"/>
  <c r="CQ650" i="38"/>
  <c r="CQ11" i="38"/>
  <c r="CQ790" i="38"/>
  <c r="CQ505" i="38"/>
  <c r="CQ165" i="38"/>
  <c r="CQ146" i="38"/>
  <c r="CQ107" i="38"/>
  <c r="CQ663" i="38"/>
  <c r="CQ87" i="38"/>
  <c r="CQ651" i="38"/>
  <c r="CQ385" i="38"/>
  <c r="CQ248" i="38"/>
  <c r="CQ655" i="38"/>
  <c r="CQ802" i="38"/>
  <c r="CQ326" i="38"/>
  <c r="CQ61" i="38"/>
  <c r="CQ7" i="38"/>
  <c r="CQ814" i="38"/>
  <c r="CQ207" i="38"/>
  <c r="CQ759" i="38"/>
  <c r="CQ175" i="38"/>
  <c r="CQ823" i="38"/>
  <c r="CQ41" i="38"/>
  <c r="CQ778" i="38"/>
  <c r="CQ79" i="38"/>
  <c r="CQ133" i="38"/>
  <c r="CQ657" i="38"/>
  <c r="CQ577" i="38"/>
  <c r="CQ793" i="38"/>
  <c r="CQ216" i="38"/>
  <c r="CQ36" i="38"/>
  <c r="CQ71" i="38"/>
  <c r="CQ296" i="38"/>
  <c r="CQ538" i="38"/>
  <c r="CQ315" i="38"/>
  <c r="CQ327" i="38"/>
  <c r="CQ123" i="38"/>
  <c r="CQ356" i="38"/>
  <c r="CQ386" i="38"/>
  <c r="CQ417" i="38"/>
  <c r="CQ721" i="38"/>
  <c r="CQ21" i="38"/>
  <c r="CQ835" i="38"/>
  <c r="CQ459" i="38"/>
  <c r="CQ792" i="38"/>
  <c r="CQ660" i="38"/>
  <c r="CQ212" i="38"/>
  <c r="CQ304" i="38"/>
  <c r="CQ153" i="38"/>
  <c r="CQ569" i="38"/>
  <c r="CQ238" i="38"/>
  <c r="CQ135" i="38"/>
  <c r="CQ541" i="38"/>
  <c r="CQ471" i="38"/>
  <c r="CQ124" i="38"/>
  <c r="CQ530" i="38"/>
  <c r="CQ187" i="38"/>
  <c r="CQ279" i="38"/>
  <c r="CQ260" i="38"/>
  <c r="CQ198" i="38"/>
  <c r="CQ763" i="38"/>
  <c r="CQ568" i="38"/>
  <c r="CQ273" i="38"/>
  <c r="CQ223" i="38"/>
  <c r="CQ70" i="38"/>
  <c r="CQ444" i="38"/>
  <c r="CQ172" i="38"/>
  <c r="CQ619" i="38"/>
  <c r="CQ603" i="38"/>
  <c r="CQ202" i="38"/>
  <c r="CQ460" i="38"/>
  <c r="CQ610" i="38"/>
  <c r="CQ602" i="38"/>
  <c r="CQ321" i="38"/>
  <c r="CQ524" i="38"/>
  <c r="CQ554" i="38"/>
  <c r="CQ170" i="38"/>
  <c r="CQ298" i="38"/>
  <c r="CQ131" i="38"/>
  <c r="CQ626" i="38"/>
  <c r="CQ771" i="38"/>
  <c r="CQ523" i="38"/>
  <c r="CQ355" i="38"/>
  <c r="CQ431" i="38"/>
  <c r="CQ468" i="38"/>
  <c r="CQ69" i="38"/>
  <c r="CQ331" i="38"/>
  <c r="CQ670" i="38"/>
  <c r="CQ130" i="38"/>
  <c r="CQ164" i="38"/>
  <c r="CQ796" i="38"/>
  <c r="CQ449" i="38"/>
  <c r="CQ62" i="38"/>
  <c r="CQ593" i="38"/>
  <c r="CQ427" i="38"/>
  <c r="CQ367" i="38"/>
  <c r="CQ360" i="38"/>
  <c r="CQ15" i="38"/>
  <c r="CQ291" i="38"/>
  <c r="CQ390" i="38"/>
  <c r="CQ254" i="38"/>
  <c r="CQ545" i="38"/>
  <c r="CQ332" i="38"/>
  <c r="CQ451" i="38"/>
  <c r="CQ16" i="38"/>
  <c r="CQ486" i="38"/>
  <c r="CQ151" i="38"/>
  <c r="CQ807" i="38"/>
  <c r="CQ809" i="38"/>
  <c r="CQ32" i="38"/>
  <c r="CQ197" i="38"/>
  <c r="CQ147" i="38"/>
  <c r="CQ25" i="38"/>
  <c r="CQ307" i="38"/>
  <c r="CQ832" i="38"/>
  <c r="CQ572" i="38"/>
  <c r="CQ158" i="38"/>
  <c r="CQ226" i="38"/>
  <c r="CQ442" i="38"/>
  <c r="CQ178" i="38"/>
  <c r="CQ3" i="38"/>
  <c r="A13" i="34"/>
  <c r="FO44" i="38"/>
  <c r="E104" i="34" s="1"/>
  <c r="A9" i="34"/>
  <c r="BO4" i="38"/>
  <c r="BP4" i="38" s="1"/>
  <c r="FL20" i="38"/>
  <c r="B80" i="34" s="1"/>
  <c r="FP31" i="38"/>
  <c r="F91" i="34" s="1"/>
  <c r="A63" i="34"/>
  <c r="FP40" i="38"/>
  <c r="F100" i="34" s="1"/>
  <c r="FP56" i="38"/>
  <c r="F116" i="34" s="1"/>
  <c r="A70" i="34"/>
  <c r="FM41" i="38"/>
  <c r="C101" i="34" s="1"/>
  <c r="A73" i="34"/>
  <c r="A118" i="34"/>
  <c r="FL60" i="38"/>
  <c r="B120" i="34" s="1"/>
  <c r="FP50" i="38"/>
  <c r="F110" i="34" s="1"/>
  <c r="FP46" i="38"/>
  <c r="F106" i="34" s="1"/>
  <c r="FL34" i="38"/>
  <c r="B94" i="34" s="1"/>
  <c r="FM26" i="38"/>
  <c r="A80" i="34"/>
  <c r="FO31" i="38"/>
  <c r="E91" i="34" s="1"/>
  <c r="FL31" i="38"/>
  <c r="B91" i="34" s="1"/>
  <c r="FL46" i="38"/>
  <c r="B106" i="34" s="1"/>
  <c r="FP34" i="38"/>
  <c r="F94" i="34" s="1"/>
  <c r="A86" i="34"/>
  <c r="FL722" i="38"/>
  <c r="B42" i="34" s="1"/>
  <c r="FO43" i="38"/>
  <c r="E103" i="34" s="1"/>
  <c r="FQ739" i="38"/>
  <c r="G59" i="34" s="1"/>
  <c r="G26" i="12"/>
  <c r="A110" i="34"/>
  <c r="FL50" i="38"/>
  <c r="B110" i="34" s="1"/>
  <c r="FM695" i="38"/>
  <c r="FN695" i="38" s="1"/>
  <c r="D15" i="34" s="1"/>
  <c r="FO26" i="38"/>
  <c r="E86" i="34" s="1"/>
  <c r="FM43" i="38"/>
  <c r="C103" i="34" s="1"/>
  <c r="FL43" i="38"/>
  <c r="B103" i="34" s="1"/>
  <c r="FO3" i="38"/>
  <c r="E63" i="34" s="1"/>
  <c r="FL40" i="38"/>
  <c r="B100" i="34" s="1"/>
  <c r="A116" i="34"/>
  <c r="FL10" i="38"/>
  <c r="B70" i="34" s="1"/>
  <c r="FL41" i="38"/>
  <c r="B101" i="34" s="1"/>
  <c r="FM13" i="38"/>
  <c r="C73" i="34" s="1"/>
  <c r="FP58" i="38"/>
  <c r="F118" i="34" s="1"/>
  <c r="A120" i="34"/>
  <c r="FQ712" i="38"/>
  <c r="G32" i="34" s="1"/>
  <c r="FP20" i="38"/>
  <c r="F80" i="34" s="1"/>
  <c r="FM34" i="38"/>
  <c r="C94" i="34" s="1"/>
  <c r="FM3" i="38"/>
  <c r="C63" i="34" s="1"/>
  <c r="FM40" i="38"/>
  <c r="C100" i="34" s="1"/>
  <c r="FO56" i="38"/>
  <c r="E116" i="34" s="1"/>
  <c r="FO10" i="38"/>
  <c r="E70" i="34" s="1"/>
  <c r="FP41" i="38"/>
  <c r="F101" i="34" s="1"/>
  <c r="FO58" i="38"/>
  <c r="E118" i="34" s="1"/>
  <c r="FP60" i="38"/>
  <c r="F120" i="34" s="1"/>
  <c r="IR9" i="38"/>
  <c r="Q9" i="9" s="1"/>
  <c r="FP687" i="38"/>
  <c r="F7" i="34" s="1"/>
  <c r="FO699" i="38"/>
  <c r="E19" i="34" s="1"/>
  <c r="FQ734" i="38"/>
  <c r="G54" i="34" s="1"/>
  <c r="A85" i="34"/>
  <c r="A82" i="34"/>
  <c r="FO5" i="38"/>
  <c r="E65" i="34" s="1"/>
  <c r="FM17" i="38"/>
  <c r="C77" i="34" s="1"/>
  <c r="FO49" i="38"/>
  <c r="E109" i="34" s="1"/>
  <c r="FL730" i="38"/>
  <c r="B50" i="34" s="1"/>
  <c r="FM721" i="38"/>
  <c r="FN721" i="38" s="1"/>
  <c r="D41" i="34" s="1"/>
  <c r="FM38" i="38"/>
  <c r="FO730" i="38"/>
  <c r="E50" i="34" s="1"/>
  <c r="FM687" i="38"/>
  <c r="FN687" i="38" s="1"/>
  <c r="D7" i="34" s="1"/>
  <c r="FQ701" i="38"/>
  <c r="G21" i="34" s="1"/>
  <c r="FL62" i="38"/>
  <c r="B122" i="34" s="1"/>
  <c r="FM734" i="38"/>
  <c r="FN734" i="38" s="1"/>
  <c r="D54" i="34" s="1"/>
  <c r="FM22" i="38"/>
  <c r="C82" i="34" s="1"/>
  <c r="A90" i="34"/>
  <c r="FL5" i="38"/>
  <c r="B65" i="34" s="1"/>
  <c r="FP49" i="38"/>
  <c r="F109" i="34" s="1"/>
  <c r="FP716" i="38"/>
  <c r="F36" i="34" s="1"/>
  <c r="A21" i="34"/>
  <c r="FM62" i="38"/>
  <c r="C122" i="34" s="1"/>
  <c r="A98" i="34"/>
  <c r="FQ699" i="38"/>
  <c r="G19" i="34" s="1"/>
  <c r="FP25" i="38"/>
  <c r="F85" i="34" s="1"/>
  <c r="FM30" i="38"/>
  <c r="C90" i="34" s="1"/>
  <c r="FO17" i="38"/>
  <c r="E77" i="34" s="1"/>
  <c r="FP18" i="38"/>
  <c r="F78" i="34" s="1"/>
  <c r="A84" i="34"/>
  <c r="FO725" i="38"/>
  <c r="E45" i="34" s="1"/>
  <c r="A112" i="34"/>
  <c r="FL28" i="38"/>
  <c r="B88" i="34" s="1"/>
  <c r="FM45" i="38"/>
  <c r="FL725" i="38"/>
  <c r="B45" i="34" s="1"/>
  <c r="FM27" i="38"/>
  <c r="C87" i="34" s="1"/>
  <c r="A44" i="34"/>
  <c r="FQ711" i="38"/>
  <c r="G31" i="34" s="1"/>
  <c r="FL52" i="38"/>
  <c r="B112" i="34" s="1"/>
  <c r="FM35" i="38"/>
  <c r="C95" i="34" s="1"/>
  <c r="BO3" i="38"/>
  <c r="BP3" i="38" s="1"/>
  <c r="BO6" i="38"/>
  <c r="BP6" i="38" s="1"/>
  <c r="FQ745" i="38"/>
  <c r="FQ715" i="38"/>
  <c r="G35" i="34" s="1"/>
  <c r="FL7" i="38"/>
  <c r="B67" i="34" s="1"/>
  <c r="A115" i="34"/>
  <c r="FM16" i="38"/>
  <c r="C76" i="34" s="1"/>
  <c r="FM36" i="38"/>
  <c r="C96" i="34" s="1"/>
  <c r="FO59" i="38"/>
  <c r="E119" i="34" s="1"/>
  <c r="FM739" i="38"/>
  <c r="FN739" i="38" s="1"/>
  <c r="D59" i="34" s="1"/>
  <c r="FP724" i="38"/>
  <c r="F44" i="34" s="1"/>
  <c r="A114" i="34"/>
  <c r="FO48" i="38"/>
  <c r="E108" i="34" s="1"/>
  <c r="KL12" i="38"/>
  <c r="H4" i="12" s="1"/>
  <c r="H6" i="12" s="1"/>
  <c r="BO5" i="38"/>
  <c r="BP5" i="38" s="1"/>
  <c r="FQ727" i="38"/>
  <c r="G47" i="34" s="1"/>
  <c r="BM2" i="38"/>
  <c r="BM229" i="38" s="1"/>
  <c r="FL687" i="38"/>
  <c r="B7" i="34" s="1"/>
  <c r="FQ721" i="38"/>
  <c r="G41" i="34" s="1"/>
  <c r="FO62" i="38"/>
  <c r="E122" i="34" s="1"/>
  <c r="FP38" i="38"/>
  <c r="F98" i="34" s="1"/>
  <c r="FM699" i="38"/>
  <c r="FN699" i="38" s="1"/>
  <c r="D19" i="34" s="1"/>
  <c r="FP730" i="38"/>
  <c r="F50" i="34" s="1"/>
  <c r="JU9" i="38"/>
  <c r="FM25" i="38"/>
  <c r="C85" i="34" s="1"/>
  <c r="FP22" i="38"/>
  <c r="F82" i="34" s="1"/>
  <c r="FP30" i="38"/>
  <c r="F90" i="34" s="1"/>
  <c r="FL49" i="38"/>
  <c r="B109" i="34" s="1"/>
  <c r="FO728" i="38"/>
  <c r="E48" i="34" s="1"/>
  <c r="FO4" i="38"/>
  <c r="E64" i="34" s="1"/>
  <c r="K13" i="12"/>
  <c r="FQ725" i="38"/>
  <c r="G45" i="34" s="1"/>
  <c r="FO712" i="38"/>
  <c r="E32" i="34" s="1"/>
  <c r="FP712" i="38"/>
  <c r="F32" i="34" s="1"/>
  <c r="FP739" i="38"/>
  <c r="F59" i="34" s="1"/>
  <c r="FO715" i="38"/>
  <c r="E35" i="34" s="1"/>
  <c r="FP715" i="38"/>
  <c r="F35" i="34" s="1"/>
  <c r="A87" i="34"/>
  <c r="I26" i="12"/>
  <c r="FL745" i="38"/>
  <c r="FO695" i="38"/>
  <c r="E15" i="34" s="1"/>
  <c r="A15" i="34"/>
  <c r="FQ724" i="38"/>
  <c r="G44" i="34" s="1"/>
  <c r="FL711" i="38"/>
  <c r="B31" i="34" s="1"/>
  <c r="FM711" i="38"/>
  <c r="FN711" i="38" s="1"/>
  <c r="D31" i="34" s="1"/>
  <c r="FM7" i="38"/>
  <c r="C67" i="34" s="1"/>
  <c r="FM55" i="38"/>
  <c r="C115" i="34" s="1"/>
  <c r="FM52" i="38"/>
  <c r="C112" i="34" s="1"/>
  <c r="FP54" i="38"/>
  <c r="F114" i="34" s="1"/>
  <c r="FL54" i="38"/>
  <c r="B114" i="34" s="1"/>
  <c r="FL16" i="38"/>
  <c r="B76" i="34" s="1"/>
  <c r="FL48" i="38"/>
  <c r="B108" i="34" s="1"/>
  <c r="FM48" i="38"/>
  <c r="C108" i="34" s="1"/>
  <c r="FO36" i="38"/>
  <c r="E96" i="34" s="1"/>
  <c r="FO35" i="38"/>
  <c r="E95" i="34" s="1"/>
  <c r="A88" i="34"/>
  <c r="FP28" i="38"/>
  <c r="F88" i="34" s="1"/>
  <c r="FM33" i="38"/>
  <c r="C93" i="34" s="1"/>
  <c r="FL59" i="38"/>
  <c r="B119" i="34" s="1"/>
  <c r="FM59" i="38"/>
  <c r="C119" i="34" s="1"/>
  <c r="A105" i="34"/>
  <c r="FP725" i="38"/>
  <c r="F45" i="34" s="1"/>
  <c r="FM725" i="38"/>
  <c r="FN725" i="38" s="1"/>
  <c r="D45" i="34" s="1"/>
  <c r="FL712" i="38"/>
  <c r="B32" i="34" s="1"/>
  <c r="FL739" i="38"/>
  <c r="B59" i="34" s="1"/>
  <c r="FO739" i="38"/>
  <c r="E59" i="34" s="1"/>
  <c r="FL715" i="38"/>
  <c r="B35" i="34" s="1"/>
  <c r="FP27" i="38"/>
  <c r="F87" i="34" s="1"/>
  <c r="FO745" i="38"/>
  <c r="FP745" i="38"/>
  <c r="FL695" i="38"/>
  <c r="B15" i="34" s="1"/>
  <c r="FM724" i="38"/>
  <c r="FN724" i="38" s="1"/>
  <c r="D44" i="34" s="1"/>
  <c r="FL724" i="38"/>
  <c r="B44" i="34" s="1"/>
  <c r="FP711" i="38"/>
  <c r="F31" i="34" s="1"/>
  <c r="FO711" i="38"/>
  <c r="E31" i="34" s="1"/>
  <c r="FO7" i="38"/>
  <c r="E67" i="34" s="1"/>
  <c r="FP55" i="38"/>
  <c r="F115" i="34" s="1"/>
  <c r="FO55" i="38"/>
  <c r="E115" i="34" s="1"/>
  <c r="A27" i="34"/>
  <c r="KV12" i="38"/>
  <c r="R29" i="12" s="1"/>
  <c r="FP52" i="38"/>
  <c r="F112" i="34" s="1"/>
  <c r="FM54" i="38"/>
  <c r="C114" i="34" s="1"/>
  <c r="FO16" i="38"/>
  <c r="E76" i="34" s="1"/>
  <c r="FP48" i="38"/>
  <c r="F108" i="34" s="1"/>
  <c r="FP36" i="38"/>
  <c r="F96" i="34" s="1"/>
  <c r="FP692" i="38"/>
  <c r="F12" i="34" s="1"/>
  <c r="A95" i="34"/>
  <c r="FL35" i="38"/>
  <c r="B95" i="34" s="1"/>
  <c r="FM28" i="38"/>
  <c r="C88" i="34" s="1"/>
  <c r="FL33" i="38"/>
  <c r="B93" i="34" s="1"/>
  <c r="A119" i="34"/>
  <c r="FL45" i="38"/>
  <c r="B105" i="34" s="1"/>
  <c r="A32" i="34"/>
  <c r="A35" i="34"/>
  <c r="FO27" i="38"/>
  <c r="E87" i="34" s="1"/>
  <c r="FP695" i="38"/>
  <c r="F15" i="34" s="1"/>
  <c r="FP7" i="38"/>
  <c r="F67" i="34" s="1"/>
  <c r="A76" i="34"/>
  <c r="A96" i="34"/>
  <c r="FP33" i="38"/>
  <c r="F93" i="34" s="1"/>
  <c r="FO45" i="38"/>
  <c r="E105" i="34" s="1"/>
  <c r="KP7" i="38"/>
  <c r="L16" i="12" s="1"/>
  <c r="KN12" i="38"/>
  <c r="J29" i="12" s="1"/>
  <c r="N26" i="12"/>
  <c r="M26" i="12"/>
  <c r="FO687" i="38"/>
  <c r="E7" i="34" s="1"/>
  <c r="A36" i="34"/>
  <c r="FP721" i="38"/>
  <c r="F41" i="34" s="1"/>
  <c r="FL701" i="38"/>
  <c r="B21" i="34" s="1"/>
  <c r="FP62" i="38"/>
  <c r="F122" i="34" s="1"/>
  <c r="A19" i="34"/>
  <c r="A54" i="34"/>
  <c r="FL723" i="38"/>
  <c r="B43" i="34" s="1"/>
  <c r="FL30" i="38"/>
  <c r="B90" i="34" s="1"/>
  <c r="FM5" i="38"/>
  <c r="C65" i="34" s="1"/>
  <c r="A77" i="34"/>
  <c r="A109" i="34"/>
  <c r="FO18" i="38"/>
  <c r="E78" i="34" s="1"/>
  <c r="FP24" i="38"/>
  <c r="F84" i="34" s="1"/>
  <c r="FM4" i="38"/>
  <c r="C64" i="34" s="1"/>
  <c r="FQ698" i="38"/>
  <c r="G18" i="34" s="1"/>
  <c r="FL709" i="38"/>
  <c r="B29" i="34" s="1"/>
  <c r="FL18" i="38"/>
  <c r="B78" i="34" s="1"/>
  <c r="FO24" i="38"/>
  <c r="E84" i="34" s="1"/>
  <c r="A64" i="34"/>
  <c r="A78" i="34"/>
  <c r="FM24" i="38"/>
  <c r="C84" i="34" s="1"/>
  <c r="FL4" i="38"/>
  <c r="B64" i="34" s="1"/>
  <c r="FQ687" i="38"/>
  <c r="G7" i="34" s="1"/>
  <c r="FL716" i="38"/>
  <c r="B36" i="34" s="1"/>
  <c r="A41" i="34"/>
  <c r="FP701" i="38"/>
  <c r="F21" i="34" s="1"/>
  <c r="FM730" i="38"/>
  <c r="FN730" i="38" s="1"/>
  <c r="D50" i="34" s="1"/>
  <c r="A50" i="34"/>
  <c r="FL734" i="38"/>
  <c r="B54" i="34" s="1"/>
  <c r="FQ720" i="38"/>
  <c r="G40" i="34" s="1"/>
  <c r="FP5" i="38"/>
  <c r="F65" i="34" s="1"/>
  <c r="FO696" i="38"/>
  <c r="E16" i="34" s="1"/>
  <c r="FO716" i="38"/>
  <c r="E36" i="34" s="1"/>
  <c r="FM701" i="38"/>
  <c r="FN701" i="38" s="1"/>
  <c r="D21" i="34" s="1"/>
  <c r="FO734" i="38"/>
  <c r="E54" i="34" s="1"/>
  <c r="FP3" i="38"/>
  <c r="F63" i="34" s="1"/>
  <c r="FQ706" i="38"/>
  <c r="G26" i="34" s="1"/>
  <c r="FL13" i="38"/>
  <c r="B73" i="34" s="1"/>
  <c r="KG17" i="38"/>
  <c r="C33" i="12" s="1"/>
  <c r="KF18" i="38"/>
  <c r="KJ18" i="38" s="1"/>
  <c r="KH25" i="38"/>
  <c r="D5" i="12" s="1"/>
  <c r="FQ685" i="38"/>
  <c r="G5" i="34" s="1"/>
  <c r="A10" i="34"/>
  <c r="A74" i="34"/>
  <c r="A23" i="34"/>
  <c r="FL718" i="38"/>
  <c r="B38" i="34" s="1"/>
  <c r="JK149" i="38"/>
  <c r="IP223" i="38"/>
  <c r="O13" i="14" s="1"/>
  <c r="IF249" i="38"/>
  <c r="E39" i="14" s="1"/>
  <c r="IF253" i="38"/>
  <c r="E43" i="14" s="1"/>
  <c r="IQ51" i="38"/>
  <c r="P51" i="9" s="1"/>
  <c r="IQ49" i="38"/>
  <c r="P49" i="9" s="1"/>
  <c r="IT52" i="38"/>
  <c r="S52" i="9" s="1"/>
  <c r="IT51" i="38"/>
  <c r="S51" i="9" s="1"/>
  <c r="IS253" i="38"/>
  <c r="R43" i="14" s="1"/>
  <c r="IP235" i="38"/>
  <c r="O25" i="14" s="1"/>
  <c r="IE235" i="38"/>
  <c r="D25" i="14" s="1"/>
  <c r="IX241" i="38"/>
  <c r="W31" i="14" s="1"/>
  <c r="IX235" i="38"/>
  <c r="W25" i="14" s="1"/>
  <c r="IH235" i="38"/>
  <c r="G25" i="14" s="1"/>
  <c r="IE223" i="38"/>
  <c r="D13" i="14" s="1"/>
  <c r="IY241" i="38"/>
  <c r="X31" i="14" s="1"/>
  <c r="IY235" i="38"/>
  <c r="X25" i="14" s="1"/>
  <c r="IW241" i="38"/>
  <c r="V31" i="14" s="1"/>
  <c r="IW235" i="38"/>
  <c r="V25" i="14" s="1"/>
  <c r="IK237" i="38"/>
  <c r="J27" i="14" s="1"/>
  <c r="IY237" i="38"/>
  <c r="X27" i="14" s="1"/>
  <c r="IF248" i="38"/>
  <c r="E38" i="14" s="1"/>
  <c r="IF245" i="38"/>
  <c r="E35" i="14" s="1"/>
  <c r="II237" i="38"/>
  <c r="H27" i="14" s="1"/>
  <c r="IJ237" i="38"/>
  <c r="I27" i="14" s="1"/>
  <c r="IM237" i="38"/>
  <c r="L27" i="14" s="1"/>
  <c r="IL237" i="38"/>
  <c r="K27" i="14" s="1"/>
  <c r="IW237" i="38"/>
  <c r="V27" i="14" s="1"/>
  <c r="IE237" i="38"/>
  <c r="D27" i="14" s="1"/>
  <c r="IN237" i="38"/>
  <c r="M27" i="14" s="1"/>
  <c r="IQ248" i="38"/>
  <c r="P38" i="14" s="1"/>
  <c r="IQ245" i="38"/>
  <c r="P35" i="14" s="1"/>
  <c r="IS248" i="38"/>
  <c r="R38" i="14" s="1"/>
  <c r="IS245" i="38"/>
  <c r="R35" i="14" s="1"/>
  <c r="IX237" i="38"/>
  <c r="W27" i="14" s="1"/>
  <c r="IH237" i="38"/>
  <c r="G27" i="14" s="1"/>
  <c r="IP237" i="38"/>
  <c r="O27" i="14" s="1"/>
  <c r="IE241" i="38"/>
  <c r="D31" i="14" s="1"/>
  <c r="IS247" i="38"/>
  <c r="R37" i="14" s="1"/>
  <c r="IF223" i="38"/>
  <c r="E13" i="14" s="1"/>
  <c r="IX238" i="38"/>
  <c r="W28" i="14" s="1"/>
  <c r="IF247" i="38"/>
  <c r="E37" i="14" s="1"/>
  <c r="IH241" i="38"/>
  <c r="G31" i="14" s="1"/>
  <c r="IH223" i="38"/>
  <c r="G13" i="14" s="1"/>
  <c r="IY238" i="38"/>
  <c r="X28" i="14" s="1"/>
  <c r="IW238" i="38"/>
  <c r="V28" i="14" s="1"/>
  <c r="IL238" i="38"/>
  <c r="K28" i="14" s="1"/>
  <c r="IL246" i="38"/>
  <c r="K36" i="14" s="1"/>
  <c r="IP232" i="38"/>
  <c r="O22" i="14" s="1"/>
  <c r="IP243" i="38"/>
  <c r="O33" i="14" s="1"/>
  <c r="IN238" i="38"/>
  <c r="M28" i="14" s="1"/>
  <c r="IN246" i="38"/>
  <c r="M36" i="14" s="1"/>
  <c r="HR297" i="38"/>
  <c r="IQ249" i="38"/>
  <c r="P39" i="14" s="1"/>
  <c r="IF259" i="38"/>
  <c r="E49" i="14" s="1"/>
  <c r="IS222" i="38"/>
  <c r="R12" i="14" s="1"/>
  <c r="HS220" i="38"/>
  <c r="IS216" i="38" s="1"/>
  <c r="R6" i="14" s="1"/>
  <c r="IS255" i="38"/>
  <c r="R45" i="14" s="1"/>
  <c r="IS263" i="38"/>
  <c r="IS282" i="38"/>
  <c r="IS267" i="38"/>
  <c r="IS276" i="38"/>
  <c r="IS273" i="38"/>
  <c r="IS277" i="38"/>
  <c r="IS297" i="38"/>
  <c r="IS287" i="38"/>
  <c r="IS279" i="38"/>
  <c r="IS286" i="38"/>
  <c r="IS264" i="38"/>
  <c r="IS270" i="38"/>
  <c r="IS275" i="38"/>
  <c r="IS284" i="38"/>
  <c r="IS288" i="38"/>
  <c r="IS294" i="38"/>
  <c r="IS262" i="38"/>
  <c r="IS291" i="38"/>
  <c r="IS272" i="38"/>
  <c r="IS293" i="38"/>
  <c r="IS274" i="38"/>
  <c r="IS281" i="38"/>
  <c r="IS292" i="38"/>
  <c r="IS252" i="38"/>
  <c r="R42" i="14" s="1"/>
  <c r="IS251" i="38"/>
  <c r="R41" i="14" s="1"/>
  <c r="IS257" i="38"/>
  <c r="R47" i="14" s="1"/>
  <c r="IS295" i="38"/>
  <c r="IS260" i="38"/>
  <c r="IS271" i="38"/>
  <c r="IS290" i="38"/>
  <c r="IS289" i="38"/>
  <c r="IS285" i="38"/>
  <c r="IS268" i="38"/>
  <c r="IS296" i="38"/>
  <c r="IS261" i="38"/>
  <c r="IS258" i="38"/>
  <c r="R48" i="14" s="1"/>
  <c r="IS266" i="38"/>
  <c r="IS265" i="38"/>
  <c r="IS280" i="38"/>
  <c r="IS278" i="38"/>
  <c r="IS283" i="38"/>
  <c r="IS269" i="38"/>
  <c r="IS254" i="38"/>
  <c r="R44" i="14" s="1"/>
  <c r="IY232" i="38"/>
  <c r="X22" i="14" s="1"/>
  <c r="IY243" i="38"/>
  <c r="X33" i="14" s="1"/>
  <c r="IN227" i="38"/>
  <c r="M17" i="14" s="1"/>
  <c r="IN243" i="38"/>
  <c r="M33" i="14" s="1"/>
  <c r="IW232" i="38"/>
  <c r="V22" i="14" s="1"/>
  <c r="IW243" i="38"/>
  <c r="V33" i="14" s="1"/>
  <c r="IJ238" i="38"/>
  <c r="I28" i="14" s="1"/>
  <c r="IJ246" i="38"/>
  <c r="I36" i="14" s="1"/>
  <c r="IH238" i="38"/>
  <c r="G28" i="14" s="1"/>
  <c r="IH246" i="38"/>
  <c r="G36" i="14" s="1"/>
  <c r="IK238" i="38"/>
  <c r="J28" i="14" s="1"/>
  <c r="IK246" i="38"/>
  <c r="J36" i="14" s="1"/>
  <c r="IX232" i="38"/>
  <c r="W22" i="14" s="1"/>
  <c r="IX243" i="38"/>
  <c r="W33" i="14" s="1"/>
  <c r="IJ229" i="38"/>
  <c r="I19" i="14" s="1"/>
  <c r="IJ243" i="38"/>
  <c r="I33" i="14" s="1"/>
  <c r="II238" i="38"/>
  <c r="H28" i="14" s="1"/>
  <c r="II246" i="38"/>
  <c r="H36" i="14" s="1"/>
  <c r="IM238" i="38"/>
  <c r="L28" i="14" s="1"/>
  <c r="IM246" i="38"/>
  <c r="L36" i="14" s="1"/>
  <c r="IP238" i="38"/>
  <c r="O28" i="14" s="1"/>
  <c r="IP246" i="38"/>
  <c r="O36" i="14" s="1"/>
  <c r="HQ220" i="38"/>
  <c r="HR220" i="38" s="1"/>
  <c r="IQ255" i="38"/>
  <c r="P45" i="14" s="1"/>
  <c r="IQ272" i="38"/>
  <c r="IQ282" i="38"/>
  <c r="IQ280" i="38"/>
  <c r="IQ283" i="38"/>
  <c r="IQ295" i="38"/>
  <c r="IQ265" i="38"/>
  <c r="IQ267" i="38"/>
  <c r="IQ290" i="38"/>
  <c r="IQ281" i="38"/>
  <c r="IQ277" i="38"/>
  <c r="IQ270" i="38"/>
  <c r="IQ261" i="38"/>
  <c r="IQ286" i="38"/>
  <c r="IQ284" i="38"/>
  <c r="IQ292" i="38"/>
  <c r="IQ288" i="38"/>
  <c r="IQ294" i="38"/>
  <c r="IQ263" i="38"/>
  <c r="IQ291" i="38"/>
  <c r="IQ297" i="38"/>
  <c r="IQ271" i="38"/>
  <c r="IQ252" i="38"/>
  <c r="P42" i="14" s="1"/>
  <c r="IQ258" i="38"/>
  <c r="P48" i="14" s="1"/>
  <c r="IQ273" i="38"/>
  <c r="IQ293" i="38"/>
  <c r="IQ279" i="38"/>
  <c r="IQ278" i="38"/>
  <c r="IQ274" i="38"/>
  <c r="IQ296" i="38"/>
  <c r="IQ264" i="38"/>
  <c r="IQ269" i="38"/>
  <c r="IQ275" i="38"/>
  <c r="IQ289" i="38"/>
  <c r="IQ257" i="38"/>
  <c r="P47" i="14" s="1"/>
  <c r="IQ251" i="38"/>
  <c r="P41" i="14" s="1"/>
  <c r="IQ260" i="38"/>
  <c r="IQ262" i="38"/>
  <c r="IQ276" i="38"/>
  <c r="IQ287" i="38"/>
  <c r="IQ268" i="38"/>
  <c r="IQ285" i="38"/>
  <c r="IQ266" i="38"/>
  <c r="IQ254" i="38"/>
  <c r="P44" i="14" s="1"/>
  <c r="HF220" i="38"/>
  <c r="IF216" i="38" s="1"/>
  <c r="E6" i="14" s="1"/>
  <c r="IF264" i="38"/>
  <c r="IF278" i="38"/>
  <c r="IF288" i="38"/>
  <c r="IF286" i="38"/>
  <c r="IF295" i="38"/>
  <c r="IF281" i="38"/>
  <c r="IF280" i="38"/>
  <c r="IF292" i="38"/>
  <c r="IF287" i="38"/>
  <c r="IF265" i="38"/>
  <c r="IF296" i="38"/>
  <c r="IF276" i="38"/>
  <c r="IF293" i="38"/>
  <c r="IF279" i="38"/>
  <c r="IF290" i="38"/>
  <c r="IF285" i="38"/>
  <c r="IF262" i="38"/>
  <c r="IF273" i="38"/>
  <c r="IF294" i="38"/>
  <c r="IF266" i="38"/>
  <c r="IF268" i="38"/>
  <c r="IF269" i="38"/>
  <c r="IF282" i="38"/>
  <c r="IF252" i="38"/>
  <c r="E42" i="14" s="1"/>
  <c r="IF251" i="38"/>
  <c r="E41" i="14" s="1"/>
  <c r="IF255" i="38"/>
  <c r="E45" i="14" s="1"/>
  <c r="IF258" i="38"/>
  <c r="E48" i="14" s="1"/>
  <c r="IF260" i="38"/>
  <c r="IF277" i="38"/>
  <c r="IF275" i="38"/>
  <c r="IF297" i="38"/>
  <c r="IF267" i="38"/>
  <c r="IF274" i="38"/>
  <c r="IF271" i="38"/>
  <c r="IF291" i="38"/>
  <c r="IF263" i="38"/>
  <c r="IF270" i="38"/>
  <c r="IF257" i="38"/>
  <c r="E47" i="14" s="1"/>
  <c r="IF289" i="38"/>
  <c r="IF283" i="38"/>
  <c r="IF284" i="38"/>
  <c r="IF261" i="38"/>
  <c r="IF272" i="38"/>
  <c r="IF254" i="38"/>
  <c r="E44" i="14" s="1"/>
  <c r="IE225" i="38"/>
  <c r="D15" i="14" s="1"/>
  <c r="IP225" i="38"/>
  <c r="O15" i="14" s="1"/>
  <c r="IH225" i="38"/>
  <c r="G15" i="14" s="1"/>
  <c r="IK229" i="38"/>
  <c r="J19" i="14" s="1"/>
  <c r="IK243" i="38"/>
  <c r="J33" i="14" s="1"/>
  <c r="II229" i="38"/>
  <c r="H19" i="14" s="1"/>
  <c r="II243" i="38"/>
  <c r="H33" i="14" s="1"/>
  <c r="IO238" i="38"/>
  <c r="N28" i="14" s="1"/>
  <c r="IO246" i="38"/>
  <c r="N36" i="14" s="1"/>
  <c r="IE238" i="38"/>
  <c r="D28" i="14" s="1"/>
  <c r="IE246" i="38"/>
  <c r="D36" i="14" s="1"/>
  <c r="IF230" i="38"/>
  <c r="E20" i="14" s="1"/>
  <c r="IF246" i="38"/>
  <c r="E36" i="14" s="1"/>
  <c r="IM229" i="38"/>
  <c r="L19" i="14" s="1"/>
  <c r="IM243" i="38"/>
  <c r="L33" i="14" s="1"/>
  <c r="IL227" i="38"/>
  <c r="K17" i="14" s="1"/>
  <c r="IL243" i="38"/>
  <c r="K33" i="14" s="1"/>
  <c r="HT131" i="38"/>
  <c r="HT136" i="38" s="1"/>
  <c r="HT208" i="38"/>
  <c r="HT213" i="38" s="1"/>
  <c r="HT96" i="38"/>
  <c r="HT101" i="38" s="1"/>
  <c r="IF46" i="38"/>
  <c r="E46" i="9" s="1"/>
  <c r="HT33" i="38"/>
  <c r="HT38" i="38" s="1"/>
  <c r="IT12" i="38" s="1"/>
  <c r="S12" i="9" s="1"/>
  <c r="HT194" i="38"/>
  <c r="HT199" i="38" s="1"/>
  <c r="HT187" i="38"/>
  <c r="HT192" i="38" s="1"/>
  <c r="HT75" i="38"/>
  <c r="HT80" i="38" s="1"/>
  <c r="HT201" i="38"/>
  <c r="HT206" i="38" s="1"/>
  <c r="HT180" i="38"/>
  <c r="HT185" i="38" s="1"/>
  <c r="HT124" i="38"/>
  <c r="HT129" i="38" s="1"/>
  <c r="HT173" i="38"/>
  <c r="HT178" i="38" s="1"/>
  <c r="HT138" i="38"/>
  <c r="HT143" i="38" s="1"/>
  <c r="HT117" i="38"/>
  <c r="HT122" i="38" s="1"/>
  <c r="HT110" i="38"/>
  <c r="HT115" i="38" s="1"/>
  <c r="HT145" i="38"/>
  <c r="HT150" i="38" s="1"/>
  <c r="HT103" i="38"/>
  <c r="HT108" i="38" s="1"/>
  <c r="HT89" i="38"/>
  <c r="HT94" i="38" s="1"/>
  <c r="IQ46" i="38"/>
  <c r="P46" i="9" s="1"/>
  <c r="IQ48" i="38"/>
  <c r="P48" i="9" s="1"/>
  <c r="HR171" i="38"/>
  <c r="IR49" i="38" s="1"/>
  <c r="Q49" i="9" s="1"/>
  <c r="IQ52" i="38"/>
  <c r="P52" i="9" s="1"/>
  <c r="IY8" i="38"/>
  <c r="X8" i="9" s="1"/>
  <c r="IY11" i="38"/>
  <c r="X11" i="9" s="1"/>
  <c r="IF8" i="38"/>
  <c r="E8" i="9" s="1"/>
  <c r="IS8" i="38"/>
  <c r="R8" i="9" s="1"/>
  <c r="IF11" i="38"/>
  <c r="E11" i="9" s="1"/>
  <c r="IF40" i="38"/>
  <c r="E40" i="9" s="1"/>
  <c r="IS50" i="38"/>
  <c r="R50" i="9" s="1"/>
  <c r="IS45" i="38"/>
  <c r="R45" i="9" s="1"/>
  <c r="IR18" i="38"/>
  <c r="Q18" i="9" s="1"/>
  <c r="IR14" i="38"/>
  <c r="Q14" i="9" s="1"/>
  <c r="IR12" i="38"/>
  <c r="Q12" i="9" s="1"/>
  <c r="IT4" i="38"/>
  <c r="S4" i="9" s="1"/>
  <c r="HQ24" i="38"/>
  <c r="IQ4" i="38"/>
  <c r="P4" i="9" s="1"/>
  <c r="JK178" i="38"/>
  <c r="KF19" i="38"/>
  <c r="KJ19" i="38" s="1"/>
  <c r="KF24" i="38"/>
  <c r="KJ24" i="38" s="1"/>
  <c r="C35" i="12"/>
  <c r="C21" i="12"/>
  <c r="R19" i="12"/>
  <c r="R33" i="12"/>
  <c r="D33" i="12"/>
  <c r="D19" i="12"/>
  <c r="E19" i="12"/>
  <c r="E33" i="12"/>
  <c r="S33" i="12"/>
  <c r="S19" i="12"/>
  <c r="A39" i="34"/>
  <c r="FO743" i="38"/>
  <c r="FQ714" i="38"/>
  <c r="G34" i="34" s="1"/>
  <c r="FM714" i="38"/>
  <c r="FN714" i="38" s="1"/>
  <c r="D34" i="34" s="1"/>
  <c r="FL735" i="38"/>
  <c r="B55" i="34" s="1"/>
  <c r="FO735" i="38"/>
  <c r="E55" i="34" s="1"/>
  <c r="FP691" i="38"/>
  <c r="F11" i="34" s="1"/>
  <c r="FQ738" i="38"/>
  <c r="G58" i="34" s="1"/>
  <c r="FO738" i="38"/>
  <c r="E58" i="34" s="1"/>
  <c r="A6" i="34"/>
  <c r="A52" i="34"/>
  <c r="FO732" i="38"/>
  <c r="E52" i="34" s="1"/>
  <c r="FL693" i="38"/>
  <c r="B13" i="34" s="1"/>
  <c r="FM693" i="38"/>
  <c r="FN693" i="38" s="1"/>
  <c r="D13" i="34" s="1"/>
  <c r="FM710" i="38"/>
  <c r="FN710" i="38" s="1"/>
  <c r="D30" i="34" s="1"/>
  <c r="FP729" i="38"/>
  <c r="F49" i="34" s="1"/>
  <c r="A49" i="34"/>
  <c r="FM689" i="38"/>
  <c r="FN689" i="38" s="1"/>
  <c r="D9" i="34" s="1"/>
  <c r="FL689" i="38"/>
  <c r="B9" i="34" s="1"/>
  <c r="FP704" i="38"/>
  <c r="F24" i="34" s="1"/>
  <c r="FP719" i="38"/>
  <c r="F39" i="34" s="1"/>
  <c r="FM743" i="38"/>
  <c r="FN743" i="38" s="1"/>
  <c r="FP714" i="38"/>
  <c r="F34" i="34" s="1"/>
  <c r="A34" i="34"/>
  <c r="A55" i="34"/>
  <c r="FO691" i="38"/>
  <c r="E11" i="34" s="1"/>
  <c r="FP738" i="38"/>
  <c r="F58" i="34" s="1"/>
  <c r="FM686" i="38"/>
  <c r="FN686" i="38" s="1"/>
  <c r="D6" i="34" s="1"/>
  <c r="FP686" i="38"/>
  <c r="F6" i="34" s="1"/>
  <c r="FM732" i="38"/>
  <c r="FN732" i="38" s="1"/>
  <c r="D52" i="34" s="1"/>
  <c r="FP693" i="38"/>
  <c r="F13" i="34" s="1"/>
  <c r="FO693" i="38"/>
  <c r="E13" i="34" s="1"/>
  <c r="FQ710" i="38"/>
  <c r="G30" i="34" s="1"/>
  <c r="FM729" i="38"/>
  <c r="FN729" i="38" s="1"/>
  <c r="D49" i="34" s="1"/>
  <c r="FP689" i="38"/>
  <c r="F9" i="34" s="1"/>
  <c r="FO689" i="38"/>
  <c r="E9" i="34" s="1"/>
  <c r="FL704" i="38"/>
  <c r="B24" i="34" s="1"/>
  <c r="A24" i="34"/>
  <c r="FL719" i="38"/>
  <c r="B39" i="34" s="1"/>
  <c r="FL691" i="38"/>
  <c r="B11" i="34" s="1"/>
  <c r="FQ686" i="38"/>
  <c r="G6" i="34" s="1"/>
  <c r="FL710" i="38"/>
  <c r="B30" i="34" s="1"/>
  <c r="FQ704" i="38"/>
  <c r="G24" i="34" s="1"/>
  <c r="FP731" i="38"/>
  <c r="F51" i="34" s="1"/>
  <c r="FP707" i="38"/>
  <c r="F27" i="34" s="1"/>
  <c r="FP702" i="38"/>
  <c r="F22" i="34" s="1"/>
  <c r="FL731" i="38"/>
  <c r="B51" i="34" s="1"/>
  <c r="FQ736" i="38"/>
  <c r="G56" i="34" s="1"/>
  <c r="FO742" i="38"/>
  <c r="FM694" i="38"/>
  <c r="FQ702" i="38"/>
  <c r="G22" i="34" s="1"/>
  <c r="FO722" i="38"/>
  <c r="E42" i="34" s="1"/>
  <c r="FO736" i="38"/>
  <c r="E56" i="34" s="1"/>
  <c r="A12" i="34"/>
  <c r="A14" i="34"/>
  <c r="IQ26" i="38"/>
  <c r="P26" i="9" s="1"/>
  <c r="IQ18" i="38"/>
  <c r="P18" i="9" s="1"/>
  <c r="IQ30" i="38"/>
  <c r="P30" i="9" s="1"/>
  <c r="HQ101" i="38"/>
  <c r="IQ24" i="38" s="1"/>
  <c r="P24" i="9" s="1"/>
  <c r="IQ21" i="38"/>
  <c r="P21" i="9" s="1"/>
  <c r="IT21" i="38"/>
  <c r="S21" i="9" s="1"/>
  <c r="IF17" i="38"/>
  <c r="E17" i="9" s="1"/>
  <c r="IQ17" i="38"/>
  <c r="P17" i="9" s="1"/>
  <c r="IR16" i="38"/>
  <c r="Q16" i="9" s="1"/>
  <c r="IE232" i="38"/>
  <c r="D22" i="14" s="1"/>
  <c r="IF228" i="38"/>
  <c r="E18" i="14" s="1"/>
  <c r="IH232" i="38"/>
  <c r="G22" i="14" s="1"/>
  <c r="IE228" i="38"/>
  <c r="D18" i="14" s="1"/>
  <c r="IP228" i="38"/>
  <c r="O18" i="14" s="1"/>
  <c r="IN228" i="38"/>
  <c r="M18" i="14" s="1"/>
  <c r="IH228" i="38"/>
  <c r="G18" i="14" s="1"/>
  <c r="IJ228" i="38"/>
  <c r="I18" i="14" s="1"/>
  <c r="IO228" i="38"/>
  <c r="N18" i="14" s="1"/>
  <c r="IK228" i="38"/>
  <c r="J18" i="14" s="1"/>
  <c r="II228" i="38"/>
  <c r="H18" i="14" s="1"/>
  <c r="IM228" i="38"/>
  <c r="L18" i="14" s="1"/>
  <c r="IL228" i="38"/>
  <c r="K18" i="14" s="1"/>
  <c r="IQ239" i="38"/>
  <c r="P29" i="14" s="1"/>
  <c r="KG25" i="38"/>
  <c r="C5" i="12" s="1"/>
  <c r="IY227" i="38"/>
  <c r="X17" i="14" s="1"/>
  <c r="IK227" i="38"/>
  <c r="J17" i="14" s="1"/>
  <c r="II227" i="38"/>
  <c r="H17" i="14" s="1"/>
  <c r="IW227" i="38"/>
  <c r="V17" i="14" s="1"/>
  <c r="IP227" i="38"/>
  <c r="O17" i="14" s="1"/>
  <c r="IE230" i="38"/>
  <c r="D20" i="14" s="1"/>
  <c r="IM230" i="38"/>
  <c r="L20" i="14" s="1"/>
  <c r="IO230" i="38"/>
  <c r="N20" i="14" s="1"/>
  <c r="IK230" i="38"/>
  <c r="J20" i="14" s="1"/>
  <c r="KV25" i="38"/>
  <c r="R5" i="12" s="1"/>
  <c r="IX227" i="38"/>
  <c r="W17" i="14" s="1"/>
  <c r="IM227" i="38"/>
  <c r="L17" i="14" s="1"/>
  <c r="IJ227" i="38"/>
  <c r="I17" i="14" s="1"/>
  <c r="IH227" i="38"/>
  <c r="G17" i="14" s="1"/>
  <c r="IN230" i="38"/>
  <c r="M20" i="14" s="1"/>
  <c r="IH230" i="38"/>
  <c r="G20" i="14" s="1"/>
  <c r="IF239" i="38"/>
  <c r="E29" i="14" s="1"/>
  <c r="IS239" i="38"/>
  <c r="R29" i="14" s="1"/>
  <c r="IE227" i="38"/>
  <c r="D17" i="14" s="1"/>
  <c r="IJ230" i="38"/>
  <c r="I20" i="14" s="1"/>
  <c r="IP230" i="38"/>
  <c r="O20" i="14" s="1"/>
  <c r="II230" i="38"/>
  <c r="H20" i="14" s="1"/>
  <c r="IL230" i="38"/>
  <c r="K20" i="14" s="1"/>
  <c r="IY229" i="38"/>
  <c r="X19" i="14" s="1"/>
  <c r="IX229" i="38"/>
  <c r="W19" i="14" s="1"/>
  <c r="IK236" i="38"/>
  <c r="J26" i="14" s="1"/>
  <c r="IK240" i="38"/>
  <c r="J30" i="14" s="1"/>
  <c r="IN236" i="38"/>
  <c r="M26" i="14" s="1"/>
  <c r="IN240" i="38"/>
  <c r="M30" i="14" s="1"/>
  <c r="IJ236" i="38"/>
  <c r="I26" i="14" s="1"/>
  <c r="IJ240" i="38"/>
  <c r="I30" i="14" s="1"/>
  <c r="IX236" i="38"/>
  <c r="W26" i="14" s="1"/>
  <c r="IX240" i="38"/>
  <c r="W30" i="14" s="1"/>
  <c r="IL236" i="38"/>
  <c r="K26" i="14" s="1"/>
  <c r="IL240" i="38"/>
  <c r="K30" i="14" s="1"/>
  <c r="IW229" i="38"/>
  <c r="V19" i="14" s="1"/>
  <c r="IE229" i="38"/>
  <c r="D19" i="14" s="1"/>
  <c r="IH229" i="38"/>
  <c r="G19" i="14" s="1"/>
  <c r="IF244" i="38"/>
  <c r="E34" i="14" s="1"/>
  <c r="IK232" i="38"/>
  <c r="J22" i="14" s="1"/>
  <c r="IN232" i="38"/>
  <c r="M22" i="14" s="1"/>
  <c r="II232" i="38"/>
  <c r="H22" i="14" s="1"/>
  <c r="IN229" i="38"/>
  <c r="M19" i="14" s="1"/>
  <c r="IP229" i="38"/>
  <c r="O19" i="14" s="1"/>
  <c r="IO236" i="38"/>
  <c r="N26" i="14" s="1"/>
  <c r="IO240" i="38"/>
  <c r="N30" i="14" s="1"/>
  <c r="IY236" i="38"/>
  <c r="X26" i="14" s="1"/>
  <c r="IY240" i="38"/>
  <c r="X30" i="14" s="1"/>
  <c r="IM236" i="38"/>
  <c r="L26" i="14" s="1"/>
  <c r="IM240" i="38"/>
  <c r="L30" i="14" s="1"/>
  <c r="II236" i="38"/>
  <c r="H26" i="14" s="1"/>
  <c r="II240" i="38"/>
  <c r="H30" i="14" s="1"/>
  <c r="IW236" i="38"/>
  <c r="V26" i="14" s="1"/>
  <c r="IW240" i="38"/>
  <c r="V30" i="14" s="1"/>
  <c r="IM232" i="38"/>
  <c r="L22" i="14" s="1"/>
  <c r="IJ232" i="38"/>
  <c r="I22" i="14" s="1"/>
  <c r="IL232" i="38"/>
  <c r="K22" i="14" s="1"/>
  <c r="IO232" i="38"/>
  <c r="N22" i="14" s="1"/>
  <c r="IL229" i="38"/>
  <c r="K19" i="14" s="1"/>
  <c r="JK128" i="38"/>
  <c r="JG132" i="38"/>
  <c r="KW25" i="38"/>
  <c r="S5" i="12" s="1"/>
  <c r="IQ25" i="38"/>
  <c r="P25" i="9" s="1"/>
  <c r="HQ157" i="38"/>
  <c r="IQ36" i="38" s="1"/>
  <c r="P36" i="9" s="1"/>
  <c r="JQ163" i="38"/>
  <c r="JQ169" i="38" s="1"/>
  <c r="KP18" i="38" s="1"/>
  <c r="L34" i="12" s="1"/>
  <c r="JQ142" i="38"/>
  <c r="JQ146" i="38" s="1"/>
  <c r="KP17" i="38" s="1"/>
  <c r="JT163" i="38"/>
  <c r="JT169" i="38" s="1"/>
  <c r="KS18" i="38" s="1"/>
  <c r="O20" i="12" s="1"/>
  <c r="JT142" i="38"/>
  <c r="JT146" i="38" s="1"/>
  <c r="KS17" i="38" s="1"/>
  <c r="JS163" i="38"/>
  <c r="JS169" i="38" s="1"/>
  <c r="KR18" i="38" s="1"/>
  <c r="N20" i="12" s="1"/>
  <c r="JS142" i="38"/>
  <c r="JS146" i="38" s="1"/>
  <c r="KR17" i="38" s="1"/>
  <c r="JP163" i="38"/>
  <c r="JP169" i="38" s="1"/>
  <c r="KO18" i="38" s="1"/>
  <c r="K20" i="12" s="1"/>
  <c r="JP142" i="38"/>
  <c r="JP146" i="38" s="1"/>
  <c r="KO17" i="38" s="1"/>
  <c r="JN163" i="38"/>
  <c r="JN169" i="38" s="1"/>
  <c r="KM18" i="38" s="1"/>
  <c r="I34" i="12" s="1"/>
  <c r="JN142" i="38"/>
  <c r="JN146" i="38" s="1"/>
  <c r="KM17" i="38" s="1"/>
  <c r="JO163" i="38"/>
  <c r="JO169" i="38" s="1"/>
  <c r="KN18" i="38" s="1"/>
  <c r="J20" i="12" s="1"/>
  <c r="JO142" i="38"/>
  <c r="JO146" i="38" s="1"/>
  <c r="KN17" i="38" s="1"/>
  <c r="JR163" i="38"/>
  <c r="JR169" i="38" s="1"/>
  <c r="KQ18" i="38" s="1"/>
  <c r="M34" i="12" s="1"/>
  <c r="JR142" i="38"/>
  <c r="JR146" i="38" s="1"/>
  <c r="KQ17" i="38" s="1"/>
  <c r="JU149" i="38"/>
  <c r="JV149" i="38" s="1"/>
  <c r="JU128" i="38"/>
  <c r="JM163" i="38"/>
  <c r="JM169" i="38" s="1"/>
  <c r="KL18" i="38" s="1"/>
  <c r="H20" i="12" s="1"/>
  <c r="JM142" i="38"/>
  <c r="JM146" i="38" s="1"/>
  <c r="KL17" i="38" s="1"/>
  <c r="JL163" i="38"/>
  <c r="JL169" i="38" s="1"/>
  <c r="KK18" i="38" s="1"/>
  <c r="G20" i="12" s="1"/>
  <c r="JL142" i="38"/>
  <c r="JL146" i="38" s="1"/>
  <c r="KK17" i="38" s="1"/>
  <c r="IQ216" i="38"/>
  <c r="P6" i="14" s="1"/>
  <c r="HF332" i="38"/>
  <c r="IF233" i="38"/>
  <c r="E23" i="14" s="1"/>
  <c r="HS332" i="38"/>
  <c r="IS236" i="38" s="1"/>
  <c r="R26" i="14" s="1"/>
  <c r="IS233" i="38"/>
  <c r="R23" i="14" s="1"/>
  <c r="IO250" i="38"/>
  <c r="N40" i="14" s="1"/>
  <c r="IO234" i="38"/>
  <c r="N24" i="14" s="1"/>
  <c r="IM250" i="38"/>
  <c r="L40" i="14" s="1"/>
  <c r="IM234" i="38"/>
  <c r="L24" i="14" s="1"/>
  <c r="IP250" i="38"/>
  <c r="O40" i="14" s="1"/>
  <c r="IP234" i="38"/>
  <c r="O24" i="14" s="1"/>
  <c r="HQ332" i="38"/>
  <c r="IQ236" i="38" s="1"/>
  <c r="P26" i="14" s="1"/>
  <c r="IQ233" i="38"/>
  <c r="P23" i="14" s="1"/>
  <c r="IN250" i="38"/>
  <c r="M40" i="14" s="1"/>
  <c r="IN234" i="38"/>
  <c r="M24" i="14" s="1"/>
  <c r="IE250" i="38"/>
  <c r="D40" i="14" s="1"/>
  <c r="IE234" i="38"/>
  <c r="D24" i="14" s="1"/>
  <c r="IL250" i="38"/>
  <c r="K40" i="14" s="1"/>
  <c r="IL234" i="38"/>
  <c r="K24" i="14" s="1"/>
  <c r="IY250" i="38"/>
  <c r="X40" i="14" s="1"/>
  <c r="IY234" i="38"/>
  <c r="X24" i="14" s="1"/>
  <c r="II250" i="38"/>
  <c r="H40" i="14" s="1"/>
  <c r="II234" i="38"/>
  <c r="H24" i="14" s="1"/>
  <c r="IW250" i="38"/>
  <c r="V40" i="14" s="1"/>
  <c r="IW234" i="38"/>
  <c r="V24" i="14" s="1"/>
  <c r="IK250" i="38"/>
  <c r="J40" i="14" s="1"/>
  <c r="IK234" i="38"/>
  <c r="J24" i="14" s="1"/>
  <c r="IJ250" i="38"/>
  <c r="I40" i="14" s="1"/>
  <c r="IJ234" i="38"/>
  <c r="I24" i="14" s="1"/>
  <c r="IX250" i="38"/>
  <c r="W40" i="14" s="1"/>
  <c r="IX234" i="38"/>
  <c r="W24" i="14" s="1"/>
  <c r="IH250" i="38"/>
  <c r="G40" i="14" s="1"/>
  <c r="IH234" i="38"/>
  <c r="G24" i="14" s="1"/>
  <c r="HF311" i="38"/>
  <c r="IN220" i="38"/>
  <c r="M10" i="14" s="1"/>
  <c r="IN217" i="38"/>
  <c r="M7" i="14" s="1"/>
  <c r="IM220" i="38"/>
  <c r="L10" i="14" s="1"/>
  <c r="IM217" i="38"/>
  <c r="L7" i="14" s="1"/>
  <c r="IW220" i="38"/>
  <c r="V10" i="14" s="1"/>
  <c r="IW217" i="38"/>
  <c r="V7" i="14" s="1"/>
  <c r="IE220" i="38"/>
  <c r="D10" i="14" s="1"/>
  <c r="IE217" i="38"/>
  <c r="D7" i="14" s="1"/>
  <c r="IJ220" i="38"/>
  <c r="I10" i="14" s="1"/>
  <c r="IJ217" i="38"/>
  <c r="I7" i="14" s="1"/>
  <c r="IP220" i="38"/>
  <c r="O10" i="14" s="1"/>
  <c r="IP217" i="38"/>
  <c r="O7" i="14" s="1"/>
  <c r="IH220" i="38"/>
  <c r="G10" i="14" s="1"/>
  <c r="IH217" i="38"/>
  <c r="G7" i="14" s="1"/>
  <c r="IO220" i="38"/>
  <c r="N10" i="14" s="1"/>
  <c r="IO217" i="38"/>
  <c r="N7" i="14" s="1"/>
  <c r="II220" i="38"/>
  <c r="H10" i="14" s="1"/>
  <c r="II217" i="38"/>
  <c r="H7" i="14" s="1"/>
  <c r="IL220" i="38"/>
  <c r="K10" i="14" s="1"/>
  <c r="IL217" i="38"/>
  <c r="K7" i="14" s="1"/>
  <c r="IY220" i="38"/>
  <c r="X10" i="14" s="1"/>
  <c r="IY217" i="38"/>
  <c r="X7" i="14" s="1"/>
  <c r="HF283" i="38"/>
  <c r="HQ276" i="38"/>
  <c r="HF276" i="38"/>
  <c r="IF226" i="38" s="1"/>
  <c r="E16" i="14" s="1"/>
  <c r="IF225" i="38"/>
  <c r="E15" i="14" s="1"/>
  <c r="HS276" i="38"/>
  <c r="IS226" i="38" s="1"/>
  <c r="R16" i="14" s="1"/>
  <c r="HR262" i="38"/>
  <c r="IQ222" i="38"/>
  <c r="P12" i="14" s="1"/>
  <c r="HF227" i="38"/>
  <c r="IF219" i="38" s="1"/>
  <c r="E9" i="14" s="1"/>
  <c r="IF215" i="38"/>
  <c r="E5" i="14" s="1"/>
  <c r="IT30" i="38"/>
  <c r="S30" i="9" s="1"/>
  <c r="IR15" i="38"/>
  <c r="Q15" i="9" s="1"/>
  <c r="IR5" i="38"/>
  <c r="Q5" i="9" s="1"/>
  <c r="IT27" i="38"/>
  <c r="S27" i="9" s="1"/>
  <c r="IS32" i="38"/>
  <c r="R32" i="9" s="1"/>
  <c r="IF32" i="38"/>
  <c r="E32" i="9" s="1"/>
  <c r="IR27" i="38"/>
  <c r="Q27" i="9" s="1"/>
  <c r="IS34" i="38"/>
  <c r="R34" i="9" s="1"/>
  <c r="IS47" i="38"/>
  <c r="R47" i="9" s="1"/>
  <c r="IF38" i="38"/>
  <c r="E38" i="9" s="1"/>
  <c r="IF47" i="38"/>
  <c r="E47" i="9" s="1"/>
  <c r="IQ38" i="38"/>
  <c r="P38" i="9" s="1"/>
  <c r="IQ47" i="38"/>
  <c r="P47" i="9" s="1"/>
  <c r="IR26" i="38"/>
  <c r="Q26" i="9" s="1"/>
  <c r="IR30" i="38"/>
  <c r="Q30" i="9" s="1"/>
  <c r="IQ43" i="38"/>
  <c r="P43" i="9" s="1"/>
  <c r="IS43" i="38"/>
  <c r="R43" i="9" s="1"/>
  <c r="IF43" i="38"/>
  <c r="E43" i="9" s="1"/>
  <c r="IT25" i="38"/>
  <c r="S25" i="9" s="1"/>
  <c r="IT26" i="38"/>
  <c r="S26" i="9" s="1"/>
  <c r="A18" i="34"/>
  <c r="FQ709" i="38"/>
  <c r="G29" i="34" s="1"/>
  <c r="FQ723" i="38"/>
  <c r="G43" i="34" s="1"/>
  <c r="FM720" i="38"/>
  <c r="FN720" i="38" s="1"/>
  <c r="FQ728" i="38"/>
  <c r="G48" i="34" s="1"/>
  <c r="FO727" i="38"/>
  <c r="E47" i="34" s="1"/>
  <c r="FM727" i="38"/>
  <c r="FN727" i="38" s="1"/>
  <c r="D47" i="34" s="1"/>
  <c r="FM706" i="38"/>
  <c r="FN706" i="38" s="1"/>
  <c r="D26" i="34" s="1"/>
  <c r="A26" i="34"/>
  <c r="FQ696" i="38"/>
  <c r="G16" i="34" s="1"/>
  <c r="FL696" i="38"/>
  <c r="B16" i="34" s="1"/>
  <c r="GR348" i="38"/>
  <c r="FP698" i="38"/>
  <c r="F18" i="34" s="1"/>
  <c r="FO698" i="38"/>
  <c r="E18" i="34" s="1"/>
  <c r="FM709" i="38"/>
  <c r="FN709" i="38" s="1"/>
  <c r="D29" i="34" s="1"/>
  <c r="FO709" i="38"/>
  <c r="E29" i="34" s="1"/>
  <c r="A43" i="34"/>
  <c r="FO723" i="38"/>
  <c r="E43" i="34" s="1"/>
  <c r="FO720" i="38"/>
  <c r="E40" i="34" s="1"/>
  <c r="A40" i="34"/>
  <c r="FM728" i="38"/>
  <c r="FN728" i="38" s="1"/>
  <c r="D48" i="34" s="1"/>
  <c r="A48" i="34"/>
  <c r="FP727" i="38"/>
  <c r="F47" i="34" s="1"/>
  <c r="A47" i="34"/>
  <c r="FO706" i="38"/>
  <c r="E26" i="34" s="1"/>
  <c r="FP706" i="38"/>
  <c r="F26" i="34" s="1"/>
  <c r="FM696" i="38"/>
  <c r="FN696" i="38" s="1"/>
  <c r="D16" i="34" s="1"/>
  <c r="A16" i="34"/>
  <c r="FM698" i="38"/>
  <c r="FN698" i="38" s="1"/>
  <c r="D18" i="34" s="1"/>
  <c r="A29" i="34"/>
  <c r="FP723" i="38"/>
  <c r="F43" i="34" s="1"/>
  <c r="FP720" i="38"/>
  <c r="F40" i="34" s="1"/>
  <c r="FP728" i="38"/>
  <c r="F48" i="34" s="1"/>
  <c r="IQ42" i="38"/>
  <c r="P42" i="9" s="1"/>
  <c r="IF42" i="38"/>
  <c r="E42" i="9" s="1"/>
  <c r="IS42" i="38"/>
  <c r="R42" i="9" s="1"/>
  <c r="IF41" i="38"/>
  <c r="E41" i="9" s="1"/>
  <c r="IS41" i="38"/>
  <c r="R41" i="9" s="1"/>
  <c r="IQ41" i="38"/>
  <c r="P41" i="9" s="1"/>
  <c r="IQ40" i="38"/>
  <c r="P40" i="9" s="1"/>
  <c r="IS40" i="38"/>
  <c r="R40" i="9" s="1"/>
  <c r="IF39" i="38"/>
  <c r="E39" i="9" s="1"/>
  <c r="IQ39" i="38"/>
  <c r="P39" i="9" s="1"/>
  <c r="IS39" i="38"/>
  <c r="R39" i="9" s="1"/>
  <c r="IS38" i="38"/>
  <c r="R38" i="9" s="1"/>
  <c r="IQ33" i="38"/>
  <c r="P33" i="9" s="1"/>
  <c r="IQ37" i="38"/>
  <c r="P37" i="9" s="1"/>
  <c r="IF33" i="38"/>
  <c r="E33" i="9" s="1"/>
  <c r="IF37" i="38"/>
  <c r="E37" i="9" s="1"/>
  <c r="IS37" i="38"/>
  <c r="R37" i="9" s="1"/>
  <c r="IQ35" i="38"/>
  <c r="P35" i="9" s="1"/>
  <c r="KX25" i="38"/>
  <c r="T5" i="12" s="1"/>
  <c r="IF35" i="38"/>
  <c r="E35" i="9" s="1"/>
  <c r="IS35" i="38"/>
  <c r="R35" i="9" s="1"/>
  <c r="IQ34" i="38"/>
  <c r="P34" i="9" s="1"/>
  <c r="IF34" i="38"/>
  <c r="E34" i="9" s="1"/>
  <c r="IS44" i="38"/>
  <c r="R44" i="9" s="1"/>
  <c r="IS33" i="38"/>
  <c r="R33" i="9" s="1"/>
  <c r="IT31" i="38"/>
  <c r="S31" i="9" s="1"/>
  <c r="IR31" i="38"/>
  <c r="Q31" i="9" s="1"/>
  <c r="IT23" i="38"/>
  <c r="S23" i="9" s="1"/>
  <c r="IF29" i="38"/>
  <c r="E29" i="9" s="1"/>
  <c r="IR25" i="38"/>
  <c r="Q25" i="9" s="1"/>
  <c r="HR87" i="38"/>
  <c r="IR32" i="38" s="1"/>
  <c r="Q32" i="9" s="1"/>
  <c r="IQ28" i="38"/>
  <c r="P28" i="9" s="1"/>
  <c r="IT24" i="38"/>
  <c r="S24" i="9" s="1"/>
  <c r="IT22" i="38"/>
  <c r="S22" i="9" s="1"/>
  <c r="KZ25" i="38"/>
  <c r="V5" i="12" s="1"/>
  <c r="IQ19" i="38"/>
  <c r="P19" i="9" s="1"/>
  <c r="KY25" i="38"/>
  <c r="U5" i="12" s="1"/>
  <c r="IS7" i="38"/>
  <c r="R7" i="9" s="1"/>
  <c r="IS6" i="38"/>
  <c r="R6" i="9" s="1"/>
  <c r="FQ731" i="38"/>
  <c r="G51" i="34" s="1"/>
  <c r="FO707" i="38"/>
  <c r="E27" i="34" s="1"/>
  <c r="A42" i="34"/>
  <c r="A56" i="34"/>
  <c r="FP742" i="38"/>
  <c r="FO692" i="38"/>
  <c r="E12" i="34" s="1"/>
  <c r="FM692" i="38"/>
  <c r="FN692" i="38" s="1"/>
  <c r="D12" i="34" s="1"/>
  <c r="FP694" i="38"/>
  <c r="F14" i="34" s="1"/>
  <c r="FL694" i="38"/>
  <c r="B14" i="34" s="1"/>
  <c r="A22" i="34"/>
  <c r="FO702" i="38"/>
  <c r="E22" i="34" s="1"/>
  <c r="A51" i="34"/>
  <c r="FO731" i="38"/>
  <c r="E51" i="34" s="1"/>
  <c r="FQ707" i="38"/>
  <c r="G27" i="34" s="1"/>
  <c r="FM707" i="38"/>
  <c r="FN707" i="38" s="1"/>
  <c r="D27" i="34" s="1"/>
  <c r="FP722" i="38"/>
  <c r="F42" i="34" s="1"/>
  <c r="FM722" i="38"/>
  <c r="FN722" i="38" s="1"/>
  <c r="D42" i="34" s="1"/>
  <c r="FP736" i="38"/>
  <c r="F56" i="34" s="1"/>
  <c r="FM736" i="38"/>
  <c r="FN736" i="38" s="1"/>
  <c r="D56" i="34" s="1"/>
  <c r="FQ742" i="38"/>
  <c r="FL742" i="38"/>
  <c r="FQ692" i="38"/>
  <c r="G12" i="34" s="1"/>
  <c r="FO694" i="38"/>
  <c r="E14" i="34" s="1"/>
  <c r="FM702" i="38"/>
  <c r="FN702" i="38" s="1"/>
  <c r="D22" i="34" s="1"/>
  <c r="HU19" i="38"/>
  <c r="HU138" i="38"/>
  <c r="HU143" i="38" s="1"/>
  <c r="HU180" i="38"/>
  <c r="HU185" i="38" s="1"/>
  <c r="HU12" i="38"/>
  <c r="HU17" i="38" s="1"/>
  <c r="HU194" i="38"/>
  <c r="HU199" i="38" s="1"/>
  <c r="HU187" i="38"/>
  <c r="HU192" i="38" s="1"/>
  <c r="HU201" i="38"/>
  <c r="HU206" i="38" s="1"/>
  <c r="HU82" i="38"/>
  <c r="HU145" i="38"/>
  <c r="HU150" i="38" s="1"/>
  <c r="HU68" i="38"/>
  <c r="HU73" i="38" s="1"/>
  <c r="HU33" i="38"/>
  <c r="HU38" i="38" s="1"/>
  <c r="HU124" i="38"/>
  <c r="HU129" i="38" s="1"/>
  <c r="HU89" i="38"/>
  <c r="HU75" i="38"/>
  <c r="HU103" i="38"/>
  <c r="HU108" i="38" s="1"/>
  <c r="HU166" i="38"/>
  <c r="HU171" i="38" s="1"/>
  <c r="IU49" i="38" s="1"/>
  <c r="T49" i="9" s="1"/>
  <c r="HU173" i="38"/>
  <c r="HU178" i="38" s="1"/>
  <c r="HU208" i="38"/>
  <c r="HU213" i="38" s="1"/>
  <c r="HU117" i="38"/>
  <c r="HU122" i="38" s="1"/>
  <c r="HU96" i="38"/>
  <c r="HU131" i="38"/>
  <c r="HU136" i="38" s="1"/>
  <c r="HU110" i="38"/>
  <c r="HU115" i="38" s="1"/>
  <c r="HU26" i="38"/>
  <c r="HU31" i="38" s="1"/>
  <c r="IU9" i="38" s="1"/>
  <c r="T9" i="9" s="1"/>
  <c r="HT258" i="38"/>
  <c r="HT262" i="38" s="1"/>
  <c r="HR321" i="38"/>
  <c r="LA25" i="38"/>
  <c r="W5" i="12" s="1"/>
  <c r="GT51" i="38"/>
  <c r="GT351" i="38" s="1"/>
  <c r="GR351" i="38"/>
  <c r="GR355" i="38"/>
  <c r="GT55" i="38"/>
  <c r="GT355" i="38" s="1"/>
  <c r="GT48" i="38"/>
  <c r="GT348" i="38" s="1"/>
  <c r="HT377" i="38"/>
  <c r="HT381" i="38" s="1"/>
  <c r="HT272" i="38"/>
  <c r="JU112" i="38"/>
  <c r="HT265" i="38"/>
  <c r="HT269" i="38" s="1"/>
  <c r="HT328" i="38"/>
  <c r="GR331" i="38"/>
  <c r="HT349" i="38"/>
  <c r="HT353" i="38" s="1"/>
  <c r="HT384" i="38"/>
  <c r="HT388" i="38" s="1"/>
  <c r="HT363" i="38"/>
  <c r="HT367" i="38" s="1"/>
  <c r="HT293" i="38"/>
  <c r="HT297" i="38" s="1"/>
  <c r="HT244" i="38"/>
  <c r="HT248" i="38" s="1"/>
  <c r="HT321" i="38"/>
  <c r="HT325" i="38" s="1"/>
  <c r="HT370" i="38"/>
  <c r="HT374" i="38" s="1"/>
  <c r="HT230" i="38"/>
  <c r="HT234" i="38" s="1"/>
  <c r="HT356" i="38"/>
  <c r="HT360" i="38" s="1"/>
  <c r="HT335" i="38"/>
  <c r="HT339" i="38" s="1"/>
  <c r="HT216" i="38"/>
  <c r="HT251" i="38"/>
  <c r="HT255" i="38" s="1"/>
  <c r="HR230" i="38"/>
  <c r="HR328" i="38"/>
  <c r="HR244" i="38"/>
  <c r="HR251" i="38"/>
  <c r="HT300" i="38"/>
  <c r="HT304" i="38" s="1"/>
  <c r="HR265" i="38"/>
  <c r="HR384" i="38"/>
  <c r="HR335" i="38"/>
  <c r="HR349" i="38"/>
  <c r="HT279" i="38"/>
  <c r="HR237" i="38"/>
  <c r="HR307" i="38"/>
  <c r="HR300" i="38"/>
  <c r="HR356" i="38"/>
  <c r="HR370" i="38"/>
  <c r="HR293" i="38"/>
  <c r="HR272" i="38"/>
  <c r="HR314" i="38"/>
  <c r="HR342" i="38"/>
  <c r="HR216" i="38"/>
  <c r="IR245" i="38" s="1"/>
  <c r="Q35" i="14" s="1"/>
  <c r="HR377" i="38"/>
  <c r="HR363" i="38"/>
  <c r="HR258" i="38"/>
  <c r="HR279" i="38"/>
  <c r="HR223" i="38"/>
  <c r="GS221" i="38"/>
  <c r="GS332" i="38" s="1"/>
  <c r="HT223" i="38"/>
  <c r="IT215" i="38" s="1"/>
  <c r="S5" i="14" s="1"/>
  <c r="IQ218" i="38"/>
  <c r="P8" i="14" s="1"/>
  <c r="HQ227" i="38"/>
  <c r="JU162" i="38"/>
  <c r="JV162" i="38" s="1"/>
  <c r="JV156" i="38"/>
  <c r="IS218" i="38"/>
  <c r="R8" i="14" s="1"/>
  <c r="HS227" i="38"/>
  <c r="IS219" i="38" s="1"/>
  <c r="R9" i="14" s="1"/>
  <c r="CG4" i="38"/>
  <c r="CH4" i="38" s="1"/>
  <c r="GT350" i="38"/>
  <c r="CG6" i="38"/>
  <c r="CH6" i="38" s="1"/>
  <c r="CG3" i="38"/>
  <c r="CH3" i="38" s="1"/>
  <c r="CE2" i="38"/>
  <c r="CE309" i="38" s="1"/>
  <c r="CG5" i="38"/>
  <c r="CH5" i="38" s="1"/>
  <c r="BM798" i="38"/>
  <c r="BM685" i="38"/>
  <c r="BM678" i="38"/>
  <c r="BM479" i="38"/>
  <c r="BM762" i="38"/>
  <c r="BM740" i="38"/>
  <c r="BM792" i="38"/>
  <c r="BM447" i="38"/>
  <c r="BM528" i="38"/>
  <c r="BM796" i="38"/>
  <c r="BM817" i="38"/>
  <c r="BM752" i="38"/>
  <c r="BM439" i="38"/>
  <c r="BM753" i="38"/>
  <c r="BM461" i="38"/>
  <c r="BM533" i="38"/>
  <c r="BM767" i="38"/>
  <c r="BM543" i="38"/>
  <c r="BM700" i="38"/>
  <c r="BM622" i="38"/>
  <c r="BM764" i="38"/>
  <c r="BM626" i="38"/>
  <c r="BM440" i="38"/>
  <c r="BM824" i="38"/>
  <c r="BM794" i="38"/>
  <c r="BM612" i="38"/>
  <c r="BM742" i="38"/>
  <c r="BM471" i="38"/>
  <c r="BM470" i="38"/>
  <c r="BM535" i="38"/>
  <c r="BM779" i="38"/>
  <c r="BM690" i="38"/>
  <c r="BM476" i="38"/>
  <c r="BM442" i="38"/>
  <c r="BM666" i="38"/>
  <c r="BM683" i="38"/>
  <c r="BM540" i="38"/>
  <c r="BM665" i="38"/>
  <c r="BM542" i="38"/>
  <c r="BM458" i="38"/>
  <c r="BM822" i="38"/>
  <c r="BM688" i="38"/>
  <c r="BM696" i="38"/>
  <c r="BM629" i="38"/>
  <c r="BM669" i="38"/>
  <c r="BM536" i="38"/>
  <c r="BM556" i="38"/>
  <c r="BM735" i="38"/>
  <c r="BM727" i="38"/>
  <c r="BM619" i="38"/>
  <c r="BM537" i="38"/>
  <c r="BM664" i="38"/>
  <c r="BM815" i="38"/>
  <c r="BM679" i="38"/>
  <c r="BM695" i="38"/>
  <c r="BM676" i="38"/>
  <c r="BM614" i="38"/>
  <c r="BM454" i="38"/>
  <c r="BM491" i="38"/>
  <c r="BM617" i="38"/>
  <c r="BM829" i="38"/>
  <c r="BM628" i="38"/>
  <c r="BM624" i="38"/>
  <c r="BM816" i="38"/>
  <c r="BM756" i="38"/>
  <c r="BM689" i="38"/>
  <c r="BM527" i="38"/>
  <c r="BM616" i="38"/>
  <c r="BM783" i="38"/>
  <c r="BM551" i="38"/>
  <c r="BM793" i="38"/>
  <c r="BM474" i="38"/>
  <c r="BM732" i="38"/>
  <c r="BM744" i="38"/>
  <c r="BM809" i="38"/>
  <c r="BM590" i="38"/>
  <c r="BM694" i="38"/>
  <c r="BM746" i="38"/>
  <c r="BM445" i="38"/>
  <c r="BM607" i="38"/>
  <c r="BM803" i="38"/>
  <c r="BM472" i="38"/>
  <c r="BM786" i="38"/>
  <c r="BM587" i="38"/>
  <c r="BM788" i="38"/>
  <c r="BM602" i="38"/>
  <c r="BM842" i="38"/>
  <c r="BM810" i="38"/>
  <c r="BM625" i="38"/>
  <c r="BM562" i="38"/>
  <c r="BM457" i="38"/>
  <c r="BM601" i="38"/>
  <c r="BM812" i="38"/>
  <c r="BM795" i="38"/>
  <c r="BM750" i="38"/>
  <c r="BM681" i="38"/>
  <c r="BM599" i="38"/>
  <c r="BM841" i="38"/>
  <c r="BM549" i="38"/>
  <c r="BM728" i="38"/>
  <c r="BM557" i="38"/>
  <c r="BM653" i="38"/>
  <c r="BM781" i="38"/>
  <c r="BM771" i="38"/>
  <c r="BM789" i="38"/>
  <c r="BM481" i="38"/>
  <c r="BM613" i="38"/>
  <c r="BM741" i="38"/>
  <c r="BM729" i="38"/>
  <c r="BM785" i="38"/>
  <c r="BM739" i="38"/>
  <c r="BM615" i="38"/>
  <c r="BM790" i="38"/>
  <c r="BM838" i="38"/>
  <c r="BM743" i="38"/>
  <c r="BM547" i="38"/>
  <c r="BM450" i="38"/>
  <c r="BM552" i="38"/>
  <c r="BM780" i="38"/>
  <c r="BM534" i="38"/>
  <c r="BM791" i="38"/>
  <c r="BM618" i="38"/>
  <c r="BM478" i="38"/>
  <c r="BM462" i="38"/>
  <c r="BM757" i="38"/>
  <c r="BM761" i="38"/>
  <c r="BM671" i="38"/>
  <c r="BM684" i="38"/>
  <c r="BM776" i="38"/>
  <c r="BM530" i="38"/>
  <c r="BM538" i="38"/>
  <c r="BM605" i="38"/>
  <c r="BM632" i="38"/>
  <c r="BM799" i="38"/>
  <c r="BM765" i="38"/>
  <c r="BM755" i="38"/>
  <c r="BM777" i="38"/>
  <c r="BM553" i="38"/>
  <c r="BM804" i="38"/>
  <c r="BM541" i="38"/>
  <c r="BM485" i="38"/>
  <c r="BM733" i="38"/>
  <c r="BM819" i="38"/>
  <c r="BM603" i="38"/>
  <c r="BM778" i="38"/>
  <c r="BM800" i="38"/>
  <c r="C34" i="12"/>
  <c r="C20" i="12"/>
  <c r="E36" i="12"/>
  <c r="E22" i="12"/>
  <c r="E8" i="12"/>
  <c r="HQ241" i="38"/>
  <c r="IQ225" i="38" s="1"/>
  <c r="P15" i="14" s="1"/>
  <c r="BM467" i="38"/>
  <c r="GS230" i="38"/>
  <c r="GS341" i="38" s="1"/>
  <c r="HT237" i="38"/>
  <c r="KJ23" i="38"/>
  <c r="D36" i="12"/>
  <c r="D8" i="12"/>
  <c r="D22" i="12"/>
  <c r="V20" i="12"/>
  <c r="V34" i="12"/>
  <c r="S34" i="12"/>
  <c r="S20" i="12"/>
  <c r="KW20" i="38"/>
  <c r="BM441" i="38"/>
  <c r="BM486" i="38"/>
  <c r="BM448" i="38"/>
  <c r="BM546" i="38"/>
  <c r="BM736" i="38"/>
  <c r="BM760" i="38"/>
  <c r="BM554" i="38"/>
  <c r="BM773" i="38"/>
  <c r="BM769" i="38"/>
  <c r="BM597" i="38"/>
  <c r="HS241" i="38"/>
  <c r="IS224" i="38" s="1"/>
  <c r="R14" i="14" s="1"/>
  <c r="T34" i="12"/>
  <c r="T20" i="12"/>
  <c r="W20" i="12"/>
  <c r="W34" i="12"/>
  <c r="U34" i="12"/>
  <c r="U20" i="12"/>
  <c r="R20" i="12"/>
  <c r="R34" i="12"/>
  <c r="KV20" i="38"/>
  <c r="JU163" i="38"/>
  <c r="BM480" i="38"/>
  <c r="BM701" i="38"/>
  <c r="BM489" i="38"/>
  <c r="BM484" i="38"/>
  <c r="BM559" i="38"/>
  <c r="BM839" i="38"/>
  <c r="BM782" i="38"/>
  <c r="BM674" i="38"/>
  <c r="BM797" i="38"/>
  <c r="BM802" i="38"/>
  <c r="BM608" i="38"/>
  <c r="BM446" i="38"/>
  <c r="BM682" i="38"/>
  <c r="BM758" i="38"/>
  <c r="BM526" i="38"/>
  <c r="BM561" i="38"/>
  <c r="BM731" i="38"/>
  <c r="BM595" i="38"/>
  <c r="BM592" i="38"/>
  <c r="BM825" i="38"/>
  <c r="BM737" i="38"/>
  <c r="BM840" i="38"/>
  <c r="BM443" i="38"/>
  <c r="BM691" i="38"/>
  <c r="BM826" i="38"/>
  <c r="BM832" i="38"/>
  <c r="BM529" i="38"/>
  <c r="BM759" i="38"/>
  <c r="BM623" i="38"/>
  <c r="BM687" i="38"/>
  <c r="BM775" i="38"/>
  <c r="BM836" i="38"/>
  <c r="BM787" i="38"/>
  <c r="BM594" i="38"/>
  <c r="BM469" i="38"/>
  <c r="BM588" i="38"/>
  <c r="BM460" i="38"/>
  <c r="BM539" i="38"/>
  <c r="BM456" i="38"/>
  <c r="BM488" i="38"/>
  <c r="BM699" i="38"/>
  <c r="BM598" i="38"/>
  <c r="BM834" i="38"/>
  <c r="BM604" i="38"/>
  <c r="BM532" i="38"/>
  <c r="BT717" i="38"/>
  <c r="BT570" i="38"/>
  <c r="BM492" i="38"/>
  <c r="BM606" i="38"/>
  <c r="BM630" i="38"/>
  <c r="BM663" i="38"/>
  <c r="BM610" i="38"/>
  <c r="BM482" i="38"/>
  <c r="BM455" i="38"/>
  <c r="BM670" i="38"/>
  <c r="BM550" i="38"/>
  <c r="BM465" i="38"/>
  <c r="BM531" i="38"/>
  <c r="BM747" i="38"/>
  <c r="BM466" i="38"/>
  <c r="BM770" i="38"/>
  <c r="BM525" i="38"/>
  <c r="BM449" i="38"/>
  <c r="BM675" i="38"/>
  <c r="BM593" i="38"/>
  <c r="BM464" i="38"/>
  <c r="BM668" i="38"/>
  <c r="BM609" i="38"/>
  <c r="BM784" i="38"/>
  <c r="BM631" i="38"/>
  <c r="BM591" i="38"/>
  <c r="BM814" i="38"/>
  <c r="BM468" i="38"/>
  <c r="BT654" i="38"/>
  <c r="BM801" i="38"/>
  <c r="BM693" i="38"/>
  <c r="BM837" i="38"/>
  <c r="BM680" i="38"/>
  <c r="BM730" i="38"/>
  <c r="BM672" i="38"/>
  <c r="BM751" i="38"/>
  <c r="BM823" i="38"/>
  <c r="BM745" i="38"/>
  <c r="BM589" i="38"/>
  <c r="BM811" i="38"/>
  <c r="BM555" i="38"/>
  <c r="BM754" i="38"/>
  <c r="BM749" i="38"/>
  <c r="BM627" i="38"/>
  <c r="BM768" i="38"/>
  <c r="BM572" i="38"/>
  <c r="BM830" i="38"/>
  <c r="BM766" i="38"/>
  <c r="BM677" i="38"/>
  <c r="BM453" i="38"/>
  <c r="BM763" i="38"/>
  <c r="BM511" i="38"/>
  <c r="BM805" i="38"/>
  <c r="BM560" i="38"/>
  <c r="BM698" i="38"/>
  <c r="BM673" i="38"/>
  <c r="BM621" i="38"/>
  <c r="BM726" i="38"/>
  <c r="BM827" i="38"/>
  <c r="BM596" i="38"/>
  <c r="BM477" i="38"/>
  <c r="BM459" i="38"/>
  <c r="BM833" i="38"/>
  <c r="BM444" i="38"/>
  <c r="BM748" i="38"/>
  <c r="BM821" i="38"/>
  <c r="BM524" i="38"/>
  <c r="BM463" i="38"/>
  <c r="BM620" i="38"/>
  <c r="BM835" i="38"/>
  <c r="BM548" i="38"/>
  <c r="BM828" i="38"/>
  <c r="BM734" i="38"/>
  <c r="BM490" i="38"/>
  <c r="BM831" i="38"/>
  <c r="BM813" i="38"/>
  <c r="BM475" i="38"/>
  <c r="BM774" i="38"/>
  <c r="BM473" i="38"/>
  <c r="BM820" i="38"/>
  <c r="BM544" i="38"/>
  <c r="BM600" i="38"/>
  <c r="BM611" i="38"/>
  <c r="BM558" i="38"/>
  <c r="BM545" i="38"/>
  <c r="BM686" i="38"/>
  <c r="BM667" i="38"/>
  <c r="BM772" i="38"/>
  <c r="BM738" i="38"/>
  <c r="BM697" i="38"/>
  <c r="BM806" i="38"/>
  <c r="BM451" i="38"/>
  <c r="BM483" i="38"/>
  <c r="BT513" i="38"/>
  <c r="BT500" i="38"/>
  <c r="BT648" i="38"/>
  <c r="BZ658" i="38"/>
  <c r="BT640" i="38"/>
  <c r="BT497" i="38"/>
  <c r="BM452" i="38"/>
  <c r="BM487" i="38"/>
  <c r="IQ256" i="38"/>
  <c r="P46" i="14" s="1"/>
  <c r="HQ346" i="38"/>
  <c r="BT659" i="38"/>
  <c r="GS223" i="38"/>
  <c r="GT223" i="38" s="1"/>
  <c r="BM808" i="38"/>
  <c r="BM702" i="38"/>
  <c r="GS226" i="38"/>
  <c r="GS337" i="38" s="1"/>
  <c r="HT342" i="38"/>
  <c r="BZ720" i="38"/>
  <c r="IS256" i="38"/>
  <c r="R46" i="14" s="1"/>
  <c r="HS346" i="38"/>
  <c r="IS259" i="38" s="1"/>
  <c r="R49" i="14" s="1"/>
  <c r="BT581" i="38"/>
  <c r="BT723" i="38"/>
  <c r="BT722" i="38"/>
  <c r="BT651" i="38"/>
  <c r="BT636" i="38"/>
  <c r="BT518" i="38"/>
  <c r="BT508" i="38"/>
  <c r="BU430" i="38"/>
  <c r="BV430" i="38" s="1"/>
  <c r="BZ655" i="38"/>
  <c r="BZ424" i="38"/>
  <c r="BZ585" i="38"/>
  <c r="BZ712" i="38"/>
  <c r="BZ651" i="38"/>
  <c r="BZ637" i="38"/>
  <c r="BM818" i="38"/>
  <c r="BT658" i="38"/>
  <c r="BT656" i="38"/>
  <c r="BT568" i="38"/>
  <c r="BT652" i="38"/>
  <c r="BT705" i="38"/>
  <c r="BZ431" i="38"/>
  <c r="BZ722" i="38"/>
  <c r="BZ724" i="38"/>
  <c r="BZ639" i="38"/>
  <c r="BZ437" i="38"/>
  <c r="BM807" i="38"/>
  <c r="BT504" i="38"/>
  <c r="BT565" i="38"/>
  <c r="BT502" i="38"/>
  <c r="BT634" i="38"/>
  <c r="BT655" i="38"/>
  <c r="BZ567" i="38"/>
  <c r="BZ703" i="38"/>
  <c r="BZ433" i="38"/>
  <c r="BZ713" i="38"/>
  <c r="BZ645" i="38"/>
  <c r="BZ569" i="38"/>
  <c r="BZ709" i="38"/>
  <c r="BZ710" i="38"/>
  <c r="BZ723" i="38"/>
  <c r="BU427" i="38"/>
  <c r="BV427" i="38" s="1"/>
  <c r="BZ429" i="38"/>
  <c r="BZ725" i="38"/>
  <c r="BZ661" i="38"/>
  <c r="BZ707" i="38"/>
  <c r="BZ643" i="38"/>
  <c r="BM692" i="38"/>
  <c r="HR286" i="38"/>
  <c r="JV110" i="38"/>
  <c r="GS224" i="38"/>
  <c r="GS335" i="38" s="1"/>
  <c r="HT307" i="38"/>
  <c r="BT642" i="38"/>
  <c r="BT495" i="38"/>
  <c r="BT650" i="38"/>
  <c r="BT713" i="38"/>
  <c r="BT641" i="38"/>
  <c r="BT569" i="38"/>
  <c r="BT660" i="38"/>
  <c r="BT566" i="38"/>
  <c r="BT517" i="38"/>
  <c r="BT649" i="38"/>
  <c r="BT514" i="38"/>
  <c r="BT579" i="38"/>
  <c r="BT582" i="38"/>
  <c r="BT715" i="38"/>
  <c r="BT711" i="38"/>
  <c r="BT646" i="38"/>
  <c r="BT567" i="38"/>
  <c r="BT520" i="38"/>
  <c r="BT510" i="38"/>
  <c r="BT662" i="38"/>
  <c r="BT586" i="38"/>
  <c r="BT657" i="38"/>
  <c r="BT564" i="38"/>
  <c r="BT576" i="38"/>
  <c r="BT706" i="38"/>
  <c r="BT493" i="38"/>
  <c r="BT583" i="38"/>
  <c r="BU428" i="38"/>
  <c r="BV428" i="38" s="1"/>
  <c r="IS235" i="38"/>
  <c r="R25" i="14" s="1"/>
  <c r="HS290" i="38"/>
  <c r="FL481" i="38"/>
  <c r="B186" i="34" s="1"/>
  <c r="FO481" i="38"/>
  <c r="E186" i="34" s="1"/>
  <c r="A186" i="34"/>
  <c r="FP481" i="38"/>
  <c r="F186" i="34" s="1"/>
  <c r="FM481" i="38"/>
  <c r="C186" i="34" s="1"/>
  <c r="A163" i="34"/>
  <c r="FP458" i="38"/>
  <c r="F163" i="34" s="1"/>
  <c r="FL458" i="38"/>
  <c r="B163" i="34" s="1"/>
  <c r="FO458" i="38"/>
  <c r="E163" i="34" s="1"/>
  <c r="FM458" i="38"/>
  <c r="C163" i="34" s="1"/>
  <c r="FO473" i="38"/>
  <c r="E178" i="34" s="1"/>
  <c r="FP473" i="38"/>
  <c r="F178" i="34" s="1"/>
  <c r="A178" i="34"/>
  <c r="FM473" i="38"/>
  <c r="C178" i="34" s="1"/>
  <c r="FL473" i="38"/>
  <c r="B178" i="34" s="1"/>
  <c r="A158" i="34"/>
  <c r="FP453" i="38"/>
  <c r="F158" i="34" s="1"/>
  <c r="FO453" i="38"/>
  <c r="E158" i="34" s="1"/>
  <c r="FL453" i="38"/>
  <c r="B158" i="34" s="1"/>
  <c r="FM453" i="38"/>
  <c r="C158" i="34" s="1"/>
  <c r="A182" i="34"/>
  <c r="FL477" i="38"/>
  <c r="B182" i="34" s="1"/>
  <c r="FM477" i="38"/>
  <c r="C182" i="34" s="1"/>
  <c r="FP477" i="38"/>
  <c r="F182" i="34" s="1"/>
  <c r="FO477" i="38"/>
  <c r="E182" i="34" s="1"/>
  <c r="FO441" i="38"/>
  <c r="E146" i="34" s="1"/>
  <c r="FL441" i="38"/>
  <c r="B146" i="34" s="1"/>
  <c r="FM441" i="38"/>
  <c r="C146" i="34" s="1"/>
  <c r="FP441" i="38"/>
  <c r="F146" i="34" s="1"/>
  <c r="A146" i="34"/>
  <c r="FM433" i="38"/>
  <c r="C138" i="34" s="1"/>
  <c r="FO433" i="38"/>
  <c r="E138" i="34" s="1"/>
  <c r="FP433" i="38"/>
  <c r="F138" i="34" s="1"/>
  <c r="A138" i="34"/>
  <c r="FL433" i="38"/>
  <c r="B138" i="34" s="1"/>
  <c r="FL426" i="38"/>
  <c r="B131" i="34" s="1"/>
  <c r="A131" i="34"/>
  <c r="FM426" i="38"/>
  <c r="C131" i="34" s="1"/>
  <c r="FO426" i="38"/>
  <c r="E131" i="34" s="1"/>
  <c r="FP426" i="38"/>
  <c r="F131" i="34" s="1"/>
  <c r="FO445" i="38"/>
  <c r="E150" i="34" s="1"/>
  <c r="FL445" i="38"/>
  <c r="B150" i="34" s="1"/>
  <c r="A150" i="34"/>
  <c r="FM445" i="38"/>
  <c r="C150" i="34" s="1"/>
  <c r="FP445" i="38"/>
  <c r="F150" i="34" s="1"/>
  <c r="FP480" i="38"/>
  <c r="F185" i="34" s="1"/>
  <c r="FM480" i="38"/>
  <c r="C185" i="34" s="1"/>
  <c r="FO480" i="38"/>
  <c r="E185" i="34" s="1"/>
  <c r="A185" i="34"/>
  <c r="FL480" i="38"/>
  <c r="B185" i="34" s="1"/>
  <c r="FP454" i="38"/>
  <c r="F159" i="34" s="1"/>
  <c r="FO454" i="38"/>
  <c r="E159" i="34" s="1"/>
  <c r="FM454" i="38"/>
  <c r="C159" i="34" s="1"/>
  <c r="FL454" i="38"/>
  <c r="B159" i="34" s="1"/>
  <c r="A159" i="34"/>
  <c r="FL468" i="38"/>
  <c r="B173" i="34" s="1"/>
  <c r="FP468" i="38"/>
  <c r="F173" i="34" s="1"/>
  <c r="FM468" i="38"/>
  <c r="C173" i="34" s="1"/>
  <c r="FO468" i="38"/>
  <c r="E173" i="34" s="1"/>
  <c r="A173" i="34"/>
  <c r="FP450" i="38"/>
  <c r="F155" i="34" s="1"/>
  <c r="FL450" i="38"/>
  <c r="B155" i="34" s="1"/>
  <c r="A155" i="34"/>
  <c r="FO450" i="38"/>
  <c r="E155" i="34" s="1"/>
  <c r="FM450" i="38"/>
  <c r="C155" i="34" s="1"/>
  <c r="FL427" i="38"/>
  <c r="B132" i="34" s="1"/>
  <c r="FO427" i="38"/>
  <c r="E132" i="34" s="1"/>
  <c r="A132" i="34"/>
  <c r="FP427" i="38"/>
  <c r="F132" i="34" s="1"/>
  <c r="FM427" i="38"/>
  <c r="C132" i="34" s="1"/>
  <c r="FM456" i="38"/>
  <c r="C161" i="34" s="1"/>
  <c r="A161" i="34"/>
  <c r="FP456" i="38"/>
  <c r="F161" i="34" s="1"/>
  <c r="FL456" i="38"/>
  <c r="B161" i="34" s="1"/>
  <c r="FO456" i="38"/>
  <c r="E161" i="34" s="1"/>
  <c r="FP475" i="38"/>
  <c r="F180" i="34" s="1"/>
  <c r="FO475" i="38"/>
  <c r="E180" i="34" s="1"/>
  <c r="A180" i="34"/>
  <c r="FL475" i="38"/>
  <c r="B180" i="34" s="1"/>
  <c r="FM475" i="38"/>
  <c r="C180" i="34" s="1"/>
  <c r="IS240" i="38"/>
  <c r="R30" i="14" s="1"/>
  <c r="HS304" i="38"/>
  <c r="BZ426" i="38"/>
  <c r="BZ579" i="38"/>
  <c r="BZ432" i="38"/>
  <c r="BZ704" i="38"/>
  <c r="BZ650" i="38"/>
  <c r="BZ636" i="38"/>
  <c r="BZ646" i="38"/>
  <c r="BZ656" i="38"/>
  <c r="BZ660" i="38"/>
  <c r="BZ635" i="38"/>
  <c r="BZ438" i="38"/>
  <c r="BZ648" i="38"/>
  <c r="BZ583" i="38"/>
  <c r="BZ565" i="38"/>
  <c r="BZ638" i="38"/>
  <c r="BZ719" i="38"/>
  <c r="BZ434" i="38"/>
  <c r="BZ566" i="38"/>
  <c r="BZ582" i="38"/>
  <c r="BZ586" i="38"/>
  <c r="BZ430" i="38"/>
  <c r="BZ436" i="38"/>
  <c r="IS231" i="38"/>
  <c r="R21" i="14" s="1"/>
  <c r="HS283" i="38"/>
  <c r="IS237" i="38" s="1"/>
  <c r="R27" i="14" s="1"/>
  <c r="IQ242" i="38"/>
  <c r="P32" i="14" s="1"/>
  <c r="HQ318" i="38"/>
  <c r="BM437" i="38"/>
  <c r="BM506" i="38"/>
  <c r="BM662" i="38"/>
  <c r="BM429" i="38"/>
  <c r="BM719" i="38"/>
  <c r="BM580" i="38"/>
  <c r="BM505" i="38"/>
  <c r="BM635" i="38"/>
  <c r="BM567" i="38"/>
  <c r="BM718" i="38"/>
  <c r="BM645" i="38"/>
  <c r="BM438" i="38"/>
  <c r="BM500" i="38"/>
  <c r="BM637" i="38"/>
  <c r="BM501" i="38"/>
  <c r="BM656" i="38"/>
  <c r="BM423" i="38"/>
  <c r="BM644" i="38"/>
  <c r="BM575" i="38"/>
  <c r="BM585" i="38"/>
  <c r="BM573" i="38"/>
  <c r="BM657" i="38"/>
  <c r="BM576" i="38"/>
  <c r="BM566" i="38"/>
  <c r="BM652" i="38"/>
  <c r="BM432" i="38"/>
  <c r="BM496" i="38"/>
  <c r="BM430" i="38"/>
  <c r="BM724" i="38"/>
  <c r="BM640" i="38"/>
  <c r="BM512" i="38"/>
  <c r="BM710" i="38"/>
  <c r="BM434" i="38"/>
  <c r="BM579" i="38"/>
  <c r="BM518" i="38"/>
  <c r="BM649" i="38"/>
  <c r="BM659" i="38"/>
  <c r="BM563" i="38"/>
  <c r="BM715" i="38"/>
  <c r="BM568" i="38"/>
  <c r="BM431" i="38"/>
  <c r="BM515" i="38"/>
  <c r="BM650" i="38"/>
  <c r="BM424" i="38"/>
  <c r="BM565" i="38"/>
  <c r="BM522" i="38"/>
  <c r="BM499" i="38"/>
  <c r="BM428" i="38"/>
  <c r="BM703" i="38"/>
  <c r="BM520" i="38"/>
  <c r="BM583" i="38"/>
  <c r="BM514" i="38"/>
  <c r="BM494" i="38"/>
  <c r="BM436" i="38"/>
  <c r="BM706" i="38"/>
  <c r="BM725" i="38"/>
  <c r="BM521" i="38"/>
  <c r="BM705" i="38"/>
  <c r="BM570" i="38"/>
  <c r="BM581" i="38"/>
  <c r="BM510" i="38"/>
  <c r="BM504" i="38"/>
  <c r="BM435" i="38"/>
  <c r="BM655" i="38"/>
  <c r="BM634" i="38"/>
  <c r="BO424" i="38"/>
  <c r="BP424" i="38" s="1"/>
  <c r="BM714" i="38"/>
  <c r="BM586" i="38"/>
  <c r="BM578" i="38"/>
  <c r="BO425" i="38"/>
  <c r="BP425" i="38" s="1"/>
  <c r="BM638" i="38"/>
  <c r="BM433" i="38"/>
  <c r="BM713" i="38"/>
  <c r="BM654" i="38"/>
  <c r="BM647" i="38"/>
  <c r="BM636" i="38"/>
  <c r="BM642" i="38"/>
  <c r="BM708" i="38"/>
  <c r="BM717" i="38"/>
  <c r="BM646" i="38"/>
  <c r="BM722" i="38"/>
  <c r="BM648" i="38"/>
  <c r="BM497" i="38"/>
  <c r="BO426" i="38"/>
  <c r="BP426" i="38" s="1"/>
  <c r="BM721" i="38"/>
  <c r="BM503" i="38"/>
  <c r="BM641" i="38"/>
  <c r="BM495" i="38"/>
  <c r="BM574" i="38"/>
  <c r="BM658" i="38"/>
  <c r="BM509" i="38"/>
  <c r="BM723" i="38"/>
  <c r="BM661" i="38"/>
  <c r="BM569" i="38"/>
  <c r="BM513" i="38"/>
  <c r="BM519" i="38"/>
  <c r="BM507" i="38"/>
  <c r="BM711" i="38"/>
  <c r="BM517" i="38"/>
  <c r="BM660" i="38"/>
  <c r="BM639" i="38"/>
  <c r="BM427" i="38"/>
  <c r="BM720" i="38"/>
  <c r="BM502" i="38"/>
  <c r="BM651" i="38"/>
  <c r="BM564" i="38"/>
  <c r="BM508" i="38"/>
  <c r="BM582" i="38"/>
  <c r="BM577" i="38"/>
  <c r="BM426" i="38"/>
  <c r="BM516" i="38"/>
  <c r="BM425" i="38"/>
  <c r="BM633" i="38"/>
  <c r="BM709" i="38"/>
  <c r="BM704" i="38"/>
  <c r="BM712" i="38"/>
  <c r="BM716" i="38"/>
  <c r="BO423" i="38"/>
  <c r="BP423" i="38" s="1"/>
  <c r="BM643" i="38"/>
  <c r="BM498" i="38"/>
  <c r="BM493" i="38"/>
  <c r="BM571" i="38"/>
  <c r="BM523" i="38"/>
  <c r="BM707" i="38"/>
  <c r="BM584" i="38"/>
  <c r="IS241" i="38"/>
  <c r="R31" i="14" s="1"/>
  <c r="HS311" i="38"/>
  <c r="BT707" i="38"/>
  <c r="BT516" i="38"/>
  <c r="BT515" i="38"/>
  <c r="BT563" i="38"/>
  <c r="BT578" i="38"/>
  <c r="BT507" i="38"/>
  <c r="BT503" i="38"/>
  <c r="BT494" i="38"/>
  <c r="BT712" i="38"/>
  <c r="BT724" i="38"/>
  <c r="BT708" i="38"/>
  <c r="BT637" i="38"/>
  <c r="BT496" i="38"/>
  <c r="BT716" i="38"/>
  <c r="BT647" i="38"/>
  <c r="BT633" i="38"/>
  <c r="BT506" i="38"/>
  <c r="BT703" i="38"/>
  <c r="BT575" i="38"/>
  <c r="BT714" i="38"/>
  <c r="BT521" i="38"/>
  <c r="BT635" i="38"/>
  <c r="BT725" i="38"/>
  <c r="BT661" i="38"/>
  <c r="BT519" i="38"/>
  <c r="BT571" i="38"/>
  <c r="FL436" i="38"/>
  <c r="B141" i="34" s="1"/>
  <c r="FO436" i="38"/>
  <c r="E141" i="34" s="1"/>
  <c r="A141" i="34"/>
  <c r="FP436" i="38"/>
  <c r="F141" i="34" s="1"/>
  <c r="FM436" i="38"/>
  <c r="C141" i="34" s="1"/>
  <c r="FL432" i="38"/>
  <c r="B137" i="34" s="1"/>
  <c r="FO432" i="38"/>
  <c r="E137" i="34" s="1"/>
  <c r="FP432" i="38"/>
  <c r="F137" i="34" s="1"/>
  <c r="FM432" i="38"/>
  <c r="C137" i="34" s="1"/>
  <c r="A137" i="34"/>
  <c r="A176" i="34"/>
  <c r="FO471" i="38"/>
  <c r="E176" i="34" s="1"/>
  <c r="FM471" i="38"/>
  <c r="C176" i="34" s="1"/>
  <c r="FL471" i="38"/>
  <c r="B176" i="34" s="1"/>
  <c r="FP471" i="38"/>
  <c r="F176" i="34" s="1"/>
  <c r="A171" i="34"/>
  <c r="FM466" i="38"/>
  <c r="C171" i="34" s="1"/>
  <c r="FL466" i="38"/>
  <c r="B171" i="34" s="1"/>
  <c r="FP466" i="38"/>
  <c r="F171" i="34" s="1"/>
  <c r="FO466" i="38"/>
  <c r="E171" i="34" s="1"/>
  <c r="A179" i="34"/>
  <c r="FM474" i="38"/>
  <c r="C179" i="34" s="1"/>
  <c r="FO474" i="38"/>
  <c r="E179" i="34" s="1"/>
  <c r="FP474" i="38"/>
  <c r="F179" i="34" s="1"/>
  <c r="FL474" i="38"/>
  <c r="B179" i="34" s="1"/>
  <c r="FP425" i="38"/>
  <c r="F130" i="34" s="1"/>
  <c r="FL425" i="38"/>
  <c r="B130" i="34" s="1"/>
  <c r="FO425" i="38"/>
  <c r="E130" i="34" s="1"/>
  <c r="FM425" i="38"/>
  <c r="C130" i="34" s="1"/>
  <c r="A130" i="34"/>
  <c r="FP459" i="38"/>
  <c r="F164" i="34" s="1"/>
  <c r="FO459" i="38"/>
  <c r="E164" i="34" s="1"/>
  <c r="FL459" i="38"/>
  <c r="B164" i="34" s="1"/>
  <c r="A164" i="34"/>
  <c r="FM459" i="38"/>
  <c r="C164" i="34" s="1"/>
  <c r="FL465" i="38"/>
  <c r="B170" i="34" s="1"/>
  <c r="FP465" i="38"/>
  <c r="F170" i="34" s="1"/>
  <c r="FO465" i="38"/>
  <c r="E170" i="34" s="1"/>
  <c r="FM465" i="38"/>
  <c r="C170" i="34" s="1"/>
  <c r="A170" i="34"/>
  <c r="FO444" i="38"/>
  <c r="E149" i="34" s="1"/>
  <c r="A149" i="34"/>
  <c r="FL444" i="38"/>
  <c r="B149" i="34" s="1"/>
  <c r="FP444" i="38"/>
  <c r="F149" i="34" s="1"/>
  <c r="FM444" i="38"/>
  <c r="C149" i="34" s="1"/>
  <c r="FP435" i="38"/>
  <c r="F140" i="34" s="1"/>
  <c r="FL435" i="38"/>
  <c r="B140" i="34" s="1"/>
  <c r="FO435" i="38"/>
  <c r="E140" i="34" s="1"/>
  <c r="FM435" i="38"/>
  <c r="C140" i="34" s="1"/>
  <c r="A140" i="34"/>
  <c r="FM443" i="38"/>
  <c r="C148" i="34" s="1"/>
  <c r="FP443" i="38"/>
  <c r="F148" i="34" s="1"/>
  <c r="A148" i="34"/>
  <c r="FL443" i="38"/>
  <c r="B148" i="34" s="1"/>
  <c r="FO443" i="38"/>
  <c r="E148" i="34" s="1"/>
  <c r="FO464" i="38"/>
  <c r="E169" i="34" s="1"/>
  <c r="FP464" i="38"/>
  <c r="F169" i="34" s="1"/>
  <c r="A169" i="34"/>
  <c r="FM464" i="38"/>
  <c r="C169" i="34" s="1"/>
  <c r="FL464" i="38"/>
  <c r="B169" i="34" s="1"/>
  <c r="FP457" i="38"/>
  <c r="F162" i="34" s="1"/>
  <c r="FL457" i="38"/>
  <c r="B162" i="34" s="1"/>
  <c r="A162" i="34"/>
  <c r="FO457" i="38"/>
  <c r="E162" i="34" s="1"/>
  <c r="FM457" i="38"/>
  <c r="C162" i="34" s="1"/>
  <c r="FO452" i="38"/>
  <c r="E157" i="34" s="1"/>
  <c r="FL452" i="38"/>
  <c r="B157" i="34" s="1"/>
  <c r="A157" i="34"/>
  <c r="FM452" i="38"/>
  <c r="C157" i="34" s="1"/>
  <c r="FP452" i="38"/>
  <c r="F157" i="34" s="1"/>
  <c r="FL460" i="38"/>
  <c r="B165" i="34" s="1"/>
  <c r="FO460" i="38"/>
  <c r="E165" i="34" s="1"/>
  <c r="FP460" i="38"/>
  <c r="F165" i="34" s="1"/>
  <c r="A165" i="34"/>
  <c r="FM460" i="38"/>
  <c r="C165" i="34" s="1"/>
  <c r="BZ662" i="38"/>
  <c r="BZ705" i="38"/>
  <c r="BZ708" i="38"/>
  <c r="BZ581" i="38"/>
  <c r="BZ706" i="38"/>
  <c r="BZ633" i="38"/>
  <c r="BZ435" i="38"/>
  <c r="BZ659" i="38"/>
  <c r="BZ571" i="38"/>
  <c r="BZ715" i="38"/>
  <c r="BZ563" i="38"/>
  <c r="BZ584" i="38"/>
  <c r="BZ711" i="38"/>
  <c r="BZ570" i="38"/>
  <c r="BZ575" i="38"/>
  <c r="BZ425" i="38"/>
  <c r="BZ576" i="38"/>
  <c r="BZ564" i="38"/>
  <c r="BZ568" i="38"/>
  <c r="BZ577" i="38"/>
  <c r="BZ580" i="38"/>
  <c r="BZ641" i="38"/>
  <c r="BZ714" i="38"/>
  <c r="HQ311" i="38"/>
  <c r="HR311" i="38" s="1"/>
  <c r="HQ304" i="38"/>
  <c r="HR304" i="38" s="1"/>
  <c r="BT709" i="38"/>
  <c r="BT644" i="38"/>
  <c r="BT720" i="38"/>
  <c r="BT704" i="38"/>
  <c r="BT638" i="38"/>
  <c r="BT719" i="38"/>
  <c r="BT498" i="38"/>
  <c r="BT585" i="38"/>
  <c r="BT512" i="38"/>
  <c r="BT505" i="38"/>
  <c r="BT523" i="38"/>
  <c r="BT501" i="38"/>
  <c r="BT574" i="38"/>
  <c r="BT577" i="38"/>
  <c r="BT721" i="38"/>
  <c r="BT639" i="38"/>
  <c r="BT718" i="38"/>
  <c r="BT509" i="38"/>
  <c r="BT710" i="38"/>
  <c r="BT522" i="38"/>
  <c r="BT573" i="38"/>
  <c r="BT580" i="38"/>
  <c r="BT643" i="38"/>
  <c r="BT584" i="38"/>
  <c r="BT499" i="38"/>
  <c r="BT645" i="38"/>
  <c r="BT481" i="38"/>
  <c r="BT820" i="38"/>
  <c r="BT793" i="38"/>
  <c r="BT556" i="38"/>
  <c r="BT768" i="38"/>
  <c r="BT486" i="38"/>
  <c r="BT527" i="38"/>
  <c r="BT772" i="38"/>
  <c r="BT558" i="38"/>
  <c r="BT623" i="38"/>
  <c r="BT549" i="38"/>
  <c r="BT543" i="38"/>
  <c r="BT693" i="38"/>
  <c r="BT732" i="38"/>
  <c r="BT767" i="38"/>
  <c r="BT740" i="38"/>
  <c r="BT727" i="38"/>
  <c r="BT810" i="38"/>
  <c r="BT596" i="38"/>
  <c r="BT447" i="38"/>
  <c r="BT435" i="38"/>
  <c r="BT600" i="38"/>
  <c r="BT802" i="38"/>
  <c r="BT460" i="38"/>
  <c r="BT783" i="38"/>
  <c r="BT626" i="38"/>
  <c r="BT595" i="38"/>
  <c r="BT559" i="38"/>
  <c r="BT742" i="38"/>
  <c r="BT825" i="38"/>
  <c r="BT799" i="38"/>
  <c r="BT726" i="38"/>
  <c r="BT692" i="38"/>
  <c r="BT536" i="38"/>
  <c r="BT680" i="38"/>
  <c r="BT490" i="38"/>
  <c r="BT437" i="38"/>
  <c r="BT777" i="38"/>
  <c r="BT609" i="38"/>
  <c r="BT670" i="38"/>
  <c r="BT831" i="38"/>
  <c r="BT553" i="38"/>
  <c r="BT669" i="38"/>
  <c r="BT803" i="38"/>
  <c r="BT453" i="38"/>
  <c r="BT589" i="38"/>
  <c r="BT739" i="38"/>
  <c r="BT441" i="38"/>
  <c r="BT560" i="38"/>
  <c r="BT473" i="38"/>
  <c r="BT766" i="38"/>
  <c r="BT691" i="38"/>
  <c r="BT620" i="38"/>
  <c r="BT741" i="38"/>
  <c r="BT446" i="38"/>
  <c r="BT774" i="38"/>
  <c r="BT829" i="38"/>
  <c r="BT593" i="38"/>
  <c r="BT690" i="38"/>
  <c r="BT525" i="38"/>
  <c r="BT539" i="38"/>
  <c r="BT673" i="38"/>
  <c r="BT683" i="38"/>
  <c r="BT801" i="38"/>
  <c r="BT616" i="38"/>
  <c r="BT699" i="38"/>
  <c r="BT663" i="38"/>
  <c r="BT428" i="38"/>
  <c r="BT489" i="38"/>
  <c r="BT431" i="38"/>
  <c r="BT615" i="38"/>
  <c r="BT797" i="38"/>
  <c r="BT474" i="38"/>
  <c r="BT833" i="38"/>
  <c r="BT470" i="38"/>
  <c r="BT735" i="38"/>
  <c r="BT611" i="38"/>
  <c r="BT817" i="38"/>
  <c r="BT839" i="38"/>
  <c r="BT789" i="38"/>
  <c r="BT668" i="38"/>
  <c r="BT425" i="38"/>
  <c r="BT622" i="38"/>
  <c r="BT757" i="38"/>
  <c r="BT455" i="38"/>
  <c r="BT541" i="38"/>
  <c r="BT664" i="38"/>
  <c r="BT830" i="38"/>
  <c r="BT805" i="38"/>
  <c r="BT548" i="38"/>
  <c r="BT778" i="38"/>
  <c r="BT438" i="38"/>
  <c r="BT555" i="38"/>
  <c r="BT672" i="38"/>
  <c r="BT608" i="38"/>
  <c r="BT771" i="38"/>
  <c r="BT597" i="38"/>
  <c r="BT819" i="38"/>
  <c r="BT676" i="38"/>
  <c r="BT807" i="38"/>
  <c r="BT731" i="38"/>
  <c r="BT698" i="38"/>
  <c r="BT782" i="38"/>
  <c r="BT426" i="38"/>
  <c r="BT591" i="38"/>
  <c r="BT665" i="38"/>
  <c r="BT468" i="38"/>
  <c r="BT804" i="38"/>
  <c r="BT462" i="38"/>
  <c r="BT529" i="38"/>
  <c r="BT424" i="38"/>
  <c r="BT764" i="38"/>
  <c r="BT445" i="38"/>
  <c r="BT448" i="38"/>
  <c r="BT436" i="38"/>
  <c r="BT734" i="38"/>
  <c r="BT827" i="38"/>
  <c r="BT835" i="38"/>
  <c r="BT542" i="38"/>
  <c r="BT631" i="38"/>
  <c r="BT796" i="38"/>
  <c r="BT675" i="38"/>
  <c r="BT822" i="38"/>
  <c r="BT813" i="38"/>
  <c r="BT744" i="38"/>
  <c r="BT443" i="38"/>
  <c r="BT630" i="38"/>
  <c r="BT794" i="38"/>
  <c r="BT808" i="38"/>
  <c r="BT477" i="38"/>
  <c r="BT476" i="38"/>
  <c r="BT751" i="38"/>
  <c r="BT762" i="38"/>
  <c r="BT826" i="38"/>
  <c r="BT737" i="38"/>
  <c r="BT471" i="38"/>
  <c r="BT535" i="38"/>
  <c r="BT667" i="38"/>
  <c r="BT738" i="38"/>
  <c r="BT554" i="38"/>
  <c r="BT666" i="38"/>
  <c r="BT687" i="38"/>
  <c r="BT433" i="38"/>
  <c r="BT788" i="38"/>
  <c r="BT761" i="38"/>
  <c r="BT747" i="38"/>
  <c r="BT812" i="38"/>
  <c r="BT590" i="38"/>
  <c r="BT547" i="38"/>
  <c r="BT694" i="38"/>
  <c r="BT466" i="38"/>
  <c r="BT700" i="38"/>
  <c r="BT733" i="38"/>
  <c r="BT461" i="38"/>
  <c r="BT598" i="38"/>
  <c r="BT834" i="38"/>
  <c r="BT429" i="38"/>
  <c r="BT836" i="38"/>
  <c r="BT423" i="38"/>
  <c r="BT770" i="38"/>
  <c r="BT814" i="38"/>
  <c r="BT485" i="38"/>
  <c r="BT677" i="38"/>
  <c r="BT806" i="38"/>
  <c r="BT671" i="38"/>
  <c r="BT545" i="38"/>
  <c r="BT621" i="38"/>
  <c r="BT612" i="38"/>
  <c r="BT444" i="38"/>
  <c r="BT532" i="38"/>
  <c r="BT557" i="38"/>
  <c r="BT769" i="38"/>
  <c r="BT442" i="38"/>
  <c r="BT696" i="38"/>
  <c r="BT482" i="38"/>
  <c r="BT752" i="38"/>
  <c r="BT594" i="38"/>
  <c r="BT463" i="38"/>
  <c r="BT786" i="38"/>
  <c r="BT524" i="38"/>
  <c r="BT491" i="38"/>
  <c r="BT625" i="38"/>
  <c r="BT531" i="38"/>
  <c r="BT533" i="38"/>
  <c r="BT511" i="38"/>
  <c r="BT842" i="38"/>
  <c r="BT678" i="38"/>
  <c r="BT624" i="38"/>
  <c r="BT838" i="38"/>
  <c r="BT749" i="38"/>
  <c r="BT456" i="38"/>
  <c r="BT701" i="38"/>
  <c r="BT760" i="38"/>
  <c r="BT483" i="38"/>
  <c r="BT488" i="38"/>
  <c r="BT653" i="38"/>
  <c r="BT800" i="38"/>
  <c r="BT758" i="38"/>
  <c r="BT450" i="38"/>
  <c r="BT746" i="38"/>
  <c r="BT697" i="38"/>
  <c r="BT434" i="38"/>
  <c r="BT765" i="38"/>
  <c r="BT821" i="38"/>
  <c r="BT439" i="38"/>
  <c r="BT613" i="38"/>
  <c r="BT798" i="38"/>
  <c r="BT432" i="38"/>
  <c r="BT617" i="38"/>
  <c r="BT824" i="38"/>
  <c r="BT679" i="38"/>
  <c r="BT736" i="38"/>
  <c r="BT459" i="38"/>
  <c r="BT440" i="38"/>
  <c r="BT753" i="38"/>
  <c r="BT632" i="38"/>
  <c r="BT427" i="38"/>
  <c r="BT686" i="38"/>
  <c r="BT610" i="38"/>
  <c r="BT464" i="38"/>
  <c r="BT480" i="38"/>
  <c r="BT537" i="38"/>
  <c r="BT526" i="38"/>
  <c r="BT815" i="38"/>
  <c r="BT538" i="38"/>
  <c r="BT449" i="38"/>
  <c r="BT791" i="38"/>
  <c r="BT689" i="38"/>
  <c r="BT528" i="38"/>
  <c r="BT695" i="38"/>
  <c r="BT776" i="38"/>
  <c r="BT478" i="38"/>
  <c r="BT629" i="38"/>
  <c r="BT837" i="38"/>
  <c r="BT534" i="38"/>
  <c r="BT792" i="38"/>
  <c r="BT602" i="38"/>
  <c r="BT588" i="38"/>
  <c r="BT544" i="38"/>
  <c r="BT540" i="38"/>
  <c r="BT745" i="38"/>
  <c r="BT607" i="38"/>
  <c r="BT552" i="38"/>
  <c r="BT619" i="38"/>
  <c r="BT787" i="38"/>
  <c r="BT809" i="38"/>
  <c r="BT779" i="38"/>
  <c r="BT605" i="38"/>
  <c r="BT756" i="38"/>
  <c r="BT674" i="38"/>
  <c r="BT627" i="38"/>
  <c r="BT763" i="38"/>
  <c r="BT790" i="38"/>
  <c r="BT454" i="38"/>
  <c r="BT587" i="38"/>
  <c r="BT811" i="38"/>
  <c r="BT728" i="38"/>
  <c r="BT682" i="38"/>
  <c r="BT755" i="38"/>
  <c r="BT823" i="38"/>
  <c r="BT681" i="38"/>
  <c r="BT743" i="38"/>
  <c r="BT840" i="38"/>
  <c r="BT604" i="38"/>
  <c r="BT773" i="38"/>
  <c r="BT750" i="38"/>
  <c r="BT628" i="38"/>
  <c r="BT684" i="38"/>
  <c r="BT546" i="38"/>
  <c r="BT784" i="38"/>
  <c r="BT451" i="38"/>
  <c r="BT492" i="38"/>
  <c r="BT729" i="38"/>
  <c r="BT479" i="38"/>
  <c r="BT467" i="38"/>
  <c r="BT775" i="38"/>
  <c r="BT484" i="38"/>
  <c r="BT457" i="38"/>
  <c r="BT603" i="38"/>
  <c r="BT818" i="38"/>
  <c r="BT748" i="38"/>
  <c r="BT781" i="38"/>
  <c r="BT551" i="38"/>
  <c r="BT465" i="38"/>
  <c r="BT572" i="38"/>
  <c r="BT606" i="38"/>
  <c r="BT562" i="38"/>
  <c r="BT487" i="38"/>
  <c r="BT530" i="38"/>
  <c r="BT475" i="38"/>
  <c r="BT685" i="38"/>
  <c r="BT841" i="38"/>
  <c r="BT601" i="38"/>
  <c r="BT754" i="38"/>
  <c r="BT472" i="38"/>
  <c r="BT785" i="38"/>
  <c r="BT550" i="38"/>
  <c r="BT430" i="38"/>
  <c r="BT592" i="38"/>
  <c r="BT614" i="38"/>
  <c r="BT759" i="38"/>
  <c r="BT458" i="38"/>
  <c r="BT832" i="38"/>
  <c r="BT816" i="38"/>
  <c r="BT795" i="38"/>
  <c r="BT452" i="38"/>
  <c r="BT702" i="38"/>
  <c r="BT780" i="38"/>
  <c r="BT730" i="38"/>
  <c r="BT618" i="38"/>
  <c r="BT688" i="38"/>
  <c r="BT561" i="38"/>
  <c r="BT599" i="38"/>
  <c r="BT828" i="38"/>
  <c r="BT469" i="38"/>
  <c r="BU429" i="38"/>
  <c r="BV429" i="38" s="1"/>
  <c r="GS220" i="38"/>
  <c r="GS331" i="38" s="1"/>
  <c r="HT286" i="38"/>
  <c r="FO434" i="38"/>
  <c r="E139" i="34" s="1"/>
  <c r="FP434" i="38"/>
  <c r="F139" i="34" s="1"/>
  <c r="A139" i="34"/>
  <c r="FL434" i="38"/>
  <c r="B139" i="34" s="1"/>
  <c r="FM434" i="38"/>
  <c r="C139" i="34" s="1"/>
  <c r="FM440" i="38"/>
  <c r="C145" i="34" s="1"/>
  <c r="FO440" i="38"/>
  <c r="E145" i="34" s="1"/>
  <c r="FL440" i="38"/>
  <c r="B145" i="34" s="1"/>
  <c r="A145" i="34"/>
  <c r="FP440" i="38"/>
  <c r="F145" i="34" s="1"/>
  <c r="A187" i="34"/>
  <c r="FO482" i="38"/>
  <c r="E187" i="34" s="1"/>
  <c r="FL482" i="38"/>
  <c r="B187" i="34" s="1"/>
  <c r="FM482" i="38"/>
  <c r="C187" i="34" s="1"/>
  <c r="FP482" i="38"/>
  <c r="F187" i="34" s="1"/>
  <c r="A156" i="34"/>
  <c r="FO451" i="38"/>
  <c r="E156" i="34" s="1"/>
  <c r="FM451" i="38"/>
  <c r="C156" i="34" s="1"/>
  <c r="FL451" i="38"/>
  <c r="B156" i="34" s="1"/>
  <c r="FP451" i="38"/>
  <c r="F156" i="34" s="1"/>
  <c r="FM448" i="38"/>
  <c r="C153" i="34" s="1"/>
  <c r="FP448" i="38"/>
  <c r="F153" i="34" s="1"/>
  <c r="FO448" i="38"/>
  <c r="E153" i="34" s="1"/>
  <c r="A153" i="34"/>
  <c r="FL448" i="38"/>
  <c r="B153" i="34" s="1"/>
  <c r="FM478" i="38"/>
  <c r="C183" i="34" s="1"/>
  <c r="FP478" i="38"/>
  <c r="F183" i="34" s="1"/>
  <c r="FO478" i="38"/>
  <c r="E183" i="34" s="1"/>
  <c r="FL478" i="38"/>
  <c r="B183" i="34" s="1"/>
  <c r="A183" i="34"/>
  <c r="FM483" i="38"/>
  <c r="C188" i="34" s="1"/>
  <c r="FO483" i="38"/>
  <c r="E188" i="34" s="1"/>
  <c r="FP483" i="38"/>
  <c r="F188" i="34" s="1"/>
  <c r="A188" i="34"/>
  <c r="FL483" i="38"/>
  <c r="B188" i="34" s="1"/>
  <c r="FP439" i="38"/>
  <c r="F144" i="34" s="1"/>
  <c r="A144" i="34"/>
  <c r="FL439" i="38"/>
  <c r="B144" i="34" s="1"/>
  <c r="FM439" i="38"/>
  <c r="C144" i="34" s="1"/>
  <c r="FO439" i="38"/>
  <c r="E144" i="34" s="1"/>
  <c r="FM446" i="38"/>
  <c r="C151" i="34" s="1"/>
  <c r="FL446" i="38"/>
  <c r="B151" i="34" s="1"/>
  <c r="FO446" i="38"/>
  <c r="E151" i="34" s="1"/>
  <c r="FP446" i="38"/>
  <c r="F151" i="34" s="1"/>
  <c r="A151" i="34"/>
  <c r="FL424" i="38"/>
  <c r="B129" i="34" s="1"/>
  <c r="FM424" i="38"/>
  <c r="C129" i="34" s="1"/>
  <c r="FO424" i="38"/>
  <c r="E129" i="34" s="1"/>
  <c r="FP424" i="38"/>
  <c r="F129" i="34" s="1"/>
  <c r="A129" i="34"/>
  <c r="A167" i="34"/>
  <c r="FL462" i="38"/>
  <c r="B167" i="34" s="1"/>
  <c r="FO462" i="38"/>
  <c r="E167" i="34" s="1"/>
  <c r="FP462" i="38"/>
  <c r="F167" i="34" s="1"/>
  <c r="FM462" i="38"/>
  <c r="C167" i="34" s="1"/>
  <c r="A128" i="34"/>
  <c r="FO423" i="38"/>
  <c r="E128" i="34" s="1"/>
  <c r="FM423" i="38"/>
  <c r="C128" i="34" s="1"/>
  <c r="FL423" i="38"/>
  <c r="B128" i="34" s="1"/>
  <c r="FP423" i="38"/>
  <c r="F128" i="34" s="1"/>
  <c r="FO463" i="38"/>
  <c r="E168" i="34" s="1"/>
  <c r="FM463" i="38"/>
  <c r="C168" i="34" s="1"/>
  <c r="FP463" i="38"/>
  <c r="F168" i="34" s="1"/>
  <c r="FL463" i="38"/>
  <c r="B168" i="34" s="1"/>
  <c r="A168" i="34"/>
  <c r="FL479" i="38"/>
  <c r="B184" i="34" s="1"/>
  <c r="FP479" i="38"/>
  <c r="F184" i="34" s="1"/>
  <c r="A184" i="34"/>
  <c r="FO479" i="38"/>
  <c r="E184" i="34" s="1"/>
  <c r="FM479" i="38"/>
  <c r="C184" i="34" s="1"/>
  <c r="A134" i="34"/>
  <c r="FM429" i="38"/>
  <c r="C134" i="34" s="1"/>
  <c r="FO429" i="38"/>
  <c r="E134" i="34" s="1"/>
  <c r="FP429" i="38"/>
  <c r="F134" i="34" s="1"/>
  <c r="FL429" i="38"/>
  <c r="B134" i="34" s="1"/>
  <c r="GS225" i="38"/>
  <c r="GS336" i="38" s="1"/>
  <c r="BZ640" i="38"/>
  <c r="BZ642" i="38"/>
  <c r="BZ716" i="38"/>
  <c r="BZ652" i="38"/>
  <c r="BZ428" i="38"/>
  <c r="BZ654" i="38"/>
  <c r="BZ634" i="38"/>
  <c r="BZ573" i="38"/>
  <c r="BZ578" i="38"/>
  <c r="BZ427" i="38"/>
  <c r="BZ657" i="38"/>
  <c r="BZ423" i="38"/>
  <c r="BZ644" i="38"/>
  <c r="BZ647" i="38"/>
  <c r="BZ649" i="38"/>
  <c r="BZ717" i="38"/>
  <c r="BZ721" i="38"/>
  <c r="BZ574" i="38"/>
  <c r="BZ718" i="38"/>
  <c r="CA430" i="38"/>
  <c r="CB430" i="38" s="1"/>
  <c r="CA428" i="38"/>
  <c r="CB428" i="38" s="1"/>
  <c r="CA429" i="38"/>
  <c r="CB429" i="38" s="1"/>
  <c r="CA427" i="38"/>
  <c r="CB427" i="38" s="1"/>
  <c r="BZ769" i="38"/>
  <c r="BZ745" i="38"/>
  <c r="BZ510" i="38"/>
  <c r="BZ444" i="38"/>
  <c r="BZ603" i="38"/>
  <c r="BZ828" i="38"/>
  <c r="BZ558" i="38"/>
  <c r="BZ670" i="38"/>
  <c r="BZ668" i="38"/>
  <c r="BZ807" i="38"/>
  <c r="BZ452" i="38"/>
  <c r="BZ472" i="38"/>
  <c r="BZ822" i="38"/>
  <c r="BZ686" i="38"/>
  <c r="BZ824" i="38"/>
  <c r="BZ593" i="38"/>
  <c r="BZ536" i="38"/>
  <c r="BZ778" i="38"/>
  <c r="BZ835" i="38"/>
  <c r="BZ505" i="38"/>
  <c r="BZ612" i="38"/>
  <c r="BZ466" i="38"/>
  <c r="BZ599" i="38"/>
  <c r="BZ458" i="38"/>
  <c r="BZ543" i="38"/>
  <c r="BZ817" i="38"/>
  <c r="BZ804" i="38"/>
  <c r="BZ490" i="38"/>
  <c r="BZ691" i="38"/>
  <c r="BZ790" i="38"/>
  <c r="BZ489" i="38"/>
  <c r="BZ455" i="38"/>
  <c r="BZ744" i="38"/>
  <c r="BZ760" i="38"/>
  <c r="BZ753" i="38"/>
  <c r="BZ831" i="38"/>
  <c r="BZ493" i="38"/>
  <c r="BZ486" i="38"/>
  <c r="BZ825" i="38"/>
  <c r="BZ624" i="38"/>
  <c r="BZ830" i="38"/>
  <c r="BZ842" i="38"/>
  <c r="BZ695" i="38"/>
  <c r="BZ746" i="38"/>
  <c r="BZ616" i="38"/>
  <c r="BZ799" i="38"/>
  <c r="BZ762" i="38"/>
  <c r="BZ457" i="38"/>
  <c r="BZ809" i="38"/>
  <c r="BZ785" i="38"/>
  <c r="BZ683" i="38"/>
  <c r="BZ508" i="38"/>
  <c r="BZ534" i="38"/>
  <c r="BZ832" i="38"/>
  <c r="BZ728" i="38"/>
  <c r="BZ470" i="38"/>
  <c r="BZ617" i="38"/>
  <c r="BZ589" i="38"/>
  <c r="BZ483" i="38"/>
  <c r="BZ758" i="38"/>
  <c r="BZ469" i="38"/>
  <c r="BZ442" i="38"/>
  <c r="BZ459" i="38"/>
  <c r="BZ559" i="38"/>
  <c r="BZ837" i="38"/>
  <c r="BZ796" i="38"/>
  <c r="BZ665" i="38"/>
  <c r="BZ598" i="38"/>
  <c r="BZ517" i="38"/>
  <c r="BZ701" i="38"/>
  <c r="BZ608" i="38"/>
  <c r="BZ503" i="38"/>
  <c r="BZ479" i="38"/>
  <c r="BZ533" i="38"/>
  <c r="BZ545" i="38"/>
  <c r="BZ621" i="38"/>
  <c r="BZ546" i="38"/>
  <c r="BZ811" i="38"/>
  <c r="BZ487" i="38"/>
  <c r="BZ461" i="38"/>
  <c r="BZ516" i="38"/>
  <c r="BZ765" i="38"/>
  <c r="BZ836" i="38"/>
  <c r="BZ445" i="38"/>
  <c r="BZ473" i="38"/>
  <c r="BZ671" i="38"/>
  <c r="BZ509" i="38"/>
  <c r="BZ619" i="38"/>
  <c r="BZ620" i="38"/>
  <c r="BZ485" i="38"/>
  <c r="BZ731" i="38"/>
  <c r="BZ550" i="38"/>
  <c r="BZ474" i="38"/>
  <c r="BZ513" i="38"/>
  <c r="BZ447" i="38"/>
  <c r="BZ813" i="38"/>
  <c r="BZ439" i="38"/>
  <c r="BZ687" i="38"/>
  <c r="BZ747" i="38"/>
  <c r="BZ476" i="38"/>
  <c r="BZ776" i="38"/>
  <c r="BZ623" i="38"/>
  <c r="BZ775" i="38"/>
  <c r="BZ540" i="38"/>
  <c r="BZ443" i="38"/>
  <c r="BZ547" i="38"/>
  <c r="BZ453" i="38"/>
  <c r="BZ840" i="38"/>
  <c r="BZ802" i="38"/>
  <c r="BZ481" i="38"/>
  <c r="BZ601" i="38"/>
  <c r="BZ730" i="38"/>
  <c r="BZ538" i="38"/>
  <c r="BZ789" i="38"/>
  <c r="BZ525" i="38"/>
  <c r="BZ491" i="38"/>
  <c r="BZ810" i="38"/>
  <c r="BZ838" i="38"/>
  <c r="BZ770" i="38"/>
  <c r="BZ768" i="38"/>
  <c r="BZ669" i="38"/>
  <c r="BZ551" i="38"/>
  <c r="BZ697" i="38"/>
  <c r="BZ541" i="38"/>
  <c r="BZ737" i="38"/>
  <c r="BZ700" i="38"/>
  <c r="BZ604" i="38"/>
  <c r="BZ590" i="38"/>
  <c r="BZ462" i="38"/>
  <c r="BZ460" i="38"/>
  <c r="BZ518" i="38"/>
  <c r="BZ500" i="38"/>
  <c r="BZ625" i="38"/>
  <c r="BZ773" i="38"/>
  <c r="BZ610" i="38"/>
  <c r="BZ572" i="38"/>
  <c r="BZ613" i="38"/>
  <c r="BZ520" i="38"/>
  <c r="BZ735" i="38"/>
  <c r="BZ740" i="38"/>
  <c r="BZ614" i="38"/>
  <c r="BZ631" i="38"/>
  <c r="BZ542" i="38"/>
  <c r="BZ471" i="38"/>
  <c r="BZ606" i="38"/>
  <c r="BZ548" i="38"/>
  <c r="BZ556" i="38"/>
  <c r="BZ475" i="38"/>
  <c r="BZ595" i="38"/>
  <c r="BZ522" i="38"/>
  <c r="BZ667" i="38"/>
  <c r="BZ549" i="38"/>
  <c r="BZ676" i="38"/>
  <c r="BZ767" i="38"/>
  <c r="BZ699" i="38"/>
  <c r="BZ766" i="38"/>
  <c r="BZ441" i="38"/>
  <c r="BZ440" i="38"/>
  <c r="BZ749" i="38"/>
  <c r="BZ696" i="38"/>
  <c r="BZ672" i="38"/>
  <c r="BZ607" i="38"/>
  <c r="BZ734" i="38"/>
  <c r="BZ784" i="38"/>
  <c r="BZ464" i="38"/>
  <c r="BZ515" i="38"/>
  <c r="BZ605" i="38"/>
  <c r="BZ482" i="38"/>
  <c r="BZ801" i="38"/>
  <c r="BZ653" i="38"/>
  <c r="BZ738" i="38"/>
  <c r="BZ742" i="38"/>
  <c r="BZ803" i="38"/>
  <c r="BZ674" i="38"/>
  <c r="BZ622" i="38"/>
  <c r="BZ688" i="38"/>
  <c r="BZ823" i="38"/>
  <c r="BZ727" i="38"/>
  <c r="BZ609" i="38"/>
  <c r="BZ812" i="38"/>
  <c r="BZ748" i="38"/>
  <c r="BZ682" i="38"/>
  <c r="BZ463" i="38"/>
  <c r="BZ736" i="38"/>
  <c r="BZ539" i="38"/>
  <c r="BZ754" i="38"/>
  <c r="BZ779" i="38"/>
  <c r="BZ791" i="38"/>
  <c r="BZ756" i="38"/>
  <c r="BZ496" i="38"/>
  <c r="BZ557" i="38"/>
  <c r="BZ786" i="38"/>
  <c r="BZ826" i="38"/>
  <c r="BZ587" i="38"/>
  <c r="BZ488" i="38"/>
  <c r="BZ743" i="38"/>
  <c r="BZ839" i="38"/>
  <c r="BZ507" i="38"/>
  <c r="BZ502" i="38"/>
  <c r="BZ594" i="38"/>
  <c r="BZ630" i="38"/>
  <c r="BZ511" i="38"/>
  <c r="BZ764" i="38"/>
  <c r="BZ514" i="38"/>
  <c r="BZ600" i="38"/>
  <c r="BZ729" i="38"/>
  <c r="BZ528" i="38"/>
  <c r="BZ694" i="38"/>
  <c r="BZ501" i="38"/>
  <c r="BZ553" i="38"/>
  <c r="BZ521" i="38"/>
  <c r="BZ673" i="38"/>
  <c r="BZ820" i="38"/>
  <c r="BZ692" i="38"/>
  <c r="BZ794" i="38"/>
  <c r="BZ772" i="38"/>
  <c r="BZ602" i="38"/>
  <c r="BZ497" i="38"/>
  <c r="BZ685" i="38"/>
  <c r="BZ632" i="38"/>
  <c r="BZ552" i="38"/>
  <c r="BZ666" i="38"/>
  <c r="BZ681" i="38"/>
  <c r="BZ819" i="38"/>
  <c r="BZ532" i="38"/>
  <c r="BZ806" i="38"/>
  <c r="BZ808" i="38"/>
  <c r="BZ615" i="38"/>
  <c r="BZ529" i="38"/>
  <c r="BZ750" i="38"/>
  <c r="BZ448" i="38"/>
  <c r="BZ827" i="38"/>
  <c r="BZ531" i="38"/>
  <c r="BZ821" i="38"/>
  <c r="BZ805" i="38"/>
  <c r="BZ499" i="38"/>
  <c r="BZ627" i="38"/>
  <c r="BZ732" i="38"/>
  <c r="BZ761" i="38"/>
  <c r="BZ771" i="38"/>
  <c r="BZ774" i="38"/>
  <c r="BZ782" i="38"/>
  <c r="BZ628" i="38"/>
  <c r="BZ530" i="38"/>
  <c r="BZ702" i="38"/>
  <c r="BZ480" i="38"/>
  <c r="BZ834" i="38"/>
  <c r="BZ788" i="38"/>
  <c r="BZ446" i="38"/>
  <c r="BZ450" i="38"/>
  <c r="BZ629" i="38"/>
  <c r="BZ554" i="38"/>
  <c r="BZ468" i="38"/>
  <c r="BZ626" i="38"/>
  <c r="BZ527" i="38"/>
  <c r="BZ561" i="38"/>
  <c r="BZ498" i="38"/>
  <c r="BZ675" i="38"/>
  <c r="BZ739" i="38"/>
  <c r="BZ591" i="38"/>
  <c r="BZ526" i="38"/>
  <c r="BZ592" i="38"/>
  <c r="BZ478" i="38"/>
  <c r="BZ726" i="38"/>
  <c r="BZ494" i="38"/>
  <c r="BZ752" i="38"/>
  <c r="BZ588" i="38"/>
  <c r="BZ512" i="38"/>
  <c r="BZ751" i="38"/>
  <c r="BZ781" i="38"/>
  <c r="BZ841" i="38"/>
  <c r="BZ755" i="38"/>
  <c r="BZ451" i="38"/>
  <c r="BZ741" i="38"/>
  <c r="BZ467" i="38"/>
  <c r="BZ800" i="38"/>
  <c r="BZ777" i="38"/>
  <c r="BZ693" i="38"/>
  <c r="BZ797" i="38"/>
  <c r="BZ663" i="38"/>
  <c r="BZ454" i="38"/>
  <c r="BZ680" i="38"/>
  <c r="BZ524" i="38"/>
  <c r="BZ759" i="38"/>
  <c r="BZ792" i="38"/>
  <c r="BZ492" i="38"/>
  <c r="BZ763" i="38"/>
  <c r="BZ535" i="38"/>
  <c r="BZ678" i="38"/>
  <c r="BZ519" i="38"/>
  <c r="BZ537" i="38"/>
  <c r="BZ733" i="38"/>
  <c r="BZ780" i="38"/>
  <c r="BZ690" i="38"/>
  <c r="BZ677" i="38"/>
  <c r="BZ484" i="38"/>
  <c r="BZ815" i="38"/>
  <c r="BZ689" i="38"/>
  <c r="BZ816" i="38"/>
  <c r="BZ684" i="38"/>
  <c r="BZ449" i="38"/>
  <c r="BZ456" i="38"/>
  <c r="BZ814" i="38"/>
  <c r="BZ495" i="38"/>
  <c r="BZ698" i="38"/>
  <c r="BZ798" i="38"/>
  <c r="BZ611" i="38"/>
  <c r="BZ679" i="38"/>
  <c r="BZ664" i="38"/>
  <c r="BZ618" i="38"/>
  <c r="BZ465" i="38"/>
  <c r="BZ793" i="38"/>
  <c r="BZ544" i="38"/>
  <c r="BZ477" i="38"/>
  <c r="BZ787" i="38"/>
  <c r="BZ506" i="38"/>
  <c r="BZ555" i="38"/>
  <c r="BZ757" i="38"/>
  <c r="BZ795" i="38"/>
  <c r="BZ596" i="38"/>
  <c r="BZ597" i="38"/>
  <c r="BZ783" i="38"/>
  <c r="BZ504" i="38"/>
  <c r="BZ560" i="38"/>
  <c r="BZ833" i="38"/>
  <c r="BZ562" i="38"/>
  <c r="BZ523" i="38"/>
  <c r="BZ818" i="38"/>
  <c r="BZ829" i="38"/>
  <c r="IT231" i="38"/>
  <c r="S21" i="14" s="1"/>
  <c r="IQ231" i="38"/>
  <c r="P21" i="14" s="1"/>
  <c r="HQ283" i="38"/>
  <c r="IQ241" i="38" s="1"/>
  <c r="P31" i="14" s="1"/>
  <c r="GS233" i="38"/>
  <c r="HT314" i="38"/>
  <c r="GS236" i="38"/>
  <c r="GS347" i="38" s="1"/>
  <c r="GR347" i="38"/>
  <c r="IQ235" i="38"/>
  <c r="P25" i="14" s="1"/>
  <c r="HQ290" i="38"/>
  <c r="IQ240" i="38" s="1"/>
  <c r="P30" i="14" s="1"/>
  <c r="FL470" i="38"/>
  <c r="B175" i="34" s="1"/>
  <c r="FO470" i="38"/>
  <c r="E175" i="34" s="1"/>
  <c r="FM470" i="38"/>
  <c r="C175" i="34" s="1"/>
  <c r="A175" i="34"/>
  <c r="FP470" i="38"/>
  <c r="F175" i="34" s="1"/>
  <c r="FM438" i="38"/>
  <c r="C143" i="34" s="1"/>
  <c r="FP438" i="38"/>
  <c r="F143" i="34" s="1"/>
  <c r="FO438" i="38"/>
  <c r="E143" i="34" s="1"/>
  <c r="FL438" i="38"/>
  <c r="B143" i="34" s="1"/>
  <c r="A143" i="34"/>
  <c r="FL428" i="38"/>
  <c r="B133" i="34" s="1"/>
  <c r="A133" i="34"/>
  <c r="FM428" i="38"/>
  <c r="C133" i="34" s="1"/>
  <c r="FO428" i="38"/>
  <c r="E133" i="34" s="1"/>
  <c r="FP428" i="38"/>
  <c r="F133" i="34" s="1"/>
  <c r="A154" i="34"/>
  <c r="FL449" i="38"/>
  <c r="B154" i="34" s="1"/>
  <c r="FM449" i="38"/>
  <c r="C154" i="34" s="1"/>
  <c r="FP449" i="38"/>
  <c r="F154" i="34" s="1"/>
  <c r="FO449" i="38"/>
  <c r="E154" i="34" s="1"/>
  <c r="FO476" i="38"/>
  <c r="E181" i="34" s="1"/>
  <c r="FM476" i="38"/>
  <c r="C181" i="34" s="1"/>
  <c r="FL476" i="38"/>
  <c r="B181" i="34" s="1"/>
  <c r="A181" i="34"/>
  <c r="FP476" i="38"/>
  <c r="F181" i="34" s="1"/>
  <c r="FP455" i="38"/>
  <c r="F160" i="34" s="1"/>
  <c r="FM455" i="38"/>
  <c r="C160" i="34" s="1"/>
  <c r="A160" i="34"/>
  <c r="FO455" i="38"/>
  <c r="E160" i="34" s="1"/>
  <c r="FL455" i="38"/>
  <c r="B160" i="34" s="1"/>
  <c r="FM430" i="38"/>
  <c r="C135" i="34" s="1"/>
  <c r="FL430" i="38"/>
  <c r="B135" i="34" s="1"/>
  <c r="FP430" i="38"/>
  <c r="F135" i="34" s="1"/>
  <c r="FO430" i="38"/>
  <c r="E135" i="34" s="1"/>
  <c r="A135" i="34"/>
  <c r="FL472" i="38"/>
  <c r="B177" i="34" s="1"/>
  <c r="FM472" i="38"/>
  <c r="C177" i="34" s="1"/>
  <c r="FP472" i="38"/>
  <c r="F177" i="34" s="1"/>
  <c r="A177" i="34"/>
  <c r="FO472" i="38"/>
  <c r="E177" i="34" s="1"/>
  <c r="FP461" i="38"/>
  <c r="F166" i="34" s="1"/>
  <c r="FO461" i="38"/>
  <c r="E166" i="34" s="1"/>
  <c r="FL461" i="38"/>
  <c r="B166" i="34" s="1"/>
  <c r="A166" i="34"/>
  <c r="FM461" i="38"/>
  <c r="C166" i="34" s="1"/>
  <c r="FO467" i="38"/>
  <c r="E172" i="34" s="1"/>
  <c r="A172" i="34"/>
  <c r="FL467" i="38"/>
  <c r="B172" i="34" s="1"/>
  <c r="FM467" i="38"/>
  <c r="C172" i="34" s="1"/>
  <c r="FP467" i="38"/>
  <c r="F172" i="34" s="1"/>
  <c r="FM469" i="38"/>
  <c r="C174" i="34" s="1"/>
  <c r="FL469" i="38"/>
  <c r="B174" i="34" s="1"/>
  <c r="FP469" i="38"/>
  <c r="F174" i="34" s="1"/>
  <c r="FO469" i="38"/>
  <c r="E174" i="34" s="1"/>
  <c r="A174" i="34"/>
  <c r="FM447" i="38"/>
  <c r="C152" i="34" s="1"/>
  <c r="FP447" i="38"/>
  <c r="F152" i="34" s="1"/>
  <c r="A152" i="34"/>
  <c r="FO447" i="38"/>
  <c r="E152" i="34" s="1"/>
  <c r="FL447" i="38"/>
  <c r="B152" i="34" s="1"/>
  <c r="FL442" i="38"/>
  <c r="B147" i="34" s="1"/>
  <c r="A147" i="34"/>
  <c r="FM442" i="38"/>
  <c r="C147" i="34" s="1"/>
  <c r="FP442" i="38"/>
  <c r="F147" i="34" s="1"/>
  <c r="FO442" i="38"/>
  <c r="E147" i="34" s="1"/>
  <c r="FP431" i="38"/>
  <c r="F136" i="34" s="1"/>
  <c r="FM431" i="38"/>
  <c r="C136" i="34" s="1"/>
  <c r="FL431" i="38"/>
  <c r="B136" i="34" s="1"/>
  <c r="FO431" i="38"/>
  <c r="E136" i="34" s="1"/>
  <c r="A136" i="34"/>
  <c r="FM437" i="38"/>
  <c r="C142" i="34" s="1"/>
  <c r="FP437" i="38"/>
  <c r="F142" i="34" s="1"/>
  <c r="FL437" i="38"/>
  <c r="B142" i="34" s="1"/>
  <c r="FO437" i="38"/>
  <c r="E142" i="34" s="1"/>
  <c r="A142" i="34"/>
  <c r="IS242" i="38"/>
  <c r="R32" i="14" s="1"/>
  <c r="HS318" i="38"/>
  <c r="IS244" i="38" s="1"/>
  <c r="R34" i="14" s="1"/>
  <c r="GT352" i="38"/>
  <c r="HU40" i="38"/>
  <c r="HU45" i="38" s="1"/>
  <c r="GT342" i="38"/>
  <c r="GT339" i="38"/>
  <c r="GT338" i="38"/>
  <c r="IF44" i="38"/>
  <c r="E44" i="9" s="1"/>
  <c r="HU47" i="38"/>
  <c r="GS340" i="38"/>
  <c r="IT16" i="38"/>
  <c r="S16" i="9" s="1"/>
  <c r="HR17" i="38"/>
  <c r="IR10" i="38" s="1"/>
  <c r="Q10" i="9" s="1"/>
  <c r="IQ10" i="38"/>
  <c r="P10" i="9" s="1"/>
  <c r="HU152" i="38"/>
  <c r="GS338" i="38"/>
  <c r="GT40" i="38"/>
  <c r="HU5" i="38"/>
  <c r="IT15" i="38"/>
  <c r="S15" i="9" s="1"/>
  <c r="HT52" i="38"/>
  <c r="IT19" i="38" s="1"/>
  <c r="S19" i="9" s="1"/>
  <c r="IQ44" i="38"/>
  <c r="P44" i="9" s="1"/>
  <c r="IT14" i="38"/>
  <c r="S14" i="9" s="1"/>
  <c r="HU54" i="38"/>
  <c r="GS339" i="38"/>
  <c r="IT9" i="38"/>
  <c r="S9" i="9" s="1"/>
  <c r="IF10" i="38"/>
  <c r="E10" i="9" s="1"/>
  <c r="IT5" i="38"/>
  <c r="S5" i="9" s="1"/>
  <c r="IQ7" i="38"/>
  <c r="P7" i="9" s="1"/>
  <c r="HR10" i="38"/>
  <c r="IF7" i="38"/>
  <c r="E7" i="9" s="1"/>
  <c r="GT32" i="38"/>
  <c r="D43" i="34"/>
  <c r="C43" i="34"/>
  <c r="C10" i="34"/>
  <c r="C109" i="34"/>
  <c r="C79" i="34"/>
  <c r="HU61" i="38"/>
  <c r="C113" i="34"/>
  <c r="HR66" i="38"/>
  <c r="IQ20" i="38"/>
  <c r="P20" i="9" s="1"/>
  <c r="D35" i="34"/>
  <c r="C35" i="34"/>
  <c r="C33" i="34"/>
  <c r="D33" i="34"/>
  <c r="KY7" i="38"/>
  <c r="U13" i="12"/>
  <c r="BM289" i="38"/>
  <c r="BM417" i="38"/>
  <c r="BM222" i="38"/>
  <c r="BM376" i="38"/>
  <c r="BM303" i="38"/>
  <c r="BM412" i="38"/>
  <c r="BM211" i="38"/>
  <c r="BM254" i="38"/>
  <c r="BM286" i="38"/>
  <c r="BM142" i="38"/>
  <c r="BM402" i="38"/>
  <c r="BM219" i="38"/>
  <c r="BM245" i="38"/>
  <c r="BM227" i="38"/>
  <c r="BM328" i="38"/>
  <c r="BM59" i="38"/>
  <c r="BM44" i="38"/>
  <c r="BM12" i="38"/>
  <c r="BM201" i="38"/>
  <c r="BM53" i="38"/>
  <c r="BM157" i="38"/>
  <c r="BM13" i="38"/>
  <c r="BM302" i="38"/>
  <c r="BM184" i="38"/>
  <c r="BM321" i="38"/>
  <c r="BM346" i="38"/>
  <c r="BM337" i="38"/>
  <c r="BM283" i="38"/>
  <c r="BM224" i="38"/>
  <c r="BM373" i="38"/>
  <c r="BM216" i="38"/>
  <c r="BM307" i="38"/>
  <c r="BM217" i="38"/>
  <c r="BM335" i="38"/>
  <c r="BM127" i="38"/>
  <c r="BM32" i="38"/>
  <c r="BM139" i="38"/>
  <c r="BM60" i="38"/>
  <c r="BM349" i="38"/>
  <c r="BM192" i="38"/>
  <c r="BM137" i="38"/>
  <c r="BM73" i="38"/>
  <c r="BM292" i="38"/>
  <c r="BM151" i="38"/>
  <c r="BM234" i="38"/>
  <c r="BM71" i="38"/>
  <c r="BM178" i="38"/>
  <c r="BM350" i="38"/>
  <c r="BM147" i="38"/>
  <c r="BM130" i="38"/>
  <c r="BM20" i="38"/>
  <c r="BM89" i="38"/>
  <c r="BM252" i="38"/>
  <c r="BM54" i="38"/>
  <c r="BM160" i="38"/>
  <c r="BM280" i="38"/>
  <c r="BM383" i="38"/>
  <c r="BM64" i="38"/>
  <c r="BM39" i="38"/>
  <c r="BM343" i="38"/>
  <c r="BM410" i="38"/>
  <c r="BM176" i="38"/>
  <c r="BM172" i="38"/>
  <c r="BM361" i="38"/>
  <c r="BM273" i="38"/>
  <c r="BM260" i="38"/>
  <c r="BM99" i="38"/>
  <c r="BM407" i="38"/>
  <c r="BM360" i="38"/>
  <c r="BM107" i="38"/>
  <c r="BM228" i="38"/>
  <c r="BM320" i="38"/>
  <c r="BM221" i="38"/>
  <c r="BM208" i="38"/>
  <c r="BM406" i="38"/>
  <c r="BM304" i="38"/>
  <c r="BM385" i="38"/>
  <c r="BM232" i="38"/>
  <c r="BM105" i="38"/>
  <c r="BM212" i="38"/>
  <c r="BM152" i="38"/>
  <c r="BM180" i="38"/>
  <c r="BM271" i="38"/>
  <c r="BM87" i="38"/>
  <c r="BM133" i="38"/>
  <c r="BM317" i="38"/>
  <c r="BM269" i="38"/>
  <c r="BM124" i="38"/>
  <c r="BM218" i="38"/>
  <c r="BM190" i="38"/>
  <c r="BM213" i="38"/>
  <c r="BM336" i="38"/>
  <c r="BM10" i="38"/>
  <c r="U19" i="12"/>
  <c r="U33" i="12"/>
  <c r="KY20" i="38"/>
  <c r="GS333" i="38"/>
  <c r="C71" i="34"/>
  <c r="C97" i="34"/>
  <c r="C68" i="34"/>
  <c r="C102" i="34"/>
  <c r="V26" i="12"/>
  <c r="KZ12" i="38"/>
  <c r="C46" i="34"/>
  <c r="D46" i="34"/>
  <c r="M29" i="12"/>
  <c r="M4" i="12"/>
  <c r="M6" i="12" s="1"/>
  <c r="C86" i="34"/>
  <c r="IF20" i="38"/>
  <c r="E20" i="9" s="1"/>
  <c r="C51" i="34"/>
  <c r="D51" i="34"/>
  <c r="C6" i="34"/>
  <c r="C57" i="34"/>
  <c r="C74" i="34"/>
  <c r="C92" i="34"/>
  <c r="C22" i="34"/>
  <c r="C78" i="34"/>
  <c r="C66" i="34"/>
  <c r="C117" i="34"/>
  <c r="HV61" i="38"/>
  <c r="IF50" i="38"/>
  <c r="E50" i="9" s="1"/>
  <c r="V19" i="12"/>
  <c r="KZ20" i="38"/>
  <c r="V33" i="12"/>
  <c r="G29" i="12"/>
  <c r="G4" i="12"/>
  <c r="G6" i="12" s="1"/>
  <c r="KX20" i="38"/>
  <c r="T19" i="12"/>
  <c r="T33" i="12"/>
  <c r="LA7" i="38"/>
  <c r="W13" i="12"/>
  <c r="C36" i="34"/>
  <c r="D36" i="34"/>
  <c r="C32" i="34"/>
  <c r="D32" i="34"/>
  <c r="KF7" i="38"/>
  <c r="B13" i="12"/>
  <c r="F13" i="12" s="1"/>
  <c r="N4" i="12"/>
  <c r="N6" i="12" s="1"/>
  <c r="N29" i="12"/>
  <c r="C55" i="34"/>
  <c r="D55" i="34"/>
  <c r="C50" i="34"/>
  <c r="D8" i="34"/>
  <c r="C8" i="34"/>
  <c r="C25" i="34"/>
  <c r="D25" i="34"/>
  <c r="C72" i="34"/>
  <c r="C89" i="34"/>
  <c r="D40" i="34"/>
  <c r="C40" i="34"/>
  <c r="IT17" i="38"/>
  <c r="S17" i="9" s="1"/>
  <c r="HT66" i="38"/>
  <c r="W33" i="12"/>
  <c r="LA20" i="38"/>
  <c r="W19" i="12"/>
  <c r="C105" i="34"/>
  <c r="GT343" i="38"/>
  <c r="HU159" i="38"/>
  <c r="IU48" i="38" s="1"/>
  <c r="T48" i="9" s="1"/>
  <c r="C34" i="34"/>
  <c r="KX12" i="38"/>
  <c r="T26" i="12"/>
  <c r="KZ7" i="38"/>
  <c r="V13" i="12"/>
  <c r="C19" i="34"/>
  <c r="KK7" i="38"/>
  <c r="G13" i="12"/>
  <c r="HR164" i="38"/>
  <c r="IQ50" i="38"/>
  <c r="P50" i="9" s="1"/>
  <c r="W26" i="12"/>
  <c r="LA12" i="38"/>
  <c r="C107" i="34"/>
  <c r="C98" i="34"/>
  <c r="C110" i="34"/>
  <c r="C106" i="34"/>
  <c r="B26" i="12"/>
  <c r="F26" i="12" s="1"/>
  <c r="KF12" i="38"/>
  <c r="KX7" i="38"/>
  <c r="T13" i="12"/>
  <c r="I4" i="12"/>
  <c r="I6" i="12" s="1"/>
  <c r="I29" i="12"/>
  <c r="KY12" i="38"/>
  <c r="U26" i="12"/>
  <c r="C121" i="34"/>
  <c r="GS345" i="38"/>
  <c r="GS346" i="38"/>
  <c r="C52" i="34"/>
  <c r="C116" i="34"/>
  <c r="L4" i="12"/>
  <c r="L6" i="12" s="1"/>
  <c r="C38" i="34"/>
  <c r="C120" i="34"/>
  <c r="E6" i="12" l="1"/>
  <c r="KW7" i="38"/>
  <c r="S16" i="12" s="1"/>
  <c r="CE588" i="38"/>
  <c r="CE375" i="38"/>
  <c r="C24" i="34"/>
  <c r="K29" i="12"/>
  <c r="CE79" i="38"/>
  <c r="CE841" i="38"/>
  <c r="CE280" i="38"/>
  <c r="CE739" i="38"/>
  <c r="CE575" i="38"/>
  <c r="CK290" i="38"/>
  <c r="CK694" i="38"/>
  <c r="CK341" i="38"/>
  <c r="D16" i="12"/>
  <c r="D7" i="12"/>
  <c r="D9" i="12" s="1"/>
  <c r="D4" i="12"/>
  <c r="D6" i="12" s="1"/>
  <c r="D29" i="12"/>
  <c r="E7" i="12"/>
  <c r="E9" i="12" s="1"/>
  <c r="E16" i="12"/>
  <c r="KJ5" i="38"/>
  <c r="C14" i="12"/>
  <c r="F14" i="12" s="1"/>
  <c r="KG7" i="38"/>
  <c r="C27" i="12"/>
  <c r="F27" i="12" s="1"/>
  <c r="KJ10" i="38"/>
  <c r="KG12" i="38"/>
  <c r="JV27" i="38"/>
  <c r="HT164" i="38"/>
  <c r="IT46" i="38" s="1"/>
  <c r="S46" i="9" s="1"/>
  <c r="S27" i="12"/>
  <c r="KW12" i="38"/>
  <c r="JU55" i="38"/>
  <c r="JV49" i="38"/>
  <c r="JU41" i="38"/>
  <c r="JV41" i="38" s="1"/>
  <c r="JU63" i="38"/>
  <c r="KN7" i="38"/>
  <c r="J13" i="12"/>
  <c r="M13" i="12"/>
  <c r="KQ7" i="38"/>
  <c r="R14" i="12"/>
  <c r="KV7" i="38"/>
  <c r="KO7" i="38"/>
  <c r="BS3" i="38"/>
  <c r="BS351" i="38"/>
  <c r="BS245" i="38"/>
  <c r="BS136" i="38"/>
  <c r="BS131" i="38"/>
  <c r="BS195" i="38"/>
  <c r="BS134" i="38"/>
  <c r="BS275" i="38"/>
  <c r="BS410" i="38"/>
  <c r="BS235" i="38"/>
  <c r="BS170" i="38"/>
  <c r="BS373" i="38"/>
  <c r="BS77" i="38"/>
  <c r="BS305" i="38"/>
  <c r="BS283" i="38"/>
  <c r="BS25" i="38"/>
  <c r="BS303" i="38"/>
  <c r="BS402" i="38"/>
  <c r="BS372" i="38"/>
  <c r="BS183" i="38"/>
  <c r="BS267" i="38"/>
  <c r="BS196" i="38"/>
  <c r="BS145" i="38"/>
  <c r="BS71" i="38"/>
  <c r="BS356" i="38"/>
  <c r="BS39" i="38"/>
  <c r="BS226" i="38"/>
  <c r="BS421" i="38"/>
  <c r="BS35" i="38"/>
  <c r="BS257" i="38"/>
  <c r="BS338" i="38"/>
  <c r="BS374" i="38"/>
  <c r="BS304" i="38"/>
  <c r="BS353" i="38"/>
  <c r="BS236" i="38"/>
  <c r="BS144" i="38"/>
  <c r="BS213" i="38"/>
  <c r="BS168" i="38"/>
  <c r="BS32" i="38"/>
  <c r="BS343" i="38"/>
  <c r="BS45" i="38"/>
  <c r="BS31" i="38"/>
  <c r="BS167" i="38"/>
  <c r="BS383" i="38"/>
  <c r="BS268" i="38"/>
  <c r="BS277" i="38"/>
  <c r="BS30" i="38"/>
  <c r="BS406" i="38"/>
  <c r="BS308" i="38"/>
  <c r="BS325" i="38"/>
  <c r="BS153" i="38"/>
  <c r="BS301" i="38"/>
  <c r="BS208" i="38"/>
  <c r="BS102" i="38"/>
  <c r="BS282" i="38"/>
  <c r="BS52" i="38"/>
  <c r="BS333" i="38"/>
  <c r="BS295" i="38"/>
  <c r="BS359" i="38"/>
  <c r="BS38" i="38"/>
  <c r="BS361" i="38"/>
  <c r="BS158" i="38"/>
  <c r="BS142" i="38"/>
  <c r="BS214" i="38"/>
  <c r="BS129" i="38"/>
  <c r="BS53" i="38"/>
  <c r="BS197" i="38"/>
  <c r="BS5" i="38"/>
  <c r="BS109" i="38"/>
  <c r="BS181" i="38"/>
  <c r="BS172" i="38"/>
  <c r="BS420" i="38"/>
  <c r="BS147" i="38"/>
  <c r="BS357" i="38"/>
  <c r="BS124" i="38"/>
  <c r="BS121" i="38"/>
  <c r="BS182" i="38"/>
  <c r="BS323" i="38"/>
  <c r="BS175" i="38"/>
  <c r="BS146" i="38"/>
  <c r="BS62" i="38"/>
  <c r="BS76" i="38"/>
  <c r="BS110" i="38"/>
  <c r="BS44" i="38"/>
  <c r="BS200" i="38"/>
  <c r="BS389" i="38"/>
  <c r="BS349" i="38"/>
  <c r="BS365" i="38"/>
  <c r="BS152" i="38"/>
  <c r="BS387" i="38"/>
  <c r="BS345" i="38"/>
  <c r="BS228" i="38"/>
  <c r="BS13" i="38"/>
  <c r="BS179" i="38"/>
  <c r="BS306" i="38"/>
  <c r="BS405" i="38"/>
  <c r="BS380" i="38"/>
  <c r="BS332" i="38"/>
  <c r="BS34" i="38"/>
  <c r="BS191" i="38"/>
  <c r="BS127" i="38"/>
  <c r="BS384" i="38"/>
  <c r="BS216" i="38"/>
  <c r="BS287" i="38"/>
  <c r="BS66" i="38"/>
  <c r="BS120" i="38"/>
  <c r="BS298" i="38"/>
  <c r="BS391" i="38"/>
  <c r="BS274" i="38"/>
  <c r="BS334" i="38"/>
  <c r="BS395" i="38"/>
  <c r="BS328" i="38"/>
  <c r="BS29" i="38"/>
  <c r="BS7" i="38"/>
  <c r="BS11" i="38"/>
  <c r="BS385" i="38"/>
  <c r="BS17" i="38"/>
  <c r="BS95" i="38"/>
  <c r="BS407" i="38"/>
  <c r="BS210" i="38"/>
  <c r="BS128" i="38"/>
  <c r="BS60" i="38"/>
  <c r="BS18" i="38"/>
  <c r="BS386" i="38"/>
  <c r="BS388" i="38"/>
  <c r="BS79" i="38"/>
  <c r="BS189" i="38"/>
  <c r="BS163" i="38"/>
  <c r="BS185" i="38"/>
  <c r="BS316" i="38"/>
  <c r="BS205" i="38"/>
  <c r="BS367" i="38"/>
  <c r="BS399" i="38"/>
  <c r="BS377" i="38"/>
  <c r="BS370" i="38"/>
  <c r="BS422" i="38"/>
  <c r="BS108" i="38"/>
  <c r="BS161" i="38"/>
  <c r="BS318" i="38"/>
  <c r="BS291" i="38"/>
  <c r="BS47" i="38"/>
  <c r="BS100" i="38"/>
  <c r="BS289" i="38"/>
  <c r="BS263" i="38"/>
  <c r="BS292" i="38"/>
  <c r="BS396" i="38"/>
  <c r="BS225" i="38"/>
  <c r="BS279" i="38"/>
  <c r="BS286" i="38"/>
  <c r="BS55" i="38"/>
  <c r="BS9" i="38"/>
  <c r="BS355" i="38"/>
  <c r="BS112" i="38"/>
  <c r="BS241" i="38"/>
  <c r="BS111" i="38"/>
  <c r="BS139" i="38"/>
  <c r="BS409" i="38"/>
  <c r="BS284" i="38"/>
  <c r="BS244" i="38"/>
  <c r="BS315" i="38"/>
  <c r="BS126" i="38"/>
  <c r="BS80" i="38"/>
  <c r="BS27" i="38"/>
  <c r="BS392" i="38"/>
  <c r="BS251" i="38"/>
  <c r="BS84" i="38"/>
  <c r="BS10" i="38"/>
  <c r="BS6" i="38"/>
  <c r="BS162" i="38"/>
  <c r="BS63" i="38"/>
  <c r="BS262" i="38"/>
  <c r="BS408" i="38"/>
  <c r="BS96" i="38"/>
  <c r="BS227" i="38"/>
  <c r="BS61" i="38"/>
  <c r="BS347" i="38"/>
  <c r="BS369" i="38"/>
  <c r="BS299" i="38"/>
  <c r="BS229" i="38"/>
  <c r="BS331" i="38"/>
  <c r="BS41" i="38"/>
  <c r="BS130" i="38"/>
  <c r="BS239" i="38"/>
  <c r="BS72" i="38"/>
  <c r="BS288" i="38"/>
  <c r="BS106" i="38"/>
  <c r="BS88" i="38"/>
  <c r="BS199" i="38"/>
  <c r="BS58" i="38"/>
  <c r="BS22" i="38"/>
  <c r="BS176" i="38"/>
  <c r="BS160" i="38"/>
  <c r="BS252" i="38"/>
  <c r="BS180" i="38"/>
  <c r="BS378" i="38"/>
  <c r="BS324" i="38"/>
  <c r="BS115" i="38"/>
  <c r="BS222" i="38"/>
  <c r="BS418" i="38"/>
  <c r="BS20" i="38"/>
  <c r="BS319" i="38"/>
  <c r="BS300" i="38"/>
  <c r="BS296" i="38"/>
  <c r="BS360" i="38"/>
  <c r="BS412" i="38"/>
  <c r="BS317" i="38"/>
  <c r="BS116" i="38"/>
  <c r="BS107" i="38"/>
  <c r="BS75" i="38"/>
  <c r="BS368" i="38"/>
  <c r="BS149" i="38"/>
  <c r="BS119" i="38"/>
  <c r="BS348" i="38"/>
  <c r="BS417" i="38"/>
  <c r="BS65" i="38"/>
  <c r="BS330" i="38"/>
  <c r="BS309" i="38"/>
  <c r="BS137" i="38"/>
  <c r="BS140" i="38"/>
  <c r="BS312" i="38"/>
  <c r="BS293" i="38"/>
  <c r="BS413" i="38"/>
  <c r="BS320" i="38"/>
  <c r="BS91" i="38"/>
  <c r="BS342" i="38"/>
  <c r="BS242" i="38"/>
  <c r="BS187" i="38"/>
  <c r="BS232" i="38"/>
  <c r="BS78" i="38"/>
  <c r="BS276" i="38"/>
  <c r="BS178" i="38"/>
  <c r="BS82" i="38"/>
  <c r="BS414" i="38"/>
  <c r="BS141" i="38"/>
  <c r="BS69" i="38"/>
  <c r="BS94" i="38"/>
  <c r="BS148" i="38"/>
  <c r="BS8" i="38"/>
  <c r="BS49" i="38"/>
  <c r="BS4" i="38"/>
  <c r="BS186" i="38"/>
  <c r="BS256" i="38"/>
  <c r="BS238" i="38"/>
  <c r="BS381" i="38"/>
  <c r="BS290" i="38"/>
  <c r="BS248" i="38"/>
  <c r="BS57" i="38"/>
  <c r="BS247" i="38"/>
  <c r="BS166" i="38"/>
  <c r="BS231" i="38"/>
  <c r="BS416" i="38"/>
  <c r="BS164" i="38"/>
  <c r="BS113" i="38"/>
  <c r="BS307" i="38"/>
  <c r="BS224" i="38"/>
  <c r="BS237" i="38"/>
  <c r="BS271" i="38"/>
  <c r="BS337" i="38"/>
  <c r="BS393" i="38"/>
  <c r="BS250" i="38"/>
  <c r="BS54" i="38"/>
  <c r="BS64" i="38"/>
  <c r="BS190" i="38"/>
  <c r="BS246" i="38"/>
  <c r="BS344" i="38"/>
  <c r="BS207" i="38"/>
  <c r="BS14" i="38"/>
  <c r="BS400" i="38"/>
  <c r="BS220" i="38"/>
  <c r="BS394" i="38"/>
  <c r="BS379" i="38"/>
  <c r="BS92" i="38"/>
  <c r="BS83" i="38"/>
  <c r="BS81" i="38"/>
  <c r="BS212" i="38"/>
  <c r="BS59" i="38"/>
  <c r="BS188" i="38"/>
  <c r="BS48" i="38"/>
  <c r="BS73" i="38"/>
  <c r="BS104" i="38"/>
  <c r="BS97" i="38"/>
  <c r="BS341" i="38"/>
  <c r="BS193" i="38"/>
  <c r="BS101" i="38"/>
  <c r="BS215" i="38"/>
  <c r="BS159" i="38"/>
  <c r="BS260" i="38"/>
  <c r="BS272" i="38"/>
  <c r="BS243" i="38"/>
  <c r="BS265" i="38"/>
  <c r="BS99" i="38"/>
  <c r="BS376" i="38"/>
  <c r="BS313" i="38"/>
  <c r="BS105" i="38"/>
  <c r="BS375" i="38"/>
  <c r="BS219" i="38"/>
  <c r="BS184" i="38"/>
  <c r="BS40" i="38"/>
  <c r="BS15" i="38"/>
  <c r="BS157" i="38"/>
  <c r="BS93" i="38"/>
  <c r="BS123" i="38"/>
  <c r="BS23" i="38"/>
  <c r="BS297" i="38"/>
  <c r="BS240" i="38"/>
  <c r="BS98" i="38"/>
  <c r="BS411" i="38"/>
  <c r="BS19" i="38"/>
  <c r="BS118" i="38"/>
  <c r="BS314" i="38"/>
  <c r="BS419" i="38"/>
  <c r="BS174" i="38"/>
  <c r="BS285" i="38"/>
  <c r="BS335" i="38"/>
  <c r="BS67" i="38"/>
  <c r="BS266" i="38"/>
  <c r="BS339" i="38"/>
  <c r="BS21" i="38"/>
  <c r="BS165" i="38"/>
  <c r="BS89" i="38"/>
  <c r="BS321" i="38"/>
  <c r="BS155" i="38"/>
  <c r="BS270" i="38"/>
  <c r="BS156" i="38"/>
  <c r="BS352" i="38"/>
  <c r="BS114" i="38"/>
  <c r="BS354" i="38"/>
  <c r="BS26" i="38"/>
  <c r="BS87" i="38"/>
  <c r="BS177" i="38"/>
  <c r="BS253" i="38"/>
  <c r="BS151" i="38"/>
  <c r="BS230" i="38"/>
  <c r="BS273" i="38"/>
  <c r="BS336" i="38"/>
  <c r="BS74" i="38"/>
  <c r="BS70" i="38"/>
  <c r="BS117" i="38"/>
  <c r="BS221" i="38"/>
  <c r="BS269" i="38"/>
  <c r="BS16" i="38"/>
  <c r="BS233" i="38"/>
  <c r="BS329" i="38"/>
  <c r="BS371" i="38"/>
  <c r="BS340" i="38"/>
  <c r="BS310" i="38"/>
  <c r="BS326" i="38"/>
  <c r="BS103" i="38"/>
  <c r="BS211" i="38"/>
  <c r="BS249" i="38"/>
  <c r="BS350" i="38"/>
  <c r="BS68" i="38"/>
  <c r="BS56" i="38"/>
  <c r="BS203" i="38"/>
  <c r="BS217" i="38"/>
  <c r="BS362" i="38"/>
  <c r="BS218" i="38"/>
  <c r="BS194" i="38"/>
  <c r="BS322" i="38"/>
  <c r="BS198" i="38"/>
  <c r="BS150" i="38"/>
  <c r="BS398" i="38"/>
  <c r="BS43" i="38"/>
  <c r="BS255" i="38"/>
  <c r="BS86" i="38"/>
  <c r="BS138" i="38"/>
  <c r="BS90" i="38"/>
  <c r="BS51" i="38"/>
  <c r="BS358" i="38"/>
  <c r="BS133" i="38"/>
  <c r="BS397" i="38"/>
  <c r="BS206" i="38"/>
  <c r="BS254" i="38"/>
  <c r="BS202" i="38"/>
  <c r="BS327" i="38"/>
  <c r="BS302" i="38"/>
  <c r="BS390" i="38"/>
  <c r="BS135" i="38"/>
  <c r="BS24" i="38"/>
  <c r="BS382" i="38"/>
  <c r="BS223" i="38"/>
  <c r="BS209" i="38"/>
  <c r="BS264" i="38"/>
  <c r="BS12" i="38"/>
  <c r="BS50" i="38"/>
  <c r="BS132" i="38"/>
  <c r="BS42" i="38"/>
  <c r="BS192" i="38"/>
  <c r="BS281" i="38"/>
  <c r="BS173" i="38"/>
  <c r="BS258" i="38"/>
  <c r="BS204" i="38"/>
  <c r="BS294" i="38"/>
  <c r="BS404" i="38"/>
  <c r="BS122" i="38"/>
  <c r="BS169" i="38"/>
  <c r="BS125" i="38"/>
  <c r="BS259" i="38"/>
  <c r="BS85" i="38"/>
  <c r="BS280" i="38"/>
  <c r="BS234" i="38"/>
  <c r="BS154" i="38"/>
  <c r="BS28" i="38"/>
  <c r="BS364" i="38"/>
  <c r="BS346" i="38"/>
  <c r="BS401" i="38"/>
  <c r="BS363" i="38"/>
  <c r="BS201" i="38"/>
  <c r="BS46" i="38"/>
  <c r="BS171" i="38"/>
  <c r="BS33" i="38"/>
  <c r="BS415" i="38"/>
  <c r="BS403" i="38"/>
  <c r="BS278" i="38"/>
  <c r="BS36" i="38"/>
  <c r="BS37" i="38"/>
  <c r="BS143" i="38"/>
  <c r="BS366" i="38"/>
  <c r="BS261" i="38"/>
  <c r="BS311" i="38"/>
  <c r="KS7" i="38"/>
  <c r="O13" i="12"/>
  <c r="KR7" i="38"/>
  <c r="N13" i="12"/>
  <c r="H13" i="12"/>
  <c r="KL7" i="38"/>
  <c r="KM7" i="38"/>
  <c r="I13" i="12"/>
  <c r="O4" i="12"/>
  <c r="O6" i="12" s="1"/>
  <c r="CA9" i="38"/>
  <c r="CB9" i="38" s="1"/>
  <c r="CE431" i="38"/>
  <c r="CE712" i="38"/>
  <c r="CE807" i="38"/>
  <c r="CE274" i="38"/>
  <c r="CE140" i="38"/>
  <c r="CE526" i="38"/>
  <c r="CE553" i="38"/>
  <c r="CE545" i="38"/>
  <c r="CE571" i="38"/>
  <c r="CE801" i="38"/>
  <c r="CE537" i="38"/>
  <c r="CE336" i="38"/>
  <c r="CE727" i="38"/>
  <c r="CE469" i="38"/>
  <c r="CE164" i="38"/>
  <c r="CE66" i="38"/>
  <c r="CE64" i="38"/>
  <c r="CE163" i="38"/>
  <c r="CE705" i="38"/>
  <c r="CE58" i="38"/>
  <c r="CE152" i="38"/>
  <c r="C27" i="34"/>
  <c r="CE487" i="38"/>
  <c r="CE16" i="38"/>
  <c r="CE406" i="38"/>
  <c r="CE692" i="38"/>
  <c r="CE532" i="38"/>
  <c r="CE583" i="38"/>
  <c r="CE717" i="38"/>
  <c r="CE390" i="38"/>
  <c r="CE315" i="38"/>
  <c r="CE360" i="38"/>
  <c r="CE398" i="38"/>
  <c r="CE256" i="38"/>
  <c r="CE120" i="38"/>
  <c r="CE160" i="38"/>
  <c r="CE108" i="38"/>
  <c r="CE499" i="38"/>
  <c r="CE819" i="38"/>
  <c r="C5" i="34"/>
  <c r="CE450" i="38"/>
  <c r="CE278" i="38"/>
  <c r="CE14" i="38"/>
  <c r="CE166" i="38"/>
  <c r="CE136" i="38"/>
  <c r="CE784" i="38"/>
  <c r="CE57" i="38"/>
  <c r="CE589" i="38"/>
  <c r="CE484" i="38"/>
  <c r="CE758" i="38"/>
  <c r="CE17" i="38"/>
  <c r="CE483" i="38"/>
  <c r="C47" i="34"/>
  <c r="CE116" i="38"/>
  <c r="CE471" i="38"/>
  <c r="CE252" i="38"/>
  <c r="CE202" i="38"/>
  <c r="CE660" i="38"/>
  <c r="CE186" i="38"/>
  <c r="CE840" i="38"/>
  <c r="CE41" i="38"/>
  <c r="CE232" i="38"/>
  <c r="CE579" i="38"/>
  <c r="CE376" i="38"/>
  <c r="CE354" i="38"/>
  <c r="CE733" i="38"/>
  <c r="CE664" i="38"/>
  <c r="CE620" i="38"/>
  <c r="CE464" i="38"/>
  <c r="CE688" i="38"/>
  <c r="CE467" i="38"/>
  <c r="CE766" i="38"/>
  <c r="CE291" i="38"/>
  <c r="CE714" i="38"/>
  <c r="CE828" i="38"/>
  <c r="CE404" i="38"/>
  <c r="CE259" i="38"/>
  <c r="CE30" i="38"/>
  <c r="CE732" i="38"/>
  <c r="CE305" i="38"/>
  <c r="CE638" i="38"/>
  <c r="CE178" i="38"/>
  <c r="CE419" i="38"/>
  <c r="CE230" i="38"/>
  <c r="CE798" i="38"/>
  <c r="CE27" i="38"/>
  <c r="CE242" i="38"/>
  <c r="CE110" i="38"/>
  <c r="CE747" i="38"/>
  <c r="CE647" i="38"/>
  <c r="CE437" i="38"/>
  <c r="CE814" i="38"/>
  <c r="CE262" i="38"/>
  <c r="CE777" i="38"/>
  <c r="CE817" i="38"/>
  <c r="CE403" i="38"/>
  <c r="CE334" i="38"/>
  <c r="CE566" i="38"/>
  <c r="CE721" i="38"/>
  <c r="CE782" i="38"/>
  <c r="CE564" i="38"/>
  <c r="CE684" i="38"/>
  <c r="CE695" i="38"/>
  <c r="CE170" i="38"/>
  <c r="CE565" i="38"/>
  <c r="CE837" i="38"/>
  <c r="CE402" i="38"/>
  <c r="CE738" i="38"/>
  <c r="CE603" i="38"/>
  <c r="CE478" i="38"/>
  <c r="CE253" i="38"/>
  <c r="CE441" i="38"/>
  <c r="CE432" i="38"/>
  <c r="CE395" i="38"/>
  <c r="CE552" i="38"/>
  <c r="CE723" i="38"/>
  <c r="CE341" i="38"/>
  <c r="CE524" i="38"/>
  <c r="CE633" i="38"/>
  <c r="CE554" i="38"/>
  <c r="CE109" i="38"/>
  <c r="CE645" i="38"/>
  <c r="CE21" i="38"/>
  <c r="CE206" i="38"/>
  <c r="CE468" i="38"/>
  <c r="CE616" i="38"/>
  <c r="CE292" i="38"/>
  <c r="CE414" i="38"/>
  <c r="CE634" i="38"/>
  <c r="CE271" i="38"/>
  <c r="CE494" i="38"/>
  <c r="CE241" i="38"/>
  <c r="CE29" i="38"/>
  <c r="CE391" i="38"/>
  <c r="CE76" i="38"/>
  <c r="CE422" i="38"/>
  <c r="CE631" i="38"/>
  <c r="CE448" i="38"/>
  <c r="CE663" i="38"/>
  <c r="CE266" i="38"/>
  <c r="CE549" i="38"/>
  <c r="CE322" i="38"/>
  <c r="C45" i="34"/>
  <c r="C18" i="34"/>
  <c r="C20" i="34"/>
  <c r="CA8" i="38"/>
  <c r="CB8" i="38" s="1"/>
  <c r="C15" i="34"/>
  <c r="BZ2" i="38"/>
  <c r="BZ383" i="38" s="1"/>
  <c r="C58" i="34"/>
  <c r="C59" i="34"/>
  <c r="HV124" i="38"/>
  <c r="HV129" i="38" s="1"/>
  <c r="C53" i="34"/>
  <c r="C41" i="34"/>
  <c r="C48" i="34"/>
  <c r="C42" i="34"/>
  <c r="C37" i="34"/>
  <c r="CR2" i="38"/>
  <c r="CR644" i="38" s="1"/>
  <c r="CA10" i="38"/>
  <c r="CB10" i="38" s="1"/>
  <c r="C12" i="34"/>
  <c r="C29" i="34"/>
  <c r="JV9" i="38"/>
  <c r="C30" i="34"/>
  <c r="CE337" i="38"/>
  <c r="CE277" i="38"/>
  <c r="CE44" i="38"/>
  <c r="CE302" i="38"/>
  <c r="CE686" i="38"/>
  <c r="CE463" i="38"/>
  <c r="CE105" i="38"/>
  <c r="CE476" i="38"/>
  <c r="CE676" i="38"/>
  <c r="CE658" i="38"/>
  <c r="CE132" i="38"/>
  <c r="CE513" i="38"/>
  <c r="CE736" i="38"/>
  <c r="CE822" i="38"/>
  <c r="CE742" i="38"/>
  <c r="CE518" i="38"/>
  <c r="CE472" i="38"/>
  <c r="CE694" i="38"/>
  <c r="CE38" i="38"/>
  <c r="CE339" i="38"/>
  <c r="CE98" i="38"/>
  <c r="CE26" i="38"/>
  <c r="CE438" i="38"/>
  <c r="CE753" i="38"/>
  <c r="CE20" i="38"/>
  <c r="CE146" i="38"/>
  <c r="CE527" i="38"/>
  <c r="CE697" i="38"/>
  <c r="CE838" i="38"/>
  <c r="CE94" i="38"/>
  <c r="CE470" i="38"/>
  <c r="CE796" i="38"/>
  <c r="CE251" i="38"/>
  <c r="CE171" i="38"/>
  <c r="CE677" i="38"/>
  <c r="CE774" i="38"/>
  <c r="CE368" i="38"/>
  <c r="CE96" i="38"/>
  <c r="CE757" i="38"/>
  <c r="CE300" i="38"/>
  <c r="CE260" i="38"/>
  <c r="CE669" i="38"/>
  <c r="CE293" i="38"/>
  <c r="CE775" i="38"/>
  <c r="CE269" i="38"/>
  <c r="CE141" i="38"/>
  <c r="CE236" i="38"/>
  <c r="CE53" i="38"/>
  <c r="FN719" i="38"/>
  <c r="D39" i="34" s="1"/>
  <c r="C39" i="34"/>
  <c r="FN691" i="38"/>
  <c r="D11" i="34" s="1"/>
  <c r="C11" i="34"/>
  <c r="C26" i="34"/>
  <c r="C21" i="34"/>
  <c r="BM290" i="38"/>
  <c r="BM215" i="38"/>
  <c r="BM4" i="38"/>
  <c r="BM214" i="38"/>
  <c r="BM288" i="38"/>
  <c r="BM100" i="38"/>
  <c r="BM342" i="38"/>
  <c r="BM306" i="38"/>
  <c r="BM401" i="38"/>
  <c r="BM80" i="38"/>
  <c r="BM115" i="38"/>
  <c r="BM168" i="38"/>
  <c r="BM319" i="38"/>
  <c r="BM403" i="38"/>
  <c r="BM257" i="38"/>
  <c r="BM237" i="38"/>
  <c r="BM185" i="38"/>
  <c r="BM34" i="38"/>
  <c r="BM230" i="38"/>
  <c r="BM162" i="38"/>
  <c r="BM363" i="38"/>
  <c r="BM33" i="38"/>
  <c r="BM123" i="38"/>
  <c r="BM153" i="38"/>
  <c r="BM21" i="38"/>
  <c r="BM48" i="38"/>
  <c r="BM357" i="38"/>
  <c r="BM295" i="38"/>
  <c r="BM223" i="38"/>
  <c r="BM167" i="38"/>
  <c r="BM352" i="38"/>
  <c r="BM41" i="38"/>
  <c r="BM52" i="38"/>
  <c r="BM362" i="38"/>
  <c r="BM135" i="38"/>
  <c r="BM398" i="38"/>
  <c r="BM394" i="38"/>
  <c r="BM68" i="38"/>
  <c r="BM85" i="38"/>
  <c r="BM332" i="38"/>
  <c r="BM67" i="38"/>
  <c r="BM393" i="38"/>
  <c r="BM70" i="38"/>
  <c r="BM27" i="38"/>
  <c r="BM42" i="38"/>
  <c r="BM324" i="38"/>
  <c r="BM154" i="38"/>
  <c r="C31" i="34"/>
  <c r="BM92" i="38"/>
  <c r="BM262" i="38"/>
  <c r="BM253" i="38"/>
  <c r="BM35" i="38"/>
  <c r="BM233" i="38"/>
  <c r="BM16" i="38"/>
  <c r="BM38" i="38"/>
  <c r="BM78" i="38"/>
  <c r="BM296" i="38"/>
  <c r="BM263" i="38"/>
  <c r="BM156" i="38"/>
  <c r="BM148" i="38"/>
  <c r="BM145" i="38"/>
  <c r="BM310" i="38"/>
  <c r="BM122" i="38"/>
  <c r="BM90" i="38"/>
  <c r="BM159" i="38"/>
  <c r="BM379" i="38"/>
  <c r="BM314" i="38"/>
  <c r="BM193" i="38"/>
  <c r="BM118" i="38"/>
  <c r="BM19" i="38"/>
  <c r="BM382" i="38"/>
  <c r="BM140" i="38"/>
  <c r="BM112" i="38"/>
  <c r="BM355" i="38"/>
  <c r="BM395" i="38"/>
  <c r="BM378" i="38"/>
  <c r="BM15" i="38"/>
  <c r="BM198" i="38"/>
  <c r="BM255" i="38"/>
  <c r="BM138" i="38"/>
  <c r="BM285" i="38"/>
  <c r="BM374" i="38"/>
  <c r="BM235" i="38"/>
  <c r="BM316" i="38"/>
  <c r="BM236" i="38"/>
  <c r="BM121" i="38"/>
  <c r="BM114" i="38"/>
  <c r="BM270" i="38"/>
  <c r="BM413" i="38"/>
  <c r="BM165" i="38"/>
  <c r="BM381" i="38"/>
  <c r="BM146" i="38"/>
  <c r="BM418" i="38"/>
  <c r="BM88" i="38"/>
  <c r="C7" i="34"/>
  <c r="CE386" i="38"/>
  <c r="CE24" i="38"/>
  <c r="CE597" i="38"/>
  <c r="CE718" i="38"/>
  <c r="CE133" i="38"/>
  <c r="CE710" i="38"/>
  <c r="CE381" i="38"/>
  <c r="CE460" i="38"/>
  <c r="CE55" i="38"/>
  <c r="CE488" i="38"/>
  <c r="CE776" i="38"/>
  <c r="CE72" i="38"/>
  <c r="CE452" i="38"/>
  <c r="CE475" i="38"/>
  <c r="CE287" i="38"/>
  <c r="CE673" i="38"/>
  <c r="CE689" i="38"/>
  <c r="CE809" i="38"/>
  <c r="CE32" i="38"/>
  <c r="CE651" i="38"/>
  <c r="CE556" i="38"/>
  <c r="CE544" i="38"/>
  <c r="CE785" i="38"/>
  <c r="CE604" i="38"/>
  <c r="CE134" i="38"/>
  <c r="CE124" i="38"/>
  <c r="CE416" i="38"/>
  <c r="CE33" i="38"/>
  <c r="CE461" i="38"/>
  <c r="CE691" i="38"/>
  <c r="CE543" i="38"/>
  <c r="CE485" i="38"/>
  <c r="CE836" i="38"/>
  <c r="CE63" i="38"/>
  <c r="CE519" i="38"/>
  <c r="CE249" i="38"/>
  <c r="CE492" i="38"/>
  <c r="CE659" i="38"/>
  <c r="CE831" i="38"/>
  <c r="CE347" i="38"/>
  <c r="CE314" i="38"/>
  <c r="CE320" i="38"/>
  <c r="CE804" i="38"/>
  <c r="CE84" i="38"/>
  <c r="CE504" i="38"/>
  <c r="CE704" i="38"/>
  <c r="CE380" i="38"/>
  <c r="CE59" i="38"/>
  <c r="CE87" i="38"/>
  <c r="CE155" i="38"/>
  <c r="CE702" i="38"/>
  <c r="CE839" i="38"/>
  <c r="CE523" i="38"/>
  <c r="CE490" i="38"/>
  <c r="CE235" i="38"/>
  <c r="CE497" i="38"/>
  <c r="CE618" i="38"/>
  <c r="CE200" i="38"/>
  <c r="CE769" i="38"/>
  <c r="CE115" i="38"/>
  <c r="CE473" i="38"/>
  <c r="CE559" i="38"/>
  <c r="CE655" i="38"/>
  <c r="CE687" i="38"/>
  <c r="CE546" i="38"/>
  <c r="CE195" i="38"/>
  <c r="CE201" i="38"/>
  <c r="CE457" i="38"/>
  <c r="CE592" i="38"/>
  <c r="CE363" i="38"/>
  <c r="CE699" i="38"/>
  <c r="CE680" i="38"/>
  <c r="CE587" i="38"/>
  <c r="CE731" i="38"/>
  <c r="CE641" i="38"/>
  <c r="CE514" i="38"/>
  <c r="CE212" i="38"/>
  <c r="CE788" i="38"/>
  <c r="CE221" i="38"/>
  <c r="CE324" i="38"/>
  <c r="CE35" i="38"/>
  <c r="CE295" i="38"/>
  <c r="CE622" i="38"/>
  <c r="CE188" i="38"/>
  <c r="CE60" i="38"/>
  <c r="CE135" i="38"/>
  <c r="CE348" i="38"/>
  <c r="CE458" i="38"/>
  <c r="CE602" i="38"/>
  <c r="CE760" i="38"/>
  <c r="CE625" i="38"/>
  <c r="CE263" i="38"/>
  <c r="CE36" i="38"/>
  <c r="CE265" i="38"/>
  <c r="CE54" i="38"/>
  <c r="CE39" i="38"/>
  <c r="CE233" i="38"/>
  <c r="CE80" i="38"/>
  <c r="CE46" i="38"/>
  <c r="CE326" i="38"/>
  <c r="CE222" i="38"/>
  <c r="CE443" i="38"/>
  <c r="CE83" i="38"/>
  <c r="CE500" i="38"/>
  <c r="CE578" i="38"/>
  <c r="CE303" i="38"/>
  <c r="CE498" i="38"/>
  <c r="CE371" i="38"/>
  <c r="CE219" i="38"/>
  <c r="CE654" i="38"/>
  <c r="CE805" i="38"/>
  <c r="CE216" i="38"/>
  <c r="CE62" i="38"/>
  <c r="CE768" i="38"/>
  <c r="CE765" i="38"/>
  <c r="CE48" i="38"/>
  <c r="CE93" i="38"/>
  <c r="CE18" i="38"/>
  <c r="CE10" i="38"/>
  <c r="CE192" i="38"/>
  <c r="CE737" i="38"/>
  <c r="CE91" i="38"/>
  <c r="CE637" i="38"/>
  <c r="CE503" i="38"/>
  <c r="CE489" i="38"/>
  <c r="CE122" i="38"/>
  <c r="CE352" i="38"/>
  <c r="CE382" i="38"/>
  <c r="CE502" i="38"/>
  <c r="CE22" i="38"/>
  <c r="CE621" i="38"/>
  <c r="CE181" i="38"/>
  <c r="CE9" i="38"/>
  <c r="CE725" i="38"/>
  <c r="CE119" i="38"/>
  <c r="CE56" i="38"/>
  <c r="CE562" i="38"/>
  <c r="CE13" i="38"/>
  <c r="CE174" i="38"/>
  <c r="CE189" i="38"/>
  <c r="CE745" i="38"/>
  <c r="CE100" i="38"/>
  <c r="CE573" i="38"/>
  <c r="CE474" i="38"/>
  <c r="CE667" i="38"/>
  <c r="CE379" i="38"/>
  <c r="CE42" i="38"/>
  <c r="CE227" i="38"/>
  <c r="CE118" i="38"/>
  <c r="CE703" i="38"/>
  <c r="CE568" i="38"/>
  <c r="CE648" i="38"/>
  <c r="CE576" i="38"/>
  <c r="CE780" i="38"/>
  <c r="CE328" i="38"/>
  <c r="CE815" i="38"/>
  <c r="CE40" i="38"/>
  <c r="CE835" i="38"/>
  <c r="CE157" i="38"/>
  <c r="CE143" i="38"/>
  <c r="CE779" i="38"/>
  <c r="CE261" i="38"/>
  <c r="CE191" i="38"/>
  <c r="CE239" i="38"/>
  <c r="CE340" i="38"/>
  <c r="CE397" i="38"/>
  <c r="CE701" i="38"/>
  <c r="CE101" i="38"/>
  <c r="CE433" i="38"/>
  <c r="CE424" i="38"/>
  <c r="CE384" i="38"/>
  <c r="CE435" i="38"/>
  <c r="CE331" i="38"/>
  <c r="CE165" i="38"/>
  <c r="CE707" i="38"/>
  <c r="CE521" i="38"/>
  <c r="CE268" i="38"/>
  <c r="CE51" i="38"/>
  <c r="CE316" i="38"/>
  <c r="CE246" i="38"/>
  <c r="CE585" i="38"/>
  <c r="CE203" i="38"/>
  <c r="CE652" i="38"/>
  <c r="CE298" i="38"/>
  <c r="CE234" i="38"/>
  <c r="CE639" i="38"/>
  <c r="CE679" i="38"/>
  <c r="CE184" i="38"/>
  <c r="CE127" i="38"/>
  <c r="CE439" i="38"/>
  <c r="CE374" i="38"/>
  <c r="CE276" i="38"/>
  <c r="CE771" i="38"/>
  <c r="CE142" i="38"/>
  <c r="CE169" i="38"/>
  <c r="BM17" i="38"/>
  <c r="BM30" i="38"/>
  <c r="BM144" i="38"/>
  <c r="BM103" i="38"/>
  <c r="BM155" i="38"/>
  <c r="BM132" i="38"/>
  <c r="BM411" i="38"/>
  <c r="BM173" i="38"/>
  <c r="BM348" i="38"/>
  <c r="BM26" i="38"/>
  <c r="BM345" i="38"/>
  <c r="BM294" i="38"/>
  <c r="BM58" i="38"/>
  <c r="BM43" i="38"/>
  <c r="BM18" i="38"/>
  <c r="BM163" i="38"/>
  <c r="BM267" i="38"/>
  <c r="BM333" i="38"/>
  <c r="BM166" i="38"/>
  <c r="BM297" i="38"/>
  <c r="BM149" i="38"/>
  <c r="BM23" i="38"/>
  <c r="BM225" i="38"/>
  <c r="BM312" i="38"/>
  <c r="BM226" i="38"/>
  <c r="BM69" i="38"/>
  <c r="BM150" i="38"/>
  <c r="BM207" i="38"/>
  <c r="BM347" i="38"/>
  <c r="BM372" i="38"/>
  <c r="BM248" i="38"/>
  <c r="BM366" i="38"/>
  <c r="BM25" i="38"/>
  <c r="BM311" i="38"/>
  <c r="BM249" i="38"/>
  <c r="BM397" i="38"/>
  <c r="BM6" i="38"/>
  <c r="BM322" i="38"/>
  <c r="BM284" i="38"/>
  <c r="BM204" i="38"/>
  <c r="BM175" i="38"/>
  <c r="BM323" i="38"/>
  <c r="BM354" i="38"/>
  <c r="BM281" i="38"/>
  <c r="BM195" i="38"/>
  <c r="BM186" i="38"/>
  <c r="BM330" i="38"/>
  <c r="BM409" i="38"/>
  <c r="BM93" i="38"/>
  <c r="BM391" i="38"/>
  <c r="BM45" i="38"/>
  <c r="BM75" i="38"/>
  <c r="BM399" i="38"/>
  <c r="BM134" i="38"/>
  <c r="BM396" i="38"/>
  <c r="BM256" i="38"/>
  <c r="BM389" i="38"/>
  <c r="BM110" i="38"/>
  <c r="BM79" i="38"/>
  <c r="BM210" i="38"/>
  <c r="BM261" i="38"/>
  <c r="BM243" i="38"/>
  <c r="BM380" i="38"/>
  <c r="BM293" i="38"/>
  <c r="BM76" i="38"/>
  <c r="BM327" i="38"/>
  <c r="BM174" i="38"/>
  <c r="BM334" i="38"/>
  <c r="BM340" i="38"/>
  <c r="BM272" i="38"/>
  <c r="BM308" i="38"/>
  <c r="BM95" i="38"/>
  <c r="BM86" i="38"/>
  <c r="BM300" i="38"/>
  <c r="BM74" i="38"/>
  <c r="BM259" i="38"/>
  <c r="BM170" i="38"/>
  <c r="BM266" i="38"/>
  <c r="BM231" i="38"/>
  <c r="BM419" i="38"/>
  <c r="BM250" i="38"/>
  <c r="BM94" i="38"/>
  <c r="BM415" i="38"/>
  <c r="BM388" i="38"/>
  <c r="BM183" i="38"/>
  <c r="BM65" i="38"/>
  <c r="BM365" i="38"/>
  <c r="BM111" i="38"/>
  <c r="BM364" i="38"/>
  <c r="BM125" i="38"/>
  <c r="BM318" i="38"/>
  <c r="BM264" i="38"/>
  <c r="BM358" i="38"/>
  <c r="BM339" i="38"/>
  <c r="BM56" i="38"/>
  <c r="CL2" i="38"/>
  <c r="CL539" i="38" s="1"/>
  <c r="CA7" i="38"/>
  <c r="CB7" i="38" s="1"/>
  <c r="KG20" i="38"/>
  <c r="C22" i="12" s="1"/>
  <c r="CS7" i="38"/>
  <c r="CT7" i="38" s="1"/>
  <c r="CM10" i="38"/>
  <c r="CN10" i="38" s="1"/>
  <c r="C54" i="34"/>
  <c r="CM7" i="38"/>
  <c r="CN7" i="38" s="1"/>
  <c r="CS8" i="38"/>
  <c r="CT8" i="38" s="1"/>
  <c r="C17" i="34"/>
  <c r="C9" i="34"/>
  <c r="CS10" i="38"/>
  <c r="CT10" i="38" s="1"/>
  <c r="C28" i="34"/>
  <c r="C49" i="34"/>
  <c r="CM9" i="38"/>
  <c r="CN9" i="38" s="1"/>
  <c r="CM8" i="38"/>
  <c r="CN8" i="38" s="1"/>
  <c r="C44" i="34"/>
  <c r="C23" i="34"/>
  <c r="C13" i="34"/>
  <c r="CS9" i="38"/>
  <c r="CT9" i="38" s="1"/>
  <c r="BM40" i="38"/>
  <c r="BM404" i="38"/>
  <c r="BM205" i="38"/>
  <c r="BM55" i="38"/>
  <c r="BM246" i="38"/>
  <c r="BM24" i="38"/>
  <c r="BM247" i="38"/>
  <c r="BM291" i="38"/>
  <c r="BM3" i="38"/>
  <c r="BM49" i="38"/>
  <c r="BM287" i="38"/>
  <c r="BM119" i="38"/>
  <c r="BM313" i="38"/>
  <c r="BM77" i="38"/>
  <c r="BM421" i="38"/>
  <c r="BM239" i="38"/>
  <c r="BM386" i="38"/>
  <c r="BM169" i="38"/>
  <c r="BM325" i="38"/>
  <c r="BM187" i="38"/>
  <c r="BM329" i="38"/>
  <c r="BM268" i="38"/>
  <c r="BM282" i="38"/>
  <c r="BM136" i="38"/>
  <c r="BM244" i="38"/>
  <c r="BM242" i="38"/>
  <c r="BM84" i="38"/>
  <c r="BM341" i="38"/>
  <c r="BM104" i="38"/>
  <c r="BM368" i="38"/>
  <c r="BM98" i="38"/>
  <c r="BM416" i="38"/>
  <c r="BM108" i="38"/>
  <c r="BM161" i="38"/>
  <c r="BM200" i="38"/>
  <c r="BM9" i="38"/>
  <c r="BM22" i="38"/>
  <c r="BM62" i="38"/>
  <c r="BM143" i="38"/>
  <c r="BM129" i="38"/>
  <c r="BM276" i="38"/>
  <c r="BM31" i="38"/>
  <c r="BM203" i="38"/>
  <c r="BM5" i="38"/>
  <c r="BM278" i="38"/>
  <c r="BM351" i="38"/>
  <c r="BM301" i="38"/>
  <c r="BM11" i="38"/>
  <c r="BM305" i="38"/>
  <c r="BM120" i="38"/>
  <c r="BM275" i="38"/>
  <c r="BM50" i="38"/>
  <c r="BM47" i="38"/>
  <c r="BM299" i="38"/>
  <c r="BM405" i="38"/>
  <c r="BM72" i="38"/>
  <c r="BM392" i="38"/>
  <c r="BM420" i="38"/>
  <c r="BM61" i="38"/>
  <c r="BM338" i="38"/>
  <c r="BM181" i="38"/>
  <c r="BM369" i="38"/>
  <c r="BM326" i="38"/>
  <c r="BM113" i="38"/>
  <c r="BM199" i="38"/>
  <c r="BM202" i="38"/>
  <c r="BM370" i="38"/>
  <c r="BM238" i="38"/>
  <c r="BM387" i="38"/>
  <c r="BM220" i="38"/>
  <c r="BM158" i="38"/>
  <c r="BM91" i="38"/>
  <c r="BM353" i="38"/>
  <c r="BM83" i="38"/>
  <c r="BM188" i="38"/>
  <c r="BM315" i="38"/>
  <c r="BM179" i="38"/>
  <c r="BM265" i="38"/>
  <c r="BM96" i="38"/>
  <c r="BM251" i="38"/>
  <c r="BM29" i="38"/>
  <c r="BM82" i="38"/>
  <c r="BM367" i="38"/>
  <c r="BM102" i="38"/>
  <c r="BM209" i="38"/>
  <c r="BM384" i="38"/>
  <c r="BM277" i="38"/>
  <c r="BM377" i="38"/>
  <c r="BM191" i="38"/>
  <c r="BM46" i="38"/>
  <c r="BM197" i="38"/>
  <c r="BM331" i="38"/>
  <c r="BM194" i="38"/>
  <c r="BM400" i="38"/>
  <c r="BM171" i="38"/>
  <c r="BM241" i="38"/>
  <c r="BM177" i="38"/>
  <c r="BM128" i="38"/>
  <c r="BM97" i="38"/>
  <c r="BM298" i="38"/>
  <c r="BM109" i="38"/>
  <c r="BM375" i="38"/>
  <c r="BM106" i="38"/>
  <c r="BM422" i="38"/>
  <c r="BM131" i="38"/>
  <c r="BM164" i="38"/>
  <c r="BM390" i="38"/>
  <c r="BM8" i="38"/>
  <c r="BM206" i="38"/>
  <c r="BM81" i="38"/>
  <c r="BM240" i="38"/>
  <c r="BM117" i="38"/>
  <c r="BM14" i="38"/>
  <c r="BM274" i="38"/>
  <c r="BM66" i="38"/>
  <c r="BM258" i="38"/>
  <c r="BM37" i="38"/>
  <c r="BM196" i="38"/>
  <c r="BM63" i="38"/>
  <c r="BM141" i="38"/>
  <c r="BM28" i="38"/>
  <c r="BM356" i="38"/>
  <c r="BM371" i="38"/>
  <c r="BM51" i="38"/>
  <c r="BM344" i="38"/>
  <c r="BM414" i="38"/>
  <c r="BM189" i="38"/>
  <c r="BM36" i="38"/>
  <c r="BM101" i="38"/>
  <c r="BM7" i="38"/>
  <c r="BM359" i="38"/>
  <c r="BM57" i="38"/>
  <c r="BM279" i="38"/>
  <c r="BM126" i="38"/>
  <c r="BM309" i="38"/>
  <c r="BM116" i="38"/>
  <c r="BM408" i="38"/>
  <c r="BM182" i="38"/>
  <c r="CE429" i="38"/>
  <c r="CE746" i="38"/>
  <c r="CE89" i="38"/>
  <c r="CE453" i="38"/>
  <c r="CE842" i="38"/>
  <c r="CE675" i="38"/>
  <c r="CE418" i="38"/>
  <c r="CE574" i="38"/>
  <c r="CE329" i="38"/>
  <c r="CE172" i="38"/>
  <c r="CE229" i="38"/>
  <c r="CE254" i="38"/>
  <c r="CE5" i="38"/>
  <c r="CE377" i="38"/>
  <c r="CE319" i="38"/>
  <c r="CE45" i="38"/>
  <c r="CE538" i="38"/>
  <c r="CE243" i="38"/>
  <c r="CE208" i="38"/>
  <c r="CE716" i="38"/>
  <c r="CE506" i="38"/>
  <c r="CE593" i="38"/>
  <c r="CE678" i="38"/>
  <c r="CE147" i="38"/>
  <c r="CE666" i="38"/>
  <c r="CE761" i="38"/>
  <c r="CE99" i="38"/>
  <c r="CE501" i="38"/>
  <c r="CE183" i="38"/>
  <c r="CE231" i="38"/>
  <c r="CE811" i="38"/>
  <c r="CE599" i="38"/>
  <c r="CE61" i="38"/>
  <c r="CE674" i="38"/>
  <c r="CE81" i="38"/>
  <c r="CE69" i="38"/>
  <c r="CE373" i="38"/>
  <c r="CE751" i="38"/>
  <c r="CE632" i="38"/>
  <c r="CE137" i="38"/>
  <c r="CE210" i="38"/>
  <c r="CE482" i="38"/>
  <c r="CE306" i="38"/>
  <c r="CE451" i="38"/>
  <c r="CE763" i="38"/>
  <c r="CE92" i="38"/>
  <c r="CE333" i="38"/>
  <c r="CE834" i="38"/>
  <c r="CE270" i="38"/>
  <c r="CE394" i="38"/>
  <c r="CE106" i="38"/>
  <c r="CE321" i="38"/>
  <c r="CE555" i="38"/>
  <c r="CE411" i="38"/>
  <c r="CE832" i="38"/>
  <c r="CE696" i="38"/>
  <c r="CE749" i="38"/>
  <c r="CE65" i="38"/>
  <c r="CE818" i="38"/>
  <c r="CE167" i="38"/>
  <c r="CE346" i="38"/>
  <c r="CE529" i="38"/>
  <c r="CE711" i="38"/>
  <c r="CE3" i="38"/>
  <c r="CE393" i="38"/>
  <c r="CE724" i="38"/>
  <c r="CE806" i="38"/>
  <c r="CE426" i="38"/>
  <c r="CE662" i="38"/>
  <c r="CE542" i="38"/>
  <c r="CE168" i="38"/>
  <c r="CE420" i="38"/>
  <c r="CE617" i="38"/>
  <c r="CE415" i="38"/>
  <c r="CE159" i="38"/>
  <c r="CE661" i="38"/>
  <c r="CE139" i="38"/>
  <c r="CE161" i="38"/>
  <c r="CE778" i="38"/>
  <c r="CE385" i="38"/>
  <c r="CE410" i="38"/>
  <c r="CE698" i="38"/>
  <c r="CE344" i="38"/>
  <c r="CE536" i="38"/>
  <c r="CE359" i="38"/>
  <c r="CE563" i="38"/>
  <c r="CE800" i="38"/>
  <c r="CE180" i="38"/>
  <c r="CE358" i="38"/>
  <c r="CE708" i="38"/>
  <c r="CE612" i="38"/>
  <c r="CE209" i="38"/>
  <c r="CE790" i="38"/>
  <c r="CE803" i="38"/>
  <c r="CE685" i="38"/>
  <c r="CE434" i="38"/>
  <c r="CE366" i="38"/>
  <c r="CE635" i="38"/>
  <c r="CE829" i="38"/>
  <c r="CE735" i="38"/>
  <c r="CE408" i="38"/>
  <c r="CE257" i="38"/>
  <c r="CE194" i="38"/>
  <c r="CE539" i="38"/>
  <c r="CE264" i="38"/>
  <c r="CE400" i="38"/>
  <c r="CE113" i="38"/>
  <c r="CE151" i="38"/>
  <c r="CE95" i="38"/>
  <c r="CE613" i="38"/>
  <c r="CE387" i="38"/>
  <c r="CE551" i="38"/>
  <c r="CE580" i="38"/>
  <c r="CE729" i="38"/>
  <c r="CE86" i="38"/>
  <c r="CE608" i="38"/>
  <c r="CE204" i="38"/>
  <c r="CE528" i="38"/>
  <c r="CE700" i="38"/>
  <c r="CE367" i="38"/>
  <c r="CE606" i="38"/>
  <c r="CE258" i="38"/>
  <c r="CE148" i="38"/>
  <c r="CE486" i="38"/>
  <c r="CE15" i="38"/>
  <c r="CE153" i="38"/>
  <c r="CE179" i="38"/>
  <c r="CE128" i="38"/>
  <c r="CE595" i="38"/>
  <c r="CE318" i="38"/>
  <c r="CE85" i="38"/>
  <c r="CE355" i="38"/>
  <c r="CE286" i="38"/>
  <c r="CE636" i="38"/>
  <c r="CE642" i="38"/>
  <c r="CE720" i="38"/>
  <c r="CE126" i="38"/>
  <c r="CE182" i="38"/>
  <c r="CE821" i="38"/>
  <c r="CE342" i="38"/>
  <c r="CE802" i="38"/>
  <c r="CE715" i="38"/>
  <c r="CE480" i="38"/>
  <c r="CE267" i="38"/>
  <c r="CE218" i="38"/>
  <c r="CE496" i="38"/>
  <c r="CE214" i="38"/>
  <c r="CE289" i="38"/>
  <c r="CE244" i="38"/>
  <c r="CE225" i="38"/>
  <c r="CE598" i="38"/>
  <c r="CE121" i="38"/>
  <c r="CE823" i="38"/>
  <c r="CE743" i="38"/>
  <c r="CE561" i="38"/>
  <c r="CE525" i="38"/>
  <c r="CE284" i="38"/>
  <c r="CE190" i="38"/>
  <c r="CE102" i="38"/>
  <c r="CE750" i="38"/>
  <c r="CE772" i="38"/>
  <c r="CE748" i="38"/>
  <c r="CE362" i="38"/>
  <c r="CE515" i="38"/>
  <c r="CE734" i="38"/>
  <c r="CE399" i="38"/>
  <c r="CE787" i="38"/>
  <c r="CE584" i="38"/>
  <c r="CE794" i="38"/>
  <c r="CE215" i="38"/>
  <c r="CE626" i="38"/>
  <c r="CE481" i="38"/>
  <c r="CE248" i="38"/>
  <c r="CE255" i="38"/>
  <c r="CE609" i="38"/>
  <c r="CE4" i="38"/>
  <c r="CE610" i="38"/>
  <c r="CE237" i="38"/>
  <c r="CE650" i="38"/>
  <c r="CE550" i="38"/>
  <c r="CE507" i="38"/>
  <c r="CE614" i="38"/>
  <c r="CE533" i="38"/>
  <c r="CE756" i="38"/>
  <c r="CE572" i="38"/>
  <c r="CE279" i="38"/>
  <c r="CE313" i="38"/>
  <c r="CE646" i="38"/>
  <c r="CE462" i="38"/>
  <c r="CE601" i="38"/>
  <c r="CE657" i="38"/>
  <c r="CE304" i="38"/>
  <c r="CE445" i="38"/>
  <c r="CE396" i="38"/>
  <c r="CE34" i="38"/>
  <c r="CE830" i="38"/>
  <c r="CE290" i="38"/>
  <c r="CE31" i="38"/>
  <c r="CE50" i="38"/>
  <c r="CE364" i="38"/>
  <c r="CE392" i="38"/>
  <c r="CE193" i="38"/>
  <c r="CE282" i="38"/>
  <c r="CE656" i="38"/>
  <c r="CE605" i="38"/>
  <c r="CE144" i="38"/>
  <c r="CE176" i="38"/>
  <c r="CE530" i="38"/>
  <c r="CE728" i="38"/>
  <c r="CE560" i="38"/>
  <c r="CE185" i="38"/>
  <c r="CE308" i="38"/>
  <c r="CE372" i="38"/>
  <c r="CE162" i="38"/>
  <c r="CE351" i="38"/>
  <c r="CE653" i="38"/>
  <c r="CE493" i="38"/>
  <c r="CE781" i="38"/>
  <c r="CE586" i="38"/>
  <c r="CE522" i="38"/>
  <c r="CE285" i="38"/>
  <c r="CE421" i="38"/>
  <c r="CE713" i="38"/>
  <c r="CE281" i="38"/>
  <c r="CE250" i="38"/>
  <c r="CE23" i="38"/>
  <c r="CE640" i="38"/>
  <c r="CE199" i="38"/>
  <c r="CE317" i="38"/>
  <c r="CE78" i="38"/>
  <c r="CE534" i="38"/>
  <c r="CE90" i="38"/>
  <c r="CE495" i="38"/>
  <c r="CE709" i="38"/>
  <c r="CE791" i="38"/>
  <c r="CE795" i="38"/>
  <c r="CE343" i="38"/>
  <c r="CE74" i="38"/>
  <c r="CE491" i="38"/>
  <c r="CE436" i="38"/>
  <c r="CE247" i="38"/>
  <c r="CE454" i="38"/>
  <c r="CE217" i="38"/>
  <c r="CE125" i="38"/>
  <c r="CE131" i="38"/>
  <c r="CE47" i="38"/>
  <c r="CE77" i="38"/>
  <c r="CE123" i="38"/>
  <c r="CE643" i="38"/>
  <c r="CE649" i="38"/>
  <c r="CE730" i="38"/>
  <c r="CE477" i="38"/>
  <c r="CE49" i="38"/>
  <c r="CE627" i="38"/>
  <c r="CE307" i="38"/>
  <c r="CE175" i="38"/>
  <c r="CE288" i="38"/>
  <c r="CE28" i="38"/>
  <c r="CE665" i="38"/>
  <c r="CE783" i="38"/>
  <c r="CE107" i="38"/>
  <c r="CE511" i="38"/>
  <c r="CE156" i="38"/>
  <c r="CE71" i="38"/>
  <c r="CE825" i="38"/>
  <c r="CE762" i="38"/>
  <c r="CE349" i="38"/>
  <c r="CE517" i="38"/>
  <c r="CE43" i="38"/>
  <c r="CE149" i="38"/>
  <c r="CE353" i="38"/>
  <c r="CE378" i="38"/>
  <c r="CE540" i="38"/>
  <c r="CE6" i="38"/>
  <c r="CE671" i="38"/>
  <c r="CE535" i="38"/>
  <c r="CE154" i="38"/>
  <c r="CE797" i="38"/>
  <c r="CE294" i="38"/>
  <c r="CE275" i="38"/>
  <c r="CE103" i="38"/>
  <c r="CE764" i="38"/>
  <c r="CE509" i="38"/>
  <c r="CE112" i="38"/>
  <c r="CE37" i="38"/>
  <c r="CE508" i="38"/>
  <c r="CE810" i="38"/>
  <c r="CE619" i="38"/>
  <c r="CE449" i="38"/>
  <c r="CE52" i="38"/>
  <c r="CE213" i="38"/>
  <c r="CE138" i="38"/>
  <c r="CE150" i="38"/>
  <c r="CE615" i="38"/>
  <c r="CE459" i="38"/>
  <c r="CE682" i="38"/>
  <c r="CE25" i="38"/>
  <c r="CE465" i="38"/>
  <c r="CE104" i="38"/>
  <c r="CE207" i="38"/>
  <c r="CE668" i="38"/>
  <c r="CE624" i="38"/>
  <c r="CE623" i="38"/>
  <c r="CE600" i="38"/>
  <c r="CE479" i="38"/>
  <c r="CE226" i="38"/>
  <c r="CE440" i="38"/>
  <c r="CE789" i="38"/>
  <c r="CE430" i="38"/>
  <c r="CE808" i="38"/>
  <c r="CE425" i="38"/>
  <c r="CE332" i="38"/>
  <c r="CE196" i="38"/>
  <c r="CE786" i="38"/>
  <c r="CE670" i="38"/>
  <c r="CE228" i="38"/>
  <c r="CE88" i="38"/>
  <c r="CE591" i="38"/>
  <c r="CE365" i="38"/>
  <c r="CE187" i="38"/>
  <c r="CE211" i="38"/>
  <c r="CE409" i="38"/>
  <c r="CE325" i="38"/>
  <c r="CE813" i="38"/>
  <c r="CE273" i="38"/>
  <c r="CE759" i="38"/>
  <c r="CE7" i="38"/>
  <c r="CE111" i="38"/>
  <c r="CE323" i="38"/>
  <c r="CE690" i="38"/>
  <c r="CE311" i="38"/>
  <c r="CE547" i="38"/>
  <c r="CE752" i="38"/>
  <c r="CE827" i="38"/>
  <c r="CE442" i="38"/>
  <c r="CE683" i="38"/>
  <c r="CE417" i="38"/>
  <c r="CE240" i="38"/>
  <c r="CE455" i="38"/>
  <c r="CE681" i="38"/>
  <c r="CE569" i="38"/>
  <c r="CE68" i="38"/>
  <c r="CE197" i="38"/>
  <c r="CE220" i="38"/>
  <c r="CE327" i="38"/>
  <c r="CE629" i="38"/>
  <c r="CE628" i="38"/>
  <c r="CE357" i="38"/>
  <c r="CE338" i="38"/>
  <c r="CE173" i="38"/>
  <c r="CE356" i="38"/>
  <c r="CE310" i="38"/>
  <c r="CE816" i="38"/>
  <c r="CE672" i="38"/>
  <c r="CE330" i="38"/>
  <c r="CE238" i="38"/>
  <c r="CE335" i="38"/>
  <c r="CE531" i="38"/>
  <c r="CE177" i="38"/>
  <c r="CE558" i="38"/>
  <c r="CE67" i="38"/>
  <c r="CE726" i="38"/>
  <c r="CE312" i="38"/>
  <c r="CE644" i="38"/>
  <c r="CE590" i="38"/>
  <c r="CE793" i="38"/>
  <c r="CE596" i="38"/>
  <c r="CE510" i="38"/>
  <c r="CE516" i="38"/>
  <c r="CE361" i="38"/>
  <c r="CE369" i="38"/>
  <c r="CE447" i="38"/>
  <c r="CE245" i="38"/>
  <c r="CE8" i="38"/>
  <c r="CE412" i="38"/>
  <c r="CE423" i="38"/>
  <c r="CE512" i="38"/>
  <c r="CE73" i="38"/>
  <c r="CE297" i="38"/>
  <c r="CE706" i="38"/>
  <c r="CE548" i="38"/>
  <c r="CE466" i="38"/>
  <c r="CE388" i="38"/>
  <c r="CE740" i="38"/>
  <c r="CE581" i="38"/>
  <c r="CE389" i="38"/>
  <c r="CE82" i="38"/>
  <c r="CE413" i="38"/>
  <c r="CE224" i="38"/>
  <c r="CE755" i="38"/>
  <c r="CE833" i="38"/>
  <c r="CE582" i="38"/>
  <c r="CE824" i="38"/>
  <c r="CE594" i="38"/>
  <c r="CE301" i="38"/>
  <c r="CE567" i="38"/>
  <c r="CE407" i="38"/>
  <c r="CE129" i="38"/>
  <c r="CE117" i="38"/>
  <c r="CE456" i="38"/>
  <c r="CE370" i="38"/>
  <c r="CE719" i="38"/>
  <c r="CE557" i="38"/>
  <c r="CE19" i="38"/>
  <c r="CE75" i="38"/>
  <c r="CE283" i="38"/>
  <c r="CE744" i="38"/>
  <c r="CE630" i="38"/>
  <c r="CE820" i="38"/>
  <c r="CE383" i="38"/>
  <c r="CE428" i="38"/>
  <c r="CE799" i="38"/>
  <c r="CE345" i="38"/>
  <c r="CE158" i="38"/>
  <c r="CE770" i="38"/>
  <c r="CE299" i="38"/>
  <c r="CE792" i="38"/>
  <c r="CE505" i="38"/>
  <c r="CE754" i="38"/>
  <c r="CE130" i="38"/>
  <c r="CE296" i="38"/>
  <c r="CE350" i="38"/>
  <c r="CE427" i="38"/>
  <c r="CE693" i="38"/>
  <c r="CE570" i="38"/>
  <c r="CE405" i="38"/>
  <c r="CE198" i="38"/>
  <c r="CE444" i="38"/>
  <c r="CE70" i="38"/>
  <c r="CE826" i="38"/>
  <c r="CE541" i="38"/>
  <c r="CE767" i="38"/>
  <c r="CE11" i="38"/>
  <c r="CE741" i="38"/>
  <c r="CE114" i="38"/>
  <c r="CE577" i="38"/>
  <c r="CE446" i="38"/>
  <c r="CE12" i="38"/>
  <c r="CE205" i="38"/>
  <c r="CE611" i="38"/>
  <c r="CE401" i="38"/>
  <c r="CE145" i="38"/>
  <c r="CE722" i="38"/>
  <c r="CE812" i="38"/>
  <c r="CE97" i="38"/>
  <c r="CE607" i="38"/>
  <c r="CE773" i="38"/>
  <c r="CE272" i="38"/>
  <c r="CE520" i="38"/>
  <c r="CE223" i="38"/>
  <c r="FN694" i="38"/>
  <c r="D14" i="34" s="1"/>
  <c r="C14" i="34"/>
  <c r="IT18" i="38"/>
  <c r="S18" i="9" s="1"/>
  <c r="C19" i="12"/>
  <c r="IT11" i="38"/>
  <c r="S11" i="9" s="1"/>
  <c r="H29" i="12"/>
  <c r="S7" i="12"/>
  <c r="L7" i="12"/>
  <c r="B20" i="12"/>
  <c r="F20" i="12" s="1"/>
  <c r="B34" i="12"/>
  <c r="F34" i="12" s="1"/>
  <c r="R4" i="12"/>
  <c r="R6" i="12" s="1"/>
  <c r="J4" i="12"/>
  <c r="J6" i="12" s="1"/>
  <c r="M20" i="12"/>
  <c r="HR157" i="38"/>
  <c r="O34" i="12"/>
  <c r="L20" i="12"/>
  <c r="I20" i="12"/>
  <c r="IU52" i="38"/>
  <c r="T52" i="9" s="1"/>
  <c r="IU51" i="38"/>
  <c r="T51" i="9" s="1"/>
  <c r="IR52" i="38"/>
  <c r="Q52" i="9" s="1"/>
  <c r="IR51" i="38"/>
  <c r="Q51" i="9" s="1"/>
  <c r="H34" i="12"/>
  <c r="N34" i="12"/>
  <c r="IR256" i="38"/>
  <c r="Q46" i="14" s="1"/>
  <c r="IR242" i="38"/>
  <c r="Q32" i="14" s="1"/>
  <c r="IF241" i="38"/>
  <c r="E31" i="14" s="1"/>
  <c r="IF235" i="38"/>
  <c r="E25" i="14" s="1"/>
  <c r="IS223" i="38"/>
  <c r="R13" i="14" s="1"/>
  <c r="IT247" i="38"/>
  <c r="S37" i="14" s="1"/>
  <c r="IQ237" i="38"/>
  <c r="P27" i="14" s="1"/>
  <c r="IF237" i="38"/>
  <c r="E27" i="14" s="1"/>
  <c r="IR247" i="38"/>
  <c r="Q37" i="14" s="1"/>
  <c r="IT248" i="38"/>
  <c r="S38" i="14" s="1"/>
  <c r="IT245" i="38"/>
  <c r="S35" i="14" s="1"/>
  <c r="IQ223" i="38"/>
  <c r="P13" i="14" s="1"/>
  <c r="IR253" i="38"/>
  <c r="Q43" i="14" s="1"/>
  <c r="IR248" i="38"/>
  <c r="Q38" i="14" s="1"/>
  <c r="IT249" i="38"/>
  <c r="S39" i="14" s="1"/>
  <c r="IF238" i="38"/>
  <c r="E28" i="14" s="1"/>
  <c r="IR249" i="38"/>
  <c r="Q39" i="14" s="1"/>
  <c r="IQ217" i="38"/>
  <c r="P7" i="14" s="1"/>
  <c r="IQ219" i="38"/>
  <c r="P9" i="14" s="1"/>
  <c r="IS225" i="38"/>
  <c r="R15" i="14" s="1"/>
  <c r="IQ229" i="38"/>
  <c r="P19" i="14" s="1"/>
  <c r="IQ243" i="38"/>
  <c r="P33" i="14" s="1"/>
  <c r="IS232" i="38"/>
  <c r="R22" i="14" s="1"/>
  <c r="IS243" i="38"/>
  <c r="R33" i="14" s="1"/>
  <c r="IR255" i="38"/>
  <c r="Q45" i="14" s="1"/>
  <c r="IR257" i="38"/>
  <c r="Q47" i="14" s="1"/>
  <c r="IR258" i="38"/>
  <c r="Q48" i="14" s="1"/>
  <c r="IR272" i="38"/>
  <c r="IR266" i="38"/>
  <c r="IR265" i="38"/>
  <c r="IR286" i="38"/>
  <c r="IR295" i="38"/>
  <c r="IR292" i="38"/>
  <c r="IR274" i="38"/>
  <c r="IR281" i="38"/>
  <c r="IR284" i="38"/>
  <c r="IR296" i="38"/>
  <c r="IR297" i="38"/>
  <c r="IR279" i="38"/>
  <c r="IR262" i="38"/>
  <c r="IR260" i="38"/>
  <c r="IR268" i="38"/>
  <c r="IR261" i="38"/>
  <c r="IR285" i="38"/>
  <c r="IR271" i="38"/>
  <c r="IR275" i="38"/>
  <c r="IR291" i="38"/>
  <c r="IR283" i="38"/>
  <c r="IR290" i="38"/>
  <c r="IR294" i="38"/>
  <c r="IR277" i="38"/>
  <c r="IR287" i="38"/>
  <c r="IR293" i="38"/>
  <c r="IR264" i="38"/>
  <c r="IR276" i="38"/>
  <c r="IR263" i="38"/>
  <c r="IR251" i="38"/>
  <c r="Q41" i="14" s="1"/>
  <c r="IR252" i="38"/>
  <c r="Q42" i="14" s="1"/>
  <c r="IR269" i="38"/>
  <c r="IR267" i="38"/>
  <c r="IR282" i="38"/>
  <c r="IR280" i="38"/>
  <c r="IR273" i="38"/>
  <c r="IR288" i="38"/>
  <c r="IR289" i="38"/>
  <c r="IR278" i="38"/>
  <c r="IR270" i="38"/>
  <c r="IR254" i="38"/>
  <c r="Q44" i="14" s="1"/>
  <c r="HT220" i="38"/>
  <c r="IT216" i="38" s="1"/>
  <c r="S6" i="14" s="1"/>
  <c r="IT255" i="38"/>
  <c r="S45" i="14" s="1"/>
  <c r="IT288" i="38"/>
  <c r="IT275" i="38"/>
  <c r="IT284" i="38"/>
  <c r="IT296" i="38"/>
  <c r="IT263" i="38"/>
  <c r="IT292" i="38"/>
  <c r="IT295" i="38"/>
  <c r="IT261" i="38"/>
  <c r="IT269" i="38"/>
  <c r="IT257" i="38"/>
  <c r="S47" i="14" s="1"/>
  <c r="IT258" i="38"/>
  <c r="S48" i="14" s="1"/>
  <c r="IT282" i="38"/>
  <c r="IT264" i="38"/>
  <c r="IT270" i="38"/>
  <c r="IT271" i="38"/>
  <c r="IT272" i="38"/>
  <c r="IT285" i="38"/>
  <c r="IT294" i="38"/>
  <c r="IT266" i="38"/>
  <c r="IT267" i="38"/>
  <c r="IT251" i="38"/>
  <c r="S41" i="14" s="1"/>
  <c r="IT252" i="38"/>
  <c r="S42" i="14" s="1"/>
  <c r="IT279" i="38"/>
  <c r="IT281" i="38"/>
  <c r="IT286" i="38"/>
  <c r="IT297" i="38"/>
  <c r="IT289" i="38"/>
  <c r="IT280" i="38"/>
  <c r="IT268" i="38"/>
  <c r="IT293" i="38"/>
  <c r="IT277" i="38"/>
  <c r="IT276" i="38"/>
  <c r="IT273" i="38"/>
  <c r="IT274" i="38"/>
  <c r="IT265" i="38"/>
  <c r="IT260" i="38"/>
  <c r="IT283" i="38"/>
  <c r="IT287" i="38"/>
  <c r="IT262" i="38"/>
  <c r="IT278" i="38"/>
  <c r="IT290" i="38"/>
  <c r="IT291" i="38"/>
  <c r="IT254" i="38"/>
  <c r="S44" i="14" s="1"/>
  <c r="IT222" i="38"/>
  <c r="S12" i="14" s="1"/>
  <c r="IF232" i="38"/>
  <c r="E22" i="14" s="1"/>
  <c r="IF243" i="38"/>
  <c r="E33" i="14" s="1"/>
  <c r="IQ230" i="38"/>
  <c r="P20" i="14" s="1"/>
  <c r="IQ246" i="38"/>
  <c r="P36" i="14" s="1"/>
  <c r="IS238" i="38"/>
  <c r="R28" i="14" s="1"/>
  <c r="IS246" i="38"/>
  <c r="R36" i="14" s="1"/>
  <c r="IT253" i="38"/>
  <c r="S43" i="14" s="1"/>
  <c r="G34" i="12"/>
  <c r="JU155" i="38"/>
  <c r="KT23" i="38" s="1"/>
  <c r="J34" i="12"/>
  <c r="IR46" i="38"/>
  <c r="Q46" i="9" s="1"/>
  <c r="IQ11" i="38"/>
  <c r="P11" i="9" s="1"/>
  <c r="IQ13" i="38"/>
  <c r="P13" i="9" s="1"/>
  <c r="IT8" i="38"/>
  <c r="S8" i="9" s="1"/>
  <c r="HR24" i="38"/>
  <c r="IR13" i="38" s="1"/>
  <c r="Q13" i="9" s="1"/>
  <c r="IQ8" i="38"/>
  <c r="P8" i="9" s="1"/>
  <c r="IT50" i="38"/>
  <c r="S50" i="9" s="1"/>
  <c r="IT45" i="38"/>
  <c r="S45" i="9" s="1"/>
  <c r="IR50" i="38"/>
  <c r="Q50" i="9" s="1"/>
  <c r="IR45" i="38"/>
  <c r="Q45" i="9" s="1"/>
  <c r="KQ20" i="38"/>
  <c r="M36" i="12" s="1"/>
  <c r="IT40" i="38"/>
  <c r="S40" i="9" s="1"/>
  <c r="IR36" i="38"/>
  <c r="Q36" i="9" s="1"/>
  <c r="IU12" i="38"/>
  <c r="T12" i="9" s="1"/>
  <c r="IQ6" i="38"/>
  <c r="P6" i="9" s="1"/>
  <c r="HU24" i="38"/>
  <c r="IU8" i="38" s="1"/>
  <c r="T8" i="9" s="1"/>
  <c r="IU4" i="38"/>
  <c r="T4" i="9" s="1"/>
  <c r="B35" i="12"/>
  <c r="F35" i="12" s="1"/>
  <c r="B21" i="12"/>
  <c r="F21" i="12" s="1"/>
  <c r="KK20" i="38"/>
  <c r="G36" i="12" s="1"/>
  <c r="KN20" i="38"/>
  <c r="J36" i="12" s="1"/>
  <c r="G33" i="12"/>
  <c r="G19" i="12"/>
  <c r="J33" i="12"/>
  <c r="J19" i="12"/>
  <c r="K33" i="12"/>
  <c r="K19" i="12"/>
  <c r="O33" i="12"/>
  <c r="O19" i="12"/>
  <c r="H33" i="12"/>
  <c r="H19" i="12"/>
  <c r="M19" i="12"/>
  <c r="M33" i="12"/>
  <c r="I33" i="12"/>
  <c r="I19" i="12"/>
  <c r="N33" i="12"/>
  <c r="N19" i="12"/>
  <c r="L19" i="12"/>
  <c r="L33" i="12"/>
  <c r="KO20" i="38"/>
  <c r="K22" i="12" s="1"/>
  <c r="KS20" i="38"/>
  <c r="O36" i="12" s="1"/>
  <c r="KM20" i="38"/>
  <c r="I8" i="12" s="1"/>
  <c r="HU94" i="38"/>
  <c r="IU18" i="38" s="1"/>
  <c r="T18" i="9" s="1"/>
  <c r="HU101" i="38"/>
  <c r="IU21" i="38" s="1"/>
  <c r="T21" i="9" s="1"/>
  <c r="HR101" i="38"/>
  <c r="IR24" i="38" s="1"/>
  <c r="Q24" i="9" s="1"/>
  <c r="IQ23" i="38"/>
  <c r="P23" i="9" s="1"/>
  <c r="IR17" i="38"/>
  <c r="Q17" i="9" s="1"/>
  <c r="IS228" i="38"/>
  <c r="R18" i="14" s="1"/>
  <c r="IQ228" i="38"/>
  <c r="P18" i="14" s="1"/>
  <c r="IF227" i="38"/>
  <c r="E17" i="14" s="1"/>
  <c r="IS230" i="38"/>
  <c r="R20" i="14" s="1"/>
  <c r="IS227" i="38"/>
  <c r="R17" i="14" s="1"/>
  <c r="IT239" i="38"/>
  <c r="S29" i="14" s="1"/>
  <c r="IQ227" i="38"/>
  <c r="P17" i="14" s="1"/>
  <c r="IS229" i="38"/>
  <c r="R19" i="14" s="1"/>
  <c r="IR233" i="38"/>
  <c r="Q23" i="14" s="1"/>
  <c r="IR239" i="38"/>
  <c r="Q29" i="14" s="1"/>
  <c r="IF236" i="38"/>
  <c r="E26" i="14" s="1"/>
  <c r="IF240" i="38"/>
  <c r="E30" i="14" s="1"/>
  <c r="IF229" i="38"/>
  <c r="E19" i="14" s="1"/>
  <c r="KF22" i="38"/>
  <c r="KF17" i="38"/>
  <c r="JK132" i="38"/>
  <c r="KL20" i="38"/>
  <c r="H36" i="12" s="1"/>
  <c r="KR20" i="38"/>
  <c r="N8" i="12" s="1"/>
  <c r="KP20" i="38"/>
  <c r="L8" i="12" s="1"/>
  <c r="JV128" i="38"/>
  <c r="JU132" i="38"/>
  <c r="JV112" i="38"/>
  <c r="JU142" i="38"/>
  <c r="IR216" i="38"/>
  <c r="Q6" i="14" s="1"/>
  <c r="HT332" i="38"/>
  <c r="IT233" i="38"/>
  <c r="S23" i="14" s="1"/>
  <c r="HR332" i="38"/>
  <c r="IR236" i="38" s="1"/>
  <c r="Q26" i="14" s="1"/>
  <c r="IQ234" i="38"/>
  <c r="P24" i="14" s="1"/>
  <c r="IS250" i="38"/>
  <c r="R40" i="14" s="1"/>
  <c r="IS234" i="38"/>
  <c r="R24" i="14" s="1"/>
  <c r="IF250" i="38"/>
  <c r="E40" i="14" s="1"/>
  <c r="IF234" i="38"/>
  <c r="E24" i="14" s="1"/>
  <c r="IR222" i="38"/>
  <c r="Q12" i="14" s="1"/>
  <c r="IF220" i="38"/>
  <c r="E10" i="14" s="1"/>
  <c r="IF217" i="38"/>
  <c r="E7" i="14" s="1"/>
  <c r="IS220" i="38"/>
  <c r="R10" i="14" s="1"/>
  <c r="IS217" i="38"/>
  <c r="R7" i="14" s="1"/>
  <c r="HT283" i="38"/>
  <c r="IT237" i="38" s="1"/>
  <c r="S27" i="14" s="1"/>
  <c r="IR231" i="38"/>
  <c r="Q21" i="14" s="1"/>
  <c r="HT276" i="38"/>
  <c r="IT226" i="38" s="1"/>
  <c r="S16" i="14" s="1"/>
  <c r="HR276" i="38"/>
  <c r="IR226" i="38" s="1"/>
  <c r="Q16" i="14" s="1"/>
  <c r="IQ226" i="38"/>
  <c r="P16" i="14" s="1"/>
  <c r="IR218" i="38"/>
  <c r="Q8" i="14" s="1"/>
  <c r="IR215" i="38"/>
  <c r="Q5" i="14" s="1"/>
  <c r="C16" i="34"/>
  <c r="C56" i="34"/>
  <c r="IU30" i="38"/>
  <c r="T30" i="9" s="1"/>
  <c r="HV26" i="38"/>
  <c r="HV31" i="38" s="1"/>
  <c r="HV159" i="38"/>
  <c r="HV68" i="38"/>
  <c r="HV73" i="38" s="1"/>
  <c r="HV173" i="38"/>
  <c r="HV178" i="38" s="1"/>
  <c r="HU314" i="38"/>
  <c r="HU318" i="38" s="1"/>
  <c r="HV138" i="38"/>
  <c r="HV143" i="38" s="1"/>
  <c r="IT32" i="38"/>
  <c r="S32" i="9" s="1"/>
  <c r="IU27" i="38"/>
  <c r="T27" i="9" s="1"/>
  <c r="IT34" i="38"/>
  <c r="S34" i="9" s="1"/>
  <c r="IT47" i="38"/>
  <c r="S47" i="9" s="1"/>
  <c r="IR38" i="38"/>
  <c r="Q38" i="9" s="1"/>
  <c r="IR47" i="38"/>
  <c r="Q47" i="9" s="1"/>
  <c r="IU25" i="38"/>
  <c r="T25" i="9" s="1"/>
  <c r="IU26" i="38"/>
  <c r="T26" i="9" s="1"/>
  <c r="IT43" i="38"/>
  <c r="S43" i="9" s="1"/>
  <c r="IR43" i="38"/>
  <c r="Q43" i="9" s="1"/>
  <c r="IR42" i="38"/>
  <c r="Q42" i="9" s="1"/>
  <c r="IT20" i="38"/>
  <c r="S20" i="9" s="1"/>
  <c r="IR20" i="38"/>
  <c r="Q20" i="9" s="1"/>
  <c r="IT42" i="38"/>
  <c r="S42" i="9" s="1"/>
  <c r="IT41" i="38"/>
  <c r="S41" i="9" s="1"/>
  <c r="IR41" i="38"/>
  <c r="Q41" i="9" s="1"/>
  <c r="IR40" i="38"/>
  <c r="Q40" i="9" s="1"/>
  <c r="IU10" i="38"/>
  <c r="T10" i="9" s="1"/>
  <c r="IR39" i="38"/>
  <c r="Q39" i="9" s="1"/>
  <c r="IT39" i="38"/>
  <c r="S39" i="9" s="1"/>
  <c r="IT38" i="38"/>
  <c r="S38" i="9" s="1"/>
  <c r="IT37" i="38"/>
  <c r="S37" i="9" s="1"/>
  <c r="IR34" i="38"/>
  <c r="Q34" i="9" s="1"/>
  <c r="IR37" i="38"/>
  <c r="Q37" i="9" s="1"/>
  <c r="IR35" i="38"/>
  <c r="Q35" i="9" s="1"/>
  <c r="IT35" i="38"/>
  <c r="S35" i="9" s="1"/>
  <c r="IT44" i="38"/>
  <c r="S44" i="9" s="1"/>
  <c r="IT33" i="38"/>
  <c r="S33" i="9" s="1"/>
  <c r="IR44" i="38"/>
  <c r="Q44" i="9" s="1"/>
  <c r="IR33" i="38"/>
  <c r="Q33" i="9" s="1"/>
  <c r="IU31" i="38"/>
  <c r="T31" i="9" s="1"/>
  <c r="IT28" i="38"/>
  <c r="S28" i="9" s="1"/>
  <c r="IR28" i="38"/>
  <c r="Q28" i="9" s="1"/>
  <c r="IR29" i="38"/>
  <c r="Q29" i="9" s="1"/>
  <c r="HU87" i="38"/>
  <c r="IU29" i="38" s="1"/>
  <c r="T29" i="9" s="1"/>
  <c r="IU24" i="38"/>
  <c r="T24" i="9" s="1"/>
  <c r="IU23" i="38"/>
  <c r="T23" i="9" s="1"/>
  <c r="HU80" i="38"/>
  <c r="IU22" i="38"/>
  <c r="T22" i="9" s="1"/>
  <c r="IR7" i="38"/>
  <c r="Q7" i="9" s="1"/>
  <c r="IR6" i="38"/>
  <c r="Q6" i="9" s="1"/>
  <c r="IT7" i="38"/>
  <c r="S7" i="9" s="1"/>
  <c r="IT6" i="38"/>
  <c r="S6" i="9" s="1"/>
  <c r="HU279" i="38"/>
  <c r="HV54" i="38"/>
  <c r="HV59" i="38" s="1"/>
  <c r="HV75" i="38"/>
  <c r="HV208" i="38"/>
  <c r="HV213" i="38" s="1"/>
  <c r="HV12" i="38"/>
  <c r="HV82" i="38"/>
  <c r="HV201" i="38"/>
  <c r="HV206" i="38" s="1"/>
  <c r="HV166" i="38"/>
  <c r="HV171" i="38" s="1"/>
  <c r="IV49" i="38" s="1"/>
  <c r="U49" i="9" s="1"/>
  <c r="HV19" i="38"/>
  <c r="HV180" i="38"/>
  <c r="HV185" i="38" s="1"/>
  <c r="HV194" i="38"/>
  <c r="HV199" i="38" s="1"/>
  <c r="HV117" i="38"/>
  <c r="HV122" i="38" s="1"/>
  <c r="HV152" i="38"/>
  <c r="HV157" i="38" s="1"/>
  <c r="HV40" i="38"/>
  <c r="HV103" i="38"/>
  <c r="HV108" i="38" s="1"/>
  <c r="HV110" i="38"/>
  <c r="HV115" i="38" s="1"/>
  <c r="HV33" i="38"/>
  <c r="HV38" i="38" s="1"/>
  <c r="HV187" i="38"/>
  <c r="HV192" i="38" s="1"/>
  <c r="HV145" i="38"/>
  <c r="HV150" i="38" s="1"/>
  <c r="HV131" i="38"/>
  <c r="HV136" i="38" s="1"/>
  <c r="HV96" i="38"/>
  <c r="HV89" i="38"/>
  <c r="GT221" i="38"/>
  <c r="GT332" i="38" s="1"/>
  <c r="GS334" i="38"/>
  <c r="HU370" i="38"/>
  <c r="HU374" i="38" s="1"/>
  <c r="HU377" i="38"/>
  <c r="HU381" i="38" s="1"/>
  <c r="HU216" i="38"/>
  <c r="IU242" i="38" s="1"/>
  <c r="T32" i="14" s="1"/>
  <c r="HU328" i="38"/>
  <c r="HU384" i="38"/>
  <c r="HU388" i="38" s="1"/>
  <c r="HU321" i="38"/>
  <c r="HU325" i="38" s="1"/>
  <c r="HU244" i="38"/>
  <c r="HU248" i="38" s="1"/>
  <c r="HU258" i="38"/>
  <c r="HU262" i="38" s="1"/>
  <c r="HU265" i="38"/>
  <c r="HU269" i="38" s="1"/>
  <c r="HU335" i="38"/>
  <c r="HU339" i="38" s="1"/>
  <c r="HU293" i="38"/>
  <c r="HU297" i="38" s="1"/>
  <c r="IU249" i="38" s="1"/>
  <c r="T39" i="14" s="1"/>
  <c r="HU251" i="38"/>
  <c r="HU255" i="38" s="1"/>
  <c r="HU349" i="38"/>
  <c r="HU353" i="38" s="1"/>
  <c r="HU356" i="38"/>
  <c r="HU360" i="38" s="1"/>
  <c r="HU272" i="38"/>
  <c r="HU230" i="38"/>
  <c r="HU234" i="38" s="1"/>
  <c r="HU363" i="38"/>
  <c r="HU367" i="38" s="1"/>
  <c r="HU223" i="38"/>
  <c r="HR227" i="38"/>
  <c r="IR219" i="38" s="1"/>
  <c r="Q9" i="14" s="1"/>
  <c r="IQ220" i="38"/>
  <c r="P10" i="14" s="1"/>
  <c r="IT218" i="38"/>
  <c r="S8" i="14" s="1"/>
  <c r="HT227" i="38"/>
  <c r="IT219" i="38" s="1"/>
  <c r="S9" i="14" s="1"/>
  <c r="IU218" i="38"/>
  <c r="T8" i="14" s="1"/>
  <c r="GS344" i="38"/>
  <c r="BN716" i="38"/>
  <c r="BN514" i="38"/>
  <c r="BN649" i="38"/>
  <c r="BN495" i="38"/>
  <c r="BN704" i="38"/>
  <c r="BN576" i="38"/>
  <c r="JV163" i="38"/>
  <c r="JU169" i="38"/>
  <c r="BN430" i="38"/>
  <c r="R22" i="12"/>
  <c r="R8" i="12"/>
  <c r="R36" i="12"/>
  <c r="HT241" i="38"/>
  <c r="IT224" i="38" s="1"/>
  <c r="S14" i="14" s="1"/>
  <c r="IQ224" i="38"/>
  <c r="P14" i="14" s="1"/>
  <c r="HR241" i="38"/>
  <c r="IR224" i="38" s="1"/>
  <c r="Q14" i="14" s="1"/>
  <c r="BN715" i="38"/>
  <c r="BN500" i="38"/>
  <c r="GT230" i="38"/>
  <c r="HU237" i="38"/>
  <c r="BN578" i="38"/>
  <c r="BN583" i="38"/>
  <c r="S8" i="12"/>
  <c r="S36" i="12"/>
  <c r="S22" i="12"/>
  <c r="BN657" i="38"/>
  <c r="BN518" i="38"/>
  <c r="BN637" i="38"/>
  <c r="BN703" i="38"/>
  <c r="BN659" i="38"/>
  <c r="BN506" i="38"/>
  <c r="BN564" i="38"/>
  <c r="BN635" i="38"/>
  <c r="BN640" i="38"/>
  <c r="BN573" i="38"/>
  <c r="BN516" i="38"/>
  <c r="BN641" i="38"/>
  <c r="BN644" i="38"/>
  <c r="BN494" i="38"/>
  <c r="BN645" i="38"/>
  <c r="BN513" i="38"/>
  <c r="BN520" i="38"/>
  <c r="BN502" i="38"/>
  <c r="BN436" i="38"/>
  <c r="BN437" i="38"/>
  <c r="BN642" i="38"/>
  <c r="BN725" i="38"/>
  <c r="BN658" i="38"/>
  <c r="BN633" i="38"/>
  <c r="BN519" i="38"/>
  <c r="BN563" i="38"/>
  <c r="BN568" i="38"/>
  <c r="BN510" i="38"/>
  <c r="BN718" i="38"/>
  <c r="BN709" i="38"/>
  <c r="BN426" i="38"/>
  <c r="BN705" i="38"/>
  <c r="BN652" i="38"/>
  <c r="BN723" i="38"/>
  <c r="BN503" i="38"/>
  <c r="BN425" i="38"/>
  <c r="BN521" i="38"/>
  <c r="BN567" i="38"/>
  <c r="BN720" i="38"/>
  <c r="BN706" i="38"/>
  <c r="BN523" i="38"/>
  <c r="BN714" i="38"/>
  <c r="BN650" i="38"/>
  <c r="BN639" i="38"/>
  <c r="BN575" i="38"/>
  <c r="BN565" i="38"/>
  <c r="BN424" i="38"/>
  <c r="BN707" i="38"/>
  <c r="BN505" i="38"/>
  <c r="BN717" i="38"/>
  <c r="BN432" i="38"/>
  <c r="BN434" i="38"/>
  <c r="BN431" i="38"/>
  <c r="BN721" i="38"/>
  <c r="BN580" i="38"/>
  <c r="BN515" i="38"/>
  <c r="BN582" i="38"/>
  <c r="BN647" i="38"/>
  <c r="BN724" i="38"/>
  <c r="BN501" i="38"/>
  <c r="BN508" i="38"/>
  <c r="BN570" i="38"/>
  <c r="BN662" i="38"/>
  <c r="BN577" i="38"/>
  <c r="BN427" i="38"/>
  <c r="BN429" i="38"/>
  <c r="BN654" i="38"/>
  <c r="BN504" i="38"/>
  <c r="BN636" i="38"/>
  <c r="BN438" i="38"/>
  <c r="BN507" i="38"/>
  <c r="BN660" i="38"/>
  <c r="BN581" i="38"/>
  <c r="BN638" i="38"/>
  <c r="BN710" i="38"/>
  <c r="BN584" i="38"/>
  <c r="BN648" i="38"/>
  <c r="BN656" i="38"/>
  <c r="BN423" i="38"/>
  <c r="BN646" i="38"/>
  <c r="IT256" i="38"/>
  <c r="S46" i="14" s="1"/>
  <c r="HT346" i="38"/>
  <c r="IT259" i="38" s="1"/>
  <c r="S49" i="14" s="1"/>
  <c r="BN522" i="38"/>
  <c r="BN655" i="38"/>
  <c r="BN651" i="38"/>
  <c r="BN719" i="38"/>
  <c r="BN433" i="38"/>
  <c r="BN496" i="38"/>
  <c r="BN493" i="38"/>
  <c r="GT226" i="38"/>
  <c r="HU342" i="38"/>
  <c r="BN517" i="38"/>
  <c r="BN497" i="38"/>
  <c r="BN661" i="38"/>
  <c r="BN498" i="38"/>
  <c r="BN712" i="38"/>
  <c r="BN585" i="38"/>
  <c r="BN711" i="38"/>
  <c r="BN569" i="38"/>
  <c r="IQ259" i="38"/>
  <c r="P49" i="14" s="1"/>
  <c r="HR346" i="38"/>
  <c r="IR259" i="38" s="1"/>
  <c r="Q49" i="14" s="1"/>
  <c r="BN586" i="38"/>
  <c r="BN428" i="38"/>
  <c r="BN509" i="38"/>
  <c r="BN566" i="38"/>
  <c r="BN435" i="38"/>
  <c r="BN512" i="38"/>
  <c r="BN634" i="38"/>
  <c r="BN571" i="38"/>
  <c r="BN574" i="38"/>
  <c r="BN579" i="38"/>
  <c r="BN708" i="38"/>
  <c r="BN713" i="38"/>
  <c r="BN499" i="38"/>
  <c r="HR290" i="38"/>
  <c r="IQ238" i="38"/>
  <c r="P28" i="14" s="1"/>
  <c r="IT242" i="38"/>
  <c r="S32" i="14" s="1"/>
  <c r="HT318" i="38"/>
  <c r="BU432" i="38"/>
  <c r="BV432" i="38" s="1"/>
  <c r="BU431" i="38"/>
  <c r="BV431" i="38" s="1"/>
  <c r="BU433" i="38"/>
  <c r="BV433" i="38" s="1"/>
  <c r="BU434" i="38"/>
  <c r="BV434" i="38" s="1"/>
  <c r="BN722" i="38"/>
  <c r="HR283" i="38"/>
  <c r="IR241" i="38" s="1"/>
  <c r="Q31" i="14" s="1"/>
  <c r="IQ232" i="38"/>
  <c r="P22" i="14" s="1"/>
  <c r="CA434" i="38"/>
  <c r="CB434" i="38" s="1"/>
  <c r="CA433" i="38"/>
  <c r="CB433" i="38" s="1"/>
  <c r="CA432" i="38"/>
  <c r="CB432" i="38" s="1"/>
  <c r="CA431" i="38"/>
  <c r="CB431" i="38" s="1"/>
  <c r="GT225" i="38"/>
  <c r="GT336" i="38" s="1"/>
  <c r="HU300" i="38"/>
  <c r="IT235" i="38"/>
  <c r="S25" i="14" s="1"/>
  <c r="HT290" i="38"/>
  <c r="BN643" i="38"/>
  <c r="BO429" i="38"/>
  <c r="BP429" i="38" s="1"/>
  <c r="BO428" i="38"/>
  <c r="BP428" i="38" s="1"/>
  <c r="BO430" i="38"/>
  <c r="BP430" i="38" s="1"/>
  <c r="BO427" i="38"/>
  <c r="BP427" i="38" s="1"/>
  <c r="BN702" i="38"/>
  <c r="BN559" i="38"/>
  <c r="BN831" i="38"/>
  <c r="BN472" i="38"/>
  <c r="BN445" i="38"/>
  <c r="BN694" i="38"/>
  <c r="BN605" i="38"/>
  <c r="BN478" i="38"/>
  <c r="BN792" i="38"/>
  <c r="BN487" i="38"/>
  <c r="BN797" i="38"/>
  <c r="BN811" i="38"/>
  <c r="BN804" i="38"/>
  <c r="BN551" i="38"/>
  <c r="BN805" i="38"/>
  <c r="BN547" i="38"/>
  <c r="BN793" i="38"/>
  <c r="BN624" i="38"/>
  <c r="BN761" i="38"/>
  <c r="BN785" i="38"/>
  <c r="BN609" i="38"/>
  <c r="BN801" i="38"/>
  <c r="BN596" i="38"/>
  <c r="BN595" i="38"/>
  <c r="BN676" i="38"/>
  <c r="BN779" i="38"/>
  <c r="BN463" i="38"/>
  <c r="BN543" i="38"/>
  <c r="BN603" i="38"/>
  <c r="BN733" i="38"/>
  <c r="BN537" i="38"/>
  <c r="BN452" i="38"/>
  <c r="BN824" i="38"/>
  <c r="BN669" i="38"/>
  <c r="BN541" i="38"/>
  <c r="BN738" i="38"/>
  <c r="BN591" i="38"/>
  <c r="BN728" i="38"/>
  <c r="BN698" i="38"/>
  <c r="BN470" i="38"/>
  <c r="BN774" i="38"/>
  <c r="BN796" i="38"/>
  <c r="BN819" i="38"/>
  <c r="BN748" i="38"/>
  <c r="BN834" i="38"/>
  <c r="BN616" i="38"/>
  <c r="BN758" i="38"/>
  <c r="BN476" i="38"/>
  <c r="BN802" i="38"/>
  <c r="BN812" i="38"/>
  <c r="BN552" i="38"/>
  <c r="BN836" i="38"/>
  <c r="BN825" i="38"/>
  <c r="BN749" i="38"/>
  <c r="BN561" i="38"/>
  <c r="BN787" i="38"/>
  <c r="BN480" i="38"/>
  <c r="BN678" i="38"/>
  <c r="BN684" i="38"/>
  <c r="BN533" i="38"/>
  <c r="BN526" i="38"/>
  <c r="BN687" i="38"/>
  <c r="BN469" i="38"/>
  <c r="BN821" i="38"/>
  <c r="BN630" i="38"/>
  <c r="BN699" i="38"/>
  <c r="BN835" i="38"/>
  <c r="BN695" i="38"/>
  <c r="BN589" i="38"/>
  <c r="BN550" i="38"/>
  <c r="BN741" i="38"/>
  <c r="BN807" i="38"/>
  <c r="BN838" i="38"/>
  <c r="BN653" i="38"/>
  <c r="BN619" i="38"/>
  <c r="BN680" i="38"/>
  <c r="BN688" i="38"/>
  <c r="BN777" i="38"/>
  <c r="BN671" i="38"/>
  <c r="BN791" i="38"/>
  <c r="BN759" i="38"/>
  <c r="BN729" i="38"/>
  <c r="BN462" i="38"/>
  <c r="BN459" i="38"/>
  <c r="BN816" i="38"/>
  <c r="BN600" i="38"/>
  <c r="BN615" i="38"/>
  <c r="BN842" i="38"/>
  <c r="BN475" i="38"/>
  <c r="BN730" i="38"/>
  <c r="BN794" i="38"/>
  <c r="BN443" i="38"/>
  <c r="BN529" i="38"/>
  <c r="BN790" i="38"/>
  <c r="BN753" i="38"/>
  <c r="BN485" i="38"/>
  <c r="BN466" i="38"/>
  <c r="BN625" i="38"/>
  <c r="BN555" i="38"/>
  <c r="BN524" i="38"/>
  <c r="BN798" i="38"/>
  <c r="BN458" i="38"/>
  <c r="BN556" i="38"/>
  <c r="BN473" i="38"/>
  <c r="BN464" i="38"/>
  <c r="BN830" i="38"/>
  <c r="BN673" i="38"/>
  <c r="BN760" i="38"/>
  <c r="BN813" i="38"/>
  <c r="BN783" i="38"/>
  <c r="BN840" i="38"/>
  <c r="BN597" i="38"/>
  <c r="BN700" i="38"/>
  <c r="BN448" i="38"/>
  <c r="BN620" i="38"/>
  <c r="BN815" i="38"/>
  <c r="BN481" i="38"/>
  <c r="BN460" i="38"/>
  <c r="BN618" i="38"/>
  <c r="BN742" i="38"/>
  <c r="BN781" i="38"/>
  <c r="BN594" i="38"/>
  <c r="BN467" i="38"/>
  <c r="BN737" i="38"/>
  <c r="BN666" i="38"/>
  <c r="BN667" i="38"/>
  <c r="BN696" i="38"/>
  <c r="BN809" i="38"/>
  <c r="BN474" i="38"/>
  <c r="BN601" i="38"/>
  <c r="BN839" i="38"/>
  <c r="BN744" i="38"/>
  <c r="BN664" i="38"/>
  <c r="BN799" i="38"/>
  <c r="BN829" i="38"/>
  <c r="BN817" i="38"/>
  <c r="BN683" i="38"/>
  <c r="BN562" i="38"/>
  <c r="BN818" i="38"/>
  <c r="BN832" i="38"/>
  <c r="BN675" i="38"/>
  <c r="BN545" i="38"/>
  <c r="BN754" i="38"/>
  <c r="BN553" i="38"/>
  <c r="BN740" i="38"/>
  <c r="BN622" i="38"/>
  <c r="BN483" i="38"/>
  <c r="BN682" i="38"/>
  <c r="BN800" i="38"/>
  <c r="BN750" i="38"/>
  <c r="BN770" i="38"/>
  <c r="BN557" i="38"/>
  <c r="BN755" i="38"/>
  <c r="BN670" i="38"/>
  <c r="BN598" i="38"/>
  <c r="BN762" i="38"/>
  <c r="BN558" i="38"/>
  <c r="BN766" i="38"/>
  <c r="BN668" i="38"/>
  <c r="BN528" i="38"/>
  <c r="BN488" i="38"/>
  <c r="BN795" i="38"/>
  <c r="BN588" i="38"/>
  <c r="BN780" i="38"/>
  <c r="BN527" i="38"/>
  <c r="BN663" i="38"/>
  <c r="BN477" i="38"/>
  <c r="BN626" i="38"/>
  <c r="BN768" i="38"/>
  <c r="BN531" i="38"/>
  <c r="BN776" i="38"/>
  <c r="BN751" i="38"/>
  <c r="BN572" i="38"/>
  <c r="BN747" i="38"/>
  <c r="BN455" i="38"/>
  <c r="BN820" i="38"/>
  <c r="BN489" i="38"/>
  <c r="BN614" i="38"/>
  <c r="BN592" i="38"/>
  <c r="BN549" i="38"/>
  <c r="BN612" i="38"/>
  <c r="BN623" i="38"/>
  <c r="BN482" i="38"/>
  <c r="BN632" i="38"/>
  <c r="BN691" i="38"/>
  <c r="BN611" i="38"/>
  <c r="BN525" i="38"/>
  <c r="BN746" i="38"/>
  <c r="BN486" i="38"/>
  <c r="BN454" i="38"/>
  <c r="BN479" i="38"/>
  <c r="BN544" i="38"/>
  <c r="BN810" i="38"/>
  <c r="BN757" i="38"/>
  <c r="BN681" i="38"/>
  <c r="BN685" i="38"/>
  <c r="BN629" i="38"/>
  <c r="BN833" i="38"/>
  <c r="BN665" i="38"/>
  <c r="BN771" i="38"/>
  <c r="BN789" i="38"/>
  <c r="BN822" i="38"/>
  <c r="BN826" i="38"/>
  <c r="BN560" i="38"/>
  <c r="BN535" i="38"/>
  <c r="BN739" i="38"/>
  <c r="BN439" i="38"/>
  <c r="BN731" i="38"/>
  <c r="BN444" i="38"/>
  <c r="BN451" i="38"/>
  <c r="BN453" i="38"/>
  <c r="BN743" i="38"/>
  <c r="BN734" i="38"/>
  <c r="BN608" i="38"/>
  <c r="BN446" i="38"/>
  <c r="BN468" i="38"/>
  <c r="BN471" i="38"/>
  <c r="BN490" i="38"/>
  <c r="BN788" i="38"/>
  <c r="BN823" i="38"/>
  <c r="BN692" i="38"/>
  <c r="BN772" i="38"/>
  <c r="BN732" i="38"/>
  <c r="BN542" i="38"/>
  <c r="BN606" i="38"/>
  <c r="BN621" i="38"/>
  <c r="BN610" i="38"/>
  <c r="BN449" i="38"/>
  <c r="BN440" i="38"/>
  <c r="BN628" i="38"/>
  <c r="BN631" i="38"/>
  <c r="BN599" i="38"/>
  <c r="BN837" i="38"/>
  <c r="BN756" i="38"/>
  <c r="BN674" i="38"/>
  <c r="BN587" i="38"/>
  <c r="BN806" i="38"/>
  <c r="BN447" i="38"/>
  <c r="BN613" i="38"/>
  <c r="BN530" i="38"/>
  <c r="BN765" i="38"/>
  <c r="BN693" i="38"/>
  <c r="BN827" i="38"/>
  <c r="BN627" i="38"/>
  <c r="BN604" i="38"/>
  <c r="BN763" i="38"/>
  <c r="BN484" i="38"/>
  <c r="BN814" i="38"/>
  <c r="BN769" i="38"/>
  <c r="BN828" i="38"/>
  <c r="BN536" i="38"/>
  <c r="BN539" i="38"/>
  <c r="BN461" i="38"/>
  <c r="BN554" i="38"/>
  <c r="BN532" i="38"/>
  <c r="BN775" i="38"/>
  <c r="BN726" i="38"/>
  <c r="BN534" i="38"/>
  <c r="BN701" i="38"/>
  <c r="BN442" i="38"/>
  <c r="BN735" i="38"/>
  <c r="BN689" i="38"/>
  <c r="BN767" i="38"/>
  <c r="BN456" i="38"/>
  <c r="BN538" i="38"/>
  <c r="BN773" i="38"/>
  <c r="BN727" i="38"/>
  <c r="BN778" i="38"/>
  <c r="BN465" i="38"/>
  <c r="BN672" i="38"/>
  <c r="BN752" i="38"/>
  <c r="BN808" i="38"/>
  <c r="BN593" i="38"/>
  <c r="BN686" i="38"/>
  <c r="BN679" i="38"/>
  <c r="BN782" i="38"/>
  <c r="BN511" i="38"/>
  <c r="BN697" i="38"/>
  <c r="BN540" i="38"/>
  <c r="BN602" i="38"/>
  <c r="BN745" i="38"/>
  <c r="BN457" i="38"/>
  <c r="BN546" i="38"/>
  <c r="BN491" i="38"/>
  <c r="BN786" i="38"/>
  <c r="BN677" i="38"/>
  <c r="BN764" i="38"/>
  <c r="BN607" i="38"/>
  <c r="BN841" i="38"/>
  <c r="BN784" i="38"/>
  <c r="BN441" i="38"/>
  <c r="BN617" i="38"/>
  <c r="BN492" i="38"/>
  <c r="BN450" i="38"/>
  <c r="BN736" i="38"/>
  <c r="BN548" i="38"/>
  <c r="BN590" i="38"/>
  <c r="BN690" i="38"/>
  <c r="BN803" i="38"/>
  <c r="IT241" i="38"/>
  <c r="S31" i="14" s="1"/>
  <c r="HT311" i="38"/>
  <c r="GT233" i="38"/>
  <c r="HU286" i="38"/>
  <c r="GT220" i="38"/>
  <c r="HR318" i="38"/>
  <c r="IR244" i="38" s="1"/>
  <c r="Q34" i="14" s="1"/>
  <c r="IQ244" i="38"/>
  <c r="P34" i="14" s="1"/>
  <c r="GT224" i="38"/>
  <c r="GT335" i="38" s="1"/>
  <c r="HU307" i="38"/>
  <c r="GT236" i="38"/>
  <c r="GT347" i="38" s="1"/>
  <c r="IU14" i="38"/>
  <c r="T14" i="9" s="1"/>
  <c r="HV5" i="38"/>
  <c r="GT340" i="38"/>
  <c r="HV47" i="38"/>
  <c r="HU157" i="38"/>
  <c r="IU36" i="38" s="1"/>
  <c r="T36" i="9" s="1"/>
  <c r="IU5" i="38"/>
  <c r="T5" i="9" s="1"/>
  <c r="HU10" i="38"/>
  <c r="IU15" i="38"/>
  <c r="T15" i="9" s="1"/>
  <c r="HU52" i="38"/>
  <c r="IU19" i="38" s="1"/>
  <c r="T19" i="9" s="1"/>
  <c r="IU16" i="38"/>
  <c r="T16" i="9" s="1"/>
  <c r="HU59" i="38"/>
  <c r="IV16" i="38"/>
  <c r="U16" i="9" s="1"/>
  <c r="W22" i="12"/>
  <c r="W8" i="12"/>
  <c r="W36" i="12"/>
  <c r="V4" i="12"/>
  <c r="V6" i="12" s="1"/>
  <c r="V29" i="12"/>
  <c r="B4" i="12"/>
  <c r="B29" i="12"/>
  <c r="V7" i="12"/>
  <c r="V16" i="12"/>
  <c r="B16" i="12"/>
  <c r="B7" i="12"/>
  <c r="CR3" i="38"/>
  <c r="CR370" i="38"/>
  <c r="CR380" i="38"/>
  <c r="CR144" i="38"/>
  <c r="CR466" i="38"/>
  <c r="CR816" i="38"/>
  <c r="CR236" i="38"/>
  <c r="CR124" i="38"/>
  <c r="CR279" i="38"/>
  <c r="CR570" i="38"/>
  <c r="CR388" i="38"/>
  <c r="CR653" i="38"/>
  <c r="CR372" i="38"/>
  <c r="CR20" i="38"/>
  <c r="CR335" i="38"/>
  <c r="CR590" i="38"/>
  <c r="CR172" i="38"/>
  <c r="CR197" i="38"/>
  <c r="CR209" i="38"/>
  <c r="CR366" i="38"/>
  <c r="CR454" i="38"/>
  <c r="CR427" i="38"/>
  <c r="CR530" i="38"/>
  <c r="CR405" i="38"/>
  <c r="CR472" i="38"/>
  <c r="CR352" i="38"/>
  <c r="CR688" i="38"/>
  <c r="CR339" i="38"/>
  <c r="CR308" i="38"/>
  <c r="CR717" i="38"/>
  <c r="CR823" i="38"/>
  <c r="CR152" i="38"/>
  <c r="CR78" i="38"/>
  <c r="CR6" i="38"/>
  <c r="CR728" i="38"/>
  <c r="CR306" i="38"/>
  <c r="CR288" i="38"/>
  <c r="CR532" i="38"/>
  <c r="CR123" i="38"/>
  <c r="CR129" i="38"/>
  <c r="CR332" i="38"/>
  <c r="CR565" i="38"/>
  <c r="CR356" i="38"/>
  <c r="CR241" i="38"/>
  <c r="CR599" i="38"/>
  <c r="CR222" i="38"/>
  <c r="CR118" i="38"/>
  <c r="CR204" i="38"/>
  <c r="CR491" i="38"/>
  <c r="CR147" i="38"/>
  <c r="CR708" i="38"/>
  <c r="CR431" i="38"/>
  <c r="CR404" i="38"/>
  <c r="CR771" i="38"/>
  <c r="CR718" i="38"/>
  <c r="CR157" i="38"/>
  <c r="CR706" i="38"/>
  <c r="CR79" i="38"/>
  <c r="CR611" i="38"/>
  <c r="CR343" i="38"/>
  <c r="CR199" i="38"/>
  <c r="CR475" i="38"/>
  <c r="CR581" i="38"/>
  <c r="CR297" i="38"/>
  <c r="CR413" i="38"/>
  <c r="CR104" i="38"/>
  <c r="CR402" i="38"/>
  <c r="CR367" i="38"/>
  <c r="CR663" i="38"/>
  <c r="CR174" i="38"/>
  <c r="CR229" i="38"/>
  <c r="CR678" i="38"/>
  <c r="CR97" i="38"/>
  <c r="CR546" i="38"/>
  <c r="CR544" i="38"/>
  <c r="CR177" i="38"/>
  <c r="CR523" i="38"/>
  <c r="CR445" i="38"/>
  <c r="CR489" i="38"/>
  <c r="CR292" i="38"/>
  <c r="CR736" i="38"/>
  <c r="CR48" i="38"/>
  <c r="CR481" i="38"/>
  <c r="CR515" i="38"/>
  <c r="CR300" i="38"/>
  <c r="CR250" i="38"/>
  <c r="CR805" i="38"/>
  <c r="CR330" i="38"/>
  <c r="CR294" i="38"/>
  <c r="CR398" i="38"/>
  <c r="CR750" i="38"/>
  <c r="CR183" i="38"/>
  <c r="CR86" i="38"/>
  <c r="CR655" i="38"/>
  <c r="CR662" i="38"/>
  <c r="CR593" i="38"/>
  <c r="CR441" i="38"/>
  <c r="CR171" i="38"/>
  <c r="CR462" i="38"/>
  <c r="CR89" i="38"/>
  <c r="CR789" i="38"/>
  <c r="CR510" i="38"/>
  <c r="CR30" i="38"/>
  <c r="CR178" i="38"/>
  <c r="CR195" i="38"/>
  <c r="CR737" i="38"/>
  <c r="CR558" i="38"/>
  <c r="CR752" i="38"/>
  <c r="CR617" i="38"/>
  <c r="CR682" i="38"/>
  <c r="CR112" i="38"/>
  <c r="CR559" i="38"/>
  <c r="CR90" i="38"/>
  <c r="CR414" i="38"/>
  <c r="CR758" i="38"/>
  <c r="CR98" i="38"/>
  <c r="CR730" i="38"/>
  <c r="CR605" i="38"/>
  <c r="CR796" i="38"/>
  <c r="CR269" i="38"/>
  <c r="CR701" i="38"/>
  <c r="CR636" i="38"/>
  <c r="CR310" i="38"/>
  <c r="CR83" i="38"/>
  <c r="CR709" i="38"/>
  <c r="CR754" i="38"/>
  <c r="CR295" i="38"/>
  <c r="CR517" i="38"/>
  <c r="CR620" i="38"/>
  <c r="CR202" i="38"/>
  <c r="CR5" i="38"/>
  <c r="CR115" i="38"/>
  <c r="CR33" i="38"/>
  <c r="CR17" i="38"/>
  <c r="CR12" i="38"/>
  <c r="CR309" i="38"/>
  <c r="CR64" i="38"/>
  <c r="CR201" i="38"/>
  <c r="CR213" i="38"/>
  <c r="CR687" i="38"/>
  <c r="CR182" i="38"/>
  <c r="CR613" i="38"/>
  <c r="CR563" i="38"/>
  <c r="CR642" i="38"/>
  <c r="CR376" i="38"/>
  <c r="CR224" i="38"/>
  <c r="CR768" i="38"/>
  <c r="CR106" i="38"/>
  <c r="CR150" i="38"/>
  <c r="CR521" i="38"/>
  <c r="CR552" i="38"/>
  <c r="CR524" i="38"/>
  <c r="CR579" i="38"/>
  <c r="CR121" i="38"/>
  <c r="CR173" i="38"/>
  <c r="CR627" i="38"/>
  <c r="CR556" i="38"/>
  <c r="CR772" i="38"/>
  <c r="CR187" i="38"/>
  <c r="CR321" i="38"/>
  <c r="CR775" i="38"/>
  <c r="CR478" i="38"/>
  <c r="CR61" i="38"/>
  <c r="CR577" i="38"/>
  <c r="CR447" i="38"/>
  <c r="CR69" i="38"/>
  <c r="CR557" i="38"/>
  <c r="CR28" i="38"/>
  <c r="CR659" i="38"/>
  <c r="CR391" i="38"/>
  <c r="CR384" i="38"/>
  <c r="CR312" i="38"/>
  <c r="CR148" i="38"/>
  <c r="CR228" i="38"/>
  <c r="CR761" i="38"/>
  <c r="CR782" i="38"/>
  <c r="CR319" i="38"/>
  <c r="CR500" i="38"/>
  <c r="CR683" i="38"/>
  <c r="CR435" i="38"/>
  <c r="CR753" i="38"/>
  <c r="CR252" i="38"/>
  <c r="CR286" i="38"/>
  <c r="CR784" i="38"/>
  <c r="CR351" i="38"/>
  <c r="CR508" i="38"/>
  <c r="CR259" i="38"/>
  <c r="CR327" i="38"/>
  <c r="CR538" i="38"/>
  <c r="CR325" i="38"/>
  <c r="CR802" i="38"/>
  <c r="CR452" i="38"/>
  <c r="CR47" i="38"/>
  <c r="CR808" i="38"/>
  <c r="CR821" i="38"/>
  <c r="CR657" i="38"/>
  <c r="CR358" i="38"/>
  <c r="CR632" i="38"/>
  <c r="CR486" i="38"/>
  <c r="CR592" i="38"/>
  <c r="CR833" i="38"/>
  <c r="CR341" i="38"/>
  <c r="CR589" i="38"/>
  <c r="CR192" i="38"/>
  <c r="CR824" i="38"/>
  <c r="CR29" i="38"/>
  <c r="CR66" i="38"/>
  <c r="CR140" i="38"/>
  <c r="CR811" i="38"/>
  <c r="CR831" i="38"/>
  <c r="CR600" i="38"/>
  <c r="CR721" i="38"/>
  <c r="CR568" i="38"/>
  <c r="CR444" i="38"/>
  <c r="CR137" i="38"/>
  <c r="CR618" i="38"/>
  <c r="CR328" i="38"/>
  <c r="CR248" i="38"/>
  <c r="CR167" i="38"/>
  <c r="CR145" i="38"/>
  <c r="CR684" i="38"/>
  <c r="CR314" i="38"/>
  <c r="CR564" i="38"/>
  <c r="CR610" i="38"/>
  <c r="CR501" i="38"/>
  <c r="CR840" i="38"/>
  <c r="CR49" i="38"/>
  <c r="CR767" i="38"/>
  <c r="CR256" i="38"/>
  <c r="CR126" i="38"/>
  <c r="CR514" i="38"/>
  <c r="CR729" i="38"/>
  <c r="CR318" i="38"/>
  <c r="CR837" i="38"/>
  <c r="CR138" i="38"/>
  <c r="CR440" i="38"/>
  <c r="CR215" i="38"/>
  <c r="CR668" i="38"/>
  <c r="CR35" i="38"/>
  <c r="CR396" i="38"/>
  <c r="CR835" i="38"/>
  <c r="CR583" i="38"/>
  <c r="CR139" i="38"/>
  <c r="CR495" i="38"/>
  <c r="CR360" i="38"/>
  <c r="CR635" i="38"/>
  <c r="CR23" i="38"/>
  <c r="CR526" i="38"/>
  <c r="CR50" i="38"/>
  <c r="CR828" i="38"/>
  <c r="CR800" i="38"/>
  <c r="CR527" i="38"/>
  <c r="CR791" i="38"/>
  <c r="CR625" i="38"/>
  <c r="CR803" i="38"/>
  <c r="CR418" i="38"/>
  <c r="CR498" i="38"/>
  <c r="CR689" i="38"/>
  <c r="CR31" i="38"/>
  <c r="CR699" i="38"/>
  <c r="CR748" i="38"/>
  <c r="CR76" i="38"/>
  <c r="CR719" i="38"/>
  <c r="CR342" i="38"/>
  <c r="CR507" i="38"/>
  <c r="CR438" i="38"/>
  <c r="CR571" i="38"/>
  <c r="CR539" i="38"/>
  <c r="CR25" i="38"/>
  <c r="CR492" i="38"/>
  <c r="CR390" i="38"/>
  <c r="CR393" i="38"/>
  <c r="CR649" i="38"/>
  <c r="CR745" i="38"/>
  <c r="CR793" i="38"/>
  <c r="CR597" i="38"/>
  <c r="CR801" i="38"/>
  <c r="CR675" i="38"/>
  <c r="CR206" i="38"/>
  <c r="CR333" i="38"/>
  <c r="CR677" i="38"/>
  <c r="CR322" i="38"/>
  <c r="CR397" i="38"/>
  <c r="CR274" i="38"/>
  <c r="CR43" i="38"/>
  <c r="CR298" i="38"/>
  <c r="CR496" i="38"/>
  <c r="CR448" i="38"/>
  <c r="CR738" i="38"/>
  <c r="CR311" i="38"/>
  <c r="CR457" i="38"/>
  <c r="CR185" i="38"/>
  <c r="CR777" i="38"/>
  <c r="CR214" i="38"/>
  <c r="CR703" i="38"/>
  <c r="CR746" i="38"/>
  <c r="CR363" i="38"/>
  <c r="CR382" i="38"/>
  <c r="CR386" i="38"/>
  <c r="CR631" i="38"/>
  <c r="CR817" i="38"/>
  <c r="CR191" i="38"/>
  <c r="CR179" i="38"/>
  <c r="CR710" i="38"/>
  <c r="CR774" i="38"/>
  <c r="CR13" i="38"/>
  <c r="CR63" i="38"/>
  <c r="CR289" i="38"/>
  <c r="CR781" i="38"/>
  <c r="CR158" i="38"/>
  <c r="CR143" i="38"/>
  <c r="CR423" i="38"/>
  <c r="CR807" i="38"/>
  <c r="CR136" i="38"/>
  <c r="CR205" i="38"/>
  <c r="CR41" i="38"/>
  <c r="CR188" i="38"/>
  <c r="CR760" i="38"/>
  <c r="CR658" i="38"/>
  <c r="CR276" i="38"/>
  <c r="CR196" i="38"/>
  <c r="CR320" i="38"/>
  <c r="CR815" i="38"/>
  <c r="CR85" i="38"/>
  <c r="CR529" i="38"/>
  <c r="CR691" i="38"/>
  <c r="CR474" i="38"/>
  <c r="CR713" i="38"/>
  <c r="CR21" i="38"/>
  <c r="CR419" i="38"/>
  <c r="CR522" i="38"/>
  <c r="CR534" i="38"/>
  <c r="CR533" i="38"/>
  <c r="CR619" i="38"/>
  <c r="CR280" i="38"/>
  <c r="CR234" i="38"/>
  <c r="CR38" i="38"/>
  <c r="CR307" i="38"/>
  <c r="CR411" i="38"/>
  <c r="CR813" i="38"/>
  <c r="CR364" i="38"/>
  <c r="CR354" i="38"/>
  <c r="CR218" i="38"/>
  <c r="CR132" i="38"/>
  <c r="CR518" i="38"/>
  <c r="CR502" i="38"/>
  <c r="CR453" i="38"/>
  <c r="CR96" i="38"/>
  <c r="CR133" i="38"/>
  <c r="CR471" i="38"/>
  <c r="CR127" i="38"/>
  <c r="CR113" i="38"/>
  <c r="CR40" i="38"/>
  <c r="CR756" i="38"/>
  <c r="CR114" i="38"/>
  <c r="CR680" i="38"/>
  <c r="CR32" i="38"/>
  <c r="CR73" i="38"/>
  <c r="CR237" i="38"/>
  <c r="CR163" i="38"/>
  <c r="CR348" i="38"/>
  <c r="CR694" i="38"/>
  <c r="CR584" i="38"/>
  <c r="CR704" i="38"/>
  <c r="CR520" i="38"/>
  <c r="CR809" i="38"/>
  <c r="CR638" i="38"/>
  <c r="CR660" i="38"/>
  <c r="CR641" i="38"/>
  <c r="CR105" i="38"/>
  <c r="CR317" i="38"/>
  <c r="CR757" i="38"/>
  <c r="CR836" i="38"/>
  <c r="CR731" i="38"/>
  <c r="CR337" i="38"/>
  <c r="CR169" i="38"/>
  <c r="CR670" i="38"/>
  <c r="CR587" i="38"/>
  <c r="CR394" i="38"/>
  <c r="CR11" i="38"/>
  <c r="CR477" i="38"/>
  <c r="CR513" i="38"/>
  <c r="CR200" i="38"/>
  <c r="CR101" i="38"/>
  <c r="CR239" i="38"/>
  <c r="CR111" i="38"/>
  <c r="CR724" i="38"/>
  <c r="CR249" i="38"/>
  <c r="CR819" i="38"/>
  <c r="CR254" i="38"/>
  <c r="CR541" i="38"/>
  <c r="CR799" i="38"/>
  <c r="CR665" i="38"/>
  <c r="CR392" i="38"/>
  <c r="CR362" i="38"/>
  <c r="CR601" i="38"/>
  <c r="CR227" i="38"/>
  <c r="CR329" i="38"/>
  <c r="CR588" i="38"/>
  <c r="CR110" i="38"/>
  <c r="CR673" i="38"/>
  <c r="CR667" i="38"/>
  <c r="CR509" i="38"/>
  <c r="CR626" i="38"/>
  <c r="CR408" i="38"/>
  <c r="CR109" i="38"/>
  <c r="CR184" i="38"/>
  <c r="CR759" i="38"/>
  <c r="CR484" i="38"/>
  <c r="CR301" i="38"/>
  <c r="CR692" i="38"/>
  <c r="CR608" i="38"/>
  <c r="CR240" i="38"/>
  <c r="CR810" i="38"/>
  <c r="CR22" i="38"/>
  <c r="CR146" i="38"/>
  <c r="CR421" i="38"/>
  <c r="CR255" i="38"/>
  <c r="CR499" i="38"/>
  <c r="CR219" i="38"/>
  <c r="U36" i="12"/>
  <c r="U8" i="12"/>
  <c r="U22" i="12"/>
  <c r="GT346" i="38"/>
  <c r="BZ133" i="38"/>
  <c r="BZ126" i="38"/>
  <c r="BZ296" i="38"/>
  <c r="BZ51" i="38"/>
  <c r="BZ139" i="38"/>
  <c r="BZ153" i="38"/>
  <c r="BZ356" i="38"/>
  <c r="BZ234" i="38"/>
  <c r="BZ263" i="38"/>
  <c r="BZ173" i="38"/>
  <c r="BZ220" i="38"/>
  <c r="BZ84" i="38"/>
  <c r="BZ68" i="38"/>
  <c r="BZ107" i="38"/>
  <c r="BZ129" i="38"/>
  <c r="BZ273" i="38"/>
  <c r="BZ361" i="38"/>
  <c r="BZ352" i="38"/>
  <c r="BZ298" i="38"/>
  <c r="BZ96" i="38"/>
  <c r="BZ350" i="38"/>
  <c r="BZ35" i="38"/>
  <c r="BZ343" i="38"/>
  <c r="BZ177" i="38"/>
  <c r="BZ42" i="38"/>
  <c r="BZ403" i="38"/>
  <c r="BZ155" i="38"/>
  <c r="BZ176" i="38"/>
  <c r="BZ324" i="38"/>
  <c r="BZ355" i="38"/>
  <c r="BZ168" i="38"/>
  <c r="BZ216" i="38"/>
  <c r="BZ207" i="38"/>
  <c r="BZ281" i="38"/>
  <c r="BZ119" i="38"/>
  <c r="BZ44" i="38"/>
  <c r="BZ24" i="38"/>
  <c r="BZ341" i="38"/>
  <c r="BZ5" i="38"/>
  <c r="BZ369" i="38"/>
  <c r="BZ212" i="38"/>
  <c r="BZ75" i="38"/>
  <c r="BZ285" i="38"/>
  <c r="BZ33" i="38"/>
  <c r="BZ336" i="38"/>
  <c r="BZ183" i="38"/>
  <c r="BZ360" i="38"/>
  <c r="BZ100" i="38"/>
  <c r="BZ294" i="38"/>
  <c r="BZ6" i="38"/>
  <c r="BZ136" i="38"/>
  <c r="BZ85" i="38"/>
  <c r="BZ380" i="38"/>
  <c r="BZ275" i="38"/>
  <c r="BZ240" i="38"/>
  <c r="BZ28" i="38"/>
  <c r="BZ297" i="38"/>
  <c r="BZ218" i="38"/>
  <c r="BZ82" i="38"/>
  <c r="BZ15" i="38"/>
  <c r="BZ262" i="38"/>
  <c r="BZ348" i="38"/>
  <c r="BZ379" i="38"/>
  <c r="BZ304" i="38"/>
  <c r="BZ316" i="38"/>
  <c r="BZ186" i="38"/>
  <c r="BZ256" i="38"/>
  <c r="BZ208" i="38"/>
  <c r="BZ12" i="38"/>
  <c r="BZ346" i="38"/>
  <c r="BZ267" i="38"/>
  <c r="BZ247" i="38"/>
  <c r="BZ230" i="38"/>
  <c r="BZ109" i="38"/>
  <c r="BZ138" i="38"/>
  <c r="BZ372" i="38"/>
  <c r="BZ38" i="38"/>
  <c r="BZ43" i="38"/>
  <c r="BZ117" i="38"/>
  <c r="BZ398" i="38"/>
  <c r="BZ231" i="38"/>
  <c r="BZ36" i="38"/>
  <c r="BZ335" i="38"/>
  <c r="BZ56" i="38"/>
  <c r="BZ11" i="38"/>
  <c r="BZ381" i="38"/>
  <c r="BZ19" i="38"/>
  <c r="BZ20" i="38"/>
  <c r="BZ292" i="38"/>
  <c r="BZ108" i="38"/>
  <c r="BZ401" i="38"/>
  <c r="BZ239" i="38"/>
  <c r="BZ227" i="38"/>
  <c r="BZ260" i="38"/>
  <c r="BZ101" i="38"/>
  <c r="BZ189" i="38"/>
  <c r="BZ18" i="38"/>
  <c r="BZ65" i="38"/>
  <c r="BZ367" i="38"/>
  <c r="BZ198" i="38"/>
  <c r="BZ276" i="38"/>
  <c r="BZ197" i="38"/>
  <c r="BZ243" i="38"/>
  <c r="BZ331" i="38"/>
  <c r="BZ131" i="38"/>
  <c r="T22" i="12"/>
  <c r="T36" i="12"/>
  <c r="T8" i="12"/>
  <c r="GT334" i="38"/>
  <c r="KJ7" i="38"/>
  <c r="U16" i="12"/>
  <c r="U7" i="12"/>
  <c r="IU17" i="38"/>
  <c r="T17" i="9" s="1"/>
  <c r="HU66" i="38"/>
  <c r="GT333" i="38"/>
  <c r="W4" i="12"/>
  <c r="W6" i="12" s="1"/>
  <c r="W29" i="12"/>
  <c r="CL256" i="38"/>
  <c r="CL206" i="38"/>
  <c r="CL86" i="38"/>
  <c r="CL98" i="38"/>
  <c r="CL222" i="38"/>
  <c r="CL292" i="38"/>
  <c r="CL64" i="38"/>
  <c r="CL352" i="38"/>
  <c r="CL588" i="38"/>
  <c r="CL801" i="38"/>
  <c r="G7" i="12"/>
  <c r="G16" i="12"/>
  <c r="T29" i="12"/>
  <c r="T4" i="12"/>
  <c r="T6" i="12" s="1"/>
  <c r="HU164" i="38"/>
  <c r="IU40" i="38" s="1"/>
  <c r="T40" i="9" s="1"/>
  <c r="KT9" i="38"/>
  <c r="JV32" i="38"/>
  <c r="KJ12" i="38"/>
  <c r="W16" i="12"/>
  <c r="W7" i="12"/>
  <c r="V8" i="12"/>
  <c r="V22" i="12"/>
  <c r="V36" i="12"/>
  <c r="HV66" i="38"/>
  <c r="GT345" i="38"/>
  <c r="U29" i="12"/>
  <c r="U4" i="12"/>
  <c r="U6" i="12" s="1"/>
  <c r="T16" i="12"/>
  <c r="T7" i="12"/>
  <c r="CL424" i="38" l="1"/>
  <c r="CL180" i="38"/>
  <c r="CL161" i="38"/>
  <c r="CL501" i="38"/>
  <c r="CL790" i="38"/>
  <c r="CL826" i="38"/>
  <c r="CL291" i="38"/>
  <c r="CL44" i="38"/>
  <c r="CL82" i="38"/>
  <c r="CL544" i="38"/>
  <c r="CL622" i="38"/>
  <c r="CL726" i="38"/>
  <c r="CL65" i="38"/>
  <c r="CL814" i="38"/>
  <c r="CL100" i="38"/>
  <c r="CL284" i="38"/>
  <c r="CL157" i="38"/>
  <c r="CL648" i="38"/>
  <c r="CL276" i="38"/>
  <c r="CL613" i="38"/>
  <c r="CL41" i="38"/>
  <c r="CL111" i="38"/>
  <c r="CL76" i="38"/>
  <c r="CL815" i="38"/>
  <c r="CL229" i="38"/>
  <c r="CL535" i="38"/>
  <c r="CL568" i="38"/>
  <c r="CL677" i="38"/>
  <c r="CL166" i="38"/>
  <c r="CL537" i="38"/>
  <c r="CL715" i="38"/>
  <c r="CL656" i="38"/>
  <c r="CL338" i="38"/>
  <c r="CL554" i="38"/>
  <c r="CL428" i="38"/>
  <c r="CL476" i="38"/>
  <c r="CL392" i="38"/>
  <c r="CL147" i="38"/>
  <c r="CL655" i="38"/>
  <c r="CL735" i="38"/>
  <c r="CL199" i="38"/>
  <c r="CL816" i="38"/>
  <c r="CL789" i="38"/>
  <c r="CL397" i="38"/>
  <c r="CL27" i="38"/>
  <c r="CL230" i="38"/>
  <c r="CL298" i="38"/>
  <c r="CL8" i="38"/>
  <c r="CL625" i="38"/>
  <c r="CL275" i="38"/>
  <c r="CL523" i="38"/>
  <c r="CL693" i="38"/>
  <c r="CL140" i="38"/>
  <c r="CL454" i="38"/>
  <c r="CL354" i="38"/>
  <c r="JU46" i="38"/>
  <c r="JV46" i="38" s="1"/>
  <c r="CL365" i="38"/>
  <c r="CL804" i="38"/>
  <c r="CL125" i="38"/>
  <c r="CL616" i="38"/>
  <c r="CL344" i="38"/>
  <c r="CL429" i="38"/>
  <c r="CL63" i="38"/>
  <c r="CL105" i="38"/>
  <c r="CL395" i="38"/>
  <c r="CL524" i="38"/>
  <c r="CL331" i="38"/>
  <c r="CL388" i="38"/>
  <c r="CL623" i="38"/>
  <c r="CL345" i="38"/>
  <c r="C7" i="12"/>
  <c r="C16" i="12"/>
  <c r="F16" i="12" s="1"/>
  <c r="C4" i="12"/>
  <c r="C6" i="12" s="1"/>
  <c r="C29" i="12"/>
  <c r="F29" i="12" s="1"/>
  <c r="K16" i="12"/>
  <c r="K7" i="12"/>
  <c r="O16" i="12"/>
  <c r="O7" i="12"/>
  <c r="BT2" i="38"/>
  <c r="BU9" i="38"/>
  <c r="BV9" i="38" s="1"/>
  <c r="BU7" i="38"/>
  <c r="BV7" i="38" s="1"/>
  <c r="BU8" i="38"/>
  <c r="BV8" i="38" s="1"/>
  <c r="BU10" i="38"/>
  <c r="BV10" i="38" s="1"/>
  <c r="M16" i="12"/>
  <c r="M7" i="12"/>
  <c r="JU69" i="38"/>
  <c r="JV63" i="38"/>
  <c r="S4" i="12"/>
  <c r="S6" i="12" s="1"/>
  <c r="S29" i="12"/>
  <c r="H7" i="12"/>
  <c r="H16" i="12"/>
  <c r="J7" i="12"/>
  <c r="J16" i="12"/>
  <c r="JV55" i="38"/>
  <c r="KT10" i="38"/>
  <c r="I16" i="12"/>
  <c r="I7" i="12"/>
  <c r="I9" i="12" s="1"/>
  <c r="N7" i="12"/>
  <c r="N9" i="12" s="1"/>
  <c r="N16" i="12"/>
  <c r="R7" i="12"/>
  <c r="R9" i="12" s="1"/>
  <c r="R16" i="12"/>
  <c r="CR723" i="38"/>
  <c r="CR10" i="38"/>
  <c r="CR460" i="38"/>
  <c r="CR519" i="38"/>
  <c r="CR70" i="38"/>
  <c r="CR56" i="38"/>
  <c r="CR787" i="38"/>
  <c r="CR790" i="38"/>
  <c r="CR100" i="38"/>
  <c r="CR576" i="38"/>
  <c r="CR87" i="38"/>
  <c r="CR716" i="38"/>
  <c r="CR7" i="38"/>
  <c r="CR566" i="38"/>
  <c r="CR4" i="38"/>
  <c r="CR120" i="38"/>
  <c r="CR53" i="38"/>
  <c r="CR747" i="38"/>
  <c r="CR468" i="38"/>
  <c r="CR67" i="38"/>
  <c r="CR732" i="38"/>
  <c r="CR156" i="38"/>
  <c r="CR766" i="38"/>
  <c r="CR217" i="38"/>
  <c r="CR128" i="38"/>
  <c r="CR674" i="38"/>
  <c r="CR648" i="38"/>
  <c r="CR72" i="38"/>
  <c r="CR797" i="38"/>
  <c r="CR400" i="38"/>
  <c r="CR446" i="38"/>
  <c r="CR458" i="38"/>
  <c r="CR594" i="38"/>
  <c r="CR792" i="38"/>
  <c r="CR416" i="38"/>
  <c r="CR740" i="38"/>
  <c r="CR825" i="38"/>
  <c r="CR44" i="38"/>
  <c r="CR46" i="38"/>
  <c r="CR377" i="38"/>
  <c r="CR353" i="38"/>
  <c r="CR578" i="38"/>
  <c r="CR349" i="38"/>
  <c r="CR52" i="38"/>
  <c r="CR117" i="38"/>
  <c r="CR473" i="38"/>
  <c r="CR155" i="38"/>
  <c r="CR806" i="38"/>
  <c r="CR755" i="38"/>
  <c r="CR125" i="38"/>
  <c r="CR679" i="38"/>
  <c r="CR361" i="38"/>
  <c r="CR461" i="38"/>
  <c r="CR122" i="38"/>
  <c r="CR265" i="38"/>
  <c r="CR273" i="38"/>
  <c r="CR347" i="38"/>
  <c r="CR504" i="38"/>
  <c r="CR707" i="38"/>
  <c r="CR166" i="38"/>
  <c r="CR272" i="38"/>
  <c r="CR378" i="38"/>
  <c r="CR744" i="38"/>
  <c r="CR595" i="38"/>
  <c r="CR154" i="38"/>
  <c r="CR690" i="38"/>
  <c r="CR776" i="38"/>
  <c r="CR293" i="38"/>
  <c r="CR399" i="38"/>
  <c r="CR841" i="38"/>
  <c r="CR220" i="38"/>
  <c r="CR283" i="38"/>
  <c r="CR511" i="38"/>
  <c r="CR253" i="38"/>
  <c r="CR365" i="38"/>
  <c r="CR267" i="38"/>
  <c r="CR712" i="38"/>
  <c r="CR94" i="38"/>
  <c r="CR263" i="38"/>
  <c r="CR734" i="38"/>
  <c r="CR27" i="38"/>
  <c r="CR180" i="38"/>
  <c r="CR606" i="38"/>
  <c r="CR135" i="38"/>
  <c r="CR407" i="38"/>
  <c r="CR572" i="38"/>
  <c r="CR671" i="38"/>
  <c r="CR369" i="38"/>
  <c r="CR633" i="38"/>
  <c r="CR270" i="38"/>
  <c r="CR181" i="38"/>
  <c r="CR51" i="38"/>
  <c r="CR285" i="38"/>
  <c r="CR88" i="38"/>
  <c r="CR336" i="38"/>
  <c r="CR575" i="38"/>
  <c r="CR95" i="38"/>
  <c r="CR449" i="38"/>
  <c r="CR268" i="38"/>
  <c r="CR786" i="38"/>
  <c r="CR573" i="38"/>
  <c r="CR39" i="38"/>
  <c r="CR463" i="38"/>
  <c r="CR142" i="38"/>
  <c r="CR603" i="38"/>
  <c r="CR742" i="38"/>
  <c r="CR698" i="38"/>
  <c r="CR242" i="38"/>
  <c r="CR77" i="38"/>
  <c r="CR528" i="38"/>
  <c r="CR465" i="38"/>
  <c r="CR99" i="38"/>
  <c r="CR389" i="38"/>
  <c r="CR429" i="38"/>
  <c r="CR585" i="38"/>
  <c r="CR244" i="38"/>
  <c r="CR622" i="38"/>
  <c r="CR233" i="38"/>
  <c r="CR151" i="38"/>
  <c r="CR788" i="38"/>
  <c r="CR226" i="38"/>
  <c r="CR764" i="38"/>
  <c r="CR818" i="38"/>
  <c r="CR794" i="38"/>
  <c r="CR549" i="38"/>
  <c r="CR383" i="38"/>
  <c r="CR291" i="38"/>
  <c r="CR235" i="38"/>
  <c r="CR415" i="38"/>
  <c r="CR442" i="38"/>
  <c r="CR190" i="38"/>
  <c r="CR451" i="38"/>
  <c r="CR103" i="38"/>
  <c r="CR170" i="38"/>
  <c r="CR303" i="38"/>
  <c r="CR464" i="38"/>
  <c r="CR432" i="38"/>
  <c r="CR302" i="38"/>
  <c r="CR650" i="38"/>
  <c r="CR433" i="38"/>
  <c r="CR59" i="38"/>
  <c r="CR562" i="38"/>
  <c r="CR569" i="38"/>
  <c r="CR290" i="38"/>
  <c r="CR548" i="38"/>
  <c r="CR340" i="38"/>
  <c r="CR238" i="38"/>
  <c r="CR92" i="38"/>
  <c r="CR116" i="38"/>
  <c r="CR16" i="38"/>
  <c r="CR505" i="38"/>
  <c r="CR175" i="38"/>
  <c r="CR488" i="38"/>
  <c r="CR189" i="38"/>
  <c r="CR469" i="38"/>
  <c r="CR765" i="38"/>
  <c r="CR210" i="38"/>
  <c r="CR535" i="38"/>
  <c r="CR108" i="38"/>
  <c r="CR604" i="38"/>
  <c r="CR9" i="38"/>
  <c r="CR467" i="38"/>
  <c r="CR607" i="38"/>
  <c r="CR646" i="38"/>
  <c r="CR412" i="38"/>
  <c r="CR751" i="38"/>
  <c r="CR439" i="38"/>
  <c r="CR232" i="38"/>
  <c r="CR54" i="38"/>
  <c r="CR436" i="38"/>
  <c r="CR832" i="38"/>
  <c r="CR820" i="38"/>
  <c r="CR455" i="38"/>
  <c r="CR271" i="38"/>
  <c r="CR65" i="38"/>
  <c r="CR822" i="38"/>
  <c r="CR647" i="38"/>
  <c r="CR554" i="38"/>
  <c r="CR198" i="38"/>
  <c r="CR480" i="38"/>
  <c r="CR459" i="38"/>
  <c r="CR676" i="38"/>
  <c r="CR305" i="38"/>
  <c r="CR266" i="38"/>
  <c r="CR57" i="38"/>
  <c r="CR629" i="38"/>
  <c r="CR315" i="38"/>
  <c r="CR602" i="38"/>
  <c r="CR490" i="38"/>
  <c r="CR371" i="38"/>
  <c r="CR326" i="38"/>
  <c r="CR609" i="38"/>
  <c r="CR741" i="38"/>
  <c r="CR34" i="38"/>
  <c r="CR8" i="38"/>
  <c r="CR160" i="38"/>
  <c r="CR410" i="38"/>
  <c r="CR159" i="38"/>
  <c r="CR697" i="38"/>
  <c r="CR555" i="38"/>
  <c r="CR359" i="38"/>
  <c r="CR260" i="38"/>
  <c r="CR542" i="38"/>
  <c r="CR346" i="38"/>
  <c r="CR637" i="38"/>
  <c r="CR615" i="38"/>
  <c r="CR203" i="38"/>
  <c r="CR727" i="38"/>
  <c r="CR225" i="38"/>
  <c r="CR567" i="38"/>
  <c r="CR406" i="38"/>
  <c r="CR536" i="38"/>
  <c r="CR211" i="38"/>
  <c r="CR669" i="38"/>
  <c r="CR483" i="38"/>
  <c r="CR456" i="38"/>
  <c r="CR494" i="38"/>
  <c r="CR770" i="38"/>
  <c r="CR275" i="38"/>
  <c r="CR621" i="38"/>
  <c r="CR543" i="38"/>
  <c r="CR437" i="38"/>
  <c r="CR223" i="38"/>
  <c r="CR654" i="38"/>
  <c r="CR547" i="38"/>
  <c r="CR296" i="38"/>
  <c r="CR630" i="38"/>
  <c r="CR141" i="38"/>
  <c r="CR497" i="38"/>
  <c r="CR512" i="38"/>
  <c r="CR278" i="38"/>
  <c r="CR19" i="38"/>
  <c r="CR586" i="38"/>
  <c r="CR45" i="38"/>
  <c r="CR785" i="38"/>
  <c r="CR839" i="38"/>
  <c r="CR374" i="38"/>
  <c r="CR487" i="38"/>
  <c r="CR726" i="38"/>
  <c r="CR102" i="38"/>
  <c r="CR18" i="38"/>
  <c r="CR247" i="38"/>
  <c r="CR482" i="38"/>
  <c r="CR838" i="38"/>
  <c r="CR243" i="38"/>
  <c r="CR715" i="38"/>
  <c r="CR503" i="38"/>
  <c r="CR251" i="38"/>
  <c r="CR804" i="38"/>
  <c r="CR493" i="38"/>
  <c r="CR779" i="38"/>
  <c r="CR221" i="38"/>
  <c r="CR91" i="38"/>
  <c r="CR714" i="38"/>
  <c r="CR834" i="38"/>
  <c r="CR258" i="38"/>
  <c r="CR763" i="38"/>
  <c r="CR350" i="38"/>
  <c r="CR666" i="38"/>
  <c r="CR424" i="38"/>
  <c r="CR640" i="38"/>
  <c r="CR212" i="38"/>
  <c r="CR596" i="38"/>
  <c r="CR334" i="38"/>
  <c r="CR81" i="38"/>
  <c r="CR540" i="38"/>
  <c r="CR476" i="38"/>
  <c r="CR426" i="38"/>
  <c r="CR246" i="38"/>
  <c r="CR420" i="38"/>
  <c r="CR231" i="38"/>
  <c r="CR368" i="38"/>
  <c r="CR434" i="38"/>
  <c r="CR168" i="38"/>
  <c r="CR134" i="38"/>
  <c r="CR720" i="38"/>
  <c r="CR149" i="38"/>
  <c r="CR401" i="38"/>
  <c r="CR598" i="38"/>
  <c r="CR304" i="38"/>
  <c r="CR612" i="38"/>
  <c r="CR422" i="38"/>
  <c r="CR277" i="38"/>
  <c r="CR75" i="38"/>
  <c r="CR656" i="38"/>
  <c r="CR778" i="38"/>
  <c r="CR553" i="38"/>
  <c r="CR230" i="38"/>
  <c r="CR686" i="38"/>
  <c r="CR323" i="38"/>
  <c r="CR506" i="38"/>
  <c r="CR550" i="38"/>
  <c r="CR531" i="38"/>
  <c r="CR161" i="38"/>
  <c r="CR261" i="38"/>
  <c r="CR287" i="38"/>
  <c r="CR769" i="38"/>
  <c r="CR381" i="38"/>
  <c r="CR591" i="38"/>
  <c r="CR15" i="38"/>
  <c r="CR164" i="38"/>
  <c r="CR814" i="38"/>
  <c r="CR827" i="38"/>
  <c r="CR545" i="38"/>
  <c r="CR830" i="38"/>
  <c r="CR795" i="38"/>
  <c r="CR826" i="38"/>
  <c r="CR26" i="38"/>
  <c r="CR645" i="38"/>
  <c r="CR812" i="38"/>
  <c r="CR681" i="38"/>
  <c r="CR695" i="38"/>
  <c r="CR722" i="38"/>
  <c r="CR131" i="38"/>
  <c r="CR780" i="38"/>
  <c r="CR624" i="38"/>
  <c r="CR711" i="38"/>
  <c r="CR430" i="38"/>
  <c r="CR84" i="38"/>
  <c r="CR82" i="38"/>
  <c r="CR798" i="38"/>
  <c r="CR375" i="38"/>
  <c r="CR355" i="38"/>
  <c r="CR743" i="38"/>
  <c r="CR107" i="38"/>
  <c r="CR162" i="38"/>
  <c r="CR262" i="38"/>
  <c r="CR479" i="38"/>
  <c r="CR582" i="38"/>
  <c r="CR561" i="38"/>
  <c r="CR685" i="38"/>
  <c r="CR62" i="38"/>
  <c r="CR176" i="38"/>
  <c r="CR324" i="38"/>
  <c r="CR733" i="38"/>
  <c r="CR639" i="38"/>
  <c r="CR702" i="38"/>
  <c r="CR284" i="38"/>
  <c r="CR623" i="38"/>
  <c r="CR344" i="38"/>
  <c r="CR470" i="38"/>
  <c r="CR574" i="38"/>
  <c r="CR71" i="38"/>
  <c r="CR616" i="38"/>
  <c r="CR395" i="38"/>
  <c r="CR537" i="38"/>
  <c r="CR693" i="38"/>
  <c r="CR316" i="38"/>
  <c r="CR634" i="38"/>
  <c r="CR130" i="38"/>
  <c r="CR739" i="38"/>
  <c r="CR313" i="38"/>
  <c r="CR783" i="38"/>
  <c r="CR80" i="38"/>
  <c r="CR208" i="38"/>
  <c r="CR245" i="38"/>
  <c r="CR345" i="38"/>
  <c r="CR14" i="38"/>
  <c r="CR74" i="38"/>
  <c r="CR661" i="38"/>
  <c r="CR93" i="38"/>
  <c r="CR68" i="38"/>
  <c r="CR580" i="38"/>
  <c r="CR165" i="38"/>
  <c r="CR36" i="38"/>
  <c r="CR264" i="38"/>
  <c r="CR700" i="38"/>
  <c r="CR60" i="38"/>
  <c r="CR281" i="38"/>
  <c r="CR216" i="38"/>
  <c r="CR428" i="38"/>
  <c r="CR37" i="38"/>
  <c r="CR373" i="38"/>
  <c r="CR357" i="38"/>
  <c r="CR614" i="38"/>
  <c r="CR193" i="38"/>
  <c r="CR443" i="38"/>
  <c r="CR186" i="38"/>
  <c r="CR403" i="38"/>
  <c r="CR525" i="38"/>
  <c r="CR55" i="38"/>
  <c r="CR58" i="38"/>
  <c r="CR762" i="38"/>
  <c r="CR829" i="38"/>
  <c r="CR672" i="38"/>
  <c r="CR664" i="38"/>
  <c r="CR652" i="38"/>
  <c r="CR560" i="38"/>
  <c r="CR628" i="38"/>
  <c r="CR735" i="38"/>
  <c r="CR207" i="38"/>
  <c r="CR516" i="38"/>
  <c r="CR194" i="38"/>
  <c r="CR257" i="38"/>
  <c r="CR749" i="38"/>
  <c r="CR842" i="38"/>
  <c r="CR299" i="38"/>
  <c r="CR153" i="38"/>
  <c r="CR385" i="38"/>
  <c r="CR643" i="38"/>
  <c r="CR725" i="38"/>
  <c r="CR705" i="38"/>
  <c r="CR331" i="38"/>
  <c r="CR773" i="38"/>
  <c r="CR425" i="38"/>
  <c r="CR338" i="38"/>
  <c r="CR42" i="38"/>
  <c r="CR24" i="38"/>
  <c r="CR417" i="38"/>
  <c r="CR282" i="38"/>
  <c r="CR379" i="38"/>
  <c r="CR409" i="38"/>
  <c r="CR485" i="38"/>
  <c r="CR551" i="38"/>
  <c r="CR651" i="38"/>
  <c r="CR119" i="38"/>
  <c r="CR450" i="38"/>
  <c r="CR696" i="38"/>
  <c r="CR387" i="38"/>
  <c r="CL302" i="38"/>
  <c r="CL419" i="38"/>
  <c r="CL401" i="38"/>
  <c r="CL257" i="38"/>
  <c r="CL546" i="38"/>
  <c r="CL680" i="38"/>
  <c r="CL411" i="38"/>
  <c r="CL824" i="38"/>
  <c r="CL14" i="38"/>
  <c r="CL237" i="38"/>
  <c r="CL146" i="38"/>
  <c r="CL621" i="38"/>
  <c r="CL767" i="38"/>
  <c r="CL718" i="38"/>
  <c r="CL634" i="38"/>
  <c r="CL805" i="38"/>
  <c r="CL538" i="38"/>
  <c r="CL415" i="38"/>
  <c r="CL234" i="38"/>
  <c r="CL374" i="38"/>
  <c r="CL628" i="38"/>
  <c r="CL522" i="38"/>
  <c r="CL745" i="38"/>
  <c r="CL797" i="38"/>
  <c r="CL52" i="38"/>
  <c r="CL550" i="38"/>
  <c r="CL796" i="38"/>
  <c r="CL97" i="38"/>
  <c r="CL528" i="38"/>
  <c r="CL405" i="38"/>
  <c r="CL232" i="38"/>
  <c r="CL595" i="38"/>
  <c r="CL33" i="38"/>
  <c r="CL696" i="38"/>
  <c r="CL286" i="38"/>
  <c r="CL218" i="38"/>
  <c r="CL657" i="38"/>
  <c r="CL700" i="38"/>
  <c r="CL543" i="38"/>
  <c r="CL822" i="38"/>
  <c r="CL750" i="38"/>
  <c r="CL34" i="38"/>
  <c r="CL740" i="38"/>
  <c r="CL615" i="38"/>
  <c r="CL165" i="38"/>
  <c r="CL605" i="38"/>
  <c r="CL241" i="38"/>
  <c r="CL799" i="38"/>
  <c r="CL780" i="38"/>
  <c r="CL733" i="38"/>
  <c r="CL452" i="38"/>
  <c r="CL349" i="38"/>
  <c r="CL272" i="38"/>
  <c r="CL562" i="38"/>
  <c r="CL548" i="38"/>
  <c r="CL346" i="38"/>
  <c r="CL507" i="38"/>
  <c r="CL793" i="38"/>
  <c r="CL253" i="38"/>
  <c r="CL672" i="38"/>
  <c r="CL775" i="38"/>
  <c r="CL645" i="38"/>
  <c r="CL81" i="38"/>
  <c r="CL181" i="38"/>
  <c r="CL832" i="38"/>
  <c r="CL770" i="38"/>
  <c r="CL182" i="38"/>
  <c r="CL667" i="38"/>
  <c r="CL263" i="38"/>
  <c r="CL123" i="38"/>
  <c r="CL265" i="38"/>
  <c r="CL753" i="38"/>
  <c r="CL239" i="38"/>
  <c r="CL560" i="38"/>
  <c r="CL685" i="38"/>
  <c r="CL377" i="38"/>
  <c r="CL36" i="38"/>
  <c r="CL29" i="38"/>
  <c r="CL438" i="38"/>
  <c r="CL266" i="38"/>
  <c r="CL821" i="38"/>
  <c r="CL414" i="38"/>
  <c r="CL552" i="38"/>
  <c r="CL485" i="38"/>
  <c r="CL729" i="38"/>
  <c r="CL264" i="38"/>
  <c r="CL697" i="38"/>
  <c r="CL56" i="38"/>
  <c r="CL460" i="38"/>
  <c r="CL759" i="38"/>
  <c r="CL792" i="38"/>
  <c r="CL840" i="38"/>
  <c r="CL314" i="38"/>
  <c r="CL488" i="38"/>
  <c r="CL829" i="38"/>
  <c r="CL83" i="38"/>
  <c r="CL303" i="38"/>
  <c r="CL312" i="38"/>
  <c r="CL372" i="38"/>
  <c r="CL808" i="38"/>
  <c r="CL545" i="38"/>
  <c r="CL367" i="38"/>
  <c r="CL609" i="38"/>
  <c r="CL741" i="38"/>
  <c r="CL270" i="38"/>
  <c r="CL580" i="38"/>
  <c r="CL10" i="38"/>
  <c r="CL483" i="38"/>
  <c r="CL355" i="38"/>
  <c r="CL584" i="38"/>
  <c r="CL820" i="38"/>
  <c r="CL646" i="38"/>
  <c r="CL575" i="38"/>
  <c r="CL159" i="38"/>
  <c r="CL751" i="38"/>
  <c r="CL553" i="38"/>
  <c r="CL707" i="38"/>
  <c r="CL587" i="38"/>
  <c r="CL607" i="38"/>
  <c r="CL601" i="38"/>
  <c r="CL373" i="38"/>
  <c r="CL357" i="38"/>
  <c r="CL714" i="38"/>
  <c r="CL250" i="38"/>
  <c r="CL394" i="38"/>
  <c r="CL185" i="38"/>
  <c r="CL351" i="38"/>
  <c r="CL162" i="38"/>
  <c r="CL103" i="38"/>
  <c r="CL433" i="38"/>
  <c r="CL202" i="38"/>
  <c r="BO7" i="38"/>
  <c r="BP7" i="38" s="1"/>
  <c r="BZ166" i="38"/>
  <c r="BZ417" i="38"/>
  <c r="BZ94" i="38"/>
  <c r="BZ255" i="38"/>
  <c r="BZ283" i="38"/>
  <c r="BZ211" i="38"/>
  <c r="BZ388" i="38"/>
  <c r="BZ213" i="38"/>
  <c r="BZ190" i="38"/>
  <c r="BZ62" i="38"/>
  <c r="BZ171" i="38"/>
  <c r="BZ156" i="38"/>
  <c r="BZ395" i="38"/>
  <c r="BZ54" i="38"/>
  <c r="BZ279" i="38"/>
  <c r="BZ288" i="38"/>
  <c r="BZ394" i="38"/>
  <c r="BZ111" i="38"/>
  <c r="BZ98" i="38"/>
  <c r="BZ377" i="38"/>
  <c r="BZ226" i="38"/>
  <c r="BZ258" i="38"/>
  <c r="BZ390" i="38"/>
  <c r="BZ118" i="38"/>
  <c r="BZ180" i="38"/>
  <c r="BZ268" i="38"/>
  <c r="BZ122" i="38"/>
  <c r="BZ340" i="38"/>
  <c r="BZ53" i="38"/>
  <c r="BZ385" i="38"/>
  <c r="BZ37" i="38"/>
  <c r="BZ130" i="38"/>
  <c r="BZ14" i="38"/>
  <c r="BZ419" i="38"/>
  <c r="BZ404" i="38"/>
  <c r="BZ194" i="38"/>
  <c r="BZ66" i="38"/>
  <c r="BZ407" i="38"/>
  <c r="BZ303" i="38"/>
  <c r="BZ179" i="38"/>
  <c r="BZ337" i="38"/>
  <c r="BZ219" i="38"/>
  <c r="BZ386" i="38"/>
  <c r="BZ140" i="38"/>
  <c r="BZ323" i="38"/>
  <c r="BZ13" i="38"/>
  <c r="BZ301" i="38"/>
  <c r="BZ137" i="38"/>
  <c r="BZ7" i="38"/>
  <c r="BZ76" i="38"/>
  <c r="BZ202" i="38"/>
  <c r="BZ154" i="38"/>
  <c r="BZ45" i="38"/>
  <c r="BZ157" i="38"/>
  <c r="BZ254" i="38"/>
  <c r="BZ110" i="38"/>
  <c r="BZ174" i="38"/>
  <c r="BZ222" i="38"/>
  <c r="BZ374" i="38"/>
  <c r="BZ17" i="38"/>
  <c r="BZ158" i="38"/>
  <c r="BZ92" i="38"/>
  <c r="BZ8" i="38"/>
  <c r="BZ311" i="38"/>
  <c r="BZ328" i="38"/>
  <c r="BZ371" i="38"/>
  <c r="BZ150" i="38"/>
  <c r="BZ39" i="38"/>
  <c r="BZ405" i="38"/>
  <c r="BZ329" i="38"/>
  <c r="BZ4" i="38"/>
  <c r="BZ333" i="38"/>
  <c r="BZ307" i="38"/>
  <c r="BZ332" i="38"/>
  <c r="BZ269" i="38"/>
  <c r="BZ252" i="38"/>
  <c r="BZ305" i="38"/>
  <c r="BZ26" i="38"/>
  <c r="BZ309" i="38"/>
  <c r="BZ244" i="38"/>
  <c r="BZ289" i="38"/>
  <c r="BZ382" i="38"/>
  <c r="BZ290" i="38"/>
  <c r="BZ23" i="38"/>
  <c r="BZ349" i="38"/>
  <c r="BZ89" i="38"/>
  <c r="BZ184" i="38"/>
  <c r="BZ63" i="38"/>
  <c r="BZ392" i="38"/>
  <c r="BZ233" i="38"/>
  <c r="BZ67" i="38"/>
  <c r="BZ358" i="38"/>
  <c r="BZ277" i="38"/>
  <c r="BZ55" i="38"/>
  <c r="BZ31" i="38"/>
  <c r="BZ80" i="38"/>
  <c r="BZ245" i="38"/>
  <c r="BZ330" i="38"/>
  <c r="BZ9" i="38"/>
  <c r="BZ48" i="38"/>
  <c r="BZ167" i="38"/>
  <c r="BZ250" i="38"/>
  <c r="BZ224" i="38"/>
  <c r="BZ287" i="38"/>
  <c r="BZ376" i="38"/>
  <c r="BZ135" i="38"/>
  <c r="BZ25" i="38"/>
  <c r="BZ125" i="38"/>
  <c r="BZ293" i="38"/>
  <c r="BZ123" i="38"/>
  <c r="BZ387" i="38"/>
  <c r="BZ104" i="38"/>
  <c r="BZ308" i="38"/>
  <c r="BZ95" i="38"/>
  <c r="BZ204" i="38"/>
  <c r="BZ16" i="38"/>
  <c r="BZ284" i="38"/>
  <c r="BZ375" i="38"/>
  <c r="BZ46" i="38"/>
  <c r="BZ112" i="38"/>
  <c r="BZ163" i="38"/>
  <c r="BZ265" i="38"/>
  <c r="BZ47" i="38"/>
  <c r="BZ286" i="38"/>
  <c r="BZ210" i="38"/>
  <c r="BZ327" i="38"/>
  <c r="BZ242" i="38"/>
  <c r="BZ141" i="38"/>
  <c r="BZ201" i="38"/>
  <c r="BZ195" i="38"/>
  <c r="BZ142" i="38"/>
  <c r="BZ272" i="38"/>
  <c r="BZ83" i="38"/>
  <c r="BZ368" i="38"/>
  <c r="BZ172" i="38"/>
  <c r="BZ41" i="38"/>
  <c r="BZ400" i="38"/>
  <c r="BZ259" i="38"/>
  <c r="BZ342" i="38"/>
  <c r="BZ50" i="38"/>
  <c r="BZ370" i="38"/>
  <c r="BZ253" i="38"/>
  <c r="BZ97" i="38"/>
  <c r="BZ90" i="38"/>
  <c r="BZ148" i="38"/>
  <c r="BZ418" i="38"/>
  <c r="BZ391" i="38"/>
  <c r="BZ69" i="38"/>
  <c r="BZ21" i="38"/>
  <c r="BZ278" i="38"/>
  <c r="BZ339" i="38"/>
  <c r="BZ306" i="38"/>
  <c r="BZ113" i="38"/>
  <c r="BZ93" i="38"/>
  <c r="BZ164" i="38"/>
  <c r="BZ322" i="38"/>
  <c r="BZ353" i="38"/>
  <c r="BZ146" i="38"/>
  <c r="BZ10" i="38"/>
  <c r="BZ318" i="38"/>
  <c r="BZ149" i="38"/>
  <c r="BZ237" i="38"/>
  <c r="BZ77" i="38"/>
  <c r="BZ344" i="38"/>
  <c r="BZ115" i="38"/>
  <c r="BZ421" i="38"/>
  <c r="BZ217" i="38"/>
  <c r="BZ229" i="38"/>
  <c r="BZ413" i="38"/>
  <c r="BZ362" i="38"/>
  <c r="BZ27" i="38"/>
  <c r="BZ192" i="38"/>
  <c r="BZ145" i="38"/>
  <c r="BZ320" i="38"/>
  <c r="BZ134" i="38"/>
  <c r="BZ121" i="38"/>
  <c r="BZ215" i="38"/>
  <c r="BZ99" i="38"/>
  <c r="BZ196" i="38"/>
  <c r="BZ365" i="38"/>
  <c r="BZ159" i="38"/>
  <c r="BZ206" i="38"/>
  <c r="BZ249" i="38"/>
  <c r="BZ73" i="38"/>
  <c r="BZ410" i="38"/>
  <c r="BZ396" i="38"/>
  <c r="BZ373" i="38"/>
  <c r="BZ317" i="38"/>
  <c r="BZ411" i="38"/>
  <c r="BZ61" i="38"/>
  <c r="BZ127" i="38"/>
  <c r="BZ170" i="38"/>
  <c r="BZ143" i="38"/>
  <c r="BZ151" i="38"/>
  <c r="BZ70" i="38"/>
  <c r="BZ238" i="38"/>
  <c r="BZ409" i="38"/>
  <c r="BZ338" i="38"/>
  <c r="BZ187" i="38"/>
  <c r="BZ261" i="38"/>
  <c r="BZ49" i="38"/>
  <c r="BZ178" i="38"/>
  <c r="BZ357" i="38"/>
  <c r="BZ334" i="38"/>
  <c r="BZ86" i="38"/>
  <c r="BZ325" i="38"/>
  <c r="BZ128" i="38"/>
  <c r="BZ72" i="38"/>
  <c r="BZ91" i="38"/>
  <c r="BZ3" i="38"/>
  <c r="BZ200" i="38"/>
  <c r="BZ40" i="38"/>
  <c r="BZ414" i="38"/>
  <c r="BZ228" i="38"/>
  <c r="BZ315" i="38"/>
  <c r="BZ169" i="38"/>
  <c r="BZ291" i="38"/>
  <c r="BZ280" i="38"/>
  <c r="BZ120" i="38"/>
  <c r="BZ266" i="38"/>
  <c r="BZ310" i="38"/>
  <c r="BZ59" i="38"/>
  <c r="BZ364" i="38"/>
  <c r="BZ221" i="38"/>
  <c r="BZ71" i="38"/>
  <c r="BZ313" i="38"/>
  <c r="BZ152" i="38"/>
  <c r="BZ203" i="38"/>
  <c r="BZ185" i="38"/>
  <c r="BZ191" i="38"/>
  <c r="BZ30" i="38"/>
  <c r="BZ199" i="38"/>
  <c r="BZ378" i="38"/>
  <c r="BZ351" i="38"/>
  <c r="BZ175" i="38"/>
  <c r="BZ52" i="38"/>
  <c r="BZ32" i="38"/>
  <c r="BZ326" i="38"/>
  <c r="BZ406" i="38"/>
  <c r="BZ246" i="38"/>
  <c r="BZ81" i="38"/>
  <c r="BZ57" i="38"/>
  <c r="BZ271" i="38"/>
  <c r="BZ105" i="38"/>
  <c r="BZ420" i="38"/>
  <c r="BZ363" i="38"/>
  <c r="BZ29" i="38"/>
  <c r="BZ412" i="38"/>
  <c r="BZ162" i="38"/>
  <c r="BZ79" i="38"/>
  <c r="BZ402" i="38"/>
  <c r="BZ102" i="38"/>
  <c r="BZ124" i="38"/>
  <c r="BZ251" i="38"/>
  <c r="BZ312" i="38"/>
  <c r="BZ359" i="38"/>
  <c r="BZ181" i="38"/>
  <c r="BZ257" i="38"/>
  <c r="BZ147" i="38"/>
  <c r="BZ214" i="38"/>
  <c r="BZ408" i="38"/>
  <c r="BZ114" i="38"/>
  <c r="BZ270" i="38"/>
  <c r="BZ34" i="38"/>
  <c r="BZ415" i="38"/>
  <c r="BZ300" i="38"/>
  <c r="BZ399" i="38"/>
  <c r="BZ193" i="38"/>
  <c r="BZ393" i="38"/>
  <c r="BZ74" i="38"/>
  <c r="BZ78" i="38"/>
  <c r="BZ188" i="38"/>
  <c r="BZ314" i="38"/>
  <c r="BZ60" i="38"/>
  <c r="BZ161" i="38"/>
  <c r="BZ397" i="38"/>
  <c r="BZ58" i="38"/>
  <c r="BZ223" i="38"/>
  <c r="BZ366" i="38"/>
  <c r="BZ282" i="38"/>
  <c r="BZ416" i="38"/>
  <c r="BZ241" i="38"/>
  <c r="BZ264" i="38"/>
  <c r="BZ182" i="38"/>
  <c r="BZ64" i="38"/>
  <c r="BZ116" i="38"/>
  <c r="BZ144" i="38"/>
  <c r="BZ345" i="38"/>
  <c r="BZ205" i="38"/>
  <c r="BZ165" i="38"/>
  <c r="BZ88" i="38"/>
  <c r="BZ389" i="38"/>
  <c r="BZ106" i="38"/>
  <c r="BZ274" i="38"/>
  <c r="BZ225" i="38"/>
  <c r="BZ236" i="38"/>
  <c r="BZ87" i="38"/>
  <c r="BZ302" i="38"/>
  <c r="BZ347" i="38"/>
  <c r="BZ22" i="38"/>
  <c r="BZ209" i="38"/>
  <c r="BZ384" i="38"/>
  <c r="BZ132" i="38"/>
  <c r="BZ321" i="38"/>
  <c r="BZ319" i="38"/>
  <c r="BZ160" i="38"/>
  <c r="BZ235" i="38"/>
  <c r="BZ354" i="38"/>
  <c r="BZ299" i="38"/>
  <c r="BZ232" i="38"/>
  <c r="BZ295" i="38"/>
  <c r="BZ422" i="38"/>
  <c r="BZ103" i="38"/>
  <c r="BZ248" i="38"/>
  <c r="C36" i="12"/>
  <c r="CL22" i="38"/>
  <c r="CL606" i="38"/>
  <c r="CL721" i="38"/>
  <c r="CL184" i="38"/>
  <c r="CL26" i="38"/>
  <c r="CL254" i="38"/>
  <c r="CL309" i="38"/>
  <c r="CL465" i="38"/>
  <c r="CL173" i="38"/>
  <c r="CL127" i="38"/>
  <c r="CL116" i="38"/>
  <c r="CL807" i="38"/>
  <c r="CL691" i="38"/>
  <c r="CL798" i="38"/>
  <c r="CL360" i="38"/>
  <c r="CL154" i="38"/>
  <c r="CL53" i="38"/>
  <c r="CL201" i="38"/>
  <c r="CL446" i="38"/>
  <c r="CL328" i="38"/>
  <c r="CL827" i="38"/>
  <c r="CL148" i="38"/>
  <c r="CL175" i="38"/>
  <c r="CL573" i="38"/>
  <c r="CL334" i="38"/>
  <c r="CL440" i="38"/>
  <c r="CL379" i="38"/>
  <c r="CL639" i="38"/>
  <c r="CL594" i="38"/>
  <c r="CL426" i="38"/>
  <c r="CL319" i="38"/>
  <c r="CL92" i="38"/>
  <c r="CL786" i="38"/>
  <c r="CL724" i="38"/>
  <c r="CL591" i="38"/>
  <c r="CL300" i="38"/>
  <c r="CL699" i="38"/>
  <c r="CL610" i="38"/>
  <c r="CL210" i="38"/>
  <c r="CL542" i="38"/>
  <c r="CL650" i="38"/>
  <c r="CL50" i="38"/>
  <c r="CL114" i="38"/>
  <c r="CL788" i="38"/>
  <c r="CL62" i="38"/>
  <c r="CL213" i="38"/>
  <c r="CL638" i="38"/>
  <c r="CL773" i="38"/>
  <c r="CL121" i="38"/>
  <c r="CL16" i="38"/>
  <c r="CL23" i="38"/>
  <c r="CL299" i="38"/>
  <c r="CL366" i="38"/>
  <c r="CL720" i="38"/>
  <c r="CL227" i="38"/>
  <c r="CL133" i="38"/>
  <c r="CL630" i="38"/>
  <c r="CL235" i="38"/>
  <c r="CL455" i="38"/>
  <c r="CL431" i="38"/>
  <c r="CL425" i="38"/>
  <c r="CL329" i="38"/>
  <c r="CL464" i="38"/>
  <c r="CL240" i="38"/>
  <c r="CL471" i="38"/>
  <c r="CL295" i="38"/>
  <c r="CL783" i="38"/>
  <c r="CL332" i="38"/>
  <c r="CL712" i="38"/>
  <c r="CL758" i="38"/>
  <c r="CL68" i="38"/>
  <c r="CL779" i="38"/>
  <c r="CL90" i="38"/>
  <c r="CL288" i="38"/>
  <c r="CL350" i="38"/>
  <c r="CL209" i="38"/>
  <c r="CL247" i="38"/>
  <c r="CL192" i="38"/>
  <c r="CL566" i="38"/>
  <c r="CL74" i="38"/>
  <c r="CL480" i="38"/>
  <c r="CL491" i="38"/>
  <c r="CL421" i="38"/>
  <c r="CL752" i="38"/>
  <c r="CL671" i="38"/>
  <c r="CL70" i="38"/>
  <c r="CL427" i="38"/>
  <c r="CL106" i="38"/>
  <c r="CL190" i="38"/>
  <c r="CL108" i="38"/>
  <c r="CL42" i="38"/>
  <c r="CL336" i="38"/>
  <c r="CL747" i="38"/>
  <c r="CL280" i="38"/>
  <c r="CL533" i="38"/>
  <c r="CL819" i="38"/>
  <c r="CL629" i="38"/>
  <c r="CL307" i="38"/>
  <c r="CL316" i="38"/>
  <c r="CL95" i="38"/>
  <c r="CL195" i="38"/>
  <c r="CL800" i="38"/>
  <c r="CL766" i="38"/>
  <c r="CL269" i="38"/>
  <c r="CL362" i="38"/>
  <c r="CL461" i="38"/>
  <c r="CL113" i="38"/>
  <c r="CL327" i="38"/>
  <c r="CL297" i="38"/>
  <c r="CL486" i="38"/>
  <c r="CL348" i="38"/>
  <c r="CL3" i="38"/>
  <c r="CL359" i="38"/>
  <c r="CL574" i="38"/>
  <c r="CL512" i="38"/>
  <c r="CL35" i="38"/>
  <c r="CL215" i="38"/>
  <c r="CL85" i="38"/>
  <c r="CL569" i="38"/>
  <c r="CL749" i="38"/>
  <c r="CL129" i="38"/>
  <c r="CL450" i="38"/>
  <c r="CL598" i="38"/>
  <c r="CL277" i="38"/>
  <c r="CL225" i="38"/>
  <c r="CL238" i="38"/>
  <c r="CL469" i="38"/>
  <c r="CL834" i="38"/>
  <c r="CL445" i="38"/>
  <c r="CL139" i="38"/>
  <c r="CL603" i="38"/>
  <c r="CL592" i="38"/>
  <c r="CL661" i="38"/>
  <c r="CL839" i="38"/>
  <c r="CL711" i="38"/>
  <c r="CL169" i="38"/>
  <c r="CL54" i="38"/>
  <c r="CL274" i="38"/>
  <c r="CL207" i="38"/>
  <c r="CL490" i="38"/>
  <c r="CL432" i="38"/>
  <c r="CL310" i="38"/>
  <c r="CL283" i="38"/>
  <c r="CL495" i="38"/>
  <c r="CL453" i="38"/>
  <c r="CL390" i="38"/>
  <c r="CL791" i="38"/>
  <c r="CL268" i="38"/>
  <c r="CL24" i="38"/>
  <c r="CL164" i="38"/>
  <c r="CL7" i="38"/>
  <c r="CL728" i="38"/>
  <c r="CL214" i="38"/>
  <c r="CL104" i="38"/>
  <c r="CL115" i="38"/>
  <c r="CL500" i="38"/>
  <c r="CL418" i="38"/>
  <c r="CL423" i="38"/>
  <c r="CL387" i="38"/>
  <c r="CL135" i="38"/>
  <c r="CL463" i="38"/>
  <c r="CL437" i="38"/>
  <c r="CL689" i="38"/>
  <c r="CL279" i="38"/>
  <c r="CL579" i="38"/>
  <c r="CL589" i="38"/>
  <c r="CL755" i="38"/>
  <c r="CL43" i="38"/>
  <c r="CL325" i="38"/>
  <c r="CL252" i="38"/>
  <c r="CL637" i="38"/>
  <c r="CL364" i="38"/>
  <c r="CL570" i="38"/>
  <c r="CL694" i="38"/>
  <c r="CL682" i="38"/>
  <c r="CL498" i="38"/>
  <c r="CL255" i="38"/>
  <c r="CL688" i="38"/>
  <c r="CL196" i="38"/>
  <c r="CL534" i="38"/>
  <c r="CL203" i="38"/>
  <c r="CL479" i="38"/>
  <c r="CL84" i="38"/>
  <c r="CL32" i="38"/>
  <c r="CL57" i="38"/>
  <c r="CL681" i="38"/>
  <c r="CL744" i="38"/>
  <c r="CL40" i="38"/>
  <c r="CL599" i="38"/>
  <c r="CL69" i="38"/>
  <c r="CL776" i="38"/>
  <c r="CL442" i="38"/>
  <c r="CL620" i="38"/>
  <c r="CL110" i="38"/>
  <c r="CL39" i="38"/>
  <c r="CL406" i="38"/>
  <c r="CL347" i="38"/>
  <c r="CL339" i="38"/>
  <c r="CL482" i="38"/>
  <c r="CL509" i="38"/>
  <c r="CL323" i="38"/>
  <c r="CL282" i="38"/>
  <c r="CL624" i="38"/>
  <c r="CL80" i="38"/>
  <c r="CL28" i="38"/>
  <c r="CL102" i="38"/>
  <c r="CL713" i="38"/>
  <c r="CL145" i="38"/>
  <c r="CL686" i="38"/>
  <c r="CL205" i="38"/>
  <c r="CL658" i="38"/>
  <c r="CL393" i="38"/>
  <c r="CL525" i="38"/>
  <c r="CL322" i="38"/>
  <c r="CL79" i="38"/>
  <c r="CL400" i="38"/>
  <c r="CL679" i="38"/>
  <c r="CL547" i="38"/>
  <c r="CL223" i="38"/>
  <c r="CL492" i="38"/>
  <c r="CL833" i="38"/>
  <c r="CL812" i="38"/>
  <c r="CL778" i="38"/>
  <c r="CL636" i="38"/>
  <c r="CL653" i="38"/>
  <c r="CL170" i="38"/>
  <c r="CL600" i="38"/>
  <c r="CL502" i="38"/>
  <c r="CL572" i="38"/>
  <c r="CL676" i="38"/>
  <c r="CL183" i="38"/>
  <c r="CL294" i="38"/>
  <c r="CL262" i="38"/>
  <c r="CL368" i="38"/>
  <c r="CL540" i="38"/>
  <c r="CL61" i="38"/>
  <c r="CL813" i="38"/>
  <c r="CL665" i="38"/>
  <c r="CL137" i="38"/>
  <c r="CL668" i="38"/>
  <c r="CL604" i="38"/>
  <c r="CL260" i="38"/>
  <c r="CL317" i="38"/>
  <c r="CL756" i="38"/>
  <c r="CL757" i="38"/>
  <c r="CL31" i="38"/>
  <c r="CL641" i="38"/>
  <c r="CL530" i="38"/>
  <c r="CL467" i="38"/>
  <c r="CL704" i="38"/>
  <c r="CL614" i="38"/>
  <c r="CL172" i="38"/>
  <c r="CL168" i="38"/>
  <c r="CL404" i="38"/>
  <c r="CL611" i="38"/>
  <c r="CL66" i="38"/>
  <c r="CL674" i="38"/>
  <c r="CL219" i="38"/>
  <c r="CL521" i="38"/>
  <c r="CL649" i="38"/>
  <c r="CL144" i="38"/>
  <c r="CL529" i="38"/>
  <c r="CL434" i="38"/>
  <c r="CL93" i="38"/>
  <c r="CL644" i="38"/>
  <c r="CL571" i="38"/>
  <c r="CL462" i="38"/>
  <c r="CL506" i="38"/>
  <c r="CL186" i="38"/>
  <c r="CL409" i="38"/>
  <c r="CL765" i="38"/>
  <c r="CL335" i="38"/>
  <c r="CL417" i="38"/>
  <c r="CL9" i="38"/>
  <c r="CL160" i="38"/>
  <c r="CL836" i="38"/>
  <c r="CL356" i="38"/>
  <c r="CL389" i="38"/>
  <c r="CL330" i="38"/>
  <c r="CL838" i="38"/>
  <c r="CL340" i="38"/>
  <c r="CL723" i="38"/>
  <c r="CL511" i="38"/>
  <c r="CL136" i="38"/>
  <c r="CL193" i="38"/>
  <c r="CL208" i="38"/>
  <c r="CL489" i="38"/>
  <c r="CL226" i="38"/>
  <c r="CL78" i="38"/>
  <c r="CL378" i="38"/>
  <c r="CL361" i="38"/>
  <c r="CL825" i="38"/>
  <c r="CL576" i="38"/>
  <c r="CL785" i="38"/>
  <c r="CL128" i="38"/>
  <c r="CL706" i="38"/>
  <c r="CL118" i="38"/>
  <c r="CL293" i="38"/>
  <c r="CL188" i="38"/>
  <c r="CL596" i="38"/>
  <c r="CL794" i="38"/>
  <c r="CL558" i="38"/>
  <c r="CL642" i="38"/>
  <c r="CL557" i="38"/>
  <c r="CL142" i="38"/>
  <c r="CL810" i="38"/>
  <c r="CL59" i="38"/>
  <c r="CL130" i="38"/>
  <c r="CL324" i="38"/>
  <c r="CL690" i="38"/>
  <c r="CL555" i="38"/>
  <c r="CL101" i="38"/>
  <c r="CL823" i="38"/>
  <c r="CL508" i="38"/>
  <c r="CL742" i="38"/>
  <c r="CL654" i="38"/>
  <c r="CL743" i="38"/>
  <c r="CL311" i="38"/>
  <c r="CL410" i="38"/>
  <c r="CL496" i="38"/>
  <c r="CL531" i="38"/>
  <c r="CL784" i="38"/>
  <c r="CL155" i="38"/>
  <c r="CL224" i="38"/>
  <c r="CL518" i="38"/>
  <c r="CL416" i="38"/>
  <c r="CL407" i="38"/>
  <c r="CL475" i="38"/>
  <c r="CL391" i="38"/>
  <c r="CL635" i="38"/>
  <c r="CL55" i="38"/>
  <c r="CL457" i="38"/>
  <c r="CL708" i="38"/>
  <c r="CL191" i="38"/>
  <c r="CL259" i="38"/>
  <c r="CL73" i="38"/>
  <c r="CL176" i="38"/>
  <c r="CL91" i="38"/>
  <c r="CL754" i="38"/>
  <c r="CL30" i="38"/>
  <c r="CL99" i="38"/>
  <c r="CL725" i="38"/>
  <c r="CL382" i="38"/>
  <c r="CL343" i="38"/>
  <c r="CL197" i="38"/>
  <c r="CL138" i="38"/>
  <c r="CL597" i="38"/>
  <c r="CL19" i="38"/>
  <c r="CL271" i="38"/>
  <c r="CL473" i="38"/>
  <c r="CL15" i="38"/>
  <c r="CL716" i="38"/>
  <c r="CL456" i="38"/>
  <c r="CL732" i="38"/>
  <c r="CL370" i="38"/>
  <c r="CL497" i="38"/>
  <c r="CL503" i="38"/>
  <c r="CL301" i="38"/>
  <c r="CL221" i="38"/>
  <c r="CL684" i="38"/>
  <c r="CL258" i="38"/>
  <c r="CL532" i="38"/>
  <c r="CL466" i="38"/>
  <c r="CL762" i="38"/>
  <c r="CL702" i="38"/>
  <c r="CL549" i="38"/>
  <c r="CL608" i="38"/>
  <c r="CL435" i="38"/>
  <c r="CL675" i="38"/>
  <c r="CL143" i="38"/>
  <c r="CL220" i="38"/>
  <c r="CL722" i="38"/>
  <c r="CL318" i="38"/>
  <c r="CL577" i="38"/>
  <c r="CL459" i="38"/>
  <c r="CL399" i="38"/>
  <c r="CL734" i="38"/>
  <c r="CL38" i="38"/>
  <c r="CL228" i="38"/>
  <c r="CL526" i="38"/>
  <c r="CL771" i="38"/>
  <c r="CL768" i="38"/>
  <c r="CL412" i="38"/>
  <c r="CL632" i="38"/>
  <c r="CL231" i="38"/>
  <c r="CL662" i="38"/>
  <c r="CL246" i="38"/>
  <c r="CL730" i="38"/>
  <c r="CL787" i="38"/>
  <c r="CL242" i="38"/>
  <c r="CL513" i="38"/>
  <c r="CL117" i="38"/>
  <c r="CL420" i="38"/>
  <c r="CL158" i="38"/>
  <c r="CL652" i="38"/>
  <c r="CL385" i="38"/>
  <c r="CL831" i="38"/>
  <c r="CL499" i="38"/>
  <c r="CL633" i="38"/>
  <c r="CL341" i="38"/>
  <c r="CL806" i="38"/>
  <c r="CL75" i="38"/>
  <c r="CL585" i="38"/>
  <c r="CL458" i="38"/>
  <c r="CL727" i="38"/>
  <c r="CL306" i="38"/>
  <c r="CL818" i="38"/>
  <c r="CL383" i="38"/>
  <c r="CL386" i="38"/>
  <c r="CL837" i="38"/>
  <c r="CL20" i="38"/>
  <c r="CL651" i="38"/>
  <c r="CL769" i="38"/>
  <c r="CL261" i="38"/>
  <c r="CL582" i="38"/>
  <c r="CL167" i="38"/>
  <c r="CL249" i="38"/>
  <c r="CL470" i="38"/>
  <c r="CL764" i="38"/>
  <c r="CL443" i="38"/>
  <c r="CL358" i="38"/>
  <c r="CL194" i="38"/>
  <c r="CL717" i="38"/>
  <c r="CL444" i="38"/>
  <c r="CL505" i="38"/>
  <c r="CL541" i="38"/>
  <c r="CL94" i="38"/>
  <c r="CL617" i="38"/>
  <c r="CL71" i="38"/>
  <c r="CL802" i="38"/>
  <c r="CL179" i="38"/>
  <c r="CL494" i="38"/>
  <c r="CL472" i="38"/>
  <c r="CL375" i="38"/>
  <c r="CL45" i="38"/>
  <c r="CL149" i="38"/>
  <c r="CL189" i="38"/>
  <c r="CL126" i="38"/>
  <c r="CL763" i="38"/>
  <c r="CL156" i="38"/>
  <c r="CL705" i="38"/>
  <c r="CL58" i="38"/>
  <c r="CL134" i="38"/>
  <c r="CL439" i="38"/>
  <c r="CL761" i="38"/>
  <c r="CL211" i="38"/>
  <c r="CL493" i="38"/>
  <c r="CL376" i="38"/>
  <c r="CL396" i="38"/>
  <c r="CL308" i="38"/>
  <c r="CL122" i="38"/>
  <c r="CL18" i="38"/>
  <c r="CL47" i="38"/>
  <c r="CL669" i="38"/>
  <c r="CL578" i="38"/>
  <c r="CL21" i="38"/>
  <c r="CL774" i="38"/>
  <c r="CL841" i="38"/>
  <c r="CL281" i="38"/>
  <c r="CL384" i="38"/>
  <c r="CL363" i="38"/>
  <c r="CL556" i="38"/>
  <c r="CL119" i="38"/>
  <c r="CL171" i="38"/>
  <c r="CL811" i="38"/>
  <c r="CL187" i="38"/>
  <c r="CL296" i="38"/>
  <c r="CL88" i="38"/>
  <c r="CL520" i="38"/>
  <c r="CL245" i="38"/>
  <c r="CL67" i="38"/>
  <c r="CL683" i="38"/>
  <c r="CL647" i="38"/>
  <c r="CL659" i="38"/>
  <c r="CL640" i="38"/>
  <c r="CL212" i="38"/>
  <c r="CL273" i="38"/>
  <c r="CL746" i="38"/>
  <c r="CL248" i="38"/>
  <c r="CL321" i="38"/>
  <c r="CL830" i="38"/>
  <c r="CL72" i="38"/>
  <c r="CL695" i="38"/>
  <c r="CL618" i="38"/>
  <c r="CL484" i="38"/>
  <c r="CL289" i="38"/>
  <c r="CL326" i="38"/>
  <c r="CL163" i="38"/>
  <c r="CL692" i="38"/>
  <c r="CL478" i="38"/>
  <c r="CL517" i="38"/>
  <c r="CL687" i="38"/>
  <c r="CL333" i="38"/>
  <c r="CL519" i="38"/>
  <c r="CL150" i="38"/>
  <c r="CL6" i="38"/>
  <c r="CL760" i="38"/>
  <c r="CL200" i="38"/>
  <c r="CL481" i="38"/>
  <c r="CL174" i="38"/>
  <c r="CL564" i="38"/>
  <c r="CL504" i="38"/>
  <c r="CL581" i="38"/>
  <c r="CL60" i="38"/>
  <c r="CL305" i="38"/>
  <c r="CL25" i="38"/>
  <c r="CL748" i="38"/>
  <c r="CL842" i="38"/>
  <c r="CL710" i="38"/>
  <c r="CL11" i="38"/>
  <c r="CL217" i="38"/>
  <c r="CL817" i="38"/>
  <c r="CL369" i="38"/>
  <c r="CL402" i="38"/>
  <c r="CL204" i="38"/>
  <c r="CL590" i="38"/>
  <c r="CL77" i="38"/>
  <c r="CL342" i="38"/>
  <c r="CL772" i="38"/>
  <c r="CL413" i="38"/>
  <c r="CL441" i="38"/>
  <c r="CL398" i="38"/>
  <c r="CL408" i="38"/>
  <c r="CL698" i="38"/>
  <c r="CL451" i="38"/>
  <c r="CL430" i="38"/>
  <c r="CL664" i="38"/>
  <c r="CL107" i="38"/>
  <c r="CL561" i="38"/>
  <c r="CL422" i="38"/>
  <c r="CL124" i="38"/>
  <c r="CL551" i="38"/>
  <c r="CL468" i="38"/>
  <c r="CL738" i="38"/>
  <c r="CL132" i="38"/>
  <c r="CL670" i="38"/>
  <c r="CL631" i="38"/>
  <c r="CL198" i="38"/>
  <c r="CL152" i="38"/>
  <c r="CL619" i="38"/>
  <c r="CL487" i="38"/>
  <c r="CL278" i="38"/>
  <c r="CL782" i="38"/>
  <c r="CL177" i="38"/>
  <c r="CL795" i="38"/>
  <c r="CL304" i="38"/>
  <c r="CL320" i="38"/>
  <c r="CL131" i="38"/>
  <c r="CL216" i="38"/>
  <c r="CL151" i="38"/>
  <c r="CL5" i="38"/>
  <c r="CL13" i="38"/>
  <c r="CL563" i="38"/>
  <c r="CL12" i="38"/>
  <c r="CL835" i="38"/>
  <c r="CL313" i="38"/>
  <c r="CL731" i="38"/>
  <c r="CL49" i="38"/>
  <c r="CL287" i="38"/>
  <c r="CL515" i="38"/>
  <c r="CL626" i="38"/>
  <c r="CL666" i="38"/>
  <c r="CL251" i="38"/>
  <c r="CL243" i="38"/>
  <c r="CL112" i="38"/>
  <c r="CL285" i="38"/>
  <c r="CL381" i="38"/>
  <c r="CL527" i="38"/>
  <c r="CL267" i="38"/>
  <c r="CL449" i="38"/>
  <c r="CL474" i="38"/>
  <c r="CL244" i="38"/>
  <c r="CL448" i="38"/>
  <c r="CL153" i="38"/>
  <c r="CL477" i="38"/>
  <c r="CL436" i="38"/>
  <c r="CL403" i="38"/>
  <c r="CL701" i="38"/>
  <c r="CL565" i="38"/>
  <c r="CL371" i="38"/>
  <c r="CL120" i="38"/>
  <c r="CL828" i="38"/>
  <c r="CL673" i="38"/>
  <c r="CL593" i="38"/>
  <c r="CL37" i="38"/>
  <c r="CL48" i="38"/>
  <c r="CL809" i="38"/>
  <c r="CL602" i="38"/>
  <c r="CL737" i="38"/>
  <c r="CL51" i="38"/>
  <c r="CL678" i="38"/>
  <c r="CL660" i="38"/>
  <c r="CL627" i="38"/>
  <c r="CL803" i="38"/>
  <c r="CL236" i="38"/>
  <c r="CL337" i="38"/>
  <c r="CL777" i="38"/>
  <c r="CL4" i="38"/>
  <c r="CL567" i="38"/>
  <c r="CL586" i="38"/>
  <c r="CL559" i="38"/>
  <c r="CL87" i="38"/>
  <c r="CL109" i="38"/>
  <c r="CL781" i="38"/>
  <c r="CL663" i="38"/>
  <c r="CL736" i="38"/>
  <c r="CL178" i="38"/>
  <c r="CL233" i="38"/>
  <c r="CL719" i="38"/>
  <c r="CL583" i="38"/>
  <c r="CL447" i="38"/>
  <c r="CL643" i="38"/>
  <c r="CL315" i="38"/>
  <c r="CL612" i="38"/>
  <c r="CL709" i="38"/>
  <c r="CL17" i="38"/>
  <c r="CL290" i="38"/>
  <c r="CL380" i="38"/>
  <c r="CL89" i="38"/>
  <c r="CL516" i="38"/>
  <c r="CL536" i="38"/>
  <c r="CL46" i="38"/>
  <c r="CL739" i="38"/>
  <c r="CL141" i="38"/>
  <c r="CL353" i="38"/>
  <c r="CL96" i="38"/>
  <c r="CL703" i="38"/>
  <c r="CL514" i="38"/>
  <c r="CL510" i="38"/>
  <c r="C8" i="12"/>
  <c r="C9" i="12" s="1"/>
  <c r="CG10" i="38"/>
  <c r="CH10" i="38" s="1"/>
  <c r="CG8" i="38"/>
  <c r="CH8" i="38" s="1"/>
  <c r="BO8" i="38"/>
  <c r="BP8" i="38" s="1"/>
  <c r="BO10" i="38"/>
  <c r="BP10" i="38" s="1"/>
  <c r="CG7" i="38"/>
  <c r="CH7" i="38" s="1"/>
  <c r="CG9" i="38"/>
  <c r="CH9" i="38" s="1"/>
  <c r="BN2" i="38"/>
  <c r="BN333" i="38" s="1"/>
  <c r="BO9" i="38"/>
  <c r="BP9" i="38" s="1"/>
  <c r="CF2" i="38"/>
  <c r="CF270" i="38" s="1"/>
  <c r="S9" i="12"/>
  <c r="IV14" i="38"/>
  <c r="U14" i="9" s="1"/>
  <c r="L9" i="12"/>
  <c r="I36" i="12"/>
  <c r="IV52" i="38"/>
  <c r="U52" i="9" s="1"/>
  <c r="IV51" i="38"/>
  <c r="U51" i="9" s="1"/>
  <c r="K36" i="12"/>
  <c r="H22" i="12"/>
  <c r="H8" i="12"/>
  <c r="H9" i="12" s="1"/>
  <c r="JV155" i="38"/>
  <c r="I22" i="12"/>
  <c r="M8" i="12"/>
  <c r="M9" i="12" s="1"/>
  <c r="IT223" i="38"/>
  <c r="S13" i="14" s="1"/>
  <c r="IU253" i="38"/>
  <c r="T43" i="14" s="1"/>
  <c r="IU247" i="38"/>
  <c r="T37" i="14" s="1"/>
  <c r="IR235" i="38"/>
  <c r="Q25" i="14" s="1"/>
  <c r="IU248" i="38"/>
  <c r="T38" i="14" s="1"/>
  <c r="IU245" i="38"/>
  <c r="T35" i="14" s="1"/>
  <c r="IR237" i="38"/>
  <c r="Q27" i="14" s="1"/>
  <c r="IT244" i="38"/>
  <c r="S34" i="14" s="1"/>
  <c r="IR223" i="38"/>
  <c r="Q13" i="14" s="1"/>
  <c r="IU222" i="38"/>
  <c r="T12" i="14" s="1"/>
  <c r="IT225" i="38"/>
  <c r="S15" i="14" s="1"/>
  <c r="IR225" i="38"/>
  <c r="Q15" i="14" s="1"/>
  <c r="IR228" i="38"/>
  <c r="Q18" i="14" s="1"/>
  <c r="IR246" i="38"/>
  <c r="Q36" i="14" s="1"/>
  <c r="HU220" i="38"/>
  <c r="IU252" i="38"/>
  <c r="T42" i="14" s="1"/>
  <c r="IU284" i="38"/>
  <c r="IU265" i="38"/>
  <c r="IU292" i="38"/>
  <c r="IU295" i="38"/>
  <c r="IU283" i="38"/>
  <c r="IU277" i="38"/>
  <c r="IU290" i="38"/>
  <c r="IU280" i="38"/>
  <c r="IU268" i="38"/>
  <c r="IU257" i="38"/>
  <c r="T47" i="14" s="1"/>
  <c r="IU273" i="38"/>
  <c r="IU285" i="38"/>
  <c r="IU272" i="38"/>
  <c r="IU270" i="38"/>
  <c r="IU282" i="38"/>
  <c r="IU293" i="38"/>
  <c r="IU274" i="38"/>
  <c r="IU288" i="38"/>
  <c r="IU296" i="38"/>
  <c r="IU255" i="38"/>
  <c r="T45" i="14" s="1"/>
  <c r="IU251" i="38"/>
  <c r="T41" i="14" s="1"/>
  <c r="IU260" i="38"/>
  <c r="IU267" i="38"/>
  <c r="IU264" i="38"/>
  <c r="IU262" i="38"/>
  <c r="IU269" i="38"/>
  <c r="IU275" i="38"/>
  <c r="IU294" i="38"/>
  <c r="IU297" i="38"/>
  <c r="IU291" i="38"/>
  <c r="IU266" i="38"/>
  <c r="IU258" i="38"/>
  <c r="T48" i="14" s="1"/>
  <c r="IU261" i="38"/>
  <c r="IU287" i="38"/>
  <c r="IU281" i="38"/>
  <c r="IU276" i="38"/>
  <c r="IU278" i="38"/>
  <c r="IU279" i="38"/>
  <c r="IU263" i="38"/>
  <c r="IU286" i="38"/>
  <c r="IU271" i="38"/>
  <c r="IU289" i="38"/>
  <c r="IU254" i="38"/>
  <c r="T44" i="14" s="1"/>
  <c r="IT238" i="38"/>
  <c r="S28" i="14" s="1"/>
  <c r="IT246" i="38"/>
  <c r="S36" i="14" s="1"/>
  <c r="IR232" i="38"/>
  <c r="Q22" i="14" s="1"/>
  <c r="IR243" i="38"/>
  <c r="Q33" i="14" s="1"/>
  <c r="IT229" i="38"/>
  <c r="S19" i="14" s="1"/>
  <c r="IT243" i="38"/>
  <c r="S33" i="14" s="1"/>
  <c r="IU46" i="38"/>
  <c r="T46" i="9" s="1"/>
  <c r="IV48" i="38"/>
  <c r="U48" i="9" s="1"/>
  <c r="IU13" i="38"/>
  <c r="T13" i="9" s="1"/>
  <c r="IU11" i="38"/>
  <c r="T11" i="9" s="1"/>
  <c r="IR8" i="38"/>
  <c r="Q8" i="9" s="1"/>
  <c r="IR11" i="38"/>
  <c r="Q11" i="9" s="1"/>
  <c r="G22" i="12"/>
  <c r="N22" i="12"/>
  <c r="M22" i="12"/>
  <c r="IV9" i="38"/>
  <c r="U9" i="9" s="1"/>
  <c r="IU50" i="38"/>
  <c r="T50" i="9" s="1"/>
  <c r="IU45" i="38"/>
  <c r="T45" i="9" s="1"/>
  <c r="IV36" i="38"/>
  <c r="U36" i="9" s="1"/>
  <c r="IV12" i="38"/>
  <c r="U12" i="9" s="1"/>
  <c r="HV24" i="38"/>
  <c r="IV11" i="38" s="1"/>
  <c r="U11" i="9" s="1"/>
  <c r="IV4" i="38"/>
  <c r="U4" i="9" s="1"/>
  <c r="G8" i="12"/>
  <c r="G9" i="12" s="1"/>
  <c r="K8" i="12"/>
  <c r="K9" i="12" s="1"/>
  <c r="L36" i="12"/>
  <c r="L22" i="12"/>
  <c r="O8" i="12"/>
  <c r="J8" i="12"/>
  <c r="J9" i="12" s="1"/>
  <c r="J22" i="12"/>
  <c r="O22" i="12"/>
  <c r="N36" i="12"/>
  <c r="B33" i="12"/>
  <c r="F33" i="12" s="1"/>
  <c r="B19" i="12"/>
  <c r="F19" i="12" s="1"/>
  <c r="IR23" i="38"/>
  <c r="Q23" i="9" s="1"/>
  <c r="IR21" i="38"/>
  <c r="Q21" i="9" s="1"/>
  <c r="HV94" i="38"/>
  <c r="IV18" i="38" s="1"/>
  <c r="U18" i="9" s="1"/>
  <c r="HV101" i="38"/>
  <c r="IV21" i="38" s="1"/>
  <c r="U21" i="9" s="1"/>
  <c r="IV23" i="38"/>
  <c r="U23" i="9" s="1"/>
  <c r="IT228" i="38"/>
  <c r="S18" i="14" s="1"/>
  <c r="IU239" i="38"/>
  <c r="T29" i="14" s="1"/>
  <c r="IR227" i="38"/>
  <c r="Q17" i="14" s="1"/>
  <c r="IR238" i="38"/>
  <c r="Q28" i="14" s="1"/>
  <c r="IR230" i="38"/>
  <c r="Q20" i="14" s="1"/>
  <c r="IT230" i="38"/>
  <c r="S20" i="14" s="1"/>
  <c r="IT227" i="38"/>
  <c r="S17" i="14" s="1"/>
  <c r="IT236" i="38"/>
  <c r="S26" i="14" s="1"/>
  <c r="IT240" i="38"/>
  <c r="S30" i="14" s="1"/>
  <c r="IR240" i="38"/>
  <c r="Q30" i="14" s="1"/>
  <c r="IT232" i="38"/>
  <c r="S22" i="14" s="1"/>
  <c r="IR229" i="38"/>
  <c r="Q19" i="14" s="1"/>
  <c r="IU231" i="38"/>
  <c r="T21" i="14" s="1"/>
  <c r="IV31" i="38"/>
  <c r="U31" i="9" s="1"/>
  <c r="KJ17" i="38"/>
  <c r="KF20" i="38"/>
  <c r="KJ22" i="38"/>
  <c r="KF25" i="38"/>
  <c r="HV164" i="38"/>
  <c r="JV142" i="38"/>
  <c r="JU146" i="38"/>
  <c r="JV132" i="38"/>
  <c r="KT22" i="38"/>
  <c r="KU22" i="38" s="1"/>
  <c r="HU332" i="38"/>
  <c r="IU236" i="38" s="1"/>
  <c r="T26" i="14" s="1"/>
  <c r="IU233" i="38"/>
  <c r="T23" i="14" s="1"/>
  <c r="IR250" i="38"/>
  <c r="Q40" i="14" s="1"/>
  <c r="IR234" i="38"/>
  <c r="Q24" i="14" s="1"/>
  <c r="IT250" i="38"/>
  <c r="S40" i="14" s="1"/>
  <c r="IT234" i="38"/>
  <c r="S24" i="14" s="1"/>
  <c r="IU216" i="38"/>
  <c r="T6" i="14" s="1"/>
  <c r="IT220" i="38"/>
  <c r="S10" i="14" s="1"/>
  <c r="IT217" i="38"/>
  <c r="S7" i="14" s="1"/>
  <c r="IR220" i="38"/>
  <c r="Q10" i="14" s="1"/>
  <c r="IR217" i="38"/>
  <c r="Q7" i="14" s="1"/>
  <c r="HU283" i="38"/>
  <c r="IU243" i="38" s="1"/>
  <c r="T33" i="14" s="1"/>
  <c r="IU227" i="38"/>
  <c r="T17" i="14" s="1"/>
  <c r="HU276" i="38"/>
  <c r="IU226" i="38" s="1"/>
  <c r="T16" i="14" s="1"/>
  <c r="HU227" i="38"/>
  <c r="IU219" i="38" s="1"/>
  <c r="T9" i="14" s="1"/>
  <c r="IU215" i="38"/>
  <c r="T5" i="14" s="1"/>
  <c r="IV26" i="38"/>
  <c r="U26" i="9" s="1"/>
  <c r="HV17" i="38"/>
  <c r="IV10" i="38" s="1"/>
  <c r="U10" i="9" s="1"/>
  <c r="IV27" i="38"/>
  <c r="U27" i="9" s="1"/>
  <c r="IU32" i="38"/>
  <c r="T32" i="9" s="1"/>
  <c r="IV38" i="38"/>
  <c r="U38" i="9" s="1"/>
  <c r="IV47" i="38"/>
  <c r="U47" i="9" s="1"/>
  <c r="IV25" i="38"/>
  <c r="U25" i="9" s="1"/>
  <c r="IV30" i="38"/>
  <c r="U30" i="9" s="1"/>
  <c r="IU34" i="38"/>
  <c r="T34" i="9" s="1"/>
  <c r="IU47" i="38"/>
  <c r="T47" i="9" s="1"/>
  <c r="IU43" i="38"/>
  <c r="T43" i="9" s="1"/>
  <c r="IV42" i="38"/>
  <c r="U42" i="9" s="1"/>
  <c r="IU42" i="38"/>
  <c r="T42" i="9" s="1"/>
  <c r="IU41" i="38"/>
  <c r="T41" i="9" s="1"/>
  <c r="IV41" i="38"/>
  <c r="U41" i="9" s="1"/>
  <c r="IV39" i="38"/>
  <c r="U39" i="9" s="1"/>
  <c r="IU39" i="38"/>
  <c r="T39" i="9" s="1"/>
  <c r="IU38" i="38"/>
  <c r="T38" i="9" s="1"/>
  <c r="IV35" i="38"/>
  <c r="U35" i="9" s="1"/>
  <c r="IV37" i="38"/>
  <c r="U37" i="9" s="1"/>
  <c r="IU37" i="38"/>
  <c r="T37" i="9" s="1"/>
  <c r="IU35" i="38"/>
  <c r="T35" i="9" s="1"/>
  <c r="IV34" i="38"/>
  <c r="U34" i="9" s="1"/>
  <c r="IV44" i="38"/>
  <c r="U44" i="9" s="1"/>
  <c r="IU44" i="38"/>
  <c r="T44" i="9" s="1"/>
  <c r="IU33" i="38"/>
  <c r="T33" i="9" s="1"/>
  <c r="IU28" i="38"/>
  <c r="T28" i="9" s="1"/>
  <c r="HV87" i="38"/>
  <c r="IV17" i="38" s="1"/>
  <c r="U17" i="9" s="1"/>
  <c r="IV24" i="38"/>
  <c r="U24" i="9" s="1"/>
  <c r="HV80" i="38"/>
  <c r="IV22" i="38"/>
  <c r="U22" i="9" s="1"/>
  <c r="HV45" i="38"/>
  <c r="IU20" i="38"/>
  <c r="T20" i="9" s="1"/>
  <c r="IU7" i="38"/>
  <c r="T7" i="9" s="1"/>
  <c r="IU6" i="38"/>
  <c r="T6" i="9" s="1"/>
  <c r="HV223" i="38"/>
  <c r="HV307" i="38"/>
  <c r="CC427" i="38"/>
  <c r="CX89" i="38" s="1"/>
  <c r="CZ89" i="38" s="1"/>
  <c r="DA89" i="38" s="1"/>
  <c r="D72" i="10" s="1"/>
  <c r="HV314" i="38"/>
  <c r="HV318" i="38" s="1"/>
  <c r="HV363" i="38"/>
  <c r="HV367" i="38" s="1"/>
  <c r="HV265" i="38"/>
  <c r="HV269" i="38" s="1"/>
  <c r="HV328" i="38"/>
  <c r="HV251" i="38"/>
  <c r="HV255" i="38" s="1"/>
  <c r="HV258" i="38"/>
  <c r="HV262" i="38" s="1"/>
  <c r="IV222" i="38" s="1"/>
  <c r="U12" i="14" s="1"/>
  <c r="HV216" i="38"/>
  <c r="IV242" i="38" s="1"/>
  <c r="U32" i="14" s="1"/>
  <c r="HV293" i="38"/>
  <c r="HV297" i="38" s="1"/>
  <c r="HV244" i="38"/>
  <c r="HV248" i="38" s="1"/>
  <c r="HV321" i="38"/>
  <c r="HV325" i="38" s="1"/>
  <c r="HV335" i="38"/>
  <c r="HV339" i="38" s="1"/>
  <c r="IV253" i="38" s="1"/>
  <c r="U43" i="14" s="1"/>
  <c r="HV230" i="38"/>
  <c r="HV234" i="38" s="1"/>
  <c r="IV218" i="38" s="1"/>
  <c r="U8" i="14" s="1"/>
  <c r="HV384" i="38"/>
  <c r="HV388" i="38" s="1"/>
  <c r="HV349" i="38"/>
  <c r="HV353" i="38" s="1"/>
  <c r="HV272" i="38"/>
  <c r="HV370" i="38"/>
  <c r="HV374" i="38" s="1"/>
  <c r="HV377" i="38"/>
  <c r="HV381" i="38" s="1"/>
  <c r="HV356" i="38"/>
  <c r="HV360" i="38" s="1"/>
  <c r="HV300" i="38"/>
  <c r="HV304" i="38" s="1"/>
  <c r="HV279" i="38"/>
  <c r="GT344" i="38"/>
  <c r="CC431" i="38"/>
  <c r="BW424" i="38"/>
  <c r="CX76" i="38" s="1"/>
  <c r="CZ76" i="38" s="1"/>
  <c r="DD76" i="38" s="1"/>
  <c r="G61" i="10" s="1"/>
  <c r="IU223" i="38"/>
  <c r="T13" i="14" s="1"/>
  <c r="HU241" i="38"/>
  <c r="IU224" i="38" s="1"/>
  <c r="T14" i="14" s="1"/>
  <c r="KT18" i="38"/>
  <c r="JV169" i="38"/>
  <c r="HV237" i="38"/>
  <c r="GT341" i="38"/>
  <c r="KU23" i="38"/>
  <c r="BW428" i="38"/>
  <c r="CX80" i="38" s="1"/>
  <c r="CZ80" i="38" s="1"/>
  <c r="DD80" i="38" s="1"/>
  <c r="CC430" i="38"/>
  <c r="BW423" i="38"/>
  <c r="CX75" i="38" s="1"/>
  <c r="CZ75" i="38" s="1"/>
  <c r="DE75" i="38" s="1"/>
  <c r="H60" i="10" s="1"/>
  <c r="CC426" i="38"/>
  <c r="CX88" i="38" s="1"/>
  <c r="CZ88" i="38" s="1"/>
  <c r="DE88" i="38" s="1"/>
  <c r="H71" i="10" s="1"/>
  <c r="CC425" i="38"/>
  <c r="CX87" i="38" s="1"/>
  <c r="CZ87" i="38" s="1"/>
  <c r="DE87" i="38" s="1"/>
  <c r="H70" i="10" s="1"/>
  <c r="BW427" i="38"/>
  <c r="CX79" i="38" s="1"/>
  <c r="CZ79" i="38" s="1"/>
  <c r="C64" i="10" s="1"/>
  <c r="HV342" i="38"/>
  <c r="GT337" i="38"/>
  <c r="IU256" i="38"/>
  <c r="T46" i="14" s="1"/>
  <c r="HU346" i="38"/>
  <c r="IU259" i="38" s="1"/>
  <c r="T49" i="14" s="1"/>
  <c r="BO431" i="38"/>
  <c r="BP431" i="38" s="1"/>
  <c r="BW426" i="38"/>
  <c r="CX78" i="38" s="1"/>
  <c r="CZ78" i="38" s="1"/>
  <c r="DB78" i="38" s="1"/>
  <c r="BW430" i="38"/>
  <c r="CC429" i="38"/>
  <c r="BO432" i="38"/>
  <c r="BP432" i="38" s="1"/>
  <c r="BW425" i="38"/>
  <c r="CX77" i="38" s="1"/>
  <c r="CZ77" i="38" s="1"/>
  <c r="HU304" i="38"/>
  <c r="CC424" i="38"/>
  <c r="CX86" i="38" s="1"/>
  <c r="CZ86" i="38" s="1"/>
  <c r="BO433" i="38"/>
  <c r="BP433" i="38" s="1"/>
  <c r="BW431" i="38"/>
  <c r="HV286" i="38"/>
  <c r="GT331" i="38"/>
  <c r="CC423" i="38"/>
  <c r="CX85" i="38" s="1"/>
  <c r="CZ85" i="38" s="1"/>
  <c r="BO434" i="38"/>
  <c r="BP434" i="38" s="1"/>
  <c r="BW429" i="38"/>
  <c r="IU241" i="38"/>
  <c r="T31" i="14" s="1"/>
  <c r="HU311" i="38"/>
  <c r="IU235" i="38"/>
  <c r="T25" i="14" s="1"/>
  <c r="HU290" i="38"/>
  <c r="IU244" i="38" s="1"/>
  <c r="T34" i="14" s="1"/>
  <c r="CC428" i="38"/>
  <c r="CX90" i="38" s="1"/>
  <c r="CZ90" i="38" s="1"/>
  <c r="IV15" i="38"/>
  <c r="U15" i="9" s="1"/>
  <c r="HV52" i="38"/>
  <c r="IV19" i="38" s="1"/>
  <c r="U19" i="9" s="1"/>
  <c r="IV5" i="38"/>
  <c r="U5" i="9" s="1"/>
  <c r="HV10" i="38"/>
  <c r="T9" i="12"/>
  <c r="U9" i="12"/>
  <c r="F4" i="12"/>
  <c r="F7" i="12"/>
  <c r="V9" i="12"/>
  <c r="P26" i="12"/>
  <c r="Q26" i="12" s="1"/>
  <c r="KU9" i="38"/>
  <c r="KT12" i="38"/>
  <c r="W9" i="12"/>
  <c r="KT4" i="38" l="1"/>
  <c r="O9" i="12"/>
  <c r="KT5" i="38"/>
  <c r="JV69" i="38"/>
  <c r="KU10" i="38"/>
  <c r="P27" i="12"/>
  <c r="Q27" i="12" s="1"/>
  <c r="BT129" i="38"/>
  <c r="BT284" i="38"/>
  <c r="BT207" i="38"/>
  <c r="BT70" i="38"/>
  <c r="BT342" i="38"/>
  <c r="BT215" i="38"/>
  <c r="BT22" i="38"/>
  <c r="BT32" i="38"/>
  <c r="BT376" i="38"/>
  <c r="BT88" i="38"/>
  <c r="BT31" i="38"/>
  <c r="BT113" i="38"/>
  <c r="BT8" i="38"/>
  <c r="BT356" i="38"/>
  <c r="BT162" i="38"/>
  <c r="BT265" i="38"/>
  <c r="BT313" i="38"/>
  <c r="BT150" i="38"/>
  <c r="BT384" i="38"/>
  <c r="BT280" i="38"/>
  <c r="BT296" i="38"/>
  <c r="BT177" i="38"/>
  <c r="BT224" i="38"/>
  <c r="BT321" i="38"/>
  <c r="BT193" i="38"/>
  <c r="BT82" i="38"/>
  <c r="BT229" i="38"/>
  <c r="BT41" i="38"/>
  <c r="BT388" i="38"/>
  <c r="BT274" i="38"/>
  <c r="BT87" i="38"/>
  <c r="BT309" i="38"/>
  <c r="BT298" i="38"/>
  <c r="BT121" i="38"/>
  <c r="BT38" i="38"/>
  <c r="BT131" i="38"/>
  <c r="BT165" i="38"/>
  <c r="BT176" i="38"/>
  <c r="BT408" i="38"/>
  <c r="BT74" i="38"/>
  <c r="BT95" i="38"/>
  <c r="BT351" i="38"/>
  <c r="BT151" i="38"/>
  <c r="BT36" i="38"/>
  <c r="BT163" i="38"/>
  <c r="BT49" i="38"/>
  <c r="BT367" i="38"/>
  <c r="BT76" i="38"/>
  <c r="BT114" i="38"/>
  <c r="BT341" i="38"/>
  <c r="BT305" i="38"/>
  <c r="BT397" i="38"/>
  <c r="BT134" i="38"/>
  <c r="BT94" i="38"/>
  <c r="BT289" i="38"/>
  <c r="BT132" i="38"/>
  <c r="BT301" i="38"/>
  <c r="BT39" i="38"/>
  <c r="BT410" i="38"/>
  <c r="BT359" i="38"/>
  <c r="BT10" i="38"/>
  <c r="BT281" i="38"/>
  <c r="BT338" i="38"/>
  <c r="BT189" i="38"/>
  <c r="BT391" i="38"/>
  <c r="BT141" i="38"/>
  <c r="BT198" i="38"/>
  <c r="BT112" i="38"/>
  <c r="BT308" i="38"/>
  <c r="BT382" i="38"/>
  <c r="BT84" i="38"/>
  <c r="BT166" i="38"/>
  <c r="BT271" i="38"/>
  <c r="BT65" i="38"/>
  <c r="BT172" i="38"/>
  <c r="BT238" i="38"/>
  <c r="BT69" i="38"/>
  <c r="BT361" i="38"/>
  <c r="BT255" i="38"/>
  <c r="BT331" i="38"/>
  <c r="BT405" i="38"/>
  <c r="BT333" i="38"/>
  <c r="BT357" i="38"/>
  <c r="BT237" i="38"/>
  <c r="BT316" i="38"/>
  <c r="BT337" i="38"/>
  <c r="BT222" i="38"/>
  <c r="BT398" i="38"/>
  <c r="BT107" i="38"/>
  <c r="BT160" i="38"/>
  <c r="BT83" i="38"/>
  <c r="BT402" i="38"/>
  <c r="BT85" i="38"/>
  <c r="BT217" i="38"/>
  <c r="BT380" i="38"/>
  <c r="BT211" i="38"/>
  <c r="BT124" i="38"/>
  <c r="BT319" i="38"/>
  <c r="BT21" i="38"/>
  <c r="BT37" i="38"/>
  <c r="BT28" i="38"/>
  <c r="BT306" i="38"/>
  <c r="BT210" i="38"/>
  <c r="BT353" i="38"/>
  <c r="BT25" i="38"/>
  <c r="BT243" i="38"/>
  <c r="BT233" i="38"/>
  <c r="BT272" i="38"/>
  <c r="BT130" i="38"/>
  <c r="BT168" i="38"/>
  <c r="BT86" i="38"/>
  <c r="BT373" i="38"/>
  <c r="BT61" i="38"/>
  <c r="BT332" i="38"/>
  <c r="BT105" i="38"/>
  <c r="BT311" i="38"/>
  <c r="BT393" i="38"/>
  <c r="BT406" i="38"/>
  <c r="BT318" i="38"/>
  <c r="BT46" i="38"/>
  <c r="BT315" i="38"/>
  <c r="BT153" i="38"/>
  <c r="BT340" i="38"/>
  <c r="BT299" i="38"/>
  <c r="BT169" i="38"/>
  <c r="BT108" i="38"/>
  <c r="BT395" i="38"/>
  <c r="BT164" i="38"/>
  <c r="BT23" i="38"/>
  <c r="BT371" i="38"/>
  <c r="BT242" i="38"/>
  <c r="BT203" i="38"/>
  <c r="BT339" i="38"/>
  <c r="BT345" i="38"/>
  <c r="BT73" i="38"/>
  <c r="BT90" i="38"/>
  <c r="BT47" i="38"/>
  <c r="BT413" i="38"/>
  <c r="BT295" i="38"/>
  <c r="BT350" i="38"/>
  <c r="BT400" i="38"/>
  <c r="BT34" i="38"/>
  <c r="BT125" i="38"/>
  <c r="BT334" i="38"/>
  <c r="BT368" i="38"/>
  <c r="BT109" i="38"/>
  <c r="BT282" i="38"/>
  <c r="BT152" i="38"/>
  <c r="BT159" i="38"/>
  <c r="BT366" i="38"/>
  <c r="BT104" i="38"/>
  <c r="BT417" i="38"/>
  <c r="BT190" i="38"/>
  <c r="BT248" i="38"/>
  <c r="BT40" i="38"/>
  <c r="BT185" i="38"/>
  <c r="BT181" i="38"/>
  <c r="BT123" i="38"/>
  <c r="BT244" i="38"/>
  <c r="BT16" i="38"/>
  <c r="BT300" i="38"/>
  <c r="BT57" i="38"/>
  <c r="BT389" i="38"/>
  <c r="BT9" i="38"/>
  <c r="BT3" i="38"/>
  <c r="BT266" i="38"/>
  <c r="BT42" i="38"/>
  <c r="BT379" i="38"/>
  <c r="BT206" i="38"/>
  <c r="BT66" i="38"/>
  <c r="BT96" i="38"/>
  <c r="BT30" i="38"/>
  <c r="BT50" i="38"/>
  <c r="BT53" i="38"/>
  <c r="BT304" i="38"/>
  <c r="BT158" i="38"/>
  <c r="BT247" i="38"/>
  <c r="BT100" i="38"/>
  <c r="BT256" i="38"/>
  <c r="BT44" i="38"/>
  <c r="BT372" i="38"/>
  <c r="BT4" i="38"/>
  <c r="BT99" i="38"/>
  <c r="BT403" i="38"/>
  <c r="BT421" i="38"/>
  <c r="BT257" i="38"/>
  <c r="BT260" i="38"/>
  <c r="BT360" i="38"/>
  <c r="BT12" i="38"/>
  <c r="BT412" i="38"/>
  <c r="BT17" i="38"/>
  <c r="BT386" i="38"/>
  <c r="BT68" i="38"/>
  <c r="BT192" i="38"/>
  <c r="BT117" i="38"/>
  <c r="BT148" i="38"/>
  <c r="BT71" i="38"/>
  <c r="BT184" i="38"/>
  <c r="BT102" i="38"/>
  <c r="BT202" i="38"/>
  <c r="BT240" i="38"/>
  <c r="BT191" i="38"/>
  <c r="BT314" i="38"/>
  <c r="BT146" i="38"/>
  <c r="BT216" i="38"/>
  <c r="BT297" i="38"/>
  <c r="BT291" i="38"/>
  <c r="BT205" i="38"/>
  <c r="BT347" i="38"/>
  <c r="BT358" i="38"/>
  <c r="BT327" i="38"/>
  <c r="BT252" i="38"/>
  <c r="BT11" i="38"/>
  <c r="BT43" i="38"/>
  <c r="BT45" i="38"/>
  <c r="BT15" i="38"/>
  <c r="BT118" i="38"/>
  <c r="BT154" i="38"/>
  <c r="BT156" i="38"/>
  <c r="BT63" i="38"/>
  <c r="BT277" i="38"/>
  <c r="BT218" i="38"/>
  <c r="BT103" i="38"/>
  <c r="BT128" i="38"/>
  <c r="BT378" i="38"/>
  <c r="BT283" i="38"/>
  <c r="BT92" i="38"/>
  <c r="BT179" i="38"/>
  <c r="BT155" i="38"/>
  <c r="BT392" i="38"/>
  <c r="BT250" i="38"/>
  <c r="BT294" i="38"/>
  <c r="BT253" i="38"/>
  <c r="BT230" i="38"/>
  <c r="BT127" i="38"/>
  <c r="BT195" i="38"/>
  <c r="BT204" i="38"/>
  <c r="BT5" i="38"/>
  <c r="BT418" i="38"/>
  <c r="BT286" i="38"/>
  <c r="BT323" i="38"/>
  <c r="BT197" i="38"/>
  <c r="BT370" i="38"/>
  <c r="BT119" i="38"/>
  <c r="BT263" i="38"/>
  <c r="BT201" i="38"/>
  <c r="BT72" i="38"/>
  <c r="BT307" i="38"/>
  <c r="BT91" i="38"/>
  <c r="BT80" i="38"/>
  <c r="BT142" i="38"/>
  <c r="BT62" i="38"/>
  <c r="BT235" i="38"/>
  <c r="BT268" i="38"/>
  <c r="BT97" i="38"/>
  <c r="BT419" i="38"/>
  <c r="BT29" i="38"/>
  <c r="BT81" i="38"/>
  <c r="BT335" i="38"/>
  <c r="BT416" i="38"/>
  <c r="BT375" i="38"/>
  <c r="BT58" i="38"/>
  <c r="BT262" i="38"/>
  <c r="BT174" i="38"/>
  <c r="BT239" i="38"/>
  <c r="BT120" i="38"/>
  <c r="BT149" i="38"/>
  <c r="BT290" i="38"/>
  <c r="BT273" i="38"/>
  <c r="BT101" i="38"/>
  <c r="BT320" i="38"/>
  <c r="BT249" i="38"/>
  <c r="BT287" i="38"/>
  <c r="BT79" i="38"/>
  <c r="BT288" i="38"/>
  <c r="BT55" i="38"/>
  <c r="BT175" i="38"/>
  <c r="BT167" i="38"/>
  <c r="BT354" i="38"/>
  <c r="BT267" i="38"/>
  <c r="BT310" i="38"/>
  <c r="BT77" i="38"/>
  <c r="BT18" i="38"/>
  <c r="BT369" i="38"/>
  <c r="BT75" i="38"/>
  <c r="BT303" i="38"/>
  <c r="BT232" i="38"/>
  <c r="BT161" i="38"/>
  <c r="BT171" i="38"/>
  <c r="BT414" i="38"/>
  <c r="BT349" i="38"/>
  <c r="BT348" i="38"/>
  <c r="BT415" i="38"/>
  <c r="BT269" i="38"/>
  <c r="BT111" i="38"/>
  <c r="BT187" i="38"/>
  <c r="BT14" i="38"/>
  <c r="BT394" i="38"/>
  <c r="BT209" i="38"/>
  <c r="BT106" i="38"/>
  <c r="BT135" i="38"/>
  <c r="BT78" i="38"/>
  <c r="BT278" i="38"/>
  <c r="BT365" i="38"/>
  <c r="BT98" i="38"/>
  <c r="BT221" i="38"/>
  <c r="BT407" i="38"/>
  <c r="BT325" i="38"/>
  <c r="BT157" i="38"/>
  <c r="BT138" i="38"/>
  <c r="BT93" i="38"/>
  <c r="BT355" i="38"/>
  <c r="BT270" i="38"/>
  <c r="BT137" i="38"/>
  <c r="BT344" i="38"/>
  <c r="BT200" i="38"/>
  <c r="BT374" i="38"/>
  <c r="BT178" i="38"/>
  <c r="BT213" i="38"/>
  <c r="BT186" i="38"/>
  <c r="BT60" i="38"/>
  <c r="BT292" i="38"/>
  <c r="BT59" i="38"/>
  <c r="BT19" i="38"/>
  <c r="BT254" i="38"/>
  <c r="BT208" i="38"/>
  <c r="BT364" i="38"/>
  <c r="BT228" i="38"/>
  <c r="BT245" i="38"/>
  <c r="BT326" i="38"/>
  <c r="BT422" i="38"/>
  <c r="BT362" i="38"/>
  <c r="BT227" i="38"/>
  <c r="BT276" i="38"/>
  <c r="BT241" i="38"/>
  <c r="BT35" i="38"/>
  <c r="BT126" i="38"/>
  <c r="BT219" i="38"/>
  <c r="BT212" i="38"/>
  <c r="BT346" i="38"/>
  <c r="BT220" i="38"/>
  <c r="BT196" i="38"/>
  <c r="BT56" i="38"/>
  <c r="BT322" i="38"/>
  <c r="BT188" i="38"/>
  <c r="BT409" i="38"/>
  <c r="BT399" i="38"/>
  <c r="BT180" i="38"/>
  <c r="BT182" i="38"/>
  <c r="BT390" i="38"/>
  <c r="BT64" i="38"/>
  <c r="BT302" i="38"/>
  <c r="BT183" i="38"/>
  <c r="BT24" i="38"/>
  <c r="BT324" i="38"/>
  <c r="BT312" i="38"/>
  <c r="BT226" i="38"/>
  <c r="BT231" i="38"/>
  <c r="BT33" i="38"/>
  <c r="BT136" i="38"/>
  <c r="BT293" i="38"/>
  <c r="BT275" i="38"/>
  <c r="BT363" i="38"/>
  <c r="BT6" i="38"/>
  <c r="BT234" i="38"/>
  <c r="BT143" i="38"/>
  <c r="BT336" i="38"/>
  <c r="BT385" i="38"/>
  <c r="BT89" i="38"/>
  <c r="BT343" i="38"/>
  <c r="BT170" i="38"/>
  <c r="BT139" i="38"/>
  <c r="BT383" i="38"/>
  <c r="BT225" i="38"/>
  <c r="BT259" i="38"/>
  <c r="BT7" i="38"/>
  <c r="BT48" i="38"/>
  <c r="BT26" i="38"/>
  <c r="BT285" i="38"/>
  <c r="BT122" i="38"/>
  <c r="BT381" i="38"/>
  <c r="BT264" i="38"/>
  <c r="BT199" i="38"/>
  <c r="BT279" i="38"/>
  <c r="BT401" i="38"/>
  <c r="BT387" i="38"/>
  <c r="BT144" i="38"/>
  <c r="BT329" i="38"/>
  <c r="BT173" i="38"/>
  <c r="BT20" i="38"/>
  <c r="BT27" i="38"/>
  <c r="BT396" i="38"/>
  <c r="BT404" i="38"/>
  <c r="BT246" i="38"/>
  <c r="BT115" i="38"/>
  <c r="BT411" i="38"/>
  <c r="BT236" i="38"/>
  <c r="BT258" i="38"/>
  <c r="BT223" i="38"/>
  <c r="BT54" i="38"/>
  <c r="BT328" i="38"/>
  <c r="BT133" i="38"/>
  <c r="BT140" i="38"/>
  <c r="BT377" i="38"/>
  <c r="BT13" i="38"/>
  <c r="BT352" i="38"/>
  <c r="BT145" i="38"/>
  <c r="BT420" i="38"/>
  <c r="BT147" i="38"/>
  <c r="BT116" i="38"/>
  <c r="BT51" i="38"/>
  <c r="BT317" i="38"/>
  <c r="BT330" i="38"/>
  <c r="BT261" i="38"/>
  <c r="BT251" i="38"/>
  <c r="BT110" i="38"/>
  <c r="BT67" i="38"/>
  <c r="BT194" i="38"/>
  <c r="BT52" i="38"/>
  <c r="BT214" i="38"/>
  <c r="CS13" i="38"/>
  <c r="CT13" i="38" s="1"/>
  <c r="CS14" i="38"/>
  <c r="CT14" i="38" s="1"/>
  <c r="CS11" i="38"/>
  <c r="CT11" i="38" s="1"/>
  <c r="CS12" i="38"/>
  <c r="CT12" i="38" s="1"/>
  <c r="CA14" i="38"/>
  <c r="CB14" i="38" s="1"/>
  <c r="CA11" i="38"/>
  <c r="CB11" i="38" s="1"/>
  <c r="CA13" i="38"/>
  <c r="CB13" i="38" s="1"/>
  <c r="CA12" i="38"/>
  <c r="CB12" i="38" s="1"/>
  <c r="CM12" i="38"/>
  <c r="CN12" i="38" s="1"/>
  <c r="CM14" i="38"/>
  <c r="CN14" i="38" s="1"/>
  <c r="CM13" i="38"/>
  <c r="CN13" i="38" s="1"/>
  <c r="CM11" i="38"/>
  <c r="CN11" i="38" s="1"/>
  <c r="BN55" i="38"/>
  <c r="BN126" i="38"/>
  <c r="BN6" i="38"/>
  <c r="CF273" i="38"/>
  <c r="BN100" i="38"/>
  <c r="BN378" i="38"/>
  <c r="BN277" i="38"/>
  <c r="BN253" i="38"/>
  <c r="BN255" i="38"/>
  <c r="BN118" i="38"/>
  <c r="BN332" i="38"/>
  <c r="BN155" i="38"/>
  <c r="BN214" i="38"/>
  <c r="CF403" i="38"/>
  <c r="CF519" i="38"/>
  <c r="BN60" i="38"/>
  <c r="BN386" i="38"/>
  <c r="BN327" i="38"/>
  <c r="BN349" i="38"/>
  <c r="BN73" i="38"/>
  <c r="BN245" i="38"/>
  <c r="BN91" i="38"/>
  <c r="BN63" i="38"/>
  <c r="BN411" i="38"/>
  <c r="BN24" i="38"/>
  <c r="BN381" i="38"/>
  <c r="BN267" i="38"/>
  <c r="BN217" i="38"/>
  <c r="CF43" i="38"/>
  <c r="CF58" i="38"/>
  <c r="CF163" i="38"/>
  <c r="CF405" i="38"/>
  <c r="CF484" i="38"/>
  <c r="CF765" i="38"/>
  <c r="CF639" i="38"/>
  <c r="CF80" i="38"/>
  <c r="CF70" i="38"/>
  <c r="BN181" i="38"/>
  <c r="BN194" i="38"/>
  <c r="BN145" i="38"/>
  <c r="BN75" i="38"/>
  <c r="BN67" i="38"/>
  <c r="BN295" i="38"/>
  <c r="BN288" i="38"/>
  <c r="BN218" i="38"/>
  <c r="BN370" i="38"/>
  <c r="BN16" i="38"/>
  <c r="BN314" i="38"/>
  <c r="BN182" i="38"/>
  <c r="BN390" i="38"/>
  <c r="BN325" i="38"/>
  <c r="BN262" i="38"/>
  <c r="BN30" i="38"/>
  <c r="BN112" i="38"/>
  <c r="BN366" i="38"/>
  <c r="BN162" i="38"/>
  <c r="BN93" i="38"/>
  <c r="BN69" i="38"/>
  <c r="BN4" i="38"/>
  <c r="BN289" i="38"/>
  <c r="BN232" i="38"/>
  <c r="BN281" i="38"/>
  <c r="CF77" i="38"/>
  <c r="CF624" i="38"/>
  <c r="CF120" i="38"/>
  <c r="CF827" i="38"/>
  <c r="CF360" i="38"/>
  <c r="CF436" i="38"/>
  <c r="CF565" i="38"/>
  <c r="CF476" i="38"/>
  <c r="CF626" i="38"/>
  <c r="CF556" i="38"/>
  <c r="CF509" i="38"/>
  <c r="CF222" i="38"/>
  <c r="CF311" i="38"/>
  <c r="CF550" i="38"/>
  <c r="CF480" i="38"/>
  <c r="CF430" i="38"/>
  <c r="CF389" i="38"/>
  <c r="BN56" i="38"/>
  <c r="BN296" i="38"/>
  <c r="BN271" i="38"/>
  <c r="BN80" i="38"/>
  <c r="BN399" i="38"/>
  <c r="BN284" i="38"/>
  <c r="BN144" i="38"/>
  <c r="BN254" i="38"/>
  <c r="BN385" i="38"/>
  <c r="BN104" i="38"/>
  <c r="BN301" i="38"/>
  <c r="BN190" i="38"/>
  <c r="BN276" i="38"/>
  <c r="BN88" i="38"/>
  <c r="BN160" i="38"/>
  <c r="BN156" i="38"/>
  <c r="BN140" i="38"/>
  <c r="BN201" i="38"/>
  <c r="BN387" i="38"/>
  <c r="BN99" i="38"/>
  <c r="BN87" i="38"/>
  <c r="BN17" i="38"/>
  <c r="BN211" i="38"/>
  <c r="BN414" i="38"/>
  <c r="BN402" i="38"/>
  <c r="BN119" i="38"/>
  <c r="BN51" i="38"/>
  <c r="BN369" i="38"/>
  <c r="BN7" i="38"/>
  <c r="BN107" i="38"/>
  <c r="BN389" i="38"/>
  <c r="BN298" i="38"/>
  <c r="BN159" i="38"/>
  <c r="BN256" i="38"/>
  <c r="BN20" i="38"/>
  <c r="BN229" i="38"/>
  <c r="BN210" i="38"/>
  <c r="BN373" i="38"/>
  <c r="BN35" i="38"/>
  <c r="BN297" i="38"/>
  <c r="BN343" i="38"/>
  <c r="BN243" i="38"/>
  <c r="BN409" i="38"/>
  <c r="BN150" i="38"/>
  <c r="BN406" i="38"/>
  <c r="BN180" i="38"/>
  <c r="BN28" i="38"/>
  <c r="BN178" i="38"/>
  <c r="BN237" i="38"/>
  <c r="BN77" i="38"/>
  <c r="BN359" i="38"/>
  <c r="BN410" i="38"/>
  <c r="BN125" i="38"/>
  <c r="BN208" i="38"/>
  <c r="BN308" i="38"/>
  <c r="BN174" i="38"/>
  <c r="BN173" i="38"/>
  <c r="BN123" i="38"/>
  <c r="BN227" i="38"/>
  <c r="BN279" i="38"/>
  <c r="BN183" i="38"/>
  <c r="BN57" i="38"/>
  <c r="BN26" i="38"/>
  <c r="BN76" i="38"/>
  <c r="BN29" i="38"/>
  <c r="BN23" i="38"/>
  <c r="BN239" i="38"/>
  <c r="BN105" i="38"/>
  <c r="BN246" i="38"/>
  <c r="BN316" i="38"/>
  <c r="BN361" i="38"/>
  <c r="BN220" i="38"/>
  <c r="BN185" i="38"/>
  <c r="BN376" i="38"/>
  <c r="BN266" i="38"/>
  <c r="BN212" i="38"/>
  <c r="BN221" i="38"/>
  <c r="BN234" i="38"/>
  <c r="BN205" i="38"/>
  <c r="BN168" i="38"/>
  <c r="BN290" i="38"/>
  <c r="BN86" i="38"/>
  <c r="BN318" i="38"/>
  <c r="BN421" i="38"/>
  <c r="BN368" i="38"/>
  <c r="BN244" i="38"/>
  <c r="BN278" i="38"/>
  <c r="BN286" i="38"/>
  <c r="BN61" i="38"/>
  <c r="BN273" i="38"/>
  <c r="BN34" i="38"/>
  <c r="BN33" i="38"/>
  <c r="BN36" i="38"/>
  <c r="BN293" i="38"/>
  <c r="BN240" i="38"/>
  <c r="BN377" i="38"/>
  <c r="BN358" i="38"/>
  <c r="BN351" i="38"/>
  <c r="BN360" i="38"/>
  <c r="BN302" i="38"/>
  <c r="BN12" i="38"/>
  <c r="BN291" i="38"/>
  <c r="BN3" i="38"/>
  <c r="BN187" i="38"/>
  <c r="BN287" i="38"/>
  <c r="BN113" i="38"/>
  <c r="BN300" i="38"/>
  <c r="BN393" i="38"/>
  <c r="BN188" i="38"/>
  <c r="BN331" i="38"/>
  <c r="BN163" i="38"/>
  <c r="BN130" i="38"/>
  <c r="BN339" i="38"/>
  <c r="BN198" i="38"/>
  <c r="BN299" i="38"/>
  <c r="BN341" i="38"/>
  <c r="BN355" i="38"/>
  <c r="BN85" i="38"/>
  <c r="BN247" i="38"/>
  <c r="BN70" i="38"/>
  <c r="BN116" i="38"/>
  <c r="BN161" i="38"/>
  <c r="BN79" i="38"/>
  <c r="BN364" i="38"/>
  <c r="BN269" i="38"/>
  <c r="BN371" i="38"/>
  <c r="BN272" i="38"/>
  <c r="BN375" i="38"/>
  <c r="BN133" i="38"/>
  <c r="BN172" i="38"/>
  <c r="BN148" i="38"/>
  <c r="BN337" i="38"/>
  <c r="BN19" i="38"/>
  <c r="BN223" i="38"/>
  <c r="BN251" i="38"/>
  <c r="BN242" i="38"/>
  <c r="BN203" i="38"/>
  <c r="BN380" i="38"/>
  <c r="BN176" i="38"/>
  <c r="BN41" i="38"/>
  <c r="BN265" i="38"/>
  <c r="BN397" i="38"/>
  <c r="BN275" i="38"/>
  <c r="BN121" i="38"/>
  <c r="BN294" i="38"/>
  <c r="BN37" i="38"/>
  <c r="BN71" i="38"/>
  <c r="BN330" i="38"/>
  <c r="BN310" i="38"/>
  <c r="BN179" i="38"/>
  <c r="BN83" i="38"/>
  <c r="CF345" i="38"/>
  <c r="CF749" i="38"/>
  <c r="CF697" i="38"/>
  <c r="CF578" i="38"/>
  <c r="CF146" i="38"/>
  <c r="CF19" i="38"/>
  <c r="CF272" i="38"/>
  <c r="CF829" i="38"/>
  <c r="CF391" i="38"/>
  <c r="CF377" i="38"/>
  <c r="CF587" i="38"/>
  <c r="CF402" i="38"/>
  <c r="CF213" i="38"/>
  <c r="CF722" i="38"/>
  <c r="CF559" i="38"/>
  <c r="CF470" i="38"/>
  <c r="CF64" i="38"/>
  <c r="CF434" i="38"/>
  <c r="CF9" i="38"/>
  <c r="CF601" i="38"/>
  <c r="CF204" i="38"/>
  <c r="CF320" i="38"/>
  <c r="CF103" i="38"/>
  <c r="CF508" i="38"/>
  <c r="CF293" i="38"/>
  <c r="CF261" i="38"/>
  <c r="CF704" i="38"/>
  <c r="CF634" i="38"/>
  <c r="CF527" i="38"/>
  <c r="CF750" i="38"/>
  <c r="CF409" i="38"/>
  <c r="CF729" i="38"/>
  <c r="CF448" i="38"/>
  <c r="CF763" i="38"/>
  <c r="CF669" i="38"/>
  <c r="CF703" i="38"/>
  <c r="CF99" i="38"/>
  <c r="CF297" i="38"/>
  <c r="CF469" i="38"/>
  <c r="CF515" i="38"/>
  <c r="CF84" i="38"/>
  <c r="CF463" i="38"/>
  <c r="CF49" i="38"/>
  <c r="CF323" i="38"/>
  <c r="CF496" i="38"/>
  <c r="CF26" i="38"/>
  <c r="CF494" i="38"/>
  <c r="CF502" i="38"/>
  <c r="CF541" i="38"/>
  <c r="CF265" i="38"/>
  <c r="CF583" i="38"/>
  <c r="CF133" i="38"/>
  <c r="CF363" i="38"/>
  <c r="CF380" i="38"/>
  <c r="CF588" i="38"/>
  <c r="CF517" i="38"/>
  <c r="CF112" i="38"/>
  <c r="CF114" i="38"/>
  <c r="CF127" i="38"/>
  <c r="CF694" i="38"/>
  <c r="CF735" i="38"/>
  <c r="CF227" i="38"/>
  <c r="CF738" i="38"/>
  <c r="CF216" i="38"/>
  <c r="CF285" i="38"/>
  <c r="CF474" i="38"/>
  <c r="CF71" i="38"/>
  <c r="CF305" i="38"/>
  <c r="CF199" i="38"/>
  <c r="CF193" i="38"/>
  <c r="CF655" i="38"/>
  <c r="CF431" i="38"/>
  <c r="CF347" i="38"/>
  <c r="CF121" i="38"/>
  <c r="CF592" i="38"/>
  <c r="CF736" i="38"/>
  <c r="CF825" i="38"/>
  <c r="CF477" i="38"/>
  <c r="CF192" i="38"/>
  <c r="CF453" i="38"/>
  <c r="CF724" i="38"/>
  <c r="CF317" i="38"/>
  <c r="CF460" i="38"/>
  <c r="CF814" i="38"/>
  <c r="CF522" i="38"/>
  <c r="CF734" i="38"/>
  <c r="CF760" i="38"/>
  <c r="CF539" i="38"/>
  <c r="CF206" i="38"/>
  <c r="CF118" i="38"/>
  <c r="CF497" i="38"/>
  <c r="CF334" i="38"/>
  <c r="CF572" i="38"/>
  <c r="CF63" i="38"/>
  <c r="CF38" i="38"/>
  <c r="CF640" i="38"/>
  <c r="CF41" i="38"/>
  <c r="CF274" i="38"/>
  <c r="CF684" i="38"/>
  <c r="CF122" i="38"/>
  <c r="CF581" i="38"/>
  <c r="CF510" i="38"/>
  <c r="CF652" i="38"/>
  <c r="CF283" i="38"/>
  <c r="CF797" i="38"/>
  <c r="CF286" i="38"/>
  <c r="CF520" i="38"/>
  <c r="CF801" i="38"/>
  <c r="CF667" i="38"/>
  <c r="CF637" i="38"/>
  <c r="CF417" i="38"/>
  <c r="CF214" i="38"/>
  <c r="CF495" i="38"/>
  <c r="CF101" i="38"/>
  <c r="CF98" i="38"/>
  <c r="CF176" i="38"/>
  <c r="CF385" i="38"/>
  <c r="CF428" i="38"/>
  <c r="CF117" i="38"/>
  <c r="CF209" i="38"/>
  <c r="CF247" i="38"/>
  <c r="CF534" i="38"/>
  <c r="CF264" i="38"/>
  <c r="CF335" i="38"/>
  <c r="CF552" i="38"/>
  <c r="CF618" i="38"/>
  <c r="CF260" i="38"/>
  <c r="CF126" i="38"/>
  <c r="CF551" i="38"/>
  <c r="CF54" i="38"/>
  <c r="CF682" i="38"/>
  <c r="CF769" i="38"/>
  <c r="CF3" i="38"/>
  <c r="CF571" i="38"/>
  <c r="CF329" i="38"/>
  <c r="CF368" i="38"/>
  <c r="CF418" i="38"/>
  <c r="CF774" i="38"/>
  <c r="CF616" i="38"/>
  <c r="CF378" i="38"/>
  <c r="CF154" i="38"/>
  <c r="CF284" i="38"/>
  <c r="CF526" i="38"/>
  <c r="CF372" i="38"/>
  <c r="CF228" i="38"/>
  <c r="CF644" i="38"/>
  <c r="CF134" i="38"/>
  <c r="CF36" i="38"/>
  <c r="CF447" i="38"/>
  <c r="CF310" i="38"/>
  <c r="CF94" i="38"/>
  <c r="CF68" i="38"/>
  <c r="CF366" i="38"/>
  <c r="CF325" i="38"/>
  <c r="CF564" i="38"/>
  <c r="CF331" i="38"/>
  <c r="CF766" i="38"/>
  <c r="CF400" i="38"/>
  <c r="CF609" i="38"/>
  <c r="CF330" i="38"/>
  <c r="CF217" i="38"/>
  <c r="CF563" i="38"/>
  <c r="CF20" i="38"/>
  <c r="CF562" i="38"/>
  <c r="CF312" i="38"/>
  <c r="CF13" i="38"/>
  <c r="CF779" i="38"/>
  <c r="CF606" i="38"/>
  <c r="CF207" i="38"/>
  <c r="CF394" i="38"/>
  <c r="CF189" i="38"/>
  <c r="CF184" i="38"/>
  <c r="CF51" i="38"/>
  <c r="CF784" i="38"/>
  <c r="CF803" i="38"/>
  <c r="CF276" i="38"/>
  <c r="CF597" i="38"/>
  <c r="CF475" i="38"/>
  <c r="CF18" i="38"/>
  <c r="CF752" i="38"/>
  <c r="CF375" i="38"/>
  <c r="BN309" i="38"/>
  <c r="BN413" i="38"/>
  <c r="BN222" i="38"/>
  <c r="BN9" i="38"/>
  <c r="BN89" i="38"/>
  <c r="BN102" i="38"/>
  <c r="BN129" i="38"/>
  <c r="BN396" i="38"/>
  <c r="BN153" i="38"/>
  <c r="CF567" i="38"/>
  <c r="CF37" i="38"/>
  <c r="CF145" i="38"/>
  <c r="CF376" i="38"/>
  <c r="CF182" i="38"/>
  <c r="CF205" i="38"/>
  <c r="CF141" i="38"/>
  <c r="CF21" i="38"/>
  <c r="CF157" i="38"/>
  <c r="CF698" i="38"/>
  <c r="CF336" i="38"/>
  <c r="CF361" i="38"/>
  <c r="CF17" i="38"/>
  <c r="CF291" i="38"/>
  <c r="CF132" i="38"/>
  <c r="CF202" i="38"/>
  <c r="CF420" i="38"/>
  <c r="CF427" i="38"/>
  <c r="CF638" i="38"/>
  <c r="CF488" i="38"/>
  <c r="CF113" i="38"/>
  <c r="CF815" i="38"/>
  <c r="CF194" i="38"/>
  <c r="CF595" i="38"/>
  <c r="CF615" i="38"/>
  <c r="CF371" i="38"/>
  <c r="CF486" i="38"/>
  <c r="CF225" i="38"/>
  <c r="CF62" i="38"/>
  <c r="CF731" i="38"/>
  <c r="CF524" i="38"/>
  <c r="CF147" i="38"/>
  <c r="CF230" i="38"/>
  <c r="CF730" i="38"/>
  <c r="CF203" i="38"/>
  <c r="CF164" i="38"/>
  <c r="CF818" i="38"/>
  <c r="CF22" i="38"/>
  <c r="CF569" i="38"/>
  <c r="CF653" i="38"/>
  <c r="CF413" i="38"/>
  <c r="CF452" i="38"/>
  <c r="CF718" i="38"/>
  <c r="CF342" i="38"/>
  <c r="CF600" i="38"/>
  <c r="CF393" i="38"/>
  <c r="CF179" i="38"/>
  <c r="CF53" i="38"/>
  <c r="CF289" i="38"/>
  <c r="CF328" i="38"/>
  <c r="CF255" i="38"/>
  <c r="CF593" i="38"/>
  <c r="CF782" i="38"/>
  <c r="CF720" i="38"/>
  <c r="CF777" i="38"/>
  <c r="CF424" i="38"/>
  <c r="CF24" i="38"/>
  <c r="CF670" i="38"/>
  <c r="CF115" i="38"/>
  <c r="CF768" i="38"/>
  <c r="CF200" i="38"/>
  <c r="CF269" i="38"/>
  <c r="CF642" i="38"/>
  <c r="CF404" i="38"/>
  <c r="CF280" i="38"/>
  <c r="CF299" i="38"/>
  <c r="CF832" i="38"/>
  <c r="CF138" i="38"/>
  <c r="CF83" i="38"/>
  <c r="CF542" i="38"/>
  <c r="CF503" i="38"/>
  <c r="CF838" i="38"/>
  <c r="CF111" i="38"/>
  <c r="CF324" i="38"/>
  <c r="CF518" i="38"/>
  <c r="CF723" i="38"/>
  <c r="CF717" i="38"/>
  <c r="CF737" i="38"/>
  <c r="CF4" i="38"/>
  <c r="CF676" i="38"/>
  <c r="CF59" i="38"/>
  <c r="CF664" i="38"/>
  <c r="CF149" i="38"/>
  <c r="CF699" i="38"/>
  <c r="CF314" i="38"/>
  <c r="CF337" i="38"/>
  <c r="CF16" i="38"/>
  <c r="CF301" i="38"/>
  <c r="CF143" i="38"/>
  <c r="CF387" i="38"/>
  <c r="CF365" i="38"/>
  <c r="CF221" i="38"/>
  <c r="CF573" i="38"/>
  <c r="CF351" i="38"/>
  <c r="CF295" i="38"/>
  <c r="CF681" i="38"/>
  <c r="CF516" i="38"/>
  <c r="CF444" i="38"/>
  <c r="CF780" i="38"/>
  <c r="CF800" i="38"/>
  <c r="CF576" i="38"/>
  <c r="CF678" i="38"/>
  <c r="CF482" i="38"/>
  <c r="CF462" i="38"/>
  <c r="CF353" i="38"/>
  <c r="CF271" i="38"/>
  <c r="CF781" i="38"/>
  <c r="CF714" i="38"/>
  <c r="CF294" i="38"/>
  <c r="CF472" i="38"/>
  <c r="CF388" i="38"/>
  <c r="CF771" i="38"/>
  <c r="CF688" i="38"/>
  <c r="CF223" i="38"/>
  <c r="CF608" i="38"/>
  <c r="CF531" i="38"/>
  <c r="CF268" i="38"/>
  <c r="CF167" i="38"/>
  <c r="CF657" i="38"/>
  <c r="CF619" i="38"/>
  <c r="CF344" i="38"/>
  <c r="CF743" i="38"/>
  <c r="CF298" i="38"/>
  <c r="CF350" i="38"/>
  <c r="CF395" i="38"/>
  <c r="CF278" i="38"/>
  <c r="CF468" i="38"/>
  <c r="CF544" i="38"/>
  <c r="CF611" i="38"/>
  <c r="CF701" i="38"/>
  <c r="CF788" i="38"/>
  <c r="CF747" i="38"/>
  <c r="CF359" i="38"/>
  <c r="CF805" i="38"/>
  <c r="CF586" i="38"/>
  <c r="CF155" i="38"/>
  <c r="CF144" i="38"/>
  <c r="CF42" i="38"/>
  <c r="CF442" i="38"/>
  <c r="CF505" i="38"/>
  <c r="CF633" i="38"/>
  <c r="CF95" i="38"/>
  <c r="CF756" i="38"/>
  <c r="CF538" i="38"/>
  <c r="CF79" i="38"/>
  <c r="CF306" i="38"/>
  <c r="CF25" i="38"/>
  <c r="CF772" i="38"/>
  <c r="CF785" i="38"/>
  <c r="CF358" i="38"/>
  <c r="CF554" i="38"/>
  <c r="CF548" i="38"/>
  <c r="CF811" i="38"/>
  <c r="CF308" i="38"/>
  <c r="CF354" i="38"/>
  <c r="CF226" i="38"/>
  <c r="CF290" i="38"/>
  <c r="CF60" i="38"/>
  <c r="CF104" i="38"/>
  <c r="CF352" i="38"/>
  <c r="CF307" i="38"/>
  <c r="CF81" i="38"/>
  <c r="CF162" i="38"/>
  <c r="CF362" i="38"/>
  <c r="CF708" i="38"/>
  <c r="CF507" i="38"/>
  <c r="CF437" i="38"/>
  <c r="CF327" i="38"/>
  <c r="CF11" i="38"/>
  <c r="CF828" i="38"/>
  <c r="CF211" i="38"/>
  <c r="CF281" i="38"/>
  <c r="CF775" i="38"/>
  <c r="CF545" i="38"/>
  <c r="CF602" i="38"/>
  <c r="CF23" i="38"/>
  <c r="CF739" i="38"/>
  <c r="CF523" i="38"/>
  <c r="CF309" i="38"/>
  <c r="CF190" i="38"/>
  <c r="CF407" i="38"/>
  <c r="CF168" i="38"/>
  <c r="CF137" i="38"/>
  <c r="CF473" i="38"/>
  <c r="CF471" i="38"/>
  <c r="CF346" i="38"/>
  <c r="CF108" i="38"/>
  <c r="CF530" i="38"/>
  <c r="CF188" i="38"/>
  <c r="CF6" i="38"/>
  <c r="CF10" i="38"/>
  <c r="CF262" i="38"/>
  <c r="CF236" i="38"/>
  <c r="CF709" i="38"/>
  <c r="CF186" i="38"/>
  <c r="CF109" i="38"/>
  <c r="CF837" i="38"/>
  <c r="CF318" i="38"/>
  <c r="CF177" i="38"/>
  <c r="CF367" i="38"/>
  <c r="CF15" i="38"/>
  <c r="CF259" i="38"/>
  <c r="CF693" i="38"/>
  <c r="CF326" i="38"/>
  <c r="CF135" i="38"/>
  <c r="CF532" i="38"/>
  <c r="CF86" i="38"/>
  <c r="CF220" i="38"/>
  <c r="CF511" i="38"/>
  <c r="CF535" i="38"/>
  <c r="CF789" i="38"/>
  <c r="CF414" i="38"/>
  <c r="CF374" i="38"/>
  <c r="CF412" i="38"/>
  <c r="CF773" i="38"/>
  <c r="CF628" i="38"/>
  <c r="CF142" i="38"/>
  <c r="CF340" i="38"/>
  <c r="CF529" i="38"/>
  <c r="CF242" i="38"/>
  <c r="CF650" i="38"/>
  <c r="CF33" i="38"/>
  <c r="CF580" i="38"/>
  <c r="CF73" i="38"/>
  <c r="CF219" i="38"/>
  <c r="CF47" i="38"/>
  <c r="CF493" i="38"/>
  <c r="CF613" i="38"/>
  <c r="CF795" i="38"/>
  <c r="CF148" i="38"/>
  <c r="CF764" i="38"/>
  <c r="CF451" i="38"/>
  <c r="CF816" i="38"/>
  <c r="CF171" i="38"/>
  <c r="CF369" i="38"/>
  <c r="CF679" i="38"/>
  <c r="CF443" i="38"/>
  <c r="CF575" i="38"/>
  <c r="CF438" i="38"/>
  <c r="CF504" i="38"/>
  <c r="CF172" i="38"/>
  <c r="CF406" i="38"/>
  <c r="CF69" i="38"/>
  <c r="CF635" i="38"/>
  <c r="CF680" i="38"/>
  <c r="CF153" i="38"/>
  <c r="CF783" i="38"/>
  <c r="CF481" i="38"/>
  <c r="CF654" i="38"/>
  <c r="CF304" i="38"/>
  <c r="CF557" i="38"/>
  <c r="CF841" i="38"/>
  <c r="CF166" i="38"/>
  <c r="CF610" i="38"/>
  <c r="CF27" i="38"/>
  <c r="CF745" i="38"/>
  <c r="CF50" i="38"/>
  <c r="CF253" i="38"/>
  <c r="CF92" i="38"/>
  <c r="CF543" i="38"/>
  <c r="CF792" i="38"/>
  <c r="CF401" i="38"/>
  <c r="CF809" i="38"/>
  <c r="CF622" i="38"/>
  <c r="CF757" i="38"/>
  <c r="CF762" i="38"/>
  <c r="CF831" i="38"/>
  <c r="CF232" i="38"/>
  <c r="CF671" i="38"/>
  <c r="CF758" i="38"/>
  <c r="CF673" i="38"/>
  <c r="CF546" i="38"/>
  <c r="CF691" i="38"/>
  <c r="CF489" i="38"/>
  <c r="CF44" i="38"/>
  <c r="CF646" i="38"/>
  <c r="CF390" i="38"/>
  <c r="CF690" i="38"/>
  <c r="CF198" i="38"/>
  <c r="CF196" i="38"/>
  <c r="CF561" i="38"/>
  <c r="CF201" i="38"/>
  <c r="CF212" i="38"/>
  <c r="CF128" i="38"/>
  <c r="CF333" i="38"/>
  <c r="CF379" i="38"/>
  <c r="CF31" i="38"/>
  <c r="CF834" i="38"/>
  <c r="CF241" i="38"/>
  <c r="CF39" i="38"/>
  <c r="CF386" i="38"/>
  <c r="CF514" i="38"/>
  <c r="CF243" i="38"/>
  <c r="CF183" i="38"/>
  <c r="CF34" i="38"/>
  <c r="CF715" i="38"/>
  <c r="CF233" i="38"/>
  <c r="CF553" i="38"/>
  <c r="CF82" i="38"/>
  <c r="CF658" i="38"/>
  <c r="CF421" i="38"/>
  <c r="CF348" i="38"/>
  <c r="CF817" i="38"/>
  <c r="CF599" i="38"/>
  <c r="CF649" i="38"/>
  <c r="CF513" i="38"/>
  <c r="CF248" i="38"/>
  <c r="CF707" i="38"/>
  <c r="CF277" i="38"/>
  <c r="CF75" i="38"/>
  <c r="CF322" i="38"/>
  <c r="CF313" i="38"/>
  <c r="CF238" i="38"/>
  <c r="CF651" i="38"/>
  <c r="CF521" i="38"/>
  <c r="CF12" i="38"/>
  <c r="CF275" i="38"/>
  <c r="CF627" i="38"/>
  <c r="CF656" i="38"/>
  <c r="CF492" i="38"/>
  <c r="CF705" i="38"/>
  <c r="CF339" i="38"/>
  <c r="CF540" i="38"/>
  <c r="CF455" i="38"/>
  <c r="CF439" i="38"/>
  <c r="CF423" i="38"/>
  <c r="CF251" i="38"/>
  <c r="CF384" i="38"/>
  <c r="CF604" i="38"/>
  <c r="CF746" i="38"/>
  <c r="CF160" i="38"/>
  <c r="CF696" i="38"/>
  <c r="CF8" i="38"/>
  <c r="CF840" i="38"/>
  <c r="CF124" i="38"/>
  <c r="CF465" i="38"/>
  <c r="CF570" i="38"/>
  <c r="CF266" i="38"/>
  <c r="CF826" i="38"/>
  <c r="CF256" i="38"/>
  <c r="CF357" i="38"/>
  <c r="CF397" i="38"/>
  <c r="CF252" i="38"/>
  <c r="CF107" i="38"/>
  <c r="CF560" i="38"/>
  <c r="CF802" i="38"/>
  <c r="CF706" i="38"/>
  <c r="CF754" i="38"/>
  <c r="CF500" i="38"/>
  <c r="CF711" i="38"/>
  <c r="CF139" i="38"/>
  <c r="CF119" i="38"/>
  <c r="CF319" i="38"/>
  <c r="CF55" i="38"/>
  <c r="CF74" i="38"/>
  <c r="CF585" i="38"/>
  <c r="CF282" i="38"/>
  <c r="CF46" i="38"/>
  <c r="CF798" i="38"/>
  <c r="CF767" i="38"/>
  <c r="CF733" i="38"/>
  <c r="CF45" i="38"/>
  <c r="CF105" i="38"/>
  <c r="CF643" i="38"/>
  <c r="CF499" i="38"/>
  <c r="CF835" i="38"/>
  <c r="CF100" i="38"/>
  <c r="CF464" i="38"/>
  <c r="CF614" i="38"/>
  <c r="CF300" i="38"/>
  <c r="CF187" i="38"/>
  <c r="CF791" i="38"/>
  <c r="CF235" i="38"/>
  <c r="CF631" i="38"/>
  <c r="CF416" i="38"/>
  <c r="CF231" i="38"/>
  <c r="CF700" i="38"/>
  <c r="CF636" i="38"/>
  <c r="CF246" i="38"/>
  <c r="CF761" i="38"/>
  <c r="CF702" i="38"/>
  <c r="CF621" i="38"/>
  <c r="CF824" i="38"/>
  <c r="CF457" i="38"/>
  <c r="CF140" i="38"/>
  <c r="CF665" i="38"/>
  <c r="CF28" i="38"/>
  <c r="CF57" i="38"/>
  <c r="CF536" i="38"/>
  <c r="CF590" i="38"/>
  <c r="CF224" i="38"/>
  <c r="CF596" i="38"/>
  <c r="CF839" i="38"/>
  <c r="CF279" i="38"/>
  <c r="CF498" i="38"/>
  <c r="CF549" i="38"/>
  <c r="CF411" i="38"/>
  <c r="CF14" i="38"/>
  <c r="CF267" i="38"/>
  <c r="CF35" i="38"/>
  <c r="CF398" i="38"/>
  <c r="CF131" i="38"/>
  <c r="CF150" i="38"/>
  <c r="CF458" i="38"/>
  <c r="CF813" i="38"/>
  <c r="CF343" i="38"/>
  <c r="CF249" i="38"/>
  <c r="CF341" i="38"/>
  <c r="CF96" i="38"/>
  <c r="CF258" i="38"/>
  <c r="CF338" i="38"/>
  <c r="CF645" i="38"/>
  <c r="CF727" i="38"/>
  <c r="CF175" i="38"/>
  <c r="CF525" i="38"/>
  <c r="CF355" i="38"/>
  <c r="CF605" i="38"/>
  <c r="CF710" i="38"/>
  <c r="CF52" i="38"/>
  <c r="CF748" i="38"/>
  <c r="CF440" i="38"/>
  <c r="CF399" i="38"/>
  <c r="CF804" i="38"/>
  <c r="CF87" i="38"/>
  <c r="CF483" i="38"/>
  <c r="CF612" i="38"/>
  <c r="CF506" i="38"/>
  <c r="CF432" i="38"/>
  <c r="CF661" i="38"/>
  <c r="CF620" i="38"/>
  <c r="CF90" i="38"/>
  <c r="CF422" i="38"/>
  <c r="CF793" i="38"/>
  <c r="CF579" i="38"/>
  <c r="CF170" i="38"/>
  <c r="CF751" i="38"/>
  <c r="CF381" i="38"/>
  <c r="CF210" i="38"/>
  <c r="CF93" i="38"/>
  <c r="CF158" i="38"/>
  <c r="CF461" i="38"/>
  <c r="CF692" i="38"/>
  <c r="CF786" i="38"/>
  <c r="CF159" i="38"/>
  <c r="CF683" i="38"/>
  <c r="CF794" i="38"/>
  <c r="CF321" i="38"/>
  <c r="CF467" i="38"/>
  <c r="CF501" i="38"/>
  <c r="CF607" i="38"/>
  <c r="CF648" i="38"/>
  <c r="CF446" i="38"/>
  <c r="CF426" i="38"/>
  <c r="CF315" i="38"/>
  <c r="CF292" i="38"/>
  <c r="CF5" i="38"/>
  <c r="CF836" i="38"/>
  <c r="CF302" i="38"/>
  <c r="CF303" i="38"/>
  <c r="CF812" i="38"/>
  <c r="CF755" i="38"/>
  <c r="CF787" i="38"/>
  <c r="CF415" i="38"/>
  <c r="CF288" i="38"/>
  <c r="CF250" i="38"/>
  <c r="CF456" i="38"/>
  <c r="CF218" i="38"/>
  <c r="CF445" i="38"/>
  <c r="CF537" i="38"/>
  <c r="CF677" i="38"/>
  <c r="CF88" i="38"/>
  <c r="CF7" i="38"/>
  <c r="CF130" i="38"/>
  <c r="CF449" i="38"/>
  <c r="CF29" i="38"/>
  <c r="CF32" i="38"/>
  <c r="CF425" i="38"/>
  <c r="CF370" i="38"/>
  <c r="CF382" i="38"/>
  <c r="CF821" i="38"/>
  <c r="CF568" i="38"/>
  <c r="CF257" i="38"/>
  <c r="CF806" i="38"/>
  <c r="CF191" i="38"/>
  <c r="CF603" i="38"/>
  <c r="CF332" i="38"/>
  <c r="CF632" i="38"/>
  <c r="CF491" i="38"/>
  <c r="CF594" i="38"/>
  <c r="CF528" i="38"/>
  <c r="CF161" i="38"/>
  <c r="CF466" i="38"/>
  <c r="CF364" i="38"/>
  <c r="CF598" i="38"/>
  <c r="CF558" i="38"/>
  <c r="CF48" i="38"/>
  <c r="CF180" i="38"/>
  <c r="CF577" i="38"/>
  <c r="CF435" i="38"/>
  <c r="CF485" i="38"/>
  <c r="CF712" i="38"/>
  <c r="CF726" i="38"/>
  <c r="CF796" i="38"/>
  <c r="CF479" i="38"/>
  <c r="CF685" i="38"/>
  <c r="CF807" i="38"/>
  <c r="CF663" i="38"/>
  <c r="CF287" i="38"/>
  <c r="CF106" i="38"/>
  <c r="CF316" i="38"/>
  <c r="CF582" i="38"/>
  <c r="CF753" i="38"/>
  <c r="CF419" i="38"/>
  <c r="CF799" i="38"/>
  <c r="CF215" i="38"/>
  <c r="CF66" i="38"/>
  <c r="CF776" i="38"/>
  <c r="CF61" i="38"/>
  <c r="CF759" i="38"/>
  <c r="CF630" i="38"/>
  <c r="CF392" i="38"/>
  <c r="CF76" i="38"/>
  <c r="CF263" i="38"/>
  <c r="CF78" i="38"/>
  <c r="CF173" i="38"/>
  <c r="CF234" i="38"/>
  <c r="CF555" i="38"/>
  <c r="CF245" i="38"/>
  <c r="CF617" i="38"/>
  <c r="CF239" i="38"/>
  <c r="CF410" i="38"/>
  <c r="CF728" i="38"/>
  <c r="CF741" i="38"/>
  <c r="CF740" i="38"/>
  <c r="CF547" i="38"/>
  <c r="CF195" i="38"/>
  <c r="CF732" i="38"/>
  <c r="CF296" i="38"/>
  <c r="CF450" i="38"/>
  <c r="CF244" i="38"/>
  <c r="CF742" i="38"/>
  <c r="CF687" i="38"/>
  <c r="CF487" i="38"/>
  <c r="CF151" i="38"/>
  <c r="CF668" i="38"/>
  <c r="CF56" i="38"/>
  <c r="CF589" i="38"/>
  <c r="CF454" i="38"/>
  <c r="CF662" i="38"/>
  <c r="CF429" i="38"/>
  <c r="CF675" i="38"/>
  <c r="CF396" i="38"/>
  <c r="CF178" i="38"/>
  <c r="CF820" i="38"/>
  <c r="CF725" i="38"/>
  <c r="CF408" i="38"/>
  <c r="CF623" i="38"/>
  <c r="CF373" i="38"/>
  <c r="CF744" i="38"/>
  <c r="CF97" i="38"/>
  <c r="CF185" i="38"/>
  <c r="CF842" i="38"/>
  <c r="CF647" i="38"/>
  <c r="CF116" i="38"/>
  <c r="CF181" i="38"/>
  <c r="CF102" i="38"/>
  <c r="CF169" i="38"/>
  <c r="CF125" i="38"/>
  <c r="CF713" i="38"/>
  <c r="CF123" i="38"/>
  <c r="CF823" i="38"/>
  <c r="CF666" i="38"/>
  <c r="CF441" i="38"/>
  <c r="CF695" i="38"/>
  <c r="CF689" i="38"/>
  <c r="CF67" i="38"/>
  <c r="CF174" i="38"/>
  <c r="CF30" i="38"/>
  <c r="CF65" i="38"/>
  <c r="CF641" i="38"/>
  <c r="CF574" i="38"/>
  <c r="CF156" i="38"/>
  <c r="CF686" i="38"/>
  <c r="CF770" i="38"/>
  <c r="CF716" i="38"/>
  <c r="CF512" i="38"/>
  <c r="CF254" i="38"/>
  <c r="CF136" i="38"/>
  <c r="CF533" i="38"/>
  <c r="CF165" i="38"/>
  <c r="CF490" i="38"/>
  <c r="CF660" i="38"/>
  <c r="CF584" i="38"/>
  <c r="CF383" i="38"/>
  <c r="CF808" i="38"/>
  <c r="CF721" i="38"/>
  <c r="CF830" i="38"/>
  <c r="CF91" i="38"/>
  <c r="CF674" i="38"/>
  <c r="CF672" i="38"/>
  <c r="CF719" i="38"/>
  <c r="CF237" i="38"/>
  <c r="CF197" i="38"/>
  <c r="CF40" i="38"/>
  <c r="CF433" i="38"/>
  <c r="CF625" i="38"/>
  <c r="CF819" i="38"/>
  <c r="CF629" i="38"/>
  <c r="CF152" i="38"/>
  <c r="CF89" i="38"/>
  <c r="CF566" i="38"/>
  <c r="CF208" i="38"/>
  <c r="CF478" i="38"/>
  <c r="CF810" i="38"/>
  <c r="CF459" i="38"/>
  <c r="CF356" i="38"/>
  <c r="CF833" i="38"/>
  <c r="CF822" i="38"/>
  <c r="CF110" i="38"/>
  <c r="CF240" i="38"/>
  <c r="CF85" i="38"/>
  <c r="CF790" i="38"/>
  <c r="CF778" i="38"/>
  <c r="CF129" i="38"/>
  <c r="CF659" i="38"/>
  <c r="CF591" i="38"/>
  <c r="CF229" i="38"/>
  <c r="CF349" i="38"/>
  <c r="CF72" i="38"/>
  <c r="BN52" i="38"/>
  <c r="BN31" i="38"/>
  <c r="BN66" i="38"/>
  <c r="BN403" i="38"/>
  <c r="BN363" i="38"/>
  <c r="BN141" i="38"/>
  <c r="BN68" i="38"/>
  <c r="BN322" i="38"/>
  <c r="BN258" i="38"/>
  <c r="BN304" i="38"/>
  <c r="BN338" i="38"/>
  <c r="BN106" i="38"/>
  <c r="BN241" i="38"/>
  <c r="BN264" i="38"/>
  <c r="BN110" i="38"/>
  <c r="BN40" i="38"/>
  <c r="BN263" i="38"/>
  <c r="BN128" i="38"/>
  <c r="BN96" i="38"/>
  <c r="BN115" i="38"/>
  <c r="BN171" i="38"/>
  <c r="BN372" i="38"/>
  <c r="BN312" i="38"/>
  <c r="BN136" i="38"/>
  <c r="BN207" i="38"/>
  <c r="BN407" i="38"/>
  <c r="BN127" i="38"/>
  <c r="BN209" i="38"/>
  <c r="BN285" i="38"/>
  <c r="BN422" i="38"/>
  <c r="BN5" i="38"/>
  <c r="BN131" i="38"/>
  <c r="BN419" i="38"/>
  <c r="BN388" i="38"/>
  <c r="BN311" i="38"/>
  <c r="BN45" i="38"/>
  <c r="BN200" i="38"/>
  <c r="BN90" i="38"/>
  <c r="BN324" i="38"/>
  <c r="BN137" i="38"/>
  <c r="BN158" i="38"/>
  <c r="BN101" i="38"/>
  <c r="BN54" i="38"/>
  <c r="BN196" i="38"/>
  <c r="BN391" i="38"/>
  <c r="BN191" i="38"/>
  <c r="BN328" i="38"/>
  <c r="BN165" i="38"/>
  <c r="BN64" i="38"/>
  <c r="BN15" i="38"/>
  <c r="BN362" i="38"/>
  <c r="BN62" i="38"/>
  <c r="BN27" i="38"/>
  <c r="BN400" i="38"/>
  <c r="BN142" i="38"/>
  <c r="BN274" i="38"/>
  <c r="BN215" i="38"/>
  <c r="BN357" i="38"/>
  <c r="BN111" i="38"/>
  <c r="BN219" i="38"/>
  <c r="BN401" i="38"/>
  <c r="BN383" i="38"/>
  <c r="BN199" i="38"/>
  <c r="BN336" i="38"/>
  <c r="BN184" i="38"/>
  <c r="BN143" i="38"/>
  <c r="BN418" i="38"/>
  <c r="BN50" i="38"/>
  <c r="BN147" i="38"/>
  <c r="BN169" i="38"/>
  <c r="BN260" i="38"/>
  <c r="BN170" i="38"/>
  <c r="BN48" i="38"/>
  <c r="BN348" i="38"/>
  <c r="BN192" i="38"/>
  <c r="BN250" i="38"/>
  <c r="BN44" i="38"/>
  <c r="BN379" i="38"/>
  <c r="BN231" i="38"/>
  <c r="BN92" i="38"/>
  <c r="BN94" i="38"/>
  <c r="BN206" i="38"/>
  <c r="BN189" i="38"/>
  <c r="BN252" i="38"/>
  <c r="BN46" i="38"/>
  <c r="BN280" i="38"/>
  <c r="BN417" i="38"/>
  <c r="BN82" i="38"/>
  <c r="BN365" i="38"/>
  <c r="BN122" i="38"/>
  <c r="BN305" i="38"/>
  <c r="BN307" i="38"/>
  <c r="BN18" i="38"/>
  <c r="BN356" i="38"/>
  <c r="BN398" i="38"/>
  <c r="BN224" i="38"/>
  <c r="BN306" i="38"/>
  <c r="BN25" i="38"/>
  <c r="BN49" i="38"/>
  <c r="BN149" i="38"/>
  <c r="BN108" i="38"/>
  <c r="BN261" i="38"/>
  <c r="BN213" i="38"/>
  <c r="BN248" i="38"/>
  <c r="BN134" i="38"/>
  <c r="BN313" i="38"/>
  <c r="BN282" i="38"/>
  <c r="BN166" i="38"/>
  <c r="BN395" i="38"/>
  <c r="BN350" i="38"/>
  <c r="BN132" i="38"/>
  <c r="BN10" i="38"/>
  <c r="BN292" i="38"/>
  <c r="BN226" i="38"/>
  <c r="BN175" i="38"/>
  <c r="BN334" i="38"/>
  <c r="BN238" i="38"/>
  <c r="BN53" i="38"/>
  <c r="BN354" i="38"/>
  <c r="BN320" i="38"/>
  <c r="BN124" i="38"/>
  <c r="BN345" i="38"/>
  <c r="BN72" i="38"/>
  <c r="BN404" i="38"/>
  <c r="BN319" i="38"/>
  <c r="BN315" i="38"/>
  <c r="BN259" i="38"/>
  <c r="BN270" i="38"/>
  <c r="BN408" i="38"/>
  <c r="BN249" i="38"/>
  <c r="BN257" i="38"/>
  <c r="BN236" i="38"/>
  <c r="BN120" i="38"/>
  <c r="BN225" i="38"/>
  <c r="BN353" i="38"/>
  <c r="BN98" i="38"/>
  <c r="BN103" i="38"/>
  <c r="BN204" i="38"/>
  <c r="BN47" i="38"/>
  <c r="BN135" i="38"/>
  <c r="BN233" i="38"/>
  <c r="BN97" i="38"/>
  <c r="BN11" i="38"/>
  <c r="BN412" i="38"/>
  <c r="BN186" i="38"/>
  <c r="BN415" i="38"/>
  <c r="BN164" i="38"/>
  <c r="BN216" i="38"/>
  <c r="BN177" i="38"/>
  <c r="BN340" i="38"/>
  <c r="BN346" i="38"/>
  <c r="BN195" i="38"/>
  <c r="BN146" i="38"/>
  <c r="BN114" i="38"/>
  <c r="BN138" i="38"/>
  <c r="BN151" i="38"/>
  <c r="BN21" i="38"/>
  <c r="BN323" i="38"/>
  <c r="BN342" i="38"/>
  <c r="BN95" i="38"/>
  <c r="BN58" i="38"/>
  <c r="BN392" i="38"/>
  <c r="BN74" i="38"/>
  <c r="BN352" i="38"/>
  <c r="BN321" i="38"/>
  <c r="BN374" i="38"/>
  <c r="BN109" i="38"/>
  <c r="BN38" i="38"/>
  <c r="BN202" i="38"/>
  <c r="BN32" i="38"/>
  <c r="BN59" i="38"/>
  <c r="BN326" i="38"/>
  <c r="BN405" i="38"/>
  <c r="BN43" i="38"/>
  <c r="BN84" i="38"/>
  <c r="BN193" i="38"/>
  <c r="BN367" i="38"/>
  <c r="BN317" i="38"/>
  <c r="BN81" i="38"/>
  <c r="BN230" i="38"/>
  <c r="BN228" i="38"/>
  <c r="BN8" i="38"/>
  <c r="BN268" i="38"/>
  <c r="BN329" i="38"/>
  <c r="BN139" i="38"/>
  <c r="BN152" i="38"/>
  <c r="BN39" i="38"/>
  <c r="BN14" i="38"/>
  <c r="BN78" i="38"/>
  <c r="BN347" i="38"/>
  <c r="BN382" i="38"/>
  <c r="BN394" i="38"/>
  <c r="BN416" i="38"/>
  <c r="BN335" i="38"/>
  <c r="BN197" i="38"/>
  <c r="BN154" i="38"/>
  <c r="BN283" i="38"/>
  <c r="BN22" i="38"/>
  <c r="BN167" i="38"/>
  <c r="BN42" i="38"/>
  <c r="BN65" i="38"/>
  <c r="BN235" i="38"/>
  <c r="BN303" i="38"/>
  <c r="BN157" i="38"/>
  <c r="BN344" i="38"/>
  <c r="BN420" i="38"/>
  <c r="BN117" i="38"/>
  <c r="BN384" i="38"/>
  <c r="BN13" i="38"/>
  <c r="IV247" i="38"/>
  <c r="U37" i="14" s="1"/>
  <c r="IU240" i="38"/>
  <c r="T30" i="14" s="1"/>
  <c r="IU237" i="38"/>
  <c r="T27" i="14" s="1"/>
  <c r="IV248" i="38"/>
  <c r="U38" i="14" s="1"/>
  <c r="IV245" i="38"/>
  <c r="U35" i="14" s="1"/>
  <c r="IV249" i="38"/>
  <c r="U39" i="14" s="1"/>
  <c r="IU225" i="38"/>
  <c r="T15" i="14" s="1"/>
  <c r="IU238" i="38"/>
  <c r="T28" i="14" s="1"/>
  <c r="IU246" i="38"/>
  <c r="T36" i="14" s="1"/>
  <c r="HV220" i="38"/>
  <c r="IV251" i="38"/>
  <c r="U41" i="14" s="1"/>
  <c r="IV297" i="38"/>
  <c r="IV291" i="38"/>
  <c r="IV295" i="38"/>
  <c r="IV290" i="38"/>
  <c r="IV265" i="38"/>
  <c r="IV293" i="38"/>
  <c r="IV267" i="38"/>
  <c r="IV269" i="38"/>
  <c r="IV255" i="38"/>
  <c r="U45" i="14" s="1"/>
  <c r="IV260" i="38"/>
  <c r="IV270" i="38"/>
  <c r="IV286" i="38"/>
  <c r="IV289" i="38"/>
  <c r="IV257" i="38"/>
  <c r="U47" i="14" s="1"/>
  <c r="IV281" i="38"/>
  <c r="IV292" i="38"/>
  <c r="IV280" i="38"/>
  <c r="IV275" i="38"/>
  <c r="IV296" i="38"/>
  <c r="IV283" i="38"/>
  <c r="IV284" i="38"/>
  <c r="IV271" i="38"/>
  <c r="IV266" i="38"/>
  <c r="IV252" i="38"/>
  <c r="U42" i="14" s="1"/>
  <c r="IV258" i="38"/>
  <c r="U48" i="14" s="1"/>
  <c r="IV277" i="38"/>
  <c r="IV261" i="38"/>
  <c r="IV273" i="38"/>
  <c r="IV279" i="38"/>
  <c r="IV263" i="38"/>
  <c r="IV278" i="38"/>
  <c r="IV264" i="38"/>
  <c r="IV276" i="38"/>
  <c r="IV274" i="38"/>
  <c r="IV288" i="38"/>
  <c r="IV287" i="38"/>
  <c r="IV285" i="38"/>
  <c r="IV282" i="38"/>
  <c r="IV272" i="38"/>
  <c r="IV262" i="38"/>
  <c r="IV268" i="38"/>
  <c r="IV294" i="38"/>
  <c r="IV254" i="38"/>
  <c r="U44" i="14" s="1"/>
  <c r="IV13" i="38"/>
  <c r="U13" i="9" s="1"/>
  <c r="IV40" i="38"/>
  <c r="U40" i="9" s="1"/>
  <c r="IV46" i="38"/>
  <c r="U46" i="9" s="1"/>
  <c r="IV8" i="38"/>
  <c r="U8" i="9" s="1"/>
  <c r="IV50" i="38"/>
  <c r="U50" i="9" s="1"/>
  <c r="IV45" i="38"/>
  <c r="U45" i="9" s="1"/>
  <c r="IV43" i="38"/>
  <c r="U43" i="9" s="1"/>
  <c r="B22" i="12"/>
  <c r="F22" i="12" s="1"/>
  <c r="B36" i="12"/>
  <c r="F36" i="12" s="1"/>
  <c r="KT25" i="38"/>
  <c r="P5" i="12" s="1"/>
  <c r="Q5" i="12" s="1"/>
  <c r="IV231" i="38"/>
  <c r="U21" i="14" s="1"/>
  <c r="IU228" i="38"/>
  <c r="T18" i="14" s="1"/>
  <c r="IV239" i="38"/>
  <c r="U29" i="14" s="1"/>
  <c r="IV237" i="38"/>
  <c r="U27" i="14" s="1"/>
  <c r="IU230" i="38"/>
  <c r="T20" i="14" s="1"/>
  <c r="IU232" i="38"/>
  <c r="T22" i="14" s="1"/>
  <c r="IU229" i="38"/>
  <c r="T19" i="14" s="1"/>
  <c r="KJ20" i="38"/>
  <c r="B8" i="12"/>
  <c r="B5" i="12"/>
  <c r="KJ25" i="38"/>
  <c r="KT17" i="38"/>
  <c r="KT20" i="38" s="1"/>
  <c r="JV146" i="38"/>
  <c r="HV332" i="38"/>
  <c r="IV233" i="38"/>
  <c r="U23" i="14" s="1"/>
  <c r="IU250" i="38"/>
  <c r="T40" i="14" s="1"/>
  <c r="IU234" i="38"/>
  <c r="T24" i="14" s="1"/>
  <c r="HV311" i="38"/>
  <c r="IV216" i="38"/>
  <c r="U6" i="14" s="1"/>
  <c r="IU220" i="38"/>
  <c r="T10" i="14" s="1"/>
  <c r="IU217" i="38"/>
  <c r="T7" i="14" s="1"/>
  <c r="HV283" i="38"/>
  <c r="IV227" i="38"/>
  <c r="U17" i="14" s="1"/>
  <c r="HV276" i="38"/>
  <c r="IV226" i="38" s="1"/>
  <c r="U16" i="14" s="1"/>
  <c r="HV227" i="38"/>
  <c r="IV219" i="38" s="1"/>
  <c r="U9" i="14" s="1"/>
  <c r="IV215" i="38"/>
  <c r="U5" i="14" s="1"/>
  <c r="DE89" i="38"/>
  <c r="H72" i="10" s="1"/>
  <c r="C72" i="10"/>
  <c r="DB89" i="38"/>
  <c r="E72" i="10" s="1"/>
  <c r="DB79" i="38"/>
  <c r="DC79" i="38" s="1"/>
  <c r="F64" i="10" s="1"/>
  <c r="IV28" i="38"/>
  <c r="U28" i="9" s="1"/>
  <c r="IV32" i="38"/>
  <c r="U32" i="9" s="1"/>
  <c r="IV33" i="38"/>
  <c r="U33" i="9" s="1"/>
  <c r="IV29" i="38"/>
  <c r="U29" i="9" s="1"/>
  <c r="IV20" i="38"/>
  <c r="U20" i="9" s="1"/>
  <c r="IV7" i="38"/>
  <c r="U7" i="9" s="1"/>
  <c r="IV6" i="38"/>
  <c r="U6" i="9" s="1"/>
  <c r="DE76" i="38"/>
  <c r="H61" i="10" s="1"/>
  <c r="C60" i="10"/>
  <c r="DA76" i="38"/>
  <c r="D61" i="10" s="1"/>
  <c r="DB76" i="38"/>
  <c r="E61" i="10" s="1"/>
  <c r="C71" i="10"/>
  <c r="DD89" i="38"/>
  <c r="G72" i="10" s="1"/>
  <c r="DA79" i="38"/>
  <c r="D64" i="10" s="1"/>
  <c r="DE79" i="38"/>
  <c r="H64" i="10" s="1"/>
  <c r="DB75" i="38"/>
  <c r="DC75" i="38" s="1"/>
  <c r="F60" i="10" s="1"/>
  <c r="DE80" i="38"/>
  <c r="C61" i="10"/>
  <c r="DB88" i="38"/>
  <c r="E71" i="10" s="1"/>
  <c r="DA75" i="38"/>
  <c r="D60" i="10" s="1"/>
  <c r="DD75" i="38"/>
  <c r="G60" i="10" s="1"/>
  <c r="DD88" i="38"/>
  <c r="G71" i="10" s="1"/>
  <c r="DA88" i="38"/>
  <c r="D71" i="10" s="1"/>
  <c r="DD79" i="38"/>
  <c r="G64" i="10" s="1"/>
  <c r="BQ426" i="38"/>
  <c r="CX68" i="38" s="1"/>
  <c r="CZ68" i="38" s="1"/>
  <c r="C55" i="10" s="1"/>
  <c r="DA80" i="38"/>
  <c r="DB80" i="38"/>
  <c r="DC80" i="38" s="1"/>
  <c r="C70" i="10"/>
  <c r="DA87" i="38"/>
  <c r="D70" i="10" s="1"/>
  <c r="P34" i="12"/>
  <c r="Q34" i="12" s="1"/>
  <c r="P20" i="12"/>
  <c r="Q20" i="12" s="1"/>
  <c r="KU18" i="38"/>
  <c r="BQ427" i="38"/>
  <c r="CX69" i="38" s="1"/>
  <c r="CZ69" i="38" s="1"/>
  <c r="DA69" i="38" s="1"/>
  <c r="D56" i="10" s="1"/>
  <c r="HV241" i="38"/>
  <c r="IV224" i="38" s="1"/>
  <c r="U14" i="14" s="1"/>
  <c r="DD87" i="38"/>
  <c r="G70" i="10" s="1"/>
  <c r="DB87" i="38"/>
  <c r="E70" i="10" s="1"/>
  <c r="DD78" i="38"/>
  <c r="G63" i="10" s="1"/>
  <c r="IV256" i="38"/>
  <c r="U46" i="14" s="1"/>
  <c r="HV346" i="38"/>
  <c r="IV259" i="38" s="1"/>
  <c r="U49" i="14" s="1"/>
  <c r="BQ431" i="38"/>
  <c r="DA78" i="38"/>
  <c r="D63" i="10" s="1"/>
  <c r="DE78" i="38"/>
  <c r="H63" i="10" s="1"/>
  <c r="C63" i="10"/>
  <c r="BQ429" i="38"/>
  <c r="DE90" i="38"/>
  <c r="DA90" i="38"/>
  <c r="DD90" i="38"/>
  <c r="DB90" i="38"/>
  <c r="DC90" i="38" s="1"/>
  <c r="DD85" i="38"/>
  <c r="G68" i="10" s="1"/>
  <c r="C68" i="10"/>
  <c r="DE85" i="38"/>
  <c r="H68" i="10" s="1"/>
  <c r="DA85" i="38"/>
  <c r="D68" i="10" s="1"/>
  <c r="DB85" i="38"/>
  <c r="BQ424" i="38"/>
  <c r="CX66" i="38" s="1"/>
  <c r="CZ66" i="38" s="1"/>
  <c r="BQ423" i="38"/>
  <c r="CX65" i="38" s="1"/>
  <c r="CZ65" i="38" s="1"/>
  <c r="BQ428" i="38"/>
  <c r="CX70" i="38" s="1"/>
  <c r="CZ70" i="38" s="1"/>
  <c r="BQ430" i="38"/>
  <c r="DC78" i="38"/>
  <c r="F63" i="10" s="1"/>
  <c r="E63" i="10"/>
  <c r="BQ425" i="38"/>
  <c r="CX67" i="38" s="1"/>
  <c r="CZ67" i="38" s="1"/>
  <c r="IV235" i="38"/>
  <c r="U25" i="14" s="1"/>
  <c r="HV290" i="38"/>
  <c r="IV244" i="38" s="1"/>
  <c r="U34" i="14" s="1"/>
  <c r="DA86" i="38"/>
  <c r="D69" i="10" s="1"/>
  <c r="DE86" i="38"/>
  <c r="H69" i="10" s="1"/>
  <c r="DD86" i="38"/>
  <c r="G69" i="10" s="1"/>
  <c r="C69" i="10"/>
  <c r="DB86" i="38"/>
  <c r="DD77" i="38"/>
  <c r="G62" i="10" s="1"/>
  <c r="DB77" i="38"/>
  <c r="DA77" i="38"/>
  <c r="D62" i="10" s="1"/>
  <c r="DE77" i="38"/>
  <c r="H62" i="10" s="1"/>
  <c r="C62" i="10"/>
  <c r="CU11" i="38"/>
  <c r="KU4" i="38"/>
  <c r="P13" i="12"/>
  <c r="Q13" i="12" s="1"/>
  <c r="KT7" i="38"/>
  <c r="KU12" i="38"/>
  <c r="P29" i="12"/>
  <c r="Q29" i="12" s="1"/>
  <c r="P4" i="12"/>
  <c r="BU11" i="38" l="1"/>
  <c r="BV11" i="38" s="1"/>
  <c r="BU14" i="38"/>
  <c r="BV14" i="38" s="1"/>
  <c r="BU13" i="38"/>
  <c r="BV13" i="38" s="1"/>
  <c r="BU12" i="38"/>
  <c r="BV12" i="38" s="1"/>
  <c r="KU5" i="38"/>
  <c r="P14" i="12"/>
  <c r="Q14" i="12" s="1"/>
  <c r="CU8" i="38"/>
  <c r="CX30" i="38" s="1"/>
  <c r="CZ30" i="38" s="1"/>
  <c r="DD30" i="38" s="1"/>
  <c r="CU10" i="38"/>
  <c r="CU3" i="38"/>
  <c r="CX25" i="38" s="1"/>
  <c r="CZ25" i="38" s="1"/>
  <c r="DA25" i="38" s="1"/>
  <c r="D21" i="10" s="1"/>
  <c r="CU7" i="38"/>
  <c r="CX29" i="38" s="1"/>
  <c r="CZ29" i="38" s="1"/>
  <c r="DB29" i="38" s="1"/>
  <c r="CU9" i="38"/>
  <c r="CU5" i="38"/>
  <c r="CX27" i="38" s="1"/>
  <c r="CZ27" i="38" s="1"/>
  <c r="CU6" i="38"/>
  <c r="CX28" i="38" s="1"/>
  <c r="CZ28" i="38" s="1"/>
  <c r="DD28" i="38" s="1"/>
  <c r="G24" i="10" s="1"/>
  <c r="CU4" i="38"/>
  <c r="CX26" i="38" s="1"/>
  <c r="CZ26" i="38" s="1"/>
  <c r="DD26" i="38" s="1"/>
  <c r="G22" i="10" s="1"/>
  <c r="CC6" i="38"/>
  <c r="CX58" i="38" s="1"/>
  <c r="CZ58" i="38" s="1"/>
  <c r="DA58" i="38" s="1"/>
  <c r="D47" i="10" s="1"/>
  <c r="CC3" i="38"/>
  <c r="CX55" i="38" s="1"/>
  <c r="CZ55" i="38" s="1"/>
  <c r="DB55" i="38" s="1"/>
  <c r="CC11" i="38"/>
  <c r="CC8" i="38"/>
  <c r="CX60" i="38" s="1"/>
  <c r="CZ60" i="38" s="1"/>
  <c r="DE60" i="38" s="1"/>
  <c r="CC10" i="38"/>
  <c r="CC7" i="38"/>
  <c r="CX59" i="38" s="1"/>
  <c r="CZ59" i="38" s="1"/>
  <c r="C48" i="10" s="1"/>
  <c r="CC9" i="38"/>
  <c r="CC5" i="38"/>
  <c r="CX57" i="38" s="1"/>
  <c r="CZ57" i="38" s="1"/>
  <c r="C46" i="10" s="1"/>
  <c r="CC4" i="38"/>
  <c r="CX56" i="38" s="1"/>
  <c r="CZ56" i="38" s="1"/>
  <c r="DA56" i="38" s="1"/>
  <c r="D45" i="10" s="1"/>
  <c r="CO4" i="38"/>
  <c r="CX16" i="38" s="1"/>
  <c r="CZ16" i="38" s="1"/>
  <c r="C14" i="10" s="1"/>
  <c r="CO9" i="38"/>
  <c r="CO6" i="38"/>
  <c r="CX18" i="38" s="1"/>
  <c r="CZ18" i="38" s="1"/>
  <c r="DA18" i="38" s="1"/>
  <c r="D16" i="10" s="1"/>
  <c r="CO10" i="38"/>
  <c r="CO5" i="38"/>
  <c r="CX17" i="38" s="1"/>
  <c r="CZ17" i="38" s="1"/>
  <c r="DB17" i="38" s="1"/>
  <c r="CO11" i="38"/>
  <c r="CO8" i="38"/>
  <c r="CX20" i="38" s="1"/>
  <c r="CZ20" i="38" s="1"/>
  <c r="DA20" i="38" s="1"/>
  <c r="CO7" i="38"/>
  <c r="CX19" i="38" s="1"/>
  <c r="CZ19" i="38" s="1"/>
  <c r="DB19" i="38" s="1"/>
  <c r="CO3" i="38"/>
  <c r="CX15" i="38" s="1"/>
  <c r="CZ15" i="38" s="1"/>
  <c r="DB15" i="38" s="1"/>
  <c r="CG14" i="38"/>
  <c r="CH14" i="38" s="1"/>
  <c r="CG12" i="38"/>
  <c r="CH12" i="38" s="1"/>
  <c r="CG13" i="38"/>
  <c r="CH13" i="38" s="1"/>
  <c r="CG11" i="38"/>
  <c r="CH11" i="38" s="1"/>
  <c r="BO13" i="38"/>
  <c r="BP13" i="38" s="1"/>
  <c r="BO12" i="38"/>
  <c r="BP12" i="38" s="1"/>
  <c r="BO11" i="38"/>
  <c r="BP11" i="38" s="1"/>
  <c r="BO14" i="38"/>
  <c r="BP14" i="38" s="1"/>
  <c r="IV223" i="38"/>
  <c r="U13" i="14" s="1"/>
  <c r="IV243" i="38"/>
  <c r="U33" i="14" s="1"/>
  <c r="IV241" i="38"/>
  <c r="U31" i="14" s="1"/>
  <c r="IV225" i="38"/>
  <c r="U15" i="14" s="1"/>
  <c r="IV238" i="38"/>
  <c r="U28" i="14" s="1"/>
  <c r="IV246" i="38"/>
  <c r="U36" i="14" s="1"/>
  <c r="E64" i="10"/>
  <c r="KU25" i="38"/>
  <c r="KU17" i="38"/>
  <c r="P33" i="12"/>
  <c r="Q33" i="12" s="1"/>
  <c r="P19" i="12"/>
  <c r="Q19" i="12" s="1"/>
  <c r="IV228" i="38"/>
  <c r="U18" i="14" s="1"/>
  <c r="IV230" i="38"/>
  <c r="U20" i="14" s="1"/>
  <c r="IV232" i="38"/>
  <c r="U22" i="14" s="1"/>
  <c r="IV229" i="38"/>
  <c r="U19" i="14" s="1"/>
  <c r="IV236" i="38"/>
  <c r="U26" i="14" s="1"/>
  <c r="IV240" i="38"/>
  <c r="U30" i="14" s="1"/>
  <c r="F5" i="12"/>
  <c r="B6" i="12"/>
  <c r="F6" i="12" s="1"/>
  <c r="B9" i="12"/>
  <c r="F9" i="12" s="1"/>
  <c r="F8" i="12"/>
  <c r="IV250" i="38"/>
  <c r="U40" i="14" s="1"/>
  <c r="IV234" i="38"/>
  <c r="U24" i="14" s="1"/>
  <c r="IV220" i="38"/>
  <c r="U10" i="14" s="1"/>
  <c r="IV217" i="38"/>
  <c r="U7" i="14" s="1"/>
  <c r="DC89" i="38"/>
  <c r="F72" i="10" s="1"/>
  <c r="DC76" i="38"/>
  <c r="F61" i="10" s="1"/>
  <c r="E60" i="10"/>
  <c r="DD68" i="38"/>
  <c r="G55" i="10" s="1"/>
  <c r="DB68" i="38"/>
  <c r="DC68" i="38" s="1"/>
  <c r="F55" i="10" s="1"/>
  <c r="DC88" i="38"/>
  <c r="F71" i="10" s="1"/>
  <c r="DC87" i="38"/>
  <c r="F70" i="10" s="1"/>
  <c r="DE68" i="38"/>
  <c r="H55" i="10" s="1"/>
  <c r="DE69" i="38"/>
  <c r="H56" i="10" s="1"/>
  <c r="DB69" i="38"/>
  <c r="E56" i="10" s="1"/>
  <c r="DD69" i="38"/>
  <c r="G56" i="10" s="1"/>
  <c r="C56" i="10"/>
  <c r="DA68" i="38"/>
  <c r="D55" i="10" s="1"/>
  <c r="P8" i="12"/>
  <c r="Q8" i="12" s="1"/>
  <c r="P22" i="12"/>
  <c r="Q22" i="12" s="1"/>
  <c r="KU20" i="38"/>
  <c r="P36" i="12"/>
  <c r="Q36" i="12" s="1"/>
  <c r="DC77" i="38"/>
  <c r="F62" i="10" s="1"/>
  <c r="E62" i="10"/>
  <c r="DA67" i="38"/>
  <c r="D54" i="10" s="1"/>
  <c r="DD67" i="38"/>
  <c r="G54" i="10" s="1"/>
  <c r="DE67" i="38"/>
  <c r="H54" i="10" s="1"/>
  <c r="DB67" i="38"/>
  <c r="C54" i="10"/>
  <c r="DA70" i="38"/>
  <c r="DD70" i="38"/>
  <c r="DE70" i="38"/>
  <c r="DB70" i="38"/>
  <c r="DC70" i="38" s="1"/>
  <c r="DB66" i="38"/>
  <c r="DE66" i="38"/>
  <c r="H53" i="10" s="1"/>
  <c r="C53" i="10"/>
  <c r="DA66" i="38"/>
  <c r="D53" i="10" s="1"/>
  <c r="DD66" i="38"/>
  <c r="G53" i="10" s="1"/>
  <c r="E69" i="10"/>
  <c r="DC86" i="38"/>
  <c r="F69" i="10" s="1"/>
  <c r="DA65" i="38"/>
  <c r="D52" i="10" s="1"/>
  <c r="DB65" i="38"/>
  <c r="DE65" i="38"/>
  <c r="H52" i="10" s="1"/>
  <c r="DD65" i="38"/>
  <c r="G52" i="10" s="1"/>
  <c r="C52" i="10"/>
  <c r="E68" i="10"/>
  <c r="DC85" i="38"/>
  <c r="F68" i="10" s="1"/>
  <c r="B61" i="10"/>
  <c r="DE25" i="38"/>
  <c r="H21" i="10" s="1"/>
  <c r="Q4" i="12"/>
  <c r="P6" i="12"/>
  <c r="Q6" i="12" s="1"/>
  <c r="KU7" i="38"/>
  <c r="P16" i="12"/>
  <c r="Q16" i="12" s="1"/>
  <c r="P7" i="12"/>
  <c r="DD27" i="38"/>
  <c r="G23" i="10" s="1"/>
  <c r="DE27" i="38"/>
  <c r="H23" i="10" s="1"/>
  <c r="DB27" i="38"/>
  <c r="C23" i="10"/>
  <c r="DA27" i="38"/>
  <c r="D23" i="10" s="1"/>
  <c r="DE28" i="38"/>
  <c r="H24" i="10" s="1"/>
  <c r="DB28" i="38"/>
  <c r="C24" i="10"/>
  <c r="DA28" i="38"/>
  <c r="D24" i="10" s="1"/>
  <c r="DA30" i="38" l="1"/>
  <c r="DB57" i="38"/>
  <c r="DB26" i="38"/>
  <c r="E22" i="10" s="1"/>
  <c r="DE29" i="38"/>
  <c r="H25" i="10" s="1"/>
  <c r="DB30" i="38"/>
  <c r="DC30" i="38" s="1"/>
  <c r="DE30" i="38"/>
  <c r="BW7" i="38"/>
  <c r="CX49" i="38" s="1"/>
  <c r="CZ49" i="38" s="1"/>
  <c r="BW5" i="38"/>
  <c r="CX47" i="38" s="1"/>
  <c r="CZ47" i="38" s="1"/>
  <c r="BW11" i="38"/>
  <c r="BW3" i="38"/>
  <c r="CX45" i="38" s="1"/>
  <c r="CZ45" i="38" s="1"/>
  <c r="BW8" i="38"/>
  <c r="CX50" i="38" s="1"/>
  <c r="CZ50" i="38" s="1"/>
  <c r="BW9" i="38"/>
  <c r="BW6" i="38"/>
  <c r="CX48" i="38" s="1"/>
  <c r="CZ48" i="38" s="1"/>
  <c r="BW10" i="38"/>
  <c r="BW4" i="38"/>
  <c r="CX46" i="38" s="1"/>
  <c r="CZ46" i="38" s="1"/>
  <c r="DA26" i="38"/>
  <c r="D22" i="10" s="1"/>
  <c r="DA29" i="38"/>
  <c r="D25" i="10" s="1"/>
  <c r="C25" i="10"/>
  <c r="C22" i="10"/>
  <c r="DE26" i="38"/>
  <c r="H22" i="10" s="1"/>
  <c r="DD29" i="38"/>
  <c r="G25" i="10" s="1"/>
  <c r="DD25" i="38"/>
  <c r="G21" i="10" s="1"/>
  <c r="C21" i="10"/>
  <c r="DB25" i="38"/>
  <c r="E21" i="10" s="1"/>
  <c r="DD60" i="38"/>
  <c r="DA57" i="38"/>
  <c r="D46" i="10" s="1"/>
  <c r="DA60" i="38"/>
  <c r="DD57" i="38"/>
  <c r="G46" i="10" s="1"/>
  <c r="DB60" i="38"/>
  <c r="DC60" i="38" s="1"/>
  <c r="DE57" i="38"/>
  <c r="H46" i="10" s="1"/>
  <c r="DA55" i="38"/>
  <c r="D44" i="10" s="1"/>
  <c r="C45" i="10"/>
  <c r="DB58" i="38"/>
  <c r="DC58" i="38" s="1"/>
  <c r="F47" i="10" s="1"/>
  <c r="DA59" i="38"/>
  <c r="D48" i="10" s="1"/>
  <c r="C47" i="10"/>
  <c r="DD58" i="38"/>
  <c r="G47" i="10" s="1"/>
  <c r="DD56" i="38"/>
  <c r="G45" i="10" s="1"/>
  <c r="DE58" i="38"/>
  <c r="H47" i="10" s="1"/>
  <c r="DE55" i="38"/>
  <c r="H44" i="10" s="1"/>
  <c r="DD55" i="38"/>
  <c r="G44" i="10" s="1"/>
  <c r="C44" i="10"/>
  <c r="DE59" i="38"/>
  <c r="H48" i="10" s="1"/>
  <c r="DD59" i="38"/>
  <c r="G48" i="10" s="1"/>
  <c r="DB56" i="38"/>
  <c r="DC56" i="38" s="1"/>
  <c r="F45" i="10" s="1"/>
  <c r="DE56" i="38"/>
  <c r="H45" i="10" s="1"/>
  <c r="DB59" i="38"/>
  <c r="E48" i="10" s="1"/>
  <c r="C17" i="10"/>
  <c r="DE19" i="38"/>
  <c r="H17" i="10" s="1"/>
  <c r="DD19" i="38"/>
  <c r="G17" i="10" s="1"/>
  <c r="DA19" i="38"/>
  <c r="D17" i="10" s="1"/>
  <c r="C15" i="10"/>
  <c r="DD16" i="38"/>
  <c r="G14" i="10" s="1"/>
  <c r="C13" i="10"/>
  <c r="DE20" i="38"/>
  <c r="DD15" i="38"/>
  <c r="G13" i="10" s="1"/>
  <c r="DB16" i="38"/>
  <c r="DC16" i="38" s="1"/>
  <c r="F14" i="10" s="1"/>
  <c r="DA17" i="38"/>
  <c r="D15" i="10" s="1"/>
  <c r="DE15" i="38"/>
  <c r="H13" i="10" s="1"/>
  <c r="DA16" i="38"/>
  <c r="D14" i="10" s="1"/>
  <c r="DD17" i="38"/>
  <c r="G15" i="10" s="1"/>
  <c r="DE17" i="38"/>
  <c r="H15" i="10" s="1"/>
  <c r="DE16" i="38"/>
  <c r="H14" i="10" s="1"/>
  <c r="DA15" i="38"/>
  <c r="D13" i="10" s="1"/>
  <c r="DB18" i="38"/>
  <c r="E16" i="10" s="1"/>
  <c r="DB20" i="38"/>
  <c r="DC20" i="38" s="1"/>
  <c r="DE18" i="38"/>
  <c r="H16" i="10" s="1"/>
  <c r="DD20" i="38"/>
  <c r="C16" i="10"/>
  <c r="DD18" i="38"/>
  <c r="G16" i="10" s="1"/>
  <c r="CI3" i="38"/>
  <c r="CX5" i="38" s="1"/>
  <c r="CZ5" i="38" s="1"/>
  <c r="DD5" i="38" s="1"/>
  <c r="G5" i="10" s="1"/>
  <c r="CI9" i="38"/>
  <c r="CI8" i="38"/>
  <c r="CX10" i="38" s="1"/>
  <c r="CZ10" i="38" s="1"/>
  <c r="DD10" i="38" s="1"/>
  <c r="CI7" i="38"/>
  <c r="CX9" i="38" s="1"/>
  <c r="CZ9" i="38" s="1"/>
  <c r="DD9" i="38" s="1"/>
  <c r="G9" i="10" s="1"/>
  <c r="CI6" i="38"/>
  <c r="CX8" i="38" s="1"/>
  <c r="CZ8" i="38" s="1"/>
  <c r="DB8" i="38" s="1"/>
  <c r="CI5" i="38"/>
  <c r="CX7" i="38" s="1"/>
  <c r="CZ7" i="38" s="1"/>
  <c r="DD7" i="38" s="1"/>
  <c r="G7" i="10" s="1"/>
  <c r="CI11" i="38"/>
  <c r="CI10" i="38"/>
  <c r="CI4" i="38"/>
  <c r="CX6" i="38" s="1"/>
  <c r="CZ6" i="38" s="1"/>
  <c r="DA6" i="38" s="1"/>
  <c r="D6" i="10" s="1"/>
  <c r="BQ6" i="38"/>
  <c r="CX38" i="38" s="1"/>
  <c r="CZ38" i="38" s="1"/>
  <c r="DE38" i="38" s="1"/>
  <c r="H32" i="10" s="1"/>
  <c r="BQ11" i="38"/>
  <c r="BQ8" i="38"/>
  <c r="CX40" i="38" s="1"/>
  <c r="CZ40" i="38" s="1"/>
  <c r="DB40" i="38" s="1"/>
  <c r="DC40" i="38" s="1"/>
  <c r="BQ3" i="38"/>
  <c r="CX35" i="38" s="1"/>
  <c r="CZ35" i="38" s="1"/>
  <c r="DB35" i="38" s="1"/>
  <c r="BQ4" i="38"/>
  <c r="CX36" i="38" s="1"/>
  <c r="CZ36" i="38" s="1"/>
  <c r="DA36" i="38" s="1"/>
  <c r="D30" i="10" s="1"/>
  <c r="BQ7" i="38"/>
  <c r="CX39" i="38" s="1"/>
  <c r="CZ39" i="38" s="1"/>
  <c r="DE39" i="38" s="1"/>
  <c r="H33" i="10" s="1"/>
  <c r="BQ9" i="38"/>
  <c r="BQ5" i="38"/>
  <c r="CX37" i="38" s="1"/>
  <c r="CZ37" i="38" s="1"/>
  <c r="DD37" i="38" s="1"/>
  <c r="G31" i="10" s="1"/>
  <c r="BQ10" i="38"/>
  <c r="E55" i="10"/>
  <c r="DC69" i="38"/>
  <c r="F56" i="10" s="1"/>
  <c r="B62" i="10"/>
  <c r="B63" i="10" s="1"/>
  <c r="B64" i="10" s="1"/>
  <c r="DC65" i="38"/>
  <c r="F52" i="10" s="1"/>
  <c r="E52" i="10"/>
  <c r="DC66" i="38"/>
  <c r="F53" i="10" s="1"/>
  <c r="E53" i="10"/>
  <c r="E54" i="10"/>
  <c r="DC67" i="38"/>
  <c r="F54" i="10" s="1"/>
  <c r="B69" i="10"/>
  <c r="B70" i="10" s="1"/>
  <c r="B71" i="10" s="1"/>
  <c r="B72" i="10" s="1"/>
  <c r="E23" i="10"/>
  <c r="DC27" i="38"/>
  <c r="F23" i="10" s="1"/>
  <c r="DC17" i="38"/>
  <c r="F15" i="10" s="1"/>
  <c r="E15" i="10"/>
  <c r="E13" i="10"/>
  <c r="DC15" i="38"/>
  <c r="F13" i="10" s="1"/>
  <c r="DC19" i="38"/>
  <c r="F17" i="10" s="1"/>
  <c r="E17" i="10"/>
  <c r="DC57" i="38"/>
  <c r="F46" i="10" s="1"/>
  <c r="E46" i="10"/>
  <c r="E24" i="10"/>
  <c r="DC28" i="38"/>
  <c r="F24" i="10" s="1"/>
  <c r="Q7" i="12"/>
  <c r="P9" i="12"/>
  <c r="Q9" i="12" s="1"/>
  <c r="E44" i="10"/>
  <c r="DC55" i="38"/>
  <c r="F44" i="10" s="1"/>
  <c r="E25" i="10"/>
  <c r="DC29" i="38"/>
  <c r="F25" i="10" s="1"/>
  <c r="DC25" i="38" l="1"/>
  <c r="F21" i="10" s="1"/>
  <c r="DC26" i="38"/>
  <c r="F22" i="10" s="1"/>
  <c r="DD46" i="38"/>
  <c r="G37" i="10" s="1"/>
  <c r="DE46" i="38"/>
  <c r="H37" i="10" s="1"/>
  <c r="DB46" i="38"/>
  <c r="DA46" i="38"/>
  <c r="D37" i="10" s="1"/>
  <c r="C37" i="10"/>
  <c r="DB50" i="38"/>
  <c r="DC50" i="38" s="1"/>
  <c r="DA50" i="38"/>
  <c r="DD50" i="38"/>
  <c r="DE50" i="38"/>
  <c r="DA49" i="38"/>
  <c r="D40" i="10" s="1"/>
  <c r="DD49" i="38"/>
  <c r="G40" i="10" s="1"/>
  <c r="DB49" i="38"/>
  <c r="DE49" i="38"/>
  <c r="H40" i="10" s="1"/>
  <c r="C40" i="10"/>
  <c r="DA47" i="38"/>
  <c r="D38" i="10" s="1"/>
  <c r="DD47" i="38"/>
  <c r="G38" i="10" s="1"/>
  <c r="DB47" i="38"/>
  <c r="DE47" i="38"/>
  <c r="H38" i="10" s="1"/>
  <c r="C38" i="10"/>
  <c r="DD48" i="38"/>
  <c r="G39" i="10" s="1"/>
  <c r="DE48" i="38"/>
  <c r="H39" i="10" s="1"/>
  <c r="DB48" i="38"/>
  <c r="DA48" i="38"/>
  <c r="D39" i="10" s="1"/>
  <c r="C39" i="10"/>
  <c r="DE45" i="38"/>
  <c r="H36" i="10" s="1"/>
  <c r="C36" i="10"/>
  <c r="DB45" i="38"/>
  <c r="DA45" i="38"/>
  <c r="D36" i="10" s="1"/>
  <c r="DD45" i="38"/>
  <c r="G36" i="10" s="1"/>
  <c r="DC18" i="38"/>
  <c r="F16" i="10" s="1"/>
  <c r="E47" i="10"/>
  <c r="DC59" i="38"/>
  <c r="F48" i="10" s="1"/>
  <c r="E45" i="10"/>
  <c r="B45" i="10" s="1"/>
  <c r="B46" i="10" s="1"/>
  <c r="E14" i="10"/>
  <c r="B14" i="10" s="1"/>
  <c r="B15" i="10" s="1"/>
  <c r="B16" i="10" s="1"/>
  <c r="B17" i="10" s="1"/>
  <c r="DB9" i="38"/>
  <c r="DC9" i="38" s="1"/>
  <c r="F9" i="10" s="1"/>
  <c r="DE9" i="38"/>
  <c r="H9" i="10" s="1"/>
  <c r="DA9" i="38"/>
  <c r="D9" i="10" s="1"/>
  <c r="C9" i="10"/>
  <c r="DE40" i="38"/>
  <c r="DE10" i="38"/>
  <c r="C7" i="10"/>
  <c r="DE6" i="38"/>
  <c r="H6" i="10" s="1"/>
  <c r="DA8" i="38"/>
  <c r="D8" i="10" s="1"/>
  <c r="DE8" i="38"/>
  <c r="H8" i="10" s="1"/>
  <c r="DE5" i="38"/>
  <c r="H5" i="10" s="1"/>
  <c r="DE37" i="38"/>
  <c r="H31" i="10" s="1"/>
  <c r="DD35" i="38"/>
  <c r="G29" i="10" s="1"/>
  <c r="DB10" i="38"/>
  <c r="DC10" i="38" s="1"/>
  <c r="DA10" i="38"/>
  <c r="DB6" i="38"/>
  <c r="DC6" i="38" s="1"/>
  <c r="F6" i="10" s="1"/>
  <c r="DA35" i="38"/>
  <c r="D29" i="10" s="1"/>
  <c r="C8" i="10"/>
  <c r="DB5" i="38"/>
  <c r="DC5" i="38" s="1"/>
  <c r="F5" i="10" s="1"/>
  <c r="DB37" i="38"/>
  <c r="DC37" i="38" s="1"/>
  <c r="F31" i="10" s="1"/>
  <c r="C6" i="10"/>
  <c r="DD8" i="38"/>
  <c r="G8" i="10" s="1"/>
  <c r="C5" i="10"/>
  <c r="C31" i="10"/>
  <c r="DA37" i="38"/>
  <c r="D31" i="10" s="1"/>
  <c r="C29" i="10"/>
  <c r="DD6" i="38"/>
  <c r="G6" i="10" s="1"/>
  <c r="DA5" i="38"/>
  <c r="D5" i="10" s="1"/>
  <c r="DE35" i="38"/>
  <c r="H29" i="10" s="1"/>
  <c r="DE7" i="38"/>
  <c r="H7" i="10" s="1"/>
  <c r="DA7" i="38"/>
  <c r="D7" i="10" s="1"/>
  <c r="DB7" i="38"/>
  <c r="E7" i="10" s="1"/>
  <c r="DA38" i="38"/>
  <c r="D32" i="10" s="1"/>
  <c r="DD38" i="38"/>
  <c r="G32" i="10" s="1"/>
  <c r="DB38" i="38"/>
  <c r="DC38" i="38" s="1"/>
  <c r="F32" i="10" s="1"/>
  <c r="C32" i="10"/>
  <c r="DD39" i="38"/>
  <c r="G33" i="10" s="1"/>
  <c r="C33" i="10"/>
  <c r="DD40" i="38"/>
  <c r="DA40" i="38"/>
  <c r="DD36" i="38"/>
  <c r="G30" i="10" s="1"/>
  <c r="DB36" i="38"/>
  <c r="E30" i="10" s="1"/>
  <c r="DB39" i="38"/>
  <c r="DC39" i="38" s="1"/>
  <c r="F33" i="10" s="1"/>
  <c r="C30" i="10"/>
  <c r="DE36" i="38"/>
  <c r="H30" i="10" s="1"/>
  <c r="DA39" i="38"/>
  <c r="D33" i="10" s="1"/>
  <c r="B53" i="10"/>
  <c r="B54" i="10" s="1"/>
  <c r="B55" i="10" s="1"/>
  <c r="B56" i="10" s="1"/>
  <c r="E8" i="10"/>
  <c r="DC8" i="38"/>
  <c r="F8" i="10" s="1"/>
  <c r="DC35" i="38"/>
  <c r="F29" i="10" s="1"/>
  <c r="E29" i="10"/>
  <c r="B22" i="10"/>
  <c r="B23" i="10" s="1"/>
  <c r="B24" i="10" s="1"/>
  <c r="B25" i="10" s="1"/>
  <c r="E38" i="10" l="1"/>
  <c r="DC47" i="38"/>
  <c r="F38" i="10" s="1"/>
  <c r="DC48" i="38"/>
  <c r="F39" i="10" s="1"/>
  <c r="E39" i="10"/>
  <c r="DC45" i="38"/>
  <c r="F36" i="10" s="1"/>
  <c r="E36" i="10"/>
  <c r="E37" i="10"/>
  <c r="DC46" i="38"/>
  <c r="F37" i="10" s="1"/>
  <c r="E40" i="10"/>
  <c r="DC49" i="38"/>
  <c r="F40" i="10" s="1"/>
  <c r="B47" i="10"/>
  <c r="B48" i="10" s="1"/>
  <c r="E5" i="10"/>
  <c r="E9" i="10"/>
  <c r="E31" i="10"/>
  <c r="E6" i="10"/>
  <c r="DC7" i="38"/>
  <c r="F7" i="10" s="1"/>
  <c r="E32" i="10"/>
  <c r="E33" i="10"/>
  <c r="DC36" i="38"/>
  <c r="F30" i="10" s="1"/>
  <c r="B30" i="10"/>
  <c r="B37" i="10" l="1"/>
  <c r="B38" i="10" s="1"/>
  <c r="B39" i="10" s="1"/>
  <c r="B40" i="10" s="1"/>
  <c r="B6" i="10"/>
  <c r="B7" i="10" s="1"/>
  <c r="B8" i="10" s="1"/>
  <c r="B9" i="10" s="1"/>
  <c r="B31" i="10"/>
  <c r="B32" i="10" s="1"/>
  <c r="B33" i="10" s="1"/>
  <c r="IG54" i="38"/>
  <c r="F54" i="9" s="1"/>
  <c r="IC54" i="38"/>
  <c r="B54" i="9" s="1"/>
  <c r="FN53" i="38"/>
  <c r="D113" i="34" s="1"/>
  <c r="FN36" i="38"/>
  <c r="D96" i="34" s="1"/>
  <c r="AV2014" i="38"/>
  <c r="H14" i="33" s="1"/>
  <c r="AT2005" i="38"/>
  <c r="F5" i="33" s="1"/>
  <c r="GB34" i="38"/>
  <c r="GE34" i="38" s="1"/>
  <c r="GB352" i="38"/>
  <c r="GB350" i="38"/>
  <c r="GB348" i="38"/>
  <c r="AT2006" i="38"/>
  <c r="F6" i="33" s="1"/>
  <c r="AV2017" i="38"/>
  <c r="H17" i="33" s="1"/>
  <c r="AT2016" i="38"/>
  <c r="F16" i="33" s="1"/>
  <c r="AT2010" i="38"/>
  <c r="F10" i="33" s="1"/>
  <c r="AV2010" i="38"/>
  <c r="H10" i="33" s="1"/>
  <c r="GB347" i="38"/>
  <c r="FN4" i="38"/>
  <c r="D64" i="34" s="1"/>
  <c r="FN13" i="38"/>
  <c r="D73" i="34" s="1"/>
  <c r="FN50" i="38"/>
  <c r="D110" i="34" s="1"/>
  <c r="FN33" i="38"/>
  <c r="D93" i="34" s="1"/>
  <c r="FN12" i="38"/>
  <c r="D72" i="34" s="1"/>
  <c r="FN44" i="38"/>
  <c r="D104" i="34" s="1"/>
  <c r="FN21" i="38"/>
  <c r="D81" i="34" s="1"/>
  <c r="FN34" i="38"/>
  <c r="D94" i="34" s="1"/>
  <c r="FN25" i="38"/>
  <c r="D85" i="34" s="1"/>
  <c r="FN31" i="38"/>
  <c r="D91" i="34" s="1"/>
  <c r="FN28" i="38"/>
  <c r="D88" i="34" s="1"/>
  <c r="FN39" i="38"/>
  <c r="D99" i="34" s="1"/>
  <c r="FN35" i="38"/>
  <c r="D95" i="34" s="1"/>
  <c r="FN47" i="38"/>
  <c r="D107" i="34" s="1"/>
  <c r="FN29" i="38"/>
  <c r="D89" i="34" s="1"/>
  <c r="FN62" i="38"/>
  <c r="D122" i="34" s="1"/>
  <c r="FN40" i="38"/>
  <c r="D100" i="34" s="1"/>
  <c r="FN10" i="38"/>
  <c r="D70" i="34" s="1"/>
  <c r="FN59" i="38"/>
  <c r="D119" i="34" s="1"/>
  <c r="FN58" i="38"/>
  <c r="D118" i="34" s="1"/>
  <c r="FN55" i="38"/>
  <c r="D115" i="34" s="1"/>
  <c r="FN18" i="38"/>
  <c r="D78" i="34" s="1"/>
  <c r="FN26" i="38"/>
  <c r="D86" i="34" s="1"/>
  <c r="FN24" i="38"/>
  <c r="D84" i="34" s="1"/>
  <c r="GB343" i="38"/>
  <c r="FN23" i="38"/>
  <c r="D83" i="34" s="1"/>
  <c r="FN5" i="38"/>
  <c r="D65" i="34" s="1"/>
  <c r="GB33" i="38"/>
  <c r="GE33" i="38" s="1"/>
  <c r="GB340" i="38"/>
  <c r="GB339" i="38"/>
  <c r="GB47" i="38"/>
  <c r="FN57" i="38"/>
  <c r="D117" i="34" s="1"/>
  <c r="FN8" i="38"/>
  <c r="D68" i="34" s="1"/>
  <c r="FN51" i="38"/>
  <c r="D111" i="34" s="1"/>
  <c r="FN9" i="38"/>
  <c r="D69" i="34" s="1"/>
  <c r="GB337" i="38"/>
  <c r="GB341" i="38"/>
  <c r="GB335" i="38"/>
  <c r="GB336" i="38"/>
  <c r="GB344" i="38"/>
  <c r="AT2008" i="38"/>
  <c r="F8" i="33" s="1"/>
  <c r="AT2018" i="38"/>
  <c r="F18" i="33" s="1"/>
  <c r="AT2009" i="38"/>
  <c r="F9" i="33" s="1"/>
  <c r="AT2012" i="38"/>
  <c r="F12" i="33" s="1"/>
  <c r="GB354" i="38"/>
  <c r="GB349" i="38"/>
  <c r="GB355" i="38"/>
  <c r="AV2015" i="38"/>
  <c r="H15" i="33" s="1"/>
  <c r="AV2012" i="38"/>
  <c r="H12" i="33" s="1"/>
  <c r="AV2006" i="38"/>
  <c r="H6" i="33" s="1"/>
  <c r="AV2016" i="38"/>
  <c r="H16" i="33" s="1"/>
  <c r="AT2011" i="38"/>
  <c r="F11" i="33" s="1"/>
  <c r="AT2013" i="38"/>
  <c r="F13" i="33" s="1"/>
  <c r="FN61" i="38"/>
  <c r="D121" i="34" s="1"/>
  <c r="FN19" i="38"/>
  <c r="D79" i="34" s="1"/>
  <c r="FN14" i="38"/>
  <c r="D74" i="34" s="1"/>
  <c r="FN7" i="38"/>
  <c r="D67" i="34" s="1"/>
  <c r="FN11" i="38"/>
  <c r="D71" i="34" s="1"/>
  <c r="FN16" i="38"/>
  <c r="D76" i="34" s="1"/>
  <c r="FN17" i="38"/>
  <c r="D77" i="34" s="1"/>
  <c r="GB342" i="38"/>
  <c r="GB333" i="38"/>
  <c r="AT2015" i="38"/>
  <c r="F15" i="33" s="1"/>
  <c r="AT2007" i="38"/>
  <c r="F7" i="33" s="1"/>
  <c r="AV2013" i="38"/>
  <c r="H13" i="33" s="1"/>
  <c r="AT2014" i="38"/>
  <c r="F14" i="33" s="1"/>
  <c r="AV2011" i="38"/>
  <c r="H11" i="33" s="1"/>
  <c r="AT2017" i="38"/>
  <c r="F17" i="33" s="1"/>
  <c r="GB353" i="38"/>
  <c r="GB49" i="38"/>
  <c r="GE49" i="38" s="1"/>
  <c r="GB55" i="38"/>
  <c r="GE55" i="38" s="1"/>
  <c r="GB50" i="38"/>
  <c r="GE50" i="38" s="1"/>
  <c r="GB51" i="38"/>
  <c r="GE51" i="38" s="1"/>
  <c r="GB18" i="38"/>
  <c r="A45" i="13" s="1"/>
  <c r="FN30" i="38"/>
  <c r="D90" i="34" s="1"/>
  <c r="FN56" i="38"/>
  <c r="D116" i="34" s="1"/>
  <c r="FN42" i="38"/>
  <c r="D102" i="34" s="1"/>
  <c r="FN46" i="38"/>
  <c r="D106" i="34" s="1"/>
  <c r="FN49" i="38"/>
  <c r="D109" i="34" s="1"/>
  <c r="FN27" i="38"/>
  <c r="D87" i="34" s="1"/>
  <c r="GB346" i="38"/>
  <c r="FN52" i="38"/>
  <c r="D112" i="34" s="1"/>
  <c r="FN15" i="38"/>
  <c r="D75" i="34" s="1"/>
  <c r="FN22" i="38"/>
  <c r="D82" i="34" s="1"/>
  <c r="FN48" i="38"/>
  <c r="D108" i="34" s="1"/>
  <c r="FN45" i="38"/>
  <c r="D105" i="34" s="1"/>
  <c r="FN54" i="38"/>
  <c r="D114" i="34" s="1"/>
  <c r="FN32" i="38"/>
  <c r="D92" i="34" s="1"/>
  <c r="GB37" i="38"/>
  <c r="GE37" i="38" s="1"/>
  <c r="GB334" i="38"/>
  <c r="GB338" i="38"/>
  <c r="AV2005" i="38"/>
  <c r="H5" i="33" s="1"/>
  <c r="AV2007" i="38"/>
  <c r="H7" i="33" s="1"/>
  <c r="AV2018" i="38"/>
  <c r="H18" i="33" s="1"/>
  <c r="GB36" i="38"/>
  <c r="GE36" i="38" s="1"/>
  <c r="GB35" i="38"/>
  <c r="GE35" i="38" s="1"/>
  <c r="AV2008" i="38"/>
  <c r="H8" i="33" s="1"/>
  <c r="AV2009" i="38"/>
  <c r="H9" i="33" s="1"/>
  <c r="GB351" i="38"/>
  <c r="GB54" i="38"/>
  <c r="GE54" i="38" s="1"/>
  <c r="GB48" i="38"/>
  <c r="GE48" i="38" s="1"/>
  <c r="GB53" i="38"/>
  <c r="GE53" i="38" s="1"/>
  <c r="GB19" i="38"/>
  <c r="GE19" i="38" s="1"/>
  <c r="FN41" i="38"/>
  <c r="D101" i="34" s="1"/>
  <c r="GB40" i="38"/>
  <c r="FN60" i="38"/>
  <c r="D120" i="34" s="1"/>
  <c r="FN43" i="38"/>
  <c r="D103" i="34" s="1"/>
  <c r="GB16" i="38"/>
  <c r="GE16" i="38" s="1"/>
  <c r="FN473" i="38"/>
  <c r="D178" i="34" s="1"/>
  <c r="GB23" i="38"/>
  <c r="GE23" i="38" s="1"/>
  <c r="FN37" i="38"/>
  <c r="D97" i="34" s="1"/>
  <c r="FN38" i="38"/>
  <c r="D98" i="34" s="1"/>
  <c r="GB345" i="38"/>
  <c r="GB332" i="38"/>
  <c r="FN6" i="38"/>
  <c r="D66" i="34" s="1"/>
  <c r="GB52" i="38"/>
  <c r="GE52" i="38" s="1"/>
  <c r="GB21" i="38"/>
  <c r="A48" i="13" s="1"/>
  <c r="GB27" i="38"/>
  <c r="A54" i="13" s="1"/>
  <c r="FN429" i="38"/>
  <c r="D134" i="34" s="1"/>
  <c r="FN466" i="38"/>
  <c r="D171" i="34" s="1"/>
  <c r="FN426" i="38"/>
  <c r="D131" i="34" s="1"/>
  <c r="FN436" i="38"/>
  <c r="D141" i="34" s="1"/>
  <c r="FN443" i="38"/>
  <c r="D148" i="34" s="1"/>
  <c r="FN446" i="38"/>
  <c r="D151" i="34" s="1"/>
  <c r="FN457" i="38"/>
  <c r="D162" i="34" s="1"/>
  <c r="FN475" i="38"/>
  <c r="D180" i="34" s="1"/>
  <c r="FN424" i="38"/>
  <c r="D129" i="34" s="1"/>
  <c r="FN478" i="38"/>
  <c r="D183" i="34" s="1"/>
  <c r="FN451" i="38"/>
  <c r="D156" i="34" s="1"/>
  <c r="FN467" i="38"/>
  <c r="D172" i="34" s="1"/>
  <c r="GB25" i="38"/>
  <c r="GE25" i="38" s="1"/>
  <c r="FN450" i="38"/>
  <c r="D155" i="34" s="1"/>
  <c r="FN447" i="38"/>
  <c r="D152" i="34" s="1"/>
  <c r="FN449" i="38"/>
  <c r="D154" i="34" s="1"/>
  <c r="FN427" i="38"/>
  <c r="D132" i="34" s="1"/>
  <c r="FN445" i="38"/>
  <c r="D150" i="34" s="1"/>
  <c r="FN474" i="38"/>
  <c r="D179" i="34" s="1"/>
  <c r="FN430" i="38"/>
  <c r="D135" i="34" s="1"/>
  <c r="FN468" i="38"/>
  <c r="D173" i="34" s="1"/>
  <c r="GB26" i="38"/>
  <c r="A53" i="13" s="1"/>
  <c r="FN435" i="38"/>
  <c r="D140" i="34" s="1"/>
  <c r="FN434" i="38"/>
  <c r="D139" i="34" s="1"/>
  <c r="FN460" i="38"/>
  <c r="D165" i="34" s="1"/>
  <c r="FN459" i="38"/>
  <c r="D164" i="34" s="1"/>
  <c r="FN437" i="38"/>
  <c r="D142" i="34" s="1"/>
  <c r="FN483" i="38"/>
  <c r="D188" i="34" s="1"/>
  <c r="FN442" i="38"/>
  <c r="D147" i="34" s="1"/>
  <c r="FN472" i="38"/>
  <c r="D177" i="34" s="1"/>
  <c r="FN458" i="38"/>
  <c r="D163" i="34" s="1"/>
  <c r="GB109" i="38"/>
  <c r="GE109" i="38" s="1"/>
  <c r="GB22" i="38"/>
  <c r="A49" i="13" s="1"/>
  <c r="GB105" i="38"/>
  <c r="GE105" i="38" s="1"/>
  <c r="GB101" i="38"/>
  <c r="GB20" i="38"/>
  <c r="GB103" i="38"/>
  <c r="GE103" i="38" s="1"/>
  <c r="GB80" i="38"/>
  <c r="GE80" i="38" s="1"/>
  <c r="GB189" i="38"/>
  <c r="A81" i="13" s="1"/>
  <c r="GB188" i="38"/>
  <c r="GE188" i="38" s="1"/>
  <c r="GB190" i="38"/>
  <c r="A82" i="13" s="1"/>
  <c r="R82" i="13" s="1"/>
  <c r="FN20" i="38"/>
  <c r="D80" i="34" s="1"/>
  <c r="GB104" i="38"/>
  <c r="GE104" i="38" s="1"/>
  <c r="GB107" i="38"/>
  <c r="GE107" i="38" s="1"/>
  <c r="GB12" i="38"/>
  <c r="A39" i="13" s="1"/>
  <c r="FN425" i="38"/>
  <c r="D130" i="34" s="1"/>
  <c r="FN477" i="38"/>
  <c r="D182" i="34" s="1"/>
  <c r="FN428" i="38"/>
  <c r="D133" i="34" s="1"/>
  <c r="FN461" i="38"/>
  <c r="D166" i="34" s="1"/>
  <c r="FN479" i="38"/>
  <c r="D184" i="34" s="1"/>
  <c r="FN471" i="38"/>
  <c r="D176" i="34" s="1"/>
  <c r="FN480" i="38"/>
  <c r="D185" i="34" s="1"/>
  <c r="FN464" i="38"/>
  <c r="D169" i="34" s="1"/>
  <c r="FN438" i="38"/>
  <c r="D143" i="34" s="1"/>
  <c r="FN456" i="38"/>
  <c r="D161" i="34" s="1"/>
  <c r="FN432" i="38"/>
  <c r="D137" i="34" s="1"/>
  <c r="FN455" i="38"/>
  <c r="D160" i="34" s="1"/>
  <c r="FN470" i="38"/>
  <c r="D175" i="34" s="1"/>
  <c r="GB24" i="38"/>
  <c r="A51" i="13" s="1"/>
  <c r="FN441" i="38"/>
  <c r="D146" i="34" s="1"/>
  <c r="FN440" i="38"/>
  <c r="D145" i="34" s="1"/>
  <c r="FN463" i="38"/>
  <c r="D168" i="34" s="1"/>
  <c r="FN462" i="38"/>
  <c r="D167" i="34" s="1"/>
  <c r="FN448" i="38"/>
  <c r="D153" i="34" s="1"/>
  <c r="FN465" i="38"/>
  <c r="D170" i="34" s="1"/>
  <c r="FN433" i="38"/>
  <c r="D138" i="34" s="1"/>
  <c r="FN431" i="38"/>
  <c r="D136" i="34" s="1"/>
  <c r="FN453" i="38"/>
  <c r="D158" i="34" s="1"/>
  <c r="FN439" i="38"/>
  <c r="D144" i="34" s="1"/>
  <c r="FN481" i="38"/>
  <c r="D186" i="34" s="1"/>
  <c r="FN452" i="38"/>
  <c r="D157" i="34" s="1"/>
  <c r="FN444" i="38"/>
  <c r="D149" i="34" s="1"/>
  <c r="FN469" i="38"/>
  <c r="D174" i="34" s="1"/>
  <c r="FN476" i="38"/>
  <c r="D181" i="34" s="1"/>
  <c r="FN482" i="38"/>
  <c r="D187" i="34" s="1"/>
  <c r="FN454" i="38"/>
  <c r="D159" i="34" s="1"/>
  <c r="GB28" i="38"/>
  <c r="A55" i="13" s="1"/>
  <c r="GB75" i="38"/>
  <c r="GE75" i="38" s="1"/>
  <c r="GB79" i="38"/>
  <c r="GE79" i="38" s="1"/>
  <c r="GB77" i="38"/>
  <c r="GE77" i="38" s="1"/>
  <c r="GB76" i="38"/>
  <c r="GE76" i="38" s="1"/>
  <c r="GB102" i="38"/>
  <c r="GE102" i="38" s="1"/>
  <c r="GB108" i="38"/>
  <c r="GE108" i="38" s="1"/>
  <c r="GB78" i="38"/>
  <c r="GE78" i="38" s="1"/>
  <c r="GB82" i="38"/>
  <c r="GE82" i="38" s="1"/>
  <c r="GB187" i="38"/>
  <c r="GE187" i="38" s="1"/>
  <c r="GB184" i="38"/>
  <c r="A76" i="13" s="1"/>
  <c r="GB186" i="38"/>
  <c r="A78" i="13" s="1"/>
  <c r="GB183" i="38"/>
  <c r="GE183" i="38" s="1"/>
  <c r="GB182" i="38"/>
  <c r="GE182" i="38" s="1"/>
  <c r="GB62" i="38"/>
  <c r="GE62" i="38" s="1"/>
  <c r="GB285" i="38"/>
  <c r="GE285" i="38" s="1"/>
  <c r="GB97" i="38"/>
  <c r="GE97" i="38" s="1"/>
  <c r="GB282" i="38"/>
  <c r="GE282" i="38" s="1"/>
  <c r="GB266" i="38"/>
  <c r="GE266" i="38" s="1"/>
  <c r="GB61" i="38"/>
  <c r="GE61" i="38" s="1"/>
  <c r="GB233" i="38"/>
  <c r="GE233" i="38" s="1"/>
  <c r="GB255" i="38"/>
  <c r="GE255" i="38" s="1"/>
  <c r="GB291" i="38"/>
  <c r="GE291" i="38" s="1"/>
  <c r="GB72" i="38"/>
  <c r="GE72" i="38" s="1"/>
  <c r="GB244" i="38"/>
  <c r="GE244" i="38" s="1"/>
  <c r="GB203" i="38"/>
  <c r="GE203" i="38" s="1"/>
  <c r="GB66" i="38"/>
  <c r="GE66" i="38" s="1"/>
  <c r="GB298" i="38"/>
  <c r="GE298" i="38" s="1"/>
  <c r="GB267" i="38"/>
  <c r="GE267" i="38" s="1"/>
  <c r="GB264" i="38"/>
  <c r="GE264" i="38" s="1"/>
  <c r="GB120" i="38"/>
  <c r="GE120" i="38" s="1"/>
  <c r="GB284" i="38"/>
  <c r="GE284" i="38" s="1"/>
  <c r="GB204" i="38"/>
  <c r="GE204" i="38" s="1"/>
  <c r="GB136" i="38"/>
  <c r="GE136" i="38" s="1"/>
  <c r="GB283" i="38"/>
  <c r="GE283" i="38" s="1"/>
  <c r="GB131" i="38"/>
  <c r="GE131" i="38" s="1"/>
  <c r="GB240" i="38"/>
  <c r="GE240" i="38" s="1"/>
  <c r="GB202" i="38"/>
  <c r="GE202" i="38" s="1"/>
  <c r="GB259" i="38"/>
  <c r="GE259" i="38" s="1"/>
  <c r="GB293" i="38"/>
  <c r="GE293" i="38" s="1"/>
  <c r="GB276" i="38"/>
  <c r="GE276" i="38" s="1"/>
  <c r="GB133" i="38"/>
  <c r="GE133" i="38" s="1"/>
  <c r="GB217" i="38"/>
  <c r="GE217" i="38" s="1"/>
  <c r="GB215" i="38"/>
  <c r="GE215" i="38" s="1"/>
  <c r="GB132" i="38"/>
  <c r="GE132" i="38" s="1"/>
  <c r="GB243" i="38"/>
  <c r="GE243" i="38" s="1"/>
  <c r="GB297" i="38"/>
  <c r="GE297" i="38" s="1"/>
  <c r="GB116" i="38"/>
  <c r="GE116" i="38" s="1"/>
  <c r="GB280" i="38"/>
  <c r="GE280" i="38" s="1"/>
  <c r="GB287" i="38"/>
  <c r="GE287" i="38" s="1"/>
  <c r="GB214" i="38"/>
  <c r="GE214" i="38" s="1"/>
  <c r="GB115" i="38"/>
  <c r="GE115" i="38" s="1"/>
  <c r="GB70" i="38"/>
  <c r="GE70" i="38" s="1"/>
  <c r="GB134" i="38"/>
  <c r="GE134" i="38" s="1"/>
  <c r="GB248" i="38"/>
  <c r="GE248" i="38" s="1"/>
  <c r="GB279" i="38"/>
  <c r="GE279" i="38" s="1"/>
  <c r="GB288" i="38"/>
  <c r="GE288" i="38" s="1"/>
  <c r="GB271" i="38"/>
  <c r="GE271" i="38" s="1"/>
  <c r="GB226" i="38"/>
  <c r="GE226" i="38" s="1"/>
  <c r="GB106" i="38"/>
  <c r="GE106" i="38" s="1"/>
  <c r="GB185" i="38"/>
  <c r="GE185" i="38" s="1"/>
  <c r="GB63" i="38"/>
  <c r="GE63" i="38" s="1"/>
  <c r="GB251" i="38"/>
  <c r="GE251" i="38" s="1"/>
  <c r="GB95" i="38"/>
  <c r="GE95" i="38" s="1"/>
  <c r="GB216" i="38"/>
  <c r="GE216" i="38" s="1"/>
  <c r="GB278" i="38"/>
  <c r="GE278" i="38" s="1"/>
  <c r="GB253" i="38"/>
  <c r="GE253" i="38" s="1"/>
  <c r="GB222" i="38"/>
  <c r="GE222" i="38" s="1"/>
  <c r="GB234" i="38"/>
  <c r="GE234" i="38" s="1"/>
  <c r="GB235" i="38"/>
  <c r="GE235" i="38" s="1"/>
  <c r="GB201" i="38"/>
  <c r="GE201" i="38" s="1"/>
  <c r="GB73" i="38"/>
  <c r="GE73" i="38" s="1"/>
  <c r="GB211" i="38"/>
  <c r="GE211" i="38" s="1"/>
  <c r="GB231" i="38"/>
  <c r="GE231" i="38" s="1"/>
  <c r="GB254" i="38"/>
  <c r="GE254" i="38" s="1"/>
  <c r="GB117" i="38"/>
  <c r="GE117" i="38" s="1"/>
  <c r="GB99" i="38"/>
  <c r="GE99" i="38" s="1"/>
  <c r="GB292" i="38"/>
  <c r="GE292" i="38" s="1"/>
  <c r="GB87" i="38"/>
  <c r="GE87" i="38" s="1"/>
  <c r="GB100" i="38"/>
  <c r="GE100" i="38" s="1"/>
  <c r="GB229" i="38"/>
  <c r="GE229" i="38" s="1"/>
  <c r="GB197" i="38"/>
  <c r="GE197" i="38" s="1"/>
  <c r="GB130" i="38"/>
  <c r="GE130" i="38" s="1"/>
  <c r="GB223" i="38"/>
  <c r="GE223" i="38" s="1"/>
  <c r="GB249" i="38"/>
  <c r="GE249" i="38" s="1"/>
  <c r="GB281" i="38"/>
  <c r="GE281" i="38" s="1"/>
  <c r="GB210" i="38"/>
  <c r="GE210" i="38" s="1"/>
  <c r="GB198" i="38"/>
  <c r="GE198" i="38" s="1"/>
  <c r="GB213" i="38"/>
  <c r="GE213" i="38" s="1"/>
  <c r="GB270" i="38"/>
  <c r="GE270" i="38" s="1"/>
  <c r="GB265" i="38"/>
  <c r="GE265" i="38" s="1"/>
  <c r="GB114" i="38"/>
  <c r="GE114" i="38" s="1"/>
  <c r="GB275" i="38"/>
  <c r="GE275" i="38" s="1"/>
  <c r="GB122" i="38"/>
  <c r="GE122" i="38" s="1"/>
  <c r="GB227" i="38"/>
  <c r="GE227" i="38" s="1"/>
  <c r="GB221" i="38"/>
  <c r="GE221" i="38" s="1"/>
  <c r="GB286" i="38"/>
  <c r="GE286" i="38" s="1"/>
  <c r="GB121" i="38"/>
  <c r="GE121" i="38" s="1"/>
  <c r="GB94" i="38"/>
  <c r="GE94" i="38" s="1"/>
  <c r="GB206" i="38"/>
  <c r="GE206" i="38" s="1"/>
  <c r="GB200" i="38"/>
  <c r="GE200" i="38" s="1"/>
  <c r="GB205" i="38"/>
  <c r="GE205" i="38" s="1"/>
  <c r="GB194" i="38"/>
  <c r="GE194" i="38" s="1"/>
  <c r="GB224" i="38"/>
  <c r="GE224" i="38" s="1"/>
  <c r="GB269" i="38"/>
  <c r="GE269" i="38" s="1"/>
  <c r="GB290" i="38"/>
  <c r="GE290" i="38" s="1"/>
  <c r="GB208" i="38"/>
  <c r="GE208" i="38" s="1"/>
  <c r="GB237" i="38"/>
  <c r="GE237" i="38" s="1"/>
  <c r="GB263" i="38"/>
  <c r="GE263" i="38" s="1"/>
  <c r="GB236" i="38"/>
  <c r="GE236" i="38" s="1"/>
  <c r="GB209" i="38"/>
  <c r="GE209" i="38" s="1"/>
  <c r="GB135" i="38"/>
  <c r="GE135" i="38" s="1"/>
  <c r="GB242" i="38"/>
  <c r="GE242" i="38" s="1"/>
  <c r="GB225" i="38"/>
  <c r="GE225" i="38" s="1"/>
  <c r="GB71" i="38"/>
  <c r="GE71" i="38" s="1"/>
  <c r="GB228" i="38"/>
  <c r="GE228" i="38" s="1"/>
  <c r="GB256" i="38"/>
  <c r="GE256" i="38" s="1"/>
  <c r="GB289" i="38"/>
  <c r="GE289" i="38" s="1"/>
  <c r="GB258" i="38"/>
  <c r="GE258" i="38" s="1"/>
  <c r="GB261" i="38"/>
  <c r="GE261" i="38" s="1"/>
  <c r="GB195" i="38"/>
  <c r="GE195" i="38" s="1"/>
  <c r="GB296" i="38"/>
  <c r="GE296" i="38" s="1"/>
  <c r="GB260" i="38"/>
  <c r="GE260" i="38" s="1"/>
  <c r="GB176" i="38"/>
  <c r="GB175" i="38"/>
  <c r="GE175" i="38" s="1"/>
  <c r="GB167" i="38"/>
  <c r="A59" i="13" s="1"/>
  <c r="GB168" i="38"/>
  <c r="A60" i="13" s="1"/>
  <c r="GB177" i="38"/>
  <c r="GE177" i="38" s="1"/>
  <c r="GB179" i="38"/>
  <c r="A71" i="13" s="1"/>
  <c r="GB64" i="38"/>
  <c r="GB169" i="38"/>
  <c r="GE169" i="38" s="1"/>
  <c r="GB241" i="38"/>
  <c r="GE241" i="38" s="1"/>
  <c r="GB252" i="38"/>
  <c r="GE252" i="38" s="1"/>
  <c r="GB181" i="38"/>
  <c r="A73" i="13" s="1"/>
  <c r="GB295" i="38"/>
  <c r="GE295" i="38" s="1"/>
  <c r="GB250" i="38"/>
  <c r="GE250" i="38" s="1"/>
  <c r="GB199" i="38"/>
  <c r="GE199" i="38" s="1"/>
  <c r="GB230" i="38"/>
  <c r="GE230" i="38" s="1"/>
  <c r="GB277" i="38"/>
  <c r="GE277" i="38" s="1"/>
  <c r="GB172" i="38"/>
  <c r="GE172" i="38" s="1"/>
  <c r="GB173" i="38"/>
  <c r="GE173" i="38" s="1"/>
  <c r="GB170" i="38"/>
  <c r="GE170" i="38" s="1"/>
  <c r="GB312" i="38"/>
  <c r="GE312" i="38" s="1"/>
  <c r="AV2004" i="38"/>
  <c r="H4" i="33" s="1"/>
  <c r="GB320" i="38"/>
  <c r="GE320" i="38" s="1"/>
  <c r="GB318" i="38"/>
  <c r="GE318" i="38" s="1"/>
  <c r="GB325" i="38"/>
  <c r="GE325" i="38" s="1"/>
  <c r="GB323" i="38"/>
  <c r="GE323" i="38" s="1"/>
  <c r="GB310" i="38"/>
  <c r="GE310" i="38" s="1"/>
  <c r="GB81" i="38"/>
  <c r="GE81" i="38" s="1"/>
  <c r="GB238" i="38"/>
  <c r="GE238" i="38" s="1"/>
  <c r="GB180" i="38"/>
  <c r="A72" i="13" s="1"/>
  <c r="GB141" i="38"/>
  <c r="GE141" i="38" s="1"/>
  <c r="GB151" i="38"/>
  <c r="GE151" i="38" s="1"/>
  <c r="GB160" i="38"/>
  <c r="GE160" i="38" s="1"/>
  <c r="GB147" i="38"/>
  <c r="GE147" i="38" s="1"/>
  <c r="GB159" i="38"/>
  <c r="GE159" i="38" s="1"/>
  <c r="GB142" i="38"/>
  <c r="GE142" i="38" s="1"/>
  <c r="GB154" i="38"/>
  <c r="GE154" i="38" s="1"/>
  <c r="GB158" i="38"/>
  <c r="GE158" i="38" s="1"/>
  <c r="GB152" i="38"/>
  <c r="GE152" i="38" s="1"/>
  <c r="GB155" i="38"/>
  <c r="GE155" i="38" s="1"/>
  <c r="GB163" i="38"/>
  <c r="GE163" i="38" s="1"/>
  <c r="GB149" i="38"/>
  <c r="GE149" i="38" s="1"/>
  <c r="GB143" i="38"/>
  <c r="GE143" i="38" s="1"/>
  <c r="GB178" i="38"/>
  <c r="A70" i="13" s="1"/>
  <c r="J70" i="13" s="1"/>
  <c r="GB39" i="38"/>
  <c r="GE39" i="38" s="1"/>
  <c r="GB7" i="38"/>
  <c r="GB67" i="38"/>
  <c r="GE67" i="38" s="1"/>
  <c r="GB6" i="38"/>
  <c r="GB127" i="38"/>
  <c r="GE127" i="38" s="1"/>
  <c r="GB91" i="38"/>
  <c r="GE91" i="38" s="1"/>
  <c r="GB89" i="38"/>
  <c r="GE89" i="38" s="1"/>
  <c r="GB10" i="38"/>
  <c r="GB38" i="38"/>
  <c r="GB42" i="38"/>
  <c r="GE42" i="38" s="1"/>
  <c r="GB90" i="38"/>
  <c r="GE90" i="38" s="1"/>
  <c r="GB17" i="38"/>
  <c r="GB174" i="38"/>
  <c r="GE174" i="38" s="1"/>
  <c r="GB45" i="38"/>
  <c r="GB128" i="38"/>
  <c r="GB96" i="38"/>
  <c r="GB294" i="38"/>
  <c r="GE294" i="38" s="1"/>
  <c r="GB212" i="38"/>
  <c r="GE212" i="38" s="1"/>
  <c r="GB129" i="38"/>
  <c r="GE129" i="38" s="1"/>
  <c r="GB239" i="38"/>
  <c r="GE239" i="38" s="1"/>
  <c r="GB196" i="38"/>
  <c r="GE196" i="38" s="1"/>
  <c r="GB257" i="38"/>
  <c r="GE257" i="38" s="1"/>
  <c r="GB262" i="38"/>
  <c r="GE262" i="38" s="1"/>
  <c r="GB317" i="38"/>
  <c r="GE317" i="38" s="1"/>
  <c r="GB41" i="38"/>
  <c r="GE41" i="38" s="1"/>
  <c r="GB123" i="38"/>
  <c r="GB44" i="38"/>
  <c r="GE44" i="38" s="1"/>
  <c r="GB11" i="38"/>
  <c r="GB32" i="38"/>
  <c r="GB13" i="38"/>
  <c r="GB307" i="38"/>
  <c r="GE307" i="38" s="1"/>
  <c r="GB305" i="38"/>
  <c r="GE305" i="38" s="1"/>
  <c r="GB316" i="38"/>
  <c r="GE316" i="38" s="1"/>
  <c r="GB303" i="38"/>
  <c r="GE303" i="38" s="1"/>
  <c r="GB313" i="38"/>
  <c r="GE313" i="38" s="1"/>
  <c r="GB315" i="38"/>
  <c r="GE315" i="38" s="1"/>
  <c r="GB309" i="38"/>
  <c r="GE309" i="38" s="1"/>
  <c r="GB306" i="38"/>
  <c r="GE306" i="38" s="1"/>
  <c r="GB304" i="38"/>
  <c r="GE304" i="38" s="1"/>
  <c r="GB311" i="38"/>
  <c r="GE311" i="38" s="1"/>
  <c r="GB308" i="38"/>
  <c r="GE308" i="38" s="1"/>
  <c r="AT2004" i="38"/>
  <c r="F4" i="33" s="1"/>
  <c r="GB322" i="38"/>
  <c r="GE322" i="38" s="1"/>
  <c r="GB324" i="38"/>
  <c r="GE324" i="38" s="1"/>
  <c r="GB319" i="38"/>
  <c r="GE319" i="38" s="1"/>
  <c r="FW3" i="38"/>
  <c r="GB93" i="38"/>
  <c r="GE93" i="38" s="1"/>
  <c r="GB232" i="38"/>
  <c r="GE232" i="38" s="1"/>
  <c r="GB207" i="38"/>
  <c r="GE207" i="38" s="1"/>
  <c r="GB171" i="38"/>
  <c r="A63" i="13" s="1"/>
  <c r="GB268" i="38"/>
  <c r="GE268" i="38" s="1"/>
  <c r="GB157" i="38"/>
  <c r="GE157" i="38" s="1"/>
  <c r="GB144" i="38"/>
  <c r="GE144" i="38" s="1"/>
  <c r="GB43" i="38"/>
  <c r="GE43" i="38" s="1"/>
  <c r="GB119" i="38"/>
  <c r="GE119" i="38" s="1"/>
  <c r="GB65" i="38"/>
  <c r="GE65" i="38" s="1"/>
  <c r="GB126" i="38"/>
  <c r="GE126" i="38" s="1"/>
  <c r="GB8" i="38"/>
  <c r="GB9" i="38"/>
  <c r="GB124" i="38"/>
  <c r="GE124" i="38" s="1"/>
  <c r="GB314" i="38"/>
  <c r="GE314" i="38" s="1"/>
  <c r="GB140" i="38"/>
  <c r="GE140" i="38" s="1"/>
  <c r="GB161" i="38"/>
  <c r="GE161" i="38" s="1"/>
  <c r="GB153" i="38"/>
  <c r="GE153" i="38" s="1"/>
  <c r="GB68" i="38"/>
  <c r="GE68" i="38" s="1"/>
  <c r="GB60" i="38"/>
  <c r="GE60" i="38" s="1"/>
  <c r="GB92" i="38"/>
  <c r="GE92" i="38" s="1"/>
  <c r="GB46" i="38"/>
  <c r="GE46" i="38" s="1"/>
  <c r="GB69" i="38"/>
  <c r="GE69" i="38" s="1"/>
  <c r="GB5" i="38"/>
  <c r="A32" i="13" s="1"/>
  <c r="GB302" i="38"/>
  <c r="GE302" i="38" s="1"/>
  <c r="GB146" i="38"/>
  <c r="GE146" i="38" s="1"/>
  <c r="GB162" i="38"/>
  <c r="GE162" i="38" s="1"/>
  <c r="GB150" i="38"/>
  <c r="GE150" i="38" s="1"/>
  <c r="GB98" i="38"/>
  <c r="GE98" i="38" s="1"/>
  <c r="GB59" i="38"/>
  <c r="GE59" i="38" s="1"/>
  <c r="GB88" i="38"/>
  <c r="GE88" i="38" s="1"/>
  <c r="GB156" i="38"/>
  <c r="GE156" i="38" s="1"/>
  <c r="GB145" i="38"/>
  <c r="GE145" i="38" s="1"/>
  <c r="GB148" i="38"/>
  <c r="GE148" i="38" s="1"/>
  <c r="GB113" i="38"/>
  <c r="GB14" i="38"/>
  <c r="GB118" i="38"/>
  <c r="GE118" i="38" s="1"/>
  <c r="GB125" i="38"/>
  <c r="GB15" i="38"/>
  <c r="GB86" i="38"/>
  <c r="GE86" i="38" s="1"/>
  <c r="GB74" i="38"/>
  <c r="GB301" i="38"/>
  <c r="GE301" i="38" s="1"/>
  <c r="GB321" i="38"/>
  <c r="GE321" i="38" s="1"/>
  <c r="A79" i="13" l="1"/>
  <c r="B79" i="13" s="1"/>
  <c r="A66" i="13"/>
  <c r="V66" i="13" s="1"/>
  <c r="GE12" i="38"/>
  <c r="GE346" i="38"/>
  <c r="A19" i="13"/>
  <c r="GE353" i="38"/>
  <c r="A26" i="13"/>
  <c r="GE342" i="38"/>
  <c r="A15" i="13"/>
  <c r="GE354" i="38"/>
  <c r="A27" i="13"/>
  <c r="GE341" i="38"/>
  <c r="A14" i="13"/>
  <c r="GE352" i="38"/>
  <c r="A25" i="13"/>
  <c r="A65" i="13"/>
  <c r="T65" i="13" s="1"/>
  <c r="A43" i="13"/>
  <c r="B43" i="13" s="1"/>
  <c r="GE344" i="38"/>
  <c r="A17" i="13"/>
  <c r="GE337" i="38"/>
  <c r="A10" i="13"/>
  <c r="GE339" i="38"/>
  <c r="A12" i="13"/>
  <c r="A69" i="13"/>
  <c r="B69" i="13" s="1"/>
  <c r="GE332" i="38"/>
  <c r="A5" i="13"/>
  <c r="GE351" i="38"/>
  <c r="A24" i="13"/>
  <c r="GE338" i="38"/>
  <c r="A11" i="13"/>
  <c r="GE355" i="38"/>
  <c r="A28" i="13"/>
  <c r="GE336" i="38"/>
  <c r="A9" i="13"/>
  <c r="GE340" i="38"/>
  <c r="A13" i="13"/>
  <c r="GE343" i="38"/>
  <c r="A16" i="13"/>
  <c r="GE348" i="38"/>
  <c r="A21" i="13"/>
  <c r="GE345" i="38"/>
  <c r="A18" i="13"/>
  <c r="GE334" i="38"/>
  <c r="A7" i="13"/>
  <c r="GE333" i="38"/>
  <c r="A6" i="13"/>
  <c r="GE349" i="38"/>
  <c r="A22" i="13"/>
  <c r="GE335" i="38"/>
  <c r="A8" i="13"/>
  <c r="GE347" i="38"/>
  <c r="A20" i="13"/>
  <c r="GE350" i="38"/>
  <c r="A23" i="13"/>
  <c r="GE190" i="38"/>
  <c r="GE26" i="38"/>
  <c r="A50" i="13"/>
  <c r="L50" i="13" s="1"/>
  <c r="A64" i="13"/>
  <c r="H64" i="13" s="1"/>
  <c r="GE181" i="38"/>
  <c r="A74" i="13"/>
  <c r="U74" i="13" s="1"/>
  <c r="A75" i="13"/>
  <c r="I75" i="13" s="1"/>
  <c r="GE27" i="38"/>
  <c r="GE168" i="38"/>
  <c r="GE21" i="38"/>
  <c r="GE178" i="38"/>
  <c r="A77" i="13"/>
  <c r="B77" i="13" s="1"/>
  <c r="GE186" i="38"/>
  <c r="GE28" i="38"/>
  <c r="GE24" i="38"/>
  <c r="A46" i="13"/>
  <c r="R46" i="13" s="1"/>
  <c r="GE18" i="38"/>
  <c r="GE45" i="38"/>
  <c r="A62" i="13"/>
  <c r="J62" i="13" s="1"/>
  <c r="GE64" i="38"/>
  <c r="A80" i="13"/>
  <c r="F80" i="13" s="1"/>
  <c r="GE40" i="38"/>
  <c r="HG254" i="38"/>
  <c r="HG331" i="38"/>
  <c r="HG366" i="38"/>
  <c r="HG317" i="38"/>
  <c r="HG380" i="38"/>
  <c r="HG324" i="38"/>
  <c r="HG359" i="38"/>
  <c r="HG247" i="38"/>
  <c r="HG219" i="38"/>
  <c r="HG310" i="38"/>
  <c r="HG261" i="38"/>
  <c r="HG282" i="38"/>
  <c r="HG233" i="38"/>
  <c r="HG226" i="38"/>
  <c r="HG352" i="38"/>
  <c r="HG387" i="38"/>
  <c r="HG289" i="38"/>
  <c r="HG373" i="38"/>
  <c r="HG275" i="38"/>
  <c r="HG240" i="38"/>
  <c r="HG338" i="38"/>
  <c r="HG303" i="38"/>
  <c r="HG345" i="38"/>
  <c r="HG268" i="38"/>
  <c r="HG296" i="38"/>
  <c r="GE74" i="38"/>
  <c r="S63" i="13"/>
  <c r="H63" i="13"/>
  <c r="E63" i="13"/>
  <c r="R63" i="13"/>
  <c r="B63" i="13"/>
  <c r="C63" i="13"/>
  <c r="P63" i="13"/>
  <c r="N63" i="13"/>
  <c r="Q63" i="13"/>
  <c r="F63" i="13"/>
  <c r="U63" i="13"/>
  <c r="M63" i="13"/>
  <c r="J63" i="13"/>
  <c r="I63" i="13"/>
  <c r="G63" i="13"/>
  <c r="V63" i="13"/>
  <c r="L63" i="13"/>
  <c r="T63" i="13"/>
  <c r="K63" i="13"/>
  <c r="GE125" i="38"/>
  <c r="A41" i="13"/>
  <c r="GE14" i="38"/>
  <c r="GE113" i="38"/>
  <c r="S32" i="13"/>
  <c r="K32" i="13"/>
  <c r="I32" i="13"/>
  <c r="E32" i="13"/>
  <c r="G32" i="13"/>
  <c r="N32" i="13"/>
  <c r="R32" i="13"/>
  <c r="F32" i="13"/>
  <c r="Q32" i="13"/>
  <c r="V32" i="13"/>
  <c r="J32" i="13"/>
  <c r="M32" i="13"/>
  <c r="T32" i="13"/>
  <c r="P32" i="13"/>
  <c r="L32" i="13"/>
  <c r="U32" i="13"/>
  <c r="B32" i="13"/>
  <c r="H32" i="13"/>
  <c r="C32" i="13"/>
  <c r="GB139" i="38"/>
  <c r="GE139" i="38" s="1"/>
  <c r="HG44" i="38" s="1"/>
  <c r="GB4" i="38"/>
  <c r="HD235" i="38" s="1"/>
  <c r="N71" i="13"/>
  <c r="R71" i="13"/>
  <c r="M71" i="13"/>
  <c r="P71" i="13"/>
  <c r="I71" i="13"/>
  <c r="T71" i="13"/>
  <c r="K71" i="13"/>
  <c r="Q71" i="13"/>
  <c r="B71" i="13"/>
  <c r="V71" i="13"/>
  <c r="E71" i="13"/>
  <c r="G71" i="13"/>
  <c r="J71" i="13"/>
  <c r="H71" i="13"/>
  <c r="S71" i="13"/>
  <c r="F71" i="13"/>
  <c r="L71" i="13"/>
  <c r="U71" i="13"/>
  <c r="C71" i="13"/>
  <c r="R60" i="13"/>
  <c r="F60" i="13"/>
  <c r="U60" i="13"/>
  <c r="C60" i="13"/>
  <c r="T60" i="13"/>
  <c r="P60" i="13"/>
  <c r="I60" i="13"/>
  <c r="N60" i="13"/>
  <c r="V60" i="13"/>
  <c r="E60" i="13"/>
  <c r="M60" i="13"/>
  <c r="Q60" i="13"/>
  <c r="B60" i="13"/>
  <c r="S60" i="13"/>
  <c r="G60" i="13"/>
  <c r="K60" i="13"/>
  <c r="J60" i="13"/>
  <c r="H60" i="13"/>
  <c r="L60" i="13"/>
  <c r="FN3" i="38"/>
  <c r="D63" i="34" s="1"/>
  <c r="GB331" i="38"/>
  <c r="FN423" i="38"/>
  <c r="D128" i="34" s="1"/>
  <c r="GB220" i="38"/>
  <c r="GE220" i="38" s="1"/>
  <c r="HG377" i="38" s="1"/>
  <c r="GB247" i="38"/>
  <c r="GE247" i="38" s="1"/>
  <c r="HG343" i="38" s="1"/>
  <c r="GB274" i="38"/>
  <c r="GE274" i="38" s="1"/>
  <c r="HG274" i="38" s="1"/>
  <c r="GB58" i="38"/>
  <c r="GE58" i="38" s="1"/>
  <c r="GB193" i="38"/>
  <c r="GE193" i="38" s="1"/>
  <c r="HG215" i="38" s="1"/>
  <c r="A42" i="13"/>
  <c r="GE15" i="38"/>
  <c r="GB31" i="38"/>
  <c r="HD152" i="38" s="1"/>
  <c r="GE9" i="38"/>
  <c r="A36" i="13"/>
  <c r="A35" i="13"/>
  <c r="GE8" i="38"/>
  <c r="GE171" i="38"/>
  <c r="N59" i="13"/>
  <c r="Q59" i="13"/>
  <c r="B59" i="13"/>
  <c r="S59" i="13"/>
  <c r="I59" i="13"/>
  <c r="V59" i="13"/>
  <c r="F59" i="13"/>
  <c r="M59" i="13"/>
  <c r="T59" i="13"/>
  <c r="H59" i="13"/>
  <c r="U59" i="13"/>
  <c r="K59" i="13"/>
  <c r="P59" i="13"/>
  <c r="J59" i="13"/>
  <c r="R59" i="13"/>
  <c r="G59" i="13"/>
  <c r="L59" i="13"/>
  <c r="E59" i="13"/>
  <c r="C59" i="13"/>
  <c r="D59" i="13" s="1"/>
  <c r="GE96" i="38"/>
  <c r="E72" i="13"/>
  <c r="N72" i="13"/>
  <c r="P72" i="13"/>
  <c r="B72" i="13"/>
  <c r="S72" i="13"/>
  <c r="R72" i="13"/>
  <c r="J72" i="13"/>
  <c r="H72" i="13"/>
  <c r="K72" i="13"/>
  <c r="G72" i="13"/>
  <c r="I72" i="13"/>
  <c r="V72" i="13"/>
  <c r="F72" i="13"/>
  <c r="L72" i="13"/>
  <c r="M72" i="13"/>
  <c r="Q72" i="13"/>
  <c r="U72" i="13"/>
  <c r="C72" i="13"/>
  <c r="T72" i="13"/>
  <c r="H73" i="13"/>
  <c r="N73" i="13"/>
  <c r="J73" i="13"/>
  <c r="Q73" i="13"/>
  <c r="B73" i="13"/>
  <c r="K73" i="13"/>
  <c r="I73" i="13"/>
  <c r="R73" i="13"/>
  <c r="M73" i="13"/>
  <c r="C73" i="13"/>
  <c r="U73" i="13"/>
  <c r="L73" i="13"/>
  <c r="V73" i="13"/>
  <c r="F73" i="13"/>
  <c r="T73" i="13"/>
  <c r="P73" i="13"/>
  <c r="S73" i="13"/>
  <c r="E73" i="13"/>
  <c r="G73" i="13"/>
  <c r="GB166" i="38"/>
  <c r="GB112" i="38"/>
  <c r="HD134" i="38" s="1"/>
  <c r="A38" i="13"/>
  <c r="GE11" i="38"/>
  <c r="GE123" i="38"/>
  <c r="GE5" i="38"/>
  <c r="A40" i="13"/>
  <c r="GE13" i="38"/>
  <c r="GB85" i="38"/>
  <c r="HD21" i="38" s="1"/>
  <c r="GE32" i="38"/>
  <c r="GE128" i="38"/>
  <c r="A37" i="13"/>
  <c r="GE10" i="38"/>
  <c r="C64" i="13"/>
  <c r="GE179" i="38"/>
  <c r="A61" i="13"/>
  <c r="H70" i="13"/>
  <c r="S70" i="13"/>
  <c r="U70" i="13"/>
  <c r="N70" i="13"/>
  <c r="A67" i="13"/>
  <c r="A68" i="13"/>
  <c r="GE176" i="38"/>
  <c r="GE38" i="38"/>
  <c r="GE180" i="38"/>
  <c r="C70" i="13"/>
  <c r="B70" i="13"/>
  <c r="I70" i="13"/>
  <c r="M70" i="13"/>
  <c r="Q70" i="13"/>
  <c r="G78" i="13"/>
  <c r="N78" i="13"/>
  <c r="R78" i="13"/>
  <c r="J78" i="13"/>
  <c r="F78" i="13"/>
  <c r="I78" i="13"/>
  <c r="M78" i="13"/>
  <c r="V78" i="13"/>
  <c r="U78" i="13"/>
  <c r="P78" i="13"/>
  <c r="Q78" i="13"/>
  <c r="S78" i="13"/>
  <c r="B78" i="13"/>
  <c r="D78" i="13"/>
  <c r="L78" i="13"/>
  <c r="C78" i="13"/>
  <c r="O78" i="13"/>
  <c r="H78" i="13"/>
  <c r="K78" i="13"/>
  <c r="T78" i="13"/>
  <c r="E78" i="13"/>
  <c r="L70" i="13"/>
  <c r="T70" i="13"/>
  <c r="F70" i="13"/>
  <c r="V70" i="13"/>
  <c r="E70" i="13"/>
  <c r="I66" i="13"/>
  <c r="GE167" i="38"/>
  <c r="L76" i="13"/>
  <c r="M76" i="13"/>
  <c r="F76" i="13"/>
  <c r="R76" i="13"/>
  <c r="O76" i="13"/>
  <c r="N76" i="13"/>
  <c r="G76" i="13"/>
  <c r="I76" i="13"/>
  <c r="T76" i="13"/>
  <c r="B76" i="13"/>
  <c r="E76" i="13"/>
  <c r="P76" i="13"/>
  <c r="S76" i="13"/>
  <c r="U76" i="13"/>
  <c r="Q76" i="13"/>
  <c r="K76" i="13"/>
  <c r="C76" i="13"/>
  <c r="D76" i="13"/>
  <c r="J76" i="13"/>
  <c r="V76" i="13"/>
  <c r="H76" i="13"/>
  <c r="GE17" i="38"/>
  <c r="A44" i="13"/>
  <c r="A33" i="13"/>
  <c r="GE6" i="38"/>
  <c r="GE7" i="38"/>
  <c r="A34" i="13"/>
  <c r="K70" i="13"/>
  <c r="G70" i="13"/>
  <c r="R70" i="13"/>
  <c r="P70" i="13"/>
  <c r="GE184" i="38"/>
  <c r="D55" i="13"/>
  <c r="N55" i="13"/>
  <c r="U55" i="13"/>
  <c r="I55" i="13"/>
  <c r="C55" i="13"/>
  <c r="G55" i="13"/>
  <c r="Q55" i="13"/>
  <c r="S55" i="13"/>
  <c r="E55" i="13"/>
  <c r="T55" i="13"/>
  <c r="F55" i="13"/>
  <c r="J55" i="13"/>
  <c r="P55" i="13"/>
  <c r="R55" i="13"/>
  <c r="K55" i="13"/>
  <c r="O55" i="13"/>
  <c r="B55" i="13"/>
  <c r="H55" i="13"/>
  <c r="L55" i="13"/>
  <c r="V55" i="13"/>
  <c r="M55" i="13"/>
  <c r="S49" i="13"/>
  <c r="I49" i="13"/>
  <c r="F49" i="13"/>
  <c r="Q49" i="13"/>
  <c r="J49" i="13"/>
  <c r="K49" i="13"/>
  <c r="C49" i="13"/>
  <c r="R49" i="13"/>
  <c r="V49" i="13"/>
  <c r="M49" i="13"/>
  <c r="O49" i="13"/>
  <c r="E49" i="13"/>
  <c r="D49" i="13"/>
  <c r="T49" i="13"/>
  <c r="H49" i="13"/>
  <c r="U49" i="13"/>
  <c r="L49" i="13"/>
  <c r="G49" i="13"/>
  <c r="P49" i="13"/>
  <c r="B49" i="13"/>
  <c r="N49" i="13"/>
  <c r="K79" i="13"/>
  <c r="M39" i="13"/>
  <c r="N39" i="13"/>
  <c r="C39" i="13"/>
  <c r="K39" i="13"/>
  <c r="J39" i="13"/>
  <c r="H39" i="13"/>
  <c r="V39" i="13"/>
  <c r="U39" i="13"/>
  <c r="L39" i="13"/>
  <c r="I39" i="13"/>
  <c r="E39" i="13"/>
  <c r="F39" i="13"/>
  <c r="R39" i="13"/>
  <c r="B39" i="13"/>
  <c r="G39" i="13"/>
  <c r="T39" i="13"/>
  <c r="P39" i="13"/>
  <c r="Q39" i="13"/>
  <c r="S39" i="13"/>
  <c r="M82" i="13"/>
  <c r="D82" i="13"/>
  <c r="Q82" i="13"/>
  <c r="L82" i="13"/>
  <c r="C82" i="13"/>
  <c r="E82" i="13"/>
  <c r="T82" i="13"/>
  <c r="V82" i="13"/>
  <c r="N82" i="13"/>
  <c r="J82" i="13"/>
  <c r="O82" i="13"/>
  <c r="P82" i="13"/>
  <c r="B82" i="13"/>
  <c r="I82" i="13"/>
  <c r="K82" i="13"/>
  <c r="U82" i="13"/>
  <c r="H82" i="13"/>
  <c r="F82" i="13"/>
  <c r="I53" i="13"/>
  <c r="Q53" i="13"/>
  <c r="T53" i="13"/>
  <c r="H53" i="13"/>
  <c r="D53" i="13"/>
  <c r="E53" i="13"/>
  <c r="L53" i="13"/>
  <c r="O53" i="13"/>
  <c r="V53" i="13"/>
  <c r="M53" i="13"/>
  <c r="S53" i="13"/>
  <c r="K53" i="13"/>
  <c r="J53" i="13"/>
  <c r="C53" i="13"/>
  <c r="N53" i="13"/>
  <c r="F53" i="13"/>
  <c r="P53" i="13"/>
  <c r="R53" i="13"/>
  <c r="U53" i="13"/>
  <c r="G53" i="13"/>
  <c r="B53" i="13"/>
  <c r="L77" i="13"/>
  <c r="P77" i="13"/>
  <c r="U77" i="13"/>
  <c r="L51" i="13"/>
  <c r="N51" i="13"/>
  <c r="S51" i="13"/>
  <c r="E51" i="13"/>
  <c r="T51" i="13"/>
  <c r="K51" i="13"/>
  <c r="I51" i="13"/>
  <c r="O51" i="13"/>
  <c r="R51" i="13"/>
  <c r="J51" i="13"/>
  <c r="C51" i="13"/>
  <c r="V51" i="13"/>
  <c r="H51" i="13"/>
  <c r="M51" i="13"/>
  <c r="U51" i="13"/>
  <c r="G51" i="13"/>
  <c r="P51" i="13"/>
  <c r="D51" i="13"/>
  <c r="B51" i="13"/>
  <c r="F51" i="13"/>
  <c r="Q51" i="13"/>
  <c r="J77" i="13"/>
  <c r="G82" i="13"/>
  <c r="S82" i="13"/>
  <c r="S81" i="13"/>
  <c r="I81" i="13"/>
  <c r="L81" i="13"/>
  <c r="R81" i="13"/>
  <c r="V81" i="13"/>
  <c r="E81" i="13"/>
  <c r="D81" i="13"/>
  <c r="Q81" i="13"/>
  <c r="B81" i="13"/>
  <c r="U81" i="13"/>
  <c r="F81" i="13"/>
  <c r="T81" i="13"/>
  <c r="N81" i="13"/>
  <c r="O81" i="13"/>
  <c r="H81" i="13"/>
  <c r="J81" i="13"/>
  <c r="K81" i="13"/>
  <c r="G81" i="13"/>
  <c r="M81" i="13"/>
  <c r="C81" i="13"/>
  <c r="P81" i="13"/>
  <c r="GE189" i="38"/>
  <c r="A47" i="13"/>
  <c r="HD74" i="38"/>
  <c r="HD277" i="38"/>
  <c r="HD312" i="38"/>
  <c r="HD88" i="38"/>
  <c r="HD144" i="38"/>
  <c r="HD193" i="38"/>
  <c r="HD172" i="38"/>
  <c r="HD347" i="38"/>
  <c r="HD175" i="38"/>
  <c r="GE22" i="38"/>
  <c r="HD116" i="38"/>
  <c r="N48" i="13"/>
  <c r="B48" i="13"/>
  <c r="I48" i="13"/>
  <c r="C48" i="13"/>
  <c r="J48" i="13"/>
  <c r="U48" i="13"/>
  <c r="D48" i="13"/>
  <c r="Q48" i="13"/>
  <c r="V48" i="13"/>
  <c r="H48" i="13"/>
  <c r="M48" i="13"/>
  <c r="G48" i="13"/>
  <c r="O48" i="13"/>
  <c r="P48" i="13"/>
  <c r="T48" i="13"/>
  <c r="R48" i="13"/>
  <c r="F48" i="13"/>
  <c r="K48" i="13"/>
  <c r="E48" i="13"/>
  <c r="S48" i="13"/>
  <c r="L48" i="13"/>
  <c r="C80" i="13"/>
  <c r="HD361" i="38"/>
  <c r="HD270" i="38"/>
  <c r="HD385" i="38"/>
  <c r="GE101" i="38"/>
  <c r="HD95" i="38"/>
  <c r="HD298" i="38"/>
  <c r="HD81" i="38"/>
  <c r="P54" i="13"/>
  <c r="I54" i="13"/>
  <c r="V54" i="13"/>
  <c r="E54" i="13"/>
  <c r="C54" i="13"/>
  <c r="Q54" i="13"/>
  <c r="S54" i="13"/>
  <c r="R54" i="13"/>
  <c r="T54" i="13"/>
  <c r="U54" i="13"/>
  <c r="F54" i="13"/>
  <c r="D54" i="13"/>
  <c r="L54" i="13"/>
  <c r="G54" i="13"/>
  <c r="N54" i="13"/>
  <c r="H54" i="13"/>
  <c r="O54" i="13"/>
  <c r="J54" i="13"/>
  <c r="M54" i="13"/>
  <c r="K54" i="13"/>
  <c r="B54" i="13"/>
  <c r="GE20" i="38"/>
  <c r="HD60" i="38"/>
  <c r="HD263" i="38"/>
  <c r="A52" i="13"/>
  <c r="L45" i="13"/>
  <c r="V45" i="13"/>
  <c r="Q45" i="13"/>
  <c r="I45" i="13"/>
  <c r="J45" i="13"/>
  <c r="K45" i="13"/>
  <c r="P45" i="13"/>
  <c r="T45" i="13"/>
  <c r="R45" i="13"/>
  <c r="C45" i="13"/>
  <c r="U45" i="13"/>
  <c r="H45" i="13"/>
  <c r="S45" i="13"/>
  <c r="E45" i="13"/>
  <c r="M45" i="13"/>
  <c r="N45" i="13"/>
  <c r="F45" i="13"/>
  <c r="B45" i="13"/>
  <c r="G45" i="13"/>
  <c r="HD187" i="38"/>
  <c r="GE47" i="38"/>
  <c r="HD201" i="38"/>
  <c r="HD166" i="38"/>
  <c r="HD222" i="38"/>
  <c r="G75" i="13" l="1"/>
  <c r="B75" i="13"/>
  <c r="N62" i="13"/>
  <c r="P46" i="13"/>
  <c r="K46" i="13"/>
  <c r="HD18" i="38"/>
  <c r="HD348" i="38"/>
  <c r="O50" i="13"/>
  <c r="HD257" i="38"/>
  <c r="HD376" i="38"/>
  <c r="HD292" i="38"/>
  <c r="HD334" i="38"/>
  <c r="Q43" i="13"/>
  <c r="HD320" i="38"/>
  <c r="HD26" i="38"/>
  <c r="HD33" i="38"/>
  <c r="HD173" i="38"/>
  <c r="HD194" i="38"/>
  <c r="HD243" i="38"/>
  <c r="HD89" i="38"/>
  <c r="HD208" i="38"/>
  <c r="HD131" i="38"/>
  <c r="HD383" i="38"/>
  <c r="G80" i="13"/>
  <c r="HD40" i="38"/>
  <c r="HD327" i="38"/>
  <c r="HD124" i="38"/>
  <c r="HD369" i="38"/>
  <c r="HD180" i="38"/>
  <c r="HD250" i="38"/>
  <c r="HD145" i="38"/>
  <c r="HD355" i="38"/>
  <c r="HD341" i="38"/>
  <c r="HD110" i="38"/>
  <c r="U80" i="13"/>
  <c r="HD285" i="38"/>
  <c r="HD82" i="38"/>
  <c r="HD362" i="38"/>
  <c r="HD68" i="38"/>
  <c r="HD75" i="38"/>
  <c r="HD96" i="38"/>
  <c r="HD294" i="38"/>
  <c r="HD259" i="38"/>
  <c r="P75" i="13"/>
  <c r="F79" i="13"/>
  <c r="E79" i="13"/>
  <c r="O79" i="13"/>
  <c r="H79" i="13"/>
  <c r="HD288" i="38"/>
  <c r="HG238" i="38"/>
  <c r="HG265" i="38"/>
  <c r="HD19" i="38"/>
  <c r="HD121" i="38"/>
  <c r="HD143" i="38"/>
  <c r="HG143" i="38" s="1"/>
  <c r="HD109" i="38"/>
  <c r="C74" i="13"/>
  <c r="P74" i="13"/>
  <c r="I74" i="13"/>
  <c r="HD117" i="38"/>
  <c r="HD315" i="38"/>
  <c r="V43" i="13"/>
  <c r="I43" i="13"/>
  <c r="L43" i="13"/>
  <c r="T75" i="13"/>
  <c r="S75" i="13"/>
  <c r="M75" i="13"/>
  <c r="V79" i="13"/>
  <c r="R79" i="13"/>
  <c r="C79" i="13"/>
  <c r="U79" i="13"/>
  <c r="G79" i="13"/>
  <c r="F75" i="13"/>
  <c r="F62" i="13"/>
  <c r="H50" i="13"/>
  <c r="P43" i="13"/>
  <c r="C43" i="13"/>
  <c r="R43" i="13"/>
  <c r="V75" i="13"/>
  <c r="L75" i="13"/>
  <c r="P79" i="13"/>
  <c r="M79" i="13"/>
  <c r="D79" i="13"/>
  <c r="L79" i="13"/>
  <c r="N79" i="13"/>
  <c r="Q79" i="13"/>
  <c r="E75" i="13"/>
  <c r="Q50" i="13"/>
  <c r="E50" i="13"/>
  <c r="E43" i="13"/>
  <c r="S43" i="13"/>
  <c r="J50" i="13"/>
  <c r="Q75" i="13"/>
  <c r="U75" i="13"/>
  <c r="I79" i="13"/>
  <c r="J79" i="13"/>
  <c r="T79" i="13"/>
  <c r="S79" i="13"/>
  <c r="N75" i="13"/>
  <c r="B74" i="13"/>
  <c r="G77" i="13"/>
  <c r="C75" i="13"/>
  <c r="S66" i="13"/>
  <c r="P64" i="13"/>
  <c r="HD299" i="38"/>
  <c r="T80" i="13"/>
  <c r="Q77" i="13"/>
  <c r="N77" i="13"/>
  <c r="I77" i="13"/>
  <c r="D77" i="13"/>
  <c r="J75" i="13"/>
  <c r="G66" i="13"/>
  <c r="Q74" i="13"/>
  <c r="V74" i="13"/>
  <c r="F74" i="13"/>
  <c r="T74" i="13"/>
  <c r="S74" i="13"/>
  <c r="M74" i="13"/>
  <c r="L74" i="13"/>
  <c r="N74" i="13"/>
  <c r="E74" i="13"/>
  <c r="H74" i="13"/>
  <c r="R74" i="13"/>
  <c r="G74" i="13"/>
  <c r="J74" i="13"/>
  <c r="K74" i="13"/>
  <c r="HG6" i="38"/>
  <c r="HG335" i="38"/>
  <c r="K77" i="13"/>
  <c r="O77" i="13"/>
  <c r="HG252" i="38"/>
  <c r="M66" i="13"/>
  <c r="T64" i="13"/>
  <c r="T77" i="13"/>
  <c r="H77" i="13"/>
  <c r="H62" i="13"/>
  <c r="T66" i="13"/>
  <c r="N64" i="13"/>
  <c r="R77" i="13"/>
  <c r="H66" i="13"/>
  <c r="F77" i="13"/>
  <c r="HG349" i="38"/>
  <c r="HG384" i="38"/>
  <c r="HG363" i="38"/>
  <c r="S80" i="13"/>
  <c r="O80" i="13"/>
  <c r="K80" i="13"/>
  <c r="E80" i="13"/>
  <c r="H80" i="13"/>
  <c r="Q80" i="13"/>
  <c r="D80" i="13"/>
  <c r="V80" i="13"/>
  <c r="J80" i="13"/>
  <c r="L80" i="13"/>
  <c r="N80" i="13"/>
  <c r="B80" i="13"/>
  <c r="P80" i="13"/>
  <c r="M80" i="13"/>
  <c r="R80" i="13"/>
  <c r="C77" i="13"/>
  <c r="V77" i="13"/>
  <c r="O75" i="13"/>
  <c r="HG315" i="38"/>
  <c r="S64" i="13"/>
  <c r="I80" i="13"/>
  <c r="K75" i="13"/>
  <c r="B66" i="13"/>
  <c r="J64" i="13"/>
  <c r="R69" i="13"/>
  <c r="HG351" i="38"/>
  <c r="K64" i="13"/>
  <c r="HG266" i="38"/>
  <c r="HG280" i="38"/>
  <c r="HG217" i="38"/>
  <c r="HG322" i="38"/>
  <c r="HG364" i="38"/>
  <c r="HG287" i="38"/>
  <c r="HG245" i="38"/>
  <c r="E64" i="13"/>
  <c r="U64" i="13"/>
  <c r="M64" i="13"/>
  <c r="U66" i="13"/>
  <c r="C66" i="13"/>
  <c r="E66" i="13"/>
  <c r="R66" i="13"/>
  <c r="Q64" i="13"/>
  <c r="I64" i="13"/>
  <c r="HG357" i="38"/>
  <c r="HG273" i="38"/>
  <c r="HG251" i="38"/>
  <c r="Q69" i="13"/>
  <c r="Q65" i="13"/>
  <c r="HG224" i="38"/>
  <c r="HG259" i="38"/>
  <c r="HG230" i="38"/>
  <c r="M65" i="13"/>
  <c r="P69" i="13"/>
  <c r="M69" i="13"/>
  <c r="L69" i="13"/>
  <c r="N65" i="13"/>
  <c r="E69" i="13"/>
  <c r="J65" i="13"/>
  <c r="K69" i="13"/>
  <c r="HG225" i="38"/>
  <c r="F65" i="13"/>
  <c r="HG260" i="38"/>
  <c r="HG330" i="38"/>
  <c r="HG267" i="38"/>
  <c r="HG316" i="38"/>
  <c r="HG337" i="38"/>
  <c r="HG288" i="38"/>
  <c r="HG295" i="38"/>
  <c r="HG365" i="38"/>
  <c r="H46" i="13"/>
  <c r="I46" i="13"/>
  <c r="G46" i="13"/>
  <c r="HD4" i="38"/>
  <c r="IC4" i="38" s="1"/>
  <c r="B4" i="9" s="1"/>
  <c r="HG329" i="38"/>
  <c r="HG378" i="38"/>
  <c r="P66" i="13"/>
  <c r="HG253" i="38"/>
  <c r="Q62" i="13"/>
  <c r="HG323" i="38"/>
  <c r="HG281" i="38"/>
  <c r="V64" i="13"/>
  <c r="D75" i="13"/>
  <c r="HG294" i="38"/>
  <c r="HG231" i="38"/>
  <c r="HG350" i="38"/>
  <c r="F66" i="13"/>
  <c r="R64" i="13"/>
  <c r="HG344" i="38"/>
  <c r="L64" i="13"/>
  <c r="M77" i="13"/>
  <c r="E77" i="13"/>
  <c r="R75" i="13"/>
  <c r="H75" i="13"/>
  <c r="HG309" i="38"/>
  <c r="HG371" i="38"/>
  <c r="HG336" i="38"/>
  <c r="HG301" i="38"/>
  <c r="N66" i="13"/>
  <c r="I65" i="13"/>
  <c r="HG386" i="38"/>
  <c r="K66" i="13"/>
  <c r="Q66" i="13"/>
  <c r="HG372" i="38"/>
  <c r="HG232" i="38"/>
  <c r="L66" i="13"/>
  <c r="U69" i="13"/>
  <c r="B64" i="13"/>
  <c r="B62" i="13"/>
  <c r="S77" i="13"/>
  <c r="HG385" i="38"/>
  <c r="HG308" i="38"/>
  <c r="F64" i="13"/>
  <c r="C62" i="13"/>
  <c r="G64" i="13"/>
  <c r="J66" i="13"/>
  <c r="H69" i="13"/>
  <c r="HG302" i="38"/>
  <c r="HG239" i="38"/>
  <c r="HD346" i="38"/>
  <c r="HG346" i="38" s="1"/>
  <c r="HD304" i="38"/>
  <c r="HG304" i="38" s="1"/>
  <c r="HD326" i="38"/>
  <c r="HD67" i="38"/>
  <c r="HD368" i="38"/>
  <c r="HD291" i="38"/>
  <c r="HD53" i="38"/>
  <c r="HD241" i="38"/>
  <c r="HG241" i="38" s="1"/>
  <c r="HD373" i="38"/>
  <c r="HD39" i="38"/>
  <c r="HD102" i="38"/>
  <c r="HD130" i="38"/>
  <c r="HD375" i="38"/>
  <c r="HD227" i="38"/>
  <c r="HG227" i="38" s="1"/>
  <c r="HD311" i="38"/>
  <c r="HG311" i="38" s="1"/>
  <c r="HD107" i="38"/>
  <c r="HD189" i="38"/>
  <c r="HD165" i="38"/>
  <c r="HD46" i="38"/>
  <c r="HD123" i="38"/>
  <c r="HD340" i="38"/>
  <c r="HD248" i="38"/>
  <c r="HG248" i="38" s="1"/>
  <c r="HD360" i="38"/>
  <c r="HG360" i="38" s="1"/>
  <c r="HD184" i="38"/>
  <c r="HD91" i="38"/>
  <c r="HD364" i="38"/>
  <c r="HD179" i="38"/>
  <c r="HD186" i="38"/>
  <c r="HD305" i="38"/>
  <c r="HD354" i="38"/>
  <c r="HD112" i="38"/>
  <c r="HD374" i="38"/>
  <c r="HG374" i="38" s="1"/>
  <c r="HD388" i="38"/>
  <c r="HG388" i="38" s="1"/>
  <c r="HD218" i="38"/>
  <c r="HD382" i="38"/>
  <c r="HD200" i="38"/>
  <c r="HD137" i="38"/>
  <c r="HD284" i="38"/>
  <c r="HD158" i="38"/>
  <c r="HD332" i="38"/>
  <c r="HG332" i="38" s="1"/>
  <c r="HD318" i="38"/>
  <c r="HG318" i="38" s="1"/>
  <c r="HD275" i="38"/>
  <c r="HD333" i="38"/>
  <c r="HD207" i="38"/>
  <c r="HD319" i="38"/>
  <c r="HD325" i="38"/>
  <c r="HG325" i="38" s="1"/>
  <c r="HD45" i="38"/>
  <c r="HG45" i="38" s="1"/>
  <c r="HD246" i="38"/>
  <c r="HD255" i="38"/>
  <c r="HG255" i="38" s="1"/>
  <c r="HD290" i="38"/>
  <c r="HG290" i="38" s="1"/>
  <c r="HD283" i="38"/>
  <c r="HG283" i="38" s="1"/>
  <c r="HD38" i="38"/>
  <c r="HG38" i="38" s="1"/>
  <c r="HD57" i="38"/>
  <c r="HD211" i="38"/>
  <c r="HD171" i="38"/>
  <c r="HD156" i="38"/>
  <c r="HD386" i="38"/>
  <c r="HD323" i="38"/>
  <c r="HD199" i="38"/>
  <c r="HG199" i="38" s="1"/>
  <c r="HD297" i="38"/>
  <c r="HG297" i="38" s="1"/>
  <c r="HD269" i="38"/>
  <c r="HG269" i="38" s="1"/>
  <c r="HD276" i="38"/>
  <c r="HG276" i="38" s="1"/>
  <c r="HD185" i="38"/>
  <c r="HG185" i="38" s="1"/>
  <c r="HD149" i="38"/>
  <c r="HD127" i="38"/>
  <c r="HD281" i="38"/>
  <c r="HD204" i="38"/>
  <c r="HD339" i="38"/>
  <c r="HG339" i="38" s="1"/>
  <c r="HD381" i="38"/>
  <c r="HG381" i="38" s="1"/>
  <c r="HD367" i="38"/>
  <c r="HG367" i="38" s="1"/>
  <c r="HD87" i="38"/>
  <c r="HG87" i="38" s="1"/>
  <c r="HD379" i="38"/>
  <c r="HD142" i="38"/>
  <c r="HD331" i="38"/>
  <c r="HD254" i="38"/>
  <c r="HD353" i="38"/>
  <c r="HG353" i="38" s="1"/>
  <c r="HD206" i="38"/>
  <c r="HG206" i="38" s="1"/>
  <c r="HD177" i="38"/>
  <c r="HD337" i="38"/>
  <c r="HD317" i="38"/>
  <c r="HD22" i="38"/>
  <c r="HD94" i="38"/>
  <c r="HG94" i="38" s="1"/>
  <c r="HD9" i="38"/>
  <c r="HD387" i="38"/>
  <c r="HD44" i="38"/>
  <c r="HD128" i="38"/>
  <c r="HD106" i="38"/>
  <c r="HD253" i="38"/>
  <c r="HD170" i="38"/>
  <c r="HD43" i="38"/>
  <c r="HD65" i="38"/>
  <c r="HD37" i="38"/>
  <c r="HD153" i="38"/>
  <c r="HD267" i="38"/>
  <c r="HD191" i="38"/>
  <c r="HD352" i="38"/>
  <c r="HD76" i="38"/>
  <c r="HD100" i="38"/>
  <c r="HD324" i="38"/>
  <c r="HD380" i="38"/>
  <c r="HD345" i="38"/>
  <c r="HD268" i="38"/>
  <c r="HD260" i="38"/>
  <c r="HD150" i="38"/>
  <c r="HG150" i="38" s="1"/>
  <c r="HD114" i="38"/>
  <c r="HD17" i="38"/>
  <c r="HG17" i="38" s="1"/>
  <c r="HD90" i="38"/>
  <c r="HD129" i="38"/>
  <c r="HG129" i="38" s="1"/>
  <c r="HD225" i="38"/>
  <c r="HD11" i="38"/>
  <c r="HD15" i="38"/>
  <c r="HD310" i="38"/>
  <c r="HD197" i="38"/>
  <c r="HD163" i="38"/>
  <c r="HD221" i="38"/>
  <c r="HD176" i="38"/>
  <c r="HD261" i="38"/>
  <c r="HG299" i="38"/>
  <c r="HG334" i="38"/>
  <c r="HG222" i="38"/>
  <c r="HD359" i="38"/>
  <c r="HD274" i="38"/>
  <c r="HD24" i="38"/>
  <c r="HG24" i="38" s="1"/>
  <c r="HD302" i="38"/>
  <c r="HD216" i="38"/>
  <c r="L65" i="13"/>
  <c r="G69" i="13"/>
  <c r="B65" i="13"/>
  <c r="I62" i="13"/>
  <c r="C69" i="13"/>
  <c r="D69" i="13" s="1"/>
  <c r="V69" i="13"/>
  <c r="J69" i="13"/>
  <c r="E65" i="13"/>
  <c r="G62" i="13"/>
  <c r="N69" i="13"/>
  <c r="R65" i="13"/>
  <c r="M62" i="13"/>
  <c r="P65" i="13"/>
  <c r="H65" i="13"/>
  <c r="K62" i="13"/>
  <c r="I69" i="13"/>
  <c r="U65" i="13"/>
  <c r="R62" i="13"/>
  <c r="T69" i="13"/>
  <c r="S69" i="13"/>
  <c r="S65" i="13"/>
  <c r="G65" i="13"/>
  <c r="U62" i="13"/>
  <c r="F69" i="13"/>
  <c r="K65" i="13"/>
  <c r="V65" i="13"/>
  <c r="C65" i="13"/>
  <c r="HD52" i="38"/>
  <c r="HG52" i="38" s="1"/>
  <c r="N43" i="13"/>
  <c r="D50" i="13"/>
  <c r="L46" i="13"/>
  <c r="B46" i="13"/>
  <c r="U46" i="13"/>
  <c r="Q46" i="13"/>
  <c r="T46" i="13"/>
  <c r="K43" i="13"/>
  <c r="K50" i="13"/>
  <c r="P50" i="13"/>
  <c r="U50" i="13"/>
  <c r="G43" i="13"/>
  <c r="U43" i="13"/>
  <c r="M50" i="13"/>
  <c r="I50" i="13"/>
  <c r="HD287" i="38"/>
  <c r="HD245" i="38"/>
  <c r="HD280" i="38"/>
  <c r="HD168" i="38"/>
  <c r="HD371" i="38"/>
  <c r="HD182" i="38"/>
  <c r="HD35" i="38"/>
  <c r="HD7" i="38"/>
  <c r="HD252" i="38"/>
  <c r="HD213" i="38"/>
  <c r="HG213" i="38" s="1"/>
  <c r="HD365" i="38"/>
  <c r="HD295" i="38"/>
  <c r="HD344" i="38"/>
  <c r="HD366" i="38"/>
  <c r="HD183" i="38"/>
  <c r="HD205" i="38"/>
  <c r="HD8" i="38"/>
  <c r="HD136" i="38"/>
  <c r="HG136" i="38" s="1"/>
  <c r="HD296" i="38"/>
  <c r="HD190" i="38"/>
  <c r="HD85" i="38"/>
  <c r="HD282" i="38"/>
  <c r="HD58" i="38"/>
  <c r="HD330" i="38"/>
  <c r="HD31" i="38"/>
  <c r="HG31" i="38" s="1"/>
  <c r="HD16" i="38"/>
  <c r="HD93" i="38"/>
  <c r="HD232" i="38"/>
  <c r="HD278" i="38"/>
  <c r="N46" i="13"/>
  <c r="E46" i="13"/>
  <c r="V46" i="13"/>
  <c r="S50" i="13"/>
  <c r="F50" i="13"/>
  <c r="R50" i="13"/>
  <c r="C50" i="13"/>
  <c r="HD343" i="38"/>
  <c r="HD147" i="38"/>
  <c r="HD238" i="38"/>
  <c r="S46" i="13"/>
  <c r="F46" i="13"/>
  <c r="HD231" i="38"/>
  <c r="HD210" i="38"/>
  <c r="HD14" i="38"/>
  <c r="HD84" i="38"/>
  <c r="HD133" i="38"/>
  <c r="J43" i="13"/>
  <c r="B50" i="13"/>
  <c r="M46" i="13"/>
  <c r="C46" i="13"/>
  <c r="J46" i="13"/>
  <c r="M43" i="13"/>
  <c r="G50" i="13"/>
  <c r="N50" i="13"/>
  <c r="T43" i="13"/>
  <c r="V50" i="13"/>
  <c r="F43" i="13"/>
  <c r="H43" i="13"/>
  <c r="T50" i="13"/>
  <c r="HD196" i="38"/>
  <c r="HD56" i="38"/>
  <c r="HD378" i="38"/>
  <c r="HD336" i="38"/>
  <c r="HD140" i="38"/>
  <c r="HD266" i="38"/>
  <c r="HD113" i="38"/>
  <c r="HD80" i="38"/>
  <c r="HG80" i="38" s="1"/>
  <c r="HD226" i="38"/>
  <c r="HD79" i="38"/>
  <c r="HD351" i="38"/>
  <c r="HD169" i="38"/>
  <c r="IC51" i="38" s="1"/>
  <c r="B51" i="9" s="1"/>
  <c r="HD86" i="38"/>
  <c r="HD233" i="38"/>
  <c r="HD115" i="38"/>
  <c r="HG115" i="38" s="1"/>
  <c r="HD178" i="38"/>
  <c r="HG178" i="38" s="1"/>
  <c r="HD36" i="38"/>
  <c r="HD309" i="38"/>
  <c r="HD72" i="38"/>
  <c r="HD247" i="38"/>
  <c r="HD239" i="38"/>
  <c r="HD316" i="38"/>
  <c r="HD192" i="38"/>
  <c r="HG192" i="38" s="1"/>
  <c r="HD358" i="38"/>
  <c r="HD240" i="38"/>
  <c r="HG114" i="38"/>
  <c r="HG362" i="38"/>
  <c r="HG376" i="38"/>
  <c r="HG314" i="38"/>
  <c r="HG258" i="38"/>
  <c r="HG370" i="38"/>
  <c r="HG237" i="38"/>
  <c r="HG356" i="38"/>
  <c r="HG307" i="38"/>
  <c r="HG348" i="38"/>
  <c r="HG355" i="38"/>
  <c r="HG320" i="38"/>
  <c r="HG383" i="38"/>
  <c r="HG327" i="38"/>
  <c r="HG328" i="38"/>
  <c r="HG216" i="38"/>
  <c r="HG223" i="38"/>
  <c r="HG293" i="38"/>
  <c r="HG321" i="38"/>
  <c r="HG342" i="38"/>
  <c r="HG236" i="38"/>
  <c r="HG250" i="38"/>
  <c r="HG369" i="38"/>
  <c r="HG244" i="38"/>
  <c r="HG272" i="38"/>
  <c r="HG279" i="38"/>
  <c r="HG300" i="38"/>
  <c r="HG286" i="38"/>
  <c r="HG341" i="38"/>
  <c r="HG243" i="38"/>
  <c r="HG306" i="38"/>
  <c r="HG313" i="38"/>
  <c r="HG198" i="38"/>
  <c r="HG212" i="38"/>
  <c r="HG156" i="38"/>
  <c r="HG121" i="38"/>
  <c r="HG58" i="38"/>
  <c r="HG93" i="38"/>
  <c r="HG184" i="38"/>
  <c r="HG30" i="38"/>
  <c r="HG107" i="38"/>
  <c r="HG142" i="38"/>
  <c r="HG177" i="38"/>
  <c r="HG16" i="38"/>
  <c r="HG79" i="38"/>
  <c r="HD78" i="38"/>
  <c r="HD30" i="38"/>
  <c r="HD23" i="38"/>
  <c r="HD198" i="38"/>
  <c r="HD141" i="38"/>
  <c r="HG149" i="38"/>
  <c r="HG37" i="38"/>
  <c r="HD300" i="38"/>
  <c r="HD329" i="38"/>
  <c r="HG218" i="38"/>
  <c r="HG246" i="38"/>
  <c r="HG271" i="38"/>
  <c r="HD289" i="38"/>
  <c r="HD59" i="38"/>
  <c r="HG59" i="38" s="1"/>
  <c r="HD50" i="38"/>
  <c r="HD212" i="38"/>
  <c r="HD51" i="38"/>
  <c r="HD29" i="38"/>
  <c r="HD135" i="38"/>
  <c r="HD338" i="38"/>
  <c r="HD219" i="38"/>
  <c r="HD307" i="38"/>
  <c r="HD223" i="38"/>
  <c r="HD217" i="38"/>
  <c r="HD322" i="38"/>
  <c r="HG358" i="38"/>
  <c r="D13" i="13"/>
  <c r="HD228" i="38"/>
  <c r="HG278" i="38"/>
  <c r="HG257" i="38"/>
  <c r="HD71" i="38"/>
  <c r="HD92" i="38"/>
  <c r="HD303" i="38"/>
  <c r="HD372" i="38"/>
  <c r="HD342" i="38"/>
  <c r="HD314" i="38"/>
  <c r="HD256" i="38"/>
  <c r="HD236" i="38"/>
  <c r="HG379" i="38"/>
  <c r="HD264" i="38"/>
  <c r="HG292" i="38"/>
  <c r="HD279" i="38"/>
  <c r="HD237" i="38"/>
  <c r="HD242" i="38"/>
  <c r="HG264" i="38"/>
  <c r="HG229" i="38"/>
  <c r="HD262" i="38"/>
  <c r="HG262" i="38" s="1"/>
  <c r="HG191" i="38"/>
  <c r="HG9" i="38"/>
  <c r="HG23" i="38"/>
  <c r="HG205" i="38"/>
  <c r="HD148" i="38"/>
  <c r="HD234" i="38"/>
  <c r="HG234" i="38" s="1"/>
  <c r="HG128" i="38"/>
  <c r="HG86" i="38"/>
  <c r="HG65" i="38"/>
  <c r="HG170" i="38"/>
  <c r="HG100" i="38"/>
  <c r="HG163" i="38"/>
  <c r="HG135" i="38"/>
  <c r="D10" i="13"/>
  <c r="D14" i="13"/>
  <c r="D15" i="13"/>
  <c r="D19" i="13"/>
  <c r="HD99" i="38"/>
  <c r="HD120" i="38"/>
  <c r="HD377" i="38"/>
  <c r="HD139" i="38"/>
  <c r="HD209" i="38"/>
  <c r="HD125" i="38"/>
  <c r="HD111" i="38"/>
  <c r="HD328" i="38"/>
  <c r="HD356" i="38"/>
  <c r="HD48" i="38"/>
  <c r="HD230" i="38"/>
  <c r="HD202" i="38"/>
  <c r="HD27" i="38"/>
  <c r="HD357" i="38"/>
  <c r="HD154" i="38"/>
  <c r="HD77" i="38"/>
  <c r="HD301" i="38"/>
  <c r="HD155" i="38"/>
  <c r="HD157" i="38"/>
  <c r="HG157" i="38" s="1"/>
  <c r="HD313" i="38"/>
  <c r="D7" i="13"/>
  <c r="HD105" i="38"/>
  <c r="HD306" i="38"/>
  <c r="HD47" i="38"/>
  <c r="HD271" i="38"/>
  <c r="HD160" i="38"/>
  <c r="HD151" i="38"/>
  <c r="HD162" i="38"/>
  <c r="HD164" i="38"/>
  <c r="HG164" i="38" s="1"/>
  <c r="HD10" i="38"/>
  <c r="HG10" i="38" s="1"/>
  <c r="HG72" i="38"/>
  <c r="HD188" i="38"/>
  <c r="HD62" i="38"/>
  <c r="HD258" i="38"/>
  <c r="HD181" i="38"/>
  <c r="HD34" i="38"/>
  <c r="HD174" i="38"/>
  <c r="HD370" i="38"/>
  <c r="HD97" i="38"/>
  <c r="HD195" i="38"/>
  <c r="HD384" i="38"/>
  <c r="HD104" i="38"/>
  <c r="HD308" i="38"/>
  <c r="HD28" i="38"/>
  <c r="HD161" i="38"/>
  <c r="HD69" i="38"/>
  <c r="HD224" i="38"/>
  <c r="HD350" i="38"/>
  <c r="HD54" i="38"/>
  <c r="HD103" i="38"/>
  <c r="HG76" i="38"/>
  <c r="HG83" i="38"/>
  <c r="HD73" i="38"/>
  <c r="HG73" i="38" s="1"/>
  <c r="HD32" i="38"/>
  <c r="HG153" i="38"/>
  <c r="HD126" i="38"/>
  <c r="HD122" i="38"/>
  <c r="HG122" i="38" s="1"/>
  <c r="HD119" i="38"/>
  <c r="HD363" i="38"/>
  <c r="HD272" i="38"/>
  <c r="HD132" i="38"/>
  <c r="HD167" i="38"/>
  <c r="HD265" i="38"/>
  <c r="HD349" i="38"/>
  <c r="HD41" i="38"/>
  <c r="HD13" i="38"/>
  <c r="HD138" i="38"/>
  <c r="HD42" i="38"/>
  <c r="HG160" i="38"/>
  <c r="HD6" i="38"/>
  <c r="HD203" i="38"/>
  <c r="HD83" i="38"/>
  <c r="HD12" i="38"/>
  <c r="D9" i="13"/>
  <c r="D11" i="13"/>
  <c r="D5" i="13"/>
  <c r="HD101" i="38"/>
  <c r="HD25" i="38"/>
  <c r="HG69" i="38"/>
  <c r="HD70" i="38"/>
  <c r="HG51" i="38"/>
  <c r="HD251" i="38"/>
  <c r="HD20" i="38"/>
  <c r="HD293" i="38"/>
  <c r="HD118" i="38"/>
  <c r="HD244" i="38"/>
  <c r="HD335" i="38"/>
  <c r="HD55" i="38"/>
  <c r="HD146" i="38"/>
  <c r="HD321" i="38"/>
  <c r="HD49" i="38"/>
  <c r="HD273" i="38"/>
  <c r="HD229" i="38"/>
  <c r="HD159" i="38"/>
  <c r="HD98" i="38"/>
  <c r="HD249" i="38"/>
  <c r="HD5" i="38"/>
  <c r="HG90" i="38"/>
  <c r="D46" i="13"/>
  <c r="D71" i="13"/>
  <c r="D32" i="13"/>
  <c r="HD286" i="38"/>
  <c r="N20" i="13"/>
  <c r="Q20" i="13"/>
  <c r="E20" i="13"/>
  <c r="C20" i="13"/>
  <c r="S20" i="13"/>
  <c r="I20" i="13"/>
  <c r="H20" i="13"/>
  <c r="P20" i="13"/>
  <c r="O20" i="13"/>
  <c r="B20" i="13"/>
  <c r="U20" i="13"/>
  <c r="J20" i="13"/>
  <c r="M20" i="13"/>
  <c r="R20" i="13"/>
  <c r="T20" i="13"/>
  <c r="L20" i="13"/>
  <c r="F20" i="13"/>
  <c r="K20" i="13"/>
  <c r="V20" i="13"/>
  <c r="G20" i="13"/>
  <c r="D20" i="13"/>
  <c r="D8" i="13"/>
  <c r="D6" i="13"/>
  <c r="D18" i="13"/>
  <c r="D16" i="13"/>
  <c r="V9" i="13"/>
  <c r="B9" i="13"/>
  <c r="G9" i="13"/>
  <c r="F9" i="13"/>
  <c r="U9" i="13"/>
  <c r="K9" i="13"/>
  <c r="J9" i="13"/>
  <c r="I9" i="13"/>
  <c r="M9" i="13"/>
  <c r="T9" i="13"/>
  <c r="H9" i="13"/>
  <c r="L9" i="13"/>
  <c r="E9" i="13"/>
  <c r="C9" i="13"/>
  <c r="P9" i="13"/>
  <c r="N9" i="13"/>
  <c r="Q9" i="13"/>
  <c r="O9" i="13"/>
  <c r="R9" i="13"/>
  <c r="S9" i="13"/>
  <c r="G11" i="13"/>
  <c r="L11" i="13"/>
  <c r="K11" i="13"/>
  <c r="H11" i="13"/>
  <c r="E11" i="13"/>
  <c r="V11" i="13"/>
  <c r="J11" i="13"/>
  <c r="T11" i="13"/>
  <c r="B11" i="13"/>
  <c r="F11" i="13"/>
  <c r="U11" i="13"/>
  <c r="M11" i="13"/>
  <c r="I11" i="13"/>
  <c r="N11" i="13"/>
  <c r="P11" i="13"/>
  <c r="C11" i="13"/>
  <c r="O11" i="13"/>
  <c r="Q11" i="13"/>
  <c r="S11" i="13"/>
  <c r="R11" i="13"/>
  <c r="F5" i="13"/>
  <c r="H5" i="13"/>
  <c r="B5" i="13"/>
  <c r="E5" i="13"/>
  <c r="G5" i="13"/>
  <c r="K5" i="13"/>
  <c r="T5" i="13"/>
  <c r="J5" i="13"/>
  <c r="I5" i="13"/>
  <c r="V5" i="13"/>
  <c r="M5" i="13"/>
  <c r="L5" i="13"/>
  <c r="U5" i="13"/>
  <c r="P5" i="13"/>
  <c r="C5" i="13"/>
  <c r="N5" i="13"/>
  <c r="Q5" i="13"/>
  <c r="O5" i="13"/>
  <c r="R5" i="13"/>
  <c r="S5" i="13"/>
  <c r="D12" i="13"/>
  <c r="D17" i="13"/>
  <c r="E14" i="13"/>
  <c r="H14" i="13"/>
  <c r="F14" i="13"/>
  <c r="M14" i="13"/>
  <c r="J14" i="13"/>
  <c r="V14" i="13"/>
  <c r="G14" i="13"/>
  <c r="B14" i="13"/>
  <c r="I14" i="13"/>
  <c r="L14" i="13"/>
  <c r="U14" i="13"/>
  <c r="T14" i="13"/>
  <c r="K14" i="13"/>
  <c r="N14" i="13"/>
  <c r="P14" i="13"/>
  <c r="C14" i="13"/>
  <c r="O14" i="13"/>
  <c r="Q14" i="13"/>
  <c r="S14" i="13"/>
  <c r="R14" i="13"/>
  <c r="K15" i="13"/>
  <c r="E15" i="13"/>
  <c r="L15" i="13"/>
  <c r="J15" i="13"/>
  <c r="F15" i="13"/>
  <c r="B15" i="13"/>
  <c r="I15" i="13"/>
  <c r="U15" i="13"/>
  <c r="V15" i="13"/>
  <c r="H15" i="13"/>
  <c r="T15" i="13"/>
  <c r="G15" i="13"/>
  <c r="M15" i="13"/>
  <c r="P15" i="13"/>
  <c r="C15" i="13"/>
  <c r="N15" i="13"/>
  <c r="O15" i="13"/>
  <c r="Q15" i="13"/>
  <c r="R15" i="13"/>
  <c r="S15" i="13"/>
  <c r="I19" i="13"/>
  <c r="T19" i="13"/>
  <c r="F19" i="13"/>
  <c r="E19" i="13"/>
  <c r="G19" i="13"/>
  <c r="L19" i="13"/>
  <c r="V19" i="13"/>
  <c r="M19" i="13"/>
  <c r="B19" i="13"/>
  <c r="K19" i="13"/>
  <c r="U19" i="13"/>
  <c r="J19" i="13"/>
  <c r="H19" i="13"/>
  <c r="N19" i="13"/>
  <c r="P19" i="13"/>
  <c r="C19" i="13"/>
  <c r="Q19" i="13"/>
  <c r="O19" i="13"/>
  <c r="R19" i="13"/>
  <c r="S19" i="13"/>
  <c r="N22" i="13"/>
  <c r="C22" i="13"/>
  <c r="O22" i="13"/>
  <c r="G22" i="13"/>
  <c r="R22" i="13"/>
  <c r="B22" i="13"/>
  <c r="V22" i="13"/>
  <c r="U22" i="13"/>
  <c r="J22" i="13"/>
  <c r="F22" i="13"/>
  <c r="Q22" i="13"/>
  <c r="P22" i="13"/>
  <c r="E22" i="13"/>
  <c r="M22" i="13"/>
  <c r="L22" i="13"/>
  <c r="H22" i="13"/>
  <c r="S22" i="13"/>
  <c r="K22" i="13"/>
  <c r="T22" i="13"/>
  <c r="I22" i="13"/>
  <c r="D22" i="13"/>
  <c r="I7" i="13"/>
  <c r="L7" i="13"/>
  <c r="U7" i="13"/>
  <c r="T7" i="13"/>
  <c r="B7" i="13"/>
  <c r="K7" i="13"/>
  <c r="J7" i="13"/>
  <c r="M7" i="13"/>
  <c r="E7" i="13"/>
  <c r="G7" i="13"/>
  <c r="F7" i="13"/>
  <c r="H7" i="13"/>
  <c r="V7" i="13"/>
  <c r="P7" i="13"/>
  <c r="C7" i="13"/>
  <c r="N7" i="13"/>
  <c r="O7" i="13"/>
  <c r="Q7" i="13"/>
  <c r="R7" i="13"/>
  <c r="S7" i="13"/>
  <c r="C21" i="13"/>
  <c r="N21" i="13"/>
  <c r="R21" i="13"/>
  <c r="V21" i="13"/>
  <c r="M21" i="13"/>
  <c r="L21" i="13"/>
  <c r="P21" i="13"/>
  <c r="F21" i="13"/>
  <c r="I21" i="13"/>
  <c r="T21" i="13"/>
  <c r="J21" i="13"/>
  <c r="G21" i="13"/>
  <c r="B21" i="13"/>
  <c r="K21" i="13"/>
  <c r="Q21" i="13"/>
  <c r="O21" i="13"/>
  <c r="E21" i="13"/>
  <c r="H21" i="13"/>
  <c r="U21" i="13"/>
  <c r="S21" i="13"/>
  <c r="D21" i="13"/>
  <c r="H13" i="13"/>
  <c r="T13" i="13"/>
  <c r="U13" i="13"/>
  <c r="V13" i="13"/>
  <c r="B13" i="13"/>
  <c r="E13" i="13"/>
  <c r="J13" i="13"/>
  <c r="I13" i="13"/>
  <c r="G13" i="13"/>
  <c r="K13" i="13"/>
  <c r="L13" i="13"/>
  <c r="F13" i="13"/>
  <c r="M13" i="13"/>
  <c r="P13" i="13"/>
  <c r="C13" i="13"/>
  <c r="N13" i="13"/>
  <c r="O13" i="13"/>
  <c r="Q13" i="13"/>
  <c r="R13" i="13"/>
  <c r="S13" i="13"/>
  <c r="F10" i="13"/>
  <c r="V10" i="13"/>
  <c r="J10" i="13"/>
  <c r="I10" i="13"/>
  <c r="L10" i="13"/>
  <c r="U10" i="13"/>
  <c r="B10" i="13"/>
  <c r="H10" i="13"/>
  <c r="K10" i="13"/>
  <c r="G10" i="13"/>
  <c r="M10" i="13"/>
  <c r="T10" i="13"/>
  <c r="E10" i="13"/>
  <c r="N10" i="13"/>
  <c r="P10" i="13"/>
  <c r="C10" i="13"/>
  <c r="Q10" i="13"/>
  <c r="O10" i="13"/>
  <c r="R10" i="13"/>
  <c r="S10" i="13"/>
  <c r="N25" i="13"/>
  <c r="M25" i="13"/>
  <c r="B25" i="13"/>
  <c r="G25" i="13"/>
  <c r="U25" i="13"/>
  <c r="I25" i="13"/>
  <c r="K25" i="13"/>
  <c r="S25" i="13"/>
  <c r="Q25" i="13"/>
  <c r="P25" i="13"/>
  <c r="V25" i="13"/>
  <c r="E25" i="13"/>
  <c r="F25" i="13"/>
  <c r="J25" i="13"/>
  <c r="R25" i="13"/>
  <c r="H25" i="13"/>
  <c r="O25" i="13"/>
  <c r="C25" i="13"/>
  <c r="L25" i="13"/>
  <c r="T25" i="13"/>
  <c r="D25" i="13"/>
  <c r="N23" i="13"/>
  <c r="C23" i="13"/>
  <c r="O23" i="13"/>
  <c r="G23" i="13"/>
  <c r="T23" i="13"/>
  <c r="F23" i="13"/>
  <c r="I23" i="13"/>
  <c r="V23" i="13"/>
  <c r="H23" i="13"/>
  <c r="L23" i="13"/>
  <c r="Q23" i="13"/>
  <c r="B23" i="13"/>
  <c r="S23" i="13"/>
  <c r="K23" i="13"/>
  <c r="U23" i="13"/>
  <c r="J23" i="13"/>
  <c r="R23" i="13"/>
  <c r="P23" i="13"/>
  <c r="M23" i="13"/>
  <c r="E23" i="13"/>
  <c r="D23" i="13"/>
  <c r="N28" i="13"/>
  <c r="R28" i="13"/>
  <c r="O28" i="13"/>
  <c r="I28" i="13"/>
  <c r="J28" i="13"/>
  <c r="Q28" i="13"/>
  <c r="E28" i="13"/>
  <c r="F28" i="13"/>
  <c r="L28" i="13"/>
  <c r="K28" i="13"/>
  <c r="P28" i="13"/>
  <c r="C28" i="13"/>
  <c r="M28" i="13"/>
  <c r="G28" i="13"/>
  <c r="U28" i="13"/>
  <c r="B28" i="13"/>
  <c r="H28" i="13"/>
  <c r="T28" i="13"/>
  <c r="V28" i="13"/>
  <c r="S28" i="13"/>
  <c r="D28" i="13"/>
  <c r="D24" i="13"/>
  <c r="N24" i="13"/>
  <c r="Q24" i="13"/>
  <c r="M24" i="13"/>
  <c r="C24" i="13"/>
  <c r="J24" i="13"/>
  <c r="R24" i="13"/>
  <c r="B24" i="13"/>
  <c r="K24" i="13"/>
  <c r="G24" i="13"/>
  <c r="S24" i="13"/>
  <c r="O24" i="13"/>
  <c r="P24" i="13"/>
  <c r="V24" i="13"/>
  <c r="E24" i="13"/>
  <c r="H24" i="13"/>
  <c r="L24" i="13"/>
  <c r="U24" i="13"/>
  <c r="F24" i="13"/>
  <c r="T24" i="13"/>
  <c r="I24" i="13"/>
  <c r="HG285" i="38"/>
  <c r="D27" i="13"/>
  <c r="N27" i="13"/>
  <c r="B27" i="13"/>
  <c r="M27" i="13"/>
  <c r="F27" i="13"/>
  <c r="S27" i="13"/>
  <c r="G27" i="13"/>
  <c r="E27" i="13"/>
  <c r="V27" i="13"/>
  <c r="T27" i="13"/>
  <c r="H27" i="13"/>
  <c r="U27" i="13"/>
  <c r="J27" i="13"/>
  <c r="L27" i="13"/>
  <c r="R27" i="13"/>
  <c r="Q27" i="13"/>
  <c r="O27" i="13"/>
  <c r="C27" i="13"/>
  <c r="P27" i="13"/>
  <c r="K27" i="13"/>
  <c r="I27" i="13"/>
  <c r="D26" i="13"/>
  <c r="N26" i="13"/>
  <c r="V26" i="13"/>
  <c r="T26" i="13"/>
  <c r="F26" i="13"/>
  <c r="K26" i="13"/>
  <c r="Q26" i="13"/>
  <c r="O26" i="13"/>
  <c r="P26" i="13"/>
  <c r="E26" i="13"/>
  <c r="U26" i="13"/>
  <c r="G26" i="13"/>
  <c r="R26" i="13"/>
  <c r="M26" i="13"/>
  <c r="C26" i="13"/>
  <c r="H26" i="13"/>
  <c r="J26" i="13"/>
  <c r="B26" i="13"/>
  <c r="S26" i="13"/>
  <c r="L26" i="13"/>
  <c r="I26" i="13"/>
  <c r="D43" i="13"/>
  <c r="GE331" i="38"/>
  <c r="A4" i="13"/>
  <c r="J8" i="13"/>
  <c r="H8" i="13"/>
  <c r="G8" i="13"/>
  <c r="I8" i="13"/>
  <c r="E8" i="13"/>
  <c r="U8" i="13"/>
  <c r="V8" i="13"/>
  <c r="K8" i="13"/>
  <c r="L8" i="13"/>
  <c r="B8" i="13"/>
  <c r="F8" i="13"/>
  <c r="T8" i="13"/>
  <c r="M8" i="13"/>
  <c r="P8" i="13"/>
  <c r="N8" i="13"/>
  <c r="C8" i="13"/>
  <c r="Q8" i="13"/>
  <c r="O8" i="13"/>
  <c r="R8" i="13"/>
  <c r="S8" i="13"/>
  <c r="G6" i="13"/>
  <c r="L6" i="13"/>
  <c r="J6" i="13"/>
  <c r="K6" i="13"/>
  <c r="V6" i="13"/>
  <c r="B6" i="13"/>
  <c r="F6" i="13"/>
  <c r="H6" i="13"/>
  <c r="E6" i="13"/>
  <c r="U6" i="13"/>
  <c r="T6" i="13"/>
  <c r="I6" i="13"/>
  <c r="M6" i="13"/>
  <c r="P6" i="13"/>
  <c r="N6" i="13"/>
  <c r="C6" i="13"/>
  <c r="O6" i="13"/>
  <c r="Q6" i="13"/>
  <c r="R6" i="13"/>
  <c r="S6" i="13"/>
  <c r="F18" i="13"/>
  <c r="H18" i="13"/>
  <c r="I18" i="13"/>
  <c r="E18" i="13"/>
  <c r="J18" i="13"/>
  <c r="K18" i="13"/>
  <c r="B18" i="13"/>
  <c r="M18" i="13"/>
  <c r="T18" i="13"/>
  <c r="U18" i="13"/>
  <c r="V18" i="13"/>
  <c r="G18" i="13"/>
  <c r="L18" i="13"/>
  <c r="C18" i="13"/>
  <c r="N18" i="13"/>
  <c r="P18" i="13"/>
  <c r="O18" i="13"/>
  <c r="Q18" i="13"/>
  <c r="R18" i="13"/>
  <c r="S18" i="13"/>
  <c r="I16" i="13"/>
  <c r="V16" i="13"/>
  <c r="F16" i="13"/>
  <c r="E16" i="13"/>
  <c r="G16" i="13"/>
  <c r="B16" i="13"/>
  <c r="H16" i="13"/>
  <c r="L16" i="13"/>
  <c r="K16" i="13"/>
  <c r="T16" i="13"/>
  <c r="U16" i="13"/>
  <c r="J16" i="13"/>
  <c r="M16" i="13"/>
  <c r="C16" i="13"/>
  <c r="P16" i="13"/>
  <c r="N16" i="13"/>
  <c r="O16" i="13"/>
  <c r="R16" i="13"/>
  <c r="Q16" i="13"/>
  <c r="S16" i="13"/>
  <c r="E12" i="13"/>
  <c r="K12" i="13"/>
  <c r="I12" i="13"/>
  <c r="V12" i="13"/>
  <c r="J12" i="13"/>
  <c r="B12" i="13"/>
  <c r="U12" i="13"/>
  <c r="H12" i="13"/>
  <c r="T12" i="13"/>
  <c r="M12" i="13"/>
  <c r="L12" i="13"/>
  <c r="F12" i="13"/>
  <c r="G12" i="13"/>
  <c r="P12" i="13"/>
  <c r="C12" i="13"/>
  <c r="N12" i="13"/>
  <c r="O12" i="13"/>
  <c r="Q12" i="13"/>
  <c r="R12" i="13"/>
  <c r="S12" i="13"/>
  <c r="E17" i="13"/>
  <c r="B17" i="13"/>
  <c r="G17" i="13"/>
  <c r="H17" i="13"/>
  <c r="L17" i="13"/>
  <c r="J17" i="13"/>
  <c r="K17" i="13"/>
  <c r="M17" i="13"/>
  <c r="U17" i="13"/>
  <c r="I17" i="13"/>
  <c r="F17" i="13"/>
  <c r="V17" i="13"/>
  <c r="T17" i="13"/>
  <c r="P17" i="13"/>
  <c r="C17" i="13"/>
  <c r="N17" i="13"/>
  <c r="Q17" i="13"/>
  <c r="O17" i="13"/>
  <c r="R17" i="13"/>
  <c r="S17" i="13"/>
  <c r="D72" i="13"/>
  <c r="D60" i="13"/>
  <c r="O72" i="13"/>
  <c r="D63" i="13"/>
  <c r="O39" i="13"/>
  <c r="O73" i="13"/>
  <c r="O70" i="13"/>
  <c r="O59" i="13"/>
  <c r="O60" i="13"/>
  <c r="O71" i="13"/>
  <c r="O32" i="13"/>
  <c r="O63" i="13"/>
  <c r="O45" i="13"/>
  <c r="D45" i="13"/>
  <c r="D39" i="13"/>
  <c r="D70" i="13"/>
  <c r="D73" i="13"/>
  <c r="L62" i="13"/>
  <c r="P62" i="13"/>
  <c r="S62" i="13"/>
  <c r="V62" i="13"/>
  <c r="T62" i="13"/>
  <c r="E62" i="13"/>
  <c r="D64" i="13"/>
  <c r="E52" i="13"/>
  <c r="O52" i="13"/>
  <c r="T52" i="13"/>
  <c r="I52" i="13"/>
  <c r="J52" i="13"/>
  <c r="M52" i="13"/>
  <c r="G52" i="13"/>
  <c r="Q52" i="13"/>
  <c r="U52" i="13"/>
  <c r="C52" i="13"/>
  <c r="S52" i="13"/>
  <c r="F52" i="13"/>
  <c r="K52" i="13"/>
  <c r="N52" i="13"/>
  <c r="P52" i="13"/>
  <c r="V52" i="13"/>
  <c r="D52" i="13"/>
  <c r="R52" i="13"/>
  <c r="B52" i="13"/>
  <c r="H52" i="13"/>
  <c r="L52" i="13"/>
  <c r="R67" i="13"/>
  <c r="L67" i="13"/>
  <c r="J67" i="13"/>
  <c r="V67" i="13"/>
  <c r="H67" i="13"/>
  <c r="G67" i="13"/>
  <c r="B67" i="13"/>
  <c r="N67" i="13"/>
  <c r="K67" i="13"/>
  <c r="I67" i="13"/>
  <c r="E67" i="13"/>
  <c r="S67" i="13"/>
  <c r="M67" i="13"/>
  <c r="C67" i="13"/>
  <c r="P67" i="13"/>
  <c r="U67" i="13"/>
  <c r="F67" i="13"/>
  <c r="T67" i="13"/>
  <c r="Q67" i="13"/>
  <c r="F37" i="13"/>
  <c r="M37" i="13"/>
  <c r="V37" i="13"/>
  <c r="J37" i="13"/>
  <c r="P37" i="13"/>
  <c r="Q37" i="13"/>
  <c r="K37" i="13"/>
  <c r="T37" i="13"/>
  <c r="U37" i="13"/>
  <c r="N37" i="13"/>
  <c r="H37" i="13"/>
  <c r="R37" i="13"/>
  <c r="G37" i="13"/>
  <c r="C37" i="13"/>
  <c r="L37" i="13"/>
  <c r="I37" i="13"/>
  <c r="S37" i="13"/>
  <c r="E37" i="13"/>
  <c r="B37" i="13"/>
  <c r="R38" i="13"/>
  <c r="I38" i="13"/>
  <c r="B38" i="13"/>
  <c r="J38" i="13"/>
  <c r="F38" i="13"/>
  <c r="U38" i="13"/>
  <c r="N38" i="13"/>
  <c r="S38" i="13"/>
  <c r="K38" i="13"/>
  <c r="E38" i="13"/>
  <c r="M38" i="13"/>
  <c r="T38" i="13"/>
  <c r="H38" i="13"/>
  <c r="P38" i="13"/>
  <c r="L38" i="13"/>
  <c r="G38" i="13"/>
  <c r="C38" i="13"/>
  <c r="Q38" i="13"/>
  <c r="V38" i="13"/>
  <c r="HD61" i="38"/>
  <c r="HD215" i="38"/>
  <c r="GE31" i="38"/>
  <c r="HG47" i="38" s="1"/>
  <c r="R41" i="13"/>
  <c r="B41" i="13"/>
  <c r="H41" i="13"/>
  <c r="K41" i="13"/>
  <c r="U41" i="13"/>
  <c r="T41" i="13"/>
  <c r="Q41" i="13"/>
  <c r="E41" i="13"/>
  <c r="F41" i="13"/>
  <c r="C41" i="13"/>
  <c r="D41" i="13" s="1"/>
  <c r="M41" i="13"/>
  <c r="N41" i="13"/>
  <c r="G41" i="13"/>
  <c r="J41" i="13"/>
  <c r="V41" i="13"/>
  <c r="L41" i="13"/>
  <c r="P41" i="13"/>
  <c r="I41" i="13"/>
  <c r="S41" i="13"/>
  <c r="J61" i="13"/>
  <c r="H61" i="13"/>
  <c r="N61" i="13"/>
  <c r="E61" i="13"/>
  <c r="F61" i="13"/>
  <c r="M61" i="13"/>
  <c r="C61" i="13"/>
  <c r="I61" i="13"/>
  <c r="B61" i="13"/>
  <c r="R61" i="13"/>
  <c r="V61" i="13"/>
  <c r="P61" i="13"/>
  <c r="S61" i="13"/>
  <c r="T61" i="13"/>
  <c r="Q61" i="13"/>
  <c r="K61" i="13"/>
  <c r="G61" i="13"/>
  <c r="L61" i="13"/>
  <c r="U61" i="13"/>
  <c r="N42" i="13"/>
  <c r="V42" i="13"/>
  <c r="G42" i="13"/>
  <c r="J42" i="13"/>
  <c r="L42" i="13"/>
  <c r="I42" i="13"/>
  <c r="K42" i="13"/>
  <c r="E42" i="13"/>
  <c r="F42" i="13"/>
  <c r="H42" i="13"/>
  <c r="B42" i="13"/>
  <c r="Q42" i="13"/>
  <c r="R42" i="13"/>
  <c r="C42" i="13"/>
  <c r="S42" i="13"/>
  <c r="U42" i="13"/>
  <c r="M42" i="13"/>
  <c r="P42" i="13"/>
  <c r="T42" i="13"/>
  <c r="R47" i="13"/>
  <c r="B47" i="13"/>
  <c r="I47" i="13"/>
  <c r="L47" i="13"/>
  <c r="F47" i="13"/>
  <c r="P47" i="13"/>
  <c r="T47" i="13"/>
  <c r="K47" i="13"/>
  <c r="N47" i="13"/>
  <c r="M47" i="13"/>
  <c r="H47" i="13"/>
  <c r="Q47" i="13"/>
  <c r="V47" i="13"/>
  <c r="U47" i="13"/>
  <c r="S47" i="13"/>
  <c r="J47" i="13"/>
  <c r="G47" i="13"/>
  <c r="C47" i="13"/>
  <c r="D47" i="13" s="1"/>
  <c r="E47" i="13"/>
  <c r="F44" i="13"/>
  <c r="N44" i="13"/>
  <c r="C44" i="13"/>
  <c r="H44" i="13"/>
  <c r="B44" i="13"/>
  <c r="G44" i="13"/>
  <c r="M44" i="13"/>
  <c r="V44" i="13"/>
  <c r="J44" i="13"/>
  <c r="K44" i="13"/>
  <c r="S44" i="13"/>
  <c r="T44" i="13"/>
  <c r="E44" i="13"/>
  <c r="L44" i="13"/>
  <c r="R44" i="13"/>
  <c r="Q44" i="13"/>
  <c r="U44" i="13"/>
  <c r="P44" i="13"/>
  <c r="I44" i="13"/>
  <c r="R68" i="13"/>
  <c r="H68" i="13"/>
  <c r="T68" i="13"/>
  <c r="L68" i="13"/>
  <c r="K68" i="13"/>
  <c r="Q68" i="13"/>
  <c r="I68" i="13"/>
  <c r="P68" i="13"/>
  <c r="S68" i="13"/>
  <c r="V68" i="13"/>
  <c r="F68" i="13"/>
  <c r="M68" i="13"/>
  <c r="B68" i="13"/>
  <c r="J68" i="13"/>
  <c r="U68" i="13"/>
  <c r="G68" i="13"/>
  <c r="E68" i="13"/>
  <c r="N68" i="13"/>
  <c r="C68" i="13"/>
  <c r="GE85" i="38"/>
  <c r="HG84" i="38" s="1"/>
  <c r="HD63" i="38"/>
  <c r="GE112" i="38"/>
  <c r="HD66" i="38"/>
  <c r="HD220" i="38"/>
  <c r="HD64" i="38"/>
  <c r="IC50" i="38"/>
  <c r="B50" i="9" s="1"/>
  <c r="GE4" i="38"/>
  <c r="HG25" i="38" s="1"/>
  <c r="A31" i="13"/>
  <c r="HD214" i="38"/>
  <c r="IC214" i="38" s="1"/>
  <c r="B4" i="14" s="1"/>
  <c r="N34" i="13"/>
  <c r="C34" i="13"/>
  <c r="M34" i="13"/>
  <c r="J34" i="13"/>
  <c r="I34" i="13"/>
  <c r="L34" i="13"/>
  <c r="G34" i="13"/>
  <c r="K34" i="13"/>
  <c r="F34" i="13"/>
  <c r="V34" i="13"/>
  <c r="R34" i="13"/>
  <c r="P34" i="13"/>
  <c r="T34" i="13"/>
  <c r="S34" i="13"/>
  <c r="Q34" i="13"/>
  <c r="U34" i="13"/>
  <c r="B34" i="13"/>
  <c r="H34" i="13"/>
  <c r="E34" i="13"/>
  <c r="G40" i="13"/>
  <c r="R40" i="13"/>
  <c r="E40" i="13"/>
  <c r="T40" i="13"/>
  <c r="M40" i="13"/>
  <c r="F40" i="13"/>
  <c r="I40" i="13"/>
  <c r="Q40" i="13"/>
  <c r="B40" i="13"/>
  <c r="L40" i="13"/>
  <c r="H40" i="13"/>
  <c r="J40" i="13"/>
  <c r="N40" i="13"/>
  <c r="S40" i="13"/>
  <c r="C40" i="13"/>
  <c r="P40" i="13"/>
  <c r="K40" i="13"/>
  <c r="V40" i="13"/>
  <c r="U40" i="13"/>
  <c r="E36" i="13"/>
  <c r="P36" i="13"/>
  <c r="F36" i="13"/>
  <c r="T36" i="13"/>
  <c r="G36" i="13"/>
  <c r="L36" i="13"/>
  <c r="K36" i="13"/>
  <c r="C36" i="13"/>
  <c r="N36" i="13"/>
  <c r="S36" i="13"/>
  <c r="J36" i="13"/>
  <c r="M36" i="13"/>
  <c r="R36" i="13"/>
  <c r="B36" i="13"/>
  <c r="V36" i="13"/>
  <c r="Q36" i="13"/>
  <c r="I36" i="13"/>
  <c r="H36" i="13"/>
  <c r="U36" i="13"/>
  <c r="HG62" i="38"/>
  <c r="HG13" i="38"/>
  <c r="HG55" i="38"/>
  <c r="HG195" i="38"/>
  <c r="HG174" i="38"/>
  <c r="HG167" i="38"/>
  <c r="HG41" i="38"/>
  <c r="HG97" i="38"/>
  <c r="HG20" i="38"/>
  <c r="HG139" i="38"/>
  <c r="HG111" i="38"/>
  <c r="HG202" i="38"/>
  <c r="HG104" i="38"/>
  <c r="HG34" i="38"/>
  <c r="HG146" i="38"/>
  <c r="HG132" i="38"/>
  <c r="HG27" i="38"/>
  <c r="HG209" i="38"/>
  <c r="HG181" i="38"/>
  <c r="HG188" i="38"/>
  <c r="HG118" i="38"/>
  <c r="HG125" i="38"/>
  <c r="HG48" i="38"/>
  <c r="J33" i="13"/>
  <c r="L33" i="13"/>
  <c r="U33" i="13"/>
  <c r="R33" i="13"/>
  <c r="P33" i="13"/>
  <c r="Q33" i="13"/>
  <c r="K33" i="13"/>
  <c r="I33" i="13"/>
  <c r="E33" i="13"/>
  <c r="M33" i="13"/>
  <c r="C33" i="13"/>
  <c r="S33" i="13"/>
  <c r="F33" i="13"/>
  <c r="T33" i="13"/>
  <c r="G33" i="13"/>
  <c r="H33" i="13"/>
  <c r="N33" i="13"/>
  <c r="B33" i="13"/>
  <c r="V33" i="13"/>
  <c r="A58" i="13"/>
  <c r="GE166" i="38"/>
  <c r="V35" i="13"/>
  <c r="H35" i="13"/>
  <c r="L35" i="13"/>
  <c r="G35" i="13"/>
  <c r="T35" i="13"/>
  <c r="N35" i="13"/>
  <c r="C35" i="13"/>
  <c r="R35" i="13"/>
  <c r="Q35" i="13"/>
  <c r="S35" i="13"/>
  <c r="E35" i="13"/>
  <c r="U35" i="13"/>
  <c r="B35" i="13"/>
  <c r="J35" i="13"/>
  <c r="P35" i="13"/>
  <c r="K35" i="13"/>
  <c r="F35" i="13"/>
  <c r="I35" i="13"/>
  <c r="M35" i="13"/>
  <c r="HG75" i="38" l="1"/>
  <c r="O66" i="13"/>
  <c r="O69" i="13"/>
  <c r="O46" i="13"/>
  <c r="IC5" i="38"/>
  <c r="B5" i="9" s="1"/>
  <c r="D66" i="13"/>
  <c r="O74" i="13"/>
  <c r="D74" i="13"/>
  <c r="IC45" i="38"/>
  <c r="B45" i="9" s="1"/>
  <c r="HG171" i="38"/>
  <c r="IG52" i="38" s="1"/>
  <c r="F52" i="9" s="1"/>
  <c r="IC52" i="38"/>
  <c r="B52" i="9" s="1"/>
  <c r="IC49" i="38"/>
  <c r="B49" i="9" s="1"/>
  <c r="IC34" i="38"/>
  <c r="B34" i="9" s="1"/>
  <c r="IC15" i="38"/>
  <c r="B15" i="9" s="1"/>
  <c r="IC7" i="38"/>
  <c r="B7" i="9" s="1"/>
  <c r="IC21" i="38"/>
  <c r="B21" i="9" s="1"/>
  <c r="IC23" i="38"/>
  <c r="B23" i="9" s="1"/>
  <c r="O64" i="13"/>
  <c r="D62" i="13"/>
  <c r="IC28" i="38"/>
  <c r="B28" i="9" s="1"/>
  <c r="IC27" i="38"/>
  <c r="B27" i="9" s="1"/>
  <c r="IC17" i="38"/>
  <c r="B17" i="9" s="1"/>
  <c r="IC10" i="38"/>
  <c r="B10" i="9" s="1"/>
  <c r="IC11" i="38"/>
  <c r="B11" i="9" s="1"/>
  <c r="IC8" i="38"/>
  <c r="B8" i="9" s="1"/>
  <c r="IC6" i="38"/>
  <c r="B6" i="9" s="1"/>
  <c r="HG110" i="38"/>
  <c r="HG187" i="38"/>
  <c r="HG96" i="38"/>
  <c r="HG208" i="38"/>
  <c r="O65" i="13"/>
  <c r="D65" i="13"/>
  <c r="IC47" i="38"/>
  <c r="B47" i="9" s="1"/>
  <c r="IC24" i="38"/>
  <c r="B24" i="9" s="1"/>
  <c r="IC48" i="38"/>
  <c r="B48" i="9" s="1"/>
  <c r="IC18" i="38"/>
  <c r="B18" i="9" s="1"/>
  <c r="IC46" i="38"/>
  <c r="B46" i="9" s="1"/>
  <c r="IC44" i="38"/>
  <c r="B44" i="9" s="1"/>
  <c r="IC43" i="38"/>
  <c r="B43" i="9" s="1"/>
  <c r="IC42" i="38"/>
  <c r="B42" i="9" s="1"/>
  <c r="IC41" i="38"/>
  <c r="B41" i="9" s="1"/>
  <c r="IC13" i="38"/>
  <c r="B13" i="9" s="1"/>
  <c r="IC40" i="38"/>
  <c r="B40" i="9" s="1"/>
  <c r="IC39" i="38"/>
  <c r="B39" i="9" s="1"/>
  <c r="IC37" i="38"/>
  <c r="B37" i="9" s="1"/>
  <c r="IC38" i="38"/>
  <c r="B38" i="9" s="1"/>
  <c r="IC36" i="38"/>
  <c r="B36" i="9" s="1"/>
  <c r="IC35" i="38"/>
  <c r="B35" i="9" s="1"/>
  <c r="IC33" i="38"/>
  <c r="B33" i="9" s="1"/>
  <c r="IC32" i="38"/>
  <c r="B32" i="9" s="1"/>
  <c r="IC31" i="38"/>
  <c r="B31" i="9" s="1"/>
  <c r="IC30" i="38"/>
  <c r="B30" i="9" s="1"/>
  <c r="IC26" i="38"/>
  <c r="B26" i="9" s="1"/>
  <c r="IC19" i="38"/>
  <c r="B19" i="9" s="1"/>
  <c r="IC22" i="38"/>
  <c r="B22" i="9" s="1"/>
  <c r="IC25" i="38"/>
  <c r="B25" i="9" s="1"/>
  <c r="IC12" i="38"/>
  <c r="B12" i="9" s="1"/>
  <c r="IC16" i="38"/>
  <c r="B16" i="9" s="1"/>
  <c r="O43" i="13"/>
  <c r="IC14" i="38"/>
  <c r="B14" i="9" s="1"/>
  <c r="IC9" i="38"/>
  <c r="B9" i="9" s="1"/>
  <c r="HG82" i="38"/>
  <c r="HG68" i="38"/>
  <c r="HG26" i="38"/>
  <c r="HG19" i="38"/>
  <c r="HG138" i="38"/>
  <c r="HG117" i="38"/>
  <c r="HG166" i="38"/>
  <c r="HG33" i="38"/>
  <c r="HG103" i="38"/>
  <c r="HG173" i="38"/>
  <c r="HG89" i="38"/>
  <c r="HG201" i="38"/>
  <c r="HG131" i="38"/>
  <c r="HG145" i="38"/>
  <c r="HG180" i="38"/>
  <c r="HG194" i="38"/>
  <c r="HG124" i="38"/>
  <c r="HG263" i="38"/>
  <c r="HG382" i="38"/>
  <c r="HG368" i="38"/>
  <c r="HG305" i="38"/>
  <c r="HG326" i="38"/>
  <c r="HG361" i="38"/>
  <c r="HG277" i="38"/>
  <c r="HG291" i="38"/>
  <c r="HG340" i="38"/>
  <c r="HG319" i="38"/>
  <c r="HG347" i="38"/>
  <c r="HG375" i="38"/>
  <c r="HG312" i="38"/>
  <c r="HG354" i="38"/>
  <c r="HG298" i="38"/>
  <c r="HG270" i="38"/>
  <c r="HG333" i="38"/>
  <c r="IC285" i="38"/>
  <c r="B75" i="14" s="1"/>
  <c r="IC234" i="38"/>
  <c r="B24" i="14" s="1"/>
  <c r="IC236" i="38"/>
  <c r="B26" i="14" s="1"/>
  <c r="IC254" i="38"/>
  <c r="B44" i="14" s="1"/>
  <c r="IC275" i="38"/>
  <c r="B65" i="14" s="1"/>
  <c r="IC284" i="38"/>
  <c r="B74" i="14" s="1"/>
  <c r="IC274" i="38"/>
  <c r="B64" i="14" s="1"/>
  <c r="IC239" i="38"/>
  <c r="B29" i="14" s="1"/>
  <c r="IC266" i="38"/>
  <c r="B56" i="14" s="1"/>
  <c r="IC237" i="38"/>
  <c r="B27" i="14" s="1"/>
  <c r="IC231" i="38"/>
  <c r="B21" i="14" s="1"/>
  <c r="IC232" i="38"/>
  <c r="B22" i="14" s="1"/>
  <c r="IC242" i="38"/>
  <c r="B32" i="14" s="1"/>
  <c r="IC248" i="38"/>
  <c r="B38" i="14" s="1"/>
  <c r="IC247" i="38"/>
  <c r="B37" i="14" s="1"/>
  <c r="IC228" i="38"/>
  <c r="B18" i="14" s="1"/>
  <c r="HG228" i="38"/>
  <c r="HG221" i="38"/>
  <c r="HG242" i="38"/>
  <c r="IC251" i="38"/>
  <c r="B41" i="14" s="1"/>
  <c r="IC273" i="38"/>
  <c r="B63" i="14" s="1"/>
  <c r="IC293" i="38"/>
  <c r="B83" i="14" s="1"/>
  <c r="IC264" i="38"/>
  <c r="B54" i="14" s="1"/>
  <c r="IC233" i="38"/>
  <c r="B23" i="14" s="1"/>
  <c r="IC240" i="38"/>
  <c r="B30" i="14" s="1"/>
  <c r="IC245" i="38"/>
  <c r="B35" i="14" s="1"/>
  <c r="IC261" i="38"/>
  <c r="B51" i="14" s="1"/>
  <c r="IC294" i="38"/>
  <c r="B84" i="14" s="1"/>
  <c r="IC277" i="38"/>
  <c r="B67" i="14" s="1"/>
  <c r="IC235" i="38"/>
  <c r="B25" i="14" s="1"/>
  <c r="IC238" i="38"/>
  <c r="B28" i="14" s="1"/>
  <c r="IC272" i="38"/>
  <c r="B62" i="14" s="1"/>
  <c r="IC255" i="38"/>
  <c r="B45" i="14" s="1"/>
  <c r="IC244" i="38"/>
  <c r="B34" i="14" s="1"/>
  <c r="IC227" i="38"/>
  <c r="B17" i="14" s="1"/>
  <c r="IC217" i="38"/>
  <c r="B7" i="14" s="1"/>
  <c r="IC229" i="38"/>
  <c r="B19" i="14" s="1"/>
  <c r="IC222" i="38"/>
  <c r="B12" i="14" s="1"/>
  <c r="IC223" i="38"/>
  <c r="B13" i="14" s="1"/>
  <c r="IC226" i="38"/>
  <c r="B16" i="14" s="1"/>
  <c r="IC283" i="38"/>
  <c r="B73" i="14" s="1"/>
  <c r="IC268" i="38"/>
  <c r="B58" i="14" s="1"/>
  <c r="IC271" i="38"/>
  <c r="B61" i="14" s="1"/>
  <c r="IC279" i="38"/>
  <c r="B69" i="14" s="1"/>
  <c r="IC249" i="38"/>
  <c r="B39" i="14" s="1"/>
  <c r="IC295" i="38"/>
  <c r="B85" i="14" s="1"/>
  <c r="IC270" i="38"/>
  <c r="B60" i="14" s="1"/>
  <c r="IC256" i="38"/>
  <c r="B46" i="14" s="1"/>
  <c r="IC263" i="38"/>
  <c r="B53" i="14" s="1"/>
  <c r="IC258" i="38"/>
  <c r="B48" i="14" s="1"/>
  <c r="IC260" i="38"/>
  <c r="B50" i="14" s="1"/>
  <c r="IC289" i="38"/>
  <c r="B79" i="14" s="1"/>
  <c r="IC257" i="38"/>
  <c r="B47" i="14" s="1"/>
  <c r="IC269" i="38"/>
  <c r="B59" i="14" s="1"/>
  <c r="IC250" i="38"/>
  <c r="B40" i="14" s="1"/>
  <c r="IC296" i="38"/>
  <c r="IC215" i="38"/>
  <c r="B5" i="14" s="1"/>
  <c r="IC219" i="38"/>
  <c r="B9" i="14" s="1"/>
  <c r="HG249" i="38"/>
  <c r="IC225" i="38"/>
  <c r="B15" i="14" s="1"/>
  <c r="HG235" i="38"/>
  <c r="IC278" i="38"/>
  <c r="B68" i="14" s="1"/>
  <c r="IC281" i="38"/>
  <c r="B71" i="14" s="1"/>
  <c r="IC262" i="38"/>
  <c r="B52" i="14" s="1"/>
  <c r="IC280" i="38"/>
  <c r="B70" i="14" s="1"/>
  <c r="IC253" i="38"/>
  <c r="B43" i="14" s="1"/>
  <c r="IC241" i="38"/>
  <c r="B31" i="14" s="1"/>
  <c r="IC243" i="38"/>
  <c r="B33" i="14" s="1"/>
  <c r="IC290" i="38"/>
  <c r="B80" i="14" s="1"/>
  <c r="IC291" i="38"/>
  <c r="B81" i="14" s="1"/>
  <c r="IC246" i="38"/>
  <c r="B36" i="14" s="1"/>
  <c r="IC288" i="38"/>
  <c r="B78" i="14" s="1"/>
  <c r="IC286" i="38"/>
  <c r="B76" i="14" s="1"/>
  <c r="IC252" i="38"/>
  <c r="B42" i="14" s="1"/>
  <c r="IC282" i="38"/>
  <c r="B72" i="14" s="1"/>
  <c r="IC259" i="38"/>
  <c r="B49" i="14" s="1"/>
  <c r="IC220" i="38"/>
  <c r="B10" i="14" s="1"/>
  <c r="IC218" i="38"/>
  <c r="B8" i="14" s="1"/>
  <c r="IC224" i="38"/>
  <c r="B14" i="14" s="1"/>
  <c r="IC230" i="38"/>
  <c r="B20" i="14" s="1"/>
  <c r="IC221" i="38"/>
  <c r="B11" i="14" s="1"/>
  <c r="HG256" i="38"/>
  <c r="D67" i="13"/>
  <c r="HG64" i="38"/>
  <c r="HG148" i="38"/>
  <c r="HG155" i="38"/>
  <c r="HG162" i="38"/>
  <c r="HG141" i="38"/>
  <c r="HG56" i="38"/>
  <c r="HG210" i="38"/>
  <c r="HG91" i="38"/>
  <c r="HG196" i="38"/>
  <c r="HG14" i="38"/>
  <c r="HG182" i="38"/>
  <c r="IC287" i="38"/>
  <c r="B77" i="14" s="1"/>
  <c r="IC292" i="38"/>
  <c r="B82" i="14" s="1"/>
  <c r="IC276" i="38"/>
  <c r="B66" i="14" s="1"/>
  <c r="HG176" i="38"/>
  <c r="HG71" i="38"/>
  <c r="HG22" i="38"/>
  <c r="HG92" i="38"/>
  <c r="HG113" i="38"/>
  <c r="HG88" i="38"/>
  <c r="HG39" i="38"/>
  <c r="HG179" i="38"/>
  <c r="HG207" i="38"/>
  <c r="HG109" i="38"/>
  <c r="HG53" i="38"/>
  <c r="D4" i="13"/>
  <c r="HG99" i="38"/>
  <c r="HG152" i="38"/>
  <c r="HG4" i="38"/>
  <c r="IG4" i="38" s="1"/>
  <c r="F4" i="9" s="1"/>
  <c r="HG189" i="38"/>
  <c r="HG7" i="38"/>
  <c r="HG147" i="38"/>
  <c r="HG203" i="38"/>
  <c r="IC267" i="38"/>
  <c r="B57" i="14" s="1"/>
  <c r="IC265" i="38"/>
  <c r="B55" i="14" s="1"/>
  <c r="IC297" i="38"/>
  <c r="HG61" i="38"/>
  <c r="HG159" i="38"/>
  <c r="HG54" i="38"/>
  <c r="HG40" i="38"/>
  <c r="HG12" i="38"/>
  <c r="HG190" i="38"/>
  <c r="HG85" i="38"/>
  <c r="HG183" i="38"/>
  <c r="HG169" i="38"/>
  <c r="IG51" i="38" s="1"/>
  <c r="F51" i="9" s="1"/>
  <c r="HG127" i="38"/>
  <c r="HG36" i="38"/>
  <c r="HG137" i="38"/>
  <c r="HG102" i="38"/>
  <c r="HG46" i="38"/>
  <c r="HG60" i="38"/>
  <c r="HG74" i="38"/>
  <c r="HG116" i="38"/>
  <c r="O62" i="13"/>
  <c r="HG5" i="38"/>
  <c r="HG158" i="38"/>
  <c r="HG63" i="38"/>
  <c r="HG105" i="38"/>
  <c r="HG126" i="38"/>
  <c r="HG112" i="38"/>
  <c r="HG119" i="38"/>
  <c r="HG154" i="38"/>
  <c r="HG98" i="38"/>
  <c r="HG161" i="38"/>
  <c r="HG49" i="38"/>
  <c r="HG168" i="38"/>
  <c r="IG50" i="38" s="1"/>
  <c r="F50" i="9" s="1"/>
  <c r="HG140" i="38"/>
  <c r="HG21" i="38"/>
  <c r="HG28" i="38"/>
  <c r="HG106" i="38"/>
  <c r="HG50" i="38"/>
  <c r="HG57" i="38"/>
  <c r="HG204" i="38"/>
  <c r="HG43" i="38"/>
  <c r="HG211" i="38"/>
  <c r="HG200" i="38"/>
  <c r="HG193" i="38"/>
  <c r="HG186" i="38"/>
  <c r="HG123" i="38"/>
  <c r="HG95" i="38"/>
  <c r="IC29" i="38"/>
  <c r="B29" i="9" s="1"/>
  <c r="HG101" i="38"/>
  <c r="HG11" i="38"/>
  <c r="HG134" i="38"/>
  <c r="HG18" i="38"/>
  <c r="HG151" i="38"/>
  <c r="HG70" i="38"/>
  <c r="HG175" i="38"/>
  <c r="HG35" i="38"/>
  <c r="HG42" i="38"/>
  <c r="HG133" i="38"/>
  <c r="HG77" i="38"/>
  <c r="HG78" i="38"/>
  <c r="HG29" i="38"/>
  <c r="HG8" i="38"/>
  <c r="HG197" i="38"/>
  <c r="HG15" i="38"/>
  <c r="HG130" i="38"/>
  <c r="HG144" i="38"/>
  <c r="HG165" i="38"/>
  <c r="HG81" i="38"/>
  <c r="HG172" i="38"/>
  <c r="HG67" i="38"/>
  <c r="HG120" i="38"/>
  <c r="HG32" i="38"/>
  <c r="O47" i="13"/>
  <c r="HG214" i="38"/>
  <c r="HG284" i="38"/>
  <c r="F4" i="13"/>
  <c r="H4" i="13"/>
  <c r="B4" i="13"/>
  <c r="U4" i="13"/>
  <c r="T4" i="13"/>
  <c r="V4" i="13"/>
  <c r="L4" i="13"/>
  <c r="M4" i="13"/>
  <c r="J4" i="13"/>
  <c r="E4" i="13"/>
  <c r="G4" i="13"/>
  <c r="I4" i="13"/>
  <c r="K4" i="13"/>
  <c r="C4" i="13"/>
  <c r="P4" i="13"/>
  <c r="N4" i="13"/>
  <c r="O4" i="13"/>
  <c r="Q4" i="13"/>
  <c r="S4" i="13"/>
  <c r="R4" i="13"/>
  <c r="D61" i="13"/>
  <c r="D42" i="13"/>
  <c r="O67" i="13"/>
  <c r="D35" i="13"/>
  <c r="O37" i="13"/>
  <c r="D40" i="13"/>
  <c r="O40" i="13"/>
  <c r="O44" i="13"/>
  <c r="D68" i="13"/>
  <c r="D37" i="13"/>
  <c r="D36" i="13"/>
  <c r="O35" i="13"/>
  <c r="O41" i="13"/>
  <c r="O33" i="13"/>
  <c r="O68" i="13"/>
  <c r="D38" i="13"/>
  <c r="D33" i="13"/>
  <c r="D34" i="13"/>
  <c r="O42" i="13"/>
  <c r="O38" i="13"/>
  <c r="O36" i="13"/>
  <c r="O34" i="13"/>
  <c r="D44" i="13"/>
  <c r="O61" i="13"/>
  <c r="Q31" i="13"/>
  <c r="I31" i="13"/>
  <c r="J31" i="13"/>
  <c r="M31" i="13"/>
  <c r="L31" i="13"/>
  <c r="E31" i="13"/>
  <c r="G31" i="13"/>
  <c r="V31" i="13"/>
  <c r="K31" i="13"/>
  <c r="U31" i="13"/>
  <c r="P31" i="13"/>
  <c r="F31" i="13"/>
  <c r="S31" i="13"/>
  <c r="R31" i="13"/>
  <c r="B31" i="13"/>
  <c r="N31" i="13"/>
  <c r="T31" i="13"/>
  <c r="C31" i="13"/>
  <c r="H31" i="13"/>
  <c r="IC20" i="38"/>
  <c r="B20" i="9" s="1"/>
  <c r="HG66" i="38"/>
  <c r="HG220" i="38"/>
  <c r="IC216" i="38"/>
  <c r="B6" i="14" s="1"/>
  <c r="N58" i="13"/>
  <c r="P58" i="13"/>
  <c r="M58" i="13"/>
  <c r="L58" i="13"/>
  <c r="K58" i="13"/>
  <c r="J58" i="13"/>
  <c r="C58" i="13"/>
  <c r="S58" i="13"/>
  <c r="R58" i="13"/>
  <c r="U58" i="13"/>
  <c r="G58" i="13"/>
  <c r="H58" i="13"/>
  <c r="B58" i="13"/>
  <c r="E58" i="13"/>
  <c r="Q58" i="13"/>
  <c r="T58" i="13"/>
  <c r="I58" i="13"/>
  <c r="F58" i="13"/>
  <c r="V58" i="13"/>
  <c r="IG6" i="38" l="1"/>
  <c r="F6" i="9" s="1"/>
  <c r="IG48" i="38"/>
  <c r="F48" i="9" s="1"/>
  <c r="IG47" i="38"/>
  <c r="F47" i="9" s="1"/>
  <c r="IG49" i="38"/>
  <c r="F49" i="9" s="1"/>
  <c r="IG42" i="38"/>
  <c r="F42" i="9" s="1"/>
  <c r="IG39" i="38"/>
  <c r="F39" i="9" s="1"/>
  <c r="IG11" i="38"/>
  <c r="F11" i="9" s="1"/>
  <c r="IG21" i="38"/>
  <c r="F21" i="9" s="1"/>
  <c r="IG36" i="38"/>
  <c r="F36" i="9" s="1"/>
  <c r="IG15" i="38"/>
  <c r="F15" i="9" s="1"/>
  <c r="IG33" i="38"/>
  <c r="F33" i="9" s="1"/>
  <c r="IG26" i="38"/>
  <c r="F26" i="9" s="1"/>
  <c r="IG22" i="38"/>
  <c r="F22" i="9" s="1"/>
  <c r="IG20" i="38"/>
  <c r="F20" i="9" s="1"/>
  <c r="IG27" i="38"/>
  <c r="F27" i="9" s="1"/>
  <c r="IG23" i="38"/>
  <c r="F23" i="9" s="1"/>
  <c r="IG14" i="38"/>
  <c r="F14" i="9" s="1"/>
  <c r="IG9" i="38"/>
  <c r="F9" i="9" s="1"/>
  <c r="IG12" i="38"/>
  <c r="F12" i="9" s="1"/>
  <c r="IG7" i="38"/>
  <c r="F7" i="9" s="1"/>
  <c r="IG5" i="38"/>
  <c r="F5" i="9" s="1"/>
  <c r="IG10" i="38"/>
  <c r="F10" i="9" s="1"/>
  <c r="IG31" i="38"/>
  <c r="F31" i="9" s="1"/>
  <c r="IG45" i="38"/>
  <c r="F45" i="9" s="1"/>
  <c r="IG46" i="38"/>
  <c r="F46" i="9" s="1"/>
  <c r="IG44" i="38"/>
  <c r="F44" i="9" s="1"/>
  <c r="IG43" i="38"/>
  <c r="F43" i="9" s="1"/>
  <c r="IG40" i="38"/>
  <c r="F40" i="9" s="1"/>
  <c r="IG41" i="38"/>
  <c r="F41" i="9" s="1"/>
  <c r="IG29" i="38"/>
  <c r="F29" i="9" s="1"/>
  <c r="IG35" i="38"/>
  <c r="F35" i="9" s="1"/>
  <c r="IG30" i="38"/>
  <c r="F30" i="9" s="1"/>
  <c r="IG37" i="38"/>
  <c r="F37" i="9" s="1"/>
  <c r="IG38" i="38"/>
  <c r="F38" i="9" s="1"/>
  <c r="IG32" i="38"/>
  <c r="F32" i="9" s="1"/>
  <c r="IG34" i="38"/>
  <c r="F34" i="9" s="1"/>
  <c r="IG24" i="38"/>
  <c r="F24" i="9" s="1"/>
  <c r="IG25" i="38"/>
  <c r="F25" i="9" s="1"/>
  <c r="IG28" i="38"/>
  <c r="F28" i="9" s="1"/>
  <c r="IG19" i="38"/>
  <c r="F19" i="9" s="1"/>
  <c r="IG18" i="38"/>
  <c r="F18" i="9" s="1"/>
  <c r="IG17" i="38"/>
  <c r="F17" i="9" s="1"/>
  <c r="IG16" i="38"/>
  <c r="F16" i="9" s="1"/>
  <c r="IG13" i="38"/>
  <c r="F13" i="9" s="1"/>
  <c r="IG8" i="38"/>
  <c r="F8" i="9" s="1"/>
  <c r="IG216" i="38"/>
  <c r="F6" i="14" s="1"/>
  <c r="IG233" i="38"/>
  <c r="F23" i="14" s="1"/>
  <c r="IG214" i="38"/>
  <c r="F4" i="14" s="1"/>
  <c r="IG225" i="38"/>
  <c r="F15" i="14" s="1"/>
  <c r="IG227" i="38"/>
  <c r="F17" i="14" s="1"/>
  <c r="IG247" i="38"/>
  <c r="F37" i="14" s="1"/>
  <c r="IG234" i="38"/>
  <c r="F24" i="14" s="1"/>
  <c r="IG292" i="38"/>
  <c r="IG284" i="38"/>
  <c r="IG253" i="38"/>
  <c r="F43" i="14" s="1"/>
  <c r="IG293" i="38"/>
  <c r="IG297" i="38"/>
  <c r="IG265" i="38"/>
  <c r="IG275" i="38"/>
  <c r="IG258" i="38"/>
  <c r="F48" i="14" s="1"/>
  <c r="IG260" i="38"/>
  <c r="IG271" i="38"/>
  <c r="IG263" i="38"/>
  <c r="IG261" i="38"/>
  <c r="IG251" i="38"/>
  <c r="F41" i="14" s="1"/>
  <c r="IG232" i="38"/>
  <c r="F22" i="14" s="1"/>
  <c r="IG278" i="38"/>
  <c r="IG219" i="38"/>
  <c r="F9" i="14" s="1"/>
  <c r="IG256" i="38"/>
  <c r="F46" i="14" s="1"/>
  <c r="IG249" i="38"/>
  <c r="F39" i="14" s="1"/>
  <c r="IG259" i="38"/>
  <c r="F49" i="14" s="1"/>
  <c r="IG280" i="38"/>
  <c r="IG238" i="38"/>
  <c r="F28" i="14" s="1"/>
  <c r="IG257" i="38"/>
  <c r="F47" i="14" s="1"/>
  <c r="IG268" i="38"/>
  <c r="IG236" i="38"/>
  <c r="F26" i="14" s="1"/>
  <c r="IG244" i="38"/>
  <c r="F34" i="14" s="1"/>
  <c r="IG272" i="38"/>
  <c r="IG295" i="38"/>
  <c r="IG288" i="38"/>
  <c r="IG273" i="38"/>
  <c r="IG252" i="38"/>
  <c r="F42" i="14" s="1"/>
  <c r="IG248" i="38"/>
  <c r="F38" i="14" s="1"/>
  <c r="IG287" i="38"/>
  <c r="IG217" i="38"/>
  <c r="F7" i="14" s="1"/>
  <c r="IG221" i="38"/>
  <c r="F11" i="14" s="1"/>
  <c r="IG255" i="38"/>
  <c r="F45" i="14" s="1"/>
  <c r="IG274" i="38"/>
  <c r="IG290" i="38"/>
  <c r="IG296" i="38"/>
  <c r="IG283" i="38"/>
  <c r="IG277" i="38"/>
  <c r="IG235" i="38"/>
  <c r="F25" i="14" s="1"/>
  <c r="IG242" i="38"/>
  <c r="F32" i="14" s="1"/>
  <c r="IG281" i="38"/>
  <c r="IG240" i="38"/>
  <c r="F30" i="14" s="1"/>
  <c r="IG267" i="38"/>
  <c r="IG245" i="38"/>
  <c r="F35" i="14" s="1"/>
  <c r="IG269" i="38"/>
  <c r="IG289" i="38"/>
  <c r="IG264" i="38"/>
  <c r="IG276" i="38"/>
  <c r="IG223" i="38"/>
  <c r="F13" i="14" s="1"/>
  <c r="IG222" i="38"/>
  <c r="F12" i="14" s="1"/>
  <c r="IG215" i="38"/>
  <c r="F5" i="14" s="1"/>
  <c r="IG229" i="38"/>
  <c r="F19" i="14" s="1"/>
  <c r="IG218" i="38"/>
  <c r="F8" i="14" s="1"/>
  <c r="IG254" i="38"/>
  <c r="F44" i="14" s="1"/>
  <c r="IG241" i="38"/>
  <c r="F31" i="14" s="1"/>
  <c r="IG285" i="38"/>
  <c r="IG291" i="38"/>
  <c r="IG262" i="38"/>
  <c r="IG286" i="38"/>
  <c r="IG279" i="38"/>
  <c r="IG246" i="38"/>
  <c r="F36" i="14" s="1"/>
  <c r="IG237" i="38"/>
  <c r="F27" i="14" s="1"/>
  <c r="IG243" i="38"/>
  <c r="F33" i="14" s="1"/>
  <c r="IG231" i="38"/>
  <c r="F21" i="14" s="1"/>
  <c r="IG250" i="38"/>
  <c r="F40" i="14" s="1"/>
  <c r="IG239" i="38"/>
  <c r="F29" i="14" s="1"/>
  <c r="IG270" i="38"/>
  <c r="IG282" i="38"/>
  <c r="IG294" i="38"/>
  <c r="IG266" i="38"/>
  <c r="IG224" i="38"/>
  <c r="F14" i="14" s="1"/>
  <c r="IG228" i="38"/>
  <c r="F18" i="14" s="1"/>
  <c r="IG226" i="38"/>
  <c r="F16" i="14" s="1"/>
  <c r="IG230" i="38"/>
  <c r="F20" i="14" s="1"/>
  <c r="IG220" i="38"/>
  <c r="F10" i="14" s="1"/>
  <c r="D58" i="13"/>
  <c r="O31" i="13"/>
  <c r="O58" i="13"/>
  <c r="D31" i="13"/>
</calcChain>
</file>

<file path=xl/connections.xml><?xml version="1.0" encoding="utf-8"?>
<connections xmlns="http://schemas.openxmlformats.org/spreadsheetml/2006/main">
  <connection id="1" name="65401 (RESULT XII)11" type="6" refreshedVersion="6" background="1" saveData="1">
    <textPr codePage="437" sourceFile="C:\Users\DELL\Desktop\65401 (RESULT XII).txt" delimited="0">
      <textFields count="25">
        <textField/>
        <textField position="8"/>
        <textField position="46"/>
        <textField position="47"/>
        <textField position="52"/>
        <textField position="56"/>
        <textField position="61"/>
        <textField position="66"/>
        <textField position="70"/>
        <textField position="75"/>
        <textField position="80"/>
        <textField position="84"/>
        <textField position="88"/>
        <textField position="93"/>
        <textField position="97"/>
        <textField position="101"/>
        <textField position="106"/>
        <textField position="110"/>
        <textField position="114"/>
        <textField position="119"/>
        <textField position="123"/>
        <textField position="128"/>
        <textField position="134"/>
        <textField position="139"/>
        <textField position="145"/>
      </textFields>
    </textPr>
  </connection>
  <connection id="2" name="65401 (RESULT XII)111" type="6" refreshedVersion="6" background="1" saveData="1">
    <textPr codePage="437" sourceFile="C:\Users\DELL\Desktop\65401 (RESULT XII).txt" delimited="0">
      <textFields count="25">
        <textField/>
        <textField position="8"/>
        <textField position="46"/>
        <textField position="47"/>
        <textField position="52"/>
        <textField position="56"/>
        <textField position="61"/>
        <textField position="66"/>
        <textField position="70"/>
        <textField position="75"/>
        <textField position="80"/>
        <textField position="84"/>
        <textField position="88"/>
        <textField position="93"/>
        <textField position="97"/>
        <textField position="101"/>
        <textField position="106"/>
        <textField position="110"/>
        <textField position="114"/>
        <textField position="119"/>
        <textField position="123"/>
        <textField position="128"/>
        <textField position="134"/>
        <textField position="139"/>
        <textField position="145"/>
      </textFields>
    </textPr>
  </connection>
</connections>
</file>

<file path=xl/sharedStrings.xml><?xml version="1.0" encoding="utf-8"?>
<sst xmlns="http://schemas.openxmlformats.org/spreadsheetml/2006/main" count="2647" uniqueCount="279">
  <si>
    <t>Total Appeared</t>
  </si>
  <si>
    <t>Total Passed</t>
  </si>
  <si>
    <t>33 to 44.9%</t>
  </si>
  <si>
    <t>45 to 59.9%</t>
  </si>
  <si>
    <t>60 to 74.9%</t>
  </si>
  <si>
    <t>75 to 89.9%</t>
  </si>
  <si>
    <t>90 to 100%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</si>
  <si>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</si>
  <si>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</si>
  <si>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</si>
  <si>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</si>
  <si>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</si>
  <si>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</si>
  <si>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</si>
  <si>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</si>
  <si>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</si>
  <si>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NxW</t>
  </si>
  <si>
    <t>PI</t>
  </si>
  <si>
    <t>Subject</t>
  </si>
  <si>
    <t>Pass Percentage</t>
  </si>
  <si>
    <t>33-44</t>
  </si>
  <si>
    <t>45-59</t>
  </si>
  <si>
    <t>60-74</t>
  </si>
  <si>
    <t>75-89</t>
  </si>
  <si>
    <t>90-100</t>
  </si>
  <si>
    <t>COMP</t>
  </si>
  <si>
    <t xml:space="preserve"> Appeared</t>
  </si>
  <si>
    <t>Position</t>
  </si>
  <si>
    <t>Name of students</t>
  </si>
  <si>
    <t>Marks Obtained</t>
  </si>
  <si>
    <t>II SHIFT</t>
  </si>
  <si>
    <t>I SHIFT</t>
  </si>
  <si>
    <t>TOTAL</t>
  </si>
  <si>
    <t>Pass %</t>
  </si>
  <si>
    <t>SUBJECT WISE</t>
  </si>
  <si>
    <t>Passed</t>
  </si>
  <si>
    <t>NAME</t>
  </si>
  <si>
    <t>SECTION</t>
  </si>
  <si>
    <t>Stream</t>
  </si>
  <si>
    <t>MORE THAN 70%</t>
  </si>
  <si>
    <t>ROLL NO</t>
  </si>
  <si>
    <t>RESULT</t>
  </si>
  <si>
    <t>SUBJECT</t>
  </si>
  <si>
    <t>SUBJECT CODE</t>
  </si>
  <si>
    <t>TEACHERS NAME</t>
  </si>
  <si>
    <t>C</t>
  </si>
  <si>
    <t xml:space="preserve">Fail </t>
  </si>
  <si>
    <t>S.NO</t>
  </si>
  <si>
    <t xml:space="preserve">SUBJECT </t>
  </si>
  <si>
    <t>SR NO</t>
  </si>
  <si>
    <t>COMP SUBJECT</t>
  </si>
  <si>
    <t>FIRST</t>
  </si>
  <si>
    <t>SECOND</t>
  </si>
  <si>
    <t>TOPPERS SUBJECT WISE</t>
  </si>
  <si>
    <t>MARKS</t>
  </si>
  <si>
    <t>PAINTAING</t>
  </si>
  <si>
    <t>STREAM</t>
  </si>
  <si>
    <t>LIST OF TOPPERS:-</t>
  </si>
  <si>
    <t>% of Marks</t>
  </si>
  <si>
    <t>SEX</t>
  </si>
  <si>
    <t>SEC.</t>
  </si>
  <si>
    <t>WISE</t>
  </si>
  <si>
    <t>GR</t>
  </si>
  <si>
    <t>A</t>
  </si>
  <si>
    <t>SR NO/C0DE NO</t>
  </si>
  <si>
    <t>SUBJECT CBSE CODE</t>
  </si>
  <si>
    <t>SHIFT (I / II )</t>
  </si>
  <si>
    <t>SHIFT  (I / II)</t>
  </si>
  <si>
    <t>I</t>
  </si>
  <si>
    <t>B</t>
  </si>
  <si>
    <t>D</t>
  </si>
  <si>
    <t>II</t>
  </si>
  <si>
    <t>SHORTING OF SECTION</t>
  </si>
  <si>
    <t>ADDITIONAL SUBJ CODE</t>
  </si>
  <si>
    <t>ADDITIONAL SUBJ MARKS</t>
  </si>
  <si>
    <t>ADDITIONAL SUBJ GR</t>
  </si>
  <si>
    <t>TOTAL MARKS</t>
  </si>
  <si>
    <t>ADDITIONAL SUBJECT CODE</t>
  </si>
  <si>
    <t>IF DROP/TC WRITE DROP</t>
  </si>
  <si>
    <r>
      <t xml:space="preserve">WRITE </t>
    </r>
    <r>
      <rPr>
        <b/>
        <sz val="18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</si>
  <si>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TEACHERS WISE</t>
  </si>
  <si>
    <t>SUB CODE</t>
  </si>
  <si>
    <t>&gt;70</t>
  </si>
  <si>
    <t xml:space="preserve">TEACHERS </t>
  </si>
  <si>
    <t>TEACHER'S NAME</t>
  </si>
  <si>
    <t>SCHOOL NAME</t>
  </si>
  <si>
    <t>&gt;90</t>
  </si>
  <si>
    <t>SESSION</t>
  </si>
  <si>
    <t xml:space="preserve">TEACHER'S  WISE     </t>
  </si>
  <si>
    <t xml:space="preserve">TEACHER'S  WISE   </t>
  </si>
  <si>
    <t>SCIENCE</t>
  </si>
  <si>
    <t>COMMERCE</t>
  </si>
  <si>
    <t>HUMANITIES</t>
  </si>
  <si>
    <t>WITHOUT PHYSICAL</t>
  </si>
  <si>
    <t>I SHIFT SCHOOL PI</t>
  </si>
  <si>
    <t>DETAINED</t>
  </si>
  <si>
    <t>1. TOTAL MARKS OF EACH STUDENT IS TAKEN WITHOUT ADDITIONAL SUBJECT WHETHER THE STUDENT IS FAIL IN ONE SUBJECT BUT OVERALL PASS DUE TO  ADDITIONAL SUBJECT</t>
  </si>
  <si>
    <t>N*W</t>
  </si>
  <si>
    <t>I SHIFT(WITHOUT)</t>
  </si>
  <si>
    <t>II SHIFT(WITHOUT)</t>
  </si>
  <si>
    <t>WITH ADDITIONAL       I SHIFT</t>
  </si>
  <si>
    <t>WITHOUT ADDITIONAL         I SHIFT</t>
  </si>
  <si>
    <t>WITHOUT ADDITIONAL         II SHIFT</t>
  </si>
  <si>
    <t>WITH ADDITIONAL       II SHIFT</t>
  </si>
  <si>
    <t>II SHIFT SCHOOL PI</t>
  </si>
  <si>
    <t>ADDITIONAL</t>
  </si>
  <si>
    <t>FOR POSITION</t>
  </si>
  <si>
    <t>2. IF ANY ROW IS NOT RELEVENT TO YOU THAN PLEASE HIDE IT ,AFTER THAT TAKE THE PRINT OUT</t>
  </si>
  <si>
    <t>SHIFT</t>
  </si>
  <si>
    <t>SCHOOL</t>
  </si>
  <si>
    <t>OVERALL</t>
  </si>
  <si>
    <t>SUBJECT TOPPERS</t>
  </si>
  <si>
    <t>Pass%</t>
  </si>
  <si>
    <t>COMPARTMENT</t>
  </si>
  <si>
    <t xml:space="preserve">LIST OF COMPTMENT STUDENTS       </t>
  </si>
  <si>
    <t xml:space="preserve">LIST OF DETAINED STUDENTS       </t>
  </si>
  <si>
    <t>DETAINED STUDENT</t>
  </si>
  <si>
    <t>FAIL</t>
  </si>
  <si>
    <t xml:space="preserve"> SECTION</t>
  </si>
  <si>
    <t>3. WRONG INPUT DATA WILL PROVIDE WRONG RESULT ANALYSIS</t>
  </si>
  <si>
    <t>GERMAN</t>
  </si>
  <si>
    <t>CLASS</t>
  </si>
  <si>
    <t xml:space="preserve">CLASS </t>
  </si>
  <si>
    <t xml:space="preserve">ENGLISH </t>
  </si>
  <si>
    <t>HINDI CORE</t>
  </si>
  <si>
    <t>ENGLISH CORE</t>
  </si>
  <si>
    <t>ACCOUNTANCY</t>
  </si>
  <si>
    <t>B.ST</t>
  </si>
  <si>
    <t>BIOLOGY</t>
  </si>
  <si>
    <t>CHEMISTRY</t>
  </si>
  <si>
    <t>PHYSICS</t>
  </si>
  <si>
    <t>SOCIOLOGY</t>
  </si>
  <si>
    <t>ECONOMICS</t>
  </si>
  <si>
    <t>GEOGHAPHY</t>
  </si>
  <si>
    <t>HISTORY</t>
  </si>
  <si>
    <t>POL SC</t>
  </si>
  <si>
    <t>SECTIONS</t>
  </si>
  <si>
    <t>HOME SCIENCE</t>
  </si>
  <si>
    <t>IT</t>
  </si>
  <si>
    <t>ENG LANG &amp; LIT</t>
  </si>
  <si>
    <t>HINDI B</t>
  </si>
  <si>
    <t>SANSKRIT</t>
  </si>
  <si>
    <t>MATHS BASIC</t>
  </si>
  <si>
    <t>SOCIAL SCIENCE</t>
  </si>
  <si>
    <t>ICT</t>
  </si>
  <si>
    <t>PSYCHOLOGY</t>
  </si>
  <si>
    <t>ENGLISH ELECTIVE-N</t>
  </si>
  <si>
    <t>SANSKRIT ELECTIVE</t>
  </si>
  <si>
    <t>HINDI</t>
  </si>
  <si>
    <t>IP(NEW)</t>
  </si>
  <si>
    <t>IP(OLD)</t>
  </si>
  <si>
    <r>
      <t xml:space="preserve">WRITE TEACHERS NAME ONE TIME ONLY, WRITE </t>
    </r>
    <r>
      <rPr>
        <b/>
        <sz val="16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</si>
  <si>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SCHOOL SUBJECT WISE</t>
  </si>
  <si>
    <t>SHIFT (I)</t>
  </si>
  <si>
    <t>PHYS. EDU.</t>
  </si>
  <si>
    <t>COM. SC.(NEW)</t>
  </si>
  <si>
    <t>COMP.APPL.</t>
  </si>
  <si>
    <t>COM.SC.(OLD)</t>
  </si>
  <si>
    <t xml:space="preserve"> MUSIC</t>
  </si>
  <si>
    <t>5.MAXIMUM SUBJECT ON EACH STUDENT SHOULD NOT BE MORE THAN SIX</t>
  </si>
  <si>
    <t>E1</t>
  </si>
  <si>
    <t>E2</t>
  </si>
  <si>
    <t>FE</t>
  </si>
  <si>
    <t>FTE</t>
  </si>
  <si>
    <t>FET</t>
  </si>
  <si>
    <t>GRADES</t>
  </si>
  <si>
    <t>SUBJ.CODE</t>
  </si>
  <si>
    <t>SUBJ. NAME</t>
  </si>
  <si>
    <t>MATHS</t>
  </si>
  <si>
    <t>EXAM I/C</t>
  </si>
  <si>
    <t>PRINCIPAL</t>
  </si>
  <si>
    <t>SUBJECT WHICH ARE AVAILABLE IN THIS SOFTWARE</t>
  </si>
  <si>
    <t>II SUBJECT CODE</t>
  </si>
  <si>
    <t>III SUBJECT CODE</t>
  </si>
  <si>
    <t>IV SUBJECT CODE</t>
  </si>
  <si>
    <t>V SUBJECT CODE</t>
  </si>
  <si>
    <t>VI SUBJECT CODE</t>
  </si>
  <si>
    <t>I SUBJECT CODE</t>
  </si>
  <si>
    <t>4. LIMITATION OF SOFTWARE,NO OF TEACHERS IN I SHIFT 30,NO OF TEACHERS IN II SHIFT 25,NO OF SECTIONS 6 IN EACH SHIFT,MAX STUDENT IN ONE SECTION 70,TOTAL VIDYALAYA STUDENTS 600, MAX SUBJECTS 25</t>
  </si>
  <si>
    <t>PL READ THE INSTRUCTION BEFORE DOING RESULT ANALYSIS</t>
  </si>
  <si>
    <t>PL WRITE SUBJECT WHICH ARE NOT AVAILABLE IN THIS SOFTWARE IF REQUIRED</t>
  </si>
  <si>
    <t>YES</t>
  </si>
  <si>
    <t>XII</t>
  </si>
  <si>
    <t>CODE</t>
  </si>
  <si>
    <t>F</t>
  </si>
  <si>
    <t>M</t>
  </si>
  <si>
    <t>M S RAO</t>
  </si>
  <si>
    <t xml:space="preserve">MANISH TIWARI </t>
  </si>
  <si>
    <t>ARCHANA KHARE</t>
  </si>
  <si>
    <t>P KESHARWANI</t>
  </si>
  <si>
    <t>SUMIT CHOUDHARY</t>
  </si>
  <si>
    <t>KASHYAP MISHRA</t>
  </si>
  <si>
    <t>A K MAURYA</t>
  </si>
  <si>
    <t>LAKHAN RAM</t>
  </si>
  <si>
    <t>KENDRIYA VIDYALAYA NO II KORBA (NTPC)</t>
  </si>
  <si>
    <t>S D JOSHI</t>
  </si>
  <si>
    <t>PASS</t>
  </si>
  <si>
    <t>%</t>
  </si>
  <si>
    <t>ABHISHEK CHOURASIA</t>
  </si>
  <si>
    <t>BHUMIKA SHRIWAS</t>
  </si>
  <si>
    <t>DIMPLE SAHU</t>
  </si>
  <si>
    <t>ISHAR DEV NETAM</t>
  </si>
  <si>
    <t>KREETI SONI</t>
  </si>
  <si>
    <t>NAMRATA SINGH</t>
  </si>
  <si>
    <t>NIMESH KUMAR PRADHAN</t>
  </si>
  <si>
    <t>PARTHIV PANDEY</t>
  </si>
  <si>
    <t>PRIYA SAHU</t>
  </si>
  <si>
    <t>ROHIT KUMAR PATEL</t>
  </si>
  <si>
    <t>SAHIL</t>
  </si>
  <si>
    <t>SAHIL SINGH</t>
  </si>
  <si>
    <t>SHRAJOY SUR</t>
  </si>
  <si>
    <t>ADITI KHARE</t>
  </si>
  <si>
    <t>BHAWNA PATEL</t>
  </si>
  <si>
    <t>GIRISH KAUSHAL</t>
  </si>
  <si>
    <t>MUSKAN SONI</t>
  </si>
  <si>
    <t>RASHMI RATHORE</t>
  </si>
  <si>
    <t>STUTI SAHU</t>
  </si>
  <si>
    <t>VENU BHARADWAJ</t>
  </si>
  <si>
    <t>BHAVANA GOPAL</t>
  </si>
  <si>
    <t>CHESTA SONI</t>
  </si>
  <si>
    <t>DIPTI JAISWAL</t>
  </si>
  <si>
    <t>LISHA SAHU</t>
  </si>
  <si>
    <t>NAINCY LAKRA</t>
  </si>
  <si>
    <t>NEHA SAHU</t>
  </si>
  <si>
    <t>PRERNA NISHAD</t>
  </si>
  <si>
    <t>RUBY SINGH</t>
  </si>
  <si>
    <t>SHAILY RATHORE</t>
  </si>
  <si>
    <t>SHRUTI PATEL</t>
  </si>
  <si>
    <t>VIKASH KUMAR</t>
  </si>
  <si>
    <t>ADARSH RAI</t>
  </si>
  <si>
    <t>NAMAN JAISWAL</t>
  </si>
  <si>
    <t>OM SINGH</t>
  </si>
  <si>
    <t>MOHAMMAD SAHIL SHAIKH</t>
  </si>
  <si>
    <t>SIDDHARTH S SAJI</t>
  </si>
  <si>
    <t>AAKANKSHA SONI</t>
  </si>
  <si>
    <t>ADARSH RAJPUT</t>
  </si>
  <si>
    <t>ADARSH SINGH RAJPUT</t>
  </si>
  <si>
    <t>AKSHAT AGRAWAL</t>
  </si>
  <si>
    <t>ANANDU PRAKASH</t>
  </si>
  <si>
    <t>AVINASH EKKA</t>
  </si>
  <si>
    <t>KISHAN KUMAR DUBEY</t>
  </si>
  <si>
    <t>KUNAL NIRANKARI</t>
  </si>
  <si>
    <t>MASOOM GUPTA</t>
  </si>
  <si>
    <t>NAUREEN HUSSAIN</t>
  </si>
  <si>
    <t>OM GARG</t>
  </si>
  <si>
    <t>OM KUMAR RAYAL</t>
  </si>
  <si>
    <t>PRANJAL RAI</t>
  </si>
  <si>
    <t>RANJAN KUMAR PAL</t>
  </si>
  <si>
    <t>SAKSHI SINGH</t>
  </si>
  <si>
    <t>SOUMYA PANDEY</t>
  </si>
  <si>
    <t>SPARSH KAUSHAL</t>
  </si>
  <si>
    <t>VIDHI CHATURVEDI</t>
  </si>
  <si>
    <t>ANAMIKA SHUKLA</t>
  </si>
  <si>
    <t>KUMARI SHOBHA ADITYA</t>
  </si>
  <si>
    <t>MONISHA SAHU</t>
  </si>
  <si>
    <t>MUNTAHA KAUSEN</t>
  </si>
  <si>
    <t>PRACHI SAHU</t>
  </si>
  <si>
    <t>BHUPESH KUMAR CHANDRA</t>
  </si>
  <si>
    <t>S KARTHIK</t>
  </si>
  <si>
    <t>SAMBHAVI</t>
  </si>
  <si>
    <t>SANJANA KUMARI</t>
  </si>
  <si>
    <t>TANUSHREE RATHORE</t>
  </si>
  <si>
    <t>BINAYAK SAMAL</t>
  </si>
  <si>
    <t>DEVSHREE SAHU</t>
  </si>
  <si>
    <t>PANKAJ SINGH KANWAR</t>
  </si>
  <si>
    <t>DEEPAK PRAKASH KHAIRWAR</t>
  </si>
  <si>
    <t>PRABHA SHARMA</t>
  </si>
  <si>
    <t>2020-21</t>
  </si>
  <si>
    <t>KENDRIYA VIDYALAYA NO II KORBA (NTPC) 2020-21</t>
  </si>
  <si>
    <t>DISTRIBUTION OF CERTIFICATE FOR CLASS XII (2020-21</t>
  </si>
  <si>
    <t>SN</t>
  </si>
  <si>
    <t xml:space="preserve">ROLL NO </t>
  </si>
  <si>
    <t>NAME OF CANDIDATE</t>
  </si>
  <si>
    <t>MARKSHEET</t>
  </si>
  <si>
    <t>SIGNATURE</t>
  </si>
  <si>
    <t xml:space="preserve">MIGRATION </t>
  </si>
  <si>
    <t>PASSING CER</t>
  </si>
  <si>
    <t xml:space="preserve">SIGNATURE </t>
  </si>
  <si>
    <t>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</si>
</sst>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;[Red]0"/>
    <numFmt numFmtId="165" formatCode="##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Times New Roman"/>
      <family val="1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Times New Roman"/>
      <family val="1"/>
    </font>
    <font>
      <b/>
      <sz val="11"/>
      <name val="Times New Roman"/>
      <family val="1"/>
    </font>
    <font>
      <sz val="10"/>
      <color theme="1"/>
      <name val="Calibri"/>
      <family val="2"/>
      <scheme val="minor"/>
    </font>
    <font>
      <sz val="14"/>
      <name val="Times New Roman"/>
      <family val="1"/>
    </font>
    <font>
      <sz val="11"/>
      <name val="Times New Roman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imes New Roman"/>
      <family val="1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Times New Roman"/>
      <family val="1"/>
    </font>
    <font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</font>
    <font>
      <sz val="10"/>
      <color theme="1"/>
      <name val="Arial"/>
    </font>
    <font>
      <b/>
      <sz val="8"/>
      <name val="Times New Roman"/>
      <family val="1"/>
    </font>
    <font>
      <b/>
      <sz val="8"/>
      <name val="Tw Cen MT"/>
      <family val="2"/>
    </font>
    <font>
      <b/>
      <sz val="16"/>
      <name val="Times New Roman"/>
      <family val="1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Dashed">
        <color rgb="FF75ABD9"/>
      </right>
      <top style="mediumDashed">
        <color rgb="FF75ABD9"/>
      </top>
      <bottom style="mediumDashed">
        <color rgb="FF75ABD9"/>
      </bottom>
      <diagonal/>
    </border>
    <border>
      <left/>
      <right style="mediumDashed">
        <color rgb="FF75ABD9"/>
      </right>
      <top style="mediumDashed">
        <color rgb="FF75ABD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1" fillId="0" borderId="0"/>
    <xf numFmtId="0" fontId="39" fillId="0" borderId="0"/>
  </cellStyleXfs>
  <cellXfs count="364">
    <xf numFmtId="0" fontId="0" fillId="0" borderId="0" xfId="0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0" fontId="18" fillId="0" borderId="0" xfId="0" applyFont="1"/>
    <xf numFmtId="0" fontId="21" fillId="0" borderId="0" xfId="0" applyFont="1" applyAlignment="1"/>
    <xf numFmtId="0" fontId="23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" fillId="0" borderId="0" xfId="0" applyFont="1"/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4" fillId="0" borderId="0" xfId="0" applyFont="1"/>
    <xf numFmtId="0" fontId="2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23" fillId="0" borderId="1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vertical="center"/>
    </xf>
    <xf numFmtId="0" fontId="25" fillId="0" borderId="3" xfId="0" applyFont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9" fillId="0" borderId="3" xfId="0" applyFont="1" applyBorder="1" applyAlignment="1">
      <alignment vertical="center" wrapText="1"/>
    </xf>
    <xf numFmtId="0" fontId="2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0" xfId="0" applyFont="1"/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32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0" fillId="0" borderId="1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0" fillId="0" borderId="1" xfId="0" applyNumberFormat="1" applyFill="1" applyBorder="1"/>
    <xf numFmtId="0" fontId="0" fillId="0" borderId="0" xfId="0" applyNumberFormat="1"/>
    <xf numFmtId="0" fontId="0" fillId="3" borderId="7" xfId="0" applyNumberFormat="1" applyFill="1" applyBorder="1"/>
    <xf numFmtId="0" fontId="0" fillId="0" borderId="1" xfId="0" applyNumberFormat="1" applyFill="1" applyBorder="1"/>
    <xf numFmtId="0" fontId="12" fillId="0" borderId="0" xfId="0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wrapText="1"/>
    </xf>
    <xf numFmtId="0" fontId="23" fillId="0" borderId="1" xfId="0" applyFont="1" applyFill="1" applyBorder="1" applyAlignment="1">
      <alignment horizontal="left" vertical="center" wrapText="1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 wrapText="1"/>
    </xf>
    <xf numFmtId="164" fontId="0" fillId="4" borderId="0" xfId="0" applyNumberFormat="1" applyFill="1" applyAlignment="1" applyProtection="1">
      <alignment horizontal="center" vertical="center"/>
    </xf>
    <xf numFmtId="164" fontId="0" fillId="0" borderId="0" xfId="0" applyNumberFormat="1" applyAlignment="1" applyProtection="1">
      <alignment horizontal="left" vertical="center"/>
    </xf>
    <xf numFmtId="164" fontId="0" fillId="2" borderId="1" xfId="0" applyNumberFormat="1" applyFill="1" applyBorder="1" applyAlignment="1" applyProtection="1">
      <alignment vertical="center" wrapText="1"/>
    </xf>
    <xf numFmtId="164" fontId="0" fillId="2" borderId="7" xfId="0" applyNumberFormat="1" applyFill="1" applyBorder="1" applyAlignment="1" applyProtection="1">
      <alignment vertical="center"/>
    </xf>
    <xf numFmtId="164" fontId="0" fillId="0" borderId="0" xfId="0" applyNumberFormat="1" applyAlignment="1" applyProtection="1"/>
    <xf numFmtId="164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 wrapText="1"/>
    </xf>
    <xf numFmtId="164" fontId="0" fillId="4" borderId="0" xfId="0" applyNumberFormat="1" applyFill="1" applyAlignment="1" applyProtection="1">
      <alignment horizontal="center"/>
    </xf>
    <xf numFmtId="164" fontId="0" fillId="4" borderId="1" xfId="0" applyNumberFormat="1" applyFill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horizontal="left" vertical="center"/>
    </xf>
    <xf numFmtId="164" fontId="0" fillId="10" borderId="1" xfId="0" applyNumberFormat="1" applyFill="1" applyBorder="1" applyAlignment="1" applyProtection="1">
      <alignment horizontal="center"/>
    </xf>
    <xf numFmtId="164" fontId="0" fillId="10" borderId="1" xfId="0" applyNumberFormat="1" applyFill="1" applyBorder="1" applyAlignment="1" applyProtection="1"/>
    <xf numFmtId="164" fontId="0" fillId="0" borderId="0" xfId="0" applyNumberFormat="1" applyAlignment="1" applyProtection="1">
      <alignment horizontal="left"/>
    </xf>
    <xf numFmtId="164" fontId="0" fillId="2" borderId="1" xfId="0" applyNumberFormat="1" applyFill="1" applyBorder="1" applyAlignment="1" applyProtection="1">
      <alignment wrapText="1"/>
    </xf>
    <xf numFmtId="164" fontId="0" fillId="2" borderId="7" xfId="0" applyNumberFormat="1" applyFill="1" applyBorder="1" applyAlignment="1" applyProtection="1"/>
    <xf numFmtId="164" fontId="0" fillId="2" borderId="14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/>
    </xf>
    <xf numFmtId="164" fontId="0" fillId="0" borderId="0" xfId="0" applyNumberFormat="1" applyProtection="1"/>
    <xf numFmtId="164" fontId="0" fillId="0" borderId="1" xfId="0" applyNumberFormat="1" applyFill="1" applyBorder="1" applyProtection="1"/>
    <xf numFmtId="164" fontId="0" fillId="11" borderId="1" xfId="0" applyNumberFormat="1" applyFill="1" applyBorder="1" applyProtection="1"/>
    <xf numFmtId="164" fontId="0" fillId="9" borderId="1" xfId="0" applyNumberFormat="1" applyFill="1" applyBorder="1" applyProtection="1"/>
    <xf numFmtId="164" fontId="0" fillId="9" borderId="9" xfId="0" applyNumberFormat="1" applyFill="1" applyBorder="1" applyProtection="1"/>
    <xf numFmtId="164" fontId="0" fillId="0" borderId="1" xfId="0" applyNumberFormat="1" applyBorder="1" applyProtection="1"/>
    <xf numFmtId="164" fontId="20" fillId="0" borderId="1" xfId="0" applyNumberFormat="1" applyFont="1" applyBorder="1" applyAlignment="1" applyProtection="1">
      <alignment horizontal="left" vertical="center" wrapText="1"/>
    </xf>
    <xf numFmtId="164" fontId="20" fillId="0" borderId="1" xfId="0" applyNumberFormat="1" applyFont="1" applyBorder="1" applyAlignment="1" applyProtection="1">
      <alignment horizontal="center" vertical="center" wrapText="1"/>
    </xf>
    <xf numFmtId="164" fontId="0" fillId="10" borderId="1" xfId="0" applyNumberFormat="1" applyFill="1" applyBorder="1" applyProtection="1"/>
    <xf numFmtId="164" fontId="3" fillId="0" borderId="1" xfId="0" applyNumberFormat="1" applyFont="1" applyFill="1" applyBorder="1" applyAlignment="1" applyProtection="1">
      <alignment horizontal="center" wrapText="1"/>
    </xf>
    <xf numFmtId="164" fontId="1" fillId="8" borderId="12" xfId="0" applyNumberFormat="1" applyFont="1" applyFill="1" applyBorder="1" applyAlignment="1" applyProtection="1">
      <alignment horizontal="left" wrapText="1" indent="1"/>
    </xf>
    <xf numFmtId="164" fontId="11" fillId="8" borderId="1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left" wrapText="1" indent="1"/>
    </xf>
    <xf numFmtId="164" fontId="11" fillId="0" borderId="6" xfId="0" applyNumberFormat="1" applyFont="1" applyFill="1" applyBorder="1" applyAlignment="1" applyProtection="1">
      <alignment horizontal="center" wrapText="1"/>
    </xf>
    <xf numFmtId="164" fontId="0" fillId="10" borderId="1" xfId="0" applyNumberFormat="1" applyFill="1" applyBorder="1" applyAlignment="1" applyProtection="1">
      <alignment wrapText="1"/>
    </xf>
    <xf numFmtId="164" fontId="0" fillId="10" borderId="1" xfId="0" applyNumberFormat="1" applyFill="1" applyBorder="1" applyAlignment="1" applyProtection="1">
      <alignment horizontal="center" wrapText="1"/>
    </xf>
    <xf numFmtId="164" fontId="0" fillId="4" borderId="1" xfId="0" applyNumberFormat="1" applyFill="1" applyBorder="1" applyProtection="1"/>
    <xf numFmtId="164" fontId="0" fillId="4" borderId="1" xfId="0" applyNumberFormat="1" applyFill="1" applyBorder="1" applyAlignment="1" applyProtection="1">
      <alignment wrapText="1"/>
    </xf>
    <xf numFmtId="164" fontId="0" fillId="0" borderId="1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Protection="1"/>
    <xf numFmtId="164" fontId="0" fillId="0" borderId="1" xfId="0" applyNumberFormat="1" applyBorder="1" applyAlignment="1" applyProtection="1">
      <alignment horizontal="left"/>
    </xf>
    <xf numFmtId="164" fontId="17" fillId="0" borderId="1" xfId="0" applyNumberFormat="1" applyFont="1" applyBorder="1" applyAlignment="1" applyProtection="1">
      <alignment horizontal="center" vertical="center" wrapText="1"/>
    </xf>
    <xf numFmtId="164" fontId="17" fillId="0" borderId="1" xfId="0" applyNumberFormat="1" applyFont="1" applyBorder="1" applyAlignment="1" applyProtection="1">
      <alignment horizontal="left" vertical="center" wrapText="1"/>
    </xf>
    <xf numFmtId="164" fontId="17" fillId="0" borderId="1" xfId="0" applyNumberFormat="1" applyFont="1" applyFill="1" applyBorder="1" applyAlignment="1" applyProtection="1">
      <alignment horizontal="center" vertical="center" wrapText="1"/>
    </xf>
    <xf numFmtId="164" fontId="1" fillId="8" borderId="1" xfId="0" applyNumberFormat="1" applyFont="1" applyFill="1" applyBorder="1" applyAlignment="1" applyProtection="1">
      <alignment horizontal="left" vertical="center" wrapText="1"/>
    </xf>
    <xf numFmtId="164" fontId="0" fillId="4" borderId="1" xfId="0" applyNumberFormat="1" applyFill="1" applyBorder="1" applyAlignment="1" applyProtection="1">
      <alignment horizontal="center"/>
    </xf>
    <xf numFmtId="164" fontId="11" fillId="0" borderId="1" xfId="0" applyNumberFormat="1" applyFont="1" applyFill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vertical="center" wrapText="1"/>
    </xf>
    <xf numFmtId="164" fontId="0" fillId="0" borderId="6" xfId="0" applyNumberFormat="1" applyBorder="1" applyProtection="1"/>
    <xf numFmtId="164" fontId="11" fillId="8" borderId="7" xfId="0" applyNumberFormat="1" applyFont="1" applyFill="1" applyBorder="1" applyAlignment="1" applyProtection="1">
      <alignment horizontal="left" wrapText="1" indent="1"/>
    </xf>
    <xf numFmtId="164" fontId="11" fillId="8" borderId="7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center" vertical="center" wrapText="1"/>
    </xf>
    <xf numFmtId="164" fontId="11" fillId="8" borderId="1" xfId="0" applyNumberFormat="1" applyFont="1" applyFill="1" applyBorder="1" applyAlignment="1" applyProtection="1">
      <alignment horizontal="left" vertical="center" wrapText="1"/>
    </xf>
    <xf numFmtId="164" fontId="0" fillId="0" borderId="1" xfId="0" applyNumberFormat="1" applyBorder="1" applyAlignment="1" applyProtection="1">
      <alignment vertical="center"/>
    </xf>
    <xf numFmtId="164" fontId="0" fillId="0" borderId="1" xfId="0" applyNumberFormat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vertical="center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 applyProtection="1">
      <alignment horizontal="left" vertical="center"/>
    </xf>
    <xf numFmtId="164" fontId="0" fillId="0" borderId="0" xfId="0" applyNumberFormat="1" applyFill="1" applyProtection="1"/>
    <xf numFmtId="164" fontId="0" fillId="3" borderId="1" xfId="0" applyNumberFormat="1" applyFill="1" applyBorder="1" applyAlignment="1" applyProtection="1">
      <alignment horizontal="left"/>
    </xf>
    <xf numFmtId="164" fontId="0" fillId="3" borderId="1" xfId="0" applyNumberFormat="1" applyFill="1" applyBorder="1" applyAlignment="1" applyProtection="1">
      <alignment horizontal="center" wrapText="1"/>
    </xf>
    <xf numFmtId="164" fontId="0" fillId="3" borderId="1" xfId="0" applyNumberFormat="1" applyFill="1" applyBorder="1" applyAlignment="1" applyProtection="1">
      <alignment horizontal="center"/>
    </xf>
    <xf numFmtId="164" fontId="0" fillId="0" borderId="6" xfId="0" applyNumberFormat="1" applyFill="1" applyBorder="1" applyProtection="1"/>
    <xf numFmtId="164" fontId="0" fillId="0" borderId="15" xfId="0" applyNumberFormat="1" applyBorder="1" applyAlignment="1" applyProtection="1">
      <alignment horizontal="center"/>
    </xf>
    <xf numFmtId="164" fontId="0" fillId="0" borderId="15" xfId="0" applyNumberFormat="1" applyBorder="1" applyProtection="1"/>
    <xf numFmtId="164" fontId="0" fillId="0" borderId="1" xfId="0" applyNumberFormat="1" applyFill="1" applyBorder="1" applyAlignment="1" applyProtection="1">
      <alignment horizontal="center"/>
    </xf>
    <xf numFmtId="164" fontId="0" fillId="0" borderId="11" xfId="0" applyNumberFormat="1" applyFill="1" applyBorder="1" applyAlignment="1" applyProtection="1">
      <alignment horizontal="center"/>
    </xf>
    <xf numFmtId="164" fontId="17" fillId="0" borderId="0" xfId="0" applyNumberFormat="1" applyFont="1" applyBorder="1" applyAlignment="1" applyProtection="1">
      <alignment horizontal="center" vertical="center" wrapText="1"/>
    </xf>
    <xf numFmtId="164" fontId="17" fillId="0" borderId="0" xfId="0" applyNumberFormat="1" applyFont="1" applyBorder="1" applyAlignment="1" applyProtection="1">
      <alignment horizontal="left" vertical="center" wrapText="1"/>
    </xf>
    <xf numFmtId="164" fontId="17" fillId="0" borderId="0" xfId="0" applyNumberFormat="1" applyFont="1" applyFill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left" vertical="center" wrapText="1"/>
    </xf>
    <xf numFmtId="164" fontId="1" fillId="9" borderId="12" xfId="0" applyNumberFormat="1" applyFont="1" applyFill="1" applyBorder="1" applyAlignment="1" applyProtection="1">
      <alignment horizontal="left" wrapText="1" indent="1"/>
    </xf>
    <xf numFmtId="164" fontId="11" fillId="9" borderId="1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Protection="1"/>
    <xf numFmtId="164" fontId="0" fillId="0" borderId="7" xfId="0" applyNumberFormat="1" applyBorder="1" applyProtection="1"/>
    <xf numFmtId="164" fontId="0" fillId="0" borderId="7" xfId="0" applyNumberFormat="1" applyBorder="1" applyAlignment="1" applyProtection="1">
      <alignment horizontal="center"/>
    </xf>
    <xf numFmtId="164" fontId="11" fillId="0" borderId="7" xfId="0" applyNumberFormat="1" applyFont="1" applyFill="1" applyBorder="1" applyAlignment="1" applyProtection="1">
      <alignment horizontal="center" wrapText="1"/>
    </xf>
    <xf numFmtId="164" fontId="0" fillId="9" borderId="1" xfId="0" applyNumberFormat="1" applyFill="1" applyBorder="1" applyAlignment="1" applyProtection="1">
      <alignment wrapText="1"/>
    </xf>
    <xf numFmtId="164" fontId="0" fillId="9" borderId="1" xfId="0" applyNumberFormat="1" applyFill="1" applyBorder="1" applyAlignment="1" applyProtection="1">
      <alignment horizontal="center"/>
    </xf>
    <xf numFmtId="164" fontId="0" fillId="6" borderId="1" xfId="0" applyNumberFormat="1" applyFill="1" applyBorder="1" applyProtection="1"/>
    <xf numFmtId="164" fontId="11" fillId="6" borderId="1" xfId="0" applyNumberFormat="1" applyFont="1" applyFill="1" applyBorder="1" applyAlignment="1" applyProtection="1">
      <alignment horizontal="center" wrapText="1"/>
    </xf>
    <xf numFmtId="164" fontId="11" fillId="6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Alignment="1" applyProtection="1">
      <alignment horizontal="center"/>
    </xf>
    <xf numFmtId="164" fontId="0" fillId="9" borderId="0" xfId="0" applyNumberFormat="1" applyFill="1" applyAlignment="1" applyProtection="1">
      <alignment horizontal="left"/>
    </xf>
    <xf numFmtId="164" fontId="0" fillId="9" borderId="0" xfId="0" applyNumberFormat="1" applyFill="1" applyBorder="1" applyProtection="1"/>
    <xf numFmtId="164" fontId="0" fillId="7" borderId="0" xfId="0" applyNumberFormat="1" applyFill="1" applyProtection="1"/>
    <xf numFmtId="164" fontId="0" fillId="7" borderId="0" xfId="0" applyNumberFormat="1" applyFill="1" applyAlignment="1" applyProtection="1">
      <alignment horizontal="center"/>
    </xf>
    <xf numFmtId="164" fontId="0" fillId="2" borderId="1" xfId="0" applyNumberFormat="1" applyFill="1" applyBorder="1" applyProtection="1"/>
    <xf numFmtId="164" fontId="0" fillId="2" borderId="1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164" fontId="0" fillId="0" borderId="0" xfId="0" applyNumberFormat="1" applyFill="1" applyBorder="1" applyAlignment="1" applyProtection="1">
      <alignment horizontal="center"/>
    </xf>
    <xf numFmtId="164" fontId="0" fillId="0" borderId="0" xfId="0" applyNumberFormat="1"/>
    <xf numFmtId="164" fontId="0" fillId="12" borderId="1" xfId="0" applyNumberFormat="1" applyFill="1" applyBorder="1"/>
    <xf numFmtId="164" fontId="0" fillId="0" borderId="0" xfId="0" applyNumberFormat="1" applyBorder="1" applyAlignment="1"/>
    <xf numFmtId="164" fontId="0" fillId="12" borderId="1" xfId="0" applyNumberFormat="1" applyFill="1" applyBorder="1" applyAlignment="1"/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15" fillId="12" borderId="1" xfId="0" applyNumberFormat="1" applyFont="1" applyFill="1" applyBorder="1" applyAlignment="1">
      <alignment vertical="center"/>
    </xf>
    <xf numFmtId="164" fontId="15" fillId="12" borderId="15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0" fillId="0" borderId="1" xfId="0" applyNumberFormat="1" applyBorder="1" applyProtection="1">
      <protection locked="0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 applyAlignment="1" applyProtection="1">
      <alignment horizontal="center"/>
      <protection locked="0"/>
    </xf>
    <xf numFmtId="164" fontId="0" fillId="12" borderId="1" xfId="0" applyNumberFormat="1" applyFill="1" applyBorder="1" applyAlignment="1">
      <alignment horizontal="center"/>
    </xf>
    <xf numFmtId="164" fontId="0" fillId="0" borderId="1" xfId="0" applyNumberForma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left"/>
    </xf>
    <xf numFmtId="164" fontId="0" fillId="8" borderId="1" xfId="0" applyNumberFormat="1" applyFill="1" applyBorder="1" applyAlignment="1" applyProtection="1">
      <alignment horizontal="center"/>
    </xf>
    <xf numFmtId="164" fontId="1" fillId="9" borderId="12" xfId="0" applyNumberFormat="1" applyFont="1" applyFill="1" applyBorder="1" applyAlignment="1" applyProtection="1">
      <alignment horizontal="center" wrapText="1"/>
    </xf>
    <xf numFmtId="164" fontId="1" fillId="9" borderId="13" xfId="0" applyNumberFormat="1" applyFont="1" applyFill="1" applyBorder="1" applyAlignment="1" applyProtection="1">
      <alignment horizontal="center" wrapText="1"/>
    </xf>
    <xf numFmtId="164" fontId="1" fillId="9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Alignment="1" applyProtection="1">
      <alignment horizontal="center"/>
    </xf>
    <xf numFmtId="164" fontId="0" fillId="6" borderId="1" xfId="0" applyNumberFormat="1" applyFill="1" applyBorder="1" applyAlignment="1" applyProtection="1">
      <alignment horizontal="center"/>
    </xf>
    <xf numFmtId="164" fontId="0" fillId="13" borderId="1" xfId="0" applyNumberFormat="1" applyFill="1" applyBorder="1" applyProtection="1"/>
    <xf numFmtId="164" fontId="0" fillId="13" borderId="1" xfId="0" applyNumberFormat="1" applyFill="1" applyBorder="1" applyAlignment="1" applyProtection="1">
      <alignment horizontal="center"/>
    </xf>
    <xf numFmtId="164" fontId="0" fillId="0" borderId="1" xfId="0" applyNumberFormat="1" applyBorder="1"/>
    <xf numFmtId="164" fontId="0" fillId="10" borderId="1" xfId="0" applyNumberFormat="1" applyFill="1" applyBorder="1" applyAlignment="1" applyProtection="1">
      <alignment horizontal="left"/>
    </xf>
    <xf numFmtId="164" fontId="0" fillId="0" borderId="0" xfId="0" applyNumberForma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9" fillId="0" borderId="0" xfId="0" applyFont="1" applyBorder="1" applyAlignment="1">
      <alignment vertical="center" wrapText="1"/>
    </xf>
    <xf numFmtId="164" fontId="29" fillId="0" borderId="1" xfId="0" applyNumberFormat="1" applyFont="1" applyBorder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164" fontId="0" fillId="7" borderId="0" xfId="0" applyNumberFormat="1" applyFill="1" applyAlignment="1" applyProtection="1">
      <alignment horizontal="center"/>
      <protection locked="0"/>
    </xf>
    <xf numFmtId="164" fontId="15" fillId="12" borderId="1" xfId="0" applyNumberFormat="1" applyFont="1" applyFill="1" applyBorder="1" applyAlignment="1" applyProtection="1">
      <alignment horizontal="center" vertical="center" wrapText="1"/>
    </xf>
    <xf numFmtId="164" fontId="15" fillId="12" borderId="1" xfId="0" applyNumberFormat="1" applyFont="1" applyFill="1" applyBorder="1" applyAlignment="1" applyProtection="1">
      <alignment vertical="center"/>
    </xf>
    <xf numFmtId="164" fontId="0" fillId="8" borderId="1" xfId="0" applyNumberFormat="1" applyFill="1" applyBorder="1" applyAlignment="1">
      <alignment horizontal="center"/>
    </xf>
    <xf numFmtId="0" fontId="36" fillId="0" borderId="0" xfId="0" applyFont="1" applyAlignment="1"/>
    <xf numFmtId="0" fontId="38" fillId="0" borderId="2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0" fillId="0" borderId="0" xfId="0" applyProtection="1">
      <protection hidden="1"/>
    </xf>
    <xf numFmtId="0" fontId="28" fillId="0" borderId="1" xfId="0" applyNumberFormat="1" applyFont="1" applyFill="1" applyBorder="1" applyAlignment="1">
      <alignment vertical="top" wrapText="1"/>
    </xf>
    <xf numFmtId="165" fontId="0" fillId="0" borderId="1" xfId="0" applyNumberFormat="1" applyFill="1" applyBorder="1"/>
    <xf numFmtId="0" fontId="28" fillId="0" borderId="1" xfId="0" applyNumberFormat="1" applyFont="1" applyFill="1" applyBorder="1" applyAlignment="1">
      <alignment horizontal="center" vertical="top" wrapText="1"/>
    </xf>
    <xf numFmtId="165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164" fontId="0" fillId="0" borderId="1" xfId="0" applyNumberFormat="1" applyBorder="1" applyProtection="1">
      <protection locked="0" hidden="1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164" fontId="0" fillId="0" borderId="8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Protection="1">
      <protection locked="0"/>
    </xf>
    <xf numFmtId="0" fontId="42" fillId="0" borderId="1" xfId="1" applyFont="1" applyBorder="1" applyAlignment="1" applyProtection="1"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6" fillId="0" borderId="2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0" fontId="46" fillId="0" borderId="22" xfId="0" applyFont="1" applyBorder="1" applyAlignment="1">
      <alignment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7" fillId="0" borderId="1" xfId="1" applyFont="1" applyBorder="1" applyAlignment="1" applyProtection="1">
      <protection locked="0"/>
    </xf>
    <xf numFmtId="1" fontId="0" fillId="0" borderId="0" xfId="0" applyNumberFormat="1"/>
    <xf numFmtId="1" fontId="0" fillId="0" borderId="1" xfId="0" applyNumberFormat="1" applyBorder="1"/>
    <xf numFmtId="0" fontId="0" fillId="0" borderId="1" xfId="0" applyNumberFormat="1" applyBorder="1"/>
    <xf numFmtId="0" fontId="0" fillId="0" borderId="1" xfId="0" applyBorder="1"/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2" borderId="4" xfId="0" applyNumberFormat="1" applyFill="1" applyBorder="1" applyAlignment="1">
      <alignment horizontal="center" wrapText="1"/>
    </xf>
    <xf numFmtId="0" fontId="0" fillId="2" borderId="5" xfId="0" applyNumberFormat="1" applyFill="1" applyBorder="1" applyAlignment="1">
      <alignment horizontal="center" wrapText="1"/>
    </xf>
    <xf numFmtId="0" fontId="0" fillId="2" borderId="21" xfId="0" applyNumberFormat="1" applyFill="1" applyBorder="1" applyAlignment="1">
      <alignment horizontal="center" wrapText="1"/>
    </xf>
    <xf numFmtId="0" fontId="0" fillId="2" borderId="14" xfId="0" applyNumberFormat="1" applyFill="1" applyBorder="1" applyAlignment="1">
      <alignment horizontal="center" wrapText="1"/>
    </xf>
    <xf numFmtId="0" fontId="0" fillId="2" borderId="3" xfId="0" applyNumberFormat="1" applyFill="1" applyBorder="1" applyAlignment="1">
      <alignment horizontal="center" wrapText="1"/>
    </xf>
    <xf numFmtId="0" fontId="0" fillId="2" borderId="16" xfId="0" applyNumberFormat="1" applyFill="1" applyBorder="1" applyAlignment="1">
      <alignment horizontal="center" wrapText="1"/>
    </xf>
    <xf numFmtId="0" fontId="0" fillId="4" borderId="1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0" fillId="5" borderId="7" xfId="0" applyNumberForma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8" fillId="5" borderId="7" xfId="0" applyNumberFormat="1" applyFont="1" applyFill="1" applyBorder="1" applyAlignment="1">
      <alignment horizontal="center" vertical="center" wrapText="1"/>
    </xf>
    <xf numFmtId="164" fontId="15" fillId="12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5" fillId="12" borderId="1" xfId="0" applyNumberFormat="1" applyFont="1" applyFill="1" applyBorder="1" applyAlignment="1" applyProtection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/>
      <protection locked="0"/>
    </xf>
    <xf numFmtId="164" fontId="15" fillId="0" borderId="8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164" fontId="15" fillId="12" borderId="8" xfId="0" applyNumberFormat="1" applyFont="1" applyFill="1" applyBorder="1" applyAlignment="1" applyProtection="1">
      <alignment horizontal="center" vertical="center"/>
      <protection locked="0"/>
    </xf>
    <xf numFmtId="164" fontId="15" fillId="12" borderId="10" xfId="0" applyNumberFormat="1" applyFont="1" applyFill="1" applyBorder="1" applyAlignment="1" applyProtection="1">
      <alignment horizontal="center" vertical="center"/>
      <protection locked="0"/>
    </xf>
    <xf numFmtId="164" fontId="15" fillId="12" borderId="9" xfId="0" applyNumberFormat="1" applyFont="1" applyFill="1" applyBorder="1" applyAlignment="1" applyProtection="1">
      <alignment horizontal="center" vertical="center"/>
      <protection locked="0"/>
    </xf>
    <xf numFmtId="164" fontId="0" fillId="2" borderId="8" xfId="0" applyNumberFormat="1" applyFill="1" applyBorder="1" applyAlignment="1" applyProtection="1">
      <alignment horizontal="center"/>
      <protection locked="0"/>
    </xf>
    <xf numFmtId="164" fontId="0" fillId="2" borderId="5" xfId="0" applyNumberFormat="1" applyFill="1" applyBorder="1" applyAlignment="1" applyProtection="1">
      <alignment horizontal="center"/>
      <protection locked="0"/>
    </xf>
    <xf numFmtId="164" fontId="0" fillId="2" borderId="10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164" fontId="0" fillId="13" borderId="1" xfId="0" applyNumberFormat="1" applyFill="1" applyBorder="1" applyAlignment="1" applyProtection="1">
      <alignment horizontal="center"/>
    </xf>
    <xf numFmtId="164" fontId="0" fillId="7" borderId="1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 vertical="center"/>
    </xf>
    <xf numFmtId="164" fontId="0" fillId="3" borderId="3" xfId="0" applyNumberFormat="1" applyFill="1" applyBorder="1" applyAlignment="1" applyProtection="1">
      <alignment horizontal="left" vertical="center"/>
    </xf>
    <xf numFmtId="164" fontId="0" fillId="7" borderId="8" xfId="0" applyNumberFormat="1" applyFill="1" applyBorder="1" applyAlignment="1" applyProtection="1">
      <alignment horizontal="center"/>
    </xf>
    <xf numFmtId="164" fontId="0" fillId="7" borderId="10" xfId="0" applyNumberFormat="1" applyFill="1" applyBorder="1" applyAlignment="1" applyProtection="1">
      <alignment horizontal="center"/>
    </xf>
    <xf numFmtId="164" fontId="0" fillId="7" borderId="9" xfId="0" applyNumberFormat="1" applyFill="1" applyBorder="1" applyAlignment="1" applyProtection="1">
      <alignment horizontal="center"/>
    </xf>
    <xf numFmtId="164" fontId="0" fillId="4" borderId="0" xfId="0" applyNumberFormat="1" applyFill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64" fontId="0" fillId="2" borderId="14" xfId="0" applyNumberFormat="1" applyFill="1" applyBorder="1" applyAlignment="1" applyProtection="1">
      <alignment horizontal="center" vertical="center"/>
    </xf>
    <xf numFmtId="164" fontId="0" fillId="2" borderId="3" xfId="0" applyNumberFormat="1" applyFill="1" applyBorder="1" applyAlignment="1" applyProtection="1">
      <alignment horizontal="center" vertical="center"/>
    </xf>
    <xf numFmtId="164" fontId="0" fillId="0" borderId="3" xfId="0" applyNumberFormat="1" applyBorder="1" applyAlignment="1" applyProtection="1">
      <alignment horizontal="center" vertical="center"/>
    </xf>
    <xf numFmtId="164" fontId="0" fillId="0" borderId="16" xfId="0" applyNumberFormat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/>
    </xf>
    <xf numFmtId="164" fontId="0" fillId="3" borderId="14" xfId="0" applyNumberFormat="1" applyFill="1" applyBorder="1" applyAlignment="1" applyProtection="1">
      <alignment horizontal="center" vertical="center"/>
    </xf>
    <xf numFmtId="164" fontId="0" fillId="3" borderId="3" xfId="0" applyNumberForma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9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right"/>
    </xf>
    <xf numFmtId="0" fontId="19" fillId="0" borderId="5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0" fontId="45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/>
    </xf>
    <xf numFmtId="0" fontId="34" fillId="4" borderId="0" xfId="0" applyFont="1" applyFill="1" applyAlignment="1">
      <alignment vertical="top" wrapText="1"/>
    </xf>
    <xf numFmtId="0" fontId="34" fillId="2" borderId="0" xfId="0" applyFont="1" applyFill="1" applyAlignment="1"/>
    <xf numFmtId="0" fontId="34" fillId="6" borderId="0" xfId="0" applyFont="1" applyFill="1" applyAlignment="1"/>
    <xf numFmtId="0" fontId="48" fillId="0" borderId="1" xfId="0" applyNumberFormat="1" applyFont="1" applyBorder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65401 (RESULT XII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65401 (RESULT XII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abSelected="1" topLeftCell="A52" zoomScale="118" zoomScaleNormal="118" workbookViewId="0">
      <selection activeCell="G70" sqref="G70"/>
    </sheetView>
  </sheetViews>
  <sheetFormatPr defaultColWidth="9.140625" defaultRowHeight="15" x14ac:dyDescent="0.25"/>
  <cols>
    <col min="1" max="1" width="5.140625" style="86" customWidth="1"/>
    <col min="2" max="2" width="10.140625" style="86" customWidth="1"/>
    <col min="3" max="3" width="24.42578125" style="86" customWidth="1"/>
    <col min="4" max="4" width="4.140625" style="86" bestFit="1" customWidth="1"/>
    <col min="5" max="5" width="12.42578125" style="86" customWidth="1"/>
    <col min="6" max="6" width="11.7109375" style="86" customWidth="1"/>
    <col min="7" max="7" width="14" style="86" customWidth="1"/>
    <col min="8" max="8" width="11.85546875" style="86" customWidth="1"/>
    <col min="9" max="9" width="13.42578125" style="86" customWidth="1"/>
    <col min="10" max="10" width="12" style="86" customWidth="1"/>
    <col min="11" max="11" width="11.5703125" style="86" customWidth="1"/>
    <col min="12" max="16384" width="9.140625" style="86"/>
  </cols>
  <sheetData>
    <row r="1" spans="1:11" ht="18.75" x14ac:dyDescent="0.3">
      <c r="A1" s="363" t="s">
        <v>268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8.75" x14ac:dyDescent="0.3">
      <c r="A2" s="363" t="s">
        <v>269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</row>
    <row r="3" spans="1:11" x14ac:dyDescent="0.25">
      <c r="A3" s="280" t="s">
        <v>270</v>
      </c>
      <c r="B3" s="280" t="s">
        <v>271</v>
      </c>
      <c r="C3" s="280" t="s">
        <v>272</v>
      </c>
      <c r="D3" s="280" t="s">
        <v>59</v>
      </c>
      <c r="E3" s="280" t="s">
        <v>273</v>
      </c>
      <c r="F3" s="280" t="s">
        <v>274</v>
      </c>
      <c r="G3" s="280" t="s">
        <v>275</v>
      </c>
      <c r="H3" s="280" t="s">
        <v>274</v>
      </c>
      <c r="I3" s="280" t="s">
        <v>276</v>
      </c>
      <c r="J3" s="280" t="s">
        <v>277</v>
      </c>
      <c r="K3" s="280" t="s">
        <v>278</v>
      </c>
    </row>
    <row r="4" spans="1:11" ht="15.75" customHeight="1" x14ac:dyDescent="0.25">
      <c r="A4" s="280">
        <v>1</v>
      </c>
      <c r="B4" s="281">
        <v>12672000</v>
      </c>
      <c r="C4" s="281" t="s">
        <v>198</v>
      </c>
      <c r="D4" s="281" t="s">
        <v>185</v>
      </c>
      <c r="E4" s="280">
        <v>1041751</v>
      </c>
      <c r="F4" s="280"/>
      <c r="G4" s="280"/>
      <c r="H4" s="280"/>
      <c r="I4" s="280"/>
      <c r="J4" s="280"/>
      <c r="K4" s="280"/>
    </row>
    <row r="5" spans="1:11" ht="15.75" customHeight="1" x14ac:dyDescent="0.25">
      <c r="A5" s="280">
        <v>2</v>
      </c>
      <c r="B5" s="281">
        <v>12672001</v>
      </c>
      <c r="C5" s="281" t="s">
        <v>199</v>
      </c>
      <c r="D5" s="281" t="s">
        <v>184</v>
      </c>
      <c r="E5" s="280">
        <v>1041752</v>
      </c>
      <c r="F5" s="280"/>
      <c r="G5" s="280"/>
      <c r="H5" s="280"/>
      <c r="I5" s="280"/>
      <c r="J5" s="280"/>
      <c r="K5" s="280"/>
    </row>
    <row r="6" spans="1:11" ht="15.75" customHeight="1" x14ac:dyDescent="0.25">
      <c r="A6" s="280">
        <v>3</v>
      </c>
      <c r="B6" s="281">
        <v>12672002</v>
      </c>
      <c r="C6" s="281" t="s">
        <v>200</v>
      </c>
      <c r="D6" s="281" t="s">
        <v>184</v>
      </c>
      <c r="E6" s="280">
        <v>1041753</v>
      </c>
      <c r="F6" s="280"/>
      <c r="G6" s="280"/>
      <c r="H6" s="280"/>
      <c r="I6" s="280"/>
      <c r="J6" s="280"/>
      <c r="K6" s="280"/>
    </row>
    <row r="7" spans="1:11" ht="15.75" customHeight="1" x14ac:dyDescent="0.25">
      <c r="A7" s="280">
        <v>4</v>
      </c>
      <c r="B7" s="281">
        <v>12672003</v>
      </c>
      <c r="C7" s="281" t="s">
        <v>201</v>
      </c>
      <c r="D7" s="281" t="s">
        <v>185</v>
      </c>
      <c r="E7" s="280">
        <v>1041754</v>
      </c>
      <c r="F7" s="280"/>
      <c r="G7" s="280"/>
      <c r="H7" s="280"/>
      <c r="I7" s="280"/>
      <c r="J7" s="280"/>
      <c r="K7" s="280"/>
    </row>
    <row r="8" spans="1:11" ht="15.75" customHeight="1" x14ac:dyDescent="0.25">
      <c r="A8" s="280">
        <v>5</v>
      </c>
      <c r="B8" s="281">
        <v>12672004</v>
      </c>
      <c r="C8" s="281" t="s">
        <v>202</v>
      </c>
      <c r="D8" s="281" t="s">
        <v>184</v>
      </c>
      <c r="E8" s="280">
        <v>1041755</v>
      </c>
      <c r="F8" s="280"/>
      <c r="G8" s="280"/>
      <c r="H8" s="280"/>
      <c r="I8" s="280"/>
      <c r="J8" s="280"/>
      <c r="K8" s="280"/>
    </row>
    <row r="9" spans="1:11" ht="15.75" customHeight="1" x14ac:dyDescent="0.25">
      <c r="A9" s="280">
        <v>6</v>
      </c>
      <c r="B9" s="281">
        <v>12672005</v>
      </c>
      <c r="C9" s="281" t="s">
        <v>203</v>
      </c>
      <c r="D9" s="281" t="s">
        <v>184</v>
      </c>
      <c r="E9" s="280">
        <v>1041756</v>
      </c>
      <c r="F9" s="280"/>
      <c r="G9" s="280"/>
      <c r="H9" s="280"/>
      <c r="I9" s="280"/>
      <c r="J9" s="280"/>
      <c r="K9" s="280"/>
    </row>
    <row r="10" spans="1:11" ht="15.75" customHeight="1" x14ac:dyDescent="0.25">
      <c r="A10" s="280">
        <v>7</v>
      </c>
      <c r="B10" s="281">
        <v>12672006</v>
      </c>
      <c r="C10" s="281" t="s">
        <v>204</v>
      </c>
      <c r="D10" s="281" t="s">
        <v>185</v>
      </c>
      <c r="E10" s="280">
        <v>1041757</v>
      </c>
      <c r="F10" s="280"/>
      <c r="G10" s="280"/>
      <c r="H10" s="280"/>
      <c r="I10" s="280"/>
      <c r="J10" s="280"/>
      <c r="K10" s="280"/>
    </row>
    <row r="11" spans="1:11" ht="15.75" customHeight="1" x14ac:dyDescent="0.25">
      <c r="A11" s="280">
        <v>8</v>
      </c>
      <c r="B11" s="281">
        <v>12672007</v>
      </c>
      <c r="C11" s="281" t="s">
        <v>205</v>
      </c>
      <c r="D11" s="281" t="s">
        <v>185</v>
      </c>
      <c r="E11" s="280">
        <v>1041758</v>
      </c>
      <c r="F11" s="280"/>
      <c r="G11" s="280"/>
      <c r="H11" s="280"/>
      <c r="I11" s="280"/>
      <c r="J11" s="280"/>
      <c r="K11" s="280"/>
    </row>
    <row r="12" spans="1:11" ht="15.75" customHeight="1" x14ac:dyDescent="0.25">
      <c r="A12" s="280">
        <v>9</v>
      </c>
      <c r="B12" s="281">
        <v>12672008</v>
      </c>
      <c r="C12" s="281" t="s">
        <v>206</v>
      </c>
      <c r="D12" s="281" t="s">
        <v>184</v>
      </c>
      <c r="E12" s="280">
        <v>1041759</v>
      </c>
      <c r="F12" s="280"/>
      <c r="G12" s="280"/>
      <c r="H12" s="280"/>
      <c r="I12" s="280"/>
      <c r="J12" s="280"/>
      <c r="K12" s="280"/>
    </row>
    <row r="13" spans="1:11" ht="15.75" customHeight="1" x14ac:dyDescent="0.25">
      <c r="A13" s="280">
        <v>10</v>
      </c>
      <c r="B13" s="281">
        <v>12672009</v>
      </c>
      <c r="C13" s="281" t="s">
        <v>207</v>
      </c>
      <c r="D13" s="281" t="s">
        <v>185</v>
      </c>
      <c r="E13" s="280">
        <v>1041760</v>
      </c>
      <c r="F13" s="280"/>
      <c r="G13" s="280"/>
      <c r="H13" s="280"/>
      <c r="I13" s="280"/>
      <c r="J13" s="280"/>
      <c r="K13" s="280"/>
    </row>
    <row r="14" spans="1:11" ht="15.75" customHeight="1" x14ac:dyDescent="0.25">
      <c r="A14" s="280">
        <v>11</v>
      </c>
      <c r="B14" s="281">
        <v>12672010</v>
      </c>
      <c r="C14" s="281" t="s">
        <v>208</v>
      </c>
      <c r="D14" s="281" t="s">
        <v>185</v>
      </c>
      <c r="E14" s="280">
        <v>1041761</v>
      </c>
      <c r="F14" s="280"/>
      <c r="G14" s="280"/>
      <c r="H14" s="280"/>
      <c r="I14" s="280"/>
      <c r="J14" s="280"/>
      <c r="K14" s="280"/>
    </row>
    <row r="15" spans="1:11" ht="15.75" customHeight="1" x14ac:dyDescent="0.25">
      <c r="A15" s="280">
        <v>12</v>
      </c>
      <c r="B15" s="281">
        <v>12672011</v>
      </c>
      <c r="C15" s="281" t="s">
        <v>209</v>
      </c>
      <c r="D15" s="281" t="s">
        <v>185</v>
      </c>
      <c r="E15" s="280">
        <v>1041762</v>
      </c>
      <c r="F15" s="280"/>
      <c r="G15" s="280"/>
      <c r="H15" s="280"/>
      <c r="I15" s="280"/>
      <c r="J15" s="280"/>
      <c r="K15" s="280"/>
    </row>
    <row r="16" spans="1:11" ht="15.75" customHeight="1" x14ac:dyDescent="0.25">
      <c r="A16" s="280">
        <v>13</v>
      </c>
      <c r="B16" s="281">
        <v>12672012</v>
      </c>
      <c r="C16" s="281" t="s">
        <v>210</v>
      </c>
      <c r="D16" s="281" t="s">
        <v>185</v>
      </c>
      <c r="E16" s="280">
        <v>1041763</v>
      </c>
      <c r="F16" s="280"/>
      <c r="G16" s="280"/>
      <c r="H16" s="280"/>
      <c r="I16" s="280"/>
      <c r="J16" s="280"/>
      <c r="K16" s="280"/>
    </row>
    <row r="17" spans="1:11" ht="15.75" customHeight="1" x14ac:dyDescent="0.25">
      <c r="A17" s="280">
        <v>14</v>
      </c>
      <c r="B17" s="281">
        <v>12672013</v>
      </c>
      <c r="C17" s="281" t="s">
        <v>211</v>
      </c>
      <c r="D17" s="281" t="s">
        <v>184</v>
      </c>
      <c r="E17" s="280">
        <v>1041764</v>
      </c>
      <c r="F17" s="280"/>
      <c r="G17" s="280"/>
      <c r="H17" s="280"/>
      <c r="I17" s="280"/>
      <c r="J17" s="280"/>
      <c r="K17" s="280"/>
    </row>
    <row r="18" spans="1:11" ht="15.75" customHeight="1" x14ac:dyDescent="0.25">
      <c r="A18" s="280">
        <v>15</v>
      </c>
      <c r="B18" s="281">
        <v>12672014</v>
      </c>
      <c r="C18" s="281" t="s">
        <v>212</v>
      </c>
      <c r="D18" s="281" t="s">
        <v>184</v>
      </c>
      <c r="E18" s="280">
        <v>1041765</v>
      </c>
      <c r="F18" s="280"/>
      <c r="G18" s="280"/>
      <c r="H18" s="280"/>
      <c r="I18" s="280"/>
      <c r="J18" s="280"/>
      <c r="K18" s="280"/>
    </row>
    <row r="19" spans="1:11" ht="15.75" customHeight="1" x14ac:dyDescent="0.25">
      <c r="A19" s="280">
        <v>16</v>
      </c>
      <c r="B19" s="281">
        <v>12672015</v>
      </c>
      <c r="C19" s="281" t="s">
        <v>213</v>
      </c>
      <c r="D19" s="281" t="s">
        <v>185</v>
      </c>
      <c r="E19" s="280">
        <v>1041766</v>
      </c>
      <c r="F19" s="280"/>
      <c r="G19" s="280"/>
      <c r="H19" s="280"/>
      <c r="I19" s="280"/>
      <c r="J19" s="280"/>
      <c r="K19" s="280"/>
    </row>
    <row r="20" spans="1:11" ht="15.75" customHeight="1" x14ac:dyDescent="0.25">
      <c r="A20" s="280">
        <v>17</v>
      </c>
      <c r="B20" s="281">
        <v>12672016</v>
      </c>
      <c r="C20" s="281" t="s">
        <v>214</v>
      </c>
      <c r="D20" s="281" t="s">
        <v>184</v>
      </c>
      <c r="E20" s="280">
        <v>1041767</v>
      </c>
      <c r="F20" s="280"/>
      <c r="G20" s="280"/>
      <c r="H20" s="280"/>
      <c r="I20" s="280"/>
      <c r="J20" s="280"/>
      <c r="K20" s="280"/>
    </row>
    <row r="21" spans="1:11" ht="15.75" customHeight="1" x14ac:dyDescent="0.25">
      <c r="A21" s="280">
        <v>18</v>
      </c>
      <c r="B21" s="281">
        <v>12672017</v>
      </c>
      <c r="C21" s="281" t="s">
        <v>215</v>
      </c>
      <c r="D21" s="281" t="s">
        <v>184</v>
      </c>
      <c r="E21" s="280">
        <v>1041768</v>
      </c>
      <c r="F21" s="280"/>
      <c r="G21" s="280"/>
      <c r="H21" s="280"/>
      <c r="I21" s="280"/>
      <c r="J21" s="280"/>
      <c r="K21" s="280"/>
    </row>
    <row r="22" spans="1:11" ht="15.75" customHeight="1" x14ac:dyDescent="0.25">
      <c r="A22" s="280">
        <v>19</v>
      </c>
      <c r="B22" s="281">
        <v>12672018</v>
      </c>
      <c r="C22" s="281" t="s">
        <v>216</v>
      </c>
      <c r="D22" s="281" t="s">
        <v>184</v>
      </c>
      <c r="E22" s="280">
        <v>1041769</v>
      </c>
      <c r="F22" s="280"/>
      <c r="G22" s="280"/>
      <c r="H22" s="280"/>
      <c r="I22" s="280"/>
      <c r="J22" s="280"/>
      <c r="K22" s="280"/>
    </row>
    <row r="23" spans="1:11" ht="15.75" customHeight="1" x14ac:dyDescent="0.25">
      <c r="A23" s="280">
        <v>20</v>
      </c>
      <c r="B23" s="281">
        <v>12672019</v>
      </c>
      <c r="C23" s="281" t="s">
        <v>217</v>
      </c>
      <c r="D23" s="281" t="s">
        <v>184</v>
      </c>
      <c r="E23" s="280">
        <v>1041770</v>
      </c>
      <c r="F23" s="280"/>
      <c r="G23" s="280"/>
      <c r="H23" s="280"/>
      <c r="I23" s="280"/>
      <c r="J23" s="280"/>
      <c r="K23" s="280"/>
    </row>
    <row r="24" spans="1:11" ht="15.75" customHeight="1" x14ac:dyDescent="0.25">
      <c r="A24" s="280">
        <v>21</v>
      </c>
      <c r="B24" s="281">
        <v>12672020</v>
      </c>
      <c r="C24" s="281" t="s">
        <v>218</v>
      </c>
      <c r="D24" s="281" t="s">
        <v>184</v>
      </c>
      <c r="E24" s="280">
        <v>1041771</v>
      </c>
      <c r="F24" s="280"/>
      <c r="G24" s="280"/>
      <c r="H24" s="280"/>
      <c r="I24" s="280"/>
      <c r="J24" s="280"/>
      <c r="K24" s="280"/>
    </row>
    <row r="25" spans="1:11" ht="15.75" customHeight="1" x14ac:dyDescent="0.25">
      <c r="A25" s="280">
        <v>22</v>
      </c>
      <c r="B25" s="281">
        <v>12672021</v>
      </c>
      <c r="C25" s="281" t="s">
        <v>219</v>
      </c>
      <c r="D25" s="281" t="s">
        <v>184</v>
      </c>
      <c r="E25" s="280">
        <v>1041772</v>
      </c>
      <c r="F25" s="280"/>
      <c r="G25" s="280"/>
      <c r="H25" s="280"/>
      <c r="I25" s="280"/>
      <c r="J25" s="280"/>
      <c r="K25" s="280"/>
    </row>
    <row r="26" spans="1:11" ht="15.75" customHeight="1" x14ac:dyDescent="0.25">
      <c r="A26" s="280">
        <v>23</v>
      </c>
      <c r="B26" s="281">
        <v>12672022</v>
      </c>
      <c r="C26" s="281" t="s">
        <v>220</v>
      </c>
      <c r="D26" s="281" t="s">
        <v>184</v>
      </c>
      <c r="E26" s="280">
        <v>1041773</v>
      </c>
      <c r="F26" s="280"/>
      <c r="G26" s="280"/>
      <c r="H26" s="280"/>
      <c r="I26" s="280"/>
      <c r="J26" s="280"/>
      <c r="K26" s="280"/>
    </row>
    <row r="27" spans="1:11" ht="15.75" customHeight="1" x14ac:dyDescent="0.25">
      <c r="A27" s="280">
        <v>24</v>
      </c>
      <c r="B27" s="281">
        <v>12672023</v>
      </c>
      <c r="C27" s="281" t="s">
        <v>221</v>
      </c>
      <c r="D27" s="281" t="s">
        <v>184</v>
      </c>
      <c r="E27" s="280">
        <v>1041774</v>
      </c>
      <c r="F27" s="280"/>
      <c r="G27" s="280"/>
      <c r="H27" s="280"/>
      <c r="I27" s="280"/>
      <c r="J27" s="280"/>
      <c r="K27" s="280"/>
    </row>
    <row r="28" spans="1:11" ht="15.75" customHeight="1" x14ac:dyDescent="0.25">
      <c r="A28" s="280">
        <v>25</v>
      </c>
      <c r="B28" s="281">
        <v>12672024</v>
      </c>
      <c r="C28" s="281" t="s">
        <v>222</v>
      </c>
      <c r="D28" s="281" t="s">
        <v>184</v>
      </c>
      <c r="E28" s="280">
        <v>1041775</v>
      </c>
      <c r="F28" s="280"/>
      <c r="G28" s="280"/>
      <c r="H28" s="280"/>
      <c r="I28" s="280"/>
      <c r="J28" s="280"/>
      <c r="K28" s="280"/>
    </row>
    <row r="29" spans="1:11" ht="15.75" customHeight="1" x14ac:dyDescent="0.25">
      <c r="A29" s="280">
        <v>26</v>
      </c>
      <c r="B29" s="281">
        <v>12672025</v>
      </c>
      <c r="C29" s="281" t="s">
        <v>223</v>
      </c>
      <c r="D29" s="281" t="s">
        <v>184</v>
      </c>
      <c r="E29" s="280">
        <v>1041776</v>
      </c>
      <c r="F29" s="280"/>
      <c r="G29" s="280"/>
      <c r="H29" s="280"/>
      <c r="I29" s="280"/>
      <c r="J29" s="280"/>
      <c r="K29" s="280"/>
    </row>
    <row r="30" spans="1:11" ht="15.75" customHeight="1" x14ac:dyDescent="0.25">
      <c r="A30" s="280">
        <v>27</v>
      </c>
      <c r="B30" s="281">
        <v>12672026</v>
      </c>
      <c r="C30" s="281" t="s">
        <v>224</v>
      </c>
      <c r="D30" s="281" t="s">
        <v>184</v>
      </c>
      <c r="E30" s="280">
        <v>1041777</v>
      </c>
      <c r="F30" s="280"/>
      <c r="G30" s="280"/>
      <c r="H30" s="280"/>
      <c r="I30" s="280"/>
      <c r="J30" s="280"/>
      <c r="K30" s="280"/>
    </row>
    <row r="31" spans="1:11" ht="15.75" customHeight="1" x14ac:dyDescent="0.25">
      <c r="A31" s="280">
        <v>28</v>
      </c>
      <c r="B31" s="281">
        <v>12672027</v>
      </c>
      <c r="C31" s="281" t="s">
        <v>225</v>
      </c>
      <c r="D31" s="281" t="s">
        <v>184</v>
      </c>
      <c r="E31" s="280">
        <v>1041778</v>
      </c>
      <c r="F31" s="280"/>
      <c r="G31" s="280"/>
      <c r="H31" s="280"/>
      <c r="I31" s="280"/>
      <c r="J31" s="280"/>
      <c r="K31" s="280"/>
    </row>
    <row r="32" spans="1:11" ht="15.75" customHeight="1" x14ac:dyDescent="0.25">
      <c r="A32" s="280">
        <v>29</v>
      </c>
      <c r="B32" s="281">
        <v>12672028</v>
      </c>
      <c r="C32" s="281" t="s">
        <v>226</v>
      </c>
      <c r="D32" s="281" t="s">
        <v>184</v>
      </c>
      <c r="E32" s="280">
        <v>1041779</v>
      </c>
      <c r="F32" s="280"/>
      <c r="G32" s="280"/>
      <c r="H32" s="280"/>
      <c r="I32" s="280"/>
      <c r="J32" s="280"/>
      <c r="K32" s="280"/>
    </row>
    <row r="33" spans="1:11" ht="15.75" customHeight="1" x14ac:dyDescent="0.25">
      <c r="A33" s="280">
        <v>30</v>
      </c>
      <c r="B33" s="281">
        <v>12672029</v>
      </c>
      <c r="C33" s="281" t="s">
        <v>227</v>
      </c>
      <c r="D33" s="281" t="s">
        <v>184</v>
      </c>
      <c r="E33" s="280">
        <v>1041780</v>
      </c>
      <c r="F33" s="280"/>
      <c r="G33" s="280"/>
      <c r="H33" s="280"/>
      <c r="I33" s="280"/>
      <c r="J33" s="280"/>
      <c r="K33" s="280"/>
    </row>
    <row r="34" spans="1:11" ht="15.75" customHeight="1" x14ac:dyDescent="0.25">
      <c r="A34" s="280">
        <v>31</v>
      </c>
      <c r="B34" s="281">
        <v>12672030</v>
      </c>
      <c r="C34" s="281" t="s">
        <v>228</v>
      </c>
      <c r="D34" s="281" t="s">
        <v>185</v>
      </c>
      <c r="E34" s="280">
        <v>1041781</v>
      </c>
      <c r="F34" s="280"/>
      <c r="G34" s="280"/>
      <c r="H34" s="280"/>
      <c r="I34" s="280"/>
      <c r="J34" s="280"/>
      <c r="K34" s="280"/>
    </row>
    <row r="35" spans="1:11" ht="15.75" customHeight="1" x14ac:dyDescent="0.25">
      <c r="A35" s="280">
        <v>32</v>
      </c>
      <c r="B35" s="281">
        <v>12672031</v>
      </c>
      <c r="C35" s="281" t="s">
        <v>229</v>
      </c>
      <c r="D35" s="281" t="s">
        <v>185</v>
      </c>
      <c r="E35" s="280">
        <v>1041782</v>
      </c>
      <c r="F35" s="280"/>
      <c r="G35" s="280"/>
      <c r="H35" s="280"/>
      <c r="I35" s="280"/>
      <c r="J35" s="280"/>
      <c r="K35" s="280"/>
    </row>
    <row r="36" spans="1:11" ht="15.75" customHeight="1" x14ac:dyDescent="0.25">
      <c r="A36" s="280">
        <v>33</v>
      </c>
      <c r="B36" s="281">
        <v>12672032</v>
      </c>
      <c r="C36" s="281" t="s">
        <v>230</v>
      </c>
      <c r="D36" s="281" t="s">
        <v>185</v>
      </c>
      <c r="E36" s="280">
        <v>1041783</v>
      </c>
      <c r="F36" s="280"/>
      <c r="G36" s="280"/>
      <c r="H36" s="280"/>
      <c r="I36" s="280"/>
      <c r="J36" s="280"/>
      <c r="K36" s="280"/>
    </row>
    <row r="37" spans="1:11" ht="15.75" customHeight="1" x14ac:dyDescent="0.25">
      <c r="A37" s="280">
        <v>34</v>
      </c>
      <c r="B37" s="281">
        <v>12672033</v>
      </c>
      <c r="C37" s="281" t="s">
        <v>231</v>
      </c>
      <c r="D37" s="281" t="s">
        <v>185</v>
      </c>
      <c r="E37" s="280">
        <v>1041784</v>
      </c>
      <c r="F37" s="280"/>
      <c r="G37" s="280"/>
      <c r="H37" s="280"/>
      <c r="I37" s="280"/>
      <c r="J37" s="280"/>
      <c r="K37" s="280"/>
    </row>
    <row r="38" spans="1:11" ht="15.75" customHeight="1" x14ac:dyDescent="0.25">
      <c r="A38" s="280">
        <v>35</v>
      </c>
      <c r="B38" s="281">
        <v>12672034</v>
      </c>
      <c r="C38" s="281" t="s">
        <v>232</v>
      </c>
      <c r="D38" s="281" t="s">
        <v>185</v>
      </c>
      <c r="E38" s="280">
        <v>1041785</v>
      </c>
      <c r="F38" s="280"/>
      <c r="G38" s="280"/>
      <c r="H38" s="280"/>
      <c r="I38" s="280"/>
      <c r="J38" s="280"/>
      <c r="K38" s="280"/>
    </row>
    <row r="39" spans="1:11" ht="15.75" customHeight="1" x14ac:dyDescent="0.25">
      <c r="A39" s="280">
        <v>36</v>
      </c>
      <c r="B39" s="281">
        <v>12672035</v>
      </c>
      <c r="C39" s="281" t="s">
        <v>233</v>
      </c>
      <c r="D39" s="281" t="s">
        <v>185</v>
      </c>
      <c r="E39" s="280">
        <v>1041786</v>
      </c>
      <c r="F39" s="280"/>
      <c r="G39" s="280"/>
      <c r="H39" s="280"/>
      <c r="I39" s="280"/>
      <c r="J39" s="280"/>
      <c r="K39" s="280"/>
    </row>
    <row r="40" spans="1:11" ht="15.75" customHeight="1" x14ac:dyDescent="0.25">
      <c r="A40" s="280">
        <v>37</v>
      </c>
      <c r="B40" s="281">
        <v>12672036</v>
      </c>
      <c r="C40" s="281" t="s">
        <v>234</v>
      </c>
      <c r="D40" s="281" t="s">
        <v>184</v>
      </c>
      <c r="E40" s="280">
        <v>1041787</v>
      </c>
      <c r="F40" s="280"/>
      <c r="G40" s="280"/>
      <c r="H40" s="280"/>
      <c r="I40" s="280"/>
      <c r="J40" s="280"/>
      <c r="K40" s="280"/>
    </row>
    <row r="41" spans="1:11" ht="15.75" customHeight="1" x14ac:dyDescent="0.25">
      <c r="A41" s="280">
        <v>38</v>
      </c>
      <c r="B41" s="281">
        <v>12672037</v>
      </c>
      <c r="C41" s="281" t="s">
        <v>235</v>
      </c>
      <c r="D41" s="281" t="s">
        <v>185</v>
      </c>
      <c r="E41" s="280">
        <v>1041788</v>
      </c>
      <c r="F41" s="280"/>
      <c r="G41" s="280"/>
      <c r="H41" s="280"/>
      <c r="I41" s="280"/>
      <c r="J41" s="280"/>
      <c r="K41" s="280"/>
    </row>
    <row r="42" spans="1:11" ht="15.75" customHeight="1" x14ac:dyDescent="0.25">
      <c r="A42" s="280">
        <v>39</v>
      </c>
      <c r="B42" s="281">
        <v>12672038</v>
      </c>
      <c r="C42" s="281" t="s">
        <v>236</v>
      </c>
      <c r="D42" s="281" t="s">
        <v>185</v>
      </c>
      <c r="E42" s="280">
        <v>1041789</v>
      </c>
      <c r="F42" s="280"/>
      <c r="G42" s="280"/>
      <c r="H42" s="280"/>
      <c r="I42" s="280"/>
      <c r="J42" s="280"/>
      <c r="K42" s="280"/>
    </row>
    <row r="43" spans="1:11" ht="15.75" customHeight="1" x14ac:dyDescent="0.25">
      <c r="A43" s="280">
        <v>40</v>
      </c>
      <c r="B43" s="281">
        <v>12672039</v>
      </c>
      <c r="C43" s="281" t="s">
        <v>237</v>
      </c>
      <c r="D43" s="281" t="s">
        <v>185</v>
      </c>
      <c r="E43" s="280">
        <v>1041790</v>
      </c>
      <c r="F43" s="280"/>
      <c r="G43" s="280"/>
      <c r="H43" s="280"/>
      <c r="I43" s="280"/>
      <c r="J43" s="280"/>
      <c r="K43" s="280"/>
    </row>
    <row r="44" spans="1:11" ht="15.75" customHeight="1" x14ac:dyDescent="0.25">
      <c r="A44" s="280">
        <v>41</v>
      </c>
      <c r="B44" s="281">
        <v>12672040</v>
      </c>
      <c r="C44" s="281" t="s">
        <v>238</v>
      </c>
      <c r="D44" s="281" t="s">
        <v>185</v>
      </c>
      <c r="E44" s="280">
        <v>1041791</v>
      </c>
      <c r="F44" s="280"/>
      <c r="G44" s="280"/>
      <c r="H44" s="280"/>
      <c r="I44" s="280"/>
      <c r="J44" s="280"/>
      <c r="K44" s="280"/>
    </row>
    <row r="45" spans="1:11" ht="15.75" customHeight="1" x14ac:dyDescent="0.25">
      <c r="A45" s="280">
        <v>42</v>
      </c>
      <c r="B45" s="281">
        <v>12672041</v>
      </c>
      <c r="C45" s="281" t="s">
        <v>239</v>
      </c>
      <c r="D45" s="281" t="s">
        <v>185</v>
      </c>
      <c r="E45" s="280">
        <v>1041792</v>
      </c>
      <c r="F45" s="280"/>
      <c r="G45" s="280"/>
      <c r="H45" s="280"/>
      <c r="I45" s="280"/>
      <c r="J45" s="280"/>
      <c r="K45" s="280"/>
    </row>
    <row r="46" spans="1:11" ht="15.75" customHeight="1" x14ac:dyDescent="0.25">
      <c r="A46" s="280">
        <v>43</v>
      </c>
      <c r="B46" s="281">
        <v>12672042</v>
      </c>
      <c r="C46" s="281" t="s">
        <v>240</v>
      </c>
      <c r="D46" s="281" t="s">
        <v>185</v>
      </c>
      <c r="E46" s="280">
        <v>1041793</v>
      </c>
      <c r="F46" s="280"/>
      <c r="G46" s="280"/>
      <c r="H46" s="280"/>
      <c r="I46" s="280"/>
      <c r="J46" s="280"/>
      <c r="K46" s="280"/>
    </row>
    <row r="47" spans="1:11" ht="15.75" customHeight="1" x14ac:dyDescent="0.25">
      <c r="A47" s="280">
        <v>44</v>
      </c>
      <c r="B47" s="281">
        <v>12672043</v>
      </c>
      <c r="C47" s="281" t="s">
        <v>241</v>
      </c>
      <c r="D47" s="281" t="s">
        <v>185</v>
      </c>
      <c r="E47" s="280">
        <v>1041794</v>
      </c>
      <c r="F47" s="280"/>
      <c r="G47" s="280"/>
      <c r="H47" s="280"/>
      <c r="I47" s="280"/>
      <c r="J47" s="280"/>
      <c r="K47" s="280"/>
    </row>
    <row r="48" spans="1:11" ht="15.75" customHeight="1" x14ac:dyDescent="0.25">
      <c r="A48" s="280">
        <v>45</v>
      </c>
      <c r="B48" s="281">
        <v>12672044</v>
      </c>
      <c r="C48" s="281" t="s">
        <v>242</v>
      </c>
      <c r="D48" s="281" t="s">
        <v>185</v>
      </c>
      <c r="E48" s="280">
        <v>1041795</v>
      </c>
      <c r="F48" s="280"/>
      <c r="G48" s="280"/>
      <c r="H48" s="280"/>
      <c r="I48" s="280"/>
      <c r="J48" s="280"/>
      <c r="K48" s="280"/>
    </row>
    <row r="49" spans="1:11" ht="15.75" customHeight="1" x14ac:dyDescent="0.25">
      <c r="A49" s="280">
        <v>46</v>
      </c>
      <c r="B49" s="281">
        <v>12672045</v>
      </c>
      <c r="C49" s="281" t="s">
        <v>243</v>
      </c>
      <c r="D49" s="281" t="s">
        <v>184</v>
      </c>
      <c r="E49" s="280">
        <v>1041796</v>
      </c>
      <c r="F49" s="280"/>
      <c r="G49" s="280"/>
      <c r="H49" s="280"/>
      <c r="I49" s="280"/>
      <c r="J49" s="280"/>
      <c r="K49" s="280"/>
    </row>
    <row r="50" spans="1:11" ht="15.75" customHeight="1" x14ac:dyDescent="0.25">
      <c r="A50" s="280">
        <v>47</v>
      </c>
      <c r="B50" s="281">
        <v>12672046</v>
      </c>
      <c r="C50" s="281" t="s">
        <v>244</v>
      </c>
      <c r="D50" s="281" t="s">
        <v>185</v>
      </c>
      <c r="E50" s="280">
        <v>1041797</v>
      </c>
      <c r="F50" s="280"/>
      <c r="G50" s="280"/>
      <c r="H50" s="280"/>
      <c r="I50" s="280"/>
      <c r="J50" s="280"/>
      <c r="K50" s="280"/>
    </row>
    <row r="51" spans="1:11" ht="15.75" customHeight="1" x14ac:dyDescent="0.25">
      <c r="A51" s="280">
        <v>48</v>
      </c>
      <c r="B51" s="281">
        <v>12672047</v>
      </c>
      <c r="C51" s="281" t="s">
        <v>245</v>
      </c>
      <c r="D51" s="281" t="s">
        <v>185</v>
      </c>
      <c r="E51" s="280">
        <v>1041798</v>
      </c>
      <c r="F51" s="280"/>
      <c r="G51" s="280"/>
      <c r="H51" s="280"/>
      <c r="I51" s="280"/>
      <c r="J51" s="280"/>
      <c r="K51" s="280"/>
    </row>
    <row r="52" spans="1:11" ht="15.75" customHeight="1" x14ac:dyDescent="0.25">
      <c r="A52" s="280">
        <v>49</v>
      </c>
      <c r="B52" s="281">
        <v>12672048</v>
      </c>
      <c r="C52" s="281" t="s">
        <v>246</v>
      </c>
      <c r="D52" s="281" t="s">
        <v>184</v>
      </c>
      <c r="E52" s="280">
        <v>1041799</v>
      </c>
      <c r="F52" s="280"/>
      <c r="G52" s="280"/>
      <c r="H52" s="280"/>
      <c r="I52" s="280"/>
      <c r="J52" s="280"/>
      <c r="K52" s="280"/>
    </row>
    <row r="53" spans="1:11" ht="15.75" customHeight="1" x14ac:dyDescent="0.25">
      <c r="A53" s="280">
        <v>50</v>
      </c>
      <c r="B53" s="281">
        <v>12672049</v>
      </c>
      <c r="C53" s="281" t="s">
        <v>247</v>
      </c>
      <c r="D53" s="281" t="s">
        <v>185</v>
      </c>
      <c r="E53" s="280">
        <v>1041800</v>
      </c>
      <c r="F53" s="280"/>
      <c r="G53" s="280"/>
      <c r="H53" s="280"/>
      <c r="I53" s="280"/>
      <c r="J53" s="280"/>
      <c r="K53" s="280"/>
    </row>
    <row r="54" spans="1:11" ht="15.75" customHeight="1" x14ac:dyDescent="0.25">
      <c r="A54" s="280">
        <v>51</v>
      </c>
      <c r="B54" s="281">
        <v>12672050</v>
      </c>
      <c r="C54" s="281" t="s">
        <v>248</v>
      </c>
      <c r="D54" s="281" t="s">
        <v>184</v>
      </c>
      <c r="E54" s="280">
        <v>1041801</v>
      </c>
      <c r="F54" s="280"/>
      <c r="G54" s="280"/>
      <c r="H54" s="280"/>
      <c r="I54" s="280"/>
      <c r="J54" s="280"/>
      <c r="K54" s="280"/>
    </row>
    <row r="55" spans="1:11" ht="15.75" customHeight="1" x14ac:dyDescent="0.25">
      <c r="A55" s="280">
        <v>52</v>
      </c>
      <c r="B55" s="281">
        <v>12672051</v>
      </c>
      <c r="C55" s="281" t="s">
        <v>249</v>
      </c>
      <c r="D55" s="281" t="s">
        <v>184</v>
      </c>
      <c r="E55" s="280">
        <v>1041802</v>
      </c>
      <c r="F55" s="280"/>
      <c r="G55" s="280"/>
      <c r="H55" s="280"/>
      <c r="I55" s="280"/>
      <c r="J55" s="280"/>
      <c r="K55" s="280"/>
    </row>
    <row r="56" spans="1:11" ht="15.75" customHeight="1" x14ac:dyDescent="0.25">
      <c r="A56" s="280">
        <v>53</v>
      </c>
      <c r="B56" s="281">
        <v>12672052</v>
      </c>
      <c r="C56" s="281" t="s">
        <v>250</v>
      </c>
      <c r="D56" s="281" t="s">
        <v>185</v>
      </c>
      <c r="E56" s="280">
        <v>1041803</v>
      </c>
      <c r="F56" s="280"/>
      <c r="G56" s="280"/>
      <c r="H56" s="280"/>
      <c r="I56" s="280"/>
      <c r="J56" s="280"/>
      <c r="K56" s="280"/>
    </row>
    <row r="57" spans="1:11" ht="15.75" customHeight="1" x14ac:dyDescent="0.25">
      <c r="A57" s="280">
        <v>54</v>
      </c>
      <c r="B57" s="281">
        <v>12672053</v>
      </c>
      <c r="C57" s="281" t="s">
        <v>251</v>
      </c>
      <c r="D57" s="281" t="s">
        <v>184</v>
      </c>
      <c r="E57" s="280">
        <v>1041804</v>
      </c>
      <c r="F57" s="280"/>
      <c r="G57" s="280"/>
      <c r="H57" s="280"/>
      <c r="I57" s="280"/>
      <c r="J57" s="280"/>
      <c r="K57" s="280"/>
    </row>
    <row r="58" spans="1:11" ht="15.75" customHeight="1" x14ac:dyDescent="0.25">
      <c r="A58" s="280">
        <v>55</v>
      </c>
      <c r="B58" s="281">
        <v>12672054</v>
      </c>
      <c r="C58" s="281" t="s">
        <v>252</v>
      </c>
      <c r="D58" s="281" t="s">
        <v>184</v>
      </c>
      <c r="E58" s="280">
        <v>1041805</v>
      </c>
      <c r="F58" s="280"/>
      <c r="G58" s="280"/>
      <c r="H58" s="280"/>
      <c r="I58" s="280"/>
      <c r="J58" s="280"/>
      <c r="K58" s="280"/>
    </row>
    <row r="59" spans="1:11" ht="15.75" customHeight="1" x14ac:dyDescent="0.25">
      <c r="A59" s="280">
        <v>56</v>
      </c>
      <c r="B59" s="281">
        <v>12672055</v>
      </c>
      <c r="C59" s="281" t="s">
        <v>253</v>
      </c>
      <c r="D59" s="281" t="s">
        <v>184</v>
      </c>
      <c r="E59" s="280">
        <v>1041806</v>
      </c>
      <c r="F59" s="280"/>
      <c r="G59" s="280"/>
      <c r="H59" s="280"/>
      <c r="I59" s="280"/>
      <c r="J59" s="280"/>
      <c r="K59" s="280"/>
    </row>
    <row r="60" spans="1:11" ht="15.75" customHeight="1" x14ac:dyDescent="0.25">
      <c r="A60" s="280">
        <v>57</v>
      </c>
      <c r="B60" s="281">
        <v>12672056</v>
      </c>
      <c r="C60" s="281" t="s">
        <v>254</v>
      </c>
      <c r="D60" s="281" t="s">
        <v>184</v>
      </c>
      <c r="E60" s="280">
        <v>1041807</v>
      </c>
      <c r="F60" s="280"/>
      <c r="G60" s="280"/>
      <c r="H60" s="280"/>
      <c r="I60" s="280"/>
      <c r="J60" s="280"/>
      <c r="K60" s="280"/>
    </row>
    <row r="61" spans="1:11" ht="15.75" customHeight="1" x14ac:dyDescent="0.25">
      <c r="A61" s="280">
        <v>58</v>
      </c>
      <c r="B61" s="281">
        <v>12672057</v>
      </c>
      <c r="C61" s="281" t="s">
        <v>255</v>
      </c>
      <c r="D61" s="281" t="s">
        <v>184</v>
      </c>
      <c r="E61" s="280">
        <v>1041808</v>
      </c>
      <c r="F61" s="280"/>
      <c r="G61" s="280"/>
      <c r="H61" s="280"/>
      <c r="I61" s="280"/>
      <c r="J61" s="280"/>
      <c r="K61" s="280"/>
    </row>
    <row r="62" spans="1:11" ht="15.75" customHeight="1" x14ac:dyDescent="0.25">
      <c r="A62" s="280">
        <v>59</v>
      </c>
      <c r="B62" s="281">
        <v>12672058</v>
      </c>
      <c r="C62" s="281" t="s">
        <v>256</v>
      </c>
      <c r="D62" s="281" t="s">
        <v>184</v>
      </c>
      <c r="E62" s="280">
        <v>1041809</v>
      </c>
      <c r="F62" s="280"/>
      <c r="G62" s="280"/>
      <c r="H62" s="280"/>
      <c r="I62" s="280"/>
      <c r="J62" s="280"/>
      <c r="K62" s="280"/>
    </row>
    <row r="63" spans="1:11" ht="15.75" customHeight="1" x14ac:dyDescent="0.25">
      <c r="A63" s="280">
        <v>60</v>
      </c>
      <c r="B63" s="281">
        <v>12672059</v>
      </c>
      <c r="C63" s="281" t="s">
        <v>257</v>
      </c>
      <c r="D63" s="281" t="s">
        <v>185</v>
      </c>
      <c r="E63" s="280">
        <v>1041810</v>
      </c>
      <c r="F63" s="280"/>
      <c r="G63" s="280"/>
      <c r="H63" s="280"/>
      <c r="I63" s="280"/>
      <c r="J63" s="280"/>
      <c r="K63" s="280"/>
    </row>
    <row r="64" spans="1:11" ht="15.75" customHeight="1" x14ac:dyDescent="0.25">
      <c r="A64" s="280">
        <v>61</v>
      </c>
      <c r="B64" s="281">
        <v>12672060</v>
      </c>
      <c r="C64" s="281" t="s">
        <v>258</v>
      </c>
      <c r="D64" s="281" t="s">
        <v>185</v>
      </c>
      <c r="E64" s="280">
        <v>1041811</v>
      </c>
      <c r="F64" s="280"/>
      <c r="G64" s="280"/>
      <c r="H64" s="280"/>
      <c r="I64" s="280"/>
      <c r="J64" s="280"/>
      <c r="K64" s="280"/>
    </row>
    <row r="65" spans="1:11" ht="15.75" customHeight="1" x14ac:dyDescent="0.25">
      <c r="A65" s="280">
        <v>62</v>
      </c>
      <c r="B65" s="281">
        <v>12672061</v>
      </c>
      <c r="C65" s="281" t="s">
        <v>259</v>
      </c>
      <c r="D65" s="281" t="s">
        <v>184</v>
      </c>
      <c r="E65" s="280">
        <v>1041812</v>
      </c>
      <c r="F65" s="280"/>
      <c r="G65" s="280"/>
      <c r="H65" s="280"/>
      <c r="I65" s="280"/>
      <c r="J65" s="280"/>
      <c r="K65" s="280"/>
    </row>
    <row r="66" spans="1:11" ht="15.75" customHeight="1" x14ac:dyDescent="0.25">
      <c r="A66" s="280">
        <v>63</v>
      </c>
      <c r="B66" s="281">
        <v>12672062</v>
      </c>
      <c r="C66" s="281" t="s">
        <v>260</v>
      </c>
      <c r="D66" s="281" t="s">
        <v>184</v>
      </c>
      <c r="E66" s="280">
        <v>1041813</v>
      </c>
      <c r="F66" s="280"/>
      <c r="G66" s="280"/>
      <c r="H66" s="280"/>
      <c r="I66" s="280"/>
      <c r="J66" s="280"/>
      <c r="K66" s="280"/>
    </row>
    <row r="67" spans="1:11" ht="15.75" customHeight="1" x14ac:dyDescent="0.25">
      <c r="A67" s="280">
        <v>64</v>
      </c>
      <c r="B67" s="281">
        <v>12672063</v>
      </c>
      <c r="C67" s="281" t="s">
        <v>261</v>
      </c>
      <c r="D67" s="281" t="s">
        <v>184</v>
      </c>
      <c r="E67" s="280">
        <v>1041814</v>
      </c>
      <c r="F67" s="280"/>
      <c r="G67" s="280"/>
      <c r="H67" s="280"/>
      <c r="I67" s="280"/>
      <c r="J67" s="280"/>
      <c r="K67" s="280"/>
    </row>
    <row r="68" spans="1:11" ht="15.75" customHeight="1" x14ac:dyDescent="0.25">
      <c r="A68" s="280">
        <v>65</v>
      </c>
      <c r="B68" s="281">
        <v>12672064</v>
      </c>
      <c r="C68" s="281" t="s">
        <v>262</v>
      </c>
      <c r="D68" s="281" t="s">
        <v>185</v>
      </c>
      <c r="E68" s="280">
        <v>1041815</v>
      </c>
      <c r="F68" s="280"/>
      <c r="G68" s="280"/>
      <c r="H68" s="280"/>
      <c r="I68" s="280"/>
      <c r="J68" s="280"/>
      <c r="K68" s="280"/>
    </row>
    <row r="69" spans="1:11" ht="15.75" customHeight="1" x14ac:dyDescent="0.25">
      <c r="A69" s="280">
        <v>66</v>
      </c>
      <c r="B69" s="281">
        <v>12672065</v>
      </c>
      <c r="C69" s="281" t="s">
        <v>263</v>
      </c>
      <c r="D69" s="281" t="s">
        <v>185</v>
      </c>
      <c r="E69" s="280">
        <v>1041816</v>
      </c>
      <c r="F69" s="280"/>
      <c r="G69" s="280"/>
      <c r="H69" s="280"/>
      <c r="I69" s="280"/>
      <c r="J69" s="280"/>
      <c r="K69" s="280"/>
    </row>
    <row r="70" spans="1:11" ht="15.75" customHeight="1" x14ac:dyDescent="0.25">
      <c r="A70" s="280">
        <v>67</v>
      </c>
      <c r="B70" s="281">
        <v>12672066</v>
      </c>
      <c r="C70" s="281" t="s">
        <v>264</v>
      </c>
      <c r="D70" s="281" t="s">
        <v>185</v>
      </c>
      <c r="E70" s="280">
        <v>1041817</v>
      </c>
      <c r="F70" s="280"/>
      <c r="G70" s="280"/>
      <c r="H70" s="280"/>
      <c r="I70" s="280"/>
      <c r="J70" s="280"/>
      <c r="K70" s="280"/>
    </row>
    <row r="71" spans="1:11" ht="15.75" customHeight="1" x14ac:dyDescent="0.25">
      <c r="A71" s="280">
        <v>68</v>
      </c>
      <c r="B71" s="281">
        <v>12672068</v>
      </c>
      <c r="C71" s="281" t="s">
        <v>265</v>
      </c>
      <c r="D71" s="281" t="s">
        <v>185</v>
      </c>
      <c r="E71" s="280">
        <v>1041818</v>
      </c>
      <c r="F71" s="280"/>
      <c r="G71" s="280"/>
      <c r="H71" s="280"/>
      <c r="I71" s="280"/>
      <c r="J71" s="280"/>
      <c r="K71" s="280"/>
    </row>
  </sheetData>
  <sheetProtection formatCells="0" formatColumns="0" formatRows="0" insertColumns="0" insertRows="0" insertHyperlinks="0" deleteColumns="0" deleteRows="0" selectLockedCells="1" sort="0" autoFilter="0" pivotTables="0"/>
  <mergeCells count="2">
    <mergeCell ref="A1:K1"/>
    <mergeCell ref="A2:K2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106" zoomScaleNormal="106" workbookViewId="0">
      <selection activeCell="C9" sqref="C9"/>
    </sheetView>
  </sheetViews>
  <sheetFormatPr defaultColWidth="9.140625" defaultRowHeight="15" x14ac:dyDescent="0.25"/>
  <cols>
    <col min="1" max="1" width="5.28515625" style="1" customWidth="1"/>
    <col min="2" max="2" width="17" style="32" customWidth="1"/>
    <col min="3" max="3" width="7.85546875" style="29" customWidth="1"/>
    <col min="4" max="4" width="6.140625" style="29" customWidth="1"/>
    <col min="5" max="5" width="5.42578125" style="29" customWidth="1"/>
    <col min="6" max="6" width="6.85546875" style="29" bestFit="1" customWidth="1"/>
    <col min="7" max="15" width="4.42578125" style="29" customWidth="1"/>
    <col min="16" max="16" width="4.42578125" style="30" customWidth="1"/>
    <col min="17" max="17" width="7.28515625" style="31" customWidth="1"/>
    <col min="18" max="22" width="5.28515625" style="31" customWidth="1"/>
    <col min="23" max="24" width="5.28515625" style="26" customWidth="1"/>
    <col min="25" max="25" width="23.28515625" style="1" customWidth="1"/>
    <col min="26" max="16384" width="9.140625" style="1"/>
  </cols>
  <sheetData>
    <row r="1" spans="1:25" customFormat="1" ht="18" customHeight="1" x14ac:dyDescent="0.25">
      <c r="A1" s="338" t="str">
        <f>'INPUT INF'!C1</f>
        <v>KENDRIYA VIDYALAYA NO II KORBA (NTPC)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 t="str">
        <f>'INPUT INF'!K1</f>
        <v>SESSION</v>
      </c>
      <c r="V1" s="338"/>
      <c r="W1" s="338"/>
      <c r="X1" s="338"/>
      <c r="Y1" s="44" t="str">
        <f>'INPUT INF'!L1</f>
        <v>2020-21</v>
      </c>
    </row>
    <row r="2" spans="1:25" customFormat="1" ht="18.75" customHeight="1" x14ac:dyDescent="0.35">
      <c r="A2" s="359" t="s">
        <v>88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 t="str">
        <f>'INPUT INF'!N1</f>
        <v>CLASS</v>
      </c>
      <c r="U2" s="359"/>
      <c r="V2" s="359"/>
      <c r="W2" s="359" t="str">
        <f>'INPUT INF'!O1</f>
        <v>XII</v>
      </c>
      <c r="X2" s="359"/>
      <c r="Y2" s="45" t="str">
        <f>'INPUT INF'!I4</f>
        <v>I SHIFT</v>
      </c>
    </row>
    <row r="3" spans="1:25" s="41" customFormat="1" ht="27" customHeight="1" x14ac:dyDescent="0.2">
      <c r="A3" s="264" t="s">
        <v>183</v>
      </c>
      <c r="B3" s="36" t="str">
        <f>CAL!IC3</f>
        <v xml:space="preserve">SUBJECT </v>
      </c>
      <c r="C3" s="36" t="str">
        <f>CAL!ID3</f>
        <v xml:space="preserve"> SECTION</v>
      </c>
      <c r="D3" s="50" t="str">
        <f>CAL!IE3</f>
        <v xml:space="preserve"> Appeared</v>
      </c>
      <c r="E3" s="28" t="str">
        <f>CAL!IF3</f>
        <v>Passed</v>
      </c>
      <c r="F3" s="28" t="str">
        <f>CAL!IG3</f>
        <v>Pass %</v>
      </c>
      <c r="G3" s="28" t="str">
        <f>CAL!IH3</f>
        <v>A1</v>
      </c>
      <c r="H3" s="28" t="str">
        <f>CAL!II3</f>
        <v>A2</v>
      </c>
      <c r="I3" s="28" t="str">
        <f>CAL!IJ3</f>
        <v>B1</v>
      </c>
      <c r="J3" s="28" t="str">
        <f>CAL!IK3</f>
        <v>B2</v>
      </c>
      <c r="K3" s="28" t="str">
        <f>CAL!IL3</f>
        <v>C1</v>
      </c>
      <c r="L3" s="28" t="str">
        <f>CAL!IM3</f>
        <v>C2</v>
      </c>
      <c r="M3" s="28" t="str">
        <f>CAL!IN3</f>
        <v>D1</v>
      </c>
      <c r="N3" s="28" t="str">
        <f>CAL!IO3</f>
        <v>D2</v>
      </c>
      <c r="O3" s="28" t="str">
        <f>CAL!IP3</f>
        <v>E</v>
      </c>
      <c r="P3" s="28" t="str">
        <f>CAL!IQ3</f>
        <v>NxW</v>
      </c>
      <c r="Q3" s="28" t="str">
        <f>CAL!IR3</f>
        <v>PI</v>
      </c>
      <c r="R3" s="28" t="str">
        <f>CAL!IS3</f>
        <v>33-44</v>
      </c>
      <c r="S3" s="28" t="str">
        <f>CAL!IT3</f>
        <v>45-59</v>
      </c>
      <c r="T3" s="28" t="str">
        <f>CAL!IU3</f>
        <v>60-74</v>
      </c>
      <c r="U3" s="28" t="str">
        <f>CAL!IV3</f>
        <v>75-89</v>
      </c>
      <c r="V3" s="28" t="str">
        <f>CAL!IW3</f>
        <v>90-100</v>
      </c>
      <c r="W3" s="49" t="s">
        <v>82</v>
      </c>
      <c r="X3" s="49" t="s">
        <v>86</v>
      </c>
      <c r="Y3" s="36" t="str">
        <f>CAL!IZ3</f>
        <v>TEACHER'S NAME</v>
      </c>
    </row>
    <row r="4" spans="1:25" ht="14.1" customHeight="1" x14ac:dyDescent="0.25">
      <c r="A4" s="91">
        <f>CAL!IB4</f>
        <v>43</v>
      </c>
      <c r="B4" s="91" t="str">
        <f>CAL!IC4</f>
        <v>CHEMISTRY</v>
      </c>
      <c r="C4" s="91" t="str">
        <f>CAL!ID4</f>
        <v>A</v>
      </c>
      <c r="D4" s="10">
        <f>CAL!IE4</f>
        <v>36</v>
      </c>
      <c r="E4" s="10">
        <f>CAL!IF4</f>
        <v>36</v>
      </c>
      <c r="F4" s="10">
        <f>CAL!IG4</f>
        <v>100</v>
      </c>
      <c r="G4" s="10">
        <f>CAL!IH4</f>
        <v>12</v>
      </c>
      <c r="H4" s="10">
        <f>CAL!II4</f>
        <v>4</v>
      </c>
      <c r="I4" s="10">
        <f>CAL!IJ4</f>
        <v>4</v>
      </c>
      <c r="J4" s="10">
        <f>CAL!IK4</f>
        <v>5</v>
      </c>
      <c r="K4" s="10">
        <f>CAL!IL4</f>
        <v>8</v>
      </c>
      <c r="L4" s="10">
        <f>CAL!IM4</f>
        <v>0</v>
      </c>
      <c r="M4" s="10">
        <f>CAL!IN4</f>
        <v>3</v>
      </c>
      <c r="N4" s="10">
        <f>CAL!IO4</f>
        <v>0</v>
      </c>
      <c r="O4" s="10">
        <f>CAL!IP4</f>
        <v>0</v>
      </c>
      <c r="P4" s="10">
        <f>CAL!IQ4</f>
        <v>211</v>
      </c>
      <c r="Q4" s="10">
        <f>CAL!IR4</f>
        <v>73.260000000000005</v>
      </c>
      <c r="R4" s="10">
        <f>CAL!IS4</f>
        <v>0</v>
      </c>
      <c r="S4" s="10">
        <f>CAL!IT4</f>
        <v>0</v>
      </c>
      <c r="T4" s="10">
        <f>CAL!IU4</f>
        <v>5</v>
      </c>
      <c r="U4" s="10">
        <f>CAL!IV4</f>
        <v>16</v>
      </c>
      <c r="V4" s="10">
        <f>CAL!IW4</f>
        <v>15</v>
      </c>
      <c r="W4" s="10">
        <f>CAL!IX4</f>
        <v>33</v>
      </c>
      <c r="X4" s="10">
        <f>CAL!IY4</f>
        <v>15</v>
      </c>
      <c r="Y4" s="91" t="str">
        <f>CAL!IZ4</f>
        <v>M S RAO</v>
      </c>
    </row>
    <row r="5" spans="1:25" ht="14.1" customHeight="1" x14ac:dyDescent="0.25">
      <c r="A5" s="91">
        <f>CAL!IB5</f>
        <v>42</v>
      </c>
      <c r="B5" s="91" t="str">
        <f>CAL!IC5</f>
        <v>PHYSICS</v>
      </c>
      <c r="C5" s="91" t="str">
        <f>CAL!ID5</f>
        <v>A</v>
      </c>
      <c r="D5" s="10">
        <f>CAL!IE5</f>
        <v>36</v>
      </c>
      <c r="E5" s="10">
        <f>CAL!IF5</f>
        <v>36</v>
      </c>
      <c r="F5" s="10">
        <f>CAL!IG5</f>
        <v>100</v>
      </c>
      <c r="G5" s="10">
        <f>CAL!IH5</f>
        <v>4</v>
      </c>
      <c r="H5" s="10">
        <f>CAL!II5</f>
        <v>3</v>
      </c>
      <c r="I5" s="10">
        <f>CAL!IJ5</f>
        <v>4</v>
      </c>
      <c r="J5" s="10">
        <f>CAL!IK5</f>
        <v>11</v>
      </c>
      <c r="K5" s="10">
        <f>CAL!IL5</f>
        <v>3</v>
      </c>
      <c r="L5" s="10">
        <f>CAL!IM5</f>
        <v>4</v>
      </c>
      <c r="M5" s="10">
        <f>CAL!IN5</f>
        <v>7</v>
      </c>
      <c r="N5" s="10">
        <f>CAL!IO5</f>
        <v>0</v>
      </c>
      <c r="O5" s="10">
        <f>CAL!IP5</f>
        <v>0</v>
      </c>
      <c r="P5" s="10">
        <f>CAL!IQ5</f>
        <v>170</v>
      </c>
      <c r="Q5" s="10">
        <f>CAL!IR5</f>
        <v>59.03</v>
      </c>
      <c r="R5" s="10">
        <f>CAL!IS5</f>
        <v>0</v>
      </c>
      <c r="S5" s="10">
        <f>CAL!IT5</f>
        <v>0</v>
      </c>
      <c r="T5" s="10">
        <f>CAL!IU5</f>
        <v>12</v>
      </c>
      <c r="U5" s="10">
        <f>CAL!IV5</f>
        <v>18</v>
      </c>
      <c r="V5" s="10">
        <f>CAL!IW5</f>
        <v>6</v>
      </c>
      <c r="W5" s="10">
        <f>CAL!IX5</f>
        <v>28</v>
      </c>
      <c r="X5" s="10">
        <f>CAL!IY5</f>
        <v>6</v>
      </c>
      <c r="Y5" s="91" t="str">
        <f>CAL!IZ5</f>
        <v>ARCHANA KHARE</v>
      </c>
    </row>
    <row r="6" spans="1:25" ht="14.1" customHeight="1" x14ac:dyDescent="0.25">
      <c r="A6" s="91">
        <f>CAL!IB6</f>
        <v>44</v>
      </c>
      <c r="B6" s="91" t="str">
        <f>CAL!IC6</f>
        <v>BIOLOGY</v>
      </c>
      <c r="C6" s="91" t="str">
        <f>CAL!ID6</f>
        <v>A</v>
      </c>
      <c r="D6" s="10">
        <f>CAL!IE6</f>
        <v>16</v>
      </c>
      <c r="E6" s="10">
        <f>CAL!IF6</f>
        <v>16</v>
      </c>
      <c r="F6" s="10">
        <f>CAL!IG6</f>
        <v>100</v>
      </c>
      <c r="G6" s="10">
        <f>CAL!IH6</f>
        <v>3</v>
      </c>
      <c r="H6" s="10">
        <f>CAL!II6</f>
        <v>0</v>
      </c>
      <c r="I6" s="10">
        <f>CAL!IJ6</f>
        <v>0</v>
      </c>
      <c r="J6" s="10">
        <f>CAL!IK6</f>
        <v>4</v>
      </c>
      <c r="K6" s="10">
        <f>CAL!IL6</f>
        <v>3</v>
      </c>
      <c r="L6" s="10">
        <f>CAL!IM6</f>
        <v>2</v>
      </c>
      <c r="M6" s="10">
        <f>CAL!IN6</f>
        <v>4</v>
      </c>
      <c r="N6" s="10">
        <f>CAL!IO6</f>
        <v>0</v>
      </c>
      <c r="O6" s="10">
        <f>CAL!IP6</f>
        <v>0</v>
      </c>
      <c r="P6" s="10">
        <f>CAL!IQ6</f>
        <v>70</v>
      </c>
      <c r="Q6" s="10">
        <f>CAL!IR6</f>
        <v>54.69</v>
      </c>
      <c r="R6" s="10">
        <f>CAL!IS6</f>
        <v>0</v>
      </c>
      <c r="S6" s="10">
        <f>CAL!IT6</f>
        <v>0</v>
      </c>
      <c r="T6" s="10">
        <f>CAL!IU6</f>
        <v>6</v>
      </c>
      <c r="U6" s="10">
        <f>CAL!IV6</f>
        <v>7</v>
      </c>
      <c r="V6" s="10">
        <f>CAL!IW6</f>
        <v>3</v>
      </c>
      <c r="W6" s="10">
        <f>CAL!IX6</f>
        <v>10</v>
      </c>
      <c r="X6" s="10">
        <f>CAL!IY6</f>
        <v>3</v>
      </c>
      <c r="Y6" s="91" t="str">
        <f>CAL!IZ6</f>
        <v xml:space="preserve">MANISH TIWARI </v>
      </c>
    </row>
    <row r="7" spans="1:25" ht="14.1" customHeight="1" x14ac:dyDescent="0.25">
      <c r="A7" s="91">
        <f>CAL!IB7</f>
        <v>301</v>
      </c>
      <c r="B7" s="91" t="str">
        <f>CAL!IC7</f>
        <v>ENGLISH CORE</v>
      </c>
      <c r="C7" s="91" t="str">
        <f>CAL!ID7</f>
        <v>A</v>
      </c>
      <c r="D7" s="10">
        <f>CAL!IE7</f>
        <v>36</v>
      </c>
      <c r="E7" s="10">
        <f>CAL!IF7</f>
        <v>36</v>
      </c>
      <c r="F7" s="10">
        <f>CAL!IG7</f>
        <v>100</v>
      </c>
      <c r="G7" s="10">
        <f>CAL!IH7</f>
        <v>8</v>
      </c>
      <c r="H7" s="10">
        <f>CAL!II7</f>
        <v>0</v>
      </c>
      <c r="I7" s="10">
        <f>CAL!IJ7</f>
        <v>4</v>
      </c>
      <c r="J7" s="10">
        <f>CAL!IK7</f>
        <v>9</v>
      </c>
      <c r="K7" s="10">
        <f>CAL!IL7</f>
        <v>13</v>
      </c>
      <c r="L7" s="10">
        <f>CAL!IM7</f>
        <v>0</v>
      </c>
      <c r="M7" s="10">
        <f>CAL!IN7</f>
        <v>0</v>
      </c>
      <c r="N7" s="10">
        <f>CAL!IO7</f>
        <v>2</v>
      </c>
      <c r="O7" s="10">
        <f>CAL!IP7</f>
        <v>0</v>
      </c>
      <c r="P7" s="10">
        <f>CAL!IQ7</f>
        <v>187</v>
      </c>
      <c r="Q7" s="10">
        <f>CAL!IR7</f>
        <v>64.930000000000007</v>
      </c>
      <c r="R7" s="10">
        <f>CAL!IS7</f>
        <v>0</v>
      </c>
      <c r="S7" s="10">
        <f>CAL!IT7</f>
        <v>0</v>
      </c>
      <c r="T7" s="10">
        <f>CAL!IU7</f>
        <v>2</v>
      </c>
      <c r="U7" s="10">
        <f>CAL!IV7</f>
        <v>24</v>
      </c>
      <c r="V7" s="10">
        <f>CAL!IW7</f>
        <v>10</v>
      </c>
      <c r="W7" s="10">
        <f>CAL!IX7</f>
        <v>34</v>
      </c>
      <c r="X7" s="10">
        <f>CAL!IY7</f>
        <v>10</v>
      </c>
      <c r="Y7" s="91" t="str">
        <f>CAL!IZ7</f>
        <v>PRABHA SHARMA</v>
      </c>
    </row>
    <row r="8" spans="1:25" ht="14.1" customHeight="1" x14ac:dyDescent="0.25">
      <c r="A8" s="91">
        <f>CAL!IB8</f>
        <v>301</v>
      </c>
      <c r="B8" s="91" t="str">
        <f>CAL!IC8</f>
        <v>ENGLISH CORE</v>
      </c>
      <c r="C8" s="91" t="str">
        <f>CAL!ID8</f>
        <v>B</v>
      </c>
      <c r="D8" s="10">
        <f>CAL!IE8</f>
        <v>32</v>
      </c>
      <c r="E8" s="10">
        <f>CAL!IF8</f>
        <v>32</v>
      </c>
      <c r="F8" s="10">
        <f>CAL!IG8</f>
        <v>100</v>
      </c>
      <c r="G8" s="10">
        <f>CAL!IH8</f>
        <v>2</v>
      </c>
      <c r="H8" s="10">
        <f>CAL!II8</f>
        <v>1</v>
      </c>
      <c r="I8" s="10">
        <f>CAL!IJ8</f>
        <v>3</v>
      </c>
      <c r="J8" s="10">
        <f>CAL!IK8</f>
        <v>6</v>
      </c>
      <c r="K8" s="10">
        <f>CAL!IL8</f>
        <v>12</v>
      </c>
      <c r="L8" s="10">
        <f>CAL!IM8</f>
        <v>2</v>
      </c>
      <c r="M8" s="10">
        <f>CAL!IN8</f>
        <v>4</v>
      </c>
      <c r="N8" s="10">
        <f>CAL!IO8</f>
        <v>2</v>
      </c>
      <c r="O8" s="10">
        <f>CAL!IP8</f>
        <v>0</v>
      </c>
      <c r="P8" s="10">
        <f>CAL!IQ8</f>
        <v>135</v>
      </c>
      <c r="Q8" s="10">
        <f>CAL!IR8</f>
        <v>52.73</v>
      </c>
      <c r="R8" s="10">
        <f>CAL!IS8</f>
        <v>0</v>
      </c>
      <c r="S8" s="10">
        <f>CAL!IT8</f>
        <v>1</v>
      </c>
      <c r="T8" s="10">
        <f>CAL!IU8</f>
        <v>6</v>
      </c>
      <c r="U8" s="10">
        <f>CAL!IV8</f>
        <v>20</v>
      </c>
      <c r="V8" s="10">
        <f>CAL!IW8</f>
        <v>5</v>
      </c>
      <c r="W8" s="10">
        <f>CAL!IX8</f>
        <v>26</v>
      </c>
      <c r="X8" s="10">
        <f>CAL!IY8</f>
        <v>5</v>
      </c>
      <c r="Y8" s="91" t="str">
        <f>CAL!IZ8</f>
        <v>PRABHA SHARMA</v>
      </c>
    </row>
    <row r="9" spans="1:25" ht="14.1" customHeight="1" x14ac:dyDescent="0.25">
      <c r="A9" s="91">
        <f>CAL!IB9</f>
        <v>301</v>
      </c>
      <c r="B9" s="91" t="str">
        <f>CAL!IC9</f>
        <v>ENGLISH CORE</v>
      </c>
      <c r="C9" s="91" t="str">
        <f>CAL!ID9</f>
        <v>TOTAL</v>
      </c>
      <c r="D9" s="10">
        <f>CAL!IE9</f>
        <v>68</v>
      </c>
      <c r="E9" s="10">
        <f>CAL!IF9</f>
        <v>68</v>
      </c>
      <c r="F9" s="10">
        <f>CAL!IG9</f>
        <v>100</v>
      </c>
      <c r="G9" s="10">
        <f>CAL!IH9</f>
        <v>10</v>
      </c>
      <c r="H9" s="10">
        <f>CAL!II9</f>
        <v>1</v>
      </c>
      <c r="I9" s="10">
        <f>CAL!IJ9</f>
        <v>7</v>
      </c>
      <c r="J9" s="10">
        <f>CAL!IK9</f>
        <v>15</v>
      </c>
      <c r="K9" s="10">
        <f>CAL!IL9</f>
        <v>25</v>
      </c>
      <c r="L9" s="10">
        <f>CAL!IM9</f>
        <v>2</v>
      </c>
      <c r="M9" s="10">
        <f>CAL!IN9</f>
        <v>4</v>
      </c>
      <c r="N9" s="10">
        <f>CAL!IO9</f>
        <v>4</v>
      </c>
      <c r="O9" s="10">
        <f>CAL!IP9</f>
        <v>0</v>
      </c>
      <c r="P9" s="10">
        <f>CAL!IQ9</f>
        <v>322</v>
      </c>
      <c r="Q9" s="10">
        <f>CAL!IR9</f>
        <v>59.19</v>
      </c>
      <c r="R9" s="10">
        <f>CAL!IS9</f>
        <v>0</v>
      </c>
      <c r="S9" s="10">
        <f>CAL!IT9</f>
        <v>1</v>
      </c>
      <c r="T9" s="10">
        <f>CAL!IU9</f>
        <v>8</v>
      </c>
      <c r="U9" s="10">
        <f>CAL!IV9</f>
        <v>44</v>
      </c>
      <c r="V9" s="10">
        <f>CAL!IW9</f>
        <v>15</v>
      </c>
      <c r="W9" s="10">
        <f>CAL!IX9</f>
        <v>60</v>
      </c>
      <c r="X9" s="10">
        <f>CAL!IY9</f>
        <v>15</v>
      </c>
      <c r="Y9" s="91" t="str">
        <f>CAL!IZ9</f>
        <v>PRABHA SHARMA</v>
      </c>
    </row>
    <row r="10" spans="1:25" ht="14.1" customHeight="1" x14ac:dyDescent="0.25">
      <c r="A10" s="91">
        <f>CAL!IB10</f>
        <v>302</v>
      </c>
      <c r="B10" s="91" t="str">
        <f>CAL!IC10</f>
        <v>HINDI CORE</v>
      </c>
      <c r="C10" s="91" t="str">
        <f>CAL!ID10</f>
        <v>A</v>
      </c>
      <c r="D10" s="10">
        <f>CAL!IE10</f>
        <v>19</v>
      </c>
      <c r="E10" s="10">
        <f>CAL!IF10</f>
        <v>19</v>
      </c>
      <c r="F10" s="10">
        <f>CAL!IG10</f>
        <v>100</v>
      </c>
      <c r="G10" s="10">
        <f>CAL!IH10</f>
        <v>4</v>
      </c>
      <c r="H10" s="10">
        <f>CAL!II10</f>
        <v>10</v>
      </c>
      <c r="I10" s="10">
        <f>CAL!IJ10</f>
        <v>1</v>
      </c>
      <c r="J10" s="10">
        <f>CAL!IK10</f>
        <v>0</v>
      </c>
      <c r="K10" s="10">
        <f>CAL!IL10</f>
        <v>1</v>
      </c>
      <c r="L10" s="10">
        <f>CAL!IM10</f>
        <v>3</v>
      </c>
      <c r="M10" s="10">
        <f>CAL!IN10</f>
        <v>0</v>
      </c>
      <c r="N10" s="10">
        <f>CAL!IO10</f>
        <v>0</v>
      </c>
      <c r="O10" s="10">
        <f>CAL!IP10</f>
        <v>0</v>
      </c>
      <c r="P10" s="10">
        <f>CAL!IQ10</f>
        <v>121</v>
      </c>
      <c r="Q10" s="10">
        <f>CAL!IR10</f>
        <v>79.61</v>
      </c>
      <c r="R10" s="10">
        <f>CAL!IS10</f>
        <v>0</v>
      </c>
      <c r="S10" s="10">
        <f>CAL!IT10</f>
        <v>0</v>
      </c>
      <c r="T10" s="10">
        <f>CAL!IU10</f>
        <v>2</v>
      </c>
      <c r="U10" s="10">
        <f>CAL!IV10</f>
        <v>8</v>
      </c>
      <c r="V10" s="10">
        <f>CAL!IW10</f>
        <v>9</v>
      </c>
      <c r="W10" s="10">
        <f>CAL!IX10</f>
        <v>18</v>
      </c>
      <c r="X10" s="10">
        <f>CAL!IY10</f>
        <v>9</v>
      </c>
      <c r="Y10" s="91" t="str">
        <f>CAL!IZ10</f>
        <v>P KESHARWANI</v>
      </c>
    </row>
    <row r="11" spans="1:25" ht="14.1" customHeight="1" x14ac:dyDescent="0.25">
      <c r="A11" s="91">
        <f>CAL!IB11</f>
        <v>302</v>
      </c>
      <c r="B11" s="91" t="str">
        <f>CAL!IC11</f>
        <v>HINDI CORE</v>
      </c>
      <c r="C11" s="91" t="str">
        <f>CAL!ID11</f>
        <v>B</v>
      </c>
      <c r="D11" s="10">
        <f>CAL!IE11</f>
        <v>15</v>
      </c>
      <c r="E11" s="10">
        <f>CAL!IF11</f>
        <v>15</v>
      </c>
      <c r="F11" s="10">
        <f>CAL!IG11</f>
        <v>100</v>
      </c>
      <c r="G11" s="10">
        <f>CAL!IH11</f>
        <v>4</v>
      </c>
      <c r="H11" s="10">
        <f>CAL!II11</f>
        <v>4</v>
      </c>
      <c r="I11" s="10">
        <f>CAL!IJ11</f>
        <v>3</v>
      </c>
      <c r="J11" s="10">
        <f>CAL!IK11</f>
        <v>2</v>
      </c>
      <c r="K11" s="10">
        <f>CAL!IL11</f>
        <v>1</v>
      </c>
      <c r="L11" s="10">
        <f>CAL!IM11</f>
        <v>0</v>
      </c>
      <c r="M11" s="10">
        <f>CAL!IN11</f>
        <v>1</v>
      </c>
      <c r="N11" s="10">
        <f>CAL!IO11</f>
        <v>0</v>
      </c>
      <c r="O11" s="10">
        <f>CAL!IP11</f>
        <v>0</v>
      </c>
      <c r="P11" s="10">
        <f>CAL!IQ11</f>
        <v>94</v>
      </c>
      <c r="Q11" s="10">
        <f>CAL!IR11</f>
        <v>78.33</v>
      </c>
      <c r="R11" s="10">
        <f>CAL!IS11</f>
        <v>0</v>
      </c>
      <c r="S11" s="10">
        <f>CAL!IT11</f>
        <v>0</v>
      </c>
      <c r="T11" s="10">
        <f>CAL!IU11</f>
        <v>1</v>
      </c>
      <c r="U11" s="10">
        <f>CAL!IV11</f>
        <v>6</v>
      </c>
      <c r="V11" s="10">
        <f>CAL!IW11</f>
        <v>8</v>
      </c>
      <c r="W11" s="10">
        <f>CAL!IX11</f>
        <v>14</v>
      </c>
      <c r="X11" s="10">
        <f>CAL!IY11</f>
        <v>7</v>
      </c>
      <c r="Y11" s="91" t="str">
        <f>CAL!IZ11</f>
        <v>P KESHARWANI</v>
      </c>
    </row>
    <row r="12" spans="1:25" ht="14.1" customHeight="1" x14ac:dyDescent="0.25">
      <c r="A12" s="91">
        <f>CAL!IB12</f>
        <v>302</v>
      </c>
      <c r="B12" s="91" t="str">
        <f>CAL!IC12</f>
        <v>HINDI CORE</v>
      </c>
      <c r="C12" s="91" t="str">
        <f>CAL!ID12</f>
        <v>TOTAL</v>
      </c>
      <c r="D12" s="10">
        <f>CAL!IE12</f>
        <v>34</v>
      </c>
      <c r="E12" s="10">
        <f>CAL!IF12</f>
        <v>34</v>
      </c>
      <c r="F12" s="10">
        <f>CAL!IG12</f>
        <v>100</v>
      </c>
      <c r="G12" s="10">
        <f>CAL!IH12</f>
        <v>8</v>
      </c>
      <c r="H12" s="10">
        <f>CAL!II12</f>
        <v>14</v>
      </c>
      <c r="I12" s="10">
        <f>CAL!IJ12</f>
        <v>4</v>
      </c>
      <c r="J12" s="10">
        <f>CAL!IK12</f>
        <v>2</v>
      </c>
      <c r="K12" s="10">
        <f>CAL!IL12</f>
        <v>2</v>
      </c>
      <c r="L12" s="10">
        <f>CAL!IM12</f>
        <v>3</v>
      </c>
      <c r="M12" s="10">
        <f>CAL!IN12</f>
        <v>1</v>
      </c>
      <c r="N12" s="10">
        <f>CAL!IO12</f>
        <v>0</v>
      </c>
      <c r="O12" s="10">
        <f>CAL!IP12</f>
        <v>0</v>
      </c>
      <c r="P12" s="10">
        <f>CAL!IQ12</f>
        <v>215</v>
      </c>
      <c r="Q12" s="10">
        <f>CAL!IR12</f>
        <v>79.040000000000006</v>
      </c>
      <c r="R12" s="10">
        <f>CAL!IS12</f>
        <v>0</v>
      </c>
      <c r="S12" s="10">
        <f>CAL!IT12</f>
        <v>0</v>
      </c>
      <c r="T12" s="10">
        <f>CAL!IU12</f>
        <v>3</v>
      </c>
      <c r="U12" s="10">
        <f>CAL!IV12</f>
        <v>14</v>
      </c>
      <c r="V12" s="10">
        <f>CAL!IW12</f>
        <v>17</v>
      </c>
      <c r="W12" s="10">
        <f>CAL!IX12</f>
        <v>32</v>
      </c>
      <c r="X12" s="10">
        <f>CAL!IY12</f>
        <v>16</v>
      </c>
      <c r="Y12" s="91" t="str">
        <f>CAL!IZ12</f>
        <v>P KESHARWANI</v>
      </c>
    </row>
    <row r="13" spans="1:25" ht="14.1" customHeight="1" x14ac:dyDescent="0.25">
      <c r="A13" s="91">
        <f>CAL!IB13</f>
        <v>83</v>
      </c>
      <c r="B13" s="91" t="str">
        <f>CAL!IC13</f>
        <v>COM. SC.(NEW)</v>
      </c>
      <c r="C13" s="91" t="str">
        <f>CAL!ID13</f>
        <v>A</v>
      </c>
      <c r="D13" s="10">
        <f>CAL!IE13</f>
        <v>16</v>
      </c>
      <c r="E13" s="10">
        <f>CAL!IF13</f>
        <v>16</v>
      </c>
      <c r="F13" s="10">
        <f>CAL!IG13</f>
        <v>100</v>
      </c>
      <c r="G13" s="10">
        <f>CAL!IH13</f>
        <v>4</v>
      </c>
      <c r="H13" s="10">
        <f>CAL!II13</f>
        <v>1</v>
      </c>
      <c r="I13" s="10">
        <f>CAL!IJ13</f>
        <v>0</v>
      </c>
      <c r="J13" s="10">
        <f>CAL!IK13</f>
        <v>1</v>
      </c>
      <c r="K13" s="10">
        <f>CAL!IL13</f>
        <v>3</v>
      </c>
      <c r="L13" s="10">
        <f>CAL!IM13</f>
        <v>2</v>
      </c>
      <c r="M13" s="10">
        <f>CAL!IN13</f>
        <v>3</v>
      </c>
      <c r="N13" s="10">
        <f>CAL!IO13</f>
        <v>2</v>
      </c>
      <c r="O13" s="10">
        <f>CAL!IP13</f>
        <v>0</v>
      </c>
      <c r="P13" s="10">
        <f>CAL!IQ13</f>
        <v>70</v>
      </c>
      <c r="Q13" s="10">
        <f>CAL!IR13</f>
        <v>54.69</v>
      </c>
      <c r="R13" s="10">
        <f>CAL!IS13</f>
        <v>0</v>
      </c>
      <c r="S13" s="10">
        <f>CAL!IT13</f>
        <v>1</v>
      </c>
      <c r="T13" s="10">
        <f>CAL!IU13</f>
        <v>4</v>
      </c>
      <c r="U13" s="10">
        <f>CAL!IV13</f>
        <v>6</v>
      </c>
      <c r="V13" s="10">
        <f>CAL!IW13</f>
        <v>5</v>
      </c>
      <c r="W13" s="10">
        <f>CAL!IX13</f>
        <v>13</v>
      </c>
      <c r="X13" s="10">
        <f>CAL!IY13</f>
        <v>5</v>
      </c>
      <c r="Y13" s="91" t="str">
        <f>CAL!IZ13</f>
        <v>SUMIT CHOUDHARY</v>
      </c>
    </row>
    <row r="14" spans="1:25" ht="14.1" customHeight="1" x14ac:dyDescent="0.25">
      <c r="A14" s="91">
        <f>CAL!IB14</f>
        <v>65</v>
      </c>
      <c r="B14" s="91" t="str">
        <f>CAL!IC14</f>
        <v>IP(NEW)</v>
      </c>
      <c r="C14" s="91" t="str">
        <f>CAL!ID14</f>
        <v>B</v>
      </c>
      <c r="D14" s="10">
        <f>CAL!IE14</f>
        <v>16</v>
      </c>
      <c r="E14" s="10">
        <f>CAL!IF14</f>
        <v>16</v>
      </c>
      <c r="F14" s="10">
        <f>CAL!IG14</f>
        <v>100</v>
      </c>
      <c r="G14" s="10">
        <f>CAL!IH14</f>
        <v>4</v>
      </c>
      <c r="H14" s="10">
        <f>CAL!II14</f>
        <v>3</v>
      </c>
      <c r="I14" s="10">
        <f>CAL!IJ14</f>
        <v>0</v>
      </c>
      <c r="J14" s="10">
        <f>CAL!IK14</f>
        <v>1</v>
      </c>
      <c r="K14" s="10">
        <f>CAL!IL14</f>
        <v>5</v>
      </c>
      <c r="L14" s="10">
        <f>CAL!IM14</f>
        <v>2</v>
      </c>
      <c r="M14" s="10">
        <f>CAL!IN14</f>
        <v>1</v>
      </c>
      <c r="N14" s="10">
        <f>CAL!IO14</f>
        <v>0</v>
      </c>
      <c r="O14" s="10">
        <f>CAL!IP14</f>
        <v>0</v>
      </c>
      <c r="P14" s="10">
        <f>CAL!IQ14</f>
        <v>86</v>
      </c>
      <c r="Q14" s="10">
        <f>CAL!IR14</f>
        <v>67.19</v>
      </c>
      <c r="R14" s="10">
        <f>CAL!IS14</f>
        <v>0</v>
      </c>
      <c r="S14" s="10">
        <f>CAL!IT14</f>
        <v>0</v>
      </c>
      <c r="T14" s="10">
        <f>CAL!IU14</f>
        <v>4</v>
      </c>
      <c r="U14" s="10">
        <f>CAL!IV14</f>
        <v>5</v>
      </c>
      <c r="V14" s="10">
        <f>CAL!IW14</f>
        <v>7</v>
      </c>
      <c r="W14" s="10">
        <f>CAL!IX14</f>
        <v>13</v>
      </c>
      <c r="X14" s="10">
        <f>CAL!IY14</f>
        <v>7</v>
      </c>
      <c r="Y14" s="91" t="str">
        <f>CAL!IZ14</f>
        <v>SUMIT CHOUDHARY</v>
      </c>
    </row>
    <row r="15" spans="1:25" ht="14.1" customHeight="1" x14ac:dyDescent="0.25">
      <c r="A15" s="91">
        <f>CAL!IB15</f>
        <v>41</v>
      </c>
      <c r="B15" s="91" t="str">
        <f>CAL!IC15</f>
        <v>MATHS</v>
      </c>
      <c r="C15" s="91" t="str">
        <f>CAL!ID15</f>
        <v>A</v>
      </c>
      <c r="D15" s="10">
        <f>CAL!IE15</f>
        <v>20</v>
      </c>
      <c r="E15" s="10">
        <f>CAL!IF15</f>
        <v>20</v>
      </c>
      <c r="F15" s="10">
        <f>CAL!IG15</f>
        <v>100</v>
      </c>
      <c r="G15" s="10">
        <f>CAL!IH15</f>
        <v>8</v>
      </c>
      <c r="H15" s="10">
        <f>CAL!II15</f>
        <v>1</v>
      </c>
      <c r="I15" s="10">
        <f>CAL!IJ15</f>
        <v>1</v>
      </c>
      <c r="J15" s="10">
        <f>CAL!IK15</f>
        <v>3</v>
      </c>
      <c r="K15" s="10">
        <f>CAL!IL15</f>
        <v>3</v>
      </c>
      <c r="L15" s="10">
        <f>CAL!IM15</f>
        <v>1</v>
      </c>
      <c r="M15" s="10">
        <f>CAL!IN15</f>
        <v>3</v>
      </c>
      <c r="N15" s="10">
        <f>CAL!IO15</f>
        <v>0</v>
      </c>
      <c r="O15" s="10">
        <f>CAL!IP15</f>
        <v>0</v>
      </c>
      <c r="P15" s="10">
        <f>CAL!IQ15</f>
        <v>113</v>
      </c>
      <c r="Q15" s="10">
        <f>CAL!IR15</f>
        <v>70.63</v>
      </c>
      <c r="R15" s="10">
        <f>CAL!IS15</f>
        <v>0</v>
      </c>
      <c r="S15" s="10">
        <f>CAL!IT15</f>
        <v>0</v>
      </c>
      <c r="T15" s="10">
        <f>CAL!IU15</f>
        <v>7</v>
      </c>
      <c r="U15" s="10">
        <f>CAL!IV15</f>
        <v>4</v>
      </c>
      <c r="V15" s="10">
        <f>CAL!IW15</f>
        <v>9</v>
      </c>
      <c r="W15" s="10">
        <f>CAL!IX15</f>
        <v>16</v>
      </c>
      <c r="X15" s="10">
        <f>CAL!IY15</f>
        <v>9</v>
      </c>
      <c r="Y15" s="91" t="str">
        <f>CAL!IZ15</f>
        <v>KASHYAP MISHRA</v>
      </c>
    </row>
    <row r="16" spans="1:25" ht="14.1" customHeight="1" x14ac:dyDescent="0.25">
      <c r="A16" s="91">
        <f>CAL!IB16</f>
        <v>54</v>
      </c>
      <c r="B16" s="91" t="str">
        <f>CAL!IC16</f>
        <v>B.ST</v>
      </c>
      <c r="C16" s="91" t="str">
        <f>CAL!ID16</f>
        <v>B</v>
      </c>
      <c r="D16" s="10">
        <f>CAL!IE16</f>
        <v>32</v>
      </c>
      <c r="E16" s="10">
        <f>CAL!IF16</f>
        <v>32</v>
      </c>
      <c r="F16" s="10">
        <f>CAL!IG16</f>
        <v>100</v>
      </c>
      <c r="G16" s="10">
        <f>CAL!IH16</f>
        <v>2</v>
      </c>
      <c r="H16" s="10">
        <f>CAL!II16</f>
        <v>3</v>
      </c>
      <c r="I16" s="10">
        <f>CAL!IJ16</f>
        <v>1</v>
      </c>
      <c r="J16" s="10">
        <f>CAL!IK16</f>
        <v>3</v>
      </c>
      <c r="K16" s="10">
        <f>CAL!IL16</f>
        <v>3</v>
      </c>
      <c r="L16" s="10">
        <f>CAL!IM16</f>
        <v>3</v>
      </c>
      <c r="M16" s="10">
        <f>CAL!IN16</f>
        <v>10</v>
      </c>
      <c r="N16" s="10">
        <f>CAL!IO16</f>
        <v>7</v>
      </c>
      <c r="O16" s="10">
        <f>CAL!IP16</f>
        <v>0</v>
      </c>
      <c r="P16" s="10">
        <f>CAL!IQ16</f>
        <v>106</v>
      </c>
      <c r="Q16" s="10">
        <f>CAL!IR16</f>
        <v>41.41</v>
      </c>
      <c r="R16" s="10">
        <f>CAL!IS16</f>
        <v>0</v>
      </c>
      <c r="S16" s="10">
        <f>CAL!IT16</f>
        <v>6</v>
      </c>
      <c r="T16" s="10">
        <f>CAL!IU16</f>
        <v>14</v>
      </c>
      <c r="U16" s="10">
        <f>CAL!IV16</f>
        <v>7</v>
      </c>
      <c r="V16" s="10">
        <f>CAL!IW16</f>
        <v>5</v>
      </c>
      <c r="W16" s="10">
        <f>CAL!IX16</f>
        <v>15</v>
      </c>
      <c r="X16" s="10">
        <f>CAL!IY16</f>
        <v>5</v>
      </c>
      <c r="Y16" s="91" t="str">
        <f>CAL!IZ16</f>
        <v>A K MAURYA</v>
      </c>
    </row>
    <row r="17" spans="1:25" ht="14.1" customHeight="1" x14ac:dyDescent="0.25">
      <c r="A17" s="91">
        <f>CAL!IB17</f>
        <v>55</v>
      </c>
      <c r="B17" s="91" t="str">
        <f>CAL!IC17</f>
        <v>ACCOUNTANCY</v>
      </c>
      <c r="C17" s="91" t="str">
        <f>CAL!ID17</f>
        <v>B</v>
      </c>
      <c r="D17" s="10">
        <f>CAL!IE17</f>
        <v>32</v>
      </c>
      <c r="E17" s="10">
        <f>CAL!IF17</f>
        <v>32</v>
      </c>
      <c r="F17" s="10">
        <f>CAL!IG17</f>
        <v>100</v>
      </c>
      <c r="G17" s="10">
        <f>CAL!IH17</f>
        <v>5</v>
      </c>
      <c r="H17" s="10">
        <f>CAL!II17</f>
        <v>1</v>
      </c>
      <c r="I17" s="10">
        <f>CAL!IJ17</f>
        <v>6</v>
      </c>
      <c r="J17" s="10">
        <f>CAL!IK17</f>
        <v>1</v>
      </c>
      <c r="K17" s="10">
        <f>CAL!IL17</f>
        <v>8</v>
      </c>
      <c r="L17" s="10">
        <f>CAL!IM17</f>
        <v>10</v>
      </c>
      <c r="M17" s="10">
        <f>CAL!IN17</f>
        <v>1</v>
      </c>
      <c r="N17" s="10">
        <f>CAL!IO17</f>
        <v>0</v>
      </c>
      <c r="O17" s="10">
        <f>CAL!IP17</f>
        <v>0</v>
      </c>
      <c r="P17" s="10">
        <f>CAL!IQ17</f>
        <v>152</v>
      </c>
      <c r="Q17" s="10">
        <f>CAL!IR17</f>
        <v>59.38</v>
      </c>
      <c r="R17" s="10">
        <f>CAL!IS17</f>
        <v>0</v>
      </c>
      <c r="S17" s="10">
        <f>CAL!IT17</f>
        <v>10</v>
      </c>
      <c r="T17" s="10">
        <f>CAL!IU17</f>
        <v>11</v>
      </c>
      <c r="U17" s="10">
        <f>CAL!IV17</f>
        <v>5</v>
      </c>
      <c r="V17" s="10">
        <f>CAL!IW17</f>
        <v>6</v>
      </c>
      <c r="W17" s="10">
        <f>CAL!IX17</f>
        <v>13</v>
      </c>
      <c r="X17" s="10">
        <f>CAL!IY17</f>
        <v>5</v>
      </c>
      <c r="Y17" s="91" t="str">
        <f>CAL!IZ17</f>
        <v>A K MAURYA</v>
      </c>
    </row>
    <row r="18" spans="1:25" ht="14.1" customHeight="1" x14ac:dyDescent="0.25">
      <c r="A18" s="91">
        <f>CAL!IB18</f>
        <v>30</v>
      </c>
      <c r="B18" s="91" t="str">
        <f>CAL!IC18</f>
        <v>ECONOMICS</v>
      </c>
      <c r="C18" s="91" t="str">
        <f>CAL!ID18</f>
        <v>B</v>
      </c>
      <c r="D18" s="10">
        <f>CAL!IE18</f>
        <v>32</v>
      </c>
      <c r="E18" s="10">
        <f>CAL!IF18</f>
        <v>32</v>
      </c>
      <c r="F18" s="10">
        <f>CAL!IG18</f>
        <v>100</v>
      </c>
      <c r="G18" s="10">
        <f>CAL!IH18</f>
        <v>2</v>
      </c>
      <c r="H18" s="10">
        <f>CAL!II18</f>
        <v>4</v>
      </c>
      <c r="I18" s="10">
        <f>CAL!IJ18</f>
        <v>4</v>
      </c>
      <c r="J18" s="10">
        <f>CAL!IK18</f>
        <v>4</v>
      </c>
      <c r="K18" s="10">
        <f>CAL!IL18</f>
        <v>5</v>
      </c>
      <c r="L18" s="10">
        <f>CAL!IM18</f>
        <v>1</v>
      </c>
      <c r="M18" s="10">
        <f>CAL!IN18</f>
        <v>10</v>
      </c>
      <c r="N18" s="10">
        <f>CAL!IO18</f>
        <v>2</v>
      </c>
      <c r="O18" s="10">
        <f>CAL!IP18</f>
        <v>0</v>
      </c>
      <c r="P18" s="10">
        <f>CAL!IQ18</f>
        <v>133</v>
      </c>
      <c r="Q18" s="10">
        <f>CAL!IR18</f>
        <v>51.95</v>
      </c>
      <c r="R18" s="10">
        <f>CAL!IS18</f>
        <v>0</v>
      </c>
      <c r="S18" s="10">
        <f>CAL!IT18</f>
        <v>12</v>
      </c>
      <c r="T18" s="10">
        <f>CAL!IU18</f>
        <v>7</v>
      </c>
      <c r="U18" s="10">
        <f>CAL!IV18</f>
        <v>8</v>
      </c>
      <c r="V18" s="10">
        <f>CAL!IW18</f>
        <v>5</v>
      </c>
      <c r="W18" s="10">
        <f>CAL!IX18</f>
        <v>16</v>
      </c>
      <c r="X18" s="10">
        <f>CAL!IY18</f>
        <v>5</v>
      </c>
      <c r="Y18" s="91" t="str">
        <f>CAL!IZ18</f>
        <v>LAKHAN RAM</v>
      </c>
    </row>
    <row r="19" spans="1:25" ht="14.1" customHeight="1" x14ac:dyDescent="0.25">
      <c r="A19" s="91">
        <f>CAL!IB19</f>
        <v>48</v>
      </c>
      <c r="B19" s="91" t="str">
        <f>CAL!IC19</f>
        <v>PHYS. EDU.</v>
      </c>
      <c r="C19" s="91" t="str">
        <f>CAL!ID19</f>
        <v>B</v>
      </c>
      <c r="D19" s="10">
        <f>CAL!IE19</f>
        <v>1</v>
      </c>
      <c r="E19" s="10">
        <f>CAL!IF19</f>
        <v>1</v>
      </c>
      <c r="F19" s="10">
        <f>CAL!IG19</f>
        <v>100</v>
      </c>
      <c r="G19" s="10">
        <f>CAL!IH19</f>
        <v>0</v>
      </c>
      <c r="H19" s="10">
        <f>CAL!II19</f>
        <v>0</v>
      </c>
      <c r="I19" s="10">
        <f>CAL!IJ19</f>
        <v>0</v>
      </c>
      <c r="J19" s="10">
        <f>CAL!IK19</f>
        <v>1</v>
      </c>
      <c r="K19" s="10">
        <f>CAL!IL19</f>
        <v>0</v>
      </c>
      <c r="L19" s="10">
        <f>CAL!IM19</f>
        <v>0</v>
      </c>
      <c r="M19" s="10">
        <f>CAL!IN19</f>
        <v>0</v>
      </c>
      <c r="N19" s="10">
        <f>CAL!IO19</f>
        <v>0</v>
      </c>
      <c r="O19" s="10">
        <f>CAL!IP19</f>
        <v>0</v>
      </c>
      <c r="P19" s="10">
        <f>CAL!IQ19</f>
        <v>5</v>
      </c>
      <c r="Q19" s="10">
        <f>CAL!IR19</f>
        <v>62.5</v>
      </c>
      <c r="R19" s="10">
        <f>CAL!IS19</f>
        <v>0</v>
      </c>
      <c r="S19" s="10">
        <f>CAL!IT19</f>
        <v>0</v>
      </c>
      <c r="T19" s="10">
        <f>CAL!IU19</f>
        <v>0</v>
      </c>
      <c r="U19" s="10">
        <f>CAL!IV19</f>
        <v>1</v>
      </c>
      <c r="V19" s="10">
        <f>CAL!IW19</f>
        <v>0</v>
      </c>
      <c r="W19" s="10">
        <f>CAL!IX19</f>
        <v>1</v>
      </c>
      <c r="X19" s="10">
        <f>CAL!IY19</f>
        <v>0</v>
      </c>
      <c r="Y19" s="91" t="str">
        <f>CAL!IZ19</f>
        <v>S D JOSHI</v>
      </c>
    </row>
    <row r="20" spans="1:25" ht="14.1" customHeight="1" x14ac:dyDescent="0.25">
      <c r="A20" s="91" t="str">
        <f>CAL!IB20</f>
        <v/>
      </c>
      <c r="B20" s="91" t="str">
        <f>CAL!IC20</f>
        <v/>
      </c>
      <c r="C20" s="91" t="str">
        <f>CAL!ID20</f>
        <v/>
      </c>
      <c r="D20" s="10" t="str">
        <f>CAL!IE20</f>
        <v/>
      </c>
      <c r="E20" s="10" t="str">
        <f>CAL!IF20</f>
        <v/>
      </c>
      <c r="F20" s="10" t="str">
        <f>CAL!IG20</f>
        <v/>
      </c>
      <c r="G20" s="10" t="str">
        <f>CAL!IH20</f>
        <v/>
      </c>
      <c r="H20" s="10" t="str">
        <f>CAL!II20</f>
        <v/>
      </c>
      <c r="I20" s="10" t="str">
        <f>CAL!IJ20</f>
        <v/>
      </c>
      <c r="J20" s="10" t="str">
        <f>CAL!IK20</f>
        <v/>
      </c>
      <c r="K20" s="10" t="str">
        <f>CAL!IL20</f>
        <v/>
      </c>
      <c r="L20" s="10" t="str">
        <f>CAL!IM20</f>
        <v/>
      </c>
      <c r="M20" s="10" t="str">
        <f>CAL!IN20</f>
        <v/>
      </c>
      <c r="N20" s="10" t="str">
        <f>CAL!IO20</f>
        <v/>
      </c>
      <c r="O20" s="10" t="str">
        <f>CAL!IP20</f>
        <v/>
      </c>
      <c r="P20" s="10" t="str">
        <f>CAL!IQ20</f>
        <v/>
      </c>
      <c r="Q20" s="10" t="str">
        <f>CAL!IR20</f>
        <v/>
      </c>
      <c r="R20" s="10" t="str">
        <f>CAL!IS20</f>
        <v/>
      </c>
      <c r="S20" s="10" t="str">
        <f>CAL!IT20</f>
        <v/>
      </c>
      <c r="T20" s="10" t="str">
        <f>CAL!IU20</f>
        <v/>
      </c>
      <c r="U20" s="10" t="str">
        <f>CAL!IV20</f>
        <v/>
      </c>
      <c r="V20" s="10" t="str">
        <f>CAL!IW20</f>
        <v/>
      </c>
      <c r="W20" s="10" t="str">
        <f>CAL!IX20</f>
        <v/>
      </c>
      <c r="X20" s="10" t="str">
        <f>CAL!IY20</f>
        <v/>
      </c>
      <c r="Y20" s="91" t="str">
        <f>CAL!IZ20</f>
        <v/>
      </c>
    </row>
    <row r="21" spans="1:25" ht="14.1" customHeight="1" x14ac:dyDescent="0.25">
      <c r="A21" s="91" t="str">
        <f>CAL!IB21</f>
        <v/>
      </c>
      <c r="B21" s="91" t="str">
        <f>CAL!IC21</f>
        <v/>
      </c>
      <c r="C21" s="91" t="str">
        <f>CAL!ID21</f>
        <v/>
      </c>
      <c r="D21" s="10" t="str">
        <f>CAL!IE21</f>
        <v/>
      </c>
      <c r="E21" s="10" t="str">
        <f>CAL!IF21</f>
        <v/>
      </c>
      <c r="F21" s="10" t="str">
        <f>CAL!IG21</f>
        <v/>
      </c>
      <c r="G21" s="10" t="str">
        <f>CAL!IH21</f>
        <v/>
      </c>
      <c r="H21" s="10" t="str">
        <f>CAL!II21</f>
        <v/>
      </c>
      <c r="I21" s="10" t="str">
        <f>CAL!IJ21</f>
        <v/>
      </c>
      <c r="J21" s="10" t="str">
        <f>CAL!IK21</f>
        <v/>
      </c>
      <c r="K21" s="10" t="str">
        <f>CAL!IL21</f>
        <v/>
      </c>
      <c r="L21" s="10" t="str">
        <f>CAL!IM21</f>
        <v/>
      </c>
      <c r="M21" s="10" t="str">
        <f>CAL!IN21</f>
        <v/>
      </c>
      <c r="N21" s="10" t="str">
        <f>CAL!IO21</f>
        <v/>
      </c>
      <c r="O21" s="10" t="str">
        <f>CAL!IP21</f>
        <v/>
      </c>
      <c r="P21" s="10" t="str">
        <f>CAL!IQ21</f>
        <v/>
      </c>
      <c r="Q21" s="10" t="str">
        <f>CAL!IR21</f>
        <v/>
      </c>
      <c r="R21" s="10" t="str">
        <f>CAL!IS21</f>
        <v/>
      </c>
      <c r="S21" s="10" t="str">
        <f>CAL!IT21</f>
        <v/>
      </c>
      <c r="T21" s="10" t="str">
        <f>CAL!IU21</f>
        <v/>
      </c>
      <c r="U21" s="10" t="str">
        <f>CAL!IV21</f>
        <v/>
      </c>
      <c r="V21" s="10" t="str">
        <f>CAL!IW21</f>
        <v/>
      </c>
      <c r="W21" s="10" t="str">
        <f>CAL!IX21</f>
        <v/>
      </c>
      <c r="X21" s="10" t="str">
        <f>CAL!IY21</f>
        <v/>
      </c>
      <c r="Y21" s="91" t="str">
        <f>CAL!IZ21</f>
        <v/>
      </c>
    </row>
    <row r="22" spans="1:25" ht="14.1" customHeight="1" x14ac:dyDescent="0.25">
      <c r="A22" s="91" t="str">
        <f>CAL!IB22</f>
        <v/>
      </c>
      <c r="B22" s="91" t="str">
        <f>CAL!IC22</f>
        <v/>
      </c>
      <c r="C22" s="91" t="str">
        <f>CAL!ID22</f>
        <v/>
      </c>
      <c r="D22" s="10" t="str">
        <f>CAL!IE22</f>
        <v/>
      </c>
      <c r="E22" s="10" t="str">
        <f>CAL!IF22</f>
        <v/>
      </c>
      <c r="F22" s="10" t="str">
        <f>CAL!IG22</f>
        <v/>
      </c>
      <c r="G22" s="10" t="str">
        <f>CAL!IH22</f>
        <v/>
      </c>
      <c r="H22" s="10" t="str">
        <f>CAL!II22</f>
        <v/>
      </c>
      <c r="I22" s="10" t="str">
        <f>CAL!IJ22</f>
        <v/>
      </c>
      <c r="J22" s="10" t="str">
        <f>CAL!IK22</f>
        <v/>
      </c>
      <c r="K22" s="10" t="str">
        <f>CAL!IL22</f>
        <v/>
      </c>
      <c r="L22" s="10" t="str">
        <f>CAL!IM22</f>
        <v/>
      </c>
      <c r="M22" s="10" t="str">
        <f>CAL!IN22</f>
        <v/>
      </c>
      <c r="N22" s="10" t="str">
        <f>CAL!IO22</f>
        <v/>
      </c>
      <c r="O22" s="10" t="str">
        <f>CAL!IP22</f>
        <v/>
      </c>
      <c r="P22" s="10" t="str">
        <f>CAL!IQ22</f>
        <v/>
      </c>
      <c r="Q22" s="10" t="str">
        <f>CAL!IR22</f>
        <v/>
      </c>
      <c r="R22" s="10" t="str">
        <f>CAL!IS22</f>
        <v/>
      </c>
      <c r="S22" s="10" t="str">
        <f>CAL!IT22</f>
        <v/>
      </c>
      <c r="T22" s="10" t="str">
        <f>CAL!IU22</f>
        <v/>
      </c>
      <c r="U22" s="10" t="str">
        <f>CAL!IV22</f>
        <v/>
      </c>
      <c r="V22" s="10" t="str">
        <f>CAL!IW22</f>
        <v/>
      </c>
      <c r="W22" s="10" t="str">
        <f>CAL!IX22</f>
        <v/>
      </c>
      <c r="X22" s="10" t="str">
        <f>CAL!IY22</f>
        <v/>
      </c>
      <c r="Y22" s="91" t="str">
        <f>CAL!IZ22</f>
        <v/>
      </c>
    </row>
    <row r="23" spans="1:25" ht="14.1" customHeight="1" x14ac:dyDescent="0.25">
      <c r="A23" s="91" t="str">
        <f>CAL!IB23</f>
        <v/>
      </c>
      <c r="B23" s="91" t="str">
        <f>CAL!IC23</f>
        <v/>
      </c>
      <c r="C23" s="91" t="str">
        <f>CAL!ID23</f>
        <v/>
      </c>
      <c r="D23" s="10" t="str">
        <f>CAL!IE23</f>
        <v/>
      </c>
      <c r="E23" s="10" t="str">
        <f>CAL!IF23</f>
        <v/>
      </c>
      <c r="F23" s="10" t="str">
        <f>CAL!IG23</f>
        <v/>
      </c>
      <c r="G23" s="10" t="str">
        <f>CAL!IH23</f>
        <v/>
      </c>
      <c r="H23" s="10" t="str">
        <f>CAL!II23</f>
        <v/>
      </c>
      <c r="I23" s="10" t="str">
        <f>CAL!IJ23</f>
        <v/>
      </c>
      <c r="J23" s="10" t="str">
        <f>CAL!IK23</f>
        <v/>
      </c>
      <c r="K23" s="10" t="str">
        <f>CAL!IL23</f>
        <v/>
      </c>
      <c r="L23" s="10" t="str">
        <f>CAL!IM23</f>
        <v/>
      </c>
      <c r="M23" s="10" t="str">
        <f>CAL!IN23</f>
        <v/>
      </c>
      <c r="N23" s="10" t="str">
        <f>CAL!IO23</f>
        <v/>
      </c>
      <c r="O23" s="10" t="str">
        <f>CAL!IP23</f>
        <v/>
      </c>
      <c r="P23" s="10" t="str">
        <f>CAL!IQ23</f>
        <v/>
      </c>
      <c r="Q23" s="10" t="str">
        <f>CAL!IR23</f>
        <v/>
      </c>
      <c r="R23" s="10" t="str">
        <f>CAL!IS23</f>
        <v/>
      </c>
      <c r="S23" s="10" t="str">
        <f>CAL!IT23</f>
        <v/>
      </c>
      <c r="T23" s="10" t="str">
        <f>CAL!IU23</f>
        <v/>
      </c>
      <c r="U23" s="10" t="str">
        <f>CAL!IV23</f>
        <v/>
      </c>
      <c r="V23" s="10" t="str">
        <f>CAL!IW23</f>
        <v/>
      </c>
      <c r="W23" s="10" t="str">
        <f>CAL!IX23</f>
        <v/>
      </c>
      <c r="X23" s="10" t="str">
        <f>CAL!IY23</f>
        <v/>
      </c>
      <c r="Y23" s="91" t="str">
        <f>CAL!IZ23</f>
        <v/>
      </c>
    </row>
    <row r="24" spans="1:25" ht="14.1" customHeight="1" x14ac:dyDescent="0.25">
      <c r="A24" s="91" t="str">
        <f>CAL!IB24</f>
        <v/>
      </c>
      <c r="B24" s="91" t="str">
        <f>CAL!IC24</f>
        <v/>
      </c>
      <c r="C24" s="91" t="str">
        <f>CAL!ID24</f>
        <v/>
      </c>
      <c r="D24" s="10" t="str">
        <f>CAL!IE24</f>
        <v/>
      </c>
      <c r="E24" s="10" t="str">
        <f>CAL!IF24</f>
        <v/>
      </c>
      <c r="F24" s="10" t="str">
        <f>CAL!IG24</f>
        <v/>
      </c>
      <c r="G24" s="10" t="str">
        <f>CAL!IH24</f>
        <v/>
      </c>
      <c r="H24" s="10" t="str">
        <f>CAL!II24</f>
        <v/>
      </c>
      <c r="I24" s="10" t="str">
        <f>CAL!IJ24</f>
        <v/>
      </c>
      <c r="J24" s="10" t="str">
        <f>CAL!IK24</f>
        <v/>
      </c>
      <c r="K24" s="10" t="str">
        <f>CAL!IL24</f>
        <v/>
      </c>
      <c r="L24" s="10" t="str">
        <f>CAL!IM24</f>
        <v/>
      </c>
      <c r="M24" s="10" t="str">
        <f>CAL!IN24</f>
        <v/>
      </c>
      <c r="N24" s="10" t="str">
        <f>CAL!IO24</f>
        <v/>
      </c>
      <c r="O24" s="10" t="str">
        <f>CAL!IP24</f>
        <v/>
      </c>
      <c r="P24" s="10" t="str">
        <f>CAL!IQ24</f>
        <v/>
      </c>
      <c r="Q24" s="10" t="str">
        <f>CAL!IR24</f>
        <v/>
      </c>
      <c r="R24" s="10" t="str">
        <f>CAL!IS24</f>
        <v/>
      </c>
      <c r="S24" s="10" t="str">
        <f>CAL!IT24</f>
        <v/>
      </c>
      <c r="T24" s="10" t="str">
        <f>CAL!IU24</f>
        <v/>
      </c>
      <c r="U24" s="10" t="str">
        <f>CAL!IV24</f>
        <v/>
      </c>
      <c r="V24" s="10" t="str">
        <f>CAL!IW24</f>
        <v/>
      </c>
      <c r="W24" s="10" t="str">
        <f>CAL!IX24</f>
        <v/>
      </c>
      <c r="X24" s="10" t="str">
        <f>CAL!IY24</f>
        <v/>
      </c>
      <c r="Y24" s="91" t="str">
        <f>CAL!IZ24</f>
        <v/>
      </c>
    </row>
    <row r="25" spans="1:25" ht="14.1" customHeight="1" x14ac:dyDescent="0.25">
      <c r="A25" s="91" t="str">
        <f>CAL!IB25</f>
        <v/>
      </c>
      <c r="B25" s="91" t="str">
        <f>CAL!IC25</f>
        <v/>
      </c>
      <c r="C25" s="91" t="str">
        <f>CAL!ID25</f>
        <v/>
      </c>
      <c r="D25" s="10" t="str">
        <f>CAL!IE25</f>
        <v/>
      </c>
      <c r="E25" s="10" t="str">
        <f>CAL!IF25</f>
        <v/>
      </c>
      <c r="F25" s="10" t="str">
        <f>CAL!IG25</f>
        <v/>
      </c>
      <c r="G25" s="10" t="str">
        <f>CAL!IH25</f>
        <v/>
      </c>
      <c r="H25" s="10" t="str">
        <f>CAL!II25</f>
        <v/>
      </c>
      <c r="I25" s="10" t="str">
        <f>CAL!IJ25</f>
        <v/>
      </c>
      <c r="J25" s="10" t="str">
        <f>CAL!IK25</f>
        <v/>
      </c>
      <c r="K25" s="10" t="str">
        <f>CAL!IL25</f>
        <v/>
      </c>
      <c r="L25" s="10" t="str">
        <f>CAL!IM25</f>
        <v/>
      </c>
      <c r="M25" s="10" t="str">
        <f>CAL!IN25</f>
        <v/>
      </c>
      <c r="N25" s="10" t="str">
        <f>CAL!IO25</f>
        <v/>
      </c>
      <c r="O25" s="10" t="str">
        <f>CAL!IP25</f>
        <v/>
      </c>
      <c r="P25" s="10" t="str">
        <f>CAL!IQ25</f>
        <v/>
      </c>
      <c r="Q25" s="10" t="str">
        <f>CAL!IR25</f>
        <v/>
      </c>
      <c r="R25" s="10" t="str">
        <f>CAL!IS25</f>
        <v/>
      </c>
      <c r="S25" s="10" t="str">
        <f>CAL!IT25</f>
        <v/>
      </c>
      <c r="T25" s="10" t="str">
        <f>CAL!IU25</f>
        <v/>
      </c>
      <c r="U25" s="10" t="str">
        <f>CAL!IV25</f>
        <v/>
      </c>
      <c r="V25" s="10" t="str">
        <f>CAL!IW25</f>
        <v/>
      </c>
      <c r="W25" s="10" t="str">
        <f>CAL!IX25</f>
        <v/>
      </c>
      <c r="X25" s="10" t="str">
        <f>CAL!IY25</f>
        <v/>
      </c>
      <c r="Y25" s="91" t="str">
        <f>CAL!IZ25</f>
        <v/>
      </c>
    </row>
    <row r="26" spans="1:25" ht="14.1" customHeight="1" x14ac:dyDescent="0.25">
      <c r="A26" s="91" t="str">
        <f>CAL!IB26</f>
        <v/>
      </c>
      <c r="B26" s="91" t="str">
        <f>CAL!IC26</f>
        <v/>
      </c>
      <c r="C26" s="91" t="str">
        <f>CAL!ID26</f>
        <v/>
      </c>
      <c r="D26" s="10" t="str">
        <f>CAL!IE26</f>
        <v/>
      </c>
      <c r="E26" s="10" t="str">
        <f>CAL!IF26</f>
        <v/>
      </c>
      <c r="F26" s="10" t="str">
        <f>CAL!IG26</f>
        <v/>
      </c>
      <c r="G26" s="10" t="str">
        <f>CAL!IH26</f>
        <v/>
      </c>
      <c r="H26" s="10" t="str">
        <f>CAL!II26</f>
        <v/>
      </c>
      <c r="I26" s="10" t="str">
        <f>CAL!IJ26</f>
        <v/>
      </c>
      <c r="J26" s="10" t="str">
        <f>CAL!IK26</f>
        <v/>
      </c>
      <c r="K26" s="10" t="str">
        <f>CAL!IL26</f>
        <v/>
      </c>
      <c r="L26" s="10" t="str">
        <f>CAL!IM26</f>
        <v/>
      </c>
      <c r="M26" s="10" t="str">
        <f>CAL!IN26</f>
        <v/>
      </c>
      <c r="N26" s="10" t="str">
        <f>CAL!IO26</f>
        <v/>
      </c>
      <c r="O26" s="10" t="str">
        <f>CAL!IP26</f>
        <v/>
      </c>
      <c r="P26" s="10" t="str">
        <f>CAL!IQ26</f>
        <v/>
      </c>
      <c r="Q26" s="10" t="str">
        <f>CAL!IR26</f>
        <v/>
      </c>
      <c r="R26" s="10" t="str">
        <f>CAL!IS26</f>
        <v/>
      </c>
      <c r="S26" s="10" t="str">
        <f>CAL!IT26</f>
        <v/>
      </c>
      <c r="T26" s="10" t="str">
        <f>CAL!IU26</f>
        <v/>
      </c>
      <c r="U26" s="10" t="str">
        <f>CAL!IV26</f>
        <v/>
      </c>
      <c r="V26" s="10" t="str">
        <f>CAL!IW26</f>
        <v/>
      </c>
      <c r="W26" s="10" t="str">
        <f>CAL!IX26</f>
        <v/>
      </c>
      <c r="X26" s="10" t="str">
        <f>CAL!IY26</f>
        <v/>
      </c>
      <c r="Y26" s="91" t="str">
        <f>CAL!IZ26</f>
        <v/>
      </c>
    </row>
    <row r="27" spans="1:25" ht="14.1" customHeight="1" x14ac:dyDescent="0.25">
      <c r="A27" s="91" t="str">
        <f>CAL!IB27</f>
        <v/>
      </c>
      <c r="B27" s="91" t="str">
        <f>CAL!IC27</f>
        <v/>
      </c>
      <c r="C27" s="91" t="str">
        <f>CAL!ID27</f>
        <v/>
      </c>
      <c r="D27" s="10" t="str">
        <f>CAL!IE27</f>
        <v/>
      </c>
      <c r="E27" s="10" t="str">
        <f>CAL!IF27</f>
        <v/>
      </c>
      <c r="F27" s="10" t="str">
        <f>CAL!IG27</f>
        <v/>
      </c>
      <c r="G27" s="10" t="str">
        <f>CAL!IH27</f>
        <v/>
      </c>
      <c r="H27" s="10" t="str">
        <f>CAL!II27</f>
        <v/>
      </c>
      <c r="I27" s="10" t="str">
        <f>CAL!IJ27</f>
        <v/>
      </c>
      <c r="J27" s="10" t="str">
        <f>CAL!IK27</f>
        <v/>
      </c>
      <c r="K27" s="10" t="str">
        <f>CAL!IL27</f>
        <v/>
      </c>
      <c r="L27" s="10" t="str">
        <f>CAL!IM27</f>
        <v/>
      </c>
      <c r="M27" s="10" t="str">
        <f>CAL!IN27</f>
        <v/>
      </c>
      <c r="N27" s="10" t="str">
        <f>CAL!IO27</f>
        <v/>
      </c>
      <c r="O27" s="10" t="str">
        <f>CAL!IP27</f>
        <v/>
      </c>
      <c r="P27" s="10" t="str">
        <f>CAL!IQ27</f>
        <v/>
      </c>
      <c r="Q27" s="10" t="str">
        <f>CAL!IR27</f>
        <v/>
      </c>
      <c r="R27" s="10" t="str">
        <f>CAL!IS27</f>
        <v/>
      </c>
      <c r="S27" s="10" t="str">
        <f>CAL!IT27</f>
        <v/>
      </c>
      <c r="T27" s="10" t="str">
        <f>CAL!IU27</f>
        <v/>
      </c>
      <c r="U27" s="10" t="str">
        <f>CAL!IV27</f>
        <v/>
      </c>
      <c r="V27" s="10" t="str">
        <f>CAL!IW27</f>
        <v/>
      </c>
      <c r="W27" s="10" t="str">
        <f>CAL!IX27</f>
        <v/>
      </c>
      <c r="X27" s="10" t="str">
        <f>CAL!IY27</f>
        <v/>
      </c>
      <c r="Y27" s="91" t="str">
        <f>CAL!IZ27</f>
        <v/>
      </c>
    </row>
    <row r="28" spans="1:25" ht="14.1" customHeight="1" x14ac:dyDescent="0.25">
      <c r="A28" s="91" t="str">
        <f>CAL!IB28</f>
        <v/>
      </c>
      <c r="B28" s="91" t="str">
        <f>CAL!IC28</f>
        <v/>
      </c>
      <c r="C28" s="91" t="str">
        <f>CAL!ID28</f>
        <v/>
      </c>
      <c r="D28" s="10" t="str">
        <f>CAL!IE28</f>
        <v/>
      </c>
      <c r="E28" s="10" t="str">
        <f>CAL!IF28</f>
        <v/>
      </c>
      <c r="F28" s="10" t="str">
        <f>CAL!IG28</f>
        <v/>
      </c>
      <c r="G28" s="10" t="str">
        <f>CAL!IH28</f>
        <v/>
      </c>
      <c r="H28" s="10" t="str">
        <f>CAL!II28</f>
        <v/>
      </c>
      <c r="I28" s="10" t="str">
        <f>CAL!IJ28</f>
        <v/>
      </c>
      <c r="J28" s="10" t="str">
        <f>CAL!IK28</f>
        <v/>
      </c>
      <c r="K28" s="10" t="str">
        <f>CAL!IL28</f>
        <v/>
      </c>
      <c r="L28" s="10" t="str">
        <f>CAL!IM28</f>
        <v/>
      </c>
      <c r="M28" s="10" t="str">
        <f>CAL!IN28</f>
        <v/>
      </c>
      <c r="N28" s="10" t="str">
        <f>CAL!IO28</f>
        <v/>
      </c>
      <c r="O28" s="10" t="str">
        <f>CAL!IP28</f>
        <v/>
      </c>
      <c r="P28" s="10" t="str">
        <f>CAL!IQ28</f>
        <v/>
      </c>
      <c r="Q28" s="10" t="str">
        <f>CAL!IR28</f>
        <v/>
      </c>
      <c r="R28" s="10" t="str">
        <f>CAL!IS28</f>
        <v/>
      </c>
      <c r="S28" s="10" t="str">
        <f>CAL!IT28</f>
        <v/>
      </c>
      <c r="T28" s="10" t="str">
        <f>CAL!IU28</f>
        <v/>
      </c>
      <c r="U28" s="10" t="str">
        <f>CAL!IV28</f>
        <v/>
      </c>
      <c r="V28" s="10" t="str">
        <f>CAL!IW28</f>
        <v/>
      </c>
      <c r="W28" s="10" t="str">
        <f>CAL!IX28</f>
        <v/>
      </c>
      <c r="X28" s="10" t="str">
        <f>CAL!IY28</f>
        <v/>
      </c>
      <c r="Y28" s="91" t="str">
        <f>CAL!IZ28</f>
        <v/>
      </c>
    </row>
    <row r="29" spans="1:25" ht="14.1" customHeight="1" x14ac:dyDescent="0.25">
      <c r="A29" s="91" t="str">
        <f>CAL!IB29</f>
        <v/>
      </c>
      <c r="B29" s="91" t="str">
        <f>CAL!IC29</f>
        <v/>
      </c>
      <c r="C29" s="91" t="str">
        <f>CAL!ID29</f>
        <v/>
      </c>
      <c r="D29" s="10" t="str">
        <f>CAL!IE29</f>
        <v/>
      </c>
      <c r="E29" s="10" t="str">
        <f>CAL!IF29</f>
        <v/>
      </c>
      <c r="F29" s="10" t="str">
        <f>CAL!IG29</f>
        <v/>
      </c>
      <c r="G29" s="10" t="str">
        <f>CAL!IH29</f>
        <v/>
      </c>
      <c r="H29" s="10" t="str">
        <f>CAL!II29</f>
        <v/>
      </c>
      <c r="I29" s="10" t="str">
        <f>CAL!IJ29</f>
        <v/>
      </c>
      <c r="J29" s="10" t="str">
        <f>CAL!IK29</f>
        <v/>
      </c>
      <c r="K29" s="10" t="str">
        <f>CAL!IL29</f>
        <v/>
      </c>
      <c r="L29" s="10" t="str">
        <f>CAL!IM29</f>
        <v/>
      </c>
      <c r="M29" s="10" t="str">
        <f>CAL!IN29</f>
        <v/>
      </c>
      <c r="N29" s="10" t="str">
        <f>CAL!IO29</f>
        <v/>
      </c>
      <c r="O29" s="10" t="str">
        <f>CAL!IP29</f>
        <v/>
      </c>
      <c r="P29" s="10" t="str">
        <f>CAL!IQ29</f>
        <v/>
      </c>
      <c r="Q29" s="10" t="str">
        <f>CAL!IR29</f>
        <v/>
      </c>
      <c r="R29" s="10" t="str">
        <f>CAL!IS29</f>
        <v/>
      </c>
      <c r="S29" s="10" t="str">
        <f>CAL!IT29</f>
        <v/>
      </c>
      <c r="T29" s="10" t="str">
        <f>CAL!IU29</f>
        <v/>
      </c>
      <c r="U29" s="10" t="str">
        <f>CAL!IV29</f>
        <v/>
      </c>
      <c r="V29" s="10" t="str">
        <f>CAL!IW29</f>
        <v/>
      </c>
      <c r="W29" s="10" t="str">
        <f>CAL!IX29</f>
        <v/>
      </c>
      <c r="X29" s="10" t="str">
        <f>CAL!IY29</f>
        <v/>
      </c>
      <c r="Y29" s="91" t="str">
        <f>CAL!IZ29</f>
        <v/>
      </c>
    </row>
    <row r="30" spans="1:25" ht="14.1" customHeight="1" x14ac:dyDescent="0.25">
      <c r="A30" s="91" t="str">
        <f>CAL!IB30</f>
        <v/>
      </c>
      <c r="B30" s="91" t="str">
        <f>CAL!IC30</f>
        <v/>
      </c>
      <c r="C30" s="91" t="str">
        <f>CAL!ID30</f>
        <v/>
      </c>
      <c r="D30" s="10" t="str">
        <f>CAL!IE30</f>
        <v/>
      </c>
      <c r="E30" s="10" t="str">
        <f>CAL!IF30</f>
        <v/>
      </c>
      <c r="F30" s="10" t="str">
        <f>CAL!IG30</f>
        <v/>
      </c>
      <c r="G30" s="10" t="str">
        <f>CAL!IH30</f>
        <v/>
      </c>
      <c r="H30" s="10" t="str">
        <f>CAL!II30</f>
        <v/>
      </c>
      <c r="I30" s="10" t="str">
        <f>CAL!IJ30</f>
        <v/>
      </c>
      <c r="J30" s="10" t="str">
        <f>CAL!IK30</f>
        <v/>
      </c>
      <c r="K30" s="10" t="str">
        <f>CAL!IL30</f>
        <v/>
      </c>
      <c r="L30" s="10" t="str">
        <f>CAL!IM30</f>
        <v/>
      </c>
      <c r="M30" s="10" t="str">
        <f>CAL!IN30</f>
        <v/>
      </c>
      <c r="N30" s="10" t="str">
        <f>CAL!IO30</f>
        <v/>
      </c>
      <c r="O30" s="10" t="str">
        <f>CAL!IP30</f>
        <v/>
      </c>
      <c r="P30" s="10" t="str">
        <f>CAL!IQ30</f>
        <v/>
      </c>
      <c r="Q30" s="10" t="str">
        <f>CAL!IR30</f>
        <v/>
      </c>
      <c r="R30" s="10" t="str">
        <f>CAL!IS30</f>
        <v/>
      </c>
      <c r="S30" s="10" t="str">
        <f>CAL!IT30</f>
        <v/>
      </c>
      <c r="T30" s="10" t="str">
        <f>CAL!IU30</f>
        <v/>
      </c>
      <c r="U30" s="10" t="str">
        <f>CAL!IV30</f>
        <v/>
      </c>
      <c r="V30" s="10" t="str">
        <f>CAL!IW30</f>
        <v/>
      </c>
      <c r="W30" s="10" t="str">
        <f>CAL!IX30</f>
        <v/>
      </c>
      <c r="X30" s="10" t="str">
        <f>CAL!IY30</f>
        <v/>
      </c>
      <c r="Y30" s="91" t="str">
        <f>CAL!IZ30</f>
        <v/>
      </c>
    </row>
    <row r="31" spans="1:25" ht="14.1" customHeight="1" x14ac:dyDescent="0.25">
      <c r="A31" s="91" t="str">
        <f>CAL!IB31</f>
        <v/>
      </c>
      <c r="B31" s="91" t="str">
        <f>CAL!IC31</f>
        <v/>
      </c>
      <c r="C31" s="91" t="str">
        <f>CAL!ID31</f>
        <v/>
      </c>
      <c r="D31" s="10" t="str">
        <f>CAL!IE31</f>
        <v/>
      </c>
      <c r="E31" s="10" t="str">
        <f>CAL!IF31</f>
        <v/>
      </c>
      <c r="F31" s="10" t="str">
        <f>CAL!IG31</f>
        <v/>
      </c>
      <c r="G31" s="10" t="str">
        <f>CAL!IH31</f>
        <v/>
      </c>
      <c r="H31" s="10" t="str">
        <f>CAL!II31</f>
        <v/>
      </c>
      <c r="I31" s="10" t="str">
        <f>CAL!IJ31</f>
        <v/>
      </c>
      <c r="J31" s="10" t="str">
        <f>CAL!IK31</f>
        <v/>
      </c>
      <c r="K31" s="10" t="str">
        <f>CAL!IL31</f>
        <v/>
      </c>
      <c r="L31" s="10" t="str">
        <f>CAL!IM31</f>
        <v/>
      </c>
      <c r="M31" s="10" t="str">
        <f>CAL!IN31</f>
        <v/>
      </c>
      <c r="N31" s="10" t="str">
        <f>CAL!IO31</f>
        <v/>
      </c>
      <c r="O31" s="10" t="str">
        <f>CAL!IP31</f>
        <v/>
      </c>
      <c r="P31" s="10" t="str">
        <f>CAL!IQ31</f>
        <v/>
      </c>
      <c r="Q31" s="10" t="str">
        <f>CAL!IR31</f>
        <v/>
      </c>
      <c r="R31" s="10" t="str">
        <f>CAL!IS31</f>
        <v/>
      </c>
      <c r="S31" s="10" t="str">
        <f>CAL!IT31</f>
        <v/>
      </c>
      <c r="T31" s="10" t="str">
        <f>CAL!IU31</f>
        <v/>
      </c>
      <c r="U31" s="10" t="str">
        <f>CAL!IV31</f>
        <v/>
      </c>
      <c r="V31" s="10" t="str">
        <f>CAL!IW31</f>
        <v/>
      </c>
      <c r="W31" s="10" t="str">
        <f>CAL!IX31</f>
        <v/>
      </c>
      <c r="X31" s="10" t="str">
        <f>CAL!IY31</f>
        <v/>
      </c>
      <c r="Y31" s="91" t="str">
        <f>CAL!IZ31</f>
        <v/>
      </c>
    </row>
    <row r="32" spans="1:25" ht="14.1" customHeight="1" x14ac:dyDescent="0.25">
      <c r="A32" s="91" t="str">
        <f>CAL!IB32</f>
        <v/>
      </c>
      <c r="B32" s="91" t="str">
        <f>CAL!IC32</f>
        <v/>
      </c>
      <c r="C32" s="91" t="str">
        <f>CAL!ID32</f>
        <v/>
      </c>
      <c r="D32" s="10" t="str">
        <f>CAL!IE32</f>
        <v/>
      </c>
      <c r="E32" s="10" t="str">
        <f>CAL!IF32</f>
        <v/>
      </c>
      <c r="F32" s="10" t="str">
        <f>CAL!IG32</f>
        <v/>
      </c>
      <c r="G32" s="10" t="str">
        <f>CAL!IH32</f>
        <v/>
      </c>
      <c r="H32" s="10" t="str">
        <f>CAL!II32</f>
        <v/>
      </c>
      <c r="I32" s="10" t="str">
        <f>CAL!IJ32</f>
        <v/>
      </c>
      <c r="J32" s="10" t="str">
        <f>CAL!IK32</f>
        <v/>
      </c>
      <c r="K32" s="10" t="str">
        <f>CAL!IL32</f>
        <v/>
      </c>
      <c r="L32" s="10" t="str">
        <f>CAL!IM32</f>
        <v/>
      </c>
      <c r="M32" s="10" t="str">
        <f>CAL!IN32</f>
        <v/>
      </c>
      <c r="N32" s="10" t="str">
        <f>CAL!IO32</f>
        <v/>
      </c>
      <c r="O32" s="10" t="str">
        <f>CAL!IP32</f>
        <v/>
      </c>
      <c r="P32" s="10" t="str">
        <f>CAL!IQ32</f>
        <v/>
      </c>
      <c r="Q32" s="10" t="str">
        <f>CAL!IR32</f>
        <v/>
      </c>
      <c r="R32" s="10" t="str">
        <f>CAL!IS32</f>
        <v/>
      </c>
      <c r="S32" s="10" t="str">
        <f>CAL!IT32</f>
        <v/>
      </c>
      <c r="T32" s="10" t="str">
        <f>CAL!IU32</f>
        <v/>
      </c>
      <c r="U32" s="10" t="str">
        <f>CAL!IV32</f>
        <v/>
      </c>
      <c r="V32" s="10" t="str">
        <f>CAL!IW32</f>
        <v/>
      </c>
      <c r="W32" s="10" t="str">
        <f>CAL!IX32</f>
        <v/>
      </c>
      <c r="X32" s="10" t="str">
        <f>CAL!IY32</f>
        <v/>
      </c>
      <c r="Y32" s="91" t="str">
        <f>CAL!IZ32</f>
        <v/>
      </c>
    </row>
    <row r="33" spans="1:25" ht="14.1" customHeight="1" x14ac:dyDescent="0.25">
      <c r="A33" s="91" t="str">
        <f>CAL!IB33</f>
        <v/>
      </c>
      <c r="B33" s="91" t="str">
        <f>CAL!IC33</f>
        <v/>
      </c>
      <c r="C33" s="91" t="str">
        <f>CAL!ID33</f>
        <v/>
      </c>
      <c r="D33" s="10" t="str">
        <f>CAL!IE33</f>
        <v/>
      </c>
      <c r="E33" s="10" t="str">
        <f>CAL!IF33</f>
        <v/>
      </c>
      <c r="F33" s="10" t="str">
        <f>CAL!IG33</f>
        <v/>
      </c>
      <c r="G33" s="10" t="str">
        <f>CAL!IH33</f>
        <v/>
      </c>
      <c r="H33" s="10" t="str">
        <f>CAL!II33</f>
        <v/>
      </c>
      <c r="I33" s="10" t="str">
        <f>CAL!IJ33</f>
        <v/>
      </c>
      <c r="J33" s="10" t="str">
        <f>CAL!IK33</f>
        <v/>
      </c>
      <c r="K33" s="10" t="str">
        <f>CAL!IL33</f>
        <v/>
      </c>
      <c r="L33" s="10" t="str">
        <f>CAL!IM33</f>
        <v/>
      </c>
      <c r="M33" s="10" t="str">
        <f>CAL!IN33</f>
        <v/>
      </c>
      <c r="N33" s="10" t="str">
        <f>CAL!IO33</f>
        <v/>
      </c>
      <c r="O33" s="10" t="str">
        <f>CAL!IP33</f>
        <v/>
      </c>
      <c r="P33" s="10" t="str">
        <f>CAL!IQ33</f>
        <v/>
      </c>
      <c r="Q33" s="10" t="str">
        <f>CAL!IR33</f>
        <v/>
      </c>
      <c r="R33" s="10" t="str">
        <f>CAL!IS33</f>
        <v/>
      </c>
      <c r="S33" s="10" t="str">
        <f>CAL!IT33</f>
        <v/>
      </c>
      <c r="T33" s="10" t="str">
        <f>CAL!IU33</f>
        <v/>
      </c>
      <c r="U33" s="10" t="str">
        <f>CAL!IV33</f>
        <v/>
      </c>
      <c r="V33" s="10" t="str">
        <f>CAL!IW33</f>
        <v/>
      </c>
      <c r="W33" s="10" t="str">
        <f>CAL!IX33</f>
        <v/>
      </c>
      <c r="X33" s="10" t="str">
        <f>CAL!IY33</f>
        <v/>
      </c>
      <c r="Y33" s="91" t="str">
        <f>CAL!IZ33</f>
        <v/>
      </c>
    </row>
    <row r="34" spans="1:25" ht="14.1" customHeight="1" x14ac:dyDescent="0.25">
      <c r="A34" s="91" t="str">
        <f>CAL!IB34</f>
        <v/>
      </c>
      <c r="B34" s="91" t="str">
        <f>CAL!IC34</f>
        <v/>
      </c>
      <c r="C34" s="91" t="str">
        <f>CAL!ID34</f>
        <v/>
      </c>
      <c r="D34" s="10" t="str">
        <f>CAL!IE34</f>
        <v/>
      </c>
      <c r="E34" s="10" t="str">
        <f>CAL!IF34</f>
        <v/>
      </c>
      <c r="F34" s="10" t="str">
        <f>CAL!IG34</f>
        <v/>
      </c>
      <c r="G34" s="10" t="str">
        <f>CAL!IH34</f>
        <v/>
      </c>
      <c r="H34" s="10" t="str">
        <f>CAL!II34</f>
        <v/>
      </c>
      <c r="I34" s="10" t="str">
        <f>CAL!IJ34</f>
        <v/>
      </c>
      <c r="J34" s="10" t="str">
        <f>CAL!IK34</f>
        <v/>
      </c>
      <c r="K34" s="10" t="str">
        <f>CAL!IL34</f>
        <v/>
      </c>
      <c r="L34" s="10" t="str">
        <f>CAL!IM34</f>
        <v/>
      </c>
      <c r="M34" s="10" t="str">
        <f>CAL!IN34</f>
        <v/>
      </c>
      <c r="N34" s="10" t="str">
        <f>CAL!IO34</f>
        <v/>
      </c>
      <c r="O34" s="10" t="str">
        <f>CAL!IP34</f>
        <v/>
      </c>
      <c r="P34" s="10" t="str">
        <f>CAL!IQ34</f>
        <v/>
      </c>
      <c r="Q34" s="10" t="str">
        <f>CAL!IR34</f>
        <v/>
      </c>
      <c r="R34" s="10" t="str">
        <f>CAL!IS34</f>
        <v/>
      </c>
      <c r="S34" s="10" t="str">
        <f>CAL!IT34</f>
        <v/>
      </c>
      <c r="T34" s="10" t="str">
        <f>CAL!IU34</f>
        <v/>
      </c>
      <c r="U34" s="10" t="str">
        <f>CAL!IV34</f>
        <v/>
      </c>
      <c r="V34" s="10" t="str">
        <f>CAL!IW34</f>
        <v/>
      </c>
      <c r="W34" s="10" t="str">
        <f>CAL!IX34</f>
        <v/>
      </c>
      <c r="X34" s="10" t="str">
        <f>CAL!IY34</f>
        <v/>
      </c>
      <c r="Y34" s="91" t="str">
        <f>CAL!IZ34</f>
        <v/>
      </c>
    </row>
    <row r="35" spans="1:25" ht="14.1" customHeight="1" x14ac:dyDescent="0.25">
      <c r="A35" s="91" t="str">
        <f>CAL!IB35</f>
        <v/>
      </c>
      <c r="B35" s="91" t="str">
        <f>CAL!IC35</f>
        <v/>
      </c>
      <c r="C35" s="91" t="str">
        <f>CAL!ID35</f>
        <v/>
      </c>
      <c r="D35" s="10" t="str">
        <f>CAL!IE35</f>
        <v/>
      </c>
      <c r="E35" s="10" t="str">
        <f>CAL!IF35</f>
        <v/>
      </c>
      <c r="F35" s="10" t="str">
        <f>CAL!IG35</f>
        <v/>
      </c>
      <c r="G35" s="10" t="str">
        <f>CAL!IH35</f>
        <v/>
      </c>
      <c r="H35" s="10" t="str">
        <f>CAL!II35</f>
        <v/>
      </c>
      <c r="I35" s="10" t="str">
        <f>CAL!IJ35</f>
        <v/>
      </c>
      <c r="J35" s="10" t="str">
        <f>CAL!IK35</f>
        <v/>
      </c>
      <c r="K35" s="10" t="str">
        <f>CAL!IL35</f>
        <v/>
      </c>
      <c r="L35" s="10" t="str">
        <f>CAL!IM35</f>
        <v/>
      </c>
      <c r="M35" s="10" t="str">
        <f>CAL!IN35</f>
        <v/>
      </c>
      <c r="N35" s="10" t="str">
        <f>CAL!IO35</f>
        <v/>
      </c>
      <c r="O35" s="10" t="str">
        <f>CAL!IP35</f>
        <v/>
      </c>
      <c r="P35" s="10" t="str">
        <f>CAL!IQ35</f>
        <v/>
      </c>
      <c r="Q35" s="10" t="str">
        <f>CAL!IR35</f>
        <v/>
      </c>
      <c r="R35" s="10" t="str">
        <f>CAL!IS35</f>
        <v/>
      </c>
      <c r="S35" s="10" t="str">
        <f>CAL!IT35</f>
        <v/>
      </c>
      <c r="T35" s="10" t="str">
        <f>CAL!IU35</f>
        <v/>
      </c>
      <c r="U35" s="10" t="str">
        <f>CAL!IV35</f>
        <v/>
      </c>
      <c r="V35" s="10" t="str">
        <f>CAL!IW35</f>
        <v/>
      </c>
      <c r="W35" s="10" t="str">
        <f>CAL!IX35</f>
        <v/>
      </c>
      <c r="X35" s="10" t="str">
        <f>CAL!IY35</f>
        <v/>
      </c>
      <c r="Y35" s="91" t="str">
        <f>CAL!IZ35</f>
        <v/>
      </c>
    </row>
    <row r="36" spans="1:25" ht="14.1" customHeight="1" x14ac:dyDescent="0.25">
      <c r="A36" s="91" t="str">
        <f>CAL!IB36</f>
        <v/>
      </c>
      <c r="B36" s="91" t="str">
        <f>CAL!IC36</f>
        <v/>
      </c>
      <c r="C36" s="91" t="str">
        <f>CAL!ID36</f>
        <v/>
      </c>
      <c r="D36" s="10" t="str">
        <f>CAL!IE36</f>
        <v/>
      </c>
      <c r="E36" s="10" t="str">
        <f>CAL!IF36</f>
        <v/>
      </c>
      <c r="F36" s="10" t="str">
        <f>CAL!IG36</f>
        <v/>
      </c>
      <c r="G36" s="10" t="str">
        <f>CAL!IH36</f>
        <v/>
      </c>
      <c r="H36" s="10" t="str">
        <f>CAL!II36</f>
        <v/>
      </c>
      <c r="I36" s="10" t="str">
        <f>CAL!IJ36</f>
        <v/>
      </c>
      <c r="J36" s="10" t="str">
        <f>CAL!IK36</f>
        <v/>
      </c>
      <c r="K36" s="10" t="str">
        <f>CAL!IL36</f>
        <v/>
      </c>
      <c r="L36" s="10" t="str">
        <f>CAL!IM36</f>
        <v/>
      </c>
      <c r="M36" s="10" t="str">
        <f>CAL!IN36</f>
        <v/>
      </c>
      <c r="N36" s="10" t="str">
        <f>CAL!IO36</f>
        <v/>
      </c>
      <c r="O36" s="10" t="str">
        <f>CAL!IP36</f>
        <v/>
      </c>
      <c r="P36" s="10" t="str">
        <f>CAL!IQ36</f>
        <v/>
      </c>
      <c r="Q36" s="10" t="str">
        <f>CAL!IR36</f>
        <v/>
      </c>
      <c r="R36" s="10" t="str">
        <f>CAL!IS36</f>
        <v/>
      </c>
      <c r="S36" s="10" t="str">
        <f>CAL!IT36</f>
        <v/>
      </c>
      <c r="T36" s="10" t="str">
        <f>CAL!IU36</f>
        <v/>
      </c>
      <c r="U36" s="10" t="str">
        <f>CAL!IV36</f>
        <v/>
      </c>
      <c r="V36" s="10" t="str">
        <f>CAL!IW36</f>
        <v/>
      </c>
      <c r="W36" s="10" t="str">
        <f>CAL!IX36</f>
        <v/>
      </c>
      <c r="X36" s="10" t="str">
        <f>CAL!IY36</f>
        <v/>
      </c>
      <c r="Y36" s="91" t="str">
        <f>CAL!IZ36</f>
        <v/>
      </c>
    </row>
    <row r="37" spans="1:25" ht="14.1" customHeight="1" x14ac:dyDescent="0.25">
      <c r="A37" s="91" t="str">
        <f>CAL!IB37</f>
        <v/>
      </c>
      <c r="B37" s="91" t="str">
        <f>CAL!IC37</f>
        <v/>
      </c>
      <c r="C37" s="91" t="str">
        <f>CAL!ID37</f>
        <v/>
      </c>
      <c r="D37" s="10" t="str">
        <f>CAL!IE37</f>
        <v/>
      </c>
      <c r="E37" s="10" t="str">
        <f>CAL!IF37</f>
        <v/>
      </c>
      <c r="F37" s="10" t="str">
        <f>CAL!IG37</f>
        <v/>
      </c>
      <c r="G37" s="10" t="str">
        <f>CAL!IH37</f>
        <v/>
      </c>
      <c r="H37" s="10" t="str">
        <f>CAL!II37</f>
        <v/>
      </c>
      <c r="I37" s="10" t="str">
        <f>CAL!IJ37</f>
        <v/>
      </c>
      <c r="J37" s="10" t="str">
        <f>CAL!IK37</f>
        <v/>
      </c>
      <c r="K37" s="10" t="str">
        <f>CAL!IL37</f>
        <v/>
      </c>
      <c r="L37" s="10" t="str">
        <f>CAL!IM37</f>
        <v/>
      </c>
      <c r="M37" s="10" t="str">
        <f>CAL!IN37</f>
        <v/>
      </c>
      <c r="N37" s="10" t="str">
        <f>CAL!IO37</f>
        <v/>
      </c>
      <c r="O37" s="10" t="str">
        <f>CAL!IP37</f>
        <v/>
      </c>
      <c r="P37" s="10" t="str">
        <f>CAL!IQ37</f>
        <v/>
      </c>
      <c r="Q37" s="10" t="str">
        <f>CAL!IR37</f>
        <v/>
      </c>
      <c r="R37" s="10" t="str">
        <f>CAL!IS37</f>
        <v/>
      </c>
      <c r="S37" s="10" t="str">
        <f>CAL!IT37</f>
        <v/>
      </c>
      <c r="T37" s="10" t="str">
        <f>CAL!IU37</f>
        <v/>
      </c>
      <c r="U37" s="10" t="str">
        <f>CAL!IV37</f>
        <v/>
      </c>
      <c r="V37" s="10" t="str">
        <f>CAL!IW37</f>
        <v/>
      </c>
      <c r="W37" s="10" t="str">
        <f>CAL!IX37</f>
        <v/>
      </c>
      <c r="X37" s="10" t="str">
        <f>CAL!IY37</f>
        <v/>
      </c>
      <c r="Y37" s="91" t="str">
        <f>CAL!IZ37</f>
        <v/>
      </c>
    </row>
    <row r="38" spans="1:25" ht="14.1" customHeight="1" x14ac:dyDescent="0.25">
      <c r="A38" s="91" t="str">
        <f>CAL!IB38</f>
        <v/>
      </c>
      <c r="B38" s="91" t="str">
        <f>CAL!IC38</f>
        <v/>
      </c>
      <c r="C38" s="91" t="str">
        <f>CAL!ID38</f>
        <v/>
      </c>
      <c r="D38" s="10" t="str">
        <f>CAL!IE38</f>
        <v/>
      </c>
      <c r="E38" s="10" t="str">
        <f>CAL!IF38</f>
        <v/>
      </c>
      <c r="F38" s="10" t="str">
        <f>CAL!IG38</f>
        <v/>
      </c>
      <c r="G38" s="10" t="str">
        <f>CAL!IH38</f>
        <v/>
      </c>
      <c r="H38" s="10" t="str">
        <f>CAL!II38</f>
        <v/>
      </c>
      <c r="I38" s="10" t="str">
        <f>CAL!IJ38</f>
        <v/>
      </c>
      <c r="J38" s="10" t="str">
        <f>CAL!IK38</f>
        <v/>
      </c>
      <c r="K38" s="10" t="str">
        <f>CAL!IL38</f>
        <v/>
      </c>
      <c r="L38" s="10" t="str">
        <f>CAL!IM38</f>
        <v/>
      </c>
      <c r="M38" s="10" t="str">
        <f>CAL!IN38</f>
        <v/>
      </c>
      <c r="N38" s="10" t="str">
        <f>CAL!IO38</f>
        <v/>
      </c>
      <c r="O38" s="10" t="str">
        <f>CAL!IP38</f>
        <v/>
      </c>
      <c r="P38" s="10" t="str">
        <f>CAL!IQ38</f>
        <v/>
      </c>
      <c r="Q38" s="10" t="str">
        <f>CAL!IR38</f>
        <v/>
      </c>
      <c r="R38" s="10" t="str">
        <f>CAL!IS38</f>
        <v/>
      </c>
      <c r="S38" s="10" t="str">
        <f>CAL!IT38</f>
        <v/>
      </c>
      <c r="T38" s="10" t="str">
        <f>CAL!IU38</f>
        <v/>
      </c>
      <c r="U38" s="10" t="str">
        <f>CAL!IV38</f>
        <v/>
      </c>
      <c r="V38" s="10" t="str">
        <f>CAL!IW38</f>
        <v/>
      </c>
      <c r="W38" s="10" t="str">
        <f>CAL!IX38</f>
        <v/>
      </c>
      <c r="X38" s="10" t="str">
        <f>CAL!IY38</f>
        <v/>
      </c>
      <c r="Y38" s="91" t="str">
        <f>CAL!IZ38</f>
        <v/>
      </c>
    </row>
    <row r="39" spans="1:25" ht="14.1" customHeight="1" x14ac:dyDescent="0.25">
      <c r="A39" s="91" t="str">
        <f>CAL!IB39</f>
        <v/>
      </c>
      <c r="B39" s="91" t="str">
        <f>CAL!IC39</f>
        <v/>
      </c>
      <c r="C39" s="91" t="str">
        <f>CAL!ID39</f>
        <v/>
      </c>
      <c r="D39" s="10" t="str">
        <f>CAL!IE39</f>
        <v/>
      </c>
      <c r="E39" s="10" t="str">
        <f>CAL!IF39</f>
        <v/>
      </c>
      <c r="F39" s="10" t="str">
        <f>CAL!IG39</f>
        <v/>
      </c>
      <c r="G39" s="10" t="str">
        <f>CAL!IH39</f>
        <v/>
      </c>
      <c r="H39" s="10" t="str">
        <f>CAL!II39</f>
        <v/>
      </c>
      <c r="I39" s="10" t="str">
        <f>CAL!IJ39</f>
        <v/>
      </c>
      <c r="J39" s="10" t="str">
        <f>CAL!IK39</f>
        <v/>
      </c>
      <c r="K39" s="10" t="str">
        <f>CAL!IL39</f>
        <v/>
      </c>
      <c r="L39" s="10" t="str">
        <f>CAL!IM39</f>
        <v/>
      </c>
      <c r="M39" s="10" t="str">
        <f>CAL!IN39</f>
        <v/>
      </c>
      <c r="N39" s="10" t="str">
        <f>CAL!IO39</f>
        <v/>
      </c>
      <c r="O39" s="10" t="str">
        <f>CAL!IP39</f>
        <v/>
      </c>
      <c r="P39" s="10" t="str">
        <f>CAL!IQ39</f>
        <v/>
      </c>
      <c r="Q39" s="10" t="str">
        <f>CAL!IR39</f>
        <v/>
      </c>
      <c r="R39" s="10" t="str">
        <f>CAL!IS39</f>
        <v/>
      </c>
      <c r="S39" s="10" t="str">
        <f>CAL!IT39</f>
        <v/>
      </c>
      <c r="T39" s="10" t="str">
        <f>CAL!IU39</f>
        <v/>
      </c>
      <c r="U39" s="10" t="str">
        <f>CAL!IV39</f>
        <v/>
      </c>
      <c r="V39" s="10" t="str">
        <f>CAL!IW39</f>
        <v/>
      </c>
      <c r="W39" s="10" t="str">
        <f>CAL!IX39</f>
        <v/>
      </c>
      <c r="X39" s="10" t="str">
        <f>CAL!IY39</f>
        <v/>
      </c>
      <c r="Y39" s="91" t="str">
        <f>CAL!IZ39</f>
        <v/>
      </c>
    </row>
    <row r="40" spans="1:25" ht="14.1" customHeight="1" x14ac:dyDescent="0.25">
      <c r="A40" s="91" t="str">
        <f>CAL!IB40</f>
        <v/>
      </c>
      <c r="B40" s="91" t="str">
        <f>CAL!IC40</f>
        <v/>
      </c>
      <c r="C40" s="91" t="str">
        <f>CAL!ID40</f>
        <v/>
      </c>
      <c r="D40" s="10" t="str">
        <f>CAL!IE40</f>
        <v/>
      </c>
      <c r="E40" s="10" t="str">
        <f>CAL!IF40</f>
        <v/>
      </c>
      <c r="F40" s="10" t="str">
        <f>CAL!IG40</f>
        <v/>
      </c>
      <c r="G40" s="10" t="str">
        <f>CAL!IH40</f>
        <v/>
      </c>
      <c r="H40" s="10" t="str">
        <f>CAL!II40</f>
        <v/>
      </c>
      <c r="I40" s="10" t="str">
        <f>CAL!IJ40</f>
        <v/>
      </c>
      <c r="J40" s="10" t="str">
        <f>CAL!IK40</f>
        <v/>
      </c>
      <c r="K40" s="10" t="str">
        <f>CAL!IL40</f>
        <v/>
      </c>
      <c r="L40" s="10" t="str">
        <f>CAL!IM40</f>
        <v/>
      </c>
      <c r="M40" s="10" t="str">
        <f>CAL!IN40</f>
        <v/>
      </c>
      <c r="N40" s="10" t="str">
        <f>CAL!IO40</f>
        <v/>
      </c>
      <c r="O40" s="10" t="str">
        <f>CAL!IP40</f>
        <v/>
      </c>
      <c r="P40" s="10" t="str">
        <f>CAL!IQ40</f>
        <v/>
      </c>
      <c r="Q40" s="10" t="str">
        <f>CAL!IR40</f>
        <v/>
      </c>
      <c r="R40" s="10" t="str">
        <f>CAL!IS40</f>
        <v/>
      </c>
      <c r="S40" s="10" t="str">
        <f>CAL!IT40</f>
        <v/>
      </c>
      <c r="T40" s="10" t="str">
        <f>CAL!IU40</f>
        <v/>
      </c>
      <c r="U40" s="10" t="str">
        <f>CAL!IV40</f>
        <v/>
      </c>
      <c r="V40" s="10" t="str">
        <f>CAL!IW40</f>
        <v/>
      </c>
      <c r="W40" s="10" t="str">
        <f>CAL!IX40</f>
        <v/>
      </c>
      <c r="X40" s="10" t="str">
        <f>CAL!IY40</f>
        <v/>
      </c>
      <c r="Y40" s="91" t="str">
        <f>CAL!IZ40</f>
        <v/>
      </c>
    </row>
    <row r="41" spans="1:25" ht="14.1" customHeight="1" x14ac:dyDescent="0.25">
      <c r="A41" s="91" t="str">
        <f>CAL!IB41</f>
        <v/>
      </c>
      <c r="B41" s="91" t="str">
        <f>CAL!IC41</f>
        <v/>
      </c>
      <c r="C41" s="91" t="str">
        <f>CAL!ID41</f>
        <v/>
      </c>
      <c r="D41" s="10" t="str">
        <f>CAL!IE41</f>
        <v/>
      </c>
      <c r="E41" s="10" t="str">
        <f>CAL!IF41</f>
        <v/>
      </c>
      <c r="F41" s="10" t="str">
        <f>CAL!IG41</f>
        <v/>
      </c>
      <c r="G41" s="10" t="str">
        <f>CAL!IH41</f>
        <v/>
      </c>
      <c r="H41" s="10" t="str">
        <f>CAL!II41</f>
        <v/>
      </c>
      <c r="I41" s="10" t="str">
        <f>CAL!IJ41</f>
        <v/>
      </c>
      <c r="J41" s="10" t="str">
        <f>CAL!IK41</f>
        <v/>
      </c>
      <c r="K41" s="10" t="str">
        <f>CAL!IL41</f>
        <v/>
      </c>
      <c r="L41" s="10" t="str">
        <f>CAL!IM41</f>
        <v/>
      </c>
      <c r="M41" s="10" t="str">
        <f>CAL!IN41</f>
        <v/>
      </c>
      <c r="N41" s="10" t="str">
        <f>CAL!IO41</f>
        <v/>
      </c>
      <c r="O41" s="10" t="str">
        <f>CAL!IP41</f>
        <v/>
      </c>
      <c r="P41" s="10" t="str">
        <f>CAL!IQ41</f>
        <v/>
      </c>
      <c r="Q41" s="10" t="str">
        <f>CAL!IR41</f>
        <v/>
      </c>
      <c r="R41" s="10" t="str">
        <f>CAL!IS41</f>
        <v/>
      </c>
      <c r="S41" s="10" t="str">
        <f>CAL!IT41</f>
        <v/>
      </c>
      <c r="T41" s="10" t="str">
        <f>CAL!IU41</f>
        <v/>
      </c>
      <c r="U41" s="10" t="str">
        <f>CAL!IV41</f>
        <v/>
      </c>
      <c r="V41" s="10" t="str">
        <f>CAL!IW41</f>
        <v/>
      </c>
      <c r="W41" s="10" t="str">
        <f>CAL!IX41</f>
        <v/>
      </c>
      <c r="X41" s="10" t="str">
        <f>CAL!IY41</f>
        <v/>
      </c>
      <c r="Y41" s="91" t="str">
        <f>CAL!IZ41</f>
        <v/>
      </c>
    </row>
    <row r="42" spans="1:25" ht="14.1" customHeight="1" x14ac:dyDescent="0.25">
      <c r="A42" s="91" t="str">
        <f>CAL!IB42</f>
        <v/>
      </c>
      <c r="B42" s="91" t="str">
        <f>CAL!IC42</f>
        <v/>
      </c>
      <c r="C42" s="91" t="str">
        <f>CAL!ID42</f>
        <v/>
      </c>
      <c r="D42" s="10" t="str">
        <f>CAL!IE42</f>
        <v/>
      </c>
      <c r="E42" s="10" t="str">
        <f>CAL!IF42</f>
        <v/>
      </c>
      <c r="F42" s="10" t="str">
        <f>CAL!IG42</f>
        <v/>
      </c>
      <c r="G42" s="10" t="str">
        <f>CAL!IH42</f>
        <v/>
      </c>
      <c r="H42" s="10" t="str">
        <f>CAL!II42</f>
        <v/>
      </c>
      <c r="I42" s="10" t="str">
        <f>CAL!IJ42</f>
        <v/>
      </c>
      <c r="J42" s="10" t="str">
        <f>CAL!IK42</f>
        <v/>
      </c>
      <c r="K42" s="10" t="str">
        <f>CAL!IL42</f>
        <v/>
      </c>
      <c r="L42" s="10" t="str">
        <f>CAL!IM42</f>
        <v/>
      </c>
      <c r="M42" s="10" t="str">
        <f>CAL!IN42</f>
        <v/>
      </c>
      <c r="N42" s="10" t="str">
        <f>CAL!IO42</f>
        <v/>
      </c>
      <c r="O42" s="10" t="str">
        <f>CAL!IP42</f>
        <v/>
      </c>
      <c r="P42" s="10" t="str">
        <f>CAL!IQ42</f>
        <v/>
      </c>
      <c r="Q42" s="10" t="str">
        <f>CAL!IR42</f>
        <v/>
      </c>
      <c r="R42" s="10" t="str">
        <f>CAL!IS42</f>
        <v/>
      </c>
      <c r="S42" s="10" t="str">
        <f>CAL!IT42</f>
        <v/>
      </c>
      <c r="T42" s="10" t="str">
        <f>CAL!IU42</f>
        <v/>
      </c>
      <c r="U42" s="10" t="str">
        <f>CAL!IV42</f>
        <v/>
      </c>
      <c r="V42" s="10" t="str">
        <f>CAL!IW42</f>
        <v/>
      </c>
      <c r="W42" s="10" t="str">
        <f>CAL!IX42</f>
        <v/>
      </c>
      <c r="X42" s="10" t="str">
        <f>CAL!IY42</f>
        <v/>
      </c>
      <c r="Y42" s="91" t="str">
        <f>CAL!IZ42</f>
        <v/>
      </c>
    </row>
    <row r="43" spans="1:25" ht="14.1" customHeight="1" x14ac:dyDescent="0.25">
      <c r="A43" s="91" t="str">
        <f>CAL!IB43</f>
        <v/>
      </c>
      <c r="B43" s="91" t="str">
        <f>CAL!IC43</f>
        <v/>
      </c>
      <c r="C43" s="91" t="str">
        <f>CAL!ID43</f>
        <v/>
      </c>
      <c r="D43" s="10" t="str">
        <f>CAL!IE43</f>
        <v/>
      </c>
      <c r="E43" s="10" t="str">
        <f>CAL!IF43</f>
        <v/>
      </c>
      <c r="F43" s="10" t="str">
        <f>CAL!IG43</f>
        <v/>
      </c>
      <c r="G43" s="10" t="str">
        <f>CAL!IH43</f>
        <v/>
      </c>
      <c r="H43" s="10" t="str">
        <f>CAL!II43</f>
        <v/>
      </c>
      <c r="I43" s="10" t="str">
        <f>CAL!IJ43</f>
        <v/>
      </c>
      <c r="J43" s="10" t="str">
        <f>CAL!IK43</f>
        <v/>
      </c>
      <c r="K43" s="10" t="str">
        <f>CAL!IL43</f>
        <v/>
      </c>
      <c r="L43" s="10" t="str">
        <f>CAL!IM43</f>
        <v/>
      </c>
      <c r="M43" s="10" t="str">
        <f>CAL!IN43</f>
        <v/>
      </c>
      <c r="N43" s="10" t="str">
        <f>CAL!IO43</f>
        <v/>
      </c>
      <c r="O43" s="10" t="str">
        <f>CAL!IP43</f>
        <v/>
      </c>
      <c r="P43" s="10" t="str">
        <f>CAL!IQ43</f>
        <v/>
      </c>
      <c r="Q43" s="10" t="str">
        <f>CAL!IR43</f>
        <v/>
      </c>
      <c r="R43" s="10" t="str">
        <f>CAL!IS43</f>
        <v/>
      </c>
      <c r="S43" s="10" t="str">
        <f>CAL!IT43</f>
        <v/>
      </c>
      <c r="T43" s="10" t="str">
        <f>CAL!IU43</f>
        <v/>
      </c>
      <c r="U43" s="10" t="str">
        <f>CAL!IV43</f>
        <v/>
      </c>
      <c r="V43" s="10" t="str">
        <f>CAL!IW43</f>
        <v/>
      </c>
      <c r="W43" s="10" t="str">
        <f>CAL!IX43</f>
        <v/>
      </c>
      <c r="X43" s="10" t="str">
        <f>CAL!IY43</f>
        <v/>
      </c>
      <c r="Y43" s="91" t="str">
        <f>CAL!IZ43</f>
        <v/>
      </c>
    </row>
    <row r="44" spans="1:25" ht="14.1" customHeight="1" x14ac:dyDescent="0.25">
      <c r="A44" s="91" t="str">
        <f>CAL!IB44</f>
        <v/>
      </c>
      <c r="B44" s="91" t="str">
        <f>CAL!IC44</f>
        <v/>
      </c>
      <c r="C44" s="91" t="str">
        <f>CAL!ID44</f>
        <v/>
      </c>
      <c r="D44" s="10" t="str">
        <f>CAL!IE44</f>
        <v/>
      </c>
      <c r="E44" s="10" t="str">
        <f>CAL!IF44</f>
        <v/>
      </c>
      <c r="F44" s="10" t="str">
        <f>CAL!IG44</f>
        <v/>
      </c>
      <c r="G44" s="10" t="str">
        <f>CAL!IH44</f>
        <v/>
      </c>
      <c r="H44" s="10" t="str">
        <f>CAL!II44</f>
        <v/>
      </c>
      <c r="I44" s="10" t="str">
        <f>CAL!IJ44</f>
        <v/>
      </c>
      <c r="J44" s="10" t="str">
        <f>CAL!IK44</f>
        <v/>
      </c>
      <c r="K44" s="10" t="str">
        <f>CAL!IL44</f>
        <v/>
      </c>
      <c r="L44" s="10" t="str">
        <f>CAL!IM44</f>
        <v/>
      </c>
      <c r="M44" s="10" t="str">
        <f>CAL!IN44</f>
        <v/>
      </c>
      <c r="N44" s="10" t="str">
        <f>CAL!IO44</f>
        <v/>
      </c>
      <c r="O44" s="10" t="str">
        <f>CAL!IP44</f>
        <v/>
      </c>
      <c r="P44" s="10" t="str">
        <f>CAL!IQ44</f>
        <v/>
      </c>
      <c r="Q44" s="10" t="str">
        <f>CAL!IR44</f>
        <v/>
      </c>
      <c r="R44" s="10" t="str">
        <f>CAL!IS44</f>
        <v/>
      </c>
      <c r="S44" s="10" t="str">
        <f>CAL!IT44</f>
        <v/>
      </c>
      <c r="T44" s="10" t="str">
        <f>CAL!IU44</f>
        <v/>
      </c>
      <c r="U44" s="10" t="str">
        <f>CAL!IV44</f>
        <v/>
      </c>
      <c r="V44" s="10" t="str">
        <f>CAL!IW44</f>
        <v/>
      </c>
      <c r="W44" s="10" t="str">
        <f>CAL!IX44</f>
        <v/>
      </c>
      <c r="X44" s="10" t="str">
        <f>CAL!IY44</f>
        <v/>
      </c>
      <c r="Y44" s="91" t="str">
        <f>CAL!IZ44</f>
        <v/>
      </c>
    </row>
    <row r="45" spans="1:25" ht="14.1" customHeight="1" x14ac:dyDescent="0.25">
      <c r="A45" s="91" t="str">
        <f>CAL!IB45</f>
        <v/>
      </c>
      <c r="B45" s="91" t="str">
        <f>CAL!IC45</f>
        <v/>
      </c>
      <c r="C45" s="91" t="str">
        <f>CAL!ID45</f>
        <v/>
      </c>
      <c r="D45" s="10" t="str">
        <f>CAL!IE45</f>
        <v/>
      </c>
      <c r="E45" s="10" t="str">
        <f>CAL!IF45</f>
        <v/>
      </c>
      <c r="F45" s="10" t="str">
        <f>CAL!IG45</f>
        <v/>
      </c>
      <c r="G45" s="10" t="str">
        <f>CAL!IH45</f>
        <v/>
      </c>
      <c r="H45" s="10" t="str">
        <f>CAL!II45</f>
        <v/>
      </c>
      <c r="I45" s="10" t="str">
        <f>CAL!IJ45</f>
        <v/>
      </c>
      <c r="J45" s="10" t="str">
        <f>CAL!IK45</f>
        <v/>
      </c>
      <c r="K45" s="10" t="str">
        <f>CAL!IL45</f>
        <v/>
      </c>
      <c r="L45" s="10" t="str">
        <f>CAL!IM45</f>
        <v/>
      </c>
      <c r="M45" s="10" t="str">
        <f>CAL!IN45</f>
        <v/>
      </c>
      <c r="N45" s="10" t="str">
        <f>CAL!IO45</f>
        <v/>
      </c>
      <c r="O45" s="10" t="str">
        <f>CAL!IP45</f>
        <v/>
      </c>
      <c r="P45" s="10" t="str">
        <f>CAL!IQ45</f>
        <v/>
      </c>
      <c r="Q45" s="10" t="str">
        <f>CAL!IR45</f>
        <v/>
      </c>
      <c r="R45" s="10" t="str">
        <f>CAL!IS45</f>
        <v/>
      </c>
      <c r="S45" s="10" t="str">
        <f>CAL!IT45</f>
        <v/>
      </c>
      <c r="T45" s="10" t="str">
        <f>CAL!IU45</f>
        <v/>
      </c>
      <c r="U45" s="10" t="str">
        <f>CAL!IV45</f>
        <v/>
      </c>
      <c r="V45" s="10" t="str">
        <f>CAL!IW45</f>
        <v/>
      </c>
      <c r="W45" s="10" t="str">
        <f>CAL!IX45</f>
        <v/>
      </c>
      <c r="X45" s="10" t="str">
        <f>CAL!IY45</f>
        <v/>
      </c>
      <c r="Y45" s="91" t="str">
        <f>CAL!IZ45</f>
        <v/>
      </c>
    </row>
    <row r="46" spans="1:25" ht="14.1" customHeight="1" x14ac:dyDescent="0.25">
      <c r="A46" s="91" t="str">
        <f>CAL!IB46</f>
        <v/>
      </c>
      <c r="B46" s="91" t="str">
        <f>CAL!IC46</f>
        <v/>
      </c>
      <c r="C46" s="91" t="str">
        <f>CAL!ID46</f>
        <v/>
      </c>
      <c r="D46" s="10" t="str">
        <f>CAL!IE46</f>
        <v/>
      </c>
      <c r="E46" s="10" t="str">
        <f>CAL!IF46</f>
        <v/>
      </c>
      <c r="F46" s="10" t="str">
        <f>CAL!IG46</f>
        <v/>
      </c>
      <c r="G46" s="10" t="str">
        <f>CAL!IH46</f>
        <v/>
      </c>
      <c r="H46" s="10" t="str">
        <f>CAL!II46</f>
        <v/>
      </c>
      <c r="I46" s="10" t="str">
        <f>CAL!IJ46</f>
        <v/>
      </c>
      <c r="J46" s="10" t="str">
        <f>CAL!IK46</f>
        <v/>
      </c>
      <c r="K46" s="10" t="str">
        <f>CAL!IL46</f>
        <v/>
      </c>
      <c r="L46" s="10" t="str">
        <f>CAL!IM46</f>
        <v/>
      </c>
      <c r="M46" s="10" t="str">
        <f>CAL!IN46</f>
        <v/>
      </c>
      <c r="N46" s="10" t="str">
        <f>CAL!IO46</f>
        <v/>
      </c>
      <c r="O46" s="10" t="str">
        <f>CAL!IP46</f>
        <v/>
      </c>
      <c r="P46" s="10" t="str">
        <f>CAL!IQ46</f>
        <v/>
      </c>
      <c r="Q46" s="10" t="str">
        <f>CAL!IR46</f>
        <v/>
      </c>
      <c r="R46" s="10" t="str">
        <f>CAL!IS46</f>
        <v/>
      </c>
      <c r="S46" s="10" t="str">
        <f>CAL!IT46</f>
        <v/>
      </c>
      <c r="T46" s="10" t="str">
        <f>CAL!IU46</f>
        <v/>
      </c>
      <c r="U46" s="10" t="str">
        <f>CAL!IV46</f>
        <v/>
      </c>
      <c r="V46" s="10" t="str">
        <f>CAL!IW46</f>
        <v/>
      </c>
      <c r="W46" s="10" t="str">
        <f>CAL!IX46</f>
        <v/>
      </c>
      <c r="X46" s="10" t="str">
        <f>CAL!IY46</f>
        <v/>
      </c>
      <c r="Y46" s="91" t="str">
        <f>CAL!IZ46</f>
        <v/>
      </c>
    </row>
    <row r="47" spans="1:25" ht="14.1" customHeight="1" x14ac:dyDescent="0.25">
      <c r="A47" s="91" t="str">
        <f>CAL!IB47</f>
        <v/>
      </c>
      <c r="B47" s="91" t="str">
        <f>CAL!IC47</f>
        <v/>
      </c>
      <c r="C47" s="91" t="str">
        <f>CAL!ID47</f>
        <v/>
      </c>
      <c r="D47" s="10" t="str">
        <f>CAL!IE47</f>
        <v/>
      </c>
      <c r="E47" s="10" t="str">
        <f>CAL!IF47</f>
        <v/>
      </c>
      <c r="F47" s="10" t="str">
        <f>CAL!IG47</f>
        <v/>
      </c>
      <c r="G47" s="10" t="str">
        <f>CAL!IH47</f>
        <v/>
      </c>
      <c r="H47" s="10" t="str">
        <f>CAL!II47</f>
        <v/>
      </c>
      <c r="I47" s="10" t="str">
        <f>CAL!IJ47</f>
        <v/>
      </c>
      <c r="J47" s="10" t="str">
        <f>CAL!IK47</f>
        <v/>
      </c>
      <c r="K47" s="10" t="str">
        <f>CAL!IL47</f>
        <v/>
      </c>
      <c r="L47" s="10" t="str">
        <f>CAL!IM47</f>
        <v/>
      </c>
      <c r="M47" s="10" t="str">
        <f>CAL!IN47</f>
        <v/>
      </c>
      <c r="N47" s="10" t="str">
        <f>CAL!IO47</f>
        <v/>
      </c>
      <c r="O47" s="10" t="str">
        <f>CAL!IP47</f>
        <v/>
      </c>
      <c r="P47" s="10" t="str">
        <f>CAL!IQ47</f>
        <v/>
      </c>
      <c r="Q47" s="10" t="str">
        <f>CAL!IR47</f>
        <v/>
      </c>
      <c r="R47" s="10" t="str">
        <f>CAL!IS47</f>
        <v/>
      </c>
      <c r="S47" s="10" t="str">
        <f>CAL!IT47</f>
        <v/>
      </c>
      <c r="T47" s="10" t="str">
        <f>CAL!IU47</f>
        <v/>
      </c>
      <c r="U47" s="10" t="str">
        <f>CAL!IV47</f>
        <v/>
      </c>
      <c r="V47" s="10" t="str">
        <f>CAL!IW47</f>
        <v/>
      </c>
      <c r="W47" s="10" t="str">
        <f>CAL!IX47</f>
        <v/>
      </c>
      <c r="X47" s="10" t="str">
        <f>CAL!IY47</f>
        <v/>
      </c>
      <c r="Y47" s="91" t="str">
        <f>CAL!IZ47</f>
        <v/>
      </c>
    </row>
    <row r="48" spans="1:25" ht="14.1" customHeight="1" x14ac:dyDescent="0.25">
      <c r="A48" s="91" t="str">
        <f>CAL!IB48</f>
        <v/>
      </c>
      <c r="B48" s="91" t="str">
        <f>CAL!IC48</f>
        <v/>
      </c>
      <c r="C48" s="91" t="str">
        <f>CAL!ID48</f>
        <v/>
      </c>
      <c r="D48" s="10" t="str">
        <f>CAL!IE48</f>
        <v/>
      </c>
      <c r="E48" s="10" t="str">
        <f>CAL!IF48</f>
        <v/>
      </c>
      <c r="F48" s="10" t="str">
        <f>CAL!IG48</f>
        <v/>
      </c>
      <c r="G48" s="10" t="str">
        <f>CAL!IH48</f>
        <v/>
      </c>
      <c r="H48" s="10" t="str">
        <f>CAL!II48</f>
        <v/>
      </c>
      <c r="I48" s="10" t="str">
        <f>CAL!IJ48</f>
        <v/>
      </c>
      <c r="J48" s="10" t="str">
        <f>CAL!IK48</f>
        <v/>
      </c>
      <c r="K48" s="10" t="str">
        <f>CAL!IL48</f>
        <v/>
      </c>
      <c r="L48" s="10" t="str">
        <f>CAL!IM48</f>
        <v/>
      </c>
      <c r="M48" s="10" t="str">
        <f>CAL!IN48</f>
        <v/>
      </c>
      <c r="N48" s="10" t="str">
        <f>CAL!IO48</f>
        <v/>
      </c>
      <c r="O48" s="10" t="str">
        <f>CAL!IP48</f>
        <v/>
      </c>
      <c r="P48" s="10" t="str">
        <f>CAL!IQ48</f>
        <v/>
      </c>
      <c r="Q48" s="10" t="str">
        <f>CAL!IR48</f>
        <v/>
      </c>
      <c r="R48" s="10" t="str">
        <f>CAL!IS48</f>
        <v/>
      </c>
      <c r="S48" s="10" t="str">
        <f>CAL!IT48</f>
        <v/>
      </c>
      <c r="T48" s="10" t="str">
        <f>CAL!IU48</f>
        <v/>
      </c>
      <c r="U48" s="10" t="str">
        <f>CAL!IV48</f>
        <v/>
      </c>
      <c r="V48" s="10" t="str">
        <f>CAL!IW48</f>
        <v/>
      </c>
      <c r="W48" s="10" t="str">
        <f>CAL!IX48</f>
        <v/>
      </c>
      <c r="X48" s="10" t="str">
        <f>CAL!IY48</f>
        <v/>
      </c>
      <c r="Y48" s="91" t="str">
        <f>CAL!IZ48</f>
        <v/>
      </c>
    </row>
    <row r="49" spans="1:25" ht="14.1" customHeight="1" x14ac:dyDescent="0.25">
      <c r="A49" s="91" t="str">
        <f>CAL!IB49</f>
        <v/>
      </c>
      <c r="B49" s="91" t="str">
        <f>CAL!IC49</f>
        <v/>
      </c>
      <c r="C49" s="91" t="str">
        <f>CAL!ID49</f>
        <v/>
      </c>
      <c r="D49" s="10" t="str">
        <f>CAL!IE49</f>
        <v/>
      </c>
      <c r="E49" s="10" t="str">
        <f>CAL!IF49</f>
        <v/>
      </c>
      <c r="F49" s="10" t="str">
        <f>CAL!IG49</f>
        <v/>
      </c>
      <c r="G49" s="10" t="str">
        <f>CAL!IH49</f>
        <v/>
      </c>
      <c r="H49" s="10" t="str">
        <f>CAL!II49</f>
        <v/>
      </c>
      <c r="I49" s="10" t="str">
        <f>CAL!IJ49</f>
        <v/>
      </c>
      <c r="J49" s="10" t="str">
        <f>CAL!IK49</f>
        <v/>
      </c>
      <c r="K49" s="10" t="str">
        <f>CAL!IL49</f>
        <v/>
      </c>
      <c r="L49" s="10" t="str">
        <f>CAL!IM49</f>
        <v/>
      </c>
      <c r="M49" s="10" t="str">
        <f>CAL!IN49</f>
        <v/>
      </c>
      <c r="N49" s="10" t="str">
        <f>CAL!IO49</f>
        <v/>
      </c>
      <c r="O49" s="10" t="str">
        <f>CAL!IP49</f>
        <v/>
      </c>
      <c r="P49" s="10" t="str">
        <f>CAL!IQ49</f>
        <v/>
      </c>
      <c r="Q49" s="10" t="str">
        <f>CAL!IR49</f>
        <v/>
      </c>
      <c r="R49" s="10" t="str">
        <f>CAL!IS49</f>
        <v/>
      </c>
      <c r="S49" s="10" t="str">
        <f>CAL!IT49</f>
        <v/>
      </c>
      <c r="T49" s="10" t="str">
        <f>CAL!IU49</f>
        <v/>
      </c>
      <c r="U49" s="10" t="str">
        <f>CAL!IV49</f>
        <v/>
      </c>
      <c r="V49" s="10" t="str">
        <f>CAL!IW49</f>
        <v/>
      </c>
      <c r="W49" s="10" t="str">
        <f>CAL!IX49</f>
        <v/>
      </c>
      <c r="X49" s="10" t="str">
        <f>CAL!IY49</f>
        <v/>
      </c>
      <c r="Y49" s="91" t="str">
        <f>CAL!IZ49</f>
        <v/>
      </c>
    </row>
    <row r="50" spans="1:25" ht="18" hidden="1" customHeight="1" x14ac:dyDescent="0.25">
      <c r="A50" s="36" t="str">
        <f>CAL!IB50</f>
        <v/>
      </c>
      <c r="B50" s="36" t="str">
        <f>CAL!IC50</f>
        <v/>
      </c>
      <c r="C50" s="36" t="str">
        <f>CAL!ID50</f>
        <v/>
      </c>
      <c r="D50" s="28" t="str">
        <f>CAL!IE50</f>
        <v/>
      </c>
      <c r="E50" s="28" t="str">
        <f>CAL!IF50</f>
        <v/>
      </c>
      <c r="F50" s="28" t="str">
        <f>CAL!IG50</f>
        <v/>
      </c>
      <c r="G50" s="28" t="str">
        <f>CAL!IH50</f>
        <v/>
      </c>
      <c r="H50" s="28" t="str">
        <f>CAL!II50</f>
        <v/>
      </c>
      <c r="I50" s="28" t="str">
        <f>CAL!IJ50</f>
        <v/>
      </c>
      <c r="J50" s="28" t="str">
        <f>CAL!IK50</f>
        <v/>
      </c>
      <c r="K50" s="28" t="str">
        <f>CAL!IL50</f>
        <v/>
      </c>
      <c r="L50" s="28" t="str">
        <f>CAL!IM50</f>
        <v/>
      </c>
      <c r="M50" s="28" t="str">
        <f>CAL!IN50</f>
        <v/>
      </c>
      <c r="N50" s="28" t="str">
        <f>CAL!IO50</f>
        <v/>
      </c>
      <c r="O50" s="28" t="str">
        <f>CAL!IP50</f>
        <v/>
      </c>
      <c r="P50" s="28" t="str">
        <f>CAL!IQ50</f>
        <v/>
      </c>
      <c r="Q50" s="28" t="str">
        <f>CAL!IR50</f>
        <v/>
      </c>
      <c r="R50" s="28" t="str">
        <f>CAL!IS50</f>
        <v/>
      </c>
      <c r="S50" s="28" t="str">
        <f>CAL!IT50</f>
        <v/>
      </c>
      <c r="T50" s="28" t="str">
        <f>CAL!IU50</f>
        <v/>
      </c>
      <c r="U50" s="28" t="str">
        <f>CAL!IV50</f>
        <v/>
      </c>
      <c r="V50" s="28" t="str">
        <f>CAL!IW50</f>
        <v/>
      </c>
      <c r="W50" s="28" t="str">
        <f>CAL!IX50</f>
        <v/>
      </c>
      <c r="X50" s="28" t="str">
        <f>CAL!IY50</f>
        <v/>
      </c>
      <c r="Y50" s="36" t="str">
        <f>CAL!IZ50</f>
        <v/>
      </c>
    </row>
    <row r="51" spans="1:25" ht="18" hidden="1" customHeight="1" x14ac:dyDescent="0.25">
      <c r="A51" s="36" t="str">
        <f>CAL!IB51</f>
        <v/>
      </c>
      <c r="B51" s="36" t="str">
        <f>CAL!IC51</f>
        <v/>
      </c>
      <c r="C51" s="36" t="str">
        <f>CAL!ID51</f>
        <v/>
      </c>
      <c r="D51" s="28" t="str">
        <f>CAL!IE51</f>
        <v/>
      </c>
      <c r="E51" s="28" t="str">
        <f>CAL!IF51</f>
        <v/>
      </c>
      <c r="F51" s="28" t="str">
        <f>CAL!IG51</f>
        <v/>
      </c>
      <c r="G51" s="28" t="str">
        <f>CAL!IH51</f>
        <v/>
      </c>
      <c r="H51" s="28" t="str">
        <f>CAL!II51</f>
        <v/>
      </c>
      <c r="I51" s="28" t="str">
        <f>CAL!IJ51</f>
        <v/>
      </c>
      <c r="J51" s="28" t="str">
        <f>CAL!IK51</f>
        <v/>
      </c>
      <c r="K51" s="28" t="str">
        <f>CAL!IL51</f>
        <v/>
      </c>
      <c r="L51" s="28" t="str">
        <f>CAL!IM51</f>
        <v/>
      </c>
      <c r="M51" s="28" t="str">
        <f>CAL!IN51</f>
        <v/>
      </c>
      <c r="N51" s="28" t="str">
        <f>CAL!IO51</f>
        <v/>
      </c>
      <c r="O51" s="28" t="str">
        <f>CAL!IP51</f>
        <v/>
      </c>
      <c r="P51" s="28" t="str">
        <f>CAL!IQ51</f>
        <v/>
      </c>
      <c r="Q51" s="28" t="str">
        <f>CAL!IR51</f>
        <v/>
      </c>
      <c r="R51" s="28" t="str">
        <f>CAL!IS51</f>
        <v/>
      </c>
      <c r="S51" s="28" t="str">
        <f>CAL!IT51</f>
        <v/>
      </c>
      <c r="T51" s="28" t="str">
        <f>CAL!IU51</f>
        <v/>
      </c>
      <c r="U51" s="28" t="str">
        <f>CAL!IV51</f>
        <v/>
      </c>
      <c r="V51" s="28" t="str">
        <f>CAL!IW51</f>
        <v/>
      </c>
      <c r="W51" s="28" t="str">
        <f>CAL!IX51</f>
        <v/>
      </c>
      <c r="X51" s="28" t="str">
        <f>CAL!IY51</f>
        <v/>
      </c>
      <c r="Y51" s="36" t="str">
        <f>CAL!IZ51</f>
        <v/>
      </c>
    </row>
    <row r="52" spans="1:25" ht="18" hidden="1" customHeight="1" x14ac:dyDescent="0.25">
      <c r="A52" s="36" t="str">
        <f>CAL!IB52</f>
        <v/>
      </c>
      <c r="B52" s="36" t="str">
        <f>CAL!IC52</f>
        <v/>
      </c>
      <c r="C52" s="36" t="str">
        <f>CAL!ID52</f>
        <v/>
      </c>
      <c r="D52" s="28" t="str">
        <f>CAL!IE52</f>
        <v/>
      </c>
      <c r="E52" s="28" t="str">
        <f>CAL!IF52</f>
        <v/>
      </c>
      <c r="F52" s="28" t="str">
        <f>CAL!IG52</f>
        <v/>
      </c>
      <c r="G52" s="28" t="str">
        <f>CAL!IH52</f>
        <v/>
      </c>
      <c r="H52" s="28" t="str">
        <f>CAL!II52</f>
        <v/>
      </c>
      <c r="I52" s="28" t="str">
        <f>CAL!IJ52</f>
        <v/>
      </c>
      <c r="J52" s="28" t="str">
        <f>CAL!IK52</f>
        <v/>
      </c>
      <c r="K52" s="28" t="str">
        <f>CAL!IL52</f>
        <v/>
      </c>
      <c r="L52" s="28" t="str">
        <f>CAL!IM52</f>
        <v/>
      </c>
      <c r="M52" s="28" t="str">
        <f>CAL!IN52</f>
        <v/>
      </c>
      <c r="N52" s="28" t="str">
        <f>CAL!IO52</f>
        <v/>
      </c>
      <c r="O52" s="28" t="str">
        <f>CAL!IP52</f>
        <v/>
      </c>
      <c r="P52" s="28" t="str">
        <f>CAL!IQ52</f>
        <v/>
      </c>
      <c r="Q52" s="28" t="str">
        <f>CAL!IR52</f>
        <v/>
      </c>
      <c r="R52" s="28" t="str">
        <f>CAL!IS52</f>
        <v/>
      </c>
      <c r="S52" s="28" t="str">
        <f>CAL!IT52</f>
        <v/>
      </c>
      <c r="T52" s="28" t="str">
        <f>CAL!IU52</f>
        <v/>
      </c>
      <c r="U52" s="28" t="str">
        <f>CAL!IV52</f>
        <v/>
      </c>
      <c r="V52" s="28" t="str">
        <f>CAL!IW52</f>
        <v/>
      </c>
      <c r="W52" s="28" t="str">
        <f>CAL!IX52</f>
        <v/>
      </c>
      <c r="X52" s="28" t="str">
        <f>CAL!IY52</f>
        <v/>
      </c>
      <c r="Y52" s="36" t="str">
        <f>CAL!IZ52</f>
        <v/>
      </c>
    </row>
    <row r="53" spans="1:25" ht="18" hidden="1" customHeight="1" x14ac:dyDescent="0.25">
      <c r="A53" s="36" t="str">
        <f>CAL!IB53</f>
        <v/>
      </c>
      <c r="B53" s="36" t="str">
        <f>CAL!IC53</f>
        <v/>
      </c>
      <c r="C53" s="36" t="str">
        <f>CAL!ID53</f>
        <v/>
      </c>
      <c r="D53" s="28" t="str">
        <f>CAL!IE53</f>
        <v/>
      </c>
      <c r="E53" s="28" t="str">
        <f>CAL!IF53</f>
        <v/>
      </c>
      <c r="F53" s="28" t="str">
        <f>CAL!IG53</f>
        <v/>
      </c>
      <c r="G53" s="28" t="str">
        <f>CAL!IH53</f>
        <v/>
      </c>
      <c r="H53" s="28" t="str">
        <f>CAL!II53</f>
        <v/>
      </c>
      <c r="I53" s="28" t="str">
        <f>CAL!IJ53</f>
        <v/>
      </c>
      <c r="J53" s="28" t="str">
        <f>CAL!IK53</f>
        <v/>
      </c>
      <c r="K53" s="28" t="str">
        <f>CAL!IL53</f>
        <v/>
      </c>
      <c r="L53" s="28" t="str">
        <f>CAL!IM53</f>
        <v/>
      </c>
      <c r="M53" s="28" t="str">
        <f>CAL!IN53</f>
        <v/>
      </c>
      <c r="N53" s="28" t="str">
        <f>CAL!IO53</f>
        <v/>
      </c>
      <c r="O53" s="28" t="str">
        <f>CAL!IP53</f>
        <v/>
      </c>
      <c r="P53" s="28" t="str">
        <f>CAL!IQ53</f>
        <v/>
      </c>
      <c r="Q53" s="28" t="str">
        <f>CAL!IR53</f>
        <v/>
      </c>
      <c r="R53" s="28" t="str">
        <f>CAL!IS53</f>
        <v/>
      </c>
      <c r="S53" s="28" t="str">
        <f>CAL!IT53</f>
        <v/>
      </c>
      <c r="T53" s="28" t="str">
        <f>CAL!IU53</f>
        <v/>
      </c>
      <c r="U53" s="28" t="str">
        <f>CAL!IV53</f>
        <v/>
      </c>
      <c r="V53" s="28" t="str">
        <f>CAL!IW53</f>
        <v/>
      </c>
      <c r="W53" s="28" t="str">
        <f>CAL!IX53</f>
        <v/>
      </c>
      <c r="X53" s="28" t="str">
        <f>CAL!IY53</f>
        <v/>
      </c>
      <c r="Y53" s="36" t="str">
        <f>CAL!IZ53</f>
        <v/>
      </c>
    </row>
    <row r="54" spans="1:25" ht="18" hidden="1" customHeight="1" x14ac:dyDescent="0.25">
      <c r="A54" s="36" t="str">
        <f>CAL!IB54</f>
        <v/>
      </c>
      <c r="B54" s="36" t="str">
        <f>CAL!IC54</f>
        <v/>
      </c>
      <c r="C54" s="36" t="str">
        <f>CAL!ID54</f>
        <v/>
      </c>
      <c r="D54" s="28" t="str">
        <f>CAL!IE54</f>
        <v/>
      </c>
      <c r="E54" s="28" t="str">
        <f>CAL!IF54</f>
        <v/>
      </c>
      <c r="F54" s="28" t="str">
        <f>CAL!IG54</f>
        <v/>
      </c>
      <c r="G54" s="28" t="str">
        <f>CAL!IH54</f>
        <v/>
      </c>
      <c r="H54" s="28" t="str">
        <f>CAL!II54</f>
        <v/>
      </c>
      <c r="I54" s="28" t="str">
        <f>CAL!IJ54</f>
        <v/>
      </c>
      <c r="J54" s="28" t="str">
        <f>CAL!IK54</f>
        <v/>
      </c>
      <c r="K54" s="28" t="str">
        <f>CAL!IL54</f>
        <v/>
      </c>
      <c r="L54" s="28" t="str">
        <f>CAL!IM54</f>
        <v/>
      </c>
      <c r="M54" s="28" t="str">
        <f>CAL!IN54</f>
        <v/>
      </c>
      <c r="N54" s="28" t="str">
        <f>CAL!IO54</f>
        <v/>
      </c>
      <c r="O54" s="28" t="str">
        <f>CAL!IP54</f>
        <v/>
      </c>
      <c r="P54" s="28" t="str">
        <f>CAL!IQ54</f>
        <v/>
      </c>
      <c r="Q54" s="28" t="str">
        <f>CAL!IR54</f>
        <v/>
      </c>
      <c r="R54" s="28" t="str">
        <f>CAL!IS54</f>
        <v/>
      </c>
      <c r="S54" s="28" t="str">
        <f>CAL!IT54</f>
        <v/>
      </c>
      <c r="T54" s="28" t="str">
        <f>CAL!IU54</f>
        <v/>
      </c>
      <c r="U54" s="28" t="str">
        <f>CAL!IV54</f>
        <v/>
      </c>
      <c r="V54" s="28" t="str">
        <f>CAL!IW54</f>
        <v/>
      </c>
      <c r="W54" s="28" t="str">
        <f>CAL!IX54</f>
        <v/>
      </c>
      <c r="X54" s="28" t="str">
        <f>CAL!IY54</f>
        <v/>
      </c>
      <c r="Y54" s="36" t="str">
        <f>CAL!IZ54</f>
        <v/>
      </c>
    </row>
    <row r="55" spans="1:25" ht="18" hidden="1" customHeight="1" x14ac:dyDescent="0.25">
      <c r="A55" s="36" t="str">
        <f>CAL!IB55</f>
        <v/>
      </c>
      <c r="B55" s="36" t="str">
        <f>CAL!IC55</f>
        <v/>
      </c>
      <c r="C55" s="36" t="str">
        <f>CAL!ID55</f>
        <v/>
      </c>
      <c r="D55" s="28" t="str">
        <f>CAL!IE55</f>
        <v/>
      </c>
      <c r="E55" s="28" t="str">
        <f>CAL!IF55</f>
        <v/>
      </c>
      <c r="F55" s="28" t="str">
        <f>CAL!IG55</f>
        <v/>
      </c>
      <c r="G55" s="28" t="str">
        <f>CAL!IH55</f>
        <v/>
      </c>
      <c r="H55" s="28" t="str">
        <f>CAL!II55</f>
        <v/>
      </c>
      <c r="I55" s="28" t="str">
        <f>CAL!IJ55</f>
        <v/>
      </c>
      <c r="J55" s="28" t="str">
        <f>CAL!IK55</f>
        <v/>
      </c>
      <c r="K55" s="28" t="str">
        <f>CAL!IL55</f>
        <v/>
      </c>
      <c r="L55" s="28" t="str">
        <f>CAL!IM55</f>
        <v/>
      </c>
      <c r="M55" s="28" t="str">
        <f>CAL!IN55</f>
        <v/>
      </c>
      <c r="N55" s="28" t="str">
        <f>CAL!IO55</f>
        <v/>
      </c>
      <c r="O55" s="28" t="str">
        <f>CAL!IP55</f>
        <v/>
      </c>
      <c r="P55" s="28" t="str">
        <f>CAL!IQ55</f>
        <v/>
      </c>
      <c r="Q55" s="28" t="str">
        <f>CAL!IR55</f>
        <v/>
      </c>
      <c r="R55" s="28" t="str">
        <f>CAL!IS55</f>
        <v/>
      </c>
      <c r="S55" s="28" t="str">
        <f>CAL!IT55</f>
        <v/>
      </c>
      <c r="T55" s="28" t="str">
        <f>CAL!IU55</f>
        <v/>
      </c>
      <c r="U55" s="28" t="str">
        <f>CAL!IV55</f>
        <v/>
      </c>
      <c r="V55" s="28" t="str">
        <f>CAL!IW55</f>
        <v/>
      </c>
      <c r="W55" s="28" t="str">
        <f>CAL!IX55</f>
        <v/>
      </c>
      <c r="X55" s="28" t="str">
        <f>CAL!IY55</f>
        <v/>
      </c>
      <c r="Y55" s="36" t="str">
        <f>CAL!IZ55</f>
        <v/>
      </c>
    </row>
    <row r="56" spans="1:25" ht="18" hidden="1" customHeight="1" x14ac:dyDescent="0.25">
      <c r="A56" s="36" t="str">
        <f>CAL!IB56</f>
        <v/>
      </c>
      <c r="B56" s="36" t="str">
        <f>CAL!IC56</f>
        <v/>
      </c>
      <c r="C56" s="36" t="str">
        <f>CAL!ID56</f>
        <v/>
      </c>
      <c r="D56" s="28" t="str">
        <f>CAL!IE56</f>
        <v/>
      </c>
      <c r="E56" s="28" t="str">
        <f>CAL!IF56</f>
        <v/>
      </c>
      <c r="F56" s="28" t="str">
        <f>CAL!IG56</f>
        <v/>
      </c>
      <c r="G56" s="28" t="str">
        <f>CAL!IH56</f>
        <v/>
      </c>
      <c r="H56" s="28" t="str">
        <f>CAL!II56</f>
        <v/>
      </c>
      <c r="I56" s="28" t="str">
        <f>CAL!IJ56</f>
        <v/>
      </c>
      <c r="J56" s="28" t="str">
        <f>CAL!IK56</f>
        <v/>
      </c>
      <c r="K56" s="28" t="str">
        <f>CAL!IL56</f>
        <v/>
      </c>
      <c r="L56" s="28" t="str">
        <f>CAL!IM56</f>
        <v/>
      </c>
      <c r="M56" s="28" t="str">
        <f>CAL!IN56</f>
        <v/>
      </c>
      <c r="N56" s="28" t="str">
        <f>CAL!IO56</f>
        <v/>
      </c>
      <c r="O56" s="28" t="str">
        <f>CAL!IP56</f>
        <v/>
      </c>
      <c r="P56" s="28" t="str">
        <f>CAL!IQ56</f>
        <v/>
      </c>
      <c r="Q56" s="28" t="str">
        <f>CAL!IR56</f>
        <v/>
      </c>
      <c r="R56" s="28" t="str">
        <f>CAL!IS56</f>
        <v/>
      </c>
      <c r="S56" s="28" t="str">
        <f>CAL!IT56</f>
        <v/>
      </c>
      <c r="T56" s="28" t="str">
        <f>CAL!IU56</f>
        <v/>
      </c>
      <c r="U56" s="28" t="str">
        <f>CAL!IV56</f>
        <v/>
      </c>
      <c r="V56" s="28" t="str">
        <f>CAL!IW56</f>
        <v/>
      </c>
      <c r="W56" s="28" t="str">
        <f>CAL!IX56</f>
        <v/>
      </c>
      <c r="X56" s="28" t="str">
        <f>CAL!IY56</f>
        <v/>
      </c>
      <c r="Y56" s="36" t="str">
        <f>CAL!IZ56</f>
        <v/>
      </c>
    </row>
    <row r="57" spans="1:25" ht="18" hidden="1" customHeight="1" x14ac:dyDescent="0.25">
      <c r="A57" s="36" t="str">
        <f>CAL!IB57</f>
        <v/>
      </c>
      <c r="B57" s="36" t="str">
        <f>CAL!IC57</f>
        <v/>
      </c>
      <c r="C57" s="36" t="str">
        <f>CAL!ID57</f>
        <v/>
      </c>
      <c r="D57" s="28" t="str">
        <f>CAL!IE57</f>
        <v/>
      </c>
      <c r="E57" s="28" t="str">
        <f>CAL!IF57</f>
        <v/>
      </c>
      <c r="F57" s="28" t="str">
        <f>CAL!IG57</f>
        <v/>
      </c>
      <c r="G57" s="28" t="str">
        <f>CAL!IH57</f>
        <v/>
      </c>
      <c r="H57" s="28" t="str">
        <f>CAL!II57</f>
        <v/>
      </c>
      <c r="I57" s="28" t="str">
        <f>CAL!IJ57</f>
        <v/>
      </c>
      <c r="J57" s="28" t="str">
        <f>CAL!IK57</f>
        <v/>
      </c>
      <c r="K57" s="28" t="str">
        <f>CAL!IL57</f>
        <v/>
      </c>
      <c r="L57" s="28" t="str">
        <f>CAL!IM57</f>
        <v/>
      </c>
      <c r="M57" s="28" t="str">
        <f>CAL!IN57</f>
        <v/>
      </c>
      <c r="N57" s="28" t="str">
        <f>CAL!IO57</f>
        <v/>
      </c>
      <c r="O57" s="28" t="str">
        <f>CAL!IP57</f>
        <v/>
      </c>
      <c r="P57" s="28" t="str">
        <f>CAL!IQ57</f>
        <v/>
      </c>
      <c r="Q57" s="28" t="str">
        <f>CAL!IR57</f>
        <v/>
      </c>
      <c r="R57" s="28" t="str">
        <f>CAL!IS57</f>
        <v/>
      </c>
      <c r="S57" s="28" t="str">
        <f>CAL!IT57</f>
        <v/>
      </c>
      <c r="T57" s="28" t="str">
        <f>CAL!IU57</f>
        <v/>
      </c>
      <c r="U57" s="28" t="str">
        <f>CAL!IV57</f>
        <v/>
      </c>
      <c r="V57" s="28" t="str">
        <f>CAL!IW57</f>
        <v/>
      </c>
      <c r="W57" s="28" t="str">
        <f>CAL!IX57</f>
        <v/>
      </c>
      <c r="X57" s="28" t="str">
        <f>CAL!IY57</f>
        <v/>
      </c>
      <c r="Y57" s="36" t="str">
        <f>CAL!IZ57</f>
        <v/>
      </c>
    </row>
    <row r="58" spans="1:25" ht="18" hidden="1" customHeight="1" x14ac:dyDescent="0.25">
      <c r="A58" s="36" t="str">
        <f>CAL!IB58</f>
        <v/>
      </c>
      <c r="B58" s="36" t="str">
        <f>CAL!IC58</f>
        <v/>
      </c>
      <c r="C58" s="36" t="str">
        <f>CAL!ID58</f>
        <v/>
      </c>
      <c r="D58" s="28" t="str">
        <f>CAL!IE58</f>
        <v/>
      </c>
      <c r="E58" s="28" t="str">
        <f>CAL!IF58</f>
        <v/>
      </c>
      <c r="F58" s="28" t="str">
        <f>CAL!IG58</f>
        <v/>
      </c>
      <c r="G58" s="28" t="str">
        <f>CAL!IH58</f>
        <v/>
      </c>
      <c r="H58" s="28" t="str">
        <f>CAL!II58</f>
        <v/>
      </c>
      <c r="I58" s="28" t="str">
        <f>CAL!IJ58</f>
        <v/>
      </c>
      <c r="J58" s="28" t="str">
        <f>CAL!IK58</f>
        <v/>
      </c>
      <c r="K58" s="28" t="str">
        <f>CAL!IL58</f>
        <v/>
      </c>
      <c r="L58" s="28" t="str">
        <f>CAL!IM58</f>
        <v/>
      </c>
      <c r="M58" s="28" t="str">
        <f>CAL!IN58</f>
        <v/>
      </c>
      <c r="N58" s="28" t="str">
        <f>CAL!IO58</f>
        <v/>
      </c>
      <c r="O58" s="28" t="str">
        <f>CAL!IP58</f>
        <v/>
      </c>
      <c r="P58" s="28" t="str">
        <f>CAL!IQ58</f>
        <v/>
      </c>
      <c r="Q58" s="28" t="str">
        <f>CAL!IR58</f>
        <v/>
      </c>
      <c r="R58" s="28" t="str">
        <f>CAL!IS58</f>
        <v/>
      </c>
      <c r="S58" s="28" t="str">
        <f>CAL!IT58</f>
        <v/>
      </c>
      <c r="T58" s="28" t="str">
        <f>CAL!IU58</f>
        <v/>
      </c>
      <c r="U58" s="28" t="str">
        <f>CAL!IV58</f>
        <v/>
      </c>
      <c r="V58" s="28" t="str">
        <f>CAL!IW58</f>
        <v/>
      </c>
      <c r="W58" s="28" t="str">
        <f>CAL!IX58</f>
        <v/>
      </c>
      <c r="X58" s="28" t="str">
        <f>CAL!IY58</f>
        <v/>
      </c>
      <c r="Y58" s="36" t="str">
        <f>CAL!IZ58</f>
        <v/>
      </c>
    </row>
    <row r="59" spans="1:25" ht="18" hidden="1" customHeight="1" x14ac:dyDescent="0.25">
      <c r="A59" s="36" t="str">
        <f>CAL!IB59</f>
        <v/>
      </c>
      <c r="B59" s="36" t="str">
        <f>CAL!IC59</f>
        <v/>
      </c>
      <c r="C59" s="36" t="str">
        <f>CAL!ID59</f>
        <v/>
      </c>
      <c r="D59" s="28" t="str">
        <f>CAL!IE59</f>
        <v/>
      </c>
      <c r="E59" s="28" t="str">
        <f>CAL!IF59</f>
        <v/>
      </c>
      <c r="F59" s="28" t="str">
        <f>CAL!IG59</f>
        <v/>
      </c>
      <c r="G59" s="28" t="str">
        <f>CAL!IH59</f>
        <v/>
      </c>
      <c r="H59" s="28" t="str">
        <f>CAL!II59</f>
        <v/>
      </c>
      <c r="I59" s="28" t="str">
        <f>CAL!IJ59</f>
        <v/>
      </c>
      <c r="J59" s="28" t="str">
        <f>CAL!IK59</f>
        <v/>
      </c>
      <c r="K59" s="28" t="str">
        <f>CAL!IL59</f>
        <v/>
      </c>
      <c r="L59" s="28" t="str">
        <f>CAL!IM59</f>
        <v/>
      </c>
      <c r="M59" s="28" t="str">
        <f>CAL!IN59</f>
        <v/>
      </c>
      <c r="N59" s="28" t="str">
        <f>CAL!IO59</f>
        <v/>
      </c>
      <c r="O59" s="28" t="str">
        <f>CAL!IP59</f>
        <v/>
      </c>
      <c r="P59" s="28" t="str">
        <f>CAL!IQ59</f>
        <v/>
      </c>
      <c r="Q59" s="28" t="str">
        <f>CAL!IR59</f>
        <v/>
      </c>
      <c r="R59" s="28" t="str">
        <f>CAL!IS59</f>
        <v/>
      </c>
      <c r="S59" s="28" t="str">
        <f>CAL!IT59</f>
        <v/>
      </c>
      <c r="T59" s="28" t="str">
        <f>CAL!IU59</f>
        <v/>
      </c>
      <c r="U59" s="28" t="str">
        <f>CAL!IV59</f>
        <v/>
      </c>
      <c r="V59" s="28" t="str">
        <f>CAL!IW59</f>
        <v/>
      </c>
      <c r="W59" s="28" t="str">
        <f>CAL!IX59</f>
        <v/>
      </c>
      <c r="X59" s="28" t="str">
        <f>CAL!IY59</f>
        <v/>
      </c>
      <c r="Y59" s="36" t="str">
        <f>CAL!IZ59</f>
        <v/>
      </c>
    </row>
    <row r="60" spans="1:25" ht="18" hidden="1" customHeight="1" x14ac:dyDescent="0.25">
      <c r="A60" s="36" t="str">
        <f>CAL!IB60</f>
        <v/>
      </c>
      <c r="B60" s="36" t="str">
        <f>CAL!IC60</f>
        <v/>
      </c>
      <c r="C60" s="36" t="str">
        <f>CAL!ID60</f>
        <v/>
      </c>
      <c r="D60" s="28" t="str">
        <f>CAL!IE60</f>
        <v/>
      </c>
      <c r="E60" s="28" t="str">
        <f>CAL!IF60</f>
        <v/>
      </c>
      <c r="F60" s="28" t="str">
        <f>CAL!IG60</f>
        <v/>
      </c>
      <c r="G60" s="28" t="str">
        <f>CAL!IH60</f>
        <v/>
      </c>
      <c r="H60" s="28" t="str">
        <f>CAL!II60</f>
        <v/>
      </c>
      <c r="I60" s="28" t="str">
        <f>CAL!IJ60</f>
        <v/>
      </c>
      <c r="J60" s="28" t="str">
        <f>CAL!IK60</f>
        <v/>
      </c>
      <c r="K60" s="28" t="str">
        <f>CAL!IL60</f>
        <v/>
      </c>
      <c r="L60" s="28" t="str">
        <f>CAL!IM60</f>
        <v/>
      </c>
      <c r="M60" s="28" t="str">
        <f>CAL!IN60</f>
        <v/>
      </c>
      <c r="N60" s="28" t="str">
        <f>CAL!IO60</f>
        <v/>
      </c>
      <c r="O60" s="28" t="str">
        <f>CAL!IP60</f>
        <v/>
      </c>
      <c r="P60" s="28" t="str">
        <f>CAL!IQ60</f>
        <v/>
      </c>
      <c r="Q60" s="28" t="str">
        <f>CAL!IR60</f>
        <v/>
      </c>
      <c r="R60" s="28" t="str">
        <f>CAL!IS60</f>
        <v/>
      </c>
      <c r="S60" s="28" t="str">
        <f>CAL!IT60</f>
        <v/>
      </c>
      <c r="T60" s="28" t="str">
        <f>CAL!IU60</f>
        <v/>
      </c>
      <c r="U60" s="28" t="str">
        <f>CAL!IV60</f>
        <v/>
      </c>
      <c r="V60" s="28" t="str">
        <f>CAL!IW60</f>
        <v/>
      </c>
      <c r="W60" s="28" t="str">
        <f>CAL!IX60</f>
        <v/>
      </c>
      <c r="X60" s="28" t="str">
        <f>CAL!IY60</f>
        <v/>
      </c>
      <c r="Y60" s="36" t="str">
        <f>CAL!IZ60</f>
        <v/>
      </c>
    </row>
    <row r="61" spans="1:25" ht="18" hidden="1" customHeight="1" x14ac:dyDescent="0.25">
      <c r="A61" s="36" t="str">
        <f>CAL!IB61</f>
        <v/>
      </c>
      <c r="B61" s="36" t="str">
        <f>CAL!IC61</f>
        <v/>
      </c>
      <c r="C61" s="36" t="str">
        <f>CAL!ID61</f>
        <v/>
      </c>
      <c r="D61" s="28" t="str">
        <f>CAL!IE61</f>
        <v/>
      </c>
      <c r="E61" s="28" t="str">
        <f>CAL!IF61</f>
        <v/>
      </c>
      <c r="F61" s="28" t="str">
        <f>CAL!IG61</f>
        <v/>
      </c>
      <c r="G61" s="28" t="str">
        <f>CAL!IH61</f>
        <v/>
      </c>
      <c r="H61" s="28" t="str">
        <f>CAL!II61</f>
        <v/>
      </c>
      <c r="I61" s="28" t="str">
        <f>CAL!IJ61</f>
        <v/>
      </c>
      <c r="J61" s="28" t="str">
        <f>CAL!IK61</f>
        <v/>
      </c>
      <c r="K61" s="28" t="str">
        <f>CAL!IL61</f>
        <v/>
      </c>
      <c r="L61" s="28" t="str">
        <f>CAL!IM61</f>
        <v/>
      </c>
      <c r="M61" s="28" t="str">
        <f>CAL!IN61</f>
        <v/>
      </c>
      <c r="N61" s="28" t="str">
        <f>CAL!IO61</f>
        <v/>
      </c>
      <c r="O61" s="28" t="str">
        <f>CAL!IP61</f>
        <v/>
      </c>
      <c r="P61" s="28" t="str">
        <f>CAL!IQ61</f>
        <v/>
      </c>
      <c r="Q61" s="28" t="str">
        <f>CAL!IR61</f>
        <v/>
      </c>
      <c r="R61" s="28" t="str">
        <f>CAL!IS61</f>
        <v/>
      </c>
      <c r="S61" s="28" t="str">
        <f>CAL!IT61</f>
        <v/>
      </c>
      <c r="T61" s="28" t="str">
        <f>CAL!IU61</f>
        <v/>
      </c>
      <c r="U61" s="28" t="str">
        <f>CAL!IV61</f>
        <v/>
      </c>
      <c r="V61" s="28" t="str">
        <f>CAL!IW61</f>
        <v/>
      </c>
      <c r="W61" s="28" t="str">
        <f>CAL!IX61</f>
        <v/>
      </c>
      <c r="X61" s="28" t="str">
        <f>CAL!IY61</f>
        <v/>
      </c>
      <c r="Y61" s="36" t="str">
        <f>CAL!IZ61</f>
        <v/>
      </c>
    </row>
    <row r="62" spans="1:25" ht="18" hidden="1" customHeight="1" x14ac:dyDescent="0.25">
      <c r="A62" s="36" t="str">
        <f>CAL!IB62</f>
        <v/>
      </c>
      <c r="B62" s="36" t="str">
        <f>CAL!IC62</f>
        <v/>
      </c>
      <c r="C62" s="36" t="str">
        <f>CAL!ID62</f>
        <v/>
      </c>
      <c r="D62" s="28" t="str">
        <f>CAL!IE62</f>
        <v/>
      </c>
      <c r="E62" s="28" t="str">
        <f>CAL!IF62</f>
        <v/>
      </c>
      <c r="F62" s="28" t="str">
        <f>CAL!IG62</f>
        <v/>
      </c>
      <c r="G62" s="28" t="str">
        <f>CAL!IH62</f>
        <v/>
      </c>
      <c r="H62" s="28" t="str">
        <f>CAL!II62</f>
        <v/>
      </c>
      <c r="I62" s="28" t="str">
        <f>CAL!IJ62</f>
        <v/>
      </c>
      <c r="J62" s="28" t="str">
        <f>CAL!IK62</f>
        <v/>
      </c>
      <c r="K62" s="28" t="str">
        <f>CAL!IL62</f>
        <v/>
      </c>
      <c r="L62" s="28" t="str">
        <f>CAL!IM62</f>
        <v/>
      </c>
      <c r="M62" s="28" t="str">
        <f>CAL!IN62</f>
        <v/>
      </c>
      <c r="N62" s="28" t="str">
        <f>CAL!IO62</f>
        <v/>
      </c>
      <c r="O62" s="28" t="str">
        <f>CAL!IP62</f>
        <v/>
      </c>
      <c r="P62" s="28" t="str">
        <f>CAL!IQ62</f>
        <v/>
      </c>
      <c r="Q62" s="28" t="str">
        <f>CAL!IR62</f>
        <v/>
      </c>
      <c r="R62" s="28" t="str">
        <f>CAL!IS62</f>
        <v/>
      </c>
      <c r="S62" s="28" t="str">
        <f>CAL!IT62</f>
        <v/>
      </c>
      <c r="T62" s="28" t="str">
        <f>CAL!IU62</f>
        <v/>
      </c>
      <c r="U62" s="28" t="str">
        <f>CAL!IV62</f>
        <v/>
      </c>
      <c r="V62" s="28" t="str">
        <f>CAL!IW62</f>
        <v/>
      </c>
      <c r="W62" s="28" t="str">
        <f>CAL!IX62</f>
        <v/>
      </c>
      <c r="X62" s="28" t="str">
        <f>CAL!IY62</f>
        <v/>
      </c>
      <c r="Y62" s="36" t="str">
        <f>CAL!IZ62</f>
        <v/>
      </c>
    </row>
    <row r="63" spans="1:25" ht="18" hidden="1" customHeight="1" x14ac:dyDescent="0.25">
      <c r="A63" s="36" t="str">
        <f>CAL!IB63</f>
        <v/>
      </c>
      <c r="B63" s="36" t="str">
        <f>CAL!IC63</f>
        <v/>
      </c>
      <c r="C63" s="36" t="str">
        <f>CAL!ID63</f>
        <v/>
      </c>
      <c r="D63" s="28" t="str">
        <f>CAL!IE63</f>
        <v/>
      </c>
      <c r="E63" s="28" t="str">
        <f>CAL!IF63</f>
        <v/>
      </c>
      <c r="F63" s="28" t="str">
        <f>CAL!IG63</f>
        <v/>
      </c>
      <c r="G63" s="28" t="str">
        <f>CAL!IH63</f>
        <v/>
      </c>
      <c r="H63" s="28" t="str">
        <f>CAL!II63</f>
        <v/>
      </c>
      <c r="I63" s="28" t="str">
        <f>CAL!IJ63</f>
        <v/>
      </c>
      <c r="J63" s="28" t="str">
        <f>CAL!IK63</f>
        <v/>
      </c>
      <c r="K63" s="28" t="str">
        <f>CAL!IL63</f>
        <v/>
      </c>
      <c r="L63" s="28" t="str">
        <f>CAL!IM63</f>
        <v/>
      </c>
      <c r="M63" s="28" t="str">
        <f>CAL!IN63</f>
        <v/>
      </c>
      <c r="N63" s="28" t="str">
        <f>CAL!IO63</f>
        <v/>
      </c>
      <c r="O63" s="28" t="str">
        <f>CAL!IP63</f>
        <v/>
      </c>
      <c r="P63" s="28" t="str">
        <f>CAL!IQ63</f>
        <v/>
      </c>
      <c r="Q63" s="28" t="str">
        <f>CAL!IR63</f>
        <v/>
      </c>
      <c r="R63" s="28" t="str">
        <f>CAL!IS63</f>
        <v/>
      </c>
      <c r="S63" s="28" t="str">
        <f>CAL!IT63</f>
        <v/>
      </c>
      <c r="T63" s="28" t="str">
        <f>CAL!IU63</f>
        <v/>
      </c>
      <c r="U63" s="28" t="str">
        <f>CAL!IV63</f>
        <v/>
      </c>
      <c r="V63" s="28" t="str">
        <f>CAL!IW63</f>
        <v/>
      </c>
      <c r="W63" s="28" t="str">
        <f>CAL!IX63</f>
        <v/>
      </c>
      <c r="X63" s="28" t="str">
        <f>CAL!IY63</f>
        <v/>
      </c>
      <c r="Y63" s="36" t="str">
        <f>CAL!IZ63</f>
        <v/>
      </c>
    </row>
    <row r="64" spans="1:25" ht="18" hidden="1" customHeight="1" x14ac:dyDescent="0.25">
      <c r="A64" s="36" t="str">
        <f>CAL!IB64</f>
        <v/>
      </c>
      <c r="B64" s="36" t="str">
        <f>CAL!IC64</f>
        <v/>
      </c>
      <c r="C64" s="36" t="str">
        <f>CAL!ID64</f>
        <v/>
      </c>
      <c r="D64" s="28" t="str">
        <f>CAL!IE64</f>
        <v/>
      </c>
      <c r="E64" s="28" t="str">
        <f>CAL!IF64</f>
        <v/>
      </c>
      <c r="F64" s="28" t="str">
        <f>CAL!IG64</f>
        <v/>
      </c>
      <c r="G64" s="28" t="str">
        <f>CAL!IH64</f>
        <v/>
      </c>
      <c r="H64" s="28" t="str">
        <f>CAL!II64</f>
        <v/>
      </c>
      <c r="I64" s="28" t="str">
        <f>CAL!IJ64</f>
        <v/>
      </c>
      <c r="J64" s="28" t="str">
        <f>CAL!IK64</f>
        <v/>
      </c>
      <c r="K64" s="28" t="str">
        <f>CAL!IL64</f>
        <v/>
      </c>
      <c r="L64" s="28" t="str">
        <f>CAL!IM64</f>
        <v/>
      </c>
      <c r="M64" s="28" t="str">
        <f>CAL!IN64</f>
        <v/>
      </c>
      <c r="N64" s="28" t="str">
        <f>CAL!IO64</f>
        <v/>
      </c>
      <c r="O64" s="28" t="str">
        <f>CAL!IP64</f>
        <v/>
      </c>
      <c r="P64" s="28" t="str">
        <f>CAL!IQ64</f>
        <v/>
      </c>
      <c r="Q64" s="28" t="str">
        <f>CAL!IR64</f>
        <v/>
      </c>
      <c r="R64" s="28" t="str">
        <f>CAL!IS64</f>
        <v/>
      </c>
      <c r="S64" s="28" t="str">
        <f>CAL!IT64</f>
        <v/>
      </c>
      <c r="T64" s="28" t="str">
        <f>CAL!IU64</f>
        <v/>
      </c>
      <c r="U64" s="28" t="str">
        <f>CAL!IV64</f>
        <v/>
      </c>
      <c r="V64" s="28" t="str">
        <f>CAL!IW64</f>
        <v/>
      </c>
      <c r="W64" s="28" t="str">
        <f>CAL!IX64</f>
        <v/>
      </c>
      <c r="X64" s="28" t="str">
        <f>CAL!IY64</f>
        <v/>
      </c>
      <c r="Y64" s="36" t="str">
        <f>CAL!IZ64</f>
        <v/>
      </c>
    </row>
    <row r="65" spans="1:25" ht="18" hidden="1" customHeight="1" x14ac:dyDescent="0.25">
      <c r="A65" s="36" t="str">
        <f>CAL!IB65</f>
        <v/>
      </c>
      <c r="B65" s="36" t="str">
        <f>CAL!IC65</f>
        <v/>
      </c>
      <c r="C65" s="36" t="str">
        <f>CAL!ID65</f>
        <v/>
      </c>
      <c r="D65" s="28" t="str">
        <f>CAL!IE65</f>
        <v/>
      </c>
      <c r="E65" s="28" t="str">
        <f>CAL!IF65</f>
        <v/>
      </c>
      <c r="F65" s="28" t="str">
        <f>CAL!IG65</f>
        <v/>
      </c>
      <c r="G65" s="28" t="str">
        <f>CAL!IH65</f>
        <v/>
      </c>
      <c r="H65" s="28" t="str">
        <f>CAL!II65</f>
        <v/>
      </c>
      <c r="I65" s="28" t="str">
        <f>CAL!IJ65</f>
        <v/>
      </c>
      <c r="J65" s="28" t="str">
        <f>CAL!IK65</f>
        <v/>
      </c>
      <c r="K65" s="28" t="str">
        <f>CAL!IL65</f>
        <v/>
      </c>
      <c r="L65" s="28" t="str">
        <f>CAL!IM65</f>
        <v/>
      </c>
      <c r="M65" s="28" t="str">
        <f>CAL!IN65</f>
        <v/>
      </c>
      <c r="N65" s="28" t="str">
        <f>CAL!IO65</f>
        <v/>
      </c>
      <c r="O65" s="28" t="str">
        <f>CAL!IP65</f>
        <v/>
      </c>
      <c r="P65" s="28" t="str">
        <f>CAL!IQ65</f>
        <v/>
      </c>
      <c r="Q65" s="28" t="str">
        <f>CAL!IR65</f>
        <v/>
      </c>
      <c r="R65" s="28" t="str">
        <f>CAL!IS65</f>
        <v/>
      </c>
      <c r="S65" s="28" t="str">
        <f>CAL!IT65</f>
        <v/>
      </c>
      <c r="T65" s="28" t="str">
        <f>CAL!IU65</f>
        <v/>
      </c>
      <c r="U65" s="28" t="str">
        <f>CAL!IV65</f>
        <v/>
      </c>
      <c r="V65" s="28" t="str">
        <f>CAL!IW65</f>
        <v/>
      </c>
      <c r="W65" s="28" t="str">
        <f>CAL!IX65</f>
        <v/>
      </c>
      <c r="X65" s="28" t="str">
        <f>CAL!IY65</f>
        <v/>
      </c>
      <c r="Y65" s="36" t="str">
        <f>CAL!IZ65</f>
        <v/>
      </c>
    </row>
    <row r="66" spans="1:25" ht="18" hidden="1" customHeight="1" x14ac:dyDescent="0.25">
      <c r="A66" s="36" t="str">
        <f>CAL!IB66</f>
        <v/>
      </c>
      <c r="B66" s="36" t="str">
        <f>CAL!IC66</f>
        <v/>
      </c>
      <c r="C66" s="36" t="str">
        <f>CAL!ID66</f>
        <v/>
      </c>
      <c r="D66" s="28" t="str">
        <f>CAL!IE66</f>
        <v/>
      </c>
      <c r="E66" s="28" t="str">
        <f>CAL!IF66</f>
        <v/>
      </c>
      <c r="F66" s="28" t="str">
        <f>CAL!IG66</f>
        <v/>
      </c>
      <c r="G66" s="28" t="str">
        <f>CAL!IH66</f>
        <v/>
      </c>
      <c r="H66" s="28" t="str">
        <f>CAL!II66</f>
        <v/>
      </c>
      <c r="I66" s="28" t="str">
        <f>CAL!IJ66</f>
        <v/>
      </c>
      <c r="J66" s="28" t="str">
        <f>CAL!IK66</f>
        <v/>
      </c>
      <c r="K66" s="28" t="str">
        <f>CAL!IL66</f>
        <v/>
      </c>
      <c r="L66" s="28" t="str">
        <f>CAL!IM66</f>
        <v/>
      </c>
      <c r="M66" s="28" t="str">
        <f>CAL!IN66</f>
        <v/>
      </c>
      <c r="N66" s="28" t="str">
        <f>CAL!IO66</f>
        <v/>
      </c>
      <c r="O66" s="28" t="str">
        <f>CAL!IP66</f>
        <v/>
      </c>
      <c r="P66" s="28" t="str">
        <f>CAL!IQ66</f>
        <v/>
      </c>
      <c r="Q66" s="28" t="str">
        <f>CAL!IR66</f>
        <v/>
      </c>
      <c r="R66" s="28" t="str">
        <f>CAL!IS66</f>
        <v/>
      </c>
      <c r="S66" s="28" t="str">
        <f>CAL!IT66</f>
        <v/>
      </c>
      <c r="T66" s="28" t="str">
        <f>CAL!IU66</f>
        <v/>
      </c>
      <c r="U66" s="28" t="str">
        <f>CAL!IV66</f>
        <v/>
      </c>
      <c r="V66" s="28" t="str">
        <f>CAL!IW66</f>
        <v/>
      </c>
      <c r="W66" s="28" t="str">
        <f>CAL!IX66</f>
        <v/>
      </c>
      <c r="X66" s="28" t="str">
        <f>CAL!IY66</f>
        <v/>
      </c>
      <c r="Y66" s="36" t="str">
        <f>CAL!IZ66</f>
        <v/>
      </c>
    </row>
    <row r="67" spans="1:25" ht="18" hidden="1" customHeight="1" x14ac:dyDescent="0.25">
      <c r="A67" s="36" t="str">
        <f>CAL!IB67</f>
        <v/>
      </c>
      <c r="B67" s="36" t="str">
        <f>CAL!IC67</f>
        <v/>
      </c>
      <c r="C67" s="36" t="str">
        <f>CAL!ID67</f>
        <v/>
      </c>
      <c r="D67" s="28" t="str">
        <f>CAL!IE67</f>
        <v/>
      </c>
      <c r="E67" s="28" t="str">
        <f>CAL!IF67</f>
        <v/>
      </c>
      <c r="F67" s="28" t="str">
        <f>CAL!IG67</f>
        <v/>
      </c>
      <c r="G67" s="28" t="str">
        <f>CAL!IH67</f>
        <v/>
      </c>
      <c r="H67" s="28" t="str">
        <f>CAL!II67</f>
        <v/>
      </c>
      <c r="I67" s="28" t="str">
        <f>CAL!IJ67</f>
        <v/>
      </c>
      <c r="J67" s="28" t="str">
        <f>CAL!IK67</f>
        <v/>
      </c>
      <c r="K67" s="28" t="str">
        <f>CAL!IL67</f>
        <v/>
      </c>
      <c r="L67" s="28" t="str">
        <f>CAL!IM67</f>
        <v/>
      </c>
      <c r="M67" s="28" t="str">
        <f>CAL!IN67</f>
        <v/>
      </c>
      <c r="N67" s="28" t="str">
        <f>CAL!IO67</f>
        <v/>
      </c>
      <c r="O67" s="28" t="str">
        <f>CAL!IP67</f>
        <v/>
      </c>
      <c r="P67" s="28" t="str">
        <f>CAL!IQ67</f>
        <v/>
      </c>
      <c r="Q67" s="28" t="str">
        <f>CAL!IR67</f>
        <v/>
      </c>
      <c r="R67" s="28" t="str">
        <f>CAL!IS67</f>
        <v/>
      </c>
      <c r="S67" s="28" t="str">
        <f>CAL!IT67</f>
        <v/>
      </c>
      <c r="T67" s="28" t="str">
        <f>CAL!IU67</f>
        <v/>
      </c>
      <c r="U67" s="28" t="str">
        <f>CAL!IV67</f>
        <v/>
      </c>
      <c r="V67" s="28" t="str">
        <f>CAL!IW67</f>
        <v/>
      </c>
      <c r="W67" s="28" t="str">
        <f>CAL!IX67</f>
        <v/>
      </c>
      <c r="X67" s="28" t="str">
        <f>CAL!IY67</f>
        <v/>
      </c>
      <c r="Y67" s="36" t="str">
        <f>CAL!IZ67</f>
        <v/>
      </c>
    </row>
    <row r="68" spans="1:25" ht="18" hidden="1" customHeight="1" x14ac:dyDescent="0.25">
      <c r="A68" s="36" t="str">
        <f>CAL!IB68</f>
        <v/>
      </c>
      <c r="B68" s="36" t="str">
        <f>CAL!IC68</f>
        <v/>
      </c>
      <c r="C68" s="36" t="str">
        <f>CAL!ID68</f>
        <v/>
      </c>
      <c r="D68" s="28" t="str">
        <f>CAL!IE68</f>
        <v/>
      </c>
      <c r="E68" s="28" t="str">
        <f>CAL!IF68</f>
        <v/>
      </c>
      <c r="F68" s="28" t="str">
        <f>CAL!IG68</f>
        <v/>
      </c>
      <c r="G68" s="28" t="str">
        <f>CAL!IH68</f>
        <v/>
      </c>
      <c r="H68" s="28" t="str">
        <f>CAL!II68</f>
        <v/>
      </c>
      <c r="I68" s="28" t="str">
        <f>CAL!IJ68</f>
        <v/>
      </c>
      <c r="J68" s="28" t="str">
        <f>CAL!IK68</f>
        <v/>
      </c>
      <c r="K68" s="28" t="str">
        <f>CAL!IL68</f>
        <v/>
      </c>
      <c r="L68" s="28" t="str">
        <f>CAL!IM68</f>
        <v/>
      </c>
      <c r="M68" s="28" t="str">
        <f>CAL!IN68</f>
        <v/>
      </c>
      <c r="N68" s="28" t="str">
        <f>CAL!IO68</f>
        <v/>
      </c>
      <c r="O68" s="28" t="str">
        <f>CAL!IP68</f>
        <v/>
      </c>
      <c r="P68" s="28" t="str">
        <f>CAL!IQ68</f>
        <v/>
      </c>
      <c r="Q68" s="28" t="str">
        <f>CAL!IR68</f>
        <v/>
      </c>
      <c r="R68" s="28" t="str">
        <f>CAL!IS68</f>
        <v/>
      </c>
      <c r="S68" s="28" t="str">
        <f>CAL!IT68</f>
        <v/>
      </c>
      <c r="T68" s="28" t="str">
        <f>CAL!IU68</f>
        <v/>
      </c>
      <c r="U68" s="28" t="str">
        <f>CAL!IV68</f>
        <v/>
      </c>
      <c r="V68" s="28" t="str">
        <f>CAL!IW68</f>
        <v/>
      </c>
      <c r="W68" s="28" t="str">
        <f>CAL!IX68</f>
        <v/>
      </c>
      <c r="X68" s="28" t="str">
        <f>CAL!IY68</f>
        <v/>
      </c>
      <c r="Y68" s="36" t="str">
        <f>CAL!IZ68</f>
        <v/>
      </c>
    </row>
    <row r="69" spans="1:25" ht="18" hidden="1" customHeight="1" x14ac:dyDescent="0.25">
      <c r="A69" s="36" t="str">
        <f>CAL!IB69</f>
        <v/>
      </c>
      <c r="B69" s="36" t="str">
        <f>CAL!IC69</f>
        <v/>
      </c>
      <c r="C69" s="36" t="str">
        <f>CAL!ID69</f>
        <v/>
      </c>
      <c r="D69" s="28" t="str">
        <f>CAL!IE69</f>
        <v/>
      </c>
      <c r="E69" s="28" t="str">
        <f>CAL!IF69</f>
        <v/>
      </c>
      <c r="F69" s="28" t="str">
        <f>CAL!IG69</f>
        <v/>
      </c>
      <c r="G69" s="28" t="str">
        <f>CAL!IH69</f>
        <v/>
      </c>
      <c r="H69" s="28" t="str">
        <f>CAL!II69</f>
        <v/>
      </c>
      <c r="I69" s="28" t="str">
        <f>CAL!IJ69</f>
        <v/>
      </c>
      <c r="J69" s="28" t="str">
        <f>CAL!IK69</f>
        <v/>
      </c>
      <c r="K69" s="28" t="str">
        <f>CAL!IL69</f>
        <v/>
      </c>
      <c r="L69" s="28" t="str">
        <f>CAL!IM69</f>
        <v/>
      </c>
      <c r="M69" s="28" t="str">
        <f>CAL!IN69</f>
        <v/>
      </c>
      <c r="N69" s="28" t="str">
        <f>CAL!IO69</f>
        <v/>
      </c>
      <c r="O69" s="28" t="str">
        <f>CAL!IP69</f>
        <v/>
      </c>
      <c r="P69" s="28" t="str">
        <f>CAL!IQ69</f>
        <v/>
      </c>
      <c r="Q69" s="28" t="str">
        <f>CAL!IR69</f>
        <v/>
      </c>
      <c r="R69" s="28" t="str">
        <f>CAL!IS69</f>
        <v/>
      </c>
      <c r="S69" s="28" t="str">
        <f>CAL!IT69</f>
        <v/>
      </c>
      <c r="T69" s="28" t="str">
        <f>CAL!IU69</f>
        <v/>
      </c>
      <c r="U69" s="28" t="str">
        <f>CAL!IV69</f>
        <v/>
      </c>
      <c r="V69" s="28" t="str">
        <f>CAL!IW69</f>
        <v/>
      </c>
      <c r="W69" s="28" t="str">
        <f>CAL!IX69</f>
        <v/>
      </c>
      <c r="X69" s="28" t="str">
        <f>CAL!IY69</f>
        <v/>
      </c>
      <c r="Y69" s="36" t="str">
        <f>CAL!IZ69</f>
        <v/>
      </c>
    </row>
    <row r="70" spans="1:25" ht="18" hidden="1" customHeight="1" x14ac:dyDescent="0.25">
      <c r="A70" s="36" t="str">
        <f>CAL!IB70</f>
        <v/>
      </c>
      <c r="B70" s="36" t="str">
        <f>CAL!IC70</f>
        <v/>
      </c>
      <c r="C70" s="36" t="str">
        <f>CAL!ID70</f>
        <v/>
      </c>
      <c r="D70" s="28" t="str">
        <f>CAL!IE70</f>
        <v/>
      </c>
      <c r="E70" s="28" t="str">
        <f>CAL!IF70</f>
        <v/>
      </c>
      <c r="F70" s="28" t="str">
        <f>CAL!IG70</f>
        <v/>
      </c>
      <c r="G70" s="28" t="str">
        <f>CAL!IH70</f>
        <v/>
      </c>
      <c r="H70" s="28" t="str">
        <f>CAL!II70</f>
        <v/>
      </c>
      <c r="I70" s="28" t="str">
        <f>CAL!IJ70</f>
        <v/>
      </c>
      <c r="J70" s="28" t="str">
        <f>CAL!IK70</f>
        <v/>
      </c>
      <c r="K70" s="28" t="str">
        <f>CAL!IL70</f>
        <v/>
      </c>
      <c r="L70" s="28" t="str">
        <f>CAL!IM70</f>
        <v/>
      </c>
      <c r="M70" s="28" t="str">
        <f>CAL!IN70</f>
        <v/>
      </c>
      <c r="N70" s="28" t="str">
        <f>CAL!IO70</f>
        <v/>
      </c>
      <c r="O70" s="28" t="str">
        <f>CAL!IP70</f>
        <v/>
      </c>
      <c r="P70" s="28" t="str">
        <f>CAL!IQ70</f>
        <v/>
      </c>
      <c r="Q70" s="28" t="str">
        <f>CAL!IR70</f>
        <v/>
      </c>
      <c r="R70" s="28" t="str">
        <f>CAL!IS70</f>
        <v/>
      </c>
      <c r="S70" s="28" t="str">
        <f>CAL!IT70</f>
        <v/>
      </c>
      <c r="T70" s="28" t="str">
        <f>CAL!IU70</f>
        <v/>
      </c>
      <c r="U70" s="28" t="str">
        <f>CAL!IV70</f>
        <v/>
      </c>
      <c r="V70" s="28" t="str">
        <f>CAL!IW70</f>
        <v/>
      </c>
      <c r="W70" s="28" t="str">
        <f>CAL!IX70</f>
        <v/>
      </c>
      <c r="X70" s="28" t="str">
        <f>CAL!IY70</f>
        <v/>
      </c>
      <c r="Y70" s="36" t="str">
        <f>CAL!IZ70</f>
        <v/>
      </c>
    </row>
    <row r="71" spans="1:25" ht="18" hidden="1" customHeight="1" x14ac:dyDescent="0.25">
      <c r="A71" s="36" t="str">
        <f>CAL!IB71</f>
        <v/>
      </c>
      <c r="B71" s="36" t="str">
        <f>CAL!IC71</f>
        <v/>
      </c>
      <c r="C71" s="36" t="str">
        <f>CAL!ID71</f>
        <v/>
      </c>
      <c r="D71" s="28" t="str">
        <f>CAL!IE71</f>
        <v/>
      </c>
      <c r="E71" s="28" t="str">
        <f>CAL!IF71</f>
        <v/>
      </c>
      <c r="F71" s="28" t="str">
        <f>CAL!IG71</f>
        <v/>
      </c>
      <c r="G71" s="28" t="str">
        <f>CAL!IH71</f>
        <v/>
      </c>
      <c r="H71" s="28" t="str">
        <f>CAL!II71</f>
        <v/>
      </c>
      <c r="I71" s="28" t="str">
        <f>CAL!IJ71</f>
        <v/>
      </c>
      <c r="J71" s="28" t="str">
        <f>CAL!IK71</f>
        <v/>
      </c>
      <c r="K71" s="28" t="str">
        <f>CAL!IL71</f>
        <v/>
      </c>
      <c r="L71" s="28" t="str">
        <f>CAL!IM71</f>
        <v/>
      </c>
      <c r="M71" s="28" t="str">
        <f>CAL!IN71</f>
        <v/>
      </c>
      <c r="N71" s="28" t="str">
        <f>CAL!IO71</f>
        <v/>
      </c>
      <c r="O71" s="28" t="str">
        <f>CAL!IP71</f>
        <v/>
      </c>
      <c r="P71" s="28" t="str">
        <f>CAL!IQ71</f>
        <v/>
      </c>
      <c r="Q71" s="28" t="str">
        <f>CAL!IR71</f>
        <v/>
      </c>
      <c r="R71" s="28" t="str">
        <f>CAL!IS71</f>
        <v/>
      </c>
      <c r="S71" s="28" t="str">
        <f>CAL!IT71</f>
        <v/>
      </c>
      <c r="T71" s="28" t="str">
        <f>CAL!IU71</f>
        <v/>
      </c>
      <c r="U71" s="28" t="str">
        <f>CAL!IV71</f>
        <v/>
      </c>
      <c r="V71" s="28" t="str">
        <f>CAL!IW71</f>
        <v/>
      </c>
      <c r="W71" s="28" t="str">
        <f>CAL!IX71</f>
        <v/>
      </c>
      <c r="X71" s="28" t="str">
        <f>CAL!IY71</f>
        <v/>
      </c>
      <c r="Y71" s="36" t="str">
        <f>CAL!IZ71</f>
        <v/>
      </c>
    </row>
    <row r="72" spans="1:25" ht="18" hidden="1" customHeight="1" x14ac:dyDescent="0.25">
      <c r="A72" s="36" t="str">
        <f>CAL!IB72</f>
        <v/>
      </c>
      <c r="B72" s="36" t="str">
        <f>CAL!IC72</f>
        <v/>
      </c>
      <c r="C72" s="36" t="str">
        <f>CAL!ID72</f>
        <v/>
      </c>
      <c r="D72" s="28" t="str">
        <f>CAL!IE72</f>
        <v/>
      </c>
      <c r="E72" s="28" t="str">
        <f>CAL!IF72</f>
        <v/>
      </c>
      <c r="F72" s="28" t="str">
        <f>CAL!IG72</f>
        <v/>
      </c>
      <c r="G72" s="28" t="str">
        <f>CAL!IH72</f>
        <v/>
      </c>
      <c r="H72" s="28" t="str">
        <f>CAL!II72</f>
        <v/>
      </c>
      <c r="I72" s="28" t="str">
        <f>CAL!IJ72</f>
        <v/>
      </c>
      <c r="J72" s="28" t="str">
        <f>CAL!IK72</f>
        <v/>
      </c>
      <c r="K72" s="28" t="str">
        <f>CAL!IL72</f>
        <v/>
      </c>
      <c r="L72" s="28" t="str">
        <f>CAL!IM72</f>
        <v/>
      </c>
      <c r="M72" s="28" t="str">
        <f>CAL!IN72</f>
        <v/>
      </c>
      <c r="N72" s="28" t="str">
        <f>CAL!IO72</f>
        <v/>
      </c>
      <c r="O72" s="28" t="str">
        <f>CAL!IP72</f>
        <v/>
      </c>
      <c r="P72" s="28" t="str">
        <f>CAL!IQ72</f>
        <v/>
      </c>
      <c r="Q72" s="28" t="str">
        <f>CAL!IR72</f>
        <v/>
      </c>
      <c r="R72" s="28" t="str">
        <f>CAL!IS72</f>
        <v/>
      </c>
      <c r="S72" s="28" t="str">
        <f>CAL!IT72</f>
        <v/>
      </c>
      <c r="T72" s="28" t="str">
        <f>CAL!IU72</f>
        <v/>
      </c>
      <c r="U72" s="28" t="str">
        <f>CAL!IV72</f>
        <v/>
      </c>
      <c r="V72" s="28" t="str">
        <f>CAL!IW72</f>
        <v/>
      </c>
      <c r="W72" s="28" t="str">
        <f>CAL!IX72</f>
        <v/>
      </c>
      <c r="X72" s="28" t="str">
        <f>CAL!IY72</f>
        <v/>
      </c>
      <c r="Y72" s="36" t="str">
        <f>CAL!IZ72</f>
        <v/>
      </c>
    </row>
    <row r="73" spans="1:25" ht="18" hidden="1" customHeight="1" x14ac:dyDescent="0.25">
      <c r="A73" s="36" t="str">
        <f>CAL!IB73</f>
        <v/>
      </c>
      <c r="B73" s="36" t="str">
        <f>CAL!IC73</f>
        <v/>
      </c>
      <c r="C73" s="36" t="str">
        <f>CAL!ID73</f>
        <v/>
      </c>
      <c r="D73" s="28" t="str">
        <f>CAL!IE73</f>
        <v/>
      </c>
      <c r="E73" s="28" t="str">
        <f>CAL!IF73</f>
        <v/>
      </c>
      <c r="F73" s="28" t="str">
        <f>CAL!IG73</f>
        <v/>
      </c>
      <c r="G73" s="28" t="str">
        <f>CAL!IH73</f>
        <v/>
      </c>
      <c r="H73" s="28" t="str">
        <f>CAL!II73</f>
        <v/>
      </c>
      <c r="I73" s="28" t="str">
        <f>CAL!IJ73</f>
        <v/>
      </c>
      <c r="J73" s="28" t="str">
        <f>CAL!IK73</f>
        <v/>
      </c>
      <c r="K73" s="28" t="str">
        <f>CAL!IL73</f>
        <v/>
      </c>
      <c r="L73" s="28" t="str">
        <f>CAL!IM73</f>
        <v/>
      </c>
      <c r="M73" s="28" t="str">
        <f>CAL!IN73</f>
        <v/>
      </c>
      <c r="N73" s="28" t="str">
        <f>CAL!IO73</f>
        <v/>
      </c>
      <c r="O73" s="28" t="str">
        <f>CAL!IP73</f>
        <v/>
      </c>
      <c r="P73" s="28" t="str">
        <f>CAL!IQ73</f>
        <v/>
      </c>
      <c r="Q73" s="28" t="str">
        <f>CAL!IR73</f>
        <v/>
      </c>
      <c r="R73" s="28" t="str">
        <f>CAL!IS73</f>
        <v/>
      </c>
      <c r="S73" s="28" t="str">
        <f>CAL!IT73</f>
        <v/>
      </c>
      <c r="T73" s="28" t="str">
        <f>CAL!IU73</f>
        <v/>
      </c>
      <c r="U73" s="28" t="str">
        <f>CAL!IV73</f>
        <v/>
      </c>
      <c r="V73" s="28" t="str">
        <f>CAL!IW73</f>
        <v/>
      </c>
      <c r="W73" s="28" t="str">
        <f>CAL!IX73</f>
        <v/>
      </c>
      <c r="X73" s="28" t="str">
        <f>CAL!IY73</f>
        <v/>
      </c>
      <c r="Y73" s="36" t="str">
        <f>CAL!IZ73</f>
        <v/>
      </c>
    </row>
    <row r="74" spans="1:25" ht="18" hidden="1" customHeight="1" x14ac:dyDescent="0.25">
      <c r="A74" s="36" t="str">
        <f>CAL!IB74</f>
        <v/>
      </c>
      <c r="B74" s="36" t="str">
        <f>CAL!IC74</f>
        <v/>
      </c>
      <c r="C74" s="36" t="str">
        <f>CAL!ID74</f>
        <v/>
      </c>
      <c r="D74" s="28" t="str">
        <f>CAL!IE74</f>
        <v/>
      </c>
      <c r="E74" s="28" t="str">
        <f>CAL!IF74</f>
        <v/>
      </c>
      <c r="F74" s="28" t="str">
        <f>CAL!IG74</f>
        <v/>
      </c>
      <c r="G74" s="28" t="str">
        <f>CAL!IH74</f>
        <v/>
      </c>
      <c r="H74" s="28" t="str">
        <f>CAL!II74</f>
        <v/>
      </c>
      <c r="I74" s="28" t="str">
        <f>CAL!IJ74</f>
        <v/>
      </c>
      <c r="J74" s="28" t="str">
        <f>CAL!IK74</f>
        <v/>
      </c>
      <c r="K74" s="28" t="str">
        <f>CAL!IL74</f>
        <v/>
      </c>
      <c r="L74" s="28" t="str">
        <f>CAL!IM74</f>
        <v/>
      </c>
      <c r="M74" s="28" t="str">
        <f>CAL!IN74</f>
        <v/>
      </c>
      <c r="N74" s="28" t="str">
        <f>CAL!IO74</f>
        <v/>
      </c>
      <c r="O74" s="28" t="str">
        <f>CAL!IP74</f>
        <v/>
      </c>
      <c r="P74" s="28" t="str">
        <f>CAL!IQ74</f>
        <v/>
      </c>
      <c r="Q74" s="28" t="str">
        <f>CAL!IR74</f>
        <v/>
      </c>
      <c r="R74" s="28" t="str">
        <f>CAL!IS74</f>
        <v/>
      </c>
      <c r="S74" s="28" t="str">
        <f>CAL!IT74</f>
        <v/>
      </c>
      <c r="T74" s="28" t="str">
        <f>CAL!IU74</f>
        <v/>
      </c>
      <c r="U74" s="28" t="str">
        <f>CAL!IV74</f>
        <v/>
      </c>
      <c r="V74" s="28" t="str">
        <f>CAL!IW74</f>
        <v/>
      </c>
      <c r="W74" s="28" t="str">
        <f>CAL!IX74</f>
        <v/>
      </c>
      <c r="X74" s="28" t="str">
        <f>CAL!IY74</f>
        <v/>
      </c>
      <c r="Y74" s="36" t="str">
        <f>CAL!IZ74</f>
        <v/>
      </c>
    </row>
    <row r="75" spans="1:25" ht="18" hidden="1" customHeight="1" x14ac:dyDescent="0.25">
      <c r="A75" s="36" t="str">
        <f>CAL!IB75</f>
        <v/>
      </c>
      <c r="B75" s="36" t="str">
        <f>CAL!IC75</f>
        <v/>
      </c>
      <c r="C75" s="36" t="str">
        <f>CAL!ID75</f>
        <v/>
      </c>
      <c r="D75" s="28" t="str">
        <f>CAL!IE75</f>
        <v/>
      </c>
      <c r="E75" s="28" t="str">
        <f>CAL!IF75</f>
        <v/>
      </c>
      <c r="F75" s="28" t="str">
        <f>CAL!IG75</f>
        <v/>
      </c>
      <c r="G75" s="28" t="str">
        <f>CAL!IH75</f>
        <v/>
      </c>
      <c r="H75" s="28" t="str">
        <f>CAL!II75</f>
        <v/>
      </c>
      <c r="I75" s="28" t="str">
        <f>CAL!IJ75</f>
        <v/>
      </c>
      <c r="J75" s="28" t="str">
        <f>CAL!IK75</f>
        <v/>
      </c>
      <c r="K75" s="28" t="str">
        <f>CAL!IL75</f>
        <v/>
      </c>
      <c r="L75" s="28" t="str">
        <f>CAL!IM75</f>
        <v/>
      </c>
      <c r="M75" s="28" t="str">
        <f>CAL!IN75</f>
        <v/>
      </c>
      <c r="N75" s="28" t="str">
        <f>CAL!IO75</f>
        <v/>
      </c>
      <c r="O75" s="28" t="str">
        <f>CAL!IP75</f>
        <v/>
      </c>
      <c r="P75" s="28" t="str">
        <f>CAL!IQ75</f>
        <v/>
      </c>
      <c r="Q75" s="28" t="str">
        <f>CAL!IR75</f>
        <v/>
      </c>
      <c r="R75" s="28" t="str">
        <f>CAL!IS75</f>
        <v/>
      </c>
      <c r="S75" s="28" t="str">
        <f>CAL!IT75</f>
        <v/>
      </c>
      <c r="T75" s="28" t="str">
        <f>CAL!IU75</f>
        <v/>
      </c>
      <c r="U75" s="28" t="str">
        <f>CAL!IV75</f>
        <v/>
      </c>
      <c r="V75" s="28" t="str">
        <f>CAL!IW75</f>
        <v/>
      </c>
      <c r="W75" s="28" t="str">
        <f>CAL!IX75</f>
        <v/>
      </c>
      <c r="X75" s="28" t="str">
        <f>CAL!IY75</f>
        <v/>
      </c>
      <c r="Y75" s="36" t="str">
        <f>CAL!IZ75</f>
        <v/>
      </c>
    </row>
    <row r="76" spans="1:25" ht="18" hidden="1" customHeight="1" x14ac:dyDescent="0.25">
      <c r="A76" s="36" t="str">
        <f>CAL!IB76</f>
        <v/>
      </c>
      <c r="B76" s="36" t="str">
        <f>CAL!IC76</f>
        <v/>
      </c>
      <c r="C76" s="36" t="str">
        <f>CAL!ID76</f>
        <v/>
      </c>
      <c r="D76" s="28" t="str">
        <f>CAL!IE76</f>
        <v/>
      </c>
      <c r="E76" s="28" t="str">
        <f>CAL!IF76</f>
        <v/>
      </c>
      <c r="F76" s="28" t="str">
        <f>CAL!IG76</f>
        <v/>
      </c>
      <c r="G76" s="28" t="str">
        <f>CAL!IH76</f>
        <v/>
      </c>
      <c r="H76" s="28" t="str">
        <f>CAL!II76</f>
        <v/>
      </c>
      <c r="I76" s="28" t="str">
        <f>CAL!IJ76</f>
        <v/>
      </c>
      <c r="J76" s="28" t="str">
        <f>CAL!IK76</f>
        <v/>
      </c>
      <c r="K76" s="28" t="str">
        <f>CAL!IL76</f>
        <v/>
      </c>
      <c r="L76" s="28" t="str">
        <f>CAL!IM76</f>
        <v/>
      </c>
      <c r="M76" s="28" t="str">
        <f>CAL!IN76</f>
        <v/>
      </c>
      <c r="N76" s="28" t="str">
        <f>CAL!IO76</f>
        <v/>
      </c>
      <c r="O76" s="28" t="str">
        <f>CAL!IP76</f>
        <v/>
      </c>
      <c r="P76" s="28" t="str">
        <f>CAL!IQ76</f>
        <v/>
      </c>
      <c r="Q76" s="28" t="str">
        <f>CAL!IR76</f>
        <v/>
      </c>
      <c r="R76" s="28" t="str">
        <f>CAL!IS76</f>
        <v/>
      </c>
      <c r="S76" s="28" t="str">
        <f>CAL!IT76</f>
        <v/>
      </c>
      <c r="T76" s="28" t="str">
        <f>CAL!IU76</f>
        <v/>
      </c>
      <c r="U76" s="28" t="str">
        <f>CAL!IV76</f>
        <v/>
      </c>
      <c r="V76" s="28" t="str">
        <f>CAL!IW76</f>
        <v/>
      </c>
      <c r="W76" s="28" t="str">
        <f>CAL!IX76</f>
        <v/>
      </c>
      <c r="X76" s="28" t="str">
        <f>CAL!IY76</f>
        <v/>
      </c>
      <c r="Y76" s="36" t="str">
        <f>CAL!IZ76</f>
        <v/>
      </c>
    </row>
    <row r="77" spans="1:25" ht="18" hidden="1" customHeight="1" x14ac:dyDescent="0.25">
      <c r="A77" s="36" t="str">
        <f>CAL!IB77</f>
        <v/>
      </c>
      <c r="B77" s="36" t="str">
        <f>CAL!IC77</f>
        <v/>
      </c>
      <c r="C77" s="36" t="str">
        <f>CAL!ID77</f>
        <v/>
      </c>
      <c r="D77" s="28" t="str">
        <f>CAL!IE77</f>
        <v/>
      </c>
      <c r="E77" s="28" t="str">
        <f>CAL!IF77</f>
        <v/>
      </c>
      <c r="F77" s="28" t="str">
        <f>CAL!IG77</f>
        <v/>
      </c>
      <c r="G77" s="28" t="str">
        <f>CAL!IH77</f>
        <v/>
      </c>
      <c r="H77" s="28" t="str">
        <f>CAL!II77</f>
        <v/>
      </c>
      <c r="I77" s="28" t="str">
        <f>CAL!IJ77</f>
        <v/>
      </c>
      <c r="J77" s="28" t="str">
        <f>CAL!IK77</f>
        <v/>
      </c>
      <c r="K77" s="28" t="str">
        <f>CAL!IL77</f>
        <v/>
      </c>
      <c r="L77" s="28" t="str">
        <f>CAL!IM77</f>
        <v/>
      </c>
      <c r="M77" s="28" t="str">
        <f>CAL!IN77</f>
        <v/>
      </c>
      <c r="N77" s="28" t="str">
        <f>CAL!IO77</f>
        <v/>
      </c>
      <c r="O77" s="28" t="str">
        <f>CAL!IP77</f>
        <v/>
      </c>
      <c r="P77" s="28" t="str">
        <f>CAL!IQ77</f>
        <v/>
      </c>
      <c r="Q77" s="28" t="str">
        <f>CAL!IR77</f>
        <v/>
      </c>
      <c r="R77" s="28" t="str">
        <f>CAL!IS77</f>
        <v/>
      </c>
      <c r="S77" s="28" t="str">
        <f>CAL!IT77</f>
        <v/>
      </c>
      <c r="T77" s="28" t="str">
        <f>CAL!IU77</f>
        <v/>
      </c>
      <c r="U77" s="28" t="str">
        <f>CAL!IV77</f>
        <v/>
      </c>
      <c r="V77" s="28" t="str">
        <f>CAL!IW77</f>
        <v/>
      </c>
      <c r="W77" s="28" t="str">
        <f>CAL!IX77</f>
        <v/>
      </c>
      <c r="X77" s="28" t="str">
        <f>CAL!IY77</f>
        <v/>
      </c>
      <c r="Y77" s="36" t="str">
        <f>CAL!IZ77</f>
        <v/>
      </c>
    </row>
    <row r="78" spans="1:25" ht="18" hidden="1" customHeight="1" x14ac:dyDescent="0.25">
      <c r="A78" s="36" t="str">
        <f>CAL!IB78</f>
        <v/>
      </c>
      <c r="B78" s="36" t="str">
        <f>CAL!IC78</f>
        <v/>
      </c>
      <c r="C78" s="36" t="str">
        <f>CAL!ID78</f>
        <v/>
      </c>
      <c r="D78" s="28" t="str">
        <f>CAL!IE78</f>
        <v/>
      </c>
      <c r="E78" s="28" t="str">
        <f>CAL!IF78</f>
        <v/>
      </c>
      <c r="F78" s="28" t="str">
        <f>CAL!IG78</f>
        <v/>
      </c>
      <c r="G78" s="28" t="str">
        <f>CAL!IH78</f>
        <v/>
      </c>
      <c r="H78" s="28" t="str">
        <f>CAL!II78</f>
        <v/>
      </c>
      <c r="I78" s="28" t="str">
        <f>CAL!IJ78</f>
        <v/>
      </c>
      <c r="J78" s="28" t="str">
        <f>CAL!IK78</f>
        <v/>
      </c>
      <c r="K78" s="28" t="str">
        <f>CAL!IL78</f>
        <v/>
      </c>
      <c r="L78" s="28" t="str">
        <f>CAL!IM78</f>
        <v/>
      </c>
      <c r="M78" s="28" t="str">
        <f>CAL!IN78</f>
        <v/>
      </c>
      <c r="N78" s="28" t="str">
        <f>CAL!IO78</f>
        <v/>
      </c>
      <c r="O78" s="28" t="str">
        <f>CAL!IP78</f>
        <v/>
      </c>
      <c r="P78" s="28" t="str">
        <f>CAL!IQ78</f>
        <v/>
      </c>
      <c r="Q78" s="28" t="str">
        <f>CAL!IR78</f>
        <v/>
      </c>
      <c r="R78" s="28" t="str">
        <f>CAL!IS78</f>
        <v/>
      </c>
      <c r="S78" s="28" t="str">
        <f>CAL!IT78</f>
        <v/>
      </c>
      <c r="T78" s="28" t="str">
        <f>CAL!IU78</f>
        <v/>
      </c>
      <c r="U78" s="28" t="str">
        <f>CAL!IV78</f>
        <v/>
      </c>
      <c r="V78" s="28" t="str">
        <f>CAL!IW78</f>
        <v/>
      </c>
      <c r="W78" s="28" t="str">
        <f>CAL!IX78</f>
        <v/>
      </c>
      <c r="X78" s="28" t="str">
        <f>CAL!IY78</f>
        <v/>
      </c>
      <c r="Y78" s="36" t="str">
        <f>CAL!IZ78</f>
        <v/>
      </c>
    </row>
    <row r="79" spans="1:25" ht="18" hidden="1" customHeight="1" x14ac:dyDescent="0.25">
      <c r="A79" s="36" t="str">
        <f>CAL!IB79</f>
        <v/>
      </c>
      <c r="B79" s="36" t="str">
        <f>CAL!IC79</f>
        <v/>
      </c>
      <c r="C79" s="36" t="str">
        <f>CAL!ID79</f>
        <v/>
      </c>
      <c r="D79" s="28" t="str">
        <f>CAL!IE79</f>
        <v/>
      </c>
      <c r="E79" s="28" t="str">
        <f>CAL!IF79</f>
        <v/>
      </c>
      <c r="F79" s="28" t="str">
        <f>CAL!IG79</f>
        <v/>
      </c>
      <c r="G79" s="28" t="str">
        <f>CAL!IH79</f>
        <v/>
      </c>
      <c r="H79" s="28" t="str">
        <f>CAL!II79</f>
        <v/>
      </c>
      <c r="I79" s="28" t="str">
        <f>CAL!IJ79</f>
        <v/>
      </c>
      <c r="J79" s="28" t="str">
        <f>CAL!IK79</f>
        <v/>
      </c>
      <c r="K79" s="28" t="str">
        <f>CAL!IL79</f>
        <v/>
      </c>
      <c r="L79" s="28" t="str">
        <f>CAL!IM79</f>
        <v/>
      </c>
      <c r="M79" s="28" t="str">
        <f>CAL!IN79</f>
        <v/>
      </c>
      <c r="N79" s="28" t="str">
        <f>CAL!IO79</f>
        <v/>
      </c>
      <c r="O79" s="28" t="str">
        <f>CAL!IP79</f>
        <v/>
      </c>
      <c r="P79" s="28" t="str">
        <f>CAL!IQ79</f>
        <v/>
      </c>
      <c r="Q79" s="28" t="str">
        <f>CAL!IR79</f>
        <v/>
      </c>
      <c r="R79" s="28" t="str">
        <f>CAL!IS79</f>
        <v/>
      </c>
      <c r="S79" s="28" t="str">
        <f>CAL!IT79</f>
        <v/>
      </c>
      <c r="T79" s="28" t="str">
        <f>CAL!IU79</f>
        <v/>
      </c>
      <c r="U79" s="28" t="str">
        <f>CAL!IV79</f>
        <v/>
      </c>
      <c r="V79" s="28" t="str">
        <f>CAL!IW79</f>
        <v/>
      </c>
      <c r="W79" s="28" t="str">
        <f>CAL!IX79</f>
        <v/>
      </c>
      <c r="X79" s="28" t="str">
        <f>CAL!IY79</f>
        <v/>
      </c>
      <c r="Y79" s="36" t="str">
        <f>CAL!IZ79</f>
        <v/>
      </c>
    </row>
    <row r="80" spans="1:25" ht="18" hidden="1" customHeight="1" x14ac:dyDescent="0.25">
      <c r="A80" s="36" t="str">
        <f>CAL!IB80</f>
        <v/>
      </c>
      <c r="B80" s="36" t="str">
        <f>CAL!IC80</f>
        <v/>
      </c>
      <c r="C80" s="36" t="str">
        <f>CAL!ID80</f>
        <v/>
      </c>
      <c r="D80" s="28" t="str">
        <f>CAL!IE80</f>
        <v/>
      </c>
      <c r="E80" s="28" t="str">
        <f>CAL!IF80</f>
        <v/>
      </c>
      <c r="F80" s="28" t="str">
        <f>CAL!IG80</f>
        <v/>
      </c>
      <c r="G80" s="28" t="str">
        <f>CAL!IH80</f>
        <v/>
      </c>
      <c r="H80" s="28" t="str">
        <f>CAL!II80</f>
        <v/>
      </c>
      <c r="I80" s="28" t="str">
        <f>CAL!IJ80</f>
        <v/>
      </c>
      <c r="J80" s="28" t="str">
        <f>CAL!IK80</f>
        <v/>
      </c>
      <c r="K80" s="28" t="str">
        <f>CAL!IL80</f>
        <v/>
      </c>
      <c r="L80" s="28" t="str">
        <f>CAL!IM80</f>
        <v/>
      </c>
      <c r="M80" s="28" t="str">
        <f>CAL!IN80</f>
        <v/>
      </c>
      <c r="N80" s="28" t="str">
        <f>CAL!IO80</f>
        <v/>
      </c>
      <c r="O80" s="28" t="str">
        <f>CAL!IP80</f>
        <v/>
      </c>
      <c r="P80" s="28" t="str">
        <f>CAL!IQ80</f>
        <v/>
      </c>
      <c r="Q80" s="28" t="str">
        <f>CAL!IR80</f>
        <v/>
      </c>
      <c r="R80" s="28" t="str">
        <f>CAL!IS80</f>
        <v/>
      </c>
      <c r="S80" s="28" t="str">
        <f>CAL!IT80</f>
        <v/>
      </c>
      <c r="T80" s="28" t="str">
        <f>CAL!IU80</f>
        <v/>
      </c>
      <c r="U80" s="28" t="str">
        <f>CAL!IV80</f>
        <v/>
      </c>
      <c r="V80" s="28" t="str">
        <f>CAL!IW80</f>
        <v/>
      </c>
      <c r="W80" s="28" t="str">
        <f>CAL!IX80</f>
        <v/>
      </c>
      <c r="X80" s="28" t="str">
        <f>CAL!IY80</f>
        <v/>
      </c>
      <c r="Y80" s="36" t="str">
        <f>CAL!IZ80</f>
        <v/>
      </c>
    </row>
    <row r="81" spans="1:25" ht="18" hidden="1" customHeight="1" x14ac:dyDescent="0.25">
      <c r="A81" s="36" t="str">
        <f>CAL!IB81</f>
        <v/>
      </c>
      <c r="B81" s="36" t="str">
        <f>CAL!IC81</f>
        <v/>
      </c>
      <c r="C81" s="36" t="str">
        <f>CAL!ID81</f>
        <v/>
      </c>
      <c r="D81" s="28" t="str">
        <f>CAL!IE81</f>
        <v/>
      </c>
      <c r="E81" s="28" t="str">
        <f>CAL!IF81</f>
        <v/>
      </c>
      <c r="F81" s="28" t="str">
        <f>CAL!IG81</f>
        <v/>
      </c>
      <c r="G81" s="28" t="str">
        <f>CAL!IH81</f>
        <v/>
      </c>
      <c r="H81" s="28" t="str">
        <f>CAL!II81</f>
        <v/>
      </c>
      <c r="I81" s="28" t="str">
        <f>CAL!IJ81</f>
        <v/>
      </c>
      <c r="J81" s="28" t="str">
        <f>CAL!IK81</f>
        <v/>
      </c>
      <c r="K81" s="28" t="str">
        <f>CAL!IL81</f>
        <v/>
      </c>
      <c r="L81" s="28" t="str">
        <f>CAL!IM81</f>
        <v/>
      </c>
      <c r="M81" s="28" t="str">
        <f>CAL!IN81</f>
        <v/>
      </c>
      <c r="N81" s="28" t="str">
        <f>CAL!IO81</f>
        <v/>
      </c>
      <c r="O81" s="28" t="str">
        <f>CAL!IP81</f>
        <v/>
      </c>
      <c r="P81" s="28" t="str">
        <f>CAL!IQ81</f>
        <v/>
      </c>
      <c r="Q81" s="28" t="str">
        <f>CAL!IR81</f>
        <v/>
      </c>
      <c r="R81" s="28" t="str">
        <f>CAL!IS81</f>
        <v/>
      </c>
      <c r="S81" s="28" t="str">
        <f>CAL!IT81</f>
        <v/>
      </c>
      <c r="T81" s="28" t="str">
        <f>CAL!IU81</f>
        <v/>
      </c>
      <c r="U81" s="28" t="str">
        <f>CAL!IV81</f>
        <v/>
      </c>
      <c r="V81" s="28" t="str">
        <f>CAL!IW81</f>
        <v/>
      </c>
      <c r="W81" s="28" t="str">
        <f>CAL!IX81</f>
        <v/>
      </c>
      <c r="X81" s="28" t="str">
        <f>CAL!IY81</f>
        <v/>
      </c>
      <c r="Y81" s="36" t="str">
        <f>CAL!IZ81</f>
        <v/>
      </c>
    </row>
    <row r="82" spans="1:25" ht="13.5" hidden="1" customHeight="1" x14ac:dyDescent="0.25">
      <c r="A82" s="36" t="str">
        <f>CAL!IB82</f>
        <v/>
      </c>
      <c r="B82" s="36" t="str">
        <f>CAL!IC82</f>
        <v/>
      </c>
      <c r="C82" s="36" t="str">
        <f>CAL!ID82</f>
        <v/>
      </c>
      <c r="D82" s="28" t="str">
        <f>CAL!IE82</f>
        <v/>
      </c>
      <c r="E82" s="28" t="str">
        <f>CAL!IF82</f>
        <v/>
      </c>
      <c r="F82" s="28" t="str">
        <f>CAL!IG82</f>
        <v/>
      </c>
      <c r="G82" s="28" t="str">
        <f>CAL!IH82</f>
        <v/>
      </c>
      <c r="H82" s="28" t="str">
        <f>CAL!II82</f>
        <v/>
      </c>
      <c r="I82" s="28" t="str">
        <f>CAL!IJ82</f>
        <v/>
      </c>
      <c r="J82" s="28" t="str">
        <f>CAL!IK82</f>
        <v/>
      </c>
      <c r="K82" s="28" t="str">
        <f>CAL!IL82</f>
        <v/>
      </c>
      <c r="L82" s="28" t="str">
        <f>CAL!IM82</f>
        <v/>
      </c>
      <c r="M82" s="28" t="str">
        <f>CAL!IN82</f>
        <v/>
      </c>
      <c r="N82" s="28" t="str">
        <f>CAL!IO82</f>
        <v/>
      </c>
      <c r="O82" s="28" t="str">
        <f>CAL!IP82</f>
        <v/>
      </c>
      <c r="P82" s="28" t="str">
        <f>CAL!IQ82</f>
        <v/>
      </c>
      <c r="Q82" s="28" t="str">
        <f>CAL!IR82</f>
        <v/>
      </c>
      <c r="R82" s="28" t="str">
        <f>CAL!IS82</f>
        <v/>
      </c>
      <c r="S82" s="28" t="str">
        <f>CAL!IT82</f>
        <v/>
      </c>
      <c r="T82" s="28" t="str">
        <f>CAL!IU82</f>
        <v/>
      </c>
      <c r="U82" s="28" t="str">
        <f>CAL!IV82</f>
        <v/>
      </c>
      <c r="V82" s="28" t="str">
        <f>CAL!IW82</f>
        <v/>
      </c>
      <c r="W82" s="28" t="str">
        <f>CAL!IX82</f>
        <v/>
      </c>
      <c r="X82" s="28" t="str">
        <f>CAL!IY82</f>
        <v/>
      </c>
      <c r="Y82" s="36" t="str">
        <f>CAL!IZ82</f>
        <v/>
      </c>
    </row>
    <row r="83" spans="1:25" ht="13.5" hidden="1" customHeight="1" x14ac:dyDescent="0.25">
      <c r="A83" s="36" t="str">
        <f>CAL!IB83</f>
        <v/>
      </c>
      <c r="B83" s="36" t="str">
        <f>CAL!IC83</f>
        <v/>
      </c>
      <c r="C83" s="36" t="str">
        <f>CAL!ID83</f>
        <v/>
      </c>
      <c r="D83" s="28" t="str">
        <f>CAL!IE83</f>
        <v/>
      </c>
      <c r="E83" s="28" t="str">
        <f>CAL!IF83</f>
        <v/>
      </c>
      <c r="F83" s="28" t="str">
        <f>CAL!IG83</f>
        <v/>
      </c>
      <c r="G83" s="28" t="str">
        <f>CAL!IH83</f>
        <v/>
      </c>
      <c r="H83" s="28" t="str">
        <f>CAL!II83</f>
        <v/>
      </c>
      <c r="I83" s="28" t="str">
        <f>CAL!IJ83</f>
        <v/>
      </c>
      <c r="J83" s="28" t="str">
        <f>CAL!IK83</f>
        <v/>
      </c>
      <c r="K83" s="28" t="str">
        <f>CAL!IL83</f>
        <v/>
      </c>
      <c r="L83" s="28" t="str">
        <f>CAL!IM83</f>
        <v/>
      </c>
      <c r="M83" s="28" t="str">
        <f>CAL!IN83</f>
        <v/>
      </c>
      <c r="N83" s="28" t="str">
        <f>CAL!IO83</f>
        <v/>
      </c>
      <c r="O83" s="28" t="str">
        <f>CAL!IP83</f>
        <v/>
      </c>
      <c r="P83" s="28" t="str">
        <f>CAL!IQ83</f>
        <v/>
      </c>
      <c r="Q83" s="28" t="str">
        <f>CAL!IR83</f>
        <v/>
      </c>
      <c r="R83" s="28" t="str">
        <f>CAL!IS83</f>
        <v/>
      </c>
      <c r="S83" s="28" t="str">
        <f>CAL!IT83</f>
        <v/>
      </c>
      <c r="T83" s="28" t="str">
        <f>CAL!IU83</f>
        <v/>
      </c>
      <c r="U83" s="28" t="str">
        <f>CAL!IV83</f>
        <v/>
      </c>
      <c r="V83" s="28" t="str">
        <f>CAL!IW83</f>
        <v/>
      </c>
      <c r="W83" s="28" t="str">
        <f>CAL!IX83</f>
        <v/>
      </c>
      <c r="X83" s="28" t="str">
        <f>CAL!IY83</f>
        <v/>
      </c>
      <c r="Y83" s="36" t="str">
        <f>CAL!IZ83</f>
        <v/>
      </c>
    </row>
    <row r="84" spans="1:25" ht="13.5" hidden="1" customHeight="1" x14ac:dyDescent="0.25">
      <c r="A84" s="36" t="str">
        <f>CAL!IB84</f>
        <v/>
      </c>
      <c r="B84" s="36" t="str">
        <f>CAL!IC84</f>
        <v/>
      </c>
      <c r="C84" s="36" t="str">
        <f>CAL!ID84</f>
        <v/>
      </c>
      <c r="D84" s="28" t="str">
        <f>CAL!IE84</f>
        <v/>
      </c>
      <c r="E84" s="28" t="str">
        <f>CAL!IF84</f>
        <v/>
      </c>
      <c r="F84" s="28" t="str">
        <f>CAL!IG84</f>
        <v/>
      </c>
      <c r="G84" s="28" t="str">
        <f>CAL!IH84</f>
        <v/>
      </c>
      <c r="H84" s="28" t="str">
        <f>CAL!II84</f>
        <v/>
      </c>
      <c r="I84" s="28" t="str">
        <f>CAL!IJ84</f>
        <v/>
      </c>
      <c r="J84" s="28" t="str">
        <f>CAL!IK84</f>
        <v/>
      </c>
      <c r="K84" s="28" t="str">
        <f>CAL!IL84</f>
        <v/>
      </c>
      <c r="L84" s="28" t="str">
        <f>CAL!IM84</f>
        <v/>
      </c>
      <c r="M84" s="28" t="str">
        <f>CAL!IN84</f>
        <v/>
      </c>
      <c r="N84" s="28" t="str">
        <f>CAL!IO84</f>
        <v/>
      </c>
      <c r="O84" s="28" t="str">
        <f>CAL!IP84</f>
        <v/>
      </c>
      <c r="P84" s="28" t="str">
        <f>CAL!IQ84</f>
        <v/>
      </c>
      <c r="Q84" s="28" t="str">
        <f>CAL!IR84</f>
        <v/>
      </c>
      <c r="R84" s="28" t="str">
        <f>CAL!IS84</f>
        <v/>
      </c>
      <c r="S84" s="28" t="str">
        <f>CAL!IT84</f>
        <v/>
      </c>
      <c r="T84" s="28" t="str">
        <f>CAL!IU84</f>
        <v/>
      </c>
      <c r="U84" s="28" t="str">
        <f>CAL!IV84</f>
        <v/>
      </c>
      <c r="V84" s="28" t="str">
        <f>CAL!IW84</f>
        <v/>
      </c>
      <c r="W84" s="28" t="str">
        <f>CAL!IX84</f>
        <v/>
      </c>
      <c r="X84" s="28" t="str">
        <f>CAL!IY84</f>
        <v/>
      </c>
      <c r="Y84" s="36" t="str">
        <f>CAL!IZ84</f>
        <v/>
      </c>
    </row>
    <row r="85" spans="1:25" ht="13.5" hidden="1" customHeight="1" x14ac:dyDescent="0.25">
      <c r="A85" s="36" t="str">
        <f>CAL!IB85</f>
        <v/>
      </c>
      <c r="B85" s="36" t="str">
        <f>CAL!IC85</f>
        <v/>
      </c>
      <c r="C85" s="36" t="str">
        <f>CAL!ID85</f>
        <v/>
      </c>
      <c r="D85" s="28" t="str">
        <f>CAL!IE85</f>
        <v/>
      </c>
      <c r="E85" s="28" t="str">
        <f>CAL!IF85</f>
        <v/>
      </c>
      <c r="F85" s="28" t="str">
        <f>CAL!IG85</f>
        <v/>
      </c>
      <c r="G85" s="28" t="str">
        <f>CAL!IH85</f>
        <v/>
      </c>
      <c r="H85" s="28" t="str">
        <f>CAL!II85</f>
        <v/>
      </c>
      <c r="I85" s="28" t="str">
        <f>CAL!IJ85</f>
        <v/>
      </c>
      <c r="J85" s="28" t="str">
        <f>CAL!IK85</f>
        <v/>
      </c>
      <c r="K85" s="28" t="str">
        <f>CAL!IL85</f>
        <v/>
      </c>
      <c r="L85" s="28" t="str">
        <f>CAL!IM85</f>
        <v/>
      </c>
      <c r="M85" s="28" t="str">
        <f>CAL!IN85</f>
        <v/>
      </c>
      <c r="N85" s="28" t="str">
        <f>CAL!IO85</f>
        <v/>
      </c>
      <c r="O85" s="28" t="str">
        <f>CAL!IP85</f>
        <v/>
      </c>
      <c r="P85" s="28" t="str">
        <f>CAL!IQ85</f>
        <v/>
      </c>
      <c r="Q85" s="28" t="str">
        <f>CAL!IR85</f>
        <v/>
      </c>
      <c r="R85" s="28" t="str">
        <f>CAL!IS85</f>
        <v/>
      </c>
      <c r="S85" s="28" t="str">
        <f>CAL!IT85</f>
        <v/>
      </c>
      <c r="T85" s="28" t="str">
        <f>CAL!IU85</f>
        <v/>
      </c>
      <c r="U85" s="28" t="str">
        <f>CAL!IV85</f>
        <v/>
      </c>
      <c r="V85" s="28" t="str">
        <f>CAL!IW85</f>
        <v/>
      </c>
      <c r="W85" s="28" t="str">
        <f>CAL!IX85</f>
        <v/>
      </c>
      <c r="X85" s="28" t="str">
        <f>CAL!IY85</f>
        <v/>
      </c>
      <c r="Y85" s="36" t="str">
        <f>CAL!IZ85</f>
        <v/>
      </c>
    </row>
    <row r="86" spans="1:25" ht="13.5" hidden="1" customHeight="1" x14ac:dyDescent="0.25">
      <c r="A86" s="36" t="str">
        <f>CAL!IB86</f>
        <v/>
      </c>
      <c r="B86" s="36" t="str">
        <f>CAL!IC86</f>
        <v/>
      </c>
      <c r="C86" s="36" t="str">
        <f>CAL!ID86</f>
        <v/>
      </c>
      <c r="D86" s="28" t="str">
        <f>CAL!IE86</f>
        <v/>
      </c>
      <c r="E86" s="28" t="str">
        <f>CAL!IF86</f>
        <v/>
      </c>
      <c r="F86" s="28" t="str">
        <f>CAL!IG86</f>
        <v/>
      </c>
      <c r="G86" s="28" t="str">
        <f>CAL!IH86</f>
        <v/>
      </c>
      <c r="H86" s="28" t="str">
        <f>CAL!II86</f>
        <v/>
      </c>
      <c r="I86" s="28" t="str">
        <f>CAL!IJ86</f>
        <v/>
      </c>
      <c r="J86" s="28" t="str">
        <f>CAL!IK86</f>
        <v/>
      </c>
      <c r="K86" s="28" t="str">
        <f>CAL!IL86</f>
        <v/>
      </c>
      <c r="L86" s="28" t="str">
        <f>CAL!IM86</f>
        <v/>
      </c>
      <c r="M86" s="28" t="str">
        <f>CAL!IN86</f>
        <v/>
      </c>
      <c r="N86" s="28" t="str">
        <f>CAL!IO86</f>
        <v/>
      </c>
      <c r="O86" s="28" t="str">
        <f>CAL!IP86</f>
        <v/>
      </c>
      <c r="P86" s="28" t="str">
        <f>CAL!IQ86</f>
        <v/>
      </c>
      <c r="Q86" s="28" t="str">
        <f>CAL!IR86</f>
        <v/>
      </c>
      <c r="R86" s="28" t="str">
        <f>CAL!IS86</f>
        <v/>
      </c>
      <c r="S86" s="28" t="str">
        <f>CAL!IT86</f>
        <v/>
      </c>
      <c r="T86" s="28" t="str">
        <f>CAL!IU86</f>
        <v/>
      </c>
      <c r="U86" s="28" t="str">
        <f>CAL!IV86</f>
        <v/>
      </c>
      <c r="V86" s="28" t="str">
        <f>CAL!IW86</f>
        <v/>
      </c>
      <c r="W86" s="28" t="str">
        <f>CAL!IX86</f>
        <v/>
      </c>
      <c r="X86" s="28" t="str">
        <f>CAL!IY86</f>
        <v/>
      </c>
      <c r="Y86" s="36" t="str">
        <f>CAL!IZ86</f>
        <v/>
      </c>
    </row>
    <row r="87" spans="1:25" ht="13.5" hidden="1" customHeight="1" x14ac:dyDescent="0.25">
      <c r="A87" s="36" t="str">
        <f>CAL!IB87</f>
        <v/>
      </c>
      <c r="B87" s="36" t="str">
        <f>CAL!IC87</f>
        <v/>
      </c>
      <c r="C87" s="36" t="str">
        <f>CAL!ID87</f>
        <v/>
      </c>
      <c r="D87" s="28" t="str">
        <f>CAL!IE87</f>
        <v/>
      </c>
      <c r="E87" s="28" t="str">
        <f>CAL!IF87</f>
        <v/>
      </c>
      <c r="F87" s="28" t="str">
        <f>CAL!IG87</f>
        <v/>
      </c>
      <c r="G87" s="28" t="str">
        <f>CAL!IH87</f>
        <v/>
      </c>
      <c r="H87" s="28" t="str">
        <f>CAL!II87</f>
        <v/>
      </c>
      <c r="I87" s="28" t="str">
        <f>CAL!IJ87</f>
        <v/>
      </c>
      <c r="J87" s="28" t="str">
        <f>CAL!IK87</f>
        <v/>
      </c>
      <c r="K87" s="28" t="str">
        <f>CAL!IL87</f>
        <v/>
      </c>
      <c r="L87" s="28" t="str">
        <f>CAL!IM87</f>
        <v/>
      </c>
      <c r="M87" s="28" t="str">
        <f>CAL!IN87</f>
        <v/>
      </c>
      <c r="N87" s="28" t="str">
        <f>CAL!IO87</f>
        <v/>
      </c>
      <c r="O87" s="28" t="str">
        <f>CAL!IP87</f>
        <v/>
      </c>
      <c r="P87" s="28" t="str">
        <f>CAL!IQ87</f>
        <v/>
      </c>
      <c r="Q87" s="28" t="str">
        <f>CAL!IR87</f>
        <v/>
      </c>
      <c r="R87" s="28" t="str">
        <f>CAL!IS87</f>
        <v/>
      </c>
      <c r="S87" s="28" t="str">
        <f>CAL!IT87</f>
        <v/>
      </c>
      <c r="T87" s="28" t="str">
        <f>CAL!IU87</f>
        <v/>
      </c>
      <c r="U87" s="28" t="str">
        <f>CAL!IV87</f>
        <v/>
      </c>
      <c r="V87" s="28" t="str">
        <f>CAL!IW87</f>
        <v/>
      </c>
      <c r="W87" s="28" t="str">
        <f>CAL!IX87</f>
        <v/>
      </c>
      <c r="X87" s="28" t="str">
        <f>CAL!IY87</f>
        <v/>
      </c>
      <c r="Y87" s="36" t="str">
        <f>CAL!IZ87</f>
        <v/>
      </c>
    </row>
    <row r="88" spans="1:25" ht="1.5" customHeight="1" x14ac:dyDescent="0.25"/>
    <row r="89" spans="1:25" hidden="1" x14ac:dyDescent="0.25"/>
    <row r="90" spans="1:25" customFormat="1" hidden="1" x14ac:dyDescent="0.25">
      <c r="B90" s="9" t="s">
        <v>169</v>
      </c>
      <c r="C90" s="43"/>
      <c r="M90" s="351" t="s">
        <v>170</v>
      </c>
      <c r="N90" s="351"/>
      <c r="O90" s="351"/>
      <c r="P90" s="351"/>
      <c r="Q90" s="351"/>
      <c r="V90" s="42"/>
      <c r="Y90" s="33"/>
    </row>
  </sheetData>
  <sheetProtection sheet="1" formatCells="0" formatColumns="0" formatRows="0" insertColumns="0" insertRows="0" insertHyperlinks="0" deleteColumns="0" deleteRows="0" sort="0" autoFilter="0" pivotTables="0"/>
  <sortState ref="A4:W46">
    <sortCondition ref="B3:B40"/>
  </sortState>
  <mergeCells count="6">
    <mergeCell ref="M90:Q90"/>
    <mergeCell ref="A1:T1"/>
    <mergeCell ref="U1:X1"/>
    <mergeCell ref="A2:S2"/>
    <mergeCell ref="T2:V2"/>
    <mergeCell ref="W2:X2"/>
  </mergeCells>
  <pageMargins left="0.56496062999999996" right="0.118110236220472" top="0.5" bottom="5.1181101999999999E-2" header="0.31496062992126" footer="0.31496062992126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"/>
  <sheetViews>
    <sheetView workbookViewId="0">
      <selection activeCell="AB12" sqref="AB12"/>
    </sheetView>
  </sheetViews>
  <sheetFormatPr defaultRowHeight="15" x14ac:dyDescent="0.25"/>
  <cols>
    <col min="1" max="1" width="5.85546875" customWidth="1"/>
    <col min="2" max="2" width="15.42578125" style="9" customWidth="1"/>
    <col min="3" max="3" width="7.85546875" style="43" customWidth="1"/>
    <col min="4" max="4" width="4.7109375" bestFit="1" customWidth="1"/>
    <col min="5" max="5" width="6" customWidth="1"/>
    <col min="6" max="6" width="4.85546875" customWidth="1"/>
    <col min="7" max="7" width="3.28515625" bestFit="1" customWidth="1"/>
    <col min="8" max="11" width="3.140625" bestFit="1" customWidth="1"/>
    <col min="12" max="12" width="3.28515625" bestFit="1" customWidth="1"/>
    <col min="13" max="13" width="3.5703125" customWidth="1"/>
    <col min="14" max="14" width="3" customWidth="1"/>
    <col min="15" max="15" width="2.7109375" customWidth="1"/>
    <col min="16" max="16" width="5.140625" customWidth="1"/>
    <col min="17" max="17" width="5.7109375" customWidth="1"/>
    <col min="18" max="19" width="3.5703125" bestFit="1" customWidth="1"/>
    <col min="20" max="21" width="2.85546875" bestFit="1" customWidth="1"/>
    <col min="22" max="22" width="3.5703125" style="42" customWidth="1"/>
    <col min="23" max="23" width="3.7109375" customWidth="1"/>
    <col min="24" max="24" width="3.42578125" customWidth="1"/>
    <col min="25" max="25" width="20.5703125" style="33" customWidth="1"/>
  </cols>
  <sheetData>
    <row r="1" spans="1:29" ht="23.25" customHeight="1" x14ac:dyDescent="0.25">
      <c r="A1" s="338" t="str">
        <f>'INPUT INF'!C1</f>
        <v>KENDRIYA VIDYALAYA NO II KORBA (NTPC)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 t="str">
        <f>'INPUT INF'!K1</f>
        <v>SESSION</v>
      </c>
      <c r="V1" s="338"/>
      <c r="W1" s="338"/>
      <c r="X1" s="338"/>
      <c r="Y1" s="89" t="str">
        <f>'INPUT INF'!L1</f>
        <v>2020-21</v>
      </c>
    </row>
    <row r="2" spans="1:29" ht="23.25" customHeight="1" x14ac:dyDescent="0.35">
      <c r="A2" s="359" t="s">
        <v>89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 t="str">
        <f>'I SHIFT TEACHERS WISE'!T2:V2</f>
        <v>CLASS</v>
      </c>
      <c r="U2" s="359"/>
      <c r="V2" s="359"/>
      <c r="W2" s="359" t="str">
        <f>'I SHIFT TEACHERS WISE'!W2:Y2</f>
        <v>XII</v>
      </c>
      <c r="X2" s="359"/>
      <c r="Y2" s="90" t="str">
        <f>'INPUT INF'!I34</f>
        <v>II SHIFT</v>
      </c>
    </row>
    <row r="3" spans="1:29" s="11" customFormat="1" ht="26.25" customHeight="1" x14ac:dyDescent="0.2">
      <c r="A3" s="266" t="str">
        <f>CAL!IB3</f>
        <v>SUBJECT CODE</v>
      </c>
      <c r="B3" s="47" t="str">
        <f>CAL!IC3</f>
        <v xml:space="preserve">SUBJECT </v>
      </c>
      <c r="C3" s="263" t="str">
        <f>CAL!ID3</f>
        <v xml:space="preserve"> SECTION</v>
      </c>
      <c r="D3" s="72" t="str">
        <f>CAL!IE3</f>
        <v xml:space="preserve"> Appeared</v>
      </c>
      <c r="E3" s="36" t="str">
        <f>CAL!IF3</f>
        <v>Passed</v>
      </c>
      <c r="F3" s="36" t="str">
        <f>CAL!IG3</f>
        <v>Pass %</v>
      </c>
      <c r="G3" s="36" t="str">
        <f>CAL!IH3</f>
        <v>A1</v>
      </c>
      <c r="H3" s="36" t="str">
        <f>CAL!II3</f>
        <v>A2</v>
      </c>
      <c r="I3" s="36" t="str">
        <f>CAL!IJ3</f>
        <v>B1</v>
      </c>
      <c r="J3" s="36" t="str">
        <f>CAL!IK3</f>
        <v>B2</v>
      </c>
      <c r="K3" s="36" t="str">
        <f>CAL!IL3</f>
        <v>C1</v>
      </c>
      <c r="L3" s="36" t="str">
        <f>CAL!IM3</f>
        <v>C2</v>
      </c>
      <c r="M3" s="36" t="str">
        <f>CAL!IN3</f>
        <v>D1</v>
      </c>
      <c r="N3" s="36" t="str">
        <f>CAL!IO3</f>
        <v>D2</v>
      </c>
      <c r="O3" s="36" t="str">
        <f>CAL!IP3</f>
        <v>E</v>
      </c>
      <c r="P3" s="36" t="str">
        <f>CAL!IQ3</f>
        <v>NxW</v>
      </c>
      <c r="Q3" s="28" t="str">
        <f>CAL!IR3</f>
        <v>PI</v>
      </c>
      <c r="R3" s="36" t="str">
        <f>CAL!IS3</f>
        <v>33-44</v>
      </c>
      <c r="S3" s="36" t="str">
        <f>CAL!IT3</f>
        <v>45-59</v>
      </c>
      <c r="T3" s="36" t="str">
        <f>CAL!IU3</f>
        <v>60-74</v>
      </c>
      <c r="U3" s="36" t="str">
        <f>CAL!IV3</f>
        <v>75-89</v>
      </c>
      <c r="V3" s="36" t="str">
        <f>CAL!IW3</f>
        <v>90-100</v>
      </c>
      <c r="W3" s="46" t="s">
        <v>82</v>
      </c>
      <c r="X3" s="46" t="s">
        <v>86</v>
      </c>
      <c r="Y3" s="36" t="str">
        <f>CAL!IZ3</f>
        <v>TEACHER'S NAME</v>
      </c>
    </row>
    <row r="4" spans="1:29" s="18" customFormat="1" ht="15.75" customHeight="1" x14ac:dyDescent="0.25">
      <c r="A4" s="10" t="str">
        <f>CAL!IB214</f>
        <v/>
      </c>
      <c r="B4" s="23" t="str">
        <f>CAL!IC214</f>
        <v/>
      </c>
      <c r="C4" s="10" t="str">
        <f>IF($A4="","",CAL!ID214)</f>
        <v/>
      </c>
      <c r="D4" s="10" t="str">
        <f>IF($A4="","",CAL!IE214)</f>
        <v/>
      </c>
      <c r="E4" s="10" t="str">
        <f>IF($A4="","",CAL!IF214)</f>
        <v/>
      </c>
      <c r="F4" s="10" t="str">
        <f>IF($A4="","",CAL!IG214)</f>
        <v/>
      </c>
      <c r="G4" s="10" t="str">
        <f>IF($A4="","",CAL!IH214)</f>
        <v/>
      </c>
      <c r="H4" s="10" t="str">
        <f>IF($A4="","",CAL!II214)</f>
        <v/>
      </c>
      <c r="I4" s="10" t="str">
        <f>IF($A4="","",CAL!IJ214)</f>
        <v/>
      </c>
      <c r="J4" s="10" t="str">
        <f>IF($A4="","",CAL!IK214)</f>
        <v/>
      </c>
      <c r="K4" s="10" t="str">
        <f>IF($A4="","",CAL!IL214)</f>
        <v/>
      </c>
      <c r="L4" s="10" t="str">
        <f>IF($A4="","",CAL!IM214)</f>
        <v/>
      </c>
      <c r="M4" s="10" t="str">
        <f>IF($A4="","",CAL!IN214)</f>
        <v/>
      </c>
      <c r="N4" s="10" t="str">
        <f>IF($A4="","",CAL!IO214)</f>
        <v/>
      </c>
      <c r="O4" s="10" t="str">
        <f>IF($A4="","",CAL!IP214)</f>
        <v/>
      </c>
      <c r="P4" s="10" t="str">
        <f>IF($A4="","",CAL!IQ214)</f>
        <v/>
      </c>
      <c r="Q4" s="10" t="str">
        <f>IF($A4="","",CAL!IR214)</f>
        <v/>
      </c>
      <c r="R4" s="10" t="str">
        <f>IF($A4="","",CAL!IS214)</f>
        <v/>
      </c>
      <c r="S4" s="10" t="str">
        <f>IF($A4="","",CAL!IT214)</f>
        <v/>
      </c>
      <c r="T4" s="10" t="str">
        <f>IF($A4="","",CAL!IU214)</f>
        <v/>
      </c>
      <c r="U4" s="10" t="str">
        <f>IF($A4="","",CAL!IV214)</f>
        <v/>
      </c>
      <c r="V4" s="10" t="str">
        <f>IF($A4="","",CAL!IW214)</f>
        <v/>
      </c>
      <c r="W4" s="10" t="str">
        <f>IF($A4="","",CAL!IX214)</f>
        <v/>
      </c>
      <c r="X4" s="10" t="str">
        <f>IF($A4="","",CAL!IY214)</f>
        <v/>
      </c>
      <c r="Y4" s="91" t="str">
        <f>IF($A4="","",CAL!IZ214)</f>
        <v/>
      </c>
    </row>
    <row r="5" spans="1:29" s="18" customFormat="1" ht="15.75" customHeight="1" x14ac:dyDescent="0.25">
      <c r="A5" s="10" t="str">
        <f>CAL!IB215</f>
        <v/>
      </c>
      <c r="B5" s="23" t="str">
        <f>CAL!IC215</f>
        <v/>
      </c>
      <c r="C5" s="10" t="str">
        <f>IF($A5="","",CAL!ID215)</f>
        <v/>
      </c>
      <c r="D5" s="10" t="str">
        <f>IF($A5="","",CAL!IE215)</f>
        <v/>
      </c>
      <c r="E5" s="10" t="str">
        <f>IF($A5="","",CAL!IF215)</f>
        <v/>
      </c>
      <c r="F5" s="10" t="str">
        <f>IF($A5="","",CAL!IG215)</f>
        <v/>
      </c>
      <c r="G5" s="10" t="str">
        <f>IF($A5="","",CAL!IH215)</f>
        <v/>
      </c>
      <c r="H5" s="10" t="str">
        <f>IF($A5="","",CAL!II215)</f>
        <v/>
      </c>
      <c r="I5" s="10" t="str">
        <f>IF($A5="","",CAL!IJ215)</f>
        <v/>
      </c>
      <c r="J5" s="10" t="str">
        <f>IF($A5="","",CAL!IK215)</f>
        <v/>
      </c>
      <c r="K5" s="10" t="str">
        <f>IF($A5="","",CAL!IL215)</f>
        <v/>
      </c>
      <c r="L5" s="10" t="str">
        <f>IF($A5="","",CAL!IM215)</f>
        <v/>
      </c>
      <c r="M5" s="10" t="str">
        <f>IF($A5="","",CAL!IN215)</f>
        <v/>
      </c>
      <c r="N5" s="10" t="str">
        <f>IF($A5="","",CAL!IO215)</f>
        <v/>
      </c>
      <c r="O5" s="10" t="str">
        <f>IF($A5="","",CAL!IP215)</f>
        <v/>
      </c>
      <c r="P5" s="10" t="str">
        <f>IF($A5="","",CAL!IQ215)</f>
        <v/>
      </c>
      <c r="Q5" s="10" t="str">
        <f>IF($A5="","",CAL!IR215)</f>
        <v/>
      </c>
      <c r="R5" s="10" t="str">
        <f>IF($A5="","",CAL!IS215)</f>
        <v/>
      </c>
      <c r="S5" s="10" t="str">
        <f>IF($A5="","",CAL!IT215)</f>
        <v/>
      </c>
      <c r="T5" s="10" t="str">
        <f>IF($A5="","",CAL!IU215)</f>
        <v/>
      </c>
      <c r="U5" s="10" t="str">
        <f>IF($A5="","",CAL!IV215)</f>
        <v/>
      </c>
      <c r="V5" s="10" t="str">
        <f>IF($A5="","",CAL!IW215)</f>
        <v/>
      </c>
      <c r="W5" s="10" t="str">
        <f>IF($A5="","",CAL!IX215)</f>
        <v/>
      </c>
      <c r="X5" s="10" t="str">
        <f>IF($A5="","",CAL!IY215)</f>
        <v/>
      </c>
      <c r="Y5" s="91" t="str">
        <f>IF($A5="","",CAL!IZ215)</f>
        <v/>
      </c>
      <c r="AC5" s="225"/>
    </row>
    <row r="6" spans="1:29" s="18" customFormat="1" ht="15.75" customHeight="1" x14ac:dyDescent="0.25">
      <c r="A6" s="10" t="str">
        <f>CAL!IB216</f>
        <v/>
      </c>
      <c r="B6" s="23" t="str">
        <f>CAL!IC216</f>
        <v/>
      </c>
      <c r="C6" s="10" t="str">
        <f>IF($A6="","",CAL!ID216)</f>
        <v/>
      </c>
      <c r="D6" s="10" t="str">
        <f>IF($A6="","",CAL!IE216)</f>
        <v/>
      </c>
      <c r="E6" s="10" t="str">
        <f>IF($A6="","",CAL!IF216)</f>
        <v/>
      </c>
      <c r="F6" s="10" t="str">
        <f>IF($A6="","",CAL!IG216)</f>
        <v/>
      </c>
      <c r="G6" s="10" t="str">
        <f>IF($A6="","",CAL!IH216)</f>
        <v/>
      </c>
      <c r="H6" s="10" t="str">
        <f>IF($A6="","",CAL!II216)</f>
        <v/>
      </c>
      <c r="I6" s="10" t="str">
        <f>IF($A6="","",CAL!IJ216)</f>
        <v/>
      </c>
      <c r="J6" s="10" t="str">
        <f>IF($A6="","",CAL!IK216)</f>
        <v/>
      </c>
      <c r="K6" s="10" t="str">
        <f>IF($A6="","",CAL!IL216)</f>
        <v/>
      </c>
      <c r="L6" s="10" t="str">
        <f>IF($A6="","",CAL!IM216)</f>
        <v/>
      </c>
      <c r="M6" s="10" t="str">
        <f>IF($A6="","",CAL!IN216)</f>
        <v/>
      </c>
      <c r="N6" s="10" t="str">
        <f>IF($A6="","",CAL!IO216)</f>
        <v/>
      </c>
      <c r="O6" s="10" t="str">
        <f>IF($A6="","",CAL!IP216)</f>
        <v/>
      </c>
      <c r="P6" s="10" t="str">
        <f>IF($A6="","",CAL!IQ216)</f>
        <v/>
      </c>
      <c r="Q6" s="10" t="str">
        <f>IF($A6="","",CAL!IR216)</f>
        <v/>
      </c>
      <c r="R6" s="10" t="str">
        <f>IF($A6="","",CAL!IS216)</f>
        <v/>
      </c>
      <c r="S6" s="10" t="str">
        <f>IF($A6="","",CAL!IT216)</f>
        <v/>
      </c>
      <c r="T6" s="10" t="str">
        <f>IF($A6="","",CAL!IU216)</f>
        <v/>
      </c>
      <c r="U6" s="10" t="str">
        <f>IF($A6="","",CAL!IV216)</f>
        <v/>
      </c>
      <c r="V6" s="10" t="str">
        <f>IF($A6="","",CAL!IW216)</f>
        <v/>
      </c>
      <c r="W6" s="10" t="str">
        <f>IF($A6="","",CAL!IX216)</f>
        <v/>
      </c>
      <c r="X6" s="10" t="str">
        <f>IF($A6="","",CAL!IY216)</f>
        <v/>
      </c>
      <c r="Y6" s="91" t="str">
        <f>IF($A6="","",CAL!IZ216)</f>
        <v/>
      </c>
    </row>
    <row r="7" spans="1:29" s="18" customFormat="1" ht="15.75" customHeight="1" x14ac:dyDescent="0.25">
      <c r="A7" s="10" t="str">
        <f>CAL!IB217</f>
        <v/>
      </c>
      <c r="B7" s="23" t="str">
        <f>CAL!IC217</f>
        <v/>
      </c>
      <c r="C7" s="10" t="str">
        <f>IF($A7="","",CAL!ID217)</f>
        <v/>
      </c>
      <c r="D7" s="10" t="str">
        <f>IF($A7="","",CAL!IE217)</f>
        <v/>
      </c>
      <c r="E7" s="10" t="str">
        <f>IF($A7="","",CAL!IF217)</f>
        <v/>
      </c>
      <c r="F7" s="10" t="str">
        <f>IF($A7="","",CAL!IG217)</f>
        <v/>
      </c>
      <c r="G7" s="10" t="str">
        <f>IF($A7="","",CAL!IH217)</f>
        <v/>
      </c>
      <c r="H7" s="10" t="str">
        <f>IF($A7="","",CAL!II217)</f>
        <v/>
      </c>
      <c r="I7" s="10" t="str">
        <f>IF($A7="","",CAL!IJ217)</f>
        <v/>
      </c>
      <c r="J7" s="10" t="str">
        <f>IF($A7="","",CAL!IK217)</f>
        <v/>
      </c>
      <c r="K7" s="10" t="str">
        <f>IF($A7="","",CAL!IL217)</f>
        <v/>
      </c>
      <c r="L7" s="10" t="str">
        <f>IF($A7="","",CAL!IM217)</f>
        <v/>
      </c>
      <c r="M7" s="10" t="str">
        <f>IF($A7="","",CAL!IN217)</f>
        <v/>
      </c>
      <c r="N7" s="10" t="str">
        <f>IF($A7="","",CAL!IO217)</f>
        <v/>
      </c>
      <c r="O7" s="10" t="str">
        <f>IF($A7="","",CAL!IP217)</f>
        <v/>
      </c>
      <c r="P7" s="10" t="str">
        <f>IF($A7="","",CAL!IQ217)</f>
        <v/>
      </c>
      <c r="Q7" s="10" t="str">
        <f>IF($A7="","",CAL!IR217)</f>
        <v/>
      </c>
      <c r="R7" s="10" t="str">
        <f>IF($A7="","",CAL!IS217)</f>
        <v/>
      </c>
      <c r="S7" s="10" t="str">
        <f>IF($A7="","",CAL!IT217)</f>
        <v/>
      </c>
      <c r="T7" s="10" t="str">
        <f>IF($A7="","",CAL!IU217)</f>
        <v/>
      </c>
      <c r="U7" s="10" t="str">
        <f>IF($A7="","",CAL!IV217)</f>
        <v/>
      </c>
      <c r="V7" s="10" t="str">
        <f>IF($A7="","",CAL!IW217)</f>
        <v/>
      </c>
      <c r="W7" s="10" t="str">
        <f>IF($A7="","",CAL!IX217)</f>
        <v/>
      </c>
      <c r="X7" s="10" t="str">
        <f>IF($A7="","",CAL!IY217)</f>
        <v/>
      </c>
      <c r="Y7" s="91" t="str">
        <f>IF($A7="","",CAL!IZ217)</f>
        <v/>
      </c>
    </row>
    <row r="8" spans="1:29" s="18" customFormat="1" ht="15.75" customHeight="1" x14ac:dyDescent="0.25">
      <c r="A8" s="10" t="str">
        <f>CAL!IB218</f>
        <v/>
      </c>
      <c r="B8" s="23" t="str">
        <f>CAL!IC218</f>
        <v/>
      </c>
      <c r="C8" s="10" t="str">
        <f>IF($A8="","",CAL!ID218)</f>
        <v/>
      </c>
      <c r="D8" s="10" t="str">
        <f>IF($A8="","",CAL!IE218)</f>
        <v/>
      </c>
      <c r="E8" s="10" t="str">
        <f>IF($A8="","",CAL!IF218)</f>
        <v/>
      </c>
      <c r="F8" s="10" t="str">
        <f>IF($A8="","",CAL!IG218)</f>
        <v/>
      </c>
      <c r="G8" s="10" t="str">
        <f>IF($A8="","",CAL!IH218)</f>
        <v/>
      </c>
      <c r="H8" s="10" t="str">
        <f>IF($A8="","",CAL!II218)</f>
        <v/>
      </c>
      <c r="I8" s="10" t="str">
        <f>IF($A8="","",CAL!IJ218)</f>
        <v/>
      </c>
      <c r="J8" s="10" t="str">
        <f>IF($A8="","",CAL!IK218)</f>
        <v/>
      </c>
      <c r="K8" s="10" t="str">
        <f>IF($A8="","",CAL!IL218)</f>
        <v/>
      </c>
      <c r="L8" s="10" t="str">
        <f>IF($A8="","",CAL!IM218)</f>
        <v/>
      </c>
      <c r="M8" s="10" t="str">
        <f>IF($A8="","",CAL!IN218)</f>
        <v/>
      </c>
      <c r="N8" s="10" t="str">
        <f>IF($A8="","",CAL!IO218)</f>
        <v/>
      </c>
      <c r="O8" s="10" t="str">
        <f>IF($A8="","",CAL!IP218)</f>
        <v/>
      </c>
      <c r="P8" s="10" t="str">
        <f>IF($A8="","",CAL!IQ218)</f>
        <v/>
      </c>
      <c r="Q8" s="10" t="str">
        <f>IF($A8="","",CAL!IR218)</f>
        <v/>
      </c>
      <c r="R8" s="10" t="str">
        <f>IF($A8="","",CAL!IS218)</f>
        <v/>
      </c>
      <c r="S8" s="10" t="str">
        <f>IF($A8="","",CAL!IT218)</f>
        <v/>
      </c>
      <c r="T8" s="10" t="str">
        <f>IF($A8="","",CAL!IU218)</f>
        <v/>
      </c>
      <c r="U8" s="10" t="str">
        <f>IF($A8="","",CAL!IV218)</f>
        <v/>
      </c>
      <c r="V8" s="10" t="str">
        <f>IF($A8="","",CAL!IW218)</f>
        <v/>
      </c>
      <c r="W8" s="10" t="str">
        <f>IF($A8="","",CAL!IX218)</f>
        <v/>
      </c>
      <c r="X8" s="10" t="str">
        <f>IF($A8="","",CAL!IY218)</f>
        <v/>
      </c>
      <c r="Y8" s="91" t="str">
        <f>IF($A8="","",CAL!IZ218)</f>
        <v/>
      </c>
      <c r="AC8" s="225"/>
    </row>
    <row r="9" spans="1:29" s="18" customFormat="1" ht="15.75" customHeight="1" x14ac:dyDescent="0.25">
      <c r="A9" s="10" t="str">
        <f>CAL!IB219</f>
        <v/>
      </c>
      <c r="B9" s="23" t="str">
        <f>CAL!IC219</f>
        <v/>
      </c>
      <c r="C9" s="10" t="str">
        <f>IF($A9="","",CAL!ID219)</f>
        <v/>
      </c>
      <c r="D9" s="10" t="str">
        <f>IF($A9="","",CAL!IE219)</f>
        <v/>
      </c>
      <c r="E9" s="10" t="str">
        <f>IF($A9="","",CAL!IF219)</f>
        <v/>
      </c>
      <c r="F9" s="10" t="str">
        <f>IF($A9="","",CAL!IG219)</f>
        <v/>
      </c>
      <c r="G9" s="10" t="str">
        <f>IF($A9="","",CAL!IH219)</f>
        <v/>
      </c>
      <c r="H9" s="10" t="str">
        <f>IF($A9="","",CAL!II219)</f>
        <v/>
      </c>
      <c r="I9" s="10" t="str">
        <f>IF($A9="","",CAL!IJ219)</f>
        <v/>
      </c>
      <c r="J9" s="10" t="str">
        <f>IF($A9="","",CAL!IK219)</f>
        <v/>
      </c>
      <c r="K9" s="10" t="str">
        <f>IF($A9="","",CAL!IL219)</f>
        <v/>
      </c>
      <c r="L9" s="10" t="str">
        <f>IF($A9="","",CAL!IM219)</f>
        <v/>
      </c>
      <c r="M9" s="10" t="str">
        <f>IF($A9="","",CAL!IN219)</f>
        <v/>
      </c>
      <c r="N9" s="10" t="str">
        <f>IF($A9="","",CAL!IO219)</f>
        <v/>
      </c>
      <c r="O9" s="10" t="str">
        <f>IF($A9="","",CAL!IP219)</f>
        <v/>
      </c>
      <c r="P9" s="10" t="str">
        <f>IF($A9="","",CAL!IQ219)</f>
        <v/>
      </c>
      <c r="Q9" s="10" t="str">
        <f>IF($A9="","",CAL!IR219)</f>
        <v/>
      </c>
      <c r="R9" s="10" t="str">
        <f>IF($A9="","",CAL!IS219)</f>
        <v/>
      </c>
      <c r="S9" s="10" t="str">
        <f>IF($A9="","",CAL!IT219)</f>
        <v/>
      </c>
      <c r="T9" s="10" t="str">
        <f>IF($A9="","",CAL!IU219)</f>
        <v/>
      </c>
      <c r="U9" s="10" t="str">
        <f>IF($A9="","",CAL!IV219)</f>
        <v/>
      </c>
      <c r="V9" s="10" t="str">
        <f>IF($A9="","",CAL!IW219)</f>
        <v/>
      </c>
      <c r="W9" s="10" t="str">
        <f>IF($A9="","",CAL!IX219)</f>
        <v/>
      </c>
      <c r="X9" s="10" t="str">
        <f>IF($A9="","",CAL!IY219)</f>
        <v/>
      </c>
      <c r="Y9" s="91" t="str">
        <f>IF($A9="","",CAL!IZ219)</f>
        <v/>
      </c>
    </row>
    <row r="10" spans="1:29" s="18" customFormat="1" ht="15.75" customHeight="1" x14ac:dyDescent="0.25">
      <c r="A10" s="10" t="str">
        <f>CAL!IB220</f>
        <v/>
      </c>
      <c r="B10" s="23" t="str">
        <f>CAL!IC220</f>
        <v/>
      </c>
      <c r="C10" s="10" t="str">
        <f>IF($A10="","",CAL!ID220)</f>
        <v/>
      </c>
      <c r="D10" s="10" t="str">
        <f>IF($A10="","",CAL!IE220)</f>
        <v/>
      </c>
      <c r="E10" s="10" t="str">
        <f>IF($A10="","",CAL!IF220)</f>
        <v/>
      </c>
      <c r="F10" s="10" t="str">
        <f>IF($A10="","",CAL!IG220)</f>
        <v/>
      </c>
      <c r="G10" s="10" t="str">
        <f>IF($A10="","",CAL!IH220)</f>
        <v/>
      </c>
      <c r="H10" s="10" t="str">
        <f>IF($A10="","",CAL!II220)</f>
        <v/>
      </c>
      <c r="I10" s="10" t="str">
        <f>IF($A10="","",CAL!IJ220)</f>
        <v/>
      </c>
      <c r="J10" s="10" t="str">
        <f>IF($A10="","",CAL!IK220)</f>
        <v/>
      </c>
      <c r="K10" s="10" t="str">
        <f>IF($A10="","",CAL!IL220)</f>
        <v/>
      </c>
      <c r="L10" s="10" t="str">
        <f>IF($A10="","",CAL!IM220)</f>
        <v/>
      </c>
      <c r="M10" s="10" t="str">
        <f>IF($A10="","",CAL!IN220)</f>
        <v/>
      </c>
      <c r="N10" s="10" t="str">
        <f>IF($A10="","",CAL!IO220)</f>
        <v/>
      </c>
      <c r="O10" s="10" t="str">
        <f>IF($A10="","",CAL!IP220)</f>
        <v/>
      </c>
      <c r="P10" s="10" t="str">
        <f>IF($A10="","",CAL!IQ220)</f>
        <v/>
      </c>
      <c r="Q10" s="10" t="str">
        <f>IF($A10="","",CAL!IR220)</f>
        <v/>
      </c>
      <c r="R10" s="10" t="str">
        <f>IF($A10="","",CAL!IS220)</f>
        <v/>
      </c>
      <c r="S10" s="10" t="str">
        <f>IF($A10="","",CAL!IT220)</f>
        <v/>
      </c>
      <c r="T10" s="10" t="str">
        <f>IF($A10="","",CAL!IU220)</f>
        <v/>
      </c>
      <c r="U10" s="10" t="str">
        <f>IF($A10="","",CAL!IV220)</f>
        <v/>
      </c>
      <c r="V10" s="10" t="str">
        <f>IF($A10="","",CAL!IW220)</f>
        <v/>
      </c>
      <c r="W10" s="10" t="str">
        <f>IF($A10="","",CAL!IX220)</f>
        <v/>
      </c>
      <c r="X10" s="10" t="str">
        <f>IF($A10="","",CAL!IY220)</f>
        <v/>
      </c>
      <c r="Y10" s="91" t="str">
        <f>IF($A10="","",CAL!IZ220)</f>
        <v/>
      </c>
    </row>
    <row r="11" spans="1:29" s="18" customFormat="1" ht="15.75" customHeight="1" x14ac:dyDescent="0.25">
      <c r="A11" s="10" t="str">
        <f>CAL!IB221</f>
        <v/>
      </c>
      <c r="B11" s="23" t="str">
        <f>CAL!IC221</f>
        <v/>
      </c>
      <c r="C11" s="10" t="str">
        <f>IF($A11="","",CAL!ID221)</f>
        <v/>
      </c>
      <c r="D11" s="10" t="str">
        <f>IF($A11="","",CAL!IE221)</f>
        <v/>
      </c>
      <c r="E11" s="10" t="str">
        <f>IF($A11="","",CAL!IF221)</f>
        <v/>
      </c>
      <c r="F11" s="10" t="str">
        <f>IF($A11="","",CAL!IG221)</f>
        <v/>
      </c>
      <c r="G11" s="10" t="str">
        <f>IF($A11="","",CAL!IH221)</f>
        <v/>
      </c>
      <c r="H11" s="10" t="str">
        <f>IF($A11="","",CAL!II221)</f>
        <v/>
      </c>
      <c r="I11" s="10" t="str">
        <f>IF($A11="","",CAL!IJ221)</f>
        <v/>
      </c>
      <c r="J11" s="10" t="str">
        <f>IF($A11="","",CAL!IK221)</f>
        <v/>
      </c>
      <c r="K11" s="10" t="str">
        <f>IF($A11="","",CAL!IL221)</f>
        <v/>
      </c>
      <c r="L11" s="10" t="str">
        <f>IF($A11="","",CAL!IM221)</f>
        <v/>
      </c>
      <c r="M11" s="10" t="str">
        <f>IF($A11="","",CAL!IN221)</f>
        <v/>
      </c>
      <c r="N11" s="10" t="str">
        <f>IF($A11="","",CAL!IO221)</f>
        <v/>
      </c>
      <c r="O11" s="10" t="str">
        <f>IF($A11="","",CAL!IP221)</f>
        <v/>
      </c>
      <c r="P11" s="10" t="str">
        <f>IF($A11="","",CAL!IQ221)</f>
        <v/>
      </c>
      <c r="Q11" s="10" t="str">
        <f>IF($A11="","",CAL!IR221)</f>
        <v/>
      </c>
      <c r="R11" s="10" t="str">
        <f>IF($A11="","",CAL!IS221)</f>
        <v/>
      </c>
      <c r="S11" s="10" t="str">
        <f>IF($A11="","",CAL!IT221)</f>
        <v/>
      </c>
      <c r="T11" s="10" t="str">
        <f>IF($A11="","",CAL!IU221)</f>
        <v/>
      </c>
      <c r="U11" s="10" t="str">
        <f>IF($A11="","",CAL!IV221)</f>
        <v/>
      </c>
      <c r="V11" s="10" t="str">
        <f>IF($A11="","",CAL!IW221)</f>
        <v/>
      </c>
      <c r="W11" s="10" t="str">
        <f>IF($A11="","",CAL!IX221)</f>
        <v/>
      </c>
      <c r="X11" s="10" t="str">
        <f>IF($A11="","",CAL!IY221)</f>
        <v/>
      </c>
      <c r="Y11" s="91" t="str">
        <f>IF($A11="","",CAL!IZ221)</f>
        <v/>
      </c>
    </row>
    <row r="12" spans="1:29" s="18" customFormat="1" ht="15.75" customHeight="1" x14ac:dyDescent="0.25">
      <c r="A12" s="10" t="str">
        <f>CAL!IB222</f>
        <v/>
      </c>
      <c r="B12" s="23" t="str">
        <f>CAL!IC222</f>
        <v/>
      </c>
      <c r="C12" s="10" t="str">
        <f>IF($A12="","",CAL!ID222)</f>
        <v/>
      </c>
      <c r="D12" s="10" t="str">
        <f>IF($A12="","",CAL!IE222)</f>
        <v/>
      </c>
      <c r="E12" s="10" t="str">
        <f>IF($A12="","",CAL!IF222)</f>
        <v/>
      </c>
      <c r="F12" s="10" t="str">
        <f>IF($A12="","",CAL!IG222)</f>
        <v/>
      </c>
      <c r="G12" s="10" t="str">
        <f>IF($A12="","",CAL!IH222)</f>
        <v/>
      </c>
      <c r="H12" s="10" t="str">
        <f>IF($A12="","",CAL!II222)</f>
        <v/>
      </c>
      <c r="I12" s="10" t="str">
        <f>IF($A12="","",CAL!IJ222)</f>
        <v/>
      </c>
      <c r="J12" s="10" t="str">
        <f>IF($A12="","",CAL!IK222)</f>
        <v/>
      </c>
      <c r="K12" s="10" t="str">
        <f>IF($A12="","",CAL!IL222)</f>
        <v/>
      </c>
      <c r="L12" s="10" t="str">
        <f>IF($A12="","",CAL!IM222)</f>
        <v/>
      </c>
      <c r="M12" s="10" t="str">
        <f>IF($A12="","",CAL!IN222)</f>
        <v/>
      </c>
      <c r="N12" s="10" t="str">
        <f>IF($A12="","",CAL!IO222)</f>
        <v/>
      </c>
      <c r="O12" s="10" t="str">
        <f>IF($A12="","",CAL!IP222)</f>
        <v/>
      </c>
      <c r="P12" s="10" t="str">
        <f>IF($A12="","",CAL!IQ222)</f>
        <v/>
      </c>
      <c r="Q12" s="10" t="str">
        <f>IF($A12="","",CAL!IR222)</f>
        <v/>
      </c>
      <c r="R12" s="10" t="str">
        <f>IF($A12="","",CAL!IS222)</f>
        <v/>
      </c>
      <c r="S12" s="10" t="str">
        <f>IF($A12="","",CAL!IT222)</f>
        <v/>
      </c>
      <c r="T12" s="10" t="str">
        <f>IF($A12="","",CAL!IU222)</f>
        <v/>
      </c>
      <c r="U12" s="10" t="str">
        <f>IF($A12="","",CAL!IV222)</f>
        <v/>
      </c>
      <c r="V12" s="10" t="str">
        <f>IF($A12="","",CAL!IW222)</f>
        <v/>
      </c>
      <c r="W12" s="10" t="str">
        <f>IF($A12="","",CAL!IX222)</f>
        <v/>
      </c>
      <c r="X12" s="10" t="str">
        <f>IF($A12="","",CAL!IY222)</f>
        <v/>
      </c>
      <c r="Y12" s="91" t="str">
        <f>IF($A12="","",CAL!IZ222)</f>
        <v/>
      </c>
    </row>
    <row r="13" spans="1:29" s="18" customFormat="1" ht="15.75" customHeight="1" x14ac:dyDescent="0.25">
      <c r="A13" s="10" t="str">
        <f>CAL!IB223</f>
        <v/>
      </c>
      <c r="B13" s="23" t="str">
        <f>CAL!IC223</f>
        <v/>
      </c>
      <c r="C13" s="10" t="str">
        <f>IF($A13="","",CAL!ID223)</f>
        <v/>
      </c>
      <c r="D13" s="10" t="str">
        <f>IF($A13="","",CAL!IE223)</f>
        <v/>
      </c>
      <c r="E13" s="10" t="str">
        <f>IF($A13="","",CAL!IF223)</f>
        <v/>
      </c>
      <c r="F13" s="10" t="str">
        <f>IF($A13="","",CAL!IG223)</f>
        <v/>
      </c>
      <c r="G13" s="10" t="str">
        <f>IF($A13="","",CAL!IH223)</f>
        <v/>
      </c>
      <c r="H13" s="10" t="str">
        <f>IF($A13="","",CAL!II223)</f>
        <v/>
      </c>
      <c r="I13" s="10" t="str">
        <f>IF($A13="","",CAL!IJ223)</f>
        <v/>
      </c>
      <c r="J13" s="10" t="str">
        <f>IF($A13="","",CAL!IK223)</f>
        <v/>
      </c>
      <c r="K13" s="10" t="str">
        <f>IF($A13="","",CAL!IL223)</f>
        <v/>
      </c>
      <c r="L13" s="10" t="str">
        <f>IF($A13="","",CAL!IM223)</f>
        <v/>
      </c>
      <c r="M13" s="10" t="str">
        <f>IF($A13="","",CAL!IN223)</f>
        <v/>
      </c>
      <c r="N13" s="10" t="str">
        <f>IF($A13="","",CAL!IO223)</f>
        <v/>
      </c>
      <c r="O13" s="10" t="str">
        <f>IF($A13="","",CAL!IP223)</f>
        <v/>
      </c>
      <c r="P13" s="10" t="str">
        <f>IF($A13="","",CAL!IQ223)</f>
        <v/>
      </c>
      <c r="Q13" s="10" t="str">
        <f>IF($A13="","",CAL!IR223)</f>
        <v/>
      </c>
      <c r="R13" s="10" t="str">
        <f>IF($A13="","",CAL!IS223)</f>
        <v/>
      </c>
      <c r="S13" s="10" t="str">
        <f>IF($A13="","",CAL!IT223)</f>
        <v/>
      </c>
      <c r="T13" s="10" t="str">
        <f>IF($A13="","",CAL!IU223)</f>
        <v/>
      </c>
      <c r="U13" s="10" t="str">
        <f>IF($A13="","",CAL!IV223)</f>
        <v/>
      </c>
      <c r="V13" s="10" t="str">
        <f>IF($A13="","",CAL!IW223)</f>
        <v/>
      </c>
      <c r="W13" s="10" t="str">
        <f>IF($A13="","",CAL!IX223)</f>
        <v/>
      </c>
      <c r="X13" s="10" t="str">
        <f>IF($A13="","",CAL!IY223)</f>
        <v/>
      </c>
      <c r="Y13" s="91" t="str">
        <f>IF($A13="","",CAL!IZ223)</f>
        <v/>
      </c>
    </row>
    <row r="14" spans="1:29" s="18" customFormat="1" ht="15.75" customHeight="1" x14ac:dyDescent="0.25">
      <c r="A14" s="10" t="str">
        <f>CAL!IB224</f>
        <v/>
      </c>
      <c r="B14" s="23" t="str">
        <f>CAL!IC224</f>
        <v/>
      </c>
      <c r="C14" s="10" t="str">
        <f>IF($A14="","",CAL!ID224)</f>
        <v/>
      </c>
      <c r="D14" s="10" t="str">
        <f>IF($A14="","",CAL!IE224)</f>
        <v/>
      </c>
      <c r="E14" s="10" t="str">
        <f>IF($A14="","",CAL!IF224)</f>
        <v/>
      </c>
      <c r="F14" s="10" t="str">
        <f>IF($A14="","",CAL!IG224)</f>
        <v/>
      </c>
      <c r="G14" s="10" t="str">
        <f>IF($A14="","",CAL!IH224)</f>
        <v/>
      </c>
      <c r="H14" s="10" t="str">
        <f>IF($A14="","",CAL!II224)</f>
        <v/>
      </c>
      <c r="I14" s="10" t="str">
        <f>IF($A14="","",CAL!IJ224)</f>
        <v/>
      </c>
      <c r="J14" s="10" t="str">
        <f>IF($A14="","",CAL!IK224)</f>
        <v/>
      </c>
      <c r="K14" s="10" t="str">
        <f>IF($A14="","",CAL!IL224)</f>
        <v/>
      </c>
      <c r="L14" s="10" t="str">
        <f>IF($A14="","",CAL!IM224)</f>
        <v/>
      </c>
      <c r="M14" s="10" t="str">
        <f>IF($A14="","",CAL!IN224)</f>
        <v/>
      </c>
      <c r="N14" s="10" t="str">
        <f>IF($A14="","",CAL!IO224)</f>
        <v/>
      </c>
      <c r="O14" s="10" t="str">
        <f>IF($A14="","",CAL!IP224)</f>
        <v/>
      </c>
      <c r="P14" s="10" t="str">
        <f>IF($A14="","",CAL!IQ224)</f>
        <v/>
      </c>
      <c r="Q14" s="10" t="str">
        <f>IF($A14="","",CAL!IR224)</f>
        <v/>
      </c>
      <c r="R14" s="10" t="str">
        <f>IF($A14="","",CAL!IS224)</f>
        <v/>
      </c>
      <c r="S14" s="10" t="str">
        <f>IF($A14="","",CAL!IT224)</f>
        <v/>
      </c>
      <c r="T14" s="10" t="str">
        <f>IF($A14="","",CAL!IU224)</f>
        <v/>
      </c>
      <c r="U14" s="10" t="str">
        <f>IF($A14="","",CAL!IV224)</f>
        <v/>
      </c>
      <c r="V14" s="10" t="str">
        <f>IF($A14="","",CAL!IW224)</f>
        <v/>
      </c>
      <c r="W14" s="10" t="str">
        <f>IF($A14="","",CAL!IX224)</f>
        <v/>
      </c>
      <c r="X14" s="10" t="str">
        <f>IF($A14="","",CAL!IY224)</f>
        <v/>
      </c>
      <c r="Y14" s="91" t="str">
        <f>IF($A14="","",CAL!IZ224)</f>
        <v/>
      </c>
    </row>
    <row r="15" spans="1:29" s="18" customFormat="1" ht="15.75" customHeight="1" x14ac:dyDescent="0.25">
      <c r="A15" s="10" t="str">
        <f>CAL!IB225</f>
        <v/>
      </c>
      <c r="B15" s="23" t="str">
        <f>CAL!IC225</f>
        <v/>
      </c>
      <c r="C15" s="10" t="str">
        <f>IF($A15="","",CAL!ID225)</f>
        <v/>
      </c>
      <c r="D15" s="10" t="str">
        <f>IF($A15="","",CAL!IE225)</f>
        <v/>
      </c>
      <c r="E15" s="10" t="str">
        <f>IF($A15="","",CAL!IF225)</f>
        <v/>
      </c>
      <c r="F15" s="10" t="str">
        <f>IF($A15="","",CAL!IG225)</f>
        <v/>
      </c>
      <c r="G15" s="10" t="str">
        <f>IF($A15="","",CAL!IH225)</f>
        <v/>
      </c>
      <c r="H15" s="10" t="str">
        <f>IF($A15="","",CAL!II225)</f>
        <v/>
      </c>
      <c r="I15" s="10" t="str">
        <f>IF($A15="","",CAL!IJ225)</f>
        <v/>
      </c>
      <c r="J15" s="10" t="str">
        <f>IF($A15="","",CAL!IK225)</f>
        <v/>
      </c>
      <c r="K15" s="10" t="str">
        <f>IF($A15="","",CAL!IL225)</f>
        <v/>
      </c>
      <c r="L15" s="10" t="str">
        <f>IF($A15="","",CAL!IM225)</f>
        <v/>
      </c>
      <c r="M15" s="10" t="str">
        <f>IF($A15="","",CAL!IN225)</f>
        <v/>
      </c>
      <c r="N15" s="10" t="str">
        <f>IF($A15="","",CAL!IO225)</f>
        <v/>
      </c>
      <c r="O15" s="10" t="str">
        <f>IF($A15="","",CAL!IP225)</f>
        <v/>
      </c>
      <c r="P15" s="10" t="str">
        <f>IF($A15="","",CAL!IQ225)</f>
        <v/>
      </c>
      <c r="Q15" s="10" t="str">
        <f>IF($A15="","",CAL!IR225)</f>
        <v/>
      </c>
      <c r="R15" s="10" t="str">
        <f>IF($A15="","",CAL!IS225)</f>
        <v/>
      </c>
      <c r="S15" s="10" t="str">
        <f>IF($A15="","",CAL!IT225)</f>
        <v/>
      </c>
      <c r="T15" s="10" t="str">
        <f>IF($A15="","",CAL!IU225)</f>
        <v/>
      </c>
      <c r="U15" s="10" t="str">
        <f>IF($A15="","",CAL!IV225)</f>
        <v/>
      </c>
      <c r="V15" s="10" t="str">
        <f>IF($A15="","",CAL!IW225)</f>
        <v/>
      </c>
      <c r="W15" s="10" t="str">
        <f>IF($A15="","",CAL!IX225)</f>
        <v/>
      </c>
      <c r="X15" s="10" t="str">
        <f>IF($A15="","",CAL!IY225)</f>
        <v/>
      </c>
      <c r="Y15" s="91" t="str">
        <f>IF($A15="","",CAL!IZ225)</f>
        <v/>
      </c>
    </row>
    <row r="16" spans="1:29" s="18" customFormat="1" ht="15.75" customHeight="1" x14ac:dyDescent="0.25">
      <c r="A16" s="10" t="str">
        <f>CAL!IB226</f>
        <v/>
      </c>
      <c r="B16" s="23" t="str">
        <f>CAL!IC226</f>
        <v/>
      </c>
      <c r="C16" s="10" t="str">
        <f>IF($A16="","",CAL!ID226)</f>
        <v/>
      </c>
      <c r="D16" s="10" t="str">
        <f>IF($A16="","",CAL!IE226)</f>
        <v/>
      </c>
      <c r="E16" s="10" t="str">
        <f>IF($A16="","",CAL!IF226)</f>
        <v/>
      </c>
      <c r="F16" s="10" t="str">
        <f>IF($A16="","",CAL!IG226)</f>
        <v/>
      </c>
      <c r="G16" s="10" t="str">
        <f>IF($A16="","",CAL!IH226)</f>
        <v/>
      </c>
      <c r="H16" s="10" t="str">
        <f>IF($A16="","",CAL!II226)</f>
        <v/>
      </c>
      <c r="I16" s="10" t="str">
        <f>IF($A16="","",CAL!IJ226)</f>
        <v/>
      </c>
      <c r="J16" s="10" t="str">
        <f>IF($A16="","",CAL!IK226)</f>
        <v/>
      </c>
      <c r="K16" s="10" t="str">
        <f>IF($A16="","",CAL!IL226)</f>
        <v/>
      </c>
      <c r="L16" s="10" t="str">
        <f>IF($A16="","",CAL!IM226)</f>
        <v/>
      </c>
      <c r="M16" s="10" t="str">
        <f>IF($A16="","",CAL!IN226)</f>
        <v/>
      </c>
      <c r="N16" s="10" t="str">
        <f>IF($A16="","",CAL!IO226)</f>
        <v/>
      </c>
      <c r="O16" s="10" t="str">
        <f>IF($A16="","",CAL!IP226)</f>
        <v/>
      </c>
      <c r="P16" s="10" t="str">
        <f>IF($A16="","",CAL!IQ226)</f>
        <v/>
      </c>
      <c r="Q16" s="10" t="str">
        <f>IF($A16="","",CAL!IR226)</f>
        <v/>
      </c>
      <c r="R16" s="10" t="str">
        <f>IF($A16="","",CAL!IS226)</f>
        <v/>
      </c>
      <c r="S16" s="10" t="str">
        <f>IF($A16="","",CAL!IT226)</f>
        <v/>
      </c>
      <c r="T16" s="10" t="str">
        <f>IF($A16="","",CAL!IU226)</f>
        <v/>
      </c>
      <c r="U16" s="10" t="str">
        <f>IF($A16="","",CAL!IV226)</f>
        <v/>
      </c>
      <c r="V16" s="10" t="str">
        <f>IF($A16="","",CAL!IW226)</f>
        <v/>
      </c>
      <c r="W16" s="10" t="str">
        <f>IF($A16="","",CAL!IX226)</f>
        <v/>
      </c>
      <c r="X16" s="10" t="str">
        <f>IF($A16="","",CAL!IY226)</f>
        <v/>
      </c>
      <c r="Y16" s="91" t="str">
        <f>IF($A16="","",CAL!IZ226)</f>
        <v/>
      </c>
    </row>
    <row r="17" spans="1:25" s="18" customFormat="1" ht="15.75" customHeight="1" x14ac:dyDescent="0.25">
      <c r="A17" s="10" t="str">
        <f>CAL!IB227</f>
        <v/>
      </c>
      <c r="B17" s="23" t="str">
        <f>CAL!IC227</f>
        <v/>
      </c>
      <c r="C17" s="10" t="str">
        <f>IF($A17="","",CAL!ID227)</f>
        <v/>
      </c>
      <c r="D17" s="10" t="str">
        <f>IF($A17="","",CAL!IE227)</f>
        <v/>
      </c>
      <c r="E17" s="10" t="str">
        <f>IF($A17="","",CAL!IF227)</f>
        <v/>
      </c>
      <c r="F17" s="10" t="str">
        <f>IF($A17="","",CAL!IG227)</f>
        <v/>
      </c>
      <c r="G17" s="10" t="str">
        <f>IF($A17="","",CAL!IH227)</f>
        <v/>
      </c>
      <c r="H17" s="10" t="str">
        <f>IF($A17="","",CAL!II227)</f>
        <v/>
      </c>
      <c r="I17" s="10" t="str">
        <f>IF($A17="","",CAL!IJ227)</f>
        <v/>
      </c>
      <c r="J17" s="10" t="str">
        <f>IF($A17="","",CAL!IK227)</f>
        <v/>
      </c>
      <c r="K17" s="10" t="str">
        <f>IF($A17="","",CAL!IL227)</f>
        <v/>
      </c>
      <c r="L17" s="10" t="str">
        <f>IF($A17="","",CAL!IM227)</f>
        <v/>
      </c>
      <c r="M17" s="10" t="str">
        <f>IF($A17="","",CAL!IN227)</f>
        <v/>
      </c>
      <c r="N17" s="10" t="str">
        <f>IF($A17="","",CAL!IO227)</f>
        <v/>
      </c>
      <c r="O17" s="10" t="str">
        <f>IF($A17="","",CAL!IP227)</f>
        <v/>
      </c>
      <c r="P17" s="10" t="str">
        <f>IF($A17="","",CAL!IQ227)</f>
        <v/>
      </c>
      <c r="Q17" s="10" t="str">
        <f>IF($A17="","",CAL!IR227)</f>
        <v/>
      </c>
      <c r="R17" s="10" t="str">
        <f>IF($A17="","",CAL!IS227)</f>
        <v/>
      </c>
      <c r="S17" s="10" t="str">
        <f>IF($A17="","",CAL!IT227)</f>
        <v/>
      </c>
      <c r="T17" s="10" t="str">
        <f>IF($A17="","",CAL!IU227)</f>
        <v/>
      </c>
      <c r="U17" s="10" t="str">
        <f>IF($A17="","",CAL!IV227)</f>
        <v/>
      </c>
      <c r="V17" s="10" t="str">
        <f>IF($A17="","",CAL!IW227)</f>
        <v/>
      </c>
      <c r="W17" s="10" t="str">
        <f>IF($A17="","",CAL!IX227)</f>
        <v/>
      </c>
      <c r="X17" s="10" t="str">
        <f>IF($A17="","",CAL!IY227)</f>
        <v/>
      </c>
      <c r="Y17" s="91" t="str">
        <f>IF($A17="","",CAL!IZ227)</f>
        <v/>
      </c>
    </row>
    <row r="18" spans="1:25" s="18" customFormat="1" ht="15.75" customHeight="1" x14ac:dyDescent="0.25">
      <c r="A18" s="10" t="str">
        <f>CAL!IB228</f>
        <v/>
      </c>
      <c r="B18" s="23" t="str">
        <f>CAL!IC228</f>
        <v/>
      </c>
      <c r="C18" s="10" t="str">
        <f>IF($A18="","",CAL!ID228)</f>
        <v/>
      </c>
      <c r="D18" s="10" t="str">
        <f>IF($A18="","",CAL!IE228)</f>
        <v/>
      </c>
      <c r="E18" s="10" t="str">
        <f>IF($A18="","",CAL!IF228)</f>
        <v/>
      </c>
      <c r="F18" s="10" t="str">
        <f>IF($A18="","",CAL!IG228)</f>
        <v/>
      </c>
      <c r="G18" s="10" t="str">
        <f>IF($A18="","",CAL!IH228)</f>
        <v/>
      </c>
      <c r="H18" s="10" t="str">
        <f>IF($A18="","",CAL!II228)</f>
        <v/>
      </c>
      <c r="I18" s="10" t="str">
        <f>IF($A18="","",CAL!IJ228)</f>
        <v/>
      </c>
      <c r="J18" s="10" t="str">
        <f>IF($A18="","",CAL!IK228)</f>
        <v/>
      </c>
      <c r="K18" s="10" t="str">
        <f>IF($A18="","",CAL!IL228)</f>
        <v/>
      </c>
      <c r="L18" s="10" t="str">
        <f>IF($A18="","",CAL!IM228)</f>
        <v/>
      </c>
      <c r="M18" s="10" t="str">
        <f>IF($A18="","",CAL!IN228)</f>
        <v/>
      </c>
      <c r="N18" s="10" t="str">
        <f>IF($A18="","",CAL!IO228)</f>
        <v/>
      </c>
      <c r="O18" s="10" t="str">
        <f>IF($A18="","",CAL!IP228)</f>
        <v/>
      </c>
      <c r="P18" s="10" t="str">
        <f>IF($A18="","",CAL!IQ228)</f>
        <v/>
      </c>
      <c r="Q18" s="10" t="str">
        <f>IF($A18="","",CAL!IR228)</f>
        <v/>
      </c>
      <c r="R18" s="10" t="str">
        <f>IF($A18="","",CAL!IS228)</f>
        <v/>
      </c>
      <c r="S18" s="10" t="str">
        <f>IF($A18="","",CAL!IT228)</f>
        <v/>
      </c>
      <c r="T18" s="10" t="str">
        <f>IF($A18="","",CAL!IU228)</f>
        <v/>
      </c>
      <c r="U18" s="10" t="str">
        <f>IF($A18="","",CAL!IV228)</f>
        <v/>
      </c>
      <c r="V18" s="10" t="str">
        <f>IF($A18="","",CAL!IW228)</f>
        <v/>
      </c>
      <c r="W18" s="10" t="str">
        <f>IF($A18="","",CAL!IX228)</f>
        <v/>
      </c>
      <c r="X18" s="10" t="str">
        <f>IF($A18="","",CAL!IY228)</f>
        <v/>
      </c>
      <c r="Y18" s="91" t="str">
        <f>IF($A18="","",CAL!IZ228)</f>
        <v/>
      </c>
    </row>
    <row r="19" spans="1:25" s="18" customFormat="1" ht="15.75" customHeight="1" x14ac:dyDescent="0.25">
      <c r="A19" s="10" t="str">
        <f>CAL!IB229</f>
        <v/>
      </c>
      <c r="B19" s="23" t="str">
        <f>CAL!IC229</f>
        <v/>
      </c>
      <c r="C19" s="10" t="str">
        <f>IF($A19="","",CAL!ID229)</f>
        <v/>
      </c>
      <c r="D19" s="10" t="str">
        <f>IF($A19="","",CAL!IE229)</f>
        <v/>
      </c>
      <c r="E19" s="10" t="str">
        <f>IF($A19="","",CAL!IF229)</f>
        <v/>
      </c>
      <c r="F19" s="10" t="str">
        <f>IF($A19="","",CAL!IG229)</f>
        <v/>
      </c>
      <c r="G19" s="10" t="str">
        <f>IF($A19="","",CAL!IH229)</f>
        <v/>
      </c>
      <c r="H19" s="10" t="str">
        <f>IF($A19="","",CAL!II229)</f>
        <v/>
      </c>
      <c r="I19" s="10" t="str">
        <f>IF($A19="","",CAL!IJ229)</f>
        <v/>
      </c>
      <c r="J19" s="10" t="str">
        <f>IF($A19="","",CAL!IK229)</f>
        <v/>
      </c>
      <c r="K19" s="10" t="str">
        <f>IF($A19="","",CAL!IL229)</f>
        <v/>
      </c>
      <c r="L19" s="10" t="str">
        <f>IF($A19="","",CAL!IM229)</f>
        <v/>
      </c>
      <c r="M19" s="10" t="str">
        <f>IF($A19="","",CAL!IN229)</f>
        <v/>
      </c>
      <c r="N19" s="10" t="str">
        <f>IF($A19="","",CAL!IO229)</f>
        <v/>
      </c>
      <c r="O19" s="10" t="str">
        <f>IF($A19="","",CAL!IP229)</f>
        <v/>
      </c>
      <c r="P19" s="10" t="str">
        <f>IF($A19="","",CAL!IQ229)</f>
        <v/>
      </c>
      <c r="Q19" s="10" t="str">
        <f>IF($A19="","",CAL!IR229)</f>
        <v/>
      </c>
      <c r="R19" s="10" t="str">
        <f>IF($A19="","",CAL!IS229)</f>
        <v/>
      </c>
      <c r="S19" s="10" t="str">
        <f>IF($A19="","",CAL!IT229)</f>
        <v/>
      </c>
      <c r="T19" s="10" t="str">
        <f>IF($A19="","",CAL!IU229)</f>
        <v/>
      </c>
      <c r="U19" s="10" t="str">
        <f>IF($A19="","",CAL!IV229)</f>
        <v/>
      </c>
      <c r="V19" s="10" t="str">
        <f>IF($A19="","",CAL!IW229)</f>
        <v/>
      </c>
      <c r="W19" s="10" t="str">
        <f>IF($A19="","",CAL!IX229)</f>
        <v/>
      </c>
      <c r="X19" s="10" t="str">
        <f>IF($A19="","",CAL!IY229)</f>
        <v/>
      </c>
      <c r="Y19" s="91" t="str">
        <f>IF($A19="","",CAL!IZ229)</f>
        <v/>
      </c>
    </row>
    <row r="20" spans="1:25" s="18" customFormat="1" ht="15.75" customHeight="1" x14ac:dyDescent="0.25">
      <c r="A20" s="10" t="str">
        <f>CAL!IB230</f>
        <v/>
      </c>
      <c r="B20" s="23" t="str">
        <f>CAL!IC230</f>
        <v/>
      </c>
      <c r="C20" s="10" t="str">
        <f>IF($A20="","",CAL!ID230)</f>
        <v/>
      </c>
      <c r="D20" s="10" t="str">
        <f>IF($A20="","",CAL!IE230)</f>
        <v/>
      </c>
      <c r="E20" s="10" t="str">
        <f>IF($A20="","",CAL!IF230)</f>
        <v/>
      </c>
      <c r="F20" s="10" t="str">
        <f>IF($A20="","",CAL!IG230)</f>
        <v/>
      </c>
      <c r="G20" s="10" t="str">
        <f>IF($A20="","",CAL!IH230)</f>
        <v/>
      </c>
      <c r="H20" s="10" t="str">
        <f>IF($A20="","",CAL!II230)</f>
        <v/>
      </c>
      <c r="I20" s="10" t="str">
        <f>IF($A20="","",CAL!IJ230)</f>
        <v/>
      </c>
      <c r="J20" s="10" t="str">
        <f>IF($A20="","",CAL!IK230)</f>
        <v/>
      </c>
      <c r="K20" s="10" t="str">
        <f>IF($A20="","",CAL!IL230)</f>
        <v/>
      </c>
      <c r="L20" s="10" t="str">
        <f>IF($A20="","",CAL!IM230)</f>
        <v/>
      </c>
      <c r="M20" s="10" t="str">
        <f>IF($A20="","",CAL!IN230)</f>
        <v/>
      </c>
      <c r="N20" s="10" t="str">
        <f>IF($A20="","",CAL!IO230)</f>
        <v/>
      </c>
      <c r="O20" s="10" t="str">
        <f>IF($A20="","",CAL!IP230)</f>
        <v/>
      </c>
      <c r="P20" s="10" t="str">
        <f>IF($A20="","",CAL!IQ230)</f>
        <v/>
      </c>
      <c r="Q20" s="10" t="str">
        <f>IF($A20="","",CAL!IR230)</f>
        <v/>
      </c>
      <c r="R20" s="10" t="str">
        <f>IF($A20="","",CAL!IS230)</f>
        <v/>
      </c>
      <c r="S20" s="10" t="str">
        <f>IF($A20="","",CAL!IT230)</f>
        <v/>
      </c>
      <c r="T20" s="10" t="str">
        <f>IF($A20="","",CAL!IU230)</f>
        <v/>
      </c>
      <c r="U20" s="10" t="str">
        <f>IF($A20="","",CAL!IV230)</f>
        <v/>
      </c>
      <c r="V20" s="10" t="str">
        <f>IF($A20="","",CAL!IW230)</f>
        <v/>
      </c>
      <c r="W20" s="10" t="str">
        <f>IF($A20="","",CAL!IX230)</f>
        <v/>
      </c>
      <c r="X20" s="10" t="str">
        <f>IF($A20="","",CAL!IY230)</f>
        <v/>
      </c>
      <c r="Y20" s="91" t="str">
        <f>IF($A20="","",CAL!IZ230)</f>
        <v/>
      </c>
    </row>
    <row r="21" spans="1:25" s="18" customFormat="1" ht="15.75" customHeight="1" x14ac:dyDescent="0.25">
      <c r="A21" s="10" t="str">
        <f>CAL!IB231</f>
        <v/>
      </c>
      <c r="B21" s="23" t="str">
        <f>CAL!IC231</f>
        <v/>
      </c>
      <c r="C21" s="10" t="str">
        <f>IF($A21="","",CAL!ID231)</f>
        <v/>
      </c>
      <c r="D21" s="10" t="str">
        <f>IF($A21="","",CAL!IE231)</f>
        <v/>
      </c>
      <c r="E21" s="10" t="str">
        <f>IF($A21="","",CAL!IF231)</f>
        <v/>
      </c>
      <c r="F21" s="10" t="str">
        <f>IF($A21="","",CAL!IG231)</f>
        <v/>
      </c>
      <c r="G21" s="10" t="str">
        <f>IF($A21="","",CAL!IH231)</f>
        <v/>
      </c>
      <c r="H21" s="10" t="str">
        <f>IF($A21="","",CAL!II231)</f>
        <v/>
      </c>
      <c r="I21" s="10" t="str">
        <f>IF($A21="","",CAL!IJ231)</f>
        <v/>
      </c>
      <c r="J21" s="10" t="str">
        <f>IF($A21="","",CAL!IK231)</f>
        <v/>
      </c>
      <c r="K21" s="10" t="str">
        <f>IF($A21="","",CAL!IL231)</f>
        <v/>
      </c>
      <c r="L21" s="10" t="str">
        <f>IF($A21="","",CAL!IM231)</f>
        <v/>
      </c>
      <c r="M21" s="10" t="str">
        <f>IF($A21="","",CAL!IN231)</f>
        <v/>
      </c>
      <c r="N21" s="10" t="str">
        <f>IF($A21="","",CAL!IO231)</f>
        <v/>
      </c>
      <c r="O21" s="10" t="str">
        <f>IF($A21="","",CAL!IP231)</f>
        <v/>
      </c>
      <c r="P21" s="10" t="str">
        <f>IF($A21="","",CAL!IQ231)</f>
        <v/>
      </c>
      <c r="Q21" s="10" t="str">
        <f>IF($A21="","",CAL!IR231)</f>
        <v/>
      </c>
      <c r="R21" s="10" t="str">
        <f>IF($A21="","",CAL!IS231)</f>
        <v/>
      </c>
      <c r="S21" s="10" t="str">
        <f>IF($A21="","",CAL!IT231)</f>
        <v/>
      </c>
      <c r="T21" s="10" t="str">
        <f>IF($A21="","",CAL!IU231)</f>
        <v/>
      </c>
      <c r="U21" s="10" t="str">
        <f>IF($A21="","",CAL!IV231)</f>
        <v/>
      </c>
      <c r="V21" s="10" t="str">
        <f>IF($A21="","",CAL!IW231)</f>
        <v/>
      </c>
      <c r="W21" s="10" t="str">
        <f>IF($A21="","",CAL!IX231)</f>
        <v/>
      </c>
      <c r="X21" s="10" t="str">
        <f>IF($A21="","",CAL!IY231)</f>
        <v/>
      </c>
      <c r="Y21" s="91" t="str">
        <f>IF($A21="","",CAL!IZ231)</f>
        <v/>
      </c>
    </row>
    <row r="22" spans="1:25" s="48" customFormat="1" ht="15.75" customHeight="1" x14ac:dyDescent="0.25">
      <c r="A22" s="10" t="str">
        <f>CAL!IB232</f>
        <v/>
      </c>
      <c r="B22" s="23" t="str">
        <f>CAL!IC232</f>
        <v/>
      </c>
      <c r="C22" s="10" t="str">
        <f>IF($A22="","",CAL!ID232)</f>
        <v/>
      </c>
      <c r="D22" s="10" t="str">
        <f>IF($A22="","",CAL!IE232)</f>
        <v/>
      </c>
      <c r="E22" s="10" t="str">
        <f>IF($A22="","",CAL!IF232)</f>
        <v/>
      </c>
      <c r="F22" s="10" t="str">
        <f>IF($A22="","",CAL!IG232)</f>
        <v/>
      </c>
      <c r="G22" s="10" t="str">
        <f>IF($A22="","",CAL!IH232)</f>
        <v/>
      </c>
      <c r="H22" s="10" t="str">
        <f>IF($A22="","",CAL!II232)</f>
        <v/>
      </c>
      <c r="I22" s="10" t="str">
        <f>IF($A22="","",CAL!IJ232)</f>
        <v/>
      </c>
      <c r="J22" s="10" t="str">
        <f>IF($A22="","",CAL!IK232)</f>
        <v/>
      </c>
      <c r="K22" s="10" t="str">
        <f>IF($A22="","",CAL!IL232)</f>
        <v/>
      </c>
      <c r="L22" s="10" t="str">
        <f>IF($A22="","",CAL!IM232)</f>
        <v/>
      </c>
      <c r="M22" s="10" t="str">
        <f>IF($A22="","",CAL!IN232)</f>
        <v/>
      </c>
      <c r="N22" s="10" t="str">
        <f>IF($A22="","",CAL!IO232)</f>
        <v/>
      </c>
      <c r="O22" s="10" t="str">
        <f>IF($A22="","",CAL!IP232)</f>
        <v/>
      </c>
      <c r="P22" s="10" t="str">
        <f>IF($A22="","",CAL!IQ232)</f>
        <v/>
      </c>
      <c r="Q22" s="10" t="str">
        <f>IF($A22="","",CAL!IR232)</f>
        <v/>
      </c>
      <c r="R22" s="10" t="str">
        <f>IF($A22="","",CAL!IS232)</f>
        <v/>
      </c>
      <c r="S22" s="10" t="str">
        <f>IF($A22="","",CAL!IT232)</f>
        <v/>
      </c>
      <c r="T22" s="10" t="str">
        <f>IF($A22="","",CAL!IU232)</f>
        <v/>
      </c>
      <c r="U22" s="10" t="str">
        <f>IF($A22="","",CAL!IV232)</f>
        <v/>
      </c>
      <c r="V22" s="10" t="str">
        <f>IF($A22="","",CAL!IW232)</f>
        <v/>
      </c>
      <c r="W22" s="10" t="str">
        <f>IF($A22="","",CAL!IX232)</f>
        <v/>
      </c>
      <c r="X22" s="10" t="str">
        <f>IF($A22="","",CAL!IY232)</f>
        <v/>
      </c>
      <c r="Y22" s="91" t="str">
        <f>IF($A22="","",CAL!IZ232)</f>
        <v/>
      </c>
    </row>
    <row r="23" spans="1:25" s="19" customFormat="1" ht="15.75" customHeight="1" x14ac:dyDescent="0.25">
      <c r="A23" s="10" t="str">
        <f>CAL!IB233</f>
        <v/>
      </c>
      <c r="B23" s="23" t="str">
        <f>CAL!IC233</f>
        <v/>
      </c>
      <c r="C23" s="10" t="str">
        <f>IF($A23="","",CAL!ID233)</f>
        <v/>
      </c>
      <c r="D23" s="10" t="str">
        <f>IF($A23="","",CAL!IE233)</f>
        <v/>
      </c>
      <c r="E23" s="10" t="str">
        <f>IF($A23="","",CAL!IF233)</f>
        <v/>
      </c>
      <c r="F23" s="10" t="str">
        <f>IF($A23="","",CAL!IG233)</f>
        <v/>
      </c>
      <c r="G23" s="10" t="str">
        <f>IF($A23="","",CAL!IH233)</f>
        <v/>
      </c>
      <c r="H23" s="10" t="str">
        <f>IF($A23="","",CAL!II233)</f>
        <v/>
      </c>
      <c r="I23" s="10" t="str">
        <f>IF($A23="","",CAL!IJ233)</f>
        <v/>
      </c>
      <c r="J23" s="10" t="str">
        <f>IF($A23="","",CAL!IK233)</f>
        <v/>
      </c>
      <c r="K23" s="10" t="str">
        <f>IF($A23="","",CAL!IL233)</f>
        <v/>
      </c>
      <c r="L23" s="10" t="str">
        <f>IF($A23="","",CAL!IM233)</f>
        <v/>
      </c>
      <c r="M23" s="10" t="str">
        <f>IF($A23="","",CAL!IN233)</f>
        <v/>
      </c>
      <c r="N23" s="10" t="str">
        <f>IF($A23="","",CAL!IO233)</f>
        <v/>
      </c>
      <c r="O23" s="10" t="str">
        <f>IF($A23="","",CAL!IP233)</f>
        <v/>
      </c>
      <c r="P23" s="10" t="str">
        <f>IF($A23="","",CAL!IQ233)</f>
        <v/>
      </c>
      <c r="Q23" s="10" t="str">
        <f>IF($A23="","",CAL!IR233)</f>
        <v/>
      </c>
      <c r="R23" s="10" t="str">
        <f>IF($A23="","",CAL!IS233)</f>
        <v/>
      </c>
      <c r="S23" s="10" t="str">
        <f>IF($A23="","",CAL!IT233)</f>
        <v/>
      </c>
      <c r="T23" s="10" t="str">
        <f>IF($A23="","",CAL!IU233)</f>
        <v/>
      </c>
      <c r="U23" s="10" t="str">
        <f>IF($A23="","",CAL!IV233)</f>
        <v/>
      </c>
      <c r="V23" s="10" t="str">
        <f>IF($A23="","",CAL!IW233)</f>
        <v/>
      </c>
      <c r="W23" s="10" t="str">
        <f>IF($A23="","",CAL!IX233)</f>
        <v/>
      </c>
      <c r="X23" s="10" t="str">
        <f>IF($A23="","",CAL!IY233)</f>
        <v/>
      </c>
      <c r="Y23" s="91" t="str">
        <f>IF($A23="","",CAL!IZ233)</f>
        <v/>
      </c>
    </row>
    <row r="24" spans="1:25" s="19" customFormat="1" ht="13.5" hidden="1" customHeight="1" x14ac:dyDescent="0.25">
      <c r="A24" s="10" t="str">
        <f>CAL!IB234</f>
        <v/>
      </c>
      <c r="B24" s="23" t="str">
        <f>CAL!IC234</f>
        <v/>
      </c>
      <c r="C24" s="10" t="str">
        <f>IF($A24="","",CAL!ID234)</f>
        <v/>
      </c>
      <c r="D24" s="10" t="str">
        <f>IF($A24="","",CAL!IE234)</f>
        <v/>
      </c>
      <c r="E24" s="10" t="str">
        <f>IF($A24="","",CAL!IF234)</f>
        <v/>
      </c>
      <c r="F24" s="10" t="str">
        <f>IF($A24="","",CAL!IG234)</f>
        <v/>
      </c>
      <c r="G24" s="10" t="str">
        <f>IF($A24="","",CAL!IH234)</f>
        <v/>
      </c>
      <c r="H24" s="10" t="str">
        <f>IF($A24="","",CAL!II234)</f>
        <v/>
      </c>
      <c r="I24" s="10" t="str">
        <f>IF($A24="","",CAL!IJ234)</f>
        <v/>
      </c>
      <c r="J24" s="10" t="str">
        <f>IF($A24="","",CAL!IK234)</f>
        <v/>
      </c>
      <c r="K24" s="10" t="str">
        <f>IF($A24="","",CAL!IL234)</f>
        <v/>
      </c>
      <c r="L24" s="10" t="str">
        <f>IF($A24="","",CAL!IM234)</f>
        <v/>
      </c>
      <c r="M24" s="10" t="str">
        <f>IF($A24="","",CAL!IN234)</f>
        <v/>
      </c>
      <c r="N24" s="10" t="str">
        <f>IF($A24="","",CAL!IO234)</f>
        <v/>
      </c>
      <c r="O24" s="10" t="str">
        <f>IF($A24="","",CAL!IP234)</f>
        <v/>
      </c>
      <c r="P24" s="10" t="str">
        <f>IF($A24="","",CAL!IQ234)</f>
        <v/>
      </c>
      <c r="Q24" s="10" t="str">
        <f>IF($A24="","",CAL!IR234)</f>
        <v/>
      </c>
      <c r="R24" s="10" t="str">
        <f>IF($A24="","",CAL!IS234)</f>
        <v/>
      </c>
      <c r="S24" s="10" t="str">
        <f>IF($A24="","",CAL!IT234)</f>
        <v/>
      </c>
      <c r="T24" s="10" t="str">
        <f>IF($A24="","",CAL!IU234)</f>
        <v/>
      </c>
      <c r="U24" s="10" t="str">
        <f>IF($A24="","",CAL!IV234)</f>
        <v/>
      </c>
      <c r="V24" s="10" t="str">
        <f>IF($A24="","",CAL!IW234)</f>
        <v/>
      </c>
      <c r="W24" s="10" t="str">
        <f>IF($A24="","",CAL!IX234)</f>
        <v/>
      </c>
      <c r="X24" s="10" t="str">
        <f>IF($A24="","",CAL!IY234)</f>
        <v/>
      </c>
      <c r="Y24" s="91" t="str">
        <f>IF($A24="","",CAL!IZ234)</f>
        <v/>
      </c>
    </row>
    <row r="25" spans="1:25" s="48" customFormat="1" ht="13.5" hidden="1" customHeight="1" x14ac:dyDescent="0.25">
      <c r="A25" s="10" t="str">
        <f>CAL!IB235</f>
        <v/>
      </c>
      <c r="B25" s="23" t="str">
        <f>CAL!IC235</f>
        <v/>
      </c>
      <c r="C25" s="10" t="str">
        <f>IF($A25="","",CAL!ID235)</f>
        <v/>
      </c>
      <c r="D25" s="10" t="str">
        <f>IF($A25="","",CAL!IE235)</f>
        <v/>
      </c>
      <c r="E25" s="10" t="str">
        <f>IF($A25="","",CAL!IF235)</f>
        <v/>
      </c>
      <c r="F25" s="10" t="str">
        <f>IF($A25="","",CAL!IG235)</f>
        <v/>
      </c>
      <c r="G25" s="10" t="str">
        <f>IF($A25="","",CAL!IH235)</f>
        <v/>
      </c>
      <c r="H25" s="10" t="str">
        <f>IF($A25="","",CAL!II235)</f>
        <v/>
      </c>
      <c r="I25" s="10" t="str">
        <f>IF($A25="","",CAL!IJ235)</f>
        <v/>
      </c>
      <c r="J25" s="10" t="str">
        <f>IF($A25="","",CAL!IK235)</f>
        <v/>
      </c>
      <c r="K25" s="10" t="str">
        <f>IF($A25="","",CAL!IL235)</f>
        <v/>
      </c>
      <c r="L25" s="10" t="str">
        <f>IF($A25="","",CAL!IM235)</f>
        <v/>
      </c>
      <c r="M25" s="10" t="str">
        <f>IF($A25="","",CAL!IN235)</f>
        <v/>
      </c>
      <c r="N25" s="10" t="str">
        <f>IF($A25="","",CAL!IO235)</f>
        <v/>
      </c>
      <c r="O25" s="10" t="str">
        <f>IF($A25="","",CAL!IP235)</f>
        <v/>
      </c>
      <c r="P25" s="10" t="str">
        <f>IF($A25="","",CAL!IQ235)</f>
        <v/>
      </c>
      <c r="Q25" s="10" t="str">
        <f>IF($A25="","",CAL!IR235)</f>
        <v/>
      </c>
      <c r="R25" s="10" t="str">
        <f>IF($A25="","",CAL!IS235)</f>
        <v/>
      </c>
      <c r="S25" s="10" t="str">
        <f>IF($A25="","",CAL!IT235)</f>
        <v/>
      </c>
      <c r="T25" s="10" t="str">
        <f>IF($A25="","",CAL!IU235)</f>
        <v/>
      </c>
      <c r="U25" s="10" t="str">
        <f>IF($A25="","",CAL!IV235)</f>
        <v/>
      </c>
      <c r="V25" s="10" t="str">
        <f>IF($A25="","",CAL!IW235)</f>
        <v/>
      </c>
      <c r="W25" s="10" t="str">
        <f>IF($A25="","",CAL!IX235)</f>
        <v/>
      </c>
      <c r="X25" s="10" t="str">
        <f>IF($A25="","",CAL!IY235)</f>
        <v/>
      </c>
      <c r="Y25" s="91" t="str">
        <f>IF($A25="","",CAL!IZ235)</f>
        <v/>
      </c>
    </row>
    <row r="26" spans="1:25" s="19" customFormat="1" ht="13.5" hidden="1" customHeight="1" x14ac:dyDescent="0.25">
      <c r="A26" s="10" t="str">
        <f>CAL!IB236</f>
        <v/>
      </c>
      <c r="B26" s="23" t="str">
        <f>CAL!IC236</f>
        <v/>
      </c>
      <c r="C26" s="10" t="str">
        <f>IF($A26="","",CAL!ID236)</f>
        <v/>
      </c>
      <c r="D26" s="10" t="str">
        <f>IF($A26="","",CAL!IE236)</f>
        <v/>
      </c>
      <c r="E26" s="10" t="str">
        <f>IF($A26="","",CAL!IF236)</f>
        <v/>
      </c>
      <c r="F26" s="10" t="str">
        <f>IF($A26="","",CAL!IG236)</f>
        <v/>
      </c>
      <c r="G26" s="10" t="str">
        <f>IF($A26="","",CAL!IH236)</f>
        <v/>
      </c>
      <c r="H26" s="10" t="str">
        <f>IF($A26="","",CAL!II236)</f>
        <v/>
      </c>
      <c r="I26" s="10" t="str">
        <f>IF($A26="","",CAL!IJ236)</f>
        <v/>
      </c>
      <c r="J26" s="10" t="str">
        <f>IF($A26="","",CAL!IK236)</f>
        <v/>
      </c>
      <c r="K26" s="10" t="str">
        <f>IF($A26="","",CAL!IL236)</f>
        <v/>
      </c>
      <c r="L26" s="10" t="str">
        <f>IF($A26="","",CAL!IM236)</f>
        <v/>
      </c>
      <c r="M26" s="10" t="str">
        <f>IF($A26="","",CAL!IN236)</f>
        <v/>
      </c>
      <c r="N26" s="10" t="str">
        <f>IF($A26="","",CAL!IO236)</f>
        <v/>
      </c>
      <c r="O26" s="10" t="str">
        <f>IF($A26="","",CAL!IP236)</f>
        <v/>
      </c>
      <c r="P26" s="10" t="str">
        <f>IF($A26="","",CAL!IQ236)</f>
        <v/>
      </c>
      <c r="Q26" s="10" t="str">
        <f>IF($A26="","",CAL!IR236)</f>
        <v/>
      </c>
      <c r="R26" s="10" t="str">
        <f>IF($A26="","",CAL!IS236)</f>
        <v/>
      </c>
      <c r="S26" s="10" t="str">
        <f>IF($A26="","",CAL!IT236)</f>
        <v/>
      </c>
      <c r="T26" s="10" t="str">
        <f>IF($A26="","",CAL!IU236)</f>
        <v/>
      </c>
      <c r="U26" s="10" t="str">
        <f>IF($A26="","",CAL!IV236)</f>
        <v/>
      </c>
      <c r="V26" s="10" t="str">
        <f>IF($A26="","",CAL!IW236)</f>
        <v/>
      </c>
      <c r="W26" s="10" t="str">
        <f>IF($A26="","",CAL!IX236)</f>
        <v/>
      </c>
      <c r="X26" s="10" t="str">
        <f>IF($A26="","",CAL!IY236)</f>
        <v/>
      </c>
      <c r="Y26" s="91" t="str">
        <f>IF($A26="","",CAL!IZ236)</f>
        <v/>
      </c>
    </row>
    <row r="27" spans="1:25" s="19" customFormat="1" ht="13.5" hidden="1" customHeight="1" x14ac:dyDescent="0.25">
      <c r="A27" s="10" t="str">
        <f>CAL!IB237</f>
        <v/>
      </c>
      <c r="B27" s="23" t="str">
        <f>CAL!IC237</f>
        <v/>
      </c>
      <c r="C27" s="10" t="str">
        <f>IF($A27="","",CAL!ID237)</f>
        <v/>
      </c>
      <c r="D27" s="10" t="str">
        <f>IF($A27="","",CAL!IE237)</f>
        <v/>
      </c>
      <c r="E27" s="10" t="str">
        <f>IF($A27="","",CAL!IF237)</f>
        <v/>
      </c>
      <c r="F27" s="10" t="str">
        <f>IF($A27="","",CAL!IG237)</f>
        <v/>
      </c>
      <c r="G27" s="10" t="str">
        <f>IF($A27="","",CAL!IH237)</f>
        <v/>
      </c>
      <c r="H27" s="10" t="str">
        <f>IF($A27="","",CAL!II237)</f>
        <v/>
      </c>
      <c r="I27" s="10" t="str">
        <f>IF($A27="","",CAL!IJ237)</f>
        <v/>
      </c>
      <c r="J27" s="10" t="str">
        <f>IF($A27="","",CAL!IK237)</f>
        <v/>
      </c>
      <c r="K27" s="10" t="str">
        <f>IF($A27="","",CAL!IL237)</f>
        <v/>
      </c>
      <c r="L27" s="10" t="str">
        <f>IF($A27="","",CAL!IM237)</f>
        <v/>
      </c>
      <c r="M27" s="10" t="str">
        <f>IF($A27="","",CAL!IN237)</f>
        <v/>
      </c>
      <c r="N27" s="10" t="str">
        <f>IF($A27="","",CAL!IO237)</f>
        <v/>
      </c>
      <c r="O27" s="10" t="str">
        <f>IF($A27="","",CAL!IP237)</f>
        <v/>
      </c>
      <c r="P27" s="10" t="str">
        <f>IF($A27="","",CAL!IQ237)</f>
        <v/>
      </c>
      <c r="Q27" s="10" t="str">
        <f>IF($A27="","",CAL!IR237)</f>
        <v/>
      </c>
      <c r="R27" s="10" t="str">
        <f>IF($A27="","",CAL!IS237)</f>
        <v/>
      </c>
      <c r="S27" s="10" t="str">
        <f>IF($A27="","",CAL!IT237)</f>
        <v/>
      </c>
      <c r="T27" s="10" t="str">
        <f>IF($A27="","",CAL!IU237)</f>
        <v/>
      </c>
      <c r="U27" s="10" t="str">
        <f>IF($A27="","",CAL!IV237)</f>
        <v/>
      </c>
      <c r="V27" s="10" t="str">
        <f>IF($A27="","",CAL!IW237)</f>
        <v/>
      </c>
      <c r="W27" s="10" t="str">
        <f>IF($A27="","",CAL!IX237)</f>
        <v/>
      </c>
      <c r="X27" s="10" t="str">
        <f>IF($A27="","",CAL!IY237)</f>
        <v/>
      </c>
      <c r="Y27" s="91" t="str">
        <f>IF($A27="","",CAL!IZ237)</f>
        <v/>
      </c>
    </row>
    <row r="28" spans="1:25" s="19" customFormat="1" ht="13.5" hidden="1" customHeight="1" x14ac:dyDescent="0.25">
      <c r="A28" s="10" t="str">
        <f>CAL!IB238</f>
        <v/>
      </c>
      <c r="B28" s="23" t="str">
        <f>CAL!IC238</f>
        <v/>
      </c>
      <c r="C28" s="10" t="str">
        <f>IF($A28="","",CAL!ID238)</f>
        <v/>
      </c>
      <c r="D28" s="10" t="str">
        <f>IF($A28="","",CAL!IE238)</f>
        <v/>
      </c>
      <c r="E28" s="10" t="str">
        <f>IF($A28="","",CAL!IF238)</f>
        <v/>
      </c>
      <c r="F28" s="10" t="str">
        <f>IF($A28="","",CAL!IG238)</f>
        <v/>
      </c>
      <c r="G28" s="10" t="str">
        <f>IF($A28="","",CAL!IH238)</f>
        <v/>
      </c>
      <c r="H28" s="10" t="str">
        <f>IF($A28="","",CAL!II238)</f>
        <v/>
      </c>
      <c r="I28" s="10" t="str">
        <f>IF($A28="","",CAL!IJ238)</f>
        <v/>
      </c>
      <c r="J28" s="10" t="str">
        <f>IF($A28="","",CAL!IK238)</f>
        <v/>
      </c>
      <c r="K28" s="10" t="str">
        <f>IF($A28="","",CAL!IL238)</f>
        <v/>
      </c>
      <c r="L28" s="10" t="str">
        <f>IF($A28="","",CAL!IM238)</f>
        <v/>
      </c>
      <c r="M28" s="10" t="str">
        <f>IF($A28="","",CAL!IN238)</f>
        <v/>
      </c>
      <c r="N28" s="10" t="str">
        <f>IF($A28="","",CAL!IO238)</f>
        <v/>
      </c>
      <c r="O28" s="10" t="str">
        <f>IF($A28="","",CAL!IP238)</f>
        <v/>
      </c>
      <c r="P28" s="10" t="str">
        <f>IF($A28="","",CAL!IQ238)</f>
        <v/>
      </c>
      <c r="Q28" s="10" t="str">
        <f>IF($A28="","",CAL!IR238)</f>
        <v/>
      </c>
      <c r="R28" s="10" t="str">
        <f>IF($A28="","",CAL!IS238)</f>
        <v/>
      </c>
      <c r="S28" s="10" t="str">
        <f>IF($A28="","",CAL!IT238)</f>
        <v/>
      </c>
      <c r="T28" s="10" t="str">
        <f>IF($A28="","",CAL!IU238)</f>
        <v/>
      </c>
      <c r="U28" s="10" t="str">
        <f>IF($A28="","",CAL!IV238)</f>
        <v/>
      </c>
      <c r="V28" s="10" t="str">
        <f>IF($A28="","",CAL!IW238)</f>
        <v/>
      </c>
      <c r="W28" s="10" t="str">
        <f>IF($A28="","",CAL!IX238)</f>
        <v/>
      </c>
      <c r="X28" s="10" t="str">
        <f>IF($A28="","",CAL!IY238)</f>
        <v/>
      </c>
      <c r="Y28" s="91" t="str">
        <f>IF($A28="","",CAL!IZ238)</f>
        <v/>
      </c>
    </row>
    <row r="29" spans="1:25" ht="13.5" hidden="1" customHeight="1" x14ac:dyDescent="0.25">
      <c r="A29" s="10" t="str">
        <f>CAL!IB239</f>
        <v/>
      </c>
      <c r="B29" s="23" t="str">
        <f>CAL!IC239</f>
        <v/>
      </c>
      <c r="C29" s="10" t="str">
        <f>IF($A29="","",CAL!ID239)</f>
        <v/>
      </c>
      <c r="D29" s="10" t="str">
        <f>IF($A29="","",CAL!IE239)</f>
        <v/>
      </c>
      <c r="E29" s="10" t="str">
        <f>IF($A29="","",CAL!IF239)</f>
        <v/>
      </c>
      <c r="F29" s="10" t="str">
        <f>IF($A29="","",CAL!IG239)</f>
        <v/>
      </c>
      <c r="G29" s="10" t="str">
        <f>IF($A29="","",CAL!IH239)</f>
        <v/>
      </c>
      <c r="H29" s="10" t="str">
        <f>IF($A29="","",CAL!II239)</f>
        <v/>
      </c>
      <c r="I29" s="10" t="str">
        <f>IF($A29="","",CAL!IJ239)</f>
        <v/>
      </c>
      <c r="J29" s="10" t="str">
        <f>IF($A29="","",CAL!IK239)</f>
        <v/>
      </c>
      <c r="K29" s="10" t="str">
        <f>IF($A29="","",CAL!IL239)</f>
        <v/>
      </c>
      <c r="L29" s="10" t="str">
        <f>IF($A29="","",CAL!IM239)</f>
        <v/>
      </c>
      <c r="M29" s="10" t="str">
        <f>IF($A29="","",CAL!IN239)</f>
        <v/>
      </c>
      <c r="N29" s="10" t="str">
        <f>IF($A29="","",CAL!IO239)</f>
        <v/>
      </c>
      <c r="O29" s="10" t="str">
        <f>IF($A29="","",CAL!IP239)</f>
        <v/>
      </c>
      <c r="P29" s="10" t="str">
        <f>IF($A29="","",CAL!IQ239)</f>
        <v/>
      </c>
      <c r="Q29" s="10" t="str">
        <f>IF($A29="","",CAL!IR239)</f>
        <v/>
      </c>
      <c r="R29" s="10" t="str">
        <f>IF($A29="","",CAL!IS239)</f>
        <v/>
      </c>
      <c r="S29" s="10" t="str">
        <f>IF($A29="","",CAL!IT239)</f>
        <v/>
      </c>
      <c r="T29" s="10" t="str">
        <f>IF($A29="","",CAL!IU239)</f>
        <v/>
      </c>
      <c r="U29" s="10" t="str">
        <f>IF($A29="","",CAL!IV239)</f>
        <v/>
      </c>
      <c r="V29" s="10" t="str">
        <f>IF($A29="","",CAL!IW239)</f>
        <v/>
      </c>
      <c r="W29" s="10" t="str">
        <f>IF($A29="","",CAL!IX239)</f>
        <v/>
      </c>
      <c r="X29" s="10" t="str">
        <f>IF($A29="","",CAL!IY239)</f>
        <v/>
      </c>
      <c r="Y29" s="91" t="str">
        <f>IF($A29="","",CAL!IZ239)</f>
        <v/>
      </c>
    </row>
    <row r="30" spans="1:25" ht="13.5" hidden="1" customHeight="1" x14ac:dyDescent="0.25">
      <c r="A30" s="10" t="str">
        <f>CAL!IB240</f>
        <v/>
      </c>
      <c r="B30" s="23" t="str">
        <f>CAL!IC240</f>
        <v/>
      </c>
      <c r="C30" s="10" t="str">
        <f>IF($A30="","",CAL!ID240)</f>
        <v/>
      </c>
      <c r="D30" s="10" t="str">
        <f>IF($A30="","",CAL!IE240)</f>
        <v/>
      </c>
      <c r="E30" s="10" t="str">
        <f>IF($A30="","",CAL!IF240)</f>
        <v/>
      </c>
      <c r="F30" s="10" t="str">
        <f>IF($A30="","",CAL!IG240)</f>
        <v/>
      </c>
      <c r="G30" s="10" t="str">
        <f>IF($A30="","",CAL!IH240)</f>
        <v/>
      </c>
      <c r="H30" s="10" t="str">
        <f>IF($A30="","",CAL!II240)</f>
        <v/>
      </c>
      <c r="I30" s="10" t="str">
        <f>IF($A30="","",CAL!IJ240)</f>
        <v/>
      </c>
      <c r="J30" s="10" t="str">
        <f>IF($A30="","",CAL!IK240)</f>
        <v/>
      </c>
      <c r="K30" s="10" t="str">
        <f>IF($A30="","",CAL!IL240)</f>
        <v/>
      </c>
      <c r="L30" s="10" t="str">
        <f>IF($A30="","",CAL!IM240)</f>
        <v/>
      </c>
      <c r="M30" s="10" t="str">
        <f>IF($A30="","",CAL!IN240)</f>
        <v/>
      </c>
      <c r="N30" s="10" t="str">
        <f>IF($A30="","",CAL!IO240)</f>
        <v/>
      </c>
      <c r="O30" s="10" t="str">
        <f>IF($A30="","",CAL!IP240)</f>
        <v/>
      </c>
      <c r="P30" s="10" t="str">
        <f>IF($A30="","",CAL!IQ240)</f>
        <v/>
      </c>
      <c r="Q30" s="10" t="str">
        <f>IF($A30="","",CAL!IR240)</f>
        <v/>
      </c>
      <c r="R30" s="10" t="str">
        <f>IF($A30="","",CAL!IS240)</f>
        <v/>
      </c>
      <c r="S30" s="10" t="str">
        <f>IF($A30="","",CAL!IT240)</f>
        <v/>
      </c>
      <c r="T30" s="10" t="str">
        <f>IF($A30="","",CAL!IU240)</f>
        <v/>
      </c>
      <c r="U30" s="10" t="str">
        <f>IF($A30="","",CAL!IV240)</f>
        <v/>
      </c>
      <c r="V30" s="10" t="str">
        <f>IF($A30="","",CAL!IW240)</f>
        <v/>
      </c>
      <c r="W30" s="10" t="str">
        <f>IF($A30="","",CAL!IX240)</f>
        <v/>
      </c>
      <c r="X30" s="10" t="str">
        <f>IF($A30="","",CAL!IY240)</f>
        <v/>
      </c>
      <c r="Y30" s="91" t="str">
        <f>IF($A30="","",CAL!IZ240)</f>
        <v/>
      </c>
    </row>
    <row r="31" spans="1:25" hidden="1" x14ac:dyDescent="0.25">
      <c r="A31" s="10" t="str">
        <f>CAL!IB241</f>
        <v/>
      </c>
      <c r="B31" s="23" t="str">
        <f>CAL!IC241</f>
        <v/>
      </c>
      <c r="C31" s="10" t="str">
        <f>IF($A31="","",CAL!ID241)</f>
        <v/>
      </c>
      <c r="D31" s="10" t="str">
        <f>IF($A31="","",CAL!IE241)</f>
        <v/>
      </c>
      <c r="E31" s="10" t="str">
        <f>IF($A31="","",CAL!IF241)</f>
        <v/>
      </c>
      <c r="F31" s="10" t="str">
        <f>IF($A31="","",CAL!IG241)</f>
        <v/>
      </c>
      <c r="G31" s="10" t="str">
        <f>IF($A31="","",CAL!IH241)</f>
        <v/>
      </c>
      <c r="H31" s="10" t="str">
        <f>IF($A31="","",CAL!II241)</f>
        <v/>
      </c>
      <c r="I31" s="10" t="str">
        <f>IF($A31="","",CAL!IJ241)</f>
        <v/>
      </c>
      <c r="J31" s="10" t="str">
        <f>IF($A31="","",CAL!IK241)</f>
        <v/>
      </c>
      <c r="K31" s="10" t="str">
        <f>IF($A31="","",CAL!IL241)</f>
        <v/>
      </c>
      <c r="L31" s="10" t="str">
        <f>IF($A31="","",CAL!IM241)</f>
        <v/>
      </c>
      <c r="M31" s="10" t="str">
        <f>IF($A31="","",CAL!IN241)</f>
        <v/>
      </c>
      <c r="N31" s="10" t="str">
        <f>IF($A31="","",CAL!IO241)</f>
        <v/>
      </c>
      <c r="O31" s="10" t="str">
        <f>IF($A31="","",CAL!IP241)</f>
        <v/>
      </c>
      <c r="P31" s="10" t="str">
        <f>IF($A31="","",CAL!IQ241)</f>
        <v/>
      </c>
      <c r="Q31" s="10" t="str">
        <f>IF($A31="","",CAL!IR241)</f>
        <v/>
      </c>
      <c r="R31" s="10" t="str">
        <f>IF($A31="","",CAL!IS241)</f>
        <v/>
      </c>
      <c r="S31" s="10" t="str">
        <f>IF($A31="","",CAL!IT241)</f>
        <v/>
      </c>
      <c r="T31" s="10" t="str">
        <f>IF($A31="","",CAL!IU241)</f>
        <v/>
      </c>
      <c r="U31" s="10" t="str">
        <f>IF($A31="","",CAL!IV241)</f>
        <v/>
      </c>
      <c r="V31" s="10" t="str">
        <f>IF($A31="","",CAL!IW241)</f>
        <v/>
      </c>
      <c r="W31" s="10" t="str">
        <f>IF($A31="","",CAL!IX241)</f>
        <v/>
      </c>
      <c r="X31" s="10" t="str">
        <f>IF($A31="","",CAL!IY241)</f>
        <v/>
      </c>
      <c r="Y31" s="91" t="str">
        <f>IF($A31="","",CAL!IZ241)</f>
        <v/>
      </c>
    </row>
    <row r="32" spans="1:25" hidden="1" x14ac:dyDescent="0.25">
      <c r="A32" s="10" t="str">
        <f>CAL!IB242</f>
        <v/>
      </c>
      <c r="B32" s="23" t="str">
        <f>CAL!IC242</f>
        <v/>
      </c>
      <c r="C32" s="10" t="str">
        <f>IF($A32="","",CAL!ID242)</f>
        <v/>
      </c>
      <c r="D32" s="10" t="str">
        <f>IF($A32="","",CAL!IE242)</f>
        <v/>
      </c>
      <c r="E32" s="10" t="str">
        <f>IF($A32="","",CAL!IF242)</f>
        <v/>
      </c>
      <c r="F32" s="10" t="str">
        <f>IF($A32="","",CAL!IG242)</f>
        <v/>
      </c>
      <c r="G32" s="10" t="str">
        <f>IF($A32="","",CAL!IH242)</f>
        <v/>
      </c>
      <c r="H32" s="10" t="str">
        <f>IF($A32="","",CAL!II242)</f>
        <v/>
      </c>
      <c r="I32" s="10" t="str">
        <f>IF($A32="","",CAL!IJ242)</f>
        <v/>
      </c>
      <c r="J32" s="10" t="str">
        <f>IF($A32="","",CAL!IK242)</f>
        <v/>
      </c>
      <c r="K32" s="10" t="str">
        <f>IF($A32="","",CAL!IL242)</f>
        <v/>
      </c>
      <c r="L32" s="10" t="str">
        <f>IF($A32="","",CAL!IM242)</f>
        <v/>
      </c>
      <c r="M32" s="10" t="str">
        <f>IF($A32="","",CAL!IN242)</f>
        <v/>
      </c>
      <c r="N32" s="10" t="str">
        <f>IF($A32="","",CAL!IO242)</f>
        <v/>
      </c>
      <c r="O32" s="10" t="str">
        <f>IF($A32="","",CAL!IP242)</f>
        <v/>
      </c>
      <c r="P32" s="10" t="str">
        <f>IF($A32="","",CAL!IQ242)</f>
        <v/>
      </c>
      <c r="Q32" s="10" t="str">
        <f>IF($A32="","",CAL!IR242)</f>
        <v/>
      </c>
      <c r="R32" s="10" t="str">
        <f>IF($A32="","",CAL!IS242)</f>
        <v/>
      </c>
      <c r="S32" s="10" t="str">
        <f>IF($A32="","",CAL!IT242)</f>
        <v/>
      </c>
      <c r="T32" s="10" t="str">
        <f>IF($A32="","",CAL!IU242)</f>
        <v/>
      </c>
      <c r="U32" s="10" t="str">
        <f>IF($A32="","",CAL!IV242)</f>
        <v/>
      </c>
      <c r="V32" s="10" t="str">
        <f>IF($A32="","",CAL!IW242)</f>
        <v/>
      </c>
      <c r="W32" s="10" t="str">
        <f>IF($A32="","",CAL!IX242)</f>
        <v/>
      </c>
      <c r="X32" s="10" t="str">
        <f>IF($A32="","",CAL!IY242)</f>
        <v/>
      </c>
      <c r="Y32" s="91" t="str">
        <f>IF($A32="","",CAL!IZ242)</f>
        <v/>
      </c>
    </row>
    <row r="33" spans="1:25" hidden="1" x14ac:dyDescent="0.25">
      <c r="A33" s="10" t="str">
        <f>CAL!IB243</f>
        <v/>
      </c>
      <c r="B33" s="23" t="str">
        <f>CAL!IC243</f>
        <v/>
      </c>
      <c r="C33" s="10" t="str">
        <f>IF($A33="","",CAL!ID243)</f>
        <v/>
      </c>
      <c r="D33" s="10" t="str">
        <f>IF($A33="","",CAL!IE243)</f>
        <v/>
      </c>
      <c r="E33" s="10" t="str">
        <f>IF($A33="","",CAL!IF243)</f>
        <v/>
      </c>
      <c r="F33" s="10" t="str">
        <f>IF($A33="","",CAL!IG243)</f>
        <v/>
      </c>
      <c r="G33" s="10" t="str">
        <f>IF($A33="","",CAL!IH243)</f>
        <v/>
      </c>
      <c r="H33" s="10" t="str">
        <f>IF($A33="","",CAL!II243)</f>
        <v/>
      </c>
      <c r="I33" s="10" t="str">
        <f>IF($A33="","",CAL!IJ243)</f>
        <v/>
      </c>
      <c r="J33" s="10" t="str">
        <f>IF($A33="","",CAL!IK243)</f>
        <v/>
      </c>
      <c r="K33" s="10" t="str">
        <f>IF($A33="","",CAL!IL243)</f>
        <v/>
      </c>
      <c r="L33" s="10" t="str">
        <f>IF($A33="","",CAL!IM243)</f>
        <v/>
      </c>
      <c r="M33" s="10" t="str">
        <f>IF($A33="","",CAL!IN243)</f>
        <v/>
      </c>
      <c r="N33" s="10" t="str">
        <f>IF($A33="","",CAL!IO243)</f>
        <v/>
      </c>
      <c r="O33" s="10" t="str">
        <f>IF($A33="","",CAL!IP243)</f>
        <v/>
      </c>
      <c r="P33" s="10" t="str">
        <f>IF($A33="","",CAL!IQ243)</f>
        <v/>
      </c>
      <c r="Q33" s="10" t="str">
        <f>IF($A33="","",CAL!IR243)</f>
        <v/>
      </c>
      <c r="R33" s="10" t="str">
        <f>IF($A33="","",CAL!IS243)</f>
        <v/>
      </c>
      <c r="S33" s="10" t="str">
        <f>IF($A33="","",CAL!IT243)</f>
        <v/>
      </c>
      <c r="T33" s="10" t="str">
        <f>IF($A33="","",CAL!IU243)</f>
        <v/>
      </c>
      <c r="U33" s="10" t="str">
        <f>IF($A33="","",CAL!IV243)</f>
        <v/>
      </c>
      <c r="V33" s="10" t="str">
        <f>IF($A33="","",CAL!IW243)</f>
        <v/>
      </c>
      <c r="W33" s="10" t="str">
        <f>IF($A33="","",CAL!IX243)</f>
        <v/>
      </c>
      <c r="X33" s="10" t="str">
        <f>IF($A33="","",CAL!IY243)</f>
        <v/>
      </c>
      <c r="Y33" s="91" t="str">
        <f>IF($A33="","",CAL!IZ243)</f>
        <v/>
      </c>
    </row>
    <row r="34" spans="1:25" hidden="1" x14ac:dyDescent="0.25">
      <c r="A34" s="10" t="str">
        <f>CAL!IB244</f>
        <v/>
      </c>
      <c r="B34" s="23" t="str">
        <f>CAL!IC244</f>
        <v/>
      </c>
      <c r="C34" s="10" t="str">
        <f>IF($A34="","",CAL!ID244)</f>
        <v/>
      </c>
      <c r="D34" s="10" t="str">
        <f>IF($A34="","",CAL!IE244)</f>
        <v/>
      </c>
      <c r="E34" s="10" t="str">
        <f>IF($A34="","",CAL!IF244)</f>
        <v/>
      </c>
      <c r="F34" s="10" t="str">
        <f>IF($A34="","",CAL!IG244)</f>
        <v/>
      </c>
      <c r="G34" s="10" t="str">
        <f>IF($A34="","",CAL!IH244)</f>
        <v/>
      </c>
      <c r="H34" s="10" t="str">
        <f>IF($A34="","",CAL!II244)</f>
        <v/>
      </c>
      <c r="I34" s="10" t="str">
        <f>IF($A34="","",CAL!IJ244)</f>
        <v/>
      </c>
      <c r="J34" s="10" t="str">
        <f>IF($A34="","",CAL!IK244)</f>
        <v/>
      </c>
      <c r="K34" s="10" t="str">
        <f>IF($A34="","",CAL!IL244)</f>
        <v/>
      </c>
      <c r="L34" s="10" t="str">
        <f>IF($A34="","",CAL!IM244)</f>
        <v/>
      </c>
      <c r="M34" s="10" t="str">
        <f>IF($A34="","",CAL!IN244)</f>
        <v/>
      </c>
      <c r="N34" s="10" t="str">
        <f>IF($A34="","",CAL!IO244)</f>
        <v/>
      </c>
      <c r="O34" s="10" t="str">
        <f>IF($A34="","",CAL!IP244)</f>
        <v/>
      </c>
      <c r="P34" s="10" t="str">
        <f>IF($A34="","",CAL!IQ244)</f>
        <v/>
      </c>
      <c r="Q34" s="10" t="str">
        <f>IF($A34="","",CAL!IR244)</f>
        <v/>
      </c>
      <c r="R34" s="10" t="str">
        <f>IF($A34="","",CAL!IS244)</f>
        <v/>
      </c>
      <c r="S34" s="10" t="str">
        <f>IF($A34="","",CAL!IT244)</f>
        <v/>
      </c>
      <c r="T34" s="10" t="str">
        <f>IF($A34="","",CAL!IU244)</f>
        <v/>
      </c>
      <c r="U34" s="10" t="str">
        <f>IF($A34="","",CAL!IV244)</f>
        <v/>
      </c>
      <c r="V34" s="10" t="str">
        <f>IF($A34="","",CAL!IW244)</f>
        <v/>
      </c>
      <c r="W34" s="10" t="str">
        <f>IF($A34="","",CAL!IX244)</f>
        <v/>
      </c>
      <c r="X34" s="10" t="str">
        <f>IF($A34="","",CAL!IY244)</f>
        <v/>
      </c>
      <c r="Y34" s="91" t="str">
        <f>IF($A34="","",CAL!IZ244)</f>
        <v/>
      </c>
    </row>
    <row r="35" spans="1:25" hidden="1" x14ac:dyDescent="0.25">
      <c r="A35" s="10" t="str">
        <f>CAL!IB245</f>
        <v/>
      </c>
      <c r="B35" s="23" t="str">
        <f>CAL!IC245</f>
        <v/>
      </c>
      <c r="C35" s="10" t="str">
        <f>IF($A35="","",CAL!ID245)</f>
        <v/>
      </c>
      <c r="D35" s="10" t="str">
        <f>IF($A35="","",CAL!IE245)</f>
        <v/>
      </c>
      <c r="E35" s="10" t="str">
        <f>IF($A35="","",CAL!IF245)</f>
        <v/>
      </c>
      <c r="F35" s="10" t="str">
        <f>IF($A35="","",CAL!IG245)</f>
        <v/>
      </c>
      <c r="G35" s="10" t="str">
        <f>IF($A35="","",CAL!IH245)</f>
        <v/>
      </c>
      <c r="H35" s="10" t="str">
        <f>IF($A35="","",CAL!II245)</f>
        <v/>
      </c>
      <c r="I35" s="10" t="str">
        <f>IF($A35="","",CAL!IJ245)</f>
        <v/>
      </c>
      <c r="J35" s="10" t="str">
        <f>IF($A35="","",CAL!IK245)</f>
        <v/>
      </c>
      <c r="K35" s="10" t="str">
        <f>IF($A35="","",CAL!IL245)</f>
        <v/>
      </c>
      <c r="L35" s="10" t="str">
        <f>IF($A35="","",CAL!IM245)</f>
        <v/>
      </c>
      <c r="M35" s="10" t="str">
        <f>IF($A35="","",CAL!IN245)</f>
        <v/>
      </c>
      <c r="N35" s="10" t="str">
        <f>IF($A35="","",CAL!IO245)</f>
        <v/>
      </c>
      <c r="O35" s="10" t="str">
        <f>IF($A35="","",CAL!IP245)</f>
        <v/>
      </c>
      <c r="P35" s="10" t="str">
        <f>IF($A35="","",CAL!IQ245)</f>
        <v/>
      </c>
      <c r="Q35" s="10" t="str">
        <f>IF($A35="","",CAL!IR245)</f>
        <v/>
      </c>
      <c r="R35" s="10" t="str">
        <f>IF($A35="","",CAL!IS245)</f>
        <v/>
      </c>
      <c r="S35" s="10" t="str">
        <f>IF($A35="","",CAL!IT245)</f>
        <v/>
      </c>
      <c r="T35" s="10" t="str">
        <f>IF($A35="","",CAL!IU245)</f>
        <v/>
      </c>
      <c r="U35" s="10" t="str">
        <f>IF($A35="","",CAL!IV245)</f>
        <v/>
      </c>
      <c r="V35" s="10" t="str">
        <f>IF($A35="","",CAL!IW245)</f>
        <v/>
      </c>
      <c r="W35" s="10" t="str">
        <f>IF($A35="","",CAL!IX245)</f>
        <v/>
      </c>
      <c r="X35" s="10" t="str">
        <f>IF($A35="","",CAL!IY245)</f>
        <v/>
      </c>
      <c r="Y35" s="91" t="str">
        <f>IF($A35="","",CAL!IZ245)</f>
        <v/>
      </c>
    </row>
    <row r="36" spans="1:25" hidden="1" x14ac:dyDescent="0.25">
      <c r="A36" s="10" t="str">
        <f>CAL!IB246</f>
        <v/>
      </c>
      <c r="B36" s="23" t="str">
        <f>CAL!IC246</f>
        <v/>
      </c>
      <c r="C36" s="10" t="str">
        <f>IF($A36="","",CAL!ID246)</f>
        <v/>
      </c>
      <c r="D36" s="10" t="str">
        <f>IF($A36="","",CAL!IE246)</f>
        <v/>
      </c>
      <c r="E36" s="10" t="str">
        <f>IF($A36="","",CAL!IF246)</f>
        <v/>
      </c>
      <c r="F36" s="10" t="str">
        <f>IF($A36="","",CAL!IG246)</f>
        <v/>
      </c>
      <c r="G36" s="10" t="str">
        <f>IF($A36="","",CAL!IH246)</f>
        <v/>
      </c>
      <c r="H36" s="10" t="str">
        <f>IF($A36="","",CAL!II246)</f>
        <v/>
      </c>
      <c r="I36" s="10" t="str">
        <f>IF($A36="","",CAL!IJ246)</f>
        <v/>
      </c>
      <c r="J36" s="10" t="str">
        <f>IF($A36="","",CAL!IK246)</f>
        <v/>
      </c>
      <c r="K36" s="10" t="str">
        <f>IF($A36="","",CAL!IL246)</f>
        <v/>
      </c>
      <c r="L36" s="10" t="str">
        <f>IF($A36="","",CAL!IM246)</f>
        <v/>
      </c>
      <c r="M36" s="10" t="str">
        <f>IF($A36="","",CAL!IN246)</f>
        <v/>
      </c>
      <c r="N36" s="10" t="str">
        <f>IF($A36="","",CAL!IO246)</f>
        <v/>
      </c>
      <c r="O36" s="10" t="str">
        <f>IF($A36="","",CAL!IP246)</f>
        <v/>
      </c>
      <c r="P36" s="10" t="str">
        <f>IF($A36="","",CAL!IQ246)</f>
        <v/>
      </c>
      <c r="Q36" s="10" t="str">
        <f>IF($A36="","",CAL!IR246)</f>
        <v/>
      </c>
      <c r="R36" s="10" t="str">
        <f>IF($A36="","",CAL!IS246)</f>
        <v/>
      </c>
      <c r="S36" s="10" t="str">
        <f>IF($A36="","",CAL!IT246)</f>
        <v/>
      </c>
      <c r="T36" s="10" t="str">
        <f>IF($A36="","",CAL!IU246)</f>
        <v/>
      </c>
      <c r="U36" s="10" t="str">
        <f>IF($A36="","",CAL!IV246)</f>
        <v/>
      </c>
      <c r="V36" s="10" t="str">
        <f>IF($A36="","",CAL!IW246)</f>
        <v/>
      </c>
      <c r="W36" s="10" t="str">
        <f>IF($A36="","",CAL!IX246)</f>
        <v/>
      </c>
      <c r="X36" s="10" t="str">
        <f>IF($A36="","",CAL!IY246)</f>
        <v/>
      </c>
      <c r="Y36" s="91" t="str">
        <f>IF($A36="","",CAL!IZ246)</f>
        <v/>
      </c>
    </row>
    <row r="37" spans="1:25" hidden="1" x14ac:dyDescent="0.25">
      <c r="A37" s="10" t="str">
        <f>CAL!IB247</f>
        <v/>
      </c>
      <c r="B37" s="23" t="str">
        <f>CAL!IC247</f>
        <v/>
      </c>
      <c r="C37" s="10" t="str">
        <f>IF($A37="","",CAL!ID247)</f>
        <v/>
      </c>
      <c r="D37" s="10" t="str">
        <f>IF($A37="","",CAL!IE247)</f>
        <v/>
      </c>
      <c r="E37" s="10" t="str">
        <f>IF($A37="","",CAL!IF247)</f>
        <v/>
      </c>
      <c r="F37" s="10" t="str">
        <f>IF($A37="","",CAL!IG247)</f>
        <v/>
      </c>
      <c r="G37" s="10" t="str">
        <f>IF($A37="","",CAL!IH247)</f>
        <v/>
      </c>
      <c r="H37" s="10" t="str">
        <f>IF($A37="","",CAL!II247)</f>
        <v/>
      </c>
      <c r="I37" s="10" t="str">
        <f>IF($A37="","",CAL!IJ247)</f>
        <v/>
      </c>
      <c r="J37" s="10" t="str">
        <f>IF($A37="","",CAL!IK247)</f>
        <v/>
      </c>
      <c r="K37" s="10" t="str">
        <f>IF($A37="","",CAL!IL247)</f>
        <v/>
      </c>
      <c r="L37" s="10" t="str">
        <f>IF($A37="","",CAL!IM247)</f>
        <v/>
      </c>
      <c r="M37" s="10" t="str">
        <f>IF($A37="","",CAL!IN247)</f>
        <v/>
      </c>
      <c r="N37" s="10" t="str">
        <f>IF($A37="","",CAL!IO247)</f>
        <v/>
      </c>
      <c r="O37" s="10" t="str">
        <f>IF($A37="","",CAL!IP247)</f>
        <v/>
      </c>
      <c r="P37" s="10" t="str">
        <f>IF($A37="","",CAL!IQ247)</f>
        <v/>
      </c>
      <c r="Q37" s="10" t="str">
        <f>IF($A37="","",CAL!IR247)</f>
        <v/>
      </c>
      <c r="R37" s="10" t="str">
        <f>IF($A37="","",CAL!IS247)</f>
        <v/>
      </c>
      <c r="S37" s="10" t="str">
        <f>IF($A37="","",CAL!IT247)</f>
        <v/>
      </c>
      <c r="T37" s="10" t="str">
        <f>IF($A37="","",CAL!IU247)</f>
        <v/>
      </c>
      <c r="U37" s="10" t="str">
        <f>IF($A37="","",CAL!IV247)</f>
        <v/>
      </c>
      <c r="V37" s="10" t="str">
        <f>IF($A37="","",CAL!IW247)</f>
        <v/>
      </c>
      <c r="W37" s="10" t="str">
        <f>IF($A37="","",CAL!IX247)</f>
        <v/>
      </c>
      <c r="X37" s="10" t="str">
        <f>IF($A37="","",CAL!IY247)</f>
        <v/>
      </c>
      <c r="Y37" s="91" t="str">
        <f>IF($A37="","",CAL!IZ247)</f>
        <v/>
      </c>
    </row>
    <row r="38" spans="1:25" hidden="1" x14ac:dyDescent="0.25">
      <c r="A38" s="10" t="str">
        <f>CAL!IB248</f>
        <v/>
      </c>
      <c r="B38" s="23" t="str">
        <f>CAL!IC248</f>
        <v/>
      </c>
      <c r="C38" s="10" t="str">
        <f>IF($A38="","",CAL!ID248)</f>
        <v/>
      </c>
      <c r="D38" s="10" t="str">
        <f>IF($A38="","",CAL!IE248)</f>
        <v/>
      </c>
      <c r="E38" s="10" t="str">
        <f>IF($A38="","",CAL!IF248)</f>
        <v/>
      </c>
      <c r="F38" s="10" t="str">
        <f>IF($A38="","",CAL!IG248)</f>
        <v/>
      </c>
      <c r="G38" s="10" t="str">
        <f>IF($A38="","",CAL!IH248)</f>
        <v/>
      </c>
      <c r="H38" s="10" t="str">
        <f>IF($A38="","",CAL!II248)</f>
        <v/>
      </c>
      <c r="I38" s="10" t="str">
        <f>IF($A38="","",CAL!IJ248)</f>
        <v/>
      </c>
      <c r="J38" s="10" t="str">
        <f>IF($A38="","",CAL!IK248)</f>
        <v/>
      </c>
      <c r="K38" s="10" t="str">
        <f>IF($A38="","",CAL!IL248)</f>
        <v/>
      </c>
      <c r="L38" s="10" t="str">
        <f>IF($A38="","",CAL!IM248)</f>
        <v/>
      </c>
      <c r="M38" s="10" t="str">
        <f>IF($A38="","",CAL!IN248)</f>
        <v/>
      </c>
      <c r="N38" s="10" t="str">
        <f>IF($A38="","",CAL!IO248)</f>
        <v/>
      </c>
      <c r="O38" s="10" t="str">
        <f>IF($A38="","",CAL!IP248)</f>
        <v/>
      </c>
      <c r="P38" s="10" t="str">
        <f>IF($A38="","",CAL!IQ248)</f>
        <v/>
      </c>
      <c r="Q38" s="10" t="str">
        <f>IF($A38="","",CAL!IR248)</f>
        <v/>
      </c>
      <c r="R38" s="10" t="str">
        <f>IF($A38="","",CAL!IS248)</f>
        <v/>
      </c>
      <c r="S38" s="10" t="str">
        <f>IF($A38="","",CAL!IT248)</f>
        <v/>
      </c>
      <c r="T38" s="10" t="str">
        <f>IF($A38="","",CAL!IU248)</f>
        <v/>
      </c>
      <c r="U38" s="10" t="str">
        <f>IF($A38="","",CAL!IV248)</f>
        <v/>
      </c>
      <c r="V38" s="10" t="str">
        <f>IF($A38="","",CAL!IW248)</f>
        <v/>
      </c>
      <c r="W38" s="10" t="str">
        <f>IF($A38="","",CAL!IX248)</f>
        <v/>
      </c>
      <c r="X38" s="10" t="str">
        <f>IF($A38="","",CAL!IY248)</f>
        <v/>
      </c>
      <c r="Y38" s="91" t="str">
        <f>IF($A38="","",CAL!IZ248)</f>
        <v/>
      </c>
    </row>
    <row r="39" spans="1:25" hidden="1" x14ac:dyDescent="0.25">
      <c r="A39" s="10" t="str">
        <f>CAL!IB249</f>
        <v/>
      </c>
      <c r="B39" s="23" t="str">
        <f>CAL!IC249</f>
        <v/>
      </c>
      <c r="C39" s="10" t="str">
        <f>IF($A39="","",CAL!ID249)</f>
        <v/>
      </c>
      <c r="D39" s="10" t="str">
        <f>IF($A39="","",CAL!IE249)</f>
        <v/>
      </c>
      <c r="E39" s="10" t="str">
        <f>IF($A39="","",CAL!IF249)</f>
        <v/>
      </c>
      <c r="F39" s="10" t="str">
        <f>IF($A39="","",CAL!IG249)</f>
        <v/>
      </c>
      <c r="G39" s="10" t="str">
        <f>IF($A39="","",CAL!IH249)</f>
        <v/>
      </c>
      <c r="H39" s="10" t="str">
        <f>IF($A39="","",CAL!II249)</f>
        <v/>
      </c>
      <c r="I39" s="10" t="str">
        <f>IF($A39="","",CAL!IJ249)</f>
        <v/>
      </c>
      <c r="J39" s="10" t="str">
        <f>IF($A39="","",CAL!IK249)</f>
        <v/>
      </c>
      <c r="K39" s="10" t="str">
        <f>IF($A39="","",CAL!IL249)</f>
        <v/>
      </c>
      <c r="L39" s="10" t="str">
        <f>IF($A39="","",CAL!IM249)</f>
        <v/>
      </c>
      <c r="M39" s="10" t="str">
        <f>IF($A39="","",CAL!IN249)</f>
        <v/>
      </c>
      <c r="N39" s="10" t="str">
        <f>IF($A39="","",CAL!IO249)</f>
        <v/>
      </c>
      <c r="O39" s="10" t="str">
        <f>IF($A39="","",CAL!IP249)</f>
        <v/>
      </c>
      <c r="P39" s="10" t="str">
        <f>IF($A39="","",CAL!IQ249)</f>
        <v/>
      </c>
      <c r="Q39" s="10" t="str">
        <f>IF($A39="","",CAL!IR249)</f>
        <v/>
      </c>
      <c r="R39" s="10" t="str">
        <f>IF($A39="","",CAL!IS249)</f>
        <v/>
      </c>
      <c r="S39" s="10" t="str">
        <f>IF($A39="","",CAL!IT249)</f>
        <v/>
      </c>
      <c r="T39" s="10" t="str">
        <f>IF($A39="","",CAL!IU249)</f>
        <v/>
      </c>
      <c r="U39" s="10" t="str">
        <f>IF($A39="","",CAL!IV249)</f>
        <v/>
      </c>
      <c r="V39" s="10" t="str">
        <f>IF($A39="","",CAL!IW249)</f>
        <v/>
      </c>
      <c r="W39" s="10" t="str">
        <f>IF($A39="","",CAL!IX249)</f>
        <v/>
      </c>
      <c r="X39" s="10" t="str">
        <f>IF($A39="","",CAL!IY249)</f>
        <v/>
      </c>
      <c r="Y39" s="91" t="str">
        <f>IF($A39="","",CAL!IZ249)</f>
        <v/>
      </c>
    </row>
    <row r="40" spans="1:25" hidden="1" x14ac:dyDescent="0.25">
      <c r="A40" s="10" t="str">
        <f>CAL!IB250</f>
        <v/>
      </c>
      <c r="B40" s="23" t="str">
        <f>CAL!IC250</f>
        <v/>
      </c>
      <c r="C40" s="10" t="str">
        <f>IF($A40="","",CAL!ID250)</f>
        <v/>
      </c>
      <c r="D40" s="10" t="str">
        <f>IF($A40="","",CAL!IE250)</f>
        <v/>
      </c>
      <c r="E40" s="10" t="str">
        <f>IF($A40="","",CAL!IF250)</f>
        <v/>
      </c>
      <c r="F40" s="10" t="str">
        <f>IF($A40="","",CAL!IG250)</f>
        <v/>
      </c>
      <c r="G40" s="10" t="str">
        <f>IF($A40="","",CAL!IH250)</f>
        <v/>
      </c>
      <c r="H40" s="10" t="str">
        <f>IF($A40="","",CAL!II250)</f>
        <v/>
      </c>
      <c r="I40" s="10" t="str">
        <f>IF($A40="","",CAL!IJ250)</f>
        <v/>
      </c>
      <c r="J40" s="10" t="str">
        <f>IF($A40="","",CAL!IK250)</f>
        <v/>
      </c>
      <c r="K40" s="10" t="str">
        <f>IF($A40="","",CAL!IL250)</f>
        <v/>
      </c>
      <c r="L40" s="10" t="str">
        <f>IF($A40="","",CAL!IM250)</f>
        <v/>
      </c>
      <c r="M40" s="10" t="str">
        <f>IF($A40="","",CAL!IN250)</f>
        <v/>
      </c>
      <c r="N40" s="10" t="str">
        <f>IF($A40="","",CAL!IO250)</f>
        <v/>
      </c>
      <c r="O40" s="10" t="str">
        <f>IF($A40="","",CAL!IP250)</f>
        <v/>
      </c>
      <c r="P40" s="10" t="str">
        <f>IF($A40="","",CAL!IQ250)</f>
        <v/>
      </c>
      <c r="Q40" s="10" t="str">
        <f>IF($A40="","",CAL!IR250)</f>
        <v/>
      </c>
      <c r="R40" s="10" t="str">
        <f>IF($A40="","",CAL!IS250)</f>
        <v/>
      </c>
      <c r="S40" s="10" t="str">
        <f>IF($A40="","",CAL!IT250)</f>
        <v/>
      </c>
      <c r="T40" s="10" t="str">
        <f>IF($A40="","",CAL!IU250)</f>
        <v/>
      </c>
      <c r="U40" s="10" t="str">
        <f>IF($A40="","",CAL!IV250)</f>
        <v/>
      </c>
      <c r="V40" s="10" t="str">
        <f>IF($A40="","",CAL!IW250)</f>
        <v/>
      </c>
      <c r="W40" s="10" t="str">
        <f>IF($A40="","",CAL!IX250)</f>
        <v/>
      </c>
      <c r="X40" s="10" t="str">
        <f>IF($A40="","",CAL!IY250)</f>
        <v/>
      </c>
      <c r="Y40" s="91" t="str">
        <f>IF($A40="","",CAL!IZ250)</f>
        <v/>
      </c>
    </row>
    <row r="41" spans="1:25" hidden="1" x14ac:dyDescent="0.25">
      <c r="A41" s="10" t="str">
        <f>CAL!IB251</f>
        <v/>
      </c>
      <c r="B41" s="23" t="str">
        <f>CAL!IC251</f>
        <v/>
      </c>
      <c r="C41" s="10" t="str">
        <f>IF($A41="","",CAL!ID251)</f>
        <v/>
      </c>
      <c r="D41" s="10" t="str">
        <f>IF($A41="","",CAL!IE251)</f>
        <v/>
      </c>
      <c r="E41" s="10" t="str">
        <f>IF($A41="","",CAL!IF251)</f>
        <v/>
      </c>
      <c r="F41" s="10" t="str">
        <f>IF($A41="","",CAL!IG251)</f>
        <v/>
      </c>
      <c r="G41" s="10" t="str">
        <f>IF($A41="","",CAL!IH251)</f>
        <v/>
      </c>
      <c r="H41" s="10" t="str">
        <f>IF($A41="","",CAL!II251)</f>
        <v/>
      </c>
      <c r="I41" s="10" t="str">
        <f>IF($A41="","",CAL!IJ251)</f>
        <v/>
      </c>
      <c r="J41" s="10" t="str">
        <f>IF($A41="","",CAL!IK251)</f>
        <v/>
      </c>
      <c r="K41" s="10" t="str">
        <f>IF($A41="","",CAL!IL251)</f>
        <v/>
      </c>
      <c r="L41" s="10" t="str">
        <f>IF($A41="","",CAL!IM251)</f>
        <v/>
      </c>
      <c r="M41" s="10" t="str">
        <f>IF($A41="","",CAL!IN251)</f>
        <v/>
      </c>
      <c r="N41" s="10" t="str">
        <f>IF($A41="","",CAL!IO251)</f>
        <v/>
      </c>
      <c r="O41" s="10" t="str">
        <f>IF($A41="","",CAL!IP251)</f>
        <v/>
      </c>
      <c r="P41" s="10" t="str">
        <f>IF($A41="","",CAL!IQ251)</f>
        <v/>
      </c>
      <c r="Q41" s="10" t="str">
        <f>IF($A41="","",CAL!IR251)</f>
        <v/>
      </c>
      <c r="R41" s="10" t="str">
        <f>IF($A41="","",CAL!IS251)</f>
        <v/>
      </c>
      <c r="S41" s="10" t="str">
        <f>IF($A41="","",CAL!IT251)</f>
        <v/>
      </c>
      <c r="T41" s="10" t="str">
        <f>IF($A41="","",CAL!IU251)</f>
        <v/>
      </c>
      <c r="U41" s="10" t="str">
        <f>IF($A41="","",CAL!IV251)</f>
        <v/>
      </c>
      <c r="V41" s="10" t="str">
        <f>IF($A41="","",CAL!IW251)</f>
        <v/>
      </c>
      <c r="W41" s="10" t="str">
        <f>IF($A41="","",CAL!IX251)</f>
        <v/>
      </c>
      <c r="X41" s="10" t="str">
        <f>IF($A41="","",CAL!IY251)</f>
        <v/>
      </c>
      <c r="Y41" s="91" t="str">
        <f>IF($A41="","",CAL!IZ251)</f>
        <v/>
      </c>
    </row>
    <row r="42" spans="1:25" hidden="1" x14ac:dyDescent="0.25">
      <c r="A42" s="10" t="str">
        <f>CAL!IB252</f>
        <v/>
      </c>
      <c r="B42" s="23" t="str">
        <f>CAL!IC252</f>
        <v/>
      </c>
      <c r="C42" s="10" t="str">
        <f>IF($A42="","",CAL!ID252)</f>
        <v/>
      </c>
      <c r="D42" s="10" t="str">
        <f>IF($A42="","",CAL!IE252)</f>
        <v/>
      </c>
      <c r="E42" s="10" t="str">
        <f>IF($A42="","",CAL!IF252)</f>
        <v/>
      </c>
      <c r="F42" s="10" t="str">
        <f>IF($A42="","",CAL!IG252)</f>
        <v/>
      </c>
      <c r="G42" s="10" t="str">
        <f>IF($A42="","",CAL!IH252)</f>
        <v/>
      </c>
      <c r="H42" s="10" t="str">
        <f>IF($A42="","",CAL!II252)</f>
        <v/>
      </c>
      <c r="I42" s="10" t="str">
        <f>IF($A42="","",CAL!IJ252)</f>
        <v/>
      </c>
      <c r="J42" s="10" t="str">
        <f>IF($A42="","",CAL!IK252)</f>
        <v/>
      </c>
      <c r="K42" s="10" t="str">
        <f>IF($A42="","",CAL!IL252)</f>
        <v/>
      </c>
      <c r="L42" s="10" t="str">
        <f>IF($A42="","",CAL!IM252)</f>
        <v/>
      </c>
      <c r="M42" s="10" t="str">
        <f>IF($A42="","",CAL!IN252)</f>
        <v/>
      </c>
      <c r="N42" s="10" t="str">
        <f>IF($A42="","",CAL!IO252)</f>
        <v/>
      </c>
      <c r="O42" s="10" t="str">
        <f>IF($A42="","",CAL!IP252)</f>
        <v/>
      </c>
      <c r="P42" s="10" t="str">
        <f>IF($A42="","",CAL!IQ252)</f>
        <v/>
      </c>
      <c r="Q42" s="10" t="str">
        <f>IF($A42="","",CAL!IR252)</f>
        <v/>
      </c>
      <c r="R42" s="10" t="str">
        <f>IF($A42="","",CAL!IS252)</f>
        <v/>
      </c>
      <c r="S42" s="10" t="str">
        <f>IF($A42="","",CAL!IT252)</f>
        <v/>
      </c>
      <c r="T42" s="10" t="str">
        <f>IF($A42="","",CAL!IU252)</f>
        <v/>
      </c>
      <c r="U42" s="10" t="str">
        <f>IF($A42="","",CAL!IV252)</f>
        <v/>
      </c>
      <c r="V42" s="10" t="str">
        <f>IF($A42="","",CAL!IW252)</f>
        <v/>
      </c>
      <c r="W42" s="10" t="str">
        <f>IF($A42="","",CAL!IX252)</f>
        <v/>
      </c>
      <c r="X42" s="10" t="str">
        <f>IF($A42="","",CAL!IY252)</f>
        <v/>
      </c>
      <c r="Y42" s="91" t="str">
        <f>IF($A42="","",CAL!IZ252)</f>
        <v/>
      </c>
    </row>
    <row r="43" spans="1:25" hidden="1" x14ac:dyDescent="0.25">
      <c r="A43" s="10" t="str">
        <f>CAL!IB253</f>
        <v/>
      </c>
      <c r="B43" s="23" t="str">
        <f>CAL!IC253</f>
        <v/>
      </c>
      <c r="C43" s="10" t="str">
        <f>IF($A43="","",CAL!ID253)</f>
        <v/>
      </c>
      <c r="D43" s="10" t="str">
        <f>IF($A43="","",CAL!IE253)</f>
        <v/>
      </c>
      <c r="E43" s="10" t="str">
        <f>IF($A43="","",CAL!IF253)</f>
        <v/>
      </c>
      <c r="F43" s="10" t="str">
        <f>IF($A43="","",CAL!IG253)</f>
        <v/>
      </c>
      <c r="G43" s="10" t="str">
        <f>IF($A43="","",CAL!IH253)</f>
        <v/>
      </c>
      <c r="H43" s="10" t="str">
        <f>IF($A43="","",CAL!II253)</f>
        <v/>
      </c>
      <c r="I43" s="10" t="str">
        <f>IF($A43="","",CAL!IJ253)</f>
        <v/>
      </c>
      <c r="J43" s="10" t="str">
        <f>IF($A43="","",CAL!IK253)</f>
        <v/>
      </c>
      <c r="K43" s="10" t="str">
        <f>IF($A43="","",CAL!IL253)</f>
        <v/>
      </c>
      <c r="L43" s="10" t="str">
        <f>IF($A43="","",CAL!IM253)</f>
        <v/>
      </c>
      <c r="M43" s="10" t="str">
        <f>IF($A43="","",CAL!IN253)</f>
        <v/>
      </c>
      <c r="N43" s="10" t="str">
        <f>IF($A43="","",CAL!IO253)</f>
        <v/>
      </c>
      <c r="O43" s="10" t="str">
        <f>IF($A43="","",CAL!IP253)</f>
        <v/>
      </c>
      <c r="P43" s="10" t="str">
        <f>IF($A43="","",CAL!IQ253)</f>
        <v/>
      </c>
      <c r="Q43" s="10" t="str">
        <f>IF($A43="","",CAL!IR253)</f>
        <v/>
      </c>
      <c r="R43" s="10" t="str">
        <f>IF($A43="","",CAL!IS253)</f>
        <v/>
      </c>
      <c r="S43" s="10" t="str">
        <f>IF($A43="","",CAL!IT253)</f>
        <v/>
      </c>
      <c r="T43" s="10" t="str">
        <f>IF($A43="","",CAL!IU253)</f>
        <v/>
      </c>
      <c r="U43" s="10" t="str">
        <f>IF($A43="","",CAL!IV253)</f>
        <v/>
      </c>
      <c r="V43" s="10" t="str">
        <f>IF($A43="","",CAL!IW253)</f>
        <v/>
      </c>
      <c r="W43" s="10" t="str">
        <f>IF($A43="","",CAL!IX253)</f>
        <v/>
      </c>
      <c r="X43" s="10" t="str">
        <f>IF($A43="","",CAL!IY253)</f>
        <v/>
      </c>
      <c r="Y43" s="91" t="str">
        <f>IF($A43="","",CAL!IZ253)</f>
        <v/>
      </c>
    </row>
    <row r="44" spans="1:25" ht="15" hidden="1" customHeight="1" x14ac:dyDescent="0.25">
      <c r="A44" s="10" t="str">
        <f>CAL!IB254</f>
        <v/>
      </c>
      <c r="B44" s="23" t="str">
        <f>CAL!IC254</f>
        <v/>
      </c>
      <c r="C44" s="10" t="str">
        <f>IF($A44="","",CAL!ID254)</f>
        <v/>
      </c>
      <c r="D44" s="10" t="str">
        <f>IF($A44="","",CAL!IE254)</f>
        <v/>
      </c>
      <c r="E44" s="10" t="str">
        <f>IF($A44="","",CAL!IF254)</f>
        <v/>
      </c>
      <c r="F44" s="10" t="str">
        <f>IF($A44="","",CAL!IG254)</f>
        <v/>
      </c>
      <c r="G44" s="10" t="str">
        <f>IF($A44="","",CAL!IH254)</f>
        <v/>
      </c>
      <c r="H44" s="10" t="str">
        <f>IF($A44="","",CAL!II254)</f>
        <v/>
      </c>
      <c r="I44" s="10" t="str">
        <f>IF($A44="","",CAL!IJ254)</f>
        <v/>
      </c>
      <c r="J44" s="10" t="str">
        <f>IF($A44="","",CAL!IK254)</f>
        <v/>
      </c>
      <c r="K44" s="10" t="str">
        <f>IF($A44="","",CAL!IL254)</f>
        <v/>
      </c>
      <c r="L44" s="10" t="str">
        <f>IF($A44="","",CAL!IM254)</f>
        <v/>
      </c>
      <c r="M44" s="10" t="str">
        <f>IF($A44="","",CAL!IN254)</f>
        <v/>
      </c>
      <c r="N44" s="10" t="str">
        <f>IF($A44="","",CAL!IO254)</f>
        <v/>
      </c>
      <c r="O44" s="10" t="str">
        <f>IF($A44="","",CAL!IP254)</f>
        <v/>
      </c>
      <c r="P44" s="10" t="str">
        <f>IF($A44="","",CAL!IQ254)</f>
        <v/>
      </c>
      <c r="Q44" s="10" t="str">
        <f>IF($A44="","",CAL!IR254)</f>
        <v/>
      </c>
      <c r="R44" s="10" t="str">
        <f>IF($A44="","",CAL!IS254)</f>
        <v/>
      </c>
      <c r="S44" s="10" t="str">
        <f>IF($A44="","",CAL!IT254)</f>
        <v/>
      </c>
      <c r="T44" s="10" t="str">
        <f>IF($A44="","",CAL!IU254)</f>
        <v/>
      </c>
      <c r="U44" s="10" t="str">
        <f>IF($A44="","",CAL!IV254)</f>
        <v/>
      </c>
      <c r="V44" s="10" t="str">
        <f>IF($A44="","",CAL!IW254)</f>
        <v/>
      </c>
      <c r="W44" s="10" t="str">
        <f>IF($A44="","",CAL!IX254)</f>
        <v/>
      </c>
      <c r="X44" s="10" t="str">
        <f>IF($A44="","",CAL!IY254)</f>
        <v/>
      </c>
      <c r="Y44" s="91" t="str">
        <f>IF($A44="","",CAL!IZ254)</f>
        <v/>
      </c>
    </row>
    <row r="45" spans="1:25" ht="15" hidden="1" customHeight="1" x14ac:dyDescent="0.25">
      <c r="A45" s="10" t="str">
        <f>CAL!IB255</f>
        <v/>
      </c>
      <c r="B45" s="23" t="str">
        <f>CAL!IC255</f>
        <v/>
      </c>
      <c r="C45" s="10" t="str">
        <f>IF($A45="","",CAL!ID255)</f>
        <v/>
      </c>
      <c r="D45" s="10" t="str">
        <f>IF($A45="","",CAL!IE255)</f>
        <v/>
      </c>
      <c r="E45" s="10" t="str">
        <f>IF($A45="","",CAL!IF255)</f>
        <v/>
      </c>
      <c r="F45" s="10" t="str">
        <f>IF($A45="","",CAL!IG255)</f>
        <v/>
      </c>
      <c r="G45" s="10" t="str">
        <f>IF($A45="","",CAL!IH255)</f>
        <v/>
      </c>
      <c r="H45" s="10" t="str">
        <f>IF($A45="","",CAL!II255)</f>
        <v/>
      </c>
      <c r="I45" s="10" t="str">
        <f>IF($A45="","",CAL!IJ255)</f>
        <v/>
      </c>
      <c r="J45" s="10" t="str">
        <f>IF($A45="","",CAL!IK255)</f>
        <v/>
      </c>
      <c r="K45" s="10" t="str">
        <f>IF($A45="","",CAL!IL255)</f>
        <v/>
      </c>
      <c r="L45" s="10" t="str">
        <f>IF($A45="","",CAL!IM255)</f>
        <v/>
      </c>
      <c r="M45" s="10" t="str">
        <f>IF($A45="","",CAL!IN255)</f>
        <v/>
      </c>
      <c r="N45" s="10" t="str">
        <f>IF($A45="","",CAL!IO255)</f>
        <v/>
      </c>
      <c r="O45" s="10" t="str">
        <f>IF($A45="","",CAL!IP255)</f>
        <v/>
      </c>
      <c r="P45" s="10" t="str">
        <f>IF($A45="","",CAL!IQ255)</f>
        <v/>
      </c>
      <c r="Q45" s="10" t="str">
        <f>IF($A45="","",CAL!IR255)</f>
        <v/>
      </c>
      <c r="R45" s="10" t="str">
        <f>IF($A45="","",CAL!IS255)</f>
        <v/>
      </c>
      <c r="S45" s="10" t="str">
        <f>IF($A45="","",CAL!IT255)</f>
        <v/>
      </c>
      <c r="T45" s="10" t="str">
        <f>IF($A45="","",CAL!IU255)</f>
        <v/>
      </c>
      <c r="U45" s="10" t="str">
        <f>IF($A45="","",CAL!IV255)</f>
        <v/>
      </c>
      <c r="V45" s="10" t="str">
        <f>IF($A45="","",CAL!IW255)</f>
        <v/>
      </c>
      <c r="W45" s="10" t="str">
        <f>IF($A45="","",CAL!IX255)</f>
        <v/>
      </c>
      <c r="X45" s="10" t="str">
        <f>IF($A45="","",CAL!IY255)</f>
        <v/>
      </c>
      <c r="Y45" s="91" t="str">
        <f>IF($A45="","",CAL!IZ255)</f>
        <v/>
      </c>
    </row>
    <row r="46" spans="1:25" ht="15" hidden="1" customHeight="1" x14ac:dyDescent="0.25">
      <c r="A46" s="10" t="str">
        <f>CAL!IB256</f>
        <v/>
      </c>
      <c r="B46" s="23" t="str">
        <f>CAL!IC256</f>
        <v/>
      </c>
      <c r="C46" s="10" t="str">
        <f>IF($A46="","",CAL!ID256)</f>
        <v/>
      </c>
      <c r="D46" s="10" t="str">
        <f>IF($A46="","",CAL!IE256)</f>
        <v/>
      </c>
      <c r="E46" s="10" t="str">
        <f>IF($A46="","",CAL!IF256)</f>
        <v/>
      </c>
      <c r="F46" s="10" t="str">
        <f>IF($A46="","",CAL!IG256)</f>
        <v/>
      </c>
      <c r="G46" s="10" t="str">
        <f>IF($A46="","",CAL!IH256)</f>
        <v/>
      </c>
      <c r="H46" s="10" t="str">
        <f>IF($A46="","",CAL!II256)</f>
        <v/>
      </c>
      <c r="I46" s="10" t="str">
        <f>IF($A46="","",CAL!IJ256)</f>
        <v/>
      </c>
      <c r="J46" s="10" t="str">
        <f>IF($A46="","",CAL!IK256)</f>
        <v/>
      </c>
      <c r="K46" s="10" t="str">
        <f>IF($A46="","",CAL!IL256)</f>
        <v/>
      </c>
      <c r="L46" s="10" t="str">
        <f>IF($A46="","",CAL!IM256)</f>
        <v/>
      </c>
      <c r="M46" s="10" t="str">
        <f>IF($A46="","",CAL!IN256)</f>
        <v/>
      </c>
      <c r="N46" s="10" t="str">
        <f>IF($A46="","",CAL!IO256)</f>
        <v/>
      </c>
      <c r="O46" s="10" t="str">
        <f>IF($A46="","",CAL!IP256)</f>
        <v/>
      </c>
      <c r="P46" s="10" t="str">
        <f>IF($A46="","",CAL!IQ256)</f>
        <v/>
      </c>
      <c r="Q46" s="10" t="str">
        <f>IF($A46="","",CAL!IR256)</f>
        <v/>
      </c>
      <c r="R46" s="10" t="str">
        <f>IF($A46="","",CAL!IS256)</f>
        <v/>
      </c>
      <c r="S46" s="10" t="str">
        <f>IF($A46="","",CAL!IT256)</f>
        <v/>
      </c>
      <c r="T46" s="10" t="str">
        <f>IF($A46="","",CAL!IU256)</f>
        <v/>
      </c>
      <c r="U46" s="10" t="str">
        <f>IF($A46="","",CAL!IV256)</f>
        <v/>
      </c>
      <c r="V46" s="10" t="str">
        <f>IF($A46="","",CAL!IW256)</f>
        <v/>
      </c>
      <c r="W46" s="10" t="str">
        <f>IF($A46="","",CAL!IX256)</f>
        <v/>
      </c>
      <c r="X46" s="10" t="str">
        <f>IF($A46="","",CAL!IY256)</f>
        <v/>
      </c>
      <c r="Y46" s="91" t="str">
        <f>IF($A46="","",CAL!IZ256)</f>
        <v/>
      </c>
    </row>
    <row r="47" spans="1:25" ht="15" hidden="1" customHeight="1" x14ac:dyDescent="0.25">
      <c r="A47" s="10" t="str">
        <f>CAL!IB257</f>
        <v/>
      </c>
      <c r="B47" s="23" t="str">
        <f>CAL!IC257</f>
        <v/>
      </c>
      <c r="C47" s="10" t="str">
        <f>IF($A47="","",CAL!ID257)</f>
        <v/>
      </c>
      <c r="D47" s="10" t="str">
        <f>IF($A47="","",CAL!IE257)</f>
        <v/>
      </c>
      <c r="E47" s="10" t="str">
        <f>IF($A47="","",CAL!IF257)</f>
        <v/>
      </c>
      <c r="F47" s="10" t="str">
        <f>IF($A47="","",CAL!IG257)</f>
        <v/>
      </c>
      <c r="G47" s="10" t="str">
        <f>IF($A47="","",CAL!IH257)</f>
        <v/>
      </c>
      <c r="H47" s="10" t="str">
        <f>IF($A47="","",CAL!II257)</f>
        <v/>
      </c>
      <c r="I47" s="10" t="str">
        <f>IF($A47="","",CAL!IJ257)</f>
        <v/>
      </c>
      <c r="J47" s="10" t="str">
        <f>IF($A47="","",CAL!IK257)</f>
        <v/>
      </c>
      <c r="K47" s="10" t="str">
        <f>IF($A47="","",CAL!IL257)</f>
        <v/>
      </c>
      <c r="L47" s="10" t="str">
        <f>IF($A47="","",CAL!IM257)</f>
        <v/>
      </c>
      <c r="M47" s="10" t="str">
        <f>IF($A47="","",CAL!IN257)</f>
        <v/>
      </c>
      <c r="N47" s="10" t="str">
        <f>IF($A47="","",CAL!IO257)</f>
        <v/>
      </c>
      <c r="O47" s="10" t="str">
        <f>IF($A47="","",CAL!IP257)</f>
        <v/>
      </c>
      <c r="P47" s="10" t="str">
        <f>IF($A47="","",CAL!IQ257)</f>
        <v/>
      </c>
      <c r="Q47" s="10" t="str">
        <f>IF($A47="","",CAL!IR257)</f>
        <v/>
      </c>
      <c r="R47" s="10" t="str">
        <f>IF($A47="","",CAL!IS257)</f>
        <v/>
      </c>
      <c r="S47" s="10" t="str">
        <f>IF($A47="","",CAL!IT257)</f>
        <v/>
      </c>
      <c r="T47" s="10" t="str">
        <f>IF($A47="","",CAL!IU257)</f>
        <v/>
      </c>
      <c r="U47" s="10" t="str">
        <f>IF($A47="","",CAL!IV257)</f>
        <v/>
      </c>
      <c r="V47" s="10" t="str">
        <f>IF($A47="","",CAL!IW257)</f>
        <v/>
      </c>
      <c r="W47" s="10" t="str">
        <f>IF($A47="","",CAL!IX257)</f>
        <v/>
      </c>
      <c r="X47" s="10" t="str">
        <f>IF($A47="","",CAL!IY257)</f>
        <v/>
      </c>
      <c r="Y47" s="91" t="str">
        <f>IF($A47="","",CAL!IZ257)</f>
        <v/>
      </c>
    </row>
    <row r="48" spans="1:25" ht="15" hidden="1" customHeight="1" x14ac:dyDescent="0.25">
      <c r="A48" s="10" t="str">
        <f>CAL!IB258</f>
        <v/>
      </c>
      <c r="B48" s="23" t="str">
        <f>CAL!IC258</f>
        <v/>
      </c>
      <c r="C48" s="10" t="str">
        <f>IF($A48="","",CAL!ID258)</f>
        <v/>
      </c>
      <c r="D48" s="10" t="str">
        <f>IF($A48="","",CAL!IE258)</f>
        <v/>
      </c>
      <c r="E48" s="10" t="str">
        <f>IF($A48="","",CAL!IF258)</f>
        <v/>
      </c>
      <c r="F48" s="10" t="str">
        <f>IF($A48="","",CAL!IG258)</f>
        <v/>
      </c>
      <c r="G48" s="10" t="str">
        <f>IF($A48="","",CAL!IH258)</f>
        <v/>
      </c>
      <c r="H48" s="10" t="str">
        <f>IF($A48="","",CAL!II258)</f>
        <v/>
      </c>
      <c r="I48" s="10" t="str">
        <f>IF($A48="","",CAL!IJ258)</f>
        <v/>
      </c>
      <c r="J48" s="10" t="str">
        <f>IF($A48="","",CAL!IK258)</f>
        <v/>
      </c>
      <c r="K48" s="10" t="str">
        <f>IF($A48="","",CAL!IL258)</f>
        <v/>
      </c>
      <c r="L48" s="10" t="str">
        <f>IF($A48="","",CAL!IM258)</f>
        <v/>
      </c>
      <c r="M48" s="10" t="str">
        <f>IF($A48="","",CAL!IN258)</f>
        <v/>
      </c>
      <c r="N48" s="10" t="str">
        <f>IF($A48="","",CAL!IO258)</f>
        <v/>
      </c>
      <c r="O48" s="10" t="str">
        <f>IF($A48="","",CAL!IP258)</f>
        <v/>
      </c>
      <c r="P48" s="10" t="str">
        <f>IF($A48="","",CAL!IQ258)</f>
        <v/>
      </c>
      <c r="Q48" s="10" t="str">
        <f>IF($A48="","",CAL!IR258)</f>
        <v/>
      </c>
      <c r="R48" s="10" t="str">
        <f>IF($A48="","",CAL!IS258)</f>
        <v/>
      </c>
      <c r="S48" s="10" t="str">
        <f>IF($A48="","",CAL!IT258)</f>
        <v/>
      </c>
      <c r="T48" s="10" t="str">
        <f>IF($A48="","",CAL!IU258)</f>
        <v/>
      </c>
      <c r="U48" s="10" t="str">
        <f>IF($A48="","",CAL!IV258)</f>
        <v/>
      </c>
      <c r="V48" s="10" t="str">
        <f>IF($A48="","",CAL!IW258)</f>
        <v/>
      </c>
      <c r="W48" s="10" t="str">
        <f>IF($A48="","",CAL!IX258)</f>
        <v/>
      </c>
      <c r="X48" s="10" t="str">
        <f>IF($A48="","",CAL!IY258)</f>
        <v/>
      </c>
      <c r="Y48" s="91" t="str">
        <f>IF($A48="","",CAL!IZ258)</f>
        <v/>
      </c>
    </row>
    <row r="49" spans="1:25" ht="15" hidden="1" customHeight="1" x14ac:dyDescent="0.25">
      <c r="A49" s="10" t="str">
        <f>CAL!IB259</f>
        <v/>
      </c>
      <c r="B49" s="23" t="str">
        <f>CAL!IC259</f>
        <v/>
      </c>
      <c r="C49" s="10" t="str">
        <f>IF($A49="","",CAL!ID259)</f>
        <v/>
      </c>
      <c r="D49" s="10" t="str">
        <f>IF($A49="","",CAL!IE259)</f>
        <v/>
      </c>
      <c r="E49" s="10" t="str">
        <f>IF($A49="","",CAL!IF259)</f>
        <v/>
      </c>
      <c r="F49" s="10" t="str">
        <f>IF($A49="","",CAL!IG259)</f>
        <v/>
      </c>
      <c r="G49" s="10" t="str">
        <f>IF($A49="","",CAL!IH259)</f>
        <v/>
      </c>
      <c r="H49" s="10" t="str">
        <f>IF($A49="","",CAL!II259)</f>
        <v/>
      </c>
      <c r="I49" s="10" t="str">
        <f>IF($A49="","",CAL!IJ259)</f>
        <v/>
      </c>
      <c r="J49" s="10" t="str">
        <f>IF($A49="","",CAL!IK259)</f>
        <v/>
      </c>
      <c r="K49" s="10" t="str">
        <f>IF($A49="","",CAL!IL259)</f>
        <v/>
      </c>
      <c r="L49" s="10" t="str">
        <f>IF($A49="","",CAL!IM259)</f>
        <v/>
      </c>
      <c r="M49" s="10" t="str">
        <f>IF($A49="","",CAL!IN259)</f>
        <v/>
      </c>
      <c r="N49" s="10" t="str">
        <f>IF($A49="","",CAL!IO259)</f>
        <v/>
      </c>
      <c r="O49" s="10" t="str">
        <f>IF($A49="","",CAL!IP259)</f>
        <v/>
      </c>
      <c r="P49" s="10" t="str">
        <f>IF($A49="","",CAL!IQ259)</f>
        <v/>
      </c>
      <c r="Q49" s="10" t="str">
        <f>IF($A49="","",CAL!IR259)</f>
        <v/>
      </c>
      <c r="R49" s="10" t="str">
        <f>IF($A49="","",CAL!IS259)</f>
        <v/>
      </c>
      <c r="S49" s="10" t="str">
        <f>IF($A49="","",CAL!IT259)</f>
        <v/>
      </c>
      <c r="T49" s="10" t="str">
        <f>IF($A49="","",CAL!IU259)</f>
        <v/>
      </c>
      <c r="U49" s="10" t="str">
        <f>IF($A49="","",CAL!IV259)</f>
        <v/>
      </c>
      <c r="V49" s="10" t="str">
        <f>IF($A49="","",CAL!IW259)</f>
        <v/>
      </c>
      <c r="W49" s="10" t="str">
        <f>IF($A49="","",CAL!IX259)</f>
        <v/>
      </c>
      <c r="X49" s="10" t="str">
        <f>IF($A49="","",CAL!IY259)</f>
        <v/>
      </c>
      <c r="Y49" s="91" t="str">
        <f>IF($A49="","",CAL!IZ259)</f>
        <v/>
      </c>
    </row>
    <row r="50" spans="1:25" hidden="1" x14ac:dyDescent="0.25">
      <c r="A50" s="10" t="str">
        <f>CAL!IB260</f>
        <v/>
      </c>
      <c r="B50" s="23" t="str">
        <f>CAL!IC260</f>
        <v/>
      </c>
      <c r="C50" s="10" t="str">
        <f>IF($A50="","",CAL!ID260)</f>
        <v/>
      </c>
      <c r="D50" s="10" t="str">
        <f>IF($A50="","",CAL!IE260)</f>
        <v/>
      </c>
      <c r="E50" s="10" t="str">
        <f>IF($A50="","",CAL!IF260)</f>
        <v/>
      </c>
      <c r="F50" s="10" t="str">
        <f>IF($A50="","",CAL!IG260)</f>
        <v/>
      </c>
      <c r="G50" s="10" t="str">
        <f>IF($A50="","",CAL!IH260)</f>
        <v/>
      </c>
      <c r="H50" s="10" t="str">
        <f>IF($A50="","",CAL!II260)</f>
        <v/>
      </c>
      <c r="I50" s="10" t="str">
        <f>IF($A50="","",CAL!IJ260)</f>
        <v/>
      </c>
      <c r="J50" s="10" t="str">
        <f>IF($A50="","",CAL!IK260)</f>
        <v/>
      </c>
      <c r="K50" s="10" t="str">
        <f>IF($A50="","",CAL!IL260)</f>
        <v/>
      </c>
      <c r="L50" s="10" t="str">
        <f>IF($A50="","",CAL!IM260)</f>
        <v/>
      </c>
      <c r="M50" s="10" t="str">
        <f>IF($A50="","",CAL!IN260)</f>
        <v/>
      </c>
      <c r="N50" s="10" t="str">
        <f>IF($A50="","",CAL!IO260)</f>
        <v/>
      </c>
      <c r="O50" s="10" t="str">
        <f>IF($A50="","",CAL!IP260)</f>
        <v/>
      </c>
      <c r="P50" s="10" t="str">
        <f>IF($A50="","",CAL!IQ260)</f>
        <v/>
      </c>
      <c r="Q50" s="10" t="str">
        <f>IF($A50="","",CAL!IR260)</f>
        <v/>
      </c>
      <c r="R50" s="10" t="str">
        <f>IF($A50="","",CAL!IS260)</f>
        <v/>
      </c>
      <c r="S50" s="10" t="str">
        <f>IF($A50="","",CAL!IT260)</f>
        <v/>
      </c>
      <c r="T50" s="10" t="str">
        <f>IF($A50="","",CAL!IU260)</f>
        <v/>
      </c>
      <c r="U50" s="10" t="str">
        <f>IF($A50="","",CAL!IV260)</f>
        <v/>
      </c>
      <c r="V50" s="10" t="str">
        <f>IF($A50="","",CAL!IW260)</f>
        <v/>
      </c>
      <c r="W50" s="10" t="str">
        <f>IF($A50="","",CAL!IX260)</f>
        <v/>
      </c>
      <c r="X50" s="10" t="str">
        <f>IF($A50="","",CAL!IY260)</f>
        <v/>
      </c>
      <c r="Y50" s="91" t="str">
        <f>IF($A50="","",CAL!IZ260)</f>
        <v/>
      </c>
    </row>
    <row r="51" spans="1:25" hidden="1" x14ac:dyDescent="0.25">
      <c r="A51" s="10" t="str">
        <f>CAL!IB261</f>
        <v/>
      </c>
      <c r="B51" s="23" t="str">
        <f>CAL!IC261</f>
        <v/>
      </c>
      <c r="C51" s="10" t="str">
        <f>IF($A51="","",CAL!ID261)</f>
        <v/>
      </c>
      <c r="D51" s="10" t="str">
        <f>IF($A51="","",CAL!IE261)</f>
        <v/>
      </c>
      <c r="E51" s="10" t="str">
        <f>IF($A51="","",CAL!IF261)</f>
        <v/>
      </c>
      <c r="F51" s="10" t="str">
        <f>IF($A51="","",CAL!IG261)</f>
        <v/>
      </c>
      <c r="G51" s="10" t="str">
        <f>IF($A51="","",CAL!IH261)</f>
        <v/>
      </c>
      <c r="H51" s="10" t="str">
        <f>IF($A51="","",CAL!II261)</f>
        <v/>
      </c>
      <c r="I51" s="10" t="str">
        <f>IF($A51="","",CAL!IJ261)</f>
        <v/>
      </c>
      <c r="J51" s="10" t="str">
        <f>IF($A51="","",CAL!IK261)</f>
        <v/>
      </c>
      <c r="K51" s="10" t="str">
        <f>IF($A51="","",CAL!IL261)</f>
        <v/>
      </c>
      <c r="L51" s="10" t="str">
        <f>IF($A51="","",CAL!IM261)</f>
        <v/>
      </c>
      <c r="M51" s="10" t="str">
        <f>IF($A51="","",CAL!IN261)</f>
        <v/>
      </c>
      <c r="N51" s="10" t="str">
        <f>IF($A51="","",CAL!IO261)</f>
        <v/>
      </c>
      <c r="O51" s="10" t="str">
        <f>IF($A51="","",CAL!IP261)</f>
        <v/>
      </c>
      <c r="P51" s="10" t="str">
        <f>IF($A51="","",CAL!IQ261)</f>
        <v/>
      </c>
      <c r="Q51" s="10" t="str">
        <f>IF($A51="","",CAL!IR261)</f>
        <v/>
      </c>
      <c r="R51" s="10" t="str">
        <f>IF($A51="","",CAL!IS261)</f>
        <v/>
      </c>
      <c r="S51" s="10" t="str">
        <f>IF($A51="","",CAL!IT261)</f>
        <v/>
      </c>
      <c r="T51" s="10" t="str">
        <f>IF($A51="","",CAL!IU261)</f>
        <v/>
      </c>
      <c r="U51" s="10" t="str">
        <f>IF($A51="","",CAL!IV261)</f>
        <v/>
      </c>
      <c r="V51" s="10" t="str">
        <f>IF($A51="","",CAL!IW261)</f>
        <v/>
      </c>
      <c r="W51" s="10" t="str">
        <f>IF($A51="","",CAL!IX261)</f>
        <v/>
      </c>
      <c r="X51" s="10" t="str">
        <f>IF($A51="","",CAL!IY261)</f>
        <v/>
      </c>
      <c r="Y51" s="91" t="str">
        <f>IF($A51="","",CAL!IZ261)</f>
        <v/>
      </c>
    </row>
    <row r="52" spans="1:25" hidden="1" x14ac:dyDescent="0.25">
      <c r="A52" s="10" t="str">
        <f>CAL!IB262</f>
        <v/>
      </c>
      <c r="B52" s="23" t="str">
        <f>CAL!IC262</f>
        <v/>
      </c>
      <c r="C52" s="10" t="str">
        <f>IF($A52="","",CAL!ID262)</f>
        <v/>
      </c>
      <c r="D52" s="10" t="str">
        <f>IF($A52="","",CAL!IE262)</f>
        <v/>
      </c>
      <c r="E52" s="10" t="str">
        <f>IF($A52="","",CAL!IF262)</f>
        <v/>
      </c>
      <c r="F52" s="10" t="str">
        <f>IF($A52="","",CAL!IG262)</f>
        <v/>
      </c>
      <c r="G52" s="10" t="str">
        <f>IF($A52="","",CAL!IH262)</f>
        <v/>
      </c>
      <c r="H52" s="10" t="str">
        <f>IF($A52="","",CAL!II262)</f>
        <v/>
      </c>
      <c r="I52" s="10" t="str">
        <f>IF($A52="","",CAL!IJ262)</f>
        <v/>
      </c>
      <c r="J52" s="10" t="str">
        <f>IF($A52="","",CAL!IK262)</f>
        <v/>
      </c>
      <c r="K52" s="10" t="str">
        <f>IF($A52="","",CAL!IL262)</f>
        <v/>
      </c>
      <c r="L52" s="10" t="str">
        <f>IF($A52="","",CAL!IM262)</f>
        <v/>
      </c>
      <c r="M52" s="10" t="str">
        <f>IF($A52="","",CAL!IN262)</f>
        <v/>
      </c>
      <c r="N52" s="10" t="str">
        <f>IF($A52="","",CAL!IO262)</f>
        <v/>
      </c>
      <c r="O52" s="10" t="str">
        <f>IF($A52="","",CAL!IP262)</f>
        <v/>
      </c>
      <c r="P52" s="10" t="str">
        <f>IF($A52="","",CAL!IQ262)</f>
        <v/>
      </c>
      <c r="Q52" s="10" t="str">
        <f>IF($A52="","",CAL!IR262)</f>
        <v/>
      </c>
      <c r="R52" s="10" t="str">
        <f>IF($A52="","",CAL!IS262)</f>
        <v/>
      </c>
      <c r="S52" s="10" t="str">
        <f>IF($A52="","",CAL!IT262)</f>
        <v/>
      </c>
      <c r="T52" s="10" t="str">
        <f>IF($A52="","",CAL!IU262)</f>
        <v/>
      </c>
      <c r="U52" s="10" t="str">
        <f>IF($A52="","",CAL!IV262)</f>
        <v/>
      </c>
      <c r="V52" s="10" t="str">
        <f>IF($A52="","",CAL!IW262)</f>
        <v/>
      </c>
      <c r="W52" s="10" t="str">
        <f>IF($A52="","",CAL!IX262)</f>
        <v/>
      </c>
      <c r="X52" s="10" t="str">
        <f>IF($A52="","",CAL!IY262)</f>
        <v/>
      </c>
      <c r="Y52" s="91" t="str">
        <f>IF($A52="","",CAL!IZ262)</f>
        <v/>
      </c>
    </row>
    <row r="53" spans="1:25" hidden="1" x14ac:dyDescent="0.25">
      <c r="A53" s="10" t="str">
        <f>CAL!IB263</f>
        <v/>
      </c>
      <c r="B53" s="23" t="str">
        <f>CAL!IC263</f>
        <v/>
      </c>
      <c r="C53" s="10" t="str">
        <f>IF($A53="","",CAL!ID263)</f>
        <v/>
      </c>
      <c r="D53" s="10" t="str">
        <f>IF($A53="","",CAL!IE263)</f>
        <v/>
      </c>
      <c r="E53" s="10" t="str">
        <f>IF($A53="","",CAL!IF263)</f>
        <v/>
      </c>
      <c r="F53" s="10" t="str">
        <f>IF($A53="","",CAL!IG263)</f>
        <v/>
      </c>
      <c r="G53" s="10" t="str">
        <f>IF($A53="","",CAL!IH263)</f>
        <v/>
      </c>
      <c r="H53" s="10" t="str">
        <f>IF($A53="","",CAL!II263)</f>
        <v/>
      </c>
      <c r="I53" s="10" t="str">
        <f>IF($A53="","",CAL!IJ263)</f>
        <v/>
      </c>
      <c r="J53" s="10" t="str">
        <f>IF($A53="","",CAL!IK263)</f>
        <v/>
      </c>
      <c r="K53" s="10" t="str">
        <f>IF($A53="","",CAL!IL263)</f>
        <v/>
      </c>
      <c r="L53" s="10" t="str">
        <f>IF($A53="","",CAL!IM263)</f>
        <v/>
      </c>
      <c r="M53" s="10" t="str">
        <f>IF($A53="","",CAL!IN263)</f>
        <v/>
      </c>
      <c r="N53" s="10" t="str">
        <f>IF($A53="","",CAL!IO263)</f>
        <v/>
      </c>
      <c r="O53" s="10" t="str">
        <f>IF($A53="","",CAL!IP263)</f>
        <v/>
      </c>
      <c r="P53" s="10" t="str">
        <f>IF($A53="","",CAL!IQ263)</f>
        <v/>
      </c>
      <c r="Q53" s="10" t="str">
        <f>IF($A53="","",CAL!IR263)</f>
        <v/>
      </c>
      <c r="R53" s="10" t="str">
        <f>IF($A53="","",CAL!IS263)</f>
        <v/>
      </c>
      <c r="S53" s="10" t="str">
        <f>IF($A53="","",CAL!IT263)</f>
        <v/>
      </c>
      <c r="T53" s="10" t="str">
        <f>IF($A53="","",CAL!IU263)</f>
        <v/>
      </c>
      <c r="U53" s="10" t="str">
        <f>IF($A53="","",CAL!IV263)</f>
        <v/>
      </c>
      <c r="V53" s="10" t="str">
        <f>IF($A53="","",CAL!IW263)</f>
        <v/>
      </c>
      <c r="W53" s="10" t="str">
        <f>IF($A53="","",CAL!IX263)</f>
        <v/>
      </c>
      <c r="X53" s="10" t="str">
        <f>IF($A53="","",CAL!IY263)</f>
        <v/>
      </c>
      <c r="Y53" s="91" t="str">
        <f>IF($A53="","",CAL!IZ263)</f>
        <v/>
      </c>
    </row>
    <row r="54" spans="1:25" hidden="1" x14ac:dyDescent="0.25">
      <c r="A54" s="10" t="str">
        <f>CAL!IB264</f>
        <v/>
      </c>
      <c r="B54" s="23" t="str">
        <f>CAL!IC264</f>
        <v/>
      </c>
      <c r="C54" s="10" t="str">
        <f>IF($A54="","",CAL!ID264)</f>
        <v/>
      </c>
      <c r="D54" s="10" t="str">
        <f>IF($A54="","",CAL!IE264)</f>
        <v/>
      </c>
      <c r="E54" s="10" t="str">
        <f>IF($A54="","",CAL!IF264)</f>
        <v/>
      </c>
      <c r="F54" s="10" t="str">
        <f>IF($A54="","",CAL!IG264)</f>
        <v/>
      </c>
      <c r="G54" s="10" t="str">
        <f>IF($A54="","",CAL!IH264)</f>
        <v/>
      </c>
      <c r="H54" s="10" t="str">
        <f>IF($A54="","",CAL!II264)</f>
        <v/>
      </c>
      <c r="I54" s="10" t="str">
        <f>IF($A54="","",CAL!IJ264)</f>
        <v/>
      </c>
      <c r="J54" s="10" t="str">
        <f>IF($A54="","",CAL!IK264)</f>
        <v/>
      </c>
      <c r="K54" s="10" t="str">
        <f>IF($A54="","",CAL!IL264)</f>
        <v/>
      </c>
      <c r="L54" s="10" t="str">
        <f>IF($A54="","",CAL!IM264)</f>
        <v/>
      </c>
      <c r="M54" s="10" t="str">
        <f>IF($A54="","",CAL!IN264)</f>
        <v/>
      </c>
      <c r="N54" s="10" t="str">
        <f>IF($A54="","",CAL!IO264)</f>
        <v/>
      </c>
      <c r="O54" s="10" t="str">
        <f>IF($A54="","",CAL!IP264)</f>
        <v/>
      </c>
      <c r="P54" s="10" t="str">
        <f>IF($A54="","",CAL!IQ264)</f>
        <v/>
      </c>
      <c r="Q54" s="10" t="str">
        <f>IF($A54="","",CAL!IR264)</f>
        <v/>
      </c>
      <c r="R54" s="10" t="str">
        <f>IF($A54="","",CAL!IS264)</f>
        <v/>
      </c>
      <c r="S54" s="10" t="str">
        <f>IF($A54="","",CAL!IT264)</f>
        <v/>
      </c>
      <c r="T54" s="10" t="str">
        <f>IF($A54="","",CAL!IU264)</f>
        <v/>
      </c>
      <c r="U54" s="10" t="str">
        <f>IF($A54="","",CAL!IV264)</f>
        <v/>
      </c>
      <c r="V54" s="10" t="str">
        <f>IF($A54="","",CAL!IW264)</f>
        <v/>
      </c>
      <c r="W54" s="10" t="str">
        <f>IF($A54="","",CAL!IX264)</f>
        <v/>
      </c>
      <c r="X54" s="10" t="str">
        <f>IF($A54="","",CAL!IY264)</f>
        <v/>
      </c>
      <c r="Y54" s="91" t="str">
        <f>IF($A54="","",CAL!IZ264)</f>
        <v/>
      </c>
    </row>
    <row r="55" spans="1:25" hidden="1" x14ac:dyDescent="0.25">
      <c r="A55" s="10" t="str">
        <f>CAL!IB265</f>
        <v/>
      </c>
      <c r="B55" s="23" t="str">
        <f>CAL!IC265</f>
        <v/>
      </c>
      <c r="C55" s="10" t="str">
        <f>IF($A55="","",CAL!ID265)</f>
        <v/>
      </c>
      <c r="D55" s="10" t="str">
        <f>IF($A55="","",CAL!IE265)</f>
        <v/>
      </c>
      <c r="E55" s="10" t="str">
        <f>IF($A55="","",CAL!IF265)</f>
        <v/>
      </c>
      <c r="F55" s="10" t="str">
        <f>IF($A55="","",CAL!IG265)</f>
        <v/>
      </c>
      <c r="G55" s="10" t="str">
        <f>IF($A55="","",CAL!IH265)</f>
        <v/>
      </c>
      <c r="H55" s="10" t="str">
        <f>IF($A55="","",CAL!II265)</f>
        <v/>
      </c>
      <c r="I55" s="10" t="str">
        <f>IF($A55="","",CAL!IJ265)</f>
        <v/>
      </c>
      <c r="J55" s="10" t="str">
        <f>IF($A55="","",CAL!IK265)</f>
        <v/>
      </c>
      <c r="K55" s="10" t="str">
        <f>IF($A55="","",CAL!IL265)</f>
        <v/>
      </c>
      <c r="L55" s="10" t="str">
        <f>IF($A55="","",CAL!IM265)</f>
        <v/>
      </c>
      <c r="M55" s="10" t="str">
        <f>IF($A55="","",CAL!IN265)</f>
        <v/>
      </c>
      <c r="N55" s="10" t="str">
        <f>IF($A55="","",CAL!IO265)</f>
        <v/>
      </c>
      <c r="O55" s="10" t="str">
        <f>IF($A55="","",CAL!IP265)</f>
        <v/>
      </c>
      <c r="P55" s="10" t="str">
        <f>IF($A55="","",CAL!IQ265)</f>
        <v/>
      </c>
      <c r="Q55" s="10" t="str">
        <f>IF($A55="","",CAL!IR265)</f>
        <v/>
      </c>
      <c r="R55" s="10" t="str">
        <f>IF($A55="","",CAL!IS265)</f>
        <v/>
      </c>
      <c r="S55" s="10" t="str">
        <f>IF($A55="","",CAL!IT265)</f>
        <v/>
      </c>
      <c r="T55" s="10" t="str">
        <f>IF($A55="","",CAL!IU265)</f>
        <v/>
      </c>
      <c r="U55" s="10" t="str">
        <f>IF($A55="","",CAL!IV265)</f>
        <v/>
      </c>
      <c r="V55" s="10" t="str">
        <f>IF($A55="","",CAL!IW265)</f>
        <v/>
      </c>
      <c r="W55" s="10" t="str">
        <f>IF($A55="","",CAL!IX265)</f>
        <v/>
      </c>
      <c r="X55" s="10" t="str">
        <f>IF($A55="","",CAL!IY265)</f>
        <v/>
      </c>
      <c r="Y55" s="91" t="str">
        <f>IF($A55="","",CAL!IZ265)</f>
        <v/>
      </c>
    </row>
    <row r="56" spans="1:25" hidden="1" x14ac:dyDescent="0.25">
      <c r="A56" s="10" t="str">
        <f>CAL!IB266</f>
        <v/>
      </c>
      <c r="B56" s="23" t="str">
        <f>CAL!IC266</f>
        <v/>
      </c>
      <c r="C56" s="10" t="str">
        <f>IF($A56="","",CAL!ID266)</f>
        <v/>
      </c>
      <c r="D56" s="10" t="str">
        <f>IF($A56="","",CAL!IE266)</f>
        <v/>
      </c>
      <c r="E56" s="10" t="str">
        <f>IF($A56="","",CAL!IF266)</f>
        <v/>
      </c>
      <c r="F56" s="10" t="str">
        <f>IF($A56="","",CAL!IG266)</f>
        <v/>
      </c>
      <c r="G56" s="10" t="str">
        <f>IF($A56="","",CAL!IH266)</f>
        <v/>
      </c>
      <c r="H56" s="10" t="str">
        <f>IF($A56="","",CAL!II266)</f>
        <v/>
      </c>
      <c r="I56" s="10" t="str">
        <f>IF($A56="","",CAL!IJ266)</f>
        <v/>
      </c>
      <c r="J56" s="10" t="str">
        <f>IF($A56="","",CAL!IK266)</f>
        <v/>
      </c>
      <c r="K56" s="10" t="str">
        <f>IF($A56="","",CAL!IL266)</f>
        <v/>
      </c>
      <c r="L56" s="10" t="str">
        <f>IF($A56="","",CAL!IM266)</f>
        <v/>
      </c>
      <c r="M56" s="10" t="str">
        <f>IF($A56="","",CAL!IN266)</f>
        <v/>
      </c>
      <c r="N56" s="10" t="str">
        <f>IF($A56="","",CAL!IO266)</f>
        <v/>
      </c>
      <c r="O56" s="10" t="str">
        <f>IF($A56="","",CAL!IP266)</f>
        <v/>
      </c>
      <c r="P56" s="10" t="str">
        <f>IF($A56="","",CAL!IQ266)</f>
        <v/>
      </c>
      <c r="Q56" s="10" t="str">
        <f>IF($A56="","",CAL!IR266)</f>
        <v/>
      </c>
      <c r="R56" s="10" t="str">
        <f>IF($A56="","",CAL!IS266)</f>
        <v/>
      </c>
      <c r="S56" s="10" t="str">
        <f>IF($A56="","",CAL!IT266)</f>
        <v/>
      </c>
      <c r="T56" s="10" t="str">
        <f>IF($A56="","",CAL!IU266)</f>
        <v/>
      </c>
      <c r="U56" s="10" t="str">
        <f>IF($A56="","",CAL!IV266)</f>
        <v/>
      </c>
      <c r="V56" s="10" t="str">
        <f>IF($A56="","",CAL!IW266)</f>
        <v/>
      </c>
      <c r="W56" s="10" t="str">
        <f>IF($A56="","",CAL!IX266)</f>
        <v/>
      </c>
      <c r="X56" s="10" t="str">
        <f>IF($A56="","",CAL!IY266)</f>
        <v/>
      </c>
      <c r="Y56" s="91" t="str">
        <f>IF($A56="","",CAL!IZ266)</f>
        <v/>
      </c>
    </row>
    <row r="57" spans="1:25" hidden="1" x14ac:dyDescent="0.25">
      <c r="A57" s="10" t="str">
        <f>CAL!IB267</f>
        <v/>
      </c>
      <c r="B57" s="23" t="str">
        <f>CAL!IC267</f>
        <v/>
      </c>
      <c r="C57" s="10" t="str">
        <f>IF($A57="","",CAL!ID267)</f>
        <v/>
      </c>
      <c r="D57" s="10" t="str">
        <f>IF($A57="","",CAL!IE267)</f>
        <v/>
      </c>
      <c r="E57" s="10" t="str">
        <f>IF($A57="","",CAL!IF267)</f>
        <v/>
      </c>
      <c r="F57" s="10" t="str">
        <f>IF($A57="","",CAL!IG267)</f>
        <v/>
      </c>
      <c r="G57" s="10" t="str">
        <f>IF($A57="","",CAL!IH267)</f>
        <v/>
      </c>
      <c r="H57" s="10" t="str">
        <f>IF($A57="","",CAL!II267)</f>
        <v/>
      </c>
      <c r="I57" s="10" t="str">
        <f>IF($A57="","",CAL!IJ267)</f>
        <v/>
      </c>
      <c r="J57" s="10" t="str">
        <f>IF($A57="","",CAL!IK267)</f>
        <v/>
      </c>
      <c r="K57" s="10" t="str">
        <f>IF($A57="","",CAL!IL267)</f>
        <v/>
      </c>
      <c r="L57" s="10" t="str">
        <f>IF($A57="","",CAL!IM267)</f>
        <v/>
      </c>
      <c r="M57" s="10" t="str">
        <f>IF($A57="","",CAL!IN267)</f>
        <v/>
      </c>
      <c r="N57" s="10" t="str">
        <f>IF($A57="","",CAL!IO267)</f>
        <v/>
      </c>
      <c r="O57" s="10" t="str">
        <f>IF($A57="","",CAL!IP267)</f>
        <v/>
      </c>
      <c r="P57" s="10" t="str">
        <f>IF($A57="","",CAL!IQ267)</f>
        <v/>
      </c>
      <c r="Q57" s="10" t="str">
        <f>IF($A57="","",CAL!IR267)</f>
        <v/>
      </c>
      <c r="R57" s="10" t="str">
        <f>IF($A57="","",CAL!IS267)</f>
        <v/>
      </c>
      <c r="S57" s="10" t="str">
        <f>IF($A57="","",CAL!IT267)</f>
        <v/>
      </c>
      <c r="T57" s="10" t="str">
        <f>IF($A57="","",CAL!IU267)</f>
        <v/>
      </c>
      <c r="U57" s="10" t="str">
        <f>IF($A57="","",CAL!IV267)</f>
        <v/>
      </c>
      <c r="V57" s="10" t="str">
        <f>IF($A57="","",CAL!IW267)</f>
        <v/>
      </c>
      <c r="W57" s="10" t="str">
        <f>IF($A57="","",CAL!IX267)</f>
        <v/>
      </c>
      <c r="X57" s="10" t="str">
        <f>IF($A57="","",CAL!IY267)</f>
        <v/>
      </c>
      <c r="Y57" s="91" t="str">
        <f>IF($A57="","",CAL!IZ267)</f>
        <v/>
      </c>
    </row>
    <row r="58" spans="1:25" hidden="1" x14ac:dyDescent="0.25">
      <c r="A58" s="10" t="str">
        <f>CAL!IB268</f>
        <v/>
      </c>
      <c r="B58" s="23" t="str">
        <f>CAL!IC268</f>
        <v/>
      </c>
      <c r="C58" s="10" t="str">
        <f>IF($A58="","",CAL!ID268)</f>
        <v/>
      </c>
      <c r="D58" s="10" t="str">
        <f>IF($A58="","",CAL!IE268)</f>
        <v/>
      </c>
      <c r="E58" s="10" t="str">
        <f>IF($A58="","",CAL!IF268)</f>
        <v/>
      </c>
      <c r="F58" s="10" t="str">
        <f>IF($A58="","",CAL!IG268)</f>
        <v/>
      </c>
      <c r="G58" s="10" t="str">
        <f>IF($A58="","",CAL!IH268)</f>
        <v/>
      </c>
      <c r="H58" s="10" t="str">
        <f>IF($A58="","",CAL!II268)</f>
        <v/>
      </c>
      <c r="I58" s="10" t="str">
        <f>IF($A58="","",CAL!IJ268)</f>
        <v/>
      </c>
      <c r="J58" s="10" t="str">
        <f>IF($A58="","",CAL!IK268)</f>
        <v/>
      </c>
      <c r="K58" s="10" t="str">
        <f>IF($A58="","",CAL!IL268)</f>
        <v/>
      </c>
      <c r="L58" s="10" t="str">
        <f>IF($A58="","",CAL!IM268)</f>
        <v/>
      </c>
      <c r="M58" s="10" t="str">
        <f>IF($A58="","",CAL!IN268)</f>
        <v/>
      </c>
      <c r="N58" s="10" t="str">
        <f>IF($A58="","",CAL!IO268)</f>
        <v/>
      </c>
      <c r="O58" s="10" t="str">
        <f>IF($A58="","",CAL!IP268)</f>
        <v/>
      </c>
      <c r="P58" s="10" t="str">
        <f>IF($A58="","",CAL!IQ268)</f>
        <v/>
      </c>
      <c r="Q58" s="10" t="str">
        <f>IF($A58="","",CAL!IR268)</f>
        <v/>
      </c>
      <c r="R58" s="10" t="str">
        <f>IF($A58="","",CAL!IS268)</f>
        <v/>
      </c>
      <c r="S58" s="10" t="str">
        <f>IF($A58="","",CAL!IT268)</f>
        <v/>
      </c>
      <c r="T58" s="10" t="str">
        <f>IF($A58="","",CAL!IU268)</f>
        <v/>
      </c>
      <c r="U58" s="10" t="str">
        <f>IF($A58="","",CAL!IV268)</f>
        <v/>
      </c>
      <c r="V58" s="10" t="str">
        <f>IF($A58="","",CAL!IW268)</f>
        <v/>
      </c>
      <c r="W58" s="10" t="str">
        <f>IF($A58="","",CAL!IX268)</f>
        <v/>
      </c>
      <c r="X58" s="10" t="str">
        <f>IF($A58="","",CAL!IY268)</f>
        <v/>
      </c>
      <c r="Y58" s="91" t="str">
        <f>IF($A58="","",CAL!IZ268)</f>
        <v/>
      </c>
    </row>
    <row r="59" spans="1:25" hidden="1" x14ac:dyDescent="0.25">
      <c r="A59" s="10" t="str">
        <f>CAL!IB269</f>
        <v/>
      </c>
      <c r="B59" s="23" t="str">
        <f>CAL!IC269</f>
        <v/>
      </c>
      <c r="C59" s="10" t="str">
        <f>IF($A59="","",CAL!ID269)</f>
        <v/>
      </c>
      <c r="D59" s="10" t="str">
        <f>IF($A59="","",CAL!IE269)</f>
        <v/>
      </c>
      <c r="E59" s="10" t="str">
        <f>IF($A59="","",CAL!IF269)</f>
        <v/>
      </c>
      <c r="F59" s="10" t="str">
        <f>IF($A59="","",CAL!IG269)</f>
        <v/>
      </c>
      <c r="G59" s="10" t="str">
        <f>IF($A59="","",CAL!IH269)</f>
        <v/>
      </c>
      <c r="H59" s="10" t="str">
        <f>IF($A59="","",CAL!II269)</f>
        <v/>
      </c>
      <c r="I59" s="10" t="str">
        <f>IF($A59="","",CAL!IJ269)</f>
        <v/>
      </c>
      <c r="J59" s="10" t="str">
        <f>IF($A59="","",CAL!IK269)</f>
        <v/>
      </c>
      <c r="K59" s="10" t="str">
        <f>IF($A59="","",CAL!IL269)</f>
        <v/>
      </c>
      <c r="L59" s="10" t="str">
        <f>IF($A59="","",CAL!IM269)</f>
        <v/>
      </c>
      <c r="M59" s="10" t="str">
        <f>IF($A59="","",CAL!IN269)</f>
        <v/>
      </c>
      <c r="N59" s="10" t="str">
        <f>IF($A59="","",CAL!IO269)</f>
        <v/>
      </c>
      <c r="O59" s="10" t="str">
        <f>IF($A59="","",CAL!IP269)</f>
        <v/>
      </c>
      <c r="P59" s="10" t="str">
        <f>IF($A59="","",CAL!IQ269)</f>
        <v/>
      </c>
      <c r="Q59" s="10" t="str">
        <f>IF($A59="","",CAL!IR269)</f>
        <v/>
      </c>
      <c r="R59" s="10" t="str">
        <f>IF($A59="","",CAL!IS269)</f>
        <v/>
      </c>
      <c r="S59" s="10" t="str">
        <f>IF($A59="","",CAL!IT269)</f>
        <v/>
      </c>
      <c r="T59" s="10" t="str">
        <f>IF($A59="","",CAL!IU269)</f>
        <v/>
      </c>
      <c r="U59" s="10" t="str">
        <f>IF($A59="","",CAL!IV269)</f>
        <v/>
      </c>
      <c r="V59" s="10" t="str">
        <f>IF($A59="","",CAL!IW269)</f>
        <v/>
      </c>
      <c r="W59" s="10" t="str">
        <f>IF($A59="","",CAL!IX269)</f>
        <v/>
      </c>
      <c r="X59" s="10" t="str">
        <f>IF($A59="","",CAL!IY269)</f>
        <v/>
      </c>
      <c r="Y59" s="91" t="str">
        <f>IF($A59="","",CAL!IZ269)</f>
        <v/>
      </c>
    </row>
    <row r="60" spans="1:25" hidden="1" x14ac:dyDescent="0.25">
      <c r="A60" s="10" t="str">
        <f>CAL!IB270</f>
        <v/>
      </c>
      <c r="B60" s="23" t="str">
        <f>CAL!IC270</f>
        <v/>
      </c>
      <c r="C60" s="10" t="str">
        <f>IF($A60="","",CAL!ID270)</f>
        <v/>
      </c>
      <c r="D60" s="10" t="str">
        <f>IF($A60="","",CAL!IE270)</f>
        <v/>
      </c>
      <c r="E60" s="10" t="str">
        <f>IF($A60="","",CAL!IF270)</f>
        <v/>
      </c>
      <c r="F60" s="10" t="str">
        <f>IF($A60="","",CAL!IG270)</f>
        <v/>
      </c>
      <c r="G60" s="10" t="str">
        <f>IF($A60="","",CAL!IH270)</f>
        <v/>
      </c>
      <c r="H60" s="10" t="str">
        <f>IF($A60="","",CAL!II270)</f>
        <v/>
      </c>
      <c r="I60" s="10" t="str">
        <f>IF($A60="","",CAL!IJ270)</f>
        <v/>
      </c>
      <c r="J60" s="10" t="str">
        <f>IF($A60="","",CAL!IK270)</f>
        <v/>
      </c>
      <c r="K60" s="10" t="str">
        <f>IF($A60="","",CAL!IL270)</f>
        <v/>
      </c>
      <c r="L60" s="10" t="str">
        <f>IF($A60="","",CAL!IM270)</f>
        <v/>
      </c>
      <c r="M60" s="10" t="str">
        <f>IF($A60="","",CAL!IN270)</f>
        <v/>
      </c>
      <c r="N60" s="10" t="str">
        <f>IF($A60="","",CAL!IO270)</f>
        <v/>
      </c>
      <c r="O60" s="10" t="str">
        <f>IF($A60="","",CAL!IP270)</f>
        <v/>
      </c>
      <c r="P60" s="10" t="str">
        <f>IF($A60="","",CAL!IQ270)</f>
        <v/>
      </c>
      <c r="Q60" s="10" t="str">
        <f>IF($A60="","",CAL!IR270)</f>
        <v/>
      </c>
      <c r="R60" s="10" t="str">
        <f>IF($A60="","",CAL!IS270)</f>
        <v/>
      </c>
      <c r="S60" s="10" t="str">
        <f>IF($A60="","",CAL!IT270)</f>
        <v/>
      </c>
      <c r="T60" s="10" t="str">
        <f>IF($A60="","",CAL!IU270)</f>
        <v/>
      </c>
      <c r="U60" s="10" t="str">
        <f>IF($A60="","",CAL!IV270)</f>
        <v/>
      </c>
      <c r="V60" s="10" t="str">
        <f>IF($A60="","",CAL!IW270)</f>
        <v/>
      </c>
      <c r="W60" s="10" t="str">
        <f>IF($A60="","",CAL!IX270)</f>
        <v/>
      </c>
      <c r="X60" s="10" t="str">
        <f>IF($A60="","",CAL!IY270)</f>
        <v/>
      </c>
      <c r="Y60" s="91" t="str">
        <f>IF($A60="","",CAL!IZ270)</f>
        <v/>
      </c>
    </row>
    <row r="61" spans="1:25" hidden="1" x14ac:dyDescent="0.25">
      <c r="A61" s="10" t="str">
        <f>CAL!IB271</f>
        <v/>
      </c>
      <c r="B61" s="23" t="str">
        <f>CAL!IC271</f>
        <v/>
      </c>
      <c r="C61" s="10" t="str">
        <f>IF($A61="","",CAL!ID271)</f>
        <v/>
      </c>
      <c r="D61" s="10" t="str">
        <f>IF($A61="","",CAL!IE271)</f>
        <v/>
      </c>
      <c r="E61" s="10" t="str">
        <f>IF($A61="","",CAL!IF271)</f>
        <v/>
      </c>
      <c r="F61" s="10" t="str">
        <f>IF($A61="","",CAL!IG271)</f>
        <v/>
      </c>
      <c r="G61" s="10" t="str">
        <f>IF($A61="","",CAL!IH271)</f>
        <v/>
      </c>
      <c r="H61" s="10" t="str">
        <f>IF($A61="","",CAL!II271)</f>
        <v/>
      </c>
      <c r="I61" s="10" t="str">
        <f>IF($A61="","",CAL!IJ271)</f>
        <v/>
      </c>
      <c r="J61" s="10" t="str">
        <f>IF($A61="","",CAL!IK271)</f>
        <v/>
      </c>
      <c r="K61" s="10" t="str">
        <f>IF($A61="","",CAL!IL271)</f>
        <v/>
      </c>
      <c r="L61" s="10" t="str">
        <f>IF($A61="","",CAL!IM271)</f>
        <v/>
      </c>
      <c r="M61" s="10" t="str">
        <f>IF($A61="","",CAL!IN271)</f>
        <v/>
      </c>
      <c r="N61" s="10" t="str">
        <f>IF($A61="","",CAL!IO271)</f>
        <v/>
      </c>
      <c r="O61" s="10" t="str">
        <f>IF($A61="","",CAL!IP271)</f>
        <v/>
      </c>
      <c r="P61" s="10" t="str">
        <f>IF($A61="","",CAL!IQ271)</f>
        <v/>
      </c>
      <c r="Q61" s="10" t="str">
        <f>IF($A61="","",CAL!IR271)</f>
        <v/>
      </c>
      <c r="R61" s="10" t="str">
        <f>IF($A61="","",CAL!IS271)</f>
        <v/>
      </c>
      <c r="S61" s="10" t="str">
        <f>IF($A61="","",CAL!IT271)</f>
        <v/>
      </c>
      <c r="T61" s="10" t="str">
        <f>IF($A61="","",CAL!IU271)</f>
        <v/>
      </c>
      <c r="U61" s="10" t="str">
        <f>IF($A61="","",CAL!IV271)</f>
        <v/>
      </c>
      <c r="V61" s="10" t="str">
        <f>IF($A61="","",CAL!IW271)</f>
        <v/>
      </c>
      <c r="W61" s="10" t="str">
        <f>IF($A61="","",CAL!IX271)</f>
        <v/>
      </c>
      <c r="X61" s="10" t="str">
        <f>IF($A61="","",CAL!IY271)</f>
        <v/>
      </c>
      <c r="Y61" s="91" t="str">
        <f>IF($A61="","",CAL!IZ271)</f>
        <v/>
      </c>
    </row>
    <row r="62" spans="1:25" hidden="1" x14ac:dyDescent="0.25">
      <c r="A62" s="10" t="str">
        <f>CAL!IB272</f>
        <v/>
      </c>
      <c r="B62" s="23" t="str">
        <f>CAL!IC272</f>
        <v/>
      </c>
      <c r="C62" s="10" t="str">
        <f>IF($A62="","",CAL!ID272)</f>
        <v/>
      </c>
      <c r="D62" s="10" t="str">
        <f>IF($A62="","",CAL!IE272)</f>
        <v/>
      </c>
      <c r="E62" s="10" t="str">
        <f>IF($A62="","",CAL!IF272)</f>
        <v/>
      </c>
      <c r="F62" s="10" t="str">
        <f>IF($A62="","",CAL!IG272)</f>
        <v/>
      </c>
      <c r="G62" s="10" t="str">
        <f>IF($A62="","",CAL!IH272)</f>
        <v/>
      </c>
      <c r="H62" s="10" t="str">
        <f>IF($A62="","",CAL!II272)</f>
        <v/>
      </c>
      <c r="I62" s="10" t="str">
        <f>IF($A62="","",CAL!IJ272)</f>
        <v/>
      </c>
      <c r="J62" s="10" t="str">
        <f>IF($A62="","",CAL!IK272)</f>
        <v/>
      </c>
      <c r="K62" s="10" t="str">
        <f>IF($A62="","",CAL!IL272)</f>
        <v/>
      </c>
      <c r="L62" s="10" t="str">
        <f>IF($A62="","",CAL!IM272)</f>
        <v/>
      </c>
      <c r="M62" s="10" t="str">
        <f>IF($A62="","",CAL!IN272)</f>
        <v/>
      </c>
      <c r="N62" s="10" t="str">
        <f>IF($A62="","",CAL!IO272)</f>
        <v/>
      </c>
      <c r="O62" s="10" t="str">
        <f>IF($A62="","",CAL!IP272)</f>
        <v/>
      </c>
      <c r="P62" s="10" t="str">
        <f>IF($A62="","",CAL!IQ272)</f>
        <v/>
      </c>
      <c r="Q62" s="10" t="str">
        <f>IF($A62="","",CAL!IR272)</f>
        <v/>
      </c>
      <c r="R62" s="10" t="str">
        <f>IF($A62="","",CAL!IS272)</f>
        <v/>
      </c>
      <c r="S62" s="10" t="str">
        <f>IF($A62="","",CAL!IT272)</f>
        <v/>
      </c>
      <c r="T62" s="10" t="str">
        <f>IF($A62="","",CAL!IU272)</f>
        <v/>
      </c>
      <c r="U62" s="10" t="str">
        <f>IF($A62="","",CAL!IV272)</f>
        <v/>
      </c>
      <c r="V62" s="10" t="str">
        <f>IF($A62="","",CAL!IW272)</f>
        <v/>
      </c>
      <c r="W62" s="10" t="str">
        <f>IF($A62="","",CAL!IX272)</f>
        <v/>
      </c>
      <c r="X62" s="10" t="str">
        <f>IF($A62="","",CAL!IY272)</f>
        <v/>
      </c>
      <c r="Y62" s="91" t="str">
        <f>IF($A62="","",CAL!IZ272)</f>
        <v/>
      </c>
    </row>
    <row r="63" spans="1:25" hidden="1" x14ac:dyDescent="0.25">
      <c r="A63" s="10" t="str">
        <f>CAL!IB273</f>
        <v/>
      </c>
      <c r="B63" s="23" t="str">
        <f>CAL!IC273</f>
        <v/>
      </c>
      <c r="C63" s="10" t="str">
        <f>IF($A63="","",CAL!ID273)</f>
        <v/>
      </c>
      <c r="D63" s="10" t="str">
        <f>IF($A63="","",CAL!IE273)</f>
        <v/>
      </c>
      <c r="E63" s="10" t="str">
        <f>IF($A63="","",CAL!IF273)</f>
        <v/>
      </c>
      <c r="F63" s="10" t="str">
        <f>IF($A63="","",CAL!IG273)</f>
        <v/>
      </c>
      <c r="G63" s="10" t="str">
        <f>IF($A63="","",CAL!IH273)</f>
        <v/>
      </c>
      <c r="H63" s="10" t="str">
        <f>IF($A63="","",CAL!II273)</f>
        <v/>
      </c>
      <c r="I63" s="10" t="str">
        <f>IF($A63="","",CAL!IJ273)</f>
        <v/>
      </c>
      <c r="J63" s="10" t="str">
        <f>IF($A63="","",CAL!IK273)</f>
        <v/>
      </c>
      <c r="K63" s="10" t="str">
        <f>IF($A63="","",CAL!IL273)</f>
        <v/>
      </c>
      <c r="L63" s="10" t="str">
        <f>IF($A63="","",CAL!IM273)</f>
        <v/>
      </c>
      <c r="M63" s="10" t="str">
        <f>IF($A63="","",CAL!IN273)</f>
        <v/>
      </c>
      <c r="N63" s="10" t="str">
        <f>IF($A63="","",CAL!IO273)</f>
        <v/>
      </c>
      <c r="O63" s="10" t="str">
        <f>IF($A63="","",CAL!IP273)</f>
        <v/>
      </c>
      <c r="P63" s="10" t="str">
        <f>IF($A63="","",CAL!IQ273)</f>
        <v/>
      </c>
      <c r="Q63" s="10" t="str">
        <f>IF($A63="","",CAL!IR273)</f>
        <v/>
      </c>
      <c r="R63" s="10" t="str">
        <f>IF($A63="","",CAL!IS273)</f>
        <v/>
      </c>
      <c r="S63" s="10" t="str">
        <f>IF($A63="","",CAL!IT273)</f>
        <v/>
      </c>
      <c r="T63" s="10" t="str">
        <f>IF($A63="","",CAL!IU273)</f>
        <v/>
      </c>
      <c r="U63" s="10" t="str">
        <f>IF($A63="","",CAL!IV273)</f>
        <v/>
      </c>
      <c r="V63" s="10" t="str">
        <f>IF($A63="","",CAL!IW273)</f>
        <v/>
      </c>
      <c r="W63" s="10" t="str">
        <f>IF($A63="","",CAL!IX273)</f>
        <v/>
      </c>
      <c r="X63" s="10" t="str">
        <f>IF($A63="","",CAL!IY273)</f>
        <v/>
      </c>
      <c r="Y63" s="91" t="str">
        <f>IF($A63="","",CAL!IZ273)</f>
        <v/>
      </c>
    </row>
    <row r="64" spans="1:25" hidden="1" x14ac:dyDescent="0.25">
      <c r="A64" s="10" t="str">
        <f>CAL!IB274</f>
        <v/>
      </c>
      <c r="B64" s="23" t="str">
        <f>CAL!IC274</f>
        <v/>
      </c>
      <c r="C64" s="10" t="str">
        <f>IF($A64="","",CAL!ID274)</f>
        <v/>
      </c>
      <c r="D64" s="10" t="str">
        <f>IF($A64="","",CAL!IE274)</f>
        <v/>
      </c>
      <c r="E64" s="10" t="str">
        <f>IF($A64="","",CAL!IF274)</f>
        <v/>
      </c>
      <c r="F64" s="10" t="str">
        <f>IF($A64="","",CAL!IG274)</f>
        <v/>
      </c>
      <c r="G64" s="10" t="str">
        <f>IF($A64="","",CAL!IH274)</f>
        <v/>
      </c>
      <c r="H64" s="10" t="str">
        <f>IF($A64="","",CAL!II274)</f>
        <v/>
      </c>
      <c r="I64" s="10" t="str">
        <f>IF($A64="","",CAL!IJ274)</f>
        <v/>
      </c>
      <c r="J64" s="10" t="str">
        <f>IF($A64="","",CAL!IK274)</f>
        <v/>
      </c>
      <c r="K64" s="10" t="str">
        <f>IF($A64="","",CAL!IL274)</f>
        <v/>
      </c>
      <c r="L64" s="10" t="str">
        <f>IF($A64="","",CAL!IM274)</f>
        <v/>
      </c>
      <c r="M64" s="10" t="str">
        <f>IF($A64="","",CAL!IN274)</f>
        <v/>
      </c>
      <c r="N64" s="10" t="str">
        <f>IF($A64="","",CAL!IO274)</f>
        <v/>
      </c>
      <c r="O64" s="10" t="str">
        <f>IF($A64="","",CAL!IP274)</f>
        <v/>
      </c>
      <c r="P64" s="10" t="str">
        <f>IF($A64="","",CAL!IQ274)</f>
        <v/>
      </c>
      <c r="Q64" s="10" t="str">
        <f>IF($A64="","",CAL!IR274)</f>
        <v/>
      </c>
      <c r="R64" s="10" t="str">
        <f>IF($A64="","",CAL!IS274)</f>
        <v/>
      </c>
      <c r="S64" s="10" t="str">
        <f>IF($A64="","",CAL!IT274)</f>
        <v/>
      </c>
      <c r="T64" s="10" t="str">
        <f>IF($A64="","",CAL!IU274)</f>
        <v/>
      </c>
      <c r="U64" s="10" t="str">
        <f>IF($A64="","",CAL!IV274)</f>
        <v/>
      </c>
      <c r="V64" s="10" t="str">
        <f>IF($A64="","",CAL!IW274)</f>
        <v/>
      </c>
      <c r="W64" s="10" t="str">
        <f>IF($A64="","",CAL!IX274)</f>
        <v/>
      </c>
      <c r="X64" s="10" t="str">
        <f>IF($A64="","",CAL!IY274)</f>
        <v/>
      </c>
      <c r="Y64" s="91" t="str">
        <f>IF($A64="","",CAL!IZ274)</f>
        <v/>
      </c>
    </row>
    <row r="65" spans="1:25" hidden="1" x14ac:dyDescent="0.25">
      <c r="A65" s="10" t="str">
        <f>CAL!IB275</f>
        <v/>
      </c>
      <c r="B65" s="23" t="str">
        <f>CAL!IC275</f>
        <v/>
      </c>
      <c r="C65" s="10" t="str">
        <f>IF($A65="","",CAL!ID275)</f>
        <v/>
      </c>
      <c r="D65" s="10" t="str">
        <f>IF($A65="","",CAL!IE275)</f>
        <v/>
      </c>
      <c r="E65" s="10" t="str">
        <f>IF($A65="","",CAL!IF275)</f>
        <v/>
      </c>
      <c r="F65" s="10" t="str">
        <f>IF($A65="","",CAL!IG275)</f>
        <v/>
      </c>
      <c r="G65" s="10" t="str">
        <f>IF($A65="","",CAL!IH275)</f>
        <v/>
      </c>
      <c r="H65" s="10" t="str">
        <f>IF($A65="","",CAL!II275)</f>
        <v/>
      </c>
      <c r="I65" s="10" t="str">
        <f>IF($A65="","",CAL!IJ275)</f>
        <v/>
      </c>
      <c r="J65" s="10" t="str">
        <f>IF($A65="","",CAL!IK275)</f>
        <v/>
      </c>
      <c r="K65" s="10" t="str">
        <f>IF($A65="","",CAL!IL275)</f>
        <v/>
      </c>
      <c r="L65" s="10" t="str">
        <f>IF($A65="","",CAL!IM275)</f>
        <v/>
      </c>
      <c r="M65" s="10" t="str">
        <f>IF($A65="","",CAL!IN275)</f>
        <v/>
      </c>
      <c r="N65" s="10" t="str">
        <f>IF($A65="","",CAL!IO275)</f>
        <v/>
      </c>
      <c r="O65" s="10" t="str">
        <f>IF($A65="","",CAL!IP275)</f>
        <v/>
      </c>
      <c r="P65" s="10" t="str">
        <f>IF($A65="","",CAL!IQ275)</f>
        <v/>
      </c>
      <c r="Q65" s="10" t="str">
        <f>IF($A65="","",CAL!IR275)</f>
        <v/>
      </c>
      <c r="R65" s="10" t="str">
        <f>IF($A65="","",CAL!IS275)</f>
        <v/>
      </c>
      <c r="S65" s="10" t="str">
        <f>IF($A65="","",CAL!IT275)</f>
        <v/>
      </c>
      <c r="T65" s="10" t="str">
        <f>IF($A65="","",CAL!IU275)</f>
        <v/>
      </c>
      <c r="U65" s="10" t="str">
        <f>IF($A65="","",CAL!IV275)</f>
        <v/>
      </c>
      <c r="V65" s="10" t="str">
        <f>IF($A65="","",CAL!IW275)</f>
        <v/>
      </c>
      <c r="W65" s="10" t="str">
        <f>IF($A65="","",CAL!IX275)</f>
        <v/>
      </c>
      <c r="X65" s="10" t="str">
        <f>IF($A65="","",CAL!IY275)</f>
        <v/>
      </c>
      <c r="Y65" s="91" t="str">
        <f>IF($A65="","",CAL!IZ275)</f>
        <v/>
      </c>
    </row>
    <row r="66" spans="1:25" hidden="1" x14ac:dyDescent="0.25">
      <c r="A66" s="10" t="str">
        <f>CAL!IB276</f>
        <v/>
      </c>
      <c r="B66" s="23" t="str">
        <f>CAL!IC276</f>
        <v/>
      </c>
      <c r="C66" s="10" t="str">
        <f>IF($A66="","",CAL!ID276)</f>
        <v/>
      </c>
      <c r="D66" s="10" t="str">
        <f>IF($A66="","",CAL!IE276)</f>
        <v/>
      </c>
      <c r="E66" s="10" t="str">
        <f>IF($A66="","",CAL!IF276)</f>
        <v/>
      </c>
      <c r="F66" s="10" t="str">
        <f>IF($A66="","",CAL!IG276)</f>
        <v/>
      </c>
      <c r="G66" s="10" t="str">
        <f>IF($A66="","",CAL!IH276)</f>
        <v/>
      </c>
      <c r="H66" s="10" t="str">
        <f>IF($A66="","",CAL!II276)</f>
        <v/>
      </c>
      <c r="I66" s="10" t="str">
        <f>IF($A66="","",CAL!IJ276)</f>
        <v/>
      </c>
      <c r="J66" s="10" t="str">
        <f>IF($A66="","",CAL!IK276)</f>
        <v/>
      </c>
      <c r="K66" s="10" t="str">
        <f>IF($A66="","",CAL!IL276)</f>
        <v/>
      </c>
      <c r="L66" s="10" t="str">
        <f>IF($A66="","",CAL!IM276)</f>
        <v/>
      </c>
      <c r="M66" s="10" t="str">
        <f>IF($A66="","",CAL!IN276)</f>
        <v/>
      </c>
      <c r="N66" s="10" t="str">
        <f>IF($A66="","",CAL!IO276)</f>
        <v/>
      </c>
      <c r="O66" s="10" t="str">
        <f>IF($A66="","",CAL!IP276)</f>
        <v/>
      </c>
      <c r="P66" s="10" t="str">
        <f>IF($A66="","",CAL!IQ276)</f>
        <v/>
      </c>
      <c r="Q66" s="10" t="str">
        <f>IF($A66="","",CAL!IR276)</f>
        <v/>
      </c>
      <c r="R66" s="10" t="str">
        <f>IF($A66="","",CAL!IS276)</f>
        <v/>
      </c>
      <c r="S66" s="10" t="str">
        <f>IF($A66="","",CAL!IT276)</f>
        <v/>
      </c>
      <c r="T66" s="10" t="str">
        <f>IF($A66="","",CAL!IU276)</f>
        <v/>
      </c>
      <c r="U66" s="10" t="str">
        <f>IF($A66="","",CAL!IV276)</f>
        <v/>
      </c>
      <c r="V66" s="10" t="str">
        <f>IF($A66="","",CAL!IW276)</f>
        <v/>
      </c>
      <c r="W66" s="10" t="str">
        <f>IF($A66="","",CAL!IX276)</f>
        <v/>
      </c>
      <c r="X66" s="10" t="str">
        <f>IF($A66="","",CAL!IY276)</f>
        <v/>
      </c>
      <c r="Y66" s="91" t="str">
        <f>IF($A66="","",CAL!IZ276)</f>
        <v/>
      </c>
    </row>
    <row r="67" spans="1:25" hidden="1" x14ac:dyDescent="0.25">
      <c r="A67" s="10" t="str">
        <f>CAL!IB277</f>
        <v/>
      </c>
      <c r="B67" s="23" t="str">
        <f>CAL!IC277</f>
        <v/>
      </c>
      <c r="C67" s="10" t="str">
        <f>IF($A67="","",CAL!ID277)</f>
        <v/>
      </c>
      <c r="D67" s="10" t="str">
        <f>IF($A67="","",CAL!IE277)</f>
        <v/>
      </c>
      <c r="E67" s="10" t="str">
        <f>IF($A67="","",CAL!IF277)</f>
        <v/>
      </c>
      <c r="F67" s="10" t="str">
        <f>IF($A67="","",CAL!IG277)</f>
        <v/>
      </c>
      <c r="G67" s="10" t="str">
        <f>IF($A67="","",CAL!IH277)</f>
        <v/>
      </c>
      <c r="H67" s="10" t="str">
        <f>IF($A67="","",CAL!II277)</f>
        <v/>
      </c>
      <c r="I67" s="10" t="str">
        <f>IF($A67="","",CAL!IJ277)</f>
        <v/>
      </c>
      <c r="J67" s="10" t="str">
        <f>IF($A67="","",CAL!IK277)</f>
        <v/>
      </c>
      <c r="K67" s="10" t="str">
        <f>IF($A67="","",CAL!IL277)</f>
        <v/>
      </c>
      <c r="L67" s="10" t="str">
        <f>IF($A67="","",CAL!IM277)</f>
        <v/>
      </c>
      <c r="M67" s="10" t="str">
        <f>IF($A67="","",CAL!IN277)</f>
        <v/>
      </c>
      <c r="N67" s="10" t="str">
        <f>IF($A67="","",CAL!IO277)</f>
        <v/>
      </c>
      <c r="O67" s="10" t="str">
        <f>IF($A67="","",CAL!IP277)</f>
        <v/>
      </c>
      <c r="P67" s="10" t="str">
        <f>IF($A67="","",CAL!IQ277)</f>
        <v/>
      </c>
      <c r="Q67" s="10" t="str">
        <f>IF($A67="","",CAL!IR277)</f>
        <v/>
      </c>
      <c r="R67" s="10" t="str">
        <f>IF($A67="","",CAL!IS277)</f>
        <v/>
      </c>
      <c r="S67" s="10" t="str">
        <f>IF($A67="","",CAL!IT277)</f>
        <v/>
      </c>
      <c r="T67" s="10" t="str">
        <f>IF($A67="","",CAL!IU277)</f>
        <v/>
      </c>
      <c r="U67" s="10" t="str">
        <f>IF($A67="","",CAL!IV277)</f>
        <v/>
      </c>
      <c r="V67" s="10" t="str">
        <f>IF($A67="","",CAL!IW277)</f>
        <v/>
      </c>
      <c r="W67" s="10" t="str">
        <f>IF($A67="","",CAL!IX277)</f>
        <v/>
      </c>
      <c r="X67" s="10" t="str">
        <f>IF($A67="","",CAL!IY277)</f>
        <v/>
      </c>
      <c r="Y67" s="91" t="str">
        <f>IF($A67="","",CAL!IZ277)</f>
        <v/>
      </c>
    </row>
    <row r="68" spans="1:25" hidden="1" x14ac:dyDescent="0.25">
      <c r="A68" s="10" t="str">
        <f>CAL!IB278</f>
        <v/>
      </c>
      <c r="B68" s="23" t="str">
        <f>CAL!IC278</f>
        <v/>
      </c>
      <c r="C68" s="10" t="str">
        <f>IF($A68="","",CAL!ID278)</f>
        <v/>
      </c>
      <c r="D68" s="10" t="str">
        <f>IF($A68="","",CAL!IE278)</f>
        <v/>
      </c>
      <c r="E68" s="10" t="str">
        <f>IF($A68="","",CAL!IF278)</f>
        <v/>
      </c>
      <c r="F68" s="10" t="str">
        <f>IF($A68="","",CAL!IG278)</f>
        <v/>
      </c>
      <c r="G68" s="10" t="str">
        <f>IF($A68="","",CAL!IH278)</f>
        <v/>
      </c>
      <c r="H68" s="10" t="str">
        <f>IF($A68="","",CAL!II278)</f>
        <v/>
      </c>
      <c r="I68" s="10" t="str">
        <f>IF($A68="","",CAL!IJ278)</f>
        <v/>
      </c>
      <c r="J68" s="10" t="str">
        <f>IF($A68="","",CAL!IK278)</f>
        <v/>
      </c>
      <c r="K68" s="10" t="str">
        <f>IF($A68="","",CAL!IL278)</f>
        <v/>
      </c>
      <c r="L68" s="10" t="str">
        <f>IF($A68="","",CAL!IM278)</f>
        <v/>
      </c>
      <c r="M68" s="10" t="str">
        <f>IF($A68="","",CAL!IN278)</f>
        <v/>
      </c>
      <c r="N68" s="10" t="str">
        <f>IF($A68="","",CAL!IO278)</f>
        <v/>
      </c>
      <c r="O68" s="10" t="str">
        <f>IF($A68="","",CAL!IP278)</f>
        <v/>
      </c>
      <c r="P68" s="10" t="str">
        <f>IF($A68="","",CAL!IQ278)</f>
        <v/>
      </c>
      <c r="Q68" s="10" t="str">
        <f>IF($A68="","",CAL!IR278)</f>
        <v/>
      </c>
      <c r="R68" s="10" t="str">
        <f>IF($A68="","",CAL!IS278)</f>
        <v/>
      </c>
      <c r="S68" s="10" t="str">
        <f>IF($A68="","",CAL!IT278)</f>
        <v/>
      </c>
      <c r="T68" s="10" t="str">
        <f>IF($A68="","",CAL!IU278)</f>
        <v/>
      </c>
      <c r="U68" s="10" t="str">
        <f>IF($A68="","",CAL!IV278)</f>
        <v/>
      </c>
      <c r="V68" s="10" t="str">
        <f>IF($A68="","",CAL!IW278)</f>
        <v/>
      </c>
      <c r="W68" s="10" t="str">
        <f>IF($A68="","",CAL!IX278)</f>
        <v/>
      </c>
      <c r="X68" s="10" t="str">
        <f>IF($A68="","",CAL!IY278)</f>
        <v/>
      </c>
      <c r="Y68" s="91" t="str">
        <f>IF($A68="","",CAL!IZ278)</f>
        <v/>
      </c>
    </row>
    <row r="69" spans="1:25" hidden="1" x14ac:dyDescent="0.25">
      <c r="A69" s="10" t="str">
        <f>CAL!IB279</f>
        <v/>
      </c>
      <c r="B69" s="23" t="str">
        <f>CAL!IC279</f>
        <v/>
      </c>
      <c r="C69" s="10" t="str">
        <f>IF($A69="","",CAL!ID279)</f>
        <v/>
      </c>
      <c r="D69" s="10" t="str">
        <f>IF($A69="","",CAL!IE279)</f>
        <v/>
      </c>
      <c r="E69" s="10" t="str">
        <f>IF($A69="","",CAL!IF279)</f>
        <v/>
      </c>
      <c r="F69" s="10" t="str">
        <f>IF($A69="","",CAL!IG279)</f>
        <v/>
      </c>
      <c r="G69" s="10" t="str">
        <f>IF($A69="","",CAL!IH279)</f>
        <v/>
      </c>
      <c r="H69" s="10" t="str">
        <f>IF($A69="","",CAL!II279)</f>
        <v/>
      </c>
      <c r="I69" s="10" t="str">
        <f>IF($A69="","",CAL!IJ279)</f>
        <v/>
      </c>
      <c r="J69" s="10" t="str">
        <f>IF($A69="","",CAL!IK279)</f>
        <v/>
      </c>
      <c r="K69" s="10" t="str">
        <f>IF($A69="","",CAL!IL279)</f>
        <v/>
      </c>
      <c r="L69" s="10" t="str">
        <f>IF($A69="","",CAL!IM279)</f>
        <v/>
      </c>
      <c r="M69" s="10" t="str">
        <f>IF($A69="","",CAL!IN279)</f>
        <v/>
      </c>
      <c r="N69" s="10" t="str">
        <f>IF($A69="","",CAL!IO279)</f>
        <v/>
      </c>
      <c r="O69" s="10" t="str">
        <f>IF($A69="","",CAL!IP279)</f>
        <v/>
      </c>
      <c r="P69" s="10" t="str">
        <f>IF($A69="","",CAL!IQ279)</f>
        <v/>
      </c>
      <c r="Q69" s="10" t="str">
        <f>IF($A69="","",CAL!IR279)</f>
        <v/>
      </c>
      <c r="R69" s="10" t="str">
        <f>IF($A69="","",CAL!IS279)</f>
        <v/>
      </c>
      <c r="S69" s="10" t="str">
        <f>IF($A69="","",CAL!IT279)</f>
        <v/>
      </c>
      <c r="T69" s="10" t="str">
        <f>IF($A69="","",CAL!IU279)</f>
        <v/>
      </c>
      <c r="U69" s="10" t="str">
        <f>IF($A69="","",CAL!IV279)</f>
        <v/>
      </c>
      <c r="V69" s="10" t="str">
        <f>IF($A69="","",CAL!IW279)</f>
        <v/>
      </c>
      <c r="W69" s="10" t="str">
        <f>IF($A69="","",CAL!IX279)</f>
        <v/>
      </c>
      <c r="X69" s="10" t="str">
        <f>IF($A69="","",CAL!IY279)</f>
        <v/>
      </c>
      <c r="Y69" s="91" t="str">
        <f>IF($A69="","",CAL!IZ279)</f>
        <v/>
      </c>
    </row>
    <row r="70" spans="1:25" hidden="1" x14ac:dyDescent="0.25">
      <c r="A70" s="10" t="str">
        <f>CAL!IB280</f>
        <v/>
      </c>
      <c r="B70" s="23" t="str">
        <f>CAL!IC280</f>
        <v/>
      </c>
      <c r="C70" s="10" t="str">
        <f>IF($A70="","",CAL!ID280)</f>
        <v/>
      </c>
      <c r="D70" s="10" t="str">
        <f>IF($A70="","",CAL!IE280)</f>
        <v/>
      </c>
      <c r="E70" s="10" t="str">
        <f>IF($A70="","",CAL!IF280)</f>
        <v/>
      </c>
      <c r="F70" s="10" t="str">
        <f>IF($A70="","",CAL!IG280)</f>
        <v/>
      </c>
      <c r="G70" s="10" t="str">
        <f>IF($A70="","",CAL!IH280)</f>
        <v/>
      </c>
      <c r="H70" s="10" t="str">
        <f>IF($A70="","",CAL!II280)</f>
        <v/>
      </c>
      <c r="I70" s="10" t="str">
        <f>IF($A70="","",CAL!IJ280)</f>
        <v/>
      </c>
      <c r="J70" s="10" t="str">
        <f>IF($A70="","",CAL!IK280)</f>
        <v/>
      </c>
      <c r="K70" s="10" t="str">
        <f>IF($A70="","",CAL!IL280)</f>
        <v/>
      </c>
      <c r="L70" s="10" t="str">
        <f>IF($A70="","",CAL!IM280)</f>
        <v/>
      </c>
      <c r="M70" s="10" t="str">
        <f>IF($A70="","",CAL!IN280)</f>
        <v/>
      </c>
      <c r="N70" s="10" t="str">
        <f>IF($A70="","",CAL!IO280)</f>
        <v/>
      </c>
      <c r="O70" s="10" t="str">
        <f>IF($A70="","",CAL!IP280)</f>
        <v/>
      </c>
      <c r="P70" s="10" t="str">
        <f>IF($A70="","",CAL!IQ280)</f>
        <v/>
      </c>
      <c r="Q70" s="10" t="str">
        <f>IF($A70="","",CAL!IR280)</f>
        <v/>
      </c>
      <c r="R70" s="10" t="str">
        <f>IF($A70="","",CAL!IS280)</f>
        <v/>
      </c>
      <c r="S70" s="10" t="str">
        <f>IF($A70="","",CAL!IT280)</f>
        <v/>
      </c>
      <c r="T70" s="10" t="str">
        <f>IF($A70="","",CAL!IU280)</f>
        <v/>
      </c>
      <c r="U70" s="10" t="str">
        <f>IF($A70="","",CAL!IV280)</f>
        <v/>
      </c>
      <c r="V70" s="10" t="str">
        <f>IF($A70="","",CAL!IW280)</f>
        <v/>
      </c>
      <c r="W70" s="10" t="str">
        <f>IF($A70="","",CAL!IX280)</f>
        <v/>
      </c>
      <c r="X70" s="10" t="str">
        <f>IF($A70="","",CAL!IY280)</f>
        <v/>
      </c>
      <c r="Y70" s="91" t="str">
        <f>IF($A70="","",CAL!IZ280)</f>
        <v/>
      </c>
    </row>
    <row r="71" spans="1:25" hidden="1" x14ac:dyDescent="0.25">
      <c r="A71" s="10" t="str">
        <f>CAL!IB281</f>
        <v/>
      </c>
      <c r="B71" s="23" t="str">
        <f>CAL!IC281</f>
        <v/>
      </c>
      <c r="C71" s="10" t="str">
        <f>IF($A71="","",CAL!ID281)</f>
        <v/>
      </c>
      <c r="D71" s="10" t="str">
        <f>IF($A71="","",CAL!IE281)</f>
        <v/>
      </c>
      <c r="E71" s="10" t="str">
        <f>IF($A71="","",CAL!IF281)</f>
        <v/>
      </c>
      <c r="F71" s="10" t="str">
        <f>IF($A71="","",CAL!IG281)</f>
        <v/>
      </c>
      <c r="G71" s="10" t="str">
        <f>IF($A71="","",CAL!IH281)</f>
        <v/>
      </c>
      <c r="H71" s="10" t="str">
        <f>IF($A71="","",CAL!II281)</f>
        <v/>
      </c>
      <c r="I71" s="10" t="str">
        <f>IF($A71="","",CAL!IJ281)</f>
        <v/>
      </c>
      <c r="J71" s="10" t="str">
        <f>IF($A71="","",CAL!IK281)</f>
        <v/>
      </c>
      <c r="K71" s="10" t="str">
        <f>IF($A71="","",CAL!IL281)</f>
        <v/>
      </c>
      <c r="L71" s="10" t="str">
        <f>IF($A71="","",CAL!IM281)</f>
        <v/>
      </c>
      <c r="M71" s="10" t="str">
        <f>IF($A71="","",CAL!IN281)</f>
        <v/>
      </c>
      <c r="N71" s="10" t="str">
        <f>IF($A71="","",CAL!IO281)</f>
        <v/>
      </c>
      <c r="O71" s="10" t="str">
        <f>IF($A71="","",CAL!IP281)</f>
        <v/>
      </c>
      <c r="P71" s="10" t="str">
        <f>IF($A71="","",CAL!IQ281)</f>
        <v/>
      </c>
      <c r="Q71" s="10" t="str">
        <f>IF($A71="","",CAL!IR281)</f>
        <v/>
      </c>
      <c r="R71" s="10" t="str">
        <f>IF($A71="","",CAL!IS281)</f>
        <v/>
      </c>
      <c r="S71" s="10" t="str">
        <f>IF($A71="","",CAL!IT281)</f>
        <v/>
      </c>
      <c r="T71" s="10" t="str">
        <f>IF($A71="","",CAL!IU281)</f>
        <v/>
      </c>
      <c r="U71" s="10" t="str">
        <f>IF($A71="","",CAL!IV281)</f>
        <v/>
      </c>
      <c r="V71" s="10" t="str">
        <f>IF($A71="","",CAL!IW281)</f>
        <v/>
      </c>
      <c r="W71" s="10" t="str">
        <f>IF($A71="","",CAL!IX281)</f>
        <v/>
      </c>
      <c r="X71" s="10" t="str">
        <f>IF($A71="","",CAL!IY281)</f>
        <v/>
      </c>
      <c r="Y71" s="91" t="str">
        <f>IF($A71="","",CAL!IZ281)</f>
        <v/>
      </c>
    </row>
    <row r="72" spans="1:25" hidden="1" x14ac:dyDescent="0.25">
      <c r="A72" s="10" t="str">
        <f>CAL!IB282</f>
        <v/>
      </c>
      <c r="B72" s="23" t="str">
        <f>CAL!IC282</f>
        <v/>
      </c>
      <c r="C72" s="10" t="str">
        <f>IF($A72="","",CAL!ID282)</f>
        <v/>
      </c>
      <c r="D72" s="10" t="str">
        <f>IF($A72="","",CAL!IE282)</f>
        <v/>
      </c>
      <c r="E72" s="10" t="str">
        <f>IF($A72="","",CAL!IF282)</f>
        <v/>
      </c>
      <c r="F72" s="10" t="str">
        <f>IF($A72="","",CAL!IG282)</f>
        <v/>
      </c>
      <c r="G72" s="10" t="str">
        <f>IF($A72="","",CAL!IH282)</f>
        <v/>
      </c>
      <c r="H72" s="10" t="str">
        <f>IF($A72="","",CAL!II282)</f>
        <v/>
      </c>
      <c r="I72" s="10" t="str">
        <f>IF($A72="","",CAL!IJ282)</f>
        <v/>
      </c>
      <c r="J72" s="10" t="str">
        <f>IF($A72="","",CAL!IK282)</f>
        <v/>
      </c>
      <c r="K72" s="10" t="str">
        <f>IF($A72="","",CAL!IL282)</f>
        <v/>
      </c>
      <c r="L72" s="10" t="str">
        <f>IF($A72="","",CAL!IM282)</f>
        <v/>
      </c>
      <c r="M72" s="10" t="str">
        <f>IF($A72="","",CAL!IN282)</f>
        <v/>
      </c>
      <c r="N72" s="10" t="str">
        <f>IF($A72="","",CAL!IO282)</f>
        <v/>
      </c>
      <c r="O72" s="10" t="str">
        <f>IF($A72="","",CAL!IP282)</f>
        <v/>
      </c>
      <c r="P72" s="10" t="str">
        <f>IF($A72="","",CAL!IQ282)</f>
        <v/>
      </c>
      <c r="Q72" s="10" t="str">
        <f>IF($A72="","",CAL!IR282)</f>
        <v/>
      </c>
      <c r="R72" s="10" t="str">
        <f>IF($A72="","",CAL!IS282)</f>
        <v/>
      </c>
      <c r="S72" s="10" t="str">
        <f>IF($A72="","",CAL!IT282)</f>
        <v/>
      </c>
      <c r="T72" s="10" t="str">
        <f>IF($A72="","",CAL!IU282)</f>
        <v/>
      </c>
      <c r="U72" s="10" t="str">
        <f>IF($A72="","",CAL!IV282)</f>
        <v/>
      </c>
      <c r="V72" s="10" t="str">
        <f>IF($A72="","",CAL!IW282)</f>
        <v/>
      </c>
      <c r="W72" s="10" t="str">
        <f>IF($A72="","",CAL!IX282)</f>
        <v/>
      </c>
      <c r="X72" s="10" t="str">
        <f>IF($A72="","",CAL!IY282)</f>
        <v/>
      </c>
      <c r="Y72" s="91" t="str">
        <f>IF($A72="","",CAL!IZ282)</f>
        <v/>
      </c>
    </row>
    <row r="73" spans="1:25" hidden="1" x14ac:dyDescent="0.25">
      <c r="A73" s="10" t="str">
        <f>CAL!IB283</f>
        <v/>
      </c>
      <c r="B73" s="23" t="str">
        <f>CAL!IC283</f>
        <v/>
      </c>
      <c r="C73" s="10" t="str">
        <f>IF($A73="","",CAL!ID283)</f>
        <v/>
      </c>
      <c r="D73" s="10" t="str">
        <f>IF($A73="","",CAL!IE283)</f>
        <v/>
      </c>
      <c r="E73" s="10" t="str">
        <f>IF($A73="","",CAL!IF283)</f>
        <v/>
      </c>
      <c r="F73" s="10" t="str">
        <f>IF($A73="","",CAL!IG283)</f>
        <v/>
      </c>
      <c r="G73" s="10" t="str">
        <f>IF($A73="","",CAL!IH283)</f>
        <v/>
      </c>
      <c r="H73" s="10" t="str">
        <f>IF($A73="","",CAL!II283)</f>
        <v/>
      </c>
      <c r="I73" s="10" t="str">
        <f>IF($A73="","",CAL!IJ283)</f>
        <v/>
      </c>
      <c r="J73" s="10" t="str">
        <f>IF($A73="","",CAL!IK283)</f>
        <v/>
      </c>
      <c r="K73" s="10" t="str">
        <f>IF($A73="","",CAL!IL283)</f>
        <v/>
      </c>
      <c r="L73" s="10" t="str">
        <f>IF($A73="","",CAL!IM283)</f>
        <v/>
      </c>
      <c r="M73" s="10" t="str">
        <f>IF($A73="","",CAL!IN283)</f>
        <v/>
      </c>
      <c r="N73" s="10" t="str">
        <f>IF($A73="","",CAL!IO283)</f>
        <v/>
      </c>
      <c r="O73" s="10" t="str">
        <f>IF($A73="","",CAL!IP283)</f>
        <v/>
      </c>
      <c r="P73" s="10" t="str">
        <f>IF($A73="","",CAL!IQ283)</f>
        <v/>
      </c>
      <c r="Q73" s="10" t="str">
        <f>IF($A73="","",CAL!IR283)</f>
        <v/>
      </c>
      <c r="R73" s="10" t="str">
        <f>IF($A73="","",CAL!IS283)</f>
        <v/>
      </c>
      <c r="S73" s="10" t="str">
        <f>IF($A73="","",CAL!IT283)</f>
        <v/>
      </c>
      <c r="T73" s="10" t="str">
        <f>IF($A73="","",CAL!IU283)</f>
        <v/>
      </c>
      <c r="U73" s="10" t="str">
        <f>IF($A73="","",CAL!IV283)</f>
        <v/>
      </c>
      <c r="V73" s="10" t="str">
        <f>IF($A73="","",CAL!IW283)</f>
        <v/>
      </c>
      <c r="W73" s="10" t="str">
        <f>IF($A73="","",CAL!IX283)</f>
        <v/>
      </c>
      <c r="X73" s="10" t="str">
        <f>IF($A73="","",CAL!IY283)</f>
        <v/>
      </c>
      <c r="Y73" s="91" t="str">
        <f>IF($A73="","",CAL!IZ283)</f>
        <v/>
      </c>
    </row>
    <row r="74" spans="1:25" hidden="1" x14ac:dyDescent="0.25">
      <c r="A74" s="10" t="str">
        <f>CAL!IB284</f>
        <v/>
      </c>
      <c r="B74" s="23" t="str">
        <f>CAL!IC284</f>
        <v/>
      </c>
      <c r="C74" s="10" t="str">
        <f>IF($A74="","",CAL!ID284)</f>
        <v/>
      </c>
      <c r="D74" s="10" t="str">
        <f>IF($A74="","",CAL!IE284)</f>
        <v/>
      </c>
      <c r="E74" s="10" t="str">
        <f>IF($A74="","",CAL!IF284)</f>
        <v/>
      </c>
      <c r="F74" s="10" t="str">
        <f>IF($A74="","",CAL!IG284)</f>
        <v/>
      </c>
      <c r="G74" s="10" t="str">
        <f>IF($A74="","",CAL!IH284)</f>
        <v/>
      </c>
      <c r="H74" s="10" t="str">
        <f>IF($A74="","",CAL!II284)</f>
        <v/>
      </c>
      <c r="I74" s="10" t="str">
        <f>IF($A74="","",CAL!IJ284)</f>
        <v/>
      </c>
      <c r="J74" s="10" t="str">
        <f>IF($A74="","",CAL!IK284)</f>
        <v/>
      </c>
      <c r="K74" s="10" t="str">
        <f>IF($A74="","",CAL!IL284)</f>
        <v/>
      </c>
      <c r="L74" s="10" t="str">
        <f>IF($A74="","",CAL!IM284)</f>
        <v/>
      </c>
      <c r="M74" s="10" t="str">
        <f>IF($A74="","",CAL!IN284)</f>
        <v/>
      </c>
      <c r="N74" s="10" t="str">
        <f>IF($A74="","",CAL!IO284)</f>
        <v/>
      </c>
      <c r="O74" s="10" t="str">
        <f>IF($A74="","",CAL!IP284)</f>
        <v/>
      </c>
      <c r="P74" s="10" t="str">
        <f>IF($A74="","",CAL!IQ284)</f>
        <v/>
      </c>
      <c r="Q74" s="10" t="str">
        <f>IF($A74="","",CAL!IR284)</f>
        <v/>
      </c>
      <c r="R74" s="10" t="str">
        <f>IF($A74="","",CAL!IS284)</f>
        <v/>
      </c>
      <c r="S74" s="10" t="str">
        <f>IF($A74="","",CAL!IT284)</f>
        <v/>
      </c>
      <c r="T74" s="10" t="str">
        <f>IF($A74="","",CAL!IU284)</f>
        <v/>
      </c>
      <c r="U74" s="10" t="str">
        <f>IF($A74="","",CAL!IV284)</f>
        <v/>
      </c>
      <c r="V74" s="10" t="str">
        <f>IF($A74="","",CAL!IW284)</f>
        <v/>
      </c>
      <c r="W74" s="10" t="str">
        <f>IF($A74="","",CAL!IX284)</f>
        <v/>
      </c>
      <c r="X74" s="10" t="str">
        <f>IF($A74="","",CAL!IY284)</f>
        <v/>
      </c>
      <c r="Y74" s="91" t="str">
        <f>IF($A74="","",CAL!IZ284)</f>
        <v/>
      </c>
    </row>
    <row r="75" spans="1:25" hidden="1" x14ac:dyDescent="0.25">
      <c r="A75" s="10" t="str">
        <f>CAL!IB285</f>
        <v/>
      </c>
      <c r="B75" s="23" t="str">
        <f>CAL!IC285</f>
        <v/>
      </c>
      <c r="C75" s="10" t="str">
        <f>IF($A75="","",CAL!ID285)</f>
        <v/>
      </c>
      <c r="D75" s="10" t="str">
        <f>IF($A75="","",CAL!IE285)</f>
        <v/>
      </c>
      <c r="E75" s="10" t="str">
        <f>IF($A75="","",CAL!IF285)</f>
        <v/>
      </c>
      <c r="F75" s="10" t="str">
        <f>IF($A75="","",CAL!IG285)</f>
        <v/>
      </c>
      <c r="G75" s="10" t="str">
        <f>IF($A75="","",CAL!IH285)</f>
        <v/>
      </c>
      <c r="H75" s="10" t="str">
        <f>IF($A75="","",CAL!II285)</f>
        <v/>
      </c>
      <c r="I75" s="10" t="str">
        <f>IF($A75="","",CAL!IJ285)</f>
        <v/>
      </c>
      <c r="J75" s="10" t="str">
        <f>IF($A75="","",CAL!IK285)</f>
        <v/>
      </c>
      <c r="K75" s="10" t="str">
        <f>IF($A75="","",CAL!IL285)</f>
        <v/>
      </c>
      <c r="L75" s="10" t="str">
        <f>IF($A75="","",CAL!IM285)</f>
        <v/>
      </c>
      <c r="M75" s="10" t="str">
        <f>IF($A75="","",CAL!IN285)</f>
        <v/>
      </c>
      <c r="N75" s="10" t="str">
        <f>IF($A75="","",CAL!IO285)</f>
        <v/>
      </c>
      <c r="O75" s="10" t="str">
        <f>IF($A75="","",CAL!IP285)</f>
        <v/>
      </c>
      <c r="P75" s="10" t="str">
        <f>IF($A75="","",CAL!IQ285)</f>
        <v/>
      </c>
      <c r="Q75" s="10" t="str">
        <f>IF($A75="","",CAL!IR285)</f>
        <v/>
      </c>
      <c r="R75" s="10" t="str">
        <f>IF($A75="","",CAL!IS285)</f>
        <v/>
      </c>
      <c r="S75" s="10" t="str">
        <f>IF($A75="","",CAL!IT285)</f>
        <v/>
      </c>
      <c r="T75" s="10" t="str">
        <f>IF($A75="","",CAL!IU285)</f>
        <v/>
      </c>
      <c r="U75" s="10" t="str">
        <f>IF($A75="","",CAL!IV285)</f>
        <v/>
      </c>
      <c r="V75" s="10" t="str">
        <f>IF($A75="","",CAL!IW285)</f>
        <v/>
      </c>
      <c r="W75" s="10" t="str">
        <f>IF($A75="","",CAL!IX285)</f>
        <v/>
      </c>
      <c r="X75" s="10" t="str">
        <f>IF($A75="","",CAL!IY285)</f>
        <v/>
      </c>
      <c r="Y75" s="91" t="str">
        <f>IF($A75="","",CAL!IZ285)</f>
        <v/>
      </c>
    </row>
    <row r="76" spans="1:25" hidden="1" x14ac:dyDescent="0.25">
      <c r="A76" s="10" t="str">
        <f>CAL!IB286</f>
        <v/>
      </c>
      <c r="B76" s="23" t="str">
        <f>CAL!IC286</f>
        <v/>
      </c>
      <c r="C76" s="10" t="str">
        <f>IF($A76="","",CAL!ID286)</f>
        <v/>
      </c>
      <c r="D76" s="10" t="str">
        <f>IF($A76="","",CAL!IE286)</f>
        <v/>
      </c>
      <c r="E76" s="10" t="str">
        <f>IF($A76="","",CAL!IF286)</f>
        <v/>
      </c>
      <c r="F76" s="10" t="str">
        <f>IF($A76="","",CAL!IG286)</f>
        <v/>
      </c>
      <c r="G76" s="10" t="str">
        <f>IF($A76="","",CAL!IH286)</f>
        <v/>
      </c>
      <c r="H76" s="10" t="str">
        <f>IF($A76="","",CAL!II286)</f>
        <v/>
      </c>
      <c r="I76" s="10" t="str">
        <f>IF($A76="","",CAL!IJ286)</f>
        <v/>
      </c>
      <c r="J76" s="10" t="str">
        <f>IF($A76="","",CAL!IK286)</f>
        <v/>
      </c>
      <c r="K76" s="10" t="str">
        <f>IF($A76="","",CAL!IL286)</f>
        <v/>
      </c>
      <c r="L76" s="10" t="str">
        <f>IF($A76="","",CAL!IM286)</f>
        <v/>
      </c>
      <c r="M76" s="10" t="str">
        <f>IF($A76="","",CAL!IN286)</f>
        <v/>
      </c>
      <c r="N76" s="10" t="str">
        <f>IF($A76="","",CAL!IO286)</f>
        <v/>
      </c>
      <c r="O76" s="10" t="str">
        <f>IF($A76="","",CAL!IP286)</f>
        <v/>
      </c>
      <c r="P76" s="10" t="str">
        <f>IF($A76="","",CAL!IQ286)</f>
        <v/>
      </c>
      <c r="Q76" s="10" t="str">
        <f>IF($A76="","",CAL!IR286)</f>
        <v/>
      </c>
      <c r="R76" s="10" t="str">
        <f>IF($A76="","",CAL!IS286)</f>
        <v/>
      </c>
      <c r="S76" s="10" t="str">
        <f>IF($A76="","",CAL!IT286)</f>
        <v/>
      </c>
      <c r="T76" s="10" t="str">
        <f>IF($A76="","",CAL!IU286)</f>
        <v/>
      </c>
      <c r="U76" s="10" t="str">
        <f>IF($A76="","",CAL!IV286)</f>
        <v/>
      </c>
      <c r="V76" s="10" t="str">
        <f>IF($A76="","",CAL!IW286)</f>
        <v/>
      </c>
      <c r="W76" s="10" t="str">
        <f>IF($A76="","",CAL!IX286)</f>
        <v/>
      </c>
      <c r="X76" s="10" t="str">
        <f>IF($A76="","",CAL!IY286)</f>
        <v/>
      </c>
      <c r="Y76" s="91" t="str">
        <f>IF($A76="","",CAL!IZ286)</f>
        <v/>
      </c>
    </row>
    <row r="77" spans="1:25" hidden="1" x14ac:dyDescent="0.25">
      <c r="A77" s="10" t="str">
        <f>CAL!IB287</f>
        <v/>
      </c>
      <c r="B77" s="23" t="str">
        <f>CAL!IC287</f>
        <v/>
      </c>
      <c r="C77" s="10" t="str">
        <f>IF($A77="","",CAL!ID287)</f>
        <v/>
      </c>
      <c r="D77" s="10" t="str">
        <f>IF($A77="","",CAL!IE287)</f>
        <v/>
      </c>
      <c r="E77" s="10" t="str">
        <f>IF($A77="","",CAL!IF287)</f>
        <v/>
      </c>
      <c r="F77" s="10" t="str">
        <f>IF($A77="","",CAL!IG287)</f>
        <v/>
      </c>
      <c r="G77" s="10" t="str">
        <f>IF($A77="","",CAL!IH287)</f>
        <v/>
      </c>
      <c r="H77" s="10" t="str">
        <f>IF($A77="","",CAL!II287)</f>
        <v/>
      </c>
      <c r="I77" s="10" t="str">
        <f>IF($A77="","",CAL!IJ287)</f>
        <v/>
      </c>
      <c r="J77" s="10" t="str">
        <f>IF($A77="","",CAL!IK287)</f>
        <v/>
      </c>
      <c r="K77" s="10" t="str">
        <f>IF($A77="","",CAL!IL287)</f>
        <v/>
      </c>
      <c r="L77" s="10" t="str">
        <f>IF($A77="","",CAL!IM287)</f>
        <v/>
      </c>
      <c r="M77" s="10" t="str">
        <f>IF($A77="","",CAL!IN287)</f>
        <v/>
      </c>
      <c r="N77" s="10" t="str">
        <f>IF($A77="","",CAL!IO287)</f>
        <v/>
      </c>
      <c r="O77" s="10" t="str">
        <f>IF($A77="","",CAL!IP287)</f>
        <v/>
      </c>
      <c r="P77" s="10" t="str">
        <f>IF($A77="","",CAL!IQ287)</f>
        <v/>
      </c>
      <c r="Q77" s="10" t="str">
        <f>IF($A77="","",CAL!IR287)</f>
        <v/>
      </c>
      <c r="R77" s="10" t="str">
        <f>IF($A77="","",CAL!IS287)</f>
        <v/>
      </c>
      <c r="S77" s="10" t="str">
        <f>IF($A77="","",CAL!IT287)</f>
        <v/>
      </c>
      <c r="T77" s="10" t="str">
        <f>IF($A77="","",CAL!IU287)</f>
        <v/>
      </c>
      <c r="U77" s="10" t="str">
        <f>IF($A77="","",CAL!IV287)</f>
        <v/>
      </c>
      <c r="V77" s="10" t="str">
        <f>IF($A77="","",CAL!IW287)</f>
        <v/>
      </c>
      <c r="W77" s="10" t="str">
        <f>IF($A77="","",CAL!IX287)</f>
        <v/>
      </c>
      <c r="X77" s="10" t="str">
        <f>IF($A77="","",CAL!IY287)</f>
        <v/>
      </c>
      <c r="Y77" s="91" t="str">
        <f>IF($A77="","",CAL!IZ287)</f>
        <v/>
      </c>
    </row>
    <row r="78" spans="1:25" hidden="1" x14ac:dyDescent="0.25">
      <c r="A78" s="10" t="str">
        <f>CAL!IB288</f>
        <v/>
      </c>
      <c r="B78" s="23" t="str">
        <f>CAL!IC288</f>
        <v/>
      </c>
      <c r="C78" s="10" t="str">
        <f>IF($A78="","",CAL!ID288)</f>
        <v/>
      </c>
      <c r="D78" s="10" t="str">
        <f>IF($A78="","",CAL!IE288)</f>
        <v/>
      </c>
      <c r="E78" s="10" t="str">
        <f>IF($A78="","",CAL!IF288)</f>
        <v/>
      </c>
      <c r="F78" s="10" t="str">
        <f>IF($A78="","",CAL!IG288)</f>
        <v/>
      </c>
      <c r="G78" s="10" t="str">
        <f>IF($A78="","",CAL!IH288)</f>
        <v/>
      </c>
      <c r="H78" s="10" t="str">
        <f>IF($A78="","",CAL!II288)</f>
        <v/>
      </c>
      <c r="I78" s="10" t="str">
        <f>IF($A78="","",CAL!IJ288)</f>
        <v/>
      </c>
      <c r="J78" s="10" t="str">
        <f>IF($A78="","",CAL!IK288)</f>
        <v/>
      </c>
      <c r="K78" s="10" t="str">
        <f>IF($A78="","",CAL!IL288)</f>
        <v/>
      </c>
      <c r="L78" s="10" t="str">
        <f>IF($A78="","",CAL!IM288)</f>
        <v/>
      </c>
      <c r="M78" s="10" t="str">
        <f>IF($A78="","",CAL!IN288)</f>
        <v/>
      </c>
      <c r="N78" s="10" t="str">
        <f>IF($A78="","",CAL!IO288)</f>
        <v/>
      </c>
      <c r="O78" s="10" t="str">
        <f>IF($A78="","",CAL!IP288)</f>
        <v/>
      </c>
      <c r="P78" s="10" t="str">
        <f>IF($A78="","",CAL!IQ288)</f>
        <v/>
      </c>
      <c r="Q78" s="10" t="str">
        <f>IF($A78="","",CAL!IR288)</f>
        <v/>
      </c>
      <c r="R78" s="10" t="str">
        <f>IF($A78="","",CAL!IS288)</f>
        <v/>
      </c>
      <c r="S78" s="10" t="str">
        <f>IF($A78="","",CAL!IT288)</f>
        <v/>
      </c>
      <c r="T78" s="10" t="str">
        <f>IF($A78="","",CAL!IU288)</f>
        <v/>
      </c>
      <c r="U78" s="10" t="str">
        <f>IF($A78="","",CAL!IV288)</f>
        <v/>
      </c>
      <c r="V78" s="10" t="str">
        <f>IF($A78="","",CAL!IW288)</f>
        <v/>
      </c>
      <c r="W78" s="10" t="str">
        <f>IF($A78="","",CAL!IX288)</f>
        <v/>
      </c>
      <c r="X78" s="10" t="str">
        <f>IF($A78="","",CAL!IY288)</f>
        <v/>
      </c>
      <c r="Y78" s="91" t="str">
        <f>IF($A78="","",CAL!IZ288)</f>
        <v/>
      </c>
    </row>
    <row r="79" spans="1:25" hidden="1" x14ac:dyDescent="0.25">
      <c r="A79" s="10" t="str">
        <f>CAL!IB289</f>
        <v/>
      </c>
      <c r="B79" s="23" t="str">
        <f>CAL!IC289</f>
        <v/>
      </c>
      <c r="C79" s="10" t="str">
        <f>IF($A79="","",CAL!ID289)</f>
        <v/>
      </c>
      <c r="D79" s="10" t="str">
        <f>IF($A79="","",CAL!IE289)</f>
        <v/>
      </c>
      <c r="E79" s="10" t="str">
        <f>IF($A79="","",CAL!IF289)</f>
        <v/>
      </c>
      <c r="F79" s="10" t="str">
        <f>IF($A79="","",CAL!IG289)</f>
        <v/>
      </c>
      <c r="G79" s="10" t="str">
        <f>IF($A79="","",CAL!IH289)</f>
        <v/>
      </c>
      <c r="H79" s="10" t="str">
        <f>IF($A79="","",CAL!II289)</f>
        <v/>
      </c>
      <c r="I79" s="10" t="str">
        <f>IF($A79="","",CAL!IJ289)</f>
        <v/>
      </c>
      <c r="J79" s="10" t="str">
        <f>IF($A79="","",CAL!IK289)</f>
        <v/>
      </c>
      <c r="K79" s="10" t="str">
        <f>IF($A79="","",CAL!IL289)</f>
        <v/>
      </c>
      <c r="L79" s="10" t="str">
        <f>IF($A79="","",CAL!IM289)</f>
        <v/>
      </c>
      <c r="M79" s="10" t="str">
        <f>IF($A79="","",CAL!IN289)</f>
        <v/>
      </c>
      <c r="N79" s="10" t="str">
        <f>IF($A79="","",CAL!IO289)</f>
        <v/>
      </c>
      <c r="O79" s="10" t="str">
        <f>IF($A79="","",CAL!IP289)</f>
        <v/>
      </c>
      <c r="P79" s="10" t="str">
        <f>IF($A79="","",CAL!IQ289)</f>
        <v/>
      </c>
      <c r="Q79" s="10" t="str">
        <f>IF($A79="","",CAL!IR289)</f>
        <v/>
      </c>
      <c r="R79" s="10" t="str">
        <f>IF($A79="","",CAL!IS289)</f>
        <v/>
      </c>
      <c r="S79" s="10" t="str">
        <f>IF($A79="","",CAL!IT289)</f>
        <v/>
      </c>
      <c r="T79" s="10" t="str">
        <f>IF($A79="","",CAL!IU289)</f>
        <v/>
      </c>
      <c r="U79" s="10" t="str">
        <f>IF($A79="","",CAL!IV289)</f>
        <v/>
      </c>
      <c r="V79" s="10" t="str">
        <f>IF($A79="","",CAL!IW289)</f>
        <v/>
      </c>
      <c r="W79" s="10" t="str">
        <f>IF($A79="","",CAL!IX289)</f>
        <v/>
      </c>
      <c r="X79" s="10" t="str">
        <f>IF($A79="","",CAL!IY289)</f>
        <v/>
      </c>
      <c r="Y79" s="91" t="str">
        <f>IF($A79="","",CAL!IZ289)</f>
        <v/>
      </c>
    </row>
    <row r="80" spans="1:25" hidden="1" x14ac:dyDescent="0.25">
      <c r="A80" s="10" t="str">
        <f>CAL!IB290</f>
        <v/>
      </c>
      <c r="B80" s="23" t="str">
        <f>CAL!IC290</f>
        <v/>
      </c>
      <c r="C80" s="10" t="str">
        <f>IF($A80="","",CAL!ID290)</f>
        <v/>
      </c>
      <c r="D80" s="10" t="str">
        <f>IF($A80="","",CAL!IE290)</f>
        <v/>
      </c>
      <c r="E80" s="10" t="str">
        <f>IF($A80="","",CAL!IF290)</f>
        <v/>
      </c>
      <c r="F80" s="10" t="str">
        <f>IF($A80="","",CAL!IG290)</f>
        <v/>
      </c>
      <c r="G80" s="10" t="str">
        <f>IF($A80="","",CAL!IH290)</f>
        <v/>
      </c>
      <c r="H80" s="10" t="str">
        <f>IF($A80="","",CAL!II290)</f>
        <v/>
      </c>
      <c r="I80" s="10" t="str">
        <f>IF($A80="","",CAL!IJ290)</f>
        <v/>
      </c>
      <c r="J80" s="10" t="str">
        <f>IF($A80="","",CAL!IK290)</f>
        <v/>
      </c>
      <c r="K80" s="10" t="str">
        <f>IF($A80="","",CAL!IL290)</f>
        <v/>
      </c>
      <c r="L80" s="10" t="str">
        <f>IF($A80="","",CAL!IM290)</f>
        <v/>
      </c>
      <c r="M80" s="10" t="str">
        <f>IF($A80="","",CAL!IN290)</f>
        <v/>
      </c>
      <c r="N80" s="10" t="str">
        <f>IF($A80="","",CAL!IO290)</f>
        <v/>
      </c>
      <c r="O80" s="10" t="str">
        <f>IF($A80="","",CAL!IP290)</f>
        <v/>
      </c>
      <c r="P80" s="10" t="str">
        <f>IF($A80="","",CAL!IQ290)</f>
        <v/>
      </c>
      <c r="Q80" s="10" t="str">
        <f>IF($A80="","",CAL!IR290)</f>
        <v/>
      </c>
      <c r="R80" s="10" t="str">
        <f>IF($A80="","",CAL!IS290)</f>
        <v/>
      </c>
      <c r="S80" s="10" t="str">
        <f>IF($A80="","",CAL!IT290)</f>
        <v/>
      </c>
      <c r="T80" s="10" t="str">
        <f>IF($A80="","",CAL!IU290)</f>
        <v/>
      </c>
      <c r="U80" s="10" t="str">
        <f>IF($A80="","",CAL!IV290)</f>
        <v/>
      </c>
      <c r="V80" s="10" t="str">
        <f>IF($A80="","",CAL!IW290)</f>
        <v/>
      </c>
      <c r="W80" s="10" t="str">
        <f>IF($A80="","",CAL!IX290)</f>
        <v/>
      </c>
      <c r="X80" s="10" t="str">
        <f>IF($A80="","",CAL!IY290)</f>
        <v/>
      </c>
      <c r="Y80" s="91" t="str">
        <f>IF($A80="","",CAL!IZ290)</f>
        <v/>
      </c>
    </row>
    <row r="81" spans="1:25" hidden="1" x14ac:dyDescent="0.25">
      <c r="A81" s="10" t="str">
        <f>CAL!IB291</f>
        <v/>
      </c>
      <c r="B81" s="23" t="str">
        <f>CAL!IC291</f>
        <v/>
      </c>
      <c r="C81" s="10" t="str">
        <f>IF($A81="","",CAL!ID291)</f>
        <v/>
      </c>
      <c r="D81" s="10" t="str">
        <f>IF($A81="","",CAL!IE291)</f>
        <v/>
      </c>
      <c r="E81" s="10" t="str">
        <f>IF($A81="","",CAL!IF291)</f>
        <v/>
      </c>
      <c r="F81" s="10" t="str">
        <f>IF($A81="","",CAL!IG291)</f>
        <v/>
      </c>
      <c r="G81" s="10" t="str">
        <f>IF($A81="","",CAL!IH291)</f>
        <v/>
      </c>
      <c r="H81" s="10" t="str">
        <f>IF($A81="","",CAL!II291)</f>
        <v/>
      </c>
      <c r="I81" s="10" t="str">
        <f>IF($A81="","",CAL!IJ291)</f>
        <v/>
      </c>
      <c r="J81" s="10" t="str">
        <f>IF($A81="","",CAL!IK291)</f>
        <v/>
      </c>
      <c r="K81" s="10" t="str">
        <f>IF($A81="","",CAL!IL291)</f>
        <v/>
      </c>
      <c r="L81" s="10" t="str">
        <f>IF($A81="","",CAL!IM291)</f>
        <v/>
      </c>
      <c r="M81" s="10" t="str">
        <f>IF($A81="","",CAL!IN291)</f>
        <v/>
      </c>
      <c r="N81" s="10" t="str">
        <f>IF($A81="","",CAL!IO291)</f>
        <v/>
      </c>
      <c r="O81" s="10" t="str">
        <f>IF($A81="","",CAL!IP291)</f>
        <v/>
      </c>
      <c r="P81" s="10" t="str">
        <f>IF($A81="","",CAL!IQ291)</f>
        <v/>
      </c>
      <c r="Q81" s="10" t="str">
        <f>IF($A81="","",CAL!IR291)</f>
        <v/>
      </c>
      <c r="R81" s="10" t="str">
        <f>IF($A81="","",CAL!IS291)</f>
        <v/>
      </c>
      <c r="S81" s="10" t="str">
        <f>IF($A81="","",CAL!IT291)</f>
        <v/>
      </c>
      <c r="T81" s="10" t="str">
        <f>IF($A81="","",CAL!IU291)</f>
        <v/>
      </c>
      <c r="U81" s="10" t="str">
        <f>IF($A81="","",CAL!IV291)</f>
        <v/>
      </c>
      <c r="V81" s="10" t="str">
        <f>IF($A81="","",CAL!IW291)</f>
        <v/>
      </c>
      <c r="W81" s="10" t="str">
        <f>IF($A81="","",CAL!IX291)</f>
        <v/>
      </c>
      <c r="X81" s="10" t="str">
        <f>IF($A81="","",CAL!IY291)</f>
        <v/>
      </c>
      <c r="Y81" s="91" t="str">
        <f>IF($A81="","",CAL!IZ291)</f>
        <v/>
      </c>
    </row>
    <row r="82" spans="1:25" hidden="1" x14ac:dyDescent="0.25">
      <c r="A82" s="10" t="str">
        <f>CAL!IB292</f>
        <v/>
      </c>
      <c r="B82" s="23" t="str">
        <f>CAL!IC292</f>
        <v/>
      </c>
      <c r="C82" s="10" t="str">
        <f>IF($A82="","",CAL!ID292)</f>
        <v/>
      </c>
      <c r="D82" s="10" t="str">
        <f>IF($A82="","",CAL!IE292)</f>
        <v/>
      </c>
      <c r="E82" s="10" t="str">
        <f>IF($A82="","",CAL!IF292)</f>
        <v/>
      </c>
      <c r="F82" s="10" t="str">
        <f>IF($A82="","",CAL!IG292)</f>
        <v/>
      </c>
      <c r="G82" s="10" t="str">
        <f>IF($A82="","",CAL!IH292)</f>
        <v/>
      </c>
      <c r="H82" s="10" t="str">
        <f>IF($A82="","",CAL!II292)</f>
        <v/>
      </c>
      <c r="I82" s="10" t="str">
        <f>IF($A82="","",CAL!IJ292)</f>
        <v/>
      </c>
      <c r="J82" s="10" t="str">
        <f>IF($A82="","",CAL!IK292)</f>
        <v/>
      </c>
      <c r="K82" s="10" t="str">
        <f>IF($A82="","",CAL!IL292)</f>
        <v/>
      </c>
      <c r="L82" s="10" t="str">
        <f>IF($A82="","",CAL!IM292)</f>
        <v/>
      </c>
      <c r="M82" s="10" t="str">
        <f>IF($A82="","",CAL!IN292)</f>
        <v/>
      </c>
      <c r="N82" s="10" t="str">
        <f>IF($A82="","",CAL!IO292)</f>
        <v/>
      </c>
      <c r="O82" s="10" t="str">
        <f>IF($A82="","",CAL!IP292)</f>
        <v/>
      </c>
      <c r="P82" s="10" t="str">
        <f>IF($A82="","",CAL!IQ292)</f>
        <v/>
      </c>
      <c r="Q82" s="10" t="str">
        <f>IF($A82="","",CAL!IR292)</f>
        <v/>
      </c>
      <c r="R82" s="10" t="str">
        <f>IF($A82="","",CAL!IS292)</f>
        <v/>
      </c>
      <c r="S82" s="10" t="str">
        <f>IF($A82="","",CAL!IT292)</f>
        <v/>
      </c>
      <c r="T82" s="10" t="str">
        <f>IF($A82="","",CAL!IU292)</f>
        <v/>
      </c>
      <c r="U82" s="10" t="str">
        <f>IF($A82="","",CAL!IV292)</f>
        <v/>
      </c>
      <c r="V82" s="10" t="str">
        <f>IF($A82="","",CAL!IW292)</f>
        <v/>
      </c>
      <c r="W82" s="10" t="str">
        <f>IF($A82="","",CAL!IX292)</f>
        <v/>
      </c>
      <c r="X82" s="10" t="str">
        <f>IF($A82="","",CAL!IY292)</f>
        <v/>
      </c>
      <c r="Y82" s="91" t="str">
        <f>IF($A82="","",CAL!IZ292)</f>
        <v/>
      </c>
    </row>
    <row r="83" spans="1:25" hidden="1" x14ac:dyDescent="0.25">
      <c r="A83" s="10" t="str">
        <f>CAL!IB293</f>
        <v/>
      </c>
      <c r="B83" s="23" t="str">
        <f>CAL!IC293</f>
        <v/>
      </c>
      <c r="C83" s="10" t="str">
        <f>IF($A83="","",CAL!ID293)</f>
        <v/>
      </c>
      <c r="D83" s="10" t="str">
        <f>IF($A83="","",CAL!IE293)</f>
        <v/>
      </c>
      <c r="E83" s="10" t="str">
        <f>IF($A83="","",CAL!IF293)</f>
        <v/>
      </c>
      <c r="F83" s="10" t="str">
        <f>IF($A83="","",CAL!IG293)</f>
        <v/>
      </c>
      <c r="G83" s="10" t="str">
        <f>IF($A83="","",CAL!IH293)</f>
        <v/>
      </c>
      <c r="H83" s="10" t="str">
        <f>IF($A83="","",CAL!II293)</f>
        <v/>
      </c>
      <c r="I83" s="10" t="str">
        <f>IF($A83="","",CAL!IJ293)</f>
        <v/>
      </c>
      <c r="J83" s="10" t="str">
        <f>IF($A83="","",CAL!IK293)</f>
        <v/>
      </c>
      <c r="K83" s="10" t="str">
        <f>IF($A83="","",CAL!IL293)</f>
        <v/>
      </c>
      <c r="L83" s="10" t="str">
        <f>IF($A83="","",CAL!IM293)</f>
        <v/>
      </c>
      <c r="M83" s="10" t="str">
        <f>IF($A83="","",CAL!IN293)</f>
        <v/>
      </c>
      <c r="N83" s="10" t="str">
        <f>IF($A83="","",CAL!IO293)</f>
        <v/>
      </c>
      <c r="O83" s="10" t="str">
        <f>IF($A83="","",CAL!IP293)</f>
        <v/>
      </c>
      <c r="P83" s="10" t="str">
        <f>IF($A83="","",CAL!IQ293)</f>
        <v/>
      </c>
      <c r="Q83" s="10" t="str">
        <f>IF($A83="","",CAL!IR293)</f>
        <v/>
      </c>
      <c r="R83" s="10" t="str">
        <f>IF($A83="","",CAL!IS293)</f>
        <v/>
      </c>
      <c r="S83" s="10" t="str">
        <f>IF($A83="","",CAL!IT293)</f>
        <v/>
      </c>
      <c r="T83" s="10" t="str">
        <f>IF($A83="","",CAL!IU293)</f>
        <v/>
      </c>
      <c r="U83" s="10" t="str">
        <f>IF($A83="","",CAL!IV293)</f>
        <v/>
      </c>
      <c r="V83" s="10" t="str">
        <f>IF($A83="","",CAL!IW293)</f>
        <v/>
      </c>
      <c r="W83" s="10" t="str">
        <f>IF($A83="","",CAL!IX293)</f>
        <v/>
      </c>
      <c r="X83" s="10" t="str">
        <f>IF($A83="","",CAL!IY293)</f>
        <v/>
      </c>
      <c r="Y83" s="91" t="str">
        <f>IF($A83="","",CAL!IZ293)</f>
        <v/>
      </c>
    </row>
    <row r="84" spans="1:25" hidden="1" x14ac:dyDescent="0.25">
      <c r="A84" s="10" t="str">
        <f>CAL!IB294</f>
        <v/>
      </c>
      <c r="B84" s="23" t="str">
        <f>CAL!IC294</f>
        <v/>
      </c>
      <c r="C84" s="10" t="str">
        <f>IF($A84="","",CAL!ID294)</f>
        <v/>
      </c>
      <c r="D84" s="10" t="str">
        <f>IF($A84="","",CAL!IE294)</f>
        <v/>
      </c>
      <c r="E84" s="10" t="str">
        <f>IF($A84="","",CAL!IF294)</f>
        <v/>
      </c>
      <c r="F84" s="10" t="str">
        <f>IF($A84="","",CAL!IG294)</f>
        <v/>
      </c>
      <c r="G84" s="10" t="str">
        <f>IF($A84="","",CAL!IH294)</f>
        <v/>
      </c>
      <c r="H84" s="10" t="str">
        <f>IF($A84="","",CAL!II294)</f>
        <v/>
      </c>
      <c r="I84" s="10" t="str">
        <f>IF($A84="","",CAL!IJ294)</f>
        <v/>
      </c>
      <c r="J84" s="10" t="str">
        <f>IF($A84="","",CAL!IK294)</f>
        <v/>
      </c>
      <c r="K84" s="10" t="str">
        <f>IF($A84="","",CAL!IL294)</f>
        <v/>
      </c>
      <c r="L84" s="10" t="str">
        <f>IF($A84="","",CAL!IM294)</f>
        <v/>
      </c>
      <c r="M84" s="10" t="str">
        <f>IF($A84="","",CAL!IN294)</f>
        <v/>
      </c>
      <c r="N84" s="10" t="str">
        <f>IF($A84="","",CAL!IO294)</f>
        <v/>
      </c>
      <c r="O84" s="10" t="str">
        <f>IF($A84="","",CAL!IP294)</f>
        <v/>
      </c>
      <c r="P84" s="10" t="str">
        <f>IF($A84="","",CAL!IQ294)</f>
        <v/>
      </c>
      <c r="Q84" s="10" t="str">
        <f>IF($A84="","",CAL!IR294)</f>
        <v/>
      </c>
      <c r="R84" s="10" t="str">
        <f>IF($A84="","",CAL!IS294)</f>
        <v/>
      </c>
      <c r="S84" s="10" t="str">
        <f>IF($A84="","",CAL!IT294)</f>
        <v/>
      </c>
      <c r="T84" s="10" t="str">
        <f>IF($A84="","",CAL!IU294)</f>
        <v/>
      </c>
      <c r="U84" s="10" t="str">
        <f>IF($A84="","",CAL!IV294)</f>
        <v/>
      </c>
      <c r="V84" s="10" t="str">
        <f>IF($A84="","",CAL!IW294)</f>
        <v/>
      </c>
      <c r="W84" s="10" t="str">
        <f>IF($A84="","",CAL!IX294)</f>
        <v/>
      </c>
      <c r="X84" s="10" t="str">
        <f>IF($A84="","",CAL!IY294)</f>
        <v/>
      </c>
      <c r="Y84" s="91" t="str">
        <f>IF($A84="","",CAL!IZ294)</f>
        <v/>
      </c>
    </row>
    <row r="85" spans="1:25" hidden="1" x14ac:dyDescent="0.25">
      <c r="A85" s="10" t="str">
        <f>CAL!IB295</f>
        <v/>
      </c>
      <c r="B85" s="23" t="str">
        <f>CAL!IC295</f>
        <v/>
      </c>
      <c r="C85" s="10" t="str">
        <f>IF($A85="","",CAL!ID295)</f>
        <v/>
      </c>
      <c r="D85" s="10" t="str">
        <f>IF($A85="","",CAL!IE295)</f>
        <v/>
      </c>
      <c r="E85" s="10" t="str">
        <f>IF($A85="","",CAL!IF295)</f>
        <v/>
      </c>
      <c r="F85" s="10" t="str">
        <f>IF($A85="","",CAL!IG295)</f>
        <v/>
      </c>
      <c r="G85" s="10" t="str">
        <f>IF($A85="","",CAL!IH295)</f>
        <v/>
      </c>
      <c r="H85" s="10" t="str">
        <f>IF($A85="","",CAL!II295)</f>
        <v/>
      </c>
      <c r="I85" s="10" t="str">
        <f>IF($A85="","",CAL!IJ295)</f>
        <v/>
      </c>
      <c r="J85" s="10" t="str">
        <f>IF($A85="","",CAL!IK295)</f>
        <v/>
      </c>
      <c r="K85" s="10" t="str">
        <f>IF($A85="","",CAL!IL295)</f>
        <v/>
      </c>
      <c r="L85" s="10" t="str">
        <f>IF($A85="","",CAL!IM295)</f>
        <v/>
      </c>
      <c r="M85" s="10" t="str">
        <f>IF($A85="","",CAL!IN295)</f>
        <v/>
      </c>
      <c r="N85" s="10" t="str">
        <f>IF($A85="","",CAL!IO295)</f>
        <v/>
      </c>
      <c r="O85" s="10" t="str">
        <f>IF($A85="","",CAL!IP295)</f>
        <v/>
      </c>
      <c r="P85" s="10" t="str">
        <f>IF($A85="","",CAL!IQ295)</f>
        <v/>
      </c>
      <c r="Q85" s="10" t="str">
        <f>IF($A85="","",CAL!IR295)</f>
        <v/>
      </c>
      <c r="R85" s="10" t="str">
        <f>IF($A85="","",CAL!IS295)</f>
        <v/>
      </c>
      <c r="S85" s="10" t="str">
        <f>IF($A85="","",CAL!IT295)</f>
        <v/>
      </c>
      <c r="T85" s="10" t="str">
        <f>IF($A85="","",CAL!IU295)</f>
        <v/>
      </c>
      <c r="U85" s="10" t="str">
        <f>IF($A85="","",CAL!IV295)</f>
        <v/>
      </c>
      <c r="V85" s="10" t="str">
        <f>IF($A85="","",CAL!IW295)</f>
        <v/>
      </c>
      <c r="W85" s="10" t="str">
        <f>IF($A85="","",CAL!IX295)</f>
        <v/>
      </c>
      <c r="X85" s="10" t="str">
        <f>IF($A85="","",CAL!IY295)</f>
        <v/>
      </c>
      <c r="Y85" s="91" t="str">
        <f>IF($A85="","",CAL!IZ295)</f>
        <v/>
      </c>
    </row>
    <row r="88" spans="1:25" x14ac:dyDescent="0.25">
      <c r="B88" s="9" t="s">
        <v>169</v>
      </c>
      <c r="M88" s="351" t="s">
        <v>170</v>
      </c>
      <c r="N88" s="351"/>
      <c r="O88" s="351"/>
      <c r="P88" s="351"/>
      <c r="Q88" s="351"/>
    </row>
  </sheetData>
  <sheetProtection sheet="1" formatCells="0" formatColumns="0" formatRows="0" insertColumns="0" insertRows="0" insertHyperlinks="0" deleteColumns="0" deleteRows="0" sort="0" autoFilter="0" pivotTables="0"/>
  <sortState ref="A5:Y21">
    <sortCondition ref="B5:B21"/>
  </sortState>
  <mergeCells count="6">
    <mergeCell ref="M88:Q88"/>
    <mergeCell ref="A1:T1"/>
    <mergeCell ref="U1:X1"/>
    <mergeCell ref="A2:S2"/>
    <mergeCell ref="T2:V2"/>
    <mergeCell ref="W2:X2"/>
  </mergeCells>
  <pageMargins left="0.31496062992126" right="0.31496062992126" top="0.74803149606299202" bottom="0.74803149606299202" header="0.31496062992126" footer="0.31496062992126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workbookViewId="0">
      <selection activeCell="W1" sqref="W1:AB1048576"/>
    </sheetView>
  </sheetViews>
  <sheetFormatPr defaultRowHeight="15" x14ac:dyDescent="0.25"/>
  <cols>
    <col min="2" max="11" width="13.28515625" customWidth="1"/>
  </cols>
  <sheetData>
    <row r="1" spans="2:11" ht="27.75" customHeight="1" x14ac:dyDescent="0.25">
      <c r="B1" s="360" t="s">
        <v>96</v>
      </c>
      <c r="C1" s="360"/>
      <c r="D1" s="360"/>
      <c r="E1" s="360"/>
      <c r="F1" s="360"/>
      <c r="G1" s="360"/>
      <c r="H1" s="360"/>
      <c r="I1" s="360"/>
      <c r="J1" s="360"/>
      <c r="K1" s="360"/>
    </row>
    <row r="2" spans="2:11" x14ac:dyDescent="0.25"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2:11" ht="26.25" customHeight="1" x14ac:dyDescent="0.35">
      <c r="B3" s="361" t="s">
        <v>107</v>
      </c>
      <c r="C3" s="361"/>
      <c r="D3" s="361"/>
      <c r="E3" s="361"/>
      <c r="F3" s="361"/>
      <c r="G3" s="361"/>
      <c r="H3" s="361"/>
      <c r="I3" s="361"/>
      <c r="J3" s="361"/>
      <c r="K3" s="361"/>
    </row>
    <row r="4" spans="2:11" ht="26.25" customHeight="1" x14ac:dyDescent="0.35">
      <c r="B4" s="362" t="s">
        <v>119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2:11" ht="15" customHeight="1" x14ac:dyDescent="0.25">
      <c r="B5" s="360" t="s">
        <v>178</v>
      </c>
      <c r="C5" s="360"/>
      <c r="D5" s="360"/>
      <c r="E5" s="360"/>
      <c r="F5" s="360"/>
      <c r="G5" s="360"/>
      <c r="H5" s="360"/>
      <c r="I5" s="360"/>
      <c r="J5" s="360"/>
      <c r="K5" s="360"/>
    </row>
    <row r="6" spans="2:11" ht="49.5" customHeight="1" x14ac:dyDescent="0.25">
      <c r="B6" s="360"/>
      <c r="C6" s="360"/>
      <c r="D6" s="360"/>
      <c r="E6" s="360"/>
      <c r="F6" s="360"/>
      <c r="G6" s="360"/>
      <c r="H6" s="360"/>
      <c r="I6" s="360"/>
      <c r="J6" s="360"/>
      <c r="K6" s="360"/>
    </row>
    <row r="7" spans="2:11" ht="21" x14ac:dyDescent="0.35">
      <c r="B7" s="361" t="s">
        <v>159</v>
      </c>
      <c r="C7" s="361"/>
      <c r="D7" s="361"/>
      <c r="E7" s="361"/>
      <c r="F7" s="361"/>
      <c r="G7" s="361"/>
      <c r="H7" s="361"/>
      <c r="I7" s="361"/>
      <c r="J7" s="361"/>
      <c r="K7" s="361"/>
    </row>
  </sheetData>
  <mergeCells count="5">
    <mergeCell ref="B1:K2"/>
    <mergeCell ref="B3:K3"/>
    <mergeCell ref="B4:K4"/>
    <mergeCell ref="B5:K6"/>
    <mergeCell ref="B7:K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0"/>
  <sheetViews>
    <sheetView topLeftCell="C1" zoomScale="118" zoomScaleNormal="118" workbookViewId="0">
      <selection activeCell="AB14" sqref="AB14"/>
    </sheetView>
  </sheetViews>
  <sheetFormatPr defaultColWidth="9.140625" defaultRowHeight="15" x14ac:dyDescent="0.25"/>
  <cols>
    <col min="1" max="1" width="10.140625" style="86" customWidth="1"/>
    <col min="2" max="2" width="4.140625" style="86" bestFit="1" customWidth="1"/>
    <col min="3" max="3" width="24.42578125" style="86" customWidth="1"/>
    <col min="4" max="4" width="5.7109375" style="245" customWidth="1"/>
    <col min="5" max="5" width="4.42578125" style="246" customWidth="1"/>
    <col min="6" max="6" width="4.7109375" style="245" customWidth="1"/>
    <col min="7" max="7" width="6.42578125" style="245" customWidth="1"/>
    <col min="8" max="8" width="4.85546875" style="245" customWidth="1"/>
    <col min="9" max="9" width="3.85546875" style="245" customWidth="1"/>
    <col min="10" max="10" width="6.42578125" style="245" customWidth="1"/>
    <col min="11" max="11" width="5.42578125" style="245" customWidth="1"/>
    <col min="12" max="18" width="6.42578125" style="245" customWidth="1"/>
    <col min="19" max="19" width="6.42578125" style="245" hidden="1" customWidth="1"/>
    <col min="20" max="21" width="7.140625" style="245" hidden="1" customWidth="1"/>
    <col min="22" max="22" width="7.140625" style="86" hidden="1" customWidth="1"/>
    <col min="23" max="24" width="7.140625" style="86" customWidth="1"/>
    <col min="25" max="25" width="7" style="86" customWidth="1"/>
    <col min="26" max="26" width="6.85546875" style="86" customWidth="1"/>
    <col min="27" max="27" width="8" style="86" customWidth="1"/>
    <col min="28" max="16384" width="9.140625" style="86"/>
  </cols>
  <sheetData>
    <row r="1" spans="1:28" ht="15" customHeight="1" x14ac:dyDescent="0.25">
      <c r="A1" s="293" t="s">
        <v>40</v>
      </c>
      <c r="B1" s="293" t="s">
        <v>59</v>
      </c>
      <c r="C1" s="293" t="s">
        <v>36</v>
      </c>
      <c r="D1" s="295" t="s">
        <v>177</v>
      </c>
      <c r="E1" s="247"/>
      <c r="F1" s="247"/>
      <c r="G1" s="295" t="s">
        <v>172</v>
      </c>
      <c r="H1" s="247"/>
      <c r="I1" s="247"/>
      <c r="J1" s="295" t="s">
        <v>173</v>
      </c>
      <c r="K1" s="247"/>
      <c r="L1" s="247"/>
      <c r="M1" s="295" t="s">
        <v>174</v>
      </c>
      <c r="N1" s="247"/>
      <c r="O1" s="247"/>
      <c r="P1" s="295" t="s">
        <v>175</v>
      </c>
      <c r="Q1" s="247"/>
      <c r="R1" s="247"/>
      <c r="S1" s="295" t="s">
        <v>176</v>
      </c>
      <c r="T1" s="286" t="s">
        <v>179</v>
      </c>
      <c r="U1" s="287"/>
      <c r="V1" s="287"/>
      <c r="W1" s="287"/>
      <c r="X1" s="288"/>
      <c r="Y1" s="293" t="s">
        <v>41</v>
      </c>
      <c r="Z1" s="292" t="s">
        <v>50</v>
      </c>
      <c r="AA1" s="292"/>
    </row>
    <row r="2" spans="1:28" ht="15" customHeight="1" x14ac:dyDescent="0.25">
      <c r="A2" s="293"/>
      <c r="B2" s="293"/>
      <c r="C2" s="293"/>
      <c r="D2" s="295"/>
      <c r="E2" s="247"/>
      <c r="F2" s="247"/>
      <c r="G2" s="295"/>
      <c r="H2" s="247"/>
      <c r="I2" s="247"/>
      <c r="J2" s="295"/>
      <c r="K2" s="247"/>
      <c r="L2" s="247"/>
      <c r="M2" s="295"/>
      <c r="N2" s="247"/>
      <c r="O2" s="247"/>
      <c r="P2" s="295"/>
      <c r="Q2" s="247"/>
      <c r="R2" s="247"/>
      <c r="S2" s="295"/>
      <c r="T2" s="289"/>
      <c r="U2" s="290"/>
      <c r="V2" s="290"/>
      <c r="W2" s="290"/>
      <c r="X2" s="291"/>
      <c r="Y2" s="293"/>
      <c r="Z2" s="292"/>
      <c r="AA2" s="292"/>
    </row>
    <row r="3" spans="1:28" ht="15" customHeight="1" x14ac:dyDescent="0.25">
      <c r="A3" s="293"/>
      <c r="B3" s="293"/>
      <c r="C3" s="293"/>
      <c r="D3" s="295"/>
      <c r="E3" s="247"/>
      <c r="F3" s="247"/>
      <c r="G3" s="295"/>
      <c r="H3" s="247"/>
      <c r="I3" s="247"/>
      <c r="J3" s="295"/>
      <c r="K3" s="247"/>
      <c r="L3" s="247"/>
      <c r="M3" s="295"/>
      <c r="N3" s="247"/>
      <c r="O3" s="247"/>
      <c r="P3" s="295"/>
      <c r="Q3" s="247"/>
      <c r="R3" s="247"/>
      <c r="S3" s="295"/>
      <c r="T3" s="241"/>
      <c r="U3" s="241"/>
      <c r="V3" s="239"/>
      <c r="W3" s="239"/>
      <c r="X3" s="239"/>
      <c r="Y3" s="293"/>
      <c r="Z3" s="292"/>
      <c r="AA3" s="292"/>
    </row>
    <row r="4" spans="1:28" ht="13.5" customHeight="1" x14ac:dyDescent="0.25">
      <c r="A4" s="294"/>
      <c r="B4" s="294"/>
      <c r="C4" s="294"/>
      <c r="D4" s="296"/>
      <c r="E4" s="248"/>
      <c r="F4" s="249"/>
      <c r="G4" s="296"/>
      <c r="H4" s="248"/>
      <c r="I4" s="249"/>
      <c r="J4" s="296"/>
      <c r="K4" s="248"/>
      <c r="L4" s="249"/>
      <c r="M4" s="296"/>
      <c r="N4" s="248"/>
      <c r="O4" s="249"/>
      <c r="P4" s="296"/>
      <c r="Q4" s="248"/>
      <c r="R4" s="249"/>
      <c r="S4" s="296"/>
      <c r="T4" s="242"/>
      <c r="U4" s="243"/>
      <c r="V4" s="240"/>
      <c r="W4" s="240" t="s">
        <v>32</v>
      </c>
      <c r="X4" s="88" t="s">
        <v>197</v>
      </c>
      <c r="Y4" s="294"/>
      <c r="Z4" s="87" t="s">
        <v>51</v>
      </c>
      <c r="AA4" s="87" t="s">
        <v>52</v>
      </c>
    </row>
    <row r="5" spans="1:28" x14ac:dyDescent="0.25">
      <c r="A5" s="281">
        <v>12672000</v>
      </c>
      <c r="B5" s="281" t="s">
        <v>185</v>
      </c>
      <c r="C5" s="281" t="s">
        <v>198</v>
      </c>
      <c r="D5" s="274">
        <v>301</v>
      </c>
      <c r="E5" s="283">
        <v>81</v>
      </c>
      <c r="F5" s="283" t="s">
        <v>11</v>
      </c>
      <c r="G5" s="274">
        <v>83</v>
      </c>
      <c r="H5" s="283">
        <v>59</v>
      </c>
      <c r="I5" s="283" t="s">
        <v>14</v>
      </c>
      <c r="J5" s="274">
        <v>41</v>
      </c>
      <c r="K5" s="283">
        <v>71</v>
      </c>
      <c r="L5" s="283" t="s">
        <v>11</v>
      </c>
      <c r="M5" s="274">
        <v>42</v>
      </c>
      <c r="N5" s="283">
        <v>74</v>
      </c>
      <c r="O5" s="283" t="s">
        <v>11</v>
      </c>
      <c r="P5" s="274">
        <v>43</v>
      </c>
      <c r="Q5" s="283">
        <v>88</v>
      </c>
      <c r="R5" s="283" t="s">
        <v>9</v>
      </c>
      <c r="S5" s="244"/>
      <c r="T5" s="244"/>
      <c r="U5" s="244"/>
      <c r="V5" s="85"/>
      <c r="W5" s="279">
        <f>E5+H5+K5+N5+Q5</f>
        <v>373</v>
      </c>
      <c r="X5" s="280">
        <f>W5/5</f>
        <v>74.599999999999994</v>
      </c>
      <c r="Y5" s="85" t="s">
        <v>196</v>
      </c>
      <c r="Z5" s="85"/>
      <c r="AA5" s="85"/>
      <c r="AB5" s="278"/>
    </row>
    <row r="6" spans="1:28" x14ac:dyDescent="0.25">
      <c r="A6" s="281">
        <v>12672001</v>
      </c>
      <c r="B6" s="281" t="s">
        <v>184</v>
      </c>
      <c r="C6" s="281" t="s">
        <v>199</v>
      </c>
      <c r="D6" s="274">
        <v>301</v>
      </c>
      <c r="E6" s="283">
        <v>89</v>
      </c>
      <c r="F6" s="283" t="s">
        <v>9</v>
      </c>
      <c r="G6" s="274">
        <v>83</v>
      </c>
      <c r="H6" s="283">
        <v>80</v>
      </c>
      <c r="I6" s="283" t="s">
        <v>12</v>
      </c>
      <c r="J6" s="274">
        <v>41</v>
      </c>
      <c r="K6" s="283">
        <v>94</v>
      </c>
      <c r="L6" s="283" t="s">
        <v>7</v>
      </c>
      <c r="M6" s="274">
        <v>42</v>
      </c>
      <c r="N6" s="283">
        <v>78</v>
      </c>
      <c r="O6" s="283" t="s">
        <v>10</v>
      </c>
      <c r="P6" s="274">
        <v>43</v>
      </c>
      <c r="Q6" s="283">
        <v>91</v>
      </c>
      <c r="R6" s="283" t="s">
        <v>8</v>
      </c>
      <c r="S6" s="244"/>
      <c r="T6" s="244"/>
      <c r="U6" s="244"/>
      <c r="V6" s="85"/>
      <c r="W6" s="279">
        <f t="shared" ref="W6:W69" si="0">E6+H6+K6+N6+Q6</f>
        <v>432</v>
      </c>
      <c r="X6" s="280">
        <f t="shared" ref="X6:X69" si="1">W6/5</f>
        <v>86.4</v>
      </c>
      <c r="Y6" s="85" t="s">
        <v>196</v>
      </c>
      <c r="Z6" s="85"/>
      <c r="AA6" s="85"/>
      <c r="AB6" s="278"/>
    </row>
    <row r="7" spans="1:28" x14ac:dyDescent="0.25">
      <c r="A7" s="281">
        <v>12672002</v>
      </c>
      <c r="B7" s="281" t="s">
        <v>184</v>
      </c>
      <c r="C7" s="281" t="s">
        <v>200</v>
      </c>
      <c r="D7" s="274">
        <v>301</v>
      </c>
      <c r="E7" s="283">
        <v>82</v>
      </c>
      <c r="F7" s="283" t="s">
        <v>11</v>
      </c>
      <c r="G7" s="274">
        <v>83</v>
      </c>
      <c r="H7" s="283">
        <v>80</v>
      </c>
      <c r="I7" s="283" t="s">
        <v>12</v>
      </c>
      <c r="J7" s="274">
        <v>41</v>
      </c>
      <c r="K7" s="283">
        <v>79</v>
      </c>
      <c r="L7" s="283" t="s">
        <v>10</v>
      </c>
      <c r="M7" s="274">
        <v>42</v>
      </c>
      <c r="N7" s="283">
        <v>82</v>
      </c>
      <c r="O7" s="283" t="s">
        <v>10</v>
      </c>
      <c r="P7" s="274">
        <v>43</v>
      </c>
      <c r="Q7" s="283">
        <v>81</v>
      </c>
      <c r="R7" s="283" t="s">
        <v>10</v>
      </c>
      <c r="S7" s="244"/>
      <c r="T7" s="244"/>
      <c r="U7" s="244"/>
      <c r="V7" s="85"/>
      <c r="W7" s="279">
        <f t="shared" si="0"/>
        <v>404</v>
      </c>
      <c r="X7" s="280">
        <f t="shared" si="1"/>
        <v>80.8</v>
      </c>
      <c r="Y7" s="85" t="s">
        <v>196</v>
      </c>
      <c r="Z7" s="85"/>
      <c r="AA7" s="85"/>
      <c r="AB7" s="278"/>
    </row>
    <row r="8" spans="1:28" x14ac:dyDescent="0.25">
      <c r="A8" s="281">
        <v>12672003</v>
      </c>
      <c r="B8" s="281" t="s">
        <v>185</v>
      </c>
      <c r="C8" s="281" t="s">
        <v>201</v>
      </c>
      <c r="D8" s="274">
        <v>301</v>
      </c>
      <c r="E8" s="283">
        <v>61</v>
      </c>
      <c r="F8" s="283" t="s">
        <v>14</v>
      </c>
      <c r="G8" s="274">
        <v>302</v>
      </c>
      <c r="H8" s="284">
        <v>78</v>
      </c>
      <c r="I8" s="285" t="s">
        <v>10</v>
      </c>
      <c r="J8" s="274">
        <v>41</v>
      </c>
      <c r="K8" s="283">
        <v>73</v>
      </c>
      <c r="L8" s="283" t="s">
        <v>11</v>
      </c>
      <c r="M8" s="274">
        <v>42</v>
      </c>
      <c r="N8" s="283">
        <v>67</v>
      </c>
      <c r="O8" s="283" t="s">
        <v>13</v>
      </c>
      <c r="P8" s="274">
        <v>43</v>
      </c>
      <c r="Q8" s="283">
        <v>77</v>
      </c>
      <c r="R8" s="283" t="s">
        <v>11</v>
      </c>
      <c r="S8" s="244"/>
      <c r="T8" s="244"/>
      <c r="U8" s="244"/>
      <c r="V8" s="85"/>
      <c r="W8" s="279">
        <f t="shared" si="0"/>
        <v>356</v>
      </c>
      <c r="X8" s="280">
        <f t="shared" si="1"/>
        <v>71.2</v>
      </c>
      <c r="Y8" s="85" t="s">
        <v>196</v>
      </c>
      <c r="Z8" s="85"/>
      <c r="AA8" s="85"/>
      <c r="AB8" s="278"/>
    </row>
    <row r="9" spans="1:28" x14ac:dyDescent="0.25">
      <c r="A9" s="281">
        <v>12672004</v>
      </c>
      <c r="B9" s="281" t="s">
        <v>184</v>
      </c>
      <c r="C9" s="281" t="s">
        <v>202</v>
      </c>
      <c r="D9" s="274">
        <v>301</v>
      </c>
      <c r="E9" s="283">
        <v>95</v>
      </c>
      <c r="F9" s="283" t="s">
        <v>7</v>
      </c>
      <c r="G9" s="274">
        <v>83</v>
      </c>
      <c r="H9" s="283">
        <v>94</v>
      </c>
      <c r="I9" s="283" t="s">
        <v>8</v>
      </c>
      <c r="J9" s="274">
        <v>41</v>
      </c>
      <c r="K9" s="283">
        <v>96</v>
      </c>
      <c r="L9" s="283" t="s">
        <v>7</v>
      </c>
      <c r="M9" s="274">
        <v>42</v>
      </c>
      <c r="N9" s="283">
        <v>83</v>
      </c>
      <c r="O9" s="283" t="s">
        <v>9</v>
      </c>
      <c r="P9" s="274">
        <v>43</v>
      </c>
      <c r="Q9" s="283">
        <v>97</v>
      </c>
      <c r="R9" s="283" t="s">
        <v>7</v>
      </c>
      <c r="S9" s="244"/>
      <c r="T9" s="244"/>
      <c r="U9" s="244"/>
      <c r="V9" s="85"/>
      <c r="W9" s="279">
        <f t="shared" si="0"/>
        <v>465</v>
      </c>
      <c r="X9" s="280">
        <f t="shared" si="1"/>
        <v>93</v>
      </c>
      <c r="Y9" s="85" t="s">
        <v>196</v>
      </c>
      <c r="Z9" s="85"/>
      <c r="AA9" s="85"/>
      <c r="AB9" s="278"/>
    </row>
    <row r="10" spans="1:28" x14ac:dyDescent="0.25">
      <c r="A10" s="281">
        <v>12672005</v>
      </c>
      <c r="B10" s="281" t="s">
        <v>184</v>
      </c>
      <c r="C10" s="281" t="s">
        <v>203</v>
      </c>
      <c r="D10" s="274">
        <v>301</v>
      </c>
      <c r="E10" s="283">
        <v>84</v>
      </c>
      <c r="F10" s="283" t="s">
        <v>10</v>
      </c>
      <c r="G10" s="274">
        <v>83</v>
      </c>
      <c r="H10" s="283">
        <v>80</v>
      </c>
      <c r="I10" s="283" t="s">
        <v>12</v>
      </c>
      <c r="J10" s="274">
        <v>41</v>
      </c>
      <c r="K10" s="283">
        <v>95</v>
      </c>
      <c r="L10" s="283" t="s">
        <v>7</v>
      </c>
      <c r="M10" s="274">
        <v>42</v>
      </c>
      <c r="N10" s="283">
        <v>82</v>
      </c>
      <c r="O10" s="283" t="s">
        <v>10</v>
      </c>
      <c r="P10" s="274">
        <v>43</v>
      </c>
      <c r="Q10" s="283">
        <v>77</v>
      </c>
      <c r="R10" s="283" t="s">
        <v>11</v>
      </c>
      <c r="S10" s="244"/>
      <c r="T10" s="244"/>
      <c r="U10" s="244"/>
      <c r="V10" s="85"/>
      <c r="W10" s="279">
        <f t="shared" si="0"/>
        <v>418</v>
      </c>
      <c r="X10" s="280">
        <f t="shared" si="1"/>
        <v>83.6</v>
      </c>
      <c r="Y10" s="85" t="s">
        <v>196</v>
      </c>
      <c r="Z10" s="85"/>
      <c r="AA10" s="85"/>
      <c r="AB10" s="278"/>
    </row>
    <row r="11" spans="1:28" x14ac:dyDescent="0.25">
      <c r="A11" s="281">
        <v>12672006</v>
      </c>
      <c r="B11" s="281" t="s">
        <v>185</v>
      </c>
      <c r="C11" s="281" t="s">
        <v>204</v>
      </c>
      <c r="D11" s="274">
        <v>301</v>
      </c>
      <c r="E11" s="283">
        <v>81</v>
      </c>
      <c r="F11" s="283" t="s">
        <v>11</v>
      </c>
      <c r="G11" s="274">
        <v>83</v>
      </c>
      <c r="H11" s="283">
        <v>82</v>
      </c>
      <c r="I11" s="283" t="s">
        <v>11</v>
      </c>
      <c r="J11" s="274">
        <v>41</v>
      </c>
      <c r="K11" s="283">
        <v>71</v>
      </c>
      <c r="L11" s="283" t="s">
        <v>11</v>
      </c>
      <c r="M11" s="274">
        <v>42</v>
      </c>
      <c r="N11" s="283">
        <v>71</v>
      </c>
      <c r="O11" s="283" t="s">
        <v>12</v>
      </c>
      <c r="P11" s="274">
        <v>43</v>
      </c>
      <c r="Q11" s="283">
        <v>64</v>
      </c>
      <c r="R11" s="283" t="s">
        <v>13</v>
      </c>
      <c r="S11" s="244"/>
      <c r="T11" s="244"/>
      <c r="U11" s="244"/>
      <c r="V11" s="85"/>
      <c r="W11" s="279">
        <f t="shared" si="0"/>
        <v>369</v>
      </c>
      <c r="X11" s="280">
        <f t="shared" si="1"/>
        <v>73.8</v>
      </c>
      <c r="Y11" s="85" t="s">
        <v>196</v>
      </c>
      <c r="Z11" s="85"/>
      <c r="AA11" s="85"/>
      <c r="AB11" s="278"/>
    </row>
    <row r="12" spans="1:28" x14ac:dyDescent="0.25">
      <c r="A12" s="281">
        <v>12672007</v>
      </c>
      <c r="B12" s="281" t="s">
        <v>185</v>
      </c>
      <c r="C12" s="281" t="s">
        <v>205</v>
      </c>
      <c r="D12" s="274">
        <v>301</v>
      </c>
      <c r="E12" s="283">
        <v>81</v>
      </c>
      <c r="F12" s="283" t="s">
        <v>11</v>
      </c>
      <c r="G12" s="274">
        <v>83</v>
      </c>
      <c r="H12" s="283">
        <v>69</v>
      </c>
      <c r="I12" s="283" t="s">
        <v>14</v>
      </c>
      <c r="J12" s="274">
        <v>41</v>
      </c>
      <c r="K12" s="283">
        <v>81</v>
      </c>
      <c r="L12" s="283" t="s">
        <v>9</v>
      </c>
      <c r="M12" s="274">
        <v>42</v>
      </c>
      <c r="N12" s="283">
        <v>77</v>
      </c>
      <c r="O12" s="283" t="s">
        <v>11</v>
      </c>
      <c r="P12" s="274">
        <v>43</v>
      </c>
      <c r="Q12" s="283">
        <v>89</v>
      </c>
      <c r="R12" s="283" t="s">
        <v>8</v>
      </c>
      <c r="S12" s="244"/>
      <c r="T12" s="244"/>
      <c r="U12" s="244"/>
      <c r="V12" s="85"/>
      <c r="W12" s="279">
        <f t="shared" si="0"/>
        <v>397</v>
      </c>
      <c r="X12" s="280">
        <f t="shared" si="1"/>
        <v>79.400000000000006</v>
      </c>
      <c r="Y12" s="85" t="s">
        <v>196</v>
      </c>
      <c r="Z12" s="85"/>
      <c r="AA12" s="85"/>
      <c r="AB12" s="278"/>
    </row>
    <row r="13" spans="1:28" x14ac:dyDescent="0.25">
      <c r="A13" s="281">
        <v>12672008</v>
      </c>
      <c r="B13" s="281" t="s">
        <v>184</v>
      </c>
      <c r="C13" s="281" t="s">
        <v>206</v>
      </c>
      <c r="D13" s="274">
        <v>301</v>
      </c>
      <c r="E13" s="283">
        <v>86</v>
      </c>
      <c r="F13" s="283" t="s">
        <v>10</v>
      </c>
      <c r="G13" s="274">
        <v>83</v>
      </c>
      <c r="H13" s="283">
        <v>82</v>
      </c>
      <c r="I13" s="283" t="s">
        <v>11</v>
      </c>
      <c r="J13" s="274">
        <v>41</v>
      </c>
      <c r="K13" s="283">
        <v>96</v>
      </c>
      <c r="L13" s="283" t="s">
        <v>7</v>
      </c>
      <c r="M13" s="274">
        <v>42</v>
      </c>
      <c r="N13" s="283">
        <v>83</v>
      </c>
      <c r="O13" s="283" t="s">
        <v>9</v>
      </c>
      <c r="P13" s="274">
        <v>43</v>
      </c>
      <c r="Q13" s="283">
        <v>97</v>
      </c>
      <c r="R13" s="283" t="s">
        <v>7</v>
      </c>
      <c r="S13" s="244"/>
      <c r="T13" s="244"/>
      <c r="U13" s="244"/>
      <c r="V13" s="85"/>
      <c r="W13" s="279">
        <f t="shared" si="0"/>
        <v>444</v>
      </c>
      <c r="X13" s="280">
        <f t="shared" si="1"/>
        <v>88.8</v>
      </c>
      <c r="Y13" s="85" t="s">
        <v>196</v>
      </c>
      <c r="Z13" s="85"/>
      <c r="AA13" s="85"/>
      <c r="AB13" s="278"/>
    </row>
    <row r="14" spans="1:28" x14ac:dyDescent="0.25">
      <c r="A14" s="281">
        <v>12672009</v>
      </c>
      <c r="B14" s="281" t="s">
        <v>185</v>
      </c>
      <c r="C14" s="281" t="s">
        <v>207</v>
      </c>
      <c r="D14" s="274">
        <v>301</v>
      </c>
      <c r="E14" s="283">
        <v>91</v>
      </c>
      <c r="F14" s="283" t="s">
        <v>9</v>
      </c>
      <c r="G14" s="274">
        <v>83</v>
      </c>
      <c r="H14" s="283">
        <v>95</v>
      </c>
      <c r="I14" s="283" t="s">
        <v>7</v>
      </c>
      <c r="J14" s="274">
        <v>41</v>
      </c>
      <c r="K14" s="283">
        <v>96</v>
      </c>
      <c r="L14" s="283" t="s">
        <v>7</v>
      </c>
      <c r="M14" s="274">
        <v>42</v>
      </c>
      <c r="N14" s="283">
        <v>81</v>
      </c>
      <c r="O14" s="283" t="s">
        <v>10</v>
      </c>
      <c r="P14" s="274">
        <v>43</v>
      </c>
      <c r="Q14" s="283">
        <v>97</v>
      </c>
      <c r="R14" s="283" t="s">
        <v>7</v>
      </c>
      <c r="S14" s="244"/>
      <c r="T14" s="244"/>
      <c r="U14" s="244"/>
      <c r="V14" s="85"/>
      <c r="W14" s="279">
        <f t="shared" si="0"/>
        <v>460</v>
      </c>
      <c r="X14" s="280">
        <f t="shared" si="1"/>
        <v>92</v>
      </c>
      <c r="Y14" s="85" t="s">
        <v>196</v>
      </c>
      <c r="Z14" s="85"/>
      <c r="AA14" s="85"/>
      <c r="AB14" s="278"/>
    </row>
    <row r="15" spans="1:28" x14ac:dyDescent="0.25">
      <c r="A15" s="281">
        <v>12672010</v>
      </c>
      <c r="B15" s="281" t="s">
        <v>185</v>
      </c>
      <c r="C15" s="281" t="s">
        <v>208</v>
      </c>
      <c r="D15" s="274">
        <v>301</v>
      </c>
      <c r="E15" s="283">
        <v>81</v>
      </c>
      <c r="F15" s="283" t="s">
        <v>11</v>
      </c>
      <c r="G15" s="274">
        <v>83</v>
      </c>
      <c r="H15" s="283">
        <v>73</v>
      </c>
      <c r="I15" s="283" t="s">
        <v>13</v>
      </c>
      <c r="J15" s="274">
        <v>41</v>
      </c>
      <c r="K15" s="283">
        <v>61</v>
      </c>
      <c r="L15" s="283" t="s">
        <v>12</v>
      </c>
      <c r="M15" s="274">
        <v>42</v>
      </c>
      <c r="N15" s="283">
        <v>68</v>
      </c>
      <c r="O15" s="283" t="s">
        <v>13</v>
      </c>
      <c r="P15" s="274">
        <v>43</v>
      </c>
      <c r="Q15" s="283">
        <v>83</v>
      </c>
      <c r="R15" s="283" t="s">
        <v>9</v>
      </c>
      <c r="S15" s="244"/>
      <c r="T15" s="244"/>
      <c r="U15" s="244"/>
      <c r="V15" s="85"/>
      <c r="W15" s="279">
        <f t="shared" si="0"/>
        <v>366</v>
      </c>
      <c r="X15" s="280">
        <f t="shared" si="1"/>
        <v>73.2</v>
      </c>
      <c r="Y15" s="85" t="s">
        <v>196</v>
      </c>
      <c r="Z15" s="85"/>
      <c r="AA15" s="85"/>
      <c r="AB15" s="278"/>
    </row>
    <row r="16" spans="1:28" x14ac:dyDescent="0.25">
      <c r="A16" s="281">
        <v>12672011</v>
      </c>
      <c r="B16" s="281" t="s">
        <v>185</v>
      </c>
      <c r="C16" s="281" t="s">
        <v>209</v>
      </c>
      <c r="D16" s="274">
        <v>301</v>
      </c>
      <c r="E16" s="283">
        <v>82</v>
      </c>
      <c r="F16" s="283" t="s">
        <v>11</v>
      </c>
      <c r="G16" s="274">
        <v>83</v>
      </c>
      <c r="H16" s="283">
        <v>74</v>
      </c>
      <c r="I16" s="283" t="s">
        <v>13</v>
      </c>
      <c r="J16" s="274">
        <v>41</v>
      </c>
      <c r="K16" s="283">
        <v>60</v>
      </c>
      <c r="L16" s="283" t="s">
        <v>13</v>
      </c>
      <c r="M16" s="274">
        <v>42</v>
      </c>
      <c r="N16" s="283">
        <v>78</v>
      </c>
      <c r="O16" s="283" t="s">
        <v>10</v>
      </c>
      <c r="P16" s="274">
        <v>43</v>
      </c>
      <c r="Q16" s="283">
        <v>82</v>
      </c>
      <c r="R16" s="283" t="s">
        <v>10</v>
      </c>
      <c r="S16" s="244"/>
      <c r="T16" s="244"/>
      <c r="U16" s="244"/>
      <c r="V16" s="85"/>
      <c r="W16" s="279">
        <f t="shared" si="0"/>
        <v>376</v>
      </c>
      <c r="X16" s="280">
        <f t="shared" si="1"/>
        <v>75.2</v>
      </c>
      <c r="Y16" s="85" t="s">
        <v>196</v>
      </c>
      <c r="Z16" s="85"/>
      <c r="AA16" s="85"/>
      <c r="AB16" s="278"/>
    </row>
    <row r="17" spans="1:28" x14ac:dyDescent="0.25">
      <c r="A17" s="281">
        <v>12672012</v>
      </c>
      <c r="B17" s="281" t="s">
        <v>185</v>
      </c>
      <c r="C17" s="281" t="s">
        <v>210</v>
      </c>
      <c r="D17" s="274">
        <v>301</v>
      </c>
      <c r="E17" s="283">
        <v>96</v>
      </c>
      <c r="F17" s="283" t="s">
        <v>7</v>
      </c>
      <c r="G17" s="274">
        <v>83</v>
      </c>
      <c r="H17" s="283">
        <v>82</v>
      </c>
      <c r="I17" s="283" t="s">
        <v>11</v>
      </c>
      <c r="J17" s="274">
        <v>41</v>
      </c>
      <c r="K17" s="283">
        <v>96</v>
      </c>
      <c r="L17" s="283" t="s">
        <v>7</v>
      </c>
      <c r="M17" s="274">
        <v>42</v>
      </c>
      <c r="N17" s="283">
        <v>91</v>
      </c>
      <c r="O17" s="283" t="s">
        <v>8</v>
      </c>
      <c r="P17" s="274">
        <v>43</v>
      </c>
      <c r="Q17" s="283">
        <v>97</v>
      </c>
      <c r="R17" s="283" t="s">
        <v>7</v>
      </c>
      <c r="S17" s="244"/>
      <c r="T17" s="244"/>
      <c r="U17" s="244"/>
      <c r="V17" s="85"/>
      <c r="W17" s="279">
        <f t="shared" si="0"/>
        <v>462</v>
      </c>
      <c r="X17" s="280">
        <f t="shared" si="1"/>
        <v>92.4</v>
      </c>
      <c r="Y17" s="85" t="s">
        <v>196</v>
      </c>
      <c r="Z17" s="85"/>
      <c r="AA17" s="85"/>
      <c r="AB17" s="278"/>
    </row>
    <row r="18" spans="1:28" x14ac:dyDescent="0.25">
      <c r="A18" s="281">
        <v>12672013</v>
      </c>
      <c r="B18" s="281" t="s">
        <v>184</v>
      </c>
      <c r="C18" s="281" t="s">
        <v>211</v>
      </c>
      <c r="D18" s="274">
        <v>301</v>
      </c>
      <c r="E18" s="283">
        <v>86</v>
      </c>
      <c r="F18" s="283" t="s">
        <v>10</v>
      </c>
      <c r="G18" s="274">
        <v>302</v>
      </c>
      <c r="H18" s="283">
        <v>91</v>
      </c>
      <c r="I18" s="283" t="s">
        <v>8</v>
      </c>
      <c r="J18" s="274">
        <v>41</v>
      </c>
      <c r="K18" s="283">
        <v>76</v>
      </c>
      <c r="L18" s="283" t="s">
        <v>10</v>
      </c>
      <c r="M18" s="274">
        <v>42</v>
      </c>
      <c r="N18" s="283">
        <v>83</v>
      </c>
      <c r="O18" s="283" t="s">
        <v>9</v>
      </c>
      <c r="P18" s="274">
        <v>43</v>
      </c>
      <c r="Q18" s="283">
        <v>83</v>
      </c>
      <c r="R18" s="283" t="s">
        <v>9</v>
      </c>
      <c r="S18" s="244"/>
      <c r="T18" s="244"/>
      <c r="U18" s="244"/>
      <c r="V18" s="85"/>
      <c r="W18" s="279">
        <f t="shared" si="0"/>
        <v>419</v>
      </c>
      <c r="X18" s="280">
        <f t="shared" si="1"/>
        <v>83.8</v>
      </c>
      <c r="Y18" s="85" t="s">
        <v>196</v>
      </c>
      <c r="Z18" s="85"/>
      <c r="AA18" s="85"/>
      <c r="AB18" s="278"/>
    </row>
    <row r="19" spans="1:28" x14ac:dyDescent="0.25">
      <c r="A19" s="281">
        <v>12672014</v>
      </c>
      <c r="B19" s="281" t="s">
        <v>184</v>
      </c>
      <c r="C19" s="281" t="s">
        <v>212</v>
      </c>
      <c r="D19" s="274">
        <v>301</v>
      </c>
      <c r="E19" s="283">
        <v>86</v>
      </c>
      <c r="F19" s="283" t="s">
        <v>10</v>
      </c>
      <c r="G19" s="274">
        <v>302</v>
      </c>
      <c r="H19" s="283">
        <v>91</v>
      </c>
      <c r="I19" s="283" t="s">
        <v>8</v>
      </c>
      <c r="J19" s="274">
        <v>41</v>
      </c>
      <c r="K19" s="283">
        <v>94</v>
      </c>
      <c r="L19" s="283" t="s">
        <v>7</v>
      </c>
      <c r="M19" s="274">
        <v>42</v>
      </c>
      <c r="N19" s="283">
        <v>72</v>
      </c>
      <c r="O19" s="283" t="s">
        <v>12</v>
      </c>
      <c r="P19" s="274">
        <v>43</v>
      </c>
      <c r="Q19" s="283">
        <v>83</v>
      </c>
      <c r="R19" s="283" t="s">
        <v>9</v>
      </c>
      <c r="S19" s="244"/>
      <c r="T19" s="244"/>
      <c r="U19" s="244"/>
      <c r="V19" s="85"/>
      <c r="W19" s="279">
        <f t="shared" si="0"/>
        <v>426</v>
      </c>
      <c r="X19" s="280">
        <f t="shared" si="1"/>
        <v>85.2</v>
      </c>
      <c r="Y19" s="85" t="s">
        <v>196</v>
      </c>
      <c r="Z19" s="85"/>
      <c r="AA19" s="85"/>
      <c r="AB19" s="278"/>
    </row>
    <row r="20" spans="1:28" x14ac:dyDescent="0.25">
      <c r="A20" s="281">
        <v>12672015</v>
      </c>
      <c r="B20" s="281" t="s">
        <v>185</v>
      </c>
      <c r="C20" s="281" t="s">
        <v>213</v>
      </c>
      <c r="D20" s="274">
        <v>301</v>
      </c>
      <c r="E20" s="283">
        <v>81</v>
      </c>
      <c r="F20" s="283" t="s">
        <v>11</v>
      </c>
      <c r="G20" s="274">
        <v>302</v>
      </c>
      <c r="H20" s="283">
        <v>68</v>
      </c>
      <c r="I20" s="283" t="s">
        <v>12</v>
      </c>
      <c r="J20" s="274">
        <v>41</v>
      </c>
      <c r="K20" s="283">
        <v>60</v>
      </c>
      <c r="L20" s="283" t="s">
        <v>13</v>
      </c>
      <c r="M20" s="274">
        <v>42</v>
      </c>
      <c r="N20" s="283">
        <v>71</v>
      </c>
      <c r="O20" s="283" t="s">
        <v>12</v>
      </c>
      <c r="P20" s="274">
        <v>43</v>
      </c>
      <c r="Q20" s="283">
        <v>64</v>
      </c>
      <c r="R20" s="283" t="s">
        <v>13</v>
      </c>
      <c r="S20" s="244"/>
      <c r="T20" s="244"/>
      <c r="U20" s="244"/>
      <c r="V20" s="85"/>
      <c r="W20" s="279">
        <f t="shared" si="0"/>
        <v>344</v>
      </c>
      <c r="X20" s="280">
        <f t="shared" si="1"/>
        <v>68.8</v>
      </c>
      <c r="Y20" s="85" t="s">
        <v>196</v>
      </c>
      <c r="Z20" s="85"/>
      <c r="AA20" s="85"/>
      <c r="AB20" s="278"/>
    </row>
    <row r="21" spans="1:28" x14ac:dyDescent="0.25">
      <c r="A21" s="281">
        <v>12672016</v>
      </c>
      <c r="B21" s="281" t="s">
        <v>184</v>
      </c>
      <c r="C21" s="281" t="s">
        <v>214</v>
      </c>
      <c r="D21" s="274">
        <v>301</v>
      </c>
      <c r="E21" s="283">
        <v>91</v>
      </c>
      <c r="F21" s="283" t="s">
        <v>9</v>
      </c>
      <c r="G21" s="274">
        <v>302</v>
      </c>
      <c r="H21" s="283">
        <v>96</v>
      </c>
      <c r="I21" s="283" t="s">
        <v>7</v>
      </c>
      <c r="J21" s="274">
        <v>41</v>
      </c>
      <c r="K21" s="283">
        <v>96</v>
      </c>
      <c r="L21" s="283" t="s">
        <v>7</v>
      </c>
      <c r="M21" s="274">
        <v>42</v>
      </c>
      <c r="N21" s="283">
        <v>93</v>
      </c>
      <c r="O21" s="283" t="s">
        <v>8</v>
      </c>
      <c r="P21" s="274">
        <v>43</v>
      </c>
      <c r="Q21" s="283">
        <v>97</v>
      </c>
      <c r="R21" s="283" t="s">
        <v>7</v>
      </c>
      <c r="S21" s="244"/>
      <c r="T21" s="244"/>
      <c r="U21" s="244"/>
      <c r="V21" s="85"/>
      <c r="W21" s="279">
        <f t="shared" si="0"/>
        <v>473</v>
      </c>
      <c r="X21" s="280">
        <f t="shared" si="1"/>
        <v>94.6</v>
      </c>
      <c r="Y21" s="85" t="s">
        <v>196</v>
      </c>
      <c r="Z21" s="85"/>
      <c r="AA21" s="85"/>
      <c r="AB21" s="278"/>
    </row>
    <row r="22" spans="1:28" x14ac:dyDescent="0.25">
      <c r="A22" s="281">
        <v>12672017</v>
      </c>
      <c r="B22" s="281" t="s">
        <v>184</v>
      </c>
      <c r="C22" s="281" t="s">
        <v>215</v>
      </c>
      <c r="D22" s="274">
        <v>301</v>
      </c>
      <c r="E22" s="283">
        <v>81</v>
      </c>
      <c r="F22" s="283" t="s">
        <v>11</v>
      </c>
      <c r="G22" s="274">
        <v>302</v>
      </c>
      <c r="H22" s="283">
        <v>86</v>
      </c>
      <c r="I22" s="283" t="s">
        <v>9</v>
      </c>
      <c r="J22" s="274">
        <v>41</v>
      </c>
      <c r="K22" s="283">
        <v>76</v>
      </c>
      <c r="L22" s="283" t="s">
        <v>10</v>
      </c>
      <c r="M22" s="274">
        <v>42</v>
      </c>
      <c r="N22" s="283">
        <v>65</v>
      </c>
      <c r="O22" s="283" t="s">
        <v>13</v>
      </c>
      <c r="P22" s="274">
        <v>43</v>
      </c>
      <c r="Q22" s="283">
        <v>64</v>
      </c>
      <c r="R22" s="283" t="s">
        <v>13</v>
      </c>
      <c r="S22" s="244"/>
      <c r="T22" s="244"/>
      <c r="U22" s="244"/>
      <c r="V22" s="85"/>
      <c r="W22" s="279">
        <f t="shared" si="0"/>
        <v>372</v>
      </c>
      <c r="X22" s="280">
        <f t="shared" si="1"/>
        <v>74.400000000000006</v>
      </c>
      <c r="Y22" s="85" t="s">
        <v>196</v>
      </c>
      <c r="Z22" s="85"/>
      <c r="AA22" s="85"/>
      <c r="AB22" s="278"/>
    </row>
    <row r="23" spans="1:28" x14ac:dyDescent="0.25">
      <c r="A23" s="281">
        <v>12672018</v>
      </c>
      <c r="B23" s="281" t="s">
        <v>184</v>
      </c>
      <c r="C23" s="281" t="s">
        <v>216</v>
      </c>
      <c r="D23" s="274">
        <v>301</v>
      </c>
      <c r="E23" s="283">
        <v>82</v>
      </c>
      <c r="F23" s="283" t="s">
        <v>11</v>
      </c>
      <c r="G23" s="274">
        <v>302</v>
      </c>
      <c r="H23" s="283">
        <v>89</v>
      </c>
      <c r="I23" s="283" t="s">
        <v>8</v>
      </c>
      <c r="J23" s="274">
        <v>41</v>
      </c>
      <c r="K23" s="283">
        <v>93</v>
      </c>
      <c r="L23" s="283" t="s">
        <v>8</v>
      </c>
      <c r="M23" s="274">
        <v>42</v>
      </c>
      <c r="N23" s="283">
        <v>80</v>
      </c>
      <c r="O23" s="283" t="s">
        <v>10</v>
      </c>
      <c r="P23" s="274">
        <v>43</v>
      </c>
      <c r="Q23" s="283">
        <v>91</v>
      </c>
      <c r="R23" s="283" t="s">
        <v>8</v>
      </c>
      <c r="S23" s="244"/>
      <c r="T23" s="244"/>
      <c r="U23" s="244"/>
      <c r="V23" s="85"/>
      <c r="W23" s="279">
        <f t="shared" si="0"/>
        <v>435</v>
      </c>
      <c r="X23" s="280">
        <f t="shared" si="1"/>
        <v>87</v>
      </c>
      <c r="Y23" s="85" t="s">
        <v>196</v>
      </c>
      <c r="Z23" s="85"/>
      <c r="AA23" s="85"/>
      <c r="AB23" s="278"/>
    </row>
    <row r="24" spans="1:28" x14ac:dyDescent="0.25">
      <c r="A24" s="281">
        <v>12672019</v>
      </c>
      <c r="B24" s="281" t="s">
        <v>184</v>
      </c>
      <c r="C24" s="281" t="s">
        <v>217</v>
      </c>
      <c r="D24" s="274">
        <v>301</v>
      </c>
      <c r="E24" s="283">
        <v>62</v>
      </c>
      <c r="F24" s="283" t="s">
        <v>14</v>
      </c>
      <c r="G24" s="274">
        <v>302</v>
      </c>
      <c r="H24" s="283">
        <v>89</v>
      </c>
      <c r="I24" s="283" t="s">
        <v>8</v>
      </c>
      <c r="J24" s="274">
        <v>41</v>
      </c>
      <c r="K24" s="283">
        <v>60</v>
      </c>
      <c r="L24" s="283" t="s">
        <v>13</v>
      </c>
      <c r="M24" s="274">
        <v>42</v>
      </c>
      <c r="N24" s="283">
        <v>65</v>
      </c>
      <c r="O24" s="283" t="s">
        <v>13</v>
      </c>
      <c r="P24" s="274">
        <v>43</v>
      </c>
      <c r="Q24" s="283">
        <v>74</v>
      </c>
      <c r="R24" s="283" t="s">
        <v>11</v>
      </c>
      <c r="S24" s="244"/>
      <c r="T24" s="244"/>
      <c r="U24" s="244"/>
      <c r="V24" s="85"/>
      <c r="W24" s="279">
        <f t="shared" si="0"/>
        <v>350</v>
      </c>
      <c r="X24" s="280">
        <f t="shared" si="1"/>
        <v>70</v>
      </c>
      <c r="Y24" s="85" t="s">
        <v>196</v>
      </c>
      <c r="Z24" s="85"/>
      <c r="AA24" s="85"/>
      <c r="AB24" s="278"/>
    </row>
    <row r="25" spans="1:28" x14ac:dyDescent="0.25">
      <c r="A25" s="281">
        <v>12672020</v>
      </c>
      <c r="B25" s="281" t="s">
        <v>184</v>
      </c>
      <c r="C25" s="281" t="s">
        <v>218</v>
      </c>
      <c r="D25" s="274">
        <v>301</v>
      </c>
      <c r="E25" s="283">
        <v>86</v>
      </c>
      <c r="F25" s="283" t="s">
        <v>10</v>
      </c>
      <c r="G25" s="274">
        <v>302</v>
      </c>
      <c r="H25" s="283">
        <v>93</v>
      </c>
      <c r="I25" s="283" t="s">
        <v>7</v>
      </c>
      <c r="J25" s="274">
        <v>44</v>
      </c>
      <c r="K25" s="283">
        <v>70</v>
      </c>
      <c r="L25" s="283" t="s">
        <v>12</v>
      </c>
      <c r="M25" s="274">
        <v>42</v>
      </c>
      <c r="N25" s="283">
        <v>78</v>
      </c>
      <c r="O25" s="283" t="s">
        <v>10</v>
      </c>
      <c r="P25" s="274">
        <v>43</v>
      </c>
      <c r="Q25" s="283">
        <v>81</v>
      </c>
      <c r="R25" s="283" t="s">
        <v>10</v>
      </c>
      <c r="S25" s="244"/>
      <c r="T25" s="244"/>
      <c r="U25" s="244"/>
      <c r="V25" s="85"/>
      <c r="W25" s="279">
        <f t="shared" si="0"/>
        <v>408</v>
      </c>
      <c r="X25" s="280">
        <f t="shared" si="1"/>
        <v>81.599999999999994</v>
      </c>
      <c r="Y25" s="85" t="s">
        <v>196</v>
      </c>
      <c r="Z25" s="85"/>
      <c r="AA25" s="85"/>
      <c r="AB25" s="278"/>
    </row>
    <row r="26" spans="1:28" x14ac:dyDescent="0.25">
      <c r="A26" s="281">
        <v>12672021</v>
      </c>
      <c r="B26" s="281" t="s">
        <v>184</v>
      </c>
      <c r="C26" s="281" t="s">
        <v>219</v>
      </c>
      <c r="D26" s="274">
        <v>301</v>
      </c>
      <c r="E26" s="283">
        <v>96</v>
      </c>
      <c r="F26" s="283" t="s">
        <v>7</v>
      </c>
      <c r="G26" s="274">
        <v>302</v>
      </c>
      <c r="H26" s="283">
        <v>96</v>
      </c>
      <c r="I26" s="283" t="s">
        <v>7</v>
      </c>
      <c r="J26" s="274">
        <v>44</v>
      </c>
      <c r="K26" s="283">
        <v>96</v>
      </c>
      <c r="L26" s="283" t="s">
        <v>7</v>
      </c>
      <c r="M26" s="274">
        <v>42</v>
      </c>
      <c r="N26" s="283">
        <v>94</v>
      </c>
      <c r="O26" s="283" t="s">
        <v>7</v>
      </c>
      <c r="P26" s="274">
        <v>43</v>
      </c>
      <c r="Q26" s="283">
        <v>97</v>
      </c>
      <c r="R26" s="283" t="s">
        <v>7</v>
      </c>
      <c r="S26" s="244"/>
      <c r="T26" s="244"/>
      <c r="U26" s="244"/>
      <c r="V26" s="85"/>
      <c r="W26" s="279">
        <f t="shared" si="0"/>
        <v>479</v>
      </c>
      <c r="X26" s="280">
        <f t="shared" si="1"/>
        <v>95.8</v>
      </c>
      <c r="Y26" s="85" t="s">
        <v>196</v>
      </c>
      <c r="Z26" s="85"/>
      <c r="AA26" s="85"/>
      <c r="AB26" s="278"/>
    </row>
    <row r="27" spans="1:28" x14ac:dyDescent="0.25">
      <c r="A27" s="281">
        <v>12672022</v>
      </c>
      <c r="B27" s="281" t="s">
        <v>184</v>
      </c>
      <c r="C27" s="281" t="s">
        <v>220</v>
      </c>
      <c r="D27" s="274">
        <v>301</v>
      </c>
      <c r="E27" s="283">
        <v>82</v>
      </c>
      <c r="F27" s="283" t="s">
        <v>11</v>
      </c>
      <c r="G27" s="274">
        <v>302</v>
      </c>
      <c r="H27" s="283">
        <v>71</v>
      </c>
      <c r="I27" s="283" t="s">
        <v>12</v>
      </c>
      <c r="J27" s="274">
        <v>44</v>
      </c>
      <c r="K27" s="283">
        <v>70</v>
      </c>
      <c r="L27" s="283" t="s">
        <v>12</v>
      </c>
      <c r="M27" s="274">
        <v>42</v>
      </c>
      <c r="N27" s="283">
        <v>81</v>
      </c>
      <c r="O27" s="283" t="s">
        <v>10</v>
      </c>
      <c r="P27" s="274">
        <v>43</v>
      </c>
      <c r="Q27" s="283">
        <v>76</v>
      </c>
      <c r="R27" s="283" t="s">
        <v>11</v>
      </c>
      <c r="S27" s="244"/>
      <c r="T27" s="244"/>
      <c r="U27" s="244"/>
      <c r="V27" s="85"/>
      <c r="W27" s="279">
        <f t="shared" si="0"/>
        <v>380</v>
      </c>
      <c r="X27" s="280">
        <f t="shared" si="1"/>
        <v>76</v>
      </c>
      <c r="Y27" s="85" t="s">
        <v>196</v>
      </c>
      <c r="Z27" s="85"/>
      <c r="AA27" s="85"/>
      <c r="AB27" s="278"/>
    </row>
    <row r="28" spans="1:28" x14ac:dyDescent="0.25">
      <c r="A28" s="281">
        <v>12672023</v>
      </c>
      <c r="B28" s="281" t="s">
        <v>184</v>
      </c>
      <c r="C28" s="281" t="s">
        <v>221</v>
      </c>
      <c r="D28" s="274">
        <v>301</v>
      </c>
      <c r="E28" s="283">
        <v>83</v>
      </c>
      <c r="F28" s="283" t="s">
        <v>10</v>
      </c>
      <c r="G28" s="274">
        <v>302</v>
      </c>
      <c r="H28" s="283">
        <v>92</v>
      </c>
      <c r="I28" s="283" t="s">
        <v>8</v>
      </c>
      <c r="J28" s="274">
        <v>44</v>
      </c>
      <c r="K28" s="283">
        <v>69</v>
      </c>
      <c r="L28" s="283" t="s">
        <v>13</v>
      </c>
      <c r="M28" s="274">
        <v>42</v>
      </c>
      <c r="N28" s="283">
        <v>65</v>
      </c>
      <c r="O28" s="283" t="s">
        <v>13</v>
      </c>
      <c r="P28" s="274">
        <v>43</v>
      </c>
      <c r="Q28" s="283">
        <v>74</v>
      </c>
      <c r="R28" s="283" t="s">
        <v>11</v>
      </c>
      <c r="S28" s="244"/>
      <c r="T28" s="244"/>
      <c r="U28" s="244"/>
      <c r="V28" s="85"/>
      <c r="W28" s="279">
        <f t="shared" si="0"/>
        <v>383</v>
      </c>
      <c r="X28" s="280">
        <f t="shared" si="1"/>
        <v>76.599999999999994</v>
      </c>
      <c r="Y28" s="85" t="s">
        <v>196</v>
      </c>
      <c r="Z28" s="85"/>
      <c r="AA28" s="85"/>
      <c r="AB28" s="278"/>
    </row>
    <row r="29" spans="1:28" x14ac:dyDescent="0.25">
      <c r="A29" s="281">
        <v>12672024</v>
      </c>
      <c r="B29" s="281" t="s">
        <v>184</v>
      </c>
      <c r="C29" s="281" t="s">
        <v>222</v>
      </c>
      <c r="D29" s="274">
        <v>301</v>
      </c>
      <c r="E29" s="283">
        <v>85</v>
      </c>
      <c r="F29" s="283" t="s">
        <v>10</v>
      </c>
      <c r="G29" s="274">
        <v>302</v>
      </c>
      <c r="H29" s="283">
        <v>91</v>
      </c>
      <c r="I29" s="283" t="s">
        <v>8</v>
      </c>
      <c r="J29" s="274">
        <v>44</v>
      </c>
      <c r="K29" s="283">
        <v>82</v>
      </c>
      <c r="L29" s="283" t="s">
        <v>10</v>
      </c>
      <c r="M29" s="274">
        <v>42</v>
      </c>
      <c r="N29" s="283">
        <v>80</v>
      </c>
      <c r="O29" s="283" t="s">
        <v>10</v>
      </c>
      <c r="P29" s="274">
        <v>43</v>
      </c>
      <c r="Q29" s="283">
        <v>79</v>
      </c>
      <c r="R29" s="283" t="s">
        <v>10</v>
      </c>
      <c r="S29" s="244"/>
      <c r="T29" s="244"/>
      <c r="U29" s="244"/>
      <c r="V29" s="85"/>
      <c r="W29" s="279">
        <f t="shared" si="0"/>
        <v>417</v>
      </c>
      <c r="X29" s="280">
        <f t="shared" si="1"/>
        <v>83.4</v>
      </c>
      <c r="Y29" s="85" t="s">
        <v>196</v>
      </c>
      <c r="Z29" s="85"/>
      <c r="AA29" s="85"/>
      <c r="AB29" s="278"/>
    </row>
    <row r="30" spans="1:28" x14ac:dyDescent="0.25">
      <c r="A30" s="281">
        <v>12672025</v>
      </c>
      <c r="B30" s="281" t="s">
        <v>184</v>
      </c>
      <c r="C30" s="281" t="s">
        <v>223</v>
      </c>
      <c r="D30" s="274">
        <v>301</v>
      </c>
      <c r="E30" s="283">
        <v>87</v>
      </c>
      <c r="F30" s="283" t="s">
        <v>9</v>
      </c>
      <c r="G30" s="274">
        <v>302</v>
      </c>
      <c r="H30" s="283">
        <v>92</v>
      </c>
      <c r="I30" s="283" t="s">
        <v>8</v>
      </c>
      <c r="J30" s="274">
        <v>44</v>
      </c>
      <c r="K30" s="283">
        <v>79</v>
      </c>
      <c r="L30" s="283" t="s">
        <v>11</v>
      </c>
      <c r="M30" s="274">
        <v>42</v>
      </c>
      <c r="N30" s="283">
        <v>65</v>
      </c>
      <c r="O30" s="283" t="s">
        <v>13</v>
      </c>
      <c r="P30" s="274">
        <v>43</v>
      </c>
      <c r="Q30" s="283">
        <v>82</v>
      </c>
      <c r="R30" s="283" t="s">
        <v>10</v>
      </c>
      <c r="S30" s="244"/>
      <c r="T30" s="244"/>
      <c r="U30" s="244"/>
      <c r="V30" s="85"/>
      <c r="W30" s="279">
        <f t="shared" si="0"/>
        <v>405</v>
      </c>
      <c r="X30" s="280">
        <f t="shared" si="1"/>
        <v>81</v>
      </c>
      <c r="Y30" s="85" t="s">
        <v>196</v>
      </c>
      <c r="Z30" s="85"/>
      <c r="AA30" s="85"/>
      <c r="AB30" s="278"/>
    </row>
    <row r="31" spans="1:28" x14ac:dyDescent="0.25">
      <c r="A31" s="281">
        <v>12672026</v>
      </c>
      <c r="B31" s="281" t="s">
        <v>184</v>
      </c>
      <c r="C31" s="281" t="s">
        <v>224</v>
      </c>
      <c r="D31" s="274">
        <v>301</v>
      </c>
      <c r="E31" s="283">
        <v>83</v>
      </c>
      <c r="F31" s="283" t="s">
        <v>10</v>
      </c>
      <c r="G31" s="274">
        <v>302</v>
      </c>
      <c r="H31" s="283">
        <v>89</v>
      </c>
      <c r="I31" s="283" t="s">
        <v>8</v>
      </c>
      <c r="J31" s="274">
        <v>44</v>
      </c>
      <c r="K31" s="283">
        <v>80</v>
      </c>
      <c r="L31" s="283" t="s">
        <v>11</v>
      </c>
      <c r="M31" s="274">
        <v>42</v>
      </c>
      <c r="N31" s="283">
        <v>75</v>
      </c>
      <c r="O31" s="283" t="s">
        <v>11</v>
      </c>
      <c r="P31" s="274">
        <v>43</v>
      </c>
      <c r="Q31" s="283">
        <v>78</v>
      </c>
      <c r="R31" s="283" t="s">
        <v>11</v>
      </c>
      <c r="S31" s="244"/>
      <c r="T31" s="244"/>
      <c r="U31" s="244"/>
      <c r="V31" s="85"/>
      <c r="W31" s="279">
        <f t="shared" si="0"/>
        <v>405</v>
      </c>
      <c r="X31" s="280">
        <f t="shared" si="1"/>
        <v>81</v>
      </c>
      <c r="Y31" s="85" t="s">
        <v>196</v>
      </c>
      <c r="Z31" s="85"/>
      <c r="AA31" s="85"/>
      <c r="AB31" s="278"/>
    </row>
    <row r="32" spans="1:28" x14ac:dyDescent="0.25">
      <c r="A32" s="281">
        <v>12672027</v>
      </c>
      <c r="B32" s="281" t="s">
        <v>184</v>
      </c>
      <c r="C32" s="281" t="s">
        <v>225</v>
      </c>
      <c r="D32" s="274">
        <v>301</v>
      </c>
      <c r="E32" s="283">
        <v>96</v>
      </c>
      <c r="F32" s="283" t="s">
        <v>7</v>
      </c>
      <c r="G32" s="274">
        <v>302</v>
      </c>
      <c r="H32" s="283">
        <v>96</v>
      </c>
      <c r="I32" s="283" t="s">
        <v>7</v>
      </c>
      <c r="J32" s="274">
        <v>44</v>
      </c>
      <c r="K32" s="283">
        <v>83</v>
      </c>
      <c r="L32" s="283" t="s">
        <v>10</v>
      </c>
      <c r="M32" s="274">
        <v>42</v>
      </c>
      <c r="N32" s="283">
        <v>83</v>
      </c>
      <c r="O32" s="283" t="s">
        <v>9</v>
      </c>
      <c r="P32" s="274">
        <v>43</v>
      </c>
      <c r="Q32" s="283">
        <v>97</v>
      </c>
      <c r="R32" s="283" t="s">
        <v>7</v>
      </c>
      <c r="S32" s="244"/>
      <c r="T32" s="244"/>
      <c r="U32" s="244"/>
      <c r="V32" s="85"/>
      <c r="W32" s="279">
        <f t="shared" si="0"/>
        <v>455</v>
      </c>
      <c r="X32" s="280">
        <f t="shared" si="1"/>
        <v>91</v>
      </c>
      <c r="Y32" s="85" t="s">
        <v>196</v>
      </c>
      <c r="Z32" s="85"/>
      <c r="AA32" s="85"/>
      <c r="AB32" s="278"/>
    </row>
    <row r="33" spans="1:28" x14ac:dyDescent="0.25">
      <c r="A33" s="281">
        <v>12672028</v>
      </c>
      <c r="B33" s="281" t="s">
        <v>184</v>
      </c>
      <c r="C33" s="281" t="s">
        <v>226</v>
      </c>
      <c r="D33" s="274">
        <v>301</v>
      </c>
      <c r="E33" s="283">
        <v>81</v>
      </c>
      <c r="F33" s="283" t="s">
        <v>11</v>
      </c>
      <c r="G33" s="274">
        <v>302</v>
      </c>
      <c r="H33" s="283">
        <v>89</v>
      </c>
      <c r="I33" s="283" t="s">
        <v>8</v>
      </c>
      <c r="J33" s="274">
        <v>44</v>
      </c>
      <c r="K33" s="283">
        <v>64</v>
      </c>
      <c r="L33" s="283" t="s">
        <v>13</v>
      </c>
      <c r="M33" s="274">
        <v>42</v>
      </c>
      <c r="N33" s="283">
        <v>65</v>
      </c>
      <c r="O33" s="283" t="s">
        <v>13</v>
      </c>
      <c r="P33" s="274">
        <v>43</v>
      </c>
      <c r="Q33" s="283">
        <v>78</v>
      </c>
      <c r="R33" s="283" t="s">
        <v>11</v>
      </c>
      <c r="S33" s="244"/>
      <c r="T33" s="244"/>
      <c r="U33" s="244"/>
      <c r="V33" s="85"/>
      <c r="W33" s="279">
        <f t="shared" si="0"/>
        <v>377</v>
      </c>
      <c r="X33" s="280">
        <f t="shared" si="1"/>
        <v>75.400000000000006</v>
      </c>
      <c r="Y33" s="85" t="s">
        <v>196</v>
      </c>
      <c r="Z33" s="85"/>
      <c r="AA33" s="85"/>
      <c r="AB33" s="278"/>
    </row>
    <row r="34" spans="1:28" x14ac:dyDescent="0.25">
      <c r="A34" s="281">
        <v>12672029</v>
      </c>
      <c r="B34" s="281" t="s">
        <v>184</v>
      </c>
      <c r="C34" s="281" t="s">
        <v>227</v>
      </c>
      <c r="D34" s="274">
        <v>301</v>
      </c>
      <c r="E34" s="283">
        <v>82</v>
      </c>
      <c r="F34" s="283" t="s">
        <v>11</v>
      </c>
      <c r="G34" s="274">
        <v>302</v>
      </c>
      <c r="H34" s="283">
        <v>89</v>
      </c>
      <c r="I34" s="283" t="s">
        <v>8</v>
      </c>
      <c r="J34" s="274">
        <v>44</v>
      </c>
      <c r="K34" s="283">
        <v>65</v>
      </c>
      <c r="L34" s="283" t="s">
        <v>13</v>
      </c>
      <c r="M34" s="274">
        <v>42</v>
      </c>
      <c r="N34" s="283">
        <v>79</v>
      </c>
      <c r="O34" s="283" t="s">
        <v>10</v>
      </c>
      <c r="P34" s="274">
        <v>43</v>
      </c>
      <c r="Q34" s="283">
        <v>91</v>
      </c>
      <c r="R34" s="283" t="s">
        <v>8</v>
      </c>
      <c r="S34" s="244"/>
      <c r="T34" s="244"/>
      <c r="U34" s="244"/>
      <c r="V34" s="85"/>
      <c r="W34" s="279">
        <f t="shared" si="0"/>
        <v>406</v>
      </c>
      <c r="X34" s="280">
        <f t="shared" si="1"/>
        <v>81.2</v>
      </c>
      <c r="Y34" s="85" t="s">
        <v>196</v>
      </c>
      <c r="Z34" s="85"/>
      <c r="AA34" s="85"/>
      <c r="AB34" s="278"/>
    </row>
    <row r="35" spans="1:28" x14ac:dyDescent="0.25">
      <c r="A35" s="281">
        <v>12672030</v>
      </c>
      <c r="B35" s="281" t="s">
        <v>185</v>
      </c>
      <c r="C35" s="281" t="s">
        <v>228</v>
      </c>
      <c r="D35" s="274">
        <v>301</v>
      </c>
      <c r="E35" s="283">
        <v>81</v>
      </c>
      <c r="F35" s="283" t="s">
        <v>11</v>
      </c>
      <c r="G35" s="274">
        <v>302</v>
      </c>
      <c r="H35" s="283">
        <v>65</v>
      </c>
      <c r="I35" s="283" t="s">
        <v>13</v>
      </c>
      <c r="J35" s="274">
        <v>44</v>
      </c>
      <c r="K35" s="283">
        <v>65</v>
      </c>
      <c r="L35" s="283" t="s">
        <v>13</v>
      </c>
      <c r="M35" s="274">
        <v>42</v>
      </c>
      <c r="N35" s="283">
        <v>70</v>
      </c>
      <c r="O35" s="283" t="s">
        <v>12</v>
      </c>
      <c r="P35" s="274">
        <v>43</v>
      </c>
      <c r="Q35" s="283">
        <v>78</v>
      </c>
      <c r="R35" s="283" t="s">
        <v>11</v>
      </c>
      <c r="S35" s="244"/>
      <c r="T35" s="244"/>
      <c r="U35" s="244"/>
      <c r="V35" s="85"/>
      <c r="W35" s="279">
        <f t="shared" si="0"/>
        <v>359</v>
      </c>
      <c r="X35" s="280">
        <f t="shared" si="1"/>
        <v>71.8</v>
      </c>
      <c r="Y35" s="85" t="s">
        <v>196</v>
      </c>
      <c r="Z35" s="85"/>
      <c r="AA35" s="85"/>
      <c r="AB35" s="278"/>
    </row>
    <row r="36" spans="1:28" x14ac:dyDescent="0.25">
      <c r="A36" s="281">
        <v>12672031</v>
      </c>
      <c r="B36" s="281" t="s">
        <v>185</v>
      </c>
      <c r="C36" s="281" t="s">
        <v>229</v>
      </c>
      <c r="D36" s="274">
        <v>301</v>
      </c>
      <c r="E36" s="283">
        <v>96</v>
      </c>
      <c r="F36" s="283" t="s">
        <v>7</v>
      </c>
      <c r="G36" s="274">
        <v>83</v>
      </c>
      <c r="H36" s="283">
        <v>95</v>
      </c>
      <c r="I36" s="283" t="s">
        <v>7</v>
      </c>
      <c r="J36" s="274">
        <v>44</v>
      </c>
      <c r="K36" s="283">
        <v>83</v>
      </c>
      <c r="L36" s="283" t="s">
        <v>10</v>
      </c>
      <c r="M36" s="274">
        <v>42</v>
      </c>
      <c r="N36" s="283">
        <v>95</v>
      </c>
      <c r="O36" s="283" t="s">
        <v>7</v>
      </c>
      <c r="P36" s="274">
        <v>43</v>
      </c>
      <c r="Q36" s="283">
        <v>97</v>
      </c>
      <c r="R36" s="283" t="s">
        <v>7</v>
      </c>
      <c r="S36" s="244"/>
      <c r="T36" s="244"/>
      <c r="U36" s="244"/>
      <c r="V36" s="85"/>
      <c r="W36" s="279">
        <f t="shared" si="0"/>
        <v>466</v>
      </c>
      <c r="X36" s="280">
        <f t="shared" si="1"/>
        <v>93.2</v>
      </c>
      <c r="Y36" s="85" t="s">
        <v>196</v>
      </c>
      <c r="Z36" s="85"/>
      <c r="AA36" s="85"/>
      <c r="AB36" s="278"/>
    </row>
    <row r="37" spans="1:28" x14ac:dyDescent="0.25">
      <c r="A37" s="281">
        <v>12672032</v>
      </c>
      <c r="B37" s="281" t="s">
        <v>185</v>
      </c>
      <c r="C37" s="281" t="s">
        <v>230</v>
      </c>
      <c r="D37" s="274">
        <v>301</v>
      </c>
      <c r="E37" s="283">
        <v>96</v>
      </c>
      <c r="F37" s="283" t="s">
        <v>7</v>
      </c>
      <c r="G37" s="274">
        <v>83</v>
      </c>
      <c r="H37" s="283">
        <v>96</v>
      </c>
      <c r="I37" s="283" t="s">
        <v>7</v>
      </c>
      <c r="J37" s="274">
        <v>44</v>
      </c>
      <c r="K37" s="283">
        <v>96</v>
      </c>
      <c r="L37" s="283" t="s">
        <v>7</v>
      </c>
      <c r="M37" s="274">
        <v>42</v>
      </c>
      <c r="N37" s="283">
        <v>94</v>
      </c>
      <c r="O37" s="283" t="s">
        <v>7</v>
      </c>
      <c r="P37" s="274">
        <v>43</v>
      </c>
      <c r="Q37" s="283">
        <v>96</v>
      </c>
      <c r="R37" s="283" t="s">
        <v>7</v>
      </c>
      <c r="S37" s="244"/>
      <c r="T37" s="244"/>
      <c r="U37" s="244"/>
      <c r="V37" s="85"/>
      <c r="W37" s="279">
        <f t="shared" si="0"/>
        <v>478</v>
      </c>
      <c r="X37" s="280">
        <f t="shared" si="1"/>
        <v>95.6</v>
      </c>
      <c r="Y37" s="85" t="s">
        <v>196</v>
      </c>
      <c r="Z37" s="85"/>
      <c r="AA37" s="85"/>
      <c r="AB37" s="278"/>
    </row>
    <row r="38" spans="1:28" x14ac:dyDescent="0.25">
      <c r="A38" s="281">
        <v>12672033</v>
      </c>
      <c r="B38" s="281" t="s">
        <v>185</v>
      </c>
      <c r="C38" s="281" t="s">
        <v>231</v>
      </c>
      <c r="D38" s="274">
        <v>301</v>
      </c>
      <c r="E38" s="283">
        <v>83</v>
      </c>
      <c r="F38" s="283" t="s">
        <v>10</v>
      </c>
      <c r="G38" s="274">
        <v>83</v>
      </c>
      <c r="H38" s="283">
        <v>82</v>
      </c>
      <c r="I38" s="283" t="s">
        <v>11</v>
      </c>
      <c r="J38" s="274">
        <v>44</v>
      </c>
      <c r="K38" s="283">
        <v>81</v>
      </c>
      <c r="L38" s="283" t="s">
        <v>11</v>
      </c>
      <c r="M38" s="274">
        <v>42</v>
      </c>
      <c r="N38" s="283">
        <v>82</v>
      </c>
      <c r="O38" s="283" t="s">
        <v>10</v>
      </c>
      <c r="P38" s="274">
        <v>43</v>
      </c>
      <c r="Q38" s="283">
        <v>97</v>
      </c>
      <c r="R38" s="283" t="s">
        <v>7</v>
      </c>
      <c r="S38" s="244"/>
      <c r="T38" s="244"/>
      <c r="U38" s="244"/>
      <c r="V38" s="85"/>
      <c r="W38" s="279">
        <f t="shared" si="0"/>
        <v>425</v>
      </c>
      <c r="X38" s="280">
        <f t="shared" si="1"/>
        <v>85</v>
      </c>
      <c r="Y38" s="85" t="s">
        <v>196</v>
      </c>
      <c r="Z38" s="85"/>
      <c r="AA38" s="85"/>
      <c r="AB38" s="278"/>
    </row>
    <row r="39" spans="1:28" x14ac:dyDescent="0.25">
      <c r="A39" s="281">
        <v>12672034</v>
      </c>
      <c r="B39" s="281" t="s">
        <v>185</v>
      </c>
      <c r="C39" s="281" t="s">
        <v>232</v>
      </c>
      <c r="D39" s="274">
        <v>301</v>
      </c>
      <c r="E39" s="283">
        <v>96</v>
      </c>
      <c r="F39" s="283" t="s">
        <v>7</v>
      </c>
      <c r="G39" s="274">
        <v>83</v>
      </c>
      <c r="H39" s="283">
        <v>96</v>
      </c>
      <c r="I39" s="283" t="s">
        <v>7</v>
      </c>
      <c r="J39" s="274">
        <v>44</v>
      </c>
      <c r="K39" s="283">
        <v>83</v>
      </c>
      <c r="L39" s="283" t="s">
        <v>10</v>
      </c>
      <c r="M39" s="274">
        <v>42</v>
      </c>
      <c r="N39" s="283">
        <v>89</v>
      </c>
      <c r="O39" s="283" t="s">
        <v>8</v>
      </c>
      <c r="P39" s="274">
        <v>43</v>
      </c>
      <c r="Q39" s="283">
        <v>97</v>
      </c>
      <c r="R39" s="283" t="s">
        <v>7</v>
      </c>
      <c r="S39" s="244"/>
      <c r="T39" s="244"/>
      <c r="U39" s="244"/>
      <c r="V39" s="85"/>
      <c r="W39" s="279">
        <f t="shared" si="0"/>
        <v>461</v>
      </c>
      <c r="X39" s="280">
        <f t="shared" si="1"/>
        <v>92.2</v>
      </c>
      <c r="Y39" s="85" t="s">
        <v>196</v>
      </c>
      <c r="Z39" s="85"/>
      <c r="AA39" s="85"/>
      <c r="AB39" s="278"/>
    </row>
    <row r="40" spans="1:28" x14ac:dyDescent="0.25">
      <c r="A40" s="281">
        <v>12672035</v>
      </c>
      <c r="B40" s="281" t="s">
        <v>185</v>
      </c>
      <c r="C40" s="281" t="s">
        <v>233</v>
      </c>
      <c r="D40" s="274">
        <v>301</v>
      </c>
      <c r="E40" s="283">
        <v>97</v>
      </c>
      <c r="F40" s="283" t="s">
        <v>7</v>
      </c>
      <c r="G40" s="274">
        <v>83</v>
      </c>
      <c r="H40" s="283">
        <v>95</v>
      </c>
      <c r="I40" s="283" t="s">
        <v>7</v>
      </c>
      <c r="J40" s="274">
        <v>44</v>
      </c>
      <c r="K40" s="283">
        <v>96</v>
      </c>
      <c r="L40" s="283" t="s">
        <v>7</v>
      </c>
      <c r="M40" s="274">
        <v>42</v>
      </c>
      <c r="N40" s="283">
        <v>96</v>
      </c>
      <c r="O40" s="283" t="s">
        <v>7</v>
      </c>
      <c r="P40" s="274">
        <v>43</v>
      </c>
      <c r="Q40" s="283">
        <v>99</v>
      </c>
      <c r="R40" s="283" t="s">
        <v>7</v>
      </c>
      <c r="S40" s="244"/>
      <c r="T40" s="244"/>
      <c r="U40" s="244"/>
      <c r="V40" s="85"/>
      <c r="W40" s="279">
        <f t="shared" si="0"/>
        <v>483</v>
      </c>
      <c r="X40" s="280">
        <f t="shared" si="1"/>
        <v>96.6</v>
      </c>
      <c r="Y40" s="85" t="s">
        <v>196</v>
      </c>
      <c r="Z40" s="85"/>
      <c r="AA40" s="85"/>
      <c r="AB40" s="278"/>
    </row>
    <row r="41" spans="1:28" x14ac:dyDescent="0.25">
      <c r="A41" s="281">
        <v>12672036</v>
      </c>
      <c r="B41" s="281" t="s">
        <v>184</v>
      </c>
      <c r="C41" s="281" t="s">
        <v>234</v>
      </c>
      <c r="D41" s="274">
        <v>301</v>
      </c>
      <c r="E41" s="283">
        <v>91</v>
      </c>
      <c r="F41" s="283" t="s">
        <v>9</v>
      </c>
      <c r="G41" s="274">
        <v>65</v>
      </c>
      <c r="H41" s="283">
        <v>96</v>
      </c>
      <c r="I41" s="283" t="s">
        <v>7</v>
      </c>
      <c r="J41" s="274">
        <v>30</v>
      </c>
      <c r="K41" s="283">
        <v>79</v>
      </c>
      <c r="L41" s="283" t="s">
        <v>9</v>
      </c>
      <c r="M41" s="274">
        <v>54</v>
      </c>
      <c r="N41" s="283">
        <v>80</v>
      </c>
      <c r="O41" s="283" t="s">
        <v>10</v>
      </c>
      <c r="P41" s="274">
        <v>55</v>
      </c>
      <c r="Q41" s="283">
        <v>80</v>
      </c>
      <c r="R41" s="283" t="s">
        <v>9</v>
      </c>
      <c r="S41" s="244"/>
      <c r="T41" s="244"/>
      <c r="U41" s="244"/>
      <c r="V41" s="85"/>
      <c r="W41" s="279">
        <f t="shared" si="0"/>
        <v>426</v>
      </c>
      <c r="X41" s="280">
        <f t="shared" si="1"/>
        <v>85.2</v>
      </c>
      <c r="Y41" s="85" t="s">
        <v>196</v>
      </c>
      <c r="Z41" s="85"/>
      <c r="AA41" s="85"/>
      <c r="AB41" s="278"/>
    </row>
    <row r="42" spans="1:28" x14ac:dyDescent="0.25">
      <c r="A42" s="281">
        <v>12672037</v>
      </c>
      <c r="B42" s="281" t="s">
        <v>185</v>
      </c>
      <c r="C42" s="281" t="s">
        <v>235</v>
      </c>
      <c r="D42" s="274">
        <v>301</v>
      </c>
      <c r="E42" s="283">
        <v>78</v>
      </c>
      <c r="F42" s="283" t="s">
        <v>11</v>
      </c>
      <c r="G42" s="274">
        <v>65</v>
      </c>
      <c r="H42" s="283">
        <v>93</v>
      </c>
      <c r="I42" s="283" t="s">
        <v>8</v>
      </c>
      <c r="J42" s="274">
        <v>30</v>
      </c>
      <c r="K42" s="283">
        <v>82</v>
      </c>
      <c r="L42" s="283" t="s">
        <v>9</v>
      </c>
      <c r="M42" s="274">
        <v>54</v>
      </c>
      <c r="N42" s="283">
        <v>76</v>
      </c>
      <c r="O42" s="283" t="s">
        <v>11</v>
      </c>
      <c r="P42" s="274">
        <v>55</v>
      </c>
      <c r="Q42" s="283">
        <v>78</v>
      </c>
      <c r="R42" s="283" t="s">
        <v>9</v>
      </c>
      <c r="S42" s="244"/>
      <c r="T42" s="244"/>
      <c r="U42" s="244"/>
      <c r="V42" s="85"/>
      <c r="W42" s="279">
        <f t="shared" si="0"/>
        <v>407</v>
      </c>
      <c r="X42" s="280">
        <f t="shared" si="1"/>
        <v>81.400000000000006</v>
      </c>
      <c r="Y42" s="85" t="s">
        <v>196</v>
      </c>
      <c r="Z42" s="85"/>
      <c r="AA42" s="85"/>
      <c r="AB42" s="278"/>
    </row>
    <row r="43" spans="1:28" x14ac:dyDescent="0.25">
      <c r="A43" s="281">
        <v>12672038</v>
      </c>
      <c r="B43" s="281" t="s">
        <v>185</v>
      </c>
      <c r="C43" s="281" t="s">
        <v>236</v>
      </c>
      <c r="D43" s="274">
        <v>301</v>
      </c>
      <c r="E43" s="283">
        <v>84</v>
      </c>
      <c r="F43" s="283" t="s">
        <v>10</v>
      </c>
      <c r="G43" s="274">
        <v>65</v>
      </c>
      <c r="H43" s="283">
        <v>96</v>
      </c>
      <c r="I43" s="283" t="s">
        <v>7</v>
      </c>
      <c r="J43" s="274">
        <v>30</v>
      </c>
      <c r="K43" s="283">
        <v>91</v>
      </c>
      <c r="L43" s="283" t="s">
        <v>8</v>
      </c>
      <c r="M43" s="274">
        <v>54</v>
      </c>
      <c r="N43" s="283">
        <v>79</v>
      </c>
      <c r="O43" s="283" t="s">
        <v>10</v>
      </c>
      <c r="P43" s="274">
        <v>55</v>
      </c>
      <c r="Q43" s="283">
        <v>90</v>
      </c>
      <c r="R43" s="283" t="s">
        <v>8</v>
      </c>
      <c r="S43" s="244"/>
      <c r="T43" s="244"/>
      <c r="U43" s="244"/>
      <c r="V43" s="85"/>
      <c r="W43" s="279">
        <f t="shared" si="0"/>
        <v>440</v>
      </c>
      <c r="X43" s="280">
        <f t="shared" si="1"/>
        <v>88</v>
      </c>
      <c r="Y43" s="85" t="s">
        <v>196</v>
      </c>
      <c r="Z43" s="85"/>
      <c r="AA43" s="85"/>
      <c r="AB43" s="278"/>
    </row>
    <row r="44" spans="1:28" x14ac:dyDescent="0.25">
      <c r="A44" s="281">
        <v>12672039</v>
      </c>
      <c r="B44" s="281" t="s">
        <v>185</v>
      </c>
      <c r="C44" s="281" t="s">
        <v>237</v>
      </c>
      <c r="D44" s="274">
        <v>301</v>
      </c>
      <c r="E44" s="283">
        <v>83</v>
      </c>
      <c r="F44" s="283" t="s">
        <v>10</v>
      </c>
      <c r="G44" s="274">
        <v>65</v>
      </c>
      <c r="H44" s="283">
        <v>82</v>
      </c>
      <c r="I44" s="283" t="s">
        <v>11</v>
      </c>
      <c r="J44" s="274">
        <v>30</v>
      </c>
      <c r="K44" s="283">
        <v>61</v>
      </c>
      <c r="L44" s="283" t="s">
        <v>12</v>
      </c>
      <c r="M44" s="274">
        <v>54</v>
      </c>
      <c r="N44" s="283">
        <v>64</v>
      </c>
      <c r="O44" s="283" t="s">
        <v>13</v>
      </c>
      <c r="P44" s="274">
        <v>55</v>
      </c>
      <c r="Q44" s="283">
        <v>61</v>
      </c>
      <c r="R44" s="283" t="s">
        <v>11</v>
      </c>
      <c r="S44" s="244"/>
      <c r="T44" s="244"/>
      <c r="U44" s="244"/>
      <c r="V44" s="85"/>
      <c r="W44" s="279">
        <f t="shared" si="0"/>
        <v>351</v>
      </c>
      <c r="X44" s="280">
        <f t="shared" si="1"/>
        <v>70.2</v>
      </c>
      <c r="Y44" s="85" t="s">
        <v>196</v>
      </c>
      <c r="Z44" s="85"/>
      <c r="AA44" s="85"/>
      <c r="AB44" s="278"/>
    </row>
    <row r="45" spans="1:28" x14ac:dyDescent="0.25">
      <c r="A45" s="281">
        <v>12672040</v>
      </c>
      <c r="B45" s="281" t="s">
        <v>185</v>
      </c>
      <c r="C45" s="281" t="s">
        <v>238</v>
      </c>
      <c r="D45" s="274">
        <v>301</v>
      </c>
      <c r="E45" s="283">
        <v>81</v>
      </c>
      <c r="F45" s="283" t="s">
        <v>11</v>
      </c>
      <c r="G45" s="274">
        <v>65</v>
      </c>
      <c r="H45" s="283">
        <v>80</v>
      </c>
      <c r="I45" s="283" t="s">
        <v>11</v>
      </c>
      <c r="J45" s="274">
        <v>30</v>
      </c>
      <c r="K45" s="283">
        <v>69</v>
      </c>
      <c r="L45" s="283" t="s">
        <v>11</v>
      </c>
      <c r="M45" s="274">
        <v>54</v>
      </c>
      <c r="N45" s="283">
        <v>61</v>
      </c>
      <c r="O45" s="283" t="s">
        <v>13</v>
      </c>
      <c r="P45" s="274">
        <v>55</v>
      </c>
      <c r="Q45" s="283">
        <v>61</v>
      </c>
      <c r="R45" s="283" t="s">
        <v>11</v>
      </c>
      <c r="S45" s="244"/>
      <c r="T45" s="244"/>
      <c r="U45" s="244"/>
      <c r="V45" s="85"/>
      <c r="W45" s="279">
        <f t="shared" si="0"/>
        <v>352</v>
      </c>
      <c r="X45" s="280">
        <f t="shared" si="1"/>
        <v>70.400000000000006</v>
      </c>
      <c r="Y45" s="85" t="s">
        <v>196</v>
      </c>
      <c r="Z45" s="85"/>
      <c r="AA45" s="85"/>
      <c r="AB45" s="278"/>
    </row>
    <row r="46" spans="1:28" x14ac:dyDescent="0.25">
      <c r="A46" s="281">
        <v>12672041</v>
      </c>
      <c r="B46" s="281" t="s">
        <v>185</v>
      </c>
      <c r="C46" s="281" t="s">
        <v>239</v>
      </c>
      <c r="D46" s="274">
        <v>301</v>
      </c>
      <c r="E46" s="283">
        <v>77</v>
      </c>
      <c r="F46" s="283" t="s">
        <v>12</v>
      </c>
      <c r="G46" s="274">
        <v>65</v>
      </c>
      <c r="H46" s="283">
        <v>82</v>
      </c>
      <c r="I46" s="283" t="s">
        <v>11</v>
      </c>
      <c r="J46" s="274">
        <v>30</v>
      </c>
      <c r="K46" s="283">
        <v>53</v>
      </c>
      <c r="L46" s="283" t="s">
        <v>13</v>
      </c>
      <c r="M46" s="274">
        <v>54</v>
      </c>
      <c r="N46" s="283">
        <v>47</v>
      </c>
      <c r="O46" s="283" t="s">
        <v>14</v>
      </c>
      <c r="P46" s="274">
        <v>55</v>
      </c>
      <c r="Q46" s="283">
        <v>55</v>
      </c>
      <c r="R46" s="283" t="s">
        <v>13</v>
      </c>
      <c r="S46" s="244"/>
      <c r="T46" s="244"/>
      <c r="U46" s="244"/>
      <c r="V46" s="85"/>
      <c r="W46" s="279">
        <f t="shared" si="0"/>
        <v>314</v>
      </c>
      <c r="X46" s="280">
        <f t="shared" si="1"/>
        <v>62.8</v>
      </c>
      <c r="Y46" s="85" t="s">
        <v>196</v>
      </c>
      <c r="Z46" s="85"/>
      <c r="AA46" s="85"/>
      <c r="AB46" s="278"/>
    </row>
    <row r="47" spans="1:28" x14ac:dyDescent="0.25">
      <c r="A47" s="281">
        <v>12672042</v>
      </c>
      <c r="B47" s="281" t="s">
        <v>185</v>
      </c>
      <c r="C47" s="281" t="s">
        <v>240</v>
      </c>
      <c r="D47" s="274">
        <v>301</v>
      </c>
      <c r="E47" s="283">
        <v>95</v>
      </c>
      <c r="F47" s="283" t="s">
        <v>7</v>
      </c>
      <c r="G47" s="274">
        <v>65</v>
      </c>
      <c r="H47" s="283">
        <v>95</v>
      </c>
      <c r="I47" s="283" t="s">
        <v>7</v>
      </c>
      <c r="J47" s="274">
        <v>30</v>
      </c>
      <c r="K47" s="283">
        <v>96</v>
      </c>
      <c r="L47" s="283" t="s">
        <v>7</v>
      </c>
      <c r="M47" s="274">
        <v>54</v>
      </c>
      <c r="N47" s="283">
        <v>96</v>
      </c>
      <c r="O47" s="283" t="s">
        <v>7</v>
      </c>
      <c r="P47" s="274">
        <v>55</v>
      </c>
      <c r="Q47" s="283">
        <v>96</v>
      </c>
      <c r="R47" s="283" t="s">
        <v>7</v>
      </c>
      <c r="S47" s="244"/>
      <c r="T47" s="244"/>
      <c r="U47" s="244"/>
      <c r="V47" s="85"/>
      <c r="W47" s="279">
        <f t="shared" si="0"/>
        <v>478</v>
      </c>
      <c r="X47" s="280">
        <f t="shared" si="1"/>
        <v>95.6</v>
      </c>
      <c r="Y47" s="85" t="s">
        <v>196</v>
      </c>
      <c r="Z47" s="85"/>
      <c r="AA47" s="85"/>
      <c r="AB47" s="278"/>
    </row>
    <row r="48" spans="1:28" x14ac:dyDescent="0.25">
      <c r="A48" s="281">
        <v>12672043</v>
      </c>
      <c r="B48" s="281" t="s">
        <v>185</v>
      </c>
      <c r="C48" s="281" t="s">
        <v>241</v>
      </c>
      <c r="D48" s="274">
        <v>301</v>
      </c>
      <c r="E48" s="283">
        <v>80</v>
      </c>
      <c r="F48" s="283" t="s">
        <v>11</v>
      </c>
      <c r="G48" s="274">
        <v>65</v>
      </c>
      <c r="H48" s="283">
        <v>82</v>
      </c>
      <c r="I48" s="283" t="s">
        <v>11</v>
      </c>
      <c r="J48" s="274">
        <v>30</v>
      </c>
      <c r="K48" s="283">
        <v>68</v>
      </c>
      <c r="L48" s="283" t="s">
        <v>11</v>
      </c>
      <c r="M48" s="274">
        <v>54</v>
      </c>
      <c r="N48" s="283">
        <v>65</v>
      </c>
      <c r="O48" s="283" t="s">
        <v>13</v>
      </c>
      <c r="P48" s="274">
        <v>55</v>
      </c>
      <c r="Q48" s="283">
        <v>61</v>
      </c>
      <c r="R48" s="283" t="s">
        <v>11</v>
      </c>
      <c r="S48" s="244"/>
      <c r="T48" s="244"/>
      <c r="U48" s="244"/>
      <c r="V48" s="85"/>
      <c r="W48" s="279">
        <f t="shared" si="0"/>
        <v>356</v>
      </c>
      <c r="X48" s="280">
        <f t="shared" si="1"/>
        <v>71.2</v>
      </c>
      <c r="Y48" s="85" t="s">
        <v>196</v>
      </c>
      <c r="Z48" s="85"/>
      <c r="AA48" s="85"/>
      <c r="AB48" s="278"/>
    </row>
    <row r="49" spans="1:28" x14ac:dyDescent="0.25">
      <c r="A49" s="281">
        <v>12672044</v>
      </c>
      <c r="B49" s="281" t="s">
        <v>185</v>
      </c>
      <c r="C49" s="281" t="s">
        <v>242</v>
      </c>
      <c r="D49" s="274">
        <v>301</v>
      </c>
      <c r="E49" s="283">
        <v>85</v>
      </c>
      <c r="F49" s="283" t="s">
        <v>10</v>
      </c>
      <c r="G49" s="274">
        <v>65</v>
      </c>
      <c r="H49" s="283">
        <v>95</v>
      </c>
      <c r="I49" s="283" t="s">
        <v>7</v>
      </c>
      <c r="J49" s="274">
        <v>30</v>
      </c>
      <c r="K49" s="283">
        <v>75</v>
      </c>
      <c r="L49" s="283" t="s">
        <v>10</v>
      </c>
      <c r="M49" s="274">
        <v>54</v>
      </c>
      <c r="N49" s="283">
        <v>76</v>
      </c>
      <c r="O49" s="283" t="s">
        <v>11</v>
      </c>
      <c r="P49" s="274">
        <v>55</v>
      </c>
      <c r="Q49" s="283">
        <v>73</v>
      </c>
      <c r="R49" s="283" t="s">
        <v>10</v>
      </c>
      <c r="S49" s="244"/>
      <c r="T49" s="244"/>
      <c r="U49" s="244"/>
      <c r="V49" s="85"/>
      <c r="W49" s="279">
        <f t="shared" si="0"/>
        <v>404</v>
      </c>
      <c r="X49" s="280">
        <f t="shared" si="1"/>
        <v>80.8</v>
      </c>
      <c r="Y49" s="85" t="s">
        <v>196</v>
      </c>
      <c r="Z49" s="85"/>
      <c r="AA49" s="85"/>
      <c r="AB49" s="278"/>
    </row>
    <row r="50" spans="1:28" x14ac:dyDescent="0.25">
      <c r="A50" s="281">
        <v>12672045</v>
      </c>
      <c r="B50" s="281" t="s">
        <v>184</v>
      </c>
      <c r="C50" s="281" t="s">
        <v>243</v>
      </c>
      <c r="D50" s="274">
        <v>301</v>
      </c>
      <c r="E50" s="283">
        <v>61</v>
      </c>
      <c r="F50" s="283" t="s">
        <v>14</v>
      </c>
      <c r="G50" s="274">
        <v>302</v>
      </c>
      <c r="H50" s="283">
        <v>70</v>
      </c>
      <c r="I50" s="283" t="s">
        <v>12</v>
      </c>
      <c r="J50" s="274">
        <v>30</v>
      </c>
      <c r="K50" s="283">
        <v>57</v>
      </c>
      <c r="L50" s="283" t="s">
        <v>13</v>
      </c>
      <c r="M50" s="274">
        <v>54</v>
      </c>
      <c r="N50" s="283">
        <v>59</v>
      </c>
      <c r="O50" s="283" t="s">
        <v>14</v>
      </c>
      <c r="P50" s="274">
        <v>55</v>
      </c>
      <c r="Q50" s="283">
        <v>59</v>
      </c>
      <c r="R50" s="283" t="s">
        <v>12</v>
      </c>
      <c r="S50" s="244"/>
      <c r="T50" s="244"/>
      <c r="U50" s="244"/>
      <c r="V50" s="85"/>
      <c r="W50" s="279">
        <f t="shared" si="0"/>
        <v>306</v>
      </c>
      <c r="X50" s="280">
        <f t="shared" si="1"/>
        <v>61.2</v>
      </c>
      <c r="Y50" s="85" t="s">
        <v>196</v>
      </c>
      <c r="Z50" s="85"/>
      <c r="AA50" s="85"/>
      <c r="AB50" s="278"/>
    </row>
    <row r="51" spans="1:28" x14ac:dyDescent="0.25">
      <c r="A51" s="281">
        <v>12672046</v>
      </c>
      <c r="B51" s="281" t="s">
        <v>185</v>
      </c>
      <c r="C51" s="281" t="s">
        <v>244</v>
      </c>
      <c r="D51" s="274">
        <v>301</v>
      </c>
      <c r="E51" s="283">
        <v>81</v>
      </c>
      <c r="F51" s="283" t="s">
        <v>11</v>
      </c>
      <c r="G51" s="274">
        <v>65</v>
      </c>
      <c r="H51" s="283">
        <v>80</v>
      </c>
      <c r="I51" s="283" t="s">
        <v>11</v>
      </c>
      <c r="J51" s="274">
        <v>30</v>
      </c>
      <c r="K51" s="283">
        <v>72</v>
      </c>
      <c r="L51" s="283" t="s">
        <v>11</v>
      </c>
      <c r="M51" s="274">
        <v>54</v>
      </c>
      <c r="N51" s="283">
        <v>67</v>
      </c>
      <c r="O51" s="283" t="s">
        <v>13</v>
      </c>
      <c r="P51" s="274">
        <v>55</v>
      </c>
      <c r="Q51" s="283">
        <v>74</v>
      </c>
      <c r="R51" s="283" t="s">
        <v>9</v>
      </c>
      <c r="S51" s="244"/>
      <c r="T51" s="244"/>
      <c r="U51" s="244"/>
      <c r="V51" s="85"/>
      <c r="W51" s="279">
        <f t="shared" si="0"/>
        <v>374</v>
      </c>
      <c r="X51" s="280">
        <f t="shared" si="1"/>
        <v>74.8</v>
      </c>
      <c r="Y51" s="85" t="s">
        <v>196</v>
      </c>
      <c r="Z51" s="85"/>
      <c r="AA51" s="85"/>
      <c r="AB51" s="278"/>
    </row>
    <row r="52" spans="1:28" x14ac:dyDescent="0.25">
      <c r="A52" s="281">
        <v>12672047</v>
      </c>
      <c r="B52" s="281" t="s">
        <v>185</v>
      </c>
      <c r="C52" s="281" t="s">
        <v>245</v>
      </c>
      <c r="D52" s="274">
        <v>301</v>
      </c>
      <c r="E52" s="283">
        <v>81</v>
      </c>
      <c r="F52" s="283" t="s">
        <v>11</v>
      </c>
      <c r="G52" s="274">
        <v>302</v>
      </c>
      <c r="H52" s="283">
        <v>68</v>
      </c>
      <c r="I52" s="283" t="s">
        <v>12</v>
      </c>
      <c r="J52" s="274">
        <v>30</v>
      </c>
      <c r="K52" s="283">
        <v>55</v>
      </c>
      <c r="L52" s="283" t="s">
        <v>13</v>
      </c>
      <c r="M52" s="274">
        <v>54</v>
      </c>
      <c r="N52" s="283">
        <v>57</v>
      </c>
      <c r="O52" s="283" t="s">
        <v>14</v>
      </c>
      <c r="P52" s="274">
        <v>55</v>
      </c>
      <c r="Q52" s="283">
        <v>56</v>
      </c>
      <c r="R52" s="283" t="s">
        <v>12</v>
      </c>
      <c r="S52" s="244"/>
      <c r="T52" s="244"/>
      <c r="U52" s="244"/>
      <c r="V52" s="85"/>
      <c r="W52" s="279">
        <f t="shared" si="0"/>
        <v>317</v>
      </c>
      <c r="X52" s="280">
        <f t="shared" si="1"/>
        <v>63.4</v>
      </c>
      <c r="Y52" s="85" t="s">
        <v>196</v>
      </c>
      <c r="Z52" s="85"/>
      <c r="AA52" s="85"/>
      <c r="AB52" s="278"/>
    </row>
    <row r="53" spans="1:28" x14ac:dyDescent="0.25">
      <c r="A53" s="281">
        <v>12672048</v>
      </c>
      <c r="B53" s="281" t="s">
        <v>184</v>
      </c>
      <c r="C53" s="281" t="s">
        <v>246</v>
      </c>
      <c r="D53" s="274">
        <v>301</v>
      </c>
      <c r="E53" s="283">
        <v>82</v>
      </c>
      <c r="F53" s="283" t="s">
        <v>11</v>
      </c>
      <c r="G53" s="274">
        <v>65</v>
      </c>
      <c r="H53" s="283">
        <v>90</v>
      </c>
      <c r="I53" s="283" t="s">
        <v>9</v>
      </c>
      <c r="J53" s="274">
        <v>30</v>
      </c>
      <c r="K53" s="283">
        <v>56</v>
      </c>
      <c r="L53" s="283" t="s">
        <v>13</v>
      </c>
      <c r="M53" s="274">
        <v>54</v>
      </c>
      <c r="N53" s="283">
        <v>61</v>
      </c>
      <c r="O53" s="283" t="s">
        <v>13</v>
      </c>
      <c r="P53" s="274">
        <v>55</v>
      </c>
      <c r="Q53" s="283">
        <v>59</v>
      </c>
      <c r="R53" s="283" t="s">
        <v>12</v>
      </c>
      <c r="S53" s="244"/>
      <c r="T53" s="244"/>
      <c r="U53" s="244"/>
      <c r="V53" s="85"/>
      <c r="W53" s="279">
        <f t="shared" si="0"/>
        <v>348</v>
      </c>
      <c r="X53" s="280">
        <f t="shared" si="1"/>
        <v>69.599999999999994</v>
      </c>
      <c r="Y53" s="85" t="s">
        <v>196</v>
      </c>
      <c r="Z53" s="85"/>
      <c r="AA53" s="85"/>
      <c r="AB53" s="278"/>
    </row>
    <row r="54" spans="1:28" x14ac:dyDescent="0.25">
      <c r="A54" s="281">
        <v>12672049</v>
      </c>
      <c r="B54" s="281" t="s">
        <v>185</v>
      </c>
      <c r="C54" s="281" t="s">
        <v>247</v>
      </c>
      <c r="D54" s="274">
        <v>301</v>
      </c>
      <c r="E54" s="283">
        <v>74</v>
      </c>
      <c r="F54" s="283" t="s">
        <v>12</v>
      </c>
      <c r="G54" s="274">
        <v>302</v>
      </c>
      <c r="H54" s="283">
        <v>65</v>
      </c>
      <c r="I54" s="283" t="s">
        <v>13</v>
      </c>
      <c r="J54" s="274">
        <v>30</v>
      </c>
      <c r="K54" s="283">
        <v>52</v>
      </c>
      <c r="L54" s="283" t="s">
        <v>14</v>
      </c>
      <c r="M54" s="274">
        <v>54</v>
      </c>
      <c r="N54" s="283">
        <v>57</v>
      </c>
      <c r="O54" s="283" t="s">
        <v>14</v>
      </c>
      <c r="P54" s="274">
        <v>55</v>
      </c>
      <c r="Q54" s="283">
        <v>58</v>
      </c>
      <c r="R54" s="283" t="s">
        <v>12</v>
      </c>
      <c r="S54" s="244"/>
      <c r="T54" s="244"/>
      <c r="U54" s="244"/>
      <c r="V54" s="85"/>
      <c r="W54" s="279">
        <f t="shared" si="0"/>
        <v>306</v>
      </c>
      <c r="X54" s="280">
        <f t="shared" si="1"/>
        <v>61.2</v>
      </c>
      <c r="Y54" s="85" t="s">
        <v>196</v>
      </c>
      <c r="Z54" s="85"/>
      <c r="AA54" s="85"/>
      <c r="AB54" s="278"/>
    </row>
    <row r="55" spans="1:28" x14ac:dyDescent="0.25">
      <c r="A55" s="281">
        <v>12672050</v>
      </c>
      <c r="B55" s="281" t="s">
        <v>184</v>
      </c>
      <c r="C55" s="281" t="s">
        <v>248</v>
      </c>
      <c r="D55" s="274">
        <v>301</v>
      </c>
      <c r="E55" s="283">
        <v>82</v>
      </c>
      <c r="F55" s="283" t="s">
        <v>11</v>
      </c>
      <c r="G55" s="274">
        <v>65</v>
      </c>
      <c r="H55" s="283">
        <v>92</v>
      </c>
      <c r="I55" s="283" t="s">
        <v>8</v>
      </c>
      <c r="J55" s="274">
        <v>30</v>
      </c>
      <c r="K55" s="283">
        <v>67</v>
      </c>
      <c r="L55" s="283" t="s">
        <v>11</v>
      </c>
      <c r="M55" s="274">
        <v>54</v>
      </c>
      <c r="N55" s="283">
        <v>73</v>
      </c>
      <c r="O55" s="283" t="s">
        <v>12</v>
      </c>
      <c r="P55" s="274">
        <v>55</v>
      </c>
      <c r="Q55" s="283">
        <v>57</v>
      </c>
      <c r="R55" s="283" t="s">
        <v>12</v>
      </c>
      <c r="S55" s="244"/>
      <c r="T55" s="244"/>
      <c r="U55" s="244"/>
      <c r="V55" s="85"/>
      <c r="W55" s="279">
        <f t="shared" si="0"/>
        <v>371</v>
      </c>
      <c r="X55" s="280">
        <f t="shared" si="1"/>
        <v>74.2</v>
      </c>
      <c r="Y55" s="85" t="s">
        <v>196</v>
      </c>
      <c r="Z55" s="85"/>
      <c r="AA55" s="85"/>
      <c r="AB55" s="278"/>
    </row>
    <row r="56" spans="1:28" x14ac:dyDescent="0.25">
      <c r="A56" s="281">
        <v>12672051</v>
      </c>
      <c r="B56" s="281" t="s">
        <v>184</v>
      </c>
      <c r="C56" s="281" t="s">
        <v>249</v>
      </c>
      <c r="D56" s="274">
        <v>301</v>
      </c>
      <c r="E56" s="283">
        <v>85</v>
      </c>
      <c r="F56" s="283" t="s">
        <v>10</v>
      </c>
      <c r="G56" s="274">
        <v>65</v>
      </c>
      <c r="H56" s="283">
        <v>96</v>
      </c>
      <c r="I56" s="283" t="s">
        <v>7</v>
      </c>
      <c r="J56" s="274">
        <v>30</v>
      </c>
      <c r="K56" s="283">
        <v>91</v>
      </c>
      <c r="L56" s="283" t="s">
        <v>8</v>
      </c>
      <c r="M56" s="274">
        <v>54</v>
      </c>
      <c r="N56" s="283">
        <v>91</v>
      </c>
      <c r="O56" s="283" t="s">
        <v>8</v>
      </c>
      <c r="P56" s="274">
        <v>55</v>
      </c>
      <c r="Q56" s="283">
        <v>94</v>
      </c>
      <c r="R56" s="283" t="s">
        <v>7</v>
      </c>
      <c r="S56" s="244"/>
      <c r="T56" s="244"/>
      <c r="U56" s="244"/>
      <c r="V56" s="85"/>
      <c r="W56" s="279">
        <f t="shared" si="0"/>
        <v>457</v>
      </c>
      <c r="X56" s="280">
        <f t="shared" si="1"/>
        <v>91.4</v>
      </c>
      <c r="Y56" s="85" t="s">
        <v>196</v>
      </c>
      <c r="Z56" s="85"/>
      <c r="AA56" s="85"/>
      <c r="AB56" s="278"/>
    </row>
    <row r="57" spans="1:28" x14ac:dyDescent="0.25">
      <c r="A57" s="281">
        <v>12672052</v>
      </c>
      <c r="B57" s="281" t="s">
        <v>185</v>
      </c>
      <c r="C57" s="281" t="s">
        <v>250</v>
      </c>
      <c r="D57" s="274">
        <v>301</v>
      </c>
      <c r="E57" s="283">
        <v>83</v>
      </c>
      <c r="F57" s="283" t="s">
        <v>10</v>
      </c>
      <c r="G57" s="274">
        <v>65</v>
      </c>
      <c r="H57" s="283">
        <v>94</v>
      </c>
      <c r="I57" s="283" t="s">
        <v>8</v>
      </c>
      <c r="J57" s="274">
        <v>30</v>
      </c>
      <c r="K57" s="283">
        <v>78</v>
      </c>
      <c r="L57" s="283" t="s">
        <v>10</v>
      </c>
      <c r="M57" s="274">
        <v>54</v>
      </c>
      <c r="N57" s="283">
        <v>79</v>
      </c>
      <c r="O57" s="283" t="s">
        <v>10</v>
      </c>
      <c r="P57" s="274">
        <v>55</v>
      </c>
      <c r="Q57" s="283">
        <v>92</v>
      </c>
      <c r="R57" s="283" t="s">
        <v>7</v>
      </c>
      <c r="S57" s="244"/>
      <c r="T57" s="244"/>
      <c r="U57" s="244"/>
      <c r="V57" s="85"/>
      <c r="W57" s="279">
        <f t="shared" si="0"/>
        <v>426</v>
      </c>
      <c r="X57" s="280">
        <f t="shared" si="1"/>
        <v>85.2</v>
      </c>
      <c r="Y57" s="85" t="s">
        <v>196</v>
      </c>
      <c r="Z57" s="85"/>
      <c r="AA57" s="85"/>
      <c r="AB57" s="278"/>
    </row>
    <row r="58" spans="1:28" x14ac:dyDescent="0.25">
      <c r="A58" s="281">
        <v>12672053</v>
      </c>
      <c r="B58" s="281" t="s">
        <v>184</v>
      </c>
      <c r="C58" s="281" t="s">
        <v>251</v>
      </c>
      <c r="D58" s="274">
        <v>301</v>
      </c>
      <c r="E58" s="283">
        <v>96</v>
      </c>
      <c r="F58" s="283" t="s">
        <v>7</v>
      </c>
      <c r="G58" s="274">
        <v>65</v>
      </c>
      <c r="H58" s="283">
        <v>94</v>
      </c>
      <c r="I58" s="283" t="s">
        <v>8</v>
      </c>
      <c r="J58" s="274">
        <v>30</v>
      </c>
      <c r="K58" s="283">
        <v>96</v>
      </c>
      <c r="L58" s="283" t="s">
        <v>7</v>
      </c>
      <c r="M58" s="274">
        <v>54</v>
      </c>
      <c r="N58" s="283">
        <v>96</v>
      </c>
      <c r="O58" s="283" t="s">
        <v>7</v>
      </c>
      <c r="P58" s="274">
        <v>55</v>
      </c>
      <c r="Q58" s="283">
        <v>96</v>
      </c>
      <c r="R58" s="283" t="s">
        <v>7</v>
      </c>
      <c r="S58" s="244"/>
      <c r="T58" s="244"/>
      <c r="U58" s="244"/>
      <c r="V58" s="85"/>
      <c r="W58" s="279">
        <f t="shared" si="0"/>
        <v>478</v>
      </c>
      <c r="X58" s="280">
        <f t="shared" si="1"/>
        <v>95.6</v>
      </c>
      <c r="Y58" s="85" t="s">
        <v>196</v>
      </c>
      <c r="Z58" s="85"/>
      <c r="AA58" s="85"/>
      <c r="AB58" s="278"/>
    </row>
    <row r="59" spans="1:28" x14ac:dyDescent="0.25">
      <c r="A59" s="281">
        <v>12672054</v>
      </c>
      <c r="B59" s="281" t="s">
        <v>184</v>
      </c>
      <c r="C59" s="281" t="s">
        <v>252</v>
      </c>
      <c r="D59" s="274">
        <v>301</v>
      </c>
      <c r="E59" s="283">
        <v>87</v>
      </c>
      <c r="F59" s="283" t="s">
        <v>9</v>
      </c>
      <c r="G59" s="274">
        <v>302</v>
      </c>
      <c r="H59" s="283">
        <v>96</v>
      </c>
      <c r="I59" s="283" t="s">
        <v>7</v>
      </c>
      <c r="J59" s="274">
        <v>30</v>
      </c>
      <c r="K59" s="283">
        <v>87</v>
      </c>
      <c r="L59" s="283" t="s">
        <v>8</v>
      </c>
      <c r="M59" s="274">
        <v>54</v>
      </c>
      <c r="N59" s="283">
        <v>92</v>
      </c>
      <c r="O59" s="283" t="s">
        <v>8</v>
      </c>
      <c r="P59" s="274">
        <v>55</v>
      </c>
      <c r="Q59" s="283">
        <v>80</v>
      </c>
      <c r="R59" s="283" t="s">
        <v>9</v>
      </c>
      <c r="S59" s="244"/>
      <c r="T59" s="244"/>
      <c r="U59" s="244"/>
      <c r="V59" s="85"/>
      <c r="W59" s="279">
        <f t="shared" si="0"/>
        <v>442</v>
      </c>
      <c r="X59" s="280">
        <f t="shared" si="1"/>
        <v>88.4</v>
      </c>
      <c r="Y59" s="85" t="s">
        <v>196</v>
      </c>
      <c r="Z59" s="85"/>
      <c r="AA59" s="85"/>
      <c r="AB59" s="278"/>
    </row>
    <row r="60" spans="1:28" x14ac:dyDescent="0.25">
      <c r="A60" s="281">
        <v>12672055</v>
      </c>
      <c r="B60" s="281" t="s">
        <v>184</v>
      </c>
      <c r="C60" s="281" t="s">
        <v>253</v>
      </c>
      <c r="D60" s="274">
        <v>301</v>
      </c>
      <c r="E60" s="283">
        <v>81</v>
      </c>
      <c r="F60" s="283" t="s">
        <v>11</v>
      </c>
      <c r="G60" s="274">
        <v>302</v>
      </c>
      <c r="H60" s="283">
        <v>86</v>
      </c>
      <c r="I60" s="283" t="s">
        <v>9</v>
      </c>
      <c r="J60" s="274">
        <v>30</v>
      </c>
      <c r="K60" s="283">
        <v>74</v>
      </c>
      <c r="L60" s="283" t="s">
        <v>10</v>
      </c>
      <c r="M60" s="274">
        <v>54</v>
      </c>
      <c r="N60" s="283">
        <v>65</v>
      </c>
      <c r="O60" s="283" t="s">
        <v>13</v>
      </c>
      <c r="P60" s="274">
        <v>55</v>
      </c>
      <c r="Q60" s="283">
        <v>61</v>
      </c>
      <c r="R60" s="283" t="s">
        <v>11</v>
      </c>
      <c r="S60" s="244"/>
      <c r="T60" s="244"/>
      <c r="U60" s="244"/>
      <c r="V60" s="85"/>
      <c r="W60" s="279">
        <f t="shared" si="0"/>
        <v>367</v>
      </c>
      <c r="X60" s="280">
        <f t="shared" si="1"/>
        <v>73.400000000000006</v>
      </c>
      <c r="Y60" s="85" t="s">
        <v>196</v>
      </c>
      <c r="Z60" s="85"/>
      <c r="AA60" s="85"/>
      <c r="AB60" s="278"/>
    </row>
    <row r="61" spans="1:28" x14ac:dyDescent="0.25">
      <c r="A61" s="281">
        <v>12672056</v>
      </c>
      <c r="B61" s="281" t="s">
        <v>184</v>
      </c>
      <c r="C61" s="281" t="s">
        <v>254</v>
      </c>
      <c r="D61" s="274">
        <v>301</v>
      </c>
      <c r="E61" s="283">
        <v>82</v>
      </c>
      <c r="F61" s="283" t="s">
        <v>11</v>
      </c>
      <c r="G61" s="274">
        <v>302</v>
      </c>
      <c r="H61" s="283">
        <v>87</v>
      </c>
      <c r="I61" s="283" t="s">
        <v>8</v>
      </c>
      <c r="J61" s="274">
        <v>30</v>
      </c>
      <c r="K61" s="283">
        <v>82</v>
      </c>
      <c r="L61" s="283" t="s">
        <v>9</v>
      </c>
      <c r="M61" s="274">
        <v>54</v>
      </c>
      <c r="N61" s="283">
        <v>73</v>
      </c>
      <c r="O61" s="283" t="s">
        <v>12</v>
      </c>
      <c r="P61" s="274">
        <v>55</v>
      </c>
      <c r="Q61" s="283">
        <v>59</v>
      </c>
      <c r="R61" s="283" t="s">
        <v>12</v>
      </c>
      <c r="S61" s="244"/>
      <c r="T61" s="244"/>
      <c r="U61" s="244"/>
      <c r="V61" s="85"/>
      <c r="W61" s="279">
        <f t="shared" si="0"/>
        <v>383</v>
      </c>
      <c r="X61" s="280">
        <f t="shared" si="1"/>
        <v>76.599999999999994</v>
      </c>
      <c r="Y61" s="85" t="s">
        <v>196</v>
      </c>
      <c r="Z61" s="85"/>
      <c r="AA61" s="85"/>
      <c r="AB61" s="278"/>
    </row>
    <row r="62" spans="1:28" x14ac:dyDescent="0.25">
      <c r="A62" s="281">
        <v>12672057</v>
      </c>
      <c r="B62" s="281" t="s">
        <v>184</v>
      </c>
      <c r="C62" s="281" t="s">
        <v>255</v>
      </c>
      <c r="D62" s="274">
        <v>301</v>
      </c>
      <c r="E62" s="283">
        <v>91</v>
      </c>
      <c r="F62" s="283" t="s">
        <v>9</v>
      </c>
      <c r="G62" s="274">
        <v>302</v>
      </c>
      <c r="H62" s="283">
        <v>92</v>
      </c>
      <c r="I62" s="283" t="s">
        <v>8</v>
      </c>
      <c r="J62" s="274">
        <v>30</v>
      </c>
      <c r="K62" s="283">
        <v>91</v>
      </c>
      <c r="L62" s="283" t="s">
        <v>8</v>
      </c>
      <c r="M62" s="274">
        <v>54</v>
      </c>
      <c r="N62" s="283">
        <v>91</v>
      </c>
      <c r="O62" s="283" t="s">
        <v>8</v>
      </c>
      <c r="P62" s="274">
        <v>55</v>
      </c>
      <c r="Q62" s="283">
        <v>92</v>
      </c>
      <c r="R62" s="283" t="s">
        <v>7</v>
      </c>
      <c r="S62" s="244"/>
      <c r="T62" s="244"/>
      <c r="U62" s="244"/>
      <c r="V62" s="85"/>
      <c r="W62" s="279">
        <f t="shared" si="0"/>
        <v>457</v>
      </c>
      <c r="X62" s="280">
        <f t="shared" si="1"/>
        <v>91.4</v>
      </c>
      <c r="Y62" s="85" t="s">
        <v>196</v>
      </c>
      <c r="Z62" s="85"/>
      <c r="AA62" s="85"/>
      <c r="AB62" s="278"/>
    </row>
    <row r="63" spans="1:28" x14ac:dyDescent="0.25">
      <c r="A63" s="281">
        <v>12672058</v>
      </c>
      <c r="B63" s="281" t="s">
        <v>184</v>
      </c>
      <c r="C63" s="281" t="s">
        <v>256</v>
      </c>
      <c r="D63" s="274">
        <v>301</v>
      </c>
      <c r="E63" s="283">
        <v>64</v>
      </c>
      <c r="F63" s="283" t="s">
        <v>13</v>
      </c>
      <c r="G63" s="274">
        <v>302</v>
      </c>
      <c r="H63" s="283">
        <v>79</v>
      </c>
      <c r="I63" s="283" t="s">
        <v>10</v>
      </c>
      <c r="J63" s="274">
        <v>30</v>
      </c>
      <c r="K63" s="283">
        <v>55</v>
      </c>
      <c r="L63" s="283" t="s">
        <v>13</v>
      </c>
      <c r="M63" s="274">
        <v>54</v>
      </c>
      <c r="N63" s="283">
        <v>62</v>
      </c>
      <c r="O63" s="283" t="s">
        <v>13</v>
      </c>
      <c r="P63" s="274">
        <v>55</v>
      </c>
      <c r="Q63" s="283">
        <v>59</v>
      </c>
      <c r="R63" s="283" t="s">
        <v>12</v>
      </c>
      <c r="S63" s="244"/>
      <c r="T63" s="244"/>
      <c r="U63" s="244"/>
      <c r="V63" s="85"/>
      <c r="W63" s="279">
        <f t="shared" si="0"/>
        <v>319</v>
      </c>
      <c r="X63" s="280">
        <f t="shared" si="1"/>
        <v>63.8</v>
      </c>
      <c r="Y63" s="85" t="s">
        <v>196</v>
      </c>
      <c r="Z63" s="85"/>
      <c r="AA63" s="85"/>
      <c r="AB63" s="278"/>
    </row>
    <row r="64" spans="1:28" x14ac:dyDescent="0.25">
      <c r="A64" s="281">
        <v>12672059</v>
      </c>
      <c r="B64" s="281" t="s">
        <v>185</v>
      </c>
      <c r="C64" s="281" t="s">
        <v>257</v>
      </c>
      <c r="D64" s="274">
        <v>301</v>
      </c>
      <c r="E64" s="283">
        <v>79</v>
      </c>
      <c r="F64" s="283" t="s">
        <v>11</v>
      </c>
      <c r="G64" s="274">
        <v>65</v>
      </c>
      <c r="H64" s="283">
        <v>92</v>
      </c>
      <c r="I64" s="283" t="s">
        <v>8</v>
      </c>
      <c r="J64" s="274">
        <v>30</v>
      </c>
      <c r="K64" s="283">
        <v>59</v>
      </c>
      <c r="L64" s="283" t="s">
        <v>13</v>
      </c>
      <c r="M64" s="274">
        <v>54</v>
      </c>
      <c r="N64" s="283">
        <v>66</v>
      </c>
      <c r="O64" s="283" t="s">
        <v>13</v>
      </c>
      <c r="P64" s="274">
        <v>55</v>
      </c>
      <c r="Q64" s="283">
        <v>61</v>
      </c>
      <c r="R64" s="283" t="s">
        <v>11</v>
      </c>
      <c r="S64" s="244"/>
      <c r="T64" s="244"/>
      <c r="U64" s="244"/>
      <c r="V64" s="85"/>
      <c r="W64" s="279">
        <f t="shared" si="0"/>
        <v>357</v>
      </c>
      <c r="X64" s="280">
        <f t="shared" si="1"/>
        <v>71.400000000000006</v>
      </c>
      <c r="Y64" s="85" t="s">
        <v>196</v>
      </c>
      <c r="Z64" s="85"/>
      <c r="AA64" s="85"/>
      <c r="AB64" s="278"/>
    </row>
    <row r="65" spans="1:28" x14ac:dyDescent="0.25">
      <c r="A65" s="281">
        <v>12672060</v>
      </c>
      <c r="B65" s="281" t="s">
        <v>185</v>
      </c>
      <c r="C65" s="281" t="s">
        <v>258</v>
      </c>
      <c r="D65" s="274">
        <v>301</v>
      </c>
      <c r="E65" s="283">
        <v>79</v>
      </c>
      <c r="F65" s="283" t="s">
        <v>11</v>
      </c>
      <c r="G65" s="274">
        <v>302</v>
      </c>
      <c r="H65" s="283">
        <v>65</v>
      </c>
      <c r="I65" s="283" t="s">
        <v>13</v>
      </c>
      <c r="J65" s="274">
        <v>30</v>
      </c>
      <c r="K65" s="283">
        <v>55</v>
      </c>
      <c r="L65" s="283" t="s">
        <v>13</v>
      </c>
      <c r="M65" s="274">
        <v>54</v>
      </c>
      <c r="N65" s="283">
        <v>47</v>
      </c>
      <c r="O65" s="283" t="s">
        <v>14</v>
      </c>
      <c r="P65" s="274">
        <v>55</v>
      </c>
      <c r="Q65" s="283">
        <v>60</v>
      </c>
      <c r="R65" s="283" t="s">
        <v>12</v>
      </c>
      <c r="S65" s="244"/>
      <c r="T65" s="244"/>
      <c r="U65" s="244"/>
      <c r="V65" s="85"/>
      <c r="W65" s="279">
        <f t="shared" si="0"/>
        <v>306</v>
      </c>
      <c r="X65" s="280">
        <f t="shared" si="1"/>
        <v>61.2</v>
      </c>
      <c r="Y65" s="85" t="s">
        <v>196</v>
      </c>
      <c r="Z65" s="85"/>
      <c r="AA65" s="85"/>
      <c r="AB65" s="278"/>
    </row>
    <row r="66" spans="1:28" x14ac:dyDescent="0.25">
      <c r="A66" s="281">
        <v>12672061</v>
      </c>
      <c r="B66" s="281" t="s">
        <v>184</v>
      </c>
      <c r="C66" s="281" t="s">
        <v>259</v>
      </c>
      <c r="D66" s="274">
        <v>301</v>
      </c>
      <c r="E66" s="283">
        <v>93</v>
      </c>
      <c r="F66" s="283" t="s">
        <v>8</v>
      </c>
      <c r="G66" s="274">
        <v>302</v>
      </c>
      <c r="H66" s="283">
        <v>93</v>
      </c>
      <c r="I66" s="283" t="s">
        <v>7</v>
      </c>
      <c r="J66" s="274">
        <v>30</v>
      </c>
      <c r="K66" s="283">
        <v>77</v>
      </c>
      <c r="L66" s="283" t="s">
        <v>10</v>
      </c>
      <c r="M66" s="274">
        <v>54</v>
      </c>
      <c r="N66" s="283">
        <v>77</v>
      </c>
      <c r="O66" s="283" t="s">
        <v>11</v>
      </c>
      <c r="P66" s="274">
        <v>55</v>
      </c>
      <c r="Q66" s="283">
        <v>79</v>
      </c>
      <c r="R66" s="283" t="s">
        <v>9</v>
      </c>
      <c r="S66" s="244"/>
      <c r="T66" s="244"/>
      <c r="U66" s="244"/>
      <c r="V66" s="85"/>
      <c r="W66" s="279">
        <f t="shared" si="0"/>
        <v>419</v>
      </c>
      <c r="X66" s="280">
        <f t="shared" si="1"/>
        <v>83.8</v>
      </c>
      <c r="Y66" s="85" t="s">
        <v>196</v>
      </c>
      <c r="Z66" s="85"/>
      <c r="AA66" s="85"/>
      <c r="AB66" s="278"/>
    </row>
    <row r="67" spans="1:28" x14ac:dyDescent="0.25">
      <c r="A67" s="281">
        <v>12672062</v>
      </c>
      <c r="B67" s="281" t="s">
        <v>184</v>
      </c>
      <c r="C67" s="281" t="s">
        <v>260</v>
      </c>
      <c r="D67" s="274">
        <v>301</v>
      </c>
      <c r="E67" s="283">
        <v>86</v>
      </c>
      <c r="F67" s="283" t="s">
        <v>10</v>
      </c>
      <c r="G67" s="274">
        <v>302</v>
      </c>
      <c r="H67" s="283">
        <v>93</v>
      </c>
      <c r="I67" s="283" t="s">
        <v>7</v>
      </c>
      <c r="J67" s="274">
        <v>30</v>
      </c>
      <c r="K67" s="283">
        <v>79</v>
      </c>
      <c r="L67" s="283" t="s">
        <v>9</v>
      </c>
      <c r="M67" s="274">
        <v>54</v>
      </c>
      <c r="N67" s="283">
        <v>89</v>
      </c>
      <c r="O67" s="283" t="s">
        <v>9</v>
      </c>
      <c r="P67" s="274">
        <v>55</v>
      </c>
      <c r="Q67" s="283">
        <v>79</v>
      </c>
      <c r="R67" s="283" t="s">
        <v>9</v>
      </c>
      <c r="S67" s="244"/>
      <c r="T67" s="244"/>
      <c r="U67" s="244"/>
      <c r="V67" s="85"/>
      <c r="W67" s="279">
        <f t="shared" si="0"/>
        <v>426</v>
      </c>
      <c r="X67" s="280">
        <f t="shared" si="1"/>
        <v>85.2</v>
      </c>
      <c r="Y67" s="85" t="s">
        <v>196</v>
      </c>
      <c r="Z67" s="85"/>
      <c r="AA67" s="85"/>
      <c r="AB67" s="278"/>
    </row>
    <row r="68" spans="1:28" x14ac:dyDescent="0.25">
      <c r="A68" s="281">
        <v>12672063</v>
      </c>
      <c r="B68" s="281" t="s">
        <v>184</v>
      </c>
      <c r="C68" s="281" t="s">
        <v>261</v>
      </c>
      <c r="D68" s="274">
        <v>301</v>
      </c>
      <c r="E68" s="283">
        <v>65</v>
      </c>
      <c r="F68" s="283" t="s">
        <v>13</v>
      </c>
      <c r="G68" s="274">
        <v>302</v>
      </c>
      <c r="H68" s="283">
        <v>79</v>
      </c>
      <c r="I68" s="283" t="s">
        <v>10</v>
      </c>
      <c r="J68" s="274">
        <v>30</v>
      </c>
      <c r="K68" s="283">
        <v>57</v>
      </c>
      <c r="L68" s="283" t="s">
        <v>13</v>
      </c>
      <c r="M68" s="274">
        <v>54</v>
      </c>
      <c r="N68" s="283">
        <v>71</v>
      </c>
      <c r="O68" s="283" t="s">
        <v>12</v>
      </c>
      <c r="P68" s="274">
        <v>55</v>
      </c>
      <c r="Q68" s="283">
        <v>61</v>
      </c>
      <c r="R68" s="283" t="s">
        <v>11</v>
      </c>
      <c r="S68" s="244"/>
      <c r="T68" s="244"/>
      <c r="U68" s="244"/>
      <c r="V68" s="85"/>
      <c r="W68" s="279">
        <f t="shared" si="0"/>
        <v>333</v>
      </c>
      <c r="X68" s="280">
        <f t="shared" si="1"/>
        <v>66.599999999999994</v>
      </c>
      <c r="Y68" s="85" t="s">
        <v>196</v>
      </c>
      <c r="Z68" s="85"/>
      <c r="AA68" s="85"/>
      <c r="AB68" s="278"/>
    </row>
    <row r="69" spans="1:28" x14ac:dyDescent="0.25">
      <c r="A69" s="281">
        <v>12672064</v>
      </c>
      <c r="B69" s="281" t="s">
        <v>185</v>
      </c>
      <c r="C69" s="281" t="s">
        <v>262</v>
      </c>
      <c r="D69" s="274">
        <v>301</v>
      </c>
      <c r="E69" s="283">
        <v>59</v>
      </c>
      <c r="F69" s="283" t="s">
        <v>14</v>
      </c>
      <c r="G69" s="274">
        <v>302</v>
      </c>
      <c r="H69" s="283">
        <v>79</v>
      </c>
      <c r="I69" s="283" t="s">
        <v>10</v>
      </c>
      <c r="J69" s="274">
        <v>30</v>
      </c>
      <c r="K69" s="283">
        <v>55</v>
      </c>
      <c r="L69" s="283" t="s">
        <v>13</v>
      </c>
      <c r="M69" s="274">
        <v>54</v>
      </c>
      <c r="N69" s="283">
        <v>63</v>
      </c>
      <c r="O69" s="283" t="s">
        <v>13</v>
      </c>
      <c r="P69" s="274">
        <v>55</v>
      </c>
      <c r="Q69" s="283">
        <v>61</v>
      </c>
      <c r="R69" s="283" t="s">
        <v>11</v>
      </c>
      <c r="S69" s="244"/>
      <c r="T69" s="244"/>
      <c r="U69" s="244"/>
      <c r="V69" s="85"/>
      <c r="W69" s="279">
        <f t="shared" si="0"/>
        <v>317</v>
      </c>
      <c r="X69" s="280">
        <f t="shared" si="1"/>
        <v>63.4</v>
      </c>
      <c r="Y69" s="85" t="s">
        <v>196</v>
      </c>
      <c r="Z69" s="85"/>
      <c r="AA69" s="85"/>
      <c r="AB69" s="278"/>
    </row>
    <row r="70" spans="1:28" x14ac:dyDescent="0.25">
      <c r="A70" s="281">
        <v>12672065</v>
      </c>
      <c r="B70" s="281" t="s">
        <v>185</v>
      </c>
      <c r="C70" s="281" t="s">
        <v>263</v>
      </c>
      <c r="D70" s="274">
        <v>301</v>
      </c>
      <c r="E70" s="283">
        <v>64</v>
      </c>
      <c r="F70" s="283" t="s">
        <v>13</v>
      </c>
      <c r="G70" s="274">
        <v>302</v>
      </c>
      <c r="H70" s="283">
        <v>86</v>
      </c>
      <c r="I70" s="283" t="s">
        <v>9</v>
      </c>
      <c r="J70" s="274">
        <v>30</v>
      </c>
      <c r="K70" s="283">
        <v>58</v>
      </c>
      <c r="L70" s="283" t="s">
        <v>13</v>
      </c>
      <c r="M70" s="274">
        <v>54</v>
      </c>
      <c r="N70" s="283">
        <v>60</v>
      </c>
      <c r="O70" s="283" t="s">
        <v>14</v>
      </c>
      <c r="P70" s="274">
        <v>55</v>
      </c>
      <c r="Q70" s="283">
        <v>59</v>
      </c>
      <c r="R70" s="283" t="s">
        <v>12</v>
      </c>
      <c r="S70" s="244"/>
      <c r="T70" s="244"/>
      <c r="U70" s="244"/>
      <c r="V70" s="85"/>
      <c r="W70" s="279">
        <f t="shared" ref="W70:W72" si="2">E70+H70+K70+N70+Q70</f>
        <v>327</v>
      </c>
      <c r="X70" s="280">
        <f t="shared" ref="X70:X72" si="3">W70/5</f>
        <v>65.400000000000006</v>
      </c>
      <c r="Y70" s="85" t="s">
        <v>196</v>
      </c>
      <c r="Z70" s="85"/>
      <c r="AA70" s="85"/>
      <c r="AB70" s="278"/>
    </row>
    <row r="71" spans="1:28" x14ac:dyDescent="0.25">
      <c r="A71" s="281">
        <v>12672066</v>
      </c>
      <c r="B71" s="281" t="s">
        <v>185</v>
      </c>
      <c r="C71" s="281" t="s">
        <v>264</v>
      </c>
      <c r="D71" s="274">
        <v>301</v>
      </c>
      <c r="E71" s="283">
        <v>64</v>
      </c>
      <c r="F71" s="283" t="s">
        <v>13</v>
      </c>
      <c r="G71" s="274">
        <v>302</v>
      </c>
      <c r="H71" s="283">
        <v>74</v>
      </c>
      <c r="I71" s="283" t="s">
        <v>11</v>
      </c>
      <c r="J71" s="274">
        <v>30</v>
      </c>
      <c r="K71" s="283">
        <v>52</v>
      </c>
      <c r="L71" s="283" t="s">
        <v>14</v>
      </c>
      <c r="M71" s="274">
        <v>54</v>
      </c>
      <c r="N71" s="283">
        <v>58</v>
      </c>
      <c r="O71" s="283" t="s">
        <v>14</v>
      </c>
      <c r="P71" s="274">
        <v>55</v>
      </c>
      <c r="Q71" s="283">
        <v>58</v>
      </c>
      <c r="R71" s="283" t="s">
        <v>12</v>
      </c>
      <c r="S71" s="244"/>
      <c r="T71" s="244"/>
      <c r="U71" s="244"/>
      <c r="V71" s="85"/>
      <c r="W71" s="279">
        <f t="shared" si="2"/>
        <v>306</v>
      </c>
      <c r="X71" s="280">
        <f t="shared" si="3"/>
        <v>61.2</v>
      </c>
      <c r="Y71" s="85" t="s">
        <v>196</v>
      </c>
      <c r="Z71" s="85"/>
      <c r="AA71" s="85"/>
    </row>
    <row r="72" spans="1:28" x14ac:dyDescent="0.25">
      <c r="A72" s="281">
        <v>12672068</v>
      </c>
      <c r="B72" s="281" t="s">
        <v>185</v>
      </c>
      <c r="C72" s="281" t="s">
        <v>265</v>
      </c>
      <c r="D72" s="274">
        <v>301</v>
      </c>
      <c r="E72" s="283">
        <v>81</v>
      </c>
      <c r="F72" s="283" t="s">
        <v>11</v>
      </c>
      <c r="G72" s="244">
        <v>65</v>
      </c>
      <c r="H72" s="283">
        <v>81</v>
      </c>
      <c r="I72" s="283" t="s">
        <v>11</v>
      </c>
      <c r="J72" s="274">
        <v>30</v>
      </c>
      <c r="K72" s="283">
        <v>71</v>
      </c>
      <c r="L72" s="283" t="s">
        <v>11</v>
      </c>
      <c r="M72" s="274">
        <v>54</v>
      </c>
      <c r="N72" s="283">
        <v>63</v>
      </c>
      <c r="O72" s="283" t="s">
        <v>13</v>
      </c>
      <c r="P72" s="274">
        <v>55</v>
      </c>
      <c r="Q72" s="283">
        <v>61</v>
      </c>
      <c r="R72" s="283" t="s">
        <v>11</v>
      </c>
      <c r="S72" s="244">
        <v>48</v>
      </c>
      <c r="T72" s="244">
        <v>82</v>
      </c>
      <c r="U72" s="244" t="s">
        <v>10</v>
      </c>
      <c r="V72" s="85"/>
      <c r="W72" s="279">
        <f t="shared" si="2"/>
        <v>357</v>
      </c>
      <c r="X72" s="280">
        <f t="shared" si="3"/>
        <v>71.400000000000006</v>
      </c>
      <c r="Y72" s="85" t="s">
        <v>196</v>
      </c>
      <c r="Z72" s="85"/>
      <c r="AA72" s="85"/>
    </row>
    <row r="73" spans="1:28" x14ac:dyDescent="0.25">
      <c r="A73" s="85"/>
      <c r="B73" s="88"/>
      <c r="C73" s="85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85"/>
      <c r="W73" s="85"/>
      <c r="X73" s="85"/>
      <c r="Y73" s="85"/>
      <c r="Z73" s="85"/>
      <c r="AA73" s="85"/>
    </row>
    <row r="74" spans="1:28" x14ac:dyDescent="0.25">
      <c r="A74" s="85"/>
      <c r="B74" s="88"/>
      <c r="C74" s="85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85"/>
      <c r="W74" s="85"/>
      <c r="X74" s="85"/>
      <c r="Y74" s="85"/>
      <c r="Z74" s="85"/>
      <c r="AA74" s="85"/>
    </row>
    <row r="75" spans="1:28" x14ac:dyDescent="0.25">
      <c r="A75" s="85"/>
      <c r="B75" s="88"/>
      <c r="C75" s="85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85"/>
      <c r="W75" s="85"/>
      <c r="X75" s="85"/>
      <c r="Y75" s="85"/>
      <c r="Z75" s="85"/>
      <c r="AA75" s="85"/>
    </row>
    <row r="76" spans="1:28" x14ac:dyDescent="0.25">
      <c r="A76" s="85"/>
      <c r="B76" s="88"/>
      <c r="C76" s="85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85"/>
      <c r="W76" s="85"/>
      <c r="X76" s="85"/>
      <c r="Y76" s="85"/>
      <c r="Z76" s="85"/>
      <c r="AA76" s="85"/>
    </row>
    <row r="77" spans="1:28" x14ac:dyDescent="0.25">
      <c r="A77" s="85"/>
      <c r="B77" s="88"/>
      <c r="C77" s="85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85"/>
      <c r="W77" s="85"/>
      <c r="X77" s="85"/>
      <c r="Y77" s="85"/>
      <c r="Z77" s="85"/>
      <c r="AA77" s="85"/>
    </row>
    <row r="78" spans="1:28" x14ac:dyDescent="0.25">
      <c r="A78" s="85"/>
      <c r="B78" s="88"/>
      <c r="C78" s="85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85"/>
      <c r="W78" s="85"/>
      <c r="X78" s="85"/>
      <c r="Y78" s="85"/>
      <c r="Z78" s="85"/>
      <c r="AA78" s="85"/>
    </row>
    <row r="79" spans="1:28" x14ac:dyDescent="0.25">
      <c r="A79" s="85"/>
      <c r="B79" s="88"/>
      <c r="C79" s="85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85"/>
      <c r="W79" s="85"/>
      <c r="X79" s="85"/>
      <c r="Y79" s="85"/>
      <c r="Z79" s="85"/>
      <c r="AA79" s="85"/>
    </row>
    <row r="80" spans="1:28" x14ac:dyDescent="0.25">
      <c r="A80" s="85"/>
      <c r="B80" s="88"/>
      <c r="C80" s="85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85"/>
      <c r="W80" s="85"/>
      <c r="X80" s="85"/>
      <c r="Y80" s="85"/>
      <c r="Z80" s="85"/>
      <c r="AA80" s="85"/>
    </row>
    <row r="81" spans="1:27" x14ac:dyDescent="0.25">
      <c r="A81" s="85"/>
      <c r="B81" s="88"/>
      <c r="C81" s="85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85"/>
      <c r="W81" s="85"/>
      <c r="X81" s="85"/>
      <c r="Y81" s="85"/>
      <c r="Z81" s="85"/>
      <c r="AA81" s="85"/>
    </row>
    <row r="82" spans="1:27" x14ac:dyDescent="0.25">
      <c r="A82" s="85"/>
      <c r="B82" s="88"/>
      <c r="C82" s="85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85"/>
      <c r="W82" s="85"/>
      <c r="X82" s="85"/>
      <c r="Y82" s="85"/>
      <c r="Z82" s="85"/>
      <c r="AA82" s="85"/>
    </row>
    <row r="83" spans="1:27" x14ac:dyDescent="0.25">
      <c r="A83" s="85"/>
      <c r="B83" s="88"/>
      <c r="C83" s="85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85"/>
      <c r="W83" s="85"/>
      <c r="X83" s="85"/>
      <c r="Y83" s="85"/>
      <c r="Z83" s="85"/>
      <c r="AA83" s="85"/>
    </row>
    <row r="84" spans="1:27" x14ac:dyDescent="0.25">
      <c r="A84" s="85"/>
      <c r="B84" s="88"/>
      <c r="C84" s="85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85"/>
      <c r="W84" s="85"/>
      <c r="X84" s="85"/>
      <c r="Y84" s="85"/>
      <c r="Z84" s="85"/>
      <c r="AA84" s="85"/>
    </row>
    <row r="85" spans="1:27" x14ac:dyDescent="0.25">
      <c r="A85" s="85"/>
      <c r="B85" s="88"/>
      <c r="C85" s="85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85"/>
      <c r="W85" s="85"/>
      <c r="X85" s="85"/>
      <c r="Y85" s="85"/>
      <c r="Z85" s="85"/>
      <c r="AA85" s="85"/>
    </row>
    <row r="86" spans="1:27" x14ac:dyDescent="0.25">
      <c r="A86" s="85"/>
      <c r="B86" s="88"/>
      <c r="C86" s="85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85"/>
      <c r="W86" s="85"/>
      <c r="X86" s="85"/>
      <c r="Y86" s="85"/>
      <c r="Z86" s="85"/>
      <c r="AA86" s="85"/>
    </row>
    <row r="87" spans="1:27" x14ac:dyDescent="0.25">
      <c r="A87" s="85"/>
      <c r="B87" s="88"/>
      <c r="C87" s="85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85"/>
      <c r="W87" s="85"/>
      <c r="X87" s="85"/>
      <c r="Y87" s="85"/>
      <c r="Z87" s="85"/>
      <c r="AA87" s="85"/>
    </row>
    <row r="88" spans="1:27" x14ac:dyDescent="0.25">
      <c r="A88" s="85"/>
      <c r="B88" s="88"/>
      <c r="C88" s="85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85"/>
      <c r="W88" s="85"/>
      <c r="X88" s="85"/>
      <c r="Y88" s="85"/>
      <c r="Z88" s="85"/>
      <c r="AA88" s="85"/>
    </row>
    <row r="89" spans="1:27" x14ac:dyDescent="0.25">
      <c r="A89" s="85"/>
      <c r="B89" s="88"/>
      <c r="C89" s="85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85"/>
      <c r="W89" s="85"/>
      <c r="X89" s="85"/>
      <c r="Y89" s="85"/>
      <c r="Z89" s="85"/>
      <c r="AA89" s="85"/>
    </row>
    <row r="90" spans="1:27" x14ac:dyDescent="0.25">
      <c r="A90" s="85"/>
      <c r="B90" s="88"/>
      <c r="C90" s="85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85"/>
      <c r="W90" s="85"/>
      <c r="X90" s="85"/>
      <c r="Y90" s="85"/>
      <c r="Z90" s="85"/>
      <c r="AA90" s="85"/>
    </row>
    <row r="91" spans="1:27" x14ac:dyDescent="0.25">
      <c r="A91" s="85"/>
      <c r="B91" s="88"/>
      <c r="C91" s="85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85"/>
      <c r="W91" s="85"/>
      <c r="X91" s="85"/>
      <c r="Y91" s="85"/>
      <c r="Z91" s="85"/>
      <c r="AA91" s="85"/>
    </row>
    <row r="92" spans="1:27" x14ac:dyDescent="0.25">
      <c r="A92" s="85"/>
      <c r="B92" s="88"/>
      <c r="C92" s="85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85"/>
      <c r="W92" s="85"/>
      <c r="X92" s="85"/>
      <c r="Y92" s="85"/>
      <c r="Z92" s="85"/>
      <c r="AA92" s="85"/>
    </row>
    <row r="93" spans="1:27" x14ac:dyDescent="0.25">
      <c r="A93" s="85"/>
      <c r="B93" s="88"/>
      <c r="C93" s="85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85"/>
      <c r="W93" s="85"/>
      <c r="X93" s="85"/>
      <c r="Y93" s="85"/>
      <c r="Z93" s="85"/>
      <c r="AA93" s="85"/>
    </row>
    <row r="94" spans="1:27" x14ac:dyDescent="0.25">
      <c r="A94" s="85"/>
      <c r="B94" s="88"/>
      <c r="C94" s="85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85"/>
      <c r="W94" s="85"/>
      <c r="X94" s="85"/>
      <c r="Y94" s="85"/>
      <c r="Z94" s="85"/>
      <c r="AA94" s="85"/>
    </row>
    <row r="95" spans="1:27" x14ac:dyDescent="0.25">
      <c r="A95" s="85"/>
      <c r="B95" s="88"/>
      <c r="C95" s="85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85"/>
      <c r="W95" s="85"/>
      <c r="X95" s="85"/>
      <c r="Y95" s="85"/>
      <c r="Z95" s="85"/>
      <c r="AA95" s="85"/>
    </row>
    <row r="96" spans="1:27" x14ac:dyDescent="0.25">
      <c r="A96" s="85"/>
      <c r="B96" s="88"/>
      <c r="C96" s="85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85"/>
      <c r="W96" s="85"/>
      <c r="X96" s="85"/>
      <c r="Y96" s="85"/>
      <c r="Z96" s="85"/>
      <c r="AA96" s="85"/>
    </row>
    <row r="97" spans="1:27" x14ac:dyDescent="0.25">
      <c r="A97" s="85"/>
      <c r="B97" s="88"/>
      <c r="C97" s="85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85"/>
      <c r="W97" s="85"/>
      <c r="X97" s="85"/>
      <c r="Y97" s="85"/>
      <c r="Z97" s="85"/>
      <c r="AA97" s="85"/>
    </row>
    <row r="98" spans="1:27" x14ac:dyDescent="0.25">
      <c r="A98" s="85"/>
      <c r="B98" s="88"/>
      <c r="C98" s="85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85"/>
      <c r="W98" s="85"/>
      <c r="X98" s="85"/>
      <c r="Y98" s="85"/>
      <c r="Z98" s="85"/>
      <c r="AA98" s="85"/>
    </row>
    <row r="99" spans="1:27" x14ac:dyDescent="0.25">
      <c r="A99" s="85"/>
      <c r="B99" s="88"/>
      <c r="C99" s="85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85"/>
      <c r="W99" s="85"/>
      <c r="X99" s="85"/>
      <c r="Y99" s="85"/>
      <c r="Z99" s="85"/>
      <c r="AA99" s="85"/>
    </row>
    <row r="100" spans="1:27" x14ac:dyDescent="0.25">
      <c r="A100" s="85"/>
      <c r="B100" s="88"/>
      <c r="C100" s="85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85"/>
      <c r="W100" s="85"/>
      <c r="X100" s="85"/>
      <c r="Y100" s="85"/>
      <c r="Z100" s="85"/>
      <c r="AA100" s="85"/>
    </row>
    <row r="101" spans="1:27" x14ac:dyDescent="0.25">
      <c r="A101" s="85"/>
      <c r="B101" s="88"/>
      <c r="C101" s="85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85"/>
      <c r="W101" s="85"/>
      <c r="X101" s="85"/>
      <c r="Y101" s="85"/>
      <c r="Z101" s="85"/>
      <c r="AA101" s="85"/>
    </row>
    <row r="102" spans="1:27" x14ac:dyDescent="0.25">
      <c r="A102" s="85"/>
      <c r="B102" s="88"/>
      <c r="C102" s="85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85"/>
      <c r="W102" s="85"/>
      <c r="X102" s="85"/>
      <c r="Y102" s="85"/>
      <c r="Z102" s="85"/>
      <c r="AA102" s="85"/>
    </row>
    <row r="103" spans="1:27" x14ac:dyDescent="0.25">
      <c r="A103" s="85"/>
      <c r="B103" s="88"/>
      <c r="C103" s="85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85"/>
      <c r="W103" s="85"/>
      <c r="X103" s="85"/>
      <c r="Y103" s="85"/>
      <c r="Z103" s="85"/>
      <c r="AA103" s="85"/>
    </row>
    <row r="104" spans="1:27" x14ac:dyDescent="0.25">
      <c r="A104" s="85"/>
      <c r="B104" s="88"/>
      <c r="C104" s="85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85"/>
      <c r="W104" s="85"/>
      <c r="X104" s="85"/>
      <c r="Y104" s="85"/>
      <c r="Z104" s="85"/>
      <c r="AA104" s="85"/>
    </row>
    <row r="105" spans="1:27" x14ac:dyDescent="0.25">
      <c r="A105" s="85"/>
      <c r="B105" s="88"/>
      <c r="C105" s="85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85"/>
      <c r="W105" s="85"/>
      <c r="X105" s="85"/>
      <c r="Y105" s="85"/>
      <c r="Z105" s="85"/>
      <c r="AA105" s="85"/>
    </row>
    <row r="106" spans="1:27" x14ac:dyDescent="0.25">
      <c r="A106" s="85"/>
      <c r="B106" s="88"/>
      <c r="C106" s="85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85"/>
      <c r="W106" s="85"/>
      <c r="X106" s="85"/>
      <c r="Y106" s="85"/>
      <c r="Z106" s="85"/>
      <c r="AA106" s="85"/>
    </row>
    <row r="107" spans="1:27" x14ac:dyDescent="0.25">
      <c r="A107" s="85"/>
      <c r="B107" s="88"/>
      <c r="C107" s="85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85"/>
      <c r="W107" s="85"/>
      <c r="X107" s="85"/>
      <c r="Y107" s="85"/>
      <c r="Z107" s="85"/>
      <c r="AA107" s="85"/>
    </row>
    <row r="108" spans="1:27" x14ac:dyDescent="0.25">
      <c r="A108" s="85"/>
      <c r="B108" s="88"/>
      <c r="C108" s="85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85"/>
      <c r="W108" s="85"/>
      <c r="X108" s="85"/>
      <c r="Y108" s="85"/>
      <c r="Z108" s="85"/>
      <c r="AA108" s="85"/>
    </row>
    <row r="109" spans="1:27" x14ac:dyDescent="0.25">
      <c r="A109" s="85"/>
      <c r="B109" s="88"/>
      <c r="C109" s="85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85"/>
      <c r="W109" s="85"/>
      <c r="X109" s="85"/>
      <c r="Y109" s="85"/>
      <c r="Z109" s="85"/>
      <c r="AA109" s="85"/>
    </row>
    <row r="110" spans="1:27" x14ac:dyDescent="0.25">
      <c r="A110" s="85"/>
      <c r="B110" s="88"/>
      <c r="C110" s="85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85"/>
      <c r="W110" s="85"/>
      <c r="X110" s="85"/>
      <c r="Y110" s="85"/>
      <c r="Z110" s="85"/>
      <c r="AA110" s="85"/>
    </row>
    <row r="111" spans="1:27" x14ac:dyDescent="0.25">
      <c r="A111" s="85"/>
      <c r="B111" s="88"/>
      <c r="C111" s="85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85"/>
      <c r="W111" s="85"/>
      <c r="X111" s="85"/>
      <c r="Y111" s="85"/>
      <c r="Z111" s="85"/>
      <c r="AA111" s="85"/>
    </row>
    <row r="112" spans="1:27" x14ac:dyDescent="0.25">
      <c r="A112" s="85"/>
      <c r="B112" s="88"/>
      <c r="C112" s="85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85"/>
      <c r="W112" s="85"/>
      <c r="X112" s="85"/>
      <c r="Y112" s="85"/>
      <c r="Z112" s="85"/>
      <c r="AA112" s="85"/>
    </row>
    <row r="113" spans="1:27" x14ac:dyDescent="0.25">
      <c r="A113" s="85"/>
      <c r="B113" s="88"/>
      <c r="C113" s="85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85"/>
      <c r="W113" s="85"/>
      <c r="X113" s="85"/>
      <c r="Y113" s="85"/>
      <c r="Z113" s="85"/>
      <c r="AA113" s="85"/>
    </row>
    <row r="114" spans="1:27" x14ac:dyDescent="0.25">
      <c r="A114" s="85"/>
      <c r="B114" s="88"/>
      <c r="C114" s="85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85"/>
      <c r="W114" s="85"/>
      <c r="X114" s="85"/>
      <c r="Y114" s="85"/>
      <c r="Z114" s="85"/>
      <c r="AA114" s="85"/>
    </row>
    <row r="115" spans="1:27" x14ac:dyDescent="0.25">
      <c r="A115" s="85"/>
      <c r="B115" s="88"/>
      <c r="C115" s="85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8"/>
      <c r="C116" s="85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8"/>
      <c r="C117" s="85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85"/>
      <c r="W117" s="85"/>
      <c r="X117" s="85"/>
      <c r="Y117" s="85"/>
      <c r="Z117" s="85"/>
      <c r="AA117" s="85"/>
    </row>
    <row r="118" spans="1:27" x14ac:dyDescent="0.25">
      <c r="A118" s="85"/>
      <c r="B118" s="88"/>
      <c r="C118" s="8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85"/>
      <c r="W118" s="85"/>
      <c r="X118" s="85"/>
      <c r="Y118" s="85"/>
      <c r="Z118" s="85"/>
      <c r="AA118" s="85"/>
    </row>
    <row r="119" spans="1:27" x14ac:dyDescent="0.25">
      <c r="A119" s="85"/>
      <c r="B119" s="88"/>
      <c r="C119" s="85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85"/>
      <c r="W119" s="85"/>
      <c r="X119" s="85"/>
      <c r="Y119" s="85"/>
      <c r="Z119" s="85"/>
      <c r="AA119" s="85"/>
    </row>
    <row r="120" spans="1:27" x14ac:dyDescent="0.25">
      <c r="A120" s="85"/>
      <c r="B120" s="88"/>
      <c r="C120" s="85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85"/>
      <c r="W120" s="85"/>
      <c r="X120" s="85"/>
      <c r="Y120" s="85"/>
      <c r="Z120" s="85"/>
      <c r="AA120" s="85"/>
    </row>
    <row r="121" spans="1:27" x14ac:dyDescent="0.25">
      <c r="A121" s="85"/>
      <c r="B121" s="88"/>
      <c r="C121" s="85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85"/>
      <c r="W121" s="85"/>
      <c r="X121" s="85"/>
      <c r="Y121" s="85"/>
      <c r="Z121" s="85"/>
      <c r="AA121" s="85"/>
    </row>
    <row r="122" spans="1:27" x14ac:dyDescent="0.25">
      <c r="A122" s="85"/>
      <c r="B122" s="88"/>
      <c r="C122" s="85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85"/>
      <c r="W122" s="85"/>
      <c r="X122" s="85"/>
      <c r="Y122" s="85"/>
      <c r="Z122" s="85"/>
      <c r="AA122" s="85"/>
    </row>
    <row r="123" spans="1:27" x14ac:dyDescent="0.25">
      <c r="A123" s="85"/>
      <c r="B123" s="88"/>
      <c r="C123" s="85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85"/>
      <c r="W123" s="85"/>
      <c r="X123" s="85"/>
      <c r="Y123" s="85"/>
      <c r="Z123" s="85"/>
      <c r="AA123" s="85"/>
    </row>
    <row r="124" spans="1:27" x14ac:dyDescent="0.25">
      <c r="A124" s="85"/>
      <c r="B124" s="88"/>
      <c r="C124" s="85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85"/>
      <c r="W124" s="85"/>
      <c r="X124" s="85"/>
      <c r="Y124" s="85"/>
      <c r="Z124" s="85"/>
      <c r="AA124" s="85"/>
    </row>
    <row r="125" spans="1:27" x14ac:dyDescent="0.25">
      <c r="A125" s="85"/>
      <c r="B125" s="88"/>
      <c r="C125" s="85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85"/>
      <c r="W125" s="85"/>
      <c r="X125" s="85"/>
      <c r="Y125" s="85"/>
      <c r="Z125" s="85"/>
      <c r="AA125" s="85"/>
    </row>
    <row r="126" spans="1:27" x14ac:dyDescent="0.25">
      <c r="A126" s="85"/>
      <c r="B126" s="88"/>
      <c r="C126" s="85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85"/>
      <c r="W126" s="85"/>
      <c r="X126" s="85"/>
      <c r="Y126" s="85"/>
      <c r="Z126" s="85"/>
      <c r="AA126" s="85"/>
    </row>
    <row r="127" spans="1:27" x14ac:dyDescent="0.25">
      <c r="A127" s="85"/>
      <c r="B127" s="88"/>
      <c r="C127" s="85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85"/>
      <c r="W127" s="85"/>
      <c r="X127" s="85"/>
      <c r="Y127" s="85"/>
      <c r="Z127" s="85"/>
      <c r="AA127" s="85"/>
    </row>
    <row r="128" spans="1:27" x14ac:dyDescent="0.25">
      <c r="A128" s="85"/>
      <c r="B128" s="88"/>
      <c r="C128" s="8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85"/>
      <c r="W128" s="85"/>
      <c r="X128" s="85"/>
      <c r="Y128" s="85"/>
      <c r="Z128" s="85"/>
      <c r="AA128" s="85"/>
    </row>
    <row r="129" spans="1:27" x14ac:dyDescent="0.25">
      <c r="A129" s="85"/>
      <c r="B129" s="88"/>
      <c r="C129" s="85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85"/>
      <c r="W129" s="85"/>
      <c r="X129" s="85"/>
      <c r="Y129" s="85"/>
      <c r="Z129" s="85"/>
      <c r="AA129" s="85"/>
    </row>
    <row r="130" spans="1:27" x14ac:dyDescent="0.25">
      <c r="A130" s="85"/>
      <c r="B130" s="88"/>
      <c r="C130" s="85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85"/>
      <c r="W130" s="85"/>
      <c r="X130" s="85"/>
      <c r="Y130" s="85"/>
      <c r="Z130" s="85"/>
      <c r="AA130" s="85"/>
    </row>
    <row r="131" spans="1:27" x14ac:dyDescent="0.25">
      <c r="A131" s="85"/>
      <c r="B131" s="88"/>
      <c r="C131" s="85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85"/>
      <c r="W131" s="85"/>
      <c r="X131" s="85"/>
      <c r="Y131" s="85"/>
      <c r="Z131" s="85"/>
      <c r="AA131" s="85"/>
    </row>
    <row r="132" spans="1:27" x14ac:dyDescent="0.25">
      <c r="A132" s="85"/>
      <c r="B132" s="88"/>
      <c r="C132" s="85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85"/>
      <c r="W132" s="85"/>
      <c r="X132" s="85"/>
      <c r="Y132" s="85"/>
      <c r="Z132" s="85"/>
      <c r="AA132" s="85"/>
    </row>
    <row r="133" spans="1:27" x14ac:dyDescent="0.25">
      <c r="A133" s="85"/>
      <c r="B133" s="88"/>
      <c r="C133" s="85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85"/>
      <c r="W133" s="85"/>
      <c r="X133" s="85"/>
      <c r="Y133" s="85"/>
      <c r="Z133" s="85"/>
      <c r="AA133" s="85"/>
    </row>
    <row r="134" spans="1:27" x14ac:dyDescent="0.25">
      <c r="A134" s="85"/>
      <c r="B134" s="88"/>
      <c r="C134" s="85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85"/>
      <c r="W134" s="85"/>
      <c r="X134" s="85"/>
      <c r="Y134" s="85"/>
      <c r="Z134" s="85"/>
      <c r="AA134" s="85"/>
    </row>
    <row r="135" spans="1:27" x14ac:dyDescent="0.25">
      <c r="A135" s="85"/>
      <c r="B135" s="88"/>
      <c r="C135" s="85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85"/>
      <c r="W135" s="85"/>
      <c r="X135" s="85"/>
      <c r="Y135" s="85"/>
      <c r="Z135" s="85"/>
      <c r="AA135" s="85"/>
    </row>
    <row r="136" spans="1:27" x14ac:dyDescent="0.25">
      <c r="A136" s="85"/>
      <c r="B136" s="88"/>
      <c r="C136" s="85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85"/>
      <c r="W136" s="85"/>
      <c r="X136" s="85"/>
      <c r="Y136" s="85"/>
      <c r="Z136" s="85"/>
      <c r="AA136" s="85"/>
    </row>
    <row r="137" spans="1:27" x14ac:dyDescent="0.25">
      <c r="A137" s="85"/>
      <c r="B137" s="88"/>
      <c r="C137" s="85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85"/>
      <c r="W137" s="85"/>
      <c r="X137" s="85"/>
      <c r="Y137" s="85"/>
      <c r="Z137" s="85"/>
      <c r="AA137" s="85"/>
    </row>
    <row r="138" spans="1:27" x14ac:dyDescent="0.25">
      <c r="A138" s="85"/>
      <c r="B138" s="88"/>
      <c r="C138" s="85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85"/>
      <c r="W138" s="85"/>
      <c r="X138" s="85"/>
      <c r="Y138" s="85"/>
      <c r="Z138" s="85"/>
      <c r="AA138" s="85"/>
    </row>
    <row r="139" spans="1:27" x14ac:dyDescent="0.25">
      <c r="A139" s="85"/>
      <c r="B139" s="88"/>
      <c r="C139" s="85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85"/>
      <c r="W139" s="85"/>
      <c r="X139" s="85"/>
      <c r="Y139" s="85"/>
      <c r="Z139" s="85"/>
      <c r="AA139" s="85"/>
    </row>
    <row r="140" spans="1:27" x14ac:dyDescent="0.25">
      <c r="A140" s="85"/>
      <c r="B140" s="88"/>
      <c r="C140" s="85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85"/>
      <c r="W140" s="85"/>
      <c r="X140" s="85"/>
      <c r="Y140" s="85"/>
      <c r="Z140" s="85"/>
      <c r="AA140" s="85"/>
    </row>
    <row r="141" spans="1:27" x14ac:dyDescent="0.25">
      <c r="A141" s="85"/>
      <c r="B141" s="88"/>
      <c r="C141" s="85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85"/>
      <c r="W141" s="85"/>
      <c r="X141" s="85"/>
      <c r="Y141" s="85"/>
      <c r="Z141" s="85"/>
      <c r="AA141" s="85"/>
    </row>
    <row r="142" spans="1:27" x14ac:dyDescent="0.25">
      <c r="A142" s="85"/>
      <c r="B142" s="88"/>
      <c r="C142" s="85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85"/>
      <c r="W142" s="85"/>
      <c r="X142" s="85"/>
      <c r="Y142" s="85"/>
      <c r="Z142" s="85"/>
      <c r="AA142" s="85"/>
    </row>
    <row r="143" spans="1:27" x14ac:dyDescent="0.25">
      <c r="A143" s="85"/>
      <c r="B143" s="88"/>
      <c r="C143" s="85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85"/>
      <c r="W143" s="85"/>
      <c r="X143" s="85"/>
      <c r="Y143" s="85"/>
      <c r="Z143" s="85"/>
      <c r="AA143" s="85"/>
    </row>
    <row r="144" spans="1:27" x14ac:dyDescent="0.25">
      <c r="A144" s="85"/>
      <c r="B144" s="88"/>
      <c r="C144" s="85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85"/>
      <c r="W144" s="85"/>
      <c r="X144" s="85"/>
      <c r="Y144" s="85"/>
      <c r="Z144" s="85"/>
      <c r="AA144" s="85"/>
    </row>
    <row r="145" spans="1:27" x14ac:dyDescent="0.25">
      <c r="A145" s="85"/>
      <c r="B145" s="88"/>
      <c r="C145" s="85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85"/>
      <c r="W145" s="85"/>
      <c r="X145" s="85"/>
      <c r="Y145" s="85"/>
      <c r="Z145" s="85"/>
      <c r="AA145" s="85"/>
    </row>
    <row r="146" spans="1:27" x14ac:dyDescent="0.25">
      <c r="A146" s="85"/>
      <c r="B146" s="88"/>
      <c r="C146" s="85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85"/>
      <c r="W146" s="85"/>
      <c r="X146" s="85"/>
      <c r="Y146" s="85"/>
      <c r="Z146" s="85"/>
      <c r="AA146" s="85"/>
    </row>
    <row r="147" spans="1:27" x14ac:dyDescent="0.25">
      <c r="A147" s="85"/>
      <c r="B147" s="88"/>
      <c r="C147" s="85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85"/>
      <c r="W147" s="85"/>
      <c r="X147" s="85"/>
      <c r="Y147" s="85"/>
      <c r="Z147" s="85"/>
      <c r="AA147" s="85"/>
    </row>
    <row r="148" spans="1:27" x14ac:dyDescent="0.25">
      <c r="A148" s="85"/>
      <c r="B148" s="88"/>
      <c r="C148" s="85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85"/>
      <c r="W148" s="85"/>
      <c r="X148" s="85"/>
      <c r="Y148" s="85"/>
      <c r="Z148" s="85"/>
      <c r="AA148" s="85"/>
    </row>
    <row r="149" spans="1:27" x14ac:dyDescent="0.25">
      <c r="A149" s="85"/>
      <c r="B149" s="88"/>
      <c r="C149" s="85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85"/>
      <c r="W149" s="85"/>
      <c r="X149" s="85"/>
      <c r="Y149" s="85"/>
      <c r="Z149" s="85"/>
      <c r="AA149" s="85"/>
    </row>
    <row r="150" spans="1:27" x14ac:dyDescent="0.25">
      <c r="A150" s="85"/>
      <c r="B150" s="88"/>
      <c r="C150" s="85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85"/>
      <c r="W150" s="85"/>
      <c r="X150" s="85"/>
      <c r="Y150" s="85"/>
      <c r="Z150" s="85"/>
      <c r="AA150" s="85"/>
    </row>
    <row r="151" spans="1:27" x14ac:dyDescent="0.25">
      <c r="A151" s="85"/>
      <c r="B151" s="88"/>
      <c r="C151" s="85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85"/>
      <c r="W151" s="85"/>
      <c r="X151" s="85"/>
      <c r="Y151" s="85"/>
      <c r="Z151" s="85"/>
      <c r="AA151" s="85"/>
    </row>
    <row r="152" spans="1:27" x14ac:dyDescent="0.25">
      <c r="A152" s="85"/>
      <c r="B152" s="88"/>
      <c r="C152" s="85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85"/>
      <c r="W152" s="85"/>
      <c r="X152" s="85"/>
      <c r="Y152" s="85"/>
      <c r="Z152" s="85"/>
      <c r="AA152" s="85"/>
    </row>
    <row r="153" spans="1:27" x14ac:dyDescent="0.25">
      <c r="A153" s="85"/>
      <c r="B153" s="88"/>
      <c r="C153" s="85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85"/>
      <c r="W153" s="85"/>
      <c r="X153" s="85"/>
      <c r="Y153" s="85"/>
      <c r="Z153" s="85"/>
      <c r="AA153" s="85"/>
    </row>
    <row r="154" spans="1:27" x14ac:dyDescent="0.25">
      <c r="A154" s="85"/>
      <c r="B154" s="88"/>
      <c r="C154" s="85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85"/>
      <c r="W154" s="85"/>
      <c r="X154" s="85"/>
      <c r="Y154" s="85"/>
      <c r="Z154" s="85"/>
      <c r="AA154" s="85"/>
    </row>
    <row r="155" spans="1:27" x14ac:dyDescent="0.25">
      <c r="A155" s="85"/>
      <c r="B155" s="88"/>
      <c r="C155" s="85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85"/>
      <c r="W155" s="85"/>
      <c r="X155" s="85"/>
      <c r="Y155" s="85"/>
      <c r="Z155" s="85"/>
      <c r="AA155" s="85"/>
    </row>
    <row r="156" spans="1:27" x14ac:dyDescent="0.25">
      <c r="A156" s="85"/>
      <c r="B156" s="88"/>
      <c r="C156" s="85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85"/>
      <c r="W156" s="85"/>
      <c r="X156" s="85"/>
      <c r="Y156" s="85"/>
      <c r="Z156" s="85"/>
      <c r="AA156" s="85"/>
    </row>
    <row r="157" spans="1:27" x14ac:dyDescent="0.25">
      <c r="A157" s="85"/>
      <c r="B157" s="88"/>
      <c r="C157" s="85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85"/>
      <c r="W157" s="85"/>
      <c r="X157" s="85"/>
      <c r="Y157" s="85"/>
      <c r="Z157" s="85"/>
      <c r="AA157" s="85"/>
    </row>
    <row r="158" spans="1:27" x14ac:dyDescent="0.25">
      <c r="A158" s="85"/>
      <c r="B158" s="88"/>
      <c r="C158" s="85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85"/>
      <c r="W158" s="85"/>
      <c r="X158" s="85"/>
      <c r="Y158" s="85"/>
      <c r="Z158" s="85"/>
      <c r="AA158" s="85"/>
    </row>
    <row r="159" spans="1:27" x14ac:dyDescent="0.25">
      <c r="A159" s="85"/>
      <c r="B159" s="88"/>
      <c r="C159" s="85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85"/>
      <c r="W159" s="85"/>
      <c r="X159" s="85"/>
      <c r="Y159" s="85"/>
      <c r="Z159" s="85"/>
      <c r="AA159" s="85"/>
    </row>
    <row r="160" spans="1:27" x14ac:dyDescent="0.25">
      <c r="A160" s="85"/>
      <c r="B160" s="88"/>
      <c r="C160" s="85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85"/>
      <c r="W160" s="85"/>
      <c r="X160" s="85"/>
      <c r="Y160" s="85"/>
      <c r="Z160" s="85"/>
      <c r="AA160" s="85"/>
    </row>
    <row r="161" spans="1:27" x14ac:dyDescent="0.25">
      <c r="A161" s="85"/>
      <c r="B161" s="88"/>
      <c r="C161" s="85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85"/>
      <c r="W161" s="85"/>
      <c r="X161" s="85"/>
      <c r="Y161" s="85"/>
      <c r="Z161" s="85"/>
      <c r="AA161" s="85"/>
    </row>
    <row r="162" spans="1:27" x14ac:dyDescent="0.25">
      <c r="A162" s="85"/>
      <c r="B162" s="88"/>
      <c r="C162" s="85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85"/>
      <c r="W162" s="85"/>
      <c r="X162" s="85"/>
      <c r="Y162" s="85"/>
      <c r="Z162" s="85"/>
      <c r="AA162" s="85"/>
    </row>
    <row r="163" spans="1:27" x14ac:dyDescent="0.25">
      <c r="A163" s="85"/>
      <c r="B163" s="88"/>
      <c r="C163" s="85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85"/>
      <c r="W163" s="85"/>
      <c r="X163" s="85"/>
      <c r="Y163" s="85"/>
      <c r="Z163" s="85"/>
      <c r="AA163" s="85"/>
    </row>
    <row r="164" spans="1:27" x14ac:dyDescent="0.25">
      <c r="A164" s="85"/>
      <c r="B164" s="88"/>
      <c r="C164" s="85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85"/>
      <c r="W164" s="85"/>
      <c r="X164" s="85"/>
      <c r="Y164" s="85"/>
      <c r="Z164" s="85"/>
      <c r="AA164" s="85"/>
    </row>
    <row r="165" spans="1:27" x14ac:dyDescent="0.25">
      <c r="A165" s="85"/>
      <c r="B165" s="88"/>
      <c r="C165" s="85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85"/>
      <c r="W165" s="85"/>
      <c r="X165" s="85"/>
      <c r="Y165" s="85"/>
      <c r="Z165" s="85"/>
      <c r="AA165" s="85"/>
    </row>
    <row r="166" spans="1:27" x14ac:dyDescent="0.25">
      <c r="A166" s="85"/>
      <c r="B166" s="88"/>
      <c r="C166" s="85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85"/>
      <c r="W166" s="85"/>
      <c r="X166" s="85"/>
      <c r="Y166" s="85"/>
      <c r="Z166" s="85"/>
      <c r="AA166" s="85"/>
    </row>
    <row r="167" spans="1:27" x14ac:dyDescent="0.25">
      <c r="A167" s="85"/>
      <c r="B167" s="88"/>
      <c r="C167" s="85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85"/>
      <c r="W167" s="85"/>
      <c r="X167" s="85"/>
      <c r="Y167" s="85"/>
      <c r="Z167" s="85"/>
      <c r="AA167" s="85"/>
    </row>
    <row r="168" spans="1:27" x14ac:dyDescent="0.25">
      <c r="A168" s="85"/>
      <c r="B168" s="88"/>
      <c r="C168" s="85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85"/>
      <c r="W168" s="85"/>
      <c r="X168" s="85"/>
      <c r="Y168" s="85"/>
      <c r="Z168" s="85"/>
      <c r="AA168" s="85"/>
    </row>
    <row r="169" spans="1:27" x14ac:dyDescent="0.25">
      <c r="A169" s="85"/>
      <c r="B169" s="88"/>
      <c r="C169" s="85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85"/>
      <c r="W169" s="85"/>
      <c r="X169" s="85"/>
      <c r="Y169" s="85"/>
      <c r="Z169" s="85"/>
      <c r="AA169" s="85"/>
    </row>
    <row r="170" spans="1:27" x14ac:dyDescent="0.25">
      <c r="A170" s="85"/>
      <c r="B170" s="88"/>
      <c r="C170" s="85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85"/>
      <c r="W170" s="85"/>
      <c r="X170" s="85"/>
      <c r="Y170" s="85"/>
      <c r="Z170" s="85"/>
      <c r="AA170" s="85"/>
    </row>
    <row r="171" spans="1:27" x14ac:dyDescent="0.25">
      <c r="A171" s="85"/>
      <c r="B171" s="88"/>
      <c r="C171" s="85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85"/>
      <c r="W171" s="85"/>
      <c r="X171" s="85"/>
      <c r="Y171" s="85"/>
      <c r="Z171" s="85"/>
      <c r="AA171" s="85"/>
    </row>
    <row r="172" spans="1:27" x14ac:dyDescent="0.25">
      <c r="A172" s="85"/>
      <c r="B172" s="88"/>
      <c r="C172" s="85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85"/>
      <c r="W172" s="85"/>
      <c r="X172" s="85"/>
      <c r="Y172" s="85"/>
      <c r="Z172" s="85"/>
      <c r="AA172" s="85"/>
    </row>
    <row r="173" spans="1:27" x14ac:dyDescent="0.25">
      <c r="A173" s="85"/>
      <c r="B173" s="88"/>
      <c r="C173" s="85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85"/>
      <c r="W173" s="85"/>
      <c r="X173" s="85"/>
      <c r="Y173" s="85"/>
      <c r="Z173" s="85"/>
      <c r="AA173" s="85"/>
    </row>
    <row r="174" spans="1:27" x14ac:dyDescent="0.25">
      <c r="A174" s="85"/>
      <c r="B174" s="88"/>
      <c r="C174" s="85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85"/>
      <c r="W174" s="85"/>
      <c r="X174" s="85"/>
      <c r="Y174" s="85"/>
      <c r="Z174" s="85"/>
      <c r="AA174" s="85"/>
    </row>
    <row r="175" spans="1:27" x14ac:dyDescent="0.25">
      <c r="A175" s="85"/>
      <c r="B175" s="88"/>
      <c r="C175" s="85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85"/>
      <c r="W175" s="85"/>
      <c r="X175" s="85"/>
      <c r="Y175" s="85"/>
      <c r="Z175" s="85"/>
      <c r="AA175" s="85"/>
    </row>
    <row r="176" spans="1:27" x14ac:dyDescent="0.25">
      <c r="A176" s="85"/>
      <c r="B176" s="88"/>
      <c r="C176" s="85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85"/>
      <c r="W176" s="85"/>
      <c r="X176" s="85"/>
      <c r="Y176" s="85"/>
      <c r="Z176" s="85"/>
      <c r="AA176" s="85"/>
    </row>
    <row r="177" spans="1:27" x14ac:dyDescent="0.25">
      <c r="A177" s="85"/>
      <c r="B177" s="88"/>
      <c r="C177" s="85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85"/>
      <c r="W177" s="85"/>
      <c r="X177" s="85"/>
      <c r="Y177" s="85"/>
      <c r="Z177" s="85"/>
      <c r="AA177" s="85"/>
    </row>
    <row r="178" spans="1:27" x14ac:dyDescent="0.25">
      <c r="A178" s="85"/>
      <c r="B178" s="88"/>
      <c r="C178" s="85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85"/>
      <c r="W178" s="85"/>
      <c r="X178" s="85"/>
      <c r="Y178" s="85"/>
      <c r="Z178" s="85"/>
      <c r="AA178" s="85"/>
    </row>
    <row r="179" spans="1:27" x14ac:dyDescent="0.25">
      <c r="A179" s="85"/>
      <c r="B179" s="88"/>
      <c r="C179" s="85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85"/>
      <c r="W179" s="85"/>
      <c r="X179" s="85"/>
      <c r="Y179" s="85"/>
      <c r="Z179" s="85"/>
      <c r="AA179" s="85"/>
    </row>
    <row r="180" spans="1:27" x14ac:dyDescent="0.25">
      <c r="A180" s="85"/>
      <c r="B180" s="88"/>
      <c r="C180" s="85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85"/>
      <c r="W180" s="85"/>
      <c r="X180" s="85"/>
      <c r="Y180" s="85"/>
      <c r="Z180" s="85"/>
      <c r="AA180" s="85"/>
    </row>
    <row r="181" spans="1:27" x14ac:dyDescent="0.25">
      <c r="A181" s="85"/>
      <c r="B181" s="88"/>
      <c r="C181" s="85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85"/>
      <c r="W181" s="85"/>
      <c r="X181" s="85"/>
      <c r="Y181" s="85"/>
      <c r="Z181" s="85"/>
      <c r="AA181" s="85"/>
    </row>
    <row r="182" spans="1:27" x14ac:dyDescent="0.25">
      <c r="A182" s="85"/>
      <c r="B182" s="88"/>
      <c r="C182" s="85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85"/>
      <c r="W182" s="85"/>
      <c r="X182" s="85"/>
      <c r="Y182" s="85"/>
      <c r="Z182" s="85"/>
      <c r="AA182" s="85"/>
    </row>
    <row r="183" spans="1:27" x14ac:dyDescent="0.25">
      <c r="A183" s="85"/>
      <c r="B183" s="88"/>
      <c r="C183" s="85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85"/>
      <c r="W183" s="85"/>
      <c r="X183" s="85"/>
      <c r="Y183" s="85"/>
      <c r="Z183" s="85"/>
      <c r="AA183" s="85"/>
    </row>
    <row r="184" spans="1:27" x14ac:dyDescent="0.25">
      <c r="A184" s="85"/>
      <c r="B184" s="88"/>
      <c r="C184" s="85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85"/>
      <c r="W184" s="85"/>
      <c r="X184" s="85"/>
      <c r="Y184" s="85"/>
      <c r="Z184" s="85"/>
      <c r="AA184" s="85"/>
    </row>
    <row r="185" spans="1:27" x14ac:dyDescent="0.25">
      <c r="A185" s="85"/>
      <c r="B185" s="88"/>
      <c r="C185" s="85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85"/>
      <c r="W185" s="85"/>
      <c r="X185" s="85"/>
      <c r="Y185" s="85"/>
      <c r="Z185" s="85"/>
      <c r="AA185" s="85"/>
    </row>
    <row r="186" spans="1:27" x14ac:dyDescent="0.25">
      <c r="A186" s="85"/>
      <c r="B186" s="88"/>
      <c r="C186" s="85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85"/>
      <c r="W186" s="85"/>
      <c r="X186" s="85"/>
      <c r="Y186" s="85"/>
      <c r="Z186" s="85"/>
      <c r="AA186" s="85"/>
    </row>
    <row r="187" spans="1:27" x14ac:dyDescent="0.25">
      <c r="A187" s="85"/>
      <c r="B187" s="88"/>
      <c r="C187" s="85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85"/>
      <c r="W187" s="85"/>
      <c r="X187" s="85"/>
      <c r="Y187" s="85"/>
      <c r="Z187" s="85"/>
      <c r="AA187" s="85"/>
    </row>
    <row r="188" spans="1:27" x14ac:dyDescent="0.25">
      <c r="A188" s="85"/>
      <c r="B188" s="88"/>
      <c r="C188" s="85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85"/>
      <c r="W188" s="85"/>
      <c r="X188" s="85"/>
      <c r="Y188" s="85"/>
      <c r="Z188" s="85"/>
      <c r="AA188" s="85"/>
    </row>
    <row r="189" spans="1:27" x14ac:dyDescent="0.25">
      <c r="A189" s="85"/>
      <c r="B189" s="88"/>
      <c r="C189" s="85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85"/>
      <c r="W189" s="85"/>
      <c r="X189" s="85"/>
      <c r="Y189" s="85"/>
      <c r="Z189" s="85"/>
      <c r="AA189" s="85"/>
    </row>
    <row r="190" spans="1:27" x14ac:dyDescent="0.25">
      <c r="A190" s="85"/>
      <c r="B190" s="88"/>
      <c r="C190" s="85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85"/>
      <c r="W190" s="85"/>
      <c r="X190" s="85"/>
      <c r="Y190" s="85"/>
      <c r="Z190" s="85"/>
      <c r="AA190" s="85"/>
    </row>
    <row r="191" spans="1:27" x14ac:dyDescent="0.25">
      <c r="A191" s="85"/>
      <c r="B191" s="88"/>
      <c r="C191" s="85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85"/>
      <c r="W191" s="85"/>
      <c r="X191" s="85"/>
      <c r="Y191" s="85"/>
      <c r="Z191" s="85"/>
      <c r="AA191" s="85"/>
    </row>
    <row r="192" spans="1:27" x14ac:dyDescent="0.25">
      <c r="A192" s="85"/>
      <c r="B192" s="88"/>
      <c r="C192" s="85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85"/>
      <c r="W192" s="85"/>
      <c r="X192" s="85"/>
      <c r="Y192" s="85"/>
      <c r="Z192" s="85"/>
      <c r="AA192" s="85"/>
    </row>
    <row r="193" spans="1:27" x14ac:dyDescent="0.25">
      <c r="A193" s="85"/>
      <c r="B193" s="88"/>
      <c r="C193" s="85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85"/>
      <c r="W193" s="85"/>
      <c r="X193" s="85"/>
      <c r="Y193" s="85"/>
      <c r="Z193" s="85"/>
      <c r="AA193" s="85"/>
    </row>
    <row r="194" spans="1:27" x14ac:dyDescent="0.25">
      <c r="A194" s="85"/>
      <c r="B194" s="88"/>
      <c r="C194" s="85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85"/>
      <c r="W194" s="85"/>
      <c r="X194" s="85"/>
      <c r="Y194" s="85"/>
      <c r="Z194" s="85"/>
      <c r="AA194" s="85"/>
    </row>
    <row r="195" spans="1:27" x14ac:dyDescent="0.25">
      <c r="A195" s="85"/>
      <c r="B195" s="88"/>
      <c r="C195" s="85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85"/>
      <c r="W195" s="85"/>
      <c r="X195" s="85"/>
      <c r="Y195" s="85"/>
      <c r="Z195" s="85"/>
      <c r="AA195" s="85"/>
    </row>
    <row r="196" spans="1:27" x14ac:dyDescent="0.25">
      <c r="A196" s="85"/>
      <c r="B196" s="88"/>
      <c r="C196" s="85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85"/>
      <c r="W196" s="85"/>
      <c r="X196" s="85"/>
      <c r="Y196" s="85"/>
      <c r="Z196" s="85"/>
      <c r="AA196" s="85"/>
    </row>
    <row r="197" spans="1:27" x14ac:dyDescent="0.25">
      <c r="A197" s="85"/>
      <c r="B197" s="88"/>
      <c r="C197" s="85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85"/>
      <c r="W197" s="85"/>
      <c r="X197" s="85"/>
      <c r="Y197" s="85"/>
      <c r="Z197" s="85"/>
      <c r="AA197" s="85"/>
    </row>
    <row r="198" spans="1:27" x14ac:dyDescent="0.25">
      <c r="A198" s="85"/>
      <c r="B198" s="88"/>
      <c r="C198" s="85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85"/>
      <c r="W198" s="85"/>
      <c r="X198" s="85"/>
      <c r="Y198" s="85"/>
      <c r="Z198" s="85"/>
      <c r="AA198" s="85"/>
    </row>
    <row r="199" spans="1:27" x14ac:dyDescent="0.25">
      <c r="A199" s="85"/>
      <c r="B199" s="88"/>
      <c r="C199" s="85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85"/>
      <c r="W199" s="85"/>
      <c r="X199" s="85"/>
      <c r="Y199" s="85"/>
      <c r="Z199" s="85"/>
      <c r="AA199" s="85"/>
    </row>
    <row r="200" spans="1:27" x14ac:dyDescent="0.25">
      <c r="A200" s="85"/>
      <c r="B200" s="88"/>
      <c r="C200" s="85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85"/>
      <c r="W200" s="85"/>
      <c r="X200" s="85"/>
      <c r="Y200" s="85"/>
      <c r="Z200" s="85"/>
      <c r="AA200" s="85"/>
    </row>
    <row r="201" spans="1:27" x14ac:dyDescent="0.25">
      <c r="A201" s="85"/>
      <c r="B201" s="88"/>
      <c r="C201" s="85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85"/>
      <c r="W201" s="85"/>
      <c r="X201" s="85"/>
      <c r="Y201" s="85"/>
      <c r="Z201" s="85"/>
      <c r="AA201" s="85"/>
    </row>
    <row r="202" spans="1:27" x14ac:dyDescent="0.25">
      <c r="A202" s="85"/>
      <c r="B202" s="88"/>
      <c r="C202" s="85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85"/>
      <c r="W202" s="85"/>
      <c r="X202" s="85"/>
      <c r="Y202" s="85"/>
      <c r="Z202" s="85"/>
      <c r="AA202" s="85"/>
    </row>
    <row r="203" spans="1:27" x14ac:dyDescent="0.25">
      <c r="A203" s="85"/>
      <c r="B203" s="88"/>
      <c r="C203" s="85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85"/>
      <c r="W203" s="85"/>
      <c r="X203" s="85"/>
      <c r="Y203" s="85"/>
      <c r="Z203" s="85"/>
      <c r="AA203" s="85"/>
    </row>
    <row r="204" spans="1:27" x14ac:dyDescent="0.25">
      <c r="A204" s="85"/>
      <c r="B204" s="88"/>
      <c r="C204" s="85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85"/>
      <c r="W204" s="85"/>
      <c r="X204" s="85"/>
      <c r="Y204" s="85"/>
      <c r="Z204" s="85"/>
      <c r="AA204" s="85"/>
    </row>
    <row r="205" spans="1:27" x14ac:dyDescent="0.25">
      <c r="A205" s="85"/>
      <c r="B205" s="88"/>
      <c r="C205" s="85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85"/>
      <c r="W205" s="85"/>
      <c r="X205" s="85"/>
      <c r="Y205" s="85"/>
      <c r="Z205" s="85"/>
      <c r="AA205" s="85"/>
    </row>
    <row r="206" spans="1:27" x14ac:dyDescent="0.25">
      <c r="A206" s="85"/>
      <c r="B206" s="88"/>
      <c r="C206" s="85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85"/>
      <c r="W206" s="85"/>
      <c r="X206" s="85"/>
      <c r="Y206" s="85"/>
      <c r="Z206" s="85"/>
      <c r="AA206" s="85"/>
    </row>
    <row r="207" spans="1:27" x14ac:dyDescent="0.25">
      <c r="A207" s="85"/>
      <c r="B207" s="88"/>
      <c r="C207" s="85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85"/>
      <c r="W207" s="85"/>
      <c r="X207" s="85"/>
      <c r="Y207" s="85"/>
      <c r="Z207" s="85"/>
      <c r="AA207" s="85"/>
    </row>
    <row r="208" spans="1:27" x14ac:dyDescent="0.25">
      <c r="A208" s="85"/>
      <c r="B208" s="88"/>
      <c r="C208" s="85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85"/>
      <c r="W208" s="85"/>
      <c r="X208" s="85"/>
      <c r="Y208" s="85"/>
      <c r="Z208" s="85"/>
      <c r="AA208" s="85"/>
    </row>
    <row r="209" spans="1:27" x14ac:dyDescent="0.25">
      <c r="A209" s="85"/>
      <c r="B209" s="88"/>
      <c r="C209" s="85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85"/>
      <c r="W209" s="85"/>
      <c r="X209" s="85"/>
      <c r="Y209" s="85"/>
      <c r="Z209" s="85"/>
      <c r="AA209" s="85"/>
    </row>
    <row r="210" spans="1:27" x14ac:dyDescent="0.25">
      <c r="A210" s="85"/>
      <c r="B210" s="88"/>
      <c r="C210" s="85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85"/>
      <c r="W210" s="85"/>
      <c r="X210" s="85"/>
      <c r="Y210" s="85"/>
      <c r="Z210" s="85"/>
      <c r="AA210" s="85"/>
    </row>
    <row r="211" spans="1:27" x14ac:dyDescent="0.25">
      <c r="A211" s="85"/>
      <c r="B211" s="88"/>
      <c r="C211" s="85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85"/>
      <c r="W211" s="85"/>
      <c r="X211" s="85"/>
      <c r="Y211" s="85"/>
      <c r="Z211" s="85"/>
      <c r="AA211" s="85"/>
    </row>
    <row r="212" spans="1:27" x14ac:dyDescent="0.25">
      <c r="A212" s="85"/>
      <c r="B212" s="88"/>
      <c r="C212" s="85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85"/>
      <c r="W212" s="85"/>
      <c r="X212" s="85"/>
      <c r="Y212" s="85"/>
      <c r="Z212" s="85"/>
      <c r="AA212" s="85"/>
    </row>
    <row r="213" spans="1:27" x14ac:dyDescent="0.25">
      <c r="A213" s="85"/>
      <c r="B213" s="88"/>
      <c r="C213" s="85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85"/>
      <c r="W213" s="85"/>
      <c r="X213" s="85"/>
      <c r="Y213" s="85"/>
      <c r="Z213" s="85"/>
      <c r="AA213" s="85"/>
    </row>
    <row r="214" spans="1:27" x14ac:dyDescent="0.25">
      <c r="A214" s="85"/>
      <c r="B214" s="88"/>
      <c r="C214" s="85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85"/>
      <c r="W214" s="85"/>
      <c r="X214" s="85"/>
      <c r="Y214" s="85"/>
      <c r="Z214" s="85"/>
      <c r="AA214" s="85"/>
    </row>
    <row r="215" spans="1:27" x14ac:dyDescent="0.25">
      <c r="A215" s="85"/>
      <c r="B215" s="88"/>
      <c r="C215" s="85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85"/>
      <c r="W215" s="85"/>
      <c r="X215" s="85"/>
      <c r="Y215" s="85"/>
      <c r="Z215" s="85"/>
      <c r="AA215" s="85"/>
    </row>
    <row r="216" spans="1:27" x14ac:dyDescent="0.25">
      <c r="A216" s="85"/>
      <c r="B216" s="88"/>
      <c r="C216" s="85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85"/>
      <c r="W216" s="85"/>
      <c r="X216" s="85"/>
      <c r="Y216" s="85"/>
      <c r="Z216" s="85"/>
      <c r="AA216" s="85"/>
    </row>
    <row r="217" spans="1:27" x14ac:dyDescent="0.25">
      <c r="A217" s="85"/>
      <c r="B217" s="88"/>
      <c r="C217" s="85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8"/>
      <c r="C218" s="85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8"/>
      <c r="C219" s="85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8"/>
      <c r="C220" s="85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8"/>
      <c r="C221" s="85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8"/>
      <c r="C222" s="85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8"/>
      <c r="C223" s="85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8"/>
      <c r="C224" s="85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8"/>
      <c r="C225" s="85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8"/>
      <c r="C226" s="85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8"/>
      <c r="C227" s="85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8"/>
      <c r="C228" s="85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8"/>
      <c r="C229" s="85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8"/>
      <c r="C230" s="85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8"/>
      <c r="C231" s="85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8"/>
      <c r="C232" s="85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8"/>
      <c r="C233" s="85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8"/>
      <c r="C234" s="85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8"/>
      <c r="C235" s="85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8"/>
      <c r="C236" s="85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8"/>
      <c r="C237" s="85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8"/>
      <c r="C238" s="85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8"/>
      <c r="C239" s="85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8"/>
      <c r="C240" s="85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8"/>
      <c r="C241" s="85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8"/>
      <c r="C242" s="85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8"/>
      <c r="C243" s="85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8"/>
      <c r="C244" s="85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8"/>
      <c r="C245" s="85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8"/>
      <c r="C246" s="85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8"/>
      <c r="C247" s="85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8"/>
      <c r="C248" s="85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8"/>
      <c r="C249" s="85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8"/>
      <c r="C250" s="85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8"/>
      <c r="C251" s="85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8"/>
      <c r="C252" s="85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8"/>
      <c r="C253" s="85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8"/>
      <c r="C254" s="85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8"/>
      <c r="C255" s="85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8"/>
      <c r="C256" s="85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8"/>
      <c r="C257" s="85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8"/>
      <c r="C258" s="85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8"/>
      <c r="C259" s="85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8"/>
      <c r="C260" s="85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8"/>
      <c r="C261" s="85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8"/>
      <c r="C262" s="85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8"/>
      <c r="C263" s="85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8"/>
      <c r="C264" s="85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8"/>
      <c r="C265" s="85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8"/>
      <c r="C266" s="85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85"/>
      <c r="W266" s="85"/>
      <c r="X266" s="85"/>
      <c r="Y266" s="85"/>
      <c r="Z266" s="85"/>
      <c r="AA266" s="85"/>
    </row>
    <row r="267" spans="1:27" x14ac:dyDescent="0.25">
      <c r="A267" s="85"/>
      <c r="B267" s="88"/>
      <c r="C267" s="85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85"/>
      <c r="W267" s="85"/>
      <c r="X267" s="85"/>
      <c r="Y267" s="85"/>
      <c r="Z267" s="85"/>
      <c r="AA267" s="85"/>
    </row>
    <row r="268" spans="1:27" x14ac:dyDescent="0.25">
      <c r="A268" s="85"/>
      <c r="B268" s="88"/>
      <c r="C268" s="85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85"/>
      <c r="W268" s="85"/>
      <c r="X268" s="85"/>
      <c r="Y268" s="85"/>
      <c r="Z268" s="85"/>
      <c r="AA268" s="85"/>
    </row>
    <row r="269" spans="1:27" x14ac:dyDescent="0.25">
      <c r="A269" s="85"/>
      <c r="B269" s="88"/>
      <c r="C269" s="85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85"/>
      <c r="W269" s="85"/>
      <c r="X269" s="85"/>
      <c r="Y269" s="85"/>
      <c r="Z269" s="85"/>
      <c r="AA269" s="85"/>
    </row>
    <row r="270" spans="1:27" x14ac:dyDescent="0.25">
      <c r="A270" s="85"/>
      <c r="B270" s="88"/>
      <c r="C270" s="85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85"/>
      <c r="W270" s="85"/>
      <c r="X270" s="85"/>
      <c r="Y270" s="85"/>
      <c r="Z270" s="85"/>
      <c r="AA270" s="85"/>
    </row>
    <row r="271" spans="1:27" x14ac:dyDescent="0.25">
      <c r="A271" s="85"/>
      <c r="B271" s="88"/>
      <c r="C271" s="85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85"/>
      <c r="W271" s="85"/>
      <c r="X271" s="85"/>
      <c r="Y271" s="85"/>
      <c r="Z271" s="85"/>
      <c r="AA271" s="85"/>
    </row>
    <row r="272" spans="1:27" x14ac:dyDescent="0.25">
      <c r="A272" s="85"/>
      <c r="B272" s="88"/>
      <c r="C272" s="85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85"/>
      <c r="W272" s="85"/>
      <c r="X272" s="85"/>
      <c r="Y272" s="85"/>
      <c r="Z272" s="85"/>
      <c r="AA272" s="85"/>
    </row>
    <row r="273" spans="1:27" x14ac:dyDescent="0.25">
      <c r="A273" s="85"/>
      <c r="B273" s="88"/>
      <c r="C273" s="85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85"/>
      <c r="W273" s="85"/>
      <c r="X273" s="85"/>
      <c r="Y273" s="85"/>
      <c r="Z273" s="85"/>
      <c r="AA273" s="85"/>
    </row>
    <row r="274" spans="1:27" x14ac:dyDescent="0.25">
      <c r="A274" s="85"/>
      <c r="B274" s="88"/>
      <c r="C274" s="85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85"/>
      <c r="W274" s="85"/>
      <c r="X274" s="85"/>
      <c r="Y274" s="85"/>
      <c r="Z274" s="85"/>
      <c r="AA274" s="85"/>
    </row>
    <row r="275" spans="1:27" x14ac:dyDescent="0.25">
      <c r="A275" s="85"/>
      <c r="B275" s="88"/>
      <c r="C275" s="85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85"/>
      <c r="W275" s="85"/>
      <c r="X275" s="85"/>
      <c r="Y275" s="85"/>
      <c r="Z275" s="85"/>
      <c r="AA275" s="85"/>
    </row>
    <row r="276" spans="1:27" x14ac:dyDescent="0.25">
      <c r="A276" s="85"/>
      <c r="B276" s="88"/>
      <c r="C276" s="85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85"/>
      <c r="W276" s="85"/>
      <c r="X276" s="85"/>
      <c r="Y276" s="85"/>
      <c r="Z276" s="85"/>
      <c r="AA276" s="85"/>
    </row>
    <row r="277" spans="1:27" x14ac:dyDescent="0.25">
      <c r="A277" s="85"/>
      <c r="B277" s="88"/>
      <c r="C277" s="85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85"/>
      <c r="W277" s="85"/>
      <c r="X277" s="85"/>
      <c r="Y277" s="85"/>
      <c r="Z277" s="85"/>
      <c r="AA277" s="85"/>
    </row>
    <row r="278" spans="1:27" x14ac:dyDescent="0.25">
      <c r="A278" s="85"/>
      <c r="B278" s="88"/>
      <c r="C278" s="85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85"/>
      <c r="W278" s="85"/>
      <c r="X278" s="85"/>
      <c r="Y278" s="85"/>
      <c r="Z278" s="85"/>
      <c r="AA278" s="85"/>
    </row>
    <row r="279" spans="1:27" x14ac:dyDescent="0.25">
      <c r="A279" s="85"/>
      <c r="B279" s="88"/>
      <c r="C279" s="85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85"/>
      <c r="W279" s="85"/>
      <c r="X279" s="85"/>
      <c r="Y279" s="85"/>
      <c r="Z279" s="85"/>
      <c r="AA279" s="85"/>
    </row>
    <row r="280" spans="1:27" x14ac:dyDescent="0.25">
      <c r="A280" s="85"/>
      <c r="B280" s="88"/>
      <c r="C280" s="85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85"/>
      <c r="W280" s="85"/>
      <c r="X280" s="85"/>
      <c r="Y280" s="85"/>
      <c r="Z280" s="85"/>
      <c r="AA280" s="85"/>
    </row>
    <row r="281" spans="1:27" x14ac:dyDescent="0.25">
      <c r="A281" s="85"/>
      <c r="B281" s="88"/>
      <c r="C281" s="85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85"/>
      <c r="W281" s="85"/>
      <c r="X281" s="85"/>
      <c r="Y281" s="85"/>
      <c r="Z281" s="85"/>
      <c r="AA281" s="85"/>
    </row>
    <row r="282" spans="1:27" x14ac:dyDescent="0.25">
      <c r="A282" s="85"/>
      <c r="B282" s="88"/>
      <c r="C282" s="85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85"/>
      <c r="W282" s="85"/>
      <c r="X282" s="85"/>
      <c r="Y282" s="85"/>
      <c r="Z282" s="85"/>
      <c r="AA282" s="85"/>
    </row>
    <row r="283" spans="1:27" x14ac:dyDescent="0.25">
      <c r="A283" s="85"/>
      <c r="B283" s="88"/>
      <c r="C283" s="85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85"/>
      <c r="W283" s="85"/>
      <c r="X283" s="85"/>
      <c r="Y283" s="85"/>
      <c r="Z283" s="85"/>
      <c r="AA283" s="85"/>
    </row>
    <row r="284" spans="1:27" x14ac:dyDescent="0.25">
      <c r="A284" s="85"/>
      <c r="B284" s="88"/>
      <c r="C284" s="85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85"/>
      <c r="W284" s="85"/>
      <c r="X284" s="85"/>
      <c r="Y284" s="85"/>
      <c r="Z284" s="85"/>
      <c r="AA284" s="85"/>
    </row>
    <row r="285" spans="1:27" x14ac:dyDescent="0.25">
      <c r="A285" s="85"/>
      <c r="B285" s="88"/>
      <c r="C285" s="85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85"/>
      <c r="W285" s="85"/>
      <c r="X285" s="85"/>
      <c r="Y285" s="85"/>
      <c r="Z285" s="85"/>
      <c r="AA285" s="85"/>
    </row>
    <row r="286" spans="1:27" x14ac:dyDescent="0.25">
      <c r="A286" s="85"/>
      <c r="B286" s="88"/>
      <c r="C286" s="85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85"/>
      <c r="W286" s="85"/>
      <c r="X286" s="85"/>
      <c r="Y286" s="85"/>
      <c r="Z286" s="85"/>
      <c r="AA286" s="85"/>
    </row>
    <row r="287" spans="1:27" x14ac:dyDescent="0.25">
      <c r="A287" s="85"/>
      <c r="B287" s="88"/>
      <c r="C287" s="85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85"/>
      <c r="W287" s="85"/>
      <c r="X287" s="85"/>
      <c r="Y287" s="85"/>
      <c r="Z287" s="85"/>
      <c r="AA287" s="85"/>
    </row>
    <row r="288" spans="1:27" x14ac:dyDescent="0.25">
      <c r="A288" s="85"/>
      <c r="B288" s="88"/>
      <c r="C288" s="85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85"/>
      <c r="W288" s="85"/>
      <c r="X288" s="85"/>
      <c r="Y288" s="85"/>
      <c r="Z288" s="85"/>
      <c r="AA288" s="85"/>
    </row>
    <row r="289" spans="1:27" x14ac:dyDescent="0.25">
      <c r="A289" s="85"/>
      <c r="B289" s="88"/>
      <c r="C289" s="85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85"/>
      <c r="W289" s="85"/>
      <c r="X289" s="85"/>
      <c r="Y289" s="85"/>
      <c r="Z289" s="85"/>
      <c r="AA289" s="85"/>
    </row>
    <row r="290" spans="1:27" x14ac:dyDescent="0.25">
      <c r="A290" s="85"/>
      <c r="B290" s="88"/>
      <c r="C290" s="85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85"/>
      <c r="W290" s="85"/>
      <c r="X290" s="85"/>
      <c r="Y290" s="85"/>
      <c r="Z290" s="85"/>
      <c r="AA290" s="85"/>
    </row>
    <row r="291" spans="1:27" x14ac:dyDescent="0.25">
      <c r="A291" s="85"/>
      <c r="B291" s="88"/>
      <c r="C291" s="85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85"/>
      <c r="W291" s="85"/>
      <c r="X291" s="85"/>
      <c r="Y291" s="85"/>
      <c r="Z291" s="85"/>
      <c r="AA291" s="85"/>
    </row>
    <row r="292" spans="1:27" x14ac:dyDescent="0.25">
      <c r="A292" s="85"/>
      <c r="B292" s="88"/>
      <c r="C292" s="85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85"/>
      <c r="W292" s="85"/>
      <c r="X292" s="85"/>
      <c r="Y292" s="85"/>
      <c r="Z292" s="85"/>
      <c r="AA292" s="85"/>
    </row>
    <row r="293" spans="1:27" x14ac:dyDescent="0.25">
      <c r="A293" s="85"/>
      <c r="B293" s="88"/>
      <c r="C293" s="85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85"/>
      <c r="W293" s="85"/>
      <c r="X293" s="85"/>
      <c r="Y293" s="85"/>
      <c r="Z293" s="85"/>
      <c r="AA293" s="85"/>
    </row>
    <row r="294" spans="1:27" x14ac:dyDescent="0.25">
      <c r="A294" s="85"/>
      <c r="B294" s="88"/>
      <c r="C294" s="85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85"/>
      <c r="W294" s="85"/>
      <c r="X294" s="85"/>
      <c r="Y294" s="85"/>
      <c r="Z294" s="85"/>
      <c r="AA294" s="85"/>
    </row>
    <row r="295" spans="1:27" x14ac:dyDescent="0.25">
      <c r="A295" s="85"/>
      <c r="B295" s="88"/>
      <c r="C295" s="85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85"/>
      <c r="W295" s="85"/>
      <c r="X295" s="85"/>
      <c r="Y295" s="85"/>
      <c r="Z295" s="85"/>
      <c r="AA295" s="85"/>
    </row>
    <row r="296" spans="1:27" x14ac:dyDescent="0.25">
      <c r="A296" s="85"/>
      <c r="B296" s="88"/>
      <c r="C296" s="85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85"/>
      <c r="W296" s="85"/>
      <c r="X296" s="85"/>
      <c r="Y296" s="85"/>
      <c r="Z296" s="85"/>
      <c r="AA296" s="85"/>
    </row>
    <row r="297" spans="1:27" x14ac:dyDescent="0.25">
      <c r="A297" s="85"/>
      <c r="B297" s="88"/>
      <c r="C297" s="85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8"/>
      <c r="C298" s="85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8"/>
      <c r="C299" s="85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8"/>
      <c r="C300" s="85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8"/>
      <c r="C301" s="85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8"/>
      <c r="C302" s="85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8"/>
      <c r="C303" s="85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8"/>
      <c r="C304" s="85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8"/>
      <c r="C305" s="85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8"/>
      <c r="C306" s="85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8"/>
      <c r="C307" s="85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8"/>
      <c r="C308" s="85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8"/>
      <c r="C309" s="85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8"/>
      <c r="C310" s="85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8"/>
      <c r="C311" s="85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8"/>
      <c r="C312" s="85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8"/>
      <c r="C313" s="85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8"/>
      <c r="C314" s="85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8"/>
      <c r="C315" s="85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8"/>
      <c r="C316" s="85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8"/>
      <c r="C317" s="85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8"/>
      <c r="C318" s="85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8"/>
      <c r="C319" s="85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8"/>
      <c r="C320" s="85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8"/>
      <c r="C321" s="85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8"/>
      <c r="C322" s="85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8"/>
      <c r="C323" s="85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8"/>
      <c r="C324" s="85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8"/>
      <c r="C325" s="85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8"/>
      <c r="C326" s="85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8"/>
      <c r="C327" s="85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8"/>
      <c r="C328" s="85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8"/>
      <c r="C329" s="85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8"/>
      <c r="C330" s="85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8"/>
      <c r="C331" s="85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8"/>
      <c r="C332" s="85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8"/>
      <c r="C333" s="85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8"/>
      <c r="C334" s="85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8"/>
      <c r="C335" s="85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8"/>
      <c r="C336" s="85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8"/>
      <c r="C337" s="85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8"/>
      <c r="C338" s="85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8"/>
      <c r="C339" s="85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8"/>
      <c r="C340" s="85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8"/>
      <c r="C341" s="85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8"/>
      <c r="C342" s="85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8"/>
      <c r="C343" s="85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8"/>
      <c r="C344" s="85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8"/>
      <c r="C345" s="85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8"/>
      <c r="C346" s="85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8"/>
      <c r="C347" s="85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8"/>
      <c r="C348" s="85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8"/>
      <c r="C349" s="85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8"/>
      <c r="C350" s="85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85"/>
      <c r="W350" s="85"/>
      <c r="X350" s="85"/>
      <c r="Y350" s="85"/>
      <c r="Z350" s="85"/>
      <c r="AA350" s="85"/>
    </row>
    <row r="351" spans="1:27" x14ac:dyDescent="0.25">
      <c r="A351" s="85"/>
      <c r="B351" s="88"/>
      <c r="C351" s="85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85"/>
      <c r="W351" s="85"/>
      <c r="X351" s="85"/>
      <c r="Y351" s="85"/>
      <c r="Z351" s="85"/>
      <c r="AA351" s="85"/>
    </row>
    <row r="352" spans="1:27" x14ac:dyDescent="0.25">
      <c r="A352" s="85"/>
      <c r="B352" s="88"/>
      <c r="C352" s="85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85"/>
      <c r="W352" s="85"/>
      <c r="X352" s="85"/>
      <c r="Y352" s="85"/>
      <c r="Z352" s="85"/>
      <c r="AA352" s="85"/>
    </row>
    <row r="353" spans="1:27" x14ac:dyDescent="0.25">
      <c r="A353" s="85"/>
      <c r="B353" s="88"/>
      <c r="C353" s="85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85"/>
      <c r="W353" s="85"/>
      <c r="X353" s="85"/>
      <c r="Y353" s="85"/>
      <c r="Z353" s="85"/>
      <c r="AA353" s="85"/>
    </row>
    <row r="354" spans="1:27" x14ac:dyDescent="0.25">
      <c r="A354" s="85"/>
      <c r="B354" s="88"/>
      <c r="C354" s="85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85"/>
      <c r="W354" s="85"/>
      <c r="X354" s="85"/>
      <c r="Y354" s="85"/>
      <c r="Z354" s="85"/>
      <c r="AA354" s="85"/>
    </row>
    <row r="355" spans="1:27" x14ac:dyDescent="0.25">
      <c r="A355" s="85"/>
      <c r="B355" s="88"/>
      <c r="C355" s="85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85"/>
      <c r="W355" s="85"/>
      <c r="X355" s="85"/>
      <c r="Y355" s="85"/>
      <c r="Z355" s="85"/>
      <c r="AA355" s="85"/>
    </row>
    <row r="356" spans="1:27" x14ac:dyDescent="0.25">
      <c r="A356" s="85"/>
      <c r="B356" s="88"/>
      <c r="C356" s="85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85"/>
      <c r="W356" s="85"/>
      <c r="X356" s="85"/>
      <c r="Y356" s="85"/>
      <c r="Z356" s="85"/>
      <c r="AA356" s="85"/>
    </row>
    <row r="357" spans="1:27" x14ac:dyDescent="0.25">
      <c r="A357" s="85"/>
      <c r="B357" s="88"/>
      <c r="C357" s="85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85"/>
      <c r="W357" s="85"/>
      <c r="X357" s="85"/>
      <c r="Y357" s="85"/>
      <c r="Z357" s="85"/>
      <c r="AA357" s="85"/>
    </row>
    <row r="358" spans="1:27" x14ac:dyDescent="0.25">
      <c r="A358" s="85"/>
      <c r="B358" s="88"/>
      <c r="C358" s="85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85"/>
      <c r="W358" s="85"/>
      <c r="X358" s="85"/>
      <c r="Y358" s="85"/>
      <c r="Z358" s="85"/>
      <c r="AA358" s="85"/>
    </row>
    <row r="359" spans="1:27" x14ac:dyDescent="0.25">
      <c r="A359" s="85"/>
      <c r="B359" s="88"/>
      <c r="C359" s="85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85"/>
      <c r="W359" s="85"/>
      <c r="X359" s="85"/>
      <c r="Y359" s="85"/>
      <c r="Z359" s="85"/>
      <c r="AA359" s="85"/>
    </row>
    <row r="360" spans="1:27" x14ac:dyDescent="0.25">
      <c r="A360" s="85"/>
      <c r="B360" s="88"/>
      <c r="C360" s="85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85"/>
      <c r="W360" s="85"/>
      <c r="X360" s="85"/>
      <c r="Y360" s="85"/>
      <c r="Z360" s="85"/>
      <c r="AA360" s="85"/>
    </row>
    <row r="361" spans="1:27" x14ac:dyDescent="0.25">
      <c r="A361" s="85"/>
      <c r="B361" s="88"/>
      <c r="C361" s="85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85"/>
      <c r="W361" s="85"/>
      <c r="X361" s="85"/>
      <c r="Y361" s="85"/>
      <c r="Z361" s="85"/>
      <c r="AA361" s="85"/>
    </row>
    <row r="362" spans="1:27" x14ac:dyDescent="0.25">
      <c r="A362" s="85"/>
      <c r="B362" s="88"/>
      <c r="C362" s="85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85"/>
      <c r="W362" s="85"/>
      <c r="X362" s="85"/>
      <c r="Y362" s="85"/>
      <c r="Z362" s="85"/>
      <c r="AA362" s="85"/>
    </row>
    <row r="363" spans="1:27" x14ac:dyDescent="0.25">
      <c r="A363" s="85"/>
      <c r="B363" s="88"/>
      <c r="C363" s="85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85"/>
      <c r="W363" s="85"/>
      <c r="X363" s="85"/>
      <c r="Y363" s="85"/>
      <c r="Z363" s="85"/>
      <c r="AA363" s="85"/>
    </row>
    <row r="364" spans="1:27" x14ac:dyDescent="0.25">
      <c r="A364" s="85"/>
      <c r="B364" s="88"/>
      <c r="C364" s="85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85"/>
      <c r="W364" s="85"/>
      <c r="X364" s="85"/>
      <c r="Y364" s="85"/>
      <c r="Z364" s="85"/>
      <c r="AA364" s="85"/>
    </row>
    <row r="365" spans="1:27" x14ac:dyDescent="0.25">
      <c r="A365" s="85"/>
      <c r="B365" s="88"/>
      <c r="C365" s="85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85"/>
      <c r="W365" s="85"/>
      <c r="X365" s="85"/>
      <c r="Y365" s="85"/>
      <c r="Z365" s="85"/>
      <c r="AA365" s="85"/>
    </row>
    <row r="366" spans="1:27" x14ac:dyDescent="0.25">
      <c r="A366" s="85"/>
      <c r="B366" s="88"/>
      <c r="C366" s="85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85"/>
      <c r="W366" s="85"/>
      <c r="X366" s="85"/>
      <c r="Y366" s="85"/>
      <c r="Z366" s="85"/>
      <c r="AA366" s="85"/>
    </row>
    <row r="367" spans="1:27" x14ac:dyDescent="0.25">
      <c r="A367" s="85"/>
      <c r="B367" s="88"/>
      <c r="C367" s="85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85"/>
      <c r="W367" s="85"/>
      <c r="X367" s="85"/>
      <c r="Y367" s="85"/>
      <c r="Z367" s="85"/>
      <c r="AA367" s="85"/>
    </row>
    <row r="368" spans="1:27" x14ac:dyDescent="0.25">
      <c r="A368" s="85"/>
      <c r="B368" s="88"/>
      <c r="C368" s="85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85"/>
      <c r="W368" s="85"/>
      <c r="X368" s="85"/>
      <c r="Y368" s="85"/>
      <c r="Z368" s="85"/>
      <c r="AA368" s="85"/>
    </row>
    <row r="369" spans="1:27" x14ac:dyDescent="0.25">
      <c r="A369" s="85"/>
      <c r="B369" s="88"/>
      <c r="C369" s="85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85"/>
      <c r="W369" s="85"/>
      <c r="X369" s="85"/>
      <c r="Y369" s="85"/>
      <c r="Z369" s="85"/>
      <c r="AA369" s="85"/>
    </row>
    <row r="370" spans="1:27" x14ac:dyDescent="0.25">
      <c r="A370" s="85"/>
      <c r="B370" s="88"/>
      <c r="C370" s="85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85"/>
      <c r="W370" s="85"/>
      <c r="X370" s="85"/>
      <c r="Y370" s="85"/>
      <c r="Z370" s="85"/>
      <c r="AA370" s="85"/>
    </row>
    <row r="371" spans="1:27" x14ac:dyDescent="0.25">
      <c r="A371" s="85"/>
      <c r="B371" s="88"/>
      <c r="C371" s="85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85"/>
      <c r="W371" s="85"/>
      <c r="X371" s="85"/>
      <c r="Y371" s="85"/>
      <c r="Z371" s="85"/>
      <c r="AA371" s="85"/>
    </row>
    <row r="372" spans="1:27" x14ac:dyDescent="0.25">
      <c r="A372" s="85"/>
      <c r="B372" s="88"/>
      <c r="C372" s="85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85"/>
      <c r="W372" s="85"/>
      <c r="X372" s="85"/>
      <c r="Y372" s="85"/>
      <c r="Z372" s="85"/>
      <c r="AA372" s="85"/>
    </row>
    <row r="373" spans="1:27" x14ac:dyDescent="0.25">
      <c r="A373" s="85"/>
      <c r="B373" s="88"/>
      <c r="C373" s="85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85"/>
      <c r="W373" s="85"/>
      <c r="X373" s="85"/>
      <c r="Y373" s="85"/>
      <c r="Z373" s="85"/>
      <c r="AA373" s="85"/>
    </row>
    <row r="374" spans="1:27" x14ac:dyDescent="0.25">
      <c r="A374" s="85"/>
      <c r="B374" s="88"/>
      <c r="C374" s="85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85"/>
      <c r="W374" s="85"/>
      <c r="X374" s="85"/>
      <c r="Y374" s="85"/>
      <c r="Z374" s="85"/>
      <c r="AA374" s="85"/>
    </row>
    <row r="375" spans="1:27" x14ac:dyDescent="0.25">
      <c r="A375" s="85"/>
      <c r="B375" s="88"/>
      <c r="C375" s="85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85"/>
      <c r="W375" s="85"/>
      <c r="X375" s="85"/>
      <c r="Y375" s="85"/>
      <c r="Z375" s="85"/>
      <c r="AA375" s="85"/>
    </row>
    <row r="376" spans="1:27" x14ac:dyDescent="0.25">
      <c r="A376" s="85"/>
      <c r="B376" s="88"/>
      <c r="C376" s="85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85"/>
      <c r="W376" s="85"/>
      <c r="X376" s="85"/>
      <c r="Y376" s="85"/>
      <c r="Z376" s="85"/>
      <c r="AA376" s="85"/>
    </row>
    <row r="377" spans="1:27" x14ac:dyDescent="0.25">
      <c r="A377" s="85"/>
      <c r="B377" s="88"/>
      <c r="C377" s="85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85"/>
      <c r="W377" s="85"/>
      <c r="X377" s="85"/>
      <c r="Y377" s="85"/>
      <c r="Z377" s="85"/>
      <c r="AA377" s="85"/>
    </row>
    <row r="378" spans="1:27" x14ac:dyDescent="0.25">
      <c r="A378" s="85"/>
      <c r="B378" s="88"/>
      <c r="C378" s="85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85"/>
      <c r="W378" s="85"/>
      <c r="X378" s="85"/>
      <c r="Y378" s="85"/>
      <c r="Z378" s="85"/>
      <c r="AA378" s="85"/>
    </row>
    <row r="379" spans="1:27" x14ac:dyDescent="0.25">
      <c r="A379" s="85"/>
      <c r="B379" s="88"/>
      <c r="C379" s="85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85"/>
      <c r="W379" s="85"/>
      <c r="X379" s="85"/>
      <c r="Y379" s="85"/>
      <c r="Z379" s="85"/>
      <c r="AA379" s="85"/>
    </row>
    <row r="380" spans="1:27" x14ac:dyDescent="0.25">
      <c r="A380" s="85"/>
      <c r="B380" s="88"/>
      <c r="C380" s="85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85"/>
      <c r="W380" s="85"/>
      <c r="X380" s="85"/>
      <c r="Y380" s="85"/>
      <c r="Z380" s="85"/>
      <c r="AA380" s="85"/>
    </row>
    <row r="381" spans="1:27" x14ac:dyDescent="0.25">
      <c r="A381" s="85"/>
      <c r="B381" s="88"/>
      <c r="C381" s="85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85"/>
      <c r="W381" s="85"/>
      <c r="X381" s="85"/>
      <c r="Y381" s="85"/>
      <c r="Z381" s="85"/>
      <c r="AA381" s="85"/>
    </row>
    <row r="382" spans="1:27" x14ac:dyDescent="0.25">
      <c r="A382" s="85"/>
      <c r="B382" s="88"/>
      <c r="C382" s="85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85"/>
      <c r="W382" s="85"/>
      <c r="X382" s="85"/>
      <c r="Y382" s="85"/>
      <c r="Z382" s="85"/>
      <c r="AA382" s="85"/>
    </row>
    <row r="383" spans="1:27" x14ac:dyDescent="0.25">
      <c r="A383" s="85"/>
      <c r="B383" s="88"/>
      <c r="C383" s="85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85"/>
      <c r="W383" s="85"/>
      <c r="X383" s="85"/>
      <c r="Y383" s="85"/>
      <c r="Z383" s="85"/>
      <c r="AA383" s="85"/>
    </row>
    <row r="384" spans="1:27" x14ac:dyDescent="0.25">
      <c r="A384" s="85"/>
      <c r="B384" s="88"/>
      <c r="C384" s="85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85"/>
      <c r="W384" s="85"/>
      <c r="X384" s="85"/>
      <c r="Y384" s="85"/>
      <c r="Z384" s="85"/>
      <c r="AA384" s="85"/>
    </row>
    <row r="385" spans="1:27" x14ac:dyDescent="0.25">
      <c r="A385" s="85"/>
      <c r="B385" s="88"/>
      <c r="C385" s="85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85"/>
      <c r="W385" s="85"/>
      <c r="X385" s="85"/>
      <c r="Y385" s="85"/>
      <c r="Z385" s="85"/>
      <c r="AA385" s="85"/>
    </row>
    <row r="386" spans="1:27" x14ac:dyDescent="0.25">
      <c r="A386" s="85"/>
      <c r="B386" s="88"/>
      <c r="C386" s="85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85"/>
      <c r="W386" s="85"/>
      <c r="X386" s="85"/>
      <c r="Y386" s="85"/>
      <c r="Z386" s="85"/>
      <c r="AA386" s="85"/>
    </row>
    <row r="387" spans="1:27" x14ac:dyDescent="0.25">
      <c r="A387" s="85"/>
      <c r="B387" s="88"/>
      <c r="C387" s="85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85"/>
      <c r="W387" s="85"/>
      <c r="X387" s="85"/>
      <c r="Y387" s="85"/>
      <c r="Z387" s="85"/>
      <c r="AA387" s="85"/>
    </row>
    <row r="388" spans="1:27" x14ac:dyDescent="0.25">
      <c r="A388" s="85"/>
      <c r="B388" s="88"/>
      <c r="C388" s="85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85"/>
      <c r="W388" s="85"/>
      <c r="X388" s="85"/>
      <c r="Y388" s="85"/>
      <c r="Z388" s="85"/>
      <c r="AA388" s="85"/>
    </row>
    <row r="389" spans="1:27" x14ac:dyDescent="0.25">
      <c r="A389" s="85"/>
      <c r="B389" s="88"/>
      <c r="C389" s="85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85"/>
      <c r="W389" s="85"/>
      <c r="X389" s="85"/>
      <c r="Y389" s="85"/>
      <c r="Z389" s="85"/>
      <c r="AA389" s="85"/>
    </row>
    <row r="390" spans="1:27" x14ac:dyDescent="0.25">
      <c r="A390" s="85"/>
      <c r="B390" s="88"/>
      <c r="C390" s="85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85"/>
      <c r="W390" s="85"/>
      <c r="X390" s="85"/>
      <c r="Y390" s="85"/>
      <c r="Z390" s="85"/>
      <c r="AA390" s="85"/>
    </row>
    <row r="391" spans="1:27" x14ac:dyDescent="0.25">
      <c r="A391" s="85"/>
      <c r="B391" s="88"/>
      <c r="C391" s="85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85"/>
      <c r="W391" s="85"/>
      <c r="X391" s="85"/>
      <c r="Y391" s="85"/>
      <c r="Z391" s="85"/>
      <c r="AA391" s="85"/>
    </row>
    <row r="392" spans="1:27" x14ac:dyDescent="0.25">
      <c r="A392" s="85"/>
      <c r="B392" s="88"/>
      <c r="C392" s="85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85"/>
      <c r="W392" s="85"/>
      <c r="X392" s="85"/>
      <c r="Y392" s="85"/>
      <c r="Z392" s="85"/>
      <c r="AA392" s="85"/>
    </row>
    <row r="393" spans="1:27" x14ac:dyDescent="0.25">
      <c r="A393" s="85"/>
      <c r="B393" s="88"/>
      <c r="C393" s="85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85"/>
      <c r="W393" s="85"/>
      <c r="X393" s="85"/>
      <c r="Y393" s="85"/>
      <c r="Z393" s="85"/>
      <c r="AA393" s="85"/>
    </row>
    <row r="394" spans="1:27" x14ac:dyDescent="0.25">
      <c r="A394" s="85"/>
      <c r="B394" s="88"/>
      <c r="C394" s="85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85"/>
      <c r="W394" s="85"/>
      <c r="X394" s="85"/>
      <c r="Y394" s="85"/>
      <c r="Z394" s="85"/>
      <c r="AA394" s="85"/>
    </row>
    <row r="395" spans="1:27" x14ac:dyDescent="0.25">
      <c r="A395" s="85"/>
      <c r="B395" s="88"/>
      <c r="C395" s="85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85"/>
      <c r="W395" s="85"/>
      <c r="X395" s="85"/>
      <c r="Y395" s="85"/>
      <c r="Z395" s="85"/>
      <c r="AA395" s="85"/>
    </row>
    <row r="396" spans="1:27" x14ac:dyDescent="0.25">
      <c r="A396" s="85"/>
      <c r="B396" s="88"/>
      <c r="C396" s="85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85"/>
      <c r="W396" s="85"/>
      <c r="X396" s="85"/>
      <c r="Y396" s="85"/>
      <c r="Z396" s="85"/>
      <c r="AA396" s="85"/>
    </row>
    <row r="397" spans="1:27" x14ac:dyDescent="0.25">
      <c r="A397" s="85"/>
      <c r="B397" s="88"/>
      <c r="C397" s="85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85"/>
      <c r="W397" s="85"/>
      <c r="X397" s="85"/>
      <c r="Y397" s="85"/>
      <c r="Z397" s="85"/>
      <c r="AA397" s="85"/>
    </row>
    <row r="398" spans="1:27" x14ac:dyDescent="0.25">
      <c r="A398" s="85"/>
      <c r="B398" s="88"/>
      <c r="C398" s="85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85"/>
      <c r="W398" s="85"/>
      <c r="X398" s="85"/>
      <c r="Y398" s="85"/>
      <c r="Z398" s="85"/>
      <c r="AA398" s="85"/>
    </row>
    <row r="399" spans="1:27" x14ac:dyDescent="0.25">
      <c r="A399" s="85"/>
      <c r="B399" s="88"/>
      <c r="C399" s="85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85"/>
      <c r="W399" s="85"/>
      <c r="X399" s="85"/>
      <c r="Y399" s="85"/>
      <c r="Z399" s="85"/>
      <c r="AA399" s="85"/>
    </row>
    <row r="400" spans="1:27" x14ac:dyDescent="0.25">
      <c r="A400" s="85"/>
      <c r="B400" s="88"/>
      <c r="C400" s="85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85"/>
      <c r="W400" s="85"/>
      <c r="X400" s="85"/>
      <c r="Y400" s="85"/>
      <c r="Z400" s="85"/>
      <c r="AA400" s="85"/>
    </row>
    <row r="401" spans="1:27" x14ac:dyDescent="0.25">
      <c r="A401" s="85"/>
      <c r="B401" s="88"/>
      <c r="C401" s="85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85"/>
      <c r="W401" s="85"/>
      <c r="X401" s="85"/>
      <c r="Y401" s="85"/>
      <c r="Z401" s="85"/>
      <c r="AA401" s="85"/>
    </row>
    <row r="402" spans="1:27" x14ac:dyDescent="0.25">
      <c r="A402" s="85"/>
      <c r="B402" s="88"/>
      <c r="C402" s="85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85"/>
      <c r="W402" s="85"/>
      <c r="X402" s="85"/>
      <c r="Y402" s="85"/>
      <c r="Z402" s="85"/>
      <c r="AA402" s="85"/>
    </row>
    <row r="403" spans="1:27" x14ac:dyDescent="0.25">
      <c r="A403" s="85"/>
      <c r="B403" s="88"/>
      <c r="C403" s="85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85"/>
      <c r="W403" s="85"/>
      <c r="X403" s="85"/>
      <c r="Y403" s="85"/>
      <c r="Z403" s="85"/>
      <c r="AA403" s="85"/>
    </row>
    <row r="404" spans="1:27" x14ac:dyDescent="0.25">
      <c r="A404" s="85"/>
      <c r="B404" s="88"/>
      <c r="C404" s="85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85"/>
      <c r="W404" s="85"/>
      <c r="X404" s="85"/>
      <c r="Y404" s="85"/>
      <c r="Z404" s="85"/>
      <c r="AA404" s="85"/>
    </row>
    <row r="405" spans="1:27" x14ac:dyDescent="0.25">
      <c r="A405" s="85"/>
      <c r="B405" s="88"/>
      <c r="C405" s="85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85"/>
      <c r="W405" s="85"/>
      <c r="X405" s="85"/>
      <c r="Y405" s="85"/>
      <c r="Z405" s="85"/>
      <c r="AA405" s="85"/>
    </row>
    <row r="406" spans="1:27" x14ac:dyDescent="0.25">
      <c r="A406" s="85"/>
      <c r="B406" s="88"/>
      <c r="C406" s="85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85"/>
      <c r="W406" s="85"/>
      <c r="X406" s="85"/>
      <c r="Y406" s="85"/>
      <c r="Z406" s="85"/>
      <c r="AA406" s="85"/>
    </row>
    <row r="407" spans="1:27" x14ac:dyDescent="0.25">
      <c r="A407" s="85"/>
      <c r="B407" s="88"/>
      <c r="C407" s="85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85"/>
      <c r="W407" s="85"/>
      <c r="X407" s="85"/>
      <c r="Y407" s="85"/>
      <c r="Z407" s="85"/>
      <c r="AA407" s="85"/>
    </row>
    <row r="408" spans="1:27" x14ac:dyDescent="0.25">
      <c r="A408" s="85"/>
      <c r="B408" s="88"/>
      <c r="C408" s="85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85"/>
      <c r="W408" s="85"/>
      <c r="X408" s="85"/>
      <c r="Y408" s="85"/>
      <c r="Z408" s="85"/>
      <c r="AA408" s="85"/>
    </row>
    <row r="409" spans="1:27" x14ac:dyDescent="0.25">
      <c r="A409" s="85"/>
      <c r="B409" s="88"/>
      <c r="C409" s="85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85"/>
      <c r="W409" s="85"/>
      <c r="X409" s="85"/>
      <c r="Y409" s="85"/>
      <c r="Z409" s="85"/>
      <c r="AA409" s="85"/>
    </row>
    <row r="410" spans="1:27" x14ac:dyDescent="0.25">
      <c r="A410" s="85"/>
      <c r="B410" s="88"/>
      <c r="C410" s="85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85"/>
      <c r="W410" s="85"/>
      <c r="X410" s="85"/>
      <c r="Y410" s="85"/>
      <c r="Z410" s="85"/>
      <c r="AA410" s="85"/>
    </row>
    <row r="411" spans="1:27" x14ac:dyDescent="0.25">
      <c r="A411" s="85"/>
      <c r="B411" s="88"/>
      <c r="C411" s="85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85"/>
      <c r="W411" s="85"/>
      <c r="X411" s="85"/>
      <c r="Y411" s="85"/>
      <c r="Z411" s="85"/>
      <c r="AA411" s="85"/>
    </row>
    <row r="412" spans="1:27" x14ac:dyDescent="0.25">
      <c r="A412" s="85"/>
      <c r="B412" s="88"/>
      <c r="C412" s="85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85"/>
      <c r="W412" s="85"/>
      <c r="X412" s="85"/>
      <c r="Y412" s="85"/>
      <c r="Z412" s="85"/>
      <c r="AA412" s="85"/>
    </row>
    <row r="413" spans="1:27" x14ac:dyDescent="0.25">
      <c r="A413" s="85"/>
      <c r="B413" s="88"/>
      <c r="C413" s="85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85"/>
      <c r="W413" s="85"/>
      <c r="X413" s="85"/>
      <c r="Y413" s="85"/>
      <c r="Z413" s="85"/>
      <c r="AA413" s="85"/>
    </row>
    <row r="414" spans="1:27" x14ac:dyDescent="0.25">
      <c r="A414" s="85"/>
      <c r="B414" s="88"/>
      <c r="C414" s="85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85"/>
      <c r="W414" s="85"/>
      <c r="X414" s="85"/>
      <c r="Y414" s="85"/>
      <c r="Z414" s="85"/>
      <c r="AA414" s="85"/>
    </row>
    <row r="415" spans="1:27" x14ac:dyDescent="0.25">
      <c r="A415" s="85"/>
      <c r="B415" s="88"/>
      <c r="C415" s="85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85"/>
      <c r="W415" s="85"/>
      <c r="X415" s="85"/>
      <c r="Y415" s="85"/>
      <c r="Z415" s="85"/>
      <c r="AA415" s="85"/>
    </row>
    <row r="416" spans="1:27" x14ac:dyDescent="0.25">
      <c r="A416" s="85"/>
      <c r="B416" s="88"/>
      <c r="C416" s="85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85"/>
      <c r="W416" s="85"/>
      <c r="X416" s="85"/>
      <c r="Y416" s="85"/>
      <c r="Z416" s="85"/>
      <c r="AA416" s="85"/>
    </row>
    <row r="417" spans="1:27" x14ac:dyDescent="0.25">
      <c r="A417" s="85"/>
      <c r="B417" s="88"/>
      <c r="C417" s="85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85"/>
      <c r="W417" s="85"/>
      <c r="X417" s="85"/>
      <c r="Y417" s="85"/>
      <c r="Z417" s="85"/>
      <c r="AA417" s="85"/>
    </row>
    <row r="418" spans="1:27" x14ac:dyDescent="0.25">
      <c r="A418" s="85"/>
      <c r="B418" s="88"/>
      <c r="C418" s="85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85"/>
      <c r="W418" s="85"/>
      <c r="X418" s="85"/>
      <c r="Y418" s="85"/>
      <c r="Z418" s="85"/>
      <c r="AA418" s="85"/>
    </row>
    <row r="419" spans="1:27" x14ac:dyDescent="0.25">
      <c r="A419" s="85"/>
      <c r="B419" s="88"/>
      <c r="C419" s="85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85"/>
      <c r="W419" s="85"/>
      <c r="X419" s="85"/>
      <c r="Y419" s="85"/>
      <c r="Z419" s="85"/>
      <c r="AA419" s="85"/>
    </row>
    <row r="420" spans="1:27" x14ac:dyDescent="0.25">
      <c r="A420" s="85"/>
      <c r="B420" s="88"/>
      <c r="C420" s="85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85"/>
      <c r="W420" s="85"/>
      <c r="X420" s="85"/>
      <c r="Y420" s="85"/>
      <c r="Z420" s="85"/>
      <c r="AA420" s="85"/>
    </row>
    <row r="421" spans="1:27" x14ac:dyDescent="0.25">
      <c r="A421" s="85"/>
      <c r="B421" s="88"/>
      <c r="C421" s="85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85"/>
      <c r="W421" s="85"/>
      <c r="X421" s="85"/>
      <c r="Y421" s="85"/>
      <c r="Z421" s="85"/>
      <c r="AA421" s="85"/>
    </row>
    <row r="422" spans="1:27" x14ac:dyDescent="0.25">
      <c r="A422" s="85"/>
      <c r="B422" s="88"/>
      <c r="C422" s="85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85"/>
      <c r="W422" s="85"/>
      <c r="X422" s="85"/>
      <c r="Y422" s="85"/>
      <c r="Z422" s="85"/>
      <c r="AA422" s="85"/>
    </row>
    <row r="423" spans="1:27" x14ac:dyDescent="0.25">
      <c r="A423" s="85"/>
      <c r="B423" s="88"/>
      <c r="C423" s="85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85"/>
      <c r="W423" s="85"/>
      <c r="X423" s="85"/>
      <c r="Y423" s="85"/>
      <c r="Z423" s="85"/>
      <c r="AA423" s="85"/>
    </row>
    <row r="424" spans="1:27" x14ac:dyDescent="0.25">
      <c r="A424" s="85"/>
      <c r="B424" s="88"/>
      <c r="C424" s="85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85"/>
      <c r="W424" s="85"/>
      <c r="X424" s="85"/>
      <c r="Y424" s="85"/>
      <c r="Z424" s="85"/>
      <c r="AA424" s="85"/>
    </row>
    <row r="425" spans="1:27" x14ac:dyDescent="0.25">
      <c r="A425" s="85"/>
      <c r="B425" s="88"/>
      <c r="C425" s="85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85"/>
      <c r="W425" s="85"/>
      <c r="X425" s="85"/>
      <c r="Y425" s="85"/>
      <c r="Z425" s="85"/>
      <c r="AA425" s="85"/>
    </row>
    <row r="426" spans="1:27" x14ac:dyDescent="0.25">
      <c r="A426" s="85"/>
      <c r="B426" s="88"/>
      <c r="C426" s="85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85"/>
      <c r="W426" s="85"/>
      <c r="X426" s="85"/>
      <c r="Y426" s="85"/>
      <c r="Z426" s="85"/>
      <c r="AA426" s="85"/>
    </row>
    <row r="427" spans="1:27" x14ac:dyDescent="0.25">
      <c r="A427" s="85"/>
      <c r="B427" s="88"/>
      <c r="C427" s="85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85"/>
      <c r="W427" s="85"/>
      <c r="X427" s="85"/>
      <c r="Y427" s="85"/>
      <c r="Z427" s="85"/>
      <c r="AA427" s="85"/>
    </row>
    <row r="428" spans="1:27" x14ac:dyDescent="0.25">
      <c r="A428" s="85"/>
      <c r="B428" s="88"/>
      <c r="C428" s="85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85"/>
      <c r="W428" s="85"/>
      <c r="X428" s="85"/>
      <c r="Y428" s="85"/>
      <c r="Z428" s="85"/>
      <c r="AA428" s="85"/>
    </row>
    <row r="429" spans="1:27" x14ac:dyDescent="0.25">
      <c r="A429" s="85"/>
      <c r="B429" s="88"/>
      <c r="C429" s="85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85"/>
      <c r="W429" s="85"/>
      <c r="X429" s="85"/>
      <c r="Y429" s="85"/>
      <c r="Z429" s="85"/>
      <c r="AA429" s="85"/>
    </row>
    <row r="430" spans="1:27" x14ac:dyDescent="0.25">
      <c r="A430" s="85"/>
      <c r="B430" s="88"/>
      <c r="C430" s="85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8"/>
      <c r="C431" s="85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8"/>
      <c r="C432" s="85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8"/>
      <c r="C433" s="85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8"/>
      <c r="C434" s="85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8"/>
      <c r="C435" s="85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8"/>
      <c r="C436" s="85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8"/>
      <c r="C437" s="85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8"/>
      <c r="C438" s="85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8"/>
      <c r="C439" s="85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8"/>
      <c r="C440" s="85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8"/>
      <c r="C441" s="85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8"/>
      <c r="C442" s="85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8"/>
      <c r="C443" s="85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8"/>
      <c r="C444" s="85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8"/>
      <c r="C445" s="85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8"/>
      <c r="C446" s="85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8"/>
      <c r="C447" s="85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8"/>
      <c r="C448" s="85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8"/>
      <c r="C449" s="85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8"/>
      <c r="C450" s="85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8"/>
      <c r="C451" s="85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8"/>
      <c r="C452" s="85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8"/>
      <c r="C453" s="85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8"/>
      <c r="C454" s="85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8"/>
      <c r="C455" s="85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8"/>
      <c r="C456" s="85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8"/>
      <c r="C457" s="85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8"/>
      <c r="C458" s="85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8"/>
      <c r="C459" s="85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8"/>
      <c r="C460" s="85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8"/>
      <c r="C461" s="85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8"/>
      <c r="C462" s="85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8"/>
      <c r="C463" s="85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8"/>
      <c r="C464" s="85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8"/>
      <c r="C465" s="85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8"/>
      <c r="C466" s="85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8"/>
      <c r="C467" s="85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8"/>
      <c r="C468" s="85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8"/>
      <c r="C469" s="85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8"/>
      <c r="C470" s="85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8"/>
      <c r="C471" s="85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8"/>
      <c r="C472" s="85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8"/>
      <c r="C473" s="85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8"/>
      <c r="C474" s="85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8"/>
      <c r="C475" s="85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8"/>
      <c r="C476" s="85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8"/>
      <c r="C477" s="85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8"/>
      <c r="C478" s="85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8"/>
      <c r="C479" s="85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8"/>
      <c r="C480" s="85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8"/>
      <c r="C481" s="85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8"/>
      <c r="C482" s="85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8"/>
      <c r="C483" s="85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8"/>
      <c r="C484" s="85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8"/>
      <c r="C485" s="85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8"/>
      <c r="C486" s="85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8"/>
      <c r="C487" s="85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8"/>
      <c r="C488" s="85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8"/>
      <c r="C489" s="85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8"/>
      <c r="C490" s="85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8"/>
      <c r="C491" s="85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8"/>
      <c r="C492" s="85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8"/>
      <c r="C493" s="85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8"/>
      <c r="C494" s="85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8"/>
      <c r="C495" s="85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8"/>
      <c r="C496" s="85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8"/>
      <c r="C497" s="85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8"/>
      <c r="C498" s="85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8"/>
      <c r="C499" s="85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8"/>
      <c r="C500" s="85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8"/>
      <c r="C501" s="85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8"/>
      <c r="C502" s="85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8"/>
      <c r="C503" s="85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8"/>
      <c r="C504" s="85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8"/>
      <c r="C505" s="85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8"/>
      <c r="C506" s="85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8"/>
      <c r="C507" s="85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8"/>
      <c r="C508" s="85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8"/>
      <c r="C509" s="85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8"/>
      <c r="C510" s="85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8"/>
      <c r="C511" s="85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8"/>
      <c r="C512" s="85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8"/>
      <c r="C513" s="85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8"/>
      <c r="C514" s="85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8"/>
      <c r="C515" s="85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8"/>
      <c r="C516" s="85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8"/>
      <c r="C517" s="85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8"/>
      <c r="C518" s="85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8"/>
      <c r="C519" s="85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8"/>
      <c r="C520" s="85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8"/>
      <c r="C521" s="85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8"/>
      <c r="C522" s="85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8"/>
      <c r="C523" s="85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8"/>
      <c r="C524" s="85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8"/>
      <c r="C525" s="85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8"/>
      <c r="C526" s="85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8"/>
      <c r="C527" s="85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8"/>
      <c r="C528" s="85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8"/>
      <c r="C529" s="85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8"/>
      <c r="C530" s="85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8"/>
      <c r="C531" s="85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8"/>
      <c r="C532" s="85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8"/>
      <c r="C533" s="85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8"/>
      <c r="C534" s="85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8"/>
      <c r="C535" s="85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8"/>
      <c r="C536" s="85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8"/>
      <c r="C537" s="85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8"/>
      <c r="C538" s="85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8"/>
      <c r="C539" s="85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8"/>
      <c r="C540" s="85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8"/>
      <c r="C541" s="85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8"/>
      <c r="C542" s="85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8"/>
      <c r="C543" s="85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8"/>
      <c r="C544" s="85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8"/>
      <c r="C545" s="85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8"/>
      <c r="C546" s="85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8"/>
      <c r="C547" s="85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8"/>
      <c r="C548" s="85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8"/>
      <c r="C549" s="85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8"/>
      <c r="C550" s="85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8"/>
      <c r="C551" s="85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8"/>
      <c r="C552" s="85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8"/>
      <c r="C553" s="85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8"/>
      <c r="C554" s="85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8"/>
      <c r="C555" s="85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8"/>
      <c r="C556" s="85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8"/>
      <c r="C557" s="85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8"/>
      <c r="C558" s="85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8"/>
      <c r="C559" s="85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8"/>
      <c r="C560" s="85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8"/>
      <c r="C561" s="85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8"/>
      <c r="C562" s="85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8"/>
      <c r="C563" s="85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8"/>
      <c r="C564" s="85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8"/>
      <c r="C565" s="85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8"/>
      <c r="C566" s="85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8"/>
      <c r="C567" s="85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8"/>
      <c r="C568" s="85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8"/>
      <c r="C569" s="85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8"/>
      <c r="C570" s="85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8"/>
      <c r="C571" s="85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8"/>
      <c r="C572" s="85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8"/>
      <c r="C573" s="85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8"/>
      <c r="C574" s="85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8"/>
      <c r="C575" s="85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8"/>
      <c r="C576" s="85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8"/>
      <c r="C577" s="85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8"/>
      <c r="C578" s="85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8"/>
      <c r="C579" s="85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8"/>
      <c r="C580" s="85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8"/>
      <c r="C581" s="85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8"/>
      <c r="C582" s="85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8"/>
      <c r="C583" s="85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8"/>
      <c r="C584" s="85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8"/>
      <c r="C585" s="85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8"/>
      <c r="C586" s="85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8"/>
      <c r="C587" s="85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8"/>
      <c r="C588" s="85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8"/>
      <c r="C589" s="85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8"/>
      <c r="C590" s="85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8"/>
      <c r="C591" s="85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8"/>
      <c r="C592" s="85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8"/>
      <c r="C593" s="85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8"/>
      <c r="C594" s="85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8"/>
      <c r="C595" s="85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8"/>
      <c r="C596" s="85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8"/>
      <c r="C597" s="85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8"/>
      <c r="C598" s="85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8"/>
      <c r="C599" s="85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8"/>
      <c r="C600" s="85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85"/>
      <c r="W600" s="85"/>
      <c r="X600" s="85"/>
      <c r="Y600" s="85"/>
      <c r="Z600" s="85"/>
      <c r="AA600" s="85"/>
    </row>
  </sheetData>
  <sheetProtection formatCells="0" formatColumns="0" formatRows="0" insertColumns="0" insertRows="0" insertHyperlinks="0" deleteColumns="0" deleteRows="0" selectLockedCells="1" sort="0" autoFilter="0" pivotTables="0"/>
  <autoFilter ref="B1:B600"/>
  <mergeCells count="12">
    <mergeCell ref="T1:X2"/>
    <mergeCell ref="Z1:AA3"/>
    <mergeCell ref="A1:A4"/>
    <mergeCell ref="B1:B4"/>
    <mergeCell ref="C1:C4"/>
    <mergeCell ref="D1:D4"/>
    <mergeCell ref="Y1:Y4"/>
    <mergeCell ref="G1:G4"/>
    <mergeCell ref="J1:J4"/>
    <mergeCell ref="M1:M4"/>
    <mergeCell ref="P1:P4"/>
    <mergeCell ref="S1:S4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3"/>
  <sheetViews>
    <sheetView workbookViewId="0">
      <selection activeCell="O23" sqref="O23"/>
    </sheetView>
  </sheetViews>
  <sheetFormatPr defaultColWidth="9.140625" defaultRowHeight="15" x14ac:dyDescent="0.25"/>
  <cols>
    <col min="1" max="1" width="10" style="194" bestFit="1" customWidth="1"/>
    <col min="2" max="2" width="28.28515625" style="194" customWidth="1"/>
    <col min="3" max="3" width="6.28515625" style="198" customWidth="1"/>
    <col min="4" max="4" width="5.42578125" style="198" customWidth="1"/>
    <col min="5" max="5" width="9.7109375" style="198" customWidth="1"/>
    <col min="6" max="6" width="9.140625" style="198"/>
    <col min="7" max="9" width="9.140625" style="205"/>
    <col min="10" max="10" width="8.42578125" style="198" customWidth="1"/>
    <col min="11" max="11" width="23.42578125" style="194" bestFit="1" customWidth="1"/>
    <col min="12" max="12" width="8.5703125" style="198" customWidth="1"/>
    <col min="13" max="13" width="6" style="198" customWidth="1"/>
    <col min="14" max="14" width="8.42578125" style="198" customWidth="1"/>
    <col min="15" max="19" width="9.140625" style="198"/>
    <col min="20" max="20" width="9.140625" style="194"/>
    <col min="21" max="21" width="10.5703125" style="194" bestFit="1" customWidth="1"/>
    <col min="22" max="22" width="14.42578125" style="194" customWidth="1"/>
    <col min="23" max="16384" width="9.140625" style="194"/>
  </cols>
  <sheetData>
    <row r="1" spans="1:22" x14ac:dyDescent="0.25">
      <c r="B1" s="195" t="s">
        <v>85</v>
      </c>
      <c r="C1" s="302" t="s">
        <v>194</v>
      </c>
      <c r="D1" s="302"/>
      <c r="E1" s="302"/>
      <c r="F1" s="302"/>
      <c r="G1" s="302"/>
      <c r="H1" s="302"/>
      <c r="I1" s="302"/>
      <c r="J1" s="196"/>
      <c r="K1" s="197" t="s">
        <v>87</v>
      </c>
      <c r="L1" s="231" t="s">
        <v>267</v>
      </c>
      <c r="N1" s="199" t="s">
        <v>121</v>
      </c>
      <c r="O1" s="231" t="s">
        <v>182</v>
      </c>
    </row>
    <row r="2" spans="1:22" s="203" customFormat="1" ht="79.5" customHeight="1" x14ac:dyDescent="0.25">
      <c r="A2" s="200" t="s">
        <v>40</v>
      </c>
      <c r="B2" s="200" t="s">
        <v>36</v>
      </c>
      <c r="C2" s="201" t="s">
        <v>67</v>
      </c>
      <c r="D2" s="201" t="s">
        <v>37</v>
      </c>
      <c r="E2" s="201" t="s">
        <v>78</v>
      </c>
      <c r="F2" s="201" t="s">
        <v>77</v>
      </c>
      <c r="G2" s="202"/>
      <c r="H2" s="202"/>
      <c r="I2" s="202"/>
      <c r="J2" s="232" t="s">
        <v>64</v>
      </c>
      <c r="K2" s="233" t="s">
        <v>44</v>
      </c>
      <c r="L2" s="232" t="s">
        <v>65</v>
      </c>
      <c r="M2" s="232" t="s">
        <v>153</v>
      </c>
      <c r="N2" s="301" t="s">
        <v>151</v>
      </c>
      <c r="O2" s="301"/>
      <c r="P2" s="301"/>
      <c r="Q2" s="301"/>
      <c r="R2" s="301"/>
      <c r="S2" s="301"/>
      <c r="U2" s="297" t="s">
        <v>180</v>
      </c>
      <c r="V2" s="297"/>
    </row>
    <row r="3" spans="1:22" x14ac:dyDescent="0.25">
      <c r="A3" s="282">
        <v>12672000</v>
      </c>
      <c r="B3" s="282" t="s">
        <v>198</v>
      </c>
      <c r="C3" s="275" t="s">
        <v>68</v>
      </c>
      <c r="D3" s="276" t="s">
        <v>63</v>
      </c>
      <c r="E3" s="208"/>
      <c r="F3" s="208"/>
      <c r="J3" s="306" t="s">
        <v>37</v>
      </c>
      <c r="K3" s="307"/>
      <c r="L3" s="307"/>
      <c r="M3" s="308"/>
      <c r="N3" s="208" t="s">
        <v>63</v>
      </c>
      <c r="O3" s="208" t="s">
        <v>69</v>
      </c>
      <c r="P3" s="208" t="s">
        <v>45</v>
      </c>
      <c r="Q3" s="208" t="s">
        <v>70</v>
      </c>
      <c r="R3" s="208" t="s">
        <v>15</v>
      </c>
      <c r="S3" s="208"/>
      <c r="U3" s="195" t="s">
        <v>166</v>
      </c>
      <c r="V3" s="195" t="s">
        <v>167</v>
      </c>
    </row>
    <row r="4" spans="1:22" x14ac:dyDescent="0.25">
      <c r="A4" s="282">
        <v>12672001</v>
      </c>
      <c r="B4" s="282" t="s">
        <v>199</v>
      </c>
      <c r="C4" s="275" t="s">
        <v>68</v>
      </c>
      <c r="D4" s="276" t="s">
        <v>63</v>
      </c>
      <c r="E4" s="208"/>
      <c r="F4" s="208"/>
      <c r="H4" s="206"/>
      <c r="I4" s="207" t="s">
        <v>31</v>
      </c>
      <c r="J4" s="208">
        <v>1</v>
      </c>
      <c r="K4" s="260" t="s">
        <v>186</v>
      </c>
      <c r="L4" s="208">
        <v>43</v>
      </c>
      <c r="M4" s="208" t="s">
        <v>181</v>
      </c>
      <c r="N4" s="208" t="s">
        <v>181</v>
      </c>
      <c r="O4" s="208"/>
      <c r="P4" s="208"/>
      <c r="Q4" s="208"/>
      <c r="R4" s="208"/>
      <c r="S4" s="208"/>
      <c r="U4" s="204"/>
      <c r="V4" s="204"/>
    </row>
    <row r="5" spans="1:22" x14ac:dyDescent="0.25">
      <c r="A5" s="282">
        <v>12672002</v>
      </c>
      <c r="B5" s="282" t="s">
        <v>200</v>
      </c>
      <c r="C5" s="275" t="s">
        <v>68</v>
      </c>
      <c r="D5" s="276" t="s">
        <v>63</v>
      </c>
      <c r="E5" s="208"/>
      <c r="F5" s="208"/>
      <c r="J5" s="208">
        <v>2</v>
      </c>
      <c r="K5" s="260" t="s">
        <v>188</v>
      </c>
      <c r="L5" s="208">
        <v>42</v>
      </c>
      <c r="M5" s="208" t="s">
        <v>181</v>
      </c>
      <c r="N5" s="208" t="s">
        <v>181</v>
      </c>
      <c r="O5" s="208"/>
      <c r="P5" s="208"/>
      <c r="Q5" s="208"/>
      <c r="R5" s="208"/>
      <c r="S5" s="208"/>
      <c r="U5" s="204"/>
      <c r="V5" s="204"/>
    </row>
    <row r="6" spans="1:22" x14ac:dyDescent="0.25">
      <c r="A6" s="282">
        <v>12672003</v>
      </c>
      <c r="B6" s="282" t="s">
        <v>201</v>
      </c>
      <c r="C6" s="275" t="s">
        <v>68</v>
      </c>
      <c r="D6" s="276" t="s">
        <v>63</v>
      </c>
      <c r="E6" s="208"/>
      <c r="F6" s="208"/>
      <c r="J6" s="208">
        <v>3</v>
      </c>
      <c r="K6" s="260" t="s">
        <v>187</v>
      </c>
      <c r="L6" s="208">
        <v>44</v>
      </c>
      <c r="M6" s="208" t="s">
        <v>181</v>
      </c>
      <c r="N6" s="208" t="s">
        <v>181</v>
      </c>
      <c r="O6" s="208"/>
      <c r="P6" s="208"/>
      <c r="Q6" s="208"/>
      <c r="R6" s="208"/>
      <c r="S6" s="208"/>
      <c r="U6" s="204"/>
      <c r="V6" s="204"/>
    </row>
    <row r="7" spans="1:22" ht="15.75" x14ac:dyDescent="0.25">
      <c r="A7" s="282">
        <v>12672004</v>
      </c>
      <c r="B7" s="282" t="s">
        <v>202</v>
      </c>
      <c r="C7" s="275" t="s">
        <v>68</v>
      </c>
      <c r="D7" s="276" t="s">
        <v>63</v>
      </c>
      <c r="E7" s="208"/>
      <c r="F7" s="208"/>
      <c r="H7" s="206"/>
      <c r="J7" s="208">
        <v>4</v>
      </c>
      <c r="K7" s="260" t="s">
        <v>266</v>
      </c>
      <c r="L7" s="208">
        <v>301</v>
      </c>
      <c r="M7" s="208" t="s">
        <v>181</v>
      </c>
      <c r="N7" s="208" t="s">
        <v>181</v>
      </c>
      <c r="O7" s="208" t="s">
        <v>181</v>
      </c>
      <c r="P7" s="208"/>
      <c r="Q7" s="208"/>
      <c r="R7" s="208"/>
      <c r="S7" s="229"/>
      <c r="U7" s="204"/>
      <c r="V7" s="204"/>
    </row>
    <row r="8" spans="1:22" x14ac:dyDescent="0.25">
      <c r="A8" s="282">
        <v>12672005</v>
      </c>
      <c r="B8" s="282" t="s">
        <v>203</v>
      </c>
      <c r="C8" s="275" t="s">
        <v>68</v>
      </c>
      <c r="D8" s="276" t="s">
        <v>63</v>
      </c>
      <c r="E8" s="208"/>
      <c r="F8" s="208"/>
      <c r="H8" s="206"/>
      <c r="J8" s="208">
        <v>5</v>
      </c>
      <c r="K8" s="260" t="s">
        <v>189</v>
      </c>
      <c r="L8" s="208">
        <v>302</v>
      </c>
      <c r="M8" s="208" t="s">
        <v>181</v>
      </c>
      <c r="N8" s="208" t="s">
        <v>181</v>
      </c>
      <c r="O8" s="208" t="s">
        <v>181</v>
      </c>
      <c r="P8" s="208"/>
      <c r="Q8" s="208"/>
      <c r="R8" s="208"/>
      <c r="S8" s="208"/>
      <c r="U8" s="220"/>
      <c r="V8" s="220"/>
    </row>
    <row r="9" spans="1:22" x14ac:dyDescent="0.25">
      <c r="A9" s="282">
        <v>12672006</v>
      </c>
      <c r="B9" s="282" t="s">
        <v>204</v>
      </c>
      <c r="C9" s="275" t="s">
        <v>68</v>
      </c>
      <c r="D9" s="276" t="s">
        <v>63</v>
      </c>
      <c r="E9" s="208"/>
      <c r="F9" s="208"/>
      <c r="H9" s="206"/>
      <c r="J9" s="208">
        <v>6</v>
      </c>
      <c r="K9" s="260" t="s">
        <v>190</v>
      </c>
      <c r="L9" s="208">
        <v>83</v>
      </c>
      <c r="M9" s="208" t="s">
        <v>181</v>
      </c>
      <c r="N9" s="208" t="s">
        <v>181</v>
      </c>
      <c r="O9" s="208"/>
      <c r="P9" s="208"/>
      <c r="Q9" s="208"/>
      <c r="R9" s="208"/>
      <c r="S9" s="208"/>
      <c r="U9" s="298" t="s">
        <v>171</v>
      </c>
      <c r="V9" s="298"/>
    </row>
    <row r="10" spans="1:22" x14ac:dyDescent="0.25">
      <c r="A10" s="282">
        <v>12672007</v>
      </c>
      <c r="B10" s="282" t="s">
        <v>205</v>
      </c>
      <c r="C10" s="275" t="s">
        <v>68</v>
      </c>
      <c r="D10" s="276" t="s">
        <v>63</v>
      </c>
      <c r="E10" s="208"/>
      <c r="F10" s="208"/>
      <c r="J10" s="208">
        <v>7</v>
      </c>
      <c r="K10" s="260" t="s">
        <v>190</v>
      </c>
      <c r="L10" s="208">
        <v>65</v>
      </c>
      <c r="M10" s="208" t="s">
        <v>181</v>
      </c>
      <c r="N10" s="208"/>
      <c r="O10" s="208" t="s">
        <v>181</v>
      </c>
      <c r="P10" s="208"/>
      <c r="Q10" s="208"/>
      <c r="R10" s="208"/>
      <c r="S10" s="208"/>
      <c r="U10" s="299"/>
      <c r="V10" s="299"/>
    </row>
    <row r="11" spans="1:22" x14ac:dyDescent="0.25">
      <c r="A11" s="282">
        <v>12672008</v>
      </c>
      <c r="B11" s="282" t="s">
        <v>206</v>
      </c>
      <c r="C11" s="275" t="s">
        <v>68</v>
      </c>
      <c r="D11" s="276" t="s">
        <v>63</v>
      </c>
      <c r="E11" s="208"/>
      <c r="F11" s="208"/>
      <c r="J11" s="208">
        <v>8</v>
      </c>
      <c r="K11" s="260" t="s">
        <v>191</v>
      </c>
      <c r="L11" s="208">
        <v>41</v>
      </c>
      <c r="M11" s="208" t="s">
        <v>181</v>
      </c>
      <c r="N11" s="208" t="s">
        <v>181</v>
      </c>
      <c r="O11" s="208"/>
      <c r="P11" s="208"/>
      <c r="Q11" s="208"/>
      <c r="R11" s="208"/>
      <c r="S11" s="208"/>
      <c r="U11" s="300"/>
      <c r="V11" s="300"/>
    </row>
    <row r="12" spans="1:22" x14ac:dyDescent="0.25">
      <c r="A12" s="282">
        <v>12672009</v>
      </c>
      <c r="B12" s="282" t="s">
        <v>207</v>
      </c>
      <c r="C12" s="275" t="s">
        <v>68</v>
      </c>
      <c r="D12" s="276" t="s">
        <v>63</v>
      </c>
      <c r="E12" s="208"/>
      <c r="F12" s="208"/>
      <c r="J12" s="208">
        <v>9</v>
      </c>
      <c r="K12" s="260" t="s">
        <v>192</v>
      </c>
      <c r="L12" s="208">
        <v>54</v>
      </c>
      <c r="M12" s="208" t="s">
        <v>181</v>
      </c>
      <c r="N12" s="208"/>
      <c r="O12" s="208" t="s">
        <v>181</v>
      </c>
      <c r="P12" s="208"/>
      <c r="Q12" s="208"/>
      <c r="R12" s="208"/>
      <c r="S12" s="208"/>
      <c r="U12" s="234">
        <v>402</v>
      </c>
      <c r="V12" s="234">
        <v>54</v>
      </c>
    </row>
    <row r="13" spans="1:22" x14ac:dyDescent="0.25">
      <c r="A13" s="282">
        <v>12672010</v>
      </c>
      <c r="B13" s="282" t="s">
        <v>208</v>
      </c>
      <c r="C13" s="275" t="s">
        <v>68</v>
      </c>
      <c r="D13" s="276" t="s">
        <v>63</v>
      </c>
      <c r="E13" s="208"/>
      <c r="F13" s="208"/>
      <c r="J13" s="208">
        <v>10</v>
      </c>
      <c r="K13" s="260" t="s">
        <v>192</v>
      </c>
      <c r="L13" s="208">
        <v>55</v>
      </c>
      <c r="M13" s="208" t="s">
        <v>181</v>
      </c>
      <c r="N13" s="208"/>
      <c r="O13" s="208" t="s">
        <v>181</v>
      </c>
      <c r="P13" s="208"/>
      <c r="Q13" s="208"/>
      <c r="R13" s="208"/>
      <c r="S13" s="208"/>
      <c r="U13" s="234">
        <v>302</v>
      </c>
      <c r="V13" s="234">
        <v>49</v>
      </c>
    </row>
    <row r="14" spans="1:22" x14ac:dyDescent="0.25">
      <c r="A14" s="282">
        <v>12672011</v>
      </c>
      <c r="B14" s="282" t="s">
        <v>209</v>
      </c>
      <c r="C14" s="275" t="s">
        <v>68</v>
      </c>
      <c r="D14" s="276" t="s">
        <v>63</v>
      </c>
      <c r="E14" s="208"/>
      <c r="F14" s="208"/>
      <c r="J14" s="208">
        <v>11</v>
      </c>
      <c r="K14" s="260" t="s">
        <v>193</v>
      </c>
      <c r="L14" s="208">
        <v>30</v>
      </c>
      <c r="M14" s="208" t="s">
        <v>181</v>
      </c>
      <c r="N14" s="208"/>
      <c r="O14" s="208" t="s">
        <v>181</v>
      </c>
      <c r="P14" s="208"/>
      <c r="Q14" s="208"/>
      <c r="R14" s="208"/>
      <c r="S14" s="208"/>
      <c r="U14" s="234">
        <v>301</v>
      </c>
      <c r="V14" s="234">
        <v>48</v>
      </c>
    </row>
    <row r="15" spans="1:22" x14ac:dyDescent="0.25">
      <c r="A15" s="282">
        <v>12672012</v>
      </c>
      <c r="B15" s="282" t="s">
        <v>210</v>
      </c>
      <c r="C15" s="275" t="s">
        <v>68</v>
      </c>
      <c r="D15" s="276" t="s">
        <v>63</v>
      </c>
      <c r="E15" s="208"/>
      <c r="F15" s="208"/>
      <c r="J15" s="208">
        <v>12</v>
      </c>
      <c r="K15" s="277" t="s">
        <v>195</v>
      </c>
      <c r="L15" s="208">
        <v>48</v>
      </c>
      <c r="M15" s="208" t="s">
        <v>181</v>
      </c>
      <c r="N15" s="208"/>
      <c r="O15" s="208" t="s">
        <v>181</v>
      </c>
      <c r="P15" s="208"/>
      <c r="Q15" s="208"/>
      <c r="R15" s="208"/>
      <c r="S15" s="208"/>
      <c r="U15" s="234">
        <v>283</v>
      </c>
      <c r="V15" s="234">
        <v>44</v>
      </c>
    </row>
    <row r="16" spans="1:22" x14ac:dyDescent="0.25">
      <c r="A16" s="282">
        <v>12672013</v>
      </c>
      <c r="B16" s="282" t="s">
        <v>211</v>
      </c>
      <c r="C16" s="275" t="s">
        <v>68</v>
      </c>
      <c r="D16" s="276" t="s">
        <v>63</v>
      </c>
      <c r="E16" s="208"/>
      <c r="F16" s="208"/>
      <c r="J16" s="208">
        <v>13</v>
      </c>
      <c r="K16" s="260"/>
      <c r="L16" s="208"/>
      <c r="M16" s="208"/>
      <c r="N16" s="208"/>
      <c r="O16" s="208"/>
      <c r="P16" s="208"/>
      <c r="Q16" s="208"/>
      <c r="R16" s="208"/>
      <c r="S16" s="208"/>
      <c r="U16" s="234">
        <v>265</v>
      </c>
      <c r="V16" s="234">
        <v>43</v>
      </c>
    </row>
    <row r="17" spans="1:22" x14ac:dyDescent="0.25">
      <c r="A17" s="282">
        <v>12672014</v>
      </c>
      <c r="B17" s="282" t="s">
        <v>212</v>
      </c>
      <c r="C17" s="275" t="s">
        <v>68</v>
      </c>
      <c r="D17" s="276" t="s">
        <v>63</v>
      </c>
      <c r="E17" s="208"/>
      <c r="F17" s="208"/>
      <c r="J17" s="208">
        <v>14</v>
      </c>
      <c r="K17" s="260"/>
      <c r="L17" s="208"/>
      <c r="M17" s="208"/>
      <c r="N17" s="208"/>
      <c r="O17" s="208"/>
      <c r="P17" s="208"/>
      <c r="Q17" s="208"/>
      <c r="R17" s="208"/>
      <c r="S17" s="208"/>
      <c r="U17" s="234">
        <v>241</v>
      </c>
      <c r="V17" s="234">
        <v>42</v>
      </c>
    </row>
    <row r="18" spans="1:22" x14ac:dyDescent="0.25">
      <c r="A18" s="282">
        <v>12672015</v>
      </c>
      <c r="B18" s="282" t="s">
        <v>213</v>
      </c>
      <c r="C18" s="275" t="s">
        <v>68</v>
      </c>
      <c r="D18" s="276" t="s">
        <v>63</v>
      </c>
      <c r="E18" s="208"/>
      <c r="F18" s="208"/>
      <c r="J18" s="208">
        <v>15</v>
      </c>
      <c r="K18" s="260"/>
      <c r="L18" s="208"/>
      <c r="M18" s="208"/>
      <c r="N18" s="208"/>
      <c r="O18" s="208"/>
      <c r="P18" s="208"/>
      <c r="Q18" s="208"/>
      <c r="R18" s="208"/>
      <c r="S18" s="208"/>
      <c r="U18" s="234">
        <v>184</v>
      </c>
      <c r="V18" s="234">
        <v>41</v>
      </c>
    </row>
    <row r="19" spans="1:22" x14ac:dyDescent="0.25">
      <c r="A19" s="282">
        <v>12672016</v>
      </c>
      <c r="B19" s="282" t="s">
        <v>214</v>
      </c>
      <c r="C19" s="275" t="s">
        <v>68</v>
      </c>
      <c r="D19" s="276" t="s">
        <v>63</v>
      </c>
      <c r="E19" s="208"/>
      <c r="F19" s="208"/>
      <c r="J19" s="208">
        <v>16</v>
      </c>
      <c r="K19" s="260"/>
      <c r="L19" s="208"/>
      <c r="M19" s="208"/>
      <c r="N19" s="208"/>
      <c r="O19" s="208"/>
      <c r="P19" s="208"/>
      <c r="Q19" s="208"/>
      <c r="R19" s="208"/>
      <c r="S19" s="208"/>
      <c r="U19" s="234">
        <v>166</v>
      </c>
      <c r="V19" s="234">
        <v>39</v>
      </c>
    </row>
    <row r="20" spans="1:22" x14ac:dyDescent="0.25">
      <c r="A20" s="282">
        <v>12672017</v>
      </c>
      <c r="B20" s="282" t="s">
        <v>215</v>
      </c>
      <c r="C20" s="275" t="s">
        <v>68</v>
      </c>
      <c r="D20" s="276" t="s">
        <v>63</v>
      </c>
      <c r="E20" s="208"/>
      <c r="F20" s="208"/>
      <c r="J20" s="208">
        <v>17</v>
      </c>
      <c r="K20" s="260"/>
      <c r="L20" s="208"/>
      <c r="M20" s="208"/>
      <c r="N20" s="208"/>
      <c r="O20" s="208"/>
      <c r="P20" s="208"/>
      <c r="Q20" s="208"/>
      <c r="R20" s="208"/>
      <c r="S20" s="208"/>
      <c r="U20" s="234">
        <v>165</v>
      </c>
      <c r="V20" s="234">
        <v>37</v>
      </c>
    </row>
    <row r="21" spans="1:22" x14ac:dyDescent="0.25">
      <c r="A21" s="282">
        <v>12672018</v>
      </c>
      <c r="B21" s="282" t="s">
        <v>216</v>
      </c>
      <c r="C21" s="275" t="s">
        <v>68</v>
      </c>
      <c r="D21" s="276" t="s">
        <v>63</v>
      </c>
      <c r="E21" s="208"/>
      <c r="F21" s="208"/>
      <c r="J21" s="208">
        <v>18</v>
      </c>
      <c r="K21" s="260"/>
      <c r="L21" s="208"/>
      <c r="M21" s="208"/>
      <c r="N21" s="208"/>
      <c r="O21" s="208"/>
      <c r="P21" s="208"/>
      <c r="Q21" s="208"/>
      <c r="R21" s="208"/>
      <c r="S21" s="208"/>
      <c r="U21" s="234">
        <v>122</v>
      </c>
      <c r="V21" s="234">
        <v>34</v>
      </c>
    </row>
    <row r="22" spans="1:22" x14ac:dyDescent="0.25">
      <c r="A22" s="282">
        <v>12672019</v>
      </c>
      <c r="B22" s="282" t="s">
        <v>217</v>
      </c>
      <c r="C22" s="275" t="s">
        <v>68</v>
      </c>
      <c r="D22" s="276" t="s">
        <v>63</v>
      </c>
      <c r="E22" s="208"/>
      <c r="F22" s="208"/>
      <c r="J22" s="208">
        <v>19</v>
      </c>
      <c r="K22" s="260"/>
      <c r="L22" s="208"/>
      <c r="M22" s="208"/>
      <c r="N22" s="208"/>
      <c r="O22" s="208"/>
      <c r="P22" s="208"/>
      <c r="Q22" s="208"/>
      <c r="R22" s="208"/>
      <c r="S22" s="208"/>
      <c r="U22" s="234">
        <v>101</v>
      </c>
      <c r="V22" s="234">
        <v>30</v>
      </c>
    </row>
    <row r="23" spans="1:22" x14ac:dyDescent="0.25">
      <c r="A23" s="282">
        <v>12672020</v>
      </c>
      <c r="B23" s="282" t="s">
        <v>218</v>
      </c>
      <c r="C23" s="275" t="s">
        <v>68</v>
      </c>
      <c r="D23" s="276" t="s">
        <v>63</v>
      </c>
      <c r="E23" s="208"/>
      <c r="F23" s="208"/>
      <c r="J23" s="208">
        <v>20</v>
      </c>
      <c r="K23" s="260"/>
      <c r="L23" s="208"/>
      <c r="M23" s="208"/>
      <c r="N23" s="208"/>
      <c r="O23" s="208"/>
      <c r="P23" s="208"/>
      <c r="Q23" s="208"/>
      <c r="R23" s="208"/>
      <c r="S23" s="208"/>
      <c r="U23" s="234">
        <v>87</v>
      </c>
      <c r="V23" s="234">
        <v>29</v>
      </c>
    </row>
    <row r="24" spans="1:22" x14ac:dyDescent="0.25">
      <c r="A24" s="282">
        <v>12672021</v>
      </c>
      <c r="B24" s="282" t="s">
        <v>219</v>
      </c>
      <c r="C24" s="275" t="s">
        <v>68</v>
      </c>
      <c r="D24" s="276" t="s">
        <v>63</v>
      </c>
      <c r="E24" s="208"/>
      <c r="F24" s="208"/>
      <c r="J24" s="208">
        <v>21</v>
      </c>
      <c r="K24" s="260"/>
      <c r="L24" s="208"/>
      <c r="M24" s="208"/>
      <c r="N24" s="208"/>
      <c r="O24" s="208"/>
      <c r="P24" s="208"/>
      <c r="Q24" s="208"/>
      <c r="R24" s="208"/>
      <c r="S24" s="208"/>
      <c r="U24" s="234">
        <v>86</v>
      </c>
      <c r="V24" s="234">
        <v>28</v>
      </c>
    </row>
    <row r="25" spans="1:22" x14ac:dyDescent="0.25">
      <c r="A25" s="282">
        <v>12672022</v>
      </c>
      <c r="B25" s="282" t="s">
        <v>220</v>
      </c>
      <c r="C25" s="275" t="s">
        <v>68</v>
      </c>
      <c r="D25" s="276" t="s">
        <v>63</v>
      </c>
      <c r="E25" s="208"/>
      <c r="F25" s="208"/>
      <c r="J25" s="208">
        <v>22</v>
      </c>
      <c r="K25" s="260"/>
      <c r="L25" s="208"/>
      <c r="M25" s="208"/>
      <c r="N25" s="208"/>
      <c r="O25" s="208"/>
      <c r="P25" s="208"/>
      <c r="Q25" s="208"/>
      <c r="R25" s="208"/>
      <c r="S25" s="208"/>
      <c r="U25" s="234">
        <v>85</v>
      </c>
      <c r="V25" s="234">
        <v>27</v>
      </c>
    </row>
    <row r="26" spans="1:22" x14ac:dyDescent="0.25">
      <c r="A26" s="282">
        <v>12672023</v>
      </c>
      <c r="B26" s="282" t="s">
        <v>221</v>
      </c>
      <c r="C26" s="275" t="s">
        <v>68</v>
      </c>
      <c r="D26" s="276" t="s">
        <v>63</v>
      </c>
      <c r="E26" s="208"/>
      <c r="F26" s="208"/>
      <c r="J26" s="208">
        <v>23</v>
      </c>
      <c r="K26" s="260"/>
      <c r="L26" s="208"/>
      <c r="M26" s="208"/>
      <c r="N26" s="208"/>
      <c r="O26" s="208"/>
      <c r="P26" s="208"/>
      <c r="Q26" s="208"/>
      <c r="R26" s="208"/>
      <c r="S26" s="208"/>
      <c r="U26" s="234">
        <v>83</v>
      </c>
      <c r="V26" s="234">
        <v>22</v>
      </c>
    </row>
    <row r="27" spans="1:22" x14ac:dyDescent="0.25">
      <c r="A27" s="282">
        <v>12672024</v>
      </c>
      <c r="B27" s="282" t="s">
        <v>222</v>
      </c>
      <c r="C27" s="275" t="s">
        <v>68</v>
      </c>
      <c r="D27" s="276" t="s">
        <v>63</v>
      </c>
      <c r="E27" s="208"/>
      <c r="F27" s="208"/>
      <c r="J27" s="208">
        <v>24</v>
      </c>
      <c r="K27" s="260"/>
      <c r="L27" s="208"/>
      <c r="M27" s="208"/>
      <c r="N27" s="208"/>
      <c r="O27" s="208"/>
      <c r="P27" s="208"/>
      <c r="Q27" s="208"/>
      <c r="R27" s="208"/>
      <c r="S27" s="208"/>
      <c r="U27" s="234">
        <v>65</v>
      </c>
      <c r="V27" s="234">
        <v>20</v>
      </c>
    </row>
    <row r="28" spans="1:22" x14ac:dyDescent="0.25">
      <c r="A28" s="282">
        <v>12672025</v>
      </c>
      <c r="B28" s="282" t="s">
        <v>223</v>
      </c>
      <c r="C28" s="275" t="s">
        <v>68</v>
      </c>
      <c r="D28" s="276" t="s">
        <v>63</v>
      </c>
      <c r="E28" s="208"/>
      <c r="F28" s="208"/>
      <c r="J28" s="208">
        <v>25</v>
      </c>
      <c r="K28" s="260"/>
      <c r="L28" s="208"/>
      <c r="M28" s="208"/>
      <c r="N28" s="208"/>
      <c r="O28" s="208"/>
      <c r="P28" s="208"/>
      <c r="Q28" s="208"/>
      <c r="R28" s="208"/>
      <c r="S28" s="208"/>
      <c r="U28" s="234">
        <v>64</v>
      </c>
      <c r="V28" s="234">
        <v>2</v>
      </c>
    </row>
    <row r="29" spans="1:22" x14ac:dyDescent="0.25">
      <c r="A29" s="282">
        <v>12672026</v>
      </c>
      <c r="B29" s="282" t="s">
        <v>224</v>
      </c>
      <c r="C29" s="275" t="s">
        <v>68</v>
      </c>
      <c r="D29" s="276" t="s">
        <v>63</v>
      </c>
      <c r="E29" s="208"/>
      <c r="F29" s="208"/>
      <c r="J29" s="208">
        <v>26</v>
      </c>
      <c r="K29" s="260"/>
      <c r="L29" s="208"/>
      <c r="M29" s="208"/>
      <c r="N29" s="208"/>
      <c r="O29" s="208"/>
      <c r="P29" s="208"/>
      <c r="Q29" s="208"/>
      <c r="R29" s="208"/>
      <c r="S29" s="208"/>
      <c r="U29" s="234">
        <v>55</v>
      </c>
      <c r="V29" s="234">
        <v>1</v>
      </c>
    </row>
    <row r="30" spans="1:22" x14ac:dyDescent="0.25">
      <c r="A30" s="282">
        <v>12672027</v>
      </c>
      <c r="B30" s="282" t="s">
        <v>225</v>
      </c>
      <c r="C30" s="275" t="s">
        <v>68</v>
      </c>
      <c r="D30" s="276" t="s">
        <v>63</v>
      </c>
      <c r="E30" s="208"/>
      <c r="F30" s="208"/>
      <c r="J30" s="208">
        <v>27</v>
      </c>
      <c r="K30" s="260"/>
      <c r="L30" s="208"/>
      <c r="M30" s="208"/>
      <c r="N30" s="208"/>
      <c r="O30" s="208"/>
      <c r="P30" s="208"/>
      <c r="Q30" s="208"/>
      <c r="R30" s="208"/>
      <c r="S30" s="208"/>
    </row>
    <row r="31" spans="1:22" x14ac:dyDescent="0.25">
      <c r="A31" s="282">
        <v>12672028</v>
      </c>
      <c r="B31" s="282" t="s">
        <v>226</v>
      </c>
      <c r="C31" s="275" t="s">
        <v>68</v>
      </c>
      <c r="D31" s="276" t="s">
        <v>63</v>
      </c>
      <c r="E31" s="208"/>
      <c r="F31" s="208"/>
      <c r="J31" s="208">
        <v>28</v>
      </c>
      <c r="K31" s="260"/>
      <c r="L31" s="208"/>
      <c r="M31" s="208"/>
      <c r="N31" s="208"/>
      <c r="O31" s="208"/>
      <c r="P31" s="208"/>
      <c r="Q31" s="208"/>
      <c r="R31" s="208"/>
      <c r="S31" s="208"/>
    </row>
    <row r="32" spans="1:22" ht="16.5" customHeight="1" x14ac:dyDescent="0.25">
      <c r="A32" s="282">
        <v>12672029</v>
      </c>
      <c r="B32" s="282" t="s">
        <v>227</v>
      </c>
      <c r="C32" s="275" t="s">
        <v>68</v>
      </c>
      <c r="D32" s="276" t="s">
        <v>63</v>
      </c>
      <c r="E32" s="208"/>
      <c r="F32" s="208"/>
      <c r="J32" s="208">
        <v>29</v>
      </c>
      <c r="K32" s="260"/>
      <c r="L32" s="208"/>
      <c r="M32" s="208"/>
      <c r="N32" s="208"/>
      <c r="O32" s="208"/>
      <c r="P32" s="208"/>
      <c r="Q32" s="208"/>
      <c r="R32" s="208"/>
      <c r="S32" s="208"/>
    </row>
    <row r="33" spans="1:19" x14ac:dyDescent="0.25">
      <c r="A33" s="282">
        <v>12672030</v>
      </c>
      <c r="B33" s="282" t="s">
        <v>228</v>
      </c>
      <c r="C33" s="275" t="s">
        <v>68</v>
      </c>
      <c r="D33" s="276" t="s">
        <v>63</v>
      </c>
      <c r="E33" s="208"/>
      <c r="F33" s="208"/>
      <c r="J33" s="208">
        <v>30</v>
      </c>
      <c r="K33" s="260"/>
      <c r="L33" s="208"/>
      <c r="M33" s="208"/>
      <c r="N33" s="208"/>
      <c r="O33" s="208"/>
      <c r="P33" s="208"/>
      <c r="Q33" s="208"/>
      <c r="R33" s="208"/>
      <c r="S33" s="208"/>
    </row>
    <row r="34" spans="1:19" x14ac:dyDescent="0.25">
      <c r="A34" s="282">
        <v>12672031</v>
      </c>
      <c r="B34" s="282" t="s">
        <v>229</v>
      </c>
      <c r="C34" s="275" t="s">
        <v>68</v>
      </c>
      <c r="D34" s="276" t="s">
        <v>63</v>
      </c>
      <c r="E34" s="208"/>
      <c r="F34" s="208"/>
      <c r="I34" s="207" t="s">
        <v>30</v>
      </c>
      <c r="J34" s="309" t="s">
        <v>136</v>
      </c>
      <c r="K34" s="310"/>
      <c r="L34" s="311"/>
      <c r="M34" s="312"/>
      <c r="N34" s="230" t="s">
        <v>63</v>
      </c>
      <c r="O34" s="230" t="s">
        <v>69</v>
      </c>
      <c r="P34" s="230"/>
      <c r="Q34" s="230"/>
      <c r="R34" s="230"/>
      <c r="S34" s="230"/>
    </row>
    <row r="35" spans="1:19" x14ac:dyDescent="0.25">
      <c r="A35" s="282">
        <v>12672032</v>
      </c>
      <c r="B35" s="282" t="s">
        <v>230</v>
      </c>
      <c r="C35" s="275" t="s">
        <v>68</v>
      </c>
      <c r="D35" s="276" t="s">
        <v>63</v>
      </c>
      <c r="E35" s="208"/>
      <c r="F35" s="208"/>
      <c r="J35" s="257">
        <v>31</v>
      </c>
      <c r="K35" s="260"/>
      <c r="L35" s="258"/>
      <c r="M35" s="208"/>
      <c r="N35" s="208"/>
      <c r="O35" s="208"/>
      <c r="P35" s="208"/>
      <c r="Q35" s="208"/>
      <c r="R35" s="208"/>
      <c r="S35" s="208"/>
    </row>
    <row r="36" spans="1:19" x14ac:dyDescent="0.25">
      <c r="A36" s="282">
        <v>12672033</v>
      </c>
      <c r="B36" s="282" t="s">
        <v>231</v>
      </c>
      <c r="C36" s="275" t="s">
        <v>68</v>
      </c>
      <c r="D36" s="276" t="s">
        <v>63</v>
      </c>
      <c r="E36" s="208"/>
      <c r="F36" s="208"/>
      <c r="J36" s="257">
        <v>32</v>
      </c>
      <c r="K36" s="260"/>
      <c r="L36" s="258"/>
      <c r="M36" s="208"/>
      <c r="N36" s="208"/>
      <c r="O36" s="208"/>
      <c r="P36" s="208"/>
      <c r="Q36" s="208"/>
      <c r="R36" s="208"/>
      <c r="S36" s="208"/>
    </row>
    <row r="37" spans="1:19" x14ac:dyDescent="0.25">
      <c r="A37" s="282">
        <v>12672034</v>
      </c>
      <c r="B37" s="282" t="s">
        <v>232</v>
      </c>
      <c r="C37" s="275" t="s">
        <v>68</v>
      </c>
      <c r="D37" s="276" t="s">
        <v>63</v>
      </c>
      <c r="E37" s="208"/>
      <c r="F37" s="208"/>
      <c r="J37" s="257">
        <v>33</v>
      </c>
      <c r="K37" s="260"/>
      <c r="L37" s="258"/>
      <c r="M37" s="208"/>
      <c r="N37" s="208"/>
      <c r="O37" s="208"/>
      <c r="P37" s="208"/>
      <c r="Q37" s="208"/>
      <c r="R37" s="208"/>
      <c r="S37" s="208"/>
    </row>
    <row r="38" spans="1:19" x14ac:dyDescent="0.25">
      <c r="A38" s="282">
        <v>12672035</v>
      </c>
      <c r="B38" s="282" t="s">
        <v>233</v>
      </c>
      <c r="C38" s="275" t="s">
        <v>68</v>
      </c>
      <c r="D38" s="276" t="s">
        <v>63</v>
      </c>
      <c r="E38" s="208"/>
      <c r="F38" s="208"/>
      <c r="J38" s="257">
        <v>34</v>
      </c>
      <c r="K38" s="260"/>
      <c r="L38" s="258"/>
      <c r="M38" s="208"/>
      <c r="N38" s="208"/>
      <c r="O38" s="208"/>
      <c r="P38" s="208"/>
      <c r="Q38" s="208"/>
      <c r="R38" s="208"/>
      <c r="S38" s="208"/>
    </row>
    <row r="39" spans="1:19" x14ac:dyDescent="0.25">
      <c r="A39" s="282">
        <v>12672036</v>
      </c>
      <c r="B39" s="282" t="s">
        <v>234</v>
      </c>
      <c r="C39" s="275" t="s">
        <v>68</v>
      </c>
      <c r="D39" s="276" t="s">
        <v>69</v>
      </c>
      <c r="E39" s="208"/>
      <c r="F39" s="208"/>
      <c r="J39" s="257">
        <v>35</v>
      </c>
      <c r="K39" s="260"/>
      <c r="L39" s="258"/>
      <c r="M39" s="208"/>
      <c r="N39" s="208"/>
      <c r="O39" s="208"/>
      <c r="P39" s="208"/>
      <c r="Q39" s="208"/>
      <c r="R39" s="208"/>
      <c r="S39" s="208"/>
    </row>
    <row r="40" spans="1:19" x14ac:dyDescent="0.25">
      <c r="A40" s="282">
        <v>12672037</v>
      </c>
      <c r="B40" s="282" t="s">
        <v>235</v>
      </c>
      <c r="C40" s="275" t="s">
        <v>68</v>
      </c>
      <c r="D40" s="276" t="s">
        <v>69</v>
      </c>
      <c r="E40" s="208"/>
      <c r="F40" s="208"/>
      <c r="J40" s="257">
        <v>36</v>
      </c>
      <c r="K40" s="260"/>
      <c r="L40" s="258"/>
      <c r="M40" s="208"/>
      <c r="N40" s="208"/>
      <c r="O40" s="208"/>
      <c r="P40" s="208"/>
      <c r="Q40" s="208"/>
      <c r="R40" s="208"/>
      <c r="S40" s="208"/>
    </row>
    <row r="41" spans="1:19" x14ac:dyDescent="0.25">
      <c r="A41" s="282">
        <v>12672038</v>
      </c>
      <c r="B41" s="282" t="s">
        <v>236</v>
      </c>
      <c r="C41" s="275" t="s">
        <v>68</v>
      </c>
      <c r="D41" s="276" t="s">
        <v>69</v>
      </c>
      <c r="E41" s="208"/>
      <c r="F41" s="208"/>
      <c r="J41" s="257">
        <v>37</v>
      </c>
      <c r="K41" s="260"/>
      <c r="L41" s="258"/>
      <c r="M41" s="208"/>
      <c r="N41" s="208"/>
      <c r="O41" s="208"/>
      <c r="P41" s="208"/>
      <c r="Q41" s="208"/>
      <c r="R41" s="208"/>
      <c r="S41" s="208"/>
    </row>
    <row r="42" spans="1:19" x14ac:dyDescent="0.25">
      <c r="A42" s="282">
        <v>12672039</v>
      </c>
      <c r="B42" s="282" t="s">
        <v>237</v>
      </c>
      <c r="C42" s="275" t="s">
        <v>68</v>
      </c>
      <c r="D42" s="276" t="s">
        <v>69</v>
      </c>
      <c r="E42" s="208"/>
      <c r="F42" s="208"/>
      <c r="J42" s="257">
        <v>38</v>
      </c>
      <c r="K42" s="260"/>
      <c r="L42" s="258"/>
      <c r="M42" s="208"/>
      <c r="N42" s="208"/>
      <c r="O42" s="208"/>
      <c r="P42" s="208"/>
      <c r="Q42" s="208"/>
      <c r="R42" s="208"/>
      <c r="S42" s="208"/>
    </row>
    <row r="43" spans="1:19" x14ac:dyDescent="0.25">
      <c r="A43" s="282">
        <v>12672040</v>
      </c>
      <c r="B43" s="282" t="s">
        <v>238</v>
      </c>
      <c r="C43" s="275" t="s">
        <v>68</v>
      </c>
      <c r="D43" s="276" t="s">
        <v>69</v>
      </c>
      <c r="E43" s="208"/>
      <c r="F43" s="208"/>
      <c r="J43" s="257">
        <v>39</v>
      </c>
      <c r="K43" s="260"/>
      <c r="L43" s="258"/>
      <c r="M43" s="208"/>
      <c r="N43" s="208"/>
      <c r="O43" s="208"/>
      <c r="P43" s="208"/>
      <c r="Q43" s="208"/>
      <c r="R43" s="208"/>
      <c r="S43" s="208"/>
    </row>
    <row r="44" spans="1:19" x14ac:dyDescent="0.25">
      <c r="A44" s="282">
        <v>12672041</v>
      </c>
      <c r="B44" s="282" t="s">
        <v>239</v>
      </c>
      <c r="C44" s="275" t="s">
        <v>68</v>
      </c>
      <c r="D44" s="276" t="s">
        <v>69</v>
      </c>
      <c r="E44" s="208"/>
      <c r="F44" s="208"/>
      <c r="J44" s="257">
        <v>40</v>
      </c>
      <c r="K44" s="260"/>
      <c r="L44" s="258"/>
      <c r="M44" s="208"/>
      <c r="N44" s="208"/>
      <c r="O44" s="208"/>
      <c r="P44" s="208"/>
      <c r="Q44" s="208"/>
      <c r="R44" s="208"/>
      <c r="S44" s="208"/>
    </row>
    <row r="45" spans="1:19" x14ac:dyDescent="0.25">
      <c r="A45" s="282">
        <v>12672042</v>
      </c>
      <c r="B45" s="282" t="s">
        <v>240</v>
      </c>
      <c r="C45" s="275" t="s">
        <v>68</v>
      </c>
      <c r="D45" s="276" t="s">
        <v>69</v>
      </c>
      <c r="E45" s="208"/>
      <c r="F45" s="208"/>
      <c r="J45" s="257">
        <v>41</v>
      </c>
      <c r="K45" s="260"/>
      <c r="L45" s="258"/>
      <c r="M45" s="208"/>
      <c r="N45" s="208"/>
      <c r="O45" s="208"/>
      <c r="P45" s="208"/>
      <c r="Q45" s="208"/>
      <c r="R45" s="208"/>
      <c r="S45" s="208"/>
    </row>
    <row r="46" spans="1:19" x14ac:dyDescent="0.25">
      <c r="A46" s="282">
        <v>12672043</v>
      </c>
      <c r="B46" s="282" t="s">
        <v>241</v>
      </c>
      <c r="C46" s="275" t="s">
        <v>68</v>
      </c>
      <c r="D46" s="276" t="s">
        <v>69</v>
      </c>
      <c r="E46" s="208"/>
      <c r="F46" s="208"/>
      <c r="J46" s="257">
        <v>42</v>
      </c>
      <c r="K46" s="260"/>
      <c r="L46" s="258"/>
      <c r="M46" s="208"/>
      <c r="N46" s="208"/>
      <c r="O46" s="208"/>
      <c r="P46" s="208"/>
      <c r="Q46" s="208"/>
      <c r="R46" s="208"/>
      <c r="S46" s="208"/>
    </row>
    <row r="47" spans="1:19" x14ac:dyDescent="0.25">
      <c r="A47" s="282">
        <v>12672044</v>
      </c>
      <c r="B47" s="282" t="s">
        <v>242</v>
      </c>
      <c r="C47" s="275" t="s">
        <v>68</v>
      </c>
      <c r="D47" s="276" t="s">
        <v>69</v>
      </c>
      <c r="E47" s="208"/>
      <c r="F47" s="208"/>
      <c r="J47" s="257">
        <v>43</v>
      </c>
      <c r="K47" s="260"/>
      <c r="L47" s="258"/>
      <c r="M47" s="208"/>
      <c r="N47" s="208"/>
      <c r="O47" s="208"/>
      <c r="P47" s="208"/>
      <c r="Q47" s="208"/>
      <c r="R47" s="208"/>
      <c r="S47" s="208"/>
    </row>
    <row r="48" spans="1:19" x14ac:dyDescent="0.25">
      <c r="A48" s="282">
        <v>12672045</v>
      </c>
      <c r="B48" s="282" t="s">
        <v>243</v>
      </c>
      <c r="C48" s="275" t="s">
        <v>68</v>
      </c>
      <c r="D48" s="276" t="s">
        <v>69</v>
      </c>
      <c r="E48" s="208"/>
      <c r="F48" s="208"/>
      <c r="J48" s="257">
        <v>44</v>
      </c>
      <c r="K48" s="260"/>
      <c r="L48" s="258"/>
      <c r="M48" s="208"/>
      <c r="N48" s="208"/>
      <c r="O48" s="208"/>
      <c r="P48" s="208"/>
      <c r="Q48" s="208"/>
      <c r="R48" s="208"/>
      <c r="S48" s="208"/>
    </row>
    <row r="49" spans="1:19" x14ac:dyDescent="0.25">
      <c r="A49" s="282">
        <v>12672046</v>
      </c>
      <c r="B49" s="282" t="s">
        <v>244</v>
      </c>
      <c r="C49" s="275" t="s">
        <v>68</v>
      </c>
      <c r="D49" s="276" t="s">
        <v>69</v>
      </c>
      <c r="E49" s="208"/>
      <c r="F49" s="208"/>
      <c r="J49" s="257">
        <v>45</v>
      </c>
      <c r="K49" s="260"/>
      <c r="L49" s="258"/>
      <c r="M49" s="208"/>
      <c r="N49" s="208"/>
      <c r="O49" s="208"/>
      <c r="P49" s="208"/>
      <c r="Q49" s="208"/>
      <c r="R49" s="208"/>
      <c r="S49" s="208"/>
    </row>
    <row r="50" spans="1:19" x14ac:dyDescent="0.25">
      <c r="A50" s="282">
        <v>12672047</v>
      </c>
      <c r="B50" s="282" t="s">
        <v>245</v>
      </c>
      <c r="C50" s="275" t="s">
        <v>68</v>
      </c>
      <c r="D50" s="276" t="s">
        <v>69</v>
      </c>
      <c r="E50" s="208"/>
      <c r="F50" s="208"/>
      <c r="J50" s="257">
        <v>46</v>
      </c>
      <c r="K50" s="260"/>
      <c r="L50" s="258"/>
      <c r="M50" s="208"/>
      <c r="N50" s="208"/>
      <c r="O50" s="208"/>
      <c r="P50" s="208"/>
      <c r="Q50" s="208"/>
      <c r="R50" s="208"/>
      <c r="S50" s="208"/>
    </row>
    <row r="51" spans="1:19" x14ac:dyDescent="0.25">
      <c r="A51" s="282">
        <v>12672048</v>
      </c>
      <c r="B51" s="282" t="s">
        <v>246</v>
      </c>
      <c r="C51" s="275" t="s">
        <v>68</v>
      </c>
      <c r="D51" s="276" t="s">
        <v>69</v>
      </c>
      <c r="E51" s="208"/>
      <c r="F51" s="208"/>
      <c r="J51" s="257">
        <v>47</v>
      </c>
      <c r="K51" s="260"/>
      <c r="L51" s="258"/>
      <c r="M51" s="208"/>
      <c r="N51" s="208"/>
      <c r="O51" s="208"/>
      <c r="P51" s="208"/>
      <c r="Q51" s="208"/>
      <c r="R51" s="208"/>
      <c r="S51" s="208"/>
    </row>
    <row r="52" spans="1:19" x14ac:dyDescent="0.25">
      <c r="A52" s="282">
        <v>12672049</v>
      </c>
      <c r="B52" s="282" t="s">
        <v>247</v>
      </c>
      <c r="C52" s="275" t="s">
        <v>68</v>
      </c>
      <c r="D52" s="276" t="s">
        <v>69</v>
      </c>
      <c r="E52" s="208"/>
      <c r="F52" s="208"/>
      <c r="J52" s="257">
        <v>48</v>
      </c>
      <c r="K52" s="260"/>
      <c r="L52" s="258"/>
      <c r="M52" s="208"/>
      <c r="N52" s="208"/>
      <c r="O52" s="208"/>
      <c r="P52" s="208"/>
      <c r="Q52" s="208"/>
      <c r="R52" s="208"/>
      <c r="S52" s="208"/>
    </row>
    <row r="53" spans="1:19" x14ac:dyDescent="0.25">
      <c r="A53" s="282">
        <v>12672050</v>
      </c>
      <c r="B53" s="282" t="s">
        <v>248</v>
      </c>
      <c r="C53" s="275" t="s">
        <v>68</v>
      </c>
      <c r="D53" s="276" t="s">
        <v>69</v>
      </c>
      <c r="E53" s="208"/>
      <c r="F53" s="208"/>
      <c r="J53" s="257">
        <v>49</v>
      </c>
      <c r="K53" s="260"/>
      <c r="L53" s="258"/>
      <c r="M53" s="208"/>
      <c r="N53" s="208"/>
      <c r="O53" s="208"/>
      <c r="P53" s="208"/>
      <c r="Q53" s="208"/>
      <c r="R53" s="208"/>
      <c r="S53" s="208"/>
    </row>
    <row r="54" spans="1:19" x14ac:dyDescent="0.25">
      <c r="A54" s="282">
        <v>12672051</v>
      </c>
      <c r="B54" s="282" t="s">
        <v>249</v>
      </c>
      <c r="C54" s="275" t="s">
        <v>68</v>
      </c>
      <c r="D54" s="276" t="s">
        <v>69</v>
      </c>
      <c r="E54" s="208"/>
      <c r="F54" s="208"/>
      <c r="J54" s="257">
        <v>50</v>
      </c>
      <c r="K54" s="260"/>
      <c r="L54" s="258"/>
      <c r="M54" s="208"/>
      <c r="N54" s="208"/>
      <c r="O54" s="208"/>
      <c r="P54" s="208"/>
      <c r="Q54" s="208"/>
      <c r="R54" s="208"/>
      <c r="S54" s="208"/>
    </row>
    <row r="55" spans="1:19" x14ac:dyDescent="0.25">
      <c r="A55" s="282">
        <v>12672052</v>
      </c>
      <c r="B55" s="282" t="s">
        <v>250</v>
      </c>
      <c r="C55" s="275" t="s">
        <v>68</v>
      </c>
      <c r="D55" s="276" t="s">
        <v>69</v>
      </c>
      <c r="E55" s="208"/>
      <c r="F55" s="208"/>
      <c r="J55" s="257">
        <v>51</v>
      </c>
      <c r="K55" s="260"/>
      <c r="L55" s="258"/>
      <c r="M55" s="208"/>
      <c r="N55" s="208"/>
      <c r="O55" s="208"/>
      <c r="P55" s="208"/>
      <c r="Q55" s="208"/>
      <c r="R55" s="208"/>
      <c r="S55" s="208"/>
    </row>
    <row r="56" spans="1:19" x14ac:dyDescent="0.25">
      <c r="A56" s="282">
        <v>12672053</v>
      </c>
      <c r="B56" s="282" t="s">
        <v>251</v>
      </c>
      <c r="C56" s="275" t="s">
        <v>68</v>
      </c>
      <c r="D56" s="276" t="s">
        <v>69</v>
      </c>
      <c r="E56" s="208"/>
      <c r="F56" s="208"/>
      <c r="J56" s="257">
        <v>52</v>
      </c>
      <c r="K56" s="260"/>
      <c r="L56" s="258"/>
      <c r="M56" s="208"/>
      <c r="N56" s="208"/>
      <c r="O56" s="208"/>
      <c r="P56" s="208"/>
      <c r="Q56" s="208"/>
      <c r="R56" s="208"/>
      <c r="S56" s="208"/>
    </row>
    <row r="57" spans="1:19" x14ac:dyDescent="0.25">
      <c r="A57" s="282">
        <v>12672054</v>
      </c>
      <c r="B57" s="282" t="s">
        <v>252</v>
      </c>
      <c r="C57" s="275" t="s">
        <v>68</v>
      </c>
      <c r="D57" s="276" t="s">
        <v>69</v>
      </c>
      <c r="E57" s="208"/>
      <c r="F57" s="208"/>
      <c r="J57" s="257">
        <v>53</v>
      </c>
      <c r="K57" s="260"/>
      <c r="L57" s="258"/>
      <c r="M57" s="208"/>
      <c r="N57" s="208"/>
      <c r="O57" s="208"/>
      <c r="P57" s="208"/>
      <c r="Q57" s="208"/>
      <c r="R57" s="208"/>
      <c r="S57" s="208"/>
    </row>
    <row r="58" spans="1:19" x14ac:dyDescent="0.25">
      <c r="A58" s="282">
        <v>12672055</v>
      </c>
      <c r="B58" s="282" t="s">
        <v>253</v>
      </c>
      <c r="C58" s="275" t="s">
        <v>68</v>
      </c>
      <c r="D58" s="276" t="s">
        <v>69</v>
      </c>
      <c r="E58" s="208"/>
      <c r="F58" s="208"/>
      <c r="J58" s="208">
        <v>54</v>
      </c>
      <c r="K58" s="259"/>
      <c r="L58" s="208"/>
      <c r="M58" s="208"/>
      <c r="N58" s="208"/>
      <c r="O58" s="208"/>
      <c r="P58" s="208"/>
      <c r="Q58" s="208"/>
      <c r="R58" s="208"/>
      <c r="S58" s="208"/>
    </row>
    <row r="59" spans="1:19" x14ac:dyDescent="0.25">
      <c r="A59" s="282">
        <v>12672056</v>
      </c>
      <c r="B59" s="282" t="s">
        <v>254</v>
      </c>
      <c r="C59" s="275" t="s">
        <v>68</v>
      </c>
      <c r="D59" s="276" t="s">
        <v>69</v>
      </c>
      <c r="E59" s="208"/>
      <c r="F59" s="208"/>
      <c r="J59" s="208">
        <v>55</v>
      </c>
      <c r="K59" s="204"/>
      <c r="L59" s="208"/>
      <c r="M59" s="208"/>
      <c r="N59" s="208"/>
      <c r="O59" s="208"/>
      <c r="P59" s="208"/>
      <c r="Q59" s="208"/>
      <c r="R59" s="208"/>
      <c r="S59" s="208"/>
    </row>
    <row r="60" spans="1:19" ht="45" customHeight="1" x14ac:dyDescent="0.25">
      <c r="A60" s="282">
        <v>12672057</v>
      </c>
      <c r="B60" s="282" t="s">
        <v>255</v>
      </c>
      <c r="C60" s="275" t="s">
        <v>68</v>
      </c>
      <c r="D60" s="276" t="s">
        <v>69</v>
      </c>
      <c r="E60" s="208"/>
      <c r="F60" s="208"/>
    </row>
    <row r="61" spans="1:19" ht="51.75" customHeight="1" x14ac:dyDescent="0.25">
      <c r="A61" s="282">
        <v>12672058</v>
      </c>
      <c r="B61" s="282" t="s">
        <v>256</v>
      </c>
      <c r="C61" s="275" t="s">
        <v>68</v>
      </c>
      <c r="D61" s="276" t="s">
        <v>69</v>
      </c>
      <c r="E61" s="208"/>
      <c r="F61" s="208"/>
      <c r="L61" s="209" t="s">
        <v>56</v>
      </c>
      <c r="M61" s="209" t="s">
        <v>66</v>
      </c>
      <c r="N61" s="303" t="s">
        <v>79</v>
      </c>
      <c r="O61" s="304"/>
      <c r="P61" s="304"/>
      <c r="Q61" s="304"/>
      <c r="R61" s="304"/>
      <c r="S61" s="305"/>
    </row>
    <row r="62" spans="1:19" x14ac:dyDescent="0.25">
      <c r="A62" s="282">
        <v>12672059</v>
      </c>
      <c r="B62" s="282" t="s">
        <v>257</v>
      </c>
      <c r="C62" s="275" t="s">
        <v>68</v>
      </c>
      <c r="D62" s="276" t="s">
        <v>69</v>
      </c>
      <c r="E62" s="208"/>
      <c r="F62" s="208"/>
      <c r="L62" s="210" t="s">
        <v>37</v>
      </c>
      <c r="M62" s="210" t="s">
        <v>68</v>
      </c>
      <c r="N62" s="133" t="s">
        <v>63</v>
      </c>
      <c r="O62" s="133" t="s">
        <v>69</v>
      </c>
      <c r="P62" s="133" t="s">
        <v>45</v>
      </c>
      <c r="Q62" s="133" t="s">
        <v>70</v>
      </c>
      <c r="R62" s="133" t="s">
        <v>15</v>
      </c>
      <c r="S62" s="133"/>
    </row>
    <row r="63" spans="1:19" x14ac:dyDescent="0.25">
      <c r="A63" s="282">
        <v>12672060</v>
      </c>
      <c r="B63" s="282" t="s">
        <v>258</v>
      </c>
      <c r="C63" s="275" t="s">
        <v>68</v>
      </c>
      <c r="D63" s="276" t="s">
        <v>69</v>
      </c>
      <c r="E63" s="208"/>
      <c r="F63" s="208"/>
      <c r="L63" s="211" t="s">
        <v>90</v>
      </c>
      <c r="M63" s="210" t="s">
        <v>68</v>
      </c>
      <c r="N63" s="208" t="s">
        <v>181</v>
      </c>
      <c r="O63" s="208"/>
      <c r="P63" s="208"/>
      <c r="Q63" s="208"/>
      <c r="R63" s="208"/>
      <c r="S63" s="208"/>
    </row>
    <row r="64" spans="1:19" x14ac:dyDescent="0.25">
      <c r="A64" s="282">
        <v>12672061</v>
      </c>
      <c r="B64" s="282" t="s">
        <v>259</v>
      </c>
      <c r="C64" s="275" t="s">
        <v>68</v>
      </c>
      <c r="D64" s="276" t="s">
        <v>69</v>
      </c>
      <c r="E64" s="208"/>
      <c r="F64" s="208"/>
      <c r="L64" s="211" t="s">
        <v>91</v>
      </c>
      <c r="M64" s="210" t="s">
        <v>68</v>
      </c>
      <c r="N64" s="208"/>
      <c r="O64" s="208" t="s">
        <v>181</v>
      </c>
      <c r="P64" s="208"/>
      <c r="Q64" s="208"/>
      <c r="R64" s="208"/>
      <c r="S64" s="208"/>
    </row>
    <row r="65" spans="1:19" x14ac:dyDescent="0.25">
      <c r="A65" s="282">
        <v>12672062</v>
      </c>
      <c r="B65" s="282" t="s">
        <v>260</v>
      </c>
      <c r="C65" s="275" t="s">
        <v>68</v>
      </c>
      <c r="D65" s="276" t="s">
        <v>69</v>
      </c>
      <c r="E65" s="208"/>
      <c r="F65" s="208"/>
      <c r="L65" s="211" t="s">
        <v>92</v>
      </c>
      <c r="M65" s="210" t="s">
        <v>68</v>
      </c>
      <c r="N65" s="208"/>
      <c r="O65" s="208"/>
      <c r="P65" s="208"/>
      <c r="Q65" s="208"/>
      <c r="R65" s="208"/>
      <c r="S65" s="208"/>
    </row>
    <row r="66" spans="1:19" x14ac:dyDescent="0.25">
      <c r="A66" s="282">
        <v>12672063</v>
      </c>
      <c r="B66" s="282" t="s">
        <v>261</v>
      </c>
      <c r="C66" s="275" t="s">
        <v>68</v>
      </c>
      <c r="D66" s="276" t="s">
        <v>69</v>
      </c>
      <c r="E66" s="208"/>
      <c r="F66" s="208"/>
      <c r="L66" s="211" t="s">
        <v>37</v>
      </c>
      <c r="M66" s="210" t="s">
        <v>71</v>
      </c>
      <c r="N66" s="191" t="str">
        <f>N34</f>
        <v>A</v>
      </c>
      <c r="O66" s="191" t="str">
        <f t="shared" ref="O66:S66" si="0">O34</f>
        <v>B</v>
      </c>
      <c r="P66" s="191">
        <f t="shared" si="0"/>
        <v>0</v>
      </c>
      <c r="Q66" s="191">
        <f t="shared" si="0"/>
        <v>0</v>
      </c>
      <c r="R66" s="191">
        <f t="shared" si="0"/>
        <v>0</v>
      </c>
      <c r="S66" s="191">
        <f t="shared" si="0"/>
        <v>0</v>
      </c>
    </row>
    <row r="67" spans="1:19" x14ac:dyDescent="0.25">
      <c r="A67" s="282">
        <v>12672064</v>
      </c>
      <c r="B67" s="282" t="s">
        <v>262</v>
      </c>
      <c r="C67" s="275" t="s">
        <v>68</v>
      </c>
      <c r="D67" s="276" t="s">
        <v>69</v>
      </c>
      <c r="E67" s="208"/>
      <c r="F67" s="208"/>
      <c r="L67" s="211" t="s">
        <v>90</v>
      </c>
      <c r="M67" s="210" t="s">
        <v>71</v>
      </c>
      <c r="N67" s="208"/>
      <c r="O67" s="208"/>
      <c r="P67" s="208"/>
      <c r="Q67" s="208"/>
      <c r="R67" s="208"/>
      <c r="S67" s="208"/>
    </row>
    <row r="68" spans="1:19" x14ac:dyDescent="0.25">
      <c r="A68" s="282">
        <v>12672065</v>
      </c>
      <c r="B68" s="282" t="s">
        <v>263</v>
      </c>
      <c r="C68" s="275" t="s">
        <v>68</v>
      </c>
      <c r="D68" s="276" t="s">
        <v>69</v>
      </c>
      <c r="E68" s="208"/>
      <c r="F68" s="208"/>
      <c r="L68" s="211" t="s">
        <v>91</v>
      </c>
      <c r="M68" s="210" t="s">
        <v>71</v>
      </c>
      <c r="N68" s="208"/>
      <c r="O68" s="208"/>
      <c r="P68" s="208"/>
      <c r="Q68" s="208"/>
      <c r="R68" s="208"/>
      <c r="S68" s="208"/>
    </row>
    <row r="69" spans="1:19" x14ac:dyDescent="0.25">
      <c r="A69" s="282">
        <v>12672066</v>
      </c>
      <c r="B69" s="282" t="s">
        <v>264</v>
      </c>
      <c r="C69" s="275" t="s">
        <v>68</v>
      </c>
      <c r="D69" s="276" t="s">
        <v>69</v>
      </c>
      <c r="E69" s="208"/>
      <c r="F69" s="208"/>
      <c r="L69" s="211" t="s">
        <v>92</v>
      </c>
      <c r="M69" s="210" t="s">
        <v>71</v>
      </c>
      <c r="N69" s="208"/>
      <c r="O69" s="208"/>
      <c r="P69" s="208"/>
      <c r="Q69" s="208"/>
      <c r="R69" s="208"/>
      <c r="S69" s="208"/>
    </row>
    <row r="70" spans="1:19" x14ac:dyDescent="0.25">
      <c r="A70" s="282">
        <v>12672068</v>
      </c>
      <c r="B70" s="282" t="s">
        <v>265</v>
      </c>
      <c r="C70" s="275" t="s">
        <v>68</v>
      </c>
      <c r="D70" s="276" t="s">
        <v>69</v>
      </c>
      <c r="E70" s="208"/>
      <c r="F70" s="208"/>
    </row>
    <row r="71" spans="1:19" x14ac:dyDescent="0.25">
      <c r="A71" s="251"/>
      <c r="B71" s="254"/>
      <c r="C71" s="261"/>
      <c r="D71" s="261"/>
      <c r="E71" s="208"/>
      <c r="F71" s="208"/>
    </row>
    <row r="72" spans="1:19" x14ac:dyDescent="0.25">
      <c r="A72" s="251"/>
      <c r="B72" s="254"/>
      <c r="C72" s="261"/>
      <c r="D72" s="261"/>
      <c r="E72" s="208"/>
      <c r="F72" s="208"/>
    </row>
    <row r="73" spans="1:19" x14ac:dyDescent="0.25">
      <c r="A73" s="252"/>
      <c r="B73" s="256"/>
      <c r="C73" s="261"/>
      <c r="D73" s="261"/>
      <c r="E73" s="208"/>
      <c r="F73" s="208"/>
    </row>
    <row r="74" spans="1:19" x14ac:dyDescent="0.25">
      <c r="A74" s="251"/>
      <c r="B74" s="254"/>
      <c r="C74" s="261"/>
      <c r="D74" s="261"/>
      <c r="E74" s="208"/>
      <c r="F74" s="208"/>
    </row>
    <row r="75" spans="1:19" x14ac:dyDescent="0.25">
      <c r="A75" s="251"/>
      <c r="B75" s="254"/>
      <c r="C75" s="261"/>
      <c r="D75" s="261"/>
      <c r="E75" s="208"/>
      <c r="F75" s="208"/>
    </row>
    <row r="76" spans="1:19" x14ac:dyDescent="0.25">
      <c r="A76" s="251"/>
      <c r="B76" s="254"/>
      <c r="C76" s="261"/>
      <c r="D76" s="261"/>
      <c r="E76" s="208"/>
      <c r="F76" s="208"/>
    </row>
    <row r="77" spans="1:19" x14ac:dyDescent="0.25">
      <c r="A77" s="251"/>
      <c r="B77" s="254"/>
      <c r="C77" s="261"/>
      <c r="D77" s="261"/>
      <c r="E77" s="208"/>
      <c r="F77" s="208"/>
    </row>
    <row r="78" spans="1:19" x14ac:dyDescent="0.25">
      <c r="A78" s="251"/>
      <c r="B78" s="254"/>
      <c r="C78" s="261"/>
      <c r="D78" s="261"/>
      <c r="E78" s="208"/>
      <c r="F78" s="208"/>
    </row>
    <row r="79" spans="1:19" x14ac:dyDescent="0.25">
      <c r="A79" s="251"/>
      <c r="B79" s="254"/>
      <c r="C79" s="261"/>
      <c r="D79" s="261"/>
      <c r="E79" s="208"/>
      <c r="F79" s="208"/>
    </row>
    <row r="80" spans="1:19" x14ac:dyDescent="0.25">
      <c r="A80" s="251"/>
      <c r="B80" s="254"/>
      <c r="C80" s="261"/>
      <c r="D80" s="261"/>
      <c r="E80" s="208"/>
      <c r="F80" s="208"/>
    </row>
    <row r="81" spans="1:6" x14ac:dyDescent="0.25">
      <c r="A81" s="251"/>
      <c r="B81" s="254"/>
      <c r="C81" s="261"/>
      <c r="D81" s="261"/>
      <c r="E81" s="208"/>
      <c r="F81" s="208"/>
    </row>
    <row r="82" spans="1:6" x14ac:dyDescent="0.25">
      <c r="A82" s="251"/>
      <c r="B82" s="254"/>
      <c r="C82" s="261"/>
      <c r="D82" s="261"/>
      <c r="E82" s="208"/>
      <c r="F82" s="208"/>
    </row>
    <row r="83" spans="1:6" x14ac:dyDescent="0.25">
      <c r="A83" s="251"/>
      <c r="B83" s="254"/>
      <c r="C83" s="261"/>
      <c r="D83" s="261"/>
      <c r="E83" s="208"/>
      <c r="F83" s="208"/>
    </row>
    <row r="84" spans="1:6" x14ac:dyDescent="0.25">
      <c r="A84" s="251"/>
      <c r="B84" s="254"/>
      <c r="C84" s="261"/>
      <c r="D84" s="261"/>
      <c r="E84" s="208"/>
      <c r="F84" s="208"/>
    </row>
    <row r="85" spans="1:6" x14ac:dyDescent="0.25">
      <c r="A85" s="251"/>
      <c r="B85" s="254"/>
      <c r="C85" s="261"/>
      <c r="D85" s="261"/>
      <c r="E85" s="208"/>
      <c r="F85" s="208"/>
    </row>
    <row r="86" spans="1:6" x14ac:dyDescent="0.25">
      <c r="A86" s="251"/>
      <c r="B86" s="254"/>
      <c r="C86" s="261"/>
      <c r="D86" s="261"/>
      <c r="E86" s="208"/>
      <c r="F86" s="208"/>
    </row>
    <row r="87" spans="1:6" x14ac:dyDescent="0.25">
      <c r="A87" s="251"/>
      <c r="B87" s="254"/>
      <c r="C87" s="261"/>
      <c r="D87" s="261"/>
      <c r="E87" s="208"/>
      <c r="F87" s="208"/>
    </row>
    <row r="88" spans="1:6" x14ac:dyDescent="0.25">
      <c r="A88" s="251"/>
      <c r="B88" s="254"/>
      <c r="C88" s="261"/>
      <c r="D88" s="261"/>
      <c r="E88" s="208"/>
      <c r="F88" s="208"/>
    </row>
    <row r="89" spans="1:6" x14ac:dyDescent="0.25">
      <c r="A89" s="251"/>
      <c r="B89" s="254"/>
      <c r="C89" s="261"/>
      <c r="D89" s="261"/>
      <c r="E89" s="208"/>
      <c r="F89" s="208"/>
    </row>
    <row r="90" spans="1:6" x14ac:dyDescent="0.25">
      <c r="A90" s="251"/>
      <c r="B90" s="254"/>
      <c r="C90" s="261"/>
      <c r="D90" s="261"/>
      <c r="E90" s="208"/>
      <c r="F90" s="208"/>
    </row>
    <row r="91" spans="1:6" x14ac:dyDescent="0.25">
      <c r="A91" s="251"/>
      <c r="B91" s="254"/>
      <c r="C91" s="261"/>
      <c r="D91" s="261"/>
      <c r="E91" s="208"/>
      <c r="F91" s="208"/>
    </row>
    <row r="92" spans="1:6" x14ac:dyDescent="0.25">
      <c r="A92" s="251"/>
      <c r="B92" s="254"/>
      <c r="C92" s="261"/>
      <c r="D92" s="261"/>
      <c r="E92" s="208"/>
      <c r="F92" s="208"/>
    </row>
    <row r="93" spans="1:6" x14ac:dyDescent="0.25">
      <c r="A93" s="251"/>
      <c r="B93" s="254"/>
      <c r="C93" s="261"/>
      <c r="D93" s="261"/>
      <c r="E93" s="208"/>
      <c r="F93" s="208"/>
    </row>
    <row r="94" spans="1:6" x14ac:dyDescent="0.25">
      <c r="A94" s="251"/>
      <c r="B94" s="254"/>
      <c r="C94" s="261"/>
      <c r="D94" s="261"/>
      <c r="E94" s="208"/>
      <c r="F94" s="208"/>
    </row>
    <row r="95" spans="1:6" x14ac:dyDescent="0.25">
      <c r="A95" s="251"/>
      <c r="B95" s="254"/>
      <c r="C95" s="261"/>
      <c r="D95" s="261"/>
      <c r="E95" s="208"/>
      <c r="F95" s="208"/>
    </row>
    <row r="96" spans="1:6" x14ac:dyDescent="0.25">
      <c r="A96" s="251"/>
      <c r="B96" s="254"/>
      <c r="C96" s="261"/>
      <c r="D96" s="261"/>
      <c r="E96" s="208"/>
      <c r="F96" s="208"/>
    </row>
    <row r="97" spans="1:6" x14ac:dyDescent="0.25">
      <c r="A97" s="251"/>
      <c r="B97" s="254"/>
      <c r="C97" s="261"/>
      <c r="D97" s="261"/>
      <c r="E97" s="208"/>
      <c r="F97" s="208"/>
    </row>
    <row r="98" spans="1:6" x14ac:dyDescent="0.25">
      <c r="A98" s="251"/>
      <c r="B98" s="254"/>
      <c r="C98" s="261"/>
      <c r="D98" s="261"/>
      <c r="E98" s="208"/>
      <c r="F98" s="208"/>
    </row>
    <row r="99" spans="1:6" x14ac:dyDescent="0.25">
      <c r="A99" s="251"/>
      <c r="B99" s="254"/>
      <c r="C99" s="261"/>
      <c r="D99" s="261"/>
      <c r="E99" s="208"/>
      <c r="F99" s="208"/>
    </row>
    <row r="100" spans="1:6" x14ac:dyDescent="0.25">
      <c r="A100" s="251"/>
      <c r="B100" s="254"/>
      <c r="C100" s="261"/>
      <c r="D100" s="261"/>
      <c r="E100" s="208"/>
      <c r="F100" s="208"/>
    </row>
    <row r="101" spans="1:6" x14ac:dyDescent="0.25">
      <c r="A101" s="251"/>
      <c r="B101" s="254"/>
      <c r="C101" s="261"/>
      <c r="D101" s="261"/>
      <c r="E101" s="208"/>
      <c r="F101" s="208"/>
    </row>
    <row r="102" spans="1:6" x14ac:dyDescent="0.25">
      <c r="A102" s="251"/>
      <c r="B102" s="254"/>
      <c r="C102" s="261"/>
      <c r="D102" s="261"/>
      <c r="E102" s="208"/>
      <c r="F102" s="208"/>
    </row>
    <row r="103" spans="1:6" x14ac:dyDescent="0.25">
      <c r="A103" s="251"/>
      <c r="B103" s="254"/>
      <c r="C103" s="261"/>
      <c r="D103" s="261"/>
      <c r="E103" s="208"/>
      <c r="F103" s="208"/>
    </row>
    <row r="104" spans="1:6" x14ac:dyDescent="0.25">
      <c r="A104" s="251"/>
      <c r="B104" s="254"/>
      <c r="C104" s="261"/>
      <c r="D104" s="261"/>
      <c r="E104" s="208"/>
      <c r="F104" s="208"/>
    </row>
    <row r="105" spans="1:6" x14ac:dyDescent="0.25">
      <c r="A105" s="251"/>
      <c r="B105" s="254"/>
      <c r="C105" s="261"/>
      <c r="D105" s="261"/>
      <c r="E105" s="208"/>
      <c r="F105" s="208"/>
    </row>
    <row r="106" spans="1:6" x14ac:dyDescent="0.25">
      <c r="A106" s="251"/>
      <c r="B106" s="254"/>
      <c r="C106" s="261"/>
      <c r="D106" s="261"/>
      <c r="E106" s="208"/>
      <c r="F106" s="208"/>
    </row>
    <row r="107" spans="1:6" x14ac:dyDescent="0.25">
      <c r="A107" s="251"/>
      <c r="B107" s="254"/>
      <c r="C107" s="261"/>
      <c r="D107" s="261"/>
      <c r="E107" s="208"/>
      <c r="F107" s="208"/>
    </row>
    <row r="108" spans="1:6" x14ac:dyDescent="0.25">
      <c r="A108" s="251"/>
      <c r="B108" s="254"/>
      <c r="C108" s="261"/>
      <c r="D108" s="261"/>
      <c r="E108" s="208"/>
      <c r="F108" s="208"/>
    </row>
    <row r="109" spans="1:6" x14ac:dyDescent="0.25">
      <c r="A109" s="251"/>
      <c r="B109" s="254"/>
      <c r="C109" s="261"/>
      <c r="D109" s="261"/>
      <c r="E109" s="208"/>
      <c r="F109" s="208"/>
    </row>
    <row r="110" spans="1:6" x14ac:dyDescent="0.25">
      <c r="A110" s="251"/>
      <c r="B110" s="254"/>
      <c r="C110" s="261"/>
      <c r="D110" s="261"/>
      <c r="E110" s="208"/>
      <c r="F110" s="208"/>
    </row>
    <row r="111" spans="1:6" x14ac:dyDescent="0.25">
      <c r="A111" s="251"/>
      <c r="B111" s="254"/>
      <c r="C111" s="261"/>
      <c r="D111" s="261"/>
      <c r="E111" s="208"/>
      <c r="F111" s="208"/>
    </row>
    <row r="112" spans="1:6" x14ac:dyDescent="0.25">
      <c r="A112" s="251"/>
      <c r="B112" s="254"/>
      <c r="C112" s="261"/>
      <c r="D112" s="261"/>
      <c r="E112" s="208"/>
      <c r="F112" s="208"/>
    </row>
    <row r="113" spans="1:6" x14ac:dyDescent="0.25">
      <c r="A113" s="251"/>
      <c r="B113" s="254"/>
      <c r="C113" s="261"/>
      <c r="D113" s="261"/>
      <c r="E113" s="208"/>
      <c r="F113" s="208"/>
    </row>
    <row r="114" spans="1:6" x14ac:dyDescent="0.25">
      <c r="A114" s="251"/>
      <c r="B114" s="254"/>
      <c r="C114" s="261"/>
      <c r="D114" s="261"/>
      <c r="E114" s="208"/>
      <c r="F114" s="208"/>
    </row>
    <row r="115" spans="1:6" x14ac:dyDescent="0.25">
      <c r="A115" s="251"/>
      <c r="B115" s="254"/>
      <c r="C115" s="261"/>
      <c r="D115" s="261"/>
      <c r="E115" s="208"/>
      <c r="F115" s="208"/>
    </row>
    <row r="116" spans="1:6" x14ac:dyDescent="0.25">
      <c r="A116" s="251"/>
      <c r="B116" s="254"/>
      <c r="C116" s="261"/>
      <c r="D116" s="261"/>
      <c r="E116" s="208"/>
      <c r="F116" s="208"/>
    </row>
    <row r="117" spans="1:6" x14ac:dyDescent="0.25">
      <c r="A117" s="251"/>
      <c r="B117" s="254"/>
      <c r="C117" s="261"/>
      <c r="D117" s="261"/>
      <c r="E117" s="208"/>
      <c r="F117" s="208"/>
    </row>
    <row r="118" spans="1:6" x14ac:dyDescent="0.25">
      <c r="A118" s="251"/>
      <c r="B118" s="254"/>
      <c r="C118" s="261"/>
      <c r="D118" s="261"/>
      <c r="E118" s="208"/>
      <c r="F118" s="208"/>
    </row>
    <row r="119" spans="1:6" x14ac:dyDescent="0.25">
      <c r="A119" s="251"/>
      <c r="B119" s="254"/>
      <c r="C119" s="261"/>
      <c r="D119" s="261"/>
      <c r="E119" s="208"/>
      <c r="F119" s="208"/>
    </row>
    <row r="120" spans="1:6" x14ac:dyDescent="0.25">
      <c r="A120" s="251"/>
      <c r="B120" s="254"/>
      <c r="C120" s="261"/>
      <c r="D120" s="261"/>
      <c r="E120" s="208"/>
      <c r="F120" s="208"/>
    </row>
    <row r="121" spans="1:6" x14ac:dyDescent="0.25">
      <c r="A121" s="251"/>
      <c r="B121" s="254"/>
      <c r="C121" s="261"/>
      <c r="D121" s="261"/>
      <c r="E121" s="208"/>
      <c r="F121" s="208"/>
    </row>
    <row r="122" spans="1:6" x14ac:dyDescent="0.25">
      <c r="A122" s="251"/>
      <c r="B122" s="254"/>
      <c r="C122" s="261"/>
      <c r="D122" s="261"/>
      <c r="E122" s="208"/>
      <c r="F122" s="208"/>
    </row>
    <row r="123" spans="1:6" x14ac:dyDescent="0.25">
      <c r="A123" s="251"/>
      <c r="B123" s="254"/>
      <c r="C123" s="261"/>
      <c r="D123" s="261"/>
      <c r="E123" s="208"/>
      <c r="F123" s="208"/>
    </row>
    <row r="124" spans="1:6" x14ac:dyDescent="0.25">
      <c r="A124" s="251"/>
      <c r="B124" s="254"/>
      <c r="C124" s="261"/>
      <c r="D124" s="261"/>
      <c r="E124" s="208"/>
      <c r="F124" s="208"/>
    </row>
    <row r="125" spans="1:6" x14ac:dyDescent="0.25">
      <c r="A125" s="251"/>
      <c r="B125" s="254"/>
      <c r="C125" s="261"/>
      <c r="D125" s="261"/>
      <c r="E125" s="208"/>
      <c r="F125" s="208"/>
    </row>
    <row r="126" spans="1:6" x14ac:dyDescent="0.25">
      <c r="A126" s="251"/>
      <c r="B126" s="254"/>
      <c r="C126" s="261"/>
      <c r="D126" s="261"/>
      <c r="E126" s="208"/>
      <c r="F126" s="208"/>
    </row>
    <row r="127" spans="1:6" x14ac:dyDescent="0.25">
      <c r="A127" s="251"/>
      <c r="B127" s="254"/>
      <c r="C127" s="261"/>
      <c r="D127" s="261"/>
      <c r="E127" s="208"/>
      <c r="F127" s="208"/>
    </row>
    <row r="128" spans="1:6" x14ac:dyDescent="0.25">
      <c r="A128" s="251"/>
      <c r="B128" s="254"/>
      <c r="C128" s="261"/>
      <c r="D128" s="261"/>
      <c r="E128" s="208"/>
      <c r="F128" s="208"/>
    </row>
    <row r="129" spans="1:6" x14ac:dyDescent="0.25">
      <c r="A129" s="251"/>
      <c r="B129" s="254"/>
      <c r="C129" s="261"/>
      <c r="D129" s="261"/>
      <c r="E129" s="208"/>
      <c r="F129" s="208"/>
    </row>
    <row r="130" spans="1:6" x14ac:dyDescent="0.25">
      <c r="A130" s="251"/>
      <c r="B130" s="254"/>
      <c r="C130" s="261"/>
      <c r="D130" s="261"/>
      <c r="E130" s="208"/>
      <c r="F130" s="208"/>
    </row>
    <row r="131" spans="1:6" x14ac:dyDescent="0.25">
      <c r="A131" s="251"/>
      <c r="B131" s="254"/>
      <c r="C131" s="261"/>
      <c r="D131" s="261"/>
      <c r="E131" s="208"/>
      <c r="F131" s="208"/>
    </row>
    <row r="132" spans="1:6" x14ac:dyDescent="0.25">
      <c r="A132" s="251"/>
      <c r="B132" s="254"/>
      <c r="C132" s="261"/>
      <c r="D132" s="261"/>
      <c r="E132" s="208"/>
      <c r="F132" s="208"/>
    </row>
    <row r="133" spans="1:6" x14ac:dyDescent="0.25">
      <c r="A133" s="251"/>
      <c r="B133" s="254"/>
      <c r="C133" s="261"/>
      <c r="D133" s="261"/>
      <c r="E133" s="208"/>
      <c r="F133" s="208"/>
    </row>
    <row r="134" spans="1:6" x14ac:dyDescent="0.25">
      <c r="A134" s="251"/>
      <c r="B134" s="254"/>
      <c r="C134" s="261"/>
      <c r="D134" s="261"/>
      <c r="E134" s="208"/>
      <c r="F134" s="208"/>
    </row>
    <row r="135" spans="1:6" x14ac:dyDescent="0.25">
      <c r="A135" s="251"/>
      <c r="B135" s="254"/>
      <c r="C135" s="261"/>
      <c r="D135" s="261"/>
      <c r="E135" s="208"/>
      <c r="F135" s="208"/>
    </row>
    <row r="136" spans="1:6" x14ac:dyDescent="0.25">
      <c r="A136" s="251"/>
      <c r="B136" s="254"/>
      <c r="C136" s="261"/>
      <c r="D136" s="261"/>
      <c r="E136" s="208"/>
      <c r="F136" s="208"/>
    </row>
    <row r="137" spans="1:6" x14ac:dyDescent="0.25">
      <c r="A137" s="251"/>
      <c r="B137" s="254"/>
      <c r="C137" s="261"/>
      <c r="D137" s="261"/>
      <c r="E137" s="208"/>
      <c r="F137" s="208"/>
    </row>
    <row r="138" spans="1:6" x14ac:dyDescent="0.25">
      <c r="A138" s="251"/>
      <c r="B138" s="254"/>
      <c r="C138" s="261"/>
      <c r="D138" s="261"/>
      <c r="E138" s="208"/>
      <c r="F138" s="208"/>
    </row>
    <row r="139" spans="1:6" x14ac:dyDescent="0.25">
      <c r="A139" s="251"/>
      <c r="B139" s="254"/>
      <c r="C139" s="261"/>
      <c r="D139" s="261"/>
      <c r="E139" s="208"/>
      <c r="F139" s="208"/>
    </row>
    <row r="140" spans="1:6" x14ac:dyDescent="0.25">
      <c r="A140" s="251"/>
      <c r="B140" s="254"/>
      <c r="C140" s="261"/>
      <c r="D140" s="261"/>
      <c r="E140" s="208"/>
      <c r="F140" s="208"/>
    </row>
    <row r="141" spans="1:6" x14ac:dyDescent="0.25">
      <c r="A141" s="251"/>
      <c r="B141" s="254"/>
      <c r="C141" s="261"/>
      <c r="D141" s="261"/>
      <c r="E141" s="208"/>
      <c r="F141" s="208"/>
    </row>
    <row r="142" spans="1:6" x14ac:dyDescent="0.25">
      <c r="A142" s="251"/>
      <c r="B142" s="254"/>
      <c r="C142" s="261"/>
      <c r="D142" s="261"/>
      <c r="E142" s="208"/>
      <c r="F142" s="208"/>
    </row>
    <row r="143" spans="1:6" x14ac:dyDescent="0.25">
      <c r="A143" s="251"/>
      <c r="B143" s="254"/>
      <c r="C143" s="261"/>
      <c r="D143" s="261"/>
      <c r="E143" s="208"/>
      <c r="F143" s="208"/>
    </row>
    <row r="144" spans="1:6" x14ac:dyDescent="0.25">
      <c r="A144" s="251"/>
      <c r="B144" s="254"/>
      <c r="C144" s="261"/>
      <c r="D144" s="261"/>
      <c r="E144" s="208"/>
      <c r="F144" s="208"/>
    </row>
    <row r="145" spans="1:6" x14ac:dyDescent="0.25">
      <c r="A145" s="251"/>
      <c r="B145" s="254"/>
      <c r="C145" s="261"/>
      <c r="D145" s="261"/>
      <c r="E145" s="208"/>
      <c r="F145" s="208"/>
    </row>
    <row r="146" spans="1:6" x14ac:dyDescent="0.25">
      <c r="A146" s="251"/>
      <c r="B146" s="254"/>
      <c r="C146" s="261"/>
      <c r="D146" s="261"/>
      <c r="E146" s="208"/>
      <c r="F146" s="208"/>
    </row>
    <row r="147" spans="1:6" x14ac:dyDescent="0.25">
      <c r="A147" s="251"/>
      <c r="B147" s="254"/>
      <c r="C147" s="261"/>
      <c r="D147" s="261"/>
      <c r="E147" s="208"/>
      <c r="F147" s="208"/>
    </row>
    <row r="148" spans="1:6" x14ac:dyDescent="0.25">
      <c r="A148" s="251"/>
      <c r="B148" s="254"/>
      <c r="C148" s="261"/>
      <c r="D148" s="261"/>
      <c r="E148" s="208"/>
      <c r="F148" s="208"/>
    </row>
    <row r="149" spans="1:6" x14ac:dyDescent="0.25">
      <c r="A149" s="251"/>
      <c r="B149" s="254"/>
      <c r="C149" s="261"/>
      <c r="D149" s="261"/>
      <c r="E149" s="208"/>
      <c r="F149" s="208"/>
    </row>
    <row r="150" spans="1:6" x14ac:dyDescent="0.25">
      <c r="A150" s="251"/>
      <c r="B150" s="254"/>
      <c r="C150" s="261"/>
      <c r="D150" s="261"/>
      <c r="E150" s="208"/>
      <c r="F150" s="208"/>
    </row>
    <row r="151" spans="1:6" x14ac:dyDescent="0.25">
      <c r="A151" s="251"/>
      <c r="B151" s="254"/>
      <c r="C151" s="261"/>
      <c r="D151" s="261"/>
      <c r="E151" s="208"/>
      <c r="F151" s="208"/>
    </row>
    <row r="152" spans="1:6" x14ac:dyDescent="0.25">
      <c r="A152" s="251"/>
      <c r="B152" s="254"/>
      <c r="C152" s="261"/>
      <c r="D152" s="261"/>
      <c r="E152" s="208"/>
      <c r="F152" s="208"/>
    </row>
    <row r="153" spans="1:6" x14ac:dyDescent="0.25">
      <c r="A153" s="251"/>
      <c r="B153" s="254"/>
      <c r="C153" s="261"/>
      <c r="D153" s="261"/>
      <c r="E153" s="208"/>
      <c r="F153" s="208"/>
    </row>
    <row r="154" spans="1:6" x14ac:dyDescent="0.25">
      <c r="A154" s="251"/>
      <c r="B154" s="254"/>
      <c r="C154" s="261"/>
      <c r="D154" s="261"/>
      <c r="E154" s="208"/>
      <c r="F154" s="208"/>
    </row>
    <row r="155" spans="1:6" x14ac:dyDescent="0.25">
      <c r="A155" s="251"/>
      <c r="B155" s="254"/>
      <c r="C155" s="261"/>
      <c r="D155" s="261"/>
      <c r="E155" s="208"/>
      <c r="F155" s="208"/>
    </row>
    <row r="156" spans="1:6" x14ac:dyDescent="0.25">
      <c r="A156" s="251"/>
      <c r="B156" s="254"/>
      <c r="C156" s="261"/>
      <c r="D156" s="261"/>
      <c r="E156" s="208"/>
      <c r="F156" s="208"/>
    </row>
    <row r="157" spans="1:6" x14ac:dyDescent="0.25">
      <c r="A157" s="251"/>
      <c r="B157" s="254"/>
      <c r="C157" s="261"/>
      <c r="D157" s="261"/>
      <c r="E157" s="208"/>
      <c r="F157" s="208"/>
    </row>
    <row r="158" spans="1:6" x14ac:dyDescent="0.25">
      <c r="A158" s="251"/>
      <c r="B158" s="254"/>
      <c r="C158" s="261"/>
      <c r="D158" s="261"/>
      <c r="E158" s="208"/>
      <c r="F158" s="208"/>
    </row>
    <row r="159" spans="1:6" x14ac:dyDescent="0.25">
      <c r="A159" s="251"/>
      <c r="B159" s="254"/>
      <c r="C159" s="261"/>
      <c r="D159" s="261"/>
      <c r="E159" s="208"/>
      <c r="F159" s="208"/>
    </row>
    <row r="160" spans="1:6" x14ac:dyDescent="0.25">
      <c r="A160" s="251"/>
      <c r="B160" s="254"/>
      <c r="C160" s="261"/>
      <c r="D160" s="261"/>
      <c r="E160" s="208"/>
      <c r="F160" s="208"/>
    </row>
    <row r="161" spans="1:6" x14ac:dyDescent="0.25">
      <c r="A161" s="251"/>
      <c r="B161" s="254"/>
      <c r="C161" s="261"/>
      <c r="D161" s="261"/>
      <c r="E161" s="208"/>
      <c r="F161" s="208"/>
    </row>
    <row r="162" spans="1:6" x14ac:dyDescent="0.25">
      <c r="A162" s="251"/>
      <c r="B162" s="254"/>
      <c r="C162" s="261"/>
      <c r="D162" s="261"/>
      <c r="E162" s="208"/>
      <c r="F162" s="208"/>
    </row>
    <row r="163" spans="1:6" x14ac:dyDescent="0.25">
      <c r="A163" s="251"/>
      <c r="B163" s="254"/>
      <c r="C163" s="261"/>
      <c r="D163" s="261"/>
      <c r="E163" s="208"/>
      <c r="F163" s="208"/>
    </row>
    <row r="164" spans="1:6" x14ac:dyDescent="0.25">
      <c r="A164" s="251"/>
      <c r="B164" s="254"/>
      <c r="C164" s="261"/>
      <c r="D164" s="261"/>
      <c r="E164" s="208"/>
      <c r="F164" s="208"/>
    </row>
    <row r="165" spans="1:6" x14ac:dyDescent="0.25">
      <c r="A165" s="251"/>
      <c r="B165" s="254"/>
      <c r="C165" s="261"/>
      <c r="D165" s="261"/>
      <c r="E165" s="208"/>
      <c r="F165" s="208"/>
    </row>
    <row r="166" spans="1:6" x14ac:dyDescent="0.25">
      <c r="A166" s="251"/>
      <c r="B166" s="254"/>
      <c r="C166" s="261"/>
      <c r="D166" s="261"/>
      <c r="E166" s="208"/>
      <c r="F166" s="208"/>
    </row>
    <row r="167" spans="1:6" x14ac:dyDescent="0.25">
      <c r="A167" s="251"/>
      <c r="B167" s="254"/>
      <c r="C167" s="261"/>
      <c r="D167" s="261"/>
      <c r="E167" s="208"/>
      <c r="F167" s="208"/>
    </row>
    <row r="168" spans="1:6" x14ac:dyDescent="0.25">
      <c r="A168" s="251"/>
      <c r="B168" s="254"/>
      <c r="C168" s="261"/>
      <c r="D168" s="261"/>
      <c r="E168" s="208"/>
      <c r="F168" s="208"/>
    </row>
    <row r="169" spans="1:6" x14ac:dyDescent="0.25">
      <c r="A169" s="251"/>
      <c r="B169" s="254"/>
      <c r="C169" s="261"/>
      <c r="D169" s="261"/>
      <c r="E169" s="208"/>
      <c r="F169" s="208"/>
    </row>
    <row r="170" spans="1:6" x14ac:dyDescent="0.25">
      <c r="A170" s="251"/>
      <c r="B170" s="254"/>
      <c r="C170" s="261"/>
      <c r="D170" s="261"/>
      <c r="E170" s="208"/>
      <c r="F170" s="208"/>
    </row>
    <row r="171" spans="1:6" x14ac:dyDescent="0.25">
      <c r="A171" s="251"/>
      <c r="B171" s="254"/>
      <c r="C171" s="261"/>
      <c r="D171" s="261"/>
      <c r="E171" s="208"/>
      <c r="F171" s="208"/>
    </row>
    <row r="172" spans="1:6" x14ac:dyDescent="0.25">
      <c r="A172" s="251"/>
      <c r="B172" s="254"/>
      <c r="C172" s="261"/>
      <c r="D172" s="261"/>
      <c r="E172" s="208"/>
      <c r="F172" s="208"/>
    </row>
    <row r="173" spans="1:6" x14ac:dyDescent="0.25">
      <c r="A173" s="251"/>
      <c r="B173" s="254"/>
      <c r="C173" s="261"/>
      <c r="D173" s="261"/>
      <c r="E173" s="208"/>
      <c r="F173" s="208"/>
    </row>
    <row r="174" spans="1:6" x14ac:dyDescent="0.25">
      <c r="A174" s="251"/>
      <c r="B174" s="254"/>
      <c r="C174" s="261"/>
      <c r="D174" s="261"/>
      <c r="E174" s="208"/>
      <c r="F174" s="208"/>
    </row>
    <row r="175" spans="1:6" x14ac:dyDescent="0.25">
      <c r="A175" s="251"/>
      <c r="B175" s="254"/>
      <c r="C175" s="261"/>
      <c r="D175" s="261"/>
      <c r="E175" s="208"/>
      <c r="F175" s="208"/>
    </row>
    <row r="176" spans="1:6" x14ac:dyDescent="0.25">
      <c r="A176" s="251"/>
      <c r="B176" s="254"/>
      <c r="C176" s="261"/>
      <c r="D176" s="261"/>
      <c r="E176" s="208"/>
      <c r="F176" s="208"/>
    </row>
    <row r="177" spans="1:6" x14ac:dyDescent="0.25">
      <c r="A177" s="251"/>
      <c r="B177" s="254"/>
      <c r="C177" s="261"/>
      <c r="D177" s="261"/>
      <c r="E177" s="208"/>
      <c r="F177" s="208"/>
    </row>
    <row r="178" spans="1:6" x14ac:dyDescent="0.25">
      <c r="A178" s="251"/>
      <c r="B178" s="254"/>
      <c r="C178" s="261"/>
      <c r="D178" s="261"/>
      <c r="E178" s="208"/>
      <c r="F178" s="208"/>
    </row>
    <row r="179" spans="1:6" x14ac:dyDescent="0.25">
      <c r="A179" s="251"/>
      <c r="B179" s="254"/>
      <c r="C179" s="261"/>
      <c r="D179" s="261"/>
      <c r="E179" s="208"/>
      <c r="F179" s="208"/>
    </row>
    <row r="180" spans="1:6" x14ac:dyDescent="0.25">
      <c r="A180" s="251"/>
      <c r="B180" s="254"/>
      <c r="C180" s="261"/>
      <c r="D180" s="261"/>
      <c r="E180" s="208"/>
      <c r="F180" s="208"/>
    </row>
    <row r="181" spans="1:6" x14ac:dyDescent="0.25">
      <c r="A181" s="252"/>
      <c r="B181" s="254"/>
      <c r="C181" s="261"/>
      <c r="D181" s="261"/>
      <c r="E181" s="208"/>
      <c r="F181" s="208"/>
    </row>
    <row r="182" spans="1:6" x14ac:dyDescent="0.25">
      <c r="A182" s="251"/>
      <c r="B182" s="254"/>
      <c r="C182" s="261"/>
      <c r="D182" s="261"/>
      <c r="E182" s="208"/>
      <c r="F182" s="208"/>
    </row>
    <row r="183" spans="1:6" x14ac:dyDescent="0.25">
      <c r="A183" s="251"/>
      <c r="B183" s="254"/>
      <c r="C183" s="261"/>
      <c r="D183" s="261"/>
      <c r="E183" s="208"/>
      <c r="F183" s="208"/>
    </row>
    <row r="184" spans="1:6" x14ac:dyDescent="0.25">
      <c r="A184" s="251"/>
      <c r="B184" s="254"/>
      <c r="C184" s="261"/>
      <c r="D184" s="261"/>
      <c r="E184" s="208"/>
      <c r="F184" s="208"/>
    </row>
    <row r="185" spans="1:6" x14ac:dyDescent="0.25">
      <c r="A185" s="252"/>
      <c r="B185" s="254"/>
      <c r="C185" s="261"/>
      <c r="D185" s="261"/>
      <c r="E185" s="208"/>
      <c r="F185" s="208"/>
    </row>
    <row r="186" spans="1:6" x14ac:dyDescent="0.25">
      <c r="A186" s="251"/>
      <c r="B186" s="254"/>
      <c r="C186" s="261"/>
      <c r="D186" s="261"/>
      <c r="E186" s="208"/>
      <c r="F186" s="208"/>
    </row>
    <row r="187" spans="1:6" x14ac:dyDescent="0.25">
      <c r="A187" s="251"/>
      <c r="B187" s="254"/>
      <c r="C187" s="261"/>
      <c r="D187" s="261"/>
      <c r="E187" s="208"/>
      <c r="F187" s="208"/>
    </row>
    <row r="188" spans="1:6" x14ac:dyDescent="0.25">
      <c r="A188" s="251"/>
      <c r="B188" s="254"/>
      <c r="C188" s="261"/>
      <c r="D188" s="261"/>
      <c r="E188" s="208"/>
      <c r="F188" s="208"/>
    </row>
    <row r="189" spans="1:6" x14ac:dyDescent="0.25">
      <c r="A189" s="251"/>
      <c r="B189" s="254"/>
      <c r="C189" s="261"/>
      <c r="D189" s="261"/>
      <c r="E189" s="208"/>
      <c r="F189" s="208"/>
    </row>
    <row r="190" spans="1:6" x14ac:dyDescent="0.25">
      <c r="A190" s="251"/>
      <c r="B190" s="254"/>
      <c r="C190" s="261"/>
      <c r="D190" s="261"/>
      <c r="E190" s="208"/>
      <c r="F190" s="208"/>
    </row>
    <row r="191" spans="1:6" x14ac:dyDescent="0.25">
      <c r="A191" s="251"/>
      <c r="B191" s="254"/>
      <c r="C191" s="261"/>
      <c r="D191" s="261"/>
      <c r="E191" s="208"/>
      <c r="F191" s="208"/>
    </row>
    <row r="192" spans="1:6" x14ac:dyDescent="0.25">
      <c r="A192" s="251"/>
      <c r="B192" s="254"/>
      <c r="C192" s="261"/>
      <c r="D192" s="261"/>
      <c r="E192" s="208"/>
      <c r="F192" s="208"/>
    </row>
    <row r="193" spans="1:6" x14ac:dyDescent="0.25">
      <c r="A193" s="251"/>
      <c r="B193" s="254"/>
      <c r="C193" s="261"/>
      <c r="D193" s="261"/>
      <c r="E193" s="208"/>
      <c r="F193" s="208"/>
    </row>
    <row r="194" spans="1:6" x14ac:dyDescent="0.25">
      <c r="A194" s="251"/>
      <c r="B194" s="254"/>
      <c r="C194" s="261"/>
      <c r="D194" s="261"/>
      <c r="E194" s="208"/>
      <c r="F194" s="208"/>
    </row>
    <row r="195" spans="1:6" x14ac:dyDescent="0.25">
      <c r="A195" s="251"/>
      <c r="B195" s="254"/>
      <c r="C195" s="261"/>
      <c r="D195" s="261"/>
      <c r="E195" s="208"/>
      <c r="F195" s="208"/>
    </row>
    <row r="196" spans="1:6" x14ac:dyDescent="0.25">
      <c r="A196" s="251"/>
      <c r="B196" s="254"/>
      <c r="C196" s="261"/>
      <c r="D196" s="261"/>
      <c r="E196" s="208"/>
      <c r="F196" s="208"/>
    </row>
    <row r="197" spans="1:6" x14ac:dyDescent="0.25">
      <c r="A197" s="251"/>
      <c r="B197" s="254"/>
      <c r="C197" s="261"/>
      <c r="D197" s="261"/>
      <c r="E197" s="208"/>
      <c r="F197" s="208"/>
    </row>
    <row r="198" spans="1:6" x14ac:dyDescent="0.25">
      <c r="A198" s="251"/>
      <c r="B198" s="254"/>
      <c r="C198" s="261"/>
      <c r="D198" s="261"/>
      <c r="E198" s="208"/>
      <c r="F198" s="208"/>
    </row>
    <row r="199" spans="1:6" x14ac:dyDescent="0.25">
      <c r="A199" s="251"/>
      <c r="B199" s="254"/>
      <c r="C199" s="261"/>
      <c r="D199" s="261"/>
      <c r="E199" s="208"/>
      <c r="F199" s="208"/>
    </row>
    <row r="200" spans="1:6" x14ac:dyDescent="0.25">
      <c r="A200" s="251"/>
      <c r="B200" s="254"/>
      <c r="C200" s="261"/>
      <c r="D200" s="261"/>
      <c r="E200" s="208"/>
      <c r="F200" s="208"/>
    </row>
    <row r="201" spans="1:6" x14ac:dyDescent="0.25">
      <c r="A201" s="251"/>
      <c r="B201" s="254"/>
      <c r="C201" s="261"/>
      <c r="D201" s="261"/>
      <c r="E201" s="208"/>
      <c r="F201" s="208"/>
    </row>
    <row r="202" spans="1:6" x14ac:dyDescent="0.25">
      <c r="A202" s="251"/>
      <c r="B202" s="254"/>
      <c r="C202" s="261"/>
      <c r="D202" s="261"/>
      <c r="E202" s="208"/>
      <c r="F202" s="208"/>
    </row>
    <row r="203" spans="1:6" x14ac:dyDescent="0.25">
      <c r="A203" s="251"/>
      <c r="B203" s="254"/>
      <c r="C203" s="261"/>
      <c r="D203" s="261"/>
      <c r="E203" s="208"/>
      <c r="F203" s="208"/>
    </row>
    <row r="204" spans="1:6" x14ac:dyDescent="0.25">
      <c r="A204" s="251"/>
      <c r="B204" s="254"/>
      <c r="C204" s="261"/>
      <c r="D204" s="261"/>
      <c r="E204" s="208"/>
      <c r="F204" s="208"/>
    </row>
    <row r="205" spans="1:6" x14ac:dyDescent="0.25">
      <c r="A205" s="253"/>
      <c r="B205" s="255"/>
      <c r="C205" s="261"/>
      <c r="D205" s="261"/>
      <c r="E205" s="208"/>
      <c r="F205" s="208"/>
    </row>
    <row r="206" spans="1:6" x14ac:dyDescent="0.25">
      <c r="A206" s="251"/>
      <c r="B206" s="254"/>
      <c r="C206" s="261"/>
      <c r="D206" s="261"/>
      <c r="E206" s="208"/>
      <c r="F206" s="208"/>
    </row>
    <row r="207" spans="1:6" x14ac:dyDescent="0.25">
      <c r="A207" s="251"/>
      <c r="B207" s="254"/>
      <c r="C207" s="261"/>
      <c r="D207" s="261"/>
      <c r="E207" s="208"/>
      <c r="F207" s="208"/>
    </row>
    <row r="208" spans="1:6" x14ac:dyDescent="0.25">
      <c r="A208" s="251"/>
      <c r="B208" s="254"/>
      <c r="C208" s="261"/>
      <c r="D208" s="261"/>
      <c r="E208" s="208"/>
      <c r="F208" s="208"/>
    </row>
    <row r="209" spans="1:6" x14ac:dyDescent="0.25">
      <c r="A209" s="251"/>
      <c r="B209" s="254"/>
      <c r="C209" s="261"/>
      <c r="D209" s="261"/>
      <c r="E209" s="208"/>
      <c r="F209" s="208"/>
    </row>
    <row r="210" spans="1:6" x14ac:dyDescent="0.25">
      <c r="A210" s="251"/>
      <c r="B210" s="254"/>
      <c r="C210" s="261"/>
      <c r="D210" s="261"/>
      <c r="E210" s="208"/>
      <c r="F210" s="208"/>
    </row>
    <row r="211" spans="1:6" x14ac:dyDescent="0.25">
      <c r="A211" s="251"/>
      <c r="B211" s="254"/>
      <c r="C211" s="261"/>
      <c r="D211" s="261"/>
      <c r="E211" s="208"/>
      <c r="F211" s="208"/>
    </row>
    <row r="212" spans="1:6" x14ac:dyDescent="0.25">
      <c r="A212" s="251"/>
      <c r="B212" s="254"/>
      <c r="C212" s="261"/>
      <c r="D212" s="261"/>
      <c r="E212" s="208"/>
      <c r="F212" s="208"/>
    </row>
    <row r="213" spans="1:6" x14ac:dyDescent="0.25">
      <c r="A213" s="251"/>
      <c r="B213" s="254"/>
      <c r="C213" s="261"/>
      <c r="D213" s="261"/>
      <c r="E213" s="208"/>
      <c r="F213" s="208"/>
    </row>
    <row r="214" spans="1:6" x14ac:dyDescent="0.25">
      <c r="A214" s="251"/>
      <c r="B214" s="254"/>
      <c r="C214" s="261"/>
      <c r="D214" s="261"/>
      <c r="E214" s="208"/>
      <c r="F214" s="208"/>
    </row>
    <row r="215" spans="1:6" x14ac:dyDescent="0.25">
      <c r="A215" s="251"/>
      <c r="B215" s="254"/>
      <c r="C215" s="261"/>
      <c r="D215" s="261"/>
      <c r="E215" s="208"/>
      <c r="F215" s="208"/>
    </row>
    <row r="216" spans="1:6" x14ac:dyDescent="0.25">
      <c r="A216" s="251"/>
      <c r="B216" s="254"/>
      <c r="C216" s="261"/>
      <c r="D216" s="261"/>
      <c r="E216" s="208"/>
      <c r="F216" s="208"/>
    </row>
    <row r="217" spans="1:6" x14ac:dyDescent="0.25">
      <c r="A217" s="251"/>
      <c r="B217" s="254"/>
      <c r="C217" s="261"/>
      <c r="D217" s="261"/>
      <c r="E217" s="208"/>
      <c r="F217" s="208"/>
    </row>
    <row r="218" spans="1:6" x14ac:dyDescent="0.25">
      <c r="A218" s="251"/>
      <c r="B218" s="254"/>
      <c r="C218" s="261"/>
      <c r="D218" s="261"/>
      <c r="E218" s="208"/>
      <c r="F218" s="208"/>
    </row>
    <row r="219" spans="1:6" x14ac:dyDescent="0.25">
      <c r="A219" s="251"/>
      <c r="B219" s="254"/>
      <c r="C219" s="261"/>
      <c r="D219" s="261"/>
      <c r="E219" s="208"/>
      <c r="F219" s="208"/>
    </row>
    <row r="220" spans="1:6" x14ac:dyDescent="0.25">
      <c r="A220" s="251"/>
      <c r="B220" s="254"/>
      <c r="C220" s="261"/>
      <c r="D220" s="261"/>
      <c r="E220" s="208"/>
      <c r="F220" s="208"/>
    </row>
    <row r="221" spans="1:6" x14ac:dyDescent="0.25">
      <c r="A221" s="251"/>
      <c r="B221" s="254"/>
      <c r="C221" s="261"/>
      <c r="D221" s="261"/>
      <c r="E221" s="208"/>
      <c r="F221" s="208"/>
    </row>
    <row r="222" spans="1:6" x14ac:dyDescent="0.25">
      <c r="A222" s="251"/>
      <c r="B222" s="254"/>
      <c r="C222" s="261"/>
      <c r="D222" s="261"/>
      <c r="E222" s="208"/>
      <c r="F222" s="208"/>
    </row>
    <row r="223" spans="1:6" x14ac:dyDescent="0.25">
      <c r="A223" s="251"/>
      <c r="B223" s="254"/>
      <c r="C223" s="261"/>
      <c r="D223" s="261"/>
      <c r="E223" s="208"/>
      <c r="F223" s="208"/>
    </row>
    <row r="224" spans="1:6" x14ac:dyDescent="0.25">
      <c r="A224" s="251"/>
      <c r="B224" s="254"/>
      <c r="C224" s="261"/>
      <c r="D224" s="261"/>
      <c r="E224" s="208"/>
      <c r="F224" s="208"/>
    </row>
    <row r="225" spans="1:6" x14ac:dyDescent="0.25">
      <c r="A225" s="254"/>
      <c r="B225" s="254"/>
      <c r="C225" s="261"/>
      <c r="D225" s="261"/>
      <c r="E225" s="208"/>
      <c r="F225" s="208"/>
    </row>
    <row r="226" spans="1:6" x14ac:dyDescent="0.25">
      <c r="A226" s="251"/>
      <c r="B226" s="254"/>
      <c r="C226" s="261"/>
      <c r="D226" s="261"/>
      <c r="E226" s="208"/>
      <c r="F226" s="208"/>
    </row>
    <row r="227" spans="1:6" x14ac:dyDescent="0.25">
      <c r="A227" s="251"/>
      <c r="B227" s="254"/>
      <c r="C227" s="261"/>
      <c r="D227" s="261"/>
      <c r="E227" s="208"/>
      <c r="F227" s="208"/>
    </row>
    <row r="228" spans="1:6" x14ac:dyDescent="0.25">
      <c r="A228" s="251"/>
      <c r="B228" s="254"/>
      <c r="C228" s="261"/>
      <c r="D228" s="261"/>
      <c r="E228" s="208"/>
      <c r="F228" s="208"/>
    </row>
    <row r="229" spans="1:6" x14ac:dyDescent="0.25">
      <c r="A229" s="251"/>
      <c r="B229" s="254"/>
      <c r="C229" s="261"/>
      <c r="D229" s="261"/>
      <c r="E229" s="208"/>
      <c r="F229" s="208"/>
    </row>
    <row r="230" spans="1:6" x14ac:dyDescent="0.25">
      <c r="A230" s="251"/>
      <c r="B230" s="254"/>
      <c r="C230" s="261"/>
      <c r="D230" s="261"/>
      <c r="E230" s="208"/>
      <c r="F230" s="208"/>
    </row>
    <row r="231" spans="1:6" x14ac:dyDescent="0.25">
      <c r="A231" s="251"/>
      <c r="B231" s="254"/>
      <c r="C231" s="261"/>
      <c r="D231" s="261"/>
      <c r="E231" s="208"/>
      <c r="F231" s="208"/>
    </row>
    <row r="232" spans="1:6" x14ac:dyDescent="0.25">
      <c r="A232" s="251"/>
      <c r="B232" s="254"/>
      <c r="C232" s="261"/>
      <c r="D232" s="261"/>
      <c r="E232" s="208"/>
      <c r="F232" s="208"/>
    </row>
    <row r="233" spans="1:6" x14ac:dyDescent="0.25">
      <c r="A233" s="251"/>
      <c r="B233" s="254"/>
      <c r="C233" s="261"/>
      <c r="D233" s="261"/>
      <c r="E233" s="208"/>
      <c r="F233" s="208"/>
    </row>
    <row r="234" spans="1:6" x14ac:dyDescent="0.25">
      <c r="A234" s="251"/>
      <c r="B234" s="254"/>
      <c r="C234" s="261"/>
      <c r="D234" s="261"/>
      <c r="E234" s="208"/>
      <c r="F234" s="208"/>
    </row>
    <row r="235" spans="1:6" x14ac:dyDescent="0.25">
      <c r="A235" s="251"/>
      <c r="B235" s="254"/>
      <c r="C235" s="261"/>
      <c r="D235" s="261"/>
      <c r="E235" s="208"/>
      <c r="F235" s="208"/>
    </row>
    <row r="236" spans="1:6" x14ac:dyDescent="0.25">
      <c r="A236" s="251"/>
      <c r="B236" s="254"/>
      <c r="C236" s="261"/>
      <c r="D236" s="261"/>
      <c r="E236" s="208"/>
      <c r="F236" s="208"/>
    </row>
    <row r="237" spans="1:6" x14ac:dyDescent="0.25">
      <c r="A237" s="251"/>
      <c r="B237" s="254"/>
      <c r="C237" s="261"/>
      <c r="D237" s="261"/>
      <c r="E237" s="208"/>
      <c r="F237" s="208"/>
    </row>
    <row r="238" spans="1:6" x14ac:dyDescent="0.25">
      <c r="A238" s="251"/>
      <c r="B238" s="254"/>
      <c r="C238" s="261"/>
      <c r="D238" s="261"/>
      <c r="E238" s="208"/>
      <c r="F238" s="208"/>
    </row>
    <row r="239" spans="1:6" x14ac:dyDescent="0.25">
      <c r="A239" s="251"/>
      <c r="B239" s="254"/>
      <c r="C239" s="261"/>
      <c r="D239" s="261"/>
      <c r="E239" s="208"/>
      <c r="F239" s="208"/>
    </row>
    <row r="240" spans="1:6" x14ac:dyDescent="0.25">
      <c r="A240" s="251"/>
      <c r="B240" s="254"/>
      <c r="C240" s="261"/>
      <c r="D240" s="261"/>
      <c r="E240" s="208"/>
      <c r="F240" s="208"/>
    </row>
    <row r="241" spans="1:6" x14ac:dyDescent="0.25">
      <c r="A241" s="251"/>
      <c r="B241" s="254"/>
      <c r="C241" s="261"/>
      <c r="D241" s="261"/>
      <c r="E241" s="208"/>
      <c r="F241" s="208"/>
    </row>
    <row r="242" spans="1:6" x14ac:dyDescent="0.25">
      <c r="A242" s="251"/>
      <c r="B242" s="254"/>
      <c r="C242" s="261"/>
      <c r="D242" s="261"/>
      <c r="E242" s="208"/>
      <c r="F242" s="208"/>
    </row>
    <row r="243" spans="1:6" x14ac:dyDescent="0.25">
      <c r="A243" s="251"/>
      <c r="B243" s="254"/>
      <c r="C243" s="261"/>
      <c r="D243" s="261"/>
      <c r="E243" s="208"/>
      <c r="F243" s="208"/>
    </row>
    <row r="244" spans="1:6" x14ac:dyDescent="0.25">
      <c r="A244" s="251"/>
      <c r="B244" s="254"/>
      <c r="C244" s="261"/>
      <c r="D244" s="261"/>
      <c r="E244" s="208"/>
      <c r="F244" s="208"/>
    </row>
    <row r="245" spans="1:6" x14ac:dyDescent="0.25">
      <c r="A245" s="251"/>
      <c r="B245" s="254"/>
      <c r="C245" s="261"/>
      <c r="D245" s="261"/>
      <c r="E245" s="208"/>
      <c r="F245" s="208"/>
    </row>
    <row r="246" spans="1:6" x14ac:dyDescent="0.25">
      <c r="A246" s="251"/>
      <c r="B246" s="254"/>
      <c r="C246" s="261"/>
      <c r="D246" s="261"/>
      <c r="E246" s="208"/>
      <c r="F246" s="208"/>
    </row>
    <row r="247" spans="1:6" x14ac:dyDescent="0.25">
      <c r="A247" s="251"/>
      <c r="B247" s="254"/>
      <c r="C247" s="261"/>
      <c r="D247" s="261"/>
      <c r="E247" s="208"/>
      <c r="F247" s="208"/>
    </row>
    <row r="248" spans="1:6" x14ac:dyDescent="0.25">
      <c r="A248" s="251"/>
      <c r="B248" s="254"/>
      <c r="C248" s="261"/>
      <c r="D248" s="261"/>
      <c r="E248" s="208"/>
      <c r="F248" s="208"/>
    </row>
    <row r="249" spans="1:6" x14ac:dyDescent="0.25">
      <c r="A249" s="251"/>
      <c r="B249" s="254"/>
      <c r="C249" s="261"/>
      <c r="D249" s="261"/>
      <c r="E249" s="208"/>
      <c r="F249" s="208"/>
    </row>
    <row r="250" spans="1:6" x14ac:dyDescent="0.25">
      <c r="A250" s="251"/>
      <c r="B250" s="254"/>
      <c r="C250" s="261"/>
      <c r="D250" s="261"/>
      <c r="E250" s="208"/>
      <c r="F250" s="208"/>
    </row>
    <row r="251" spans="1:6" x14ac:dyDescent="0.25">
      <c r="A251" s="251"/>
      <c r="B251" s="254"/>
      <c r="C251" s="261"/>
      <c r="D251" s="261"/>
      <c r="E251" s="208"/>
      <c r="F251" s="208"/>
    </row>
    <row r="252" spans="1:6" x14ac:dyDescent="0.25">
      <c r="A252" s="251"/>
      <c r="B252" s="254"/>
      <c r="C252" s="261"/>
      <c r="D252" s="261"/>
      <c r="E252" s="208"/>
      <c r="F252" s="208"/>
    </row>
    <row r="253" spans="1:6" x14ac:dyDescent="0.25">
      <c r="A253" s="251"/>
      <c r="B253" s="254"/>
      <c r="C253" s="261"/>
      <c r="D253" s="261"/>
      <c r="E253" s="208"/>
      <c r="F253" s="208"/>
    </row>
    <row r="254" spans="1:6" x14ac:dyDescent="0.25">
      <c r="A254" s="251"/>
      <c r="B254" s="254"/>
      <c r="C254" s="261"/>
      <c r="D254" s="261"/>
      <c r="E254" s="208"/>
      <c r="F254" s="208"/>
    </row>
    <row r="255" spans="1:6" x14ac:dyDescent="0.25">
      <c r="A255" s="251"/>
      <c r="B255" s="254"/>
      <c r="C255" s="261"/>
      <c r="D255" s="261"/>
      <c r="E255" s="208"/>
      <c r="F255" s="208"/>
    </row>
    <row r="256" spans="1:6" x14ac:dyDescent="0.25">
      <c r="A256" s="251"/>
      <c r="B256" s="254"/>
      <c r="C256" s="261"/>
      <c r="D256" s="261"/>
      <c r="E256" s="208"/>
      <c r="F256" s="208"/>
    </row>
    <row r="257" spans="1:6" x14ac:dyDescent="0.25">
      <c r="A257" s="251"/>
      <c r="B257" s="254"/>
      <c r="C257" s="261"/>
      <c r="D257" s="261"/>
      <c r="E257" s="208"/>
      <c r="F257" s="208"/>
    </row>
    <row r="258" spans="1:6" x14ac:dyDescent="0.25">
      <c r="A258" s="251"/>
      <c r="B258" s="254"/>
      <c r="C258" s="261"/>
      <c r="D258" s="261"/>
      <c r="E258" s="208"/>
      <c r="F258" s="208"/>
    </row>
    <row r="259" spans="1:6" x14ac:dyDescent="0.25">
      <c r="A259" s="251"/>
      <c r="B259" s="254"/>
      <c r="C259" s="261"/>
      <c r="D259" s="261"/>
      <c r="E259" s="208"/>
      <c r="F259" s="208"/>
    </row>
    <row r="260" spans="1:6" x14ac:dyDescent="0.25">
      <c r="A260" s="251"/>
      <c r="B260" s="254"/>
      <c r="C260" s="261"/>
      <c r="D260" s="261"/>
      <c r="E260" s="208"/>
      <c r="F260" s="208"/>
    </row>
    <row r="261" spans="1:6" x14ac:dyDescent="0.25">
      <c r="A261" s="251"/>
      <c r="B261" s="254"/>
      <c r="C261" s="261"/>
      <c r="D261" s="261"/>
      <c r="E261" s="208"/>
      <c r="F261" s="208"/>
    </row>
    <row r="262" spans="1:6" x14ac:dyDescent="0.25">
      <c r="A262" s="251"/>
      <c r="B262" s="254"/>
      <c r="C262" s="261"/>
      <c r="D262" s="261"/>
      <c r="E262" s="208"/>
      <c r="F262" s="208"/>
    </row>
    <row r="263" spans="1:6" x14ac:dyDescent="0.25">
      <c r="A263" s="251"/>
      <c r="B263" s="254"/>
      <c r="C263" s="261"/>
      <c r="D263" s="261"/>
      <c r="E263" s="208"/>
      <c r="F263" s="208"/>
    </row>
    <row r="264" spans="1:6" x14ac:dyDescent="0.25">
      <c r="A264" s="251"/>
      <c r="B264" s="254"/>
      <c r="C264" s="261"/>
      <c r="D264" s="261"/>
      <c r="E264" s="208"/>
      <c r="F264" s="208"/>
    </row>
    <row r="265" spans="1:6" x14ac:dyDescent="0.25">
      <c r="A265" s="251"/>
      <c r="B265" s="254"/>
      <c r="C265" s="261"/>
      <c r="D265" s="261"/>
      <c r="E265" s="208"/>
      <c r="F265" s="208"/>
    </row>
    <row r="266" spans="1:6" x14ac:dyDescent="0.25">
      <c r="A266" s="251"/>
      <c r="B266" s="254"/>
      <c r="C266" s="261"/>
      <c r="D266" s="261"/>
      <c r="E266" s="208"/>
      <c r="F266" s="208"/>
    </row>
    <row r="267" spans="1:6" x14ac:dyDescent="0.25">
      <c r="A267" s="251"/>
      <c r="B267" s="254"/>
      <c r="C267" s="261"/>
      <c r="D267" s="261"/>
      <c r="E267" s="208"/>
      <c r="F267" s="208"/>
    </row>
    <row r="268" spans="1:6" x14ac:dyDescent="0.25">
      <c r="A268" s="251"/>
      <c r="B268" s="254"/>
      <c r="C268" s="261"/>
      <c r="D268" s="261"/>
      <c r="E268" s="208"/>
      <c r="F268" s="208"/>
    </row>
    <row r="269" spans="1:6" x14ac:dyDescent="0.25">
      <c r="A269" s="251"/>
      <c r="B269" s="254"/>
      <c r="C269" s="261"/>
      <c r="D269" s="261"/>
      <c r="E269" s="208"/>
      <c r="F269" s="208"/>
    </row>
    <row r="270" spans="1:6" x14ac:dyDescent="0.25">
      <c r="A270" s="251"/>
      <c r="B270" s="254"/>
      <c r="C270" s="261"/>
      <c r="D270" s="261"/>
      <c r="E270" s="208"/>
      <c r="F270" s="208"/>
    </row>
    <row r="271" spans="1:6" x14ac:dyDescent="0.25">
      <c r="A271" s="251"/>
      <c r="B271" s="254"/>
      <c r="C271" s="261"/>
      <c r="D271" s="261"/>
      <c r="E271" s="208"/>
      <c r="F271" s="208"/>
    </row>
    <row r="272" spans="1:6" x14ac:dyDescent="0.25">
      <c r="A272" s="251"/>
      <c r="B272" s="254"/>
      <c r="C272" s="261"/>
      <c r="D272" s="261"/>
      <c r="E272" s="208"/>
      <c r="F272" s="208"/>
    </row>
    <row r="273" spans="1:6" x14ac:dyDescent="0.25">
      <c r="A273" s="251"/>
      <c r="B273" s="254"/>
      <c r="C273" s="261"/>
      <c r="D273" s="261"/>
      <c r="E273" s="208"/>
      <c r="F273" s="208"/>
    </row>
    <row r="274" spans="1:6" x14ac:dyDescent="0.25">
      <c r="A274" s="251"/>
      <c r="B274" s="254"/>
      <c r="C274" s="261"/>
      <c r="D274" s="261"/>
      <c r="E274" s="208"/>
      <c r="F274" s="208"/>
    </row>
    <row r="275" spans="1:6" x14ac:dyDescent="0.25">
      <c r="A275" s="251"/>
      <c r="B275" s="254"/>
      <c r="C275" s="261"/>
      <c r="D275" s="261"/>
      <c r="E275" s="208"/>
      <c r="F275" s="208"/>
    </row>
    <row r="276" spans="1:6" x14ac:dyDescent="0.25">
      <c r="A276" s="251"/>
      <c r="B276" s="254"/>
      <c r="C276" s="261"/>
      <c r="D276" s="261"/>
      <c r="E276" s="208"/>
      <c r="F276" s="208"/>
    </row>
    <row r="277" spans="1:6" x14ac:dyDescent="0.25">
      <c r="A277" s="251"/>
      <c r="B277" s="254"/>
      <c r="C277" s="261"/>
      <c r="D277" s="261"/>
      <c r="E277" s="208"/>
      <c r="F277" s="208"/>
    </row>
    <row r="278" spans="1:6" x14ac:dyDescent="0.25">
      <c r="A278" s="251"/>
      <c r="B278" s="254"/>
      <c r="C278" s="261"/>
      <c r="D278" s="261"/>
      <c r="E278" s="208"/>
      <c r="F278" s="208"/>
    </row>
    <row r="279" spans="1:6" x14ac:dyDescent="0.25">
      <c r="A279" s="251"/>
      <c r="B279" s="254"/>
      <c r="C279" s="261"/>
      <c r="D279" s="261"/>
      <c r="E279" s="208"/>
      <c r="F279" s="208"/>
    </row>
    <row r="280" spans="1:6" x14ac:dyDescent="0.25">
      <c r="A280" s="251"/>
      <c r="B280" s="254"/>
      <c r="C280" s="261"/>
      <c r="D280" s="261"/>
      <c r="E280" s="208"/>
      <c r="F280" s="208"/>
    </row>
    <row r="281" spans="1:6" x14ac:dyDescent="0.25">
      <c r="A281" s="251"/>
      <c r="B281" s="254"/>
      <c r="C281" s="261"/>
      <c r="D281" s="261"/>
      <c r="E281" s="208"/>
      <c r="F281" s="208"/>
    </row>
    <row r="282" spans="1:6" x14ac:dyDescent="0.25">
      <c r="A282" s="251"/>
      <c r="B282" s="254"/>
      <c r="C282" s="261"/>
      <c r="D282" s="261"/>
      <c r="E282" s="208"/>
      <c r="F282" s="208"/>
    </row>
    <row r="283" spans="1:6" x14ac:dyDescent="0.25">
      <c r="A283" s="251"/>
      <c r="B283" s="254"/>
      <c r="C283" s="261"/>
      <c r="D283" s="261"/>
      <c r="E283" s="208"/>
      <c r="F283" s="208"/>
    </row>
    <row r="284" spans="1:6" x14ac:dyDescent="0.25">
      <c r="A284" s="251"/>
      <c r="B284" s="254"/>
      <c r="C284" s="261"/>
      <c r="D284" s="261"/>
      <c r="E284" s="208"/>
      <c r="F284" s="208"/>
    </row>
    <row r="285" spans="1:6" x14ac:dyDescent="0.25">
      <c r="A285" s="251"/>
      <c r="B285" s="254"/>
      <c r="C285" s="261"/>
      <c r="D285" s="261"/>
      <c r="E285" s="208"/>
      <c r="F285" s="208"/>
    </row>
    <row r="286" spans="1:6" x14ac:dyDescent="0.25">
      <c r="A286" s="251"/>
      <c r="B286" s="254"/>
      <c r="C286" s="261"/>
      <c r="D286" s="261"/>
      <c r="E286" s="208"/>
      <c r="F286" s="208"/>
    </row>
    <row r="287" spans="1:6" x14ac:dyDescent="0.25">
      <c r="A287" s="251"/>
      <c r="B287" s="254"/>
      <c r="C287" s="261"/>
      <c r="D287" s="261"/>
      <c r="E287" s="208"/>
      <c r="F287" s="208"/>
    </row>
    <row r="288" spans="1:6" x14ac:dyDescent="0.25">
      <c r="A288" s="251"/>
      <c r="B288" s="254"/>
      <c r="C288" s="261"/>
      <c r="D288" s="261"/>
      <c r="E288" s="208"/>
      <c r="F288" s="208"/>
    </row>
    <row r="289" spans="1:6" x14ac:dyDescent="0.25">
      <c r="A289" s="251"/>
      <c r="B289" s="254"/>
      <c r="C289" s="261"/>
      <c r="D289" s="261"/>
      <c r="E289" s="208"/>
      <c r="F289" s="208"/>
    </row>
    <row r="290" spans="1:6" x14ac:dyDescent="0.25">
      <c r="A290" s="251"/>
      <c r="B290" s="254"/>
      <c r="C290" s="261"/>
      <c r="D290" s="261"/>
      <c r="E290" s="208"/>
      <c r="F290" s="208"/>
    </row>
    <row r="291" spans="1:6" x14ac:dyDescent="0.25">
      <c r="A291" s="251"/>
      <c r="B291" s="254"/>
      <c r="C291" s="261"/>
      <c r="D291" s="261"/>
      <c r="E291" s="208"/>
      <c r="F291" s="208"/>
    </row>
    <row r="292" spans="1:6" x14ac:dyDescent="0.25">
      <c r="A292" s="251"/>
      <c r="B292" s="254"/>
      <c r="C292" s="261"/>
      <c r="D292" s="261"/>
      <c r="E292" s="208"/>
      <c r="F292" s="208"/>
    </row>
    <row r="293" spans="1:6" x14ac:dyDescent="0.25">
      <c r="A293" s="251"/>
      <c r="B293" s="254"/>
      <c r="C293" s="261"/>
      <c r="D293" s="261"/>
      <c r="E293" s="208"/>
      <c r="F293" s="208"/>
    </row>
    <row r="294" spans="1:6" x14ac:dyDescent="0.25">
      <c r="A294" s="251"/>
      <c r="B294" s="254"/>
      <c r="C294" s="261"/>
      <c r="D294" s="261"/>
      <c r="E294" s="208"/>
      <c r="F294" s="208"/>
    </row>
    <row r="295" spans="1:6" x14ac:dyDescent="0.25">
      <c r="A295" s="251"/>
      <c r="B295" s="254"/>
      <c r="C295" s="261"/>
      <c r="D295" s="261"/>
      <c r="E295" s="208"/>
      <c r="F295" s="208"/>
    </row>
    <row r="296" spans="1:6" x14ac:dyDescent="0.25">
      <c r="A296" s="251"/>
      <c r="B296" s="254"/>
      <c r="C296" s="261"/>
      <c r="D296" s="261"/>
      <c r="E296" s="208"/>
      <c r="F296" s="208"/>
    </row>
    <row r="297" spans="1:6" x14ac:dyDescent="0.25">
      <c r="A297" s="251"/>
      <c r="B297" s="254"/>
      <c r="C297" s="261"/>
      <c r="D297" s="261"/>
      <c r="E297" s="208"/>
      <c r="F297" s="208"/>
    </row>
    <row r="298" spans="1:6" x14ac:dyDescent="0.25">
      <c r="A298" s="251"/>
      <c r="B298" s="254"/>
      <c r="C298" s="261"/>
      <c r="D298" s="261"/>
      <c r="E298" s="208"/>
      <c r="F298" s="208"/>
    </row>
    <row r="299" spans="1:6" x14ac:dyDescent="0.25">
      <c r="A299" s="251"/>
      <c r="B299" s="254"/>
      <c r="C299" s="261"/>
      <c r="D299" s="261"/>
      <c r="E299" s="208"/>
      <c r="F299" s="208"/>
    </row>
    <row r="300" spans="1:6" x14ac:dyDescent="0.25">
      <c r="A300" s="251"/>
      <c r="B300" s="254"/>
      <c r="C300" s="261"/>
      <c r="D300" s="261"/>
      <c r="E300" s="208"/>
      <c r="F300" s="208"/>
    </row>
    <row r="301" spans="1:6" x14ac:dyDescent="0.25">
      <c r="A301" s="251"/>
      <c r="B301" s="254"/>
      <c r="C301" s="261"/>
      <c r="D301" s="261"/>
      <c r="E301" s="208"/>
      <c r="F301" s="208"/>
    </row>
    <row r="302" spans="1:6" x14ac:dyDescent="0.25">
      <c r="A302" s="251"/>
      <c r="B302" s="254"/>
      <c r="C302" s="261"/>
      <c r="D302" s="261"/>
      <c r="E302" s="208"/>
      <c r="F302" s="208"/>
    </row>
    <row r="303" spans="1:6" x14ac:dyDescent="0.25">
      <c r="A303" s="251"/>
      <c r="B303" s="254"/>
      <c r="C303" s="261"/>
      <c r="D303" s="261"/>
      <c r="E303" s="208"/>
      <c r="F303" s="208"/>
    </row>
    <row r="304" spans="1:6" x14ac:dyDescent="0.25">
      <c r="A304" s="251"/>
      <c r="B304" s="254"/>
      <c r="C304" s="261"/>
      <c r="D304" s="261"/>
      <c r="E304" s="208"/>
      <c r="F304" s="208"/>
    </row>
    <row r="305" spans="1:6" x14ac:dyDescent="0.25">
      <c r="A305" s="251"/>
      <c r="B305" s="254"/>
      <c r="C305" s="261"/>
      <c r="D305" s="261"/>
      <c r="E305" s="208"/>
      <c r="F305" s="208"/>
    </row>
    <row r="306" spans="1:6" x14ac:dyDescent="0.25">
      <c r="A306" s="251"/>
      <c r="B306" s="254"/>
      <c r="C306" s="261"/>
      <c r="D306" s="261"/>
      <c r="E306" s="208"/>
      <c r="F306" s="208"/>
    </row>
    <row r="307" spans="1:6" x14ac:dyDescent="0.25">
      <c r="A307" s="251"/>
      <c r="B307" s="254"/>
      <c r="C307" s="261"/>
      <c r="D307" s="261"/>
      <c r="E307" s="208"/>
      <c r="F307" s="208"/>
    </row>
    <row r="308" spans="1:6" x14ac:dyDescent="0.25">
      <c r="A308" s="251"/>
      <c r="B308" s="254"/>
      <c r="C308" s="261"/>
      <c r="D308" s="261"/>
      <c r="E308" s="208"/>
      <c r="F308" s="208"/>
    </row>
    <row r="309" spans="1:6" x14ac:dyDescent="0.25">
      <c r="A309" s="251"/>
      <c r="B309" s="254"/>
      <c r="C309" s="261"/>
      <c r="D309" s="261"/>
      <c r="E309" s="208"/>
      <c r="F309" s="208"/>
    </row>
    <row r="310" spans="1:6" x14ac:dyDescent="0.25">
      <c r="A310" s="251"/>
      <c r="B310" s="254"/>
      <c r="C310" s="261"/>
      <c r="D310" s="261"/>
      <c r="E310" s="208"/>
      <c r="F310" s="208"/>
    </row>
    <row r="311" spans="1:6" x14ac:dyDescent="0.25">
      <c r="A311" s="251"/>
      <c r="B311" s="254"/>
      <c r="C311" s="261"/>
      <c r="D311" s="261"/>
      <c r="E311" s="208"/>
      <c r="F311" s="208"/>
    </row>
    <row r="312" spans="1:6" x14ac:dyDescent="0.25">
      <c r="A312" s="251"/>
      <c r="B312" s="254"/>
      <c r="C312" s="261"/>
      <c r="D312" s="261"/>
      <c r="E312" s="208"/>
      <c r="F312" s="208"/>
    </row>
    <row r="313" spans="1:6" x14ac:dyDescent="0.25">
      <c r="A313" s="251"/>
      <c r="B313" s="254"/>
      <c r="C313" s="261"/>
      <c r="D313" s="261"/>
      <c r="E313" s="208"/>
      <c r="F313" s="208"/>
    </row>
    <row r="314" spans="1:6" x14ac:dyDescent="0.25">
      <c r="A314" s="251"/>
      <c r="B314" s="254"/>
      <c r="C314" s="261"/>
      <c r="D314" s="261"/>
      <c r="E314" s="208"/>
      <c r="F314" s="208"/>
    </row>
    <row r="315" spans="1:6" x14ac:dyDescent="0.25">
      <c r="A315" s="251"/>
      <c r="B315" s="254"/>
      <c r="C315" s="261"/>
      <c r="D315" s="261"/>
      <c r="E315" s="208"/>
      <c r="F315" s="208"/>
    </row>
    <row r="316" spans="1:6" x14ac:dyDescent="0.25">
      <c r="A316" s="251"/>
      <c r="B316" s="254"/>
      <c r="C316" s="261"/>
      <c r="D316" s="261"/>
      <c r="E316" s="208"/>
      <c r="F316" s="208"/>
    </row>
    <row r="317" spans="1:6" x14ac:dyDescent="0.25">
      <c r="A317" s="251"/>
      <c r="B317" s="254"/>
      <c r="C317" s="261"/>
      <c r="D317" s="261"/>
      <c r="E317" s="208"/>
      <c r="F317" s="208"/>
    </row>
    <row r="318" spans="1:6" x14ac:dyDescent="0.25">
      <c r="A318" s="251"/>
      <c r="B318" s="254"/>
      <c r="C318" s="261"/>
      <c r="D318" s="261"/>
      <c r="E318" s="208"/>
      <c r="F318" s="208"/>
    </row>
    <row r="319" spans="1:6" x14ac:dyDescent="0.25">
      <c r="A319" s="251"/>
      <c r="B319" s="254"/>
      <c r="C319" s="261"/>
      <c r="D319" s="261"/>
      <c r="E319" s="208"/>
      <c r="F319" s="208"/>
    </row>
    <row r="320" spans="1:6" x14ac:dyDescent="0.25">
      <c r="A320" s="251"/>
      <c r="B320" s="254"/>
      <c r="C320" s="261"/>
      <c r="D320" s="261"/>
      <c r="E320" s="208"/>
      <c r="F320" s="208"/>
    </row>
    <row r="321" spans="1:6" x14ac:dyDescent="0.25">
      <c r="A321" s="251"/>
      <c r="B321" s="254"/>
      <c r="C321" s="261"/>
      <c r="D321" s="261"/>
      <c r="E321" s="208"/>
      <c r="F321" s="208"/>
    </row>
    <row r="322" spans="1:6" x14ac:dyDescent="0.25">
      <c r="A322" s="251"/>
      <c r="B322" s="254"/>
      <c r="C322" s="261"/>
      <c r="D322" s="261"/>
      <c r="E322" s="208"/>
      <c r="F322" s="208"/>
    </row>
    <row r="323" spans="1:6" x14ac:dyDescent="0.25">
      <c r="A323" s="251"/>
      <c r="B323" s="254"/>
      <c r="C323" s="261"/>
      <c r="D323" s="261"/>
      <c r="E323" s="208"/>
      <c r="F323" s="208"/>
    </row>
    <row r="324" spans="1:6" x14ac:dyDescent="0.25">
      <c r="A324" s="251"/>
      <c r="B324" s="254"/>
      <c r="C324" s="261"/>
      <c r="D324" s="261"/>
      <c r="E324" s="208"/>
      <c r="F324" s="208"/>
    </row>
    <row r="325" spans="1:6" x14ac:dyDescent="0.25">
      <c r="A325" s="251"/>
      <c r="B325" s="254"/>
      <c r="C325" s="261"/>
      <c r="D325" s="261"/>
      <c r="E325" s="208"/>
      <c r="F325" s="208"/>
    </row>
    <row r="326" spans="1:6" x14ac:dyDescent="0.25">
      <c r="A326" s="251"/>
      <c r="B326" s="254"/>
      <c r="C326" s="261"/>
      <c r="D326" s="261"/>
      <c r="E326" s="208"/>
      <c r="F326" s="208"/>
    </row>
    <row r="327" spans="1:6" x14ac:dyDescent="0.25">
      <c r="A327" s="251"/>
      <c r="B327" s="254"/>
      <c r="C327" s="261"/>
      <c r="D327" s="261"/>
      <c r="E327" s="208"/>
      <c r="F327" s="208"/>
    </row>
    <row r="328" spans="1:6" x14ac:dyDescent="0.25">
      <c r="A328" s="251"/>
      <c r="B328" s="254"/>
      <c r="C328" s="261"/>
      <c r="D328" s="261"/>
      <c r="E328" s="208"/>
      <c r="F328" s="208"/>
    </row>
    <row r="329" spans="1:6" x14ac:dyDescent="0.25">
      <c r="A329" s="251"/>
      <c r="B329" s="254"/>
      <c r="C329" s="261"/>
      <c r="D329" s="261"/>
      <c r="E329" s="208"/>
      <c r="F329" s="208"/>
    </row>
    <row r="330" spans="1:6" x14ac:dyDescent="0.25">
      <c r="A330" s="251"/>
      <c r="B330" s="254"/>
      <c r="C330" s="261"/>
      <c r="D330" s="261"/>
      <c r="E330" s="208"/>
      <c r="F330" s="208"/>
    </row>
    <row r="331" spans="1:6" x14ac:dyDescent="0.25">
      <c r="A331" s="251"/>
      <c r="B331" s="254"/>
      <c r="C331" s="261"/>
      <c r="D331" s="261"/>
      <c r="E331" s="208"/>
      <c r="F331" s="208"/>
    </row>
    <row r="332" spans="1:6" x14ac:dyDescent="0.25">
      <c r="A332" s="251"/>
      <c r="B332" s="254"/>
      <c r="C332" s="261"/>
      <c r="D332" s="261"/>
      <c r="E332" s="208"/>
      <c r="F332" s="208"/>
    </row>
    <row r="333" spans="1:6" x14ac:dyDescent="0.25">
      <c r="A333" s="251"/>
      <c r="B333" s="254"/>
      <c r="C333" s="261"/>
      <c r="D333" s="261"/>
      <c r="E333" s="208"/>
      <c r="F333" s="208"/>
    </row>
    <row r="334" spans="1:6" x14ac:dyDescent="0.25">
      <c r="A334" s="251"/>
      <c r="B334" s="254"/>
      <c r="C334" s="261"/>
      <c r="D334" s="261"/>
      <c r="E334" s="208"/>
      <c r="F334" s="208"/>
    </row>
    <row r="335" spans="1:6" x14ac:dyDescent="0.25">
      <c r="A335" s="251"/>
      <c r="B335" s="254"/>
      <c r="C335" s="261"/>
      <c r="D335" s="261"/>
      <c r="E335" s="208"/>
      <c r="F335" s="208"/>
    </row>
    <row r="336" spans="1:6" x14ac:dyDescent="0.25">
      <c r="A336" s="251"/>
      <c r="B336" s="254"/>
      <c r="C336" s="261"/>
      <c r="D336" s="261"/>
      <c r="E336" s="208"/>
      <c r="F336" s="208"/>
    </row>
    <row r="337" spans="1:6" x14ac:dyDescent="0.25">
      <c r="A337" s="251"/>
      <c r="B337" s="254"/>
      <c r="C337" s="261"/>
      <c r="D337" s="261"/>
      <c r="E337" s="208"/>
      <c r="F337" s="208"/>
    </row>
    <row r="338" spans="1:6" x14ac:dyDescent="0.25">
      <c r="A338" s="251"/>
      <c r="B338" s="254"/>
      <c r="C338" s="261"/>
      <c r="D338" s="261"/>
      <c r="E338" s="208"/>
      <c r="F338" s="208"/>
    </row>
    <row r="339" spans="1:6" x14ac:dyDescent="0.25">
      <c r="A339" s="251"/>
      <c r="B339" s="254"/>
      <c r="C339" s="261"/>
      <c r="D339" s="261"/>
      <c r="E339" s="208"/>
      <c r="F339" s="208"/>
    </row>
    <row r="340" spans="1:6" x14ac:dyDescent="0.25">
      <c r="A340" s="251"/>
      <c r="B340" s="254"/>
      <c r="C340" s="261"/>
      <c r="D340" s="261"/>
      <c r="E340" s="208"/>
      <c r="F340" s="208"/>
    </row>
    <row r="341" spans="1:6" x14ac:dyDescent="0.25">
      <c r="A341" s="251"/>
      <c r="B341" s="254"/>
      <c r="C341" s="261"/>
      <c r="D341" s="261"/>
      <c r="E341" s="208"/>
      <c r="F341" s="208"/>
    </row>
    <row r="342" spans="1:6" x14ac:dyDescent="0.25">
      <c r="A342" s="251"/>
      <c r="B342" s="254"/>
      <c r="C342" s="261"/>
      <c r="D342" s="261"/>
      <c r="E342" s="208"/>
      <c r="F342" s="208"/>
    </row>
    <row r="343" spans="1:6" x14ac:dyDescent="0.25">
      <c r="A343" s="253"/>
      <c r="B343" s="255"/>
      <c r="C343" s="261"/>
      <c r="D343" s="261"/>
      <c r="E343" s="208"/>
      <c r="F343" s="208"/>
    </row>
    <row r="344" spans="1:6" x14ac:dyDescent="0.25">
      <c r="A344" s="253"/>
      <c r="B344" s="255"/>
      <c r="C344" s="261"/>
      <c r="D344" s="261"/>
      <c r="E344" s="208"/>
      <c r="F344" s="208"/>
    </row>
    <row r="345" spans="1:6" x14ac:dyDescent="0.25">
      <c r="A345" s="253"/>
      <c r="B345" s="255"/>
      <c r="C345" s="261"/>
      <c r="D345" s="262"/>
      <c r="E345" s="208"/>
      <c r="F345" s="208"/>
    </row>
    <row r="346" spans="1:6" x14ac:dyDescent="0.25">
      <c r="A346" s="253"/>
      <c r="B346" s="255"/>
      <c r="C346" s="261"/>
      <c r="D346" s="261"/>
      <c r="E346" s="208"/>
      <c r="F346" s="208"/>
    </row>
    <row r="347" spans="1:6" x14ac:dyDescent="0.25">
      <c r="A347" s="253"/>
      <c r="B347" s="255"/>
      <c r="C347" s="261"/>
      <c r="D347" s="261"/>
      <c r="E347" s="208"/>
      <c r="F347" s="208"/>
    </row>
    <row r="348" spans="1:6" x14ac:dyDescent="0.25">
      <c r="A348" s="251"/>
      <c r="B348" s="254"/>
      <c r="C348" s="261"/>
      <c r="D348" s="261"/>
      <c r="E348" s="208"/>
      <c r="F348" s="208"/>
    </row>
    <row r="349" spans="1:6" x14ac:dyDescent="0.25">
      <c r="A349" s="253"/>
      <c r="B349" s="255"/>
      <c r="C349" s="261"/>
      <c r="D349" s="261"/>
      <c r="E349" s="208"/>
      <c r="F349" s="208"/>
    </row>
    <row r="350" spans="1:6" x14ac:dyDescent="0.25">
      <c r="A350" s="253"/>
      <c r="B350" s="255"/>
      <c r="C350" s="261"/>
      <c r="D350" s="262"/>
      <c r="E350" s="208"/>
      <c r="F350" s="208"/>
    </row>
    <row r="351" spans="1:6" x14ac:dyDescent="0.25">
      <c r="A351" s="253"/>
      <c r="B351" s="255"/>
      <c r="C351" s="261"/>
      <c r="D351" s="261"/>
      <c r="E351" s="208"/>
      <c r="F351" s="208"/>
    </row>
    <row r="352" spans="1:6" x14ac:dyDescent="0.25">
      <c r="A352" s="251"/>
      <c r="B352" s="254"/>
      <c r="C352" s="261"/>
      <c r="D352" s="261"/>
      <c r="E352" s="208"/>
      <c r="F352" s="208"/>
    </row>
    <row r="353" spans="1:6" x14ac:dyDescent="0.25">
      <c r="A353" s="251"/>
      <c r="B353" s="254"/>
      <c r="C353" s="261"/>
      <c r="D353" s="261"/>
      <c r="E353" s="208"/>
      <c r="F353" s="208"/>
    </row>
    <row r="354" spans="1:6" x14ac:dyDescent="0.25">
      <c r="A354" s="253"/>
      <c r="B354" s="255"/>
      <c r="C354" s="261"/>
      <c r="D354" s="261"/>
      <c r="E354" s="208"/>
      <c r="F354" s="208"/>
    </row>
    <row r="355" spans="1:6" x14ac:dyDescent="0.25">
      <c r="A355" s="204"/>
      <c r="B355" s="250"/>
      <c r="C355" s="208"/>
      <c r="D355" s="208"/>
      <c r="E355" s="208"/>
      <c r="F355" s="208"/>
    </row>
    <row r="356" spans="1:6" x14ac:dyDescent="0.25">
      <c r="A356" s="204"/>
      <c r="B356" s="250"/>
      <c r="C356" s="208"/>
      <c r="D356" s="208"/>
      <c r="E356" s="208"/>
      <c r="F356" s="208"/>
    </row>
    <row r="357" spans="1:6" x14ac:dyDescent="0.25">
      <c r="A357" s="204"/>
      <c r="B357" s="250"/>
      <c r="C357" s="208"/>
      <c r="D357" s="208"/>
      <c r="E357" s="208"/>
      <c r="F357" s="208"/>
    </row>
    <row r="358" spans="1:6" x14ac:dyDescent="0.25">
      <c r="A358" s="204"/>
      <c r="B358" s="250"/>
      <c r="C358" s="208"/>
      <c r="D358" s="208"/>
      <c r="E358" s="208"/>
      <c r="F358" s="208"/>
    </row>
    <row r="359" spans="1:6" x14ac:dyDescent="0.25">
      <c r="A359" s="204"/>
      <c r="B359" s="250"/>
      <c r="C359" s="208"/>
      <c r="D359" s="208"/>
      <c r="E359" s="208"/>
      <c r="F359" s="208"/>
    </row>
    <row r="360" spans="1:6" x14ac:dyDescent="0.25">
      <c r="A360" s="204"/>
      <c r="B360" s="250"/>
      <c r="C360" s="208"/>
      <c r="D360" s="208"/>
      <c r="E360" s="208"/>
      <c r="F360" s="208"/>
    </row>
    <row r="361" spans="1:6" x14ac:dyDescent="0.25">
      <c r="A361" s="204"/>
      <c r="B361" s="250"/>
      <c r="C361" s="208"/>
      <c r="D361" s="208"/>
      <c r="E361" s="208"/>
      <c r="F361" s="208"/>
    </row>
    <row r="362" spans="1:6" x14ac:dyDescent="0.25">
      <c r="A362" s="204"/>
      <c r="B362" s="250"/>
      <c r="C362" s="208"/>
      <c r="D362" s="208"/>
      <c r="E362" s="208"/>
      <c r="F362" s="208"/>
    </row>
    <row r="363" spans="1:6" x14ac:dyDescent="0.25">
      <c r="A363" s="204"/>
      <c r="B363" s="250"/>
      <c r="C363" s="208"/>
      <c r="D363" s="208"/>
      <c r="E363" s="208"/>
      <c r="F363" s="208"/>
    </row>
    <row r="364" spans="1:6" x14ac:dyDescent="0.25">
      <c r="A364" s="204"/>
      <c r="B364" s="250"/>
      <c r="C364" s="208"/>
      <c r="D364" s="208"/>
      <c r="E364" s="208"/>
      <c r="F364" s="208"/>
    </row>
    <row r="365" spans="1:6" x14ac:dyDescent="0.25">
      <c r="A365" s="204"/>
      <c r="B365" s="250"/>
      <c r="C365" s="208"/>
      <c r="D365" s="208"/>
      <c r="E365" s="208"/>
      <c r="F365" s="208"/>
    </row>
    <row r="366" spans="1:6" x14ac:dyDescent="0.25">
      <c r="A366" s="204"/>
      <c r="B366" s="250"/>
      <c r="C366" s="208"/>
      <c r="D366" s="208"/>
      <c r="E366" s="208"/>
      <c r="F366" s="208"/>
    </row>
    <row r="367" spans="1:6" x14ac:dyDescent="0.25">
      <c r="A367" s="204"/>
      <c r="B367" s="250"/>
      <c r="C367" s="208"/>
      <c r="D367" s="208"/>
      <c r="E367" s="208"/>
      <c r="F367" s="208"/>
    </row>
    <row r="368" spans="1:6" x14ac:dyDescent="0.25">
      <c r="A368" s="204"/>
      <c r="B368" s="250"/>
      <c r="C368" s="208"/>
      <c r="D368" s="208"/>
      <c r="E368" s="208"/>
      <c r="F368" s="208"/>
    </row>
    <row r="369" spans="1:6" x14ac:dyDescent="0.25">
      <c r="A369" s="204"/>
      <c r="B369" s="250"/>
      <c r="C369" s="208"/>
      <c r="D369" s="208"/>
      <c r="E369" s="208"/>
      <c r="F369" s="208"/>
    </row>
    <row r="370" spans="1:6" x14ac:dyDescent="0.25">
      <c r="A370" s="204"/>
      <c r="B370" s="250"/>
      <c r="C370" s="208"/>
      <c r="D370" s="208"/>
      <c r="E370" s="208"/>
      <c r="F370" s="208"/>
    </row>
    <row r="371" spans="1:6" x14ac:dyDescent="0.25">
      <c r="A371" s="204"/>
      <c r="B371" s="250"/>
      <c r="C371" s="208"/>
      <c r="D371" s="208"/>
      <c r="E371" s="208"/>
      <c r="F371" s="208"/>
    </row>
    <row r="372" spans="1:6" x14ac:dyDescent="0.25">
      <c r="A372" s="204"/>
      <c r="B372" s="250"/>
      <c r="C372" s="208"/>
      <c r="D372" s="208"/>
      <c r="E372" s="208"/>
      <c r="F372" s="208"/>
    </row>
    <row r="373" spans="1:6" x14ac:dyDescent="0.25">
      <c r="A373" s="204"/>
      <c r="B373" s="250"/>
      <c r="C373" s="208"/>
      <c r="D373" s="208"/>
      <c r="E373" s="208"/>
      <c r="F373" s="208"/>
    </row>
    <row r="374" spans="1:6" x14ac:dyDescent="0.25">
      <c r="A374" s="204"/>
      <c r="B374" s="250"/>
      <c r="C374" s="208"/>
      <c r="D374" s="208"/>
      <c r="E374" s="208"/>
      <c r="F374" s="208"/>
    </row>
    <row r="375" spans="1:6" x14ac:dyDescent="0.25">
      <c r="A375" s="204"/>
      <c r="B375" s="250"/>
      <c r="C375" s="208"/>
      <c r="D375" s="208"/>
      <c r="E375" s="208"/>
      <c r="F375" s="208"/>
    </row>
    <row r="376" spans="1:6" x14ac:dyDescent="0.25">
      <c r="A376" s="204"/>
      <c r="B376" s="250"/>
      <c r="C376" s="208"/>
      <c r="D376" s="208"/>
      <c r="E376" s="208"/>
      <c r="F376" s="208"/>
    </row>
    <row r="377" spans="1:6" x14ac:dyDescent="0.25">
      <c r="A377" s="204"/>
      <c r="B377" s="250"/>
      <c r="C377" s="208"/>
      <c r="D377" s="208"/>
      <c r="E377" s="208"/>
      <c r="F377" s="208"/>
    </row>
    <row r="378" spans="1:6" x14ac:dyDescent="0.25">
      <c r="A378" s="204"/>
      <c r="B378" s="250"/>
      <c r="C378" s="208"/>
      <c r="D378" s="208"/>
      <c r="E378" s="208"/>
      <c r="F378" s="208"/>
    </row>
    <row r="379" spans="1:6" x14ac:dyDescent="0.25">
      <c r="A379" s="204"/>
      <c r="B379" s="250"/>
      <c r="C379" s="208"/>
      <c r="D379" s="208"/>
      <c r="E379" s="208"/>
      <c r="F379" s="208"/>
    </row>
    <row r="380" spans="1:6" x14ac:dyDescent="0.25">
      <c r="A380" s="204"/>
      <c r="B380" s="250"/>
      <c r="C380" s="208"/>
      <c r="D380" s="208"/>
      <c r="E380" s="208"/>
      <c r="F380" s="208"/>
    </row>
    <row r="381" spans="1:6" x14ac:dyDescent="0.25">
      <c r="A381" s="204"/>
      <c r="B381" s="250"/>
      <c r="C381" s="208"/>
      <c r="D381" s="208"/>
      <c r="E381" s="208"/>
      <c r="F381" s="208"/>
    </row>
    <row r="382" spans="1:6" x14ac:dyDescent="0.25">
      <c r="A382" s="204"/>
      <c r="B382" s="250"/>
      <c r="C382" s="208"/>
      <c r="D382" s="208"/>
      <c r="E382" s="208"/>
      <c r="F382" s="208"/>
    </row>
    <row r="383" spans="1:6" x14ac:dyDescent="0.25">
      <c r="A383" s="204"/>
      <c r="B383" s="250"/>
      <c r="C383" s="208"/>
      <c r="D383" s="208"/>
      <c r="E383" s="208"/>
      <c r="F383" s="208"/>
    </row>
    <row r="384" spans="1:6" x14ac:dyDescent="0.25">
      <c r="A384" s="204"/>
      <c r="B384" s="250"/>
      <c r="C384" s="208"/>
      <c r="D384" s="208"/>
      <c r="E384" s="208"/>
      <c r="F384" s="208"/>
    </row>
    <row r="385" spans="1:6" x14ac:dyDescent="0.25">
      <c r="A385" s="204"/>
      <c r="B385" s="250"/>
      <c r="C385" s="208"/>
      <c r="D385" s="208"/>
      <c r="E385" s="208"/>
      <c r="F385" s="208"/>
    </row>
    <row r="386" spans="1:6" x14ac:dyDescent="0.25">
      <c r="A386" s="204"/>
      <c r="B386" s="250"/>
      <c r="C386" s="208"/>
      <c r="D386" s="208"/>
      <c r="E386" s="208"/>
      <c r="F386" s="208"/>
    </row>
    <row r="387" spans="1:6" x14ac:dyDescent="0.25">
      <c r="A387" s="204"/>
      <c r="B387" s="250"/>
      <c r="C387" s="208"/>
      <c r="D387" s="208"/>
      <c r="E387" s="208"/>
      <c r="F387" s="208"/>
    </row>
    <row r="388" spans="1:6" x14ac:dyDescent="0.25">
      <c r="A388" s="204"/>
      <c r="B388" s="250"/>
      <c r="C388" s="208"/>
      <c r="D388" s="208"/>
      <c r="E388" s="208"/>
      <c r="F388" s="208"/>
    </row>
    <row r="389" spans="1:6" x14ac:dyDescent="0.25">
      <c r="A389" s="204"/>
      <c r="B389" s="250"/>
      <c r="C389" s="208"/>
      <c r="D389" s="208"/>
      <c r="E389" s="208"/>
      <c r="F389" s="208"/>
    </row>
    <row r="390" spans="1:6" x14ac:dyDescent="0.25">
      <c r="A390" s="204"/>
      <c r="B390" s="250"/>
      <c r="C390" s="208"/>
      <c r="D390" s="208"/>
      <c r="E390" s="208"/>
      <c r="F390" s="208"/>
    </row>
    <row r="391" spans="1:6" x14ac:dyDescent="0.25">
      <c r="A391" s="204"/>
      <c r="B391" s="250"/>
      <c r="C391" s="208"/>
      <c r="D391" s="208"/>
      <c r="E391" s="208"/>
      <c r="F391" s="208"/>
    </row>
    <row r="392" spans="1:6" x14ac:dyDescent="0.25">
      <c r="A392" s="204"/>
      <c r="B392" s="250"/>
      <c r="C392" s="208"/>
      <c r="D392" s="208"/>
      <c r="E392" s="208"/>
      <c r="F392" s="208"/>
    </row>
    <row r="393" spans="1:6" x14ac:dyDescent="0.25">
      <c r="A393" s="204"/>
      <c r="B393" s="250"/>
      <c r="C393" s="208"/>
      <c r="D393" s="208"/>
      <c r="E393" s="208"/>
      <c r="F393" s="208"/>
    </row>
    <row r="394" spans="1:6" x14ac:dyDescent="0.25">
      <c r="A394" s="204"/>
      <c r="B394" s="250"/>
      <c r="C394" s="208"/>
      <c r="D394" s="208"/>
      <c r="E394" s="208"/>
      <c r="F394" s="208"/>
    </row>
    <row r="395" spans="1:6" x14ac:dyDescent="0.25">
      <c r="A395" s="204"/>
      <c r="B395" s="250"/>
      <c r="C395" s="208"/>
      <c r="D395" s="208"/>
      <c r="E395" s="208"/>
      <c r="F395" s="208"/>
    </row>
    <row r="396" spans="1:6" x14ac:dyDescent="0.25">
      <c r="A396" s="204"/>
      <c r="B396" s="250"/>
      <c r="C396" s="208"/>
      <c r="D396" s="208"/>
      <c r="E396" s="208"/>
      <c r="F396" s="208"/>
    </row>
    <row r="397" spans="1:6" x14ac:dyDescent="0.25">
      <c r="A397" s="204"/>
      <c r="B397" s="250"/>
      <c r="C397" s="208"/>
      <c r="D397" s="208"/>
      <c r="E397" s="208"/>
      <c r="F397" s="208"/>
    </row>
    <row r="398" spans="1:6" x14ac:dyDescent="0.25">
      <c r="A398" s="204"/>
      <c r="B398" s="250"/>
      <c r="C398" s="208"/>
      <c r="D398" s="208"/>
      <c r="E398" s="208"/>
      <c r="F398" s="208"/>
    </row>
    <row r="399" spans="1:6" x14ac:dyDescent="0.25">
      <c r="A399" s="204"/>
      <c r="B399" s="250"/>
      <c r="C399" s="208"/>
      <c r="D399" s="208"/>
      <c r="E399" s="208"/>
      <c r="F399" s="208"/>
    </row>
    <row r="400" spans="1:6" x14ac:dyDescent="0.25">
      <c r="A400" s="204"/>
      <c r="B400" s="250"/>
      <c r="C400" s="208"/>
      <c r="D400" s="208"/>
      <c r="E400" s="208"/>
      <c r="F400" s="208"/>
    </row>
    <row r="401" spans="1:6" x14ac:dyDescent="0.25">
      <c r="A401" s="204"/>
      <c r="B401" s="250"/>
      <c r="C401" s="208"/>
      <c r="D401" s="208"/>
      <c r="E401" s="208"/>
      <c r="F401" s="208"/>
    </row>
    <row r="402" spans="1:6" x14ac:dyDescent="0.25">
      <c r="A402" s="204"/>
      <c r="B402" s="250"/>
      <c r="C402" s="208"/>
      <c r="D402" s="208"/>
      <c r="E402" s="208"/>
      <c r="F402" s="208"/>
    </row>
    <row r="403" spans="1:6" x14ac:dyDescent="0.25">
      <c r="A403" s="204"/>
      <c r="B403" s="250"/>
      <c r="C403" s="208"/>
      <c r="D403" s="208"/>
      <c r="E403" s="208"/>
      <c r="F403" s="208"/>
    </row>
    <row r="404" spans="1:6" x14ac:dyDescent="0.25">
      <c r="A404" s="204"/>
      <c r="B404" s="250"/>
      <c r="C404" s="208"/>
      <c r="D404" s="208"/>
      <c r="E404" s="208"/>
      <c r="F404" s="208"/>
    </row>
    <row r="405" spans="1:6" x14ac:dyDescent="0.25">
      <c r="A405" s="204"/>
      <c r="B405" s="250"/>
      <c r="C405" s="208"/>
      <c r="D405" s="208"/>
      <c r="E405" s="208"/>
      <c r="F405" s="208"/>
    </row>
    <row r="406" spans="1:6" x14ac:dyDescent="0.25">
      <c r="A406" s="204"/>
      <c r="B406" s="250"/>
      <c r="C406" s="208"/>
      <c r="D406" s="208"/>
      <c r="E406" s="208"/>
      <c r="F406" s="208"/>
    </row>
    <row r="407" spans="1:6" x14ac:dyDescent="0.25">
      <c r="A407" s="204"/>
      <c r="B407" s="250"/>
      <c r="C407" s="208"/>
      <c r="D407" s="208"/>
      <c r="E407" s="208"/>
      <c r="F407" s="208"/>
    </row>
    <row r="408" spans="1:6" x14ac:dyDescent="0.25">
      <c r="A408" s="204"/>
      <c r="B408" s="250"/>
      <c r="C408" s="208"/>
      <c r="D408" s="208"/>
      <c r="E408" s="208"/>
      <c r="F408" s="208"/>
    </row>
    <row r="409" spans="1:6" x14ac:dyDescent="0.25">
      <c r="A409" s="204"/>
      <c r="B409" s="250"/>
      <c r="C409" s="208"/>
      <c r="D409" s="208"/>
      <c r="E409" s="208"/>
      <c r="F409" s="208"/>
    </row>
    <row r="410" spans="1:6" x14ac:dyDescent="0.25">
      <c r="A410" s="204"/>
      <c r="B410" s="250"/>
      <c r="C410" s="208"/>
      <c r="D410" s="208"/>
      <c r="E410" s="208"/>
      <c r="F410" s="208"/>
    </row>
    <row r="411" spans="1:6" x14ac:dyDescent="0.25">
      <c r="A411" s="204"/>
      <c r="B411" s="250"/>
      <c r="C411" s="208"/>
      <c r="D411" s="208"/>
      <c r="E411" s="208"/>
      <c r="F411" s="208"/>
    </row>
    <row r="412" spans="1:6" x14ac:dyDescent="0.25">
      <c r="A412" s="204"/>
      <c r="B412" s="250"/>
      <c r="C412" s="208"/>
      <c r="D412" s="208"/>
      <c r="E412" s="208"/>
      <c r="F412" s="208"/>
    </row>
    <row r="413" spans="1:6" x14ac:dyDescent="0.25">
      <c r="A413" s="204"/>
      <c r="B413" s="250"/>
      <c r="C413" s="208"/>
      <c r="D413" s="208"/>
      <c r="E413" s="208"/>
      <c r="F413" s="208"/>
    </row>
    <row r="414" spans="1:6" x14ac:dyDescent="0.25">
      <c r="A414" s="204"/>
      <c r="B414" s="250"/>
      <c r="C414" s="208"/>
      <c r="D414" s="208"/>
      <c r="E414" s="208"/>
      <c r="F414" s="208"/>
    </row>
    <row r="415" spans="1:6" x14ac:dyDescent="0.25">
      <c r="A415" s="204"/>
      <c r="B415" s="250"/>
      <c r="C415" s="208"/>
      <c r="D415" s="208"/>
      <c r="E415" s="208"/>
      <c r="F415" s="208"/>
    </row>
    <row r="416" spans="1:6" x14ac:dyDescent="0.25">
      <c r="A416" s="204"/>
      <c r="B416" s="250"/>
      <c r="C416" s="208"/>
      <c r="D416" s="208"/>
      <c r="E416" s="208"/>
      <c r="F416" s="208"/>
    </row>
    <row r="417" spans="1:6" x14ac:dyDescent="0.25">
      <c r="A417" s="204"/>
      <c r="B417" s="250"/>
      <c r="C417" s="208"/>
      <c r="D417" s="208"/>
      <c r="E417" s="208"/>
      <c r="F417" s="208"/>
    </row>
    <row r="418" spans="1:6" x14ac:dyDescent="0.25">
      <c r="A418" s="204"/>
      <c r="B418" s="250"/>
      <c r="C418" s="208"/>
      <c r="D418" s="208"/>
      <c r="E418" s="208"/>
      <c r="F418" s="208"/>
    </row>
    <row r="419" spans="1:6" x14ac:dyDescent="0.25">
      <c r="A419" s="204"/>
      <c r="B419" s="250"/>
      <c r="C419" s="208"/>
      <c r="D419" s="208"/>
      <c r="E419" s="208"/>
      <c r="F419" s="208"/>
    </row>
    <row r="420" spans="1:6" x14ac:dyDescent="0.25">
      <c r="A420" s="204"/>
      <c r="B420" s="250"/>
      <c r="C420" s="208"/>
      <c r="D420" s="208"/>
      <c r="E420" s="208"/>
      <c r="F420" s="208"/>
    </row>
    <row r="421" spans="1:6" x14ac:dyDescent="0.25">
      <c r="A421" s="204"/>
      <c r="B421" s="250"/>
      <c r="C421" s="208"/>
      <c r="D421" s="208"/>
      <c r="E421" s="208"/>
      <c r="F421" s="208"/>
    </row>
    <row r="422" spans="1:6" x14ac:dyDescent="0.25">
      <c r="A422" s="204"/>
      <c r="B422" s="250"/>
      <c r="C422" s="208"/>
      <c r="D422" s="208"/>
      <c r="E422" s="208"/>
      <c r="F422" s="208"/>
    </row>
    <row r="423" spans="1:6" x14ac:dyDescent="0.25">
      <c r="A423" s="204"/>
      <c r="B423" s="250"/>
      <c r="C423" s="208"/>
      <c r="D423" s="208"/>
      <c r="E423" s="208"/>
      <c r="F423" s="208"/>
    </row>
    <row r="424" spans="1:6" x14ac:dyDescent="0.25">
      <c r="A424" s="204"/>
      <c r="B424" s="250"/>
      <c r="C424" s="208"/>
      <c r="D424" s="208"/>
      <c r="E424" s="208"/>
      <c r="F424" s="208"/>
    </row>
    <row r="425" spans="1:6" x14ac:dyDescent="0.25">
      <c r="A425" s="204"/>
      <c r="B425" s="250"/>
      <c r="C425" s="208"/>
      <c r="D425" s="208"/>
      <c r="E425" s="208"/>
      <c r="F425" s="208"/>
    </row>
    <row r="426" spans="1:6" x14ac:dyDescent="0.25">
      <c r="A426" s="204"/>
      <c r="B426" s="250"/>
      <c r="C426" s="208"/>
      <c r="D426" s="208"/>
      <c r="E426" s="208"/>
      <c r="F426" s="208"/>
    </row>
    <row r="427" spans="1:6" x14ac:dyDescent="0.25">
      <c r="A427" s="204"/>
      <c r="B427" s="250"/>
      <c r="C427" s="208"/>
      <c r="D427" s="208"/>
      <c r="E427" s="208"/>
      <c r="F427" s="208"/>
    </row>
    <row r="428" spans="1:6" x14ac:dyDescent="0.25">
      <c r="A428" s="204"/>
      <c r="B428" s="250"/>
      <c r="C428" s="208"/>
      <c r="D428" s="208"/>
      <c r="E428" s="208"/>
      <c r="F428" s="208"/>
    </row>
    <row r="429" spans="1:6" x14ac:dyDescent="0.25">
      <c r="A429" s="204"/>
      <c r="B429" s="250"/>
      <c r="C429" s="208"/>
      <c r="D429" s="208"/>
      <c r="E429" s="208"/>
      <c r="F429" s="208"/>
    </row>
    <row r="430" spans="1:6" x14ac:dyDescent="0.25">
      <c r="A430" s="204"/>
      <c r="B430" s="250"/>
      <c r="C430" s="208"/>
      <c r="D430" s="208"/>
      <c r="E430" s="208"/>
      <c r="F430" s="208"/>
    </row>
    <row r="431" spans="1:6" x14ac:dyDescent="0.25">
      <c r="A431" s="204"/>
      <c r="B431" s="250"/>
      <c r="C431" s="208"/>
      <c r="D431" s="208"/>
      <c r="E431" s="208"/>
      <c r="F431" s="208"/>
    </row>
    <row r="432" spans="1:6" x14ac:dyDescent="0.25">
      <c r="A432" s="204"/>
      <c r="B432" s="250"/>
      <c r="C432" s="208"/>
      <c r="D432" s="208"/>
      <c r="E432" s="208"/>
      <c r="F432" s="208"/>
    </row>
    <row r="433" spans="1:6" x14ac:dyDescent="0.25">
      <c r="A433" s="204"/>
      <c r="B433" s="250"/>
      <c r="C433" s="208"/>
      <c r="D433" s="208"/>
      <c r="E433" s="208"/>
      <c r="F433" s="208"/>
    </row>
    <row r="434" spans="1:6" x14ac:dyDescent="0.25">
      <c r="A434" s="204"/>
      <c r="B434" s="250"/>
      <c r="C434" s="208"/>
      <c r="D434" s="208"/>
      <c r="E434" s="208"/>
      <c r="F434" s="208"/>
    </row>
    <row r="435" spans="1:6" x14ac:dyDescent="0.25">
      <c r="A435" s="204"/>
      <c r="B435" s="250"/>
      <c r="C435" s="208"/>
      <c r="D435" s="208"/>
      <c r="E435" s="208"/>
      <c r="F435" s="208"/>
    </row>
    <row r="436" spans="1:6" x14ac:dyDescent="0.25">
      <c r="A436" s="204"/>
      <c r="B436" s="250"/>
      <c r="C436" s="208"/>
      <c r="D436" s="208"/>
      <c r="E436" s="208"/>
      <c r="F436" s="208"/>
    </row>
    <row r="437" spans="1:6" x14ac:dyDescent="0.25">
      <c r="A437" s="204"/>
      <c r="B437" s="250"/>
      <c r="C437" s="208"/>
      <c r="D437" s="208"/>
      <c r="E437" s="208"/>
      <c r="F437" s="208"/>
    </row>
    <row r="438" spans="1:6" x14ac:dyDescent="0.25">
      <c r="A438" s="204"/>
      <c r="B438" s="250"/>
      <c r="C438" s="208"/>
      <c r="D438" s="208"/>
      <c r="E438" s="208"/>
      <c r="F438" s="208"/>
    </row>
    <row r="439" spans="1:6" x14ac:dyDescent="0.25">
      <c r="A439" s="204"/>
      <c r="B439" s="250"/>
      <c r="C439" s="208"/>
      <c r="D439" s="208"/>
      <c r="E439" s="208"/>
      <c r="F439" s="208"/>
    </row>
    <row r="440" spans="1:6" x14ac:dyDescent="0.25">
      <c r="A440" s="204"/>
      <c r="B440" s="250"/>
      <c r="C440" s="208"/>
      <c r="D440" s="208"/>
      <c r="E440" s="208"/>
      <c r="F440" s="208"/>
    </row>
    <row r="441" spans="1:6" x14ac:dyDescent="0.25">
      <c r="A441" s="204"/>
      <c r="B441" s="250"/>
      <c r="C441" s="208"/>
      <c r="D441" s="208"/>
      <c r="E441" s="208"/>
      <c r="F441" s="208"/>
    </row>
    <row r="442" spans="1:6" x14ac:dyDescent="0.25">
      <c r="A442" s="204"/>
      <c r="B442" s="250"/>
      <c r="C442" s="208"/>
      <c r="D442" s="208"/>
      <c r="E442" s="208"/>
      <c r="F442" s="208"/>
    </row>
    <row r="443" spans="1:6" x14ac:dyDescent="0.25">
      <c r="A443" s="204"/>
      <c r="B443" s="250"/>
      <c r="C443" s="208"/>
      <c r="D443" s="208"/>
      <c r="E443" s="208"/>
      <c r="F443" s="208"/>
    </row>
    <row r="444" spans="1:6" x14ac:dyDescent="0.25">
      <c r="A444" s="204"/>
      <c r="B444" s="250"/>
      <c r="C444" s="208"/>
      <c r="D444" s="208"/>
      <c r="E444" s="208"/>
      <c r="F444" s="208"/>
    </row>
    <row r="445" spans="1:6" x14ac:dyDescent="0.25">
      <c r="A445" s="204"/>
      <c r="B445" s="250"/>
      <c r="C445" s="208"/>
      <c r="D445" s="208"/>
      <c r="E445" s="208"/>
      <c r="F445" s="208"/>
    </row>
    <row r="446" spans="1:6" x14ac:dyDescent="0.25">
      <c r="A446" s="204"/>
      <c r="B446" s="250"/>
      <c r="C446" s="208"/>
      <c r="D446" s="208"/>
      <c r="E446" s="208"/>
      <c r="F446" s="208"/>
    </row>
    <row r="447" spans="1:6" x14ac:dyDescent="0.25">
      <c r="A447" s="204"/>
      <c r="B447" s="250"/>
      <c r="C447" s="208"/>
      <c r="D447" s="208"/>
      <c r="E447" s="208"/>
      <c r="F447" s="208"/>
    </row>
    <row r="448" spans="1:6" x14ac:dyDescent="0.25">
      <c r="A448" s="204"/>
      <c r="B448" s="250"/>
      <c r="C448" s="208"/>
      <c r="D448" s="208"/>
      <c r="E448" s="208"/>
      <c r="F448" s="208"/>
    </row>
    <row r="449" spans="1:6" x14ac:dyDescent="0.25">
      <c r="A449" s="204"/>
      <c r="B449" s="250"/>
      <c r="C449" s="208"/>
      <c r="D449" s="208"/>
      <c r="E449" s="208"/>
      <c r="F449" s="208"/>
    </row>
    <row r="450" spans="1:6" x14ac:dyDescent="0.25">
      <c r="A450" s="204"/>
      <c r="B450" s="250"/>
      <c r="C450" s="208"/>
      <c r="D450" s="208"/>
      <c r="E450" s="208"/>
      <c r="F450" s="208"/>
    </row>
    <row r="451" spans="1:6" x14ac:dyDescent="0.25">
      <c r="A451" s="204"/>
      <c r="B451" s="250"/>
      <c r="C451" s="208"/>
      <c r="D451" s="208"/>
      <c r="E451" s="208"/>
      <c r="F451" s="208"/>
    </row>
    <row r="452" spans="1:6" x14ac:dyDescent="0.25">
      <c r="A452" s="204"/>
      <c r="B452" s="250"/>
      <c r="C452" s="208"/>
      <c r="D452" s="208"/>
      <c r="E452" s="208"/>
      <c r="F452" s="208"/>
    </row>
    <row r="453" spans="1:6" x14ac:dyDescent="0.25">
      <c r="A453" s="204"/>
      <c r="B453" s="250"/>
      <c r="C453" s="208"/>
      <c r="D453" s="208"/>
      <c r="E453" s="208"/>
      <c r="F453" s="208"/>
    </row>
    <row r="454" spans="1:6" x14ac:dyDescent="0.25">
      <c r="A454" s="204"/>
      <c r="B454" s="250"/>
      <c r="C454" s="208"/>
      <c r="D454" s="208"/>
      <c r="E454" s="208"/>
      <c r="F454" s="208"/>
    </row>
    <row r="455" spans="1:6" x14ac:dyDescent="0.25">
      <c r="A455" s="204"/>
      <c r="B455" s="250"/>
      <c r="C455" s="208"/>
      <c r="D455" s="208"/>
      <c r="E455" s="208"/>
      <c r="F455" s="208"/>
    </row>
    <row r="456" spans="1:6" x14ac:dyDescent="0.25">
      <c r="A456" s="204"/>
      <c r="B456" s="250"/>
      <c r="C456" s="208"/>
      <c r="D456" s="208"/>
      <c r="E456" s="208"/>
      <c r="F456" s="208"/>
    </row>
    <row r="457" spans="1:6" x14ac:dyDescent="0.25">
      <c r="A457" s="204"/>
      <c r="B457" s="250"/>
      <c r="C457" s="208"/>
      <c r="D457" s="208"/>
      <c r="E457" s="208"/>
      <c r="F457" s="208"/>
    </row>
    <row r="458" spans="1:6" x14ac:dyDescent="0.25">
      <c r="A458" s="204"/>
      <c r="B458" s="250"/>
      <c r="C458" s="208"/>
      <c r="D458" s="208"/>
      <c r="E458" s="208"/>
      <c r="F458" s="208"/>
    </row>
    <row r="459" spans="1:6" x14ac:dyDescent="0.25">
      <c r="A459" s="204"/>
      <c r="B459" s="250"/>
      <c r="C459" s="208"/>
      <c r="D459" s="208"/>
      <c r="E459" s="208"/>
      <c r="F459" s="208"/>
    </row>
    <row r="460" spans="1:6" x14ac:dyDescent="0.25">
      <c r="A460" s="204"/>
      <c r="B460" s="250"/>
      <c r="C460" s="208"/>
      <c r="D460" s="208"/>
      <c r="E460" s="208"/>
      <c r="F460" s="208"/>
    </row>
    <row r="461" spans="1:6" x14ac:dyDescent="0.25">
      <c r="A461" s="204"/>
      <c r="B461" s="250"/>
      <c r="C461" s="208"/>
      <c r="D461" s="208"/>
      <c r="E461" s="208"/>
      <c r="F461" s="208"/>
    </row>
    <row r="462" spans="1:6" x14ac:dyDescent="0.25">
      <c r="A462" s="204"/>
      <c r="B462" s="250"/>
      <c r="C462" s="208"/>
      <c r="D462" s="208"/>
      <c r="E462" s="208"/>
      <c r="F462" s="208"/>
    </row>
    <row r="463" spans="1:6" x14ac:dyDescent="0.25">
      <c r="A463" s="204"/>
      <c r="B463" s="250"/>
      <c r="C463" s="208"/>
      <c r="D463" s="208"/>
      <c r="E463" s="208"/>
      <c r="F463" s="208"/>
    </row>
    <row r="464" spans="1:6" x14ac:dyDescent="0.25">
      <c r="A464" s="204"/>
      <c r="B464" s="250"/>
      <c r="C464" s="208"/>
      <c r="D464" s="208"/>
      <c r="E464" s="208"/>
      <c r="F464" s="208"/>
    </row>
    <row r="465" spans="1:6" x14ac:dyDescent="0.25">
      <c r="A465" s="204"/>
      <c r="B465" s="250"/>
      <c r="C465" s="208"/>
      <c r="D465" s="208"/>
      <c r="E465" s="208"/>
      <c r="F465" s="208"/>
    </row>
    <row r="466" spans="1:6" x14ac:dyDescent="0.25">
      <c r="A466" s="204"/>
      <c r="B466" s="250"/>
      <c r="C466" s="208"/>
      <c r="D466" s="208"/>
      <c r="E466" s="208"/>
      <c r="F466" s="208"/>
    </row>
    <row r="467" spans="1:6" x14ac:dyDescent="0.25">
      <c r="A467" s="204"/>
      <c r="B467" s="250"/>
      <c r="C467" s="208"/>
      <c r="D467" s="208"/>
      <c r="E467" s="208"/>
      <c r="F467" s="208"/>
    </row>
    <row r="468" spans="1:6" x14ac:dyDescent="0.25">
      <c r="A468" s="204"/>
      <c r="B468" s="250"/>
      <c r="C468" s="208"/>
      <c r="D468" s="208"/>
      <c r="E468" s="208"/>
      <c r="F468" s="208"/>
    </row>
    <row r="469" spans="1:6" x14ac:dyDescent="0.25">
      <c r="A469" s="204"/>
      <c r="B469" s="250"/>
      <c r="C469" s="208"/>
      <c r="D469" s="208"/>
      <c r="E469" s="208"/>
      <c r="F469" s="208"/>
    </row>
    <row r="470" spans="1:6" x14ac:dyDescent="0.25">
      <c r="A470" s="204"/>
      <c r="B470" s="250"/>
      <c r="C470" s="208"/>
      <c r="D470" s="208"/>
      <c r="E470" s="208"/>
      <c r="F470" s="208"/>
    </row>
    <row r="471" spans="1:6" x14ac:dyDescent="0.25">
      <c r="A471" s="204"/>
      <c r="B471" s="250"/>
      <c r="C471" s="208"/>
      <c r="D471" s="208"/>
      <c r="E471" s="208"/>
      <c r="F471" s="208"/>
    </row>
    <row r="472" spans="1:6" x14ac:dyDescent="0.25">
      <c r="A472" s="204"/>
      <c r="B472" s="250"/>
      <c r="C472" s="208"/>
      <c r="D472" s="208"/>
      <c r="E472" s="208"/>
      <c r="F472" s="208"/>
    </row>
    <row r="473" spans="1:6" x14ac:dyDescent="0.25">
      <c r="A473" s="204"/>
      <c r="B473" s="250"/>
      <c r="C473" s="208"/>
      <c r="D473" s="208"/>
      <c r="E473" s="208"/>
      <c r="F473" s="208"/>
    </row>
    <row r="474" spans="1:6" x14ac:dyDescent="0.25">
      <c r="A474" s="204"/>
      <c r="B474" s="250"/>
      <c r="C474" s="208"/>
      <c r="D474" s="208"/>
      <c r="E474" s="208"/>
      <c r="F474" s="208"/>
    </row>
    <row r="475" spans="1:6" x14ac:dyDescent="0.25">
      <c r="A475" s="204"/>
      <c r="B475" s="250"/>
      <c r="C475" s="208"/>
      <c r="D475" s="208"/>
      <c r="E475" s="208"/>
      <c r="F475" s="208"/>
    </row>
    <row r="476" spans="1:6" x14ac:dyDescent="0.25">
      <c r="A476" s="204"/>
      <c r="B476" s="250"/>
      <c r="C476" s="208"/>
      <c r="D476" s="208"/>
      <c r="E476" s="208"/>
      <c r="F476" s="208"/>
    </row>
    <row r="477" spans="1:6" x14ac:dyDescent="0.25">
      <c r="A477" s="204"/>
      <c r="B477" s="250"/>
      <c r="C477" s="208"/>
      <c r="D477" s="208"/>
      <c r="E477" s="208"/>
      <c r="F477" s="208"/>
    </row>
    <row r="478" spans="1:6" x14ac:dyDescent="0.25">
      <c r="A478" s="204"/>
      <c r="B478" s="250"/>
      <c r="C478" s="208"/>
      <c r="D478" s="208"/>
      <c r="E478" s="208"/>
      <c r="F478" s="208"/>
    </row>
    <row r="479" spans="1:6" x14ac:dyDescent="0.25">
      <c r="A479" s="204"/>
      <c r="B479" s="250"/>
      <c r="C479" s="208"/>
      <c r="D479" s="208"/>
      <c r="E479" s="208"/>
      <c r="F479" s="208"/>
    </row>
    <row r="480" spans="1:6" x14ac:dyDescent="0.25">
      <c r="A480" s="204"/>
      <c r="B480" s="250"/>
      <c r="C480" s="208"/>
      <c r="D480" s="208"/>
      <c r="E480" s="208"/>
      <c r="F480" s="208"/>
    </row>
    <row r="481" spans="1:6" x14ac:dyDescent="0.25">
      <c r="A481" s="204"/>
      <c r="B481" s="250"/>
      <c r="C481" s="208"/>
      <c r="D481" s="208"/>
      <c r="E481" s="208"/>
      <c r="F481" s="208"/>
    </row>
    <row r="482" spans="1:6" x14ac:dyDescent="0.25">
      <c r="A482" s="204"/>
      <c r="B482" s="250"/>
      <c r="C482" s="208"/>
      <c r="D482" s="208"/>
      <c r="E482" s="208"/>
      <c r="F482" s="208"/>
    </row>
    <row r="483" spans="1:6" x14ac:dyDescent="0.25">
      <c r="A483" s="204"/>
      <c r="B483" s="250"/>
      <c r="C483" s="208"/>
      <c r="D483" s="208"/>
      <c r="E483" s="208"/>
      <c r="F483" s="208"/>
    </row>
    <row r="484" spans="1:6" x14ac:dyDescent="0.25">
      <c r="A484" s="204"/>
      <c r="B484" s="250"/>
      <c r="C484" s="208"/>
      <c r="D484" s="208"/>
      <c r="E484" s="208"/>
      <c r="F484" s="208"/>
    </row>
    <row r="485" spans="1:6" x14ac:dyDescent="0.25">
      <c r="A485" s="204"/>
      <c r="B485" s="250"/>
      <c r="C485" s="208"/>
      <c r="D485" s="208"/>
      <c r="E485" s="208"/>
      <c r="F485" s="208"/>
    </row>
    <row r="486" spans="1:6" x14ac:dyDescent="0.25">
      <c r="A486" s="204"/>
      <c r="B486" s="250"/>
      <c r="C486" s="208"/>
      <c r="D486" s="208"/>
      <c r="E486" s="208"/>
      <c r="F486" s="208"/>
    </row>
    <row r="487" spans="1:6" x14ac:dyDescent="0.25">
      <c r="A487" s="204"/>
      <c r="B487" s="250"/>
      <c r="C487" s="208"/>
      <c r="D487" s="208"/>
      <c r="E487" s="208"/>
      <c r="F487" s="208"/>
    </row>
    <row r="488" spans="1:6" x14ac:dyDescent="0.25">
      <c r="A488" s="204"/>
      <c r="B488" s="250"/>
      <c r="C488" s="208"/>
      <c r="D488" s="208"/>
      <c r="E488" s="208"/>
      <c r="F488" s="208"/>
    </row>
    <row r="489" spans="1:6" x14ac:dyDescent="0.25">
      <c r="A489" s="204"/>
      <c r="B489" s="250"/>
      <c r="C489" s="208"/>
      <c r="D489" s="208"/>
      <c r="E489" s="208"/>
      <c r="F489" s="208"/>
    </row>
    <row r="490" spans="1:6" x14ac:dyDescent="0.25">
      <c r="A490" s="204"/>
      <c r="B490" s="250"/>
      <c r="C490" s="208"/>
      <c r="D490" s="208"/>
      <c r="E490" s="208"/>
      <c r="F490" s="208"/>
    </row>
    <row r="491" spans="1:6" x14ac:dyDescent="0.25">
      <c r="A491" s="204"/>
      <c r="B491" s="250"/>
      <c r="C491" s="208"/>
      <c r="D491" s="208"/>
      <c r="E491" s="208"/>
      <c r="F491" s="208"/>
    </row>
    <row r="492" spans="1:6" x14ac:dyDescent="0.25">
      <c r="A492" s="204"/>
      <c r="B492" s="250"/>
      <c r="C492" s="208"/>
      <c r="D492" s="208"/>
      <c r="E492" s="208"/>
      <c r="F492" s="208"/>
    </row>
    <row r="493" spans="1:6" x14ac:dyDescent="0.25">
      <c r="A493" s="204"/>
      <c r="B493" s="250"/>
      <c r="C493" s="208"/>
      <c r="D493" s="208"/>
      <c r="E493" s="208"/>
      <c r="F493" s="208"/>
    </row>
    <row r="494" spans="1:6" x14ac:dyDescent="0.25">
      <c r="A494" s="204"/>
      <c r="B494" s="250"/>
      <c r="C494" s="208"/>
      <c r="D494" s="208"/>
      <c r="E494" s="208"/>
      <c r="F494" s="208"/>
    </row>
    <row r="495" spans="1:6" x14ac:dyDescent="0.25">
      <c r="A495" s="204"/>
      <c r="B495" s="250"/>
      <c r="C495" s="208"/>
      <c r="D495" s="208"/>
      <c r="E495" s="208"/>
      <c r="F495" s="208"/>
    </row>
    <row r="496" spans="1:6" x14ac:dyDescent="0.25">
      <c r="A496" s="204"/>
      <c r="B496" s="250"/>
      <c r="C496" s="208"/>
      <c r="D496" s="208"/>
      <c r="E496" s="208"/>
      <c r="F496" s="208"/>
    </row>
    <row r="497" spans="1:6" x14ac:dyDescent="0.25">
      <c r="A497" s="204"/>
      <c r="B497" s="250"/>
      <c r="C497" s="208"/>
      <c r="D497" s="208"/>
      <c r="E497" s="208"/>
      <c r="F497" s="208"/>
    </row>
    <row r="498" spans="1:6" x14ac:dyDescent="0.25">
      <c r="A498" s="204"/>
      <c r="B498" s="250"/>
      <c r="C498" s="208"/>
      <c r="D498" s="208"/>
      <c r="E498" s="208"/>
      <c r="F498" s="208"/>
    </row>
    <row r="499" spans="1:6" x14ac:dyDescent="0.25">
      <c r="A499" s="204"/>
      <c r="B499" s="250"/>
      <c r="C499" s="208"/>
      <c r="D499" s="208"/>
      <c r="E499" s="208"/>
      <c r="F499" s="208"/>
    </row>
    <row r="500" spans="1:6" x14ac:dyDescent="0.25">
      <c r="A500" s="204"/>
      <c r="B500" s="250"/>
      <c r="C500" s="208"/>
      <c r="D500" s="208"/>
      <c r="E500" s="208"/>
      <c r="F500" s="208"/>
    </row>
    <row r="501" spans="1:6" x14ac:dyDescent="0.25">
      <c r="A501" s="204"/>
      <c r="B501" s="250"/>
      <c r="C501" s="208"/>
      <c r="D501" s="208"/>
      <c r="E501" s="208"/>
      <c r="F501" s="208"/>
    </row>
    <row r="502" spans="1:6" x14ac:dyDescent="0.25">
      <c r="A502" s="204"/>
      <c r="B502" s="250"/>
      <c r="C502" s="208"/>
      <c r="D502" s="208"/>
      <c r="E502" s="208"/>
      <c r="F502" s="208"/>
    </row>
    <row r="503" spans="1:6" x14ac:dyDescent="0.25">
      <c r="A503" s="204"/>
      <c r="B503" s="250"/>
      <c r="C503" s="208"/>
      <c r="D503" s="208"/>
      <c r="E503" s="208"/>
      <c r="F503" s="208"/>
    </row>
    <row r="504" spans="1:6" x14ac:dyDescent="0.25">
      <c r="A504" s="204"/>
      <c r="B504" s="250"/>
      <c r="C504" s="208"/>
      <c r="D504" s="208"/>
      <c r="E504" s="208"/>
      <c r="F504" s="208"/>
    </row>
    <row r="505" spans="1:6" x14ac:dyDescent="0.25">
      <c r="A505" s="204"/>
      <c r="B505" s="250"/>
      <c r="C505" s="208"/>
      <c r="D505" s="208"/>
      <c r="E505" s="208"/>
      <c r="F505" s="208"/>
    </row>
    <row r="506" spans="1:6" x14ac:dyDescent="0.25">
      <c r="A506" s="204"/>
      <c r="B506" s="250"/>
      <c r="C506" s="208"/>
      <c r="D506" s="208"/>
      <c r="E506" s="208"/>
      <c r="F506" s="208"/>
    </row>
    <row r="507" spans="1:6" x14ac:dyDescent="0.25">
      <c r="A507" s="204"/>
      <c r="B507" s="250"/>
      <c r="C507" s="208"/>
      <c r="D507" s="208"/>
      <c r="E507" s="208"/>
      <c r="F507" s="208"/>
    </row>
    <row r="508" spans="1:6" x14ac:dyDescent="0.25">
      <c r="A508" s="204"/>
      <c r="B508" s="250"/>
      <c r="C508" s="208"/>
      <c r="D508" s="208"/>
      <c r="E508" s="208"/>
      <c r="F508" s="208"/>
    </row>
    <row r="509" spans="1:6" x14ac:dyDescent="0.25">
      <c r="A509" s="204"/>
      <c r="B509" s="250"/>
      <c r="C509" s="208"/>
      <c r="D509" s="208"/>
      <c r="E509" s="208"/>
      <c r="F509" s="208"/>
    </row>
    <row r="510" spans="1:6" x14ac:dyDescent="0.25">
      <c r="A510" s="204"/>
      <c r="B510" s="250"/>
      <c r="C510" s="208"/>
      <c r="D510" s="208"/>
      <c r="E510" s="208"/>
      <c r="F510" s="208"/>
    </row>
    <row r="511" spans="1:6" x14ac:dyDescent="0.25">
      <c r="A511" s="204"/>
      <c r="B511" s="250"/>
      <c r="C511" s="208"/>
      <c r="D511" s="208"/>
      <c r="E511" s="208"/>
      <c r="F511" s="208"/>
    </row>
    <row r="512" spans="1:6" x14ac:dyDescent="0.25">
      <c r="A512" s="204"/>
      <c r="B512" s="250"/>
      <c r="C512" s="208"/>
      <c r="D512" s="208"/>
      <c r="E512" s="208"/>
      <c r="F512" s="208"/>
    </row>
    <row r="513" spans="1:6" x14ac:dyDescent="0.25">
      <c r="A513" s="204"/>
      <c r="B513" s="250"/>
      <c r="C513" s="208"/>
      <c r="D513" s="208"/>
      <c r="E513" s="208"/>
      <c r="F513" s="208"/>
    </row>
    <row r="514" spans="1:6" x14ac:dyDescent="0.25">
      <c r="A514" s="204"/>
      <c r="B514" s="250"/>
      <c r="C514" s="208"/>
      <c r="D514" s="208"/>
      <c r="E514" s="208"/>
      <c r="F514" s="208"/>
    </row>
    <row r="515" spans="1:6" x14ac:dyDescent="0.25">
      <c r="A515" s="204"/>
      <c r="B515" s="250"/>
      <c r="C515" s="208"/>
      <c r="D515" s="208"/>
      <c r="E515" s="208"/>
      <c r="F515" s="208"/>
    </row>
    <row r="516" spans="1:6" x14ac:dyDescent="0.25">
      <c r="A516" s="204"/>
      <c r="B516" s="250"/>
      <c r="C516" s="208"/>
      <c r="D516" s="208"/>
      <c r="E516" s="208"/>
      <c r="F516" s="208"/>
    </row>
    <row r="517" spans="1:6" x14ac:dyDescent="0.25">
      <c r="A517" s="204"/>
      <c r="B517" s="250"/>
      <c r="C517" s="208"/>
      <c r="D517" s="208"/>
      <c r="E517" s="208"/>
      <c r="F517" s="208"/>
    </row>
    <row r="518" spans="1:6" x14ac:dyDescent="0.25">
      <c r="A518" s="204"/>
      <c r="B518" s="250"/>
      <c r="C518" s="208"/>
      <c r="D518" s="208"/>
      <c r="E518" s="208"/>
      <c r="F518" s="208"/>
    </row>
    <row r="519" spans="1:6" x14ac:dyDescent="0.25">
      <c r="A519" s="204"/>
      <c r="B519" s="250"/>
      <c r="C519" s="208"/>
      <c r="D519" s="208"/>
      <c r="E519" s="208"/>
      <c r="F519" s="208"/>
    </row>
    <row r="520" spans="1:6" x14ac:dyDescent="0.25">
      <c r="A520" s="204"/>
      <c r="B520" s="250"/>
      <c r="C520" s="208"/>
      <c r="D520" s="208"/>
      <c r="E520" s="208"/>
      <c r="F520" s="208"/>
    </row>
    <row r="521" spans="1:6" x14ac:dyDescent="0.25">
      <c r="A521" s="204"/>
      <c r="B521" s="250"/>
      <c r="C521" s="208"/>
      <c r="D521" s="208"/>
      <c r="E521" s="208"/>
      <c r="F521" s="208"/>
    </row>
    <row r="522" spans="1:6" x14ac:dyDescent="0.25">
      <c r="A522" s="204"/>
      <c r="B522" s="250"/>
      <c r="C522" s="208"/>
      <c r="D522" s="208"/>
      <c r="E522" s="208"/>
      <c r="F522" s="208"/>
    </row>
    <row r="523" spans="1:6" x14ac:dyDescent="0.25">
      <c r="A523" s="204"/>
      <c r="B523" s="250"/>
      <c r="C523" s="208"/>
      <c r="D523" s="208"/>
      <c r="E523" s="208"/>
      <c r="F523" s="208"/>
    </row>
    <row r="524" spans="1:6" x14ac:dyDescent="0.25">
      <c r="A524" s="204"/>
      <c r="B524" s="250"/>
      <c r="C524" s="208"/>
      <c r="D524" s="208"/>
      <c r="E524" s="208"/>
      <c r="F524" s="208"/>
    </row>
    <row r="525" spans="1:6" x14ac:dyDescent="0.25">
      <c r="A525" s="204"/>
      <c r="B525" s="250"/>
      <c r="C525" s="208"/>
      <c r="D525" s="208"/>
      <c r="E525" s="208"/>
      <c r="F525" s="208"/>
    </row>
    <row r="526" spans="1:6" x14ac:dyDescent="0.25">
      <c r="A526" s="204"/>
      <c r="B526" s="250"/>
      <c r="C526" s="208"/>
      <c r="D526" s="208"/>
      <c r="E526" s="208"/>
      <c r="F526" s="208"/>
    </row>
    <row r="527" spans="1:6" x14ac:dyDescent="0.25">
      <c r="A527" s="204"/>
      <c r="B527" s="250"/>
      <c r="C527" s="208"/>
      <c r="D527" s="208"/>
      <c r="E527" s="208"/>
      <c r="F527" s="208"/>
    </row>
    <row r="528" spans="1:6" x14ac:dyDescent="0.25">
      <c r="A528" s="204"/>
      <c r="B528" s="250"/>
      <c r="C528" s="208"/>
      <c r="D528" s="208"/>
      <c r="E528" s="208"/>
      <c r="F528" s="208"/>
    </row>
    <row r="529" spans="1:6" x14ac:dyDescent="0.25">
      <c r="A529" s="204"/>
      <c r="B529" s="250"/>
      <c r="C529" s="208"/>
      <c r="D529" s="208"/>
      <c r="E529" s="208"/>
      <c r="F529" s="208"/>
    </row>
    <row r="530" spans="1:6" x14ac:dyDescent="0.25">
      <c r="A530" s="204"/>
      <c r="B530" s="250"/>
      <c r="C530" s="208"/>
      <c r="D530" s="208"/>
      <c r="E530" s="208"/>
      <c r="F530" s="208"/>
    </row>
    <row r="531" spans="1:6" x14ac:dyDescent="0.25">
      <c r="A531" s="204"/>
      <c r="B531" s="250"/>
      <c r="C531" s="208"/>
      <c r="D531" s="208"/>
      <c r="E531" s="208"/>
      <c r="F531" s="208"/>
    </row>
    <row r="532" spans="1:6" x14ac:dyDescent="0.25">
      <c r="A532" s="204"/>
      <c r="B532" s="250"/>
      <c r="C532" s="208"/>
      <c r="D532" s="208"/>
      <c r="E532" s="208"/>
      <c r="F532" s="208"/>
    </row>
    <row r="533" spans="1:6" x14ac:dyDescent="0.25">
      <c r="A533" s="204"/>
      <c r="B533" s="250"/>
      <c r="C533" s="208"/>
      <c r="D533" s="208"/>
      <c r="E533" s="208"/>
      <c r="F533" s="208"/>
    </row>
    <row r="534" spans="1:6" x14ac:dyDescent="0.25">
      <c r="A534" s="204"/>
      <c r="B534" s="250"/>
      <c r="C534" s="208"/>
      <c r="D534" s="208"/>
      <c r="E534" s="208"/>
      <c r="F534" s="208"/>
    </row>
    <row r="535" spans="1:6" x14ac:dyDescent="0.25">
      <c r="A535" s="204"/>
      <c r="B535" s="250"/>
      <c r="C535" s="208"/>
      <c r="D535" s="208"/>
      <c r="E535" s="208"/>
      <c r="F535" s="208"/>
    </row>
    <row r="536" spans="1:6" x14ac:dyDescent="0.25">
      <c r="A536" s="204"/>
      <c r="B536" s="250"/>
      <c r="C536" s="208"/>
      <c r="D536" s="208"/>
      <c r="E536" s="208"/>
      <c r="F536" s="208"/>
    </row>
    <row r="537" spans="1:6" x14ac:dyDescent="0.25">
      <c r="A537" s="204"/>
      <c r="B537" s="250"/>
      <c r="C537" s="208"/>
      <c r="D537" s="208"/>
      <c r="E537" s="208"/>
      <c r="F537" s="208"/>
    </row>
    <row r="538" spans="1:6" x14ac:dyDescent="0.25">
      <c r="A538" s="204"/>
      <c r="B538" s="250"/>
      <c r="C538" s="208"/>
      <c r="D538" s="208"/>
      <c r="E538" s="208"/>
      <c r="F538" s="208"/>
    </row>
    <row r="539" spans="1:6" x14ac:dyDescent="0.25">
      <c r="A539" s="204"/>
      <c r="B539" s="250"/>
      <c r="C539" s="208"/>
      <c r="D539" s="208"/>
      <c r="E539" s="208"/>
      <c r="F539" s="208"/>
    </row>
    <row r="540" spans="1:6" x14ac:dyDescent="0.25">
      <c r="A540" s="204"/>
      <c r="B540" s="250"/>
      <c r="C540" s="208"/>
      <c r="D540" s="208"/>
      <c r="E540" s="208"/>
      <c r="F540" s="208"/>
    </row>
    <row r="541" spans="1:6" x14ac:dyDescent="0.25">
      <c r="A541" s="204"/>
      <c r="B541" s="250"/>
      <c r="C541" s="208"/>
      <c r="D541" s="208"/>
      <c r="E541" s="208"/>
      <c r="F541" s="208"/>
    </row>
    <row r="542" spans="1:6" x14ac:dyDescent="0.25">
      <c r="A542" s="204"/>
      <c r="B542" s="250"/>
      <c r="C542" s="208"/>
      <c r="D542" s="208"/>
      <c r="E542" s="208"/>
      <c r="F542" s="208"/>
    </row>
    <row r="543" spans="1:6" x14ac:dyDescent="0.25">
      <c r="A543" s="204"/>
      <c r="B543" s="250"/>
      <c r="C543" s="208"/>
      <c r="D543" s="208"/>
      <c r="E543" s="208"/>
      <c r="F543" s="208"/>
    </row>
    <row r="544" spans="1:6" x14ac:dyDescent="0.25">
      <c r="A544" s="204"/>
      <c r="B544" s="250"/>
      <c r="C544" s="208"/>
      <c r="D544" s="208"/>
      <c r="E544" s="208"/>
      <c r="F544" s="208"/>
    </row>
    <row r="545" spans="1:6" x14ac:dyDescent="0.25">
      <c r="A545" s="204"/>
      <c r="B545" s="250"/>
      <c r="C545" s="208"/>
      <c r="D545" s="208"/>
      <c r="E545" s="208"/>
      <c r="F545" s="208"/>
    </row>
    <row r="546" spans="1:6" x14ac:dyDescent="0.25">
      <c r="A546" s="204"/>
      <c r="B546" s="250"/>
      <c r="C546" s="208"/>
      <c r="D546" s="208"/>
      <c r="E546" s="208"/>
      <c r="F546" s="208"/>
    </row>
    <row r="547" spans="1:6" x14ac:dyDescent="0.25">
      <c r="A547" s="204"/>
      <c r="B547" s="250"/>
      <c r="C547" s="208"/>
      <c r="D547" s="208"/>
      <c r="E547" s="208"/>
      <c r="F547" s="208"/>
    </row>
    <row r="548" spans="1:6" x14ac:dyDescent="0.25">
      <c r="A548" s="204"/>
      <c r="B548" s="250"/>
      <c r="C548" s="208"/>
      <c r="D548" s="208"/>
      <c r="E548" s="208"/>
      <c r="F548" s="208"/>
    </row>
    <row r="549" spans="1:6" x14ac:dyDescent="0.25">
      <c r="A549" s="204"/>
      <c r="B549" s="250"/>
      <c r="C549" s="208"/>
      <c r="D549" s="208"/>
      <c r="E549" s="208"/>
      <c r="F549" s="208"/>
    </row>
    <row r="550" spans="1:6" x14ac:dyDescent="0.25">
      <c r="A550" s="204"/>
      <c r="B550" s="250"/>
      <c r="C550" s="208"/>
      <c r="D550" s="208"/>
      <c r="E550" s="208"/>
      <c r="F550" s="208"/>
    </row>
    <row r="551" spans="1:6" x14ac:dyDescent="0.25">
      <c r="A551" s="204"/>
      <c r="B551" s="250"/>
      <c r="C551" s="208"/>
      <c r="D551" s="208"/>
      <c r="E551" s="208"/>
      <c r="F551" s="208"/>
    </row>
    <row r="552" spans="1:6" x14ac:dyDescent="0.25">
      <c r="A552" s="204"/>
      <c r="B552" s="250"/>
      <c r="C552" s="208"/>
      <c r="D552" s="208"/>
      <c r="E552" s="208"/>
      <c r="F552" s="208"/>
    </row>
    <row r="553" spans="1:6" x14ac:dyDescent="0.25">
      <c r="A553" s="204"/>
      <c r="B553" s="250"/>
      <c r="C553" s="208"/>
      <c r="D553" s="208"/>
      <c r="E553" s="208"/>
      <c r="F553" s="208"/>
    </row>
    <row r="554" spans="1:6" x14ac:dyDescent="0.25">
      <c r="A554" s="204"/>
      <c r="B554" s="250"/>
      <c r="C554" s="208"/>
      <c r="D554" s="208"/>
      <c r="E554" s="208"/>
      <c r="F554" s="208"/>
    </row>
    <row r="555" spans="1:6" x14ac:dyDescent="0.25">
      <c r="A555" s="204"/>
      <c r="B555" s="250"/>
      <c r="C555" s="208"/>
      <c r="D555" s="208"/>
      <c r="E555" s="208"/>
      <c r="F555" s="208"/>
    </row>
    <row r="556" spans="1:6" x14ac:dyDescent="0.25">
      <c r="A556" s="204"/>
      <c r="B556" s="250"/>
      <c r="C556" s="208"/>
      <c r="D556" s="208"/>
      <c r="E556" s="208"/>
      <c r="F556" s="208"/>
    </row>
    <row r="557" spans="1:6" x14ac:dyDescent="0.25">
      <c r="A557" s="204"/>
      <c r="B557" s="250"/>
      <c r="C557" s="208"/>
      <c r="D557" s="208"/>
      <c r="E557" s="208"/>
      <c r="F557" s="208"/>
    </row>
    <row r="558" spans="1:6" x14ac:dyDescent="0.25">
      <c r="A558" s="204"/>
      <c r="B558" s="250"/>
      <c r="C558" s="208"/>
      <c r="D558" s="208"/>
      <c r="E558" s="208"/>
      <c r="F558" s="208"/>
    </row>
    <row r="559" spans="1:6" x14ac:dyDescent="0.25">
      <c r="A559" s="204"/>
      <c r="B559" s="250"/>
      <c r="C559" s="208"/>
      <c r="D559" s="208"/>
      <c r="E559" s="208"/>
      <c r="F559" s="208"/>
    </row>
    <row r="560" spans="1:6" x14ac:dyDescent="0.25">
      <c r="A560" s="204"/>
      <c r="B560" s="250"/>
      <c r="C560" s="208"/>
      <c r="D560" s="208"/>
      <c r="E560" s="208"/>
      <c r="F560" s="208"/>
    </row>
    <row r="561" spans="1:6" x14ac:dyDescent="0.25">
      <c r="A561" s="204"/>
      <c r="B561" s="250"/>
      <c r="C561" s="208"/>
      <c r="D561" s="208"/>
      <c r="E561" s="208"/>
      <c r="F561" s="208"/>
    </row>
    <row r="562" spans="1:6" x14ac:dyDescent="0.25">
      <c r="A562" s="204"/>
      <c r="B562" s="250"/>
      <c r="C562" s="208"/>
      <c r="D562" s="208"/>
      <c r="E562" s="208"/>
      <c r="F562" s="208"/>
    </row>
    <row r="563" spans="1:6" x14ac:dyDescent="0.25">
      <c r="A563" s="204"/>
      <c r="B563" s="250"/>
      <c r="C563" s="208"/>
      <c r="D563" s="208"/>
      <c r="E563" s="208"/>
      <c r="F563" s="208"/>
    </row>
    <row r="564" spans="1:6" x14ac:dyDescent="0.25">
      <c r="A564" s="204"/>
      <c r="B564" s="250"/>
      <c r="C564" s="208"/>
      <c r="D564" s="208"/>
      <c r="E564" s="208"/>
      <c r="F564" s="208"/>
    </row>
    <row r="565" spans="1:6" x14ac:dyDescent="0.25">
      <c r="A565" s="204"/>
      <c r="B565" s="250"/>
      <c r="C565" s="208"/>
      <c r="D565" s="208"/>
      <c r="E565" s="208"/>
      <c r="F565" s="208"/>
    </row>
    <row r="566" spans="1:6" x14ac:dyDescent="0.25">
      <c r="A566" s="204"/>
      <c r="B566" s="250"/>
      <c r="C566" s="208"/>
      <c r="D566" s="208"/>
      <c r="E566" s="208"/>
      <c r="F566" s="208"/>
    </row>
    <row r="567" spans="1:6" x14ac:dyDescent="0.25">
      <c r="A567" s="204"/>
      <c r="B567" s="250"/>
      <c r="C567" s="208"/>
      <c r="D567" s="208"/>
      <c r="E567" s="208"/>
      <c r="F567" s="208"/>
    </row>
    <row r="568" spans="1:6" x14ac:dyDescent="0.25">
      <c r="A568" s="204"/>
      <c r="B568" s="250"/>
      <c r="C568" s="208"/>
      <c r="D568" s="208"/>
      <c r="E568" s="208"/>
      <c r="F568" s="208"/>
    </row>
    <row r="569" spans="1:6" x14ac:dyDescent="0.25">
      <c r="A569" s="204"/>
      <c r="B569" s="250"/>
      <c r="C569" s="208"/>
      <c r="D569" s="208"/>
      <c r="E569" s="208"/>
      <c r="F569" s="208"/>
    </row>
    <row r="570" spans="1:6" x14ac:dyDescent="0.25">
      <c r="A570" s="204"/>
      <c r="B570" s="250"/>
      <c r="C570" s="208"/>
      <c r="D570" s="208"/>
      <c r="E570" s="208"/>
      <c r="F570" s="208"/>
    </row>
    <row r="571" spans="1:6" x14ac:dyDescent="0.25">
      <c r="A571" s="204"/>
      <c r="B571" s="250"/>
      <c r="C571" s="208"/>
      <c r="D571" s="208"/>
      <c r="E571" s="208"/>
      <c r="F571" s="208"/>
    </row>
    <row r="572" spans="1:6" x14ac:dyDescent="0.25">
      <c r="A572" s="204"/>
      <c r="B572" s="250"/>
      <c r="C572" s="208"/>
      <c r="D572" s="208"/>
      <c r="E572" s="208"/>
      <c r="F572" s="208"/>
    </row>
    <row r="573" spans="1:6" x14ac:dyDescent="0.25">
      <c r="A573" s="204"/>
      <c r="B573" s="250"/>
      <c r="C573" s="208"/>
      <c r="D573" s="208"/>
      <c r="E573" s="208"/>
      <c r="F573" s="208"/>
    </row>
    <row r="574" spans="1:6" x14ac:dyDescent="0.25">
      <c r="A574" s="204"/>
      <c r="B574" s="250"/>
      <c r="C574" s="208"/>
      <c r="D574" s="208"/>
      <c r="E574" s="208"/>
      <c r="F574" s="208"/>
    </row>
    <row r="575" spans="1:6" x14ac:dyDescent="0.25">
      <c r="A575" s="204"/>
      <c r="B575" s="250"/>
      <c r="C575" s="208"/>
      <c r="D575" s="208"/>
      <c r="E575" s="208"/>
      <c r="F575" s="208"/>
    </row>
    <row r="576" spans="1:6" x14ac:dyDescent="0.25">
      <c r="A576" s="204"/>
      <c r="B576" s="250"/>
      <c r="C576" s="208"/>
      <c r="D576" s="208"/>
      <c r="E576" s="208"/>
      <c r="F576" s="208"/>
    </row>
    <row r="577" spans="1:6" x14ac:dyDescent="0.25">
      <c r="A577" s="204"/>
      <c r="B577" s="250"/>
      <c r="C577" s="208"/>
      <c r="D577" s="208"/>
      <c r="E577" s="208"/>
      <c r="F577" s="208"/>
    </row>
    <row r="578" spans="1:6" x14ac:dyDescent="0.25">
      <c r="A578" s="204"/>
      <c r="B578" s="250"/>
      <c r="C578" s="208"/>
      <c r="D578" s="208"/>
      <c r="E578" s="208"/>
      <c r="F578" s="208"/>
    </row>
    <row r="579" spans="1:6" x14ac:dyDescent="0.25">
      <c r="A579" s="204"/>
      <c r="B579" s="250"/>
      <c r="C579" s="208"/>
      <c r="D579" s="208"/>
      <c r="E579" s="208"/>
      <c r="F579" s="208"/>
    </row>
    <row r="580" spans="1:6" x14ac:dyDescent="0.25">
      <c r="A580" s="204"/>
      <c r="B580" s="250"/>
      <c r="C580" s="208"/>
      <c r="D580" s="208"/>
      <c r="E580" s="208"/>
      <c r="F580" s="208"/>
    </row>
    <row r="581" spans="1:6" x14ac:dyDescent="0.25">
      <c r="A581" s="204"/>
      <c r="B581" s="250"/>
      <c r="C581" s="208"/>
      <c r="D581" s="208"/>
      <c r="E581" s="208"/>
      <c r="F581" s="208"/>
    </row>
    <row r="582" spans="1:6" x14ac:dyDescent="0.25">
      <c r="A582" s="204"/>
      <c r="B582" s="250"/>
      <c r="C582" s="208"/>
      <c r="D582" s="208"/>
      <c r="E582" s="208"/>
      <c r="F582" s="208"/>
    </row>
    <row r="583" spans="1:6" x14ac:dyDescent="0.25">
      <c r="A583" s="204"/>
      <c r="B583" s="250"/>
      <c r="C583" s="208"/>
      <c r="D583" s="208"/>
      <c r="E583" s="208"/>
      <c r="F583" s="208"/>
    </row>
    <row r="584" spans="1:6" x14ac:dyDescent="0.25">
      <c r="A584" s="204"/>
      <c r="B584" s="250"/>
      <c r="C584" s="208"/>
      <c r="D584" s="208"/>
      <c r="E584" s="208"/>
      <c r="F584" s="208"/>
    </row>
    <row r="585" spans="1:6" x14ac:dyDescent="0.25">
      <c r="A585" s="204"/>
      <c r="B585" s="250"/>
      <c r="C585" s="208"/>
      <c r="D585" s="208"/>
      <c r="E585" s="208"/>
      <c r="F585" s="208"/>
    </row>
    <row r="586" spans="1:6" x14ac:dyDescent="0.25">
      <c r="A586" s="204"/>
      <c r="B586" s="250"/>
      <c r="C586" s="208"/>
      <c r="D586" s="208"/>
      <c r="E586" s="208"/>
      <c r="F586" s="208"/>
    </row>
    <row r="587" spans="1:6" x14ac:dyDescent="0.25">
      <c r="A587" s="204"/>
      <c r="B587" s="250"/>
      <c r="C587" s="208"/>
      <c r="D587" s="208"/>
      <c r="E587" s="208"/>
      <c r="F587" s="208"/>
    </row>
    <row r="588" spans="1:6" x14ac:dyDescent="0.25">
      <c r="A588" s="204"/>
      <c r="B588" s="250"/>
      <c r="C588" s="208"/>
      <c r="D588" s="208"/>
      <c r="E588" s="208"/>
      <c r="F588" s="208"/>
    </row>
    <row r="589" spans="1:6" x14ac:dyDescent="0.25">
      <c r="A589" s="204"/>
      <c r="B589" s="250"/>
      <c r="C589" s="208"/>
      <c r="D589" s="208"/>
      <c r="E589" s="208"/>
      <c r="F589" s="208"/>
    </row>
    <row r="590" spans="1:6" x14ac:dyDescent="0.25">
      <c r="A590" s="204"/>
      <c r="B590" s="250"/>
      <c r="C590" s="208"/>
      <c r="D590" s="208"/>
      <c r="E590" s="208"/>
      <c r="F590" s="208"/>
    </row>
    <row r="591" spans="1:6" x14ac:dyDescent="0.25">
      <c r="A591" s="204"/>
      <c r="B591" s="250"/>
      <c r="C591" s="208"/>
      <c r="D591" s="208"/>
      <c r="E591" s="208"/>
      <c r="F591" s="208"/>
    </row>
    <row r="592" spans="1:6" x14ac:dyDescent="0.25">
      <c r="A592" s="204"/>
      <c r="B592" s="250"/>
      <c r="C592" s="208"/>
      <c r="D592" s="208"/>
      <c r="E592" s="208"/>
      <c r="F592" s="208"/>
    </row>
    <row r="593" spans="1:6" x14ac:dyDescent="0.25">
      <c r="A593" s="204"/>
      <c r="B593" s="250"/>
      <c r="C593" s="208"/>
      <c r="D593" s="208"/>
      <c r="E593" s="208"/>
      <c r="F593" s="208"/>
    </row>
    <row r="594" spans="1:6" x14ac:dyDescent="0.25">
      <c r="A594" s="204"/>
      <c r="B594" s="250"/>
      <c r="C594" s="208"/>
      <c r="D594" s="208"/>
      <c r="E594" s="208"/>
      <c r="F594" s="208"/>
    </row>
    <row r="595" spans="1:6" x14ac:dyDescent="0.25">
      <c r="A595" s="204"/>
      <c r="B595" s="250"/>
      <c r="C595" s="208"/>
      <c r="D595" s="208"/>
      <c r="E595" s="208"/>
      <c r="F595" s="208"/>
    </row>
    <row r="596" spans="1:6" x14ac:dyDescent="0.25">
      <c r="A596" s="204"/>
      <c r="B596" s="250"/>
      <c r="C596" s="208"/>
      <c r="D596" s="208"/>
      <c r="E596" s="208"/>
      <c r="F596" s="208"/>
    </row>
    <row r="597" spans="1:6" x14ac:dyDescent="0.25">
      <c r="A597" s="204"/>
      <c r="B597" s="250"/>
      <c r="C597" s="208"/>
      <c r="D597" s="208"/>
      <c r="E597" s="208"/>
      <c r="F597" s="208"/>
    </row>
    <row r="598" spans="1:6" x14ac:dyDescent="0.25">
      <c r="A598" s="204"/>
      <c r="B598" s="250"/>
      <c r="C598" s="208"/>
      <c r="D598" s="208"/>
      <c r="E598" s="208"/>
      <c r="F598" s="208"/>
    </row>
    <row r="599" spans="1:6" x14ac:dyDescent="0.25">
      <c r="A599" s="204"/>
      <c r="B599" s="250"/>
      <c r="C599" s="208"/>
      <c r="D599" s="208"/>
      <c r="E599" s="208"/>
      <c r="F599" s="208"/>
    </row>
    <row r="600" spans="1:6" x14ac:dyDescent="0.25">
      <c r="A600" s="204"/>
      <c r="B600" s="250"/>
      <c r="C600" s="208"/>
      <c r="D600" s="208"/>
      <c r="E600" s="208"/>
      <c r="F600" s="208"/>
    </row>
    <row r="601" spans="1:6" x14ac:dyDescent="0.25">
      <c r="A601" s="204"/>
      <c r="B601" s="250"/>
      <c r="C601" s="208"/>
      <c r="D601" s="208"/>
      <c r="E601" s="208"/>
      <c r="F601" s="208"/>
    </row>
    <row r="602" spans="1:6" x14ac:dyDescent="0.25">
      <c r="A602" s="204"/>
      <c r="B602" s="250"/>
      <c r="C602" s="208"/>
      <c r="D602" s="208"/>
      <c r="E602" s="208"/>
      <c r="F602" s="208"/>
    </row>
    <row r="603" spans="1:6" x14ac:dyDescent="0.25">
      <c r="A603" s="204"/>
      <c r="B603" s="250"/>
      <c r="C603" s="208"/>
      <c r="D603" s="208"/>
      <c r="E603" s="208"/>
      <c r="F603" s="208"/>
    </row>
  </sheetData>
  <sheetProtection sheet="1" formatCells="0" formatColumns="0" formatRows="0" insertColumns="0" insertRows="0" insertHyperlinks="0" deleteColumns="0" deleteRows="0" sort="0" autoFilter="0" pivotTables="0"/>
  <sortState ref="A3:A138">
    <sortCondition ref="A3"/>
  </sortState>
  <mergeCells count="7">
    <mergeCell ref="U2:V2"/>
    <mergeCell ref="U9:V11"/>
    <mergeCell ref="N2:S2"/>
    <mergeCell ref="C1:I1"/>
    <mergeCell ref="N61:S61"/>
    <mergeCell ref="J3:M3"/>
    <mergeCell ref="J34:M3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N2901"/>
  <sheetViews>
    <sheetView view="pageBreakPreview" topLeftCell="KS27" zoomScaleSheetLayoutView="100" workbookViewId="0">
      <selection activeCell="LR51" sqref="LR51"/>
    </sheetView>
  </sheetViews>
  <sheetFormatPr defaultColWidth="4.7109375" defaultRowHeight="15" customHeight="1" x14ac:dyDescent="0.25"/>
  <cols>
    <col min="1" max="1" width="5.140625" style="115" customWidth="1"/>
    <col min="2" max="2" width="14.140625" style="115" customWidth="1"/>
    <col min="3" max="3" width="18.5703125" style="115" hidden="1" customWidth="1"/>
    <col min="4" max="4" width="8.28515625" style="100" hidden="1" customWidth="1"/>
    <col min="5" max="5" width="8.7109375" style="100" hidden="1" customWidth="1"/>
    <col min="6" max="6" width="7.7109375" style="100" hidden="1" customWidth="1"/>
    <col min="7" max="7" width="8.42578125" style="100" hidden="1" customWidth="1"/>
    <col min="8" max="8" width="8.28515625" style="100" hidden="1" customWidth="1"/>
    <col min="9" max="9" width="9.28515625" style="100" hidden="1" customWidth="1"/>
    <col min="10" max="10" width="8.28515625" style="100" hidden="1" customWidth="1"/>
    <col min="11" max="11" width="8.42578125" style="100" hidden="1" customWidth="1"/>
    <col min="12" max="12" width="8.28515625" style="100" hidden="1" customWidth="1"/>
    <col min="13" max="14" width="8.42578125" style="100" hidden="1" customWidth="1"/>
    <col min="15" max="15" width="8.7109375" style="100" hidden="1" customWidth="1"/>
    <col min="16" max="16" width="5.85546875" style="100" hidden="1" customWidth="1"/>
    <col min="17" max="17" width="8.7109375" style="100" hidden="1" customWidth="1"/>
    <col min="18" max="18" width="5.85546875" style="100" hidden="1" customWidth="1"/>
    <col min="19" max="19" width="8.7109375" style="100" hidden="1" customWidth="1"/>
    <col min="20" max="20" width="5.85546875" style="100" hidden="1" customWidth="1"/>
    <col min="21" max="21" width="8.7109375" style="100" hidden="1" customWidth="1"/>
    <col min="22" max="22" width="5.85546875" style="100" hidden="1" customWidth="1"/>
    <col min="23" max="23" width="8.7109375" style="100" hidden="1" customWidth="1"/>
    <col min="24" max="24" width="5.85546875" style="100" hidden="1" customWidth="1"/>
    <col min="25" max="25" width="8.7109375" style="100" hidden="1" customWidth="1"/>
    <col min="26" max="26" width="5.85546875" style="100" hidden="1" customWidth="1"/>
    <col min="27" max="27" width="8.7109375" style="100" hidden="1" customWidth="1"/>
    <col min="28" max="28" width="5.85546875" style="100" hidden="1" customWidth="1"/>
    <col min="29" max="29" width="8.7109375" style="100" hidden="1" customWidth="1"/>
    <col min="30" max="30" width="5.85546875" style="100" hidden="1" customWidth="1"/>
    <col min="31" max="31" width="8.7109375" style="100" hidden="1" customWidth="1"/>
    <col min="32" max="32" width="5.85546875" style="100" hidden="1" customWidth="1"/>
    <col min="33" max="33" width="8.7109375" style="100" hidden="1" customWidth="1"/>
    <col min="34" max="34" width="5.85546875" style="100" hidden="1" customWidth="1"/>
    <col min="35" max="35" width="8.7109375" style="100" hidden="1" customWidth="1"/>
    <col min="36" max="36" width="5.85546875" style="100" hidden="1" customWidth="1"/>
    <col min="37" max="37" width="8.7109375" style="100" hidden="1" customWidth="1"/>
    <col min="38" max="38" width="5.85546875" style="100" hidden="1" customWidth="1"/>
    <col min="39" max="39" width="3.42578125" style="100" hidden="1" customWidth="1"/>
    <col min="40" max="41" width="8.42578125" style="100" hidden="1" customWidth="1"/>
    <col min="42" max="42" width="6" style="100" hidden="1" customWidth="1"/>
    <col min="43" max="43" width="8.7109375" style="100" hidden="1" customWidth="1"/>
    <col min="44" max="44" width="17.7109375" style="100" hidden="1" customWidth="1"/>
    <col min="45" max="45" width="13.7109375" style="100" hidden="1" customWidth="1"/>
    <col min="46" max="46" width="19.5703125" style="100" hidden="1" customWidth="1"/>
    <col min="47" max="47" width="13.7109375" style="100" hidden="1" customWidth="1"/>
    <col min="48" max="48" width="11.85546875" style="100" hidden="1" customWidth="1"/>
    <col min="49" max="49" width="4.7109375" style="100" hidden="1" customWidth="1"/>
    <col min="50" max="50" width="5.85546875" style="100" hidden="1" customWidth="1"/>
    <col min="51" max="51" width="4.7109375" style="100" hidden="1" customWidth="1"/>
    <col min="52" max="52" width="5.85546875" style="100" hidden="1" customWidth="1"/>
    <col min="53" max="53" width="4.7109375" style="100" hidden="1" customWidth="1"/>
    <col min="54" max="54" width="5.85546875" style="100" hidden="1" customWidth="1"/>
    <col min="55" max="55" width="5.140625" style="100" hidden="1" customWidth="1"/>
    <col min="56" max="56" width="5.7109375" style="100" hidden="1" customWidth="1"/>
    <col min="57" max="57" width="5.85546875" style="100" hidden="1" customWidth="1"/>
    <col min="58" max="58" width="12" style="100" hidden="1" customWidth="1"/>
    <col min="59" max="59" width="7.28515625" style="115" hidden="1" customWidth="1"/>
    <col min="60" max="60" width="5" style="115" hidden="1" customWidth="1"/>
    <col min="61" max="61" width="4.85546875" style="115" hidden="1" customWidth="1"/>
    <col min="62" max="62" width="5" style="115" hidden="1" customWidth="1"/>
    <col min="63" max="63" width="7.42578125" style="115" hidden="1" customWidth="1"/>
    <col min="64" max="64" width="8.28515625" style="115" hidden="1" customWidth="1"/>
    <col min="65" max="65" width="8.140625" style="115" hidden="1" customWidth="1"/>
    <col min="66" max="66" width="8" style="115" hidden="1" customWidth="1"/>
    <col min="67" max="67" width="8.140625" style="115" hidden="1" customWidth="1"/>
    <col min="68" max="68" width="5" style="115" hidden="1" customWidth="1"/>
    <col min="69" max="69" width="8.5703125" style="115" hidden="1" customWidth="1"/>
    <col min="70" max="72" width="8" style="115" hidden="1" customWidth="1"/>
    <col min="73" max="73" width="8.140625" style="115" hidden="1" customWidth="1"/>
    <col min="74" max="75" width="4.85546875" style="115" hidden="1" customWidth="1"/>
    <col min="76" max="76" width="8.28515625" style="115" hidden="1" customWidth="1"/>
    <col min="77" max="78" width="8" style="115" hidden="1" customWidth="1"/>
    <col min="79" max="79" width="8.140625" style="115" hidden="1" customWidth="1"/>
    <col min="80" max="81" width="5" style="115" hidden="1" customWidth="1"/>
    <col min="82" max="82" width="8.28515625" style="115" hidden="1" customWidth="1"/>
    <col min="83" max="84" width="8" style="115" hidden="1" customWidth="1"/>
    <col min="85" max="85" width="8.140625" style="115" hidden="1" customWidth="1"/>
    <col min="86" max="87" width="5" style="115" hidden="1" customWidth="1"/>
    <col min="88" max="91" width="8" style="115" hidden="1" customWidth="1"/>
    <col min="92" max="93" width="4.85546875" style="115" hidden="1" customWidth="1"/>
    <col min="94" max="96" width="8" style="115" hidden="1" customWidth="1"/>
    <col min="97" max="97" width="8.140625" style="115" hidden="1" customWidth="1"/>
    <col min="98" max="99" width="5" style="115" hidden="1" customWidth="1"/>
    <col min="100" max="101" width="4.7109375" style="115" hidden="1" customWidth="1"/>
    <col min="102" max="102" width="5" style="100" hidden="1" customWidth="1"/>
    <col min="103" max="103" width="4.7109375" style="115" hidden="1" customWidth="1"/>
    <col min="104" max="104" width="8.140625" style="115" hidden="1" customWidth="1"/>
    <col min="105" max="105" width="5" style="115" hidden="1" customWidth="1"/>
    <col min="106" max="107" width="5" style="100" hidden="1" customWidth="1"/>
    <col min="108" max="109" width="4.7109375" style="100" hidden="1" customWidth="1"/>
    <col min="110" max="111" width="4.7109375" style="115" hidden="1" customWidth="1"/>
    <col min="112" max="126" width="4.85546875" style="115" hidden="1" customWidth="1"/>
    <col min="127" max="136" width="4.7109375" style="115" hidden="1" customWidth="1"/>
    <col min="137" max="155" width="5.140625" style="115" hidden="1" customWidth="1"/>
    <col min="156" max="156" width="0.140625" style="115" hidden="1" customWidth="1"/>
    <col min="157" max="161" width="5.140625" style="115" hidden="1" customWidth="1"/>
    <col min="162" max="162" width="0.140625" style="115" hidden="1" customWidth="1"/>
    <col min="163" max="163" width="8" style="115" hidden="1" customWidth="1"/>
    <col min="164" max="165" width="4.7109375" style="115" hidden="1" customWidth="1"/>
    <col min="166" max="166" width="4" style="115" hidden="1" customWidth="1"/>
    <col min="167" max="167" width="8.5703125" style="115" hidden="1" customWidth="1"/>
    <col min="168" max="168" width="8.28515625" style="115" hidden="1" customWidth="1"/>
    <col min="169" max="169" width="7.28515625" style="115" hidden="1" customWidth="1"/>
    <col min="170" max="170" width="17.85546875" style="109" hidden="1" customWidth="1"/>
    <col min="171" max="171" width="6.42578125" style="115" hidden="1" customWidth="1"/>
    <col min="172" max="173" width="4.7109375" style="115" hidden="1" customWidth="1"/>
    <col min="174" max="174" width="4.85546875" style="100" hidden="1" customWidth="1"/>
    <col min="175" max="175" width="38.140625" style="100" hidden="1" customWidth="1"/>
    <col min="176" max="176" width="5.140625" style="100" hidden="1" customWidth="1"/>
    <col min="177" max="177" width="4.85546875" style="100" hidden="1" customWidth="1"/>
    <col min="178" max="178" width="5.85546875" style="100" hidden="1" customWidth="1"/>
    <col min="179" max="179" width="19.140625" style="115" hidden="1" customWidth="1"/>
    <col min="180" max="182" width="4.7109375" style="115" hidden="1" customWidth="1"/>
    <col min="183" max="183" width="5.7109375" style="100" hidden="1" customWidth="1"/>
    <col min="184" max="184" width="8.140625" style="109" hidden="1" customWidth="1"/>
    <col min="185" max="185" width="15" style="115" hidden="1" customWidth="1"/>
    <col min="186" max="186" width="12.28515625" style="115" hidden="1" customWidth="1"/>
    <col min="187" max="187" width="15.7109375" style="115" hidden="1" customWidth="1"/>
    <col min="188" max="196" width="5.140625" style="115" hidden="1" customWidth="1"/>
    <col min="197" max="197" width="5.85546875" style="115" hidden="1" customWidth="1"/>
    <col min="198" max="198" width="8.7109375" style="115" hidden="1" customWidth="1"/>
    <col min="199" max="205" width="5.140625" style="115" hidden="1" customWidth="1"/>
    <col min="206" max="206" width="4.7109375" style="115" hidden="1" customWidth="1"/>
    <col min="207" max="208" width="5.140625" style="115" hidden="1" customWidth="1"/>
    <col min="209" max="209" width="22.42578125" style="115" hidden="1" customWidth="1"/>
    <col min="210" max="210" width="4.85546875" style="115" hidden="1" customWidth="1"/>
    <col min="211" max="211" width="4.7109375" style="115" hidden="1" customWidth="1"/>
    <col min="212" max="212" width="7.5703125" style="115" hidden="1" customWidth="1"/>
    <col min="213" max="214" width="5.140625" style="115" hidden="1" customWidth="1"/>
    <col min="215" max="215" width="6.28515625" style="115" hidden="1" customWidth="1"/>
    <col min="216" max="225" width="5.140625" style="115" hidden="1" customWidth="1"/>
    <col min="226" max="226" width="8.7109375" style="115" hidden="1" customWidth="1"/>
    <col min="227" max="231" width="5.140625" style="115" hidden="1" customWidth="1"/>
    <col min="232" max="232" width="0.140625" style="115" hidden="1" customWidth="1"/>
    <col min="233" max="233" width="5.140625" style="115" hidden="1" customWidth="1"/>
    <col min="234" max="234" width="4.7109375" style="115" hidden="1" customWidth="1"/>
    <col min="235" max="235" width="5.140625" style="115" hidden="1" customWidth="1"/>
    <col min="236" max="236" width="4.85546875" style="115" hidden="1" customWidth="1"/>
    <col min="237" max="237" width="8.7109375" style="115" hidden="1" customWidth="1"/>
    <col min="238" max="238" width="4.7109375" style="115" hidden="1" customWidth="1"/>
    <col min="239" max="240" width="5.140625" style="115" hidden="1" customWidth="1"/>
    <col min="241" max="241" width="5" style="115" hidden="1" customWidth="1"/>
    <col min="242" max="251" width="5.140625" style="115" hidden="1" customWidth="1"/>
    <col min="252" max="252" width="5" style="115" hidden="1" customWidth="1"/>
    <col min="253" max="253" width="5.140625" style="115" hidden="1" customWidth="1"/>
    <col min="254" max="254" width="1.5703125" style="115" hidden="1" customWidth="1"/>
    <col min="255" max="258" width="5.140625" style="115" hidden="1" customWidth="1"/>
    <col min="259" max="259" width="10.7109375" style="115" customWidth="1"/>
    <col min="260" max="260" width="15.85546875" style="115" customWidth="1"/>
    <col min="261" max="261" width="9.42578125" style="115" customWidth="1"/>
    <col min="262" max="262" width="11.140625" style="100" customWidth="1"/>
    <col min="263" max="263" width="11.42578125" style="100" customWidth="1"/>
    <col min="264" max="264" width="9.85546875" style="100" customWidth="1"/>
    <col min="265" max="265" width="11.5703125" style="100" customWidth="1"/>
    <col min="266" max="266" width="9.42578125" style="115" customWidth="1"/>
    <col min="267" max="267" width="8.7109375" style="100" customWidth="1"/>
    <col min="268" max="268" width="11.85546875" style="100" customWidth="1"/>
    <col min="269" max="269" width="12.7109375" style="100" customWidth="1"/>
    <col min="270" max="270" width="9.7109375" style="100" customWidth="1"/>
    <col min="271" max="271" width="13.42578125" style="100" customWidth="1"/>
    <col min="272" max="272" width="9.140625" style="100" customWidth="1"/>
    <col min="273" max="273" width="10.5703125" style="100" customWidth="1"/>
    <col min="274" max="274" width="13.5703125" style="100" customWidth="1"/>
    <col min="275" max="275" width="9.28515625" style="100" customWidth="1"/>
    <col min="276" max="276" width="14.7109375" style="100" customWidth="1"/>
    <col min="277" max="277" width="10" style="100" customWidth="1"/>
    <col min="278" max="278" width="12.28515625" style="100" customWidth="1"/>
    <col min="279" max="279" width="13" style="100" customWidth="1"/>
    <col min="280" max="280" width="12.85546875" style="100" customWidth="1"/>
    <col min="281" max="281" width="12" style="100" customWidth="1"/>
    <col min="282" max="282" width="11.85546875" style="115" customWidth="1"/>
    <col min="283" max="283" width="16.140625" style="100" customWidth="1"/>
    <col min="284" max="284" width="13.7109375" style="100" customWidth="1"/>
    <col min="285" max="285" width="14.42578125" style="100" customWidth="1"/>
    <col min="286" max="286" width="14.140625" style="100" customWidth="1"/>
    <col min="287" max="287" width="15.7109375" style="100" customWidth="1"/>
    <col min="288" max="288" width="13.5703125" style="100" customWidth="1"/>
    <col min="289" max="289" width="11.28515625" style="115" customWidth="1"/>
    <col min="290" max="290" width="12" style="115" customWidth="1"/>
    <col min="291" max="291" width="11.28515625" style="109" customWidth="1"/>
    <col min="292" max="292" width="10.7109375" style="115" customWidth="1"/>
    <col min="293" max="293" width="8.5703125" style="115" customWidth="1"/>
    <col min="294" max="294" width="11.28515625" style="115" customWidth="1"/>
    <col min="295" max="295" width="10.28515625" style="115" customWidth="1"/>
    <col min="296" max="296" width="9.28515625" style="115" customWidth="1"/>
    <col min="297" max="297" width="11.85546875" style="115" customWidth="1"/>
    <col min="298" max="298" width="9.5703125" style="115" customWidth="1"/>
    <col min="299" max="299" width="9.42578125" style="115" customWidth="1"/>
    <col min="300" max="300" width="12.5703125" style="115" customWidth="1"/>
    <col min="301" max="301" width="11" style="115" customWidth="1"/>
    <col min="302" max="302" width="9.28515625" style="115" customWidth="1"/>
    <col min="303" max="303" width="7.85546875" style="115" customWidth="1"/>
    <col min="304" max="304" width="9.28515625" style="115" customWidth="1"/>
    <col min="305" max="305" width="10.140625" style="115" customWidth="1"/>
    <col min="306" max="306" width="9.140625" style="115" customWidth="1"/>
    <col min="307" max="307" width="9.42578125" style="115" customWidth="1"/>
    <col min="308" max="308" width="9.5703125" style="115" customWidth="1"/>
    <col min="309" max="309" width="11.42578125" style="115" customWidth="1"/>
    <col min="310" max="310" width="10.5703125" style="115" customWidth="1"/>
    <col min="311" max="311" width="9.7109375" style="115" customWidth="1"/>
    <col min="312" max="312" width="9.28515625" style="115" customWidth="1"/>
    <col min="313" max="313" width="8.85546875" style="115" customWidth="1"/>
    <col min="314" max="314" width="9.7109375" style="115" customWidth="1"/>
    <col min="315" max="315" width="11.28515625" style="115" customWidth="1"/>
    <col min="316" max="316" width="9.7109375" style="115" customWidth="1"/>
    <col min="317" max="317" width="9.28515625" style="115" customWidth="1"/>
    <col min="318" max="318" width="6.85546875" style="115" customWidth="1"/>
    <col min="319" max="319" width="2.28515625" style="115" bestFit="1" customWidth="1"/>
    <col min="320" max="16384" width="4.7109375" style="115"/>
  </cols>
  <sheetData>
    <row r="1" spans="1:326" s="92" customFormat="1" ht="15" customHeight="1" x14ac:dyDescent="0.25">
      <c r="B1" s="92" t="str">
        <f>'INPUT INF'!A2</f>
        <v>ROLL NO</v>
      </c>
      <c r="C1" s="92" t="str">
        <f>'INPUT INF'!C2</f>
        <v>SHIFT  (I / II)</v>
      </c>
      <c r="D1" s="93" t="str">
        <f>'INPUT INF'!D2</f>
        <v>SECTION</v>
      </c>
      <c r="E1" s="93">
        <f>FU3</f>
        <v>302</v>
      </c>
      <c r="F1" s="93" t="s">
        <v>62</v>
      </c>
      <c r="G1" s="93">
        <f>FU4</f>
        <v>301</v>
      </c>
      <c r="H1" s="93" t="s">
        <v>62</v>
      </c>
      <c r="I1" s="93">
        <f>FU5</f>
        <v>83</v>
      </c>
      <c r="J1" s="93" t="s">
        <v>62</v>
      </c>
      <c r="K1" s="93">
        <f>FU$6</f>
        <v>65</v>
      </c>
      <c r="L1" s="93" t="s">
        <v>62</v>
      </c>
      <c r="M1" s="93">
        <f>FU7</f>
        <v>55</v>
      </c>
      <c r="N1" s="93" t="s">
        <v>62</v>
      </c>
      <c r="O1" s="93">
        <f>FU8</f>
        <v>54</v>
      </c>
      <c r="P1" s="93" t="s">
        <v>62</v>
      </c>
      <c r="Q1" s="93">
        <f>FU9</f>
        <v>48</v>
      </c>
      <c r="R1" s="93" t="s">
        <v>62</v>
      </c>
      <c r="S1" s="93">
        <f>FU10</f>
        <v>44</v>
      </c>
      <c r="T1" s="93" t="s">
        <v>62</v>
      </c>
      <c r="U1" s="93">
        <f>FU11</f>
        <v>43</v>
      </c>
      <c r="V1" s="93" t="s">
        <v>62</v>
      </c>
      <c r="W1" s="93">
        <f>FU12</f>
        <v>42</v>
      </c>
      <c r="X1" s="93" t="s">
        <v>62</v>
      </c>
      <c r="Y1" s="93">
        <f>FU13</f>
        <v>41</v>
      </c>
      <c r="Z1" s="93" t="s">
        <v>62</v>
      </c>
      <c r="AA1" s="93">
        <f>FU14</f>
        <v>30</v>
      </c>
      <c r="AB1" s="93" t="s">
        <v>62</v>
      </c>
      <c r="AC1" s="93" t="str">
        <f>FU15</f>
        <v/>
      </c>
      <c r="AD1" s="93" t="s">
        <v>62</v>
      </c>
      <c r="AE1" s="93" t="str">
        <f>FU16</f>
        <v/>
      </c>
      <c r="AF1" s="93" t="s">
        <v>62</v>
      </c>
      <c r="AG1" s="93" t="str">
        <f>FU17</f>
        <v/>
      </c>
      <c r="AH1" s="93" t="s">
        <v>62</v>
      </c>
      <c r="AI1" s="93" t="str">
        <f>FU18</f>
        <v/>
      </c>
      <c r="AJ1" s="93" t="s">
        <v>62</v>
      </c>
      <c r="AK1" s="93" t="str">
        <f>FU19</f>
        <v/>
      </c>
      <c r="AL1" s="93" t="s">
        <v>62</v>
      </c>
      <c r="AM1" s="93" t="str">
        <f>FU20</f>
        <v/>
      </c>
      <c r="AN1" s="93" t="s">
        <v>62</v>
      </c>
      <c r="AO1" s="93" t="str">
        <f>FU21</f>
        <v/>
      </c>
      <c r="AP1" s="93" t="s">
        <v>62</v>
      </c>
      <c r="AQ1" s="93" t="str">
        <f>FU22</f>
        <v/>
      </c>
      <c r="AR1" s="93" t="s">
        <v>62</v>
      </c>
      <c r="AS1" s="93" t="str">
        <f>FU23</f>
        <v/>
      </c>
      <c r="AT1" s="93" t="s">
        <v>62</v>
      </c>
      <c r="AU1" s="93" t="str">
        <f>FU24</f>
        <v/>
      </c>
      <c r="AV1" s="93" t="s">
        <v>62</v>
      </c>
      <c r="AW1" s="93" t="str">
        <f>FU25</f>
        <v/>
      </c>
      <c r="AX1" s="93" t="s">
        <v>62</v>
      </c>
      <c r="AY1" s="93" t="str">
        <f>FU26</f>
        <v/>
      </c>
      <c r="AZ1" s="93" t="s">
        <v>62</v>
      </c>
      <c r="BA1" s="93" t="str">
        <f>FU27</f>
        <v/>
      </c>
      <c r="BB1" s="93" t="s">
        <v>62</v>
      </c>
      <c r="BC1" s="94" t="s">
        <v>73</v>
      </c>
      <c r="BD1" s="94" t="s">
        <v>74</v>
      </c>
      <c r="BE1" s="94" t="s">
        <v>75</v>
      </c>
      <c r="BF1" s="94" t="s">
        <v>76</v>
      </c>
      <c r="BG1" s="92" t="s">
        <v>41</v>
      </c>
      <c r="BH1" s="320" t="s">
        <v>106</v>
      </c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95"/>
      <c r="BZ1" s="95"/>
      <c r="CA1" s="95"/>
      <c r="CB1" s="95"/>
      <c r="CE1" s="95"/>
      <c r="CF1" s="95"/>
      <c r="CG1" s="95"/>
      <c r="CH1" s="95"/>
      <c r="CK1" s="95"/>
      <c r="CL1" s="95"/>
      <c r="CM1" s="95"/>
      <c r="CN1" s="95"/>
      <c r="CQ1" s="95"/>
      <c r="CR1" s="95"/>
      <c r="CS1" s="95"/>
      <c r="CT1" s="95"/>
      <c r="CX1" s="93"/>
      <c r="DB1" s="93"/>
      <c r="DC1" s="93"/>
      <c r="DD1" s="93"/>
      <c r="DE1" s="93"/>
      <c r="DG1" s="327" t="s">
        <v>111</v>
      </c>
      <c r="EG1" s="92">
        <f>COUNTIF(EG3:EG842,"&gt;0")</f>
        <v>4</v>
      </c>
      <c r="EH1" s="92">
        <f t="shared" ref="EH1:FE1" si="0">COUNTIF(EH3:EH842,"&gt;0")</f>
        <v>1</v>
      </c>
      <c r="EI1" s="92">
        <f t="shared" si="0"/>
        <v>2</v>
      </c>
      <c r="EJ1" s="92">
        <f t="shared" si="0"/>
        <v>3</v>
      </c>
      <c r="EK1" s="92">
        <f t="shared" si="0"/>
        <v>2</v>
      </c>
      <c r="EL1" s="92">
        <f t="shared" si="0"/>
        <v>2</v>
      </c>
      <c r="EM1" s="92">
        <f t="shared" si="0"/>
        <v>1</v>
      </c>
      <c r="EN1" s="92">
        <f t="shared" si="0"/>
        <v>3</v>
      </c>
      <c r="EO1" s="92">
        <f>COUNTIF(EO3:EO842,"&gt;0")</f>
        <v>1</v>
      </c>
      <c r="EP1" s="92">
        <f t="shared" si="0"/>
        <v>1</v>
      </c>
      <c r="EQ1" s="92">
        <f t="shared" si="0"/>
        <v>5</v>
      </c>
      <c r="ER1" s="92">
        <f t="shared" si="0"/>
        <v>2</v>
      </c>
      <c r="ES1" s="92">
        <f t="shared" si="0"/>
        <v>0</v>
      </c>
      <c r="ET1" s="92">
        <f t="shared" si="0"/>
        <v>0</v>
      </c>
      <c r="EU1" s="92">
        <f t="shared" si="0"/>
        <v>0</v>
      </c>
      <c r="EV1" s="92">
        <f t="shared" si="0"/>
        <v>0</v>
      </c>
      <c r="EW1" s="92">
        <f t="shared" si="0"/>
        <v>0</v>
      </c>
      <c r="EX1" s="92">
        <f t="shared" si="0"/>
        <v>0</v>
      </c>
      <c r="EY1" s="92">
        <f t="shared" si="0"/>
        <v>0</v>
      </c>
      <c r="EZ1" s="92">
        <f t="shared" si="0"/>
        <v>0</v>
      </c>
      <c r="FA1" s="92">
        <f t="shared" si="0"/>
        <v>0</v>
      </c>
      <c r="FB1" s="92">
        <f t="shared" si="0"/>
        <v>0</v>
      </c>
      <c r="FC1" s="92">
        <f t="shared" si="0"/>
        <v>0</v>
      </c>
      <c r="FD1" s="92">
        <f t="shared" si="0"/>
        <v>0</v>
      </c>
      <c r="FE1" s="92">
        <f t="shared" si="0"/>
        <v>0</v>
      </c>
      <c r="FN1" s="96"/>
      <c r="FR1" s="328" t="s">
        <v>65</v>
      </c>
      <c r="FS1" s="328"/>
      <c r="FT1" s="328"/>
      <c r="FU1" s="328"/>
      <c r="FV1" s="328"/>
      <c r="FW1" s="328"/>
      <c r="GA1" s="93"/>
      <c r="GB1" s="96"/>
      <c r="HA1" s="97" t="s">
        <v>80</v>
      </c>
      <c r="HB1" s="98"/>
      <c r="HC1" s="98"/>
      <c r="IA1" s="98" t="s">
        <v>31</v>
      </c>
      <c r="IB1" s="98" t="s">
        <v>83</v>
      </c>
      <c r="IC1" s="98" t="s">
        <v>61</v>
      </c>
      <c r="JB1" s="323" t="s">
        <v>94</v>
      </c>
      <c r="JC1" s="324"/>
      <c r="JD1" s="324"/>
      <c r="JE1" s="324"/>
      <c r="JF1" s="324"/>
      <c r="JG1" s="324"/>
      <c r="JH1" s="93">
        <v>1</v>
      </c>
      <c r="JI1" s="93">
        <v>2</v>
      </c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W1" s="93"/>
      <c r="JX1" s="93"/>
      <c r="JY1" s="93"/>
      <c r="JZ1" s="93"/>
      <c r="KA1" s="93"/>
      <c r="KB1" s="93"/>
      <c r="KE1" s="315" t="s">
        <v>101</v>
      </c>
      <c r="KF1" s="315"/>
      <c r="KG1" s="315"/>
      <c r="KH1" s="315"/>
      <c r="KI1" s="315"/>
      <c r="KJ1" s="315"/>
      <c r="LG1" s="92" t="s">
        <v>70</v>
      </c>
    </row>
    <row r="2" spans="1:326" s="99" customFormat="1" ht="15" customHeight="1" thickBot="1" x14ac:dyDescent="0.3"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1"/>
      <c r="BD2" s="101"/>
      <c r="BE2" s="101"/>
      <c r="BF2" s="101"/>
      <c r="BH2" s="99" t="str">
        <f>'INPUT INF'!L63</f>
        <v>SCIENCE</v>
      </c>
      <c r="BI2" s="99" t="str">
        <f>'INPUT INF'!L64</f>
        <v>COMMERCE</v>
      </c>
      <c r="BJ2" s="99" t="str">
        <f>'INPUT INF'!L65</f>
        <v>HUMANITIES</v>
      </c>
      <c r="BL2" s="93">
        <v>1</v>
      </c>
      <c r="BM2" s="93">
        <f>COUNTIF(BL3:BL422,"&gt;0")+BL2</f>
        <v>2</v>
      </c>
      <c r="BN2" s="93">
        <f>COUNTIF(BM3:BM422,"&gt;0")+BM2</f>
        <v>3</v>
      </c>
      <c r="BO2" s="102"/>
      <c r="BP2" s="102"/>
      <c r="BQ2" s="103" t="str">
        <f>BH2</f>
        <v>SCIENCE</v>
      </c>
      <c r="BR2" s="93">
        <v>1</v>
      </c>
      <c r="BS2" s="93">
        <f>COUNTIF(BR3:BR422,"&gt;0")+BR2</f>
        <v>3</v>
      </c>
      <c r="BT2" s="93">
        <f>COUNTIF(BS3:BS422,"&gt;0")+BS2</f>
        <v>5</v>
      </c>
      <c r="BU2" s="102"/>
      <c r="BV2" s="102"/>
      <c r="BW2" s="103" t="str">
        <f>BI2</f>
        <v>COMMERCE</v>
      </c>
      <c r="BX2" s="93">
        <v>1</v>
      </c>
      <c r="BY2" s="93">
        <f>COUNTIF(BX3:BX422,"&gt;0")+BX2</f>
        <v>1</v>
      </c>
      <c r="BZ2" s="93">
        <f>COUNTIF(BY3:BY422,"&gt;0")+BY2</f>
        <v>1</v>
      </c>
      <c r="CA2" s="102"/>
      <c r="CB2" s="102"/>
      <c r="CC2" s="103" t="str">
        <f>BJ2</f>
        <v>HUMANITIES</v>
      </c>
      <c r="CD2" s="99">
        <v>1</v>
      </c>
      <c r="CE2" s="99">
        <f>COUNTIF(CD3:CD842,"&gt;0")+CD2</f>
        <v>2</v>
      </c>
      <c r="CF2" s="99">
        <f>COUNTIF(CE3:CE842,"&gt;0")+CE2</f>
        <v>3</v>
      </c>
      <c r="CG2" s="104"/>
      <c r="CH2" s="325" t="str">
        <f>'INPUT INF'!L63</f>
        <v>SCIENCE</v>
      </c>
      <c r="CI2" s="326"/>
      <c r="CJ2" s="99">
        <v>1</v>
      </c>
      <c r="CK2" s="99">
        <f>COUNTIF(CJ3:CJ842,"&gt;0")+CJ2</f>
        <v>3</v>
      </c>
      <c r="CL2" s="99">
        <f>COUNTIF(CK3:CK842,"&gt;0")+CK2</f>
        <v>5</v>
      </c>
      <c r="CM2" s="104"/>
      <c r="CN2" s="325" t="str">
        <f>'INPUT INF'!L64</f>
        <v>COMMERCE</v>
      </c>
      <c r="CO2" s="326"/>
      <c r="CP2" s="99">
        <v>1</v>
      </c>
      <c r="CQ2" s="99">
        <f>COUNTIF(CP3:CP842,"&gt;0")+CP2</f>
        <v>1</v>
      </c>
      <c r="CR2" s="99">
        <f>COUNTIF(CQ3:CQ842,"&gt;0")+CQ2</f>
        <v>1</v>
      </c>
      <c r="CS2" s="104"/>
      <c r="CT2" s="325" t="str">
        <f>'INPUT INF'!L65</f>
        <v>HUMANITIES</v>
      </c>
      <c r="CU2" s="326"/>
      <c r="CX2" s="100"/>
      <c r="DB2" s="100"/>
      <c r="DC2" s="100"/>
      <c r="DD2" s="100"/>
      <c r="DE2" s="100"/>
      <c r="DG2" s="327"/>
      <c r="DH2" s="99">
        <f>E1</f>
        <v>302</v>
      </c>
      <c r="DI2" s="99">
        <f>G1</f>
        <v>301</v>
      </c>
      <c r="DJ2" s="99">
        <f>I1</f>
        <v>83</v>
      </c>
      <c r="DK2" s="99">
        <f>K1</f>
        <v>65</v>
      </c>
      <c r="DL2" s="99">
        <f>M1</f>
        <v>55</v>
      </c>
      <c r="DM2" s="99">
        <f>O1</f>
        <v>54</v>
      </c>
      <c r="DN2" s="99">
        <f>Q1</f>
        <v>48</v>
      </c>
      <c r="DO2" s="99">
        <f>S1</f>
        <v>44</v>
      </c>
      <c r="DP2" s="99">
        <f>U1</f>
        <v>43</v>
      </c>
      <c r="DQ2" s="99">
        <f>W1</f>
        <v>42</v>
      </c>
      <c r="DR2" s="99">
        <f>Y1</f>
        <v>41</v>
      </c>
      <c r="DS2" s="99">
        <f>AA1</f>
        <v>30</v>
      </c>
      <c r="DT2" s="99" t="str">
        <f>AC1</f>
        <v/>
      </c>
      <c r="DU2" s="99" t="str">
        <f>AE1</f>
        <v/>
      </c>
      <c r="DV2" s="99" t="str">
        <f>AG1</f>
        <v/>
      </c>
      <c r="DW2" s="99" t="str">
        <f>AI1</f>
        <v/>
      </c>
      <c r="DX2" s="99" t="str">
        <f>AK1</f>
        <v/>
      </c>
      <c r="DY2" s="99" t="str">
        <f>AM1</f>
        <v/>
      </c>
      <c r="DZ2" s="99" t="str">
        <f>AO1</f>
        <v/>
      </c>
      <c r="EA2" s="99" t="str">
        <f>AQ1</f>
        <v/>
      </c>
      <c r="EB2" s="99" t="str">
        <f>AS1</f>
        <v/>
      </c>
      <c r="EC2" s="99" t="str">
        <f>AU1</f>
        <v/>
      </c>
      <c r="ED2" s="99" t="str">
        <f>AW1</f>
        <v/>
      </c>
      <c r="EE2" s="99" t="str">
        <f>AY1</f>
        <v/>
      </c>
      <c r="EF2" s="99" t="str">
        <f>BA1</f>
        <v/>
      </c>
      <c r="EG2" s="99">
        <f>DH2</f>
        <v>302</v>
      </c>
      <c r="EH2" s="99">
        <f t="shared" ref="EH2:FE2" si="1">DI2</f>
        <v>301</v>
      </c>
      <c r="EI2" s="99">
        <f t="shared" si="1"/>
        <v>83</v>
      </c>
      <c r="EJ2" s="99">
        <f t="shared" si="1"/>
        <v>65</v>
      </c>
      <c r="EK2" s="99">
        <f t="shared" si="1"/>
        <v>55</v>
      </c>
      <c r="EL2" s="99">
        <f t="shared" si="1"/>
        <v>54</v>
      </c>
      <c r="EM2" s="99">
        <f t="shared" si="1"/>
        <v>48</v>
      </c>
      <c r="EN2" s="99">
        <f t="shared" si="1"/>
        <v>44</v>
      </c>
      <c r="EO2" s="99">
        <f t="shared" si="1"/>
        <v>43</v>
      </c>
      <c r="EP2" s="99">
        <f t="shared" si="1"/>
        <v>42</v>
      </c>
      <c r="EQ2" s="99">
        <f t="shared" si="1"/>
        <v>41</v>
      </c>
      <c r="ER2" s="99">
        <f t="shared" si="1"/>
        <v>30</v>
      </c>
      <c r="ES2" s="99" t="str">
        <f t="shared" si="1"/>
        <v/>
      </c>
      <c r="ET2" s="99" t="str">
        <f t="shared" si="1"/>
        <v/>
      </c>
      <c r="EU2" s="99" t="str">
        <f t="shared" si="1"/>
        <v/>
      </c>
      <c r="EV2" s="99" t="str">
        <f t="shared" si="1"/>
        <v/>
      </c>
      <c r="EW2" s="99" t="str">
        <f t="shared" si="1"/>
        <v/>
      </c>
      <c r="EX2" s="99" t="str">
        <f t="shared" si="1"/>
        <v/>
      </c>
      <c r="EY2" s="99" t="str">
        <f t="shared" si="1"/>
        <v/>
      </c>
      <c r="EZ2" s="99" t="str">
        <f t="shared" si="1"/>
        <v/>
      </c>
      <c r="FA2" s="99" t="str">
        <f t="shared" si="1"/>
        <v/>
      </c>
      <c r="FB2" s="99" t="str">
        <f t="shared" si="1"/>
        <v/>
      </c>
      <c r="FC2" s="99" t="str">
        <f t="shared" si="1"/>
        <v/>
      </c>
      <c r="FD2" s="99" t="str">
        <f t="shared" si="1"/>
        <v/>
      </c>
      <c r="FE2" s="99" t="str">
        <f t="shared" si="1"/>
        <v/>
      </c>
      <c r="FK2" s="105" t="s">
        <v>40</v>
      </c>
      <c r="FL2" s="105" t="s">
        <v>36</v>
      </c>
      <c r="FM2" s="105" t="s">
        <v>43</v>
      </c>
      <c r="FN2" s="106" t="s">
        <v>42</v>
      </c>
      <c r="FO2" s="105" t="s">
        <v>54</v>
      </c>
      <c r="FP2" s="105" t="s">
        <v>60</v>
      </c>
      <c r="FR2" s="107"/>
      <c r="FS2" s="107"/>
      <c r="FT2" s="107"/>
      <c r="FU2" s="107"/>
      <c r="FV2" s="107"/>
      <c r="FW2" s="108"/>
      <c r="GA2" s="100"/>
      <c r="GB2" s="109"/>
      <c r="HA2" s="110"/>
      <c r="HB2" s="111"/>
      <c r="HC2" s="111"/>
      <c r="IA2" s="111"/>
      <c r="IB2" s="111"/>
      <c r="IC2" s="111"/>
      <c r="JB2" s="112"/>
      <c r="JC2" s="113"/>
      <c r="JD2" s="113"/>
      <c r="JE2" s="113"/>
      <c r="JF2" s="113"/>
      <c r="JG2" s="113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W2" s="100"/>
      <c r="JX2" s="100"/>
      <c r="JY2" s="100"/>
      <c r="JZ2" s="100"/>
      <c r="KA2" s="100"/>
      <c r="KB2" s="100"/>
      <c r="KE2" s="114"/>
      <c r="KF2" s="114"/>
      <c r="KG2" s="114"/>
      <c r="KH2" s="114"/>
      <c r="KI2" s="114"/>
      <c r="KJ2" s="114"/>
    </row>
    <row r="3" spans="1:326" ht="15" customHeight="1" thickBot="1" x14ac:dyDescent="0.3">
      <c r="A3" s="115">
        <v>1</v>
      </c>
      <c r="B3" s="115">
        <f>IFERROR(SMALL($B$2004:$B$2901,A3),"")</f>
        <v>12672000</v>
      </c>
      <c r="C3" s="115" t="s">
        <v>68</v>
      </c>
      <c r="D3" s="100" t="str">
        <f>'INPUT INF'!N62</f>
        <v>A</v>
      </c>
      <c r="E3" s="100" t="str">
        <f>IFERROR(IF($B3="","",IF($E$1=$O2004,$P2004,IF($E$1=$R2004,$S2004,IF($E$1=$U2004,$V2004,IF($E$1=$X2004,$Y2004,IF($E$1=$AA2004,$AB2004,IF($E$1=$AD2004,$AE2004,IF($E$1=$AG2004,$AH2004,IF($E$1=$AJ2004,$AK2004,""))))))))),"")</f>
        <v/>
      </c>
      <c r="F3" s="100" t="str">
        <f>IF(B3="","",IF($E$1=O2004,Q2004,IF($E$1=R2004,T2004,IF($E$1=U2004,W2004,IF($E$1=X2004,Z2004,IF($E$1=AA2004,AC2004,IF($E$1=AD2004,AF2004,IF($E$1=AG2004,AI2004,IF($E$1=AJ2004,AL2004,"")))))))))</f>
        <v/>
      </c>
      <c r="G3" s="100">
        <f t="shared" ref="G3:G66" si="2">IFERROR(IF($B3="","",IF($G$1=$O2004,$P2004,IF($G$1=$R2004,$S2004,IF($G$1=$U2004,$V2004,IF($G$1=$X2004,$Y2004,IF($G$1=$AA2004,$AB2004,IF($G$1=$AD2004,$AE2004,IF($G$1=$AG2004,$AH2004,IF($G$1=$AJ2004,$AK2004,""))))))))),"")</f>
        <v>81</v>
      </c>
      <c r="H3" s="100" t="str">
        <f>IF(B3="","",IF($G$1=O2004,Q2004,IF($G$1=R2004,T2004,IF($G$1=U2004,W2004,IF($G$1=X2004,Z2004,IF($G$1=AA2004,AC2004,IF($G$1=AD2004,AF2004,IF($G$1=AG2004,AI2004,IF($G$1=AJ2004,AL2004,"")))))))))</f>
        <v>C1</v>
      </c>
      <c r="I3" s="100">
        <f t="shared" ref="I3:I66" si="3">IFERROR(IF($B3="","",IF($I$1=$O2004,$P2004,IF($I$1=$R2004,$S2004,IF($I$1=$U2004,$V2004,IF($I$1=$X2004,$Y2004,IF($I$1=$AA2004,$AB2004,IF($I$1=$AD2004,$AE2004,IF($I$1=$AG2004,$AH2004,IF($I$1=$AJ2004,$AK2004,""))))))))),"")</f>
        <v>59</v>
      </c>
      <c r="J3" s="100" t="str">
        <f>IF(B3="","",IF($I$1=O2004,Q2004,IF($I$1=R2004,T2004,IF($I$1=U2004,W2004,IF($I$1=X2004,Z2004,IF($I$1=AA2004,AC2004,IF($I$1=AD2004,AF2004,IF($I$1=AG2004,AI2004,IF($I$1=AJ2004,AL2004,"")))))))))</f>
        <v>D2</v>
      </c>
      <c r="K3" s="100" t="str">
        <f t="shared" ref="K3:K66" si="4">IFERROR(IF($B3="","",IF($K$1=$O2004,$P2004,IF($K$1=$R2004,$S2004,IF($K$1=$U2004,$V2004,IF($K$1=$X2004,$Y2004,IF($K$1=$AA2004,$AB2004,IF($K$1=$AD2004,$AE2004,IF($K$1=$AG2004,$AH2004,IF($K$1=$AJ2004,$AK2004,""))))))))),"")</f>
        <v/>
      </c>
      <c r="L3" s="100" t="str">
        <f t="shared" ref="L3:L67" si="5">IF(B3="","",IF($K$1=O2004,Q2004,IF($K$1=R2004,T2004,IF($K$1=U2004,W2004,IF($K$1=X2004,Z2004,IF($K$1=AA2004,AC2004,IF($K$1=AD2004,AF2004,IF($K$1=AG2004,AI2004,IF($K$1=AJ2004,AL2004,"")))))))))</f>
        <v/>
      </c>
      <c r="M3" s="100" t="str">
        <f t="shared" ref="M3:M66" si="6">IFERROR(IF($B3="","",IF($M$1=$O2004,$P2004,IF($M$1=$R2004,$S2004,IF($M$1=$U2004,$V2004,IF($M$1=$X2004,$Y2004,IF($M$1=$AA2004,$AB2004,IF($M$1=$AD2004,$AE2004,IF($M$1=$AG2004,$AH2004,IF($M$1=$AJ2004,$AK2004,""))))))))),"")</f>
        <v/>
      </c>
      <c r="N3" s="100" t="str">
        <f>IF(B3="","",IF($M$1=O2004,Q2004,IF($M$1=R2004,T2004,IF($M$1=U2004,W2004,IF($M$1=X2004,Z2004,IF($M$1=AA2004,AC2004,IF($M$1=AD2004,AF2004,IF($M$1=AG2004,AI2004,IF($M$1=AJ2004,AL2004,"")))))))))</f>
        <v/>
      </c>
      <c r="O3" s="100" t="str">
        <f t="shared" ref="O3:O66" si="7">IFERROR(IF($B3="","",IF($O$1=$O2004,$P2004,IF($O$1=$R2004,$S2004,IF($O$1=$U2004,$V2004,IF($O$1=$X2004,$Y2004,IF($O$1=$AA2004,$AB2004,IF($O$1=$AD2004,$AE2004,IF($O$1=$AG2004,$AH2004,IF($O$1=$AJ2004,$AK2004,""))))))))),"")</f>
        <v/>
      </c>
      <c r="P3" s="100" t="str">
        <f>IF(B3="","",IF($O$1=O2004,Q2004,IF($O$1=R2004,T2004,IF($O$1=U2004,W2004,IF($O$1=X2004,Z2004,IF($O$1=AA2004,AC2004,IF($O$1=AD2004,AF2004,IF($O$1=AG2004,AI2004,IF($O$1=AJ2004,AL2004,"")))))))))</f>
        <v/>
      </c>
      <c r="Q3" s="100" t="str">
        <f t="shared" ref="Q3:Q66" si="8">IFERROR(IF($B3="","",IF($Q$1=$O2004,$P2004,IF($Q$1=$R2004,$S2004,IF($Q$1=$U2004,$V2004,IF($Q$1=$X2004,$Y2004,IF($Q$1=$AA2004,$AB2004,IF($Q$1=$AD2004,$AE2004,IF($Q$1=$AG2004,$AH2004,IF($Q$1=$AJ2004,$AK2004,""))))))))),"")</f>
        <v/>
      </c>
      <c r="R3" s="100" t="str">
        <f>IF(B3="","",IF($Q$1=O2004,Q2004,IF($Q$1=R2004,T2004,IF($Q$1=U2004,W2004,IF($Q$1=X2004,Z2004,IF($Q$1=AA2004,AC2004,IF($Q$1=AD2004,AF2004,IF($Q$1=AG2004,AI2004,IF($Q$1=AJ2004,AL2004,"")))))))))</f>
        <v/>
      </c>
      <c r="S3" s="100" t="str">
        <f t="shared" ref="S3:S66" si="9">IFERROR(IF($B3="","",IF($S$1=$O2004,$P2004,IF($S$1=$R2004,$S2004,IF($S$1=$U2004,$V2004,IF($S$1=$X2004,$Y2004,IF($S$1=$AA2004,$AB2004,IF($S$1=$AD2004,$AE2004,IF($S$1=$AG2004,$AH2004,IF($S$1=$AJ2004,$AK2004,""))))))))),"")</f>
        <v/>
      </c>
      <c r="T3" s="100" t="str">
        <f>IF(B3="","",IF($S$1=O2004,Q2004,IF($S$1=R2004,T2004,IF($S$1=U2004,W2004,IF($S$1=X2004,Z2004,IF($S$1=AA2004,AC2004,IF($S$1=AD2004,AF2004,IF($S$1=AG2004,AI2004,IF($S$1=AJ2004,AL2004,"")))))))))</f>
        <v/>
      </c>
      <c r="U3" s="100">
        <f t="shared" ref="U3:U66" si="10">IFERROR(IF($B3="","",IF($U$1=$O2004,$P2004,IF($U$1=$R2004,$S2004,IF($U$1=$U2004,$V2004,IF($U$1=$X2004,$Y2004,IF($U$1=$AA2004,$AB2004,IF($U$1=$AD2004,$AE2004,IF($U$1=$AG2004,$AH2004,IF($U$1=$AJ2004,$AK2004,""))))))))),"")</f>
        <v>88</v>
      </c>
      <c r="V3" s="100" t="str">
        <f>IF(B3="","",IF($U$1=O2004,Q2004,IF($U$1=R2004,T2004,IF($U$1=U2004,W2004,IF($U$1=X2004,Z2004,IF($U$1=AA2004,AC2004,IF($U$1=AD2004,AF2004,IF($U$1=AG2004,AI2004,IF($U$1=AJ2004,AL2004,"")))))))))</f>
        <v>B1</v>
      </c>
      <c r="W3" s="100">
        <f t="shared" ref="W3:W66" si="11">IFERROR(IF($B3="","",IF($W$1=$O2004,$P2004,IF($W$1=$R2004,$S2004,IF($W$1=$U2004,$V2004,IF($W$1=$X2004,$Y2004,IF($W$1=$AA2004,$AB2004,IF($W$1=$AD2004,$AE2004,IF($W$1=$AG2004,$AH2004,IF($W$1=$AJ2004,$AK2004,""))))))))),"")</f>
        <v>74</v>
      </c>
      <c r="X3" s="100" t="str">
        <f>IF(B3="","",IF($W$1=O2004,Q2004,IF($W$1=R2004,T2004,IF($W$1=U2004,W2004,IF($W$1=X2004,Z2004,IF($W$1=AA2004,AC2004,IF($W$1=AD2004,AF2004,IF($W$1=AG2004,AI2004,IF($W$1=AJ2004,AL2004,"")))))))))</f>
        <v>C1</v>
      </c>
      <c r="Y3" s="100">
        <f t="shared" ref="Y3:Y66" si="12">IFERROR(IF($B3="","",IF($Y$1=$O2004,$P2004,IF($Y$1=$R2004,$S2004,IF($Y$1=$U2004,$V2004,IF($Y$1=$X2004,$Y2004,IF($Y$1=$AA2004,$AB2004,IF($Y$1=$AD2004,$AE2004,IF($Y$1=$AG2004,$AH2004,IF($Y$1=$AJ2004,$AK2004,""))))))))),"")</f>
        <v>71</v>
      </c>
      <c r="Z3" s="100" t="str">
        <f>IF(B3="","",IF($Y$1=O2004,Q2004,IF($Y$1=R2004,T2004,IF($Y$1=U2004,W2004,IF($Y$1=X2004,Z2004,IF($Y$1=AA2004,AC2004,IF($Y$1=AD2004,AF2004,IF($Y$1=AG2004,AI2004,IF($Y$1=AJ2004,AL2004,"")))))))))</f>
        <v>C1</v>
      </c>
      <c r="AA3" s="100" t="str">
        <f t="shared" ref="AA3:AA66" si="13">IFERROR(IF($B3="","",IF($AA$1=$O2004,$P2004,IF($AA$1=$R2004,$S2004,IF($AA$1=$U2004,$V2004,IF($AA$1=$X2004,$Y2004,IF($AA$1=$AA2004,$AB2004,IF($AA$1=$AD2004,$AE2004,IF($AA$1=$AG2004,$AH2004,IF($AA$1=$AJ2004,$AK2004,""))))))))),"")</f>
        <v/>
      </c>
      <c r="AB3" s="100" t="str">
        <f>IF(B3="","",IF($AA$1=O2004,Q2004,IF($AA$1=R2004,T2004,IF($AA$1=U2004,W2004,IF($AA$1=X2004,Z2004,IF($AA$1=AA2004,AC2004,IF($AA$1=AD2004,AF2004,IF($AA$1=AG2004,AI2004,IF($AA$1=AJ2004,AL2004,"")))))))))</f>
        <v/>
      </c>
      <c r="AC3" s="100" t="str">
        <f t="shared" ref="AC3:AC66" si="14">IFERROR(IF($B3="","",IF($AC$1=$O2004,$P2004,IF($AC$1=$R2004,$S2004,IF($AC$1=$U2004,$V2004,IF($AC$1=$X2004,$Y2004,IF($AC$1=$AA2004,$AB2004,IF($AC$1=$AD2004,$AE2004,IF($AC$1=$AG2004,$AH2004,IF($AC$1=$AJ2004,$AK2004,""))))))))),"")</f>
        <v/>
      </c>
      <c r="AD3" s="100" t="str">
        <f>IF(B3="","",IF($AC$1=O2004,Q2004,IF($AC$1=R2004,T2004,IF($AC$1=U2004,W2004,IF($AC$1=X2004,Z2004,IF($AC$1=AA2004,AC2004,IF($AC$1=AD2004,AF2004,IF($AC$1=AG2004,AI2004,IF($AC$1=AJ2004,AL2004,"")))))))))</f>
        <v/>
      </c>
      <c r="AE3" s="100" t="str">
        <f t="shared" ref="AE3:AE66" si="15">IFERROR(IF($B3="","",IF($AE$1=$O2004,$P2004,IF($AE$1=$R2004,$S2004,IF($AE$1=$U2004,$V2004,IF($AE$1=$X2004,$Y2004,IF($AE$1=$AA2004,$AB2004,IF($AE$1=$AD2004,$AE2004,IF($AE$1=$AG2004,$AH2004,IF($AE$1=$AJ2004,$AK2004,""))))))))),"")</f>
        <v/>
      </c>
      <c r="AF3" s="100" t="str">
        <f>IF(B3="","",IF($AE$1=O2004,Q2004,IF($AE$1=R2004,T2004,IF($AE$1=U2004,W2004,IF($AE$1=X2004,Z2004,IF($AE$1=AA2004,AC2004,IF($AE$1=AD2004,AF2004,IF($AE$1=AG2004,AI2004,IF($AE$1=AJ2004,AL2004,"")))))))))</f>
        <v/>
      </c>
      <c r="AG3" s="100" t="str">
        <f t="shared" ref="AG3:AG66" si="16">IFERROR(IF($B3="","",IF($AG$1=$O2004,$P2004,IF($AG$1=$R2004,$S2004,IF($AG$1=$U2004,$V2004,IF($AG$1=$X2004,$Y2004,IF($AG$1=$AA2004,$AB2004,IF($AG$1=$AD2004,$AE2004,IF($AG$1=$AG2004,$AH2004,IF($AG$1=$AJ2004,$AK2004,""))))))))),"")</f>
        <v/>
      </c>
      <c r="AH3" s="100" t="str">
        <f>IF(B3="","",IF($AG$1=O2004,Q2004,IF($AG$1=R2004,T2004,IF($AG$1=U2004,W2004,IF($AG$1=X2004,Z2004,IF($AG$1=AA2004,AC2004,IF($AG$1=AD2004,AF2004,IF($AG$1=AG2004,AI2004,IF($AG$1=AJ2004,AL2004,"")))))))))</f>
        <v/>
      </c>
      <c r="AI3" s="100" t="str">
        <f t="shared" ref="AI3:AI66" si="17">IFERROR(IF($B3="","",IF($AI$1=$O2004,$P2004,IF($AI$1=$R2004,$S2004,IF($AI$1=$U2004,$V2004,IF($AI$1=$X2004,$Y2004,IF($AI$1=$AA2004,$AB2004,IF($AI$1=$AD2004,$AE2004,IF($AI$1=$AG2004,$AH2004,IF($AI$1=$AJ2004,$AK2004,""))))))))),"")</f>
        <v/>
      </c>
      <c r="AJ3" s="100" t="str">
        <f>IF(B3="","",IF($AI$1=O2004,Q2004,IF($AI$1=R2004,T2004,IF($AI$1=U2004,W2004,IF($AI$1=X2004,Z2004,IF($AI$1=AA2004,AC2004,IF($AI$1=AD2004,AF2004,IF($AI$1=AG2004,AI2004,IF($AI$1=AJ2004,AL2004,"")))))))))</f>
        <v/>
      </c>
      <c r="AK3" s="100" t="str">
        <f t="shared" ref="AK3:AK66" si="18">IFERROR(IF($B3="","",IF($AK$1=$O2004,$P2004,IF($AK$1=$R2004,$S2004,IF($AK$1=$U2004,$V2004,IF($AK$1=$X2004,$Y2004,IF($AK$1=$AA2004,$AB2004,IF($AK$1=$AD2004,$AE2004,IF($AK$1=$AG2004,$AH2004,IF($AK$1=$AJ2004,$AK2004,""))))))))),"")</f>
        <v/>
      </c>
      <c r="AL3" s="100" t="str">
        <f>IF(B3="","",IF($AK$1=O2004,Q2004,IF($AK$1=R2004,T2004,IF($AK$1=U2004,W2004,IF($AK$1=X2004,Z2004,IF($AK$1=AA2004,AC2004,IF($AK$1=AD2004,AF2004,IF($AK$1=AG2004,AI2004,IF($AK$1=AJ2004,AL2004,"")))))))))</f>
        <v/>
      </c>
      <c r="AM3" s="100" t="str">
        <f t="shared" ref="AM3:AM66" si="19">IFERROR(IF($B3="","",IF($AM$1=$O2004,$P2004,IF($AM$1=$R2004,$S2004,IF($AM$1=$U2004,$V2004,IF($AM$1=$X2004,$Y2004,IF($AM$1=$AA2004,$AB2004,IF($AM$1=$AD2004,$AE2004,IF($AM$1=$AG2004,$AH2004,IF($AM$1=$AJ2004,$AK2004,""))))))))),"")</f>
        <v/>
      </c>
      <c r="AN3" s="100" t="str">
        <f>IF(B3="","",IF($AM$1=O2004,Q2004,IF($AM$1=R2004,T2004,IF($AM$1=U2004,W2004,IF($AM$1=X2004,Z2004,IF($AM$1=AA2004,AC2004,IF($AM$1=AD2004,AF2004,IF($AM$1=AG2004,AI2004,IF($AM$1=AJ2004,AL2004,"")))))))))</f>
        <v/>
      </c>
      <c r="AO3" s="100" t="str">
        <f t="shared" ref="AO3:AO66" si="20">IFERROR(IF($B3="","",IF($AO$1=$O2004,$P2004,IF($AO$1=$R2004,$S2004,IF($AO$1=$U2004,$V2004,IF($AO$1=$X2004,$Y2004,IF($AO$1=$AA2004,$AB2004,IF($AO$1=$AD2004,$AE2004,IF($AO$1=$AG2004,$AH2004,IF($AO$1=$AJ2004,$AK2004,""))))))))),"")</f>
        <v/>
      </c>
      <c r="AP3" s="100" t="str">
        <f>IF(B3="","",IF($AO$1=O2004,Q2004,IF($AO$1=R2004,T2004,IF($AO$1=U2004,W2004,IF($AO$1=X2004,Z2004,IF($AO$1=AA2004,AC2004,IF($AO$1=AD2004,AF2004,IF($AO$1=AG2004,AI2004,IF($AO$1=AJ2004,AL2004,"")))))))))</f>
        <v/>
      </c>
      <c r="AQ3" s="100" t="str">
        <f t="shared" ref="AQ3:AQ66" si="21">IFERROR(IF($B3="","",IF($AQ$1=$O2004,$P2004,IF($AQ$1=$R2004,$S2004,IF($AQ$1=$U2004,$V2004,IF($AQ$1=$X2004,$Y2004,IF($AQ$1=$AA2004,$AB2004,IF($AQ$1=$AD2004,$AE2004,IF($AQ$1=$AG2004,$AH2004,IF($AQ$1=$AJ2004,$AK2004,""))))))))),"")</f>
        <v/>
      </c>
      <c r="AR3" s="100" t="str">
        <f>IF(B3="","",IF($AQ$1=O2004,Q2004,IF($AQ$1=R2004,T2004,IF($AQ$1=U2004,W2004,IF($AQ$1=X2004,Z2004,IF($AQ$1=AA2004,AC2004,IF($AQ$1=AD2004,AF2004,IF($AQ$1=AG2004,AI2004,IF($AQ$1=AJ2004,AL2004,"")))))))))</f>
        <v/>
      </c>
      <c r="AS3" s="100" t="str">
        <f t="shared" ref="AS3:AS66" si="22">IFERROR(IF($B3="","",IF($AS$1=$O2004,$P2004,IF($AS$1=$R2004,$S2004,IF($AS$1=$U2004,$V2004,IF($AS$1=$X2004,$Y2004,IF($AS$1=$AA2004,$AB2004,IF($AS$1=$AD2004,$AE2004,IF($AS$1=$AG2004,$AH2004,IF($AS$1=$AJ2004,$AK2004,""))))))))),"")</f>
        <v/>
      </c>
      <c r="AT3" s="100" t="str">
        <f>IF(B3="","",IF($AS$1=O2004,Q2004,IF($AS$1=R2004,T2004,IF($AS$1=U2004,W2004,IF($AS$1=X2004,Z2004,IF($AS$1=AA2004,AC2004,IF($AS$1=AD2004,AF2004,IF($AS$1=AG2004,AI2004,IF($AS$1=AJ2004,AL2004,"")))))))))</f>
        <v/>
      </c>
      <c r="AU3" s="100" t="str">
        <f t="shared" ref="AU3:AU66" si="23">IFERROR(IF($B3="","",IF($AU$1=$O2004,$P2004,IF($AU$1=$R2004,$S2004,IF($AU$1=$U2004,$V2004,IF($AU$1=$X2004,$Y2004,IF($AU$1=$AA2004,$AB2004,IF($AU$1=$AD2004,$AE2004,IF($AU$1=$AG2004,$AH2004,IF($AU$1=$AJ2004,$AK2004,""))))))))),"")</f>
        <v/>
      </c>
      <c r="AV3" s="100" t="str">
        <f>IF(B3="","",IF($AU$1=O2004,Q2004,IF($AU$1=R2004,T2004,IF($AU$1=U2004,W2004,IF($AU$1=X2004,Z2004,IF($AU$1=AA2004,AC2004,IF($AU$1=AD2004,AF2004,IF($AU$1=AG2004,AI2004,IF($AU$1=AJ2004,AL2004,"")))))))))</f>
        <v/>
      </c>
      <c r="AW3" s="100" t="str">
        <f t="shared" ref="AW3:AW66" si="24">IFERROR(IF($B3="","",IF($AW$1=$O2004,$P2004,IF($AW$1=$R2004,$S2004,IF($AW$1=$U2004,$V2004,IF($AW$1=$X2004,$Y2004,IF($AW$1=$AA2004,$AB2004,IF($AW$1=$AD2004,$AE2004,IF($AW$1=$AG2004,$AH2004,IF($AW$1=$AJ2004,$AK2004,""))))))))),"")</f>
        <v/>
      </c>
      <c r="AX3" s="100" t="str">
        <f>IF(B3="","",IF($AW$1=O2004,Q2004,IF($AW$1=R2004,T2004,IF($AW$1=U2004,W2004,IF($AW$1=X2004,Z2004,IF($AW$1=AA2004,AC2004,IF($AW$1=AD2004,AF2004,IF($AW$1=AG2004,AI2004,IF($AW$1=AJ2004,AL2004,"")))))))))</f>
        <v/>
      </c>
      <c r="AY3" s="100" t="str">
        <f t="shared" ref="AY3:AY66" si="25">IFERROR(IF($B3="","",IF($AY$1=$O2004,$P2004,IF($AY$1=$R2004,$S2004,IF($AY$1=$U2004,$V2004,IF($AY$1=$X2004,$Y2004,IF($AY$1=$AA2004,$AB2004,IF($AY$1=$AD2004,$AE2004,IF($AY$1=$AG2004,$AH2004,IF($AY$1=$AJ2004,$AK2004,""))))))))),"")</f>
        <v/>
      </c>
      <c r="AZ3" s="100" t="str">
        <f>IF(B3="","",IF($AY$1=O2004,Q2004,IF($AY$1=R2004,T2004,IF($AY$1=U2004,W2004,IF($AY$1=X2004,Z2004,IF($AY$1=AA2004,AC2004,IF($AY$1=AD2004,AF2004,IF($AY$1=AG2004,AI2004,IF($AY$1=AJ2004,AL2004,"")))))))))</f>
        <v/>
      </c>
      <c r="BA3" s="100" t="str">
        <f t="shared" ref="BA3:BA66" si="26">IFERROR(IF($B3="","",IF($BA$1=$O2004,$P2004,IF($BA$1=$R2004,$S2004,IF($BA$1=$U2004,$V2004,IF($BA$1=$X2004,$Y2004,IF($BA$1=$AA2004,$AB2004,IF($BA$1=$AD2004,$AE2004,IF($BA$1=$AG2004,$AH2004,IF($BA$1=$AJ2004,$AK2004,""))))))))),"")</f>
        <v/>
      </c>
      <c r="BB3" s="100" t="str">
        <f>IF(B3="","",IF($BA$1=O2004,Q2004,IF($BA$1=R2004,T2004,IF($BA$1=U2004,W2004,IF($BA$1=X2004,Z2004,IF($BA$1=AA2004,AC2004,IF($BA$1=AD2004,AF2004,IF($BA$1=AG2004,AI2004,IF($BA$1=AJ2004,AL2004,"")))))))))</f>
        <v/>
      </c>
      <c r="BC3" s="100">
        <f>IFERROR(INDEX('INPUT INF'!$F$3:$F$601,MATCH($B3,'INPUT INF'!$A$3:$A$601,FALSE)),"")</f>
        <v>0</v>
      </c>
      <c r="BD3" s="100">
        <f t="shared" ref="BD3:BD66" si="27">IF(BC3=0,0,IF(B3="","",IF(BC3=O2004,P2004,IF(BC3=R2004,S2004,IF(BC3=U2004,V2004,IF(BC3=X2004,Y2004,IF(BC3=AA2004,AB2004,IF(BC3=AD2004,AE2004,IF(BC3=AG2004,AH2004,IF(BC3=AJ2004,AK2004,""))))))))))</f>
        <v>0</v>
      </c>
      <c r="BE3" s="100" t="str">
        <f>IF(B3="","",IF(BC3=O2004,Q2004,IF(BC3=R2004,T2004,IF(BC3=U2004,W2004,IF(BC3=X2004,Z2004,IF(BC3=AA2004,AC2004,IF(BC3=AD2004,AF2004,IF(BC3=AG2004,AI2004,IF(BC3=AJ2004,AL2004,"")))))))))</f>
        <v/>
      </c>
      <c r="BF3" s="100">
        <f t="shared" ref="BF3:BF67" si="28">IFERROR(SUM(E3,G3,I3,K3,M3,O3,Q3,S3,U3,W3,Y3,AA3,AC3,AE3,AG3,AI3,AK3,AM3,AO3,AQ3,AS3,AU3,AW3,AY3,BA3)-BD3,"")</f>
        <v>373</v>
      </c>
      <c r="BG3" s="115" t="str">
        <f t="shared" ref="BG3:BG67" si="29">IFERROR(INDEX(AJ$2004:AJ$2901,MATCH($B3,$N$2004:$N$2901,0)),"")</f>
        <v>PASS</v>
      </c>
      <c r="BH3" s="115">
        <f>IF(AND('INPUT INF'!$O$1="X",BG3="PASS"),BF3,IF($BG3="","0",IF('INPUT INF'!$N$63="YES",$BF3,"")))</f>
        <v>373</v>
      </c>
      <c r="BI3" s="115" t="str">
        <f>IF($BG3="","0",IF('INPUT INF'!$N$64="YES",$BF3,""))</f>
        <v/>
      </c>
      <c r="BJ3" s="115" t="str">
        <f>IF($BG3="","0",IF('INPUT INF'!$N$65="YES",$BF3,""))</f>
        <v/>
      </c>
      <c r="BK3" s="115">
        <f>LARGE($BH$3:$BH$422,A3)</f>
        <v>483</v>
      </c>
      <c r="BL3" s="116" t="str">
        <f>IFERROR(IF(RANK($BH3,$BH$3:$BH$422)=1,$B3,""),"")</f>
        <v/>
      </c>
      <c r="BM3" s="116" t="str">
        <f>IFERROR(IF(RANK($BH3,$BH$3:$BH$422)=BM$2,$B3,""),"")</f>
        <v/>
      </c>
      <c r="BN3" s="116" t="str">
        <f>IFERROR(IF(RANK($BH3,$BH$3:$BH$422)=BN$2,$B3,""),"")</f>
        <v/>
      </c>
      <c r="BO3" s="116">
        <f>IFERROR(SMALL($BL$3:$BL$422,A3),"")</f>
        <v>12672035</v>
      </c>
      <c r="BP3" s="115">
        <f>IF(BO3="","",A3)</f>
        <v>1</v>
      </c>
      <c r="BQ3" s="117">
        <f>IFERROR(SMALL($BP$3:$BP$14,A3),"")</f>
        <v>1</v>
      </c>
      <c r="BR3" s="116" t="str">
        <f>IFERROR(IF(RANK($BI3,$BI$3:$BI$422)=1,$B3,""),"")</f>
        <v/>
      </c>
      <c r="BS3" s="116" t="str">
        <f>IFERROR(IF(RANK($BI3,$BI$3:$BI$422)=BS$2,$B3,""),"")</f>
        <v/>
      </c>
      <c r="BT3" s="116" t="str">
        <f>IFERROR(IF(RANK($BI3,$BI$3:$BI$422)=BT$2,$B3,""),"")</f>
        <v/>
      </c>
      <c r="BU3" s="116">
        <f>IFERROR(SMALL($BR$3:$BR$422,A3),"")</f>
        <v>12672042</v>
      </c>
      <c r="BV3" s="115">
        <f>IF(BU3="","",A3)</f>
        <v>1</v>
      </c>
      <c r="BW3" s="117">
        <f>IFERROR(SMALL($BV$3:$BV$14,A3),"")</f>
        <v>1</v>
      </c>
      <c r="BX3" s="116" t="str">
        <f>IFERROR(IF(RANK($BJ3,$BJ$3:$BJ$422)=1,$B3,""),"")</f>
        <v/>
      </c>
      <c r="BY3" s="116" t="str">
        <f>IFERROR(IF(RANK($BJ3,$BJ$3:$BJ$422)=BY$2,$B3,""),"")</f>
        <v/>
      </c>
      <c r="BZ3" s="116" t="str">
        <f>IFERROR(IF(RANK($BJ3,$BJ$3:$BJ$422)=BZ$2,$B3,""),"")</f>
        <v/>
      </c>
      <c r="CA3" s="116" t="str">
        <f>IFERROR(SMALL($BX$3:$BX$422,A3),"")</f>
        <v/>
      </c>
      <c r="CB3" s="115" t="str">
        <f>IF(CA3="","",A3)</f>
        <v/>
      </c>
      <c r="CC3" s="117" t="str">
        <f>IFERROR(SMALL($CB$3:$CB$14,A3),"")</f>
        <v/>
      </c>
      <c r="CD3" s="116" t="str">
        <f>IFERROR(IF(RANK(BH3,$BH$3:$BH$842)=1,B3,""),"")</f>
        <v/>
      </c>
      <c r="CE3" s="116" t="str">
        <f>IFERROR(IF(RANK(BH3,$BH$3:$BH$842)=$CE$2,B3,""),"")</f>
        <v/>
      </c>
      <c r="CF3" s="116" t="str">
        <f>IFERROR(IF(RANK(BH3,$BH$3:$BH$842)=$CF$2,B3,""),"")</f>
        <v/>
      </c>
      <c r="CG3" s="116">
        <f>IFERROR(SMALL($CD$3:$CD$842,A3),"")</f>
        <v>12672035</v>
      </c>
      <c r="CH3" s="118">
        <f>IF(CG3="","",A3)</f>
        <v>1</v>
      </c>
      <c r="CI3" s="119">
        <f>IFERROR(SMALL(CH$3:CH$15,A3),"")</f>
        <v>1</v>
      </c>
      <c r="CJ3" s="116" t="str">
        <f>IFERROR(IF(RANK(BI3,$BI$3:$BI$842)=1,B3,""),"")</f>
        <v/>
      </c>
      <c r="CK3" s="116" t="str">
        <f>IFERROR(IF(RANK(BI3,$BI$3:$BI$842)=$CK$2,B3,""),"")</f>
        <v/>
      </c>
      <c r="CL3" s="116" t="str">
        <f>IFERROR(IF(RANK(BI3,$BI$3:$BI$842)=$CL$2,B3,""),"")</f>
        <v/>
      </c>
      <c r="CM3" s="116">
        <f>IFERROR(SMALL($CJ$3:$CJ$842,A3),"")</f>
        <v>12672042</v>
      </c>
      <c r="CN3" s="118">
        <f>IF(CM3="","",A3)</f>
        <v>1</v>
      </c>
      <c r="CO3" s="119">
        <f>IFERROR(SMALL(CN$3:CN$15,A3),"")</f>
        <v>1</v>
      </c>
      <c r="CP3" s="116" t="str">
        <f t="shared" ref="CP3:CP67" si="30">IFERROR(IF(RANK(BJ3,$BJ$3:$BJ$842)=1,B3,""),"")</f>
        <v/>
      </c>
      <c r="CQ3" s="116" t="str">
        <f>IFERROR(IF(RANK(BJ3,$BJ$3:$BJ$842)=$CQ$2,B3,""),"")</f>
        <v/>
      </c>
      <c r="CR3" s="116" t="str">
        <f>IFERROR(IF(RANK(BJ3,$BJ$3:$BJ$842)=$CR$2,B3,""),"")</f>
        <v/>
      </c>
      <c r="CS3" s="116" t="str">
        <f>IFERROR(SMALL($CP$3:$CP$842,A3),"")</f>
        <v/>
      </c>
      <c r="CT3" s="118" t="str">
        <f>IF(CS3="","",A3)</f>
        <v/>
      </c>
      <c r="CU3" s="119" t="str">
        <f>IFERROR(SMALL(CT$3:CT$15,A3),"")</f>
        <v/>
      </c>
      <c r="CZ3" s="115" t="str">
        <f>'INPUT INF'!L63</f>
        <v>SCIENCE</v>
      </c>
      <c r="DA3" s="115" t="s">
        <v>56</v>
      </c>
      <c r="DB3" s="100" t="s">
        <v>109</v>
      </c>
      <c r="DH3" s="115" t="str">
        <f t="shared" ref="DH3:DH67" si="31">IFERROR(IF(RANK($E3,$E$3:$E$422)=1,$B3,""),"")</f>
        <v/>
      </c>
      <c r="DI3" s="115" t="str">
        <f t="shared" ref="DI3:DI66" si="32">IFERROR(IF(RANK($G3,$G$3:$G$422)=1,$B3,""),"")</f>
        <v/>
      </c>
      <c r="DJ3" s="115" t="str">
        <f t="shared" ref="DJ3:DJ66" si="33">IFERROR(IF(RANK($I3,$I$3:$I$422)=1,$B3,""),"")</f>
        <v/>
      </c>
      <c r="DK3" s="115" t="str">
        <f t="shared" ref="DK3:DK66" si="34">IFERROR(IF(RANK($K3,$K$3:$K$422)=1,$B3,""),"")</f>
        <v/>
      </c>
      <c r="DL3" s="115" t="str">
        <f t="shared" ref="DL3:DL66" si="35">IFERROR(IF(RANK($M3,$M$3:$M$422)=1,$B3,""),"")</f>
        <v/>
      </c>
      <c r="DM3" s="115" t="str">
        <f t="shared" ref="DM3:DM66" si="36">IFERROR(IF(RANK($O3,$O$3:$O$422)=1,$B3,""),"")</f>
        <v/>
      </c>
      <c r="DN3" s="115" t="str">
        <f t="shared" ref="DN3:DN66" si="37">IFERROR(IF(RANK($Q3,$Q$3:$Q$422)=1,$B3,""),"")</f>
        <v/>
      </c>
      <c r="DO3" s="115" t="str">
        <f t="shared" ref="DO3:DO66" si="38">IFERROR(IF(RANK($S3,$S$3:$S$422)=1,$B3,""),"")</f>
        <v/>
      </c>
      <c r="DP3" s="115" t="str">
        <f t="shared" ref="DP3:DP66" si="39">IFERROR(IF(RANK($U3,$U$3:$U$422)=1,$B3,""),"")</f>
        <v/>
      </c>
      <c r="DQ3" s="115" t="str">
        <f t="shared" ref="DQ3:DQ66" si="40">IFERROR(IF(RANK($W3,$W$3:$W$422)=1,$B3,""),"")</f>
        <v/>
      </c>
      <c r="DR3" s="115" t="str">
        <f t="shared" ref="DR3:DR66" si="41">IFERROR(IF(RANK($Y3,$Y$3:$Y$422)=1,$B3,""),"")</f>
        <v/>
      </c>
      <c r="DS3" s="115" t="str">
        <f t="shared" ref="DS3:DS66" si="42">IFERROR(IF(RANK($AA3,$AA$3:$AA$422)=1,$B3,""),"")</f>
        <v/>
      </c>
      <c r="DT3" s="115" t="str">
        <f t="shared" ref="DT3:DT66" si="43">IFERROR(IF(RANK($AC3,$AC$3:$AC$422)=1,$B3,""),"")</f>
        <v/>
      </c>
      <c r="DU3" s="115" t="str">
        <f t="shared" ref="DU3:DU66" si="44">IFERROR(IF(RANK($AE3,$AE$3:$AE$422)=1,$B3,""),"")</f>
        <v/>
      </c>
      <c r="DV3" s="115" t="str">
        <f t="shared" ref="DV3:DV66" si="45">IFERROR(IF(RANK($AG3,$AG$3:$AG$422)=1,$B3,""),"")</f>
        <v/>
      </c>
      <c r="DW3" s="115" t="str">
        <f t="shared" ref="DW3:DW66" si="46">IFERROR(IF(RANK($AI3,$AI$3:$AI$422)=1,$B3,""),"")</f>
        <v/>
      </c>
      <c r="DX3" s="115" t="str">
        <f t="shared" ref="DX3:DX66" si="47">IFERROR(IF(RANK($AK3,$AK$3:$AK$422)=1,$B3,""),"")</f>
        <v/>
      </c>
      <c r="DY3" s="115" t="str">
        <f t="shared" ref="DY3:DY66" si="48">IFERROR(IF(RANK($AM3,$AM$3:$AM$422)=1,$B3,""),"")</f>
        <v/>
      </c>
      <c r="DZ3" s="115" t="str">
        <f t="shared" ref="DZ3:DZ66" si="49">IFERROR(IF(RANK($AO3,$AO$3:$AO$422)=1,$B3,""),"")</f>
        <v/>
      </c>
      <c r="EA3" s="115" t="str">
        <f t="shared" ref="EA3:EA66" si="50">IFERROR(IF(RANK($AQ3,$AQ$3:$AQ$422)=1,$B3,""),"")</f>
        <v/>
      </c>
      <c r="EB3" s="115" t="str">
        <f t="shared" ref="EB3:EB66" si="51">IFERROR(IF(RANK($AS3,$AS$3:$AS$422)=1,$B3,""),"")</f>
        <v/>
      </c>
      <c r="EC3" s="115" t="str">
        <f t="shared" ref="EC3:EC66" si="52">IFERROR(IF(RANK($AU3,$AU$3:$AU$422)=1,$B3,""),"")</f>
        <v/>
      </c>
      <c r="ED3" s="115" t="str">
        <f t="shared" ref="ED3:ED66" si="53">IFERROR(IF(RANK($AW3,$AW$3:$AW$422)=1,$B3,""),"")</f>
        <v/>
      </c>
      <c r="EE3" s="115" t="str">
        <f t="shared" ref="EE3:EE66" si="54">IFERROR(IF(RANK($AY3,$AY$3:$AY$422)=1,$B3,""),"")</f>
        <v/>
      </c>
      <c r="EF3" s="115" t="str">
        <f t="shared" ref="EF3:EF66" si="55">IFERROR(IF(RANK($BA3,$BA$3:$BA$422)=1,$B3,""),"")</f>
        <v/>
      </c>
      <c r="EG3" s="115" t="str">
        <f>IFERROR(IF(RANK($E3,$E$3:$E$842)=1,$B3,""),"")</f>
        <v/>
      </c>
      <c r="EH3" s="115" t="str">
        <f>IFERROR(IF(RANK($G3,$G$3:$G$842)=1,$B3,""),"")</f>
        <v/>
      </c>
      <c r="EI3" s="115" t="str">
        <f>IFERROR(IF(RANK($I3,$I$3:$I$842)=1,$B3,""),"")</f>
        <v/>
      </c>
      <c r="EJ3" s="115" t="str">
        <f>IFERROR(IF(RANK($K3,$K$3:$K$842)=1,$B3,""),"")</f>
        <v/>
      </c>
      <c r="EK3" s="115" t="str">
        <f>IFERROR(IF(RANK($M3,$M$3:$M$842)=1,$B3,""),"")</f>
        <v/>
      </c>
      <c r="EL3" s="115" t="str">
        <f>IFERROR(IF(RANK($O3,$O$3:$O$842)=1,$B3,""),"")</f>
        <v/>
      </c>
      <c r="EM3" s="115" t="str">
        <f>IFERROR(IF(RANK($Q3,$Q$3:$Q$842)=1,$B3,""),"")</f>
        <v/>
      </c>
      <c r="EN3" s="115" t="str">
        <f>IFERROR(IF(RANK($S3,$S$3:$S$842)=1,$B3,""),"")</f>
        <v/>
      </c>
      <c r="EO3" s="115" t="str">
        <f>IFERROR(IF(RANK($U3,$U$3:$U$842)=1,$B3,""),"")</f>
        <v/>
      </c>
      <c r="EP3" s="115" t="str">
        <f>IFERROR(IF(RANK($W3,$W$3:$W$842)=1,$B3,""),"")</f>
        <v/>
      </c>
      <c r="EQ3" s="115" t="str">
        <f>IFERROR(IF(RANK($Y3,$Y$3:$Y$842)=1,$B3,""),"")</f>
        <v/>
      </c>
      <c r="ER3" s="115" t="str">
        <f>IFERROR(IF(RANK($AA3,$AA$3:$AA$842)=1,$B3,""),"")</f>
        <v/>
      </c>
      <c r="ES3" s="115" t="str">
        <f>IFERROR(IF(RANK($AC3,$AC$3:$AC$842)=1,$B3,""),"")</f>
        <v/>
      </c>
      <c r="ET3" s="115" t="str">
        <f>IFERROR(IF(RANK($AE3,$AE$3:$AE$842)=1,$B3,""),"")</f>
        <v/>
      </c>
      <c r="EU3" s="115" t="str">
        <f>IFERROR(IF(RANK($AG3,$AG$3:$AG$842)=1,$B3,""),"")</f>
        <v/>
      </c>
      <c r="EV3" s="115" t="str">
        <f>IFERROR(IF(RANK($AI3,$AI$3:$AI$842)=1,$B3,""),"")</f>
        <v/>
      </c>
      <c r="EW3" s="115" t="str">
        <f>IFERROR(IF(RANK($AK3,$AK$3:$AK$842)=1,$B3,""),"")</f>
        <v/>
      </c>
      <c r="EX3" s="115" t="str">
        <f>IFERROR(IF(RANK($AM3,$AM$3:$AM$842)=1,$B3,""),"")</f>
        <v/>
      </c>
      <c r="EY3" s="115" t="str">
        <f>IFERROR(IF(RANK($AO3,$AO$3:$AO$842)=1,$B3,""),"")</f>
        <v/>
      </c>
      <c r="EZ3" s="115" t="str">
        <f>IFERROR(IF(RANK($AQ3,$AQ$3:$AQ$842)=1,$B3,""),"")</f>
        <v/>
      </c>
      <c r="FA3" s="115" t="str">
        <f>IFERROR(IF(RANK($AS3,$AS$3:$AS$842)=1,$B3,""),"")</f>
        <v/>
      </c>
      <c r="FB3" s="115" t="str">
        <f>IFERROR(IF(RANK($AU3,$AU$3:$AU$842)=1,$B3,""),"")</f>
        <v/>
      </c>
      <c r="FC3" s="115" t="str">
        <f>IFERROR(IF(RANK($AW3,$AW$3:$AW$842)=1,$B3,""),"")</f>
        <v/>
      </c>
      <c r="FD3" s="115" t="str">
        <f>IFERROR(IF(RANK($AY3,$AY$3:$AY$842)=1,$B3,""),"")</f>
        <v/>
      </c>
      <c r="FE3" s="115" t="str">
        <f>IFERROR(IF(RANK($BA3,$BA$3:$BA$842)=1,$B3,""),"")</f>
        <v/>
      </c>
      <c r="FF3" s="115">
        <f>FU3</f>
        <v>302</v>
      </c>
      <c r="FG3" s="115">
        <f>IFERROR(SMALL($DH$3:$DH$422,$A$3),"")</f>
        <v>12672016</v>
      </c>
      <c r="FH3" s="115">
        <f>IFERROR(LARGE($E$3:$E$422,$A$3),"")</f>
        <v>96</v>
      </c>
      <c r="FI3" s="115">
        <f>IFERROR(IF(FG3="","",A3),"")</f>
        <v>1</v>
      </c>
      <c r="FJ3" s="115">
        <f>IFERROR(SMALL($FI$3:$FI$422,A3),"")</f>
        <v>1</v>
      </c>
      <c r="FK3" s="120">
        <f>IFERROR(INDEX($FG$3:$FG$422,MATCH(FJ3,$FI$3:$FI$422,0)),"")</f>
        <v>12672016</v>
      </c>
      <c r="FL3" s="121" t="str">
        <f>IFERROR(INDEX($C$1003:$C$1900,MATCH(FK3,$B$1003:$B$1900,0)),"")</f>
        <v>MUSKAN SONI</v>
      </c>
      <c r="FM3" s="122">
        <f>IF(FK3="","",IFERROR(INDEX($FF$3:$FF$842,MATCH(FJ3,$FI$3:$FI$422,0)),""))</f>
        <v>302</v>
      </c>
      <c r="FN3" s="121" t="str">
        <f>IFERROR(INDEX($FW$3:$FW$58,MATCH(FM3,$FV$3:$FV$58,0)),"")</f>
        <v>HINDI CORE</v>
      </c>
      <c r="FO3" s="122">
        <f>IF(FK3="","",IFERROR(INDEX($FH$3:$FH$842,MATCH(FJ3,$FI$3:$FI$422,0)),""))</f>
        <v>96</v>
      </c>
      <c r="FP3" s="122" t="str">
        <f>IF(FK3="","",INDEX($D$3:$D$842,MATCH(FK3,$B$3:$B$842,0)))</f>
        <v>A</v>
      </c>
      <c r="FR3" s="107">
        <f>IFERROR(IF('INPUT INF'!L4="","",'INPUT INF'!L4),"")</f>
        <v>43</v>
      </c>
      <c r="FS3" s="107" t="str">
        <f>IF(FV3="","",IF(COUNTIF($FR$3:$FR$58,FV3)&gt;0,A3,""))</f>
        <v/>
      </c>
      <c r="FT3" s="107">
        <f>IFERROR(SMALL($FS$3:$FS$58,A3),"")</f>
        <v>2</v>
      </c>
      <c r="FU3" s="107">
        <f t="shared" ref="FU3:FU20" si="56">IF(FT3="","",IFERROR(INDEX($FV$3:$FV$51,MATCH(FT3,$FS$3:$FS$58,1)),""))</f>
        <v>302</v>
      </c>
      <c r="FV3" s="107">
        <f>IFERROR(LARGE($FV$59:$FV$99,A3),"")</f>
        <v>402</v>
      </c>
      <c r="FW3" s="221" t="str">
        <f>IF(FV3=$FV$59,$FW$59,IF(FV3=$FV$60,$FW$60,IF(FV3=$FV$61,$FW$61,IF(FV3=$FV$62,$FW$62,IF(FV3=$FV$63,$FW$63,IF(FV3=$FV$64,$FW$64,IF(FV3=$FV$65,$FW$65,IF(FV3=$FV$66,$FW$66,IF(FV3=$FV$67,$FW$67,IF(FV3=$FV$68,$FW$68,IF(FV3=$FV$69,$FW$69,IF(FV3=$FV$70,$FW$70,IF(FV3=$FV$71,$FW$71,IF(FV3=$FV$72,$FW$72,IF(FV3=$FV$73,$FW$73,IF(FV3=$FV$74,$FW$74,IF(FV3=$FV$75,$FW$75,IF(FV3=$FV$76,$FW$76,IF(FV3=$FV$77,$FW$77,IF(FV3=$FV$78,$FW$78,IF(FV3=$FV$79,$FW$79,IF(FV3=$FV$80,$FW$80,IF(FV3=$FV$81,$FW$81,IF(FV3=$FV$82,$FW$82,IF(FV3=$FV$83,$FW$83,IF(FV3=$FV$84,$FW$84,IF(FV3=$FV$85,$FW$85,IF(FV3=$FV$86,$FW$86,IF(FV3=$FV$87,$FW$87,IF(FV3=$FV$88,$FW$88,IF(FV3=$FV$89,$FW$89,IF(FV3=$FV$90,$FW$90,IF(FV3=$FV$91,$FW$91,IF(FV3=$FV$92,$FW$92,IF(FV3=$FV$93,$FW$93,IF(FV3=$FV$94,$FW$94,IF(FV3=$FV$95,$FW$95,IF(FV3=$FV$96,$FW$96,IF(FV3=$FV$97,$FW$97,IF(FV3=$FV$98,$FW$98,IF(FV3=$FV$99,$FW$99,"")))))))))))))))))))))))))))))))))))))))))</f>
        <v>IT</v>
      </c>
      <c r="FZ3" s="124"/>
      <c r="GA3" s="212" t="str">
        <f>C3&amp;D3</f>
        <v>IA</v>
      </c>
      <c r="GB3" s="125" t="s">
        <v>18</v>
      </c>
      <c r="GC3" s="126" t="s">
        <v>0</v>
      </c>
      <c r="GD3" s="127" t="s">
        <v>1</v>
      </c>
      <c r="GE3" s="126" t="s">
        <v>19</v>
      </c>
      <c r="GF3" s="127" t="s">
        <v>7</v>
      </c>
      <c r="GG3" s="127" t="s">
        <v>8</v>
      </c>
      <c r="GH3" s="127" t="s">
        <v>9</v>
      </c>
      <c r="GI3" s="127" t="s">
        <v>10</v>
      </c>
      <c r="GJ3" s="127" t="s">
        <v>11</v>
      </c>
      <c r="GK3" s="127" t="s">
        <v>12</v>
      </c>
      <c r="GL3" s="127" t="s">
        <v>13</v>
      </c>
      <c r="GM3" s="127" t="s">
        <v>14</v>
      </c>
      <c r="GN3" s="127" t="s">
        <v>15</v>
      </c>
      <c r="GO3" s="126" t="s">
        <v>16</v>
      </c>
      <c r="GP3" s="126" t="s">
        <v>17</v>
      </c>
      <c r="GQ3" s="126" t="s">
        <v>20</v>
      </c>
      <c r="GR3" s="126" t="s">
        <v>21</v>
      </c>
      <c r="GS3" s="126" t="s">
        <v>22</v>
      </c>
      <c r="GT3" s="126" t="s">
        <v>23</v>
      </c>
      <c r="GU3" s="126" t="s">
        <v>24</v>
      </c>
      <c r="GV3" s="126" t="str">
        <f>'I SHIFT TEACHERS WISE'!W3</f>
        <v>&gt;70</v>
      </c>
      <c r="GW3" s="126" t="str">
        <f>'I SHIFT TEACHERS WISE'!X3</f>
        <v>&gt;90</v>
      </c>
      <c r="GY3" s="128" t="s">
        <v>49</v>
      </c>
      <c r="HA3" s="97" t="s">
        <v>44</v>
      </c>
      <c r="HB3" s="129" t="s">
        <v>81</v>
      </c>
      <c r="HC3" s="129" t="s">
        <v>37</v>
      </c>
      <c r="HD3" s="123" t="s">
        <v>18</v>
      </c>
      <c r="HE3" s="130" t="s">
        <v>0</v>
      </c>
      <c r="HF3" s="130" t="s">
        <v>1</v>
      </c>
      <c r="HG3" s="130" t="s">
        <v>19</v>
      </c>
      <c r="HH3" s="107" t="s">
        <v>7</v>
      </c>
      <c r="HI3" s="107" t="s">
        <v>8</v>
      </c>
      <c r="HJ3" s="107" t="s">
        <v>9</v>
      </c>
      <c r="HK3" s="107" t="s">
        <v>10</v>
      </c>
      <c r="HL3" s="107" t="s">
        <v>11</v>
      </c>
      <c r="HM3" s="107" t="s">
        <v>12</v>
      </c>
      <c r="HN3" s="107" t="s">
        <v>13</v>
      </c>
      <c r="HO3" s="107" t="s">
        <v>14</v>
      </c>
      <c r="HP3" s="107" t="s">
        <v>15</v>
      </c>
      <c r="HQ3" s="107" t="s">
        <v>16</v>
      </c>
      <c r="HR3" s="107" t="s">
        <v>17</v>
      </c>
      <c r="HS3" s="107" t="s">
        <v>20</v>
      </c>
      <c r="HT3" s="107" t="s">
        <v>21</v>
      </c>
      <c r="HU3" s="107" t="s">
        <v>22</v>
      </c>
      <c r="HV3" s="107" t="s">
        <v>23</v>
      </c>
      <c r="HW3" s="107" t="s">
        <v>24</v>
      </c>
      <c r="HX3" s="107" t="str">
        <f>GV3</f>
        <v>&gt;70</v>
      </c>
      <c r="HY3" s="107" t="str">
        <f>GW3</f>
        <v>&gt;90</v>
      </c>
      <c r="IA3" s="131"/>
      <c r="IB3" s="131" t="s">
        <v>43</v>
      </c>
      <c r="IC3" s="131" t="s">
        <v>48</v>
      </c>
      <c r="ID3" s="132" t="s">
        <v>118</v>
      </c>
      <c r="IE3" s="131" t="s">
        <v>26</v>
      </c>
      <c r="IF3" s="131" t="s">
        <v>35</v>
      </c>
      <c r="IG3" s="131" t="s">
        <v>33</v>
      </c>
      <c r="IH3" s="131" t="s">
        <v>7</v>
      </c>
      <c r="II3" s="131" t="s">
        <v>8</v>
      </c>
      <c r="IJ3" s="131" t="s">
        <v>9</v>
      </c>
      <c r="IK3" s="131" t="s">
        <v>10</v>
      </c>
      <c r="IL3" s="131" t="s">
        <v>11</v>
      </c>
      <c r="IM3" s="131" t="s">
        <v>12</v>
      </c>
      <c r="IN3" s="131" t="s">
        <v>13</v>
      </c>
      <c r="IO3" s="131" t="s">
        <v>14</v>
      </c>
      <c r="IP3" s="131" t="s">
        <v>15</v>
      </c>
      <c r="IQ3" s="131" t="s">
        <v>16</v>
      </c>
      <c r="IR3" s="131" t="s">
        <v>17</v>
      </c>
      <c r="IS3" s="131" t="s">
        <v>20</v>
      </c>
      <c r="IT3" s="131" t="s">
        <v>21</v>
      </c>
      <c r="IU3" s="131" t="s">
        <v>22</v>
      </c>
      <c r="IV3" s="131" t="s">
        <v>23</v>
      </c>
      <c r="IW3" s="131" t="s">
        <v>24</v>
      </c>
      <c r="IX3" s="131" t="str">
        <f>HX3</f>
        <v>&gt;70</v>
      </c>
      <c r="IY3" s="131" t="str">
        <f>HY3</f>
        <v>&gt;90</v>
      </c>
      <c r="IZ3" s="131" t="s">
        <v>84</v>
      </c>
      <c r="JB3" s="133"/>
      <c r="JC3" s="133" t="str">
        <f>'INPUT INF'!L63</f>
        <v>SCIENCE</v>
      </c>
      <c r="JD3" s="133" t="str">
        <f>'INPUT INF'!L64</f>
        <v>COMMERCE</v>
      </c>
      <c r="JE3" s="133" t="str">
        <f>'INPUT INF'!L65</f>
        <v>HUMANITIES</v>
      </c>
      <c r="JF3" s="120"/>
      <c r="JG3" s="134" t="str">
        <f>GC3</f>
        <v>Total Appeared</v>
      </c>
      <c r="JH3" s="134" t="str">
        <f t="shared" ref="JH3" si="57">GD3</f>
        <v>Total Passed</v>
      </c>
      <c r="JI3" s="133" t="s">
        <v>95</v>
      </c>
      <c r="JJ3" s="134" t="s">
        <v>25</v>
      </c>
      <c r="JK3" s="134" t="str">
        <f t="shared" ref="JK3:KB3" si="58">GE3</f>
        <v>Pass Percentage</v>
      </c>
      <c r="JL3" s="133" t="str">
        <f t="shared" si="58"/>
        <v>A1</v>
      </c>
      <c r="JM3" s="133" t="str">
        <f t="shared" si="58"/>
        <v>A2</v>
      </c>
      <c r="JN3" s="133" t="str">
        <f t="shared" si="58"/>
        <v>B1</v>
      </c>
      <c r="JO3" s="133" t="str">
        <f t="shared" si="58"/>
        <v>B2</v>
      </c>
      <c r="JP3" s="133" t="str">
        <f t="shared" si="58"/>
        <v>C1</v>
      </c>
      <c r="JQ3" s="133" t="str">
        <f t="shared" si="58"/>
        <v>C2</v>
      </c>
      <c r="JR3" s="133" t="str">
        <f t="shared" si="58"/>
        <v>D1</v>
      </c>
      <c r="JS3" s="133" t="str">
        <f t="shared" si="58"/>
        <v>D2</v>
      </c>
      <c r="JT3" s="133" t="str">
        <f t="shared" si="58"/>
        <v>E</v>
      </c>
      <c r="JU3" s="133" t="str">
        <f t="shared" si="58"/>
        <v>NxW</v>
      </c>
      <c r="JV3" s="120" t="str">
        <f t="shared" si="58"/>
        <v>PI</v>
      </c>
      <c r="JW3" s="134" t="str">
        <f t="shared" si="58"/>
        <v>33-44</v>
      </c>
      <c r="JX3" s="134" t="str">
        <f t="shared" si="58"/>
        <v>45-59</v>
      </c>
      <c r="JY3" s="134" t="str">
        <f t="shared" si="58"/>
        <v>60-74</v>
      </c>
      <c r="JZ3" s="134" t="str">
        <f t="shared" si="58"/>
        <v>75-89</v>
      </c>
      <c r="KA3" s="134" t="str">
        <f t="shared" si="58"/>
        <v>90-100</v>
      </c>
      <c r="KB3" s="134" t="str">
        <f t="shared" si="58"/>
        <v>&gt;70</v>
      </c>
      <c r="KC3" s="135"/>
      <c r="KD3" s="135"/>
      <c r="KE3" s="136" t="s">
        <v>38</v>
      </c>
      <c r="KF3" s="134" t="s">
        <v>0</v>
      </c>
      <c r="KG3" s="134" t="s">
        <v>1</v>
      </c>
      <c r="KH3" s="133" t="s">
        <v>46</v>
      </c>
      <c r="KI3" s="133" t="s">
        <v>25</v>
      </c>
      <c r="KJ3" s="133" t="s">
        <v>112</v>
      </c>
      <c r="KK3" s="133" t="s">
        <v>7</v>
      </c>
      <c r="KL3" s="133" t="s">
        <v>8</v>
      </c>
      <c r="KM3" s="133" t="s">
        <v>9</v>
      </c>
      <c r="KN3" s="133" t="s">
        <v>10</v>
      </c>
      <c r="KO3" s="133" t="s">
        <v>11</v>
      </c>
      <c r="KP3" s="133" t="s">
        <v>12</v>
      </c>
      <c r="KQ3" s="133" t="s">
        <v>13</v>
      </c>
      <c r="KR3" s="133" t="s">
        <v>14</v>
      </c>
      <c r="KS3" s="133" t="s">
        <v>15</v>
      </c>
      <c r="KT3" s="133" t="s">
        <v>97</v>
      </c>
      <c r="KU3" s="133" t="s">
        <v>17</v>
      </c>
      <c r="KV3" s="134" t="s">
        <v>2</v>
      </c>
      <c r="KW3" s="134" t="s">
        <v>3</v>
      </c>
      <c r="KX3" s="134" t="s">
        <v>4</v>
      </c>
      <c r="KY3" s="134" t="s">
        <v>5</v>
      </c>
      <c r="KZ3" s="134" t="s">
        <v>6</v>
      </c>
      <c r="LA3" s="134" t="s">
        <v>39</v>
      </c>
      <c r="LC3" s="313" t="s">
        <v>165</v>
      </c>
      <c r="LD3" s="313"/>
    </row>
    <row r="4" spans="1:326" ht="15" customHeight="1" x14ac:dyDescent="0.25">
      <c r="A4" s="115">
        <v>2</v>
      </c>
      <c r="B4" s="115">
        <f t="shared" ref="B4:B67" si="59">IFERROR(SMALL($B$2004:$B$2901,A4),"")</f>
        <v>12672001</v>
      </c>
      <c r="C4" s="115" t="s">
        <v>68</v>
      </c>
      <c r="D4" s="100" t="str">
        <f>D3</f>
        <v>A</v>
      </c>
      <c r="E4" s="100" t="str">
        <f t="shared" ref="E4:E67" si="60">IFERROR(IF($B4="","",IF($E$1=$O2005,$P2005,IF($E$1=$R2005,$S2005,IF($E$1=$U2005,$V2005,IF($E$1=$X2005,$Y2005,IF($E$1=$AA2005,$AB2005,IF($E$1=$AD2005,$AE2005,IF($E$1=$AG2005,$AH2005,IF($E$1=$AJ2005,$AK2005,""))))))))),"")</f>
        <v/>
      </c>
      <c r="F4" s="100" t="str">
        <f t="shared" ref="F4:F67" si="61">IF(B4="","",IF($E$1=O2005,Q2005,IF($E$1=R2005,T2005,IF($E$1=U2005,W2005,IF($E$1=X2005,Z2005,IF($E$1=AA2005,AC2005,IF($E$1=AD2005,AF2005,IF($E$1=AG2005,AI2005,IF($E$1=AJ2005,AL2005,"")))))))))</f>
        <v/>
      </c>
      <c r="G4" s="100">
        <f t="shared" si="2"/>
        <v>89</v>
      </c>
      <c r="H4" s="100" t="str">
        <f t="shared" ref="H4:H67" si="62">IF(B4="","",IF($G$1=O2005,Q2005,IF($G$1=R2005,T2005,IF($G$1=U2005,W2005,IF($G$1=X2005,Z2005,IF($G$1=AA2005,AC2005,IF($G$1=AD2005,AF2005,IF($G$1=AG2005,AI2005,IF($G$1=AJ2005,AL2005,"")))))))))</f>
        <v>B1</v>
      </c>
      <c r="I4" s="100">
        <f t="shared" si="3"/>
        <v>80</v>
      </c>
      <c r="J4" s="100" t="str">
        <f t="shared" ref="J4:J67" si="63">IF(B4="","",IF($I$1=O2005,Q2005,IF($I$1=R2005,T2005,IF($I$1=U2005,W2005,IF($I$1=X2005,Z2005,IF($I$1=AA2005,AC2005,IF($I$1=AD2005,AF2005,IF($I$1=AG2005,AI2005,IF($I$1=AJ2005,AL2005,"")))))))))</f>
        <v>C2</v>
      </c>
      <c r="K4" s="100" t="str">
        <f t="shared" si="4"/>
        <v/>
      </c>
      <c r="L4" s="100" t="str">
        <f t="shared" si="5"/>
        <v/>
      </c>
      <c r="M4" s="100" t="str">
        <f t="shared" si="6"/>
        <v/>
      </c>
      <c r="N4" s="100" t="str">
        <f t="shared" ref="N4:N67" si="64">IF(B4="","",IF($M$1=O2005,Q2005,IF($M$1=R2005,T2005,IF($M$1=U2005,W2005,IF($M$1=X2005,Z2005,IF($M$1=AA2005,AC2005,IF($M$1=AD2005,AF2005,IF($M$1=AG2005,AI2005,IF($M$1=AJ2005,AL2005,"")))))))))</f>
        <v/>
      </c>
      <c r="O4" s="100" t="str">
        <f t="shared" si="7"/>
        <v/>
      </c>
      <c r="P4" s="100" t="str">
        <f t="shared" ref="P4:P67" si="65">IF(B4="","",IF($O$1=O2005,Q2005,IF($O$1=R2005,T2005,IF($O$1=U2005,W2005,IF($O$1=X2005,Z2005,IF($O$1=AA2005,AC2005,IF($O$1=AD2005,AF2005,IF($O$1=AG2005,AI2005,IF($O$1=AJ2005,AL2005,"")))))))))</f>
        <v/>
      </c>
      <c r="Q4" s="100" t="str">
        <f t="shared" si="8"/>
        <v/>
      </c>
      <c r="R4" s="100" t="str">
        <f t="shared" ref="R4:R67" si="66">IF(B4="","",IF($Q$1=O2005,Q2005,IF($Q$1=R2005,T2005,IF($Q$1=U2005,W2005,IF($Q$1=X2005,Z2005,IF($Q$1=AA2005,AC2005,IF($Q$1=AD2005,AF2005,IF($Q$1=AG2005,AI2005,IF($Q$1=AJ2005,AL2005,"")))))))))</f>
        <v/>
      </c>
      <c r="S4" s="100" t="str">
        <f t="shared" si="9"/>
        <v/>
      </c>
      <c r="T4" s="100" t="str">
        <f t="shared" ref="T4:T67" si="67">IF(B4="","",IF($S$1=O2005,Q2005,IF($S$1=R2005,T2005,IF($S$1=U2005,W2005,IF($S$1=X2005,Z2005,IF($S$1=AA2005,AC2005,IF($S$1=AD2005,AF2005,IF($S$1=AG2005,AI2005,IF($S$1=AJ2005,AL2005,"")))))))))</f>
        <v/>
      </c>
      <c r="U4" s="100">
        <f t="shared" si="10"/>
        <v>91</v>
      </c>
      <c r="V4" s="100" t="str">
        <f t="shared" ref="V4:V67" si="68">IF(B4="","",IF($U$1=O2005,Q2005,IF($U$1=R2005,T2005,IF($U$1=U2005,W2005,IF($U$1=X2005,Z2005,IF($U$1=AA2005,AC2005,IF($U$1=AD2005,AF2005,IF($U$1=AG2005,AI2005,IF($U$1=AJ2005,AL2005,"")))))))))</f>
        <v>A2</v>
      </c>
      <c r="W4" s="100">
        <f t="shared" si="11"/>
        <v>78</v>
      </c>
      <c r="X4" s="100" t="str">
        <f t="shared" ref="X4:X67" si="69">IF(B4="","",IF($W$1=O2005,Q2005,IF($W$1=R2005,T2005,IF($W$1=U2005,W2005,IF($W$1=X2005,Z2005,IF($W$1=AA2005,AC2005,IF($W$1=AD2005,AF2005,IF($W$1=AG2005,AI2005,IF($W$1=AJ2005,AL2005,"")))))))))</f>
        <v>B2</v>
      </c>
      <c r="Y4" s="100">
        <f t="shared" si="12"/>
        <v>94</v>
      </c>
      <c r="Z4" s="100" t="str">
        <f t="shared" ref="Z4:Z67" si="70">IF(B4="","",IF($Y$1=O2005,Q2005,IF($Y$1=R2005,T2005,IF($Y$1=U2005,W2005,IF($Y$1=X2005,Z2005,IF($Y$1=AA2005,AC2005,IF($Y$1=AD2005,AF2005,IF($Y$1=AG2005,AI2005,IF($Y$1=AJ2005,AL2005,"")))))))))</f>
        <v>A1</v>
      </c>
      <c r="AA4" s="100" t="str">
        <f t="shared" si="13"/>
        <v/>
      </c>
      <c r="AB4" s="100" t="str">
        <f t="shared" ref="AB4:AB67" si="71">IF(B4="","",IF($AA$1=O2005,Q2005,IF($AA$1=R2005,T2005,IF($AA$1=U2005,W2005,IF($AA$1=X2005,Z2005,IF($AA$1=AA2005,AC2005,IF($AA$1=AD2005,AF2005,IF($AA$1=AG2005,AI2005,IF($AA$1=AJ2005,AL2005,"")))))))))</f>
        <v/>
      </c>
      <c r="AC4" s="100" t="str">
        <f t="shared" si="14"/>
        <v/>
      </c>
      <c r="AD4" s="100" t="str">
        <f t="shared" ref="AD4:AD67" si="72">IF(B4="","",IF($AC$1=O2005,Q2005,IF($AC$1=R2005,T2005,IF($AC$1=U2005,W2005,IF($AC$1=X2005,Z2005,IF($AC$1=AA2005,AC2005,IF($AC$1=AD2005,AF2005,IF($AC$1=AG2005,AI2005,IF($AC$1=AJ2005,AL2005,"")))))))))</f>
        <v/>
      </c>
      <c r="AE4" s="100" t="str">
        <f t="shared" si="15"/>
        <v/>
      </c>
      <c r="AF4" s="100" t="str">
        <f t="shared" ref="AF4:AF67" si="73">IF(B4="","",IF($AE$1=O2005,Q2005,IF($AE$1=R2005,T2005,IF($AE$1=U2005,W2005,IF($AE$1=X2005,Z2005,IF($AE$1=AA2005,AC2005,IF($AE$1=AD2005,AF2005,IF($AE$1=AG2005,AI2005,IF($AE$1=AJ2005,AL2005,"")))))))))</f>
        <v/>
      </c>
      <c r="AG4" s="100" t="str">
        <f t="shared" si="16"/>
        <v/>
      </c>
      <c r="AH4" s="100" t="str">
        <f t="shared" ref="AH4:AH67" si="74">IF(B4="","",IF($AG$1=O2005,Q2005,IF($AG$1=R2005,T2005,IF($AG$1=U2005,W2005,IF($AG$1=X2005,Z2005,IF($AG$1=AA2005,AC2005,IF($AG$1=AD2005,AF2005,IF($AG$1=AG2005,AI2005,IF($AG$1=AJ2005,AL2005,"")))))))))</f>
        <v/>
      </c>
      <c r="AI4" s="100" t="str">
        <f t="shared" si="17"/>
        <v/>
      </c>
      <c r="AJ4" s="100" t="str">
        <f t="shared" ref="AJ4:AJ67" si="75">IF(B4="","",IF($AI$1=O2005,Q2005,IF($AI$1=R2005,T2005,IF($AI$1=U2005,W2005,IF($AI$1=X2005,Z2005,IF($AI$1=AA2005,AC2005,IF($AI$1=AD2005,AF2005,IF($AI$1=AG2005,AI2005,IF($AI$1=AJ2005,AL2005,"")))))))))</f>
        <v/>
      </c>
      <c r="AK4" s="100" t="str">
        <f t="shared" si="18"/>
        <v/>
      </c>
      <c r="AL4" s="100" t="str">
        <f t="shared" ref="AL4:AL67" si="76">IF(B4="","",IF($AK$1=O2005,Q2005,IF($AK$1=R2005,T2005,IF($AK$1=U2005,W2005,IF($AK$1=X2005,Z2005,IF($AK$1=AA2005,AC2005,IF($AK$1=AD2005,AF2005,IF($AK$1=AG2005,AI2005,IF($AK$1=AJ2005,AL2005,"")))))))))</f>
        <v/>
      </c>
      <c r="AM4" s="100" t="str">
        <f t="shared" si="19"/>
        <v/>
      </c>
      <c r="AN4" s="100" t="str">
        <f t="shared" ref="AN4:AN67" si="77">IF(B4="","",IF($AM$1=O2005,Q2005,IF($AM$1=R2005,T2005,IF($AM$1=U2005,W2005,IF($AM$1=X2005,Z2005,IF($AM$1=AA2005,AC2005,IF($AM$1=AD2005,AF2005,IF($AM$1=AG2005,AI2005,IF($AM$1=AJ2005,AL2005,"")))))))))</f>
        <v/>
      </c>
      <c r="AO4" s="100" t="str">
        <f t="shared" si="20"/>
        <v/>
      </c>
      <c r="AP4" s="100" t="str">
        <f t="shared" ref="AP4:AP67" si="78">IF(B4="","",IF($AO$1=O2005,Q2005,IF($AO$1=R2005,T2005,IF($AO$1=U2005,W2005,IF($AO$1=X2005,Z2005,IF($AO$1=AA2005,AC2005,IF($AO$1=AD2005,AF2005,IF($AO$1=AG2005,AI2005,IF($AO$1=AJ2005,AL2005,"")))))))))</f>
        <v/>
      </c>
      <c r="AQ4" s="100" t="str">
        <f t="shared" si="21"/>
        <v/>
      </c>
      <c r="AR4" s="100" t="str">
        <f t="shared" ref="AR4:AR67" si="79">IF(B4="","",IF($AQ$1=O2005,Q2005,IF($AQ$1=R2005,T2005,IF($AQ$1=U2005,W2005,IF($AQ$1=X2005,Z2005,IF($AQ$1=AA2005,AC2005,IF($AQ$1=AD2005,AF2005,IF($AQ$1=AG2005,AI2005,IF($AQ$1=AJ2005,AL2005,"")))))))))</f>
        <v/>
      </c>
      <c r="AS4" s="100" t="str">
        <f t="shared" si="22"/>
        <v/>
      </c>
      <c r="AT4" s="100" t="str">
        <f t="shared" ref="AT4:AT67" si="80">IF(B4="","",IF($AS$1=O2005,Q2005,IF($AS$1=R2005,T2005,IF($AS$1=U2005,W2005,IF($AS$1=X2005,Z2005,IF($AS$1=AA2005,AC2005,IF($AS$1=AD2005,AF2005,IF($AS$1=AG2005,AI2005,IF($AS$1=AJ2005,AL2005,"")))))))))</f>
        <v/>
      </c>
      <c r="AU4" s="100" t="str">
        <f t="shared" si="23"/>
        <v/>
      </c>
      <c r="AV4" s="100" t="str">
        <f t="shared" ref="AV4:AV67" si="81">IF(B4="","",IF($AU$1=O2005,Q2005,IF($AU$1=R2005,T2005,IF($AU$1=U2005,W2005,IF($AU$1=X2005,Z2005,IF($AU$1=AA2005,AC2005,IF($AU$1=AD2005,AF2005,IF($AU$1=AG2005,AI2005,IF($AU$1=AJ2005,AL2005,"")))))))))</f>
        <v/>
      </c>
      <c r="AW4" s="100" t="str">
        <f t="shared" si="24"/>
        <v/>
      </c>
      <c r="AX4" s="100" t="str">
        <f t="shared" ref="AX4:AX67" si="82">IF(B4="","",IF($AW$1=O2005,Q2005,IF($AW$1=R2005,T2005,IF($AW$1=U2005,W2005,IF($AW$1=X2005,Z2005,IF($AW$1=AA2005,AC2005,IF($AW$1=AD2005,AF2005,IF($AW$1=AG2005,AI2005,IF($AW$1=AJ2005,AL2005,"")))))))))</f>
        <v/>
      </c>
      <c r="AY4" s="100" t="str">
        <f t="shared" si="25"/>
        <v/>
      </c>
      <c r="AZ4" s="100" t="str">
        <f t="shared" ref="AZ4:AZ67" si="83">IF(B4="","",IF($AY$1=O2005,Q2005,IF($AY$1=R2005,T2005,IF($AY$1=U2005,W2005,IF($AY$1=X2005,Z2005,IF($AY$1=AA2005,AC2005,IF($AY$1=AD2005,AF2005,IF($AY$1=AG2005,AI2005,IF($AY$1=AJ2005,AL2005,"")))))))))</f>
        <v/>
      </c>
      <c r="BA4" s="100" t="str">
        <f t="shared" si="26"/>
        <v/>
      </c>
      <c r="BB4" s="100" t="str">
        <f t="shared" ref="BB4:BB67" si="84">IF(B4="","",IF($BA$1=O2005,Q2005,IF($BA$1=R2005,T2005,IF($BA$1=U2005,W2005,IF($BA$1=X2005,Z2005,IF($BA$1=AA2005,AC2005,IF($BA$1=AD2005,AF2005,IF($BA$1=AG2005,AI2005,IF($BA$1=AJ2005,AL2005,"")))))))))</f>
        <v/>
      </c>
      <c r="BC4" s="100">
        <f>IFERROR(INDEX('INPUT INF'!$F$3:$F$601,MATCH($B4,'INPUT INF'!$A$3:$A$601,FALSE)),"")</f>
        <v>0</v>
      </c>
      <c r="BD4" s="100">
        <f t="shared" si="27"/>
        <v>0</v>
      </c>
      <c r="BE4" s="100" t="str">
        <f t="shared" ref="BE4:BE67" si="85">IF(B4="","",IF(BC4=O2005,Q2005,IF(BC4=R2005,T2005,IF(BC4=U2005,W2005,IF(BC4=X2005,Z2005,IF(BC4=AA2005,AC2005,IF(BC4=AD2005,AF2005,IF(BC4=AG2005,AI2005,IF(BC4=AJ2005,AL2005,"")))))))))</f>
        <v/>
      </c>
      <c r="BF4" s="100">
        <f t="shared" si="28"/>
        <v>432</v>
      </c>
      <c r="BG4" s="115" t="str">
        <f t="shared" si="29"/>
        <v>PASS</v>
      </c>
      <c r="BH4" s="115">
        <f>IF(AND('INPUT INF'!$O$1="X",BG4="PASS"),BF4,IF($BG4="","0",IF('INPUT INF'!$N$63="YES",$BF4,"")))</f>
        <v>432</v>
      </c>
      <c r="BI4" s="115" t="str">
        <f>IF($BG4="","0",IF('INPUT INF'!$N$64="YES",$BF4,""))</f>
        <v/>
      </c>
      <c r="BJ4" s="115" t="str">
        <f>IF($BG4="","0",IF('INPUT INF'!$N$65="YES",$BF4,""))</f>
        <v/>
      </c>
      <c r="BK4" s="115">
        <f t="shared" ref="BK4:BK10" si="86">LARGE($BH$3:$BH$422,A4)</f>
        <v>479</v>
      </c>
      <c r="BL4" s="116" t="str">
        <f t="shared" ref="BL4:BL67" si="87">IFERROR(IF(RANK(BH4,$BH$3:$BH$422)=1,$B4,""),"")</f>
        <v/>
      </c>
      <c r="BM4" s="116" t="str">
        <f t="shared" ref="BM4:BN67" si="88">IFERROR(IF(RANK($BH4,$BH$3:$BH$422)=BM$2,$B4,""),"")</f>
        <v/>
      </c>
      <c r="BN4" s="116" t="str">
        <f t="shared" si="88"/>
        <v/>
      </c>
      <c r="BO4" s="116" t="str">
        <f t="shared" ref="BO4:BO6" si="89">IFERROR(SMALL($BL$3:$BL$422,A4),"")</f>
        <v/>
      </c>
      <c r="BP4" s="115" t="str">
        <f t="shared" ref="BP4:BP14" si="90">IF(BO4="","",A4)</f>
        <v/>
      </c>
      <c r="BQ4" s="117">
        <f t="shared" ref="BQ4:BQ11" si="91">IFERROR(SMALL($BP$3:$BP$14,A4),"")</f>
        <v>5</v>
      </c>
      <c r="BR4" s="116" t="str">
        <f t="shared" ref="BR4:BR67" si="92">IFERROR(IF(RANK($BI4,$BI$3:$BI$422)=1,$B4,""),"")</f>
        <v/>
      </c>
      <c r="BS4" s="116" t="str">
        <f t="shared" ref="BS4:BT67" si="93">IFERROR(IF(RANK($BI4,$BI$3:$BI$422)=BS$2,$B4,""),"")</f>
        <v/>
      </c>
      <c r="BT4" s="116" t="str">
        <f t="shared" si="93"/>
        <v/>
      </c>
      <c r="BU4" s="116">
        <f t="shared" ref="BU4:BU6" si="94">IFERROR(SMALL($BR$3:$BR$422,A4),"")</f>
        <v>12672053</v>
      </c>
      <c r="BV4" s="115">
        <f t="shared" ref="BV4:BV11" si="95">IF(BU4="","",A4)</f>
        <v>2</v>
      </c>
      <c r="BW4" s="117">
        <f t="shared" ref="BW4:BW11" si="96">IFERROR(SMALL($BV$3:$BV$14,A4),"")</f>
        <v>2</v>
      </c>
      <c r="BX4" s="116" t="str">
        <f t="shared" ref="BX4:BX67" si="97">IFERROR(IF(RANK($BJ4,$BJ$3:$BJ$422)=1,$B4,""),"")</f>
        <v/>
      </c>
      <c r="BY4" s="116" t="str">
        <f t="shared" ref="BY4:BZ67" si="98">IFERROR(IF(RANK($BJ4,$BJ$3:$BJ$422)=BY$2,$B4,""),"")</f>
        <v/>
      </c>
      <c r="BZ4" s="116" t="str">
        <f t="shared" si="98"/>
        <v/>
      </c>
      <c r="CA4" s="116" t="str">
        <f t="shared" ref="CA4:CA6" si="99">IFERROR(SMALL($BX$3:$BX$422,A4),"")</f>
        <v/>
      </c>
      <c r="CB4" s="115" t="str">
        <f t="shared" ref="CB4:CB14" si="100">IF(CA4="","",A4)</f>
        <v/>
      </c>
      <c r="CC4" s="117" t="str">
        <f t="shared" ref="CC4:CC11" si="101">IFERROR(SMALL($CB$3:$CB$14,A4),"")</f>
        <v/>
      </c>
      <c r="CD4" s="116" t="str">
        <f t="shared" ref="CD4:CD67" si="102">IFERROR(IF(RANK(BH4,$BH$3:$BH$842)=1,B4,""),"")</f>
        <v/>
      </c>
      <c r="CE4" s="116" t="str">
        <f t="shared" ref="CE4:CE67" si="103">IFERROR(IF(RANK(BH4,$BH$3:$BH$842)=$CE$2,B4,""),"")</f>
        <v/>
      </c>
      <c r="CF4" s="116" t="str">
        <f t="shared" ref="CF4:CF67" si="104">IFERROR(IF(RANK(BH4,$BH$3:$BH$842)=$CF$2,B4,""),"")</f>
        <v/>
      </c>
      <c r="CG4" s="116" t="str">
        <f t="shared" ref="CG4:CG6" si="105">IFERROR(SMALL($CD$3:$CD$842,A4),"")</f>
        <v/>
      </c>
      <c r="CH4" s="118" t="str">
        <f t="shared" ref="CH4:CH15" si="106">IF(CG4="","",A4)</f>
        <v/>
      </c>
      <c r="CI4" s="119">
        <f t="shared" ref="CI4:CI11" si="107">IFERROR(SMALL(CH$3:CH$15,A4),"")</f>
        <v>5</v>
      </c>
      <c r="CJ4" s="116" t="str">
        <f t="shared" ref="CJ4:CJ67" si="108">IFERROR(IF(RANK(BI4,$BI$3:$BI$842)=1,B4,""),"")</f>
        <v/>
      </c>
      <c r="CK4" s="116" t="str">
        <f t="shared" ref="CK4:CK67" si="109">IFERROR(IF(RANK(BI4,$BI$3:$BI$842)=$CK$2,B4,""),"")</f>
        <v/>
      </c>
      <c r="CL4" s="116" t="str">
        <f t="shared" ref="CL4:CL67" si="110">IFERROR(IF(RANK(BI4,$BI$3:$BI$842)=$CL$2,B4,""),"")</f>
        <v/>
      </c>
      <c r="CM4" s="116">
        <f t="shared" ref="CM4:CM6" si="111">IFERROR(SMALL($CJ$3:$CJ$842,A4),"")</f>
        <v>12672053</v>
      </c>
      <c r="CN4" s="118">
        <f t="shared" ref="CN4:CN15" si="112">IF(CM4="","",A4)</f>
        <v>2</v>
      </c>
      <c r="CO4" s="119">
        <f t="shared" ref="CO4:CO11" si="113">IFERROR(SMALL(CN$3:CN$15,A4),"")</f>
        <v>2</v>
      </c>
      <c r="CP4" s="116" t="str">
        <f t="shared" si="30"/>
        <v/>
      </c>
      <c r="CQ4" s="116" t="str">
        <f t="shared" ref="CQ4:CQ67" si="114">IFERROR(IF(RANK(BJ4,$BJ$3:$BJ$842)=$CQ$2,B4,""),"")</f>
        <v/>
      </c>
      <c r="CR4" s="116" t="str">
        <f t="shared" ref="CR4:CR67" si="115">IFERROR(IF(RANK(BJ4,$BJ$3:$BJ$842)=$CR$2,B4,""),"")</f>
        <v/>
      </c>
      <c r="CS4" s="116" t="str">
        <f t="shared" ref="CS4:CS6" si="116">IFERROR(SMALL($CP$3:$CP$842,A4),"")</f>
        <v/>
      </c>
      <c r="CT4" s="118" t="str">
        <f t="shared" ref="CT4:CT15" si="117">IF(CS4="","",A4)</f>
        <v/>
      </c>
      <c r="CU4" s="119" t="str">
        <f t="shared" ref="CU4:CU11" si="118">IFERROR(SMALL(CT$3:CT$15,A4),"")</f>
        <v/>
      </c>
      <c r="CX4" s="133" t="s">
        <v>49</v>
      </c>
      <c r="CY4" s="137" t="s">
        <v>27</v>
      </c>
      <c r="CZ4" s="137" t="s">
        <v>40</v>
      </c>
      <c r="DA4" s="138" t="s">
        <v>28</v>
      </c>
      <c r="DB4" s="137" t="s">
        <v>29</v>
      </c>
      <c r="DC4" s="137" t="s">
        <v>58</v>
      </c>
      <c r="DD4" s="139" t="s">
        <v>108</v>
      </c>
      <c r="DE4" s="139" t="s">
        <v>37</v>
      </c>
      <c r="DH4" s="115" t="str">
        <f t="shared" si="31"/>
        <v/>
      </c>
      <c r="DI4" s="115" t="str">
        <f t="shared" si="32"/>
        <v/>
      </c>
      <c r="DJ4" s="115" t="str">
        <f t="shared" si="33"/>
        <v/>
      </c>
      <c r="DK4" s="115" t="str">
        <f t="shared" si="34"/>
        <v/>
      </c>
      <c r="DL4" s="115" t="str">
        <f t="shared" si="35"/>
        <v/>
      </c>
      <c r="DM4" s="115" t="str">
        <f t="shared" si="36"/>
        <v/>
      </c>
      <c r="DN4" s="115" t="str">
        <f t="shared" si="37"/>
        <v/>
      </c>
      <c r="DO4" s="115" t="str">
        <f t="shared" si="38"/>
        <v/>
      </c>
      <c r="DP4" s="115" t="str">
        <f t="shared" si="39"/>
        <v/>
      </c>
      <c r="DQ4" s="115" t="str">
        <f t="shared" si="40"/>
        <v/>
      </c>
      <c r="DR4" s="115" t="str">
        <f t="shared" si="41"/>
        <v/>
      </c>
      <c r="DS4" s="115" t="str">
        <f t="shared" si="42"/>
        <v/>
      </c>
      <c r="DT4" s="115" t="str">
        <f t="shared" si="43"/>
        <v/>
      </c>
      <c r="DU4" s="115" t="str">
        <f t="shared" si="44"/>
        <v/>
      </c>
      <c r="DV4" s="115" t="str">
        <f t="shared" si="45"/>
        <v/>
      </c>
      <c r="DW4" s="115" t="str">
        <f t="shared" si="46"/>
        <v/>
      </c>
      <c r="DX4" s="115" t="str">
        <f t="shared" si="47"/>
        <v/>
      </c>
      <c r="DY4" s="115" t="str">
        <f t="shared" si="48"/>
        <v/>
      </c>
      <c r="DZ4" s="115" t="str">
        <f t="shared" si="49"/>
        <v/>
      </c>
      <c r="EA4" s="115" t="str">
        <f t="shared" si="50"/>
        <v/>
      </c>
      <c r="EB4" s="115" t="str">
        <f t="shared" si="51"/>
        <v/>
      </c>
      <c r="EC4" s="115" t="str">
        <f t="shared" si="52"/>
        <v/>
      </c>
      <c r="ED4" s="115" t="str">
        <f t="shared" si="53"/>
        <v/>
      </c>
      <c r="EE4" s="115" t="str">
        <f t="shared" si="54"/>
        <v/>
      </c>
      <c r="EF4" s="115" t="str">
        <f t="shared" si="55"/>
        <v/>
      </c>
      <c r="EG4" s="115" t="str">
        <f t="shared" ref="EG4:EG67" si="119">IFERROR(IF(RANK($E4,$E$3:$E$842)=1,$B4,""),"")</f>
        <v/>
      </c>
      <c r="EH4" s="115" t="str">
        <f t="shared" ref="EH4:EH67" si="120">IFERROR(IF(RANK($G4,$G$3:$G$842)=1,$B4,""),"")</f>
        <v/>
      </c>
      <c r="EI4" s="115" t="str">
        <f t="shared" ref="EI4:EI67" si="121">IFERROR(IF(RANK($I4,$I$3:$I$842)=1,$B4,""),"")</f>
        <v/>
      </c>
      <c r="EJ4" s="115" t="str">
        <f t="shared" ref="EJ4:EJ67" si="122">IFERROR(IF(RANK($K4,$K$3:$K$842)=1,$B4,""),"")</f>
        <v/>
      </c>
      <c r="EK4" s="115" t="str">
        <f t="shared" ref="EK4:EK67" si="123">IFERROR(IF(RANK($M4,$M$3:$M$842)=1,$B4,""),"")</f>
        <v/>
      </c>
      <c r="EL4" s="115" t="str">
        <f t="shared" ref="EL4:EL67" si="124">IFERROR(IF(RANK($O4,$O$3:$O$842)=1,$B4,""),"")</f>
        <v/>
      </c>
      <c r="EM4" s="115" t="str">
        <f t="shared" ref="EM4:EM67" si="125">IFERROR(IF(RANK($Q4,$Q$3:$Q$842)=1,$B4,""),"")</f>
        <v/>
      </c>
      <c r="EN4" s="115" t="str">
        <f t="shared" ref="EN4:EN67" si="126">IFERROR(IF(RANK($S4,$S$3:$S$842)=1,$B4,""),"")</f>
        <v/>
      </c>
      <c r="EO4" s="115" t="str">
        <f t="shared" ref="EO4:EO67" si="127">IFERROR(IF(RANK($U4,$U$3:$U$842)=1,$B4,""),"")</f>
        <v/>
      </c>
      <c r="EP4" s="115" t="str">
        <f t="shared" ref="EP4:EP67" si="128">IFERROR(IF(RANK($W4,$W$3:$W$842)=1,$B4,""),"")</f>
        <v/>
      </c>
      <c r="EQ4" s="115" t="str">
        <f t="shared" ref="EQ4:EQ67" si="129">IFERROR(IF(RANK($Y4,$Y$3:$Y$842)=1,$B4,""),"")</f>
        <v/>
      </c>
      <c r="ER4" s="115" t="str">
        <f t="shared" ref="ER4:ER67" si="130">IFERROR(IF(RANK($AA4,$AA$3:$AA$842)=1,$B4,""),"")</f>
        <v/>
      </c>
      <c r="ES4" s="115" t="str">
        <f t="shared" ref="ES4:ES67" si="131">IFERROR(IF(RANK($AC4,$AC$3:$AC$842)=1,$B4,""),"")</f>
        <v/>
      </c>
      <c r="ET4" s="115" t="str">
        <f t="shared" ref="ET4:ET67" si="132">IFERROR(IF(RANK($AE4,$AE$3:$AE$842)=1,$B4,""),"")</f>
        <v/>
      </c>
      <c r="EU4" s="115" t="str">
        <f t="shared" ref="EU4:EU67" si="133">IFERROR(IF(RANK($AG4,$AG$3:$AG$842)=1,$B4,""),"")</f>
        <v/>
      </c>
      <c r="EV4" s="115" t="str">
        <f t="shared" ref="EV4:EV67" si="134">IFERROR(IF(RANK($AI4,$AI$3:$AI$842)=1,$B4,""),"")</f>
        <v/>
      </c>
      <c r="EW4" s="115" t="str">
        <f t="shared" ref="EW4:EW67" si="135">IFERROR(IF(RANK($AK4,$AK$3:$AK$842)=1,$B4,""),"")</f>
        <v/>
      </c>
      <c r="EX4" s="115" t="str">
        <f t="shared" ref="EX4:EX67" si="136">IFERROR(IF(RANK($AM4,$AM$3:$AM$842)=1,$B4,""),"")</f>
        <v/>
      </c>
      <c r="EY4" s="115" t="str">
        <f t="shared" ref="EY4:EY67" si="137">IFERROR(IF(RANK($AO4,$AO$3:$AO$842)=1,$B4,""),"")</f>
        <v/>
      </c>
      <c r="EZ4" s="115" t="str">
        <f t="shared" ref="EZ4:EZ67" si="138">IFERROR(IF(RANK($AQ4,$AQ$3:$AQ$842)=1,$B4,""),"")</f>
        <v/>
      </c>
      <c r="FA4" s="115" t="str">
        <f t="shared" ref="FA4:FA67" si="139">IFERROR(IF(RANK($AS4,$AS$3:$AS$842)=1,$B4,""),"")</f>
        <v/>
      </c>
      <c r="FB4" s="115" t="str">
        <f t="shared" ref="FB4:FB67" si="140">IFERROR(IF(RANK($AU4,$AU$3:$AU$842)=1,$B4,""),"")</f>
        <v/>
      </c>
      <c r="FC4" s="115" t="str">
        <f t="shared" ref="FC4:FC67" si="141">IFERROR(IF(RANK($AW4,$AW$3:$AW$842)=1,$B4,""),"")</f>
        <v/>
      </c>
      <c r="FD4" s="115" t="str">
        <f t="shared" ref="FD4:FD67" si="142">IFERROR(IF(RANK($AY4,$AY$3:$AY$842)=1,$B4,""),"")</f>
        <v/>
      </c>
      <c r="FE4" s="115" t="str">
        <f t="shared" ref="FE4:FE67" si="143">IFERROR(IF(RANK($BA4,$BA$3:$BA$842)=1,$B4,""),"")</f>
        <v/>
      </c>
      <c r="FF4" s="115">
        <f>FF3</f>
        <v>302</v>
      </c>
      <c r="FG4" s="115">
        <f>IFERROR(SMALL($DH$3:$DH$422,$A$4),"")</f>
        <v>12672021</v>
      </c>
      <c r="FH4" s="115">
        <f>FH3</f>
        <v>96</v>
      </c>
      <c r="FI4" s="115">
        <f t="shared" ref="FI4:FI67" si="144">IFERROR(IF(FG4="","",A4),"")</f>
        <v>2</v>
      </c>
      <c r="FJ4" s="115">
        <f t="shared" ref="FJ4:FJ67" si="145">IFERROR(SMALL($FI$3:$FI$422,A4),"")</f>
        <v>2</v>
      </c>
      <c r="FK4" s="120">
        <f t="shared" ref="FK4:FK62" si="146">IFERROR(INDEX($FG$3:$FG$422,MATCH(FJ4,$FI$3:$FI$422,0)),"")</f>
        <v>12672021</v>
      </c>
      <c r="FL4" s="121" t="str">
        <f t="shared" ref="FL4:FL62" si="147">IFERROR(INDEX($C$1003:$C$1900,MATCH(FK4,$B$1003:$B$1900,0)),"")</f>
        <v>CHESTA SONI</v>
      </c>
      <c r="FM4" s="122">
        <f t="shared" ref="FM4:FM62" si="148">IF(FK4="","",IFERROR(INDEX($FF$3:$FF$842,MATCH(FJ4,$FI$3:$FI$422,0)),""))</f>
        <v>302</v>
      </c>
      <c r="FN4" s="121" t="str">
        <f t="shared" ref="FN4:FN62" si="149">IFERROR(INDEX($FW$3:$FW$58,MATCH(FM4,$FV$3:$FV$58,0)),"")</f>
        <v>HINDI CORE</v>
      </c>
      <c r="FO4" s="122">
        <f t="shared" ref="FO4:FO62" si="150">IF(FK4="","",IFERROR(INDEX($FH$3:$FH$842,MATCH(FJ4,$FI$3:$FI$422,0)),""))</f>
        <v>96</v>
      </c>
      <c r="FP4" s="122" t="str">
        <f t="shared" ref="FP4:FP23" si="151">IF(FK4="","",INDEX($D$3:$D$842,MATCH(FK4,$B$3:$B$842,0)))</f>
        <v>A</v>
      </c>
      <c r="FR4" s="107">
        <f>IFERROR(IF('INPUT INF'!L5="","",'INPUT INF'!L5),"")</f>
        <v>42</v>
      </c>
      <c r="FS4" s="107">
        <f t="shared" ref="FS4:FS58" si="152">IF(FV4="","",IF(COUNTIF($FR$3:$FR$58,FV4)&gt;0,A4,""))</f>
        <v>2</v>
      </c>
      <c r="FT4" s="107">
        <f t="shared" ref="FT4:FT58" si="153">IFERROR(SMALL($FS$3:$FS$58,A4),"")</f>
        <v>3</v>
      </c>
      <c r="FU4" s="107">
        <f t="shared" si="56"/>
        <v>301</v>
      </c>
      <c r="FV4" s="107">
        <f t="shared" ref="FV4:FV58" si="154">IFERROR(LARGE($FV$59:$FV$99,A4),"")</f>
        <v>302</v>
      </c>
      <c r="FW4" s="221" t="str">
        <f t="shared" ref="FW4:FW58" si="155">IF(FV4=$FV$59,$FW$59,IF(FV4=$FV$60,$FW$60,IF(FV4=$FV$61,$FW$61,IF(FV4=$FV$62,$FW$62,IF(FV4=$FV$63,$FW$63,IF(FV4=$FV$64,$FW$64,IF(FV4=$FV$65,$FW$65,IF(FV4=$FV$66,$FW$66,IF(FV4=$FV$67,$FW$67,IF(FV4=$FV$68,$FW$68,IF(FV4=$FV$69,$FW$69,IF(FV4=$FV$70,$FW$70,IF(FV4=$FV$71,$FW$71,IF(FV4=$FV$72,$FW$72,IF(FV4=$FV$73,$FW$73,IF(FV4=$FV$74,$FW$74,IF(FV4=$FV$75,$FW$75,IF(FV4=$FV$76,$FW$76,IF(FV4=$FV$77,$FW$77,IF(FV4=$FV$78,$FW$78,IF(FV4=$FV$79,$FW$79,IF(FV4=$FV$80,$FW$80,IF(FV4=$FV$81,$FW$81,IF(FV4=$FV$82,$FW$82,IF(FV4=$FV$83,$FW$83,IF(FV4=$FV$84,$FW$84,IF(FV4=$FV$85,$FW$85,IF(FV4=$FV$86,$FW$86,IF(FV4=$FV$87,$FW$87,IF(FV4=$FV$88,$FW$88,IF(FV4=$FV$89,$FW$89,IF(FV4=$FV$90,$FW$90,IF(FV4=$FV$91,$FW$91,IF(FV4=$FV$92,$FW$92,IF(FV4=$FV$93,$FW$93,IF(FV4=$FV$94,$FW$94,IF(FV4=$FV$95,$FW$95,IF(FV4=$FV$96,$FW$96,IF(FV4=$FV$97,$FW$97,IF(FV4=$FV$98,$FW$98,IF(FV4=$FV$99,$FW$99,"")))))))))))))))))))))))))))))))))))))))))</f>
        <v>HINDI CORE</v>
      </c>
      <c r="GA4" s="212">
        <f>IF(FU3="","",IF(COUNTIF('INPUT INF'!$N$4:$S$33,"YES")&lt;1,"",FU3))</f>
        <v>302</v>
      </c>
      <c r="GB4" s="140" t="str">
        <f>IFERROR(INDEX($FW$3:$FW$70,MATCH(GA4,$FV$3:$FV$70,0)),"")</f>
        <v>HINDI CORE</v>
      </c>
      <c r="GC4" s="126">
        <f>COUNTIF($E$3:$E$72,"&gt;0")</f>
        <v>19</v>
      </c>
      <c r="GD4" s="127">
        <f>GC4-GN4</f>
        <v>19</v>
      </c>
      <c r="GE4" s="126">
        <f t="shared" ref="GE4:GE15" si="156">IF(GB4="","",ROUND(GD4/GC4*100,2))</f>
        <v>100</v>
      </c>
      <c r="GF4" s="127">
        <f t="shared" ref="GF4:GN4" si="157">COUNTIF($F$3:$F$72,GF$3)</f>
        <v>4</v>
      </c>
      <c r="GG4" s="127">
        <f t="shared" si="157"/>
        <v>10</v>
      </c>
      <c r="GH4" s="127">
        <f t="shared" si="157"/>
        <v>1</v>
      </c>
      <c r="GI4" s="127">
        <f t="shared" si="157"/>
        <v>0</v>
      </c>
      <c r="GJ4" s="127">
        <f t="shared" si="157"/>
        <v>1</v>
      </c>
      <c r="GK4" s="127">
        <f t="shared" si="157"/>
        <v>3</v>
      </c>
      <c r="GL4" s="127">
        <f t="shared" si="157"/>
        <v>0</v>
      </c>
      <c r="GM4" s="127">
        <f t="shared" si="157"/>
        <v>0</v>
      </c>
      <c r="GN4" s="127">
        <f t="shared" si="157"/>
        <v>0</v>
      </c>
      <c r="GO4" s="126">
        <f>(GF4)*8+(GG4)*7+(GH4)*6+(GI4)*5+(GJ4)*4+(GK4)*3+(GL4)*2+(GM4)*1</f>
        <v>121</v>
      </c>
      <c r="GP4" s="126">
        <f>ROUND(GO4*12.5/SUM(GF4:GN4),2)</f>
        <v>79.61</v>
      </c>
      <c r="GQ4" s="126">
        <f>COUNTIF($E$3:$E$72,"&lt;45")-GN4</f>
        <v>0</v>
      </c>
      <c r="GR4" s="126">
        <f>COUNTIF($E$3:$E$72,"&lt;60")-GQ4</f>
        <v>0</v>
      </c>
      <c r="GS4" s="126">
        <f>COUNTIF($E$3:$E$72,"&lt;75")-GQ4-GR4</f>
        <v>2</v>
      </c>
      <c r="GT4" s="126">
        <f>COUNTIF($E$3:$E$72,"&lt;90")-GQ4-GR4-GS4</f>
        <v>8</v>
      </c>
      <c r="GU4" s="126">
        <f>COUNTIF($E$3:$E$72,"&gt;89")</f>
        <v>9</v>
      </c>
      <c r="GV4" s="126">
        <f>COUNTIF($E$3:$E$72,GV3)</f>
        <v>18</v>
      </c>
      <c r="GW4" s="126">
        <f>COUNTIF($E$3:$E$72,GW3)</f>
        <v>9</v>
      </c>
      <c r="GY4" s="115">
        <v>1</v>
      </c>
      <c r="GZ4" s="120">
        <f>IF('INPUT INF'!N$4="YES",GY4,"")</f>
        <v>1</v>
      </c>
      <c r="HA4" s="120" t="str">
        <f>'INPUT INF'!K4</f>
        <v>M S RAO</v>
      </c>
      <c r="HB4" s="120">
        <f>IF(GZ4="","",'INPUT INF'!L$4)</f>
        <v>43</v>
      </c>
      <c r="HC4" s="120" t="str">
        <f>'INPUT INF'!N$3</f>
        <v>A</v>
      </c>
      <c r="HD4" s="133" t="str">
        <f>IFERROR(INDEX(GB$4:GB$28,MATCH($HB4,$GA$4:$GA$28,0)),"")</f>
        <v>CHEMISTRY</v>
      </c>
      <c r="HE4" s="133">
        <f t="shared" ref="HE4:HW4" si="158">IFERROR(INDEX(GC$4:GC$28,MATCH($HB4,$GA$4:$GA$28,0)),"")</f>
        <v>36</v>
      </c>
      <c r="HF4" s="133">
        <f t="shared" si="158"/>
        <v>36</v>
      </c>
      <c r="HG4" s="133">
        <f t="shared" si="158"/>
        <v>100</v>
      </c>
      <c r="HH4" s="133">
        <f t="shared" si="158"/>
        <v>12</v>
      </c>
      <c r="HI4" s="133">
        <f t="shared" si="158"/>
        <v>4</v>
      </c>
      <c r="HJ4" s="133">
        <f t="shared" si="158"/>
        <v>4</v>
      </c>
      <c r="HK4" s="133">
        <f t="shared" si="158"/>
        <v>5</v>
      </c>
      <c r="HL4" s="133">
        <f t="shared" si="158"/>
        <v>8</v>
      </c>
      <c r="HM4" s="133">
        <f t="shared" si="158"/>
        <v>0</v>
      </c>
      <c r="HN4" s="133">
        <f t="shared" si="158"/>
        <v>3</v>
      </c>
      <c r="HO4" s="133">
        <f t="shared" si="158"/>
        <v>0</v>
      </c>
      <c r="HP4" s="133">
        <f t="shared" si="158"/>
        <v>0</v>
      </c>
      <c r="HQ4" s="133">
        <f t="shared" si="158"/>
        <v>211</v>
      </c>
      <c r="HR4" s="133">
        <f t="shared" si="158"/>
        <v>73.260000000000005</v>
      </c>
      <c r="HS4" s="133">
        <f t="shared" si="158"/>
        <v>0</v>
      </c>
      <c r="HT4" s="133">
        <f t="shared" si="158"/>
        <v>0</v>
      </c>
      <c r="HU4" s="133">
        <f t="shared" si="158"/>
        <v>5</v>
      </c>
      <c r="HV4" s="133">
        <f t="shared" si="158"/>
        <v>16</v>
      </c>
      <c r="HW4" s="133">
        <f t="shared" si="158"/>
        <v>15</v>
      </c>
      <c r="HX4" s="133">
        <f t="shared" ref="HX4:HY4" si="159">IFERROR(INDEX(GV$4:GV$28,MATCH($HB4,$GA$4:$GA$28,0)),"")</f>
        <v>33</v>
      </c>
      <c r="HY4" s="133">
        <f t="shared" si="159"/>
        <v>15</v>
      </c>
      <c r="IA4" s="141">
        <f>IFERROR(SMALL($GZ$4:$GZ$213,GY4),"")</f>
        <v>1</v>
      </c>
      <c r="IB4" s="131">
        <f>IFERROR(INDEX(HB$4:HB$213,MATCH($IA4,$GY$4:$GY$213,0)),"")</f>
        <v>43</v>
      </c>
      <c r="IC4" s="131" t="str">
        <f t="shared" ref="IC4" si="160">IFERROR(INDEX(HD$4:HD$213,MATCH($IA4,$GY$4:$GY$213,0)),"")</f>
        <v>CHEMISTRY</v>
      </c>
      <c r="ID4" s="131" t="str">
        <f>IFERROR(INDEX(HC$4:HC$213,MATCH($IA4,$GY$4:$GY$213,0)),"")</f>
        <v>A</v>
      </c>
      <c r="IE4" s="131">
        <f>IFERROR(INDEX(HE$4:HE$213,MATCH($IA4,$GY$4:$GY$213,0)),"")</f>
        <v>36</v>
      </c>
      <c r="IF4" s="131">
        <f>IFERROR(INDEX(HF$4:HF$213,MATCH($IA4,$GY$4:$GY$213,0)),"")</f>
        <v>36</v>
      </c>
      <c r="IG4" s="131">
        <f t="shared" ref="IG4" si="161">IFERROR(INDEX(HG$4:HG$213,MATCH($IA4,$GY$4:$GY$213,0)),"")</f>
        <v>100</v>
      </c>
      <c r="IH4" s="131">
        <f t="shared" ref="IH4" si="162">IFERROR(INDEX(HH$4:HH$213,MATCH($IA4,$GY$4:$GY$213,0)),"")</f>
        <v>12</v>
      </c>
      <c r="II4" s="131">
        <f t="shared" ref="II4:IJ4" si="163">IFERROR(INDEX(HI$4:HI$213,MATCH($IA4,$GY$4:$GY$213,0)),"")</f>
        <v>4</v>
      </c>
      <c r="IJ4" s="131">
        <f t="shared" si="163"/>
        <v>4</v>
      </c>
      <c r="IK4" s="131">
        <f t="shared" ref="IK4" si="164">IFERROR(INDEX(HK$4:HK$213,MATCH($IA4,$GY$4:$GY$213,0)),"")</f>
        <v>5</v>
      </c>
      <c r="IL4" s="131">
        <f t="shared" ref="IL4" si="165">IFERROR(INDEX(HL$4:HL$213,MATCH($IA4,$GY$4:$GY$213,0)),"")</f>
        <v>8</v>
      </c>
      <c r="IM4" s="131">
        <f t="shared" ref="IM4:IN4" si="166">IFERROR(INDEX(HM$4:HM$213,MATCH($IA4,$GY$4:$GY$213,0)),"")</f>
        <v>0</v>
      </c>
      <c r="IN4" s="131">
        <f t="shared" si="166"/>
        <v>3</v>
      </c>
      <c r="IO4" s="131">
        <f t="shared" ref="IO4" si="167">IFERROR(INDEX(HO$4:HO$213,MATCH($IA4,$GY$4:$GY$213,0)),"")</f>
        <v>0</v>
      </c>
      <c r="IP4" s="131">
        <f t="shared" ref="IP4" si="168">IFERROR(INDEX(HP$4:HP$213,MATCH($IA4,$GY$4:$GY$213,0)),"")</f>
        <v>0</v>
      </c>
      <c r="IQ4" s="131">
        <f t="shared" ref="IQ4:IR4" si="169">IFERROR(INDEX(HQ$4:HQ$213,MATCH($IA4,$GY$4:$GY$213,0)),"")</f>
        <v>211</v>
      </c>
      <c r="IR4" s="131">
        <f t="shared" si="169"/>
        <v>73.260000000000005</v>
      </c>
      <c r="IS4" s="131">
        <f t="shared" ref="IS4" si="170">IFERROR(INDEX(HS$4:HS$213,MATCH($IA4,$GY$4:$GY$213,0)),"")</f>
        <v>0</v>
      </c>
      <c r="IT4" s="131">
        <f t="shared" ref="IT4" si="171">IFERROR(INDEX(HT$4:HT$213,MATCH($IA4,$GY$4:$GY$213,0)),"")</f>
        <v>0</v>
      </c>
      <c r="IU4" s="131">
        <f t="shared" ref="IU4:IV4" si="172">IFERROR(INDEX(HU$4:HU$213,MATCH($IA4,$GY$4:$GY$213,0)),"")</f>
        <v>5</v>
      </c>
      <c r="IV4" s="131">
        <f t="shared" si="172"/>
        <v>16</v>
      </c>
      <c r="IW4" s="131">
        <f t="shared" ref="IW4:IY4" si="173">IFERROR(INDEX(HW$4:HW$213,MATCH($IA4,$GY$4:$GY$213,0)),"")</f>
        <v>15</v>
      </c>
      <c r="IX4" s="131">
        <f t="shared" si="173"/>
        <v>33</v>
      </c>
      <c r="IY4" s="131">
        <f t="shared" si="173"/>
        <v>15</v>
      </c>
      <c r="IZ4" s="131" t="str">
        <f>IFERROR(INDEX(HA$4:HA$213,MATCH($IA4,$GY$4:$GY$213,0)),"")</f>
        <v>M S RAO</v>
      </c>
      <c r="JB4" s="133">
        <v>1</v>
      </c>
      <c r="JC4" s="133">
        <f>IF(AND('INPUT INF'!O1="X",COUNTIF('INPUT INF'!N4:N33,"YES")&gt;0),JB4,IF('INPUT INF'!$N$63="YES",JB4,""))</f>
        <v>1</v>
      </c>
      <c r="JD4" s="133" t="str">
        <f>IF('INPUT INF'!$N$64="YES",JB4,"")</f>
        <v/>
      </c>
      <c r="JE4" s="133" t="str">
        <f>IF('INPUT INF'!$N$65="YES",JB4,"")</f>
        <v/>
      </c>
      <c r="JF4" s="120" t="str">
        <f>GA3</f>
        <v>IA</v>
      </c>
      <c r="JG4" s="133">
        <f>JH4+JI4+JJ4</f>
        <v>36</v>
      </c>
      <c r="JH4" s="133">
        <f>COUNTIF($BG$3:$BG$72,"PASS")</f>
        <v>36</v>
      </c>
      <c r="JI4" s="133">
        <f>COUNTIF($BG$3:$BG$72,"FAIL")</f>
        <v>0</v>
      </c>
      <c r="JJ4" s="133">
        <f>COUNTIF($BG$3:$BG$72,"COMP")</f>
        <v>0</v>
      </c>
      <c r="JK4" s="133"/>
      <c r="JL4" s="133">
        <f t="shared" ref="JL4:JT4" si="174">SUM(GF4:GF28)</f>
        <v>44</v>
      </c>
      <c r="JM4" s="133">
        <f t="shared" si="174"/>
        <v>19</v>
      </c>
      <c r="JN4" s="133">
        <f t="shared" si="174"/>
        <v>14</v>
      </c>
      <c r="JO4" s="133">
        <f t="shared" si="174"/>
        <v>33</v>
      </c>
      <c r="JP4" s="133">
        <f t="shared" si="174"/>
        <v>34</v>
      </c>
      <c r="JQ4" s="133">
        <f t="shared" si="174"/>
        <v>12</v>
      </c>
      <c r="JR4" s="133">
        <f t="shared" si="174"/>
        <v>20</v>
      </c>
      <c r="JS4" s="133">
        <f t="shared" si="174"/>
        <v>4</v>
      </c>
      <c r="JT4" s="133">
        <f t="shared" si="174"/>
        <v>0</v>
      </c>
      <c r="JU4" s="142">
        <f>(JL4)*8+(JM4)*7+(JN4)*6+(JO4)*5+(JP4)*4+(JQ4)*3+(JR4)*2+(JS4)*1</f>
        <v>950</v>
      </c>
      <c r="JV4" s="120">
        <f>ROUND(JU4*12.5/SUM(JL4:JT4),2)</f>
        <v>65.97</v>
      </c>
      <c r="JW4" s="133">
        <f>COUNTIF($BF$3:$BF$72,"&gt;164")-COUNTIF($BF$3:$BF$72,"&gt;224")</f>
        <v>0</v>
      </c>
      <c r="JX4" s="133">
        <f>COUNTIF($BF$3:$BF$72,"&gt;224")-COUNTIF($BF$3:$BF$72,"&gt;299")</f>
        <v>0</v>
      </c>
      <c r="JY4" s="133">
        <f>COUNTIF($BF$3:$BF$72,"&gt;299")-COUNTIF($BF$3:$BF$72,"&gt;374")</f>
        <v>8</v>
      </c>
      <c r="JZ4" s="133">
        <f>COUNTIF($BF$3:$BF$72,"&gt;374")-COUNTIF($BF$3:$BF$72,"&gt;449")</f>
        <v>18</v>
      </c>
      <c r="KA4" s="133">
        <f>COUNTIF($BF$3:$BF$72,"&gt;449")</f>
        <v>10</v>
      </c>
      <c r="KB4" s="133">
        <f>COUNTIF($BF$3:$BF$72,"&gt;349")</f>
        <v>35</v>
      </c>
      <c r="KC4" s="135"/>
      <c r="KD4" s="135"/>
      <c r="KE4" s="136" t="str">
        <f>'INPUT INF'!L63</f>
        <v>SCIENCE</v>
      </c>
      <c r="KF4" s="133">
        <f t="shared" ref="KF4:LA4" si="175">JG32</f>
        <v>36</v>
      </c>
      <c r="KG4" s="133">
        <f t="shared" si="175"/>
        <v>36</v>
      </c>
      <c r="KH4" s="133">
        <f t="shared" si="175"/>
        <v>0</v>
      </c>
      <c r="KI4" s="133">
        <f t="shared" si="175"/>
        <v>0</v>
      </c>
      <c r="KJ4" s="133">
        <f>ROUND(KG4/KF4*100,2)</f>
        <v>100</v>
      </c>
      <c r="KK4" s="133">
        <f>JL46</f>
        <v>44</v>
      </c>
      <c r="KL4" s="133">
        <f t="shared" ref="KL4:KT4" si="176">JM46</f>
        <v>19</v>
      </c>
      <c r="KM4" s="133">
        <f t="shared" si="176"/>
        <v>14</v>
      </c>
      <c r="KN4" s="133">
        <f t="shared" si="176"/>
        <v>33</v>
      </c>
      <c r="KO4" s="133">
        <f t="shared" si="176"/>
        <v>34</v>
      </c>
      <c r="KP4" s="133">
        <f t="shared" si="176"/>
        <v>12</v>
      </c>
      <c r="KQ4" s="133">
        <f t="shared" si="176"/>
        <v>20</v>
      </c>
      <c r="KR4" s="133">
        <f t="shared" si="176"/>
        <v>4</v>
      </c>
      <c r="KS4" s="133">
        <f t="shared" si="176"/>
        <v>0</v>
      </c>
      <c r="KT4" s="133">
        <f t="shared" si="176"/>
        <v>950</v>
      </c>
      <c r="KU4" s="133">
        <f t="shared" ref="KU4:KU12" si="177">ROUND(KT4*12.5/SUM(KK4:KS4),2)</f>
        <v>65.97</v>
      </c>
      <c r="KV4" s="133">
        <f t="shared" si="175"/>
        <v>0</v>
      </c>
      <c r="KW4" s="133">
        <f t="shared" si="175"/>
        <v>0</v>
      </c>
      <c r="KX4" s="133">
        <f t="shared" si="175"/>
        <v>8</v>
      </c>
      <c r="KY4" s="133">
        <f t="shared" si="175"/>
        <v>18</v>
      </c>
      <c r="KZ4" s="133">
        <f t="shared" si="175"/>
        <v>10</v>
      </c>
      <c r="LA4" s="133">
        <f t="shared" si="175"/>
        <v>35</v>
      </c>
      <c r="LB4" s="135"/>
      <c r="LC4" s="219" t="s">
        <v>7</v>
      </c>
      <c r="LD4" s="219" t="s">
        <v>7</v>
      </c>
      <c r="LE4" s="135"/>
      <c r="LF4" s="135"/>
      <c r="LG4" s="135"/>
      <c r="LH4" s="135"/>
      <c r="LI4" s="135"/>
      <c r="LJ4" s="135"/>
      <c r="LK4" s="135"/>
      <c r="LL4" s="135"/>
      <c r="LM4" s="135"/>
      <c r="LN4" s="135"/>
    </row>
    <row r="5" spans="1:326" ht="15" customHeight="1" x14ac:dyDescent="0.25">
      <c r="A5" s="115">
        <v>3</v>
      </c>
      <c r="B5" s="115">
        <f t="shared" si="59"/>
        <v>12672002</v>
      </c>
      <c r="C5" s="115" t="s">
        <v>68</v>
      </c>
      <c r="D5" s="100" t="str">
        <f t="shared" ref="D5:D68" si="178">D4</f>
        <v>A</v>
      </c>
      <c r="E5" s="100">
        <f t="shared" si="60"/>
        <v>80</v>
      </c>
      <c r="F5" s="100" t="str">
        <f t="shared" si="61"/>
        <v>C2</v>
      </c>
      <c r="G5" s="100">
        <f t="shared" si="2"/>
        <v>82</v>
      </c>
      <c r="H5" s="100" t="str">
        <f t="shared" si="62"/>
        <v>C1</v>
      </c>
      <c r="I5" s="100" t="str">
        <f t="shared" si="3"/>
        <v/>
      </c>
      <c r="J5" s="100" t="str">
        <f t="shared" si="63"/>
        <v/>
      </c>
      <c r="K5" s="100" t="str">
        <f t="shared" si="4"/>
        <v/>
      </c>
      <c r="L5" s="100" t="str">
        <f t="shared" si="5"/>
        <v/>
      </c>
      <c r="M5" s="100" t="str">
        <f t="shared" si="6"/>
        <v/>
      </c>
      <c r="N5" s="100" t="str">
        <f t="shared" si="64"/>
        <v/>
      </c>
      <c r="O5" s="100" t="str">
        <f t="shared" si="7"/>
        <v/>
      </c>
      <c r="P5" s="100" t="str">
        <f t="shared" si="65"/>
        <v/>
      </c>
      <c r="Q5" s="100" t="str">
        <f t="shared" si="8"/>
        <v/>
      </c>
      <c r="R5" s="100" t="str">
        <f t="shared" si="66"/>
        <v/>
      </c>
      <c r="S5" s="100" t="str">
        <f t="shared" si="9"/>
        <v/>
      </c>
      <c r="T5" s="100" t="str">
        <f t="shared" si="67"/>
        <v/>
      </c>
      <c r="U5" s="100">
        <f t="shared" si="10"/>
        <v>81</v>
      </c>
      <c r="V5" s="100" t="str">
        <f t="shared" si="68"/>
        <v>B2</v>
      </c>
      <c r="W5" s="100">
        <f t="shared" si="11"/>
        <v>82</v>
      </c>
      <c r="X5" s="100" t="str">
        <f t="shared" si="69"/>
        <v>B2</v>
      </c>
      <c r="Y5" s="100">
        <f t="shared" si="12"/>
        <v>79</v>
      </c>
      <c r="Z5" s="100" t="str">
        <f t="shared" si="70"/>
        <v>B2</v>
      </c>
      <c r="AA5" s="100" t="str">
        <f t="shared" si="13"/>
        <v/>
      </c>
      <c r="AB5" s="100" t="str">
        <f t="shared" si="71"/>
        <v/>
      </c>
      <c r="AC5" s="100" t="str">
        <f t="shared" si="14"/>
        <v/>
      </c>
      <c r="AD5" s="100" t="str">
        <f t="shared" si="72"/>
        <v/>
      </c>
      <c r="AE5" s="100" t="str">
        <f t="shared" si="15"/>
        <v/>
      </c>
      <c r="AF5" s="100" t="str">
        <f t="shared" si="73"/>
        <v/>
      </c>
      <c r="AG5" s="100" t="str">
        <f t="shared" si="16"/>
        <v/>
      </c>
      <c r="AH5" s="100" t="str">
        <f t="shared" si="74"/>
        <v/>
      </c>
      <c r="AI5" s="100" t="str">
        <f t="shared" si="17"/>
        <v/>
      </c>
      <c r="AJ5" s="100" t="str">
        <f t="shared" si="75"/>
        <v/>
      </c>
      <c r="AK5" s="100" t="str">
        <f t="shared" si="18"/>
        <v/>
      </c>
      <c r="AL5" s="100" t="str">
        <f t="shared" si="76"/>
        <v/>
      </c>
      <c r="AM5" s="100" t="str">
        <f t="shared" si="19"/>
        <v/>
      </c>
      <c r="AN5" s="100" t="str">
        <f t="shared" si="77"/>
        <v/>
      </c>
      <c r="AO5" s="100" t="str">
        <f t="shared" si="20"/>
        <v/>
      </c>
      <c r="AP5" s="100" t="str">
        <f t="shared" si="78"/>
        <v/>
      </c>
      <c r="AQ5" s="100" t="str">
        <f t="shared" si="21"/>
        <v/>
      </c>
      <c r="AR5" s="100" t="str">
        <f t="shared" si="79"/>
        <v/>
      </c>
      <c r="AS5" s="100" t="str">
        <f t="shared" si="22"/>
        <v/>
      </c>
      <c r="AT5" s="100" t="str">
        <f t="shared" si="80"/>
        <v/>
      </c>
      <c r="AU5" s="100" t="str">
        <f t="shared" si="23"/>
        <v/>
      </c>
      <c r="AV5" s="100" t="str">
        <f t="shared" si="81"/>
        <v/>
      </c>
      <c r="AW5" s="100" t="str">
        <f t="shared" si="24"/>
        <v/>
      </c>
      <c r="AX5" s="100" t="str">
        <f t="shared" si="82"/>
        <v/>
      </c>
      <c r="AY5" s="100" t="str">
        <f t="shared" si="25"/>
        <v/>
      </c>
      <c r="AZ5" s="100" t="str">
        <f t="shared" si="83"/>
        <v/>
      </c>
      <c r="BA5" s="100" t="str">
        <f t="shared" si="26"/>
        <v/>
      </c>
      <c r="BB5" s="100" t="str">
        <f t="shared" si="84"/>
        <v/>
      </c>
      <c r="BC5" s="100">
        <f>IFERROR(INDEX('INPUT INF'!$F$3:$F$601,MATCH($B5,'INPUT INF'!$A$3:$A$601,FALSE)),"")</f>
        <v>0</v>
      </c>
      <c r="BD5" s="100">
        <f t="shared" si="27"/>
        <v>0</v>
      </c>
      <c r="BE5" s="100" t="str">
        <f t="shared" si="85"/>
        <v/>
      </c>
      <c r="BF5" s="100">
        <f t="shared" si="28"/>
        <v>404</v>
      </c>
      <c r="BG5" s="115" t="str">
        <f t="shared" si="29"/>
        <v>PASS</v>
      </c>
      <c r="BH5" s="115">
        <f>IF(AND('INPUT INF'!$O$1="X",BG5="PASS"),BF5,IF($BG5="","0",IF('INPUT INF'!$N$63="YES",$BF5,"")))</f>
        <v>404</v>
      </c>
      <c r="BI5" s="115" t="str">
        <f>IF($BG5="","0",IF('INPUT INF'!$N$64="YES",$BF5,""))</f>
        <v/>
      </c>
      <c r="BJ5" s="115" t="str">
        <f>IF($BG5="","0",IF('INPUT INF'!$N$65="YES",$BF5,""))</f>
        <v/>
      </c>
      <c r="BK5" s="115">
        <f t="shared" si="86"/>
        <v>478</v>
      </c>
      <c r="BL5" s="116" t="str">
        <f t="shared" si="87"/>
        <v/>
      </c>
      <c r="BM5" s="116" t="str">
        <f t="shared" si="88"/>
        <v/>
      </c>
      <c r="BN5" s="116" t="str">
        <f t="shared" si="88"/>
        <v/>
      </c>
      <c r="BO5" s="116" t="str">
        <f t="shared" si="89"/>
        <v/>
      </c>
      <c r="BP5" s="115" t="str">
        <f t="shared" si="90"/>
        <v/>
      </c>
      <c r="BQ5" s="117">
        <f t="shared" si="91"/>
        <v>9</v>
      </c>
      <c r="BR5" s="116" t="str">
        <f t="shared" si="92"/>
        <v/>
      </c>
      <c r="BS5" s="116" t="str">
        <f t="shared" si="93"/>
        <v/>
      </c>
      <c r="BT5" s="116" t="str">
        <f t="shared" si="93"/>
        <v/>
      </c>
      <c r="BU5" s="116" t="str">
        <f t="shared" si="94"/>
        <v/>
      </c>
      <c r="BV5" s="115" t="str">
        <f t="shared" si="95"/>
        <v/>
      </c>
      <c r="BW5" s="117">
        <f t="shared" si="96"/>
        <v>5</v>
      </c>
      <c r="BX5" s="116" t="str">
        <f t="shared" si="97"/>
        <v/>
      </c>
      <c r="BY5" s="116" t="str">
        <f t="shared" si="98"/>
        <v/>
      </c>
      <c r="BZ5" s="116" t="str">
        <f t="shared" si="98"/>
        <v/>
      </c>
      <c r="CA5" s="116" t="str">
        <f t="shared" si="99"/>
        <v/>
      </c>
      <c r="CB5" s="115" t="str">
        <f t="shared" si="100"/>
        <v/>
      </c>
      <c r="CC5" s="117" t="str">
        <f t="shared" si="101"/>
        <v/>
      </c>
      <c r="CD5" s="116" t="str">
        <f t="shared" si="102"/>
        <v/>
      </c>
      <c r="CE5" s="116" t="str">
        <f t="shared" si="103"/>
        <v/>
      </c>
      <c r="CF5" s="116" t="str">
        <f t="shared" si="104"/>
        <v/>
      </c>
      <c r="CG5" s="116" t="str">
        <f t="shared" si="105"/>
        <v/>
      </c>
      <c r="CH5" s="118" t="str">
        <f t="shared" si="106"/>
        <v/>
      </c>
      <c r="CI5" s="119">
        <f t="shared" si="107"/>
        <v>9</v>
      </c>
      <c r="CJ5" s="116" t="str">
        <f t="shared" si="108"/>
        <v/>
      </c>
      <c r="CK5" s="116" t="str">
        <f t="shared" si="109"/>
        <v/>
      </c>
      <c r="CL5" s="116" t="str">
        <f t="shared" si="110"/>
        <v/>
      </c>
      <c r="CM5" s="116" t="str">
        <f t="shared" si="111"/>
        <v/>
      </c>
      <c r="CN5" s="118" t="str">
        <f t="shared" si="112"/>
        <v/>
      </c>
      <c r="CO5" s="119">
        <f t="shared" si="113"/>
        <v>5</v>
      </c>
      <c r="CP5" s="116" t="str">
        <f t="shared" si="30"/>
        <v/>
      </c>
      <c r="CQ5" s="116" t="str">
        <f t="shared" si="114"/>
        <v/>
      </c>
      <c r="CR5" s="116" t="str">
        <f t="shared" si="115"/>
        <v/>
      </c>
      <c r="CS5" s="116" t="str">
        <f t="shared" si="116"/>
        <v/>
      </c>
      <c r="CT5" s="118" t="str">
        <f t="shared" si="117"/>
        <v/>
      </c>
      <c r="CU5" s="119" t="str">
        <f t="shared" si="118"/>
        <v/>
      </c>
      <c r="CX5" s="133">
        <f>CI3</f>
        <v>1</v>
      </c>
      <c r="CY5" s="122"/>
      <c r="CZ5" s="121">
        <f>IFERROR(INDEX($CG$3:$CG$27,MATCH(CX5,$A$3:$A$15,0)),"")</f>
        <v>12672035</v>
      </c>
      <c r="DA5" s="121" t="str">
        <f t="shared" ref="DA5:DA8" si="179">IFERROR(INDEX($C$1003:$C$1900,MATCH(CZ5,$B$1003:$B$1900,0)),"")</f>
        <v>SIDDHARTH S SAJI</v>
      </c>
      <c r="DB5" s="122">
        <f>INDEX($BF$3:$BF$842,MATCH(CZ5,$B$3:$B$842,0))</f>
        <v>483</v>
      </c>
      <c r="DC5" s="122">
        <f t="shared" ref="DC5:DC8" si="180">IFERROR(ROUND(DB5/500*100,2),"")</f>
        <v>96.6</v>
      </c>
      <c r="DD5" s="122" t="str">
        <f>IF(CZ5="","",INDEX($C$3:$C$842,MATCH(CZ5,$B$3:$B$842,0)))</f>
        <v>I</v>
      </c>
      <c r="DE5" s="122" t="str">
        <f>IF(CZ5="","",INDEX($D$3:$D$842,MATCH(CZ5,$B$3:$B$842,0)))</f>
        <v>A</v>
      </c>
      <c r="DH5" s="115" t="str">
        <f t="shared" si="31"/>
        <v/>
      </c>
      <c r="DI5" s="115" t="str">
        <f t="shared" si="32"/>
        <v/>
      </c>
      <c r="DJ5" s="115" t="str">
        <f t="shared" si="33"/>
        <v/>
      </c>
      <c r="DK5" s="115" t="str">
        <f t="shared" si="34"/>
        <v/>
      </c>
      <c r="DL5" s="115" t="str">
        <f t="shared" si="35"/>
        <v/>
      </c>
      <c r="DM5" s="115" t="str">
        <f t="shared" si="36"/>
        <v/>
      </c>
      <c r="DN5" s="115" t="str">
        <f t="shared" si="37"/>
        <v/>
      </c>
      <c r="DO5" s="115" t="str">
        <f t="shared" si="38"/>
        <v/>
      </c>
      <c r="DP5" s="115" t="str">
        <f t="shared" si="39"/>
        <v/>
      </c>
      <c r="DQ5" s="115" t="str">
        <f t="shared" si="40"/>
        <v/>
      </c>
      <c r="DR5" s="115" t="str">
        <f t="shared" si="41"/>
        <v/>
      </c>
      <c r="DS5" s="115" t="str">
        <f t="shared" si="42"/>
        <v/>
      </c>
      <c r="DT5" s="115" t="str">
        <f t="shared" si="43"/>
        <v/>
      </c>
      <c r="DU5" s="115" t="str">
        <f t="shared" si="44"/>
        <v/>
      </c>
      <c r="DV5" s="115" t="str">
        <f t="shared" si="45"/>
        <v/>
      </c>
      <c r="DW5" s="115" t="str">
        <f t="shared" si="46"/>
        <v/>
      </c>
      <c r="DX5" s="115" t="str">
        <f t="shared" si="47"/>
        <v/>
      </c>
      <c r="DY5" s="115" t="str">
        <f t="shared" si="48"/>
        <v/>
      </c>
      <c r="DZ5" s="115" t="str">
        <f t="shared" si="49"/>
        <v/>
      </c>
      <c r="EA5" s="115" t="str">
        <f t="shared" si="50"/>
        <v/>
      </c>
      <c r="EB5" s="115" t="str">
        <f t="shared" si="51"/>
        <v/>
      </c>
      <c r="EC5" s="115" t="str">
        <f t="shared" si="52"/>
        <v/>
      </c>
      <c r="ED5" s="115" t="str">
        <f t="shared" si="53"/>
        <v/>
      </c>
      <c r="EE5" s="115" t="str">
        <f t="shared" si="54"/>
        <v/>
      </c>
      <c r="EF5" s="115" t="str">
        <f t="shared" si="55"/>
        <v/>
      </c>
      <c r="EG5" s="115" t="str">
        <f t="shared" si="119"/>
        <v/>
      </c>
      <c r="EH5" s="115" t="str">
        <f t="shared" si="120"/>
        <v/>
      </c>
      <c r="EI5" s="115" t="str">
        <f t="shared" si="121"/>
        <v/>
      </c>
      <c r="EJ5" s="115" t="str">
        <f t="shared" si="122"/>
        <v/>
      </c>
      <c r="EK5" s="115" t="str">
        <f t="shared" si="123"/>
        <v/>
      </c>
      <c r="EL5" s="115" t="str">
        <f t="shared" si="124"/>
        <v/>
      </c>
      <c r="EM5" s="115" t="str">
        <f t="shared" si="125"/>
        <v/>
      </c>
      <c r="EN5" s="115" t="str">
        <f t="shared" si="126"/>
        <v/>
      </c>
      <c r="EO5" s="115" t="str">
        <f t="shared" si="127"/>
        <v/>
      </c>
      <c r="EP5" s="115" t="str">
        <f t="shared" si="128"/>
        <v/>
      </c>
      <c r="EQ5" s="115" t="str">
        <f t="shared" si="129"/>
        <v/>
      </c>
      <c r="ER5" s="115" t="str">
        <f t="shared" si="130"/>
        <v/>
      </c>
      <c r="ES5" s="115" t="str">
        <f t="shared" si="131"/>
        <v/>
      </c>
      <c r="ET5" s="115" t="str">
        <f t="shared" si="132"/>
        <v/>
      </c>
      <c r="EU5" s="115" t="str">
        <f t="shared" si="133"/>
        <v/>
      </c>
      <c r="EV5" s="115" t="str">
        <f t="shared" si="134"/>
        <v/>
      </c>
      <c r="EW5" s="115" t="str">
        <f t="shared" si="135"/>
        <v/>
      </c>
      <c r="EX5" s="115" t="str">
        <f t="shared" si="136"/>
        <v/>
      </c>
      <c r="EY5" s="115" t="str">
        <f t="shared" si="137"/>
        <v/>
      </c>
      <c r="EZ5" s="115" t="str">
        <f t="shared" si="138"/>
        <v/>
      </c>
      <c r="FA5" s="115" t="str">
        <f t="shared" si="139"/>
        <v/>
      </c>
      <c r="FB5" s="115" t="str">
        <f t="shared" si="140"/>
        <v/>
      </c>
      <c r="FC5" s="115" t="str">
        <f t="shared" si="141"/>
        <v/>
      </c>
      <c r="FD5" s="115" t="str">
        <f t="shared" si="142"/>
        <v/>
      </c>
      <c r="FE5" s="115" t="str">
        <f t="shared" si="143"/>
        <v/>
      </c>
      <c r="FF5" s="115">
        <f t="shared" ref="FF5:FF22" si="181">FF4</f>
        <v>302</v>
      </c>
      <c r="FG5" s="115">
        <f>IFERROR(SMALL($DH$3:$DH$422,$A$5),"")</f>
        <v>12672027</v>
      </c>
      <c r="FH5" s="115">
        <f t="shared" ref="FH5:FH32" si="182">FH4</f>
        <v>96</v>
      </c>
      <c r="FI5" s="115">
        <f t="shared" si="144"/>
        <v>3</v>
      </c>
      <c r="FJ5" s="115">
        <f t="shared" si="145"/>
        <v>3</v>
      </c>
      <c r="FK5" s="120">
        <f t="shared" si="146"/>
        <v>12672027</v>
      </c>
      <c r="FL5" s="121" t="str">
        <f t="shared" si="147"/>
        <v>RUBY SINGH</v>
      </c>
      <c r="FM5" s="122">
        <f t="shared" si="148"/>
        <v>302</v>
      </c>
      <c r="FN5" s="121" t="str">
        <f t="shared" si="149"/>
        <v>HINDI CORE</v>
      </c>
      <c r="FO5" s="122">
        <f t="shared" si="150"/>
        <v>96</v>
      </c>
      <c r="FP5" s="122" t="str">
        <f t="shared" si="151"/>
        <v>A</v>
      </c>
      <c r="FR5" s="107">
        <f>IFERROR(IF('INPUT INF'!L6="","",'INPUT INF'!L6),"")</f>
        <v>44</v>
      </c>
      <c r="FS5" s="107">
        <f t="shared" si="152"/>
        <v>3</v>
      </c>
      <c r="FT5" s="107">
        <f t="shared" si="153"/>
        <v>15</v>
      </c>
      <c r="FU5" s="107">
        <f t="shared" si="56"/>
        <v>83</v>
      </c>
      <c r="FV5" s="107">
        <f t="shared" si="154"/>
        <v>301</v>
      </c>
      <c r="FW5" s="221" t="str">
        <f t="shared" si="155"/>
        <v>ENGLISH CORE</v>
      </c>
      <c r="GA5" s="212">
        <f>IF(FU4="","",IF(COUNTIF('INPUT INF'!$N$4:$S$33,"YES")&lt;1,"",FU4))</f>
        <v>301</v>
      </c>
      <c r="GB5" s="140" t="str">
        <f t="shared" ref="GB5:GB28" si="183">IFERROR(INDEX($FW$3:$FW$70,MATCH(GA5,$FV$3:$FV$70,0)),"")</f>
        <v>ENGLISH CORE</v>
      </c>
      <c r="GC5" s="126">
        <f>COUNTIF($G$3:$G$72,"&gt;0")</f>
        <v>36</v>
      </c>
      <c r="GD5" s="127">
        <f t="shared" ref="GD5:GD13" si="184">GC5-GN5</f>
        <v>36</v>
      </c>
      <c r="GE5" s="126">
        <f t="shared" si="156"/>
        <v>100</v>
      </c>
      <c r="GF5" s="127">
        <f t="shared" ref="GF5:GN5" si="185">COUNTIF($H$3:$H$72,GF$3)</f>
        <v>8</v>
      </c>
      <c r="GG5" s="127">
        <f t="shared" si="185"/>
        <v>0</v>
      </c>
      <c r="GH5" s="127">
        <f t="shared" si="185"/>
        <v>4</v>
      </c>
      <c r="GI5" s="127">
        <f t="shared" si="185"/>
        <v>9</v>
      </c>
      <c r="GJ5" s="127">
        <f t="shared" si="185"/>
        <v>13</v>
      </c>
      <c r="GK5" s="127">
        <f t="shared" si="185"/>
        <v>0</v>
      </c>
      <c r="GL5" s="127">
        <f t="shared" si="185"/>
        <v>0</v>
      </c>
      <c r="GM5" s="127">
        <f t="shared" si="185"/>
        <v>2</v>
      </c>
      <c r="GN5" s="127">
        <f t="shared" si="185"/>
        <v>0</v>
      </c>
      <c r="GO5" s="126">
        <f t="shared" ref="GO5:GO11" si="186">(GF5)*8+(GG5)*7+(GH5)*6+(GI5)*5+(GJ5)*4+(GK5)*3+(GL5)*2+(GM5)*1</f>
        <v>187</v>
      </c>
      <c r="GP5" s="126">
        <f t="shared" ref="GP5:GP28" si="187">ROUND(GO5*12.5/SUM(GF5:GN5),2)</f>
        <v>64.930000000000007</v>
      </c>
      <c r="GQ5" s="126">
        <f>COUNTIF($G$3:$G$72,"&lt;45")-GN5</f>
        <v>0</v>
      </c>
      <c r="GR5" s="126">
        <f>COUNTIF($G$3:$G$72,"&lt;60")-GQ5</f>
        <v>0</v>
      </c>
      <c r="GS5" s="126">
        <f>COUNTIF($G$3:$G$72,"&lt;75")-GQ5-GR5</f>
        <v>2</v>
      </c>
      <c r="GT5" s="126">
        <f>COUNTIF($G$3:$G$72,"&lt;90")-GQ5-GR5-GS5</f>
        <v>24</v>
      </c>
      <c r="GU5" s="126">
        <f>COUNTIF($G$3:$G$72,"&gt;89")</f>
        <v>10</v>
      </c>
      <c r="GV5" s="126">
        <f>COUNTIF($G$3:$G$72,GV3)</f>
        <v>34</v>
      </c>
      <c r="GW5" s="126">
        <f>COUNTIF($G$3:$G$72,GW3)</f>
        <v>10</v>
      </c>
      <c r="GY5" s="115">
        <v>2</v>
      </c>
      <c r="GZ5" s="120" t="str">
        <f>IF('INPUT INF'!O$4="YES",GY5,"")</f>
        <v/>
      </c>
      <c r="HA5" s="120" t="str">
        <f>HA4</f>
        <v>M S RAO</v>
      </c>
      <c r="HB5" s="120" t="str">
        <f>IF(GZ5="","",'INPUT INF'!L$4)</f>
        <v/>
      </c>
      <c r="HC5" s="120" t="str">
        <f>'INPUT INF'!O$3</f>
        <v>B</v>
      </c>
      <c r="HD5" s="133" t="str">
        <f>IFERROR(INDEX(GB$31:GB$55,MATCH($HB5,$GA$31:$GA$55,0)),"")</f>
        <v/>
      </c>
      <c r="HE5" s="133">
        <f t="shared" ref="HE5:HW5" si="188">IFERROR(INDEX(GC$31:GC$55,MATCH($HB5,$GA$31:$GA$55,0)),"")</f>
        <v>0</v>
      </c>
      <c r="HF5" s="133">
        <f t="shared" si="188"/>
        <v>0</v>
      </c>
      <c r="HG5" s="133" t="str">
        <f t="shared" si="188"/>
        <v/>
      </c>
      <c r="HH5" s="133">
        <f t="shared" si="188"/>
        <v>0</v>
      </c>
      <c r="HI5" s="133">
        <f t="shared" si="188"/>
        <v>0</v>
      </c>
      <c r="HJ5" s="133">
        <f t="shared" si="188"/>
        <v>0</v>
      </c>
      <c r="HK5" s="133">
        <f t="shared" si="188"/>
        <v>0</v>
      </c>
      <c r="HL5" s="133">
        <f t="shared" si="188"/>
        <v>0</v>
      </c>
      <c r="HM5" s="133">
        <f t="shared" si="188"/>
        <v>0</v>
      </c>
      <c r="HN5" s="133">
        <f t="shared" si="188"/>
        <v>0</v>
      </c>
      <c r="HO5" s="133">
        <f t="shared" si="188"/>
        <v>0</v>
      </c>
      <c r="HP5" s="133">
        <f t="shared" si="188"/>
        <v>0</v>
      </c>
      <c r="HQ5" s="133">
        <f t="shared" si="188"/>
        <v>0</v>
      </c>
      <c r="HR5" s="133" t="str">
        <f t="shared" si="188"/>
        <v/>
      </c>
      <c r="HS5" s="133">
        <f t="shared" si="188"/>
        <v>0</v>
      </c>
      <c r="HT5" s="133">
        <f t="shared" si="188"/>
        <v>0</v>
      </c>
      <c r="HU5" s="133">
        <f t="shared" si="188"/>
        <v>0</v>
      </c>
      <c r="HV5" s="133">
        <f t="shared" si="188"/>
        <v>0</v>
      </c>
      <c r="HW5" s="133">
        <f t="shared" si="188"/>
        <v>0</v>
      </c>
      <c r="HX5" s="133">
        <f t="shared" ref="HX5:HY5" si="189">IFERROR(INDEX(GV$31:GV$55,MATCH($HB5,$GA$31:$GA$55,0)),"")</f>
        <v>0</v>
      </c>
      <c r="HY5" s="133">
        <f t="shared" si="189"/>
        <v>0</v>
      </c>
      <c r="IA5" s="141">
        <f t="shared" ref="IA5:IA14" si="190">IFERROR(SMALL($GZ$4:$GZ$213,GY5),"")</f>
        <v>8</v>
      </c>
      <c r="IB5" s="131">
        <f t="shared" ref="IB5:IB68" si="191">IFERROR(INDEX(HB$4:HB$213,MATCH($IA5,$GY$4:$GY$213,0)),"")</f>
        <v>42</v>
      </c>
      <c r="IC5" s="131" t="str">
        <f t="shared" ref="IC5:IC68" si="192">IFERROR(INDEX(HD$4:HD$213,MATCH($IA5,$GY$4:$GY$213,0)),"")</f>
        <v>PHYSICS</v>
      </c>
      <c r="ID5" s="131" t="str">
        <f t="shared" ref="ID5:ID68" si="193">IFERROR(INDEX(HC$4:HC$213,MATCH($IA5,$GY$4:$GY$213,0)),"")</f>
        <v>A</v>
      </c>
      <c r="IE5" s="131">
        <f t="shared" ref="IE5:IE68" si="194">IFERROR(INDEX(HE$4:HE$213,MATCH($IA5,$GY$4:$GY$213,0)),"")</f>
        <v>36</v>
      </c>
      <c r="IF5" s="131">
        <f t="shared" ref="IF5:IF68" si="195">IFERROR(INDEX(HF$4:HF$213,MATCH($IA5,$GY$4:$GY$213,0)),"")</f>
        <v>36</v>
      </c>
      <c r="IG5" s="131">
        <f t="shared" ref="IG5:IG68" si="196">IFERROR(INDEX(HG$4:HG$213,MATCH($IA5,$GY$4:$GY$213,0)),"")</f>
        <v>100</v>
      </c>
      <c r="IH5" s="131">
        <f t="shared" ref="IH5:IH68" si="197">IFERROR(INDEX(HH$4:HH$213,MATCH($IA5,$GY$4:$GY$213,0)),"")</f>
        <v>4</v>
      </c>
      <c r="II5" s="131">
        <f t="shared" ref="II5:II68" si="198">IFERROR(INDEX(HI$4:HI$213,MATCH($IA5,$GY$4:$GY$213,0)),"")</f>
        <v>3</v>
      </c>
      <c r="IJ5" s="131">
        <f t="shared" ref="IJ5:IJ68" si="199">IFERROR(INDEX(HJ$4:HJ$213,MATCH($IA5,$GY$4:$GY$213,0)),"")</f>
        <v>4</v>
      </c>
      <c r="IK5" s="131">
        <f t="shared" ref="IK5:IK68" si="200">IFERROR(INDEX(HK$4:HK$213,MATCH($IA5,$GY$4:$GY$213,0)),"")</f>
        <v>11</v>
      </c>
      <c r="IL5" s="131">
        <f t="shared" ref="IL5:IL68" si="201">IFERROR(INDEX(HL$4:HL$213,MATCH($IA5,$GY$4:$GY$213,0)),"")</f>
        <v>3</v>
      </c>
      <c r="IM5" s="131">
        <f t="shared" ref="IM5:IM68" si="202">IFERROR(INDEX(HM$4:HM$213,MATCH($IA5,$GY$4:$GY$213,0)),"")</f>
        <v>4</v>
      </c>
      <c r="IN5" s="131">
        <f t="shared" ref="IN5:IN68" si="203">IFERROR(INDEX(HN$4:HN$213,MATCH($IA5,$GY$4:$GY$213,0)),"")</f>
        <v>7</v>
      </c>
      <c r="IO5" s="131">
        <f t="shared" ref="IO5:IO68" si="204">IFERROR(INDEX(HO$4:HO$213,MATCH($IA5,$GY$4:$GY$213,0)),"")</f>
        <v>0</v>
      </c>
      <c r="IP5" s="131">
        <f t="shared" ref="IP5:IP68" si="205">IFERROR(INDEX(HP$4:HP$213,MATCH($IA5,$GY$4:$GY$213,0)),"")</f>
        <v>0</v>
      </c>
      <c r="IQ5" s="131">
        <f t="shared" ref="IQ5:IQ68" si="206">IFERROR(INDEX(HQ$4:HQ$213,MATCH($IA5,$GY$4:$GY$213,0)),"")</f>
        <v>170</v>
      </c>
      <c r="IR5" s="131">
        <f t="shared" ref="IR5:IR68" si="207">IFERROR(INDEX(HR$4:HR$213,MATCH($IA5,$GY$4:$GY$213,0)),"")</f>
        <v>59.03</v>
      </c>
      <c r="IS5" s="131">
        <f t="shared" ref="IS5:IS68" si="208">IFERROR(INDEX(HS$4:HS$213,MATCH($IA5,$GY$4:$GY$213,0)),"")</f>
        <v>0</v>
      </c>
      <c r="IT5" s="131">
        <f t="shared" ref="IT5:IT68" si="209">IFERROR(INDEX(HT$4:HT$213,MATCH($IA5,$GY$4:$GY$213,0)),"")</f>
        <v>0</v>
      </c>
      <c r="IU5" s="131">
        <f t="shared" ref="IU5:IU68" si="210">IFERROR(INDEX(HU$4:HU$213,MATCH($IA5,$GY$4:$GY$213,0)),"")</f>
        <v>12</v>
      </c>
      <c r="IV5" s="131">
        <f t="shared" ref="IV5:IV68" si="211">IFERROR(INDEX(HV$4:HV$213,MATCH($IA5,$GY$4:$GY$213,0)),"")</f>
        <v>18</v>
      </c>
      <c r="IW5" s="131">
        <f t="shared" ref="IW5:IW68" si="212">IFERROR(INDEX(HW$4:HW$213,MATCH($IA5,$GY$4:$GY$213,0)),"")</f>
        <v>6</v>
      </c>
      <c r="IX5" s="131">
        <f t="shared" ref="IX5:IX68" si="213">IFERROR(INDEX(HX$4:HX$213,MATCH($IA5,$GY$4:$GY$213,0)),"")</f>
        <v>28</v>
      </c>
      <c r="IY5" s="131">
        <f t="shared" ref="IY5:IY68" si="214">IFERROR(INDEX(HY$4:HY$213,MATCH($IA5,$GY$4:$GY$213,0)),"")</f>
        <v>6</v>
      </c>
      <c r="IZ5" s="131" t="str">
        <f t="shared" ref="IZ5:IZ68" si="215">IFERROR(INDEX(HA$4:HA$213,MATCH($IA5,$GY$4:$GY$213,0)),"")</f>
        <v>ARCHANA KHARE</v>
      </c>
      <c r="JB5" s="133">
        <v>2</v>
      </c>
      <c r="JC5" s="133"/>
      <c r="JD5" s="133"/>
      <c r="JE5" s="133"/>
      <c r="JF5" s="120" t="s">
        <v>105</v>
      </c>
      <c r="JG5" s="133"/>
      <c r="JH5" s="133"/>
      <c r="JI5" s="133"/>
      <c r="JJ5" s="133"/>
      <c r="JK5" s="133"/>
      <c r="JL5" s="133">
        <f>COUNTIF($BE$3:$BE$72,JL$3)</f>
        <v>0</v>
      </c>
      <c r="JM5" s="133">
        <f t="shared" ref="JM5:JT5" si="216">COUNTIF($BE$3:$BE$72,JM$3)</f>
        <v>0</v>
      </c>
      <c r="JN5" s="133">
        <f t="shared" si="216"/>
        <v>0</v>
      </c>
      <c r="JO5" s="133">
        <f t="shared" si="216"/>
        <v>0</v>
      </c>
      <c r="JP5" s="133">
        <f t="shared" si="216"/>
        <v>0</v>
      </c>
      <c r="JQ5" s="133">
        <f t="shared" si="216"/>
        <v>0</v>
      </c>
      <c r="JR5" s="133">
        <f t="shared" si="216"/>
        <v>0</v>
      </c>
      <c r="JS5" s="133">
        <f t="shared" si="216"/>
        <v>0</v>
      </c>
      <c r="JT5" s="133">
        <f t="shared" si="216"/>
        <v>0</v>
      </c>
      <c r="JU5" s="142">
        <f t="shared" ref="JU5:JU21" si="217">(JL5)*8+(JM5)*7+(JN5)*6+(JO5)*5+(JP5)*4+(JQ5)*3+(JR5)*2+(JS5)*1</f>
        <v>0</v>
      </c>
      <c r="JV5" s="120" t="e">
        <f t="shared" ref="JV5:JV21" si="218">ROUND(JU5*12.5/SUM(JL5:JT5),2)</f>
        <v>#DIV/0!</v>
      </c>
      <c r="JW5" s="133"/>
      <c r="JX5" s="133"/>
      <c r="JY5" s="133"/>
      <c r="JZ5" s="133"/>
      <c r="KA5" s="133"/>
      <c r="KB5" s="133"/>
      <c r="KC5" s="143"/>
      <c r="KD5" s="143"/>
      <c r="KE5" s="136" t="str">
        <f>'INPUT INF'!L64</f>
        <v>COMMERCE</v>
      </c>
      <c r="KF5" s="133">
        <f>JG55</f>
        <v>32</v>
      </c>
      <c r="KG5" s="133">
        <f t="shared" ref="KG5:LA5" si="219">JH55</f>
        <v>32</v>
      </c>
      <c r="KH5" s="133">
        <f t="shared" si="219"/>
        <v>0</v>
      </c>
      <c r="KI5" s="133">
        <f t="shared" si="219"/>
        <v>0</v>
      </c>
      <c r="KJ5" s="133">
        <f t="shared" ref="KJ5:KJ7" si="220">ROUND(KG5/KF5*100,2)</f>
        <v>100</v>
      </c>
      <c r="KK5" s="133">
        <f>JL69</f>
        <v>19</v>
      </c>
      <c r="KL5" s="133">
        <f t="shared" ref="KL5:KT5" si="221">JM69</f>
        <v>16</v>
      </c>
      <c r="KM5" s="133">
        <f t="shared" si="221"/>
        <v>17</v>
      </c>
      <c r="KN5" s="133">
        <f t="shared" si="221"/>
        <v>18</v>
      </c>
      <c r="KO5" s="133">
        <f t="shared" si="221"/>
        <v>33</v>
      </c>
      <c r="KP5" s="133">
        <f t="shared" si="221"/>
        <v>18</v>
      </c>
      <c r="KQ5" s="133">
        <f t="shared" si="221"/>
        <v>27</v>
      </c>
      <c r="KR5" s="133">
        <f t="shared" si="221"/>
        <v>11</v>
      </c>
      <c r="KS5" s="133">
        <f t="shared" si="221"/>
        <v>0</v>
      </c>
      <c r="KT5" s="133">
        <f t="shared" si="221"/>
        <v>707</v>
      </c>
      <c r="KU5" s="133">
        <f t="shared" si="177"/>
        <v>55.58</v>
      </c>
      <c r="KV5" s="133">
        <f t="shared" si="219"/>
        <v>0</v>
      </c>
      <c r="KW5" s="133">
        <f t="shared" si="219"/>
        <v>0</v>
      </c>
      <c r="KX5" s="133">
        <f t="shared" si="219"/>
        <v>19</v>
      </c>
      <c r="KY5" s="133">
        <f t="shared" si="219"/>
        <v>9</v>
      </c>
      <c r="KZ5" s="133">
        <f t="shared" si="219"/>
        <v>4</v>
      </c>
      <c r="LA5" s="133">
        <f t="shared" si="219"/>
        <v>21</v>
      </c>
      <c r="LC5" s="219" t="s">
        <v>8</v>
      </c>
      <c r="LD5" s="219" t="s">
        <v>8</v>
      </c>
    </row>
    <row r="6" spans="1:326" ht="15" customHeight="1" x14ac:dyDescent="0.25">
      <c r="A6" s="115">
        <v>4</v>
      </c>
      <c r="B6" s="115">
        <f t="shared" si="59"/>
        <v>12672003</v>
      </c>
      <c r="C6" s="115" t="s">
        <v>68</v>
      </c>
      <c r="D6" s="100" t="str">
        <f t="shared" si="178"/>
        <v>A</v>
      </c>
      <c r="E6" s="100" t="str">
        <f t="shared" si="60"/>
        <v/>
      </c>
      <c r="F6" s="100" t="str">
        <f t="shared" si="61"/>
        <v/>
      </c>
      <c r="G6" s="100">
        <f t="shared" si="2"/>
        <v>61</v>
      </c>
      <c r="H6" s="100" t="str">
        <f t="shared" si="62"/>
        <v>D2</v>
      </c>
      <c r="I6" s="100">
        <f t="shared" si="3"/>
        <v>78</v>
      </c>
      <c r="J6" s="100" t="str">
        <f t="shared" si="63"/>
        <v>B2</v>
      </c>
      <c r="K6" s="100" t="str">
        <f t="shared" si="4"/>
        <v/>
      </c>
      <c r="L6" s="100" t="str">
        <f t="shared" si="5"/>
        <v/>
      </c>
      <c r="M6" s="100" t="str">
        <f t="shared" si="6"/>
        <v/>
      </c>
      <c r="N6" s="100" t="str">
        <f t="shared" si="64"/>
        <v/>
      </c>
      <c r="O6" s="100" t="str">
        <f t="shared" si="7"/>
        <v/>
      </c>
      <c r="P6" s="100" t="str">
        <f t="shared" si="65"/>
        <v/>
      </c>
      <c r="Q6" s="100" t="str">
        <f t="shared" si="8"/>
        <v/>
      </c>
      <c r="R6" s="100" t="str">
        <f t="shared" si="66"/>
        <v/>
      </c>
      <c r="S6" s="100" t="str">
        <f t="shared" si="9"/>
        <v/>
      </c>
      <c r="T6" s="100" t="str">
        <f t="shared" si="67"/>
        <v/>
      </c>
      <c r="U6" s="100">
        <f t="shared" si="10"/>
        <v>77</v>
      </c>
      <c r="V6" s="100" t="str">
        <f t="shared" si="68"/>
        <v>C1</v>
      </c>
      <c r="W6" s="100">
        <f t="shared" si="11"/>
        <v>67</v>
      </c>
      <c r="X6" s="100" t="str">
        <f t="shared" si="69"/>
        <v>D1</v>
      </c>
      <c r="Y6" s="100">
        <f t="shared" si="12"/>
        <v>73</v>
      </c>
      <c r="Z6" s="100" t="str">
        <f t="shared" si="70"/>
        <v>C1</v>
      </c>
      <c r="AA6" s="100" t="str">
        <f t="shared" si="13"/>
        <v/>
      </c>
      <c r="AB6" s="100" t="str">
        <f t="shared" si="71"/>
        <v/>
      </c>
      <c r="AC6" s="100" t="str">
        <f t="shared" si="14"/>
        <v/>
      </c>
      <c r="AD6" s="100" t="str">
        <f t="shared" si="72"/>
        <v/>
      </c>
      <c r="AE6" s="100" t="str">
        <f t="shared" si="15"/>
        <v/>
      </c>
      <c r="AF6" s="100" t="str">
        <f t="shared" si="73"/>
        <v/>
      </c>
      <c r="AG6" s="100" t="str">
        <f t="shared" si="16"/>
        <v/>
      </c>
      <c r="AH6" s="100" t="str">
        <f t="shared" si="74"/>
        <v/>
      </c>
      <c r="AI6" s="100" t="str">
        <f t="shared" si="17"/>
        <v/>
      </c>
      <c r="AJ6" s="100" t="str">
        <f t="shared" si="75"/>
        <v/>
      </c>
      <c r="AK6" s="100" t="str">
        <f t="shared" si="18"/>
        <v/>
      </c>
      <c r="AL6" s="100" t="str">
        <f t="shared" si="76"/>
        <v/>
      </c>
      <c r="AM6" s="100" t="str">
        <f t="shared" si="19"/>
        <v/>
      </c>
      <c r="AN6" s="100" t="str">
        <f t="shared" si="77"/>
        <v/>
      </c>
      <c r="AO6" s="100" t="str">
        <f t="shared" si="20"/>
        <v/>
      </c>
      <c r="AP6" s="100" t="str">
        <f t="shared" si="78"/>
        <v/>
      </c>
      <c r="AQ6" s="100" t="str">
        <f t="shared" si="21"/>
        <v/>
      </c>
      <c r="AR6" s="100" t="str">
        <f t="shared" si="79"/>
        <v/>
      </c>
      <c r="AS6" s="100" t="str">
        <f t="shared" si="22"/>
        <v/>
      </c>
      <c r="AT6" s="100" t="str">
        <f t="shared" si="80"/>
        <v/>
      </c>
      <c r="AU6" s="100" t="str">
        <f t="shared" si="23"/>
        <v/>
      </c>
      <c r="AV6" s="100" t="str">
        <f t="shared" si="81"/>
        <v/>
      </c>
      <c r="AW6" s="100" t="str">
        <f t="shared" si="24"/>
        <v/>
      </c>
      <c r="AX6" s="100" t="str">
        <f t="shared" si="82"/>
        <v/>
      </c>
      <c r="AY6" s="100" t="str">
        <f t="shared" si="25"/>
        <v/>
      </c>
      <c r="AZ6" s="100" t="str">
        <f t="shared" si="83"/>
        <v/>
      </c>
      <c r="BA6" s="100" t="str">
        <f t="shared" si="26"/>
        <v/>
      </c>
      <c r="BB6" s="100" t="str">
        <f t="shared" si="84"/>
        <v/>
      </c>
      <c r="BC6" s="100">
        <f>IFERROR(INDEX('INPUT INF'!$F$3:$F$601,MATCH($B6,'INPUT INF'!$A$3:$A$601,FALSE)),"")</f>
        <v>0</v>
      </c>
      <c r="BD6" s="100">
        <f t="shared" si="27"/>
        <v>0</v>
      </c>
      <c r="BE6" s="100" t="str">
        <f t="shared" si="85"/>
        <v/>
      </c>
      <c r="BF6" s="100">
        <f t="shared" si="28"/>
        <v>356</v>
      </c>
      <c r="BG6" s="115" t="str">
        <f t="shared" si="29"/>
        <v>PASS</v>
      </c>
      <c r="BH6" s="115">
        <f>IF(AND('INPUT INF'!$O$1="X",BG6="PASS"),BF6,IF($BG6="","0",IF('INPUT INF'!$N$63="YES",$BF6,"")))</f>
        <v>356</v>
      </c>
      <c r="BI6" s="115" t="str">
        <f>IF($BG6="","0",IF('INPUT INF'!$N$64="YES",$BF6,""))</f>
        <v/>
      </c>
      <c r="BJ6" s="115" t="str">
        <f>IF($BG6="","0",IF('INPUT INF'!$N$65="YES",$BF6,""))</f>
        <v/>
      </c>
      <c r="BK6" s="115">
        <f t="shared" si="86"/>
        <v>478</v>
      </c>
      <c r="BL6" s="116" t="str">
        <f t="shared" si="87"/>
        <v/>
      </c>
      <c r="BM6" s="116" t="str">
        <f t="shared" si="88"/>
        <v/>
      </c>
      <c r="BN6" s="116" t="str">
        <f t="shared" si="88"/>
        <v/>
      </c>
      <c r="BO6" s="116" t="str">
        <f t="shared" si="89"/>
        <v/>
      </c>
      <c r="BP6" s="115" t="str">
        <f t="shared" si="90"/>
        <v/>
      </c>
      <c r="BQ6" s="117">
        <f t="shared" si="91"/>
        <v>10</v>
      </c>
      <c r="BR6" s="116" t="str">
        <f t="shared" si="92"/>
        <v/>
      </c>
      <c r="BS6" s="116" t="str">
        <f t="shared" si="93"/>
        <v/>
      </c>
      <c r="BT6" s="116" t="str">
        <f t="shared" si="93"/>
        <v/>
      </c>
      <c r="BU6" s="116" t="str">
        <f t="shared" si="94"/>
        <v/>
      </c>
      <c r="BV6" s="115" t="str">
        <f t="shared" si="95"/>
        <v/>
      </c>
      <c r="BW6" s="117">
        <f t="shared" si="96"/>
        <v>6</v>
      </c>
      <c r="BX6" s="116" t="str">
        <f t="shared" si="97"/>
        <v/>
      </c>
      <c r="BY6" s="116" t="str">
        <f t="shared" si="98"/>
        <v/>
      </c>
      <c r="BZ6" s="116" t="str">
        <f t="shared" si="98"/>
        <v/>
      </c>
      <c r="CA6" s="116" t="str">
        <f t="shared" si="99"/>
        <v/>
      </c>
      <c r="CB6" s="115" t="str">
        <f t="shared" si="100"/>
        <v/>
      </c>
      <c r="CC6" s="117" t="str">
        <f t="shared" si="101"/>
        <v/>
      </c>
      <c r="CD6" s="116" t="str">
        <f t="shared" si="102"/>
        <v/>
      </c>
      <c r="CE6" s="116" t="str">
        <f t="shared" si="103"/>
        <v/>
      </c>
      <c r="CF6" s="116" t="str">
        <f t="shared" si="104"/>
        <v/>
      </c>
      <c r="CG6" s="116" t="str">
        <f t="shared" si="105"/>
        <v/>
      </c>
      <c r="CH6" s="118" t="str">
        <f t="shared" si="106"/>
        <v/>
      </c>
      <c r="CI6" s="119">
        <f t="shared" si="107"/>
        <v>10</v>
      </c>
      <c r="CJ6" s="116" t="str">
        <f t="shared" si="108"/>
        <v/>
      </c>
      <c r="CK6" s="116" t="str">
        <f t="shared" si="109"/>
        <v/>
      </c>
      <c r="CL6" s="116" t="str">
        <f t="shared" si="110"/>
        <v/>
      </c>
      <c r="CM6" s="116" t="str">
        <f t="shared" si="111"/>
        <v/>
      </c>
      <c r="CN6" s="118" t="str">
        <f t="shared" si="112"/>
        <v/>
      </c>
      <c r="CO6" s="119">
        <f t="shared" si="113"/>
        <v>6</v>
      </c>
      <c r="CP6" s="116" t="str">
        <f t="shared" si="30"/>
        <v/>
      </c>
      <c r="CQ6" s="116" t="str">
        <f t="shared" si="114"/>
        <v/>
      </c>
      <c r="CR6" s="116" t="str">
        <f t="shared" si="115"/>
        <v/>
      </c>
      <c r="CS6" s="116" t="str">
        <f t="shared" si="116"/>
        <v/>
      </c>
      <c r="CT6" s="118" t="str">
        <f t="shared" si="117"/>
        <v/>
      </c>
      <c r="CU6" s="119" t="str">
        <f t="shared" si="118"/>
        <v/>
      </c>
      <c r="CX6" s="133">
        <f t="shared" ref="CX6:CX10" si="222">CI4</f>
        <v>5</v>
      </c>
      <c r="CY6" s="122"/>
      <c r="CZ6" s="121">
        <f t="shared" ref="CZ6:CZ10" si="223">IFERROR(INDEX($CG$3:$CG$27,MATCH(CX6,$A$3:$A$15,0)),"")</f>
        <v>12672021</v>
      </c>
      <c r="DA6" s="121" t="str">
        <f t="shared" si="179"/>
        <v>CHESTA SONI</v>
      </c>
      <c r="DB6" s="122">
        <f t="shared" ref="DB6:DB10" si="224">INDEX($BF$3:$BF$842,MATCH(CZ6,$B$3:$B$842,0))</f>
        <v>479</v>
      </c>
      <c r="DC6" s="122">
        <f t="shared" si="180"/>
        <v>95.8</v>
      </c>
      <c r="DD6" s="122" t="str">
        <f t="shared" ref="DD6:DD10" si="225">IF(CZ6="","",INDEX($C$3:$C$842,MATCH(CZ6,$B$3:$B$842,0)))</f>
        <v>I</v>
      </c>
      <c r="DE6" s="122" t="str">
        <f t="shared" ref="DE6:DE10" si="226">IF(CZ6="","",INDEX($D$3:$D$842,MATCH(CZ6,$B$3:$B$842,0)))</f>
        <v>A</v>
      </c>
      <c r="DH6" s="115" t="str">
        <f t="shared" si="31"/>
        <v/>
      </c>
      <c r="DJ6" s="115" t="str">
        <f t="shared" si="33"/>
        <v/>
      </c>
      <c r="DK6" s="115" t="str">
        <f t="shared" si="34"/>
        <v/>
      </c>
      <c r="DL6" s="115" t="str">
        <f t="shared" si="35"/>
        <v/>
      </c>
      <c r="DM6" s="115" t="str">
        <f t="shared" si="36"/>
        <v/>
      </c>
      <c r="DN6" s="115" t="str">
        <f t="shared" si="37"/>
        <v/>
      </c>
      <c r="DO6" s="115" t="str">
        <f t="shared" si="38"/>
        <v/>
      </c>
      <c r="DP6" s="115" t="str">
        <f t="shared" si="39"/>
        <v/>
      </c>
      <c r="DQ6" s="115" t="str">
        <f t="shared" si="40"/>
        <v/>
      </c>
      <c r="DR6" s="115" t="str">
        <f t="shared" si="41"/>
        <v/>
      </c>
      <c r="DS6" s="115" t="str">
        <f t="shared" si="42"/>
        <v/>
      </c>
      <c r="DT6" s="115" t="str">
        <f t="shared" si="43"/>
        <v/>
      </c>
      <c r="DU6" s="115" t="str">
        <f t="shared" si="44"/>
        <v/>
      </c>
      <c r="DV6" s="115" t="str">
        <f t="shared" si="45"/>
        <v/>
      </c>
      <c r="DW6" s="115" t="str">
        <f t="shared" si="46"/>
        <v/>
      </c>
      <c r="DX6" s="115" t="str">
        <f t="shared" si="47"/>
        <v/>
      </c>
      <c r="DY6" s="115" t="str">
        <f t="shared" si="48"/>
        <v/>
      </c>
      <c r="DZ6" s="115" t="str">
        <f t="shared" si="49"/>
        <v/>
      </c>
      <c r="EA6" s="115" t="str">
        <f t="shared" si="50"/>
        <v/>
      </c>
      <c r="EB6" s="115" t="str">
        <f t="shared" si="51"/>
        <v/>
      </c>
      <c r="EC6" s="115" t="str">
        <f t="shared" si="52"/>
        <v/>
      </c>
      <c r="ED6" s="115" t="str">
        <f t="shared" si="53"/>
        <v/>
      </c>
      <c r="EE6" s="115" t="str">
        <f t="shared" si="54"/>
        <v/>
      </c>
      <c r="EF6" s="115" t="str">
        <f t="shared" si="55"/>
        <v/>
      </c>
      <c r="EG6" s="115" t="str">
        <f t="shared" si="119"/>
        <v/>
      </c>
      <c r="EH6" s="115" t="str">
        <f t="shared" si="120"/>
        <v/>
      </c>
      <c r="EI6" s="115" t="str">
        <f t="shared" si="121"/>
        <v/>
      </c>
      <c r="EJ6" s="115" t="str">
        <f t="shared" si="122"/>
        <v/>
      </c>
      <c r="EK6" s="115" t="str">
        <f t="shared" si="123"/>
        <v/>
      </c>
      <c r="EL6" s="115" t="str">
        <f t="shared" si="124"/>
        <v/>
      </c>
      <c r="EM6" s="115" t="str">
        <f t="shared" si="125"/>
        <v/>
      </c>
      <c r="EN6" s="115" t="str">
        <f t="shared" si="126"/>
        <v/>
      </c>
      <c r="EO6" s="115" t="str">
        <f t="shared" si="127"/>
        <v/>
      </c>
      <c r="EP6" s="115" t="str">
        <f t="shared" si="128"/>
        <v/>
      </c>
      <c r="EQ6" s="115" t="str">
        <f t="shared" si="129"/>
        <v/>
      </c>
      <c r="ER6" s="115" t="str">
        <f t="shared" si="130"/>
        <v/>
      </c>
      <c r="ES6" s="115" t="str">
        <f t="shared" si="131"/>
        <v/>
      </c>
      <c r="ET6" s="115" t="str">
        <f t="shared" si="132"/>
        <v/>
      </c>
      <c r="EU6" s="115" t="str">
        <f t="shared" si="133"/>
        <v/>
      </c>
      <c r="EV6" s="115" t="str">
        <f t="shared" si="134"/>
        <v/>
      </c>
      <c r="EW6" s="115" t="str">
        <f t="shared" si="135"/>
        <v/>
      </c>
      <c r="EX6" s="115" t="str">
        <f t="shared" si="136"/>
        <v/>
      </c>
      <c r="EY6" s="115" t="str">
        <f t="shared" si="137"/>
        <v/>
      </c>
      <c r="EZ6" s="115" t="str">
        <f t="shared" si="138"/>
        <v/>
      </c>
      <c r="FA6" s="115" t="str">
        <f t="shared" si="139"/>
        <v/>
      </c>
      <c r="FB6" s="115" t="str">
        <f t="shared" si="140"/>
        <v/>
      </c>
      <c r="FC6" s="115" t="str">
        <f t="shared" si="141"/>
        <v/>
      </c>
      <c r="FD6" s="115" t="str">
        <f t="shared" si="142"/>
        <v/>
      </c>
      <c r="FE6" s="115" t="str">
        <f t="shared" si="143"/>
        <v/>
      </c>
      <c r="FF6" s="115">
        <f t="shared" si="181"/>
        <v>302</v>
      </c>
      <c r="FG6" s="115">
        <f>IFERROR(SMALL($DH$3:$DH$422,$A$6),"")</f>
        <v>12672054</v>
      </c>
      <c r="FH6" s="115">
        <f t="shared" si="182"/>
        <v>96</v>
      </c>
      <c r="FI6" s="115">
        <f t="shared" si="144"/>
        <v>4</v>
      </c>
      <c r="FJ6" s="115">
        <f t="shared" si="145"/>
        <v>4</v>
      </c>
      <c r="FK6" s="120">
        <f t="shared" si="146"/>
        <v>12672054</v>
      </c>
      <c r="FL6" s="121" t="str">
        <f t="shared" si="147"/>
        <v>ANAMIKA SHUKLA</v>
      </c>
      <c r="FM6" s="122">
        <f t="shared" si="148"/>
        <v>302</v>
      </c>
      <c r="FN6" s="121" t="str">
        <f t="shared" si="149"/>
        <v>HINDI CORE</v>
      </c>
      <c r="FO6" s="122">
        <f t="shared" si="150"/>
        <v>96</v>
      </c>
      <c r="FP6" s="122" t="str">
        <f t="shared" si="151"/>
        <v>B</v>
      </c>
      <c r="FR6" s="107">
        <f>IFERROR(IF('INPUT INF'!L7="","",'INPUT INF'!L7),"")</f>
        <v>301</v>
      </c>
      <c r="FS6" s="107" t="str">
        <f t="shared" si="152"/>
        <v/>
      </c>
      <c r="FT6" s="107">
        <f t="shared" si="153"/>
        <v>16</v>
      </c>
      <c r="FU6" s="107">
        <f t="shared" si="56"/>
        <v>65</v>
      </c>
      <c r="FV6" s="107">
        <f t="shared" si="154"/>
        <v>283</v>
      </c>
      <c r="FW6" s="221" t="str">
        <f t="shared" si="155"/>
        <v>COM.SC.(OLD)</v>
      </c>
      <c r="GA6" s="212">
        <f>IF(FU5="","",IF(COUNTIF('INPUT INF'!$N$4:$S$33,"YES")&lt;1,"",FU5))</f>
        <v>83</v>
      </c>
      <c r="GB6" s="140" t="str">
        <f t="shared" si="183"/>
        <v>COM. SC.(NEW)</v>
      </c>
      <c r="GC6" s="126">
        <f>COUNTIF($I$3:$I$72,"&gt;0")</f>
        <v>16</v>
      </c>
      <c r="GD6" s="127">
        <f t="shared" si="184"/>
        <v>16</v>
      </c>
      <c r="GE6" s="126">
        <f t="shared" si="156"/>
        <v>100</v>
      </c>
      <c r="GF6" s="127">
        <f t="shared" ref="GF6:GN6" si="227">COUNTIF($J$3:$J$72,GF$3)</f>
        <v>4</v>
      </c>
      <c r="GG6" s="127">
        <f t="shared" si="227"/>
        <v>1</v>
      </c>
      <c r="GH6" s="127">
        <f t="shared" si="227"/>
        <v>0</v>
      </c>
      <c r="GI6" s="127">
        <f t="shared" si="227"/>
        <v>1</v>
      </c>
      <c r="GJ6" s="127">
        <f t="shared" si="227"/>
        <v>3</v>
      </c>
      <c r="GK6" s="127">
        <f t="shared" si="227"/>
        <v>2</v>
      </c>
      <c r="GL6" s="127">
        <f t="shared" si="227"/>
        <v>3</v>
      </c>
      <c r="GM6" s="127">
        <f t="shared" si="227"/>
        <v>2</v>
      </c>
      <c r="GN6" s="127">
        <f t="shared" si="227"/>
        <v>0</v>
      </c>
      <c r="GO6" s="126">
        <f t="shared" si="186"/>
        <v>70</v>
      </c>
      <c r="GP6" s="126">
        <f t="shared" si="187"/>
        <v>54.69</v>
      </c>
      <c r="GQ6" s="126">
        <f>COUNTIF($I$3:$I$72,"&lt;45")-GN6</f>
        <v>0</v>
      </c>
      <c r="GR6" s="126">
        <f>COUNTIF($I$3:$I$72,"&lt;60")-GQ6</f>
        <v>1</v>
      </c>
      <c r="GS6" s="126">
        <f>COUNTIF($I$3:$I$72,"&lt;75")-GQ6-GR6</f>
        <v>4</v>
      </c>
      <c r="GT6" s="126">
        <f>COUNTIF($I$3:$I$72,"&lt;90")-GQ6-GR6-GS6</f>
        <v>6</v>
      </c>
      <c r="GU6" s="126">
        <f>COUNTIF($I$3:$I$72,"&gt;89")</f>
        <v>5</v>
      </c>
      <c r="GV6" s="126">
        <f>COUNTIF($I$3:$I$72,GV3)</f>
        <v>13</v>
      </c>
      <c r="GW6" s="126">
        <f>COUNTIF($I$3:$I$72,GW3)</f>
        <v>5</v>
      </c>
      <c r="GY6" s="115">
        <v>3</v>
      </c>
      <c r="GZ6" s="120" t="str">
        <f>IF('INPUT INF'!P$4="YES",GY6,"")</f>
        <v/>
      </c>
      <c r="HA6" s="120" t="str">
        <f t="shared" ref="HA6:HA10" si="228">HA5</f>
        <v>M S RAO</v>
      </c>
      <c r="HB6" s="120" t="str">
        <f>IF(GZ6="","",'INPUT INF'!L$4)</f>
        <v/>
      </c>
      <c r="HC6" s="120" t="str">
        <f>'INPUT INF'!P$3</f>
        <v>C</v>
      </c>
      <c r="HD6" s="133" t="str">
        <f>IFERROR(INDEX(GB$58:GB$82,MATCH($HB6,$GA$58:$GA$82,0)),"")</f>
        <v/>
      </c>
      <c r="HE6" s="133">
        <f t="shared" ref="HE6:HW6" si="229">IFERROR(INDEX(GC$58:GC$82,MATCH($HB6,$GA$58:$GA$82,0)),"")</f>
        <v>0</v>
      </c>
      <c r="HF6" s="133">
        <f t="shared" si="229"/>
        <v>0</v>
      </c>
      <c r="HG6" s="133" t="str">
        <f t="shared" si="229"/>
        <v/>
      </c>
      <c r="HH6" s="133">
        <f t="shared" si="229"/>
        <v>0</v>
      </c>
      <c r="HI6" s="133">
        <f t="shared" si="229"/>
        <v>0</v>
      </c>
      <c r="HJ6" s="133">
        <f t="shared" si="229"/>
        <v>0</v>
      </c>
      <c r="HK6" s="133">
        <f t="shared" si="229"/>
        <v>0</v>
      </c>
      <c r="HL6" s="133">
        <f t="shared" si="229"/>
        <v>0</v>
      </c>
      <c r="HM6" s="133">
        <f t="shared" si="229"/>
        <v>0</v>
      </c>
      <c r="HN6" s="133">
        <f t="shared" si="229"/>
        <v>0</v>
      </c>
      <c r="HO6" s="133">
        <f t="shared" si="229"/>
        <v>0</v>
      </c>
      <c r="HP6" s="133">
        <f t="shared" si="229"/>
        <v>0</v>
      </c>
      <c r="HQ6" s="133">
        <f t="shared" si="229"/>
        <v>0</v>
      </c>
      <c r="HR6" s="133" t="str">
        <f t="shared" si="229"/>
        <v/>
      </c>
      <c r="HS6" s="133">
        <f t="shared" si="229"/>
        <v>0</v>
      </c>
      <c r="HT6" s="133">
        <f t="shared" si="229"/>
        <v>0</v>
      </c>
      <c r="HU6" s="133">
        <f t="shared" si="229"/>
        <v>0</v>
      </c>
      <c r="HV6" s="133">
        <f t="shared" si="229"/>
        <v>0</v>
      </c>
      <c r="HW6" s="133">
        <f t="shared" si="229"/>
        <v>0</v>
      </c>
      <c r="HX6" s="133">
        <f t="shared" ref="HX6:HY6" si="230">IFERROR(INDEX(GV$58:GV$82,MATCH($HB6,$GA$58:$GA$82,0)),"")</f>
        <v>0</v>
      </c>
      <c r="HY6" s="133">
        <f t="shared" si="230"/>
        <v>0</v>
      </c>
      <c r="IA6" s="141">
        <f t="shared" si="190"/>
        <v>15</v>
      </c>
      <c r="IB6" s="131">
        <f t="shared" si="191"/>
        <v>44</v>
      </c>
      <c r="IC6" s="131" t="str">
        <f t="shared" si="192"/>
        <v>BIOLOGY</v>
      </c>
      <c r="ID6" s="131" t="str">
        <f t="shared" si="193"/>
        <v>A</v>
      </c>
      <c r="IE6" s="131">
        <f t="shared" si="194"/>
        <v>16</v>
      </c>
      <c r="IF6" s="131">
        <f t="shared" si="195"/>
        <v>16</v>
      </c>
      <c r="IG6" s="131">
        <f t="shared" si="196"/>
        <v>100</v>
      </c>
      <c r="IH6" s="131">
        <f t="shared" si="197"/>
        <v>3</v>
      </c>
      <c r="II6" s="131">
        <f t="shared" si="198"/>
        <v>0</v>
      </c>
      <c r="IJ6" s="131">
        <f t="shared" si="199"/>
        <v>0</v>
      </c>
      <c r="IK6" s="131">
        <f t="shared" si="200"/>
        <v>4</v>
      </c>
      <c r="IL6" s="131">
        <f t="shared" si="201"/>
        <v>3</v>
      </c>
      <c r="IM6" s="131">
        <f t="shared" si="202"/>
        <v>2</v>
      </c>
      <c r="IN6" s="131">
        <f t="shared" si="203"/>
        <v>4</v>
      </c>
      <c r="IO6" s="131">
        <f t="shared" si="204"/>
        <v>0</v>
      </c>
      <c r="IP6" s="131">
        <f t="shared" si="205"/>
        <v>0</v>
      </c>
      <c r="IQ6" s="131">
        <f t="shared" si="206"/>
        <v>70</v>
      </c>
      <c r="IR6" s="131">
        <f t="shared" si="207"/>
        <v>54.69</v>
      </c>
      <c r="IS6" s="131">
        <f t="shared" si="208"/>
        <v>0</v>
      </c>
      <c r="IT6" s="131">
        <f t="shared" si="209"/>
        <v>0</v>
      </c>
      <c r="IU6" s="131">
        <f t="shared" si="210"/>
        <v>6</v>
      </c>
      <c r="IV6" s="131">
        <f t="shared" si="211"/>
        <v>7</v>
      </c>
      <c r="IW6" s="131">
        <f t="shared" si="212"/>
        <v>3</v>
      </c>
      <c r="IX6" s="131">
        <f t="shared" si="213"/>
        <v>10</v>
      </c>
      <c r="IY6" s="131">
        <f t="shared" si="214"/>
        <v>3</v>
      </c>
      <c r="IZ6" s="131" t="str">
        <f t="shared" si="215"/>
        <v xml:space="preserve">MANISH TIWARI </v>
      </c>
      <c r="JB6" s="133">
        <v>3</v>
      </c>
      <c r="JC6" s="133"/>
      <c r="JD6" s="133"/>
      <c r="JE6" s="133"/>
      <c r="JF6" s="144" t="s">
        <v>93</v>
      </c>
      <c r="JG6" s="133"/>
      <c r="JH6" s="133"/>
      <c r="JI6" s="133"/>
      <c r="JJ6" s="133"/>
      <c r="JK6" s="133"/>
      <c r="JL6" s="133">
        <f>JL4-JL5</f>
        <v>44</v>
      </c>
      <c r="JM6" s="133">
        <f t="shared" ref="JM6:JT6" si="231">JM4-JM5</f>
        <v>19</v>
      </c>
      <c r="JN6" s="133">
        <f t="shared" si="231"/>
        <v>14</v>
      </c>
      <c r="JO6" s="133">
        <f t="shared" si="231"/>
        <v>33</v>
      </c>
      <c r="JP6" s="133">
        <f t="shared" si="231"/>
        <v>34</v>
      </c>
      <c r="JQ6" s="133">
        <f t="shared" si="231"/>
        <v>12</v>
      </c>
      <c r="JR6" s="133">
        <f t="shared" si="231"/>
        <v>20</v>
      </c>
      <c r="JS6" s="133">
        <f t="shared" si="231"/>
        <v>4</v>
      </c>
      <c r="JT6" s="133">
        <f t="shared" si="231"/>
        <v>0</v>
      </c>
      <c r="JU6" s="142">
        <f t="shared" si="217"/>
        <v>950</v>
      </c>
      <c r="JV6" s="120">
        <f t="shared" si="218"/>
        <v>65.97</v>
      </c>
      <c r="JW6" s="133"/>
      <c r="JX6" s="133"/>
      <c r="JY6" s="133"/>
      <c r="JZ6" s="133"/>
      <c r="KA6" s="133"/>
      <c r="KB6" s="133"/>
      <c r="KC6" s="135"/>
      <c r="KD6" s="135"/>
      <c r="KE6" s="136" t="str">
        <f>'INPUT INF'!L65</f>
        <v>HUMANITIES</v>
      </c>
      <c r="KF6" s="133">
        <f>JG78</f>
        <v>0</v>
      </c>
      <c r="KG6" s="133">
        <f t="shared" ref="KG6:LA6" si="232">JH78</f>
        <v>0</v>
      </c>
      <c r="KH6" s="133">
        <f t="shared" si="232"/>
        <v>0</v>
      </c>
      <c r="KI6" s="133">
        <f t="shared" si="232"/>
        <v>0</v>
      </c>
      <c r="KJ6" s="133" t="e">
        <f t="shared" si="220"/>
        <v>#DIV/0!</v>
      </c>
      <c r="KK6" s="133">
        <f>JL92</f>
        <v>0</v>
      </c>
      <c r="KL6" s="133">
        <f t="shared" ref="KL6:KT6" si="233">JM92</f>
        <v>0</v>
      </c>
      <c r="KM6" s="133">
        <f t="shared" si="233"/>
        <v>0</v>
      </c>
      <c r="KN6" s="133">
        <f t="shared" si="233"/>
        <v>0</v>
      </c>
      <c r="KO6" s="133">
        <f t="shared" si="233"/>
        <v>0</v>
      </c>
      <c r="KP6" s="133">
        <f t="shared" si="233"/>
        <v>0</v>
      </c>
      <c r="KQ6" s="133">
        <f t="shared" si="233"/>
        <v>0</v>
      </c>
      <c r="KR6" s="133">
        <f t="shared" si="233"/>
        <v>0</v>
      </c>
      <c r="KS6" s="133">
        <f t="shared" si="233"/>
        <v>0</v>
      </c>
      <c r="KT6" s="133">
        <f t="shared" si="233"/>
        <v>0</v>
      </c>
      <c r="KU6" s="133" t="e">
        <f t="shared" si="177"/>
        <v>#DIV/0!</v>
      </c>
      <c r="KV6" s="133">
        <f t="shared" si="232"/>
        <v>0</v>
      </c>
      <c r="KW6" s="133">
        <f t="shared" si="232"/>
        <v>0</v>
      </c>
      <c r="KX6" s="133">
        <f t="shared" si="232"/>
        <v>0</v>
      </c>
      <c r="KY6" s="133">
        <f t="shared" si="232"/>
        <v>0</v>
      </c>
      <c r="KZ6" s="133">
        <f t="shared" si="232"/>
        <v>0</v>
      </c>
      <c r="LA6" s="133">
        <f t="shared" si="232"/>
        <v>0</v>
      </c>
      <c r="LC6" s="219" t="s">
        <v>9</v>
      </c>
      <c r="LD6" s="219" t="s">
        <v>9</v>
      </c>
    </row>
    <row r="7" spans="1:326" ht="15" customHeight="1" x14ac:dyDescent="0.25">
      <c r="A7" s="115">
        <v>5</v>
      </c>
      <c r="B7" s="115">
        <f t="shared" si="59"/>
        <v>12672004</v>
      </c>
      <c r="C7" s="115" t="s">
        <v>68</v>
      </c>
      <c r="D7" s="100" t="str">
        <f t="shared" si="178"/>
        <v>A</v>
      </c>
      <c r="E7" s="100" t="str">
        <f t="shared" si="60"/>
        <v/>
      </c>
      <c r="F7" s="100" t="str">
        <f t="shared" si="61"/>
        <v/>
      </c>
      <c r="G7" s="100">
        <f t="shared" si="2"/>
        <v>95</v>
      </c>
      <c r="H7" s="100" t="str">
        <f t="shared" si="62"/>
        <v>A1</v>
      </c>
      <c r="I7" s="100">
        <f t="shared" si="3"/>
        <v>94</v>
      </c>
      <c r="J7" s="100" t="str">
        <f t="shared" si="63"/>
        <v>A2</v>
      </c>
      <c r="K7" s="100" t="str">
        <f t="shared" si="4"/>
        <v/>
      </c>
      <c r="L7" s="100" t="str">
        <f t="shared" si="5"/>
        <v/>
      </c>
      <c r="M7" s="100" t="str">
        <f t="shared" si="6"/>
        <v/>
      </c>
      <c r="N7" s="100" t="str">
        <f t="shared" si="64"/>
        <v/>
      </c>
      <c r="O7" s="100" t="str">
        <f t="shared" si="7"/>
        <v/>
      </c>
      <c r="P7" s="100" t="str">
        <f t="shared" si="65"/>
        <v/>
      </c>
      <c r="Q7" s="100" t="str">
        <f t="shared" si="8"/>
        <v/>
      </c>
      <c r="R7" s="100" t="str">
        <f t="shared" si="66"/>
        <v/>
      </c>
      <c r="S7" s="100" t="str">
        <f t="shared" si="9"/>
        <v/>
      </c>
      <c r="T7" s="100" t="str">
        <f t="shared" si="67"/>
        <v/>
      </c>
      <c r="U7" s="100">
        <f t="shared" si="10"/>
        <v>97</v>
      </c>
      <c r="V7" s="100" t="str">
        <f t="shared" si="68"/>
        <v>A1</v>
      </c>
      <c r="W7" s="100">
        <f t="shared" si="11"/>
        <v>83</v>
      </c>
      <c r="X7" s="100" t="str">
        <f t="shared" si="69"/>
        <v>B1</v>
      </c>
      <c r="Y7" s="100">
        <f t="shared" si="12"/>
        <v>96</v>
      </c>
      <c r="Z7" s="100" t="str">
        <f t="shared" si="70"/>
        <v>A1</v>
      </c>
      <c r="AA7" s="100" t="str">
        <f t="shared" si="13"/>
        <v/>
      </c>
      <c r="AB7" s="100" t="str">
        <f t="shared" si="71"/>
        <v/>
      </c>
      <c r="AC7" s="100" t="str">
        <f t="shared" si="14"/>
        <v/>
      </c>
      <c r="AD7" s="100" t="str">
        <f t="shared" si="72"/>
        <v/>
      </c>
      <c r="AE7" s="100" t="str">
        <f t="shared" si="15"/>
        <v/>
      </c>
      <c r="AF7" s="100" t="str">
        <f t="shared" si="73"/>
        <v/>
      </c>
      <c r="AG7" s="100" t="str">
        <f t="shared" si="16"/>
        <v/>
      </c>
      <c r="AH7" s="100" t="str">
        <f t="shared" si="74"/>
        <v/>
      </c>
      <c r="AI7" s="100" t="str">
        <f t="shared" si="17"/>
        <v/>
      </c>
      <c r="AJ7" s="100" t="str">
        <f t="shared" si="75"/>
        <v/>
      </c>
      <c r="AK7" s="100" t="str">
        <f t="shared" si="18"/>
        <v/>
      </c>
      <c r="AL7" s="100" t="str">
        <f t="shared" si="76"/>
        <v/>
      </c>
      <c r="AM7" s="100" t="str">
        <f t="shared" si="19"/>
        <v/>
      </c>
      <c r="AN7" s="100" t="str">
        <f t="shared" si="77"/>
        <v/>
      </c>
      <c r="AO7" s="100" t="str">
        <f t="shared" si="20"/>
        <v/>
      </c>
      <c r="AP7" s="100" t="str">
        <f t="shared" si="78"/>
        <v/>
      </c>
      <c r="AQ7" s="100" t="str">
        <f t="shared" si="21"/>
        <v/>
      </c>
      <c r="AR7" s="100" t="str">
        <f t="shared" si="79"/>
        <v/>
      </c>
      <c r="AS7" s="100" t="str">
        <f t="shared" si="22"/>
        <v/>
      </c>
      <c r="AT7" s="100" t="str">
        <f t="shared" si="80"/>
        <v/>
      </c>
      <c r="AU7" s="100" t="str">
        <f t="shared" si="23"/>
        <v/>
      </c>
      <c r="AV7" s="100" t="str">
        <f t="shared" si="81"/>
        <v/>
      </c>
      <c r="AW7" s="100" t="str">
        <f t="shared" si="24"/>
        <v/>
      </c>
      <c r="AX7" s="100" t="str">
        <f t="shared" si="82"/>
        <v/>
      </c>
      <c r="AY7" s="100" t="str">
        <f t="shared" si="25"/>
        <v/>
      </c>
      <c r="AZ7" s="100" t="str">
        <f t="shared" si="83"/>
        <v/>
      </c>
      <c r="BA7" s="100" t="str">
        <f t="shared" si="26"/>
        <v/>
      </c>
      <c r="BB7" s="100" t="str">
        <f t="shared" si="84"/>
        <v/>
      </c>
      <c r="BC7" s="100">
        <f>IFERROR(INDEX('INPUT INF'!$F$3:$F$601,MATCH($B7,'INPUT INF'!$A$3:$A$601,FALSE)),"")</f>
        <v>0</v>
      </c>
      <c r="BD7" s="100">
        <f t="shared" si="27"/>
        <v>0</v>
      </c>
      <c r="BE7" s="100" t="str">
        <f t="shared" si="85"/>
        <v/>
      </c>
      <c r="BF7" s="100">
        <f t="shared" si="28"/>
        <v>465</v>
      </c>
      <c r="BG7" s="115" t="str">
        <f t="shared" si="29"/>
        <v>PASS</v>
      </c>
      <c r="BH7" s="115">
        <f>IF(AND('INPUT INF'!$O$1="X",BG7="PASS"),BF7,IF($BG7="","0",IF('INPUT INF'!$N$63="YES",$BF7,"")))</f>
        <v>465</v>
      </c>
      <c r="BI7" s="115" t="str">
        <f>IF($BG7="","0",IF('INPUT INF'!$N$64="YES",$BF7,""))</f>
        <v/>
      </c>
      <c r="BJ7" s="115" t="str">
        <f>IF($BG7="","0",IF('INPUT INF'!$N$65="YES",$BF7,""))</f>
        <v/>
      </c>
      <c r="BK7" s="115">
        <f t="shared" si="86"/>
        <v>478</v>
      </c>
      <c r="BL7" s="116" t="str">
        <f t="shared" si="87"/>
        <v/>
      </c>
      <c r="BM7" s="116" t="str">
        <f t="shared" si="88"/>
        <v/>
      </c>
      <c r="BN7" s="116" t="str">
        <f t="shared" si="88"/>
        <v/>
      </c>
      <c r="BO7" s="116">
        <f>IFERROR(SMALL($BM$3:$BM$422,A3),"")</f>
        <v>12672021</v>
      </c>
      <c r="BP7" s="115">
        <f t="shared" si="90"/>
        <v>5</v>
      </c>
      <c r="BQ7" s="117">
        <f t="shared" si="91"/>
        <v>11</v>
      </c>
      <c r="BR7" s="116" t="str">
        <f t="shared" si="92"/>
        <v/>
      </c>
      <c r="BS7" s="116" t="str">
        <f t="shared" si="93"/>
        <v/>
      </c>
      <c r="BT7" s="116" t="str">
        <f t="shared" si="93"/>
        <v/>
      </c>
      <c r="BU7" s="116">
        <f>IFERROR(SMALL($BS$3:$BS$422,A3),"")</f>
        <v>12672051</v>
      </c>
      <c r="BV7" s="115">
        <f t="shared" si="95"/>
        <v>5</v>
      </c>
      <c r="BW7" s="117">
        <f t="shared" si="96"/>
        <v>9</v>
      </c>
      <c r="BX7" s="116" t="str">
        <f t="shared" si="97"/>
        <v/>
      </c>
      <c r="BY7" s="116" t="str">
        <f t="shared" si="98"/>
        <v/>
      </c>
      <c r="BZ7" s="116" t="str">
        <f t="shared" si="98"/>
        <v/>
      </c>
      <c r="CA7" s="116" t="str">
        <f>IFERROR(SMALL($BY$3:$BY$422,A3),"")</f>
        <v/>
      </c>
      <c r="CB7" s="115" t="str">
        <f t="shared" si="100"/>
        <v/>
      </c>
      <c r="CC7" s="117" t="str">
        <f t="shared" si="101"/>
        <v/>
      </c>
      <c r="CD7" s="116" t="str">
        <f t="shared" si="102"/>
        <v/>
      </c>
      <c r="CE7" s="116" t="str">
        <f t="shared" si="103"/>
        <v/>
      </c>
      <c r="CF7" s="116" t="str">
        <f t="shared" si="104"/>
        <v/>
      </c>
      <c r="CG7" s="116">
        <f>IFERROR(SMALL($CE$3:$CE$842,A3),"")</f>
        <v>12672021</v>
      </c>
      <c r="CH7" s="118">
        <f t="shared" si="106"/>
        <v>5</v>
      </c>
      <c r="CI7" s="119">
        <f t="shared" si="107"/>
        <v>11</v>
      </c>
      <c r="CJ7" s="116" t="str">
        <f t="shared" si="108"/>
        <v/>
      </c>
      <c r="CK7" s="116" t="str">
        <f t="shared" si="109"/>
        <v/>
      </c>
      <c r="CL7" s="116" t="str">
        <f t="shared" si="110"/>
        <v/>
      </c>
      <c r="CM7" s="116">
        <f>IFERROR(SMALL($CK$3:$CK$842,A3),"")</f>
        <v>12672051</v>
      </c>
      <c r="CN7" s="118">
        <f t="shared" si="112"/>
        <v>5</v>
      </c>
      <c r="CO7" s="119">
        <f t="shared" si="113"/>
        <v>9</v>
      </c>
      <c r="CP7" s="116" t="str">
        <f t="shared" si="30"/>
        <v/>
      </c>
      <c r="CQ7" s="116" t="str">
        <f t="shared" si="114"/>
        <v/>
      </c>
      <c r="CR7" s="116" t="str">
        <f t="shared" si="115"/>
        <v/>
      </c>
      <c r="CS7" s="116" t="str">
        <f>IFERROR(SMALL($CQ$3:$CQ$842,A3),"")</f>
        <v/>
      </c>
      <c r="CT7" s="118" t="str">
        <f t="shared" si="117"/>
        <v/>
      </c>
      <c r="CU7" s="119" t="str">
        <f t="shared" si="118"/>
        <v/>
      </c>
      <c r="CX7" s="133">
        <f t="shared" si="222"/>
        <v>9</v>
      </c>
      <c r="CY7" s="122"/>
      <c r="CZ7" s="121">
        <f t="shared" si="223"/>
        <v>12672032</v>
      </c>
      <c r="DA7" s="121" t="str">
        <f t="shared" si="179"/>
        <v>NAMAN JAISWAL</v>
      </c>
      <c r="DB7" s="122">
        <f t="shared" si="224"/>
        <v>478</v>
      </c>
      <c r="DC7" s="122">
        <f t="shared" si="180"/>
        <v>95.6</v>
      </c>
      <c r="DD7" s="122" t="str">
        <f t="shared" si="225"/>
        <v>I</v>
      </c>
      <c r="DE7" s="122" t="str">
        <f t="shared" si="226"/>
        <v>A</v>
      </c>
      <c r="DH7" s="115" t="str">
        <f t="shared" si="31"/>
        <v/>
      </c>
      <c r="DI7" s="115" t="str">
        <f t="shared" si="32"/>
        <v/>
      </c>
      <c r="DJ7" s="115" t="str">
        <f t="shared" si="33"/>
        <v/>
      </c>
      <c r="DK7" s="115" t="str">
        <f t="shared" si="34"/>
        <v/>
      </c>
      <c r="DL7" s="115" t="str">
        <f t="shared" si="35"/>
        <v/>
      </c>
      <c r="DM7" s="115" t="str">
        <f t="shared" si="36"/>
        <v/>
      </c>
      <c r="DN7" s="115" t="str">
        <f t="shared" si="37"/>
        <v/>
      </c>
      <c r="DO7" s="115" t="str">
        <f t="shared" si="38"/>
        <v/>
      </c>
      <c r="DP7" s="115" t="str">
        <f t="shared" si="39"/>
        <v/>
      </c>
      <c r="DQ7" s="115" t="str">
        <f t="shared" si="40"/>
        <v/>
      </c>
      <c r="DR7" s="115">
        <f t="shared" si="41"/>
        <v>12672004</v>
      </c>
      <c r="DS7" s="115" t="str">
        <f t="shared" si="42"/>
        <v/>
      </c>
      <c r="DT7" s="115" t="str">
        <f t="shared" si="43"/>
        <v/>
      </c>
      <c r="DU7" s="115" t="str">
        <f t="shared" si="44"/>
        <v/>
      </c>
      <c r="DV7" s="115" t="str">
        <f t="shared" si="45"/>
        <v/>
      </c>
      <c r="DW7" s="115" t="str">
        <f t="shared" si="46"/>
        <v/>
      </c>
      <c r="DX7" s="115" t="str">
        <f t="shared" si="47"/>
        <v/>
      </c>
      <c r="DY7" s="115" t="str">
        <f t="shared" si="48"/>
        <v/>
      </c>
      <c r="DZ7" s="115" t="str">
        <f t="shared" si="49"/>
        <v/>
      </c>
      <c r="EA7" s="115" t="str">
        <f t="shared" si="50"/>
        <v/>
      </c>
      <c r="EB7" s="115" t="str">
        <f t="shared" si="51"/>
        <v/>
      </c>
      <c r="EC7" s="115" t="str">
        <f t="shared" si="52"/>
        <v/>
      </c>
      <c r="ED7" s="115" t="str">
        <f t="shared" si="53"/>
        <v/>
      </c>
      <c r="EE7" s="115" t="str">
        <f t="shared" si="54"/>
        <v/>
      </c>
      <c r="EF7" s="115" t="str">
        <f t="shared" si="55"/>
        <v/>
      </c>
      <c r="EG7" s="115" t="str">
        <f t="shared" si="119"/>
        <v/>
      </c>
      <c r="EH7" s="115" t="str">
        <f t="shared" si="120"/>
        <v/>
      </c>
      <c r="EI7" s="115" t="str">
        <f t="shared" si="121"/>
        <v/>
      </c>
      <c r="EJ7" s="115" t="str">
        <f t="shared" si="122"/>
        <v/>
      </c>
      <c r="EK7" s="115" t="str">
        <f t="shared" si="123"/>
        <v/>
      </c>
      <c r="EL7" s="115" t="str">
        <f t="shared" si="124"/>
        <v/>
      </c>
      <c r="EM7" s="115" t="str">
        <f t="shared" si="125"/>
        <v/>
      </c>
      <c r="EN7" s="115" t="str">
        <f t="shared" si="126"/>
        <v/>
      </c>
      <c r="EO7" s="115" t="str">
        <f t="shared" si="127"/>
        <v/>
      </c>
      <c r="EP7" s="115" t="str">
        <f t="shared" si="128"/>
        <v/>
      </c>
      <c r="EQ7" s="115">
        <f t="shared" si="129"/>
        <v>12672004</v>
      </c>
      <c r="ER7" s="115" t="str">
        <f t="shared" si="130"/>
        <v/>
      </c>
      <c r="ES7" s="115" t="str">
        <f t="shared" si="131"/>
        <v/>
      </c>
      <c r="ET7" s="115" t="str">
        <f t="shared" si="132"/>
        <v/>
      </c>
      <c r="EU7" s="115" t="str">
        <f t="shared" si="133"/>
        <v/>
      </c>
      <c r="EV7" s="115" t="str">
        <f t="shared" si="134"/>
        <v/>
      </c>
      <c r="EW7" s="115" t="str">
        <f t="shared" si="135"/>
        <v/>
      </c>
      <c r="EX7" s="115" t="str">
        <f t="shared" si="136"/>
        <v/>
      </c>
      <c r="EY7" s="115" t="str">
        <f t="shared" si="137"/>
        <v/>
      </c>
      <c r="EZ7" s="115" t="str">
        <f t="shared" si="138"/>
        <v/>
      </c>
      <c r="FA7" s="115" t="str">
        <f t="shared" si="139"/>
        <v/>
      </c>
      <c r="FB7" s="115" t="str">
        <f t="shared" si="140"/>
        <v/>
      </c>
      <c r="FC7" s="115" t="str">
        <f t="shared" si="141"/>
        <v/>
      </c>
      <c r="FD7" s="115" t="str">
        <f t="shared" si="142"/>
        <v/>
      </c>
      <c r="FE7" s="115" t="str">
        <f t="shared" si="143"/>
        <v/>
      </c>
      <c r="FF7" s="115">
        <f t="shared" si="181"/>
        <v>302</v>
      </c>
      <c r="FG7" s="115" t="str">
        <f>IFERROR(SMALL($DH$3:$DH$422,$A$7),"")</f>
        <v/>
      </c>
      <c r="FH7" s="115">
        <f t="shared" si="182"/>
        <v>96</v>
      </c>
      <c r="FI7" s="115" t="str">
        <f t="shared" si="144"/>
        <v/>
      </c>
      <c r="FJ7" s="115">
        <f t="shared" si="145"/>
        <v>21</v>
      </c>
      <c r="FK7" s="120">
        <f t="shared" si="146"/>
        <v>12672035</v>
      </c>
      <c r="FL7" s="121" t="str">
        <f t="shared" si="147"/>
        <v>SIDDHARTH S SAJI</v>
      </c>
      <c r="FM7" s="122">
        <f t="shared" si="148"/>
        <v>301</v>
      </c>
      <c r="FN7" s="121" t="str">
        <f t="shared" si="149"/>
        <v>ENGLISH CORE</v>
      </c>
      <c r="FO7" s="122">
        <f t="shared" si="150"/>
        <v>97</v>
      </c>
      <c r="FP7" s="122" t="str">
        <f t="shared" si="151"/>
        <v>A</v>
      </c>
      <c r="FR7" s="107">
        <f>IFERROR(IF('INPUT INF'!L8="","",'INPUT INF'!L8),"")</f>
        <v>302</v>
      </c>
      <c r="FS7" s="107" t="str">
        <f t="shared" si="152"/>
        <v/>
      </c>
      <c r="FT7" s="107">
        <f t="shared" si="153"/>
        <v>18</v>
      </c>
      <c r="FU7" s="107">
        <f t="shared" si="56"/>
        <v>55</v>
      </c>
      <c r="FV7" s="107">
        <f t="shared" si="154"/>
        <v>265</v>
      </c>
      <c r="FW7" s="221" t="str">
        <f t="shared" si="155"/>
        <v>IP(OLD)</v>
      </c>
      <c r="GA7" s="212">
        <f>IF(FU6="","",IF(COUNTIF('INPUT INF'!$N$4:$S$33,"YES")&lt;1,"",FU6))</f>
        <v>65</v>
      </c>
      <c r="GB7" s="140" t="str">
        <f t="shared" si="183"/>
        <v>IP(NEW)</v>
      </c>
      <c r="GC7" s="126">
        <f>COUNTIF($K$3:$K$72,"&gt;0")</f>
        <v>1</v>
      </c>
      <c r="GD7" s="127">
        <f t="shared" si="184"/>
        <v>1</v>
      </c>
      <c r="GE7" s="126">
        <f t="shared" si="156"/>
        <v>100</v>
      </c>
      <c r="GF7" s="127">
        <f t="shared" ref="GF7:GN7" si="234">COUNTIF($L$3:$L$72,GF$3)</f>
        <v>1</v>
      </c>
      <c r="GG7" s="127">
        <f t="shared" si="234"/>
        <v>0</v>
      </c>
      <c r="GH7" s="127">
        <f t="shared" si="234"/>
        <v>0</v>
      </c>
      <c r="GI7" s="127">
        <f t="shared" si="234"/>
        <v>0</v>
      </c>
      <c r="GJ7" s="127">
        <f t="shared" si="234"/>
        <v>0</v>
      </c>
      <c r="GK7" s="127">
        <f t="shared" si="234"/>
        <v>0</v>
      </c>
      <c r="GL7" s="127">
        <f t="shared" si="234"/>
        <v>0</v>
      </c>
      <c r="GM7" s="127">
        <f t="shared" si="234"/>
        <v>0</v>
      </c>
      <c r="GN7" s="127">
        <f t="shared" si="234"/>
        <v>0</v>
      </c>
      <c r="GO7" s="126">
        <f t="shared" si="186"/>
        <v>8</v>
      </c>
      <c r="GP7" s="126">
        <f t="shared" si="187"/>
        <v>100</v>
      </c>
      <c r="GQ7" s="126">
        <f>COUNTIF($K$3:$K$72,"&lt;45")-GN7</f>
        <v>0</v>
      </c>
      <c r="GR7" s="126">
        <f>COUNTIF($K$3:$K$72,"&lt;60")-GQ7</f>
        <v>0</v>
      </c>
      <c r="GS7" s="126">
        <f>COUNTIF($K$3:$K$72,"&lt;75")-GQ7-GR7</f>
        <v>0</v>
      </c>
      <c r="GT7" s="126">
        <f>COUNTIF($K$3:$K$72,"&lt;90")-GQ7-GR7-GS7</f>
        <v>0</v>
      </c>
      <c r="GU7" s="126">
        <f>COUNTIF($K$3:$K$72,"&gt;89")</f>
        <v>1</v>
      </c>
      <c r="GV7" s="126">
        <f>COUNTIF($K$3:$K$72,GV3)</f>
        <v>1</v>
      </c>
      <c r="GW7" s="126">
        <f>COUNTIF($K$3:$K$72,GW3)</f>
        <v>1</v>
      </c>
      <c r="GY7" s="115">
        <v>4</v>
      </c>
      <c r="GZ7" s="120" t="str">
        <f>IF('INPUT INF'!Q$4="YES",GY7,"")</f>
        <v/>
      </c>
      <c r="HA7" s="120" t="str">
        <f t="shared" si="228"/>
        <v>M S RAO</v>
      </c>
      <c r="HB7" s="120" t="str">
        <f>IF(GZ7="","",'INPUT INF'!L$4)</f>
        <v/>
      </c>
      <c r="HC7" s="120" t="str">
        <f>'INPUT INF'!Q$3</f>
        <v>D</v>
      </c>
      <c r="HD7" s="133" t="str">
        <f>IFERROR(INDEX(GB$85:GB$109,MATCH($HB7,$GA$85:$GA$109,0)),"")</f>
        <v/>
      </c>
      <c r="HE7" s="133">
        <f t="shared" ref="HE7:HW7" si="235">IFERROR(INDEX(GC$85:GC$109,MATCH($HB7,$GA$85:$GA$109,0)),"")</f>
        <v>0</v>
      </c>
      <c r="HF7" s="133">
        <f t="shared" si="235"/>
        <v>0</v>
      </c>
      <c r="HG7" s="133" t="str">
        <f t="shared" si="235"/>
        <v/>
      </c>
      <c r="HH7" s="133">
        <f t="shared" si="235"/>
        <v>0</v>
      </c>
      <c r="HI7" s="133">
        <f t="shared" si="235"/>
        <v>0</v>
      </c>
      <c r="HJ7" s="133">
        <f t="shared" si="235"/>
        <v>0</v>
      </c>
      <c r="HK7" s="133">
        <f t="shared" si="235"/>
        <v>0</v>
      </c>
      <c r="HL7" s="133">
        <f t="shared" si="235"/>
        <v>0</v>
      </c>
      <c r="HM7" s="133">
        <f t="shared" si="235"/>
        <v>0</v>
      </c>
      <c r="HN7" s="133">
        <f t="shared" si="235"/>
        <v>0</v>
      </c>
      <c r="HO7" s="133">
        <f t="shared" si="235"/>
        <v>0</v>
      </c>
      <c r="HP7" s="133">
        <f t="shared" si="235"/>
        <v>0</v>
      </c>
      <c r="HQ7" s="133">
        <f t="shared" si="235"/>
        <v>0</v>
      </c>
      <c r="HR7" s="133" t="str">
        <f t="shared" si="235"/>
        <v/>
      </c>
      <c r="HS7" s="133">
        <f t="shared" si="235"/>
        <v>0</v>
      </c>
      <c r="HT7" s="133">
        <f t="shared" si="235"/>
        <v>0</v>
      </c>
      <c r="HU7" s="133">
        <f t="shared" si="235"/>
        <v>0</v>
      </c>
      <c r="HV7" s="133">
        <f t="shared" si="235"/>
        <v>0</v>
      </c>
      <c r="HW7" s="133">
        <f t="shared" si="235"/>
        <v>0</v>
      </c>
      <c r="HX7" s="133">
        <f t="shared" ref="HX7:HY7" si="236">IFERROR(INDEX(GV$85:GV$109,MATCH($HB7,$GA$85:$GA$109,0)),"")</f>
        <v>0</v>
      </c>
      <c r="HY7" s="133">
        <f t="shared" si="236"/>
        <v>0</v>
      </c>
      <c r="IA7" s="141">
        <f t="shared" si="190"/>
        <v>22</v>
      </c>
      <c r="IB7" s="131">
        <f t="shared" si="191"/>
        <v>301</v>
      </c>
      <c r="IC7" s="131" t="str">
        <f t="shared" si="192"/>
        <v>ENGLISH CORE</v>
      </c>
      <c r="ID7" s="131" t="str">
        <f t="shared" si="193"/>
        <v>A</v>
      </c>
      <c r="IE7" s="131">
        <f t="shared" si="194"/>
        <v>36</v>
      </c>
      <c r="IF7" s="131">
        <f t="shared" si="195"/>
        <v>36</v>
      </c>
      <c r="IG7" s="131">
        <f t="shared" si="196"/>
        <v>100</v>
      </c>
      <c r="IH7" s="131">
        <f t="shared" si="197"/>
        <v>8</v>
      </c>
      <c r="II7" s="131">
        <f t="shared" si="198"/>
        <v>0</v>
      </c>
      <c r="IJ7" s="131">
        <f t="shared" si="199"/>
        <v>4</v>
      </c>
      <c r="IK7" s="131">
        <f t="shared" si="200"/>
        <v>9</v>
      </c>
      <c r="IL7" s="131">
        <f t="shared" si="201"/>
        <v>13</v>
      </c>
      <c r="IM7" s="131">
        <f t="shared" si="202"/>
        <v>0</v>
      </c>
      <c r="IN7" s="131">
        <f t="shared" si="203"/>
        <v>0</v>
      </c>
      <c r="IO7" s="131">
        <f t="shared" si="204"/>
        <v>2</v>
      </c>
      <c r="IP7" s="131">
        <f t="shared" si="205"/>
        <v>0</v>
      </c>
      <c r="IQ7" s="131">
        <f t="shared" si="206"/>
        <v>187</v>
      </c>
      <c r="IR7" s="131">
        <f t="shared" si="207"/>
        <v>64.930000000000007</v>
      </c>
      <c r="IS7" s="131">
        <f t="shared" si="208"/>
        <v>0</v>
      </c>
      <c r="IT7" s="131">
        <f t="shared" si="209"/>
        <v>0</v>
      </c>
      <c r="IU7" s="131">
        <f t="shared" si="210"/>
        <v>2</v>
      </c>
      <c r="IV7" s="131">
        <f t="shared" si="211"/>
        <v>24</v>
      </c>
      <c r="IW7" s="131">
        <f t="shared" si="212"/>
        <v>10</v>
      </c>
      <c r="IX7" s="131">
        <f t="shared" si="213"/>
        <v>34</v>
      </c>
      <c r="IY7" s="131">
        <f t="shared" si="214"/>
        <v>10</v>
      </c>
      <c r="IZ7" s="131" t="str">
        <f t="shared" si="215"/>
        <v>PRABHA SHARMA</v>
      </c>
      <c r="JB7" s="133">
        <v>4</v>
      </c>
      <c r="JC7" s="133" t="str">
        <f>IF(AND('INPUT INF'!O1="X",COUNTIF('INPUT INF'!O4:O33,"YES")&gt;0),JB7,IF('INPUT INF'!$O$63="YES",JB7,""))</f>
        <v/>
      </c>
      <c r="JD7" s="133">
        <f>IF('INPUT INF'!$O$64="YES",JB7,"")</f>
        <v>4</v>
      </c>
      <c r="JE7" s="133" t="str">
        <f>IF('INPUT INF'!$O$65="YES",JB7,"")</f>
        <v/>
      </c>
      <c r="JF7" s="120" t="str">
        <f>GA30</f>
        <v>IB</v>
      </c>
      <c r="JG7" s="133">
        <f>JH7+JI7+JJ7</f>
        <v>32</v>
      </c>
      <c r="JH7" s="133">
        <f>COUNTIF($BG$73:$BG$142,"PASS")</f>
        <v>32</v>
      </c>
      <c r="JI7" s="133">
        <f>COUNTIF($BG$73:$BG$142,"FAIL")</f>
        <v>0</v>
      </c>
      <c r="JJ7" s="133">
        <f>COUNTIF($BG$73:$BG$142,"COMP")</f>
        <v>0</v>
      </c>
      <c r="JK7" s="133"/>
      <c r="JL7" s="133">
        <f t="shared" ref="JL7:JT7" si="237">SUM(GF31:GF55)</f>
        <v>19</v>
      </c>
      <c r="JM7" s="133">
        <f t="shared" si="237"/>
        <v>16</v>
      </c>
      <c r="JN7" s="133">
        <f t="shared" si="237"/>
        <v>17</v>
      </c>
      <c r="JO7" s="133">
        <f t="shared" si="237"/>
        <v>18</v>
      </c>
      <c r="JP7" s="133">
        <f t="shared" si="237"/>
        <v>34</v>
      </c>
      <c r="JQ7" s="133">
        <f t="shared" si="237"/>
        <v>18</v>
      </c>
      <c r="JR7" s="133">
        <f t="shared" si="237"/>
        <v>27</v>
      </c>
      <c r="JS7" s="133">
        <f t="shared" si="237"/>
        <v>11</v>
      </c>
      <c r="JT7" s="133">
        <f t="shared" si="237"/>
        <v>0</v>
      </c>
      <c r="JU7" s="142">
        <f t="shared" si="217"/>
        <v>711</v>
      </c>
      <c r="JV7" s="120">
        <f t="shared" si="218"/>
        <v>55.55</v>
      </c>
      <c r="JW7" s="133">
        <f>COUNTIF($BF$73:$BF$142,"&gt;164")-COUNTIF($BF$73:$BF$142,"&gt;224")</f>
        <v>0</v>
      </c>
      <c r="JX7" s="133">
        <f>COUNTIF($BF$73:$BF$142,"&gt;224")-COUNTIF($BF$73:$BF$142,"&gt;299")</f>
        <v>0</v>
      </c>
      <c r="JY7" s="133">
        <f>COUNTIF($BF$73:$BF$142,"&gt;299")-COUNTIF($BF$73:$BF$142,"&gt;374")</f>
        <v>19</v>
      </c>
      <c r="JZ7" s="133">
        <f>COUNTIF($BF$73:$BF$142,"&gt;374")-COUNTIF($BF$73:$BF$142,"&gt;449")</f>
        <v>9</v>
      </c>
      <c r="KA7" s="133">
        <f>COUNTIF($BF$73:$BF$142,"&gt;449")</f>
        <v>4</v>
      </c>
      <c r="KB7" s="133">
        <f>COUNTIF($BF$73:$BF$142,"&gt;349")</f>
        <v>21</v>
      </c>
      <c r="KE7" s="136" t="s">
        <v>32</v>
      </c>
      <c r="KF7" s="133">
        <f>SUM(KF4:KF6)</f>
        <v>68</v>
      </c>
      <c r="KG7" s="133">
        <f t="shared" ref="KG7:LA7" si="238">SUM(KG4:KG6)</f>
        <v>68</v>
      </c>
      <c r="KH7" s="133">
        <f t="shared" si="238"/>
        <v>0</v>
      </c>
      <c r="KI7" s="133">
        <f t="shared" si="238"/>
        <v>0</v>
      </c>
      <c r="KJ7" s="133">
        <f t="shared" si="220"/>
        <v>100</v>
      </c>
      <c r="KK7" s="133">
        <f t="shared" si="238"/>
        <v>63</v>
      </c>
      <c r="KL7" s="133">
        <f t="shared" si="238"/>
        <v>35</v>
      </c>
      <c r="KM7" s="133">
        <f t="shared" si="238"/>
        <v>31</v>
      </c>
      <c r="KN7" s="133">
        <f t="shared" si="238"/>
        <v>51</v>
      </c>
      <c r="KO7" s="133">
        <f t="shared" si="238"/>
        <v>67</v>
      </c>
      <c r="KP7" s="133">
        <f t="shared" si="238"/>
        <v>30</v>
      </c>
      <c r="KQ7" s="133">
        <f t="shared" si="238"/>
        <v>47</v>
      </c>
      <c r="KR7" s="133">
        <f t="shared" si="238"/>
        <v>15</v>
      </c>
      <c r="KS7" s="133">
        <f t="shared" si="238"/>
        <v>0</v>
      </c>
      <c r="KT7" s="133">
        <f t="shared" si="238"/>
        <v>1657</v>
      </c>
      <c r="KU7" s="133">
        <f t="shared" si="177"/>
        <v>61.1</v>
      </c>
      <c r="KV7" s="133">
        <f t="shared" si="238"/>
        <v>0</v>
      </c>
      <c r="KW7" s="133">
        <f t="shared" si="238"/>
        <v>0</v>
      </c>
      <c r="KX7" s="133">
        <f t="shared" si="238"/>
        <v>27</v>
      </c>
      <c r="KY7" s="133">
        <f t="shared" si="238"/>
        <v>27</v>
      </c>
      <c r="KZ7" s="133">
        <f t="shared" si="238"/>
        <v>14</v>
      </c>
      <c r="LA7" s="133">
        <f t="shared" si="238"/>
        <v>56</v>
      </c>
      <c r="LC7" s="219" t="s">
        <v>10</v>
      </c>
      <c r="LD7" s="219" t="s">
        <v>10</v>
      </c>
    </row>
    <row r="8" spans="1:326" ht="15" customHeight="1" x14ac:dyDescent="0.25">
      <c r="A8" s="115">
        <v>6</v>
      </c>
      <c r="B8" s="115">
        <f t="shared" si="59"/>
        <v>12672005</v>
      </c>
      <c r="C8" s="115" t="s">
        <v>68</v>
      </c>
      <c r="D8" s="100" t="str">
        <f t="shared" si="178"/>
        <v>A</v>
      </c>
      <c r="E8" s="100" t="str">
        <f t="shared" si="60"/>
        <v/>
      </c>
      <c r="F8" s="100" t="str">
        <f t="shared" si="61"/>
        <v/>
      </c>
      <c r="G8" s="100">
        <f t="shared" si="2"/>
        <v>84</v>
      </c>
      <c r="H8" s="100" t="str">
        <f t="shared" si="62"/>
        <v>B2</v>
      </c>
      <c r="I8" s="100">
        <f t="shared" si="3"/>
        <v>80</v>
      </c>
      <c r="J8" s="100" t="str">
        <f t="shared" si="63"/>
        <v>C2</v>
      </c>
      <c r="K8" s="100" t="str">
        <f t="shared" si="4"/>
        <v/>
      </c>
      <c r="L8" s="100" t="str">
        <f t="shared" si="5"/>
        <v/>
      </c>
      <c r="M8" s="100" t="str">
        <f t="shared" si="6"/>
        <v/>
      </c>
      <c r="N8" s="100" t="str">
        <f t="shared" si="64"/>
        <v/>
      </c>
      <c r="O8" s="100" t="str">
        <f t="shared" si="7"/>
        <v/>
      </c>
      <c r="P8" s="100" t="str">
        <f t="shared" si="65"/>
        <v/>
      </c>
      <c r="Q8" s="100" t="str">
        <f t="shared" si="8"/>
        <v/>
      </c>
      <c r="R8" s="100" t="str">
        <f t="shared" si="66"/>
        <v/>
      </c>
      <c r="S8" s="100" t="str">
        <f t="shared" si="9"/>
        <v/>
      </c>
      <c r="T8" s="100" t="str">
        <f t="shared" si="67"/>
        <v/>
      </c>
      <c r="U8" s="100">
        <f t="shared" si="10"/>
        <v>77</v>
      </c>
      <c r="V8" s="100" t="str">
        <f t="shared" si="68"/>
        <v>C1</v>
      </c>
      <c r="W8" s="100">
        <f t="shared" si="11"/>
        <v>82</v>
      </c>
      <c r="X8" s="100" t="str">
        <f t="shared" si="69"/>
        <v>B2</v>
      </c>
      <c r="Y8" s="100">
        <f t="shared" si="12"/>
        <v>95</v>
      </c>
      <c r="Z8" s="100" t="str">
        <f t="shared" si="70"/>
        <v>A1</v>
      </c>
      <c r="AA8" s="100" t="str">
        <f t="shared" si="13"/>
        <v/>
      </c>
      <c r="AB8" s="100" t="str">
        <f t="shared" si="71"/>
        <v/>
      </c>
      <c r="AC8" s="100" t="str">
        <f t="shared" si="14"/>
        <v/>
      </c>
      <c r="AD8" s="100" t="str">
        <f t="shared" si="72"/>
        <v/>
      </c>
      <c r="AE8" s="100" t="str">
        <f t="shared" si="15"/>
        <v/>
      </c>
      <c r="AF8" s="100" t="str">
        <f t="shared" si="73"/>
        <v/>
      </c>
      <c r="AG8" s="100" t="str">
        <f t="shared" si="16"/>
        <v/>
      </c>
      <c r="AH8" s="100" t="str">
        <f t="shared" si="74"/>
        <v/>
      </c>
      <c r="AI8" s="100" t="str">
        <f t="shared" si="17"/>
        <v/>
      </c>
      <c r="AJ8" s="100" t="str">
        <f t="shared" si="75"/>
        <v/>
      </c>
      <c r="AK8" s="100" t="str">
        <f t="shared" si="18"/>
        <v/>
      </c>
      <c r="AL8" s="100" t="str">
        <f t="shared" si="76"/>
        <v/>
      </c>
      <c r="AM8" s="100" t="str">
        <f t="shared" si="19"/>
        <v/>
      </c>
      <c r="AN8" s="100" t="str">
        <f t="shared" si="77"/>
        <v/>
      </c>
      <c r="AO8" s="100" t="str">
        <f t="shared" si="20"/>
        <v/>
      </c>
      <c r="AP8" s="100" t="str">
        <f t="shared" si="78"/>
        <v/>
      </c>
      <c r="AQ8" s="100" t="str">
        <f t="shared" si="21"/>
        <v/>
      </c>
      <c r="AR8" s="100" t="str">
        <f t="shared" si="79"/>
        <v/>
      </c>
      <c r="AS8" s="100" t="str">
        <f t="shared" si="22"/>
        <v/>
      </c>
      <c r="AT8" s="100" t="str">
        <f t="shared" si="80"/>
        <v/>
      </c>
      <c r="AU8" s="100" t="str">
        <f t="shared" si="23"/>
        <v/>
      </c>
      <c r="AV8" s="100" t="str">
        <f t="shared" si="81"/>
        <v/>
      </c>
      <c r="AW8" s="100" t="str">
        <f t="shared" si="24"/>
        <v/>
      </c>
      <c r="AX8" s="100" t="str">
        <f t="shared" si="82"/>
        <v/>
      </c>
      <c r="AY8" s="100" t="str">
        <f t="shared" si="25"/>
        <v/>
      </c>
      <c r="AZ8" s="100" t="str">
        <f t="shared" si="83"/>
        <v/>
      </c>
      <c r="BA8" s="100" t="str">
        <f t="shared" si="26"/>
        <v/>
      </c>
      <c r="BB8" s="100" t="str">
        <f t="shared" si="84"/>
        <v/>
      </c>
      <c r="BC8" s="100">
        <f>IFERROR(INDEX('INPUT INF'!$F$3:$F$601,MATCH($B8,'INPUT INF'!$A$3:$A$601,FALSE)),"")</f>
        <v>0</v>
      </c>
      <c r="BD8" s="100">
        <f t="shared" si="27"/>
        <v>0</v>
      </c>
      <c r="BE8" s="100" t="str">
        <f t="shared" si="85"/>
        <v/>
      </c>
      <c r="BF8" s="100">
        <f t="shared" si="28"/>
        <v>418</v>
      </c>
      <c r="BG8" s="115" t="str">
        <f t="shared" si="29"/>
        <v>PASS</v>
      </c>
      <c r="BH8" s="115">
        <f>IF(AND('INPUT INF'!$O$1="X",BG8="PASS"),BF8,IF($BG8="","0",IF('INPUT INF'!$N$63="YES",$BF8,"")))</f>
        <v>418</v>
      </c>
      <c r="BI8" s="115" t="str">
        <f>IF($BG8="","0",IF('INPUT INF'!$N$64="YES",$BF8,""))</f>
        <v/>
      </c>
      <c r="BJ8" s="115" t="str">
        <f>IF($BG8="","0",IF('INPUT INF'!$N$65="YES",$BF8,""))</f>
        <v/>
      </c>
      <c r="BK8" s="115">
        <f t="shared" si="86"/>
        <v>473</v>
      </c>
      <c r="BL8" s="116" t="str">
        <f t="shared" si="87"/>
        <v/>
      </c>
      <c r="BM8" s="116" t="str">
        <f t="shared" si="88"/>
        <v/>
      </c>
      <c r="BN8" s="116" t="str">
        <f t="shared" si="88"/>
        <v/>
      </c>
      <c r="BO8" s="116" t="str">
        <f t="shared" ref="BO8:BO10" si="239">IFERROR(SMALL($BM$3:$BM$422,A4),"")</f>
        <v/>
      </c>
      <c r="BP8" s="115" t="str">
        <f t="shared" si="90"/>
        <v/>
      </c>
      <c r="BQ8" s="117" t="str">
        <f t="shared" si="91"/>
        <v/>
      </c>
      <c r="BR8" s="116" t="str">
        <f t="shared" si="92"/>
        <v/>
      </c>
      <c r="BS8" s="116" t="str">
        <f t="shared" si="93"/>
        <v/>
      </c>
      <c r="BT8" s="116" t="str">
        <f t="shared" si="93"/>
        <v/>
      </c>
      <c r="BU8" s="116">
        <f t="shared" ref="BU8:BU10" si="240">IFERROR(SMALL($BS$3:$BS$422,A4),"")</f>
        <v>12672057</v>
      </c>
      <c r="BV8" s="115">
        <f t="shared" si="95"/>
        <v>6</v>
      </c>
      <c r="BW8" s="117" t="str">
        <f t="shared" si="96"/>
        <v/>
      </c>
      <c r="BX8" s="116" t="str">
        <f t="shared" si="97"/>
        <v/>
      </c>
      <c r="BY8" s="116" t="str">
        <f t="shared" si="98"/>
        <v/>
      </c>
      <c r="BZ8" s="116" t="str">
        <f t="shared" si="98"/>
        <v/>
      </c>
      <c r="CA8" s="116" t="str">
        <f t="shared" ref="CA8:CA10" si="241">IFERROR(SMALL($BY$3:$BY$422,A4),"")</f>
        <v/>
      </c>
      <c r="CB8" s="115" t="str">
        <f t="shared" si="100"/>
        <v/>
      </c>
      <c r="CC8" s="117" t="str">
        <f t="shared" si="101"/>
        <v/>
      </c>
      <c r="CD8" s="116" t="str">
        <f t="shared" si="102"/>
        <v/>
      </c>
      <c r="CE8" s="116" t="str">
        <f t="shared" si="103"/>
        <v/>
      </c>
      <c r="CF8" s="116" t="str">
        <f t="shared" si="104"/>
        <v/>
      </c>
      <c r="CG8" s="116" t="str">
        <f t="shared" ref="CG8:CG10" si="242">IFERROR(SMALL($CE$3:$CE$842,A4),"")</f>
        <v/>
      </c>
      <c r="CH8" s="118" t="str">
        <f t="shared" si="106"/>
        <v/>
      </c>
      <c r="CI8" s="119" t="str">
        <f t="shared" si="107"/>
        <v/>
      </c>
      <c r="CJ8" s="116" t="str">
        <f t="shared" si="108"/>
        <v/>
      </c>
      <c r="CK8" s="116" t="str">
        <f t="shared" si="109"/>
        <v/>
      </c>
      <c r="CL8" s="116" t="str">
        <f t="shared" si="110"/>
        <v/>
      </c>
      <c r="CM8" s="116">
        <f t="shared" ref="CM8:CM10" si="243">IFERROR(SMALL($CK$3:$CK$842,A4),"")</f>
        <v>12672057</v>
      </c>
      <c r="CN8" s="118">
        <f t="shared" si="112"/>
        <v>6</v>
      </c>
      <c r="CO8" s="119" t="str">
        <f t="shared" si="113"/>
        <v/>
      </c>
      <c r="CP8" s="116" t="str">
        <f t="shared" si="30"/>
        <v/>
      </c>
      <c r="CQ8" s="116" t="str">
        <f t="shared" si="114"/>
        <v/>
      </c>
      <c r="CR8" s="116" t="str">
        <f t="shared" si="115"/>
        <v/>
      </c>
      <c r="CS8" s="116" t="str">
        <f t="shared" ref="CS8:CS10" si="244">IFERROR(SMALL($CQ$3:$CQ$842,A4),"")</f>
        <v/>
      </c>
      <c r="CT8" s="118" t="str">
        <f t="shared" si="117"/>
        <v/>
      </c>
      <c r="CU8" s="119" t="str">
        <f t="shared" si="118"/>
        <v/>
      </c>
      <c r="CX8" s="133">
        <f t="shared" si="222"/>
        <v>10</v>
      </c>
      <c r="CY8" s="122"/>
      <c r="CZ8" s="121">
        <f t="shared" si="223"/>
        <v>12672042</v>
      </c>
      <c r="DA8" s="121" t="str">
        <f t="shared" si="179"/>
        <v>KISHAN KUMAR DUBEY</v>
      </c>
      <c r="DB8" s="122">
        <f t="shared" si="224"/>
        <v>478</v>
      </c>
      <c r="DC8" s="122">
        <f t="shared" si="180"/>
        <v>95.6</v>
      </c>
      <c r="DD8" s="122" t="str">
        <f t="shared" si="225"/>
        <v>I</v>
      </c>
      <c r="DE8" s="122" t="str">
        <f t="shared" si="226"/>
        <v>B</v>
      </c>
      <c r="DH8" s="115" t="str">
        <f t="shared" si="31"/>
        <v/>
      </c>
      <c r="DI8" s="115" t="str">
        <f t="shared" si="32"/>
        <v/>
      </c>
      <c r="DJ8" s="115" t="str">
        <f t="shared" si="33"/>
        <v/>
      </c>
      <c r="DK8" s="115" t="str">
        <f t="shared" si="34"/>
        <v/>
      </c>
      <c r="DL8" s="115" t="str">
        <f t="shared" si="35"/>
        <v/>
      </c>
      <c r="DM8" s="115" t="str">
        <f t="shared" si="36"/>
        <v/>
      </c>
      <c r="DN8" s="115" t="str">
        <f t="shared" si="37"/>
        <v/>
      </c>
      <c r="DO8" s="115" t="str">
        <f t="shared" si="38"/>
        <v/>
      </c>
      <c r="DP8" s="115" t="str">
        <f t="shared" si="39"/>
        <v/>
      </c>
      <c r="DQ8" s="115" t="str">
        <f t="shared" si="40"/>
        <v/>
      </c>
      <c r="DR8" s="115" t="str">
        <f t="shared" si="41"/>
        <v/>
      </c>
      <c r="DS8" s="115" t="str">
        <f t="shared" si="42"/>
        <v/>
      </c>
      <c r="DT8" s="115" t="str">
        <f t="shared" si="43"/>
        <v/>
      </c>
      <c r="DU8" s="115" t="str">
        <f t="shared" si="44"/>
        <v/>
      </c>
      <c r="DV8" s="115" t="str">
        <f t="shared" si="45"/>
        <v/>
      </c>
      <c r="DW8" s="115" t="str">
        <f t="shared" si="46"/>
        <v/>
      </c>
      <c r="DX8" s="115" t="str">
        <f t="shared" si="47"/>
        <v/>
      </c>
      <c r="DY8" s="115" t="str">
        <f t="shared" si="48"/>
        <v/>
      </c>
      <c r="DZ8" s="115" t="str">
        <f t="shared" si="49"/>
        <v/>
      </c>
      <c r="EA8" s="115" t="str">
        <f t="shared" si="50"/>
        <v/>
      </c>
      <c r="EB8" s="115" t="str">
        <f t="shared" si="51"/>
        <v/>
      </c>
      <c r="EC8" s="115" t="str">
        <f t="shared" si="52"/>
        <v/>
      </c>
      <c r="ED8" s="115" t="str">
        <f t="shared" si="53"/>
        <v/>
      </c>
      <c r="EE8" s="115" t="str">
        <f t="shared" si="54"/>
        <v/>
      </c>
      <c r="EF8" s="115" t="str">
        <f t="shared" si="55"/>
        <v/>
      </c>
      <c r="EG8" s="115" t="str">
        <f t="shared" si="119"/>
        <v/>
      </c>
      <c r="EH8" s="115" t="str">
        <f t="shared" si="120"/>
        <v/>
      </c>
      <c r="EI8" s="115" t="str">
        <f t="shared" si="121"/>
        <v/>
      </c>
      <c r="EJ8" s="115" t="str">
        <f t="shared" si="122"/>
        <v/>
      </c>
      <c r="EK8" s="115" t="str">
        <f t="shared" si="123"/>
        <v/>
      </c>
      <c r="EL8" s="115" t="str">
        <f t="shared" si="124"/>
        <v/>
      </c>
      <c r="EM8" s="115" t="str">
        <f t="shared" si="125"/>
        <v/>
      </c>
      <c r="EN8" s="115" t="str">
        <f t="shared" si="126"/>
        <v/>
      </c>
      <c r="EO8" s="115" t="str">
        <f t="shared" si="127"/>
        <v/>
      </c>
      <c r="EP8" s="115" t="str">
        <f t="shared" si="128"/>
        <v/>
      </c>
      <c r="EQ8" s="115" t="str">
        <f t="shared" si="129"/>
        <v/>
      </c>
      <c r="ER8" s="115" t="str">
        <f t="shared" si="130"/>
        <v/>
      </c>
      <c r="ES8" s="115" t="str">
        <f t="shared" si="131"/>
        <v/>
      </c>
      <c r="ET8" s="115" t="str">
        <f t="shared" si="132"/>
        <v/>
      </c>
      <c r="EU8" s="115" t="str">
        <f t="shared" si="133"/>
        <v/>
      </c>
      <c r="EV8" s="115" t="str">
        <f t="shared" si="134"/>
        <v/>
      </c>
      <c r="EW8" s="115" t="str">
        <f t="shared" si="135"/>
        <v/>
      </c>
      <c r="EX8" s="115" t="str">
        <f t="shared" si="136"/>
        <v/>
      </c>
      <c r="EY8" s="115" t="str">
        <f t="shared" si="137"/>
        <v/>
      </c>
      <c r="EZ8" s="115" t="str">
        <f t="shared" si="138"/>
        <v/>
      </c>
      <c r="FA8" s="115" t="str">
        <f t="shared" si="139"/>
        <v/>
      </c>
      <c r="FB8" s="115" t="str">
        <f t="shared" si="140"/>
        <v/>
      </c>
      <c r="FC8" s="115" t="str">
        <f t="shared" si="141"/>
        <v/>
      </c>
      <c r="FD8" s="115" t="str">
        <f t="shared" si="142"/>
        <v/>
      </c>
      <c r="FE8" s="115" t="str">
        <f t="shared" si="143"/>
        <v/>
      </c>
      <c r="FF8" s="115">
        <f t="shared" si="181"/>
        <v>302</v>
      </c>
      <c r="FG8" s="115" t="str">
        <f>IFERROR(SMALL($DH$3:$DH$422,$A$8),"")</f>
        <v/>
      </c>
      <c r="FH8" s="115">
        <f t="shared" si="182"/>
        <v>96</v>
      </c>
      <c r="FI8" s="115" t="str">
        <f t="shared" si="144"/>
        <v/>
      </c>
      <c r="FJ8" s="115">
        <f t="shared" si="145"/>
        <v>31</v>
      </c>
      <c r="FK8" s="120">
        <f t="shared" si="146"/>
        <v>12672032</v>
      </c>
      <c r="FL8" s="121" t="str">
        <f t="shared" si="147"/>
        <v>NAMAN JAISWAL</v>
      </c>
      <c r="FM8" s="122">
        <f t="shared" si="148"/>
        <v>83</v>
      </c>
      <c r="FN8" s="121" t="str">
        <f t="shared" si="149"/>
        <v>COM. SC.(NEW)</v>
      </c>
      <c r="FO8" s="122">
        <f t="shared" si="150"/>
        <v>96</v>
      </c>
      <c r="FP8" s="122" t="str">
        <f t="shared" si="151"/>
        <v>A</v>
      </c>
      <c r="FR8" s="107">
        <f>IFERROR(IF('INPUT INF'!L9="","",'INPUT INF'!L9),"")</f>
        <v>83</v>
      </c>
      <c r="FS8" s="107" t="str">
        <f t="shared" si="152"/>
        <v/>
      </c>
      <c r="FT8" s="107">
        <f t="shared" si="153"/>
        <v>19</v>
      </c>
      <c r="FU8" s="107">
        <f t="shared" si="56"/>
        <v>54</v>
      </c>
      <c r="FV8" s="107">
        <f t="shared" si="154"/>
        <v>241</v>
      </c>
      <c r="FW8" s="221" t="str">
        <f t="shared" si="155"/>
        <v>MATHS BASIC</v>
      </c>
      <c r="GA8" s="212">
        <f>IF(FU7="","",IF(COUNTIF('INPUT INF'!$N$4:$S$33,"YES")&lt;1,"",FU7))</f>
        <v>55</v>
      </c>
      <c r="GB8" s="140" t="str">
        <f t="shared" si="183"/>
        <v>ACCOUNTANCY</v>
      </c>
      <c r="GC8" s="126">
        <f>COUNTIF($M$3:$M$72,"&gt;0")</f>
        <v>0</v>
      </c>
      <c r="GD8" s="127">
        <f t="shared" si="184"/>
        <v>0</v>
      </c>
      <c r="GE8" s="126" t="e">
        <f t="shared" si="156"/>
        <v>#DIV/0!</v>
      </c>
      <c r="GF8" s="127">
        <f t="shared" ref="GF8:GN8" si="245">COUNTIF($N$3:$N$72,GF$3)</f>
        <v>0</v>
      </c>
      <c r="GG8" s="127">
        <f t="shared" si="245"/>
        <v>0</v>
      </c>
      <c r="GH8" s="127">
        <f t="shared" si="245"/>
        <v>0</v>
      </c>
      <c r="GI8" s="127">
        <f t="shared" si="245"/>
        <v>0</v>
      </c>
      <c r="GJ8" s="127">
        <f t="shared" si="245"/>
        <v>0</v>
      </c>
      <c r="GK8" s="127">
        <f t="shared" si="245"/>
        <v>0</v>
      </c>
      <c r="GL8" s="127">
        <f t="shared" si="245"/>
        <v>0</v>
      </c>
      <c r="GM8" s="127">
        <f t="shared" si="245"/>
        <v>0</v>
      </c>
      <c r="GN8" s="127">
        <f t="shared" si="245"/>
        <v>0</v>
      </c>
      <c r="GO8" s="126">
        <f t="shared" si="186"/>
        <v>0</v>
      </c>
      <c r="GP8" s="126" t="e">
        <f t="shared" si="187"/>
        <v>#DIV/0!</v>
      </c>
      <c r="GQ8" s="126">
        <f>COUNTIF($M$3:$M$72,"&lt;45")-GN8</f>
        <v>0</v>
      </c>
      <c r="GR8" s="126">
        <f>COUNTIF($M$3:$M$72,"&lt;60")-GQ8</f>
        <v>0</v>
      </c>
      <c r="GS8" s="126">
        <f>COUNTIF($M$3:$M$72,"&lt;75")-GQ8-GR8</f>
        <v>0</v>
      </c>
      <c r="GT8" s="126">
        <f>COUNTIF($M$3:$M$72,"&lt;90")-GQ8-GR8-GS8</f>
        <v>0</v>
      </c>
      <c r="GU8" s="126">
        <f>COUNTIF($M$3:$M$72,"&gt;89")</f>
        <v>0</v>
      </c>
      <c r="GV8" s="126">
        <f>COUNTIF($M$3:$M$72,GV3)</f>
        <v>0</v>
      </c>
      <c r="GW8" s="126">
        <f>COUNTIF($M$3:$M$72,GW3)</f>
        <v>0</v>
      </c>
      <c r="GY8" s="115">
        <v>5</v>
      </c>
      <c r="GZ8" s="120" t="str">
        <f>IF('INPUT INF'!R$4="YES",GY8,"")</f>
        <v/>
      </c>
      <c r="HA8" s="120" t="str">
        <f t="shared" si="228"/>
        <v>M S RAO</v>
      </c>
      <c r="HB8" s="120" t="str">
        <f>IF(GZ8="","",'INPUT INF'!L$4)</f>
        <v/>
      </c>
      <c r="HC8" s="120" t="str">
        <f>'INPUT INF'!R$3</f>
        <v>E</v>
      </c>
      <c r="HD8" s="133" t="str">
        <f>IFERROR(INDEX(GB$112:GB$136,MATCH($HB8,$GA$112:$GA$136,0)),"")</f>
        <v/>
      </c>
      <c r="HE8" s="133">
        <f t="shared" ref="HE8:HW8" si="246">IFERROR(INDEX(GC$112:GC$136,MATCH($HB8,$GA$112:$GA$136,0)),"")</f>
        <v>0</v>
      </c>
      <c r="HF8" s="133">
        <f t="shared" si="246"/>
        <v>0</v>
      </c>
      <c r="HG8" s="133" t="str">
        <f t="shared" si="246"/>
        <v/>
      </c>
      <c r="HH8" s="133">
        <f t="shared" si="246"/>
        <v>0</v>
      </c>
      <c r="HI8" s="133">
        <f t="shared" si="246"/>
        <v>0</v>
      </c>
      <c r="HJ8" s="133">
        <f t="shared" si="246"/>
        <v>0</v>
      </c>
      <c r="HK8" s="133">
        <f t="shared" si="246"/>
        <v>0</v>
      </c>
      <c r="HL8" s="133">
        <f t="shared" si="246"/>
        <v>0</v>
      </c>
      <c r="HM8" s="133">
        <f t="shared" si="246"/>
        <v>0</v>
      </c>
      <c r="HN8" s="133">
        <f t="shared" si="246"/>
        <v>0</v>
      </c>
      <c r="HO8" s="133">
        <f t="shared" si="246"/>
        <v>0</v>
      </c>
      <c r="HP8" s="133">
        <f t="shared" si="246"/>
        <v>0</v>
      </c>
      <c r="HQ8" s="133">
        <f t="shared" si="246"/>
        <v>0</v>
      </c>
      <c r="HR8" s="133" t="str">
        <f t="shared" si="246"/>
        <v/>
      </c>
      <c r="HS8" s="133">
        <f t="shared" si="246"/>
        <v>0</v>
      </c>
      <c r="HT8" s="133">
        <f t="shared" si="246"/>
        <v>0</v>
      </c>
      <c r="HU8" s="133">
        <f t="shared" si="246"/>
        <v>0</v>
      </c>
      <c r="HV8" s="133">
        <f t="shared" si="246"/>
        <v>0</v>
      </c>
      <c r="HW8" s="133">
        <f t="shared" si="246"/>
        <v>0</v>
      </c>
      <c r="HX8" s="133">
        <f t="shared" ref="HX8:HY8" si="247">IFERROR(INDEX(GV$112:GV$136,MATCH($HB8,$GA$112:$GA$136,0)),"")</f>
        <v>0</v>
      </c>
      <c r="HY8" s="133">
        <f t="shared" si="247"/>
        <v>0</v>
      </c>
      <c r="IA8" s="141">
        <f t="shared" si="190"/>
        <v>23</v>
      </c>
      <c r="IB8" s="131">
        <f t="shared" si="191"/>
        <v>301</v>
      </c>
      <c r="IC8" s="131" t="str">
        <f t="shared" si="192"/>
        <v>ENGLISH CORE</v>
      </c>
      <c r="ID8" s="131" t="str">
        <f t="shared" si="193"/>
        <v>B</v>
      </c>
      <c r="IE8" s="131">
        <f t="shared" si="194"/>
        <v>32</v>
      </c>
      <c r="IF8" s="131">
        <f t="shared" si="195"/>
        <v>32</v>
      </c>
      <c r="IG8" s="131">
        <f t="shared" si="196"/>
        <v>100</v>
      </c>
      <c r="IH8" s="131">
        <f t="shared" si="197"/>
        <v>2</v>
      </c>
      <c r="II8" s="131">
        <f t="shared" si="198"/>
        <v>1</v>
      </c>
      <c r="IJ8" s="131">
        <f t="shared" si="199"/>
        <v>3</v>
      </c>
      <c r="IK8" s="131">
        <f t="shared" si="200"/>
        <v>6</v>
      </c>
      <c r="IL8" s="131">
        <f t="shared" si="201"/>
        <v>12</v>
      </c>
      <c r="IM8" s="131">
        <f t="shared" si="202"/>
        <v>2</v>
      </c>
      <c r="IN8" s="131">
        <f t="shared" si="203"/>
        <v>4</v>
      </c>
      <c r="IO8" s="131">
        <f t="shared" si="204"/>
        <v>2</v>
      </c>
      <c r="IP8" s="131">
        <f t="shared" si="205"/>
        <v>0</v>
      </c>
      <c r="IQ8" s="131">
        <f t="shared" si="206"/>
        <v>135</v>
      </c>
      <c r="IR8" s="131">
        <f t="shared" si="207"/>
        <v>52.73</v>
      </c>
      <c r="IS8" s="131">
        <f t="shared" si="208"/>
        <v>0</v>
      </c>
      <c r="IT8" s="131">
        <f t="shared" si="209"/>
        <v>1</v>
      </c>
      <c r="IU8" s="131">
        <f t="shared" si="210"/>
        <v>6</v>
      </c>
      <c r="IV8" s="131">
        <f t="shared" si="211"/>
        <v>20</v>
      </c>
      <c r="IW8" s="131">
        <f t="shared" si="212"/>
        <v>5</v>
      </c>
      <c r="IX8" s="131">
        <f t="shared" si="213"/>
        <v>26</v>
      </c>
      <c r="IY8" s="131">
        <f t="shared" si="214"/>
        <v>5</v>
      </c>
      <c r="IZ8" s="131" t="str">
        <f t="shared" si="215"/>
        <v>PRABHA SHARMA</v>
      </c>
      <c r="JB8" s="133">
        <v>5</v>
      </c>
      <c r="JC8" s="133"/>
      <c r="JD8" s="133"/>
      <c r="JE8" s="133"/>
      <c r="JF8" s="120" t="s">
        <v>105</v>
      </c>
      <c r="JG8" s="133"/>
      <c r="JH8" s="133"/>
      <c r="JI8" s="133"/>
      <c r="JJ8" s="133"/>
      <c r="JK8" s="133"/>
      <c r="JL8" s="133">
        <f t="shared" ref="JL8:JT8" si="248">COUNTIF($BE$73:$BE$142,JL$3)</f>
        <v>0</v>
      </c>
      <c r="JM8" s="133">
        <f t="shared" si="248"/>
        <v>0</v>
      </c>
      <c r="JN8" s="133">
        <f t="shared" si="248"/>
        <v>0</v>
      </c>
      <c r="JO8" s="133">
        <f t="shared" si="248"/>
        <v>0</v>
      </c>
      <c r="JP8" s="133">
        <f t="shared" si="248"/>
        <v>1</v>
      </c>
      <c r="JQ8" s="133">
        <f t="shared" si="248"/>
        <v>0</v>
      </c>
      <c r="JR8" s="133">
        <f t="shared" si="248"/>
        <v>0</v>
      </c>
      <c r="JS8" s="133">
        <f t="shared" si="248"/>
        <v>0</v>
      </c>
      <c r="JT8" s="133">
        <f t="shared" si="248"/>
        <v>0</v>
      </c>
      <c r="JU8" s="142">
        <f t="shared" si="217"/>
        <v>4</v>
      </c>
      <c r="JV8" s="120">
        <f t="shared" si="218"/>
        <v>50</v>
      </c>
      <c r="JW8" s="133"/>
      <c r="JX8" s="133"/>
      <c r="JY8" s="133"/>
      <c r="JZ8" s="133"/>
      <c r="KA8" s="133"/>
      <c r="KB8" s="133"/>
      <c r="KE8" s="315" t="s">
        <v>100</v>
      </c>
      <c r="KF8" s="315"/>
      <c r="KG8" s="315"/>
      <c r="KH8" s="315"/>
      <c r="KI8" s="315"/>
      <c r="KJ8" s="315"/>
      <c r="KU8" s="145"/>
      <c r="LC8" s="219" t="s">
        <v>11</v>
      </c>
      <c r="LD8" s="219" t="s">
        <v>11</v>
      </c>
    </row>
    <row r="9" spans="1:326" ht="15" customHeight="1" x14ac:dyDescent="0.25">
      <c r="A9" s="115">
        <v>7</v>
      </c>
      <c r="B9" s="115">
        <f t="shared" si="59"/>
        <v>12672006</v>
      </c>
      <c r="C9" s="115" t="s">
        <v>68</v>
      </c>
      <c r="D9" s="100" t="str">
        <f t="shared" si="178"/>
        <v>A</v>
      </c>
      <c r="E9" s="222" t="str">
        <f t="shared" si="60"/>
        <v/>
      </c>
      <c r="F9" s="100" t="str">
        <f t="shared" si="61"/>
        <v/>
      </c>
      <c r="G9" s="100">
        <f t="shared" si="2"/>
        <v>81</v>
      </c>
      <c r="H9" s="100" t="str">
        <f t="shared" si="62"/>
        <v>C1</v>
      </c>
      <c r="I9" s="100">
        <f t="shared" si="3"/>
        <v>82</v>
      </c>
      <c r="J9" s="100" t="str">
        <f t="shared" si="63"/>
        <v>C1</v>
      </c>
      <c r="K9" s="100" t="str">
        <f t="shared" si="4"/>
        <v/>
      </c>
      <c r="L9" s="100" t="str">
        <f t="shared" si="5"/>
        <v/>
      </c>
      <c r="M9" s="100" t="str">
        <f t="shared" si="6"/>
        <v/>
      </c>
      <c r="N9" s="100" t="str">
        <f t="shared" si="64"/>
        <v/>
      </c>
      <c r="O9" s="100" t="str">
        <f t="shared" si="7"/>
        <v/>
      </c>
      <c r="P9" s="100" t="str">
        <f t="shared" si="65"/>
        <v/>
      </c>
      <c r="Q9" s="100" t="str">
        <f t="shared" si="8"/>
        <v/>
      </c>
      <c r="R9" s="100" t="str">
        <f t="shared" si="66"/>
        <v/>
      </c>
      <c r="S9" s="100" t="str">
        <f t="shared" si="9"/>
        <v/>
      </c>
      <c r="T9" s="100" t="str">
        <f t="shared" si="67"/>
        <v/>
      </c>
      <c r="U9" s="100">
        <f t="shared" si="10"/>
        <v>64</v>
      </c>
      <c r="V9" s="100" t="str">
        <f t="shared" si="68"/>
        <v>D1</v>
      </c>
      <c r="W9" s="100">
        <f t="shared" si="11"/>
        <v>71</v>
      </c>
      <c r="X9" s="100" t="str">
        <f t="shared" si="69"/>
        <v>C2</v>
      </c>
      <c r="Y9" s="100">
        <f t="shared" si="12"/>
        <v>71</v>
      </c>
      <c r="Z9" s="100" t="str">
        <f t="shared" si="70"/>
        <v>C1</v>
      </c>
      <c r="AA9" s="100" t="str">
        <f t="shared" si="13"/>
        <v/>
      </c>
      <c r="AB9" s="100" t="str">
        <f t="shared" si="71"/>
        <v/>
      </c>
      <c r="AC9" s="100" t="str">
        <f t="shared" si="14"/>
        <v/>
      </c>
      <c r="AD9" s="100" t="str">
        <f t="shared" si="72"/>
        <v/>
      </c>
      <c r="AE9" s="100" t="str">
        <f t="shared" si="15"/>
        <v/>
      </c>
      <c r="AF9" s="100" t="str">
        <f t="shared" si="73"/>
        <v/>
      </c>
      <c r="AG9" s="100" t="str">
        <f t="shared" si="16"/>
        <v/>
      </c>
      <c r="AH9" s="100" t="str">
        <f t="shared" si="74"/>
        <v/>
      </c>
      <c r="AI9" s="100" t="str">
        <f t="shared" si="17"/>
        <v/>
      </c>
      <c r="AJ9" s="100" t="str">
        <f t="shared" si="75"/>
        <v/>
      </c>
      <c r="AK9" s="100" t="str">
        <f t="shared" si="18"/>
        <v/>
      </c>
      <c r="AL9" s="100" t="str">
        <f t="shared" si="76"/>
        <v/>
      </c>
      <c r="AM9" s="100" t="str">
        <f t="shared" si="19"/>
        <v/>
      </c>
      <c r="AN9" s="100" t="str">
        <f t="shared" si="77"/>
        <v/>
      </c>
      <c r="AO9" s="100" t="str">
        <f t="shared" si="20"/>
        <v/>
      </c>
      <c r="AP9" s="100" t="str">
        <f t="shared" si="78"/>
        <v/>
      </c>
      <c r="AQ9" s="100" t="str">
        <f t="shared" si="21"/>
        <v/>
      </c>
      <c r="AR9" s="100" t="str">
        <f t="shared" si="79"/>
        <v/>
      </c>
      <c r="AS9" s="100" t="str">
        <f t="shared" si="22"/>
        <v/>
      </c>
      <c r="AT9" s="100" t="str">
        <f t="shared" si="80"/>
        <v/>
      </c>
      <c r="AU9" s="100" t="str">
        <f t="shared" si="23"/>
        <v/>
      </c>
      <c r="AV9" s="100" t="str">
        <f t="shared" si="81"/>
        <v/>
      </c>
      <c r="AW9" s="100" t="str">
        <f t="shared" si="24"/>
        <v/>
      </c>
      <c r="AX9" s="100" t="str">
        <f t="shared" si="82"/>
        <v/>
      </c>
      <c r="AY9" s="100" t="str">
        <f t="shared" si="25"/>
        <v/>
      </c>
      <c r="AZ9" s="100" t="str">
        <f t="shared" si="83"/>
        <v/>
      </c>
      <c r="BA9" s="100" t="str">
        <f t="shared" si="26"/>
        <v/>
      </c>
      <c r="BB9" s="100" t="str">
        <f t="shared" si="84"/>
        <v/>
      </c>
      <c r="BC9" s="100">
        <f>IFERROR(INDEX('INPUT INF'!$F$3:$F$601,MATCH($B9,'INPUT INF'!$A$3:$A$601,FALSE)),"")</f>
        <v>0</v>
      </c>
      <c r="BD9" s="100">
        <f t="shared" si="27"/>
        <v>0</v>
      </c>
      <c r="BE9" s="100" t="str">
        <f t="shared" si="85"/>
        <v/>
      </c>
      <c r="BF9" s="100">
        <f t="shared" si="28"/>
        <v>369</v>
      </c>
      <c r="BG9" s="115" t="str">
        <f t="shared" si="29"/>
        <v>PASS</v>
      </c>
      <c r="BH9" s="115">
        <f>IF(AND('INPUT INF'!$O$1="X",BG9="PASS"),BF9,IF($BG9="","0",IF('INPUT INF'!$N$63="YES",$BF9,"")))</f>
        <v>369</v>
      </c>
      <c r="BI9" s="115" t="str">
        <f>IF($BG9="","0",IF('INPUT INF'!$N$64="YES",$BF9,""))</f>
        <v/>
      </c>
      <c r="BJ9" s="115" t="str">
        <f>IF($BG9="","0",IF('INPUT INF'!$N$65="YES",$BF9,""))</f>
        <v/>
      </c>
      <c r="BK9" s="115">
        <f t="shared" si="86"/>
        <v>466</v>
      </c>
      <c r="BL9" s="116" t="str">
        <f t="shared" si="87"/>
        <v/>
      </c>
      <c r="BM9" s="116" t="str">
        <f t="shared" si="88"/>
        <v/>
      </c>
      <c r="BN9" s="116" t="str">
        <f t="shared" si="88"/>
        <v/>
      </c>
      <c r="BO9" s="116" t="str">
        <f t="shared" si="239"/>
        <v/>
      </c>
      <c r="BP9" s="115" t="str">
        <f t="shared" si="90"/>
        <v/>
      </c>
      <c r="BQ9" s="117" t="str">
        <f t="shared" si="91"/>
        <v/>
      </c>
      <c r="BR9" s="116" t="str">
        <f t="shared" si="92"/>
        <v/>
      </c>
      <c r="BS9" s="116" t="str">
        <f t="shared" si="93"/>
        <v/>
      </c>
      <c r="BT9" s="116" t="str">
        <f t="shared" si="93"/>
        <v/>
      </c>
      <c r="BU9" s="116" t="str">
        <f t="shared" si="240"/>
        <v/>
      </c>
      <c r="BV9" s="115" t="str">
        <f t="shared" si="95"/>
        <v/>
      </c>
      <c r="BW9" s="117" t="str">
        <f t="shared" si="96"/>
        <v/>
      </c>
      <c r="BX9" s="116" t="str">
        <f t="shared" si="97"/>
        <v/>
      </c>
      <c r="BY9" s="116" t="str">
        <f t="shared" si="98"/>
        <v/>
      </c>
      <c r="BZ9" s="116" t="str">
        <f t="shared" si="98"/>
        <v/>
      </c>
      <c r="CA9" s="116" t="str">
        <f t="shared" si="241"/>
        <v/>
      </c>
      <c r="CB9" s="115" t="str">
        <f t="shared" si="100"/>
        <v/>
      </c>
      <c r="CC9" s="117" t="str">
        <f t="shared" si="101"/>
        <v/>
      </c>
      <c r="CD9" s="116" t="str">
        <f t="shared" si="102"/>
        <v/>
      </c>
      <c r="CE9" s="116" t="str">
        <f t="shared" si="103"/>
        <v/>
      </c>
      <c r="CF9" s="116" t="str">
        <f t="shared" si="104"/>
        <v/>
      </c>
      <c r="CG9" s="116" t="str">
        <f t="shared" si="242"/>
        <v/>
      </c>
      <c r="CH9" s="118" t="str">
        <f t="shared" si="106"/>
        <v/>
      </c>
      <c r="CI9" s="119" t="str">
        <f t="shared" si="107"/>
        <v/>
      </c>
      <c r="CJ9" s="116" t="str">
        <f t="shared" si="108"/>
        <v/>
      </c>
      <c r="CK9" s="116" t="str">
        <f t="shared" si="109"/>
        <v/>
      </c>
      <c r="CL9" s="116" t="str">
        <f t="shared" si="110"/>
        <v/>
      </c>
      <c r="CM9" s="116" t="str">
        <f t="shared" si="243"/>
        <v/>
      </c>
      <c r="CN9" s="118" t="str">
        <f t="shared" si="112"/>
        <v/>
      </c>
      <c r="CO9" s="119" t="str">
        <f t="shared" si="113"/>
        <v/>
      </c>
      <c r="CP9" s="116" t="str">
        <f t="shared" si="30"/>
        <v/>
      </c>
      <c r="CQ9" s="116" t="str">
        <f t="shared" si="114"/>
        <v/>
      </c>
      <c r="CR9" s="116" t="str">
        <f t="shared" si="115"/>
        <v/>
      </c>
      <c r="CS9" s="116" t="str">
        <f t="shared" si="244"/>
        <v/>
      </c>
      <c r="CT9" s="118" t="str">
        <f t="shared" si="117"/>
        <v/>
      </c>
      <c r="CU9" s="119" t="str">
        <f t="shared" si="118"/>
        <v/>
      </c>
      <c r="CX9" s="133">
        <f t="shared" si="222"/>
        <v>11</v>
      </c>
      <c r="CY9" s="122"/>
      <c r="CZ9" s="121">
        <f t="shared" si="223"/>
        <v>12672053</v>
      </c>
      <c r="DA9" s="121" t="str">
        <f>IFERROR(INDEX($C$1003:$C$1900,MATCH(CZ9,$B$1003:$B$1900,0)),"")</f>
        <v>VIDHI CHATURVEDI</v>
      </c>
      <c r="DB9" s="122">
        <f t="shared" si="224"/>
        <v>478</v>
      </c>
      <c r="DC9" s="122">
        <f>IFERROR(ROUND(DB9/500*100,2),"")</f>
        <v>95.6</v>
      </c>
      <c r="DD9" s="122" t="str">
        <f t="shared" si="225"/>
        <v>I</v>
      </c>
      <c r="DE9" s="122" t="str">
        <f t="shared" si="226"/>
        <v>B</v>
      </c>
      <c r="DH9" s="115" t="str">
        <f t="shared" si="31"/>
        <v/>
      </c>
      <c r="DI9" s="115" t="str">
        <f t="shared" si="32"/>
        <v/>
      </c>
      <c r="DJ9" s="115" t="str">
        <f t="shared" si="33"/>
        <v/>
      </c>
      <c r="DK9" s="115" t="str">
        <f t="shared" si="34"/>
        <v/>
      </c>
      <c r="DL9" s="115" t="str">
        <f t="shared" si="35"/>
        <v/>
      </c>
      <c r="DM9" s="115" t="str">
        <f t="shared" si="36"/>
        <v/>
      </c>
      <c r="DN9" s="115" t="str">
        <f t="shared" si="37"/>
        <v/>
      </c>
      <c r="DO9" s="115" t="str">
        <f t="shared" si="38"/>
        <v/>
      </c>
      <c r="DP9" s="115" t="str">
        <f t="shared" si="39"/>
        <v/>
      </c>
      <c r="DQ9" s="115" t="str">
        <f t="shared" si="40"/>
        <v/>
      </c>
      <c r="DR9" s="115" t="str">
        <f t="shared" si="41"/>
        <v/>
      </c>
      <c r="DS9" s="115" t="str">
        <f t="shared" si="42"/>
        <v/>
      </c>
      <c r="DT9" s="115" t="str">
        <f t="shared" si="43"/>
        <v/>
      </c>
      <c r="DU9" s="115" t="str">
        <f t="shared" si="44"/>
        <v/>
      </c>
      <c r="DV9" s="115" t="str">
        <f t="shared" si="45"/>
        <v/>
      </c>
      <c r="DW9" s="115" t="str">
        <f t="shared" si="46"/>
        <v/>
      </c>
      <c r="DX9" s="115" t="str">
        <f t="shared" si="47"/>
        <v/>
      </c>
      <c r="DY9" s="115" t="str">
        <f t="shared" si="48"/>
        <v/>
      </c>
      <c r="DZ9" s="115" t="str">
        <f t="shared" si="49"/>
        <v/>
      </c>
      <c r="EA9" s="115" t="str">
        <f t="shared" si="50"/>
        <v/>
      </c>
      <c r="EB9" s="115" t="str">
        <f t="shared" si="51"/>
        <v/>
      </c>
      <c r="EC9" s="115" t="str">
        <f t="shared" si="52"/>
        <v/>
      </c>
      <c r="ED9" s="115" t="str">
        <f t="shared" si="53"/>
        <v/>
      </c>
      <c r="EE9" s="115" t="str">
        <f t="shared" si="54"/>
        <v/>
      </c>
      <c r="EF9" s="115" t="str">
        <f t="shared" si="55"/>
        <v/>
      </c>
      <c r="EG9" s="115" t="str">
        <f t="shared" si="119"/>
        <v/>
      </c>
      <c r="EH9" s="115" t="str">
        <f t="shared" si="120"/>
        <v/>
      </c>
      <c r="EI9" s="115" t="str">
        <f t="shared" si="121"/>
        <v/>
      </c>
      <c r="EJ9" s="115" t="str">
        <f t="shared" si="122"/>
        <v/>
      </c>
      <c r="EK9" s="115" t="str">
        <f t="shared" si="123"/>
        <v/>
      </c>
      <c r="EL9" s="115" t="str">
        <f t="shared" si="124"/>
        <v/>
      </c>
      <c r="EM9" s="115" t="str">
        <f t="shared" si="125"/>
        <v/>
      </c>
      <c r="EN9" s="115" t="str">
        <f t="shared" si="126"/>
        <v/>
      </c>
      <c r="EO9" s="115" t="str">
        <f t="shared" si="127"/>
        <v/>
      </c>
      <c r="EP9" s="115" t="str">
        <f t="shared" si="128"/>
        <v/>
      </c>
      <c r="EQ9" s="115" t="str">
        <f t="shared" si="129"/>
        <v/>
      </c>
      <c r="ER9" s="115" t="str">
        <f t="shared" si="130"/>
        <v/>
      </c>
      <c r="ES9" s="115" t="str">
        <f t="shared" si="131"/>
        <v/>
      </c>
      <c r="ET9" s="115" t="str">
        <f t="shared" si="132"/>
        <v/>
      </c>
      <c r="EU9" s="115" t="str">
        <f t="shared" si="133"/>
        <v/>
      </c>
      <c r="EV9" s="115" t="str">
        <f t="shared" si="134"/>
        <v/>
      </c>
      <c r="EW9" s="115" t="str">
        <f t="shared" si="135"/>
        <v/>
      </c>
      <c r="EX9" s="115" t="str">
        <f t="shared" si="136"/>
        <v/>
      </c>
      <c r="EY9" s="115" t="str">
        <f t="shared" si="137"/>
        <v/>
      </c>
      <c r="EZ9" s="115" t="str">
        <f t="shared" si="138"/>
        <v/>
      </c>
      <c r="FA9" s="115" t="str">
        <f t="shared" si="139"/>
        <v/>
      </c>
      <c r="FB9" s="115" t="str">
        <f t="shared" si="140"/>
        <v/>
      </c>
      <c r="FC9" s="115" t="str">
        <f t="shared" si="141"/>
        <v/>
      </c>
      <c r="FD9" s="115" t="str">
        <f t="shared" si="142"/>
        <v/>
      </c>
      <c r="FE9" s="115" t="str">
        <f t="shared" si="143"/>
        <v/>
      </c>
      <c r="FF9" s="115">
        <f t="shared" si="181"/>
        <v>302</v>
      </c>
      <c r="FG9" s="115" t="str">
        <f>IFERROR(SMALL($DH$3:$DH$422,$A$9),"")</f>
        <v/>
      </c>
      <c r="FH9" s="115">
        <f t="shared" si="182"/>
        <v>96</v>
      </c>
      <c r="FI9" s="115" t="str">
        <f t="shared" si="144"/>
        <v/>
      </c>
      <c r="FJ9" s="115">
        <f t="shared" si="145"/>
        <v>32</v>
      </c>
      <c r="FK9" s="120">
        <f t="shared" si="146"/>
        <v>12672034</v>
      </c>
      <c r="FL9" s="121" t="str">
        <f t="shared" si="147"/>
        <v>MOHAMMAD SAHIL SHAIKH</v>
      </c>
      <c r="FM9" s="122">
        <f t="shared" si="148"/>
        <v>83</v>
      </c>
      <c r="FN9" s="121" t="str">
        <f t="shared" si="149"/>
        <v>COM. SC.(NEW)</v>
      </c>
      <c r="FO9" s="122">
        <f t="shared" si="150"/>
        <v>96</v>
      </c>
      <c r="FP9" s="122" t="str">
        <f t="shared" si="151"/>
        <v>A</v>
      </c>
      <c r="FR9" s="107">
        <f>IFERROR(IF('INPUT INF'!L10="","",'INPUT INF'!L10),"")</f>
        <v>65</v>
      </c>
      <c r="FS9" s="107" t="str">
        <f t="shared" si="152"/>
        <v/>
      </c>
      <c r="FT9" s="107">
        <f t="shared" si="153"/>
        <v>21</v>
      </c>
      <c r="FU9" s="107">
        <f t="shared" si="56"/>
        <v>48</v>
      </c>
      <c r="FV9" s="107">
        <f t="shared" si="154"/>
        <v>184</v>
      </c>
      <c r="FW9" s="221" t="str">
        <f t="shared" si="155"/>
        <v>ENG LANG &amp; LIT</v>
      </c>
      <c r="GA9" s="212">
        <f>IF(FU8="","",IF(COUNTIF('INPUT INF'!$N$4:$S$33,"YES")&lt;1,"",FU8))</f>
        <v>54</v>
      </c>
      <c r="GB9" s="140" t="str">
        <f t="shared" si="183"/>
        <v>B.ST</v>
      </c>
      <c r="GC9" s="126">
        <f>COUNTIF($O$3:$O$72,"&gt;0")</f>
        <v>0</v>
      </c>
      <c r="GD9" s="127">
        <f t="shared" si="184"/>
        <v>0</v>
      </c>
      <c r="GE9" s="126" t="e">
        <f t="shared" si="156"/>
        <v>#DIV/0!</v>
      </c>
      <c r="GF9" s="127">
        <f t="shared" ref="GF9:GN9" si="249">COUNTIF($P$3:$P$72,GF$3)</f>
        <v>0</v>
      </c>
      <c r="GG9" s="127">
        <f t="shared" si="249"/>
        <v>0</v>
      </c>
      <c r="GH9" s="127">
        <f t="shared" si="249"/>
        <v>0</v>
      </c>
      <c r="GI9" s="127">
        <f t="shared" si="249"/>
        <v>0</v>
      </c>
      <c r="GJ9" s="127">
        <f t="shared" si="249"/>
        <v>0</v>
      </c>
      <c r="GK9" s="127">
        <f t="shared" si="249"/>
        <v>0</v>
      </c>
      <c r="GL9" s="127">
        <f t="shared" si="249"/>
        <v>0</v>
      </c>
      <c r="GM9" s="127">
        <f t="shared" si="249"/>
        <v>0</v>
      </c>
      <c r="GN9" s="127">
        <f t="shared" si="249"/>
        <v>0</v>
      </c>
      <c r="GO9" s="126">
        <f t="shared" si="186"/>
        <v>0</v>
      </c>
      <c r="GP9" s="126" t="e">
        <f t="shared" si="187"/>
        <v>#DIV/0!</v>
      </c>
      <c r="GQ9" s="126">
        <f>COUNTIF($O$3:$O$72,"&lt;45")-GN9</f>
        <v>0</v>
      </c>
      <c r="GR9" s="126">
        <f>COUNTIF($O$3:$O$72,"&lt;60")-GQ9</f>
        <v>0</v>
      </c>
      <c r="GS9" s="126">
        <f>COUNTIF($O$3:$O$72,"&lt;75")-GQ9-GR9</f>
        <v>0</v>
      </c>
      <c r="GT9" s="126">
        <f>COUNTIF($O$3:$O$72,"&lt;90")-GQ9-GR9-GS9</f>
        <v>0</v>
      </c>
      <c r="GU9" s="126">
        <f>COUNTIF($O$3:$O$72,"&gt;89")</f>
        <v>0</v>
      </c>
      <c r="GV9" s="126">
        <f>COUNTIF($O$3:$O$72,GV3)</f>
        <v>0</v>
      </c>
      <c r="GW9" s="126">
        <f>COUNTIF($O$3:$O$72,GW3)</f>
        <v>0</v>
      </c>
      <c r="GY9" s="115">
        <v>6</v>
      </c>
      <c r="GZ9" s="120" t="str">
        <f>IF('INPUT INF'!S$4="YES",GY9,"")</f>
        <v/>
      </c>
      <c r="HA9" s="120" t="str">
        <f t="shared" si="228"/>
        <v>M S RAO</v>
      </c>
      <c r="HB9" s="120" t="str">
        <f>IF(GZ9="","",'INPUT INF'!L$4)</f>
        <v/>
      </c>
      <c r="HC9" s="120">
        <f>'INPUT INF'!S$3</f>
        <v>0</v>
      </c>
      <c r="HD9" s="133" t="str">
        <f t="shared" ref="HD9:HD10" si="250">IFERROR(INDEX(GB$112:GB$136,MATCH($HB9,$GA$112:$GA$136,0)),"")</f>
        <v/>
      </c>
      <c r="HE9" s="133">
        <f t="shared" ref="HE9:HW9" si="251">IFERROR(INDEX(GC$139:GC$163,MATCH($HB9,$GA$139:$GA$163,0)),"")</f>
        <v>0</v>
      </c>
      <c r="HF9" s="133">
        <f t="shared" si="251"/>
        <v>0</v>
      </c>
      <c r="HG9" s="133" t="str">
        <f t="shared" si="251"/>
        <v/>
      </c>
      <c r="HH9" s="133">
        <f t="shared" si="251"/>
        <v>0</v>
      </c>
      <c r="HI9" s="133">
        <f t="shared" si="251"/>
        <v>0</v>
      </c>
      <c r="HJ9" s="133">
        <f t="shared" si="251"/>
        <v>0</v>
      </c>
      <c r="HK9" s="133">
        <f t="shared" si="251"/>
        <v>0</v>
      </c>
      <c r="HL9" s="133">
        <f t="shared" si="251"/>
        <v>0</v>
      </c>
      <c r="HM9" s="133">
        <f t="shared" si="251"/>
        <v>0</v>
      </c>
      <c r="HN9" s="133">
        <f t="shared" si="251"/>
        <v>0</v>
      </c>
      <c r="HO9" s="133">
        <f t="shared" si="251"/>
        <v>0</v>
      </c>
      <c r="HP9" s="133">
        <f t="shared" si="251"/>
        <v>0</v>
      </c>
      <c r="HQ9" s="133">
        <f t="shared" si="251"/>
        <v>0</v>
      </c>
      <c r="HR9" s="133" t="str">
        <f t="shared" si="251"/>
        <v/>
      </c>
      <c r="HS9" s="133">
        <f t="shared" si="251"/>
        <v>0</v>
      </c>
      <c r="HT9" s="133">
        <f t="shared" si="251"/>
        <v>0</v>
      </c>
      <c r="HU9" s="133">
        <f t="shared" si="251"/>
        <v>0</v>
      </c>
      <c r="HV9" s="133">
        <f t="shared" si="251"/>
        <v>0</v>
      </c>
      <c r="HW9" s="133">
        <f t="shared" si="251"/>
        <v>0</v>
      </c>
      <c r="HX9" s="133">
        <f t="shared" ref="HX9:HY9" si="252">IFERROR(INDEX(GV$139:GV$163,MATCH($HB9,$GA$139:$GA$163,0)),"")</f>
        <v>0</v>
      </c>
      <c r="HY9" s="133">
        <f t="shared" si="252"/>
        <v>0</v>
      </c>
      <c r="IA9" s="141">
        <f t="shared" si="190"/>
        <v>28</v>
      </c>
      <c r="IB9" s="131">
        <f t="shared" si="191"/>
        <v>301</v>
      </c>
      <c r="IC9" s="131" t="str">
        <f t="shared" si="192"/>
        <v>ENGLISH CORE</v>
      </c>
      <c r="ID9" s="131" t="str">
        <f t="shared" si="193"/>
        <v>TOTAL</v>
      </c>
      <c r="IE9" s="131">
        <f t="shared" si="194"/>
        <v>68</v>
      </c>
      <c r="IF9" s="131">
        <f t="shared" si="195"/>
        <v>68</v>
      </c>
      <c r="IG9" s="131">
        <f t="shared" si="196"/>
        <v>100</v>
      </c>
      <c r="IH9" s="131">
        <f t="shared" si="197"/>
        <v>10</v>
      </c>
      <c r="II9" s="131">
        <f t="shared" si="198"/>
        <v>1</v>
      </c>
      <c r="IJ9" s="131">
        <f t="shared" si="199"/>
        <v>7</v>
      </c>
      <c r="IK9" s="131">
        <f t="shared" si="200"/>
        <v>15</v>
      </c>
      <c r="IL9" s="131">
        <f t="shared" si="201"/>
        <v>25</v>
      </c>
      <c r="IM9" s="131">
        <f t="shared" si="202"/>
        <v>2</v>
      </c>
      <c r="IN9" s="131">
        <f t="shared" si="203"/>
        <v>4</v>
      </c>
      <c r="IO9" s="131">
        <f t="shared" si="204"/>
        <v>4</v>
      </c>
      <c r="IP9" s="131">
        <f t="shared" si="205"/>
        <v>0</v>
      </c>
      <c r="IQ9" s="131">
        <f t="shared" si="206"/>
        <v>322</v>
      </c>
      <c r="IR9" s="131">
        <f t="shared" si="207"/>
        <v>59.19</v>
      </c>
      <c r="IS9" s="131">
        <f t="shared" si="208"/>
        <v>0</v>
      </c>
      <c r="IT9" s="131">
        <f t="shared" si="209"/>
        <v>1</v>
      </c>
      <c r="IU9" s="131">
        <f t="shared" si="210"/>
        <v>8</v>
      </c>
      <c r="IV9" s="131">
        <f t="shared" si="211"/>
        <v>44</v>
      </c>
      <c r="IW9" s="131">
        <f t="shared" si="212"/>
        <v>15</v>
      </c>
      <c r="IX9" s="131">
        <f t="shared" si="213"/>
        <v>60</v>
      </c>
      <c r="IY9" s="131">
        <f t="shared" si="214"/>
        <v>15</v>
      </c>
      <c r="IZ9" s="131" t="str">
        <f t="shared" si="215"/>
        <v>PRABHA SHARMA</v>
      </c>
      <c r="JB9" s="133">
        <v>6</v>
      </c>
      <c r="JC9" s="133"/>
      <c r="JD9" s="133"/>
      <c r="JE9" s="133"/>
      <c r="JF9" s="120" t="s">
        <v>93</v>
      </c>
      <c r="JG9" s="133"/>
      <c r="JH9" s="133"/>
      <c r="JI9" s="133"/>
      <c r="JJ9" s="133"/>
      <c r="JK9" s="133"/>
      <c r="JL9" s="133">
        <f>JL7-JL8</f>
        <v>19</v>
      </c>
      <c r="JM9" s="133">
        <f t="shared" ref="JM9" si="253">JM7-JM8</f>
        <v>16</v>
      </c>
      <c r="JN9" s="133">
        <f t="shared" ref="JN9" si="254">JN7-JN8</f>
        <v>17</v>
      </c>
      <c r="JO9" s="133">
        <f t="shared" ref="JO9" si="255">JO7-JO8</f>
        <v>18</v>
      </c>
      <c r="JP9" s="133">
        <f t="shared" ref="JP9" si="256">JP7-JP8</f>
        <v>33</v>
      </c>
      <c r="JQ9" s="133">
        <f t="shared" ref="JQ9" si="257">JQ7-JQ8</f>
        <v>18</v>
      </c>
      <c r="JR9" s="133">
        <f t="shared" ref="JR9" si="258">JR7-JR8</f>
        <v>27</v>
      </c>
      <c r="JS9" s="133">
        <f t="shared" ref="JS9" si="259">JS7-JS8</f>
        <v>11</v>
      </c>
      <c r="JT9" s="133">
        <f t="shared" ref="JT9" si="260">JT7-JT8</f>
        <v>0</v>
      </c>
      <c r="JU9" s="142">
        <f t="shared" si="217"/>
        <v>707</v>
      </c>
      <c r="JV9" s="120">
        <f t="shared" si="218"/>
        <v>55.58</v>
      </c>
      <c r="JW9" s="133"/>
      <c r="JX9" s="133"/>
      <c r="JY9" s="133"/>
      <c r="JZ9" s="133"/>
      <c r="KA9" s="133"/>
      <c r="KB9" s="133"/>
      <c r="KE9" s="136" t="str">
        <f>KE4</f>
        <v>SCIENCE</v>
      </c>
      <c r="KF9" s="133">
        <f t="shared" ref="KF9:KT9" si="261">JG32</f>
        <v>36</v>
      </c>
      <c r="KG9" s="133">
        <f t="shared" si="261"/>
        <v>36</v>
      </c>
      <c r="KH9" s="133">
        <f t="shared" si="261"/>
        <v>0</v>
      </c>
      <c r="KI9" s="133">
        <f t="shared" si="261"/>
        <v>0</v>
      </c>
      <c r="KJ9" s="133">
        <f>ROUND(KG9/KF9*100,2)</f>
        <v>100</v>
      </c>
      <c r="KK9" s="133">
        <f t="shared" si="261"/>
        <v>44</v>
      </c>
      <c r="KL9" s="133">
        <f t="shared" si="261"/>
        <v>19</v>
      </c>
      <c r="KM9" s="133">
        <f t="shared" si="261"/>
        <v>14</v>
      </c>
      <c r="KN9" s="133">
        <f t="shared" si="261"/>
        <v>33</v>
      </c>
      <c r="KO9" s="133">
        <f t="shared" si="261"/>
        <v>34</v>
      </c>
      <c r="KP9" s="133">
        <f t="shared" si="261"/>
        <v>12</v>
      </c>
      <c r="KQ9" s="133">
        <f t="shared" si="261"/>
        <v>20</v>
      </c>
      <c r="KR9" s="133">
        <f t="shared" si="261"/>
        <v>4</v>
      </c>
      <c r="KS9" s="133">
        <f t="shared" si="261"/>
        <v>0</v>
      </c>
      <c r="KT9" s="133">
        <f t="shared" si="261"/>
        <v>950</v>
      </c>
      <c r="KU9" s="133">
        <f t="shared" si="177"/>
        <v>65.97</v>
      </c>
      <c r="KV9" s="133">
        <f t="shared" ref="KV9:LA9" si="262">JW32</f>
        <v>0</v>
      </c>
      <c r="KW9" s="133">
        <f t="shared" si="262"/>
        <v>0</v>
      </c>
      <c r="KX9" s="133">
        <f t="shared" si="262"/>
        <v>8</v>
      </c>
      <c r="KY9" s="133">
        <f t="shared" si="262"/>
        <v>18</v>
      </c>
      <c r="KZ9" s="133">
        <f t="shared" si="262"/>
        <v>10</v>
      </c>
      <c r="LA9" s="133">
        <f t="shared" si="262"/>
        <v>35</v>
      </c>
      <c r="LC9" s="219" t="s">
        <v>12</v>
      </c>
      <c r="LD9" s="219" t="s">
        <v>12</v>
      </c>
    </row>
    <row r="10" spans="1:326" ht="15" customHeight="1" x14ac:dyDescent="0.25">
      <c r="A10" s="115">
        <v>8</v>
      </c>
      <c r="B10" s="115">
        <f t="shared" si="59"/>
        <v>12672007</v>
      </c>
      <c r="C10" s="115" t="s">
        <v>68</v>
      </c>
      <c r="D10" s="100" t="str">
        <f t="shared" si="178"/>
        <v>A</v>
      </c>
      <c r="E10" s="100" t="str">
        <f t="shared" si="60"/>
        <v/>
      </c>
      <c r="F10" s="100" t="str">
        <f t="shared" si="61"/>
        <v/>
      </c>
      <c r="G10" s="100">
        <f t="shared" si="2"/>
        <v>81</v>
      </c>
      <c r="H10" s="100" t="str">
        <f t="shared" si="62"/>
        <v>C1</v>
      </c>
      <c r="I10" s="100">
        <f t="shared" si="3"/>
        <v>69</v>
      </c>
      <c r="J10" s="100" t="str">
        <f t="shared" si="63"/>
        <v>D2</v>
      </c>
      <c r="K10" s="100" t="str">
        <f t="shared" si="4"/>
        <v/>
      </c>
      <c r="L10" s="100" t="str">
        <f t="shared" si="5"/>
        <v/>
      </c>
      <c r="M10" s="100" t="str">
        <f t="shared" si="6"/>
        <v/>
      </c>
      <c r="N10" s="100" t="str">
        <f t="shared" si="64"/>
        <v/>
      </c>
      <c r="O10" s="100" t="str">
        <f t="shared" si="7"/>
        <v/>
      </c>
      <c r="P10" s="100" t="str">
        <f t="shared" si="65"/>
        <v/>
      </c>
      <c r="Q10" s="100" t="str">
        <f t="shared" si="8"/>
        <v/>
      </c>
      <c r="R10" s="100" t="str">
        <f t="shared" si="66"/>
        <v/>
      </c>
      <c r="S10" s="100" t="str">
        <f t="shared" si="9"/>
        <v/>
      </c>
      <c r="T10" s="100" t="str">
        <f t="shared" si="67"/>
        <v/>
      </c>
      <c r="U10" s="100">
        <f t="shared" si="10"/>
        <v>89</v>
      </c>
      <c r="V10" s="100" t="str">
        <f t="shared" si="68"/>
        <v>A2</v>
      </c>
      <c r="W10" s="100">
        <f t="shared" si="11"/>
        <v>77</v>
      </c>
      <c r="X10" s="100" t="str">
        <f t="shared" si="69"/>
        <v>C1</v>
      </c>
      <c r="Y10" s="100">
        <f t="shared" si="12"/>
        <v>81</v>
      </c>
      <c r="Z10" s="100" t="str">
        <f t="shared" si="70"/>
        <v>B1</v>
      </c>
      <c r="AA10" s="100" t="str">
        <f t="shared" si="13"/>
        <v/>
      </c>
      <c r="AB10" s="100" t="str">
        <f t="shared" si="71"/>
        <v/>
      </c>
      <c r="AC10" s="100" t="str">
        <f t="shared" si="14"/>
        <v/>
      </c>
      <c r="AD10" s="100" t="str">
        <f t="shared" si="72"/>
        <v/>
      </c>
      <c r="AE10" s="100" t="str">
        <f t="shared" si="15"/>
        <v/>
      </c>
      <c r="AF10" s="100" t="str">
        <f t="shared" si="73"/>
        <v/>
      </c>
      <c r="AG10" s="100" t="str">
        <f t="shared" si="16"/>
        <v/>
      </c>
      <c r="AH10" s="100" t="str">
        <f t="shared" si="74"/>
        <v/>
      </c>
      <c r="AI10" s="100" t="str">
        <f t="shared" si="17"/>
        <v/>
      </c>
      <c r="AJ10" s="100" t="str">
        <f t="shared" si="75"/>
        <v/>
      </c>
      <c r="AK10" s="100" t="str">
        <f t="shared" si="18"/>
        <v/>
      </c>
      <c r="AL10" s="100" t="str">
        <f t="shared" si="76"/>
        <v/>
      </c>
      <c r="AM10" s="100" t="str">
        <f t="shared" si="19"/>
        <v/>
      </c>
      <c r="AN10" s="100" t="str">
        <f t="shared" si="77"/>
        <v/>
      </c>
      <c r="AO10" s="100" t="str">
        <f t="shared" si="20"/>
        <v/>
      </c>
      <c r="AP10" s="100" t="str">
        <f t="shared" si="78"/>
        <v/>
      </c>
      <c r="AQ10" s="100" t="str">
        <f t="shared" si="21"/>
        <v/>
      </c>
      <c r="AR10" s="100" t="str">
        <f t="shared" si="79"/>
        <v/>
      </c>
      <c r="AS10" s="100" t="str">
        <f t="shared" si="22"/>
        <v/>
      </c>
      <c r="AT10" s="100" t="str">
        <f t="shared" si="80"/>
        <v/>
      </c>
      <c r="AU10" s="100" t="str">
        <f t="shared" si="23"/>
        <v/>
      </c>
      <c r="AV10" s="100" t="str">
        <f t="shared" si="81"/>
        <v/>
      </c>
      <c r="AW10" s="100" t="str">
        <f t="shared" si="24"/>
        <v/>
      </c>
      <c r="AX10" s="100" t="str">
        <f t="shared" si="82"/>
        <v/>
      </c>
      <c r="AY10" s="100" t="str">
        <f t="shared" si="25"/>
        <v/>
      </c>
      <c r="AZ10" s="100" t="str">
        <f t="shared" si="83"/>
        <v/>
      </c>
      <c r="BA10" s="100" t="str">
        <f t="shared" si="26"/>
        <v/>
      </c>
      <c r="BB10" s="100" t="str">
        <f t="shared" si="84"/>
        <v/>
      </c>
      <c r="BC10" s="100">
        <f>IFERROR(INDEX('INPUT INF'!$F$3:$F$601,MATCH($B10,'INPUT INF'!$A$3:$A$601,FALSE)),"")</f>
        <v>0</v>
      </c>
      <c r="BD10" s="100">
        <f t="shared" si="27"/>
        <v>0</v>
      </c>
      <c r="BE10" s="100" t="str">
        <f t="shared" si="85"/>
        <v/>
      </c>
      <c r="BF10" s="100">
        <f t="shared" si="28"/>
        <v>397</v>
      </c>
      <c r="BG10" s="115" t="str">
        <f t="shared" si="29"/>
        <v>PASS</v>
      </c>
      <c r="BH10" s="115">
        <f>IF(AND('INPUT INF'!$O$1="X",BG10="PASS"),BF10,IF($BG10="","0",IF('INPUT INF'!$N$63="YES",$BF10,"")))</f>
        <v>397</v>
      </c>
      <c r="BI10" s="115" t="str">
        <f>IF($BG10="","0",IF('INPUT INF'!$N$64="YES",$BF10,""))</f>
        <v/>
      </c>
      <c r="BJ10" s="115" t="str">
        <f>IF($BG10="","0",IF('INPUT INF'!$N$65="YES",$BF10,""))</f>
        <v/>
      </c>
      <c r="BK10" s="115">
        <f t="shared" si="86"/>
        <v>465</v>
      </c>
      <c r="BL10" s="116" t="str">
        <f t="shared" si="87"/>
        <v/>
      </c>
      <c r="BM10" s="116" t="str">
        <f t="shared" si="88"/>
        <v/>
      </c>
      <c r="BN10" s="116" t="str">
        <f t="shared" si="88"/>
        <v/>
      </c>
      <c r="BO10" s="116" t="str">
        <f t="shared" si="239"/>
        <v/>
      </c>
      <c r="BP10" s="115" t="str">
        <f t="shared" si="90"/>
        <v/>
      </c>
      <c r="BQ10" s="117" t="str">
        <f t="shared" si="91"/>
        <v/>
      </c>
      <c r="BR10" s="116" t="str">
        <f t="shared" si="92"/>
        <v/>
      </c>
      <c r="BS10" s="116" t="str">
        <f t="shared" si="93"/>
        <v/>
      </c>
      <c r="BT10" s="116" t="str">
        <f t="shared" si="93"/>
        <v/>
      </c>
      <c r="BU10" s="116" t="str">
        <f t="shared" si="240"/>
        <v/>
      </c>
      <c r="BV10" s="115" t="str">
        <f t="shared" si="95"/>
        <v/>
      </c>
      <c r="BW10" s="117" t="str">
        <f t="shared" si="96"/>
        <v/>
      </c>
      <c r="BX10" s="116" t="str">
        <f t="shared" si="97"/>
        <v/>
      </c>
      <c r="BY10" s="116" t="str">
        <f t="shared" si="98"/>
        <v/>
      </c>
      <c r="BZ10" s="116" t="str">
        <f t="shared" si="98"/>
        <v/>
      </c>
      <c r="CA10" s="116" t="str">
        <f t="shared" si="241"/>
        <v/>
      </c>
      <c r="CB10" s="115" t="str">
        <f t="shared" si="100"/>
        <v/>
      </c>
      <c r="CC10" s="117" t="str">
        <f t="shared" si="101"/>
        <v/>
      </c>
      <c r="CD10" s="116" t="str">
        <f t="shared" si="102"/>
        <v/>
      </c>
      <c r="CE10" s="116" t="str">
        <f t="shared" si="103"/>
        <v/>
      </c>
      <c r="CF10" s="116" t="str">
        <f t="shared" si="104"/>
        <v/>
      </c>
      <c r="CG10" s="116" t="str">
        <f t="shared" si="242"/>
        <v/>
      </c>
      <c r="CH10" s="118" t="str">
        <f t="shared" si="106"/>
        <v/>
      </c>
      <c r="CI10" s="119" t="str">
        <f t="shared" si="107"/>
        <v/>
      </c>
      <c r="CJ10" s="116" t="str">
        <f t="shared" si="108"/>
        <v/>
      </c>
      <c r="CK10" s="116" t="str">
        <f t="shared" si="109"/>
        <v/>
      </c>
      <c r="CL10" s="116" t="str">
        <f t="shared" si="110"/>
        <v/>
      </c>
      <c r="CM10" s="116" t="str">
        <f t="shared" si="243"/>
        <v/>
      </c>
      <c r="CN10" s="118" t="str">
        <f t="shared" si="112"/>
        <v/>
      </c>
      <c r="CO10" s="119" t="str">
        <f t="shared" si="113"/>
        <v/>
      </c>
      <c r="CP10" s="116" t="str">
        <f t="shared" si="30"/>
        <v/>
      </c>
      <c r="CQ10" s="116" t="str">
        <f t="shared" si="114"/>
        <v/>
      </c>
      <c r="CR10" s="116" t="str">
        <f t="shared" si="115"/>
        <v/>
      </c>
      <c r="CS10" s="116" t="str">
        <f t="shared" si="244"/>
        <v/>
      </c>
      <c r="CT10" s="118" t="str">
        <f t="shared" si="117"/>
        <v/>
      </c>
      <c r="CU10" s="119" t="str">
        <f t="shared" si="118"/>
        <v/>
      </c>
      <c r="CX10" s="133" t="str">
        <f t="shared" si="222"/>
        <v/>
      </c>
      <c r="CY10" s="122"/>
      <c r="CZ10" s="121" t="str">
        <f t="shared" si="223"/>
        <v/>
      </c>
      <c r="DA10" s="121" t="str">
        <f>IFERROR(INDEX($C$1003:$C$1900,MATCH(CZ10,$B$1003:$B$1900,0)),"")</f>
        <v/>
      </c>
      <c r="DB10" s="122" t="str">
        <f t="shared" si="224"/>
        <v/>
      </c>
      <c r="DC10" s="122" t="str">
        <f>IFERROR(ROUND(DB10/500*100,2),"")</f>
        <v/>
      </c>
      <c r="DD10" s="122" t="str">
        <f t="shared" si="225"/>
        <v/>
      </c>
      <c r="DE10" s="122" t="str">
        <f t="shared" si="226"/>
        <v/>
      </c>
      <c r="DH10" s="115" t="str">
        <f t="shared" si="31"/>
        <v/>
      </c>
      <c r="DI10" s="115" t="str">
        <f t="shared" si="32"/>
        <v/>
      </c>
      <c r="DJ10" s="115" t="str">
        <f t="shared" si="33"/>
        <v/>
      </c>
      <c r="DK10" s="115" t="str">
        <f t="shared" si="34"/>
        <v/>
      </c>
      <c r="DL10" s="115" t="str">
        <f t="shared" si="35"/>
        <v/>
      </c>
      <c r="DM10" s="115" t="str">
        <f t="shared" si="36"/>
        <v/>
      </c>
      <c r="DN10" s="115" t="str">
        <f t="shared" si="37"/>
        <v/>
      </c>
      <c r="DO10" s="115" t="str">
        <f t="shared" si="38"/>
        <v/>
      </c>
      <c r="DP10" s="115" t="str">
        <f t="shared" si="39"/>
        <v/>
      </c>
      <c r="DQ10" s="115" t="str">
        <f t="shared" si="40"/>
        <v/>
      </c>
      <c r="DR10" s="115" t="str">
        <f t="shared" si="41"/>
        <v/>
      </c>
      <c r="DS10" s="115" t="str">
        <f t="shared" si="42"/>
        <v/>
      </c>
      <c r="DT10" s="115" t="str">
        <f t="shared" si="43"/>
        <v/>
      </c>
      <c r="DU10" s="115" t="str">
        <f t="shared" si="44"/>
        <v/>
      </c>
      <c r="DV10" s="115" t="str">
        <f t="shared" si="45"/>
        <v/>
      </c>
      <c r="DW10" s="115" t="str">
        <f t="shared" si="46"/>
        <v/>
      </c>
      <c r="DX10" s="115" t="str">
        <f t="shared" si="47"/>
        <v/>
      </c>
      <c r="DY10" s="115" t="str">
        <f t="shared" si="48"/>
        <v/>
      </c>
      <c r="DZ10" s="115" t="str">
        <f t="shared" si="49"/>
        <v/>
      </c>
      <c r="EA10" s="115" t="str">
        <f t="shared" si="50"/>
        <v/>
      </c>
      <c r="EB10" s="115" t="str">
        <f t="shared" si="51"/>
        <v/>
      </c>
      <c r="EC10" s="115" t="str">
        <f t="shared" si="52"/>
        <v/>
      </c>
      <c r="ED10" s="115" t="str">
        <f t="shared" si="53"/>
        <v/>
      </c>
      <c r="EE10" s="115" t="str">
        <f t="shared" si="54"/>
        <v/>
      </c>
      <c r="EF10" s="115" t="str">
        <f t="shared" si="55"/>
        <v/>
      </c>
      <c r="EG10" s="115" t="str">
        <f t="shared" si="119"/>
        <v/>
      </c>
      <c r="EH10" s="115" t="str">
        <f t="shared" si="120"/>
        <v/>
      </c>
      <c r="EI10" s="115" t="str">
        <f t="shared" si="121"/>
        <v/>
      </c>
      <c r="EJ10" s="115" t="str">
        <f t="shared" si="122"/>
        <v/>
      </c>
      <c r="EK10" s="115" t="str">
        <f t="shared" si="123"/>
        <v/>
      </c>
      <c r="EL10" s="115" t="str">
        <f t="shared" si="124"/>
        <v/>
      </c>
      <c r="EM10" s="115" t="str">
        <f t="shared" si="125"/>
        <v/>
      </c>
      <c r="EN10" s="115" t="str">
        <f t="shared" si="126"/>
        <v/>
      </c>
      <c r="EO10" s="115" t="str">
        <f t="shared" si="127"/>
        <v/>
      </c>
      <c r="EP10" s="115" t="str">
        <f t="shared" si="128"/>
        <v/>
      </c>
      <c r="EQ10" s="115" t="str">
        <f t="shared" si="129"/>
        <v/>
      </c>
      <c r="ER10" s="115" t="str">
        <f t="shared" si="130"/>
        <v/>
      </c>
      <c r="ES10" s="115" t="str">
        <f t="shared" si="131"/>
        <v/>
      </c>
      <c r="ET10" s="115" t="str">
        <f t="shared" si="132"/>
        <v/>
      </c>
      <c r="EU10" s="115" t="str">
        <f t="shared" si="133"/>
        <v/>
      </c>
      <c r="EV10" s="115" t="str">
        <f t="shared" si="134"/>
        <v/>
      </c>
      <c r="EW10" s="115" t="str">
        <f t="shared" si="135"/>
        <v/>
      </c>
      <c r="EX10" s="115" t="str">
        <f t="shared" si="136"/>
        <v/>
      </c>
      <c r="EY10" s="115" t="str">
        <f t="shared" si="137"/>
        <v/>
      </c>
      <c r="EZ10" s="115" t="str">
        <f t="shared" si="138"/>
        <v/>
      </c>
      <c r="FA10" s="115" t="str">
        <f t="shared" si="139"/>
        <v/>
      </c>
      <c r="FB10" s="115" t="str">
        <f t="shared" si="140"/>
        <v/>
      </c>
      <c r="FC10" s="115" t="str">
        <f t="shared" si="141"/>
        <v/>
      </c>
      <c r="FD10" s="115" t="str">
        <f t="shared" si="142"/>
        <v/>
      </c>
      <c r="FE10" s="115" t="str">
        <f t="shared" si="143"/>
        <v/>
      </c>
      <c r="FF10" s="115">
        <f t="shared" si="181"/>
        <v>302</v>
      </c>
      <c r="FG10" s="115" t="str">
        <f>IFERROR(SMALL($DH$3:$DH$422,$A$10),"")</f>
        <v/>
      </c>
      <c r="FH10" s="115">
        <f t="shared" si="182"/>
        <v>96</v>
      </c>
      <c r="FI10" s="115" t="str">
        <f t="shared" si="144"/>
        <v/>
      </c>
      <c r="FJ10" s="115">
        <f t="shared" si="145"/>
        <v>41</v>
      </c>
      <c r="FK10" s="120">
        <f t="shared" si="146"/>
        <v>12672036</v>
      </c>
      <c r="FL10" s="121" t="str">
        <f t="shared" si="147"/>
        <v>AAKANKSHA SONI</v>
      </c>
      <c r="FM10" s="122">
        <f t="shared" si="148"/>
        <v>65</v>
      </c>
      <c r="FN10" s="121" t="str">
        <f t="shared" si="149"/>
        <v>IP(NEW)</v>
      </c>
      <c r="FO10" s="122">
        <f t="shared" si="150"/>
        <v>96</v>
      </c>
      <c r="FP10" s="122" t="str">
        <f t="shared" si="151"/>
        <v>B</v>
      </c>
      <c r="FR10" s="107">
        <f>IFERROR(IF('INPUT INF'!L11="","",'INPUT INF'!L11),"")</f>
        <v>41</v>
      </c>
      <c r="FS10" s="107" t="str">
        <f t="shared" si="152"/>
        <v/>
      </c>
      <c r="FT10" s="107">
        <f t="shared" si="153"/>
        <v>22</v>
      </c>
      <c r="FU10" s="107">
        <f t="shared" si="56"/>
        <v>44</v>
      </c>
      <c r="FV10" s="107">
        <f t="shared" si="154"/>
        <v>166</v>
      </c>
      <c r="FW10" s="221" t="str">
        <f t="shared" si="155"/>
        <v>ICT</v>
      </c>
      <c r="GA10" s="212">
        <f>IF(FU9="","",IF(COUNTIF('INPUT INF'!$N$4:$S$33,"YES")&lt;1,"",FU9))</f>
        <v>48</v>
      </c>
      <c r="GB10" s="140" t="str">
        <f t="shared" si="183"/>
        <v>PHYS. EDU.</v>
      </c>
      <c r="GC10" s="126">
        <f>COUNTIF($Q$3:$Q$72,"&gt;0")</f>
        <v>0</v>
      </c>
      <c r="GD10" s="146">
        <f t="shared" si="184"/>
        <v>0</v>
      </c>
      <c r="GE10" s="147" t="e">
        <f t="shared" si="156"/>
        <v>#DIV/0!</v>
      </c>
      <c r="GF10" s="127">
        <f t="shared" ref="GF10:GN10" si="263">COUNTIF($R$3:$R$72,GF$3)</f>
        <v>0</v>
      </c>
      <c r="GG10" s="127">
        <f t="shared" si="263"/>
        <v>0</v>
      </c>
      <c r="GH10" s="127">
        <f t="shared" si="263"/>
        <v>0</v>
      </c>
      <c r="GI10" s="127">
        <f t="shared" si="263"/>
        <v>0</v>
      </c>
      <c r="GJ10" s="127">
        <f t="shared" si="263"/>
        <v>0</v>
      </c>
      <c r="GK10" s="127">
        <f t="shared" si="263"/>
        <v>0</v>
      </c>
      <c r="GL10" s="127">
        <f t="shared" si="263"/>
        <v>0</v>
      </c>
      <c r="GM10" s="127">
        <f t="shared" si="263"/>
        <v>0</v>
      </c>
      <c r="GN10" s="127">
        <f t="shared" si="263"/>
        <v>0</v>
      </c>
      <c r="GO10" s="126">
        <f t="shared" si="186"/>
        <v>0</v>
      </c>
      <c r="GP10" s="126" t="e">
        <f t="shared" si="187"/>
        <v>#DIV/0!</v>
      </c>
      <c r="GQ10" s="126">
        <f>COUNTIF($Q$3:$Q$72,"&lt;45")-GN10</f>
        <v>0</v>
      </c>
      <c r="GR10" s="126">
        <f>COUNTIF($Q$3:$Q$72,"&lt;60")-GQ10</f>
        <v>0</v>
      </c>
      <c r="GS10" s="126">
        <f>COUNTIF($Q$3:$Q$72,"&lt;75")-GQ10-GR10</f>
        <v>0</v>
      </c>
      <c r="GT10" s="126">
        <f>COUNTIF($Q$3:$Q$72,"&lt;90")-GQ10-GR10-GS10</f>
        <v>0</v>
      </c>
      <c r="GU10" s="126">
        <f>COUNTIF($Q$3:$Q$72,"&gt;89")</f>
        <v>0</v>
      </c>
      <c r="GV10" s="126">
        <f>COUNTIF($Q$3:$Q$72,GV3)</f>
        <v>0</v>
      </c>
      <c r="GW10" s="126">
        <f>COUNTIF($Q$3:$Q$72,GW3)</f>
        <v>0</v>
      </c>
      <c r="GY10" s="115">
        <v>7</v>
      </c>
      <c r="GZ10" s="120" t="str">
        <f>IF(COUNT(GZ4:GZ9)&gt;1,GY10,"")</f>
        <v/>
      </c>
      <c r="HA10" s="120" t="str">
        <f t="shared" si="228"/>
        <v>M S RAO</v>
      </c>
      <c r="HB10" s="120" t="str">
        <f>IF(GZ10="","",'INPUT INF'!L$4)</f>
        <v/>
      </c>
      <c r="HC10" s="120" t="s">
        <v>32</v>
      </c>
      <c r="HD10" s="133" t="str">
        <f t="shared" si="250"/>
        <v/>
      </c>
      <c r="HE10" s="133">
        <f>SUM(HE4:HE9)</f>
        <v>36</v>
      </c>
      <c r="HF10" s="133">
        <f t="shared" ref="HF10:HW10" si="264">SUM(HF4:HF9)</f>
        <v>36</v>
      </c>
      <c r="HG10" s="142" t="str">
        <f t="shared" ref="HG10" si="265">IF(HD10="","",ROUND(HF10/HE10*100,2))</f>
        <v/>
      </c>
      <c r="HH10" s="133">
        <f t="shared" si="264"/>
        <v>12</v>
      </c>
      <c r="HI10" s="133">
        <f t="shared" si="264"/>
        <v>4</v>
      </c>
      <c r="HJ10" s="133">
        <f t="shared" si="264"/>
        <v>4</v>
      </c>
      <c r="HK10" s="133">
        <f t="shared" si="264"/>
        <v>5</v>
      </c>
      <c r="HL10" s="133">
        <f t="shared" si="264"/>
        <v>8</v>
      </c>
      <c r="HM10" s="133">
        <f t="shared" si="264"/>
        <v>0</v>
      </c>
      <c r="HN10" s="133">
        <f t="shared" si="264"/>
        <v>3</v>
      </c>
      <c r="HO10" s="133">
        <f t="shared" si="264"/>
        <v>0</v>
      </c>
      <c r="HP10" s="133">
        <f t="shared" si="264"/>
        <v>0</v>
      </c>
      <c r="HQ10" s="133">
        <f t="shared" si="264"/>
        <v>211</v>
      </c>
      <c r="HR10" s="142">
        <f t="shared" ref="HR10" si="266">ROUND(HQ10*12.5/SUM(HH10:HP10),2)</f>
        <v>73.260000000000005</v>
      </c>
      <c r="HS10" s="133">
        <f t="shared" si="264"/>
        <v>0</v>
      </c>
      <c r="HT10" s="133">
        <f t="shared" si="264"/>
        <v>0</v>
      </c>
      <c r="HU10" s="133">
        <f t="shared" si="264"/>
        <v>5</v>
      </c>
      <c r="HV10" s="133">
        <f t="shared" si="264"/>
        <v>16</v>
      </c>
      <c r="HW10" s="133">
        <f t="shared" si="264"/>
        <v>15</v>
      </c>
      <c r="HX10" s="133">
        <f t="shared" ref="HX10:HY10" si="267">SUM(HX4:HX9)</f>
        <v>33</v>
      </c>
      <c r="HY10" s="133">
        <f t="shared" si="267"/>
        <v>15</v>
      </c>
      <c r="IA10" s="141">
        <f t="shared" si="190"/>
        <v>29</v>
      </c>
      <c r="IB10" s="131">
        <f t="shared" si="191"/>
        <v>302</v>
      </c>
      <c r="IC10" s="131" t="str">
        <f t="shared" si="192"/>
        <v>HINDI CORE</v>
      </c>
      <c r="ID10" s="131" t="str">
        <f t="shared" si="193"/>
        <v>A</v>
      </c>
      <c r="IE10" s="131">
        <f t="shared" si="194"/>
        <v>19</v>
      </c>
      <c r="IF10" s="131">
        <f t="shared" si="195"/>
        <v>19</v>
      </c>
      <c r="IG10" s="131">
        <f t="shared" si="196"/>
        <v>100</v>
      </c>
      <c r="IH10" s="131">
        <f t="shared" si="197"/>
        <v>4</v>
      </c>
      <c r="II10" s="131">
        <f t="shared" si="198"/>
        <v>10</v>
      </c>
      <c r="IJ10" s="131">
        <f t="shared" si="199"/>
        <v>1</v>
      </c>
      <c r="IK10" s="131">
        <f t="shared" si="200"/>
        <v>0</v>
      </c>
      <c r="IL10" s="131">
        <f t="shared" si="201"/>
        <v>1</v>
      </c>
      <c r="IM10" s="131">
        <f t="shared" si="202"/>
        <v>3</v>
      </c>
      <c r="IN10" s="131">
        <f t="shared" si="203"/>
        <v>0</v>
      </c>
      <c r="IO10" s="131">
        <f t="shared" si="204"/>
        <v>0</v>
      </c>
      <c r="IP10" s="131">
        <f t="shared" si="205"/>
        <v>0</v>
      </c>
      <c r="IQ10" s="131">
        <f t="shared" si="206"/>
        <v>121</v>
      </c>
      <c r="IR10" s="131">
        <f t="shared" si="207"/>
        <v>79.61</v>
      </c>
      <c r="IS10" s="131">
        <f t="shared" si="208"/>
        <v>0</v>
      </c>
      <c r="IT10" s="131">
        <f t="shared" si="209"/>
        <v>0</v>
      </c>
      <c r="IU10" s="131">
        <f t="shared" si="210"/>
        <v>2</v>
      </c>
      <c r="IV10" s="131">
        <f t="shared" si="211"/>
        <v>8</v>
      </c>
      <c r="IW10" s="131">
        <f t="shared" si="212"/>
        <v>9</v>
      </c>
      <c r="IX10" s="131">
        <f t="shared" si="213"/>
        <v>18</v>
      </c>
      <c r="IY10" s="131">
        <f t="shared" si="214"/>
        <v>9</v>
      </c>
      <c r="IZ10" s="131" t="str">
        <f t="shared" si="215"/>
        <v>P KESHARWANI</v>
      </c>
      <c r="JB10" s="133">
        <v>7</v>
      </c>
      <c r="JC10" s="133" t="str">
        <f>IF(AND('INPUT INF'!O1="X",COUNTIF('INPUT INF'!P4:P33,"YES")&gt;0),JB10,IF('INPUT INF'!$P$63="YES",JB10,""))</f>
        <v/>
      </c>
      <c r="JD10" s="133" t="str">
        <f>IF('INPUT INF'!$P$64="YES",JB10,"")</f>
        <v/>
      </c>
      <c r="JE10" s="133" t="str">
        <f>IF('INPUT INF'!$P$65="YES",JB10,"")</f>
        <v/>
      </c>
      <c r="JF10" s="120" t="str">
        <f>GA57</f>
        <v>IC</v>
      </c>
      <c r="JG10" s="133">
        <f>JH10+JI10+JJ10</f>
        <v>0</v>
      </c>
      <c r="JH10" s="133">
        <f>COUNTIF($BG$143:$BG$212,"PASS")</f>
        <v>0</v>
      </c>
      <c r="JI10" s="133">
        <f>COUNTIF($BG$143:$BG$212,"FAIL")</f>
        <v>0</v>
      </c>
      <c r="JJ10" s="133">
        <f>COUNTIF($BG$143:$BG$212,"COMP")</f>
        <v>0</v>
      </c>
      <c r="JK10" s="133"/>
      <c r="JL10" s="133">
        <f t="shared" ref="JL10:JT10" si="268">SUM(GF58:GF82)</f>
        <v>0</v>
      </c>
      <c r="JM10" s="133">
        <f t="shared" si="268"/>
        <v>0</v>
      </c>
      <c r="JN10" s="133">
        <f t="shared" si="268"/>
        <v>0</v>
      </c>
      <c r="JO10" s="133">
        <f t="shared" si="268"/>
        <v>0</v>
      </c>
      <c r="JP10" s="133">
        <f t="shared" si="268"/>
        <v>0</v>
      </c>
      <c r="JQ10" s="133">
        <f t="shared" si="268"/>
        <v>0</v>
      </c>
      <c r="JR10" s="133">
        <f t="shared" si="268"/>
        <v>0</v>
      </c>
      <c r="JS10" s="133">
        <f t="shared" si="268"/>
        <v>0</v>
      </c>
      <c r="JT10" s="133">
        <f t="shared" si="268"/>
        <v>0</v>
      </c>
      <c r="JU10" s="142">
        <f t="shared" si="217"/>
        <v>0</v>
      </c>
      <c r="JV10" s="120" t="e">
        <f t="shared" si="218"/>
        <v>#DIV/0!</v>
      </c>
      <c r="JW10" s="133">
        <f>COUNTIF($BF$143:$BF$212,"&gt;164")-COUNTIF($BF$143:$BF$212,"&gt;224")</f>
        <v>0</v>
      </c>
      <c r="JX10" s="133">
        <f>COUNTIF($BF$143:$BF$212,"&gt;224")-COUNTIF($BF$143:$BF$212,"&gt;299")</f>
        <v>0</v>
      </c>
      <c r="JY10" s="133">
        <f>COUNTIF($BF$143:$BF$212,"&gt;299")-COUNTIF($BF$143:$BF$212,"&gt;374")</f>
        <v>0</v>
      </c>
      <c r="JZ10" s="133">
        <f>COUNTIF($BF$143:$BF$212,"&gt;374")-COUNTIF($BF$143:$BF$212,"&gt;449")</f>
        <v>0</v>
      </c>
      <c r="KA10" s="133">
        <f>COUNTIF($BF$143:$BF$212,"&gt;449")</f>
        <v>0</v>
      </c>
      <c r="KB10" s="133">
        <f>COUNTIF($BF$143:$BF$212,"&gt;349")</f>
        <v>0</v>
      </c>
      <c r="KE10" s="136" t="str">
        <f>KE5</f>
        <v>COMMERCE</v>
      </c>
      <c r="KF10" s="133">
        <f>JG55</f>
        <v>32</v>
      </c>
      <c r="KG10" s="133">
        <f t="shared" ref="KG10:KI10" si="269">JH55</f>
        <v>32</v>
      </c>
      <c r="KH10" s="133">
        <f t="shared" si="269"/>
        <v>0</v>
      </c>
      <c r="KI10" s="133">
        <f t="shared" si="269"/>
        <v>0</v>
      </c>
      <c r="KJ10" s="133">
        <f t="shared" ref="KJ10:KJ12" si="270">ROUND(KG10/KF10*100,2)</f>
        <v>100</v>
      </c>
      <c r="KK10" s="133">
        <f t="shared" ref="KK10" si="271">JL55</f>
        <v>19</v>
      </c>
      <c r="KL10" s="133">
        <f t="shared" ref="KL10" si="272">JM55</f>
        <v>16</v>
      </c>
      <c r="KM10" s="133">
        <f t="shared" ref="KM10" si="273">JN55</f>
        <v>17</v>
      </c>
      <c r="KN10" s="133">
        <f t="shared" ref="KN10" si="274">JO55</f>
        <v>18</v>
      </c>
      <c r="KO10" s="133">
        <f t="shared" ref="KO10" si="275">JP55</f>
        <v>34</v>
      </c>
      <c r="KP10" s="133">
        <f t="shared" ref="KP10" si="276">JQ55</f>
        <v>18</v>
      </c>
      <c r="KQ10" s="133">
        <f t="shared" ref="KQ10" si="277">JR55</f>
        <v>27</v>
      </c>
      <c r="KR10" s="133">
        <f t="shared" ref="KR10" si="278">JS55</f>
        <v>11</v>
      </c>
      <c r="KS10" s="133">
        <f t="shared" ref="KS10" si="279">JT55</f>
        <v>0</v>
      </c>
      <c r="KT10" s="133">
        <f t="shared" ref="KT10" si="280">JU55</f>
        <v>711</v>
      </c>
      <c r="KU10" s="133">
        <f t="shared" si="177"/>
        <v>55.55</v>
      </c>
      <c r="KV10" s="133">
        <f t="shared" ref="KV10" si="281">JW55</f>
        <v>0</v>
      </c>
      <c r="KW10" s="133">
        <f t="shared" ref="KW10" si="282">JX55</f>
        <v>0</v>
      </c>
      <c r="KX10" s="133">
        <f t="shared" ref="KX10" si="283">JY55</f>
        <v>19</v>
      </c>
      <c r="KY10" s="133">
        <f t="shared" ref="KY10" si="284">JZ55</f>
        <v>9</v>
      </c>
      <c r="KZ10" s="133">
        <f t="shared" ref="KZ10" si="285">KA55</f>
        <v>4</v>
      </c>
      <c r="LA10" s="133">
        <f t="shared" ref="LA10" si="286">KB55</f>
        <v>21</v>
      </c>
      <c r="LC10" s="219" t="s">
        <v>70</v>
      </c>
      <c r="LD10" s="219" t="s">
        <v>70</v>
      </c>
    </row>
    <row r="11" spans="1:326" ht="15" customHeight="1" x14ac:dyDescent="0.25">
      <c r="A11" s="115">
        <v>9</v>
      </c>
      <c r="B11" s="115">
        <f t="shared" si="59"/>
        <v>12672008</v>
      </c>
      <c r="C11" s="115" t="s">
        <v>68</v>
      </c>
      <c r="D11" s="100" t="str">
        <f t="shared" si="178"/>
        <v>A</v>
      </c>
      <c r="E11" s="100" t="str">
        <f t="shared" si="60"/>
        <v/>
      </c>
      <c r="F11" s="100" t="str">
        <f t="shared" si="61"/>
        <v/>
      </c>
      <c r="G11" s="100">
        <f t="shared" si="2"/>
        <v>86</v>
      </c>
      <c r="H11" s="100" t="str">
        <f t="shared" si="62"/>
        <v>B2</v>
      </c>
      <c r="I11" s="100">
        <f t="shared" si="3"/>
        <v>82</v>
      </c>
      <c r="J11" s="100" t="str">
        <f t="shared" si="63"/>
        <v>C1</v>
      </c>
      <c r="K11" s="100" t="str">
        <f t="shared" si="4"/>
        <v/>
      </c>
      <c r="L11" s="100" t="str">
        <f t="shared" si="5"/>
        <v/>
      </c>
      <c r="M11" s="100" t="str">
        <f t="shared" si="6"/>
        <v/>
      </c>
      <c r="N11" s="100" t="str">
        <f t="shared" si="64"/>
        <v/>
      </c>
      <c r="O11" s="100" t="str">
        <f t="shared" si="7"/>
        <v/>
      </c>
      <c r="P11" s="100" t="str">
        <f t="shared" si="65"/>
        <v/>
      </c>
      <c r="Q11" s="100" t="str">
        <f t="shared" si="8"/>
        <v/>
      </c>
      <c r="R11" s="100" t="str">
        <f t="shared" si="66"/>
        <v/>
      </c>
      <c r="S11" s="100" t="str">
        <f t="shared" si="9"/>
        <v/>
      </c>
      <c r="T11" s="100" t="str">
        <f t="shared" si="67"/>
        <v/>
      </c>
      <c r="U11" s="100">
        <f t="shared" si="10"/>
        <v>97</v>
      </c>
      <c r="V11" s="100" t="str">
        <f t="shared" si="68"/>
        <v>A1</v>
      </c>
      <c r="W11" s="100">
        <f t="shared" si="11"/>
        <v>83</v>
      </c>
      <c r="X11" s="100" t="str">
        <f t="shared" si="69"/>
        <v>B1</v>
      </c>
      <c r="Y11" s="100">
        <f t="shared" si="12"/>
        <v>96</v>
      </c>
      <c r="Z11" s="100" t="str">
        <f t="shared" si="70"/>
        <v>A1</v>
      </c>
      <c r="AA11" s="100" t="str">
        <f t="shared" si="13"/>
        <v/>
      </c>
      <c r="AB11" s="100" t="str">
        <f t="shared" si="71"/>
        <v/>
      </c>
      <c r="AC11" s="100" t="str">
        <f t="shared" si="14"/>
        <v/>
      </c>
      <c r="AD11" s="100" t="str">
        <f t="shared" si="72"/>
        <v/>
      </c>
      <c r="AE11" s="100" t="str">
        <f t="shared" si="15"/>
        <v/>
      </c>
      <c r="AF11" s="100" t="str">
        <f t="shared" si="73"/>
        <v/>
      </c>
      <c r="AG11" s="100" t="str">
        <f t="shared" si="16"/>
        <v/>
      </c>
      <c r="AH11" s="100" t="str">
        <f t="shared" si="74"/>
        <v/>
      </c>
      <c r="AI11" s="100" t="str">
        <f t="shared" si="17"/>
        <v/>
      </c>
      <c r="AJ11" s="100" t="str">
        <f t="shared" si="75"/>
        <v/>
      </c>
      <c r="AK11" s="100" t="str">
        <f t="shared" si="18"/>
        <v/>
      </c>
      <c r="AL11" s="100" t="str">
        <f t="shared" si="76"/>
        <v/>
      </c>
      <c r="AM11" s="100" t="str">
        <f t="shared" si="19"/>
        <v/>
      </c>
      <c r="AN11" s="100" t="str">
        <f t="shared" si="77"/>
        <v/>
      </c>
      <c r="AO11" s="100" t="str">
        <f t="shared" si="20"/>
        <v/>
      </c>
      <c r="AP11" s="100" t="str">
        <f t="shared" si="78"/>
        <v/>
      </c>
      <c r="AQ11" s="100" t="str">
        <f t="shared" si="21"/>
        <v/>
      </c>
      <c r="AR11" s="100" t="str">
        <f t="shared" si="79"/>
        <v/>
      </c>
      <c r="AS11" s="100" t="str">
        <f t="shared" si="22"/>
        <v/>
      </c>
      <c r="AT11" s="100" t="str">
        <f t="shared" si="80"/>
        <v/>
      </c>
      <c r="AU11" s="100" t="str">
        <f t="shared" si="23"/>
        <v/>
      </c>
      <c r="AV11" s="100" t="str">
        <f t="shared" si="81"/>
        <v/>
      </c>
      <c r="AW11" s="100" t="str">
        <f t="shared" si="24"/>
        <v/>
      </c>
      <c r="AX11" s="100" t="str">
        <f t="shared" si="82"/>
        <v/>
      </c>
      <c r="AY11" s="100" t="str">
        <f t="shared" si="25"/>
        <v/>
      </c>
      <c r="AZ11" s="100" t="str">
        <f t="shared" si="83"/>
        <v/>
      </c>
      <c r="BA11" s="100" t="str">
        <f t="shared" si="26"/>
        <v/>
      </c>
      <c r="BB11" s="100" t="str">
        <f t="shared" si="84"/>
        <v/>
      </c>
      <c r="BC11" s="100">
        <f>IFERROR(INDEX('INPUT INF'!$F$3:$F$601,MATCH($B11,'INPUT INF'!$A$3:$A$601,FALSE)),"")</f>
        <v>0</v>
      </c>
      <c r="BD11" s="100">
        <f t="shared" si="27"/>
        <v>0</v>
      </c>
      <c r="BE11" s="100" t="str">
        <f t="shared" si="85"/>
        <v/>
      </c>
      <c r="BF11" s="100">
        <f t="shared" si="28"/>
        <v>444</v>
      </c>
      <c r="BG11" s="115" t="str">
        <f t="shared" si="29"/>
        <v>PASS</v>
      </c>
      <c r="BH11" s="115">
        <f>IF(AND('INPUT INF'!$O$1="X",BG11="PASS"),BF11,IF($BG11="","0",IF('INPUT INF'!$N$63="YES",$BF11,"")))</f>
        <v>444</v>
      </c>
      <c r="BI11" s="115" t="str">
        <f>IF($BG11="","0",IF('INPUT INF'!$N$64="YES",$BF11,""))</f>
        <v/>
      </c>
      <c r="BJ11" s="115" t="str">
        <f>IF($BG11="","0",IF('INPUT INF'!$N$65="YES",$BF11,""))</f>
        <v/>
      </c>
      <c r="BL11" s="116" t="str">
        <f t="shared" si="87"/>
        <v/>
      </c>
      <c r="BM11" s="116" t="str">
        <f t="shared" si="88"/>
        <v/>
      </c>
      <c r="BN11" s="116" t="str">
        <f t="shared" si="88"/>
        <v/>
      </c>
      <c r="BO11" s="116">
        <f>IFERROR(SMALL($BN$3:$BN$422,A3),"")</f>
        <v>12672032</v>
      </c>
      <c r="BP11" s="115">
        <f t="shared" si="90"/>
        <v>9</v>
      </c>
      <c r="BQ11" s="117" t="str">
        <f t="shared" si="91"/>
        <v/>
      </c>
      <c r="BR11" s="116" t="str">
        <f t="shared" si="92"/>
        <v/>
      </c>
      <c r="BS11" s="116" t="str">
        <f t="shared" si="93"/>
        <v/>
      </c>
      <c r="BT11" s="116" t="str">
        <f t="shared" si="93"/>
        <v/>
      </c>
      <c r="BU11" s="116">
        <f>IFERROR(SMALL($BT$3:$BT$422,A3),"")</f>
        <v>12672054</v>
      </c>
      <c r="BV11" s="115">
        <f t="shared" si="95"/>
        <v>9</v>
      </c>
      <c r="BW11" s="117" t="str">
        <f t="shared" si="96"/>
        <v/>
      </c>
      <c r="BX11" s="116" t="str">
        <f t="shared" si="97"/>
        <v/>
      </c>
      <c r="BY11" s="116" t="str">
        <f t="shared" si="98"/>
        <v/>
      </c>
      <c r="BZ11" s="116" t="str">
        <f t="shared" si="98"/>
        <v/>
      </c>
      <c r="CA11" s="116" t="str">
        <f>IFERROR(SMALL($BZ$3:$BZ$422,A3),"")</f>
        <v/>
      </c>
      <c r="CB11" s="115" t="str">
        <f t="shared" si="100"/>
        <v/>
      </c>
      <c r="CC11" s="117" t="str">
        <f t="shared" si="101"/>
        <v/>
      </c>
      <c r="CD11" s="116" t="str">
        <f t="shared" si="102"/>
        <v/>
      </c>
      <c r="CE11" s="116" t="str">
        <f t="shared" si="103"/>
        <v/>
      </c>
      <c r="CF11" s="116" t="str">
        <f t="shared" si="104"/>
        <v/>
      </c>
      <c r="CG11" s="116">
        <f>IFERROR(SMALL($CF$3:$CF$842,A3),"")</f>
        <v>12672032</v>
      </c>
      <c r="CH11" s="118">
        <f t="shared" si="106"/>
        <v>9</v>
      </c>
      <c r="CI11" s="119" t="str">
        <f t="shared" si="107"/>
        <v/>
      </c>
      <c r="CJ11" s="116" t="str">
        <f t="shared" si="108"/>
        <v/>
      </c>
      <c r="CK11" s="116" t="str">
        <f t="shared" si="109"/>
        <v/>
      </c>
      <c r="CL11" s="116" t="str">
        <f t="shared" si="110"/>
        <v/>
      </c>
      <c r="CM11" s="116">
        <f>IFERROR(SMALL($CL$3:$CL$842,A3),"")</f>
        <v>12672054</v>
      </c>
      <c r="CN11" s="118">
        <f t="shared" si="112"/>
        <v>9</v>
      </c>
      <c r="CO11" s="119" t="str">
        <f t="shared" si="113"/>
        <v/>
      </c>
      <c r="CP11" s="116" t="str">
        <f t="shared" si="30"/>
        <v/>
      </c>
      <c r="CQ11" s="116" t="str">
        <f t="shared" si="114"/>
        <v/>
      </c>
      <c r="CR11" s="116" t="str">
        <f t="shared" si="115"/>
        <v/>
      </c>
      <c r="CS11" s="116" t="str">
        <f>IFERROR(SMALL($CR$3:$CR$842,A3),"")</f>
        <v/>
      </c>
      <c r="CT11" s="118" t="str">
        <f t="shared" si="117"/>
        <v/>
      </c>
      <c r="CU11" s="119" t="str">
        <f t="shared" si="118"/>
        <v/>
      </c>
      <c r="DH11" s="115" t="str">
        <f t="shared" si="31"/>
        <v/>
      </c>
      <c r="DI11" s="115" t="str">
        <f t="shared" si="32"/>
        <v/>
      </c>
      <c r="DJ11" s="115" t="str">
        <f t="shared" si="33"/>
        <v/>
      </c>
      <c r="DK11" s="115" t="str">
        <f t="shared" si="34"/>
        <v/>
      </c>
      <c r="DL11" s="115" t="str">
        <f t="shared" si="35"/>
        <v/>
      </c>
      <c r="DM11" s="115" t="str">
        <f t="shared" si="36"/>
        <v/>
      </c>
      <c r="DN11" s="115" t="str">
        <f t="shared" si="37"/>
        <v/>
      </c>
      <c r="DO11" s="115" t="str">
        <f t="shared" si="38"/>
        <v/>
      </c>
      <c r="DP11" s="115" t="str">
        <f t="shared" si="39"/>
        <v/>
      </c>
      <c r="DQ11" s="115" t="str">
        <f t="shared" si="40"/>
        <v/>
      </c>
      <c r="DR11" s="115">
        <f t="shared" si="41"/>
        <v>12672008</v>
      </c>
      <c r="DS11" s="115" t="str">
        <f t="shared" si="42"/>
        <v/>
      </c>
      <c r="DT11" s="115" t="str">
        <f t="shared" si="43"/>
        <v/>
      </c>
      <c r="DU11" s="115" t="str">
        <f t="shared" si="44"/>
        <v/>
      </c>
      <c r="DV11" s="115" t="str">
        <f t="shared" si="45"/>
        <v/>
      </c>
      <c r="DW11" s="115" t="str">
        <f t="shared" si="46"/>
        <v/>
      </c>
      <c r="DX11" s="115" t="str">
        <f t="shared" si="47"/>
        <v/>
      </c>
      <c r="DY11" s="115" t="str">
        <f t="shared" si="48"/>
        <v/>
      </c>
      <c r="DZ11" s="115" t="str">
        <f t="shared" si="49"/>
        <v/>
      </c>
      <c r="EA11" s="115" t="str">
        <f t="shared" si="50"/>
        <v/>
      </c>
      <c r="EB11" s="115" t="str">
        <f t="shared" si="51"/>
        <v/>
      </c>
      <c r="EC11" s="115" t="str">
        <f t="shared" si="52"/>
        <v/>
      </c>
      <c r="ED11" s="115" t="str">
        <f t="shared" si="53"/>
        <v/>
      </c>
      <c r="EE11" s="115" t="str">
        <f t="shared" si="54"/>
        <v/>
      </c>
      <c r="EF11" s="115" t="str">
        <f t="shared" si="55"/>
        <v/>
      </c>
      <c r="EG11" s="115" t="str">
        <f t="shared" si="119"/>
        <v/>
      </c>
      <c r="EH11" s="115" t="str">
        <f t="shared" si="120"/>
        <v/>
      </c>
      <c r="EI11" s="115" t="str">
        <f t="shared" si="121"/>
        <v/>
      </c>
      <c r="EJ11" s="115" t="str">
        <f t="shared" si="122"/>
        <v/>
      </c>
      <c r="EK11" s="115" t="str">
        <f t="shared" si="123"/>
        <v/>
      </c>
      <c r="EL11" s="115" t="str">
        <f t="shared" si="124"/>
        <v/>
      </c>
      <c r="EM11" s="115" t="str">
        <f t="shared" si="125"/>
        <v/>
      </c>
      <c r="EN11" s="115" t="str">
        <f t="shared" si="126"/>
        <v/>
      </c>
      <c r="EO11" s="115" t="str">
        <f t="shared" si="127"/>
        <v/>
      </c>
      <c r="EP11" s="115" t="str">
        <f t="shared" si="128"/>
        <v/>
      </c>
      <c r="EQ11" s="115">
        <f t="shared" si="129"/>
        <v>12672008</v>
      </c>
      <c r="ER11" s="115" t="str">
        <f t="shared" si="130"/>
        <v/>
      </c>
      <c r="ES11" s="115" t="str">
        <f t="shared" si="131"/>
        <v/>
      </c>
      <c r="ET11" s="115" t="str">
        <f t="shared" si="132"/>
        <v/>
      </c>
      <c r="EU11" s="115" t="str">
        <f t="shared" si="133"/>
        <v/>
      </c>
      <c r="EV11" s="115" t="str">
        <f t="shared" si="134"/>
        <v/>
      </c>
      <c r="EW11" s="115" t="str">
        <f t="shared" si="135"/>
        <v/>
      </c>
      <c r="EX11" s="115" t="str">
        <f t="shared" si="136"/>
        <v/>
      </c>
      <c r="EY11" s="115" t="str">
        <f t="shared" si="137"/>
        <v/>
      </c>
      <c r="EZ11" s="115" t="str">
        <f t="shared" si="138"/>
        <v/>
      </c>
      <c r="FA11" s="115" t="str">
        <f t="shared" si="139"/>
        <v/>
      </c>
      <c r="FB11" s="115" t="str">
        <f t="shared" si="140"/>
        <v/>
      </c>
      <c r="FC11" s="115" t="str">
        <f t="shared" si="141"/>
        <v/>
      </c>
      <c r="FD11" s="115" t="str">
        <f t="shared" si="142"/>
        <v/>
      </c>
      <c r="FE11" s="115" t="str">
        <f t="shared" si="143"/>
        <v/>
      </c>
      <c r="FF11" s="115">
        <f t="shared" si="181"/>
        <v>302</v>
      </c>
      <c r="FG11" s="115" t="str">
        <f>IFERROR(SMALL($DH$3:$DH$422,$A$11),"")</f>
        <v/>
      </c>
      <c r="FH11" s="115">
        <f t="shared" si="182"/>
        <v>96</v>
      </c>
      <c r="FI11" s="115" t="str">
        <f t="shared" si="144"/>
        <v/>
      </c>
      <c r="FJ11" s="115">
        <f t="shared" si="145"/>
        <v>42</v>
      </c>
      <c r="FK11" s="120">
        <f t="shared" si="146"/>
        <v>12672038</v>
      </c>
      <c r="FL11" s="121" t="str">
        <f t="shared" si="147"/>
        <v>ADARSH SINGH RAJPUT</v>
      </c>
      <c r="FM11" s="122">
        <f t="shared" si="148"/>
        <v>65</v>
      </c>
      <c r="FN11" s="121" t="str">
        <f t="shared" si="149"/>
        <v>IP(NEW)</v>
      </c>
      <c r="FO11" s="122">
        <f t="shared" si="150"/>
        <v>96</v>
      </c>
      <c r="FP11" s="122" t="str">
        <f t="shared" si="151"/>
        <v>B</v>
      </c>
      <c r="FR11" s="107">
        <f>IFERROR(IF('INPUT INF'!L12="","",'INPUT INF'!L12),"")</f>
        <v>54</v>
      </c>
      <c r="FS11" s="107" t="str">
        <f t="shared" si="152"/>
        <v/>
      </c>
      <c r="FT11" s="107">
        <f t="shared" si="153"/>
        <v>23</v>
      </c>
      <c r="FU11" s="107">
        <f t="shared" si="56"/>
        <v>43</v>
      </c>
      <c r="FV11" s="107">
        <f t="shared" si="154"/>
        <v>165</v>
      </c>
      <c r="FW11" s="221" t="str">
        <f t="shared" si="155"/>
        <v>COMP.APPL.</v>
      </c>
      <c r="GA11" s="212">
        <f>IF(FU10="","",IF(COUNTIF('INPUT INF'!$N$4:$S$33,"YES")&lt;1,"",FU10))</f>
        <v>44</v>
      </c>
      <c r="GB11" s="140" t="str">
        <f t="shared" si="183"/>
        <v>BIOLOGY</v>
      </c>
      <c r="GC11" s="126">
        <f>COUNTIF($S$3:$S$72,"&gt;0")</f>
        <v>16</v>
      </c>
      <c r="GD11" s="148">
        <f t="shared" si="184"/>
        <v>16</v>
      </c>
      <c r="GE11" s="148">
        <f t="shared" si="156"/>
        <v>100</v>
      </c>
      <c r="GF11" s="127">
        <f t="shared" ref="GF11:GN11" si="287">COUNTIF($T$3:$T$72,GF$3)</f>
        <v>3</v>
      </c>
      <c r="GG11" s="127">
        <f t="shared" si="287"/>
        <v>0</v>
      </c>
      <c r="GH11" s="127">
        <f t="shared" si="287"/>
        <v>0</v>
      </c>
      <c r="GI11" s="127">
        <f t="shared" si="287"/>
        <v>4</v>
      </c>
      <c r="GJ11" s="127">
        <f t="shared" si="287"/>
        <v>3</v>
      </c>
      <c r="GK11" s="127">
        <f t="shared" si="287"/>
        <v>2</v>
      </c>
      <c r="GL11" s="127">
        <f t="shared" si="287"/>
        <v>4</v>
      </c>
      <c r="GM11" s="127">
        <f t="shared" si="287"/>
        <v>0</v>
      </c>
      <c r="GN11" s="127">
        <f t="shared" si="287"/>
        <v>0</v>
      </c>
      <c r="GO11" s="126">
        <f t="shared" si="186"/>
        <v>70</v>
      </c>
      <c r="GP11" s="126">
        <f t="shared" si="187"/>
        <v>54.69</v>
      </c>
      <c r="GQ11" s="126">
        <f>COUNTIF($S$3:$S$72,"&lt;45")-GN11</f>
        <v>0</v>
      </c>
      <c r="GR11" s="126">
        <f>COUNTIF($S$3:$S$72,"&lt;60")-GQ11</f>
        <v>0</v>
      </c>
      <c r="GS11" s="126">
        <f>COUNTIF($S$3:$S$72,"&lt;75")-GQ11-GR11</f>
        <v>6</v>
      </c>
      <c r="GT11" s="126">
        <f>COUNTIF($S$3:$S$72,"&lt;90")-GQ11-GR11-GS11</f>
        <v>7</v>
      </c>
      <c r="GU11" s="126">
        <f>COUNTIF($S$3:$S$72,"&gt;89")</f>
        <v>3</v>
      </c>
      <c r="GV11" s="126">
        <f>COUNTIF($S$3:$S$72,GV3)</f>
        <v>10</v>
      </c>
      <c r="GW11" s="126">
        <f>COUNTIF($S$3:$S$72,GW3)</f>
        <v>3</v>
      </c>
      <c r="GY11" s="115">
        <v>8</v>
      </c>
      <c r="GZ11" s="120">
        <f>IF('INPUT INF'!N$5="YES",GY11,"")</f>
        <v>8</v>
      </c>
      <c r="HA11" s="115" t="str">
        <f>'INPUT INF'!K5</f>
        <v>ARCHANA KHARE</v>
      </c>
      <c r="HB11" s="120">
        <f>IF(GZ11="","",'INPUT INF'!L$5)</f>
        <v>42</v>
      </c>
      <c r="HC11" s="120" t="str">
        <f>'INPUT INF'!N$3</f>
        <v>A</v>
      </c>
      <c r="HD11" s="133" t="str">
        <f>IFERROR(INDEX(GB$4:GB$28,MATCH($HB11,$GA$4:$GA$28,0)),"")</f>
        <v>PHYSICS</v>
      </c>
      <c r="HE11" s="133">
        <f>IFERROR(INDEX(GC$4:GC$28,MATCH($HB11,$GA$4:$GA$28,0)),"")</f>
        <v>36</v>
      </c>
      <c r="HF11" s="133">
        <f t="shared" ref="HF11" si="288">IFERROR(INDEX(GD$4:GD$28,MATCH($HB11,$GA$4:$GA$28,0)),"")</f>
        <v>36</v>
      </c>
      <c r="HG11" s="133">
        <f t="shared" ref="HG11" si="289">IFERROR(INDEX(GE$4:GE$28,MATCH($HB11,$GA$4:$GA$28,0)),"")</f>
        <v>100</v>
      </c>
      <c r="HH11" s="133">
        <f t="shared" ref="HH11" si="290">IFERROR(INDEX(GF$4:GF$28,MATCH($HB11,$GA$4:$GA$28,0)),"")</f>
        <v>4</v>
      </c>
      <c r="HI11" s="133">
        <f t="shared" ref="HI11" si="291">IFERROR(INDEX(GG$4:GG$28,MATCH($HB11,$GA$4:$GA$28,0)),"")</f>
        <v>3</v>
      </c>
      <c r="HJ11" s="133">
        <f t="shared" ref="HJ11" si="292">IFERROR(INDEX(GH$4:GH$28,MATCH($HB11,$GA$4:$GA$28,0)),"")</f>
        <v>4</v>
      </c>
      <c r="HK11" s="133">
        <f t="shared" ref="HK11" si="293">IFERROR(INDEX(GI$4:GI$28,MATCH($HB11,$GA$4:$GA$28,0)),"")</f>
        <v>11</v>
      </c>
      <c r="HL11" s="133">
        <f t="shared" ref="HL11" si="294">IFERROR(INDEX(GJ$4:GJ$28,MATCH($HB11,$GA$4:$GA$28,0)),"")</f>
        <v>3</v>
      </c>
      <c r="HM11" s="133">
        <f t="shared" ref="HM11" si="295">IFERROR(INDEX(GK$4:GK$28,MATCH($HB11,$GA$4:$GA$28,0)),"")</f>
        <v>4</v>
      </c>
      <c r="HN11" s="133">
        <f t="shared" ref="HN11" si="296">IFERROR(INDEX(GL$4:GL$28,MATCH($HB11,$GA$4:$GA$28,0)),"")</f>
        <v>7</v>
      </c>
      <c r="HO11" s="133">
        <f t="shared" ref="HO11" si="297">IFERROR(INDEX(GM$4:GM$28,MATCH($HB11,$GA$4:$GA$28,0)),"")</f>
        <v>0</v>
      </c>
      <c r="HP11" s="133">
        <f t="shared" ref="HP11" si="298">IFERROR(INDEX(GN$4:GN$28,MATCH($HB11,$GA$4:$GA$28,0)),"")</f>
        <v>0</v>
      </c>
      <c r="HQ11" s="133">
        <f t="shared" ref="HQ11" si="299">IFERROR(INDEX(GO$4:GO$28,MATCH($HB11,$GA$4:$GA$28,0)),"")</f>
        <v>170</v>
      </c>
      <c r="HR11" s="133">
        <f t="shared" ref="HR11" si="300">IFERROR(INDEX(GP$4:GP$28,MATCH($HB11,$GA$4:$GA$28,0)),"")</f>
        <v>59.03</v>
      </c>
      <c r="HS11" s="133">
        <f t="shared" ref="HS11" si="301">IFERROR(INDEX(GQ$4:GQ$28,MATCH($HB11,$GA$4:$GA$28,0)),"")</f>
        <v>0</v>
      </c>
      <c r="HT11" s="133">
        <f t="shared" ref="HT11" si="302">IFERROR(INDEX(GR$4:GR$28,MATCH($HB11,$GA$4:$GA$28,0)),"")</f>
        <v>0</v>
      </c>
      <c r="HU11" s="133">
        <f t="shared" ref="HU11" si="303">IFERROR(INDEX(GS$4:GS$28,MATCH($HB11,$GA$4:$GA$28,0)),"")</f>
        <v>12</v>
      </c>
      <c r="HV11" s="133">
        <f t="shared" ref="HV11" si="304">IFERROR(INDEX(GT$4:GT$28,MATCH($HB11,$GA$4:$GA$28,0)),"")</f>
        <v>18</v>
      </c>
      <c r="HW11" s="133">
        <f t="shared" ref="HW11" si="305">IFERROR(INDEX(GU$4:GU$28,MATCH($HB11,$GA$4:$GA$28,0)),"")</f>
        <v>6</v>
      </c>
      <c r="HX11" s="133">
        <f t="shared" ref="HX11" si="306">IFERROR(INDEX(GV$4:GV$28,MATCH($HB11,$GA$4:$GA$28,0)),"")</f>
        <v>28</v>
      </c>
      <c r="HY11" s="133">
        <f t="shared" ref="HY11" si="307">IFERROR(INDEX(GW$4:GW$28,MATCH($HB11,$GA$4:$GA$28,0)),"")</f>
        <v>6</v>
      </c>
      <c r="IA11" s="141">
        <f t="shared" si="190"/>
        <v>30</v>
      </c>
      <c r="IB11" s="131">
        <f t="shared" si="191"/>
        <v>302</v>
      </c>
      <c r="IC11" s="131" t="str">
        <f t="shared" si="192"/>
        <v>HINDI CORE</v>
      </c>
      <c r="ID11" s="131" t="str">
        <f t="shared" si="193"/>
        <v>B</v>
      </c>
      <c r="IE11" s="131">
        <f t="shared" si="194"/>
        <v>15</v>
      </c>
      <c r="IF11" s="131">
        <f t="shared" si="195"/>
        <v>15</v>
      </c>
      <c r="IG11" s="131">
        <f t="shared" si="196"/>
        <v>100</v>
      </c>
      <c r="IH11" s="131">
        <f t="shared" si="197"/>
        <v>4</v>
      </c>
      <c r="II11" s="131">
        <f t="shared" si="198"/>
        <v>4</v>
      </c>
      <c r="IJ11" s="131">
        <f t="shared" si="199"/>
        <v>3</v>
      </c>
      <c r="IK11" s="131">
        <f t="shared" si="200"/>
        <v>2</v>
      </c>
      <c r="IL11" s="131">
        <f t="shared" si="201"/>
        <v>1</v>
      </c>
      <c r="IM11" s="131">
        <f t="shared" si="202"/>
        <v>0</v>
      </c>
      <c r="IN11" s="131">
        <f t="shared" si="203"/>
        <v>1</v>
      </c>
      <c r="IO11" s="131">
        <f t="shared" si="204"/>
        <v>0</v>
      </c>
      <c r="IP11" s="131">
        <f t="shared" si="205"/>
        <v>0</v>
      </c>
      <c r="IQ11" s="131">
        <f t="shared" si="206"/>
        <v>94</v>
      </c>
      <c r="IR11" s="131">
        <f t="shared" si="207"/>
        <v>78.33</v>
      </c>
      <c r="IS11" s="131">
        <f t="shared" si="208"/>
        <v>0</v>
      </c>
      <c r="IT11" s="131">
        <f t="shared" si="209"/>
        <v>0</v>
      </c>
      <c r="IU11" s="131">
        <f t="shared" si="210"/>
        <v>1</v>
      </c>
      <c r="IV11" s="131">
        <f t="shared" si="211"/>
        <v>6</v>
      </c>
      <c r="IW11" s="131">
        <f t="shared" si="212"/>
        <v>8</v>
      </c>
      <c r="IX11" s="131">
        <f t="shared" si="213"/>
        <v>14</v>
      </c>
      <c r="IY11" s="131">
        <f t="shared" si="214"/>
        <v>7</v>
      </c>
      <c r="IZ11" s="131" t="str">
        <f t="shared" si="215"/>
        <v>P KESHARWANI</v>
      </c>
      <c r="JB11" s="133">
        <v>8</v>
      </c>
      <c r="JC11" s="133"/>
      <c r="JD11" s="133"/>
      <c r="JE11" s="133"/>
      <c r="JF11" s="120" t="s">
        <v>105</v>
      </c>
      <c r="JG11" s="133"/>
      <c r="JH11" s="133"/>
      <c r="JI11" s="133"/>
      <c r="JJ11" s="133"/>
      <c r="JK11" s="133"/>
      <c r="JL11" s="133">
        <f t="shared" ref="JL11:JT11" si="308">COUNTIF($BE$143:$BE$212,JL$3)</f>
        <v>0</v>
      </c>
      <c r="JM11" s="133">
        <f t="shared" si="308"/>
        <v>0</v>
      </c>
      <c r="JN11" s="133">
        <f t="shared" si="308"/>
        <v>0</v>
      </c>
      <c r="JO11" s="133">
        <f t="shared" si="308"/>
        <v>0</v>
      </c>
      <c r="JP11" s="133">
        <f t="shared" si="308"/>
        <v>0</v>
      </c>
      <c r="JQ11" s="133">
        <f t="shared" si="308"/>
        <v>0</v>
      </c>
      <c r="JR11" s="133">
        <f t="shared" si="308"/>
        <v>0</v>
      </c>
      <c r="JS11" s="133">
        <f t="shared" si="308"/>
        <v>0</v>
      </c>
      <c r="JT11" s="133">
        <f t="shared" si="308"/>
        <v>0</v>
      </c>
      <c r="JU11" s="142">
        <f t="shared" si="217"/>
        <v>0</v>
      </c>
      <c r="JV11" s="120" t="e">
        <f t="shared" si="218"/>
        <v>#DIV/0!</v>
      </c>
      <c r="JW11" s="133"/>
      <c r="JX11" s="133"/>
      <c r="JY11" s="133"/>
      <c r="JZ11" s="133"/>
      <c r="KA11" s="133"/>
      <c r="KB11" s="133"/>
      <c r="KE11" s="136" t="str">
        <f>KE6</f>
        <v>HUMANITIES</v>
      </c>
      <c r="KF11" s="133">
        <f>JG78</f>
        <v>0</v>
      </c>
      <c r="KG11" s="133">
        <f t="shared" ref="KG11:KI11" si="309">JH78</f>
        <v>0</v>
      </c>
      <c r="KH11" s="133">
        <f t="shared" si="309"/>
        <v>0</v>
      </c>
      <c r="KI11" s="133">
        <f t="shared" si="309"/>
        <v>0</v>
      </c>
      <c r="KJ11" s="133" t="e">
        <f t="shared" si="270"/>
        <v>#DIV/0!</v>
      </c>
      <c r="KK11" s="133">
        <f t="shared" ref="KK11" si="310">JL78</f>
        <v>0</v>
      </c>
      <c r="KL11" s="133">
        <f t="shared" ref="KL11" si="311">JM78</f>
        <v>0</v>
      </c>
      <c r="KM11" s="133">
        <f t="shared" ref="KM11" si="312">JN78</f>
        <v>0</v>
      </c>
      <c r="KN11" s="133">
        <f t="shared" ref="KN11" si="313">JO78</f>
        <v>0</v>
      </c>
      <c r="KO11" s="133">
        <f t="shared" ref="KO11" si="314">JP78</f>
        <v>0</v>
      </c>
      <c r="KP11" s="133">
        <f t="shared" ref="KP11" si="315">JQ78</f>
        <v>0</v>
      </c>
      <c r="KQ11" s="133">
        <f t="shared" ref="KQ11" si="316">JR78</f>
        <v>0</v>
      </c>
      <c r="KR11" s="133">
        <f t="shared" ref="KR11" si="317">JS78</f>
        <v>0</v>
      </c>
      <c r="KS11" s="133">
        <f t="shared" ref="KS11" si="318">JT78</f>
        <v>0</v>
      </c>
      <c r="KT11" s="133">
        <f t="shared" ref="KT11" si="319">JU78</f>
        <v>0</v>
      </c>
      <c r="KU11" s="133" t="e">
        <f t="shared" si="177"/>
        <v>#DIV/0!</v>
      </c>
      <c r="KV11" s="133">
        <f t="shared" ref="KV11" si="320">JW78</f>
        <v>0</v>
      </c>
      <c r="KW11" s="133">
        <f t="shared" ref="KW11" si="321">JX78</f>
        <v>0</v>
      </c>
      <c r="KX11" s="133">
        <f t="shared" ref="KX11" si="322">JY78</f>
        <v>0</v>
      </c>
      <c r="KY11" s="133">
        <f t="shared" ref="KY11" si="323">JZ78</f>
        <v>0</v>
      </c>
      <c r="KZ11" s="133">
        <f t="shared" ref="KZ11" si="324">KA78</f>
        <v>0</v>
      </c>
      <c r="LA11" s="133">
        <f t="shared" ref="LA11" si="325">KB78</f>
        <v>0</v>
      </c>
      <c r="LC11" s="219" t="s">
        <v>13</v>
      </c>
      <c r="LD11" s="219" t="s">
        <v>13</v>
      </c>
    </row>
    <row r="12" spans="1:326" s="92" customFormat="1" ht="15" customHeight="1" x14ac:dyDescent="0.25">
      <c r="A12" s="115">
        <v>10</v>
      </c>
      <c r="B12" s="115">
        <f t="shared" si="59"/>
        <v>12672009</v>
      </c>
      <c r="C12" s="92" t="s">
        <v>68</v>
      </c>
      <c r="D12" s="100" t="str">
        <f t="shared" si="178"/>
        <v>A</v>
      </c>
      <c r="E12" s="100" t="str">
        <f t="shared" si="60"/>
        <v/>
      </c>
      <c r="F12" s="93" t="str">
        <f t="shared" si="61"/>
        <v/>
      </c>
      <c r="G12" s="100">
        <f t="shared" si="2"/>
        <v>91</v>
      </c>
      <c r="H12" s="93" t="str">
        <f t="shared" si="62"/>
        <v>B1</v>
      </c>
      <c r="I12" s="100">
        <f t="shared" si="3"/>
        <v>95</v>
      </c>
      <c r="J12" s="93" t="str">
        <f t="shared" si="63"/>
        <v>A1</v>
      </c>
      <c r="K12" s="100" t="str">
        <f t="shared" si="4"/>
        <v/>
      </c>
      <c r="L12" s="93" t="str">
        <f t="shared" si="5"/>
        <v/>
      </c>
      <c r="M12" s="100" t="str">
        <f t="shared" si="6"/>
        <v/>
      </c>
      <c r="N12" s="93" t="str">
        <f t="shared" si="64"/>
        <v/>
      </c>
      <c r="O12" s="100" t="str">
        <f t="shared" si="7"/>
        <v/>
      </c>
      <c r="P12" s="93" t="str">
        <f t="shared" si="65"/>
        <v/>
      </c>
      <c r="Q12" s="100" t="str">
        <f t="shared" si="8"/>
        <v/>
      </c>
      <c r="R12" s="93" t="str">
        <f t="shared" si="66"/>
        <v/>
      </c>
      <c r="S12" s="100" t="str">
        <f t="shared" si="9"/>
        <v/>
      </c>
      <c r="T12" s="93" t="str">
        <f t="shared" si="67"/>
        <v/>
      </c>
      <c r="U12" s="100">
        <f t="shared" si="10"/>
        <v>97</v>
      </c>
      <c r="V12" s="93" t="str">
        <f t="shared" si="68"/>
        <v>A1</v>
      </c>
      <c r="W12" s="100">
        <f t="shared" si="11"/>
        <v>81</v>
      </c>
      <c r="X12" s="93" t="str">
        <f t="shared" si="69"/>
        <v>B2</v>
      </c>
      <c r="Y12" s="100">
        <f t="shared" si="12"/>
        <v>96</v>
      </c>
      <c r="Z12" s="93" t="str">
        <f t="shared" si="70"/>
        <v>A1</v>
      </c>
      <c r="AA12" s="100" t="str">
        <f t="shared" si="13"/>
        <v/>
      </c>
      <c r="AB12" s="93" t="str">
        <f t="shared" si="71"/>
        <v/>
      </c>
      <c r="AC12" s="100" t="str">
        <f t="shared" si="14"/>
        <v/>
      </c>
      <c r="AD12" s="93" t="str">
        <f t="shared" si="72"/>
        <v/>
      </c>
      <c r="AE12" s="100" t="str">
        <f t="shared" si="15"/>
        <v/>
      </c>
      <c r="AF12" s="93" t="str">
        <f t="shared" si="73"/>
        <v/>
      </c>
      <c r="AG12" s="100" t="str">
        <f t="shared" si="16"/>
        <v/>
      </c>
      <c r="AH12" s="93" t="str">
        <f t="shared" si="74"/>
        <v/>
      </c>
      <c r="AI12" s="100" t="str">
        <f t="shared" si="17"/>
        <v/>
      </c>
      <c r="AJ12" s="93" t="str">
        <f t="shared" si="75"/>
        <v/>
      </c>
      <c r="AK12" s="100" t="str">
        <f t="shared" si="18"/>
        <v/>
      </c>
      <c r="AL12" s="93" t="str">
        <f t="shared" si="76"/>
        <v/>
      </c>
      <c r="AM12" s="100" t="str">
        <f t="shared" si="19"/>
        <v/>
      </c>
      <c r="AN12" s="93" t="str">
        <f t="shared" si="77"/>
        <v/>
      </c>
      <c r="AO12" s="100" t="str">
        <f t="shared" si="20"/>
        <v/>
      </c>
      <c r="AP12" s="93" t="str">
        <f t="shared" si="78"/>
        <v/>
      </c>
      <c r="AQ12" s="100" t="str">
        <f t="shared" si="21"/>
        <v/>
      </c>
      <c r="AR12" s="93" t="str">
        <f t="shared" si="79"/>
        <v/>
      </c>
      <c r="AS12" s="100" t="str">
        <f t="shared" si="22"/>
        <v/>
      </c>
      <c r="AT12" s="93" t="str">
        <f t="shared" si="80"/>
        <v/>
      </c>
      <c r="AU12" s="100" t="str">
        <f t="shared" si="23"/>
        <v/>
      </c>
      <c r="AV12" s="93" t="str">
        <f t="shared" si="81"/>
        <v/>
      </c>
      <c r="AW12" s="100" t="str">
        <f t="shared" si="24"/>
        <v/>
      </c>
      <c r="AX12" s="93" t="str">
        <f t="shared" si="82"/>
        <v/>
      </c>
      <c r="AY12" s="100" t="str">
        <f t="shared" si="25"/>
        <v/>
      </c>
      <c r="AZ12" s="93" t="str">
        <f t="shared" si="83"/>
        <v/>
      </c>
      <c r="BA12" s="100" t="str">
        <f t="shared" si="26"/>
        <v/>
      </c>
      <c r="BB12" s="93" t="str">
        <f t="shared" si="84"/>
        <v/>
      </c>
      <c r="BC12" s="100">
        <f>IFERROR(INDEX('INPUT INF'!$F$3:$F$601,MATCH($B12,'INPUT INF'!$A$3:$A$601,FALSE)),"")</f>
        <v>0</v>
      </c>
      <c r="BD12" s="93">
        <f t="shared" si="27"/>
        <v>0</v>
      </c>
      <c r="BE12" s="93" t="str">
        <f t="shared" si="85"/>
        <v/>
      </c>
      <c r="BF12" s="100">
        <f t="shared" si="28"/>
        <v>460</v>
      </c>
      <c r="BG12" s="92" t="str">
        <f t="shared" si="29"/>
        <v>PASS</v>
      </c>
      <c r="BH12" s="115">
        <f>IF(AND('INPUT INF'!$O$1="X",BG12="PASS"),BF12,IF($BG12="","0",IF('INPUT INF'!$N$63="YES",$BF12,"")))</f>
        <v>460</v>
      </c>
      <c r="BI12" s="115" t="str">
        <f>IF($BG12="","0",IF('INPUT INF'!$N$64="YES",$BF12,""))</f>
        <v/>
      </c>
      <c r="BJ12" s="115" t="str">
        <f>IF($BG12="","0",IF('INPUT INF'!$N$65="YES",$BF12,""))</f>
        <v/>
      </c>
      <c r="BK12" s="115"/>
      <c r="BL12" s="116" t="str">
        <f t="shared" si="87"/>
        <v/>
      </c>
      <c r="BM12" s="116" t="str">
        <f t="shared" si="88"/>
        <v/>
      </c>
      <c r="BN12" s="116" t="str">
        <f t="shared" si="88"/>
        <v/>
      </c>
      <c r="BO12" s="116">
        <f t="shared" ref="BO12:BO14" si="326">IFERROR(SMALL($BN$3:$BN$422,A4),"")</f>
        <v>12672042</v>
      </c>
      <c r="BP12" s="115">
        <f t="shared" si="90"/>
        <v>10</v>
      </c>
      <c r="BR12" s="116" t="str">
        <f t="shared" si="92"/>
        <v/>
      </c>
      <c r="BS12" s="116" t="str">
        <f t="shared" si="93"/>
        <v/>
      </c>
      <c r="BT12" s="116" t="str">
        <f t="shared" si="93"/>
        <v/>
      </c>
      <c r="BU12" s="116" t="str">
        <f t="shared" ref="BU12:BU14" si="327">IFERROR(SMALL($BT$3:$BT$422,A4),"")</f>
        <v/>
      </c>
      <c r="BV12" s="115" t="str">
        <f t="shared" ref="BV12:BV14" si="328">IF(BU12="","",G12)</f>
        <v/>
      </c>
      <c r="BX12" s="116" t="str">
        <f t="shared" si="97"/>
        <v/>
      </c>
      <c r="BY12" s="116" t="str">
        <f t="shared" si="98"/>
        <v/>
      </c>
      <c r="BZ12" s="116" t="str">
        <f t="shared" si="98"/>
        <v/>
      </c>
      <c r="CA12" s="116" t="str">
        <f t="shared" ref="CA12:CA14" si="329">IFERROR(SMALL($BZ$3:$BZ$422,A4),"")</f>
        <v/>
      </c>
      <c r="CB12" s="115" t="str">
        <f t="shared" si="100"/>
        <v/>
      </c>
      <c r="CD12" s="116" t="str">
        <f t="shared" si="102"/>
        <v/>
      </c>
      <c r="CE12" s="116" t="str">
        <f t="shared" si="103"/>
        <v/>
      </c>
      <c r="CF12" s="116" t="str">
        <f t="shared" si="104"/>
        <v/>
      </c>
      <c r="CG12" s="116">
        <f t="shared" ref="CG12:CG14" si="330">IFERROR(SMALL($CF$3:$CF$842,A4),"")</f>
        <v>12672042</v>
      </c>
      <c r="CH12" s="118">
        <f t="shared" si="106"/>
        <v>10</v>
      </c>
      <c r="CJ12" s="116" t="str">
        <f t="shared" si="108"/>
        <v/>
      </c>
      <c r="CK12" s="116" t="str">
        <f t="shared" si="109"/>
        <v/>
      </c>
      <c r="CL12" s="116" t="str">
        <f t="shared" si="110"/>
        <v/>
      </c>
      <c r="CM12" s="116" t="str">
        <f t="shared" ref="CM12:CM14" si="331">IFERROR(SMALL($CL$3:$CL$842,A4),"")</f>
        <v/>
      </c>
      <c r="CN12" s="118" t="str">
        <f t="shared" si="112"/>
        <v/>
      </c>
      <c r="CP12" s="116" t="str">
        <f t="shared" si="30"/>
        <v/>
      </c>
      <c r="CQ12" s="116" t="str">
        <f t="shared" si="114"/>
        <v/>
      </c>
      <c r="CR12" s="116" t="str">
        <f t="shared" si="115"/>
        <v/>
      </c>
      <c r="CS12" s="116" t="str">
        <f t="shared" ref="CS12:CS14" si="332">IFERROR(SMALL($CR$3:$CR$842,A4),"")</f>
        <v/>
      </c>
      <c r="CT12" s="118" t="str">
        <f t="shared" si="117"/>
        <v/>
      </c>
      <c r="CX12" s="93"/>
      <c r="DB12" s="93"/>
      <c r="DC12" s="93"/>
      <c r="DD12" s="93"/>
      <c r="DE12" s="93"/>
      <c r="DH12" s="115" t="str">
        <f t="shared" si="31"/>
        <v/>
      </c>
      <c r="DI12" s="115" t="str">
        <f t="shared" si="32"/>
        <v/>
      </c>
      <c r="DJ12" s="115" t="str">
        <f t="shared" si="33"/>
        <v/>
      </c>
      <c r="DK12" s="115" t="str">
        <f t="shared" si="34"/>
        <v/>
      </c>
      <c r="DL12" s="115" t="str">
        <f t="shared" si="35"/>
        <v/>
      </c>
      <c r="DM12" s="115" t="str">
        <f t="shared" si="36"/>
        <v/>
      </c>
      <c r="DN12" s="115" t="str">
        <f t="shared" si="37"/>
        <v/>
      </c>
      <c r="DO12" s="115" t="str">
        <f t="shared" si="38"/>
        <v/>
      </c>
      <c r="DP12" s="115" t="str">
        <f t="shared" si="39"/>
        <v/>
      </c>
      <c r="DQ12" s="115" t="str">
        <f t="shared" si="40"/>
        <v/>
      </c>
      <c r="DR12" s="115">
        <f t="shared" si="41"/>
        <v>12672009</v>
      </c>
      <c r="DS12" s="115" t="str">
        <f t="shared" si="42"/>
        <v/>
      </c>
      <c r="DT12" s="115" t="str">
        <f t="shared" si="43"/>
        <v/>
      </c>
      <c r="DU12" s="115" t="str">
        <f t="shared" si="44"/>
        <v/>
      </c>
      <c r="DV12" s="115" t="str">
        <f t="shared" si="45"/>
        <v/>
      </c>
      <c r="DW12" s="115" t="str">
        <f t="shared" si="46"/>
        <v/>
      </c>
      <c r="DX12" s="115" t="str">
        <f t="shared" si="47"/>
        <v/>
      </c>
      <c r="DY12" s="115" t="str">
        <f t="shared" si="48"/>
        <v/>
      </c>
      <c r="DZ12" s="115" t="str">
        <f t="shared" si="49"/>
        <v/>
      </c>
      <c r="EA12" s="115" t="str">
        <f t="shared" si="50"/>
        <v/>
      </c>
      <c r="EB12" s="115" t="str">
        <f t="shared" si="51"/>
        <v/>
      </c>
      <c r="EC12" s="115" t="str">
        <f t="shared" si="52"/>
        <v/>
      </c>
      <c r="ED12" s="115" t="str">
        <f t="shared" si="53"/>
        <v/>
      </c>
      <c r="EE12" s="115" t="str">
        <f t="shared" si="54"/>
        <v/>
      </c>
      <c r="EF12" s="115" t="str">
        <f t="shared" si="55"/>
        <v/>
      </c>
      <c r="EG12" s="115" t="str">
        <f t="shared" si="119"/>
        <v/>
      </c>
      <c r="EH12" s="115" t="str">
        <f t="shared" si="120"/>
        <v/>
      </c>
      <c r="EI12" s="115" t="str">
        <f t="shared" si="121"/>
        <v/>
      </c>
      <c r="EJ12" s="115" t="str">
        <f t="shared" si="122"/>
        <v/>
      </c>
      <c r="EK12" s="115" t="str">
        <f t="shared" si="123"/>
        <v/>
      </c>
      <c r="EL12" s="115" t="str">
        <f t="shared" si="124"/>
        <v/>
      </c>
      <c r="EM12" s="115" t="str">
        <f t="shared" si="125"/>
        <v/>
      </c>
      <c r="EN12" s="115" t="str">
        <f t="shared" si="126"/>
        <v/>
      </c>
      <c r="EO12" s="115" t="str">
        <f t="shared" si="127"/>
        <v/>
      </c>
      <c r="EP12" s="115" t="str">
        <f t="shared" si="128"/>
        <v/>
      </c>
      <c r="EQ12" s="115">
        <f t="shared" si="129"/>
        <v>12672009</v>
      </c>
      <c r="ER12" s="115" t="str">
        <f t="shared" si="130"/>
        <v/>
      </c>
      <c r="ES12" s="115" t="str">
        <f t="shared" si="131"/>
        <v/>
      </c>
      <c r="ET12" s="115" t="str">
        <f t="shared" si="132"/>
        <v/>
      </c>
      <c r="EU12" s="115" t="str">
        <f t="shared" si="133"/>
        <v/>
      </c>
      <c r="EV12" s="115" t="str">
        <f t="shared" si="134"/>
        <v/>
      </c>
      <c r="EW12" s="115" t="str">
        <f t="shared" si="135"/>
        <v/>
      </c>
      <c r="EX12" s="115" t="str">
        <f t="shared" si="136"/>
        <v/>
      </c>
      <c r="EY12" s="115" t="str">
        <f t="shared" si="137"/>
        <v/>
      </c>
      <c r="EZ12" s="115" t="str">
        <f t="shared" si="138"/>
        <v/>
      </c>
      <c r="FA12" s="115" t="str">
        <f t="shared" si="139"/>
        <v/>
      </c>
      <c r="FB12" s="115" t="str">
        <f t="shared" si="140"/>
        <v/>
      </c>
      <c r="FC12" s="115" t="str">
        <f t="shared" si="141"/>
        <v/>
      </c>
      <c r="FD12" s="115" t="str">
        <f t="shared" si="142"/>
        <v/>
      </c>
      <c r="FE12" s="115" t="str">
        <f t="shared" si="143"/>
        <v/>
      </c>
      <c r="FF12" s="115">
        <f t="shared" si="181"/>
        <v>302</v>
      </c>
      <c r="FG12" s="115" t="str">
        <f>IFERROR(SMALL($DH$3:$DH$422,$A$12),"")</f>
        <v/>
      </c>
      <c r="FH12" s="115">
        <f t="shared" si="182"/>
        <v>96</v>
      </c>
      <c r="FI12" s="115" t="str">
        <f t="shared" si="144"/>
        <v/>
      </c>
      <c r="FJ12" s="115">
        <f t="shared" si="145"/>
        <v>43</v>
      </c>
      <c r="FK12" s="120">
        <f t="shared" si="146"/>
        <v>12672051</v>
      </c>
      <c r="FL12" s="121" t="str">
        <f t="shared" si="147"/>
        <v>SOUMYA PANDEY</v>
      </c>
      <c r="FM12" s="122">
        <f t="shared" si="148"/>
        <v>65</v>
      </c>
      <c r="FN12" s="121" t="str">
        <f t="shared" si="149"/>
        <v>IP(NEW)</v>
      </c>
      <c r="FO12" s="122">
        <f t="shared" si="150"/>
        <v>96</v>
      </c>
      <c r="FP12" s="122" t="str">
        <f t="shared" si="151"/>
        <v>B</v>
      </c>
      <c r="FR12" s="107">
        <f>IFERROR(IF('INPUT INF'!L13="","",'INPUT INF'!L13),"")</f>
        <v>55</v>
      </c>
      <c r="FS12" s="107" t="str">
        <f t="shared" si="152"/>
        <v/>
      </c>
      <c r="FT12" s="107">
        <f t="shared" si="153"/>
        <v>24</v>
      </c>
      <c r="FU12" s="107">
        <f t="shared" si="56"/>
        <v>42</v>
      </c>
      <c r="FV12" s="107">
        <f t="shared" si="154"/>
        <v>122</v>
      </c>
      <c r="FW12" s="221" t="str">
        <f t="shared" si="155"/>
        <v>SANSKRIT</v>
      </c>
      <c r="GA12" s="212">
        <f>IF(FU11="","",IF(COUNTIF('INPUT INF'!$N$4:$S$33,"YES")&lt;1,"",FU11))</f>
        <v>43</v>
      </c>
      <c r="GB12" s="140" t="str">
        <f t="shared" si="183"/>
        <v>CHEMISTRY</v>
      </c>
      <c r="GC12" s="148">
        <f>COUNTIF($U$3:$U$72,"&gt;0")</f>
        <v>36</v>
      </c>
      <c r="GD12" s="148">
        <f t="shared" si="184"/>
        <v>36</v>
      </c>
      <c r="GE12" s="148">
        <f t="shared" si="156"/>
        <v>100</v>
      </c>
      <c r="GF12" s="149">
        <f t="shared" ref="GF12:GN12" si="333">COUNTIF($V$3:$V$72,GF$3)</f>
        <v>12</v>
      </c>
      <c r="GG12" s="149">
        <f t="shared" si="333"/>
        <v>4</v>
      </c>
      <c r="GH12" s="149">
        <f t="shared" si="333"/>
        <v>4</v>
      </c>
      <c r="GI12" s="149">
        <f t="shared" si="333"/>
        <v>5</v>
      </c>
      <c r="GJ12" s="149">
        <f t="shared" si="333"/>
        <v>8</v>
      </c>
      <c r="GK12" s="149">
        <f t="shared" si="333"/>
        <v>0</v>
      </c>
      <c r="GL12" s="149">
        <f t="shared" si="333"/>
        <v>3</v>
      </c>
      <c r="GM12" s="149">
        <f t="shared" si="333"/>
        <v>0</v>
      </c>
      <c r="GN12" s="149">
        <f t="shared" si="333"/>
        <v>0</v>
      </c>
      <c r="GO12" s="148">
        <f t="shared" ref="GO12:GO28" si="334">(GF12)*8+(GG12)*7+(GH12)*6+(GI12)*5+(GJ12)*4+(GK12)*3+(GL12)*2+(GM12)*1</f>
        <v>211</v>
      </c>
      <c r="GP12" s="148">
        <f t="shared" si="187"/>
        <v>73.260000000000005</v>
      </c>
      <c r="GQ12" s="148">
        <f>COUNTIF($U$3:$U$72,"&lt;45")-GN12</f>
        <v>0</v>
      </c>
      <c r="GR12" s="148">
        <f>COUNTIF($U$3:$U$72,"&lt;60")-GQ12</f>
        <v>0</v>
      </c>
      <c r="GS12" s="148">
        <f>COUNTIF($U$3:$U$72,"&lt;75")-GQ12-GR12</f>
        <v>5</v>
      </c>
      <c r="GT12" s="148">
        <f>COUNTIF($U$3:$U$72,"&lt;90")-GQ12-GR12-GS12</f>
        <v>16</v>
      </c>
      <c r="GU12" s="148">
        <f>COUNTIF($U$3:$U$72,"&gt;89")</f>
        <v>15</v>
      </c>
      <c r="GV12" s="148">
        <f>COUNTIF($U$3:$U$72,GV3)</f>
        <v>33</v>
      </c>
      <c r="GW12" s="148">
        <f>COUNTIF($U$3:$U$72,GW3)</f>
        <v>15</v>
      </c>
      <c r="GY12" s="92">
        <v>9</v>
      </c>
      <c r="GZ12" s="150" t="str">
        <f>IF('INPUT INF'!O$5="YES",GY12,"")</f>
        <v/>
      </c>
      <c r="HA12" s="150" t="str">
        <f>HA11</f>
        <v>ARCHANA KHARE</v>
      </c>
      <c r="HB12" s="150" t="str">
        <f>IF(GZ12="","",'INPUT INF'!L$5)</f>
        <v/>
      </c>
      <c r="HC12" s="120" t="str">
        <f>'INPUT INF'!O$3</f>
        <v>B</v>
      </c>
      <c r="HD12" s="151" t="str">
        <f>IFERROR(INDEX(GB$31:GB$55,MATCH($HB12,$GA$31:$GA$55,0)),"")</f>
        <v/>
      </c>
      <c r="HE12" s="151">
        <f>IFERROR(INDEX(GC$31:GC$55,MATCH($HB12,$GA$31:$GA$55,0)),"")</f>
        <v>0</v>
      </c>
      <c r="HF12" s="151">
        <f t="shared" ref="HF12" si="335">IFERROR(INDEX(GD$31:GD$55,MATCH($HB12,$GA$31:$GA$55,0)),"")</f>
        <v>0</v>
      </c>
      <c r="HG12" s="151" t="str">
        <f t="shared" ref="HG12" si="336">IFERROR(INDEX(GE$31:GE$55,MATCH($HB12,$GA$31:$GA$55,0)),"")</f>
        <v/>
      </c>
      <c r="HH12" s="151">
        <f t="shared" ref="HH12" si="337">IFERROR(INDEX(GF$31:GF$55,MATCH($HB12,$GA$31:$GA$55,0)),"")</f>
        <v>0</v>
      </c>
      <c r="HI12" s="151">
        <f t="shared" ref="HI12" si="338">IFERROR(INDEX(GG$31:GG$55,MATCH($HB12,$GA$31:$GA$55,0)),"")</f>
        <v>0</v>
      </c>
      <c r="HJ12" s="151">
        <f t="shared" ref="HJ12" si="339">IFERROR(INDEX(GH$31:GH$55,MATCH($HB12,$GA$31:$GA$55,0)),"")</f>
        <v>0</v>
      </c>
      <c r="HK12" s="151">
        <f t="shared" ref="HK12" si="340">IFERROR(INDEX(GI$31:GI$55,MATCH($HB12,$GA$31:$GA$55,0)),"")</f>
        <v>0</v>
      </c>
      <c r="HL12" s="151">
        <f t="shared" ref="HL12" si="341">IFERROR(INDEX(GJ$31:GJ$55,MATCH($HB12,$GA$31:$GA$55,0)),"")</f>
        <v>0</v>
      </c>
      <c r="HM12" s="151">
        <f t="shared" ref="HM12" si="342">IFERROR(INDEX(GK$31:GK$55,MATCH($HB12,$GA$31:$GA$55,0)),"")</f>
        <v>0</v>
      </c>
      <c r="HN12" s="151">
        <f t="shared" ref="HN12" si="343">IFERROR(INDEX(GL$31:GL$55,MATCH($HB12,$GA$31:$GA$55,0)),"")</f>
        <v>0</v>
      </c>
      <c r="HO12" s="151">
        <f t="shared" ref="HO12" si="344">IFERROR(INDEX(GM$31:GM$55,MATCH($HB12,$GA$31:$GA$55,0)),"")</f>
        <v>0</v>
      </c>
      <c r="HP12" s="151">
        <f t="shared" ref="HP12" si="345">IFERROR(INDEX(GN$31:GN$55,MATCH($HB12,$GA$31:$GA$55,0)),"")</f>
        <v>0</v>
      </c>
      <c r="HQ12" s="151">
        <f t="shared" ref="HQ12" si="346">IFERROR(INDEX(GO$31:GO$55,MATCH($HB12,$GA$31:$GA$55,0)),"")</f>
        <v>0</v>
      </c>
      <c r="HR12" s="151" t="str">
        <f t="shared" ref="HR12" si="347">IFERROR(INDEX(GP$31:GP$55,MATCH($HB12,$GA$31:$GA$55,0)),"")</f>
        <v/>
      </c>
      <c r="HS12" s="151">
        <f t="shared" ref="HS12" si="348">IFERROR(INDEX(GQ$31:GQ$55,MATCH($HB12,$GA$31:$GA$55,0)),"")</f>
        <v>0</v>
      </c>
      <c r="HT12" s="151">
        <f t="shared" ref="HT12" si="349">IFERROR(INDEX(GR$31:GR$55,MATCH($HB12,$GA$31:$GA$55,0)),"")</f>
        <v>0</v>
      </c>
      <c r="HU12" s="151">
        <f t="shared" ref="HU12" si="350">IFERROR(INDEX(GS$31:GS$55,MATCH($HB12,$GA$31:$GA$55,0)),"")</f>
        <v>0</v>
      </c>
      <c r="HV12" s="151">
        <f t="shared" ref="HV12" si="351">IFERROR(INDEX(GT$31:GT$55,MATCH($HB12,$GA$31:$GA$55,0)),"")</f>
        <v>0</v>
      </c>
      <c r="HW12" s="151">
        <f t="shared" ref="HW12" si="352">IFERROR(INDEX(GU$31:GU$55,MATCH($HB12,$GA$31:$GA$55,0)),"")</f>
        <v>0</v>
      </c>
      <c r="HX12" s="151">
        <f t="shared" ref="HX12" si="353">IFERROR(INDEX(GV$31:GV$55,MATCH($HB12,$GA$31:$GA$55,0)),"")</f>
        <v>0</v>
      </c>
      <c r="HY12" s="151">
        <f t="shared" ref="HY12" si="354">IFERROR(INDEX(GW$31:GW$55,MATCH($HB12,$GA$31:$GA$55,0)),"")</f>
        <v>0</v>
      </c>
      <c r="IA12" s="152">
        <f t="shared" si="190"/>
        <v>35</v>
      </c>
      <c r="IB12" s="153">
        <f t="shared" si="191"/>
        <v>302</v>
      </c>
      <c r="IC12" s="153" t="str">
        <f t="shared" si="192"/>
        <v>HINDI CORE</v>
      </c>
      <c r="ID12" s="153" t="str">
        <f t="shared" si="193"/>
        <v>TOTAL</v>
      </c>
      <c r="IE12" s="153">
        <f t="shared" si="194"/>
        <v>34</v>
      </c>
      <c r="IF12" s="153">
        <f t="shared" si="195"/>
        <v>34</v>
      </c>
      <c r="IG12" s="153">
        <f t="shared" si="196"/>
        <v>100</v>
      </c>
      <c r="IH12" s="153">
        <f t="shared" si="197"/>
        <v>8</v>
      </c>
      <c r="II12" s="153">
        <f t="shared" si="198"/>
        <v>14</v>
      </c>
      <c r="IJ12" s="153">
        <f t="shared" si="199"/>
        <v>4</v>
      </c>
      <c r="IK12" s="153">
        <f t="shared" si="200"/>
        <v>2</v>
      </c>
      <c r="IL12" s="153">
        <f t="shared" si="201"/>
        <v>2</v>
      </c>
      <c r="IM12" s="153">
        <f t="shared" si="202"/>
        <v>3</v>
      </c>
      <c r="IN12" s="153">
        <f t="shared" si="203"/>
        <v>1</v>
      </c>
      <c r="IO12" s="153">
        <f t="shared" si="204"/>
        <v>0</v>
      </c>
      <c r="IP12" s="153">
        <f t="shared" si="205"/>
        <v>0</v>
      </c>
      <c r="IQ12" s="153">
        <f t="shared" si="206"/>
        <v>215</v>
      </c>
      <c r="IR12" s="153">
        <f t="shared" si="207"/>
        <v>79.040000000000006</v>
      </c>
      <c r="IS12" s="153">
        <f t="shared" si="208"/>
        <v>0</v>
      </c>
      <c r="IT12" s="153">
        <f t="shared" si="209"/>
        <v>0</v>
      </c>
      <c r="IU12" s="153">
        <f t="shared" si="210"/>
        <v>3</v>
      </c>
      <c r="IV12" s="153">
        <f t="shared" si="211"/>
        <v>14</v>
      </c>
      <c r="IW12" s="153">
        <f t="shared" si="212"/>
        <v>17</v>
      </c>
      <c r="IX12" s="153">
        <f t="shared" si="213"/>
        <v>32</v>
      </c>
      <c r="IY12" s="153">
        <f t="shared" si="214"/>
        <v>16</v>
      </c>
      <c r="IZ12" s="153" t="str">
        <f t="shared" si="215"/>
        <v>P KESHARWANI</v>
      </c>
      <c r="JB12" s="151">
        <v>9</v>
      </c>
      <c r="JC12" s="151"/>
      <c r="JD12" s="151"/>
      <c r="JE12" s="151"/>
      <c r="JF12" s="144" t="s">
        <v>93</v>
      </c>
      <c r="JG12" s="151"/>
      <c r="JH12" s="151"/>
      <c r="JI12" s="151"/>
      <c r="JJ12" s="151"/>
      <c r="JK12" s="151"/>
      <c r="JL12" s="151">
        <f>JL10-JL11</f>
        <v>0</v>
      </c>
      <c r="JM12" s="151">
        <f t="shared" ref="JM12" si="355">JM10-JM11</f>
        <v>0</v>
      </c>
      <c r="JN12" s="151">
        <f t="shared" ref="JN12" si="356">JN10-JN11</f>
        <v>0</v>
      </c>
      <c r="JO12" s="151">
        <f t="shared" ref="JO12" si="357">JO10-JO11</f>
        <v>0</v>
      </c>
      <c r="JP12" s="151">
        <f t="shared" ref="JP12" si="358">JP10-JP11</f>
        <v>0</v>
      </c>
      <c r="JQ12" s="151">
        <f t="shared" ref="JQ12" si="359">JQ10-JQ11</f>
        <v>0</v>
      </c>
      <c r="JR12" s="151">
        <f t="shared" ref="JR12" si="360">JR10-JR11</f>
        <v>0</v>
      </c>
      <c r="JS12" s="151">
        <f t="shared" ref="JS12" si="361">JS10-JS11</f>
        <v>0</v>
      </c>
      <c r="JT12" s="151">
        <f t="shared" ref="JT12" si="362">JT10-JT11</f>
        <v>0</v>
      </c>
      <c r="JU12" s="154">
        <f t="shared" si="217"/>
        <v>0</v>
      </c>
      <c r="JV12" s="150" t="e">
        <f t="shared" si="218"/>
        <v>#DIV/0!</v>
      </c>
      <c r="JW12" s="151"/>
      <c r="JX12" s="151"/>
      <c r="JY12" s="151"/>
      <c r="JZ12" s="151"/>
      <c r="KA12" s="151"/>
      <c r="KB12" s="151"/>
      <c r="KE12" s="155" t="s">
        <v>32</v>
      </c>
      <c r="KF12" s="151">
        <f>SUM(KF9:KF11)</f>
        <v>68</v>
      </c>
      <c r="KG12" s="151">
        <f t="shared" ref="KG12" si="363">SUM(KG9:KG11)</f>
        <v>68</v>
      </c>
      <c r="KH12" s="151">
        <f t="shared" ref="KH12" si="364">SUM(KH9:KH11)</f>
        <v>0</v>
      </c>
      <c r="KI12" s="151">
        <f t="shared" ref="KI12" si="365">SUM(KI9:KI11)</f>
        <v>0</v>
      </c>
      <c r="KJ12" s="151">
        <f t="shared" si="270"/>
        <v>100</v>
      </c>
      <c r="KK12" s="151">
        <f t="shared" ref="KK12" si="366">SUM(KK9:KK11)</f>
        <v>63</v>
      </c>
      <c r="KL12" s="151">
        <f t="shared" ref="KL12" si="367">SUM(KL9:KL11)</f>
        <v>35</v>
      </c>
      <c r="KM12" s="151">
        <f t="shared" ref="KM12" si="368">SUM(KM9:KM11)</f>
        <v>31</v>
      </c>
      <c r="KN12" s="151">
        <f t="shared" ref="KN12" si="369">SUM(KN9:KN11)</f>
        <v>51</v>
      </c>
      <c r="KO12" s="151">
        <f t="shared" ref="KO12" si="370">SUM(KO9:KO11)</f>
        <v>68</v>
      </c>
      <c r="KP12" s="151">
        <f t="shared" ref="KP12" si="371">SUM(KP9:KP11)</f>
        <v>30</v>
      </c>
      <c r="KQ12" s="151">
        <f t="shared" ref="KQ12" si="372">SUM(KQ9:KQ11)</f>
        <v>47</v>
      </c>
      <c r="KR12" s="151">
        <f t="shared" ref="KR12" si="373">SUM(KR9:KR11)</f>
        <v>15</v>
      </c>
      <c r="KS12" s="151">
        <f t="shared" ref="KS12" si="374">SUM(KS9:KS11)</f>
        <v>0</v>
      </c>
      <c r="KT12" s="151">
        <f t="shared" ref="KT12" si="375">SUM(KT9:KT11)</f>
        <v>1661</v>
      </c>
      <c r="KU12" s="151">
        <f t="shared" si="177"/>
        <v>61.07</v>
      </c>
      <c r="KV12" s="151">
        <f t="shared" ref="KV12" si="376">SUM(KV9:KV11)</f>
        <v>0</v>
      </c>
      <c r="KW12" s="151">
        <f t="shared" ref="KW12" si="377">SUM(KW9:KW11)</f>
        <v>0</v>
      </c>
      <c r="KX12" s="151">
        <f t="shared" ref="KX12" si="378">SUM(KX9:KX11)</f>
        <v>27</v>
      </c>
      <c r="KY12" s="151">
        <f t="shared" ref="KY12" si="379">SUM(KY9:KY11)</f>
        <v>27</v>
      </c>
      <c r="KZ12" s="151">
        <f t="shared" ref="KZ12" si="380">SUM(KZ9:KZ11)</f>
        <v>14</v>
      </c>
      <c r="LA12" s="151">
        <f t="shared" ref="LA12" si="381">SUM(LA9:LA11)</f>
        <v>56</v>
      </c>
      <c r="LC12" s="219" t="s">
        <v>14</v>
      </c>
      <c r="LD12" s="219" t="s">
        <v>14</v>
      </c>
    </row>
    <row r="13" spans="1:326" ht="15" customHeight="1" x14ac:dyDescent="0.25">
      <c r="A13" s="115">
        <v>11</v>
      </c>
      <c r="B13" s="115">
        <f t="shared" si="59"/>
        <v>12672010</v>
      </c>
      <c r="C13" s="115" t="s">
        <v>68</v>
      </c>
      <c r="D13" s="100" t="str">
        <f t="shared" si="178"/>
        <v>A</v>
      </c>
      <c r="E13" s="100" t="str">
        <f t="shared" si="60"/>
        <v/>
      </c>
      <c r="F13" s="100" t="str">
        <f t="shared" si="61"/>
        <v/>
      </c>
      <c r="G13" s="100">
        <f t="shared" si="2"/>
        <v>81</v>
      </c>
      <c r="H13" s="100" t="str">
        <f t="shared" si="62"/>
        <v>C1</v>
      </c>
      <c r="I13" s="100">
        <f t="shared" si="3"/>
        <v>73</v>
      </c>
      <c r="J13" s="100" t="str">
        <f t="shared" si="63"/>
        <v>D1</v>
      </c>
      <c r="K13" s="100" t="str">
        <f t="shared" si="4"/>
        <v/>
      </c>
      <c r="L13" s="100" t="str">
        <f t="shared" si="5"/>
        <v/>
      </c>
      <c r="M13" s="100" t="str">
        <f t="shared" si="6"/>
        <v/>
      </c>
      <c r="N13" s="100" t="str">
        <f t="shared" si="64"/>
        <v/>
      </c>
      <c r="O13" s="100" t="str">
        <f t="shared" si="7"/>
        <v/>
      </c>
      <c r="P13" s="100" t="str">
        <f t="shared" si="65"/>
        <v/>
      </c>
      <c r="Q13" s="100" t="str">
        <f t="shared" si="8"/>
        <v/>
      </c>
      <c r="R13" s="100" t="str">
        <f t="shared" si="66"/>
        <v/>
      </c>
      <c r="S13" s="100" t="str">
        <f t="shared" si="9"/>
        <v/>
      </c>
      <c r="T13" s="100" t="str">
        <f t="shared" si="67"/>
        <v/>
      </c>
      <c r="U13" s="100">
        <f t="shared" si="10"/>
        <v>83</v>
      </c>
      <c r="V13" s="100" t="str">
        <f t="shared" si="68"/>
        <v>B1</v>
      </c>
      <c r="W13" s="100">
        <f t="shared" si="11"/>
        <v>68</v>
      </c>
      <c r="X13" s="100" t="str">
        <f t="shared" si="69"/>
        <v>D1</v>
      </c>
      <c r="Y13" s="100">
        <f t="shared" si="12"/>
        <v>61</v>
      </c>
      <c r="Z13" s="100" t="str">
        <f t="shared" si="70"/>
        <v>C2</v>
      </c>
      <c r="AA13" s="100" t="str">
        <f t="shared" si="13"/>
        <v/>
      </c>
      <c r="AB13" s="100" t="str">
        <f t="shared" si="71"/>
        <v/>
      </c>
      <c r="AC13" s="100" t="str">
        <f t="shared" si="14"/>
        <v/>
      </c>
      <c r="AD13" s="100" t="str">
        <f t="shared" si="72"/>
        <v/>
      </c>
      <c r="AE13" s="100" t="str">
        <f t="shared" si="15"/>
        <v/>
      </c>
      <c r="AF13" s="100" t="str">
        <f t="shared" si="73"/>
        <v/>
      </c>
      <c r="AG13" s="100" t="str">
        <f t="shared" si="16"/>
        <v/>
      </c>
      <c r="AH13" s="100" t="str">
        <f t="shared" si="74"/>
        <v/>
      </c>
      <c r="AI13" s="100" t="str">
        <f t="shared" si="17"/>
        <v/>
      </c>
      <c r="AJ13" s="100" t="str">
        <f t="shared" si="75"/>
        <v/>
      </c>
      <c r="AK13" s="100" t="str">
        <f t="shared" si="18"/>
        <v/>
      </c>
      <c r="AL13" s="100" t="str">
        <f t="shared" si="76"/>
        <v/>
      </c>
      <c r="AM13" s="100" t="str">
        <f t="shared" si="19"/>
        <v/>
      </c>
      <c r="AN13" s="100" t="str">
        <f t="shared" si="77"/>
        <v/>
      </c>
      <c r="AO13" s="100" t="str">
        <f t="shared" si="20"/>
        <v/>
      </c>
      <c r="AP13" s="100" t="str">
        <f t="shared" si="78"/>
        <v/>
      </c>
      <c r="AQ13" s="100" t="str">
        <f t="shared" si="21"/>
        <v/>
      </c>
      <c r="AR13" s="100" t="str">
        <f t="shared" si="79"/>
        <v/>
      </c>
      <c r="AS13" s="100" t="str">
        <f t="shared" si="22"/>
        <v/>
      </c>
      <c r="AT13" s="100" t="str">
        <f t="shared" si="80"/>
        <v/>
      </c>
      <c r="AU13" s="100" t="str">
        <f t="shared" si="23"/>
        <v/>
      </c>
      <c r="AV13" s="100" t="str">
        <f t="shared" si="81"/>
        <v/>
      </c>
      <c r="AW13" s="100" t="str">
        <f t="shared" si="24"/>
        <v/>
      </c>
      <c r="AX13" s="100" t="str">
        <f t="shared" si="82"/>
        <v/>
      </c>
      <c r="AY13" s="100" t="str">
        <f t="shared" si="25"/>
        <v/>
      </c>
      <c r="AZ13" s="100" t="str">
        <f t="shared" si="83"/>
        <v/>
      </c>
      <c r="BA13" s="100" t="str">
        <f t="shared" si="26"/>
        <v/>
      </c>
      <c r="BB13" s="100" t="str">
        <f t="shared" si="84"/>
        <v/>
      </c>
      <c r="BC13" s="100">
        <f>IFERROR(INDEX('INPUT INF'!$F$3:$F$601,MATCH($B13,'INPUT INF'!$A$3:$A$601,FALSE)),"")</f>
        <v>0</v>
      </c>
      <c r="BD13" s="100">
        <f t="shared" si="27"/>
        <v>0</v>
      </c>
      <c r="BE13" s="100" t="str">
        <f t="shared" si="85"/>
        <v/>
      </c>
      <c r="BF13" s="100">
        <f t="shared" si="28"/>
        <v>366</v>
      </c>
      <c r="BG13" s="115" t="str">
        <f t="shared" si="29"/>
        <v>PASS</v>
      </c>
      <c r="BH13" s="115">
        <f>IF(AND('INPUT INF'!$O$1="X",BG13="PASS"),BF13,IF($BG13="","0",IF('INPUT INF'!$N$63="YES",$BF13,"")))</f>
        <v>366</v>
      </c>
      <c r="BI13" s="115" t="str">
        <f>IF($BG13="","0",IF('INPUT INF'!$N$64="YES",$BF13,""))</f>
        <v/>
      </c>
      <c r="BJ13" s="115" t="str">
        <f>IF($BG13="","0",IF('INPUT INF'!$N$65="YES",$BF13,""))</f>
        <v/>
      </c>
      <c r="BL13" s="116" t="str">
        <f t="shared" si="87"/>
        <v/>
      </c>
      <c r="BM13" s="116" t="str">
        <f t="shared" si="88"/>
        <v/>
      </c>
      <c r="BN13" s="116" t="str">
        <f t="shared" si="88"/>
        <v/>
      </c>
      <c r="BO13" s="116">
        <f t="shared" si="326"/>
        <v>12672053</v>
      </c>
      <c r="BP13" s="115">
        <f t="shared" si="90"/>
        <v>11</v>
      </c>
      <c r="BR13" s="116" t="str">
        <f t="shared" si="92"/>
        <v/>
      </c>
      <c r="BS13" s="116" t="str">
        <f t="shared" si="93"/>
        <v/>
      </c>
      <c r="BT13" s="116" t="str">
        <f t="shared" si="93"/>
        <v/>
      </c>
      <c r="BU13" s="116" t="str">
        <f t="shared" si="327"/>
        <v/>
      </c>
      <c r="BV13" s="115" t="str">
        <f t="shared" si="328"/>
        <v/>
      </c>
      <c r="BX13" s="116" t="str">
        <f t="shared" si="97"/>
        <v/>
      </c>
      <c r="BY13" s="116" t="str">
        <f t="shared" si="98"/>
        <v/>
      </c>
      <c r="BZ13" s="116" t="str">
        <f t="shared" si="98"/>
        <v/>
      </c>
      <c r="CA13" s="116" t="str">
        <f t="shared" si="329"/>
        <v/>
      </c>
      <c r="CB13" s="115" t="str">
        <f t="shared" si="100"/>
        <v/>
      </c>
      <c r="CD13" s="116" t="str">
        <f t="shared" si="102"/>
        <v/>
      </c>
      <c r="CE13" s="116" t="str">
        <f t="shared" si="103"/>
        <v/>
      </c>
      <c r="CF13" s="116" t="str">
        <f t="shared" si="104"/>
        <v/>
      </c>
      <c r="CG13" s="116">
        <f t="shared" si="330"/>
        <v>12672053</v>
      </c>
      <c r="CH13" s="118">
        <f t="shared" si="106"/>
        <v>11</v>
      </c>
      <c r="CJ13" s="116" t="str">
        <f t="shared" si="108"/>
        <v/>
      </c>
      <c r="CK13" s="116" t="str">
        <f t="shared" si="109"/>
        <v/>
      </c>
      <c r="CL13" s="116" t="str">
        <f t="shared" si="110"/>
        <v/>
      </c>
      <c r="CM13" s="116" t="str">
        <f t="shared" si="331"/>
        <v/>
      </c>
      <c r="CN13" s="118" t="str">
        <f t="shared" si="112"/>
        <v/>
      </c>
      <c r="CP13" s="116" t="str">
        <f t="shared" si="30"/>
        <v/>
      </c>
      <c r="CQ13" s="116" t="str">
        <f t="shared" si="114"/>
        <v/>
      </c>
      <c r="CR13" s="116" t="str">
        <f t="shared" si="115"/>
        <v/>
      </c>
      <c r="CS13" s="116" t="str">
        <f t="shared" si="332"/>
        <v/>
      </c>
      <c r="CT13" s="118" t="str">
        <f t="shared" si="117"/>
        <v/>
      </c>
      <c r="CZ13" s="115" t="str">
        <f>'INPUT INF'!L64</f>
        <v>COMMERCE</v>
      </c>
      <c r="DA13" s="115" t="s">
        <v>56</v>
      </c>
      <c r="DB13" s="100" t="str">
        <f>DB3</f>
        <v>SCHOOL</v>
      </c>
      <c r="DH13" s="115" t="str">
        <f t="shared" si="31"/>
        <v/>
      </c>
      <c r="DI13" s="115" t="str">
        <f t="shared" si="32"/>
        <v/>
      </c>
      <c r="DJ13" s="115" t="str">
        <f t="shared" si="33"/>
        <v/>
      </c>
      <c r="DK13" s="115" t="str">
        <f t="shared" si="34"/>
        <v/>
      </c>
      <c r="DL13" s="115" t="str">
        <f t="shared" si="35"/>
        <v/>
      </c>
      <c r="DM13" s="115" t="str">
        <f t="shared" si="36"/>
        <v/>
      </c>
      <c r="DN13" s="115" t="str">
        <f t="shared" si="37"/>
        <v/>
      </c>
      <c r="DO13" s="115" t="str">
        <f t="shared" si="38"/>
        <v/>
      </c>
      <c r="DP13" s="115" t="str">
        <f t="shared" si="39"/>
        <v/>
      </c>
      <c r="DQ13" s="115" t="str">
        <f t="shared" si="40"/>
        <v/>
      </c>
      <c r="DR13" s="115" t="str">
        <f t="shared" si="41"/>
        <v/>
      </c>
      <c r="DS13" s="115" t="str">
        <f t="shared" si="42"/>
        <v/>
      </c>
      <c r="DT13" s="115" t="str">
        <f t="shared" si="43"/>
        <v/>
      </c>
      <c r="DU13" s="115" t="str">
        <f t="shared" si="44"/>
        <v/>
      </c>
      <c r="DV13" s="115" t="str">
        <f t="shared" si="45"/>
        <v/>
      </c>
      <c r="DW13" s="115" t="str">
        <f t="shared" si="46"/>
        <v/>
      </c>
      <c r="DX13" s="115" t="str">
        <f t="shared" si="47"/>
        <v/>
      </c>
      <c r="DY13" s="115" t="str">
        <f t="shared" si="48"/>
        <v/>
      </c>
      <c r="DZ13" s="115" t="str">
        <f t="shared" si="49"/>
        <v/>
      </c>
      <c r="EA13" s="115" t="str">
        <f t="shared" si="50"/>
        <v/>
      </c>
      <c r="EB13" s="115" t="str">
        <f t="shared" si="51"/>
        <v/>
      </c>
      <c r="EC13" s="115" t="str">
        <f t="shared" si="52"/>
        <v/>
      </c>
      <c r="ED13" s="115" t="str">
        <f t="shared" si="53"/>
        <v/>
      </c>
      <c r="EE13" s="115" t="str">
        <f t="shared" si="54"/>
        <v/>
      </c>
      <c r="EF13" s="115" t="str">
        <f t="shared" si="55"/>
        <v/>
      </c>
      <c r="EG13" s="115" t="str">
        <f t="shared" si="119"/>
        <v/>
      </c>
      <c r="EH13" s="115" t="str">
        <f t="shared" si="120"/>
        <v/>
      </c>
      <c r="EI13" s="115" t="str">
        <f t="shared" si="121"/>
        <v/>
      </c>
      <c r="EJ13" s="115" t="str">
        <f t="shared" si="122"/>
        <v/>
      </c>
      <c r="EK13" s="115" t="str">
        <f t="shared" si="123"/>
        <v/>
      </c>
      <c r="EL13" s="115" t="str">
        <f t="shared" si="124"/>
        <v/>
      </c>
      <c r="EM13" s="115" t="str">
        <f t="shared" si="125"/>
        <v/>
      </c>
      <c r="EN13" s="115" t="str">
        <f t="shared" si="126"/>
        <v/>
      </c>
      <c r="EO13" s="115" t="str">
        <f t="shared" si="127"/>
        <v/>
      </c>
      <c r="EP13" s="115" t="str">
        <f t="shared" si="128"/>
        <v/>
      </c>
      <c r="EQ13" s="115" t="str">
        <f t="shared" si="129"/>
        <v/>
      </c>
      <c r="ER13" s="115" t="str">
        <f t="shared" si="130"/>
        <v/>
      </c>
      <c r="ES13" s="115" t="str">
        <f t="shared" si="131"/>
        <v/>
      </c>
      <c r="ET13" s="115" t="str">
        <f t="shared" si="132"/>
        <v/>
      </c>
      <c r="EU13" s="115" t="str">
        <f t="shared" si="133"/>
        <v/>
      </c>
      <c r="EV13" s="115" t="str">
        <f t="shared" si="134"/>
        <v/>
      </c>
      <c r="EW13" s="115" t="str">
        <f t="shared" si="135"/>
        <v/>
      </c>
      <c r="EX13" s="115" t="str">
        <f t="shared" si="136"/>
        <v/>
      </c>
      <c r="EY13" s="115" t="str">
        <f t="shared" si="137"/>
        <v/>
      </c>
      <c r="EZ13" s="115" t="str">
        <f t="shared" si="138"/>
        <v/>
      </c>
      <c r="FA13" s="115" t="str">
        <f t="shared" si="139"/>
        <v/>
      </c>
      <c r="FB13" s="115" t="str">
        <f t="shared" si="140"/>
        <v/>
      </c>
      <c r="FC13" s="115" t="str">
        <f t="shared" si="141"/>
        <v/>
      </c>
      <c r="FD13" s="115" t="str">
        <f t="shared" si="142"/>
        <v/>
      </c>
      <c r="FE13" s="115" t="str">
        <f t="shared" si="143"/>
        <v/>
      </c>
      <c r="FF13" s="115">
        <f t="shared" si="181"/>
        <v>302</v>
      </c>
      <c r="FG13" s="115" t="str">
        <f t="shared" ref="FG13:FG22" si="382">IFERROR(SMALL($DH$3:$DH$422,$A13),"")</f>
        <v/>
      </c>
      <c r="FH13" s="115">
        <f t="shared" si="182"/>
        <v>96</v>
      </c>
      <c r="FI13" s="115" t="str">
        <f t="shared" si="144"/>
        <v/>
      </c>
      <c r="FJ13" s="115">
        <f t="shared" si="145"/>
        <v>51</v>
      </c>
      <c r="FK13" s="120">
        <f t="shared" si="146"/>
        <v>12672042</v>
      </c>
      <c r="FL13" s="121" t="str">
        <f t="shared" si="147"/>
        <v>KISHAN KUMAR DUBEY</v>
      </c>
      <c r="FM13" s="122">
        <f t="shared" si="148"/>
        <v>55</v>
      </c>
      <c r="FN13" s="121" t="str">
        <f t="shared" si="149"/>
        <v>ACCOUNTANCY</v>
      </c>
      <c r="FO13" s="122">
        <f t="shared" si="150"/>
        <v>96</v>
      </c>
      <c r="FP13" s="122" t="str">
        <f t="shared" si="151"/>
        <v>B</v>
      </c>
      <c r="FR13" s="107">
        <f>IFERROR(IF('INPUT INF'!L14="","",'INPUT INF'!L14),"")</f>
        <v>30</v>
      </c>
      <c r="FS13" s="107" t="str">
        <f t="shared" si="152"/>
        <v/>
      </c>
      <c r="FT13" s="107">
        <f t="shared" si="153"/>
        <v>25</v>
      </c>
      <c r="FU13" s="107">
        <f t="shared" si="56"/>
        <v>41</v>
      </c>
      <c r="FV13" s="107">
        <f t="shared" si="154"/>
        <v>101</v>
      </c>
      <c r="FW13" s="221" t="str">
        <f t="shared" si="155"/>
        <v xml:space="preserve">ENGLISH </v>
      </c>
      <c r="GA13" s="212">
        <f>IF(FU12="","",IF(COUNTIF('INPUT INF'!$N$4:$S$33,"YES")&lt;1,"",FU12))</f>
        <v>42</v>
      </c>
      <c r="GB13" s="140" t="str">
        <f t="shared" si="183"/>
        <v>PHYSICS</v>
      </c>
      <c r="GC13" s="126">
        <f>COUNTIF($W$3:$W$72,"&gt;0")</f>
        <v>36</v>
      </c>
      <c r="GD13" s="148">
        <f t="shared" si="184"/>
        <v>36</v>
      </c>
      <c r="GE13" s="148">
        <f t="shared" si="156"/>
        <v>100</v>
      </c>
      <c r="GF13" s="127">
        <f t="shared" ref="GF13:GN13" si="383">COUNTIF($X$3:$X$72,GF$3)</f>
        <v>4</v>
      </c>
      <c r="GG13" s="127">
        <f t="shared" si="383"/>
        <v>3</v>
      </c>
      <c r="GH13" s="127">
        <f t="shared" si="383"/>
        <v>4</v>
      </c>
      <c r="GI13" s="127">
        <f t="shared" si="383"/>
        <v>11</v>
      </c>
      <c r="GJ13" s="127">
        <f t="shared" si="383"/>
        <v>3</v>
      </c>
      <c r="GK13" s="127">
        <f t="shared" si="383"/>
        <v>4</v>
      </c>
      <c r="GL13" s="127">
        <f t="shared" si="383"/>
        <v>7</v>
      </c>
      <c r="GM13" s="127">
        <f t="shared" si="383"/>
        <v>0</v>
      </c>
      <c r="GN13" s="127">
        <f t="shared" si="383"/>
        <v>0</v>
      </c>
      <c r="GO13" s="126">
        <f t="shared" si="334"/>
        <v>170</v>
      </c>
      <c r="GP13" s="126">
        <f t="shared" si="187"/>
        <v>59.03</v>
      </c>
      <c r="GQ13" s="126">
        <f>COUNTIF($W$3:$W$72,"&lt;45")-GN13</f>
        <v>0</v>
      </c>
      <c r="GR13" s="126">
        <f>COUNTIF($W$3:$W$72,"&lt;60")-GQ13</f>
        <v>0</v>
      </c>
      <c r="GS13" s="126">
        <f>COUNTIF($W$3:$W$72,"&lt;75")-GQ13-GR13</f>
        <v>12</v>
      </c>
      <c r="GT13" s="126">
        <f>COUNTIF($W$3:$W$72,"&lt;90")-GQ13-GR13-GS13</f>
        <v>18</v>
      </c>
      <c r="GU13" s="126">
        <f>COUNTIF($W$3:$W$72,"&gt;89")</f>
        <v>6</v>
      </c>
      <c r="GV13" s="126">
        <f>COUNTIF($W$3:$W$72,GV3)</f>
        <v>28</v>
      </c>
      <c r="GW13" s="126">
        <f>COUNTIF($W$3:$W$72,GW3)</f>
        <v>6</v>
      </c>
      <c r="GY13" s="115">
        <v>10</v>
      </c>
      <c r="GZ13" s="120" t="str">
        <f>IF('INPUT INF'!P$5="YES",GY13,"")</f>
        <v/>
      </c>
      <c r="HA13" s="120" t="str">
        <f t="shared" ref="HA13:HA17" si="384">HA12</f>
        <v>ARCHANA KHARE</v>
      </c>
      <c r="HB13" s="120" t="str">
        <f>IF(GZ13="","",'INPUT INF'!L$5)</f>
        <v/>
      </c>
      <c r="HC13" s="120" t="str">
        <f>'INPUT INF'!P$3</f>
        <v>C</v>
      </c>
      <c r="HD13" s="133" t="str">
        <f>IFERROR(INDEX(GB$58:GB$82,MATCH($HB13,$GA$58:$GA$82,0)),"")</f>
        <v/>
      </c>
      <c r="HE13" s="133">
        <f>IFERROR(INDEX(GC$58:GC$82,MATCH($HB13,$GA$58:$GA$82,0)),"")</f>
        <v>0</v>
      </c>
      <c r="HF13" s="133">
        <f t="shared" ref="HF13" si="385">IFERROR(INDEX(GD$58:GD$82,MATCH($HB13,$GA$58:$GA$82,0)),"")</f>
        <v>0</v>
      </c>
      <c r="HG13" s="133" t="str">
        <f t="shared" ref="HG13" si="386">IFERROR(INDEX(GE$58:GE$82,MATCH($HB13,$GA$58:$GA$82,0)),"")</f>
        <v/>
      </c>
      <c r="HH13" s="133">
        <f t="shared" ref="HH13" si="387">IFERROR(INDEX(GF$58:GF$82,MATCH($HB13,$GA$58:$GA$82,0)),"")</f>
        <v>0</v>
      </c>
      <c r="HI13" s="133">
        <f t="shared" ref="HI13" si="388">IFERROR(INDEX(GG$58:GG$82,MATCH($HB13,$GA$58:$GA$82,0)),"")</f>
        <v>0</v>
      </c>
      <c r="HJ13" s="133">
        <f t="shared" ref="HJ13" si="389">IFERROR(INDEX(GH$58:GH$82,MATCH($HB13,$GA$58:$GA$82,0)),"")</f>
        <v>0</v>
      </c>
      <c r="HK13" s="133">
        <f t="shared" ref="HK13" si="390">IFERROR(INDEX(GI$58:GI$82,MATCH($HB13,$GA$58:$GA$82,0)),"")</f>
        <v>0</v>
      </c>
      <c r="HL13" s="133">
        <f t="shared" ref="HL13" si="391">IFERROR(INDEX(GJ$58:GJ$82,MATCH($HB13,$GA$58:$GA$82,0)),"")</f>
        <v>0</v>
      </c>
      <c r="HM13" s="133">
        <f t="shared" ref="HM13" si="392">IFERROR(INDEX(GK$58:GK$82,MATCH($HB13,$GA$58:$GA$82,0)),"")</f>
        <v>0</v>
      </c>
      <c r="HN13" s="133">
        <f t="shared" ref="HN13" si="393">IFERROR(INDEX(GL$58:GL$82,MATCH($HB13,$GA$58:$GA$82,0)),"")</f>
        <v>0</v>
      </c>
      <c r="HO13" s="133">
        <f t="shared" ref="HO13" si="394">IFERROR(INDEX(GM$58:GM$82,MATCH($HB13,$GA$58:$GA$82,0)),"")</f>
        <v>0</v>
      </c>
      <c r="HP13" s="133">
        <f t="shared" ref="HP13" si="395">IFERROR(INDEX(GN$58:GN$82,MATCH($HB13,$GA$58:$GA$82,0)),"")</f>
        <v>0</v>
      </c>
      <c r="HQ13" s="133">
        <f t="shared" ref="HQ13" si="396">IFERROR(INDEX(GO$58:GO$82,MATCH($HB13,$GA$58:$GA$82,0)),"")</f>
        <v>0</v>
      </c>
      <c r="HR13" s="133" t="str">
        <f t="shared" ref="HR13" si="397">IFERROR(INDEX(GP$58:GP$82,MATCH($HB13,$GA$58:$GA$82,0)),"")</f>
        <v/>
      </c>
      <c r="HS13" s="133">
        <f t="shared" ref="HS13" si="398">IFERROR(INDEX(GQ$58:GQ$82,MATCH($HB13,$GA$58:$GA$82,0)),"")</f>
        <v>0</v>
      </c>
      <c r="HT13" s="133">
        <f t="shared" ref="HT13" si="399">IFERROR(INDEX(GR$58:GR$82,MATCH($HB13,$GA$58:$GA$82,0)),"")</f>
        <v>0</v>
      </c>
      <c r="HU13" s="133">
        <f t="shared" ref="HU13" si="400">IFERROR(INDEX(GS$58:GS$82,MATCH($HB13,$GA$58:$GA$82,0)),"")</f>
        <v>0</v>
      </c>
      <c r="HV13" s="133">
        <f t="shared" ref="HV13" si="401">IFERROR(INDEX(GT$58:GT$82,MATCH($HB13,$GA$58:$GA$82,0)),"")</f>
        <v>0</v>
      </c>
      <c r="HW13" s="133">
        <f t="shared" ref="HW13" si="402">IFERROR(INDEX(GU$58:GU$82,MATCH($HB13,$GA$58:$GA$82,0)),"")</f>
        <v>0</v>
      </c>
      <c r="HX13" s="133">
        <f t="shared" ref="HX13" si="403">IFERROR(INDEX(GV$58:GV$82,MATCH($HB13,$GA$58:$GA$82,0)),"")</f>
        <v>0</v>
      </c>
      <c r="HY13" s="133">
        <f t="shared" ref="HY13" si="404">IFERROR(INDEX(GW$58:GW$82,MATCH($HB13,$GA$58:$GA$82,0)),"")</f>
        <v>0</v>
      </c>
      <c r="IA13" s="141">
        <f t="shared" si="190"/>
        <v>36</v>
      </c>
      <c r="IB13" s="131">
        <f t="shared" si="191"/>
        <v>83</v>
      </c>
      <c r="IC13" s="131" t="str">
        <f t="shared" si="192"/>
        <v>COM. SC.(NEW)</v>
      </c>
      <c r="ID13" s="131" t="str">
        <f t="shared" si="193"/>
        <v>A</v>
      </c>
      <c r="IE13" s="131">
        <f t="shared" si="194"/>
        <v>16</v>
      </c>
      <c r="IF13" s="131">
        <f t="shared" si="195"/>
        <v>16</v>
      </c>
      <c r="IG13" s="131">
        <f t="shared" si="196"/>
        <v>100</v>
      </c>
      <c r="IH13" s="131">
        <f t="shared" si="197"/>
        <v>4</v>
      </c>
      <c r="II13" s="131">
        <f t="shared" si="198"/>
        <v>1</v>
      </c>
      <c r="IJ13" s="131">
        <f t="shared" si="199"/>
        <v>0</v>
      </c>
      <c r="IK13" s="131">
        <f t="shared" si="200"/>
        <v>1</v>
      </c>
      <c r="IL13" s="131">
        <f t="shared" si="201"/>
        <v>3</v>
      </c>
      <c r="IM13" s="131">
        <f t="shared" si="202"/>
        <v>2</v>
      </c>
      <c r="IN13" s="131">
        <f t="shared" si="203"/>
        <v>3</v>
      </c>
      <c r="IO13" s="131">
        <f t="shared" si="204"/>
        <v>2</v>
      </c>
      <c r="IP13" s="131">
        <f t="shared" si="205"/>
        <v>0</v>
      </c>
      <c r="IQ13" s="131">
        <f t="shared" si="206"/>
        <v>70</v>
      </c>
      <c r="IR13" s="131">
        <f t="shared" si="207"/>
        <v>54.69</v>
      </c>
      <c r="IS13" s="131">
        <f t="shared" si="208"/>
        <v>0</v>
      </c>
      <c r="IT13" s="131">
        <f t="shared" si="209"/>
        <v>1</v>
      </c>
      <c r="IU13" s="131">
        <f t="shared" si="210"/>
        <v>4</v>
      </c>
      <c r="IV13" s="131">
        <f t="shared" si="211"/>
        <v>6</v>
      </c>
      <c r="IW13" s="131">
        <f t="shared" si="212"/>
        <v>5</v>
      </c>
      <c r="IX13" s="131">
        <f t="shared" si="213"/>
        <v>13</v>
      </c>
      <c r="IY13" s="131">
        <f t="shared" si="214"/>
        <v>5</v>
      </c>
      <c r="IZ13" s="131" t="str">
        <f t="shared" si="215"/>
        <v>SUMIT CHOUDHARY</v>
      </c>
      <c r="JB13" s="133">
        <v>10</v>
      </c>
      <c r="JC13" s="133" t="str">
        <f>IF(AND('INPUT INF'!O1="X",COUNTIF('INPUT INF'!Q4:Q33,"YES")&gt;0),JB13,IF('INPUT INF'!$Q$63="YES",JB13,""))</f>
        <v/>
      </c>
      <c r="JD13" s="133" t="str">
        <f>IF('INPUT INF'!$Q$64="YES",JB13,"")</f>
        <v/>
      </c>
      <c r="JE13" s="133" t="str">
        <f>IF('INPUT INF'!$Q$65="YES",JB13,"")</f>
        <v/>
      </c>
      <c r="JF13" s="120" t="str">
        <f>GA84</f>
        <v>ID</v>
      </c>
      <c r="JG13" s="133">
        <f>JH13+JI13+JJ13</f>
        <v>0</v>
      </c>
      <c r="JH13" s="133">
        <f>COUNTIF($BG$213:$BG$282,"PASS")</f>
        <v>0</v>
      </c>
      <c r="JI13" s="133">
        <f>COUNTIF($BG$213:$BG$282,"FAIL")</f>
        <v>0</v>
      </c>
      <c r="JJ13" s="133">
        <f>COUNTIF($BG$213:$BG$282,"COMP")</f>
        <v>0</v>
      </c>
      <c r="JK13" s="133"/>
      <c r="JL13" s="133">
        <f t="shared" ref="JL13:JT13" si="405">SUM(GF85:GF109)</f>
        <v>0</v>
      </c>
      <c r="JM13" s="133">
        <f t="shared" si="405"/>
        <v>0</v>
      </c>
      <c r="JN13" s="133">
        <f t="shared" si="405"/>
        <v>0</v>
      </c>
      <c r="JO13" s="133">
        <f t="shared" si="405"/>
        <v>0</v>
      </c>
      <c r="JP13" s="133">
        <f t="shared" si="405"/>
        <v>0</v>
      </c>
      <c r="JQ13" s="133">
        <f t="shared" si="405"/>
        <v>0</v>
      </c>
      <c r="JR13" s="133">
        <f t="shared" si="405"/>
        <v>0</v>
      </c>
      <c r="JS13" s="133">
        <f t="shared" si="405"/>
        <v>0</v>
      </c>
      <c r="JT13" s="133">
        <f t="shared" si="405"/>
        <v>0</v>
      </c>
      <c r="JU13" s="142">
        <f t="shared" si="217"/>
        <v>0</v>
      </c>
      <c r="JV13" s="120" t="e">
        <f t="shared" si="218"/>
        <v>#DIV/0!</v>
      </c>
      <c r="JW13" s="133">
        <f>COUNTIF($BF$213:$BF$282,"&gt;164")-COUNTIF($BF$213:$BF$282,"&gt;224")</f>
        <v>0</v>
      </c>
      <c r="JX13" s="133">
        <f>COUNTIF($BF$213:$BF$282,"&gt;224")-COUNTIF($BF$213:$BF$282,"&gt;299")</f>
        <v>0</v>
      </c>
      <c r="JY13" s="133">
        <f>COUNTIF($BF$213:$BF$282,"&gt;299")-COUNTIF($BF$213:$BF$282,"&gt;374")</f>
        <v>0</v>
      </c>
      <c r="JZ13" s="133">
        <f>COUNTIF($BF$213:$BF$282,"&gt;374")-COUNTIF($BF$213:$BF$282,"&gt;449")</f>
        <v>0</v>
      </c>
      <c r="KA13" s="133">
        <f>COUNTIF($BF$213:$BF$282,"&gt;449")</f>
        <v>0</v>
      </c>
      <c r="KB13" s="133">
        <f>COUNTIF($BF$213:$BF$282,"&gt;349")</f>
        <v>0</v>
      </c>
      <c r="LC13" s="219" t="s">
        <v>15</v>
      </c>
      <c r="LD13" s="219" t="s">
        <v>15</v>
      </c>
    </row>
    <row r="14" spans="1:326" ht="15" customHeight="1" x14ac:dyDescent="0.25">
      <c r="A14" s="115">
        <v>12</v>
      </c>
      <c r="B14" s="115">
        <f t="shared" si="59"/>
        <v>12672011</v>
      </c>
      <c r="C14" s="115" t="s">
        <v>68</v>
      </c>
      <c r="D14" s="100" t="str">
        <f t="shared" si="178"/>
        <v>A</v>
      </c>
      <c r="E14" s="100" t="str">
        <f t="shared" si="60"/>
        <v/>
      </c>
      <c r="F14" s="100" t="str">
        <f t="shared" si="61"/>
        <v/>
      </c>
      <c r="G14" s="100">
        <f t="shared" si="2"/>
        <v>82</v>
      </c>
      <c r="H14" s="100" t="str">
        <f t="shared" si="62"/>
        <v>C1</v>
      </c>
      <c r="I14" s="100">
        <f t="shared" si="3"/>
        <v>74</v>
      </c>
      <c r="J14" s="100" t="str">
        <f t="shared" si="63"/>
        <v>D1</v>
      </c>
      <c r="K14" s="100" t="str">
        <f t="shared" si="4"/>
        <v/>
      </c>
      <c r="L14" s="100" t="str">
        <f t="shared" si="5"/>
        <v/>
      </c>
      <c r="M14" s="100" t="str">
        <f t="shared" si="6"/>
        <v/>
      </c>
      <c r="N14" s="100" t="str">
        <f t="shared" si="64"/>
        <v/>
      </c>
      <c r="O14" s="100" t="str">
        <f t="shared" si="7"/>
        <v/>
      </c>
      <c r="P14" s="100" t="str">
        <f t="shared" si="65"/>
        <v/>
      </c>
      <c r="Q14" s="100" t="str">
        <f t="shared" si="8"/>
        <v/>
      </c>
      <c r="R14" s="100" t="str">
        <f t="shared" si="66"/>
        <v/>
      </c>
      <c r="S14" s="100" t="str">
        <f t="shared" si="9"/>
        <v/>
      </c>
      <c r="T14" s="100" t="str">
        <f t="shared" si="67"/>
        <v/>
      </c>
      <c r="U14" s="100">
        <f t="shared" si="10"/>
        <v>82</v>
      </c>
      <c r="V14" s="100" t="str">
        <f t="shared" si="68"/>
        <v>B2</v>
      </c>
      <c r="W14" s="100">
        <f t="shared" si="11"/>
        <v>78</v>
      </c>
      <c r="X14" s="100" t="str">
        <f t="shared" si="69"/>
        <v>B2</v>
      </c>
      <c r="Y14" s="100">
        <f t="shared" si="12"/>
        <v>60</v>
      </c>
      <c r="Z14" s="100" t="str">
        <f t="shared" si="70"/>
        <v>D1</v>
      </c>
      <c r="AA14" s="100" t="str">
        <f t="shared" si="13"/>
        <v/>
      </c>
      <c r="AB14" s="100" t="str">
        <f t="shared" si="71"/>
        <v/>
      </c>
      <c r="AC14" s="100" t="str">
        <f t="shared" si="14"/>
        <v/>
      </c>
      <c r="AD14" s="100" t="str">
        <f t="shared" si="72"/>
        <v/>
      </c>
      <c r="AE14" s="100" t="str">
        <f t="shared" si="15"/>
        <v/>
      </c>
      <c r="AF14" s="100" t="str">
        <f t="shared" si="73"/>
        <v/>
      </c>
      <c r="AG14" s="100" t="str">
        <f t="shared" si="16"/>
        <v/>
      </c>
      <c r="AH14" s="100" t="str">
        <f t="shared" si="74"/>
        <v/>
      </c>
      <c r="AI14" s="100" t="str">
        <f t="shared" si="17"/>
        <v/>
      </c>
      <c r="AJ14" s="100" t="str">
        <f t="shared" si="75"/>
        <v/>
      </c>
      <c r="AK14" s="100" t="str">
        <f t="shared" si="18"/>
        <v/>
      </c>
      <c r="AL14" s="100" t="str">
        <f t="shared" si="76"/>
        <v/>
      </c>
      <c r="AM14" s="100" t="str">
        <f t="shared" si="19"/>
        <v/>
      </c>
      <c r="AN14" s="100" t="str">
        <f t="shared" si="77"/>
        <v/>
      </c>
      <c r="AO14" s="100" t="str">
        <f t="shared" si="20"/>
        <v/>
      </c>
      <c r="AP14" s="100" t="str">
        <f t="shared" si="78"/>
        <v/>
      </c>
      <c r="AQ14" s="100" t="str">
        <f t="shared" si="21"/>
        <v/>
      </c>
      <c r="AR14" s="100" t="str">
        <f t="shared" si="79"/>
        <v/>
      </c>
      <c r="AS14" s="100" t="str">
        <f t="shared" si="22"/>
        <v/>
      </c>
      <c r="AT14" s="100" t="str">
        <f t="shared" si="80"/>
        <v/>
      </c>
      <c r="AU14" s="100" t="str">
        <f t="shared" si="23"/>
        <v/>
      </c>
      <c r="AV14" s="100" t="str">
        <f t="shared" si="81"/>
        <v/>
      </c>
      <c r="AW14" s="100" t="str">
        <f t="shared" si="24"/>
        <v/>
      </c>
      <c r="AX14" s="100" t="str">
        <f t="shared" si="82"/>
        <v/>
      </c>
      <c r="AY14" s="100" t="str">
        <f t="shared" si="25"/>
        <v/>
      </c>
      <c r="AZ14" s="100" t="str">
        <f t="shared" si="83"/>
        <v/>
      </c>
      <c r="BA14" s="100" t="str">
        <f t="shared" si="26"/>
        <v/>
      </c>
      <c r="BB14" s="100" t="str">
        <f t="shared" si="84"/>
        <v/>
      </c>
      <c r="BC14" s="100">
        <f>IFERROR(INDEX('INPUT INF'!$F$3:$F$601,MATCH($B14,'INPUT INF'!$A$3:$A$601,FALSE)),"")</f>
        <v>0</v>
      </c>
      <c r="BD14" s="100">
        <f t="shared" si="27"/>
        <v>0</v>
      </c>
      <c r="BE14" s="100" t="str">
        <f t="shared" si="85"/>
        <v/>
      </c>
      <c r="BF14" s="100">
        <f t="shared" si="28"/>
        <v>376</v>
      </c>
      <c r="BG14" s="115" t="str">
        <f t="shared" si="29"/>
        <v>PASS</v>
      </c>
      <c r="BH14" s="115">
        <f>IF(AND('INPUT INF'!$O$1="X",BG14="PASS"),BF14,IF($BG14="","0",IF('INPUT INF'!$N$63="YES",$BF14,"")))</f>
        <v>376</v>
      </c>
      <c r="BI14" s="115" t="str">
        <f>IF($BG14="","0",IF('INPUT INF'!$N$64="YES",$BF14,""))</f>
        <v/>
      </c>
      <c r="BJ14" s="115" t="str">
        <f>IF($BG14="","0",IF('INPUT INF'!$N$65="YES",$BF14,""))</f>
        <v/>
      </c>
      <c r="BL14" s="116" t="str">
        <f t="shared" si="87"/>
        <v/>
      </c>
      <c r="BM14" s="116" t="str">
        <f t="shared" si="88"/>
        <v/>
      </c>
      <c r="BN14" s="116" t="str">
        <f t="shared" si="88"/>
        <v/>
      </c>
      <c r="BO14" s="116" t="str">
        <f t="shared" si="326"/>
        <v/>
      </c>
      <c r="BP14" s="115" t="str">
        <f t="shared" si="90"/>
        <v/>
      </c>
      <c r="BR14" s="116" t="str">
        <f t="shared" si="92"/>
        <v/>
      </c>
      <c r="BS14" s="116" t="str">
        <f t="shared" si="93"/>
        <v/>
      </c>
      <c r="BT14" s="116" t="str">
        <f t="shared" si="93"/>
        <v/>
      </c>
      <c r="BU14" s="116" t="str">
        <f t="shared" si="327"/>
        <v/>
      </c>
      <c r="BV14" s="115" t="str">
        <f t="shared" si="328"/>
        <v/>
      </c>
      <c r="BX14" s="116" t="str">
        <f t="shared" si="97"/>
        <v/>
      </c>
      <c r="BY14" s="116" t="str">
        <f t="shared" si="98"/>
        <v/>
      </c>
      <c r="BZ14" s="116" t="str">
        <f t="shared" si="98"/>
        <v/>
      </c>
      <c r="CA14" s="116" t="str">
        <f t="shared" si="329"/>
        <v/>
      </c>
      <c r="CB14" s="115" t="str">
        <f t="shared" si="100"/>
        <v/>
      </c>
      <c r="CD14" s="116" t="str">
        <f t="shared" si="102"/>
        <v/>
      </c>
      <c r="CE14" s="116" t="str">
        <f t="shared" si="103"/>
        <v/>
      </c>
      <c r="CF14" s="116" t="str">
        <f t="shared" si="104"/>
        <v/>
      </c>
      <c r="CG14" s="116" t="str">
        <f t="shared" si="330"/>
        <v/>
      </c>
      <c r="CH14" s="118" t="str">
        <f t="shared" si="106"/>
        <v/>
      </c>
      <c r="CJ14" s="116" t="str">
        <f t="shared" si="108"/>
        <v/>
      </c>
      <c r="CK14" s="116" t="str">
        <f t="shared" si="109"/>
        <v/>
      </c>
      <c r="CL14" s="116" t="str">
        <f t="shared" si="110"/>
        <v/>
      </c>
      <c r="CM14" s="116" t="str">
        <f t="shared" si="331"/>
        <v/>
      </c>
      <c r="CN14" s="118" t="str">
        <f t="shared" si="112"/>
        <v/>
      </c>
      <c r="CP14" s="116" t="str">
        <f t="shared" si="30"/>
        <v/>
      </c>
      <c r="CQ14" s="116" t="str">
        <f t="shared" si="114"/>
        <v/>
      </c>
      <c r="CR14" s="116" t="str">
        <f t="shared" si="115"/>
        <v/>
      </c>
      <c r="CS14" s="116" t="str">
        <f t="shared" si="332"/>
        <v/>
      </c>
      <c r="CT14" s="118" t="str">
        <f t="shared" si="117"/>
        <v/>
      </c>
      <c r="CX14" s="133" t="s">
        <v>49</v>
      </c>
      <c r="CY14" s="137" t="s">
        <v>27</v>
      </c>
      <c r="CZ14" s="137" t="s">
        <v>40</v>
      </c>
      <c r="DA14" s="138" t="s">
        <v>28</v>
      </c>
      <c r="DB14" s="137" t="s">
        <v>29</v>
      </c>
      <c r="DC14" s="137" t="s">
        <v>58</v>
      </c>
      <c r="DD14" s="139" t="s">
        <v>108</v>
      </c>
      <c r="DE14" s="139" t="s">
        <v>37</v>
      </c>
      <c r="DH14" s="115" t="str">
        <f t="shared" si="31"/>
        <v/>
      </c>
      <c r="DI14" s="115" t="str">
        <f t="shared" si="32"/>
        <v/>
      </c>
      <c r="DJ14" s="115" t="str">
        <f t="shared" si="33"/>
        <v/>
      </c>
      <c r="DK14" s="115" t="str">
        <f t="shared" si="34"/>
        <v/>
      </c>
      <c r="DL14" s="115" t="str">
        <f t="shared" si="35"/>
        <v/>
      </c>
      <c r="DM14" s="115" t="str">
        <f t="shared" si="36"/>
        <v/>
      </c>
      <c r="DN14" s="115" t="str">
        <f t="shared" si="37"/>
        <v/>
      </c>
      <c r="DO14" s="115" t="str">
        <f t="shared" si="38"/>
        <v/>
      </c>
      <c r="DP14" s="115" t="str">
        <f t="shared" si="39"/>
        <v/>
      </c>
      <c r="DQ14" s="115" t="str">
        <f t="shared" si="40"/>
        <v/>
      </c>
      <c r="DR14" s="115" t="str">
        <f t="shared" si="41"/>
        <v/>
      </c>
      <c r="DS14" s="115" t="str">
        <f t="shared" si="42"/>
        <v/>
      </c>
      <c r="DT14" s="115" t="str">
        <f t="shared" si="43"/>
        <v/>
      </c>
      <c r="DU14" s="115" t="str">
        <f t="shared" si="44"/>
        <v/>
      </c>
      <c r="DV14" s="115" t="str">
        <f t="shared" si="45"/>
        <v/>
      </c>
      <c r="DW14" s="115" t="str">
        <f t="shared" si="46"/>
        <v/>
      </c>
      <c r="DX14" s="115" t="str">
        <f t="shared" si="47"/>
        <v/>
      </c>
      <c r="DY14" s="115" t="str">
        <f t="shared" si="48"/>
        <v/>
      </c>
      <c r="DZ14" s="115" t="str">
        <f t="shared" si="49"/>
        <v/>
      </c>
      <c r="EA14" s="115" t="str">
        <f t="shared" si="50"/>
        <v/>
      </c>
      <c r="EB14" s="115" t="str">
        <f t="shared" si="51"/>
        <v/>
      </c>
      <c r="EC14" s="115" t="str">
        <f t="shared" si="52"/>
        <v/>
      </c>
      <c r="ED14" s="115" t="str">
        <f t="shared" si="53"/>
        <v/>
      </c>
      <c r="EE14" s="115" t="str">
        <f t="shared" si="54"/>
        <v/>
      </c>
      <c r="EF14" s="115" t="str">
        <f t="shared" si="55"/>
        <v/>
      </c>
      <c r="EG14" s="115" t="str">
        <f t="shared" si="119"/>
        <v/>
      </c>
      <c r="EH14" s="115" t="str">
        <f t="shared" si="120"/>
        <v/>
      </c>
      <c r="EI14" s="115" t="str">
        <f t="shared" si="121"/>
        <v/>
      </c>
      <c r="EJ14" s="115" t="str">
        <f t="shared" si="122"/>
        <v/>
      </c>
      <c r="EK14" s="115" t="str">
        <f t="shared" si="123"/>
        <v/>
      </c>
      <c r="EL14" s="115" t="str">
        <f t="shared" si="124"/>
        <v/>
      </c>
      <c r="EM14" s="115" t="str">
        <f t="shared" si="125"/>
        <v/>
      </c>
      <c r="EN14" s="115" t="str">
        <f t="shared" si="126"/>
        <v/>
      </c>
      <c r="EO14" s="115" t="str">
        <f t="shared" si="127"/>
        <v/>
      </c>
      <c r="EP14" s="115" t="str">
        <f t="shared" si="128"/>
        <v/>
      </c>
      <c r="EQ14" s="115" t="str">
        <f t="shared" si="129"/>
        <v/>
      </c>
      <c r="ER14" s="115" t="str">
        <f t="shared" si="130"/>
        <v/>
      </c>
      <c r="ES14" s="115" t="str">
        <f t="shared" si="131"/>
        <v/>
      </c>
      <c r="ET14" s="115" t="str">
        <f t="shared" si="132"/>
        <v/>
      </c>
      <c r="EU14" s="115" t="str">
        <f t="shared" si="133"/>
        <v/>
      </c>
      <c r="EV14" s="115" t="str">
        <f t="shared" si="134"/>
        <v/>
      </c>
      <c r="EW14" s="115" t="str">
        <f t="shared" si="135"/>
        <v/>
      </c>
      <c r="EX14" s="115" t="str">
        <f t="shared" si="136"/>
        <v/>
      </c>
      <c r="EY14" s="115" t="str">
        <f t="shared" si="137"/>
        <v/>
      </c>
      <c r="EZ14" s="115" t="str">
        <f t="shared" si="138"/>
        <v/>
      </c>
      <c r="FA14" s="115" t="str">
        <f t="shared" si="139"/>
        <v/>
      </c>
      <c r="FB14" s="115" t="str">
        <f t="shared" si="140"/>
        <v/>
      </c>
      <c r="FC14" s="115" t="str">
        <f t="shared" si="141"/>
        <v/>
      </c>
      <c r="FD14" s="115" t="str">
        <f t="shared" si="142"/>
        <v/>
      </c>
      <c r="FE14" s="115" t="str">
        <f t="shared" si="143"/>
        <v/>
      </c>
      <c r="FF14" s="115">
        <f t="shared" si="181"/>
        <v>302</v>
      </c>
      <c r="FG14" s="115" t="str">
        <f t="shared" si="382"/>
        <v/>
      </c>
      <c r="FH14" s="115">
        <f t="shared" si="182"/>
        <v>96</v>
      </c>
      <c r="FI14" s="115" t="str">
        <f t="shared" si="144"/>
        <v/>
      </c>
      <c r="FJ14" s="115">
        <f t="shared" si="145"/>
        <v>52</v>
      </c>
      <c r="FK14" s="120">
        <f t="shared" si="146"/>
        <v>12672053</v>
      </c>
      <c r="FL14" s="121" t="str">
        <f t="shared" si="147"/>
        <v>VIDHI CHATURVEDI</v>
      </c>
      <c r="FM14" s="122">
        <f t="shared" si="148"/>
        <v>55</v>
      </c>
      <c r="FN14" s="121" t="str">
        <f t="shared" si="149"/>
        <v>ACCOUNTANCY</v>
      </c>
      <c r="FO14" s="122">
        <f t="shared" si="150"/>
        <v>96</v>
      </c>
      <c r="FP14" s="122" t="str">
        <f t="shared" si="151"/>
        <v>B</v>
      </c>
      <c r="FR14" s="107">
        <f>IFERROR(IF('INPUT INF'!L15="","",'INPUT INF'!L15),"")</f>
        <v>48</v>
      </c>
      <c r="FS14" s="107" t="str">
        <f t="shared" si="152"/>
        <v/>
      </c>
      <c r="FT14" s="107">
        <f t="shared" si="153"/>
        <v>29</v>
      </c>
      <c r="FU14" s="107">
        <f t="shared" si="56"/>
        <v>30</v>
      </c>
      <c r="FV14" s="107">
        <f t="shared" si="154"/>
        <v>87</v>
      </c>
      <c r="FW14" s="221" t="str">
        <f t="shared" si="155"/>
        <v>SOCIAL SCIENCE</v>
      </c>
      <c r="GA14" s="212">
        <f>IF(FU13="","",IF(COUNTIF('INPUT INF'!$N$4:$S$33,"YES")&lt;1,"",FU13))</f>
        <v>41</v>
      </c>
      <c r="GB14" s="140" t="str">
        <f t="shared" si="183"/>
        <v>MATHS</v>
      </c>
      <c r="GC14" s="126">
        <f>COUNTIF($Y$3:$Y$72,"&gt;0")</f>
        <v>20</v>
      </c>
      <c r="GD14" s="148">
        <f t="shared" ref="GD14:GD15" si="406">GC14-GN14</f>
        <v>20</v>
      </c>
      <c r="GE14" s="148">
        <f t="shared" si="156"/>
        <v>100</v>
      </c>
      <c r="GF14" s="127">
        <f t="shared" ref="GF14:GN14" si="407">COUNTIF($Z$3:$Z$72,GF$3)</f>
        <v>8</v>
      </c>
      <c r="GG14" s="127">
        <f t="shared" si="407"/>
        <v>1</v>
      </c>
      <c r="GH14" s="127">
        <f t="shared" si="407"/>
        <v>1</v>
      </c>
      <c r="GI14" s="127">
        <f t="shared" si="407"/>
        <v>3</v>
      </c>
      <c r="GJ14" s="127">
        <f t="shared" si="407"/>
        <v>3</v>
      </c>
      <c r="GK14" s="127">
        <f t="shared" si="407"/>
        <v>1</v>
      </c>
      <c r="GL14" s="127">
        <f t="shared" si="407"/>
        <v>3</v>
      </c>
      <c r="GM14" s="127">
        <f t="shared" si="407"/>
        <v>0</v>
      </c>
      <c r="GN14" s="127">
        <f t="shared" si="407"/>
        <v>0</v>
      </c>
      <c r="GO14" s="126">
        <f t="shared" si="334"/>
        <v>113</v>
      </c>
      <c r="GP14" s="126">
        <f t="shared" si="187"/>
        <v>70.63</v>
      </c>
      <c r="GQ14" s="126">
        <f>COUNTIF($Y$3:$Y$72,"&lt;45")-GN14</f>
        <v>0</v>
      </c>
      <c r="GR14" s="126">
        <f>COUNTIF($Y$3:$Y$72,"&lt;60")-GQ14</f>
        <v>0</v>
      </c>
      <c r="GS14" s="126">
        <f>COUNTIF($Y$3:$Y$72,"&lt;75")-GQ14-GR14</f>
        <v>7</v>
      </c>
      <c r="GT14" s="126">
        <f>COUNTIF($Y$3:$Y$72,"&lt;90")-GQ14-GR14-GS14</f>
        <v>4</v>
      </c>
      <c r="GU14" s="126">
        <f>COUNTIF($Y$3:$Y$72,"&gt;89")</f>
        <v>9</v>
      </c>
      <c r="GV14" s="126">
        <f>COUNTIF($Y$3:$Y$72,GV3)</f>
        <v>16</v>
      </c>
      <c r="GW14" s="126">
        <f>COUNTIF($Y$3:$Y$72,GW3)</f>
        <v>9</v>
      </c>
      <c r="GY14" s="115">
        <v>11</v>
      </c>
      <c r="GZ14" s="120" t="str">
        <f>IF('INPUT INF'!Q$5="YES",GY14,"")</f>
        <v/>
      </c>
      <c r="HA14" s="120" t="str">
        <f t="shared" si="384"/>
        <v>ARCHANA KHARE</v>
      </c>
      <c r="HB14" s="120" t="str">
        <f>IF(GZ14="","",'INPUT INF'!L$5)</f>
        <v/>
      </c>
      <c r="HC14" s="120" t="str">
        <f>'INPUT INF'!Q$3</f>
        <v>D</v>
      </c>
      <c r="HD14" s="133" t="str">
        <f>IFERROR(INDEX(GB$85:GB$109,MATCH($HB14,$GA$85:$GA$109,0)),"")</f>
        <v/>
      </c>
      <c r="HE14" s="133">
        <f>IFERROR(INDEX(GC$85:GC$109,MATCH($HB14,$GA$85:$GA$109,0)),"")</f>
        <v>0</v>
      </c>
      <c r="HF14" s="133">
        <f t="shared" ref="HF14" si="408">IFERROR(INDEX(GD$85:GD$109,MATCH($HB14,$GA$85:$GA$109,0)),"")</f>
        <v>0</v>
      </c>
      <c r="HG14" s="133" t="str">
        <f t="shared" ref="HG14" si="409">IFERROR(INDEX(GE$85:GE$109,MATCH($HB14,$GA$85:$GA$109,0)),"")</f>
        <v/>
      </c>
      <c r="HH14" s="133">
        <f t="shared" ref="HH14" si="410">IFERROR(INDEX(GF$85:GF$109,MATCH($HB14,$GA$85:$GA$109,0)),"")</f>
        <v>0</v>
      </c>
      <c r="HI14" s="133">
        <f t="shared" ref="HI14" si="411">IFERROR(INDEX(GG$85:GG$109,MATCH($HB14,$GA$85:$GA$109,0)),"")</f>
        <v>0</v>
      </c>
      <c r="HJ14" s="133">
        <f t="shared" ref="HJ14" si="412">IFERROR(INDEX(GH$85:GH$109,MATCH($HB14,$GA$85:$GA$109,0)),"")</f>
        <v>0</v>
      </c>
      <c r="HK14" s="133">
        <f t="shared" ref="HK14" si="413">IFERROR(INDEX(GI$85:GI$109,MATCH($HB14,$GA$85:$GA$109,0)),"")</f>
        <v>0</v>
      </c>
      <c r="HL14" s="133">
        <f t="shared" ref="HL14" si="414">IFERROR(INDEX(GJ$85:GJ$109,MATCH($HB14,$GA$85:$GA$109,0)),"")</f>
        <v>0</v>
      </c>
      <c r="HM14" s="133">
        <f t="shared" ref="HM14" si="415">IFERROR(INDEX(GK$85:GK$109,MATCH($HB14,$GA$85:$GA$109,0)),"")</f>
        <v>0</v>
      </c>
      <c r="HN14" s="133">
        <f t="shared" ref="HN14" si="416">IFERROR(INDEX(GL$85:GL$109,MATCH($HB14,$GA$85:$GA$109,0)),"")</f>
        <v>0</v>
      </c>
      <c r="HO14" s="133">
        <f t="shared" ref="HO14" si="417">IFERROR(INDEX(GM$85:GM$109,MATCH($HB14,$GA$85:$GA$109,0)),"")</f>
        <v>0</v>
      </c>
      <c r="HP14" s="133">
        <f t="shared" ref="HP14" si="418">IFERROR(INDEX(GN$85:GN$109,MATCH($HB14,$GA$85:$GA$109,0)),"")</f>
        <v>0</v>
      </c>
      <c r="HQ14" s="133">
        <f t="shared" ref="HQ14" si="419">IFERROR(INDEX(GO$85:GO$109,MATCH($HB14,$GA$85:$GA$109,0)),"")</f>
        <v>0</v>
      </c>
      <c r="HR14" s="133" t="str">
        <f t="shared" ref="HR14" si="420">IFERROR(INDEX(GP$85:GP$109,MATCH($HB14,$GA$85:$GA$109,0)),"")</f>
        <v/>
      </c>
      <c r="HS14" s="133">
        <f t="shared" ref="HS14" si="421">IFERROR(INDEX(GQ$85:GQ$109,MATCH($HB14,$GA$85:$GA$109,0)),"")</f>
        <v>0</v>
      </c>
      <c r="HT14" s="133">
        <f t="shared" ref="HT14" si="422">IFERROR(INDEX(GR$85:GR$109,MATCH($HB14,$GA$85:$GA$109,0)),"")</f>
        <v>0</v>
      </c>
      <c r="HU14" s="133">
        <f t="shared" ref="HU14" si="423">IFERROR(INDEX(GS$85:GS$109,MATCH($HB14,$GA$85:$GA$109,0)),"")</f>
        <v>0</v>
      </c>
      <c r="HV14" s="133">
        <f t="shared" ref="HV14" si="424">IFERROR(INDEX(GT$85:GT$109,MATCH($HB14,$GA$85:$GA$109,0)),"")</f>
        <v>0</v>
      </c>
      <c r="HW14" s="133">
        <f t="shared" ref="HW14" si="425">IFERROR(INDEX(GU$85:GU$109,MATCH($HB14,$GA$85:$GA$109,0)),"")</f>
        <v>0</v>
      </c>
      <c r="HX14" s="133">
        <f t="shared" ref="HX14" si="426">IFERROR(INDEX(GV$85:GV$109,MATCH($HB14,$GA$85:$GA$109,0)),"")</f>
        <v>0</v>
      </c>
      <c r="HY14" s="133">
        <f t="shared" ref="HY14" si="427">IFERROR(INDEX(GW$85:GW$109,MATCH($HB14,$GA$85:$GA$109,0)),"")</f>
        <v>0</v>
      </c>
      <c r="IA14" s="141">
        <f t="shared" si="190"/>
        <v>44</v>
      </c>
      <c r="IB14" s="131">
        <f t="shared" si="191"/>
        <v>65</v>
      </c>
      <c r="IC14" s="131" t="str">
        <f t="shared" si="192"/>
        <v>IP(NEW)</v>
      </c>
      <c r="ID14" s="131" t="str">
        <f t="shared" si="193"/>
        <v>B</v>
      </c>
      <c r="IE14" s="131">
        <f t="shared" si="194"/>
        <v>16</v>
      </c>
      <c r="IF14" s="131">
        <f t="shared" si="195"/>
        <v>16</v>
      </c>
      <c r="IG14" s="131">
        <f t="shared" si="196"/>
        <v>100</v>
      </c>
      <c r="IH14" s="131">
        <f t="shared" si="197"/>
        <v>4</v>
      </c>
      <c r="II14" s="131">
        <f t="shared" si="198"/>
        <v>3</v>
      </c>
      <c r="IJ14" s="131">
        <f t="shared" si="199"/>
        <v>0</v>
      </c>
      <c r="IK14" s="131">
        <f t="shared" si="200"/>
        <v>1</v>
      </c>
      <c r="IL14" s="131">
        <f t="shared" si="201"/>
        <v>5</v>
      </c>
      <c r="IM14" s="131">
        <f t="shared" si="202"/>
        <v>2</v>
      </c>
      <c r="IN14" s="131">
        <f t="shared" si="203"/>
        <v>1</v>
      </c>
      <c r="IO14" s="131">
        <f t="shared" si="204"/>
        <v>0</v>
      </c>
      <c r="IP14" s="131">
        <f t="shared" si="205"/>
        <v>0</v>
      </c>
      <c r="IQ14" s="131">
        <f t="shared" si="206"/>
        <v>86</v>
      </c>
      <c r="IR14" s="131">
        <f t="shared" si="207"/>
        <v>67.19</v>
      </c>
      <c r="IS14" s="131">
        <f t="shared" si="208"/>
        <v>0</v>
      </c>
      <c r="IT14" s="131">
        <f t="shared" si="209"/>
        <v>0</v>
      </c>
      <c r="IU14" s="131">
        <f t="shared" si="210"/>
        <v>4</v>
      </c>
      <c r="IV14" s="131">
        <f t="shared" si="211"/>
        <v>5</v>
      </c>
      <c r="IW14" s="131">
        <f t="shared" si="212"/>
        <v>7</v>
      </c>
      <c r="IX14" s="131">
        <f t="shared" si="213"/>
        <v>13</v>
      </c>
      <c r="IY14" s="131">
        <f t="shared" si="214"/>
        <v>7</v>
      </c>
      <c r="IZ14" s="131" t="str">
        <f t="shared" si="215"/>
        <v>SUMIT CHOUDHARY</v>
      </c>
      <c r="JB14" s="133">
        <v>11</v>
      </c>
      <c r="JC14" s="133"/>
      <c r="JD14" s="133"/>
      <c r="JE14" s="133"/>
      <c r="JF14" s="120" t="s">
        <v>105</v>
      </c>
      <c r="JG14" s="133"/>
      <c r="JH14" s="133"/>
      <c r="JI14" s="133"/>
      <c r="JJ14" s="133"/>
      <c r="JK14" s="133"/>
      <c r="JL14" s="133">
        <f t="shared" ref="JL14:JT14" si="428">COUNTIF($BE$213:$BE$282,JL$3)</f>
        <v>0</v>
      </c>
      <c r="JM14" s="133">
        <f t="shared" si="428"/>
        <v>0</v>
      </c>
      <c r="JN14" s="133">
        <f t="shared" si="428"/>
        <v>0</v>
      </c>
      <c r="JO14" s="133">
        <f t="shared" si="428"/>
        <v>0</v>
      </c>
      <c r="JP14" s="133">
        <f t="shared" si="428"/>
        <v>0</v>
      </c>
      <c r="JQ14" s="133">
        <f t="shared" si="428"/>
        <v>0</v>
      </c>
      <c r="JR14" s="133">
        <f t="shared" si="428"/>
        <v>0</v>
      </c>
      <c r="JS14" s="133">
        <f t="shared" si="428"/>
        <v>0</v>
      </c>
      <c r="JT14" s="133">
        <f t="shared" si="428"/>
        <v>0</v>
      </c>
      <c r="JU14" s="142">
        <f t="shared" si="217"/>
        <v>0</v>
      </c>
      <c r="JV14" s="120" t="e">
        <f t="shared" si="218"/>
        <v>#DIV/0!</v>
      </c>
      <c r="JW14" s="133"/>
      <c r="JX14" s="133"/>
      <c r="JY14" s="133"/>
      <c r="JZ14" s="133"/>
      <c r="KA14" s="133"/>
      <c r="KB14" s="133"/>
      <c r="LC14" s="219" t="s">
        <v>160</v>
      </c>
      <c r="LD14" s="219" t="s">
        <v>15</v>
      </c>
    </row>
    <row r="15" spans="1:326" ht="15" customHeight="1" x14ac:dyDescent="0.25">
      <c r="A15" s="115">
        <v>13</v>
      </c>
      <c r="B15" s="115">
        <f t="shared" si="59"/>
        <v>12672012</v>
      </c>
      <c r="C15" s="115" t="s">
        <v>68</v>
      </c>
      <c r="D15" s="100" t="str">
        <f t="shared" si="178"/>
        <v>A</v>
      </c>
      <c r="E15" s="100">
        <f t="shared" si="60"/>
        <v>82</v>
      </c>
      <c r="F15" s="100" t="str">
        <f t="shared" si="61"/>
        <v>C1</v>
      </c>
      <c r="G15" s="100">
        <f t="shared" si="2"/>
        <v>96</v>
      </c>
      <c r="H15" s="100" t="str">
        <f t="shared" si="62"/>
        <v>A1</v>
      </c>
      <c r="I15" s="100" t="str">
        <f t="shared" si="3"/>
        <v/>
      </c>
      <c r="J15" s="100" t="str">
        <f t="shared" si="63"/>
        <v/>
      </c>
      <c r="K15" s="100" t="str">
        <f t="shared" si="4"/>
        <v/>
      </c>
      <c r="L15" s="100" t="str">
        <f t="shared" si="5"/>
        <v/>
      </c>
      <c r="M15" s="100" t="str">
        <f t="shared" si="6"/>
        <v/>
      </c>
      <c r="N15" s="100" t="str">
        <f t="shared" si="64"/>
        <v/>
      </c>
      <c r="O15" s="100" t="str">
        <f t="shared" si="7"/>
        <v/>
      </c>
      <c r="P15" s="100" t="str">
        <f t="shared" si="65"/>
        <v/>
      </c>
      <c r="Q15" s="100" t="str">
        <f t="shared" si="8"/>
        <v/>
      </c>
      <c r="R15" s="100" t="str">
        <f t="shared" si="66"/>
        <v/>
      </c>
      <c r="S15" s="100" t="str">
        <f t="shared" si="9"/>
        <v/>
      </c>
      <c r="T15" s="100" t="str">
        <f t="shared" si="67"/>
        <v/>
      </c>
      <c r="U15" s="100">
        <f t="shared" si="10"/>
        <v>97</v>
      </c>
      <c r="V15" s="100" t="str">
        <f t="shared" si="68"/>
        <v>A1</v>
      </c>
      <c r="W15" s="100">
        <f t="shared" si="11"/>
        <v>91</v>
      </c>
      <c r="X15" s="100" t="str">
        <f t="shared" si="69"/>
        <v>A2</v>
      </c>
      <c r="Y15" s="100">
        <f t="shared" si="12"/>
        <v>96</v>
      </c>
      <c r="Z15" s="100" t="str">
        <f t="shared" si="70"/>
        <v>A1</v>
      </c>
      <c r="AA15" s="100" t="str">
        <f t="shared" si="13"/>
        <v/>
      </c>
      <c r="AB15" s="100" t="str">
        <f t="shared" si="71"/>
        <v/>
      </c>
      <c r="AC15" s="100" t="str">
        <f t="shared" si="14"/>
        <v/>
      </c>
      <c r="AD15" s="100" t="str">
        <f t="shared" si="72"/>
        <v/>
      </c>
      <c r="AE15" s="100" t="str">
        <f t="shared" si="15"/>
        <v/>
      </c>
      <c r="AF15" s="100" t="str">
        <f t="shared" si="73"/>
        <v/>
      </c>
      <c r="AG15" s="100" t="str">
        <f t="shared" si="16"/>
        <v/>
      </c>
      <c r="AH15" s="100" t="str">
        <f t="shared" si="74"/>
        <v/>
      </c>
      <c r="AI15" s="100" t="str">
        <f t="shared" si="17"/>
        <v/>
      </c>
      <c r="AJ15" s="100" t="str">
        <f t="shared" si="75"/>
        <v/>
      </c>
      <c r="AK15" s="100" t="str">
        <f t="shared" si="18"/>
        <v/>
      </c>
      <c r="AL15" s="100" t="str">
        <f t="shared" si="76"/>
        <v/>
      </c>
      <c r="AM15" s="100" t="str">
        <f t="shared" si="19"/>
        <v/>
      </c>
      <c r="AN15" s="100" t="str">
        <f t="shared" si="77"/>
        <v/>
      </c>
      <c r="AO15" s="100" t="str">
        <f t="shared" si="20"/>
        <v/>
      </c>
      <c r="AP15" s="100" t="str">
        <f t="shared" si="78"/>
        <v/>
      </c>
      <c r="AQ15" s="100" t="str">
        <f t="shared" si="21"/>
        <v/>
      </c>
      <c r="AR15" s="100" t="str">
        <f t="shared" si="79"/>
        <v/>
      </c>
      <c r="AS15" s="100" t="str">
        <f t="shared" si="22"/>
        <v/>
      </c>
      <c r="AT15" s="100" t="str">
        <f t="shared" si="80"/>
        <v/>
      </c>
      <c r="AU15" s="100" t="str">
        <f t="shared" si="23"/>
        <v/>
      </c>
      <c r="AV15" s="100" t="str">
        <f t="shared" si="81"/>
        <v/>
      </c>
      <c r="AW15" s="100" t="str">
        <f t="shared" si="24"/>
        <v/>
      </c>
      <c r="AX15" s="100" t="str">
        <f t="shared" si="82"/>
        <v/>
      </c>
      <c r="AY15" s="100" t="str">
        <f t="shared" si="25"/>
        <v/>
      </c>
      <c r="AZ15" s="100" t="str">
        <f t="shared" si="83"/>
        <v/>
      </c>
      <c r="BA15" s="100" t="str">
        <f t="shared" si="26"/>
        <v/>
      </c>
      <c r="BB15" s="100" t="str">
        <f t="shared" si="84"/>
        <v/>
      </c>
      <c r="BC15" s="100">
        <f>IFERROR(INDEX('INPUT INF'!$F$3:$F$601,MATCH($B15,'INPUT INF'!$A$3:$A$601,FALSE)),"")</f>
        <v>0</v>
      </c>
      <c r="BD15" s="100">
        <f t="shared" si="27"/>
        <v>0</v>
      </c>
      <c r="BE15" s="100" t="str">
        <f t="shared" si="85"/>
        <v/>
      </c>
      <c r="BF15" s="100">
        <f t="shared" si="28"/>
        <v>462</v>
      </c>
      <c r="BG15" s="115" t="str">
        <f t="shared" si="29"/>
        <v>PASS</v>
      </c>
      <c r="BH15" s="115">
        <f>IF(AND('INPUT INF'!$O$1="X",BG15="PASS"),BF15,IF($BG15="","0",IF('INPUT INF'!$N$63="YES",$BF15,"")))</f>
        <v>462</v>
      </c>
      <c r="BI15" s="115" t="str">
        <f>IF($BG15="","0",IF('INPUT INF'!$N$64="YES",$BF15,""))</f>
        <v/>
      </c>
      <c r="BJ15" s="115" t="str">
        <f>IF($BG15="","0",IF('INPUT INF'!$N$65="YES",$BF15,""))</f>
        <v/>
      </c>
      <c r="BL15" s="116" t="str">
        <f t="shared" si="87"/>
        <v/>
      </c>
      <c r="BM15" s="116" t="str">
        <f t="shared" si="88"/>
        <v/>
      </c>
      <c r="BN15" s="116" t="str">
        <f t="shared" si="88"/>
        <v/>
      </c>
      <c r="BO15" s="156"/>
      <c r="BR15" s="116" t="str">
        <f t="shared" si="92"/>
        <v/>
      </c>
      <c r="BS15" s="116" t="str">
        <f t="shared" si="93"/>
        <v/>
      </c>
      <c r="BT15" s="116" t="str">
        <f t="shared" si="93"/>
        <v/>
      </c>
      <c r="BU15" s="156"/>
      <c r="BX15" s="116" t="str">
        <f t="shared" si="97"/>
        <v/>
      </c>
      <c r="BY15" s="116" t="str">
        <f t="shared" si="98"/>
        <v/>
      </c>
      <c r="BZ15" s="116" t="str">
        <f t="shared" si="98"/>
        <v/>
      </c>
      <c r="CA15" s="156"/>
      <c r="CD15" s="116" t="str">
        <f t="shared" si="102"/>
        <v/>
      </c>
      <c r="CE15" s="116" t="str">
        <f t="shared" si="103"/>
        <v/>
      </c>
      <c r="CF15" s="116" t="str">
        <f t="shared" si="104"/>
        <v/>
      </c>
      <c r="CG15" s="156"/>
      <c r="CH15" s="118" t="str">
        <f t="shared" si="106"/>
        <v/>
      </c>
      <c r="CJ15" s="116" t="str">
        <f t="shared" si="108"/>
        <v/>
      </c>
      <c r="CK15" s="116" t="str">
        <f t="shared" si="109"/>
        <v/>
      </c>
      <c r="CL15" s="116" t="str">
        <f t="shared" si="110"/>
        <v/>
      </c>
      <c r="CM15" s="156"/>
      <c r="CN15" s="118" t="str">
        <f t="shared" si="112"/>
        <v/>
      </c>
      <c r="CP15" s="116" t="str">
        <f t="shared" si="30"/>
        <v/>
      </c>
      <c r="CQ15" s="116" t="str">
        <f t="shared" si="114"/>
        <v/>
      </c>
      <c r="CR15" s="116" t="str">
        <f t="shared" si="115"/>
        <v/>
      </c>
      <c r="CS15" s="156"/>
      <c r="CT15" s="118" t="str">
        <f t="shared" si="117"/>
        <v/>
      </c>
      <c r="CX15" s="133">
        <f>CO3</f>
        <v>1</v>
      </c>
      <c r="CY15" s="122"/>
      <c r="CZ15" s="121">
        <f>IFERROR(INDEX($CM$3:$CM$27,MATCH(CX15,$A$3:$A$15,0)),"")</f>
        <v>12672042</v>
      </c>
      <c r="DA15" s="121" t="str">
        <f t="shared" ref="DA15:DA18" si="429">IFERROR(INDEX($C$1003:$C$1900,MATCH(CZ15,$B$1003:$B$1900,0)),"")</f>
        <v>KISHAN KUMAR DUBEY</v>
      </c>
      <c r="DB15" s="122">
        <f>INDEX($BF$3:$BF$842,MATCH(CZ15,$B$3:$B$842,0))</f>
        <v>478</v>
      </c>
      <c r="DC15" s="122">
        <f t="shared" ref="DC15:DC18" si="430">IFERROR(ROUND(DB15/500*100,2),"")</f>
        <v>95.6</v>
      </c>
      <c r="DD15" s="122" t="str">
        <f>IF(CZ15="","",INDEX($C$3:$C$842,MATCH(CZ15,$B$3:$B$842,0)))</f>
        <v>I</v>
      </c>
      <c r="DE15" s="122" t="str">
        <f>IF(CZ15="","",INDEX($D$3:$D$842,MATCH(CZ15,$B$3:$B$842,0)))</f>
        <v>B</v>
      </c>
      <c r="DH15" s="115" t="str">
        <f t="shared" si="31"/>
        <v/>
      </c>
      <c r="DI15" s="115" t="str">
        <f t="shared" si="32"/>
        <v/>
      </c>
      <c r="DJ15" s="115" t="str">
        <f t="shared" si="33"/>
        <v/>
      </c>
      <c r="DK15" s="115" t="str">
        <f t="shared" si="34"/>
        <v/>
      </c>
      <c r="DL15" s="115" t="str">
        <f t="shared" si="35"/>
        <v/>
      </c>
      <c r="DM15" s="115" t="str">
        <f t="shared" si="36"/>
        <v/>
      </c>
      <c r="DN15" s="115" t="str">
        <f t="shared" si="37"/>
        <v/>
      </c>
      <c r="DO15" s="115" t="str">
        <f t="shared" si="38"/>
        <v/>
      </c>
      <c r="DP15" s="115" t="str">
        <f t="shared" si="39"/>
        <v/>
      </c>
      <c r="DQ15" s="115" t="str">
        <f t="shared" si="40"/>
        <v/>
      </c>
      <c r="DR15" s="115">
        <f t="shared" si="41"/>
        <v>12672012</v>
      </c>
      <c r="DS15" s="115" t="str">
        <f t="shared" si="42"/>
        <v/>
      </c>
      <c r="DT15" s="115" t="str">
        <f t="shared" si="43"/>
        <v/>
      </c>
      <c r="DU15" s="115" t="str">
        <f t="shared" si="44"/>
        <v/>
      </c>
      <c r="DV15" s="115" t="str">
        <f t="shared" si="45"/>
        <v/>
      </c>
      <c r="DW15" s="115" t="str">
        <f t="shared" si="46"/>
        <v/>
      </c>
      <c r="DX15" s="115" t="str">
        <f t="shared" si="47"/>
        <v/>
      </c>
      <c r="DY15" s="115" t="str">
        <f t="shared" si="48"/>
        <v/>
      </c>
      <c r="DZ15" s="115" t="str">
        <f t="shared" si="49"/>
        <v/>
      </c>
      <c r="EA15" s="115" t="str">
        <f t="shared" si="50"/>
        <v/>
      </c>
      <c r="EB15" s="115" t="str">
        <f t="shared" si="51"/>
        <v/>
      </c>
      <c r="EC15" s="115" t="str">
        <f t="shared" si="52"/>
        <v/>
      </c>
      <c r="ED15" s="115" t="str">
        <f t="shared" si="53"/>
        <v/>
      </c>
      <c r="EE15" s="115" t="str">
        <f t="shared" si="54"/>
        <v/>
      </c>
      <c r="EF15" s="115" t="str">
        <f t="shared" si="55"/>
        <v/>
      </c>
      <c r="EG15" s="115" t="str">
        <f t="shared" si="119"/>
        <v/>
      </c>
      <c r="EH15" s="115" t="str">
        <f t="shared" si="120"/>
        <v/>
      </c>
      <c r="EI15" s="115" t="str">
        <f t="shared" si="121"/>
        <v/>
      </c>
      <c r="EJ15" s="115" t="str">
        <f t="shared" si="122"/>
        <v/>
      </c>
      <c r="EK15" s="115" t="str">
        <f t="shared" si="123"/>
        <v/>
      </c>
      <c r="EL15" s="115" t="str">
        <f t="shared" si="124"/>
        <v/>
      </c>
      <c r="EM15" s="115" t="str">
        <f t="shared" si="125"/>
        <v/>
      </c>
      <c r="EN15" s="115" t="str">
        <f t="shared" si="126"/>
        <v/>
      </c>
      <c r="EO15" s="115" t="str">
        <f t="shared" si="127"/>
        <v/>
      </c>
      <c r="EP15" s="115" t="str">
        <f t="shared" si="128"/>
        <v/>
      </c>
      <c r="EQ15" s="115">
        <f t="shared" si="129"/>
        <v>12672012</v>
      </c>
      <c r="ER15" s="115" t="str">
        <f t="shared" si="130"/>
        <v/>
      </c>
      <c r="ES15" s="115" t="str">
        <f t="shared" si="131"/>
        <v/>
      </c>
      <c r="ET15" s="115" t="str">
        <f t="shared" si="132"/>
        <v/>
      </c>
      <c r="EU15" s="115" t="str">
        <f t="shared" si="133"/>
        <v/>
      </c>
      <c r="EV15" s="115" t="str">
        <f t="shared" si="134"/>
        <v/>
      </c>
      <c r="EW15" s="115" t="str">
        <f t="shared" si="135"/>
        <v/>
      </c>
      <c r="EX15" s="115" t="str">
        <f t="shared" si="136"/>
        <v/>
      </c>
      <c r="EY15" s="115" t="str">
        <f t="shared" si="137"/>
        <v/>
      </c>
      <c r="EZ15" s="115" t="str">
        <f t="shared" si="138"/>
        <v/>
      </c>
      <c r="FA15" s="115" t="str">
        <f t="shared" si="139"/>
        <v/>
      </c>
      <c r="FB15" s="115" t="str">
        <f t="shared" si="140"/>
        <v/>
      </c>
      <c r="FC15" s="115" t="str">
        <f t="shared" si="141"/>
        <v/>
      </c>
      <c r="FD15" s="115" t="str">
        <f t="shared" si="142"/>
        <v/>
      </c>
      <c r="FE15" s="115" t="str">
        <f t="shared" si="143"/>
        <v/>
      </c>
      <c r="FF15" s="115">
        <f t="shared" si="181"/>
        <v>302</v>
      </c>
      <c r="FG15" s="115" t="str">
        <f t="shared" si="382"/>
        <v/>
      </c>
      <c r="FH15" s="115">
        <f t="shared" si="182"/>
        <v>96</v>
      </c>
      <c r="FI15" s="115" t="str">
        <f t="shared" si="144"/>
        <v/>
      </c>
      <c r="FJ15" s="115">
        <f t="shared" si="145"/>
        <v>61</v>
      </c>
      <c r="FK15" s="120">
        <f t="shared" si="146"/>
        <v>12672042</v>
      </c>
      <c r="FL15" s="121" t="str">
        <f t="shared" si="147"/>
        <v>KISHAN KUMAR DUBEY</v>
      </c>
      <c r="FM15" s="122">
        <f t="shared" si="148"/>
        <v>54</v>
      </c>
      <c r="FN15" s="121" t="str">
        <f t="shared" si="149"/>
        <v>B.ST</v>
      </c>
      <c r="FO15" s="122">
        <f t="shared" si="150"/>
        <v>96</v>
      </c>
      <c r="FP15" s="122" t="str">
        <f t="shared" si="151"/>
        <v>B</v>
      </c>
      <c r="FR15" s="107" t="str">
        <f>IFERROR(IF('INPUT INF'!L16="","",'INPUT INF'!L16),"")</f>
        <v/>
      </c>
      <c r="FS15" s="107" t="str">
        <f t="shared" si="152"/>
        <v/>
      </c>
      <c r="FT15" s="107" t="str">
        <f t="shared" si="153"/>
        <v/>
      </c>
      <c r="FU15" s="107" t="str">
        <f t="shared" si="56"/>
        <v/>
      </c>
      <c r="FV15" s="107">
        <f t="shared" si="154"/>
        <v>86</v>
      </c>
      <c r="FW15" s="221" t="str">
        <f t="shared" si="155"/>
        <v>SCIENCE</v>
      </c>
      <c r="GA15" s="212">
        <f>IF(FU14="","",IF(COUNTIF('INPUT INF'!$N$4:$S$33,"YES")&lt;1,"",FU14))</f>
        <v>30</v>
      </c>
      <c r="GB15" s="140" t="str">
        <f t="shared" si="183"/>
        <v>ECONOMICS</v>
      </c>
      <c r="GC15" s="126">
        <f>COUNTIF($AA$3:$AA$72,"&gt;0")</f>
        <v>0</v>
      </c>
      <c r="GD15" s="148">
        <f t="shared" si="406"/>
        <v>0</v>
      </c>
      <c r="GE15" s="148" t="e">
        <f t="shared" si="156"/>
        <v>#DIV/0!</v>
      </c>
      <c r="GF15" s="127">
        <f t="shared" ref="GF15:GN15" si="431">COUNTIF($AB$3:$AB$72,GF$3)</f>
        <v>0</v>
      </c>
      <c r="GG15" s="127">
        <f t="shared" si="431"/>
        <v>0</v>
      </c>
      <c r="GH15" s="127">
        <f t="shared" si="431"/>
        <v>0</v>
      </c>
      <c r="GI15" s="127">
        <f t="shared" si="431"/>
        <v>0</v>
      </c>
      <c r="GJ15" s="127">
        <f t="shared" si="431"/>
        <v>0</v>
      </c>
      <c r="GK15" s="127">
        <f t="shared" si="431"/>
        <v>0</v>
      </c>
      <c r="GL15" s="127">
        <f t="shared" si="431"/>
        <v>0</v>
      </c>
      <c r="GM15" s="127">
        <f t="shared" si="431"/>
        <v>0</v>
      </c>
      <c r="GN15" s="127">
        <f t="shared" si="431"/>
        <v>0</v>
      </c>
      <c r="GO15" s="126">
        <f t="shared" si="334"/>
        <v>0</v>
      </c>
      <c r="GP15" s="126" t="e">
        <f t="shared" si="187"/>
        <v>#DIV/0!</v>
      </c>
      <c r="GQ15" s="126">
        <f>COUNTIF($AA$3:$AA$72,"&lt;45")-GN15</f>
        <v>0</v>
      </c>
      <c r="GR15" s="126">
        <f>COUNTIF($AA$3:$AA$72,"&lt;60")-GQ15</f>
        <v>0</v>
      </c>
      <c r="GS15" s="126">
        <f>COUNTIF($AA$3:$AA$72,"&lt;75")-GQ15-GR15</f>
        <v>0</v>
      </c>
      <c r="GT15" s="126">
        <f>COUNTIF($AA$3:$AA$72,"&lt;90")-GQ15-GR15-GS15</f>
        <v>0</v>
      </c>
      <c r="GU15" s="126">
        <f>COUNTIF($AA$3:$AA$72,"&gt;89")</f>
        <v>0</v>
      </c>
      <c r="GV15" s="126">
        <f>COUNTIF($AA$3:$AA$72,GV3)</f>
        <v>0</v>
      </c>
      <c r="GW15" s="126">
        <f>COUNTIF($AA$3:$AA$72,GW3)</f>
        <v>0</v>
      </c>
      <c r="GY15" s="115">
        <v>12</v>
      </c>
      <c r="GZ15" s="120" t="str">
        <f>IF('INPUT INF'!R$5="YES",GY15,"")</f>
        <v/>
      </c>
      <c r="HA15" s="120" t="str">
        <f t="shared" si="384"/>
        <v>ARCHANA KHARE</v>
      </c>
      <c r="HB15" s="120" t="str">
        <f>IF(GZ15="","",'INPUT INF'!L$5)</f>
        <v/>
      </c>
      <c r="HC15" s="120" t="str">
        <f>'INPUT INF'!R$3</f>
        <v>E</v>
      </c>
      <c r="HD15" s="133" t="str">
        <f>IFERROR(INDEX(GB$112:GB$136,MATCH($HB15,$GA$112:$GA$136,0)),"")</f>
        <v/>
      </c>
      <c r="HE15" s="133">
        <f>IFERROR(INDEX(GC$112:GC$136,MATCH($HB15,$GA$112:$GA$136,0)),"")</f>
        <v>0</v>
      </c>
      <c r="HF15" s="133">
        <f t="shared" ref="HF15" si="432">IFERROR(INDEX(GD$112:GD$136,MATCH($HB15,$GA$112:$GA$136,0)),"")</f>
        <v>0</v>
      </c>
      <c r="HG15" s="133" t="str">
        <f t="shared" ref="HG15" si="433">IFERROR(INDEX(GE$112:GE$136,MATCH($HB15,$GA$112:$GA$136,0)),"")</f>
        <v/>
      </c>
      <c r="HH15" s="133">
        <f t="shared" ref="HH15" si="434">IFERROR(INDEX(GF$112:GF$136,MATCH($HB15,$GA$112:$GA$136,0)),"")</f>
        <v>0</v>
      </c>
      <c r="HI15" s="133">
        <f t="shared" ref="HI15" si="435">IFERROR(INDEX(GG$112:GG$136,MATCH($HB15,$GA$112:$GA$136,0)),"")</f>
        <v>0</v>
      </c>
      <c r="HJ15" s="133">
        <f t="shared" ref="HJ15" si="436">IFERROR(INDEX(GH$112:GH$136,MATCH($HB15,$GA$112:$GA$136,0)),"")</f>
        <v>0</v>
      </c>
      <c r="HK15" s="133">
        <f t="shared" ref="HK15" si="437">IFERROR(INDEX(GI$112:GI$136,MATCH($HB15,$GA$112:$GA$136,0)),"")</f>
        <v>0</v>
      </c>
      <c r="HL15" s="133">
        <f t="shared" ref="HL15" si="438">IFERROR(INDEX(GJ$112:GJ$136,MATCH($HB15,$GA$112:$GA$136,0)),"")</f>
        <v>0</v>
      </c>
      <c r="HM15" s="133">
        <f t="shared" ref="HM15" si="439">IFERROR(INDEX(GK$112:GK$136,MATCH($HB15,$GA$112:$GA$136,0)),"")</f>
        <v>0</v>
      </c>
      <c r="HN15" s="133">
        <f t="shared" ref="HN15" si="440">IFERROR(INDEX(GL$112:GL$136,MATCH($HB15,$GA$112:$GA$136,0)),"")</f>
        <v>0</v>
      </c>
      <c r="HO15" s="133">
        <f t="shared" ref="HO15" si="441">IFERROR(INDEX(GM$112:GM$136,MATCH($HB15,$GA$112:$GA$136,0)),"")</f>
        <v>0</v>
      </c>
      <c r="HP15" s="133">
        <f t="shared" ref="HP15" si="442">IFERROR(INDEX(GN$112:GN$136,MATCH($HB15,$GA$112:$GA$136,0)),"")</f>
        <v>0</v>
      </c>
      <c r="HQ15" s="133">
        <f t="shared" ref="HQ15" si="443">IFERROR(INDEX(GO$112:GO$136,MATCH($HB15,$GA$112:$GA$136,0)),"")</f>
        <v>0</v>
      </c>
      <c r="HR15" s="133" t="str">
        <f t="shared" ref="HR15" si="444">IFERROR(INDEX(GP$112:GP$136,MATCH($HB15,$GA$112:$GA$136,0)),"")</f>
        <v/>
      </c>
      <c r="HS15" s="133">
        <f t="shared" ref="HS15" si="445">IFERROR(INDEX(GQ$112:GQ$136,MATCH($HB15,$GA$112:$GA$136,0)),"")</f>
        <v>0</v>
      </c>
      <c r="HT15" s="133">
        <f t="shared" ref="HT15" si="446">IFERROR(INDEX(GR$112:GR$136,MATCH($HB15,$GA$112:$GA$136,0)),"")</f>
        <v>0</v>
      </c>
      <c r="HU15" s="133">
        <f t="shared" ref="HU15" si="447">IFERROR(INDEX(GS$112:GS$136,MATCH($HB15,$GA$112:$GA$136,0)),"")</f>
        <v>0</v>
      </c>
      <c r="HV15" s="133">
        <f t="shared" ref="HV15" si="448">IFERROR(INDEX(GT$112:GT$136,MATCH($HB15,$GA$112:$GA$136,0)),"")</f>
        <v>0</v>
      </c>
      <c r="HW15" s="133">
        <f t="shared" ref="HW15" si="449">IFERROR(INDEX(GU$112:GU$136,MATCH($HB15,$GA$112:$GA$136,0)),"")</f>
        <v>0</v>
      </c>
      <c r="HX15" s="133">
        <f t="shared" ref="HX15" si="450">IFERROR(INDEX(GV$112:GV$136,MATCH($HB15,$GA$112:$GA$136,0)),"")</f>
        <v>0</v>
      </c>
      <c r="HY15" s="133">
        <f t="shared" ref="HY15" si="451">IFERROR(INDEX(GW$112:GW$136,MATCH($HB15,$GA$112:$GA$136,0)),"")</f>
        <v>0</v>
      </c>
      <c r="IA15" s="141">
        <f t="shared" ref="IA15:IA68" si="452">IFERROR(SMALL($GZ$4:$GZ$213,GY15),"")</f>
        <v>50</v>
      </c>
      <c r="IB15" s="131">
        <f t="shared" si="191"/>
        <v>41</v>
      </c>
      <c r="IC15" s="131" t="str">
        <f t="shared" si="192"/>
        <v>MATHS</v>
      </c>
      <c r="ID15" s="131" t="str">
        <f t="shared" si="193"/>
        <v>A</v>
      </c>
      <c r="IE15" s="131">
        <f t="shared" si="194"/>
        <v>20</v>
      </c>
      <c r="IF15" s="131">
        <f t="shared" si="195"/>
        <v>20</v>
      </c>
      <c r="IG15" s="131">
        <f t="shared" si="196"/>
        <v>100</v>
      </c>
      <c r="IH15" s="131">
        <f t="shared" si="197"/>
        <v>8</v>
      </c>
      <c r="II15" s="131">
        <f t="shared" si="198"/>
        <v>1</v>
      </c>
      <c r="IJ15" s="131">
        <f t="shared" si="199"/>
        <v>1</v>
      </c>
      <c r="IK15" s="131">
        <f t="shared" si="200"/>
        <v>3</v>
      </c>
      <c r="IL15" s="131">
        <f t="shared" si="201"/>
        <v>3</v>
      </c>
      <c r="IM15" s="131">
        <f t="shared" si="202"/>
        <v>1</v>
      </c>
      <c r="IN15" s="131">
        <f t="shared" si="203"/>
        <v>3</v>
      </c>
      <c r="IO15" s="131">
        <f t="shared" si="204"/>
        <v>0</v>
      </c>
      <c r="IP15" s="131">
        <f t="shared" si="205"/>
        <v>0</v>
      </c>
      <c r="IQ15" s="131">
        <f t="shared" si="206"/>
        <v>113</v>
      </c>
      <c r="IR15" s="131">
        <f t="shared" si="207"/>
        <v>70.63</v>
      </c>
      <c r="IS15" s="131">
        <f t="shared" si="208"/>
        <v>0</v>
      </c>
      <c r="IT15" s="131">
        <f t="shared" si="209"/>
        <v>0</v>
      </c>
      <c r="IU15" s="131">
        <f t="shared" si="210"/>
        <v>7</v>
      </c>
      <c r="IV15" s="131">
        <f t="shared" si="211"/>
        <v>4</v>
      </c>
      <c r="IW15" s="131">
        <f t="shared" si="212"/>
        <v>9</v>
      </c>
      <c r="IX15" s="131">
        <f t="shared" si="213"/>
        <v>16</v>
      </c>
      <c r="IY15" s="131">
        <f t="shared" si="214"/>
        <v>9</v>
      </c>
      <c r="IZ15" s="131" t="str">
        <f t="shared" si="215"/>
        <v>KASHYAP MISHRA</v>
      </c>
      <c r="JB15" s="133">
        <v>12</v>
      </c>
      <c r="JC15" s="133"/>
      <c r="JD15" s="133"/>
      <c r="JE15" s="133"/>
      <c r="JF15" s="120" t="s">
        <v>93</v>
      </c>
      <c r="JG15" s="133"/>
      <c r="JH15" s="133"/>
      <c r="JI15" s="133"/>
      <c r="JJ15" s="133"/>
      <c r="JK15" s="133"/>
      <c r="JL15" s="133">
        <f>JL13-JL14</f>
        <v>0</v>
      </c>
      <c r="JM15" s="133">
        <f t="shared" ref="JM15" si="453">JM13-JM14</f>
        <v>0</v>
      </c>
      <c r="JN15" s="133">
        <f t="shared" ref="JN15" si="454">JN13-JN14</f>
        <v>0</v>
      </c>
      <c r="JO15" s="133">
        <f t="shared" ref="JO15" si="455">JO13-JO14</f>
        <v>0</v>
      </c>
      <c r="JP15" s="133">
        <f t="shared" ref="JP15" si="456">JP13-JP14</f>
        <v>0</v>
      </c>
      <c r="JQ15" s="133">
        <f t="shared" ref="JQ15" si="457">JQ13-JQ14</f>
        <v>0</v>
      </c>
      <c r="JR15" s="133">
        <f t="shared" ref="JR15" si="458">JR13-JR14</f>
        <v>0</v>
      </c>
      <c r="JS15" s="133">
        <f t="shared" ref="JS15" si="459">JS13-JS14</f>
        <v>0</v>
      </c>
      <c r="JT15" s="133">
        <f t="shared" ref="JT15" si="460">JT13-JT14</f>
        <v>0</v>
      </c>
      <c r="JU15" s="142">
        <f t="shared" si="217"/>
        <v>0</v>
      </c>
      <c r="JV15" s="120" t="e">
        <f t="shared" si="218"/>
        <v>#DIV/0!</v>
      </c>
      <c r="JW15" s="133"/>
      <c r="JX15" s="133"/>
      <c r="JY15" s="133"/>
      <c r="JZ15" s="133"/>
      <c r="KA15" s="133"/>
      <c r="KB15" s="133"/>
      <c r="KE15" s="316" t="s">
        <v>102</v>
      </c>
      <c r="KF15" s="316"/>
      <c r="KG15" s="316"/>
      <c r="KH15" s="316"/>
      <c r="KI15" s="316"/>
      <c r="KJ15" s="316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C15" s="219" t="s">
        <v>161</v>
      </c>
      <c r="LD15" s="219" t="s">
        <v>15</v>
      </c>
    </row>
    <row r="16" spans="1:326" ht="15" customHeight="1" x14ac:dyDescent="0.25">
      <c r="A16" s="115">
        <v>14</v>
      </c>
      <c r="B16" s="115">
        <f t="shared" si="59"/>
        <v>12672013</v>
      </c>
      <c r="C16" s="115" t="s">
        <v>68</v>
      </c>
      <c r="D16" s="100" t="str">
        <f t="shared" si="178"/>
        <v>A</v>
      </c>
      <c r="E16" s="100">
        <f t="shared" si="60"/>
        <v>91</v>
      </c>
      <c r="F16" s="100" t="str">
        <f t="shared" si="61"/>
        <v>A2</v>
      </c>
      <c r="G16" s="100">
        <f t="shared" si="2"/>
        <v>86</v>
      </c>
      <c r="H16" s="100" t="str">
        <f t="shared" si="62"/>
        <v>B2</v>
      </c>
      <c r="I16" s="100" t="str">
        <f t="shared" si="3"/>
        <v/>
      </c>
      <c r="J16" s="100" t="str">
        <f t="shared" si="63"/>
        <v/>
      </c>
      <c r="K16" s="100" t="str">
        <f t="shared" si="4"/>
        <v/>
      </c>
      <c r="L16" s="100" t="str">
        <f t="shared" si="5"/>
        <v/>
      </c>
      <c r="M16" s="100" t="str">
        <f t="shared" si="6"/>
        <v/>
      </c>
      <c r="N16" s="100" t="str">
        <f t="shared" si="64"/>
        <v/>
      </c>
      <c r="O16" s="100" t="str">
        <f t="shared" si="7"/>
        <v/>
      </c>
      <c r="P16" s="100" t="str">
        <f t="shared" si="65"/>
        <v/>
      </c>
      <c r="Q16" s="100" t="str">
        <f t="shared" si="8"/>
        <v/>
      </c>
      <c r="R16" s="100" t="str">
        <f t="shared" si="66"/>
        <v/>
      </c>
      <c r="S16" s="100" t="str">
        <f t="shared" si="9"/>
        <v/>
      </c>
      <c r="T16" s="100" t="str">
        <f t="shared" si="67"/>
        <v/>
      </c>
      <c r="U16" s="100">
        <f t="shared" si="10"/>
        <v>83</v>
      </c>
      <c r="V16" s="100" t="str">
        <f t="shared" si="68"/>
        <v>B1</v>
      </c>
      <c r="W16" s="100">
        <f t="shared" si="11"/>
        <v>83</v>
      </c>
      <c r="X16" s="100" t="str">
        <f t="shared" si="69"/>
        <v>B1</v>
      </c>
      <c r="Y16" s="100">
        <f t="shared" si="12"/>
        <v>76</v>
      </c>
      <c r="Z16" s="100" t="str">
        <f t="shared" si="70"/>
        <v>B2</v>
      </c>
      <c r="AA16" s="100" t="str">
        <f t="shared" si="13"/>
        <v/>
      </c>
      <c r="AB16" s="100" t="str">
        <f t="shared" si="71"/>
        <v/>
      </c>
      <c r="AC16" s="100" t="str">
        <f t="shared" si="14"/>
        <v/>
      </c>
      <c r="AD16" s="100" t="str">
        <f t="shared" si="72"/>
        <v/>
      </c>
      <c r="AE16" s="100" t="str">
        <f t="shared" si="15"/>
        <v/>
      </c>
      <c r="AF16" s="100" t="str">
        <f t="shared" si="73"/>
        <v/>
      </c>
      <c r="AG16" s="100" t="str">
        <f t="shared" si="16"/>
        <v/>
      </c>
      <c r="AH16" s="100" t="str">
        <f t="shared" si="74"/>
        <v/>
      </c>
      <c r="AI16" s="100" t="str">
        <f t="shared" si="17"/>
        <v/>
      </c>
      <c r="AJ16" s="100" t="str">
        <f t="shared" si="75"/>
        <v/>
      </c>
      <c r="AK16" s="100" t="str">
        <f t="shared" si="18"/>
        <v/>
      </c>
      <c r="AL16" s="100" t="str">
        <f t="shared" si="76"/>
        <v/>
      </c>
      <c r="AM16" s="100" t="str">
        <f t="shared" si="19"/>
        <v/>
      </c>
      <c r="AN16" s="100" t="str">
        <f t="shared" si="77"/>
        <v/>
      </c>
      <c r="AO16" s="100" t="str">
        <f t="shared" si="20"/>
        <v/>
      </c>
      <c r="AP16" s="100" t="str">
        <f t="shared" si="78"/>
        <v/>
      </c>
      <c r="AQ16" s="100" t="str">
        <f t="shared" si="21"/>
        <v/>
      </c>
      <c r="AR16" s="100" t="str">
        <f t="shared" si="79"/>
        <v/>
      </c>
      <c r="AS16" s="100" t="str">
        <f t="shared" si="22"/>
        <v/>
      </c>
      <c r="AT16" s="100" t="str">
        <f t="shared" si="80"/>
        <v/>
      </c>
      <c r="AU16" s="100" t="str">
        <f t="shared" si="23"/>
        <v/>
      </c>
      <c r="AV16" s="100" t="str">
        <f t="shared" si="81"/>
        <v/>
      </c>
      <c r="AW16" s="100" t="str">
        <f t="shared" si="24"/>
        <v/>
      </c>
      <c r="AX16" s="100" t="str">
        <f t="shared" si="82"/>
        <v/>
      </c>
      <c r="AY16" s="100" t="str">
        <f t="shared" si="25"/>
        <v/>
      </c>
      <c r="AZ16" s="100" t="str">
        <f t="shared" si="83"/>
        <v/>
      </c>
      <c r="BA16" s="100" t="str">
        <f t="shared" si="26"/>
        <v/>
      </c>
      <c r="BB16" s="100" t="str">
        <f t="shared" si="84"/>
        <v/>
      </c>
      <c r="BC16" s="100">
        <f>IFERROR(INDEX('INPUT INF'!$F$3:$F$601,MATCH($B16,'INPUT INF'!$A$3:$A$601,FALSE)),"")</f>
        <v>0</v>
      </c>
      <c r="BD16" s="100">
        <f t="shared" si="27"/>
        <v>0</v>
      </c>
      <c r="BE16" s="100" t="str">
        <f t="shared" si="85"/>
        <v/>
      </c>
      <c r="BF16" s="100">
        <f t="shared" si="28"/>
        <v>419</v>
      </c>
      <c r="BG16" s="115" t="str">
        <f t="shared" si="29"/>
        <v>PASS</v>
      </c>
      <c r="BH16" s="115">
        <f>IF(AND('INPUT INF'!$O$1="X",BG16="PASS"),BF16,IF($BG16="","0",IF('INPUT INF'!$N$63="YES",$BF16,"")))</f>
        <v>419</v>
      </c>
      <c r="BI16" s="115" t="str">
        <f>IF($BG16="","0",IF('INPUT INF'!$N$64="YES",$BF16,""))</f>
        <v/>
      </c>
      <c r="BJ16" s="115" t="str">
        <f>IF($BG16="","0",IF('INPUT INF'!$N$65="YES",$BF16,""))</f>
        <v/>
      </c>
      <c r="BL16" s="116" t="str">
        <f t="shared" si="87"/>
        <v/>
      </c>
      <c r="BM16" s="116" t="str">
        <f t="shared" si="88"/>
        <v/>
      </c>
      <c r="BN16" s="116" t="str">
        <f t="shared" si="88"/>
        <v/>
      </c>
      <c r="BO16" s="156"/>
      <c r="BQ16" s="115">
        <f>LARGE($BH$3:$BH$422,A3)</f>
        <v>483</v>
      </c>
      <c r="BR16" s="116" t="str">
        <f t="shared" si="92"/>
        <v/>
      </c>
      <c r="BS16" s="116" t="str">
        <f t="shared" si="93"/>
        <v/>
      </c>
      <c r="BT16" s="116" t="str">
        <f t="shared" si="93"/>
        <v/>
      </c>
      <c r="BU16" s="156"/>
      <c r="BX16" s="116" t="str">
        <f t="shared" si="97"/>
        <v/>
      </c>
      <c r="BY16" s="116" t="str">
        <f t="shared" si="98"/>
        <v/>
      </c>
      <c r="BZ16" s="116" t="str">
        <f t="shared" si="98"/>
        <v/>
      </c>
      <c r="CA16" s="156"/>
      <c r="CD16" s="116" t="str">
        <f t="shared" si="102"/>
        <v/>
      </c>
      <c r="CE16" s="116" t="str">
        <f t="shared" si="103"/>
        <v/>
      </c>
      <c r="CF16" s="116" t="str">
        <f t="shared" si="104"/>
        <v/>
      </c>
      <c r="CG16" s="156"/>
      <c r="CJ16" s="116" t="str">
        <f t="shared" si="108"/>
        <v/>
      </c>
      <c r="CK16" s="116" t="str">
        <f t="shared" si="109"/>
        <v/>
      </c>
      <c r="CL16" s="116" t="str">
        <f t="shared" si="110"/>
        <v/>
      </c>
      <c r="CM16" s="156"/>
      <c r="CP16" s="116" t="str">
        <f t="shared" si="30"/>
        <v/>
      </c>
      <c r="CQ16" s="116" t="str">
        <f t="shared" si="114"/>
        <v/>
      </c>
      <c r="CR16" s="116" t="str">
        <f t="shared" si="115"/>
        <v/>
      </c>
      <c r="CS16" s="156"/>
      <c r="CX16" s="133">
        <f t="shared" ref="CX16:CX20" si="461">CO4</f>
        <v>2</v>
      </c>
      <c r="CY16" s="122"/>
      <c r="CZ16" s="121">
        <f t="shared" ref="CZ16:CZ20" si="462">IFERROR(INDEX($CM$3:$CM$27,MATCH(CX16,$A$3:$A$15,0)),"")</f>
        <v>12672053</v>
      </c>
      <c r="DA16" s="121" t="str">
        <f t="shared" si="429"/>
        <v>VIDHI CHATURVEDI</v>
      </c>
      <c r="DB16" s="122">
        <f t="shared" ref="DB16:DB20" si="463">INDEX($BF$3:$BF$842,MATCH(CZ16,$B$3:$B$842,0))</f>
        <v>478</v>
      </c>
      <c r="DC16" s="122">
        <f t="shared" si="430"/>
        <v>95.6</v>
      </c>
      <c r="DD16" s="122" t="str">
        <f t="shared" ref="DD16:DD20" si="464">IF(CZ16="","",INDEX($C$3:$C$842,MATCH(CZ16,$B$3:$B$842,0)))</f>
        <v>I</v>
      </c>
      <c r="DE16" s="122" t="str">
        <f t="shared" ref="DE16:DE20" si="465">IF(CZ16="","",INDEX($D$3:$D$842,MATCH(CZ16,$B$3:$B$842,0)))</f>
        <v>B</v>
      </c>
      <c r="DH16" s="115" t="str">
        <f t="shared" si="31"/>
        <v/>
      </c>
      <c r="DI16" s="115" t="str">
        <f t="shared" si="32"/>
        <v/>
      </c>
      <c r="DJ16" s="115" t="str">
        <f t="shared" si="33"/>
        <v/>
      </c>
      <c r="DK16" s="115" t="str">
        <f t="shared" si="34"/>
        <v/>
      </c>
      <c r="DL16" s="115" t="str">
        <f t="shared" si="35"/>
        <v/>
      </c>
      <c r="DM16" s="115" t="str">
        <f t="shared" si="36"/>
        <v/>
      </c>
      <c r="DN16" s="115" t="str">
        <f t="shared" si="37"/>
        <v/>
      </c>
      <c r="DO16" s="115" t="str">
        <f t="shared" si="38"/>
        <v/>
      </c>
      <c r="DP16" s="115" t="str">
        <f t="shared" si="39"/>
        <v/>
      </c>
      <c r="DQ16" s="115" t="str">
        <f t="shared" si="40"/>
        <v/>
      </c>
      <c r="DR16" s="115" t="str">
        <f t="shared" si="41"/>
        <v/>
      </c>
      <c r="DS16" s="115" t="str">
        <f t="shared" si="42"/>
        <v/>
      </c>
      <c r="DT16" s="115" t="str">
        <f t="shared" si="43"/>
        <v/>
      </c>
      <c r="DU16" s="115" t="str">
        <f t="shared" si="44"/>
        <v/>
      </c>
      <c r="DV16" s="115" t="str">
        <f t="shared" si="45"/>
        <v/>
      </c>
      <c r="DW16" s="115" t="str">
        <f t="shared" si="46"/>
        <v/>
      </c>
      <c r="DX16" s="115" t="str">
        <f t="shared" si="47"/>
        <v/>
      </c>
      <c r="DY16" s="115" t="str">
        <f t="shared" si="48"/>
        <v/>
      </c>
      <c r="DZ16" s="115" t="str">
        <f t="shared" si="49"/>
        <v/>
      </c>
      <c r="EA16" s="115" t="str">
        <f t="shared" si="50"/>
        <v/>
      </c>
      <c r="EB16" s="115" t="str">
        <f t="shared" si="51"/>
        <v/>
      </c>
      <c r="EC16" s="115" t="str">
        <f t="shared" si="52"/>
        <v/>
      </c>
      <c r="ED16" s="115" t="str">
        <f t="shared" si="53"/>
        <v/>
      </c>
      <c r="EE16" s="115" t="str">
        <f t="shared" si="54"/>
        <v/>
      </c>
      <c r="EF16" s="115" t="str">
        <f t="shared" si="55"/>
        <v/>
      </c>
      <c r="EG16" s="115" t="str">
        <f t="shared" si="119"/>
        <v/>
      </c>
      <c r="EH16" s="115" t="str">
        <f t="shared" si="120"/>
        <v/>
      </c>
      <c r="EI16" s="115" t="str">
        <f t="shared" si="121"/>
        <v/>
      </c>
      <c r="EJ16" s="115" t="str">
        <f t="shared" si="122"/>
        <v/>
      </c>
      <c r="EK16" s="115" t="str">
        <f t="shared" si="123"/>
        <v/>
      </c>
      <c r="EL16" s="115" t="str">
        <f t="shared" si="124"/>
        <v/>
      </c>
      <c r="EM16" s="115" t="str">
        <f t="shared" si="125"/>
        <v/>
      </c>
      <c r="EN16" s="115" t="str">
        <f t="shared" si="126"/>
        <v/>
      </c>
      <c r="EO16" s="115" t="str">
        <f t="shared" si="127"/>
        <v/>
      </c>
      <c r="EP16" s="115" t="str">
        <f t="shared" si="128"/>
        <v/>
      </c>
      <c r="EQ16" s="115" t="str">
        <f t="shared" si="129"/>
        <v/>
      </c>
      <c r="ER16" s="115" t="str">
        <f t="shared" si="130"/>
        <v/>
      </c>
      <c r="ES16" s="115" t="str">
        <f t="shared" si="131"/>
        <v/>
      </c>
      <c r="ET16" s="115" t="str">
        <f t="shared" si="132"/>
        <v/>
      </c>
      <c r="EU16" s="115" t="str">
        <f t="shared" si="133"/>
        <v/>
      </c>
      <c r="EV16" s="115" t="str">
        <f t="shared" si="134"/>
        <v/>
      </c>
      <c r="EW16" s="115" t="str">
        <f t="shared" si="135"/>
        <v/>
      </c>
      <c r="EX16" s="115" t="str">
        <f t="shared" si="136"/>
        <v/>
      </c>
      <c r="EY16" s="115" t="str">
        <f t="shared" si="137"/>
        <v/>
      </c>
      <c r="EZ16" s="115" t="str">
        <f t="shared" si="138"/>
        <v/>
      </c>
      <c r="FA16" s="115" t="str">
        <f t="shared" si="139"/>
        <v/>
      </c>
      <c r="FB16" s="115" t="str">
        <f t="shared" si="140"/>
        <v/>
      </c>
      <c r="FC16" s="115" t="str">
        <f t="shared" si="141"/>
        <v/>
      </c>
      <c r="FD16" s="115" t="str">
        <f t="shared" si="142"/>
        <v/>
      </c>
      <c r="FE16" s="115" t="str">
        <f t="shared" si="143"/>
        <v/>
      </c>
      <c r="FF16" s="115">
        <f t="shared" si="181"/>
        <v>302</v>
      </c>
      <c r="FG16" s="115" t="str">
        <f t="shared" si="382"/>
        <v/>
      </c>
      <c r="FH16" s="115">
        <f t="shared" si="182"/>
        <v>96</v>
      </c>
      <c r="FI16" s="115" t="str">
        <f t="shared" si="144"/>
        <v/>
      </c>
      <c r="FJ16" s="115">
        <f t="shared" si="145"/>
        <v>62</v>
      </c>
      <c r="FK16" s="120">
        <f t="shared" si="146"/>
        <v>12672053</v>
      </c>
      <c r="FL16" s="121" t="str">
        <f t="shared" si="147"/>
        <v>VIDHI CHATURVEDI</v>
      </c>
      <c r="FM16" s="122">
        <f t="shared" si="148"/>
        <v>54</v>
      </c>
      <c r="FN16" s="121" t="str">
        <f t="shared" si="149"/>
        <v>B.ST</v>
      </c>
      <c r="FO16" s="122">
        <f t="shared" si="150"/>
        <v>96</v>
      </c>
      <c r="FP16" s="122" t="str">
        <f t="shared" si="151"/>
        <v>B</v>
      </c>
      <c r="FR16" s="107" t="str">
        <f>IFERROR(IF('INPUT INF'!L17="","",'INPUT INF'!L17),"")</f>
        <v/>
      </c>
      <c r="FS16" s="107" t="str">
        <f t="shared" si="152"/>
        <v/>
      </c>
      <c r="FT16" s="107" t="str">
        <f t="shared" si="153"/>
        <v/>
      </c>
      <c r="FU16" s="107" t="str">
        <f t="shared" si="56"/>
        <v/>
      </c>
      <c r="FV16" s="107">
        <f t="shared" si="154"/>
        <v>85</v>
      </c>
      <c r="FW16" s="221" t="str">
        <f t="shared" si="155"/>
        <v>HINDI B</v>
      </c>
      <c r="GA16" s="212" t="str">
        <f>IF(FU15="","",IF(COUNTIF('INPUT INF'!$N$4:$S$33,"YES")&lt;1,"",FU15))</f>
        <v/>
      </c>
      <c r="GB16" s="140" t="str">
        <f t="shared" si="183"/>
        <v/>
      </c>
      <c r="GC16" s="126">
        <f>COUNTIF($AC$3:$AC$72,"&gt;0")</f>
        <v>0</v>
      </c>
      <c r="GD16" s="148">
        <f t="shared" ref="GD16:GD28" si="466">GC16-GN16</f>
        <v>0</v>
      </c>
      <c r="GE16" s="148" t="str">
        <f t="shared" ref="GE16:GE28" si="467">IF(GB16="","",ROUND(GD16/GC16*100,2))</f>
        <v/>
      </c>
      <c r="GF16" s="127">
        <f t="shared" ref="GF16:GN16" si="468">COUNTIF($AD$3:$AD$72,GF$3)</f>
        <v>0</v>
      </c>
      <c r="GG16" s="127">
        <f t="shared" si="468"/>
        <v>0</v>
      </c>
      <c r="GH16" s="127">
        <f t="shared" si="468"/>
        <v>0</v>
      </c>
      <c r="GI16" s="127">
        <f t="shared" si="468"/>
        <v>0</v>
      </c>
      <c r="GJ16" s="127">
        <f t="shared" si="468"/>
        <v>0</v>
      </c>
      <c r="GK16" s="127">
        <f t="shared" si="468"/>
        <v>0</v>
      </c>
      <c r="GL16" s="127">
        <f t="shared" si="468"/>
        <v>0</v>
      </c>
      <c r="GM16" s="127">
        <f t="shared" si="468"/>
        <v>0</v>
      </c>
      <c r="GN16" s="127">
        <f t="shared" si="468"/>
        <v>0</v>
      </c>
      <c r="GO16" s="126">
        <f t="shared" si="334"/>
        <v>0</v>
      </c>
      <c r="GP16" s="126" t="e">
        <f t="shared" si="187"/>
        <v>#DIV/0!</v>
      </c>
      <c r="GQ16" s="126">
        <f>COUNTIF($AC$3:$AC$72,"&lt;45")-GN16</f>
        <v>0</v>
      </c>
      <c r="GR16" s="126">
        <f>COUNTIF($AC$3:$AC$72,"&lt;60")-GQ16</f>
        <v>0</v>
      </c>
      <c r="GS16" s="126">
        <f>COUNTIF($AC$3:$AC$72,"&lt;75")-GQ16-GR16</f>
        <v>0</v>
      </c>
      <c r="GT16" s="126">
        <f>COUNTIF($AC$3:$AC$72,"&lt;90")-GQ16-GR16-GS16</f>
        <v>0</v>
      </c>
      <c r="GU16" s="126">
        <f>COUNTIF($AC$3:$AC$72,"&gt;89")</f>
        <v>0</v>
      </c>
      <c r="GV16" s="126">
        <f>COUNTIF($AC$3:$AC$72,GV3)</f>
        <v>0</v>
      </c>
      <c r="GW16" s="126">
        <f>COUNTIF($AC$3:$AC$72,GW3)</f>
        <v>0</v>
      </c>
      <c r="GY16" s="115">
        <v>13</v>
      </c>
      <c r="GZ16" s="120" t="str">
        <f>IF('INPUT INF'!S$5="YES",GY16,"")</f>
        <v/>
      </c>
      <c r="HA16" s="120" t="str">
        <f t="shared" si="384"/>
        <v>ARCHANA KHARE</v>
      </c>
      <c r="HB16" s="120" t="str">
        <f>IF(GZ16="","",'INPUT INF'!L$5)</f>
        <v/>
      </c>
      <c r="HC16" s="120">
        <f>'INPUT INF'!S$3</f>
        <v>0</v>
      </c>
      <c r="HD16" s="133" t="str">
        <f t="shared" ref="HD16:HD17" si="469">IFERROR(INDEX(GB$112:GB$136,MATCH($HB16,$GA$112:$GA$136,0)),"")</f>
        <v/>
      </c>
      <c r="HE16" s="133">
        <f>IFERROR(INDEX(GC$139:GC$163,MATCH($HB16,$GA$139:$GA$163,0)),"")</f>
        <v>0</v>
      </c>
      <c r="HF16" s="133">
        <f t="shared" ref="HF16" si="470">IFERROR(INDEX(GD$139:GD$163,MATCH($HB16,$GA$139:$GA$163,0)),"")</f>
        <v>0</v>
      </c>
      <c r="HG16" s="133" t="str">
        <f t="shared" ref="HG16" si="471">IFERROR(INDEX(GE$139:GE$163,MATCH($HB16,$GA$139:$GA$163,0)),"")</f>
        <v/>
      </c>
      <c r="HH16" s="133">
        <f t="shared" ref="HH16" si="472">IFERROR(INDEX(GF$139:GF$163,MATCH($HB16,$GA$139:$GA$163,0)),"")</f>
        <v>0</v>
      </c>
      <c r="HI16" s="133">
        <f t="shared" ref="HI16" si="473">IFERROR(INDEX(GG$139:GG$163,MATCH($HB16,$GA$139:$GA$163,0)),"")</f>
        <v>0</v>
      </c>
      <c r="HJ16" s="133">
        <f t="shared" ref="HJ16" si="474">IFERROR(INDEX(GH$139:GH$163,MATCH($HB16,$GA$139:$GA$163,0)),"")</f>
        <v>0</v>
      </c>
      <c r="HK16" s="133">
        <f t="shared" ref="HK16" si="475">IFERROR(INDEX(GI$139:GI$163,MATCH($HB16,$GA$139:$GA$163,0)),"")</f>
        <v>0</v>
      </c>
      <c r="HL16" s="133">
        <f t="shared" ref="HL16" si="476">IFERROR(INDEX(GJ$139:GJ$163,MATCH($HB16,$GA$139:$GA$163,0)),"")</f>
        <v>0</v>
      </c>
      <c r="HM16" s="133">
        <f t="shared" ref="HM16" si="477">IFERROR(INDEX(GK$139:GK$163,MATCH($HB16,$GA$139:$GA$163,0)),"")</f>
        <v>0</v>
      </c>
      <c r="HN16" s="133">
        <f t="shared" ref="HN16" si="478">IFERROR(INDEX(GL$139:GL$163,MATCH($HB16,$GA$139:$GA$163,0)),"")</f>
        <v>0</v>
      </c>
      <c r="HO16" s="133">
        <f t="shared" ref="HO16" si="479">IFERROR(INDEX(GM$139:GM$163,MATCH($HB16,$GA$139:$GA$163,0)),"")</f>
        <v>0</v>
      </c>
      <c r="HP16" s="133">
        <f t="shared" ref="HP16" si="480">IFERROR(INDEX(GN$139:GN$163,MATCH($HB16,$GA$139:$GA$163,0)),"")</f>
        <v>0</v>
      </c>
      <c r="HQ16" s="133">
        <f t="shared" ref="HQ16" si="481">IFERROR(INDEX(GO$139:GO$163,MATCH($HB16,$GA$139:$GA$163,0)),"")</f>
        <v>0</v>
      </c>
      <c r="HR16" s="133" t="str">
        <f t="shared" ref="HR16" si="482">IFERROR(INDEX(GP$139:GP$163,MATCH($HB16,$GA$139:$GA$163,0)),"")</f>
        <v/>
      </c>
      <c r="HS16" s="133">
        <f t="shared" ref="HS16" si="483">IFERROR(INDEX(GQ$139:GQ$163,MATCH($HB16,$GA$139:$GA$163,0)),"")</f>
        <v>0</v>
      </c>
      <c r="HT16" s="133">
        <f t="shared" ref="HT16" si="484">IFERROR(INDEX(GR$139:GR$163,MATCH($HB16,$GA$139:$GA$163,0)),"")</f>
        <v>0</v>
      </c>
      <c r="HU16" s="133">
        <f t="shared" ref="HU16" si="485">IFERROR(INDEX(GS$139:GS$163,MATCH($HB16,$GA$139:$GA$163,0)),"")</f>
        <v>0</v>
      </c>
      <c r="HV16" s="133">
        <f t="shared" ref="HV16" si="486">IFERROR(INDEX(GT$139:GT$163,MATCH($HB16,$GA$139:$GA$163,0)),"")</f>
        <v>0</v>
      </c>
      <c r="HW16" s="133">
        <f t="shared" ref="HW16" si="487">IFERROR(INDEX(GU$139:GU$163,MATCH($HB16,$GA$139:$GA$163,0)),"")</f>
        <v>0</v>
      </c>
      <c r="HX16" s="133">
        <f t="shared" ref="HX16" si="488">IFERROR(INDEX(GV$139:GV$163,MATCH($HB16,$GA$139:$GA$163,0)),"")</f>
        <v>0</v>
      </c>
      <c r="HY16" s="133">
        <f t="shared" ref="HY16" si="489">IFERROR(INDEX(GW$139:GW$163,MATCH($HB16,$GA$139:$GA$163,0)),"")</f>
        <v>0</v>
      </c>
      <c r="IA16" s="141">
        <f t="shared" si="452"/>
        <v>58</v>
      </c>
      <c r="IB16" s="131">
        <f t="shared" si="191"/>
        <v>54</v>
      </c>
      <c r="IC16" s="131" t="str">
        <f t="shared" si="192"/>
        <v>B.ST</v>
      </c>
      <c r="ID16" s="131" t="str">
        <f t="shared" si="193"/>
        <v>B</v>
      </c>
      <c r="IE16" s="131">
        <f t="shared" si="194"/>
        <v>32</v>
      </c>
      <c r="IF16" s="131">
        <f t="shared" si="195"/>
        <v>32</v>
      </c>
      <c r="IG16" s="131">
        <f t="shared" si="196"/>
        <v>100</v>
      </c>
      <c r="IH16" s="131">
        <f t="shared" si="197"/>
        <v>2</v>
      </c>
      <c r="II16" s="131">
        <f t="shared" si="198"/>
        <v>3</v>
      </c>
      <c r="IJ16" s="131">
        <f t="shared" si="199"/>
        <v>1</v>
      </c>
      <c r="IK16" s="131">
        <f t="shared" si="200"/>
        <v>3</v>
      </c>
      <c r="IL16" s="131">
        <f t="shared" si="201"/>
        <v>3</v>
      </c>
      <c r="IM16" s="131">
        <f t="shared" si="202"/>
        <v>3</v>
      </c>
      <c r="IN16" s="131">
        <f t="shared" si="203"/>
        <v>10</v>
      </c>
      <c r="IO16" s="131">
        <f t="shared" si="204"/>
        <v>7</v>
      </c>
      <c r="IP16" s="131">
        <f t="shared" si="205"/>
        <v>0</v>
      </c>
      <c r="IQ16" s="131">
        <f t="shared" si="206"/>
        <v>106</v>
      </c>
      <c r="IR16" s="131">
        <f t="shared" si="207"/>
        <v>41.41</v>
      </c>
      <c r="IS16" s="131">
        <f t="shared" si="208"/>
        <v>0</v>
      </c>
      <c r="IT16" s="131">
        <f t="shared" si="209"/>
        <v>6</v>
      </c>
      <c r="IU16" s="131">
        <f t="shared" si="210"/>
        <v>14</v>
      </c>
      <c r="IV16" s="131">
        <f t="shared" si="211"/>
        <v>7</v>
      </c>
      <c r="IW16" s="131">
        <f t="shared" si="212"/>
        <v>5</v>
      </c>
      <c r="IX16" s="131">
        <f t="shared" si="213"/>
        <v>15</v>
      </c>
      <c r="IY16" s="131">
        <f t="shared" si="214"/>
        <v>5</v>
      </c>
      <c r="IZ16" s="131" t="str">
        <f t="shared" si="215"/>
        <v>A K MAURYA</v>
      </c>
      <c r="JB16" s="133">
        <v>13</v>
      </c>
      <c r="JC16" s="133" t="str">
        <f>IF(AND('INPUT INF'!O1="X",COUNTIF('INPUT INF'!R4:R33,"YES")&gt;0),JB16,IF('INPUT INF'!$R$63="YES",JB16,""))</f>
        <v/>
      </c>
      <c r="JD16" s="133" t="str">
        <f>IF('INPUT INF'!$R$64="YES",JB16,"")</f>
        <v/>
      </c>
      <c r="JE16" s="133" t="str">
        <f>IF('INPUT INF'!$R$65="YES",JB16,"")</f>
        <v/>
      </c>
      <c r="JF16" s="120" t="str">
        <f>GA111</f>
        <v>IE</v>
      </c>
      <c r="JG16" s="133">
        <f>JH16+JI16+JJ16</f>
        <v>0</v>
      </c>
      <c r="JH16" s="133">
        <f>COUNTIF($BG$283:$BG$352,"PASS")</f>
        <v>0</v>
      </c>
      <c r="JI16" s="133">
        <f>COUNTIF($BG$283:$BG$352,"FAIL")</f>
        <v>0</v>
      </c>
      <c r="JJ16" s="133">
        <f>COUNTIF($BG$283:$BG$352,"COMP")</f>
        <v>0</v>
      </c>
      <c r="JK16" s="133"/>
      <c r="JL16" s="133">
        <f t="shared" ref="JL16:JT16" si="490">SUM(GF112:GF136)</f>
        <v>0</v>
      </c>
      <c r="JM16" s="133">
        <f t="shared" si="490"/>
        <v>0</v>
      </c>
      <c r="JN16" s="133">
        <f t="shared" si="490"/>
        <v>0</v>
      </c>
      <c r="JO16" s="133">
        <f t="shared" si="490"/>
        <v>0</v>
      </c>
      <c r="JP16" s="133">
        <f t="shared" si="490"/>
        <v>0</v>
      </c>
      <c r="JQ16" s="133">
        <f t="shared" si="490"/>
        <v>0</v>
      </c>
      <c r="JR16" s="133">
        <f t="shared" si="490"/>
        <v>0</v>
      </c>
      <c r="JS16" s="133">
        <f t="shared" si="490"/>
        <v>0</v>
      </c>
      <c r="JT16" s="133">
        <f t="shared" si="490"/>
        <v>0</v>
      </c>
      <c r="JU16" s="142">
        <f t="shared" si="217"/>
        <v>0</v>
      </c>
      <c r="JV16" s="120" t="e">
        <f t="shared" si="218"/>
        <v>#DIV/0!</v>
      </c>
      <c r="JW16" s="133">
        <f>COUNTIF($BF$283:$BF$352,"&gt;164")-COUNTIF($BF$283:$BF$352,"&gt;224")</f>
        <v>0</v>
      </c>
      <c r="JX16" s="133">
        <f>COUNTIF($BF$283:$BF$352,"&gt;224")-COUNTIF($BF$283:$BF$352,"&gt;299")</f>
        <v>0</v>
      </c>
      <c r="JY16" s="133">
        <f>COUNTIF($BF$283:$BF$352,"&gt;299")-COUNTIF($BF$283:$BF$352,"&gt;374")</f>
        <v>0</v>
      </c>
      <c r="JZ16" s="133">
        <f>COUNTIF($BF$283:$BF$352,"&gt;374")-COUNTIF($BF$283:$BF$352,"&gt;449")</f>
        <v>0</v>
      </c>
      <c r="KA16" s="133">
        <f>COUNTIF($BF$283:$BF$352,"&gt;449")</f>
        <v>0</v>
      </c>
      <c r="KB16" s="133">
        <f>COUNTIF($BF$283:$BF$352,"&gt;349")</f>
        <v>0</v>
      </c>
      <c r="KE16" s="157" t="s">
        <v>38</v>
      </c>
      <c r="KF16" s="158" t="s">
        <v>0</v>
      </c>
      <c r="KG16" s="158" t="s">
        <v>1</v>
      </c>
      <c r="KH16" s="159" t="s">
        <v>46</v>
      </c>
      <c r="KI16" s="159" t="s">
        <v>25</v>
      </c>
      <c r="KJ16" s="158" t="s">
        <v>112</v>
      </c>
      <c r="KK16" s="159" t="s">
        <v>7</v>
      </c>
      <c r="KL16" s="159" t="s">
        <v>8</v>
      </c>
      <c r="KM16" s="159" t="s">
        <v>9</v>
      </c>
      <c r="KN16" s="159" t="s">
        <v>10</v>
      </c>
      <c r="KO16" s="159" t="s">
        <v>11</v>
      </c>
      <c r="KP16" s="159" t="s">
        <v>12</v>
      </c>
      <c r="KQ16" s="159" t="s">
        <v>13</v>
      </c>
      <c r="KR16" s="159" t="s">
        <v>14</v>
      </c>
      <c r="KS16" s="159" t="s">
        <v>15</v>
      </c>
      <c r="KT16" s="159" t="s">
        <v>97</v>
      </c>
      <c r="KU16" s="159" t="s">
        <v>17</v>
      </c>
      <c r="KV16" s="158" t="s">
        <v>2</v>
      </c>
      <c r="KW16" s="158" t="s">
        <v>3</v>
      </c>
      <c r="KX16" s="158" t="s">
        <v>4</v>
      </c>
      <c r="KY16" s="158" t="s">
        <v>5</v>
      </c>
      <c r="KZ16" s="158" t="s">
        <v>6</v>
      </c>
      <c r="LA16" s="158" t="s">
        <v>39</v>
      </c>
      <c r="LC16" s="219" t="s">
        <v>162</v>
      </c>
      <c r="LD16" s="219" t="s">
        <v>15</v>
      </c>
    </row>
    <row r="17" spans="1:316" ht="15" customHeight="1" x14ac:dyDescent="0.25">
      <c r="A17" s="115">
        <v>15</v>
      </c>
      <c r="B17" s="115">
        <f t="shared" si="59"/>
        <v>12672014</v>
      </c>
      <c r="C17" s="115" t="s">
        <v>68</v>
      </c>
      <c r="D17" s="100" t="str">
        <f t="shared" si="178"/>
        <v>A</v>
      </c>
      <c r="E17" s="100">
        <f t="shared" si="60"/>
        <v>91</v>
      </c>
      <c r="F17" s="100" t="str">
        <f t="shared" si="61"/>
        <v>A2</v>
      </c>
      <c r="G17" s="100">
        <f t="shared" si="2"/>
        <v>86</v>
      </c>
      <c r="H17" s="100" t="str">
        <f t="shared" si="62"/>
        <v>B2</v>
      </c>
      <c r="I17" s="100" t="str">
        <f t="shared" si="3"/>
        <v/>
      </c>
      <c r="J17" s="100" t="str">
        <f t="shared" si="63"/>
        <v/>
      </c>
      <c r="K17" s="100" t="str">
        <f t="shared" si="4"/>
        <v/>
      </c>
      <c r="L17" s="100" t="str">
        <f t="shared" si="5"/>
        <v/>
      </c>
      <c r="M17" s="100" t="str">
        <f t="shared" si="6"/>
        <v/>
      </c>
      <c r="N17" s="100" t="str">
        <f t="shared" si="64"/>
        <v/>
      </c>
      <c r="O17" s="100" t="str">
        <f t="shared" si="7"/>
        <v/>
      </c>
      <c r="P17" s="100" t="str">
        <f t="shared" si="65"/>
        <v/>
      </c>
      <c r="Q17" s="100" t="str">
        <f t="shared" si="8"/>
        <v/>
      </c>
      <c r="R17" s="100" t="str">
        <f t="shared" si="66"/>
        <v/>
      </c>
      <c r="S17" s="100" t="str">
        <f t="shared" si="9"/>
        <v/>
      </c>
      <c r="T17" s="100" t="str">
        <f t="shared" si="67"/>
        <v/>
      </c>
      <c r="U17" s="100">
        <f t="shared" si="10"/>
        <v>83</v>
      </c>
      <c r="V17" s="100" t="str">
        <f t="shared" si="68"/>
        <v>B1</v>
      </c>
      <c r="W17" s="100">
        <f t="shared" si="11"/>
        <v>72</v>
      </c>
      <c r="X17" s="100" t="str">
        <f t="shared" si="69"/>
        <v>C2</v>
      </c>
      <c r="Y17" s="100">
        <f t="shared" si="12"/>
        <v>94</v>
      </c>
      <c r="Z17" s="100" t="str">
        <f t="shared" si="70"/>
        <v>A1</v>
      </c>
      <c r="AA17" s="100" t="str">
        <f t="shared" si="13"/>
        <v/>
      </c>
      <c r="AB17" s="100" t="str">
        <f t="shared" si="71"/>
        <v/>
      </c>
      <c r="AC17" s="100" t="str">
        <f t="shared" si="14"/>
        <v/>
      </c>
      <c r="AD17" s="100" t="str">
        <f t="shared" si="72"/>
        <v/>
      </c>
      <c r="AE17" s="100" t="str">
        <f t="shared" si="15"/>
        <v/>
      </c>
      <c r="AF17" s="100" t="str">
        <f t="shared" si="73"/>
        <v/>
      </c>
      <c r="AG17" s="100" t="str">
        <f t="shared" si="16"/>
        <v/>
      </c>
      <c r="AH17" s="100" t="str">
        <f t="shared" si="74"/>
        <v/>
      </c>
      <c r="AI17" s="100" t="str">
        <f t="shared" si="17"/>
        <v/>
      </c>
      <c r="AJ17" s="100" t="str">
        <f t="shared" si="75"/>
        <v/>
      </c>
      <c r="AK17" s="100" t="str">
        <f t="shared" si="18"/>
        <v/>
      </c>
      <c r="AL17" s="100" t="str">
        <f t="shared" si="76"/>
        <v/>
      </c>
      <c r="AM17" s="100" t="str">
        <f t="shared" si="19"/>
        <v/>
      </c>
      <c r="AN17" s="100" t="str">
        <f t="shared" si="77"/>
        <v/>
      </c>
      <c r="AO17" s="100" t="str">
        <f t="shared" si="20"/>
        <v/>
      </c>
      <c r="AP17" s="100" t="str">
        <f t="shared" si="78"/>
        <v/>
      </c>
      <c r="AQ17" s="100" t="str">
        <f t="shared" si="21"/>
        <v/>
      </c>
      <c r="AR17" s="100" t="str">
        <f t="shared" si="79"/>
        <v/>
      </c>
      <c r="AS17" s="100" t="str">
        <f t="shared" si="22"/>
        <v/>
      </c>
      <c r="AT17" s="100" t="str">
        <f t="shared" si="80"/>
        <v/>
      </c>
      <c r="AU17" s="100" t="str">
        <f t="shared" si="23"/>
        <v/>
      </c>
      <c r="AV17" s="100" t="str">
        <f t="shared" si="81"/>
        <v/>
      </c>
      <c r="AW17" s="100" t="str">
        <f t="shared" si="24"/>
        <v/>
      </c>
      <c r="AX17" s="100" t="str">
        <f t="shared" si="82"/>
        <v/>
      </c>
      <c r="AY17" s="100" t="str">
        <f t="shared" si="25"/>
        <v/>
      </c>
      <c r="AZ17" s="100" t="str">
        <f t="shared" si="83"/>
        <v/>
      </c>
      <c r="BA17" s="100" t="str">
        <f t="shared" si="26"/>
        <v/>
      </c>
      <c r="BB17" s="100" t="str">
        <f t="shared" si="84"/>
        <v/>
      </c>
      <c r="BC17" s="100">
        <f>IFERROR(INDEX('INPUT INF'!$F$3:$F$601,MATCH($B17,'INPUT INF'!$A$3:$A$601,FALSE)),"")</f>
        <v>0</v>
      </c>
      <c r="BD17" s="100">
        <f t="shared" si="27"/>
        <v>0</v>
      </c>
      <c r="BE17" s="100" t="str">
        <f t="shared" si="85"/>
        <v/>
      </c>
      <c r="BF17" s="100">
        <f t="shared" si="28"/>
        <v>426</v>
      </c>
      <c r="BG17" s="115" t="str">
        <f t="shared" si="29"/>
        <v>PASS</v>
      </c>
      <c r="BH17" s="115">
        <f>IF(AND('INPUT INF'!$O$1="X",BG17="PASS"),BF17,IF($BG17="","0",IF('INPUT INF'!$N$63="YES",$BF17,"")))</f>
        <v>426</v>
      </c>
      <c r="BI17" s="115" t="str">
        <f>IF($BG17="","0",IF('INPUT INF'!$N$64="YES",$BF17,""))</f>
        <v/>
      </c>
      <c r="BJ17" s="115" t="str">
        <f>IF($BG17="","0",IF('INPUT INF'!$N$65="YES",$BF17,""))</f>
        <v/>
      </c>
      <c r="BL17" s="116" t="str">
        <f t="shared" si="87"/>
        <v/>
      </c>
      <c r="BM17" s="116" t="str">
        <f t="shared" si="88"/>
        <v/>
      </c>
      <c r="BN17" s="116" t="str">
        <f t="shared" si="88"/>
        <v/>
      </c>
      <c r="BO17" s="156"/>
      <c r="BQ17" s="115">
        <f t="shared" ref="BQ17:BQ21" si="491">LARGE($BH$3:$BH$422,A4)</f>
        <v>479</v>
      </c>
      <c r="BR17" s="116" t="str">
        <f t="shared" si="92"/>
        <v/>
      </c>
      <c r="BS17" s="116" t="str">
        <f t="shared" si="93"/>
        <v/>
      </c>
      <c r="BT17" s="116" t="str">
        <f t="shared" si="93"/>
        <v/>
      </c>
      <c r="BU17" s="156"/>
      <c r="BX17" s="116" t="str">
        <f t="shared" si="97"/>
        <v/>
      </c>
      <c r="BY17" s="116" t="str">
        <f t="shared" si="98"/>
        <v/>
      </c>
      <c r="BZ17" s="116" t="str">
        <f t="shared" si="98"/>
        <v/>
      </c>
      <c r="CA17" s="156"/>
      <c r="CD17" s="116" t="str">
        <f t="shared" si="102"/>
        <v/>
      </c>
      <c r="CE17" s="116" t="str">
        <f t="shared" si="103"/>
        <v/>
      </c>
      <c r="CF17" s="116" t="str">
        <f t="shared" si="104"/>
        <v/>
      </c>
      <c r="CG17" s="156"/>
      <c r="CJ17" s="116" t="str">
        <f t="shared" si="108"/>
        <v/>
      </c>
      <c r="CK17" s="116" t="str">
        <f t="shared" si="109"/>
        <v/>
      </c>
      <c r="CL17" s="116" t="str">
        <f t="shared" si="110"/>
        <v/>
      </c>
      <c r="CM17" s="156"/>
      <c r="CP17" s="116" t="str">
        <f t="shared" si="30"/>
        <v/>
      </c>
      <c r="CQ17" s="116" t="str">
        <f t="shared" si="114"/>
        <v/>
      </c>
      <c r="CR17" s="116" t="str">
        <f t="shared" si="115"/>
        <v/>
      </c>
      <c r="CS17" s="156"/>
      <c r="CX17" s="133">
        <f t="shared" si="461"/>
        <v>5</v>
      </c>
      <c r="CY17" s="122"/>
      <c r="CZ17" s="121">
        <f t="shared" si="462"/>
        <v>12672051</v>
      </c>
      <c r="DA17" s="121" t="str">
        <f t="shared" si="429"/>
        <v>SOUMYA PANDEY</v>
      </c>
      <c r="DB17" s="122">
        <f t="shared" si="463"/>
        <v>457</v>
      </c>
      <c r="DC17" s="122">
        <f t="shared" si="430"/>
        <v>91.4</v>
      </c>
      <c r="DD17" s="122" t="str">
        <f t="shared" si="464"/>
        <v>I</v>
      </c>
      <c r="DE17" s="122" t="str">
        <f t="shared" si="465"/>
        <v>B</v>
      </c>
      <c r="DH17" s="115" t="str">
        <f t="shared" si="31"/>
        <v/>
      </c>
      <c r="DI17" s="115" t="str">
        <f t="shared" si="32"/>
        <v/>
      </c>
      <c r="DJ17" s="115" t="str">
        <f t="shared" si="33"/>
        <v/>
      </c>
      <c r="DK17" s="115" t="str">
        <f t="shared" si="34"/>
        <v/>
      </c>
      <c r="DL17" s="115" t="str">
        <f t="shared" si="35"/>
        <v/>
      </c>
      <c r="DM17" s="115" t="str">
        <f t="shared" si="36"/>
        <v/>
      </c>
      <c r="DN17" s="115" t="str">
        <f t="shared" si="37"/>
        <v/>
      </c>
      <c r="DO17" s="115" t="str">
        <f t="shared" si="38"/>
        <v/>
      </c>
      <c r="DP17" s="115" t="str">
        <f t="shared" si="39"/>
        <v/>
      </c>
      <c r="DQ17" s="115" t="str">
        <f t="shared" si="40"/>
        <v/>
      </c>
      <c r="DR17" s="115" t="str">
        <f t="shared" si="41"/>
        <v/>
      </c>
      <c r="DS17" s="115" t="str">
        <f t="shared" si="42"/>
        <v/>
      </c>
      <c r="DT17" s="115" t="str">
        <f t="shared" si="43"/>
        <v/>
      </c>
      <c r="DU17" s="115" t="str">
        <f t="shared" si="44"/>
        <v/>
      </c>
      <c r="DV17" s="115" t="str">
        <f t="shared" si="45"/>
        <v/>
      </c>
      <c r="DW17" s="115" t="str">
        <f t="shared" si="46"/>
        <v/>
      </c>
      <c r="DX17" s="115" t="str">
        <f t="shared" si="47"/>
        <v/>
      </c>
      <c r="DY17" s="115" t="str">
        <f t="shared" si="48"/>
        <v/>
      </c>
      <c r="DZ17" s="115" t="str">
        <f t="shared" si="49"/>
        <v/>
      </c>
      <c r="EA17" s="115" t="str">
        <f t="shared" si="50"/>
        <v/>
      </c>
      <c r="EB17" s="115" t="str">
        <f t="shared" si="51"/>
        <v/>
      </c>
      <c r="EC17" s="115" t="str">
        <f t="shared" si="52"/>
        <v/>
      </c>
      <c r="ED17" s="115" t="str">
        <f t="shared" si="53"/>
        <v/>
      </c>
      <c r="EE17" s="115" t="str">
        <f t="shared" si="54"/>
        <v/>
      </c>
      <c r="EF17" s="115" t="str">
        <f t="shared" si="55"/>
        <v/>
      </c>
      <c r="EG17" s="115" t="str">
        <f t="shared" si="119"/>
        <v/>
      </c>
      <c r="EH17" s="115" t="str">
        <f t="shared" si="120"/>
        <v/>
      </c>
      <c r="EI17" s="115" t="str">
        <f t="shared" si="121"/>
        <v/>
      </c>
      <c r="EJ17" s="115" t="str">
        <f t="shared" si="122"/>
        <v/>
      </c>
      <c r="EK17" s="115" t="str">
        <f t="shared" si="123"/>
        <v/>
      </c>
      <c r="EL17" s="115" t="str">
        <f t="shared" si="124"/>
        <v/>
      </c>
      <c r="EM17" s="115" t="str">
        <f t="shared" si="125"/>
        <v/>
      </c>
      <c r="EN17" s="115" t="str">
        <f t="shared" si="126"/>
        <v/>
      </c>
      <c r="EO17" s="115" t="str">
        <f t="shared" si="127"/>
        <v/>
      </c>
      <c r="EP17" s="115" t="str">
        <f t="shared" si="128"/>
        <v/>
      </c>
      <c r="EQ17" s="115" t="str">
        <f t="shared" si="129"/>
        <v/>
      </c>
      <c r="ER17" s="115" t="str">
        <f t="shared" si="130"/>
        <v/>
      </c>
      <c r="ES17" s="115" t="str">
        <f t="shared" si="131"/>
        <v/>
      </c>
      <c r="ET17" s="115" t="str">
        <f t="shared" si="132"/>
        <v/>
      </c>
      <c r="EU17" s="115" t="str">
        <f t="shared" si="133"/>
        <v/>
      </c>
      <c r="EV17" s="115" t="str">
        <f t="shared" si="134"/>
        <v/>
      </c>
      <c r="EW17" s="115" t="str">
        <f t="shared" si="135"/>
        <v/>
      </c>
      <c r="EX17" s="115" t="str">
        <f t="shared" si="136"/>
        <v/>
      </c>
      <c r="EY17" s="115" t="str">
        <f t="shared" si="137"/>
        <v/>
      </c>
      <c r="EZ17" s="115" t="str">
        <f t="shared" si="138"/>
        <v/>
      </c>
      <c r="FA17" s="115" t="str">
        <f t="shared" si="139"/>
        <v/>
      </c>
      <c r="FB17" s="115" t="str">
        <f t="shared" si="140"/>
        <v/>
      </c>
      <c r="FC17" s="115" t="str">
        <f t="shared" si="141"/>
        <v/>
      </c>
      <c r="FD17" s="115" t="str">
        <f t="shared" si="142"/>
        <v/>
      </c>
      <c r="FE17" s="115" t="str">
        <f t="shared" si="143"/>
        <v/>
      </c>
      <c r="FF17" s="115">
        <f t="shared" si="181"/>
        <v>302</v>
      </c>
      <c r="FG17" s="115" t="str">
        <f t="shared" si="382"/>
        <v/>
      </c>
      <c r="FH17" s="115">
        <f t="shared" si="182"/>
        <v>96</v>
      </c>
      <c r="FI17" s="115" t="str">
        <f t="shared" si="144"/>
        <v/>
      </c>
      <c r="FJ17" s="115">
        <f t="shared" si="145"/>
        <v>71</v>
      </c>
      <c r="FK17" s="120">
        <f t="shared" si="146"/>
        <v>12672068</v>
      </c>
      <c r="FL17" s="121" t="str">
        <f t="shared" si="147"/>
        <v>DEEPAK PRAKASH KHAIRWAR</v>
      </c>
      <c r="FM17" s="122">
        <f t="shared" si="148"/>
        <v>48</v>
      </c>
      <c r="FN17" s="121" t="str">
        <f t="shared" si="149"/>
        <v>PHYS. EDU.</v>
      </c>
      <c r="FO17" s="122">
        <f t="shared" si="150"/>
        <v>82</v>
      </c>
      <c r="FP17" s="122" t="str">
        <f t="shared" si="151"/>
        <v>B</v>
      </c>
      <c r="FR17" s="107" t="str">
        <f>IFERROR(IF('INPUT INF'!L18="","",'INPUT INF'!L18),"")</f>
        <v/>
      </c>
      <c r="FS17" s="107">
        <f t="shared" si="152"/>
        <v>15</v>
      </c>
      <c r="FT17" s="107" t="str">
        <f t="shared" si="153"/>
        <v/>
      </c>
      <c r="FU17" s="107" t="str">
        <f t="shared" si="56"/>
        <v/>
      </c>
      <c r="FV17" s="107">
        <f t="shared" si="154"/>
        <v>83</v>
      </c>
      <c r="FW17" s="221" t="str">
        <f t="shared" si="155"/>
        <v>COM. SC.(NEW)</v>
      </c>
      <c r="GA17" s="212" t="str">
        <f>IF(FU16="","",IF(COUNTIF('INPUT INF'!$N$4:$S$33,"YES")&lt;1,"",FU16))</f>
        <v/>
      </c>
      <c r="GB17" s="140" t="str">
        <f t="shared" si="183"/>
        <v/>
      </c>
      <c r="GC17" s="126">
        <f>COUNTIF($AE$3:$AE$72,"&gt;0")</f>
        <v>0</v>
      </c>
      <c r="GD17" s="148">
        <f t="shared" si="466"/>
        <v>0</v>
      </c>
      <c r="GE17" s="148" t="str">
        <f t="shared" si="467"/>
        <v/>
      </c>
      <c r="GF17" s="127">
        <f t="shared" ref="GF17:GN17" si="492">COUNTIF($AF$3:$AF$72,GF$3)</f>
        <v>0</v>
      </c>
      <c r="GG17" s="127">
        <f t="shared" si="492"/>
        <v>0</v>
      </c>
      <c r="GH17" s="127">
        <f t="shared" si="492"/>
        <v>0</v>
      </c>
      <c r="GI17" s="127">
        <f t="shared" si="492"/>
        <v>0</v>
      </c>
      <c r="GJ17" s="127">
        <f t="shared" si="492"/>
        <v>0</v>
      </c>
      <c r="GK17" s="127">
        <f t="shared" si="492"/>
        <v>0</v>
      </c>
      <c r="GL17" s="127">
        <f t="shared" si="492"/>
        <v>0</v>
      </c>
      <c r="GM17" s="127">
        <f t="shared" si="492"/>
        <v>0</v>
      </c>
      <c r="GN17" s="127">
        <f t="shared" si="492"/>
        <v>0</v>
      </c>
      <c r="GO17" s="126">
        <f t="shared" si="334"/>
        <v>0</v>
      </c>
      <c r="GP17" s="126" t="e">
        <f t="shared" si="187"/>
        <v>#DIV/0!</v>
      </c>
      <c r="GQ17" s="126">
        <f>COUNTIF($AE$3:$AE$72,"&lt;45")-GN17</f>
        <v>0</v>
      </c>
      <c r="GR17" s="126">
        <f>COUNTIF($AE$3:$AE$72,"&lt;60")-GQ17</f>
        <v>0</v>
      </c>
      <c r="GS17" s="126">
        <f>COUNTIF($AE$3:$AE$72,"&lt;75")-GQ17-GR17</f>
        <v>0</v>
      </c>
      <c r="GT17" s="126">
        <f>COUNTIF($AE$3:$AE$72,"&lt;90")-GQ17-GR17-GS17</f>
        <v>0</v>
      </c>
      <c r="GU17" s="126">
        <f>COUNTIF($AE$3:$AE$72,"&gt;89")</f>
        <v>0</v>
      </c>
      <c r="GV17" s="126">
        <f>COUNTIF($AE$3:$AE$72,GV3)</f>
        <v>0</v>
      </c>
      <c r="GW17" s="126">
        <f>COUNTIF($AE$3:$AE$72,GW3)</f>
        <v>0</v>
      </c>
      <c r="GY17" s="115">
        <v>14</v>
      </c>
      <c r="GZ17" s="120" t="str">
        <f>IF(COUNT(GZ11:GZ16)&gt;1,GY17,"")</f>
        <v/>
      </c>
      <c r="HA17" s="120" t="str">
        <f t="shared" si="384"/>
        <v>ARCHANA KHARE</v>
      </c>
      <c r="HB17" s="120" t="str">
        <f>IF(GZ17="","",'INPUT INF'!L$5)</f>
        <v/>
      </c>
      <c r="HC17" s="115" t="s">
        <v>32</v>
      </c>
      <c r="HD17" s="133" t="str">
        <f t="shared" si="469"/>
        <v/>
      </c>
      <c r="HE17" s="133">
        <f>SUM(HE11:HE16)</f>
        <v>36</v>
      </c>
      <c r="HF17" s="133">
        <f t="shared" ref="HF17" si="493">SUM(HF11:HF16)</f>
        <v>36</v>
      </c>
      <c r="HG17" s="142" t="str">
        <f t="shared" ref="HG17" si="494">IF(HD17="","",ROUND(HF17/HE17*100,2))</f>
        <v/>
      </c>
      <c r="HH17" s="133">
        <f t="shared" ref="HH17" si="495">SUM(HH11:HH16)</f>
        <v>4</v>
      </c>
      <c r="HI17" s="133">
        <f t="shared" ref="HI17" si="496">SUM(HI11:HI16)</f>
        <v>3</v>
      </c>
      <c r="HJ17" s="133">
        <f t="shared" ref="HJ17" si="497">SUM(HJ11:HJ16)</f>
        <v>4</v>
      </c>
      <c r="HK17" s="133">
        <f t="shared" ref="HK17" si="498">SUM(HK11:HK16)</f>
        <v>11</v>
      </c>
      <c r="HL17" s="133">
        <f t="shared" ref="HL17" si="499">SUM(HL11:HL16)</f>
        <v>3</v>
      </c>
      <c r="HM17" s="133">
        <f t="shared" ref="HM17" si="500">SUM(HM11:HM16)</f>
        <v>4</v>
      </c>
      <c r="HN17" s="133">
        <f t="shared" ref="HN17" si="501">SUM(HN11:HN16)</f>
        <v>7</v>
      </c>
      <c r="HO17" s="133">
        <f t="shared" ref="HO17" si="502">SUM(HO11:HO16)</f>
        <v>0</v>
      </c>
      <c r="HP17" s="133">
        <f t="shared" ref="HP17" si="503">SUM(HP11:HP16)</f>
        <v>0</v>
      </c>
      <c r="HQ17" s="133">
        <f t="shared" ref="HQ17" si="504">SUM(HQ11:HQ16)</f>
        <v>170</v>
      </c>
      <c r="HR17" s="142">
        <f t="shared" ref="HR17" si="505">ROUND(HQ17*12.5/SUM(HH17:HP17),2)</f>
        <v>59.03</v>
      </c>
      <c r="HS17" s="133">
        <f t="shared" ref="HS17" si="506">SUM(HS11:HS16)</f>
        <v>0</v>
      </c>
      <c r="HT17" s="133">
        <f t="shared" ref="HT17" si="507">SUM(HT11:HT16)</f>
        <v>0</v>
      </c>
      <c r="HU17" s="133">
        <f t="shared" ref="HU17" si="508">SUM(HU11:HU16)</f>
        <v>12</v>
      </c>
      <c r="HV17" s="133">
        <f t="shared" ref="HV17" si="509">SUM(HV11:HV16)</f>
        <v>18</v>
      </c>
      <c r="HW17" s="133">
        <f t="shared" ref="HW17:HY17" si="510">SUM(HW11:HW16)</f>
        <v>6</v>
      </c>
      <c r="HX17" s="133">
        <f t="shared" si="510"/>
        <v>28</v>
      </c>
      <c r="HY17" s="133">
        <f t="shared" si="510"/>
        <v>6</v>
      </c>
      <c r="IA17" s="141">
        <f t="shared" si="452"/>
        <v>65</v>
      </c>
      <c r="IB17" s="131">
        <f t="shared" si="191"/>
        <v>55</v>
      </c>
      <c r="IC17" s="131" t="str">
        <f t="shared" si="192"/>
        <v>ACCOUNTANCY</v>
      </c>
      <c r="ID17" s="131" t="str">
        <f t="shared" si="193"/>
        <v>B</v>
      </c>
      <c r="IE17" s="131">
        <f t="shared" si="194"/>
        <v>32</v>
      </c>
      <c r="IF17" s="131">
        <f t="shared" si="195"/>
        <v>32</v>
      </c>
      <c r="IG17" s="131">
        <f t="shared" si="196"/>
        <v>100</v>
      </c>
      <c r="IH17" s="131">
        <f t="shared" si="197"/>
        <v>5</v>
      </c>
      <c r="II17" s="131">
        <f t="shared" si="198"/>
        <v>1</v>
      </c>
      <c r="IJ17" s="131">
        <f t="shared" si="199"/>
        <v>6</v>
      </c>
      <c r="IK17" s="131">
        <f t="shared" si="200"/>
        <v>1</v>
      </c>
      <c r="IL17" s="131">
        <f t="shared" si="201"/>
        <v>8</v>
      </c>
      <c r="IM17" s="131">
        <f t="shared" si="202"/>
        <v>10</v>
      </c>
      <c r="IN17" s="131">
        <f t="shared" si="203"/>
        <v>1</v>
      </c>
      <c r="IO17" s="131">
        <f t="shared" si="204"/>
        <v>0</v>
      </c>
      <c r="IP17" s="131">
        <f t="shared" si="205"/>
        <v>0</v>
      </c>
      <c r="IQ17" s="131">
        <f t="shared" si="206"/>
        <v>152</v>
      </c>
      <c r="IR17" s="131">
        <f t="shared" si="207"/>
        <v>59.38</v>
      </c>
      <c r="IS17" s="131">
        <f t="shared" si="208"/>
        <v>0</v>
      </c>
      <c r="IT17" s="131">
        <f t="shared" si="209"/>
        <v>10</v>
      </c>
      <c r="IU17" s="131">
        <f t="shared" si="210"/>
        <v>11</v>
      </c>
      <c r="IV17" s="131">
        <f t="shared" si="211"/>
        <v>5</v>
      </c>
      <c r="IW17" s="131">
        <f t="shared" si="212"/>
        <v>6</v>
      </c>
      <c r="IX17" s="131">
        <f t="shared" si="213"/>
        <v>13</v>
      </c>
      <c r="IY17" s="131">
        <f t="shared" si="214"/>
        <v>5</v>
      </c>
      <c r="IZ17" s="131" t="str">
        <f t="shared" si="215"/>
        <v>A K MAURYA</v>
      </c>
      <c r="JB17" s="133">
        <v>14</v>
      </c>
      <c r="JC17" s="133"/>
      <c r="JD17" s="133"/>
      <c r="JE17" s="133"/>
      <c r="JF17" s="120" t="s">
        <v>105</v>
      </c>
      <c r="JG17" s="133"/>
      <c r="JH17" s="133"/>
      <c r="JI17" s="133"/>
      <c r="JJ17" s="133"/>
      <c r="JK17" s="133"/>
      <c r="JL17" s="133">
        <f t="shared" ref="JL17:JT17" si="511">COUNTIF($BE$283:$BE$352,JL$3)</f>
        <v>0</v>
      </c>
      <c r="JM17" s="133">
        <f t="shared" si="511"/>
        <v>0</v>
      </c>
      <c r="JN17" s="133">
        <f t="shared" si="511"/>
        <v>0</v>
      </c>
      <c r="JO17" s="133">
        <f t="shared" si="511"/>
        <v>0</v>
      </c>
      <c r="JP17" s="133">
        <f t="shared" si="511"/>
        <v>0</v>
      </c>
      <c r="JQ17" s="133">
        <f t="shared" si="511"/>
        <v>0</v>
      </c>
      <c r="JR17" s="133">
        <f t="shared" si="511"/>
        <v>0</v>
      </c>
      <c r="JS17" s="133">
        <f t="shared" si="511"/>
        <v>0</v>
      </c>
      <c r="JT17" s="133">
        <f t="shared" si="511"/>
        <v>0</v>
      </c>
      <c r="JU17" s="142">
        <f t="shared" si="217"/>
        <v>0</v>
      </c>
      <c r="JV17" s="120" t="e">
        <f t="shared" si="218"/>
        <v>#DIV/0!</v>
      </c>
      <c r="JW17" s="133"/>
      <c r="JX17" s="133"/>
      <c r="JY17" s="133"/>
      <c r="JZ17" s="133"/>
      <c r="KA17" s="133"/>
      <c r="KB17" s="133"/>
      <c r="KE17" s="157" t="str">
        <f>KE4</f>
        <v>SCIENCE</v>
      </c>
      <c r="KF17" s="159">
        <f>JG132</f>
        <v>0</v>
      </c>
      <c r="KG17" s="159">
        <f t="shared" ref="KG17:KI17" si="512">JH132</f>
        <v>0</v>
      </c>
      <c r="KH17" s="159">
        <f t="shared" si="512"/>
        <v>0</v>
      </c>
      <c r="KI17" s="159">
        <f t="shared" si="512"/>
        <v>0</v>
      </c>
      <c r="KJ17" s="159" t="e">
        <f>ROUND(KG17/KF17*100,2)</f>
        <v>#DIV/0!</v>
      </c>
      <c r="KK17" s="159">
        <f t="shared" ref="KK17:KT17" si="513">JL146</f>
        <v>0</v>
      </c>
      <c r="KL17" s="159">
        <f t="shared" si="513"/>
        <v>0</v>
      </c>
      <c r="KM17" s="159">
        <f t="shared" si="513"/>
        <v>0</v>
      </c>
      <c r="KN17" s="159">
        <f t="shared" si="513"/>
        <v>0</v>
      </c>
      <c r="KO17" s="159">
        <f t="shared" si="513"/>
        <v>0</v>
      </c>
      <c r="KP17" s="159">
        <f t="shared" si="513"/>
        <v>0</v>
      </c>
      <c r="KQ17" s="159">
        <f t="shared" si="513"/>
        <v>0</v>
      </c>
      <c r="KR17" s="159">
        <f t="shared" si="513"/>
        <v>0</v>
      </c>
      <c r="KS17" s="159">
        <f t="shared" si="513"/>
        <v>0</v>
      </c>
      <c r="KT17" s="159">
        <f t="shared" si="513"/>
        <v>0</v>
      </c>
      <c r="KU17" s="159" t="e">
        <f t="shared" ref="KU17:KU25" si="514">ROUND(KT17*12.5/SUM(KK17:KS17),2)</f>
        <v>#DIV/0!</v>
      </c>
      <c r="KV17" s="159">
        <f>JW132</f>
        <v>0</v>
      </c>
      <c r="KW17" s="159">
        <f t="shared" ref="KW17:LA17" si="515">JX132</f>
        <v>0</v>
      </c>
      <c r="KX17" s="159">
        <f t="shared" si="515"/>
        <v>0</v>
      </c>
      <c r="KY17" s="159">
        <f t="shared" si="515"/>
        <v>0</v>
      </c>
      <c r="KZ17" s="159">
        <f t="shared" si="515"/>
        <v>0</v>
      </c>
      <c r="LA17" s="159">
        <f t="shared" si="515"/>
        <v>0</v>
      </c>
      <c r="LC17" s="218" t="s">
        <v>164</v>
      </c>
      <c r="LD17" s="219" t="s">
        <v>15</v>
      </c>
    </row>
    <row r="18" spans="1:316" ht="15" customHeight="1" x14ac:dyDescent="0.25">
      <c r="A18" s="115">
        <v>16</v>
      </c>
      <c r="B18" s="115">
        <f t="shared" si="59"/>
        <v>12672015</v>
      </c>
      <c r="C18" s="115" t="s">
        <v>68</v>
      </c>
      <c r="D18" s="100" t="str">
        <f t="shared" si="178"/>
        <v>A</v>
      </c>
      <c r="E18" s="100">
        <f t="shared" si="60"/>
        <v>68</v>
      </c>
      <c r="F18" s="100" t="str">
        <f t="shared" si="61"/>
        <v>C2</v>
      </c>
      <c r="G18" s="100">
        <f t="shared" si="2"/>
        <v>81</v>
      </c>
      <c r="H18" s="100" t="str">
        <f t="shared" si="62"/>
        <v>C1</v>
      </c>
      <c r="I18" s="100" t="str">
        <f t="shared" si="3"/>
        <v/>
      </c>
      <c r="J18" s="100" t="str">
        <f t="shared" si="63"/>
        <v/>
      </c>
      <c r="K18" s="100" t="str">
        <f t="shared" si="4"/>
        <v/>
      </c>
      <c r="L18" s="100" t="str">
        <f t="shared" si="5"/>
        <v/>
      </c>
      <c r="M18" s="100" t="str">
        <f t="shared" si="6"/>
        <v/>
      </c>
      <c r="N18" s="100" t="str">
        <f t="shared" si="64"/>
        <v/>
      </c>
      <c r="O18" s="100" t="str">
        <f t="shared" si="7"/>
        <v/>
      </c>
      <c r="P18" s="100" t="str">
        <f t="shared" si="65"/>
        <v/>
      </c>
      <c r="Q18" s="100" t="str">
        <f t="shared" si="8"/>
        <v/>
      </c>
      <c r="R18" s="100" t="str">
        <f t="shared" si="66"/>
        <v/>
      </c>
      <c r="S18" s="100" t="str">
        <f t="shared" si="9"/>
        <v/>
      </c>
      <c r="T18" s="100" t="str">
        <f t="shared" si="67"/>
        <v/>
      </c>
      <c r="U18" s="100">
        <f t="shared" si="10"/>
        <v>64</v>
      </c>
      <c r="V18" s="100" t="str">
        <f t="shared" si="68"/>
        <v>D1</v>
      </c>
      <c r="W18" s="100">
        <f t="shared" si="11"/>
        <v>71</v>
      </c>
      <c r="X18" s="100" t="str">
        <f t="shared" si="69"/>
        <v>C2</v>
      </c>
      <c r="Y18" s="100">
        <f t="shared" si="12"/>
        <v>60</v>
      </c>
      <c r="Z18" s="100" t="str">
        <f t="shared" si="70"/>
        <v>D1</v>
      </c>
      <c r="AA18" s="100" t="str">
        <f t="shared" si="13"/>
        <v/>
      </c>
      <c r="AB18" s="100" t="str">
        <f t="shared" si="71"/>
        <v/>
      </c>
      <c r="AC18" s="100" t="str">
        <f t="shared" si="14"/>
        <v/>
      </c>
      <c r="AD18" s="100" t="str">
        <f t="shared" si="72"/>
        <v/>
      </c>
      <c r="AE18" s="100" t="str">
        <f t="shared" si="15"/>
        <v/>
      </c>
      <c r="AF18" s="100" t="str">
        <f t="shared" si="73"/>
        <v/>
      </c>
      <c r="AG18" s="100" t="str">
        <f t="shared" si="16"/>
        <v/>
      </c>
      <c r="AH18" s="100" t="str">
        <f t="shared" si="74"/>
        <v/>
      </c>
      <c r="AI18" s="100" t="str">
        <f t="shared" si="17"/>
        <v/>
      </c>
      <c r="AJ18" s="100" t="str">
        <f t="shared" si="75"/>
        <v/>
      </c>
      <c r="AK18" s="100" t="str">
        <f t="shared" si="18"/>
        <v/>
      </c>
      <c r="AL18" s="100" t="str">
        <f t="shared" si="76"/>
        <v/>
      </c>
      <c r="AM18" s="100" t="str">
        <f t="shared" si="19"/>
        <v/>
      </c>
      <c r="AN18" s="100" t="str">
        <f t="shared" si="77"/>
        <v/>
      </c>
      <c r="AO18" s="100" t="str">
        <f t="shared" si="20"/>
        <v/>
      </c>
      <c r="AP18" s="100" t="str">
        <f t="shared" si="78"/>
        <v/>
      </c>
      <c r="AQ18" s="100" t="str">
        <f t="shared" si="21"/>
        <v/>
      </c>
      <c r="AR18" s="100" t="str">
        <f t="shared" si="79"/>
        <v/>
      </c>
      <c r="AS18" s="100" t="str">
        <f t="shared" si="22"/>
        <v/>
      </c>
      <c r="AT18" s="100" t="str">
        <f t="shared" si="80"/>
        <v/>
      </c>
      <c r="AU18" s="100" t="str">
        <f t="shared" si="23"/>
        <v/>
      </c>
      <c r="AV18" s="100" t="str">
        <f t="shared" si="81"/>
        <v/>
      </c>
      <c r="AW18" s="100" t="str">
        <f t="shared" si="24"/>
        <v/>
      </c>
      <c r="AX18" s="100" t="str">
        <f t="shared" si="82"/>
        <v/>
      </c>
      <c r="AY18" s="100" t="str">
        <f t="shared" si="25"/>
        <v/>
      </c>
      <c r="AZ18" s="100" t="str">
        <f t="shared" si="83"/>
        <v/>
      </c>
      <c r="BA18" s="100" t="str">
        <f t="shared" si="26"/>
        <v/>
      </c>
      <c r="BB18" s="100" t="str">
        <f t="shared" si="84"/>
        <v/>
      </c>
      <c r="BC18" s="100">
        <f>IFERROR(INDEX('INPUT INF'!$F$3:$F$601,MATCH($B18,'INPUT INF'!$A$3:$A$601,FALSE)),"")</f>
        <v>0</v>
      </c>
      <c r="BD18" s="100">
        <f t="shared" si="27"/>
        <v>0</v>
      </c>
      <c r="BE18" s="100" t="str">
        <f t="shared" si="85"/>
        <v/>
      </c>
      <c r="BF18" s="100">
        <f t="shared" si="28"/>
        <v>344</v>
      </c>
      <c r="BG18" s="115" t="str">
        <f t="shared" si="29"/>
        <v>PASS</v>
      </c>
      <c r="BH18" s="115">
        <f>IF(AND('INPUT INF'!$O$1="X",BG18="PASS"),BF18,IF($BG18="","0",IF('INPUT INF'!$N$63="YES",$BF18,"")))</f>
        <v>344</v>
      </c>
      <c r="BI18" s="115" t="str">
        <f>IF($BG18="","0",IF('INPUT INF'!$N$64="YES",$BF18,""))</f>
        <v/>
      </c>
      <c r="BJ18" s="115" t="str">
        <f>IF($BG18="","0",IF('INPUT INF'!$N$65="YES",$BF18,""))</f>
        <v/>
      </c>
      <c r="BL18" s="116" t="str">
        <f t="shared" si="87"/>
        <v/>
      </c>
      <c r="BM18" s="116" t="str">
        <f t="shared" si="88"/>
        <v/>
      </c>
      <c r="BN18" s="116" t="str">
        <f t="shared" si="88"/>
        <v/>
      </c>
      <c r="BQ18" s="115">
        <f t="shared" si="491"/>
        <v>478</v>
      </c>
      <c r="BR18" s="116" t="str">
        <f t="shared" si="92"/>
        <v/>
      </c>
      <c r="BS18" s="116" t="str">
        <f t="shared" si="93"/>
        <v/>
      </c>
      <c r="BT18" s="116" t="str">
        <f t="shared" si="93"/>
        <v/>
      </c>
      <c r="BX18" s="116" t="str">
        <f t="shared" si="97"/>
        <v/>
      </c>
      <c r="BY18" s="116" t="str">
        <f t="shared" si="98"/>
        <v/>
      </c>
      <c r="BZ18" s="116" t="str">
        <f t="shared" si="98"/>
        <v/>
      </c>
      <c r="CD18" s="116" t="str">
        <f t="shared" si="102"/>
        <v/>
      </c>
      <c r="CE18" s="116" t="str">
        <f t="shared" si="103"/>
        <v/>
      </c>
      <c r="CF18" s="116" t="str">
        <f t="shared" si="104"/>
        <v/>
      </c>
      <c r="CJ18" s="116" t="str">
        <f t="shared" si="108"/>
        <v/>
      </c>
      <c r="CK18" s="116" t="str">
        <f t="shared" si="109"/>
        <v/>
      </c>
      <c r="CL18" s="116" t="str">
        <f t="shared" si="110"/>
        <v/>
      </c>
      <c r="CP18" s="116" t="str">
        <f t="shared" si="30"/>
        <v/>
      </c>
      <c r="CQ18" s="116" t="str">
        <f t="shared" si="114"/>
        <v/>
      </c>
      <c r="CR18" s="116" t="str">
        <f t="shared" si="115"/>
        <v/>
      </c>
      <c r="CX18" s="133">
        <f t="shared" si="461"/>
        <v>6</v>
      </c>
      <c r="CY18" s="122"/>
      <c r="CZ18" s="121">
        <f t="shared" si="462"/>
        <v>12672057</v>
      </c>
      <c r="DA18" s="121" t="str">
        <f t="shared" si="429"/>
        <v>MUNTAHA KAUSEN</v>
      </c>
      <c r="DB18" s="122">
        <f t="shared" si="463"/>
        <v>457</v>
      </c>
      <c r="DC18" s="122">
        <f t="shared" si="430"/>
        <v>91.4</v>
      </c>
      <c r="DD18" s="122" t="str">
        <f t="shared" si="464"/>
        <v>I</v>
      </c>
      <c r="DE18" s="122" t="str">
        <f t="shared" si="465"/>
        <v>B</v>
      </c>
      <c r="DH18" s="115" t="str">
        <f t="shared" si="31"/>
        <v/>
      </c>
      <c r="DI18" s="115" t="str">
        <f t="shared" si="32"/>
        <v/>
      </c>
      <c r="DJ18" s="115" t="str">
        <f t="shared" si="33"/>
        <v/>
      </c>
      <c r="DK18" s="115" t="str">
        <f t="shared" si="34"/>
        <v/>
      </c>
      <c r="DL18" s="115" t="str">
        <f t="shared" si="35"/>
        <v/>
      </c>
      <c r="DM18" s="115" t="str">
        <f t="shared" si="36"/>
        <v/>
      </c>
      <c r="DN18" s="115" t="str">
        <f t="shared" si="37"/>
        <v/>
      </c>
      <c r="DO18" s="115" t="str">
        <f t="shared" si="38"/>
        <v/>
      </c>
      <c r="DP18" s="115" t="str">
        <f t="shared" si="39"/>
        <v/>
      </c>
      <c r="DQ18" s="115" t="str">
        <f t="shared" si="40"/>
        <v/>
      </c>
      <c r="DR18" s="115" t="str">
        <f t="shared" si="41"/>
        <v/>
      </c>
      <c r="DS18" s="115" t="str">
        <f t="shared" si="42"/>
        <v/>
      </c>
      <c r="DT18" s="115" t="str">
        <f t="shared" si="43"/>
        <v/>
      </c>
      <c r="DU18" s="115" t="str">
        <f t="shared" si="44"/>
        <v/>
      </c>
      <c r="DV18" s="115" t="str">
        <f t="shared" si="45"/>
        <v/>
      </c>
      <c r="DW18" s="115" t="str">
        <f t="shared" si="46"/>
        <v/>
      </c>
      <c r="DX18" s="115" t="str">
        <f t="shared" si="47"/>
        <v/>
      </c>
      <c r="DY18" s="115" t="str">
        <f t="shared" si="48"/>
        <v/>
      </c>
      <c r="DZ18" s="115" t="str">
        <f t="shared" si="49"/>
        <v/>
      </c>
      <c r="EA18" s="115" t="str">
        <f t="shared" si="50"/>
        <v/>
      </c>
      <c r="EB18" s="115" t="str">
        <f t="shared" si="51"/>
        <v/>
      </c>
      <c r="EC18" s="115" t="str">
        <f t="shared" si="52"/>
        <v/>
      </c>
      <c r="ED18" s="115" t="str">
        <f t="shared" si="53"/>
        <v/>
      </c>
      <c r="EE18" s="115" t="str">
        <f t="shared" si="54"/>
        <v/>
      </c>
      <c r="EF18" s="115" t="str">
        <f t="shared" si="55"/>
        <v/>
      </c>
      <c r="EG18" s="115" t="str">
        <f t="shared" si="119"/>
        <v/>
      </c>
      <c r="EH18" s="115" t="str">
        <f t="shared" si="120"/>
        <v/>
      </c>
      <c r="EI18" s="115" t="str">
        <f t="shared" si="121"/>
        <v/>
      </c>
      <c r="EJ18" s="115" t="str">
        <f t="shared" si="122"/>
        <v/>
      </c>
      <c r="EK18" s="115" t="str">
        <f t="shared" si="123"/>
        <v/>
      </c>
      <c r="EL18" s="115" t="str">
        <f t="shared" si="124"/>
        <v/>
      </c>
      <c r="EM18" s="115" t="str">
        <f t="shared" si="125"/>
        <v/>
      </c>
      <c r="EN18" s="115" t="str">
        <f t="shared" si="126"/>
        <v/>
      </c>
      <c r="EO18" s="115" t="str">
        <f t="shared" si="127"/>
        <v/>
      </c>
      <c r="EP18" s="115" t="str">
        <f t="shared" si="128"/>
        <v/>
      </c>
      <c r="EQ18" s="115" t="str">
        <f t="shared" si="129"/>
        <v/>
      </c>
      <c r="ER18" s="115" t="str">
        <f t="shared" si="130"/>
        <v/>
      </c>
      <c r="ES18" s="115" t="str">
        <f t="shared" si="131"/>
        <v/>
      </c>
      <c r="ET18" s="115" t="str">
        <f t="shared" si="132"/>
        <v/>
      </c>
      <c r="EU18" s="115" t="str">
        <f t="shared" si="133"/>
        <v/>
      </c>
      <c r="EV18" s="115" t="str">
        <f t="shared" si="134"/>
        <v/>
      </c>
      <c r="EW18" s="115" t="str">
        <f t="shared" si="135"/>
        <v/>
      </c>
      <c r="EX18" s="115" t="str">
        <f t="shared" si="136"/>
        <v/>
      </c>
      <c r="EY18" s="115" t="str">
        <f t="shared" si="137"/>
        <v/>
      </c>
      <c r="EZ18" s="115" t="str">
        <f t="shared" si="138"/>
        <v/>
      </c>
      <c r="FA18" s="115" t="str">
        <f t="shared" si="139"/>
        <v/>
      </c>
      <c r="FB18" s="115" t="str">
        <f t="shared" si="140"/>
        <v/>
      </c>
      <c r="FC18" s="115" t="str">
        <f t="shared" si="141"/>
        <v/>
      </c>
      <c r="FD18" s="115" t="str">
        <f t="shared" si="142"/>
        <v/>
      </c>
      <c r="FE18" s="115" t="str">
        <f t="shared" si="143"/>
        <v/>
      </c>
      <c r="FF18" s="115">
        <f t="shared" si="181"/>
        <v>302</v>
      </c>
      <c r="FG18" s="115" t="str">
        <f t="shared" si="382"/>
        <v/>
      </c>
      <c r="FH18" s="115">
        <f t="shared" si="182"/>
        <v>96</v>
      </c>
      <c r="FI18" s="115" t="str">
        <f t="shared" si="144"/>
        <v/>
      </c>
      <c r="FJ18" s="115">
        <f t="shared" si="145"/>
        <v>81</v>
      </c>
      <c r="FK18" s="120">
        <f t="shared" si="146"/>
        <v>12672021</v>
      </c>
      <c r="FL18" s="121" t="str">
        <f t="shared" si="147"/>
        <v>CHESTA SONI</v>
      </c>
      <c r="FM18" s="122">
        <f t="shared" si="148"/>
        <v>44</v>
      </c>
      <c r="FN18" s="121" t="str">
        <f t="shared" si="149"/>
        <v>BIOLOGY</v>
      </c>
      <c r="FO18" s="122">
        <f t="shared" si="150"/>
        <v>96</v>
      </c>
      <c r="FP18" s="122" t="str">
        <f t="shared" si="151"/>
        <v>A</v>
      </c>
      <c r="FR18" s="107" t="str">
        <f>IFERROR(IF('INPUT INF'!L19="","",'INPUT INF'!L19),"")</f>
        <v/>
      </c>
      <c r="FS18" s="107">
        <f t="shared" si="152"/>
        <v>16</v>
      </c>
      <c r="FT18" s="107" t="str">
        <f t="shared" si="153"/>
        <v/>
      </c>
      <c r="FU18" s="107" t="str">
        <f t="shared" si="56"/>
        <v/>
      </c>
      <c r="FV18" s="107">
        <f t="shared" si="154"/>
        <v>65</v>
      </c>
      <c r="FW18" s="221" t="str">
        <f t="shared" si="155"/>
        <v>IP(NEW)</v>
      </c>
      <c r="GA18" s="212" t="str">
        <f>IF(FU17="","",IF(COUNTIF('INPUT INF'!$N$4:$S$33,"YES")&lt;1,"",FU17))</f>
        <v/>
      </c>
      <c r="GB18" s="140" t="str">
        <f t="shared" si="183"/>
        <v/>
      </c>
      <c r="GC18" s="126">
        <f>COUNTIF($AG$3:$AG$72,"&gt;0")</f>
        <v>0</v>
      </c>
      <c r="GD18" s="148">
        <f t="shared" si="466"/>
        <v>0</v>
      </c>
      <c r="GE18" s="148" t="str">
        <f t="shared" si="467"/>
        <v/>
      </c>
      <c r="GF18" s="127">
        <f t="shared" ref="GF18:GN18" si="516">COUNTIF($AH$3:$AH$72,GF$3)</f>
        <v>0</v>
      </c>
      <c r="GG18" s="127">
        <f t="shared" si="516"/>
        <v>0</v>
      </c>
      <c r="GH18" s="127">
        <f t="shared" si="516"/>
        <v>0</v>
      </c>
      <c r="GI18" s="127">
        <f t="shared" si="516"/>
        <v>0</v>
      </c>
      <c r="GJ18" s="127">
        <f t="shared" si="516"/>
        <v>0</v>
      </c>
      <c r="GK18" s="127">
        <f t="shared" si="516"/>
        <v>0</v>
      </c>
      <c r="GL18" s="127">
        <f t="shared" si="516"/>
        <v>0</v>
      </c>
      <c r="GM18" s="127">
        <f t="shared" si="516"/>
        <v>0</v>
      </c>
      <c r="GN18" s="127">
        <f t="shared" si="516"/>
        <v>0</v>
      </c>
      <c r="GO18" s="126">
        <f t="shared" si="334"/>
        <v>0</v>
      </c>
      <c r="GP18" s="126" t="e">
        <f t="shared" si="187"/>
        <v>#DIV/0!</v>
      </c>
      <c r="GQ18" s="126">
        <f>COUNTIF($AG$3:$AG$72,"&lt;45")-GN18</f>
        <v>0</v>
      </c>
      <c r="GR18" s="126">
        <f>COUNTIF($AG$3:$AG$72,"&lt;60")-GQ18</f>
        <v>0</v>
      </c>
      <c r="GS18" s="126">
        <f>COUNTIF($AG$3:$AG$72,"&lt;75")-GQ18-GR18</f>
        <v>0</v>
      </c>
      <c r="GT18" s="126">
        <f>COUNTIF($AG$3:$AG$72,"&lt;90")-GQ18-GR18-GS18</f>
        <v>0</v>
      </c>
      <c r="GU18" s="126">
        <f>COUNTIF($AG$3:$AG$72,"&gt;89")</f>
        <v>0</v>
      </c>
      <c r="GV18" s="126">
        <f>COUNTIF($AG$3:$AG$72,GV3)</f>
        <v>0</v>
      </c>
      <c r="GW18" s="126">
        <f>COUNTIF($AG$3:$AG$72,GW3)</f>
        <v>0</v>
      </c>
      <c r="GY18" s="115">
        <v>15</v>
      </c>
      <c r="GZ18" s="120">
        <f>IF('INPUT INF'!N$6="YES",GY18,"")</f>
        <v>15</v>
      </c>
      <c r="HA18" s="115" t="str">
        <f>'INPUT INF'!K6</f>
        <v xml:space="preserve">MANISH TIWARI </v>
      </c>
      <c r="HB18" s="120">
        <f>IF(GZ18="","",'INPUT INF'!L$6)</f>
        <v>44</v>
      </c>
      <c r="HC18" s="120" t="str">
        <f>'INPUT INF'!N$3</f>
        <v>A</v>
      </c>
      <c r="HD18" s="133" t="str">
        <f>IFERROR(INDEX(GB$4:GB$28,MATCH($HB18,$GA$4:$GA$28,0)),"")</f>
        <v>BIOLOGY</v>
      </c>
      <c r="HE18" s="133">
        <f>IFERROR(INDEX(GC$4:GC$28,MATCH($HB18,$GA$4:$GA$28,0)),"")</f>
        <v>16</v>
      </c>
      <c r="HF18" s="133">
        <f t="shared" ref="HF18" si="517">IFERROR(INDEX(GD$4:GD$28,MATCH($HB18,$GA$4:$GA$28,0)),"")</f>
        <v>16</v>
      </c>
      <c r="HG18" s="133">
        <f t="shared" ref="HG18" si="518">IFERROR(INDEX(GE$4:GE$28,MATCH($HB18,$GA$4:$GA$28,0)),"")</f>
        <v>100</v>
      </c>
      <c r="HH18" s="133">
        <f t="shared" ref="HH18" si="519">IFERROR(INDEX(GF$4:GF$28,MATCH($HB18,$GA$4:$GA$28,0)),"")</f>
        <v>3</v>
      </c>
      <c r="HI18" s="133">
        <f t="shared" ref="HI18" si="520">IFERROR(INDEX(GG$4:GG$28,MATCH($HB18,$GA$4:$GA$28,0)),"")</f>
        <v>0</v>
      </c>
      <c r="HJ18" s="133">
        <f t="shared" ref="HJ18" si="521">IFERROR(INDEX(GH$4:GH$28,MATCH($HB18,$GA$4:$GA$28,0)),"")</f>
        <v>0</v>
      </c>
      <c r="HK18" s="133">
        <f t="shared" ref="HK18" si="522">IFERROR(INDEX(GI$4:GI$28,MATCH($HB18,$GA$4:$GA$28,0)),"")</f>
        <v>4</v>
      </c>
      <c r="HL18" s="133">
        <f t="shared" ref="HL18" si="523">IFERROR(INDEX(GJ$4:GJ$28,MATCH($HB18,$GA$4:$GA$28,0)),"")</f>
        <v>3</v>
      </c>
      <c r="HM18" s="133">
        <f t="shared" ref="HM18" si="524">IFERROR(INDEX(GK$4:GK$28,MATCH($HB18,$GA$4:$GA$28,0)),"")</f>
        <v>2</v>
      </c>
      <c r="HN18" s="133">
        <f t="shared" ref="HN18" si="525">IFERROR(INDEX(GL$4:GL$28,MATCH($HB18,$GA$4:$GA$28,0)),"")</f>
        <v>4</v>
      </c>
      <c r="HO18" s="133">
        <f t="shared" ref="HO18" si="526">IFERROR(INDEX(GM$4:GM$28,MATCH($HB18,$GA$4:$GA$28,0)),"")</f>
        <v>0</v>
      </c>
      <c r="HP18" s="133">
        <f t="shared" ref="HP18" si="527">IFERROR(INDEX(GN$4:GN$28,MATCH($HB18,$GA$4:$GA$28,0)),"")</f>
        <v>0</v>
      </c>
      <c r="HQ18" s="133">
        <f t="shared" ref="HQ18" si="528">IFERROR(INDEX(GO$4:GO$28,MATCH($HB18,$GA$4:$GA$28,0)),"")</f>
        <v>70</v>
      </c>
      <c r="HR18" s="133">
        <f t="shared" ref="HR18" si="529">IFERROR(INDEX(GP$4:GP$28,MATCH($HB18,$GA$4:$GA$28,0)),"")</f>
        <v>54.69</v>
      </c>
      <c r="HS18" s="133">
        <f t="shared" ref="HS18" si="530">IFERROR(INDEX(GQ$4:GQ$28,MATCH($HB18,$GA$4:$GA$28,0)),"")</f>
        <v>0</v>
      </c>
      <c r="HT18" s="133">
        <f t="shared" ref="HT18" si="531">IFERROR(INDEX(GR$4:GR$28,MATCH($HB18,$GA$4:$GA$28,0)),"")</f>
        <v>0</v>
      </c>
      <c r="HU18" s="133">
        <f t="shared" ref="HU18" si="532">IFERROR(INDEX(GS$4:GS$28,MATCH($HB18,$GA$4:$GA$28,0)),"")</f>
        <v>6</v>
      </c>
      <c r="HV18" s="133">
        <f t="shared" ref="HV18" si="533">IFERROR(INDEX(GT$4:GT$28,MATCH($HB18,$GA$4:$GA$28,0)),"")</f>
        <v>7</v>
      </c>
      <c r="HW18" s="133">
        <f t="shared" ref="HW18" si="534">IFERROR(INDEX(GU$4:GU$28,MATCH($HB18,$GA$4:$GA$28,0)),"")</f>
        <v>3</v>
      </c>
      <c r="HX18" s="133">
        <f t="shared" ref="HX18" si="535">IFERROR(INDEX(GV$4:GV$28,MATCH($HB18,$GA$4:$GA$28,0)),"")</f>
        <v>10</v>
      </c>
      <c r="HY18" s="133">
        <f t="shared" ref="HY18" si="536">IFERROR(INDEX(GW$4:GW$28,MATCH($HB18,$GA$4:$GA$28,0)),"")</f>
        <v>3</v>
      </c>
      <c r="IA18" s="141">
        <f t="shared" si="452"/>
        <v>72</v>
      </c>
      <c r="IB18" s="131">
        <f t="shared" si="191"/>
        <v>30</v>
      </c>
      <c r="IC18" s="131" t="str">
        <f t="shared" si="192"/>
        <v>ECONOMICS</v>
      </c>
      <c r="ID18" s="131" t="str">
        <f t="shared" si="193"/>
        <v>B</v>
      </c>
      <c r="IE18" s="131">
        <f t="shared" si="194"/>
        <v>32</v>
      </c>
      <c r="IF18" s="131">
        <f t="shared" si="195"/>
        <v>32</v>
      </c>
      <c r="IG18" s="131">
        <f t="shared" si="196"/>
        <v>100</v>
      </c>
      <c r="IH18" s="131">
        <f t="shared" si="197"/>
        <v>2</v>
      </c>
      <c r="II18" s="131">
        <f t="shared" si="198"/>
        <v>4</v>
      </c>
      <c r="IJ18" s="131">
        <f t="shared" si="199"/>
        <v>4</v>
      </c>
      <c r="IK18" s="131">
        <f t="shared" si="200"/>
        <v>4</v>
      </c>
      <c r="IL18" s="131">
        <f t="shared" si="201"/>
        <v>5</v>
      </c>
      <c r="IM18" s="131">
        <f t="shared" si="202"/>
        <v>1</v>
      </c>
      <c r="IN18" s="131">
        <f t="shared" si="203"/>
        <v>10</v>
      </c>
      <c r="IO18" s="131">
        <f t="shared" si="204"/>
        <v>2</v>
      </c>
      <c r="IP18" s="131">
        <f t="shared" si="205"/>
        <v>0</v>
      </c>
      <c r="IQ18" s="131">
        <f t="shared" si="206"/>
        <v>133</v>
      </c>
      <c r="IR18" s="131">
        <f t="shared" si="207"/>
        <v>51.95</v>
      </c>
      <c r="IS18" s="131">
        <f t="shared" si="208"/>
        <v>0</v>
      </c>
      <c r="IT18" s="131">
        <f t="shared" si="209"/>
        <v>12</v>
      </c>
      <c r="IU18" s="131">
        <f t="shared" si="210"/>
        <v>7</v>
      </c>
      <c r="IV18" s="131">
        <f t="shared" si="211"/>
        <v>8</v>
      </c>
      <c r="IW18" s="131">
        <f t="shared" si="212"/>
        <v>5</v>
      </c>
      <c r="IX18" s="131">
        <f t="shared" si="213"/>
        <v>16</v>
      </c>
      <c r="IY18" s="131">
        <f t="shared" si="214"/>
        <v>5</v>
      </c>
      <c r="IZ18" s="131" t="str">
        <f t="shared" si="215"/>
        <v>LAKHAN RAM</v>
      </c>
      <c r="JB18" s="133">
        <v>15</v>
      </c>
      <c r="JC18" s="133"/>
      <c r="JD18" s="133"/>
      <c r="JE18" s="133"/>
      <c r="JF18" s="120" t="s">
        <v>93</v>
      </c>
      <c r="JG18" s="133"/>
      <c r="JH18" s="133"/>
      <c r="JI18" s="133"/>
      <c r="JJ18" s="133"/>
      <c r="JK18" s="133"/>
      <c r="JL18" s="133">
        <f>JL16-JL17</f>
        <v>0</v>
      </c>
      <c r="JM18" s="133">
        <f t="shared" ref="JM18:JT18" si="537">JM16-JM17</f>
        <v>0</v>
      </c>
      <c r="JN18" s="133">
        <f t="shared" si="537"/>
        <v>0</v>
      </c>
      <c r="JO18" s="133">
        <f t="shared" si="537"/>
        <v>0</v>
      </c>
      <c r="JP18" s="133">
        <f t="shared" si="537"/>
        <v>0</v>
      </c>
      <c r="JQ18" s="133">
        <f t="shared" si="537"/>
        <v>0</v>
      </c>
      <c r="JR18" s="133">
        <f t="shared" si="537"/>
        <v>0</v>
      </c>
      <c r="JS18" s="133">
        <f t="shared" si="537"/>
        <v>0</v>
      </c>
      <c r="JT18" s="133">
        <f t="shared" si="537"/>
        <v>0</v>
      </c>
      <c r="JU18" s="142">
        <f t="shared" si="217"/>
        <v>0</v>
      </c>
      <c r="JV18" s="120" t="e">
        <f t="shared" si="218"/>
        <v>#DIV/0!</v>
      </c>
      <c r="JW18" s="133"/>
      <c r="JX18" s="133"/>
      <c r="JY18" s="133"/>
      <c r="JZ18" s="133"/>
      <c r="KA18" s="133"/>
      <c r="KB18" s="133"/>
      <c r="KE18" s="157" t="str">
        <f t="shared" ref="KE18:KE19" si="538">KE5</f>
        <v>COMMERCE</v>
      </c>
      <c r="KF18" s="159">
        <f>JG155</f>
        <v>0</v>
      </c>
      <c r="KG18" s="159">
        <f t="shared" ref="KG18:KI18" si="539">JH155</f>
        <v>0</v>
      </c>
      <c r="KH18" s="159">
        <f t="shared" si="539"/>
        <v>0</v>
      </c>
      <c r="KI18" s="159">
        <f t="shared" si="539"/>
        <v>0</v>
      </c>
      <c r="KJ18" s="159" t="e">
        <f t="shared" ref="KJ18:KJ20" si="540">ROUND(KG18/KF18*100,2)</f>
        <v>#DIV/0!</v>
      </c>
      <c r="KK18" s="159">
        <f t="shared" ref="KK18:KT18" si="541">JL169</f>
        <v>0</v>
      </c>
      <c r="KL18" s="159">
        <f t="shared" si="541"/>
        <v>0</v>
      </c>
      <c r="KM18" s="159">
        <f t="shared" si="541"/>
        <v>0</v>
      </c>
      <c r="KN18" s="159">
        <f t="shared" si="541"/>
        <v>0</v>
      </c>
      <c r="KO18" s="159">
        <f t="shared" si="541"/>
        <v>0</v>
      </c>
      <c r="KP18" s="159">
        <f t="shared" si="541"/>
        <v>0</v>
      </c>
      <c r="KQ18" s="159">
        <f t="shared" si="541"/>
        <v>0</v>
      </c>
      <c r="KR18" s="159">
        <f t="shared" si="541"/>
        <v>0</v>
      </c>
      <c r="KS18" s="159">
        <f t="shared" si="541"/>
        <v>0</v>
      </c>
      <c r="KT18" s="159">
        <f t="shared" si="541"/>
        <v>0</v>
      </c>
      <c r="KU18" s="159" t="e">
        <f t="shared" si="514"/>
        <v>#DIV/0!</v>
      </c>
      <c r="KV18" s="159">
        <f>JW155</f>
        <v>0</v>
      </c>
      <c r="KW18" s="159">
        <f t="shared" ref="KW18:LA18" si="542">JX155</f>
        <v>0</v>
      </c>
      <c r="KX18" s="159">
        <f t="shared" si="542"/>
        <v>0</v>
      </c>
      <c r="KY18" s="159">
        <f t="shared" si="542"/>
        <v>0</v>
      </c>
      <c r="KZ18" s="159">
        <f t="shared" si="542"/>
        <v>0</v>
      </c>
      <c r="LA18" s="159">
        <f t="shared" si="542"/>
        <v>0</v>
      </c>
      <c r="LC18" s="218" t="s">
        <v>163</v>
      </c>
      <c r="LD18" s="219" t="s">
        <v>15</v>
      </c>
    </row>
    <row r="19" spans="1:316" ht="15" customHeight="1" x14ac:dyDescent="0.25">
      <c r="A19" s="115">
        <v>17</v>
      </c>
      <c r="B19" s="115">
        <f t="shared" si="59"/>
        <v>12672016</v>
      </c>
      <c r="C19" s="115" t="s">
        <v>68</v>
      </c>
      <c r="D19" s="100" t="str">
        <f t="shared" si="178"/>
        <v>A</v>
      </c>
      <c r="E19" s="100">
        <f t="shared" si="60"/>
        <v>96</v>
      </c>
      <c r="F19" s="100" t="str">
        <f t="shared" si="61"/>
        <v>A1</v>
      </c>
      <c r="G19" s="100">
        <f t="shared" si="2"/>
        <v>91</v>
      </c>
      <c r="H19" s="100" t="str">
        <f t="shared" si="62"/>
        <v>B1</v>
      </c>
      <c r="I19" s="100" t="str">
        <f t="shared" si="3"/>
        <v/>
      </c>
      <c r="J19" s="100" t="str">
        <f t="shared" si="63"/>
        <v/>
      </c>
      <c r="K19" s="100" t="str">
        <f t="shared" si="4"/>
        <v/>
      </c>
      <c r="L19" s="100" t="str">
        <f t="shared" si="5"/>
        <v/>
      </c>
      <c r="M19" s="100" t="str">
        <f t="shared" si="6"/>
        <v/>
      </c>
      <c r="N19" s="100" t="str">
        <f t="shared" si="64"/>
        <v/>
      </c>
      <c r="O19" s="222" t="str">
        <f t="shared" si="7"/>
        <v/>
      </c>
      <c r="P19" s="100" t="str">
        <f t="shared" si="65"/>
        <v/>
      </c>
      <c r="Q19" s="100" t="str">
        <f t="shared" si="8"/>
        <v/>
      </c>
      <c r="R19" s="100" t="str">
        <f t="shared" si="66"/>
        <v/>
      </c>
      <c r="S19" s="100" t="str">
        <f t="shared" si="9"/>
        <v/>
      </c>
      <c r="T19" s="100" t="str">
        <f t="shared" si="67"/>
        <v/>
      </c>
      <c r="U19" s="100">
        <f t="shared" si="10"/>
        <v>97</v>
      </c>
      <c r="V19" s="100" t="str">
        <f t="shared" si="68"/>
        <v>A1</v>
      </c>
      <c r="W19" s="100">
        <f t="shared" si="11"/>
        <v>93</v>
      </c>
      <c r="X19" s="100" t="str">
        <f t="shared" si="69"/>
        <v>A2</v>
      </c>
      <c r="Y19" s="100">
        <f t="shared" si="12"/>
        <v>96</v>
      </c>
      <c r="Z19" s="100" t="str">
        <f t="shared" si="70"/>
        <v>A1</v>
      </c>
      <c r="AA19" s="100" t="str">
        <f t="shared" si="13"/>
        <v/>
      </c>
      <c r="AB19" s="100" t="str">
        <f t="shared" si="71"/>
        <v/>
      </c>
      <c r="AC19" s="100" t="str">
        <f t="shared" si="14"/>
        <v/>
      </c>
      <c r="AD19" s="100" t="str">
        <f t="shared" si="72"/>
        <v/>
      </c>
      <c r="AE19" s="100" t="str">
        <f t="shared" si="15"/>
        <v/>
      </c>
      <c r="AF19" s="100" t="str">
        <f t="shared" si="73"/>
        <v/>
      </c>
      <c r="AG19" s="100" t="str">
        <f t="shared" si="16"/>
        <v/>
      </c>
      <c r="AH19" s="100" t="str">
        <f t="shared" si="74"/>
        <v/>
      </c>
      <c r="AI19" s="100" t="str">
        <f t="shared" si="17"/>
        <v/>
      </c>
      <c r="AJ19" s="100" t="str">
        <f t="shared" si="75"/>
        <v/>
      </c>
      <c r="AK19" s="100" t="str">
        <f t="shared" si="18"/>
        <v/>
      </c>
      <c r="AL19" s="100" t="str">
        <f t="shared" si="76"/>
        <v/>
      </c>
      <c r="AM19" s="100" t="str">
        <f t="shared" si="19"/>
        <v/>
      </c>
      <c r="AN19" s="100" t="str">
        <f t="shared" si="77"/>
        <v/>
      </c>
      <c r="AO19" s="100" t="str">
        <f t="shared" si="20"/>
        <v/>
      </c>
      <c r="AP19" s="100" t="str">
        <f t="shared" si="78"/>
        <v/>
      </c>
      <c r="AQ19" s="100" t="str">
        <f t="shared" si="21"/>
        <v/>
      </c>
      <c r="AR19" s="100" t="str">
        <f t="shared" si="79"/>
        <v/>
      </c>
      <c r="AS19" s="100" t="str">
        <f t="shared" si="22"/>
        <v/>
      </c>
      <c r="AT19" s="100" t="str">
        <f t="shared" si="80"/>
        <v/>
      </c>
      <c r="AU19" s="100" t="str">
        <f t="shared" si="23"/>
        <v/>
      </c>
      <c r="AV19" s="100" t="str">
        <f t="shared" si="81"/>
        <v/>
      </c>
      <c r="AW19" s="100" t="str">
        <f t="shared" si="24"/>
        <v/>
      </c>
      <c r="AX19" s="100" t="str">
        <f t="shared" si="82"/>
        <v/>
      </c>
      <c r="AY19" s="100" t="str">
        <f t="shared" si="25"/>
        <v/>
      </c>
      <c r="AZ19" s="100" t="str">
        <f t="shared" si="83"/>
        <v/>
      </c>
      <c r="BA19" s="100" t="str">
        <f t="shared" si="26"/>
        <v/>
      </c>
      <c r="BB19" s="100" t="str">
        <f t="shared" si="84"/>
        <v/>
      </c>
      <c r="BC19" s="100">
        <f>IFERROR(INDEX('INPUT INF'!$F$3:$F$601,MATCH($B19,'INPUT INF'!$A$3:$A$601,FALSE)),"")</f>
        <v>0</v>
      </c>
      <c r="BD19" s="100">
        <f t="shared" si="27"/>
        <v>0</v>
      </c>
      <c r="BE19" s="100" t="str">
        <f t="shared" si="85"/>
        <v/>
      </c>
      <c r="BF19" s="100">
        <f t="shared" si="28"/>
        <v>473</v>
      </c>
      <c r="BG19" s="115" t="str">
        <f t="shared" si="29"/>
        <v>PASS</v>
      </c>
      <c r="BH19" s="115">
        <f>IF(AND('INPUT INF'!$O$1="X",BG19="PASS"),BF19,IF($BG19="","0",IF('INPUT INF'!$N$63="YES",$BF19,"")))</f>
        <v>473</v>
      </c>
      <c r="BI19" s="115" t="str">
        <f>IF($BG19="","0",IF('INPUT INF'!$N$64="YES",$BF19,""))</f>
        <v/>
      </c>
      <c r="BJ19" s="115" t="str">
        <f>IF($BG19="","0",IF('INPUT INF'!$N$65="YES",$BF19,""))</f>
        <v/>
      </c>
      <c r="BL19" s="116" t="str">
        <f t="shared" si="87"/>
        <v/>
      </c>
      <c r="BM19" s="116" t="str">
        <f t="shared" si="88"/>
        <v/>
      </c>
      <c r="BN19" s="116" t="str">
        <f t="shared" si="88"/>
        <v/>
      </c>
      <c r="BQ19" s="115">
        <f t="shared" si="491"/>
        <v>478</v>
      </c>
      <c r="BR19" s="116" t="str">
        <f t="shared" si="92"/>
        <v/>
      </c>
      <c r="BS19" s="116" t="str">
        <f t="shared" si="93"/>
        <v/>
      </c>
      <c r="BT19" s="116" t="str">
        <f t="shared" si="93"/>
        <v/>
      </c>
      <c r="BX19" s="116" t="str">
        <f t="shared" si="97"/>
        <v/>
      </c>
      <c r="BY19" s="116" t="str">
        <f t="shared" si="98"/>
        <v/>
      </c>
      <c r="BZ19" s="116" t="str">
        <f t="shared" si="98"/>
        <v/>
      </c>
      <c r="CD19" s="116" t="str">
        <f t="shared" si="102"/>
        <v/>
      </c>
      <c r="CE19" s="116" t="str">
        <f t="shared" si="103"/>
        <v/>
      </c>
      <c r="CF19" s="116" t="str">
        <f t="shared" si="104"/>
        <v/>
      </c>
      <c r="CJ19" s="116" t="str">
        <f t="shared" si="108"/>
        <v/>
      </c>
      <c r="CK19" s="116" t="str">
        <f t="shared" si="109"/>
        <v/>
      </c>
      <c r="CL19" s="116" t="str">
        <f t="shared" si="110"/>
        <v/>
      </c>
      <c r="CP19" s="116" t="str">
        <f t="shared" si="30"/>
        <v/>
      </c>
      <c r="CQ19" s="116" t="str">
        <f t="shared" si="114"/>
        <v/>
      </c>
      <c r="CR19" s="116" t="str">
        <f t="shared" si="115"/>
        <v/>
      </c>
      <c r="CX19" s="133">
        <f t="shared" si="461"/>
        <v>9</v>
      </c>
      <c r="CY19" s="122"/>
      <c r="CZ19" s="121">
        <f t="shared" si="462"/>
        <v>12672054</v>
      </c>
      <c r="DA19" s="121" t="str">
        <f>IFERROR(INDEX($C$1003:$C$1900,MATCH(CZ19,$B$1003:$B$1900,0)),"")</f>
        <v>ANAMIKA SHUKLA</v>
      </c>
      <c r="DB19" s="122">
        <f t="shared" si="463"/>
        <v>442</v>
      </c>
      <c r="DC19" s="122">
        <f>IFERROR(ROUND(DB19/500*100,2),"")</f>
        <v>88.4</v>
      </c>
      <c r="DD19" s="122" t="str">
        <f t="shared" si="464"/>
        <v>I</v>
      </c>
      <c r="DE19" s="122" t="str">
        <f t="shared" si="465"/>
        <v>B</v>
      </c>
      <c r="DH19" s="115">
        <f t="shared" si="31"/>
        <v>12672016</v>
      </c>
      <c r="DI19" s="115" t="str">
        <f t="shared" si="32"/>
        <v/>
      </c>
      <c r="DJ19" s="115" t="str">
        <f t="shared" si="33"/>
        <v/>
      </c>
      <c r="DK19" s="115" t="str">
        <f t="shared" si="34"/>
        <v/>
      </c>
      <c r="DL19" s="115" t="str">
        <f t="shared" si="35"/>
        <v/>
      </c>
      <c r="DM19" s="115" t="str">
        <f t="shared" si="36"/>
        <v/>
      </c>
      <c r="DN19" s="115" t="str">
        <f t="shared" si="37"/>
        <v/>
      </c>
      <c r="DO19" s="115" t="str">
        <f t="shared" si="38"/>
        <v/>
      </c>
      <c r="DP19" s="115" t="str">
        <f t="shared" si="39"/>
        <v/>
      </c>
      <c r="DQ19" s="115" t="str">
        <f t="shared" si="40"/>
        <v/>
      </c>
      <c r="DR19" s="115">
        <f t="shared" si="41"/>
        <v>12672016</v>
      </c>
      <c r="DS19" s="115" t="str">
        <f t="shared" si="42"/>
        <v/>
      </c>
      <c r="DT19" s="115" t="str">
        <f t="shared" si="43"/>
        <v/>
      </c>
      <c r="DU19" s="115" t="str">
        <f t="shared" si="44"/>
        <v/>
      </c>
      <c r="DV19" s="115" t="str">
        <f t="shared" si="45"/>
        <v/>
      </c>
      <c r="DW19" s="115" t="str">
        <f t="shared" si="46"/>
        <v/>
      </c>
      <c r="DX19" s="115" t="str">
        <f t="shared" si="47"/>
        <v/>
      </c>
      <c r="DY19" s="115" t="str">
        <f t="shared" si="48"/>
        <v/>
      </c>
      <c r="DZ19" s="115" t="str">
        <f t="shared" si="49"/>
        <v/>
      </c>
      <c r="EA19" s="115" t="str">
        <f t="shared" si="50"/>
        <v/>
      </c>
      <c r="EB19" s="115" t="str">
        <f t="shared" si="51"/>
        <v/>
      </c>
      <c r="EC19" s="115" t="str">
        <f t="shared" si="52"/>
        <v/>
      </c>
      <c r="ED19" s="115" t="str">
        <f t="shared" si="53"/>
        <v/>
      </c>
      <c r="EE19" s="115" t="str">
        <f t="shared" si="54"/>
        <v/>
      </c>
      <c r="EF19" s="115" t="str">
        <f t="shared" si="55"/>
        <v/>
      </c>
      <c r="EG19" s="115">
        <f t="shared" si="119"/>
        <v>12672016</v>
      </c>
      <c r="EH19" s="115" t="str">
        <f t="shared" si="120"/>
        <v/>
      </c>
      <c r="EI19" s="115" t="str">
        <f t="shared" si="121"/>
        <v/>
      </c>
      <c r="EJ19" s="115" t="str">
        <f t="shared" si="122"/>
        <v/>
      </c>
      <c r="EK19" s="115" t="str">
        <f t="shared" si="123"/>
        <v/>
      </c>
      <c r="EL19" s="115" t="str">
        <f t="shared" si="124"/>
        <v/>
      </c>
      <c r="EM19" s="115" t="str">
        <f t="shared" si="125"/>
        <v/>
      </c>
      <c r="EN19" s="115" t="str">
        <f t="shared" si="126"/>
        <v/>
      </c>
      <c r="EO19" s="115" t="str">
        <f t="shared" si="127"/>
        <v/>
      </c>
      <c r="EP19" s="115" t="str">
        <f t="shared" si="128"/>
        <v/>
      </c>
      <c r="EQ19" s="115">
        <f t="shared" si="129"/>
        <v>12672016</v>
      </c>
      <c r="ER19" s="115" t="str">
        <f t="shared" si="130"/>
        <v/>
      </c>
      <c r="ES19" s="115" t="str">
        <f t="shared" si="131"/>
        <v/>
      </c>
      <c r="ET19" s="115" t="str">
        <f t="shared" si="132"/>
        <v/>
      </c>
      <c r="EU19" s="115" t="str">
        <f t="shared" si="133"/>
        <v/>
      </c>
      <c r="EV19" s="115" t="str">
        <f t="shared" si="134"/>
        <v/>
      </c>
      <c r="EW19" s="115" t="str">
        <f t="shared" si="135"/>
        <v/>
      </c>
      <c r="EX19" s="115" t="str">
        <f t="shared" si="136"/>
        <v/>
      </c>
      <c r="EY19" s="115" t="str">
        <f t="shared" si="137"/>
        <v/>
      </c>
      <c r="EZ19" s="115" t="str">
        <f t="shared" si="138"/>
        <v/>
      </c>
      <c r="FA19" s="115" t="str">
        <f t="shared" si="139"/>
        <v/>
      </c>
      <c r="FB19" s="115" t="str">
        <f t="shared" si="140"/>
        <v/>
      </c>
      <c r="FC19" s="115" t="str">
        <f t="shared" si="141"/>
        <v/>
      </c>
      <c r="FD19" s="115" t="str">
        <f t="shared" si="142"/>
        <v/>
      </c>
      <c r="FE19" s="115" t="str">
        <f t="shared" si="143"/>
        <v/>
      </c>
      <c r="FF19" s="115">
        <f t="shared" si="181"/>
        <v>302</v>
      </c>
      <c r="FG19" s="115" t="str">
        <f t="shared" si="382"/>
        <v/>
      </c>
      <c r="FH19" s="115">
        <f t="shared" si="182"/>
        <v>96</v>
      </c>
      <c r="FI19" s="115" t="str">
        <f t="shared" si="144"/>
        <v/>
      </c>
      <c r="FJ19" s="115">
        <f t="shared" si="145"/>
        <v>82</v>
      </c>
      <c r="FK19" s="120">
        <f t="shared" si="146"/>
        <v>12672032</v>
      </c>
      <c r="FL19" s="121" t="str">
        <f t="shared" si="147"/>
        <v>NAMAN JAISWAL</v>
      </c>
      <c r="FM19" s="122">
        <f t="shared" si="148"/>
        <v>44</v>
      </c>
      <c r="FN19" s="121" t="str">
        <f t="shared" si="149"/>
        <v>BIOLOGY</v>
      </c>
      <c r="FO19" s="122">
        <f t="shared" si="150"/>
        <v>96</v>
      </c>
      <c r="FP19" s="122" t="str">
        <f t="shared" si="151"/>
        <v>A</v>
      </c>
      <c r="FR19" s="107" t="str">
        <f>IFERROR(IF('INPUT INF'!L20="","",'INPUT INF'!L20),"")</f>
        <v/>
      </c>
      <c r="FS19" s="107" t="str">
        <f t="shared" si="152"/>
        <v/>
      </c>
      <c r="FT19" s="107" t="str">
        <f t="shared" si="153"/>
        <v/>
      </c>
      <c r="FU19" s="107" t="str">
        <f t="shared" si="56"/>
        <v/>
      </c>
      <c r="FV19" s="107">
        <f t="shared" si="154"/>
        <v>64</v>
      </c>
      <c r="FW19" s="221" t="str">
        <f t="shared" si="155"/>
        <v>HOME SCIENCE</v>
      </c>
      <c r="GA19" s="212" t="str">
        <f>IF(FU18="","",IF(COUNTIF('INPUT INF'!$N$4:$S$33,"YES")&lt;1,"",FU18))</f>
        <v/>
      </c>
      <c r="GB19" s="140" t="str">
        <f t="shared" si="183"/>
        <v/>
      </c>
      <c r="GC19" s="126">
        <f>COUNTIF($AI$3:$AI$72,"&gt;0")</f>
        <v>0</v>
      </c>
      <c r="GD19" s="148">
        <f t="shared" si="466"/>
        <v>0</v>
      </c>
      <c r="GE19" s="148" t="str">
        <f t="shared" si="467"/>
        <v/>
      </c>
      <c r="GF19" s="127">
        <f t="shared" ref="GF19:GN19" si="543">COUNTIF($AJ$3:$AJ$72,GF$3)</f>
        <v>0</v>
      </c>
      <c r="GG19" s="127">
        <f t="shared" si="543"/>
        <v>0</v>
      </c>
      <c r="GH19" s="127">
        <f t="shared" si="543"/>
        <v>0</v>
      </c>
      <c r="GI19" s="127">
        <f t="shared" si="543"/>
        <v>0</v>
      </c>
      <c r="GJ19" s="127">
        <f t="shared" si="543"/>
        <v>0</v>
      </c>
      <c r="GK19" s="127">
        <f t="shared" si="543"/>
        <v>0</v>
      </c>
      <c r="GL19" s="127">
        <f t="shared" si="543"/>
        <v>0</v>
      </c>
      <c r="GM19" s="127">
        <f t="shared" si="543"/>
        <v>0</v>
      </c>
      <c r="GN19" s="127">
        <f t="shared" si="543"/>
        <v>0</v>
      </c>
      <c r="GO19" s="126">
        <f t="shared" si="334"/>
        <v>0</v>
      </c>
      <c r="GP19" s="126" t="e">
        <f t="shared" si="187"/>
        <v>#DIV/0!</v>
      </c>
      <c r="GQ19" s="126">
        <f>COUNTIF($AI$3:$AI$72,"&lt;45")-GN19</f>
        <v>0</v>
      </c>
      <c r="GR19" s="126">
        <f>COUNTIF($AI$3:$AI$72,"&lt;60")-GQ19</f>
        <v>0</v>
      </c>
      <c r="GS19" s="126">
        <f>COUNTIF($AI$3:$AI$72,"&lt;75")-GQ19-GR19</f>
        <v>0</v>
      </c>
      <c r="GT19" s="126">
        <f>COUNTIF($AI$3:$AI$72,"&lt;90")-GQ19-GR19-GS19</f>
        <v>0</v>
      </c>
      <c r="GU19" s="126">
        <f>COUNTIF($AI$3:$AI$72,"&gt;89")</f>
        <v>0</v>
      </c>
      <c r="GV19" s="126">
        <f>COUNTIF($AI$3:$AI$72,GV3)</f>
        <v>0</v>
      </c>
      <c r="GW19" s="126">
        <f>COUNTIF($AI$3:$AI$72,GW3)</f>
        <v>0</v>
      </c>
      <c r="GY19" s="115">
        <v>16</v>
      </c>
      <c r="GZ19" s="120" t="str">
        <f>IF('INPUT INF'!O$6="YES",GY19,"")</f>
        <v/>
      </c>
      <c r="HA19" s="120" t="str">
        <f>HA18</f>
        <v xml:space="preserve">MANISH TIWARI </v>
      </c>
      <c r="HB19" s="120" t="str">
        <f>IF(GZ19="","",'INPUT INF'!L$6)</f>
        <v/>
      </c>
      <c r="HC19" s="120" t="str">
        <f>'INPUT INF'!O$3</f>
        <v>B</v>
      </c>
      <c r="HD19" s="133" t="str">
        <f>IFERROR(INDEX(GB$31:GB$55,MATCH($HB19,$GA$31:$GA$55,0)),"")</f>
        <v/>
      </c>
      <c r="HE19" s="133">
        <f>IFERROR(INDEX(GC$31:GC$55,MATCH($HB19,$GA$31:$GA$55,0)),"")</f>
        <v>0</v>
      </c>
      <c r="HF19" s="133">
        <f t="shared" ref="HF19" si="544">IFERROR(INDEX(GD$31:GD$55,MATCH($HB19,$GA$31:$GA$55,0)),"")</f>
        <v>0</v>
      </c>
      <c r="HG19" s="133" t="str">
        <f t="shared" ref="HG19" si="545">IFERROR(INDEX(GE$31:GE$55,MATCH($HB19,$GA$31:$GA$55,0)),"")</f>
        <v/>
      </c>
      <c r="HH19" s="133">
        <f t="shared" ref="HH19" si="546">IFERROR(INDEX(GF$31:GF$55,MATCH($HB19,$GA$31:$GA$55,0)),"")</f>
        <v>0</v>
      </c>
      <c r="HI19" s="133">
        <f t="shared" ref="HI19" si="547">IFERROR(INDEX(GG$31:GG$55,MATCH($HB19,$GA$31:$GA$55,0)),"")</f>
        <v>0</v>
      </c>
      <c r="HJ19" s="133">
        <f t="shared" ref="HJ19" si="548">IFERROR(INDEX(GH$31:GH$55,MATCH($HB19,$GA$31:$GA$55,0)),"")</f>
        <v>0</v>
      </c>
      <c r="HK19" s="133">
        <f t="shared" ref="HK19" si="549">IFERROR(INDEX(GI$31:GI$55,MATCH($HB19,$GA$31:$GA$55,0)),"")</f>
        <v>0</v>
      </c>
      <c r="HL19" s="133">
        <f t="shared" ref="HL19" si="550">IFERROR(INDEX(GJ$31:GJ$55,MATCH($HB19,$GA$31:$GA$55,0)),"")</f>
        <v>0</v>
      </c>
      <c r="HM19" s="133">
        <f t="shared" ref="HM19" si="551">IFERROR(INDEX(GK$31:GK$55,MATCH($HB19,$GA$31:$GA$55,0)),"")</f>
        <v>0</v>
      </c>
      <c r="HN19" s="133">
        <f t="shared" ref="HN19" si="552">IFERROR(INDEX(GL$31:GL$55,MATCH($HB19,$GA$31:$GA$55,0)),"")</f>
        <v>0</v>
      </c>
      <c r="HO19" s="133">
        <f t="shared" ref="HO19" si="553">IFERROR(INDEX(GM$31:GM$55,MATCH($HB19,$GA$31:$GA$55,0)),"")</f>
        <v>0</v>
      </c>
      <c r="HP19" s="133">
        <f t="shared" ref="HP19" si="554">IFERROR(INDEX(GN$31:GN$55,MATCH($HB19,$GA$31:$GA$55,0)),"")</f>
        <v>0</v>
      </c>
      <c r="HQ19" s="133">
        <f t="shared" ref="HQ19" si="555">IFERROR(INDEX(GO$31:GO$55,MATCH($HB19,$GA$31:$GA$55,0)),"")</f>
        <v>0</v>
      </c>
      <c r="HR19" s="133" t="str">
        <f t="shared" ref="HR19" si="556">IFERROR(INDEX(GP$31:GP$55,MATCH($HB19,$GA$31:$GA$55,0)),"")</f>
        <v/>
      </c>
      <c r="HS19" s="133">
        <f t="shared" ref="HS19" si="557">IFERROR(INDEX(GQ$31:GQ$55,MATCH($HB19,$GA$31:$GA$55,0)),"")</f>
        <v>0</v>
      </c>
      <c r="HT19" s="133">
        <f t="shared" ref="HT19" si="558">IFERROR(INDEX(GR$31:GR$55,MATCH($HB19,$GA$31:$GA$55,0)),"")</f>
        <v>0</v>
      </c>
      <c r="HU19" s="133">
        <f t="shared" ref="HU19" si="559">IFERROR(INDEX(GS$31:GS$55,MATCH($HB19,$GA$31:$GA$55,0)),"")</f>
        <v>0</v>
      </c>
      <c r="HV19" s="133">
        <f t="shared" ref="HV19" si="560">IFERROR(INDEX(GT$31:GT$55,MATCH($HB19,$GA$31:$GA$55,0)),"")</f>
        <v>0</v>
      </c>
      <c r="HW19" s="133">
        <f t="shared" ref="HW19" si="561">IFERROR(INDEX(GU$31:GU$55,MATCH($HB19,$GA$31:$GA$55,0)),"")</f>
        <v>0</v>
      </c>
      <c r="HX19" s="133">
        <f t="shared" ref="HX19" si="562">IFERROR(INDEX(GV$31:GV$55,MATCH($HB19,$GA$31:$GA$55,0)),"")</f>
        <v>0</v>
      </c>
      <c r="HY19" s="133">
        <f t="shared" ref="HY19" si="563">IFERROR(INDEX(GW$31:GW$55,MATCH($HB19,$GA$31:$GA$55,0)),"")</f>
        <v>0</v>
      </c>
      <c r="IA19" s="141">
        <f t="shared" si="452"/>
        <v>79</v>
      </c>
      <c r="IB19" s="131">
        <f t="shared" si="191"/>
        <v>48</v>
      </c>
      <c r="IC19" s="131" t="str">
        <f t="shared" si="192"/>
        <v>PHYS. EDU.</v>
      </c>
      <c r="ID19" s="131" t="str">
        <f t="shared" si="193"/>
        <v>B</v>
      </c>
      <c r="IE19" s="131">
        <f t="shared" si="194"/>
        <v>1</v>
      </c>
      <c r="IF19" s="131">
        <f t="shared" si="195"/>
        <v>1</v>
      </c>
      <c r="IG19" s="131">
        <f t="shared" si="196"/>
        <v>100</v>
      </c>
      <c r="IH19" s="131">
        <f t="shared" si="197"/>
        <v>0</v>
      </c>
      <c r="II19" s="131">
        <f t="shared" si="198"/>
        <v>0</v>
      </c>
      <c r="IJ19" s="131">
        <f t="shared" si="199"/>
        <v>0</v>
      </c>
      <c r="IK19" s="131">
        <f t="shared" si="200"/>
        <v>1</v>
      </c>
      <c r="IL19" s="131">
        <f t="shared" si="201"/>
        <v>0</v>
      </c>
      <c r="IM19" s="131">
        <f t="shared" si="202"/>
        <v>0</v>
      </c>
      <c r="IN19" s="131">
        <f t="shared" si="203"/>
        <v>0</v>
      </c>
      <c r="IO19" s="131">
        <f t="shared" si="204"/>
        <v>0</v>
      </c>
      <c r="IP19" s="131">
        <f t="shared" si="205"/>
        <v>0</v>
      </c>
      <c r="IQ19" s="131">
        <f t="shared" si="206"/>
        <v>5</v>
      </c>
      <c r="IR19" s="131">
        <f t="shared" si="207"/>
        <v>62.5</v>
      </c>
      <c r="IS19" s="131">
        <f t="shared" si="208"/>
        <v>0</v>
      </c>
      <c r="IT19" s="131">
        <f t="shared" si="209"/>
        <v>0</v>
      </c>
      <c r="IU19" s="131">
        <f t="shared" si="210"/>
        <v>0</v>
      </c>
      <c r="IV19" s="131">
        <f t="shared" si="211"/>
        <v>1</v>
      </c>
      <c r="IW19" s="131">
        <f t="shared" si="212"/>
        <v>0</v>
      </c>
      <c r="IX19" s="131">
        <f t="shared" si="213"/>
        <v>1</v>
      </c>
      <c r="IY19" s="131">
        <f t="shared" si="214"/>
        <v>0</v>
      </c>
      <c r="IZ19" s="131" t="str">
        <f t="shared" si="215"/>
        <v>S D JOSHI</v>
      </c>
      <c r="JB19" s="133">
        <v>16</v>
      </c>
      <c r="JC19" s="133" t="str">
        <f>IF(AND('INPUT INF'!O1="X",COUNTIF('INPUT INF'!S4:S33,"YES")&gt;0),JB19,IF('INPUT INF'!$S$63="YES",JB19,""))</f>
        <v/>
      </c>
      <c r="JD19" s="133" t="str">
        <f>IF('INPUT INF'!$S$64="YES",JB19,"")</f>
        <v/>
      </c>
      <c r="JE19" s="133" t="str">
        <f>IF('INPUT INF'!$S$65="YES",JB19,"")</f>
        <v/>
      </c>
      <c r="JF19" s="120" t="str">
        <f>GA138</f>
        <v>I0</v>
      </c>
      <c r="JG19" s="133">
        <f>JH19+JI19+JJ19</f>
        <v>0</v>
      </c>
      <c r="JH19" s="133">
        <f>COUNTIF($BG$353:$BG$422,"PASS")</f>
        <v>0</v>
      </c>
      <c r="JI19" s="133">
        <f>COUNTIF($BG$353:$BG$422,"FAIL")</f>
        <v>0</v>
      </c>
      <c r="JJ19" s="133">
        <f>COUNTIF($BG$353:$BG$422,"COMP")</f>
        <v>0</v>
      </c>
      <c r="JK19" s="133"/>
      <c r="JL19" s="133">
        <f t="shared" ref="JL19:JT19" si="564">SUM(GF139:GF153)</f>
        <v>0</v>
      </c>
      <c r="JM19" s="133">
        <f t="shared" si="564"/>
        <v>0</v>
      </c>
      <c r="JN19" s="133">
        <f t="shared" si="564"/>
        <v>0</v>
      </c>
      <c r="JO19" s="133">
        <f t="shared" si="564"/>
        <v>0</v>
      </c>
      <c r="JP19" s="133">
        <f t="shared" si="564"/>
        <v>0</v>
      </c>
      <c r="JQ19" s="133">
        <f t="shared" si="564"/>
        <v>0</v>
      </c>
      <c r="JR19" s="133">
        <f t="shared" si="564"/>
        <v>0</v>
      </c>
      <c r="JS19" s="133">
        <f t="shared" si="564"/>
        <v>0</v>
      </c>
      <c r="JT19" s="133">
        <f t="shared" si="564"/>
        <v>0</v>
      </c>
      <c r="JU19" s="142">
        <f t="shared" si="217"/>
        <v>0</v>
      </c>
      <c r="JV19" s="120" t="e">
        <f t="shared" si="218"/>
        <v>#DIV/0!</v>
      </c>
      <c r="JW19" s="133">
        <f>COUNTIF($BF$353:$BF$422,"&gt;164")-COUNTIF($BF$353:$BF$422,"&gt;224")</f>
        <v>0</v>
      </c>
      <c r="JX19" s="133">
        <f>COUNTIF($BF$353:$BF$422,"&gt;224")-COUNTIF($BF$353:$BF$422,"&gt;299")</f>
        <v>0</v>
      </c>
      <c r="JY19" s="133">
        <f>COUNTIF($BF$353:$BF$422,"&gt;299")-COUNTIF($BF$353:$BF$422,"&gt;374")</f>
        <v>0</v>
      </c>
      <c r="JZ19" s="133">
        <f>COUNTIF($BF$353:$BF$422,"&gt;374")-COUNTIF($BF$353:$BF$422,"&gt;449")</f>
        <v>0</v>
      </c>
      <c r="KA19" s="133">
        <f>COUNTIF($BF$353:$BF$422,"&gt;449")</f>
        <v>0</v>
      </c>
      <c r="KB19" s="133">
        <f>COUNTIF($BF$353:$BF$422,"&gt;349")</f>
        <v>0</v>
      </c>
      <c r="KE19" s="157" t="str">
        <f t="shared" si="538"/>
        <v>HUMANITIES</v>
      </c>
      <c r="KF19" s="159">
        <f>JG178</f>
        <v>0</v>
      </c>
      <c r="KG19" s="159">
        <f t="shared" ref="KG19:KI19" si="565">JH178</f>
        <v>0</v>
      </c>
      <c r="KH19" s="159">
        <f t="shared" si="565"/>
        <v>0</v>
      </c>
      <c r="KI19" s="159">
        <f t="shared" si="565"/>
        <v>0</v>
      </c>
      <c r="KJ19" s="159" t="e">
        <f t="shared" si="540"/>
        <v>#DIV/0!</v>
      </c>
      <c r="KK19" s="159">
        <f t="shared" ref="KK19:KT19" si="566">JL192</f>
        <v>0</v>
      </c>
      <c r="KL19" s="159">
        <f t="shared" si="566"/>
        <v>0</v>
      </c>
      <c r="KM19" s="159">
        <f t="shared" si="566"/>
        <v>0</v>
      </c>
      <c r="KN19" s="159">
        <f t="shared" si="566"/>
        <v>0</v>
      </c>
      <c r="KO19" s="159">
        <f t="shared" si="566"/>
        <v>0</v>
      </c>
      <c r="KP19" s="159">
        <f t="shared" si="566"/>
        <v>0</v>
      </c>
      <c r="KQ19" s="159">
        <f t="shared" si="566"/>
        <v>0</v>
      </c>
      <c r="KR19" s="159">
        <f t="shared" si="566"/>
        <v>0</v>
      </c>
      <c r="KS19" s="159">
        <f t="shared" si="566"/>
        <v>0</v>
      </c>
      <c r="KT19" s="159">
        <f t="shared" si="566"/>
        <v>0</v>
      </c>
      <c r="KU19" s="159" t="e">
        <f t="shared" si="514"/>
        <v>#DIV/0!</v>
      </c>
      <c r="KV19" s="159">
        <f>JW178</f>
        <v>0</v>
      </c>
      <c r="KW19" s="159">
        <f t="shared" ref="KW19:LA19" si="567">JX178</f>
        <v>0</v>
      </c>
      <c r="KX19" s="159">
        <f t="shared" si="567"/>
        <v>0</v>
      </c>
      <c r="KY19" s="159">
        <f t="shared" si="567"/>
        <v>0</v>
      </c>
      <c r="KZ19" s="159">
        <f t="shared" si="567"/>
        <v>0</v>
      </c>
      <c r="LA19" s="159">
        <f t="shared" si="567"/>
        <v>0</v>
      </c>
    </row>
    <row r="20" spans="1:316" ht="15" customHeight="1" x14ac:dyDescent="0.25">
      <c r="A20" s="115">
        <v>18</v>
      </c>
      <c r="B20" s="115">
        <f t="shared" si="59"/>
        <v>12672017</v>
      </c>
      <c r="C20" s="115" t="s">
        <v>68</v>
      </c>
      <c r="D20" s="100" t="str">
        <f t="shared" si="178"/>
        <v>A</v>
      </c>
      <c r="E20" s="100">
        <f t="shared" si="60"/>
        <v>86</v>
      </c>
      <c r="F20" s="100" t="str">
        <f t="shared" si="61"/>
        <v>B1</v>
      </c>
      <c r="G20" s="100">
        <f t="shared" si="2"/>
        <v>81</v>
      </c>
      <c r="H20" s="100" t="str">
        <f t="shared" si="62"/>
        <v>C1</v>
      </c>
      <c r="I20" s="100" t="str">
        <f t="shared" si="3"/>
        <v/>
      </c>
      <c r="J20" s="100" t="str">
        <f t="shared" si="63"/>
        <v/>
      </c>
      <c r="K20" s="100" t="str">
        <f t="shared" si="4"/>
        <v/>
      </c>
      <c r="L20" s="100" t="str">
        <f t="shared" si="5"/>
        <v/>
      </c>
      <c r="M20" s="100" t="str">
        <f t="shared" si="6"/>
        <v/>
      </c>
      <c r="N20" s="100" t="str">
        <f t="shared" si="64"/>
        <v/>
      </c>
      <c r="O20" s="222" t="str">
        <f t="shared" si="7"/>
        <v/>
      </c>
      <c r="P20" s="100" t="str">
        <f t="shared" si="65"/>
        <v/>
      </c>
      <c r="Q20" s="100" t="str">
        <f t="shared" si="8"/>
        <v/>
      </c>
      <c r="R20" s="100" t="str">
        <f t="shared" si="66"/>
        <v/>
      </c>
      <c r="S20" s="100" t="str">
        <f t="shared" si="9"/>
        <v/>
      </c>
      <c r="T20" s="100" t="str">
        <f t="shared" si="67"/>
        <v/>
      </c>
      <c r="U20" s="100">
        <f t="shared" si="10"/>
        <v>64</v>
      </c>
      <c r="V20" s="100" t="str">
        <f t="shared" si="68"/>
        <v>D1</v>
      </c>
      <c r="W20" s="100">
        <f t="shared" si="11"/>
        <v>65</v>
      </c>
      <c r="X20" s="100" t="str">
        <f t="shared" si="69"/>
        <v>D1</v>
      </c>
      <c r="Y20" s="100">
        <f t="shared" si="12"/>
        <v>76</v>
      </c>
      <c r="Z20" s="100" t="str">
        <f t="shared" si="70"/>
        <v>B2</v>
      </c>
      <c r="AA20" s="100" t="str">
        <f t="shared" si="13"/>
        <v/>
      </c>
      <c r="AB20" s="100" t="str">
        <f t="shared" si="71"/>
        <v/>
      </c>
      <c r="AC20" s="100" t="str">
        <f t="shared" si="14"/>
        <v/>
      </c>
      <c r="AD20" s="100" t="str">
        <f t="shared" si="72"/>
        <v/>
      </c>
      <c r="AE20" s="100" t="str">
        <f t="shared" si="15"/>
        <v/>
      </c>
      <c r="AF20" s="100" t="str">
        <f t="shared" si="73"/>
        <v/>
      </c>
      <c r="AG20" s="100" t="str">
        <f t="shared" si="16"/>
        <v/>
      </c>
      <c r="AH20" s="100" t="str">
        <f t="shared" si="74"/>
        <v/>
      </c>
      <c r="AI20" s="100" t="str">
        <f t="shared" si="17"/>
        <v/>
      </c>
      <c r="AJ20" s="100" t="str">
        <f t="shared" si="75"/>
        <v/>
      </c>
      <c r="AK20" s="100" t="str">
        <f t="shared" si="18"/>
        <v/>
      </c>
      <c r="AL20" s="100" t="str">
        <f t="shared" si="76"/>
        <v/>
      </c>
      <c r="AM20" s="100" t="str">
        <f t="shared" si="19"/>
        <v/>
      </c>
      <c r="AN20" s="100" t="str">
        <f t="shared" si="77"/>
        <v/>
      </c>
      <c r="AO20" s="100" t="str">
        <f t="shared" si="20"/>
        <v/>
      </c>
      <c r="AP20" s="100" t="str">
        <f t="shared" si="78"/>
        <v/>
      </c>
      <c r="AQ20" s="100" t="str">
        <f t="shared" si="21"/>
        <v/>
      </c>
      <c r="AR20" s="100" t="str">
        <f t="shared" si="79"/>
        <v/>
      </c>
      <c r="AS20" s="100" t="str">
        <f t="shared" si="22"/>
        <v/>
      </c>
      <c r="AT20" s="100" t="str">
        <f t="shared" si="80"/>
        <v/>
      </c>
      <c r="AU20" s="100" t="str">
        <f t="shared" si="23"/>
        <v/>
      </c>
      <c r="AV20" s="100" t="str">
        <f t="shared" si="81"/>
        <v/>
      </c>
      <c r="AW20" s="100" t="str">
        <f t="shared" si="24"/>
        <v/>
      </c>
      <c r="AX20" s="100" t="str">
        <f t="shared" si="82"/>
        <v/>
      </c>
      <c r="AY20" s="100" t="str">
        <f t="shared" si="25"/>
        <v/>
      </c>
      <c r="AZ20" s="100" t="str">
        <f t="shared" si="83"/>
        <v/>
      </c>
      <c r="BA20" s="100" t="str">
        <f t="shared" si="26"/>
        <v/>
      </c>
      <c r="BB20" s="100" t="str">
        <f t="shared" si="84"/>
        <v/>
      </c>
      <c r="BC20" s="100">
        <f>IFERROR(INDEX('INPUT INF'!$F$3:$F$601,MATCH($B20,'INPUT INF'!$A$3:$A$601,FALSE)),"")</f>
        <v>0</v>
      </c>
      <c r="BD20" s="100">
        <f t="shared" si="27"/>
        <v>0</v>
      </c>
      <c r="BE20" s="100" t="str">
        <f t="shared" si="85"/>
        <v/>
      </c>
      <c r="BF20" s="100">
        <f t="shared" si="28"/>
        <v>372</v>
      </c>
      <c r="BG20" s="115" t="str">
        <f t="shared" si="29"/>
        <v>PASS</v>
      </c>
      <c r="BH20" s="115">
        <f>IF(AND('INPUT INF'!$O$1="X",BG20="PASS"),BF20,IF($BG20="","0",IF('INPUT INF'!$N$63="YES",$BF20,"")))</f>
        <v>372</v>
      </c>
      <c r="BI20" s="115" t="str">
        <f>IF($BG20="","0",IF('INPUT INF'!$N$64="YES",$BF20,""))</f>
        <v/>
      </c>
      <c r="BJ20" s="115" t="str">
        <f>IF($BG20="","0",IF('INPUT INF'!$N$65="YES",$BF20,""))</f>
        <v/>
      </c>
      <c r="BL20" s="116" t="str">
        <f t="shared" si="87"/>
        <v/>
      </c>
      <c r="BM20" s="116" t="str">
        <f t="shared" si="88"/>
        <v/>
      </c>
      <c r="BN20" s="116" t="str">
        <f t="shared" si="88"/>
        <v/>
      </c>
      <c r="BQ20" s="115">
        <f t="shared" si="491"/>
        <v>478</v>
      </c>
      <c r="BR20" s="116" t="str">
        <f t="shared" si="92"/>
        <v/>
      </c>
      <c r="BS20" s="116" t="str">
        <f t="shared" si="93"/>
        <v/>
      </c>
      <c r="BT20" s="116" t="str">
        <f t="shared" si="93"/>
        <v/>
      </c>
      <c r="BX20" s="116" t="str">
        <f t="shared" si="97"/>
        <v/>
      </c>
      <c r="BY20" s="116" t="str">
        <f t="shared" si="98"/>
        <v/>
      </c>
      <c r="BZ20" s="116" t="str">
        <f t="shared" si="98"/>
        <v/>
      </c>
      <c r="CD20" s="116" t="str">
        <f t="shared" si="102"/>
        <v/>
      </c>
      <c r="CE20" s="116" t="str">
        <f t="shared" si="103"/>
        <v/>
      </c>
      <c r="CF20" s="116" t="str">
        <f t="shared" si="104"/>
        <v/>
      </c>
      <c r="CJ20" s="116" t="str">
        <f t="shared" si="108"/>
        <v/>
      </c>
      <c r="CK20" s="116" t="str">
        <f t="shared" si="109"/>
        <v/>
      </c>
      <c r="CL20" s="116" t="str">
        <f t="shared" si="110"/>
        <v/>
      </c>
      <c r="CP20" s="116" t="str">
        <f t="shared" si="30"/>
        <v/>
      </c>
      <c r="CQ20" s="116" t="str">
        <f t="shared" si="114"/>
        <v/>
      </c>
      <c r="CR20" s="116" t="str">
        <f t="shared" si="115"/>
        <v/>
      </c>
      <c r="CX20" s="133" t="str">
        <f t="shared" si="461"/>
        <v/>
      </c>
      <c r="CY20" s="122"/>
      <c r="CZ20" s="121" t="str">
        <f t="shared" si="462"/>
        <v/>
      </c>
      <c r="DA20" s="121" t="str">
        <f>IFERROR(INDEX($C$1003:$C$1900,MATCH(CZ20,$B$1003:$B$1900,0)),"")</f>
        <v/>
      </c>
      <c r="DB20" s="122" t="str">
        <f t="shared" si="463"/>
        <v/>
      </c>
      <c r="DC20" s="122" t="str">
        <f>IFERROR(ROUND(DB20/500*100,2),"")</f>
        <v/>
      </c>
      <c r="DD20" s="122" t="str">
        <f t="shared" si="464"/>
        <v/>
      </c>
      <c r="DE20" s="122" t="str">
        <f t="shared" si="465"/>
        <v/>
      </c>
      <c r="DH20" s="115" t="str">
        <f t="shared" si="31"/>
        <v/>
      </c>
      <c r="DI20" s="115" t="str">
        <f t="shared" si="32"/>
        <v/>
      </c>
      <c r="DJ20" s="115" t="str">
        <f t="shared" si="33"/>
        <v/>
      </c>
      <c r="DK20" s="115" t="str">
        <f t="shared" si="34"/>
        <v/>
      </c>
      <c r="DL20" s="115" t="str">
        <f t="shared" si="35"/>
        <v/>
      </c>
      <c r="DM20" s="115" t="str">
        <f t="shared" si="36"/>
        <v/>
      </c>
      <c r="DN20" s="115" t="str">
        <f t="shared" si="37"/>
        <v/>
      </c>
      <c r="DO20" s="115" t="str">
        <f t="shared" si="38"/>
        <v/>
      </c>
      <c r="DP20" s="115" t="str">
        <f t="shared" si="39"/>
        <v/>
      </c>
      <c r="DQ20" s="115" t="str">
        <f t="shared" si="40"/>
        <v/>
      </c>
      <c r="DR20" s="115" t="str">
        <f t="shared" si="41"/>
        <v/>
      </c>
      <c r="DS20" s="115" t="str">
        <f t="shared" si="42"/>
        <v/>
      </c>
      <c r="DT20" s="115" t="str">
        <f t="shared" si="43"/>
        <v/>
      </c>
      <c r="DU20" s="115" t="str">
        <f t="shared" si="44"/>
        <v/>
      </c>
      <c r="DV20" s="115" t="str">
        <f t="shared" si="45"/>
        <v/>
      </c>
      <c r="DW20" s="115" t="str">
        <f t="shared" si="46"/>
        <v/>
      </c>
      <c r="DX20" s="115" t="str">
        <f t="shared" si="47"/>
        <v/>
      </c>
      <c r="DY20" s="115" t="str">
        <f t="shared" si="48"/>
        <v/>
      </c>
      <c r="DZ20" s="115" t="str">
        <f t="shared" si="49"/>
        <v/>
      </c>
      <c r="EA20" s="115" t="str">
        <f t="shared" si="50"/>
        <v/>
      </c>
      <c r="EB20" s="115" t="str">
        <f t="shared" si="51"/>
        <v/>
      </c>
      <c r="EC20" s="115" t="str">
        <f t="shared" si="52"/>
        <v/>
      </c>
      <c r="ED20" s="115" t="str">
        <f t="shared" si="53"/>
        <v/>
      </c>
      <c r="EE20" s="115" t="str">
        <f t="shared" si="54"/>
        <v/>
      </c>
      <c r="EF20" s="115" t="str">
        <f t="shared" si="55"/>
        <v/>
      </c>
      <c r="EG20" s="115" t="str">
        <f t="shared" si="119"/>
        <v/>
      </c>
      <c r="EH20" s="115" t="str">
        <f t="shared" si="120"/>
        <v/>
      </c>
      <c r="EI20" s="115" t="str">
        <f t="shared" si="121"/>
        <v/>
      </c>
      <c r="EJ20" s="115" t="str">
        <f t="shared" si="122"/>
        <v/>
      </c>
      <c r="EK20" s="115" t="str">
        <f t="shared" si="123"/>
        <v/>
      </c>
      <c r="EL20" s="115" t="str">
        <f t="shared" si="124"/>
        <v/>
      </c>
      <c r="EM20" s="115" t="str">
        <f t="shared" si="125"/>
        <v/>
      </c>
      <c r="EN20" s="115" t="str">
        <f t="shared" si="126"/>
        <v/>
      </c>
      <c r="EO20" s="115" t="str">
        <f t="shared" si="127"/>
        <v/>
      </c>
      <c r="EP20" s="115" t="str">
        <f t="shared" si="128"/>
        <v/>
      </c>
      <c r="EQ20" s="115" t="str">
        <f t="shared" si="129"/>
        <v/>
      </c>
      <c r="ER20" s="115" t="str">
        <f t="shared" si="130"/>
        <v/>
      </c>
      <c r="ES20" s="115" t="str">
        <f t="shared" si="131"/>
        <v/>
      </c>
      <c r="ET20" s="115" t="str">
        <f t="shared" si="132"/>
        <v/>
      </c>
      <c r="EU20" s="115" t="str">
        <f t="shared" si="133"/>
        <v/>
      </c>
      <c r="EV20" s="115" t="str">
        <f t="shared" si="134"/>
        <v/>
      </c>
      <c r="EW20" s="115" t="str">
        <f t="shared" si="135"/>
        <v/>
      </c>
      <c r="EX20" s="115" t="str">
        <f t="shared" si="136"/>
        <v/>
      </c>
      <c r="EY20" s="115" t="str">
        <f t="shared" si="137"/>
        <v/>
      </c>
      <c r="EZ20" s="115" t="str">
        <f t="shared" si="138"/>
        <v/>
      </c>
      <c r="FA20" s="115" t="str">
        <f t="shared" si="139"/>
        <v/>
      </c>
      <c r="FB20" s="115" t="str">
        <f t="shared" si="140"/>
        <v/>
      </c>
      <c r="FC20" s="115" t="str">
        <f t="shared" si="141"/>
        <v/>
      </c>
      <c r="FD20" s="115" t="str">
        <f t="shared" si="142"/>
        <v/>
      </c>
      <c r="FE20" s="115" t="str">
        <f t="shared" si="143"/>
        <v/>
      </c>
      <c r="FF20" s="115">
        <f t="shared" si="181"/>
        <v>302</v>
      </c>
      <c r="FG20" s="115" t="str">
        <f t="shared" si="382"/>
        <v/>
      </c>
      <c r="FH20" s="115">
        <f t="shared" si="182"/>
        <v>96</v>
      </c>
      <c r="FI20" s="115" t="str">
        <f t="shared" si="144"/>
        <v/>
      </c>
      <c r="FJ20" s="115">
        <f t="shared" si="145"/>
        <v>83</v>
      </c>
      <c r="FK20" s="120">
        <f t="shared" si="146"/>
        <v>12672035</v>
      </c>
      <c r="FL20" s="121" t="str">
        <f t="shared" si="147"/>
        <v>SIDDHARTH S SAJI</v>
      </c>
      <c r="FM20" s="122">
        <f t="shared" si="148"/>
        <v>44</v>
      </c>
      <c r="FN20" s="121" t="str">
        <f t="shared" si="149"/>
        <v>BIOLOGY</v>
      </c>
      <c r="FO20" s="122">
        <f t="shared" si="150"/>
        <v>96</v>
      </c>
      <c r="FP20" s="122" t="str">
        <f t="shared" si="151"/>
        <v>A</v>
      </c>
      <c r="FR20" s="107" t="str">
        <f>IFERROR(IF('INPUT INF'!L21="","",'INPUT INF'!L21),"")</f>
        <v/>
      </c>
      <c r="FS20" s="107">
        <f t="shared" si="152"/>
        <v>18</v>
      </c>
      <c r="FT20" s="107" t="str">
        <f t="shared" si="153"/>
        <v/>
      </c>
      <c r="FU20" s="107" t="str">
        <f t="shared" si="56"/>
        <v/>
      </c>
      <c r="FV20" s="107">
        <f t="shared" si="154"/>
        <v>55</v>
      </c>
      <c r="FW20" s="221" t="str">
        <f t="shared" si="155"/>
        <v>ACCOUNTANCY</v>
      </c>
      <c r="GA20" s="212" t="str">
        <f>IF(FU19="","",IF(COUNTIF('INPUT INF'!$N$4:$S$33,"YES")&lt;1,"",FU19))</f>
        <v/>
      </c>
      <c r="GB20" s="140" t="str">
        <f t="shared" si="183"/>
        <v/>
      </c>
      <c r="GC20" s="126">
        <f>COUNTIF($AK$3:$AK$72,"&gt;0")</f>
        <v>0</v>
      </c>
      <c r="GD20" s="148">
        <f t="shared" si="466"/>
        <v>0</v>
      </c>
      <c r="GE20" s="148" t="str">
        <f t="shared" si="467"/>
        <v/>
      </c>
      <c r="GF20" s="127">
        <f t="shared" ref="GF20:GN20" si="568">COUNTIF($AL$3:$AL$72,GF$3)</f>
        <v>0</v>
      </c>
      <c r="GG20" s="127">
        <f t="shared" si="568"/>
        <v>0</v>
      </c>
      <c r="GH20" s="127">
        <f t="shared" si="568"/>
        <v>0</v>
      </c>
      <c r="GI20" s="127">
        <f t="shared" si="568"/>
        <v>0</v>
      </c>
      <c r="GJ20" s="127">
        <f t="shared" si="568"/>
        <v>0</v>
      </c>
      <c r="GK20" s="127">
        <f t="shared" si="568"/>
        <v>0</v>
      </c>
      <c r="GL20" s="127">
        <f t="shared" si="568"/>
        <v>0</v>
      </c>
      <c r="GM20" s="127">
        <f t="shared" si="568"/>
        <v>0</v>
      </c>
      <c r="GN20" s="127">
        <f t="shared" si="568"/>
        <v>0</v>
      </c>
      <c r="GO20" s="126">
        <f t="shared" si="334"/>
        <v>0</v>
      </c>
      <c r="GP20" s="126" t="e">
        <f t="shared" si="187"/>
        <v>#DIV/0!</v>
      </c>
      <c r="GQ20" s="126">
        <f>COUNTIF($AK$3:$AK$72,"&lt;45")-GN20</f>
        <v>0</v>
      </c>
      <c r="GR20" s="126">
        <f>COUNTIF($AK$3:$AK$72,"&lt;60")-GQ20</f>
        <v>0</v>
      </c>
      <c r="GS20" s="126">
        <f>COUNTIF($AK$3:$AK$72,"&lt;75")-GQ20-GR20</f>
        <v>0</v>
      </c>
      <c r="GT20" s="126">
        <f>COUNTIF($AK$3:$AK$72,"&lt;90")-GQ20-GR20-GS20</f>
        <v>0</v>
      </c>
      <c r="GU20" s="126">
        <f>COUNTIF($AK$3:$AK$72,"&gt;89")</f>
        <v>0</v>
      </c>
      <c r="GV20" s="126">
        <f>COUNTIF($AK$3:$AK$72,GV3)</f>
        <v>0</v>
      </c>
      <c r="GW20" s="126">
        <f>COUNTIF($AK$3:$AK$72,GW3)</f>
        <v>0</v>
      </c>
      <c r="GY20" s="115">
        <v>17</v>
      </c>
      <c r="GZ20" s="120" t="str">
        <f>IF('INPUT INF'!P$6="YES",GY20,"")</f>
        <v/>
      </c>
      <c r="HA20" s="120" t="str">
        <f t="shared" ref="HA20:HA24" si="569">HA19</f>
        <v xml:space="preserve">MANISH TIWARI </v>
      </c>
      <c r="HB20" s="120" t="str">
        <f>IF(GZ20="","",'INPUT INF'!L$6)</f>
        <v/>
      </c>
      <c r="HC20" s="120" t="str">
        <f>'INPUT INF'!P$3</f>
        <v>C</v>
      </c>
      <c r="HD20" s="133" t="str">
        <f>IFERROR(INDEX(GB$58:GB$82,MATCH($HB20,$GA$58:$GA$82,0)),"")</f>
        <v/>
      </c>
      <c r="HE20" s="133">
        <f>IFERROR(INDEX(GC$58:GC$82,MATCH($HB20,$GA$58:$GA$82,0)),"")</f>
        <v>0</v>
      </c>
      <c r="HF20" s="133">
        <f t="shared" ref="HF20" si="570">IFERROR(INDEX(GD$58:GD$82,MATCH($HB20,$GA$58:$GA$82,0)),"")</f>
        <v>0</v>
      </c>
      <c r="HG20" s="133" t="str">
        <f t="shared" ref="HG20" si="571">IFERROR(INDEX(GE$58:GE$82,MATCH($HB20,$GA$58:$GA$82,0)),"")</f>
        <v/>
      </c>
      <c r="HH20" s="133">
        <f t="shared" ref="HH20" si="572">IFERROR(INDEX(GF$58:GF$82,MATCH($HB20,$GA$58:$GA$82,0)),"")</f>
        <v>0</v>
      </c>
      <c r="HI20" s="133">
        <f t="shared" ref="HI20" si="573">IFERROR(INDEX(GG$58:GG$82,MATCH($HB20,$GA$58:$GA$82,0)),"")</f>
        <v>0</v>
      </c>
      <c r="HJ20" s="133">
        <f t="shared" ref="HJ20" si="574">IFERROR(INDEX(GH$58:GH$82,MATCH($HB20,$GA$58:$GA$82,0)),"")</f>
        <v>0</v>
      </c>
      <c r="HK20" s="133">
        <f t="shared" ref="HK20" si="575">IFERROR(INDEX(GI$58:GI$82,MATCH($HB20,$GA$58:$GA$82,0)),"")</f>
        <v>0</v>
      </c>
      <c r="HL20" s="133">
        <f t="shared" ref="HL20" si="576">IFERROR(INDEX(GJ$58:GJ$82,MATCH($HB20,$GA$58:$GA$82,0)),"")</f>
        <v>0</v>
      </c>
      <c r="HM20" s="133">
        <f t="shared" ref="HM20" si="577">IFERROR(INDEX(GK$58:GK$82,MATCH($HB20,$GA$58:$GA$82,0)),"")</f>
        <v>0</v>
      </c>
      <c r="HN20" s="133">
        <f t="shared" ref="HN20" si="578">IFERROR(INDEX(GL$58:GL$82,MATCH($HB20,$GA$58:$GA$82,0)),"")</f>
        <v>0</v>
      </c>
      <c r="HO20" s="133">
        <f t="shared" ref="HO20" si="579">IFERROR(INDEX(GM$58:GM$82,MATCH($HB20,$GA$58:$GA$82,0)),"")</f>
        <v>0</v>
      </c>
      <c r="HP20" s="133">
        <f t="shared" ref="HP20" si="580">IFERROR(INDEX(GN$58:GN$82,MATCH($HB20,$GA$58:$GA$82,0)),"")</f>
        <v>0</v>
      </c>
      <c r="HQ20" s="133">
        <f t="shared" ref="HQ20" si="581">IFERROR(INDEX(GO$58:GO$82,MATCH($HB20,$GA$58:$GA$82,0)),"")</f>
        <v>0</v>
      </c>
      <c r="HR20" s="133" t="str">
        <f t="shared" ref="HR20" si="582">IFERROR(INDEX(GP$58:GP$82,MATCH($HB20,$GA$58:$GA$82,0)),"")</f>
        <v/>
      </c>
      <c r="HS20" s="133">
        <f t="shared" ref="HS20" si="583">IFERROR(INDEX(GQ$58:GQ$82,MATCH($HB20,$GA$58:$GA$82,0)),"")</f>
        <v>0</v>
      </c>
      <c r="HT20" s="133">
        <f t="shared" ref="HT20" si="584">IFERROR(INDEX(GR$58:GR$82,MATCH($HB20,$GA$58:$GA$82,0)),"")</f>
        <v>0</v>
      </c>
      <c r="HU20" s="133">
        <f t="shared" ref="HU20" si="585">IFERROR(INDEX(GS$58:GS$82,MATCH($HB20,$GA$58:$GA$82,0)),"")</f>
        <v>0</v>
      </c>
      <c r="HV20" s="133">
        <f t="shared" ref="HV20" si="586">IFERROR(INDEX(GT$58:GT$82,MATCH($HB20,$GA$58:$GA$82,0)),"")</f>
        <v>0</v>
      </c>
      <c r="HW20" s="133">
        <f t="shared" ref="HW20" si="587">IFERROR(INDEX(GU$58:GU$82,MATCH($HB20,$GA$58:$GA$82,0)),"")</f>
        <v>0</v>
      </c>
      <c r="HX20" s="133">
        <f t="shared" ref="HX20" si="588">IFERROR(INDEX(GV$58:GV$82,MATCH($HB20,$GA$58:$GA$82,0)),"")</f>
        <v>0</v>
      </c>
      <c r="HY20" s="133">
        <f t="shared" ref="HY20" si="589">IFERROR(INDEX(GW$58:GW$82,MATCH($HB20,$GA$58:$GA$82,0)),"")</f>
        <v>0</v>
      </c>
      <c r="IA20" s="141" t="str">
        <f t="shared" si="452"/>
        <v/>
      </c>
      <c r="IB20" s="131" t="str">
        <f t="shared" si="191"/>
        <v/>
      </c>
      <c r="IC20" s="131" t="str">
        <f t="shared" si="192"/>
        <v/>
      </c>
      <c r="ID20" s="131" t="str">
        <f t="shared" si="193"/>
        <v/>
      </c>
      <c r="IE20" s="131" t="str">
        <f t="shared" si="194"/>
        <v/>
      </c>
      <c r="IF20" s="131" t="str">
        <f t="shared" si="195"/>
        <v/>
      </c>
      <c r="IG20" s="131" t="str">
        <f t="shared" si="196"/>
        <v/>
      </c>
      <c r="IH20" s="131" t="str">
        <f t="shared" si="197"/>
        <v/>
      </c>
      <c r="II20" s="131" t="str">
        <f t="shared" si="198"/>
        <v/>
      </c>
      <c r="IJ20" s="131" t="str">
        <f t="shared" si="199"/>
        <v/>
      </c>
      <c r="IK20" s="131" t="str">
        <f t="shared" si="200"/>
        <v/>
      </c>
      <c r="IL20" s="131" t="str">
        <f t="shared" si="201"/>
        <v/>
      </c>
      <c r="IM20" s="131" t="str">
        <f t="shared" si="202"/>
        <v/>
      </c>
      <c r="IN20" s="131" t="str">
        <f t="shared" si="203"/>
        <v/>
      </c>
      <c r="IO20" s="131" t="str">
        <f t="shared" si="204"/>
        <v/>
      </c>
      <c r="IP20" s="131" t="str">
        <f t="shared" si="205"/>
        <v/>
      </c>
      <c r="IQ20" s="131" t="str">
        <f t="shared" si="206"/>
        <v/>
      </c>
      <c r="IR20" s="131" t="str">
        <f t="shared" si="207"/>
        <v/>
      </c>
      <c r="IS20" s="131" t="str">
        <f t="shared" si="208"/>
        <v/>
      </c>
      <c r="IT20" s="131" t="str">
        <f t="shared" si="209"/>
        <v/>
      </c>
      <c r="IU20" s="131" t="str">
        <f t="shared" si="210"/>
        <v/>
      </c>
      <c r="IV20" s="131" t="str">
        <f t="shared" si="211"/>
        <v/>
      </c>
      <c r="IW20" s="131" t="str">
        <f t="shared" si="212"/>
        <v/>
      </c>
      <c r="IX20" s="131" t="str">
        <f t="shared" si="213"/>
        <v/>
      </c>
      <c r="IY20" s="131" t="str">
        <f t="shared" si="214"/>
        <v/>
      </c>
      <c r="IZ20" s="131" t="str">
        <f t="shared" si="215"/>
        <v/>
      </c>
      <c r="JB20" s="133">
        <v>17</v>
      </c>
      <c r="JC20" s="133"/>
      <c r="JD20" s="133"/>
      <c r="JE20" s="133"/>
      <c r="JF20" s="120" t="s">
        <v>105</v>
      </c>
      <c r="JG20" s="133"/>
      <c r="JH20" s="133"/>
      <c r="JI20" s="133"/>
      <c r="JJ20" s="133"/>
      <c r="JK20" s="133"/>
      <c r="JL20" s="133">
        <f t="shared" ref="JL20:JT20" si="590">COUNTIF($BE$353:$BE$422,JL$3)</f>
        <v>0</v>
      </c>
      <c r="JM20" s="133">
        <f t="shared" si="590"/>
        <v>0</v>
      </c>
      <c r="JN20" s="133">
        <f t="shared" si="590"/>
        <v>0</v>
      </c>
      <c r="JO20" s="133">
        <f t="shared" si="590"/>
        <v>0</v>
      </c>
      <c r="JP20" s="133">
        <f t="shared" si="590"/>
        <v>0</v>
      </c>
      <c r="JQ20" s="133">
        <f t="shared" si="590"/>
        <v>0</v>
      </c>
      <c r="JR20" s="133">
        <f t="shared" si="590"/>
        <v>0</v>
      </c>
      <c r="JS20" s="133">
        <f t="shared" si="590"/>
        <v>0</v>
      </c>
      <c r="JT20" s="133">
        <f t="shared" si="590"/>
        <v>0</v>
      </c>
      <c r="JU20" s="142">
        <f t="shared" si="217"/>
        <v>0</v>
      </c>
      <c r="JV20" s="120" t="e">
        <f t="shared" si="218"/>
        <v>#DIV/0!</v>
      </c>
      <c r="JW20" s="133"/>
      <c r="JX20" s="133"/>
      <c r="JY20" s="133"/>
      <c r="JZ20" s="133"/>
      <c r="KA20" s="133"/>
      <c r="KB20" s="133"/>
      <c r="KE20" s="157" t="s">
        <v>32</v>
      </c>
      <c r="KF20" s="159">
        <f>SUM(KF17:KF19)</f>
        <v>0</v>
      </c>
      <c r="KG20" s="159">
        <f t="shared" ref="KG20:KT20" si="591">SUM(KG17:KG19)</f>
        <v>0</v>
      </c>
      <c r="KH20" s="159">
        <f t="shared" si="591"/>
        <v>0</v>
      </c>
      <c r="KI20" s="159">
        <f t="shared" si="591"/>
        <v>0</v>
      </c>
      <c r="KJ20" s="159" t="e">
        <f t="shared" si="540"/>
        <v>#DIV/0!</v>
      </c>
      <c r="KK20" s="159">
        <f t="shared" si="591"/>
        <v>0</v>
      </c>
      <c r="KL20" s="159">
        <f t="shared" si="591"/>
        <v>0</v>
      </c>
      <c r="KM20" s="159">
        <f t="shared" si="591"/>
        <v>0</v>
      </c>
      <c r="KN20" s="159">
        <f t="shared" si="591"/>
        <v>0</v>
      </c>
      <c r="KO20" s="159">
        <f t="shared" si="591"/>
        <v>0</v>
      </c>
      <c r="KP20" s="159">
        <f t="shared" si="591"/>
        <v>0</v>
      </c>
      <c r="KQ20" s="159">
        <f t="shared" si="591"/>
        <v>0</v>
      </c>
      <c r="KR20" s="159">
        <f t="shared" si="591"/>
        <v>0</v>
      </c>
      <c r="KS20" s="159">
        <f t="shared" si="591"/>
        <v>0</v>
      </c>
      <c r="KT20" s="159">
        <f t="shared" si="591"/>
        <v>0</v>
      </c>
      <c r="KU20" s="159" t="e">
        <f t="shared" si="514"/>
        <v>#DIV/0!</v>
      </c>
      <c r="KV20" s="159">
        <f t="shared" ref="KV20:LA20" si="592">SUM(KV17:KV19)</f>
        <v>0</v>
      </c>
      <c r="KW20" s="159">
        <f t="shared" si="592"/>
        <v>0</v>
      </c>
      <c r="KX20" s="159">
        <f t="shared" si="592"/>
        <v>0</v>
      </c>
      <c r="KY20" s="159">
        <f t="shared" si="592"/>
        <v>0</v>
      </c>
      <c r="KZ20" s="159">
        <f t="shared" si="592"/>
        <v>0</v>
      </c>
      <c r="LA20" s="159">
        <f t="shared" si="592"/>
        <v>0</v>
      </c>
    </row>
    <row r="21" spans="1:316" ht="15" customHeight="1" x14ac:dyDescent="0.25">
      <c r="A21" s="115">
        <v>19</v>
      </c>
      <c r="B21" s="115">
        <f t="shared" si="59"/>
        <v>12672018</v>
      </c>
      <c r="C21" s="115" t="s">
        <v>68</v>
      </c>
      <c r="D21" s="100" t="str">
        <f t="shared" si="178"/>
        <v>A</v>
      </c>
      <c r="E21" s="100">
        <f t="shared" si="60"/>
        <v>89</v>
      </c>
      <c r="F21" s="100" t="str">
        <f t="shared" si="61"/>
        <v>A2</v>
      </c>
      <c r="G21" s="100">
        <f t="shared" si="2"/>
        <v>82</v>
      </c>
      <c r="H21" s="100" t="str">
        <f t="shared" si="62"/>
        <v>C1</v>
      </c>
      <c r="I21" s="100" t="str">
        <f t="shared" si="3"/>
        <v/>
      </c>
      <c r="J21" s="100" t="str">
        <f t="shared" si="63"/>
        <v/>
      </c>
      <c r="K21" s="100" t="str">
        <f t="shared" si="4"/>
        <v/>
      </c>
      <c r="L21" s="100" t="str">
        <f t="shared" si="5"/>
        <v/>
      </c>
      <c r="M21" s="100" t="str">
        <f t="shared" si="6"/>
        <v/>
      </c>
      <c r="N21" s="100" t="str">
        <f t="shared" si="64"/>
        <v/>
      </c>
      <c r="O21" s="100" t="str">
        <f t="shared" si="7"/>
        <v/>
      </c>
      <c r="P21" s="100" t="str">
        <f t="shared" si="65"/>
        <v/>
      </c>
      <c r="Q21" s="100" t="str">
        <f t="shared" si="8"/>
        <v/>
      </c>
      <c r="R21" s="100" t="str">
        <f t="shared" si="66"/>
        <v/>
      </c>
      <c r="S21" s="100" t="str">
        <f t="shared" si="9"/>
        <v/>
      </c>
      <c r="T21" s="100" t="str">
        <f t="shared" si="67"/>
        <v/>
      </c>
      <c r="U21" s="100">
        <f t="shared" si="10"/>
        <v>91</v>
      </c>
      <c r="V21" s="100" t="str">
        <f t="shared" si="68"/>
        <v>A2</v>
      </c>
      <c r="W21" s="100">
        <f t="shared" si="11"/>
        <v>80</v>
      </c>
      <c r="X21" s="100" t="str">
        <f t="shared" si="69"/>
        <v>B2</v>
      </c>
      <c r="Y21" s="100">
        <f t="shared" si="12"/>
        <v>93</v>
      </c>
      <c r="Z21" s="100" t="str">
        <f t="shared" si="70"/>
        <v>A2</v>
      </c>
      <c r="AA21" s="100" t="str">
        <f t="shared" si="13"/>
        <v/>
      </c>
      <c r="AB21" s="100" t="str">
        <f t="shared" si="71"/>
        <v/>
      </c>
      <c r="AC21" s="100" t="str">
        <f t="shared" si="14"/>
        <v/>
      </c>
      <c r="AD21" s="100" t="str">
        <f t="shared" si="72"/>
        <v/>
      </c>
      <c r="AE21" s="100" t="str">
        <f t="shared" si="15"/>
        <v/>
      </c>
      <c r="AF21" s="100" t="str">
        <f t="shared" si="73"/>
        <v/>
      </c>
      <c r="AG21" s="100" t="str">
        <f t="shared" si="16"/>
        <v/>
      </c>
      <c r="AH21" s="100" t="str">
        <f t="shared" si="74"/>
        <v/>
      </c>
      <c r="AI21" s="100" t="str">
        <f t="shared" si="17"/>
        <v/>
      </c>
      <c r="AJ21" s="100" t="str">
        <f t="shared" si="75"/>
        <v/>
      </c>
      <c r="AK21" s="100" t="str">
        <f t="shared" si="18"/>
        <v/>
      </c>
      <c r="AL21" s="100" t="str">
        <f t="shared" si="76"/>
        <v/>
      </c>
      <c r="AM21" s="100" t="str">
        <f t="shared" si="19"/>
        <v/>
      </c>
      <c r="AN21" s="100" t="str">
        <f t="shared" si="77"/>
        <v/>
      </c>
      <c r="AO21" s="100" t="str">
        <f t="shared" si="20"/>
        <v/>
      </c>
      <c r="AP21" s="100" t="str">
        <f t="shared" si="78"/>
        <v/>
      </c>
      <c r="AQ21" s="100" t="str">
        <f t="shared" si="21"/>
        <v/>
      </c>
      <c r="AR21" s="100" t="str">
        <f t="shared" si="79"/>
        <v/>
      </c>
      <c r="AS21" s="100" t="str">
        <f t="shared" si="22"/>
        <v/>
      </c>
      <c r="AT21" s="100" t="str">
        <f t="shared" si="80"/>
        <v/>
      </c>
      <c r="AU21" s="100" t="str">
        <f t="shared" si="23"/>
        <v/>
      </c>
      <c r="AV21" s="100" t="str">
        <f t="shared" si="81"/>
        <v/>
      </c>
      <c r="AW21" s="100" t="str">
        <f t="shared" si="24"/>
        <v/>
      </c>
      <c r="AX21" s="100" t="str">
        <f t="shared" si="82"/>
        <v/>
      </c>
      <c r="AY21" s="100" t="str">
        <f t="shared" si="25"/>
        <v/>
      </c>
      <c r="AZ21" s="100" t="str">
        <f t="shared" si="83"/>
        <v/>
      </c>
      <c r="BA21" s="100" t="str">
        <f t="shared" si="26"/>
        <v/>
      </c>
      <c r="BB21" s="100" t="str">
        <f t="shared" si="84"/>
        <v/>
      </c>
      <c r="BC21" s="100">
        <f>IFERROR(INDEX('INPUT INF'!$F$3:$F$601,MATCH($B21,'INPUT INF'!$A$3:$A$601,FALSE)),"")</f>
        <v>0</v>
      </c>
      <c r="BD21" s="100">
        <f t="shared" si="27"/>
        <v>0</v>
      </c>
      <c r="BE21" s="100" t="str">
        <f t="shared" si="85"/>
        <v/>
      </c>
      <c r="BF21" s="100">
        <f t="shared" si="28"/>
        <v>435</v>
      </c>
      <c r="BG21" s="115" t="str">
        <f t="shared" si="29"/>
        <v>PASS</v>
      </c>
      <c r="BH21" s="115">
        <f>IF(AND('INPUT INF'!$O$1="X",BG21="PASS"),BF21,IF($BG21="","0",IF('INPUT INF'!$N$63="YES",$BF21,"")))</f>
        <v>435</v>
      </c>
      <c r="BI21" s="115" t="str">
        <f>IF($BG21="","0",IF('INPUT INF'!$N$64="YES",$BF21,""))</f>
        <v/>
      </c>
      <c r="BJ21" s="115" t="str">
        <f>IF($BG21="","0",IF('INPUT INF'!$N$65="YES",$BF21,""))</f>
        <v/>
      </c>
      <c r="BL21" s="116" t="str">
        <f t="shared" si="87"/>
        <v/>
      </c>
      <c r="BM21" s="116" t="str">
        <f t="shared" si="88"/>
        <v/>
      </c>
      <c r="BN21" s="116" t="str">
        <f t="shared" si="88"/>
        <v/>
      </c>
      <c r="BQ21" s="115">
        <f t="shared" si="491"/>
        <v>473</v>
      </c>
      <c r="BR21" s="116" t="str">
        <f t="shared" si="92"/>
        <v/>
      </c>
      <c r="BS21" s="116" t="str">
        <f t="shared" si="93"/>
        <v/>
      </c>
      <c r="BT21" s="116" t="str">
        <f t="shared" si="93"/>
        <v/>
      </c>
      <c r="BX21" s="116" t="str">
        <f t="shared" si="97"/>
        <v/>
      </c>
      <c r="BY21" s="116" t="str">
        <f t="shared" si="98"/>
        <v/>
      </c>
      <c r="BZ21" s="116" t="str">
        <f t="shared" si="98"/>
        <v/>
      </c>
      <c r="CD21" s="116" t="str">
        <f t="shared" si="102"/>
        <v/>
      </c>
      <c r="CE21" s="116" t="str">
        <f t="shared" si="103"/>
        <v/>
      </c>
      <c r="CF21" s="116" t="str">
        <f t="shared" si="104"/>
        <v/>
      </c>
      <c r="CJ21" s="116" t="str">
        <f t="shared" si="108"/>
        <v/>
      </c>
      <c r="CK21" s="116" t="str">
        <f t="shared" si="109"/>
        <v/>
      </c>
      <c r="CL21" s="116" t="str">
        <f t="shared" si="110"/>
        <v/>
      </c>
      <c r="CP21" s="116" t="str">
        <f t="shared" si="30"/>
        <v/>
      </c>
      <c r="CQ21" s="116" t="str">
        <f t="shared" si="114"/>
        <v/>
      </c>
      <c r="CR21" s="116" t="str">
        <f t="shared" si="115"/>
        <v/>
      </c>
      <c r="DH21" s="115" t="str">
        <f t="shared" si="31"/>
        <v/>
      </c>
      <c r="DI21" s="115" t="str">
        <f t="shared" si="32"/>
        <v/>
      </c>
      <c r="DJ21" s="115" t="str">
        <f t="shared" si="33"/>
        <v/>
      </c>
      <c r="DK21" s="115" t="str">
        <f t="shared" si="34"/>
        <v/>
      </c>
      <c r="DL21" s="115" t="str">
        <f t="shared" si="35"/>
        <v/>
      </c>
      <c r="DM21" s="115" t="str">
        <f t="shared" si="36"/>
        <v/>
      </c>
      <c r="DN21" s="115" t="str">
        <f t="shared" si="37"/>
        <v/>
      </c>
      <c r="DO21" s="115" t="str">
        <f t="shared" si="38"/>
        <v/>
      </c>
      <c r="DP21" s="115" t="str">
        <f t="shared" si="39"/>
        <v/>
      </c>
      <c r="DQ21" s="115" t="str">
        <f t="shared" si="40"/>
        <v/>
      </c>
      <c r="DR21" s="115" t="str">
        <f t="shared" si="41"/>
        <v/>
      </c>
      <c r="DS21" s="115" t="str">
        <f t="shared" si="42"/>
        <v/>
      </c>
      <c r="DT21" s="115" t="str">
        <f t="shared" si="43"/>
        <v/>
      </c>
      <c r="DU21" s="115" t="str">
        <f t="shared" si="44"/>
        <v/>
      </c>
      <c r="DV21" s="115" t="str">
        <f t="shared" si="45"/>
        <v/>
      </c>
      <c r="DW21" s="115" t="str">
        <f t="shared" si="46"/>
        <v/>
      </c>
      <c r="DX21" s="115" t="str">
        <f t="shared" si="47"/>
        <v/>
      </c>
      <c r="DY21" s="115" t="str">
        <f t="shared" si="48"/>
        <v/>
      </c>
      <c r="DZ21" s="115" t="str">
        <f t="shared" si="49"/>
        <v/>
      </c>
      <c r="EA21" s="115" t="str">
        <f t="shared" si="50"/>
        <v/>
      </c>
      <c r="EB21" s="115" t="str">
        <f t="shared" si="51"/>
        <v/>
      </c>
      <c r="EC21" s="115" t="str">
        <f t="shared" si="52"/>
        <v/>
      </c>
      <c r="ED21" s="115" t="str">
        <f t="shared" si="53"/>
        <v/>
      </c>
      <c r="EE21" s="115" t="str">
        <f t="shared" si="54"/>
        <v/>
      </c>
      <c r="EF21" s="115" t="str">
        <f t="shared" si="55"/>
        <v/>
      </c>
      <c r="EG21" s="115" t="str">
        <f t="shared" si="119"/>
        <v/>
      </c>
      <c r="EH21" s="115" t="str">
        <f t="shared" si="120"/>
        <v/>
      </c>
      <c r="EI21" s="115" t="str">
        <f t="shared" si="121"/>
        <v/>
      </c>
      <c r="EJ21" s="115" t="str">
        <f t="shared" si="122"/>
        <v/>
      </c>
      <c r="EK21" s="115" t="str">
        <f t="shared" si="123"/>
        <v/>
      </c>
      <c r="EL21" s="115" t="str">
        <f t="shared" si="124"/>
        <v/>
      </c>
      <c r="EM21" s="115" t="str">
        <f t="shared" si="125"/>
        <v/>
      </c>
      <c r="EN21" s="115" t="str">
        <f t="shared" si="126"/>
        <v/>
      </c>
      <c r="EO21" s="115" t="str">
        <f t="shared" si="127"/>
        <v/>
      </c>
      <c r="EP21" s="115" t="str">
        <f t="shared" si="128"/>
        <v/>
      </c>
      <c r="EQ21" s="115" t="str">
        <f t="shared" si="129"/>
        <v/>
      </c>
      <c r="ER21" s="115" t="str">
        <f t="shared" si="130"/>
        <v/>
      </c>
      <c r="ES21" s="115" t="str">
        <f t="shared" si="131"/>
        <v/>
      </c>
      <c r="ET21" s="115" t="str">
        <f t="shared" si="132"/>
        <v/>
      </c>
      <c r="EU21" s="115" t="str">
        <f t="shared" si="133"/>
        <v/>
      </c>
      <c r="EV21" s="115" t="str">
        <f t="shared" si="134"/>
        <v/>
      </c>
      <c r="EW21" s="115" t="str">
        <f t="shared" si="135"/>
        <v/>
      </c>
      <c r="EX21" s="115" t="str">
        <f t="shared" si="136"/>
        <v/>
      </c>
      <c r="EY21" s="115" t="str">
        <f t="shared" si="137"/>
        <v/>
      </c>
      <c r="EZ21" s="115" t="str">
        <f t="shared" si="138"/>
        <v/>
      </c>
      <c r="FA21" s="115" t="str">
        <f t="shared" si="139"/>
        <v/>
      </c>
      <c r="FB21" s="115" t="str">
        <f t="shared" si="140"/>
        <v/>
      </c>
      <c r="FC21" s="115" t="str">
        <f t="shared" si="141"/>
        <v/>
      </c>
      <c r="FD21" s="115" t="str">
        <f t="shared" si="142"/>
        <v/>
      </c>
      <c r="FE21" s="115" t="str">
        <f t="shared" si="143"/>
        <v/>
      </c>
      <c r="FF21" s="115">
        <f t="shared" si="181"/>
        <v>302</v>
      </c>
      <c r="FG21" s="115" t="str">
        <f t="shared" si="382"/>
        <v/>
      </c>
      <c r="FH21" s="115">
        <f t="shared" si="182"/>
        <v>96</v>
      </c>
      <c r="FI21" s="115" t="str">
        <f t="shared" si="144"/>
        <v/>
      </c>
      <c r="FJ21" s="115">
        <f t="shared" si="145"/>
        <v>91</v>
      </c>
      <c r="FK21" s="120">
        <f t="shared" si="146"/>
        <v>12672035</v>
      </c>
      <c r="FL21" s="121" t="str">
        <f t="shared" si="147"/>
        <v>SIDDHARTH S SAJI</v>
      </c>
      <c r="FM21" s="122">
        <f t="shared" si="148"/>
        <v>43</v>
      </c>
      <c r="FN21" s="121" t="str">
        <f t="shared" si="149"/>
        <v>CHEMISTRY</v>
      </c>
      <c r="FO21" s="122">
        <f t="shared" si="150"/>
        <v>99</v>
      </c>
      <c r="FP21" s="122" t="str">
        <f t="shared" si="151"/>
        <v>A</v>
      </c>
      <c r="FR21" s="107" t="str">
        <f>IFERROR(IF('INPUT INF'!L22="","",'INPUT INF'!L22),"")</f>
        <v/>
      </c>
      <c r="FS21" s="107">
        <f t="shared" si="152"/>
        <v>19</v>
      </c>
      <c r="FT21" s="107" t="str">
        <f t="shared" si="153"/>
        <v/>
      </c>
      <c r="FU21" s="107" t="str">
        <f t="shared" ref="FU21:FU58" si="593">IF(FT21="","",IFERROR(INDEX($FV$3:$FV$51,MATCH(FT21,$FS$3:$FS$58,0)),""))</f>
        <v/>
      </c>
      <c r="FV21" s="107">
        <f t="shared" si="154"/>
        <v>54</v>
      </c>
      <c r="FW21" s="221" t="str">
        <f t="shared" si="155"/>
        <v>B.ST</v>
      </c>
      <c r="GA21" s="212" t="str">
        <f>IF(FU20="","",IF(COUNTIF('INPUT INF'!$N$4:$S$33,"YES")&lt;1,"",FU20))</f>
        <v/>
      </c>
      <c r="GB21" s="140" t="str">
        <f t="shared" si="183"/>
        <v/>
      </c>
      <c r="GC21" s="126">
        <f>COUNTIF($AM$3:$AM$72,"&gt;0")</f>
        <v>0</v>
      </c>
      <c r="GD21" s="148">
        <f t="shared" si="466"/>
        <v>0</v>
      </c>
      <c r="GE21" s="148" t="str">
        <f t="shared" si="467"/>
        <v/>
      </c>
      <c r="GF21" s="127">
        <f t="shared" ref="GF21:GN21" si="594">COUNTIF($AN$3:$AN$72,GF$3)</f>
        <v>0</v>
      </c>
      <c r="GG21" s="127">
        <f t="shared" si="594"/>
        <v>0</v>
      </c>
      <c r="GH21" s="127">
        <f t="shared" si="594"/>
        <v>0</v>
      </c>
      <c r="GI21" s="127">
        <f t="shared" si="594"/>
        <v>0</v>
      </c>
      <c r="GJ21" s="127">
        <f t="shared" si="594"/>
        <v>0</v>
      </c>
      <c r="GK21" s="127">
        <f t="shared" si="594"/>
        <v>0</v>
      </c>
      <c r="GL21" s="127">
        <f t="shared" si="594"/>
        <v>0</v>
      </c>
      <c r="GM21" s="127">
        <f t="shared" si="594"/>
        <v>0</v>
      </c>
      <c r="GN21" s="127">
        <f t="shared" si="594"/>
        <v>0</v>
      </c>
      <c r="GO21" s="126">
        <f t="shared" si="334"/>
        <v>0</v>
      </c>
      <c r="GP21" s="126" t="e">
        <f t="shared" si="187"/>
        <v>#DIV/0!</v>
      </c>
      <c r="GQ21" s="126">
        <f>COUNTIF($AM$3:$AM$72,"&lt;45")-GN21</f>
        <v>0</v>
      </c>
      <c r="GR21" s="126">
        <f>COUNTIF($AM$3:$AM$72,"&lt;60")-GQ21</f>
        <v>0</v>
      </c>
      <c r="GS21" s="126">
        <f>COUNTIF($AM$3:$AM$72,"&lt;75")-GQ21-GR21</f>
        <v>0</v>
      </c>
      <c r="GT21" s="126">
        <f>COUNTIF($AM$3:$AM$72,"&lt;90")-GQ21-GR21-GS21</f>
        <v>0</v>
      </c>
      <c r="GU21" s="126">
        <f>COUNTIF($AM$3:$AM$72,"&gt;89")</f>
        <v>0</v>
      </c>
      <c r="GV21" s="126">
        <f>COUNTIF($AM$3:$AM$72,GV3)</f>
        <v>0</v>
      </c>
      <c r="GW21" s="126">
        <f>COUNTIF($AM$3:$AM$72,GW3)</f>
        <v>0</v>
      </c>
      <c r="GY21" s="115">
        <v>18</v>
      </c>
      <c r="GZ21" s="120" t="str">
        <f>IF('INPUT INF'!Q$6="YES",GY21,"")</f>
        <v/>
      </c>
      <c r="HA21" s="120" t="str">
        <f t="shared" si="569"/>
        <v xml:space="preserve">MANISH TIWARI </v>
      </c>
      <c r="HB21" s="120" t="str">
        <f>IF(GZ21="","",'INPUT INF'!L$6)</f>
        <v/>
      </c>
      <c r="HC21" s="120" t="str">
        <f>'INPUT INF'!Q$3</f>
        <v>D</v>
      </c>
      <c r="HD21" s="133" t="str">
        <f>IFERROR(INDEX(GB$85:GB$109,MATCH($HB21,$GA$85:$GA$109,0)),"")</f>
        <v/>
      </c>
      <c r="HE21" s="133">
        <f>IFERROR(INDEX(GC$85:GC$109,MATCH($HB21,$GA$85:$GA$109,0)),"")</f>
        <v>0</v>
      </c>
      <c r="HF21" s="133">
        <f t="shared" ref="HF21" si="595">IFERROR(INDEX(GD$85:GD$109,MATCH($HB21,$GA$85:$GA$109,0)),"")</f>
        <v>0</v>
      </c>
      <c r="HG21" s="133" t="str">
        <f t="shared" ref="HG21" si="596">IFERROR(INDEX(GE$85:GE$109,MATCH($HB21,$GA$85:$GA$109,0)),"")</f>
        <v/>
      </c>
      <c r="HH21" s="133">
        <f t="shared" ref="HH21" si="597">IFERROR(INDEX(GF$85:GF$109,MATCH($HB21,$GA$85:$GA$109,0)),"")</f>
        <v>0</v>
      </c>
      <c r="HI21" s="133">
        <f t="shared" ref="HI21" si="598">IFERROR(INDEX(GG$85:GG$109,MATCH($HB21,$GA$85:$GA$109,0)),"")</f>
        <v>0</v>
      </c>
      <c r="HJ21" s="133">
        <f t="shared" ref="HJ21" si="599">IFERROR(INDEX(GH$85:GH$109,MATCH($HB21,$GA$85:$GA$109,0)),"")</f>
        <v>0</v>
      </c>
      <c r="HK21" s="133">
        <f t="shared" ref="HK21" si="600">IFERROR(INDEX(GI$85:GI$109,MATCH($HB21,$GA$85:$GA$109,0)),"")</f>
        <v>0</v>
      </c>
      <c r="HL21" s="133">
        <f t="shared" ref="HL21" si="601">IFERROR(INDEX(GJ$85:GJ$109,MATCH($HB21,$GA$85:$GA$109,0)),"")</f>
        <v>0</v>
      </c>
      <c r="HM21" s="133">
        <f t="shared" ref="HM21" si="602">IFERROR(INDEX(GK$85:GK$109,MATCH($HB21,$GA$85:$GA$109,0)),"")</f>
        <v>0</v>
      </c>
      <c r="HN21" s="133">
        <f t="shared" ref="HN21" si="603">IFERROR(INDEX(GL$85:GL$109,MATCH($HB21,$GA$85:$GA$109,0)),"")</f>
        <v>0</v>
      </c>
      <c r="HO21" s="133">
        <f t="shared" ref="HO21" si="604">IFERROR(INDEX(GM$85:GM$109,MATCH($HB21,$GA$85:$GA$109,0)),"")</f>
        <v>0</v>
      </c>
      <c r="HP21" s="133">
        <f t="shared" ref="HP21" si="605">IFERROR(INDEX(GN$85:GN$109,MATCH($HB21,$GA$85:$GA$109,0)),"")</f>
        <v>0</v>
      </c>
      <c r="HQ21" s="133">
        <f t="shared" ref="HQ21" si="606">IFERROR(INDEX(GO$85:GO$109,MATCH($HB21,$GA$85:$GA$109,0)),"")</f>
        <v>0</v>
      </c>
      <c r="HR21" s="133" t="str">
        <f t="shared" ref="HR21" si="607">IFERROR(INDEX(GP$85:GP$109,MATCH($HB21,$GA$85:$GA$109,0)),"")</f>
        <v/>
      </c>
      <c r="HS21" s="133">
        <f t="shared" ref="HS21" si="608">IFERROR(INDEX(GQ$85:GQ$109,MATCH($HB21,$GA$85:$GA$109,0)),"")</f>
        <v>0</v>
      </c>
      <c r="HT21" s="133">
        <f t="shared" ref="HT21" si="609">IFERROR(INDEX(GR$85:GR$109,MATCH($HB21,$GA$85:$GA$109,0)),"")</f>
        <v>0</v>
      </c>
      <c r="HU21" s="133">
        <f t="shared" ref="HU21" si="610">IFERROR(INDEX(GS$85:GS$109,MATCH($HB21,$GA$85:$GA$109,0)),"")</f>
        <v>0</v>
      </c>
      <c r="HV21" s="133">
        <f t="shared" ref="HV21" si="611">IFERROR(INDEX(GT$85:GT$109,MATCH($HB21,$GA$85:$GA$109,0)),"")</f>
        <v>0</v>
      </c>
      <c r="HW21" s="133">
        <f t="shared" ref="HW21" si="612">IFERROR(INDEX(GU$85:GU$109,MATCH($HB21,$GA$85:$GA$109,0)),"")</f>
        <v>0</v>
      </c>
      <c r="HX21" s="133">
        <f t="shared" ref="HX21" si="613">IFERROR(INDEX(GV$85:GV$109,MATCH($HB21,$GA$85:$GA$109,0)),"")</f>
        <v>0</v>
      </c>
      <c r="HY21" s="133">
        <f t="shared" ref="HY21" si="614">IFERROR(INDEX(GW$85:GW$109,MATCH($HB21,$GA$85:$GA$109,0)),"")</f>
        <v>0</v>
      </c>
      <c r="IA21" s="141" t="str">
        <f t="shared" si="452"/>
        <v/>
      </c>
      <c r="IB21" s="131" t="str">
        <f t="shared" si="191"/>
        <v/>
      </c>
      <c r="IC21" s="131" t="str">
        <f t="shared" si="192"/>
        <v/>
      </c>
      <c r="ID21" s="131" t="str">
        <f t="shared" si="193"/>
        <v/>
      </c>
      <c r="IE21" s="131" t="str">
        <f t="shared" si="194"/>
        <v/>
      </c>
      <c r="IF21" s="131" t="str">
        <f t="shared" si="195"/>
        <v/>
      </c>
      <c r="IG21" s="131" t="str">
        <f t="shared" si="196"/>
        <v/>
      </c>
      <c r="IH21" s="131" t="str">
        <f t="shared" si="197"/>
        <v/>
      </c>
      <c r="II21" s="131" t="str">
        <f t="shared" si="198"/>
        <v/>
      </c>
      <c r="IJ21" s="131" t="str">
        <f t="shared" si="199"/>
        <v/>
      </c>
      <c r="IK21" s="131" t="str">
        <f t="shared" si="200"/>
        <v/>
      </c>
      <c r="IL21" s="131" t="str">
        <f t="shared" si="201"/>
        <v/>
      </c>
      <c r="IM21" s="131" t="str">
        <f t="shared" si="202"/>
        <v/>
      </c>
      <c r="IN21" s="131" t="str">
        <f t="shared" si="203"/>
        <v/>
      </c>
      <c r="IO21" s="131" t="str">
        <f t="shared" si="204"/>
        <v/>
      </c>
      <c r="IP21" s="131" t="str">
        <f t="shared" si="205"/>
        <v/>
      </c>
      <c r="IQ21" s="131" t="str">
        <f t="shared" si="206"/>
        <v/>
      </c>
      <c r="IR21" s="131" t="str">
        <f t="shared" si="207"/>
        <v/>
      </c>
      <c r="IS21" s="131" t="str">
        <f t="shared" si="208"/>
        <v/>
      </c>
      <c r="IT21" s="131" t="str">
        <f t="shared" si="209"/>
        <v/>
      </c>
      <c r="IU21" s="131" t="str">
        <f t="shared" si="210"/>
        <v/>
      </c>
      <c r="IV21" s="131" t="str">
        <f t="shared" si="211"/>
        <v/>
      </c>
      <c r="IW21" s="131" t="str">
        <f t="shared" si="212"/>
        <v/>
      </c>
      <c r="IX21" s="131" t="str">
        <f t="shared" si="213"/>
        <v/>
      </c>
      <c r="IY21" s="131" t="str">
        <f t="shared" si="214"/>
        <v/>
      </c>
      <c r="IZ21" s="131" t="str">
        <f t="shared" si="215"/>
        <v/>
      </c>
      <c r="JB21" s="133">
        <v>18</v>
      </c>
      <c r="JC21" s="133"/>
      <c r="JD21" s="133"/>
      <c r="JE21" s="133"/>
      <c r="JF21" s="120" t="s">
        <v>93</v>
      </c>
      <c r="JG21" s="133"/>
      <c r="JH21" s="133"/>
      <c r="JI21" s="133"/>
      <c r="JJ21" s="133"/>
      <c r="JK21" s="133"/>
      <c r="JL21" s="133">
        <f>JL19-JL20</f>
        <v>0</v>
      </c>
      <c r="JM21" s="133">
        <f t="shared" ref="JM21" si="615">JM19-JM20</f>
        <v>0</v>
      </c>
      <c r="JN21" s="133">
        <f t="shared" ref="JN21" si="616">JN19-JN20</f>
        <v>0</v>
      </c>
      <c r="JO21" s="133">
        <f t="shared" ref="JO21" si="617">JO19-JO20</f>
        <v>0</v>
      </c>
      <c r="JP21" s="133">
        <f t="shared" ref="JP21" si="618">JP19-JP20</f>
        <v>0</v>
      </c>
      <c r="JQ21" s="133">
        <f t="shared" ref="JQ21" si="619">JQ19-JQ20</f>
        <v>0</v>
      </c>
      <c r="JR21" s="133">
        <f t="shared" ref="JR21" si="620">JR19-JR20</f>
        <v>0</v>
      </c>
      <c r="JS21" s="133">
        <f t="shared" ref="JS21" si="621">JS19-JS20</f>
        <v>0</v>
      </c>
      <c r="JT21" s="133">
        <f t="shared" ref="JT21" si="622">JT19-JT20</f>
        <v>0</v>
      </c>
      <c r="JU21" s="142">
        <f t="shared" si="217"/>
        <v>0</v>
      </c>
      <c r="JV21" s="120" t="e">
        <f t="shared" si="218"/>
        <v>#DIV/0!</v>
      </c>
      <c r="JW21" s="133"/>
      <c r="JX21" s="133"/>
      <c r="JY21" s="133"/>
      <c r="JZ21" s="133"/>
      <c r="KA21" s="133"/>
      <c r="KB21" s="133"/>
      <c r="KE21" s="316" t="s">
        <v>103</v>
      </c>
      <c r="KF21" s="316"/>
      <c r="KG21" s="316"/>
      <c r="KH21" s="316"/>
      <c r="KI21" s="316"/>
      <c r="KJ21" s="316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60"/>
      <c r="KV21" s="156"/>
      <c r="KW21" s="156"/>
      <c r="KX21" s="156"/>
      <c r="KY21" s="156"/>
      <c r="KZ21" s="156"/>
      <c r="LA21" s="156"/>
    </row>
    <row r="22" spans="1:316" ht="15" customHeight="1" x14ac:dyDescent="0.25">
      <c r="A22" s="115">
        <v>20</v>
      </c>
      <c r="B22" s="115">
        <f t="shared" si="59"/>
        <v>12672019</v>
      </c>
      <c r="C22" s="115" t="s">
        <v>68</v>
      </c>
      <c r="D22" s="100" t="str">
        <f t="shared" si="178"/>
        <v>A</v>
      </c>
      <c r="E22" s="100">
        <f t="shared" si="60"/>
        <v>89</v>
      </c>
      <c r="F22" s="100" t="str">
        <f t="shared" si="61"/>
        <v>A2</v>
      </c>
      <c r="G22" s="100">
        <f t="shared" si="2"/>
        <v>62</v>
      </c>
      <c r="H22" s="100" t="str">
        <f t="shared" si="62"/>
        <v>D2</v>
      </c>
      <c r="I22" s="100" t="str">
        <f t="shared" si="3"/>
        <v/>
      </c>
      <c r="J22" s="222" t="str">
        <f t="shared" si="63"/>
        <v/>
      </c>
      <c r="K22" s="100" t="str">
        <f t="shared" si="4"/>
        <v/>
      </c>
      <c r="L22" s="100" t="str">
        <f t="shared" si="5"/>
        <v/>
      </c>
      <c r="M22" s="100" t="str">
        <f t="shared" si="6"/>
        <v/>
      </c>
      <c r="N22" s="100" t="str">
        <f t="shared" si="64"/>
        <v/>
      </c>
      <c r="O22" s="100" t="str">
        <f t="shared" si="7"/>
        <v/>
      </c>
      <c r="P22" s="100" t="str">
        <f t="shared" si="65"/>
        <v/>
      </c>
      <c r="Q22" s="100" t="str">
        <f t="shared" si="8"/>
        <v/>
      </c>
      <c r="R22" s="100" t="str">
        <f t="shared" si="66"/>
        <v/>
      </c>
      <c r="S22" s="100" t="str">
        <f t="shared" si="9"/>
        <v/>
      </c>
      <c r="T22" s="100" t="str">
        <f t="shared" si="67"/>
        <v/>
      </c>
      <c r="U22" s="100">
        <f t="shared" si="10"/>
        <v>74</v>
      </c>
      <c r="V22" s="100" t="str">
        <f t="shared" si="68"/>
        <v>C1</v>
      </c>
      <c r="W22" s="100">
        <f t="shared" si="11"/>
        <v>65</v>
      </c>
      <c r="X22" s="100" t="str">
        <f t="shared" si="69"/>
        <v>D1</v>
      </c>
      <c r="Y22" s="100">
        <f t="shared" si="12"/>
        <v>60</v>
      </c>
      <c r="Z22" s="100" t="str">
        <f t="shared" si="70"/>
        <v>D1</v>
      </c>
      <c r="AA22" s="100" t="str">
        <f t="shared" si="13"/>
        <v/>
      </c>
      <c r="AB22" s="100" t="str">
        <f t="shared" si="71"/>
        <v/>
      </c>
      <c r="AC22" s="100" t="str">
        <f t="shared" si="14"/>
        <v/>
      </c>
      <c r="AD22" s="100" t="str">
        <f t="shared" si="72"/>
        <v/>
      </c>
      <c r="AE22" s="100" t="str">
        <f t="shared" si="15"/>
        <v/>
      </c>
      <c r="AF22" s="100" t="str">
        <f t="shared" si="73"/>
        <v/>
      </c>
      <c r="AG22" s="100" t="str">
        <f t="shared" si="16"/>
        <v/>
      </c>
      <c r="AH22" s="100" t="str">
        <f t="shared" si="74"/>
        <v/>
      </c>
      <c r="AI22" s="100" t="str">
        <f t="shared" si="17"/>
        <v/>
      </c>
      <c r="AJ22" s="100" t="str">
        <f t="shared" si="75"/>
        <v/>
      </c>
      <c r="AK22" s="100" t="str">
        <f t="shared" si="18"/>
        <v/>
      </c>
      <c r="AL22" s="100" t="str">
        <f t="shared" si="76"/>
        <v/>
      </c>
      <c r="AM22" s="100" t="str">
        <f t="shared" si="19"/>
        <v/>
      </c>
      <c r="AN22" s="100" t="str">
        <f t="shared" si="77"/>
        <v/>
      </c>
      <c r="AO22" s="100" t="str">
        <f t="shared" si="20"/>
        <v/>
      </c>
      <c r="AP22" s="100" t="str">
        <f t="shared" si="78"/>
        <v/>
      </c>
      <c r="AQ22" s="100" t="str">
        <f t="shared" si="21"/>
        <v/>
      </c>
      <c r="AR22" s="100" t="str">
        <f t="shared" si="79"/>
        <v/>
      </c>
      <c r="AS22" s="100" t="str">
        <f t="shared" si="22"/>
        <v/>
      </c>
      <c r="AT22" s="100" t="str">
        <f t="shared" si="80"/>
        <v/>
      </c>
      <c r="AU22" s="100" t="str">
        <f t="shared" si="23"/>
        <v/>
      </c>
      <c r="AV22" s="100" t="str">
        <f t="shared" si="81"/>
        <v/>
      </c>
      <c r="AW22" s="100" t="str">
        <f t="shared" si="24"/>
        <v/>
      </c>
      <c r="AX22" s="100" t="str">
        <f t="shared" si="82"/>
        <v/>
      </c>
      <c r="AY22" s="100" t="str">
        <f t="shared" si="25"/>
        <v/>
      </c>
      <c r="AZ22" s="100" t="str">
        <f t="shared" si="83"/>
        <v/>
      </c>
      <c r="BA22" s="100" t="str">
        <f t="shared" si="26"/>
        <v/>
      </c>
      <c r="BB22" s="100" t="str">
        <f t="shared" si="84"/>
        <v/>
      </c>
      <c r="BC22" s="100">
        <f>IFERROR(INDEX('INPUT INF'!$F$3:$F$601,MATCH($B22,'INPUT INF'!$A$3:$A$601,FALSE)),"")</f>
        <v>0</v>
      </c>
      <c r="BD22" s="100">
        <f t="shared" si="27"/>
        <v>0</v>
      </c>
      <c r="BE22" s="100" t="str">
        <f t="shared" si="85"/>
        <v/>
      </c>
      <c r="BF22" s="100">
        <f t="shared" si="28"/>
        <v>350</v>
      </c>
      <c r="BG22" s="115" t="str">
        <f t="shared" si="29"/>
        <v>PASS</v>
      </c>
      <c r="BH22" s="115">
        <f>IF(AND('INPUT INF'!$O$1="X",BG22="PASS"),BF22,IF($BG22="","0",IF('INPUT INF'!$N$63="YES",$BF22,"")))</f>
        <v>350</v>
      </c>
      <c r="BI22" s="115" t="str">
        <f>IF($BG22="","0",IF('INPUT INF'!$N$64="YES",$BF22,""))</f>
        <v/>
      </c>
      <c r="BJ22" s="115" t="str">
        <f>IF($BG22="","0",IF('INPUT INF'!$N$65="YES",$BF22,""))</f>
        <v/>
      </c>
      <c r="BL22" s="116" t="str">
        <f t="shared" si="87"/>
        <v/>
      </c>
      <c r="BM22" s="116" t="str">
        <f t="shared" si="88"/>
        <v/>
      </c>
      <c r="BN22" s="116" t="str">
        <f t="shared" si="88"/>
        <v/>
      </c>
      <c r="BR22" s="116" t="str">
        <f t="shared" si="92"/>
        <v/>
      </c>
      <c r="BS22" s="116" t="str">
        <f t="shared" si="93"/>
        <v/>
      </c>
      <c r="BT22" s="116" t="str">
        <f t="shared" si="93"/>
        <v/>
      </c>
      <c r="BX22" s="116" t="str">
        <f t="shared" si="97"/>
        <v/>
      </c>
      <c r="BY22" s="116" t="str">
        <f t="shared" si="98"/>
        <v/>
      </c>
      <c r="BZ22" s="116" t="str">
        <f t="shared" si="98"/>
        <v/>
      </c>
      <c r="CD22" s="116" t="str">
        <f t="shared" si="102"/>
        <v/>
      </c>
      <c r="CE22" s="116" t="str">
        <f t="shared" si="103"/>
        <v/>
      </c>
      <c r="CF22" s="116" t="str">
        <f t="shared" si="104"/>
        <v/>
      </c>
      <c r="CJ22" s="116" t="str">
        <f t="shared" si="108"/>
        <v/>
      </c>
      <c r="CK22" s="116" t="str">
        <f t="shared" si="109"/>
        <v/>
      </c>
      <c r="CL22" s="116" t="str">
        <f t="shared" si="110"/>
        <v/>
      </c>
      <c r="CP22" s="116" t="str">
        <f t="shared" si="30"/>
        <v/>
      </c>
      <c r="CQ22" s="116" t="str">
        <f t="shared" si="114"/>
        <v/>
      </c>
      <c r="CR22" s="116" t="str">
        <f t="shared" si="115"/>
        <v/>
      </c>
      <c r="DH22" s="115" t="str">
        <f t="shared" si="31"/>
        <v/>
      </c>
      <c r="DI22" s="115" t="str">
        <f t="shared" si="32"/>
        <v/>
      </c>
      <c r="DJ22" s="115" t="str">
        <f t="shared" si="33"/>
        <v/>
      </c>
      <c r="DK22" s="115" t="str">
        <f t="shared" si="34"/>
        <v/>
      </c>
      <c r="DL22" s="115" t="str">
        <f t="shared" si="35"/>
        <v/>
      </c>
      <c r="DM22" s="115" t="str">
        <f t="shared" si="36"/>
        <v/>
      </c>
      <c r="DN22" s="115" t="str">
        <f t="shared" si="37"/>
        <v/>
      </c>
      <c r="DO22" s="115" t="str">
        <f t="shared" si="38"/>
        <v/>
      </c>
      <c r="DP22" s="115" t="str">
        <f t="shared" si="39"/>
        <v/>
      </c>
      <c r="DQ22" s="115" t="str">
        <f t="shared" si="40"/>
        <v/>
      </c>
      <c r="DR22" s="115" t="str">
        <f t="shared" si="41"/>
        <v/>
      </c>
      <c r="DS22" s="115" t="str">
        <f t="shared" si="42"/>
        <v/>
      </c>
      <c r="DT22" s="115" t="str">
        <f t="shared" si="43"/>
        <v/>
      </c>
      <c r="DU22" s="115" t="str">
        <f t="shared" si="44"/>
        <v/>
      </c>
      <c r="DV22" s="115" t="str">
        <f t="shared" si="45"/>
        <v/>
      </c>
      <c r="DW22" s="115" t="str">
        <f t="shared" si="46"/>
        <v/>
      </c>
      <c r="DX22" s="115" t="str">
        <f t="shared" si="47"/>
        <v/>
      </c>
      <c r="DY22" s="115" t="str">
        <f t="shared" si="48"/>
        <v/>
      </c>
      <c r="DZ22" s="115" t="str">
        <f t="shared" si="49"/>
        <v/>
      </c>
      <c r="EA22" s="115" t="str">
        <f t="shared" si="50"/>
        <v/>
      </c>
      <c r="EB22" s="115" t="str">
        <f t="shared" si="51"/>
        <v/>
      </c>
      <c r="EC22" s="115" t="str">
        <f t="shared" si="52"/>
        <v/>
      </c>
      <c r="ED22" s="115" t="str">
        <f t="shared" si="53"/>
        <v/>
      </c>
      <c r="EE22" s="115" t="str">
        <f t="shared" si="54"/>
        <v/>
      </c>
      <c r="EF22" s="115" t="str">
        <f t="shared" si="55"/>
        <v/>
      </c>
      <c r="EG22" s="115" t="str">
        <f t="shared" si="119"/>
        <v/>
      </c>
      <c r="EH22" s="115" t="str">
        <f t="shared" si="120"/>
        <v/>
      </c>
      <c r="EI22" s="115" t="str">
        <f t="shared" si="121"/>
        <v/>
      </c>
      <c r="EJ22" s="115" t="str">
        <f t="shared" si="122"/>
        <v/>
      </c>
      <c r="EK22" s="115" t="str">
        <f t="shared" si="123"/>
        <v/>
      </c>
      <c r="EL22" s="115" t="str">
        <f t="shared" si="124"/>
        <v/>
      </c>
      <c r="EM22" s="115" t="str">
        <f t="shared" si="125"/>
        <v/>
      </c>
      <c r="EN22" s="115" t="str">
        <f t="shared" si="126"/>
        <v/>
      </c>
      <c r="EO22" s="115" t="str">
        <f t="shared" si="127"/>
        <v/>
      </c>
      <c r="EP22" s="115" t="str">
        <f t="shared" si="128"/>
        <v/>
      </c>
      <c r="EQ22" s="115" t="str">
        <f t="shared" si="129"/>
        <v/>
      </c>
      <c r="ER22" s="115" t="str">
        <f t="shared" si="130"/>
        <v/>
      </c>
      <c r="ES22" s="115" t="str">
        <f t="shared" si="131"/>
        <v/>
      </c>
      <c r="ET22" s="115" t="str">
        <f t="shared" si="132"/>
        <v/>
      </c>
      <c r="EU22" s="115" t="str">
        <f t="shared" si="133"/>
        <v/>
      </c>
      <c r="EV22" s="115" t="str">
        <f t="shared" si="134"/>
        <v/>
      </c>
      <c r="EW22" s="115" t="str">
        <f t="shared" si="135"/>
        <v/>
      </c>
      <c r="EX22" s="115" t="str">
        <f t="shared" si="136"/>
        <v/>
      </c>
      <c r="EY22" s="115" t="str">
        <f t="shared" si="137"/>
        <v/>
      </c>
      <c r="EZ22" s="115" t="str">
        <f t="shared" si="138"/>
        <v/>
      </c>
      <c r="FA22" s="115" t="str">
        <f t="shared" si="139"/>
        <v/>
      </c>
      <c r="FB22" s="115" t="str">
        <f t="shared" si="140"/>
        <v/>
      </c>
      <c r="FC22" s="115" t="str">
        <f t="shared" si="141"/>
        <v/>
      </c>
      <c r="FD22" s="115" t="str">
        <f t="shared" si="142"/>
        <v/>
      </c>
      <c r="FE22" s="115" t="str">
        <f t="shared" si="143"/>
        <v/>
      </c>
      <c r="FF22" s="115">
        <f t="shared" si="181"/>
        <v>302</v>
      </c>
      <c r="FG22" s="115" t="str">
        <f t="shared" si="382"/>
        <v/>
      </c>
      <c r="FH22" s="115">
        <f t="shared" si="182"/>
        <v>96</v>
      </c>
      <c r="FI22" s="115" t="str">
        <f t="shared" si="144"/>
        <v/>
      </c>
      <c r="FJ22" s="115">
        <f t="shared" si="145"/>
        <v>101</v>
      </c>
      <c r="FK22" s="120">
        <f t="shared" si="146"/>
        <v>12672035</v>
      </c>
      <c r="FL22" s="121" t="str">
        <f t="shared" si="147"/>
        <v>SIDDHARTH S SAJI</v>
      </c>
      <c r="FM22" s="122">
        <f t="shared" si="148"/>
        <v>42</v>
      </c>
      <c r="FN22" s="121" t="str">
        <f t="shared" si="149"/>
        <v>PHYSICS</v>
      </c>
      <c r="FO22" s="122">
        <f t="shared" si="150"/>
        <v>96</v>
      </c>
      <c r="FP22" s="122" t="str">
        <f t="shared" si="151"/>
        <v>A</v>
      </c>
      <c r="FR22" s="107" t="str">
        <f>IFERROR(IF('INPUT INF'!L23="","",'INPUT INF'!L23),"")</f>
        <v/>
      </c>
      <c r="FS22" s="107" t="str">
        <f t="shared" si="152"/>
        <v/>
      </c>
      <c r="FT22" s="107" t="str">
        <f t="shared" si="153"/>
        <v/>
      </c>
      <c r="FU22" s="107" t="str">
        <f t="shared" si="593"/>
        <v/>
      </c>
      <c r="FV22" s="107">
        <f t="shared" si="154"/>
        <v>49</v>
      </c>
      <c r="FW22" s="221" t="str">
        <f t="shared" si="155"/>
        <v>PAINTAING</v>
      </c>
      <c r="GA22" s="212" t="str">
        <f>IF(FU21="","",IF(COUNTIF('INPUT INF'!$N$4:$S$33,"YES")&lt;1,"",FU21))</f>
        <v/>
      </c>
      <c r="GB22" s="140" t="str">
        <f t="shared" si="183"/>
        <v/>
      </c>
      <c r="GC22" s="126">
        <f>COUNTIF($AO$3:$AO$72,"&gt;0")</f>
        <v>0</v>
      </c>
      <c r="GD22" s="148">
        <f t="shared" si="466"/>
        <v>0</v>
      </c>
      <c r="GE22" s="148" t="str">
        <f t="shared" si="467"/>
        <v/>
      </c>
      <c r="GF22" s="127">
        <f t="shared" ref="GF22:GN22" si="623">COUNTIF($AP$3:$AP$72,GF$3)</f>
        <v>0</v>
      </c>
      <c r="GG22" s="127">
        <f t="shared" si="623"/>
        <v>0</v>
      </c>
      <c r="GH22" s="127">
        <f t="shared" si="623"/>
        <v>0</v>
      </c>
      <c r="GI22" s="127">
        <f t="shared" si="623"/>
        <v>0</v>
      </c>
      <c r="GJ22" s="127">
        <f t="shared" si="623"/>
        <v>0</v>
      </c>
      <c r="GK22" s="127">
        <f t="shared" si="623"/>
        <v>0</v>
      </c>
      <c r="GL22" s="127">
        <f t="shared" si="623"/>
        <v>0</v>
      </c>
      <c r="GM22" s="127">
        <f t="shared" si="623"/>
        <v>0</v>
      </c>
      <c r="GN22" s="127">
        <f t="shared" si="623"/>
        <v>0</v>
      </c>
      <c r="GO22" s="126">
        <f t="shared" si="334"/>
        <v>0</v>
      </c>
      <c r="GP22" s="126" t="e">
        <f t="shared" si="187"/>
        <v>#DIV/0!</v>
      </c>
      <c r="GQ22" s="126">
        <f>COUNTIF($AO$3:$AO$72,"&lt;45")-GN22</f>
        <v>0</v>
      </c>
      <c r="GR22" s="126">
        <f>COUNTIF($AO$3:$AO$72,"&lt;60")-GQ22</f>
        <v>0</v>
      </c>
      <c r="GS22" s="126">
        <f>COUNTIF($AO$3:$AO$72,"&lt;75")-GQ22-GR22</f>
        <v>0</v>
      </c>
      <c r="GT22" s="126">
        <f>COUNTIF($AO$3:$AO$72,"&lt;90")-GQ22-GR22-GS22</f>
        <v>0</v>
      </c>
      <c r="GU22" s="126">
        <f>COUNTIF($AO$3:$AO$72,"&gt;89")</f>
        <v>0</v>
      </c>
      <c r="GV22" s="126">
        <f>COUNTIF($AO$3:$AO$72,GV3)</f>
        <v>0</v>
      </c>
      <c r="GW22" s="126">
        <f>COUNTIF($AO$3:$AO$72,GW3)</f>
        <v>0</v>
      </c>
      <c r="GY22" s="115">
        <v>19</v>
      </c>
      <c r="GZ22" s="120" t="str">
        <f>IF('INPUT INF'!R$6="YES",GY22,"")</f>
        <v/>
      </c>
      <c r="HA22" s="120" t="str">
        <f t="shared" si="569"/>
        <v xml:space="preserve">MANISH TIWARI </v>
      </c>
      <c r="HB22" s="120" t="str">
        <f>IF(GZ22="","",'INPUT INF'!L$6)</f>
        <v/>
      </c>
      <c r="HC22" s="120" t="str">
        <f>'INPUT INF'!R$3</f>
        <v>E</v>
      </c>
      <c r="HD22" s="133" t="str">
        <f>IFERROR(INDEX(GB$112:GB$136,MATCH($HB22,$GA$112:$GA$136,0)),"")</f>
        <v/>
      </c>
      <c r="HE22" s="133">
        <f>IFERROR(INDEX(GC$112:GC$136,MATCH($HB22,$GA$112:$GA$136,0)),"")</f>
        <v>0</v>
      </c>
      <c r="HF22" s="133">
        <f t="shared" ref="HF22" si="624">IFERROR(INDEX(GD$112:GD$136,MATCH($HB22,$GA$112:$GA$136,0)),"")</f>
        <v>0</v>
      </c>
      <c r="HG22" s="133" t="str">
        <f t="shared" ref="HG22" si="625">IFERROR(INDEX(GE$112:GE$136,MATCH($HB22,$GA$112:$GA$136,0)),"")</f>
        <v/>
      </c>
      <c r="HH22" s="133">
        <f t="shared" ref="HH22" si="626">IFERROR(INDEX(GF$112:GF$136,MATCH($HB22,$GA$112:$GA$136,0)),"")</f>
        <v>0</v>
      </c>
      <c r="HI22" s="133">
        <f t="shared" ref="HI22" si="627">IFERROR(INDEX(GG$112:GG$136,MATCH($HB22,$GA$112:$GA$136,0)),"")</f>
        <v>0</v>
      </c>
      <c r="HJ22" s="133">
        <f t="shared" ref="HJ22" si="628">IFERROR(INDEX(GH$112:GH$136,MATCH($HB22,$GA$112:$GA$136,0)),"")</f>
        <v>0</v>
      </c>
      <c r="HK22" s="133">
        <f t="shared" ref="HK22" si="629">IFERROR(INDEX(GI$112:GI$136,MATCH($HB22,$GA$112:$GA$136,0)),"")</f>
        <v>0</v>
      </c>
      <c r="HL22" s="133">
        <f t="shared" ref="HL22" si="630">IFERROR(INDEX(GJ$112:GJ$136,MATCH($HB22,$GA$112:$GA$136,0)),"")</f>
        <v>0</v>
      </c>
      <c r="HM22" s="133">
        <f t="shared" ref="HM22" si="631">IFERROR(INDEX(GK$112:GK$136,MATCH($HB22,$GA$112:$GA$136,0)),"")</f>
        <v>0</v>
      </c>
      <c r="HN22" s="133">
        <f t="shared" ref="HN22" si="632">IFERROR(INDEX(GL$112:GL$136,MATCH($HB22,$GA$112:$GA$136,0)),"")</f>
        <v>0</v>
      </c>
      <c r="HO22" s="133">
        <f t="shared" ref="HO22" si="633">IFERROR(INDEX(GM$112:GM$136,MATCH($HB22,$GA$112:$GA$136,0)),"")</f>
        <v>0</v>
      </c>
      <c r="HP22" s="133">
        <f t="shared" ref="HP22" si="634">IFERROR(INDEX(GN$112:GN$136,MATCH($HB22,$GA$112:$GA$136,0)),"")</f>
        <v>0</v>
      </c>
      <c r="HQ22" s="133">
        <f t="shared" ref="HQ22" si="635">IFERROR(INDEX(GO$112:GO$136,MATCH($HB22,$GA$112:$GA$136,0)),"")</f>
        <v>0</v>
      </c>
      <c r="HR22" s="133" t="str">
        <f t="shared" ref="HR22" si="636">IFERROR(INDEX(GP$112:GP$136,MATCH($HB22,$GA$112:$GA$136,0)),"")</f>
        <v/>
      </c>
      <c r="HS22" s="133">
        <f t="shared" ref="HS22" si="637">IFERROR(INDEX(GQ$112:GQ$136,MATCH($HB22,$GA$112:$GA$136,0)),"")</f>
        <v>0</v>
      </c>
      <c r="HT22" s="133">
        <f t="shared" ref="HT22" si="638">IFERROR(INDEX(GR$112:GR$136,MATCH($HB22,$GA$112:$GA$136,0)),"")</f>
        <v>0</v>
      </c>
      <c r="HU22" s="133">
        <f t="shared" ref="HU22" si="639">IFERROR(INDEX(GS$112:GS$136,MATCH($HB22,$GA$112:$GA$136,0)),"")</f>
        <v>0</v>
      </c>
      <c r="HV22" s="133">
        <f t="shared" ref="HV22" si="640">IFERROR(INDEX(GT$112:GT$136,MATCH($HB22,$GA$112:$GA$136,0)),"")</f>
        <v>0</v>
      </c>
      <c r="HW22" s="133">
        <f t="shared" ref="HW22" si="641">IFERROR(INDEX(GU$112:GU$136,MATCH($HB22,$GA$112:$GA$136,0)),"")</f>
        <v>0</v>
      </c>
      <c r="HX22" s="133">
        <f t="shared" ref="HX22" si="642">IFERROR(INDEX(GV$112:GV$136,MATCH($HB22,$GA$112:$GA$136,0)),"")</f>
        <v>0</v>
      </c>
      <c r="HY22" s="133">
        <f t="shared" ref="HY22" si="643">IFERROR(INDEX(GW$112:GW$136,MATCH($HB22,$GA$112:$GA$136,0)),"")</f>
        <v>0</v>
      </c>
      <c r="IA22" s="141" t="str">
        <f t="shared" si="452"/>
        <v/>
      </c>
      <c r="IB22" s="131" t="str">
        <f t="shared" si="191"/>
        <v/>
      </c>
      <c r="IC22" s="131" t="str">
        <f t="shared" si="192"/>
        <v/>
      </c>
      <c r="ID22" s="131" t="str">
        <f t="shared" si="193"/>
        <v/>
      </c>
      <c r="IE22" s="131" t="str">
        <f t="shared" si="194"/>
        <v/>
      </c>
      <c r="IF22" s="131" t="str">
        <f t="shared" si="195"/>
        <v/>
      </c>
      <c r="IG22" s="131" t="str">
        <f t="shared" si="196"/>
        <v/>
      </c>
      <c r="IH22" s="131" t="str">
        <f t="shared" si="197"/>
        <v/>
      </c>
      <c r="II22" s="131" t="str">
        <f t="shared" si="198"/>
        <v/>
      </c>
      <c r="IJ22" s="131" t="str">
        <f t="shared" si="199"/>
        <v/>
      </c>
      <c r="IK22" s="131" t="str">
        <f t="shared" si="200"/>
        <v/>
      </c>
      <c r="IL22" s="131" t="str">
        <f t="shared" si="201"/>
        <v/>
      </c>
      <c r="IM22" s="131" t="str">
        <f t="shared" si="202"/>
        <v/>
      </c>
      <c r="IN22" s="131" t="str">
        <f t="shared" si="203"/>
        <v/>
      </c>
      <c r="IO22" s="131" t="str">
        <f t="shared" si="204"/>
        <v/>
      </c>
      <c r="IP22" s="131" t="str">
        <f t="shared" si="205"/>
        <v/>
      </c>
      <c r="IQ22" s="131" t="str">
        <f t="shared" si="206"/>
        <v/>
      </c>
      <c r="IR22" s="131" t="str">
        <f t="shared" si="207"/>
        <v/>
      </c>
      <c r="IS22" s="131" t="str">
        <f t="shared" si="208"/>
        <v/>
      </c>
      <c r="IT22" s="131" t="str">
        <f t="shared" si="209"/>
        <v/>
      </c>
      <c r="IU22" s="131" t="str">
        <f t="shared" si="210"/>
        <v/>
      </c>
      <c r="IV22" s="131" t="str">
        <f t="shared" si="211"/>
        <v/>
      </c>
      <c r="IW22" s="131" t="str">
        <f t="shared" si="212"/>
        <v/>
      </c>
      <c r="IX22" s="131" t="str">
        <f t="shared" si="213"/>
        <v/>
      </c>
      <c r="IY22" s="131" t="str">
        <f t="shared" si="214"/>
        <v/>
      </c>
      <c r="IZ22" s="131" t="str">
        <f t="shared" si="215"/>
        <v/>
      </c>
      <c r="KE22" s="157" t="str">
        <f>KE17</f>
        <v>SCIENCE</v>
      </c>
      <c r="KF22" s="159">
        <f>JG132</f>
        <v>0</v>
      </c>
      <c r="KG22" s="159">
        <f t="shared" ref="KG22:KI22" si="644">JH132</f>
        <v>0</v>
      </c>
      <c r="KH22" s="159">
        <f t="shared" si="644"/>
        <v>0</v>
      </c>
      <c r="KI22" s="159">
        <f t="shared" si="644"/>
        <v>0</v>
      </c>
      <c r="KJ22" s="159" t="e">
        <f>ROUND(KG22/KF22*100,2)</f>
        <v>#DIV/0!</v>
      </c>
      <c r="KK22" s="159">
        <f>JL132</f>
        <v>0</v>
      </c>
      <c r="KL22" s="159">
        <f t="shared" ref="KL22:KT22" si="645">JM132</f>
        <v>0</v>
      </c>
      <c r="KM22" s="159">
        <f t="shared" si="645"/>
        <v>0</v>
      </c>
      <c r="KN22" s="159">
        <f t="shared" si="645"/>
        <v>0</v>
      </c>
      <c r="KO22" s="159">
        <f t="shared" si="645"/>
        <v>0</v>
      </c>
      <c r="KP22" s="159">
        <f t="shared" si="645"/>
        <v>0</v>
      </c>
      <c r="KQ22" s="159">
        <f t="shared" si="645"/>
        <v>0</v>
      </c>
      <c r="KR22" s="159">
        <f t="shared" si="645"/>
        <v>0</v>
      </c>
      <c r="KS22" s="159">
        <f t="shared" si="645"/>
        <v>0</v>
      </c>
      <c r="KT22" s="159">
        <f t="shared" si="645"/>
        <v>0</v>
      </c>
      <c r="KU22" s="159" t="e">
        <f t="shared" si="514"/>
        <v>#DIV/0!</v>
      </c>
      <c r="KV22" s="159">
        <f t="shared" ref="KV22" si="646">JW132</f>
        <v>0</v>
      </c>
      <c r="KW22" s="159">
        <f t="shared" ref="KW22" si="647">JX132</f>
        <v>0</v>
      </c>
      <c r="KX22" s="159">
        <f t="shared" ref="KX22" si="648">JY132</f>
        <v>0</v>
      </c>
      <c r="KY22" s="159">
        <f t="shared" ref="KY22" si="649">JZ132</f>
        <v>0</v>
      </c>
      <c r="KZ22" s="159">
        <f t="shared" ref="KZ22" si="650">KA132</f>
        <v>0</v>
      </c>
      <c r="LA22" s="159">
        <f t="shared" ref="LA22" si="651">KB132</f>
        <v>0</v>
      </c>
    </row>
    <row r="23" spans="1:316" ht="15" customHeight="1" x14ac:dyDescent="0.25">
      <c r="A23" s="115">
        <v>21</v>
      </c>
      <c r="B23" s="115">
        <f t="shared" si="59"/>
        <v>12672020</v>
      </c>
      <c r="C23" s="115" t="s">
        <v>68</v>
      </c>
      <c r="D23" s="100" t="str">
        <f t="shared" si="178"/>
        <v>A</v>
      </c>
      <c r="E23" s="100">
        <f t="shared" si="60"/>
        <v>93</v>
      </c>
      <c r="F23" s="100" t="str">
        <f t="shared" si="61"/>
        <v>A1</v>
      </c>
      <c r="G23" s="100">
        <f t="shared" si="2"/>
        <v>86</v>
      </c>
      <c r="H23" s="100" t="str">
        <f t="shared" si="62"/>
        <v>B2</v>
      </c>
      <c r="I23" s="100" t="str">
        <f t="shared" si="3"/>
        <v/>
      </c>
      <c r="J23" s="100" t="str">
        <f t="shared" si="63"/>
        <v/>
      </c>
      <c r="K23" s="100" t="str">
        <f t="shared" si="4"/>
        <v/>
      </c>
      <c r="L23" s="100" t="str">
        <f t="shared" si="5"/>
        <v/>
      </c>
      <c r="M23" s="100" t="str">
        <f t="shared" si="6"/>
        <v/>
      </c>
      <c r="N23" s="100" t="str">
        <f t="shared" si="64"/>
        <v/>
      </c>
      <c r="O23" s="100" t="str">
        <f t="shared" si="7"/>
        <v/>
      </c>
      <c r="P23" s="100" t="str">
        <f t="shared" si="65"/>
        <v/>
      </c>
      <c r="Q23" s="100" t="str">
        <f t="shared" si="8"/>
        <v/>
      </c>
      <c r="R23" s="100" t="str">
        <f t="shared" si="66"/>
        <v/>
      </c>
      <c r="S23" s="100">
        <f t="shared" si="9"/>
        <v>70</v>
      </c>
      <c r="T23" s="100" t="str">
        <f t="shared" si="67"/>
        <v>C2</v>
      </c>
      <c r="U23" s="100">
        <f t="shared" si="10"/>
        <v>81</v>
      </c>
      <c r="V23" s="100" t="str">
        <f t="shared" si="68"/>
        <v>B2</v>
      </c>
      <c r="W23" s="100">
        <f t="shared" si="11"/>
        <v>78</v>
      </c>
      <c r="X23" s="100" t="str">
        <f t="shared" si="69"/>
        <v>B2</v>
      </c>
      <c r="Y23" s="100" t="str">
        <f t="shared" si="12"/>
        <v/>
      </c>
      <c r="Z23" s="100" t="str">
        <f t="shared" si="70"/>
        <v/>
      </c>
      <c r="AA23" s="100" t="str">
        <f t="shared" si="13"/>
        <v/>
      </c>
      <c r="AB23" s="100" t="str">
        <f t="shared" si="71"/>
        <v/>
      </c>
      <c r="AC23" s="100" t="str">
        <f t="shared" si="14"/>
        <v/>
      </c>
      <c r="AD23" s="100" t="str">
        <f t="shared" si="72"/>
        <v/>
      </c>
      <c r="AE23" s="100" t="str">
        <f t="shared" si="15"/>
        <v/>
      </c>
      <c r="AF23" s="100" t="str">
        <f t="shared" si="73"/>
        <v/>
      </c>
      <c r="AG23" s="100" t="str">
        <f t="shared" si="16"/>
        <v/>
      </c>
      <c r="AH23" s="100" t="str">
        <f t="shared" si="74"/>
        <v/>
      </c>
      <c r="AI23" s="100" t="str">
        <f t="shared" si="17"/>
        <v/>
      </c>
      <c r="AJ23" s="100" t="str">
        <f t="shared" si="75"/>
        <v/>
      </c>
      <c r="AK23" s="100" t="str">
        <f t="shared" si="18"/>
        <v/>
      </c>
      <c r="AL23" s="100" t="str">
        <f t="shared" si="76"/>
        <v/>
      </c>
      <c r="AM23" s="100" t="str">
        <f t="shared" si="19"/>
        <v/>
      </c>
      <c r="AN23" s="100" t="str">
        <f t="shared" si="77"/>
        <v/>
      </c>
      <c r="AO23" s="100" t="str">
        <f t="shared" si="20"/>
        <v/>
      </c>
      <c r="AP23" s="100" t="str">
        <f t="shared" si="78"/>
        <v/>
      </c>
      <c r="AQ23" s="100" t="str">
        <f t="shared" si="21"/>
        <v/>
      </c>
      <c r="AR23" s="100" t="str">
        <f t="shared" si="79"/>
        <v/>
      </c>
      <c r="AS23" s="100" t="str">
        <f t="shared" si="22"/>
        <v/>
      </c>
      <c r="AT23" s="100" t="str">
        <f t="shared" si="80"/>
        <v/>
      </c>
      <c r="AU23" s="100" t="str">
        <f t="shared" si="23"/>
        <v/>
      </c>
      <c r="AV23" s="100" t="str">
        <f t="shared" si="81"/>
        <v/>
      </c>
      <c r="AW23" s="100" t="str">
        <f t="shared" si="24"/>
        <v/>
      </c>
      <c r="AX23" s="100" t="str">
        <f t="shared" si="82"/>
        <v/>
      </c>
      <c r="AY23" s="100" t="str">
        <f t="shared" si="25"/>
        <v/>
      </c>
      <c r="AZ23" s="100" t="str">
        <f t="shared" si="83"/>
        <v/>
      </c>
      <c r="BA23" s="100" t="str">
        <f t="shared" si="26"/>
        <v/>
      </c>
      <c r="BB23" s="100" t="str">
        <f t="shared" si="84"/>
        <v/>
      </c>
      <c r="BC23" s="100">
        <f>IFERROR(INDEX('INPUT INF'!$F$3:$F$601,MATCH($B23,'INPUT INF'!$A$3:$A$601,FALSE)),"")</f>
        <v>0</v>
      </c>
      <c r="BD23" s="100">
        <f t="shared" si="27"/>
        <v>0</v>
      </c>
      <c r="BE23" s="100" t="str">
        <f t="shared" si="85"/>
        <v/>
      </c>
      <c r="BF23" s="100">
        <f t="shared" si="28"/>
        <v>408</v>
      </c>
      <c r="BG23" s="115" t="str">
        <f t="shared" si="29"/>
        <v>PASS</v>
      </c>
      <c r="BH23" s="115">
        <f>IF(AND('INPUT INF'!$O$1="X",BG23="PASS"),BF23,IF($BG23="","0",IF('INPUT INF'!$N$63="YES",$BF23,"")))</f>
        <v>408</v>
      </c>
      <c r="BI23" s="115" t="str">
        <f>IF($BG23="","0",IF('INPUT INF'!$N$64="YES",$BF23,""))</f>
        <v/>
      </c>
      <c r="BJ23" s="115" t="str">
        <f>IF($BG23="","0",IF('INPUT INF'!$N$65="YES",$BF23,""))</f>
        <v/>
      </c>
      <c r="BL23" s="116" t="str">
        <f t="shared" si="87"/>
        <v/>
      </c>
      <c r="BM23" s="116" t="str">
        <f t="shared" si="88"/>
        <v/>
      </c>
      <c r="BN23" s="116" t="str">
        <f t="shared" si="88"/>
        <v/>
      </c>
      <c r="BR23" s="116" t="str">
        <f t="shared" si="92"/>
        <v/>
      </c>
      <c r="BS23" s="116" t="str">
        <f t="shared" si="93"/>
        <v/>
      </c>
      <c r="BT23" s="116" t="str">
        <f t="shared" si="93"/>
        <v/>
      </c>
      <c r="BX23" s="116" t="str">
        <f t="shared" si="97"/>
        <v/>
      </c>
      <c r="BY23" s="116" t="str">
        <f t="shared" si="98"/>
        <v/>
      </c>
      <c r="BZ23" s="116" t="str">
        <f t="shared" si="98"/>
        <v/>
      </c>
      <c r="CD23" s="116" t="str">
        <f t="shared" si="102"/>
        <v/>
      </c>
      <c r="CE23" s="116" t="str">
        <f t="shared" si="103"/>
        <v/>
      </c>
      <c r="CF23" s="116" t="str">
        <f t="shared" si="104"/>
        <v/>
      </c>
      <c r="CJ23" s="116" t="str">
        <f t="shared" si="108"/>
        <v/>
      </c>
      <c r="CK23" s="116" t="str">
        <f t="shared" si="109"/>
        <v/>
      </c>
      <c r="CL23" s="116" t="str">
        <f t="shared" si="110"/>
        <v/>
      </c>
      <c r="CP23" s="116" t="str">
        <f t="shared" si="30"/>
        <v/>
      </c>
      <c r="CQ23" s="116" t="str">
        <f t="shared" si="114"/>
        <v/>
      </c>
      <c r="CR23" s="116" t="str">
        <f t="shared" si="115"/>
        <v/>
      </c>
      <c r="CZ23" s="115" t="str">
        <f>'INPUT INF'!L65</f>
        <v>HUMANITIES</v>
      </c>
      <c r="DA23" s="115" t="s">
        <v>56</v>
      </c>
      <c r="DB23" s="100" t="str">
        <f>DB13</f>
        <v>SCHOOL</v>
      </c>
      <c r="DH23" s="115" t="str">
        <f t="shared" si="31"/>
        <v/>
      </c>
      <c r="DI23" s="115" t="str">
        <f t="shared" si="32"/>
        <v/>
      </c>
      <c r="DJ23" s="115" t="str">
        <f t="shared" si="33"/>
        <v/>
      </c>
      <c r="DK23" s="115" t="str">
        <f t="shared" si="34"/>
        <v/>
      </c>
      <c r="DL23" s="115" t="str">
        <f t="shared" si="35"/>
        <v/>
      </c>
      <c r="DM23" s="115" t="str">
        <f t="shared" si="36"/>
        <v/>
      </c>
      <c r="DN23" s="115" t="str">
        <f t="shared" si="37"/>
        <v/>
      </c>
      <c r="DO23" s="115" t="str">
        <f t="shared" si="38"/>
        <v/>
      </c>
      <c r="DP23" s="115" t="str">
        <f t="shared" si="39"/>
        <v/>
      </c>
      <c r="DQ23" s="115" t="str">
        <f t="shared" si="40"/>
        <v/>
      </c>
      <c r="DR23" s="115" t="str">
        <f t="shared" si="41"/>
        <v/>
      </c>
      <c r="DS23" s="115" t="str">
        <f t="shared" si="42"/>
        <v/>
      </c>
      <c r="DT23" s="115" t="str">
        <f t="shared" si="43"/>
        <v/>
      </c>
      <c r="DU23" s="115" t="str">
        <f t="shared" si="44"/>
        <v/>
      </c>
      <c r="DV23" s="115" t="str">
        <f t="shared" si="45"/>
        <v/>
      </c>
      <c r="DW23" s="115" t="str">
        <f t="shared" si="46"/>
        <v/>
      </c>
      <c r="DX23" s="115" t="str">
        <f t="shared" si="47"/>
        <v/>
      </c>
      <c r="DY23" s="115" t="str">
        <f t="shared" si="48"/>
        <v/>
      </c>
      <c r="DZ23" s="115" t="str">
        <f t="shared" si="49"/>
        <v/>
      </c>
      <c r="EA23" s="115" t="str">
        <f t="shared" si="50"/>
        <v/>
      </c>
      <c r="EB23" s="115" t="str">
        <f t="shared" si="51"/>
        <v/>
      </c>
      <c r="EC23" s="115" t="str">
        <f t="shared" si="52"/>
        <v/>
      </c>
      <c r="ED23" s="115" t="str">
        <f t="shared" si="53"/>
        <v/>
      </c>
      <c r="EE23" s="115" t="str">
        <f t="shared" si="54"/>
        <v/>
      </c>
      <c r="EF23" s="115" t="str">
        <f t="shared" si="55"/>
        <v/>
      </c>
      <c r="EG23" s="115" t="str">
        <f t="shared" si="119"/>
        <v/>
      </c>
      <c r="EH23" s="115" t="str">
        <f t="shared" si="120"/>
        <v/>
      </c>
      <c r="EI23" s="115" t="str">
        <f t="shared" si="121"/>
        <v/>
      </c>
      <c r="EJ23" s="115" t="str">
        <f t="shared" si="122"/>
        <v/>
      </c>
      <c r="EK23" s="115" t="str">
        <f t="shared" si="123"/>
        <v/>
      </c>
      <c r="EL23" s="115" t="str">
        <f t="shared" si="124"/>
        <v/>
      </c>
      <c r="EM23" s="115" t="str">
        <f t="shared" si="125"/>
        <v/>
      </c>
      <c r="EN23" s="115" t="str">
        <f t="shared" si="126"/>
        <v/>
      </c>
      <c r="EO23" s="115" t="str">
        <f t="shared" si="127"/>
        <v/>
      </c>
      <c r="EP23" s="115" t="str">
        <f t="shared" si="128"/>
        <v/>
      </c>
      <c r="EQ23" s="115" t="str">
        <f t="shared" si="129"/>
        <v/>
      </c>
      <c r="ER23" s="115" t="str">
        <f t="shared" si="130"/>
        <v/>
      </c>
      <c r="ES23" s="115" t="str">
        <f t="shared" si="131"/>
        <v/>
      </c>
      <c r="ET23" s="115" t="str">
        <f t="shared" si="132"/>
        <v/>
      </c>
      <c r="EU23" s="115" t="str">
        <f t="shared" si="133"/>
        <v/>
      </c>
      <c r="EV23" s="115" t="str">
        <f t="shared" si="134"/>
        <v/>
      </c>
      <c r="EW23" s="115" t="str">
        <f t="shared" si="135"/>
        <v/>
      </c>
      <c r="EX23" s="115" t="str">
        <f t="shared" si="136"/>
        <v/>
      </c>
      <c r="EY23" s="115" t="str">
        <f t="shared" si="137"/>
        <v/>
      </c>
      <c r="EZ23" s="115" t="str">
        <f t="shared" si="138"/>
        <v/>
      </c>
      <c r="FA23" s="115" t="str">
        <f t="shared" si="139"/>
        <v/>
      </c>
      <c r="FB23" s="115" t="str">
        <f t="shared" si="140"/>
        <v/>
      </c>
      <c r="FC23" s="115" t="str">
        <f t="shared" si="141"/>
        <v/>
      </c>
      <c r="FD23" s="115" t="str">
        <f t="shared" si="142"/>
        <v/>
      </c>
      <c r="FE23" s="115" t="str">
        <f t="shared" si="143"/>
        <v/>
      </c>
      <c r="FF23" s="115">
        <f>FU4</f>
        <v>301</v>
      </c>
      <c r="FG23" s="115">
        <f>IFERROR(SMALL($DI3:$DI422,$A$3),"")</f>
        <v>12672035</v>
      </c>
      <c r="FH23" s="115">
        <f>IFERROR(LARGE($G$3:$G$422,$A$3),"")</f>
        <v>97</v>
      </c>
      <c r="FI23" s="115">
        <f t="shared" si="144"/>
        <v>21</v>
      </c>
      <c r="FJ23" s="115">
        <f t="shared" si="145"/>
        <v>111</v>
      </c>
      <c r="FK23" s="120">
        <f t="shared" si="146"/>
        <v>12672004</v>
      </c>
      <c r="FL23" s="121" t="str">
        <f t="shared" si="147"/>
        <v>KREETI SONI</v>
      </c>
      <c r="FM23" s="122">
        <f t="shared" si="148"/>
        <v>41</v>
      </c>
      <c r="FN23" s="121" t="str">
        <f t="shared" si="149"/>
        <v>MATHS</v>
      </c>
      <c r="FO23" s="122">
        <f t="shared" si="150"/>
        <v>96</v>
      </c>
      <c r="FP23" s="122" t="str">
        <f t="shared" si="151"/>
        <v>A</v>
      </c>
      <c r="FR23" s="107" t="str">
        <f>IFERROR(IF('INPUT INF'!L24="","",'INPUT INF'!L24),"")</f>
        <v/>
      </c>
      <c r="FS23" s="107">
        <f t="shared" si="152"/>
        <v>21</v>
      </c>
      <c r="FT23" s="107" t="str">
        <f t="shared" si="153"/>
        <v/>
      </c>
      <c r="FU23" s="107" t="str">
        <f t="shared" si="593"/>
        <v/>
      </c>
      <c r="FV23" s="107">
        <f t="shared" si="154"/>
        <v>48</v>
      </c>
      <c r="FW23" s="221" t="str">
        <f t="shared" si="155"/>
        <v>PHYS. EDU.</v>
      </c>
      <c r="GA23" s="212" t="str">
        <f>IF(FU22="","",IF(COUNTIF('INPUT INF'!$N$4:$S$33,"YES")&lt;1,"",FU22))</f>
        <v/>
      </c>
      <c r="GB23" s="140" t="str">
        <f t="shared" si="183"/>
        <v/>
      </c>
      <c r="GC23" s="126">
        <f>COUNTIF($AQ$3:$AQ$72,"&gt;0")</f>
        <v>0</v>
      </c>
      <c r="GD23" s="148">
        <f t="shared" si="466"/>
        <v>0</v>
      </c>
      <c r="GE23" s="148" t="str">
        <f t="shared" si="467"/>
        <v/>
      </c>
      <c r="GF23" s="127">
        <f t="shared" ref="GF23:GN23" si="652">COUNTIF($AR$3:$AR$72,GF$3)</f>
        <v>0</v>
      </c>
      <c r="GG23" s="127">
        <f t="shared" si="652"/>
        <v>0</v>
      </c>
      <c r="GH23" s="127">
        <f t="shared" si="652"/>
        <v>0</v>
      </c>
      <c r="GI23" s="127">
        <f t="shared" si="652"/>
        <v>0</v>
      </c>
      <c r="GJ23" s="127">
        <f t="shared" si="652"/>
        <v>0</v>
      </c>
      <c r="GK23" s="127">
        <f t="shared" si="652"/>
        <v>0</v>
      </c>
      <c r="GL23" s="127">
        <f t="shared" si="652"/>
        <v>0</v>
      </c>
      <c r="GM23" s="127">
        <f t="shared" si="652"/>
        <v>0</v>
      </c>
      <c r="GN23" s="127">
        <f t="shared" si="652"/>
        <v>0</v>
      </c>
      <c r="GO23" s="126">
        <f t="shared" si="334"/>
        <v>0</v>
      </c>
      <c r="GP23" s="126" t="e">
        <f t="shared" si="187"/>
        <v>#DIV/0!</v>
      </c>
      <c r="GQ23" s="126">
        <f>COUNTIF($AQ$3:$AQ$72,"&lt;45")-GN23</f>
        <v>0</v>
      </c>
      <c r="GR23" s="126">
        <f>COUNTIF($AQ$3:$AQ$72,"&lt;60")-GQ23</f>
        <v>0</v>
      </c>
      <c r="GS23" s="126">
        <f>COUNTIF($AQ$3:$AQ$72,"&lt;75")-GQ23-GR23</f>
        <v>0</v>
      </c>
      <c r="GT23" s="126">
        <f>COUNTIF($AQ$3:$AQ$72,"&lt;90")-GQ23-GR23-GS23</f>
        <v>0</v>
      </c>
      <c r="GU23" s="126">
        <f>COUNTIF($AQ$3:$AQ$72,"&gt;89")</f>
        <v>0</v>
      </c>
      <c r="GV23" s="126">
        <f>COUNTIF($AQ$3:$AQ$72,GV3)</f>
        <v>0</v>
      </c>
      <c r="GW23" s="126">
        <f>COUNTIF($AQ$3:$AQ$72,GW3)</f>
        <v>0</v>
      </c>
      <c r="GY23" s="115">
        <v>20</v>
      </c>
      <c r="GZ23" s="120" t="str">
        <f>IF('INPUT INF'!S$6="YES",GY23,"")</f>
        <v/>
      </c>
      <c r="HA23" s="120" t="str">
        <f t="shared" si="569"/>
        <v xml:space="preserve">MANISH TIWARI </v>
      </c>
      <c r="HB23" s="120" t="str">
        <f>IF(GZ23="","",'INPUT INF'!L$6)</f>
        <v/>
      </c>
      <c r="HC23" s="120">
        <f>'INPUT INF'!S$3</f>
        <v>0</v>
      </c>
      <c r="HD23" s="133" t="str">
        <f t="shared" ref="HD23:HD24" si="653">IFERROR(INDEX(GB$112:GB$136,MATCH($HB23,$GA$112:$GA$136,0)),"")</f>
        <v/>
      </c>
      <c r="HE23" s="133">
        <f>IFERROR(INDEX(GC$139:GC$163,MATCH($HB23,$GA$139:$GA$163,0)),"")</f>
        <v>0</v>
      </c>
      <c r="HF23" s="133">
        <f t="shared" ref="HF23" si="654">IFERROR(INDEX(GD$139:GD$163,MATCH($HB23,$GA$139:$GA$163,0)),"")</f>
        <v>0</v>
      </c>
      <c r="HG23" s="133" t="str">
        <f t="shared" ref="HG23" si="655">IFERROR(INDEX(GE$139:GE$163,MATCH($HB23,$GA$139:$GA$163,0)),"")</f>
        <v/>
      </c>
      <c r="HH23" s="133">
        <f t="shared" ref="HH23" si="656">IFERROR(INDEX(GF$139:GF$163,MATCH($HB23,$GA$139:$GA$163,0)),"")</f>
        <v>0</v>
      </c>
      <c r="HI23" s="133">
        <f t="shared" ref="HI23" si="657">IFERROR(INDEX(GG$139:GG$163,MATCH($HB23,$GA$139:$GA$163,0)),"")</f>
        <v>0</v>
      </c>
      <c r="HJ23" s="133">
        <f t="shared" ref="HJ23" si="658">IFERROR(INDEX(GH$139:GH$163,MATCH($HB23,$GA$139:$GA$163,0)),"")</f>
        <v>0</v>
      </c>
      <c r="HK23" s="133">
        <f t="shared" ref="HK23" si="659">IFERROR(INDEX(GI$139:GI$163,MATCH($HB23,$GA$139:$GA$163,0)),"")</f>
        <v>0</v>
      </c>
      <c r="HL23" s="133">
        <f t="shared" ref="HL23" si="660">IFERROR(INDEX(GJ$139:GJ$163,MATCH($HB23,$GA$139:$GA$163,0)),"")</f>
        <v>0</v>
      </c>
      <c r="HM23" s="133">
        <f t="shared" ref="HM23" si="661">IFERROR(INDEX(GK$139:GK$163,MATCH($HB23,$GA$139:$GA$163,0)),"")</f>
        <v>0</v>
      </c>
      <c r="HN23" s="133">
        <f t="shared" ref="HN23" si="662">IFERROR(INDEX(GL$139:GL$163,MATCH($HB23,$GA$139:$GA$163,0)),"")</f>
        <v>0</v>
      </c>
      <c r="HO23" s="133">
        <f t="shared" ref="HO23" si="663">IFERROR(INDEX(GM$139:GM$163,MATCH($HB23,$GA$139:$GA$163,0)),"")</f>
        <v>0</v>
      </c>
      <c r="HP23" s="133">
        <f t="shared" ref="HP23" si="664">IFERROR(INDEX(GN$139:GN$163,MATCH($HB23,$GA$139:$GA$163,0)),"")</f>
        <v>0</v>
      </c>
      <c r="HQ23" s="133">
        <f t="shared" ref="HQ23" si="665">IFERROR(INDEX(GO$139:GO$163,MATCH($HB23,$GA$139:$GA$163,0)),"")</f>
        <v>0</v>
      </c>
      <c r="HR23" s="133" t="str">
        <f t="shared" ref="HR23" si="666">IFERROR(INDEX(GP$139:GP$163,MATCH($HB23,$GA$139:$GA$163,0)),"")</f>
        <v/>
      </c>
      <c r="HS23" s="133">
        <f t="shared" ref="HS23" si="667">IFERROR(INDEX(GQ$139:GQ$163,MATCH($HB23,$GA$139:$GA$163,0)),"")</f>
        <v>0</v>
      </c>
      <c r="HT23" s="133">
        <f t="shared" ref="HT23" si="668">IFERROR(INDEX(GR$139:GR$163,MATCH($HB23,$GA$139:$GA$163,0)),"")</f>
        <v>0</v>
      </c>
      <c r="HU23" s="133">
        <f t="shared" ref="HU23" si="669">IFERROR(INDEX(GS$139:GS$163,MATCH($HB23,$GA$139:$GA$163,0)),"")</f>
        <v>0</v>
      </c>
      <c r="HV23" s="133">
        <f t="shared" ref="HV23" si="670">IFERROR(INDEX(GT$139:GT$163,MATCH($HB23,$GA$139:$GA$163,0)),"")</f>
        <v>0</v>
      </c>
      <c r="HW23" s="133">
        <f t="shared" ref="HW23" si="671">IFERROR(INDEX(GU$139:GU$163,MATCH($HB23,$GA$139:$GA$163,0)),"")</f>
        <v>0</v>
      </c>
      <c r="HX23" s="133">
        <f t="shared" ref="HX23" si="672">IFERROR(INDEX(GV$139:GV$163,MATCH($HB23,$GA$139:$GA$163,0)),"")</f>
        <v>0</v>
      </c>
      <c r="HY23" s="133">
        <f t="shared" ref="HY23" si="673">IFERROR(INDEX(GW$139:GW$163,MATCH($HB23,$GA$139:$GA$163,0)),"")</f>
        <v>0</v>
      </c>
      <c r="IA23" s="141" t="str">
        <f t="shared" si="452"/>
        <v/>
      </c>
      <c r="IB23" s="131" t="str">
        <f t="shared" si="191"/>
        <v/>
      </c>
      <c r="IC23" s="131" t="str">
        <f t="shared" si="192"/>
        <v/>
      </c>
      <c r="ID23" s="131" t="str">
        <f t="shared" si="193"/>
        <v/>
      </c>
      <c r="IE23" s="131" t="str">
        <f t="shared" si="194"/>
        <v/>
      </c>
      <c r="IF23" s="131" t="str">
        <f t="shared" si="195"/>
        <v/>
      </c>
      <c r="IG23" s="131" t="str">
        <f t="shared" si="196"/>
        <v/>
      </c>
      <c r="IH23" s="131" t="str">
        <f t="shared" si="197"/>
        <v/>
      </c>
      <c r="II23" s="131" t="str">
        <f t="shared" si="198"/>
        <v/>
      </c>
      <c r="IJ23" s="131" t="str">
        <f t="shared" si="199"/>
        <v/>
      </c>
      <c r="IK23" s="131" t="str">
        <f t="shared" si="200"/>
        <v/>
      </c>
      <c r="IL23" s="131" t="str">
        <f t="shared" si="201"/>
        <v/>
      </c>
      <c r="IM23" s="131" t="str">
        <f t="shared" si="202"/>
        <v/>
      </c>
      <c r="IN23" s="131" t="str">
        <f t="shared" si="203"/>
        <v/>
      </c>
      <c r="IO23" s="131" t="str">
        <f t="shared" si="204"/>
        <v/>
      </c>
      <c r="IP23" s="131" t="str">
        <f t="shared" si="205"/>
        <v/>
      </c>
      <c r="IQ23" s="131" t="str">
        <f t="shared" si="206"/>
        <v/>
      </c>
      <c r="IR23" s="131" t="str">
        <f t="shared" si="207"/>
        <v/>
      </c>
      <c r="IS23" s="131" t="str">
        <f t="shared" si="208"/>
        <v/>
      </c>
      <c r="IT23" s="131" t="str">
        <f t="shared" si="209"/>
        <v/>
      </c>
      <c r="IU23" s="131" t="str">
        <f t="shared" si="210"/>
        <v/>
      </c>
      <c r="IV23" s="131" t="str">
        <f t="shared" si="211"/>
        <v/>
      </c>
      <c r="IW23" s="131" t="str">
        <f t="shared" si="212"/>
        <v/>
      </c>
      <c r="IX23" s="131" t="str">
        <f t="shared" si="213"/>
        <v/>
      </c>
      <c r="IY23" s="131" t="str">
        <f t="shared" si="214"/>
        <v/>
      </c>
      <c r="IZ23" s="131" t="str">
        <f t="shared" si="215"/>
        <v/>
      </c>
      <c r="KE23" s="157" t="str">
        <f>KE18</f>
        <v>COMMERCE</v>
      </c>
      <c r="KF23" s="159">
        <f>JG155</f>
        <v>0</v>
      </c>
      <c r="KG23" s="159">
        <f t="shared" ref="KG23:LA23" si="674">JH155</f>
        <v>0</v>
      </c>
      <c r="KH23" s="159">
        <f t="shared" si="674"/>
        <v>0</v>
      </c>
      <c r="KI23" s="159">
        <f t="shared" si="674"/>
        <v>0</v>
      </c>
      <c r="KJ23" s="159" t="e">
        <f t="shared" ref="KJ23:KJ25" si="675">ROUND(KG23/KF23*100,2)</f>
        <v>#DIV/0!</v>
      </c>
      <c r="KK23" s="159">
        <f t="shared" si="674"/>
        <v>0</v>
      </c>
      <c r="KL23" s="159">
        <f t="shared" si="674"/>
        <v>0</v>
      </c>
      <c r="KM23" s="159">
        <f t="shared" si="674"/>
        <v>0</v>
      </c>
      <c r="KN23" s="159">
        <f t="shared" si="674"/>
        <v>0</v>
      </c>
      <c r="KO23" s="159">
        <f t="shared" si="674"/>
        <v>0</v>
      </c>
      <c r="KP23" s="159">
        <f t="shared" si="674"/>
        <v>0</v>
      </c>
      <c r="KQ23" s="159">
        <f t="shared" si="674"/>
        <v>0</v>
      </c>
      <c r="KR23" s="159">
        <f t="shared" si="674"/>
        <v>0</v>
      </c>
      <c r="KS23" s="159">
        <f t="shared" si="674"/>
        <v>0</v>
      </c>
      <c r="KT23" s="159">
        <f t="shared" si="674"/>
        <v>0</v>
      </c>
      <c r="KU23" s="159" t="e">
        <f t="shared" si="514"/>
        <v>#DIV/0!</v>
      </c>
      <c r="KV23" s="159">
        <f t="shared" si="674"/>
        <v>0</v>
      </c>
      <c r="KW23" s="159">
        <f t="shared" si="674"/>
        <v>0</v>
      </c>
      <c r="KX23" s="159">
        <f t="shared" si="674"/>
        <v>0</v>
      </c>
      <c r="KY23" s="159">
        <f t="shared" si="674"/>
        <v>0</v>
      </c>
      <c r="KZ23" s="159">
        <f t="shared" si="674"/>
        <v>0</v>
      </c>
      <c r="LA23" s="159">
        <f t="shared" si="674"/>
        <v>0</v>
      </c>
    </row>
    <row r="24" spans="1:316" ht="15" customHeight="1" x14ac:dyDescent="0.25">
      <c r="A24" s="115">
        <v>22</v>
      </c>
      <c r="B24" s="115">
        <f t="shared" si="59"/>
        <v>12672021</v>
      </c>
      <c r="C24" s="115" t="s">
        <v>68</v>
      </c>
      <c r="D24" s="100" t="str">
        <f t="shared" si="178"/>
        <v>A</v>
      </c>
      <c r="E24" s="100">
        <f t="shared" si="60"/>
        <v>96</v>
      </c>
      <c r="F24" s="100" t="str">
        <f t="shared" si="61"/>
        <v>A1</v>
      </c>
      <c r="G24" s="100">
        <f t="shared" si="2"/>
        <v>96</v>
      </c>
      <c r="H24" s="222" t="str">
        <f t="shared" si="62"/>
        <v>A1</v>
      </c>
      <c r="I24" s="100" t="str">
        <f t="shared" si="3"/>
        <v/>
      </c>
      <c r="J24" s="100" t="str">
        <f t="shared" si="63"/>
        <v/>
      </c>
      <c r="K24" s="100" t="str">
        <f t="shared" si="4"/>
        <v/>
      </c>
      <c r="L24" s="100" t="str">
        <f t="shared" si="5"/>
        <v/>
      </c>
      <c r="M24" s="100" t="str">
        <f t="shared" si="6"/>
        <v/>
      </c>
      <c r="N24" s="100" t="str">
        <f t="shared" si="64"/>
        <v/>
      </c>
      <c r="O24" s="100" t="str">
        <f t="shared" si="7"/>
        <v/>
      </c>
      <c r="P24" s="100" t="str">
        <f t="shared" si="65"/>
        <v/>
      </c>
      <c r="Q24" s="100" t="str">
        <f t="shared" si="8"/>
        <v/>
      </c>
      <c r="R24" s="100" t="str">
        <f t="shared" si="66"/>
        <v/>
      </c>
      <c r="S24" s="100">
        <f t="shared" si="9"/>
        <v>96</v>
      </c>
      <c r="T24" s="100" t="str">
        <f t="shared" si="67"/>
        <v>A1</v>
      </c>
      <c r="U24" s="100">
        <f t="shared" si="10"/>
        <v>97</v>
      </c>
      <c r="V24" s="100" t="str">
        <f t="shared" si="68"/>
        <v>A1</v>
      </c>
      <c r="W24" s="100">
        <f t="shared" si="11"/>
        <v>94</v>
      </c>
      <c r="X24" s="100" t="str">
        <f t="shared" si="69"/>
        <v>A1</v>
      </c>
      <c r="Y24" s="100" t="str">
        <f t="shared" si="12"/>
        <v/>
      </c>
      <c r="Z24" s="100" t="str">
        <f t="shared" si="70"/>
        <v/>
      </c>
      <c r="AA24" s="100" t="str">
        <f t="shared" si="13"/>
        <v/>
      </c>
      <c r="AB24" s="100" t="str">
        <f t="shared" si="71"/>
        <v/>
      </c>
      <c r="AC24" s="100" t="str">
        <f t="shared" si="14"/>
        <v/>
      </c>
      <c r="AD24" s="100" t="str">
        <f t="shared" si="72"/>
        <v/>
      </c>
      <c r="AE24" s="100" t="str">
        <f t="shared" si="15"/>
        <v/>
      </c>
      <c r="AF24" s="100" t="str">
        <f t="shared" si="73"/>
        <v/>
      </c>
      <c r="AG24" s="100" t="str">
        <f t="shared" si="16"/>
        <v/>
      </c>
      <c r="AH24" s="100" t="str">
        <f t="shared" si="74"/>
        <v/>
      </c>
      <c r="AI24" s="100" t="str">
        <f t="shared" si="17"/>
        <v/>
      </c>
      <c r="AJ24" s="100" t="str">
        <f t="shared" si="75"/>
        <v/>
      </c>
      <c r="AK24" s="100" t="str">
        <f t="shared" si="18"/>
        <v/>
      </c>
      <c r="AL24" s="100" t="str">
        <f t="shared" si="76"/>
        <v/>
      </c>
      <c r="AM24" s="100" t="str">
        <f t="shared" si="19"/>
        <v/>
      </c>
      <c r="AN24" s="100" t="str">
        <f t="shared" si="77"/>
        <v/>
      </c>
      <c r="AO24" s="100" t="str">
        <f t="shared" si="20"/>
        <v/>
      </c>
      <c r="AP24" s="100" t="str">
        <f t="shared" si="78"/>
        <v/>
      </c>
      <c r="AQ24" s="100" t="str">
        <f t="shared" si="21"/>
        <v/>
      </c>
      <c r="AR24" s="100" t="str">
        <f t="shared" si="79"/>
        <v/>
      </c>
      <c r="AS24" s="100" t="str">
        <f t="shared" si="22"/>
        <v/>
      </c>
      <c r="AT24" s="100" t="str">
        <f t="shared" si="80"/>
        <v/>
      </c>
      <c r="AU24" s="100" t="str">
        <f t="shared" si="23"/>
        <v/>
      </c>
      <c r="AV24" s="100" t="str">
        <f t="shared" si="81"/>
        <v/>
      </c>
      <c r="AW24" s="100" t="str">
        <f t="shared" si="24"/>
        <v/>
      </c>
      <c r="AX24" s="100" t="str">
        <f t="shared" si="82"/>
        <v/>
      </c>
      <c r="AY24" s="100" t="str">
        <f t="shared" si="25"/>
        <v/>
      </c>
      <c r="AZ24" s="100" t="str">
        <f t="shared" si="83"/>
        <v/>
      </c>
      <c r="BA24" s="100" t="str">
        <f t="shared" si="26"/>
        <v/>
      </c>
      <c r="BB24" s="100" t="str">
        <f t="shared" si="84"/>
        <v/>
      </c>
      <c r="BC24" s="100">
        <f>IFERROR(INDEX('INPUT INF'!$F$3:$F$601,MATCH($B24,'INPUT INF'!$A$3:$A$601,FALSE)),"")</f>
        <v>0</v>
      </c>
      <c r="BD24" s="100">
        <f t="shared" si="27"/>
        <v>0</v>
      </c>
      <c r="BE24" s="100" t="str">
        <f t="shared" si="85"/>
        <v/>
      </c>
      <c r="BF24" s="100">
        <f t="shared" si="28"/>
        <v>479</v>
      </c>
      <c r="BG24" s="115" t="str">
        <f t="shared" si="29"/>
        <v>PASS</v>
      </c>
      <c r="BH24" s="115">
        <f>IF(AND('INPUT INF'!$O$1="X",BG24="PASS"),BF24,IF($BG24="","0",IF('INPUT INF'!$N$63="YES",$BF24,"")))</f>
        <v>479</v>
      </c>
      <c r="BI24" s="115" t="str">
        <f>IF($BG24="","0",IF('INPUT INF'!$N$64="YES",$BF24,""))</f>
        <v/>
      </c>
      <c r="BJ24" s="115" t="str">
        <f>IF($BG24="","0",IF('INPUT INF'!$N$65="YES",$BF24,""))</f>
        <v/>
      </c>
      <c r="BL24" s="116" t="str">
        <f t="shared" si="87"/>
        <v/>
      </c>
      <c r="BM24" s="116">
        <f t="shared" si="88"/>
        <v>12672021</v>
      </c>
      <c r="BN24" s="116" t="str">
        <f t="shared" si="88"/>
        <v/>
      </c>
      <c r="BR24" s="116" t="str">
        <f t="shared" si="92"/>
        <v/>
      </c>
      <c r="BS24" s="116" t="str">
        <f t="shared" si="93"/>
        <v/>
      </c>
      <c r="BT24" s="116" t="str">
        <f t="shared" si="93"/>
        <v/>
      </c>
      <c r="BX24" s="116" t="str">
        <f t="shared" si="97"/>
        <v/>
      </c>
      <c r="BY24" s="116" t="str">
        <f t="shared" si="98"/>
        <v/>
      </c>
      <c r="BZ24" s="116" t="str">
        <f t="shared" si="98"/>
        <v/>
      </c>
      <c r="CD24" s="116" t="str">
        <f t="shared" si="102"/>
        <v/>
      </c>
      <c r="CE24" s="116">
        <f t="shared" si="103"/>
        <v>12672021</v>
      </c>
      <c r="CF24" s="116" t="str">
        <f t="shared" si="104"/>
        <v/>
      </c>
      <c r="CJ24" s="116" t="str">
        <f t="shared" si="108"/>
        <v/>
      </c>
      <c r="CK24" s="116" t="str">
        <f t="shared" si="109"/>
        <v/>
      </c>
      <c r="CL24" s="116" t="str">
        <f t="shared" si="110"/>
        <v/>
      </c>
      <c r="CP24" s="116" t="str">
        <f t="shared" si="30"/>
        <v/>
      </c>
      <c r="CQ24" s="116" t="str">
        <f t="shared" si="114"/>
        <v/>
      </c>
      <c r="CR24" s="116" t="str">
        <f t="shared" si="115"/>
        <v/>
      </c>
      <c r="CX24" s="133" t="s">
        <v>49</v>
      </c>
      <c r="CY24" s="137" t="s">
        <v>27</v>
      </c>
      <c r="CZ24" s="137" t="s">
        <v>40</v>
      </c>
      <c r="DA24" s="138" t="s">
        <v>28</v>
      </c>
      <c r="DB24" s="137" t="s">
        <v>29</v>
      </c>
      <c r="DC24" s="137" t="s">
        <v>58</v>
      </c>
      <c r="DD24" s="139" t="s">
        <v>108</v>
      </c>
      <c r="DE24" s="139" t="s">
        <v>37</v>
      </c>
      <c r="DH24" s="115">
        <f t="shared" si="31"/>
        <v>12672021</v>
      </c>
      <c r="DI24" s="115" t="str">
        <f t="shared" si="32"/>
        <v/>
      </c>
      <c r="DJ24" s="115" t="str">
        <f t="shared" si="33"/>
        <v/>
      </c>
      <c r="DK24" s="115" t="str">
        <f t="shared" si="34"/>
        <v/>
      </c>
      <c r="DL24" s="115" t="str">
        <f t="shared" si="35"/>
        <v/>
      </c>
      <c r="DM24" s="115" t="str">
        <f t="shared" si="36"/>
        <v/>
      </c>
      <c r="DN24" s="115" t="str">
        <f t="shared" si="37"/>
        <v/>
      </c>
      <c r="DO24" s="115">
        <f t="shared" si="38"/>
        <v>12672021</v>
      </c>
      <c r="DP24" s="115" t="str">
        <f t="shared" si="39"/>
        <v/>
      </c>
      <c r="DQ24" s="115" t="str">
        <f t="shared" si="40"/>
        <v/>
      </c>
      <c r="DR24" s="115" t="str">
        <f t="shared" si="41"/>
        <v/>
      </c>
      <c r="DS24" s="115" t="str">
        <f t="shared" si="42"/>
        <v/>
      </c>
      <c r="DT24" s="115" t="str">
        <f t="shared" si="43"/>
        <v/>
      </c>
      <c r="DU24" s="115" t="str">
        <f t="shared" si="44"/>
        <v/>
      </c>
      <c r="DV24" s="115" t="str">
        <f t="shared" si="45"/>
        <v/>
      </c>
      <c r="DW24" s="115" t="str">
        <f t="shared" si="46"/>
        <v/>
      </c>
      <c r="DX24" s="115" t="str">
        <f t="shared" si="47"/>
        <v/>
      </c>
      <c r="DY24" s="115" t="str">
        <f t="shared" si="48"/>
        <v/>
      </c>
      <c r="DZ24" s="115" t="str">
        <f t="shared" si="49"/>
        <v/>
      </c>
      <c r="EA24" s="115" t="str">
        <f t="shared" si="50"/>
        <v/>
      </c>
      <c r="EB24" s="115" t="str">
        <f t="shared" si="51"/>
        <v/>
      </c>
      <c r="EC24" s="115" t="str">
        <f t="shared" si="52"/>
        <v/>
      </c>
      <c r="ED24" s="115" t="str">
        <f t="shared" si="53"/>
        <v/>
      </c>
      <c r="EE24" s="115" t="str">
        <f t="shared" si="54"/>
        <v/>
      </c>
      <c r="EF24" s="115" t="str">
        <f t="shared" si="55"/>
        <v/>
      </c>
      <c r="EG24" s="115">
        <f t="shared" si="119"/>
        <v>12672021</v>
      </c>
      <c r="EH24" s="115" t="str">
        <f t="shared" si="120"/>
        <v/>
      </c>
      <c r="EI24" s="115" t="str">
        <f t="shared" si="121"/>
        <v/>
      </c>
      <c r="EJ24" s="115" t="str">
        <f t="shared" si="122"/>
        <v/>
      </c>
      <c r="EK24" s="115" t="str">
        <f t="shared" si="123"/>
        <v/>
      </c>
      <c r="EL24" s="115" t="str">
        <f t="shared" si="124"/>
        <v/>
      </c>
      <c r="EM24" s="115" t="str">
        <f t="shared" si="125"/>
        <v/>
      </c>
      <c r="EN24" s="115">
        <f t="shared" si="126"/>
        <v>12672021</v>
      </c>
      <c r="EO24" s="115" t="str">
        <f t="shared" si="127"/>
        <v/>
      </c>
      <c r="EP24" s="115" t="str">
        <f t="shared" si="128"/>
        <v/>
      </c>
      <c r="EQ24" s="115" t="str">
        <f t="shared" si="129"/>
        <v/>
      </c>
      <c r="ER24" s="115" t="str">
        <f t="shared" si="130"/>
        <v/>
      </c>
      <c r="ES24" s="115" t="str">
        <f t="shared" si="131"/>
        <v/>
      </c>
      <c r="ET24" s="115" t="str">
        <f t="shared" si="132"/>
        <v/>
      </c>
      <c r="EU24" s="115" t="str">
        <f t="shared" si="133"/>
        <v/>
      </c>
      <c r="EV24" s="115" t="str">
        <f t="shared" si="134"/>
        <v/>
      </c>
      <c r="EW24" s="115" t="str">
        <f t="shared" si="135"/>
        <v/>
      </c>
      <c r="EX24" s="115" t="str">
        <f t="shared" si="136"/>
        <v/>
      </c>
      <c r="EY24" s="115" t="str">
        <f t="shared" si="137"/>
        <v/>
      </c>
      <c r="EZ24" s="115" t="str">
        <f t="shared" si="138"/>
        <v/>
      </c>
      <c r="FA24" s="115" t="str">
        <f t="shared" si="139"/>
        <v/>
      </c>
      <c r="FB24" s="115" t="str">
        <f t="shared" si="140"/>
        <v/>
      </c>
      <c r="FC24" s="115" t="str">
        <f t="shared" si="141"/>
        <v/>
      </c>
      <c r="FD24" s="115" t="str">
        <f t="shared" si="142"/>
        <v/>
      </c>
      <c r="FE24" s="115" t="str">
        <f t="shared" si="143"/>
        <v/>
      </c>
      <c r="FF24" s="115">
        <f>FF23</f>
        <v>301</v>
      </c>
      <c r="FG24" s="115" t="str">
        <f>IFERROR(SMALL($DI3:$DI422,$A$4),"")</f>
        <v/>
      </c>
      <c r="FH24" s="115">
        <f>FH23</f>
        <v>97</v>
      </c>
      <c r="FI24" s="115" t="str">
        <f t="shared" si="144"/>
        <v/>
      </c>
      <c r="FJ24" s="115">
        <f t="shared" si="145"/>
        <v>112</v>
      </c>
      <c r="FK24" s="120">
        <f t="shared" si="146"/>
        <v>12672008</v>
      </c>
      <c r="FL24" s="121" t="str">
        <f t="shared" si="147"/>
        <v>PRIYA SAHU</v>
      </c>
      <c r="FM24" s="122">
        <f t="shared" si="148"/>
        <v>41</v>
      </c>
      <c r="FN24" s="121" t="str">
        <f t="shared" si="149"/>
        <v>MATHS</v>
      </c>
      <c r="FO24" s="122">
        <f t="shared" si="150"/>
        <v>96</v>
      </c>
      <c r="FP24" s="122" t="str">
        <f t="shared" ref="FP24:FP53" si="676">IF(FK24="","",INDEX($D$3:$D$842,MATCH(FK24,$B$3:$B$842,0)))</f>
        <v>A</v>
      </c>
      <c r="FR24" s="107" t="str">
        <f>IFERROR(IF('INPUT INF'!L25="","",'INPUT INF'!L25),"")</f>
        <v/>
      </c>
      <c r="FS24" s="107">
        <f t="shared" si="152"/>
        <v>22</v>
      </c>
      <c r="FT24" s="107" t="str">
        <f t="shared" si="153"/>
        <v/>
      </c>
      <c r="FU24" s="107" t="str">
        <f t="shared" si="593"/>
        <v/>
      </c>
      <c r="FV24" s="107">
        <f t="shared" si="154"/>
        <v>44</v>
      </c>
      <c r="FW24" s="221" t="str">
        <f t="shared" si="155"/>
        <v>BIOLOGY</v>
      </c>
      <c r="GA24" s="212" t="str">
        <f>IF(FU23="","",IF(COUNTIF('INPUT INF'!$N$4:$S$33,"YES")&lt;1,"",FU23))</f>
        <v/>
      </c>
      <c r="GB24" s="140" t="str">
        <f t="shared" si="183"/>
        <v/>
      </c>
      <c r="GC24" s="126">
        <f>COUNTIF($AS$3:$AS$72,"&gt;0")</f>
        <v>0</v>
      </c>
      <c r="GD24" s="148">
        <f t="shared" si="466"/>
        <v>0</v>
      </c>
      <c r="GE24" s="148" t="str">
        <f t="shared" si="467"/>
        <v/>
      </c>
      <c r="GF24" s="127">
        <f t="shared" ref="GF24:GN24" si="677">COUNTIF($AT$3:$AT$72,GF$3)</f>
        <v>0</v>
      </c>
      <c r="GG24" s="127">
        <f t="shared" si="677"/>
        <v>0</v>
      </c>
      <c r="GH24" s="127">
        <f t="shared" si="677"/>
        <v>0</v>
      </c>
      <c r="GI24" s="127">
        <f t="shared" si="677"/>
        <v>0</v>
      </c>
      <c r="GJ24" s="127">
        <f t="shared" si="677"/>
        <v>0</v>
      </c>
      <c r="GK24" s="127">
        <f t="shared" si="677"/>
        <v>0</v>
      </c>
      <c r="GL24" s="127">
        <f t="shared" si="677"/>
        <v>0</v>
      </c>
      <c r="GM24" s="127">
        <f t="shared" si="677"/>
        <v>0</v>
      </c>
      <c r="GN24" s="127">
        <f t="shared" si="677"/>
        <v>0</v>
      </c>
      <c r="GO24" s="126">
        <f t="shared" si="334"/>
        <v>0</v>
      </c>
      <c r="GP24" s="126" t="e">
        <f t="shared" si="187"/>
        <v>#DIV/0!</v>
      </c>
      <c r="GQ24" s="126">
        <f>COUNTIF($AS$3:$AS$72,"&lt;45")-GN24</f>
        <v>0</v>
      </c>
      <c r="GR24" s="126">
        <f>COUNTIF($AS$3:$AS$72,"&lt;60")-GQ24</f>
        <v>0</v>
      </c>
      <c r="GS24" s="126">
        <f>COUNTIF($AS$3:$AS$72,"&lt;75")-GQ24-GR24</f>
        <v>0</v>
      </c>
      <c r="GT24" s="126">
        <f>COUNTIF($AS$3:$AS$72,"&lt;90")-GQ24-GR24-GS24</f>
        <v>0</v>
      </c>
      <c r="GU24" s="126">
        <f>COUNTIF($AS$3:$AS$72,"&gt;89")</f>
        <v>0</v>
      </c>
      <c r="GV24" s="126">
        <f>COUNTIF($AS$3:$AS$72,GV3)</f>
        <v>0</v>
      </c>
      <c r="GW24" s="126">
        <f>COUNTIF($AS$3:$AS$72,GW3)</f>
        <v>0</v>
      </c>
      <c r="GY24" s="115">
        <v>21</v>
      </c>
      <c r="GZ24" s="120" t="str">
        <f>IF(COUNT(GZ18:GZ23)&gt;1,GY24,"")</f>
        <v/>
      </c>
      <c r="HA24" s="120" t="str">
        <f t="shared" si="569"/>
        <v xml:space="preserve">MANISH TIWARI </v>
      </c>
      <c r="HB24" s="120" t="str">
        <f>IF(GZ24="","",'INPUT INF'!L$6)</f>
        <v/>
      </c>
      <c r="HC24" s="115" t="s">
        <v>32</v>
      </c>
      <c r="HD24" s="133" t="str">
        <f t="shared" si="653"/>
        <v/>
      </c>
      <c r="HE24" s="133">
        <f>SUM(HE18:HE23)</f>
        <v>16</v>
      </c>
      <c r="HF24" s="133">
        <f t="shared" ref="HF24" si="678">SUM(HF18:HF23)</f>
        <v>16</v>
      </c>
      <c r="HG24" s="142" t="str">
        <f t="shared" ref="HG24" si="679">IF(HD24="","",ROUND(HF24/HE24*100,2))</f>
        <v/>
      </c>
      <c r="HH24" s="133">
        <f t="shared" ref="HH24" si="680">SUM(HH18:HH23)</f>
        <v>3</v>
      </c>
      <c r="HI24" s="133">
        <f t="shared" ref="HI24" si="681">SUM(HI18:HI23)</f>
        <v>0</v>
      </c>
      <c r="HJ24" s="133">
        <f t="shared" ref="HJ24" si="682">SUM(HJ18:HJ23)</f>
        <v>0</v>
      </c>
      <c r="HK24" s="133">
        <f t="shared" ref="HK24" si="683">SUM(HK18:HK23)</f>
        <v>4</v>
      </c>
      <c r="HL24" s="133">
        <f t="shared" ref="HL24" si="684">SUM(HL18:HL23)</f>
        <v>3</v>
      </c>
      <c r="HM24" s="133">
        <f t="shared" ref="HM24" si="685">SUM(HM18:HM23)</f>
        <v>2</v>
      </c>
      <c r="HN24" s="133">
        <f t="shared" ref="HN24" si="686">SUM(HN18:HN23)</f>
        <v>4</v>
      </c>
      <c r="HO24" s="133">
        <f t="shared" ref="HO24" si="687">SUM(HO18:HO23)</f>
        <v>0</v>
      </c>
      <c r="HP24" s="133">
        <f t="shared" ref="HP24" si="688">SUM(HP18:HP23)</f>
        <v>0</v>
      </c>
      <c r="HQ24" s="133">
        <f t="shared" ref="HQ24" si="689">SUM(HQ18:HQ23)</f>
        <v>70</v>
      </c>
      <c r="HR24" s="142">
        <f t="shared" ref="HR24" si="690">ROUND(HQ24*12.5/SUM(HH24:HP24),2)</f>
        <v>54.69</v>
      </c>
      <c r="HS24" s="133">
        <f t="shared" ref="HS24" si="691">SUM(HS18:HS23)</f>
        <v>0</v>
      </c>
      <c r="HT24" s="133">
        <f t="shared" ref="HT24" si="692">SUM(HT18:HT23)</f>
        <v>0</v>
      </c>
      <c r="HU24" s="133">
        <f t="shared" ref="HU24" si="693">SUM(HU18:HU23)</f>
        <v>6</v>
      </c>
      <c r="HV24" s="133">
        <f t="shared" ref="HV24" si="694">SUM(HV18:HV23)</f>
        <v>7</v>
      </c>
      <c r="HW24" s="133">
        <f t="shared" ref="HW24:HY24" si="695">SUM(HW18:HW23)</f>
        <v>3</v>
      </c>
      <c r="HX24" s="133">
        <f t="shared" si="695"/>
        <v>10</v>
      </c>
      <c r="HY24" s="133">
        <f t="shared" si="695"/>
        <v>3</v>
      </c>
      <c r="IA24" s="141" t="str">
        <f t="shared" si="452"/>
        <v/>
      </c>
      <c r="IB24" s="131" t="str">
        <f t="shared" si="191"/>
        <v/>
      </c>
      <c r="IC24" s="131" t="str">
        <f t="shared" si="192"/>
        <v/>
      </c>
      <c r="ID24" s="131" t="str">
        <f t="shared" si="193"/>
        <v/>
      </c>
      <c r="IE24" s="131" t="str">
        <f t="shared" si="194"/>
        <v/>
      </c>
      <c r="IF24" s="131" t="str">
        <f t="shared" si="195"/>
        <v/>
      </c>
      <c r="IG24" s="131" t="str">
        <f t="shared" si="196"/>
        <v/>
      </c>
      <c r="IH24" s="131" t="str">
        <f t="shared" si="197"/>
        <v/>
      </c>
      <c r="II24" s="131" t="str">
        <f t="shared" si="198"/>
        <v/>
      </c>
      <c r="IJ24" s="131" t="str">
        <f t="shared" si="199"/>
        <v/>
      </c>
      <c r="IK24" s="131" t="str">
        <f t="shared" si="200"/>
        <v/>
      </c>
      <c r="IL24" s="131" t="str">
        <f t="shared" si="201"/>
        <v/>
      </c>
      <c r="IM24" s="131" t="str">
        <f t="shared" si="202"/>
        <v/>
      </c>
      <c r="IN24" s="131" t="str">
        <f t="shared" si="203"/>
        <v/>
      </c>
      <c r="IO24" s="131" t="str">
        <f t="shared" si="204"/>
        <v/>
      </c>
      <c r="IP24" s="131" t="str">
        <f t="shared" si="205"/>
        <v/>
      </c>
      <c r="IQ24" s="131" t="str">
        <f t="shared" si="206"/>
        <v/>
      </c>
      <c r="IR24" s="131" t="str">
        <f t="shared" si="207"/>
        <v/>
      </c>
      <c r="IS24" s="131" t="str">
        <f t="shared" si="208"/>
        <v/>
      </c>
      <c r="IT24" s="131" t="str">
        <f t="shared" si="209"/>
        <v/>
      </c>
      <c r="IU24" s="131" t="str">
        <f t="shared" si="210"/>
        <v/>
      </c>
      <c r="IV24" s="131" t="str">
        <f t="shared" si="211"/>
        <v/>
      </c>
      <c r="IW24" s="131" t="str">
        <f t="shared" si="212"/>
        <v/>
      </c>
      <c r="IX24" s="131" t="str">
        <f t="shared" si="213"/>
        <v/>
      </c>
      <c r="IY24" s="131" t="str">
        <f t="shared" si="214"/>
        <v/>
      </c>
      <c r="IZ24" s="131" t="str">
        <f t="shared" si="215"/>
        <v/>
      </c>
      <c r="KE24" s="157" t="str">
        <f>KE19</f>
        <v>HUMANITIES</v>
      </c>
      <c r="KF24" s="159">
        <f>JG178</f>
        <v>0</v>
      </c>
      <c r="KG24" s="159">
        <f t="shared" ref="KG24:LA24" si="696">JH178</f>
        <v>0</v>
      </c>
      <c r="KH24" s="159">
        <f t="shared" si="696"/>
        <v>0</v>
      </c>
      <c r="KI24" s="159">
        <f t="shared" si="696"/>
        <v>0</v>
      </c>
      <c r="KJ24" s="159" t="e">
        <f t="shared" si="675"/>
        <v>#DIV/0!</v>
      </c>
      <c r="KK24" s="159">
        <f t="shared" si="696"/>
        <v>0</v>
      </c>
      <c r="KL24" s="159">
        <f t="shared" si="696"/>
        <v>0</v>
      </c>
      <c r="KM24" s="159">
        <f t="shared" si="696"/>
        <v>0</v>
      </c>
      <c r="KN24" s="159">
        <f t="shared" si="696"/>
        <v>0</v>
      </c>
      <c r="KO24" s="159">
        <f t="shared" si="696"/>
        <v>0</v>
      </c>
      <c r="KP24" s="159">
        <f t="shared" si="696"/>
        <v>0</v>
      </c>
      <c r="KQ24" s="159">
        <f t="shared" si="696"/>
        <v>0</v>
      </c>
      <c r="KR24" s="159">
        <f t="shared" si="696"/>
        <v>0</v>
      </c>
      <c r="KS24" s="159">
        <f t="shared" si="696"/>
        <v>0</v>
      </c>
      <c r="KT24" s="159">
        <f t="shared" si="696"/>
        <v>0</v>
      </c>
      <c r="KU24" s="159" t="e">
        <f t="shared" si="514"/>
        <v>#DIV/0!</v>
      </c>
      <c r="KV24" s="159">
        <f t="shared" si="696"/>
        <v>0</v>
      </c>
      <c r="KW24" s="159">
        <f t="shared" si="696"/>
        <v>0</v>
      </c>
      <c r="KX24" s="159">
        <f t="shared" si="696"/>
        <v>0</v>
      </c>
      <c r="KY24" s="159">
        <f t="shared" si="696"/>
        <v>0</v>
      </c>
      <c r="KZ24" s="159">
        <f t="shared" si="696"/>
        <v>0</v>
      </c>
      <c r="LA24" s="159">
        <f t="shared" si="696"/>
        <v>0</v>
      </c>
    </row>
    <row r="25" spans="1:316" ht="15" customHeight="1" x14ac:dyDescent="0.25">
      <c r="A25" s="115">
        <v>23</v>
      </c>
      <c r="B25" s="115">
        <f t="shared" si="59"/>
        <v>12672022</v>
      </c>
      <c r="C25" s="115" t="s">
        <v>68</v>
      </c>
      <c r="D25" s="100" t="str">
        <f t="shared" si="178"/>
        <v>A</v>
      </c>
      <c r="E25" s="100">
        <f t="shared" si="60"/>
        <v>71</v>
      </c>
      <c r="F25" s="100" t="str">
        <f t="shared" si="61"/>
        <v>C2</v>
      </c>
      <c r="G25" s="100">
        <f t="shared" si="2"/>
        <v>82</v>
      </c>
      <c r="H25" s="100" t="str">
        <f t="shared" si="62"/>
        <v>C1</v>
      </c>
      <c r="I25" s="100" t="str">
        <f t="shared" si="3"/>
        <v/>
      </c>
      <c r="J25" s="100" t="str">
        <f t="shared" si="63"/>
        <v/>
      </c>
      <c r="K25" s="100" t="str">
        <f t="shared" si="4"/>
        <v/>
      </c>
      <c r="L25" s="100" t="str">
        <f t="shared" si="5"/>
        <v/>
      </c>
      <c r="M25" s="100" t="str">
        <f t="shared" si="6"/>
        <v/>
      </c>
      <c r="N25" s="100" t="str">
        <f t="shared" si="64"/>
        <v/>
      </c>
      <c r="O25" s="100" t="str">
        <f t="shared" si="7"/>
        <v/>
      </c>
      <c r="P25" s="100" t="str">
        <f t="shared" si="65"/>
        <v/>
      </c>
      <c r="Q25" s="100" t="str">
        <f t="shared" si="8"/>
        <v/>
      </c>
      <c r="R25" s="100" t="str">
        <f t="shared" si="66"/>
        <v/>
      </c>
      <c r="S25" s="100">
        <f t="shared" si="9"/>
        <v>70</v>
      </c>
      <c r="T25" s="100" t="str">
        <f t="shared" si="67"/>
        <v>C2</v>
      </c>
      <c r="U25" s="100">
        <f t="shared" si="10"/>
        <v>76</v>
      </c>
      <c r="V25" s="100" t="str">
        <f t="shared" si="68"/>
        <v>C1</v>
      </c>
      <c r="W25" s="100">
        <f t="shared" si="11"/>
        <v>81</v>
      </c>
      <c r="X25" s="100" t="str">
        <f t="shared" si="69"/>
        <v>B2</v>
      </c>
      <c r="Y25" s="100" t="str">
        <f t="shared" si="12"/>
        <v/>
      </c>
      <c r="Z25" s="100" t="str">
        <f t="shared" si="70"/>
        <v/>
      </c>
      <c r="AA25" s="100" t="str">
        <f t="shared" si="13"/>
        <v/>
      </c>
      <c r="AB25" s="100" t="str">
        <f t="shared" si="71"/>
        <v/>
      </c>
      <c r="AC25" s="100" t="str">
        <f t="shared" si="14"/>
        <v/>
      </c>
      <c r="AD25" s="100" t="str">
        <f t="shared" si="72"/>
        <v/>
      </c>
      <c r="AE25" s="100" t="str">
        <f t="shared" si="15"/>
        <v/>
      </c>
      <c r="AF25" s="100" t="str">
        <f t="shared" si="73"/>
        <v/>
      </c>
      <c r="AG25" s="100" t="str">
        <f t="shared" si="16"/>
        <v/>
      </c>
      <c r="AH25" s="100" t="str">
        <f t="shared" si="74"/>
        <v/>
      </c>
      <c r="AI25" s="100" t="str">
        <f t="shared" si="17"/>
        <v/>
      </c>
      <c r="AJ25" s="100" t="str">
        <f t="shared" si="75"/>
        <v/>
      </c>
      <c r="AK25" s="100" t="str">
        <f t="shared" si="18"/>
        <v/>
      </c>
      <c r="AL25" s="100" t="str">
        <f t="shared" si="76"/>
        <v/>
      </c>
      <c r="AM25" s="100" t="str">
        <f t="shared" si="19"/>
        <v/>
      </c>
      <c r="AN25" s="100" t="str">
        <f t="shared" si="77"/>
        <v/>
      </c>
      <c r="AO25" s="100" t="str">
        <f t="shared" si="20"/>
        <v/>
      </c>
      <c r="AP25" s="100" t="str">
        <f t="shared" si="78"/>
        <v/>
      </c>
      <c r="AQ25" s="100" t="str">
        <f t="shared" si="21"/>
        <v/>
      </c>
      <c r="AR25" s="100" t="str">
        <f t="shared" si="79"/>
        <v/>
      </c>
      <c r="AS25" s="100" t="str">
        <f t="shared" si="22"/>
        <v/>
      </c>
      <c r="AT25" s="100" t="str">
        <f t="shared" si="80"/>
        <v/>
      </c>
      <c r="AU25" s="100" t="str">
        <f t="shared" si="23"/>
        <v/>
      </c>
      <c r="AV25" s="100" t="str">
        <f t="shared" si="81"/>
        <v/>
      </c>
      <c r="AW25" s="100" t="str">
        <f t="shared" si="24"/>
        <v/>
      </c>
      <c r="AX25" s="100" t="str">
        <f t="shared" si="82"/>
        <v/>
      </c>
      <c r="AY25" s="100" t="str">
        <f t="shared" si="25"/>
        <v/>
      </c>
      <c r="AZ25" s="100" t="str">
        <f t="shared" si="83"/>
        <v/>
      </c>
      <c r="BA25" s="100" t="str">
        <f t="shared" si="26"/>
        <v/>
      </c>
      <c r="BB25" s="100" t="str">
        <f t="shared" si="84"/>
        <v/>
      </c>
      <c r="BC25" s="100">
        <f>IFERROR(INDEX('INPUT INF'!$F$3:$F$601,MATCH($B25,'INPUT INF'!$A$3:$A$601,FALSE)),"")</f>
        <v>0</v>
      </c>
      <c r="BD25" s="100">
        <f t="shared" si="27"/>
        <v>0</v>
      </c>
      <c r="BE25" s="100" t="str">
        <f t="shared" si="85"/>
        <v/>
      </c>
      <c r="BF25" s="100">
        <f t="shared" si="28"/>
        <v>380</v>
      </c>
      <c r="BG25" s="115" t="str">
        <f t="shared" si="29"/>
        <v>PASS</v>
      </c>
      <c r="BH25" s="115">
        <f>IF(AND('INPUT INF'!$O$1="X",BG25="PASS"),BF25,IF($BG25="","0",IF('INPUT INF'!$N$63="YES",$BF25,"")))</f>
        <v>380</v>
      </c>
      <c r="BI25" s="115" t="str">
        <f>IF($BG25="","0",IF('INPUT INF'!$N$64="YES",$BF25,""))</f>
        <v/>
      </c>
      <c r="BJ25" s="115" t="str">
        <f>IF($BG25="","0",IF('INPUT INF'!$N$65="YES",$BF25,""))</f>
        <v/>
      </c>
      <c r="BL25" s="116" t="str">
        <f t="shared" si="87"/>
        <v/>
      </c>
      <c r="BM25" s="116" t="str">
        <f t="shared" si="88"/>
        <v/>
      </c>
      <c r="BN25" s="116" t="str">
        <f t="shared" si="88"/>
        <v/>
      </c>
      <c r="BR25" s="116" t="str">
        <f t="shared" si="92"/>
        <v/>
      </c>
      <c r="BS25" s="116" t="str">
        <f t="shared" si="93"/>
        <v/>
      </c>
      <c r="BT25" s="116" t="str">
        <f t="shared" si="93"/>
        <v/>
      </c>
      <c r="BX25" s="116" t="str">
        <f t="shared" si="97"/>
        <v/>
      </c>
      <c r="BY25" s="116" t="str">
        <f t="shared" si="98"/>
        <v/>
      </c>
      <c r="BZ25" s="116" t="str">
        <f t="shared" si="98"/>
        <v/>
      </c>
      <c r="CD25" s="116" t="str">
        <f t="shared" si="102"/>
        <v/>
      </c>
      <c r="CE25" s="116" t="str">
        <f t="shared" si="103"/>
        <v/>
      </c>
      <c r="CF25" s="116" t="str">
        <f t="shared" si="104"/>
        <v/>
      </c>
      <c r="CJ25" s="116" t="str">
        <f t="shared" si="108"/>
        <v/>
      </c>
      <c r="CK25" s="116" t="str">
        <f t="shared" si="109"/>
        <v/>
      </c>
      <c r="CL25" s="116" t="str">
        <f t="shared" si="110"/>
        <v/>
      </c>
      <c r="CP25" s="116" t="str">
        <f t="shared" si="30"/>
        <v/>
      </c>
      <c r="CQ25" s="116" t="str">
        <f t="shared" si="114"/>
        <v/>
      </c>
      <c r="CR25" s="116" t="str">
        <f t="shared" si="115"/>
        <v/>
      </c>
      <c r="CX25" s="133" t="str">
        <f>CU3</f>
        <v/>
      </c>
      <c r="CY25" s="122"/>
      <c r="CZ25" s="121" t="str">
        <f>IFERROR(INDEX($CS$3:$CS$27,MATCH(CX25,$A$3:$A$15,0)),"")</f>
        <v/>
      </c>
      <c r="DA25" s="121" t="str">
        <f t="shared" ref="DA25:DA28" si="697">IFERROR(INDEX($C$1003:$C$1900,MATCH(CZ25,$B$1003:$B$1900,0)),"")</f>
        <v/>
      </c>
      <c r="DB25" s="122" t="str">
        <f>INDEX($BF$3:$BF$842,MATCH(CZ25,$B$3:$B$842,0))</f>
        <v/>
      </c>
      <c r="DC25" s="122" t="str">
        <f t="shared" ref="DC25:DC28" si="698">IFERROR(ROUND(DB25/500*100,2),"")</f>
        <v/>
      </c>
      <c r="DD25" s="122" t="str">
        <f>IF(CZ25="","",INDEX($C$3:$C$842,MATCH(CZ25,$B$3:$B$842,0)))</f>
        <v/>
      </c>
      <c r="DE25" s="122" t="str">
        <f>IF(CZ25="","",INDEX($D$3:$D$842,MATCH(CZ25,$B$3:$B$842,0)))</f>
        <v/>
      </c>
      <c r="DH25" s="115" t="str">
        <f t="shared" si="31"/>
        <v/>
      </c>
      <c r="DI25" s="115" t="str">
        <f t="shared" si="32"/>
        <v/>
      </c>
      <c r="DJ25" s="115" t="str">
        <f t="shared" si="33"/>
        <v/>
      </c>
      <c r="DK25" s="115" t="str">
        <f t="shared" si="34"/>
        <v/>
      </c>
      <c r="DL25" s="115" t="str">
        <f t="shared" si="35"/>
        <v/>
      </c>
      <c r="DM25" s="115" t="str">
        <f t="shared" si="36"/>
        <v/>
      </c>
      <c r="DN25" s="115" t="str">
        <f t="shared" si="37"/>
        <v/>
      </c>
      <c r="DO25" s="115" t="str">
        <f t="shared" si="38"/>
        <v/>
      </c>
      <c r="DP25" s="115" t="str">
        <f t="shared" si="39"/>
        <v/>
      </c>
      <c r="DQ25" s="115" t="str">
        <f t="shared" si="40"/>
        <v/>
      </c>
      <c r="DR25" s="115" t="str">
        <f t="shared" si="41"/>
        <v/>
      </c>
      <c r="DS25" s="115" t="str">
        <f t="shared" si="42"/>
        <v/>
      </c>
      <c r="DT25" s="115" t="str">
        <f t="shared" si="43"/>
        <v/>
      </c>
      <c r="DU25" s="115" t="str">
        <f t="shared" si="44"/>
        <v/>
      </c>
      <c r="DV25" s="115" t="str">
        <f t="shared" si="45"/>
        <v/>
      </c>
      <c r="DW25" s="115" t="str">
        <f t="shared" si="46"/>
        <v/>
      </c>
      <c r="DX25" s="115" t="str">
        <f t="shared" si="47"/>
        <v/>
      </c>
      <c r="DY25" s="115" t="str">
        <f t="shared" si="48"/>
        <v/>
      </c>
      <c r="DZ25" s="115" t="str">
        <f t="shared" si="49"/>
        <v/>
      </c>
      <c r="EA25" s="115" t="str">
        <f t="shared" si="50"/>
        <v/>
      </c>
      <c r="EB25" s="115" t="str">
        <f t="shared" si="51"/>
        <v/>
      </c>
      <c r="EC25" s="115" t="str">
        <f t="shared" si="52"/>
        <v/>
      </c>
      <c r="ED25" s="115" t="str">
        <f t="shared" si="53"/>
        <v/>
      </c>
      <c r="EE25" s="115" t="str">
        <f t="shared" si="54"/>
        <v/>
      </c>
      <c r="EF25" s="115" t="str">
        <f t="shared" si="55"/>
        <v/>
      </c>
      <c r="EG25" s="115" t="str">
        <f t="shared" si="119"/>
        <v/>
      </c>
      <c r="EH25" s="115" t="str">
        <f t="shared" si="120"/>
        <v/>
      </c>
      <c r="EI25" s="115" t="str">
        <f t="shared" si="121"/>
        <v/>
      </c>
      <c r="EJ25" s="115" t="str">
        <f t="shared" si="122"/>
        <v/>
      </c>
      <c r="EK25" s="115" t="str">
        <f t="shared" si="123"/>
        <v/>
      </c>
      <c r="EL25" s="115" t="str">
        <f t="shared" si="124"/>
        <v/>
      </c>
      <c r="EM25" s="115" t="str">
        <f t="shared" si="125"/>
        <v/>
      </c>
      <c r="EN25" s="115" t="str">
        <f t="shared" si="126"/>
        <v/>
      </c>
      <c r="EO25" s="115" t="str">
        <f t="shared" si="127"/>
        <v/>
      </c>
      <c r="EP25" s="115" t="str">
        <f t="shared" si="128"/>
        <v/>
      </c>
      <c r="EQ25" s="115" t="str">
        <f t="shared" si="129"/>
        <v/>
      </c>
      <c r="ER25" s="115" t="str">
        <f t="shared" si="130"/>
        <v/>
      </c>
      <c r="ES25" s="115" t="str">
        <f t="shared" si="131"/>
        <v/>
      </c>
      <c r="ET25" s="115" t="str">
        <f t="shared" si="132"/>
        <v/>
      </c>
      <c r="EU25" s="115" t="str">
        <f t="shared" si="133"/>
        <v/>
      </c>
      <c r="EV25" s="115" t="str">
        <f t="shared" si="134"/>
        <v/>
      </c>
      <c r="EW25" s="115" t="str">
        <f t="shared" si="135"/>
        <v/>
      </c>
      <c r="EX25" s="115" t="str">
        <f t="shared" si="136"/>
        <v/>
      </c>
      <c r="EY25" s="115" t="str">
        <f t="shared" si="137"/>
        <v/>
      </c>
      <c r="EZ25" s="115" t="str">
        <f t="shared" si="138"/>
        <v/>
      </c>
      <c r="FA25" s="115" t="str">
        <f t="shared" si="139"/>
        <v/>
      </c>
      <c r="FB25" s="115" t="str">
        <f t="shared" si="140"/>
        <v/>
      </c>
      <c r="FC25" s="115" t="str">
        <f t="shared" si="141"/>
        <v/>
      </c>
      <c r="FD25" s="115" t="str">
        <f t="shared" si="142"/>
        <v/>
      </c>
      <c r="FE25" s="115" t="str">
        <f t="shared" si="143"/>
        <v/>
      </c>
      <c r="FF25" s="115">
        <f t="shared" ref="FF25:FF32" si="699">FF24</f>
        <v>301</v>
      </c>
      <c r="FG25" s="115" t="str">
        <f>IFERROR(SMALL($DI3:$DI422,$A$5),"")</f>
        <v/>
      </c>
      <c r="FH25" s="115">
        <f t="shared" si="182"/>
        <v>97</v>
      </c>
      <c r="FI25" s="115" t="str">
        <f t="shared" si="144"/>
        <v/>
      </c>
      <c r="FJ25" s="115">
        <f t="shared" si="145"/>
        <v>113</v>
      </c>
      <c r="FK25" s="120">
        <f t="shared" si="146"/>
        <v>12672009</v>
      </c>
      <c r="FL25" s="121" t="str">
        <f t="shared" si="147"/>
        <v>ROHIT KUMAR PATEL</v>
      </c>
      <c r="FM25" s="122">
        <f t="shared" si="148"/>
        <v>41</v>
      </c>
      <c r="FN25" s="121" t="str">
        <f t="shared" si="149"/>
        <v>MATHS</v>
      </c>
      <c r="FO25" s="122">
        <f t="shared" si="150"/>
        <v>96</v>
      </c>
      <c r="FP25" s="122" t="str">
        <f t="shared" si="676"/>
        <v>A</v>
      </c>
      <c r="FR25" s="107" t="str">
        <f>IFERROR(IF('INPUT INF'!L26="","",'INPUT INF'!L26),"")</f>
        <v/>
      </c>
      <c r="FS25" s="107">
        <f t="shared" si="152"/>
        <v>23</v>
      </c>
      <c r="FT25" s="107" t="str">
        <f t="shared" si="153"/>
        <v/>
      </c>
      <c r="FU25" s="107" t="str">
        <f t="shared" si="593"/>
        <v/>
      </c>
      <c r="FV25" s="107">
        <f t="shared" si="154"/>
        <v>43</v>
      </c>
      <c r="FW25" s="221" t="str">
        <f t="shared" si="155"/>
        <v>CHEMISTRY</v>
      </c>
      <c r="GA25" s="212" t="str">
        <f>IF(FU24="","",IF(COUNTIF('INPUT INF'!$N$4:$S$33,"YES")&lt;1,"",FU24))</f>
        <v/>
      </c>
      <c r="GB25" s="140" t="str">
        <f t="shared" si="183"/>
        <v/>
      </c>
      <c r="GC25" s="126">
        <f>COUNTIF($AU$3:$AU$72,"&gt;0")</f>
        <v>0</v>
      </c>
      <c r="GD25" s="148">
        <f t="shared" si="466"/>
        <v>0</v>
      </c>
      <c r="GE25" s="148" t="str">
        <f t="shared" si="467"/>
        <v/>
      </c>
      <c r="GF25" s="127">
        <f t="shared" ref="GF25:GN25" si="700">COUNTIF($AV$3:$AV$72,GF$3)</f>
        <v>0</v>
      </c>
      <c r="GG25" s="127">
        <f t="shared" si="700"/>
        <v>0</v>
      </c>
      <c r="GH25" s="127">
        <f t="shared" si="700"/>
        <v>0</v>
      </c>
      <c r="GI25" s="127">
        <f t="shared" si="700"/>
        <v>0</v>
      </c>
      <c r="GJ25" s="127">
        <f t="shared" si="700"/>
        <v>0</v>
      </c>
      <c r="GK25" s="127">
        <f t="shared" si="700"/>
        <v>0</v>
      </c>
      <c r="GL25" s="127">
        <f t="shared" si="700"/>
        <v>0</v>
      </c>
      <c r="GM25" s="127">
        <f t="shared" si="700"/>
        <v>0</v>
      </c>
      <c r="GN25" s="127">
        <f t="shared" si="700"/>
        <v>0</v>
      </c>
      <c r="GO25" s="126">
        <f t="shared" si="334"/>
        <v>0</v>
      </c>
      <c r="GP25" s="126" t="e">
        <f t="shared" si="187"/>
        <v>#DIV/0!</v>
      </c>
      <c r="GQ25" s="126">
        <f>COUNTIF($AU$3:$AU$72,"&lt;45")-GN25</f>
        <v>0</v>
      </c>
      <c r="GR25" s="126">
        <f>COUNTIF($AU$3:$AU$72,"&lt;60")-GQ25</f>
        <v>0</v>
      </c>
      <c r="GS25" s="126">
        <f>COUNTIF($AU$3:$AU$72,"&lt;75")-GQ25-GR25</f>
        <v>0</v>
      </c>
      <c r="GT25" s="126">
        <f>COUNTIF($AU$3:$AU$72,"&lt;90")-GQ25-GR25-GS25</f>
        <v>0</v>
      </c>
      <c r="GU25" s="126">
        <f>COUNTIF($AU$3:$AU$72,"&gt;89")</f>
        <v>0</v>
      </c>
      <c r="GV25" s="126">
        <f>COUNTIF($AU$3:$AU$72,GV3)</f>
        <v>0</v>
      </c>
      <c r="GW25" s="126">
        <f>COUNTIF($AU$3:$AU$72,GW3)</f>
        <v>0</v>
      </c>
      <c r="GY25" s="115">
        <v>22</v>
      </c>
      <c r="GZ25" s="120">
        <f>IF('INPUT INF'!N$7="YES",GY25,"")</f>
        <v>22</v>
      </c>
      <c r="HA25" s="115" t="str">
        <f>'INPUT INF'!K7</f>
        <v>PRABHA SHARMA</v>
      </c>
      <c r="HB25" s="120">
        <f>IF(GZ25="","",'INPUT INF'!L$7)</f>
        <v>301</v>
      </c>
      <c r="HC25" s="120" t="str">
        <f>'INPUT INF'!N$3</f>
        <v>A</v>
      </c>
      <c r="HD25" s="133" t="str">
        <f>IFERROR(INDEX(GB$4:GB$28,MATCH($HB25,$GA$4:$GA$28,0)),"")</f>
        <v>ENGLISH CORE</v>
      </c>
      <c r="HE25" s="133">
        <f>IFERROR(INDEX(GC$4:GC$28,MATCH($HB25,$GA$4:$GA$28,0)),"")</f>
        <v>36</v>
      </c>
      <c r="HF25" s="133">
        <f t="shared" ref="HF25" si="701">IFERROR(INDEX(GD$4:GD$28,MATCH($HB25,$GA$4:$GA$28,0)),"")</f>
        <v>36</v>
      </c>
      <c r="HG25" s="133">
        <f t="shared" ref="HG25" si="702">IFERROR(INDEX(GE$4:GE$28,MATCH($HB25,$GA$4:$GA$28,0)),"")</f>
        <v>100</v>
      </c>
      <c r="HH25" s="133">
        <f t="shared" ref="HH25" si="703">IFERROR(INDEX(GF$4:GF$28,MATCH($HB25,$GA$4:$GA$28,0)),"")</f>
        <v>8</v>
      </c>
      <c r="HI25" s="133">
        <f t="shared" ref="HI25" si="704">IFERROR(INDEX(GG$4:GG$28,MATCH($HB25,$GA$4:$GA$28,0)),"")</f>
        <v>0</v>
      </c>
      <c r="HJ25" s="133">
        <f t="shared" ref="HJ25" si="705">IFERROR(INDEX(GH$4:GH$28,MATCH($HB25,$GA$4:$GA$28,0)),"")</f>
        <v>4</v>
      </c>
      <c r="HK25" s="133">
        <f t="shared" ref="HK25" si="706">IFERROR(INDEX(GI$4:GI$28,MATCH($HB25,$GA$4:$GA$28,0)),"")</f>
        <v>9</v>
      </c>
      <c r="HL25" s="133">
        <f t="shared" ref="HL25" si="707">IFERROR(INDEX(GJ$4:GJ$28,MATCH($HB25,$GA$4:$GA$28,0)),"")</f>
        <v>13</v>
      </c>
      <c r="HM25" s="133">
        <f t="shared" ref="HM25" si="708">IFERROR(INDEX(GK$4:GK$28,MATCH($HB25,$GA$4:$GA$28,0)),"")</f>
        <v>0</v>
      </c>
      <c r="HN25" s="133">
        <f t="shared" ref="HN25" si="709">IFERROR(INDEX(GL$4:GL$28,MATCH($HB25,$GA$4:$GA$28,0)),"")</f>
        <v>0</v>
      </c>
      <c r="HO25" s="133">
        <f t="shared" ref="HO25" si="710">IFERROR(INDEX(GM$4:GM$28,MATCH($HB25,$GA$4:$GA$28,0)),"")</f>
        <v>2</v>
      </c>
      <c r="HP25" s="133">
        <f t="shared" ref="HP25" si="711">IFERROR(INDEX(GN$4:GN$28,MATCH($HB25,$GA$4:$GA$28,0)),"")</f>
        <v>0</v>
      </c>
      <c r="HQ25" s="133">
        <f t="shared" ref="HQ25" si="712">IFERROR(INDEX(GO$4:GO$28,MATCH($HB25,$GA$4:$GA$28,0)),"")</f>
        <v>187</v>
      </c>
      <c r="HR25" s="133">
        <f t="shared" ref="HR25" si="713">IFERROR(INDEX(GP$4:GP$28,MATCH($HB25,$GA$4:$GA$28,0)),"")</f>
        <v>64.930000000000007</v>
      </c>
      <c r="HS25" s="133">
        <f t="shared" ref="HS25" si="714">IFERROR(INDEX(GQ$4:GQ$28,MATCH($HB25,$GA$4:$GA$28,0)),"")</f>
        <v>0</v>
      </c>
      <c r="HT25" s="133">
        <f t="shared" ref="HT25" si="715">IFERROR(INDEX(GR$4:GR$28,MATCH($HB25,$GA$4:$GA$28,0)),"")</f>
        <v>0</v>
      </c>
      <c r="HU25" s="133">
        <f t="shared" ref="HU25" si="716">IFERROR(INDEX(GS$4:GS$28,MATCH($HB25,$GA$4:$GA$28,0)),"")</f>
        <v>2</v>
      </c>
      <c r="HV25" s="133">
        <f t="shared" ref="HV25" si="717">IFERROR(INDEX(GT$4:GT$28,MATCH($HB25,$GA$4:$GA$28,0)),"")</f>
        <v>24</v>
      </c>
      <c r="HW25" s="133">
        <f t="shared" ref="HW25" si="718">IFERROR(INDEX(GU$4:GU$28,MATCH($HB25,$GA$4:$GA$28,0)),"")</f>
        <v>10</v>
      </c>
      <c r="HX25" s="133">
        <f t="shared" ref="HX25" si="719">IFERROR(INDEX(GV$4:GV$28,MATCH($HB25,$GA$4:$GA$28,0)),"")</f>
        <v>34</v>
      </c>
      <c r="HY25" s="133">
        <f t="shared" ref="HY25" si="720">IFERROR(INDEX(GW$4:GW$28,MATCH($HB25,$GA$4:$GA$28,0)),"")</f>
        <v>10</v>
      </c>
      <c r="IA25" s="141" t="str">
        <f t="shared" si="452"/>
        <v/>
      </c>
      <c r="IB25" s="131" t="str">
        <f t="shared" si="191"/>
        <v/>
      </c>
      <c r="IC25" s="131" t="str">
        <f t="shared" si="192"/>
        <v/>
      </c>
      <c r="ID25" s="131" t="str">
        <f t="shared" si="193"/>
        <v/>
      </c>
      <c r="IE25" s="131" t="str">
        <f t="shared" si="194"/>
        <v/>
      </c>
      <c r="IF25" s="131" t="str">
        <f t="shared" si="195"/>
        <v/>
      </c>
      <c r="IG25" s="131" t="str">
        <f t="shared" si="196"/>
        <v/>
      </c>
      <c r="IH25" s="131" t="str">
        <f t="shared" si="197"/>
        <v/>
      </c>
      <c r="II25" s="131" t="str">
        <f t="shared" si="198"/>
        <v/>
      </c>
      <c r="IJ25" s="131" t="str">
        <f t="shared" si="199"/>
        <v/>
      </c>
      <c r="IK25" s="131" t="str">
        <f t="shared" si="200"/>
        <v/>
      </c>
      <c r="IL25" s="131" t="str">
        <f t="shared" si="201"/>
        <v/>
      </c>
      <c r="IM25" s="131" t="str">
        <f t="shared" si="202"/>
        <v/>
      </c>
      <c r="IN25" s="131" t="str">
        <f t="shared" si="203"/>
        <v/>
      </c>
      <c r="IO25" s="131" t="str">
        <f t="shared" si="204"/>
        <v/>
      </c>
      <c r="IP25" s="131" t="str">
        <f t="shared" si="205"/>
        <v/>
      </c>
      <c r="IQ25" s="131" t="str">
        <f t="shared" si="206"/>
        <v/>
      </c>
      <c r="IR25" s="131" t="str">
        <f t="shared" si="207"/>
        <v/>
      </c>
      <c r="IS25" s="131" t="str">
        <f t="shared" si="208"/>
        <v/>
      </c>
      <c r="IT25" s="131" t="str">
        <f t="shared" si="209"/>
        <v/>
      </c>
      <c r="IU25" s="131" t="str">
        <f t="shared" si="210"/>
        <v/>
      </c>
      <c r="IV25" s="131" t="str">
        <f t="shared" si="211"/>
        <v/>
      </c>
      <c r="IW25" s="131" t="str">
        <f t="shared" si="212"/>
        <v/>
      </c>
      <c r="IX25" s="131" t="str">
        <f t="shared" si="213"/>
        <v/>
      </c>
      <c r="IY25" s="131" t="str">
        <f t="shared" si="214"/>
        <v/>
      </c>
      <c r="IZ25" s="131" t="str">
        <f t="shared" si="215"/>
        <v/>
      </c>
      <c r="JB25" s="143"/>
      <c r="JC25" s="133" t="str">
        <f>'INPUT INF'!L62</f>
        <v>SECTION</v>
      </c>
      <c r="JD25" s="133"/>
      <c r="JE25" s="133"/>
      <c r="JF25" s="120"/>
      <c r="JG25" s="133" t="str">
        <f>JG3</f>
        <v>Total Appeared</v>
      </c>
      <c r="JH25" s="133" t="str">
        <f t="shared" ref="JH25:KB25" si="721">JH3</f>
        <v>Total Passed</v>
      </c>
      <c r="JI25" s="133" t="str">
        <f t="shared" si="721"/>
        <v>DETAINED</v>
      </c>
      <c r="JJ25" s="133" t="str">
        <f t="shared" si="721"/>
        <v>COMP</v>
      </c>
      <c r="JK25" s="133" t="str">
        <f>JK3</f>
        <v>Pass Percentage</v>
      </c>
      <c r="JL25" s="120" t="str">
        <f t="shared" si="721"/>
        <v>A1</v>
      </c>
      <c r="JM25" s="120" t="str">
        <f t="shared" si="721"/>
        <v>A2</v>
      </c>
      <c r="JN25" s="120" t="str">
        <f t="shared" si="721"/>
        <v>B1</v>
      </c>
      <c r="JO25" s="120" t="str">
        <f t="shared" si="721"/>
        <v>B2</v>
      </c>
      <c r="JP25" s="120" t="str">
        <f t="shared" si="721"/>
        <v>C1</v>
      </c>
      <c r="JQ25" s="120" t="str">
        <f t="shared" si="721"/>
        <v>C2</v>
      </c>
      <c r="JR25" s="120" t="str">
        <f t="shared" si="721"/>
        <v>D1</v>
      </c>
      <c r="JS25" s="120" t="str">
        <f t="shared" si="721"/>
        <v>D2</v>
      </c>
      <c r="JT25" s="120" t="str">
        <f t="shared" si="721"/>
        <v>E</v>
      </c>
      <c r="JU25" s="120" t="str">
        <f t="shared" si="721"/>
        <v>NxW</v>
      </c>
      <c r="JV25" s="120" t="str">
        <f t="shared" si="721"/>
        <v>PI</v>
      </c>
      <c r="JW25" s="133" t="str">
        <f t="shared" si="721"/>
        <v>33-44</v>
      </c>
      <c r="JX25" s="133" t="str">
        <f t="shared" si="721"/>
        <v>45-59</v>
      </c>
      <c r="JY25" s="133" t="str">
        <f t="shared" si="721"/>
        <v>60-74</v>
      </c>
      <c r="JZ25" s="133" t="str">
        <f t="shared" si="721"/>
        <v>75-89</v>
      </c>
      <c r="KA25" s="133" t="str">
        <f t="shared" si="721"/>
        <v>90-100</v>
      </c>
      <c r="KB25" s="133" t="str">
        <f t="shared" si="721"/>
        <v>&gt;70</v>
      </c>
      <c r="KE25" s="157" t="s">
        <v>32</v>
      </c>
      <c r="KF25" s="159">
        <f>SUM(KF22:KF24)</f>
        <v>0</v>
      </c>
      <c r="KG25" s="159">
        <f t="shared" ref="KG25:KT25" si="722">SUM(KG22:KG24)</f>
        <v>0</v>
      </c>
      <c r="KH25" s="159">
        <f t="shared" si="722"/>
        <v>0</v>
      </c>
      <c r="KI25" s="159">
        <f t="shared" si="722"/>
        <v>0</v>
      </c>
      <c r="KJ25" s="159" t="e">
        <f t="shared" si="675"/>
        <v>#DIV/0!</v>
      </c>
      <c r="KK25" s="159">
        <f t="shared" si="722"/>
        <v>0</v>
      </c>
      <c r="KL25" s="159">
        <f t="shared" si="722"/>
        <v>0</v>
      </c>
      <c r="KM25" s="159">
        <f t="shared" si="722"/>
        <v>0</v>
      </c>
      <c r="KN25" s="159">
        <f t="shared" si="722"/>
        <v>0</v>
      </c>
      <c r="KO25" s="159">
        <f t="shared" si="722"/>
        <v>0</v>
      </c>
      <c r="KP25" s="159">
        <f t="shared" si="722"/>
        <v>0</v>
      </c>
      <c r="KQ25" s="159">
        <f t="shared" si="722"/>
        <v>0</v>
      </c>
      <c r="KR25" s="159">
        <f t="shared" si="722"/>
        <v>0</v>
      </c>
      <c r="KS25" s="159">
        <f t="shared" si="722"/>
        <v>0</v>
      </c>
      <c r="KT25" s="159">
        <f t="shared" si="722"/>
        <v>0</v>
      </c>
      <c r="KU25" s="159" t="e">
        <f t="shared" si="514"/>
        <v>#DIV/0!</v>
      </c>
      <c r="KV25" s="159">
        <f t="shared" ref="KV25" si="723">SUM(KV22:KV24)</f>
        <v>0</v>
      </c>
      <c r="KW25" s="159">
        <f t="shared" ref="KW25:LA25" si="724">SUM(KW22:KW24)</f>
        <v>0</v>
      </c>
      <c r="KX25" s="159">
        <f t="shared" si="724"/>
        <v>0</v>
      </c>
      <c r="KY25" s="159">
        <f t="shared" si="724"/>
        <v>0</v>
      </c>
      <c r="KZ25" s="159">
        <f t="shared" si="724"/>
        <v>0</v>
      </c>
      <c r="LA25" s="159">
        <f t="shared" si="724"/>
        <v>0</v>
      </c>
    </row>
    <row r="26" spans="1:316" ht="15" customHeight="1" x14ac:dyDescent="0.25">
      <c r="A26" s="115">
        <v>24</v>
      </c>
      <c r="B26" s="115">
        <f t="shared" si="59"/>
        <v>12672023</v>
      </c>
      <c r="C26" s="115" t="s">
        <v>68</v>
      </c>
      <c r="D26" s="100" t="str">
        <f t="shared" si="178"/>
        <v>A</v>
      </c>
      <c r="E26" s="100">
        <f t="shared" si="60"/>
        <v>92</v>
      </c>
      <c r="F26" s="100" t="str">
        <f t="shared" si="61"/>
        <v>A2</v>
      </c>
      <c r="G26" s="100">
        <f t="shared" si="2"/>
        <v>83</v>
      </c>
      <c r="H26" s="100" t="str">
        <f t="shared" si="62"/>
        <v>B2</v>
      </c>
      <c r="I26" s="100" t="str">
        <f t="shared" si="3"/>
        <v/>
      </c>
      <c r="J26" s="100" t="str">
        <f t="shared" si="63"/>
        <v/>
      </c>
      <c r="K26" s="100" t="str">
        <f t="shared" si="4"/>
        <v/>
      </c>
      <c r="L26" s="100" t="str">
        <f t="shared" si="5"/>
        <v/>
      </c>
      <c r="M26" s="100" t="str">
        <f t="shared" si="6"/>
        <v/>
      </c>
      <c r="N26" s="100" t="str">
        <f t="shared" si="64"/>
        <v/>
      </c>
      <c r="O26" s="100" t="str">
        <f t="shared" si="7"/>
        <v/>
      </c>
      <c r="P26" s="100" t="str">
        <f t="shared" si="65"/>
        <v/>
      </c>
      <c r="Q26" s="100" t="str">
        <f t="shared" si="8"/>
        <v/>
      </c>
      <c r="R26" s="100" t="str">
        <f t="shared" si="66"/>
        <v/>
      </c>
      <c r="S26" s="100">
        <f t="shared" si="9"/>
        <v>69</v>
      </c>
      <c r="T26" s="100" t="str">
        <f t="shared" si="67"/>
        <v>D1</v>
      </c>
      <c r="U26" s="100">
        <f t="shared" si="10"/>
        <v>74</v>
      </c>
      <c r="V26" s="100" t="str">
        <f t="shared" si="68"/>
        <v>C1</v>
      </c>
      <c r="W26" s="100">
        <f t="shared" si="11"/>
        <v>65</v>
      </c>
      <c r="X26" s="100" t="str">
        <f t="shared" si="69"/>
        <v>D1</v>
      </c>
      <c r="Y26" s="100" t="str">
        <f t="shared" si="12"/>
        <v/>
      </c>
      <c r="Z26" s="100" t="str">
        <f t="shared" si="70"/>
        <v/>
      </c>
      <c r="AA26" s="100" t="str">
        <f t="shared" si="13"/>
        <v/>
      </c>
      <c r="AB26" s="100" t="str">
        <f t="shared" si="71"/>
        <v/>
      </c>
      <c r="AC26" s="100" t="str">
        <f t="shared" si="14"/>
        <v/>
      </c>
      <c r="AD26" s="100" t="str">
        <f t="shared" si="72"/>
        <v/>
      </c>
      <c r="AE26" s="100" t="str">
        <f t="shared" si="15"/>
        <v/>
      </c>
      <c r="AF26" s="100" t="str">
        <f t="shared" si="73"/>
        <v/>
      </c>
      <c r="AG26" s="100" t="str">
        <f t="shared" si="16"/>
        <v/>
      </c>
      <c r="AH26" s="100" t="str">
        <f t="shared" si="74"/>
        <v/>
      </c>
      <c r="AI26" s="100" t="str">
        <f t="shared" si="17"/>
        <v/>
      </c>
      <c r="AJ26" s="100" t="str">
        <f t="shared" si="75"/>
        <v/>
      </c>
      <c r="AK26" s="100" t="str">
        <f t="shared" si="18"/>
        <v/>
      </c>
      <c r="AL26" s="100" t="str">
        <f t="shared" si="76"/>
        <v/>
      </c>
      <c r="AM26" s="100" t="str">
        <f t="shared" si="19"/>
        <v/>
      </c>
      <c r="AN26" s="100" t="str">
        <f t="shared" si="77"/>
        <v/>
      </c>
      <c r="AO26" s="100" t="str">
        <f t="shared" si="20"/>
        <v/>
      </c>
      <c r="AP26" s="100" t="str">
        <f t="shared" si="78"/>
        <v/>
      </c>
      <c r="AQ26" s="100" t="str">
        <f t="shared" si="21"/>
        <v/>
      </c>
      <c r="AR26" s="100" t="str">
        <f t="shared" si="79"/>
        <v/>
      </c>
      <c r="AS26" s="100" t="str">
        <f t="shared" si="22"/>
        <v/>
      </c>
      <c r="AT26" s="100" t="str">
        <f t="shared" si="80"/>
        <v/>
      </c>
      <c r="AU26" s="100" t="str">
        <f t="shared" si="23"/>
        <v/>
      </c>
      <c r="AV26" s="100" t="str">
        <f t="shared" si="81"/>
        <v/>
      </c>
      <c r="AW26" s="100" t="str">
        <f t="shared" si="24"/>
        <v/>
      </c>
      <c r="AX26" s="100" t="str">
        <f t="shared" si="82"/>
        <v/>
      </c>
      <c r="AY26" s="100" t="str">
        <f t="shared" si="25"/>
        <v/>
      </c>
      <c r="AZ26" s="100" t="str">
        <f t="shared" si="83"/>
        <v/>
      </c>
      <c r="BA26" s="100" t="str">
        <f t="shared" si="26"/>
        <v/>
      </c>
      <c r="BB26" s="100" t="str">
        <f t="shared" si="84"/>
        <v/>
      </c>
      <c r="BC26" s="100">
        <f>IFERROR(INDEX('INPUT INF'!$F$3:$F$601,MATCH($B26,'INPUT INF'!$A$3:$A$601,FALSE)),"")</f>
        <v>0</v>
      </c>
      <c r="BD26" s="100">
        <f t="shared" si="27"/>
        <v>0</v>
      </c>
      <c r="BE26" s="100" t="str">
        <f t="shared" si="85"/>
        <v/>
      </c>
      <c r="BF26" s="100">
        <f t="shared" si="28"/>
        <v>383</v>
      </c>
      <c r="BG26" s="115" t="str">
        <f t="shared" si="29"/>
        <v>PASS</v>
      </c>
      <c r="BH26" s="115">
        <f>IF(AND('INPUT INF'!$O$1="X",BG26="PASS"),BF26,IF($BG26="","0",IF('INPUT INF'!$N$63="YES",$BF26,"")))</f>
        <v>383</v>
      </c>
      <c r="BI26" s="115" t="str">
        <f>IF($BG26="","0",IF('INPUT INF'!$N$64="YES",$BF26,""))</f>
        <v/>
      </c>
      <c r="BJ26" s="115" t="str">
        <f>IF($BG26="","0",IF('INPUT INF'!$N$65="YES",$BF26,""))</f>
        <v/>
      </c>
      <c r="BL26" s="116" t="str">
        <f t="shared" si="87"/>
        <v/>
      </c>
      <c r="BM26" s="116" t="str">
        <f t="shared" si="88"/>
        <v/>
      </c>
      <c r="BN26" s="116" t="str">
        <f t="shared" si="88"/>
        <v/>
      </c>
      <c r="BR26" s="116" t="str">
        <f t="shared" si="92"/>
        <v/>
      </c>
      <c r="BS26" s="116" t="str">
        <f t="shared" si="93"/>
        <v/>
      </c>
      <c r="BT26" s="116" t="str">
        <f t="shared" si="93"/>
        <v/>
      </c>
      <c r="BX26" s="116" t="str">
        <f t="shared" si="97"/>
        <v/>
      </c>
      <c r="BY26" s="116" t="str">
        <f t="shared" si="98"/>
        <v/>
      </c>
      <c r="BZ26" s="116" t="str">
        <f t="shared" si="98"/>
        <v/>
      </c>
      <c r="CD26" s="116" t="str">
        <f t="shared" si="102"/>
        <v/>
      </c>
      <c r="CE26" s="116" t="str">
        <f t="shared" si="103"/>
        <v/>
      </c>
      <c r="CF26" s="116" t="str">
        <f t="shared" si="104"/>
        <v/>
      </c>
      <c r="CJ26" s="116" t="str">
        <f t="shared" si="108"/>
        <v/>
      </c>
      <c r="CK26" s="116" t="str">
        <f t="shared" si="109"/>
        <v/>
      </c>
      <c r="CL26" s="116" t="str">
        <f t="shared" si="110"/>
        <v/>
      </c>
      <c r="CP26" s="116" t="str">
        <f t="shared" si="30"/>
        <v/>
      </c>
      <c r="CQ26" s="116" t="str">
        <f t="shared" si="114"/>
        <v/>
      </c>
      <c r="CR26" s="116" t="str">
        <f t="shared" si="115"/>
        <v/>
      </c>
      <c r="CX26" s="133" t="str">
        <f t="shared" ref="CX26:CX30" si="725">CU4</f>
        <v/>
      </c>
      <c r="CY26" s="122"/>
      <c r="CZ26" s="121" t="str">
        <f t="shared" ref="CZ26:CZ30" si="726">IFERROR(INDEX($CS$3:$CS$27,MATCH(CX26,$A$3:$A$15,0)),"")</f>
        <v/>
      </c>
      <c r="DA26" s="121" t="str">
        <f t="shared" si="697"/>
        <v/>
      </c>
      <c r="DB26" s="122" t="str">
        <f t="shared" ref="DB26:DB30" si="727">INDEX($BF$3:$BF$842,MATCH(CZ26,$B$3:$B$842,0))</f>
        <v/>
      </c>
      <c r="DC26" s="122" t="str">
        <f t="shared" si="698"/>
        <v/>
      </c>
      <c r="DD26" s="122" t="str">
        <f t="shared" ref="DD26:DD30" si="728">IF(CZ26="","",INDEX($C$3:$C$842,MATCH(CZ26,$B$3:$B$842,0)))</f>
        <v/>
      </c>
      <c r="DE26" s="122" t="str">
        <f t="shared" ref="DE26:DE30" si="729">IF(CZ26="","",INDEX($D$3:$D$842,MATCH(CZ26,$B$3:$B$842,0)))</f>
        <v/>
      </c>
      <c r="DH26" s="115" t="str">
        <f t="shared" si="31"/>
        <v/>
      </c>
      <c r="DI26" s="115" t="str">
        <f t="shared" si="32"/>
        <v/>
      </c>
      <c r="DJ26" s="115" t="str">
        <f t="shared" si="33"/>
        <v/>
      </c>
      <c r="DK26" s="115" t="str">
        <f t="shared" si="34"/>
        <v/>
      </c>
      <c r="DL26" s="115" t="str">
        <f t="shared" si="35"/>
        <v/>
      </c>
      <c r="DM26" s="115" t="str">
        <f t="shared" si="36"/>
        <v/>
      </c>
      <c r="DN26" s="115" t="str">
        <f t="shared" si="37"/>
        <v/>
      </c>
      <c r="DO26" s="115" t="str">
        <f t="shared" si="38"/>
        <v/>
      </c>
      <c r="DP26" s="115" t="str">
        <f t="shared" si="39"/>
        <v/>
      </c>
      <c r="DQ26" s="115" t="str">
        <f t="shared" si="40"/>
        <v/>
      </c>
      <c r="DR26" s="115" t="str">
        <f t="shared" si="41"/>
        <v/>
      </c>
      <c r="DS26" s="115" t="str">
        <f t="shared" si="42"/>
        <v/>
      </c>
      <c r="DT26" s="115" t="str">
        <f t="shared" si="43"/>
        <v/>
      </c>
      <c r="DU26" s="115" t="str">
        <f t="shared" si="44"/>
        <v/>
      </c>
      <c r="DV26" s="115" t="str">
        <f t="shared" si="45"/>
        <v/>
      </c>
      <c r="DW26" s="115" t="str">
        <f t="shared" si="46"/>
        <v/>
      </c>
      <c r="DX26" s="115" t="str">
        <f t="shared" si="47"/>
        <v/>
      </c>
      <c r="DY26" s="115" t="str">
        <f t="shared" si="48"/>
        <v/>
      </c>
      <c r="DZ26" s="115" t="str">
        <f t="shared" si="49"/>
        <v/>
      </c>
      <c r="EA26" s="115" t="str">
        <f t="shared" si="50"/>
        <v/>
      </c>
      <c r="EB26" s="115" t="str">
        <f t="shared" si="51"/>
        <v/>
      </c>
      <c r="EC26" s="115" t="str">
        <f t="shared" si="52"/>
        <v/>
      </c>
      <c r="ED26" s="115" t="str">
        <f t="shared" si="53"/>
        <v/>
      </c>
      <c r="EE26" s="115" t="str">
        <f t="shared" si="54"/>
        <v/>
      </c>
      <c r="EF26" s="115" t="str">
        <f t="shared" si="55"/>
        <v/>
      </c>
      <c r="EG26" s="115" t="str">
        <f t="shared" si="119"/>
        <v/>
      </c>
      <c r="EH26" s="115" t="str">
        <f t="shared" si="120"/>
        <v/>
      </c>
      <c r="EI26" s="115" t="str">
        <f t="shared" si="121"/>
        <v/>
      </c>
      <c r="EJ26" s="115" t="str">
        <f t="shared" si="122"/>
        <v/>
      </c>
      <c r="EK26" s="115" t="str">
        <f t="shared" si="123"/>
        <v/>
      </c>
      <c r="EL26" s="115" t="str">
        <f t="shared" si="124"/>
        <v/>
      </c>
      <c r="EM26" s="115" t="str">
        <f t="shared" si="125"/>
        <v/>
      </c>
      <c r="EN26" s="115" t="str">
        <f t="shared" si="126"/>
        <v/>
      </c>
      <c r="EO26" s="115" t="str">
        <f t="shared" si="127"/>
        <v/>
      </c>
      <c r="EP26" s="115" t="str">
        <f t="shared" si="128"/>
        <v/>
      </c>
      <c r="EQ26" s="115" t="str">
        <f t="shared" si="129"/>
        <v/>
      </c>
      <c r="ER26" s="115" t="str">
        <f t="shared" si="130"/>
        <v/>
      </c>
      <c r="ES26" s="115" t="str">
        <f t="shared" si="131"/>
        <v/>
      </c>
      <c r="ET26" s="115" t="str">
        <f t="shared" si="132"/>
        <v/>
      </c>
      <c r="EU26" s="115" t="str">
        <f t="shared" si="133"/>
        <v/>
      </c>
      <c r="EV26" s="115" t="str">
        <f t="shared" si="134"/>
        <v/>
      </c>
      <c r="EW26" s="115" t="str">
        <f t="shared" si="135"/>
        <v/>
      </c>
      <c r="EX26" s="115" t="str">
        <f t="shared" si="136"/>
        <v/>
      </c>
      <c r="EY26" s="115" t="str">
        <f t="shared" si="137"/>
        <v/>
      </c>
      <c r="EZ26" s="115" t="str">
        <f t="shared" si="138"/>
        <v/>
      </c>
      <c r="FA26" s="115" t="str">
        <f t="shared" si="139"/>
        <v/>
      </c>
      <c r="FB26" s="115" t="str">
        <f t="shared" si="140"/>
        <v/>
      </c>
      <c r="FC26" s="115" t="str">
        <f t="shared" si="141"/>
        <v/>
      </c>
      <c r="FD26" s="115" t="str">
        <f t="shared" si="142"/>
        <v/>
      </c>
      <c r="FE26" s="115" t="str">
        <f t="shared" si="143"/>
        <v/>
      </c>
      <c r="FF26" s="115">
        <f t="shared" si="699"/>
        <v>301</v>
      </c>
      <c r="FG26" s="115" t="str">
        <f>IFERROR(SMALL($DI3:$DI422,$A$6),"")</f>
        <v/>
      </c>
      <c r="FH26" s="115">
        <f t="shared" si="182"/>
        <v>97</v>
      </c>
      <c r="FI26" s="115" t="str">
        <f t="shared" si="144"/>
        <v/>
      </c>
      <c r="FJ26" s="115">
        <f t="shared" si="145"/>
        <v>114</v>
      </c>
      <c r="FK26" s="120">
        <f t="shared" si="146"/>
        <v>12672012</v>
      </c>
      <c r="FL26" s="121" t="str">
        <f t="shared" si="147"/>
        <v>SHRAJOY SUR</v>
      </c>
      <c r="FM26" s="122">
        <f t="shared" si="148"/>
        <v>41</v>
      </c>
      <c r="FN26" s="121" t="str">
        <f t="shared" si="149"/>
        <v>MATHS</v>
      </c>
      <c r="FO26" s="122">
        <f t="shared" si="150"/>
        <v>96</v>
      </c>
      <c r="FP26" s="122" t="str">
        <f t="shared" si="676"/>
        <v>A</v>
      </c>
      <c r="FR26" s="107" t="str">
        <f>IFERROR(IF('INPUT INF'!L27="","",'INPUT INF'!L27),"")</f>
        <v/>
      </c>
      <c r="FS26" s="107">
        <f t="shared" si="152"/>
        <v>24</v>
      </c>
      <c r="FT26" s="107" t="str">
        <f t="shared" si="153"/>
        <v/>
      </c>
      <c r="FU26" s="107" t="str">
        <f t="shared" si="593"/>
        <v/>
      </c>
      <c r="FV26" s="107">
        <f t="shared" si="154"/>
        <v>42</v>
      </c>
      <c r="FW26" s="221" t="str">
        <f t="shared" si="155"/>
        <v>PHYSICS</v>
      </c>
      <c r="GA26" s="212" t="str">
        <f>IF(FU25="","",IF(COUNTIF('INPUT INF'!$N$4:$S$33,"YES")&lt;1,"",FU25))</f>
        <v/>
      </c>
      <c r="GB26" s="140" t="str">
        <f t="shared" si="183"/>
        <v/>
      </c>
      <c r="GC26" s="126">
        <f>COUNTIF($AW$3:$AW$72,"&gt;0")</f>
        <v>0</v>
      </c>
      <c r="GD26" s="148">
        <f t="shared" si="466"/>
        <v>0</v>
      </c>
      <c r="GE26" s="148" t="str">
        <f t="shared" si="467"/>
        <v/>
      </c>
      <c r="GF26" s="127">
        <f t="shared" ref="GF26:GN26" si="730">COUNTIF($AX$3:$AX$72,GF$3)</f>
        <v>0</v>
      </c>
      <c r="GG26" s="127">
        <f t="shared" si="730"/>
        <v>0</v>
      </c>
      <c r="GH26" s="127">
        <f t="shared" si="730"/>
        <v>0</v>
      </c>
      <c r="GI26" s="127">
        <f t="shared" si="730"/>
        <v>0</v>
      </c>
      <c r="GJ26" s="127">
        <f t="shared" si="730"/>
        <v>0</v>
      </c>
      <c r="GK26" s="127">
        <f t="shared" si="730"/>
        <v>0</v>
      </c>
      <c r="GL26" s="127">
        <f t="shared" si="730"/>
        <v>0</v>
      </c>
      <c r="GM26" s="127">
        <f t="shared" si="730"/>
        <v>0</v>
      </c>
      <c r="GN26" s="127">
        <f t="shared" si="730"/>
        <v>0</v>
      </c>
      <c r="GO26" s="126">
        <f t="shared" si="334"/>
        <v>0</v>
      </c>
      <c r="GP26" s="126" t="e">
        <f t="shared" si="187"/>
        <v>#DIV/0!</v>
      </c>
      <c r="GQ26" s="126">
        <f>COUNTIF($AW$3:$AW$72,"&lt;45")-GN26</f>
        <v>0</v>
      </c>
      <c r="GR26" s="126">
        <f>COUNTIF($AW$3:$AW$72,"&lt;60")-GQ26</f>
        <v>0</v>
      </c>
      <c r="GS26" s="126">
        <f>COUNTIF($AW$3:$AW$72,"&lt;75")-GQ26-GR26</f>
        <v>0</v>
      </c>
      <c r="GT26" s="126">
        <f>COUNTIF($AW$3:$AW$72,"&lt;90")-GQ26-GR26-GS26</f>
        <v>0</v>
      </c>
      <c r="GU26" s="126">
        <f>COUNTIF($AW$3:$AW$72,"&gt;89")</f>
        <v>0</v>
      </c>
      <c r="GV26" s="126">
        <f>COUNTIF($AW$3:$AW$72,GV3)</f>
        <v>0</v>
      </c>
      <c r="GW26" s="126">
        <f>COUNTIF($AW$3:$AW$72,GW3)</f>
        <v>0</v>
      </c>
      <c r="GY26" s="115">
        <v>23</v>
      </c>
      <c r="GZ26" s="120">
        <f>IF('INPUT INF'!O$7="YES",GY26,"")</f>
        <v>23</v>
      </c>
      <c r="HA26" s="120" t="str">
        <f>HA25</f>
        <v>PRABHA SHARMA</v>
      </c>
      <c r="HB26" s="120">
        <f>IF(GZ26="","",'INPUT INF'!L$7)</f>
        <v>301</v>
      </c>
      <c r="HC26" s="120" t="str">
        <f>'INPUT INF'!O$3</f>
        <v>B</v>
      </c>
      <c r="HD26" s="133" t="str">
        <f>IFERROR(INDEX(GB$31:GB$55,MATCH($HB26,$GA$31:$GA$55,0)),"")</f>
        <v>ENGLISH CORE</v>
      </c>
      <c r="HE26" s="133">
        <f>IFERROR(INDEX(GC$31:GC$55,MATCH($HB26,$GA$31:$GA$55,0)),"")</f>
        <v>32</v>
      </c>
      <c r="HF26" s="133">
        <f t="shared" ref="HF26" si="731">IFERROR(INDEX(GD$31:GD$55,MATCH($HB26,$GA$31:$GA$55,0)),"")</f>
        <v>32</v>
      </c>
      <c r="HG26" s="133">
        <f t="shared" ref="HG26" si="732">IFERROR(INDEX(GE$31:GE$55,MATCH($HB26,$GA$31:$GA$55,0)),"")</f>
        <v>100</v>
      </c>
      <c r="HH26" s="133">
        <f t="shared" ref="HH26" si="733">IFERROR(INDEX(GF$31:GF$55,MATCH($HB26,$GA$31:$GA$55,0)),"")</f>
        <v>2</v>
      </c>
      <c r="HI26" s="133">
        <f t="shared" ref="HI26" si="734">IFERROR(INDEX(GG$31:GG$55,MATCH($HB26,$GA$31:$GA$55,0)),"")</f>
        <v>1</v>
      </c>
      <c r="HJ26" s="133">
        <f t="shared" ref="HJ26" si="735">IFERROR(INDEX(GH$31:GH$55,MATCH($HB26,$GA$31:$GA$55,0)),"")</f>
        <v>3</v>
      </c>
      <c r="HK26" s="133">
        <f t="shared" ref="HK26" si="736">IFERROR(INDEX(GI$31:GI$55,MATCH($HB26,$GA$31:$GA$55,0)),"")</f>
        <v>6</v>
      </c>
      <c r="HL26" s="133">
        <f t="shared" ref="HL26" si="737">IFERROR(INDEX(GJ$31:GJ$55,MATCH($HB26,$GA$31:$GA$55,0)),"")</f>
        <v>12</v>
      </c>
      <c r="HM26" s="133">
        <f t="shared" ref="HM26" si="738">IFERROR(INDEX(GK$31:GK$55,MATCH($HB26,$GA$31:$GA$55,0)),"")</f>
        <v>2</v>
      </c>
      <c r="HN26" s="133">
        <f t="shared" ref="HN26" si="739">IFERROR(INDEX(GL$31:GL$55,MATCH($HB26,$GA$31:$GA$55,0)),"")</f>
        <v>4</v>
      </c>
      <c r="HO26" s="133">
        <f t="shared" ref="HO26" si="740">IFERROR(INDEX(GM$31:GM$55,MATCH($HB26,$GA$31:$GA$55,0)),"")</f>
        <v>2</v>
      </c>
      <c r="HP26" s="133">
        <f t="shared" ref="HP26" si="741">IFERROR(INDEX(GN$31:GN$55,MATCH($HB26,$GA$31:$GA$55,0)),"")</f>
        <v>0</v>
      </c>
      <c r="HQ26" s="133">
        <f t="shared" ref="HQ26" si="742">IFERROR(INDEX(GO$31:GO$55,MATCH($HB26,$GA$31:$GA$55,0)),"")</f>
        <v>135</v>
      </c>
      <c r="HR26" s="133">
        <f t="shared" ref="HR26" si="743">IFERROR(INDEX(GP$31:GP$55,MATCH($HB26,$GA$31:$GA$55,0)),"")</f>
        <v>52.73</v>
      </c>
      <c r="HS26" s="133">
        <f t="shared" ref="HS26" si="744">IFERROR(INDEX(GQ$31:GQ$55,MATCH($HB26,$GA$31:$GA$55,0)),"")</f>
        <v>0</v>
      </c>
      <c r="HT26" s="133">
        <f t="shared" ref="HT26" si="745">IFERROR(INDEX(GR$31:GR$55,MATCH($HB26,$GA$31:$GA$55,0)),"")</f>
        <v>1</v>
      </c>
      <c r="HU26" s="133">
        <f t="shared" ref="HU26" si="746">IFERROR(INDEX(GS$31:GS$55,MATCH($HB26,$GA$31:$GA$55,0)),"")</f>
        <v>6</v>
      </c>
      <c r="HV26" s="133">
        <f t="shared" ref="HV26" si="747">IFERROR(INDEX(GT$31:GT$55,MATCH($HB26,$GA$31:$GA$55,0)),"")</f>
        <v>20</v>
      </c>
      <c r="HW26" s="133">
        <f t="shared" ref="HW26" si="748">IFERROR(INDEX(GU$31:GU$55,MATCH($HB26,$GA$31:$GA$55,0)),"")</f>
        <v>5</v>
      </c>
      <c r="HX26" s="133">
        <f t="shared" ref="HX26" si="749">IFERROR(INDEX(GV$31:GV$55,MATCH($HB26,$GA$31:$GA$55,0)),"")</f>
        <v>26</v>
      </c>
      <c r="HY26" s="133">
        <f t="shared" ref="HY26" si="750">IFERROR(INDEX(GW$31:GW$55,MATCH($HB26,$GA$31:$GA$55,0)),"")</f>
        <v>5</v>
      </c>
      <c r="IA26" s="141" t="str">
        <f t="shared" si="452"/>
        <v/>
      </c>
      <c r="IB26" s="131" t="str">
        <f t="shared" si="191"/>
        <v/>
      </c>
      <c r="IC26" s="131" t="str">
        <f t="shared" si="192"/>
        <v/>
      </c>
      <c r="ID26" s="131" t="str">
        <f t="shared" si="193"/>
        <v/>
      </c>
      <c r="IE26" s="131" t="str">
        <f t="shared" si="194"/>
        <v/>
      </c>
      <c r="IF26" s="131" t="str">
        <f t="shared" si="195"/>
        <v/>
      </c>
      <c r="IG26" s="131" t="str">
        <f t="shared" si="196"/>
        <v/>
      </c>
      <c r="IH26" s="131" t="str">
        <f t="shared" si="197"/>
        <v/>
      </c>
      <c r="II26" s="131" t="str">
        <f t="shared" si="198"/>
        <v/>
      </c>
      <c r="IJ26" s="131" t="str">
        <f t="shared" si="199"/>
        <v/>
      </c>
      <c r="IK26" s="131" t="str">
        <f t="shared" si="200"/>
        <v/>
      </c>
      <c r="IL26" s="131" t="str">
        <f t="shared" si="201"/>
        <v/>
      </c>
      <c r="IM26" s="131" t="str">
        <f t="shared" si="202"/>
        <v/>
      </c>
      <c r="IN26" s="131" t="str">
        <f t="shared" si="203"/>
        <v/>
      </c>
      <c r="IO26" s="131" t="str">
        <f t="shared" si="204"/>
        <v/>
      </c>
      <c r="IP26" s="131" t="str">
        <f t="shared" si="205"/>
        <v/>
      </c>
      <c r="IQ26" s="131" t="str">
        <f t="shared" si="206"/>
        <v/>
      </c>
      <c r="IR26" s="131" t="str">
        <f t="shared" si="207"/>
        <v/>
      </c>
      <c r="IS26" s="131" t="str">
        <f t="shared" si="208"/>
        <v/>
      </c>
      <c r="IT26" s="131" t="str">
        <f t="shared" si="209"/>
        <v/>
      </c>
      <c r="IU26" s="131" t="str">
        <f t="shared" si="210"/>
        <v/>
      </c>
      <c r="IV26" s="131" t="str">
        <f t="shared" si="211"/>
        <v/>
      </c>
      <c r="IW26" s="131" t="str">
        <f t="shared" si="212"/>
        <v/>
      </c>
      <c r="IX26" s="131" t="str">
        <f t="shared" si="213"/>
        <v/>
      </c>
      <c r="IY26" s="131" t="str">
        <f t="shared" si="214"/>
        <v/>
      </c>
      <c r="IZ26" s="131" t="str">
        <f t="shared" si="215"/>
        <v/>
      </c>
      <c r="JB26" s="143"/>
      <c r="JC26" s="133"/>
      <c r="JD26" s="133">
        <f t="shared" ref="JD26:JD31" si="751">SMALL($JC$4:$JC$21,JB4)</f>
        <v>1</v>
      </c>
      <c r="JE26" s="133"/>
      <c r="JF26" s="133" t="str">
        <f t="shared" ref="JF26:JJ31" si="752">IFERROR(INDEX(JF$4:JF$21,MATCH($JD26,$JB$4:$JB$31,0)),"")</f>
        <v>IA</v>
      </c>
      <c r="JG26" s="133">
        <f t="shared" si="752"/>
        <v>36</v>
      </c>
      <c r="JH26" s="133">
        <f t="shared" si="752"/>
        <v>36</v>
      </c>
      <c r="JI26" s="133">
        <f t="shared" si="752"/>
        <v>0</v>
      </c>
      <c r="JJ26" s="133">
        <f t="shared" si="752"/>
        <v>0</v>
      </c>
      <c r="JK26" s="133">
        <f t="shared" ref="JK26:JK46" si="753">ROUNDUP(JH26/JG26*100,2)</f>
        <v>100</v>
      </c>
      <c r="JL26" s="133">
        <f t="shared" ref="JL26:JU31" si="754">IFERROR(INDEX(JL$4:JL$21,MATCH($JD26,$JB$4:$JB$31,0)),"")</f>
        <v>44</v>
      </c>
      <c r="JM26" s="133">
        <f t="shared" si="754"/>
        <v>19</v>
      </c>
      <c r="JN26" s="133">
        <f t="shared" si="754"/>
        <v>14</v>
      </c>
      <c r="JO26" s="133">
        <f t="shared" si="754"/>
        <v>33</v>
      </c>
      <c r="JP26" s="133">
        <f t="shared" si="754"/>
        <v>34</v>
      </c>
      <c r="JQ26" s="133">
        <f t="shared" si="754"/>
        <v>12</v>
      </c>
      <c r="JR26" s="133">
        <f t="shared" si="754"/>
        <v>20</v>
      </c>
      <c r="JS26" s="133">
        <f t="shared" si="754"/>
        <v>4</v>
      </c>
      <c r="JT26" s="133">
        <f t="shared" si="754"/>
        <v>0</v>
      </c>
      <c r="JU26" s="133">
        <f t="shared" si="754"/>
        <v>950</v>
      </c>
      <c r="JV26" s="120">
        <f t="shared" ref="JV26:JV46" si="755">ROUND(JU26*12.5/SUM(JL26:JT26),2)</f>
        <v>65.97</v>
      </c>
      <c r="JW26" s="133">
        <f>IFERROR(INDEX(JW$4:JW$21,MATCH($JD26,$JB$4:$JB$31,0)),"")</f>
        <v>0</v>
      </c>
      <c r="JX26" s="133">
        <f t="shared" ref="JX26:KB31" si="756">IFERROR(INDEX(JX$4:JX$21,MATCH($JD26,$JB$4:$JB$31,0)),"")</f>
        <v>0</v>
      </c>
      <c r="JY26" s="133">
        <f t="shared" si="756"/>
        <v>8</v>
      </c>
      <c r="JZ26" s="133">
        <f t="shared" si="756"/>
        <v>18</v>
      </c>
      <c r="KA26" s="133">
        <f t="shared" si="756"/>
        <v>10</v>
      </c>
      <c r="KB26" s="133">
        <f t="shared" si="756"/>
        <v>35</v>
      </c>
    </row>
    <row r="27" spans="1:316" ht="15" customHeight="1" x14ac:dyDescent="0.25">
      <c r="A27" s="115">
        <v>25</v>
      </c>
      <c r="B27" s="115">
        <f t="shared" si="59"/>
        <v>12672024</v>
      </c>
      <c r="C27" s="115" t="s">
        <v>68</v>
      </c>
      <c r="D27" s="100" t="str">
        <f t="shared" si="178"/>
        <v>A</v>
      </c>
      <c r="E27" s="100">
        <f t="shared" si="60"/>
        <v>91</v>
      </c>
      <c r="F27" s="100" t="str">
        <f t="shared" si="61"/>
        <v>A2</v>
      </c>
      <c r="G27" s="100">
        <f t="shared" si="2"/>
        <v>85</v>
      </c>
      <c r="H27" s="100" t="str">
        <f t="shared" si="62"/>
        <v>B2</v>
      </c>
      <c r="I27" s="100" t="str">
        <f t="shared" si="3"/>
        <v/>
      </c>
      <c r="J27" s="100" t="str">
        <f t="shared" si="63"/>
        <v/>
      </c>
      <c r="K27" s="100" t="str">
        <f t="shared" si="4"/>
        <v/>
      </c>
      <c r="L27" s="100" t="str">
        <f t="shared" si="5"/>
        <v/>
      </c>
      <c r="M27" s="100" t="str">
        <f t="shared" si="6"/>
        <v/>
      </c>
      <c r="N27" s="100" t="str">
        <f t="shared" si="64"/>
        <v/>
      </c>
      <c r="O27" s="100" t="str">
        <f t="shared" si="7"/>
        <v/>
      </c>
      <c r="P27" s="100" t="str">
        <f t="shared" si="65"/>
        <v/>
      </c>
      <c r="Q27" s="100" t="str">
        <f t="shared" si="8"/>
        <v/>
      </c>
      <c r="R27" s="100" t="str">
        <f t="shared" si="66"/>
        <v/>
      </c>
      <c r="S27" s="100">
        <f t="shared" si="9"/>
        <v>82</v>
      </c>
      <c r="T27" s="100" t="str">
        <f t="shared" si="67"/>
        <v>B2</v>
      </c>
      <c r="U27" s="100">
        <f t="shared" si="10"/>
        <v>79</v>
      </c>
      <c r="V27" s="100" t="str">
        <f t="shared" si="68"/>
        <v>B2</v>
      </c>
      <c r="W27" s="100">
        <f t="shared" si="11"/>
        <v>80</v>
      </c>
      <c r="X27" s="100" t="str">
        <f t="shared" si="69"/>
        <v>B2</v>
      </c>
      <c r="Y27" s="100" t="str">
        <f t="shared" si="12"/>
        <v/>
      </c>
      <c r="Z27" s="100" t="str">
        <f t="shared" si="70"/>
        <v/>
      </c>
      <c r="AA27" s="100" t="str">
        <f t="shared" si="13"/>
        <v/>
      </c>
      <c r="AB27" s="100" t="str">
        <f t="shared" si="71"/>
        <v/>
      </c>
      <c r="AC27" s="100" t="str">
        <f t="shared" si="14"/>
        <v/>
      </c>
      <c r="AD27" s="100" t="str">
        <f t="shared" si="72"/>
        <v/>
      </c>
      <c r="AE27" s="100" t="str">
        <f t="shared" si="15"/>
        <v/>
      </c>
      <c r="AF27" s="100" t="str">
        <f t="shared" si="73"/>
        <v/>
      </c>
      <c r="AG27" s="100" t="str">
        <f t="shared" si="16"/>
        <v/>
      </c>
      <c r="AH27" s="100" t="str">
        <f t="shared" si="74"/>
        <v/>
      </c>
      <c r="AI27" s="100" t="str">
        <f t="shared" si="17"/>
        <v/>
      </c>
      <c r="AJ27" s="100" t="str">
        <f t="shared" si="75"/>
        <v/>
      </c>
      <c r="AK27" s="100" t="str">
        <f t="shared" si="18"/>
        <v/>
      </c>
      <c r="AL27" s="100" t="str">
        <f t="shared" si="76"/>
        <v/>
      </c>
      <c r="AM27" s="100" t="str">
        <f t="shared" si="19"/>
        <v/>
      </c>
      <c r="AN27" s="100" t="str">
        <f t="shared" si="77"/>
        <v/>
      </c>
      <c r="AO27" s="100" t="str">
        <f t="shared" si="20"/>
        <v/>
      </c>
      <c r="AP27" s="100" t="str">
        <f t="shared" si="78"/>
        <v/>
      </c>
      <c r="AQ27" s="100" t="str">
        <f t="shared" si="21"/>
        <v/>
      </c>
      <c r="AR27" s="100" t="str">
        <f t="shared" si="79"/>
        <v/>
      </c>
      <c r="AS27" s="100" t="str">
        <f t="shared" si="22"/>
        <v/>
      </c>
      <c r="AT27" s="100" t="str">
        <f t="shared" si="80"/>
        <v/>
      </c>
      <c r="AU27" s="100" t="str">
        <f t="shared" si="23"/>
        <v/>
      </c>
      <c r="AV27" s="100" t="str">
        <f t="shared" si="81"/>
        <v/>
      </c>
      <c r="AW27" s="100" t="str">
        <f t="shared" si="24"/>
        <v/>
      </c>
      <c r="AX27" s="100" t="str">
        <f t="shared" si="82"/>
        <v/>
      </c>
      <c r="AY27" s="100" t="str">
        <f t="shared" si="25"/>
        <v/>
      </c>
      <c r="AZ27" s="100" t="str">
        <f t="shared" si="83"/>
        <v/>
      </c>
      <c r="BA27" s="100" t="str">
        <f t="shared" si="26"/>
        <v/>
      </c>
      <c r="BB27" s="100" t="str">
        <f t="shared" si="84"/>
        <v/>
      </c>
      <c r="BC27" s="100">
        <f>IFERROR(INDEX('INPUT INF'!$F$3:$F$601,MATCH($B27,'INPUT INF'!$A$3:$A$601,FALSE)),"")</f>
        <v>0</v>
      </c>
      <c r="BD27" s="100">
        <f t="shared" si="27"/>
        <v>0</v>
      </c>
      <c r="BE27" s="100" t="str">
        <f t="shared" si="85"/>
        <v/>
      </c>
      <c r="BF27" s="100">
        <f t="shared" si="28"/>
        <v>417</v>
      </c>
      <c r="BG27" s="115" t="str">
        <f t="shared" si="29"/>
        <v>PASS</v>
      </c>
      <c r="BH27" s="115">
        <f>IF(AND('INPUT INF'!$O$1="X",BG27="PASS"),BF27,IF($BG27="","0",IF('INPUT INF'!$N$63="YES",$BF27,"")))</f>
        <v>417</v>
      </c>
      <c r="BI27" s="115" t="str">
        <f>IF($BG27="","0",IF('INPUT INF'!$N$64="YES",$BF27,""))</f>
        <v/>
      </c>
      <c r="BJ27" s="115" t="str">
        <f>IF($BG27="","0",IF('INPUT INF'!$N$65="YES",$BF27,""))</f>
        <v/>
      </c>
      <c r="BL27" s="116" t="str">
        <f t="shared" si="87"/>
        <v/>
      </c>
      <c r="BM27" s="116" t="str">
        <f t="shared" si="88"/>
        <v/>
      </c>
      <c r="BN27" s="116" t="str">
        <f t="shared" si="88"/>
        <v/>
      </c>
      <c r="BR27" s="116" t="str">
        <f t="shared" si="92"/>
        <v/>
      </c>
      <c r="BS27" s="116" t="str">
        <f t="shared" si="93"/>
        <v/>
      </c>
      <c r="BT27" s="116" t="str">
        <f t="shared" si="93"/>
        <v/>
      </c>
      <c r="BX27" s="116" t="str">
        <f t="shared" si="97"/>
        <v/>
      </c>
      <c r="BY27" s="116" t="str">
        <f t="shared" si="98"/>
        <v/>
      </c>
      <c r="BZ27" s="116" t="str">
        <f t="shared" si="98"/>
        <v/>
      </c>
      <c r="CD27" s="116" t="str">
        <f t="shared" si="102"/>
        <v/>
      </c>
      <c r="CE27" s="116" t="str">
        <f t="shared" si="103"/>
        <v/>
      </c>
      <c r="CF27" s="116" t="str">
        <f t="shared" si="104"/>
        <v/>
      </c>
      <c r="CJ27" s="116" t="str">
        <f t="shared" si="108"/>
        <v/>
      </c>
      <c r="CK27" s="116" t="str">
        <f t="shared" si="109"/>
        <v/>
      </c>
      <c r="CL27" s="116" t="str">
        <f t="shared" si="110"/>
        <v/>
      </c>
      <c r="CP27" s="116" t="str">
        <f t="shared" si="30"/>
        <v/>
      </c>
      <c r="CQ27" s="116" t="str">
        <f t="shared" si="114"/>
        <v/>
      </c>
      <c r="CR27" s="116" t="str">
        <f t="shared" si="115"/>
        <v/>
      </c>
      <c r="CX27" s="133" t="str">
        <f t="shared" si="725"/>
        <v/>
      </c>
      <c r="CY27" s="122"/>
      <c r="CZ27" s="121" t="str">
        <f t="shared" si="726"/>
        <v/>
      </c>
      <c r="DA27" s="121" t="str">
        <f t="shared" si="697"/>
        <v/>
      </c>
      <c r="DB27" s="122" t="str">
        <f t="shared" si="727"/>
        <v/>
      </c>
      <c r="DC27" s="122" t="str">
        <f t="shared" si="698"/>
        <v/>
      </c>
      <c r="DD27" s="122" t="str">
        <f t="shared" si="728"/>
        <v/>
      </c>
      <c r="DE27" s="122" t="str">
        <f t="shared" si="729"/>
        <v/>
      </c>
      <c r="DH27" s="115" t="str">
        <f t="shared" si="31"/>
        <v/>
      </c>
      <c r="DI27" s="115" t="str">
        <f t="shared" si="32"/>
        <v/>
      </c>
      <c r="DJ27" s="115" t="str">
        <f t="shared" si="33"/>
        <v/>
      </c>
      <c r="DK27" s="115" t="str">
        <f t="shared" si="34"/>
        <v/>
      </c>
      <c r="DL27" s="115" t="str">
        <f t="shared" si="35"/>
        <v/>
      </c>
      <c r="DM27" s="115" t="str">
        <f t="shared" si="36"/>
        <v/>
      </c>
      <c r="DN27" s="115" t="str">
        <f t="shared" si="37"/>
        <v/>
      </c>
      <c r="DO27" s="115" t="str">
        <f t="shared" si="38"/>
        <v/>
      </c>
      <c r="DP27" s="115" t="str">
        <f t="shared" si="39"/>
        <v/>
      </c>
      <c r="DQ27" s="115" t="str">
        <f t="shared" si="40"/>
        <v/>
      </c>
      <c r="DR27" s="115" t="str">
        <f t="shared" si="41"/>
        <v/>
      </c>
      <c r="DS27" s="115" t="str">
        <f t="shared" si="42"/>
        <v/>
      </c>
      <c r="DT27" s="115" t="str">
        <f t="shared" si="43"/>
        <v/>
      </c>
      <c r="DU27" s="115" t="str">
        <f t="shared" si="44"/>
        <v/>
      </c>
      <c r="DV27" s="115" t="str">
        <f t="shared" si="45"/>
        <v/>
      </c>
      <c r="DW27" s="115" t="str">
        <f t="shared" si="46"/>
        <v/>
      </c>
      <c r="DX27" s="115" t="str">
        <f t="shared" si="47"/>
        <v/>
      </c>
      <c r="DY27" s="115" t="str">
        <f t="shared" si="48"/>
        <v/>
      </c>
      <c r="DZ27" s="115" t="str">
        <f t="shared" si="49"/>
        <v/>
      </c>
      <c r="EA27" s="115" t="str">
        <f t="shared" si="50"/>
        <v/>
      </c>
      <c r="EB27" s="115" t="str">
        <f t="shared" si="51"/>
        <v/>
      </c>
      <c r="EC27" s="115" t="str">
        <f t="shared" si="52"/>
        <v/>
      </c>
      <c r="ED27" s="115" t="str">
        <f t="shared" si="53"/>
        <v/>
      </c>
      <c r="EE27" s="115" t="str">
        <f t="shared" si="54"/>
        <v/>
      </c>
      <c r="EF27" s="115" t="str">
        <f t="shared" si="55"/>
        <v/>
      </c>
      <c r="EG27" s="115" t="str">
        <f t="shared" si="119"/>
        <v/>
      </c>
      <c r="EH27" s="115" t="str">
        <f t="shared" si="120"/>
        <v/>
      </c>
      <c r="EI27" s="115" t="str">
        <f t="shared" si="121"/>
        <v/>
      </c>
      <c r="EJ27" s="115" t="str">
        <f t="shared" si="122"/>
        <v/>
      </c>
      <c r="EK27" s="115" t="str">
        <f t="shared" si="123"/>
        <v/>
      </c>
      <c r="EL27" s="115" t="str">
        <f t="shared" si="124"/>
        <v/>
      </c>
      <c r="EM27" s="115" t="str">
        <f t="shared" si="125"/>
        <v/>
      </c>
      <c r="EN27" s="115" t="str">
        <f t="shared" si="126"/>
        <v/>
      </c>
      <c r="EO27" s="115" t="str">
        <f t="shared" si="127"/>
        <v/>
      </c>
      <c r="EP27" s="115" t="str">
        <f t="shared" si="128"/>
        <v/>
      </c>
      <c r="EQ27" s="115" t="str">
        <f t="shared" si="129"/>
        <v/>
      </c>
      <c r="ER27" s="115" t="str">
        <f t="shared" si="130"/>
        <v/>
      </c>
      <c r="ES27" s="115" t="str">
        <f t="shared" si="131"/>
        <v/>
      </c>
      <c r="ET27" s="115" t="str">
        <f t="shared" si="132"/>
        <v/>
      </c>
      <c r="EU27" s="115" t="str">
        <f t="shared" si="133"/>
        <v/>
      </c>
      <c r="EV27" s="115" t="str">
        <f t="shared" si="134"/>
        <v/>
      </c>
      <c r="EW27" s="115" t="str">
        <f t="shared" si="135"/>
        <v/>
      </c>
      <c r="EX27" s="115" t="str">
        <f t="shared" si="136"/>
        <v/>
      </c>
      <c r="EY27" s="115" t="str">
        <f t="shared" si="137"/>
        <v/>
      </c>
      <c r="EZ27" s="115" t="str">
        <f t="shared" si="138"/>
        <v/>
      </c>
      <c r="FA27" s="115" t="str">
        <f t="shared" si="139"/>
        <v/>
      </c>
      <c r="FB27" s="115" t="str">
        <f t="shared" si="140"/>
        <v/>
      </c>
      <c r="FC27" s="115" t="str">
        <f t="shared" si="141"/>
        <v/>
      </c>
      <c r="FD27" s="115" t="str">
        <f t="shared" si="142"/>
        <v/>
      </c>
      <c r="FE27" s="115" t="str">
        <f t="shared" si="143"/>
        <v/>
      </c>
      <c r="FF27" s="115">
        <f t="shared" si="699"/>
        <v>301</v>
      </c>
      <c r="FG27" s="115" t="str">
        <f>IFERROR(SMALL($DI3:$DI422,$A$7),"")</f>
        <v/>
      </c>
      <c r="FH27" s="115">
        <f t="shared" si="182"/>
        <v>97</v>
      </c>
      <c r="FI27" s="115" t="str">
        <f t="shared" si="144"/>
        <v/>
      </c>
      <c r="FJ27" s="115">
        <f t="shared" si="145"/>
        <v>115</v>
      </c>
      <c r="FK27" s="120">
        <f t="shared" si="146"/>
        <v>12672016</v>
      </c>
      <c r="FL27" s="121" t="str">
        <f t="shared" si="147"/>
        <v>MUSKAN SONI</v>
      </c>
      <c r="FM27" s="122">
        <f t="shared" si="148"/>
        <v>41</v>
      </c>
      <c r="FN27" s="121" t="str">
        <f t="shared" si="149"/>
        <v>MATHS</v>
      </c>
      <c r="FO27" s="122">
        <f t="shared" si="150"/>
        <v>96</v>
      </c>
      <c r="FP27" s="122" t="str">
        <f t="shared" si="676"/>
        <v>A</v>
      </c>
      <c r="FR27" s="107" t="str">
        <f>IFERROR(IF('INPUT INF'!L28="","",'INPUT INF'!L28),"")</f>
        <v/>
      </c>
      <c r="FS27" s="107">
        <f t="shared" si="152"/>
        <v>25</v>
      </c>
      <c r="FT27" s="107" t="str">
        <f t="shared" si="153"/>
        <v/>
      </c>
      <c r="FU27" s="107" t="str">
        <f t="shared" si="593"/>
        <v/>
      </c>
      <c r="FV27" s="107">
        <f t="shared" si="154"/>
        <v>41</v>
      </c>
      <c r="FW27" s="221" t="str">
        <f t="shared" si="155"/>
        <v>MATHS</v>
      </c>
      <c r="GA27" s="212" t="str">
        <f>IF(FU26="","",IF(COUNTIF('INPUT INF'!$N$4:$S$33,"YES")&lt;1,"",FU26))</f>
        <v/>
      </c>
      <c r="GB27" s="140" t="str">
        <f t="shared" si="183"/>
        <v/>
      </c>
      <c r="GC27" s="126">
        <f>COUNTIF($AY$3:$AY$72,"&gt;0")</f>
        <v>0</v>
      </c>
      <c r="GD27" s="148">
        <f t="shared" si="466"/>
        <v>0</v>
      </c>
      <c r="GE27" s="148" t="str">
        <f t="shared" si="467"/>
        <v/>
      </c>
      <c r="GF27" s="127">
        <f t="shared" ref="GF27:GN27" si="757">COUNTIF($AZ$3:$AZ$72,GF$3)</f>
        <v>0</v>
      </c>
      <c r="GG27" s="127">
        <f t="shared" si="757"/>
        <v>0</v>
      </c>
      <c r="GH27" s="127">
        <f t="shared" si="757"/>
        <v>0</v>
      </c>
      <c r="GI27" s="127">
        <f t="shared" si="757"/>
        <v>0</v>
      </c>
      <c r="GJ27" s="127">
        <f t="shared" si="757"/>
        <v>0</v>
      </c>
      <c r="GK27" s="127">
        <f t="shared" si="757"/>
        <v>0</v>
      </c>
      <c r="GL27" s="127">
        <f t="shared" si="757"/>
        <v>0</v>
      </c>
      <c r="GM27" s="127">
        <f t="shared" si="757"/>
        <v>0</v>
      </c>
      <c r="GN27" s="127">
        <f t="shared" si="757"/>
        <v>0</v>
      </c>
      <c r="GO27" s="126">
        <f t="shared" si="334"/>
        <v>0</v>
      </c>
      <c r="GP27" s="126" t="e">
        <f t="shared" si="187"/>
        <v>#DIV/0!</v>
      </c>
      <c r="GQ27" s="126">
        <f>IF(GA27=0,"",COUNTIF($AY$3:$AY$72,"&lt;45")-GN27)</f>
        <v>0</v>
      </c>
      <c r="GR27" s="126">
        <f>COUNTIF($AY$3:$AY$72,"&lt;60")-GQ27</f>
        <v>0</v>
      </c>
      <c r="GS27" s="126">
        <f>COUNTIF($AY$3:$AY$72,"&lt;75")-GQ27-GR27</f>
        <v>0</v>
      </c>
      <c r="GT27" s="126">
        <f>COUNTIF($AY$3:$AY$72,"&lt;90")-GQ27-GR27-GS27</f>
        <v>0</v>
      </c>
      <c r="GU27" s="126">
        <f>COUNTIF($AY$3:$AY$72,"&gt;89")</f>
        <v>0</v>
      </c>
      <c r="GV27" s="126">
        <f>COUNTIF($AY$3:$AY$72,GV3)</f>
        <v>0</v>
      </c>
      <c r="GW27" s="126">
        <f>COUNTIF($AY$3:$AY$72,GW3)</f>
        <v>0</v>
      </c>
      <c r="GY27" s="115">
        <v>24</v>
      </c>
      <c r="GZ27" s="120" t="str">
        <f>IF('INPUT INF'!P$7="YES",GY27,"")</f>
        <v/>
      </c>
      <c r="HA27" s="120" t="str">
        <f t="shared" ref="HA27:HA31" si="758">HA26</f>
        <v>PRABHA SHARMA</v>
      </c>
      <c r="HB27" s="120" t="str">
        <f>IF(GZ27="","",'INPUT INF'!L$7)</f>
        <v/>
      </c>
      <c r="HC27" s="120" t="str">
        <f>'INPUT INF'!P$3</f>
        <v>C</v>
      </c>
      <c r="HD27" s="133" t="str">
        <f>IFERROR(INDEX(GB$58:GB$82,MATCH($HB27,$GA$58:$GA$82,0)),"")</f>
        <v/>
      </c>
      <c r="HE27" s="133">
        <f>IFERROR(INDEX(GC$58:GC$82,MATCH($HB27,$GA$58:$GA$82,0)),"")</f>
        <v>0</v>
      </c>
      <c r="HF27" s="133">
        <f t="shared" ref="HF27" si="759">IFERROR(INDEX(GD$58:GD$82,MATCH($HB27,$GA$58:$GA$82,0)),"")</f>
        <v>0</v>
      </c>
      <c r="HG27" s="133" t="str">
        <f t="shared" ref="HG27" si="760">IFERROR(INDEX(GE$58:GE$82,MATCH($HB27,$GA$58:$GA$82,0)),"")</f>
        <v/>
      </c>
      <c r="HH27" s="133">
        <f t="shared" ref="HH27" si="761">IFERROR(INDEX(GF$58:GF$82,MATCH($HB27,$GA$58:$GA$82,0)),"")</f>
        <v>0</v>
      </c>
      <c r="HI27" s="133">
        <f t="shared" ref="HI27" si="762">IFERROR(INDEX(GG$58:GG$82,MATCH($HB27,$GA$58:$GA$82,0)),"")</f>
        <v>0</v>
      </c>
      <c r="HJ27" s="133">
        <f t="shared" ref="HJ27" si="763">IFERROR(INDEX(GH$58:GH$82,MATCH($HB27,$GA$58:$GA$82,0)),"")</f>
        <v>0</v>
      </c>
      <c r="HK27" s="133">
        <f t="shared" ref="HK27" si="764">IFERROR(INDEX(GI$58:GI$82,MATCH($HB27,$GA$58:$GA$82,0)),"")</f>
        <v>0</v>
      </c>
      <c r="HL27" s="133">
        <f t="shared" ref="HL27" si="765">IFERROR(INDEX(GJ$58:GJ$82,MATCH($HB27,$GA$58:$GA$82,0)),"")</f>
        <v>0</v>
      </c>
      <c r="HM27" s="133">
        <f t="shared" ref="HM27" si="766">IFERROR(INDEX(GK$58:GK$82,MATCH($HB27,$GA$58:$GA$82,0)),"")</f>
        <v>0</v>
      </c>
      <c r="HN27" s="133">
        <f t="shared" ref="HN27" si="767">IFERROR(INDEX(GL$58:GL$82,MATCH($HB27,$GA$58:$GA$82,0)),"")</f>
        <v>0</v>
      </c>
      <c r="HO27" s="133">
        <f t="shared" ref="HO27" si="768">IFERROR(INDEX(GM$58:GM$82,MATCH($HB27,$GA$58:$GA$82,0)),"")</f>
        <v>0</v>
      </c>
      <c r="HP27" s="133">
        <f t="shared" ref="HP27" si="769">IFERROR(INDEX(GN$58:GN$82,MATCH($HB27,$GA$58:$GA$82,0)),"")</f>
        <v>0</v>
      </c>
      <c r="HQ27" s="133">
        <f t="shared" ref="HQ27" si="770">IFERROR(INDEX(GO$58:GO$82,MATCH($HB27,$GA$58:$GA$82,0)),"")</f>
        <v>0</v>
      </c>
      <c r="HR27" s="133" t="str">
        <f t="shared" ref="HR27" si="771">IFERROR(INDEX(GP$58:GP$82,MATCH($HB27,$GA$58:$GA$82,0)),"")</f>
        <v/>
      </c>
      <c r="HS27" s="133">
        <f t="shared" ref="HS27" si="772">IFERROR(INDEX(GQ$58:GQ$82,MATCH($HB27,$GA$58:$GA$82,0)),"")</f>
        <v>0</v>
      </c>
      <c r="HT27" s="133">
        <f t="shared" ref="HT27" si="773">IFERROR(INDEX(GR$58:GR$82,MATCH($HB27,$GA$58:$GA$82,0)),"")</f>
        <v>0</v>
      </c>
      <c r="HU27" s="133">
        <f t="shared" ref="HU27" si="774">IFERROR(INDEX(GS$58:GS$82,MATCH($HB27,$GA$58:$GA$82,0)),"")</f>
        <v>0</v>
      </c>
      <c r="HV27" s="133">
        <f t="shared" ref="HV27" si="775">IFERROR(INDEX(GT$58:GT$82,MATCH($HB27,$GA$58:$GA$82,0)),"")</f>
        <v>0</v>
      </c>
      <c r="HW27" s="133">
        <f t="shared" ref="HW27" si="776">IFERROR(INDEX(GU$58:GU$82,MATCH($HB27,$GA$58:$GA$82,0)),"")</f>
        <v>0</v>
      </c>
      <c r="HX27" s="133">
        <f t="shared" ref="HX27" si="777">IFERROR(INDEX(GV$58:GV$82,MATCH($HB27,$GA$58:$GA$82,0)),"")</f>
        <v>0</v>
      </c>
      <c r="HY27" s="133">
        <f t="shared" ref="HY27" si="778">IFERROR(INDEX(GW$58:GW$82,MATCH($HB27,$GA$58:$GA$82,0)),"")</f>
        <v>0</v>
      </c>
      <c r="IA27" s="141" t="str">
        <f t="shared" si="452"/>
        <v/>
      </c>
      <c r="IB27" s="131" t="str">
        <f t="shared" si="191"/>
        <v/>
      </c>
      <c r="IC27" s="131" t="str">
        <f t="shared" si="192"/>
        <v/>
      </c>
      <c r="ID27" s="131" t="str">
        <f t="shared" si="193"/>
        <v/>
      </c>
      <c r="IE27" s="131" t="str">
        <f t="shared" si="194"/>
        <v/>
      </c>
      <c r="IF27" s="131" t="str">
        <f t="shared" si="195"/>
        <v/>
      </c>
      <c r="IG27" s="131" t="str">
        <f t="shared" si="196"/>
        <v/>
      </c>
      <c r="IH27" s="131" t="str">
        <f t="shared" si="197"/>
        <v/>
      </c>
      <c r="II27" s="131" t="str">
        <f t="shared" si="198"/>
        <v/>
      </c>
      <c r="IJ27" s="131" t="str">
        <f t="shared" si="199"/>
        <v/>
      </c>
      <c r="IK27" s="131" t="str">
        <f t="shared" si="200"/>
        <v/>
      </c>
      <c r="IL27" s="131" t="str">
        <f t="shared" si="201"/>
        <v/>
      </c>
      <c r="IM27" s="131" t="str">
        <f t="shared" si="202"/>
        <v/>
      </c>
      <c r="IN27" s="131" t="str">
        <f t="shared" si="203"/>
        <v/>
      </c>
      <c r="IO27" s="131" t="str">
        <f t="shared" si="204"/>
        <v/>
      </c>
      <c r="IP27" s="131" t="str">
        <f t="shared" si="205"/>
        <v/>
      </c>
      <c r="IQ27" s="131" t="str">
        <f t="shared" si="206"/>
        <v/>
      </c>
      <c r="IR27" s="131" t="str">
        <f t="shared" si="207"/>
        <v/>
      </c>
      <c r="IS27" s="131" t="str">
        <f t="shared" si="208"/>
        <v/>
      </c>
      <c r="IT27" s="131" t="str">
        <f t="shared" si="209"/>
        <v/>
      </c>
      <c r="IU27" s="131" t="str">
        <f t="shared" si="210"/>
        <v/>
      </c>
      <c r="IV27" s="131" t="str">
        <f t="shared" si="211"/>
        <v/>
      </c>
      <c r="IW27" s="131" t="str">
        <f t="shared" si="212"/>
        <v/>
      </c>
      <c r="IX27" s="131" t="str">
        <f t="shared" si="213"/>
        <v/>
      </c>
      <c r="IY27" s="131" t="str">
        <f t="shared" si="214"/>
        <v/>
      </c>
      <c r="IZ27" s="131" t="str">
        <f t="shared" si="215"/>
        <v/>
      </c>
      <c r="JB27" s="143"/>
      <c r="JC27" s="133"/>
      <c r="JD27" s="133" t="e">
        <f t="shared" si="751"/>
        <v>#NUM!</v>
      </c>
      <c r="JE27" s="133"/>
      <c r="JF27" s="133" t="str">
        <f t="shared" si="752"/>
        <v/>
      </c>
      <c r="JG27" s="133" t="str">
        <f t="shared" si="752"/>
        <v/>
      </c>
      <c r="JH27" s="133" t="str">
        <f t="shared" si="752"/>
        <v/>
      </c>
      <c r="JI27" s="133" t="str">
        <f t="shared" si="752"/>
        <v/>
      </c>
      <c r="JJ27" s="133" t="str">
        <f t="shared" si="752"/>
        <v/>
      </c>
      <c r="JK27" s="133" t="e">
        <f t="shared" si="753"/>
        <v>#VALUE!</v>
      </c>
      <c r="JL27" s="133" t="str">
        <f t="shared" si="754"/>
        <v/>
      </c>
      <c r="JM27" s="133" t="str">
        <f t="shared" si="754"/>
        <v/>
      </c>
      <c r="JN27" s="133" t="str">
        <f t="shared" si="754"/>
        <v/>
      </c>
      <c r="JO27" s="133" t="str">
        <f t="shared" si="754"/>
        <v/>
      </c>
      <c r="JP27" s="133" t="str">
        <f t="shared" si="754"/>
        <v/>
      </c>
      <c r="JQ27" s="133" t="str">
        <f t="shared" si="754"/>
        <v/>
      </c>
      <c r="JR27" s="133" t="str">
        <f t="shared" si="754"/>
        <v/>
      </c>
      <c r="JS27" s="133" t="str">
        <f t="shared" si="754"/>
        <v/>
      </c>
      <c r="JT27" s="133" t="str">
        <f t="shared" si="754"/>
        <v/>
      </c>
      <c r="JU27" s="133" t="str">
        <f t="shared" si="754"/>
        <v/>
      </c>
      <c r="JV27" s="120" t="e">
        <f t="shared" si="755"/>
        <v>#VALUE!</v>
      </c>
      <c r="JW27" s="133" t="str">
        <f t="shared" ref="JW27:KA31" si="779">IFERROR(INDEX(JW$4:JW$21,MATCH($JD27,$JB$4:$JB$31,0)),"")</f>
        <v/>
      </c>
      <c r="JX27" s="133" t="str">
        <f t="shared" si="779"/>
        <v/>
      </c>
      <c r="JY27" s="133" t="str">
        <f t="shared" si="779"/>
        <v/>
      </c>
      <c r="JZ27" s="133" t="str">
        <f t="shared" si="779"/>
        <v/>
      </c>
      <c r="KA27" s="133" t="str">
        <f t="shared" si="779"/>
        <v/>
      </c>
      <c r="KB27" s="133" t="str">
        <f t="shared" si="756"/>
        <v/>
      </c>
    </row>
    <row r="28" spans="1:316" ht="15" customHeight="1" x14ac:dyDescent="0.25">
      <c r="A28" s="115">
        <v>26</v>
      </c>
      <c r="B28" s="115">
        <f t="shared" si="59"/>
        <v>12672025</v>
      </c>
      <c r="C28" s="115" t="s">
        <v>68</v>
      </c>
      <c r="D28" s="100" t="str">
        <f t="shared" si="178"/>
        <v>A</v>
      </c>
      <c r="E28" s="100">
        <f t="shared" si="60"/>
        <v>92</v>
      </c>
      <c r="F28" s="100" t="str">
        <f t="shared" si="61"/>
        <v>A2</v>
      </c>
      <c r="G28" s="100">
        <f t="shared" si="2"/>
        <v>87</v>
      </c>
      <c r="H28" s="100" t="str">
        <f t="shared" si="62"/>
        <v>B1</v>
      </c>
      <c r="I28" s="100" t="str">
        <f t="shared" si="3"/>
        <v/>
      </c>
      <c r="J28" s="100" t="str">
        <f t="shared" si="63"/>
        <v/>
      </c>
      <c r="K28" s="100" t="str">
        <f t="shared" si="4"/>
        <v/>
      </c>
      <c r="L28" s="100" t="str">
        <f t="shared" si="5"/>
        <v/>
      </c>
      <c r="M28" s="100" t="str">
        <f t="shared" si="6"/>
        <v/>
      </c>
      <c r="N28" s="100" t="str">
        <f t="shared" si="64"/>
        <v/>
      </c>
      <c r="O28" s="100" t="str">
        <f t="shared" si="7"/>
        <v/>
      </c>
      <c r="P28" s="100" t="str">
        <f t="shared" si="65"/>
        <v/>
      </c>
      <c r="Q28" s="100" t="str">
        <f t="shared" si="8"/>
        <v/>
      </c>
      <c r="R28" s="100" t="str">
        <f t="shared" si="66"/>
        <v/>
      </c>
      <c r="S28" s="100">
        <f t="shared" si="9"/>
        <v>79</v>
      </c>
      <c r="T28" s="100" t="str">
        <f t="shared" si="67"/>
        <v>C1</v>
      </c>
      <c r="U28" s="100">
        <f t="shared" si="10"/>
        <v>82</v>
      </c>
      <c r="V28" s="100" t="str">
        <f t="shared" si="68"/>
        <v>B2</v>
      </c>
      <c r="W28" s="100">
        <f t="shared" si="11"/>
        <v>65</v>
      </c>
      <c r="X28" s="100" t="str">
        <f t="shared" si="69"/>
        <v>D1</v>
      </c>
      <c r="Y28" s="100" t="str">
        <f t="shared" si="12"/>
        <v/>
      </c>
      <c r="Z28" s="100" t="str">
        <f t="shared" si="70"/>
        <v/>
      </c>
      <c r="AA28" s="100" t="str">
        <f t="shared" si="13"/>
        <v/>
      </c>
      <c r="AB28" s="100" t="str">
        <f t="shared" si="71"/>
        <v/>
      </c>
      <c r="AC28" s="100" t="str">
        <f t="shared" si="14"/>
        <v/>
      </c>
      <c r="AD28" s="100" t="str">
        <f t="shared" si="72"/>
        <v/>
      </c>
      <c r="AE28" s="100" t="str">
        <f t="shared" si="15"/>
        <v/>
      </c>
      <c r="AF28" s="100" t="str">
        <f t="shared" si="73"/>
        <v/>
      </c>
      <c r="AG28" s="100" t="str">
        <f t="shared" si="16"/>
        <v/>
      </c>
      <c r="AH28" s="100" t="str">
        <f t="shared" si="74"/>
        <v/>
      </c>
      <c r="AI28" s="100" t="str">
        <f t="shared" si="17"/>
        <v/>
      </c>
      <c r="AJ28" s="100" t="str">
        <f t="shared" si="75"/>
        <v/>
      </c>
      <c r="AK28" s="100" t="str">
        <f t="shared" si="18"/>
        <v/>
      </c>
      <c r="AL28" s="100" t="str">
        <f t="shared" si="76"/>
        <v/>
      </c>
      <c r="AM28" s="100" t="str">
        <f t="shared" si="19"/>
        <v/>
      </c>
      <c r="AN28" s="100" t="str">
        <f t="shared" si="77"/>
        <v/>
      </c>
      <c r="AO28" s="100" t="str">
        <f t="shared" si="20"/>
        <v/>
      </c>
      <c r="AP28" s="100" t="str">
        <f t="shared" si="78"/>
        <v/>
      </c>
      <c r="AQ28" s="100" t="str">
        <f t="shared" si="21"/>
        <v/>
      </c>
      <c r="AR28" s="100" t="str">
        <f t="shared" si="79"/>
        <v/>
      </c>
      <c r="AS28" s="100" t="str">
        <f t="shared" si="22"/>
        <v/>
      </c>
      <c r="AT28" s="100" t="str">
        <f t="shared" si="80"/>
        <v/>
      </c>
      <c r="AU28" s="100" t="str">
        <f t="shared" si="23"/>
        <v/>
      </c>
      <c r="AV28" s="100" t="str">
        <f t="shared" si="81"/>
        <v/>
      </c>
      <c r="AW28" s="100" t="str">
        <f t="shared" si="24"/>
        <v/>
      </c>
      <c r="AX28" s="100" t="str">
        <f t="shared" si="82"/>
        <v/>
      </c>
      <c r="AY28" s="100" t="str">
        <f t="shared" si="25"/>
        <v/>
      </c>
      <c r="AZ28" s="100" t="str">
        <f t="shared" si="83"/>
        <v/>
      </c>
      <c r="BA28" s="100" t="str">
        <f t="shared" si="26"/>
        <v/>
      </c>
      <c r="BB28" s="100" t="str">
        <f t="shared" si="84"/>
        <v/>
      </c>
      <c r="BC28" s="100">
        <f>IFERROR(INDEX('INPUT INF'!$F$3:$F$601,MATCH($B28,'INPUT INF'!$A$3:$A$601,FALSE)),"")</f>
        <v>0</v>
      </c>
      <c r="BD28" s="100">
        <f t="shared" si="27"/>
        <v>0</v>
      </c>
      <c r="BE28" s="100" t="str">
        <f t="shared" si="85"/>
        <v/>
      </c>
      <c r="BF28" s="100">
        <f t="shared" si="28"/>
        <v>405</v>
      </c>
      <c r="BG28" s="115" t="str">
        <f t="shared" si="29"/>
        <v>PASS</v>
      </c>
      <c r="BH28" s="115">
        <f>IF(AND('INPUT INF'!$O$1="X",BG28="PASS"),BF28,IF($BG28="","0",IF('INPUT INF'!$N$63="YES",$BF28,"")))</f>
        <v>405</v>
      </c>
      <c r="BI28" s="115" t="str">
        <f>IF($BG28="","0",IF('INPUT INF'!$N$64="YES",$BF28,""))</f>
        <v/>
      </c>
      <c r="BJ28" s="115" t="str">
        <f>IF($BG28="","0",IF('INPUT INF'!$N$65="YES",$BF28,""))</f>
        <v/>
      </c>
      <c r="BL28" s="116" t="str">
        <f t="shared" si="87"/>
        <v/>
      </c>
      <c r="BM28" s="116" t="str">
        <f t="shared" si="88"/>
        <v/>
      </c>
      <c r="BN28" s="116" t="str">
        <f t="shared" si="88"/>
        <v/>
      </c>
      <c r="BR28" s="116" t="str">
        <f t="shared" si="92"/>
        <v/>
      </c>
      <c r="BS28" s="116" t="str">
        <f t="shared" si="93"/>
        <v/>
      </c>
      <c r="BT28" s="116" t="str">
        <f t="shared" si="93"/>
        <v/>
      </c>
      <c r="BX28" s="116" t="str">
        <f t="shared" si="97"/>
        <v/>
      </c>
      <c r="BY28" s="116" t="str">
        <f t="shared" si="98"/>
        <v/>
      </c>
      <c r="BZ28" s="116" t="str">
        <f t="shared" si="98"/>
        <v/>
      </c>
      <c r="CD28" s="116" t="str">
        <f t="shared" si="102"/>
        <v/>
      </c>
      <c r="CE28" s="116" t="str">
        <f t="shared" si="103"/>
        <v/>
      </c>
      <c r="CF28" s="116" t="str">
        <f t="shared" si="104"/>
        <v/>
      </c>
      <c r="CJ28" s="116" t="str">
        <f t="shared" si="108"/>
        <v/>
      </c>
      <c r="CK28" s="116" t="str">
        <f t="shared" si="109"/>
        <v/>
      </c>
      <c r="CL28" s="116" t="str">
        <f t="shared" si="110"/>
        <v/>
      </c>
      <c r="CP28" s="116" t="str">
        <f t="shared" si="30"/>
        <v/>
      </c>
      <c r="CQ28" s="116" t="str">
        <f t="shared" si="114"/>
        <v/>
      </c>
      <c r="CR28" s="116" t="str">
        <f t="shared" si="115"/>
        <v/>
      </c>
      <c r="CX28" s="133" t="str">
        <f t="shared" si="725"/>
        <v/>
      </c>
      <c r="CY28" s="122"/>
      <c r="CZ28" s="121" t="str">
        <f t="shared" si="726"/>
        <v/>
      </c>
      <c r="DA28" s="121" t="str">
        <f t="shared" si="697"/>
        <v/>
      </c>
      <c r="DB28" s="122" t="str">
        <f t="shared" si="727"/>
        <v/>
      </c>
      <c r="DC28" s="122" t="str">
        <f t="shared" si="698"/>
        <v/>
      </c>
      <c r="DD28" s="122" t="str">
        <f t="shared" si="728"/>
        <v/>
      </c>
      <c r="DE28" s="122" t="str">
        <f t="shared" si="729"/>
        <v/>
      </c>
      <c r="DH28" s="115" t="str">
        <f t="shared" si="31"/>
        <v/>
      </c>
      <c r="DI28" s="115" t="str">
        <f t="shared" si="32"/>
        <v/>
      </c>
      <c r="DJ28" s="115" t="str">
        <f t="shared" si="33"/>
        <v/>
      </c>
      <c r="DK28" s="115" t="str">
        <f t="shared" si="34"/>
        <v/>
      </c>
      <c r="DL28" s="115" t="str">
        <f t="shared" si="35"/>
        <v/>
      </c>
      <c r="DM28" s="115" t="str">
        <f t="shared" si="36"/>
        <v/>
      </c>
      <c r="DN28" s="115" t="str">
        <f t="shared" si="37"/>
        <v/>
      </c>
      <c r="DO28" s="115" t="str">
        <f t="shared" si="38"/>
        <v/>
      </c>
      <c r="DP28" s="115" t="str">
        <f t="shared" si="39"/>
        <v/>
      </c>
      <c r="DQ28" s="115" t="str">
        <f t="shared" si="40"/>
        <v/>
      </c>
      <c r="DR28" s="115" t="str">
        <f t="shared" si="41"/>
        <v/>
      </c>
      <c r="DS28" s="115" t="str">
        <f t="shared" si="42"/>
        <v/>
      </c>
      <c r="DT28" s="115" t="str">
        <f t="shared" si="43"/>
        <v/>
      </c>
      <c r="DU28" s="115" t="str">
        <f t="shared" si="44"/>
        <v/>
      </c>
      <c r="DV28" s="115" t="str">
        <f t="shared" si="45"/>
        <v/>
      </c>
      <c r="DW28" s="115" t="str">
        <f t="shared" si="46"/>
        <v/>
      </c>
      <c r="DX28" s="115" t="str">
        <f t="shared" si="47"/>
        <v/>
      </c>
      <c r="DY28" s="115" t="str">
        <f t="shared" si="48"/>
        <v/>
      </c>
      <c r="DZ28" s="115" t="str">
        <f t="shared" si="49"/>
        <v/>
      </c>
      <c r="EA28" s="115" t="str">
        <f t="shared" si="50"/>
        <v/>
      </c>
      <c r="EB28" s="115" t="str">
        <f t="shared" si="51"/>
        <v/>
      </c>
      <c r="EC28" s="115" t="str">
        <f t="shared" si="52"/>
        <v/>
      </c>
      <c r="ED28" s="115" t="str">
        <f t="shared" si="53"/>
        <v/>
      </c>
      <c r="EE28" s="115" t="str">
        <f t="shared" si="54"/>
        <v/>
      </c>
      <c r="EF28" s="115" t="str">
        <f t="shared" si="55"/>
        <v/>
      </c>
      <c r="EG28" s="115" t="str">
        <f t="shared" si="119"/>
        <v/>
      </c>
      <c r="EH28" s="115" t="str">
        <f t="shared" si="120"/>
        <v/>
      </c>
      <c r="EI28" s="115" t="str">
        <f t="shared" si="121"/>
        <v/>
      </c>
      <c r="EJ28" s="115" t="str">
        <f t="shared" si="122"/>
        <v/>
      </c>
      <c r="EK28" s="115" t="str">
        <f t="shared" si="123"/>
        <v/>
      </c>
      <c r="EL28" s="115" t="str">
        <f t="shared" si="124"/>
        <v/>
      </c>
      <c r="EM28" s="115" t="str">
        <f t="shared" si="125"/>
        <v/>
      </c>
      <c r="EN28" s="115" t="str">
        <f t="shared" si="126"/>
        <v/>
      </c>
      <c r="EO28" s="115" t="str">
        <f t="shared" si="127"/>
        <v/>
      </c>
      <c r="EP28" s="115" t="str">
        <f t="shared" si="128"/>
        <v/>
      </c>
      <c r="EQ28" s="115" t="str">
        <f t="shared" si="129"/>
        <v/>
      </c>
      <c r="ER28" s="115" t="str">
        <f t="shared" si="130"/>
        <v/>
      </c>
      <c r="ES28" s="115" t="str">
        <f t="shared" si="131"/>
        <v/>
      </c>
      <c r="ET28" s="115" t="str">
        <f t="shared" si="132"/>
        <v/>
      </c>
      <c r="EU28" s="115" t="str">
        <f t="shared" si="133"/>
        <v/>
      </c>
      <c r="EV28" s="115" t="str">
        <f t="shared" si="134"/>
        <v/>
      </c>
      <c r="EW28" s="115" t="str">
        <f t="shared" si="135"/>
        <v/>
      </c>
      <c r="EX28" s="115" t="str">
        <f t="shared" si="136"/>
        <v/>
      </c>
      <c r="EY28" s="115" t="str">
        <f t="shared" si="137"/>
        <v/>
      </c>
      <c r="EZ28" s="115" t="str">
        <f t="shared" si="138"/>
        <v/>
      </c>
      <c r="FA28" s="115" t="str">
        <f t="shared" si="139"/>
        <v/>
      </c>
      <c r="FB28" s="115" t="str">
        <f t="shared" si="140"/>
        <v/>
      </c>
      <c r="FC28" s="115" t="str">
        <f t="shared" si="141"/>
        <v/>
      </c>
      <c r="FD28" s="115" t="str">
        <f t="shared" si="142"/>
        <v/>
      </c>
      <c r="FE28" s="115" t="str">
        <f t="shared" si="143"/>
        <v/>
      </c>
      <c r="FF28" s="115">
        <f t="shared" si="699"/>
        <v>301</v>
      </c>
      <c r="FG28" s="115" t="str">
        <f>IFERROR(SMALL($DI3:$DI422,$A$8),"")</f>
        <v/>
      </c>
      <c r="FH28" s="115">
        <f t="shared" si="182"/>
        <v>97</v>
      </c>
      <c r="FI28" s="115" t="str">
        <f t="shared" si="144"/>
        <v/>
      </c>
      <c r="FJ28" s="115">
        <f t="shared" si="145"/>
        <v>121</v>
      </c>
      <c r="FK28" s="120">
        <f t="shared" si="146"/>
        <v>12672042</v>
      </c>
      <c r="FL28" s="121" t="str">
        <f t="shared" si="147"/>
        <v>KISHAN KUMAR DUBEY</v>
      </c>
      <c r="FM28" s="122">
        <f t="shared" si="148"/>
        <v>30</v>
      </c>
      <c r="FN28" s="121" t="str">
        <f t="shared" si="149"/>
        <v>ECONOMICS</v>
      </c>
      <c r="FO28" s="122">
        <f t="shared" si="150"/>
        <v>96</v>
      </c>
      <c r="FP28" s="122" t="str">
        <f t="shared" si="676"/>
        <v>B</v>
      </c>
      <c r="FR28" s="107" t="str">
        <f>IFERROR(IF('INPUT INF'!L29="","",'INPUT INF'!L29),"")</f>
        <v/>
      </c>
      <c r="FS28" s="107" t="str">
        <f t="shared" si="152"/>
        <v/>
      </c>
      <c r="FT28" s="107" t="str">
        <f t="shared" si="153"/>
        <v/>
      </c>
      <c r="FU28" s="107" t="str">
        <f t="shared" si="593"/>
        <v/>
      </c>
      <c r="FV28" s="107">
        <f t="shared" si="154"/>
        <v>39</v>
      </c>
      <c r="FW28" s="221" t="str">
        <f t="shared" si="155"/>
        <v>SOCIOLOGY</v>
      </c>
      <c r="GA28" s="212" t="str">
        <f>IF(FU27="","",IF(COUNTIF('INPUT INF'!$N$4:$S$33,"YES")&lt;1,"",FU27))</f>
        <v/>
      </c>
      <c r="GB28" s="140" t="str">
        <f t="shared" si="183"/>
        <v/>
      </c>
      <c r="GC28" s="126">
        <f>COUNTIF($BA$3:$BA$72,"&gt;0")</f>
        <v>0</v>
      </c>
      <c r="GD28" s="148">
        <f t="shared" si="466"/>
        <v>0</v>
      </c>
      <c r="GE28" s="148" t="str">
        <f t="shared" si="467"/>
        <v/>
      </c>
      <c r="GF28" s="127">
        <f t="shared" ref="GF28:GN28" si="780">COUNTIF($BB$3:$BB$72,GF$3)</f>
        <v>0</v>
      </c>
      <c r="GG28" s="127">
        <f t="shared" si="780"/>
        <v>0</v>
      </c>
      <c r="GH28" s="127">
        <f t="shared" si="780"/>
        <v>0</v>
      </c>
      <c r="GI28" s="127">
        <f t="shared" si="780"/>
        <v>0</v>
      </c>
      <c r="GJ28" s="127">
        <f t="shared" si="780"/>
        <v>0</v>
      </c>
      <c r="GK28" s="127">
        <f t="shared" si="780"/>
        <v>0</v>
      </c>
      <c r="GL28" s="127">
        <f t="shared" si="780"/>
        <v>0</v>
      </c>
      <c r="GM28" s="127">
        <f t="shared" si="780"/>
        <v>0</v>
      </c>
      <c r="GN28" s="127">
        <f t="shared" si="780"/>
        <v>0</v>
      </c>
      <c r="GO28" s="126">
        <f t="shared" si="334"/>
        <v>0</v>
      </c>
      <c r="GP28" s="126" t="e">
        <f t="shared" si="187"/>
        <v>#DIV/0!</v>
      </c>
      <c r="GQ28" s="126">
        <f>IF(GA28=0,"",COUNTIF($BA$3:$BA$72,"&lt;45")-GN28)</f>
        <v>0</v>
      </c>
      <c r="GR28" s="126">
        <f>COUNTIF($BA$3:$BA$72,"&lt;60")-GQ28</f>
        <v>0</v>
      </c>
      <c r="GS28" s="126">
        <f>COUNTIF($BA$3:$BA$72,"&lt;75")-GQ28-GR28</f>
        <v>0</v>
      </c>
      <c r="GT28" s="126">
        <f>COUNTIF($BA$3:$BA$72,"&lt;90")-GQ28-GR28-GS28</f>
        <v>0</v>
      </c>
      <c r="GU28" s="126">
        <f>COUNTIF($BA$3:$BA$72,"&gt;89")</f>
        <v>0</v>
      </c>
      <c r="GV28" s="126">
        <f>COUNTIF($BA$3:$BA$72,GV3)</f>
        <v>0</v>
      </c>
      <c r="GW28" s="126">
        <f>COUNTIF($BA$3:$BA$72,GW3)</f>
        <v>0</v>
      </c>
      <c r="GY28" s="115">
        <v>25</v>
      </c>
      <c r="GZ28" s="120" t="str">
        <f>IF('INPUT INF'!Q$7="YES",GY28,"")</f>
        <v/>
      </c>
      <c r="HA28" s="120" t="str">
        <f t="shared" si="758"/>
        <v>PRABHA SHARMA</v>
      </c>
      <c r="HB28" s="120" t="str">
        <f>IF(GZ28="","",'INPUT INF'!L$7)</f>
        <v/>
      </c>
      <c r="HC28" s="120" t="str">
        <f>'INPUT INF'!Q$3</f>
        <v>D</v>
      </c>
      <c r="HD28" s="133" t="str">
        <f>IFERROR(INDEX(GB$85:GB$109,MATCH($HB28,$GA$85:$GA$109,0)),"")</f>
        <v/>
      </c>
      <c r="HE28" s="133">
        <f>IFERROR(INDEX(GC$85:GC$109,MATCH($HB28,$GA$85:$GA$109,0)),"")</f>
        <v>0</v>
      </c>
      <c r="HF28" s="133">
        <f t="shared" ref="HF28" si="781">IFERROR(INDEX(GD$85:GD$109,MATCH($HB28,$GA$85:$GA$109,0)),"")</f>
        <v>0</v>
      </c>
      <c r="HG28" s="133" t="str">
        <f t="shared" ref="HG28" si="782">IFERROR(INDEX(GE$85:GE$109,MATCH($HB28,$GA$85:$GA$109,0)),"")</f>
        <v/>
      </c>
      <c r="HH28" s="133">
        <f t="shared" ref="HH28" si="783">IFERROR(INDEX(GF$85:GF$109,MATCH($HB28,$GA$85:$GA$109,0)),"")</f>
        <v>0</v>
      </c>
      <c r="HI28" s="133">
        <f t="shared" ref="HI28" si="784">IFERROR(INDEX(GG$85:GG$109,MATCH($HB28,$GA$85:$GA$109,0)),"")</f>
        <v>0</v>
      </c>
      <c r="HJ28" s="133">
        <f t="shared" ref="HJ28" si="785">IFERROR(INDEX(GH$85:GH$109,MATCH($HB28,$GA$85:$GA$109,0)),"")</f>
        <v>0</v>
      </c>
      <c r="HK28" s="133">
        <f t="shared" ref="HK28" si="786">IFERROR(INDEX(GI$85:GI$109,MATCH($HB28,$GA$85:$GA$109,0)),"")</f>
        <v>0</v>
      </c>
      <c r="HL28" s="133">
        <f t="shared" ref="HL28" si="787">IFERROR(INDEX(GJ$85:GJ$109,MATCH($HB28,$GA$85:$GA$109,0)),"")</f>
        <v>0</v>
      </c>
      <c r="HM28" s="133">
        <f t="shared" ref="HM28" si="788">IFERROR(INDEX(GK$85:GK$109,MATCH($HB28,$GA$85:$GA$109,0)),"")</f>
        <v>0</v>
      </c>
      <c r="HN28" s="133">
        <f t="shared" ref="HN28" si="789">IFERROR(INDEX(GL$85:GL$109,MATCH($HB28,$GA$85:$GA$109,0)),"")</f>
        <v>0</v>
      </c>
      <c r="HO28" s="133">
        <f t="shared" ref="HO28" si="790">IFERROR(INDEX(GM$85:GM$109,MATCH($HB28,$GA$85:$GA$109,0)),"")</f>
        <v>0</v>
      </c>
      <c r="HP28" s="133">
        <f t="shared" ref="HP28" si="791">IFERROR(INDEX(GN$85:GN$109,MATCH($HB28,$GA$85:$GA$109,0)),"")</f>
        <v>0</v>
      </c>
      <c r="HQ28" s="133">
        <f t="shared" ref="HQ28" si="792">IFERROR(INDEX(GO$85:GO$109,MATCH($HB28,$GA$85:$GA$109,0)),"")</f>
        <v>0</v>
      </c>
      <c r="HR28" s="133" t="str">
        <f t="shared" ref="HR28" si="793">IFERROR(INDEX(GP$85:GP$109,MATCH($HB28,$GA$85:$GA$109,0)),"")</f>
        <v/>
      </c>
      <c r="HS28" s="133">
        <f t="shared" ref="HS28" si="794">IFERROR(INDEX(GQ$85:GQ$109,MATCH($HB28,$GA$85:$GA$109,0)),"")</f>
        <v>0</v>
      </c>
      <c r="HT28" s="133">
        <f t="shared" ref="HT28" si="795">IFERROR(INDEX(GR$85:GR$109,MATCH($HB28,$GA$85:$GA$109,0)),"")</f>
        <v>0</v>
      </c>
      <c r="HU28" s="133">
        <f t="shared" ref="HU28" si="796">IFERROR(INDEX(GS$85:GS$109,MATCH($HB28,$GA$85:$GA$109,0)),"")</f>
        <v>0</v>
      </c>
      <c r="HV28" s="133">
        <f t="shared" ref="HV28" si="797">IFERROR(INDEX(GT$85:GT$109,MATCH($HB28,$GA$85:$GA$109,0)),"")</f>
        <v>0</v>
      </c>
      <c r="HW28" s="133">
        <f t="shared" ref="HW28" si="798">IFERROR(INDEX(GU$85:GU$109,MATCH($HB28,$GA$85:$GA$109,0)),"")</f>
        <v>0</v>
      </c>
      <c r="HX28" s="133">
        <f t="shared" ref="HX28" si="799">IFERROR(INDEX(GV$85:GV$109,MATCH($HB28,$GA$85:$GA$109,0)),"")</f>
        <v>0</v>
      </c>
      <c r="HY28" s="133">
        <f t="shared" ref="HY28" si="800">IFERROR(INDEX(GW$85:GW$109,MATCH($HB28,$GA$85:$GA$109,0)),"")</f>
        <v>0</v>
      </c>
      <c r="IA28" s="141" t="str">
        <f t="shared" si="452"/>
        <v/>
      </c>
      <c r="IB28" s="131" t="str">
        <f t="shared" si="191"/>
        <v/>
      </c>
      <c r="IC28" s="131" t="str">
        <f t="shared" si="192"/>
        <v/>
      </c>
      <c r="ID28" s="131" t="str">
        <f t="shared" si="193"/>
        <v/>
      </c>
      <c r="IE28" s="131" t="str">
        <f t="shared" si="194"/>
        <v/>
      </c>
      <c r="IF28" s="131" t="str">
        <f t="shared" si="195"/>
        <v/>
      </c>
      <c r="IG28" s="131" t="str">
        <f t="shared" si="196"/>
        <v/>
      </c>
      <c r="IH28" s="131" t="str">
        <f t="shared" si="197"/>
        <v/>
      </c>
      <c r="II28" s="131" t="str">
        <f t="shared" si="198"/>
        <v/>
      </c>
      <c r="IJ28" s="131" t="str">
        <f t="shared" si="199"/>
        <v/>
      </c>
      <c r="IK28" s="131" t="str">
        <f t="shared" si="200"/>
        <v/>
      </c>
      <c r="IL28" s="131" t="str">
        <f t="shared" si="201"/>
        <v/>
      </c>
      <c r="IM28" s="131" t="str">
        <f t="shared" si="202"/>
        <v/>
      </c>
      <c r="IN28" s="131" t="str">
        <f t="shared" si="203"/>
        <v/>
      </c>
      <c r="IO28" s="131" t="str">
        <f t="shared" si="204"/>
        <v/>
      </c>
      <c r="IP28" s="131" t="str">
        <f t="shared" si="205"/>
        <v/>
      </c>
      <c r="IQ28" s="131" t="str">
        <f t="shared" si="206"/>
        <v/>
      </c>
      <c r="IR28" s="131" t="str">
        <f t="shared" si="207"/>
        <v/>
      </c>
      <c r="IS28" s="131" t="str">
        <f t="shared" si="208"/>
        <v/>
      </c>
      <c r="IT28" s="131" t="str">
        <f t="shared" si="209"/>
        <v/>
      </c>
      <c r="IU28" s="131" t="str">
        <f t="shared" si="210"/>
        <v/>
      </c>
      <c r="IV28" s="131" t="str">
        <f t="shared" si="211"/>
        <v/>
      </c>
      <c r="IW28" s="131" t="str">
        <f t="shared" si="212"/>
        <v/>
      </c>
      <c r="IX28" s="131" t="str">
        <f t="shared" si="213"/>
        <v/>
      </c>
      <c r="IY28" s="131" t="str">
        <f t="shared" si="214"/>
        <v/>
      </c>
      <c r="IZ28" s="131" t="str">
        <f t="shared" si="215"/>
        <v/>
      </c>
      <c r="JB28" s="143"/>
      <c r="JC28" s="133"/>
      <c r="JD28" s="133" t="e">
        <f t="shared" si="751"/>
        <v>#NUM!</v>
      </c>
      <c r="JE28" s="133"/>
      <c r="JF28" s="133" t="str">
        <f t="shared" si="752"/>
        <v/>
      </c>
      <c r="JG28" s="133" t="str">
        <f t="shared" si="752"/>
        <v/>
      </c>
      <c r="JH28" s="133" t="str">
        <f t="shared" si="752"/>
        <v/>
      </c>
      <c r="JI28" s="133" t="str">
        <f t="shared" si="752"/>
        <v/>
      </c>
      <c r="JJ28" s="133" t="str">
        <f t="shared" si="752"/>
        <v/>
      </c>
      <c r="JK28" s="133" t="e">
        <f t="shared" si="753"/>
        <v>#VALUE!</v>
      </c>
      <c r="JL28" s="133" t="str">
        <f t="shared" si="754"/>
        <v/>
      </c>
      <c r="JM28" s="133" t="str">
        <f t="shared" si="754"/>
        <v/>
      </c>
      <c r="JN28" s="133" t="str">
        <f t="shared" si="754"/>
        <v/>
      </c>
      <c r="JO28" s="133" t="str">
        <f t="shared" si="754"/>
        <v/>
      </c>
      <c r="JP28" s="133" t="str">
        <f t="shared" si="754"/>
        <v/>
      </c>
      <c r="JQ28" s="133" t="str">
        <f t="shared" si="754"/>
        <v/>
      </c>
      <c r="JR28" s="133" t="str">
        <f t="shared" si="754"/>
        <v/>
      </c>
      <c r="JS28" s="133" t="str">
        <f t="shared" si="754"/>
        <v/>
      </c>
      <c r="JT28" s="133" t="str">
        <f t="shared" si="754"/>
        <v/>
      </c>
      <c r="JU28" s="133" t="str">
        <f t="shared" si="754"/>
        <v/>
      </c>
      <c r="JV28" s="120" t="e">
        <f t="shared" si="755"/>
        <v>#VALUE!</v>
      </c>
      <c r="JW28" s="133" t="str">
        <f>IFERROR(INDEX(JW$4:JW$21,MATCH($JD28,$JB$4:$JB$31,0)),"")</f>
        <v/>
      </c>
      <c r="JX28" s="133" t="str">
        <f t="shared" si="779"/>
        <v/>
      </c>
      <c r="JY28" s="133" t="str">
        <f t="shared" si="779"/>
        <v/>
      </c>
      <c r="JZ28" s="133" t="str">
        <f t="shared" si="779"/>
        <v/>
      </c>
      <c r="KA28" s="133" t="str">
        <f t="shared" si="779"/>
        <v/>
      </c>
      <c r="KB28" s="133" t="str">
        <f t="shared" si="756"/>
        <v/>
      </c>
    </row>
    <row r="29" spans="1:316" ht="15" customHeight="1" thickBot="1" x14ac:dyDescent="0.3">
      <c r="A29" s="115">
        <v>27</v>
      </c>
      <c r="B29" s="115">
        <f t="shared" si="59"/>
        <v>12672026</v>
      </c>
      <c r="C29" s="115" t="s">
        <v>68</v>
      </c>
      <c r="D29" s="100" t="str">
        <f t="shared" si="178"/>
        <v>A</v>
      </c>
      <c r="E29" s="100">
        <f t="shared" si="60"/>
        <v>89</v>
      </c>
      <c r="F29" s="100" t="str">
        <f t="shared" si="61"/>
        <v>A2</v>
      </c>
      <c r="G29" s="100">
        <f t="shared" si="2"/>
        <v>83</v>
      </c>
      <c r="H29" s="100" t="str">
        <f t="shared" si="62"/>
        <v>B2</v>
      </c>
      <c r="I29" s="100" t="str">
        <f t="shared" si="3"/>
        <v/>
      </c>
      <c r="J29" s="100" t="str">
        <f t="shared" si="63"/>
        <v/>
      </c>
      <c r="K29" s="100" t="str">
        <f t="shared" si="4"/>
        <v/>
      </c>
      <c r="L29" s="100" t="str">
        <f t="shared" si="5"/>
        <v/>
      </c>
      <c r="M29" s="100" t="str">
        <f t="shared" si="6"/>
        <v/>
      </c>
      <c r="N29" s="100" t="str">
        <f t="shared" si="64"/>
        <v/>
      </c>
      <c r="O29" s="100" t="str">
        <f t="shared" si="7"/>
        <v/>
      </c>
      <c r="P29" s="100" t="str">
        <f t="shared" si="65"/>
        <v/>
      </c>
      <c r="Q29" s="100" t="str">
        <f t="shared" si="8"/>
        <v/>
      </c>
      <c r="R29" s="100" t="str">
        <f t="shared" si="66"/>
        <v/>
      </c>
      <c r="S29" s="100">
        <f t="shared" si="9"/>
        <v>80</v>
      </c>
      <c r="T29" s="100" t="str">
        <f t="shared" si="67"/>
        <v>C1</v>
      </c>
      <c r="U29" s="100">
        <f t="shared" si="10"/>
        <v>78</v>
      </c>
      <c r="V29" s="100" t="str">
        <f t="shared" si="68"/>
        <v>C1</v>
      </c>
      <c r="W29" s="100">
        <f t="shared" si="11"/>
        <v>75</v>
      </c>
      <c r="X29" s="100" t="str">
        <f t="shared" si="69"/>
        <v>C1</v>
      </c>
      <c r="Y29" s="100" t="str">
        <f t="shared" si="12"/>
        <v/>
      </c>
      <c r="Z29" s="100" t="str">
        <f t="shared" si="70"/>
        <v/>
      </c>
      <c r="AA29" s="100" t="str">
        <f t="shared" si="13"/>
        <v/>
      </c>
      <c r="AB29" s="100" t="str">
        <f t="shared" si="71"/>
        <v/>
      </c>
      <c r="AC29" s="100" t="str">
        <f t="shared" si="14"/>
        <v/>
      </c>
      <c r="AD29" s="100" t="str">
        <f t="shared" si="72"/>
        <v/>
      </c>
      <c r="AE29" s="100" t="str">
        <f t="shared" si="15"/>
        <v/>
      </c>
      <c r="AF29" s="100" t="str">
        <f t="shared" si="73"/>
        <v/>
      </c>
      <c r="AG29" s="100" t="str">
        <f t="shared" si="16"/>
        <v/>
      </c>
      <c r="AH29" s="100" t="str">
        <f t="shared" si="74"/>
        <v/>
      </c>
      <c r="AI29" s="100" t="str">
        <f t="shared" si="17"/>
        <v/>
      </c>
      <c r="AJ29" s="100" t="str">
        <f t="shared" si="75"/>
        <v/>
      </c>
      <c r="AK29" s="100" t="str">
        <f t="shared" si="18"/>
        <v/>
      </c>
      <c r="AL29" s="100" t="str">
        <f t="shared" si="76"/>
        <v/>
      </c>
      <c r="AM29" s="100" t="str">
        <f t="shared" si="19"/>
        <v/>
      </c>
      <c r="AN29" s="100" t="str">
        <f t="shared" si="77"/>
        <v/>
      </c>
      <c r="AO29" s="100" t="str">
        <f t="shared" si="20"/>
        <v/>
      </c>
      <c r="AP29" s="100" t="str">
        <f t="shared" si="78"/>
        <v/>
      </c>
      <c r="AQ29" s="100" t="str">
        <f t="shared" si="21"/>
        <v/>
      </c>
      <c r="AR29" s="100" t="str">
        <f t="shared" si="79"/>
        <v/>
      </c>
      <c r="AS29" s="100" t="str">
        <f t="shared" si="22"/>
        <v/>
      </c>
      <c r="AT29" s="100" t="str">
        <f t="shared" si="80"/>
        <v/>
      </c>
      <c r="AU29" s="100" t="str">
        <f t="shared" si="23"/>
        <v/>
      </c>
      <c r="AV29" s="100" t="str">
        <f t="shared" si="81"/>
        <v/>
      </c>
      <c r="AW29" s="100" t="str">
        <f t="shared" si="24"/>
        <v/>
      </c>
      <c r="AX29" s="100" t="str">
        <f t="shared" si="82"/>
        <v/>
      </c>
      <c r="AY29" s="100" t="str">
        <f t="shared" si="25"/>
        <v/>
      </c>
      <c r="AZ29" s="100" t="str">
        <f t="shared" si="83"/>
        <v/>
      </c>
      <c r="BA29" s="100" t="str">
        <f t="shared" si="26"/>
        <v/>
      </c>
      <c r="BB29" s="100" t="str">
        <f t="shared" si="84"/>
        <v/>
      </c>
      <c r="BC29" s="100">
        <f>IFERROR(INDEX('INPUT INF'!$F$3:$F$601,MATCH($B29,'INPUT INF'!$A$3:$A$601,FALSE)),"")</f>
        <v>0</v>
      </c>
      <c r="BD29" s="100">
        <f t="shared" si="27"/>
        <v>0</v>
      </c>
      <c r="BE29" s="100" t="str">
        <f t="shared" si="85"/>
        <v/>
      </c>
      <c r="BF29" s="100">
        <f t="shared" si="28"/>
        <v>405</v>
      </c>
      <c r="BG29" s="115" t="str">
        <f t="shared" si="29"/>
        <v>PASS</v>
      </c>
      <c r="BH29" s="115">
        <f>IF(AND('INPUT INF'!$O$1="X",BG29="PASS"),BF29,IF($BG29="","0",IF('INPUT INF'!$N$63="YES",$BF29,"")))</f>
        <v>405</v>
      </c>
      <c r="BI29" s="115" t="str">
        <f>IF($BG29="","0",IF('INPUT INF'!$N$64="YES",$BF29,""))</f>
        <v/>
      </c>
      <c r="BJ29" s="115" t="str">
        <f>IF($BG29="","0",IF('INPUT INF'!$N$65="YES",$BF29,""))</f>
        <v/>
      </c>
      <c r="BL29" s="116" t="str">
        <f t="shared" si="87"/>
        <v/>
      </c>
      <c r="BM29" s="116" t="str">
        <f t="shared" si="88"/>
        <v/>
      </c>
      <c r="BN29" s="116" t="str">
        <f t="shared" si="88"/>
        <v/>
      </c>
      <c r="BR29" s="116" t="str">
        <f t="shared" si="92"/>
        <v/>
      </c>
      <c r="BS29" s="116" t="str">
        <f t="shared" si="93"/>
        <v/>
      </c>
      <c r="BT29" s="116" t="str">
        <f t="shared" si="93"/>
        <v/>
      </c>
      <c r="BX29" s="116" t="str">
        <f t="shared" si="97"/>
        <v/>
      </c>
      <c r="BY29" s="116" t="str">
        <f t="shared" si="98"/>
        <v/>
      </c>
      <c r="BZ29" s="116" t="str">
        <f t="shared" si="98"/>
        <v/>
      </c>
      <c r="CD29" s="116" t="str">
        <f t="shared" si="102"/>
        <v/>
      </c>
      <c r="CE29" s="116" t="str">
        <f t="shared" si="103"/>
        <v/>
      </c>
      <c r="CF29" s="116" t="str">
        <f t="shared" si="104"/>
        <v/>
      </c>
      <c r="CJ29" s="116" t="str">
        <f t="shared" si="108"/>
        <v/>
      </c>
      <c r="CK29" s="116" t="str">
        <f t="shared" si="109"/>
        <v/>
      </c>
      <c r="CL29" s="116" t="str">
        <f t="shared" si="110"/>
        <v/>
      </c>
      <c r="CP29" s="116" t="str">
        <f t="shared" si="30"/>
        <v/>
      </c>
      <c r="CQ29" s="116" t="str">
        <f t="shared" si="114"/>
        <v/>
      </c>
      <c r="CR29" s="116" t="str">
        <f t="shared" si="115"/>
        <v/>
      </c>
      <c r="CX29" s="133" t="str">
        <f t="shared" si="725"/>
        <v/>
      </c>
      <c r="CY29" s="122"/>
      <c r="CZ29" s="121" t="str">
        <f t="shared" si="726"/>
        <v/>
      </c>
      <c r="DA29" s="121" t="str">
        <f>IFERROR(INDEX($C$1003:$C$1900,MATCH(CZ29,$B$1003:$B$1900,0)),"")</f>
        <v/>
      </c>
      <c r="DB29" s="122" t="str">
        <f t="shared" si="727"/>
        <v/>
      </c>
      <c r="DC29" s="122" t="str">
        <f>IFERROR(ROUND(DB29/500*100,2),"")</f>
        <v/>
      </c>
      <c r="DD29" s="122" t="str">
        <f t="shared" si="728"/>
        <v/>
      </c>
      <c r="DE29" s="122" t="str">
        <f t="shared" si="729"/>
        <v/>
      </c>
      <c r="DH29" s="115" t="str">
        <f t="shared" si="31"/>
        <v/>
      </c>
      <c r="DI29" s="115" t="str">
        <f t="shared" si="32"/>
        <v/>
      </c>
      <c r="DJ29" s="115" t="str">
        <f t="shared" si="33"/>
        <v/>
      </c>
      <c r="DK29" s="115" t="str">
        <f t="shared" si="34"/>
        <v/>
      </c>
      <c r="DL29" s="115" t="str">
        <f t="shared" si="35"/>
        <v/>
      </c>
      <c r="DM29" s="115" t="str">
        <f t="shared" si="36"/>
        <v/>
      </c>
      <c r="DN29" s="115" t="str">
        <f t="shared" si="37"/>
        <v/>
      </c>
      <c r="DO29" s="115" t="str">
        <f t="shared" si="38"/>
        <v/>
      </c>
      <c r="DP29" s="115" t="str">
        <f t="shared" si="39"/>
        <v/>
      </c>
      <c r="DQ29" s="115" t="str">
        <f t="shared" si="40"/>
        <v/>
      </c>
      <c r="DR29" s="115" t="str">
        <f t="shared" si="41"/>
        <v/>
      </c>
      <c r="DS29" s="115" t="str">
        <f t="shared" si="42"/>
        <v/>
      </c>
      <c r="DT29" s="115" t="str">
        <f t="shared" si="43"/>
        <v/>
      </c>
      <c r="DU29" s="115" t="str">
        <f t="shared" si="44"/>
        <v/>
      </c>
      <c r="DV29" s="115" t="str">
        <f t="shared" si="45"/>
        <v/>
      </c>
      <c r="DW29" s="115" t="str">
        <f t="shared" si="46"/>
        <v/>
      </c>
      <c r="DX29" s="115" t="str">
        <f t="shared" si="47"/>
        <v/>
      </c>
      <c r="DY29" s="115" t="str">
        <f t="shared" si="48"/>
        <v/>
      </c>
      <c r="DZ29" s="115" t="str">
        <f t="shared" si="49"/>
        <v/>
      </c>
      <c r="EA29" s="115" t="str">
        <f t="shared" si="50"/>
        <v/>
      </c>
      <c r="EB29" s="115" t="str">
        <f t="shared" si="51"/>
        <v/>
      </c>
      <c r="EC29" s="115" t="str">
        <f t="shared" si="52"/>
        <v/>
      </c>
      <c r="ED29" s="115" t="str">
        <f t="shared" si="53"/>
        <v/>
      </c>
      <c r="EE29" s="115" t="str">
        <f t="shared" si="54"/>
        <v/>
      </c>
      <c r="EF29" s="115" t="str">
        <f t="shared" si="55"/>
        <v/>
      </c>
      <c r="EG29" s="115" t="str">
        <f t="shared" si="119"/>
        <v/>
      </c>
      <c r="EH29" s="115" t="str">
        <f t="shared" si="120"/>
        <v/>
      </c>
      <c r="EI29" s="115" t="str">
        <f t="shared" si="121"/>
        <v/>
      </c>
      <c r="EJ29" s="115" t="str">
        <f t="shared" si="122"/>
        <v/>
      </c>
      <c r="EK29" s="115" t="str">
        <f t="shared" si="123"/>
        <v/>
      </c>
      <c r="EL29" s="115" t="str">
        <f t="shared" si="124"/>
        <v/>
      </c>
      <c r="EM29" s="115" t="str">
        <f t="shared" si="125"/>
        <v/>
      </c>
      <c r="EN29" s="115" t="str">
        <f t="shared" si="126"/>
        <v/>
      </c>
      <c r="EO29" s="115" t="str">
        <f t="shared" si="127"/>
        <v/>
      </c>
      <c r="EP29" s="115" t="str">
        <f t="shared" si="128"/>
        <v/>
      </c>
      <c r="EQ29" s="115" t="str">
        <f t="shared" si="129"/>
        <v/>
      </c>
      <c r="ER29" s="115" t="str">
        <f t="shared" si="130"/>
        <v/>
      </c>
      <c r="ES29" s="115" t="str">
        <f t="shared" si="131"/>
        <v/>
      </c>
      <c r="ET29" s="115" t="str">
        <f t="shared" si="132"/>
        <v/>
      </c>
      <c r="EU29" s="115" t="str">
        <f t="shared" si="133"/>
        <v/>
      </c>
      <c r="EV29" s="115" t="str">
        <f t="shared" si="134"/>
        <v/>
      </c>
      <c r="EW29" s="115" t="str">
        <f t="shared" si="135"/>
        <v/>
      </c>
      <c r="EX29" s="115" t="str">
        <f t="shared" si="136"/>
        <v/>
      </c>
      <c r="EY29" s="115" t="str">
        <f t="shared" si="137"/>
        <v/>
      </c>
      <c r="EZ29" s="115" t="str">
        <f t="shared" si="138"/>
        <v/>
      </c>
      <c r="FA29" s="115" t="str">
        <f t="shared" si="139"/>
        <v/>
      </c>
      <c r="FB29" s="115" t="str">
        <f t="shared" si="140"/>
        <v/>
      </c>
      <c r="FC29" s="115" t="str">
        <f t="shared" si="141"/>
        <v/>
      </c>
      <c r="FD29" s="115" t="str">
        <f t="shared" si="142"/>
        <v/>
      </c>
      <c r="FE29" s="115" t="str">
        <f t="shared" si="143"/>
        <v/>
      </c>
      <c r="FF29" s="115">
        <f t="shared" si="699"/>
        <v>301</v>
      </c>
      <c r="FG29" s="115" t="str">
        <f>IFERROR(SMALL($DI3:$DI422,$A$9),"")</f>
        <v/>
      </c>
      <c r="FH29" s="115">
        <f t="shared" si="182"/>
        <v>97</v>
      </c>
      <c r="FI29" s="115" t="str">
        <f t="shared" si="144"/>
        <v/>
      </c>
      <c r="FJ29" s="115">
        <f t="shared" si="145"/>
        <v>122</v>
      </c>
      <c r="FK29" s="120">
        <f t="shared" si="146"/>
        <v>12672053</v>
      </c>
      <c r="FL29" s="121" t="str">
        <f t="shared" si="147"/>
        <v>VIDHI CHATURVEDI</v>
      </c>
      <c r="FM29" s="122">
        <f t="shared" si="148"/>
        <v>30</v>
      </c>
      <c r="FN29" s="121" t="str">
        <f t="shared" si="149"/>
        <v>ECONOMICS</v>
      </c>
      <c r="FO29" s="122">
        <f t="shared" si="150"/>
        <v>96</v>
      </c>
      <c r="FP29" s="122" t="str">
        <f t="shared" si="676"/>
        <v>B</v>
      </c>
      <c r="FR29" s="107" t="str">
        <f>IFERROR(IF('INPUT INF'!L30="","",'INPUT INF'!L30),"")</f>
        <v/>
      </c>
      <c r="FS29" s="107" t="str">
        <f t="shared" si="152"/>
        <v/>
      </c>
      <c r="FT29" s="107" t="str">
        <f t="shared" si="153"/>
        <v/>
      </c>
      <c r="FU29" s="107" t="str">
        <f t="shared" si="593"/>
        <v/>
      </c>
      <c r="FV29" s="107">
        <f t="shared" si="154"/>
        <v>37</v>
      </c>
      <c r="FW29" s="221" t="str">
        <f t="shared" si="155"/>
        <v>PSYCHOLOGY</v>
      </c>
      <c r="GY29" s="115">
        <v>26</v>
      </c>
      <c r="GZ29" s="120" t="str">
        <f>IF('INPUT INF'!R$7="YES",GY29,"")</f>
        <v/>
      </c>
      <c r="HA29" s="120" t="str">
        <f t="shared" si="758"/>
        <v>PRABHA SHARMA</v>
      </c>
      <c r="HB29" s="120" t="str">
        <f>IF(GZ29="","",'INPUT INF'!L$7)</f>
        <v/>
      </c>
      <c r="HC29" s="120" t="str">
        <f>'INPUT INF'!R$3</f>
        <v>E</v>
      </c>
      <c r="HD29" s="133" t="str">
        <f>IFERROR(INDEX(GB$112:GB$136,MATCH($HB29,$GA$112:$GA$136,0)),"")</f>
        <v/>
      </c>
      <c r="HE29" s="133">
        <f>IFERROR(INDEX(GC$112:GC$136,MATCH($HB29,$GA$112:$GA$136,0)),"")</f>
        <v>0</v>
      </c>
      <c r="HF29" s="133">
        <f t="shared" ref="HF29" si="801">IFERROR(INDEX(GD$112:GD$136,MATCH($HB29,$GA$112:$GA$136,0)),"")</f>
        <v>0</v>
      </c>
      <c r="HG29" s="133" t="str">
        <f t="shared" ref="HG29" si="802">IFERROR(INDEX(GE$112:GE$136,MATCH($HB29,$GA$112:$GA$136,0)),"")</f>
        <v/>
      </c>
      <c r="HH29" s="133">
        <f t="shared" ref="HH29" si="803">IFERROR(INDEX(GF$112:GF$136,MATCH($HB29,$GA$112:$GA$136,0)),"")</f>
        <v>0</v>
      </c>
      <c r="HI29" s="133">
        <f t="shared" ref="HI29" si="804">IFERROR(INDEX(GG$112:GG$136,MATCH($HB29,$GA$112:$GA$136,0)),"")</f>
        <v>0</v>
      </c>
      <c r="HJ29" s="133">
        <f t="shared" ref="HJ29" si="805">IFERROR(INDEX(GH$112:GH$136,MATCH($HB29,$GA$112:$GA$136,0)),"")</f>
        <v>0</v>
      </c>
      <c r="HK29" s="133">
        <f t="shared" ref="HK29" si="806">IFERROR(INDEX(GI$112:GI$136,MATCH($HB29,$GA$112:$GA$136,0)),"")</f>
        <v>0</v>
      </c>
      <c r="HL29" s="133">
        <f t="shared" ref="HL29" si="807">IFERROR(INDEX(GJ$112:GJ$136,MATCH($HB29,$GA$112:$GA$136,0)),"")</f>
        <v>0</v>
      </c>
      <c r="HM29" s="133">
        <f t="shared" ref="HM29" si="808">IFERROR(INDEX(GK$112:GK$136,MATCH($HB29,$GA$112:$GA$136,0)),"")</f>
        <v>0</v>
      </c>
      <c r="HN29" s="133">
        <f t="shared" ref="HN29" si="809">IFERROR(INDEX(GL$112:GL$136,MATCH($HB29,$GA$112:$GA$136,0)),"")</f>
        <v>0</v>
      </c>
      <c r="HO29" s="133">
        <f t="shared" ref="HO29" si="810">IFERROR(INDEX(GM$112:GM$136,MATCH($HB29,$GA$112:$GA$136,0)),"")</f>
        <v>0</v>
      </c>
      <c r="HP29" s="133">
        <f t="shared" ref="HP29" si="811">IFERROR(INDEX(GN$112:GN$136,MATCH($HB29,$GA$112:$GA$136,0)),"")</f>
        <v>0</v>
      </c>
      <c r="HQ29" s="133">
        <f t="shared" ref="HQ29" si="812">IFERROR(INDEX(GO$112:GO$136,MATCH($HB29,$GA$112:$GA$136,0)),"")</f>
        <v>0</v>
      </c>
      <c r="HR29" s="133" t="str">
        <f t="shared" ref="HR29" si="813">IFERROR(INDEX(GP$112:GP$136,MATCH($HB29,$GA$112:$GA$136,0)),"")</f>
        <v/>
      </c>
      <c r="HS29" s="133">
        <f t="shared" ref="HS29" si="814">IFERROR(INDEX(GQ$112:GQ$136,MATCH($HB29,$GA$112:$GA$136,0)),"")</f>
        <v>0</v>
      </c>
      <c r="HT29" s="133">
        <f t="shared" ref="HT29" si="815">IFERROR(INDEX(GR$112:GR$136,MATCH($HB29,$GA$112:$GA$136,0)),"")</f>
        <v>0</v>
      </c>
      <c r="HU29" s="133">
        <f t="shared" ref="HU29" si="816">IFERROR(INDEX(GS$112:GS$136,MATCH($HB29,$GA$112:$GA$136,0)),"")</f>
        <v>0</v>
      </c>
      <c r="HV29" s="133">
        <f t="shared" ref="HV29" si="817">IFERROR(INDEX(GT$112:GT$136,MATCH($HB29,$GA$112:$GA$136,0)),"")</f>
        <v>0</v>
      </c>
      <c r="HW29" s="133">
        <f t="shared" ref="HW29" si="818">IFERROR(INDEX(GU$112:GU$136,MATCH($HB29,$GA$112:$GA$136,0)),"")</f>
        <v>0</v>
      </c>
      <c r="HX29" s="133">
        <f t="shared" ref="HX29" si="819">IFERROR(INDEX(GV$112:GV$136,MATCH($HB29,$GA$112:$GA$136,0)),"")</f>
        <v>0</v>
      </c>
      <c r="HY29" s="133">
        <f t="shared" ref="HY29" si="820">IFERROR(INDEX(GW$112:GW$136,MATCH($HB29,$GA$112:$GA$136,0)),"")</f>
        <v>0</v>
      </c>
      <c r="IA29" s="141" t="str">
        <f t="shared" si="452"/>
        <v/>
      </c>
      <c r="IB29" s="131" t="str">
        <f t="shared" si="191"/>
        <v/>
      </c>
      <c r="IC29" s="131" t="str">
        <f t="shared" si="192"/>
        <v/>
      </c>
      <c r="ID29" s="131" t="str">
        <f t="shared" si="193"/>
        <v/>
      </c>
      <c r="IE29" s="131" t="str">
        <f t="shared" si="194"/>
        <v/>
      </c>
      <c r="IF29" s="131" t="str">
        <f t="shared" si="195"/>
        <v/>
      </c>
      <c r="IG29" s="131" t="str">
        <f t="shared" si="196"/>
        <v/>
      </c>
      <c r="IH29" s="131" t="str">
        <f t="shared" si="197"/>
        <v/>
      </c>
      <c r="II29" s="131" t="str">
        <f t="shared" si="198"/>
        <v/>
      </c>
      <c r="IJ29" s="131" t="str">
        <f t="shared" si="199"/>
        <v/>
      </c>
      <c r="IK29" s="131" t="str">
        <f t="shared" si="200"/>
        <v/>
      </c>
      <c r="IL29" s="131" t="str">
        <f t="shared" si="201"/>
        <v/>
      </c>
      <c r="IM29" s="131" t="str">
        <f t="shared" si="202"/>
        <v/>
      </c>
      <c r="IN29" s="131" t="str">
        <f t="shared" si="203"/>
        <v/>
      </c>
      <c r="IO29" s="131" t="str">
        <f t="shared" si="204"/>
        <v/>
      </c>
      <c r="IP29" s="131" t="str">
        <f t="shared" si="205"/>
        <v/>
      </c>
      <c r="IQ29" s="131" t="str">
        <f t="shared" si="206"/>
        <v/>
      </c>
      <c r="IR29" s="131" t="str">
        <f t="shared" si="207"/>
        <v/>
      </c>
      <c r="IS29" s="131" t="str">
        <f t="shared" si="208"/>
        <v/>
      </c>
      <c r="IT29" s="131" t="str">
        <f t="shared" si="209"/>
        <v/>
      </c>
      <c r="IU29" s="131" t="str">
        <f t="shared" si="210"/>
        <v/>
      </c>
      <c r="IV29" s="131" t="str">
        <f t="shared" si="211"/>
        <v/>
      </c>
      <c r="IW29" s="131" t="str">
        <f t="shared" si="212"/>
        <v/>
      </c>
      <c r="IX29" s="131" t="str">
        <f t="shared" si="213"/>
        <v/>
      </c>
      <c r="IY29" s="131" t="str">
        <f t="shared" si="214"/>
        <v/>
      </c>
      <c r="IZ29" s="131" t="str">
        <f t="shared" si="215"/>
        <v/>
      </c>
      <c r="JB29" s="143"/>
      <c r="JC29" s="133"/>
      <c r="JD29" s="133" t="e">
        <f t="shared" si="751"/>
        <v>#NUM!</v>
      </c>
      <c r="JE29" s="133"/>
      <c r="JF29" s="133" t="str">
        <f t="shared" si="752"/>
        <v/>
      </c>
      <c r="JG29" s="133" t="str">
        <f t="shared" si="752"/>
        <v/>
      </c>
      <c r="JH29" s="133" t="str">
        <f t="shared" si="752"/>
        <v/>
      </c>
      <c r="JI29" s="133" t="str">
        <f t="shared" si="752"/>
        <v/>
      </c>
      <c r="JJ29" s="133" t="str">
        <f t="shared" si="752"/>
        <v/>
      </c>
      <c r="JK29" s="133" t="e">
        <f t="shared" si="753"/>
        <v>#VALUE!</v>
      </c>
      <c r="JL29" s="133" t="str">
        <f t="shared" si="754"/>
        <v/>
      </c>
      <c r="JM29" s="133" t="str">
        <f t="shared" si="754"/>
        <v/>
      </c>
      <c r="JN29" s="133" t="str">
        <f t="shared" si="754"/>
        <v/>
      </c>
      <c r="JO29" s="133" t="str">
        <f t="shared" si="754"/>
        <v/>
      </c>
      <c r="JP29" s="133" t="str">
        <f t="shared" si="754"/>
        <v/>
      </c>
      <c r="JQ29" s="133" t="str">
        <f t="shared" si="754"/>
        <v/>
      </c>
      <c r="JR29" s="133" t="str">
        <f t="shared" si="754"/>
        <v/>
      </c>
      <c r="JS29" s="133" t="str">
        <f t="shared" si="754"/>
        <v/>
      </c>
      <c r="JT29" s="133" t="str">
        <f t="shared" si="754"/>
        <v/>
      </c>
      <c r="JU29" s="133" t="str">
        <f t="shared" si="754"/>
        <v/>
      </c>
      <c r="JV29" s="120" t="e">
        <f t="shared" si="755"/>
        <v>#VALUE!</v>
      </c>
      <c r="JW29" s="133" t="str">
        <f t="shared" si="779"/>
        <v/>
      </c>
      <c r="JX29" s="133" t="str">
        <f t="shared" si="756"/>
        <v/>
      </c>
      <c r="JY29" s="133" t="str">
        <f t="shared" si="756"/>
        <v/>
      </c>
      <c r="JZ29" s="133" t="str">
        <f t="shared" si="756"/>
        <v/>
      </c>
      <c r="KA29" s="133" t="str">
        <f t="shared" si="756"/>
        <v/>
      </c>
      <c r="KB29" s="133" t="str">
        <f t="shared" si="756"/>
        <v/>
      </c>
    </row>
    <row r="30" spans="1:316" ht="15" customHeight="1" thickBot="1" x14ac:dyDescent="0.3">
      <c r="A30" s="115">
        <v>28</v>
      </c>
      <c r="B30" s="115">
        <f t="shared" si="59"/>
        <v>12672027</v>
      </c>
      <c r="C30" s="115" t="s">
        <v>68</v>
      </c>
      <c r="D30" s="100" t="str">
        <f t="shared" si="178"/>
        <v>A</v>
      </c>
      <c r="E30" s="100">
        <f t="shared" si="60"/>
        <v>96</v>
      </c>
      <c r="F30" s="100" t="str">
        <f t="shared" si="61"/>
        <v>A1</v>
      </c>
      <c r="G30" s="100">
        <f t="shared" si="2"/>
        <v>96</v>
      </c>
      <c r="H30" s="100" t="str">
        <f t="shared" si="62"/>
        <v>A1</v>
      </c>
      <c r="I30" s="100" t="str">
        <f t="shared" si="3"/>
        <v/>
      </c>
      <c r="J30" s="100" t="str">
        <f t="shared" si="63"/>
        <v/>
      </c>
      <c r="K30" s="100" t="str">
        <f t="shared" si="4"/>
        <v/>
      </c>
      <c r="L30" s="100" t="str">
        <f t="shared" si="5"/>
        <v/>
      </c>
      <c r="M30" s="100" t="str">
        <f t="shared" si="6"/>
        <v/>
      </c>
      <c r="N30" s="100" t="str">
        <f t="shared" si="64"/>
        <v/>
      </c>
      <c r="O30" s="100" t="str">
        <f t="shared" si="7"/>
        <v/>
      </c>
      <c r="P30" s="100" t="str">
        <f t="shared" si="65"/>
        <v/>
      </c>
      <c r="Q30" s="100" t="str">
        <f t="shared" si="8"/>
        <v/>
      </c>
      <c r="R30" s="100" t="str">
        <f t="shared" si="66"/>
        <v/>
      </c>
      <c r="S30" s="100">
        <f t="shared" si="9"/>
        <v>83</v>
      </c>
      <c r="T30" s="100" t="str">
        <f t="shared" si="67"/>
        <v>B2</v>
      </c>
      <c r="U30" s="100">
        <f t="shared" si="10"/>
        <v>97</v>
      </c>
      <c r="V30" s="100" t="str">
        <f t="shared" si="68"/>
        <v>A1</v>
      </c>
      <c r="W30" s="100">
        <f t="shared" si="11"/>
        <v>83</v>
      </c>
      <c r="X30" s="100" t="str">
        <f t="shared" si="69"/>
        <v>B1</v>
      </c>
      <c r="Y30" s="100" t="str">
        <f t="shared" si="12"/>
        <v/>
      </c>
      <c r="Z30" s="100" t="str">
        <f t="shared" si="70"/>
        <v/>
      </c>
      <c r="AA30" s="100" t="str">
        <f t="shared" si="13"/>
        <v/>
      </c>
      <c r="AB30" s="100" t="str">
        <f t="shared" si="71"/>
        <v/>
      </c>
      <c r="AC30" s="100" t="str">
        <f t="shared" si="14"/>
        <v/>
      </c>
      <c r="AD30" s="100" t="str">
        <f t="shared" si="72"/>
        <v/>
      </c>
      <c r="AE30" s="100" t="str">
        <f t="shared" si="15"/>
        <v/>
      </c>
      <c r="AF30" s="100" t="str">
        <f t="shared" si="73"/>
        <v/>
      </c>
      <c r="AG30" s="100" t="str">
        <f t="shared" si="16"/>
        <v/>
      </c>
      <c r="AH30" s="100" t="str">
        <f t="shared" si="74"/>
        <v/>
      </c>
      <c r="AI30" s="100" t="str">
        <f t="shared" si="17"/>
        <v/>
      </c>
      <c r="AJ30" s="100" t="str">
        <f t="shared" si="75"/>
        <v/>
      </c>
      <c r="AK30" s="100" t="str">
        <f t="shared" si="18"/>
        <v/>
      </c>
      <c r="AL30" s="100" t="str">
        <f t="shared" si="76"/>
        <v/>
      </c>
      <c r="AM30" s="100" t="str">
        <f t="shared" si="19"/>
        <v/>
      </c>
      <c r="AN30" s="100" t="str">
        <f t="shared" si="77"/>
        <v/>
      </c>
      <c r="AO30" s="100" t="str">
        <f t="shared" si="20"/>
        <v/>
      </c>
      <c r="AP30" s="100" t="str">
        <f t="shared" si="78"/>
        <v/>
      </c>
      <c r="AQ30" s="100" t="str">
        <f t="shared" si="21"/>
        <v/>
      </c>
      <c r="AR30" s="100" t="str">
        <f t="shared" si="79"/>
        <v/>
      </c>
      <c r="AS30" s="100" t="str">
        <f t="shared" si="22"/>
        <v/>
      </c>
      <c r="AT30" s="100" t="str">
        <f t="shared" si="80"/>
        <v/>
      </c>
      <c r="AU30" s="100" t="str">
        <f t="shared" si="23"/>
        <v/>
      </c>
      <c r="AV30" s="100" t="str">
        <f t="shared" si="81"/>
        <v/>
      </c>
      <c r="AW30" s="100" t="str">
        <f t="shared" si="24"/>
        <v/>
      </c>
      <c r="AX30" s="100" t="str">
        <f t="shared" si="82"/>
        <v/>
      </c>
      <c r="AY30" s="100" t="str">
        <f t="shared" si="25"/>
        <v/>
      </c>
      <c r="AZ30" s="100" t="str">
        <f t="shared" si="83"/>
        <v/>
      </c>
      <c r="BA30" s="100" t="str">
        <f t="shared" si="26"/>
        <v/>
      </c>
      <c r="BB30" s="100" t="str">
        <f t="shared" si="84"/>
        <v/>
      </c>
      <c r="BC30" s="100">
        <f>IFERROR(INDEX('INPUT INF'!$F$3:$F$601,MATCH($B30,'INPUT INF'!$A$3:$A$601,FALSE)),"")</f>
        <v>0</v>
      </c>
      <c r="BD30" s="100">
        <f t="shared" si="27"/>
        <v>0</v>
      </c>
      <c r="BE30" s="100" t="str">
        <f t="shared" si="85"/>
        <v/>
      </c>
      <c r="BF30" s="100">
        <f t="shared" si="28"/>
        <v>455</v>
      </c>
      <c r="BG30" s="115" t="str">
        <f t="shared" si="29"/>
        <v>PASS</v>
      </c>
      <c r="BH30" s="115">
        <f>IF(AND('INPUT INF'!$O$1="X",BG30="PASS"),BF30,IF($BG30="","0",IF('INPUT INF'!$N$63="YES",$BF30,"")))</f>
        <v>455</v>
      </c>
      <c r="BI30" s="115" t="str">
        <f>IF($BG30="","0",IF('INPUT INF'!$N$64="YES",$BF30,""))</f>
        <v/>
      </c>
      <c r="BJ30" s="115" t="str">
        <f>IF($BG30="","0",IF('INPUT INF'!$N$65="YES",$BF30,""))</f>
        <v/>
      </c>
      <c r="BL30" s="116" t="str">
        <f t="shared" si="87"/>
        <v/>
      </c>
      <c r="BM30" s="116" t="str">
        <f t="shared" si="88"/>
        <v/>
      </c>
      <c r="BN30" s="116" t="str">
        <f t="shared" si="88"/>
        <v/>
      </c>
      <c r="BR30" s="116" t="str">
        <f t="shared" si="92"/>
        <v/>
      </c>
      <c r="BS30" s="116" t="str">
        <f t="shared" si="93"/>
        <v/>
      </c>
      <c r="BT30" s="116" t="str">
        <f t="shared" si="93"/>
        <v/>
      </c>
      <c r="BX30" s="116" t="str">
        <f t="shared" si="97"/>
        <v/>
      </c>
      <c r="BY30" s="116" t="str">
        <f t="shared" si="98"/>
        <v/>
      </c>
      <c r="BZ30" s="116" t="str">
        <f t="shared" si="98"/>
        <v/>
      </c>
      <c r="CD30" s="116" t="str">
        <f t="shared" si="102"/>
        <v/>
      </c>
      <c r="CE30" s="116" t="str">
        <f t="shared" si="103"/>
        <v/>
      </c>
      <c r="CF30" s="116" t="str">
        <f t="shared" si="104"/>
        <v/>
      </c>
      <c r="CJ30" s="116" t="str">
        <f t="shared" si="108"/>
        <v/>
      </c>
      <c r="CK30" s="116" t="str">
        <f t="shared" si="109"/>
        <v/>
      </c>
      <c r="CL30" s="116" t="str">
        <f t="shared" si="110"/>
        <v/>
      </c>
      <c r="CP30" s="116" t="str">
        <f t="shared" si="30"/>
        <v/>
      </c>
      <c r="CQ30" s="116" t="str">
        <f t="shared" si="114"/>
        <v/>
      </c>
      <c r="CR30" s="116" t="str">
        <f t="shared" si="115"/>
        <v/>
      </c>
      <c r="CX30" s="133" t="str">
        <f t="shared" si="725"/>
        <v/>
      </c>
      <c r="CY30" s="122"/>
      <c r="CZ30" s="121" t="str">
        <f t="shared" si="726"/>
        <v/>
      </c>
      <c r="DA30" s="121" t="str">
        <f>IFERROR(INDEX($C$1003:$C$1900,MATCH(CZ30,$B$1003:$B$1900,0)),"")</f>
        <v/>
      </c>
      <c r="DB30" s="122" t="str">
        <f t="shared" si="727"/>
        <v/>
      </c>
      <c r="DC30" s="122" t="str">
        <f>IFERROR(ROUND(DB30/500*100,2),"")</f>
        <v/>
      </c>
      <c r="DD30" s="122" t="str">
        <f t="shared" si="728"/>
        <v/>
      </c>
      <c r="DE30" s="122" t="str">
        <f t="shared" si="729"/>
        <v/>
      </c>
      <c r="DH30" s="115">
        <f t="shared" si="31"/>
        <v>12672027</v>
      </c>
      <c r="DI30" s="115" t="str">
        <f t="shared" si="32"/>
        <v/>
      </c>
      <c r="DJ30" s="115" t="str">
        <f t="shared" si="33"/>
        <v/>
      </c>
      <c r="DK30" s="115" t="str">
        <f t="shared" si="34"/>
        <v/>
      </c>
      <c r="DL30" s="115" t="str">
        <f t="shared" si="35"/>
        <v/>
      </c>
      <c r="DM30" s="115" t="str">
        <f t="shared" si="36"/>
        <v/>
      </c>
      <c r="DN30" s="115" t="str">
        <f t="shared" si="37"/>
        <v/>
      </c>
      <c r="DO30" s="115" t="str">
        <f t="shared" si="38"/>
        <v/>
      </c>
      <c r="DP30" s="115" t="str">
        <f t="shared" si="39"/>
        <v/>
      </c>
      <c r="DQ30" s="115" t="str">
        <f t="shared" si="40"/>
        <v/>
      </c>
      <c r="DR30" s="115" t="str">
        <f t="shared" si="41"/>
        <v/>
      </c>
      <c r="DS30" s="115" t="str">
        <f t="shared" si="42"/>
        <v/>
      </c>
      <c r="DT30" s="115" t="str">
        <f t="shared" si="43"/>
        <v/>
      </c>
      <c r="DU30" s="115" t="str">
        <f t="shared" si="44"/>
        <v/>
      </c>
      <c r="DV30" s="115" t="str">
        <f t="shared" si="45"/>
        <v/>
      </c>
      <c r="DW30" s="115" t="str">
        <f t="shared" si="46"/>
        <v/>
      </c>
      <c r="DX30" s="115" t="str">
        <f t="shared" si="47"/>
        <v/>
      </c>
      <c r="DY30" s="115" t="str">
        <f t="shared" si="48"/>
        <v/>
      </c>
      <c r="DZ30" s="115" t="str">
        <f t="shared" si="49"/>
        <v/>
      </c>
      <c r="EA30" s="115" t="str">
        <f t="shared" si="50"/>
        <v/>
      </c>
      <c r="EB30" s="115" t="str">
        <f t="shared" si="51"/>
        <v/>
      </c>
      <c r="EC30" s="115" t="str">
        <f t="shared" si="52"/>
        <v/>
      </c>
      <c r="ED30" s="115" t="str">
        <f t="shared" si="53"/>
        <v/>
      </c>
      <c r="EE30" s="115" t="str">
        <f t="shared" si="54"/>
        <v/>
      </c>
      <c r="EF30" s="115" t="str">
        <f t="shared" si="55"/>
        <v/>
      </c>
      <c r="EG30" s="115">
        <f t="shared" si="119"/>
        <v>12672027</v>
      </c>
      <c r="EH30" s="115" t="str">
        <f t="shared" si="120"/>
        <v/>
      </c>
      <c r="EI30" s="115" t="str">
        <f t="shared" si="121"/>
        <v/>
      </c>
      <c r="EJ30" s="115" t="str">
        <f t="shared" si="122"/>
        <v/>
      </c>
      <c r="EK30" s="115" t="str">
        <f t="shared" si="123"/>
        <v/>
      </c>
      <c r="EL30" s="115" t="str">
        <f t="shared" si="124"/>
        <v/>
      </c>
      <c r="EM30" s="115" t="str">
        <f t="shared" si="125"/>
        <v/>
      </c>
      <c r="EN30" s="115" t="str">
        <f t="shared" si="126"/>
        <v/>
      </c>
      <c r="EO30" s="115" t="str">
        <f t="shared" si="127"/>
        <v/>
      </c>
      <c r="EP30" s="115" t="str">
        <f t="shared" si="128"/>
        <v/>
      </c>
      <c r="EQ30" s="115" t="str">
        <f t="shared" si="129"/>
        <v/>
      </c>
      <c r="ER30" s="115" t="str">
        <f t="shared" si="130"/>
        <v/>
      </c>
      <c r="ES30" s="115" t="str">
        <f t="shared" si="131"/>
        <v/>
      </c>
      <c r="ET30" s="115" t="str">
        <f t="shared" si="132"/>
        <v/>
      </c>
      <c r="EU30" s="115" t="str">
        <f t="shared" si="133"/>
        <v/>
      </c>
      <c r="EV30" s="115" t="str">
        <f t="shared" si="134"/>
        <v/>
      </c>
      <c r="EW30" s="115" t="str">
        <f t="shared" si="135"/>
        <v/>
      </c>
      <c r="EX30" s="115" t="str">
        <f t="shared" si="136"/>
        <v/>
      </c>
      <c r="EY30" s="115" t="str">
        <f t="shared" si="137"/>
        <v/>
      </c>
      <c r="EZ30" s="115" t="str">
        <f t="shared" si="138"/>
        <v/>
      </c>
      <c r="FA30" s="115" t="str">
        <f t="shared" si="139"/>
        <v/>
      </c>
      <c r="FB30" s="115" t="str">
        <f t="shared" si="140"/>
        <v/>
      </c>
      <c r="FC30" s="115" t="str">
        <f t="shared" si="141"/>
        <v/>
      </c>
      <c r="FD30" s="115" t="str">
        <f t="shared" si="142"/>
        <v/>
      </c>
      <c r="FE30" s="115" t="str">
        <f t="shared" si="143"/>
        <v/>
      </c>
      <c r="FF30" s="115">
        <f t="shared" si="699"/>
        <v>301</v>
      </c>
      <c r="FG30" s="115" t="str">
        <f>IFERROR(SMALL($DI3:$DI422,$A$10),"")</f>
        <v/>
      </c>
      <c r="FH30" s="115">
        <f t="shared" si="182"/>
        <v>97</v>
      </c>
      <c r="FI30" s="115" t="str">
        <f t="shared" si="144"/>
        <v/>
      </c>
      <c r="FJ30" s="115" t="str">
        <f t="shared" si="145"/>
        <v/>
      </c>
      <c r="FK30" s="120" t="str">
        <f t="shared" si="146"/>
        <v/>
      </c>
      <c r="FL30" s="121" t="str">
        <f t="shared" si="147"/>
        <v/>
      </c>
      <c r="FM30" s="122" t="str">
        <f t="shared" si="148"/>
        <v/>
      </c>
      <c r="FN30" s="121" t="str">
        <f t="shared" si="149"/>
        <v/>
      </c>
      <c r="FO30" s="122" t="str">
        <f t="shared" si="150"/>
        <v/>
      </c>
      <c r="FP30" s="122" t="str">
        <f t="shared" si="676"/>
        <v/>
      </c>
      <c r="FR30" s="107" t="str">
        <f>IFERROR(IF('INPUT INF'!L31="","",'INPUT INF'!L31),"")</f>
        <v/>
      </c>
      <c r="FS30" s="107" t="str">
        <f t="shared" si="152"/>
        <v/>
      </c>
      <c r="FT30" s="107" t="str">
        <f t="shared" si="153"/>
        <v/>
      </c>
      <c r="FU30" s="107" t="str">
        <f t="shared" si="593"/>
        <v/>
      </c>
      <c r="FV30" s="107">
        <f t="shared" si="154"/>
        <v>34</v>
      </c>
      <c r="FW30" s="221" t="str">
        <f t="shared" si="155"/>
        <v xml:space="preserve"> MUSIC</v>
      </c>
      <c r="GA30" s="212" t="str">
        <f>C73&amp;D73</f>
        <v>IB</v>
      </c>
      <c r="GB30" s="125" t="s">
        <v>18</v>
      </c>
      <c r="GC30" s="126" t="s">
        <v>0</v>
      </c>
      <c r="GD30" s="127" t="s">
        <v>1</v>
      </c>
      <c r="GE30" s="126" t="s">
        <v>19</v>
      </c>
      <c r="GF30" s="127" t="s">
        <v>7</v>
      </c>
      <c r="GG30" s="127" t="s">
        <v>8</v>
      </c>
      <c r="GH30" s="127" t="s">
        <v>9</v>
      </c>
      <c r="GI30" s="127" t="s">
        <v>10</v>
      </c>
      <c r="GJ30" s="127" t="s">
        <v>11</v>
      </c>
      <c r="GK30" s="127" t="s">
        <v>12</v>
      </c>
      <c r="GL30" s="127" t="s">
        <v>13</v>
      </c>
      <c r="GM30" s="127" t="s">
        <v>14</v>
      </c>
      <c r="GN30" s="127" t="s">
        <v>15</v>
      </c>
      <c r="GO30" s="126" t="s">
        <v>16</v>
      </c>
      <c r="GP30" s="126" t="s">
        <v>17</v>
      </c>
      <c r="GQ30" s="126" t="s">
        <v>20</v>
      </c>
      <c r="GR30" s="126" t="s">
        <v>21</v>
      </c>
      <c r="GS30" s="126" t="s">
        <v>22</v>
      </c>
      <c r="GT30" s="126" t="s">
        <v>23</v>
      </c>
      <c r="GU30" s="126" t="s">
        <v>24</v>
      </c>
      <c r="GV30" s="126" t="s">
        <v>24</v>
      </c>
      <c r="GW30" s="126" t="s">
        <v>24</v>
      </c>
      <c r="GY30" s="115">
        <v>27</v>
      </c>
      <c r="GZ30" s="120" t="str">
        <f>IF('INPUT INF'!S$7="YES",GY30,"")</f>
        <v/>
      </c>
      <c r="HA30" s="120" t="str">
        <f t="shared" si="758"/>
        <v>PRABHA SHARMA</v>
      </c>
      <c r="HB30" s="120" t="str">
        <f>IF(GZ30="","",'INPUT INF'!L$7)</f>
        <v/>
      </c>
      <c r="HC30" s="120">
        <f>'INPUT INF'!S$3</f>
        <v>0</v>
      </c>
      <c r="HD30" s="133" t="str">
        <f t="shared" ref="HD30:HD31" si="821">IFERROR(INDEX(GB$112:GB$136,MATCH($HB30,$GA$112:$GA$136,0)),"")</f>
        <v/>
      </c>
      <c r="HE30" s="133">
        <f>IFERROR(INDEX(GC$139:GC$163,MATCH($HB30,$GA$139:$GA$163,0)),"")</f>
        <v>0</v>
      </c>
      <c r="HF30" s="133">
        <f t="shared" ref="HF30" si="822">IFERROR(INDEX(GD$139:GD$163,MATCH($HB30,$GA$139:$GA$163,0)),"")</f>
        <v>0</v>
      </c>
      <c r="HG30" s="133" t="str">
        <f t="shared" ref="HG30" si="823">IFERROR(INDEX(GE$139:GE$163,MATCH($HB30,$GA$139:$GA$163,0)),"")</f>
        <v/>
      </c>
      <c r="HH30" s="133">
        <f t="shared" ref="HH30" si="824">IFERROR(INDEX(GF$139:GF$163,MATCH($HB30,$GA$139:$GA$163,0)),"")</f>
        <v>0</v>
      </c>
      <c r="HI30" s="133">
        <f t="shared" ref="HI30" si="825">IFERROR(INDEX(GG$139:GG$163,MATCH($HB30,$GA$139:$GA$163,0)),"")</f>
        <v>0</v>
      </c>
      <c r="HJ30" s="133">
        <f t="shared" ref="HJ30" si="826">IFERROR(INDEX(GH$139:GH$163,MATCH($HB30,$GA$139:$GA$163,0)),"")</f>
        <v>0</v>
      </c>
      <c r="HK30" s="133">
        <f t="shared" ref="HK30" si="827">IFERROR(INDEX(GI$139:GI$163,MATCH($HB30,$GA$139:$GA$163,0)),"")</f>
        <v>0</v>
      </c>
      <c r="HL30" s="133">
        <f t="shared" ref="HL30" si="828">IFERROR(INDEX(GJ$139:GJ$163,MATCH($HB30,$GA$139:$GA$163,0)),"")</f>
        <v>0</v>
      </c>
      <c r="HM30" s="133">
        <f t="shared" ref="HM30" si="829">IFERROR(INDEX(GK$139:GK$163,MATCH($HB30,$GA$139:$GA$163,0)),"")</f>
        <v>0</v>
      </c>
      <c r="HN30" s="133">
        <f t="shared" ref="HN30" si="830">IFERROR(INDEX(GL$139:GL$163,MATCH($HB30,$GA$139:$GA$163,0)),"")</f>
        <v>0</v>
      </c>
      <c r="HO30" s="133">
        <f t="shared" ref="HO30" si="831">IFERROR(INDEX(GM$139:GM$163,MATCH($HB30,$GA$139:$GA$163,0)),"")</f>
        <v>0</v>
      </c>
      <c r="HP30" s="133">
        <f t="shared" ref="HP30" si="832">IFERROR(INDEX(GN$139:GN$163,MATCH($HB30,$GA$139:$GA$163,0)),"")</f>
        <v>0</v>
      </c>
      <c r="HQ30" s="133">
        <f t="shared" ref="HQ30" si="833">IFERROR(INDEX(GO$139:GO$163,MATCH($HB30,$GA$139:$GA$163,0)),"")</f>
        <v>0</v>
      </c>
      <c r="HR30" s="133" t="str">
        <f t="shared" ref="HR30" si="834">IFERROR(INDEX(GP$139:GP$163,MATCH($HB30,$GA$139:$GA$163,0)),"")</f>
        <v/>
      </c>
      <c r="HS30" s="133">
        <f t="shared" ref="HS30" si="835">IFERROR(INDEX(GQ$139:GQ$163,MATCH($HB30,$GA$139:$GA$163,0)),"")</f>
        <v>0</v>
      </c>
      <c r="HT30" s="133">
        <f t="shared" ref="HT30" si="836">IFERROR(INDEX(GR$139:GR$163,MATCH($HB30,$GA$139:$GA$163,0)),"")</f>
        <v>0</v>
      </c>
      <c r="HU30" s="133">
        <f t="shared" ref="HU30" si="837">IFERROR(INDEX(GS$139:GS$163,MATCH($HB30,$GA$139:$GA$163,0)),"")</f>
        <v>0</v>
      </c>
      <c r="HV30" s="133">
        <f t="shared" ref="HV30" si="838">IFERROR(INDEX(GT$139:GT$163,MATCH($HB30,$GA$139:$GA$163,0)),"")</f>
        <v>0</v>
      </c>
      <c r="HW30" s="133">
        <f t="shared" ref="HW30" si="839">IFERROR(INDEX(GU$139:GU$163,MATCH($HB30,$GA$139:$GA$163,0)),"")</f>
        <v>0</v>
      </c>
      <c r="HX30" s="133">
        <f t="shared" ref="HX30" si="840">IFERROR(INDEX(GV$139:GV$163,MATCH($HB30,$GA$139:$GA$163,0)),"")</f>
        <v>0</v>
      </c>
      <c r="HY30" s="133">
        <f t="shared" ref="HY30" si="841">IFERROR(INDEX(GW$139:GW$163,MATCH($HB30,$GA$139:$GA$163,0)),"")</f>
        <v>0</v>
      </c>
      <c r="IA30" s="141" t="str">
        <f t="shared" si="452"/>
        <v/>
      </c>
      <c r="IB30" s="131" t="str">
        <f t="shared" si="191"/>
        <v/>
      </c>
      <c r="IC30" s="131" t="str">
        <f t="shared" si="192"/>
        <v/>
      </c>
      <c r="ID30" s="131" t="str">
        <f t="shared" si="193"/>
        <v/>
      </c>
      <c r="IE30" s="131" t="str">
        <f t="shared" si="194"/>
        <v/>
      </c>
      <c r="IF30" s="131" t="str">
        <f t="shared" si="195"/>
        <v/>
      </c>
      <c r="IG30" s="131" t="str">
        <f t="shared" si="196"/>
        <v/>
      </c>
      <c r="IH30" s="131" t="str">
        <f t="shared" si="197"/>
        <v/>
      </c>
      <c r="II30" s="131" t="str">
        <f t="shared" si="198"/>
        <v/>
      </c>
      <c r="IJ30" s="131" t="str">
        <f t="shared" si="199"/>
        <v/>
      </c>
      <c r="IK30" s="131" t="str">
        <f t="shared" si="200"/>
        <v/>
      </c>
      <c r="IL30" s="131" t="str">
        <f t="shared" si="201"/>
        <v/>
      </c>
      <c r="IM30" s="131" t="str">
        <f t="shared" si="202"/>
        <v/>
      </c>
      <c r="IN30" s="131" t="str">
        <f t="shared" si="203"/>
        <v/>
      </c>
      <c r="IO30" s="131" t="str">
        <f t="shared" si="204"/>
        <v/>
      </c>
      <c r="IP30" s="131" t="str">
        <f t="shared" si="205"/>
        <v/>
      </c>
      <c r="IQ30" s="131" t="str">
        <f t="shared" si="206"/>
        <v/>
      </c>
      <c r="IR30" s="131" t="str">
        <f t="shared" si="207"/>
        <v/>
      </c>
      <c r="IS30" s="131" t="str">
        <f t="shared" si="208"/>
        <v/>
      </c>
      <c r="IT30" s="131" t="str">
        <f t="shared" si="209"/>
        <v/>
      </c>
      <c r="IU30" s="131" t="str">
        <f t="shared" si="210"/>
        <v/>
      </c>
      <c r="IV30" s="131" t="str">
        <f t="shared" si="211"/>
        <v/>
      </c>
      <c r="IW30" s="131" t="str">
        <f t="shared" si="212"/>
        <v/>
      </c>
      <c r="IX30" s="131" t="str">
        <f t="shared" si="213"/>
        <v/>
      </c>
      <c r="IY30" s="131" t="str">
        <f t="shared" si="214"/>
        <v/>
      </c>
      <c r="IZ30" s="131" t="str">
        <f t="shared" si="215"/>
        <v/>
      </c>
      <c r="JB30" s="143"/>
      <c r="JC30" s="133"/>
      <c r="JD30" s="133" t="e">
        <f t="shared" si="751"/>
        <v>#NUM!</v>
      </c>
      <c r="JE30" s="133"/>
      <c r="JF30" s="133" t="str">
        <f t="shared" si="752"/>
        <v/>
      </c>
      <c r="JG30" s="133" t="str">
        <f t="shared" si="752"/>
        <v/>
      </c>
      <c r="JH30" s="133" t="str">
        <f t="shared" si="752"/>
        <v/>
      </c>
      <c r="JI30" s="133" t="str">
        <f t="shared" si="752"/>
        <v/>
      </c>
      <c r="JJ30" s="133" t="str">
        <f t="shared" si="752"/>
        <v/>
      </c>
      <c r="JK30" s="133" t="e">
        <f t="shared" si="753"/>
        <v>#VALUE!</v>
      </c>
      <c r="JL30" s="133" t="str">
        <f t="shared" si="754"/>
        <v/>
      </c>
      <c r="JM30" s="133" t="str">
        <f t="shared" si="754"/>
        <v/>
      </c>
      <c r="JN30" s="133" t="str">
        <f t="shared" si="754"/>
        <v/>
      </c>
      <c r="JO30" s="133" t="str">
        <f t="shared" si="754"/>
        <v/>
      </c>
      <c r="JP30" s="133" t="str">
        <f t="shared" si="754"/>
        <v/>
      </c>
      <c r="JQ30" s="133" t="str">
        <f t="shared" si="754"/>
        <v/>
      </c>
      <c r="JR30" s="133" t="str">
        <f t="shared" si="754"/>
        <v/>
      </c>
      <c r="JS30" s="133" t="str">
        <f t="shared" si="754"/>
        <v/>
      </c>
      <c r="JT30" s="133" t="str">
        <f t="shared" si="754"/>
        <v/>
      </c>
      <c r="JU30" s="133" t="str">
        <f t="shared" si="754"/>
        <v/>
      </c>
      <c r="JV30" s="120" t="e">
        <f t="shared" si="755"/>
        <v>#VALUE!</v>
      </c>
      <c r="JW30" s="133" t="str">
        <f t="shared" si="779"/>
        <v/>
      </c>
      <c r="JX30" s="133" t="str">
        <f t="shared" si="756"/>
        <v/>
      </c>
      <c r="JY30" s="133" t="str">
        <f t="shared" si="756"/>
        <v/>
      </c>
      <c r="JZ30" s="133" t="str">
        <f t="shared" si="756"/>
        <v/>
      </c>
      <c r="KA30" s="133" t="str">
        <f t="shared" si="756"/>
        <v/>
      </c>
      <c r="KB30" s="133" t="str">
        <f t="shared" si="756"/>
        <v/>
      </c>
    </row>
    <row r="31" spans="1:316" ht="15" customHeight="1" x14ac:dyDescent="0.25">
      <c r="A31" s="115">
        <v>29</v>
      </c>
      <c r="B31" s="115">
        <f t="shared" si="59"/>
        <v>12672028</v>
      </c>
      <c r="C31" s="115" t="s">
        <v>68</v>
      </c>
      <c r="D31" s="100" t="str">
        <f t="shared" si="178"/>
        <v>A</v>
      </c>
      <c r="E31" s="100">
        <f t="shared" si="60"/>
        <v>89</v>
      </c>
      <c r="F31" s="100" t="str">
        <f t="shared" si="61"/>
        <v>A2</v>
      </c>
      <c r="G31" s="100">
        <f t="shared" si="2"/>
        <v>81</v>
      </c>
      <c r="H31" s="100" t="str">
        <f t="shared" si="62"/>
        <v>C1</v>
      </c>
      <c r="I31" s="100" t="str">
        <f t="shared" si="3"/>
        <v/>
      </c>
      <c r="J31" s="100" t="str">
        <f t="shared" si="63"/>
        <v/>
      </c>
      <c r="K31" s="100" t="str">
        <f t="shared" si="4"/>
        <v/>
      </c>
      <c r="L31" s="100" t="str">
        <f t="shared" si="5"/>
        <v/>
      </c>
      <c r="M31" s="100" t="str">
        <f t="shared" si="6"/>
        <v/>
      </c>
      <c r="N31" s="100" t="str">
        <f t="shared" si="64"/>
        <v/>
      </c>
      <c r="O31" s="100" t="str">
        <f t="shared" si="7"/>
        <v/>
      </c>
      <c r="P31" s="100" t="str">
        <f t="shared" si="65"/>
        <v/>
      </c>
      <c r="Q31" s="100" t="str">
        <f t="shared" si="8"/>
        <v/>
      </c>
      <c r="R31" s="100" t="str">
        <f t="shared" si="66"/>
        <v/>
      </c>
      <c r="S31" s="100">
        <f t="shared" si="9"/>
        <v>64</v>
      </c>
      <c r="T31" s="100" t="str">
        <f t="shared" si="67"/>
        <v>D1</v>
      </c>
      <c r="U31" s="100">
        <f t="shared" si="10"/>
        <v>78</v>
      </c>
      <c r="V31" s="100" t="str">
        <f t="shared" si="68"/>
        <v>C1</v>
      </c>
      <c r="W31" s="100">
        <f t="shared" si="11"/>
        <v>65</v>
      </c>
      <c r="X31" s="100" t="str">
        <f t="shared" si="69"/>
        <v>D1</v>
      </c>
      <c r="Y31" s="100" t="str">
        <f t="shared" si="12"/>
        <v/>
      </c>
      <c r="Z31" s="100" t="str">
        <f t="shared" si="70"/>
        <v/>
      </c>
      <c r="AA31" s="100" t="str">
        <f t="shared" si="13"/>
        <v/>
      </c>
      <c r="AB31" s="100" t="str">
        <f t="shared" si="71"/>
        <v/>
      </c>
      <c r="AC31" s="100" t="str">
        <f t="shared" si="14"/>
        <v/>
      </c>
      <c r="AD31" s="100" t="str">
        <f t="shared" si="72"/>
        <v/>
      </c>
      <c r="AE31" s="100" t="str">
        <f t="shared" si="15"/>
        <v/>
      </c>
      <c r="AF31" s="100" t="str">
        <f t="shared" si="73"/>
        <v/>
      </c>
      <c r="AG31" s="100" t="str">
        <f t="shared" si="16"/>
        <v/>
      </c>
      <c r="AH31" s="100" t="str">
        <f t="shared" si="74"/>
        <v/>
      </c>
      <c r="AI31" s="100" t="str">
        <f t="shared" si="17"/>
        <v/>
      </c>
      <c r="AJ31" s="100" t="str">
        <f t="shared" si="75"/>
        <v/>
      </c>
      <c r="AK31" s="100" t="str">
        <f t="shared" si="18"/>
        <v/>
      </c>
      <c r="AL31" s="100" t="str">
        <f t="shared" si="76"/>
        <v/>
      </c>
      <c r="AM31" s="100" t="str">
        <f t="shared" si="19"/>
        <v/>
      </c>
      <c r="AN31" s="100" t="str">
        <f t="shared" si="77"/>
        <v/>
      </c>
      <c r="AO31" s="100" t="str">
        <f t="shared" si="20"/>
        <v/>
      </c>
      <c r="AP31" s="100" t="str">
        <f t="shared" si="78"/>
        <v/>
      </c>
      <c r="AQ31" s="100" t="str">
        <f t="shared" si="21"/>
        <v/>
      </c>
      <c r="AR31" s="100" t="str">
        <f t="shared" si="79"/>
        <v/>
      </c>
      <c r="AS31" s="100" t="str">
        <f t="shared" si="22"/>
        <v/>
      </c>
      <c r="AT31" s="100" t="str">
        <f t="shared" si="80"/>
        <v/>
      </c>
      <c r="AU31" s="100" t="str">
        <f t="shared" si="23"/>
        <v/>
      </c>
      <c r="AV31" s="100" t="str">
        <f t="shared" si="81"/>
        <v/>
      </c>
      <c r="AW31" s="100" t="str">
        <f t="shared" si="24"/>
        <v/>
      </c>
      <c r="AX31" s="100" t="str">
        <f t="shared" si="82"/>
        <v/>
      </c>
      <c r="AY31" s="100" t="str">
        <f t="shared" si="25"/>
        <v/>
      </c>
      <c r="AZ31" s="100" t="str">
        <f t="shared" si="83"/>
        <v/>
      </c>
      <c r="BA31" s="100" t="str">
        <f t="shared" si="26"/>
        <v/>
      </c>
      <c r="BB31" s="100" t="str">
        <f t="shared" si="84"/>
        <v/>
      </c>
      <c r="BC31" s="100">
        <f>IFERROR(INDEX('INPUT INF'!$F$3:$F$601,MATCH($B31,'INPUT INF'!$A$3:$A$601,FALSE)),"")</f>
        <v>0</v>
      </c>
      <c r="BD31" s="100">
        <f t="shared" si="27"/>
        <v>0</v>
      </c>
      <c r="BE31" s="100" t="str">
        <f t="shared" si="85"/>
        <v/>
      </c>
      <c r="BF31" s="100">
        <f t="shared" si="28"/>
        <v>377</v>
      </c>
      <c r="BG31" s="115" t="str">
        <f t="shared" si="29"/>
        <v>PASS</v>
      </c>
      <c r="BH31" s="115">
        <f>IF(AND('INPUT INF'!$O$1="X",BG31="PASS"),BF31,IF($BG31="","0",IF('INPUT INF'!$N$63="YES",$BF31,"")))</f>
        <v>377</v>
      </c>
      <c r="BI31" s="115" t="str">
        <f>IF($BG31="","0",IF('INPUT INF'!$N$64="YES",$BF31,""))</f>
        <v/>
      </c>
      <c r="BJ31" s="115" t="str">
        <f>IF($BG31="","0",IF('INPUT INF'!$N$65="YES",$BF31,""))</f>
        <v/>
      </c>
      <c r="BL31" s="116" t="str">
        <f t="shared" si="87"/>
        <v/>
      </c>
      <c r="BM31" s="116" t="str">
        <f t="shared" si="88"/>
        <v/>
      </c>
      <c r="BN31" s="116" t="str">
        <f t="shared" si="88"/>
        <v/>
      </c>
      <c r="BR31" s="116" t="str">
        <f t="shared" si="92"/>
        <v/>
      </c>
      <c r="BS31" s="116" t="str">
        <f t="shared" si="93"/>
        <v/>
      </c>
      <c r="BT31" s="116" t="str">
        <f t="shared" si="93"/>
        <v/>
      </c>
      <c r="BX31" s="116" t="str">
        <f t="shared" si="97"/>
        <v/>
      </c>
      <c r="BY31" s="116" t="str">
        <f t="shared" si="98"/>
        <v/>
      </c>
      <c r="BZ31" s="116" t="str">
        <f t="shared" si="98"/>
        <v/>
      </c>
      <c r="CD31" s="116" t="str">
        <f t="shared" si="102"/>
        <v/>
      </c>
      <c r="CE31" s="116" t="str">
        <f t="shared" si="103"/>
        <v/>
      </c>
      <c r="CF31" s="116" t="str">
        <f t="shared" si="104"/>
        <v/>
      </c>
      <c r="CJ31" s="116" t="str">
        <f t="shared" si="108"/>
        <v/>
      </c>
      <c r="CK31" s="116" t="str">
        <f t="shared" si="109"/>
        <v/>
      </c>
      <c r="CL31" s="116" t="str">
        <f t="shared" si="110"/>
        <v/>
      </c>
      <c r="CP31" s="116" t="str">
        <f t="shared" si="30"/>
        <v/>
      </c>
      <c r="CQ31" s="116" t="str">
        <f t="shared" si="114"/>
        <v/>
      </c>
      <c r="CR31" s="116" t="str">
        <f t="shared" si="115"/>
        <v/>
      </c>
      <c r="DH31" s="115" t="str">
        <f t="shared" si="31"/>
        <v/>
      </c>
      <c r="DI31" s="115" t="str">
        <f t="shared" si="32"/>
        <v/>
      </c>
      <c r="DJ31" s="115" t="str">
        <f t="shared" si="33"/>
        <v/>
      </c>
      <c r="DK31" s="115" t="str">
        <f t="shared" si="34"/>
        <v/>
      </c>
      <c r="DL31" s="115" t="str">
        <f t="shared" si="35"/>
        <v/>
      </c>
      <c r="DM31" s="115" t="str">
        <f t="shared" si="36"/>
        <v/>
      </c>
      <c r="DN31" s="115" t="str">
        <f t="shared" si="37"/>
        <v/>
      </c>
      <c r="DO31" s="115" t="str">
        <f t="shared" si="38"/>
        <v/>
      </c>
      <c r="DP31" s="115" t="str">
        <f t="shared" si="39"/>
        <v/>
      </c>
      <c r="DQ31" s="115" t="str">
        <f t="shared" si="40"/>
        <v/>
      </c>
      <c r="DR31" s="115" t="str">
        <f t="shared" si="41"/>
        <v/>
      </c>
      <c r="DS31" s="115" t="str">
        <f t="shared" si="42"/>
        <v/>
      </c>
      <c r="DT31" s="115" t="str">
        <f t="shared" si="43"/>
        <v/>
      </c>
      <c r="DU31" s="115" t="str">
        <f t="shared" si="44"/>
        <v/>
      </c>
      <c r="DV31" s="115" t="str">
        <f t="shared" si="45"/>
        <v/>
      </c>
      <c r="DW31" s="115" t="str">
        <f t="shared" si="46"/>
        <v/>
      </c>
      <c r="DX31" s="115" t="str">
        <f t="shared" si="47"/>
        <v/>
      </c>
      <c r="DY31" s="115" t="str">
        <f t="shared" si="48"/>
        <v/>
      </c>
      <c r="DZ31" s="115" t="str">
        <f t="shared" si="49"/>
        <v/>
      </c>
      <c r="EA31" s="115" t="str">
        <f t="shared" si="50"/>
        <v/>
      </c>
      <c r="EB31" s="115" t="str">
        <f t="shared" si="51"/>
        <v/>
      </c>
      <c r="EC31" s="115" t="str">
        <f t="shared" si="52"/>
        <v/>
      </c>
      <c r="ED31" s="115" t="str">
        <f t="shared" si="53"/>
        <v/>
      </c>
      <c r="EE31" s="115" t="str">
        <f t="shared" si="54"/>
        <v/>
      </c>
      <c r="EF31" s="115" t="str">
        <f t="shared" si="55"/>
        <v/>
      </c>
      <c r="EG31" s="115" t="str">
        <f t="shared" si="119"/>
        <v/>
      </c>
      <c r="EH31" s="115" t="str">
        <f t="shared" si="120"/>
        <v/>
      </c>
      <c r="EI31" s="115" t="str">
        <f t="shared" si="121"/>
        <v/>
      </c>
      <c r="EJ31" s="115" t="str">
        <f t="shared" si="122"/>
        <v/>
      </c>
      <c r="EK31" s="115" t="str">
        <f t="shared" si="123"/>
        <v/>
      </c>
      <c r="EL31" s="115" t="str">
        <f t="shared" si="124"/>
        <v/>
      </c>
      <c r="EM31" s="115" t="str">
        <f t="shared" si="125"/>
        <v/>
      </c>
      <c r="EN31" s="115" t="str">
        <f t="shared" si="126"/>
        <v/>
      </c>
      <c r="EO31" s="115" t="str">
        <f t="shared" si="127"/>
        <v/>
      </c>
      <c r="EP31" s="115" t="str">
        <f t="shared" si="128"/>
        <v/>
      </c>
      <c r="EQ31" s="115" t="str">
        <f t="shared" si="129"/>
        <v/>
      </c>
      <c r="ER31" s="115" t="str">
        <f t="shared" si="130"/>
        <v/>
      </c>
      <c r="ES31" s="115" t="str">
        <f t="shared" si="131"/>
        <v/>
      </c>
      <c r="ET31" s="115" t="str">
        <f t="shared" si="132"/>
        <v/>
      </c>
      <c r="EU31" s="115" t="str">
        <f t="shared" si="133"/>
        <v/>
      </c>
      <c r="EV31" s="115" t="str">
        <f t="shared" si="134"/>
        <v/>
      </c>
      <c r="EW31" s="115" t="str">
        <f t="shared" si="135"/>
        <v/>
      </c>
      <c r="EX31" s="115" t="str">
        <f t="shared" si="136"/>
        <v/>
      </c>
      <c r="EY31" s="115" t="str">
        <f t="shared" si="137"/>
        <v/>
      </c>
      <c r="EZ31" s="115" t="str">
        <f t="shared" si="138"/>
        <v/>
      </c>
      <c r="FA31" s="115" t="str">
        <f t="shared" si="139"/>
        <v/>
      </c>
      <c r="FB31" s="115" t="str">
        <f t="shared" si="140"/>
        <v/>
      </c>
      <c r="FC31" s="115" t="str">
        <f t="shared" si="141"/>
        <v/>
      </c>
      <c r="FD31" s="115" t="str">
        <f t="shared" si="142"/>
        <v/>
      </c>
      <c r="FE31" s="115" t="str">
        <f t="shared" si="143"/>
        <v/>
      </c>
      <c r="FF31" s="115">
        <f t="shared" si="699"/>
        <v>301</v>
      </c>
      <c r="FG31" s="115" t="str">
        <f>IFERROR(SMALL($DI3:$DI422,$A$11),"")</f>
        <v/>
      </c>
      <c r="FH31" s="115">
        <f t="shared" si="182"/>
        <v>97</v>
      </c>
      <c r="FI31" s="115" t="str">
        <f t="shared" si="144"/>
        <v/>
      </c>
      <c r="FJ31" s="115" t="str">
        <f t="shared" si="145"/>
        <v/>
      </c>
      <c r="FK31" s="120" t="str">
        <f t="shared" si="146"/>
        <v/>
      </c>
      <c r="FL31" s="121" t="str">
        <f t="shared" si="147"/>
        <v/>
      </c>
      <c r="FM31" s="122" t="str">
        <f t="shared" si="148"/>
        <v/>
      </c>
      <c r="FN31" s="121" t="str">
        <f t="shared" si="149"/>
        <v/>
      </c>
      <c r="FO31" s="122" t="str">
        <f t="shared" si="150"/>
        <v/>
      </c>
      <c r="FP31" s="122" t="str">
        <f t="shared" si="676"/>
        <v/>
      </c>
      <c r="FR31" s="107" t="str">
        <f>IFERROR(IF('INPUT INF'!L32="","",'INPUT INF'!L32),"")</f>
        <v/>
      </c>
      <c r="FS31" s="107">
        <f t="shared" si="152"/>
        <v>29</v>
      </c>
      <c r="FT31" s="107" t="str">
        <f t="shared" si="153"/>
        <v/>
      </c>
      <c r="FU31" s="107" t="str">
        <f t="shared" si="593"/>
        <v/>
      </c>
      <c r="FV31" s="107">
        <f t="shared" si="154"/>
        <v>30</v>
      </c>
      <c r="FW31" s="221" t="str">
        <f t="shared" si="155"/>
        <v>ECONOMICS</v>
      </c>
      <c r="GA31" s="212">
        <f>GA4</f>
        <v>302</v>
      </c>
      <c r="GB31" s="140" t="str">
        <f>IFERROR(INDEX($FW$3:$FW$70,MATCH(GA31,$FV$3:$FV$70,0)),"")</f>
        <v>HINDI CORE</v>
      </c>
      <c r="GC31" s="126">
        <f>COUNTIF($E$73:$E$142,"&gt;0")</f>
        <v>15</v>
      </c>
      <c r="GD31" s="127">
        <f>GC31-GN31</f>
        <v>15</v>
      </c>
      <c r="GE31" s="126">
        <f t="shared" ref="GE31:GE42" si="842">IF(GB31="","",ROUND(GD31/GC31*100,2))</f>
        <v>100</v>
      </c>
      <c r="GF31" s="127">
        <f>COUNTIF($F$73:$F$142,GF$3)</f>
        <v>4</v>
      </c>
      <c r="GG31" s="127">
        <f t="shared" ref="GG31:GN31" si="843">COUNTIF($F$73:$F$142,GG$3)</f>
        <v>4</v>
      </c>
      <c r="GH31" s="127">
        <f t="shared" si="843"/>
        <v>3</v>
      </c>
      <c r="GI31" s="127">
        <f t="shared" si="843"/>
        <v>2</v>
      </c>
      <c r="GJ31" s="127">
        <f t="shared" si="843"/>
        <v>1</v>
      </c>
      <c r="GK31" s="127">
        <f t="shared" si="843"/>
        <v>0</v>
      </c>
      <c r="GL31" s="127">
        <f t="shared" si="843"/>
        <v>1</v>
      </c>
      <c r="GM31" s="127">
        <f t="shared" si="843"/>
        <v>0</v>
      </c>
      <c r="GN31" s="127">
        <f t="shared" si="843"/>
        <v>0</v>
      </c>
      <c r="GO31" s="126">
        <f>(GF31)*8+(GG31)*7+(GH31)*6+(GI31)*5+(GJ31)*4+(GK31)*3+(GL31)*2+(GM31)*1</f>
        <v>94</v>
      </c>
      <c r="GP31" s="126">
        <f>ROUND(GO31*12.5/SUM(GF31:GN31),2)</f>
        <v>78.33</v>
      </c>
      <c r="GQ31" s="126">
        <f>COUNTIF($E$73:$E$142,"&lt;45")-GN31</f>
        <v>0</v>
      </c>
      <c r="GR31" s="126">
        <f>COUNTIF($E$73:$E$142,"&lt;60")-GQ31</f>
        <v>0</v>
      </c>
      <c r="GS31" s="126">
        <f>COUNTIF($E$73:$E$142,"&lt;75")-GQ31-GR31</f>
        <v>1</v>
      </c>
      <c r="GT31" s="126">
        <f>COUNTIF($E$73:$E$142,"&lt;90")-GQ31-GR31-GS31</f>
        <v>6</v>
      </c>
      <c r="GU31" s="126">
        <f>COUNTIF($E$73:$E$142,"&gt;89")</f>
        <v>8</v>
      </c>
      <c r="GV31" s="126">
        <f>COUNTIF($E$73:$E$142,GV3)</f>
        <v>14</v>
      </c>
      <c r="GW31" s="126">
        <f>COUNTIF($E$73:$E$142,GW3)</f>
        <v>7</v>
      </c>
      <c r="GY31" s="115">
        <v>28</v>
      </c>
      <c r="GZ31" s="120">
        <f>IF(COUNT(GZ25:GZ30)&gt;1,GY31,"")</f>
        <v>28</v>
      </c>
      <c r="HA31" s="120" t="str">
        <f t="shared" si="758"/>
        <v>PRABHA SHARMA</v>
      </c>
      <c r="HB31" s="120">
        <f>IF(GZ31="","",'INPUT INF'!L$7)</f>
        <v>301</v>
      </c>
      <c r="HC31" s="115" t="s">
        <v>32</v>
      </c>
      <c r="HD31" s="133" t="str">
        <f t="shared" si="821"/>
        <v>ENGLISH CORE</v>
      </c>
      <c r="HE31" s="133">
        <f>SUM(HE25:HE30)</f>
        <v>68</v>
      </c>
      <c r="HF31" s="133">
        <f t="shared" ref="HF31" si="844">SUM(HF25:HF30)</f>
        <v>68</v>
      </c>
      <c r="HG31" s="142">
        <f t="shared" ref="HG31" si="845">IF(HD31="","",ROUND(HF31/HE31*100,2))</f>
        <v>100</v>
      </c>
      <c r="HH31" s="133">
        <f t="shared" ref="HH31" si="846">SUM(HH25:HH30)</f>
        <v>10</v>
      </c>
      <c r="HI31" s="133">
        <f t="shared" ref="HI31" si="847">SUM(HI25:HI30)</f>
        <v>1</v>
      </c>
      <c r="HJ31" s="133">
        <f t="shared" ref="HJ31" si="848">SUM(HJ25:HJ30)</f>
        <v>7</v>
      </c>
      <c r="HK31" s="133">
        <f t="shared" ref="HK31" si="849">SUM(HK25:HK30)</f>
        <v>15</v>
      </c>
      <c r="HL31" s="133">
        <f t="shared" ref="HL31" si="850">SUM(HL25:HL30)</f>
        <v>25</v>
      </c>
      <c r="HM31" s="133">
        <f t="shared" ref="HM31" si="851">SUM(HM25:HM30)</f>
        <v>2</v>
      </c>
      <c r="HN31" s="133">
        <f t="shared" ref="HN31" si="852">SUM(HN25:HN30)</f>
        <v>4</v>
      </c>
      <c r="HO31" s="133">
        <f t="shared" ref="HO31" si="853">SUM(HO25:HO30)</f>
        <v>4</v>
      </c>
      <c r="HP31" s="133">
        <f t="shared" ref="HP31" si="854">SUM(HP25:HP30)</f>
        <v>0</v>
      </c>
      <c r="HQ31" s="133">
        <f t="shared" ref="HQ31" si="855">SUM(HQ25:HQ30)</f>
        <v>322</v>
      </c>
      <c r="HR31" s="142">
        <f t="shared" ref="HR31" si="856">ROUND(HQ31*12.5/SUM(HH31:HP31),2)</f>
        <v>59.19</v>
      </c>
      <c r="HS31" s="133">
        <f t="shared" ref="HS31" si="857">SUM(HS25:HS30)</f>
        <v>0</v>
      </c>
      <c r="HT31" s="133">
        <f t="shared" ref="HT31" si="858">SUM(HT25:HT30)</f>
        <v>1</v>
      </c>
      <c r="HU31" s="133">
        <f t="shared" ref="HU31" si="859">SUM(HU25:HU30)</f>
        <v>8</v>
      </c>
      <c r="HV31" s="133">
        <f t="shared" ref="HV31" si="860">SUM(HV25:HV30)</f>
        <v>44</v>
      </c>
      <c r="HW31" s="133">
        <f t="shared" ref="HW31:HY31" si="861">SUM(HW25:HW30)</f>
        <v>15</v>
      </c>
      <c r="HX31" s="133">
        <f t="shared" si="861"/>
        <v>60</v>
      </c>
      <c r="HY31" s="133">
        <f t="shared" si="861"/>
        <v>15</v>
      </c>
      <c r="IA31" s="141" t="str">
        <f t="shared" si="452"/>
        <v/>
      </c>
      <c r="IB31" s="131" t="str">
        <f t="shared" si="191"/>
        <v/>
      </c>
      <c r="IC31" s="131" t="str">
        <f t="shared" si="192"/>
        <v/>
      </c>
      <c r="ID31" s="131" t="str">
        <f t="shared" si="193"/>
        <v/>
      </c>
      <c r="IE31" s="131" t="str">
        <f t="shared" si="194"/>
        <v/>
      </c>
      <c r="IF31" s="131" t="str">
        <f t="shared" si="195"/>
        <v/>
      </c>
      <c r="IG31" s="131" t="str">
        <f t="shared" si="196"/>
        <v/>
      </c>
      <c r="IH31" s="131" t="str">
        <f t="shared" si="197"/>
        <v/>
      </c>
      <c r="II31" s="131" t="str">
        <f t="shared" si="198"/>
        <v/>
      </c>
      <c r="IJ31" s="131" t="str">
        <f t="shared" si="199"/>
        <v/>
      </c>
      <c r="IK31" s="131" t="str">
        <f t="shared" si="200"/>
        <v/>
      </c>
      <c r="IL31" s="131" t="str">
        <f t="shared" si="201"/>
        <v/>
      </c>
      <c r="IM31" s="131" t="str">
        <f t="shared" si="202"/>
        <v/>
      </c>
      <c r="IN31" s="131" t="str">
        <f t="shared" si="203"/>
        <v/>
      </c>
      <c r="IO31" s="131" t="str">
        <f t="shared" si="204"/>
        <v/>
      </c>
      <c r="IP31" s="131" t="str">
        <f t="shared" si="205"/>
        <v/>
      </c>
      <c r="IQ31" s="131" t="str">
        <f t="shared" si="206"/>
        <v/>
      </c>
      <c r="IR31" s="131" t="str">
        <f t="shared" si="207"/>
        <v/>
      </c>
      <c r="IS31" s="131" t="str">
        <f t="shared" si="208"/>
        <v/>
      </c>
      <c r="IT31" s="131" t="str">
        <f t="shared" si="209"/>
        <v/>
      </c>
      <c r="IU31" s="131" t="str">
        <f t="shared" si="210"/>
        <v/>
      </c>
      <c r="IV31" s="131" t="str">
        <f t="shared" si="211"/>
        <v/>
      </c>
      <c r="IW31" s="131" t="str">
        <f t="shared" si="212"/>
        <v/>
      </c>
      <c r="IX31" s="131" t="str">
        <f t="shared" si="213"/>
        <v/>
      </c>
      <c r="IY31" s="131" t="str">
        <f t="shared" si="214"/>
        <v/>
      </c>
      <c r="IZ31" s="131" t="str">
        <f t="shared" si="215"/>
        <v/>
      </c>
      <c r="JB31" s="143"/>
      <c r="JC31" s="133"/>
      <c r="JD31" s="133" t="e">
        <f t="shared" si="751"/>
        <v>#NUM!</v>
      </c>
      <c r="JE31" s="133"/>
      <c r="JF31" s="133" t="str">
        <f t="shared" si="752"/>
        <v/>
      </c>
      <c r="JG31" s="133" t="str">
        <f t="shared" si="752"/>
        <v/>
      </c>
      <c r="JH31" s="133" t="str">
        <f t="shared" si="752"/>
        <v/>
      </c>
      <c r="JI31" s="133" t="str">
        <f t="shared" si="752"/>
        <v/>
      </c>
      <c r="JJ31" s="133" t="str">
        <f t="shared" si="752"/>
        <v/>
      </c>
      <c r="JK31" s="133" t="e">
        <f t="shared" si="753"/>
        <v>#VALUE!</v>
      </c>
      <c r="JL31" s="133" t="str">
        <f t="shared" si="754"/>
        <v/>
      </c>
      <c r="JM31" s="133" t="str">
        <f t="shared" si="754"/>
        <v/>
      </c>
      <c r="JN31" s="133" t="str">
        <f t="shared" si="754"/>
        <v/>
      </c>
      <c r="JO31" s="133" t="str">
        <f t="shared" si="754"/>
        <v/>
      </c>
      <c r="JP31" s="133" t="str">
        <f t="shared" si="754"/>
        <v/>
      </c>
      <c r="JQ31" s="133" t="str">
        <f t="shared" si="754"/>
        <v/>
      </c>
      <c r="JR31" s="133" t="str">
        <f t="shared" si="754"/>
        <v/>
      </c>
      <c r="JS31" s="133" t="str">
        <f t="shared" si="754"/>
        <v/>
      </c>
      <c r="JT31" s="133" t="str">
        <f t="shared" si="754"/>
        <v/>
      </c>
      <c r="JU31" s="133" t="str">
        <f t="shared" si="754"/>
        <v/>
      </c>
      <c r="JV31" s="120" t="e">
        <f t="shared" si="755"/>
        <v>#VALUE!</v>
      </c>
      <c r="JW31" s="133" t="str">
        <f t="shared" si="779"/>
        <v/>
      </c>
      <c r="JX31" s="133" t="str">
        <f t="shared" si="756"/>
        <v/>
      </c>
      <c r="JY31" s="133" t="str">
        <f t="shared" si="756"/>
        <v/>
      </c>
      <c r="JZ31" s="133" t="str">
        <f t="shared" si="756"/>
        <v/>
      </c>
      <c r="KA31" s="133" t="str">
        <f t="shared" si="756"/>
        <v/>
      </c>
      <c r="KB31" s="133" t="str">
        <f t="shared" si="756"/>
        <v/>
      </c>
    </row>
    <row r="32" spans="1:316" ht="15" customHeight="1" x14ac:dyDescent="0.25">
      <c r="A32" s="115">
        <v>30</v>
      </c>
      <c r="B32" s="115">
        <f t="shared" si="59"/>
        <v>12672029</v>
      </c>
      <c r="C32" s="115" t="s">
        <v>68</v>
      </c>
      <c r="D32" s="100" t="str">
        <f t="shared" si="178"/>
        <v>A</v>
      </c>
      <c r="E32" s="100">
        <f t="shared" si="60"/>
        <v>89</v>
      </c>
      <c r="F32" s="100" t="str">
        <f t="shared" si="61"/>
        <v>A2</v>
      </c>
      <c r="G32" s="100">
        <f t="shared" si="2"/>
        <v>82</v>
      </c>
      <c r="H32" s="100" t="str">
        <f t="shared" si="62"/>
        <v>C1</v>
      </c>
      <c r="I32" s="100" t="str">
        <f t="shared" si="3"/>
        <v/>
      </c>
      <c r="J32" s="100" t="str">
        <f t="shared" si="63"/>
        <v/>
      </c>
      <c r="K32" s="100" t="str">
        <f t="shared" si="4"/>
        <v/>
      </c>
      <c r="L32" s="100" t="str">
        <f t="shared" si="5"/>
        <v/>
      </c>
      <c r="M32" s="100" t="str">
        <f t="shared" si="6"/>
        <v/>
      </c>
      <c r="N32" s="100" t="str">
        <f t="shared" si="64"/>
        <v/>
      </c>
      <c r="O32" s="100" t="str">
        <f t="shared" si="7"/>
        <v/>
      </c>
      <c r="P32" s="100" t="str">
        <f t="shared" si="65"/>
        <v/>
      </c>
      <c r="Q32" s="100" t="str">
        <f t="shared" si="8"/>
        <v/>
      </c>
      <c r="R32" s="100" t="str">
        <f t="shared" si="66"/>
        <v/>
      </c>
      <c r="S32" s="100">
        <f t="shared" si="9"/>
        <v>65</v>
      </c>
      <c r="T32" s="100" t="str">
        <f t="shared" si="67"/>
        <v>D1</v>
      </c>
      <c r="U32" s="100">
        <f t="shared" si="10"/>
        <v>91</v>
      </c>
      <c r="V32" s="100" t="str">
        <f t="shared" si="68"/>
        <v>A2</v>
      </c>
      <c r="W32" s="100">
        <f t="shared" si="11"/>
        <v>79</v>
      </c>
      <c r="X32" s="100" t="str">
        <f t="shared" si="69"/>
        <v>B2</v>
      </c>
      <c r="Y32" s="100" t="str">
        <f t="shared" si="12"/>
        <v/>
      </c>
      <c r="Z32" s="100" t="str">
        <f t="shared" si="70"/>
        <v/>
      </c>
      <c r="AA32" s="100" t="str">
        <f t="shared" si="13"/>
        <v/>
      </c>
      <c r="AB32" s="100" t="str">
        <f t="shared" si="71"/>
        <v/>
      </c>
      <c r="AC32" s="100" t="str">
        <f t="shared" si="14"/>
        <v/>
      </c>
      <c r="AD32" s="100" t="str">
        <f t="shared" si="72"/>
        <v/>
      </c>
      <c r="AE32" s="100" t="str">
        <f t="shared" si="15"/>
        <v/>
      </c>
      <c r="AF32" s="100" t="str">
        <f t="shared" si="73"/>
        <v/>
      </c>
      <c r="AG32" s="100" t="str">
        <f t="shared" si="16"/>
        <v/>
      </c>
      <c r="AH32" s="100" t="str">
        <f t="shared" si="74"/>
        <v/>
      </c>
      <c r="AI32" s="100" t="str">
        <f t="shared" si="17"/>
        <v/>
      </c>
      <c r="AJ32" s="100" t="str">
        <f t="shared" si="75"/>
        <v/>
      </c>
      <c r="AK32" s="100" t="str">
        <f t="shared" si="18"/>
        <v/>
      </c>
      <c r="AL32" s="100" t="str">
        <f t="shared" si="76"/>
        <v/>
      </c>
      <c r="AM32" s="100" t="str">
        <f t="shared" si="19"/>
        <v/>
      </c>
      <c r="AN32" s="100" t="str">
        <f t="shared" si="77"/>
        <v/>
      </c>
      <c r="AO32" s="100" t="str">
        <f t="shared" si="20"/>
        <v/>
      </c>
      <c r="AP32" s="100" t="str">
        <f t="shared" si="78"/>
        <v/>
      </c>
      <c r="AQ32" s="100" t="str">
        <f t="shared" si="21"/>
        <v/>
      </c>
      <c r="AR32" s="100" t="str">
        <f t="shared" si="79"/>
        <v/>
      </c>
      <c r="AS32" s="100" t="str">
        <f t="shared" si="22"/>
        <v/>
      </c>
      <c r="AT32" s="100" t="str">
        <f t="shared" si="80"/>
        <v/>
      </c>
      <c r="AU32" s="100" t="str">
        <f t="shared" si="23"/>
        <v/>
      </c>
      <c r="AV32" s="100" t="str">
        <f t="shared" si="81"/>
        <v/>
      </c>
      <c r="AW32" s="100" t="str">
        <f t="shared" si="24"/>
        <v/>
      </c>
      <c r="AX32" s="100" t="str">
        <f t="shared" si="82"/>
        <v/>
      </c>
      <c r="AY32" s="100" t="str">
        <f t="shared" si="25"/>
        <v/>
      </c>
      <c r="AZ32" s="100" t="str">
        <f t="shared" si="83"/>
        <v/>
      </c>
      <c r="BA32" s="100" t="str">
        <f t="shared" si="26"/>
        <v/>
      </c>
      <c r="BB32" s="100" t="str">
        <f t="shared" si="84"/>
        <v/>
      </c>
      <c r="BC32" s="100">
        <f>IFERROR(INDEX('INPUT INF'!$F$3:$F$601,MATCH($B32,'INPUT INF'!$A$3:$A$601,FALSE)),"")</f>
        <v>0</v>
      </c>
      <c r="BD32" s="100">
        <f t="shared" si="27"/>
        <v>0</v>
      </c>
      <c r="BE32" s="100" t="str">
        <f t="shared" si="85"/>
        <v/>
      </c>
      <c r="BF32" s="100">
        <f t="shared" si="28"/>
        <v>406</v>
      </c>
      <c r="BG32" s="115" t="str">
        <f t="shared" si="29"/>
        <v>PASS</v>
      </c>
      <c r="BH32" s="115">
        <f>IF(AND('INPUT INF'!$O$1="X",BG32="PASS"),BF32,IF($BG32="","0",IF('INPUT INF'!$N$63="YES",$BF32,"")))</f>
        <v>406</v>
      </c>
      <c r="BI32" s="115" t="str">
        <f>IF($BG32="","0",IF('INPUT INF'!$N$64="YES",$BF32,""))</f>
        <v/>
      </c>
      <c r="BJ32" s="115" t="str">
        <f>IF($BG32="","0",IF('INPUT INF'!$N$65="YES",$BF32,""))</f>
        <v/>
      </c>
      <c r="BL32" s="116" t="str">
        <f t="shared" si="87"/>
        <v/>
      </c>
      <c r="BM32" s="116" t="str">
        <f t="shared" si="88"/>
        <v/>
      </c>
      <c r="BN32" s="116" t="str">
        <f t="shared" si="88"/>
        <v/>
      </c>
      <c r="BR32" s="116" t="str">
        <f t="shared" si="92"/>
        <v/>
      </c>
      <c r="BS32" s="116" t="str">
        <f t="shared" si="93"/>
        <v/>
      </c>
      <c r="BT32" s="116" t="str">
        <f t="shared" si="93"/>
        <v/>
      </c>
      <c r="BX32" s="116" t="str">
        <f t="shared" si="97"/>
        <v/>
      </c>
      <c r="BY32" s="116" t="str">
        <f t="shared" si="98"/>
        <v/>
      </c>
      <c r="BZ32" s="116" t="str">
        <f t="shared" si="98"/>
        <v/>
      </c>
      <c r="CD32" s="116" t="str">
        <f t="shared" si="102"/>
        <v/>
      </c>
      <c r="CE32" s="116" t="str">
        <f t="shared" si="103"/>
        <v/>
      </c>
      <c r="CF32" s="116" t="str">
        <f t="shared" si="104"/>
        <v/>
      </c>
      <c r="CJ32" s="116" t="str">
        <f t="shared" si="108"/>
        <v/>
      </c>
      <c r="CK32" s="116" t="str">
        <f t="shared" si="109"/>
        <v/>
      </c>
      <c r="CL32" s="116" t="str">
        <f t="shared" si="110"/>
        <v/>
      </c>
      <c r="CP32" s="116" t="str">
        <f t="shared" si="30"/>
        <v/>
      </c>
      <c r="CQ32" s="116" t="str">
        <f t="shared" si="114"/>
        <v/>
      </c>
      <c r="CR32" s="116" t="str">
        <f t="shared" si="115"/>
        <v/>
      </c>
      <c r="DH32" s="115" t="str">
        <f t="shared" si="31"/>
        <v/>
      </c>
      <c r="DI32" s="115" t="str">
        <f t="shared" si="32"/>
        <v/>
      </c>
      <c r="DJ32" s="115" t="str">
        <f t="shared" si="33"/>
        <v/>
      </c>
      <c r="DK32" s="115" t="str">
        <f t="shared" si="34"/>
        <v/>
      </c>
      <c r="DL32" s="115" t="str">
        <f t="shared" si="35"/>
        <v/>
      </c>
      <c r="DM32" s="115" t="str">
        <f t="shared" si="36"/>
        <v/>
      </c>
      <c r="DN32" s="115" t="str">
        <f t="shared" si="37"/>
        <v/>
      </c>
      <c r="DO32" s="115" t="str">
        <f t="shared" si="38"/>
        <v/>
      </c>
      <c r="DP32" s="115" t="str">
        <f t="shared" si="39"/>
        <v/>
      </c>
      <c r="DQ32" s="115" t="str">
        <f t="shared" si="40"/>
        <v/>
      </c>
      <c r="DR32" s="115" t="str">
        <f t="shared" si="41"/>
        <v/>
      </c>
      <c r="DS32" s="115" t="str">
        <f t="shared" si="42"/>
        <v/>
      </c>
      <c r="DT32" s="115" t="str">
        <f t="shared" si="43"/>
        <v/>
      </c>
      <c r="DU32" s="115" t="str">
        <f t="shared" si="44"/>
        <v/>
      </c>
      <c r="DV32" s="115" t="str">
        <f t="shared" si="45"/>
        <v/>
      </c>
      <c r="DW32" s="115" t="str">
        <f t="shared" si="46"/>
        <v/>
      </c>
      <c r="DX32" s="115" t="str">
        <f t="shared" si="47"/>
        <v/>
      </c>
      <c r="DY32" s="115" t="str">
        <f t="shared" si="48"/>
        <v/>
      </c>
      <c r="DZ32" s="115" t="str">
        <f t="shared" si="49"/>
        <v/>
      </c>
      <c r="EA32" s="115" t="str">
        <f t="shared" si="50"/>
        <v/>
      </c>
      <c r="EB32" s="115" t="str">
        <f t="shared" si="51"/>
        <v/>
      </c>
      <c r="EC32" s="115" t="str">
        <f t="shared" si="52"/>
        <v/>
      </c>
      <c r="ED32" s="115" t="str">
        <f t="shared" si="53"/>
        <v/>
      </c>
      <c r="EE32" s="115" t="str">
        <f t="shared" si="54"/>
        <v/>
      </c>
      <c r="EF32" s="115" t="str">
        <f t="shared" si="55"/>
        <v/>
      </c>
      <c r="EG32" s="115" t="str">
        <f t="shared" si="119"/>
        <v/>
      </c>
      <c r="EH32" s="115" t="str">
        <f t="shared" si="120"/>
        <v/>
      </c>
      <c r="EI32" s="115" t="str">
        <f t="shared" si="121"/>
        <v/>
      </c>
      <c r="EJ32" s="115" t="str">
        <f t="shared" si="122"/>
        <v/>
      </c>
      <c r="EK32" s="115" t="str">
        <f t="shared" si="123"/>
        <v/>
      </c>
      <c r="EL32" s="115" t="str">
        <f t="shared" si="124"/>
        <v/>
      </c>
      <c r="EM32" s="115" t="str">
        <f t="shared" si="125"/>
        <v/>
      </c>
      <c r="EN32" s="115" t="str">
        <f t="shared" si="126"/>
        <v/>
      </c>
      <c r="EO32" s="115" t="str">
        <f t="shared" si="127"/>
        <v/>
      </c>
      <c r="EP32" s="115" t="str">
        <f t="shared" si="128"/>
        <v/>
      </c>
      <c r="EQ32" s="115" t="str">
        <f t="shared" si="129"/>
        <v/>
      </c>
      <c r="ER32" s="115" t="str">
        <f t="shared" si="130"/>
        <v/>
      </c>
      <c r="ES32" s="115" t="str">
        <f t="shared" si="131"/>
        <v/>
      </c>
      <c r="ET32" s="115" t="str">
        <f t="shared" si="132"/>
        <v/>
      </c>
      <c r="EU32" s="115" t="str">
        <f t="shared" si="133"/>
        <v/>
      </c>
      <c r="EV32" s="115" t="str">
        <f t="shared" si="134"/>
        <v/>
      </c>
      <c r="EW32" s="115" t="str">
        <f t="shared" si="135"/>
        <v/>
      </c>
      <c r="EX32" s="115" t="str">
        <f t="shared" si="136"/>
        <v/>
      </c>
      <c r="EY32" s="115" t="str">
        <f t="shared" si="137"/>
        <v/>
      </c>
      <c r="EZ32" s="115" t="str">
        <f t="shared" si="138"/>
        <v/>
      </c>
      <c r="FA32" s="115" t="str">
        <f t="shared" si="139"/>
        <v/>
      </c>
      <c r="FB32" s="115" t="str">
        <f t="shared" si="140"/>
        <v/>
      </c>
      <c r="FC32" s="115" t="str">
        <f t="shared" si="141"/>
        <v/>
      </c>
      <c r="FD32" s="115" t="str">
        <f t="shared" si="142"/>
        <v/>
      </c>
      <c r="FE32" s="115" t="str">
        <f t="shared" si="143"/>
        <v/>
      </c>
      <c r="FF32" s="115">
        <f t="shared" si="699"/>
        <v>301</v>
      </c>
      <c r="FG32" s="115" t="str">
        <f>IFERROR(SMALL($DI3:$DI422,$A$12),"")</f>
        <v/>
      </c>
      <c r="FH32" s="115">
        <f t="shared" si="182"/>
        <v>97</v>
      </c>
      <c r="FI32" s="115" t="str">
        <f t="shared" si="144"/>
        <v/>
      </c>
      <c r="FJ32" s="115" t="str">
        <f t="shared" si="145"/>
        <v/>
      </c>
      <c r="FK32" s="120" t="str">
        <f t="shared" si="146"/>
        <v/>
      </c>
      <c r="FL32" s="121" t="str">
        <f t="shared" si="147"/>
        <v/>
      </c>
      <c r="FM32" s="122" t="str">
        <f t="shared" si="148"/>
        <v/>
      </c>
      <c r="FN32" s="121" t="str">
        <f t="shared" si="149"/>
        <v/>
      </c>
      <c r="FO32" s="122" t="str">
        <f t="shared" si="150"/>
        <v/>
      </c>
      <c r="FP32" s="122" t="str">
        <f t="shared" si="676"/>
        <v/>
      </c>
      <c r="FR32" s="107" t="str">
        <f>IFERROR(IF('INPUT INF'!L33="","",'INPUT INF'!L33),"")</f>
        <v/>
      </c>
      <c r="FS32" s="107" t="str">
        <f t="shared" si="152"/>
        <v/>
      </c>
      <c r="FT32" s="107" t="str">
        <f t="shared" si="153"/>
        <v/>
      </c>
      <c r="FU32" s="107" t="str">
        <f t="shared" si="593"/>
        <v/>
      </c>
      <c r="FV32" s="107">
        <f t="shared" si="154"/>
        <v>29</v>
      </c>
      <c r="FW32" s="221" t="str">
        <f t="shared" si="155"/>
        <v>GEOGHAPHY</v>
      </c>
      <c r="GA32" s="212">
        <f t="shared" ref="GA32:GA55" si="862">GA5</f>
        <v>301</v>
      </c>
      <c r="GB32" s="140" t="str">
        <f t="shared" ref="GB32:GB55" si="863">IFERROR(INDEX($FW$3:$FW$70,MATCH(GA32,$FV$3:$FV$70,0)),"")</f>
        <v>ENGLISH CORE</v>
      </c>
      <c r="GC32" s="126">
        <f>COUNTIF($G$73:$G$142,"&gt;0")</f>
        <v>32</v>
      </c>
      <c r="GD32" s="127">
        <f t="shared" ref="GD32:GD42" si="864">GC32-GN32</f>
        <v>32</v>
      </c>
      <c r="GE32" s="126">
        <f t="shared" si="842"/>
        <v>100</v>
      </c>
      <c r="GF32" s="127">
        <f>COUNTIF($H$73:$H$142,GF$3)</f>
        <v>2</v>
      </c>
      <c r="GG32" s="127">
        <f t="shared" ref="GG32:GN32" si="865">COUNTIF($H$73:$H$142,GG$3)</f>
        <v>1</v>
      </c>
      <c r="GH32" s="127">
        <f t="shared" si="865"/>
        <v>3</v>
      </c>
      <c r="GI32" s="127">
        <f t="shared" si="865"/>
        <v>6</v>
      </c>
      <c r="GJ32" s="127">
        <f t="shared" si="865"/>
        <v>12</v>
      </c>
      <c r="GK32" s="127">
        <f t="shared" si="865"/>
        <v>2</v>
      </c>
      <c r="GL32" s="127">
        <f t="shared" si="865"/>
        <v>4</v>
      </c>
      <c r="GM32" s="127">
        <f t="shared" si="865"/>
        <v>2</v>
      </c>
      <c r="GN32" s="127">
        <f t="shared" si="865"/>
        <v>0</v>
      </c>
      <c r="GO32" s="126">
        <f t="shared" ref="GO32:GO55" si="866">(GF32)*8+(GG32)*7+(GH32)*6+(GI32)*5+(GJ32)*4+(GK32)*3+(GL32)*2+(GM32)*1</f>
        <v>135</v>
      </c>
      <c r="GP32" s="126">
        <f t="shared" ref="GP32:GP55" si="867">ROUND(GO32*12.5/SUM(GF32:GN32),2)</f>
        <v>52.73</v>
      </c>
      <c r="GQ32" s="126">
        <f>COUNTIF($G$73:$G$142,"&lt;45")-GN32</f>
        <v>0</v>
      </c>
      <c r="GR32" s="126">
        <f>COUNTIF($G$73:$G$142,"&lt;60")-GQ32</f>
        <v>1</v>
      </c>
      <c r="GS32" s="126">
        <f>COUNTIF($G$73:$G$142,"&lt;75")-GQ32-GR32</f>
        <v>6</v>
      </c>
      <c r="GT32" s="126">
        <f>COUNTIF($G$73:$G$142,"&lt;90")-GQ32-GR32-GS32</f>
        <v>20</v>
      </c>
      <c r="GU32" s="126">
        <f>COUNTIF($G$73:$G$142,"&gt;89")</f>
        <v>5</v>
      </c>
      <c r="GV32" s="126">
        <f>COUNTIF($G$73:$G$142,GV3)</f>
        <v>26</v>
      </c>
      <c r="GW32" s="126">
        <f>COUNTIF($G$73:$G$142,GW3)</f>
        <v>5</v>
      </c>
      <c r="GY32" s="115">
        <v>29</v>
      </c>
      <c r="GZ32" s="120">
        <f>IF('INPUT INF'!N$8="YES",GY32,"")</f>
        <v>29</v>
      </c>
      <c r="HA32" s="115" t="str">
        <f>'INPUT INF'!K8</f>
        <v>P KESHARWANI</v>
      </c>
      <c r="HB32" s="120">
        <f>IF(GZ32="","",'INPUT INF'!L$8)</f>
        <v>302</v>
      </c>
      <c r="HC32" s="120" t="str">
        <f>'INPUT INF'!N$3</f>
        <v>A</v>
      </c>
      <c r="HD32" s="133" t="str">
        <f>IFERROR(INDEX(GB$4:GB$28,MATCH($HB32,$GA$4:$GA$28,0)),"")</f>
        <v>HINDI CORE</v>
      </c>
      <c r="HE32" s="133">
        <f>IFERROR(INDEX(GC$4:GC$28,MATCH($HB32,$GA$4:$GA$28,0)),"")</f>
        <v>19</v>
      </c>
      <c r="HF32" s="133">
        <f t="shared" ref="HF32" si="868">IFERROR(INDEX(GD$4:GD$28,MATCH($HB32,$GA$4:$GA$28,0)),"")</f>
        <v>19</v>
      </c>
      <c r="HG32" s="133">
        <f t="shared" ref="HG32" si="869">IFERROR(INDEX(GE$4:GE$28,MATCH($HB32,$GA$4:$GA$28,0)),"")</f>
        <v>100</v>
      </c>
      <c r="HH32" s="133">
        <f t="shared" ref="HH32" si="870">IFERROR(INDEX(GF$4:GF$28,MATCH($HB32,$GA$4:$GA$28,0)),"")</f>
        <v>4</v>
      </c>
      <c r="HI32" s="133">
        <f t="shared" ref="HI32" si="871">IFERROR(INDEX(GG$4:GG$28,MATCH($HB32,$GA$4:$GA$28,0)),"")</f>
        <v>10</v>
      </c>
      <c r="HJ32" s="133">
        <f t="shared" ref="HJ32" si="872">IFERROR(INDEX(GH$4:GH$28,MATCH($HB32,$GA$4:$GA$28,0)),"")</f>
        <v>1</v>
      </c>
      <c r="HK32" s="133">
        <f t="shared" ref="HK32" si="873">IFERROR(INDEX(GI$4:GI$28,MATCH($HB32,$GA$4:$GA$28,0)),"")</f>
        <v>0</v>
      </c>
      <c r="HL32" s="133">
        <f t="shared" ref="HL32" si="874">IFERROR(INDEX(GJ$4:GJ$28,MATCH($HB32,$GA$4:$GA$28,0)),"")</f>
        <v>1</v>
      </c>
      <c r="HM32" s="133">
        <f t="shared" ref="HM32" si="875">IFERROR(INDEX(GK$4:GK$28,MATCH($HB32,$GA$4:$GA$28,0)),"")</f>
        <v>3</v>
      </c>
      <c r="HN32" s="133">
        <f t="shared" ref="HN32" si="876">IFERROR(INDEX(GL$4:GL$28,MATCH($HB32,$GA$4:$GA$28,0)),"")</f>
        <v>0</v>
      </c>
      <c r="HO32" s="133">
        <f t="shared" ref="HO32" si="877">IFERROR(INDEX(GM$4:GM$28,MATCH($HB32,$GA$4:$GA$28,0)),"")</f>
        <v>0</v>
      </c>
      <c r="HP32" s="133">
        <f t="shared" ref="HP32" si="878">IFERROR(INDEX(GN$4:GN$28,MATCH($HB32,$GA$4:$GA$28,0)),"")</f>
        <v>0</v>
      </c>
      <c r="HQ32" s="133">
        <f t="shared" ref="HQ32" si="879">IFERROR(INDEX(GO$4:GO$28,MATCH($HB32,$GA$4:$GA$28,0)),"")</f>
        <v>121</v>
      </c>
      <c r="HR32" s="133">
        <f t="shared" ref="HR32" si="880">IFERROR(INDEX(GP$4:GP$28,MATCH($HB32,$GA$4:$GA$28,0)),"")</f>
        <v>79.61</v>
      </c>
      <c r="HS32" s="133">
        <f t="shared" ref="HS32" si="881">IFERROR(INDEX(GQ$4:GQ$28,MATCH($HB32,$GA$4:$GA$28,0)),"")</f>
        <v>0</v>
      </c>
      <c r="HT32" s="133">
        <f t="shared" ref="HT32" si="882">IFERROR(INDEX(GR$4:GR$28,MATCH($HB32,$GA$4:$GA$28,0)),"")</f>
        <v>0</v>
      </c>
      <c r="HU32" s="133">
        <f t="shared" ref="HU32" si="883">IFERROR(INDEX(GS$4:GS$28,MATCH($HB32,$GA$4:$GA$28,0)),"")</f>
        <v>2</v>
      </c>
      <c r="HV32" s="133">
        <f t="shared" ref="HV32" si="884">IFERROR(INDEX(GT$4:GT$28,MATCH($HB32,$GA$4:$GA$28,0)),"")</f>
        <v>8</v>
      </c>
      <c r="HW32" s="133">
        <f t="shared" ref="HW32" si="885">IFERROR(INDEX(GU$4:GU$28,MATCH($HB32,$GA$4:$GA$28,0)),"")</f>
        <v>9</v>
      </c>
      <c r="HX32" s="133">
        <f t="shared" ref="HX32" si="886">IFERROR(INDEX(GV$4:GV$28,MATCH($HB32,$GA$4:$GA$28,0)),"")</f>
        <v>18</v>
      </c>
      <c r="HY32" s="133">
        <f t="shared" ref="HY32" si="887">IFERROR(INDEX(GW$4:GW$28,MATCH($HB32,$GA$4:$GA$28,0)),"")</f>
        <v>9</v>
      </c>
      <c r="IA32" s="141" t="str">
        <f t="shared" si="452"/>
        <v/>
      </c>
      <c r="IB32" s="131" t="str">
        <f t="shared" si="191"/>
        <v/>
      </c>
      <c r="IC32" s="131" t="str">
        <f t="shared" si="192"/>
        <v/>
      </c>
      <c r="ID32" s="131" t="str">
        <f t="shared" si="193"/>
        <v/>
      </c>
      <c r="IE32" s="131" t="str">
        <f t="shared" si="194"/>
        <v/>
      </c>
      <c r="IF32" s="131" t="str">
        <f t="shared" si="195"/>
        <v/>
      </c>
      <c r="IG32" s="131" t="str">
        <f t="shared" si="196"/>
        <v/>
      </c>
      <c r="IH32" s="131" t="str">
        <f t="shared" si="197"/>
        <v/>
      </c>
      <c r="II32" s="131" t="str">
        <f t="shared" si="198"/>
        <v/>
      </c>
      <c r="IJ32" s="131" t="str">
        <f t="shared" si="199"/>
        <v/>
      </c>
      <c r="IK32" s="131" t="str">
        <f t="shared" si="200"/>
        <v/>
      </c>
      <c r="IL32" s="131" t="str">
        <f t="shared" si="201"/>
        <v/>
      </c>
      <c r="IM32" s="131" t="str">
        <f t="shared" si="202"/>
        <v/>
      </c>
      <c r="IN32" s="131" t="str">
        <f t="shared" si="203"/>
        <v/>
      </c>
      <c r="IO32" s="131" t="str">
        <f t="shared" si="204"/>
        <v/>
      </c>
      <c r="IP32" s="131" t="str">
        <f t="shared" si="205"/>
        <v/>
      </c>
      <c r="IQ32" s="131" t="str">
        <f t="shared" si="206"/>
        <v/>
      </c>
      <c r="IR32" s="131" t="str">
        <f t="shared" si="207"/>
        <v/>
      </c>
      <c r="IS32" s="131" t="str">
        <f t="shared" si="208"/>
        <v/>
      </c>
      <c r="IT32" s="131" t="str">
        <f t="shared" si="209"/>
        <v/>
      </c>
      <c r="IU32" s="131" t="str">
        <f t="shared" si="210"/>
        <v/>
      </c>
      <c r="IV32" s="131" t="str">
        <f t="shared" si="211"/>
        <v/>
      </c>
      <c r="IW32" s="131" t="str">
        <f t="shared" si="212"/>
        <v/>
      </c>
      <c r="IX32" s="131" t="str">
        <f t="shared" si="213"/>
        <v/>
      </c>
      <c r="IY32" s="131" t="str">
        <f t="shared" si="214"/>
        <v/>
      </c>
      <c r="IZ32" s="131" t="str">
        <f t="shared" si="215"/>
        <v/>
      </c>
      <c r="JB32" s="143"/>
      <c r="JC32" s="133"/>
      <c r="JD32" s="133" t="s">
        <v>32</v>
      </c>
      <c r="JE32" s="133"/>
      <c r="JF32" s="133">
        <f t="shared" ref="JF32" si="888">SUM(JF26:JF31)</f>
        <v>0</v>
      </c>
      <c r="JG32" s="133">
        <f t="shared" ref="JG32:JJ32" si="889">SUM(JG26:JG31)</f>
        <v>36</v>
      </c>
      <c r="JH32" s="133">
        <f t="shared" si="889"/>
        <v>36</v>
      </c>
      <c r="JI32" s="133">
        <f t="shared" si="889"/>
        <v>0</v>
      </c>
      <c r="JJ32" s="133">
        <f t="shared" si="889"/>
        <v>0</v>
      </c>
      <c r="JK32" s="133">
        <f t="shared" si="753"/>
        <v>100</v>
      </c>
      <c r="JL32" s="133">
        <f>SUM(JL26:JL31)</f>
        <v>44</v>
      </c>
      <c r="JM32" s="133">
        <f t="shared" ref="JM32:JW32" si="890">SUM(JM26:JM31)</f>
        <v>19</v>
      </c>
      <c r="JN32" s="133">
        <f t="shared" si="890"/>
        <v>14</v>
      </c>
      <c r="JO32" s="133">
        <f t="shared" si="890"/>
        <v>33</v>
      </c>
      <c r="JP32" s="133">
        <f t="shared" si="890"/>
        <v>34</v>
      </c>
      <c r="JQ32" s="133">
        <f t="shared" si="890"/>
        <v>12</v>
      </c>
      <c r="JR32" s="133">
        <f t="shared" si="890"/>
        <v>20</v>
      </c>
      <c r="JS32" s="133">
        <f t="shared" si="890"/>
        <v>4</v>
      </c>
      <c r="JT32" s="133">
        <f t="shared" si="890"/>
        <v>0</v>
      </c>
      <c r="JU32" s="133">
        <f t="shared" si="890"/>
        <v>950</v>
      </c>
      <c r="JV32" s="120">
        <f t="shared" si="755"/>
        <v>65.97</v>
      </c>
      <c r="JW32" s="133">
        <f t="shared" si="890"/>
        <v>0</v>
      </c>
      <c r="JX32" s="133">
        <f t="shared" ref="JX32" si="891">SUM(JX26:JX31)</f>
        <v>0</v>
      </c>
      <c r="JY32" s="133">
        <f t="shared" ref="JY32" si="892">SUM(JY26:JY31)</f>
        <v>8</v>
      </c>
      <c r="JZ32" s="133">
        <f t="shared" ref="JZ32" si="893">SUM(JZ26:JZ31)</f>
        <v>18</v>
      </c>
      <c r="KA32" s="133">
        <f t="shared" ref="KA32" si="894">SUM(KA26:KA31)</f>
        <v>10</v>
      </c>
      <c r="KB32" s="133">
        <f t="shared" ref="KB32" si="895">SUM(KB26:KB31)</f>
        <v>35</v>
      </c>
    </row>
    <row r="33" spans="1:288" ht="15" customHeight="1" x14ac:dyDescent="0.25">
      <c r="A33" s="115">
        <v>31</v>
      </c>
      <c r="B33" s="115">
        <f t="shared" si="59"/>
        <v>12672030</v>
      </c>
      <c r="C33" s="115" t="s">
        <v>68</v>
      </c>
      <c r="D33" s="100" t="str">
        <f t="shared" si="178"/>
        <v>A</v>
      </c>
      <c r="E33" s="100" t="str">
        <f t="shared" si="60"/>
        <v/>
      </c>
      <c r="F33" s="100" t="str">
        <f t="shared" si="61"/>
        <v/>
      </c>
      <c r="G33" s="100">
        <f t="shared" si="2"/>
        <v>81</v>
      </c>
      <c r="H33" s="100" t="str">
        <f t="shared" si="62"/>
        <v>C1</v>
      </c>
      <c r="I33" s="100">
        <f t="shared" si="3"/>
        <v>65</v>
      </c>
      <c r="J33" s="100" t="str">
        <f t="shared" si="63"/>
        <v>D1</v>
      </c>
      <c r="K33" s="100" t="str">
        <f t="shared" si="4"/>
        <v/>
      </c>
      <c r="L33" s="100" t="str">
        <f t="shared" si="5"/>
        <v/>
      </c>
      <c r="M33" s="100" t="str">
        <f t="shared" si="6"/>
        <v/>
      </c>
      <c r="N33" s="100" t="str">
        <f t="shared" si="64"/>
        <v/>
      </c>
      <c r="O33" s="100" t="str">
        <f t="shared" si="7"/>
        <v/>
      </c>
      <c r="P33" s="100" t="str">
        <f t="shared" si="65"/>
        <v/>
      </c>
      <c r="Q33" s="100" t="str">
        <f t="shared" si="8"/>
        <v/>
      </c>
      <c r="R33" s="100" t="str">
        <f t="shared" si="66"/>
        <v/>
      </c>
      <c r="S33" s="100">
        <f t="shared" si="9"/>
        <v>65</v>
      </c>
      <c r="T33" s="100" t="str">
        <f t="shared" si="67"/>
        <v>D1</v>
      </c>
      <c r="U33" s="100">
        <f t="shared" si="10"/>
        <v>78</v>
      </c>
      <c r="V33" s="100" t="str">
        <f t="shared" si="68"/>
        <v>C1</v>
      </c>
      <c r="W33" s="100">
        <f t="shared" si="11"/>
        <v>70</v>
      </c>
      <c r="X33" s="100" t="str">
        <f t="shared" si="69"/>
        <v>C2</v>
      </c>
      <c r="Y33" s="100" t="str">
        <f t="shared" si="12"/>
        <v/>
      </c>
      <c r="Z33" s="100" t="str">
        <f t="shared" si="70"/>
        <v/>
      </c>
      <c r="AA33" s="100" t="str">
        <f t="shared" si="13"/>
        <v/>
      </c>
      <c r="AB33" s="100" t="str">
        <f t="shared" si="71"/>
        <v/>
      </c>
      <c r="AC33" s="100" t="str">
        <f t="shared" si="14"/>
        <v/>
      </c>
      <c r="AD33" s="100" t="str">
        <f t="shared" si="72"/>
        <v/>
      </c>
      <c r="AE33" s="100" t="str">
        <f t="shared" si="15"/>
        <v/>
      </c>
      <c r="AF33" s="100" t="str">
        <f t="shared" si="73"/>
        <v/>
      </c>
      <c r="AG33" s="100" t="str">
        <f t="shared" si="16"/>
        <v/>
      </c>
      <c r="AH33" s="100" t="str">
        <f t="shared" si="74"/>
        <v/>
      </c>
      <c r="AI33" s="100" t="str">
        <f t="shared" si="17"/>
        <v/>
      </c>
      <c r="AJ33" s="100" t="str">
        <f t="shared" si="75"/>
        <v/>
      </c>
      <c r="AK33" s="100" t="str">
        <f t="shared" si="18"/>
        <v/>
      </c>
      <c r="AL33" s="100" t="str">
        <f t="shared" si="76"/>
        <v/>
      </c>
      <c r="AM33" s="100" t="str">
        <f t="shared" si="19"/>
        <v/>
      </c>
      <c r="AN33" s="100" t="str">
        <f t="shared" si="77"/>
        <v/>
      </c>
      <c r="AO33" s="100" t="str">
        <f t="shared" si="20"/>
        <v/>
      </c>
      <c r="AP33" s="100" t="str">
        <f t="shared" si="78"/>
        <v/>
      </c>
      <c r="AQ33" s="100" t="str">
        <f t="shared" si="21"/>
        <v/>
      </c>
      <c r="AR33" s="100" t="str">
        <f t="shared" si="79"/>
        <v/>
      </c>
      <c r="AS33" s="100" t="str">
        <f t="shared" si="22"/>
        <v/>
      </c>
      <c r="AT33" s="100" t="str">
        <f t="shared" si="80"/>
        <v/>
      </c>
      <c r="AU33" s="100" t="str">
        <f t="shared" si="23"/>
        <v/>
      </c>
      <c r="AV33" s="100" t="str">
        <f t="shared" si="81"/>
        <v/>
      </c>
      <c r="AW33" s="100" t="str">
        <f t="shared" si="24"/>
        <v/>
      </c>
      <c r="AX33" s="100" t="str">
        <f t="shared" si="82"/>
        <v/>
      </c>
      <c r="AY33" s="100" t="str">
        <f t="shared" si="25"/>
        <v/>
      </c>
      <c r="AZ33" s="100" t="str">
        <f t="shared" si="83"/>
        <v/>
      </c>
      <c r="BA33" s="100" t="str">
        <f t="shared" si="26"/>
        <v/>
      </c>
      <c r="BB33" s="100" t="str">
        <f t="shared" si="84"/>
        <v/>
      </c>
      <c r="BC33" s="100">
        <f>IFERROR(INDEX('INPUT INF'!$F$3:$F$601,MATCH($B33,'INPUT INF'!$A$3:$A$601,FALSE)),"")</f>
        <v>0</v>
      </c>
      <c r="BD33" s="100">
        <f t="shared" si="27"/>
        <v>0</v>
      </c>
      <c r="BE33" s="100" t="str">
        <f t="shared" si="85"/>
        <v/>
      </c>
      <c r="BF33" s="100">
        <f t="shared" si="28"/>
        <v>359</v>
      </c>
      <c r="BG33" s="115" t="str">
        <f t="shared" si="29"/>
        <v>PASS</v>
      </c>
      <c r="BH33" s="115">
        <f>IF(AND('INPUT INF'!$O$1="X",BG33="PASS"),BF33,IF($BG33="","0",IF('INPUT INF'!$N$63="YES",$BF33,"")))</f>
        <v>359</v>
      </c>
      <c r="BI33" s="115" t="str">
        <f>IF($BG33="","0",IF('INPUT INF'!$N$64="YES",$BF33,""))</f>
        <v/>
      </c>
      <c r="BJ33" s="115" t="str">
        <f>IF($BG33="","0",IF('INPUT INF'!$N$65="YES",$BF33,""))</f>
        <v/>
      </c>
      <c r="BL33" s="116" t="str">
        <f t="shared" si="87"/>
        <v/>
      </c>
      <c r="BM33" s="116" t="str">
        <f t="shared" si="88"/>
        <v/>
      </c>
      <c r="BN33" s="116" t="str">
        <f t="shared" si="88"/>
        <v/>
      </c>
      <c r="BR33" s="116" t="str">
        <f t="shared" si="92"/>
        <v/>
      </c>
      <c r="BS33" s="116" t="str">
        <f t="shared" si="93"/>
        <v/>
      </c>
      <c r="BT33" s="116" t="str">
        <f t="shared" si="93"/>
        <v/>
      </c>
      <c r="BX33" s="116" t="str">
        <f t="shared" si="97"/>
        <v/>
      </c>
      <c r="BY33" s="116" t="str">
        <f t="shared" si="98"/>
        <v/>
      </c>
      <c r="BZ33" s="116" t="str">
        <f t="shared" si="98"/>
        <v/>
      </c>
      <c r="CD33" s="116" t="str">
        <f t="shared" si="102"/>
        <v/>
      </c>
      <c r="CE33" s="116" t="str">
        <f t="shared" si="103"/>
        <v/>
      </c>
      <c r="CF33" s="116" t="str">
        <f t="shared" si="104"/>
        <v/>
      </c>
      <c r="CJ33" s="116" t="str">
        <f t="shared" si="108"/>
        <v/>
      </c>
      <c r="CK33" s="116" t="str">
        <f t="shared" si="109"/>
        <v/>
      </c>
      <c r="CL33" s="116" t="str">
        <f t="shared" si="110"/>
        <v/>
      </c>
      <c r="CP33" s="116" t="str">
        <f t="shared" si="30"/>
        <v/>
      </c>
      <c r="CQ33" s="116" t="str">
        <f t="shared" si="114"/>
        <v/>
      </c>
      <c r="CR33" s="116" t="str">
        <f t="shared" si="115"/>
        <v/>
      </c>
      <c r="CZ33" s="115" t="str">
        <f>'INPUT INF'!L63</f>
        <v>SCIENCE</v>
      </c>
      <c r="DA33" s="115" t="s">
        <v>56</v>
      </c>
      <c r="DB33" s="100" t="str">
        <f>'INPUT INF'!I4</f>
        <v>I SHIFT</v>
      </c>
      <c r="DH33" s="115" t="str">
        <f t="shared" si="31"/>
        <v/>
      </c>
      <c r="DI33" s="115" t="str">
        <f t="shared" si="32"/>
        <v/>
      </c>
      <c r="DJ33" s="115" t="str">
        <f t="shared" si="33"/>
        <v/>
      </c>
      <c r="DK33" s="115" t="str">
        <f t="shared" si="34"/>
        <v/>
      </c>
      <c r="DL33" s="115" t="str">
        <f t="shared" si="35"/>
        <v/>
      </c>
      <c r="DM33" s="115" t="str">
        <f t="shared" si="36"/>
        <v/>
      </c>
      <c r="DN33" s="115" t="str">
        <f t="shared" si="37"/>
        <v/>
      </c>
      <c r="DO33" s="115" t="str">
        <f t="shared" si="38"/>
        <v/>
      </c>
      <c r="DP33" s="115" t="str">
        <f t="shared" si="39"/>
        <v/>
      </c>
      <c r="DQ33" s="115" t="str">
        <f t="shared" si="40"/>
        <v/>
      </c>
      <c r="DR33" s="115" t="str">
        <f t="shared" si="41"/>
        <v/>
      </c>
      <c r="DS33" s="115" t="str">
        <f t="shared" si="42"/>
        <v/>
      </c>
      <c r="DT33" s="115" t="str">
        <f t="shared" si="43"/>
        <v/>
      </c>
      <c r="DU33" s="115" t="str">
        <f t="shared" si="44"/>
        <v/>
      </c>
      <c r="DV33" s="115" t="str">
        <f t="shared" si="45"/>
        <v/>
      </c>
      <c r="DW33" s="115" t="str">
        <f t="shared" si="46"/>
        <v/>
      </c>
      <c r="DX33" s="115" t="str">
        <f t="shared" si="47"/>
        <v/>
      </c>
      <c r="DY33" s="115" t="str">
        <f t="shared" si="48"/>
        <v/>
      </c>
      <c r="DZ33" s="115" t="str">
        <f t="shared" si="49"/>
        <v/>
      </c>
      <c r="EA33" s="115" t="str">
        <f t="shared" si="50"/>
        <v/>
      </c>
      <c r="EB33" s="115" t="str">
        <f t="shared" si="51"/>
        <v/>
      </c>
      <c r="EC33" s="115" t="str">
        <f t="shared" si="52"/>
        <v/>
      </c>
      <c r="ED33" s="115" t="str">
        <f t="shared" si="53"/>
        <v/>
      </c>
      <c r="EE33" s="115" t="str">
        <f t="shared" si="54"/>
        <v/>
      </c>
      <c r="EF33" s="115" t="str">
        <f t="shared" si="55"/>
        <v/>
      </c>
      <c r="EG33" s="115" t="str">
        <f t="shared" si="119"/>
        <v/>
      </c>
      <c r="EH33" s="115" t="str">
        <f t="shared" si="120"/>
        <v/>
      </c>
      <c r="EI33" s="115" t="str">
        <f t="shared" si="121"/>
        <v/>
      </c>
      <c r="EJ33" s="115" t="str">
        <f t="shared" si="122"/>
        <v/>
      </c>
      <c r="EK33" s="115" t="str">
        <f t="shared" si="123"/>
        <v/>
      </c>
      <c r="EL33" s="115" t="str">
        <f t="shared" si="124"/>
        <v/>
      </c>
      <c r="EM33" s="115" t="str">
        <f t="shared" si="125"/>
        <v/>
      </c>
      <c r="EN33" s="115" t="str">
        <f t="shared" si="126"/>
        <v/>
      </c>
      <c r="EO33" s="115" t="str">
        <f t="shared" si="127"/>
        <v/>
      </c>
      <c r="EP33" s="115" t="str">
        <f t="shared" si="128"/>
        <v/>
      </c>
      <c r="EQ33" s="115" t="str">
        <f t="shared" si="129"/>
        <v/>
      </c>
      <c r="ER33" s="115" t="str">
        <f t="shared" si="130"/>
        <v/>
      </c>
      <c r="ES33" s="115" t="str">
        <f t="shared" si="131"/>
        <v/>
      </c>
      <c r="ET33" s="115" t="str">
        <f t="shared" si="132"/>
        <v/>
      </c>
      <c r="EU33" s="115" t="str">
        <f t="shared" si="133"/>
        <v/>
      </c>
      <c r="EV33" s="115" t="str">
        <f t="shared" si="134"/>
        <v/>
      </c>
      <c r="EW33" s="115" t="str">
        <f t="shared" si="135"/>
        <v/>
      </c>
      <c r="EX33" s="115" t="str">
        <f t="shared" si="136"/>
        <v/>
      </c>
      <c r="EY33" s="115" t="str">
        <f t="shared" si="137"/>
        <v/>
      </c>
      <c r="EZ33" s="115" t="str">
        <f t="shared" si="138"/>
        <v/>
      </c>
      <c r="FA33" s="115" t="str">
        <f t="shared" si="139"/>
        <v/>
      </c>
      <c r="FB33" s="115" t="str">
        <f t="shared" si="140"/>
        <v/>
      </c>
      <c r="FC33" s="115" t="str">
        <f t="shared" si="141"/>
        <v/>
      </c>
      <c r="FD33" s="115" t="str">
        <f t="shared" si="142"/>
        <v/>
      </c>
      <c r="FE33" s="115" t="str">
        <f t="shared" si="143"/>
        <v/>
      </c>
      <c r="FF33" s="115">
        <f>FU5</f>
        <v>83</v>
      </c>
      <c r="FG33" s="115">
        <f>IFERROR(SMALL($DJ$3:$DJ$422,$A$3),"")</f>
        <v>12672032</v>
      </c>
      <c r="FH33" s="115">
        <f>IFERROR(LARGE($I$3:$I$422,$A$3),"")</f>
        <v>96</v>
      </c>
      <c r="FI33" s="115">
        <f t="shared" si="144"/>
        <v>31</v>
      </c>
      <c r="FJ33" s="115" t="str">
        <f t="shared" si="145"/>
        <v/>
      </c>
      <c r="FK33" s="120" t="str">
        <f t="shared" si="146"/>
        <v/>
      </c>
      <c r="FL33" s="121" t="str">
        <f t="shared" si="147"/>
        <v/>
      </c>
      <c r="FM33" s="122" t="str">
        <f t="shared" si="148"/>
        <v/>
      </c>
      <c r="FN33" s="121" t="str">
        <f t="shared" si="149"/>
        <v/>
      </c>
      <c r="FO33" s="122" t="str">
        <f t="shared" si="150"/>
        <v/>
      </c>
      <c r="FP33" s="122" t="str">
        <f t="shared" si="676"/>
        <v/>
      </c>
      <c r="FR33" s="107" t="str">
        <f>IFERROR(IF('INPUT INF'!L34="","",'INPUT INF'!L34),"")</f>
        <v/>
      </c>
      <c r="FS33" s="107" t="str">
        <f t="shared" si="152"/>
        <v/>
      </c>
      <c r="FT33" s="107" t="str">
        <f t="shared" si="153"/>
        <v/>
      </c>
      <c r="FU33" s="107" t="str">
        <f t="shared" si="593"/>
        <v/>
      </c>
      <c r="FV33" s="107">
        <f t="shared" si="154"/>
        <v>28</v>
      </c>
      <c r="FW33" s="221" t="str">
        <f t="shared" si="155"/>
        <v>POL SC</v>
      </c>
      <c r="GA33" s="212">
        <f t="shared" si="862"/>
        <v>83</v>
      </c>
      <c r="GB33" s="140" t="str">
        <f t="shared" si="863"/>
        <v>COM. SC.(NEW)</v>
      </c>
      <c r="GC33" s="126">
        <f>COUNTIF($I$73:$I$142,"&gt;0")</f>
        <v>0</v>
      </c>
      <c r="GD33" s="127">
        <f t="shared" si="864"/>
        <v>0</v>
      </c>
      <c r="GE33" s="126" t="e">
        <f t="shared" si="842"/>
        <v>#DIV/0!</v>
      </c>
      <c r="GF33" s="127">
        <f>COUNTIF($J$73:$J$142,GF$3)</f>
        <v>0</v>
      </c>
      <c r="GG33" s="127">
        <f t="shared" ref="GG33:GN33" si="896">COUNTIF($J$73:$J$142,GG$3)</f>
        <v>0</v>
      </c>
      <c r="GH33" s="127">
        <f t="shared" si="896"/>
        <v>0</v>
      </c>
      <c r="GI33" s="127">
        <f t="shared" si="896"/>
        <v>0</v>
      </c>
      <c r="GJ33" s="127">
        <f t="shared" si="896"/>
        <v>0</v>
      </c>
      <c r="GK33" s="127">
        <f t="shared" si="896"/>
        <v>0</v>
      </c>
      <c r="GL33" s="127">
        <f t="shared" si="896"/>
        <v>0</v>
      </c>
      <c r="GM33" s="127">
        <f t="shared" si="896"/>
        <v>0</v>
      </c>
      <c r="GN33" s="127">
        <f t="shared" si="896"/>
        <v>0</v>
      </c>
      <c r="GO33" s="126">
        <f t="shared" si="866"/>
        <v>0</v>
      </c>
      <c r="GP33" s="126" t="e">
        <f t="shared" si="867"/>
        <v>#DIV/0!</v>
      </c>
      <c r="GQ33" s="126">
        <f>COUNTIF($I$73:$I$142,"&lt;45")-GN33</f>
        <v>0</v>
      </c>
      <c r="GR33" s="126">
        <f>COUNTIF($I$73:$I$142,"&lt;60")-GQ33</f>
        <v>0</v>
      </c>
      <c r="GS33" s="126">
        <f>COUNTIF($I$73:$I$142,"&lt;75")-GQ33-GR33</f>
        <v>0</v>
      </c>
      <c r="GT33" s="126">
        <f>COUNTIF($I$73:$I$142,"&lt;90")-GQ33-GR33-GS33</f>
        <v>0</v>
      </c>
      <c r="GU33" s="126">
        <f>COUNTIF($I$73:$I$142,"&gt;89")</f>
        <v>0</v>
      </c>
      <c r="GV33" s="126">
        <f>COUNTIF($I$73:$I$142,GV3)</f>
        <v>0</v>
      </c>
      <c r="GW33" s="126">
        <f>COUNTIF($I$73:$I$142,GW3)</f>
        <v>0</v>
      </c>
      <c r="GY33" s="115">
        <v>30</v>
      </c>
      <c r="GZ33" s="120">
        <f>IF('INPUT INF'!O$8="YES",GY33,"")</f>
        <v>30</v>
      </c>
      <c r="HA33" s="120" t="str">
        <f>HA32</f>
        <v>P KESHARWANI</v>
      </c>
      <c r="HB33" s="120">
        <f>IF(GZ33="","",'INPUT INF'!L$8)</f>
        <v>302</v>
      </c>
      <c r="HC33" s="120" t="str">
        <f>'INPUT INF'!O$3</f>
        <v>B</v>
      </c>
      <c r="HD33" s="133" t="str">
        <f>IFERROR(INDEX(GB$31:GB$55,MATCH($HB33,$GA$31:$GA$55,0)),"")</f>
        <v>HINDI CORE</v>
      </c>
      <c r="HE33" s="133">
        <f>IFERROR(INDEX(GC$31:GC$55,MATCH($HB33,$GA$31:$GA$55,0)),"")</f>
        <v>15</v>
      </c>
      <c r="HF33" s="133">
        <f t="shared" ref="HF33" si="897">IFERROR(INDEX(GD$31:GD$55,MATCH($HB33,$GA$31:$GA$55,0)),"")</f>
        <v>15</v>
      </c>
      <c r="HG33" s="133">
        <f t="shared" ref="HG33" si="898">IFERROR(INDEX(GE$31:GE$55,MATCH($HB33,$GA$31:$GA$55,0)),"")</f>
        <v>100</v>
      </c>
      <c r="HH33" s="133">
        <f t="shared" ref="HH33" si="899">IFERROR(INDEX(GF$31:GF$55,MATCH($HB33,$GA$31:$GA$55,0)),"")</f>
        <v>4</v>
      </c>
      <c r="HI33" s="133">
        <f t="shared" ref="HI33" si="900">IFERROR(INDEX(GG$31:GG$55,MATCH($HB33,$GA$31:$GA$55,0)),"")</f>
        <v>4</v>
      </c>
      <c r="HJ33" s="133">
        <f t="shared" ref="HJ33" si="901">IFERROR(INDEX(GH$31:GH$55,MATCH($HB33,$GA$31:$GA$55,0)),"")</f>
        <v>3</v>
      </c>
      <c r="HK33" s="133">
        <f t="shared" ref="HK33" si="902">IFERROR(INDEX(GI$31:GI$55,MATCH($HB33,$GA$31:$GA$55,0)),"")</f>
        <v>2</v>
      </c>
      <c r="HL33" s="133">
        <f t="shared" ref="HL33" si="903">IFERROR(INDEX(GJ$31:GJ$55,MATCH($HB33,$GA$31:$GA$55,0)),"")</f>
        <v>1</v>
      </c>
      <c r="HM33" s="133">
        <f t="shared" ref="HM33" si="904">IFERROR(INDEX(GK$31:GK$55,MATCH($HB33,$GA$31:$GA$55,0)),"")</f>
        <v>0</v>
      </c>
      <c r="HN33" s="133">
        <f t="shared" ref="HN33" si="905">IFERROR(INDEX(GL$31:GL$55,MATCH($HB33,$GA$31:$GA$55,0)),"")</f>
        <v>1</v>
      </c>
      <c r="HO33" s="133">
        <f t="shared" ref="HO33" si="906">IFERROR(INDEX(GM$31:GM$55,MATCH($HB33,$GA$31:$GA$55,0)),"")</f>
        <v>0</v>
      </c>
      <c r="HP33" s="133">
        <f t="shared" ref="HP33" si="907">IFERROR(INDEX(GN$31:GN$55,MATCH($HB33,$GA$31:$GA$55,0)),"")</f>
        <v>0</v>
      </c>
      <c r="HQ33" s="133">
        <f t="shared" ref="HQ33" si="908">IFERROR(INDEX(GO$31:GO$55,MATCH($HB33,$GA$31:$GA$55,0)),"")</f>
        <v>94</v>
      </c>
      <c r="HR33" s="133">
        <f t="shared" ref="HR33" si="909">IFERROR(INDEX(GP$31:GP$55,MATCH($HB33,$GA$31:$GA$55,0)),"")</f>
        <v>78.33</v>
      </c>
      <c r="HS33" s="133">
        <f t="shared" ref="HS33" si="910">IFERROR(INDEX(GQ$31:GQ$55,MATCH($HB33,$GA$31:$GA$55,0)),"")</f>
        <v>0</v>
      </c>
      <c r="HT33" s="133">
        <f t="shared" ref="HT33" si="911">IFERROR(INDEX(GR$31:GR$55,MATCH($HB33,$GA$31:$GA$55,0)),"")</f>
        <v>0</v>
      </c>
      <c r="HU33" s="133">
        <f t="shared" ref="HU33" si="912">IFERROR(INDEX(GS$31:GS$55,MATCH($HB33,$GA$31:$GA$55,0)),"")</f>
        <v>1</v>
      </c>
      <c r="HV33" s="133">
        <f t="shared" ref="HV33" si="913">IFERROR(INDEX(GT$31:GT$55,MATCH($HB33,$GA$31:$GA$55,0)),"")</f>
        <v>6</v>
      </c>
      <c r="HW33" s="133">
        <f t="shared" ref="HW33" si="914">IFERROR(INDEX(GU$31:GU$55,MATCH($HB33,$GA$31:$GA$55,0)),"")</f>
        <v>8</v>
      </c>
      <c r="HX33" s="133">
        <f t="shared" ref="HX33" si="915">IFERROR(INDEX(GV$31:GV$55,MATCH($HB33,$GA$31:$GA$55,0)),"")</f>
        <v>14</v>
      </c>
      <c r="HY33" s="133">
        <f t="shared" ref="HY33" si="916">IFERROR(INDEX(GW$31:GW$55,MATCH($HB33,$GA$31:$GA$55,0)),"")</f>
        <v>7</v>
      </c>
      <c r="IA33" s="141" t="str">
        <f t="shared" si="452"/>
        <v/>
      </c>
      <c r="IB33" s="131" t="str">
        <f t="shared" si="191"/>
        <v/>
      </c>
      <c r="IC33" s="131" t="str">
        <f t="shared" si="192"/>
        <v/>
      </c>
      <c r="ID33" s="131" t="str">
        <f t="shared" si="193"/>
        <v/>
      </c>
      <c r="IE33" s="131" t="str">
        <f t="shared" si="194"/>
        <v/>
      </c>
      <c r="IF33" s="131" t="str">
        <f t="shared" si="195"/>
        <v/>
      </c>
      <c r="IG33" s="131" t="str">
        <f t="shared" si="196"/>
        <v/>
      </c>
      <c r="IH33" s="131" t="str">
        <f t="shared" si="197"/>
        <v/>
      </c>
      <c r="II33" s="131" t="str">
        <f t="shared" si="198"/>
        <v/>
      </c>
      <c r="IJ33" s="131" t="str">
        <f t="shared" si="199"/>
        <v/>
      </c>
      <c r="IK33" s="131" t="str">
        <f t="shared" si="200"/>
        <v/>
      </c>
      <c r="IL33" s="131" t="str">
        <f t="shared" si="201"/>
        <v/>
      </c>
      <c r="IM33" s="131" t="str">
        <f t="shared" si="202"/>
        <v/>
      </c>
      <c r="IN33" s="131" t="str">
        <f t="shared" si="203"/>
        <v/>
      </c>
      <c r="IO33" s="131" t="str">
        <f t="shared" si="204"/>
        <v/>
      </c>
      <c r="IP33" s="131" t="str">
        <f t="shared" si="205"/>
        <v/>
      </c>
      <c r="IQ33" s="131" t="str">
        <f t="shared" si="206"/>
        <v/>
      </c>
      <c r="IR33" s="131" t="str">
        <f t="shared" si="207"/>
        <v/>
      </c>
      <c r="IS33" s="131" t="str">
        <f t="shared" si="208"/>
        <v/>
      </c>
      <c r="IT33" s="131" t="str">
        <f t="shared" si="209"/>
        <v/>
      </c>
      <c r="IU33" s="131" t="str">
        <f t="shared" si="210"/>
        <v/>
      </c>
      <c r="IV33" s="131" t="str">
        <f t="shared" si="211"/>
        <v/>
      </c>
      <c r="IW33" s="131" t="str">
        <f t="shared" si="212"/>
        <v/>
      </c>
      <c r="IX33" s="131" t="str">
        <f t="shared" si="213"/>
        <v/>
      </c>
      <c r="IY33" s="131" t="str">
        <f t="shared" si="214"/>
        <v/>
      </c>
      <c r="IZ33" s="131" t="str">
        <f t="shared" si="215"/>
        <v/>
      </c>
      <c r="JB33" s="143"/>
      <c r="JC33" s="133"/>
      <c r="JD33" s="133">
        <f>JD26+1</f>
        <v>2</v>
      </c>
      <c r="JE33" s="133"/>
      <c r="JF33" s="133" t="str">
        <f t="shared" ref="JF33:JJ38" si="917">IFERROR(INDEX(JF$4:JF$21,MATCH($JD33,$JB$4:$JB$31,0)),"")</f>
        <v>ADDITIONAL</v>
      </c>
      <c r="JG33" s="133">
        <f t="shared" si="917"/>
        <v>0</v>
      </c>
      <c r="JH33" s="133">
        <f t="shared" si="917"/>
        <v>0</v>
      </c>
      <c r="JI33" s="133">
        <f t="shared" si="917"/>
        <v>0</v>
      </c>
      <c r="JJ33" s="133">
        <f t="shared" si="917"/>
        <v>0</v>
      </c>
      <c r="JK33" s="133" t="e">
        <f t="shared" si="753"/>
        <v>#DIV/0!</v>
      </c>
      <c r="JL33" s="133">
        <f t="shared" ref="JL33:JU38" si="918">IFERROR(INDEX(JL$4:JL$21,MATCH($JD33,$JB$4:$JB$31,0)),"")</f>
        <v>0</v>
      </c>
      <c r="JM33" s="161">
        <f t="shared" si="918"/>
        <v>0</v>
      </c>
      <c r="JN33" s="161">
        <f t="shared" si="918"/>
        <v>0</v>
      </c>
      <c r="JO33" s="161">
        <f t="shared" si="918"/>
        <v>0</v>
      </c>
      <c r="JP33" s="161">
        <f t="shared" si="918"/>
        <v>0</v>
      </c>
      <c r="JQ33" s="161">
        <f t="shared" si="918"/>
        <v>0</v>
      </c>
      <c r="JR33" s="161">
        <f t="shared" si="918"/>
        <v>0</v>
      </c>
      <c r="JS33" s="161">
        <f t="shared" si="918"/>
        <v>0</v>
      </c>
      <c r="JT33" s="161">
        <f t="shared" si="918"/>
        <v>0</v>
      </c>
      <c r="JU33" s="161">
        <f t="shared" si="918"/>
        <v>0</v>
      </c>
      <c r="JV33" s="162" t="e">
        <f t="shared" si="755"/>
        <v>#DIV/0!</v>
      </c>
      <c r="JW33" s="143"/>
      <c r="JX33" s="143"/>
      <c r="JY33" s="143"/>
      <c r="JZ33" s="143"/>
      <c r="KA33" s="143"/>
      <c r="KB33" s="143"/>
    </row>
    <row r="34" spans="1:288" ht="15" customHeight="1" x14ac:dyDescent="0.25">
      <c r="A34" s="115">
        <v>32</v>
      </c>
      <c r="B34" s="115">
        <f t="shared" si="59"/>
        <v>12672031</v>
      </c>
      <c r="C34" s="115" t="s">
        <v>68</v>
      </c>
      <c r="D34" s="100" t="str">
        <f t="shared" si="178"/>
        <v>A</v>
      </c>
      <c r="E34" s="100" t="str">
        <f t="shared" si="60"/>
        <v/>
      </c>
      <c r="F34" s="100" t="str">
        <f t="shared" si="61"/>
        <v/>
      </c>
      <c r="G34" s="100">
        <f t="shared" si="2"/>
        <v>96</v>
      </c>
      <c r="H34" s="100" t="str">
        <f t="shared" si="62"/>
        <v>A1</v>
      </c>
      <c r="I34" s="100">
        <f t="shared" si="3"/>
        <v>95</v>
      </c>
      <c r="J34" s="100" t="str">
        <f t="shared" si="63"/>
        <v>A1</v>
      </c>
      <c r="K34" s="100" t="str">
        <f t="shared" si="4"/>
        <v/>
      </c>
      <c r="L34" s="100" t="str">
        <f t="shared" si="5"/>
        <v/>
      </c>
      <c r="M34" s="100" t="str">
        <f t="shared" si="6"/>
        <v/>
      </c>
      <c r="N34" s="100" t="str">
        <f t="shared" si="64"/>
        <v/>
      </c>
      <c r="O34" s="100" t="str">
        <f t="shared" si="7"/>
        <v/>
      </c>
      <c r="P34" s="100" t="str">
        <f t="shared" si="65"/>
        <v/>
      </c>
      <c r="Q34" s="100" t="str">
        <f t="shared" si="8"/>
        <v/>
      </c>
      <c r="R34" s="100" t="str">
        <f t="shared" si="66"/>
        <v/>
      </c>
      <c r="S34" s="100">
        <f t="shared" si="9"/>
        <v>83</v>
      </c>
      <c r="T34" s="100" t="str">
        <f t="shared" si="67"/>
        <v>B2</v>
      </c>
      <c r="U34" s="100">
        <f t="shared" si="10"/>
        <v>97</v>
      </c>
      <c r="V34" s="100" t="str">
        <f t="shared" si="68"/>
        <v>A1</v>
      </c>
      <c r="W34" s="100">
        <f t="shared" si="11"/>
        <v>95</v>
      </c>
      <c r="X34" s="100" t="str">
        <f t="shared" si="69"/>
        <v>A1</v>
      </c>
      <c r="Y34" s="100" t="str">
        <f t="shared" si="12"/>
        <v/>
      </c>
      <c r="Z34" s="100" t="str">
        <f t="shared" si="70"/>
        <v/>
      </c>
      <c r="AA34" s="100" t="str">
        <f t="shared" si="13"/>
        <v/>
      </c>
      <c r="AB34" s="100" t="str">
        <f t="shared" si="71"/>
        <v/>
      </c>
      <c r="AC34" s="100" t="str">
        <f t="shared" si="14"/>
        <v/>
      </c>
      <c r="AD34" s="100" t="str">
        <f t="shared" si="72"/>
        <v/>
      </c>
      <c r="AE34" s="100" t="str">
        <f t="shared" si="15"/>
        <v/>
      </c>
      <c r="AF34" s="100" t="str">
        <f t="shared" si="73"/>
        <v/>
      </c>
      <c r="AG34" s="100" t="str">
        <f t="shared" si="16"/>
        <v/>
      </c>
      <c r="AH34" s="100" t="str">
        <f t="shared" si="74"/>
        <v/>
      </c>
      <c r="AI34" s="100" t="str">
        <f t="shared" si="17"/>
        <v/>
      </c>
      <c r="AJ34" s="100" t="str">
        <f t="shared" si="75"/>
        <v/>
      </c>
      <c r="AK34" s="100" t="str">
        <f t="shared" si="18"/>
        <v/>
      </c>
      <c r="AL34" s="100" t="str">
        <f t="shared" si="76"/>
        <v/>
      </c>
      <c r="AM34" s="100" t="str">
        <f t="shared" si="19"/>
        <v/>
      </c>
      <c r="AN34" s="100" t="str">
        <f t="shared" si="77"/>
        <v/>
      </c>
      <c r="AO34" s="100" t="str">
        <f t="shared" si="20"/>
        <v/>
      </c>
      <c r="AP34" s="100" t="str">
        <f t="shared" si="78"/>
        <v/>
      </c>
      <c r="AQ34" s="100" t="str">
        <f t="shared" si="21"/>
        <v/>
      </c>
      <c r="AR34" s="100" t="str">
        <f t="shared" si="79"/>
        <v/>
      </c>
      <c r="AS34" s="100" t="str">
        <f t="shared" si="22"/>
        <v/>
      </c>
      <c r="AT34" s="100" t="str">
        <f t="shared" si="80"/>
        <v/>
      </c>
      <c r="AU34" s="100" t="str">
        <f t="shared" si="23"/>
        <v/>
      </c>
      <c r="AV34" s="100" t="str">
        <f t="shared" si="81"/>
        <v/>
      </c>
      <c r="AW34" s="100" t="str">
        <f t="shared" si="24"/>
        <v/>
      </c>
      <c r="AX34" s="100" t="str">
        <f t="shared" si="82"/>
        <v/>
      </c>
      <c r="AY34" s="100" t="str">
        <f t="shared" si="25"/>
        <v/>
      </c>
      <c r="AZ34" s="100" t="str">
        <f t="shared" si="83"/>
        <v/>
      </c>
      <c r="BA34" s="100" t="str">
        <f t="shared" si="26"/>
        <v/>
      </c>
      <c r="BB34" s="100" t="str">
        <f t="shared" si="84"/>
        <v/>
      </c>
      <c r="BC34" s="100">
        <f>IFERROR(INDEX('INPUT INF'!$F$3:$F$601,MATCH($B34,'INPUT INF'!$A$3:$A$601,FALSE)),"")</f>
        <v>0</v>
      </c>
      <c r="BD34" s="100">
        <f t="shared" si="27"/>
        <v>0</v>
      </c>
      <c r="BE34" s="100" t="str">
        <f t="shared" si="85"/>
        <v/>
      </c>
      <c r="BF34" s="100">
        <f t="shared" si="28"/>
        <v>466</v>
      </c>
      <c r="BG34" s="115" t="str">
        <f t="shared" si="29"/>
        <v>PASS</v>
      </c>
      <c r="BH34" s="115">
        <f>IF(AND('INPUT INF'!$O$1="X",BG34="PASS"),BF34,IF($BG34="","0",IF('INPUT INF'!$N$63="YES",$BF34,"")))</f>
        <v>466</v>
      </c>
      <c r="BI34" s="115" t="str">
        <f>IF($BG34="","0",IF('INPUT INF'!$N$64="YES",$BF34,""))</f>
        <v/>
      </c>
      <c r="BJ34" s="115" t="str">
        <f>IF($BG34="","0",IF('INPUT INF'!$N$65="YES",$BF34,""))</f>
        <v/>
      </c>
      <c r="BL34" s="116" t="str">
        <f t="shared" si="87"/>
        <v/>
      </c>
      <c r="BM34" s="116" t="str">
        <f t="shared" si="88"/>
        <v/>
      </c>
      <c r="BN34" s="116" t="str">
        <f t="shared" si="88"/>
        <v/>
      </c>
      <c r="BR34" s="116" t="str">
        <f t="shared" si="92"/>
        <v/>
      </c>
      <c r="BS34" s="116" t="str">
        <f t="shared" si="93"/>
        <v/>
      </c>
      <c r="BT34" s="116" t="str">
        <f t="shared" si="93"/>
        <v/>
      </c>
      <c r="BX34" s="116" t="str">
        <f t="shared" si="97"/>
        <v/>
      </c>
      <c r="BY34" s="116" t="str">
        <f t="shared" si="98"/>
        <v/>
      </c>
      <c r="BZ34" s="116" t="str">
        <f t="shared" si="98"/>
        <v/>
      </c>
      <c r="CD34" s="116" t="str">
        <f t="shared" si="102"/>
        <v/>
      </c>
      <c r="CE34" s="116" t="str">
        <f t="shared" si="103"/>
        <v/>
      </c>
      <c r="CF34" s="116" t="str">
        <f t="shared" si="104"/>
        <v/>
      </c>
      <c r="CJ34" s="116" t="str">
        <f t="shared" si="108"/>
        <v/>
      </c>
      <c r="CK34" s="116" t="str">
        <f t="shared" si="109"/>
        <v/>
      </c>
      <c r="CL34" s="116" t="str">
        <f t="shared" si="110"/>
        <v/>
      </c>
      <c r="CP34" s="116" t="str">
        <f t="shared" si="30"/>
        <v/>
      </c>
      <c r="CQ34" s="116" t="str">
        <f t="shared" si="114"/>
        <v/>
      </c>
      <c r="CR34" s="116" t="str">
        <f t="shared" si="115"/>
        <v/>
      </c>
      <c r="CX34" s="133" t="s">
        <v>49</v>
      </c>
      <c r="CY34" s="137" t="s">
        <v>27</v>
      </c>
      <c r="CZ34" s="137" t="s">
        <v>40</v>
      </c>
      <c r="DA34" s="138" t="s">
        <v>28</v>
      </c>
      <c r="DB34" s="137" t="s">
        <v>29</v>
      </c>
      <c r="DC34" s="137" t="s">
        <v>58</v>
      </c>
      <c r="DD34" s="139" t="s">
        <v>108</v>
      </c>
      <c r="DE34" s="139" t="s">
        <v>37</v>
      </c>
      <c r="DH34" s="115" t="str">
        <f t="shared" si="31"/>
        <v/>
      </c>
      <c r="DI34" s="115" t="str">
        <f t="shared" si="32"/>
        <v/>
      </c>
      <c r="DJ34" s="115" t="str">
        <f t="shared" si="33"/>
        <v/>
      </c>
      <c r="DK34" s="115" t="str">
        <f t="shared" si="34"/>
        <v/>
      </c>
      <c r="DL34" s="115" t="str">
        <f t="shared" si="35"/>
        <v/>
      </c>
      <c r="DM34" s="115" t="str">
        <f t="shared" si="36"/>
        <v/>
      </c>
      <c r="DN34" s="115" t="str">
        <f t="shared" si="37"/>
        <v/>
      </c>
      <c r="DO34" s="115" t="str">
        <f t="shared" si="38"/>
        <v/>
      </c>
      <c r="DP34" s="115" t="str">
        <f t="shared" si="39"/>
        <v/>
      </c>
      <c r="DQ34" s="115" t="str">
        <f t="shared" si="40"/>
        <v/>
      </c>
      <c r="DR34" s="115" t="str">
        <f t="shared" si="41"/>
        <v/>
      </c>
      <c r="DS34" s="115" t="str">
        <f t="shared" si="42"/>
        <v/>
      </c>
      <c r="DT34" s="115" t="str">
        <f t="shared" si="43"/>
        <v/>
      </c>
      <c r="DU34" s="115" t="str">
        <f t="shared" si="44"/>
        <v/>
      </c>
      <c r="DV34" s="115" t="str">
        <f t="shared" si="45"/>
        <v/>
      </c>
      <c r="DW34" s="115" t="str">
        <f t="shared" si="46"/>
        <v/>
      </c>
      <c r="DX34" s="115" t="str">
        <f t="shared" si="47"/>
        <v/>
      </c>
      <c r="DY34" s="115" t="str">
        <f t="shared" si="48"/>
        <v/>
      </c>
      <c r="DZ34" s="115" t="str">
        <f t="shared" si="49"/>
        <v/>
      </c>
      <c r="EA34" s="115" t="str">
        <f t="shared" si="50"/>
        <v/>
      </c>
      <c r="EB34" s="115" t="str">
        <f t="shared" si="51"/>
        <v/>
      </c>
      <c r="EC34" s="115" t="str">
        <f t="shared" si="52"/>
        <v/>
      </c>
      <c r="ED34" s="115" t="str">
        <f t="shared" si="53"/>
        <v/>
      </c>
      <c r="EE34" s="115" t="str">
        <f t="shared" si="54"/>
        <v/>
      </c>
      <c r="EF34" s="115" t="str">
        <f t="shared" si="55"/>
        <v/>
      </c>
      <c r="EG34" s="115" t="str">
        <f t="shared" si="119"/>
        <v/>
      </c>
      <c r="EH34" s="115" t="str">
        <f t="shared" si="120"/>
        <v/>
      </c>
      <c r="EI34" s="115" t="str">
        <f t="shared" si="121"/>
        <v/>
      </c>
      <c r="EJ34" s="115" t="str">
        <f t="shared" si="122"/>
        <v/>
      </c>
      <c r="EK34" s="115" t="str">
        <f t="shared" si="123"/>
        <v/>
      </c>
      <c r="EL34" s="115" t="str">
        <f t="shared" si="124"/>
        <v/>
      </c>
      <c r="EM34" s="115" t="str">
        <f t="shared" si="125"/>
        <v/>
      </c>
      <c r="EN34" s="115" t="str">
        <f t="shared" si="126"/>
        <v/>
      </c>
      <c r="EO34" s="115" t="str">
        <f t="shared" si="127"/>
        <v/>
      </c>
      <c r="EP34" s="115" t="str">
        <f t="shared" si="128"/>
        <v/>
      </c>
      <c r="EQ34" s="115" t="str">
        <f t="shared" si="129"/>
        <v/>
      </c>
      <c r="ER34" s="115" t="str">
        <f t="shared" si="130"/>
        <v/>
      </c>
      <c r="ES34" s="115" t="str">
        <f t="shared" si="131"/>
        <v/>
      </c>
      <c r="ET34" s="115" t="str">
        <f t="shared" si="132"/>
        <v/>
      </c>
      <c r="EU34" s="115" t="str">
        <f t="shared" si="133"/>
        <v/>
      </c>
      <c r="EV34" s="115" t="str">
        <f t="shared" si="134"/>
        <v/>
      </c>
      <c r="EW34" s="115" t="str">
        <f t="shared" si="135"/>
        <v/>
      </c>
      <c r="EX34" s="115" t="str">
        <f t="shared" si="136"/>
        <v/>
      </c>
      <c r="EY34" s="115" t="str">
        <f t="shared" si="137"/>
        <v/>
      </c>
      <c r="EZ34" s="115" t="str">
        <f t="shared" si="138"/>
        <v/>
      </c>
      <c r="FA34" s="115" t="str">
        <f t="shared" si="139"/>
        <v/>
      </c>
      <c r="FB34" s="115" t="str">
        <f t="shared" si="140"/>
        <v/>
      </c>
      <c r="FC34" s="115" t="str">
        <f t="shared" si="141"/>
        <v/>
      </c>
      <c r="FD34" s="115" t="str">
        <f t="shared" si="142"/>
        <v/>
      </c>
      <c r="FE34" s="115" t="str">
        <f t="shared" si="143"/>
        <v/>
      </c>
      <c r="FF34" s="115">
        <f>FF33</f>
        <v>83</v>
      </c>
      <c r="FG34" s="115">
        <f>IFERROR(SMALL($DJ$3:$DJ$422,$A$4),"")</f>
        <v>12672034</v>
      </c>
      <c r="FH34" s="115">
        <f>FH33</f>
        <v>96</v>
      </c>
      <c r="FI34" s="115">
        <f t="shared" si="144"/>
        <v>32</v>
      </c>
      <c r="FJ34" s="115" t="str">
        <f t="shared" si="145"/>
        <v/>
      </c>
      <c r="FK34" s="120" t="str">
        <f t="shared" si="146"/>
        <v/>
      </c>
      <c r="FL34" s="121" t="str">
        <f t="shared" si="147"/>
        <v/>
      </c>
      <c r="FM34" s="122" t="str">
        <f t="shared" si="148"/>
        <v/>
      </c>
      <c r="FN34" s="121" t="str">
        <f t="shared" si="149"/>
        <v/>
      </c>
      <c r="FO34" s="122" t="str">
        <f t="shared" si="150"/>
        <v/>
      </c>
      <c r="FP34" s="122" t="str">
        <f t="shared" si="676"/>
        <v/>
      </c>
      <c r="FR34" s="107" t="str">
        <f>IFERROR(IF('INPUT INF'!L35="","",'INPUT INF'!L35),"")</f>
        <v/>
      </c>
      <c r="FS34" s="107" t="str">
        <f t="shared" si="152"/>
        <v/>
      </c>
      <c r="FT34" s="107" t="str">
        <f t="shared" si="153"/>
        <v/>
      </c>
      <c r="FU34" s="107" t="str">
        <f t="shared" si="593"/>
        <v/>
      </c>
      <c r="FV34" s="107">
        <f t="shared" si="154"/>
        <v>27</v>
      </c>
      <c r="FW34" s="221" t="str">
        <f t="shared" si="155"/>
        <v>HISTORY</v>
      </c>
      <c r="GA34" s="212">
        <f t="shared" si="862"/>
        <v>65</v>
      </c>
      <c r="GB34" s="140" t="str">
        <f t="shared" si="863"/>
        <v>IP(NEW)</v>
      </c>
      <c r="GC34" s="126">
        <f>COUNTIF($K$73:$K$142,"&gt;0")</f>
        <v>16</v>
      </c>
      <c r="GD34" s="127">
        <f t="shared" si="864"/>
        <v>16</v>
      </c>
      <c r="GE34" s="126">
        <f t="shared" si="842"/>
        <v>100</v>
      </c>
      <c r="GF34" s="127">
        <f>COUNTIF($L$73:$L$142,GF$3)</f>
        <v>4</v>
      </c>
      <c r="GG34" s="127">
        <f t="shared" ref="GG34:GN34" si="919">COUNTIF($L$73:$L$142,GG$3)</f>
        <v>3</v>
      </c>
      <c r="GH34" s="127">
        <f t="shared" si="919"/>
        <v>0</v>
      </c>
      <c r="GI34" s="127">
        <f t="shared" si="919"/>
        <v>1</v>
      </c>
      <c r="GJ34" s="127">
        <f t="shared" si="919"/>
        <v>5</v>
      </c>
      <c r="GK34" s="127">
        <f t="shared" si="919"/>
        <v>2</v>
      </c>
      <c r="GL34" s="127">
        <f t="shared" si="919"/>
        <v>1</v>
      </c>
      <c r="GM34" s="127">
        <f t="shared" si="919"/>
        <v>0</v>
      </c>
      <c r="GN34" s="127">
        <f t="shared" si="919"/>
        <v>0</v>
      </c>
      <c r="GO34" s="126">
        <f t="shared" si="866"/>
        <v>86</v>
      </c>
      <c r="GP34" s="126">
        <f t="shared" si="867"/>
        <v>67.19</v>
      </c>
      <c r="GQ34" s="126">
        <f>COUNTIF($K$73:$K$142,"&lt;45")-GN34</f>
        <v>0</v>
      </c>
      <c r="GR34" s="126">
        <f>COUNTIF($K$73:$K$142,"&lt;60")-GQ34</f>
        <v>0</v>
      </c>
      <c r="GS34" s="126">
        <f>COUNTIF($K$73:$K$142,"&lt;75")-GQ34-GR34</f>
        <v>4</v>
      </c>
      <c r="GT34" s="126">
        <f>COUNTIF($K$73:$K$142,"&lt;90")-GQ34-GR34-GS34</f>
        <v>5</v>
      </c>
      <c r="GU34" s="126">
        <f>COUNTIF($K$73:$K$142,"&gt;89")</f>
        <v>7</v>
      </c>
      <c r="GV34" s="126">
        <f>COUNTIF($K$73:$K$142,GV3)</f>
        <v>13</v>
      </c>
      <c r="GW34" s="126">
        <f>COUNTIF($K$73:$K$142,GW3)</f>
        <v>7</v>
      </c>
      <c r="GY34" s="115">
        <v>31</v>
      </c>
      <c r="GZ34" s="120" t="str">
        <f>IF('INPUT INF'!P$8="YES",GY34,"")</f>
        <v/>
      </c>
      <c r="HA34" s="120" t="str">
        <f t="shared" ref="HA34:HA38" si="920">HA33</f>
        <v>P KESHARWANI</v>
      </c>
      <c r="HB34" s="120" t="str">
        <f>IF(GZ34="","",'INPUT INF'!L$8)</f>
        <v/>
      </c>
      <c r="HC34" s="120" t="str">
        <f>'INPUT INF'!P$3</f>
        <v>C</v>
      </c>
      <c r="HD34" s="133" t="str">
        <f>IFERROR(INDEX(GB$58:GB$82,MATCH($HB34,$GA$58:$GA$82,0)),"")</f>
        <v/>
      </c>
      <c r="HE34" s="133">
        <f>IFERROR(INDEX(GC$58:GC$82,MATCH($HB34,$GA$58:$GA$82,0)),"")</f>
        <v>0</v>
      </c>
      <c r="HF34" s="133">
        <f t="shared" ref="HF34" si="921">IFERROR(INDEX(GD$58:GD$82,MATCH($HB34,$GA$58:$GA$82,0)),"")</f>
        <v>0</v>
      </c>
      <c r="HG34" s="133" t="str">
        <f t="shared" ref="HG34" si="922">IFERROR(INDEX(GE$58:GE$82,MATCH($HB34,$GA$58:$GA$82,0)),"")</f>
        <v/>
      </c>
      <c r="HH34" s="133">
        <f t="shared" ref="HH34" si="923">IFERROR(INDEX(GF$58:GF$82,MATCH($HB34,$GA$58:$GA$82,0)),"")</f>
        <v>0</v>
      </c>
      <c r="HI34" s="133">
        <f t="shared" ref="HI34" si="924">IFERROR(INDEX(GG$58:GG$82,MATCH($HB34,$GA$58:$GA$82,0)),"")</f>
        <v>0</v>
      </c>
      <c r="HJ34" s="133">
        <f t="shared" ref="HJ34" si="925">IFERROR(INDEX(GH$58:GH$82,MATCH($HB34,$GA$58:$GA$82,0)),"")</f>
        <v>0</v>
      </c>
      <c r="HK34" s="133">
        <f t="shared" ref="HK34" si="926">IFERROR(INDEX(GI$58:GI$82,MATCH($HB34,$GA$58:$GA$82,0)),"")</f>
        <v>0</v>
      </c>
      <c r="HL34" s="133">
        <f t="shared" ref="HL34" si="927">IFERROR(INDEX(GJ$58:GJ$82,MATCH($HB34,$GA$58:$GA$82,0)),"")</f>
        <v>0</v>
      </c>
      <c r="HM34" s="133">
        <f t="shared" ref="HM34" si="928">IFERROR(INDEX(GK$58:GK$82,MATCH($HB34,$GA$58:$GA$82,0)),"")</f>
        <v>0</v>
      </c>
      <c r="HN34" s="133">
        <f t="shared" ref="HN34" si="929">IFERROR(INDEX(GL$58:GL$82,MATCH($HB34,$GA$58:$GA$82,0)),"")</f>
        <v>0</v>
      </c>
      <c r="HO34" s="133">
        <f t="shared" ref="HO34" si="930">IFERROR(INDEX(GM$58:GM$82,MATCH($HB34,$GA$58:$GA$82,0)),"")</f>
        <v>0</v>
      </c>
      <c r="HP34" s="133">
        <f t="shared" ref="HP34" si="931">IFERROR(INDEX(GN$58:GN$82,MATCH($HB34,$GA$58:$GA$82,0)),"")</f>
        <v>0</v>
      </c>
      <c r="HQ34" s="133">
        <f t="shared" ref="HQ34" si="932">IFERROR(INDEX(GO$58:GO$82,MATCH($HB34,$GA$58:$GA$82,0)),"")</f>
        <v>0</v>
      </c>
      <c r="HR34" s="133" t="str">
        <f t="shared" ref="HR34" si="933">IFERROR(INDEX(GP$58:GP$82,MATCH($HB34,$GA$58:$GA$82,0)),"")</f>
        <v/>
      </c>
      <c r="HS34" s="133">
        <f t="shared" ref="HS34" si="934">IFERROR(INDEX(GQ$58:GQ$82,MATCH($HB34,$GA$58:$GA$82,0)),"")</f>
        <v>0</v>
      </c>
      <c r="HT34" s="133">
        <f t="shared" ref="HT34" si="935">IFERROR(INDEX(GR$58:GR$82,MATCH($HB34,$GA$58:$GA$82,0)),"")</f>
        <v>0</v>
      </c>
      <c r="HU34" s="133">
        <f t="shared" ref="HU34" si="936">IFERROR(INDEX(GS$58:GS$82,MATCH($HB34,$GA$58:$GA$82,0)),"")</f>
        <v>0</v>
      </c>
      <c r="HV34" s="133">
        <f t="shared" ref="HV34" si="937">IFERROR(INDEX(GT$58:GT$82,MATCH($HB34,$GA$58:$GA$82,0)),"")</f>
        <v>0</v>
      </c>
      <c r="HW34" s="133">
        <f t="shared" ref="HW34" si="938">IFERROR(INDEX(GU$58:GU$82,MATCH($HB34,$GA$58:$GA$82,0)),"")</f>
        <v>0</v>
      </c>
      <c r="HX34" s="133">
        <f t="shared" ref="HX34" si="939">IFERROR(INDEX(GV$58:GV$82,MATCH($HB34,$GA$58:$GA$82,0)),"")</f>
        <v>0</v>
      </c>
      <c r="HY34" s="133">
        <f t="shared" ref="HY34" si="940">IFERROR(INDEX(GW$58:GW$82,MATCH($HB34,$GA$58:$GA$82,0)),"")</f>
        <v>0</v>
      </c>
      <c r="IA34" s="141" t="str">
        <f t="shared" si="452"/>
        <v/>
      </c>
      <c r="IB34" s="131" t="str">
        <f t="shared" si="191"/>
        <v/>
      </c>
      <c r="IC34" s="131" t="str">
        <f t="shared" si="192"/>
        <v/>
      </c>
      <c r="ID34" s="131" t="str">
        <f t="shared" si="193"/>
        <v/>
      </c>
      <c r="IE34" s="131" t="str">
        <f t="shared" si="194"/>
        <v/>
      </c>
      <c r="IF34" s="131" t="str">
        <f t="shared" si="195"/>
        <v/>
      </c>
      <c r="IG34" s="131" t="str">
        <f t="shared" si="196"/>
        <v/>
      </c>
      <c r="IH34" s="131" t="str">
        <f t="shared" si="197"/>
        <v/>
      </c>
      <c r="II34" s="131" t="str">
        <f t="shared" si="198"/>
        <v/>
      </c>
      <c r="IJ34" s="131" t="str">
        <f t="shared" si="199"/>
        <v/>
      </c>
      <c r="IK34" s="131" t="str">
        <f t="shared" si="200"/>
        <v/>
      </c>
      <c r="IL34" s="131" t="str">
        <f t="shared" si="201"/>
        <v/>
      </c>
      <c r="IM34" s="131" t="str">
        <f t="shared" si="202"/>
        <v/>
      </c>
      <c r="IN34" s="131" t="str">
        <f t="shared" si="203"/>
        <v/>
      </c>
      <c r="IO34" s="131" t="str">
        <f t="shared" si="204"/>
        <v/>
      </c>
      <c r="IP34" s="131" t="str">
        <f t="shared" si="205"/>
        <v/>
      </c>
      <c r="IQ34" s="131" t="str">
        <f t="shared" si="206"/>
        <v/>
      </c>
      <c r="IR34" s="131" t="str">
        <f t="shared" si="207"/>
        <v/>
      </c>
      <c r="IS34" s="131" t="str">
        <f t="shared" si="208"/>
        <v/>
      </c>
      <c r="IT34" s="131" t="str">
        <f t="shared" si="209"/>
        <v/>
      </c>
      <c r="IU34" s="131" t="str">
        <f t="shared" si="210"/>
        <v/>
      </c>
      <c r="IV34" s="131" t="str">
        <f t="shared" si="211"/>
        <v/>
      </c>
      <c r="IW34" s="131" t="str">
        <f t="shared" si="212"/>
        <v/>
      </c>
      <c r="IX34" s="131" t="str">
        <f t="shared" si="213"/>
        <v/>
      </c>
      <c r="IY34" s="131" t="str">
        <f t="shared" si="214"/>
        <v/>
      </c>
      <c r="IZ34" s="131" t="str">
        <f t="shared" si="215"/>
        <v/>
      </c>
      <c r="JB34" s="143"/>
      <c r="JC34" s="133"/>
      <c r="JD34" s="133" t="e">
        <f t="shared" ref="JD34:JD38" si="941">JD27+1</f>
        <v>#NUM!</v>
      </c>
      <c r="JE34" s="133"/>
      <c r="JF34" s="133" t="str">
        <f t="shared" si="917"/>
        <v/>
      </c>
      <c r="JG34" s="133" t="str">
        <f t="shared" si="917"/>
        <v/>
      </c>
      <c r="JH34" s="133" t="str">
        <f t="shared" si="917"/>
        <v/>
      </c>
      <c r="JI34" s="133" t="str">
        <f t="shared" si="917"/>
        <v/>
      </c>
      <c r="JJ34" s="133" t="str">
        <f t="shared" si="917"/>
        <v/>
      </c>
      <c r="JK34" s="133" t="e">
        <f t="shared" si="753"/>
        <v>#VALUE!</v>
      </c>
      <c r="JL34" s="133" t="str">
        <f t="shared" si="918"/>
        <v/>
      </c>
      <c r="JM34" s="133" t="str">
        <f t="shared" si="918"/>
        <v/>
      </c>
      <c r="JN34" s="133" t="str">
        <f t="shared" si="918"/>
        <v/>
      </c>
      <c r="JO34" s="133" t="str">
        <f t="shared" si="918"/>
        <v/>
      </c>
      <c r="JP34" s="133" t="str">
        <f t="shared" si="918"/>
        <v/>
      </c>
      <c r="JQ34" s="133" t="str">
        <f t="shared" si="918"/>
        <v/>
      </c>
      <c r="JR34" s="133" t="str">
        <f t="shared" si="918"/>
        <v/>
      </c>
      <c r="JS34" s="133" t="str">
        <f t="shared" si="918"/>
        <v/>
      </c>
      <c r="JT34" s="133" t="str">
        <f t="shared" si="918"/>
        <v/>
      </c>
      <c r="JU34" s="133" t="str">
        <f t="shared" si="918"/>
        <v/>
      </c>
      <c r="JV34" s="120" t="e">
        <f t="shared" si="755"/>
        <v>#VALUE!</v>
      </c>
      <c r="JW34" s="143"/>
      <c r="JX34" s="143"/>
      <c r="JY34" s="143"/>
      <c r="JZ34" s="143"/>
      <c r="KA34" s="143"/>
      <c r="KB34" s="143"/>
    </row>
    <row r="35" spans="1:288" ht="15" customHeight="1" x14ac:dyDescent="0.25">
      <c r="A35" s="115">
        <v>33</v>
      </c>
      <c r="B35" s="115">
        <f t="shared" si="59"/>
        <v>12672032</v>
      </c>
      <c r="C35" s="115" t="s">
        <v>68</v>
      </c>
      <c r="D35" s="100" t="str">
        <f t="shared" si="178"/>
        <v>A</v>
      </c>
      <c r="E35" s="100" t="str">
        <f t="shared" si="60"/>
        <v/>
      </c>
      <c r="F35" s="100" t="str">
        <f t="shared" si="61"/>
        <v/>
      </c>
      <c r="G35" s="100">
        <f t="shared" si="2"/>
        <v>96</v>
      </c>
      <c r="H35" s="100" t="str">
        <f t="shared" si="62"/>
        <v>A1</v>
      </c>
      <c r="I35" s="100">
        <f t="shared" si="3"/>
        <v>96</v>
      </c>
      <c r="J35" s="100" t="str">
        <f t="shared" si="63"/>
        <v>A1</v>
      </c>
      <c r="K35" s="100" t="str">
        <f t="shared" si="4"/>
        <v/>
      </c>
      <c r="L35" s="100" t="str">
        <f t="shared" si="5"/>
        <v/>
      </c>
      <c r="M35" s="100" t="str">
        <f t="shared" si="6"/>
        <v/>
      </c>
      <c r="N35" s="100" t="str">
        <f t="shared" si="64"/>
        <v/>
      </c>
      <c r="O35" s="100" t="str">
        <f t="shared" si="7"/>
        <v/>
      </c>
      <c r="P35" s="100" t="str">
        <f t="shared" si="65"/>
        <v/>
      </c>
      <c r="Q35" s="100" t="str">
        <f t="shared" si="8"/>
        <v/>
      </c>
      <c r="R35" s="100" t="str">
        <f t="shared" si="66"/>
        <v/>
      </c>
      <c r="S35" s="100">
        <f t="shared" si="9"/>
        <v>96</v>
      </c>
      <c r="T35" s="100" t="str">
        <f t="shared" si="67"/>
        <v>A1</v>
      </c>
      <c r="U35" s="100">
        <f t="shared" si="10"/>
        <v>96</v>
      </c>
      <c r="V35" s="100" t="str">
        <f t="shared" si="68"/>
        <v>A1</v>
      </c>
      <c r="W35" s="100">
        <f t="shared" si="11"/>
        <v>94</v>
      </c>
      <c r="X35" s="100" t="str">
        <f t="shared" si="69"/>
        <v>A1</v>
      </c>
      <c r="Y35" s="100" t="str">
        <f t="shared" si="12"/>
        <v/>
      </c>
      <c r="Z35" s="100" t="str">
        <f t="shared" si="70"/>
        <v/>
      </c>
      <c r="AA35" s="100" t="str">
        <f t="shared" si="13"/>
        <v/>
      </c>
      <c r="AB35" s="100" t="str">
        <f t="shared" si="71"/>
        <v/>
      </c>
      <c r="AC35" s="100" t="str">
        <f t="shared" si="14"/>
        <v/>
      </c>
      <c r="AD35" s="100" t="str">
        <f t="shared" si="72"/>
        <v/>
      </c>
      <c r="AE35" s="100" t="str">
        <f t="shared" si="15"/>
        <v/>
      </c>
      <c r="AF35" s="100" t="str">
        <f t="shared" si="73"/>
        <v/>
      </c>
      <c r="AG35" s="100" t="str">
        <f t="shared" si="16"/>
        <v/>
      </c>
      <c r="AH35" s="100" t="str">
        <f t="shared" si="74"/>
        <v/>
      </c>
      <c r="AI35" s="100" t="str">
        <f t="shared" si="17"/>
        <v/>
      </c>
      <c r="AJ35" s="100" t="str">
        <f t="shared" si="75"/>
        <v/>
      </c>
      <c r="AK35" s="100" t="str">
        <f t="shared" si="18"/>
        <v/>
      </c>
      <c r="AL35" s="100" t="str">
        <f t="shared" si="76"/>
        <v/>
      </c>
      <c r="AM35" s="100" t="str">
        <f t="shared" si="19"/>
        <v/>
      </c>
      <c r="AN35" s="100" t="str">
        <f t="shared" si="77"/>
        <v/>
      </c>
      <c r="AO35" s="100" t="str">
        <f t="shared" si="20"/>
        <v/>
      </c>
      <c r="AP35" s="100" t="str">
        <f t="shared" si="78"/>
        <v/>
      </c>
      <c r="AQ35" s="100" t="str">
        <f t="shared" si="21"/>
        <v/>
      </c>
      <c r="AR35" s="100" t="str">
        <f t="shared" si="79"/>
        <v/>
      </c>
      <c r="AS35" s="100" t="str">
        <f t="shared" si="22"/>
        <v/>
      </c>
      <c r="AT35" s="100" t="str">
        <f t="shared" si="80"/>
        <v/>
      </c>
      <c r="AU35" s="100" t="str">
        <f t="shared" si="23"/>
        <v/>
      </c>
      <c r="AV35" s="100" t="str">
        <f t="shared" si="81"/>
        <v/>
      </c>
      <c r="AW35" s="100" t="str">
        <f t="shared" si="24"/>
        <v/>
      </c>
      <c r="AX35" s="100" t="str">
        <f t="shared" si="82"/>
        <v/>
      </c>
      <c r="AY35" s="100" t="str">
        <f t="shared" si="25"/>
        <v/>
      </c>
      <c r="AZ35" s="100" t="str">
        <f t="shared" si="83"/>
        <v/>
      </c>
      <c r="BA35" s="100" t="str">
        <f t="shared" si="26"/>
        <v/>
      </c>
      <c r="BB35" s="100" t="str">
        <f t="shared" si="84"/>
        <v/>
      </c>
      <c r="BC35" s="100">
        <f>IFERROR(INDEX('INPUT INF'!$F$3:$F$601,MATCH($B35,'INPUT INF'!$A$3:$A$601,FALSE)),"")</f>
        <v>0</v>
      </c>
      <c r="BD35" s="100">
        <f t="shared" si="27"/>
        <v>0</v>
      </c>
      <c r="BE35" s="100" t="str">
        <f t="shared" si="85"/>
        <v/>
      </c>
      <c r="BF35" s="100">
        <f t="shared" si="28"/>
        <v>478</v>
      </c>
      <c r="BG35" s="115" t="str">
        <f t="shared" si="29"/>
        <v>PASS</v>
      </c>
      <c r="BH35" s="115">
        <f>IF(AND('INPUT INF'!$O$1="X",BG35="PASS"),BF35,IF($BG35="","0",IF('INPUT INF'!$N$63="YES",$BF35,"")))</f>
        <v>478</v>
      </c>
      <c r="BI35" s="115" t="str">
        <f>IF($BG35="","0",IF('INPUT INF'!$N$64="YES",$BF35,""))</f>
        <v/>
      </c>
      <c r="BJ35" s="115" t="str">
        <f>IF($BG35="","0",IF('INPUT INF'!$N$65="YES",$BF35,""))</f>
        <v/>
      </c>
      <c r="BL35" s="116" t="str">
        <f t="shared" si="87"/>
        <v/>
      </c>
      <c r="BM35" s="116" t="str">
        <f t="shared" si="88"/>
        <v/>
      </c>
      <c r="BN35" s="116">
        <f t="shared" si="88"/>
        <v>12672032</v>
      </c>
      <c r="BR35" s="116" t="str">
        <f t="shared" si="92"/>
        <v/>
      </c>
      <c r="BS35" s="116" t="str">
        <f t="shared" si="93"/>
        <v/>
      </c>
      <c r="BT35" s="116" t="str">
        <f t="shared" si="93"/>
        <v/>
      </c>
      <c r="BX35" s="116" t="str">
        <f t="shared" si="97"/>
        <v/>
      </c>
      <c r="BY35" s="116" t="str">
        <f t="shared" si="98"/>
        <v/>
      </c>
      <c r="BZ35" s="116" t="str">
        <f t="shared" si="98"/>
        <v/>
      </c>
      <c r="CD35" s="116" t="str">
        <f t="shared" si="102"/>
        <v/>
      </c>
      <c r="CE35" s="116" t="str">
        <f t="shared" si="103"/>
        <v/>
      </c>
      <c r="CF35" s="116">
        <f t="shared" si="104"/>
        <v>12672032</v>
      </c>
      <c r="CJ35" s="116" t="str">
        <f t="shared" si="108"/>
        <v/>
      </c>
      <c r="CK35" s="116" t="str">
        <f t="shared" si="109"/>
        <v/>
      </c>
      <c r="CL35" s="116" t="str">
        <f t="shared" si="110"/>
        <v/>
      </c>
      <c r="CP35" s="116" t="str">
        <f t="shared" si="30"/>
        <v/>
      </c>
      <c r="CQ35" s="116" t="str">
        <f t="shared" si="114"/>
        <v/>
      </c>
      <c r="CR35" s="116" t="str">
        <f t="shared" si="115"/>
        <v/>
      </c>
      <c r="CX35" s="133">
        <f>BQ3</f>
        <v>1</v>
      </c>
      <c r="CY35" s="122"/>
      <c r="CZ35" s="121">
        <f>IFERROR(INDEX($BO$3:$BO$27,MATCH(CX35,$A$3:$A$15,0)),"")</f>
        <v>12672035</v>
      </c>
      <c r="DA35" s="121" t="str">
        <f t="shared" ref="DA35:DA38" si="942">IFERROR(INDEX($C$1003:$C$1900,MATCH(CZ35,$B$1003:$B$1900,0)),"")</f>
        <v>SIDDHARTH S SAJI</v>
      </c>
      <c r="DB35" s="122">
        <f>INDEX($BF$3:$BF$842,MATCH(CZ35,$B$3:$B$842,0))</f>
        <v>483</v>
      </c>
      <c r="DC35" s="122">
        <f t="shared" ref="DC35:DC38" si="943">IFERROR(ROUND(DB35/500*100,2),"")</f>
        <v>96.6</v>
      </c>
      <c r="DD35" s="122" t="str">
        <f>IF(CZ35="","",INDEX($C$3:$C$842,MATCH(CZ35,$B$3:$B$842,0)))</f>
        <v>I</v>
      </c>
      <c r="DE35" s="122" t="str">
        <f>IF(CZ35="","",INDEX($D$3:$D$842,MATCH(CZ35,$B$3:$B$842,0)))</f>
        <v>A</v>
      </c>
      <c r="DH35" s="115" t="str">
        <f t="shared" si="31"/>
        <v/>
      </c>
      <c r="DI35" s="115" t="str">
        <f t="shared" si="32"/>
        <v/>
      </c>
      <c r="DJ35" s="115">
        <f t="shared" si="33"/>
        <v>12672032</v>
      </c>
      <c r="DK35" s="115" t="str">
        <f t="shared" si="34"/>
        <v/>
      </c>
      <c r="DL35" s="115" t="str">
        <f t="shared" si="35"/>
        <v/>
      </c>
      <c r="DM35" s="115" t="str">
        <f t="shared" si="36"/>
        <v/>
      </c>
      <c r="DN35" s="115" t="str">
        <f t="shared" si="37"/>
        <v/>
      </c>
      <c r="DO35" s="115">
        <f t="shared" si="38"/>
        <v>12672032</v>
      </c>
      <c r="DP35" s="115" t="str">
        <f t="shared" si="39"/>
        <v/>
      </c>
      <c r="DQ35" s="115" t="str">
        <f t="shared" si="40"/>
        <v/>
      </c>
      <c r="DR35" s="115" t="str">
        <f t="shared" si="41"/>
        <v/>
      </c>
      <c r="DS35" s="115" t="str">
        <f t="shared" si="42"/>
        <v/>
      </c>
      <c r="DT35" s="115" t="str">
        <f t="shared" si="43"/>
        <v/>
      </c>
      <c r="DU35" s="115" t="str">
        <f t="shared" si="44"/>
        <v/>
      </c>
      <c r="DV35" s="115" t="str">
        <f t="shared" si="45"/>
        <v/>
      </c>
      <c r="DW35" s="115" t="str">
        <f t="shared" si="46"/>
        <v/>
      </c>
      <c r="DX35" s="115" t="str">
        <f t="shared" si="47"/>
        <v/>
      </c>
      <c r="DY35" s="115" t="str">
        <f t="shared" si="48"/>
        <v/>
      </c>
      <c r="DZ35" s="115" t="str">
        <f t="shared" si="49"/>
        <v/>
      </c>
      <c r="EA35" s="115" t="str">
        <f t="shared" si="50"/>
        <v/>
      </c>
      <c r="EB35" s="115" t="str">
        <f t="shared" si="51"/>
        <v/>
      </c>
      <c r="EC35" s="115" t="str">
        <f t="shared" si="52"/>
        <v/>
      </c>
      <c r="ED35" s="115" t="str">
        <f t="shared" si="53"/>
        <v/>
      </c>
      <c r="EE35" s="115" t="str">
        <f t="shared" si="54"/>
        <v/>
      </c>
      <c r="EF35" s="115" t="str">
        <f t="shared" si="55"/>
        <v/>
      </c>
      <c r="EG35" s="115" t="str">
        <f t="shared" si="119"/>
        <v/>
      </c>
      <c r="EH35" s="115" t="str">
        <f t="shared" si="120"/>
        <v/>
      </c>
      <c r="EI35" s="115">
        <f t="shared" si="121"/>
        <v>12672032</v>
      </c>
      <c r="EJ35" s="115" t="str">
        <f t="shared" si="122"/>
        <v/>
      </c>
      <c r="EK35" s="115" t="str">
        <f t="shared" si="123"/>
        <v/>
      </c>
      <c r="EL35" s="115" t="str">
        <f t="shared" si="124"/>
        <v/>
      </c>
      <c r="EM35" s="115" t="str">
        <f t="shared" si="125"/>
        <v/>
      </c>
      <c r="EN35" s="115">
        <f t="shared" si="126"/>
        <v>12672032</v>
      </c>
      <c r="EO35" s="115" t="str">
        <f t="shared" si="127"/>
        <v/>
      </c>
      <c r="EP35" s="115" t="str">
        <f t="shared" si="128"/>
        <v/>
      </c>
      <c r="EQ35" s="115" t="str">
        <f t="shared" si="129"/>
        <v/>
      </c>
      <c r="ER35" s="115" t="str">
        <f t="shared" si="130"/>
        <v/>
      </c>
      <c r="ES35" s="115" t="str">
        <f t="shared" si="131"/>
        <v/>
      </c>
      <c r="ET35" s="115" t="str">
        <f t="shared" si="132"/>
        <v/>
      </c>
      <c r="EU35" s="115" t="str">
        <f t="shared" si="133"/>
        <v/>
      </c>
      <c r="EV35" s="115" t="str">
        <f t="shared" si="134"/>
        <v/>
      </c>
      <c r="EW35" s="115" t="str">
        <f t="shared" si="135"/>
        <v/>
      </c>
      <c r="EX35" s="115" t="str">
        <f t="shared" si="136"/>
        <v/>
      </c>
      <c r="EY35" s="115" t="str">
        <f t="shared" si="137"/>
        <v/>
      </c>
      <c r="EZ35" s="115" t="str">
        <f t="shared" si="138"/>
        <v/>
      </c>
      <c r="FA35" s="115" t="str">
        <f t="shared" si="139"/>
        <v/>
      </c>
      <c r="FB35" s="115" t="str">
        <f t="shared" si="140"/>
        <v/>
      </c>
      <c r="FC35" s="115" t="str">
        <f t="shared" si="141"/>
        <v/>
      </c>
      <c r="FD35" s="115" t="str">
        <f t="shared" si="142"/>
        <v/>
      </c>
      <c r="FE35" s="115" t="str">
        <f t="shared" si="143"/>
        <v/>
      </c>
      <c r="FF35" s="115">
        <f t="shared" ref="FF35:FF42" si="944">FF34</f>
        <v>83</v>
      </c>
      <c r="FG35" s="115" t="str">
        <f>IFERROR(SMALL($DJ$3:$DJ$422,$A$5),"")</f>
        <v/>
      </c>
      <c r="FH35" s="115">
        <f t="shared" ref="FH35:FH42" si="945">FH34</f>
        <v>96</v>
      </c>
      <c r="FI35" s="115" t="str">
        <f t="shared" si="144"/>
        <v/>
      </c>
      <c r="FJ35" s="115" t="str">
        <f t="shared" si="145"/>
        <v/>
      </c>
      <c r="FK35" s="120" t="str">
        <f t="shared" si="146"/>
        <v/>
      </c>
      <c r="FL35" s="121" t="str">
        <f t="shared" si="147"/>
        <v/>
      </c>
      <c r="FM35" s="122" t="str">
        <f t="shared" si="148"/>
        <v/>
      </c>
      <c r="FN35" s="121" t="str">
        <f t="shared" si="149"/>
        <v/>
      </c>
      <c r="FO35" s="122" t="str">
        <f t="shared" si="150"/>
        <v/>
      </c>
      <c r="FP35" s="122" t="str">
        <f t="shared" si="676"/>
        <v/>
      </c>
      <c r="FR35" s="107" t="str">
        <f>IFERROR(IF('INPUT INF'!L36="","",'INPUT INF'!L36),"")</f>
        <v/>
      </c>
      <c r="FS35" s="107" t="str">
        <f t="shared" si="152"/>
        <v/>
      </c>
      <c r="FT35" s="107" t="str">
        <f t="shared" si="153"/>
        <v/>
      </c>
      <c r="FU35" s="107" t="str">
        <f t="shared" si="593"/>
        <v/>
      </c>
      <c r="FV35" s="107">
        <f t="shared" si="154"/>
        <v>22</v>
      </c>
      <c r="FW35" s="221" t="str">
        <f t="shared" si="155"/>
        <v>SANSKRIT ELECTIVE</v>
      </c>
      <c r="GA35" s="212">
        <f t="shared" si="862"/>
        <v>55</v>
      </c>
      <c r="GB35" s="140" t="str">
        <f t="shared" si="863"/>
        <v>ACCOUNTANCY</v>
      </c>
      <c r="GC35" s="126">
        <f>COUNTIF($M$73:$M$142,"&gt;0")</f>
        <v>32</v>
      </c>
      <c r="GD35" s="127">
        <f t="shared" si="864"/>
        <v>32</v>
      </c>
      <c r="GE35" s="126">
        <f t="shared" si="842"/>
        <v>100</v>
      </c>
      <c r="GF35" s="127">
        <f>COUNTIF($N$73:$N$142,GF$3)</f>
        <v>5</v>
      </c>
      <c r="GG35" s="127">
        <f t="shared" ref="GG35:GN35" si="946">COUNTIF($N$73:$N$142,GG$3)</f>
        <v>1</v>
      </c>
      <c r="GH35" s="127">
        <f t="shared" si="946"/>
        <v>6</v>
      </c>
      <c r="GI35" s="127">
        <f t="shared" si="946"/>
        <v>1</v>
      </c>
      <c r="GJ35" s="127">
        <f t="shared" si="946"/>
        <v>8</v>
      </c>
      <c r="GK35" s="127">
        <f t="shared" si="946"/>
        <v>10</v>
      </c>
      <c r="GL35" s="127">
        <f t="shared" si="946"/>
        <v>1</v>
      </c>
      <c r="GM35" s="127">
        <f t="shared" si="946"/>
        <v>0</v>
      </c>
      <c r="GN35" s="127">
        <f t="shared" si="946"/>
        <v>0</v>
      </c>
      <c r="GO35" s="126">
        <f t="shared" si="866"/>
        <v>152</v>
      </c>
      <c r="GP35" s="126">
        <f t="shared" si="867"/>
        <v>59.38</v>
      </c>
      <c r="GQ35" s="126">
        <f>COUNTIF($M$73:$M$142,"&lt;45")-GN35</f>
        <v>0</v>
      </c>
      <c r="GR35" s="126">
        <f>COUNTIF($M$73:$M$142,"&lt;60")-GQ35</f>
        <v>10</v>
      </c>
      <c r="GS35" s="126">
        <f>COUNTIF($M$73:$M$142,"&lt;75")-GQ35-GR35</f>
        <v>11</v>
      </c>
      <c r="GT35" s="126">
        <f>COUNTIF($M$73:$M$142,"&lt;90")-GQ35-GR35-GS35</f>
        <v>5</v>
      </c>
      <c r="GU35" s="126">
        <f>COUNTIF($M$73:$M$142,"&gt;89")</f>
        <v>6</v>
      </c>
      <c r="GV35" s="126">
        <f>COUNTIF($M$73:$M$142,GV3)</f>
        <v>13</v>
      </c>
      <c r="GW35" s="126">
        <f>COUNTIF($M$73:$M$142,GW3)</f>
        <v>5</v>
      </c>
      <c r="GY35" s="115">
        <v>32</v>
      </c>
      <c r="GZ35" s="120" t="str">
        <f>IF('INPUT INF'!Q$8="YES",GY35,"")</f>
        <v/>
      </c>
      <c r="HA35" s="120" t="str">
        <f t="shared" si="920"/>
        <v>P KESHARWANI</v>
      </c>
      <c r="HB35" s="120" t="str">
        <f>IF(GZ35="","",'INPUT INF'!L$8)</f>
        <v/>
      </c>
      <c r="HC35" s="120" t="str">
        <f>'INPUT INF'!Q$3</f>
        <v>D</v>
      </c>
      <c r="HD35" s="133" t="str">
        <f>IFERROR(INDEX(GB$85:GB$109,MATCH($HB35,$GA$85:$GA$109,0)),"")</f>
        <v/>
      </c>
      <c r="HE35" s="133">
        <f>IFERROR(INDEX(GC$85:GC$109,MATCH($HB35,$GA$85:$GA$109,0)),"")</f>
        <v>0</v>
      </c>
      <c r="HF35" s="133">
        <f t="shared" ref="HF35" si="947">IFERROR(INDEX(GD$85:GD$109,MATCH($HB35,$GA$85:$GA$109,0)),"")</f>
        <v>0</v>
      </c>
      <c r="HG35" s="133" t="str">
        <f t="shared" ref="HG35" si="948">IFERROR(INDEX(GE$85:GE$109,MATCH($HB35,$GA$85:$GA$109,0)),"")</f>
        <v/>
      </c>
      <c r="HH35" s="133">
        <f t="shared" ref="HH35" si="949">IFERROR(INDEX(GF$85:GF$109,MATCH($HB35,$GA$85:$GA$109,0)),"")</f>
        <v>0</v>
      </c>
      <c r="HI35" s="133">
        <f t="shared" ref="HI35" si="950">IFERROR(INDEX(GG$85:GG$109,MATCH($HB35,$GA$85:$GA$109,0)),"")</f>
        <v>0</v>
      </c>
      <c r="HJ35" s="133">
        <f t="shared" ref="HJ35" si="951">IFERROR(INDEX(GH$85:GH$109,MATCH($HB35,$GA$85:$GA$109,0)),"")</f>
        <v>0</v>
      </c>
      <c r="HK35" s="133">
        <f t="shared" ref="HK35" si="952">IFERROR(INDEX(GI$85:GI$109,MATCH($HB35,$GA$85:$GA$109,0)),"")</f>
        <v>0</v>
      </c>
      <c r="HL35" s="133">
        <f t="shared" ref="HL35" si="953">IFERROR(INDEX(GJ$85:GJ$109,MATCH($HB35,$GA$85:$GA$109,0)),"")</f>
        <v>0</v>
      </c>
      <c r="HM35" s="133">
        <f t="shared" ref="HM35" si="954">IFERROR(INDEX(GK$85:GK$109,MATCH($HB35,$GA$85:$GA$109,0)),"")</f>
        <v>0</v>
      </c>
      <c r="HN35" s="133">
        <f t="shared" ref="HN35" si="955">IFERROR(INDEX(GL$85:GL$109,MATCH($HB35,$GA$85:$GA$109,0)),"")</f>
        <v>0</v>
      </c>
      <c r="HO35" s="133">
        <f t="shared" ref="HO35" si="956">IFERROR(INDEX(GM$85:GM$109,MATCH($HB35,$GA$85:$GA$109,0)),"")</f>
        <v>0</v>
      </c>
      <c r="HP35" s="133">
        <f t="shared" ref="HP35" si="957">IFERROR(INDEX(GN$85:GN$109,MATCH($HB35,$GA$85:$GA$109,0)),"")</f>
        <v>0</v>
      </c>
      <c r="HQ35" s="133">
        <f t="shared" ref="HQ35" si="958">IFERROR(INDEX(GO$85:GO$109,MATCH($HB35,$GA$85:$GA$109,0)),"")</f>
        <v>0</v>
      </c>
      <c r="HR35" s="133" t="str">
        <f t="shared" ref="HR35" si="959">IFERROR(INDEX(GP$85:GP$109,MATCH($HB35,$GA$85:$GA$109,0)),"")</f>
        <v/>
      </c>
      <c r="HS35" s="133">
        <f t="shared" ref="HS35" si="960">IFERROR(INDEX(GQ$85:GQ$109,MATCH($HB35,$GA$85:$GA$109,0)),"")</f>
        <v>0</v>
      </c>
      <c r="HT35" s="133">
        <f t="shared" ref="HT35" si="961">IFERROR(INDEX(GR$85:GR$109,MATCH($HB35,$GA$85:$GA$109,0)),"")</f>
        <v>0</v>
      </c>
      <c r="HU35" s="133">
        <f t="shared" ref="HU35" si="962">IFERROR(INDEX(GS$85:GS$109,MATCH($HB35,$GA$85:$GA$109,0)),"")</f>
        <v>0</v>
      </c>
      <c r="HV35" s="133">
        <f t="shared" ref="HV35" si="963">IFERROR(INDEX(GT$85:GT$109,MATCH($HB35,$GA$85:$GA$109,0)),"")</f>
        <v>0</v>
      </c>
      <c r="HW35" s="133">
        <f t="shared" ref="HW35" si="964">IFERROR(INDEX(GU$85:GU$109,MATCH($HB35,$GA$85:$GA$109,0)),"")</f>
        <v>0</v>
      </c>
      <c r="HX35" s="133">
        <f t="shared" ref="HX35" si="965">IFERROR(INDEX(GV$85:GV$109,MATCH($HB35,$GA$85:$GA$109,0)),"")</f>
        <v>0</v>
      </c>
      <c r="HY35" s="133">
        <f t="shared" ref="HY35" si="966">IFERROR(INDEX(GW$85:GW$109,MATCH($HB35,$GA$85:$GA$109,0)),"")</f>
        <v>0</v>
      </c>
      <c r="IA35" s="141" t="str">
        <f t="shared" si="452"/>
        <v/>
      </c>
      <c r="IB35" s="131" t="str">
        <f t="shared" si="191"/>
        <v/>
      </c>
      <c r="IC35" s="131" t="str">
        <f t="shared" si="192"/>
        <v/>
      </c>
      <c r="ID35" s="131" t="str">
        <f t="shared" si="193"/>
        <v/>
      </c>
      <c r="IE35" s="131" t="str">
        <f t="shared" si="194"/>
        <v/>
      </c>
      <c r="IF35" s="131" t="str">
        <f t="shared" si="195"/>
        <v/>
      </c>
      <c r="IG35" s="131" t="str">
        <f t="shared" si="196"/>
        <v/>
      </c>
      <c r="IH35" s="131" t="str">
        <f t="shared" si="197"/>
        <v/>
      </c>
      <c r="II35" s="131" t="str">
        <f t="shared" si="198"/>
        <v/>
      </c>
      <c r="IJ35" s="131" t="str">
        <f t="shared" si="199"/>
        <v/>
      </c>
      <c r="IK35" s="131" t="str">
        <f t="shared" si="200"/>
        <v/>
      </c>
      <c r="IL35" s="131" t="str">
        <f t="shared" si="201"/>
        <v/>
      </c>
      <c r="IM35" s="131" t="str">
        <f t="shared" si="202"/>
        <v/>
      </c>
      <c r="IN35" s="131" t="str">
        <f t="shared" si="203"/>
        <v/>
      </c>
      <c r="IO35" s="131" t="str">
        <f t="shared" si="204"/>
        <v/>
      </c>
      <c r="IP35" s="131" t="str">
        <f t="shared" si="205"/>
        <v/>
      </c>
      <c r="IQ35" s="131" t="str">
        <f t="shared" si="206"/>
        <v/>
      </c>
      <c r="IR35" s="131" t="str">
        <f t="shared" si="207"/>
        <v/>
      </c>
      <c r="IS35" s="131" t="str">
        <f t="shared" si="208"/>
        <v/>
      </c>
      <c r="IT35" s="131" t="str">
        <f t="shared" si="209"/>
        <v/>
      </c>
      <c r="IU35" s="131" t="str">
        <f t="shared" si="210"/>
        <v/>
      </c>
      <c r="IV35" s="131" t="str">
        <f t="shared" si="211"/>
        <v/>
      </c>
      <c r="IW35" s="131" t="str">
        <f t="shared" si="212"/>
        <v/>
      </c>
      <c r="IX35" s="131" t="str">
        <f t="shared" si="213"/>
        <v/>
      </c>
      <c r="IY35" s="131" t="str">
        <f t="shared" si="214"/>
        <v/>
      </c>
      <c r="IZ35" s="131" t="str">
        <f t="shared" si="215"/>
        <v/>
      </c>
      <c r="JB35" s="143"/>
      <c r="JC35" s="133"/>
      <c r="JD35" s="133" t="e">
        <f t="shared" si="941"/>
        <v>#NUM!</v>
      </c>
      <c r="JE35" s="133"/>
      <c r="JF35" s="133" t="str">
        <f t="shared" si="917"/>
        <v/>
      </c>
      <c r="JG35" s="133" t="str">
        <f t="shared" si="917"/>
        <v/>
      </c>
      <c r="JH35" s="133" t="str">
        <f t="shared" si="917"/>
        <v/>
      </c>
      <c r="JI35" s="133" t="str">
        <f t="shared" si="917"/>
        <v/>
      </c>
      <c r="JJ35" s="133" t="str">
        <f t="shared" si="917"/>
        <v/>
      </c>
      <c r="JK35" s="133" t="e">
        <f t="shared" si="753"/>
        <v>#VALUE!</v>
      </c>
      <c r="JL35" s="133" t="str">
        <f t="shared" si="918"/>
        <v/>
      </c>
      <c r="JM35" s="133" t="str">
        <f t="shared" si="918"/>
        <v/>
      </c>
      <c r="JN35" s="133" t="str">
        <f t="shared" si="918"/>
        <v/>
      </c>
      <c r="JO35" s="133" t="str">
        <f t="shared" si="918"/>
        <v/>
      </c>
      <c r="JP35" s="133" t="str">
        <f t="shared" si="918"/>
        <v/>
      </c>
      <c r="JQ35" s="133" t="str">
        <f t="shared" si="918"/>
        <v/>
      </c>
      <c r="JR35" s="133" t="str">
        <f t="shared" si="918"/>
        <v/>
      </c>
      <c r="JS35" s="133" t="str">
        <f t="shared" si="918"/>
        <v/>
      </c>
      <c r="JT35" s="133" t="str">
        <f t="shared" si="918"/>
        <v/>
      </c>
      <c r="JU35" s="133" t="str">
        <f t="shared" si="918"/>
        <v/>
      </c>
      <c r="JV35" s="120" t="e">
        <f t="shared" si="755"/>
        <v>#VALUE!</v>
      </c>
      <c r="JW35" s="143"/>
      <c r="JX35" s="143"/>
      <c r="JY35" s="143"/>
      <c r="JZ35" s="143"/>
      <c r="KA35" s="143"/>
      <c r="KB35" s="143"/>
    </row>
    <row r="36" spans="1:288" ht="15" customHeight="1" x14ac:dyDescent="0.25">
      <c r="A36" s="115">
        <v>34</v>
      </c>
      <c r="B36" s="115">
        <f t="shared" si="59"/>
        <v>12672033</v>
      </c>
      <c r="C36" s="115" t="s">
        <v>68</v>
      </c>
      <c r="D36" s="100" t="str">
        <f t="shared" si="178"/>
        <v>A</v>
      </c>
      <c r="E36" s="100" t="str">
        <f t="shared" si="60"/>
        <v/>
      </c>
      <c r="F36" s="100" t="str">
        <f t="shared" si="61"/>
        <v/>
      </c>
      <c r="G36" s="100">
        <f t="shared" si="2"/>
        <v>83</v>
      </c>
      <c r="H36" s="100" t="str">
        <f t="shared" si="62"/>
        <v>B2</v>
      </c>
      <c r="I36" s="100">
        <f t="shared" si="3"/>
        <v>82</v>
      </c>
      <c r="J36" s="100" t="str">
        <f t="shared" si="63"/>
        <v>C1</v>
      </c>
      <c r="K36" s="100" t="str">
        <f t="shared" si="4"/>
        <v/>
      </c>
      <c r="L36" s="100" t="str">
        <f t="shared" si="5"/>
        <v/>
      </c>
      <c r="M36" s="100" t="str">
        <f t="shared" si="6"/>
        <v/>
      </c>
      <c r="N36" s="100" t="str">
        <f t="shared" si="64"/>
        <v/>
      </c>
      <c r="O36" s="100" t="str">
        <f t="shared" si="7"/>
        <v/>
      </c>
      <c r="P36" s="100" t="str">
        <f t="shared" si="65"/>
        <v/>
      </c>
      <c r="Q36" s="100" t="str">
        <f t="shared" si="8"/>
        <v/>
      </c>
      <c r="R36" s="100" t="str">
        <f t="shared" si="66"/>
        <v/>
      </c>
      <c r="S36" s="100">
        <f t="shared" si="9"/>
        <v>81</v>
      </c>
      <c r="T36" s="100" t="str">
        <f t="shared" si="67"/>
        <v>C1</v>
      </c>
      <c r="U36" s="100">
        <f t="shared" si="10"/>
        <v>97</v>
      </c>
      <c r="V36" s="100" t="str">
        <f t="shared" si="68"/>
        <v>A1</v>
      </c>
      <c r="W36" s="100">
        <f t="shared" si="11"/>
        <v>82</v>
      </c>
      <c r="X36" s="100" t="str">
        <f t="shared" si="69"/>
        <v>B2</v>
      </c>
      <c r="Y36" s="100" t="str">
        <f t="shared" si="12"/>
        <v/>
      </c>
      <c r="Z36" s="100" t="str">
        <f t="shared" si="70"/>
        <v/>
      </c>
      <c r="AA36" s="100" t="str">
        <f t="shared" si="13"/>
        <v/>
      </c>
      <c r="AB36" s="100" t="str">
        <f t="shared" si="71"/>
        <v/>
      </c>
      <c r="AC36" s="100" t="str">
        <f t="shared" si="14"/>
        <v/>
      </c>
      <c r="AD36" s="100" t="str">
        <f t="shared" si="72"/>
        <v/>
      </c>
      <c r="AE36" s="100" t="str">
        <f t="shared" si="15"/>
        <v/>
      </c>
      <c r="AF36" s="100" t="str">
        <f t="shared" si="73"/>
        <v/>
      </c>
      <c r="AG36" s="100" t="str">
        <f t="shared" si="16"/>
        <v/>
      </c>
      <c r="AH36" s="100" t="str">
        <f t="shared" si="74"/>
        <v/>
      </c>
      <c r="AI36" s="100" t="str">
        <f t="shared" si="17"/>
        <v/>
      </c>
      <c r="AJ36" s="100" t="str">
        <f t="shared" si="75"/>
        <v/>
      </c>
      <c r="AK36" s="100" t="str">
        <f t="shared" si="18"/>
        <v/>
      </c>
      <c r="AL36" s="100" t="str">
        <f t="shared" si="76"/>
        <v/>
      </c>
      <c r="AM36" s="100" t="str">
        <f t="shared" si="19"/>
        <v/>
      </c>
      <c r="AN36" s="100" t="str">
        <f t="shared" si="77"/>
        <v/>
      </c>
      <c r="AO36" s="100" t="str">
        <f t="shared" si="20"/>
        <v/>
      </c>
      <c r="AP36" s="100" t="str">
        <f t="shared" si="78"/>
        <v/>
      </c>
      <c r="AQ36" s="100" t="str">
        <f t="shared" si="21"/>
        <v/>
      </c>
      <c r="AR36" s="100" t="str">
        <f t="shared" si="79"/>
        <v/>
      </c>
      <c r="AS36" s="100" t="str">
        <f t="shared" si="22"/>
        <v/>
      </c>
      <c r="AT36" s="100" t="str">
        <f t="shared" si="80"/>
        <v/>
      </c>
      <c r="AU36" s="100" t="str">
        <f t="shared" si="23"/>
        <v/>
      </c>
      <c r="AV36" s="100" t="str">
        <f t="shared" si="81"/>
        <v/>
      </c>
      <c r="AW36" s="100" t="str">
        <f t="shared" si="24"/>
        <v/>
      </c>
      <c r="AX36" s="100" t="str">
        <f t="shared" si="82"/>
        <v/>
      </c>
      <c r="AY36" s="100" t="str">
        <f t="shared" si="25"/>
        <v/>
      </c>
      <c r="AZ36" s="100" t="str">
        <f t="shared" si="83"/>
        <v/>
      </c>
      <c r="BA36" s="100" t="str">
        <f t="shared" si="26"/>
        <v/>
      </c>
      <c r="BB36" s="100" t="str">
        <f t="shared" si="84"/>
        <v/>
      </c>
      <c r="BC36" s="100">
        <f>IFERROR(INDEX('INPUT INF'!$F$3:$F$601,MATCH($B36,'INPUT INF'!$A$3:$A$601,FALSE)),"")</f>
        <v>0</v>
      </c>
      <c r="BD36" s="100">
        <f t="shared" si="27"/>
        <v>0</v>
      </c>
      <c r="BE36" s="100" t="str">
        <f t="shared" si="85"/>
        <v/>
      </c>
      <c r="BF36" s="100">
        <f t="shared" si="28"/>
        <v>425</v>
      </c>
      <c r="BG36" s="115" t="str">
        <f t="shared" si="29"/>
        <v>PASS</v>
      </c>
      <c r="BH36" s="115">
        <f>IF(AND('INPUT INF'!$O$1="X",BG36="PASS"),BF36,IF($BG36="","0",IF('INPUT INF'!$N$63="YES",$BF36,"")))</f>
        <v>425</v>
      </c>
      <c r="BI36" s="115" t="str">
        <f>IF($BG36="","0",IF('INPUT INF'!$N$64="YES",$BF36,""))</f>
        <v/>
      </c>
      <c r="BJ36" s="115" t="str">
        <f>IF($BG36="","0",IF('INPUT INF'!$N$65="YES",$BF36,""))</f>
        <v/>
      </c>
      <c r="BL36" s="116" t="str">
        <f t="shared" si="87"/>
        <v/>
      </c>
      <c r="BM36" s="116" t="str">
        <f t="shared" si="88"/>
        <v/>
      </c>
      <c r="BN36" s="116" t="str">
        <f t="shared" si="88"/>
        <v/>
      </c>
      <c r="BR36" s="116" t="str">
        <f t="shared" si="92"/>
        <v/>
      </c>
      <c r="BS36" s="116" t="str">
        <f t="shared" si="93"/>
        <v/>
      </c>
      <c r="BT36" s="116" t="str">
        <f t="shared" si="93"/>
        <v/>
      </c>
      <c r="BX36" s="116" t="str">
        <f t="shared" si="97"/>
        <v/>
      </c>
      <c r="BY36" s="116" t="str">
        <f t="shared" si="98"/>
        <v/>
      </c>
      <c r="BZ36" s="116" t="str">
        <f t="shared" si="98"/>
        <v/>
      </c>
      <c r="CD36" s="116" t="str">
        <f t="shared" si="102"/>
        <v/>
      </c>
      <c r="CE36" s="116" t="str">
        <f t="shared" si="103"/>
        <v/>
      </c>
      <c r="CF36" s="116" t="str">
        <f t="shared" si="104"/>
        <v/>
      </c>
      <c r="CJ36" s="116" t="str">
        <f t="shared" si="108"/>
        <v/>
      </c>
      <c r="CK36" s="116" t="str">
        <f t="shared" si="109"/>
        <v/>
      </c>
      <c r="CL36" s="116" t="str">
        <f t="shared" si="110"/>
        <v/>
      </c>
      <c r="CP36" s="116" t="str">
        <f t="shared" si="30"/>
        <v/>
      </c>
      <c r="CQ36" s="116" t="str">
        <f t="shared" si="114"/>
        <v/>
      </c>
      <c r="CR36" s="116" t="str">
        <f t="shared" si="115"/>
        <v/>
      </c>
      <c r="CX36" s="133">
        <f t="shared" ref="CX36:CX40" si="967">BQ4</f>
        <v>5</v>
      </c>
      <c r="CY36" s="122"/>
      <c r="CZ36" s="121">
        <f t="shared" ref="CZ36:CZ40" si="968">IFERROR(INDEX($BO$3:$BO$27,MATCH(CX36,$A$3:$A$15,0)),"")</f>
        <v>12672021</v>
      </c>
      <c r="DA36" s="121" t="str">
        <f t="shared" si="942"/>
        <v>CHESTA SONI</v>
      </c>
      <c r="DB36" s="122">
        <f t="shared" ref="DB36:DB40" si="969">INDEX($BF$3:$BF$842,MATCH(CZ36,$B$3:$B$842,0))</f>
        <v>479</v>
      </c>
      <c r="DC36" s="122">
        <f t="shared" si="943"/>
        <v>95.8</v>
      </c>
      <c r="DD36" s="122" t="str">
        <f t="shared" ref="DD36:DD40" si="970">IF(CZ36="","",INDEX($C$3:$C$842,MATCH(CZ36,$B$3:$B$842,0)))</f>
        <v>I</v>
      </c>
      <c r="DE36" s="122" t="str">
        <f t="shared" ref="DE36:DE40" si="971">IF(CZ36="","",INDEX($D$3:$D$842,MATCH(CZ36,$B$3:$B$842,0)))</f>
        <v>A</v>
      </c>
      <c r="DH36" s="115" t="str">
        <f t="shared" si="31"/>
        <v/>
      </c>
      <c r="DI36" s="115" t="str">
        <f t="shared" si="32"/>
        <v/>
      </c>
      <c r="DJ36" s="115" t="str">
        <f t="shared" si="33"/>
        <v/>
      </c>
      <c r="DK36" s="115" t="str">
        <f t="shared" si="34"/>
        <v/>
      </c>
      <c r="DL36" s="115" t="str">
        <f t="shared" si="35"/>
        <v/>
      </c>
      <c r="DM36" s="115" t="str">
        <f t="shared" si="36"/>
        <v/>
      </c>
      <c r="DN36" s="115" t="str">
        <f t="shared" si="37"/>
        <v/>
      </c>
      <c r="DO36" s="115" t="str">
        <f t="shared" si="38"/>
        <v/>
      </c>
      <c r="DP36" s="115" t="str">
        <f t="shared" si="39"/>
        <v/>
      </c>
      <c r="DQ36" s="115" t="str">
        <f t="shared" si="40"/>
        <v/>
      </c>
      <c r="DR36" s="115" t="str">
        <f t="shared" si="41"/>
        <v/>
      </c>
      <c r="DS36" s="115" t="str">
        <f t="shared" si="42"/>
        <v/>
      </c>
      <c r="DT36" s="115" t="str">
        <f t="shared" si="43"/>
        <v/>
      </c>
      <c r="DU36" s="115" t="str">
        <f t="shared" si="44"/>
        <v/>
      </c>
      <c r="DV36" s="115" t="str">
        <f t="shared" si="45"/>
        <v/>
      </c>
      <c r="DW36" s="115" t="str">
        <f t="shared" si="46"/>
        <v/>
      </c>
      <c r="DX36" s="115" t="str">
        <f t="shared" si="47"/>
        <v/>
      </c>
      <c r="DY36" s="115" t="str">
        <f t="shared" si="48"/>
        <v/>
      </c>
      <c r="DZ36" s="115" t="str">
        <f t="shared" si="49"/>
        <v/>
      </c>
      <c r="EA36" s="115" t="str">
        <f t="shared" si="50"/>
        <v/>
      </c>
      <c r="EB36" s="115" t="str">
        <f t="shared" si="51"/>
        <v/>
      </c>
      <c r="EC36" s="115" t="str">
        <f t="shared" si="52"/>
        <v/>
      </c>
      <c r="ED36" s="115" t="str">
        <f t="shared" si="53"/>
        <v/>
      </c>
      <c r="EE36" s="115" t="str">
        <f t="shared" si="54"/>
        <v/>
      </c>
      <c r="EF36" s="115" t="str">
        <f t="shared" si="55"/>
        <v/>
      </c>
      <c r="EG36" s="115" t="str">
        <f t="shared" si="119"/>
        <v/>
      </c>
      <c r="EH36" s="115" t="str">
        <f t="shared" si="120"/>
        <v/>
      </c>
      <c r="EI36" s="115" t="str">
        <f t="shared" si="121"/>
        <v/>
      </c>
      <c r="EJ36" s="115" t="str">
        <f t="shared" si="122"/>
        <v/>
      </c>
      <c r="EK36" s="115" t="str">
        <f t="shared" si="123"/>
        <v/>
      </c>
      <c r="EL36" s="115" t="str">
        <f t="shared" si="124"/>
        <v/>
      </c>
      <c r="EM36" s="115" t="str">
        <f t="shared" si="125"/>
        <v/>
      </c>
      <c r="EN36" s="115" t="str">
        <f t="shared" si="126"/>
        <v/>
      </c>
      <c r="EO36" s="115" t="str">
        <f t="shared" si="127"/>
        <v/>
      </c>
      <c r="EP36" s="115" t="str">
        <f t="shared" si="128"/>
        <v/>
      </c>
      <c r="EQ36" s="115" t="str">
        <f t="shared" si="129"/>
        <v/>
      </c>
      <c r="ER36" s="115" t="str">
        <f t="shared" si="130"/>
        <v/>
      </c>
      <c r="ES36" s="115" t="str">
        <f t="shared" si="131"/>
        <v/>
      </c>
      <c r="ET36" s="115" t="str">
        <f t="shared" si="132"/>
        <v/>
      </c>
      <c r="EU36" s="115" t="str">
        <f t="shared" si="133"/>
        <v/>
      </c>
      <c r="EV36" s="115" t="str">
        <f t="shared" si="134"/>
        <v/>
      </c>
      <c r="EW36" s="115" t="str">
        <f t="shared" si="135"/>
        <v/>
      </c>
      <c r="EX36" s="115" t="str">
        <f t="shared" si="136"/>
        <v/>
      </c>
      <c r="EY36" s="115" t="str">
        <f t="shared" si="137"/>
        <v/>
      </c>
      <c r="EZ36" s="115" t="str">
        <f t="shared" si="138"/>
        <v/>
      </c>
      <c r="FA36" s="115" t="str">
        <f t="shared" si="139"/>
        <v/>
      </c>
      <c r="FB36" s="115" t="str">
        <f t="shared" si="140"/>
        <v/>
      </c>
      <c r="FC36" s="115" t="str">
        <f t="shared" si="141"/>
        <v/>
      </c>
      <c r="FD36" s="115" t="str">
        <f t="shared" si="142"/>
        <v/>
      </c>
      <c r="FE36" s="115" t="str">
        <f t="shared" si="143"/>
        <v/>
      </c>
      <c r="FF36" s="115">
        <f t="shared" si="944"/>
        <v>83</v>
      </c>
      <c r="FG36" s="115" t="str">
        <f>IFERROR(SMALL($DJ$3:$DJ$422,$A$6),"")</f>
        <v/>
      </c>
      <c r="FH36" s="115">
        <f t="shared" si="945"/>
        <v>96</v>
      </c>
      <c r="FI36" s="115" t="str">
        <f t="shared" si="144"/>
        <v/>
      </c>
      <c r="FJ36" s="115" t="str">
        <f t="shared" si="145"/>
        <v/>
      </c>
      <c r="FK36" s="120" t="str">
        <f t="shared" si="146"/>
        <v/>
      </c>
      <c r="FL36" s="121" t="str">
        <f t="shared" si="147"/>
        <v/>
      </c>
      <c r="FM36" s="122" t="str">
        <f t="shared" si="148"/>
        <v/>
      </c>
      <c r="FN36" s="121" t="str">
        <f t="shared" si="149"/>
        <v/>
      </c>
      <c r="FO36" s="122" t="str">
        <f t="shared" si="150"/>
        <v/>
      </c>
      <c r="FP36" s="122" t="str">
        <f t="shared" si="676"/>
        <v/>
      </c>
      <c r="FR36" s="107" t="str">
        <f>IFERROR(IF('INPUT INF'!L37="","",'INPUT INF'!L37),"")</f>
        <v/>
      </c>
      <c r="FS36" s="107" t="str">
        <f t="shared" si="152"/>
        <v/>
      </c>
      <c r="FT36" s="107" t="str">
        <f t="shared" si="153"/>
        <v/>
      </c>
      <c r="FU36" s="107" t="str">
        <f t="shared" si="593"/>
        <v/>
      </c>
      <c r="FV36" s="107">
        <f t="shared" si="154"/>
        <v>20</v>
      </c>
      <c r="FW36" s="221" t="str">
        <f t="shared" si="155"/>
        <v>GERMAN</v>
      </c>
      <c r="GA36" s="212">
        <f t="shared" si="862"/>
        <v>54</v>
      </c>
      <c r="GB36" s="140" t="str">
        <f t="shared" si="863"/>
        <v>B.ST</v>
      </c>
      <c r="GC36" s="126">
        <f>COUNTIF($O$73:$O$142,"&gt;0")</f>
        <v>32</v>
      </c>
      <c r="GD36" s="127">
        <f t="shared" si="864"/>
        <v>32</v>
      </c>
      <c r="GE36" s="126">
        <f t="shared" si="842"/>
        <v>100</v>
      </c>
      <c r="GF36" s="127">
        <f>COUNTIF($P$73:$P$142,GF$3)</f>
        <v>2</v>
      </c>
      <c r="GG36" s="127">
        <f t="shared" ref="GG36:GN36" si="972">COUNTIF($P$73:$P$142,GG$3)</f>
        <v>3</v>
      </c>
      <c r="GH36" s="127">
        <f t="shared" si="972"/>
        <v>1</v>
      </c>
      <c r="GI36" s="127">
        <f t="shared" si="972"/>
        <v>3</v>
      </c>
      <c r="GJ36" s="127">
        <f t="shared" si="972"/>
        <v>3</v>
      </c>
      <c r="GK36" s="127">
        <f t="shared" si="972"/>
        <v>3</v>
      </c>
      <c r="GL36" s="127">
        <f t="shared" si="972"/>
        <v>10</v>
      </c>
      <c r="GM36" s="127">
        <f t="shared" si="972"/>
        <v>7</v>
      </c>
      <c r="GN36" s="127">
        <f t="shared" si="972"/>
        <v>0</v>
      </c>
      <c r="GO36" s="126">
        <f t="shared" si="866"/>
        <v>106</v>
      </c>
      <c r="GP36" s="126">
        <f t="shared" si="867"/>
        <v>41.41</v>
      </c>
      <c r="GQ36" s="126">
        <f>COUNTIF($O$73:$O$142,"&lt;45")-GN36</f>
        <v>0</v>
      </c>
      <c r="GR36" s="126">
        <f>COUNTIF($O$73:$O$142,"&lt;60")-GQ36</f>
        <v>6</v>
      </c>
      <c r="GS36" s="126">
        <f>COUNTIF($O$73:$O$142,"&lt;75")-GQ36-GR36</f>
        <v>14</v>
      </c>
      <c r="GT36" s="126">
        <f>COUNTIF($O$73:$O$142,"&lt;90")-GQ36-GR36-GS36</f>
        <v>7</v>
      </c>
      <c r="GU36" s="126">
        <f>COUNTIF($O$73:$O$142,"&gt;89")</f>
        <v>5</v>
      </c>
      <c r="GV36" s="126">
        <f>COUNTIF($O$73:$O$142,GV3)</f>
        <v>15</v>
      </c>
      <c r="GW36" s="126">
        <f>COUNTIF($O$73:$O$142,GW3)</f>
        <v>5</v>
      </c>
      <c r="GY36" s="115">
        <v>33</v>
      </c>
      <c r="GZ36" s="120" t="str">
        <f>IF('INPUT INF'!R$8="YES",GY36,"")</f>
        <v/>
      </c>
      <c r="HA36" s="120" t="str">
        <f t="shared" si="920"/>
        <v>P KESHARWANI</v>
      </c>
      <c r="HB36" s="120" t="str">
        <f>IF(GZ36="","",'INPUT INF'!L$8)</f>
        <v/>
      </c>
      <c r="HC36" s="120" t="str">
        <f>'INPUT INF'!R$3</f>
        <v>E</v>
      </c>
      <c r="HD36" s="133" t="str">
        <f>IFERROR(INDEX(GB$112:GB$136,MATCH($HB36,$GA$112:$GA$136,0)),"")</f>
        <v/>
      </c>
      <c r="HE36" s="133">
        <f>IFERROR(INDEX(GC$112:GC$136,MATCH($HB36,$GA$112:$GA$136,0)),"")</f>
        <v>0</v>
      </c>
      <c r="HF36" s="133">
        <f t="shared" ref="HF36" si="973">IFERROR(INDEX(GD$112:GD$136,MATCH($HB36,$GA$112:$GA$136,0)),"")</f>
        <v>0</v>
      </c>
      <c r="HG36" s="133" t="str">
        <f t="shared" ref="HG36" si="974">IFERROR(INDEX(GE$112:GE$136,MATCH($HB36,$GA$112:$GA$136,0)),"")</f>
        <v/>
      </c>
      <c r="HH36" s="133">
        <f t="shared" ref="HH36" si="975">IFERROR(INDEX(GF$112:GF$136,MATCH($HB36,$GA$112:$GA$136,0)),"")</f>
        <v>0</v>
      </c>
      <c r="HI36" s="133">
        <f t="shared" ref="HI36" si="976">IFERROR(INDEX(GG$112:GG$136,MATCH($HB36,$GA$112:$GA$136,0)),"")</f>
        <v>0</v>
      </c>
      <c r="HJ36" s="133">
        <f t="shared" ref="HJ36" si="977">IFERROR(INDEX(GH$112:GH$136,MATCH($HB36,$GA$112:$GA$136,0)),"")</f>
        <v>0</v>
      </c>
      <c r="HK36" s="133">
        <f t="shared" ref="HK36" si="978">IFERROR(INDEX(GI$112:GI$136,MATCH($HB36,$GA$112:$GA$136,0)),"")</f>
        <v>0</v>
      </c>
      <c r="HL36" s="133">
        <f t="shared" ref="HL36" si="979">IFERROR(INDEX(GJ$112:GJ$136,MATCH($HB36,$GA$112:$GA$136,0)),"")</f>
        <v>0</v>
      </c>
      <c r="HM36" s="133">
        <f t="shared" ref="HM36" si="980">IFERROR(INDEX(GK$112:GK$136,MATCH($HB36,$GA$112:$GA$136,0)),"")</f>
        <v>0</v>
      </c>
      <c r="HN36" s="133">
        <f t="shared" ref="HN36" si="981">IFERROR(INDEX(GL$112:GL$136,MATCH($HB36,$GA$112:$GA$136,0)),"")</f>
        <v>0</v>
      </c>
      <c r="HO36" s="133">
        <f t="shared" ref="HO36" si="982">IFERROR(INDEX(GM$112:GM$136,MATCH($HB36,$GA$112:$GA$136,0)),"")</f>
        <v>0</v>
      </c>
      <c r="HP36" s="133">
        <f t="shared" ref="HP36" si="983">IFERROR(INDEX(GN$112:GN$136,MATCH($HB36,$GA$112:$GA$136,0)),"")</f>
        <v>0</v>
      </c>
      <c r="HQ36" s="133">
        <f t="shared" ref="HQ36" si="984">IFERROR(INDEX(GO$112:GO$136,MATCH($HB36,$GA$112:$GA$136,0)),"")</f>
        <v>0</v>
      </c>
      <c r="HR36" s="133" t="str">
        <f t="shared" ref="HR36" si="985">IFERROR(INDEX(GP$112:GP$136,MATCH($HB36,$GA$112:$GA$136,0)),"")</f>
        <v/>
      </c>
      <c r="HS36" s="133">
        <f t="shared" ref="HS36" si="986">IFERROR(INDEX(GQ$112:GQ$136,MATCH($HB36,$GA$112:$GA$136,0)),"")</f>
        <v>0</v>
      </c>
      <c r="HT36" s="133">
        <f t="shared" ref="HT36" si="987">IFERROR(INDEX(GR$112:GR$136,MATCH($HB36,$GA$112:$GA$136,0)),"")</f>
        <v>0</v>
      </c>
      <c r="HU36" s="133">
        <f t="shared" ref="HU36" si="988">IFERROR(INDEX(GS$112:GS$136,MATCH($HB36,$GA$112:$GA$136,0)),"")</f>
        <v>0</v>
      </c>
      <c r="HV36" s="133">
        <f t="shared" ref="HV36" si="989">IFERROR(INDEX(GT$112:GT$136,MATCH($HB36,$GA$112:$GA$136,0)),"")</f>
        <v>0</v>
      </c>
      <c r="HW36" s="133">
        <f t="shared" ref="HW36" si="990">IFERROR(INDEX(GU$112:GU$136,MATCH($HB36,$GA$112:$GA$136,0)),"")</f>
        <v>0</v>
      </c>
      <c r="HX36" s="133">
        <f t="shared" ref="HX36" si="991">IFERROR(INDEX(GV$112:GV$136,MATCH($HB36,$GA$112:$GA$136,0)),"")</f>
        <v>0</v>
      </c>
      <c r="HY36" s="133">
        <f t="shared" ref="HY36" si="992">IFERROR(INDEX(GW$112:GW$136,MATCH($HB36,$GA$112:$GA$136,0)),"")</f>
        <v>0</v>
      </c>
      <c r="IA36" s="141" t="str">
        <f t="shared" si="452"/>
        <v/>
      </c>
      <c r="IB36" s="131" t="str">
        <f t="shared" si="191"/>
        <v/>
      </c>
      <c r="IC36" s="131" t="str">
        <f t="shared" si="192"/>
        <v/>
      </c>
      <c r="ID36" s="131" t="str">
        <f t="shared" si="193"/>
        <v/>
      </c>
      <c r="IE36" s="131" t="str">
        <f t="shared" si="194"/>
        <v/>
      </c>
      <c r="IF36" s="131" t="str">
        <f t="shared" si="195"/>
        <v/>
      </c>
      <c r="IG36" s="131" t="str">
        <f t="shared" si="196"/>
        <v/>
      </c>
      <c r="IH36" s="131" t="str">
        <f t="shared" si="197"/>
        <v/>
      </c>
      <c r="II36" s="131" t="str">
        <f t="shared" si="198"/>
        <v/>
      </c>
      <c r="IJ36" s="131" t="str">
        <f t="shared" si="199"/>
        <v/>
      </c>
      <c r="IK36" s="131" t="str">
        <f t="shared" si="200"/>
        <v/>
      </c>
      <c r="IL36" s="131" t="str">
        <f t="shared" si="201"/>
        <v/>
      </c>
      <c r="IM36" s="131" t="str">
        <f t="shared" si="202"/>
        <v/>
      </c>
      <c r="IN36" s="131" t="str">
        <f t="shared" si="203"/>
        <v/>
      </c>
      <c r="IO36" s="131" t="str">
        <f t="shared" si="204"/>
        <v/>
      </c>
      <c r="IP36" s="131" t="str">
        <f t="shared" si="205"/>
        <v/>
      </c>
      <c r="IQ36" s="131" t="str">
        <f t="shared" si="206"/>
        <v/>
      </c>
      <c r="IR36" s="131" t="str">
        <f t="shared" si="207"/>
        <v/>
      </c>
      <c r="IS36" s="131" t="str">
        <f t="shared" si="208"/>
        <v/>
      </c>
      <c r="IT36" s="131" t="str">
        <f t="shared" si="209"/>
        <v/>
      </c>
      <c r="IU36" s="131" t="str">
        <f t="shared" si="210"/>
        <v/>
      </c>
      <c r="IV36" s="131" t="str">
        <f t="shared" si="211"/>
        <v/>
      </c>
      <c r="IW36" s="131" t="str">
        <f t="shared" si="212"/>
        <v/>
      </c>
      <c r="IX36" s="131" t="str">
        <f t="shared" si="213"/>
        <v/>
      </c>
      <c r="IY36" s="131" t="str">
        <f t="shared" si="214"/>
        <v/>
      </c>
      <c r="IZ36" s="131" t="str">
        <f t="shared" si="215"/>
        <v/>
      </c>
      <c r="JB36" s="143"/>
      <c r="JC36" s="133"/>
      <c r="JD36" s="133" t="e">
        <f t="shared" si="941"/>
        <v>#NUM!</v>
      </c>
      <c r="JE36" s="133"/>
      <c r="JF36" s="133" t="str">
        <f t="shared" si="917"/>
        <v/>
      </c>
      <c r="JG36" s="133" t="str">
        <f t="shared" si="917"/>
        <v/>
      </c>
      <c r="JH36" s="133" t="str">
        <f t="shared" si="917"/>
        <v/>
      </c>
      <c r="JI36" s="133" t="str">
        <f t="shared" si="917"/>
        <v/>
      </c>
      <c r="JJ36" s="133" t="str">
        <f t="shared" si="917"/>
        <v/>
      </c>
      <c r="JK36" s="133" t="e">
        <f t="shared" si="753"/>
        <v>#VALUE!</v>
      </c>
      <c r="JL36" s="133" t="str">
        <f t="shared" si="918"/>
        <v/>
      </c>
      <c r="JM36" s="133" t="str">
        <f t="shared" si="918"/>
        <v/>
      </c>
      <c r="JN36" s="133" t="str">
        <f t="shared" si="918"/>
        <v/>
      </c>
      <c r="JO36" s="133" t="str">
        <f t="shared" si="918"/>
        <v/>
      </c>
      <c r="JP36" s="133" t="str">
        <f t="shared" si="918"/>
        <v/>
      </c>
      <c r="JQ36" s="133" t="str">
        <f t="shared" si="918"/>
        <v/>
      </c>
      <c r="JR36" s="133" t="str">
        <f t="shared" si="918"/>
        <v/>
      </c>
      <c r="JS36" s="133" t="str">
        <f t="shared" si="918"/>
        <v/>
      </c>
      <c r="JT36" s="133" t="str">
        <f t="shared" si="918"/>
        <v/>
      </c>
      <c r="JU36" s="133" t="str">
        <f t="shared" si="918"/>
        <v/>
      </c>
      <c r="JV36" s="120" t="e">
        <f t="shared" si="755"/>
        <v>#VALUE!</v>
      </c>
      <c r="JW36" s="143"/>
      <c r="JX36" s="143"/>
      <c r="JY36" s="143"/>
      <c r="JZ36" s="143"/>
      <c r="KA36" s="143"/>
      <c r="KB36" s="143"/>
    </row>
    <row r="37" spans="1:288" ht="15" customHeight="1" x14ac:dyDescent="0.25">
      <c r="A37" s="115">
        <v>35</v>
      </c>
      <c r="B37" s="115">
        <f t="shared" si="59"/>
        <v>12672034</v>
      </c>
      <c r="C37" s="115" t="s">
        <v>68</v>
      </c>
      <c r="D37" s="100" t="str">
        <f t="shared" si="178"/>
        <v>A</v>
      </c>
      <c r="E37" s="100" t="str">
        <f t="shared" si="60"/>
        <v/>
      </c>
      <c r="F37" s="100" t="str">
        <f t="shared" si="61"/>
        <v/>
      </c>
      <c r="G37" s="100">
        <f t="shared" si="2"/>
        <v>96</v>
      </c>
      <c r="H37" s="100" t="str">
        <f t="shared" si="62"/>
        <v>A1</v>
      </c>
      <c r="I37" s="100">
        <f t="shared" si="3"/>
        <v>96</v>
      </c>
      <c r="J37" s="100" t="str">
        <f t="shared" si="63"/>
        <v>A1</v>
      </c>
      <c r="K37" s="100" t="str">
        <f t="shared" si="4"/>
        <v/>
      </c>
      <c r="L37" s="100" t="str">
        <f t="shared" si="5"/>
        <v/>
      </c>
      <c r="M37" s="100" t="str">
        <f t="shared" si="6"/>
        <v/>
      </c>
      <c r="N37" s="100" t="str">
        <f t="shared" si="64"/>
        <v/>
      </c>
      <c r="O37" s="100" t="str">
        <f t="shared" si="7"/>
        <v/>
      </c>
      <c r="P37" s="100" t="str">
        <f t="shared" si="65"/>
        <v/>
      </c>
      <c r="Q37" s="100" t="str">
        <f t="shared" si="8"/>
        <v/>
      </c>
      <c r="R37" s="100" t="str">
        <f t="shared" si="66"/>
        <v/>
      </c>
      <c r="S37" s="100">
        <f t="shared" si="9"/>
        <v>83</v>
      </c>
      <c r="T37" s="100" t="str">
        <f t="shared" si="67"/>
        <v>B2</v>
      </c>
      <c r="U37" s="100">
        <f t="shared" si="10"/>
        <v>97</v>
      </c>
      <c r="V37" s="100" t="str">
        <f t="shared" si="68"/>
        <v>A1</v>
      </c>
      <c r="W37" s="100">
        <f t="shared" si="11"/>
        <v>89</v>
      </c>
      <c r="X37" s="100" t="str">
        <f t="shared" si="69"/>
        <v>A2</v>
      </c>
      <c r="Y37" s="100" t="str">
        <f t="shared" si="12"/>
        <v/>
      </c>
      <c r="Z37" s="100" t="str">
        <f t="shared" si="70"/>
        <v/>
      </c>
      <c r="AA37" s="100" t="str">
        <f t="shared" si="13"/>
        <v/>
      </c>
      <c r="AB37" s="100" t="str">
        <f t="shared" si="71"/>
        <v/>
      </c>
      <c r="AC37" s="100" t="str">
        <f t="shared" si="14"/>
        <v/>
      </c>
      <c r="AD37" s="100" t="str">
        <f t="shared" si="72"/>
        <v/>
      </c>
      <c r="AE37" s="100" t="str">
        <f t="shared" si="15"/>
        <v/>
      </c>
      <c r="AF37" s="100" t="str">
        <f t="shared" si="73"/>
        <v/>
      </c>
      <c r="AG37" s="100" t="str">
        <f t="shared" si="16"/>
        <v/>
      </c>
      <c r="AH37" s="100" t="str">
        <f t="shared" si="74"/>
        <v/>
      </c>
      <c r="AI37" s="100" t="str">
        <f t="shared" si="17"/>
        <v/>
      </c>
      <c r="AJ37" s="100" t="str">
        <f t="shared" si="75"/>
        <v/>
      </c>
      <c r="AK37" s="100" t="str">
        <f t="shared" si="18"/>
        <v/>
      </c>
      <c r="AL37" s="100" t="str">
        <f t="shared" si="76"/>
        <v/>
      </c>
      <c r="AM37" s="100" t="str">
        <f t="shared" si="19"/>
        <v/>
      </c>
      <c r="AN37" s="100" t="str">
        <f t="shared" si="77"/>
        <v/>
      </c>
      <c r="AO37" s="100" t="str">
        <f t="shared" si="20"/>
        <v/>
      </c>
      <c r="AP37" s="100" t="str">
        <f t="shared" si="78"/>
        <v/>
      </c>
      <c r="AQ37" s="100" t="str">
        <f t="shared" si="21"/>
        <v/>
      </c>
      <c r="AR37" s="100" t="str">
        <f t="shared" si="79"/>
        <v/>
      </c>
      <c r="AS37" s="100" t="str">
        <f t="shared" si="22"/>
        <v/>
      </c>
      <c r="AT37" s="100" t="str">
        <f t="shared" si="80"/>
        <v/>
      </c>
      <c r="AU37" s="100" t="str">
        <f t="shared" si="23"/>
        <v/>
      </c>
      <c r="AV37" s="100" t="str">
        <f t="shared" si="81"/>
        <v/>
      </c>
      <c r="AW37" s="100" t="str">
        <f t="shared" si="24"/>
        <v/>
      </c>
      <c r="AX37" s="100" t="str">
        <f t="shared" si="82"/>
        <v/>
      </c>
      <c r="AY37" s="100" t="str">
        <f t="shared" si="25"/>
        <v/>
      </c>
      <c r="AZ37" s="100" t="str">
        <f t="shared" si="83"/>
        <v/>
      </c>
      <c r="BA37" s="100" t="str">
        <f t="shared" si="26"/>
        <v/>
      </c>
      <c r="BB37" s="100" t="str">
        <f t="shared" si="84"/>
        <v/>
      </c>
      <c r="BC37" s="100">
        <f>IFERROR(INDEX('INPUT INF'!$F$3:$F$601,MATCH($B37,'INPUT INF'!$A$3:$A$601,FALSE)),"")</f>
        <v>0</v>
      </c>
      <c r="BD37" s="100">
        <f t="shared" si="27"/>
        <v>0</v>
      </c>
      <c r="BE37" s="100" t="str">
        <f t="shared" si="85"/>
        <v/>
      </c>
      <c r="BF37" s="100">
        <f t="shared" si="28"/>
        <v>461</v>
      </c>
      <c r="BG37" s="115" t="str">
        <f t="shared" si="29"/>
        <v>PASS</v>
      </c>
      <c r="BH37" s="115">
        <f>IF(AND('INPUT INF'!$O$1="X",BG37="PASS"),BF37,IF($BG37="","0",IF('INPUT INF'!$N$63="YES",$BF37,"")))</f>
        <v>461</v>
      </c>
      <c r="BI37" s="115" t="str">
        <f>IF($BG37="","0",IF('INPUT INF'!$N$64="YES",$BF37,""))</f>
        <v/>
      </c>
      <c r="BJ37" s="115" t="str">
        <f>IF($BG37="","0",IF('INPUT INF'!$N$65="YES",$BF37,""))</f>
        <v/>
      </c>
      <c r="BL37" s="116" t="str">
        <f t="shared" si="87"/>
        <v/>
      </c>
      <c r="BM37" s="116" t="str">
        <f t="shared" si="88"/>
        <v/>
      </c>
      <c r="BN37" s="116" t="str">
        <f t="shared" si="88"/>
        <v/>
      </c>
      <c r="BR37" s="116" t="str">
        <f t="shared" si="92"/>
        <v/>
      </c>
      <c r="BS37" s="116" t="str">
        <f t="shared" si="93"/>
        <v/>
      </c>
      <c r="BT37" s="116" t="str">
        <f t="shared" si="93"/>
        <v/>
      </c>
      <c r="BX37" s="116" t="str">
        <f t="shared" si="97"/>
        <v/>
      </c>
      <c r="BY37" s="116" t="str">
        <f t="shared" si="98"/>
        <v/>
      </c>
      <c r="BZ37" s="116" t="str">
        <f t="shared" si="98"/>
        <v/>
      </c>
      <c r="CD37" s="116" t="str">
        <f t="shared" si="102"/>
        <v/>
      </c>
      <c r="CE37" s="116" t="str">
        <f t="shared" si="103"/>
        <v/>
      </c>
      <c r="CF37" s="116" t="str">
        <f t="shared" si="104"/>
        <v/>
      </c>
      <c r="CJ37" s="116" t="str">
        <f t="shared" si="108"/>
        <v/>
      </c>
      <c r="CK37" s="116" t="str">
        <f t="shared" si="109"/>
        <v/>
      </c>
      <c r="CL37" s="116" t="str">
        <f t="shared" si="110"/>
        <v/>
      </c>
      <c r="CP37" s="116" t="str">
        <f t="shared" si="30"/>
        <v/>
      </c>
      <c r="CQ37" s="116" t="str">
        <f t="shared" si="114"/>
        <v/>
      </c>
      <c r="CR37" s="116" t="str">
        <f t="shared" si="115"/>
        <v/>
      </c>
      <c r="CX37" s="133">
        <f t="shared" si="967"/>
        <v>9</v>
      </c>
      <c r="CY37" s="122"/>
      <c r="CZ37" s="121">
        <f t="shared" si="968"/>
        <v>12672032</v>
      </c>
      <c r="DA37" s="121" t="str">
        <f t="shared" si="942"/>
        <v>NAMAN JAISWAL</v>
      </c>
      <c r="DB37" s="122">
        <f t="shared" si="969"/>
        <v>478</v>
      </c>
      <c r="DC37" s="122">
        <f t="shared" si="943"/>
        <v>95.6</v>
      </c>
      <c r="DD37" s="122" t="str">
        <f t="shared" si="970"/>
        <v>I</v>
      </c>
      <c r="DE37" s="122" t="str">
        <f t="shared" si="971"/>
        <v>A</v>
      </c>
      <c r="DH37" s="115" t="str">
        <f t="shared" si="31"/>
        <v/>
      </c>
      <c r="DI37" s="115" t="str">
        <f t="shared" si="32"/>
        <v/>
      </c>
      <c r="DJ37" s="115">
        <f t="shared" si="33"/>
        <v>12672034</v>
      </c>
      <c r="DK37" s="115" t="str">
        <f t="shared" si="34"/>
        <v/>
      </c>
      <c r="DL37" s="115" t="str">
        <f t="shared" si="35"/>
        <v/>
      </c>
      <c r="DM37" s="115" t="str">
        <f t="shared" si="36"/>
        <v/>
      </c>
      <c r="DN37" s="115" t="str">
        <f t="shared" si="37"/>
        <v/>
      </c>
      <c r="DO37" s="115" t="str">
        <f t="shared" si="38"/>
        <v/>
      </c>
      <c r="DP37" s="115" t="str">
        <f t="shared" si="39"/>
        <v/>
      </c>
      <c r="DQ37" s="115" t="str">
        <f t="shared" si="40"/>
        <v/>
      </c>
      <c r="DR37" s="115" t="str">
        <f t="shared" si="41"/>
        <v/>
      </c>
      <c r="DS37" s="115" t="str">
        <f t="shared" si="42"/>
        <v/>
      </c>
      <c r="DT37" s="115" t="str">
        <f t="shared" si="43"/>
        <v/>
      </c>
      <c r="DU37" s="115" t="str">
        <f t="shared" si="44"/>
        <v/>
      </c>
      <c r="DV37" s="115" t="str">
        <f t="shared" si="45"/>
        <v/>
      </c>
      <c r="DW37" s="115" t="str">
        <f t="shared" si="46"/>
        <v/>
      </c>
      <c r="DX37" s="115" t="str">
        <f t="shared" si="47"/>
        <v/>
      </c>
      <c r="DY37" s="115" t="str">
        <f t="shared" si="48"/>
        <v/>
      </c>
      <c r="DZ37" s="115" t="str">
        <f t="shared" si="49"/>
        <v/>
      </c>
      <c r="EA37" s="115" t="str">
        <f t="shared" si="50"/>
        <v/>
      </c>
      <c r="EB37" s="115" t="str">
        <f t="shared" si="51"/>
        <v/>
      </c>
      <c r="EC37" s="115" t="str">
        <f t="shared" si="52"/>
        <v/>
      </c>
      <c r="ED37" s="115" t="str">
        <f t="shared" si="53"/>
        <v/>
      </c>
      <c r="EE37" s="115" t="str">
        <f t="shared" si="54"/>
        <v/>
      </c>
      <c r="EF37" s="115" t="str">
        <f t="shared" si="55"/>
        <v/>
      </c>
      <c r="EG37" s="115" t="str">
        <f t="shared" si="119"/>
        <v/>
      </c>
      <c r="EH37" s="115" t="str">
        <f t="shared" si="120"/>
        <v/>
      </c>
      <c r="EI37" s="115">
        <f t="shared" si="121"/>
        <v>12672034</v>
      </c>
      <c r="EJ37" s="115" t="str">
        <f t="shared" si="122"/>
        <v/>
      </c>
      <c r="EK37" s="115" t="str">
        <f t="shared" si="123"/>
        <v/>
      </c>
      <c r="EL37" s="115" t="str">
        <f t="shared" si="124"/>
        <v/>
      </c>
      <c r="EM37" s="115" t="str">
        <f t="shared" si="125"/>
        <v/>
      </c>
      <c r="EN37" s="115" t="str">
        <f t="shared" si="126"/>
        <v/>
      </c>
      <c r="EO37" s="115" t="str">
        <f t="shared" si="127"/>
        <v/>
      </c>
      <c r="EP37" s="115" t="str">
        <f t="shared" si="128"/>
        <v/>
      </c>
      <c r="EQ37" s="115" t="str">
        <f t="shared" si="129"/>
        <v/>
      </c>
      <c r="ER37" s="115" t="str">
        <f t="shared" si="130"/>
        <v/>
      </c>
      <c r="ES37" s="115" t="str">
        <f t="shared" si="131"/>
        <v/>
      </c>
      <c r="ET37" s="115" t="str">
        <f t="shared" si="132"/>
        <v/>
      </c>
      <c r="EU37" s="115" t="str">
        <f t="shared" si="133"/>
        <v/>
      </c>
      <c r="EV37" s="115" t="str">
        <f t="shared" si="134"/>
        <v/>
      </c>
      <c r="EW37" s="115" t="str">
        <f t="shared" si="135"/>
        <v/>
      </c>
      <c r="EX37" s="115" t="str">
        <f t="shared" si="136"/>
        <v/>
      </c>
      <c r="EY37" s="115" t="str">
        <f t="shared" si="137"/>
        <v/>
      </c>
      <c r="EZ37" s="115" t="str">
        <f t="shared" si="138"/>
        <v/>
      </c>
      <c r="FA37" s="115" t="str">
        <f t="shared" si="139"/>
        <v/>
      </c>
      <c r="FB37" s="115" t="str">
        <f t="shared" si="140"/>
        <v/>
      </c>
      <c r="FC37" s="115" t="str">
        <f t="shared" si="141"/>
        <v/>
      </c>
      <c r="FD37" s="115" t="str">
        <f t="shared" si="142"/>
        <v/>
      </c>
      <c r="FE37" s="115" t="str">
        <f t="shared" si="143"/>
        <v/>
      </c>
      <c r="FF37" s="115">
        <f t="shared" si="944"/>
        <v>83</v>
      </c>
      <c r="FG37" s="115" t="str">
        <f>IFERROR(SMALL($DJ$3:$DJ$422,$A$7),"")</f>
        <v/>
      </c>
      <c r="FH37" s="115">
        <f t="shared" si="945"/>
        <v>96</v>
      </c>
      <c r="FI37" s="115" t="str">
        <f t="shared" si="144"/>
        <v/>
      </c>
      <c r="FJ37" s="115" t="str">
        <f t="shared" si="145"/>
        <v/>
      </c>
      <c r="FK37" s="120" t="str">
        <f t="shared" si="146"/>
        <v/>
      </c>
      <c r="FL37" s="121" t="str">
        <f t="shared" si="147"/>
        <v/>
      </c>
      <c r="FM37" s="122" t="str">
        <f t="shared" si="148"/>
        <v/>
      </c>
      <c r="FN37" s="121" t="str">
        <f t="shared" si="149"/>
        <v/>
      </c>
      <c r="FO37" s="122" t="str">
        <f t="shared" si="150"/>
        <v/>
      </c>
      <c r="FP37" s="122" t="str">
        <f t="shared" si="676"/>
        <v/>
      </c>
      <c r="FR37" s="107" t="str">
        <f>IFERROR(IF('INPUT INF'!L38="","",'INPUT INF'!L38),"")</f>
        <v/>
      </c>
      <c r="FS37" s="107" t="str">
        <f t="shared" si="152"/>
        <v/>
      </c>
      <c r="FT37" s="107" t="str">
        <f t="shared" si="153"/>
        <v/>
      </c>
      <c r="FU37" s="107" t="str">
        <f t="shared" si="593"/>
        <v/>
      </c>
      <c r="FV37" s="107">
        <f t="shared" si="154"/>
        <v>2</v>
      </c>
      <c r="FW37" s="221" t="str">
        <f t="shared" si="155"/>
        <v>HINDI</v>
      </c>
      <c r="GA37" s="212">
        <f t="shared" si="862"/>
        <v>48</v>
      </c>
      <c r="GB37" s="140" t="str">
        <f t="shared" si="863"/>
        <v>PHYS. EDU.</v>
      </c>
      <c r="GC37" s="126">
        <f>COUNTIF($Q$73:$Q$142,"&gt;0")</f>
        <v>1</v>
      </c>
      <c r="GD37" s="146">
        <f t="shared" si="864"/>
        <v>1</v>
      </c>
      <c r="GE37" s="147">
        <f t="shared" si="842"/>
        <v>100</v>
      </c>
      <c r="GF37" s="127">
        <f>COUNTIF($R$73:$R$142,GF$3)</f>
        <v>0</v>
      </c>
      <c r="GG37" s="127">
        <f t="shared" ref="GG37:GN37" si="993">COUNTIF($R$73:$R$142,GG$3)</f>
        <v>0</v>
      </c>
      <c r="GH37" s="127">
        <f t="shared" si="993"/>
        <v>0</v>
      </c>
      <c r="GI37" s="127">
        <f t="shared" si="993"/>
        <v>1</v>
      </c>
      <c r="GJ37" s="127">
        <f t="shared" si="993"/>
        <v>0</v>
      </c>
      <c r="GK37" s="127">
        <f t="shared" si="993"/>
        <v>0</v>
      </c>
      <c r="GL37" s="127">
        <f t="shared" si="993"/>
        <v>0</v>
      </c>
      <c r="GM37" s="127">
        <f t="shared" si="993"/>
        <v>0</v>
      </c>
      <c r="GN37" s="127">
        <f t="shared" si="993"/>
        <v>0</v>
      </c>
      <c r="GO37" s="126">
        <f t="shared" si="866"/>
        <v>5</v>
      </c>
      <c r="GP37" s="126">
        <f t="shared" si="867"/>
        <v>62.5</v>
      </c>
      <c r="GQ37" s="126">
        <f>COUNTIF($Q$73:$Q$142,"&lt;45")-GN37</f>
        <v>0</v>
      </c>
      <c r="GR37" s="126">
        <f>COUNTIF($Q$73:$Q$142,"&lt;60")-GQ37</f>
        <v>0</v>
      </c>
      <c r="GS37" s="126">
        <f>COUNTIF($Q$73:$Q$142,"&lt;75")-GQ37-GR37</f>
        <v>0</v>
      </c>
      <c r="GT37" s="126">
        <f>COUNTIF($Q$73:$Q$142,"&lt;90")-GQ37-GR37-GS37</f>
        <v>1</v>
      </c>
      <c r="GU37" s="126">
        <f>COUNTIF($Q$73:$Q$142,"&gt;89")</f>
        <v>0</v>
      </c>
      <c r="GV37" s="126">
        <f>COUNTIF($Q$73:$Q$142,GV3)</f>
        <v>1</v>
      </c>
      <c r="GW37" s="126">
        <f>COUNTIF($Q$73:$Q$142,GW3)</f>
        <v>0</v>
      </c>
      <c r="GY37" s="115">
        <v>34</v>
      </c>
      <c r="GZ37" s="120" t="str">
        <f>IF('INPUT INF'!S$8="YES",GY37,"")</f>
        <v/>
      </c>
      <c r="HA37" s="120" t="str">
        <f t="shared" si="920"/>
        <v>P KESHARWANI</v>
      </c>
      <c r="HB37" s="120" t="str">
        <f>IF(GZ37="","",'INPUT INF'!L$8)</f>
        <v/>
      </c>
      <c r="HC37" s="120">
        <f>'INPUT INF'!S$3</f>
        <v>0</v>
      </c>
      <c r="HD37" s="133" t="str">
        <f t="shared" ref="HD37:HD38" si="994">IFERROR(INDEX(GB$112:GB$136,MATCH($HB37,$GA$112:$GA$136,0)),"")</f>
        <v/>
      </c>
      <c r="HE37" s="133">
        <f>IFERROR(INDEX(GC$139:GC$163,MATCH($HB37,$GA$139:$GA$163,0)),"")</f>
        <v>0</v>
      </c>
      <c r="HF37" s="133">
        <f t="shared" ref="HF37" si="995">IFERROR(INDEX(GD$139:GD$163,MATCH($HB37,$GA$139:$GA$163,0)),"")</f>
        <v>0</v>
      </c>
      <c r="HG37" s="133" t="str">
        <f t="shared" ref="HG37" si="996">IFERROR(INDEX(GE$139:GE$163,MATCH($HB37,$GA$139:$GA$163,0)),"")</f>
        <v/>
      </c>
      <c r="HH37" s="133">
        <f t="shared" ref="HH37" si="997">IFERROR(INDEX(GF$139:GF$163,MATCH($HB37,$GA$139:$GA$163,0)),"")</f>
        <v>0</v>
      </c>
      <c r="HI37" s="133">
        <f t="shared" ref="HI37" si="998">IFERROR(INDEX(GG$139:GG$163,MATCH($HB37,$GA$139:$GA$163,0)),"")</f>
        <v>0</v>
      </c>
      <c r="HJ37" s="133">
        <f t="shared" ref="HJ37" si="999">IFERROR(INDEX(GH$139:GH$163,MATCH($HB37,$GA$139:$GA$163,0)),"")</f>
        <v>0</v>
      </c>
      <c r="HK37" s="133">
        <f t="shared" ref="HK37" si="1000">IFERROR(INDEX(GI$139:GI$163,MATCH($HB37,$GA$139:$GA$163,0)),"")</f>
        <v>0</v>
      </c>
      <c r="HL37" s="133">
        <f t="shared" ref="HL37" si="1001">IFERROR(INDEX(GJ$139:GJ$163,MATCH($HB37,$GA$139:$GA$163,0)),"")</f>
        <v>0</v>
      </c>
      <c r="HM37" s="133">
        <f t="shared" ref="HM37" si="1002">IFERROR(INDEX(GK$139:GK$163,MATCH($HB37,$GA$139:$GA$163,0)),"")</f>
        <v>0</v>
      </c>
      <c r="HN37" s="133">
        <f t="shared" ref="HN37" si="1003">IFERROR(INDEX(GL$139:GL$163,MATCH($HB37,$GA$139:$GA$163,0)),"")</f>
        <v>0</v>
      </c>
      <c r="HO37" s="133">
        <f t="shared" ref="HO37" si="1004">IFERROR(INDEX(GM$139:GM$163,MATCH($HB37,$GA$139:$GA$163,0)),"")</f>
        <v>0</v>
      </c>
      <c r="HP37" s="133">
        <f t="shared" ref="HP37" si="1005">IFERROR(INDEX(GN$139:GN$163,MATCH($HB37,$GA$139:$GA$163,0)),"")</f>
        <v>0</v>
      </c>
      <c r="HQ37" s="133">
        <f t="shared" ref="HQ37" si="1006">IFERROR(INDEX(GO$139:GO$163,MATCH($HB37,$GA$139:$GA$163,0)),"")</f>
        <v>0</v>
      </c>
      <c r="HR37" s="133" t="str">
        <f t="shared" ref="HR37" si="1007">IFERROR(INDEX(GP$139:GP$163,MATCH($HB37,$GA$139:$GA$163,0)),"")</f>
        <v/>
      </c>
      <c r="HS37" s="133">
        <f t="shared" ref="HS37" si="1008">IFERROR(INDEX(GQ$139:GQ$163,MATCH($HB37,$GA$139:$GA$163,0)),"")</f>
        <v>0</v>
      </c>
      <c r="HT37" s="133">
        <f t="shared" ref="HT37" si="1009">IFERROR(INDEX(GR$139:GR$163,MATCH($HB37,$GA$139:$GA$163,0)),"")</f>
        <v>0</v>
      </c>
      <c r="HU37" s="133">
        <f t="shared" ref="HU37" si="1010">IFERROR(INDEX(GS$139:GS$163,MATCH($HB37,$GA$139:$GA$163,0)),"")</f>
        <v>0</v>
      </c>
      <c r="HV37" s="133">
        <f t="shared" ref="HV37" si="1011">IFERROR(INDEX(GT$139:GT$163,MATCH($HB37,$GA$139:$GA$163,0)),"")</f>
        <v>0</v>
      </c>
      <c r="HW37" s="133">
        <f t="shared" ref="HW37" si="1012">IFERROR(INDEX(GU$139:GU$163,MATCH($HB37,$GA$139:$GA$163,0)),"")</f>
        <v>0</v>
      </c>
      <c r="HX37" s="133">
        <f t="shared" ref="HX37" si="1013">IFERROR(INDEX(GV$139:GV$163,MATCH($HB37,$GA$139:$GA$163,0)),"")</f>
        <v>0</v>
      </c>
      <c r="HY37" s="133">
        <f t="shared" ref="HY37" si="1014">IFERROR(INDEX(GW$139:GW$163,MATCH($HB37,$GA$139:$GA$163,0)),"")</f>
        <v>0</v>
      </c>
      <c r="IA37" s="141" t="str">
        <f t="shared" si="452"/>
        <v/>
      </c>
      <c r="IB37" s="131" t="str">
        <f t="shared" si="191"/>
        <v/>
      </c>
      <c r="IC37" s="131" t="str">
        <f t="shared" si="192"/>
        <v/>
      </c>
      <c r="ID37" s="131" t="str">
        <f t="shared" si="193"/>
        <v/>
      </c>
      <c r="IE37" s="131" t="str">
        <f t="shared" si="194"/>
        <v/>
      </c>
      <c r="IF37" s="131" t="str">
        <f t="shared" si="195"/>
        <v/>
      </c>
      <c r="IG37" s="131" t="str">
        <f t="shared" si="196"/>
        <v/>
      </c>
      <c r="IH37" s="131" t="str">
        <f t="shared" si="197"/>
        <v/>
      </c>
      <c r="II37" s="131" t="str">
        <f t="shared" si="198"/>
        <v/>
      </c>
      <c r="IJ37" s="131" t="str">
        <f t="shared" si="199"/>
        <v/>
      </c>
      <c r="IK37" s="131" t="str">
        <f t="shared" si="200"/>
        <v/>
      </c>
      <c r="IL37" s="131" t="str">
        <f t="shared" si="201"/>
        <v/>
      </c>
      <c r="IM37" s="131" t="str">
        <f t="shared" si="202"/>
        <v/>
      </c>
      <c r="IN37" s="131" t="str">
        <f t="shared" si="203"/>
        <v/>
      </c>
      <c r="IO37" s="131" t="str">
        <f t="shared" si="204"/>
        <v/>
      </c>
      <c r="IP37" s="131" t="str">
        <f t="shared" si="205"/>
        <v/>
      </c>
      <c r="IQ37" s="131" t="str">
        <f t="shared" si="206"/>
        <v/>
      </c>
      <c r="IR37" s="131" t="str">
        <f t="shared" si="207"/>
        <v/>
      </c>
      <c r="IS37" s="131" t="str">
        <f t="shared" si="208"/>
        <v/>
      </c>
      <c r="IT37" s="131" t="str">
        <f t="shared" si="209"/>
        <v/>
      </c>
      <c r="IU37" s="131" t="str">
        <f t="shared" si="210"/>
        <v/>
      </c>
      <c r="IV37" s="131" t="str">
        <f t="shared" si="211"/>
        <v/>
      </c>
      <c r="IW37" s="131" t="str">
        <f t="shared" si="212"/>
        <v/>
      </c>
      <c r="IX37" s="131" t="str">
        <f t="shared" si="213"/>
        <v/>
      </c>
      <c r="IY37" s="131" t="str">
        <f t="shared" si="214"/>
        <v/>
      </c>
      <c r="IZ37" s="131" t="str">
        <f t="shared" si="215"/>
        <v/>
      </c>
      <c r="JB37" s="143"/>
      <c r="JC37" s="133"/>
      <c r="JD37" s="133" t="e">
        <f t="shared" si="941"/>
        <v>#NUM!</v>
      </c>
      <c r="JE37" s="133"/>
      <c r="JF37" s="133" t="str">
        <f t="shared" si="917"/>
        <v/>
      </c>
      <c r="JG37" s="133" t="str">
        <f t="shared" si="917"/>
        <v/>
      </c>
      <c r="JH37" s="133" t="str">
        <f t="shared" si="917"/>
        <v/>
      </c>
      <c r="JI37" s="133" t="str">
        <f t="shared" si="917"/>
        <v/>
      </c>
      <c r="JJ37" s="133" t="str">
        <f t="shared" si="917"/>
        <v/>
      </c>
      <c r="JK37" s="133" t="e">
        <f t="shared" si="753"/>
        <v>#VALUE!</v>
      </c>
      <c r="JL37" s="133" t="str">
        <f t="shared" si="918"/>
        <v/>
      </c>
      <c r="JM37" s="133" t="str">
        <f t="shared" si="918"/>
        <v/>
      </c>
      <c r="JN37" s="133" t="str">
        <f t="shared" si="918"/>
        <v/>
      </c>
      <c r="JO37" s="133" t="str">
        <f t="shared" si="918"/>
        <v/>
      </c>
      <c r="JP37" s="133" t="str">
        <f t="shared" si="918"/>
        <v/>
      </c>
      <c r="JQ37" s="133" t="str">
        <f t="shared" si="918"/>
        <v/>
      </c>
      <c r="JR37" s="133" t="str">
        <f t="shared" si="918"/>
        <v/>
      </c>
      <c r="JS37" s="133" t="str">
        <f t="shared" si="918"/>
        <v/>
      </c>
      <c r="JT37" s="133" t="str">
        <f t="shared" si="918"/>
        <v/>
      </c>
      <c r="JU37" s="133" t="str">
        <f t="shared" si="918"/>
        <v/>
      </c>
      <c r="JV37" s="120" t="e">
        <f t="shared" si="755"/>
        <v>#VALUE!</v>
      </c>
      <c r="JW37" s="143"/>
      <c r="JX37" s="143"/>
      <c r="JY37" s="143"/>
      <c r="JZ37" s="143"/>
      <c r="KA37" s="143"/>
      <c r="KB37" s="143"/>
    </row>
    <row r="38" spans="1:288" ht="15" customHeight="1" x14ac:dyDescent="0.25">
      <c r="A38" s="115">
        <v>36</v>
      </c>
      <c r="B38" s="115">
        <f t="shared" si="59"/>
        <v>12672035</v>
      </c>
      <c r="C38" s="115" t="s">
        <v>68</v>
      </c>
      <c r="D38" s="100" t="str">
        <f t="shared" si="178"/>
        <v>A</v>
      </c>
      <c r="E38" s="100" t="str">
        <f t="shared" si="60"/>
        <v/>
      </c>
      <c r="F38" s="100" t="str">
        <f t="shared" si="61"/>
        <v/>
      </c>
      <c r="G38" s="100">
        <f t="shared" si="2"/>
        <v>97</v>
      </c>
      <c r="H38" s="100" t="str">
        <f t="shared" si="62"/>
        <v>A1</v>
      </c>
      <c r="I38" s="100" t="str">
        <f t="shared" si="3"/>
        <v/>
      </c>
      <c r="J38" s="100" t="str">
        <f t="shared" si="63"/>
        <v/>
      </c>
      <c r="K38" s="100">
        <f t="shared" si="4"/>
        <v>95</v>
      </c>
      <c r="L38" s="100" t="str">
        <f t="shared" si="5"/>
        <v>A1</v>
      </c>
      <c r="M38" s="100" t="str">
        <f t="shared" si="6"/>
        <v/>
      </c>
      <c r="N38" s="100" t="str">
        <f t="shared" si="64"/>
        <v/>
      </c>
      <c r="O38" s="100" t="str">
        <f t="shared" si="7"/>
        <v/>
      </c>
      <c r="P38" s="100" t="str">
        <f t="shared" si="65"/>
        <v/>
      </c>
      <c r="Q38" s="100" t="str">
        <f t="shared" si="8"/>
        <v/>
      </c>
      <c r="R38" s="100" t="str">
        <f t="shared" si="66"/>
        <v/>
      </c>
      <c r="S38" s="100">
        <f t="shared" si="9"/>
        <v>96</v>
      </c>
      <c r="T38" s="100" t="str">
        <f t="shared" si="67"/>
        <v>A1</v>
      </c>
      <c r="U38" s="100">
        <f t="shared" si="10"/>
        <v>99</v>
      </c>
      <c r="V38" s="100" t="str">
        <f t="shared" si="68"/>
        <v>A1</v>
      </c>
      <c r="W38" s="100">
        <f t="shared" si="11"/>
        <v>96</v>
      </c>
      <c r="X38" s="100" t="str">
        <f t="shared" si="69"/>
        <v>A1</v>
      </c>
      <c r="Y38" s="100" t="str">
        <f t="shared" si="12"/>
        <v/>
      </c>
      <c r="Z38" s="100" t="str">
        <f t="shared" si="70"/>
        <v/>
      </c>
      <c r="AA38" s="100" t="str">
        <f t="shared" si="13"/>
        <v/>
      </c>
      <c r="AB38" s="100" t="str">
        <f t="shared" si="71"/>
        <v/>
      </c>
      <c r="AC38" s="100" t="str">
        <f t="shared" si="14"/>
        <v/>
      </c>
      <c r="AD38" s="100" t="str">
        <f t="shared" si="72"/>
        <v/>
      </c>
      <c r="AE38" s="100" t="str">
        <f t="shared" si="15"/>
        <v/>
      </c>
      <c r="AF38" s="100" t="str">
        <f t="shared" si="73"/>
        <v/>
      </c>
      <c r="AG38" s="100" t="str">
        <f t="shared" si="16"/>
        <v/>
      </c>
      <c r="AH38" s="100" t="str">
        <f t="shared" si="74"/>
        <v/>
      </c>
      <c r="AI38" s="100" t="str">
        <f t="shared" si="17"/>
        <v/>
      </c>
      <c r="AJ38" s="100" t="str">
        <f t="shared" si="75"/>
        <v/>
      </c>
      <c r="AK38" s="100" t="str">
        <f t="shared" si="18"/>
        <v/>
      </c>
      <c r="AL38" s="100" t="str">
        <f t="shared" si="76"/>
        <v/>
      </c>
      <c r="AM38" s="100" t="str">
        <f t="shared" si="19"/>
        <v/>
      </c>
      <c r="AN38" s="100" t="str">
        <f t="shared" si="77"/>
        <v/>
      </c>
      <c r="AO38" s="100" t="str">
        <f t="shared" si="20"/>
        <v/>
      </c>
      <c r="AP38" s="100" t="str">
        <f t="shared" si="78"/>
        <v/>
      </c>
      <c r="AQ38" s="100" t="str">
        <f t="shared" si="21"/>
        <v/>
      </c>
      <c r="AR38" s="100" t="str">
        <f t="shared" si="79"/>
        <v/>
      </c>
      <c r="AS38" s="100" t="str">
        <f t="shared" si="22"/>
        <v/>
      </c>
      <c r="AT38" s="100" t="str">
        <f t="shared" si="80"/>
        <v/>
      </c>
      <c r="AU38" s="100" t="str">
        <f t="shared" si="23"/>
        <v/>
      </c>
      <c r="AV38" s="100" t="str">
        <f t="shared" si="81"/>
        <v/>
      </c>
      <c r="AW38" s="100" t="str">
        <f t="shared" si="24"/>
        <v/>
      </c>
      <c r="AX38" s="100" t="str">
        <f t="shared" si="82"/>
        <v/>
      </c>
      <c r="AY38" s="100" t="str">
        <f t="shared" si="25"/>
        <v/>
      </c>
      <c r="AZ38" s="100" t="str">
        <f t="shared" si="83"/>
        <v/>
      </c>
      <c r="BA38" s="100" t="str">
        <f t="shared" si="26"/>
        <v/>
      </c>
      <c r="BB38" s="100" t="str">
        <f t="shared" si="84"/>
        <v/>
      </c>
      <c r="BC38" s="100">
        <f>IFERROR(INDEX('INPUT INF'!$F$3:$F$601,MATCH($B38,'INPUT INF'!$A$3:$A$601,FALSE)),"")</f>
        <v>0</v>
      </c>
      <c r="BD38" s="100">
        <f t="shared" si="27"/>
        <v>0</v>
      </c>
      <c r="BE38" s="100" t="str">
        <f t="shared" si="85"/>
        <v/>
      </c>
      <c r="BF38" s="100">
        <f t="shared" si="28"/>
        <v>483</v>
      </c>
      <c r="BG38" s="115" t="str">
        <f t="shared" si="29"/>
        <v>PASS</v>
      </c>
      <c r="BH38" s="115">
        <f>IF(AND('INPUT INF'!$O$1="X",BG38="PASS"),BF38,IF($BG38="","0",IF('INPUT INF'!$N$63="YES",$BF38,"")))</f>
        <v>483</v>
      </c>
      <c r="BI38" s="115" t="str">
        <f>IF($BG38="","0",IF('INPUT INF'!$N$64="YES",$BF38,""))</f>
        <v/>
      </c>
      <c r="BJ38" s="115" t="str">
        <f>IF($BG38="","0",IF('INPUT INF'!$N$65="YES",$BF38,""))</f>
        <v/>
      </c>
      <c r="BL38" s="116">
        <f t="shared" si="87"/>
        <v>12672035</v>
      </c>
      <c r="BM38" s="116" t="str">
        <f t="shared" si="88"/>
        <v/>
      </c>
      <c r="BN38" s="116" t="str">
        <f t="shared" si="88"/>
        <v/>
      </c>
      <c r="BR38" s="116" t="str">
        <f t="shared" si="92"/>
        <v/>
      </c>
      <c r="BS38" s="116" t="str">
        <f t="shared" si="93"/>
        <v/>
      </c>
      <c r="BT38" s="116" t="str">
        <f t="shared" si="93"/>
        <v/>
      </c>
      <c r="BX38" s="116" t="str">
        <f t="shared" si="97"/>
        <v/>
      </c>
      <c r="BY38" s="116" t="str">
        <f t="shared" si="98"/>
        <v/>
      </c>
      <c r="BZ38" s="116" t="str">
        <f t="shared" si="98"/>
        <v/>
      </c>
      <c r="CD38" s="116">
        <f t="shared" si="102"/>
        <v>12672035</v>
      </c>
      <c r="CE38" s="116" t="str">
        <f t="shared" si="103"/>
        <v/>
      </c>
      <c r="CF38" s="116" t="str">
        <f t="shared" si="104"/>
        <v/>
      </c>
      <c r="CJ38" s="116" t="str">
        <f t="shared" si="108"/>
        <v/>
      </c>
      <c r="CK38" s="116" t="str">
        <f t="shared" si="109"/>
        <v/>
      </c>
      <c r="CL38" s="116" t="str">
        <f t="shared" si="110"/>
        <v/>
      </c>
      <c r="CP38" s="116" t="str">
        <f t="shared" si="30"/>
        <v/>
      </c>
      <c r="CQ38" s="116" t="str">
        <f t="shared" si="114"/>
        <v/>
      </c>
      <c r="CR38" s="116" t="str">
        <f t="shared" si="115"/>
        <v/>
      </c>
      <c r="CX38" s="133">
        <f t="shared" si="967"/>
        <v>10</v>
      </c>
      <c r="CY38" s="122"/>
      <c r="CZ38" s="121">
        <f t="shared" si="968"/>
        <v>12672042</v>
      </c>
      <c r="DA38" s="121" t="str">
        <f t="shared" si="942"/>
        <v>KISHAN KUMAR DUBEY</v>
      </c>
      <c r="DB38" s="122">
        <f t="shared" si="969"/>
        <v>478</v>
      </c>
      <c r="DC38" s="122">
        <f t="shared" si="943"/>
        <v>95.6</v>
      </c>
      <c r="DD38" s="122" t="str">
        <f t="shared" si="970"/>
        <v>I</v>
      </c>
      <c r="DE38" s="122" t="str">
        <f t="shared" si="971"/>
        <v>B</v>
      </c>
      <c r="DH38" s="115" t="str">
        <f t="shared" si="31"/>
        <v/>
      </c>
      <c r="DI38" s="115">
        <f t="shared" si="32"/>
        <v>12672035</v>
      </c>
      <c r="DJ38" s="115" t="str">
        <f t="shared" si="33"/>
        <v/>
      </c>
      <c r="DK38" s="115" t="str">
        <f t="shared" si="34"/>
        <v/>
      </c>
      <c r="DL38" s="115" t="str">
        <f t="shared" si="35"/>
        <v/>
      </c>
      <c r="DM38" s="115" t="str">
        <f t="shared" si="36"/>
        <v/>
      </c>
      <c r="DN38" s="115" t="str">
        <f t="shared" si="37"/>
        <v/>
      </c>
      <c r="DO38" s="115">
        <f t="shared" si="38"/>
        <v>12672035</v>
      </c>
      <c r="DP38" s="115">
        <f t="shared" si="39"/>
        <v>12672035</v>
      </c>
      <c r="DQ38" s="115">
        <f t="shared" si="40"/>
        <v>12672035</v>
      </c>
      <c r="DR38" s="115" t="str">
        <f t="shared" si="41"/>
        <v/>
      </c>
      <c r="DS38" s="115" t="str">
        <f t="shared" si="42"/>
        <v/>
      </c>
      <c r="DT38" s="115" t="str">
        <f t="shared" si="43"/>
        <v/>
      </c>
      <c r="DU38" s="115" t="str">
        <f t="shared" si="44"/>
        <v/>
      </c>
      <c r="DV38" s="115" t="str">
        <f t="shared" si="45"/>
        <v/>
      </c>
      <c r="DW38" s="115" t="str">
        <f t="shared" si="46"/>
        <v/>
      </c>
      <c r="DX38" s="115" t="str">
        <f t="shared" si="47"/>
        <v/>
      </c>
      <c r="DY38" s="115" t="str">
        <f t="shared" si="48"/>
        <v/>
      </c>
      <c r="DZ38" s="115" t="str">
        <f t="shared" si="49"/>
        <v/>
      </c>
      <c r="EA38" s="115" t="str">
        <f t="shared" si="50"/>
        <v/>
      </c>
      <c r="EB38" s="115" t="str">
        <f t="shared" si="51"/>
        <v/>
      </c>
      <c r="EC38" s="115" t="str">
        <f t="shared" si="52"/>
        <v/>
      </c>
      <c r="ED38" s="115" t="str">
        <f t="shared" si="53"/>
        <v/>
      </c>
      <c r="EE38" s="115" t="str">
        <f t="shared" si="54"/>
        <v/>
      </c>
      <c r="EF38" s="115" t="str">
        <f t="shared" si="55"/>
        <v/>
      </c>
      <c r="EG38" s="115" t="str">
        <f t="shared" si="119"/>
        <v/>
      </c>
      <c r="EH38" s="115">
        <f t="shared" si="120"/>
        <v>12672035</v>
      </c>
      <c r="EI38" s="115" t="str">
        <f t="shared" si="121"/>
        <v/>
      </c>
      <c r="EJ38" s="115" t="str">
        <f t="shared" si="122"/>
        <v/>
      </c>
      <c r="EK38" s="115" t="str">
        <f t="shared" si="123"/>
        <v/>
      </c>
      <c r="EL38" s="115" t="str">
        <f t="shared" si="124"/>
        <v/>
      </c>
      <c r="EM38" s="115" t="str">
        <f t="shared" si="125"/>
        <v/>
      </c>
      <c r="EN38" s="115">
        <f t="shared" si="126"/>
        <v>12672035</v>
      </c>
      <c r="EO38" s="115">
        <f t="shared" si="127"/>
        <v>12672035</v>
      </c>
      <c r="EP38" s="115">
        <f t="shared" si="128"/>
        <v>12672035</v>
      </c>
      <c r="EQ38" s="115" t="str">
        <f t="shared" si="129"/>
        <v/>
      </c>
      <c r="ER38" s="115" t="str">
        <f t="shared" si="130"/>
        <v/>
      </c>
      <c r="ES38" s="115" t="str">
        <f t="shared" si="131"/>
        <v/>
      </c>
      <c r="ET38" s="115" t="str">
        <f t="shared" si="132"/>
        <v/>
      </c>
      <c r="EU38" s="115" t="str">
        <f t="shared" si="133"/>
        <v/>
      </c>
      <c r="EV38" s="115" t="str">
        <f t="shared" si="134"/>
        <v/>
      </c>
      <c r="EW38" s="115" t="str">
        <f t="shared" si="135"/>
        <v/>
      </c>
      <c r="EX38" s="115" t="str">
        <f t="shared" si="136"/>
        <v/>
      </c>
      <c r="EY38" s="115" t="str">
        <f t="shared" si="137"/>
        <v/>
      </c>
      <c r="EZ38" s="115" t="str">
        <f t="shared" si="138"/>
        <v/>
      </c>
      <c r="FA38" s="115" t="str">
        <f t="shared" si="139"/>
        <v/>
      </c>
      <c r="FB38" s="115" t="str">
        <f t="shared" si="140"/>
        <v/>
      </c>
      <c r="FC38" s="115" t="str">
        <f t="shared" si="141"/>
        <v/>
      </c>
      <c r="FD38" s="115" t="str">
        <f t="shared" si="142"/>
        <v/>
      </c>
      <c r="FE38" s="115" t="str">
        <f t="shared" si="143"/>
        <v/>
      </c>
      <c r="FF38" s="115">
        <f t="shared" si="944"/>
        <v>83</v>
      </c>
      <c r="FG38" s="115" t="str">
        <f>IFERROR(SMALL($DJ$3:$DJ$422,$A$8),"")</f>
        <v/>
      </c>
      <c r="FH38" s="115">
        <f t="shared" si="945"/>
        <v>96</v>
      </c>
      <c r="FI38" s="115" t="str">
        <f t="shared" si="144"/>
        <v/>
      </c>
      <c r="FJ38" s="115" t="str">
        <f t="shared" si="145"/>
        <v/>
      </c>
      <c r="FK38" s="120" t="str">
        <f t="shared" si="146"/>
        <v/>
      </c>
      <c r="FL38" s="121" t="str">
        <f t="shared" si="147"/>
        <v/>
      </c>
      <c r="FM38" s="122" t="str">
        <f t="shared" si="148"/>
        <v/>
      </c>
      <c r="FN38" s="121" t="str">
        <f t="shared" si="149"/>
        <v/>
      </c>
      <c r="FO38" s="122" t="str">
        <f t="shared" si="150"/>
        <v/>
      </c>
      <c r="FP38" s="122" t="str">
        <f t="shared" si="676"/>
        <v/>
      </c>
      <c r="FR38" s="107" t="str">
        <f>IFERROR(IF('INPUT INF'!L39="","",'INPUT INF'!L39),"")</f>
        <v/>
      </c>
      <c r="FS38" s="107" t="str">
        <f t="shared" si="152"/>
        <v/>
      </c>
      <c r="FT38" s="107" t="str">
        <f t="shared" si="153"/>
        <v/>
      </c>
      <c r="FU38" s="107" t="str">
        <f t="shared" si="593"/>
        <v/>
      </c>
      <c r="FV38" s="107">
        <f t="shared" si="154"/>
        <v>1</v>
      </c>
      <c r="FW38" s="221" t="str">
        <f t="shared" si="155"/>
        <v>ENGLISH ELECTIVE-N</v>
      </c>
      <c r="GA38" s="212">
        <f t="shared" si="862"/>
        <v>44</v>
      </c>
      <c r="GB38" s="140" t="str">
        <f t="shared" si="863"/>
        <v>BIOLOGY</v>
      </c>
      <c r="GC38" s="126">
        <f>COUNTIF($S$73:$S$142,"&gt;0")</f>
        <v>0</v>
      </c>
      <c r="GD38" s="148">
        <f t="shared" si="864"/>
        <v>0</v>
      </c>
      <c r="GE38" s="148" t="e">
        <f t="shared" si="842"/>
        <v>#DIV/0!</v>
      </c>
      <c r="GF38" s="127">
        <f>COUNTIF($T$73:$T$142,GF$3)</f>
        <v>0</v>
      </c>
      <c r="GG38" s="127">
        <f t="shared" ref="GG38:GN38" si="1015">COUNTIF($T$73:$T$142,GG$3)</f>
        <v>0</v>
      </c>
      <c r="GH38" s="127">
        <f t="shared" si="1015"/>
        <v>0</v>
      </c>
      <c r="GI38" s="127">
        <f t="shared" si="1015"/>
        <v>0</v>
      </c>
      <c r="GJ38" s="127">
        <f t="shared" si="1015"/>
        <v>0</v>
      </c>
      <c r="GK38" s="127">
        <f t="shared" si="1015"/>
        <v>0</v>
      </c>
      <c r="GL38" s="127">
        <f t="shared" si="1015"/>
        <v>0</v>
      </c>
      <c r="GM38" s="127">
        <f t="shared" si="1015"/>
        <v>0</v>
      </c>
      <c r="GN38" s="127">
        <f t="shared" si="1015"/>
        <v>0</v>
      </c>
      <c r="GO38" s="126">
        <f t="shared" si="866"/>
        <v>0</v>
      </c>
      <c r="GP38" s="126" t="e">
        <f t="shared" si="867"/>
        <v>#DIV/0!</v>
      </c>
      <c r="GQ38" s="126">
        <f>COUNTIF($S$73:$S$142,"&lt;45")-GN38</f>
        <v>0</v>
      </c>
      <c r="GR38" s="126">
        <f>COUNTIF($S$73:$S$142,"&lt;60")-GQ38</f>
        <v>0</v>
      </c>
      <c r="GS38" s="126">
        <f>COUNTIF($S$73:$S$142,"&lt;75")-GQ38-GR38</f>
        <v>0</v>
      </c>
      <c r="GT38" s="126">
        <f>COUNTIF($S$73:$S$142,"&lt;90")-GQ38-GR38-GS38</f>
        <v>0</v>
      </c>
      <c r="GU38" s="126">
        <f>COUNTIF($S$73:$S$142,"&gt;89")</f>
        <v>0</v>
      </c>
      <c r="GV38" s="126">
        <f>COUNTIF($S$73:$S$142,GV3)</f>
        <v>0</v>
      </c>
      <c r="GW38" s="126">
        <f>COUNTIF($S$73:$S$142,GW3)</f>
        <v>0</v>
      </c>
      <c r="GY38" s="115">
        <v>35</v>
      </c>
      <c r="GZ38" s="120">
        <f>IF(COUNT(GZ32:GZ37)&gt;1,GY38,"")</f>
        <v>35</v>
      </c>
      <c r="HA38" s="120" t="str">
        <f t="shared" si="920"/>
        <v>P KESHARWANI</v>
      </c>
      <c r="HB38" s="120">
        <f>IF(GZ38="","",'INPUT INF'!L$8)</f>
        <v>302</v>
      </c>
      <c r="HC38" s="115" t="s">
        <v>32</v>
      </c>
      <c r="HD38" s="133" t="str">
        <f t="shared" si="994"/>
        <v>HINDI CORE</v>
      </c>
      <c r="HE38" s="133">
        <f>SUM(HE32:HE37)</f>
        <v>34</v>
      </c>
      <c r="HF38" s="133">
        <f t="shared" ref="HF38" si="1016">SUM(HF32:HF37)</f>
        <v>34</v>
      </c>
      <c r="HG38" s="142">
        <f t="shared" ref="HG38" si="1017">IF(HD38="","",ROUND(HF38/HE38*100,2))</f>
        <v>100</v>
      </c>
      <c r="HH38" s="133">
        <f t="shared" ref="HH38" si="1018">SUM(HH32:HH37)</f>
        <v>8</v>
      </c>
      <c r="HI38" s="133">
        <f t="shared" ref="HI38" si="1019">SUM(HI32:HI37)</f>
        <v>14</v>
      </c>
      <c r="HJ38" s="133">
        <f t="shared" ref="HJ38" si="1020">SUM(HJ32:HJ37)</f>
        <v>4</v>
      </c>
      <c r="HK38" s="133">
        <f t="shared" ref="HK38" si="1021">SUM(HK32:HK37)</f>
        <v>2</v>
      </c>
      <c r="HL38" s="133">
        <f t="shared" ref="HL38" si="1022">SUM(HL32:HL37)</f>
        <v>2</v>
      </c>
      <c r="HM38" s="133">
        <f t="shared" ref="HM38" si="1023">SUM(HM32:HM37)</f>
        <v>3</v>
      </c>
      <c r="HN38" s="133">
        <f t="shared" ref="HN38" si="1024">SUM(HN32:HN37)</f>
        <v>1</v>
      </c>
      <c r="HO38" s="133">
        <f t="shared" ref="HO38" si="1025">SUM(HO32:HO37)</f>
        <v>0</v>
      </c>
      <c r="HP38" s="133">
        <f t="shared" ref="HP38" si="1026">SUM(HP32:HP37)</f>
        <v>0</v>
      </c>
      <c r="HQ38" s="133">
        <f t="shared" ref="HQ38" si="1027">SUM(HQ32:HQ37)</f>
        <v>215</v>
      </c>
      <c r="HR38" s="142">
        <f t="shared" ref="HR38" si="1028">ROUND(HQ38*12.5/SUM(HH38:HP38),2)</f>
        <v>79.040000000000006</v>
      </c>
      <c r="HS38" s="133">
        <f t="shared" ref="HS38" si="1029">SUM(HS32:HS37)</f>
        <v>0</v>
      </c>
      <c r="HT38" s="133">
        <f t="shared" ref="HT38" si="1030">SUM(HT32:HT37)</f>
        <v>0</v>
      </c>
      <c r="HU38" s="133">
        <f t="shared" ref="HU38" si="1031">SUM(HU32:HU37)</f>
        <v>3</v>
      </c>
      <c r="HV38" s="133">
        <f t="shared" ref="HV38" si="1032">SUM(HV32:HV37)</f>
        <v>14</v>
      </c>
      <c r="HW38" s="133">
        <f t="shared" ref="HW38:HY38" si="1033">SUM(HW32:HW37)</f>
        <v>17</v>
      </c>
      <c r="HX38" s="133">
        <f t="shared" si="1033"/>
        <v>32</v>
      </c>
      <c r="HY38" s="133">
        <f t="shared" si="1033"/>
        <v>16</v>
      </c>
      <c r="IA38" s="141" t="str">
        <f t="shared" si="452"/>
        <v/>
      </c>
      <c r="IB38" s="131" t="str">
        <f t="shared" si="191"/>
        <v/>
      </c>
      <c r="IC38" s="131" t="str">
        <f t="shared" si="192"/>
        <v/>
      </c>
      <c r="ID38" s="131" t="str">
        <f t="shared" si="193"/>
        <v/>
      </c>
      <c r="IE38" s="131" t="str">
        <f t="shared" si="194"/>
        <v/>
      </c>
      <c r="IF38" s="131" t="str">
        <f t="shared" si="195"/>
        <v/>
      </c>
      <c r="IG38" s="131" t="str">
        <f t="shared" si="196"/>
        <v/>
      </c>
      <c r="IH38" s="131" t="str">
        <f t="shared" si="197"/>
        <v/>
      </c>
      <c r="II38" s="131" t="str">
        <f t="shared" si="198"/>
        <v/>
      </c>
      <c r="IJ38" s="131" t="str">
        <f t="shared" si="199"/>
        <v/>
      </c>
      <c r="IK38" s="131" t="str">
        <f t="shared" si="200"/>
        <v/>
      </c>
      <c r="IL38" s="131" t="str">
        <f t="shared" si="201"/>
        <v/>
      </c>
      <c r="IM38" s="131" t="str">
        <f t="shared" si="202"/>
        <v/>
      </c>
      <c r="IN38" s="131" t="str">
        <f t="shared" si="203"/>
        <v/>
      </c>
      <c r="IO38" s="131" t="str">
        <f t="shared" si="204"/>
        <v/>
      </c>
      <c r="IP38" s="131" t="str">
        <f t="shared" si="205"/>
        <v/>
      </c>
      <c r="IQ38" s="131" t="str">
        <f t="shared" si="206"/>
        <v/>
      </c>
      <c r="IR38" s="131" t="str">
        <f t="shared" si="207"/>
        <v/>
      </c>
      <c r="IS38" s="131" t="str">
        <f t="shared" si="208"/>
        <v/>
      </c>
      <c r="IT38" s="131" t="str">
        <f t="shared" si="209"/>
        <v/>
      </c>
      <c r="IU38" s="131" t="str">
        <f t="shared" si="210"/>
        <v/>
      </c>
      <c r="IV38" s="131" t="str">
        <f t="shared" si="211"/>
        <v/>
      </c>
      <c r="IW38" s="131" t="str">
        <f t="shared" si="212"/>
        <v/>
      </c>
      <c r="IX38" s="131" t="str">
        <f t="shared" si="213"/>
        <v/>
      </c>
      <c r="IY38" s="131" t="str">
        <f t="shared" si="214"/>
        <v/>
      </c>
      <c r="IZ38" s="131" t="str">
        <f t="shared" si="215"/>
        <v/>
      </c>
      <c r="JB38" s="143"/>
      <c r="JC38" s="133"/>
      <c r="JD38" s="133" t="e">
        <f t="shared" si="941"/>
        <v>#NUM!</v>
      </c>
      <c r="JE38" s="133"/>
      <c r="JF38" s="133" t="str">
        <f t="shared" si="917"/>
        <v/>
      </c>
      <c r="JG38" s="133" t="str">
        <f t="shared" si="917"/>
        <v/>
      </c>
      <c r="JH38" s="133" t="str">
        <f t="shared" si="917"/>
        <v/>
      </c>
      <c r="JI38" s="133" t="str">
        <f t="shared" si="917"/>
        <v/>
      </c>
      <c r="JJ38" s="133" t="str">
        <f t="shared" si="917"/>
        <v/>
      </c>
      <c r="JK38" s="133" t="e">
        <f t="shared" si="753"/>
        <v>#VALUE!</v>
      </c>
      <c r="JL38" s="133" t="str">
        <f t="shared" si="918"/>
        <v/>
      </c>
      <c r="JM38" s="133" t="str">
        <f t="shared" si="918"/>
        <v/>
      </c>
      <c r="JN38" s="133" t="str">
        <f t="shared" si="918"/>
        <v/>
      </c>
      <c r="JO38" s="133" t="str">
        <f t="shared" si="918"/>
        <v/>
      </c>
      <c r="JP38" s="133" t="str">
        <f t="shared" si="918"/>
        <v/>
      </c>
      <c r="JQ38" s="133" t="str">
        <f t="shared" si="918"/>
        <v/>
      </c>
      <c r="JR38" s="133" t="str">
        <f t="shared" si="918"/>
        <v/>
      </c>
      <c r="JS38" s="133" t="str">
        <f t="shared" si="918"/>
        <v/>
      </c>
      <c r="JT38" s="133" t="str">
        <f t="shared" si="918"/>
        <v/>
      </c>
      <c r="JU38" s="133" t="str">
        <f t="shared" si="918"/>
        <v/>
      </c>
      <c r="JV38" s="120" t="e">
        <f t="shared" si="755"/>
        <v>#VALUE!</v>
      </c>
      <c r="JW38" s="143"/>
      <c r="JX38" s="143"/>
      <c r="JY38" s="143"/>
      <c r="JZ38" s="143"/>
      <c r="KA38" s="143"/>
      <c r="KB38" s="143"/>
    </row>
    <row r="39" spans="1:288" ht="15" customHeight="1" x14ac:dyDescent="0.25">
      <c r="A39" s="115">
        <v>37</v>
      </c>
      <c r="B39" s="115" t="str">
        <f t="shared" si="59"/>
        <v/>
      </c>
      <c r="C39" s="115" t="s">
        <v>68</v>
      </c>
      <c r="D39" s="100" t="str">
        <f t="shared" si="178"/>
        <v>A</v>
      </c>
      <c r="E39" s="100" t="str">
        <f t="shared" si="60"/>
        <v/>
      </c>
      <c r="F39" s="100" t="str">
        <f t="shared" si="61"/>
        <v/>
      </c>
      <c r="G39" s="100" t="str">
        <f t="shared" si="2"/>
        <v/>
      </c>
      <c r="H39" s="100" t="str">
        <f t="shared" si="62"/>
        <v/>
      </c>
      <c r="I39" s="100" t="str">
        <f t="shared" si="3"/>
        <v/>
      </c>
      <c r="J39" s="100" t="str">
        <f t="shared" si="63"/>
        <v/>
      </c>
      <c r="K39" s="100" t="str">
        <f t="shared" si="4"/>
        <v/>
      </c>
      <c r="L39" s="100" t="str">
        <f t="shared" si="5"/>
        <v/>
      </c>
      <c r="M39" s="100" t="str">
        <f t="shared" si="6"/>
        <v/>
      </c>
      <c r="N39" s="100" t="str">
        <f t="shared" si="64"/>
        <v/>
      </c>
      <c r="O39" s="100" t="str">
        <f t="shared" si="7"/>
        <v/>
      </c>
      <c r="P39" s="100" t="str">
        <f t="shared" si="65"/>
        <v/>
      </c>
      <c r="Q39" s="100" t="str">
        <f t="shared" si="8"/>
        <v/>
      </c>
      <c r="R39" s="100" t="str">
        <f t="shared" si="66"/>
        <v/>
      </c>
      <c r="S39" s="100" t="str">
        <f t="shared" si="9"/>
        <v/>
      </c>
      <c r="T39" s="100" t="str">
        <f t="shared" si="67"/>
        <v/>
      </c>
      <c r="U39" s="100" t="str">
        <f t="shared" si="10"/>
        <v/>
      </c>
      <c r="V39" s="100" t="str">
        <f t="shared" si="68"/>
        <v/>
      </c>
      <c r="W39" s="100" t="str">
        <f t="shared" si="11"/>
        <v/>
      </c>
      <c r="X39" s="100" t="str">
        <f t="shared" si="69"/>
        <v/>
      </c>
      <c r="Y39" s="100" t="str">
        <f t="shared" si="12"/>
        <v/>
      </c>
      <c r="Z39" s="100" t="str">
        <f t="shared" si="70"/>
        <v/>
      </c>
      <c r="AA39" s="100" t="str">
        <f t="shared" si="13"/>
        <v/>
      </c>
      <c r="AB39" s="100" t="str">
        <f t="shared" si="71"/>
        <v/>
      </c>
      <c r="AC39" s="100" t="str">
        <f t="shared" si="14"/>
        <v/>
      </c>
      <c r="AD39" s="100" t="str">
        <f t="shared" si="72"/>
        <v/>
      </c>
      <c r="AE39" s="100" t="str">
        <f t="shared" si="15"/>
        <v/>
      </c>
      <c r="AF39" s="100" t="str">
        <f t="shared" si="73"/>
        <v/>
      </c>
      <c r="AG39" s="100" t="str">
        <f t="shared" si="16"/>
        <v/>
      </c>
      <c r="AH39" s="100" t="str">
        <f t="shared" si="74"/>
        <v/>
      </c>
      <c r="AI39" s="100" t="str">
        <f t="shared" si="17"/>
        <v/>
      </c>
      <c r="AJ39" s="100" t="str">
        <f t="shared" si="75"/>
        <v/>
      </c>
      <c r="AK39" s="100" t="str">
        <f t="shared" si="18"/>
        <v/>
      </c>
      <c r="AL39" s="100" t="str">
        <f t="shared" si="76"/>
        <v/>
      </c>
      <c r="AM39" s="100" t="str">
        <f t="shared" si="19"/>
        <v/>
      </c>
      <c r="AN39" s="100" t="str">
        <f t="shared" si="77"/>
        <v/>
      </c>
      <c r="AO39" s="100" t="str">
        <f t="shared" si="20"/>
        <v/>
      </c>
      <c r="AP39" s="100" t="str">
        <f t="shared" si="78"/>
        <v/>
      </c>
      <c r="AQ39" s="100" t="str">
        <f t="shared" si="21"/>
        <v/>
      </c>
      <c r="AR39" s="100" t="str">
        <f t="shared" si="79"/>
        <v/>
      </c>
      <c r="AS39" s="100" t="str">
        <f t="shared" si="22"/>
        <v/>
      </c>
      <c r="AT39" s="100" t="str">
        <f t="shared" si="80"/>
        <v/>
      </c>
      <c r="AU39" s="100" t="str">
        <f t="shared" si="23"/>
        <v/>
      </c>
      <c r="AV39" s="100" t="str">
        <f t="shared" si="81"/>
        <v/>
      </c>
      <c r="AW39" s="100" t="str">
        <f t="shared" si="24"/>
        <v/>
      </c>
      <c r="AX39" s="100" t="str">
        <f t="shared" si="82"/>
        <v/>
      </c>
      <c r="AY39" s="100" t="str">
        <f t="shared" si="25"/>
        <v/>
      </c>
      <c r="AZ39" s="100" t="str">
        <f t="shared" si="83"/>
        <v/>
      </c>
      <c r="BA39" s="100" t="str">
        <f t="shared" si="26"/>
        <v/>
      </c>
      <c r="BB39" s="100" t="str">
        <f t="shared" si="84"/>
        <v/>
      </c>
      <c r="BC39" s="100" t="str">
        <f>IFERROR(INDEX('INPUT INF'!$F$3:$F$601,MATCH($B39,'INPUT INF'!$A$3:$A$601,FALSE)),"")</f>
        <v/>
      </c>
      <c r="BD39" s="100" t="str">
        <f t="shared" si="27"/>
        <v/>
      </c>
      <c r="BE39" s="100" t="str">
        <f t="shared" si="85"/>
        <v/>
      </c>
      <c r="BF39" s="100" t="str">
        <f t="shared" si="28"/>
        <v/>
      </c>
      <c r="BG39" s="115" t="str">
        <f t="shared" si="29"/>
        <v/>
      </c>
      <c r="BH39" s="115" t="str">
        <f>IF(AND('INPUT INF'!$O$1="X",BG39="PASS"),BF39,IF($BG39="","0",IF('INPUT INF'!$N$63="YES",$BF39,"")))</f>
        <v>0</v>
      </c>
      <c r="BI39" s="115" t="str">
        <f>IF($BG39="","0",IF('INPUT INF'!$N$64="YES",$BF39,""))</f>
        <v>0</v>
      </c>
      <c r="BJ39" s="115" t="str">
        <f>IF($BG39="","0",IF('INPUT INF'!$N$65="YES",$BF39,""))</f>
        <v>0</v>
      </c>
      <c r="BL39" s="116" t="str">
        <f t="shared" si="87"/>
        <v/>
      </c>
      <c r="BM39" s="116" t="str">
        <f t="shared" si="88"/>
        <v/>
      </c>
      <c r="BN39" s="116" t="str">
        <f t="shared" si="88"/>
        <v/>
      </c>
      <c r="BR39" s="116" t="str">
        <f t="shared" si="92"/>
        <v/>
      </c>
      <c r="BS39" s="116" t="str">
        <f t="shared" si="93"/>
        <v/>
      </c>
      <c r="BT39" s="116" t="str">
        <f t="shared" si="93"/>
        <v/>
      </c>
      <c r="BX39" s="116" t="str">
        <f t="shared" si="97"/>
        <v/>
      </c>
      <c r="BY39" s="116" t="str">
        <f t="shared" si="98"/>
        <v/>
      </c>
      <c r="BZ39" s="116" t="str">
        <f t="shared" si="98"/>
        <v/>
      </c>
      <c r="CD39" s="116" t="str">
        <f t="shared" si="102"/>
        <v/>
      </c>
      <c r="CE39" s="116" t="str">
        <f t="shared" si="103"/>
        <v/>
      </c>
      <c r="CF39" s="116" t="str">
        <f t="shared" si="104"/>
        <v/>
      </c>
      <c r="CJ39" s="116" t="str">
        <f t="shared" si="108"/>
        <v/>
      </c>
      <c r="CK39" s="116" t="str">
        <f t="shared" si="109"/>
        <v/>
      </c>
      <c r="CL39" s="116" t="str">
        <f t="shared" si="110"/>
        <v/>
      </c>
      <c r="CP39" s="116" t="str">
        <f t="shared" si="30"/>
        <v/>
      </c>
      <c r="CQ39" s="116" t="str">
        <f t="shared" si="114"/>
        <v/>
      </c>
      <c r="CR39" s="116" t="str">
        <f t="shared" si="115"/>
        <v/>
      </c>
      <c r="CX39" s="133">
        <f t="shared" si="967"/>
        <v>11</v>
      </c>
      <c r="CY39" s="122"/>
      <c r="CZ39" s="121">
        <f t="shared" si="968"/>
        <v>12672053</v>
      </c>
      <c r="DA39" s="121" t="str">
        <f>IFERROR(INDEX($C$1003:$C$1900,MATCH(CZ39,$B$1003:$B$1900,0)),"")</f>
        <v>VIDHI CHATURVEDI</v>
      </c>
      <c r="DB39" s="122">
        <f t="shared" si="969"/>
        <v>478</v>
      </c>
      <c r="DC39" s="122">
        <f>IFERROR(ROUND(DB39/500*100,2),"")</f>
        <v>95.6</v>
      </c>
      <c r="DD39" s="122" t="str">
        <f t="shared" si="970"/>
        <v>I</v>
      </c>
      <c r="DE39" s="122" t="str">
        <f t="shared" si="971"/>
        <v>B</v>
      </c>
      <c r="DH39" s="115" t="str">
        <f t="shared" si="31"/>
        <v/>
      </c>
      <c r="DI39" s="115" t="str">
        <f t="shared" si="32"/>
        <v/>
      </c>
      <c r="DJ39" s="115" t="str">
        <f t="shared" si="33"/>
        <v/>
      </c>
      <c r="DK39" s="115" t="str">
        <f t="shared" si="34"/>
        <v/>
      </c>
      <c r="DL39" s="115" t="str">
        <f t="shared" si="35"/>
        <v/>
      </c>
      <c r="DM39" s="115" t="str">
        <f t="shared" si="36"/>
        <v/>
      </c>
      <c r="DN39" s="115" t="str">
        <f t="shared" si="37"/>
        <v/>
      </c>
      <c r="DO39" s="115" t="str">
        <f t="shared" si="38"/>
        <v/>
      </c>
      <c r="DP39" s="115" t="str">
        <f t="shared" si="39"/>
        <v/>
      </c>
      <c r="DQ39" s="115" t="str">
        <f t="shared" si="40"/>
        <v/>
      </c>
      <c r="DR39" s="115" t="str">
        <f t="shared" si="41"/>
        <v/>
      </c>
      <c r="DS39" s="115" t="str">
        <f t="shared" si="42"/>
        <v/>
      </c>
      <c r="DT39" s="115" t="str">
        <f t="shared" si="43"/>
        <v/>
      </c>
      <c r="DU39" s="115" t="str">
        <f t="shared" si="44"/>
        <v/>
      </c>
      <c r="DV39" s="115" t="str">
        <f t="shared" si="45"/>
        <v/>
      </c>
      <c r="DW39" s="115" t="str">
        <f t="shared" si="46"/>
        <v/>
      </c>
      <c r="DX39" s="115" t="str">
        <f t="shared" si="47"/>
        <v/>
      </c>
      <c r="DY39" s="115" t="str">
        <f t="shared" si="48"/>
        <v/>
      </c>
      <c r="DZ39" s="115" t="str">
        <f t="shared" si="49"/>
        <v/>
      </c>
      <c r="EA39" s="115" t="str">
        <f t="shared" si="50"/>
        <v/>
      </c>
      <c r="EB39" s="115" t="str">
        <f t="shared" si="51"/>
        <v/>
      </c>
      <c r="EC39" s="115" t="str">
        <f t="shared" si="52"/>
        <v/>
      </c>
      <c r="ED39" s="115" t="str">
        <f t="shared" si="53"/>
        <v/>
      </c>
      <c r="EE39" s="115" t="str">
        <f t="shared" si="54"/>
        <v/>
      </c>
      <c r="EF39" s="115" t="str">
        <f t="shared" si="55"/>
        <v/>
      </c>
      <c r="EG39" s="115" t="str">
        <f t="shared" si="119"/>
        <v/>
      </c>
      <c r="EH39" s="115" t="str">
        <f t="shared" si="120"/>
        <v/>
      </c>
      <c r="EI39" s="115" t="str">
        <f t="shared" si="121"/>
        <v/>
      </c>
      <c r="EJ39" s="115" t="str">
        <f t="shared" si="122"/>
        <v/>
      </c>
      <c r="EK39" s="115" t="str">
        <f t="shared" si="123"/>
        <v/>
      </c>
      <c r="EL39" s="115" t="str">
        <f t="shared" si="124"/>
        <v/>
      </c>
      <c r="EM39" s="115" t="str">
        <f t="shared" si="125"/>
        <v/>
      </c>
      <c r="EN39" s="115" t="str">
        <f t="shared" si="126"/>
        <v/>
      </c>
      <c r="EO39" s="115" t="str">
        <f t="shared" si="127"/>
        <v/>
      </c>
      <c r="EP39" s="115" t="str">
        <f t="shared" si="128"/>
        <v/>
      </c>
      <c r="EQ39" s="115" t="str">
        <f t="shared" si="129"/>
        <v/>
      </c>
      <c r="ER39" s="115" t="str">
        <f t="shared" si="130"/>
        <v/>
      </c>
      <c r="ES39" s="115" t="str">
        <f t="shared" si="131"/>
        <v/>
      </c>
      <c r="ET39" s="115" t="str">
        <f t="shared" si="132"/>
        <v/>
      </c>
      <c r="EU39" s="115" t="str">
        <f t="shared" si="133"/>
        <v/>
      </c>
      <c r="EV39" s="115" t="str">
        <f t="shared" si="134"/>
        <v/>
      </c>
      <c r="EW39" s="115" t="str">
        <f t="shared" si="135"/>
        <v/>
      </c>
      <c r="EX39" s="115" t="str">
        <f t="shared" si="136"/>
        <v/>
      </c>
      <c r="EY39" s="115" t="str">
        <f t="shared" si="137"/>
        <v/>
      </c>
      <c r="EZ39" s="115" t="str">
        <f t="shared" si="138"/>
        <v/>
      </c>
      <c r="FA39" s="115" t="str">
        <f t="shared" si="139"/>
        <v/>
      </c>
      <c r="FB39" s="115" t="str">
        <f t="shared" si="140"/>
        <v/>
      </c>
      <c r="FC39" s="115" t="str">
        <f t="shared" si="141"/>
        <v/>
      </c>
      <c r="FD39" s="115" t="str">
        <f t="shared" si="142"/>
        <v/>
      </c>
      <c r="FE39" s="115" t="str">
        <f t="shared" si="143"/>
        <v/>
      </c>
      <c r="FF39" s="115">
        <f t="shared" si="944"/>
        <v>83</v>
      </c>
      <c r="FG39" s="115" t="str">
        <f>IFERROR(SMALL($DJ$3:$DJ$422,$A$9),"")</f>
        <v/>
      </c>
      <c r="FH39" s="115">
        <f t="shared" si="945"/>
        <v>96</v>
      </c>
      <c r="FI39" s="115" t="str">
        <f t="shared" si="144"/>
        <v/>
      </c>
      <c r="FJ39" s="115" t="str">
        <f t="shared" si="145"/>
        <v/>
      </c>
      <c r="FK39" s="120" t="str">
        <f t="shared" si="146"/>
        <v/>
      </c>
      <c r="FL39" s="121" t="str">
        <f t="shared" si="147"/>
        <v/>
      </c>
      <c r="FM39" s="122" t="str">
        <f t="shared" si="148"/>
        <v/>
      </c>
      <c r="FN39" s="121" t="str">
        <f t="shared" si="149"/>
        <v/>
      </c>
      <c r="FO39" s="122" t="str">
        <f t="shared" si="150"/>
        <v/>
      </c>
      <c r="FP39" s="122" t="str">
        <f t="shared" si="676"/>
        <v/>
      </c>
      <c r="FR39" s="107" t="str">
        <f>IFERROR(IF('INPUT INF'!L40="","",'INPUT INF'!L40),"")</f>
        <v/>
      </c>
      <c r="FS39" s="107" t="str">
        <f t="shared" si="152"/>
        <v/>
      </c>
      <c r="FT39" s="107" t="str">
        <f t="shared" si="153"/>
        <v/>
      </c>
      <c r="FU39" s="107" t="str">
        <f t="shared" si="593"/>
        <v/>
      </c>
      <c r="FV39" s="107" t="str">
        <f t="shared" si="154"/>
        <v/>
      </c>
      <c r="FW39" s="221" t="str">
        <f t="shared" si="155"/>
        <v/>
      </c>
      <c r="GA39" s="212">
        <f t="shared" si="862"/>
        <v>43</v>
      </c>
      <c r="GB39" s="140" t="str">
        <f t="shared" si="863"/>
        <v>CHEMISTRY</v>
      </c>
      <c r="GC39" s="126">
        <f>COUNTIF($U$73:$U$142,"&gt;0")</f>
        <v>0</v>
      </c>
      <c r="GD39" s="148">
        <f t="shared" si="864"/>
        <v>0</v>
      </c>
      <c r="GE39" s="148" t="e">
        <f t="shared" si="842"/>
        <v>#DIV/0!</v>
      </c>
      <c r="GF39" s="127">
        <f>COUNTIF($V$73:$V$142,GF$3)</f>
        <v>0</v>
      </c>
      <c r="GG39" s="127">
        <f t="shared" ref="GG39:GN39" si="1034">COUNTIF($V$73:$V$142,GG$3)</f>
        <v>0</v>
      </c>
      <c r="GH39" s="127">
        <f t="shared" si="1034"/>
        <v>0</v>
      </c>
      <c r="GI39" s="127">
        <f t="shared" si="1034"/>
        <v>0</v>
      </c>
      <c r="GJ39" s="127">
        <f t="shared" si="1034"/>
        <v>0</v>
      </c>
      <c r="GK39" s="127">
        <f t="shared" si="1034"/>
        <v>0</v>
      </c>
      <c r="GL39" s="127">
        <f t="shared" si="1034"/>
        <v>0</v>
      </c>
      <c r="GM39" s="127">
        <f t="shared" si="1034"/>
        <v>0</v>
      </c>
      <c r="GN39" s="127">
        <f t="shared" si="1034"/>
        <v>0</v>
      </c>
      <c r="GO39" s="126">
        <f t="shared" si="866"/>
        <v>0</v>
      </c>
      <c r="GP39" s="126" t="e">
        <f t="shared" si="867"/>
        <v>#DIV/0!</v>
      </c>
      <c r="GQ39" s="126">
        <f>COUNTIF($U$73:$U$142,"&lt;45")-GN39</f>
        <v>0</v>
      </c>
      <c r="GR39" s="126">
        <f>COUNTIF($U$73:$U$142,"&lt;60")-GQ39</f>
        <v>0</v>
      </c>
      <c r="GS39" s="126">
        <f>COUNTIF($U$73:$U$142,"&lt;75")-GQ39-GR39</f>
        <v>0</v>
      </c>
      <c r="GT39" s="126">
        <f>COUNTIF($U$73:$U$142,"&lt;90")-GQ39-GR39-GS39</f>
        <v>0</v>
      </c>
      <c r="GU39" s="126">
        <f>COUNTIF($U$73:$U$142,"&gt;89")</f>
        <v>0</v>
      </c>
      <c r="GV39" s="126">
        <f>COUNTIF($U$73:$U$142,GV3)</f>
        <v>0</v>
      </c>
      <c r="GW39" s="126">
        <f>COUNTIF($U$73:$U$142,GW3)</f>
        <v>0</v>
      </c>
      <c r="GY39" s="115">
        <v>36</v>
      </c>
      <c r="GZ39" s="120">
        <f>IF('INPUT INF'!N$9="YES",GY39,"")</f>
        <v>36</v>
      </c>
      <c r="HA39" s="115" t="str">
        <f>'INPUT INF'!K9</f>
        <v>SUMIT CHOUDHARY</v>
      </c>
      <c r="HB39" s="120">
        <f>IF(GZ39="","",'INPUT INF'!L$9)</f>
        <v>83</v>
      </c>
      <c r="HC39" s="120" t="str">
        <f>'INPUT INF'!N$3</f>
        <v>A</v>
      </c>
      <c r="HD39" s="133" t="str">
        <f>IFERROR(INDEX(GB$4:GB$28,MATCH($HB39,$GA$4:$GA$28,0)),"")</f>
        <v>COM. SC.(NEW)</v>
      </c>
      <c r="HE39" s="133">
        <f>IFERROR(INDEX(GC$4:GC$28,MATCH($HB39,$GA$4:$GA$28,0)),"")</f>
        <v>16</v>
      </c>
      <c r="HF39" s="133">
        <f t="shared" ref="HF39" si="1035">IFERROR(INDEX(GD$4:GD$28,MATCH($HB39,$GA$4:$GA$28,0)),"")</f>
        <v>16</v>
      </c>
      <c r="HG39" s="133">
        <f t="shared" ref="HG39" si="1036">IFERROR(INDEX(GE$4:GE$28,MATCH($HB39,$GA$4:$GA$28,0)),"")</f>
        <v>100</v>
      </c>
      <c r="HH39" s="133">
        <f t="shared" ref="HH39" si="1037">IFERROR(INDEX(GF$4:GF$28,MATCH($HB39,$GA$4:$GA$28,0)),"")</f>
        <v>4</v>
      </c>
      <c r="HI39" s="133">
        <f t="shared" ref="HI39" si="1038">IFERROR(INDEX(GG$4:GG$28,MATCH($HB39,$GA$4:$GA$28,0)),"")</f>
        <v>1</v>
      </c>
      <c r="HJ39" s="133">
        <f t="shared" ref="HJ39" si="1039">IFERROR(INDEX(GH$4:GH$28,MATCH($HB39,$GA$4:$GA$28,0)),"")</f>
        <v>0</v>
      </c>
      <c r="HK39" s="133">
        <f t="shared" ref="HK39" si="1040">IFERROR(INDEX(GI$4:GI$28,MATCH($HB39,$GA$4:$GA$28,0)),"")</f>
        <v>1</v>
      </c>
      <c r="HL39" s="133">
        <f t="shared" ref="HL39" si="1041">IFERROR(INDEX(GJ$4:GJ$28,MATCH($HB39,$GA$4:$GA$28,0)),"")</f>
        <v>3</v>
      </c>
      <c r="HM39" s="133">
        <f t="shared" ref="HM39" si="1042">IFERROR(INDEX(GK$4:GK$28,MATCH($HB39,$GA$4:$GA$28,0)),"")</f>
        <v>2</v>
      </c>
      <c r="HN39" s="133">
        <f t="shared" ref="HN39" si="1043">IFERROR(INDEX(GL$4:GL$28,MATCH($HB39,$GA$4:$GA$28,0)),"")</f>
        <v>3</v>
      </c>
      <c r="HO39" s="133">
        <f t="shared" ref="HO39" si="1044">IFERROR(INDEX(GM$4:GM$28,MATCH($HB39,$GA$4:$GA$28,0)),"")</f>
        <v>2</v>
      </c>
      <c r="HP39" s="133">
        <f t="shared" ref="HP39" si="1045">IFERROR(INDEX(GN$4:GN$28,MATCH($HB39,$GA$4:$GA$28,0)),"")</f>
        <v>0</v>
      </c>
      <c r="HQ39" s="133">
        <f t="shared" ref="HQ39" si="1046">IFERROR(INDEX(GO$4:GO$28,MATCH($HB39,$GA$4:$GA$28,0)),"")</f>
        <v>70</v>
      </c>
      <c r="HR39" s="133">
        <f t="shared" ref="HR39" si="1047">IFERROR(INDEX(GP$4:GP$28,MATCH($HB39,$GA$4:$GA$28,0)),"")</f>
        <v>54.69</v>
      </c>
      <c r="HS39" s="133">
        <f t="shared" ref="HS39" si="1048">IFERROR(INDEX(GQ$4:GQ$28,MATCH($HB39,$GA$4:$GA$28,0)),"")</f>
        <v>0</v>
      </c>
      <c r="HT39" s="133">
        <f t="shared" ref="HT39" si="1049">IFERROR(INDEX(GR$4:GR$28,MATCH($HB39,$GA$4:$GA$28,0)),"")</f>
        <v>1</v>
      </c>
      <c r="HU39" s="133">
        <f t="shared" ref="HU39" si="1050">IFERROR(INDEX(GS$4:GS$28,MATCH($HB39,$GA$4:$GA$28,0)),"")</f>
        <v>4</v>
      </c>
      <c r="HV39" s="133">
        <f t="shared" ref="HV39" si="1051">IFERROR(INDEX(GT$4:GT$28,MATCH($HB39,$GA$4:$GA$28,0)),"")</f>
        <v>6</v>
      </c>
      <c r="HW39" s="133">
        <f t="shared" ref="HW39" si="1052">IFERROR(INDEX(GU$4:GU$28,MATCH($HB39,$GA$4:$GA$28,0)),"")</f>
        <v>5</v>
      </c>
      <c r="HX39" s="133">
        <f t="shared" ref="HX39" si="1053">IFERROR(INDEX(GV$4:GV$28,MATCH($HB39,$GA$4:$GA$28,0)),"")</f>
        <v>13</v>
      </c>
      <c r="HY39" s="133">
        <f t="shared" ref="HY39" si="1054">IFERROR(INDEX(GW$4:GW$28,MATCH($HB39,$GA$4:$GA$28,0)),"")</f>
        <v>5</v>
      </c>
      <c r="IA39" s="141" t="str">
        <f t="shared" si="452"/>
        <v/>
      </c>
      <c r="IB39" s="131" t="str">
        <f t="shared" si="191"/>
        <v/>
      </c>
      <c r="IC39" s="131" t="str">
        <f t="shared" si="192"/>
        <v/>
      </c>
      <c r="ID39" s="131" t="str">
        <f t="shared" si="193"/>
        <v/>
      </c>
      <c r="IE39" s="131" t="str">
        <f t="shared" si="194"/>
        <v/>
      </c>
      <c r="IF39" s="131" t="str">
        <f t="shared" si="195"/>
        <v/>
      </c>
      <c r="IG39" s="131" t="str">
        <f t="shared" si="196"/>
        <v/>
      </c>
      <c r="IH39" s="131" t="str">
        <f t="shared" si="197"/>
        <v/>
      </c>
      <c r="II39" s="131" t="str">
        <f t="shared" si="198"/>
        <v/>
      </c>
      <c r="IJ39" s="131" t="str">
        <f t="shared" si="199"/>
        <v/>
      </c>
      <c r="IK39" s="131" t="str">
        <f t="shared" si="200"/>
        <v/>
      </c>
      <c r="IL39" s="131" t="str">
        <f t="shared" si="201"/>
        <v/>
      </c>
      <c r="IM39" s="131" t="str">
        <f t="shared" si="202"/>
        <v/>
      </c>
      <c r="IN39" s="131" t="str">
        <f t="shared" si="203"/>
        <v/>
      </c>
      <c r="IO39" s="131" t="str">
        <f t="shared" si="204"/>
        <v/>
      </c>
      <c r="IP39" s="131" t="str">
        <f t="shared" si="205"/>
        <v/>
      </c>
      <c r="IQ39" s="131" t="str">
        <f t="shared" si="206"/>
        <v/>
      </c>
      <c r="IR39" s="131" t="str">
        <f t="shared" si="207"/>
        <v/>
      </c>
      <c r="IS39" s="131" t="str">
        <f t="shared" si="208"/>
        <v/>
      </c>
      <c r="IT39" s="131" t="str">
        <f t="shared" si="209"/>
        <v/>
      </c>
      <c r="IU39" s="131" t="str">
        <f t="shared" si="210"/>
        <v/>
      </c>
      <c r="IV39" s="131" t="str">
        <f t="shared" si="211"/>
        <v/>
      </c>
      <c r="IW39" s="131" t="str">
        <f t="shared" si="212"/>
        <v/>
      </c>
      <c r="IX39" s="131" t="str">
        <f t="shared" si="213"/>
        <v/>
      </c>
      <c r="IY39" s="131" t="str">
        <f t="shared" si="214"/>
        <v/>
      </c>
      <c r="IZ39" s="131" t="str">
        <f t="shared" si="215"/>
        <v/>
      </c>
      <c r="JB39" s="143"/>
      <c r="JC39" s="133"/>
      <c r="JD39" s="133" t="str">
        <f>JD32</f>
        <v>TOTAL</v>
      </c>
      <c r="JE39" s="133"/>
      <c r="JF39" s="133">
        <f t="shared" ref="JF39" si="1055">SUM(JF33:JF38)</f>
        <v>0</v>
      </c>
      <c r="JG39" s="133">
        <f t="shared" ref="JG39:JJ39" si="1056">SUM(JG33:JG38)</f>
        <v>0</v>
      </c>
      <c r="JH39" s="133">
        <f t="shared" si="1056"/>
        <v>0</v>
      </c>
      <c r="JI39" s="133">
        <f t="shared" si="1056"/>
        <v>0</v>
      </c>
      <c r="JJ39" s="133">
        <f t="shared" si="1056"/>
        <v>0</v>
      </c>
      <c r="JK39" s="133" t="e">
        <f t="shared" si="753"/>
        <v>#DIV/0!</v>
      </c>
      <c r="JL39" s="133">
        <f>SUM(JL33:JL38)</f>
        <v>0</v>
      </c>
      <c r="JM39" s="133">
        <f t="shared" ref="JM39" si="1057">SUM(JM33:JM38)</f>
        <v>0</v>
      </c>
      <c r="JN39" s="133">
        <f t="shared" ref="JN39" si="1058">SUM(JN33:JN38)</f>
        <v>0</v>
      </c>
      <c r="JO39" s="133">
        <f t="shared" ref="JO39" si="1059">SUM(JO33:JO38)</f>
        <v>0</v>
      </c>
      <c r="JP39" s="133">
        <f t="shared" ref="JP39" si="1060">SUM(JP33:JP38)</f>
        <v>0</v>
      </c>
      <c r="JQ39" s="133">
        <f t="shared" ref="JQ39" si="1061">SUM(JQ33:JQ38)</f>
        <v>0</v>
      </c>
      <c r="JR39" s="133">
        <f t="shared" ref="JR39" si="1062">SUM(JR33:JR38)</f>
        <v>0</v>
      </c>
      <c r="JS39" s="133">
        <f t="shared" ref="JS39" si="1063">SUM(JS33:JS38)</f>
        <v>0</v>
      </c>
      <c r="JT39" s="133">
        <f t="shared" ref="JT39" si="1064">SUM(JT33:JT38)</f>
        <v>0</v>
      </c>
      <c r="JU39" s="133">
        <f t="shared" ref="JU39" si="1065">SUM(JU33:JU38)</f>
        <v>0</v>
      </c>
      <c r="JV39" s="120" t="e">
        <f t="shared" si="755"/>
        <v>#DIV/0!</v>
      </c>
      <c r="JW39" s="143"/>
      <c r="JX39" s="143"/>
      <c r="JY39" s="143"/>
      <c r="JZ39" s="143"/>
      <c r="KA39" s="143"/>
      <c r="KB39" s="143"/>
    </row>
    <row r="40" spans="1:288" ht="15" customHeight="1" x14ac:dyDescent="0.25">
      <c r="A40" s="115">
        <v>38</v>
      </c>
      <c r="B40" s="115" t="str">
        <f t="shared" si="59"/>
        <v/>
      </c>
      <c r="C40" s="115" t="s">
        <v>68</v>
      </c>
      <c r="D40" s="100" t="str">
        <f t="shared" si="178"/>
        <v>A</v>
      </c>
      <c r="E40" s="100" t="str">
        <f t="shared" si="60"/>
        <v/>
      </c>
      <c r="F40" s="100" t="str">
        <f t="shared" si="61"/>
        <v/>
      </c>
      <c r="G40" s="100" t="str">
        <f t="shared" si="2"/>
        <v/>
      </c>
      <c r="H40" s="100" t="str">
        <f t="shared" si="62"/>
        <v/>
      </c>
      <c r="I40" s="100" t="str">
        <f t="shared" si="3"/>
        <v/>
      </c>
      <c r="J40" s="100" t="str">
        <f t="shared" si="63"/>
        <v/>
      </c>
      <c r="K40" s="100" t="str">
        <f t="shared" si="4"/>
        <v/>
      </c>
      <c r="L40" s="100" t="str">
        <f t="shared" si="5"/>
        <v/>
      </c>
      <c r="M40" s="100" t="str">
        <f t="shared" si="6"/>
        <v/>
      </c>
      <c r="N40" s="100" t="str">
        <f t="shared" si="64"/>
        <v/>
      </c>
      <c r="O40" s="100" t="str">
        <f t="shared" si="7"/>
        <v/>
      </c>
      <c r="P40" s="100" t="str">
        <f t="shared" si="65"/>
        <v/>
      </c>
      <c r="Q40" s="100" t="str">
        <f t="shared" si="8"/>
        <v/>
      </c>
      <c r="R40" s="100" t="str">
        <f t="shared" si="66"/>
        <v/>
      </c>
      <c r="S40" s="100" t="str">
        <f t="shared" si="9"/>
        <v/>
      </c>
      <c r="T40" s="100" t="str">
        <f t="shared" si="67"/>
        <v/>
      </c>
      <c r="U40" s="100" t="str">
        <f t="shared" si="10"/>
        <v/>
      </c>
      <c r="V40" s="100" t="str">
        <f t="shared" si="68"/>
        <v/>
      </c>
      <c r="W40" s="100" t="str">
        <f t="shared" si="11"/>
        <v/>
      </c>
      <c r="X40" s="100" t="str">
        <f t="shared" si="69"/>
        <v/>
      </c>
      <c r="Y40" s="100" t="str">
        <f t="shared" si="12"/>
        <v/>
      </c>
      <c r="Z40" s="100" t="str">
        <f t="shared" si="70"/>
        <v/>
      </c>
      <c r="AA40" s="100" t="str">
        <f t="shared" si="13"/>
        <v/>
      </c>
      <c r="AB40" s="100" t="str">
        <f t="shared" si="71"/>
        <v/>
      </c>
      <c r="AC40" s="100" t="str">
        <f t="shared" si="14"/>
        <v/>
      </c>
      <c r="AD40" s="100" t="str">
        <f t="shared" si="72"/>
        <v/>
      </c>
      <c r="AE40" s="100" t="str">
        <f t="shared" si="15"/>
        <v/>
      </c>
      <c r="AF40" s="100" t="str">
        <f t="shared" si="73"/>
        <v/>
      </c>
      <c r="AG40" s="100" t="str">
        <f t="shared" si="16"/>
        <v/>
      </c>
      <c r="AH40" s="100" t="str">
        <f t="shared" si="74"/>
        <v/>
      </c>
      <c r="AI40" s="100" t="str">
        <f t="shared" si="17"/>
        <v/>
      </c>
      <c r="AJ40" s="100" t="str">
        <f t="shared" si="75"/>
        <v/>
      </c>
      <c r="AK40" s="100" t="str">
        <f t="shared" si="18"/>
        <v/>
      </c>
      <c r="AL40" s="100" t="str">
        <f t="shared" si="76"/>
        <v/>
      </c>
      <c r="AM40" s="100" t="str">
        <f t="shared" si="19"/>
        <v/>
      </c>
      <c r="AN40" s="100" t="str">
        <f t="shared" si="77"/>
        <v/>
      </c>
      <c r="AO40" s="100" t="str">
        <f t="shared" si="20"/>
        <v/>
      </c>
      <c r="AP40" s="100" t="str">
        <f t="shared" si="78"/>
        <v/>
      </c>
      <c r="AQ40" s="100" t="str">
        <f t="shared" si="21"/>
        <v/>
      </c>
      <c r="AR40" s="100" t="str">
        <f t="shared" si="79"/>
        <v/>
      </c>
      <c r="AS40" s="100" t="str">
        <f t="shared" si="22"/>
        <v/>
      </c>
      <c r="AT40" s="100" t="str">
        <f t="shared" si="80"/>
        <v/>
      </c>
      <c r="AU40" s="100" t="str">
        <f t="shared" si="23"/>
        <v/>
      </c>
      <c r="AV40" s="100" t="str">
        <f t="shared" si="81"/>
        <v/>
      </c>
      <c r="AW40" s="100" t="str">
        <f t="shared" si="24"/>
        <v/>
      </c>
      <c r="AX40" s="100" t="str">
        <f t="shared" si="82"/>
        <v/>
      </c>
      <c r="AY40" s="100" t="str">
        <f t="shared" si="25"/>
        <v/>
      </c>
      <c r="AZ40" s="100" t="str">
        <f t="shared" si="83"/>
        <v/>
      </c>
      <c r="BA40" s="100" t="str">
        <f t="shared" si="26"/>
        <v/>
      </c>
      <c r="BB40" s="100" t="str">
        <f t="shared" si="84"/>
        <v/>
      </c>
      <c r="BC40" s="100" t="str">
        <f>IFERROR(INDEX('INPUT INF'!$F$3:$F$601,MATCH($B40,'INPUT INF'!$A$3:$A$601,FALSE)),"")</f>
        <v/>
      </c>
      <c r="BD40" s="100" t="str">
        <f t="shared" si="27"/>
        <v/>
      </c>
      <c r="BE40" s="100" t="str">
        <f t="shared" si="85"/>
        <v/>
      </c>
      <c r="BF40" s="100" t="str">
        <f t="shared" si="28"/>
        <v/>
      </c>
      <c r="BG40" s="115" t="str">
        <f t="shared" si="29"/>
        <v/>
      </c>
      <c r="BH40" s="115" t="str">
        <f>IF(AND('INPUT INF'!$O$1="X",BG40="PASS"),BF40,IF($BG40="","0",IF('INPUT INF'!$N$63="YES",$BF40,"")))</f>
        <v>0</v>
      </c>
      <c r="BI40" s="115" t="str">
        <f>IF($BG40="","0",IF('INPUT INF'!$N$64="YES",$BF40,""))</f>
        <v>0</v>
      </c>
      <c r="BJ40" s="115" t="str">
        <f>IF($BG40="","0",IF('INPUT INF'!$N$65="YES",$BF40,""))</f>
        <v>0</v>
      </c>
      <c r="BL40" s="116" t="str">
        <f t="shared" si="87"/>
        <v/>
      </c>
      <c r="BM40" s="116" t="str">
        <f t="shared" si="88"/>
        <v/>
      </c>
      <c r="BN40" s="116" t="str">
        <f t="shared" si="88"/>
        <v/>
      </c>
      <c r="BR40" s="116" t="str">
        <f t="shared" si="92"/>
        <v/>
      </c>
      <c r="BS40" s="116" t="str">
        <f t="shared" si="93"/>
        <v/>
      </c>
      <c r="BT40" s="116" t="str">
        <f t="shared" si="93"/>
        <v/>
      </c>
      <c r="BX40" s="116" t="str">
        <f t="shared" si="97"/>
        <v/>
      </c>
      <c r="BY40" s="116" t="str">
        <f t="shared" si="98"/>
        <v/>
      </c>
      <c r="BZ40" s="116" t="str">
        <f t="shared" si="98"/>
        <v/>
      </c>
      <c r="CD40" s="116" t="str">
        <f t="shared" si="102"/>
        <v/>
      </c>
      <c r="CE40" s="116" t="str">
        <f t="shared" si="103"/>
        <v/>
      </c>
      <c r="CF40" s="116" t="str">
        <f t="shared" si="104"/>
        <v/>
      </c>
      <c r="CJ40" s="116" t="str">
        <f t="shared" si="108"/>
        <v/>
      </c>
      <c r="CK40" s="116" t="str">
        <f t="shared" si="109"/>
        <v/>
      </c>
      <c r="CL40" s="116" t="str">
        <f t="shared" si="110"/>
        <v/>
      </c>
      <c r="CP40" s="116" t="str">
        <f t="shared" si="30"/>
        <v/>
      </c>
      <c r="CQ40" s="116" t="str">
        <f t="shared" si="114"/>
        <v/>
      </c>
      <c r="CR40" s="116" t="str">
        <f t="shared" si="115"/>
        <v/>
      </c>
      <c r="CX40" s="133" t="str">
        <f t="shared" si="967"/>
        <v/>
      </c>
      <c r="CY40" s="122"/>
      <c r="CZ40" s="121" t="str">
        <f t="shared" si="968"/>
        <v/>
      </c>
      <c r="DA40" s="121" t="str">
        <f>IFERROR(INDEX($C$1003:$C$1900,MATCH(CZ40,$B$1003:$B$1900,0)),"")</f>
        <v/>
      </c>
      <c r="DB40" s="122" t="str">
        <f t="shared" si="969"/>
        <v/>
      </c>
      <c r="DC40" s="122" t="str">
        <f>IFERROR(ROUND(DB40/500*100,2),"")</f>
        <v/>
      </c>
      <c r="DD40" s="122" t="str">
        <f t="shared" si="970"/>
        <v/>
      </c>
      <c r="DE40" s="122" t="str">
        <f t="shared" si="971"/>
        <v/>
      </c>
      <c r="DH40" s="115" t="str">
        <f t="shared" si="31"/>
        <v/>
      </c>
      <c r="DI40" s="115" t="str">
        <f t="shared" si="32"/>
        <v/>
      </c>
      <c r="DJ40" s="115" t="str">
        <f t="shared" si="33"/>
        <v/>
      </c>
      <c r="DK40" s="115" t="str">
        <f t="shared" si="34"/>
        <v/>
      </c>
      <c r="DL40" s="115" t="str">
        <f t="shared" si="35"/>
        <v/>
      </c>
      <c r="DM40" s="115" t="str">
        <f t="shared" si="36"/>
        <v/>
      </c>
      <c r="DN40" s="115" t="str">
        <f t="shared" si="37"/>
        <v/>
      </c>
      <c r="DO40" s="115" t="str">
        <f t="shared" si="38"/>
        <v/>
      </c>
      <c r="DP40" s="115" t="str">
        <f t="shared" si="39"/>
        <v/>
      </c>
      <c r="DQ40" s="115" t="str">
        <f t="shared" si="40"/>
        <v/>
      </c>
      <c r="DR40" s="115" t="str">
        <f t="shared" si="41"/>
        <v/>
      </c>
      <c r="DS40" s="115" t="str">
        <f t="shared" si="42"/>
        <v/>
      </c>
      <c r="DT40" s="115" t="str">
        <f t="shared" si="43"/>
        <v/>
      </c>
      <c r="DU40" s="115" t="str">
        <f t="shared" si="44"/>
        <v/>
      </c>
      <c r="DV40" s="115" t="str">
        <f t="shared" si="45"/>
        <v/>
      </c>
      <c r="DW40" s="115" t="str">
        <f t="shared" si="46"/>
        <v/>
      </c>
      <c r="DX40" s="115" t="str">
        <f t="shared" si="47"/>
        <v/>
      </c>
      <c r="DY40" s="115" t="str">
        <f t="shared" si="48"/>
        <v/>
      </c>
      <c r="DZ40" s="115" t="str">
        <f t="shared" si="49"/>
        <v/>
      </c>
      <c r="EA40" s="115" t="str">
        <f t="shared" si="50"/>
        <v/>
      </c>
      <c r="EB40" s="115" t="str">
        <f t="shared" si="51"/>
        <v/>
      </c>
      <c r="EC40" s="115" t="str">
        <f t="shared" si="52"/>
        <v/>
      </c>
      <c r="ED40" s="115" t="str">
        <f t="shared" si="53"/>
        <v/>
      </c>
      <c r="EE40" s="115" t="str">
        <f t="shared" si="54"/>
        <v/>
      </c>
      <c r="EF40" s="115" t="str">
        <f t="shared" si="55"/>
        <v/>
      </c>
      <c r="EG40" s="115" t="str">
        <f t="shared" si="119"/>
        <v/>
      </c>
      <c r="EH40" s="115" t="str">
        <f t="shared" si="120"/>
        <v/>
      </c>
      <c r="EI40" s="115" t="str">
        <f t="shared" si="121"/>
        <v/>
      </c>
      <c r="EJ40" s="115" t="str">
        <f t="shared" si="122"/>
        <v/>
      </c>
      <c r="EK40" s="115" t="str">
        <f t="shared" si="123"/>
        <v/>
      </c>
      <c r="EL40" s="115" t="str">
        <f t="shared" si="124"/>
        <v/>
      </c>
      <c r="EM40" s="115" t="str">
        <f t="shared" si="125"/>
        <v/>
      </c>
      <c r="EN40" s="115" t="str">
        <f t="shared" si="126"/>
        <v/>
      </c>
      <c r="EO40" s="115" t="str">
        <f t="shared" si="127"/>
        <v/>
      </c>
      <c r="EP40" s="115" t="str">
        <f t="shared" si="128"/>
        <v/>
      </c>
      <c r="EQ40" s="115" t="str">
        <f t="shared" si="129"/>
        <v/>
      </c>
      <c r="ER40" s="115" t="str">
        <f t="shared" si="130"/>
        <v/>
      </c>
      <c r="ES40" s="115" t="str">
        <f t="shared" si="131"/>
        <v/>
      </c>
      <c r="ET40" s="115" t="str">
        <f t="shared" si="132"/>
        <v/>
      </c>
      <c r="EU40" s="115" t="str">
        <f t="shared" si="133"/>
        <v/>
      </c>
      <c r="EV40" s="115" t="str">
        <f t="shared" si="134"/>
        <v/>
      </c>
      <c r="EW40" s="115" t="str">
        <f t="shared" si="135"/>
        <v/>
      </c>
      <c r="EX40" s="115" t="str">
        <f t="shared" si="136"/>
        <v/>
      </c>
      <c r="EY40" s="115" t="str">
        <f t="shared" si="137"/>
        <v/>
      </c>
      <c r="EZ40" s="115" t="str">
        <f t="shared" si="138"/>
        <v/>
      </c>
      <c r="FA40" s="115" t="str">
        <f t="shared" si="139"/>
        <v/>
      </c>
      <c r="FB40" s="115" t="str">
        <f t="shared" si="140"/>
        <v/>
      </c>
      <c r="FC40" s="115" t="str">
        <f t="shared" si="141"/>
        <v/>
      </c>
      <c r="FD40" s="115" t="str">
        <f t="shared" si="142"/>
        <v/>
      </c>
      <c r="FE40" s="115" t="str">
        <f t="shared" si="143"/>
        <v/>
      </c>
      <c r="FF40" s="115">
        <f t="shared" si="944"/>
        <v>83</v>
      </c>
      <c r="FG40" s="115" t="str">
        <f>IFERROR(SMALL($DJ$3:$DJ$422,$A$10),"")</f>
        <v/>
      </c>
      <c r="FH40" s="115">
        <f t="shared" si="945"/>
        <v>96</v>
      </c>
      <c r="FI40" s="115" t="str">
        <f t="shared" si="144"/>
        <v/>
      </c>
      <c r="FJ40" s="115" t="str">
        <f t="shared" si="145"/>
        <v/>
      </c>
      <c r="FK40" s="120" t="str">
        <f t="shared" si="146"/>
        <v/>
      </c>
      <c r="FL40" s="121" t="str">
        <f t="shared" si="147"/>
        <v/>
      </c>
      <c r="FM40" s="122" t="str">
        <f t="shared" si="148"/>
        <v/>
      </c>
      <c r="FN40" s="121" t="str">
        <f t="shared" si="149"/>
        <v/>
      </c>
      <c r="FO40" s="122" t="str">
        <f t="shared" si="150"/>
        <v/>
      </c>
      <c r="FP40" s="122" t="str">
        <f t="shared" si="676"/>
        <v/>
      </c>
      <c r="FR40" s="107" t="str">
        <f>IFERROR(IF('INPUT INF'!L41="","",'INPUT INF'!L41),"")</f>
        <v/>
      </c>
      <c r="FS40" s="107" t="str">
        <f t="shared" si="152"/>
        <v/>
      </c>
      <c r="FT40" s="107" t="str">
        <f t="shared" si="153"/>
        <v/>
      </c>
      <c r="FU40" s="107" t="str">
        <f t="shared" si="593"/>
        <v/>
      </c>
      <c r="FV40" s="107" t="str">
        <f t="shared" si="154"/>
        <v/>
      </c>
      <c r="FW40" s="221" t="str">
        <f t="shared" si="155"/>
        <v/>
      </c>
      <c r="GA40" s="212">
        <f t="shared" si="862"/>
        <v>42</v>
      </c>
      <c r="GB40" s="140" t="str">
        <f t="shared" si="863"/>
        <v>PHYSICS</v>
      </c>
      <c r="GC40" s="126">
        <f>COUNTIF($W$73:$W$142,"&gt;0")</f>
        <v>0</v>
      </c>
      <c r="GD40" s="148">
        <f t="shared" si="864"/>
        <v>0</v>
      </c>
      <c r="GE40" s="148" t="e">
        <f t="shared" si="842"/>
        <v>#DIV/0!</v>
      </c>
      <c r="GF40" s="127">
        <f>COUNTIF($X$73:$X$142,GF$3)</f>
        <v>0</v>
      </c>
      <c r="GG40" s="127">
        <f t="shared" ref="GG40:GN40" si="1066">COUNTIF($X$73:$X$142,GG$3)</f>
        <v>0</v>
      </c>
      <c r="GH40" s="127">
        <f t="shared" si="1066"/>
        <v>0</v>
      </c>
      <c r="GI40" s="127">
        <f t="shared" si="1066"/>
        <v>0</v>
      </c>
      <c r="GJ40" s="127">
        <f t="shared" si="1066"/>
        <v>0</v>
      </c>
      <c r="GK40" s="127">
        <f t="shared" si="1066"/>
        <v>0</v>
      </c>
      <c r="GL40" s="127">
        <f t="shared" si="1066"/>
        <v>0</v>
      </c>
      <c r="GM40" s="127">
        <f t="shared" si="1066"/>
        <v>0</v>
      </c>
      <c r="GN40" s="127">
        <f t="shared" si="1066"/>
        <v>0</v>
      </c>
      <c r="GO40" s="126">
        <f t="shared" si="866"/>
        <v>0</v>
      </c>
      <c r="GP40" s="126" t="e">
        <f t="shared" si="867"/>
        <v>#DIV/0!</v>
      </c>
      <c r="GQ40" s="126">
        <f>COUNTIF($W$73:$W$142,"&lt;45")-GN40</f>
        <v>0</v>
      </c>
      <c r="GR40" s="126">
        <f>COUNTIF($W$73:$W$142,"&lt;60")-GQ40</f>
        <v>0</v>
      </c>
      <c r="GS40" s="126">
        <f>COUNTIF($W$73:$W$142,"&lt;75")-GQ40-GR40</f>
        <v>0</v>
      </c>
      <c r="GT40" s="126">
        <f>COUNTIF($W$73:$W$142,"&lt;90")-GQ40-GR40-GS40</f>
        <v>0</v>
      </c>
      <c r="GU40" s="126">
        <f>COUNTIF($W$73:$W$142,"&gt;89")</f>
        <v>0</v>
      </c>
      <c r="GV40" s="126">
        <f>COUNTIF($W$73:$W$142,GV3)</f>
        <v>0</v>
      </c>
      <c r="GW40" s="126">
        <f>COUNTIF($W$73:$W$142,GW3)</f>
        <v>0</v>
      </c>
      <c r="GY40" s="115">
        <v>37</v>
      </c>
      <c r="GZ40" s="120" t="str">
        <f>IF('INPUT INF'!O$9="YES",GY40,"")</f>
        <v/>
      </c>
      <c r="HA40" s="120" t="str">
        <f>HA39</f>
        <v>SUMIT CHOUDHARY</v>
      </c>
      <c r="HB40" s="120" t="str">
        <f>IF(GZ40="","",'INPUT INF'!L$9)</f>
        <v/>
      </c>
      <c r="HC40" s="120" t="str">
        <f>'INPUT INF'!O$3</f>
        <v>B</v>
      </c>
      <c r="HD40" s="133" t="str">
        <f>IFERROR(INDEX(GB$31:GB$55,MATCH($HB40,$GA$31:$GA$55,0)),"")</f>
        <v/>
      </c>
      <c r="HE40" s="133">
        <f>IFERROR(INDEX(GC$31:GC$55,MATCH($HB40,$GA$31:$GA$55,0)),"")</f>
        <v>0</v>
      </c>
      <c r="HF40" s="133">
        <f t="shared" ref="HF40" si="1067">IFERROR(INDEX(GD$31:GD$55,MATCH($HB40,$GA$31:$GA$55,0)),"")</f>
        <v>0</v>
      </c>
      <c r="HG40" s="133" t="str">
        <f t="shared" ref="HG40" si="1068">IFERROR(INDEX(GE$31:GE$55,MATCH($HB40,$GA$31:$GA$55,0)),"")</f>
        <v/>
      </c>
      <c r="HH40" s="133">
        <f t="shared" ref="HH40" si="1069">IFERROR(INDEX(GF$31:GF$55,MATCH($HB40,$GA$31:$GA$55,0)),"")</f>
        <v>0</v>
      </c>
      <c r="HI40" s="133">
        <f t="shared" ref="HI40" si="1070">IFERROR(INDEX(GG$31:GG$55,MATCH($HB40,$GA$31:$GA$55,0)),"")</f>
        <v>0</v>
      </c>
      <c r="HJ40" s="133">
        <f t="shared" ref="HJ40" si="1071">IFERROR(INDEX(GH$31:GH$55,MATCH($HB40,$GA$31:$GA$55,0)),"")</f>
        <v>0</v>
      </c>
      <c r="HK40" s="133">
        <f t="shared" ref="HK40" si="1072">IFERROR(INDEX(GI$31:GI$55,MATCH($HB40,$GA$31:$GA$55,0)),"")</f>
        <v>0</v>
      </c>
      <c r="HL40" s="133">
        <f t="shared" ref="HL40" si="1073">IFERROR(INDEX(GJ$31:GJ$55,MATCH($HB40,$GA$31:$GA$55,0)),"")</f>
        <v>0</v>
      </c>
      <c r="HM40" s="133">
        <f t="shared" ref="HM40" si="1074">IFERROR(INDEX(GK$31:GK$55,MATCH($HB40,$GA$31:$GA$55,0)),"")</f>
        <v>0</v>
      </c>
      <c r="HN40" s="133">
        <f t="shared" ref="HN40" si="1075">IFERROR(INDEX(GL$31:GL$55,MATCH($HB40,$GA$31:$GA$55,0)),"")</f>
        <v>0</v>
      </c>
      <c r="HO40" s="133">
        <f t="shared" ref="HO40" si="1076">IFERROR(INDEX(GM$31:GM$55,MATCH($HB40,$GA$31:$GA$55,0)),"")</f>
        <v>0</v>
      </c>
      <c r="HP40" s="133">
        <f t="shared" ref="HP40" si="1077">IFERROR(INDEX(GN$31:GN$55,MATCH($HB40,$GA$31:$GA$55,0)),"")</f>
        <v>0</v>
      </c>
      <c r="HQ40" s="133">
        <f t="shared" ref="HQ40" si="1078">IFERROR(INDEX(GO$31:GO$55,MATCH($HB40,$GA$31:$GA$55,0)),"")</f>
        <v>0</v>
      </c>
      <c r="HR40" s="133" t="str">
        <f t="shared" ref="HR40" si="1079">IFERROR(INDEX(GP$31:GP$55,MATCH($HB40,$GA$31:$GA$55,0)),"")</f>
        <v/>
      </c>
      <c r="HS40" s="133">
        <f t="shared" ref="HS40" si="1080">IFERROR(INDEX(GQ$31:GQ$55,MATCH($HB40,$GA$31:$GA$55,0)),"")</f>
        <v>0</v>
      </c>
      <c r="HT40" s="133">
        <f t="shared" ref="HT40" si="1081">IFERROR(INDEX(GR$31:GR$55,MATCH($HB40,$GA$31:$GA$55,0)),"")</f>
        <v>0</v>
      </c>
      <c r="HU40" s="133">
        <f t="shared" ref="HU40" si="1082">IFERROR(INDEX(GS$31:GS$55,MATCH($HB40,$GA$31:$GA$55,0)),"")</f>
        <v>0</v>
      </c>
      <c r="HV40" s="133">
        <f t="shared" ref="HV40" si="1083">IFERROR(INDEX(GT$31:GT$55,MATCH($HB40,$GA$31:$GA$55,0)),"")</f>
        <v>0</v>
      </c>
      <c r="HW40" s="133">
        <f t="shared" ref="HW40" si="1084">IFERROR(INDEX(GU$31:GU$55,MATCH($HB40,$GA$31:$GA$55,0)),"")</f>
        <v>0</v>
      </c>
      <c r="HX40" s="133">
        <f t="shared" ref="HX40" si="1085">IFERROR(INDEX(GV$31:GV$55,MATCH($HB40,$GA$31:$GA$55,0)),"")</f>
        <v>0</v>
      </c>
      <c r="HY40" s="133">
        <f t="shared" ref="HY40" si="1086">IFERROR(INDEX(GW$31:GW$55,MATCH($HB40,$GA$31:$GA$55,0)),"")</f>
        <v>0</v>
      </c>
      <c r="IA40" s="141" t="str">
        <f t="shared" si="452"/>
        <v/>
      </c>
      <c r="IB40" s="131" t="str">
        <f t="shared" si="191"/>
        <v/>
      </c>
      <c r="IC40" s="131" t="str">
        <f t="shared" si="192"/>
        <v/>
      </c>
      <c r="ID40" s="131" t="str">
        <f t="shared" si="193"/>
        <v/>
      </c>
      <c r="IE40" s="131" t="str">
        <f t="shared" si="194"/>
        <v/>
      </c>
      <c r="IF40" s="131" t="str">
        <f t="shared" si="195"/>
        <v/>
      </c>
      <c r="IG40" s="131" t="str">
        <f t="shared" si="196"/>
        <v/>
      </c>
      <c r="IH40" s="131" t="str">
        <f t="shared" si="197"/>
        <v/>
      </c>
      <c r="II40" s="131" t="str">
        <f t="shared" si="198"/>
        <v/>
      </c>
      <c r="IJ40" s="131" t="str">
        <f t="shared" si="199"/>
        <v/>
      </c>
      <c r="IK40" s="131" t="str">
        <f t="shared" si="200"/>
        <v/>
      </c>
      <c r="IL40" s="131" t="str">
        <f t="shared" si="201"/>
        <v/>
      </c>
      <c r="IM40" s="131" t="str">
        <f t="shared" si="202"/>
        <v/>
      </c>
      <c r="IN40" s="131" t="str">
        <f t="shared" si="203"/>
        <v/>
      </c>
      <c r="IO40" s="131" t="str">
        <f t="shared" si="204"/>
        <v/>
      </c>
      <c r="IP40" s="131" t="str">
        <f t="shared" si="205"/>
        <v/>
      </c>
      <c r="IQ40" s="131" t="str">
        <f t="shared" si="206"/>
        <v/>
      </c>
      <c r="IR40" s="131" t="str">
        <f t="shared" si="207"/>
        <v/>
      </c>
      <c r="IS40" s="131" t="str">
        <f t="shared" si="208"/>
        <v/>
      </c>
      <c r="IT40" s="131" t="str">
        <f t="shared" si="209"/>
        <v/>
      </c>
      <c r="IU40" s="131" t="str">
        <f t="shared" si="210"/>
        <v/>
      </c>
      <c r="IV40" s="131" t="str">
        <f t="shared" si="211"/>
        <v/>
      </c>
      <c r="IW40" s="131" t="str">
        <f t="shared" si="212"/>
        <v/>
      </c>
      <c r="IX40" s="131" t="str">
        <f t="shared" si="213"/>
        <v/>
      </c>
      <c r="IY40" s="131" t="str">
        <f t="shared" si="214"/>
        <v/>
      </c>
      <c r="IZ40" s="131" t="str">
        <f t="shared" si="215"/>
        <v/>
      </c>
      <c r="JB40" s="143"/>
      <c r="JC40" s="133"/>
      <c r="JD40" s="133">
        <f>JD33+1</f>
        <v>3</v>
      </c>
      <c r="JE40" s="133"/>
      <c r="JF40" s="133" t="str">
        <f t="shared" ref="JF40:JJ45" si="1087">IFERROR(INDEX(JF$4:JF$21,MATCH($JD40,$JB$4:$JB$31,0)),"")</f>
        <v>WITHOUT PHYSICAL</v>
      </c>
      <c r="JG40" s="133">
        <f t="shared" si="1087"/>
        <v>0</v>
      </c>
      <c r="JH40" s="133">
        <f t="shared" si="1087"/>
        <v>0</v>
      </c>
      <c r="JI40" s="133">
        <f t="shared" si="1087"/>
        <v>0</v>
      </c>
      <c r="JJ40" s="133">
        <f t="shared" si="1087"/>
        <v>0</v>
      </c>
      <c r="JK40" s="133" t="e">
        <f t="shared" si="753"/>
        <v>#DIV/0!</v>
      </c>
      <c r="JL40" s="133">
        <f t="shared" ref="JL40:JU45" si="1088">IFERROR(INDEX(JL$4:JL$21,MATCH($JD40,$JB$4:$JB$31,0)),"")</f>
        <v>44</v>
      </c>
      <c r="JM40" s="133">
        <f t="shared" si="1088"/>
        <v>19</v>
      </c>
      <c r="JN40" s="133">
        <f t="shared" si="1088"/>
        <v>14</v>
      </c>
      <c r="JO40" s="133">
        <f t="shared" si="1088"/>
        <v>33</v>
      </c>
      <c r="JP40" s="133">
        <f t="shared" si="1088"/>
        <v>34</v>
      </c>
      <c r="JQ40" s="133">
        <f t="shared" si="1088"/>
        <v>12</v>
      </c>
      <c r="JR40" s="133">
        <f t="shared" si="1088"/>
        <v>20</v>
      </c>
      <c r="JS40" s="133">
        <f t="shared" si="1088"/>
        <v>4</v>
      </c>
      <c r="JT40" s="133">
        <f t="shared" si="1088"/>
        <v>0</v>
      </c>
      <c r="JU40" s="133">
        <f t="shared" si="1088"/>
        <v>950</v>
      </c>
      <c r="JV40" s="120">
        <f t="shared" si="755"/>
        <v>65.97</v>
      </c>
      <c r="JW40" s="143"/>
      <c r="JX40" s="143"/>
      <c r="JY40" s="143"/>
      <c r="JZ40" s="143"/>
      <c r="KA40" s="143"/>
      <c r="KB40" s="143"/>
    </row>
    <row r="41" spans="1:288" ht="15" customHeight="1" x14ac:dyDescent="0.25">
      <c r="A41" s="115">
        <v>39</v>
      </c>
      <c r="B41" s="115" t="str">
        <f t="shared" si="59"/>
        <v/>
      </c>
      <c r="C41" s="115" t="s">
        <v>68</v>
      </c>
      <c r="D41" s="100" t="str">
        <f t="shared" si="178"/>
        <v>A</v>
      </c>
      <c r="E41" s="100" t="str">
        <f t="shared" si="60"/>
        <v/>
      </c>
      <c r="F41" s="100" t="str">
        <f t="shared" si="61"/>
        <v/>
      </c>
      <c r="G41" s="100" t="str">
        <f t="shared" si="2"/>
        <v/>
      </c>
      <c r="H41" s="100" t="str">
        <f t="shared" si="62"/>
        <v/>
      </c>
      <c r="I41" s="100" t="str">
        <f t="shared" si="3"/>
        <v/>
      </c>
      <c r="J41" s="100" t="str">
        <f t="shared" si="63"/>
        <v/>
      </c>
      <c r="K41" s="100" t="str">
        <f t="shared" si="4"/>
        <v/>
      </c>
      <c r="L41" s="100" t="str">
        <f t="shared" si="5"/>
        <v/>
      </c>
      <c r="M41" s="100" t="str">
        <f t="shared" si="6"/>
        <v/>
      </c>
      <c r="N41" s="100" t="str">
        <f t="shared" si="64"/>
        <v/>
      </c>
      <c r="O41" s="100" t="str">
        <f t="shared" si="7"/>
        <v/>
      </c>
      <c r="P41" s="100" t="str">
        <f t="shared" si="65"/>
        <v/>
      </c>
      <c r="Q41" s="100" t="str">
        <f t="shared" si="8"/>
        <v/>
      </c>
      <c r="R41" s="100" t="str">
        <f t="shared" si="66"/>
        <v/>
      </c>
      <c r="S41" s="100" t="str">
        <f t="shared" si="9"/>
        <v/>
      </c>
      <c r="T41" s="100" t="str">
        <f t="shared" si="67"/>
        <v/>
      </c>
      <c r="U41" s="100" t="str">
        <f t="shared" si="10"/>
        <v/>
      </c>
      <c r="V41" s="100" t="str">
        <f t="shared" si="68"/>
        <v/>
      </c>
      <c r="W41" s="100" t="str">
        <f t="shared" si="11"/>
        <v/>
      </c>
      <c r="X41" s="100" t="str">
        <f t="shared" si="69"/>
        <v/>
      </c>
      <c r="Y41" s="100" t="str">
        <f t="shared" si="12"/>
        <v/>
      </c>
      <c r="Z41" s="100" t="str">
        <f t="shared" si="70"/>
        <v/>
      </c>
      <c r="AA41" s="100" t="str">
        <f t="shared" si="13"/>
        <v/>
      </c>
      <c r="AB41" s="100" t="str">
        <f t="shared" si="71"/>
        <v/>
      </c>
      <c r="AC41" s="100" t="str">
        <f t="shared" si="14"/>
        <v/>
      </c>
      <c r="AD41" s="100" t="str">
        <f t="shared" si="72"/>
        <v/>
      </c>
      <c r="AE41" s="100" t="str">
        <f t="shared" si="15"/>
        <v/>
      </c>
      <c r="AF41" s="100" t="str">
        <f t="shared" si="73"/>
        <v/>
      </c>
      <c r="AG41" s="100" t="str">
        <f t="shared" si="16"/>
        <v/>
      </c>
      <c r="AH41" s="100" t="str">
        <f t="shared" si="74"/>
        <v/>
      </c>
      <c r="AI41" s="100" t="str">
        <f t="shared" si="17"/>
        <v/>
      </c>
      <c r="AJ41" s="100" t="str">
        <f t="shared" si="75"/>
        <v/>
      </c>
      <c r="AK41" s="100" t="str">
        <f t="shared" si="18"/>
        <v/>
      </c>
      <c r="AL41" s="100" t="str">
        <f t="shared" si="76"/>
        <v/>
      </c>
      <c r="AM41" s="100" t="str">
        <f t="shared" si="19"/>
        <v/>
      </c>
      <c r="AN41" s="100" t="str">
        <f t="shared" si="77"/>
        <v/>
      </c>
      <c r="AO41" s="100" t="str">
        <f t="shared" si="20"/>
        <v/>
      </c>
      <c r="AP41" s="100" t="str">
        <f t="shared" si="78"/>
        <v/>
      </c>
      <c r="AQ41" s="100" t="str">
        <f t="shared" si="21"/>
        <v/>
      </c>
      <c r="AR41" s="100" t="str">
        <f t="shared" si="79"/>
        <v/>
      </c>
      <c r="AS41" s="100" t="str">
        <f t="shared" si="22"/>
        <v/>
      </c>
      <c r="AT41" s="100" t="str">
        <f t="shared" si="80"/>
        <v/>
      </c>
      <c r="AU41" s="100" t="str">
        <f t="shared" si="23"/>
        <v/>
      </c>
      <c r="AV41" s="100" t="str">
        <f t="shared" si="81"/>
        <v/>
      </c>
      <c r="AW41" s="100" t="str">
        <f t="shared" si="24"/>
        <v/>
      </c>
      <c r="AX41" s="100" t="str">
        <f t="shared" si="82"/>
        <v/>
      </c>
      <c r="AY41" s="100" t="str">
        <f t="shared" si="25"/>
        <v/>
      </c>
      <c r="AZ41" s="100" t="str">
        <f t="shared" si="83"/>
        <v/>
      </c>
      <c r="BA41" s="100" t="str">
        <f t="shared" si="26"/>
        <v/>
      </c>
      <c r="BB41" s="100" t="str">
        <f t="shared" si="84"/>
        <v/>
      </c>
      <c r="BC41" s="100" t="str">
        <f>IFERROR(INDEX('INPUT INF'!$F$3:$F$601,MATCH($B41,'INPUT INF'!$A$3:$A$601,FALSE)),"")</f>
        <v/>
      </c>
      <c r="BD41" s="100" t="str">
        <f t="shared" si="27"/>
        <v/>
      </c>
      <c r="BE41" s="100" t="str">
        <f t="shared" si="85"/>
        <v/>
      </c>
      <c r="BF41" s="100" t="str">
        <f t="shared" si="28"/>
        <v/>
      </c>
      <c r="BG41" s="115" t="str">
        <f t="shared" si="29"/>
        <v/>
      </c>
      <c r="BH41" s="115" t="str">
        <f>IF(AND('INPUT INF'!$O$1="X",BG41="PASS"),BF41,IF($BG41="","0",IF('INPUT INF'!$N$63="YES",$BF41,"")))</f>
        <v>0</v>
      </c>
      <c r="BI41" s="115" t="str">
        <f>IF($BG41="","0",IF('INPUT INF'!$N$64="YES",$BF41,""))</f>
        <v>0</v>
      </c>
      <c r="BJ41" s="115" t="str">
        <f>IF($BG41="","0",IF('INPUT INF'!$N$65="YES",$BF41,""))</f>
        <v>0</v>
      </c>
      <c r="BL41" s="116" t="str">
        <f t="shared" si="87"/>
        <v/>
      </c>
      <c r="BM41" s="116" t="str">
        <f t="shared" si="88"/>
        <v/>
      </c>
      <c r="BN41" s="116" t="str">
        <f t="shared" si="88"/>
        <v/>
      </c>
      <c r="BR41" s="116" t="str">
        <f t="shared" si="92"/>
        <v/>
      </c>
      <c r="BS41" s="116" t="str">
        <f t="shared" si="93"/>
        <v/>
      </c>
      <c r="BT41" s="116" t="str">
        <f t="shared" si="93"/>
        <v/>
      </c>
      <c r="BX41" s="116" t="str">
        <f t="shared" si="97"/>
        <v/>
      </c>
      <c r="BY41" s="116" t="str">
        <f t="shared" si="98"/>
        <v/>
      </c>
      <c r="BZ41" s="116" t="str">
        <f t="shared" si="98"/>
        <v/>
      </c>
      <c r="CD41" s="116" t="str">
        <f t="shared" si="102"/>
        <v/>
      </c>
      <c r="CE41" s="116" t="str">
        <f t="shared" si="103"/>
        <v/>
      </c>
      <c r="CF41" s="116" t="str">
        <f t="shared" si="104"/>
        <v/>
      </c>
      <c r="CJ41" s="116" t="str">
        <f t="shared" si="108"/>
        <v/>
      </c>
      <c r="CK41" s="116" t="str">
        <f t="shared" si="109"/>
        <v/>
      </c>
      <c r="CL41" s="116" t="str">
        <f t="shared" si="110"/>
        <v/>
      </c>
      <c r="CP41" s="116" t="str">
        <f t="shared" si="30"/>
        <v/>
      </c>
      <c r="CQ41" s="116" t="str">
        <f t="shared" si="114"/>
        <v/>
      </c>
      <c r="CR41" s="116" t="str">
        <f t="shared" si="115"/>
        <v/>
      </c>
      <c r="DH41" s="115" t="str">
        <f t="shared" si="31"/>
        <v/>
      </c>
      <c r="DI41" s="115" t="str">
        <f t="shared" si="32"/>
        <v/>
      </c>
      <c r="DJ41" s="115" t="str">
        <f t="shared" si="33"/>
        <v/>
      </c>
      <c r="DK41" s="115" t="str">
        <f t="shared" si="34"/>
        <v/>
      </c>
      <c r="DL41" s="115" t="str">
        <f t="shared" si="35"/>
        <v/>
      </c>
      <c r="DM41" s="115" t="str">
        <f t="shared" si="36"/>
        <v/>
      </c>
      <c r="DN41" s="115" t="str">
        <f t="shared" si="37"/>
        <v/>
      </c>
      <c r="DO41" s="115" t="str">
        <f t="shared" si="38"/>
        <v/>
      </c>
      <c r="DP41" s="115" t="str">
        <f t="shared" si="39"/>
        <v/>
      </c>
      <c r="DQ41" s="115" t="str">
        <f t="shared" si="40"/>
        <v/>
      </c>
      <c r="DR41" s="115" t="str">
        <f t="shared" si="41"/>
        <v/>
      </c>
      <c r="DS41" s="115" t="str">
        <f t="shared" si="42"/>
        <v/>
      </c>
      <c r="DT41" s="115" t="str">
        <f t="shared" si="43"/>
        <v/>
      </c>
      <c r="DU41" s="115" t="str">
        <f t="shared" si="44"/>
        <v/>
      </c>
      <c r="DV41" s="115" t="str">
        <f t="shared" si="45"/>
        <v/>
      </c>
      <c r="DW41" s="115" t="str">
        <f t="shared" si="46"/>
        <v/>
      </c>
      <c r="DX41" s="115" t="str">
        <f t="shared" si="47"/>
        <v/>
      </c>
      <c r="DY41" s="115" t="str">
        <f t="shared" si="48"/>
        <v/>
      </c>
      <c r="DZ41" s="115" t="str">
        <f t="shared" si="49"/>
        <v/>
      </c>
      <c r="EA41" s="115" t="str">
        <f t="shared" si="50"/>
        <v/>
      </c>
      <c r="EB41" s="115" t="str">
        <f t="shared" si="51"/>
        <v/>
      </c>
      <c r="EC41" s="115" t="str">
        <f t="shared" si="52"/>
        <v/>
      </c>
      <c r="ED41" s="115" t="str">
        <f t="shared" si="53"/>
        <v/>
      </c>
      <c r="EE41" s="115" t="str">
        <f t="shared" si="54"/>
        <v/>
      </c>
      <c r="EF41" s="115" t="str">
        <f t="shared" si="55"/>
        <v/>
      </c>
      <c r="EG41" s="115" t="str">
        <f t="shared" si="119"/>
        <v/>
      </c>
      <c r="EH41" s="115" t="str">
        <f t="shared" si="120"/>
        <v/>
      </c>
      <c r="EI41" s="115" t="str">
        <f t="shared" si="121"/>
        <v/>
      </c>
      <c r="EJ41" s="115" t="str">
        <f t="shared" si="122"/>
        <v/>
      </c>
      <c r="EK41" s="115" t="str">
        <f t="shared" si="123"/>
        <v/>
      </c>
      <c r="EL41" s="115" t="str">
        <f t="shared" si="124"/>
        <v/>
      </c>
      <c r="EM41" s="115" t="str">
        <f t="shared" si="125"/>
        <v/>
      </c>
      <c r="EN41" s="115" t="str">
        <f t="shared" si="126"/>
        <v/>
      </c>
      <c r="EO41" s="115" t="str">
        <f t="shared" si="127"/>
        <v/>
      </c>
      <c r="EP41" s="115" t="str">
        <f t="shared" si="128"/>
        <v/>
      </c>
      <c r="EQ41" s="115" t="str">
        <f t="shared" si="129"/>
        <v/>
      </c>
      <c r="ER41" s="115" t="str">
        <f t="shared" si="130"/>
        <v/>
      </c>
      <c r="ES41" s="115" t="str">
        <f t="shared" si="131"/>
        <v/>
      </c>
      <c r="ET41" s="115" t="str">
        <f t="shared" si="132"/>
        <v/>
      </c>
      <c r="EU41" s="115" t="str">
        <f t="shared" si="133"/>
        <v/>
      </c>
      <c r="EV41" s="115" t="str">
        <f t="shared" si="134"/>
        <v/>
      </c>
      <c r="EW41" s="115" t="str">
        <f t="shared" si="135"/>
        <v/>
      </c>
      <c r="EX41" s="115" t="str">
        <f t="shared" si="136"/>
        <v/>
      </c>
      <c r="EY41" s="115" t="str">
        <f t="shared" si="137"/>
        <v/>
      </c>
      <c r="EZ41" s="115" t="str">
        <f t="shared" si="138"/>
        <v/>
      </c>
      <c r="FA41" s="115" t="str">
        <f t="shared" si="139"/>
        <v/>
      </c>
      <c r="FB41" s="115" t="str">
        <f t="shared" si="140"/>
        <v/>
      </c>
      <c r="FC41" s="115" t="str">
        <f t="shared" si="141"/>
        <v/>
      </c>
      <c r="FD41" s="115" t="str">
        <f t="shared" si="142"/>
        <v/>
      </c>
      <c r="FE41" s="115" t="str">
        <f t="shared" si="143"/>
        <v/>
      </c>
      <c r="FF41" s="115">
        <f t="shared" si="944"/>
        <v>83</v>
      </c>
      <c r="FG41" s="115" t="str">
        <f>IFERROR(SMALL($DJ$3:$DJ$422,$A$11),"")</f>
        <v/>
      </c>
      <c r="FH41" s="115">
        <f t="shared" si="945"/>
        <v>96</v>
      </c>
      <c r="FI41" s="115" t="str">
        <f t="shared" si="144"/>
        <v/>
      </c>
      <c r="FJ41" s="115" t="str">
        <f t="shared" si="145"/>
        <v/>
      </c>
      <c r="FK41" s="120" t="str">
        <f t="shared" si="146"/>
        <v/>
      </c>
      <c r="FL41" s="121" t="str">
        <f t="shared" si="147"/>
        <v/>
      </c>
      <c r="FM41" s="122" t="str">
        <f t="shared" si="148"/>
        <v/>
      </c>
      <c r="FN41" s="121" t="str">
        <f t="shared" si="149"/>
        <v/>
      </c>
      <c r="FO41" s="122" t="str">
        <f t="shared" si="150"/>
        <v/>
      </c>
      <c r="FP41" s="122" t="str">
        <f t="shared" si="676"/>
        <v/>
      </c>
      <c r="FR41" s="107" t="str">
        <f>IFERROR(IF('INPUT INF'!L42="","",'INPUT INF'!L42),"")</f>
        <v/>
      </c>
      <c r="FS41" s="107" t="str">
        <f t="shared" si="152"/>
        <v/>
      </c>
      <c r="FT41" s="107" t="str">
        <f t="shared" si="153"/>
        <v/>
      </c>
      <c r="FU41" s="107" t="str">
        <f t="shared" si="593"/>
        <v/>
      </c>
      <c r="FV41" s="107" t="str">
        <f t="shared" si="154"/>
        <v/>
      </c>
      <c r="FW41" s="221" t="str">
        <f t="shared" si="155"/>
        <v/>
      </c>
      <c r="GA41" s="212">
        <f t="shared" si="862"/>
        <v>41</v>
      </c>
      <c r="GB41" s="140" t="str">
        <f t="shared" si="863"/>
        <v>MATHS</v>
      </c>
      <c r="GC41" s="126">
        <f>COUNTIF($Y$73:$Y$142,"&gt;0")</f>
        <v>0</v>
      </c>
      <c r="GD41" s="148">
        <f t="shared" si="864"/>
        <v>0</v>
      </c>
      <c r="GE41" s="148" t="e">
        <f t="shared" si="842"/>
        <v>#DIV/0!</v>
      </c>
      <c r="GF41" s="127">
        <f>COUNTIF($Z$73:$Z$142,GF$3)</f>
        <v>0</v>
      </c>
      <c r="GG41" s="127">
        <f t="shared" ref="GG41:GN41" si="1089">COUNTIF($Z$73:$Z$142,GG$3)</f>
        <v>0</v>
      </c>
      <c r="GH41" s="127">
        <f t="shared" si="1089"/>
        <v>0</v>
      </c>
      <c r="GI41" s="127">
        <f t="shared" si="1089"/>
        <v>0</v>
      </c>
      <c r="GJ41" s="127">
        <f t="shared" si="1089"/>
        <v>0</v>
      </c>
      <c r="GK41" s="127">
        <f t="shared" si="1089"/>
        <v>0</v>
      </c>
      <c r="GL41" s="127">
        <f t="shared" si="1089"/>
        <v>0</v>
      </c>
      <c r="GM41" s="127">
        <f t="shared" si="1089"/>
        <v>0</v>
      </c>
      <c r="GN41" s="127">
        <f t="shared" si="1089"/>
        <v>0</v>
      </c>
      <c r="GO41" s="126">
        <f t="shared" si="866"/>
        <v>0</v>
      </c>
      <c r="GP41" s="126" t="e">
        <f t="shared" si="867"/>
        <v>#DIV/0!</v>
      </c>
      <c r="GQ41" s="126">
        <f>COUNTIF($Y$73:$Y$142,"&lt;45")-GN41</f>
        <v>0</v>
      </c>
      <c r="GR41" s="126">
        <f>COUNTIF($Y$73:$Y$142,"&lt;60")-GQ41</f>
        <v>0</v>
      </c>
      <c r="GS41" s="126">
        <f>COUNTIF($Y$73:$Y$142,"&lt;75")-GQ41-GR41</f>
        <v>0</v>
      </c>
      <c r="GT41" s="126">
        <f>COUNTIF($Y$73:$Y$142,"&lt;90")-GQ41-GR41-GS41</f>
        <v>0</v>
      </c>
      <c r="GU41" s="126">
        <f>COUNTIF($Y$73:$Y$142,"&gt;89")</f>
        <v>0</v>
      </c>
      <c r="GV41" s="126">
        <f>COUNTIF($Y$73:$Y$142,GV3)</f>
        <v>0</v>
      </c>
      <c r="GW41" s="126">
        <f>COUNTIF($Y$73:$Y$142,GW3)</f>
        <v>0</v>
      </c>
      <c r="GY41" s="115">
        <v>38</v>
      </c>
      <c r="GZ41" s="120" t="str">
        <f>IF('INPUT INF'!P$9="YES",GY41,"")</f>
        <v/>
      </c>
      <c r="HA41" s="120" t="str">
        <f t="shared" ref="HA41:HA45" si="1090">HA40</f>
        <v>SUMIT CHOUDHARY</v>
      </c>
      <c r="HB41" s="120" t="str">
        <f>IF(GZ41="","",'INPUT INF'!L$9)</f>
        <v/>
      </c>
      <c r="HC41" s="120" t="str">
        <f>'INPUT INF'!P$3</f>
        <v>C</v>
      </c>
      <c r="HD41" s="133" t="str">
        <f>IFERROR(INDEX(GB$58:GB$82,MATCH($HB41,$GA$58:$GA$82,0)),"")</f>
        <v/>
      </c>
      <c r="HE41" s="133">
        <f>IFERROR(INDEX(GC$58:GC$82,MATCH($HB41,$GA$58:$GA$82,0)),"")</f>
        <v>0</v>
      </c>
      <c r="HF41" s="133">
        <f t="shared" ref="HF41" si="1091">IFERROR(INDEX(GD$58:GD$82,MATCH($HB41,$GA$58:$GA$82,0)),"")</f>
        <v>0</v>
      </c>
      <c r="HG41" s="133" t="str">
        <f t="shared" ref="HG41" si="1092">IFERROR(INDEX(GE$58:GE$82,MATCH($HB41,$GA$58:$GA$82,0)),"")</f>
        <v/>
      </c>
      <c r="HH41" s="133">
        <f t="shared" ref="HH41" si="1093">IFERROR(INDEX(GF$58:GF$82,MATCH($HB41,$GA$58:$GA$82,0)),"")</f>
        <v>0</v>
      </c>
      <c r="HI41" s="133">
        <f t="shared" ref="HI41" si="1094">IFERROR(INDEX(GG$58:GG$82,MATCH($HB41,$GA$58:$GA$82,0)),"")</f>
        <v>0</v>
      </c>
      <c r="HJ41" s="133">
        <f t="shared" ref="HJ41" si="1095">IFERROR(INDEX(GH$58:GH$82,MATCH($HB41,$GA$58:$GA$82,0)),"")</f>
        <v>0</v>
      </c>
      <c r="HK41" s="133">
        <f t="shared" ref="HK41" si="1096">IFERROR(INDEX(GI$58:GI$82,MATCH($HB41,$GA$58:$GA$82,0)),"")</f>
        <v>0</v>
      </c>
      <c r="HL41" s="133">
        <f t="shared" ref="HL41" si="1097">IFERROR(INDEX(GJ$58:GJ$82,MATCH($HB41,$GA$58:$GA$82,0)),"")</f>
        <v>0</v>
      </c>
      <c r="HM41" s="133">
        <f t="shared" ref="HM41" si="1098">IFERROR(INDEX(GK$58:GK$82,MATCH($HB41,$GA$58:$GA$82,0)),"")</f>
        <v>0</v>
      </c>
      <c r="HN41" s="133">
        <f t="shared" ref="HN41" si="1099">IFERROR(INDEX(GL$58:GL$82,MATCH($HB41,$GA$58:$GA$82,0)),"")</f>
        <v>0</v>
      </c>
      <c r="HO41" s="133">
        <f t="shared" ref="HO41" si="1100">IFERROR(INDEX(GM$58:GM$82,MATCH($HB41,$GA$58:$GA$82,0)),"")</f>
        <v>0</v>
      </c>
      <c r="HP41" s="133">
        <f t="shared" ref="HP41" si="1101">IFERROR(INDEX(GN$58:GN$82,MATCH($HB41,$GA$58:$GA$82,0)),"")</f>
        <v>0</v>
      </c>
      <c r="HQ41" s="133">
        <f t="shared" ref="HQ41" si="1102">IFERROR(INDEX(GO$58:GO$82,MATCH($HB41,$GA$58:$GA$82,0)),"")</f>
        <v>0</v>
      </c>
      <c r="HR41" s="133" t="str">
        <f t="shared" ref="HR41" si="1103">IFERROR(INDEX(GP$58:GP$82,MATCH($HB41,$GA$58:$GA$82,0)),"")</f>
        <v/>
      </c>
      <c r="HS41" s="133">
        <f t="shared" ref="HS41" si="1104">IFERROR(INDEX(GQ$58:GQ$82,MATCH($HB41,$GA$58:$GA$82,0)),"")</f>
        <v>0</v>
      </c>
      <c r="HT41" s="133">
        <f t="shared" ref="HT41" si="1105">IFERROR(INDEX(GR$58:GR$82,MATCH($HB41,$GA$58:$GA$82,0)),"")</f>
        <v>0</v>
      </c>
      <c r="HU41" s="133">
        <f t="shared" ref="HU41" si="1106">IFERROR(INDEX(GS$58:GS$82,MATCH($HB41,$GA$58:$GA$82,0)),"")</f>
        <v>0</v>
      </c>
      <c r="HV41" s="133">
        <f t="shared" ref="HV41" si="1107">IFERROR(INDEX(GT$58:GT$82,MATCH($HB41,$GA$58:$GA$82,0)),"")</f>
        <v>0</v>
      </c>
      <c r="HW41" s="133">
        <f t="shared" ref="HW41" si="1108">IFERROR(INDEX(GU$58:GU$82,MATCH($HB41,$GA$58:$GA$82,0)),"")</f>
        <v>0</v>
      </c>
      <c r="HX41" s="133">
        <f t="shared" ref="HX41" si="1109">IFERROR(INDEX(GV$58:GV$82,MATCH($HB41,$GA$58:$GA$82,0)),"")</f>
        <v>0</v>
      </c>
      <c r="HY41" s="133">
        <f t="shared" ref="HY41" si="1110">IFERROR(INDEX(GW$58:GW$82,MATCH($HB41,$GA$58:$GA$82,0)),"")</f>
        <v>0</v>
      </c>
      <c r="IA41" s="141" t="str">
        <f t="shared" si="452"/>
        <v/>
      </c>
      <c r="IB41" s="131" t="str">
        <f t="shared" si="191"/>
        <v/>
      </c>
      <c r="IC41" s="131" t="str">
        <f t="shared" si="192"/>
        <v/>
      </c>
      <c r="ID41" s="131" t="str">
        <f t="shared" si="193"/>
        <v/>
      </c>
      <c r="IE41" s="131" t="str">
        <f t="shared" si="194"/>
        <v/>
      </c>
      <c r="IF41" s="131" t="str">
        <f t="shared" si="195"/>
        <v/>
      </c>
      <c r="IG41" s="131" t="str">
        <f t="shared" si="196"/>
        <v/>
      </c>
      <c r="IH41" s="131" t="str">
        <f t="shared" si="197"/>
        <v/>
      </c>
      <c r="II41" s="131" t="str">
        <f t="shared" si="198"/>
        <v/>
      </c>
      <c r="IJ41" s="131" t="str">
        <f t="shared" si="199"/>
        <v/>
      </c>
      <c r="IK41" s="131" t="str">
        <f t="shared" si="200"/>
        <v/>
      </c>
      <c r="IL41" s="131" t="str">
        <f t="shared" si="201"/>
        <v/>
      </c>
      <c r="IM41" s="131" t="str">
        <f t="shared" si="202"/>
        <v/>
      </c>
      <c r="IN41" s="131" t="str">
        <f t="shared" si="203"/>
        <v/>
      </c>
      <c r="IO41" s="131" t="str">
        <f t="shared" si="204"/>
        <v/>
      </c>
      <c r="IP41" s="131" t="str">
        <f t="shared" si="205"/>
        <v/>
      </c>
      <c r="IQ41" s="131" t="str">
        <f t="shared" si="206"/>
        <v/>
      </c>
      <c r="IR41" s="131" t="str">
        <f t="shared" si="207"/>
        <v/>
      </c>
      <c r="IS41" s="131" t="str">
        <f t="shared" si="208"/>
        <v/>
      </c>
      <c r="IT41" s="131" t="str">
        <f t="shared" si="209"/>
        <v/>
      </c>
      <c r="IU41" s="131" t="str">
        <f t="shared" si="210"/>
        <v/>
      </c>
      <c r="IV41" s="131" t="str">
        <f t="shared" si="211"/>
        <v/>
      </c>
      <c r="IW41" s="131" t="str">
        <f t="shared" si="212"/>
        <v/>
      </c>
      <c r="IX41" s="131" t="str">
        <f t="shared" si="213"/>
        <v/>
      </c>
      <c r="IY41" s="131" t="str">
        <f t="shared" si="214"/>
        <v/>
      </c>
      <c r="IZ41" s="131" t="str">
        <f t="shared" si="215"/>
        <v/>
      </c>
      <c r="JB41" s="143"/>
      <c r="JC41" s="133"/>
      <c r="JD41" s="133" t="e">
        <f t="shared" ref="JD41:JD45" si="1111">JD34+1</f>
        <v>#NUM!</v>
      </c>
      <c r="JE41" s="133"/>
      <c r="JF41" s="133" t="str">
        <f t="shared" si="1087"/>
        <v/>
      </c>
      <c r="JG41" s="133" t="str">
        <f t="shared" si="1087"/>
        <v/>
      </c>
      <c r="JH41" s="133" t="str">
        <f t="shared" si="1087"/>
        <v/>
      </c>
      <c r="JI41" s="133" t="str">
        <f t="shared" si="1087"/>
        <v/>
      </c>
      <c r="JJ41" s="133" t="str">
        <f t="shared" si="1087"/>
        <v/>
      </c>
      <c r="JK41" s="133" t="e">
        <f t="shared" si="753"/>
        <v>#VALUE!</v>
      </c>
      <c r="JL41" s="133" t="str">
        <f t="shared" si="1088"/>
        <v/>
      </c>
      <c r="JM41" s="133" t="str">
        <f t="shared" si="1088"/>
        <v/>
      </c>
      <c r="JN41" s="133" t="str">
        <f t="shared" si="1088"/>
        <v/>
      </c>
      <c r="JO41" s="133" t="str">
        <f t="shared" si="1088"/>
        <v/>
      </c>
      <c r="JP41" s="133" t="str">
        <f t="shared" si="1088"/>
        <v/>
      </c>
      <c r="JQ41" s="133" t="str">
        <f t="shared" si="1088"/>
        <v/>
      </c>
      <c r="JR41" s="133" t="str">
        <f t="shared" si="1088"/>
        <v/>
      </c>
      <c r="JS41" s="133" t="str">
        <f t="shared" si="1088"/>
        <v/>
      </c>
      <c r="JT41" s="133" t="str">
        <f t="shared" si="1088"/>
        <v/>
      </c>
      <c r="JU41" s="133" t="str">
        <f t="shared" si="1088"/>
        <v/>
      </c>
      <c r="JV41" s="120" t="e">
        <f t="shared" si="755"/>
        <v>#VALUE!</v>
      </c>
      <c r="JW41" s="143"/>
      <c r="JX41" s="143"/>
      <c r="JY41" s="143"/>
      <c r="JZ41" s="143"/>
      <c r="KA41" s="143"/>
      <c r="KB41" s="143"/>
    </row>
    <row r="42" spans="1:288" ht="15" customHeight="1" x14ac:dyDescent="0.25">
      <c r="A42" s="115">
        <v>40</v>
      </c>
      <c r="B42" s="115" t="str">
        <f t="shared" si="59"/>
        <v/>
      </c>
      <c r="C42" s="115" t="s">
        <v>68</v>
      </c>
      <c r="D42" s="100" t="str">
        <f t="shared" si="178"/>
        <v>A</v>
      </c>
      <c r="E42" s="100" t="str">
        <f t="shared" si="60"/>
        <v/>
      </c>
      <c r="F42" s="100" t="str">
        <f t="shared" si="61"/>
        <v/>
      </c>
      <c r="G42" s="100" t="str">
        <f t="shared" si="2"/>
        <v/>
      </c>
      <c r="H42" s="100" t="str">
        <f t="shared" si="62"/>
        <v/>
      </c>
      <c r="I42" s="100" t="str">
        <f t="shared" si="3"/>
        <v/>
      </c>
      <c r="J42" s="100" t="str">
        <f t="shared" si="63"/>
        <v/>
      </c>
      <c r="K42" s="100" t="str">
        <f t="shared" si="4"/>
        <v/>
      </c>
      <c r="L42" s="100" t="str">
        <f t="shared" si="5"/>
        <v/>
      </c>
      <c r="M42" s="100" t="str">
        <f t="shared" si="6"/>
        <v/>
      </c>
      <c r="N42" s="100" t="str">
        <f t="shared" si="64"/>
        <v/>
      </c>
      <c r="O42" s="100" t="str">
        <f t="shared" si="7"/>
        <v/>
      </c>
      <c r="P42" s="100" t="str">
        <f t="shared" si="65"/>
        <v/>
      </c>
      <c r="Q42" s="100" t="str">
        <f t="shared" si="8"/>
        <v/>
      </c>
      <c r="R42" s="100" t="str">
        <f t="shared" si="66"/>
        <v/>
      </c>
      <c r="S42" s="100" t="str">
        <f t="shared" si="9"/>
        <v/>
      </c>
      <c r="T42" s="100" t="str">
        <f t="shared" si="67"/>
        <v/>
      </c>
      <c r="U42" s="100" t="str">
        <f t="shared" si="10"/>
        <v/>
      </c>
      <c r="V42" s="100" t="str">
        <f t="shared" si="68"/>
        <v/>
      </c>
      <c r="W42" s="100" t="str">
        <f t="shared" si="11"/>
        <v/>
      </c>
      <c r="X42" s="100" t="str">
        <f t="shared" si="69"/>
        <v/>
      </c>
      <c r="Y42" s="100" t="str">
        <f t="shared" si="12"/>
        <v/>
      </c>
      <c r="Z42" s="100" t="str">
        <f t="shared" si="70"/>
        <v/>
      </c>
      <c r="AA42" s="100" t="str">
        <f t="shared" si="13"/>
        <v/>
      </c>
      <c r="AB42" s="100" t="str">
        <f t="shared" si="71"/>
        <v/>
      </c>
      <c r="AC42" s="100" t="str">
        <f t="shared" si="14"/>
        <v/>
      </c>
      <c r="AD42" s="100" t="str">
        <f t="shared" si="72"/>
        <v/>
      </c>
      <c r="AE42" s="100" t="str">
        <f t="shared" si="15"/>
        <v/>
      </c>
      <c r="AF42" s="100" t="str">
        <f t="shared" si="73"/>
        <v/>
      </c>
      <c r="AG42" s="100" t="str">
        <f t="shared" si="16"/>
        <v/>
      </c>
      <c r="AH42" s="100" t="str">
        <f t="shared" si="74"/>
        <v/>
      </c>
      <c r="AI42" s="100" t="str">
        <f t="shared" si="17"/>
        <v/>
      </c>
      <c r="AJ42" s="100" t="str">
        <f t="shared" si="75"/>
        <v/>
      </c>
      <c r="AK42" s="100" t="str">
        <f t="shared" si="18"/>
        <v/>
      </c>
      <c r="AL42" s="100" t="str">
        <f t="shared" si="76"/>
        <v/>
      </c>
      <c r="AM42" s="100" t="str">
        <f t="shared" si="19"/>
        <v/>
      </c>
      <c r="AN42" s="100" t="str">
        <f t="shared" si="77"/>
        <v/>
      </c>
      <c r="AO42" s="100" t="str">
        <f t="shared" si="20"/>
        <v/>
      </c>
      <c r="AP42" s="100" t="str">
        <f t="shared" si="78"/>
        <v/>
      </c>
      <c r="AQ42" s="100" t="str">
        <f t="shared" si="21"/>
        <v/>
      </c>
      <c r="AR42" s="100" t="str">
        <f t="shared" si="79"/>
        <v/>
      </c>
      <c r="AS42" s="100" t="str">
        <f t="shared" si="22"/>
        <v/>
      </c>
      <c r="AT42" s="100" t="str">
        <f t="shared" si="80"/>
        <v/>
      </c>
      <c r="AU42" s="100" t="str">
        <f t="shared" si="23"/>
        <v/>
      </c>
      <c r="AV42" s="100" t="str">
        <f t="shared" si="81"/>
        <v/>
      </c>
      <c r="AW42" s="100" t="str">
        <f t="shared" si="24"/>
        <v/>
      </c>
      <c r="AX42" s="100" t="str">
        <f t="shared" si="82"/>
        <v/>
      </c>
      <c r="AY42" s="100" t="str">
        <f t="shared" si="25"/>
        <v/>
      </c>
      <c r="AZ42" s="100" t="str">
        <f t="shared" si="83"/>
        <v/>
      </c>
      <c r="BA42" s="100" t="str">
        <f t="shared" si="26"/>
        <v/>
      </c>
      <c r="BB42" s="100" t="str">
        <f t="shared" si="84"/>
        <v/>
      </c>
      <c r="BC42" s="100" t="str">
        <f>IFERROR(INDEX('INPUT INF'!$F$3:$F$601,MATCH($B42,'INPUT INF'!$A$3:$A$601,FALSE)),"")</f>
        <v/>
      </c>
      <c r="BD42" s="100" t="str">
        <f t="shared" si="27"/>
        <v/>
      </c>
      <c r="BE42" s="100" t="str">
        <f t="shared" si="85"/>
        <v/>
      </c>
      <c r="BF42" s="100" t="str">
        <f t="shared" si="28"/>
        <v/>
      </c>
      <c r="BG42" s="115" t="str">
        <f t="shared" si="29"/>
        <v/>
      </c>
      <c r="BH42" s="115" t="str">
        <f>IF(AND('INPUT INF'!$O$1="X",BG42="PASS"),BF42,IF($BG42="","0",IF('INPUT INF'!$N$63="YES",$BF42,"")))</f>
        <v>0</v>
      </c>
      <c r="BI42" s="115" t="str">
        <f>IF($BG42="","0",IF('INPUT INF'!$N$64="YES",$BF42,""))</f>
        <v>0</v>
      </c>
      <c r="BJ42" s="115" t="str">
        <f>IF($BG42="","0",IF('INPUT INF'!$N$65="YES",$BF42,""))</f>
        <v>0</v>
      </c>
      <c r="BL42" s="116" t="str">
        <f t="shared" si="87"/>
        <v/>
      </c>
      <c r="BM42" s="116" t="str">
        <f t="shared" si="88"/>
        <v/>
      </c>
      <c r="BN42" s="116" t="str">
        <f t="shared" si="88"/>
        <v/>
      </c>
      <c r="BR42" s="116" t="str">
        <f t="shared" si="92"/>
        <v/>
      </c>
      <c r="BS42" s="116" t="str">
        <f t="shared" si="93"/>
        <v/>
      </c>
      <c r="BT42" s="116" t="str">
        <f t="shared" si="93"/>
        <v/>
      </c>
      <c r="BX42" s="116" t="str">
        <f t="shared" si="97"/>
        <v/>
      </c>
      <c r="BY42" s="116" t="str">
        <f t="shared" si="98"/>
        <v/>
      </c>
      <c r="BZ42" s="116" t="str">
        <f t="shared" si="98"/>
        <v/>
      </c>
      <c r="CD42" s="116" t="str">
        <f t="shared" si="102"/>
        <v/>
      </c>
      <c r="CE42" s="116" t="str">
        <f t="shared" si="103"/>
        <v/>
      </c>
      <c r="CF42" s="116" t="str">
        <f t="shared" si="104"/>
        <v/>
      </c>
      <c r="CJ42" s="116" t="str">
        <f t="shared" si="108"/>
        <v/>
      </c>
      <c r="CK42" s="116" t="str">
        <f t="shared" si="109"/>
        <v/>
      </c>
      <c r="CL42" s="116" t="str">
        <f t="shared" si="110"/>
        <v/>
      </c>
      <c r="CP42" s="116" t="str">
        <f t="shared" si="30"/>
        <v/>
      </c>
      <c r="CQ42" s="116" t="str">
        <f t="shared" si="114"/>
        <v/>
      </c>
      <c r="CR42" s="116" t="str">
        <f t="shared" si="115"/>
        <v/>
      </c>
      <c r="DH42" s="115" t="str">
        <f t="shared" si="31"/>
        <v/>
      </c>
      <c r="DI42" s="115" t="str">
        <f t="shared" si="32"/>
        <v/>
      </c>
      <c r="DJ42" s="115" t="str">
        <f t="shared" si="33"/>
        <v/>
      </c>
      <c r="DK42" s="115" t="str">
        <f t="shared" si="34"/>
        <v/>
      </c>
      <c r="DL42" s="115" t="str">
        <f t="shared" si="35"/>
        <v/>
      </c>
      <c r="DM42" s="115" t="str">
        <f t="shared" si="36"/>
        <v/>
      </c>
      <c r="DN42" s="115" t="str">
        <f t="shared" si="37"/>
        <v/>
      </c>
      <c r="DO42" s="115" t="str">
        <f t="shared" si="38"/>
        <v/>
      </c>
      <c r="DP42" s="115" t="str">
        <f t="shared" si="39"/>
        <v/>
      </c>
      <c r="DQ42" s="115" t="str">
        <f t="shared" si="40"/>
        <v/>
      </c>
      <c r="DR42" s="115" t="str">
        <f t="shared" si="41"/>
        <v/>
      </c>
      <c r="DS42" s="115" t="str">
        <f t="shared" si="42"/>
        <v/>
      </c>
      <c r="DT42" s="115" t="str">
        <f t="shared" si="43"/>
        <v/>
      </c>
      <c r="DU42" s="115" t="str">
        <f t="shared" si="44"/>
        <v/>
      </c>
      <c r="DV42" s="115" t="str">
        <f t="shared" si="45"/>
        <v/>
      </c>
      <c r="DW42" s="115" t="str">
        <f t="shared" si="46"/>
        <v/>
      </c>
      <c r="DX42" s="115" t="str">
        <f t="shared" si="47"/>
        <v/>
      </c>
      <c r="DY42" s="115" t="str">
        <f t="shared" si="48"/>
        <v/>
      </c>
      <c r="DZ42" s="115" t="str">
        <f t="shared" si="49"/>
        <v/>
      </c>
      <c r="EA42" s="115" t="str">
        <f t="shared" si="50"/>
        <v/>
      </c>
      <c r="EB42" s="115" t="str">
        <f t="shared" si="51"/>
        <v/>
      </c>
      <c r="EC42" s="115" t="str">
        <f t="shared" si="52"/>
        <v/>
      </c>
      <c r="ED42" s="115" t="str">
        <f t="shared" si="53"/>
        <v/>
      </c>
      <c r="EE42" s="115" t="str">
        <f t="shared" si="54"/>
        <v/>
      </c>
      <c r="EF42" s="115" t="str">
        <f t="shared" si="55"/>
        <v/>
      </c>
      <c r="EG42" s="115" t="str">
        <f t="shared" si="119"/>
        <v/>
      </c>
      <c r="EH42" s="115" t="str">
        <f t="shared" si="120"/>
        <v/>
      </c>
      <c r="EI42" s="115" t="str">
        <f t="shared" si="121"/>
        <v/>
      </c>
      <c r="EJ42" s="115" t="str">
        <f t="shared" si="122"/>
        <v/>
      </c>
      <c r="EK42" s="115" t="str">
        <f t="shared" si="123"/>
        <v/>
      </c>
      <c r="EL42" s="115" t="str">
        <f t="shared" si="124"/>
        <v/>
      </c>
      <c r="EM42" s="115" t="str">
        <f t="shared" si="125"/>
        <v/>
      </c>
      <c r="EN42" s="115" t="str">
        <f t="shared" si="126"/>
        <v/>
      </c>
      <c r="EO42" s="115" t="str">
        <f t="shared" si="127"/>
        <v/>
      </c>
      <c r="EP42" s="115" t="str">
        <f t="shared" si="128"/>
        <v/>
      </c>
      <c r="EQ42" s="115" t="str">
        <f t="shared" si="129"/>
        <v/>
      </c>
      <c r="ER42" s="115" t="str">
        <f t="shared" si="130"/>
        <v/>
      </c>
      <c r="ES42" s="115" t="str">
        <f t="shared" si="131"/>
        <v/>
      </c>
      <c r="ET42" s="115" t="str">
        <f t="shared" si="132"/>
        <v/>
      </c>
      <c r="EU42" s="115" t="str">
        <f t="shared" si="133"/>
        <v/>
      </c>
      <c r="EV42" s="115" t="str">
        <f t="shared" si="134"/>
        <v/>
      </c>
      <c r="EW42" s="115" t="str">
        <f t="shared" si="135"/>
        <v/>
      </c>
      <c r="EX42" s="115" t="str">
        <f t="shared" si="136"/>
        <v/>
      </c>
      <c r="EY42" s="115" t="str">
        <f t="shared" si="137"/>
        <v/>
      </c>
      <c r="EZ42" s="115" t="str">
        <f t="shared" si="138"/>
        <v/>
      </c>
      <c r="FA42" s="115" t="str">
        <f t="shared" si="139"/>
        <v/>
      </c>
      <c r="FB42" s="115" t="str">
        <f t="shared" si="140"/>
        <v/>
      </c>
      <c r="FC42" s="115" t="str">
        <f t="shared" si="141"/>
        <v/>
      </c>
      <c r="FD42" s="115" t="str">
        <f t="shared" si="142"/>
        <v/>
      </c>
      <c r="FE42" s="115" t="str">
        <f t="shared" si="143"/>
        <v/>
      </c>
      <c r="FF42" s="115">
        <f t="shared" si="944"/>
        <v>83</v>
      </c>
      <c r="FG42" s="115" t="str">
        <f>IFERROR(SMALL($DJ$3:$DJ$422,$A$12),"")</f>
        <v/>
      </c>
      <c r="FH42" s="115">
        <f t="shared" si="945"/>
        <v>96</v>
      </c>
      <c r="FI42" s="115" t="str">
        <f t="shared" si="144"/>
        <v/>
      </c>
      <c r="FJ42" s="115" t="str">
        <f t="shared" si="145"/>
        <v/>
      </c>
      <c r="FK42" s="120" t="str">
        <f t="shared" si="146"/>
        <v/>
      </c>
      <c r="FL42" s="121" t="str">
        <f t="shared" si="147"/>
        <v/>
      </c>
      <c r="FM42" s="122" t="str">
        <f t="shared" si="148"/>
        <v/>
      </c>
      <c r="FN42" s="121" t="str">
        <f t="shared" si="149"/>
        <v/>
      </c>
      <c r="FO42" s="122" t="str">
        <f t="shared" si="150"/>
        <v/>
      </c>
      <c r="FP42" s="122" t="str">
        <f t="shared" si="676"/>
        <v/>
      </c>
      <c r="FR42" s="107" t="str">
        <f>IFERROR(IF('INPUT INF'!L43="","",'INPUT INF'!L43),"")</f>
        <v/>
      </c>
      <c r="FS42" s="107" t="str">
        <f t="shared" si="152"/>
        <v/>
      </c>
      <c r="FT42" s="107" t="str">
        <f t="shared" si="153"/>
        <v/>
      </c>
      <c r="FU42" s="107" t="str">
        <f t="shared" si="593"/>
        <v/>
      </c>
      <c r="FV42" s="107" t="str">
        <f t="shared" si="154"/>
        <v/>
      </c>
      <c r="FW42" s="221" t="str">
        <f t="shared" si="155"/>
        <v/>
      </c>
      <c r="GA42" s="212">
        <f t="shared" si="862"/>
        <v>30</v>
      </c>
      <c r="GB42" s="140" t="str">
        <f t="shared" si="863"/>
        <v>ECONOMICS</v>
      </c>
      <c r="GC42" s="126">
        <f>COUNTIF($AA$73:$AA$142,"&gt;0")</f>
        <v>32</v>
      </c>
      <c r="GD42" s="148">
        <f t="shared" si="864"/>
        <v>32</v>
      </c>
      <c r="GE42" s="148">
        <f t="shared" si="842"/>
        <v>100</v>
      </c>
      <c r="GF42" s="127">
        <f>COUNTIF($AB$73:$AB$142,GF$3)</f>
        <v>2</v>
      </c>
      <c r="GG42" s="127">
        <f t="shared" ref="GG42:GN42" si="1112">COUNTIF($AB$73:$AB$142,GG$3)</f>
        <v>4</v>
      </c>
      <c r="GH42" s="127">
        <f t="shared" si="1112"/>
        <v>4</v>
      </c>
      <c r="GI42" s="127">
        <f t="shared" si="1112"/>
        <v>4</v>
      </c>
      <c r="GJ42" s="127">
        <f t="shared" si="1112"/>
        <v>5</v>
      </c>
      <c r="GK42" s="127">
        <f t="shared" si="1112"/>
        <v>1</v>
      </c>
      <c r="GL42" s="127">
        <f t="shared" si="1112"/>
        <v>10</v>
      </c>
      <c r="GM42" s="127">
        <f t="shared" si="1112"/>
        <v>2</v>
      </c>
      <c r="GN42" s="127">
        <f t="shared" si="1112"/>
        <v>0</v>
      </c>
      <c r="GO42" s="126">
        <f t="shared" si="866"/>
        <v>133</v>
      </c>
      <c r="GP42" s="126">
        <f t="shared" si="867"/>
        <v>51.95</v>
      </c>
      <c r="GQ42" s="126">
        <f>COUNTIF($AA$73:$AA$142,"&lt;45")-GN42</f>
        <v>0</v>
      </c>
      <c r="GR42" s="126">
        <f>COUNTIF($AA$73:$AA$142,"&lt;60")-GQ42</f>
        <v>12</v>
      </c>
      <c r="GS42" s="126">
        <f>COUNTIF($AA$73:$AA$142,"&lt;75")-GQ42-GR42</f>
        <v>7</v>
      </c>
      <c r="GT42" s="126">
        <f>COUNTIF($AA$73:$AA$142,"&lt;90")-GQ42-GR42-GS42</f>
        <v>8</v>
      </c>
      <c r="GU42" s="126">
        <f>COUNTIF($AA$73:$AA$142,"&gt;89")</f>
        <v>5</v>
      </c>
      <c r="GV42" s="126">
        <f>COUNTIF($AA$73:$AA$142,GV3)</f>
        <v>16</v>
      </c>
      <c r="GW42" s="126">
        <f>COUNTIF($AA$73:$AA$142,GW3)</f>
        <v>5</v>
      </c>
      <c r="GY42" s="115">
        <v>39</v>
      </c>
      <c r="GZ42" s="120" t="str">
        <f>IF('INPUT INF'!Q$9="YES",GY42,"")</f>
        <v/>
      </c>
      <c r="HA42" s="120" t="str">
        <f t="shared" si="1090"/>
        <v>SUMIT CHOUDHARY</v>
      </c>
      <c r="HB42" s="120" t="str">
        <f>IF(GZ42="","",'INPUT INF'!L$9)</f>
        <v/>
      </c>
      <c r="HC42" s="120" t="str">
        <f>'INPUT INF'!Q$3</f>
        <v>D</v>
      </c>
      <c r="HD42" s="133" t="str">
        <f>IFERROR(INDEX(GB$85:GB$109,MATCH($HB42,$GA$85:$GA$109,0)),"")</f>
        <v/>
      </c>
      <c r="HE42" s="133">
        <f>IFERROR(INDEX(GC$85:GC$109,MATCH($HB42,$GA$85:$GA$109,0)),"")</f>
        <v>0</v>
      </c>
      <c r="HF42" s="133">
        <f t="shared" ref="HF42" si="1113">IFERROR(INDEX(GD$85:GD$109,MATCH($HB42,$GA$85:$GA$109,0)),"")</f>
        <v>0</v>
      </c>
      <c r="HG42" s="133" t="str">
        <f t="shared" ref="HG42" si="1114">IFERROR(INDEX(GE$85:GE$109,MATCH($HB42,$GA$85:$GA$109,0)),"")</f>
        <v/>
      </c>
      <c r="HH42" s="133">
        <f t="shared" ref="HH42" si="1115">IFERROR(INDEX(GF$85:GF$109,MATCH($HB42,$GA$85:$GA$109,0)),"")</f>
        <v>0</v>
      </c>
      <c r="HI42" s="133">
        <f t="shared" ref="HI42" si="1116">IFERROR(INDEX(GG$85:GG$109,MATCH($HB42,$GA$85:$GA$109,0)),"")</f>
        <v>0</v>
      </c>
      <c r="HJ42" s="133">
        <f t="shared" ref="HJ42" si="1117">IFERROR(INDEX(GH$85:GH$109,MATCH($HB42,$GA$85:$GA$109,0)),"")</f>
        <v>0</v>
      </c>
      <c r="HK42" s="133">
        <f t="shared" ref="HK42" si="1118">IFERROR(INDEX(GI$85:GI$109,MATCH($HB42,$GA$85:$GA$109,0)),"")</f>
        <v>0</v>
      </c>
      <c r="HL42" s="133">
        <f t="shared" ref="HL42" si="1119">IFERROR(INDEX(GJ$85:GJ$109,MATCH($HB42,$GA$85:$GA$109,0)),"")</f>
        <v>0</v>
      </c>
      <c r="HM42" s="133">
        <f t="shared" ref="HM42" si="1120">IFERROR(INDEX(GK$85:GK$109,MATCH($HB42,$GA$85:$GA$109,0)),"")</f>
        <v>0</v>
      </c>
      <c r="HN42" s="133">
        <f t="shared" ref="HN42" si="1121">IFERROR(INDEX(GL$85:GL$109,MATCH($HB42,$GA$85:$GA$109,0)),"")</f>
        <v>0</v>
      </c>
      <c r="HO42" s="133">
        <f t="shared" ref="HO42" si="1122">IFERROR(INDEX(GM$85:GM$109,MATCH($HB42,$GA$85:$GA$109,0)),"")</f>
        <v>0</v>
      </c>
      <c r="HP42" s="133">
        <f t="shared" ref="HP42" si="1123">IFERROR(INDEX(GN$85:GN$109,MATCH($HB42,$GA$85:$GA$109,0)),"")</f>
        <v>0</v>
      </c>
      <c r="HQ42" s="133">
        <f t="shared" ref="HQ42" si="1124">IFERROR(INDEX(GO$85:GO$109,MATCH($HB42,$GA$85:$GA$109,0)),"")</f>
        <v>0</v>
      </c>
      <c r="HR42" s="133" t="str">
        <f t="shared" ref="HR42" si="1125">IFERROR(INDEX(GP$85:GP$109,MATCH($HB42,$GA$85:$GA$109,0)),"")</f>
        <v/>
      </c>
      <c r="HS42" s="133">
        <f t="shared" ref="HS42" si="1126">IFERROR(INDEX(GQ$85:GQ$109,MATCH($HB42,$GA$85:$GA$109,0)),"")</f>
        <v>0</v>
      </c>
      <c r="HT42" s="133">
        <f t="shared" ref="HT42" si="1127">IFERROR(INDEX(GR$85:GR$109,MATCH($HB42,$GA$85:$GA$109,0)),"")</f>
        <v>0</v>
      </c>
      <c r="HU42" s="133">
        <f t="shared" ref="HU42" si="1128">IFERROR(INDEX(GS$85:GS$109,MATCH($HB42,$GA$85:$GA$109,0)),"")</f>
        <v>0</v>
      </c>
      <c r="HV42" s="133">
        <f t="shared" ref="HV42" si="1129">IFERROR(INDEX(GT$85:GT$109,MATCH($HB42,$GA$85:$GA$109,0)),"")</f>
        <v>0</v>
      </c>
      <c r="HW42" s="133">
        <f t="shared" ref="HW42" si="1130">IFERROR(INDEX(GU$85:GU$109,MATCH($HB42,$GA$85:$GA$109,0)),"")</f>
        <v>0</v>
      </c>
      <c r="HX42" s="133">
        <f t="shared" ref="HX42" si="1131">IFERROR(INDEX(GV$85:GV$109,MATCH($HB42,$GA$85:$GA$109,0)),"")</f>
        <v>0</v>
      </c>
      <c r="HY42" s="133">
        <f t="shared" ref="HY42" si="1132">IFERROR(INDEX(GW$85:GW$109,MATCH($HB42,$GA$85:$GA$109,0)),"")</f>
        <v>0</v>
      </c>
      <c r="IA42" s="141" t="str">
        <f t="shared" si="452"/>
        <v/>
      </c>
      <c r="IB42" s="131" t="str">
        <f t="shared" si="191"/>
        <v/>
      </c>
      <c r="IC42" s="131" t="str">
        <f t="shared" si="192"/>
        <v/>
      </c>
      <c r="ID42" s="131" t="str">
        <f t="shared" si="193"/>
        <v/>
      </c>
      <c r="IE42" s="131" t="str">
        <f t="shared" si="194"/>
        <v/>
      </c>
      <c r="IF42" s="131" t="str">
        <f t="shared" si="195"/>
        <v/>
      </c>
      <c r="IG42" s="131" t="str">
        <f t="shared" si="196"/>
        <v/>
      </c>
      <c r="IH42" s="131" t="str">
        <f t="shared" si="197"/>
        <v/>
      </c>
      <c r="II42" s="131" t="str">
        <f t="shared" si="198"/>
        <v/>
      </c>
      <c r="IJ42" s="131" t="str">
        <f t="shared" si="199"/>
        <v/>
      </c>
      <c r="IK42" s="131" t="str">
        <f t="shared" si="200"/>
        <v/>
      </c>
      <c r="IL42" s="131" t="str">
        <f t="shared" si="201"/>
        <v/>
      </c>
      <c r="IM42" s="131" t="str">
        <f t="shared" si="202"/>
        <v/>
      </c>
      <c r="IN42" s="131" t="str">
        <f t="shared" si="203"/>
        <v/>
      </c>
      <c r="IO42" s="131" t="str">
        <f t="shared" si="204"/>
        <v/>
      </c>
      <c r="IP42" s="131" t="str">
        <f t="shared" si="205"/>
        <v/>
      </c>
      <c r="IQ42" s="131" t="str">
        <f t="shared" si="206"/>
        <v/>
      </c>
      <c r="IR42" s="131" t="str">
        <f t="shared" si="207"/>
        <v/>
      </c>
      <c r="IS42" s="131" t="str">
        <f t="shared" si="208"/>
        <v/>
      </c>
      <c r="IT42" s="131" t="str">
        <f t="shared" si="209"/>
        <v/>
      </c>
      <c r="IU42" s="131" t="str">
        <f t="shared" si="210"/>
        <v/>
      </c>
      <c r="IV42" s="131" t="str">
        <f t="shared" si="211"/>
        <v/>
      </c>
      <c r="IW42" s="131" t="str">
        <f t="shared" si="212"/>
        <v/>
      </c>
      <c r="IX42" s="131" t="str">
        <f t="shared" si="213"/>
        <v/>
      </c>
      <c r="IY42" s="131" t="str">
        <f t="shared" si="214"/>
        <v/>
      </c>
      <c r="IZ42" s="131" t="str">
        <f t="shared" si="215"/>
        <v/>
      </c>
      <c r="JB42" s="143"/>
      <c r="JC42" s="133"/>
      <c r="JD42" s="133" t="e">
        <f t="shared" si="1111"/>
        <v>#NUM!</v>
      </c>
      <c r="JE42" s="133"/>
      <c r="JF42" s="133" t="str">
        <f t="shared" si="1087"/>
        <v/>
      </c>
      <c r="JG42" s="133" t="str">
        <f t="shared" si="1087"/>
        <v/>
      </c>
      <c r="JH42" s="133" t="str">
        <f t="shared" si="1087"/>
        <v/>
      </c>
      <c r="JI42" s="133" t="str">
        <f t="shared" si="1087"/>
        <v/>
      </c>
      <c r="JJ42" s="133" t="str">
        <f t="shared" si="1087"/>
        <v/>
      </c>
      <c r="JK42" s="133" t="e">
        <f t="shared" si="753"/>
        <v>#VALUE!</v>
      </c>
      <c r="JL42" s="133" t="str">
        <f t="shared" si="1088"/>
        <v/>
      </c>
      <c r="JM42" s="133" t="str">
        <f t="shared" si="1088"/>
        <v/>
      </c>
      <c r="JN42" s="133" t="str">
        <f t="shared" si="1088"/>
        <v/>
      </c>
      <c r="JO42" s="133" t="str">
        <f t="shared" si="1088"/>
        <v/>
      </c>
      <c r="JP42" s="133" t="str">
        <f t="shared" si="1088"/>
        <v/>
      </c>
      <c r="JQ42" s="133" t="str">
        <f t="shared" si="1088"/>
        <v/>
      </c>
      <c r="JR42" s="133" t="str">
        <f t="shared" si="1088"/>
        <v/>
      </c>
      <c r="JS42" s="133" t="str">
        <f t="shared" si="1088"/>
        <v/>
      </c>
      <c r="JT42" s="133" t="str">
        <f t="shared" si="1088"/>
        <v/>
      </c>
      <c r="JU42" s="133" t="str">
        <f t="shared" si="1088"/>
        <v/>
      </c>
      <c r="JV42" s="120" t="e">
        <f t="shared" si="755"/>
        <v>#VALUE!</v>
      </c>
      <c r="JW42" s="143"/>
      <c r="JX42" s="143"/>
      <c r="JY42" s="143"/>
      <c r="JZ42" s="143"/>
      <c r="KA42" s="143"/>
      <c r="KB42" s="143"/>
    </row>
    <row r="43" spans="1:288" ht="15" customHeight="1" x14ac:dyDescent="0.25">
      <c r="A43" s="115">
        <v>41</v>
      </c>
      <c r="B43" s="115" t="str">
        <f t="shared" si="59"/>
        <v/>
      </c>
      <c r="C43" s="115" t="s">
        <v>68</v>
      </c>
      <c r="D43" s="100" t="str">
        <f t="shared" si="178"/>
        <v>A</v>
      </c>
      <c r="E43" s="100" t="str">
        <f t="shared" si="60"/>
        <v/>
      </c>
      <c r="F43" s="100" t="str">
        <f t="shared" si="61"/>
        <v/>
      </c>
      <c r="G43" s="100" t="str">
        <f t="shared" si="2"/>
        <v/>
      </c>
      <c r="H43" s="100" t="str">
        <f t="shared" si="62"/>
        <v/>
      </c>
      <c r="I43" s="100" t="str">
        <f t="shared" si="3"/>
        <v/>
      </c>
      <c r="J43" s="100" t="str">
        <f t="shared" si="63"/>
        <v/>
      </c>
      <c r="K43" s="100" t="str">
        <f t="shared" si="4"/>
        <v/>
      </c>
      <c r="L43" s="100" t="str">
        <f t="shared" si="5"/>
        <v/>
      </c>
      <c r="M43" s="100" t="str">
        <f t="shared" si="6"/>
        <v/>
      </c>
      <c r="N43" s="100" t="str">
        <f t="shared" si="64"/>
        <v/>
      </c>
      <c r="O43" s="100" t="str">
        <f t="shared" si="7"/>
        <v/>
      </c>
      <c r="P43" s="100" t="str">
        <f t="shared" si="65"/>
        <v/>
      </c>
      <c r="Q43" s="100" t="str">
        <f t="shared" si="8"/>
        <v/>
      </c>
      <c r="R43" s="100" t="str">
        <f t="shared" si="66"/>
        <v/>
      </c>
      <c r="S43" s="100" t="str">
        <f t="shared" si="9"/>
        <v/>
      </c>
      <c r="T43" s="100" t="str">
        <f t="shared" si="67"/>
        <v/>
      </c>
      <c r="U43" s="100" t="str">
        <f t="shared" si="10"/>
        <v/>
      </c>
      <c r="V43" s="100" t="str">
        <f t="shared" si="68"/>
        <v/>
      </c>
      <c r="W43" s="100" t="str">
        <f t="shared" si="11"/>
        <v/>
      </c>
      <c r="X43" s="100" t="str">
        <f t="shared" si="69"/>
        <v/>
      </c>
      <c r="Y43" s="100" t="str">
        <f t="shared" si="12"/>
        <v/>
      </c>
      <c r="Z43" s="100" t="str">
        <f t="shared" si="70"/>
        <v/>
      </c>
      <c r="AA43" s="100" t="str">
        <f t="shared" si="13"/>
        <v/>
      </c>
      <c r="AB43" s="100" t="str">
        <f t="shared" si="71"/>
        <v/>
      </c>
      <c r="AC43" s="100" t="str">
        <f t="shared" si="14"/>
        <v/>
      </c>
      <c r="AD43" s="100" t="str">
        <f t="shared" si="72"/>
        <v/>
      </c>
      <c r="AE43" s="100" t="str">
        <f t="shared" si="15"/>
        <v/>
      </c>
      <c r="AF43" s="100" t="str">
        <f t="shared" si="73"/>
        <v/>
      </c>
      <c r="AG43" s="100" t="str">
        <f t="shared" si="16"/>
        <v/>
      </c>
      <c r="AH43" s="100" t="str">
        <f t="shared" si="74"/>
        <v/>
      </c>
      <c r="AI43" s="100" t="str">
        <f t="shared" si="17"/>
        <v/>
      </c>
      <c r="AJ43" s="100" t="str">
        <f t="shared" si="75"/>
        <v/>
      </c>
      <c r="AK43" s="100" t="str">
        <f t="shared" si="18"/>
        <v/>
      </c>
      <c r="AL43" s="100" t="str">
        <f t="shared" si="76"/>
        <v/>
      </c>
      <c r="AM43" s="100" t="str">
        <f t="shared" si="19"/>
        <v/>
      </c>
      <c r="AN43" s="100" t="str">
        <f t="shared" si="77"/>
        <v/>
      </c>
      <c r="AO43" s="100" t="str">
        <f t="shared" si="20"/>
        <v/>
      </c>
      <c r="AP43" s="100" t="str">
        <f t="shared" si="78"/>
        <v/>
      </c>
      <c r="AQ43" s="100" t="str">
        <f t="shared" si="21"/>
        <v/>
      </c>
      <c r="AR43" s="100" t="str">
        <f t="shared" si="79"/>
        <v/>
      </c>
      <c r="AS43" s="100" t="str">
        <f t="shared" si="22"/>
        <v/>
      </c>
      <c r="AT43" s="100" t="str">
        <f t="shared" si="80"/>
        <v/>
      </c>
      <c r="AU43" s="100" t="str">
        <f t="shared" si="23"/>
        <v/>
      </c>
      <c r="AV43" s="100" t="str">
        <f t="shared" si="81"/>
        <v/>
      </c>
      <c r="AW43" s="100" t="str">
        <f t="shared" si="24"/>
        <v/>
      </c>
      <c r="AX43" s="100" t="str">
        <f t="shared" si="82"/>
        <v/>
      </c>
      <c r="AY43" s="100" t="str">
        <f t="shared" si="25"/>
        <v/>
      </c>
      <c r="AZ43" s="100" t="str">
        <f t="shared" si="83"/>
        <v/>
      </c>
      <c r="BA43" s="100" t="str">
        <f t="shared" si="26"/>
        <v/>
      </c>
      <c r="BB43" s="100" t="str">
        <f t="shared" si="84"/>
        <v/>
      </c>
      <c r="BC43" s="100" t="str">
        <f>IFERROR(INDEX('INPUT INF'!$F$3:$F$601,MATCH($B43,'INPUT INF'!$A$3:$A$601,FALSE)),"")</f>
        <v/>
      </c>
      <c r="BD43" s="100" t="str">
        <f t="shared" si="27"/>
        <v/>
      </c>
      <c r="BE43" s="100" t="str">
        <f t="shared" si="85"/>
        <v/>
      </c>
      <c r="BF43" s="100" t="str">
        <f t="shared" si="28"/>
        <v/>
      </c>
      <c r="BG43" s="115" t="str">
        <f t="shared" si="29"/>
        <v/>
      </c>
      <c r="BH43" s="115" t="str">
        <f>IF(AND('INPUT INF'!$O$1="X",BG43="PASS"),BF43,IF($BG43="","0",IF('INPUT INF'!$N$63="YES",$BF43,"")))</f>
        <v>0</v>
      </c>
      <c r="BI43" s="115" t="str">
        <f>IF($BG43="","0",IF('INPUT INF'!$N$64="YES",$BF43,""))</f>
        <v>0</v>
      </c>
      <c r="BJ43" s="115" t="str">
        <f>IF($BG43="","0",IF('INPUT INF'!$N$65="YES",$BF43,""))</f>
        <v>0</v>
      </c>
      <c r="BL43" s="116" t="str">
        <f t="shared" si="87"/>
        <v/>
      </c>
      <c r="BM43" s="116" t="str">
        <f t="shared" si="88"/>
        <v/>
      </c>
      <c r="BN43" s="116" t="str">
        <f t="shared" si="88"/>
        <v/>
      </c>
      <c r="BR43" s="116" t="str">
        <f t="shared" si="92"/>
        <v/>
      </c>
      <c r="BS43" s="116" t="str">
        <f t="shared" si="93"/>
        <v/>
      </c>
      <c r="BT43" s="116" t="str">
        <f t="shared" si="93"/>
        <v/>
      </c>
      <c r="BX43" s="116" t="str">
        <f t="shared" si="97"/>
        <v/>
      </c>
      <c r="BY43" s="116" t="str">
        <f t="shared" si="98"/>
        <v/>
      </c>
      <c r="BZ43" s="116" t="str">
        <f t="shared" si="98"/>
        <v/>
      </c>
      <c r="CD43" s="116" t="str">
        <f t="shared" si="102"/>
        <v/>
      </c>
      <c r="CE43" s="116" t="str">
        <f t="shared" si="103"/>
        <v/>
      </c>
      <c r="CF43" s="116" t="str">
        <f t="shared" si="104"/>
        <v/>
      </c>
      <c r="CJ43" s="116" t="str">
        <f t="shared" si="108"/>
        <v/>
      </c>
      <c r="CK43" s="116" t="str">
        <f t="shared" si="109"/>
        <v/>
      </c>
      <c r="CL43" s="116" t="str">
        <f t="shared" si="110"/>
        <v/>
      </c>
      <c r="CP43" s="116" t="str">
        <f t="shared" si="30"/>
        <v/>
      </c>
      <c r="CQ43" s="116" t="str">
        <f t="shared" si="114"/>
        <v/>
      </c>
      <c r="CR43" s="116" t="str">
        <f t="shared" si="115"/>
        <v/>
      </c>
      <c r="CZ43" s="115" t="str">
        <f>'INPUT INF'!L64</f>
        <v>COMMERCE</v>
      </c>
      <c r="DA43" s="115" t="s">
        <v>56</v>
      </c>
      <c r="DB43" s="100" t="str">
        <f>DB33</f>
        <v>I SHIFT</v>
      </c>
      <c r="DH43" s="115" t="str">
        <f t="shared" si="31"/>
        <v/>
      </c>
      <c r="DI43" s="115" t="str">
        <f t="shared" si="32"/>
        <v/>
      </c>
      <c r="DJ43" s="115" t="str">
        <f t="shared" si="33"/>
        <v/>
      </c>
      <c r="DK43" s="115" t="str">
        <f t="shared" si="34"/>
        <v/>
      </c>
      <c r="DL43" s="115" t="str">
        <f t="shared" si="35"/>
        <v/>
      </c>
      <c r="DM43" s="115" t="str">
        <f t="shared" si="36"/>
        <v/>
      </c>
      <c r="DN43" s="115" t="str">
        <f t="shared" si="37"/>
        <v/>
      </c>
      <c r="DO43" s="115" t="str">
        <f t="shared" si="38"/>
        <v/>
      </c>
      <c r="DP43" s="115" t="str">
        <f t="shared" si="39"/>
        <v/>
      </c>
      <c r="DQ43" s="115" t="str">
        <f t="shared" si="40"/>
        <v/>
      </c>
      <c r="DR43" s="115" t="str">
        <f t="shared" si="41"/>
        <v/>
      </c>
      <c r="DS43" s="115" t="str">
        <f t="shared" si="42"/>
        <v/>
      </c>
      <c r="DT43" s="115" t="str">
        <f t="shared" si="43"/>
        <v/>
      </c>
      <c r="DU43" s="115" t="str">
        <f t="shared" si="44"/>
        <v/>
      </c>
      <c r="DV43" s="115" t="str">
        <f t="shared" si="45"/>
        <v/>
      </c>
      <c r="DW43" s="115" t="str">
        <f t="shared" si="46"/>
        <v/>
      </c>
      <c r="DX43" s="115" t="str">
        <f t="shared" si="47"/>
        <v/>
      </c>
      <c r="DY43" s="115" t="str">
        <f t="shared" si="48"/>
        <v/>
      </c>
      <c r="DZ43" s="115" t="str">
        <f t="shared" si="49"/>
        <v/>
      </c>
      <c r="EA43" s="115" t="str">
        <f t="shared" si="50"/>
        <v/>
      </c>
      <c r="EB43" s="115" t="str">
        <f t="shared" si="51"/>
        <v/>
      </c>
      <c r="EC43" s="115" t="str">
        <f t="shared" si="52"/>
        <v/>
      </c>
      <c r="ED43" s="115" t="str">
        <f t="shared" si="53"/>
        <v/>
      </c>
      <c r="EE43" s="115" t="str">
        <f t="shared" si="54"/>
        <v/>
      </c>
      <c r="EF43" s="115" t="str">
        <f t="shared" si="55"/>
        <v/>
      </c>
      <c r="EG43" s="115" t="str">
        <f t="shared" si="119"/>
        <v/>
      </c>
      <c r="EH43" s="115" t="str">
        <f t="shared" si="120"/>
        <v/>
      </c>
      <c r="EI43" s="115" t="str">
        <f t="shared" si="121"/>
        <v/>
      </c>
      <c r="EJ43" s="115" t="str">
        <f t="shared" si="122"/>
        <v/>
      </c>
      <c r="EK43" s="115" t="str">
        <f t="shared" si="123"/>
        <v/>
      </c>
      <c r="EL43" s="115" t="str">
        <f t="shared" si="124"/>
        <v/>
      </c>
      <c r="EM43" s="115" t="str">
        <f t="shared" si="125"/>
        <v/>
      </c>
      <c r="EN43" s="115" t="str">
        <f t="shared" si="126"/>
        <v/>
      </c>
      <c r="EO43" s="115" t="str">
        <f t="shared" si="127"/>
        <v/>
      </c>
      <c r="EP43" s="115" t="str">
        <f t="shared" si="128"/>
        <v/>
      </c>
      <c r="EQ43" s="115" t="str">
        <f t="shared" si="129"/>
        <v/>
      </c>
      <c r="ER43" s="115" t="str">
        <f t="shared" si="130"/>
        <v/>
      </c>
      <c r="ES43" s="115" t="str">
        <f t="shared" si="131"/>
        <v/>
      </c>
      <c r="ET43" s="115" t="str">
        <f t="shared" si="132"/>
        <v/>
      </c>
      <c r="EU43" s="115" t="str">
        <f t="shared" si="133"/>
        <v/>
      </c>
      <c r="EV43" s="115" t="str">
        <f t="shared" si="134"/>
        <v/>
      </c>
      <c r="EW43" s="115" t="str">
        <f t="shared" si="135"/>
        <v/>
      </c>
      <c r="EX43" s="115" t="str">
        <f t="shared" si="136"/>
        <v/>
      </c>
      <c r="EY43" s="115" t="str">
        <f t="shared" si="137"/>
        <v/>
      </c>
      <c r="EZ43" s="115" t="str">
        <f t="shared" si="138"/>
        <v/>
      </c>
      <c r="FA43" s="115" t="str">
        <f t="shared" si="139"/>
        <v/>
      </c>
      <c r="FB43" s="115" t="str">
        <f t="shared" si="140"/>
        <v/>
      </c>
      <c r="FC43" s="115" t="str">
        <f t="shared" si="141"/>
        <v/>
      </c>
      <c r="FD43" s="115" t="str">
        <f t="shared" si="142"/>
        <v/>
      </c>
      <c r="FE43" s="115" t="str">
        <f t="shared" si="143"/>
        <v/>
      </c>
      <c r="FF43" s="115">
        <f>FU6</f>
        <v>65</v>
      </c>
      <c r="FG43" s="115">
        <f>IFERROR(SMALL($DK$3:$DK$422,$A$3),"")</f>
        <v>12672036</v>
      </c>
      <c r="FH43" s="115">
        <f>IFERROR(LARGE($K$3:$K$422,$A$3),"")</f>
        <v>96</v>
      </c>
      <c r="FI43" s="115">
        <f t="shared" si="144"/>
        <v>41</v>
      </c>
      <c r="FJ43" s="115" t="str">
        <f t="shared" si="145"/>
        <v/>
      </c>
      <c r="FK43" s="120" t="str">
        <f t="shared" si="146"/>
        <v/>
      </c>
      <c r="FL43" s="121" t="str">
        <f t="shared" si="147"/>
        <v/>
      </c>
      <c r="FM43" s="122" t="str">
        <f t="shared" si="148"/>
        <v/>
      </c>
      <c r="FN43" s="121" t="str">
        <f t="shared" si="149"/>
        <v/>
      </c>
      <c r="FO43" s="122" t="str">
        <f t="shared" si="150"/>
        <v/>
      </c>
      <c r="FP43" s="122" t="str">
        <f t="shared" si="676"/>
        <v/>
      </c>
      <c r="FR43" s="107" t="str">
        <f>IFERROR(IF('INPUT INF'!L44="","",'INPUT INF'!L44),"")</f>
        <v/>
      </c>
      <c r="FS43" s="107" t="str">
        <f t="shared" si="152"/>
        <v/>
      </c>
      <c r="FT43" s="107" t="str">
        <f t="shared" si="153"/>
        <v/>
      </c>
      <c r="FU43" s="107" t="str">
        <f t="shared" si="593"/>
        <v/>
      </c>
      <c r="FV43" s="107" t="str">
        <f t="shared" si="154"/>
        <v/>
      </c>
      <c r="FW43" s="221" t="str">
        <f t="shared" si="155"/>
        <v/>
      </c>
      <c r="GA43" s="212" t="str">
        <f t="shared" si="862"/>
        <v/>
      </c>
      <c r="GB43" s="140" t="str">
        <f t="shared" si="863"/>
        <v/>
      </c>
      <c r="GC43" s="126">
        <f>COUNTIF($AC$73:$AC$142,"&gt;0")</f>
        <v>0</v>
      </c>
      <c r="GD43" s="148">
        <f t="shared" ref="GD43:GD55" si="1133">GC43-GN43</f>
        <v>0</v>
      </c>
      <c r="GE43" s="148" t="str">
        <f t="shared" ref="GE43:GE55" si="1134">IF(GB43="","",ROUND(GD43/GC43*100,2))</f>
        <v/>
      </c>
      <c r="GF43" s="127">
        <f>COUNTIF($AD$73:$AD$142,GF$3)</f>
        <v>0</v>
      </c>
      <c r="GG43" s="127">
        <f t="shared" ref="GG43:GN43" si="1135">COUNTIF($AD$73:$AD$142,GG$3)</f>
        <v>0</v>
      </c>
      <c r="GH43" s="127">
        <f t="shared" si="1135"/>
        <v>0</v>
      </c>
      <c r="GI43" s="127">
        <f t="shared" si="1135"/>
        <v>0</v>
      </c>
      <c r="GJ43" s="127">
        <f t="shared" si="1135"/>
        <v>0</v>
      </c>
      <c r="GK43" s="127">
        <f t="shared" si="1135"/>
        <v>0</v>
      </c>
      <c r="GL43" s="127">
        <f t="shared" si="1135"/>
        <v>0</v>
      </c>
      <c r="GM43" s="127">
        <f t="shared" si="1135"/>
        <v>0</v>
      </c>
      <c r="GN43" s="127">
        <f t="shared" si="1135"/>
        <v>0</v>
      </c>
      <c r="GO43" s="126">
        <f t="shared" si="866"/>
        <v>0</v>
      </c>
      <c r="GP43" s="126" t="e">
        <f t="shared" si="867"/>
        <v>#DIV/0!</v>
      </c>
      <c r="GQ43" s="126">
        <f>COUNTIF($AC$73:$AC$142,"&lt;45")-GN43</f>
        <v>0</v>
      </c>
      <c r="GR43" s="126">
        <f>COUNTIF($AC$73:$AC$142,"&lt;60")-GQ43</f>
        <v>0</v>
      </c>
      <c r="GS43" s="126">
        <f>COUNTIF($AC$73:$AC$142,"&lt;75")-GQ43-GR43</f>
        <v>0</v>
      </c>
      <c r="GT43" s="126">
        <f>COUNTIF($AC$73:$AC$142,"&lt;90")-GQ43-GR43-GS43</f>
        <v>0</v>
      </c>
      <c r="GU43" s="126">
        <f>COUNTIF($AC$73:$AC$142,"&gt;89")</f>
        <v>0</v>
      </c>
      <c r="GV43" s="126">
        <f>COUNTIF($AC$73:$AC$142,GV3)</f>
        <v>0</v>
      </c>
      <c r="GW43" s="126">
        <f>COUNTIF($AC$73:$AC$142,GW3)</f>
        <v>0</v>
      </c>
      <c r="GY43" s="115">
        <v>40</v>
      </c>
      <c r="GZ43" s="120" t="str">
        <f>IF('INPUT INF'!R$9="YES",GY43,"")</f>
        <v/>
      </c>
      <c r="HA43" s="120" t="str">
        <f t="shared" si="1090"/>
        <v>SUMIT CHOUDHARY</v>
      </c>
      <c r="HB43" s="120" t="str">
        <f>IF(GZ43="","",'INPUT INF'!L$9)</f>
        <v/>
      </c>
      <c r="HC43" s="120" t="str">
        <f>'INPUT INF'!R$3</f>
        <v>E</v>
      </c>
      <c r="HD43" s="133" t="str">
        <f>IFERROR(INDEX(GB$112:GB$136,MATCH($HB43,$GA$112:$GA$136,0)),"")</f>
        <v/>
      </c>
      <c r="HE43" s="133">
        <f>IFERROR(INDEX(GC$112:GC$136,MATCH($HB43,$GA$112:$GA$136,0)),"")</f>
        <v>0</v>
      </c>
      <c r="HF43" s="133">
        <f t="shared" ref="HF43" si="1136">IFERROR(INDEX(GD$112:GD$136,MATCH($HB43,$GA$112:$GA$136,0)),"")</f>
        <v>0</v>
      </c>
      <c r="HG43" s="133" t="str">
        <f t="shared" ref="HG43" si="1137">IFERROR(INDEX(GE$112:GE$136,MATCH($HB43,$GA$112:$GA$136,0)),"")</f>
        <v/>
      </c>
      <c r="HH43" s="133">
        <f t="shared" ref="HH43" si="1138">IFERROR(INDEX(GF$112:GF$136,MATCH($HB43,$GA$112:$GA$136,0)),"")</f>
        <v>0</v>
      </c>
      <c r="HI43" s="133">
        <f t="shared" ref="HI43" si="1139">IFERROR(INDEX(GG$112:GG$136,MATCH($HB43,$GA$112:$GA$136,0)),"")</f>
        <v>0</v>
      </c>
      <c r="HJ43" s="133">
        <f t="shared" ref="HJ43" si="1140">IFERROR(INDEX(GH$112:GH$136,MATCH($HB43,$GA$112:$GA$136,0)),"")</f>
        <v>0</v>
      </c>
      <c r="HK43" s="133">
        <f t="shared" ref="HK43" si="1141">IFERROR(INDEX(GI$112:GI$136,MATCH($HB43,$GA$112:$GA$136,0)),"")</f>
        <v>0</v>
      </c>
      <c r="HL43" s="133">
        <f t="shared" ref="HL43" si="1142">IFERROR(INDEX(GJ$112:GJ$136,MATCH($HB43,$GA$112:$GA$136,0)),"")</f>
        <v>0</v>
      </c>
      <c r="HM43" s="133">
        <f t="shared" ref="HM43" si="1143">IFERROR(INDEX(GK$112:GK$136,MATCH($HB43,$GA$112:$GA$136,0)),"")</f>
        <v>0</v>
      </c>
      <c r="HN43" s="133">
        <f t="shared" ref="HN43" si="1144">IFERROR(INDEX(GL$112:GL$136,MATCH($HB43,$GA$112:$GA$136,0)),"")</f>
        <v>0</v>
      </c>
      <c r="HO43" s="133">
        <f t="shared" ref="HO43" si="1145">IFERROR(INDEX(GM$112:GM$136,MATCH($HB43,$GA$112:$GA$136,0)),"")</f>
        <v>0</v>
      </c>
      <c r="HP43" s="133">
        <f t="shared" ref="HP43" si="1146">IFERROR(INDEX(GN$112:GN$136,MATCH($HB43,$GA$112:$GA$136,0)),"")</f>
        <v>0</v>
      </c>
      <c r="HQ43" s="133">
        <f t="shared" ref="HQ43" si="1147">IFERROR(INDEX(GO$112:GO$136,MATCH($HB43,$GA$112:$GA$136,0)),"")</f>
        <v>0</v>
      </c>
      <c r="HR43" s="133" t="str">
        <f t="shared" ref="HR43" si="1148">IFERROR(INDEX(GP$112:GP$136,MATCH($HB43,$GA$112:$GA$136,0)),"")</f>
        <v/>
      </c>
      <c r="HS43" s="133">
        <f t="shared" ref="HS43" si="1149">IFERROR(INDEX(GQ$112:GQ$136,MATCH($HB43,$GA$112:$GA$136,0)),"")</f>
        <v>0</v>
      </c>
      <c r="HT43" s="133">
        <f t="shared" ref="HT43" si="1150">IFERROR(INDEX(GR$112:GR$136,MATCH($HB43,$GA$112:$GA$136,0)),"")</f>
        <v>0</v>
      </c>
      <c r="HU43" s="133">
        <f t="shared" ref="HU43" si="1151">IFERROR(INDEX(GS$112:GS$136,MATCH($HB43,$GA$112:$GA$136,0)),"")</f>
        <v>0</v>
      </c>
      <c r="HV43" s="133">
        <f t="shared" ref="HV43" si="1152">IFERROR(INDEX(GT$112:GT$136,MATCH($HB43,$GA$112:$GA$136,0)),"")</f>
        <v>0</v>
      </c>
      <c r="HW43" s="133">
        <f t="shared" ref="HW43" si="1153">IFERROR(INDEX(GU$112:GU$136,MATCH($HB43,$GA$112:$GA$136,0)),"")</f>
        <v>0</v>
      </c>
      <c r="HX43" s="133">
        <f t="shared" ref="HX43" si="1154">IFERROR(INDEX(GV$112:GV$136,MATCH($HB43,$GA$112:$GA$136,0)),"")</f>
        <v>0</v>
      </c>
      <c r="HY43" s="133">
        <f t="shared" ref="HY43" si="1155">IFERROR(INDEX(GW$112:GW$136,MATCH($HB43,$GA$112:$GA$136,0)),"")</f>
        <v>0</v>
      </c>
      <c r="IA43" s="141" t="str">
        <f t="shared" si="452"/>
        <v/>
      </c>
      <c r="IB43" s="131" t="str">
        <f t="shared" si="191"/>
        <v/>
      </c>
      <c r="IC43" s="131" t="str">
        <f t="shared" si="192"/>
        <v/>
      </c>
      <c r="ID43" s="131" t="str">
        <f t="shared" si="193"/>
        <v/>
      </c>
      <c r="IE43" s="131" t="str">
        <f t="shared" si="194"/>
        <v/>
      </c>
      <c r="IF43" s="131" t="str">
        <f t="shared" si="195"/>
        <v/>
      </c>
      <c r="IG43" s="131" t="str">
        <f t="shared" si="196"/>
        <v/>
      </c>
      <c r="IH43" s="131" t="str">
        <f t="shared" si="197"/>
        <v/>
      </c>
      <c r="II43" s="131" t="str">
        <f t="shared" si="198"/>
        <v/>
      </c>
      <c r="IJ43" s="131" t="str">
        <f t="shared" si="199"/>
        <v/>
      </c>
      <c r="IK43" s="131" t="str">
        <f t="shared" si="200"/>
        <v/>
      </c>
      <c r="IL43" s="131" t="str">
        <f t="shared" si="201"/>
        <v/>
      </c>
      <c r="IM43" s="131" t="str">
        <f t="shared" si="202"/>
        <v/>
      </c>
      <c r="IN43" s="131" t="str">
        <f t="shared" si="203"/>
        <v/>
      </c>
      <c r="IO43" s="131" t="str">
        <f t="shared" si="204"/>
        <v/>
      </c>
      <c r="IP43" s="131" t="str">
        <f t="shared" si="205"/>
        <v/>
      </c>
      <c r="IQ43" s="131" t="str">
        <f t="shared" si="206"/>
        <v/>
      </c>
      <c r="IR43" s="131" t="str">
        <f t="shared" si="207"/>
        <v/>
      </c>
      <c r="IS43" s="131" t="str">
        <f t="shared" si="208"/>
        <v/>
      </c>
      <c r="IT43" s="131" t="str">
        <f t="shared" si="209"/>
        <v/>
      </c>
      <c r="IU43" s="131" t="str">
        <f t="shared" si="210"/>
        <v/>
      </c>
      <c r="IV43" s="131" t="str">
        <f t="shared" si="211"/>
        <v/>
      </c>
      <c r="IW43" s="131" t="str">
        <f t="shared" si="212"/>
        <v/>
      </c>
      <c r="IX43" s="131" t="str">
        <f t="shared" si="213"/>
        <v/>
      </c>
      <c r="IY43" s="131" t="str">
        <f t="shared" si="214"/>
        <v/>
      </c>
      <c r="IZ43" s="131" t="str">
        <f t="shared" si="215"/>
        <v/>
      </c>
      <c r="JB43" s="143"/>
      <c r="JC43" s="133"/>
      <c r="JD43" s="133" t="e">
        <f t="shared" si="1111"/>
        <v>#NUM!</v>
      </c>
      <c r="JE43" s="133"/>
      <c r="JF43" s="133" t="str">
        <f t="shared" si="1087"/>
        <v/>
      </c>
      <c r="JG43" s="133" t="str">
        <f t="shared" si="1087"/>
        <v/>
      </c>
      <c r="JH43" s="133" t="str">
        <f t="shared" si="1087"/>
        <v/>
      </c>
      <c r="JI43" s="133" t="str">
        <f t="shared" si="1087"/>
        <v/>
      </c>
      <c r="JJ43" s="133" t="str">
        <f t="shared" si="1087"/>
        <v/>
      </c>
      <c r="JK43" s="133" t="e">
        <f t="shared" si="753"/>
        <v>#VALUE!</v>
      </c>
      <c r="JL43" s="133" t="str">
        <f t="shared" si="1088"/>
        <v/>
      </c>
      <c r="JM43" s="133" t="str">
        <f t="shared" si="1088"/>
        <v/>
      </c>
      <c r="JN43" s="133" t="str">
        <f t="shared" si="1088"/>
        <v/>
      </c>
      <c r="JO43" s="133" t="str">
        <f t="shared" si="1088"/>
        <v/>
      </c>
      <c r="JP43" s="133" t="str">
        <f t="shared" si="1088"/>
        <v/>
      </c>
      <c r="JQ43" s="133" t="str">
        <f t="shared" si="1088"/>
        <v/>
      </c>
      <c r="JR43" s="133" t="str">
        <f t="shared" si="1088"/>
        <v/>
      </c>
      <c r="JS43" s="133" t="str">
        <f t="shared" si="1088"/>
        <v/>
      </c>
      <c r="JT43" s="133" t="str">
        <f t="shared" si="1088"/>
        <v/>
      </c>
      <c r="JU43" s="133" t="str">
        <f t="shared" si="1088"/>
        <v/>
      </c>
      <c r="JV43" s="120" t="e">
        <f t="shared" si="755"/>
        <v>#VALUE!</v>
      </c>
      <c r="JW43" s="143"/>
      <c r="JX43" s="143"/>
      <c r="JY43" s="143"/>
      <c r="JZ43" s="143"/>
      <c r="KA43" s="143"/>
      <c r="KB43" s="143"/>
    </row>
    <row r="44" spans="1:288" ht="15" customHeight="1" x14ac:dyDescent="0.25">
      <c r="A44" s="115">
        <v>42</v>
      </c>
      <c r="B44" s="115" t="str">
        <f t="shared" si="59"/>
        <v/>
      </c>
      <c r="C44" s="115" t="s">
        <v>68</v>
      </c>
      <c r="D44" s="100" t="str">
        <f t="shared" si="178"/>
        <v>A</v>
      </c>
      <c r="E44" s="100" t="str">
        <f t="shared" si="60"/>
        <v/>
      </c>
      <c r="F44" s="100" t="str">
        <f t="shared" si="61"/>
        <v/>
      </c>
      <c r="G44" s="100" t="str">
        <f t="shared" si="2"/>
        <v/>
      </c>
      <c r="H44" s="100" t="str">
        <f t="shared" si="62"/>
        <v/>
      </c>
      <c r="I44" s="100" t="str">
        <f t="shared" si="3"/>
        <v/>
      </c>
      <c r="J44" s="100" t="str">
        <f t="shared" si="63"/>
        <v/>
      </c>
      <c r="K44" s="100" t="str">
        <f t="shared" si="4"/>
        <v/>
      </c>
      <c r="L44" s="100" t="str">
        <f t="shared" si="5"/>
        <v/>
      </c>
      <c r="M44" s="100" t="str">
        <f t="shared" si="6"/>
        <v/>
      </c>
      <c r="N44" s="100" t="str">
        <f t="shared" si="64"/>
        <v/>
      </c>
      <c r="O44" s="100" t="str">
        <f t="shared" si="7"/>
        <v/>
      </c>
      <c r="P44" s="100" t="str">
        <f t="shared" si="65"/>
        <v/>
      </c>
      <c r="Q44" s="100" t="str">
        <f t="shared" si="8"/>
        <v/>
      </c>
      <c r="R44" s="100" t="str">
        <f t="shared" si="66"/>
        <v/>
      </c>
      <c r="S44" s="100" t="str">
        <f t="shared" si="9"/>
        <v/>
      </c>
      <c r="T44" s="100" t="str">
        <f t="shared" si="67"/>
        <v/>
      </c>
      <c r="U44" s="100" t="str">
        <f t="shared" si="10"/>
        <v/>
      </c>
      <c r="V44" s="100" t="str">
        <f t="shared" si="68"/>
        <v/>
      </c>
      <c r="W44" s="100" t="str">
        <f t="shared" si="11"/>
        <v/>
      </c>
      <c r="X44" s="100" t="str">
        <f t="shared" si="69"/>
        <v/>
      </c>
      <c r="Y44" s="100" t="str">
        <f t="shared" si="12"/>
        <v/>
      </c>
      <c r="Z44" s="100" t="str">
        <f t="shared" si="70"/>
        <v/>
      </c>
      <c r="AA44" s="100" t="str">
        <f t="shared" si="13"/>
        <v/>
      </c>
      <c r="AB44" s="100" t="str">
        <f t="shared" si="71"/>
        <v/>
      </c>
      <c r="AC44" s="100" t="str">
        <f t="shared" si="14"/>
        <v/>
      </c>
      <c r="AD44" s="100" t="str">
        <f t="shared" si="72"/>
        <v/>
      </c>
      <c r="AE44" s="100" t="str">
        <f t="shared" si="15"/>
        <v/>
      </c>
      <c r="AF44" s="100" t="str">
        <f t="shared" si="73"/>
        <v/>
      </c>
      <c r="AG44" s="100" t="str">
        <f t="shared" si="16"/>
        <v/>
      </c>
      <c r="AH44" s="100" t="str">
        <f t="shared" si="74"/>
        <v/>
      </c>
      <c r="AI44" s="100" t="str">
        <f t="shared" si="17"/>
        <v/>
      </c>
      <c r="AJ44" s="100" t="str">
        <f t="shared" si="75"/>
        <v/>
      </c>
      <c r="AK44" s="100" t="str">
        <f t="shared" si="18"/>
        <v/>
      </c>
      <c r="AL44" s="100" t="str">
        <f t="shared" si="76"/>
        <v/>
      </c>
      <c r="AM44" s="100" t="str">
        <f t="shared" si="19"/>
        <v/>
      </c>
      <c r="AN44" s="100" t="str">
        <f t="shared" si="77"/>
        <v/>
      </c>
      <c r="AO44" s="100" t="str">
        <f t="shared" si="20"/>
        <v/>
      </c>
      <c r="AP44" s="100" t="str">
        <f t="shared" si="78"/>
        <v/>
      </c>
      <c r="AQ44" s="100" t="str">
        <f t="shared" si="21"/>
        <v/>
      </c>
      <c r="AR44" s="100" t="str">
        <f t="shared" si="79"/>
        <v/>
      </c>
      <c r="AS44" s="100" t="str">
        <f t="shared" si="22"/>
        <v/>
      </c>
      <c r="AT44" s="100" t="str">
        <f t="shared" si="80"/>
        <v/>
      </c>
      <c r="AU44" s="100" t="str">
        <f t="shared" si="23"/>
        <v/>
      </c>
      <c r="AV44" s="100" t="str">
        <f t="shared" si="81"/>
        <v/>
      </c>
      <c r="AW44" s="100" t="str">
        <f t="shared" si="24"/>
        <v/>
      </c>
      <c r="AX44" s="100" t="str">
        <f t="shared" si="82"/>
        <v/>
      </c>
      <c r="AY44" s="100" t="str">
        <f t="shared" si="25"/>
        <v/>
      </c>
      <c r="AZ44" s="100" t="str">
        <f t="shared" si="83"/>
        <v/>
      </c>
      <c r="BA44" s="100" t="str">
        <f t="shared" si="26"/>
        <v/>
      </c>
      <c r="BB44" s="100" t="str">
        <f t="shared" si="84"/>
        <v/>
      </c>
      <c r="BC44" s="100" t="str">
        <f>IFERROR(INDEX('INPUT INF'!$F$3:$F$601,MATCH($B44,'INPUT INF'!$A$3:$A$601,FALSE)),"")</f>
        <v/>
      </c>
      <c r="BD44" s="100" t="str">
        <f t="shared" si="27"/>
        <v/>
      </c>
      <c r="BE44" s="100" t="str">
        <f t="shared" si="85"/>
        <v/>
      </c>
      <c r="BF44" s="100" t="str">
        <f t="shared" si="28"/>
        <v/>
      </c>
      <c r="BG44" s="115" t="str">
        <f t="shared" si="29"/>
        <v/>
      </c>
      <c r="BH44" s="115" t="str">
        <f>IF(AND('INPUT INF'!$O$1="X",BG44="PASS"),BF44,IF($BG44="","0",IF('INPUT INF'!$N$63="YES",$BF44,"")))</f>
        <v>0</v>
      </c>
      <c r="BI44" s="115" t="str">
        <f>IF($BG44="","0",IF('INPUT INF'!$N$64="YES",$BF44,""))</f>
        <v>0</v>
      </c>
      <c r="BJ44" s="115" t="str">
        <f>IF($BG44="","0",IF('INPUT INF'!$N$65="YES",$BF44,""))</f>
        <v>0</v>
      </c>
      <c r="BL44" s="116" t="str">
        <f t="shared" si="87"/>
        <v/>
      </c>
      <c r="BM44" s="116" t="str">
        <f t="shared" si="88"/>
        <v/>
      </c>
      <c r="BN44" s="116" t="str">
        <f t="shared" si="88"/>
        <v/>
      </c>
      <c r="BR44" s="116" t="str">
        <f t="shared" si="92"/>
        <v/>
      </c>
      <c r="BS44" s="116" t="str">
        <f t="shared" si="93"/>
        <v/>
      </c>
      <c r="BT44" s="116" t="str">
        <f t="shared" si="93"/>
        <v/>
      </c>
      <c r="BX44" s="116" t="str">
        <f t="shared" si="97"/>
        <v/>
      </c>
      <c r="BY44" s="116" t="str">
        <f t="shared" si="98"/>
        <v/>
      </c>
      <c r="BZ44" s="116" t="str">
        <f t="shared" si="98"/>
        <v/>
      </c>
      <c r="CD44" s="116" t="str">
        <f t="shared" si="102"/>
        <v/>
      </c>
      <c r="CE44" s="116" t="str">
        <f t="shared" si="103"/>
        <v/>
      </c>
      <c r="CF44" s="116" t="str">
        <f t="shared" si="104"/>
        <v/>
      </c>
      <c r="CJ44" s="116" t="str">
        <f t="shared" si="108"/>
        <v/>
      </c>
      <c r="CK44" s="116" t="str">
        <f t="shared" si="109"/>
        <v/>
      </c>
      <c r="CL44" s="116" t="str">
        <f t="shared" si="110"/>
        <v/>
      </c>
      <c r="CP44" s="116" t="str">
        <f t="shared" si="30"/>
        <v/>
      </c>
      <c r="CQ44" s="116" t="str">
        <f t="shared" si="114"/>
        <v/>
      </c>
      <c r="CR44" s="116" t="str">
        <f t="shared" si="115"/>
        <v/>
      </c>
      <c r="CX44" s="133" t="s">
        <v>49</v>
      </c>
      <c r="CY44" s="137" t="s">
        <v>27</v>
      </c>
      <c r="CZ44" s="137" t="s">
        <v>40</v>
      </c>
      <c r="DA44" s="138" t="s">
        <v>28</v>
      </c>
      <c r="DB44" s="137" t="s">
        <v>29</v>
      </c>
      <c r="DC44" s="137" t="s">
        <v>58</v>
      </c>
      <c r="DD44" s="139" t="s">
        <v>108</v>
      </c>
      <c r="DE44" s="139" t="s">
        <v>37</v>
      </c>
      <c r="DH44" s="115" t="str">
        <f t="shared" si="31"/>
        <v/>
      </c>
      <c r="DI44" s="115" t="str">
        <f t="shared" si="32"/>
        <v/>
      </c>
      <c r="DJ44" s="115" t="str">
        <f t="shared" si="33"/>
        <v/>
      </c>
      <c r="DK44" s="115" t="str">
        <f t="shared" si="34"/>
        <v/>
      </c>
      <c r="DL44" s="115" t="str">
        <f t="shared" si="35"/>
        <v/>
      </c>
      <c r="DM44" s="115" t="str">
        <f t="shared" si="36"/>
        <v/>
      </c>
      <c r="DN44" s="115" t="str">
        <f t="shared" si="37"/>
        <v/>
      </c>
      <c r="DO44" s="115" t="str">
        <f t="shared" si="38"/>
        <v/>
      </c>
      <c r="DP44" s="115" t="str">
        <f t="shared" si="39"/>
        <v/>
      </c>
      <c r="DQ44" s="115" t="str">
        <f t="shared" si="40"/>
        <v/>
      </c>
      <c r="DR44" s="115" t="str">
        <f t="shared" si="41"/>
        <v/>
      </c>
      <c r="DS44" s="115" t="str">
        <f t="shared" si="42"/>
        <v/>
      </c>
      <c r="DT44" s="115" t="str">
        <f t="shared" si="43"/>
        <v/>
      </c>
      <c r="DU44" s="115" t="str">
        <f t="shared" si="44"/>
        <v/>
      </c>
      <c r="DV44" s="115" t="str">
        <f t="shared" si="45"/>
        <v/>
      </c>
      <c r="DW44" s="115" t="str">
        <f t="shared" si="46"/>
        <v/>
      </c>
      <c r="DX44" s="115" t="str">
        <f t="shared" si="47"/>
        <v/>
      </c>
      <c r="DY44" s="115" t="str">
        <f t="shared" si="48"/>
        <v/>
      </c>
      <c r="DZ44" s="115" t="str">
        <f t="shared" si="49"/>
        <v/>
      </c>
      <c r="EA44" s="115" t="str">
        <f t="shared" si="50"/>
        <v/>
      </c>
      <c r="EB44" s="115" t="str">
        <f t="shared" si="51"/>
        <v/>
      </c>
      <c r="EC44" s="115" t="str">
        <f t="shared" si="52"/>
        <v/>
      </c>
      <c r="ED44" s="115" t="str">
        <f t="shared" si="53"/>
        <v/>
      </c>
      <c r="EE44" s="115" t="str">
        <f t="shared" si="54"/>
        <v/>
      </c>
      <c r="EF44" s="115" t="str">
        <f t="shared" si="55"/>
        <v/>
      </c>
      <c r="EG44" s="115" t="str">
        <f t="shared" si="119"/>
        <v/>
      </c>
      <c r="EH44" s="115" t="str">
        <f t="shared" si="120"/>
        <v/>
      </c>
      <c r="EI44" s="115" t="str">
        <f t="shared" si="121"/>
        <v/>
      </c>
      <c r="EJ44" s="115" t="str">
        <f t="shared" si="122"/>
        <v/>
      </c>
      <c r="EK44" s="115" t="str">
        <f t="shared" si="123"/>
        <v/>
      </c>
      <c r="EL44" s="115" t="str">
        <f t="shared" si="124"/>
        <v/>
      </c>
      <c r="EM44" s="115" t="str">
        <f t="shared" si="125"/>
        <v/>
      </c>
      <c r="EN44" s="115" t="str">
        <f t="shared" si="126"/>
        <v/>
      </c>
      <c r="EO44" s="115" t="str">
        <f t="shared" si="127"/>
        <v/>
      </c>
      <c r="EP44" s="115" t="str">
        <f t="shared" si="128"/>
        <v/>
      </c>
      <c r="EQ44" s="115" t="str">
        <f t="shared" si="129"/>
        <v/>
      </c>
      <c r="ER44" s="115" t="str">
        <f t="shared" si="130"/>
        <v/>
      </c>
      <c r="ES44" s="115" t="str">
        <f t="shared" si="131"/>
        <v/>
      </c>
      <c r="ET44" s="115" t="str">
        <f t="shared" si="132"/>
        <v/>
      </c>
      <c r="EU44" s="115" t="str">
        <f t="shared" si="133"/>
        <v/>
      </c>
      <c r="EV44" s="115" t="str">
        <f t="shared" si="134"/>
        <v/>
      </c>
      <c r="EW44" s="115" t="str">
        <f t="shared" si="135"/>
        <v/>
      </c>
      <c r="EX44" s="115" t="str">
        <f t="shared" si="136"/>
        <v/>
      </c>
      <c r="EY44" s="115" t="str">
        <f t="shared" si="137"/>
        <v/>
      </c>
      <c r="EZ44" s="115" t="str">
        <f t="shared" si="138"/>
        <v/>
      </c>
      <c r="FA44" s="115" t="str">
        <f t="shared" si="139"/>
        <v/>
      </c>
      <c r="FB44" s="115" t="str">
        <f t="shared" si="140"/>
        <v/>
      </c>
      <c r="FC44" s="115" t="str">
        <f t="shared" si="141"/>
        <v/>
      </c>
      <c r="FD44" s="115" t="str">
        <f t="shared" si="142"/>
        <v/>
      </c>
      <c r="FE44" s="115" t="str">
        <f t="shared" si="143"/>
        <v/>
      </c>
      <c r="FF44" s="115">
        <f>FF43</f>
        <v>65</v>
      </c>
      <c r="FG44" s="115">
        <f>IFERROR(SMALL($DK$3:$DK$422,$A$4),"")</f>
        <v>12672038</v>
      </c>
      <c r="FH44" s="115">
        <f>FH43</f>
        <v>96</v>
      </c>
      <c r="FI44" s="115">
        <f t="shared" si="144"/>
        <v>42</v>
      </c>
      <c r="FJ44" s="115" t="str">
        <f t="shared" si="145"/>
        <v/>
      </c>
      <c r="FK44" s="120" t="str">
        <f t="shared" si="146"/>
        <v/>
      </c>
      <c r="FL44" s="121" t="str">
        <f t="shared" si="147"/>
        <v/>
      </c>
      <c r="FM44" s="122" t="str">
        <f t="shared" si="148"/>
        <v/>
      </c>
      <c r="FN44" s="121" t="str">
        <f t="shared" si="149"/>
        <v/>
      </c>
      <c r="FO44" s="122" t="str">
        <f t="shared" si="150"/>
        <v/>
      </c>
      <c r="FP44" s="122" t="str">
        <f t="shared" si="676"/>
        <v/>
      </c>
      <c r="FR44" s="107" t="str">
        <f>IFERROR(IF('INPUT INF'!L45="","",'INPUT INF'!L45),"")</f>
        <v/>
      </c>
      <c r="FS44" s="107" t="str">
        <f t="shared" si="152"/>
        <v/>
      </c>
      <c r="FT44" s="107" t="str">
        <f t="shared" si="153"/>
        <v/>
      </c>
      <c r="FU44" s="107" t="str">
        <f t="shared" si="593"/>
        <v/>
      </c>
      <c r="FV44" s="107" t="str">
        <f t="shared" si="154"/>
        <v/>
      </c>
      <c r="FW44" s="221" t="str">
        <f t="shared" si="155"/>
        <v/>
      </c>
      <c r="GA44" s="212" t="str">
        <f t="shared" si="862"/>
        <v/>
      </c>
      <c r="GB44" s="140" t="str">
        <f t="shared" si="863"/>
        <v/>
      </c>
      <c r="GC44" s="126">
        <f>COUNTIF($AE$73:$AE$142,"&gt;0")</f>
        <v>0</v>
      </c>
      <c r="GD44" s="148">
        <f t="shared" si="1133"/>
        <v>0</v>
      </c>
      <c r="GE44" s="148" t="str">
        <f t="shared" si="1134"/>
        <v/>
      </c>
      <c r="GF44" s="127">
        <f>COUNTIF($AF$73:$AF$142,GF$3)</f>
        <v>0</v>
      </c>
      <c r="GG44" s="127">
        <f t="shared" ref="GG44:GN44" si="1156">COUNTIF($AF$73:$AF$142,GG$3)</f>
        <v>0</v>
      </c>
      <c r="GH44" s="127">
        <f t="shared" si="1156"/>
        <v>0</v>
      </c>
      <c r="GI44" s="127">
        <f t="shared" si="1156"/>
        <v>0</v>
      </c>
      <c r="GJ44" s="127">
        <f t="shared" si="1156"/>
        <v>0</v>
      </c>
      <c r="GK44" s="127">
        <f t="shared" si="1156"/>
        <v>0</v>
      </c>
      <c r="GL44" s="127">
        <f t="shared" si="1156"/>
        <v>0</v>
      </c>
      <c r="GM44" s="127">
        <f t="shared" si="1156"/>
        <v>0</v>
      </c>
      <c r="GN44" s="127">
        <f t="shared" si="1156"/>
        <v>0</v>
      </c>
      <c r="GO44" s="126">
        <f t="shared" si="866"/>
        <v>0</v>
      </c>
      <c r="GP44" s="126" t="e">
        <f t="shared" si="867"/>
        <v>#DIV/0!</v>
      </c>
      <c r="GQ44" s="126">
        <f>COUNTIF($AE$73:$AE$142,"&lt;45")-GN44</f>
        <v>0</v>
      </c>
      <c r="GR44" s="126">
        <f>COUNTIF($AE$73:$AE$142,"&lt;60")-GQ44</f>
        <v>0</v>
      </c>
      <c r="GS44" s="126">
        <f>COUNTIF($AE$73:$AE$142,"&lt;75")-GQ44-GR44</f>
        <v>0</v>
      </c>
      <c r="GT44" s="126">
        <f>COUNTIF($AE$73:$AE$142,"&lt;90")-GQ44-GR44-GS44</f>
        <v>0</v>
      </c>
      <c r="GU44" s="126">
        <f>COUNTIF($AE$73:$AE$142,"&gt;89")</f>
        <v>0</v>
      </c>
      <c r="GV44" s="126">
        <f>COUNTIF($AE$73:$AE$142,GV3)</f>
        <v>0</v>
      </c>
      <c r="GW44" s="126">
        <f>COUNTIF($AE$73:$AE$142,GW3)</f>
        <v>0</v>
      </c>
      <c r="GY44" s="115">
        <v>41</v>
      </c>
      <c r="GZ44" s="120" t="str">
        <f>IF('INPUT INF'!S$9="YES",GY44,"")</f>
        <v/>
      </c>
      <c r="HA44" s="120" t="str">
        <f t="shared" si="1090"/>
        <v>SUMIT CHOUDHARY</v>
      </c>
      <c r="HB44" s="120" t="str">
        <f>IF(GZ44="","",'INPUT INF'!L$9)</f>
        <v/>
      </c>
      <c r="HC44" s="120">
        <f>'INPUT INF'!S$3</f>
        <v>0</v>
      </c>
      <c r="HD44" s="133" t="str">
        <f t="shared" ref="HD44:HD45" si="1157">IFERROR(INDEX(GB$112:GB$136,MATCH($HB44,$GA$112:$GA$136,0)),"")</f>
        <v/>
      </c>
      <c r="HE44" s="133">
        <f>IFERROR(INDEX(GC$139:GC$163,MATCH($HB44,$GA$139:$GA$163,0)),"")</f>
        <v>0</v>
      </c>
      <c r="HF44" s="133">
        <f t="shared" ref="HF44" si="1158">IFERROR(INDEX(GD$139:GD$163,MATCH($HB44,$GA$139:$GA$163,0)),"")</f>
        <v>0</v>
      </c>
      <c r="HG44" s="133" t="str">
        <f t="shared" ref="HG44" si="1159">IFERROR(INDEX(GE$139:GE$163,MATCH($HB44,$GA$139:$GA$163,0)),"")</f>
        <v/>
      </c>
      <c r="HH44" s="133">
        <f t="shared" ref="HH44" si="1160">IFERROR(INDEX(GF$139:GF$163,MATCH($HB44,$GA$139:$GA$163,0)),"")</f>
        <v>0</v>
      </c>
      <c r="HI44" s="133">
        <f t="shared" ref="HI44" si="1161">IFERROR(INDEX(GG$139:GG$163,MATCH($HB44,$GA$139:$GA$163,0)),"")</f>
        <v>0</v>
      </c>
      <c r="HJ44" s="133">
        <f t="shared" ref="HJ44" si="1162">IFERROR(INDEX(GH$139:GH$163,MATCH($HB44,$GA$139:$GA$163,0)),"")</f>
        <v>0</v>
      </c>
      <c r="HK44" s="133">
        <f t="shared" ref="HK44" si="1163">IFERROR(INDEX(GI$139:GI$163,MATCH($HB44,$GA$139:$GA$163,0)),"")</f>
        <v>0</v>
      </c>
      <c r="HL44" s="133">
        <f t="shared" ref="HL44" si="1164">IFERROR(INDEX(GJ$139:GJ$163,MATCH($HB44,$GA$139:$GA$163,0)),"")</f>
        <v>0</v>
      </c>
      <c r="HM44" s="133">
        <f t="shared" ref="HM44" si="1165">IFERROR(INDEX(GK$139:GK$163,MATCH($HB44,$GA$139:$GA$163,0)),"")</f>
        <v>0</v>
      </c>
      <c r="HN44" s="133">
        <f t="shared" ref="HN44" si="1166">IFERROR(INDEX(GL$139:GL$163,MATCH($HB44,$GA$139:$GA$163,0)),"")</f>
        <v>0</v>
      </c>
      <c r="HO44" s="133">
        <f t="shared" ref="HO44" si="1167">IFERROR(INDEX(GM$139:GM$163,MATCH($HB44,$GA$139:$GA$163,0)),"")</f>
        <v>0</v>
      </c>
      <c r="HP44" s="133">
        <f t="shared" ref="HP44" si="1168">IFERROR(INDEX(GN$139:GN$163,MATCH($HB44,$GA$139:$GA$163,0)),"")</f>
        <v>0</v>
      </c>
      <c r="HQ44" s="133">
        <f t="shared" ref="HQ44" si="1169">IFERROR(INDEX(GO$139:GO$163,MATCH($HB44,$GA$139:$GA$163,0)),"")</f>
        <v>0</v>
      </c>
      <c r="HR44" s="133" t="str">
        <f t="shared" ref="HR44" si="1170">IFERROR(INDEX(GP$139:GP$163,MATCH($HB44,$GA$139:$GA$163,0)),"")</f>
        <v/>
      </c>
      <c r="HS44" s="133">
        <f t="shared" ref="HS44" si="1171">IFERROR(INDEX(GQ$139:GQ$163,MATCH($HB44,$GA$139:$GA$163,0)),"")</f>
        <v>0</v>
      </c>
      <c r="HT44" s="133">
        <f t="shared" ref="HT44" si="1172">IFERROR(INDEX(GR$139:GR$163,MATCH($HB44,$GA$139:$GA$163,0)),"")</f>
        <v>0</v>
      </c>
      <c r="HU44" s="133">
        <f t="shared" ref="HU44" si="1173">IFERROR(INDEX(GS$139:GS$163,MATCH($HB44,$GA$139:$GA$163,0)),"")</f>
        <v>0</v>
      </c>
      <c r="HV44" s="133">
        <f t="shared" ref="HV44" si="1174">IFERROR(INDEX(GT$139:GT$163,MATCH($HB44,$GA$139:$GA$163,0)),"")</f>
        <v>0</v>
      </c>
      <c r="HW44" s="133">
        <f t="shared" ref="HW44" si="1175">IFERROR(INDEX(GU$139:GU$163,MATCH($HB44,$GA$139:$GA$163,0)),"")</f>
        <v>0</v>
      </c>
      <c r="HX44" s="133">
        <f t="shared" ref="HX44" si="1176">IFERROR(INDEX(GV$139:GV$163,MATCH($HB44,$GA$139:$GA$163,0)),"")</f>
        <v>0</v>
      </c>
      <c r="HY44" s="133">
        <f t="shared" ref="HY44" si="1177">IFERROR(INDEX(GW$139:GW$163,MATCH($HB44,$GA$139:$GA$163,0)),"")</f>
        <v>0</v>
      </c>
      <c r="IA44" s="141" t="str">
        <f t="shared" si="452"/>
        <v/>
      </c>
      <c r="IB44" s="131" t="str">
        <f t="shared" si="191"/>
        <v/>
      </c>
      <c r="IC44" s="131" t="str">
        <f t="shared" si="192"/>
        <v/>
      </c>
      <c r="ID44" s="131" t="str">
        <f t="shared" si="193"/>
        <v/>
      </c>
      <c r="IE44" s="131" t="str">
        <f t="shared" si="194"/>
        <v/>
      </c>
      <c r="IF44" s="131" t="str">
        <f t="shared" si="195"/>
        <v/>
      </c>
      <c r="IG44" s="131" t="str">
        <f t="shared" si="196"/>
        <v/>
      </c>
      <c r="IH44" s="131" t="str">
        <f t="shared" si="197"/>
        <v/>
      </c>
      <c r="II44" s="131" t="str">
        <f t="shared" si="198"/>
        <v/>
      </c>
      <c r="IJ44" s="131" t="str">
        <f t="shared" si="199"/>
        <v/>
      </c>
      <c r="IK44" s="131" t="str">
        <f t="shared" si="200"/>
        <v/>
      </c>
      <c r="IL44" s="131" t="str">
        <f t="shared" si="201"/>
        <v/>
      </c>
      <c r="IM44" s="131" t="str">
        <f t="shared" si="202"/>
        <v/>
      </c>
      <c r="IN44" s="131" t="str">
        <f t="shared" si="203"/>
        <v/>
      </c>
      <c r="IO44" s="131" t="str">
        <f t="shared" si="204"/>
        <v/>
      </c>
      <c r="IP44" s="131" t="str">
        <f t="shared" si="205"/>
        <v/>
      </c>
      <c r="IQ44" s="131" t="str">
        <f t="shared" si="206"/>
        <v/>
      </c>
      <c r="IR44" s="131" t="str">
        <f t="shared" si="207"/>
        <v/>
      </c>
      <c r="IS44" s="131" t="str">
        <f t="shared" si="208"/>
        <v/>
      </c>
      <c r="IT44" s="131" t="str">
        <f t="shared" si="209"/>
        <v/>
      </c>
      <c r="IU44" s="131" t="str">
        <f t="shared" si="210"/>
        <v/>
      </c>
      <c r="IV44" s="131" t="str">
        <f t="shared" si="211"/>
        <v/>
      </c>
      <c r="IW44" s="131" t="str">
        <f t="shared" si="212"/>
        <v/>
      </c>
      <c r="IX44" s="131" t="str">
        <f t="shared" si="213"/>
        <v/>
      </c>
      <c r="IY44" s="131" t="str">
        <f t="shared" si="214"/>
        <v/>
      </c>
      <c r="IZ44" s="131" t="str">
        <f t="shared" si="215"/>
        <v/>
      </c>
      <c r="JB44" s="143"/>
      <c r="JC44" s="133"/>
      <c r="JD44" s="133" t="e">
        <f t="shared" si="1111"/>
        <v>#NUM!</v>
      </c>
      <c r="JE44" s="133"/>
      <c r="JF44" s="133" t="str">
        <f t="shared" si="1087"/>
        <v/>
      </c>
      <c r="JG44" s="133" t="str">
        <f t="shared" si="1087"/>
        <v/>
      </c>
      <c r="JH44" s="133" t="str">
        <f t="shared" si="1087"/>
        <v/>
      </c>
      <c r="JI44" s="133" t="str">
        <f t="shared" si="1087"/>
        <v/>
      </c>
      <c r="JJ44" s="133" t="str">
        <f t="shared" si="1087"/>
        <v/>
      </c>
      <c r="JK44" s="133" t="e">
        <f t="shared" si="753"/>
        <v>#VALUE!</v>
      </c>
      <c r="JL44" s="133" t="str">
        <f t="shared" si="1088"/>
        <v/>
      </c>
      <c r="JM44" s="133" t="str">
        <f t="shared" si="1088"/>
        <v/>
      </c>
      <c r="JN44" s="133" t="str">
        <f t="shared" si="1088"/>
        <v/>
      </c>
      <c r="JO44" s="133" t="str">
        <f t="shared" si="1088"/>
        <v/>
      </c>
      <c r="JP44" s="133" t="str">
        <f t="shared" si="1088"/>
        <v/>
      </c>
      <c r="JQ44" s="133" t="str">
        <f t="shared" si="1088"/>
        <v/>
      </c>
      <c r="JR44" s="133" t="str">
        <f t="shared" si="1088"/>
        <v/>
      </c>
      <c r="JS44" s="133" t="str">
        <f t="shared" si="1088"/>
        <v/>
      </c>
      <c r="JT44" s="133" t="str">
        <f t="shared" si="1088"/>
        <v/>
      </c>
      <c r="JU44" s="133" t="str">
        <f t="shared" si="1088"/>
        <v/>
      </c>
      <c r="JV44" s="120" t="e">
        <f t="shared" si="755"/>
        <v>#VALUE!</v>
      </c>
      <c r="JW44" s="143"/>
      <c r="JX44" s="143"/>
      <c r="JY44" s="143"/>
      <c r="JZ44" s="143"/>
      <c r="KA44" s="143"/>
      <c r="KB44" s="143"/>
    </row>
    <row r="45" spans="1:288" ht="15" customHeight="1" x14ac:dyDescent="0.25">
      <c r="A45" s="115">
        <v>43</v>
      </c>
      <c r="B45" s="115" t="str">
        <f t="shared" si="59"/>
        <v/>
      </c>
      <c r="C45" s="115" t="s">
        <v>68</v>
      </c>
      <c r="D45" s="100" t="str">
        <f t="shared" si="178"/>
        <v>A</v>
      </c>
      <c r="E45" s="100" t="str">
        <f t="shared" si="60"/>
        <v/>
      </c>
      <c r="F45" s="100" t="str">
        <f t="shared" si="61"/>
        <v/>
      </c>
      <c r="G45" s="100" t="str">
        <f t="shared" si="2"/>
        <v/>
      </c>
      <c r="H45" s="100" t="str">
        <f t="shared" si="62"/>
        <v/>
      </c>
      <c r="I45" s="100" t="str">
        <f t="shared" si="3"/>
        <v/>
      </c>
      <c r="J45" s="100" t="str">
        <f t="shared" si="63"/>
        <v/>
      </c>
      <c r="K45" s="100" t="str">
        <f t="shared" si="4"/>
        <v/>
      </c>
      <c r="L45" s="100" t="str">
        <f t="shared" si="5"/>
        <v/>
      </c>
      <c r="M45" s="100" t="str">
        <f t="shared" si="6"/>
        <v/>
      </c>
      <c r="N45" s="100" t="str">
        <f t="shared" si="64"/>
        <v/>
      </c>
      <c r="O45" s="100" t="str">
        <f t="shared" si="7"/>
        <v/>
      </c>
      <c r="P45" s="100" t="str">
        <f t="shared" si="65"/>
        <v/>
      </c>
      <c r="Q45" s="100" t="str">
        <f t="shared" si="8"/>
        <v/>
      </c>
      <c r="R45" s="100" t="str">
        <f t="shared" si="66"/>
        <v/>
      </c>
      <c r="S45" s="100" t="str">
        <f t="shared" si="9"/>
        <v/>
      </c>
      <c r="T45" s="100" t="str">
        <f t="shared" si="67"/>
        <v/>
      </c>
      <c r="U45" s="100" t="str">
        <f t="shared" si="10"/>
        <v/>
      </c>
      <c r="V45" s="100" t="str">
        <f t="shared" si="68"/>
        <v/>
      </c>
      <c r="W45" s="100" t="str">
        <f t="shared" si="11"/>
        <v/>
      </c>
      <c r="X45" s="100" t="str">
        <f t="shared" si="69"/>
        <v/>
      </c>
      <c r="Y45" s="100" t="str">
        <f t="shared" si="12"/>
        <v/>
      </c>
      <c r="Z45" s="100" t="str">
        <f t="shared" si="70"/>
        <v/>
      </c>
      <c r="AA45" s="100" t="str">
        <f t="shared" si="13"/>
        <v/>
      </c>
      <c r="AB45" s="100" t="str">
        <f t="shared" si="71"/>
        <v/>
      </c>
      <c r="AC45" s="100" t="str">
        <f t="shared" si="14"/>
        <v/>
      </c>
      <c r="AD45" s="100" t="str">
        <f t="shared" si="72"/>
        <v/>
      </c>
      <c r="AE45" s="100" t="str">
        <f t="shared" si="15"/>
        <v/>
      </c>
      <c r="AF45" s="100" t="str">
        <f t="shared" si="73"/>
        <v/>
      </c>
      <c r="AG45" s="100" t="str">
        <f t="shared" si="16"/>
        <v/>
      </c>
      <c r="AH45" s="100" t="str">
        <f t="shared" si="74"/>
        <v/>
      </c>
      <c r="AI45" s="100" t="str">
        <f t="shared" si="17"/>
        <v/>
      </c>
      <c r="AJ45" s="100" t="str">
        <f t="shared" si="75"/>
        <v/>
      </c>
      <c r="AK45" s="100" t="str">
        <f t="shared" si="18"/>
        <v/>
      </c>
      <c r="AL45" s="100" t="str">
        <f t="shared" si="76"/>
        <v/>
      </c>
      <c r="AM45" s="100" t="str">
        <f t="shared" si="19"/>
        <v/>
      </c>
      <c r="AN45" s="100" t="str">
        <f t="shared" si="77"/>
        <v/>
      </c>
      <c r="AO45" s="100" t="str">
        <f t="shared" si="20"/>
        <v/>
      </c>
      <c r="AP45" s="100" t="str">
        <f t="shared" si="78"/>
        <v/>
      </c>
      <c r="AQ45" s="100" t="str">
        <f t="shared" si="21"/>
        <v/>
      </c>
      <c r="AR45" s="100" t="str">
        <f t="shared" si="79"/>
        <v/>
      </c>
      <c r="AS45" s="100" t="str">
        <f t="shared" si="22"/>
        <v/>
      </c>
      <c r="AT45" s="100" t="str">
        <f t="shared" si="80"/>
        <v/>
      </c>
      <c r="AU45" s="100" t="str">
        <f t="shared" si="23"/>
        <v/>
      </c>
      <c r="AV45" s="100" t="str">
        <f t="shared" si="81"/>
        <v/>
      </c>
      <c r="AW45" s="100" t="str">
        <f t="shared" si="24"/>
        <v/>
      </c>
      <c r="AX45" s="100" t="str">
        <f t="shared" si="82"/>
        <v/>
      </c>
      <c r="AY45" s="100" t="str">
        <f t="shared" si="25"/>
        <v/>
      </c>
      <c r="AZ45" s="100" t="str">
        <f t="shared" si="83"/>
        <v/>
      </c>
      <c r="BA45" s="100" t="str">
        <f t="shared" si="26"/>
        <v/>
      </c>
      <c r="BB45" s="100" t="str">
        <f t="shared" si="84"/>
        <v/>
      </c>
      <c r="BC45" s="100" t="str">
        <f>IFERROR(INDEX('INPUT INF'!$F$3:$F$601,MATCH($B45,'INPUT INF'!$A$3:$A$601,FALSE)),"")</f>
        <v/>
      </c>
      <c r="BD45" s="100" t="str">
        <f t="shared" si="27"/>
        <v/>
      </c>
      <c r="BE45" s="100" t="str">
        <f t="shared" si="85"/>
        <v/>
      </c>
      <c r="BF45" s="100" t="str">
        <f t="shared" si="28"/>
        <v/>
      </c>
      <c r="BG45" s="115" t="str">
        <f t="shared" si="29"/>
        <v/>
      </c>
      <c r="BH45" s="115" t="str">
        <f>IF(AND('INPUT INF'!$O$1="X",BG45="PASS"),BF45,IF($BG45="","0",IF('INPUT INF'!$N$63="YES",$BF45,"")))</f>
        <v>0</v>
      </c>
      <c r="BI45" s="115" t="str">
        <f>IF($BG45="","0",IF('INPUT INF'!$N$64="YES",$BF45,""))</f>
        <v>0</v>
      </c>
      <c r="BJ45" s="115" t="str">
        <f>IF($BG45="","0",IF('INPUT INF'!$N$65="YES",$BF45,""))</f>
        <v>0</v>
      </c>
      <c r="BL45" s="116" t="str">
        <f t="shared" si="87"/>
        <v/>
      </c>
      <c r="BM45" s="116" t="str">
        <f t="shared" si="88"/>
        <v/>
      </c>
      <c r="BN45" s="116" t="str">
        <f t="shared" si="88"/>
        <v/>
      </c>
      <c r="BR45" s="116" t="str">
        <f t="shared" si="92"/>
        <v/>
      </c>
      <c r="BS45" s="116" t="str">
        <f t="shared" si="93"/>
        <v/>
      </c>
      <c r="BT45" s="116" t="str">
        <f t="shared" si="93"/>
        <v/>
      </c>
      <c r="BX45" s="116" t="str">
        <f t="shared" si="97"/>
        <v/>
      </c>
      <c r="BY45" s="116" t="str">
        <f t="shared" si="98"/>
        <v/>
      </c>
      <c r="BZ45" s="116" t="str">
        <f t="shared" si="98"/>
        <v/>
      </c>
      <c r="CD45" s="116" t="str">
        <f t="shared" si="102"/>
        <v/>
      </c>
      <c r="CE45" s="116" t="str">
        <f t="shared" si="103"/>
        <v/>
      </c>
      <c r="CF45" s="116" t="str">
        <f t="shared" si="104"/>
        <v/>
      </c>
      <c r="CJ45" s="116" t="str">
        <f t="shared" si="108"/>
        <v/>
      </c>
      <c r="CK45" s="116" t="str">
        <f t="shared" si="109"/>
        <v/>
      </c>
      <c r="CL45" s="116" t="str">
        <f t="shared" si="110"/>
        <v/>
      </c>
      <c r="CP45" s="116" t="str">
        <f t="shared" si="30"/>
        <v/>
      </c>
      <c r="CQ45" s="116" t="str">
        <f t="shared" si="114"/>
        <v/>
      </c>
      <c r="CR45" s="116" t="str">
        <f t="shared" si="115"/>
        <v/>
      </c>
      <c r="CX45" s="133">
        <f>BW3</f>
        <v>1</v>
      </c>
      <c r="CY45" s="122"/>
      <c r="CZ45" s="121">
        <f>IFERROR(INDEX($BU$3:$BU$27,MATCH(CX45,$BV$3:$BV$15,0)),"")</f>
        <v>12672042</v>
      </c>
      <c r="DA45" s="121" t="str">
        <f t="shared" ref="DA45:DA48" si="1178">IFERROR(INDEX($C$1003:$C$1900,MATCH(CZ45,$B$1003:$B$1900,0)),"")</f>
        <v>KISHAN KUMAR DUBEY</v>
      </c>
      <c r="DB45" s="122">
        <f>INDEX($BF$3:$BF$842,MATCH(CZ45,$B$3:$B$842,0))</f>
        <v>478</v>
      </c>
      <c r="DC45" s="122">
        <f t="shared" ref="DC45:DC48" si="1179">IFERROR(ROUND(DB45/500*100,2),"")</f>
        <v>95.6</v>
      </c>
      <c r="DD45" s="122" t="str">
        <f>IF(CZ45="","",INDEX($C$3:$C$842,MATCH(CZ45,$B$3:$B$842,0)))</f>
        <v>I</v>
      </c>
      <c r="DE45" s="122" t="str">
        <f>IF(CZ45="","",INDEX($D$3:$D$842,MATCH(CZ45,$B$3:$B$842,0)))</f>
        <v>B</v>
      </c>
      <c r="DH45" s="115" t="str">
        <f t="shared" si="31"/>
        <v/>
      </c>
      <c r="DI45" s="115" t="str">
        <f t="shared" si="32"/>
        <v/>
      </c>
      <c r="DJ45" s="115" t="str">
        <f t="shared" si="33"/>
        <v/>
      </c>
      <c r="DK45" s="115" t="str">
        <f t="shared" si="34"/>
        <v/>
      </c>
      <c r="DL45" s="115" t="str">
        <f t="shared" si="35"/>
        <v/>
      </c>
      <c r="DM45" s="115" t="str">
        <f t="shared" si="36"/>
        <v/>
      </c>
      <c r="DN45" s="115" t="str">
        <f t="shared" si="37"/>
        <v/>
      </c>
      <c r="DO45" s="115" t="str">
        <f t="shared" si="38"/>
        <v/>
      </c>
      <c r="DP45" s="115" t="str">
        <f t="shared" si="39"/>
        <v/>
      </c>
      <c r="DQ45" s="115" t="str">
        <f t="shared" si="40"/>
        <v/>
      </c>
      <c r="DR45" s="115" t="str">
        <f t="shared" si="41"/>
        <v/>
      </c>
      <c r="DS45" s="115" t="str">
        <f t="shared" si="42"/>
        <v/>
      </c>
      <c r="DT45" s="115" t="str">
        <f t="shared" si="43"/>
        <v/>
      </c>
      <c r="DU45" s="115" t="str">
        <f t="shared" si="44"/>
        <v/>
      </c>
      <c r="DV45" s="115" t="str">
        <f t="shared" si="45"/>
        <v/>
      </c>
      <c r="DW45" s="115" t="str">
        <f t="shared" si="46"/>
        <v/>
      </c>
      <c r="DX45" s="115" t="str">
        <f t="shared" si="47"/>
        <v/>
      </c>
      <c r="DY45" s="115" t="str">
        <f t="shared" si="48"/>
        <v/>
      </c>
      <c r="DZ45" s="115" t="str">
        <f t="shared" si="49"/>
        <v/>
      </c>
      <c r="EA45" s="115" t="str">
        <f t="shared" si="50"/>
        <v/>
      </c>
      <c r="EB45" s="115" t="str">
        <f t="shared" si="51"/>
        <v/>
      </c>
      <c r="EC45" s="115" t="str">
        <f t="shared" si="52"/>
        <v/>
      </c>
      <c r="ED45" s="115" t="str">
        <f t="shared" si="53"/>
        <v/>
      </c>
      <c r="EE45" s="115" t="str">
        <f t="shared" si="54"/>
        <v/>
      </c>
      <c r="EF45" s="115" t="str">
        <f t="shared" si="55"/>
        <v/>
      </c>
      <c r="EG45" s="115" t="str">
        <f t="shared" si="119"/>
        <v/>
      </c>
      <c r="EH45" s="115" t="str">
        <f t="shared" si="120"/>
        <v/>
      </c>
      <c r="EI45" s="115" t="str">
        <f t="shared" si="121"/>
        <v/>
      </c>
      <c r="EJ45" s="115" t="str">
        <f t="shared" si="122"/>
        <v/>
      </c>
      <c r="EK45" s="115" t="str">
        <f t="shared" si="123"/>
        <v/>
      </c>
      <c r="EL45" s="115" t="str">
        <f t="shared" si="124"/>
        <v/>
      </c>
      <c r="EM45" s="115" t="str">
        <f t="shared" si="125"/>
        <v/>
      </c>
      <c r="EN45" s="115" t="str">
        <f t="shared" si="126"/>
        <v/>
      </c>
      <c r="EO45" s="115" t="str">
        <f t="shared" si="127"/>
        <v/>
      </c>
      <c r="EP45" s="115" t="str">
        <f t="shared" si="128"/>
        <v/>
      </c>
      <c r="EQ45" s="115" t="str">
        <f t="shared" si="129"/>
        <v/>
      </c>
      <c r="ER45" s="115" t="str">
        <f t="shared" si="130"/>
        <v/>
      </c>
      <c r="ES45" s="115" t="str">
        <f t="shared" si="131"/>
        <v/>
      </c>
      <c r="ET45" s="115" t="str">
        <f t="shared" si="132"/>
        <v/>
      </c>
      <c r="EU45" s="115" t="str">
        <f t="shared" si="133"/>
        <v/>
      </c>
      <c r="EV45" s="115" t="str">
        <f t="shared" si="134"/>
        <v/>
      </c>
      <c r="EW45" s="115" t="str">
        <f t="shared" si="135"/>
        <v/>
      </c>
      <c r="EX45" s="115" t="str">
        <f t="shared" si="136"/>
        <v/>
      </c>
      <c r="EY45" s="115" t="str">
        <f t="shared" si="137"/>
        <v/>
      </c>
      <c r="EZ45" s="115" t="str">
        <f t="shared" si="138"/>
        <v/>
      </c>
      <c r="FA45" s="115" t="str">
        <f t="shared" si="139"/>
        <v/>
      </c>
      <c r="FB45" s="115" t="str">
        <f t="shared" si="140"/>
        <v/>
      </c>
      <c r="FC45" s="115" t="str">
        <f t="shared" si="141"/>
        <v/>
      </c>
      <c r="FD45" s="115" t="str">
        <f t="shared" si="142"/>
        <v/>
      </c>
      <c r="FE45" s="115" t="str">
        <f t="shared" si="143"/>
        <v/>
      </c>
      <c r="FF45" s="115">
        <f t="shared" ref="FF45:FF52" si="1180">FF44</f>
        <v>65</v>
      </c>
      <c r="FG45" s="115">
        <f>IFERROR(SMALL($DK$3:$DK$422,$A$5),"")</f>
        <v>12672051</v>
      </c>
      <c r="FH45" s="115">
        <f t="shared" ref="FH45:FH52" si="1181">FH44</f>
        <v>96</v>
      </c>
      <c r="FI45" s="115">
        <f t="shared" si="144"/>
        <v>43</v>
      </c>
      <c r="FJ45" s="115" t="str">
        <f t="shared" si="145"/>
        <v/>
      </c>
      <c r="FK45" s="120" t="str">
        <f t="shared" si="146"/>
        <v/>
      </c>
      <c r="FL45" s="121" t="str">
        <f t="shared" si="147"/>
        <v/>
      </c>
      <c r="FM45" s="122" t="str">
        <f t="shared" si="148"/>
        <v/>
      </c>
      <c r="FN45" s="121" t="str">
        <f t="shared" si="149"/>
        <v/>
      </c>
      <c r="FO45" s="122" t="str">
        <f t="shared" si="150"/>
        <v/>
      </c>
      <c r="FP45" s="122" t="str">
        <f t="shared" si="676"/>
        <v/>
      </c>
      <c r="FR45" s="107" t="str">
        <f>IFERROR(IF('INPUT INF'!L46="","",'INPUT INF'!L46),"")</f>
        <v/>
      </c>
      <c r="FS45" s="107" t="str">
        <f t="shared" si="152"/>
        <v/>
      </c>
      <c r="FT45" s="107" t="str">
        <f t="shared" si="153"/>
        <v/>
      </c>
      <c r="FU45" s="107" t="str">
        <f t="shared" si="593"/>
        <v/>
      </c>
      <c r="FV45" s="107" t="str">
        <f t="shared" si="154"/>
        <v/>
      </c>
      <c r="FW45" s="221" t="str">
        <f t="shared" si="155"/>
        <v/>
      </c>
      <c r="GA45" s="212" t="str">
        <f t="shared" si="862"/>
        <v/>
      </c>
      <c r="GB45" s="140" t="str">
        <f t="shared" si="863"/>
        <v/>
      </c>
      <c r="GC45" s="126">
        <f>COUNTIF($AG$73:$AG$142,"&gt;0")</f>
        <v>0</v>
      </c>
      <c r="GD45" s="148">
        <f t="shared" si="1133"/>
        <v>0</v>
      </c>
      <c r="GE45" s="148" t="str">
        <f t="shared" si="1134"/>
        <v/>
      </c>
      <c r="GF45" s="127">
        <f>COUNTIF($AH$73:$AH$142,GF$3)</f>
        <v>0</v>
      </c>
      <c r="GG45" s="127">
        <f t="shared" ref="GG45:GN45" si="1182">COUNTIF($AH$73:$AH$142,GG$3)</f>
        <v>0</v>
      </c>
      <c r="GH45" s="127">
        <f t="shared" si="1182"/>
        <v>0</v>
      </c>
      <c r="GI45" s="127">
        <f t="shared" si="1182"/>
        <v>0</v>
      </c>
      <c r="GJ45" s="127">
        <f t="shared" si="1182"/>
        <v>0</v>
      </c>
      <c r="GK45" s="127">
        <f t="shared" si="1182"/>
        <v>0</v>
      </c>
      <c r="GL45" s="127">
        <f t="shared" si="1182"/>
        <v>0</v>
      </c>
      <c r="GM45" s="127">
        <f t="shared" si="1182"/>
        <v>0</v>
      </c>
      <c r="GN45" s="127">
        <f t="shared" si="1182"/>
        <v>0</v>
      </c>
      <c r="GO45" s="126">
        <f t="shared" si="866"/>
        <v>0</v>
      </c>
      <c r="GP45" s="126" t="e">
        <f t="shared" si="867"/>
        <v>#DIV/0!</v>
      </c>
      <c r="GQ45" s="126">
        <f>COUNTIF($AG$73:$AG$142,"&lt;45")-GN45</f>
        <v>0</v>
      </c>
      <c r="GR45" s="126">
        <f>COUNTIF($AG$73:$AG$142,"&lt;60")-GQ45</f>
        <v>0</v>
      </c>
      <c r="GS45" s="126">
        <f>COUNTIF($AG$73:$AG$142,"&lt;75")-GQ45-GR45</f>
        <v>0</v>
      </c>
      <c r="GT45" s="126">
        <f>COUNTIF($AG$73:$AG$142,"&lt;90")-GQ45-GR45-GS45</f>
        <v>0</v>
      </c>
      <c r="GU45" s="126">
        <f>COUNTIF($AG$73:$AG$142,"&gt;89")</f>
        <v>0</v>
      </c>
      <c r="GV45" s="126">
        <f>COUNTIF($AG$73:$AG$142,GV3)</f>
        <v>0</v>
      </c>
      <c r="GW45" s="126">
        <f>COUNTIF($AG$73:$AG$142,GW3)</f>
        <v>0</v>
      </c>
      <c r="GY45" s="115">
        <v>42</v>
      </c>
      <c r="GZ45" s="120" t="str">
        <f>IF(COUNT(GZ39:GZ44)&gt;1,GY45,"")</f>
        <v/>
      </c>
      <c r="HA45" s="120" t="str">
        <f t="shared" si="1090"/>
        <v>SUMIT CHOUDHARY</v>
      </c>
      <c r="HB45" s="120" t="str">
        <f>IF(GZ45="","",'INPUT INF'!L$9)</f>
        <v/>
      </c>
      <c r="HC45" s="115" t="s">
        <v>32</v>
      </c>
      <c r="HD45" s="133" t="str">
        <f t="shared" si="1157"/>
        <v/>
      </c>
      <c r="HE45" s="133">
        <f>SUM(HE39:HE44)</f>
        <v>16</v>
      </c>
      <c r="HF45" s="133">
        <f t="shared" ref="HF45" si="1183">SUM(HF39:HF44)</f>
        <v>16</v>
      </c>
      <c r="HG45" s="142" t="str">
        <f t="shared" ref="HG45" si="1184">IF(HD45="","",ROUND(HF45/HE45*100,2))</f>
        <v/>
      </c>
      <c r="HH45" s="133">
        <f t="shared" ref="HH45" si="1185">SUM(HH39:HH44)</f>
        <v>4</v>
      </c>
      <c r="HI45" s="133">
        <f t="shared" ref="HI45" si="1186">SUM(HI39:HI44)</f>
        <v>1</v>
      </c>
      <c r="HJ45" s="133">
        <f t="shared" ref="HJ45" si="1187">SUM(HJ39:HJ44)</f>
        <v>0</v>
      </c>
      <c r="HK45" s="133">
        <f t="shared" ref="HK45" si="1188">SUM(HK39:HK44)</f>
        <v>1</v>
      </c>
      <c r="HL45" s="133">
        <f t="shared" ref="HL45" si="1189">SUM(HL39:HL44)</f>
        <v>3</v>
      </c>
      <c r="HM45" s="133">
        <f t="shared" ref="HM45" si="1190">SUM(HM39:HM44)</f>
        <v>2</v>
      </c>
      <c r="HN45" s="133">
        <f t="shared" ref="HN45" si="1191">SUM(HN39:HN44)</f>
        <v>3</v>
      </c>
      <c r="HO45" s="133">
        <f t="shared" ref="HO45" si="1192">SUM(HO39:HO44)</f>
        <v>2</v>
      </c>
      <c r="HP45" s="133">
        <f t="shared" ref="HP45" si="1193">SUM(HP39:HP44)</f>
        <v>0</v>
      </c>
      <c r="HQ45" s="133">
        <f t="shared" ref="HQ45" si="1194">SUM(HQ39:HQ44)</f>
        <v>70</v>
      </c>
      <c r="HR45" s="142">
        <f t="shared" ref="HR45" si="1195">ROUND(HQ45*12.5/SUM(HH45:HP45),2)</f>
        <v>54.69</v>
      </c>
      <c r="HS45" s="133">
        <f t="shared" ref="HS45" si="1196">SUM(HS39:HS44)</f>
        <v>0</v>
      </c>
      <c r="HT45" s="133">
        <f t="shared" ref="HT45" si="1197">SUM(HT39:HT44)</f>
        <v>1</v>
      </c>
      <c r="HU45" s="133">
        <f t="shared" ref="HU45" si="1198">SUM(HU39:HU44)</f>
        <v>4</v>
      </c>
      <c r="HV45" s="133">
        <f t="shared" ref="HV45" si="1199">SUM(HV39:HV44)</f>
        <v>6</v>
      </c>
      <c r="HW45" s="133">
        <f t="shared" ref="HW45:HY45" si="1200">SUM(HW39:HW44)</f>
        <v>5</v>
      </c>
      <c r="HX45" s="133">
        <f t="shared" si="1200"/>
        <v>13</v>
      </c>
      <c r="HY45" s="133">
        <f t="shared" si="1200"/>
        <v>5</v>
      </c>
      <c r="IA45" s="141" t="str">
        <f t="shared" si="452"/>
        <v/>
      </c>
      <c r="IB45" s="131" t="str">
        <f t="shared" si="191"/>
        <v/>
      </c>
      <c r="IC45" s="131" t="str">
        <f t="shared" si="192"/>
        <v/>
      </c>
      <c r="ID45" s="131" t="str">
        <f t="shared" si="193"/>
        <v/>
      </c>
      <c r="IE45" s="131" t="str">
        <f t="shared" si="194"/>
        <v/>
      </c>
      <c r="IF45" s="131" t="str">
        <f t="shared" si="195"/>
        <v/>
      </c>
      <c r="IG45" s="131" t="str">
        <f t="shared" si="196"/>
        <v/>
      </c>
      <c r="IH45" s="131" t="str">
        <f t="shared" si="197"/>
        <v/>
      </c>
      <c r="II45" s="131" t="str">
        <f t="shared" si="198"/>
        <v/>
      </c>
      <c r="IJ45" s="131" t="str">
        <f t="shared" si="199"/>
        <v/>
      </c>
      <c r="IK45" s="131" t="str">
        <f t="shared" si="200"/>
        <v/>
      </c>
      <c r="IL45" s="131" t="str">
        <f t="shared" si="201"/>
        <v/>
      </c>
      <c r="IM45" s="131" t="str">
        <f t="shared" si="202"/>
        <v/>
      </c>
      <c r="IN45" s="131" t="str">
        <f t="shared" si="203"/>
        <v/>
      </c>
      <c r="IO45" s="131" t="str">
        <f t="shared" si="204"/>
        <v/>
      </c>
      <c r="IP45" s="131" t="str">
        <f t="shared" si="205"/>
        <v/>
      </c>
      <c r="IQ45" s="131" t="str">
        <f t="shared" si="206"/>
        <v/>
      </c>
      <c r="IR45" s="131" t="str">
        <f t="shared" si="207"/>
        <v/>
      </c>
      <c r="IS45" s="131" t="str">
        <f t="shared" si="208"/>
        <v/>
      </c>
      <c r="IT45" s="131" t="str">
        <f t="shared" si="209"/>
        <v/>
      </c>
      <c r="IU45" s="131" t="str">
        <f t="shared" si="210"/>
        <v/>
      </c>
      <c r="IV45" s="131" t="str">
        <f t="shared" si="211"/>
        <v/>
      </c>
      <c r="IW45" s="131" t="str">
        <f t="shared" si="212"/>
        <v/>
      </c>
      <c r="IX45" s="131" t="str">
        <f t="shared" si="213"/>
        <v/>
      </c>
      <c r="IY45" s="131" t="str">
        <f t="shared" si="214"/>
        <v/>
      </c>
      <c r="IZ45" s="131" t="str">
        <f t="shared" si="215"/>
        <v/>
      </c>
      <c r="JB45" s="143"/>
      <c r="JC45" s="133"/>
      <c r="JD45" s="133" t="e">
        <f t="shared" si="1111"/>
        <v>#NUM!</v>
      </c>
      <c r="JE45" s="133"/>
      <c r="JF45" s="133" t="str">
        <f t="shared" si="1087"/>
        <v/>
      </c>
      <c r="JG45" s="133" t="str">
        <f t="shared" si="1087"/>
        <v/>
      </c>
      <c r="JH45" s="133" t="str">
        <f t="shared" si="1087"/>
        <v/>
      </c>
      <c r="JI45" s="133" t="str">
        <f t="shared" si="1087"/>
        <v/>
      </c>
      <c r="JJ45" s="133" t="str">
        <f t="shared" si="1087"/>
        <v/>
      </c>
      <c r="JK45" s="133" t="e">
        <f t="shared" si="753"/>
        <v>#VALUE!</v>
      </c>
      <c r="JL45" s="133" t="str">
        <f t="shared" si="1088"/>
        <v/>
      </c>
      <c r="JM45" s="133" t="str">
        <f t="shared" si="1088"/>
        <v/>
      </c>
      <c r="JN45" s="133" t="str">
        <f t="shared" si="1088"/>
        <v/>
      </c>
      <c r="JO45" s="133" t="str">
        <f t="shared" si="1088"/>
        <v/>
      </c>
      <c r="JP45" s="133" t="str">
        <f t="shared" si="1088"/>
        <v/>
      </c>
      <c r="JQ45" s="133" t="str">
        <f t="shared" si="1088"/>
        <v/>
      </c>
      <c r="JR45" s="133" t="str">
        <f t="shared" si="1088"/>
        <v/>
      </c>
      <c r="JS45" s="133" t="str">
        <f t="shared" si="1088"/>
        <v/>
      </c>
      <c r="JT45" s="133" t="str">
        <f t="shared" si="1088"/>
        <v/>
      </c>
      <c r="JU45" s="133" t="str">
        <f t="shared" si="1088"/>
        <v/>
      </c>
      <c r="JV45" s="120" t="e">
        <f t="shared" si="755"/>
        <v>#VALUE!</v>
      </c>
      <c r="JW45" s="143"/>
      <c r="JX45" s="143"/>
      <c r="JY45" s="143"/>
      <c r="JZ45" s="143"/>
      <c r="KA45" s="143"/>
      <c r="KB45" s="143"/>
    </row>
    <row r="46" spans="1:288" ht="15" customHeight="1" x14ac:dyDescent="0.25">
      <c r="A46" s="115">
        <v>44</v>
      </c>
      <c r="B46" s="115" t="str">
        <f t="shared" si="59"/>
        <v/>
      </c>
      <c r="C46" s="115" t="s">
        <v>68</v>
      </c>
      <c r="D46" s="100" t="str">
        <f t="shared" si="178"/>
        <v>A</v>
      </c>
      <c r="E46" s="100" t="str">
        <f t="shared" si="60"/>
        <v/>
      </c>
      <c r="F46" s="100" t="str">
        <f t="shared" si="61"/>
        <v/>
      </c>
      <c r="G46" s="100" t="str">
        <f t="shared" si="2"/>
        <v/>
      </c>
      <c r="H46" s="100" t="str">
        <f t="shared" si="62"/>
        <v/>
      </c>
      <c r="I46" s="100" t="str">
        <f t="shared" si="3"/>
        <v/>
      </c>
      <c r="J46" s="100" t="str">
        <f t="shared" si="63"/>
        <v/>
      </c>
      <c r="K46" s="100" t="str">
        <f t="shared" si="4"/>
        <v/>
      </c>
      <c r="L46" s="100" t="str">
        <f t="shared" si="5"/>
        <v/>
      </c>
      <c r="M46" s="100" t="str">
        <f t="shared" si="6"/>
        <v/>
      </c>
      <c r="N46" s="100" t="str">
        <f t="shared" si="64"/>
        <v/>
      </c>
      <c r="O46" s="100" t="str">
        <f t="shared" si="7"/>
        <v/>
      </c>
      <c r="P46" s="100" t="str">
        <f t="shared" si="65"/>
        <v/>
      </c>
      <c r="Q46" s="100" t="str">
        <f t="shared" si="8"/>
        <v/>
      </c>
      <c r="R46" s="100" t="str">
        <f t="shared" si="66"/>
        <v/>
      </c>
      <c r="S46" s="100" t="str">
        <f t="shared" si="9"/>
        <v/>
      </c>
      <c r="T46" s="100" t="str">
        <f t="shared" si="67"/>
        <v/>
      </c>
      <c r="U46" s="100" t="str">
        <f t="shared" si="10"/>
        <v/>
      </c>
      <c r="V46" s="100" t="str">
        <f t="shared" si="68"/>
        <v/>
      </c>
      <c r="W46" s="100" t="str">
        <f t="shared" si="11"/>
        <v/>
      </c>
      <c r="X46" s="100" t="str">
        <f t="shared" si="69"/>
        <v/>
      </c>
      <c r="Y46" s="100" t="str">
        <f t="shared" si="12"/>
        <v/>
      </c>
      <c r="Z46" s="100" t="str">
        <f t="shared" si="70"/>
        <v/>
      </c>
      <c r="AA46" s="100" t="str">
        <f t="shared" si="13"/>
        <v/>
      </c>
      <c r="AB46" s="100" t="str">
        <f t="shared" si="71"/>
        <v/>
      </c>
      <c r="AC46" s="100" t="str">
        <f t="shared" si="14"/>
        <v/>
      </c>
      <c r="AD46" s="100" t="str">
        <f t="shared" si="72"/>
        <v/>
      </c>
      <c r="AE46" s="100" t="str">
        <f t="shared" si="15"/>
        <v/>
      </c>
      <c r="AF46" s="100" t="str">
        <f t="shared" si="73"/>
        <v/>
      </c>
      <c r="AG46" s="100" t="str">
        <f t="shared" si="16"/>
        <v/>
      </c>
      <c r="AH46" s="100" t="str">
        <f t="shared" si="74"/>
        <v/>
      </c>
      <c r="AI46" s="100" t="str">
        <f t="shared" si="17"/>
        <v/>
      </c>
      <c r="AJ46" s="100" t="str">
        <f t="shared" si="75"/>
        <v/>
      </c>
      <c r="AK46" s="100" t="str">
        <f t="shared" si="18"/>
        <v/>
      </c>
      <c r="AL46" s="100" t="str">
        <f t="shared" si="76"/>
        <v/>
      </c>
      <c r="AM46" s="100" t="str">
        <f t="shared" si="19"/>
        <v/>
      </c>
      <c r="AN46" s="100" t="str">
        <f t="shared" si="77"/>
        <v/>
      </c>
      <c r="AO46" s="100" t="str">
        <f t="shared" si="20"/>
        <v/>
      </c>
      <c r="AP46" s="100" t="str">
        <f t="shared" si="78"/>
        <v/>
      </c>
      <c r="AQ46" s="100" t="str">
        <f t="shared" si="21"/>
        <v/>
      </c>
      <c r="AR46" s="100" t="str">
        <f t="shared" si="79"/>
        <v/>
      </c>
      <c r="AS46" s="100" t="str">
        <f t="shared" si="22"/>
        <v/>
      </c>
      <c r="AT46" s="100" t="str">
        <f t="shared" si="80"/>
        <v/>
      </c>
      <c r="AU46" s="100" t="str">
        <f t="shared" si="23"/>
        <v/>
      </c>
      <c r="AV46" s="100" t="str">
        <f t="shared" si="81"/>
        <v/>
      </c>
      <c r="AW46" s="100" t="str">
        <f t="shared" si="24"/>
        <v/>
      </c>
      <c r="AX46" s="100" t="str">
        <f t="shared" si="82"/>
        <v/>
      </c>
      <c r="AY46" s="100" t="str">
        <f t="shared" si="25"/>
        <v/>
      </c>
      <c r="AZ46" s="100" t="str">
        <f t="shared" si="83"/>
        <v/>
      </c>
      <c r="BA46" s="100" t="str">
        <f t="shared" si="26"/>
        <v/>
      </c>
      <c r="BB46" s="100" t="str">
        <f t="shared" si="84"/>
        <v/>
      </c>
      <c r="BC46" s="100" t="str">
        <f>IFERROR(INDEX('INPUT INF'!$F$3:$F$601,MATCH($B46,'INPUT INF'!$A$3:$A$601,FALSE)),"")</f>
        <v/>
      </c>
      <c r="BD46" s="100" t="str">
        <f t="shared" si="27"/>
        <v/>
      </c>
      <c r="BE46" s="100" t="str">
        <f t="shared" si="85"/>
        <v/>
      </c>
      <c r="BF46" s="100" t="str">
        <f t="shared" si="28"/>
        <v/>
      </c>
      <c r="BG46" s="115" t="str">
        <f t="shared" si="29"/>
        <v/>
      </c>
      <c r="BH46" s="115" t="str">
        <f>IF(AND('INPUT INF'!$O$1="X",BG46="PASS"),BF46,IF($BG46="","0",IF('INPUT INF'!$N$63="YES",$BF46,"")))</f>
        <v>0</v>
      </c>
      <c r="BI46" s="115" t="str">
        <f>IF($BG46="","0",IF('INPUT INF'!$N$64="YES",$BF46,""))</f>
        <v>0</v>
      </c>
      <c r="BJ46" s="115" t="str">
        <f>IF($BG46="","0",IF('INPUT INF'!$N$65="YES",$BF46,""))</f>
        <v>0</v>
      </c>
      <c r="BL46" s="116" t="str">
        <f t="shared" si="87"/>
        <v/>
      </c>
      <c r="BM46" s="116" t="str">
        <f t="shared" si="88"/>
        <v/>
      </c>
      <c r="BN46" s="116" t="str">
        <f t="shared" si="88"/>
        <v/>
      </c>
      <c r="BR46" s="116" t="str">
        <f t="shared" si="92"/>
        <v/>
      </c>
      <c r="BS46" s="116" t="str">
        <f t="shared" si="93"/>
        <v/>
      </c>
      <c r="BT46" s="116" t="str">
        <f t="shared" si="93"/>
        <v/>
      </c>
      <c r="BX46" s="116" t="str">
        <f t="shared" si="97"/>
        <v/>
      </c>
      <c r="BY46" s="116" t="str">
        <f t="shared" si="98"/>
        <v/>
      </c>
      <c r="BZ46" s="116" t="str">
        <f t="shared" si="98"/>
        <v/>
      </c>
      <c r="CD46" s="116" t="str">
        <f t="shared" si="102"/>
        <v/>
      </c>
      <c r="CE46" s="116" t="str">
        <f t="shared" si="103"/>
        <v/>
      </c>
      <c r="CF46" s="116" t="str">
        <f t="shared" si="104"/>
        <v/>
      </c>
      <c r="CJ46" s="116" t="str">
        <f t="shared" si="108"/>
        <v/>
      </c>
      <c r="CK46" s="116" t="str">
        <f t="shared" si="109"/>
        <v/>
      </c>
      <c r="CL46" s="116" t="str">
        <f t="shared" si="110"/>
        <v/>
      </c>
      <c r="CP46" s="116" t="str">
        <f t="shared" si="30"/>
        <v/>
      </c>
      <c r="CQ46" s="116" t="str">
        <f t="shared" si="114"/>
        <v/>
      </c>
      <c r="CR46" s="116" t="str">
        <f t="shared" si="115"/>
        <v/>
      </c>
      <c r="CX46" s="133">
        <f t="shared" ref="CX46:CX50" si="1201">BW4</f>
        <v>2</v>
      </c>
      <c r="CY46" s="122"/>
      <c r="CZ46" s="121">
        <f t="shared" ref="CZ46:CZ50" si="1202">IFERROR(INDEX($BU$3:$BU$27,MATCH(CX46,$BV$3:$BV$15,0)),"")</f>
        <v>12672053</v>
      </c>
      <c r="DA46" s="121" t="str">
        <f t="shared" si="1178"/>
        <v>VIDHI CHATURVEDI</v>
      </c>
      <c r="DB46" s="122">
        <f t="shared" ref="DB46:DB50" si="1203">INDEX($BF$3:$BF$842,MATCH(CZ46,$B$3:$B$842,0))</f>
        <v>478</v>
      </c>
      <c r="DC46" s="122">
        <f t="shared" si="1179"/>
        <v>95.6</v>
      </c>
      <c r="DD46" s="122" t="str">
        <f t="shared" ref="DD46:DD50" si="1204">IF(CZ46="","",INDEX($C$3:$C$842,MATCH(CZ46,$B$3:$B$842,0)))</f>
        <v>I</v>
      </c>
      <c r="DE46" s="122" t="str">
        <f t="shared" ref="DE46:DE50" si="1205">IF(CZ46="","",INDEX($D$3:$D$842,MATCH(CZ46,$B$3:$B$842,0)))</f>
        <v>B</v>
      </c>
      <c r="DH46" s="115" t="str">
        <f t="shared" si="31"/>
        <v/>
      </c>
      <c r="DI46" s="115" t="str">
        <f t="shared" si="32"/>
        <v/>
      </c>
      <c r="DJ46" s="115" t="str">
        <f t="shared" si="33"/>
        <v/>
      </c>
      <c r="DK46" s="115" t="str">
        <f t="shared" si="34"/>
        <v/>
      </c>
      <c r="DL46" s="115" t="str">
        <f t="shared" si="35"/>
        <v/>
      </c>
      <c r="DM46" s="115" t="str">
        <f t="shared" si="36"/>
        <v/>
      </c>
      <c r="DN46" s="115" t="str">
        <f t="shared" si="37"/>
        <v/>
      </c>
      <c r="DO46" s="115" t="str">
        <f t="shared" si="38"/>
        <v/>
      </c>
      <c r="DP46" s="115" t="str">
        <f t="shared" si="39"/>
        <v/>
      </c>
      <c r="DQ46" s="115" t="str">
        <f t="shared" si="40"/>
        <v/>
      </c>
      <c r="DR46" s="115" t="str">
        <f t="shared" si="41"/>
        <v/>
      </c>
      <c r="DS46" s="115" t="str">
        <f t="shared" si="42"/>
        <v/>
      </c>
      <c r="DT46" s="115" t="str">
        <f t="shared" si="43"/>
        <v/>
      </c>
      <c r="DU46" s="115" t="str">
        <f t="shared" si="44"/>
        <v/>
      </c>
      <c r="DV46" s="115" t="str">
        <f t="shared" si="45"/>
        <v/>
      </c>
      <c r="DW46" s="115" t="str">
        <f t="shared" si="46"/>
        <v/>
      </c>
      <c r="DX46" s="115" t="str">
        <f t="shared" si="47"/>
        <v/>
      </c>
      <c r="DY46" s="115" t="str">
        <f t="shared" si="48"/>
        <v/>
      </c>
      <c r="DZ46" s="115" t="str">
        <f t="shared" si="49"/>
        <v/>
      </c>
      <c r="EA46" s="115" t="str">
        <f t="shared" si="50"/>
        <v/>
      </c>
      <c r="EB46" s="115" t="str">
        <f t="shared" si="51"/>
        <v/>
      </c>
      <c r="EC46" s="115" t="str">
        <f t="shared" si="52"/>
        <v/>
      </c>
      <c r="ED46" s="115" t="str">
        <f t="shared" si="53"/>
        <v/>
      </c>
      <c r="EE46" s="115" t="str">
        <f t="shared" si="54"/>
        <v/>
      </c>
      <c r="EF46" s="115" t="str">
        <f t="shared" si="55"/>
        <v/>
      </c>
      <c r="EG46" s="115" t="str">
        <f t="shared" si="119"/>
        <v/>
      </c>
      <c r="EH46" s="115" t="str">
        <f t="shared" si="120"/>
        <v/>
      </c>
      <c r="EI46" s="115" t="str">
        <f t="shared" si="121"/>
        <v/>
      </c>
      <c r="EJ46" s="115" t="str">
        <f t="shared" si="122"/>
        <v/>
      </c>
      <c r="EK46" s="115" t="str">
        <f t="shared" si="123"/>
        <v/>
      </c>
      <c r="EL46" s="115" t="str">
        <f t="shared" si="124"/>
        <v/>
      </c>
      <c r="EM46" s="115" t="str">
        <f t="shared" si="125"/>
        <v/>
      </c>
      <c r="EN46" s="115" t="str">
        <f t="shared" si="126"/>
        <v/>
      </c>
      <c r="EO46" s="115" t="str">
        <f t="shared" si="127"/>
        <v/>
      </c>
      <c r="EP46" s="115" t="str">
        <f t="shared" si="128"/>
        <v/>
      </c>
      <c r="EQ46" s="115" t="str">
        <f t="shared" si="129"/>
        <v/>
      </c>
      <c r="ER46" s="115" t="str">
        <f t="shared" si="130"/>
        <v/>
      </c>
      <c r="ES46" s="115" t="str">
        <f t="shared" si="131"/>
        <v/>
      </c>
      <c r="ET46" s="115" t="str">
        <f t="shared" si="132"/>
        <v/>
      </c>
      <c r="EU46" s="115" t="str">
        <f t="shared" si="133"/>
        <v/>
      </c>
      <c r="EV46" s="115" t="str">
        <f t="shared" si="134"/>
        <v/>
      </c>
      <c r="EW46" s="115" t="str">
        <f t="shared" si="135"/>
        <v/>
      </c>
      <c r="EX46" s="115" t="str">
        <f t="shared" si="136"/>
        <v/>
      </c>
      <c r="EY46" s="115" t="str">
        <f t="shared" si="137"/>
        <v/>
      </c>
      <c r="EZ46" s="115" t="str">
        <f t="shared" si="138"/>
        <v/>
      </c>
      <c r="FA46" s="115" t="str">
        <f t="shared" si="139"/>
        <v/>
      </c>
      <c r="FB46" s="115" t="str">
        <f t="shared" si="140"/>
        <v/>
      </c>
      <c r="FC46" s="115" t="str">
        <f t="shared" si="141"/>
        <v/>
      </c>
      <c r="FD46" s="115" t="str">
        <f t="shared" si="142"/>
        <v/>
      </c>
      <c r="FE46" s="115" t="str">
        <f t="shared" si="143"/>
        <v/>
      </c>
      <c r="FF46" s="115">
        <f t="shared" si="1180"/>
        <v>65</v>
      </c>
      <c r="FG46" s="115" t="str">
        <f>IFERROR(SMALL($DK$3:$DK$422,$A$6),"")</f>
        <v/>
      </c>
      <c r="FH46" s="115">
        <f t="shared" si="1181"/>
        <v>96</v>
      </c>
      <c r="FI46" s="115" t="str">
        <f t="shared" si="144"/>
        <v/>
      </c>
      <c r="FJ46" s="115" t="str">
        <f t="shared" si="145"/>
        <v/>
      </c>
      <c r="FK46" s="120" t="str">
        <f t="shared" si="146"/>
        <v/>
      </c>
      <c r="FL46" s="121" t="str">
        <f t="shared" si="147"/>
        <v/>
      </c>
      <c r="FM46" s="122" t="str">
        <f t="shared" si="148"/>
        <v/>
      </c>
      <c r="FN46" s="121" t="str">
        <f t="shared" si="149"/>
        <v/>
      </c>
      <c r="FO46" s="122" t="str">
        <f t="shared" si="150"/>
        <v/>
      </c>
      <c r="FP46" s="122" t="str">
        <f t="shared" si="676"/>
        <v/>
      </c>
      <c r="FR46" s="107" t="str">
        <f>IFERROR(IF('INPUT INF'!L47="","",'INPUT INF'!L47),"")</f>
        <v/>
      </c>
      <c r="FS46" s="107" t="str">
        <f t="shared" si="152"/>
        <v/>
      </c>
      <c r="FT46" s="107" t="str">
        <f t="shared" si="153"/>
        <v/>
      </c>
      <c r="FU46" s="107" t="str">
        <f t="shared" si="593"/>
        <v/>
      </c>
      <c r="FV46" s="107" t="str">
        <f t="shared" si="154"/>
        <v/>
      </c>
      <c r="FW46" s="221" t="str">
        <f t="shared" si="155"/>
        <v/>
      </c>
      <c r="GA46" s="212" t="str">
        <f t="shared" si="862"/>
        <v/>
      </c>
      <c r="GB46" s="140" t="str">
        <f t="shared" si="863"/>
        <v/>
      </c>
      <c r="GC46" s="126">
        <f>COUNTIF($AI$73:$AI$142,"&gt;0")</f>
        <v>0</v>
      </c>
      <c r="GD46" s="148">
        <f t="shared" si="1133"/>
        <v>0</v>
      </c>
      <c r="GE46" s="148" t="str">
        <f t="shared" si="1134"/>
        <v/>
      </c>
      <c r="GF46" s="127">
        <f>COUNTIF($AJ$73:$AJ$142,GF$3)</f>
        <v>0</v>
      </c>
      <c r="GG46" s="127">
        <f t="shared" ref="GG46:GN46" si="1206">COUNTIF($AJ$73:$AJ$142,GG$3)</f>
        <v>0</v>
      </c>
      <c r="GH46" s="127">
        <f t="shared" si="1206"/>
        <v>0</v>
      </c>
      <c r="GI46" s="127">
        <f t="shared" si="1206"/>
        <v>0</v>
      </c>
      <c r="GJ46" s="127">
        <f t="shared" si="1206"/>
        <v>0</v>
      </c>
      <c r="GK46" s="127">
        <f t="shared" si="1206"/>
        <v>0</v>
      </c>
      <c r="GL46" s="127">
        <f t="shared" si="1206"/>
        <v>0</v>
      </c>
      <c r="GM46" s="127">
        <f t="shared" si="1206"/>
        <v>0</v>
      </c>
      <c r="GN46" s="127">
        <f t="shared" si="1206"/>
        <v>0</v>
      </c>
      <c r="GO46" s="126">
        <f t="shared" si="866"/>
        <v>0</v>
      </c>
      <c r="GP46" s="126" t="e">
        <f t="shared" si="867"/>
        <v>#DIV/0!</v>
      </c>
      <c r="GQ46" s="126">
        <f>COUNTIF($AI$73:$AI$142,"&lt;45")-GN46</f>
        <v>0</v>
      </c>
      <c r="GR46" s="126">
        <f>COUNTIF($AI$73:$AI$142,"&lt;60")-GQ46</f>
        <v>0</v>
      </c>
      <c r="GS46" s="126">
        <f>COUNTIF($AI$73:$AI$142,"&lt;75")-GQ46-GR46</f>
        <v>0</v>
      </c>
      <c r="GT46" s="126">
        <f>COUNTIF($AI$73:$AI$142,"&lt;90")-GQ46-GR46-GS46</f>
        <v>0</v>
      </c>
      <c r="GU46" s="126">
        <f>COUNTIF($AI$73:$AI$142,"&gt;89")</f>
        <v>0</v>
      </c>
      <c r="GV46" s="126">
        <f>COUNTIF($AI$73:$AI$142,GV3)</f>
        <v>0</v>
      </c>
      <c r="GW46" s="126">
        <f>COUNTIF($AI$73:$AI$142,GW3)</f>
        <v>0</v>
      </c>
      <c r="GY46" s="115">
        <v>43</v>
      </c>
      <c r="GZ46" s="120" t="str">
        <f>IF('INPUT INF'!N$10="YES",GY46,"")</f>
        <v/>
      </c>
      <c r="HA46" s="115" t="str">
        <f>'INPUT INF'!K10</f>
        <v>SUMIT CHOUDHARY</v>
      </c>
      <c r="HB46" s="120" t="str">
        <f>IF(GZ46="","",'INPUT INF'!L$10)</f>
        <v/>
      </c>
      <c r="HC46" s="120" t="str">
        <f>'INPUT INF'!N$3</f>
        <v>A</v>
      </c>
      <c r="HD46" s="133" t="str">
        <f>IFERROR(INDEX(GB$4:GB$28,MATCH($HB46,$GA$4:$GA$28,0)),"")</f>
        <v/>
      </c>
      <c r="HE46" s="133">
        <f>IFERROR(INDEX(GC$4:GC$28,MATCH($HB46,$GA$4:$GA$28,0)),"")</f>
        <v>0</v>
      </c>
      <c r="HF46" s="133">
        <f t="shared" ref="HF46" si="1207">IFERROR(INDEX(GD$4:GD$28,MATCH($HB46,$GA$4:$GA$28,0)),"")</f>
        <v>0</v>
      </c>
      <c r="HG46" s="133" t="str">
        <f t="shared" ref="HG46" si="1208">IFERROR(INDEX(GE$4:GE$28,MATCH($HB46,$GA$4:$GA$28,0)),"")</f>
        <v/>
      </c>
      <c r="HH46" s="133">
        <f t="shared" ref="HH46" si="1209">IFERROR(INDEX(GF$4:GF$28,MATCH($HB46,$GA$4:$GA$28,0)),"")</f>
        <v>0</v>
      </c>
      <c r="HI46" s="133">
        <f t="shared" ref="HI46" si="1210">IFERROR(INDEX(GG$4:GG$28,MATCH($HB46,$GA$4:$GA$28,0)),"")</f>
        <v>0</v>
      </c>
      <c r="HJ46" s="133">
        <f t="shared" ref="HJ46" si="1211">IFERROR(INDEX(GH$4:GH$28,MATCH($HB46,$GA$4:$GA$28,0)),"")</f>
        <v>0</v>
      </c>
      <c r="HK46" s="133">
        <f t="shared" ref="HK46" si="1212">IFERROR(INDEX(GI$4:GI$28,MATCH($HB46,$GA$4:$GA$28,0)),"")</f>
        <v>0</v>
      </c>
      <c r="HL46" s="133">
        <f t="shared" ref="HL46" si="1213">IFERROR(INDEX(GJ$4:GJ$28,MATCH($HB46,$GA$4:$GA$28,0)),"")</f>
        <v>0</v>
      </c>
      <c r="HM46" s="133">
        <f t="shared" ref="HM46" si="1214">IFERROR(INDEX(GK$4:GK$28,MATCH($HB46,$GA$4:$GA$28,0)),"")</f>
        <v>0</v>
      </c>
      <c r="HN46" s="133">
        <f t="shared" ref="HN46" si="1215">IFERROR(INDEX(GL$4:GL$28,MATCH($HB46,$GA$4:$GA$28,0)),"")</f>
        <v>0</v>
      </c>
      <c r="HO46" s="133">
        <f t="shared" ref="HO46" si="1216">IFERROR(INDEX(GM$4:GM$28,MATCH($HB46,$GA$4:$GA$28,0)),"")</f>
        <v>0</v>
      </c>
      <c r="HP46" s="133">
        <f t="shared" ref="HP46" si="1217">IFERROR(INDEX(GN$4:GN$28,MATCH($HB46,$GA$4:$GA$28,0)),"")</f>
        <v>0</v>
      </c>
      <c r="HQ46" s="133">
        <f t="shared" ref="HQ46" si="1218">IFERROR(INDEX(GO$4:GO$28,MATCH($HB46,$GA$4:$GA$28,0)),"")</f>
        <v>0</v>
      </c>
      <c r="HR46" s="133" t="str">
        <f t="shared" ref="HR46" si="1219">IFERROR(INDEX(GP$4:GP$28,MATCH($HB46,$GA$4:$GA$28,0)),"")</f>
        <v/>
      </c>
      <c r="HS46" s="133">
        <f t="shared" ref="HS46" si="1220">IFERROR(INDEX(GQ$4:GQ$28,MATCH($HB46,$GA$4:$GA$28,0)),"")</f>
        <v>0</v>
      </c>
      <c r="HT46" s="133">
        <f t="shared" ref="HT46" si="1221">IFERROR(INDEX(GR$4:GR$28,MATCH($HB46,$GA$4:$GA$28,0)),"")</f>
        <v>0</v>
      </c>
      <c r="HU46" s="133">
        <f t="shared" ref="HU46" si="1222">IFERROR(INDEX(GS$4:GS$28,MATCH($HB46,$GA$4:$GA$28,0)),"")</f>
        <v>0</v>
      </c>
      <c r="HV46" s="133">
        <f t="shared" ref="HV46" si="1223">IFERROR(INDEX(GT$4:GT$28,MATCH($HB46,$GA$4:$GA$28,0)),"")</f>
        <v>0</v>
      </c>
      <c r="HW46" s="133">
        <f t="shared" ref="HW46" si="1224">IFERROR(INDEX(GU$4:GU$28,MATCH($HB46,$GA$4:$GA$28,0)),"")</f>
        <v>0</v>
      </c>
      <c r="HX46" s="133">
        <f t="shared" ref="HX46" si="1225">IFERROR(INDEX(GV$4:GV$28,MATCH($HB46,$GA$4:$GA$28,0)),"")</f>
        <v>0</v>
      </c>
      <c r="HY46" s="133">
        <f t="shared" ref="HY46" si="1226">IFERROR(INDEX(GW$4:GW$28,MATCH($HB46,$GA$4:$GA$28,0)),"")</f>
        <v>0</v>
      </c>
      <c r="IA46" s="141" t="str">
        <f t="shared" si="452"/>
        <v/>
      </c>
      <c r="IB46" s="131" t="str">
        <f t="shared" si="191"/>
        <v/>
      </c>
      <c r="IC46" s="131" t="str">
        <f t="shared" si="192"/>
        <v/>
      </c>
      <c r="ID46" s="131" t="str">
        <f t="shared" si="193"/>
        <v/>
      </c>
      <c r="IE46" s="131" t="str">
        <f t="shared" si="194"/>
        <v/>
      </c>
      <c r="IF46" s="131" t="str">
        <f t="shared" si="195"/>
        <v/>
      </c>
      <c r="IG46" s="131" t="str">
        <f t="shared" si="196"/>
        <v/>
      </c>
      <c r="IH46" s="131" t="str">
        <f t="shared" si="197"/>
        <v/>
      </c>
      <c r="II46" s="131" t="str">
        <f t="shared" si="198"/>
        <v/>
      </c>
      <c r="IJ46" s="131" t="str">
        <f t="shared" si="199"/>
        <v/>
      </c>
      <c r="IK46" s="131" t="str">
        <f t="shared" si="200"/>
        <v/>
      </c>
      <c r="IL46" s="131" t="str">
        <f t="shared" si="201"/>
        <v/>
      </c>
      <c r="IM46" s="131" t="str">
        <f t="shared" si="202"/>
        <v/>
      </c>
      <c r="IN46" s="131" t="str">
        <f t="shared" si="203"/>
        <v/>
      </c>
      <c r="IO46" s="131" t="str">
        <f t="shared" si="204"/>
        <v/>
      </c>
      <c r="IP46" s="131" t="str">
        <f t="shared" si="205"/>
        <v/>
      </c>
      <c r="IQ46" s="131" t="str">
        <f t="shared" si="206"/>
        <v/>
      </c>
      <c r="IR46" s="131" t="str">
        <f t="shared" si="207"/>
        <v/>
      </c>
      <c r="IS46" s="131" t="str">
        <f t="shared" si="208"/>
        <v/>
      </c>
      <c r="IT46" s="131" t="str">
        <f t="shared" si="209"/>
        <v/>
      </c>
      <c r="IU46" s="131" t="str">
        <f t="shared" si="210"/>
        <v/>
      </c>
      <c r="IV46" s="131" t="str">
        <f t="shared" si="211"/>
        <v/>
      </c>
      <c r="IW46" s="131" t="str">
        <f t="shared" si="212"/>
        <v/>
      </c>
      <c r="IX46" s="131" t="str">
        <f t="shared" si="213"/>
        <v/>
      </c>
      <c r="IY46" s="131" t="str">
        <f t="shared" si="214"/>
        <v/>
      </c>
      <c r="IZ46" s="131" t="str">
        <f t="shared" si="215"/>
        <v/>
      </c>
      <c r="JB46" s="143"/>
      <c r="JC46" s="133"/>
      <c r="JD46" s="163" t="str">
        <f>JD39</f>
        <v>TOTAL</v>
      </c>
      <c r="JE46" s="133"/>
      <c r="JF46" s="133">
        <f t="shared" ref="JF46" si="1227">SUM(JF40:JF45)</f>
        <v>0</v>
      </c>
      <c r="JG46" s="133">
        <f t="shared" ref="JG46:JJ46" si="1228">SUM(JG40:JG45)</f>
        <v>0</v>
      </c>
      <c r="JH46" s="133">
        <f t="shared" si="1228"/>
        <v>0</v>
      </c>
      <c r="JI46" s="133">
        <f t="shared" si="1228"/>
        <v>0</v>
      </c>
      <c r="JJ46" s="133">
        <f t="shared" si="1228"/>
        <v>0</v>
      </c>
      <c r="JK46" s="133" t="e">
        <f t="shared" si="753"/>
        <v>#DIV/0!</v>
      </c>
      <c r="JL46" s="133">
        <f>SUM(JL40:JL45)</f>
        <v>44</v>
      </c>
      <c r="JM46" s="133">
        <f t="shared" ref="JM46" si="1229">SUM(JM40:JM45)</f>
        <v>19</v>
      </c>
      <c r="JN46" s="133">
        <f t="shared" ref="JN46" si="1230">SUM(JN40:JN45)</f>
        <v>14</v>
      </c>
      <c r="JO46" s="133">
        <f t="shared" ref="JO46" si="1231">SUM(JO40:JO45)</f>
        <v>33</v>
      </c>
      <c r="JP46" s="133">
        <f t="shared" ref="JP46" si="1232">SUM(JP40:JP45)</f>
        <v>34</v>
      </c>
      <c r="JQ46" s="133">
        <f t="shared" ref="JQ46" si="1233">SUM(JQ40:JQ45)</f>
        <v>12</v>
      </c>
      <c r="JR46" s="133">
        <f t="shared" ref="JR46" si="1234">SUM(JR40:JR45)</f>
        <v>20</v>
      </c>
      <c r="JS46" s="133">
        <f t="shared" ref="JS46" si="1235">SUM(JS40:JS45)</f>
        <v>4</v>
      </c>
      <c r="JT46" s="133">
        <f t="shared" ref="JT46" si="1236">SUM(JT40:JT45)</f>
        <v>0</v>
      </c>
      <c r="JU46" s="133">
        <f t="shared" ref="JU46" si="1237">SUM(JU40:JU45)</f>
        <v>950</v>
      </c>
      <c r="JV46" s="120">
        <f t="shared" si="755"/>
        <v>65.97</v>
      </c>
      <c r="JW46" s="143"/>
      <c r="JX46" s="143"/>
      <c r="JY46" s="143"/>
      <c r="JZ46" s="143"/>
      <c r="KA46" s="143"/>
      <c r="KB46" s="143"/>
    </row>
    <row r="47" spans="1:288" ht="15" customHeight="1" x14ac:dyDescent="0.25">
      <c r="A47" s="115">
        <v>45</v>
      </c>
      <c r="B47" s="115" t="str">
        <f t="shared" si="59"/>
        <v/>
      </c>
      <c r="C47" s="115" t="s">
        <v>68</v>
      </c>
      <c r="D47" s="100" t="str">
        <f t="shared" si="178"/>
        <v>A</v>
      </c>
      <c r="E47" s="100" t="str">
        <f t="shared" si="60"/>
        <v/>
      </c>
      <c r="F47" s="100" t="str">
        <f t="shared" si="61"/>
        <v/>
      </c>
      <c r="G47" s="100" t="str">
        <f t="shared" si="2"/>
        <v/>
      </c>
      <c r="H47" s="100" t="str">
        <f t="shared" si="62"/>
        <v/>
      </c>
      <c r="I47" s="100" t="str">
        <f t="shared" si="3"/>
        <v/>
      </c>
      <c r="J47" s="100" t="str">
        <f t="shared" si="63"/>
        <v/>
      </c>
      <c r="K47" s="100" t="str">
        <f t="shared" si="4"/>
        <v/>
      </c>
      <c r="L47" s="100" t="str">
        <f t="shared" si="5"/>
        <v/>
      </c>
      <c r="M47" s="100" t="str">
        <f t="shared" si="6"/>
        <v/>
      </c>
      <c r="N47" s="100" t="str">
        <f t="shared" si="64"/>
        <v/>
      </c>
      <c r="O47" s="100" t="str">
        <f t="shared" si="7"/>
        <v/>
      </c>
      <c r="P47" s="100" t="str">
        <f t="shared" si="65"/>
        <v/>
      </c>
      <c r="Q47" s="100" t="str">
        <f t="shared" si="8"/>
        <v/>
      </c>
      <c r="R47" s="100" t="str">
        <f t="shared" si="66"/>
        <v/>
      </c>
      <c r="S47" s="100" t="str">
        <f t="shared" si="9"/>
        <v/>
      </c>
      <c r="T47" s="100" t="str">
        <f t="shared" si="67"/>
        <v/>
      </c>
      <c r="U47" s="100" t="str">
        <f t="shared" si="10"/>
        <v/>
      </c>
      <c r="V47" s="100" t="str">
        <f t="shared" si="68"/>
        <v/>
      </c>
      <c r="W47" s="100" t="str">
        <f t="shared" si="11"/>
        <v/>
      </c>
      <c r="X47" s="100" t="str">
        <f t="shared" si="69"/>
        <v/>
      </c>
      <c r="Y47" s="100" t="str">
        <f t="shared" si="12"/>
        <v/>
      </c>
      <c r="Z47" s="100" t="str">
        <f t="shared" si="70"/>
        <v/>
      </c>
      <c r="AA47" s="100" t="str">
        <f t="shared" si="13"/>
        <v/>
      </c>
      <c r="AB47" s="100" t="str">
        <f t="shared" si="71"/>
        <v/>
      </c>
      <c r="AC47" s="100" t="str">
        <f t="shared" si="14"/>
        <v/>
      </c>
      <c r="AD47" s="100" t="str">
        <f t="shared" si="72"/>
        <v/>
      </c>
      <c r="AE47" s="100" t="str">
        <f t="shared" si="15"/>
        <v/>
      </c>
      <c r="AF47" s="100" t="str">
        <f t="shared" si="73"/>
        <v/>
      </c>
      <c r="AG47" s="100" t="str">
        <f t="shared" si="16"/>
        <v/>
      </c>
      <c r="AH47" s="100" t="str">
        <f t="shared" si="74"/>
        <v/>
      </c>
      <c r="AI47" s="100" t="str">
        <f t="shared" si="17"/>
        <v/>
      </c>
      <c r="AJ47" s="100" t="str">
        <f t="shared" si="75"/>
        <v/>
      </c>
      <c r="AK47" s="100" t="str">
        <f t="shared" si="18"/>
        <v/>
      </c>
      <c r="AL47" s="100" t="str">
        <f t="shared" si="76"/>
        <v/>
      </c>
      <c r="AM47" s="100" t="str">
        <f t="shared" si="19"/>
        <v/>
      </c>
      <c r="AN47" s="100" t="str">
        <f t="shared" si="77"/>
        <v/>
      </c>
      <c r="AO47" s="100" t="str">
        <f t="shared" si="20"/>
        <v/>
      </c>
      <c r="AP47" s="100" t="str">
        <f t="shared" si="78"/>
        <v/>
      </c>
      <c r="AQ47" s="100" t="str">
        <f t="shared" si="21"/>
        <v/>
      </c>
      <c r="AR47" s="100" t="str">
        <f t="shared" si="79"/>
        <v/>
      </c>
      <c r="AS47" s="100" t="str">
        <f t="shared" si="22"/>
        <v/>
      </c>
      <c r="AT47" s="100" t="str">
        <f t="shared" si="80"/>
        <v/>
      </c>
      <c r="AU47" s="100" t="str">
        <f t="shared" si="23"/>
        <v/>
      </c>
      <c r="AV47" s="100" t="str">
        <f t="shared" si="81"/>
        <v/>
      </c>
      <c r="AW47" s="100" t="str">
        <f t="shared" si="24"/>
        <v/>
      </c>
      <c r="AX47" s="100" t="str">
        <f t="shared" si="82"/>
        <v/>
      </c>
      <c r="AY47" s="100" t="str">
        <f t="shared" si="25"/>
        <v/>
      </c>
      <c r="AZ47" s="100" t="str">
        <f t="shared" si="83"/>
        <v/>
      </c>
      <c r="BA47" s="100" t="str">
        <f t="shared" si="26"/>
        <v/>
      </c>
      <c r="BB47" s="100" t="str">
        <f t="shared" si="84"/>
        <v/>
      </c>
      <c r="BC47" s="100" t="str">
        <f>IFERROR(INDEX('INPUT INF'!$F$3:$F$601,MATCH($B47,'INPUT INF'!$A$3:$A$601,FALSE)),"")</f>
        <v/>
      </c>
      <c r="BD47" s="100" t="str">
        <f t="shared" si="27"/>
        <v/>
      </c>
      <c r="BE47" s="100" t="str">
        <f t="shared" si="85"/>
        <v/>
      </c>
      <c r="BF47" s="100" t="str">
        <f t="shared" si="28"/>
        <v/>
      </c>
      <c r="BG47" s="115" t="str">
        <f t="shared" si="29"/>
        <v/>
      </c>
      <c r="BH47" s="115" t="str">
        <f>IF(AND('INPUT INF'!$O$1="X",BG47="PASS"),BF47,IF($BG47="","0",IF('INPUT INF'!$N$63="YES",$BF47,"")))</f>
        <v>0</v>
      </c>
      <c r="BI47" s="115" t="str">
        <f>IF($BG47="","0",IF('INPUT INF'!$N$64="YES",$BF47,""))</f>
        <v>0</v>
      </c>
      <c r="BJ47" s="115" t="str">
        <f>IF($BG47="","0",IF('INPUT INF'!$N$65="YES",$BF47,""))</f>
        <v>0</v>
      </c>
      <c r="BL47" s="116" t="str">
        <f t="shared" si="87"/>
        <v/>
      </c>
      <c r="BM47" s="116" t="str">
        <f t="shared" si="88"/>
        <v/>
      </c>
      <c r="BN47" s="116" t="str">
        <f t="shared" si="88"/>
        <v/>
      </c>
      <c r="BR47" s="116" t="str">
        <f t="shared" si="92"/>
        <v/>
      </c>
      <c r="BS47" s="116" t="str">
        <f t="shared" si="93"/>
        <v/>
      </c>
      <c r="BT47" s="116" t="str">
        <f t="shared" si="93"/>
        <v/>
      </c>
      <c r="BX47" s="116" t="str">
        <f t="shared" si="97"/>
        <v/>
      </c>
      <c r="BY47" s="116" t="str">
        <f t="shared" si="98"/>
        <v/>
      </c>
      <c r="BZ47" s="116" t="str">
        <f t="shared" si="98"/>
        <v/>
      </c>
      <c r="CD47" s="116" t="str">
        <f t="shared" si="102"/>
        <v/>
      </c>
      <c r="CE47" s="116" t="str">
        <f t="shared" si="103"/>
        <v/>
      </c>
      <c r="CF47" s="116" t="str">
        <f t="shared" si="104"/>
        <v/>
      </c>
      <c r="CJ47" s="116" t="str">
        <f t="shared" si="108"/>
        <v/>
      </c>
      <c r="CK47" s="116" t="str">
        <f t="shared" si="109"/>
        <v/>
      </c>
      <c r="CL47" s="116" t="str">
        <f t="shared" si="110"/>
        <v/>
      </c>
      <c r="CP47" s="116" t="str">
        <f t="shared" si="30"/>
        <v/>
      </c>
      <c r="CQ47" s="116" t="str">
        <f t="shared" si="114"/>
        <v/>
      </c>
      <c r="CR47" s="116" t="str">
        <f t="shared" si="115"/>
        <v/>
      </c>
      <c r="CX47" s="133">
        <f t="shared" si="1201"/>
        <v>5</v>
      </c>
      <c r="CY47" s="122"/>
      <c r="CZ47" s="121">
        <f t="shared" si="1202"/>
        <v>12672051</v>
      </c>
      <c r="DA47" s="121" t="str">
        <f t="shared" si="1178"/>
        <v>SOUMYA PANDEY</v>
      </c>
      <c r="DB47" s="122">
        <f t="shared" si="1203"/>
        <v>457</v>
      </c>
      <c r="DC47" s="122">
        <f t="shared" si="1179"/>
        <v>91.4</v>
      </c>
      <c r="DD47" s="122" t="str">
        <f t="shared" si="1204"/>
        <v>I</v>
      </c>
      <c r="DE47" s="122" t="str">
        <f t="shared" si="1205"/>
        <v>B</v>
      </c>
      <c r="DH47" s="115" t="str">
        <f t="shared" si="31"/>
        <v/>
      </c>
      <c r="DI47" s="115" t="str">
        <f t="shared" si="32"/>
        <v/>
      </c>
      <c r="DJ47" s="115" t="str">
        <f t="shared" si="33"/>
        <v/>
      </c>
      <c r="DK47" s="115" t="str">
        <f t="shared" si="34"/>
        <v/>
      </c>
      <c r="DL47" s="115" t="str">
        <f t="shared" si="35"/>
        <v/>
      </c>
      <c r="DM47" s="115" t="str">
        <f t="shared" si="36"/>
        <v/>
      </c>
      <c r="DN47" s="115" t="str">
        <f t="shared" si="37"/>
        <v/>
      </c>
      <c r="DO47" s="115" t="str">
        <f t="shared" si="38"/>
        <v/>
      </c>
      <c r="DP47" s="115" t="str">
        <f t="shared" si="39"/>
        <v/>
      </c>
      <c r="DQ47" s="115" t="str">
        <f t="shared" si="40"/>
        <v/>
      </c>
      <c r="DR47" s="115" t="str">
        <f t="shared" si="41"/>
        <v/>
      </c>
      <c r="DS47" s="115" t="str">
        <f t="shared" si="42"/>
        <v/>
      </c>
      <c r="DT47" s="115" t="str">
        <f t="shared" si="43"/>
        <v/>
      </c>
      <c r="DU47" s="115" t="str">
        <f t="shared" si="44"/>
        <v/>
      </c>
      <c r="DV47" s="115" t="str">
        <f t="shared" si="45"/>
        <v/>
      </c>
      <c r="DW47" s="115" t="str">
        <f t="shared" si="46"/>
        <v/>
      </c>
      <c r="DX47" s="115" t="str">
        <f t="shared" si="47"/>
        <v/>
      </c>
      <c r="DY47" s="115" t="str">
        <f t="shared" si="48"/>
        <v/>
      </c>
      <c r="DZ47" s="115" t="str">
        <f t="shared" si="49"/>
        <v/>
      </c>
      <c r="EA47" s="115" t="str">
        <f t="shared" si="50"/>
        <v/>
      </c>
      <c r="EB47" s="115" t="str">
        <f t="shared" si="51"/>
        <v/>
      </c>
      <c r="EC47" s="115" t="str">
        <f t="shared" si="52"/>
        <v/>
      </c>
      <c r="ED47" s="115" t="str">
        <f t="shared" si="53"/>
        <v/>
      </c>
      <c r="EE47" s="115" t="str">
        <f t="shared" si="54"/>
        <v/>
      </c>
      <c r="EF47" s="115" t="str">
        <f t="shared" si="55"/>
        <v/>
      </c>
      <c r="EG47" s="115" t="str">
        <f t="shared" si="119"/>
        <v/>
      </c>
      <c r="EH47" s="115" t="str">
        <f t="shared" si="120"/>
        <v/>
      </c>
      <c r="EI47" s="115" t="str">
        <f t="shared" si="121"/>
        <v/>
      </c>
      <c r="EJ47" s="115" t="str">
        <f t="shared" si="122"/>
        <v/>
      </c>
      <c r="EK47" s="115" t="str">
        <f t="shared" si="123"/>
        <v/>
      </c>
      <c r="EL47" s="115" t="str">
        <f t="shared" si="124"/>
        <v/>
      </c>
      <c r="EM47" s="115" t="str">
        <f t="shared" si="125"/>
        <v/>
      </c>
      <c r="EN47" s="115" t="str">
        <f t="shared" si="126"/>
        <v/>
      </c>
      <c r="EO47" s="115" t="str">
        <f t="shared" si="127"/>
        <v/>
      </c>
      <c r="EP47" s="115" t="str">
        <f t="shared" si="128"/>
        <v/>
      </c>
      <c r="EQ47" s="115" t="str">
        <f t="shared" si="129"/>
        <v/>
      </c>
      <c r="ER47" s="115" t="str">
        <f t="shared" si="130"/>
        <v/>
      </c>
      <c r="ES47" s="115" t="str">
        <f t="shared" si="131"/>
        <v/>
      </c>
      <c r="ET47" s="115" t="str">
        <f t="shared" si="132"/>
        <v/>
      </c>
      <c r="EU47" s="115" t="str">
        <f t="shared" si="133"/>
        <v/>
      </c>
      <c r="EV47" s="115" t="str">
        <f t="shared" si="134"/>
        <v/>
      </c>
      <c r="EW47" s="115" t="str">
        <f t="shared" si="135"/>
        <v/>
      </c>
      <c r="EX47" s="115" t="str">
        <f t="shared" si="136"/>
        <v/>
      </c>
      <c r="EY47" s="115" t="str">
        <f t="shared" si="137"/>
        <v/>
      </c>
      <c r="EZ47" s="115" t="str">
        <f t="shared" si="138"/>
        <v/>
      </c>
      <c r="FA47" s="115" t="str">
        <f t="shared" si="139"/>
        <v/>
      </c>
      <c r="FB47" s="115" t="str">
        <f t="shared" si="140"/>
        <v/>
      </c>
      <c r="FC47" s="115" t="str">
        <f t="shared" si="141"/>
        <v/>
      </c>
      <c r="FD47" s="115" t="str">
        <f t="shared" si="142"/>
        <v/>
      </c>
      <c r="FE47" s="115" t="str">
        <f t="shared" si="143"/>
        <v/>
      </c>
      <c r="FF47" s="115">
        <f t="shared" si="1180"/>
        <v>65</v>
      </c>
      <c r="FG47" s="115" t="str">
        <f>IFERROR(SMALL($DK$3:$DK$422,$A$7),"")</f>
        <v/>
      </c>
      <c r="FH47" s="115">
        <f t="shared" si="1181"/>
        <v>96</v>
      </c>
      <c r="FI47" s="115" t="str">
        <f t="shared" si="144"/>
        <v/>
      </c>
      <c r="FJ47" s="115" t="str">
        <f t="shared" si="145"/>
        <v/>
      </c>
      <c r="FK47" s="120" t="str">
        <f t="shared" si="146"/>
        <v/>
      </c>
      <c r="FL47" s="121" t="str">
        <f t="shared" si="147"/>
        <v/>
      </c>
      <c r="FM47" s="122" t="str">
        <f t="shared" si="148"/>
        <v/>
      </c>
      <c r="FN47" s="121" t="str">
        <f t="shared" si="149"/>
        <v/>
      </c>
      <c r="FO47" s="122" t="str">
        <f t="shared" si="150"/>
        <v/>
      </c>
      <c r="FP47" s="122" t="str">
        <f t="shared" si="676"/>
        <v/>
      </c>
      <c r="FR47" s="107" t="str">
        <f>IFERROR(IF('INPUT INF'!L48="","",'INPUT INF'!L48),"")</f>
        <v/>
      </c>
      <c r="FS47" s="107" t="str">
        <f t="shared" si="152"/>
        <v/>
      </c>
      <c r="FT47" s="107" t="str">
        <f t="shared" si="153"/>
        <v/>
      </c>
      <c r="FU47" s="107" t="str">
        <f t="shared" si="593"/>
        <v/>
      </c>
      <c r="FV47" s="107" t="str">
        <f t="shared" si="154"/>
        <v/>
      </c>
      <c r="FW47" s="221" t="str">
        <f t="shared" si="155"/>
        <v/>
      </c>
      <c r="GA47" s="212" t="str">
        <f t="shared" si="862"/>
        <v/>
      </c>
      <c r="GB47" s="140" t="str">
        <f t="shared" si="863"/>
        <v/>
      </c>
      <c r="GC47" s="126">
        <f>COUNTIF($AK$73:$AK$142,"&gt;0")</f>
        <v>0</v>
      </c>
      <c r="GD47" s="148">
        <f t="shared" si="1133"/>
        <v>0</v>
      </c>
      <c r="GE47" s="148" t="str">
        <f t="shared" si="1134"/>
        <v/>
      </c>
      <c r="GF47" s="127">
        <f>COUNTIF($AL$73:$AL$142,GF$3)</f>
        <v>0</v>
      </c>
      <c r="GG47" s="127">
        <f t="shared" ref="GG47:GN47" si="1238">COUNTIF($AL$73:$AL$142,GG$3)</f>
        <v>0</v>
      </c>
      <c r="GH47" s="127">
        <f t="shared" si="1238"/>
        <v>0</v>
      </c>
      <c r="GI47" s="127">
        <f t="shared" si="1238"/>
        <v>0</v>
      </c>
      <c r="GJ47" s="127">
        <f t="shared" si="1238"/>
        <v>0</v>
      </c>
      <c r="GK47" s="127">
        <f t="shared" si="1238"/>
        <v>0</v>
      </c>
      <c r="GL47" s="127">
        <f t="shared" si="1238"/>
        <v>0</v>
      </c>
      <c r="GM47" s="127">
        <f t="shared" si="1238"/>
        <v>0</v>
      </c>
      <c r="GN47" s="127">
        <f t="shared" si="1238"/>
        <v>0</v>
      </c>
      <c r="GO47" s="126">
        <f t="shared" si="866"/>
        <v>0</v>
      </c>
      <c r="GP47" s="126" t="e">
        <f t="shared" si="867"/>
        <v>#DIV/0!</v>
      </c>
      <c r="GQ47" s="126">
        <f>COUNTIF($AK$73:$AK$142,"&lt;45")-GN47</f>
        <v>0</v>
      </c>
      <c r="GR47" s="126">
        <f>COUNTIF($AK$73:$AK$142,"&lt;60")-GQ47</f>
        <v>0</v>
      </c>
      <c r="GS47" s="126">
        <f>COUNTIF($AK$73:$AK$142,"&lt;75")-GQ47-GR47</f>
        <v>0</v>
      </c>
      <c r="GT47" s="126">
        <f>COUNTIF($AK$73:$AK$142,"&lt;90")-GQ47-GR47-GS47</f>
        <v>0</v>
      </c>
      <c r="GU47" s="126">
        <f>COUNTIF($AK$73:$AK$142,"&gt;89")</f>
        <v>0</v>
      </c>
      <c r="GV47" s="126">
        <f>COUNTIF($AK$73:$AK$142,GV3)</f>
        <v>0</v>
      </c>
      <c r="GW47" s="126">
        <f>COUNTIF($AK$73:$AK$142,GW3)</f>
        <v>0</v>
      </c>
      <c r="GY47" s="115">
        <v>44</v>
      </c>
      <c r="GZ47" s="120">
        <f>IF('INPUT INF'!O$10="YES",GY47,"")</f>
        <v>44</v>
      </c>
      <c r="HA47" s="120" t="str">
        <f>HA46</f>
        <v>SUMIT CHOUDHARY</v>
      </c>
      <c r="HB47" s="120">
        <f>IF(GZ47="","",'INPUT INF'!L$10)</f>
        <v>65</v>
      </c>
      <c r="HC47" s="120" t="str">
        <f>'INPUT INF'!O$3</f>
        <v>B</v>
      </c>
      <c r="HD47" s="133" t="str">
        <f>IFERROR(INDEX(GB$31:GB$55,MATCH($HB47,$GA$31:$GA$55,0)),"")</f>
        <v>IP(NEW)</v>
      </c>
      <c r="HE47" s="133">
        <f>IFERROR(INDEX(GC$31:GC$55,MATCH($HB47,$GA$31:$GA$55,0)),"")</f>
        <v>16</v>
      </c>
      <c r="HF47" s="133">
        <f t="shared" ref="HF47" si="1239">IFERROR(INDEX(GD$31:GD$55,MATCH($HB47,$GA$31:$GA$55,0)),"")</f>
        <v>16</v>
      </c>
      <c r="HG47" s="133">
        <f t="shared" ref="HG47" si="1240">IFERROR(INDEX(GE$31:GE$55,MATCH($HB47,$GA$31:$GA$55,0)),"")</f>
        <v>100</v>
      </c>
      <c r="HH47" s="133">
        <f t="shared" ref="HH47" si="1241">IFERROR(INDEX(GF$31:GF$55,MATCH($HB47,$GA$31:$GA$55,0)),"")</f>
        <v>4</v>
      </c>
      <c r="HI47" s="133">
        <f t="shared" ref="HI47" si="1242">IFERROR(INDEX(GG$31:GG$55,MATCH($HB47,$GA$31:$GA$55,0)),"")</f>
        <v>3</v>
      </c>
      <c r="HJ47" s="133">
        <f t="shared" ref="HJ47" si="1243">IFERROR(INDEX(GH$31:GH$55,MATCH($HB47,$GA$31:$GA$55,0)),"")</f>
        <v>0</v>
      </c>
      <c r="HK47" s="133">
        <f t="shared" ref="HK47" si="1244">IFERROR(INDEX(GI$31:GI$55,MATCH($HB47,$GA$31:$GA$55,0)),"")</f>
        <v>1</v>
      </c>
      <c r="HL47" s="133">
        <f t="shared" ref="HL47" si="1245">IFERROR(INDEX(GJ$31:GJ$55,MATCH($HB47,$GA$31:$GA$55,0)),"")</f>
        <v>5</v>
      </c>
      <c r="HM47" s="133">
        <f t="shared" ref="HM47" si="1246">IFERROR(INDEX(GK$31:GK$55,MATCH($HB47,$GA$31:$GA$55,0)),"")</f>
        <v>2</v>
      </c>
      <c r="HN47" s="133">
        <f t="shared" ref="HN47" si="1247">IFERROR(INDEX(GL$31:GL$55,MATCH($HB47,$GA$31:$GA$55,0)),"")</f>
        <v>1</v>
      </c>
      <c r="HO47" s="133">
        <f t="shared" ref="HO47" si="1248">IFERROR(INDEX(GM$31:GM$55,MATCH($HB47,$GA$31:$GA$55,0)),"")</f>
        <v>0</v>
      </c>
      <c r="HP47" s="133">
        <f t="shared" ref="HP47" si="1249">IFERROR(INDEX(GN$31:GN$55,MATCH($HB47,$GA$31:$GA$55,0)),"")</f>
        <v>0</v>
      </c>
      <c r="HQ47" s="133">
        <f t="shared" ref="HQ47" si="1250">IFERROR(INDEX(GO$31:GO$55,MATCH($HB47,$GA$31:$GA$55,0)),"")</f>
        <v>86</v>
      </c>
      <c r="HR47" s="133">
        <f t="shared" ref="HR47" si="1251">IFERROR(INDEX(GP$31:GP$55,MATCH($HB47,$GA$31:$GA$55,0)),"")</f>
        <v>67.19</v>
      </c>
      <c r="HS47" s="133">
        <f t="shared" ref="HS47" si="1252">IFERROR(INDEX(GQ$31:GQ$55,MATCH($HB47,$GA$31:$GA$55,0)),"")</f>
        <v>0</v>
      </c>
      <c r="HT47" s="133">
        <f t="shared" ref="HT47" si="1253">IFERROR(INDEX(GR$31:GR$55,MATCH($HB47,$GA$31:$GA$55,0)),"")</f>
        <v>0</v>
      </c>
      <c r="HU47" s="133">
        <f t="shared" ref="HU47" si="1254">IFERROR(INDEX(GS$31:GS$55,MATCH($HB47,$GA$31:$GA$55,0)),"")</f>
        <v>4</v>
      </c>
      <c r="HV47" s="133">
        <f t="shared" ref="HV47" si="1255">IFERROR(INDEX(GT$31:GT$55,MATCH($HB47,$GA$31:$GA$55,0)),"")</f>
        <v>5</v>
      </c>
      <c r="HW47" s="133">
        <f t="shared" ref="HW47" si="1256">IFERROR(INDEX(GU$31:GU$55,MATCH($HB47,$GA$31:$GA$55,0)),"")</f>
        <v>7</v>
      </c>
      <c r="HX47" s="133">
        <f t="shared" ref="HX47" si="1257">IFERROR(INDEX(GV$31:GV$55,MATCH($HB47,$GA$31:$GA$55,0)),"")</f>
        <v>13</v>
      </c>
      <c r="HY47" s="133">
        <f t="shared" ref="HY47" si="1258">IFERROR(INDEX(GW$31:GW$55,MATCH($HB47,$GA$31:$GA$55,0)),"")</f>
        <v>7</v>
      </c>
      <c r="IA47" s="141" t="str">
        <f t="shared" si="452"/>
        <v/>
      </c>
      <c r="IB47" s="131" t="str">
        <f t="shared" si="191"/>
        <v/>
      </c>
      <c r="IC47" s="131" t="str">
        <f t="shared" si="192"/>
        <v/>
      </c>
      <c r="ID47" s="131" t="str">
        <f t="shared" si="193"/>
        <v/>
      </c>
      <c r="IE47" s="131" t="str">
        <f t="shared" si="194"/>
        <v/>
      </c>
      <c r="IF47" s="131" t="str">
        <f t="shared" si="195"/>
        <v/>
      </c>
      <c r="IG47" s="131" t="str">
        <f t="shared" si="196"/>
        <v/>
      </c>
      <c r="IH47" s="131" t="str">
        <f t="shared" si="197"/>
        <v/>
      </c>
      <c r="II47" s="131" t="str">
        <f t="shared" si="198"/>
        <v/>
      </c>
      <c r="IJ47" s="131" t="str">
        <f t="shared" si="199"/>
        <v/>
      </c>
      <c r="IK47" s="131" t="str">
        <f t="shared" si="200"/>
        <v/>
      </c>
      <c r="IL47" s="131" t="str">
        <f t="shared" si="201"/>
        <v/>
      </c>
      <c r="IM47" s="131" t="str">
        <f t="shared" si="202"/>
        <v/>
      </c>
      <c r="IN47" s="131" t="str">
        <f t="shared" si="203"/>
        <v/>
      </c>
      <c r="IO47" s="131" t="str">
        <f t="shared" si="204"/>
        <v/>
      </c>
      <c r="IP47" s="131" t="str">
        <f t="shared" si="205"/>
        <v/>
      </c>
      <c r="IQ47" s="131" t="str">
        <f t="shared" si="206"/>
        <v/>
      </c>
      <c r="IR47" s="131" t="str">
        <f t="shared" si="207"/>
        <v/>
      </c>
      <c r="IS47" s="131" t="str">
        <f t="shared" si="208"/>
        <v/>
      </c>
      <c r="IT47" s="131" t="str">
        <f t="shared" si="209"/>
        <v/>
      </c>
      <c r="IU47" s="131" t="str">
        <f t="shared" si="210"/>
        <v/>
      </c>
      <c r="IV47" s="131" t="str">
        <f t="shared" si="211"/>
        <v/>
      </c>
      <c r="IW47" s="131" t="str">
        <f t="shared" si="212"/>
        <v/>
      </c>
      <c r="IX47" s="131" t="str">
        <f t="shared" si="213"/>
        <v/>
      </c>
      <c r="IY47" s="131" t="str">
        <f t="shared" si="214"/>
        <v/>
      </c>
      <c r="IZ47" s="131" t="str">
        <f t="shared" si="215"/>
        <v/>
      </c>
    </row>
    <row r="48" spans="1:288" ht="15" customHeight="1" x14ac:dyDescent="0.25">
      <c r="A48" s="115">
        <v>46</v>
      </c>
      <c r="B48" s="115" t="str">
        <f t="shared" si="59"/>
        <v/>
      </c>
      <c r="C48" s="115" t="s">
        <v>68</v>
      </c>
      <c r="D48" s="100" t="str">
        <f t="shared" si="178"/>
        <v>A</v>
      </c>
      <c r="E48" s="100" t="str">
        <f t="shared" si="60"/>
        <v/>
      </c>
      <c r="F48" s="100" t="str">
        <f t="shared" si="61"/>
        <v/>
      </c>
      <c r="G48" s="100" t="str">
        <f t="shared" si="2"/>
        <v/>
      </c>
      <c r="H48" s="100" t="str">
        <f t="shared" si="62"/>
        <v/>
      </c>
      <c r="I48" s="100" t="str">
        <f t="shared" si="3"/>
        <v/>
      </c>
      <c r="J48" s="100" t="str">
        <f t="shared" si="63"/>
        <v/>
      </c>
      <c r="K48" s="100" t="str">
        <f t="shared" si="4"/>
        <v/>
      </c>
      <c r="L48" s="100" t="str">
        <f t="shared" si="5"/>
        <v/>
      </c>
      <c r="M48" s="100" t="str">
        <f t="shared" si="6"/>
        <v/>
      </c>
      <c r="N48" s="100" t="str">
        <f t="shared" si="64"/>
        <v/>
      </c>
      <c r="O48" s="100" t="str">
        <f t="shared" si="7"/>
        <v/>
      </c>
      <c r="P48" s="100" t="str">
        <f t="shared" si="65"/>
        <v/>
      </c>
      <c r="Q48" s="100" t="str">
        <f t="shared" si="8"/>
        <v/>
      </c>
      <c r="R48" s="100" t="str">
        <f t="shared" si="66"/>
        <v/>
      </c>
      <c r="S48" s="100" t="str">
        <f t="shared" si="9"/>
        <v/>
      </c>
      <c r="T48" s="100" t="str">
        <f t="shared" si="67"/>
        <v/>
      </c>
      <c r="U48" s="100" t="str">
        <f t="shared" si="10"/>
        <v/>
      </c>
      <c r="V48" s="100" t="str">
        <f t="shared" si="68"/>
        <v/>
      </c>
      <c r="W48" s="100" t="str">
        <f t="shared" si="11"/>
        <v/>
      </c>
      <c r="X48" s="100" t="str">
        <f t="shared" si="69"/>
        <v/>
      </c>
      <c r="Y48" s="100" t="str">
        <f t="shared" si="12"/>
        <v/>
      </c>
      <c r="Z48" s="100" t="str">
        <f t="shared" si="70"/>
        <v/>
      </c>
      <c r="AA48" s="100" t="str">
        <f t="shared" si="13"/>
        <v/>
      </c>
      <c r="AB48" s="100" t="str">
        <f t="shared" si="71"/>
        <v/>
      </c>
      <c r="AC48" s="100" t="str">
        <f t="shared" si="14"/>
        <v/>
      </c>
      <c r="AD48" s="100" t="str">
        <f t="shared" si="72"/>
        <v/>
      </c>
      <c r="AE48" s="100" t="str">
        <f t="shared" si="15"/>
        <v/>
      </c>
      <c r="AF48" s="100" t="str">
        <f t="shared" si="73"/>
        <v/>
      </c>
      <c r="AG48" s="100" t="str">
        <f t="shared" si="16"/>
        <v/>
      </c>
      <c r="AH48" s="100" t="str">
        <f t="shared" si="74"/>
        <v/>
      </c>
      <c r="AI48" s="100" t="str">
        <f t="shared" si="17"/>
        <v/>
      </c>
      <c r="AJ48" s="100" t="str">
        <f t="shared" si="75"/>
        <v/>
      </c>
      <c r="AK48" s="100" t="str">
        <f t="shared" si="18"/>
        <v/>
      </c>
      <c r="AL48" s="100" t="str">
        <f t="shared" si="76"/>
        <v/>
      </c>
      <c r="AM48" s="100" t="str">
        <f t="shared" si="19"/>
        <v/>
      </c>
      <c r="AN48" s="100" t="str">
        <f t="shared" si="77"/>
        <v/>
      </c>
      <c r="AO48" s="100" t="str">
        <f t="shared" si="20"/>
        <v/>
      </c>
      <c r="AP48" s="100" t="str">
        <f t="shared" si="78"/>
        <v/>
      </c>
      <c r="AQ48" s="100" t="str">
        <f t="shared" si="21"/>
        <v/>
      </c>
      <c r="AR48" s="100" t="str">
        <f t="shared" si="79"/>
        <v/>
      </c>
      <c r="AS48" s="100" t="str">
        <f t="shared" si="22"/>
        <v/>
      </c>
      <c r="AT48" s="100" t="str">
        <f t="shared" si="80"/>
        <v/>
      </c>
      <c r="AU48" s="100" t="str">
        <f t="shared" si="23"/>
        <v/>
      </c>
      <c r="AV48" s="100" t="str">
        <f t="shared" si="81"/>
        <v/>
      </c>
      <c r="AW48" s="100" t="str">
        <f t="shared" si="24"/>
        <v/>
      </c>
      <c r="AX48" s="100" t="str">
        <f t="shared" si="82"/>
        <v/>
      </c>
      <c r="AY48" s="100" t="str">
        <f t="shared" si="25"/>
        <v/>
      </c>
      <c r="AZ48" s="100" t="str">
        <f t="shared" si="83"/>
        <v/>
      </c>
      <c r="BA48" s="100" t="str">
        <f t="shared" si="26"/>
        <v/>
      </c>
      <c r="BB48" s="100" t="str">
        <f t="shared" si="84"/>
        <v/>
      </c>
      <c r="BC48" s="100" t="str">
        <f>IFERROR(INDEX('INPUT INF'!$F$3:$F$601,MATCH($B48,'INPUT INF'!$A$3:$A$601,FALSE)),"")</f>
        <v/>
      </c>
      <c r="BD48" s="100" t="str">
        <f t="shared" si="27"/>
        <v/>
      </c>
      <c r="BE48" s="100" t="str">
        <f t="shared" si="85"/>
        <v/>
      </c>
      <c r="BF48" s="100" t="str">
        <f t="shared" si="28"/>
        <v/>
      </c>
      <c r="BG48" s="115" t="str">
        <f t="shared" si="29"/>
        <v/>
      </c>
      <c r="BH48" s="115" t="str">
        <f>IF(AND('INPUT INF'!$O$1="X",BG48="PASS"),BF48,IF($BG48="","0",IF('INPUT INF'!$N$63="YES",$BF48,"")))</f>
        <v>0</v>
      </c>
      <c r="BI48" s="115" t="str">
        <f>IF($BG48="","0",IF('INPUT INF'!$N$64="YES",$BF48,""))</f>
        <v>0</v>
      </c>
      <c r="BJ48" s="115" t="str">
        <f>IF($BG48="","0",IF('INPUT INF'!$N$65="YES",$BF48,""))</f>
        <v>0</v>
      </c>
      <c r="BL48" s="116" t="str">
        <f t="shared" si="87"/>
        <v/>
      </c>
      <c r="BM48" s="116" t="str">
        <f t="shared" si="88"/>
        <v/>
      </c>
      <c r="BN48" s="116" t="str">
        <f t="shared" si="88"/>
        <v/>
      </c>
      <c r="BR48" s="116" t="str">
        <f t="shared" si="92"/>
        <v/>
      </c>
      <c r="BS48" s="116" t="str">
        <f t="shared" si="93"/>
        <v/>
      </c>
      <c r="BT48" s="116" t="str">
        <f t="shared" si="93"/>
        <v/>
      </c>
      <c r="BX48" s="116" t="str">
        <f t="shared" si="97"/>
        <v/>
      </c>
      <c r="BY48" s="116" t="str">
        <f t="shared" si="98"/>
        <v/>
      </c>
      <c r="BZ48" s="116" t="str">
        <f t="shared" si="98"/>
        <v/>
      </c>
      <c r="CD48" s="116" t="str">
        <f t="shared" si="102"/>
        <v/>
      </c>
      <c r="CE48" s="116" t="str">
        <f t="shared" si="103"/>
        <v/>
      </c>
      <c r="CF48" s="116" t="str">
        <f t="shared" si="104"/>
        <v/>
      </c>
      <c r="CJ48" s="116" t="str">
        <f t="shared" si="108"/>
        <v/>
      </c>
      <c r="CK48" s="116" t="str">
        <f t="shared" si="109"/>
        <v/>
      </c>
      <c r="CL48" s="116" t="str">
        <f t="shared" si="110"/>
        <v/>
      </c>
      <c r="CP48" s="116" t="str">
        <f t="shared" si="30"/>
        <v/>
      </c>
      <c r="CQ48" s="116" t="str">
        <f t="shared" si="114"/>
        <v/>
      </c>
      <c r="CR48" s="116" t="str">
        <f t="shared" si="115"/>
        <v/>
      </c>
      <c r="CX48" s="133">
        <f t="shared" si="1201"/>
        <v>6</v>
      </c>
      <c r="CY48" s="122"/>
      <c r="CZ48" s="121">
        <f t="shared" si="1202"/>
        <v>12672057</v>
      </c>
      <c r="DA48" s="121" t="str">
        <f t="shared" si="1178"/>
        <v>MUNTAHA KAUSEN</v>
      </c>
      <c r="DB48" s="122">
        <f t="shared" si="1203"/>
        <v>457</v>
      </c>
      <c r="DC48" s="122">
        <f t="shared" si="1179"/>
        <v>91.4</v>
      </c>
      <c r="DD48" s="122" t="str">
        <f t="shared" si="1204"/>
        <v>I</v>
      </c>
      <c r="DE48" s="122" t="str">
        <f t="shared" si="1205"/>
        <v>B</v>
      </c>
      <c r="DH48" s="115" t="str">
        <f t="shared" si="31"/>
        <v/>
      </c>
      <c r="DI48" s="115" t="str">
        <f t="shared" si="32"/>
        <v/>
      </c>
      <c r="DJ48" s="115" t="str">
        <f t="shared" si="33"/>
        <v/>
      </c>
      <c r="DK48" s="115" t="str">
        <f t="shared" si="34"/>
        <v/>
      </c>
      <c r="DL48" s="115" t="str">
        <f t="shared" si="35"/>
        <v/>
      </c>
      <c r="DM48" s="115" t="str">
        <f t="shared" si="36"/>
        <v/>
      </c>
      <c r="DN48" s="115" t="str">
        <f t="shared" si="37"/>
        <v/>
      </c>
      <c r="DO48" s="115" t="str">
        <f t="shared" si="38"/>
        <v/>
      </c>
      <c r="DP48" s="115" t="str">
        <f t="shared" si="39"/>
        <v/>
      </c>
      <c r="DQ48" s="115" t="str">
        <f t="shared" si="40"/>
        <v/>
      </c>
      <c r="DR48" s="115" t="str">
        <f t="shared" si="41"/>
        <v/>
      </c>
      <c r="DS48" s="115" t="str">
        <f t="shared" si="42"/>
        <v/>
      </c>
      <c r="DT48" s="115" t="str">
        <f t="shared" si="43"/>
        <v/>
      </c>
      <c r="DU48" s="115" t="str">
        <f t="shared" si="44"/>
        <v/>
      </c>
      <c r="DV48" s="115" t="str">
        <f t="shared" si="45"/>
        <v/>
      </c>
      <c r="DW48" s="115" t="str">
        <f t="shared" si="46"/>
        <v/>
      </c>
      <c r="DX48" s="115" t="str">
        <f t="shared" si="47"/>
        <v/>
      </c>
      <c r="DY48" s="115" t="str">
        <f t="shared" si="48"/>
        <v/>
      </c>
      <c r="DZ48" s="115" t="str">
        <f t="shared" si="49"/>
        <v/>
      </c>
      <c r="EA48" s="115" t="str">
        <f t="shared" si="50"/>
        <v/>
      </c>
      <c r="EB48" s="115" t="str">
        <f t="shared" si="51"/>
        <v/>
      </c>
      <c r="EC48" s="115" t="str">
        <f t="shared" si="52"/>
        <v/>
      </c>
      <c r="ED48" s="115" t="str">
        <f t="shared" si="53"/>
        <v/>
      </c>
      <c r="EE48" s="115" t="str">
        <f t="shared" si="54"/>
        <v/>
      </c>
      <c r="EF48" s="115" t="str">
        <f t="shared" si="55"/>
        <v/>
      </c>
      <c r="EG48" s="115" t="str">
        <f t="shared" si="119"/>
        <v/>
      </c>
      <c r="EH48" s="115" t="str">
        <f t="shared" si="120"/>
        <v/>
      </c>
      <c r="EI48" s="115" t="str">
        <f t="shared" si="121"/>
        <v/>
      </c>
      <c r="EJ48" s="115" t="str">
        <f t="shared" si="122"/>
        <v/>
      </c>
      <c r="EK48" s="115" t="str">
        <f t="shared" si="123"/>
        <v/>
      </c>
      <c r="EL48" s="115" t="str">
        <f t="shared" si="124"/>
        <v/>
      </c>
      <c r="EM48" s="115" t="str">
        <f t="shared" si="125"/>
        <v/>
      </c>
      <c r="EN48" s="115" t="str">
        <f t="shared" si="126"/>
        <v/>
      </c>
      <c r="EO48" s="115" t="str">
        <f t="shared" si="127"/>
        <v/>
      </c>
      <c r="EP48" s="115" t="str">
        <f t="shared" si="128"/>
        <v/>
      </c>
      <c r="EQ48" s="115" t="str">
        <f t="shared" si="129"/>
        <v/>
      </c>
      <c r="ER48" s="115" t="str">
        <f t="shared" si="130"/>
        <v/>
      </c>
      <c r="ES48" s="115" t="str">
        <f t="shared" si="131"/>
        <v/>
      </c>
      <c r="ET48" s="115" t="str">
        <f t="shared" si="132"/>
        <v/>
      </c>
      <c r="EU48" s="115" t="str">
        <f t="shared" si="133"/>
        <v/>
      </c>
      <c r="EV48" s="115" t="str">
        <f t="shared" si="134"/>
        <v/>
      </c>
      <c r="EW48" s="115" t="str">
        <f t="shared" si="135"/>
        <v/>
      </c>
      <c r="EX48" s="115" t="str">
        <f t="shared" si="136"/>
        <v/>
      </c>
      <c r="EY48" s="115" t="str">
        <f t="shared" si="137"/>
        <v/>
      </c>
      <c r="EZ48" s="115" t="str">
        <f t="shared" si="138"/>
        <v/>
      </c>
      <c r="FA48" s="115" t="str">
        <f t="shared" si="139"/>
        <v/>
      </c>
      <c r="FB48" s="115" t="str">
        <f t="shared" si="140"/>
        <v/>
      </c>
      <c r="FC48" s="115" t="str">
        <f t="shared" si="141"/>
        <v/>
      </c>
      <c r="FD48" s="115" t="str">
        <f t="shared" si="142"/>
        <v/>
      </c>
      <c r="FE48" s="115" t="str">
        <f t="shared" si="143"/>
        <v/>
      </c>
      <c r="FF48" s="115">
        <f t="shared" si="1180"/>
        <v>65</v>
      </c>
      <c r="FG48" s="115" t="str">
        <f>IFERROR(SMALL($DK$3:$DK$422,$A$8),"")</f>
        <v/>
      </c>
      <c r="FH48" s="115">
        <f t="shared" si="1181"/>
        <v>96</v>
      </c>
      <c r="FI48" s="115" t="str">
        <f t="shared" si="144"/>
        <v/>
      </c>
      <c r="FJ48" s="115" t="str">
        <f t="shared" si="145"/>
        <v/>
      </c>
      <c r="FK48" s="120" t="str">
        <f t="shared" si="146"/>
        <v/>
      </c>
      <c r="FL48" s="121" t="str">
        <f t="shared" si="147"/>
        <v/>
      </c>
      <c r="FM48" s="122" t="str">
        <f t="shared" si="148"/>
        <v/>
      </c>
      <c r="FN48" s="121" t="str">
        <f t="shared" si="149"/>
        <v/>
      </c>
      <c r="FO48" s="122" t="str">
        <f t="shared" si="150"/>
        <v/>
      </c>
      <c r="FP48" s="122" t="str">
        <f t="shared" si="676"/>
        <v/>
      </c>
      <c r="FR48" s="107" t="str">
        <f>IFERROR(IF('INPUT INF'!L49="","",'INPUT INF'!L49),"")</f>
        <v/>
      </c>
      <c r="FS48" s="107" t="str">
        <f t="shared" si="152"/>
        <v/>
      </c>
      <c r="FT48" s="107" t="str">
        <f t="shared" si="153"/>
        <v/>
      </c>
      <c r="FU48" s="107" t="str">
        <f t="shared" si="593"/>
        <v/>
      </c>
      <c r="FV48" s="107" t="str">
        <f t="shared" si="154"/>
        <v/>
      </c>
      <c r="FW48" s="221" t="str">
        <f t="shared" si="155"/>
        <v/>
      </c>
      <c r="GA48" s="212" t="str">
        <f t="shared" si="862"/>
        <v/>
      </c>
      <c r="GB48" s="140" t="str">
        <f t="shared" si="863"/>
        <v/>
      </c>
      <c r="GC48" s="126">
        <f>COUNTIF($AM$73:$AM$142,"&gt;0")</f>
        <v>0</v>
      </c>
      <c r="GD48" s="148">
        <f t="shared" si="1133"/>
        <v>0</v>
      </c>
      <c r="GE48" s="148" t="str">
        <f t="shared" si="1134"/>
        <v/>
      </c>
      <c r="GF48" s="127">
        <f>COUNTIF($AN$73:$AN$142,GF$3)</f>
        <v>0</v>
      </c>
      <c r="GG48" s="127">
        <f t="shared" ref="GG48:GN48" si="1259">COUNTIF($AN$73:$AN$142,GG$3)</f>
        <v>0</v>
      </c>
      <c r="GH48" s="127">
        <f t="shared" si="1259"/>
        <v>0</v>
      </c>
      <c r="GI48" s="127">
        <f t="shared" si="1259"/>
        <v>0</v>
      </c>
      <c r="GJ48" s="127">
        <f t="shared" si="1259"/>
        <v>0</v>
      </c>
      <c r="GK48" s="127">
        <f t="shared" si="1259"/>
        <v>0</v>
      </c>
      <c r="GL48" s="127">
        <f t="shared" si="1259"/>
        <v>0</v>
      </c>
      <c r="GM48" s="127">
        <f t="shared" si="1259"/>
        <v>0</v>
      </c>
      <c r="GN48" s="127">
        <f t="shared" si="1259"/>
        <v>0</v>
      </c>
      <c r="GO48" s="126">
        <f t="shared" si="866"/>
        <v>0</v>
      </c>
      <c r="GP48" s="126" t="e">
        <f t="shared" si="867"/>
        <v>#DIV/0!</v>
      </c>
      <c r="GQ48" s="126">
        <f>COUNTIF($AM$73:$AM$142,"&lt;45")-GN48</f>
        <v>0</v>
      </c>
      <c r="GR48" s="126">
        <f>COUNTIF($AM$73:$AM$142,"&lt;60")-GQ48</f>
        <v>0</v>
      </c>
      <c r="GS48" s="126">
        <f>COUNTIF($AM$73:$AM$142,"&lt;75")-GQ48-GR48</f>
        <v>0</v>
      </c>
      <c r="GT48" s="126">
        <f>COUNTIF($AM$73:$AM$142,"&lt;90")-GQ48-GR48-GS48</f>
        <v>0</v>
      </c>
      <c r="GU48" s="126">
        <f>COUNTIF($AM$73:$AM$142,"&gt;89")</f>
        <v>0</v>
      </c>
      <c r="GV48" s="126">
        <f>COUNTIF($AM$73:$AM$142,GV3)</f>
        <v>0</v>
      </c>
      <c r="GW48" s="126">
        <f>COUNTIF($AM$73:$AM$142,GW3)</f>
        <v>0</v>
      </c>
      <c r="GY48" s="115">
        <v>45</v>
      </c>
      <c r="GZ48" s="120" t="str">
        <f>IF('INPUT INF'!P$10="YES",GY48,"")</f>
        <v/>
      </c>
      <c r="HA48" s="120" t="str">
        <f t="shared" ref="HA48:HA52" si="1260">HA47</f>
        <v>SUMIT CHOUDHARY</v>
      </c>
      <c r="HB48" s="120" t="str">
        <f>IF(GZ48="","",'INPUT INF'!L$10)</f>
        <v/>
      </c>
      <c r="HC48" s="120" t="str">
        <f>'INPUT INF'!P$3</f>
        <v>C</v>
      </c>
      <c r="HD48" s="133" t="str">
        <f>IFERROR(INDEX(GB$58:GB$82,MATCH($HB48,$GA$58:$GA$82,0)),"")</f>
        <v/>
      </c>
      <c r="HE48" s="133">
        <f>IFERROR(INDEX(GC$58:GC$82,MATCH($HB48,$GA$58:$GA$82,0)),"")</f>
        <v>0</v>
      </c>
      <c r="HF48" s="133">
        <f t="shared" ref="HF48" si="1261">IFERROR(INDEX(GD$58:GD$82,MATCH($HB48,$GA$58:$GA$82,0)),"")</f>
        <v>0</v>
      </c>
      <c r="HG48" s="133" t="str">
        <f t="shared" ref="HG48" si="1262">IFERROR(INDEX(GE$58:GE$82,MATCH($HB48,$GA$58:$GA$82,0)),"")</f>
        <v/>
      </c>
      <c r="HH48" s="133">
        <f t="shared" ref="HH48" si="1263">IFERROR(INDEX(GF$58:GF$82,MATCH($HB48,$GA$58:$GA$82,0)),"")</f>
        <v>0</v>
      </c>
      <c r="HI48" s="133">
        <f t="shared" ref="HI48" si="1264">IFERROR(INDEX(GG$58:GG$82,MATCH($HB48,$GA$58:$GA$82,0)),"")</f>
        <v>0</v>
      </c>
      <c r="HJ48" s="133">
        <f t="shared" ref="HJ48" si="1265">IFERROR(INDEX(GH$58:GH$82,MATCH($HB48,$GA$58:$GA$82,0)),"")</f>
        <v>0</v>
      </c>
      <c r="HK48" s="133">
        <f t="shared" ref="HK48" si="1266">IFERROR(INDEX(GI$58:GI$82,MATCH($HB48,$GA$58:$GA$82,0)),"")</f>
        <v>0</v>
      </c>
      <c r="HL48" s="133">
        <f t="shared" ref="HL48" si="1267">IFERROR(INDEX(GJ$58:GJ$82,MATCH($HB48,$GA$58:$GA$82,0)),"")</f>
        <v>0</v>
      </c>
      <c r="HM48" s="133">
        <f t="shared" ref="HM48" si="1268">IFERROR(INDEX(GK$58:GK$82,MATCH($HB48,$GA$58:$GA$82,0)),"")</f>
        <v>0</v>
      </c>
      <c r="HN48" s="133">
        <f t="shared" ref="HN48" si="1269">IFERROR(INDEX(GL$58:GL$82,MATCH($HB48,$GA$58:$GA$82,0)),"")</f>
        <v>0</v>
      </c>
      <c r="HO48" s="133">
        <f t="shared" ref="HO48" si="1270">IFERROR(INDEX(GM$58:GM$82,MATCH($HB48,$GA$58:$GA$82,0)),"")</f>
        <v>0</v>
      </c>
      <c r="HP48" s="133">
        <f t="shared" ref="HP48" si="1271">IFERROR(INDEX(GN$58:GN$82,MATCH($HB48,$GA$58:$GA$82,0)),"")</f>
        <v>0</v>
      </c>
      <c r="HQ48" s="133">
        <f t="shared" ref="HQ48" si="1272">IFERROR(INDEX(GO$58:GO$82,MATCH($HB48,$GA$58:$GA$82,0)),"")</f>
        <v>0</v>
      </c>
      <c r="HR48" s="133" t="str">
        <f t="shared" ref="HR48" si="1273">IFERROR(INDEX(GP$58:GP$82,MATCH($HB48,$GA$58:$GA$82,0)),"")</f>
        <v/>
      </c>
      <c r="HS48" s="133">
        <f t="shared" ref="HS48" si="1274">IFERROR(INDEX(GQ$58:GQ$82,MATCH($HB48,$GA$58:$GA$82,0)),"")</f>
        <v>0</v>
      </c>
      <c r="HT48" s="133">
        <f t="shared" ref="HT48" si="1275">IFERROR(INDEX(GR$58:GR$82,MATCH($HB48,$GA$58:$GA$82,0)),"")</f>
        <v>0</v>
      </c>
      <c r="HU48" s="133">
        <f t="shared" ref="HU48" si="1276">IFERROR(INDEX(GS$58:GS$82,MATCH($HB48,$GA$58:$GA$82,0)),"")</f>
        <v>0</v>
      </c>
      <c r="HV48" s="133">
        <f t="shared" ref="HV48" si="1277">IFERROR(INDEX(GT$58:GT$82,MATCH($HB48,$GA$58:$GA$82,0)),"")</f>
        <v>0</v>
      </c>
      <c r="HW48" s="133">
        <f t="shared" ref="HW48" si="1278">IFERROR(INDEX(GU$58:GU$82,MATCH($HB48,$GA$58:$GA$82,0)),"")</f>
        <v>0</v>
      </c>
      <c r="HX48" s="133">
        <f t="shared" ref="HX48" si="1279">IFERROR(INDEX(GV$58:GV$82,MATCH($HB48,$GA$58:$GA$82,0)),"")</f>
        <v>0</v>
      </c>
      <c r="HY48" s="133">
        <f t="shared" ref="HY48" si="1280">IFERROR(INDEX(GW$58:GW$82,MATCH($HB48,$GA$58:$GA$82,0)),"")</f>
        <v>0</v>
      </c>
      <c r="IA48" s="141" t="str">
        <f t="shared" si="452"/>
        <v/>
      </c>
      <c r="IB48" s="131" t="str">
        <f t="shared" si="191"/>
        <v/>
      </c>
      <c r="IC48" s="131" t="str">
        <f t="shared" si="192"/>
        <v/>
      </c>
      <c r="ID48" s="131" t="str">
        <f t="shared" si="193"/>
        <v/>
      </c>
      <c r="IE48" s="131" t="str">
        <f t="shared" si="194"/>
        <v/>
      </c>
      <c r="IF48" s="131" t="str">
        <f t="shared" si="195"/>
        <v/>
      </c>
      <c r="IG48" s="131" t="str">
        <f t="shared" si="196"/>
        <v/>
      </c>
      <c r="IH48" s="131" t="str">
        <f t="shared" si="197"/>
        <v/>
      </c>
      <c r="II48" s="131" t="str">
        <f t="shared" si="198"/>
        <v/>
      </c>
      <c r="IJ48" s="131" t="str">
        <f t="shared" si="199"/>
        <v/>
      </c>
      <c r="IK48" s="131" t="str">
        <f t="shared" si="200"/>
        <v/>
      </c>
      <c r="IL48" s="131" t="str">
        <f t="shared" si="201"/>
        <v/>
      </c>
      <c r="IM48" s="131" t="str">
        <f t="shared" si="202"/>
        <v/>
      </c>
      <c r="IN48" s="131" t="str">
        <f t="shared" si="203"/>
        <v/>
      </c>
      <c r="IO48" s="131" t="str">
        <f t="shared" si="204"/>
        <v/>
      </c>
      <c r="IP48" s="131" t="str">
        <f t="shared" si="205"/>
        <v/>
      </c>
      <c r="IQ48" s="131" t="str">
        <f t="shared" si="206"/>
        <v/>
      </c>
      <c r="IR48" s="131" t="str">
        <f t="shared" si="207"/>
        <v/>
      </c>
      <c r="IS48" s="131" t="str">
        <f t="shared" si="208"/>
        <v/>
      </c>
      <c r="IT48" s="131" t="str">
        <f t="shared" si="209"/>
        <v/>
      </c>
      <c r="IU48" s="131" t="str">
        <f t="shared" si="210"/>
        <v/>
      </c>
      <c r="IV48" s="131" t="str">
        <f t="shared" si="211"/>
        <v/>
      </c>
      <c r="IW48" s="131" t="str">
        <f t="shared" si="212"/>
        <v/>
      </c>
      <c r="IX48" s="131" t="str">
        <f t="shared" si="213"/>
        <v/>
      </c>
      <c r="IY48" s="131" t="str">
        <f t="shared" si="214"/>
        <v/>
      </c>
      <c r="IZ48" s="131" t="str">
        <f t="shared" si="215"/>
        <v/>
      </c>
      <c r="JC48" s="321" t="str">
        <f>'INPUT INF'!L63</f>
        <v>SCIENCE</v>
      </c>
      <c r="JD48" s="322"/>
      <c r="JE48" s="133"/>
      <c r="JF48" s="120"/>
      <c r="JG48" s="133" t="str">
        <f>JG25</f>
        <v>Total Appeared</v>
      </c>
      <c r="JH48" s="133" t="str">
        <f t="shared" ref="JH48:KB48" si="1281">JH25</f>
        <v>Total Passed</v>
      </c>
      <c r="JI48" s="133" t="str">
        <f t="shared" si="1281"/>
        <v>DETAINED</v>
      </c>
      <c r="JJ48" s="133" t="str">
        <f t="shared" si="1281"/>
        <v>COMP</v>
      </c>
      <c r="JK48" s="133" t="str">
        <f t="shared" si="1281"/>
        <v>Pass Percentage</v>
      </c>
      <c r="JL48" s="120" t="str">
        <f t="shared" si="1281"/>
        <v>A1</v>
      </c>
      <c r="JM48" s="120" t="str">
        <f t="shared" si="1281"/>
        <v>A2</v>
      </c>
      <c r="JN48" s="120" t="str">
        <f t="shared" si="1281"/>
        <v>B1</v>
      </c>
      <c r="JO48" s="120" t="str">
        <f t="shared" si="1281"/>
        <v>B2</v>
      </c>
      <c r="JP48" s="120" t="str">
        <f t="shared" si="1281"/>
        <v>C1</v>
      </c>
      <c r="JQ48" s="120" t="str">
        <f t="shared" si="1281"/>
        <v>C2</v>
      </c>
      <c r="JR48" s="120" t="str">
        <f t="shared" si="1281"/>
        <v>D1</v>
      </c>
      <c r="JS48" s="120" t="str">
        <f t="shared" si="1281"/>
        <v>D2</v>
      </c>
      <c r="JT48" s="120" t="str">
        <f t="shared" si="1281"/>
        <v>E</v>
      </c>
      <c r="JU48" s="120" t="str">
        <f t="shared" si="1281"/>
        <v>NxW</v>
      </c>
      <c r="JV48" s="120" t="str">
        <f t="shared" si="1281"/>
        <v>PI</v>
      </c>
      <c r="JW48" s="120" t="str">
        <f t="shared" si="1281"/>
        <v>33-44</v>
      </c>
      <c r="JX48" s="120" t="str">
        <f t="shared" si="1281"/>
        <v>45-59</v>
      </c>
      <c r="JY48" s="120" t="str">
        <f t="shared" si="1281"/>
        <v>60-74</v>
      </c>
      <c r="JZ48" s="120" t="str">
        <f t="shared" si="1281"/>
        <v>75-89</v>
      </c>
      <c r="KA48" s="120" t="str">
        <f t="shared" si="1281"/>
        <v>90-100</v>
      </c>
      <c r="KB48" s="120" t="str">
        <f t="shared" si="1281"/>
        <v>&gt;70</v>
      </c>
    </row>
    <row r="49" spans="1:288" ht="15" customHeight="1" x14ac:dyDescent="0.25">
      <c r="A49" s="115">
        <v>47</v>
      </c>
      <c r="B49" s="115" t="str">
        <f t="shared" si="59"/>
        <v/>
      </c>
      <c r="C49" s="115" t="s">
        <v>68</v>
      </c>
      <c r="D49" s="100" t="str">
        <f t="shared" si="178"/>
        <v>A</v>
      </c>
      <c r="E49" s="100" t="str">
        <f t="shared" si="60"/>
        <v/>
      </c>
      <c r="F49" s="100" t="str">
        <f t="shared" si="61"/>
        <v/>
      </c>
      <c r="G49" s="100" t="str">
        <f t="shared" si="2"/>
        <v/>
      </c>
      <c r="H49" s="100" t="str">
        <f t="shared" si="62"/>
        <v/>
      </c>
      <c r="I49" s="100" t="str">
        <f t="shared" si="3"/>
        <v/>
      </c>
      <c r="J49" s="100" t="str">
        <f t="shared" si="63"/>
        <v/>
      </c>
      <c r="K49" s="100" t="str">
        <f t="shared" si="4"/>
        <v/>
      </c>
      <c r="L49" s="100" t="str">
        <f t="shared" si="5"/>
        <v/>
      </c>
      <c r="M49" s="100" t="str">
        <f t="shared" si="6"/>
        <v/>
      </c>
      <c r="N49" s="100" t="str">
        <f t="shared" si="64"/>
        <v/>
      </c>
      <c r="O49" s="100" t="str">
        <f t="shared" si="7"/>
        <v/>
      </c>
      <c r="P49" s="100" t="str">
        <f t="shared" si="65"/>
        <v/>
      </c>
      <c r="Q49" s="100" t="str">
        <f t="shared" si="8"/>
        <v/>
      </c>
      <c r="R49" s="100" t="str">
        <f t="shared" si="66"/>
        <v/>
      </c>
      <c r="S49" s="100" t="str">
        <f t="shared" si="9"/>
        <v/>
      </c>
      <c r="T49" s="100" t="str">
        <f t="shared" si="67"/>
        <v/>
      </c>
      <c r="U49" s="100" t="str">
        <f t="shared" si="10"/>
        <v/>
      </c>
      <c r="V49" s="100" t="str">
        <f t="shared" si="68"/>
        <v/>
      </c>
      <c r="W49" s="100" t="str">
        <f t="shared" si="11"/>
        <v/>
      </c>
      <c r="X49" s="100" t="str">
        <f t="shared" si="69"/>
        <v/>
      </c>
      <c r="Y49" s="100" t="str">
        <f t="shared" si="12"/>
        <v/>
      </c>
      <c r="Z49" s="100" t="str">
        <f t="shared" si="70"/>
        <v/>
      </c>
      <c r="AA49" s="100" t="str">
        <f t="shared" si="13"/>
        <v/>
      </c>
      <c r="AB49" s="100" t="str">
        <f t="shared" si="71"/>
        <v/>
      </c>
      <c r="AC49" s="100" t="str">
        <f t="shared" si="14"/>
        <v/>
      </c>
      <c r="AD49" s="100" t="str">
        <f t="shared" si="72"/>
        <v/>
      </c>
      <c r="AE49" s="100" t="str">
        <f t="shared" si="15"/>
        <v/>
      </c>
      <c r="AF49" s="100" t="str">
        <f t="shared" si="73"/>
        <v/>
      </c>
      <c r="AG49" s="100" t="str">
        <f t="shared" si="16"/>
        <v/>
      </c>
      <c r="AH49" s="100" t="str">
        <f t="shared" si="74"/>
        <v/>
      </c>
      <c r="AI49" s="100" t="str">
        <f t="shared" si="17"/>
        <v/>
      </c>
      <c r="AJ49" s="100" t="str">
        <f t="shared" si="75"/>
        <v/>
      </c>
      <c r="AK49" s="100" t="str">
        <f t="shared" si="18"/>
        <v/>
      </c>
      <c r="AL49" s="100" t="str">
        <f t="shared" si="76"/>
        <v/>
      </c>
      <c r="AM49" s="100" t="str">
        <f t="shared" si="19"/>
        <v/>
      </c>
      <c r="AN49" s="100" t="str">
        <f t="shared" si="77"/>
        <v/>
      </c>
      <c r="AO49" s="100" t="str">
        <f t="shared" si="20"/>
        <v/>
      </c>
      <c r="AP49" s="100" t="str">
        <f t="shared" si="78"/>
        <v/>
      </c>
      <c r="AQ49" s="100" t="str">
        <f t="shared" si="21"/>
        <v/>
      </c>
      <c r="AR49" s="100" t="str">
        <f t="shared" si="79"/>
        <v/>
      </c>
      <c r="AS49" s="100" t="str">
        <f t="shared" si="22"/>
        <v/>
      </c>
      <c r="AT49" s="100" t="str">
        <f t="shared" si="80"/>
        <v/>
      </c>
      <c r="AU49" s="100" t="str">
        <f t="shared" si="23"/>
        <v/>
      </c>
      <c r="AV49" s="100" t="str">
        <f t="shared" si="81"/>
        <v/>
      </c>
      <c r="AW49" s="100" t="str">
        <f t="shared" si="24"/>
        <v/>
      </c>
      <c r="AX49" s="100" t="str">
        <f t="shared" si="82"/>
        <v/>
      </c>
      <c r="AY49" s="100" t="str">
        <f t="shared" si="25"/>
        <v/>
      </c>
      <c r="AZ49" s="100" t="str">
        <f t="shared" si="83"/>
        <v/>
      </c>
      <c r="BA49" s="100" t="str">
        <f t="shared" si="26"/>
        <v/>
      </c>
      <c r="BB49" s="100" t="str">
        <f t="shared" si="84"/>
        <v/>
      </c>
      <c r="BC49" s="100" t="str">
        <f>IFERROR(INDEX('INPUT INF'!$F$3:$F$601,MATCH($B49,'INPUT INF'!$A$3:$A$601,FALSE)),"")</f>
        <v/>
      </c>
      <c r="BD49" s="100" t="str">
        <f t="shared" si="27"/>
        <v/>
      </c>
      <c r="BE49" s="100" t="str">
        <f t="shared" si="85"/>
        <v/>
      </c>
      <c r="BF49" s="100" t="str">
        <f t="shared" si="28"/>
        <v/>
      </c>
      <c r="BG49" s="115" t="str">
        <f t="shared" si="29"/>
        <v/>
      </c>
      <c r="BH49" s="115" t="str">
        <f>IF(AND('INPUT INF'!$O$1="X",BG49="PASS"),BF49,IF($BG49="","0",IF('INPUT INF'!$N$63="YES",$BF49,"")))</f>
        <v>0</v>
      </c>
      <c r="BI49" s="115" t="str">
        <f>IF($BG49="","0",IF('INPUT INF'!$N$64="YES",$BF49,""))</f>
        <v>0</v>
      </c>
      <c r="BJ49" s="115" t="str">
        <f>IF($BG49="","0",IF('INPUT INF'!$N$65="YES",$BF49,""))</f>
        <v>0</v>
      </c>
      <c r="BL49" s="116" t="str">
        <f t="shared" si="87"/>
        <v/>
      </c>
      <c r="BM49" s="116" t="str">
        <f t="shared" si="88"/>
        <v/>
      </c>
      <c r="BN49" s="116" t="str">
        <f t="shared" si="88"/>
        <v/>
      </c>
      <c r="BR49" s="116" t="str">
        <f t="shared" si="92"/>
        <v/>
      </c>
      <c r="BS49" s="116" t="str">
        <f t="shared" si="93"/>
        <v/>
      </c>
      <c r="BT49" s="116" t="str">
        <f t="shared" si="93"/>
        <v/>
      </c>
      <c r="BX49" s="116" t="str">
        <f t="shared" si="97"/>
        <v/>
      </c>
      <c r="BY49" s="116" t="str">
        <f t="shared" si="98"/>
        <v/>
      </c>
      <c r="BZ49" s="116" t="str">
        <f t="shared" si="98"/>
        <v/>
      </c>
      <c r="CD49" s="116" t="str">
        <f t="shared" si="102"/>
        <v/>
      </c>
      <c r="CE49" s="116" t="str">
        <f t="shared" si="103"/>
        <v/>
      </c>
      <c r="CF49" s="116" t="str">
        <f t="shared" si="104"/>
        <v/>
      </c>
      <c r="CJ49" s="116" t="str">
        <f t="shared" si="108"/>
        <v/>
      </c>
      <c r="CK49" s="116" t="str">
        <f t="shared" si="109"/>
        <v/>
      </c>
      <c r="CL49" s="116" t="str">
        <f t="shared" si="110"/>
        <v/>
      </c>
      <c r="CP49" s="116" t="str">
        <f t="shared" si="30"/>
        <v/>
      </c>
      <c r="CQ49" s="116" t="str">
        <f t="shared" si="114"/>
        <v/>
      </c>
      <c r="CR49" s="116" t="str">
        <f t="shared" si="115"/>
        <v/>
      </c>
      <c r="CX49" s="133">
        <f t="shared" si="1201"/>
        <v>9</v>
      </c>
      <c r="CY49" s="122"/>
      <c r="CZ49" s="121">
        <f t="shared" si="1202"/>
        <v>12672054</v>
      </c>
      <c r="DA49" s="121" t="str">
        <f>IFERROR(INDEX($C$1003:$C$1900,MATCH(CZ49,$B$1003:$B$1900,0)),"")</f>
        <v>ANAMIKA SHUKLA</v>
      </c>
      <c r="DB49" s="122">
        <f t="shared" si="1203"/>
        <v>442</v>
      </c>
      <c r="DC49" s="122">
        <f>IFERROR(ROUND(DB49/500*100,2),"")</f>
        <v>88.4</v>
      </c>
      <c r="DD49" s="122" t="str">
        <f t="shared" si="1204"/>
        <v>I</v>
      </c>
      <c r="DE49" s="122" t="str">
        <f t="shared" si="1205"/>
        <v>B</v>
      </c>
      <c r="DH49" s="115" t="str">
        <f t="shared" si="31"/>
        <v/>
      </c>
      <c r="DI49" s="115" t="str">
        <f t="shared" si="32"/>
        <v/>
      </c>
      <c r="DJ49" s="115" t="str">
        <f t="shared" si="33"/>
        <v/>
      </c>
      <c r="DK49" s="115" t="str">
        <f t="shared" si="34"/>
        <v/>
      </c>
      <c r="DL49" s="115" t="str">
        <f t="shared" si="35"/>
        <v/>
      </c>
      <c r="DM49" s="115" t="str">
        <f t="shared" si="36"/>
        <v/>
      </c>
      <c r="DN49" s="115" t="str">
        <f t="shared" si="37"/>
        <v/>
      </c>
      <c r="DO49" s="115" t="str">
        <f t="shared" si="38"/>
        <v/>
      </c>
      <c r="DP49" s="115" t="str">
        <f t="shared" si="39"/>
        <v/>
      </c>
      <c r="DQ49" s="115" t="str">
        <f t="shared" si="40"/>
        <v/>
      </c>
      <c r="DR49" s="115" t="str">
        <f t="shared" si="41"/>
        <v/>
      </c>
      <c r="DS49" s="115" t="str">
        <f t="shared" si="42"/>
        <v/>
      </c>
      <c r="DT49" s="115" t="str">
        <f t="shared" si="43"/>
        <v/>
      </c>
      <c r="DU49" s="115" t="str">
        <f t="shared" si="44"/>
        <v/>
      </c>
      <c r="DV49" s="115" t="str">
        <f t="shared" si="45"/>
        <v/>
      </c>
      <c r="DW49" s="115" t="str">
        <f t="shared" si="46"/>
        <v/>
      </c>
      <c r="DX49" s="115" t="str">
        <f t="shared" si="47"/>
        <v/>
      </c>
      <c r="DY49" s="115" t="str">
        <f t="shared" si="48"/>
        <v/>
      </c>
      <c r="DZ49" s="115" t="str">
        <f t="shared" si="49"/>
        <v/>
      </c>
      <c r="EA49" s="115" t="str">
        <f t="shared" si="50"/>
        <v/>
      </c>
      <c r="EB49" s="115" t="str">
        <f t="shared" si="51"/>
        <v/>
      </c>
      <c r="EC49" s="115" t="str">
        <f t="shared" si="52"/>
        <v/>
      </c>
      <c r="ED49" s="115" t="str">
        <f t="shared" si="53"/>
        <v/>
      </c>
      <c r="EE49" s="115" t="str">
        <f t="shared" si="54"/>
        <v/>
      </c>
      <c r="EF49" s="115" t="str">
        <f t="shared" si="55"/>
        <v/>
      </c>
      <c r="EG49" s="115" t="str">
        <f t="shared" si="119"/>
        <v/>
      </c>
      <c r="EH49" s="115" t="str">
        <f t="shared" si="120"/>
        <v/>
      </c>
      <c r="EI49" s="115" t="str">
        <f t="shared" si="121"/>
        <v/>
      </c>
      <c r="EJ49" s="115" t="str">
        <f t="shared" si="122"/>
        <v/>
      </c>
      <c r="EK49" s="115" t="str">
        <f t="shared" si="123"/>
        <v/>
      </c>
      <c r="EL49" s="115" t="str">
        <f t="shared" si="124"/>
        <v/>
      </c>
      <c r="EM49" s="115" t="str">
        <f t="shared" si="125"/>
        <v/>
      </c>
      <c r="EN49" s="115" t="str">
        <f t="shared" si="126"/>
        <v/>
      </c>
      <c r="EO49" s="115" t="str">
        <f t="shared" si="127"/>
        <v/>
      </c>
      <c r="EP49" s="115" t="str">
        <f t="shared" si="128"/>
        <v/>
      </c>
      <c r="EQ49" s="115" t="str">
        <f t="shared" si="129"/>
        <v/>
      </c>
      <c r="ER49" s="115" t="str">
        <f t="shared" si="130"/>
        <v/>
      </c>
      <c r="ES49" s="115" t="str">
        <f t="shared" si="131"/>
        <v/>
      </c>
      <c r="ET49" s="115" t="str">
        <f t="shared" si="132"/>
        <v/>
      </c>
      <c r="EU49" s="115" t="str">
        <f t="shared" si="133"/>
        <v/>
      </c>
      <c r="EV49" s="115" t="str">
        <f t="shared" si="134"/>
        <v/>
      </c>
      <c r="EW49" s="115" t="str">
        <f t="shared" si="135"/>
        <v/>
      </c>
      <c r="EX49" s="115" t="str">
        <f t="shared" si="136"/>
        <v/>
      </c>
      <c r="EY49" s="115" t="str">
        <f t="shared" si="137"/>
        <v/>
      </c>
      <c r="EZ49" s="115" t="str">
        <f t="shared" si="138"/>
        <v/>
      </c>
      <c r="FA49" s="115" t="str">
        <f t="shared" si="139"/>
        <v/>
      </c>
      <c r="FB49" s="115" t="str">
        <f t="shared" si="140"/>
        <v/>
      </c>
      <c r="FC49" s="115" t="str">
        <f t="shared" si="141"/>
        <v/>
      </c>
      <c r="FD49" s="115" t="str">
        <f t="shared" si="142"/>
        <v/>
      </c>
      <c r="FE49" s="115" t="str">
        <f t="shared" si="143"/>
        <v/>
      </c>
      <c r="FF49" s="115">
        <f t="shared" si="1180"/>
        <v>65</v>
      </c>
      <c r="FG49" s="115" t="str">
        <f>IFERROR(SMALL($DK$3:$DK$422,$A$9),"")</f>
        <v/>
      </c>
      <c r="FH49" s="115">
        <f t="shared" si="1181"/>
        <v>96</v>
      </c>
      <c r="FI49" s="115" t="str">
        <f t="shared" si="144"/>
        <v/>
      </c>
      <c r="FJ49" s="115" t="str">
        <f t="shared" si="145"/>
        <v/>
      </c>
      <c r="FK49" s="120" t="str">
        <f t="shared" si="146"/>
        <v/>
      </c>
      <c r="FL49" s="121" t="str">
        <f t="shared" si="147"/>
        <v/>
      </c>
      <c r="FM49" s="122" t="str">
        <f t="shared" si="148"/>
        <v/>
      </c>
      <c r="FN49" s="121" t="str">
        <f t="shared" si="149"/>
        <v/>
      </c>
      <c r="FO49" s="122" t="str">
        <f t="shared" si="150"/>
        <v/>
      </c>
      <c r="FP49" s="122" t="str">
        <f t="shared" si="676"/>
        <v/>
      </c>
      <c r="FR49" s="107" t="str">
        <f>IFERROR(IF('INPUT INF'!L50="","",'INPUT INF'!L50),"")</f>
        <v/>
      </c>
      <c r="FS49" s="107" t="str">
        <f t="shared" si="152"/>
        <v/>
      </c>
      <c r="FT49" s="107" t="str">
        <f t="shared" si="153"/>
        <v/>
      </c>
      <c r="FU49" s="107" t="str">
        <f t="shared" si="593"/>
        <v/>
      </c>
      <c r="FV49" s="107" t="str">
        <f t="shared" si="154"/>
        <v/>
      </c>
      <c r="FW49" s="221" t="str">
        <f t="shared" si="155"/>
        <v/>
      </c>
      <c r="GA49" s="212" t="str">
        <f t="shared" si="862"/>
        <v/>
      </c>
      <c r="GB49" s="140" t="str">
        <f t="shared" si="863"/>
        <v/>
      </c>
      <c r="GC49" s="126">
        <f>COUNTIF($AO$73:$AO$142,"&gt;0")</f>
        <v>0</v>
      </c>
      <c r="GD49" s="148">
        <f t="shared" si="1133"/>
        <v>0</v>
      </c>
      <c r="GE49" s="148" t="str">
        <f t="shared" si="1134"/>
        <v/>
      </c>
      <c r="GF49" s="127">
        <f>COUNTIF($AP$73:$AP$142,GF$3)</f>
        <v>0</v>
      </c>
      <c r="GG49" s="127">
        <f t="shared" ref="GG49:GN49" si="1282">COUNTIF($AP$73:$AP$142,GG$3)</f>
        <v>0</v>
      </c>
      <c r="GH49" s="127">
        <f t="shared" si="1282"/>
        <v>0</v>
      </c>
      <c r="GI49" s="127">
        <f t="shared" si="1282"/>
        <v>0</v>
      </c>
      <c r="GJ49" s="127">
        <f t="shared" si="1282"/>
        <v>0</v>
      </c>
      <c r="GK49" s="127">
        <f t="shared" si="1282"/>
        <v>0</v>
      </c>
      <c r="GL49" s="127">
        <f t="shared" si="1282"/>
        <v>0</v>
      </c>
      <c r="GM49" s="127">
        <f t="shared" si="1282"/>
        <v>0</v>
      </c>
      <c r="GN49" s="127">
        <f t="shared" si="1282"/>
        <v>0</v>
      </c>
      <c r="GO49" s="126">
        <f t="shared" si="866"/>
        <v>0</v>
      </c>
      <c r="GP49" s="126" t="e">
        <f t="shared" si="867"/>
        <v>#DIV/0!</v>
      </c>
      <c r="GQ49" s="126">
        <f>COUNTIF($AO$73:$AO$142,"&lt;45")-GN49</f>
        <v>0</v>
      </c>
      <c r="GR49" s="126">
        <f>COUNTIF($AO$73:$AO$142,"&lt;60")-GQ49</f>
        <v>0</v>
      </c>
      <c r="GS49" s="126">
        <f>COUNTIF($AO$73:$AO$142,"&lt;75")-GQ49-GR49</f>
        <v>0</v>
      </c>
      <c r="GT49" s="126">
        <f>COUNTIF($AO$73:$AO$142,"&lt;90")-GQ49-GR49-GS49</f>
        <v>0</v>
      </c>
      <c r="GU49" s="126">
        <f>COUNTIF($AO$73:$AO$142,"&gt;89")</f>
        <v>0</v>
      </c>
      <c r="GV49" s="126">
        <f>COUNTIF($AO$73:$AO$142,GV3)</f>
        <v>0</v>
      </c>
      <c r="GW49" s="126">
        <f>COUNTIF($AO$73:$AO$142,GW3)</f>
        <v>0</v>
      </c>
      <c r="GY49" s="115">
        <v>46</v>
      </c>
      <c r="GZ49" s="120" t="str">
        <f>IF('INPUT INF'!Q$10="YES",GY49,"")</f>
        <v/>
      </c>
      <c r="HA49" s="120" t="str">
        <f t="shared" si="1260"/>
        <v>SUMIT CHOUDHARY</v>
      </c>
      <c r="HB49" s="120" t="str">
        <f>IF(GZ49="","",'INPUT INF'!L$10)</f>
        <v/>
      </c>
      <c r="HC49" s="120" t="str">
        <f>'INPUT INF'!Q$3</f>
        <v>D</v>
      </c>
      <c r="HD49" s="133" t="str">
        <f>IFERROR(INDEX(GB$85:GB$109,MATCH($HB49,$GA$85:$GA$109,0)),"")</f>
        <v/>
      </c>
      <c r="HE49" s="133">
        <f>IFERROR(INDEX(GC$85:GC$109,MATCH($HB49,$GA$85:$GA$109,0)),"")</f>
        <v>0</v>
      </c>
      <c r="HF49" s="133">
        <f t="shared" ref="HF49" si="1283">IFERROR(INDEX(GD$85:GD$109,MATCH($HB49,$GA$85:$GA$109,0)),"")</f>
        <v>0</v>
      </c>
      <c r="HG49" s="133" t="str">
        <f t="shared" ref="HG49" si="1284">IFERROR(INDEX(GE$85:GE$109,MATCH($HB49,$GA$85:$GA$109,0)),"")</f>
        <v/>
      </c>
      <c r="HH49" s="133">
        <f t="shared" ref="HH49" si="1285">IFERROR(INDEX(GF$85:GF$109,MATCH($HB49,$GA$85:$GA$109,0)),"")</f>
        <v>0</v>
      </c>
      <c r="HI49" s="133">
        <f t="shared" ref="HI49" si="1286">IFERROR(INDEX(GG$85:GG$109,MATCH($HB49,$GA$85:$GA$109,0)),"")</f>
        <v>0</v>
      </c>
      <c r="HJ49" s="133">
        <f t="shared" ref="HJ49" si="1287">IFERROR(INDEX(GH$85:GH$109,MATCH($HB49,$GA$85:$GA$109,0)),"")</f>
        <v>0</v>
      </c>
      <c r="HK49" s="133">
        <f t="shared" ref="HK49" si="1288">IFERROR(INDEX(GI$85:GI$109,MATCH($HB49,$GA$85:$GA$109,0)),"")</f>
        <v>0</v>
      </c>
      <c r="HL49" s="133">
        <f t="shared" ref="HL49" si="1289">IFERROR(INDEX(GJ$85:GJ$109,MATCH($HB49,$GA$85:$GA$109,0)),"")</f>
        <v>0</v>
      </c>
      <c r="HM49" s="133">
        <f t="shared" ref="HM49" si="1290">IFERROR(INDEX(GK$85:GK$109,MATCH($HB49,$GA$85:$GA$109,0)),"")</f>
        <v>0</v>
      </c>
      <c r="HN49" s="133">
        <f t="shared" ref="HN49" si="1291">IFERROR(INDEX(GL$85:GL$109,MATCH($HB49,$GA$85:$GA$109,0)),"")</f>
        <v>0</v>
      </c>
      <c r="HO49" s="133">
        <f t="shared" ref="HO49" si="1292">IFERROR(INDEX(GM$85:GM$109,MATCH($HB49,$GA$85:$GA$109,0)),"")</f>
        <v>0</v>
      </c>
      <c r="HP49" s="133">
        <f t="shared" ref="HP49" si="1293">IFERROR(INDEX(GN$85:GN$109,MATCH($HB49,$GA$85:$GA$109,0)),"")</f>
        <v>0</v>
      </c>
      <c r="HQ49" s="133">
        <f t="shared" ref="HQ49" si="1294">IFERROR(INDEX(GO$85:GO$109,MATCH($HB49,$GA$85:$GA$109,0)),"")</f>
        <v>0</v>
      </c>
      <c r="HR49" s="133" t="str">
        <f t="shared" ref="HR49" si="1295">IFERROR(INDEX(GP$85:GP$109,MATCH($HB49,$GA$85:$GA$109,0)),"")</f>
        <v/>
      </c>
      <c r="HS49" s="133">
        <f t="shared" ref="HS49" si="1296">IFERROR(INDEX(GQ$85:GQ$109,MATCH($HB49,$GA$85:$GA$109,0)),"")</f>
        <v>0</v>
      </c>
      <c r="HT49" s="133">
        <f t="shared" ref="HT49" si="1297">IFERROR(INDEX(GR$85:GR$109,MATCH($HB49,$GA$85:$GA$109,0)),"")</f>
        <v>0</v>
      </c>
      <c r="HU49" s="133">
        <f t="shared" ref="HU49" si="1298">IFERROR(INDEX(GS$85:GS$109,MATCH($HB49,$GA$85:$GA$109,0)),"")</f>
        <v>0</v>
      </c>
      <c r="HV49" s="133">
        <f t="shared" ref="HV49" si="1299">IFERROR(INDEX(GT$85:GT$109,MATCH($HB49,$GA$85:$GA$109,0)),"")</f>
        <v>0</v>
      </c>
      <c r="HW49" s="133">
        <f t="shared" ref="HW49" si="1300">IFERROR(INDEX(GU$85:GU$109,MATCH($HB49,$GA$85:$GA$109,0)),"")</f>
        <v>0</v>
      </c>
      <c r="HX49" s="133">
        <f t="shared" ref="HX49" si="1301">IFERROR(INDEX(GV$85:GV$109,MATCH($HB49,$GA$85:$GA$109,0)),"")</f>
        <v>0</v>
      </c>
      <c r="HY49" s="133">
        <f t="shared" ref="HY49" si="1302">IFERROR(INDEX(GW$85:GW$109,MATCH($HB49,$GA$85:$GA$109,0)),"")</f>
        <v>0</v>
      </c>
      <c r="IA49" s="141" t="str">
        <f t="shared" si="452"/>
        <v/>
      </c>
      <c r="IB49" s="131" t="str">
        <f t="shared" si="191"/>
        <v/>
      </c>
      <c r="IC49" s="131" t="str">
        <f t="shared" si="192"/>
        <v/>
      </c>
      <c r="ID49" s="131" t="str">
        <f t="shared" si="193"/>
        <v/>
      </c>
      <c r="IE49" s="131" t="str">
        <f t="shared" si="194"/>
        <v/>
      </c>
      <c r="IF49" s="131" t="str">
        <f t="shared" si="195"/>
        <v/>
      </c>
      <c r="IG49" s="131" t="str">
        <f t="shared" si="196"/>
        <v/>
      </c>
      <c r="IH49" s="131" t="str">
        <f t="shared" si="197"/>
        <v/>
      </c>
      <c r="II49" s="131" t="str">
        <f t="shared" si="198"/>
        <v/>
      </c>
      <c r="IJ49" s="131" t="str">
        <f t="shared" si="199"/>
        <v/>
      </c>
      <c r="IK49" s="131" t="str">
        <f t="shared" si="200"/>
        <v/>
      </c>
      <c r="IL49" s="131" t="str">
        <f t="shared" si="201"/>
        <v/>
      </c>
      <c r="IM49" s="131" t="str">
        <f t="shared" si="202"/>
        <v/>
      </c>
      <c r="IN49" s="131" t="str">
        <f t="shared" si="203"/>
        <v/>
      </c>
      <c r="IO49" s="131" t="str">
        <f t="shared" si="204"/>
        <v/>
      </c>
      <c r="IP49" s="131" t="str">
        <f t="shared" si="205"/>
        <v/>
      </c>
      <c r="IQ49" s="131" t="str">
        <f t="shared" si="206"/>
        <v/>
      </c>
      <c r="IR49" s="131" t="str">
        <f t="shared" si="207"/>
        <v/>
      </c>
      <c r="IS49" s="131" t="str">
        <f t="shared" si="208"/>
        <v/>
      </c>
      <c r="IT49" s="131" t="str">
        <f t="shared" si="209"/>
        <v/>
      </c>
      <c r="IU49" s="131" t="str">
        <f t="shared" si="210"/>
        <v/>
      </c>
      <c r="IV49" s="131" t="str">
        <f t="shared" si="211"/>
        <v/>
      </c>
      <c r="IW49" s="131" t="str">
        <f t="shared" si="212"/>
        <v/>
      </c>
      <c r="IX49" s="131" t="str">
        <f t="shared" si="213"/>
        <v/>
      </c>
      <c r="IY49" s="131" t="str">
        <f t="shared" si="214"/>
        <v/>
      </c>
      <c r="IZ49" s="131" t="str">
        <f t="shared" si="215"/>
        <v/>
      </c>
      <c r="JC49" s="133"/>
      <c r="JD49" s="133">
        <f>SMALL($JD$4:$JD$21,JB4)</f>
        <v>4</v>
      </c>
      <c r="JE49" s="133"/>
      <c r="JF49" s="133" t="str">
        <f t="shared" ref="JF49:JJ54" si="1303">IFERROR(INDEX(JF$4:JF$21,MATCH($JD49,$JB$4:$JB$31,0)),"")</f>
        <v>IB</v>
      </c>
      <c r="JG49" s="133">
        <f t="shared" si="1303"/>
        <v>32</v>
      </c>
      <c r="JH49" s="133">
        <f t="shared" si="1303"/>
        <v>32</v>
      </c>
      <c r="JI49" s="133">
        <f t="shared" si="1303"/>
        <v>0</v>
      </c>
      <c r="JJ49" s="133">
        <f t="shared" si="1303"/>
        <v>0</v>
      </c>
      <c r="JK49" s="133">
        <f t="shared" ref="JK49:JK69" si="1304">ROUNDUP(JH49/JG49*100,2)</f>
        <v>100</v>
      </c>
      <c r="JL49" s="133">
        <f t="shared" ref="JL49:JU54" si="1305">IFERROR(INDEX(JL$4:JL$21,MATCH($JD49,$JB$4:$JB$31,0)),"")</f>
        <v>19</v>
      </c>
      <c r="JM49" s="133">
        <f t="shared" si="1305"/>
        <v>16</v>
      </c>
      <c r="JN49" s="133">
        <f t="shared" si="1305"/>
        <v>17</v>
      </c>
      <c r="JO49" s="133">
        <f t="shared" si="1305"/>
        <v>18</v>
      </c>
      <c r="JP49" s="133">
        <f t="shared" si="1305"/>
        <v>34</v>
      </c>
      <c r="JQ49" s="133">
        <f t="shared" si="1305"/>
        <v>18</v>
      </c>
      <c r="JR49" s="133">
        <f t="shared" si="1305"/>
        <v>27</v>
      </c>
      <c r="JS49" s="133">
        <f t="shared" si="1305"/>
        <v>11</v>
      </c>
      <c r="JT49" s="133">
        <f t="shared" si="1305"/>
        <v>0</v>
      </c>
      <c r="JU49" s="133">
        <f t="shared" si="1305"/>
        <v>711</v>
      </c>
      <c r="JV49" s="120">
        <f t="shared" ref="JV49:JV69" si="1306">ROUND(JU49*12.5/SUM(JL49:JT49),2)</f>
        <v>55.55</v>
      </c>
      <c r="JW49" s="133">
        <f t="shared" ref="JW49:KB54" si="1307">IFERROR(INDEX(JW$4:JW$21,MATCH($JD49,$JB$4:$JB$31,0)),"")</f>
        <v>0</v>
      </c>
      <c r="JX49" s="133">
        <f t="shared" si="1307"/>
        <v>0</v>
      </c>
      <c r="JY49" s="133">
        <f t="shared" si="1307"/>
        <v>19</v>
      </c>
      <c r="JZ49" s="133">
        <f t="shared" si="1307"/>
        <v>9</v>
      </c>
      <c r="KA49" s="133">
        <f t="shared" si="1307"/>
        <v>4</v>
      </c>
      <c r="KB49" s="133">
        <f t="shared" si="1307"/>
        <v>21</v>
      </c>
    </row>
    <row r="50" spans="1:288" ht="15" customHeight="1" x14ac:dyDescent="0.25">
      <c r="A50" s="115">
        <v>48</v>
      </c>
      <c r="B50" s="115" t="str">
        <f t="shared" si="59"/>
        <v/>
      </c>
      <c r="C50" s="115" t="s">
        <v>68</v>
      </c>
      <c r="D50" s="100" t="str">
        <f t="shared" si="178"/>
        <v>A</v>
      </c>
      <c r="E50" s="100" t="str">
        <f t="shared" si="60"/>
        <v/>
      </c>
      <c r="F50" s="100" t="str">
        <f t="shared" si="61"/>
        <v/>
      </c>
      <c r="G50" s="100" t="str">
        <f t="shared" si="2"/>
        <v/>
      </c>
      <c r="H50" s="100" t="str">
        <f t="shared" si="62"/>
        <v/>
      </c>
      <c r="I50" s="100" t="str">
        <f t="shared" si="3"/>
        <v/>
      </c>
      <c r="J50" s="100" t="str">
        <f t="shared" si="63"/>
        <v/>
      </c>
      <c r="K50" s="100" t="str">
        <f t="shared" si="4"/>
        <v/>
      </c>
      <c r="L50" s="100" t="str">
        <f t="shared" si="5"/>
        <v/>
      </c>
      <c r="M50" s="100" t="str">
        <f t="shared" si="6"/>
        <v/>
      </c>
      <c r="N50" s="100" t="str">
        <f t="shared" si="64"/>
        <v/>
      </c>
      <c r="O50" s="100" t="str">
        <f t="shared" si="7"/>
        <v/>
      </c>
      <c r="P50" s="100" t="str">
        <f t="shared" si="65"/>
        <v/>
      </c>
      <c r="Q50" s="100" t="str">
        <f t="shared" si="8"/>
        <v/>
      </c>
      <c r="R50" s="100" t="str">
        <f t="shared" si="66"/>
        <v/>
      </c>
      <c r="S50" s="100" t="str">
        <f t="shared" si="9"/>
        <v/>
      </c>
      <c r="T50" s="100" t="str">
        <f t="shared" si="67"/>
        <v/>
      </c>
      <c r="U50" s="100" t="str">
        <f t="shared" si="10"/>
        <v/>
      </c>
      <c r="V50" s="100" t="str">
        <f t="shared" si="68"/>
        <v/>
      </c>
      <c r="W50" s="100" t="str">
        <f t="shared" si="11"/>
        <v/>
      </c>
      <c r="X50" s="100" t="str">
        <f t="shared" si="69"/>
        <v/>
      </c>
      <c r="Y50" s="100" t="str">
        <f t="shared" si="12"/>
        <v/>
      </c>
      <c r="Z50" s="100" t="str">
        <f t="shared" si="70"/>
        <v/>
      </c>
      <c r="AA50" s="100" t="str">
        <f t="shared" si="13"/>
        <v/>
      </c>
      <c r="AB50" s="100" t="str">
        <f t="shared" si="71"/>
        <v/>
      </c>
      <c r="AC50" s="100" t="str">
        <f t="shared" si="14"/>
        <v/>
      </c>
      <c r="AD50" s="100" t="str">
        <f t="shared" si="72"/>
        <v/>
      </c>
      <c r="AE50" s="100" t="str">
        <f t="shared" si="15"/>
        <v/>
      </c>
      <c r="AF50" s="100" t="str">
        <f t="shared" si="73"/>
        <v/>
      </c>
      <c r="AG50" s="100" t="str">
        <f t="shared" si="16"/>
        <v/>
      </c>
      <c r="AH50" s="100" t="str">
        <f t="shared" si="74"/>
        <v/>
      </c>
      <c r="AI50" s="100" t="str">
        <f t="shared" si="17"/>
        <v/>
      </c>
      <c r="AJ50" s="100" t="str">
        <f t="shared" si="75"/>
        <v/>
      </c>
      <c r="AK50" s="100" t="str">
        <f t="shared" si="18"/>
        <v/>
      </c>
      <c r="AL50" s="100" t="str">
        <f t="shared" si="76"/>
        <v/>
      </c>
      <c r="AM50" s="100" t="str">
        <f t="shared" si="19"/>
        <v/>
      </c>
      <c r="AN50" s="100" t="str">
        <f t="shared" si="77"/>
        <v/>
      </c>
      <c r="AO50" s="100" t="str">
        <f t="shared" si="20"/>
        <v/>
      </c>
      <c r="AP50" s="100" t="str">
        <f t="shared" si="78"/>
        <v/>
      </c>
      <c r="AQ50" s="100" t="str">
        <f t="shared" si="21"/>
        <v/>
      </c>
      <c r="AR50" s="100" t="str">
        <f t="shared" si="79"/>
        <v/>
      </c>
      <c r="AS50" s="100" t="str">
        <f t="shared" si="22"/>
        <v/>
      </c>
      <c r="AT50" s="100" t="str">
        <f t="shared" si="80"/>
        <v/>
      </c>
      <c r="AU50" s="100" t="str">
        <f t="shared" si="23"/>
        <v/>
      </c>
      <c r="AV50" s="100" t="str">
        <f t="shared" si="81"/>
        <v/>
      </c>
      <c r="AW50" s="100" t="str">
        <f t="shared" si="24"/>
        <v/>
      </c>
      <c r="AX50" s="100" t="str">
        <f t="shared" si="82"/>
        <v/>
      </c>
      <c r="AY50" s="100" t="str">
        <f t="shared" si="25"/>
        <v/>
      </c>
      <c r="AZ50" s="100" t="str">
        <f t="shared" si="83"/>
        <v/>
      </c>
      <c r="BA50" s="100" t="str">
        <f t="shared" si="26"/>
        <v/>
      </c>
      <c r="BB50" s="100" t="str">
        <f t="shared" si="84"/>
        <v/>
      </c>
      <c r="BC50" s="100" t="str">
        <f>IFERROR(INDEX('INPUT INF'!$F$3:$F$601,MATCH($B50,'INPUT INF'!$A$3:$A$601,FALSE)),"")</f>
        <v/>
      </c>
      <c r="BD50" s="100" t="str">
        <f t="shared" si="27"/>
        <v/>
      </c>
      <c r="BE50" s="100" t="str">
        <f t="shared" si="85"/>
        <v/>
      </c>
      <c r="BF50" s="100" t="str">
        <f t="shared" si="28"/>
        <v/>
      </c>
      <c r="BG50" s="115" t="str">
        <f t="shared" si="29"/>
        <v/>
      </c>
      <c r="BH50" s="115" t="str">
        <f>IF(AND('INPUT INF'!$O$1="X",BG50="PASS"),BF50,IF($BG50="","0",IF('INPUT INF'!$N$63="YES",$BF50,"")))</f>
        <v>0</v>
      </c>
      <c r="BI50" s="115" t="str">
        <f>IF($BG50="","0",IF('INPUT INF'!$N$64="YES",$BF50,""))</f>
        <v>0</v>
      </c>
      <c r="BJ50" s="115" t="str">
        <f>IF($BG50="","0",IF('INPUT INF'!$N$65="YES",$BF50,""))</f>
        <v>0</v>
      </c>
      <c r="BL50" s="116" t="str">
        <f t="shared" si="87"/>
        <v/>
      </c>
      <c r="BM50" s="116" t="str">
        <f t="shared" si="88"/>
        <v/>
      </c>
      <c r="BN50" s="116" t="str">
        <f t="shared" si="88"/>
        <v/>
      </c>
      <c r="BR50" s="116" t="str">
        <f t="shared" si="92"/>
        <v/>
      </c>
      <c r="BS50" s="116" t="str">
        <f t="shared" si="93"/>
        <v/>
      </c>
      <c r="BT50" s="116" t="str">
        <f t="shared" si="93"/>
        <v/>
      </c>
      <c r="BX50" s="116" t="str">
        <f t="shared" si="97"/>
        <v/>
      </c>
      <c r="BY50" s="116" t="str">
        <f t="shared" si="98"/>
        <v/>
      </c>
      <c r="BZ50" s="116" t="str">
        <f t="shared" si="98"/>
        <v/>
      </c>
      <c r="CD50" s="116" t="str">
        <f t="shared" si="102"/>
        <v/>
      </c>
      <c r="CE50" s="116" t="str">
        <f t="shared" si="103"/>
        <v/>
      </c>
      <c r="CF50" s="116" t="str">
        <f t="shared" si="104"/>
        <v/>
      </c>
      <c r="CJ50" s="116" t="str">
        <f t="shared" si="108"/>
        <v/>
      </c>
      <c r="CK50" s="116" t="str">
        <f t="shared" si="109"/>
        <v/>
      </c>
      <c r="CL50" s="116" t="str">
        <f t="shared" si="110"/>
        <v/>
      </c>
      <c r="CP50" s="116" t="str">
        <f t="shared" si="30"/>
        <v/>
      </c>
      <c r="CQ50" s="116" t="str">
        <f t="shared" si="114"/>
        <v/>
      </c>
      <c r="CR50" s="116" t="str">
        <f t="shared" si="115"/>
        <v/>
      </c>
      <c r="CX50" s="133" t="str">
        <f t="shared" si="1201"/>
        <v/>
      </c>
      <c r="CY50" s="122"/>
      <c r="CZ50" s="121" t="str">
        <f t="shared" si="1202"/>
        <v/>
      </c>
      <c r="DA50" s="121" t="str">
        <f>IFERROR(INDEX($C$1003:$C$1900,MATCH(CZ50,$B$1003:$B$1900,0)),"")</f>
        <v/>
      </c>
      <c r="DB50" s="122" t="str">
        <f t="shared" si="1203"/>
        <v/>
      </c>
      <c r="DC50" s="122" t="str">
        <f>IFERROR(ROUND(DB50/500*100,2),"")</f>
        <v/>
      </c>
      <c r="DD50" s="122" t="str">
        <f t="shared" si="1204"/>
        <v/>
      </c>
      <c r="DE50" s="122" t="str">
        <f t="shared" si="1205"/>
        <v/>
      </c>
      <c r="DH50" s="115" t="str">
        <f t="shared" si="31"/>
        <v/>
      </c>
      <c r="DI50" s="115" t="str">
        <f t="shared" si="32"/>
        <v/>
      </c>
      <c r="DJ50" s="115" t="str">
        <f t="shared" si="33"/>
        <v/>
      </c>
      <c r="DK50" s="115" t="str">
        <f t="shared" si="34"/>
        <v/>
      </c>
      <c r="DL50" s="115" t="str">
        <f t="shared" si="35"/>
        <v/>
      </c>
      <c r="DM50" s="115" t="str">
        <f t="shared" si="36"/>
        <v/>
      </c>
      <c r="DN50" s="115" t="str">
        <f t="shared" si="37"/>
        <v/>
      </c>
      <c r="DO50" s="115" t="str">
        <f t="shared" si="38"/>
        <v/>
      </c>
      <c r="DP50" s="115" t="str">
        <f t="shared" si="39"/>
        <v/>
      </c>
      <c r="DQ50" s="115" t="str">
        <f t="shared" si="40"/>
        <v/>
      </c>
      <c r="DR50" s="115" t="str">
        <f t="shared" si="41"/>
        <v/>
      </c>
      <c r="DS50" s="115" t="str">
        <f t="shared" si="42"/>
        <v/>
      </c>
      <c r="DT50" s="115" t="str">
        <f t="shared" si="43"/>
        <v/>
      </c>
      <c r="DU50" s="115" t="str">
        <f t="shared" si="44"/>
        <v/>
      </c>
      <c r="DV50" s="115" t="str">
        <f t="shared" si="45"/>
        <v/>
      </c>
      <c r="DW50" s="115" t="str">
        <f t="shared" si="46"/>
        <v/>
      </c>
      <c r="DX50" s="115" t="str">
        <f t="shared" si="47"/>
        <v/>
      </c>
      <c r="DY50" s="115" t="str">
        <f t="shared" si="48"/>
        <v/>
      </c>
      <c r="DZ50" s="115" t="str">
        <f t="shared" si="49"/>
        <v/>
      </c>
      <c r="EA50" s="115" t="str">
        <f t="shared" si="50"/>
        <v/>
      </c>
      <c r="EB50" s="115" t="str">
        <f t="shared" si="51"/>
        <v/>
      </c>
      <c r="EC50" s="115" t="str">
        <f t="shared" si="52"/>
        <v/>
      </c>
      <c r="ED50" s="115" t="str">
        <f t="shared" si="53"/>
        <v/>
      </c>
      <c r="EE50" s="115" t="str">
        <f t="shared" si="54"/>
        <v/>
      </c>
      <c r="EF50" s="115" t="str">
        <f t="shared" si="55"/>
        <v/>
      </c>
      <c r="EG50" s="115" t="str">
        <f t="shared" si="119"/>
        <v/>
      </c>
      <c r="EH50" s="115" t="str">
        <f t="shared" si="120"/>
        <v/>
      </c>
      <c r="EI50" s="115" t="str">
        <f t="shared" si="121"/>
        <v/>
      </c>
      <c r="EJ50" s="115" t="str">
        <f t="shared" si="122"/>
        <v/>
      </c>
      <c r="EK50" s="115" t="str">
        <f t="shared" si="123"/>
        <v/>
      </c>
      <c r="EL50" s="115" t="str">
        <f t="shared" si="124"/>
        <v/>
      </c>
      <c r="EM50" s="115" t="str">
        <f t="shared" si="125"/>
        <v/>
      </c>
      <c r="EN50" s="115" t="str">
        <f t="shared" si="126"/>
        <v/>
      </c>
      <c r="EO50" s="115" t="str">
        <f t="shared" si="127"/>
        <v/>
      </c>
      <c r="EP50" s="115" t="str">
        <f t="shared" si="128"/>
        <v/>
      </c>
      <c r="EQ50" s="115" t="str">
        <f t="shared" si="129"/>
        <v/>
      </c>
      <c r="ER50" s="115" t="str">
        <f t="shared" si="130"/>
        <v/>
      </c>
      <c r="ES50" s="115" t="str">
        <f t="shared" si="131"/>
        <v/>
      </c>
      <c r="ET50" s="115" t="str">
        <f t="shared" si="132"/>
        <v/>
      </c>
      <c r="EU50" s="115" t="str">
        <f t="shared" si="133"/>
        <v/>
      </c>
      <c r="EV50" s="115" t="str">
        <f t="shared" si="134"/>
        <v/>
      </c>
      <c r="EW50" s="115" t="str">
        <f t="shared" si="135"/>
        <v/>
      </c>
      <c r="EX50" s="115" t="str">
        <f t="shared" si="136"/>
        <v/>
      </c>
      <c r="EY50" s="115" t="str">
        <f t="shared" si="137"/>
        <v/>
      </c>
      <c r="EZ50" s="115" t="str">
        <f t="shared" si="138"/>
        <v/>
      </c>
      <c r="FA50" s="115" t="str">
        <f t="shared" si="139"/>
        <v/>
      </c>
      <c r="FB50" s="115" t="str">
        <f t="shared" si="140"/>
        <v/>
      </c>
      <c r="FC50" s="115" t="str">
        <f t="shared" si="141"/>
        <v/>
      </c>
      <c r="FD50" s="115" t="str">
        <f t="shared" si="142"/>
        <v/>
      </c>
      <c r="FE50" s="115" t="str">
        <f t="shared" si="143"/>
        <v/>
      </c>
      <c r="FF50" s="115">
        <f t="shared" si="1180"/>
        <v>65</v>
      </c>
      <c r="FG50" s="115" t="str">
        <f>IFERROR(SMALL($DK$3:$DK$422,$A$10),"")</f>
        <v/>
      </c>
      <c r="FH50" s="115">
        <f t="shared" si="1181"/>
        <v>96</v>
      </c>
      <c r="FI50" s="115" t="str">
        <f t="shared" si="144"/>
        <v/>
      </c>
      <c r="FJ50" s="115" t="str">
        <f t="shared" si="145"/>
        <v/>
      </c>
      <c r="FK50" s="120" t="str">
        <f t="shared" si="146"/>
        <v/>
      </c>
      <c r="FL50" s="121" t="str">
        <f t="shared" si="147"/>
        <v/>
      </c>
      <c r="FM50" s="122" t="str">
        <f t="shared" si="148"/>
        <v/>
      </c>
      <c r="FN50" s="121" t="str">
        <f t="shared" si="149"/>
        <v/>
      </c>
      <c r="FO50" s="122" t="str">
        <f t="shared" si="150"/>
        <v/>
      </c>
      <c r="FP50" s="122" t="str">
        <f t="shared" si="676"/>
        <v/>
      </c>
      <c r="FR50" s="107" t="str">
        <f>IFERROR(IF('INPUT INF'!L51="","",'INPUT INF'!L51),"")</f>
        <v/>
      </c>
      <c r="FS50" s="107" t="str">
        <f t="shared" si="152"/>
        <v/>
      </c>
      <c r="FT50" s="107" t="str">
        <f t="shared" si="153"/>
        <v/>
      </c>
      <c r="FU50" s="107" t="str">
        <f t="shared" si="593"/>
        <v/>
      </c>
      <c r="FV50" s="107" t="str">
        <f t="shared" si="154"/>
        <v/>
      </c>
      <c r="FW50" s="221" t="str">
        <f t="shared" si="155"/>
        <v/>
      </c>
      <c r="GA50" s="212" t="str">
        <f t="shared" si="862"/>
        <v/>
      </c>
      <c r="GB50" s="140" t="str">
        <f t="shared" si="863"/>
        <v/>
      </c>
      <c r="GC50" s="126">
        <f>COUNTIF($AQ$73:$AQ$142,"&gt;0")</f>
        <v>0</v>
      </c>
      <c r="GD50" s="148">
        <f t="shared" si="1133"/>
        <v>0</v>
      </c>
      <c r="GE50" s="148" t="str">
        <f t="shared" si="1134"/>
        <v/>
      </c>
      <c r="GF50" s="127">
        <f>COUNTIF($AR$73:$AR$142,GF$3)</f>
        <v>0</v>
      </c>
      <c r="GG50" s="127">
        <f t="shared" ref="GG50:GN50" si="1308">COUNTIF($AR$73:$AR$142,GG$3)</f>
        <v>0</v>
      </c>
      <c r="GH50" s="127">
        <f t="shared" si="1308"/>
        <v>0</v>
      </c>
      <c r="GI50" s="127">
        <f t="shared" si="1308"/>
        <v>0</v>
      </c>
      <c r="GJ50" s="127">
        <f t="shared" si="1308"/>
        <v>0</v>
      </c>
      <c r="GK50" s="127">
        <f t="shared" si="1308"/>
        <v>0</v>
      </c>
      <c r="GL50" s="127">
        <f t="shared" si="1308"/>
        <v>0</v>
      </c>
      <c r="GM50" s="127">
        <f t="shared" si="1308"/>
        <v>0</v>
      </c>
      <c r="GN50" s="127">
        <f t="shared" si="1308"/>
        <v>0</v>
      </c>
      <c r="GO50" s="126">
        <f t="shared" si="866"/>
        <v>0</v>
      </c>
      <c r="GP50" s="126" t="e">
        <f t="shared" si="867"/>
        <v>#DIV/0!</v>
      </c>
      <c r="GQ50" s="126">
        <f>COUNTIF($AQ$73:$AQ$142,"&lt;45")-GN50</f>
        <v>0</v>
      </c>
      <c r="GR50" s="126">
        <f>COUNTIF($AQ$73:$AQ$142,"&lt;60")-GQ50</f>
        <v>0</v>
      </c>
      <c r="GS50" s="126">
        <f>COUNTIF($AQ$73:$AQ$142,"&lt;75")-GQ50-GR50</f>
        <v>0</v>
      </c>
      <c r="GT50" s="126">
        <f>COUNTIF($AQ$73:$AQ$142,"&lt;90")-GQ50-GR50-GS50</f>
        <v>0</v>
      </c>
      <c r="GU50" s="126">
        <f>COUNTIF($AQ$73:$AQ$142,"&gt;89")</f>
        <v>0</v>
      </c>
      <c r="GV50" s="126">
        <f>COUNTIF($AQ$73:$AQ$142,GV3)</f>
        <v>0</v>
      </c>
      <c r="GW50" s="126">
        <f>COUNTIF($AQ$73:$AQ$142,GW3)</f>
        <v>0</v>
      </c>
      <c r="GY50" s="115">
        <v>47</v>
      </c>
      <c r="GZ50" s="120" t="str">
        <f>IF('INPUT INF'!R$10="YES",GY50,"")</f>
        <v/>
      </c>
      <c r="HA50" s="120" t="str">
        <f t="shared" si="1260"/>
        <v>SUMIT CHOUDHARY</v>
      </c>
      <c r="HB50" s="120" t="str">
        <f>IF(GZ50="","",'INPUT INF'!L$10)</f>
        <v/>
      </c>
      <c r="HC50" s="120" t="str">
        <f>'INPUT INF'!R$3</f>
        <v>E</v>
      </c>
      <c r="HD50" s="133" t="str">
        <f>IFERROR(INDEX(GB$112:GB$136,MATCH($HB50,$GA$112:$GA$136,0)),"")</f>
        <v/>
      </c>
      <c r="HE50" s="133">
        <f>IFERROR(INDEX(GC$112:GC$136,MATCH($HB50,$GA$112:$GA$136,0)),"")</f>
        <v>0</v>
      </c>
      <c r="HF50" s="133">
        <f t="shared" ref="HF50" si="1309">IFERROR(INDEX(GD$112:GD$136,MATCH($HB50,$GA$112:$GA$136,0)),"")</f>
        <v>0</v>
      </c>
      <c r="HG50" s="133" t="str">
        <f t="shared" ref="HG50" si="1310">IFERROR(INDEX(GE$112:GE$136,MATCH($HB50,$GA$112:$GA$136,0)),"")</f>
        <v/>
      </c>
      <c r="HH50" s="133">
        <f t="shared" ref="HH50" si="1311">IFERROR(INDEX(GF$112:GF$136,MATCH($HB50,$GA$112:$GA$136,0)),"")</f>
        <v>0</v>
      </c>
      <c r="HI50" s="133">
        <f t="shared" ref="HI50" si="1312">IFERROR(INDEX(GG$112:GG$136,MATCH($HB50,$GA$112:$GA$136,0)),"")</f>
        <v>0</v>
      </c>
      <c r="HJ50" s="133">
        <f t="shared" ref="HJ50" si="1313">IFERROR(INDEX(GH$112:GH$136,MATCH($HB50,$GA$112:$GA$136,0)),"")</f>
        <v>0</v>
      </c>
      <c r="HK50" s="133">
        <f t="shared" ref="HK50" si="1314">IFERROR(INDEX(GI$112:GI$136,MATCH($HB50,$GA$112:$GA$136,0)),"")</f>
        <v>0</v>
      </c>
      <c r="HL50" s="133">
        <f t="shared" ref="HL50" si="1315">IFERROR(INDEX(GJ$112:GJ$136,MATCH($HB50,$GA$112:$GA$136,0)),"")</f>
        <v>0</v>
      </c>
      <c r="HM50" s="133">
        <f t="shared" ref="HM50" si="1316">IFERROR(INDEX(GK$112:GK$136,MATCH($HB50,$GA$112:$GA$136,0)),"")</f>
        <v>0</v>
      </c>
      <c r="HN50" s="133">
        <f t="shared" ref="HN50" si="1317">IFERROR(INDEX(GL$112:GL$136,MATCH($HB50,$GA$112:$GA$136,0)),"")</f>
        <v>0</v>
      </c>
      <c r="HO50" s="133">
        <f t="shared" ref="HO50" si="1318">IFERROR(INDEX(GM$112:GM$136,MATCH($HB50,$GA$112:$GA$136,0)),"")</f>
        <v>0</v>
      </c>
      <c r="HP50" s="133">
        <f t="shared" ref="HP50" si="1319">IFERROR(INDEX(GN$112:GN$136,MATCH($HB50,$GA$112:$GA$136,0)),"")</f>
        <v>0</v>
      </c>
      <c r="HQ50" s="133">
        <f t="shared" ref="HQ50" si="1320">IFERROR(INDEX(GO$112:GO$136,MATCH($HB50,$GA$112:$GA$136,0)),"")</f>
        <v>0</v>
      </c>
      <c r="HR50" s="133" t="str">
        <f t="shared" ref="HR50" si="1321">IFERROR(INDEX(GP$112:GP$136,MATCH($HB50,$GA$112:$GA$136,0)),"")</f>
        <v/>
      </c>
      <c r="HS50" s="133">
        <f t="shared" ref="HS50" si="1322">IFERROR(INDEX(GQ$112:GQ$136,MATCH($HB50,$GA$112:$GA$136,0)),"")</f>
        <v>0</v>
      </c>
      <c r="HT50" s="133">
        <f t="shared" ref="HT50" si="1323">IFERROR(INDEX(GR$112:GR$136,MATCH($HB50,$GA$112:$GA$136,0)),"")</f>
        <v>0</v>
      </c>
      <c r="HU50" s="133">
        <f t="shared" ref="HU50" si="1324">IFERROR(INDEX(GS$112:GS$136,MATCH($HB50,$GA$112:$GA$136,0)),"")</f>
        <v>0</v>
      </c>
      <c r="HV50" s="133">
        <f t="shared" ref="HV50" si="1325">IFERROR(INDEX(GT$112:GT$136,MATCH($HB50,$GA$112:$GA$136,0)),"")</f>
        <v>0</v>
      </c>
      <c r="HW50" s="133">
        <f t="shared" ref="HW50" si="1326">IFERROR(INDEX(GU$112:GU$136,MATCH($HB50,$GA$112:$GA$136,0)),"")</f>
        <v>0</v>
      </c>
      <c r="HX50" s="133">
        <f t="shared" ref="HX50" si="1327">IFERROR(INDEX(GV$112:GV$136,MATCH($HB50,$GA$112:$GA$136,0)),"")</f>
        <v>0</v>
      </c>
      <c r="HY50" s="133">
        <f t="shared" ref="HY50" si="1328">IFERROR(INDEX(GW$112:GW$136,MATCH($HB50,$GA$112:$GA$136,0)),"")</f>
        <v>0</v>
      </c>
      <c r="IA50" s="141" t="str">
        <f t="shared" si="452"/>
        <v/>
      </c>
      <c r="IB50" s="131" t="str">
        <f t="shared" si="191"/>
        <v/>
      </c>
      <c r="IC50" s="131" t="str">
        <f t="shared" si="192"/>
        <v/>
      </c>
      <c r="ID50" s="131" t="str">
        <f t="shared" si="193"/>
        <v/>
      </c>
      <c r="IE50" s="131" t="str">
        <f t="shared" si="194"/>
        <v/>
      </c>
      <c r="IF50" s="131" t="str">
        <f t="shared" si="195"/>
        <v/>
      </c>
      <c r="IG50" s="131" t="str">
        <f t="shared" si="196"/>
        <v/>
      </c>
      <c r="IH50" s="131" t="str">
        <f t="shared" si="197"/>
        <v/>
      </c>
      <c r="II50" s="131" t="str">
        <f t="shared" si="198"/>
        <v/>
      </c>
      <c r="IJ50" s="131" t="str">
        <f t="shared" si="199"/>
        <v/>
      </c>
      <c r="IK50" s="131" t="str">
        <f t="shared" si="200"/>
        <v/>
      </c>
      <c r="IL50" s="131" t="str">
        <f t="shared" si="201"/>
        <v/>
      </c>
      <c r="IM50" s="131" t="str">
        <f t="shared" si="202"/>
        <v/>
      </c>
      <c r="IN50" s="131" t="str">
        <f t="shared" si="203"/>
        <v/>
      </c>
      <c r="IO50" s="131" t="str">
        <f t="shared" si="204"/>
        <v/>
      </c>
      <c r="IP50" s="131" t="str">
        <f t="shared" si="205"/>
        <v/>
      </c>
      <c r="IQ50" s="131" t="str">
        <f t="shared" si="206"/>
        <v/>
      </c>
      <c r="IR50" s="131" t="str">
        <f t="shared" si="207"/>
        <v/>
      </c>
      <c r="IS50" s="131" t="str">
        <f t="shared" si="208"/>
        <v/>
      </c>
      <c r="IT50" s="131" t="str">
        <f t="shared" si="209"/>
        <v/>
      </c>
      <c r="IU50" s="131" t="str">
        <f t="shared" si="210"/>
        <v/>
      </c>
      <c r="IV50" s="131" t="str">
        <f t="shared" si="211"/>
        <v/>
      </c>
      <c r="IW50" s="131" t="str">
        <f t="shared" si="212"/>
        <v/>
      </c>
      <c r="IX50" s="131" t="str">
        <f t="shared" si="213"/>
        <v/>
      </c>
      <c r="IY50" s="131" t="str">
        <f t="shared" si="214"/>
        <v/>
      </c>
      <c r="IZ50" s="131" t="str">
        <f t="shared" si="215"/>
        <v/>
      </c>
      <c r="JC50" s="133"/>
      <c r="JD50" s="133" t="e">
        <f t="shared" ref="JD50:JD54" si="1329">SMALL($JD$4:$JD$21,JB5)</f>
        <v>#NUM!</v>
      </c>
      <c r="JE50" s="133"/>
      <c r="JF50" s="133" t="str">
        <f t="shared" si="1303"/>
        <v/>
      </c>
      <c r="JG50" s="133" t="str">
        <f t="shared" si="1303"/>
        <v/>
      </c>
      <c r="JH50" s="133" t="str">
        <f t="shared" si="1303"/>
        <v/>
      </c>
      <c r="JI50" s="133" t="str">
        <f t="shared" si="1303"/>
        <v/>
      </c>
      <c r="JJ50" s="133" t="str">
        <f t="shared" si="1303"/>
        <v/>
      </c>
      <c r="JK50" s="133" t="e">
        <f t="shared" si="1304"/>
        <v>#VALUE!</v>
      </c>
      <c r="JL50" s="133" t="str">
        <f t="shared" si="1305"/>
        <v/>
      </c>
      <c r="JM50" s="133" t="str">
        <f t="shared" si="1305"/>
        <v/>
      </c>
      <c r="JN50" s="133" t="str">
        <f t="shared" si="1305"/>
        <v/>
      </c>
      <c r="JO50" s="133" t="str">
        <f t="shared" si="1305"/>
        <v/>
      </c>
      <c r="JP50" s="133" t="str">
        <f t="shared" si="1305"/>
        <v/>
      </c>
      <c r="JQ50" s="133" t="str">
        <f t="shared" si="1305"/>
        <v/>
      </c>
      <c r="JR50" s="133" t="str">
        <f t="shared" si="1305"/>
        <v/>
      </c>
      <c r="JS50" s="133" t="str">
        <f t="shared" si="1305"/>
        <v/>
      </c>
      <c r="JT50" s="133" t="str">
        <f t="shared" si="1305"/>
        <v/>
      </c>
      <c r="JU50" s="133" t="str">
        <f t="shared" si="1305"/>
        <v/>
      </c>
      <c r="JV50" s="120" t="e">
        <f t="shared" si="1306"/>
        <v>#VALUE!</v>
      </c>
      <c r="JW50" s="133" t="str">
        <f t="shared" si="1307"/>
        <v/>
      </c>
      <c r="JX50" s="133" t="str">
        <f t="shared" si="1307"/>
        <v/>
      </c>
      <c r="JY50" s="133" t="str">
        <f t="shared" si="1307"/>
        <v/>
      </c>
      <c r="JZ50" s="133" t="str">
        <f t="shared" si="1307"/>
        <v/>
      </c>
      <c r="KA50" s="133" t="str">
        <f t="shared" si="1307"/>
        <v/>
      </c>
      <c r="KB50" s="133" t="str">
        <f t="shared" si="1307"/>
        <v/>
      </c>
    </row>
    <row r="51" spans="1:288" ht="15" customHeight="1" x14ac:dyDescent="0.25">
      <c r="A51" s="115">
        <v>49</v>
      </c>
      <c r="B51" s="115" t="str">
        <f t="shared" si="59"/>
        <v/>
      </c>
      <c r="C51" s="115" t="s">
        <v>68</v>
      </c>
      <c r="D51" s="100" t="str">
        <f t="shared" si="178"/>
        <v>A</v>
      </c>
      <c r="E51" s="100" t="str">
        <f t="shared" si="60"/>
        <v/>
      </c>
      <c r="F51" s="100" t="str">
        <f t="shared" si="61"/>
        <v/>
      </c>
      <c r="G51" s="100" t="str">
        <f t="shared" si="2"/>
        <v/>
      </c>
      <c r="H51" s="100" t="str">
        <f t="shared" si="62"/>
        <v/>
      </c>
      <c r="I51" s="100" t="str">
        <f t="shared" si="3"/>
        <v/>
      </c>
      <c r="J51" s="100" t="str">
        <f t="shared" si="63"/>
        <v/>
      </c>
      <c r="K51" s="100" t="str">
        <f t="shared" si="4"/>
        <v/>
      </c>
      <c r="L51" s="100" t="str">
        <f t="shared" si="5"/>
        <v/>
      </c>
      <c r="M51" s="100" t="str">
        <f t="shared" si="6"/>
        <v/>
      </c>
      <c r="N51" s="100" t="str">
        <f t="shared" si="64"/>
        <v/>
      </c>
      <c r="O51" s="100" t="str">
        <f t="shared" si="7"/>
        <v/>
      </c>
      <c r="P51" s="100" t="str">
        <f t="shared" si="65"/>
        <v/>
      </c>
      <c r="Q51" s="100" t="str">
        <f t="shared" si="8"/>
        <v/>
      </c>
      <c r="R51" s="100" t="str">
        <f t="shared" si="66"/>
        <v/>
      </c>
      <c r="S51" s="100" t="str">
        <f t="shared" si="9"/>
        <v/>
      </c>
      <c r="T51" s="100" t="str">
        <f t="shared" si="67"/>
        <v/>
      </c>
      <c r="U51" s="100" t="str">
        <f t="shared" si="10"/>
        <v/>
      </c>
      <c r="V51" s="100" t="str">
        <f t="shared" si="68"/>
        <v/>
      </c>
      <c r="W51" s="100" t="str">
        <f t="shared" si="11"/>
        <v/>
      </c>
      <c r="X51" s="100" t="str">
        <f t="shared" si="69"/>
        <v/>
      </c>
      <c r="Y51" s="100" t="str">
        <f t="shared" si="12"/>
        <v/>
      </c>
      <c r="Z51" s="100" t="str">
        <f t="shared" si="70"/>
        <v/>
      </c>
      <c r="AA51" s="100" t="str">
        <f t="shared" si="13"/>
        <v/>
      </c>
      <c r="AB51" s="100" t="str">
        <f t="shared" si="71"/>
        <v/>
      </c>
      <c r="AC51" s="100" t="str">
        <f t="shared" si="14"/>
        <v/>
      </c>
      <c r="AD51" s="100" t="str">
        <f t="shared" si="72"/>
        <v/>
      </c>
      <c r="AE51" s="100" t="str">
        <f t="shared" si="15"/>
        <v/>
      </c>
      <c r="AF51" s="100" t="str">
        <f t="shared" si="73"/>
        <v/>
      </c>
      <c r="AG51" s="100" t="str">
        <f t="shared" si="16"/>
        <v/>
      </c>
      <c r="AH51" s="100" t="str">
        <f t="shared" si="74"/>
        <v/>
      </c>
      <c r="AI51" s="100" t="str">
        <f t="shared" si="17"/>
        <v/>
      </c>
      <c r="AJ51" s="100" t="str">
        <f t="shared" si="75"/>
        <v/>
      </c>
      <c r="AK51" s="100" t="str">
        <f t="shared" si="18"/>
        <v/>
      </c>
      <c r="AL51" s="100" t="str">
        <f t="shared" si="76"/>
        <v/>
      </c>
      <c r="AM51" s="100" t="str">
        <f t="shared" si="19"/>
        <v/>
      </c>
      <c r="AN51" s="100" t="str">
        <f t="shared" si="77"/>
        <v/>
      </c>
      <c r="AO51" s="100" t="str">
        <f t="shared" si="20"/>
        <v/>
      </c>
      <c r="AP51" s="100" t="str">
        <f t="shared" si="78"/>
        <v/>
      </c>
      <c r="AQ51" s="100" t="str">
        <f t="shared" si="21"/>
        <v/>
      </c>
      <c r="AR51" s="100" t="str">
        <f t="shared" si="79"/>
        <v/>
      </c>
      <c r="AS51" s="100" t="str">
        <f t="shared" si="22"/>
        <v/>
      </c>
      <c r="AT51" s="100" t="str">
        <f t="shared" si="80"/>
        <v/>
      </c>
      <c r="AU51" s="100" t="str">
        <f t="shared" si="23"/>
        <v/>
      </c>
      <c r="AV51" s="100" t="str">
        <f t="shared" si="81"/>
        <v/>
      </c>
      <c r="AW51" s="100" t="str">
        <f t="shared" si="24"/>
        <v/>
      </c>
      <c r="AX51" s="100" t="str">
        <f t="shared" si="82"/>
        <v/>
      </c>
      <c r="AY51" s="100" t="str">
        <f t="shared" si="25"/>
        <v/>
      </c>
      <c r="AZ51" s="100" t="str">
        <f t="shared" si="83"/>
        <v/>
      </c>
      <c r="BA51" s="100" t="str">
        <f t="shared" si="26"/>
        <v/>
      </c>
      <c r="BB51" s="100" t="str">
        <f t="shared" si="84"/>
        <v/>
      </c>
      <c r="BC51" s="100" t="str">
        <f>IFERROR(INDEX('INPUT INF'!$F$3:$F$601,MATCH($B51,'INPUT INF'!$A$3:$A$601,FALSE)),"")</f>
        <v/>
      </c>
      <c r="BD51" s="100" t="str">
        <f t="shared" si="27"/>
        <v/>
      </c>
      <c r="BE51" s="100" t="str">
        <f t="shared" si="85"/>
        <v/>
      </c>
      <c r="BF51" s="100" t="str">
        <f t="shared" si="28"/>
        <v/>
      </c>
      <c r="BG51" s="115" t="str">
        <f t="shared" si="29"/>
        <v/>
      </c>
      <c r="BH51" s="115" t="str">
        <f>IF(AND('INPUT INF'!$O$1="X",BG51="PASS"),BF51,IF($BG51="","0",IF('INPUT INF'!$N$63="YES",$BF51,"")))</f>
        <v>0</v>
      </c>
      <c r="BI51" s="115" t="str">
        <f>IF($BG51="","0",IF('INPUT INF'!$N$64="YES",$BF51,""))</f>
        <v>0</v>
      </c>
      <c r="BJ51" s="115" t="str">
        <f>IF($BG51="","0",IF('INPUT INF'!$N$65="YES",$BF51,""))</f>
        <v>0</v>
      </c>
      <c r="BL51" s="116" t="str">
        <f t="shared" si="87"/>
        <v/>
      </c>
      <c r="BM51" s="116" t="str">
        <f t="shared" si="88"/>
        <v/>
      </c>
      <c r="BN51" s="116" t="str">
        <f t="shared" si="88"/>
        <v/>
      </c>
      <c r="BR51" s="116" t="str">
        <f t="shared" si="92"/>
        <v/>
      </c>
      <c r="BS51" s="116" t="str">
        <f t="shared" si="93"/>
        <v/>
      </c>
      <c r="BT51" s="116" t="str">
        <f t="shared" si="93"/>
        <v/>
      </c>
      <c r="BX51" s="116" t="str">
        <f t="shared" si="97"/>
        <v/>
      </c>
      <c r="BY51" s="116" t="str">
        <f t="shared" si="98"/>
        <v/>
      </c>
      <c r="BZ51" s="116" t="str">
        <f t="shared" si="98"/>
        <v/>
      </c>
      <c r="CD51" s="116" t="str">
        <f t="shared" si="102"/>
        <v/>
      </c>
      <c r="CE51" s="116" t="str">
        <f t="shared" si="103"/>
        <v/>
      </c>
      <c r="CF51" s="116" t="str">
        <f t="shared" si="104"/>
        <v/>
      </c>
      <c r="CJ51" s="116" t="str">
        <f t="shared" si="108"/>
        <v/>
      </c>
      <c r="CK51" s="116" t="str">
        <f t="shared" si="109"/>
        <v/>
      </c>
      <c r="CL51" s="116" t="str">
        <f t="shared" si="110"/>
        <v/>
      </c>
      <c r="CP51" s="116" t="str">
        <f t="shared" si="30"/>
        <v/>
      </c>
      <c r="CQ51" s="116" t="str">
        <f t="shared" si="114"/>
        <v/>
      </c>
      <c r="CR51" s="116" t="str">
        <f t="shared" si="115"/>
        <v/>
      </c>
      <c r="DH51" s="115" t="str">
        <f t="shared" si="31"/>
        <v/>
      </c>
      <c r="DI51" s="115" t="str">
        <f t="shared" si="32"/>
        <v/>
      </c>
      <c r="DJ51" s="115" t="str">
        <f t="shared" si="33"/>
        <v/>
      </c>
      <c r="DK51" s="115" t="str">
        <f t="shared" si="34"/>
        <v/>
      </c>
      <c r="DL51" s="115" t="str">
        <f t="shared" si="35"/>
        <v/>
      </c>
      <c r="DM51" s="115" t="str">
        <f t="shared" si="36"/>
        <v/>
      </c>
      <c r="DN51" s="115" t="str">
        <f t="shared" si="37"/>
        <v/>
      </c>
      <c r="DO51" s="115" t="str">
        <f t="shared" si="38"/>
        <v/>
      </c>
      <c r="DP51" s="115" t="str">
        <f t="shared" si="39"/>
        <v/>
      </c>
      <c r="DQ51" s="115" t="str">
        <f t="shared" si="40"/>
        <v/>
      </c>
      <c r="DR51" s="115" t="str">
        <f t="shared" si="41"/>
        <v/>
      </c>
      <c r="DS51" s="115" t="str">
        <f t="shared" si="42"/>
        <v/>
      </c>
      <c r="DT51" s="115" t="str">
        <f t="shared" si="43"/>
        <v/>
      </c>
      <c r="DU51" s="115" t="str">
        <f t="shared" si="44"/>
        <v/>
      </c>
      <c r="DV51" s="115" t="str">
        <f t="shared" si="45"/>
        <v/>
      </c>
      <c r="DW51" s="115" t="str">
        <f t="shared" si="46"/>
        <v/>
      </c>
      <c r="DX51" s="115" t="str">
        <f t="shared" si="47"/>
        <v/>
      </c>
      <c r="DY51" s="115" t="str">
        <f t="shared" si="48"/>
        <v/>
      </c>
      <c r="DZ51" s="115" t="str">
        <f t="shared" si="49"/>
        <v/>
      </c>
      <c r="EA51" s="115" t="str">
        <f t="shared" si="50"/>
        <v/>
      </c>
      <c r="EB51" s="115" t="str">
        <f t="shared" si="51"/>
        <v/>
      </c>
      <c r="EC51" s="115" t="str">
        <f t="shared" si="52"/>
        <v/>
      </c>
      <c r="ED51" s="115" t="str">
        <f t="shared" si="53"/>
        <v/>
      </c>
      <c r="EE51" s="115" t="str">
        <f t="shared" si="54"/>
        <v/>
      </c>
      <c r="EF51" s="115" t="str">
        <f t="shared" si="55"/>
        <v/>
      </c>
      <c r="EG51" s="115" t="str">
        <f t="shared" si="119"/>
        <v/>
      </c>
      <c r="EH51" s="115" t="str">
        <f t="shared" si="120"/>
        <v/>
      </c>
      <c r="EI51" s="115" t="str">
        <f t="shared" si="121"/>
        <v/>
      </c>
      <c r="EJ51" s="115" t="str">
        <f t="shared" si="122"/>
        <v/>
      </c>
      <c r="EK51" s="115" t="str">
        <f t="shared" si="123"/>
        <v/>
      </c>
      <c r="EL51" s="115" t="str">
        <f t="shared" si="124"/>
        <v/>
      </c>
      <c r="EM51" s="115" t="str">
        <f t="shared" si="125"/>
        <v/>
      </c>
      <c r="EN51" s="115" t="str">
        <f t="shared" si="126"/>
        <v/>
      </c>
      <c r="EO51" s="115" t="str">
        <f t="shared" si="127"/>
        <v/>
      </c>
      <c r="EP51" s="115" t="str">
        <f t="shared" si="128"/>
        <v/>
      </c>
      <c r="EQ51" s="115" t="str">
        <f t="shared" si="129"/>
        <v/>
      </c>
      <c r="ER51" s="115" t="str">
        <f t="shared" si="130"/>
        <v/>
      </c>
      <c r="ES51" s="115" t="str">
        <f t="shared" si="131"/>
        <v/>
      </c>
      <c r="ET51" s="115" t="str">
        <f t="shared" si="132"/>
        <v/>
      </c>
      <c r="EU51" s="115" t="str">
        <f t="shared" si="133"/>
        <v/>
      </c>
      <c r="EV51" s="115" t="str">
        <f t="shared" si="134"/>
        <v/>
      </c>
      <c r="EW51" s="115" t="str">
        <f t="shared" si="135"/>
        <v/>
      </c>
      <c r="EX51" s="115" t="str">
        <f t="shared" si="136"/>
        <v/>
      </c>
      <c r="EY51" s="115" t="str">
        <f t="shared" si="137"/>
        <v/>
      </c>
      <c r="EZ51" s="115" t="str">
        <f t="shared" si="138"/>
        <v/>
      </c>
      <c r="FA51" s="115" t="str">
        <f t="shared" si="139"/>
        <v/>
      </c>
      <c r="FB51" s="115" t="str">
        <f t="shared" si="140"/>
        <v/>
      </c>
      <c r="FC51" s="115" t="str">
        <f t="shared" si="141"/>
        <v/>
      </c>
      <c r="FD51" s="115" t="str">
        <f t="shared" si="142"/>
        <v/>
      </c>
      <c r="FE51" s="115" t="str">
        <f t="shared" si="143"/>
        <v/>
      </c>
      <c r="FF51" s="115">
        <f t="shared" si="1180"/>
        <v>65</v>
      </c>
      <c r="FG51" s="115" t="str">
        <f>IFERROR(SMALL($DK$3:$DK$422,$A$11),"")</f>
        <v/>
      </c>
      <c r="FH51" s="115">
        <f t="shared" si="1181"/>
        <v>96</v>
      </c>
      <c r="FI51" s="115" t="str">
        <f t="shared" si="144"/>
        <v/>
      </c>
      <c r="FJ51" s="115" t="str">
        <f t="shared" si="145"/>
        <v/>
      </c>
      <c r="FK51" s="120" t="str">
        <f t="shared" si="146"/>
        <v/>
      </c>
      <c r="FL51" s="121" t="str">
        <f t="shared" si="147"/>
        <v/>
      </c>
      <c r="FM51" s="122" t="str">
        <f t="shared" si="148"/>
        <v/>
      </c>
      <c r="FN51" s="121" t="str">
        <f t="shared" si="149"/>
        <v/>
      </c>
      <c r="FO51" s="122" t="str">
        <f t="shared" si="150"/>
        <v/>
      </c>
      <c r="FP51" s="122" t="str">
        <f t="shared" si="676"/>
        <v/>
      </c>
      <c r="FR51" s="107" t="str">
        <f>IFERROR(IF('INPUT INF'!L52="","",'INPUT INF'!L52),"")</f>
        <v/>
      </c>
      <c r="FS51" s="107" t="str">
        <f t="shared" si="152"/>
        <v/>
      </c>
      <c r="FT51" s="107" t="str">
        <f t="shared" si="153"/>
        <v/>
      </c>
      <c r="FU51" s="107" t="str">
        <f t="shared" si="593"/>
        <v/>
      </c>
      <c r="FV51" s="107" t="str">
        <f t="shared" si="154"/>
        <v/>
      </c>
      <c r="FW51" s="221" t="str">
        <f t="shared" si="155"/>
        <v/>
      </c>
      <c r="GA51" s="212" t="str">
        <f t="shared" si="862"/>
        <v/>
      </c>
      <c r="GB51" s="140" t="str">
        <f t="shared" si="863"/>
        <v/>
      </c>
      <c r="GC51" s="126">
        <f>COUNTIF($AS$73:$AS$142,"&gt;0")</f>
        <v>0</v>
      </c>
      <c r="GD51" s="148">
        <f t="shared" si="1133"/>
        <v>0</v>
      </c>
      <c r="GE51" s="148" t="str">
        <f t="shared" si="1134"/>
        <v/>
      </c>
      <c r="GF51" s="127">
        <f>COUNTIF($AT$73:$AT$142,GF$3)</f>
        <v>0</v>
      </c>
      <c r="GG51" s="127">
        <f t="shared" ref="GG51:GN51" si="1330">COUNTIF($AT$73:$AT$142,GG$3)</f>
        <v>0</v>
      </c>
      <c r="GH51" s="127">
        <f t="shared" si="1330"/>
        <v>0</v>
      </c>
      <c r="GI51" s="127">
        <f t="shared" si="1330"/>
        <v>0</v>
      </c>
      <c r="GJ51" s="127">
        <f t="shared" si="1330"/>
        <v>0</v>
      </c>
      <c r="GK51" s="127">
        <f t="shared" si="1330"/>
        <v>0</v>
      </c>
      <c r="GL51" s="127">
        <f t="shared" si="1330"/>
        <v>0</v>
      </c>
      <c r="GM51" s="127">
        <f t="shared" si="1330"/>
        <v>0</v>
      </c>
      <c r="GN51" s="127">
        <f t="shared" si="1330"/>
        <v>0</v>
      </c>
      <c r="GO51" s="126">
        <f t="shared" si="866"/>
        <v>0</v>
      </c>
      <c r="GP51" s="126" t="e">
        <f t="shared" si="867"/>
        <v>#DIV/0!</v>
      </c>
      <c r="GQ51" s="126">
        <f>COUNTIF($AS$73:$AS$142,"&lt;45")-GN51</f>
        <v>0</v>
      </c>
      <c r="GR51" s="126">
        <f>COUNTIF($AS$73:$AS$142,"&lt;60")-GQ51</f>
        <v>0</v>
      </c>
      <c r="GS51" s="126">
        <f>COUNTIF($AS$73:$AS$142,"&lt;75")-GQ51-GR51</f>
        <v>0</v>
      </c>
      <c r="GT51" s="126">
        <f>COUNTIF($AS$73:$AS$142,"&lt;90")-GQ51-GR51-GS51</f>
        <v>0</v>
      </c>
      <c r="GU51" s="126">
        <f>COUNTIF($AS$73:$AS$142,"&gt;89")</f>
        <v>0</v>
      </c>
      <c r="GV51" s="126">
        <f>COUNTIF($AS$73:$AS$142,GV3)</f>
        <v>0</v>
      </c>
      <c r="GW51" s="126">
        <f>COUNTIF($AS$73:$AS$142,GW3)</f>
        <v>0</v>
      </c>
      <c r="GY51" s="115">
        <v>48</v>
      </c>
      <c r="GZ51" s="120" t="str">
        <f>IF('INPUT INF'!S$10="YES",GY51,"")</f>
        <v/>
      </c>
      <c r="HA51" s="120" t="str">
        <f t="shared" si="1260"/>
        <v>SUMIT CHOUDHARY</v>
      </c>
      <c r="HB51" s="120" t="str">
        <f>IF(GZ51="","",'INPUT INF'!L$10)</f>
        <v/>
      </c>
      <c r="HC51" s="120">
        <f>'INPUT INF'!S$3</f>
        <v>0</v>
      </c>
      <c r="HD51" s="133" t="str">
        <f t="shared" ref="HD51:HD52" si="1331">IFERROR(INDEX(GB$112:GB$136,MATCH($HB51,$GA$112:$GA$136,0)),"")</f>
        <v/>
      </c>
      <c r="HE51" s="133">
        <f>IFERROR(INDEX(GC$139:GC$163,MATCH($HB51,$GA$139:$GA$163,0)),"")</f>
        <v>0</v>
      </c>
      <c r="HF51" s="133">
        <f t="shared" ref="HF51" si="1332">IFERROR(INDEX(GD$139:GD$163,MATCH($HB51,$GA$139:$GA$163,0)),"")</f>
        <v>0</v>
      </c>
      <c r="HG51" s="133" t="str">
        <f t="shared" ref="HG51" si="1333">IFERROR(INDEX(GE$139:GE$163,MATCH($HB51,$GA$139:$GA$163,0)),"")</f>
        <v/>
      </c>
      <c r="HH51" s="133">
        <f t="shared" ref="HH51" si="1334">IFERROR(INDEX(GF$139:GF$163,MATCH($HB51,$GA$139:$GA$163,0)),"")</f>
        <v>0</v>
      </c>
      <c r="HI51" s="133">
        <f t="shared" ref="HI51" si="1335">IFERROR(INDEX(GG$139:GG$163,MATCH($HB51,$GA$139:$GA$163,0)),"")</f>
        <v>0</v>
      </c>
      <c r="HJ51" s="133">
        <f t="shared" ref="HJ51" si="1336">IFERROR(INDEX(GH$139:GH$163,MATCH($HB51,$GA$139:$GA$163,0)),"")</f>
        <v>0</v>
      </c>
      <c r="HK51" s="133">
        <f t="shared" ref="HK51" si="1337">IFERROR(INDEX(GI$139:GI$163,MATCH($HB51,$GA$139:$GA$163,0)),"")</f>
        <v>0</v>
      </c>
      <c r="HL51" s="133">
        <f t="shared" ref="HL51" si="1338">IFERROR(INDEX(GJ$139:GJ$163,MATCH($HB51,$GA$139:$GA$163,0)),"")</f>
        <v>0</v>
      </c>
      <c r="HM51" s="133">
        <f t="shared" ref="HM51" si="1339">IFERROR(INDEX(GK$139:GK$163,MATCH($HB51,$GA$139:$GA$163,0)),"")</f>
        <v>0</v>
      </c>
      <c r="HN51" s="133">
        <f t="shared" ref="HN51" si="1340">IFERROR(INDEX(GL$139:GL$163,MATCH($HB51,$GA$139:$GA$163,0)),"")</f>
        <v>0</v>
      </c>
      <c r="HO51" s="133">
        <f t="shared" ref="HO51" si="1341">IFERROR(INDEX(GM$139:GM$163,MATCH($HB51,$GA$139:$GA$163,0)),"")</f>
        <v>0</v>
      </c>
      <c r="HP51" s="133">
        <f t="shared" ref="HP51" si="1342">IFERROR(INDEX(GN$139:GN$163,MATCH($HB51,$GA$139:$GA$163,0)),"")</f>
        <v>0</v>
      </c>
      <c r="HQ51" s="133">
        <f t="shared" ref="HQ51" si="1343">IFERROR(INDEX(GO$139:GO$163,MATCH($HB51,$GA$139:$GA$163,0)),"")</f>
        <v>0</v>
      </c>
      <c r="HR51" s="133" t="str">
        <f t="shared" ref="HR51" si="1344">IFERROR(INDEX(GP$139:GP$163,MATCH($HB51,$GA$139:$GA$163,0)),"")</f>
        <v/>
      </c>
      <c r="HS51" s="133">
        <f t="shared" ref="HS51" si="1345">IFERROR(INDEX(GQ$139:GQ$163,MATCH($HB51,$GA$139:$GA$163,0)),"")</f>
        <v>0</v>
      </c>
      <c r="HT51" s="133">
        <f t="shared" ref="HT51" si="1346">IFERROR(INDEX(GR$139:GR$163,MATCH($HB51,$GA$139:$GA$163,0)),"")</f>
        <v>0</v>
      </c>
      <c r="HU51" s="133">
        <f t="shared" ref="HU51" si="1347">IFERROR(INDEX(GS$139:GS$163,MATCH($HB51,$GA$139:$GA$163,0)),"")</f>
        <v>0</v>
      </c>
      <c r="HV51" s="133">
        <f t="shared" ref="HV51" si="1348">IFERROR(INDEX(GT$139:GT$163,MATCH($HB51,$GA$139:$GA$163,0)),"")</f>
        <v>0</v>
      </c>
      <c r="HW51" s="133">
        <f t="shared" ref="HW51" si="1349">IFERROR(INDEX(GU$139:GU$163,MATCH($HB51,$GA$139:$GA$163,0)),"")</f>
        <v>0</v>
      </c>
      <c r="HX51" s="133">
        <f t="shared" ref="HX51" si="1350">IFERROR(INDEX(GV$139:GV$163,MATCH($HB51,$GA$139:$GA$163,0)),"")</f>
        <v>0</v>
      </c>
      <c r="HY51" s="133">
        <f t="shared" ref="HY51" si="1351">IFERROR(INDEX(GW$139:GW$163,MATCH($HB51,$GA$139:$GA$163,0)),"")</f>
        <v>0</v>
      </c>
      <c r="IA51" s="141" t="str">
        <f t="shared" si="452"/>
        <v/>
      </c>
      <c r="IB51" s="131" t="str">
        <f t="shared" si="191"/>
        <v/>
      </c>
      <c r="IC51" s="131" t="str">
        <f t="shared" si="192"/>
        <v/>
      </c>
      <c r="ID51" s="131" t="str">
        <f t="shared" si="193"/>
        <v/>
      </c>
      <c r="IE51" s="131" t="str">
        <f t="shared" si="194"/>
        <v/>
      </c>
      <c r="IF51" s="131" t="str">
        <f t="shared" si="195"/>
        <v/>
      </c>
      <c r="IG51" s="131" t="str">
        <f t="shared" si="196"/>
        <v/>
      </c>
      <c r="IH51" s="131" t="str">
        <f t="shared" si="197"/>
        <v/>
      </c>
      <c r="II51" s="131" t="str">
        <f t="shared" si="198"/>
        <v/>
      </c>
      <c r="IJ51" s="131" t="str">
        <f t="shared" si="199"/>
        <v/>
      </c>
      <c r="IK51" s="131" t="str">
        <f t="shared" si="200"/>
        <v/>
      </c>
      <c r="IL51" s="131" t="str">
        <f t="shared" si="201"/>
        <v/>
      </c>
      <c r="IM51" s="131" t="str">
        <f t="shared" si="202"/>
        <v/>
      </c>
      <c r="IN51" s="131" t="str">
        <f t="shared" si="203"/>
        <v/>
      </c>
      <c r="IO51" s="131" t="str">
        <f t="shared" si="204"/>
        <v/>
      </c>
      <c r="IP51" s="131" t="str">
        <f t="shared" si="205"/>
        <v/>
      </c>
      <c r="IQ51" s="131" t="str">
        <f t="shared" si="206"/>
        <v/>
      </c>
      <c r="IR51" s="131" t="str">
        <f t="shared" si="207"/>
        <v/>
      </c>
      <c r="IS51" s="131" t="str">
        <f t="shared" si="208"/>
        <v/>
      </c>
      <c r="IT51" s="131" t="str">
        <f t="shared" si="209"/>
        <v/>
      </c>
      <c r="IU51" s="131" t="str">
        <f t="shared" si="210"/>
        <v/>
      </c>
      <c r="IV51" s="131" t="str">
        <f t="shared" si="211"/>
        <v/>
      </c>
      <c r="IW51" s="131" t="str">
        <f t="shared" si="212"/>
        <v/>
      </c>
      <c r="IX51" s="131" t="str">
        <f t="shared" si="213"/>
        <v/>
      </c>
      <c r="IY51" s="131" t="str">
        <f t="shared" si="214"/>
        <v/>
      </c>
      <c r="IZ51" s="131" t="str">
        <f t="shared" si="215"/>
        <v/>
      </c>
      <c r="JC51" s="133"/>
      <c r="JD51" s="133" t="e">
        <f t="shared" si="1329"/>
        <v>#NUM!</v>
      </c>
      <c r="JE51" s="133"/>
      <c r="JF51" s="133" t="str">
        <f t="shared" si="1303"/>
        <v/>
      </c>
      <c r="JG51" s="133" t="str">
        <f t="shared" si="1303"/>
        <v/>
      </c>
      <c r="JH51" s="133" t="str">
        <f t="shared" si="1303"/>
        <v/>
      </c>
      <c r="JI51" s="133" t="str">
        <f t="shared" si="1303"/>
        <v/>
      </c>
      <c r="JJ51" s="133" t="str">
        <f t="shared" si="1303"/>
        <v/>
      </c>
      <c r="JK51" s="133" t="e">
        <f t="shared" si="1304"/>
        <v>#VALUE!</v>
      </c>
      <c r="JL51" s="133" t="str">
        <f t="shared" si="1305"/>
        <v/>
      </c>
      <c r="JM51" s="133" t="str">
        <f t="shared" si="1305"/>
        <v/>
      </c>
      <c r="JN51" s="133" t="str">
        <f t="shared" si="1305"/>
        <v/>
      </c>
      <c r="JO51" s="133" t="str">
        <f t="shared" si="1305"/>
        <v/>
      </c>
      <c r="JP51" s="133" t="str">
        <f t="shared" si="1305"/>
        <v/>
      </c>
      <c r="JQ51" s="133" t="str">
        <f t="shared" si="1305"/>
        <v/>
      </c>
      <c r="JR51" s="133" t="str">
        <f t="shared" si="1305"/>
        <v/>
      </c>
      <c r="JS51" s="133" t="str">
        <f t="shared" si="1305"/>
        <v/>
      </c>
      <c r="JT51" s="133" t="str">
        <f t="shared" si="1305"/>
        <v/>
      </c>
      <c r="JU51" s="133" t="str">
        <f t="shared" si="1305"/>
        <v/>
      </c>
      <c r="JV51" s="120" t="e">
        <f t="shared" si="1306"/>
        <v>#VALUE!</v>
      </c>
      <c r="JW51" s="133" t="str">
        <f t="shared" si="1307"/>
        <v/>
      </c>
      <c r="JX51" s="133" t="str">
        <f t="shared" si="1307"/>
        <v/>
      </c>
      <c r="JY51" s="133" t="str">
        <f t="shared" si="1307"/>
        <v/>
      </c>
      <c r="JZ51" s="133" t="str">
        <f t="shared" si="1307"/>
        <v/>
      </c>
      <c r="KA51" s="133" t="str">
        <f t="shared" si="1307"/>
        <v/>
      </c>
      <c r="KB51" s="133" t="str">
        <f t="shared" si="1307"/>
        <v/>
      </c>
    </row>
    <row r="52" spans="1:288" ht="15" customHeight="1" x14ac:dyDescent="0.25">
      <c r="A52" s="115">
        <v>50</v>
      </c>
      <c r="B52" s="115" t="str">
        <f t="shared" si="59"/>
        <v/>
      </c>
      <c r="C52" s="115" t="s">
        <v>68</v>
      </c>
      <c r="D52" s="100" t="str">
        <f t="shared" si="178"/>
        <v>A</v>
      </c>
      <c r="E52" s="100" t="str">
        <f t="shared" si="60"/>
        <v/>
      </c>
      <c r="F52" s="100" t="str">
        <f t="shared" si="61"/>
        <v/>
      </c>
      <c r="G52" s="100" t="str">
        <f t="shared" si="2"/>
        <v/>
      </c>
      <c r="H52" s="100" t="str">
        <f t="shared" si="62"/>
        <v/>
      </c>
      <c r="I52" s="100" t="str">
        <f t="shared" si="3"/>
        <v/>
      </c>
      <c r="J52" s="100" t="str">
        <f t="shared" si="63"/>
        <v/>
      </c>
      <c r="K52" s="100" t="str">
        <f t="shared" si="4"/>
        <v/>
      </c>
      <c r="L52" s="100" t="str">
        <f t="shared" si="5"/>
        <v/>
      </c>
      <c r="M52" s="100" t="str">
        <f t="shared" si="6"/>
        <v/>
      </c>
      <c r="N52" s="100" t="str">
        <f t="shared" si="64"/>
        <v/>
      </c>
      <c r="O52" s="100" t="str">
        <f t="shared" si="7"/>
        <v/>
      </c>
      <c r="P52" s="100" t="str">
        <f t="shared" si="65"/>
        <v/>
      </c>
      <c r="Q52" s="100" t="str">
        <f t="shared" si="8"/>
        <v/>
      </c>
      <c r="R52" s="100" t="str">
        <f t="shared" si="66"/>
        <v/>
      </c>
      <c r="S52" s="100" t="str">
        <f t="shared" si="9"/>
        <v/>
      </c>
      <c r="T52" s="100" t="str">
        <f t="shared" si="67"/>
        <v/>
      </c>
      <c r="U52" s="100" t="str">
        <f t="shared" si="10"/>
        <v/>
      </c>
      <c r="V52" s="100" t="str">
        <f t="shared" si="68"/>
        <v/>
      </c>
      <c r="W52" s="100" t="str">
        <f t="shared" si="11"/>
        <v/>
      </c>
      <c r="X52" s="100" t="str">
        <f t="shared" si="69"/>
        <v/>
      </c>
      <c r="Y52" s="100" t="str">
        <f t="shared" si="12"/>
        <v/>
      </c>
      <c r="Z52" s="100" t="str">
        <f t="shared" si="70"/>
        <v/>
      </c>
      <c r="AA52" s="100" t="str">
        <f t="shared" si="13"/>
        <v/>
      </c>
      <c r="AB52" s="100" t="str">
        <f t="shared" si="71"/>
        <v/>
      </c>
      <c r="AC52" s="100" t="str">
        <f t="shared" si="14"/>
        <v/>
      </c>
      <c r="AD52" s="100" t="str">
        <f t="shared" si="72"/>
        <v/>
      </c>
      <c r="AE52" s="100" t="str">
        <f t="shared" si="15"/>
        <v/>
      </c>
      <c r="AF52" s="100" t="str">
        <f t="shared" si="73"/>
        <v/>
      </c>
      <c r="AG52" s="100" t="str">
        <f t="shared" si="16"/>
        <v/>
      </c>
      <c r="AH52" s="100" t="str">
        <f t="shared" si="74"/>
        <v/>
      </c>
      <c r="AI52" s="100" t="str">
        <f t="shared" si="17"/>
        <v/>
      </c>
      <c r="AJ52" s="100" t="str">
        <f t="shared" si="75"/>
        <v/>
      </c>
      <c r="AK52" s="100" t="str">
        <f t="shared" si="18"/>
        <v/>
      </c>
      <c r="AL52" s="100" t="str">
        <f t="shared" si="76"/>
        <v/>
      </c>
      <c r="AM52" s="100" t="str">
        <f t="shared" si="19"/>
        <v/>
      </c>
      <c r="AN52" s="100" t="str">
        <f t="shared" si="77"/>
        <v/>
      </c>
      <c r="AO52" s="100" t="str">
        <f t="shared" si="20"/>
        <v/>
      </c>
      <c r="AP52" s="100" t="str">
        <f t="shared" si="78"/>
        <v/>
      </c>
      <c r="AQ52" s="100" t="str">
        <f t="shared" si="21"/>
        <v/>
      </c>
      <c r="AR52" s="100" t="str">
        <f t="shared" si="79"/>
        <v/>
      </c>
      <c r="AS52" s="100" t="str">
        <f t="shared" si="22"/>
        <v/>
      </c>
      <c r="AT52" s="100" t="str">
        <f t="shared" si="80"/>
        <v/>
      </c>
      <c r="AU52" s="100" t="str">
        <f t="shared" si="23"/>
        <v/>
      </c>
      <c r="AV52" s="100" t="str">
        <f t="shared" si="81"/>
        <v/>
      </c>
      <c r="AW52" s="100" t="str">
        <f t="shared" si="24"/>
        <v/>
      </c>
      <c r="AX52" s="100" t="str">
        <f t="shared" si="82"/>
        <v/>
      </c>
      <c r="AY52" s="100" t="str">
        <f t="shared" si="25"/>
        <v/>
      </c>
      <c r="AZ52" s="100" t="str">
        <f t="shared" si="83"/>
        <v/>
      </c>
      <c r="BA52" s="100" t="str">
        <f t="shared" si="26"/>
        <v/>
      </c>
      <c r="BB52" s="100" t="str">
        <f t="shared" si="84"/>
        <v/>
      </c>
      <c r="BC52" s="100" t="str">
        <f>IFERROR(INDEX('INPUT INF'!$F$3:$F$601,MATCH($B52,'INPUT INF'!$A$3:$A$601,FALSE)),"")</f>
        <v/>
      </c>
      <c r="BD52" s="100" t="str">
        <f t="shared" si="27"/>
        <v/>
      </c>
      <c r="BE52" s="100" t="str">
        <f t="shared" si="85"/>
        <v/>
      </c>
      <c r="BF52" s="100" t="str">
        <f t="shared" si="28"/>
        <v/>
      </c>
      <c r="BG52" s="115" t="str">
        <f t="shared" si="29"/>
        <v/>
      </c>
      <c r="BH52" s="115" t="str">
        <f>IF(AND('INPUT INF'!$O$1="X",BG52="PASS"),BF52,IF($BG52="","0",IF('INPUT INF'!$N$63="YES",$BF52,"")))</f>
        <v>0</v>
      </c>
      <c r="BI52" s="115" t="str">
        <f>IF($BG52="","0",IF('INPUT INF'!$N$64="YES",$BF52,""))</f>
        <v>0</v>
      </c>
      <c r="BJ52" s="115" t="str">
        <f>IF($BG52="","0",IF('INPUT INF'!$N$65="YES",$BF52,""))</f>
        <v>0</v>
      </c>
      <c r="BL52" s="116" t="str">
        <f t="shared" si="87"/>
        <v/>
      </c>
      <c r="BM52" s="116" t="str">
        <f t="shared" si="88"/>
        <v/>
      </c>
      <c r="BN52" s="116" t="str">
        <f t="shared" si="88"/>
        <v/>
      </c>
      <c r="BR52" s="116" t="str">
        <f t="shared" si="92"/>
        <v/>
      </c>
      <c r="BS52" s="116" t="str">
        <f t="shared" si="93"/>
        <v/>
      </c>
      <c r="BT52" s="116" t="str">
        <f t="shared" si="93"/>
        <v/>
      </c>
      <c r="BX52" s="116" t="str">
        <f t="shared" si="97"/>
        <v/>
      </c>
      <c r="BY52" s="116" t="str">
        <f t="shared" si="98"/>
        <v/>
      </c>
      <c r="BZ52" s="116" t="str">
        <f t="shared" si="98"/>
        <v/>
      </c>
      <c r="CD52" s="116" t="str">
        <f t="shared" si="102"/>
        <v/>
      </c>
      <c r="CE52" s="116" t="str">
        <f t="shared" si="103"/>
        <v/>
      </c>
      <c r="CF52" s="116" t="str">
        <f t="shared" si="104"/>
        <v/>
      </c>
      <c r="CJ52" s="116" t="str">
        <f t="shared" si="108"/>
        <v/>
      </c>
      <c r="CK52" s="116" t="str">
        <f t="shared" si="109"/>
        <v/>
      </c>
      <c r="CL52" s="116" t="str">
        <f t="shared" si="110"/>
        <v/>
      </c>
      <c r="CP52" s="116" t="str">
        <f t="shared" si="30"/>
        <v/>
      </c>
      <c r="CQ52" s="116" t="str">
        <f t="shared" si="114"/>
        <v/>
      </c>
      <c r="CR52" s="116" t="str">
        <f t="shared" si="115"/>
        <v/>
      </c>
      <c r="DH52" s="115" t="str">
        <f t="shared" si="31"/>
        <v/>
      </c>
      <c r="DI52" s="115" t="str">
        <f t="shared" si="32"/>
        <v/>
      </c>
      <c r="DJ52" s="115" t="str">
        <f t="shared" si="33"/>
        <v/>
      </c>
      <c r="DK52" s="115" t="str">
        <f t="shared" si="34"/>
        <v/>
      </c>
      <c r="DL52" s="115" t="str">
        <f t="shared" si="35"/>
        <v/>
      </c>
      <c r="DM52" s="115" t="str">
        <f t="shared" si="36"/>
        <v/>
      </c>
      <c r="DN52" s="115" t="str">
        <f t="shared" si="37"/>
        <v/>
      </c>
      <c r="DO52" s="115" t="str">
        <f t="shared" si="38"/>
        <v/>
      </c>
      <c r="DP52" s="115" t="str">
        <f t="shared" si="39"/>
        <v/>
      </c>
      <c r="DQ52" s="115" t="str">
        <f t="shared" si="40"/>
        <v/>
      </c>
      <c r="DR52" s="115" t="str">
        <f t="shared" si="41"/>
        <v/>
      </c>
      <c r="DS52" s="115" t="str">
        <f t="shared" si="42"/>
        <v/>
      </c>
      <c r="DT52" s="115" t="str">
        <f t="shared" si="43"/>
        <v/>
      </c>
      <c r="DU52" s="115" t="str">
        <f t="shared" si="44"/>
        <v/>
      </c>
      <c r="DV52" s="115" t="str">
        <f t="shared" si="45"/>
        <v/>
      </c>
      <c r="DW52" s="115" t="str">
        <f t="shared" si="46"/>
        <v/>
      </c>
      <c r="DX52" s="115" t="str">
        <f t="shared" si="47"/>
        <v/>
      </c>
      <c r="DY52" s="115" t="str">
        <f t="shared" si="48"/>
        <v/>
      </c>
      <c r="DZ52" s="115" t="str">
        <f t="shared" si="49"/>
        <v/>
      </c>
      <c r="EA52" s="115" t="str">
        <f t="shared" si="50"/>
        <v/>
      </c>
      <c r="EB52" s="115" t="str">
        <f t="shared" si="51"/>
        <v/>
      </c>
      <c r="EC52" s="115" t="str">
        <f t="shared" si="52"/>
        <v/>
      </c>
      <c r="ED52" s="115" t="str">
        <f t="shared" si="53"/>
        <v/>
      </c>
      <c r="EE52" s="115" t="str">
        <f t="shared" si="54"/>
        <v/>
      </c>
      <c r="EF52" s="115" t="str">
        <f t="shared" si="55"/>
        <v/>
      </c>
      <c r="EG52" s="115" t="str">
        <f t="shared" si="119"/>
        <v/>
      </c>
      <c r="EH52" s="115" t="str">
        <f t="shared" si="120"/>
        <v/>
      </c>
      <c r="EI52" s="115" t="str">
        <f t="shared" si="121"/>
        <v/>
      </c>
      <c r="EJ52" s="115" t="str">
        <f t="shared" si="122"/>
        <v/>
      </c>
      <c r="EK52" s="115" t="str">
        <f t="shared" si="123"/>
        <v/>
      </c>
      <c r="EL52" s="115" t="str">
        <f t="shared" si="124"/>
        <v/>
      </c>
      <c r="EM52" s="115" t="str">
        <f t="shared" si="125"/>
        <v/>
      </c>
      <c r="EN52" s="115" t="str">
        <f t="shared" si="126"/>
        <v/>
      </c>
      <c r="EO52" s="115" t="str">
        <f t="shared" si="127"/>
        <v/>
      </c>
      <c r="EP52" s="115" t="str">
        <f t="shared" si="128"/>
        <v/>
      </c>
      <c r="EQ52" s="115" t="str">
        <f t="shared" si="129"/>
        <v/>
      </c>
      <c r="ER52" s="115" t="str">
        <f t="shared" si="130"/>
        <v/>
      </c>
      <c r="ES52" s="115" t="str">
        <f t="shared" si="131"/>
        <v/>
      </c>
      <c r="ET52" s="115" t="str">
        <f t="shared" si="132"/>
        <v/>
      </c>
      <c r="EU52" s="115" t="str">
        <f t="shared" si="133"/>
        <v/>
      </c>
      <c r="EV52" s="115" t="str">
        <f t="shared" si="134"/>
        <v/>
      </c>
      <c r="EW52" s="115" t="str">
        <f t="shared" si="135"/>
        <v/>
      </c>
      <c r="EX52" s="115" t="str">
        <f t="shared" si="136"/>
        <v/>
      </c>
      <c r="EY52" s="115" t="str">
        <f t="shared" si="137"/>
        <v/>
      </c>
      <c r="EZ52" s="115" t="str">
        <f t="shared" si="138"/>
        <v/>
      </c>
      <c r="FA52" s="115" t="str">
        <f t="shared" si="139"/>
        <v/>
      </c>
      <c r="FB52" s="115" t="str">
        <f t="shared" si="140"/>
        <v/>
      </c>
      <c r="FC52" s="115" t="str">
        <f t="shared" si="141"/>
        <v/>
      </c>
      <c r="FD52" s="115" t="str">
        <f t="shared" si="142"/>
        <v/>
      </c>
      <c r="FE52" s="115" t="str">
        <f t="shared" si="143"/>
        <v/>
      </c>
      <c r="FF52" s="115">
        <f t="shared" si="1180"/>
        <v>65</v>
      </c>
      <c r="FG52" s="115" t="str">
        <f>IFERROR(SMALL($DK$3:$DK$422,$A$12),"")</f>
        <v/>
      </c>
      <c r="FH52" s="115">
        <f t="shared" si="1181"/>
        <v>96</v>
      </c>
      <c r="FI52" s="115" t="str">
        <f t="shared" si="144"/>
        <v/>
      </c>
      <c r="FJ52" s="115" t="str">
        <f t="shared" si="145"/>
        <v/>
      </c>
      <c r="FK52" s="120" t="str">
        <f t="shared" si="146"/>
        <v/>
      </c>
      <c r="FL52" s="121" t="str">
        <f t="shared" si="147"/>
        <v/>
      </c>
      <c r="FM52" s="122" t="str">
        <f t="shared" si="148"/>
        <v/>
      </c>
      <c r="FN52" s="121" t="str">
        <f t="shared" si="149"/>
        <v/>
      </c>
      <c r="FO52" s="122" t="str">
        <f t="shared" si="150"/>
        <v/>
      </c>
      <c r="FP52" s="122" t="str">
        <f t="shared" si="676"/>
        <v/>
      </c>
      <c r="FR52" s="107" t="str">
        <f>IFERROR(IF('INPUT INF'!L53="","",'INPUT INF'!L53),"")</f>
        <v/>
      </c>
      <c r="FS52" s="107" t="str">
        <f t="shared" si="152"/>
        <v/>
      </c>
      <c r="FT52" s="107" t="str">
        <f t="shared" si="153"/>
        <v/>
      </c>
      <c r="FU52" s="107" t="str">
        <f t="shared" si="593"/>
        <v/>
      </c>
      <c r="FV52" s="107" t="str">
        <f t="shared" si="154"/>
        <v/>
      </c>
      <c r="FW52" s="221" t="str">
        <f t="shared" si="155"/>
        <v/>
      </c>
      <c r="GA52" s="212" t="str">
        <f t="shared" si="862"/>
        <v/>
      </c>
      <c r="GB52" s="140" t="str">
        <f t="shared" si="863"/>
        <v/>
      </c>
      <c r="GC52" s="126">
        <f>COUNTIF($AU$73:$AU$142,"&gt;0")</f>
        <v>0</v>
      </c>
      <c r="GD52" s="148">
        <f t="shared" si="1133"/>
        <v>0</v>
      </c>
      <c r="GE52" s="148" t="str">
        <f t="shared" si="1134"/>
        <v/>
      </c>
      <c r="GF52" s="127">
        <f>COUNTIF($AV$73:$AV$142,GF$3)</f>
        <v>0</v>
      </c>
      <c r="GG52" s="127">
        <f t="shared" ref="GG52:GN52" si="1352">COUNTIF($AV$73:$AV$142,GG$3)</f>
        <v>0</v>
      </c>
      <c r="GH52" s="127">
        <f t="shared" si="1352"/>
        <v>0</v>
      </c>
      <c r="GI52" s="127">
        <f t="shared" si="1352"/>
        <v>0</v>
      </c>
      <c r="GJ52" s="127">
        <f t="shared" si="1352"/>
        <v>0</v>
      </c>
      <c r="GK52" s="127">
        <f t="shared" si="1352"/>
        <v>0</v>
      </c>
      <c r="GL52" s="127">
        <f t="shared" si="1352"/>
        <v>0</v>
      </c>
      <c r="GM52" s="127">
        <f t="shared" si="1352"/>
        <v>0</v>
      </c>
      <c r="GN52" s="127">
        <f t="shared" si="1352"/>
        <v>0</v>
      </c>
      <c r="GO52" s="126">
        <f t="shared" si="866"/>
        <v>0</v>
      </c>
      <c r="GP52" s="126" t="e">
        <f t="shared" si="867"/>
        <v>#DIV/0!</v>
      </c>
      <c r="GQ52" s="126">
        <f>COUNTIF($AU$73:$AU$142,"&lt;45")-GN52</f>
        <v>0</v>
      </c>
      <c r="GR52" s="126">
        <f>COUNTIF($AU$73:$AU$142,"&lt;60")-GQ52</f>
        <v>0</v>
      </c>
      <c r="GS52" s="126">
        <f>COUNTIF($AU$73:$AU$142,"&lt;75")-GQ52-GR52</f>
        <v>0</v>
      </c>
      <c r="GT52" s="126">
        <f>COUNTIF($AU$73:$AU$142,"&lt;90")-GQ52-GR52-GS52</f>
        <v>0</v>
      </c>
      <c r="GU52" s="126">
        <f>COUNTIF($AU$73:$AU$142,"&gt;89")</f>
        <v>0</v>
      </c>
      <c r="GV52" s="126">
        <f>COUNTIF($AU$73:$AU$142,GV3)</f>
        <v>0</v>
      </c>
      <c r="GW52" s="126">
        <f>COUNTIF($AU$73:$AU$142,GW3)</f>
        <v>0</v>
      </c>
      <c r="GY52" s="115">
        <v>49</v>
      </c>
      <c r="GZ52" s="120" t="str">
        <f>IF(COUNT(GZ46:GZ51)&gt;1,GY52,"")</f>
        <v/>
      </c>
      <c r="HA52" s="120" t="str">
        <f t="shared" si="1260"/>
        <v>SUMIT CHOUDHARY</v>
      </c>
      <c r="HB52" s="120" t="str">
        <f>IF(GZ52="","",'INPUT INF'!L$10)</f>
        <v/>
      </c>
      <c r="HC52" s="115" t="s">
        <v>32</v>
      </c>
      <c r="HD52" s="133" t="str">
        <f t="shared" si="1331"/>
        <v/>
      </c>
      <c r="HE52" s="133">
        <f>SUM(HE46:HE51)</f>
        <v>16</v>
      </c>
      <c r="HF52" s="133">
        <f t="shared" ref="HF52" si="1353">SUM(HF46:HF51)</f>
        <v>16</v>
      </c>
      <c r="HG52" s="142" t="str">
        <f t="shared" ref="HG52" si="1354">IF(HD52="","",ROUND(HF52/HE52*100,2))</f>
        <v/>
      </c>
      <c r="HH52" s="133">
        <f t="shared" ref="HH52" si="1355">SUM(HH46:HH51)</f>
        <v>4</v>
      </c>
      <c r="HI52" s="133">
        <f t="shared" ref="HI52" si="1356">SUM(HI46:HI51)</f>
        <v>3</v>
      </c>
      <c r="HJ52" s="133">
        <f t="shared" ref="HJ52" si="1357">SUM(HJ46:HJ51)</f>
        <v>0</v>
      </c>
      <c r="HK52" s="133">
        <f t="shared" ref="HK52" si="1358">SUM(HK46:HK51)</f>
        <v>1</v>
      </c>
      <c r="HL52" s="133">
        <f t="shared" ref="HL52" si="1359">SUM(HL46:HL51)</f>
        <v>5</v>
      </c>
      <c r="HM52" s="133">
        <f t="shared" ref="HM52" si="1360">SUM(HM46:HM51)</f>
        <v>2</v>
      </c>
      <c r="HN52" s="133">
        <f t="shared" ref="HN52" si="1361">SUM(HN46:HN51)</f>
        <v>1</v>
      </c>
      <c r="HO52" s="133">
        <f t="shared" ref="HO52" si="1362">SUM(HO46:HO51)</f>
        <v>0</v>
      </c>
      <c r="HP52" s="133">
        <f t="shared" ref="HP52" si="1363">SUM(HP46:HP51)</f>
        <v>0</v>
      </c>
      <c r="HQ52" s="133">
        <f t="shared" ref="HQ52" si="1364">SUM(HQ46:HQ51)</f>
        <v>86</v>
      </c>
      <c r="HR52" s="142">
        <f t="shared" ref="HR52" si="1365">ROUND(HQ52*12.5/SUM(HH52:HP52),2)</f>
        <v>67.19</v>
      </c>
      <c r="HS52" s="133">
        <f t="shared" ref="HS52" si="1366">SUM(HS46:HS51)</f>
        <v>0</v>
      </c>
      <c r="HT52" s="133">
        <f t="shared" ref="HT52" si="1367">SUM(HT46:HT51)</f>
        <v>0</v>
      </c>
      <c r="HU52" s="133">
        <f t="shared" ref="HU52" si="1368">SUM(HU46:HU51)</f>
        <v>4</v>
      </c>
      <c r="HV52" s="133">
        <f t="shared" ref="HV52" si="1369">SUM(HV46:HV51)</f>
        <v>5</v>
      </c>
      <c r="HW52" s="133">
        <f t="shared" ref="HW52:HY52" si="1370">SUM(HW46:HW51)</f>
        <v>7</v>
      </c>
      <c r="HX52" s="133">
        <f t="shared" si="1370"/>
        <v>13</v>
      </c>
      <c r="HY52" s="133">
        <f t="shared" si="1370"/>
        <v>7</v>
      </c>
      <c r="IA52" s="141" t="str">
        <f t="shared" si="452"/>
        <v/>
      </c>
      <c r="IB52" s="131" t="str">
        <f t="shared" si="191"/>
        <v/>
      </c>
      <c r="IC52" s="131" t="str">
        <f t="shared" si="192"/>
        <v/>
      </c>
      <c r="ID52" s="131" t="str">
        <f t="shared" si="193"/>
        <v/>
      </c>
      <c r="IE52" s="131" t="str">
        <f t="shared" si="194"/>
        <v/>
      </c>
      <c r="IF52" s="131" t="str">
        <f t="shared" si="195"/>
        <v/>
      </c>
      <c r="IG52" s="131" t="str">
        <f t="shared" si="196"/>
        <v/>
      </c>
      <c r="IH52" s="131" t="str">
        <f t="shared" si="197"/>
        <v/>
      </c>
      <c r="II52" s="131" t="str">
        <f t="shared" si="198"/>
        <v/>
      </c>
      <c r="IJ52" s="131" t="str">
        <f t="shared" si="199"/>
        <v/>
      </c>
      <c r="IK52" s="131" t="str">
        <f t="shared" si="200"/>
        <v/>
      </c>
      <c r="IL52" s="131" t="str">
        <f t="shared" si="201"/>
        <v/>
      </c>
      <c r="IM52" s="131" t="str">
        <f t="shared" si="202"/>
        <v/>
      </c>
      <c r="IN52" s="131" t="str">
        <f t="shared" si="203"/>
        <v/>
      </c>
      <c r="IO52" s="131" t="str">
        <f t="shared" si="204"/>
        <v/>
      </c>
      <c r="IP52" s="131" t="str">
        <f t="shared" si="205"/>
        <v/>
      </c>
      <c r="IQ52" s="131" t="str">
        <f t="shared" si="206"/>
        <v/>
      </c>
      <c r="IR52" s="131" t="str">
        <f t="shared" si="207"/>
        <v/>
      </c>
      <c r="IS52" s="131" t="str">
        <f t="shared" si="208"/>
        <v/>
      </c>
      <c r="IT52" s="131" t="str">
        <f t="shared" si="209"/>
        <v/>
      </c>
      <c r="IU52" s="131" t="str">
        <f t="shared" si="210"/>
        <v/>
      </c>
      <c r="IV52" s="131" t="str">
        <f t="shared" si="211"/>
        <v/>
      </c>
      <c r="IW52" s="131" t="str">
        <f t="shared" si="212"/>
        <v/>
      </c>
      <c r="IX52" s="131" t="str">
        <f t="shared" si="213"/>
        <v/>
      </c>
      <c r="IY52" s="131" t="str">
        <f t="shared" si="214"/>
        <v/>
      </c>
      <c r="IZ52" s="131" t="str">
        <f t="shared" si="215"/>
        <v/>
      </c>
      <c r="JC52" s="133"/>
      <c r="JD52" s="133" t="e">
        <f t="shared" si="1329"/>
        <v>#NUM!</v>
      </c>
      <c r="JE52" s="133"/>
      <c r="JF52" s="133" t="str">
        <f t="shared" si="1303"/>
        <v/>
      </c>
      <c r="JG52" s="133" t="str">
        <f t="shared" si="1303"/>
        <v/>
      </c>
      <c r="JH52" s="133" t="str">
        <f t="shared" si="1303"/>
        <v/>
      </c>
      <c r="JI52" s="133" t="str">
        <f t="shared" si="1303"/>
        <v/>
      </c>
      <c r="JJ52" s="133" t="str">
        <f t="shared" si="1303"/>
        <v/>
      </c>
      <c r="JK52" s="133" t="e">
        <f t="shared" si="1304"/>
        <v>#VALUE!</v>
      </c>
      <c r="JL52" s="133" t="str">
        <f t="shared" si="1305"/>
        <v/>
      </c>
      <c r="JM52" s="133" t="str">
        <f t="shared" si="1305"/>
        <v/>
      </c>
      <c r="JN52" s="133" t="str">
        <f t="shared" si="1305"/>
        <v/>
      </c>
      <c r="JO52" s="133" t="str">
        <f t="shared" si="1305"/>
        <v/>
      </c>
      <c r="JP52" s="133" t="str">
        <f t="shared" si="1305"/>
        <v/>
      </c>
      <c r="JQ52" s="133" t="str">
        <f t="shared" si="1305"/>
        <v/>
      </c>
      <c r="JR52" s="133" t="str">
        <f t="shared" si="1305"/>
        <v/>
      </c>
      <c r="JS52" s="133" t="str">
        <f t="shared" si="1305"/>
        <v/>
      </c>
      <c r="JT52" s="133" t="str">
        <f t="shared" si="1305"/>
        <v/>
      </c>
      <c r="JU52" s="133" t="str">
        <f t="shared" si="1305"/>
        <v/>
      </c>
      <c r="JV52" s="120" t="e">
        <f t="shared" si="1306"/>
        <v>#VALUE!</v>
      </c>
      <c r="JW52" s="133" t="str">
        <f t="shared" si="1307"/>
        <v/>
      </c>
      <c r="JX52" s="133" t="str">
        <f t="shared" si="1307"/>
        <v/>
      </c>
      <c r="JY52" s="133" t="str">
        <f t="shared" si="1307"/>
        <v/>
      </c>
      <c r="JZ52" s="133" t="str">
        <f t="shared" si="1307"/>
        <v/>
      </c>
      <c r="KA52" s="133" t="str">
        <f t="shared" si="1307"/>
        <v/>
      </c>
      <c r="KB52" s="133" t="str">
        <f t="shared" si="1307"/>
        <v/>
      </c>
    </row>
    <row r="53" spans="1:288" ht="15" customHeight="1" x14ac:dyDescent="0.25">
      <c r="A53" s="115">
        <v>51</v>
      </c>
      <c r="B53" s="115" t="str">
        <f t="shared" si="59"/>
        <v/>
      </c>
      <c r="C53" s="115" t="s">
        <v>68</v>
      </c>
      <c r="D53" s="100" t="str">
        <f t="shared" si="178"/>
        <v>A</v>
      </c>
      <c r="E53" s="100" t="str">
        <f t="shared" si="60"/>
        <v/>
      </c>
      <c r="F53" s="100" t="str">
        <f t="shared" si="61"/>
        <v/>
      </c>
      <c r="G53" s="100" t="str">
        <f t="shared" si="2"/>
        <v/>
      </c>
      <c r="H53" s="100" t="str">
        <f t="shared" si="62"/>
        <v/>
      </c>
      <c r="I53" s="100" t="str">
        <f t="shared" si="3"/>
        <v/>
      </c>
      <c r="J53" s="100" t="str">
        <f t="shared" si="63"/>
        <v/>
      </c>
      <c r="K53" s="100" t="str">
        <f t="shared" si="4"/>
        <v/>
      </c>
      <c r="L53" s="100" t="str">
        <f t="shared" si="5"/>
        <v/>
      </c>
      <c r="M53" s="100" t="str">
        <f t="shared" si="6"/>
        <v/>
      </c>
      <c r="N53" s="100" t="str">
        <f t="shared" si="64"/>
        <v/>
      </c>
      <c r="O53" s="100" t="str">
        <f t="shared" si="7"/>
        <v/>
      </c>
      <c r="P53" s="100" t="str">
        <f t="shared" si="65"/>
        <v/>
      </c>
      <c r="Q53" s="100" t="str">
        <f t="shared" si="8"/>
        <v/>
      </c>
      <c r="R53" s="100" t="str">
        <f t="shared" si="66"/>
        <v/>
      </c>
      <c r="S53" s="100" t="str">
        <f t="shared" si="9"/>
        <v/>
      </c>
      <c r="T53" s="100" t="str">
        <f t="shared" si="67"/>
        <v/>
      </c>
      <c r="U53" s="100" t="str">
        <f t="shared" si="10"/>
        <v/>
      </c>
      <c r="V53" s="100" t="str">
        <f t="shared" si="68"/>
        <v/>
      </c>
      <c r="W53" s="100" t="str">
        <f t="shared" si="11"/>
        <v/>
      </c>
      <c r="X53" s="100" t="str">
        <f t="shared" si="69"/>
        <v/>
      </c>
      <c r="Y53" s="100" t="str">
        <f t="shared" si="12"/>
        <v/>
      </c>
      <c r="Z53" s="100" t="str">
        <f t="shared" si="70"/>
        <v/>
      </c>
      <c r="AA53" s="100" t="str">
        <f t="shared" si="13"/>
        <v/>
      </c>
      <c r="AB53" s="100" t="str">
        <f t="shared" si="71"/>
        <v/>
      </c>
      <c r="AC53" s="100" t="str">
        <f t="shared" si="14"/>
        <v/>
      </c>
      <c r="AD53" s="100" t="str">
        <f t="shared" si="72"/>
        <v/>
      </c>
      <c r="AE53" s="100" t="str">
        <f t="shared" si="15"/>
        <v/>
      </c>
      <c r="AF53" s="100" t="str">
        <f t="shared" si="73"/>
        <v/>
      </c>
      <c r="AG53" s="100" t="str">
        <f t="shared" si="16"/>
        <v/>
      </c>
      <c r="AH53" s="100" t="str">
        <f t="shared" si="74"/>
        <v/>
      </c>
      <c r="AI53" s="100" t="str">
        <f t="shared" si="17"/>
        <v/>
      </c>
      <c r="AJ53" s="100" t="str">
        <f t="shared" si="75"/>
        <v/>
      </c>
      <c r="AK53" s="100" t="str">
        <f t="shared" si="18"/>
        <v/>
      </c>
      <c r="AL53" s="100" t="str">
        <f t="shared" si="76"/>
        <v/>
      </c>
      <c r="AM53" s="100" t="str">
        <f t="shared" si="19"/>
        <v/>
      </c>
      <c r="AN53" s="100" t="str">
        <f t="shared" si="77"/>
        <v/>
      </c>
      <c r="AO53" s="100" t="str">
        <f t="shared" si="20"/>
        <v/>
      </c>
      <c r="AP53" s="100" t="str">
        <f t="shared" si="78"/>
        <v/>
      </c>
      <c r="AQ53" s="100" t="str">
        <f t="shared" si="21"/>
        <v/>
      </c>
      <c r="AR53" s="100" t="str">
        <f t="shared" si="79"/>
        <v/>
      </c>
      <c r="AS53" s="100" t="str">
        <f t="shared" si="22"/>
        <v/>
      </c>
      <c r="AT53" s="100" t="str">
        <f t="shared" si="80"/>
        <v/>
      </c>
      <c r="AU53" s="100" t="str">
        <f t="shared" si="23"/>
        <v/>
      </c>
      <c r="AV53" s="100" t="str">
        <f t="shared" si="81"/>
        <v/>
      </c>
      <c r="AW53" s="100" t="str">
        <f t="shared" si="24"/>
        <v/>
      </c>
      <c r="AX53" s="100" t="str">
        <f t="shared" si="82"/>
        <v/>
      </c>
      <c r="AY53" s="100" t="str">
        <f t="shared" si="25"/>
        <v/>
      </c>
      <c r="AZ53" s="100" t="str">
        <f t="shared" si="83"/>
        <v/>
      </c>
      <c r="BA53" s="100" t="str">
        <f t="shared" si="26"/>
        <v/>
      </c>
      <c r="BB53" s="100" t="str">
        <f t="shared" si="84"/>
        <v/>
      </c>
      <c r="BC53" s="100" t="str">
        <f>IFERROR(INDEX('INPUT INF'!$F$3:$F$601,MATCH($B53,'INPUT INF'!$A$3:$A$601,FALSE)),"")</f>
        <v/>
      </c>
      <c r="BD53" s="100" t="str">
        <f t="shared" si="27"/>
        <v/>
      </c>
      <c r="BE53" s="100" t="str">
        <f t="shared" si="85"/>
        <v/>
      </c>
      <c r="BF53" s="100" t="str">
        <f t="shared" si="28"/>
        <v/>
      </c>
      <c r="BG53" s="115" t="str">
        <f t="shared" si="29"/>
        <v/>
      </c>
      <c r="BH53" s="115" t="str">
        <f>IF(AND('INPUT INF'!$O$1="X",BG53="PASS"),BF53,IF($BG53="","0",IF('INPUT INF'!$N$63="YES",$BF53,"")))</f>
        <v>0</v>
      </c>
      <c r="BI53" s="115" t="str">
        <f>IF($BG53="","0",IF('INPUT INF'!$N$64="YES",$BF53,""))</f>
        <v>0</v>
      </c>
      <c r="BJ53" s="115" t="str">
        <f>IF($BG53="","0",IF('INPUT INF'!$N$65="YES",$BF53,""))</f>
        <v>0</v>
      </c>
      <c r="BL53" s="116" t="str">
        <f t="shared" si="87"/>
        <v/>
      </c>
      <c r="BM53" s="116" t="str">
        <f t="shared" si="88"/>
        <v/>
      </c>
      <c r="BN53" s="116" t="str">
        <f t="shared" si="88"/>
        <v/>
      </c>
      <c r="BR53" s="116" t="str">
        <f t="shared" si="92"/>
        <v/>
      </c>
      <c r="BS53" s="116" t="str">
        <f t="shared" si="93"/>
        <v/>
      </c>
      <c r="BT53" s="116" t="str">
        <f t="shared" si="93"/>
        <v/>
      </c>
      <c r="BX53" s="116" t="str">
        <f t="shared" si="97"/>
        <v/>
      </c>
      <c r="BY53" s="116" t="str">
        <f t="shared" si="98"/>
        <v/>
      </c>
      <c r="BZ53" s="116" t="str">
        <f t="shared" si="98"/>
        <v/>
      </c>
      <c r="CD53" s="116" t="str">
        <f t="shared" si="102"/>
        <v/>
      </c>
      <c r="CE53" s="116" t="str">
        <f t="shared" si="103"/>
        <v/>
      </c>
      <c r="CF53" s="116" t="str">
        <f t="shared" si="104"/>
        <v/>
      </c>
      <c r="CJ53" s="116" t="str">
        <f t="shared" si="108"/>
        <v/>
      </c>
      <c r="CK53" s="116" t="str">
        <f t="shared" si="109"/>
        <v/>
      </c>
      <c r="CL53" s="116" t="str">
        <f t="shared" si="110"/>
        <v/>
      </c>
      <c r="CP53" s="116" t="str">
        <f t="shared" si="30"/>
        <v/>
      </c>
      <c r="CQ53" s="116" t="str">
        <f t="shared" si="114"/>
        <v/>
      </c>
      <c r="CR53" s="116" t="str">
        <f t="shared" si="115"/>
        <v/>
      </c>
      <c r="CZ53" s="115" t="str">
        <f>'INPUT INF'!L65</f>
        <v>HUMANITIES</v>
      </c>
      <c r="DA53" s="115" t="s">
        <v>56</v>
      </c>
      <c r="DB53" s="100" t="str">
        <f>DB43</f>
        <v>I SHIFT</v>
      </c>
      <c r="DH53" s="115" t="str">
        <f t="shared" si="31"/>
        <v/>
      </c>
      <c r="DI53" s="115" t="str">
        <f t="shared" si="32"/>
        <v/>
      </c>
      <c r="DJ53" s="115" t="str">
        <f t="shared" si="33"/>
        <v/>
      </c>
      <c r="DK53" s="115" t="str">
        <f t="shared" si="34"/>
        <v/>
      </c>
      <c r="DL53" s="115" t="str">
        <f t="shared" si="35"/>
        <v/>
      </c>
      <c r="DM53" s="115" t="str">
        <f t="shared" si="36"/>
        <v/>
      </c>
      <c r="DN53" s="115" t="str">
        <f t="shared" si="37"/>
        <v/>
      </c>
      <c r="DO53" s="115" t="str">
        <f t="shared" si="38"/>
        <v/>
      </c>
      <c r="DP53" s="115" t="str">
        <f t="shared" si="39"/>
        <v/>
      </c>
      <c r="DQ53" s="115" t="str">
        <f t="shared" si="40"/>
        <v/>
      </c>
      <c r="DR53" s="115" t="str">
        <f t="shared" si="41"/>
        <v/>
      </c>
      <c r="DS53" s="115" t="str">
        <f t="shared" si="42"/>
        <v/>
      </c>
      <c r="DT53" s="115" t="str">
        <f t="shared" si="43"/>
        <v/>
      </c>
      <c r="DU53" s="115" t="str">
        <f t="shared" si="44"/>
        <v/>
      </c>
      <c r="DV53" s="115" t="str">
        <f t="shared" si="45"/>
        <v/>
      </c>
      <c r="DW53" s="115" t="str">
        <f t="shared" si="46"/>
        <v/>
      </c>
      <c r="DX53" s="115" t="str">
        <f t="shared" si="47"/>
        <v/>
      </c>
      <c r="DY53" s="115" t="str">
        <f t="shared" si="48"/>
        <v/>
      </c>
      <c r="DZ53" s="115" t="str">
        <f t="shared" si="49"/>
        <v/>
      </c>
      <c r="EA53" s="115" t="str">
        <f t="shared" si="50"/>
        <v/>
      </c>
      <c r="EB53" s="115" t="str">
        <f t="shared" si="51"/>
        <v/>
      </c>
      <c r="EC53" s="115" t="str">
        <f t="shared" si="52"/>
        <v/>
      </c>
      <c r="ED53" s="115" t="str">
        <f t="shared" si="53"/>
        <v/>
      </c>
      <c r="EE53" s="115" t="str">
        <f t="shared" si="54"/>
        <v/>
      </c>
      <c r="EF53" s="115" t="str">
        <f t="shared" si="55"/>
        <v/>
      </c>
      <c r="EG53" s="115" t="str">
        <f t="shared" si="119"/>
        <v/>
      </c>
      <c r="EH53" s="115" t="str">
        <f t="shared" si="120"/>
        <v/>
      </c>
      <c r="EI53" s="115" t="str">
        <f t="shared" si="121"/>
        <v/>
      </c>
      <c r="EJ53" s="115" t="str">
        <f t="shared" si="122"/>
        <v/>
      </c>
      <c r="EK53" s="115" t="str">
        <f t="shared" si="123"/>
        <v/>
      </c>
      <c r="EL53" s="115" t="str">
        <f t="shared" si="124"/>
        <v/>
      </c>
      <c r="EM53" s="115" t="str">
        <f t="shared" si="125"/>
        <v/>
      </c>
      <c r="EN53" s="115" t="str">
        <f t="shared" si="126"/>
        <v/>
      </c>
      <c r="EO53" s="115" t="str">
        <f t="shared" si="127"/>
        <v/>
      </c>
      <c r="EP53" s="115" t="str">
        <f t="shared" si="128"/>
        <v/>
      </c>
      <c r="EQ53" s="115" t="str">
        <f t="shared" si="129"/>
        <v/>
      </c>
      <c r="ER53" s="115" t="str">
        <f t="shared" si="130"/>
        <v/>
      </c>
      <c r="ES53" s="115" t="str">
        <f t="shared" si="131"/>
        <v/>
      </c>
      <c r="ET53" s="115" t="str">
        <f t="shared" si="132"/>
        <v/>
      </c>
      <c r="EU53" s="115" t="str">
        <f t="shared" si="133"/>
        <v/>
      </c>
      <c r="EV53" s="115" t="str">
        <f t="shared" si="134"/>
        <v/>
      </c>
      <c r="EW53" s="115" t="str">
        <f t="shared" si="135"/>
        <v/>
      </c>
      <c r="EX53" s="115" t="str">
        <f t="shared" si="136"/>
        <v/>
      </c>
      <c r="EY53" s="115" t="str">
        <f t="shared" si="137"/>
        <v/>
      </c>
      <c r="EZ53" s="115" t="str">
        <f t="shared" si="138"/>
        <v/>
      </c>
      <c r="FA53" s="115" t="str">
        <f t="shared" si="139"/>
        <v/>
      </c>
      <c r="FB53" s="115" t="str">
        <f t="shared" si="140"/>
        <v/>
      </c>
      <c r="FC53" s="115" t="str">
        <f t="shared" si="141"/>
        <v/>
      </c>
      <c r="FD53" s="115" t="str">
        <f t="shared" si="142"/>
        <v/>
      </c>
      <c r="FE53" s="115" t="str">
        <f t="shared" si="143"/>
        <v/>
      </c>
      <c r="FF53" s="115">
        <f>FU7</f>
        <v>55</v>
      </c>
      <c r="FG53" s="115">
        <f>IFERROR(SMALL($DL$3:$DL$422,$A$3),"")</f>
        <v>12672042</v>
      </c>
      <c r="FH53" s="115">
        <f>IFERROR(LARGE($M$3:$M$422,$A$3),"")</f>
        <v>96</v>
      </c>
      <c r="FI53" s="115">
        <f t="shared" si="144"/>
        <v>51</v>
      </c>
      <c r="FJ53" s="115" t="str">
        <f t="shared" si="145"/>
        <v/>
      </c>
      <c r="FK53" s="120" t="str">
        <f t="shared" si="146"/>
        <v/>
      </c>
      <c r="FL53" s="121" t="str">
        <f t="shared" si="147"/>
        <v/>
      </c>
      <c r="FM53" s="122" t="str">
        <f t="shared" si="148"/>
        <v/>
      </c>
      <c r="FN53" s="121" t="str">
        <f t="shared" si="149"/>
        <v/>
      </c>
      <c r="FO53" s="122" t="str">
        <f t="shared" si="150"/>
        <v/>
      </c>
      <c r="FP53" s="122" t="str">
        <f t="shared" si="676"/>
        <v/>
      </c>
      <c r="FR53" s="107" t="str">
        <f>IFERROR(IF('INPUT INF'!L54="","",'INPUT INF'!L54),"")</f>
        <v/>
      </c>
      <c r="FS53" s="107" t="str">
        <f t="shared" si="152"/>
        <v/>
      </c>
      <c r="FT53" s="107" t="str">
        <f t="shared" si="153"/>
        <v/>
      </c>
      <c r="FU53" s="107" t="str">
        <f t="shared" si="593"/>
        <v/>
      </c>
      <c r="FV53" s="107" t="str">
        <f t="shared" si="154"/>
        <v/>
      </c>
      <c r="FW53" s="221" t="str">
        <f t="shared" si="155"/>
        <v/>
      </c>
      <c r="GA53" s="212" t="str">
        <f t="shared" si="862"/>
        <v/>
      </c>
      <c r="GB53" s="140" t="str">
        <f t="shared" si="863"/>
        <v/>
      </c>
      <c r="GC53" s="126">
        <f>COUNTIF($AW$73:$AW$142,"&gt;0")</f>
        <v>0</v>
      </c>
      <c r="GD53" s="148">
        <f t="shared" si="1133"/>
        <v>0</v>
      </c>
      <c r="GE53" s="148" t="str">
        <f t="shared" si="1134"/>
        <v/>
      </c>
      <c r="GF53" s="127">
        <f>COUNTIF($AX$73:$AX$142,GF$3)</f>
        <v>0</v>
      </c>
      <c r="GG53" s="127">
        <f t="shared" ref="GG53:GN53" si="1371">COUNTIF($AX$73:$AX$142,GG$3)</f>
        <v>0</v>
      </c>
      <c r="GH53" s="127">
        <f t="shared" si="1371"/>
        <v>0</v>
      </c>
      <c r="GI53" s="127">
        <f t="shared" si="1371"/>
        <v>0</v>
      </c>
      <c r="GJ53" s="127">
        <f t="shared" si="1371"/>
        <v>0</v>
      </c>
      <c r="GK53" s="127">
        <f t="shared" si="1371"/>
        <v>0</v>
      </c>
      <c r="GL53" s="127">
        <f t="shared" si="1371"/>
        <v>0</v>
      </c>
      <c r="GM53" s="127">
        <f t="shared" si="1371"/>
        <v>0</v>
      </c>
      <c r="GN53" s="127">
        <f t="shared" si="1371"/>
        <v>0</v>
      </c>
      <c r="GO53" s="126">
        <f t="shared" si="866"/>
        <v>0</v>
      </c>
      <c r="GP53" s="126" t="e">
        <f t="shared" si="867"/>
        <v>#DIV/0!</v>
      </c>
      <c r="GQ53" s="126">
        <f>COUNTIF($AW$73:$AW$142,"&lt;45")-GN53</f>
        <v>0</v>
      </c>
      <c r="GR53" s="126">
        <f>COUNTIF($AW$73:$AW$142,"&lt;60")-GQ53</f>
        <v>0</v>
      </c>
      <c r="GS53" s="126">
        <f>COUNTIF($AW$73:$AW$142,"&lt;75")-GQ53-GR53</f>
        <v>0</v>
      </c>
      <c r="GT53" s="126">
        <f>COUNTIF($AW$73:$AW$142,"&lt;90")-GQ53-GR53-GS53</f>
        <v>0</v>
      </c>
      <c r="GU53" s="126">
        <f>COUNTIF($AW$73:$AW$142,"&gt;89")</f>
        <v>0</v>
      </c>
      <c r="GV53" s="126">
        <f>COUNTIF($AW$73:$AW$142,GV3)</f>
        <v>0</v>
      </c>
      <c r="GW53" s="126">
        <f>COUNTIF($AW$73:$AW$142,GW3)</f>
        <v>0</v>
      </c>
      <c r="GY53" s="115">
        <v>50</v>
      </c>
      <c r="GZ53" s="120">
        <f>IF('INPUT INF'!N$11="YES",GY53,"")</f>
        <v>50</v>
      </c>
      <c r="HA53" s="115" t="str">
        <f>'INPUT INF'!K11</f>
        <v>KASHYAP MISHRA</v>
      </c>
      <c r="HB53" s="120">
        <f>IF(GZ53="","",'INPUT INF'!L$11)</f>
        <v>41</v>
      </c>
      <c r="HC53" s="120" t="str">
        <f>'INPUT INF'!N$3</f>
        <v>A</v>
      </c>
      <c r="HD53" s="133" t="str">
        <f>IFERROR(INDEX(GB$4:GB$28,MATCH($HB53,$GA$4:$GA$28,0)),"")</f>
        <v>MATHS</v>
      </c>
      <c r="HE53" s="133">
        <f>IFERROR(INDEX(GC$4:GC$28,MATCH($HB53,$GA$4:$GA$28,0)),"")</f>
        <v>20</v>
      </c>
      <c r="HF53" s="133">
        <f t="shared" ref="HF53" si="1372">IFERROR(INDEX(GD$4:GD$28,MATCH($HB53,$GA$4:$GA$28,0)),"")</f>
        <v>20</v>
      </c>
      <c r="HG53" s="133">
        <f t="shared" ref="HG53" si="1373">IFERROR(INDEX(GE$4:GE$28,MATCH($HB53,$GA$4:$GA$28,0)),"")</f>
        <v>100</v>
      </c>
      <c r="HH53" s="133">
        <f t="shared" ref="HH53" si="1374">IFERROR(INDEX(GF$4:GF$28,MATCH($HB53,$GA$4:$GA$28,0)),"")</f>
        <v>8</v>
      </c>
      <c r="HI53" s="133">
        <f t="shared" ref="HI53" si="1375">IFERROR(INDEX(GG$4:GG$28,MATCH($HB53,$GA$4:$GA$28,0)),"")</f>
        <v>1</v>
      </c>
      <c r="HJ53" s="133">
        <f t="shared" ref="HJ53" si="1376">IFERROR(INDEX(GH$4:GH$28,MATCH($HB53,$GA$4:$GA$28,0)),"")</f>
        <v>1</v>
      </c>
      <c r="HK53" s="133">
        <f t="shared" ref="HK53" si="1377">IFERROR(INDEX(GI$4:GI$28,MATCH($HB53,$GA$4:$GA$28,0)),"")</f>
        <v>3</v>
      </c>
      <c r="HL53" s="133">
        <f t="shared" ref="HL53" si="1378">IFERROR(INDEX(GJ$4:GJ$28,MATCH($HB53,$GA$4:$GA$28,0)),"")</f>
        <v>3</v>
      </c>
      <c r="HM53" s="133">
        <f t="shared" ref="HM53" si="1379">IFERROR(INDEX(GK$4:GK$28,MATCH($HB53,$GA$4:$GA$28,0)),"")</f>
        <v>1</v>
      </c>
      <c r="HN53" s="133">
        <f t="shared" ref="HN53" si="1380">IFERROR(INDEX(GL$4:GL$28,MATCH($HB53,$GA$4:$GA$28,0)),"")</f>
        <v>3</v>
      </c>
      <c r="HO53" s="133">
        <f t="shared" ref="HO53" si="1381">IFERROR(INDEX(GM$4:GM$28,MATCH($HB53,$GA$4:$GA$28,0)),"")</f>
        <v>0</v>
      </c>
      <c r="HP53" s="133">
        <f t="shared" ref="HP53" si="1382">IFERROR(INDEX(GN$4:GN$28,MATCH($HB53,$GA$4:$GA$28,0)),"")</f>
        <v>0</v>
      </c>
      <c r="HQ53" s="133">
        <f t="shared" ref="HQ53" si="1383">IFERROR(INDEX(GO$4:GO$28,MATCH($HB53,$GA$4:$GA$28,0)),"")</f>
        <v>113</v>
      </c>
      <c r="HR53" s="133">
        <f t="shared" ref="HR53" si="1384">IFERROR(INDEX(GP$4:GP$28,MATCH($HB53,$GA$4:$GA$28,0)),"")</f>
        <v>70.63</v>
      </c>
      <c r="HS53" s="133">
        <f t="shared" ref="HS53" si="1385">IFERROR(INDEX(GQ$4:GQ$28,MATCH($HB53,$GA$4:$GA$28,0)),"")</f>
        <v>0</v>
      </c>
      <c r="HT53" s="133">
        <f t="shared" ref="HT53" si="1386">IFERROR(INDEX(GR$4:GR$28,MATCH($HB53,$GA$4:$GA$28,0)),"")</f>
        <v>0</v>
      </c>
      <c r="HU53" s="133">
        <f t="shared" ref="HU53" si="1387">IFERROR(INDEX(GS$4:GS$28,MATCH($HB53,$GA$4:$GA$28,0)),"")</f>
        <v>7</v>
      </c>
      <c r="HV53" s="133">
        <f t="shared" ref="HV53" si="1388">IFERROR(INDEX(GT$4:GT$28,MATCH($HB53,$GA$4:$GA$28,0)),"")</f>
        <v>4</v>
      </c>
      <c r="HW53" s="133">
        <f t="shared" ref="HW53" si="1389">IFERROR(INDEX(GU$4:GU$28,MATCH($HB53,$GA$4:$GA$28,0)),"")</f>
        <v>9</v>
      </c>
      <c r="HX53" s="133">
        <f t="shared" ref="HX53" si="1390">IFERROR(INDEX(GV$4:GV$28,MATCH($HB53,$GA$4:$GA$28,0)),"")</f>
        <v>16</v>
      </c>
      <c r="HY53" s="133">
        <f t="shared" ref="HY53" si="1391">IFERROR(INDEX(GW$4:GW$28,MATCH($HB53,$GA$4:$GA$28,0)),"")</f>
        <v>9</v>
      </c>
      <c r="IA53" s="141" t="str">
        <f t="shared" si="452"/>
        <v/>
      </c>
      <c r="IB53" s="131" t="str">
        <f t="shared" si="191"/>
        <v/>
      </c>
      <c r="IC53" s="131" t="str">
        <f t="shared" si="192"/>
        <v/>
      </c>
      <c r="ID53" s="131" t="str">
        <f t="shared" si="193"/>
        <v/>
      </c>
      <c r="IE53" s="131" t="str">
        <f t="shared" si="194"/>
        <v/>
      </c>
      <c r="IF53" s="131" t="str">
        <f t="shared" si="195"/>
        <v/>
      </c>
      <c r="IG53" s="131" t="str">
        <f t="shared" si="196"/>
        <v/>
      </c>
      <c r="IH53" s="131" t="str">
        <f t="shared" si="197"/>
        <v/>
      </c>
      <c r="II53" s="131" t="str">
        <f t="shared" si="198"/>
        <v/>
      </c>
      <c r="IJ53" s="131" t="str">
        <f t="shared" si="199"/>
        <v/>
      </c>
      <c r="IK53" s="131" t="str">
        <f t="shared" si="200"/>
        <v/>
      </c>
      <c r="IL53" s="131" t="str">
        <f t="shared" si="201"/>
        <v/>
      </c>
      <c r="IM53" s="131" t="str">
        <f t="shared" si="202"/>
        <v/>
      </c>
      <c r="IN53" s="131" t="str">
        <f t="shared" si="203"/>
        <v/>
      </c>
      <c r="IO53" s="131" t="str">
        <f t="shared" si="204"/>
        <v/>
      </c>
      <c r="IP53" s="131" t="str">
        <f t="shared" si="205"/>
        <v/>
      </c>
      <c r="IQ53" s="131" t="str">
        <f t="shared" si="206"/>
        <v/>
      </c>
      <c r="IR53" s="131" t="str">
        <f t="shared" si="207"/>
        <v/>
      </c>
      <c r="IS53" s="131" t="str">
        <f t="shared" si="208"/>
        <v/>
      </c>
      <c r="IT53" s="131" t="str">
        <f t="shared" si="209"/>
        <v/>
      </c>
      <c r="IU53" s="131" t="str">
        <f t="shared" si="210"/>
        <v/>
      </c>
      <c r="IV53" s="131" t="str">
        <f t="shared" si="211"/>
        <v/>
      </c>
      <c r="IW53" s="131" t="str">
        <f t="shared" si="212"/>
        <v/>
      </c>
      <c r="IX53" s="131" t="str">
        <f t="shared" si="213"/>
        <v/>
      </c>
      <c r="IY53" s="131" t="str">
        <f t="shared" si="214"/>
        <v/>
      </c>
      <c r="IZ53" s="131" t="str">
        <f t="shared" si="215"/>
        <v/>
      </c>
      <c r="JC53" s="133"/>
      <c r="JD53" s="133" t="e">
        <f t="shared" si="1329"/>
        <v>#NUM!</v>
      </c>
      <c r="JE53" s="133"/>
      <c r="JF53" s="133" t="str">
        <f t="shared" si="1303"/>
        <v/>
      </c>
      <c r="JG53" s="133" t="str">
        <f t="shared" si="1303"/>
        <v/>
      </c>
      <c r="JH53" s="133" t="str">
        <f t="shared" si="1303"/>
        <v/>
      </c>
      <c r="JI53" s="133" t="str">
        <f t="shared" si="1303"/>
        <v/>
      </c>
      <c r="JJ53" s="133" t="str">
        <f t="shared" si="1303"/>
        <v/>
      </c>
      <c r="JK53" s="133" t="e">
        <f t="shared" si="1304"/>
        <v>#VALUE!</v>
      </c>
      <c r="JL53" s="133" t="str">
        <f t="shared" si="1305"/>
        <v/>
      </c>
      <c r="JM53" s="133" t="str">
        <f t="shared" si="1305"/>
        <v/>
      </c>
      <c r="JN53" s="133" t="str">
        <f t="shared" si="1305"/>
        <v/>
      </c>
      <c r="JO53" s="133" t="str">
        <f t="shared" si="1305"/>
        <v/>
      </c>
      <c r="JP53" s="133" t="str">
        <f t="shared" si="1305"/>
        <v/>
      </c>
      <c r="JQ53" s="133" t="str">
        <f t="shared" si="1305"/>
        <v/>
      </c>
      <c r="JR53" s="133" t="str">
        <f t="shared" si="1305"/>
        <v/>
      </c>
      <c r="JS53" s="133" t="str">
        <f t="shared" si="1305"/>
        <v/>
      </c>
      <c r="JT53" s="133" t="str">
        <f t="shared" si="1305"/>
        <v/>
      </c>
      <c r="JU53" s="133" t="str">
        <f t="shared" si="1305"/>
        <v/>
      </c>
      <c r="JV53" s="120" t="e">
        <f t="shared" si="1306"/>
        <v>#VALUE!</v>
      </c>
      <c r="JW53" s="133" t="str">
        <f t="shared" si="1307"/>
        <v/>
      </c>
      <c r="JX53" s="133" t="str">
        <f t="shared" si="1307"/>
        <v/>
      </c>
      <c r="JY53" s="133" t="str">
        <f t="shared" si="1307"/>
        <v/>
      </c>
      <c r="JZ53" s="133" t="str">
        <f t="shared" si="1307"/>
        <v/>
      </c>
      <c r="KA53" s="133" t="str">
        <f t="shared" si="1307"/>
        <v/>
      </c>
      <c r="KB53" s="133" t="str">
        <f t="shared" si="1307"/>
        <v/>
      </c>
    </row>
    <row r="54" spans="1:288" ht="15" customHeight="1" x14ac:dyDescent="0.25">
      <c r="A54" s="115">
        <v>52</v>
      </c>
      <c r="B54" s="115" t="str">
        <f t="shared" si="59"/>
        <v/>
      </c>
      <c r="C54" s="115" t="s">
        <v>68</v>
      </c>
      <c r="D54" s="100" t="str">
        <f t="shared" si="178"/>
        <v>A</v>
      </c>
      <c r="E54" s="100" t="str">
        <f t="shared" si="60"/>
        <v/>
      </c>
      <c r="F54" s="100" t="str">
        <f t="shared" si="61"/>
        <v/>
      </c>
      <c r="G54" s="100" t="str">
        <f t="shared" si="2"/>
        <v/>
      </c>
      <c r="H54" s="100" t="str">
        <f t="shared" si="62"/>
        <v/>
      </c>
      <c r="I54" s="100" t="str">
        <f t="shared" si="3"/>
        <v/>
      </c>
      <c r="J54" s="100" t="str">
        <f t="shared" si="63"/>
        <v/>
      </c>
      <c r="K54" s="100" t="str">
        <f t="shared" si="4"/>
        <v/>
      </c>
      <c r="L54" s="100" t="str">
        <f t="shared" si="5"/>
        <v/>
      </c>
      <c r="M54" s="100" t="str">
        <f t="shared" si="6"/>
        <v/>
      </c>
      <c r="N54" s="100" t="str">
        <f t="shared" si="64"/>
        <v/>
      </c>
      <c r="O54" s="100" t="str">
        <f t="shared" si="7"/>
        <v/>
      </c>
      <c r="P54" s="100" t="str">
        <f t="shared" si="65"/>
        <v/>
      </c>
      <c r="Q54" s="100" t="str">
        <f t="shared" si="8"/>
        <v/>
      </c>
      <c r="R54" s="100" t="str">
        <f t="shared" si="66"/>
        <v/>
      </c>
      <c r="S54" s="100" t="str">
        <f t="shared" si="9"/>
        <v/>
      </c>
      <c r="T54" s="100" t="str">
        <f t="shared" si="67"/>
        <v/>
      </c>
      <c r="U54" s="100" t="str">
        <f t="shared" si="10"/>
        <v/>
      </c>
      <c r="V54" s="100" t="str">
        <f t="shared" si="68"/>
        <v/>
      </c>
      <c r="W54" s="100" t="str">
        <f t="shared" si="11"/>
        <v/>
      </c>
      <c r="X54" s="100" t="str">
        <f t="shared" si="69"/>
        <v/>
      </c>
      <c r="Y54" s="100" t="str">
        <f t="shared" si="12"/>
        <v/>
      </c>
      <c r="Z54" s="100" t="str">
        <f t="shared" si="70"/>
        <v/>
      </c>
      <c r="AA54" s="100" t="str">
        <f t="shared" si="13"/>
        <v/>
      </c>
      <c r="AB54" s="100" t="str">
        <f t="shared" si="71"/>
        <v/>
      </c>
      <c r="AC54" s="100" t="str">
        <f t="shared" si="14"/>
        <v/>
      </c>
      <c r="AD54" s="100" t="str">
        <f t="shared" si="72"/>
        <v/>
      </c>
      <c r="AE54" s="100" t="str">
        <f t="shared" si="15"/>
        <v/>
      </c>
      <c r="AF54" s="100" t="str">
        <f t="shared" si="73"/>
        <v/>
      </c>
      <c r="AG54" s="100" t="str">
        <f t="shared" si="16"/>
        <v/>
      </c>
      <c r="AH54" s="100" t="str">
        <f t="shared" si="74"/>
        <v/>
      </c>
      <c r="AI54" s="100" t="str">
        <f t="shared" si="17"/>
        <v/>
      </c>
      <c r="AJ54" s="100" t="str">
        <f t="shared" si="75"/>
        <v/>
      </c>
      <c r="AK54" s="100" t="str">
        <f t="shared" si="18"/>
        <v/>
      </c>
      <c r="AL54" s="100" t="str">
        <f t="shared" si="76"/>
        <v/>
      </c>
      <c r="AM54" s="100" t="str">
        <f t="shared" si="19"/>
        <v/>
      </c>
      <c r="AN54" s="100" t="str">
        <f t="shared" si="77"/>
        <v/>
      </c>
      <c r="AO54" s="100" t="str">
        <f t="shared" si="20"/>
        <v/>
      </c>
      <c r="AP54" s="100" t="str">
        <f t="shared" si="78"/>
        <v/>
      </c>
      <c r="AQ54" s="100" t="str">
        <f t="shared" si="21"/>
        <v/>
      </c>
      <c r="AR54" s="100" t="str">
        <f t="shared" si="79"/>
        <v/>
      </c>
      <c r="AS54" s="100" t="str">
        <f t="shared" si="22"/>
        <v/>
      </c>
      <c r="AT54" s="100" t="str">
        <f t="shared" si="80"/>
        <v/>
      </c>
      <c r="AU54" s="100" t="str">
        <f t="shared" si="23"/>
        <v/>
      </c>
      <c r="AV54" s="100" t="str">
        <f t="shared" si="81"/>
        <v/>
      </c>
      <c r="AW54" s="100" t="str">
        <f t="shared" si="24"/>
        <v/>
      </c>
      <c r="AX54" s="100" t="str">
        <f t="shared" si="82"/>
        <v/>
      </c>
      <c r="AY54" s="100" t="str">
        <f t="shared" si="25"/>
        <v/>
      </c>
      <c r="AZ54" s="100" t="str">
        <f t="shared" si="83"/>
        <v/>
      </c>
      <c r="BA54" s="100" t="str">
        <f t="shared" si="26"/>
        <v/>
      </c>
      <c r="BB54" s="100" t="str">
        <f t="shared" si="84"/>
        <v/>
      </c>
      <c r="BC54" s="100" t="str">
        <f>IFERROR(INDEX('INPUT INF'!$F$3:$F$601,MATCH($B54,'INPUT INF'!$A$3:$A$601,FALSE)),"")</f>
        <v/>
      </c>
      <c r="BD54" s="100" t="str">
        <f t="shared" si="27"/>
        <v/>
      </c>
      <c r="BE54" s="100" t="str">
        <f t="shared" si="85"/>
        <v/>
      </c>
      <c r="BF54" s="100" t="str">
        <f t="shared" si="28"/>
        <v/>
      </c>
      <c r="BG54" s="115" t="str">
        <f t="shared" si="29"/>
        <v/>
      </c>
      <c r="BH54" s="115" t="str">
        <f>IF(AND('INPUT INF'!$O$1="X",BG54="PASS"),BF54,IF($BG54="","0",IF('INPUT INF'!$N$63="YES",$BF54,"")))</f>
        <v>0</v>
      </c>
      <c r="BI54" s="115" t="str">
        <f>IF($BG54="","0",IF('INPUT INF'!$N$64="YES",$BF54,""))</f>
        <v>0</v>
      </c>
      <c r="BJ54" s="115" t="str">
        <f>IF($BG54="","0",IF('INPUT INF'!$N$65="YES",$BF54,""))</f>
        <v>0</v>
      </c>
      <c r="BL54" s="116" t="str">
        <f t="shared" si="87"/>
        <v/>
      </c>
      <c r="BM54" s="116" t="str">
        <f t="shared" si="88"/>
        <v/>
      </c>
      <c r="BN54" s="116" t="str">
        <f t="shared" si="88"/>
        <v/>
      </c>
      <c r="BR54" s="116" t="str">
        <f t="shared" si="92"/>
        <v/>
      </c>
      <c r="BS54" s="116" t="str">
        <f t="shared" si="93"/>
        <v/>
      </c>
      <c r="BT54" s="116" t="str">
        <f t="shared" si="93"/>
        <v/>
      </c>
      <c r="BX54" s="116" t="str">
        <f t="shared" si="97"/>
        <v/>
      </c>
      <c r="BY54" s="116" t="str">
        <f t="shared" si="98"/>
        <v/>
      </c>
      <c r="BZ54" s="116" t="str">
        <f t="shared" si="98"/>
        <v/>
      </c>
      <c r="CD54" s="116" t="str">
        <f t="shared" si="102"/>
        <v/>
      </c>
      <c r="CE54" s="116" t="str">
        <f t="shared" si="103"/>
        <v/>
      </c>
      <c r="CF54" s="116" t="str">
        <f t="shared" si="104"/>
        <v/>
      </c>
      <c r="CJ54" s="116" t="str">
        <f t="shared" si="108"/>
        <v/>
      </c>
      <c r="CK54" s="116" t="str">
        <f t="shared" si="109"/>
        <v/>
      </c>
      <c r="CL54" s="116" t="str">
        <f t="shared" si="110"/>
        <v/>
      </c>
      <c r="CP54" s="116" t="str">
        <f t="shared" si="30"/>
        <v/>
      </c>
      <c r="CQ54" s="116" t="str">
        <f t="shared" si="114"/>
        <v/>
      </c>
      <c r="CR54" s="116" t="str">
        <f t="shared" si="115"/>
        <v/>
      </c>
      <c r="CX54" s="133" t="s">
        <v>49</v>
      </c>
      <c r="CY54" s="137" t="s">
        <v>27</v>
      </c>
      <c r="CZ54" s="137" t="s">
        <v>40</v>
      </c>
      <c r="DA54" s="138" t="s">
        <v>28</v>
      </c>
      <c r="DB54" s="137" t="s">
        <v>29</v>
      </c>
      <c r="DC54" s="137" t="s">
        <v>58</v>
      </c>
      <c r="DD54" s="139" t="s">
        <v>108</v>
      </c>
      <c r="DE54" s="139" t="s">
        <v>37</v>
      </c>
      <c r="DH54" s="115" t="str">
        <f t="shared" si="31"/>
        <v/>
      </c>
      <c r="DI54" s="115" t="str">
        <f t="shared" si="32"/>
        <v/>
      </c>
      <c r="DJ54" s="115" t="str">
        <f t="shared" si="33"/>
        <v/>
      </c>
      <c r="DK54" s="115" t="str">
        <f t="shared" si="34"/>
        <v/>
      </c>
      <c r="DL54" s="115" t="str">
        <f t="shared" si="35"/>
        <v/>
      </c>
      <c r="DM54" s="115" t="str">
        <f t="shared" si="36"/>
        <v/>
      </c>
      <c r="DN54" s="115" t="str">
        <f t="shared" si="37"/>
        <v/>
      </c>
      <c r="DO54" s="115" t="str">
        <f t="shared" si="38"/>
        <v/>
      </c>
      <c r="DP54" s="115" t="str">
        <f t="shared" si="39"/>
        <v/>
      </c>
      <c r="DQ54" s="115" t="str">
        <f t="shared" si="40"/>
        <v/>
      </c>
      <c r="DR54" s="115" t="str">
        <f t="shared" si="41"/>
        <v/>
      </c>
      <c r="DS54" s="115" t="str">
        <f t="shared" si="42"/>
        <v/>
      </c>
      <c r="DT54" s="115" t="str">
        <f t="shared" si="43"/>
        <v/>
      </c>
      <c r="DU54" s="115" t="str">
        <f t="shared" si="44"/>
        <v/>
      </c>
      <c r="DV54" s="115" t="str">
        <f t="shared" si="45"/>
        <v/>
      </c>
      <c r="DW54" s="115" t="str">
        <f t="shared" si="46"/>
        <v/>
      </c>
      <c r="DX54" s="115" t="str">
        <f t="shared" si="47"/>
        <v/>
      </c>
      <c r="DY54" s="115" t="str">
        <f t="shared" si="48"/>
        <v/>
      </c>
      <c r="DZ54" s="115" t="str">
        <f t="shared" si="49"/>
        <v/>
      </c>
      <c r="EA54" s="115" t="str">
        <f t="shared" si="50"/>
        <v/>
      </c>
      <c r="EB54" s="115" t="str">
        <f t="shared" si="51"/>
        <v/>
      </c>
      <c r="EC54" s="115" t="str">
        <f t="shared" si="52"/>
        <v/>
      </c>
      <c r="ED54" s="115" t="str">
        <f t="shared" si="53"/>
        <v/>
      </c>
      <c r="EE54" s="115" t="str">
        <f t="shared" si="54"/>
        <v/>
      </c>
      <c r="EF54" s="115" t="str">
        <f t="shared" si="55"/>
        <v/>
      </c>
      <c r="EG54" s="115" t="str">
        <f t="shared" si="119"/>
        <v/>
      </c>
      <c r="EH54" s="115" t="str">
        <f t="shared" si="120"/>
        <v/>
      </c>
      <c r="EI54" s="115" t="str">
        <f t="shared" si="121"/>
        <v/>
      </c>
      <c r="EJ54" s="115" t="str">
        <f t="shared" si="122"/>
        <v/>
      </c>
      <c r="EK54" s="115" t="str">
        <f t="shared" si="123"/>
        <v/>
      </c>
      <c r="EL54" s="115" t="str">
        <f t="shared" si="124"/>
        <v/>
      </c>
      <c r="EM54" s="115" t="str">
        <f t="shared" si="125"/>
        <v/>
      </c>
      <c r="EN54" s="115" t="str">
        <f t="shared" si="126"/>
        <v/>
      </c>
      <c r="EO54" s="115" t="str">
        <f t="shared" si="127"/>
        <v/>
      </c>
      <c r="EP54" s="115" t="str">
        <f t="shared" si="128"/>
        <v/>
      </c>
      <c r="EQ54" s="115" t="str">
        <f t="shared" si="129"/>
        <v/>
      </c>
      <c r="ER54" s="115" t="str">
        <f t="shared" si="130"/>
        <v/>
      </c>
      <c r="ES54" s="115" t="str">
        <f t="shared" si="131"/>
        <v/>
      </c>
      <c r="ET54" s="115" t="str">
        <f t="shared" si="132"/>
        <v/>
      </c>
      <c r="EU54" s="115" t="str">
        <f t="shared" si="133"/>
        <v/>
      </c>
      <c r="EV54" s="115" t="str">
        <f t="shared" si="134"/>
        <v/>
      </c>
      <c r="EW54" s="115" t="str">
        <f t="shared" si="135"/>
        <v/>
      </c>
      <c r="EX54" s="115" t="str">
        <f t="shared" si="136"/>
        <v/>
      </c>
      <c r="EY54" s="115" t="str">
        <f t="shared" si="137"/>
        <v/>
      </c>
      <c r="EZ54" s="115" t="str">
        <f t="shared" si="138"/>
        <v/>
      </c>
      <c r="FA54" s="115" t="str">
        <f t="shared" si="139"/>
        <v/>
      </c>
      <c r="FB54" s="115" t="str">
        <f t="shared" si="140"/>
        <v/>
      </c>
      <c r="FC54" s="115" t="str">
        <f t="shared" si="141"/>
        <v/>
      </c>
      <c r="FD54" s="115" t="str">
        <f t="shared" si="142"/>
        <v/>
      </c>
      <c r="FE54" s="115" t="str">
        <f t="shared" si="143"/>
        <v/>
      </c>
      <c r="FF54" s="115">
        <f>FF53</f>
        <v>55</v>
      </c>
      <c r="FG54" s="115">
        <f>IFERROR(SMALL($DL$3:$DL$422,$A$4),"")</f>
        <v>12672053</v>
      </c>
      <c r="FH54" s="115">
        <f>FH53</f>
        <v>96</v>
      </c>
      <c r="FI54" s="115">
        <f t="shared" si="144"/>
        <v>52</v>
      </c>
      <c r="FJ54" s="115" t="str">
        <f t="shared" si="145"/>
        <v/>
      </c>
      <c r="FK54" s="120" t="str">
        <f t="shared" si="146"/>
        <v/>
      </c>
      <c r="FL54" s="121" t="str">
        <f t="shared" si="147"/>
        <v/>
      </c>
      <c r="FM54" s="122" t="str">
        <f t="shared" si="148"/>
        <v/>
      </c>
      <c r="FN54" s="121" t="str">
        <f t="shared" si="149"/>
        <v/>
      </c>
      <c r="FO54" s="122" t="str">
        <f t="shared" si="150"/>
        <v/>
      </c>
      <c r="FP54" s="122" t="str">
        <f t="shared" ref="FP54:FP62" si="1392">IF(FK54="","",INDEX($D$3:$D$842,MATCH(FK54,$B$3:$B$842,0)))</f>
        <v/>
      </c>
      <c r="FR54" s="107" t="str">
        <f>IFERROR(IF('INPUT INF'!L55="","",'INPUT INF'!L55),"")</f>
        <v/>
      </c>
      <c r="FS54" s="107" t="str">
        <f t="shared" si="152"/>
        <v/>
      </c>
      <c r="FT54" s="107" t="str">
        <f t="shared" si="153"/>
        <v/>
      </c>
      <c r="FU54" s="107" t="str">
        <f t="shared" si="593"/>
        <v/>
      </c>
      <c r="FV54" s="107" t="str">
        <f t="shared" si="154"/>
        <v/>
      </c>
      <c r="FW54" s="221" t="str">
        <f t="shared" si="155"/>
        <v/>
      </c>
      <c r="GA54" s="212" t="str">
        <f t="shared" si="862"/>
        <v/>
      </c>
      <c r="GB54" s="140" t="str">
        <f t="shared" si="863"/>
        <v/>
      </c>
      <c r="GC54" s="126">
        <f>COUNTIF($AY$73:$AY$142,"&gt;0")</f>
        <v>0</v>
      </c>
      <c r="GD54" s="148">
        <f t="shared" si="1133"/>
        <v>0</v>
      </c>
      <c r="GE54" s="148" t="str">
        <f t="shared" si="1134"/>
        <v/>
      </c>
      <c r="GF54" s="127">
        <f>COUNTIF($AZ$73:$AZ$142,GF$3)</f>
        <v>0</v>
      </c>
      <c r="GG54" s="127">
        <f t="shared" ref="GG54:GN54" si="1393">COUNTIF($AZ$73:$AZ$142,GG$3)</f>
        <v>0</v>
      </c>
      <c r="GH54" s="127">
        <f t="shared" si="1393"/>
        <v>0</v>
      </c>
      <c r="GI54" s="127">
        <f t="shared" si="1393"/>
        <v>0</v>
      </c>
      <c r="GJ54" s="127">
        <f t="shared" si="1393"/>
        <v>0</v>
      </c>
      <c r="GK54" s="127">
        <f t="shared" si="1393"/>
        <v>0</v>
      </c>
      <c r="GL54" s="127">
        <f t="shared" si="1393"/>
        <v>0</v>
      </c>
      <c r="GM54" s="127">
        <f t="shared" si="1393"/>
        <v>0</v>
      </c>
      <c r="GN54" s="127">
        <f t="shared" si="1393"/>
        <v>0</v>
      </c>
      <c r="GO54" s="126">
        <f t="shared" si="866"/>
        <v>0</v>
      </c>
      <c r="GP54" s="126" t="e">
        <f t="shared" si="867"/>
        <v>#DIV/0!</v>
      </c>
      <c r="GQ54" s="126">
        <f>COUNTIF($AY$73:$AY$142,"&lt;45")-GN54</f>
        <v>0</v>
      </c>
      <c r="GR54" s="126">
        <f>COUNTIF($AY$73:$AY$142,"&lt;60")-GQ54</f>
        <v>0</v>
      </c>
      <c r="GS54" s="126">
        <f>COUNTIF($AY$73:$AY$142,"&lt;75")-GQ54-GR54</f>
        <v>0</v>
      </c>
      <c r="GT54" s="126">
        <f>COUNTIF($AY$73:$AY$142,"&lt;90")-GQ54-GR54-GS54</f>
        <v>0</v>
      </c>
      <c r="GU54" s="126">
        <f>COUNTIF($AY$73:$AY$142,"&gt;89")</f>
        <v>0</v>
      </c>
      <c r="GV54" s="126">
        <f>COUNTIF($AY$73:$AY$142,GV3)</f>
        <v>0</v>
      </c>
      <c r="GW54" s="126">
        <f>COUNTIF($AY$73:$AY$142,GW3)</f>
        <v>0</v>
      </c>
      <c r="GY54" s="115">
        <v>51</v>
      </c>
      <c r="GZ54" s="120" t="str">
        <f>IF('INPUT INF'!O$11="YES",GY54,"")</f>
        <v/>
      </c>
      <c r="HA54" s="120" t="str">
        <f>HA53</f>
        <v>KASHYAP MISHRA</v>
      </c>
      <c r="HB54" s="120" t="str">
        <f>IF(GZ54="","",'INPUT INF'!L$11)</f>
        <v/>
      </c>
      <c r="HC54" s="120" t="str">
        <f>'INPUT INF'!O$3</f>
        <v>B</v>
      </c>
      <c r="HD54" s="133" t="str">
        <f>IFERROR(INDEX(GB$31:GB$55,MATCH($HB54,$GA$31:$GA$55,0)),"")</f>
        <v/>
      </c>
      <c r="HE54" s="133">
        <f>IFERROR(INDEX(GC$31:GC$55,MATCH($HB54,$GA$31:$GA$55,0)),"")</f>
        <v>0</v>
      </c>
      <c r="HF54" s="133">
        <f t="shared" ref="HF54" si="1394">IFERROR(INDEX(GD$31:GD$55,MATCH($HB54,$GA$31:$GA$55,0)),"")</f>
        <v>0</v>
      </c>
      <c r="HG54" s="133" t="str">
        <f t="shared" ref="HG54" si="1395">IFERROR(INDEX(GE$31:GE$55,MATCH($HB54,$GA$31:$GA$55,0)),"")</f>
        <v/>
      </c>
      <c r="HH54" s="133">
        <f t="shared" ref="HH54" si="1396">IFERROR(INDEX(GF$31:GF$55,MATCH($HB54,$GA$31:$GA$55,0)),"")</f>
        <v>0</v>
      </c>
      <c r="HI54" s="133">
        <f t="shared" ref="HI54" si="1397">IFERROR(INDEX(GG$31:GG$55,MATCH($HB54,$GA$31:$GA$55,0)),"")</f>
        <v>0</v>
      </c>
      <c r="HJ54" s="133">
        <f t="shared" ref="HJ54" si="1398">IFERROR(INDEX(GH$31:GH$55,MATCH($HB54,$GA$31:$GA$55,0)),"")</f>
        <v>0</v>
      </c>
      <c r="HK54" s="133">
        <f t="shared" ref="HK54" si="1399">IFERROR(INDEX(GI$31:GI$55,MATCH($HB54,$GA$31:$GA$55,0)),"")</f>
        <v>0</v>
      </c>
      <c r="HL54" s="133">
        <f t="shared" ref="HL54" si="1400">IFERROR(INDEX(GJ$31:GJ$55,MATCH($HB54,$GA$31:$GA$55,0)),"")</f>
        <v>0</v>
      </c>
      <c r="HM54" s="133">
        <f t="shared" ref="HM54" si="1401">IFERROR(INDEX(GK$31:GK$55,MATCH($HB54,$GA$31:$GA$55,0)),"")</f>
        <v>0</v>
      </c>
      <c r="HN54" s="133">
        <f t="shared" ref="HN54" si="1402">IFERROR(INDEX(GL$31:GL$55,MATCH($HB54,$GA$31:$GA$55,0)),"")</f>
        <v>0</v>
      </c>
      <c r="HO54" s="133">
        <f t="shared" ref="HO54" si="1403">IFERROR(INDEX(GM$31:GM$55,MATCH($HB54,$GA$31:$GA$55,0)),"")</f>
        <v>0</v>
      </c>
      <c r="HP54" s="133">
        <f t="shared" ref="HP54" si="1404">IFERROR(INDEX(GN$31:GN$55,MATCH($HB54,$GA$31:$GA$55,0)),"")</f>
        <v>0</v>
      </c>
      <c r="HQ54" s="133">
        <f t="shared" ref="HQ54" si="1405">IFERROR(INDEX(GO$31:GO$55,MATCH($HB54,$GA$31:$GA$55,0)),"")</f>
        <v>0</v>
      </c>
      <c r="HR54" s="133" t="str">
        <f t="shared" ref="HR54" si="1406">IFERROR(INDEX(GP$31:GP$55,MATCH($HB54,$GA$31:$GA$55,0)),"")</f>
        <v/>
      </c>
      <c r="HS54" s="133">
        <f t="shared" ref="HS54" si="1407">IFERROR(INDEX(GQ$31:GQ$55,MATCH($HB54,$GA$31:$GA$55,0)),"")</f>
        <v>0</v>
      </c>
      <c r="HT54" s="133">
        <f t="shared" ref="HT54" si="1408">IFERROR(INDEX(GR$31:GR$55,MATCH($HB54,$GA$31:$GA$55,0)),"")</f>
        <v>0</v>
      </c>
      <c r="HU54" s="133">
        <f t="shared" ref="HU54" si="1409">IFERROR(INDEX(GS$31:GS$55,MATCH($HB54,$GA$31:$GA$55,0)),"")</f>
        <v>0</v>
      </c>
      <c r="HV54" s="133">
        <f t="shared" ref="HV54" si="1410">IFERROR(INDEX(GT$31:GT$55,MATCH($HB54,$GA$31:$GA$55,0)),"")</f>
        <v>0</v>
      </c>
      <c r="HW54" s="133">
        <f t="shared" ref="HW54" si="1411">IFERROR(INDEX(GU$31:GU$55,MATCH($HB54,$GA$31:$GA$55,0)),"")</f>
        <v>0</v>
      </c>
      <c r="HX54" s="133">
        <f t="shared" ref="HX54" si="1412">IFERROR(INDEX(GV$31:GV$55,MATCH($HB54,$GA$31:$GA$55,0)),"")</f>
        <v>0</v>
      </c>
      <c r="HY54" s="133">
        <f t="shared" ref="HY54" si="1413">IFERROR(INDEX(GW$31:GW$55,MATCH($HB54,$GA$31:$GA$55,0)),"")</f>
        <v>0</v>
      </c>
      <c r="IA54" s="141" t="str">
        <f t="shared" si="452"/>
        <v/>
      </c>
      <c r="IB54" s="131" t="str">
        <f t="shared" si="191"/>
        <v/>
      </c>
      <c r="IC54" s="131" t="str">
        <f t="shared" si="192"/>
        <v/>
      </c>
      <c r="ID54" s="131" t="str">
        <f t="shared" si="193"/>
        <v/>
      </c>
      <c r="IE54" s="131" t="str">
        <f t="shared" si="194"/>
        <v/>
      </c>
      <c r="IF54" s="131" t="str">
        <f t="shared" si="195"/>
        <v/>
      </c>
      <c r="IG54" s="131" t="str">
        <f t="shared" si="196"/>
        <v/>
      </c>
      <c r="IH54" s="131" t="str">
        <f t="shared" si="197"/>
        <v/>
      </c>
      <c r="II54" s="131" t="str">
        <f t="shared" si="198"/>
        <v/>
      </c>
      <c r="IJ54" s="131" t="str">
        <f t="shared" si="199"/>
        <v/>
      </c>
      <c r="IK54" s="131" t="str">
        <f t="shared" si="200"/>
        <v/>
      </c>
      <c r="IL54" s="131" t="str">
        <f t="shared" si="201"/>
        <v/>
      </c>
      <c r="IM54" s="131" t="str">
        <f t="shared" si="202"/>
        <v/>
      </c>
      <c r="IN54" s="131" t="str">
        <f t="shared" si="203"/>
        <v/>
      </c>
      <c r="IO54" s="131" t="str">
        <f t="shared" si="204"/>
        <v/>
      </c>
      <c r="IP54" s="131" t="str">
        <f t="shared" si="205"/>
        <v/>
      </c>
      <c r="IQ54" s="131" t="str">
        <f t="shared" si="206"/>
        <v/>
      </c>
      <c r="IR54" s="131" t="str">
        <f t="shared" si="207"/>
        <v/>
      </c>
      <c r="IS54" s="131" t="str">
        <f t="shared" si="208"/>
        <v/>
      </c>
      <c r="IT54" s="131" t="str">
        <f t="shared" si="209"/>
        <v/>
      </c>
      <c r="IU54" s="131" t="str">
        <f t="shared" si="210"/>
        <v/>
      </c>
      <c r="IV54" s="131" t="str">
        <f t="shared" si="211"/>
        <v/>
      </c>
      <c r="IW54" s="131" t="str">
        <f t="shared" si="212"/>
        <v/>
      </c>
      <c r="IX54" s="131" t="str">
        <f t="shared" si="213"/>
        <v/>
      </c>
      <c r="IY54" s="131" t="str">
        <f t="shared" si="214"/>
        <v/>
      </c>
      <c r="IZ54" s="131" t="str">
        <f t="shared" si="215"/>
        <v/>
      </c>
      <c r="JC54" s="133"/>
      <c r="JD54" s="133" t="e">
        <f t="shared" si="1329"/>
        <v>#NUM!</v>
      </c>
      <c r="JE54" s="133"/>
      <c r="JF54" s="133" t="str">
        <f t="shared" si="1303"/>
        <v/>
      </c>
      <c r="JG54" s="133" t="str">
        <f t="shared" si="1303"/>
        <v/>
      </c>
      <c r="JH54" s="133" t="str">
        <f t="shared" si="1303"/>
        <v/>
      </c>
      <c r="JI54" s="133" t="str">
        <f t="shared" si="1303"/>
        <v/>
      </c>
      <c r="JJ54" s="133" t="str">
        <f t="shared" si="1303"/>
        <v/>
      </c>
      <c r="JK54" s="133" t="e">
        <f t="shared" si="1304"/>
        <v>#VALUE!</v>
      </c>
      <c r="JL54" s="133" t="str">
        <f t="shared" si="1305"/>
        <v/>
      </c>
      <c r="JM54" s="133" t="str">
        <f t="shared" si="1305"/>
        <v/>
      </c>
      <c r="JN54" s="133" t="str">
        <f t="shared" si="1305"/>
        <v/>
      </c>
      <c r="JO54" s="133" t="str">
        <f t="shared" si="1305"/>
        <v/>
      </c>
      <c r="JP54" s="133" t="str">
        <f t="shared" si="1305"/>
        <v/>
      </c>
      <c r="JQ54" s="133" t="str">
        <f t="shared" si="1305"/>
        <v/>
      </c>
      <c r="JR54" s="133" t="str">
        <f t="shared" si="1305"/>
        <v/>
      </c>
      <c r="JS54" s="133" t="str">
        <f t="shared" si="1305"/>
        <v/>
      </c>
      <c r="JT54" s="133" t="str">
        <f t="shared" si="1305"/>
        <v/>
      </c>
      <c r="JU54" s="133" t="str">
        <f t="shared" si="1305"/>
        <v/>
      </c>
      <c r="JV54" s="120" t="e">
        <f t="shared" si="1306"/>
        <v>#VALUE!</v>
      </c>
      <c r="JW54" s="133" t="str">
        <f t="shared" si="1307"/>
        <v/>
      </c>
      <c r="JX54" s="133" t="str">
        <f t="shared" si="1307"/>
        <v/>
      </c>
      <c r="JY54" s="133" t="str">
        <f t="shared" si="1307"/>
        <v/>
      </c>
      <c r="JZ54" s="133" t="str">
        <f t="shared" si="1307"/>
        <v/>
      </c>
      <c r="KA54" s="133" t="str">
        <f t="shared" si="1307"/>
        <v/>
      </c>
      <c r="KB54" s="133" t="str">
        <f t="shared" si="1307"/>
        <v/>
      </c>
    </row>
    <row r="55" spans="1:288" ht="15" customHeight="1" x14ac:dyDescent="0.25">
      <c r="A55" s="115">
        <v>53</v>
      </c>
      <c r="B55" s="115" t="str">
        <f t="shared" si="59"/>
        <v/>
      </c>
      <c r="C55" s="115" t="s">
        <v>68</v>
      </c>
      <c r="D55" s="100" t="str">
        <f t="shared" si="178"/>
        <v>A</v>
      </c>
      <c r="E55" s="100" t="str">
        <f t="shared" si="60"/>
        <v/>
      </c>
      <c r="F55" s="100" t="str">
        <f t="shared" si="61"/>
        <v/>
      </c>
      <c r="G55" s="100" t="str">
        <f t="shared" si="2"/>
        <v/>
      </c>
      <c r="H55" s="100" t="str">
        <f t="shared" si="62"/>
        <v/>
      </c>
      <c r="I55" s="100" t="str">
        <f t="shared" si="3"/>
        <v/>
      </c>
      <c r="J55" s="100" t="str">
        <f t="shared" si="63"/>
        <v/>
      </c>
      <c r="K55" s="100" t="str">
        <f t="shared" si="4"/>
        <v/>
      </c>
      <c r="L55" s="100" t="str">
        <f t="shared" si="5"/>
        <v/>
      </c>
      <c r="M55" s="100" t="str">
        <f t="shared" si="6"/>
        <v/>
      </c>
      <c r="N55" s="100" t="str">
        <f t="shared" si="64"/>
        <v/>
      </c>
      <c r="O55" s="100" t="str">
        <f t="shared" si="7"/>
        <v/>
      </c>
      <c r="P55" s="100" t="str">
        <f t="shared" si="65"/>
        <v/>
      </c>
      <c r="Q55" s="100" t="str">
        <f t="shared" si="8"/>
        <v/>
      </c>
      <c r="R55" s="100" t="str">
        <f t="shared" si="66"/>
        <v/>
      </c>
      <c r="S55" s="100" t="str">
        <f t="shared" si="9"/>
        <v/>
      </c>
      <c r="T55" s="100" t="str">
        <f t="shared" si="67"/>
        <v/>
      </c>
      <c r="U55" s="100" t="str">
        <f t="shared" si="10"/>
        <v/>
      </c>
      <c r="V55" s="100" t="str">
        <f t="shared" si="68"/>
        <v/>
      </c>
      <c r="W55" s="100" t="str">
        <f t="shared" si="11"/>
        <v/>
      </c>
      <c r="X55" s="100" t="str">
        <f t="shared" si="69"/>
        <v/>
      </c>
      <c r="Y55" s="100" t="str">
        <f t="shared" si="12"/>
        <v/>
      </c>
      <c r="Z55" s="100" t="str">
        <f t="shared" si="70"/>
        <v/>
      </c>
      <c r="AA55" s="100" t="str">
        <f t="shared" si="13"/>
        <v/>
      </c>
      <c r="AB55" s="100" t="str">
        <f t="shared" si="71"/>
        <v/>
      </c>
      <c r="AC55" s="100" t="str">
        <f t="shared" si="14"/>
        <v/>
      </c>
      <c r="AD55" s="100" t="str">
        <f t="shared" si="72"/>
        <v/>
      </c>
      <c r="AE55" s="100" t="str">
        <f t="shared" si="15"/>
        <v/>
      </c>
      <c r="AF55" s="100" t="str">
        <f t="shared" si="73"/>
        <v/>
      </c>
      <c r="AG55" s="100" t="str">
        <f t="shared" si="16"/>
        <v/>
      </c>
      <c r="AH55" s="100" t="str">
        <f t="shared" si="74"/>
        <v/>
      </c>
      <c r="AI55" s="100" t="str">
        <f t="shared" si="17"/>
        <v/>
      </c>
      <c r="AJ55" s="100" t="str">
        <f t="shared" si="75"/>
        <v/>
      </c>
      <c r="AK55" s="100" t="str">
        <f t="shared" si="18"/>
        <v/>
      </c>
      <c r="AL55" s="100" t="str">
        <f t="shared" si="76"/>
        <v/>
      </c>
      <c r="AM55" s="100" t="str">
        <f t="shared" si="19"/>
        <v/>
      </c>
      <c r="AN55" s="100" t="str">
        <f t="shared" si="77"/>
        <v/>
      </c>
      <c r="AO55" s="100" t="str">
        <f t="shared" si="20"/>
        <v/>
      </c>
      <c r="AP55" s="100" t="str">
        <f t="shared" si="78"/>
        <v/>
      </c>
      <c r="AQ55" s="100" t="str">
        <f t="shared" si="21"/>
        <v/>
      </c>
      <c r="AR55" s="100" t="str">
        <f t="shared" si="79"/>
        <v/>
      </c>
      <c r="AS55" s="100" t="str">
        <f t="shared" si="22"/>
        <v/>
      </c>
      <c r="AT55" s="100" t="str">
        <f t="shared" si="80"/>
        <v/>
      </c>
      <c r="AU55" s="100" t="str">
        <f t="shared" si="23"/>
        <v/>
      </c>
      <c r="AV55" s="100" t="str">
        <f t="shared" si="81"/>
        <v/>
      </c>
      <c r="AW55" s="100" t="str">
        <f t="shared" si="24"/>
        <v/>
      </c>
      <c r="AX55" s="100" t="str">
        <f t="shared" si="82"/>
        <v/>
      </c>
      <c r="AY55" s="100" t="str">
        <f t="shared" si="25"/>
        <v/>
      </c>
      <c r="AZ55" s="100" t="str">
        <f t="shared" si="83"/>
        <v/>
      </c>
      <c r="BA55" s="100" t="str">
        <f t="shared" si="26"/>
        <v/>
      </c>
      <c r="BB55" s="100" t="str">
        <f t="shared" si="84"/>
        <v/>
      </c>
      <c r="BC55" s="100" t="str">
        <f>IFERROR(INDEX('INPUT INF'!$F$3:$F$601,MATCH($B55,'INPUT INF'!$A$3:$A$601,FALSE)),"")</f>
        <v/>
      </c>
      <c r="BD55" s="100" t="str">
        <f t="shared" si="27"/>
        <v/>
      </c>
      <c r="BE55" s="100" t="str">
        <f t="shared" si="85"/>
        <v/>
      </c>
      <c r="BF55" s="100" t="str">
        <f t="shared" si="28"/>
        <v/>
      </c>
      <c r="BG55" s="115" t="str">
        <f t="shared" si="29"/>
        <v/>
      </c>
      <c r="BH55" s="115" t="str">
        <f>IF(AND('INPUT INF'!$O$1="X",BG55="PASS"),BF55,IF($BG55="","0",IF('INPUT INF'!$N$63="YES",$BF55,"")))</f>
        <v>0</v>
      </c>
      <c r="BI55" s="115" t="str">
        <f>IF($BG55="","0",IF('INPUT INF'!$N$64="YES",$BF55,""))</f>
        <v>0</v>
      </c>
      <c r="BJ55" s="115" t="str">
        <f>IF($BG55="","0",IF('INPUT INF'!$N$65="YES",$BF55,""))</f>
        <v>0</v>
      </c>
      <c r="BL55" s="116" t="str">
        <f t="shared" si="87"/>
        <v/>
      </c>
      <c r="BM55" s="116" t="str">
        <f t="shared" si="88"/>
        <v/>
      </c>
      <c r="BN55" s="116" t="str">
        <f t="shared" si="88"/>
        <v/>
      </c>
      <c r="BR55" s="116" t="str">
        <f t="shared" si="92"/>
        <v/>
      </c>
      <c r="BS55" s="116" t="str">
        <f t="shared" si="93"/>
        <v/>
      </c>
      <c r="BT55" s="116" t="str">
        <f t="shared" si="93"/>
        <v/>
      </c>
      <c r="BX55" s="116" t="str">
        <f t="shared" si="97"/>
        <v/>
      </c>
      <c r="BY55" s="116" t="str">
        <f t="shared" si="98"/>
        <v/>
      </c>
      <c r="BZ55" s="116" t="str">
        <f t="shared" si="98"/>
        <v/>
      </c>
      <c r="CD55" s="116" t="str">
        <f t="shared" si="102"/>
        <v/>
      </c>
      <c r="CE55" s="116" t="str">
        <f t="shared" si="103"/>
        <v/>
      </c>
      <c r="CF55" s="116" t="str">
        <f t="shared" si="104"/>
        <v/>
      </c>
      <c r="CJ55" s="116" t="str">
        <f t="shared" si="108"/>
        <v/>
      </c>
      <c r="CK55" s="116" t="str">
        <f t="shared" si="109"/>
        <v/>
      </c>
      <c r="CL55" s="116" t="str">
        <f t="shared" si="110"/>
        <v/>
      </c>
      <c r="CP55" s="116" t="str">
        <f t="shared" si="30"/>
        <v/>
      </c>
      <c r="CQ55" s="116" t="str">
        <f t="shared" si="114"/>
        <v/>
      </c>
      <c r="CR55" s="116" t="str">
        <f t="shared" si="115"/>
        <v/>
      </c>
      <c r="CX55" s="133" t="str">
        <f>CC3</f>
        <v/>
      </c>
      <c r="CY55" s="122"/>
      <c r="CZ55" s="121" t="str">
        <f>IFERROR(INDEX($CA$3:$CA$27,MATCH(CX55,$A$3:$A$15,0)),"")</f>
        <v/>
      </c>
      <c r="DA55" s="121" t="str">
        <f t="shared" ref="DA55:DA58" si="1414">IFERROR(INDEX($C$1003:$C$1900,MATCH(CZ55,$B$1003:$B$1900,0)),"")</f>
        <v/>
      </c>
      <c r="DB55" s="122" t="str">
        <f>INDEX($BF$3:$BF$842,MATCH(CZ55,$B$3:$B$842,0))</f>
        <v/>
      </c>
      <c r="DC55" s="122" t="str">
        <f t="shared" ref="DC55:DC58" si="1415">IFERROR(ROUND(DB55/500*100,2),"")</f>
        <v/>
      </c>
      <c r="DD55" s="122" t="str">
        <f>IF(CZ55="","",INDEX($C$3:$C$842,MATCH(CZ55,$B$3:$B$842,0)))</f>
        <v/>
      </c>
      <c r="DE55" s="122" t="str">
        <f>IF(CZ55="","",INDEX($D$3:$D$842,MATCH(CZ55,$B$3:$B$842,0)))</f>
        <v/>
      </c>
      <c r="DH55" s="115" t="str">
        <f t="shared" si="31"/>
        <v/>
      </c>
      <c r="DI55" s="115" t="str">
        <f t="shared" si="32"/>
        <v/>
      </c>
      <c r="DJ55" s="115" t="str">
        <f t="shared" si="33"/>
        <v/>
      </c>
      <c r="DK55" s="115" t="str">
        <f t="shared" si="34"/>
        <v/>
      </c>
      <c r="DL55" s="115" t="str">
        <f t="shared" si="35"/>
        <v/>
      </c>
      <c r="DM55" s="115" t="str">
        <f t="shared" si="36"/>
        <v/>
      </c>
      <c r="DN55" s="115" t="str">
        <f t="shared" si="37"/>
        <v/>
      </c>
      <c r="DO55" s="115" t="str">
        <f t="shared" si="38"/>
        <v/>
      </c>
      <c r="DP55" s="115" t="str">
        <f t="shared" si="39"/>
        <v/>
      </c>
      <c r="DQ55" s="115" t="str">
        <f t="shared" si="40"/>
        <v/>
      </c>
      <c r="DR55" s="115" t="str">
        <f t="shared" si="41"/>
        <v/>
      </c>
      <c r="DS55" s="115" t="str">
        <f t="shared" si="42"/>
        <v/>
      </c>
      <c r="DT55" s="115" t="str">
        <f t="shared" si="43"/>
        <v/>
      </c>
      <c r="DU55" s="115" t="str">
        <f t="shared" si="44"/>
        <v/>
      </c>
      <c r="DV55" s="115" t="str">
        <f t="shared" si="45"/>
        <v/>
      </c>
      <c r="DW55" s="115" t="str">
        <f t="shared" si="46"/>
        <v/>
      </c>
      <c r="DX55" s="115" t="str">
        <f t="shared" si="47"/>
        <v/>
      </c>
      <c r="DY55" s="115" t="str">
        <f t="shared" si="48"/>
        <v/>
      </c>
      <c r="DZ55" s="115" t="str">
        <f t="shared" si="49"/>
        <v/>
      </c>
      <c r="EA55" s="115" t="str">
        <f t="shared" si="50"/>
        <v/>
      </c>
      <c r="EB55" s="115" t="str">
        <f t="shared" si="51"/>
        <v/>
      </c>
      <c r="EC55" s="115" t="str">
        <f t="shared" si="52"/>
        <v/>
      </c>
      <c r="ED55" s="115" t="str">
        <f t="shared" si="53"/>
        <v/>
      </c>
      <c r="EE55" s="115" t="str">
        <f t="shared" si="54"/>
        <v/>
      </c>
      <c r="EF55" s="115" t="str">
        <f t="shared" si="55"/>
        <v/>
      </c>
      <c r="EG55" s="115" t="str">
        <f t="shared" si="119"/>
        <v/>
      </c>
      <c r="EH55" s="115" t="str">
        <f t="shared" si="120"/>
        <v/>
      </c>
      <c r="EI55" s="115" t="str">
        <f t="shared" si="121"/>
        <v/>
      </c>
      <c r="EJ55" s="115" t="str">
        <f t="shared" si="122"/>
        <v/>
      </c>
      <c r="EK55" s="115" t="str">
        <f t="shared" si="123"/>
        <v/>
      </c>
      <c r="EL55" s="115" t="str">
        <f t="shared" si="124"/>
        <v/>
      </c>
      <c r="EM55" s="115" t="str">
        <f t="shared" si="125"/>
        <v/>
      </c>
      <c r="EN55" s="115" t="str">
        <f t="shared" si="126"/>
        <v/>
      </c>
      <c r="EO55" s="115" t="str">
        <f t="shared" si="127"/>
        <v/>
      </c>
      <c r="EP55" s="115" t="str">
        <f t="shared" si="128"/>
        <v/>
      </c>
      <c r="EQ55" s="115" t="str">
        <f t="shared" si="129"/>
        <v/>
      </c>
      <c r="ER55" s="115" t="str">
        <f t="shared" si="130"/>
        <v/>
      </c>
      <c r="ES55" s="115" t="str">
        <f t="shared" si="131"/>
        <v/>
      </c>
      <c r="ET55" s="115" t="str">
        <f t="shared" si="132"/>
        <v/>
      </c>
      <c r="EU55" s="115" t="str">
        <f t="shared" si="133"/>
        <v/>
      </c>
      <c r="EV55" s="115" t="str">
        <f t="shared" si="134"/>
        <v/>
      </c>
      <c r="EW55" s="115" t="str">
        <f t="shared" si="135"/>
        <v/>
      </c>
      <c r="EX55" s="115" t="str">
        <f t="shared" si="136"/>
        <v/>
      </c>
      <c r="EY55" s="115" t="str">
        <f t="shared" si="137"/>
        <v/>
      </c>
      <c r="EZ55" s="115" t="str">
        <f t="shared" si="138"/>
        <v/>
      </c>
      <c r="FA55" s="115" t="str">
        <f t="shared" si="139"/>
        <v/>
      </c>
      <c r="FB55" s="115" t="str">
        <f t="shared" si="140"/>
        <v/>
      </c>
      <c r="FC55" s="115" t="str">
        <f t="shared" si="141"/>
        <v/>
      </c>
      <c r="FD55" s="115" t="str">
        <f t="shared" si="142"/>
        <v/>
      </c>
      <c r="FE55" s="115" t="str">
        <f t="shared" si="143"/>
        <v/>
      </c>
      <c r="FF55" s="115">
        <f t="shared" ref="FF55:FF62" si="1416">FF54</f>
        <v>55</v>
      </c>
      <c r="FG55" s="115" t="str">
        <f>IFERROR(SMALL($DL$3:$DL$422,$A$5),"")</f>
        <v/>
      </c>
      <c r="FH55" s="115">
        <f t="shared" ref="FH55:FH62" si="1417">FH54</f>
        <v>96</v>
      </c>
      <c r="FI55" s="115" t="str">
        <f t="shared" si="144"/>
        <v/>
      </c>
      <c r="FJ55" s="115" t="str">
        <f t="shared" si="145"/>
        <v/>
      </c>
      <c r="FK55" s="120" t="str">
        <f t="shared" si="146"/>
        <v/>
      </c>
      <c r="FL55" s="121" t="str">
        <f t="shared" si="147"/>
        <v/>
      </c>
      <c r="FM55" s="122" t="str">
        <f t="shared" si="148"/>
        <v/>
      </c>
      <c r="FN55" s="121" t="str">
        <f t="shared" si="149"/>
        <v/>
      </c>
      <c r="FO55" s="122" t="str">
        <f t="shared" si="150"/>
        <v/>
      </c>
      <c r="FP55" s="122" t="str">
        <f t="shared" si="1392"/>
        <v/>
      </c>
      <c r="FR55" s="107" t="str">
        <f>IFERROR(IF('INPUT INF'!L56="","",'INPUT INF'!L56),"")</f>
        <v/>
      </c>
      <c r="FS55" s="107" t="str">
        <f t="shared" si="152"/>
        <v/>
      </c>
      <c r="FT55" s="107" t="str">
        <f t="shared" si="153"/>
        <v/>
      </c>
      <c r="FU55" s="107" t="str">
        <f t="shared" si="593"/>
        <v/>
      </c>
      <c r="FV55" s="107" t="str">
        <f t="shared" si="154"/>
        <v/>
      </c>
      <c r="FW55" s="221" t="str">
        <f t="shared" si="155"/>
        <v/>
      </c>
      <c r="GA55" s="212" t="str">
        <f t="shared" si="862"/>
        <v/>
      </c>
      <c r="GB55" s="140" t="str">
        <f t="shared" si="863"/>
        <v/>
      </c>
      <c r="GC55" s="126">
        <f>COUNTIF($BA$73:$BA$142,"&gt;0")</f>
        <v>0</v>
      </c>
      <c r="GD55" s="148">
        <f t="shared" si="1133"/>
        <v>0</v>
      </c>
      <c r="GE55" s="148" t="str">
        <f t="shared" si="1134"/>
        <v/>
      </c>
      <c r="GF55" s="127">
        <f>COUNTIF($BB$73:$BB$142,GF$3)</f>
        <v>0</v>
      </c>
      <c r="GG55" s="127">
        <f t="shared" ref="GG55:GN55" si="1418">COUNTIF($BB$73:$BB$142,GG$3)</f>
        <v>0</v>
      </c>
      <c r="GH55" s="127">
        <f t="shared" si="1418"/>
        <v>0</v>
      </c>
      <c r="GI55" s="127">
        <f t="shared" si="1418"/>
        <v>0</v>
      </c>
      <c r="GJ55" s="127">
        <f t="shared" si="1418"/>
        <v>0</v>
      </c>
      <c r="GK55" s="127">
        <f t="shared" si="1418"/>
        <v>0</v>
      </c>
      <c r="GL55" s="127">
        <f t="shared" si="1418"/>
        <v>0</v>
      </c>
      <c r="GM55" s="127">
        <f t="shared" si="1418"/>
        <v>0</v>
      </c>
      <c r="GN55" s="127">
        <f t="shared" si="1418"/>
        <v>0</v>
      </c>
      <c r="GO55" s="126">
        <f t="shared" si="866"/>
        <v>0</v>
      </c>
      <c r="GP55" s="126" t="e">
        <f t="shared" si="867"/>
        <v>#DIV/0!</v>
      </c>
      <c r="GQ55" s="126">
        <f>COUNTIF($BA$73:$BA$142,"&lt;45")-GN55</f>
        <v>0</v>
      </c>
      <c r="GR55" s="126">
        <f>COUNTIF($BA$73:$BA$142,"&lt;60")-GQ55</f>
        <v>0</v>
      </c>
      <c r="GS55" s="126">
        <f>COUNTIF($BA$73:$BA$142,"&lt;75")-GQ55-GR55</f>
        <v>0</v>
      </c>
      <c r="GT55" s="126">
        <f>COUNTIF($BA$73:$BA$142,"&lt;90")-GQ55-GR55-GS55</f>
        <v>0</v>
      </c>
      <c r="GU55" s="126">
        <f>COUNTIF($BA$73:$BA$142,"&gt;89")</f>
        <v>0</v>
      </c>
      <c r="GV55" s="126">
        <f>COUNTIF($BA$73:$BA$142,GV3)</f>
        <v>0</v>
      </c>
      <c r="GW55" s="126">
        <f>COUNTIF($BA$73:$BA$142,GW3)</f>
        <v>0</v>
      </c>
      <c r="GY55" s="115">
        <v>52</v>
      </c>
      <c r="GZ55" s="120" t="str">
        <f>IF('INPUT INF'!P$11="YES",GY55,"")</f>
        <v/>
      </c>
      <c r="HA55" s="120" t="str">
        <f t="shared" ref="HA55:HA59" si="1419">HA54</f>
        <v>KASHYAP MISHRA</v>
      </c>
      <c r="HB55" s="120" t="str">
        <f>IF(GZ55="","",'INPUT INF'!L$11)</f>
        <v/>
      </c>
      <c r="HC55" s="120" t="str">
        <f>'INPUT INF'!P$3</f>
        <v>C</v>
      </c>
      <c r="HD55" s="133" t="str">
        <f>IFERROR(INDEX(GB$58:GB$82,MATCH($HB55,$GA$58:$GA$82,0)),"")</f>
        <v/>
      </c>
      <c r="HE55" s="133">
        <f>IFERROR(INDEX(GC$58:GC$82,MATCH($HB55,$GA$58:$GA$82,0)),"")</f>
        <v>0</v>
      </c>
      <c r="HF55" s="133">
        <f t="shared" ref="HF55" si="1420">IFERROR(INDEX(GD$58:GD$82,MATCH($HB55,$GA$58:$GA$82,0)),"")</f>
        <v>0</v>
      </c>
      <c r="HG55" s="133" t="str">
        <f t="shared" ref="HG55" si="1421">IFERROR(INDEX(GE$58:GE$82,MATCH($HB55,$GA$58:$GA$82,0)),"")</f>
        <v/>
      </c>
      <c r="HH55" s="133">
        <f t="shared" ref="HH55" si="1422">IFERROR(INDEX(GF$58:GF$82,MATCH($HB55,$GA$58:$GA$82,0)),"")</f>
        <v>0</v>
      </c>
      <c r="HI55" s="133">
        <f t="shared" ref="HI55" si="1423">IFERROR(INDEX(GG$58:GG$82,MATCH($HB55,$GA$58:$GA$82,0)),"")</f>
        <v>0</v>
      </c>
      <c r="HJ55" s="133">
        <f t="shared" ref="HJ55" si="1424">IFERROR(INDEX(GH$58:GH$82,MATCH($HB55,$GA$58:$GA$82,0)),"")</f>
        <v>0</v>
      </c>
      <c r="HK55" s="133">
        <f t="shared" ref="HK55" si="1425">IFERROR(INDEX(GI$58:GI$82,MATCH($HB55,$GA$58:$GA$82,0)),"")</f>
        <v>0</v>
      </c>
      <c r="HL55" s="133">
        <f t="shared" ref="HL55" si="1426">IFERROR(INDEX(GJ$58:GJ$82,MATCH($HB55,$GA$58:$GA$82,0)),"")</f>
        <v>0</v>
      </c>
      <c r="HM55" s="133">
        <f t="shared" ref="HM55" si="1427">IFERROR(INDEX(GK$58:GK$82,MATCH($HB55,$GA$58:$GA$82,0)),"")</f>
        <v>0</v>
      </c>
      <c r="HN55" s="133">
        <f t="shared" ref="HN55" si="1428">IFERROR(INDEX(GL$58:GL$82,MATCH($HB55,$GA$58:$GA$82,0)),"")</f>
        <v>0</v>
      </c>
      <c r="HO55" s="133">
        <f t="shared" ref="HO55" si="1429">IFERROR(INDEX(GM$58:GM$82,MATCH($HB55,$GA$58:$GA$82,0)),"")</f>
        <v>0</v>
      </c>
      <c r="HP55" s="133">
        <f t="shared" ref="HP55" si="1430">IFERROR(INDEX(GN$58:GN$82,MATCH($HB55,$GA$58:$GA$82,0)),"")</f>
        <v>0</v>
      </c>
      <c r="HQ55" s="133">
        <f t="shared" ref="HQ55" si="1431">IFERROR(INDEX(GO$58:GO$82,MATCH($HB55,$GA$58:$GA$82,0)),"")</f>
        <v>0</v>
      </c>
      <c r="HR55" s="133" t="str">
        <f t="shared" ref="HR55" si="1432">IFERROR(INDEX(GP$58:GP$82,MATCH($HB55,$GA$58:$GA$82,0)),"")</f>
        <v/>
      </c>
      <c r="HS55" s="133">
        <f t="shared" ref="HS55" si="1433">IFERROR(INDEX(GQ$58:GQ$82,MATCH($HB55,$GA$58:$GA$82,0)),"")</f>
        <v>0</v>
      </c>
      <c r="HT55" s="133">
        <f t="shared" ref="HT55" si="1434">IFERROR(INDEX(GR$58:GR$82,MATCH($HB55,$GA$58:$GA$82,0)),"")</f>
        <v>0</v>
      </c>
      <c r="HU55" s="133">
        <f t="shared" ref="HU55" si="1435">IFERROR(INDEX(GS$58:GS$82,MATCH($HB55,$GA$58:$GA$82,0)),"")</f>
        <v>0</v>
      </c>
      <c r="HV55" s="133">
        <f t="shared" ref="HV55" si="1436">IFERROR(INDEX(GT$58:GT$82,MATCH($HB55,$GA$58:$GA$82,0)),"")</f>
        <v>0</v>
      </c>
      <c r="HW55" s="133">
        <f t="shared" ref="HW55" si="1437">IFERROR(INDEX(GU$58:GU$82,MATCH($HB55,$GA$58:$GA$82,0)),"")</f>
        <v>0</v>
      </c>
      <c r="HX55" s="133">
        <f t="shared" ref="HX55" si="1438">IFERROR(INDEX(GV$58:GV$82,MATCH($HB55,$GA$58:$GA$82,0)),"")</f>
        <v>0</v>
      </c>
      <c r="HY55" s="133">
        <f t="shared" ref="HY55" si="1439">IFERROR(INDEX(GW$58:GW$82,MATCH($HB55,$GA$58:$GA$82,0)),"")</f>
        <v>0</v>
      </c>
      <c r="IA55" s="141" t="str">
        <f t="shared" si="452"/>
        <v/>
      </c>
      <c r="IB55" s="131" t="str">
        <f t="shared" si="191"/>
        <v/>
      </c>
      <c r="IC55" s="131" t="str">
        <f t="shared" si="192"/>
        <v/>
      </c>
      <c r="ID55" s="131" t="str">
        <f t="shared" si="193"/>
        <v/>
      </c>
      <c r="IE55" s="131" t="str">
        <f t="shared" si="194"/>
        <v/>
      </c>
      <c r="IF55" s="131" t="str">
        <f t="shared" si="195"/>
        <v/>
      </c>
      <c r="IG55" s="131" t="str">
        <f t="shared" si="196"/>
        <v/>
      </c>
      <c r="IH55" s="131" t="str">
        <f t="shared" si="197"/>
        <v/>
      </c>
      <c r="II55" s="131" t="str">
        <f t="shared" si="198"/>
        <v/>
      </c>
      <c r="IJ55" s="131" t="str">
        <f t="shared" si="199"/>
        <v/>
      </c>
      <c r="IK55" s="131" t="str">
        <f t="shared" si="200"/>
        <v/>
      </c>
      <c r="IL55" s="131" t="str">
        <f t="shared" si="201"/>
        <v/>
      </c>
      <c r="IM55" s="131" t="str">
        <f t="shared" si="202"/>
        <v/>
      </c>
      <c r="IN55" s="131" t="str">
        <f t="shared" si="203"/>
        <v/>
      </c>
      <c r="IO55" s="131" t="str">
        <f t="shared" si="204"/>
        <v/>
      </c>
      <c r="IP55" s="131" t="str">
        <f t="shared" si="205"/>
        <v/>
      </c>
      <c r="IQ55" s="131" t="str">
        <f t="shared" si="206"/>
        <v/>
      </c>
      <c r="IR55" s="131" t="str">
        <f t="shared" si="207"/>
        <v/>
      </c>
      <c r="IS55" s="131" t="str">
        <f t="shared" si="208"/>
        <v/>
      </c>
      <c r="IT55" s="131" t="str">
        <f t="shared" si="209"/>
        <v/>
      </c>
      <c r="IU55" s="131" t="str">
        <f t="shared" si="210"/>
        <v/>
      </c>
      <c r="IV55" s="131" t="str">
        <f t="shared" si="211"/>
        <v/>
      </c>
      <c r="IW55" s="131" t="str">
        <f t="shared" si="212"/>
        <v/>
      </c>
      <c r="IX55" s="131" t="str">
        <f t="shared" si="213"/>
        <v/>
      </c>
      <c r="IY55" s="131" t="str">
        <f t="shared" si="214"/>
        <v/>
      </c>
      <c r="IZ55" s="131" t="str">
        <f t="shared" si="215"/>
        <v/>
      </c>
      <c r="JC55" s="133"/>
      <c r="JD55" s="133" t="s">
        <v>32</v>
      </c>
      <c r="JE55" s="133"/>
      <c r="JF55" s="133">
        <f t="shared" ref="JF55" si="1440">SUM(JF49:JF54)</f>
        <v>0</v>
      </c>
      <c r="JG55" s="133">
        <f t="shared" ref="JG55:JJ55" si="1441">SUM(JG49:JG54)</f>
        <v>32</v>
      </c>
      <c r="JH55" s="133">
        <f t="shared" si="1441"/>
        <v>32</v>
      </c>
      <c r="JI55" s="133">
        <f t="shared" si="1441"/>
        <v>0</v>
      </c>
      <c r="JJ55" s="133">
        <f t="shared" si="1441"/>
        <v>0</v>
      </c>
      <c r="JK55" s="133">
        <f t="shared" si="1304"/>
        <v>100</v>
      </c>
      <c r="JL55" s="133">
        <f>SUM(JL49:JL54)</f>
        <v>19</v>
      </c>
      <c r="JM55" s="133">
        <f t="shared" ref="JM55:JU55" si="1442">SUM(JM49:JM54)</f>
        <v>16</v>
      </c>
      <c r="JN55" s="133">
        <f t="shared" si="1442"/>
        <v>17</v>
      </c>
      <c r="JO55" s="133">
        <f t="shared" si="1442"/>
        <v>18</v>
      </c>
      <c r="JP55" s="133">
        <f t="shared" si="1442"/>
        <v>34</v>
      </c>
      <c r="JQ55" s="133">
        <f t="shared" si="1442"/>
        <v>18</v>
      </c>
      <c r="JR55" s="133">
        <f t="shared" si="1442"/>
        <v>27</v>
      </c>
      <c r="JS55" s="133">
        <f t="shared" si="1442"/>
        <v>11</v>
      </c>
      <c r="JT55" s="133">
        <f t="shared" si="1442"/>
        <v>0</v>
      </c>
      <c r="JU55" s="133">
        <f t="shared" si="1442"/>
        <v>711</v>
      </c>
      <c r="JV55" s="120">
        <f t="shared" si="1306"/>
        <v>55.55</v>
      </c>
      <c r="JW55" s="133">
        <f t="shared" ref="JW55:KB55" si="1443">SUM(JW49:JW54)</f>
        <v>0</v>
      </c>
      <c r="JX55" s="133">
        <f t="shared" si="1443"/>
        <v>0</v>
      </c>
      <c r="JY55" s="133">
        <f t="shared" si="1443"/>
        <v>19</v>
      </c>
      <c r="JZ55" s="133">
        <f t="shared" si="1443"/>
        <v>9</v>
      </c>
      <c r="KA55" s="133">
        <f t="shared" si="1443"/>
        <v>4</v>
      </c>
      <c r="KB55" s="133">
        <f t="shared" si="1443"/>
        <v>21</v>
      </c>
    </row>
    <row r="56" spans="1:288" ht="15" customHeight="1" thickBot="1" x14ac:dyDescent="0.3">
      <c r="A56" s="115">
        <v>54</v>
      </c>
      <c r="B56" s="115" t="str">
        <f t="shared" si="59"/>
        <v/>
      </c>
      <c r="C56" s="115" t="s">
        <v>68</v>
      </c>
      <c r="D56" s="100" t="str">
        <f t="shared" si="178"/>
        <v>A</v>
      </c>
      <c r="E56" s="100" t="str">
        <f t="shared" si="60"/>
        <v/>
      </c>
      <c r="F56" s="100" t="str">
        <f t="shared" si="61"/>
        <v/>
      </c>
      <c r="G56" s="100" t="str">
        <f t="shared" si="2"/>
        <v/>
      </c>
      <c r="H56" s="100" t="str">
        <f t="shared" si="62"/>
        <v/>
      </c>
      <c r="I56" s="100" t="str">
        <f t="shared" si="3"/>
        <v/>
      </c>
      <c r="J56" s="100" t="str">
        <f t="shared" si="63"/>
        <v/>
      </c>
      <c r="K56" s="100" t="str">
        <f t="shared" si="4"/>
        <v/>
      </c>
      <c r="L56" s="100" t="str">
        <f t="shared" si="5"/>
        <v/>
      </c>
      <c r="M56" s="100" t="str">
        <f t="shared" si="6"/>
        <v/>
      </c>
      <c r="N56" s="100" t="str">
        <f t="shared" si="64"/>
        <v/>
      </c>
      <c r="O56" s="100" t="str">
        <f t="shared" si="7"/>
        <v/>
      </c>
      <c r="P56" s="100" t="str">
        <f t="shared" si="65"/>
        <v/>
      </c>
      <c r="Q56" s="100" t="str">
        <f t="shared" si="8"/>
        <v/>
      </c>
      <c r="R56" s="100" t="str">
        <f t="shared" si="66"/>
        <v/>
      </c>
      <c r="S56" s="100" t="str">
        <f t="shared" si="9"/>
        <v/>
      </c>
      <c r="T56" s="100" t="str">
        <f t="shared" si="67"/>
        <v/>
      </c>
      <c r="U56" s="100" t="str">
        <f t="shared" si="10"/>
        <v/>
      </c>
      <c r="V56" s="100" t="str">
        <f t="shared" si="68"/>
        <v/>
      </c>
      <c r="W56" s="100" t="str">
        <f t="shared" si="11"/>
        <v/>
      </c>
      <c r="X56" s="100" t="str">
        <f t="shared" si="69"/>
        <v/>
      </c>
      <c r="Y56" s="100" t="str">
        <f t="shared" si="12"/>
        <v/>
      </c>
      <c r="Z56" s="100" t="str">
        <f t="shared" si="70"/>
        <v/>
      </c>
      <c r="AA56" s="100" t="str">
        <f t="shared" si="13"/>
        <v/>
      </c>
      <c r="AB56" s="100" t="str">
        <f t="shared" si="71"/>
        <v/>
      </c>
      <c r="AC56" s="100" t="str">
        <f t="shared" si="14"/>
        <v/>
      </c>
      <c r="AD56" s="100" t="str">
        <f t="shared" si="72"/>
        <v/>
      </c>
      <c r="AE56" s="100" t="str">
        <f t="shared" si="15"/>
        <v/>
      </c>
      <c r="AF56" s="100" t="str">
        <f t="shared" si="73"/>
        <v/>
      </c>
      <c r="AG56" s="100" t="str">
        <f t="shared" si="16"/>
        <v/>
      </c>
      <c r="AH56" s="100" t="str">
        <f t="shared" si="74"/>
        <v/>
      </c>
      <c r="AI56" s="100" t="str">
        <f t="shared" si="17"/>
        <v/>
      </c>
      <c r="AJ56" s="100" t="str">
        <f t="shared" si="75"/>
        <v/>
      </c>
      <c r="AK56" s="100" t="str">
        <f t="shared" si="18"/>
        <v/>
      </c>
      <c r="AL56" s="100" t="str">
        <f t="shared" si="76"/>
        <v/>
      </c>
      <c r="AM56" s="100" t="str">
        <f t="shared" si="19"/>
        <v/>
      </c>
      <c r="AN56" s="100" t="str">
        <f t="shared" si="77"/>
        <v/>
      </c>
      <c r="AO56" s="100" t="str">
        <f t="shared" si="20"/>
        <v/>
      </c>
      <c r="AP56" s="100" t="str">
        <f t="shared" si="78"/>
        <v/>
      </c>
      <c r="AQ56" s="100" t="str">
        <f t="shared" si="21"/>
        <v/>
      </c>
      <c r="AR56" s="100" t="str">
        <f t="shared" si="79"/>
        <v/>
      </c>
      <c r="AS56" s="100" t="str">
        <f t="shared" si="22"/>
        <v/>
      </c>
      <c r="AT56" s="100" t="str">
        <f t="shared" si="80"/>
        <v/>
      </c>
      <c r="AU56" s="100" t="str">
        <f t="shared" si="23"/>
        <v/>
      </c>
      <c r="AV56" s="100" t="str">
        <f t="shared" si="81"/>
        <v/>
      </c>
      <c r="AW56" s="100" t="str">
        <f t="shared" si="24"/>
        <v/>
      </c>
      <c r="AX56" s="100" t="str">
        <f t="shared" si="82"/>
        <v/>
      </c>
      <c r="AY56" s="100" t="str">
        <f t="shared" si="25"/>
        <v/>
      </c>
      <c r="AZ56" s="100" t="str">
        <f t="shared" si="83"/>
        <v/>
      </c>
      <c r="BA56" s="100" t="str">
        <f t="shared" si="26"/>
        <v/>
      </c>
      <c r="BB56" s="100" t="str">
        <f t="shared" si="84"/>
        <v/>
      </c>
      <c r="BC56" s="100" t="str">
        <f>IFERROR(INDEX('INPUT INF'!$F$3:$F$601,MATCH($B56,'INPUT INF'!$A$3:$A$601,FALSE)),"")</f>
        <v/>
      </c>
      <c r="BD56" s="100" t="str">
        <f t="shared" si="27"/>
        <v/>
      </c>
      <c r="BE56" s="100" t="str">
        <f t="shared" si="85"/>
        <v/>
      </c>
      <c r="BF56" s="100" t="str">
        <f t="shared" si="28"/>
        <v/>
      </c>
      <c r="BG56" s="115" t="str">
        <f t="shared" si="29"/>
        <v/>
      </c>
      <c r="BH56" s="115" t="str">
        <f>IF(AND('INPUT INF'!$O$1="X",BG56="PASS"),BF56,IF($BG56="","0",IF('INPUT INF'!$N$63="YES",$BF56,"")))</f>
        <v>0</v>
      </c>
      <c r="BI56" s="115" t="str">
        <f>IF($BG56="","0",IF('INPUT INF'!$N$64="YES",$BF56,""))</f>
        <v>0</v>
      </c>
      <c r="BJ56" s="115" t="str">
        <f>IF($BG56="","0",IF('INPUT INF'!$N$65="YES",$BF56,""))</f>
        <v>0</v>
      </c>
      <c r="BL56" s="116" t="str">
        <f t="shared" si="87"/>
        <v/>
      </c>
      <c r="BM56" s="116" t="str">
        <f t="shared" si="88"/>
        <v/>
      </c>
      <c r="BN56" s="116" t="str">
        <f t="shared" si="88"/>
        <v/>
      </c>
      <c r="BR56" s="116" t="str">
        <f t="shared" si="92"/>
        <v/>
      </c>
      <c r="BS56" s="116" t="str">
        <f t="shared" si="93"/>
        <v/>
      </c>
      <c r="BT56" s="116" t="str">
        <f t="shared" si="93"/>
        <v/>
      </c>
      <c r="BX56" s="116" t="str">
        <f t="shared" si="97"/>
        <v/>
      </c>
      <c r="BY56" s="116" t="str">
        <f t="shared" si="98"/>
        <v/>
      </c>
      <c r="BZ56" s="116" t="str">
        <f t="shared" si="98"/>
        <v/>
      </c>
      <c r="CD56" s="116" t="str">
        <f t="shared" si="102"/>
        <v/>
      </c>
      <c r="CE56" s="116" t="str">
        <f t="shared" si="103"/>
        <v/>
      </c>
      <c r="CF56" s="116" t="str">
        <f t="shared" si="104"/>
        <v/>
      </c>
      <c r="CJ56" s="116" t="str">
        <f t="shared" si="108"/>
        <v/>
      </c>
      <c r="CK56" s="116" t="str">
        <f t="shared" si="109"/>
        <v/>
      </c>
      <c r="CL56" s="116" t="str">
        <f t="shared" si="110"/>
        <v/>
      </c>
      <c r="CP56" s="116" t="str">
        <f t="shared" si="30"/>
        <v/>
      </c>
      <c r="CQ56" s="116" t="str">
        <f t="shared" si="114"/>
        <v/>
      </c>
      <c r="CR56" s="116" t="str">
        <f t="shared" si="115"/>
        <v/>
      </c>
      <c r="CX56" s="133" t="str">
        <f t="shared" ref="CX56:CX60" si="1444">CC4</f>
        <v/>
      </c>
      <c r="CY56" s="122"/>
      <c r="CZ56" s="121" t="str">
        <f t="shared" ref="CZ56:CZ60" si="1445">IFERROR(INDEX($CA$3:$CA$27,MATCH(CX56,$A$3:$A$15,0)),"")</f>
        <v/>
      </c>
      <c r="DA56" s="121" t="str">
        <f t="shared" si="1414"/>
        <v/>
      </c>
      <c r="DB56" s="122" t="str">
        <f t="shared" ref="DB56:DB60" si="1446">INDEX($BF$3:$BF$842,MATCH(CZ56,$B$3:$B$842,0))</f>
        <v/>
      </c>
      <c r="DC56" s="122" t="str">
        <f t="shared" si="1415"/>
        <v/>
      </c>
      <c r="DD56" s="122" t="str">
        <f t="shared" ref="DD56:DD60" si="1447">IF(CZ56="","",INDEX($C$3:$C$842,MATCH(CZ56,$B$3:$B$842,0)))</f>
        <v/>
      </c>
      <c r="DE56" s="122" t="str">
        <f t="shared" ref="DE56:DE60" si="1448">IF(CZ56="","",INDEX($D$3:$D$842,MATCH(CZ56,$B$3:$B$842,0)))</f>
        <v/>
      </c>
      <c r="DH56" s="115" t="str">
        <f t="shared" si="31"/>
        <v/>
      </c>
      <c r="DI56" s="115" t="str">
        <f t="shared" si="32"/>
        <v/>
      </c>
      <c r="DJ56" s="115" t="str">
        <f t="shared" si="33"/>
        <v/>
      </c>
      <c r="DK56" s="115" t="str">
        <f t="shared" si="34"/>
        <v/>
      </c>
      <c r="DL56" s="115" t="str">
        <f t="shared" si="35"/>
        <v/>
      </c>
      <c r="DM56" s="115" t="str">
        <f t="shared" si="36"/>
        <v/>
      </c>
      <c r="DN56" s="115" t="str">
        <f t="shared" si="37"/>
        <v/>
      </c>
      <c r="DO56" s="115" t="str">
        <f t="shared" si="38"/>
        <v/>
      </c>
      <c r="DP56" s="115" t="str">
        <f t="shared" si="39"/>
        <v/>
      </c>
      <c r="DQ56" s="115" t="str">
        <f t="shared" si="40"/>
        <v/>
      </c>
      <c r="DR56" s="115" t="str">
        <f t="shared" si="41"/>
        <v/>
      </c>
      <c r="DS56" s="115" t="str">
        <f t="shared" si="42"/>
        <v/>
      </c>
      <c r="DT56" s="115" t="str">
        <f t="shared" si="43"/>
        <v/>
      </c>
      <c r="DU56" s="115" t="str">
        <f t="shared" si="44"/>
        <v/>
      </c>
      <c r="DV56" s="115" t="str">
        <f t="shared" si="45"/>
        <v/>
      </c>
      <c r="DW56" s="115" t="str">
        <f t="shared" si="46"/>
        <v/>
      </c>
      <c r="DX56" s="115" t="str">
        <f t="shared" si="47"/>
        <v/>
      </c>
      <c r="DY56" s="115" t="str">
        <f t="shared" si="48"/>
        <v/>
      </c>
      <c r="DZ56" s="115" t="str">
        <f t="shared" si="49"/>
        <v/>
      </c>
      <c r="EA56" s="115" t="str">
        <f t="shared" si="50"/>
        <v/>
      </c>
      <c r="EB56" s="115" t="str">
        <f t="shared" si="51"/>
        <v/>
      </c>
      <c r="EC56" s="115" t="str">
        <f t="shared" si="52"/>
        <v/>
      </c>
      <c r="ED56" s="115" t="str">
        <f t="shared" si="53"/>
        <v/>
      </c>
      <c r="EE56" s="115" t="str">
        <f t="shared" si="54"/>
        <v/>
      </c>
      <c r="EF56" s="115" t="str">
        <f t="shared" si="55"/>
        <v/>
      </c>
      <c r="EG56" s="115" t="str">
        <f t="shared" si="119"/>
        <v/>
      </c>
      <c r="EH56" s="115" t="str">
        <f t="shared" si="120"/>
        <v/>
      </c>
      <c r="EI56" s="115" t="str">
        <f t="shared" si="121"/>
        <v/>
      </c>
      <c r="EJ56" s="115" t="str">
        <f t="shared" si="122"/>
        <v/>
      </c>
      <c r="EK56" s="115" t="str">
        <f t="shared" si="123"/>
        <v/>
      </c>
      <c r="EL56" s="115" t="str">
        <f t="shared" si="124"/>
        <v/>
      </c>
      <c r="EM56" s="115" t="str">
        <f t="shared" si="125"/>
        <v/>
      </c>
      <c r="EN56" s="115" t="str">
        <f t="shared" si="126"/>
        <v/>
      </c>
      <c r="EO56" s="115" t="str">
        <f t="shared" si="127"/>
        <v/>
      </c>
      <c r="EP56" s="115" t="str">
        <f t="shared" si="128"/>
        <v/>
      </c>
      <c r="EQ56" s="115" t="str">
        <f t="shared" si="129"/>
        <v/>
      </c>
      <c r="ER56" s="115" t="str">
        <f t="shared" si="130"/>
        <v/>
      </c>
      <c r="ES56" s="115" t="str">
        <f t="shared" si="131"/>
        <v/>
      </c>
      <c r="ET56" s="115" t="str">
        <f t="shared" si="132"/>
        <v/>
      </c>
      <c r="EU56" s="115" t="str">
        <f t="shared" si="133"/>
        <v/>
      </c>
      <c r="EV56" s="115" t="str">
        <f t="shared" si="134"/>
        <v/>
      </c>
      <c r="EW56" s="115" t="str">
        <f t="shared" si="135"/>
        <v/>
      </c>
      <c r="EX56" s="115" t="str">
        <f t="shared" si="136"/>
        <v/>
      </c>
      <c r="EY56" s="115" t="str">
        <f t="shared" si="137"/>
        <v/>
      </c>
      <c r="EZ56" s="115" t="str">
        <f t="shared" si="138"/>
        <v/>
      </c>
      <c r="FA56" s="115" t="str">
        <f t="shared" si="139"/>
        <v/>
      </c>
      <c r="FB56" s="115" t="str">
        <f t="shared" si="140"/>
        <v/>
      </c>
      <c r="FC56" s="115" t="str">
        <f t="shared" si="141"/>
        <v/>
      </c>
      <c r="FD56" s="115" t="str">
        <f t="shared" si="142"/>
        <v/>
      </c>
      <c r="FE56" s="115" t="str">
        <f t="shared" si="143"/>
        <v/>
      </c>
      <c r="FF56" s="115">
        <f t="shared" si="1416"/>
        <v>55</v>
      </c>
      <c r="FG56" s="115" t="str">
        <f>IFERROR(SMALL($DL$3:$DL$422,$A$6),"")</f>
        <v/>
      </c>
      <c r="FH56" s="115">
        <f t="shared" si="1417"/>
        <v>96</v>
      </c>
      <c r="FI56" s="115" t="str">
        <f t="shared" si="144"/>
        <v/>
      </c>
      <c r="FJ56" s="115" t="str">
        <f t="shared" si="145"/>
        <v/>
      </c>
      <c r="FK56" s="120" t="str">
        <f t="shared" si="146"/>
        <v/>
      </c>
      <c r="FL56" s="121" t="str">
        <f t="shared" si="147"/>
        <v/>
      </c>
      <c r="FM56" s="122" t="str">
        <f t="shared" si="148"/>
        <v/>
      </c>
      <c r="FN56" s="121" t="str">
        <f t="shared" si="149"/>
        <v/>
      </c>
      <c r="FO56" s="122" t="str">
        <f t="shared" si="150"/>
        <v/>
      </c>
      <c r="FP56" s="122" t="str">
        <f t="shared" si="1392"/>
        <v/>
      </c>
      <c r="FR56" s="107" t="str">
        <f>IFERROR(IF('INPUT INF'!L57="","",'INPUT INF'!L57),"")</f>
        <v/>
      </c>
      <c r="FS56" s="107" t="str">
        <f t="shared" si="152"/>
        <v/>
      </c>
      <c r="FT56" s="107" t="str">
        <f t="shared" si="153"/>
        <v/>
      </c>
      <c r="FU56" s="107" t="str">
        <f t="shared" si="593"/>
        <v/>
      </c>
      <c r="FV56" s="107" t="str">
        <f t="shared" si="154"/>
        <v/>
      </c>
      <c r="FW56" s="221" t="str">
        <f t="shared" si="155"/>
        <v/>
      </c>
      <c r="GY56" s="115">
        <v>53</v>
      </c>
      <c r="GZ56" s="120" t="str">
        <f>IF('INPUT INF'!Q$11="YES",GY56,"")</f>
        <v/>
      </c>
      <c r="HA56" s="120" t="str">
        <f t="shared" si="1419"/>
        <v>KASHYAP MISHRA</v>
      </c>
      <c r="HB56" s="120" t="str">
        <f>IF(GZ56="","",'INPUT INF'!L$11)</f>
        <v/>
      </c>
      <c r="HC56" s="120" t="str">
        <f>'INPUT INF'!Q$3</f>
        <v>D</v>
      </c>
      <c r="HD56" s="133" t="str">
        <f>IFERROR(INDEX(GB$85:GB$109,MATCH($HB56,$GA$85:$GA$109,0)),"")</f>
        <v/>
      </c>
      <c r="HE56" s="133">
        <f>IFERROR(INDEX(GC$85:GC$109,MATCH($HB56,$GA$85:$GA$109,0)),"")</f>
        <v>0</v>
      </c>
      <c r="HF56" s="133">
        <f t="shared" ref="HF56" si="1449">IFERROR(INDEX(GD$85:GD$109,MATCH($HB56,$GA$85:$GA$109,0)),"")</f>
        <v>0</v>
      </c>
      <c r="HG56" s="133" t="str">
        <f t="shared" ref="HG56" si="1450">IFERROR(INDEX(GE$85:GE$109,MATCH($HB56,$GA$85:$GA$109,0)),"")</f>
        <v/>
      </c>
      <c r="HH56" s="133">
        <f t="shared" ref="HH56" si="1451">IFERROR(INDEX(GF$85:GF$109,MATCH($HB56,$GA$85:$GA$109,0)),"")</f>
        <v>0</v>
      </c>
      <c r="HI56" s="133">
        <f t="shared" ref="HI56" si="1452">IFERROR(INDEX(GG$85:GG$109,MATCH($HB56,$GA$85:$GA$109,0)),"")</f>
        <v>0</v>
      </c>
      <c r="HJ56" s="133">
        <f t="shared" ref="HJ56" si="1453">IFERROR(INDEX(GH$85:GH$109,MATCH($HB56,$GA$85:$GA$109,0)),"")</f>
        <v>0</v>
      </c>
      <c r="HK56" s="133">
        <f t="shared" ref="HK56" si="1454">IFERROR(INDEX(GI$85:GI$109,MATCH($HB56,$GA$85:$GA$109,0)),"")</f>
        <v>0</v>
      </c>
      <c r="HL56" s="133">
        <f t="shared" ref="HL56" si="1455">IFERROR(INDEX(GJ$85:GJ$109,MATCH($HB56,$GA$85:$GA$109,0)),"")</f>
        <v>0</v>
      </c>
      <c r="HM56" s="133">
        <f t="shared" ref="HM56" si="1456">IFERROR(INDEX(GK$85:GK$109,MATCH($HB56,$GA$85:$GA$109,0)),"")</f>
        <v>0</v>
      </c>
      <c r="HN56" s="133">
        <f t="shared" ref="HN56" si="1457">IFERROR(INDEX(GL$85:GL$109,MATCH($HB56,$GA$85:$GA$109,0)),"")</f>
        <v>0</v>
      </c>
      <c r="HO56" s="133">
        <f t="shared" ref="HO56" si="1458">IFERROR(INDEX(GM$85:GM$109,MATCH($HB56,$GA$85:$GA$109,0)),"")</f>
        <v>0</v>
      </c>
      <c r="HP56" s="133">
        <f t="shared" ref="HP56" si="1459">IFERROR(INDEX(GN$85:GN$109,MATCH($HB56,$GA$85:$GA$109,0)),"")</f>
        <v>0</v>
      </c>
      <c r="HQ56" s="133">
        <f t="shared" ref="HQ56" si="1460">IFERROR(INDEX(GO$85:GO$109,MATCH($HB56,$GA$85:$GA$109,0)),"")</f>
        <v>0</v>
      </c>
      <c r="HR56" s="133" t="str">
        <f t="shared" ref="HR56" si="1461">IFERROR(INDEX(GP$85:GP$109,MATCH($HB56,$GA$85:$GA$109,0)),"")</f>
        <v/>
      </c>
      <c r="HS56" s="133">
        <f t="shared" ref="HS56" si="1462">IFERROR(INDEX(GQ$85:GQ$109,MATCH($HB56,$GA$85:$GA$109,0)),"")</f>
        <v>0</v>
      </c>
      <c r="HT56" s="133">
        <f t="shared" ref="HT56" si="1463">IFERROR(INDEX(GR$85:GR$109,MATCH($HB56,$GA$85:$GA$109,0)),"")</f>
        <v>0</v>
      </c>
      <c r="HU56" s="133">
        <f t="shared" ref="HU56" si="1464">IFERROR(INDEX(GS$85:GS$109,MATCH($HB56,$GA$85:$GA$109,0)),"")</f>
        <v>0</v>
      </c>
      <c r="HV56" s="133">
        <f t="shared" ref="HV56" si="1465">IFERROR(INDEX(GT$85:GT$109,MATCH($HB56,$GA$85:$GA$109,0)),"")</f>
        <v>0</v>
      </c>
      <c r="HW56" s="133">
        <f t="shared" ref="HW56" si="1466">IFERROR(INDEX(GU$85:GU$109,MATCH($HB56,$GA$85:$GA$109,0)),"")</f>
        <v>0</v>
      </c>
      <c r="HX56" s="133">
        <f t="shared" ref="HX56" si="1467">IFERROR(INDEX(GV$85:GV$109,MATCH($HB56,$GA$85:$GA$109,0)),"")</f>
        <v>0</v>
      </c>
      <c r="HY56" s="133">
        <f t="shared" ref="HY56" si="1468">IFERROR(INDEX(GW$85:GW$109,MATCH($HB56,$GA$85:$GA$109,0)),"")</f>
        <v>0</v>
      </c>
      <c r="IA56" s="141" t="str">
        <f t="shared" si="452"/>
        <v/>
      </c>
      <c r="IB56" s="131" t="str">
        <f t="shared" si="191"/>
        <v/>
      </c>
      <c r="IC56" s="131" t="str">
        <f t="shared" si="192"/>
        <v/>
      </c>
      <c r="ID56" s="131" t="str">
        <f t="shared" si="193"/>
        <v/>
      </c>
      <c r="IE56" s="131" t="str">
        <f t="shared" si="194"/>
        <v/>
      </c>
      <c r="IF56" s="131" t="str">
        <f t="shared" si="195"/>
        <v/>
      </c>
      <c r="IG56" s="131" t="str">
        <f t="shared" si="196"/>
        <v/>
      </c>
      <c r="IH56" s="131" t="str">
        <f t="shared" si="197"/>
        <v/>
      </c>
      <c r="II56" s="131" t="str">
        <f t="shared" si="198"/>
        <v/>
      </c>
      <c r="IJ56" s="131" t="str">
        <f t="shared" si="199"/>
        <v/>
      </c>
      <c r="IK56" s="131" t="str">
        <f t="shared" si="200"/>
        <v/>
      </c>
      <c r="IL56" s="131" t="str">
        <f t="shared" si="201"/>
        <v/>
      </c>
      <c r="IM56" s="131" t="str">
        <f t="shared" si="202"/>
        <v/>
      </c>
      <c r="IN56" s="131" t="str">
        <f t="shared" si="203"/>
        <v/>
      </c>
      <c r="IO56" s="131" t="str">
        <f t="shared" si="204"/>
        <v/>
      </c>
      <c r="IP56" s="131" t="str">
        <f t="shared" si="205"/>
        <v/>
      </c>
      <c r="IQ56" s="131" t="str">
        <f t="shared" si="206"/>
        <v/>
      </c>
      <c r="IR56" s="131" t="str">
        <f t="shared" si="207"/>
        <v/>
      </c>
      <c r="IS56" s="131" t="str">
        <f t="shared" si="208"/>
        <v/>
      </c>
      <c r="IT56" s="131" t="str">
        <f t="shared" si="209"/>
        <v/>
      </c>
      <c r="IU56" s="131" t="str">
        <f t="shared" si="210"/>
        <v/>
      </c>
      <c r="IV56" s="131" t="str">
        <f t="shared" si="211"/>
        <v/>
      </c>
      <c r="IW56" s="131" t="str">
        <f t="shared" si="212"/>
        <v/>
      </c>
      <c r="IX56" s="131" t="str">
        <f t="shared" si="213"/>
        <v/>
      </c>
      <c r="IY56" s="131" t="str">
        <f t="shared" si="214"/>
        <v/>
      </c>
      <c r="IZ56" s="131" t="str">
        <f t="shared" si="215"/>
        <v/>
      </c>
      <c r="JC56" s="133"/>
      <c r="JD56" s="133">
        <f>JD49+1</f>
        <v>5</v>
      </c>
      <c r="JE56" s="133"/>
      <c r="JF56" s="133" t="str">
        <f t="shared" ref="JF56:JJ61" si="1469">IFERROR(INDEX(JF$4:JF$21,MATCH($JD56,$JB$4:$JB$31,0)),"")</f>
        <v>ADDITIONAL</v>
      </c>
      <c r="JG56" s="133">
        <f t="shared" si="1469"/>
        <v>0</v>
      </c>
      <c r="JH56" s="133">
        <f t="shared" si="1469"/>
        <v>0</v>
      </c>
      <c r="JI56" s="133">
        <f t="shared" si="1469"/>
        <v>0</v>
      </c>
      <c r="JJ56" s="133">
        <f t="shared" si="1469"/>
        <v>0</v>
      </c>
      <c r="JK56" s="133" t="e">
        <f t="shared" si="1304"/>
        <v>#DIV/0!</v>
      </c>
      <c r="JL56" s="133">
        <f t="shared" ref="JL56:JU61" si="1470">IFERROR(INDEX(JL$4:JL$21,MATCH($JD56,$JB$4:$JB$31,0)),"")</f>
        <v>0</v>
      </c>
      <c r="JM56" s="161">
        <f t="shared" si="1470"/>
        <v>0</v>
      </c>
      <c r="JN56" s="161">
        <f t="shared" si="1470"/>
        <v>0</v>
      </c>
      <c r="JO56" s="161">
        <f t="shared" si="1470"/>
        <v>0</v>
      </c>
      <c r="JP56" s="161">
        <f t="shared" si="1470"/>
        <v>1</v>
      </c>
      <c r="JQ56" s="161">
        <f t="shared" si="1470"/>
        <v>0</v>
      </c>
      <c r="JR56" s="161">
        <f t="shared" si="1470"/>
        <v>0</v>
      </c>
      <c r="JS56" s="161">
        <f t="shared" si="1470"/>
        <v>0</v>
      </c>
      <c r="JT56" s="161">
        <f t="shared" si="1470"/>
        <v>0</v>
      </c>
      <c r="JU56" s="161">
        <f t="shared" si="1470"/>
        <v>4</v>
      </c>
      <c r="JV56" s="162">
        <f t="shared" si="1306"/>
        <v>50</v>
      </c>
      <c r="JW56" s="143"/>
      <c r="JX56" s="143"/>
      <c r="JY56" s="143"/>
      <c r="JZ56" s="143"/>
      <c r="KA56" s="143"/>
      <c r="KB56" s="143"/>
    </row>
    <row r="57" spans="1:288" ht="15" customHeight="1" thickBot="1" x14ac:dyDescent="0.3">
      <c r="A57" s="115">
        <v>55</v>
      </c>
      <c r="B57" s="115" t="str">
        <f t="shared" si="59"/>
        <v/>
      </c>
      <c r="C57" s="115" t="s">
        <v>68</v>
      </c>
      <c r="D57" s="100" t="str">
        <f t="shared" si="178"/>
        <v>A</v>
      </c>
      <c r="E57" s="100" t="str">
        <f t="shared" si="60"/>
        <v/>
      </c>
      <c r="F57" s="100" t="str">
        <f t="shared" si="61"/>
        <v/>
      </c>
      <c r="G57" s="100" t="str">
        <f t="shared" si="2"/>
        <v/>
      </c>
      <c r="H57" s="100" t="str">
        <f t="shared" si="62"/>
        <v/>
      </c>
      <c r="I57" s="100" t="str">
        <f t="shared" si="3"/>
        <v/>
      </c>
      <c r="J57" s="100" t="str">
        <f t="shared" si="63"/>
        <v/>
      </c>
      <c r="K57" s="100" t="str">
        <f t="shared" si="4"/>
        <v/>
      </c>
      <c r="L57" s="100" t="str">
        <f t="shared" si="5"/>
        <v/>
      </c>
      <c r="M57" s="100" t="str">
        <f t="shared" si="6"/>
        <v/>
      </c>
      <c r="N57" s="100" t="str">
        <f t="shared" si="64"/>
        <v/>
      </c>
      <c r="O57" s="100" t="str">
        <f t="shared" si="7"/>
        <v/>
      </c>
      <c r="P57" s="100" t="str">
        <f t="shared" si="65"/>
        <v/>
      </c>
      <c r="Q57" s="100" t="str">
        <f t="shared" si="8"/>
        <v/>
      </c>
      <c r="R57" s="100" t="str">
        <f t="shared" si="66"/>
        <v/>
      </c>
      <c r="S57" s="100" t="str">
        <f t="shared" si="9"/>
        <v/>
      </c>
      <c r="T57" s="100" t="str">
        <f t="shared" si="67"/>
        <v/>
      </c>
      <c r="U57" s="100" t="str">
        <f t="shared" si="10"/>
        <v/>
      </c>
      <c r="V57" s="100" t="str">
        <f t="shared" si="68"/>
        <v/>
      </c>
      <c r="W57" s="100" t="str">
        <f t="shared" si="11"/>
        <v/>
      </c>
      <c r="X57" s="100" t="str">
        <f t="shared" si="69"/>
        <v/>
      </c>
      <c r="Y57" s="100" t="str">
        <f t="shared" si="12"/>
        <v/>
      </c>
      <c r="Z57" s="100" t="str">
        <f t="shared" si="70"/>
        <v/>
      </c>
      <c r="AA57" s="100" t="str">
        <f t="shared" si="13"/>
        <v/>
      </c>
      <c r="AB57" s="100" t="str">
        <f t="shared" si="71"/>
        <v/>
      </c>
      <c r="AC57" s="100" t="str">
        <f t="shared" si="14"/>
        <v/>
      </c>
      <c r="AD57" s="100" t="str">
        <f t="shared" si="72"/>
        <v/>
      </c>
      <c r="AE57" s="100" t="str">
        <f t="shared" si="15"/>
        <v/>
      </c>
      <c r="AF57" s="100" t="str">
        <f t="shared" si="73"/>
        <v/>
      </c>
      <c r="AG57" s="100" t="str">
        <f t="shared" si="16"/>
        <v/>
      </c>
      <c r="AH57" s="100" t="str">
        <f t="shared" si="74"/>
        <v/>
      </c>
      <c r="AI57" s="100" t="str">
        <f t="shared" si="17"/>
        <v/>
      </c>
      <c r="AJ57" s="100" t="str">
        <f t="shared" si="75"/>
        <v/>
      </c>
      <c r="AK57" s="100" t="str">
        <f t="shared" si="18"/>
        <v/>
      </c>
      <c r="AL57" s="100" t="str">
        <f t="shared" si="76"/>
        <v/>
      </c>
      <c r="AM57" s="100" t="str">
        <f t="shared" si="19"/>
        <v/>
      </c>
      <c r="AN57" s="100" t="str">
        <f t="shared" si="77"/>
        <v/>
      </c>
      <c r="AO57" s="100" t="str">
        <f t="shared" si="20"/>
        <v/>
      </c>
      <c r="AP57" s="100" t="str">
        <f t="shared" si="78"/>
        <v/>
      </c>
      <c r="AQ57" s="100" t="str">
        <f t="shared" si="21"/>
        <v/>
      </c>
      <c r="AR57" s="100" t="str">
        <f t="shared" si="79"/>
        <v/>
      </c>
      <c r="AS57" s="100" t="str">
        <f t="shared" si="22"/>
        <v/>
      </c>
      <c r="AT57" s="100" t="str">
        <f t="shared" si="80"/>
        <v/>
      </c>
      <c r="AU57" s="100" t="str">
        <f t="shared" si="23"/>
        <v/>
      </c>
      <c r="AV57" s="100" t="str">
        <f t="shared" si="81"/>
        <v/>
      </c>
      <c r="AW57" s="100" t="str">
        <f t="shared" si="24"/>
        <v/>
      </c>
      <c r="AX57" s="100" t="str">
        <f t="shared" si="82"/>
        <v/>
      </c>
      <c r="AY57" s="100" t="str">
        <f t="shared" si="25"/>
        <v/>
      </c>
      <c r="AZ57" s="100" t="str">
        <f t="shared" si="83"/>
        <v/>
      </c>
      <c r="BA57" s="100" t="str">
        <f t="shared" si="26"/>
        <v/>
      </c>
      <c r="BB57" s="100" t="str">
        <f t="shared" si="84"/>
        <v/>
      </c>
      <c r="BC57" s="100" t="str">
        <f>IFERROR(INDEX('INPUT INF'!$F$3:$F$601,MATCH($B57,'INPUT INF'!$A$3:$A$601,FALSE)),"")</f>
        <v/>
      </c>
      <c r="BD57" s="100" t="str">
        <f t="shared" si="27"/>
        <v/>
      </c>
      <c r="BE57" s="100" t="str">
        <f t="shared" si="85"/>
        <v/>
      </c>
      <c r="BF57" s="100" t="str">
        <f t="shared" si="28"/>
        <v/>
      </c>
      <c r="BG57" s="115" t="str">
        <f t="shared" si="29"/>
        <v/>
      </c>
      <c r="BH57" s="115" t="str">
        <f>IF(AND('INPUT INF'!$O$1="X",BG57="PASS"),BF57,IF($BG57="","0",IF('INPUT INF'!$N$63="YES",$BF57,"")))</f>
        <v>0</v>
      </c>
      <c r="BI57" s="115" t="str">
        <f>IF($BG57="","0",IF('INPUT INF'!$N$64="YES",$BF57,""))</f>
        <v>0</v>
      </c>
      <c r="BJ57" s="115" t="str">
        <f>IF($BG57="","0",IF('INPUT INF'!$N$65="YES",$BF57,""))</f>
        <v>0</v>
      </c>
      <c r="BL57" s="116" t="str">
        <f t="shared" si="87"/>
        <v/>
      </c>
      <c r="BM57" s="116" t="str">
        <f t="shared" si="88"/>
        <v/>
      </c>
      <c r="BN57" s="116" t="str">
        <f t="shared" si="88"/>
        <v/>
      </c>
      <c r="BR57" s="116" t="str">
        <f t="shared" si="92"/>
        <v/>
      </c>
      <c r="BS57" s="116" t="str">
        <f t="shared" si="93"/>
        <v/>
      </c>
      <c r="BT57" s="116" t="str">
        <f t="shared" si="93"/>
        <v/>
      </c>
      <c r="BX57" s="116" t="str">
        <f t="shared" si="97"/>
        <v/>
      </c>
      <c r="BY57" s="116" t="str">
        <f t="shared" si="98"/>
        <v/>
      </c>
      <c r="BZ57" s="116" t="str">
        <f t="shared" si="98"/>
        <v/>
      </c>
      <c r="CD57" s="116" t="str">
        <f t="shared" si="102"/>
        <v/>
      </c>
      <c r="CE57" s="116" t="str">
        <f t="shared" si="103"/>
        <v/>
      </c>
      <c r="CF57" s="116" t="str">
        <f t="shared" si="104"/>
        <v/>
      </c>
      <c r="CJ57" s="116" t="str">
        <f t="shared" si="108"/>
        <v/>
      </c>
      <c r="CK57" s="116" t="str">
        <f t="shared" si="109"/>
        <v/>
      </c>
      <c r="CL57" s="116" t="str">
        <f t="shared" si="110"/>
        <v/>
      </c>
      <c r="CP57" s="116" t="str">
        <f t="shared" si="30"/>
        <v/>
      </c>
      <c r="CQ57" s="116" t="str">
        <f t="shared" si="114"/>
        <v/>
      </c>
      <c r="CR57" s="116" t="str">
        <f t="shared" si="115"/>
        <v/>
      </c>
      <c r="CX57" s="133" t="str">
        <f t="shared" si="1444"/>
        <v/>
      </c>
      <c r="CY57" s="122"/>
      <c r="CZ57" s="121" t="str">
        <f t="shared" si="1445"/>
        <v/>
      </c>
      <c r="DA57" s="121" t="str">
        <f t="shared" si="1414"/>
        <v/>
      </c>
      <c r="DB57" s="122" t="str">
        <f t="shared" si="1446"/>
        <v/>
      </c>
      <c r="DC57" s="122" t="str">
        <f t="shared" si="1415"/>
        <v/>
      </c>
      <c r="DD57" s="122" t="str">
        <f t="shared" si="1447"/>
        <v/>
      </c>
      <c r="DE57" s="122" t="str">
        <f t="shared" si="1448"/>
        <v/>
      </c>
      <c r="DH57" s="115" t="str">
        <f t="shared" si="31"/>
        <v/>
      </c>
      <c r="DI57" s="115" t="str">
        <f t="shared" si="32"/>
        <v/>
      </c>
      <c r="DJ57" s="115" t="str">
        <f t="shared" si="33"/>
        <v/>
      </c>
      <c r="DK57" s="115" t="str">
        <f t="shared" si="34"/>
        <v/>
      </c>
      <c r="DL57" s="115" t="str">
        <f t="shared" si="35"/>
        <v/>
      </c>
      <c r="DM57" s="115" t="str">
        <f t="shared" si="36"/>
        <v/>
      </c>
      <c r="DN57" s="115" t="str">
        <f t="shared" si="37"/>
        <v/>
      </c>
      <c r="DO57" s="115" t="str">
        <f t="shared" si="38"/>
        <v/>
      </c>
      <c r="DP57" s="115" t="str">
        <f t="shared" si="39"/>
        <v/>
      </c>
      <c r="DQ57" s="115" t="str">
        <f t="shared" si="40"/>
        <v/>
      </c>
      <c r="DR57" s="115" t="str">
        <f t="shared" si="41"/>
        <v/>
      </c>
      <c r="DS57" s="115" t="str">
        <f t="shared" si="42"/>
        <v/>
      </c>
      <c r="DT57" s="115" t="str">
        <f t="shared" si="43"/>
        <v/>
      </c>
      <c r="DU57" s="115" t="str">
        <f t="shared" si="44"/>
        <v/>
      </c>
      <c r="DV57" s="115" t="str">
        <f t="shared" si="45"/>
        <v/>
      </c>
      <c r="DW57" s="115" t="str">
        <f t="shared" si="46"/>
        <v/>
      </c>
      <c r="DX57" s="115" t="str">
        <f t="shared" si="47"/>
        <v/>
      </c>
      <c r="DY57" s="115" t="str">
        <f t="shared" si="48"/>
        <v/>
      </c>
      <c r="DZ57" s="115" t="str">
        <f t="shared" si="49"/>
        <v/>
      </c>
      <c r="EA57" s="115" t="str">
        <f t="shared" si="50"/>
        <v/>
      </c>
      <c r="EB57" s="115" t="str">
        <f t="shared" si="51"/>
        <v/>
      </c>
      <c r="EC57" s="115" t="str">
        <f t="shared" si="52"/>
        <v/>
      </c>
      <c r="ED57" s="115" t="str">
        <f t="shared" si="53"/>
        <v/>
      </c>
      <c r="EE57" s="115" t="str">
        <f t="shared" si="54"/>
        <v/>
      </c>
      <c r="EF57" s="115" t="str">
        <f t="shared" si="55"/>
        <v/>
      </c>
      <c r="EG57" s="115" t="str">
        <f t="shared" si="119"/>
        <v/>
      </c>
      <c r="EH57" s="115" t="str">
        <f t="shared" si="120"/>
        <v/>
      </c>
      <c r="EI57" s="115" t="str">
        <f t="shared" si="121"/>
        <v/>
      </c>
      <c r="EJ57" s="115" t="str">
        <f t="shared" si="122"/>
        <v/>
      </c>
      <c r="EK57" s="115" t="str">
        <f t="shared" si="123"/>
        <v/>
      </c>
      <c r="EL57" s="115" t="str">
        <f t="shared" si="124"/>
        <v/>
      </c>
      <c r="EM57" s="115" t="str">
        <f t="shared" si="125"/>
        <v/>
      </c>
      <c r="EN57" s="115" t="str">
        <f t="shared" si="126"/>
        <v/>
      </c>
      <c r="EO57" s="115" t="str">
        <f t="shared" si="127"/>
        <v/>
      </c>
      <c r="EP57" s="115" t="str">
        <f t="shared" si="128"/>
        <v/>
      </c>
      <c r="EQ57" s="115" t="str">
        <f t="shared" si="129"/>
        <v/>
      </c>
      <c r="ER57" s="115" t="str">
        <f t="shared" si="130"/>
        <v/>
      </c>
      <c r="ES57" s="115" t="str">
        <f t="shared" si="131"/>
        <v/>
      </c>
      <c r="ET57" s="115" t="str">
        <f t="shared" si="132"/>
        <v/>
      </c>
      <c r="EU57" s="115" t="str">
        <f t="shared" si="133"/>
        <v/>
      </c>
      <c r="EV57" s="115" t="str">
        <f t="shared" si="134"/>
        <v/>
      </c>
      <c r="EW57" s="115" t="str">
        <f t="shared" si="135"/>
        <v/>
      </c>
      <c r="EX57" s="115" t="str">
        <f t="shared" si="136"/>
        <v/>
      </c>
      <c r="EY57" s="115" t="str">
        <f t="shared" si="137"/>
        <v/>
      </c>
      <c r="EZ57" s="115" t="str">
        <f t="shared" si="138"/>
        <v/>
      </c>
      <c r="FA57" s="115" t="str">
        <f t="shared" si="139"/>
        <v/>
      </c>
      <c r="FB57" s="115" t="str">
        <f t="shared" si="140"/>
        <v/>
      </c>
      <c r="FC57" s="115" t="str">
        <f t="shared" si="141"/>
        <v/>
      </c>
      <c r="FD57" s="115" t="str">
        <f t="shared" si="142"/>
        <v/>
      </c>
      <c r="FE57" s="115" t="str">
        <f t="shared" si="143"/>
        <v/>
      </c>
      <c r="FF57" s="115">
        <f t="shared" si="1416"/>
        <v>55</v>
      </c>
      <c r="FG57" s="115" t="str">
        <f>IFERROR(SMALL($DL$3:$DL$422,$A$7),"")</f>
        <v/>
      </c>
      <c r="FH57" s="115">
        <f t="shared" si="1417"/>
        <v>96</v>
      </c>
      <c r="FI57" s="115" t="str">
        <f t="shared" si="144"/>
        <v/>
      </c>
      <c r="FJ57" s="115" t="str">
        <f t="shared" si="145"/>
        <v/>
      </c>
      <c r="FK57" s="120" t="str">
        <f t="shared" si="146"/>
        <v/>
      </c>
      <c r="FL57" s="121" t="str">
        <f t="shared" si="147"/>
        <v/>
      </c>
      <c r="FM57" s="122" t="str">
        <f t="shared" si="148"/>
        <v/>
      </c>
      <c r="FN57" s="121" t="str">
        <f t="shared" si="149"/>
        <v/>
      </c>
      <c r="FO57" s="122" t="str">
        <f t="shared" si="150"/>
        <v/>
      </c>
      <c r="FP57" s="122" t="str">
        <f t="shared" si="1392"/>
        <v/>
      </c>
      <c r="FR57" s="107" t="str">
        <f>IFERROR(IF('INPUT INF'!L58="","",'INPUT INF'!L58),"")</f>
        <v/>
      </c>
      <c r="FS57" s="107" t="str">
        <f t="shared" si="152"/>
        <v/>
      </c>
      <c r="FT57" s="107" t="str">
        <f t="shared" si="153"/>
        <v/>
      </c>
      <c r="FU57" s="107" t="str">
        <f t="shared" si="593"/>
        <v/>
      </c>
      <c r="FV57" s="107" t="str">
        <f t="shared" si="154"/>
        <v/>
      </c>
      <c r="FW57" s="221" t="str">
        <f t="shared" si="155"/>
        <v/>
      </c>
      <c r="GA57" s="212" t="str">
        <f>C143&amp;D143</f>
        <v>IC</v>
      </c>
      <c r="GB57" s="125" t="s">
        <v>18</v>
      </c>
      <c r="GC57" s="126" t="s">
        <v>0</v>
      </c>
      <c r="GD57" s="127" t="s">
        <v>1</v>
      </c>
      <c r="GE57" s="126" t="s">
        <v>19</v>
      </c>
      <c r="GF57" s="127" t="s">
        <v>7</v>
      </c>
      <c r="GG57" s="127" t="s">
        <v>8</v>
      </c>
      <c r="GH57" s="127" t="s">
        <v>9</v>
      </c>
      <c r="GI57" s="127" t="s">
        <v>10</v>
      </c>
      <c r="GJ57" s="127" t="s">
        <v>11</v>
      </c>
      <c r="GK57" s="127" t="s">
        <v>12</v>
      </c>
      <c r="GL57" s="127" t="s">
        <v>13</v>
      </c>
      <c r="GM57" s="127" t="s">
        <v>14</v>
      </c>
      <c r="GN57" s="127" t="s">
        <v>15</v>
      </c>
      <c r="GO57" s="126" t="s">
        <v>16</v>
      </c>
      <c r="GP57" s="126" t="s">
        <v>17</v>
      </c>
      <c r="GQ57" s="126" t="s">
        <v>20</v>
      </c>
      <c r="GR57" s="126" t="s">
        <v>21</v>
      </c>
      <c r="GS57" s="126" t="s">
        <v>22</v>
      </c>
      <c r="GT57" s="126" t="s">
        <v>23</v>
      </c>
      <c r="GU57" s="126" t="s">
        <v>24</v>
      </c>
      <c r="GV57" s="126" t="s">
        <v>24</v>
      </c>
      <c r="GW57" s="126" t="s">
        <v>24</v>
      </c>
      <c r="GY57" s="115">
        <v>54</v>
      </c>
      <c r="GZ57" s="120" t="str">
        <f>IF('INPUT INF'!R$11="YES",GY57,"")</f>
        <v/>
      </c>
      <c r="HA57" s="120" t="str">
        <f t="shared" si="1419"/>
        <v>KASHYAP MISHRA</v>
      </c>
      <c r="HB57" s="120" t="str">
        <f>IF(GZ57="","",'INPUT INF'!L$11)</f>
        <v/>
      </c>
      <c r="HC57" s="120" t="str">
        <f>'INPUT INF'!R$3</f>
        <v>E</v>
      </c>
      <c r="HD57" s="133" t="str">
        <f>IFERROR(INDEX(GB$112:GB$136,MATCH($HB57,$GA$112:$GA$136,0)),"")</f>
        <v/>
      </c>
      <c r="HE57" s="133">
        <f>IFERROR(INDEX(GC$112:GC$136,MATCH($HB57,$GA$112:$GA$136,0)),"")</f>
        <v>0</v>
      </c>
      <c r="HF57" s="133">
        <f t="shared" ref="HF57" si="1471">IFERROR(INDEX(GD$112:GD$136,MATCH($HB57,$GA$112:$GA$136,0)),"")</f>
        <v>0</v>
      </c>
      <c r="HG57" s="133" t="str">
        <f t="shared" ref="HG57" si="1472">IFERROR(INDEX(GE$112:GE$136,MATCH($HB57,$GA$112:$GA$136,0)),"")</f>
        <v/>
      </c>
      <c r="HH57" s="133">
        <f t="shared" ref="HH57" si="1473">IFERROR(INDEX(GF$112:GF$136,MATCH($HB57,$GA$112:$GA$136,0)),"")</f>
        <v>0</v>
      </c>
      <c r="HI57" s="133">
        <f t="shared" ref="HI57" si="1474">IFERROR(INDEX(GG$112:GG$136,MATCH($HB57,$GA$112:$GA$136,0)),"")</f>
        <v>0</v>
      </c>
      <c r="HJ57" s="133">
        <f t="shared" ref="HJ57" si="1475">IFERROR(INDEX(GH$112:GH$136,MATCH($HB57,$GA$112:$GA$136,0)),"")</f>
        <v>0</v>
      </c>
      <c r="HK57" s="133">
        <f t="shared" ref="HK57" si="1476">IFERROR(INDEX(GI$112:GI$136,MATCH($HB57,$GA$112:$GA$136,0)),"")</f>
        <v>0</v>
      </c>
      <c r="HL57" s="133">
        <f t="shared" ref="HL57" si="1477">IFERROR(INDEX(GJ$112:GJ$136,MATCH($HB57,$GA$112:$GA$136,0)),"")</f>
        <v>0</v>
      </c>
      <c r="HM57" s="133">
        <f t="shared" ref="HM57" si="1478">IFERROR(INDEX(GK$112:GK$136,MATCH($HB57,$GA$112:$GA$136,0)),"")</f>
        <v>0</v>
      </c>
      <c r="HN57" s="133">
        <f t="shared" ref="HN57" si="1479">IFERROR(INDEX(GL$112:GL$136,MATCH($HB57,$GA$112:$GA$136,0)),"")</f>
        <v>0</v>
      </c>
      <c r="HO57" s="133">
        <f t="shared" ref="HO57" si="1480">IFERROR(INDEX(GM$112:GM$136,MATCH($HB57,$GA$112:$GA$136,0)),"")</f>
        <v>0</v>
      </c>
      <c r="HP57" s="133">
        <f t="shared" ref="HP57" si="1481">IFERROR(INDEX(GN$112:GN$136,MATCH($HB57,$GA$112:$GA$136,0)),"")</f>
        <v>0</v>
      </c>
      <c r="HQ57" s="133">
        <f t="shared" ref="HQ57" si="1482">IFERROR(INDEX(GO$112:GO$136,MATCH($HB57,$GA$112:$GA$136,0)),"")</f>
        <v>0</v>
      </c>
      <c r="HR57" s="133" t="str">
        <f t="shared" ref="HR57" si="1483">IFERROR(INDEX(GP$112:GP$136,MATCH($HB57,$GA$112:$GA$136,0)),"")</f>
        <v/>
      </c>
      <c r="HS57" s="133">
        <f t="shared" ref="HS57" si="1484">IFERROR(INDEX(GQ$112:GQ$136,MATCH($HB57,$GA$112:$GA$136,0)),"")</f>
        <v>0</v>
      </c>
      <c r="HT57" s="133">
        <f t="shared" ref="HT57" si="1485">IFERROR(INDEX(GR$112:GR$136,MATCH($HB57,$GA$112:$GA$136,0)),"")</f>
        <v>0</v>
      </c>
      <c r="HU57" s="133">
        <f t="shared" ref="HU57" si="1486">IFERROR(INDEX(GS$112:GS$136,MATCH($HB57,$GA$112:$GA$136,0)),"")</f>
        <v>0</v>
      </c>
      <c r="HV57" s="133">
        <f t="shared" ref="HV57" si="1487">IFERROR(INDEX(GT$112:GT$136,MATCH($HB57,$GA$112:$GA$136,0)),"")</f>
        <v>0</v>
      </c>
      <c r="HW57" s="133">
        <f t="shared" ref="HW57" si="1488">IFERROR(INDEX(GU$112:GU$136,MATCH($HB57,$GA$112:$GA$136,0)),"")</f>
        <v>0</v>
      </c>
      <c r="HX57" s="133">
        <f t="shared" ref="HX57" si="1489">IFERROR(INDEX(GV$112:GV$136,MATCH($HB57,$GA$112:$GA$136,0)),"")</f>
        <v>0</v>
      </c>
      <c r="HY57" s="133">
        <f t="shared" ref="HY57" si="1490">IFERROR(INDEX(GW$112:GW$136,MATCH($HB57,$GA$112:$GA$136,0)),"")</f>
        <v>0</v>
      </c>
      <c r="IA57" s="141" t="str">
        <f t="shared" si="452"/>
        <v/>
      </c>
      <c r="IB57" s="131" t="str">
        <f t="shared" si="191"/>
        <v/>
      </c>
      <c r="IC57" s="131" t="str">
        <f t="shared" si="192"/>
        <v/>
      </c>
      <c r="ID57" s="131" t="str">
        <f t="shared" si="193"/>
        <v/>
      </c>
      <c r="IE57" s="131" t="str">
        <f t="shared" si="194"/>
        <v/>
      </c>
      <c r="IF57" s="131" t="str">
        <f t="shared" si="195"/>
        <v/>
      </c>
      <c r="IG57" s="131" t="str">
        <f t="shared" si="196"/>
        <v/>
      </c>
      <c r="IH57" s="131" t="str">
        <f t="shared" si="197"/>
        <v/>
      </c>
      <c r="II57" s="131" t="str">
        <f t="shared" si="198"/>
        <v/>
      </c>
      <c r="IJ57" s="131" t="str">
        <f t="shared" si="199"/>
        <v/>
      </c>
      <c r="IK57" s="131" t="str">
        <f t="shared" si="200"/>
        <v/>
      </c>
      <c r="IL57" s="131" t="str">
        <f t="shared" si="201"/>
        <v/>
      </c>
      <c r="IM57" s="131" t="str">
        <f t="shared" si="202"/>
        <v/>
      </c>
      <c r="IN57" s="131" t="str">
        <f t="shared" si="203"/>
        <v/>
      </c>
      <c r="IO57" s="131" t="str">
        <f t="shared" si="204"/>
        <v/>
      </c>
      <c r="IP57" s="131" t="str">
        <f t="shared" si="205"/>
        <v/>
      </c>
      <c r="IQ57" s="131" t="str">
        <f t="shared" si="206"/>
        <v/>
      </c>
      <c r="IR57" s="131" t="str">
        <f t="shared" si="207"/>
        <v/>
      </c>
      <c r="IS57" s="131" t="str">
        <f t="shared" si="208"/>
        <v/>
      </c>
      <c r="IT57" s="131" t="str">
        <f t="shared" si="209"/>
        <v/>
      </c>
      <c r="IU57" s="131" t="str">
        <f t="shared" si="210"/>
        <v/>
      </c>
      <c r="IV57" s="131" t="str">
        <f t="shared" si="211"/>
        <v/>
      </c>
      <c r="IW57" s="131" t="str">
        <f t="shared" si="212"/>
        <v/>
      </c>
      <c r="IX57" s="131" t="str">
        <f t="shared" si="213"/>
        <v/>
      </c>
      <c r="IY57" s="131" t="str">
        <f t="shared" si="214"/>
        <v/>
      </c>
      <c r="IZ57" s="131" t="str">
        <f t="shared" si="215"/>
        <v/>
      </c>
      <c r="JC57" s="133"/>
      <c r="JD57" s="133" t="e">
        <f t="shared" ref="JD57:JD61" si="1491">JD50+1</f>
        <v>#NUM!</v>
      </c>
      <c r="JE57" s="133"/>
      <c r="JF57" s="133" t="str">
        <f t="shared" si="1469"/>
        <v/>
      </c>
      <c r="JG57" s="133" t="str">
        <f t="shared" si="1469"/>
        <v/>
      </c>
      <c r="JH57" s="133" t="str">
        <f t="shared" si="1469"/>
        <v/>
      </c>
      <c r="JI57" s="133" t="str">
        <f t="shared" si="1469"/>
        <v/>
      </c>
      <c r="JJ57" s="133" t="str">
        <f t="shared" si="1469"/>
        <v/>
      </c>
      <c r="JK57" s="133" t="e">
        <f t="shared" si="1304"/>
        <v>#VALUE!</v>
      </c>
      <c r="JL57" s="133" t="str">
        <f t="shared" si="1470"/>
        <v/>
      </c>
      <c r="JM57" s="133" t="str">
        <f t="shared" si="1470"/>
        <v/>
      </c>
      <c r="JN57" s="133" t="str">
        <f t="shared" si="1470"/>
        <v/>
      </c>
      <c r="JO57" s="133" t="str">
        <f t="shared" si="1470"/>
        <v/>
      </c>
      <c r="JP57" s="133" t="str">
        <f t="shared" si="1470"/>
        <v/>
      </c>
      <c r="JQ57" s="133" t="str">
        <f t="shared" si="1470"/>
        <v/>
      </c>
      <c r="JR57" s="133" t="str">
        <f t="shared" si="1470"/>
        <v/>
      </c>
      <c r="JS57" s="133" t="str">
        <f t="shared" si="1470"/>
        <v/>
      </c>
      <c r="JT57" s="133" t="str">
        <f t="shared" si="1470"/>
        <v/>
      </c>
      <c r="JU57" s="133" t="str">
        <f t="shared" si="1470"/>
        <v/>
      </c>
      <c r="JV57" s="120" t="e">
        <f t="shared" si="1306"/>
        <v>#VALUE!</v>
      </c>
      <c r="JW57" s="143"/>
      <c r="JX57" s="143"/>
      <c r="JY57" s="143"/>
      <c r="JZ57" s="143"/>
      <c r="KA57" s="143"/>
      <c r="KB57" s="143"/>
    </row>
    <row r="58" spans="1:288" ht="15" customHeight="1" x14ac:dyDescent="0.25">
      <c r="A58" s="115">
        <v>56</v>
      </c>
      <c r="B58" s="115" t="str">
        <f t="shared" si="59"/>
        <v/>
      </c>
      <c r="C58" s="115" t="s">
        <v>68</v>
      </c>
      <c r="D58" s="100" t="str">
        <f t="shared" si="178"/>
        <v>A</v>
      </c>
      <c r="E58" s="100" t="str">
        <f t="shared" si="60"/>
        <v/>
      </c>
      <c r="F58" s="100" t="str">
        <f t="shared" si="61"/>
        <v/>
      </c>
      <c r="G58" s="100" t="str">
        <f t="shared" si="2"/>
        <v/>
      </c>
      <c r="H58" s="100" t="str">
        <f t="shared" si="62"/>
        <v/>
      </c>
      <c r="I58" s="100" t="str">
        <f t="shared" si="3"/>
        <v/>
      </c>
      <c r="J58" s="100" t="str">
        <f t="shared" si="63"/>
        <v/>
      </c>
      <c r="K58" s="100" t="str">
        <f t="shared" si="4"/>
        <v/>
      </c>
      <c r="L58" s="100" t="str">
        <f t="shared" si="5"/>
        <v/>
      </c>
      <c r="M58" s="100" t="str">
        <f t="shared" si="6"/>
        <v/>
      </c>
      <c r="N58" s="100" t="str">
        <f t="shared" si="64"/>
        <v/>
      </c>
      <c r="O58" s="100" t="str">
        <f t="shared" si="7"/>
        <v/>
      </c>
      <c r="P58" s="100" t="str">
        <f t="shared" si="65"/>
        <v/>
      </c>
      <c r="Q58" s="100" t="str">
        <f t="shared" si="8"/>
        <v/>
      </c>
      <c r="R58" s="100" t="str">
        <f t="shared" si="66"/>
        <v/>
      </c>
      <c r="S58" s="100" t="str">
        <f t="shared" si="9"/>
        <v/>
      </c>
      <c r="T58" s="100" t="str">
        <f t="shared" si="67"/>
        <v/>
      </c>
      <c r="U58" s="100" t="str">
        <f t="shared" si="10"/>
        <v/>
      </c>
      <c r="V58" s="100" t="str">
        <f t="shared" si="68"/>
        <v/>
      </c>
      <c r="W58" s="100" t="str">
        <f t="shared" si="11"/>
        <v/>
      </c>
      <c r="X58" s="100" t="str">
        <f t="shared" si="69"/>
        <v/>
      </c>
      <c r="Y58" s="100" t="str">
        <f t="shared" si="12"/>
        <v/>
      </c>
      <c r="Z58" s="100" t="str">
        <f t="shared" si="70"/>
        <v/>
      </c>
      <c r="AA58" s="100" t="str">
        <f t="shared" si="13"/>
        <v/>
      </c>
      <c r="AB58" s="100" t="str">
        <f t="shared" si="71"/>
        <v/>
      </c>
      <c r="AC58" s="100" t="str">
        <f t="shared" si="14"/>
        <v/>
      </c>
      <c r="AD58" s="100" t="str">
        <f t="shared" si="72"/>
        <v/>
      </c>
      <c r="AE58" s="100" t="str">
        <f t="shared" si="15"/>
        <v/>
      </c>
      <c r="AF58" s="100" t="str">
        <f t="shared" si="73"/>
        <v/>
      </c>
      <c r="AG58" s="100" t="str">
        <f t="shared" si="16"/>
        <v/>
      </c>
      <c r="AH58" s="100" t="str">
        <f t="shared" si="74"/>
        <v/>
      </c>
      <c r="AI58" s="100" t="str">
        <f t="shared" si="17"/>
        <v/>
      </c>
      <c r="AJ58" s="100" t="str">
        <f t="shared" si="75"/>
        <v/>
      </c>
      <c r="AK58" s="100" t="str">
        <f t="shared" si="18"/>
        <v/>
      </c>
      <c r="AL58" s="100" t="str">
        <f t="shared" si="76"/>
        <v/>
      </c>
      <c r="AM58" s="100" t="str">
        <f t="shared" si="19"/>
        <v/>
      </c>
      <c r="AN58" s="100" t="str">
        <f t="shared" si="77"/>
        <v/>
      </c>
      <c r="AO58" s="100" t="str">
        <f t="shared" si="20"/>
        <v/>
      </c>
      <c r="AP58" s="100" t="str">
        <f t="shared" si="78"/>
        <v/>
      </c>
      <c r="AQ58" s="100" t="str">
        <f t="shared" si="21"/>
        <v/>
      </c>
      <c r="AR58" s="100" t="str">
        <f t="shared" si="79"/>
        <v/>
      </c>
      <c r="AS58" s="100" t="str">
        <f t="shared" si="22"/>
        <v/>
      </c>
      <c r="AT58" s="100" t="str">
        <f t="shared" si="80"/>
        <v/>
      </c>
      <c r="AU58" s="100" t="str">
        <f t="shared" si="23"/>
        <v/>
      </c>
      <c r="AV58" s="100" t="str">
        <f t="shared" si="81"/>
        <v/>
      </c>
      <c r="AW58" s="100" t="str">
        <f t="shared" si="24"/>
        <v/>
      </c>
      <c r="AX58" s="100" t="str">
        <f t="shared" si="82"/>
        <v/>
      </c>
      <c r="AY58" s="100" t="str">
        <f t="shared" si="25"/>
        <v/>
      </c>
      <c r="AZ58" s="100" t="str">
        <f t="shared" si="83"/>
        <v/>
      </c>
      <c r="BA58" s="100" t="str">
        <f t="shared" si="26"/>
        <v/>
      </c>
      <c r="BB58" s="100" t="str">
        <f t="shared" si="84"/>
        <v/>
      </c>
      <c r="BC58" s="100" t="str">
        <f>IFERROR(INDEX('INPUT INF'!$F$3:$F$601,MATCH($B58,'INPUT INF'!$A$3:$A$601,FALSE)),"")</f>
        <v/>
      </c>
      <c r="BD58" s="100" t="str">
        <f t="shared" si="27"/>
        <v/>
      </c>
      <c r="BE58" s="100" t="str">
        <f t="shared" si="85"/>
        <v/>
      </c>
      <c r="BF58" s="100" t="str">
        <f t="shared" si="28"/>
        <v/>
      </c>
      <c r="BG58" s="115" t="str">
        <f t="shared" si="29"/>
        <v/>
      </c>
      <c r="BH58" s="115" t="str">
        <f>IF(AND('INPUT INF'!$O$1="X",BG58="PASS"),BF58,IF($BG58="","0",IF('INPUT INF'!$N$63="YES",$BF58,"")))</f>
        <v>0</v>
      </c>
      <c r="BI58" s="115" t="str">
        <f>IF($BG58="","0",IF('INPUT INF'!$N$64="YES",$BF58,""))</f>
        <v>0</v>
      </c>
      <c r="BJ58" s="115" t="str">
        <f>IF($BG58="","0",IF('INPUT INF'!$N$65="YES",$BF58,""))</f>
        <v>0</v>
      </c>
      <c r="BL58" s="116" t="str">
        <f t="shared" si="87"/>
        <v/>
      </c>
      <c r="BM58" s="116" t="str">
        <f t="shared" si="88"/>
        <v/>
      </c>
      <c r="BN58" s="116" t="str">
        <f t="shared" si="88"/>
        <v/>
      </c>
      <c r="BR58" s="116" t="str">
        <f t="shared" si="92"/>
        <v/>
      </c>
      <c r="BS58" s="116" t="str">
        <f t="shared" si="93"/>
        <v/>
      </c>
      <c r="BT58" s="116" t="str">
        <f t="shared" si="93"/>
        <v/>
      </c>
      <c r="BX58" s="116" t="str">
        <f t="shared" si="97"/>
        <v/>
      </c>
      <c r="BY58" s="116" t="str">
        <f t="shared" si="98"/>
        <v/>
      </c>
      <c r="BZ58" s="116" t="str">
        <f t="shared" si="98"/>
        <v/>
      </c>
      <c r="CD58" s="116" t="str">
        <f t="shared" si="102"/>
        <v/>
      </c>
      <c r="CE58" s="116" t="str">
        <f t="shared" si="103"/>
        <v/>
      </c>
      <c r="CF58" s="116" t="str">
        <f t="shared" si="104"/>
        <v/>
      </c>
      <c r="CJ58" s="116" t="str">
        <f t="shared" si="108"/>
        <v/>
      </c>
      <c r="CK58" s="116" t="str">
        <f t="shared" si="109"/>
        <v/>
      </c>
      <c r="CL58" s="116" t="str">
        <f t="shared" si="110"/>
        <v/>
      </c>
      <c r="CP58" s="116" t="str">
        <f t="shared" si="30"/>
        <v/>
      </c>
      <c r="CQ58" s="116" t="str">
        <f t="shared" si="114"/>
        <v/>
      </c>
      <c r="CR58" s="116" t="str">
        <f t="shared" si="115"/>
        <v/>
      </c>
      <c r="CX58" s="133" t="str">
        <f t="shared" si="1444"/>
        <v/>
      </c>
      <c r="CY58" s="122"/>
      <c r="CZ58" s="121" t="str">
        <f t="shared" si="1445"/>
        <v/>
      </c>
      <c r="DA58" s="121" t="str">
        <f t="shared" si="1414"/>
        <v/>
      </c>
      <c r="DB58" s="122" t="str">
        <f t="shared" si="1446"/>
        <v/>
      </c>
      <c r="DC58" s="122" t="str">
        <f t="shared" si="1415"/>
        <v/>
      </c>
      <c r="DD58" s="122" t="str">
        <f t="shared" si="1447"/>
        <v/>
      </c>
      <c r="DE58" s="122" t="str">
        <f t="shared" si="1448"/>
        <v/>
      </c>
      <c r="DH58" s="115" t="str">
        <f t="shared" si="31"/>
        <v/>
      </c>
      <c r="DI58" s="115" t="str">
        <f t="shared" si="32"/>
        <v/>
      </c>
      <c r="DJ58" s="115" t="str">
        <f t="shared" si="33"/>
        <v/>
      </c>
      <c r="DK58" s="115" t="str">
        <f t="shared" si="34"/>
        <v/>
      </c>
      <c r="DL58" s="115" t="str">
        <f t="shared" si="35"/>
        <v/>
      </c>
      <c r="DM58" s="115" t="str">
        <f t="shared" si="36"/>
        <v/>
      </c>
      <c r="DN58" s="115" t="str">
        <f t="shared" si="37"/>
        <v/>
      </c>
      <c r="DO58" s="115" t="str">
        <f t="shared" si="38"/>
        <v/>
      </c>
      <c r="DP58" s="115" t="str">
        <f t="shared" si="39"/>
        <v/>
      </c>
      <c r="DQ58" s="115" t="str">
        <f t="shared" si="40"/>
        <v/>
      </c>
      <c r="DR58" s="115" t="str">
        <f t="shared" si="41"/>
        <v/>
      </c>
      <c r="DS58" s="115" t="str">
        <f t="shared" si="42"/>
        <v/>
      </c>
      <c r="DT58" s="115" t="str">
        <f t="shared" si="43"/>
        <v/>
      </c>
      <c r="DU58" s="115" t="str">
        <f t="shared" si="44"/>
        <v/>
      </c>
      <c r="DV58" s="115" t="str">
        <f t="shared" si="45"/>
        <v/>
      </c>
      <c r="DW58" s="115" t="str">
        <f t="shared" si="46"/>
        <v/>
      </c>
      <c r="DX58" s="115" t="str">
        <f t="shared" si="47"/>
        <v/>
      </c>
      <c r="DY58" s="115" t="str">
        <f t="shared" si="48"/>
        <v/>
      </c>
      <c r="DZ58" s="115" t="str">
        <f t="shared" si="49"/>
        <v/>
      </c>
      <c r="EA58" s="115" t="str">
        <f t="shared" si="50"/>
        <v/>
      </c>
      <c r="EB58" s="115" t="str">
        <f t="shared" si="51"/>
        <v/>
      </c>
      <c r="EC58" s="115" t="str">
        <f t="shared" si="52"/>
        <v/>
      </c>
      <c r="ED58" s="115" t="str">
        <f t="shared" si="53"/>
        <v/>
      </c>
      <c r="EE58" s="115" t="str">
        <f t="shared" si="54"/>
        <v/>
      </c>
      <c r="EF58" s="115" t="str">
        <f t="shared" si="55"/>
        <v/>
      </c>
      <c r="EG58" s="115" t="str">
        <f t="shared" si="119"/>
        <v/>
      </c>
      <c r="EH58" s="115" t="str">
        <f t="shared" si="120"/>
        <v/>
      </c>
      <c r="EI58" s="115" t="str">
        <f t="shared" si="121"/>
        <v/>
      </c>
      <c r="EJ58" s="115" t="str">
        <f t="shared" si="122"/>
        <v/>
      </c>
      <c r="EK58" s="115" t="str">
        <f t="shared" si="123"/>
        <v/>
      </c>
      <c r="EL58" s="115" t="str">
        <f t="shared" si="124"/>
        <v/>
      </c>
      <c r="EM58" s="115" t="str">
        <f t="shared" si="125"/>
        <v/>
      </c>
      <c r="EN58" s="115" t="str">
        <f t="shared" si="126"/>
        <v/>
      </c>
      <c r="EO58" s="115" t="str">
        <f t="shared" si="127"/>
        <v/>
      </c>
      <c r="EP58" s="115" t="str">
        <f t="shared" si="128"/>
        <v/>
      </c>
      <c r="EQ58" s="115" t="str">
        <f t="shared" si="129"/>
        <v/>
      </c>
      <c r="ER58" s="115" t="str">
        <f t="shared" si="130"/>
        <v/>
      </c>
      <c r="ES58" s="115" t="str">
        <f t="shared" si="131"/>
        <v/>
      </c>
      <c r="ET58" s="115" t="str">
        <f t="shared" si="132"/>
        <v/>
      </c>
      <c r="EU58" s="115" t="str">
        <f t="shared" si="133"/>
        <v/>
      </c>
      <c r="EV58" s="115" t="str">
        <f t="shared" si="134"/>
        <v/>
      </c>
      <c r="EW58" s="115" t="str">
        <f t="shared" si="135"/>
        <v/>
      </c>
      <c r="EX58" s="115" t="str">
        <f t="shared" si="136"/>
        <v/>
      </c>
      <c r="EY58" s="115" t="str">
        <f t="shared" si="137"/>
        <v/>
      </c>
      <c r="EZ58" s="115" t="str">
        <f t="shared" si="138"/>
        <v/>
      </c>
      <c r="FA58" s="115" t="str">
        <f t="shared" si="139"/>
        <v/>
      </c>
      <c r="FB58" s="115" t="str">
        <f t="shared" si="140"/>
        <v/>
      </c>
      <c r="FC58" s="115" t="str">
        <f t="shared" si="141"/>
        <v/>
      </c>
      <c r="FD58" s="115" t="str">
        <f t="shared" si="142"/>
        <v/>
      </c>
      <c r="FE58" s="115" t="str">
        <f t="shared" si="143"/>
        <v/>
      </c>
      <c r="FF58" s="115">
        <f t="shared" si="1416"/>
        <v>55</v>
      </c>
      <c r="FG58" s="115" t="str">
        <f>IFERROR(SMALL($DL$3:$DL$422,$A$8),"")</f>
        <v/>
      </c>
      <c r="FH58" s="115">
        <f t="shared" si="1417"/>
        <v>96</v>
      </c>
      <c r="FI58" s="115" t="str">
        <f t="shared" si="144"/>
        <v/>
      </c>
      <c r="FJ58" s="115" t="str">
        <f t="shared" si="145"/>
        <v/>
      </c>
      <c r="FK58" s="120" t="str">
        <f t="shared" si="146"/>
        <v/>
      </c>
      <c r="FL58" s="121" t="str">
        <f t="shared" si="147"/>
        <v/>
      </c>
      <c r="FM58" s="122" t="str">
        <f t="shared" si="148"/>
        <v/>
      </c>
      <c r="FN58" s="121" t="str">
        <f t="shared" si="149"/>
        <v/>
      </c>
      <c r="FO58" s="122" t="str">
        <f t="shared" si="150"/>
        <v/>
      </c>
      <c r="FP58" s="122" t="str">
        <f t="shared" si="1392"/>
        <v/>
      </c>
      <c r="FR58" s="107" t="str">
        <f>IFERROR(IF('INPUT INF'!L59="","",'INPUT INF'!L59),"")</f>
        <v/>
      </c>
      <c r="FS58" s="107" t="str">
        <f t="shared" si="152"/>
        <v/>
      </c>
      <c r="FT58" s="107" t="str">
        <f t="shared" si="153"/>
        <v/>
      </c>
      <c r="FU58" s="107" t="str">
        <f t="shared" si="593"/>
        <v/>
      </c>
      <c r="FV58" s="107" t="str">
        <f t="shared" si="154"/>
        <v/>
      </c>
      <c r="FW58" s="221" t="str">
        <f t="shared" si="155"/>
        <v/>
      </c>
      <c r="GA58" s="212">
        <f>GA31</f>
        <v>302</v>
      </c>
      <c r="GB58" s="140" t="str">
        <f>IFERROR(INDEX($FW$3:$FW$70,MATCH(GA58,$FV$3:$FV$70,0)),"")</f>
        <v>HINDI CORE</v>
      </c>
      <c r="GC58" s="126">
        <f>COUNTIF($E$142:$E$212,"&gt;0")</f>
        <v>0</v>
      </c>
      <c r="GD58" s="127">
        <f>GC58-GN58</f>
        <v>0</v>
      </c>
      <c r="GE58" s="126" t="e">
        <f t="shared" ref="GE58:GE82" si="1492">IF(GB58="","",ROUND(GD58/GC58*100,2))</f>
        <v>#DIV/0!</v>
      </c>
      <c r="GF58" s="127">
        <f>COUNTIF($F$143:$F$212,GF$3)</f>
        <v>0</v>
      </c>
      <c r="GG58" s="127">
        <f t="shared" ref="GG58:GN58" si="1493">COUNTIF($F$143:$F$212,GG$3)</f>
        <v>0</v>
      </c>
      <c r="GH58" s="127">
        <f t="shared" si="1493"/>
        <v>0</v>
      </c>
      <c r="GI58" s="127">
        <f t="shared" si="1493"/>
        <v>0</v>
      </c>
      <c r="GJ58" s="127">
        <f t="shared" si="1493"/>
        <v>0</v>
      </c>
      <c r="GK58" s="127">
        <f t="shared" si="1493"/>
        <v>0</v>
      </c>
      <c r="GL58" s="127">
        <f t="shared" si="1493"/>
        <v>0</v>
      </c>
      <c r="GM58" s="127">
        <f t="shared" si="1493"/>
        <v>0</v>
      </c>
      <c r="GN58" s="127">
        <f t="shared" si="1493"/>
        <v>0</v>
      </c>
      <c r="GO58" s="126">
        <f>(GF58)*8+(GG58)*7+(GH58)*6+(GI58)*5+(GJ58)*4+(GK58)*3+(GL58)*2+(GM58)*1</f>
        <v>0</v>
      </c>
      <c r="GP58" s="126" t="e">
        <f>ROUND(GO58*12.5/SUM(GF58:GN58),2)</f>
        <v>#DIV/0!</v>
      </c>
      <c r="GQ58" s="126">
        <f>COUNTIF($E$143:$E$212,"&lt;45")-GN58</f>
        <v>0</v>
      </c>
      <c r="GR58" s="126">
        <f>COUNTIF($E$143:$E$212,"&lt;60")-GQ58</f>
        <v>0</v>
      </c>
      <c r="GS58" s="126">
        <f>COUNTIF($E$143:$E$212,"&lt;75")-GQ58-GR58</f>
        <v>0</v>
      </c>
      <c r="GT58" s="126">
        <f>COUNTIF($E$143:$E$212,"&lt;90")-GQ58-GR58-GS58</f>
        <v>0</v>
      </c>
      <c r="GU58" s="126">
        <f>COUNTIF($E$143:$E$212,"&gt;89")</f>
        <v>0</v>
      </c>
      <c r="GV58" s="126">
        <f>COUNTIF($E$143:$E$212,GV3)</f>
        <v>0</v>
      </c>
      <c r="GW58" s="126">
        <f>COUNTIF($E$143:$E$212,GW3)</f>
        <v>0</v>
      </c>
      <c r="GY58" s="115">
        <v>55</v>
      </c>
      <c r="GZ58" s="120" t="str">
        <f>IF('INPUT INF'!S$11="YES",GY58,"")</f>
        <v/>
      </c>
      <c r="HA58" s="120" t="str">
        <f t="shared" si="1419"/>
        <v>KASHYAP MISHRA</v>
      </c>
      <c r="HB58" s="120" t="str">
        <f>IF(GZ58="","",'INPUT INF'!L$11)</f>
        <v/>
      </c>
      <c r="HC58" s="120">
        <f>'INPUT INF'!S$3</f>
        <v>0</v>
      </c>
      <c r="HD58" s="133" t="str">
        <f t="shared" ref="HD58:HD59" si="1494">IFERROR(INDEX(GB$112:GB$136,MATCH($HB58,$GA$112:$GA$136,0)),"")</f>
        <v/>
      </c>
      <c r="HE58" s="133">
        <f>IFERROR(INDEX(GC$139:GC$163,MATCH($HB58,$GA$139:$GA$163,0)),"")</f>
        <v>0</v>
      </c>
      <c r="HF58" s="133">
        <f t="shared" ref="HF58" si="1495">IFERROR(INDEX(GD$139:GD$163,MATCH($HB58,$GA$139:$GA$163,0)),"")</f>
        <v>0</v>
      </c>
      <c r="HG58" s="133" t="str">
        <f t="shared" ref="HG58" si="1496">IFERROR(INDEX(GE$139:GE$163,MATCH($HB58,$GA$139:$GA$163,0)),"")</f>
        <v/>
      </c>
      <c r="HH58" s="133">
        <f t="shared" ref="HH58" si="1497">IFERROR(INDEX(GF$139:GF$163,MATCH($HB58,$GA$139:$GA$163,0)),"")</f>
        <v>0</v>
      </c>
      <c r="HI58" s="133">
        <f t="shared" ref="HI58" si="1498">IFERROR(INDEX(GG$139:GG$163,MATCH($HB58,$GA$139:$GA$163,0)),"")</f>
        <v>0</v>
      </c>
      <c r="HJ58" s="133">
        <f t="shared" ref="HJ58" si="1499">IFERROR(INDEX(GH$139:GH$163,MATCH($HB58,$GA$139:$GA$163,0)),"")</f>
        <v>0</v>
      </c>
      <c r="HK58" s="133">
        <f t="shared" ref="HK58" si="1500">IFERROR(INDEX(GI$139:GI$163,MATCH($HB58,$GA$139:$GA$163,0)),"")</f>
        <v>0</v>
      </c>
      <c r="HL58" s="133">
        <f t="shared" ref="HL58" si="1501">IFERROR(INDEX(GJ$139:GJ$163,MATCH($HB58,$GA$139:$GA$163,0)),"")</f>
        <v>0</v>
      </c>
      <c r="HM58" s="133">
        <f t="shared" ref="HM58" si="1502">IFERROR(INDEX(GK$139:GK$163,MATCH($HB58,$GA$139:$GA$163,0)),"")</f>
        <v>0</v>
      </c>
      <c r="HN58" s="133">
        <f t="shared" ref="HN58" si="1503">IFERROR(INDEX(GL$139:GL$163,MATCH($HB58,$GA$139:$GA$163,0)),"")</f>
        <v>0</v>
      </c>
      <c r="HO58" s="133">
        <f t="shared" ref="HO58" si="1504">IFERROR(INDEX(GM$139:GM$163,MATCH($HB58,$GA$139:$GA$163,0)),"")</f>
        <v>0</v>
      </c>
      <c r="HP58" s="133">
        <f t="shared" ref="HP58" si="1505">IFERROR(INDEX(GN$139:GN$163,MATCH($HB58,$GA$139:$GA$163,0)),"")</f>
        <v>0</v>
      </c>
      <c r="HQ58" s="133">
        <f t="shared" ref="HQ58" si="1506">IFERROR(INDEX(GO$139:GO$163,MATCH($HB58,$GA$139:$GA$163,0)),"")</f>
        <v>0</v>
      </c>
      <c r="HR58" s="133" t="str">
        <f t="shared" ref="HR58" si="1507">IFERROR(INDEX(GP$139:GP$163,MATCH($HB58,$GA$139:$GA$163,0)),"")</f>
        <v/>
      </c>
      <c r="HS58" s="133">
        <f t="shared" ref="HS58" si="1508">IFERROR(INDEX(GQ$139:GQ$163,MATCH($HB58,$GA$139:$GA$163,0)),"")</f>
        <v>0</v>
      </c>
      <c r="HT58" s="133">
        <f t="shared" ref="HT58" si="1509">IFERROR(INDEX(GR$139:GR$163,MATCH($HB58,$GA$139:$GA$163,0)),"")</f>
        <v>0</v>
      </c>
      <c r="HU58" s="133">
        <f t="shared" ref="HU58" si="1510">IFERROR(INDEX(GS$139:GS$163,MATCH($HB58,$GA$139:$GA$163,0)),"")</f>
        <v>0</v>
      </c>
      <c r="HV58" s="133">
        <f t="shared" ref="HV58" si="1511">IFERROR(INDEX(GT$139:GT$163,MATCH($HB58,$GA$139:$GA$163,0)),"")</f>
        <v>0</v>
      </c>
      <c r="HW58" s="133">
        <f t="shared" ref="HW58" si="1512">IFERROR(INDEX(GU$139:GU$163,MATCH($HB58,$GA$139:$GA$163,0)),"")</f>
        <v>0</v>
      </c>
      <c r="HX58" s="133">
        <f t="shared" ref="HX58" si="1513">IFERROR(INDEX(GV$139:GV$163,MATCH($HB58,$GA$139:$GA$163,0)),"")</f>
        <v>0</v>
      </c>
      <c r="HY58" s="133">
        <f t="shared" ref="HY58" si="1514">IFERROR(INDEX(GW$139:GW$163,MATCH($HB58,$GA$139:$GA$163,0)),"")</f>
        <v>0</v>
      </c>
      <c r="IA58" s="141" t="str">
        <f t="shared" si="452"/>
        <v/>
      </c>
      <c r="IB58" s="131" t="str">
        <f t="shared" si="191"/>
        <v/>
      </c>
      <c r="IC58" s="131" t="str">
        <f t="shared" si="192"/>
        <v/>
      </c>
      <c r="ID58" s="131" t="str">
        <f t="shared" si="193"/>
        <v/>
      </c>
      <c r="IE58" s="131" t="str">
        <f t="shared" si="194"/>
        <v/>
      </c>
      <c r="IF58" s="131" t="str">
        <f t="shared" si="195"/>
        <v/>
      </c>
      <c r="IG58" s="131" t="str">
        <f t="shared" si="196"/>
        <v/>
      </c>
      <c r="IH58" s="131" t="str">
        <f t="shared" si="197"/>
        <v/>
      </c>
      <c r="II58" s="131" t="str">
        <f t="shared" si="198"/>
        <v/>
      </c>
      <c r="IJ58" s="131" t="str">
        <f t="shared" si="199"/>
        <v/>
      </c>
      <c r="IK58" s="131" t="str">
        <f t="shared" si="200"/>
        <v/>
      </c>
      <c r="IL58" s="131" t="str">
        <f t="shared" si="201"/>
        <v/>
      </c>
      <c r="IM58" s="131" t="str">
        <f t="shared" si="202"/>
        <v/>
      </c>
      <c r="IN58" s="131" t="str">
        <f t="shared" si="203"/>
        <v/>
      </c>
      <c r="IO58" s="131" t="str">
        <f t="shared" si="204"/>
        <v/>
      </c>
      <c r="IP58" s="131" t="str">
        <f t="shared" si="205"/>
        <v/>
      </c>
      <c r="IQ58" s="131" t="str">
        <f t="shared" si="206"/>
        <v/>
      </c>
      <c r="IR58" s="131" t="str">
        <f t="shared" si="207"/>
        <v/>
      </c>
      <c r="IS58" s="131" t="str">
        <f t="shared" si="208"/>
        <v/>
      </c>
      <c r="IT58" s="131" t="str">
        <f t="shared" si="209"/>
        <v/>
      </c>
      <c r="IU58" s="131" t="str">
        <f t="shared" si="210"/>
        <v/>
      </c>
      <c r="IV58" s="131" t="str">
        <f t="shared" si="211"/>
        <v/>
      </c>
      <c r="IW58" s="131" t="str">
        <f t="shared" si="212"/>
        <v/>
      </c>
      <c r="IX58" s="131" t="str">
        <f t="shared" si="213"/>
        <v/>
      </c>
      <c r="IY58" s="131" t="str">
        <f t="shared" si="214"/>
        <v/>
      </c>
      <c r="IZ58" s="131" t="str">
        <f t="shared" si="215"/>
        <v/>
      </c>
      <c r="JC58" s="133"/>
      <c r="JD58" s="133" t="e">
        <f t="shared" si="1491"/>
        <v>#NUM!</v>
      </c>
      <c r="JE58" s="133"/>
      <c r="JF58" s="133" t="str">
        <f t="shared" si="1469"/>
        <v/>
      </c>
      <c r="JG58" s="133" t="str">
        <f t="shared" si="1469"/>
        <v/>
      </c>
      <c r="JH58" s="133" t="str">
        <f t="shared" si="1469"/>
        <v/>
      </c>
      <c r="JI58" s="133" t="str">
        <f t="shared" si="1469"/>
        <v/>
      </c>
      <c r="JJ58" s="133" t="str">
        <f t="shared" si="1469"/>
        <v/>
      </c>
      <c r="JK58" s="133" t="e">
        <f t="shared" si="1304"/>
        <v>#VALUE!</v>
      </c>
      <c r="JL58" s="133" t="str">
        <f t="shared" si="1470"/>
        <v/>
      </c>
      <c r="JM58" s="133" t="str">
        <f t="shared" si="1470"/>
        <v/>
      </c>
      <c r="JN58" s="133" t="str">
        <f t="shared" si="1470"/>
        <v/>
      </c>
      <c r="JO58" s="133" t="str">
        <f t="shared" si="1470"/>
        <v/>
      </c>
      <c r="JP58" s="133" t="str">
        <f t="shared" si="1470"/>
        <v/>
      </c>
      <c r="JQ58" s="133" t="str">
        <f t="shared" si="1470"/>
        <v/>
      </c>
      <c r="JR58" s="133" t="str">
        <f t="shared" si="1470"/>
        <v/>
      </c>
      <c r="JS58" s="133" t="str">
        <f t="shared" si="1470"/>
        <v/>
      </c>
      <c r="JT58" s="133" t="str">
        <f t="shared" si="1470"/>
        <v/>
      </c>
      <c r="JU58" s="133" t="str">
        <f t="shared" si="1470"/>
        <v/>
      </c>
      <c r="JV58" s="120" t="e">
        <f t="shared" si="1306"/>
        <v>#VALUE!</v>
      </c>
      <c r="JW58" s="143"/>
      <c r="JX58" s="143"/>
      <c r="JY58" s="143"/>
      <c r="JZ58" s="143"/>
      <c r="KA58" s="143"/>
      <c r="KB58" s="143"/>
    </row>
    <row r="59" spans="1:288" ht="15" customHeight="1" x14ac:dyDescent="0.25">
      <c r="A59" s="115">
        <v>57</v>
      </c>
      <c r="B59" s="115" t="str">
        <f t="shared" si="59"/>
        <v/>
      </c>
      <c r="C59" s="115" t="s">
        <v>68</v>
      </c>
      <c r="D59" s="100" t="str">
        <f t="shared" si="178"/>
        <v>A</v>
      </c>
      <c r="E59" s="100" t="str">
        <f t="shared" si="60"/>
        <v/>
      </c>
      <c r="F59" s="100" t="str">
        <f t="shared" si="61"/>
        <v/>
      </c>
      <c r="G59" s="100" t="str">
        <f t="shared" si="2"/>
        <v/>
      </c>
      <c r="H59" s="100" t="str">
        <f t="shared" si="62"/>
        <v/>
      </c>
      <c r="I59" s="100" t="str">
        <f t="shared" si="3"/>
        <v/>
      </c>
      <c r="J59" s="100" t="str">
        <f t="shared" si="63"/>
        <v/>
      </c>
      <c r="K59" s="100" t="str">
        <f t="shared" si="4"/>
        <v/>
      </c>
      <c r="L59" s="100" t="str">
        <f t="shared" si="5"/>
        <v/>
      </c>
      <c r="M59" s="100" t="str">
        <f t="shared" si="6"/>
        <v/>
      </c>
      <c r="N59" s="100" t="str">
        <f t="shared" si="64"/>
        <v/>
      </c>
      <c r="O59" s="100" t="str">
        <f t="shared" si="7"/>
        <v/>
      </c>
      <c r="P59" s="100" t="str">
        <f t="shared" si="65"/>
        <v/>
      </c>
      <c r="Q59" s="100" t="str">
        <f t="shared" si="8"/>
        <v/>
      </c>
      <c r="R59" s="100" t="str">
        <f t="shared" si="66"/>
        <v/>
      </c>
      <c r="S59" s="100" t="str">
        <f t="shared" si="9"/>
        <v/>
      </c>
      <c r="T59" s="100" t="str">
        <f t="shared" si="67"/>
        <v/>
      </c>
      <c r="U59" s="100" t="str">
        <f t="shared" si="10"/>
        <v/>
      </c>
      <c r="V59" s="100" t="str">
        <f t="shared" si="68"/>
        <v/>
      </c>
      <c r="W59" s="100" t="str">
        <f t="shared" si="11"/>
        <v/>
      </c>
      <c r="X59" s="100" t="str">
        <f t="shared" si="69"/>
        <v/>
      </c>
      <c r="Y59" s="100" t="str">
        <f t="shared" si="12"/>
        <v/>
      </c>
      <c r="Z59" s="100" t="str">
        <f t="shared" si="70"/>
        <v/>
      </c>
      <c r="AA59" s="100" t="str">
        <f t="shared" si="13"/>
        <v/>
      </c>
      <c r="AB59" s="100" t="str">
        <f t="shared" si="71"/>
        <v/>
      </c>
      <c r="AC59" s="100" t="str">
        <f t="shared" si="14"/>
        <v/>
      </c>
      <c r="AD59" s="100" t="str">
        <f t="shared" si="72"/>
        <v/>
      </c>
      <c r="AE59" s="100" t="str">
        <f t="shared" si="15"/>
        <v/>
      </c>
      <c r="AF59" s="100" t="str">
        <f t="shared" si="73"/>
        <v/>
      </c>
      <c r="AG59" s="100" t="str">
        <f t="shared" si="16"/>
        <v/>
      </c>
      <c r="AH59" s="100" t="str">
        <f t="shared" si="74"/>
        <v/>
      </c>
      <c r="AI59" s="100" t="str">
        <f t="shared" si="17"/>
        <v/>
      </c>
      <c r="AJ59" s="100" t="str">
        <f t="shared" si="75"/>
        <v/>
      </c>
      <c r="AK59" s="100" t="str">
        <f t="shared" si="18"/>
        <v/>
      </c>
      <c r="AL59" s="100" t="str">
        <f t="shared" si="76"/>
        <v/>
      </c>
      <c r="AM59" s="100" t="str">
        <f t="shared" si="19"/>
        <v/>
      </c>
      <c r="AN59" s="100" t="str">
        <f t="shared" si="77"/>
        <v/>
      </c>
      <c r="AO59" s="100" t="str">
        <f t="shared" si="20"/>
        <v/>
      </c>
      <c r="AP59" s="100" t="str">
        <f t="shared" si="78"/>
        <v/>
      </c>
      <c r="AQ59" s="100" t="str">
        <f t="shared" si="21"/>
        <v/>
      </c>
      <c r="AR59" s="100" t="str">
        <f t="shared" si="79"/>
        <v/>
      </c>
      <c r="AS59" s="100" t="str">
        <f t="shared" si="22"/>
        <v/>
      </c>
      <c r="AT59" s="100" t="str">
        <f t="shared" si="80"/>
        <v/>
      </c>
      <c r="AU59" s="100" t="str">
        <f t="shared" si="23"/>
        <v/>
      </c>
      <c r="AV59" s="100" t="str">
        <f t="shared" si="81"/>
        <v/>
      </c>
      <c r="AW59" s="100" t="str">
        <f t="shared" si="24"/>
        <v/>
      </c>
      <c r="AX59" s="100" t="str">
        <f t="shared" si="82"/>
        <v/>
      </c>
      <c r="AY59" s="100" t="str">
        <f t="shared" si="25"/>
        <v/>
      </c>
      <c r="AZ59" s="100" t="str">
        <f t="shared" si="83"/>
        <v/>
      </c>
      <c r="BA59" s="100" t="str">
        <f t="shared" si="26"/>
        <v/>
      </c>
      <c r="BB59" s="100" t="str">
        <f t="shared" si="84"/>
        <v/>
      </c>
      <c r="BC59" s="100" t="str">
        <f>IFERROR(INDEX('INPUT INF'!$F$3:$F$601,MATCH($B59,'INPUT INF'!$A$3:$A$601,FALSE)),"")</f>
        <v/>
      </c>
      <c r="BD59" s="100" t="str">
        <f t="shared" si="27"/>
        <v/>
      </c>
      <c r="BE59" s="100" t="str">
        <f t="shared" si="85"/>
        <v/>
      </c>
      <c r="BF59" s="100" t="str">
        <f t="shared" si="28"/>
        <v/>
      </c>
      <c r="BG59" s="115" t="str">
        <f t="shared" si="29"/>
        <v/>
      </c>
      <c r="BH59" s="115" t="str">
        <f>IF(AND('INPUT INF'!$O$1="X",BG59="PASS"),BF59,IF($BG59="","0",IF('INPUT INF'!$N$63="YES",$BF59,"")))</f>
        <v>0</v>
      </c>
      <c r="BI59" s="115" t="str">
        <f>IF($BG59="","0",IF('INPUT INF'!$N$64="YES",$BF59,""))</f>
        <v>0</v>
      </c>
      <c r="BJ59" s="115" t="str">
        <f>IF($BG59="","0",IF('INPUT INF'!$N$65="YES",$BF59,""))</f>
        <v>0</v>
      </c>
      <c r="BL59" s="116" t="str">
        <f t="shared" si="87"/>
        <v/>
      </c>
      <c r="BM59" s="116" t="str">
        <f t="shared" si="88"/>
        <v/>
      </c>
      <c r="BN59" s="116" t="str">
        <f t="shared" si="88"/>
        <v/>
      </c>
      <c r="BR59" s="116" t="str">
        <f t="shared" si="92"/>
        <v/>
      </c>
      <c r="BS59" s="116" t="str">
        <f t="shared" si="93"/>
        <v/>
      </c>
      <c r="BT59" s="116" t="str">
        <f t="shared" si="93"/>
        <v/>
      </c>
      <c r="BX59" s="116" t="str">
        <f t="shared" si="97"/>
        <v/>
      </c>
      <c r="BY59" s="116" t="str">
        <f t="shared" si="98"/>
        <v/>
      </c>
      <c r="BZ59" s="116" t="str">
        <f t="shared" si="98"/>
        <v/>
      </c>
      <c r="CD59" s="116" t="str">
        <f t="shared" si="102"/>
        <v/>
      </c>
      <c r="CE59" s="116" t="str">
        <f t="shared" si="103"/>
        <v/>
      </c>
      <c r="CF59" s="116" t="str">
        <f t="shared" si="104"/>
        <v/>
      </c>
      <c r="CJ59" s="116" t="str">
        <f t="shared" si="108"/>
        <v/>
      </c>
      <c r="CK59" s="116" t="str">
        <f t="shared" si="109"/>
        <v/>
      </c>
      <c r="CL59" s="116" t="str">
        <f t="shared" si="110"/>
        <v/>
      </c>
      <c r="CP59" s="116" t="str">
        <f t="shared" si="30"/>
        <v/>
      </c>
      <c r="CQ59" s="116" t="str">
        <f t="shared" si="114"/>
        <v/>
      </c>
      <c r="CR59" s="116" t="str">
        <f t="shared" si="115"/>
        <v/>
      </c>
      <c r="CX59" s="133" t="str">
        <f t="shared" si="1444"/>
        <v/>
      </c>
      <c r="CY59" s="122"/>
      <c r="CZ59" s="121" t="str">
        <f t="shared" si="1445"/>
        <v/>
      </c>
      <c r="DA59" s="121" t="str">
        <f>IFERROR(INDEX($C$1003:$C$1900,MATCH(CZ59,$B$1003:$B$1900,0)),"")</f>
        <v/>
      </c>
      <c r="DB59" s="122" t="str">
        <f t="shared" si="1446"/>
        <v/>
      </c>
      <c r="DC59" s="122" t="str">
        <f>IFERROR(ROUND(DB59/500*100,2),"")</f>
        <v/>
      </c>
      <c r="DD59" s="122" t="str">
        <f t="shared" si="1447"/>
        <v/>
      </c>
      <c r="DE59" s="122" t="str">
        <f t="shared" si="1448"/>
        <v/>
      </c>
      <c r="DH59" s="115" t="str">
        <f t="shared" si="31"/>
        <v/>
      </c>
      <c r="DI59" s="115" t="str">
        <f t="shared" si="32"/>
        <v/>
      </c>
      <c r="DJ59" s="115" t="str">
        <f t="shared" si="33"/>
        <v/>
      </c>
      <c r="DK59" s="115" t="str">
        <f t="shared" si="34"/>
        <v/>
      </c>
      <c r="DL59" s="115" t="str">
        <f t="shared" si="35"/>
        <v/>
      </c>
      <c r="DM59" s="115" t="str">
        <f t="shared" si="36"/>
        <v/>
      </c>
      <c r="DN59" s="115" t="str">
        <f t="shared" si="37"/>
        <v/>
      </c>
      <c r="DO59" s="115" t="str">
        <f t="shared" si="38"/>
        <v/>
      </c>
      <c r="DP59" s="115" t="str">
        <f t="shared" si="39"/>
        <v/>
      </c>
      <c r="DQ59" s="115" t="str">
        <f t="shared" si="40"/>
        <v/>
      </c>
      <c r="DR59" s="115" t="str">
        <f t="shared" si="41"/>
        <v/>
      </c>
      <c r="DS59" s="115" t="str">
        <f t="shared" si="42"/>
        <v/>
      </c>
      <c r="DT59" s="115" t="str">
        <f t="shared" si="43"/>
        <v/>
      </c>
      <c r="DU59" s="115" t="str">
        <f t="shared" si="44"/>
        <v/>
      </c>
      <c r="DV59" s="115" t="str">
        <f t="shared" si="45"/>
        <v/>
      </c>
      <c r="DW59" s="115" t="str">
        <f t="shared" si="46"/>
        <v/>
      </c>
      <c r="DX59" s="115" t="str">
        <f t="shared" si="47"/>
        <v/>
      </c>
      <c r="DY59" s="115" t="str">
        <f t="shared" si="48"/>
        <v/>
      </c>
      <c r="DZ59" s="115" t="str">
        <f t="shared" si="49"/>
        <v/>
      </c>
      <c r="EA59" s="115" t="str">
        <f t="shared" si="50"/>
        <v/>
      </c>
      <c r="EB59" s="115" t="str">
        <f t="shared" si="51"/>
        <v/>
      </c>
      <c r="EC59" s="115" t="str">
        <f t="shared" si="52"/>
        <v/>
      </c>
      <c r="ED59" s="115" t="str">
        <f t="shared" si="53"/>
        <v/>
      </c>
      <c r="EE59" s="115" t="str">
        <f t="shared" si="54"/>
        <v/>
      </c>
      <c r="EF59" s="115" t="str">
        <f t="shared" si="55"/>
        <v/>
      </c>
      <c r="EG59" s="115" t="str">
        <f t="shared" si="119"/>
        <v/>
      </c>
      <c r="EH59" s="115" t="str">
        <f t="shared" si="120"/>
        <v/>
      </c>
      <c r="EI59" s="115" t="str">
        <f t="shared" si="121"/>
        <v/>
      </c>
      <c r="EJ59" s="115" t="str">
        <f t="shared" si="122"/>
        <v/>
      </c>
      <c r="EK59" s="115" t="str">
        <f t="shared" si="123"/>
        <v/>
      </c>
      <c r="EL59" s="115" t="str">
        <f t="shared" si="124"/>
        <v/>
      </c>
      <c r="EM59" s="115" t="str">
        <f t="shared" si="125"/>
        <v/>
      </c>
      <c r="EN59" s="115" t="str">
        <f t="shared" si="126"/>
        <v/>
      </c>
      <c r="EO59" s="115" t="str">
        <f t="shared" si="127"/>
        <v/>
      </c>
      <c r="EP59" s="115" t="str">
        <f t="shared" si="128"/>
        <v/>
      </c>
      <c r="EQ59" s="115" t="str">
        <f t="shared" si="129"/>
        <v/>
      </c>
      <c r="ER59" s="115" t="str">
        <f t="shared" si="130"/>
        <v/>
      </c>
      <c r="ES59" s="115" t="str">
        <f t="shared" si="131"/>
        <v/>
      </c>
      <c r="ET59" s="115" t="str">
        <f t="shared" si="132"/>
        <v/>
      </c>
      <c r="EU59" s="115" t="str">
        <f t="shared" si="133"/>
        <v/>
      </c>
      <c r="EV59" s="115" t="str">
        <f t="shared" si="134"/>
        <v/>
      </c>
      <c r="EW59" s="115" t="str">
        <f t="shared" si="135"/>
        <v/>
      </c>
      <c r="EX59" s="115" t="str">
        <f t="shared" si="136"/>
        <v/>
      </c>
      <c r="EY59" s="115" t="str">
        <f t="shared" si="137"/>
        <v/>
      </c>
      <c r="EZ59" s="115" t="str">
        <f t="shared" si="138"/>
        <v/>
      </c>
      <c r="FA59" s="115" t="str">
        <f t="shared" si="139"/>
        <v/>
      </c>
      <c r="FB59" s="115" t="str">
        <f t="shared" si="140"/>
        <v/>
      </c>
      <c r="FC59" s="115" t="str">
        <f t="shared" si="141"/>
        <v/>
      </c>
      <c r="FD59" s="115" t="str">
        <f t="shared" si="142"/>
        <v/>
      </c>
      <c r="FE59" s="115" t="str">
        <f t="shared" si="143"/>
        <v/>
      </c>
      <c r="FF59" s="115">
        <f t="shared" si="1416"/>
        <v>55</v>
      </c>
      <c r="FG59" s="115" t="str">
        <f>IFERROR(SMALL($DL$3:$DL$422,$A$9),"")</f>
        <v/>
      </c>
      <c r="FH59" s="115">
        <f t="shared" si="1417"/>
        <v>96</v>
      </c>
      <c r="FI59" s="115" t="str">
        <f t="shared" si="144"/>
        <v/>
      </c>
      <c r="FJ59" s="115" t="str">
        <f t="shared" si="145"/>
        <v/>
      </c>
      <c r="FK59" s="120" t="str">
        <f t="shared" si="146"/>
        <v/>
      </c>
      <c r="FL59" s="121" t="str">
        <f t="shared" si="147"/>
        <v/>
      </c>
      <c r="FM59" s="122" t="str">
        <f t="shared" si="148"/>
        <v/>
      </c>
      <c r="FN59" s="121" t="str">
        <f t="shared" si="149"/>
        <v/>
      </c>
      <c r="FO59" s="122" t="str">
        <f t="shared" si="150"/>
        <v/>
      </c>
      <c r="FP59" s="122" t="str">
        <f t="shared" si="1392"/>
        <v/>
      </c>
      <c r="FU59" s="100">
        <v>1</v>
      </c>
      <c r="FV59" s="219">
        <v>402</v>
      </c>
      <c r="FW59" s="218" t="s">
        <v>138</v>
      </c>
      <c r="GA59" s="212">
        <f t="shared" ref="GA59:GA82" si="1515">GA32</f>
        <v>301</v>
      </c>
      <c r="GB59" s="140" t="str">
        <f t="shared" ref="GB59:GB82" si="1516">IFERROR(INDEX($FW$3:$FW$70,MATCH(GA59,$FV$3:$FV$70,0)),"")</f>
        <v>ENGLISH CORE</v>
      </c>
      <c r="GC59" s="126">
        <f>COUNTIF($G$142:$G$212,"&gt;0")</f>
        <v>0</v>
      </c>
      <c r="GD59" s="127">
        <f t="shared" ref="GD59:GD82" si="1517">GC59-GN59</f>
        <v>0</v>
      </c>
      <c r="GE59" s="126" t="e">
        <f t="shared" si="1492"/>
        <v>#DIV/0!</v>
      </c>
      <c r="GF59" s="127">
        <f>COUNTIF($H$143:$H$212,GF$3)</f>
        <v>0</v>
      </c>
      <c r="GG59" s="127">
        <f t="shared" ref="GG59:GN59" si="1518">COUNTIF($H$143:$H$212,GG$3)</f>
        <v>0</v>
      </c>
      <c r="GH59" s="127">
        <f t="shared" si="1518"/>
        <v>0</v>
      </c>
      <c r="GI59" s="127">
        <f t="shared" si="1518"/>
        <v>0</v>
      </c>
      <c r="GJ59" s="127">
        <f t="shared" si="1518"/>
        <v>0</v>
      </c>
      <c r="GK59" s="127">
        <f t="shared" si="1518"/>
        <v>0</v>
      </c>
      <c r="GL59" s="127">
        <f t="shared" si="1518"/>
        <v>0</v>
      </c>
      <c r="GM59" s="127">
        <f t="shared" si="1518"/>
        <v>0</v>
      </c>
      <c r="GN59" s="127">
        <f t="shared" si="1518"/>
        <v>0</v>
      </c>
      <c r="GO59" s="126">
        <f t="shared" ref="GO59:GO82" si="1519">(GF59)*8+(GG59)*7+(GH59)*6+(GI59)*5+(GJ59)*4+(GK59)*3+(GL59)*2+(GM59)*1</f>
        <v>0</v>
      </c>
      <c r="GP59" s="126" t="e">
        <f t="shared" ref="GP59:GP82" si="1520">ROUND(GO59*12.5/SUM(GF59:GN59),2)</f>
        <v>#DIV/0!</v>
      </c>
      <c r="GQ59" s="126">
        <f>COUNTIF($G$143:$G$212,"&lt;45")-GN59</f>
        <v>0</v>
      </c>
      <c r="GR59" s="126">
        <f>COUNTIF($G$143:$G$212,"&lt;60")-GQ59</f>
        <v>0</v>
      </c>
      <c r="GS59" s="126">
        <f>COUNTIF($G$143:$G$212,"&lt;75")-GQ59-GR59</f>
        <v>0</v>
      </c>
      <c r="GT59" s="126">
        <f>COUNTIF($G$143:$G$212,"&lt;90")-GQ59-GR59-GS59</f>
        <v>0</v>
      </c>
      <c r="GU59" s="126">
        <f>COUNTIF($G$143:$G$212,"&gt;89")</f>
        <v>0</v>
      </c>
      <c r="GV59" s="126">
        <f>COUNTIF($G$143:$G$212,GV3)</f>
        <v>0</v>
      </c>
      <c r="GW59" s="126">
        <f>COUNTIF($G$143:$G$212,GW3)</f>
        <v>0</v>
      </c>
      <c r="GY59" s="115">
        <v>56</v>
      </c>
      <c r="GZ59" s="120" t="str">
        <f>IF(COUNT(GZ53:GZ58)&gt;1,GY59,"")</f>
        <v/>
      </c>
      <c r="HA59" s="120" t="str">
        <f t="shared" si="1419"/>
        <v>KASHYAP MISHRA</v>
      </c>
      <c r="HB59" s="120" t="str">
        <f>IF(GZ59="","",'INPUT INF'!L$11)</f>
        <v/>
      </c>
      <c r="HC59" s="115" t="s">
        <v>32</v>
      </c>
      <c r="HD59" s="133" t="str">
        <f t="shared" si="1494"/>
        <v/>
      </c>
      <c r="HE59" s="133">
        <f>SUM(HE53:HE58)</f>
        <v>20</v>
      </c>
      <c r="HF59" s="133">
        <f t="shared" ref="HF59" si="1521">SUM(HF53:HF58)</f>
        <v>20</v>
      </c>
      <c r="HG59" s="142" t="str">
        <f t="shared" ref="HG59" si="1522">IF(HD59="","",ROUND(HF59/HE59*100,2))</f>
        <v/>
      </c>
      <c r="HH59" s="133">
        <f t="shared" ref="HH59" si="1523">SUM(HH53:HH58)</f>
        <v>8</v>
      </c>
      <c r="HI59" s="133">
        <f t="shared" ref="HI59" si="1524">SUM(HI53:HI58)</f>
        <v>1</v>
      </c>
      <c r="HJ59" s="133">
        <f t="shared" ref="HJ59" si="1525">SUM(HJ53:HJ58)</f>
        <v>1</v>
      </c>
      <c r="HK59" s="133">
        <f t="shared" ref="HK59" si="1526">SUM(HK53:HK58)</f>
        <v>3</v>
      </c>
      <c r="HL59" s="133">
        <f t="shared" ref="HL59" si="1527">SUM(HL53:HL58)</f>
        <v>3</v>
      </c>
      <c r="HM59" s="133">
        <f t="shared" ref="HM59" si="1528">SUM(HM53:HM58)</f>
        <v>1</v>
      </c>
      <c r="HN59" s="133">
        <f t="shared" ref="HN59" si="1529">SUM(HN53:HN58)</f>
        <v>3</v>
      </c>
      <c r="HO59" s="133">
        <f t="shared" ref="HO59" si="1530">SUM(HO53:HO58)</f>
        <v>0</v>
      </c>
      <c r="HP59" s="133">
        <f t="shared" ref="HP59" si="1531">SUM(HP53:HP58)</f>
        <v>0</v>
      </c>
      <c r="HQ59" s="133">
        <f t="shared" ref="HQ59" si="1532">SUM(HQ53:HQ58)</f>
        <v>113</v>
      </c>
      <c r="HR59" s="142">
        <f t="shared" ref="HR59" si="1533">ROUND(HQ59*12.5/SUM(HH59:HP59),2)</f>
        <v>70.63</v>
      </c>
      <c r="HS59" s="133">
        <f t="shared" ref="HS59" si="1534">SUM(HS53:HS58)</f>
        <v>0</v>
      </c>
      <c r="HT59" s="133">
        <f t="shared" ref="HT59" si="1535">SUM(HT53:HT58)</f>
        <v>0</v>
      </c>
      <c r="HU59" s="133">
        <f t="shared" ref="HU59" si="1536">SUM(HU53:HU58)</f>
        <v>7</v>
      </c>
      <c r="HV59" s="133">
        <f t="shared" ref="HV59" si="1537">SUM(HV53:HV58)</f>
        <v>4</v>
      </c>
      <c r="HW59" s="133">
        <f t="shared" ref="HW59:HY59" si="1538">SUM(HW53:HW58)</f>
        <v>9</v>
      </c>
      <c r="HX59" s="133">
        <f t="shared" si="1538"/>
        <v>16</v>
      </c>
      <c r="HY59" s="133">
        <f t="shared" si="1538"/>
        <v>9</v>
      </c>
      <c r="IA59" s="141" t="str">
        <f t="shared" si="452"/>
        <v/>
      </c>
      <c r="IB59" s="131" t="str">
        <f t="shared" si="191"/>
        <v/>
      </c>
      <c r="IC59" s="131" t="str">
        <f t="shared" si="192"/>
        <v/>
      </c>
      <c r="ID59" s="131" t="str">
        <f t="shared" si="193"/>
        <v/>
      </c>
      <c r="IE59" s="131" t="str">
        <f t="shared" si="194"/>
        <v/>
      </c>
      <c r="IF59" s="131" t="str">
        <f t="shared" si="195"/>
        <v/>
      </c>
      <c r="IG59" s="131" t="str">
        <f t="shared" si="196"/>
        <v/>
      </c>
      <c r="IH59" s="131" t="str">
        <f t="shared" si="197"/>
        <v/>
      </c>
      <c r="II59" s="131" t="str">
        <f t="shared" si="198"/>
        <v/>
      </c>
      <c r="IJ59" s="131" t="str">
        <f t="shared" si="199"/>
        <v/>
      </c>
      <c r="IK59" s="131" t="str">
        <f t="shared" si="200"/>
        <v/>
      </c>
      <c r="IL59" s="131" t="str">
        <f t="shared" si="201"/>
        <v/>
      </c>
      <c r="IM59" s="131" t="str">
        <f t="shared" si="202"/>
        <v/>
      </c>
      <c r="IN59" s="131" t="str">
        <f t="shared" si="203"/>
        <v/>
      </c>
      <c r="IO59" s="131" t="str">
        <f t="shared" si="204"/>
        <v/>
      </c>
      <c r="IP59" s="131" t="str">
        <f t="shared" si="205"/>
        <v/>
      </c>
      <c r="IQ59" s="131" t="str">
        <f t="shared" si="206"/>
        <v/>
      </c>
      <c r="IR59" s="131" t="str">
        <f t="shared" si="207"/>
        <v/>
      </c>
      <c r="IS59" s="131" t="str">
        <f t="shared" si="208"/>
        <v/>
      </c>
      <c r="IT59" s="131" t="str">
        <f t="shared" si="209"/>
        <v/>
      </c>
      <c r="IU59" s="131" t="str">
        <f t="shared" si="210"/>
        <v/>
      </c>
      <c r="IV59" s="131" t="str">
        <f t="shared" si="211"/>
        <v/>
      </c>
      <c r="IW59" s="131" t="str">
        <f t="shared" si="212"/>
        <v/>
      </c>
      <c r="IX59" s="131" t="str">
        <f t="shared" si="213"/>
        <v/>
      </c>
      <c r="IY59" s="131" t="str">
        <f t="shared" si="214"/>
        <v/>
      </c>
      <c r="IZ59" s="131" t="str">
        <f t="shared" si="215"/>
        <v/>
      </c>
      <c r="JC59" s="133"/>
      <c r="JD59" s="133" t="e">
        <f t="shared" si="1491"/>
        <v>#NUM!</v>
      </c>
      <c r="JE59" s="133"/>
      <c r="JF59" s="133" t="str">
        <f t="shared" si="1469"/>
        <v/>
      </c>
      <c r="JG59" s="133" t="str">
        <f t="shared" si="1469"/>
        <v/>
      </c>
      <c r="JH59" s="133" t="str">
        <f t="shared" si="1469"/>
        <v/>
      </c>
      <c r="JI59" s="133" t="str">
        <f t="shared" si="1469"/>
        <v/>
      </c>
      <c r="JJ59" s="133" t="str">
        <f t="shared" si="1469"/>
        <v/>
      </c>
      <c r="JK59" s="133" t="e">
        <f t="shared" si="1304"/>
        <v>#VALUE!</v>
      </c>
      <c r="JL59" s="133" t="str">
        <f t="shared" si="1470"/>
        <v/>
      </c>
      <c r="JM59" s="133" t="str">
        <f t="shared" si="1470"/>
        <v/>
      </c>
      <c r="JN59" s="133" t="str">
        <f t="shared" si="1470"/>
        <v/>
      </c>
      <c r="JO59" s="133" t="str">
        <f t="shared" si="1470"/>
        <v/>
      </c>
      <c r="JP59" s="133" t="str">
        <f t="shared" si="1470"/>
        <v/>
      </c>
      <c r="JQ59" s="133" t="str">
        <f t="shared" si="1470"/>
        <v/>
      </c>
      <c r="JR59" s="133" t="str">
        <f t="shared" si="1470"/>
        <v/>
      </c>
      <c r="JS59" s="133" t="str">
        <f t="shared" si="1470"/>
        <v/>
      </c>
      <c r="JT59" s="133" t="str">
        <f t="shared" si="1470"/>
        <v/>
      </c>
      <c r="JU59" s="133" t="str">
        <f t="shared" si="1470"/>
        <v/>
      </c>
      <c r="JV59" s="120" t="e">
        <f t="shared" si="1306"/>
        <v>#VALUE!</v>
      </c>
      <c r="JW59" s="143"/>
      <c r="JX59" s="143"/>
      <c r="JY59" s="143"/>
      <c r="JZ59" s="143"/>
      <c r="KA59" s="143"/>
      <c r="KB59" s="143"/>
    </row>
    <row r="60" spans="1:288" ht="15" customHeight="1" x14ac:dyDescent="0.25">
      <c r="A60" s="115">
        <v>58</v>
      </c>
      <c r="B60" s="115" t="str">
        <f t="shared" si="59"/>
        <v/>
      </c>
      <c r="C60" s="115" t="s">
        <v>68</v>
      </c>
      <c r="D60" s="100" t="str">
        <f t="shared" si="178"/>
        <v>A</v>
      </c>
      <c r="E60" s="100" t="str">
        <f t="shared" si="60"/>
        <v/>
      </c>
      <c r="F60" s="100" t="str">
        <f t="shared" si="61"/>
        <v/>
      </c>
      <c r="G60" s="100" t="str">
        <f t="shared" si="2"/>
        <v/>
      </c>
      <c r="H60" s="100" t="str">
        <f t="shared" si="62"/>
        <v/>
      </c>
      <c r="I60" s="100" t="str">
        <f t="shared" si="3"/>
        <v/>
      </c>
      <c r="J60" s="100" t="str">
        <f t="shared" si="63"/>
        <v/>
      </c>
      <c r="K60" s="100" t="str">
        <f t="shared" si="4"/>
        <v/>
      </c>
      <c r="L60" s="100" t="str">
        <f t="shared" si="5"/>
        <v/>
      </c>
      <c r="M60" s="100" t="str">
        <f t="shared" si="6"/>
        <v/>
      </c>
      <c r="N60" s="100" t="str">
        <f t="shared" si="64"/>
        <v/>
      </c>
      <c r="O60" s="100" t="str">
        <f t="shared" si="7"/>
        <v/>
      </c>
      <c r="P60" s="100" t="str">
        <f t="shared" si="65"/>
        <v/>
      </c>
      <c r="Q60" s="100" t="str">
        <f t="shared" si="8"/>
        <v/>
      </c>
      <c r="R60" s="100" t="str">
        <f t="shared" si="66"/>
        <v/>
      </c>
      <c r="S60" s="100" t="str">
        <f t="shared" si="9"/>
        <v/>
      </c>
      <c r="T60" s="100" t="str">
        <f t="shared" si="67"/>
        <v/>
      </c>
      <c r="U60" s="100" t="str">
        <f t="shared" si="10"/>
        <v/>
      </c>
      <c r="V60" s="100" t="str">
        <f t="shared" si="68"/>
        <v/>
      </c>
      <c r="W60" s="100" t="str">
        <f t="shared" si="11"/>
        <v/>
      </c>
      <c r="X60" s="100" t="str">
        <f t="shared" si="69"/>
        <v/>
      </c>
      <c r="Y60" s="100" t="str">
        <f t="shared" si="12"/>
        <v/>
      </c>
      <c r="Z60" s="100" t="str">
        <f t="shared" si="70"/>
        <v/>
      </c>
      <c r="AA60" s="100" t="str">
        <f t="shared" si="13"/>
        <v/>
      </c>
      <c r="AB60" s="100" t="str">
        <f t="shared" si="71"/>
        <v/>
      </c>
      <c r="AC60" s="100" t="str">
        <f t="shared" si="14"/>
        <v/>
      </c>
      <c r="AD60" s="100" t="str">
        <f t="shared" si="72"/>
        <v/>
      </c>
      <c r="AE60" s="100" t="str">
        <f t="shared" si="15"/>
        <v/>
      </c>
      <c r="AF60" s="100" t="str">
        <f t="shared" si="73"/>
        <v/>
      </c>
      <c r="AG60" s="100" t="str">
        <f t="shared" si="16"/>
        <v/>
      </c>
      <c r="AH60" s="100" t="str">
        <f t="shared" si="74"/>
        <v/>
      </c>
      <c r="AI60" s="100" t="str">
        <f t="shared" si="17"/>
        <v/>
      </c>
      <c r="AJ60" s="100" t="str">
        <f t="shared" si="75"/>
        <v/>
      </c>
      <c r="AK60" s="100" t="str">
        <f t="shared" si="18"/>
        <v/>
      </c>
      <c r="AL60" s="100" t="str">
        <f t="shared" si="76"/>
        <v/>
      </c>
      <c r="AM60" s="100" t="str">
        <f t="shared" si="19"/>
        <v/>
      </c>
      <c r="AN60" s="100" t="str">
        <f t="shared" si="77"/>
        <v/>
      </c>
      <c r="AO60" s="100" t="str">
        <f t="shared" si="20"/>
        <v/>
      </c>
      <c r="AP60" s="100" t="str">
        <f t="shared" si="78"/>
        <v/>
      </c>
      <c r="AQ60" s="100" t="str">
        <f t="shared" si="21"/>
        <v/>
      </c>
      <c r="AR60" s="100" t="str">
        <f t="shared" si="79"/>
        <v/>
      </c>
      <c r="AS60" s="100" t="str">
        <f t="shared" si="22"/>
        <v/>
      </c>
      <c r="AT60" s="100" t="str">
        <f t="shared" si="80"/>
        <v/>
      </c>
      <c r="AU60" s="100" t="str">
        <f t="shared" si="23"/>
        <v/>
      </c>
      <c r="AV60" s="100" t="str">
        <f t="shared" si="81"/>
        <v/>
      </c>
      <c r="AW60" s="100" t="str">
        <f t="shared" si="24"/>
        <v/>
      </c>
      <c r="AX60" s="100" t="str">
        <f t="shared" si="82"/>
        <v/>
      </c>
      <c r="AY60" s="100" t="str">
        <f t="shared" si="25"/>
        <v/>
      </c>
      <c r="AZ60" s="100" t="str">
        <f t="shared" si="83"/>
        <v/>
      </c>
      <c r="BA60" s="100" t="str">
        <f t="shared" si="26"/>
        <v/>
      </c>
      <c r="BB60" s="100" t="str">
        <f t="shared" si="84"/>
        <v/>
      </c>
      <c r="BC60" s="100" t="str">
        <f>IFERROR(INDEX('INPUT INF'!$F$3:$F$601,MATCH($B60,'INPUT INF'!$A$3:$A$601,FALSE)),"")</f>
        <v/>
      </c>
      <c r="BD60" s="100" t="str">
        <f t="shared" si="27"/>
        <v/>
      </c>
      <c r="BE60" s="100" t="str">
        <f t="shared" si="85"/>
        <v/>
      </c>
      <c r="BF60" s="100" t="str">
        <f t="shared" si="28"/>
        <v/>
      </c>
      <c r="BG60" s="115" t="str">
        <f t="shared" si="29"/>
        <v/>
      </c>
      <c r="BH60" s="115" t="str">
        <f>IF(AND('INPUT INF'!$O$1="X",BG60="PASS"),BF60,IF($BG60="","0",IF('INPUT INF'!$N$63="YES",$BF60,"")))</f>
        <v>0</v>
      </c>
      <c r="BI60" s="115" t="str">
        <f>IF($BG60="","0",IF('INPUT INF'!$N$64="YES",$BF60,""))</f>
        <v>0</v>
      </c>
      <c r="BJ60" s="115" t="str">
        <f>IF($BG60="","0",IF('INPUT INF'!$N$65="YES",$BF60,""))</f>
        <v>0</v>
      </c>
      <c r="BL60" s="116" t="str">
        <f t="shared" si="87"/>
        <v/>
      </c>
      <c r="BM60" s="116" t="str">
        <f t="shared" si="88"/>
        <v/>
      </c>
      <c r="BN60" s="116" t="str">
        <f t="shared" si="88"/>
        <v/>
      </c>
      <c r="BR60" s="116" t="str">
        <f t="shared" si="92"/>
        <v/>
      </c>
      <c r="BS60" s="116" t="str">
        <f t="shared" si="93"/>
        <v/>
      </c>
      <c r="BT60" s="116" t="str">
        <f t="shared" si="93"/>
        <v/>
      </c>
      <c r="BX60" s="116" t="str">
        <f t="shared" si="97"/>
        <v/>
      </c>
      <c r="BY60" s="116" t="str">
        <f t="shared" si="98"/>
        <v/>
      </c>
      <c r="BZ60" s="116" t="str">
        <f t="shared" si="98"/>
        <v/>
      </c>
      <c r="CD60" s="116" t="str">
        <f t="shared" si="102"/>
        <v/>
      </c>
      <c r="CE60" s="116" t="str">
        <f t="shared" si="103"/>
        <v/>
      </c>
      <c r="CF60" s="116" t="str">
        <f t="shared" si="104"/>
        <v/>
      </c>
      <c r="CJ60" s="116" t="str">
        <f t="shared" si="108"/>
        <v/>
      </c>
      <c r="CK60" s="116" t="str">
        <f t="shared" si="109"/>
        <v/>
      </c>
      <c r="CL60" s="116" t="str">
        <f t="shared" si="110"/>
        <v/>
      </c>
      <c r="CP60" s="116" t="str">
        <f t="shared" si="30"/>
        <v/>
      </c>
      <c r="CQ60" s="116" t="str">
        <f t="shared" si="114"/>
        <v/>
      </c>
      <c r="CR60" s="116" t="str">
        <f t="shared" si="115"/>
        <v/>
      </c>
      <c r="CX60" s="133" t="str">
        <f t="shared" si="1444"/>
        <v/>
      </c>
      <c r="CY60" s="122"/>
      <c r="CZ60" s="121" t="str">
        <f t="shared" si="1445"/>
        <v/>
      </c>
      <c r="DA60" s="121" t="str">
        <f>IFERROR(INDEX($C$1003:$C$1900,MATCH(CZ60,$B$1003:$B$1900,0)),"")</f>
        <v/>
      </c>
      <c r="DB60" s="122" t="str">
        <f t="shared" si="1446"/>
        <v/>
      </c>
      <c r="DC60" s="122" t="str">
        <f>IFERROR(ROUND(DB60/500*100,2),"")</f>
        <v/>
      </c>
      <c r="DD60" s="122" t="str">
        <f t="shared" si="1447"/>
        <v/>
      </c>
      <c r="DE60" s="122" t="str">
        <f t="shared" si="1448"/>
        <v/>
      </c>
      <c r="DH60" s="115" t="str">
        <f t="shared" si="31"/>
        <v/>
      </c>
      <c r="DI60" s="115" t="str">
        <f t="shared" si="32"/>
        <v/>
      </c>
      <c r="DJ60" s="115" t="str">
        <f t="shared" si="33"/>
        <v/>
      </c>
      <c r="DK60" s="115" t="str">
        <f t="shared" si="34"/>
        <v/>
      </c>
      <c r="DL60" s="115" t="str">
        <f t="shared" si="35"/>
        <v/>
      </c>
      <c r="DM60" s="115" t="str">
        <f t="shared" si="36"/>
        <v/>
      </c>
      <c r="DN60" s="115" t="str">
        <f t="shared" si="37"/>
        <v/>
      </c>
      <c r="DO60" s="115" t="str">
        <f t="shared" si="38"/>
        <v/>
      </c>
      <c r="DP60" s="115" t="str">
        <f t="shared" si="39"/>
        <v/>
      </c>
      <c r="DQ60" s="115" t="str">
        <f t="shared" si="40"/>
        <v/>
      </c>
      <c r="DR60" s="115" t="str">
        <f t="shared" si="41"/>
        <v/>
      </c>
      <c r="DS60" s="115" t="str">
        <f t="shared" si="42"/>
        <v/>
      </c>
      <c r="DT60" s="115" t="str">
        <f t="shared" si="43"/>
        <v/>
      </c>
      <c r="DU60" s="115" t="str">
        <f t="shared" si="44"/>
        <v/>
      </c>
      <c r="DV60" s="115" t="str">
        <f t="shared" si="45"/>
        <v/>
      </c>
      <c r="DW60" s="115" t="str">
        <f t="shared" si="46"/>
        <v/>
      </c>
      <c r="DX60" s="115" t="str">
        <f t="shared" si="47"/>
        <v/>
      </c>
      <c r="DY60" s="115" t="str">
        <f t="shared" si="48"/>
        <v/>
      </c>
      <c r="DZ60" s="115" t="str">
        <f t="shared" si="49"/>
        <v/>
      </c>
      <c r="EA60" s="115" t="str">
        <f t="shared" si="50"/>
        <v/>
      </c>
      <c r="EB60" s="115" t="str">
        <f t="shared" si="51"/>
        <v/>
      </c>
      <c r="EC60" s="115" t="str">
        <f t="shared" si="52"/>
        <v/>
      </c>
      <c r="ED60" s="115" t="str">
        <f t="shared" si="53"/>
        <v/>
      </c>
      <c r="EE60" s="115" t="str">
        <f t="shared" si="54"/>
        <v/>
      </c>
      <c r="EF60" s="115" t="str">
        <f t="shared" si="55"/>
        <v/>
      </c>
      <c r="EG60" s="115" t="str">
        <f t="shared" si="119"/>
        <v/>
      </c>
      <c r="EH60" s="115" t="str">
        <f t="shared" si="120"/>
        <v/>
      </c>
      <c r="EI60" s="115" t="str">
        <f t="shared" si="121"/>
        <v/>
      </c>
      <c r="EJ60" s="115" t="str">
        <f t="shared" si="122"/>
        <v/>
      </c>
      <c r="EK60" s="115" t="str">
        <f t="shared" si="123"/>
        <v/>
      </c>
      <c r="EL60" s="115" t="str">
        <f t="shared" si="124"/>
        <v/>
      </c>
      <c r="EM60" s="115" t="str">
        <f t="shared" si="125"/>
        <v/>
      </c>
      <c r="EN60" s="115" t="str">
        <f t="shared" si="126"/>
        <v/>
      </c>
      <c r="EO60" s="115" t="str">
        <f t="shared" si="127"/>
        <v/>
      </c>
      <c r="EP60" s="115" t="str">
        <f t="shared" si="128"/>
        <v/>
      </c>
      <c r="EQ60" s="115" t="str">
        <f t="shared" si="129"/>
        <v/>
      </c>
      <c r="ER60" s="115" t="str">
        <f t="shared" si="130"/>
        <v/>
      </c>
      <c r="ES60" s="115" t="str">
        <f t="shared" si="131"/>
        <v/>
      </c>
      <c r="ET60" s="115" t="str">
        <f t="shared" si="132"/>
        <v/>
      </c>
      <c r="EU60" s="115" t="str">
        <f t="shared" si="133"/>
        <v/>
      </c>
      <c r="EV60" s="115" t="str">
        <f t="shared" si="134"/>
        <v/>
      </c>
      <c r="EW60" s="115" t="str">
        <f t="shared" si="135"/>
        <v/>
      </c>
      <c r="EX60" s="115" t="str">
        <f t="shared" si="136"/>
        <v/>
      </c>
      <c r="EY60" s="115" t="str">
        <f t="shared" si="137"/>
        <v/>
      </c>
      <c r="EZ60" s="115" t="str">
        <f t="shared" si="138"/>
        <v/>
      </c>
      <c r="FA60" s="115" t="str">
        <f t="shared" si="139"/>
        <v/>
      </c>
      <c r="FB60" s="115" t="str">
        <f t="shared" si="140"/>
        <v/>
      </c>
      <c r="FC60" s="115" t="str">
        <f t="shared" si="141"/>
        <v/>
      </c>
      <c r="FD60" s="115" t="str">
        <f t="shared" si="142"/>
        <v/>
      </c>
      <c r="FE60" s="115" t="str">
        <f t="shared" si="143"/>
        <v/>
      </c>
      <c r="FF60" s="115">
        <f t="shared" si="1416"/>
        <v>55</v>
      </c>
      <c r="FG60" s="115" t="str">
        <f>IFERROR(SMALL($DL$3:$DL$422,$A$10),"")</f>
        <v/>
      </c>
      <c r="FH60" s="115">
        <f t="shared" si="1417"/>
        <v>96</v>
      </c>
      <c r="FI60" s="115" t="str">
        <f t="shared" si="144"/>
        <v/>
      </c>
      <c r="FJ60" s="115" t="str">
        <f t="shared" si="145"/>
        <v/>
      </c>
      <c r="FK60" s="120" t="str">
        <f t="shared" si="146"/>
        <v/>
      </c>
      <c r="FL60" s="121" t="str">
        <f t="shared" si="147"/>
        <v/>
      </c>
      <c r="FM60" s="122" t="str">
        <f t="shared" si="148"/>
        <v/>
      </c>
      <c r="FN60" s="121" t="str">
        <f t="shared" si="149"/>
        <v/>
      </c>
      <c r="FO60" s="122" t="str">
        <f t="shared" si="150"/>
        <v/>
      </c>
      <c r="FP60" s="122" t="str">
        <f t="shared" si="1392"/>
        <v/>
      </c>
      <c r="FU60" s="100">
        <v>2</v>
      </c>
      <c r="FV60" s="219">
        <v>302</v>
      </c>
      <c r="FW60" s="218" t="s">
        <v>124</v>
      </c>
      <c r="GA60" s="212">
        <f t="shared" si="1515"/>
        <v>83</v>
      </c>
      <c r="GB60" s="140" t="str">
        <f t="shared" si="1516"/>
        <v>COM. SC.(NEW)</v>
      </c>
      <c r="GC60" s="126">
        <f>COUNTIF($I$142:$I$212,"&gt;0")</f>
        <v>0</v>
      </c>
      <c r="GD60" s="127">
        <f t="shared" si="1517"/>
        <v>0</v>
      </c>
      <c r="GE60" s="126" t="e">
        <f t="shared" si="1492"/>
        <v>#DIV/0!</v>
      </c>
      <c r="GF60" s="127">
        <f>COUNTIF($J$143:$J$212,GF$3)</f>
        <v>0</v>
      </c>
      <c r="GG60" s="127">
        <f t="shared" ref="GG60:GN60" si="1539">COUNTIF($J$143:$J$212,GG$3)</f>
        <v>0</v>
      </c>
      <c r="GH60" s="127">
        <f t="shared" si="1539"/>
        <v>0</v>
      </c>
      <c r="GI60" s="127">
        <f t="shared" si="1539"/>
        <v>0</v>
      </c>
      <c r="GJ60" s="127">
        <f t="shared" si="1539"/>
        <v>0</v>
      </c>
      <c r="GK60" s="127">
        <f t="shared" si="1539"/>
        <v>0</v>
      </c>
      <c r="GL60" s="127">
        <f t="shared" si="1539"/>
        <v>0</v>
      </c>
      <c r="GM60" s="127">
        <f t="shared" si="1539"/>
        <v>0</v>
      </c>
      <c r="GN60" s="127">
        <f t="shared" si="1539"/>
        <v>0</v>
      </c>
      <c r="GO60" s="126">
        <f t="shared" si="1519"/>
        <v>0</v>
      </c>
      <c r="GP60" s="126" t="e">
        <f t="shared" si="1520"/>
        <v>#DIV/0!</v>
      </c>
      <c r="GQ60" s="126">
        <f>COUNTIF($I$143:$I$212,"&lt;45")-GN60</f>
        <v>0</v>
      </c>
      <c r="GR60" s="126">
        <f>COUNTIF($I$143:$I$212,"&lt;60")-GQ60</f>
        <v>0</v>
      </c>
      <c r="GS60" s="126">
        <f>COUNTIF($I$143:$I$212,"&lt;75")-GQ60-GR60</f>
        <v>0</v>
      </c>
      <c r="GT60" s="126">
        <f>COUNTIF($I$143:$I$212,"&lt;90")-GQ60-GR60-GS60</f>
        <v>0</v>
      </c>
      <c r="GU60" s="126">
        <f>COUNTIF($I$143:$I$212,"&gt;89")</f>
        <v>0</v>
      </c>
      <c r="GV60" s="126">
        <f>COUNTIF($I$143:$I$212,GV3)</f>
        <v>0</v>
      </c>
      <c r="GW60" s="126">
        <f>COUNTIF($I$143:$I$212,GW3)</f>
        <v>0</v>
      </c>
      <c r="GY60" s="115">
        <v>57</v>
      </c>
      <c r="GZ60" s="120" t="str">
        <f>IF('INPUT INF'!N$12="YES",GY60,"")</f>
        <v/>
      </c>
      <c r="HA60" s="115" t="str">
        <f>'INPUT INF'!K12</f>
        <v>A K MAURYA</v>
      </c>
      <c r="HB60" s="120" t="str">
        <f>IF(GZ60="","",'INPUT INF'!L$12)</f>
        <v/>
      </c>
      <c r="HC60" s="120" t="str">
        <f>'INPUT INF'!N$3</f>
        <v>A</v>
      </c>
      <c r="HD60" s="133" t="str">
        <f>IFERROR(INDEX(GB$4:GB$28,MATCH($HB60,$GA$4:$GA$28,0)),"")</f>
        <v/>
      </c>
      <c r="HE60" s="133">
        <f>IFERROR(INDEX(GC$4:GC$28,MATCH($HB60,$GA$4:$GA$28,0)),"")</f>
        <v>0</v>
      </c>
      <c r="HF60" s="133">
        <f t="shared" ref="HF60" si="1540">IFERROR(INDEX(GD$4:GD$28,MATCH($HB60,$GA$4:$GA$28,0)),"")</f>
        <v>0</v>
      </c>
      <c r="HG60" s="133" t="str">
        <f t="shared" ref="HG60" si="1541">IFERROR(INDEX(GE$4:GE$28,MATCH($HB60,$GA$4:$GA$28,0)),"")</f>
        <v/>
      </c>
      <c r="HH60" s="133">
        <f t="shared" ref="HH60" si="1542">IFERROR(INDEX(GF$4:GF$28,MATCH($HB60,$GA$4:$GA$28,0)),"")</f>
        <v>0</v>
      </c>
      <c r="HI60" s="133">
        <f t="shared" ref="HI60" si="1543">IFERROR(INDEX(GG$4:GG$28,MATCH($HB60,$GA$4:$GA$28,0)),"")</f>
        <v>0</v>
      </c>
      <c r="HJ60" s="133">
        <f t="shared" ref="HJ60" si="1544">IFERROR(INDEX(GH$4:GH$28,MATCH($HB60,$GA$4:$GA$28,0)),"")</f>
        <v>0</v>
      </c>
      <c r="HK60" s="133">
        <f t="shared" ref="HK60" si="1545">IFERROR(INDEX(GI$4:GI$28,MATCH($HB60,$GA$4:$GA$28,0)),"")</f>
        <v>0</v>
      </c>
      <c r="HL60" s="133">
        <f t="shared" ref="HL60" si="1546">IFERROR(INDEX(GJ$4:GJ$28,MATCH($HB60,$GA$4:$GA$28,0)),"")</f>
        <v>0</v>
      </c>
      <c r="HM60" s="133">
        <f t="shared" ref="HM60" si="1547">IFERROR(INDEX(GK$4:GK$28,MATCH($HB60,$GA$4:$GA$28,0)),"")</f>
        <v>0</v>
      </c>
      <c r="HN60" s="133">
        <f t="shared" ref="HN60" si="1548">IFERROR(INDEX(GL$4:GL$28,MATCH($HB60,$GA$4:$GA$28,0)),"")</f>
        <v>0</v>
      </c>
      <c r="HO60" s="133">
        <f t="shared" ref="HO60" si="1549">IFERROR(INDEX(GM$4:GM$28,MATCH($HB60,$GA$4:$GA$28,0)),"")</f>
        <v>0</v>
      </c>
      <c r="HP60" s="133">
        <f t="shared" ref="HP60" si="1550">IFERROR(INDEX(GN$4:GN$28,MATCH($HB60,$GA$4:$GA$28,0)),"")</f>
        <v>0</v>
      </c>
      <c r="HQ60" s="133">
        <f t="shared" ref="HQ60" si="1551">IFERROR(INDEX(GO$4:GO$28,MATCH($HB60,$GA$4:$GA$28,0)),"")</f>
        <v>0</v>
      </c>
      <c r="HR60" s="133" t="str">
        <f t="shared" ref="HR60" si="1552">IFERROR(INDEX(GP$4:GP$28,MATCH($HB60,$GA$4:$GA$28,0)),"")</f>
        <v/>
      </c>
      <c r="HS60" s="133">
        <f t="shared" ref="HS60" si="1553">IFERROR(INDEX(GQ$4:GQ$28,MATCH($HB60,$GA$4:$GA$28,0)),"")</f>
        <v>0</v>
      </c>
      <c r="HT60" s="133">
        <f t="shared" ref="HT60" si="1554">IFERROR(INDEX(GR$4:GR$28,MATCH($HB60,$GA$4:$GA$28,0)),"")</f>
        <v>0</v>
      </c>
      <c r="HU60" s="133">
        <f t="shared" ref="HU60" si="1555">IFERROR(INDEX(GS$4:GS$28,MATCH($HB60,$GA$4:$GA$28,0)),"")</f>
        <v>0</v>
      </c>
      <c r="HV60" s="133">
        <f t="shared" ref="HV60" si="1556">IFERROR(INDEX(GT$4:GT$28,MATCH($HB60,$GA$4:$GA$28,0)),"")</f>
        <v>0</v>
      </c>
      <c r="HW60" s="133">
        <f t="shared" ref="HW60" si="1557">IFERROR(INDEX(GU$4:GU$28,MATCH($HB60,$GA$4:$GA$28,0)),"")</f>
        <v>0</v>
      </c>
      <c r="HX60" s="133">
        <f t="shared" ref="HX60" si="1558">IFERROR(INDEX(GV$4:GV$28,MATCH($HB60,$GA$4:$GA$28,0)),"")</f>
        <v>0</v>
      </c>
      <c r="HY60" s="133">
        <f t="shared" ref="HY60" si="1559">IFERROR(INDEX(GW$4:GW$28,MATCH($HB60,$GA$4:$GA$28,0)),"")</f>
        <v>0</v>
      </c>
      <c r="IA60" s="141" t="str">
        <f t="shared" si="452"/>
        <v/>
      </c>
      <c r="IB60" s="131" t="str">
        <f t="shared" si="191"/>
        <v/>
      </c>
      <c r="IC60" s="131" t="str">
        <f t="shared" si="192"/>
        <v/>
      </c>
      <c r="ID60" s="131" t="str">
        <f t="shared" si="193"/>
        <v/>
      </c>
      <c r="IE60" s="131" t="str">
        <f t="shared" si="194"/>
        <v/>
      </c>
      <c r="IF60" s="131" t="str">
        <f t="shared" si="195"/>
        <v/>
      </c>
      <c r="IG60" s="131" t="str">
        <f t="shared" si="196"/>
        <v/>
      </c>
      <c r="IH60" s="131" t="str">
        <f t="shared" si="197"/>
        <v/>
      </c>
      <c r="II60" s="131" t="str">
        <f t="shared" si="198"/>
        <v/>
      </c>
      <c r="IJ60" s="131" t="str">
        <f t="shared" si="199"/>
        <v/>
      </c>
      <c r="IK60" s="131" t="str">
        <f t="shared" si="200"/>
        <v/>
      </c>
      <c r="IL60" s="131" t="str">
        <f t="shared" si="201"/>
        <v/>
      </c>
      <c r="IM60" s="131" t="str">
        <f t="shared" si="202"/>
        <v/>
      </c>
      <c r="IN60" s="131" t="str">
        <f t="shared" si="203"/>
        <v/>
      </c>
      <c r="IO60" s="131" t="str">
        <f t="shared" si="204"/>
        <v/>
      </c>
      <c r="IP60" s="131" t="str">
        <f t="shared" si="205"/>
        <v/>
      </c>
      <c r="IQ60" s="131" t="str">
        <f t="shared" si="206"/>
        <v/>
      </c>
      <c r="IR60" s="131" t="str">
        <f t="shared" si="207"/>
        <v/>
      </c>
      <c r="IS60" s="131" t="str">
        <f t="shared" si="208"/>
        <v/>
      </c>
      <c r="IT60" s="131" t="str">
        <f t="shared" si="209"/>
        <v/>
      </c>
      <c r="IU60" s="131" t="str">
        <f t="shared" si="210"/>
        <v/>
      </c>
      <c r="IV60" s="131" t="str">
        <f t="shared" si="211"/>
        <v/>
      </c>
      <c r="IW60" s="131" t="str">
        <f t="shared" si="212"/>
        <v/>
      </c>
      <c r="IX60" s="131" t="str">
        <f t="shared" si="213"/>
        <v/>
      </c>
      <c r="IY60" s="131" t="str">
        <f t="shared" si="214"/>
        <v/>
      </c>
      <c r="IZ60" s="131" t="str">
        <f t="shared" si="215"/>
        <v/>
      </c>
      <c r="JC60" s="133"/>
      <c r="JD60" s="133" t="e">
        <f t="shared" si="1491"/>
        <v>#NUM!</v>
      </c>
      <c r="JE60" s="133"/>
      <c r="JF60" s="133" t="str">
        <f t="shared" si="1469"/>
        <v/>
      </c>
      <c r="JG60" s="133" t="str">
        <f t="shared" si="1469"/>
        <v/>
      </c>
      <c r="JH60" s="133" t="str">
        <f t="shared" si="1469"/>
        <v/>
      </c>
      <c r="JI60" s="133" t="str">
        <f t="shared" si="1469"/>
        <v/>
      </c>
      <c r="JJ60" s="133" t="str">
        <f t="shared" si="1469"/>
        <v/>
      </c>
      <c r="JK60" s="133" t="e">
        <f t="shared" si="1304"/>
        <v>#VALUE!</v>
      </c>
      <c r="JL60" s="133" t="str">
        <f t="shared" si="1470"/>
        <v/>
      </c>
      <c r="JM60" s="133" t="str">
        <f t="shared" si="1470"/>
        <v/>
      </c>
      <c r="JN60" s="133" t="str">
        <f t="shared" si="1470"/>
        <v/>
      </c>
      <c r="JO60" s="133" t="str">
        <f t="shared" si="1470"/>
        <v/>
      </c>
      <c r="JP60" s="133" t="str">
        <f t="shared" si="1470"/>
        <v/>
      </c>
      <c r="JQ60" s="133" t="str">
        <f t="shared" si="1470"/>
        <v/>
      </c>
      <c r="JR60" s="133" t="str">
        <f t="shared" si="1470"/>
        <v/>
      </c>
      <c r="JS60" s="133" t="str">
        <f t="shared" si="1470"/>
        <v/>
      </c>
      <c r="JT60" s="133" t="str">
        <f t="shared" si="1470"/>
        <v/>
      </c>
      <c r="JU60" s="133" t="str">
        <f t="shared" si="1470"/>
        <v/>
      </c>
      <c r="JV60" s="120" t="e">
        <f t="shared" si="1306"/>
        <v>#VALUE!</v>
      </c>
      <c r="JW60" s="143"/>
      <c r="JX60" s="143"/>
      <c r="JY60" s="143"/>
      <c r="JZ60" s="143"/>
      <c r="KA60" s="143"/>
      <c r="KB60" s="143"/>
    </row>
    <row r="61" spans="1:288" ht="15" customHeight="1" x14ac:dyDescent="0.25">
      <c r="A61" s="115">
        <v>59</v>
      </c>
      <c r="B61" s="115" t="str">
        <f t="shared" si="59"/>
        <v/>
      </c>
      <c r="C61" s="115" t="s">
        <v>68</v>
      </c>
      <c r="D61" s="100" t="str">
        <f t="shared" si="178"/>
        <v>A</v>
      </c>
      <c r="E61" s="100" t="str">
        <f t="shared" si="60"/>
        <v/>
      </c>
      <c r="F61" s="100" t="str">
        <f t="shared" si="61"/>
        <v/>
      </c>
      <c r="G61" s="100" t="str">
        <f t="shared" si="2"/>
        <v/>
      </c>
      <c r="H61" s="100" t="str">
        <f t="shared" si="62"/>
        <v/>
      </c>
      <c r="I61" s="100" t="str">
        <f t="shared" si="3"/>
        <v/>
      </c>
      <c r="J61" s="100" t="str">
        <f t="shared" si="63"/>
        <v/>
      </c>
      <c r="K61" s="100" t="str">
        <f t="shared" si="4"/>
        <v/>
      </c>
      <c r="L61" s="100" t="str">
        <f t="shared" si="5"/>
        <v/>
      </c>
      <c r="M61" s="100" t="str">
        <f t="shared" si="6"/>
        <v/>
      </c>
      <c r="N61" s="100" t="str">
        <f t="shared" si="64"/>
        <v/>
      </c>
      <c r="O61" s="100" t="str">
        <f t="shared" si="7"/>
        <v/>
      </c>
      <c r="P61" s="100" t="str">
        <f t="shared" si="65"/>
        <v/>
      </c>
      <c r="Q61" s="100" t="str">
        <f t="shared" si="8"/>
        <v/>
      </c>
      <c r="R61" s="100" t="str">
        <f t="shared" si="66"/>
        <v/>
      </c>
      <c r="S61" s="100" t="str">
        <f t="shared" si="9"/>
        <v/>
      </c>
      <c r="T61" s="100" t="str">
        <f t="shared" si="67"/>
        <v/>
      </c>
      <c r="U61" s="100" t="str">
        <f t="shared" si="10"/>
        <v/>
      </c>
      <c r="V61" s="100" t="str">
        <f t="shared" si="68"/>
        <v/>
      </c>
      <c r="W61" s="100" t="str">
        <f t="shared" si="11"/>
        <v/>
      </c>
      <c r="X61" s="100" t="str">
        <f t="shared" si="69"/>
        <v/>
      </c>
      <c r="Y61" s="100" t="str">
        <f t="shared" si="12"/>
        <v/>
      </c>
      <c r="Z61" s="100" t="str">
        <f t="shared" si="70"/>
        <v/>
      </c>
      <c r="AA61" s="100" t="str">
        <f t="shared" si="13"/>
        <v/>
      </c>
      <c r="AB61" s="100" t="str">
        <f t="shared" si="71"/>
        <v/>
      </c>
      <c r="AC61" s="100" t="str">
        <f t="shared" si="14"/>
        <v/>
      </c>
      <c r="AD61" s="100" t="str">
        <f t="shared" si="72"/>
        <v/>
      </c>
      <c r="AE61" s="100" t="str">
        <f t="shared" si="15"/>
        <v/>
      </c>
      <c r="AF61" s="100" t="str">
        <f t="shared" si="73"/>
        <v/>
      </c>
      <c r="AG61" s="100" t="str">
        <f t="shared" si="16"/>
        <v/>
      </c>
      <c r="AH61" s="100" t="str">
        <f t="shared" si="74"/>
        <v/>
      </c>
      <c r="AI61" s="100" t="str">
        <f t="shared" si="17"/>
        <v/>
      </c>
      <c r="AJ61" s="100" t="str">
        <f t="shared" si="75"/>
        <v/>
      </c>
      <c r="AK61" s="100" t="str">
        <f t="shared" si="18"/>
        <v/>
      </c>
      <c r="AL61" s="100" t="str">
        <f t="shared" si="76"/>
        <v/>
      </c>
      <c r="AM61" s="100" t="str">
        <f t="shared" si="19"/>
        <v/>
      </c>
      <c r="AN61" s="100" t="str">
        <f t="shared" si="77"/>
        <v/>
      </c>
      <c r="AO61" s="100" t="str">
        <f t="shared" si="20"/>
        <v/>
      </c>
      <c r="AP61" s="100" t="str">
        <f t="shared" si="78"/>
        <v/>
      </c>
      <c r="AQ61" s="100" t="str">
        <f t="shared" si="21"/>
        <v/>
      </c>
      <c r="AR61" s="100" t="str">
        <f t="shared" si="79"/>
        <v/>
      </c>
      <c r="AS61" s="100" t="str">
        <f t="shared" si="22"/>
        <v/>
      </c>
      <c r="AT61" s="100" t="str">
        <f t="shared" si="80"/>
        <v/>
      </c>
      <c r="AU61" s="100" t="str">
        <f t="shared" si="23"/>
        <v/>
      </c>
      <c r="AV61" s="100" t="str">
        <f t="shared" si="81"/>
        <v/>
      </c>
      <c r="AW61" s="100" t="str">
        <f t="shared" si="24"/>
        <v/>
      </c>
      <c r="AX61" s="100" t="str">
        <f t="shared" si="82"/>
        <v/>
      </c>
      <c r="AY61" s="100" t="str">
        <f t="shared" si="25"/>
        <v/>
      </c>
      <c r="AZ61" s="100" t="str">
        <f t="shared" si="83"/>
        <v/>
      </c>
      <c r="BA61" s="100" t="str">
        <f t="shared" si="26"/>
        <v/>
      </c>
      <c r="BB61" s="100" t="str">
        <f t="shared" si="84"/>
        <v/>
      </c>
      <c r="BC61" s="100" t="str">
        <f>IFERROR(INDEX('INPUT INF'!$F$3:$F$601,MATCH($B61,'INPUT INF'!$A$3:$A$601,FALSE)),"")</f>
        <v/>
      </c>
      <c r="BD61" s="100" t="str">
        <f t="shared" si="27"/>
        <v/>
      </c>
      <c r="BE61" s="100" t="str">
        <f t="shared" si="85"/>
        <v/>
      </c>
      <c r="BF61" s="100" t="str">
        <f t="shared" si="28"/>
        <v/>
      </c>
      <c r="BG61" s="115" t="str">
        <f t="shared" si="29"/>
        <v/>
      </c>
      <c r="BH61" s="115" t="str">
        <f>IF(AND('INPUT INF'!$O$1="X",BG61="PASS"),BF61,IF($BG61="","0",IF('INPUT INF'!$N$63="YES",$BF61,"")))</f>
        <v>0</v>
      </c>
      <c r="BI61" s="115" t="str">
        <f>IF($BG61="","0",IF('INPUT INF'!$N$64="YES",$BF61,""))</f>
        <v>0</v>
      </c>
      <c r="BJ61" s="115" t="str">
        <f>IF($BG61="","0",IF('INPUT INF'!$N$65="YES",$BF61,""))</f>
        <v>0</v>
      </c>
      <c r="BL61" s="116" t="str">
        <f t="shared" si="87"/>
        <v/>
      </c>
      <c r="BM61" s="116" t="str">
        <f t="shared" si="88"/>
        <v/>
      </c>
      <c r="BN61" s="116" t="str">
        <f t="shared" si="88"/>
        <v/>
      </c>
      <c r="BR61" s="116" t="str">
        <f t="shared" si="92"/>
        <v/>
      </c>
      <c r="BS61" s="116" t="str">
        <f t="shared" si="93"/>
        <v/>
      </c>
      <c r="BT61" s="116" t="str">
        <f t="shared" si="93"/>
        <v/>
      </c>
      <c r="BX61" s="116" t="str">
        <f t="shared" si="97"/>
        <v/>
      </c>
      <c r="BY61" s="116" t="str">
        <f t="shared" si="98"/>
        <v/>
      </c>
      <c r="BZ61" s="116" t="str">
        <f t="shared" si="98"/>
        <v/>
      </c>
      <c r="CD61" s="116" t="str">
        <f t="shared" si="102"/>
        <v/>
      </c>
      <c r="CE61" s="116" t="str">
        <f t="shared" si="103"/>
        <v/>
      </c>
      <c r="CF61" s="116" t="str">
        <f t="shared" si="104"/>
        <v/>
      </c>
      <c r="CJ61" s="116" t="str">
        <f t="shared" si="108"/>
        <v/>
      </c>
      <c r="CK61" s="116" t="str">
        <f t="shared" si="109"/>
        <v/>
      </c>
      <c r="CL61" s="116" t="str">
        <f t="shared" si="110"/>
        <v/>
      </c>
      <c r="CP61" s="116" t="str">
        <f t="shared" si="30"/>
        <v/>
      </c>
      <c r="CQ61" s="116" t="str">
        <f t="shared" si="114"/>
        <v/>
      </c>
      <c r="CR61" s="116" t="str">
        <f t="shared" si="115"/>
        <v/>
      </c>
      <c r="DH61" s="115" t="str">
        <f t="shared" si="31"/>
        <v/>
      </c>
      <c r="DI61" s="115" t="str">
        <f t="shared" si="32"/>
        <v/>
      </c>
      <c r="DJ61" s="115" t="str">
        <f t="shared" si="33"/>
        <v/>
      </c>
      <c r="DK61" s="115" t="str">
        <f t="shared" si="34"/>
        <v/>
      </c>
      <c r="DL61" s="115" t="str">
        <f t="shared" si="35"/>
        <v/>
      </c>
      <c r="DM61" s="115" t="str">
        <f t="shared" si="36"/>
        <v/>
      </c>
      <c r="DN61" s="115" t="str">
        <f t="shared" si="37"/>
        <v/>
      </c>
      <c r="DO61" s="115" t="str">
        <f t="shared" si="38"/>
        <v/>
      </c>
      <c r="DP61" s="115" t="str">
        <f t="shared" si="39"/>
        <v/>
      </c>
      <c r="DQ61" s="115" t="str">
        <f t="shared" si="40"/>
        <v/>
      </c>
      <c r="DR61" s="115" t="str">
        <f t="shared" si="41"/>
        <v/>
      </c>
      <c r="DS61" s="115" t="str">
        <f t="shared" si="42"/>
        <v/>
      </c>
      <c r="DT61" s="115" t="str">
        <f t="shared" si="43"/>
        <v/>
      </c>
      <c r="DU61" s="115" t="str">
        <f t="shared" si="44"/>
        <v/>
      </c>
      <c r="DV61" s="115" t="str">
        <f t="shared" si="45"/>
        <v/>
      </c>
      <c r="DW61" s="115" t="str">
        <f t="shared" si="46"/>
        <v/>
      </c>
      <c r="DX61" s="115" t="str">
        <f t="shared" si="47"/>
        <v/>
      </c>
      <c r="DY61" s="115" t="str">
        <f t="shared" si="48"/>
        <v/>
      </c>
      <c r="DZ61" s="115" t="str">
        <f t="shared" si="49"/>
        <v/>
      </c>
      <c r="EA61" s="115" t="str">
        <f t="shared" si="50"/>
        <v/>
      </c>
      <c r="EB61" s="115" t="str">
        <f t="shared" si="51"/>
        <v/>
      </c>
      <c r="EC61" s="115" t="str">
        <f t="shared" si="52"/>
        <v/>
      </c>
      <c r="ED61" s="115" t="str">
        <f t="shared" si="53"/>
        <v/>
      </c>
      <c r="EE61" s="115" t="str">
        <f t="shared" si="54"/>
        <v/>
      </c>
      <c r="EF61" s="115" t="str">
        <f t="shared" si="55"/>
        <v/>
      </c>
      <c r="EG61" s="115" t="str">
        <f t="shared" si="119"/>
        <v/>
      </c>
      <c r="EH61" s="115" t="str">
        <f t="shared" si="120"/>
        <v/>
      </c>
      <c r="EI61" s="115" t="str">
        <f t="shared" si="121"/>
        <v/>
      </c>
      <c r="EJ61" s="115" t="str">
        <f t="shared" si="122"/>
        <v/>
      </c>
      <c r="EK61" s="115" t="str">
        <f t="shared" si="123"/>
        <v/>
      </c>
      <c r="EL61" s="115" t="str">
        <f t="shared" si="124"/>
        <v/>
      </c>
      <c r="EM61" s="115" t="str">
        <f t="shared" si="125"/>
        <v/>
      </c>
      <c r="EN61" s="115" t="str">
        <f t="shared" si="126"/>
        <v/>
      </c>
      <c r="EO61" s="115" t="str">
        <f t="shared" si="127"/>
        <v/>
      </c>
      <c r="EP61" s="115" t="str">
        <f t="shared" si="128"/>
        <v/>
      </c>
      <c r="EQ61" s="115" t="str">
        <f t="shared" si="129"/>
        <v/>
      </c>
      <c r="ER61" s="115" t="str">
        <f t="shared" si="130"/>
        <v/>
      </c>
      <c r="ES61" s="115" t="str">
        <f t="shared" si="131"/>
        <v/>
      </c>
      <c r="ET61" s="115" t="str">
        <f t="shared" si="132"/>
        <v/>
      </c>
      <c r="EU61" s="115" t="str">
        <f t="shared" si="133"/>
        <v/>
      </c>
      <c r="EV61" s="115" t="str">
        <f t="shared" si="134"/>
        <v/>
      </c>
      <c r="EW61" s="115" t="str">
        <f t="shared" si="135"/>
        <v/>
      </c>
      <c r="EX61" s="115" t="str">
        <f t="shared" si="136"/>
        <v/>
      </c>
      <c r="EY61" s="115" t="str">
        <f t="shared" si="137"/>
        <v/>
      </c>
      <c r="EZ61" s="115" t="str">
        <f t="shared" si="138"/>
        <v/>
      </c>
      <c r="FA61" s="115" t="str">
        <f t="shared" si="139"/>
        <v/>
      </c>
      <c r="FB61" s="115" t="str">
        <f t="shared" si="140"/>
        <v/>
      </c>
      <c r="FC61" s="115" t="str">
        <f t="shared" si="141"/>
        <v/>
      </c>
      <c r="FD61" s="115" t="str">
        <f t="shared" si="142"/>
        <v/>
      </c>
      <c r="FE61" s="115" t="str">
        <f t="shared" si="143"/>
        <v/>
      </c>
      <c r="FF61" s="115">
        <f t="shared" si="1416"/>
        <v>55</v>
      </c>
      <c r="FG61" s="115" t="str">
        <f>IFERROR(SMALL($DL$3:$DL$422,$A$11),"")</f>
        <v/>
      </c>
      <c r="FH61" s="115">
        <f t="shared" si="1417"/>
        <v>96</v>
      </c>
      <c r="FI61" s="115" t="str">
        <f t="shared" si="144"/>
        <v/>
      </c>
      <c r="FJ61" s="115" t="str">
        <f t="shared" si="145"/>
        <v/>
      </c>
      <c r="FK61" s="120" t="str">
        <f t="shared" si="146"/>
        <v/>
      </c>
      <c r="FL61" s="121" t="str">
        <f t="shared" si="147"/>
        <v/>
      </c>
      <c r="FM61" s="122" t="str">
        <f t="shared" si="148"/>
        <v/>
      </c>
      <c r="FN61" s="121" t="str">
        <f t="shared" si="149"/>
        <v/>
      </c>
      <c r="FO61" s="122" t="str">
        <f t="shared" si="150"/>
        <v/>
      </c>
      <c r="FP61" s="122" t="str">
        <f t="shared" si="1392"/>
        <v/>
      </c>
      <c r="FU61" s="100">
        <v>3</v>
      </c>
      <c r="FV61" s="219">
        <v>301</v>
      </c>
      <c r="FW61" s="218" t="s">
        <v>125</v>
      </c>
      <c r="GA61" s="212">
        <f t="shared" si="1515"/>
        <v>65</v>
      </c>
      <c r="GB61" s="140" t="str">
        <f t="shared" si="1516"/>
        <v>IP(NEW)</v>
      </c>
      <c r="GC61" s="126">
        <f>COUNTIF($K$142:$K$212,"&gt;0")</f>
        <v>0</v>
      </c>
      <c r="GD61" s="127">
        <f t="shared" si="1517"/>
        <v>0</v>
      </c>
      <c r="GE61" s="126" t="e">
        <f t="shared" si="1492"/>
        <v>#DIV/0!</v>
      </c>
      <c r="GF61" s="127">
        <f>COUNTIF($L$143:$L$212,GF$3)</f>
        <v>0</v>
      </c>
      <c r="GG61" s="127">
        <f t="shared" ref="GG61:GN61" si="1560">COUNTIF($L$143:$L$212,GG$3)</f>
        <v>0</v>
      </c>
      <c r="GH61" s="127">
        <f t="shared" si="1560"/>
        <v>0</v>
      </c>
      <c r="GI61" s="127">
        <f t="shared" si="1560"/>
        <v>0</v>
      </c>
      <c r="GJ61" s="127">
        <f t="shared" si="1560"/>
        <v>0</v>
      </c>
      <c r="GK61" s="127">
        <f t="shared" si="1560"/>
        <v>0</v>
      </c>
      <c r="GL61" s="127">
        <f t="shared" si="1560"/>
        <v>0</v>
      </c>
      <c r="GM61" s="127">
        <f t="shared" si="1560"/>
        <v>0</v>
      </c>
      <c r="GN61" s="127">
        <f t="shared" si="1560"/>
        <v>0</v>
      </c>
      <c r="GO61" s="126">
        <f t="shared" si="1519"/>
        <v>0</v>
      </c>
      <c r="GP61" s="126" t="e">
        <f t="shared" si="1520"/>
        <v>#DIV/0!</v>
      </c>
      <c r="GQ61" s="126">
        <f>COUNTIF($K$143:$K$212,"&lt;45")-GN61</f>
        <v>0</v>
      </c>
      <c r="GR61" s="126">
        <f>COUNTIF($K$143:$K$212,"&lt;60")-GQ61</f>
        <v>0</v>
      </c>
      <c r="GS61" s="126">
        <f>COUNTIF($K$143:$K$212,"&lt;75")-GQ61-GR61</f>
        <v>0</v>
      </c>
      <c r="GT61" s="126">
        <f>COUNTIF($K$143:$K$212,"&lt;90")-GQ61-GR61-GS61</f>
        <v>0</v>
      </c>
      <c r="GU61" s="126">
        <f>COUNTIF($K$143:$K$212,"&gt;89")</f>
        <v>0</v>
      </c>
      <c r="GV61" s="126">
        <f>COUNTIF($K$143:$K$212,GV3)</f>
        <v>0</v>
      </c>
      <c r="GW61" s="126">
        <f>COUNTIF($K$143:$K$212,GW3)</f>
        <v>0</v>
      </c>
      <c r="GY61" s="115">
        <v>58</v>
      </c>
      <c r="GZ61" s="120">
        <f>IF('INPUT INF'!O$12="YES",GY61,"")</f>
        <v>58</v>
      </c>
      <c r="HA61" s="120" t="str">
        <f>HA60</f>
        <v>A K MAURYA</v>
      </c>
      <c r="HB61" s="120">
        <f>IF(GZ61="","",'INPUT INF'!L$12)</f>
        <v>54</v>
      </c>
      <c r="HC61" s="120" t="str">
        <f>'INPUT INF'!O$3</f>
        <v>B</v>
      </c>
      <c r="HD61" s="133" t="str">
        <f>IFERROR(INDEX(GB$31:GB$55,MATCH($HB61,$GA$31:$GA$55,0)),"")</f>
        <v>B.ST</v>
      </c>
      <c r="HE61" s="133">
        <f>IFERROR(INDEX(GC$31:GC$55,MATCH($HB61,$GA$31:$GA$55,0)),"")</f>
        <v>32</v>
      </c>
      <c r="HF61" s="133">
        <f t="shared" ref="HF61" si="1561">IFERROR(INDEX(GD$31:GD$55,MATCH($HB61,$GA$31:$GA$55,0)),"")</f>
        <v>32</v>
      </c>
      <c r="HG61" s="133">
        <f t="shared" ref="HG61" si="1562">IFERROR(INDEX(GE$31:GE$55,MATCH($HB61,$GA$31:$GA$55,0)),"")</f>
        <v>100</v>
      </c>
      <c r="HH61" s="133">
        <f t="shared" ref="HH61" si="1563">IFERROR(INDEX(GF$31:GF$55,MATCH($HB61,$GA$31:$GA$55,0)),"")</f>
        <v>2</v>
      </c>
      <c r="HI61" s="133">
        <f t="shared" ref="HI61" si="1564">IFERROR(INDEX(GG$31:GG$55,MATCH($HB61,$GA$31:$GA$55,0)),"")</f>
        <v>3</v>
      </c>
      <c r="HJ61" s="133">
        <f t="shared" ref="HJ61" si="1565">IFERROR(INDEX(GH$31:GH$55,MATCH($HB61,$GA$31:$GA$55,0)),"")</f>
        <v>1</v>
      </c>
      <c r="HK61" s="133">
        <f t="shared" ref="HK61" si="1566">IFERROR(INDEX(GI$31:GI$55,MATCH($HB61,$GA$31:$GA$55,0)),"")</f>
        <v>3</v>
      </c>
      <c r="HL61" s="133">
        <f t="shared" ref="HL61" si="1567">IFERROR(INDEX(GJ$31:GJ$55,MATCH($HB61,$GA$31:$GA$55,0)),"")</f>
        <v>3</v>
      </c>
      <c r="HM61" s="133">
        <f t="shared" ref="HM61" si="1568">IFERROR(INDEX(GK$31:GK$55,MATCH($HB61,$GA$31:$GA$55,0)),"")</f>
        <v>3</v>
      </c>
      <c r="HN61" s="133">
        <f t="shared" ref="HN61" si="1569">IFERROR(INDEX(GL$31:GL$55,MATCH($HB61,$GA$31:$GA$55,0)),"")</f>
        <v>10</v>
      </c>
      <c r="HO61" s="133">
        <f t="shared" ref="HO61" si="1570">IFERROR(INDEX(GM$31:GM$55,MATCH($HB61,$GA$31:$GA$55,0)),"")</f>
        <v>7</v>
      </c>
      <c r="HP61" s="133">
        <f t="shared" ref="HP61" si="1571">IFERROR(INDEX(GN$31:GN$55,MATCH($HB61,$GA$31:$GA$55,0)),"")</f>
        <v>0</v>
      </c>
      <c r="HQ61" s="133">
        <f t="shared" ref="HQ61" si="1572">IFERROR(INDEX(GO$31:GO$55,MATCH($HB61,$GA$31:$GA$55,0)),"")</f>
        <v>106</v>
      </c>
      <c r="HR61" s="133">
        <f t="shared" ref="HR61" si="1573">IFERROR(INDEX(GP$31:GP$55,MATCH($HB61,$GA$31:$GA$55,0)),"")</f>
        <v>41.41</v>
      </c>
      <c r="HS61" s="133">
        <f t="shared" ref="HS61" si="1574">IFERROR(INDEX(GQ$31:GQ$55,MATCH($HB61,$GA$31:$GA$55,0)),"")</f>
        <v>0</v>
      </c>
      <c r="HT61" s="133">
        <f t="shared" ref="HT61" si="1575">IFERROR(INDEX(GR$31:GR$55,MATCH($HB61,$GA$31:$GA$55,0)),"")</f>
        <v>6</v>
      </c>
      <c r="HU61" s="133">
        <f t="shared" ref="HU61" si="1576">IFERROR(INDEX(GS$31:GS$55,MATCH($HB61,$GA$31:$GA$55,0)),"")</f>
        <v>14</v>
      </c>
      <c r="HV61" s="133">
        <f t="shared" ref="HV61" si="1577">IFERROR(INDEX(GT$31:GT$55,MATCH($HB61,$GA$31:$GA$55,0)),"")</f>
        <v>7</v>
      </c>
      <c r="HW61" s="133">
        <f t="shared" ref="HW61" si="1578">IFERROR(INDEX(GU$31:GU$55,MATCH($HB61,$GA$31:$GA$55,0)),"")</f>
        <v>5</v>
      </c>
      <c r="HX61" s="133">
        <f t="shared" ref="HX61" si="1579">IFERROR(INDEX(GV$31:GV$55,MATCH($HB61,$GA$31:$GA$55,0)),"")</f>
        <v>15</v>
      </c>
      <c r="HY61" s="133">
        <f t="shared" ref="HY61" si="1580">IFERROR(INDEX(GW$31:GW$55,MATCH($HB61,$GA$31:$GA$55,0)),"")</f>
        <v>5</v>
      </c>
      <c r="IA61" s="141" t="str">
        <f t="shared" si="452"/>
        <v/>
      </c>
      <c r="IB61" s="131" t="str">
        <f t="shared" si="191"/>
        <v/>
      </c>
      <c r="IC61" s="131" t="str">
        <f t="shared" si="192"/>
        <v/>
      </c>
      <c r="ID61" s="131" t="str">
        <f t="shared" si="193"/>
        <v/>
      </c>
      <c r="IE61" s="131" t="str">
        <f t="shared" si="194"/>
        <v/>
      </c>
      <c r="IF61" s="131" t="str">
        <f t="shared" si="195"/>
        <v/>
      </c>
      <c r="IG61" s="131" t="str">
        <f t="shared" si="196"/>
        <v/>
      </c>
      <c r="IH61" s="131" t="str">
        <f t="shared" si="197"/>
        <v/>
      </c>
      <c r="II61" s="131" t="str">
        <f t="shared" si="198"/>
        <v/>
      </c>
      <c r="IJ61" s="131" t="str">
        <f t="shared" si="199"/>
        <v/>
      </c>
      <c r="IK61" s="131" t="str">
        <f t="shared" si="200"/>
        <v/>
      </c>
      <c r="IL61" s="131" t="str">
        <f t="shared" si="201"/>
        <v/>
      </c>
      <c r="IM61" s="131" t="str">
        <f t="shared" si="202"/>
        <v/>
      </c>
      <c r="IN61" s="131" t="str">
        <f t="shared" si="203"/>
        <v/>
      </c>
      <c r="IO61" s="131" t="str">
        <f t="shared" si="204"/>
        <v/>
      </c>
      <c r="IP61" s="131" t="str">
        <f t="shared" si="205"/>
        <v/>
      </c>
      <c r="IQ61" s="131" t="str">
        <f t="shared" si="206"/>
        <v/>
      </c>
      <c r="IR61" s="131" t="str">
        <f t="shared" si="207"/>
        <v/>
      </c>
      <c r="IS61" s="131" t="str">
        <f t="shared" si="208"/>
        <v/>
      </c>
      <c r="IT61" s="131" t="str">
        <f t="shared" si="209"/>
        <v/>
      </c>
      <c r="IU61" s="131" t="str">
        <f t="shared" si="210"/>
        <v/>
      </c>
      <c r="IV61" s="131" t="str">
        <f t="shared" si="211"/>
        <v/>
      </c>
      <c r="IW61" s="131" t="str">
        <f t="shared" si="212"/>
        <v/>
      </c>
      <c r="IX61" s="131" t="str">
        <f t="shared" si="213"/>
        <v/>
      </c>
      <c r="IY61" s="131" t="str">
        <f t="shared" si="214"/>
        <v/>
      </c>
      <c r="IZ61" s="131" t="str">
        <f t="shared" si="215"/>
        <v/>
      </c>
      <c r="JC61" s="133"/>
      <c r="JD61" s="133" t="e">
        <f t="shared" si="1491"/>
        <v>#NUM!</v>
      </c>
      <c r="JE61" s="133"/>
      <c r="JF61" s="133" t="str">
        <f t="shared" si="1469"/>
        <v/>
      </c>
      <c r="JG61" s="133" t="str">
        <f t="shared" si="1469"/>
        <v/>
      </c>
      <c r="JH61" s="133" t="str">
        <f t="shared" si="1469"/>
        <v/>
      </c>
      <c r="JI61" s="133" t="str">
        <f t="shared" si="1469"/>
        <v/>
      </c>
      <c r="JJ61" s="133" t="str">
        <f t="shared" si="1469"/>
        <v/>
      </c>
      <c r="JK61" s="133" t="e">
        <f t="shared" si="1304"/>
        <v>#VALUE!</v>
      </c>
      <c r="JL61" s="133" t="str">
        <f t="shared" si="1470"/>
        <v/>
      </c>
      <c r="JM61" s="133" t="str">
        <f t="shared" si="1470"/>
        <v/>
      </c>
      <c r="JN61" s="133" t="str">
        <f t="shared" si="1470"/>
        <v/>
      </c>
      <c r="JO61" s="133" t="str">
        <f t="shared" si="1470"/>
        <v/>
      </c>
      <c r="JP61" s="133" t="str">
        <f t="shared" si="1470"/>
        <v/>
      </c>
      <c r="JQ61" s="133" t="str">
        <f t="shared" si="1470"/>
        <v/>
      </c>
      <c r="JR61" s="133" t="str">
        <f t="shared" si="1470"/>
        <v/>
      </c>
      <c r="JS61" s="133" t="str">
        <f t="shared" si="1470"/>
        <v/>
      </c>
      <c r="JT61" s="133" t="str">
        <f t="shared" si="1470"/>
        <v/>
      </c>
      <c r="JU61" s="133" t="str">
        <f t="shared" si="1470"/>
        <v/>
      </c>
      <c r="JV61" s="120" t="e">
        <f t="shared" si="1306"/>
        <v>#VALUE!</v>
      </c>
      <c r="JW61" s="143"/>
      <c r="JX61" s="143"/>
      <c r="JY61" s="143"/>
      <c r="JZ61" s="143"/>
      <c r="KA61" s="143"/>
      <c r="KB61" s="143"/>
    </row>
    <row r="62" spans="1:288" ht="15" customHeight="1" x14ac:dyDescent="0.25">
      <c r="A62" s="115">
        <v>60</v>
      </c>
      <c r="B62" s="115" t="str">
        <f t="shared" si="59"/>
        <v/>
      </c>
      <c r="C62" s="115" t="s">
        <v>68</v>
      </c>
      <c r="D62" s="100" t="str">
        <f t="shared" si="178"/>
        <v>A</v>
      </c>
      <c r="E62" s="100" t="str">
        <f t="shared" si="60"/>
        <v/>
      </c>
      <c r="F62" s="100" t="str">
        <f t="shared" si="61"/>
        <v/>
      </c>
      <c r="G62" s="100" t="str">
        <f t="shared" si="2"/>
        <v/>
      </c>
      <c r="H62" s="100" t="str">
        <f t="shared" si="62"/>
        <v/>
      </c>
      <c r="I62" s="100" t="str">
        <f t="shared" si="3"/>
        <v/>
      </c>
      <c r="J62" s="100" t="str">
        <f t="shared" si="63"/>
        <v/>
      </c>
      <c r="K62" s="100" t="str">
        <f t="shared" si="4"/>
        <v/>
      </c>
      <c r="L62" s="100" t="str">
        <f t="shared" si="5"/>
        <v/>
      </c>
      <c r="M62" s="100" t="str">
        <f t="shared" si="6"/>
        <v/>
      </c>
      <c r="N62" s="100" t="str">
        <f t="shared" si="64"/>
        <v/>
      </c>
      <c r="O62" s="100" t="str">
        <f t="shared" si="7"/>
        <v/>
      </c>
      <c r="P62" s="100" t="str">
        <f t="shared" si="65"/>
        <v/>
      </c>
      <c r="Q62" s="100" t="str">
        <f t="shared" si="8"/>
        <v/>
      </c>
      <c r="R62" s="100" t="str">
        <f t="shared" si="66"/>
        <v/>
      </c>
      <c r="S62" s="100" t="str">
        <f t="shared" si="9"/>
        <v/>
      </c>
      <c r="T62" s="100" t="str">
        <f t="shared" si="67"/>
        <v/>
      </c>
      <c r="U62" s="100" t="str">
        <f t="shared" si="10"/>
        <v/>
      </c>
      <c r="V62" s="100" t="str">
        <f t="shared" si="68"/>
        <v/>
      </c>
      <c r="W62" s="100" t="str">
        <f t="shared" si="11"/>
        <v/>
      </c>
      <c r="X62" s="100" t="str">
        <f t="shared" si="69"/>
        <v/>
      </c>
      <c r="Y62" s="100" t="str">
        <f t="shared" si="12"/>
        <v/>
      </c>
      <c r="Z62" s="100" t="str">
        <f t="shared" si="70"/>
        <v/>
      </c>
      <c r="AA62" s="100" t="str">
        <f t="shared" si="13"/>
        <v/>
      </c>
      <c r="AB62" s="100" t="str">
        <f t="shared" si="71"/>
        <v/>
      </c>
      <c r="AC62" s="100" t="str">
        <f t="shared" si="14"/>
        <v/>
      </c>
      <c r="AD62" s="100" t="str">
        <f t="shared" si="72"/>
        <v/>
      </c>
      <c r="AE62" s="100" t="str">
        <f t="shared" si="15"/>
        <v/>
      </c>
      <c r="AF62" s="100" t="str">
        <f t="shared" si="73"/>
        <v/>
      </c>
      <c r="AG62" s="100" t="str">
        <f t="shared" si="16"/>
        <v/>
      </c>
      <c r="AH62" s="100" t="str">
        <f t="shared" si="74"/>
        <v/>
      </c>
      <c r="AI62" s="100" t="str">
        <f t="shared" si="17"/>
        <v/>
      </c>
      <c r="AJ62" s="100" t="str">
        <f t="shared" si="75"/>
        <v/>
      </c>
      <c r="AK62" s="100" t="str">
        <f t="shared" si="18"/>
        <v/>
      </c>
      <c r="AL62" s="100" t="str">
        <f t="shared" si="76"/>
        <v/>
      </c>
      <c r="AM62" s="100" t="str">
        <f t="shared" si="19"/>
        <v/>
      </c>
      <c r="AN62" s="100" t="str">
        <f t="shared" si="77"/>
        <v/>
      </c>
      <c r="AO62" s="100" t="str">
        <f t="shared" si="20"/>
        <v/>
      </c>
      <c r="AP62" s="100" t="str">
        <f t="shared" si="78"/>
        <v/>
      </c>
      <c r="AQ62" s="100" t="str">
        <f t="shared" si="21"/>
        <v/>
      </c>
      <c r="AR62" s="100" t="str">
        <f t="shared" si="79"/>
        <v/>
      </c>
      <c r="AS62" s="100" t="str">
        <f t="shared" si="22"/>
        <v/>
      </c>
      <c r="AT62" s="100" t="str">
        <f t="shared" si="80"/>
        <v/>
      </c>
      <c r="AU62" s="100" t="str">
        <f t="shared" si="23"/>
        <v/>
      </c>
      <c r="AV62" s="100" t="str">
        <f t="shared" si="81"/>
        <v/>
      </c>
      <c r="AW62" s="100" t="str">
        <f t="shared" si="24"/>
        <v/>
      </c>
      <c r="AX62" s="100" t="str">
        <f t="shared" si="82"/>
        <v/>
      </c>
      <c r="AY62" s="100" t="str">
        <f t="shared" si="25"/>
        <v/>
      </c>
      <c r="AZ62" s="100" t="str">
        <f t="shared" si="83"/>
        <v/>
      </c>
      <c r="BA62" s="100" t="str">
        <f t="shared" si="26"/>
        <v/>
      </c>
      <c r="BB62" s="100" t="str">
        <f t="shared" si="84"/>
        <v/>
      </c>
      <c r="BC62" s="100" t="str">
        <f>IFERROR(INDEX('INPUT INF'!$F$3:$F$601,MATCH($B62,'INPUT INF'!$A$3:$A$601,FALSE)),"")</f>
        <v/>
      </c>
      <c r="BD62" s="100" t="str">
        <f t="shared" si="27"/>
        <v/>
      </c>
      <c r="BE62" s="100" t="str">
        <f t="shared" si="85"/>
        <v/>
      </c>
      <c r="BF62" s="100" t="str">
        <f t="shared" si="28"/>
        <v/>
      </c>
      <c r="BG62" s="115" t="str">
        <f t="shared" si="29"/>
        <v/>
      </c>
      <c r="BH62" s="115" t="str">
        <f>IF(AND('INPUT INF'!$O$1="X",BG62="PASS"),BF62,IF($BG62="","0",IF('INPUT INF'!$N$63="YES",$BF62,"")))</f>
        <v>0</v>
      </c>
      <c r="BI62" s="115" t="str">
        <f>IF($BG62="","0",IF('INPUT INF'!$N$64="YES",$BF62,""))</f>
        <v>0</v>
      </c>
      <c r="BJ62" s="115" t="str">
        <f>IF($BG62="","0",IF('INPUT INF'!$N$65="YES",$BF62,""))</f>
        <v>0</v>
      </c>
      <c r="BL62" s="116" t="str">
        <f t="shared" si="87"/>
        <v/>
      </c>
      <c r="BM62" s="116" t="str">
        <f t="shared" si="88"/>
        <v/>
      </c>
      <c r="BN62" s="116" t="str">
        <f t="shared" si="88"/>
        <v/>
      </c>
      <c r="BR62" s="116" t="str">
        <f t="shared" si="92"/>
        <v/>
      </c>
      <c r="BS62" s="116" t="str">
        <f t="shared" si="93"/>
        <v/>
      </c>
      <c r="BT62" s="116" t="str">
        <f t="shared" si="93"/>
        <v/>
      </c>
      <c r="BX62" s="116" t="str">
        <f t="shared" si="97"/>
        <v/>
      </c>
      <c r="BY62" s="116" t="str">
        <f t="shared" si="98"/>
        <v/>
      </c>
      <c r="BZ62" s="116" t="str">
        <f t="shared" si="98"/>
        <v/>
      </c>
      <c r="CD62" s="116" t="str">
        <f t="shared" si="102"/>
        <v/>
      </c>
      <c r="CE62" s="116" t="str">
        <f t="shared" si="103"/>
        <v/>
      </c>
      <c r="CF62" s="116" t="str">
        <f t="shared" si="104"/>
        <v/>
      </c>
      <c r="CJ62" s="116" t="str">
        <f t="shared" si="108"/>
        <v/>
      </c>
      <c r="CK62" s="116" t="str">
        <f t="shared" si="109"/>
        <v/>
      </c>
      <c r="CL62" s="116" t="str">
        <f t="shared" si="110"/>
        <v/>
      </c>
      <c r="CP62" s="116" t="str">
        <f t="shared" si="30"/>
        <v/>
      </c>
      <c r="CQ62" s="116" t="str">
        <f t="shared" si="114"/>
        <v/>
      </c>
      <c r="CR62" s="116" t="str">
        <f t="shared" si="115"/>
        <v/>
      </c>
      <c r="DH62" s="115" t="str">
        <f t="shared" si="31"/>
        <v/>
      </c>
      <c r="DI62" s="115" t="str">
        <f t="shared" si="32"/>
        <v/>
      </c>
      <c r="DJ62" s="115" t="str">
        <f t="shared" si="33"/>
        <v/>
      </c>
      <c r="DK62" s="115" t="str">
        <f t="shared" si="34"/>
        <v/>
      </c>
      <c r="DL62" s="115" t="str">
        <f t="shared" si="35"/>
        <v/>
      </c>
      <c r="DM62" s="115" t="str">
        <f t="shared" si="36"/>
        <v/>
      </c>
      <c r="DN62" s="115" t="str">
        <f t="shared" si="37"/>
        <v/>
      </c>
      <c r="DO62" s="115" t="str">
        <f t="shared" si="38"/>
        <v/>
      </c>
      <c r="DP62" s="115" t="str">
        <f t="shared" si="39"/>
        <v/>
      </c>
      <c r="DQ62" s="115" t="str">
        <f t="shared" si="40"/>
        <v/>
      </c>
      <c r="DR62" s="115" t="str">
        <f t="shared" si="41"/>
        <v/>
      </c>
      <c r="DS62" s="115" t="str">
        <f t="shared" si="42"/>
        <v/>
      </c>
      <c r="DT62" s="115" t="str">
        <f t="shared" si="43"/>
        <v/>
      </c>
      <c r="DU62" s="115" t="str">
        <f t="shared" si="44"/>
        <v/>
      </c>
      <c r="DV62" s="115" t="str">
        <f t="shared" si="45"/>
        <v/>
      </c>
      <c r="DW62" s="115" t="str">
        <f t="shared" si="46"/>
        <v/>
      </c>
      <c r="DX62" s="115" t="str">
        <f t="shared" si="47"/>
        <v/>
      </c>
      <c r="DY62" s="115" t="str">
        <f t="shared" si="48"/>
        <v/>
      </c>
      <c r="DZ62" s="115" t="str">
        <f t="shared" si="49"/>
        <v/>
      </c>
      <c r="EA62" s="115" t="str">
        <f t="shared" si="50"/>
        <v/>
      </c>
      <c r="EB62" s="115" t="str">
        <f t="shared" si="51"/>
        <v/>
      </c>
      <c r="EC62" s="115" t="str">
        <f t="shared" si="52"/>
        <v/>
      </c>
      <c r="ED62" s="115" t="str">
        <f t="shared" si="53"/>
        <v/>
      </c>
      <c r="EE62" s="115" t="str">
        <f t="shared" si="54"/>
        <v/>
      </c>
      <c r="EF62" s="115" t="str">
        <f t="shared" si="55"/>
        <v/>
      </c>
      <c r="EG62" s="115" t="str">
        <f t="shared" si="119"/>
        <v/>
      </c>
      <c r="EH62" s="115" t="str">
        <f t="shared" si="120"/>
        <v/>
      </c>
      <c r="EI62" s="115" t="str">
        <f t="shared" si="121"/>
        <v/>
      </c>
      <c r="EJ62" s="115" t="str">
        <f t="shared" si="122"/>
        <v/>
      </c>
      <c r="EK62" s="115" t="str">
        <f t="shared" si="123"/>
        <v/>
      </c>
      <c r="EL62" s="115" t="str">
        <f t="shared" si="124"/>
        <v/>
      </c>
      <c r="EM62" s="115" t="str">
        <f t="shared" si="125"/>
        <v/>
      </c>
      <c r="EN62" s="115" t="str">
        <f t="shared" si="126"/>
        <v/>
      </c>
      <c r="EO62" s="115" t="str">
        <f t="shared" si="127"/>
        <v/>
      </c>
      <c r="EP62" s="115" t="str">
        <f t="shared" si="128"/>
        <v/>
      </c>
      <c r="EQ62" s="115" t="str">
        <f t="shared" si="129"/>
        <v/>
      </c>
      <c r="ER62" s="115" t="str">
        <f t="shared" si="130"/>
        <v/>
      </c>
      <c r="ES62" s="115" t="str">
        <f t="shared" si="131"/>
        <v/>
      </c>
      <c r="ET62" s="115" t="str">
        <f t="shared" si="132"/>
        <v/>
      </c>
      <c r="EU62" s="115" t="str">
        <f t="shared" si="133"/>
        <v/>
      </c>
      <c r="EV62" s="115" t="str">
        <f t="shared" si="134"/>
        <v/>
      </c>
      <c r="EW62" s="115" t="str">
        <f t="shared" si="135"/>
        <v/>
      </c>
      <c r="EX62" s="115" t="str">
        <f t="shared" si="136"/>
        <v/>
      </c>
      <c r="EY62" s="115" t="str">
        <f t="shared" si="137"/>
        <v/>
      </c>
      <c r="EZ62" s="115" t="str">
        <f t="shared" si="138"/>
        <v/>
      </c>
      <c r="FA62" s="115" t="str">
        <f t="shared" si="139"/>
        <v/>
      </c>
      <c r="FB62" s="115" t="str">
        <f t="shared" si="140"/>
        <v/>
      </c>
      <c r="FC62" s="115" t="str">
        <f t="shared" si="141"/>
        <v/>
      </c>
      <c r="FD62" s="115" t="str">
        <f t="shared" si="142"/>
        <v/>
      </c>
      <c r="FE62" s="115" t="str">
        <f t="shared" si="143"/>
        <v/>
      </c>
      <c r="FF62" s="115">
        <f t="shared" si="1416"/>
        <v>55</v>
      </c>
      <c r="FG62" s="115" t="str">
        <f>IFERROR(SMALL($DL$3:$DL$422,$A$12),"")</f>
        <v/>
      </c>
      <c r="FH62" s="115">
        <f t="shared" si="1417"/>
        <v>96</v>
      </c>
      <c r="FI62" s="115" t="str">
        <f t="shared" si="144"/>
        <v/>
      </c>
      <c r="FJ62" s="115" t="str">
        <f t="shared" si="145"/>
        <v/>
      </c>
      <c r="FK62" s="120" t="str">
        <f t="shared" si="146"/>
        <v/>
      </c>
      <c r="FL62" s="121" t="str">
        <f t="shared" si="147"/>
        <v/>
      </c>
      <c r="FM62" s="122" t="str">
        <f t="shared" si="148"/>
        <v/>
      </c>
      <c r="FN62" s="121" t="str">
        <f t="shared" si="149"/>
        <v/>
      </c>
      <c r="FO62" s="122" t="str">
        <f t="shared" si="150"/>
        <v/>
      </c>
      <c r="FP62" s="122" t="str">
        <f t="shared" si="1392"/>
        <v/>
      </c>
      <c r="FU62" s="100">
        <v>4</v>
      </c>
      <c r="FV62" s="219">
        <v>283</v>
      </c>
      <c r="FW62" s="218" t="s">
        <v>157</v>
      </c>
      <c r="GA62" s="212">
        <f t="shared" si="1515"/>
        <v>55</v>
      </c>
      <c r="GB62" s="140" t="str">
        <f t="shared" si="1516"/>
        <v>ACCOUNTANCY</v>
      </c>
      <c r="GC62" s="126">
        <f>COUNTIF($M$142:$M$212,"&gt;0")</f>
        <v>0</v>
      </c>
      <c r="GD62" s="127">
        <f t="shared" si="1517"/>
        <v>0</v>
      </c>
      <c r="GE62" s="126" t="e">
        <f t="shared" si="1492"/>
        <v>#DIV/0!</v>
      </c>
      <c r="GF62" s="127">
        <f>COUNTIF($N$143:$N$212,GF$3)</f>
        <v>0</v>
      </c>
      <c r="GG62" s="127">
        <f t="shared" ref="GG62:GN62" si="1581">COUNTIF($N$143:$N$212,GG$3)</f>
        <v>0</v>
      </c>
      <c r="GH62" s="127">
        <f t="shared" si="1581"/>
        <v>0</v>
      </c>
      <c r="GI62" s="127">
        <f t="shared" si="1581"/>
        <v>0</v>
      </c>
      <c r="GJ62" s="127">
        <f t="shared" si="1581"/>
        <v>0</v>
      </c>
      <c r="GK62" s="127">
        <f t="shared" si="1581"/>
        <v>0</v>
      </c>
      <c r="GL62" s="127">
        <f t="shared" si="1581"/>
        <v>0</v>
      </c>
      <c r="GM62" s="127">
        <f t="shared" si="1581"/>
        <v>0</v>
      </c>
      <c r="GN62" s="127">
        <f t="shared" si="1581"/>
        <v>0</v>
      </c>
      <c r="GO62" s="126">
        <f t="shared" si="1519"/>
        <v>0</v>
      </c>
      <c r="GP62" s="126" t="e">
        <f t="shared" si="1520"/>
        <v>#DIV/0!</v>
      </c>
      <c r="GQ62" s="126">
        <f>COUNTIF($M$143:$M$212,"&lt;45")-GN62</f>
        <v>0</v>
      </c>
      <c r="GR62" s="126">
        <f>COUNTIF($M$143:$M$212,"&lt;60")-GQ62</f>
        <v>0</v>
      </c>
      <c r="GS62" s="126">
        <f>COUNTIF($M$143:$M$212,"&lt;75")-GQ62-GR62</f>
        <v>0</v>
      </c>
      <c r="GT62" s="126">
        <f>COUNTIF($M$143:$M$212,"&lt;90")-GQ62-GR62-GS62</f>
        <v>0</v>
      </c>
      <c r="GU62" s="126">
        <f>COUNTIF($M$143:$M$212,"&gt;89")</f>
        <v>0</v>
      </c>
      <c r="GV62" s="126">
        <f>COUNTIF($M$143:$M$212,GV3)</f>
        <v>0</v>
      </c>
      <c r="GW62" s="126">
        <f>COUNTIF($M$143:$M$212,GW3)</f>
        <v>0</v>
      </c>
      <c r="GY62" s="115">
        <v>59</v>
      </c>
      <c r="GZ62" s="120" t="str">
        <f>IF('INPUT INF'!P$12="YES",GY62,"")</f>
        <v/>
      </c>
      <c r="HA62" s="120" t="str">
        <f t="shared" ref="HA62:HA66" si="1582">HA61</f>
        <v>A K MAURYA</v>
      </c>
      <c r="HB62" s="120" t="str">
        <f>IF(GZ62="","",'INPUT INF'!L$12)</f>
        <v/>
      </c>
      <c r="HC62" s="120" t="str">
        <f>'INPUT INF'!P$3</f>
        <v>C</v>
      </c>
      <c r="HD62" s="133" t="str">
        <f>IFERROR(INDEX(GB$58:GB$82,MATCH($HB62,$GA$58:$GA$82,0)),"")</f>
        <v/>
      </c>
      <c r="HE62" s="133">
        <f>IFERROR(INDEX(GC$58:GC$82,MATCH($HB62,$GA$58:$GA$82,0)),"")</f>
        <v>0</v>
      </c>
      <c r="HF62" s="133">
        <f t="shared" ref="HF62" si="1583">IFERROR(INDEX(GD$58:GD$82,MATCH($HB62,$GA$58:$GA$82,0)),"")</f>
        <v>0</v>
      </c>
      <c r="HG62" s="133" t="str">
        <f t="shared" ref="HG62" si="1584">IFERROR(INDEX(GE$58:GE$82,MATCH($HB62,$GA$58:$GA$82,0)),"")</f>
        <v/>
      </c>
      <c r="HH62" s="133">
        <f t="shared" ref="HH62" si="1585">IFERROR(INDEX(GF$58:GF$82,MATCH($HB62,$GA$58:$GA$82,0)),"")</f>
        <v>0</v>
      </c>
      <c r="HI62" s="133">
        <f t="shared" ref="HI62" si="1586">IFERROR(INDEX(GG$58:GG$82,MATCH($HB62,$GA$58:$GA$82,0)),"")</f>
        <v>0</v>
      </c>
      <c r="HJ62" s="133">
        <f t="shared" ref="HJ62" si="1587">IFERROR(INDEX(GH$58:GH$82,MATCH($HB62,$GA$58:$GA$82,0)),"")</f>
        <v>0</v>
      </c>
      <c r="HK62" s="133">
        <f t="shared" ref="HK62" si="1588">IFERROR(INDEX(GI$58:GI$82,MATCH($HB62,$GA$58:$GA$82,0)),"")</f>
        <v>0</v>
      </c>
      <c r="HL62" s="133">
        <f t="shared" ref="HL62" si="1589">IFERROR(INDEX(GJ$58:GJ$82,MATCH($HB62,$GA$58:$GA$82,0)),"")</f>
        <v>0</v>
      </c>
      <c r="HM62" s="133">
        <f t="shared" ref="HM62" si="1590">IFERROR(INDEX(GK$58:GK$82,MATCH($HB62,$GA$58:$GA$82,0)),"")</f>
        <v>0</v>
      </c>
      <c r="HN62" s="133">
        <f t="shared" ref="HN62" si="1591">IFERROR(INDEX(GL$58:GL$82,MATCH($HB62,$GA$58:$GA$82,0)),"")</f>
        <v>0</v>
      </c>
      <c r="HO62" s="133">
        <f t="shared" ref="HO62" si="1592">IFERROR(INDEX(GM$58:GM$82,MATCH($HB62,$GA$58:$GA$82,0)),"")</f>
        <v>0</v>
      </c>
      <c r="HP62" s="133">
        <f t="shared" ref="HP62" si="1593">IFERROR(INDEX(GN$58:GN$82,MATCH($HB62,$GA$58:$GA$82,0)),"")</f>
        <v>0</v>
      </c>
      <c r="HQ62" s="133">
        <f t="shared" ref="HQ62" si="1594">IFERROR(INDEX(GO$58:GO$82,MATCH($HB62,$GA$58:$GA$82,0)),"")</f>
        <v>0</v>
      </c>
      <c r="HR62" s="133" t="str">
        <f t="shared" ref="HR62" si="1595">IFERROR(INDEX(GP$58:GP$82,MATCH($HB62,$GA$58:$GA$82,0)),"")</f>
        <v/>
      </c>
      <c r="HS62" s="133">
        <f t="shared" ref="HS62" si="1596">IFERROR(INDEX(GQ$58:GQ$82,MATCH($HB62,$GA$58:$GA$82,0)),"")</f>
        <v>0</v>
      </c>
      <c r="HT62" s="133">
        <f t="shared" ref="HT62" si="1597">IFERROR(INDEX(GR$58:GR$82,MATCH($HB62,$GA$58:$GA$82,0)),"")</f>
        <v>0</v>
      </c>
      <c r="HU62" s="133">
        <f t="shared" ref="HU62" si="1598">IFERROR(INDEX(GS$58:GS$82,MATCH($HB62,$GA$58:$GA$82,0)),"")</f>
        <v>0</v>
      </c>
      <c r="HV62" s="133">
        <f t="shared" ref="HV62" si="1599">IFERROR(INDEX(GT$58:GT$82,MATCH($HB62,$GA$58:$GA$82,0)),"")</f>
        <v>0</v>
      </c>
      <c r="HW62" s="133">
        <f t="shared" ref="HW62" si="1600">IFERROR(INDEX(GU$58:GU$82,MATCH($HB62,$GA$58:$GA$82,0)),"")</f>
        <v>0</v>
      </c>
      <c r="HX62" s="133">
        <f t="shared" ref="HX62" si="1601">IFERROR(INDEX(GV$58:GV$82,MATCH($HB62,$GA$58:$GA$82,0)),"")</f>
        <v>0</v>
      </c>
      <c r="HY62" s="133">
        <f t="shared" ref="HY62" si="1602">IFERROR(INDEX(GW$58:GW$82,MATCH($HB62,$GA$58:$GA$82,0)),"")</f>
        <v>0</v>
      </c>
      <c r="IA62" s="141" t="str">
        <f t="shared" si="452"/>
        <v/>
      </c>
      <c r="IB62" s="131" t="str">
        <f t="shared" si="191"/>
        <v/>
      </c>
      <c r="IC62" s="131" t="str">
        <f t="shared" si="192"/>
        <v/>
      </c>
      <c r="ID62" s="131" t="str">
        <f t="shared" si="193"/>
        <v/>
      </c>
      <c r="IE62" s="131" t="str">
        <f t="shared" si="194"/>
        <v/>
      </c>
      <c r="IF62" s="131" t="str">
        <f t="shared" si="195"/>
        <v/>
      </c>
      <c r="IG62" s="131" t="str">
        <f t="shared" si="196"/>
        <v/>
      </c>
      <c r="IH62" s="131" t="str">
        <f t="shared" si="197"/>
        <v/>
      </c>
      <c r="II62" s="131" t="str">
        <f t="shared" si="198"/>
        <v/>
      </c>
      <c r="IJ62" s="131" t="str">
        <f t="shared" si="199"/>
        <v/>
      </c>
      <c r="IK62" s="131" t="str">
        <f t="shared" si="200"/>
        <v/>
      </c>
      <c r="IL62" s="131" t="str">
        <f t="shared" si="201"/>
        <v/>
      </c>
      <c r="IM62" s="131" t="str">
        <f t="shared" si="202"/>
        <v/>
      </c>
      <c r="IN62" s="131" t="str">
        <f t="shared" si="203"/>
        <v/>
      </c>
      <c r="IO62" s="131" t="str">
        <f t="shared" si="204"/>
        <v/>
      </c>
      <c r="IP62" s="131" t="str">
        <f t="shared" si="205"/>
        <v/>
      </c>
      <c r="IQ62" s="131" t="str">
        <f t="shared" si="206"/>
        <v/>
      </c>
      <c r="IR62" s="131" t="str">
        <f t="shared" si="207"/>
        <v/>
      </c>
      <c r="IS62" s="131" t="str">
        <f t="shared" si="208"/>
        <v/>
      </c>
      <c r="IT62" s="131" t="str">
        <f t="shared" si="209"/>
        <v/>
      </c>
      <c r="IU62" s="131" t="str">
        <f t="shared" si="210"/>
        <v/>
      </c>
      <c r="IV62" s="131" t="str">
        <f t="shared" si="211"/>
        <v/>
      </c>
      <c r="IW62" s="131" t="str">
        <f t="shared" si="212"/>
        <v/>
      </c>
      <c r="IX62" s="131" t="str">
        <f t="shared" si="213"/>
        <v/>
      </c>
      <c r="IY62" s="131" t="str">
        <f t="shared" si="214"/>
        <v/>
      </c>
      <c r="IZ62" s="131" t="str">
        <f t="shared" si="215"/>
        <v/>
      </c>
      <c r="JC62" s="133"/>
      <c r="JD62" s="133" t="str">
        <f>JD55</f>
        <v>TOTAL</v>
      </c>
      <c r="JE62" s="133"/>
      <c r="JF62" s="133">
        <f t="shared" ref="JF62" si="1603">SUM(JF56:JF61)</f>
        <v>0</v>
      </c>
      <c r="JG62" s="133">
        <f t="shared" ref="JG62:JJ62" si="1604">SUM(JG56:JG61)</f>
        <v>0</v>
      </c>
      <c r="JH62" s="133">
        <f t="shared" si="1604"/>
        <v>0</v>
      </c>
      <c r="JI62" s="133">
        <f t="shared" si="1604"/>
        <v>0</v>
      </c>
      <c r="JJ62" s="133">
        <f t="shared" si="1604"/>
        <v>0</v>
      </c>
      <c r="JK62" s="133" t="e">
        <f t="shared" si="1304"/>
        <v>#DIV/0!</v>
      </c>
      <c r="JL62" s="133">
        <f>SUM(JL56:JL61)</f>
        <v>0</v>
      </c>
      <c r="JM62" s="133">
        <f t="shared" ref="JM62:JU62" si="1605">SUM(JM56:JM61)</f>
        <v>0</v>
      </c>
      <c r="JN62" s="133">
        <f t="shared" si="1605"/>
        <v>0</v>
      </c>
      <c r="JO62" s="133">
        <f t="shared" si="1605"/>
        <v>0</v>
      </c>
      <c r="JP62" s="133">
        <f t="shared" si="1605"/>
        <v>1</v>
      </c>
      <c r="JQ62" s="133">
        <f t="shared" si="1605"/>
        <v>0</v>
      </c>
      <c r="JR62" s="133">
        <f t="shared" si="1605"/>
        <v>0</v>
      </c>
      <c r="JS62" s="133">
        <f t="shared" si="1605"/>
        <v>0</v>
      </c>
      <c r="JT62" s="133">
        <f t="shared" si="1605"/>
        <v>0</v>
      </c>
      <c r="JU62" s="133">
        <f t="shared" si="1605"/>
        <v>4</v>
      </c>
      <c r="JV62" s="120">
        <f t="shared" si="1306"/>
        <v>50</v>
      </c>
      <c r="JW62" s="143"/>
      <c r="JX62" s="143"/>
      <c r="JY62" s="143"/>
      <c r="JZ62" s="143"/>
      <c r="KA62" s="143"/>
      <c r="KB62" s="143"/>
    </row>
    <row r="63" spans="1:288" ht="15" customHeight="1" x14ac:dyDescent="0.25">
      <c r="A63" s="115">
        <v>61</v>
      </c>
      <c r="B63" s="115" t="str">
        <f t="shared" si="59"/>
        <v/>
      </c>
      <c r="C63" s="115" t="s">
        <v>68</v>
      </c>
      <c r="D63" s="100" t="str">
        <f t="shared" si="178"/>
        <v>A</v>
      </c>
      <c r="E63" s="100" t="str">
        <f t="shared" si="60"/>
        <v/>
      </c>
      <c r="F63" s="100" t="str">
        <f t="shared" si="61"/>
        <v/>
      </c>
      <c r="G63" s="100" t="str">
        <f t="shared" si="2"/>
        <v/>
      </c>
      <c r="H63" s="100" t="str">
        <f t="shared" si="62"/>
        <v/>
      </c>
      <c r="I63" s="100" t="str">
        <f t="shared" si="3"/>
        <v/>
      </c>
      <c r="J63" s="100" t="str">
        <f t="shared" si="63"/>
        <v/>
      </c>
      <c r="K63" s="100" t="str">
        <f t="shared" si="4"/>
        <v/>
      </c>
      <c r="L63" s="100" t="str">
        <f t="shared" si="5"/>
        <v/>
      </c>
      <c r="M63" s="100" t="str">
        <f t="shared" si="6"/>
        <v/>
      </c>
      <c r="N63" s="100" t="str">
        <f t="shared" si="64"/>
        <v/>
      </c>
      <c r="O63" s="100" t="str">
        <f t="shared" si="7"/>
        <v/>
      </c>
      <c r="P63" s="100" t="str">
        <f t="shared" si="65"/>
        <v/>
      </c>
      <c r="Q63" s="100" t="str">
        <f t="shared" si="8"/>
        <v/>
      </c>
      <c r="R63" s="100" t="str">
        <f t="shared" si="66"/>
        <v/>
      </c>
      <c r="S63" s="100" t="str">
        <f t="shared" si="9"/>
        <v/>
      </c>
      <c r="T63" s="100" t="str">
        <f t="shared" si="67"/>
        <v/>
      </c>
      <c r="U63" s="100" t="str">
        <f t="shared" si="10"/>
        <v/>
      </c>
      <c r="V63" s="100" t="str">
        <f t="shared" si="68"/>
        <v/>
      </c>
      <c r="W63" s="100" t="str">
        <f t="shared" si="11"/>
        <v/>
      </c>
      <c r="X63" s="100" t="str">
        <f t="shared" si="69"/>
        <v/>
      </c>
      <c r="Y63" s="100" t="str">
        <f t="shared" si="12"/>
        <v/>
      </c>
      <c r="Z63" s="100" t="str">
        <f t="shared" si="70"/>
        <v/>
      </c>
      <c r="AA63" s="100" t="str">
        <f t="shared" si="13"/>
        <v/>
      </c>
      <c r="AB63" s="100" t="str">
        <f t="shared" si="71"/>
        <v/>
      </c>
      <c r="AC63" s="100" t="str">
        <f t="shared" si="14"/>
        <v/>
      </c>
      <c r="AD63" s="100" t="str">
        <f t="shared" si="72"/>
        <v/>
      </c>
      <c r="AE63" s="100" t="str">
        <f t="shared" si="15"/>
        <v/>
      </c>
      <c r="AF63" s="100" t="str">
        <f t="shared" si="73"/>
        <v/>
      </c>
      <c r="AG63" s="100" t="str">
        <f t="shared" si="16"/>
        <v/>
      </c>
      <c r="AH63" s="100" t="str">
        <f t="shared" si="74"/>
        <v/>
      </c>
      <c r="AI63" s="100" t="str">
        <f t="shared" si="17"/>
        <v/>
      </c>
      <c r="AJ63" s="100" t="str">
        <f t="shared" si="75"/>
        <v/>
      </c>
      <c r="AK63" s="100" t="str">
        <f t="shared" si="18"/>
        <v/>
      </c>
      <c r="AL63" s="100" t="str">
        <f t="shared" si="76"/>
        <v/>
      </c>
      <c r="AM63" s="100" t="str">
        <f t="shared" si="19"/>
        <v/>
      </c>
      <c r="AN63" s="100" t="str">
        <f t="shared" si="77"/>
        <v/>
      </c>
      <c r="AO63" s="100" t="str">
        <f t="shared" si="20"/>
        <v/>
      </c>
      <c r="AP63" s="100" t="str">
        <f t="shared" si="78"/>
        <v/>
      </c>
      <c r="AQ63" s="100" t="str">
        <f t="shared" si="21"/>
        <v/>
      </c>
      <c r="AR63" s="100" t="str">
        <f t="shared" si="79"/>
        <v/>
      </c>
      <c r="AS63" s="100" t="str">
        <f t="shared" si="22"/>
        <v/>
      </c>
      <c r="AT63" s="100" t="str">
        <f t="shared" si="80"/>
        <v/>
      </c>
      <c r="AU63" s="100" t="str">
        <f t="shared" si="23"/>
        <v/>
      </c>
      <c r="AV63" s="100" t="str">
        <f t="shared" si="81"/>
        <v/>
      </c>
      <c r="AW63" s="100" t="str">
        <f t="shared" si="24"/>
        <v/>
      </c>
      <c r="AX63" s="100" t="str">
        <f t="shared" si="82"/>
        <v/>
      </c>
      <c r="AY63" s="100" t="str">
        <f t="shared" si="25"/>
        <v/>
      </c>
      <c r="AZ63" s="100" t="str">
        <f t="shared" si="83"/>
        <v/>
      </c>
      <c r="BA63" s="100" t="str">
        <f t="shared" si="26"/>
        <v/>
      </c>
      <c r="BB63" s="100" t="str">
        <f t="shared" si="84"/>
        <v/>
      </c>
      <c r="BC63" s="100" t="str">
        <f>IFERROR(INDEX('INPUT INF'!$F$3:$F$601,MATCH($B63,'INPUT INF'!$A$3:$A$601,FALSE)),"")</f>
        <v/>
      </c>
      <c r="BD63" s="100" t="str">
        <f t="shared" si="27"/>
        <v/>
      </c>
      <c r="BE63" s="100" t="str">
        <f t="shared" si="85"/>
        <v/>
      </c>
      <c r="BF63" s="100" t="str">
        <f t="shared" si="28"/>
        <v/>
      </c>
      <c r="BG63" s="115" t="str">
        <f t="shared" si="29"/>
        <v/>
      </c>
      <c r="BH63" s="115" t="str">
        <f>IF(AND('INPUT INF'!$O$1="X",BG63="PASS"),BF63,IF($BG63="","0",IF('INPUT INF'!$N$63="YES",$BF63,"")))</f>
        <v>0</v>
      </c>
      <c r="BI63" s="115" t="str">
        <f>IF($BG63="","0",IF('INPUT INF'!$N$64="YES",$BF63,""))</f>
        <v>0</v>
      </c>
      <c r="BJ63" s="115" t="str">
        <f>IF($BG63="","0",IF('INPUT INF'!$N$65="YES",$BF63,""))</f>
        <v>0</v>
      </c>
      <c r="BL63" s="116" t="str">
        <f t="shared" si="87"/>
        <v/>
      </c>
      <c r="BM63" s="116" t="str">
        <f t="shared" si="88"/>
        <v/>
      </c>
      <c r="BN63" s="116" t="str">
        <f t="shared" si="88"/>
        <v/>
      </c>
      <c r="BR63" s="116" t="str">
        <f t="shared" si="92"/>
        <v/>
      </c>
      <c r="BS63" s="116" t="str">
        <f t="shared" si="93"/>
        <v/>
      </c>
      <c r="BT63" s="116" t="str">
        <f t="shared" si="93"/>
        <v/>
      </c>
      <c r="BX63" s="116" t="str">
        <f t="shared" si="97"/>
        <v/>
      </c>
      <c r="BY63" s="116" t="str">
        <f t="shared" si="98"/>
        <v/>
      </c>
      <c r="BZ63" s="116" t="str">
        <f t="shared" si="98"/>
        <v/>
      </c>
      <c r="CD63" s="116" t="str">
        <f t="shared" si="102"/>
        <v/>
      </c>
      <c r="CE63" s="116" t="str">
        <f t="shared" si="103"/>
        <v/>
      </c>
      <c r="CF63" s="116" t="str">
        <f t="shared" si="104"/>
        <v/>
      </c>
      <c r="CJ63" s="116" t="str">
        <f t="shared" si="108"/>
        <v/>
      </c>
      <c r="CK63" s="116" t="str">
        <f t="shared" si="109"/>
        <v/>
      </c>
      <c r="CL63" s="116" t="str">
        <f t="shared" si="110"/>
        <v/>
      </c>
      <c r="CP63" s="116" t="str">
        <f t="shared" si="30"/>
        <v/>
      </c>
      <c r="CQ63" s="116" t="str">
        <f t="shared" si="114"/>
        <v/>
      </c>
      <c r="CR63" s="116" t="str">
        <f t="shared" si="115"/>
        <v/>
      </c>
      <c r="CZ63" s="115" t="str">
        <f>'INPUT INF'!L63</f>
        <v>SCIENCE</v>
      </c>
      <c r="DA63" s="115" t="s">
        <v>56</v>
      </c>
      <c r="DB63" s="100" t="str">
        <f>'INPUT INF'!I34</f>
        <v>II SHIFT</v>
      </c>
      <c r="DH63" s="115" t="str">
        <f t="shared" si="31"/>
        <v/>
      </c>
      <c r="DI63" s="115" t="str">
        <f t="shared" si="32"/>
        <v/>
      </c>
      <c r="DJ63" s="115" t="str">
        <f t="shared" si="33"/>
        <v/>
      </c>
      <c r="DK63" s="115" t="str">
        <f t="shared" si="34"/>
        <v/>
      </c>
      <c r="DL63" s="115" t="str">
        <f t="shared" si="35"/>
        <v/>
      </c>
      <c r="DM63" s="115" t="str">
        <f t="shared" si="36"/>
        <v/>
      </c>
      <c r="DN63" s="115" t="str">
        <f t="shared" si="37"/>
        <v/>
      </c>
      <c r="DO63" s="115" t="str">
        <f t="shared" si="38"/>
        <v/>
      </c>
      <c r="DP63" s="115" t="str">
        <f t="shared" si="39"/>
        <v/>
      </c>
      <c r="DQ63" s="115" t="str">
        <f t="shared" si="40"/>
        <v/>
      </c>
      <c r="DR63" s="115" t="str">
        <f t="shared" si="41"/>
        <v/>
      </c>
      <c r="DS63" s="115" t="str">
        <f t="shared" si="42"/>
        <v/>
      </c>
      <c r="DT63" s="115" t="str">
        <f t="shared" si="43"/>
        <v/>
      </c>
      <c r="DU63" s="115" t="str">
        <f t="shared" si="44"/>
        <v/>
      </c>
      <c r="DV63" s="115" t="str">
        <f t="shared" si="45"/>
        <v/>
      </c>
      <c r="DW63" s="115" t="str">
        <f t="shared" si="46"/>
        <v/>
      </c>
      <c r="DX63" s="115" t="str">
        <f t="shared" si="47"/>
        <v/>
      </c>
      <c r="DY63" s="115" t="str">
        <f t="shared" si="48"/>
        <v/>
      </c>
      <c r="DZ63" s="115" t="str">
        <f t="shared" si="49"/>
        <v/>
      </c>
      <c r="EA63" s="115" t="str">
        <f t="shared" si="50"/>
        <v/>
      </c>
      <c r="EB63" s="115" t="str">
        <f t="shared" si="51"/>
        <v/>
      </c>
      <c r="EC63" s="115" t="str">
        <f t="shared" si="52"/>
        <v/>
      </c>
      <c r="ED63" s="115" t="str">
        <f t="shared" si="53"/>
        <v/>
      </c>
      <c r="EE63" s="115" t="str">
        <f t="shared" si="54"/>
        <v/>
      </c>
      <c r="EF63" s="115" t="str">
        <f t="shared" si="55"/>
        <v/>
      </c>
      <c r="EG63" s="115" t="str">
        <f t="shared" si="119"/>
        <v/>
      </c>
      <c r="EH63" s="115" t="str">
        <f t="shared" si="120"/>
        <v/>
      </c>
      <c r="EI63" s="115" t="str">
        <f t="shared" si="121"/>
        <v/>
      </c>
      <c r="EJ63" s="115" t="str">
        <f t="shared" si="122"/>
        <v/>
      </c>
      <c r="EK63" s="115" t="str">
        <f t="shared" si="123"/>
        <v/>
      </c>
      <c r="EL63" s="115" t="str">
        <f t="shared" si="124"/>
        <v/>
      </c>
      <c r="EM63" s="115" t="str">
        <f t="shared" si="125"/>
        <v/>
      </c>
      <c r="EN63" s="115" t="str">
        <f t="shared" si="126"/>
        <v/>
      </c>
      <c r="EO63" s="115" t="str">
        <f t="shared" si="127"/>
        <v/>
      </c>
      <c r="EP63" s="115" t="str">
        <f t="shared" si="128"/>
        <v/>
      </c>
      <c r="EQ63" s="115" t="str">
        <f t="shared" si="129"/>
        <v/>
      </c>
      <c r="ER63" s="115" t="str">
        <f t="shared" si="130"/>
        <v/>
      </c>
      <c r="ES63" s="115" t="str">
        <f t="shared" si="131"/>
        <v/>
      </c>
      <c r="ET63" s="115" t="str">
        <f t="shared" si="132"/>
        <v/>
      </c>
      <c r="EU63" s="115" t="str">
        <f t="shared" si="133"/>
        <v/>
      </c>
      <c r="EV63" s="115" t="str">
        <f t="shared" si="134"/>
        <v/>
      </c>
      <c r="EW63" s="115" t="str">
        <f t="shared" si="135"/>
        <v/>
      </c>
      <c r="EX63" s="115" t="str">
        <f t="shared" si="136"/>
        <v/>
      </c>
      <c r="EY63" s="115" t="str">
        <f t="shared" si="137"/>
        <v/>
      </c>
      <c r="EZ63" s="115" t="str">
        <f t="shared" si="138"/>
        <v/>
      </c>
      <c r="FA63" s="115" t="str">
        <f t="shared" si="139"/>
        <v/>
      </c>
      <c r="FB63" s="115" t="str">
        <f t="shared" si="140"/>
        <v/>
      </c>
      <c r="FC63" s="115" t="str">
        <f t="shared" si="141"/>
        <v/>
      </c>
      <c r="FD63" s="115" t="str">
        <f t="shared" si="142"/>
        <v/>
      </c>
      <c r="FE63" s="115" t="str">
        <f t="shared" si="143"/>
        <v/>
      </c>
      <c r="FF63" s="115">
        <f>FU8</f>
        <v>54</v>
      </c>
      <c r="FG63" s="115">
        <f>IFERROR(SMALL($DM$3:$DM$422,$A$3),"")</f>
        <v>12672042</v>
      </c>
      <c r="FH63" s="115">
        <f>IFERROR(LARGE($O$3:$O$422,$A$3),"")</f>
        <v>96</v>
      </c>
      <c r="FI63" s="115">
        <f t="shared" si="144"/>
        <v>61</v>
      </c>
      <c r="FJ63" s="115" t="str">
        <f t="shared" si="145"/>
        <v/>
      </c>
      <c r="FU63" s="100">
        <v>5</v>
      </c>
      <c r="FV63" s="219">
        <v>265</v>
      </c>
      <c r="FW63" s="218" t="s">
        <v>150</v>
      </c>
      <c r="GA63" s="212">
        <f t="shared" si="1515"/>
        <v>54</v>
      </c>
      <c r="GB63" s="140" t="str">
        <f t="shared" si="1516"/>
        <v>B.ST</v>
      </c>
      <c r="GC63" s="126">
        <f>COUNTIF($O$142:$O$212,"&gt;0")</f>
        <v>0</v>
      </c>
      <c r="GD63" s="127">
        <f t="shared" si="1517"/>
        <v>0</v>
      </c>
      <c r="GE63" s="126" t="e">
        <f t="shared" si="1492"/>
        <v>#DIV/0!</v>
      </c>
      <c r="GF63" s="127">
        <f>COUNTIF($P$143:$P$212,GF$3)</f>
        <v>0</v>
      </c>
      <c r="GG63" s="127">
        <f t="shared" ref="GG63:GN63" si="1606">COUNTIF($P$143:$P$212,GG$3)</f>
        <v>0</v>
      </c>
      <c r="GH63" s="127">
        <f t="shared" si="1606"/>
        <v>0</v>
      </c>
      <c r="GI63" s="127">
        <f t="shared" si="1606"/>
        <v>0</v>
      </c>
      <c r="GJ63" s="127">
        <f t="shared" si="1606"/>
        <v>0</v>
      </c>
      <c r="GK63" s="127">
        <f t="shared" si="1606"/>
        <v>0</v>
      </c>
      <c r="GL63" s="127">
        <f t="shared" si="1606"/>
        <v>0</v>
      </c>
      <c r="GM63" s="127">
        <f t="shared" si="1606"/>
        <v>0</v>
      </c>
      <c r="GN63" s="127">
        <f t="shared" si="1606"/>
        <v>0</v>
      </c>
      <c r="GO63" s="126">
        <f t="shared" si="1519"/>
        <v>0</v>
      </c>
      <c r="GP63" s="126" t="e">
        <f t="shared" si="1520"/>
        <v>#DIV/0!</v>
      </c>
      <c r="GQ63" s="126">
        <f>COUNTIF($O$143:$O$212,"&lt;45")-GN63</f>
        <v>0</v>
      </c>
      <c r="GR63" s="126">
        <f>COUNTIF($O$143:$O$212,"&lt;60")-GQ63</f>
        <v>0</v>
      </c>
      <c r="GS63" s="126">
        <f>COUNTIF($O$143:$O$212,"&lt;75")-GQ63-GR63</f>
        <v>0</v>
      </c>
      <c r="GT63" s="126">
        <f>COUNTIF($O$143:$O$212,"&lt;90")-GQ63-GR63-GS63</f>
        <v>0</v>
      </c>
      <c r="GU63" s="126">
        <f>COUNTIF($O$143:$O$212,"&gt;89")</f>
        <v>0</v>
      </c>
      <c r="GV63" s="126">
        <f>COUNTIF($O$143:$O$212,GV3)</f>
        <v>0</v>
      </c>
      <c r="GW63" s="126">
        <f>COUNTIF($O$143:$O$212,GW3)</f>
        <v>0</v>
      </c>
      <c r="GY63" s="115">
        <v>60</v>
      </c>
      <c r="GZ63" s="120" t="str">
        <f>IF('INPUT INF'!Q$12="YES",GY63,"")</f>
        <v/>
      </c>
      <c r="HA63" s="120" t="str">
        <f t="shared" si="1582"/>
        <v>A K MAURYA</v>
      </c>
      <c r="HB63" s="120" t="str">
        <f>IF(GZ63="","",'INPUT INF'!L$12)</f>
        <v/>
      </c>
      <c r="HC63" s="120" t="str">
        <f>'INPUT INF'!Q$3</f>
        <v>D</v>
      </c>
      <c r="HD63" s="133" t="str">
        <f>IFERROR(INDEX(GB$85:GB$109,MATCH($HB63,$GA$85:$GA$109,0)),"")</f>
        <v/>
      </c>
      <c r="HE63" s="133">
        <f>IFERROR(INDEX(GC$85:GC$109,MATCH($HB63,$GA$85:$GA$109,0)),"")</f>
        <v>0</v>
      </c>
      <c r="HF63" s="133">
        <f t="shared" ref="HF63" si="1607">IFERROR(INDEX(GD$85:GD$109,MATCH($HB63,$GA$85:$GA$109,0)),"")</f>
        <v>0</v>
      </c>
      <c r="HG63" s="133" t="str">
        <f t="shared" ref="HG63" si="1608">IFERROR(INDEX(GE$85:GE$109,MATCH($HB63,$GA$85:$GA$109,0)),"")</f>
        <v/>
      </c>
      <c r="HH63" s="133">
        <f t="shared" ref="HH63" si="1609">IFERROR(INDEX(GF$85:GF$109,MATCH($HB63,$GA$85:$GA$109,0)),"")</f>
        <v>0</v>
      </c>
      <c r="HI63" s="133">
        <f t="shared" ref="HI63" si="1610">IFERROR(INDEX(GG$85:GG$109,MATCH($HB63,$GA$85:$GA$109,0)),"")</f>
        <v>0</v>
      </c>
      <c r="HJ63" s="133">
        <f t="shared" ref="HJ63" si="1611">IFERROR(INDEX(GH$85:GH$109,MATCH($HB63,$GA$85:$GA$109,0)),"")</f>
        <v>0</v>
      </c>
      <c r="HK63" s="133">
        <f t="shared" ref="HK63" si="1612">IFERROR(INDEX(GI$85:GI$109,MATCH($HB63,$GA$85:$GA$109,0)),"")</f>
        <v>0</v>
      </c>
      <c r="HL63" s="133">
        <f t="shared" ref="HL63" si="1613">IFERROR(INDEX(GJ$85:GJ$109,MATCH($HB63,$GA$85:$GA$109,0)),"")</f>
        <v>0</v>
      </c>
      <c r="HM63" s="133">
        <f t="shared" ref="HM63" si="1614">IFERROR(INDEX(GK$85:GK$109,MATCH($HB63,$GA$85:$GA$109,0)),"")</f>
        <v>0</v>
      </c>
      <c r="HN63" s="133">
        <f t="shared" ref="HN63" si="1615">IFERROR(INDEX(GL$85:GL$109,MATCH($HB63,$GA$85:$GA$109,0)),"")</f>
        <v>0</v>
      </c>
      <c r="HO63" s="133">
        <f t="shared" ref="HO63" si="1616">IFERROR(INDEX(GM$85:GM$109,MATCH($HB63,$GA$85:$GA$109,0)),"")</f>
        <v>0</v>
      </c>
      <c r="HP63" s="133">
        <f t="shared" ref="HP63" si="1617">IFERROR(INDEX(GN$85:GN$109,MATCH($HB63,$GA$85:$GA$109,0)),"")</f>
        <v>0</v>
      </c>
      <c r="HQ63" s="133">
        <f t="shared" ref="HQ63" si="1618">IFERROR(INDEX(GO$85:GO$109,MATCH($HB63,$GA$85:$GA$109,0)),"")</f>
        <v>0</v>
      </c>
      <c r="HR63" s="133" t="str">
        <f t="shared" ref="HR63" si="1619">IFERROR(INDEX(GP$85:GP$109,MATCH($HB63,$GA$85:$GA$109,0)),"")</f>
        <v/>
      </c>
      <c r="HS63" s="133">
        <f t="shared" ref="HS63" si="1620">IFERROR(INDEX(GQ$85:GQ$109,MATCH($HB63,$GA$85:$GA$109,0)),"")</f>
        <v>0</v>
      </c>
      <c r="HT63" s="133">
        <f t="shared" ref="HT63" si="1621">IFERROR(INDEX(GR$85:GR$109,MATCH($HB63,$GA$85:$GA$109,0)),"")</f>
        <v>0</v>
      </c>
      <c r="HU63" s="133">
        <f t="shared" ref="HU63" si="1622">IFERROR(INDEX(GS$85:GS$109,MATCH($HB63,$GA$85:$GA$109,0)),"")</f>
        <v>0</v>
      </c>
      <c r="HV63" s="133">
        <f t="shared" ref="HV63" si="1623">IFERROR(INDEX(GT$85:GT$109,MATCH($HB63,$GA$85:$GA$109,0)),"")</f>
        <v>0</v>
      </c>
      <c r="HW63" s="133">
        <f t="shared" ref="HW63" si="1624">IFERROR(INDEX(GU$85:GU$109,MATCH($HB63,$GA$85:$GA$109,0)),"")</f>
        <v>0</v>
      </c>
      <c r="HX63" s="133">
        <f t="shared" ref="HX63" si="1625">IFERROR(INDEX(GV$85:GV$109,MATCH($HB63,$GA$85:$GA$109,0)),"")</f>
        <v>0</v>
      </c>
      <c r="HY63" s="133">
        <f t="shared" ref="HY63" si="1626">IFERROR(INDEX(GW$85:GW$109,MATCH($HB63,$GA$85:$GA$109,0)),"")</f>
        <v>0</v>
      </c>
      <c r="IA63" s="141" t="str">
        <f t="shared" si="452"/>
        <v/>
      </c>
      <c r="IB63" s="131" t="str">
        <f t="shared" si="191"/>
        <v/>
      </c>
      <c r="IC63" s="131" t="str">
        <f t="shared" si="192"/>
        <v/>
      </c>
      <c r="ID63" s="131" t="str">
        <f t="shared" si="193"/>
        <v/>
      </c>
      <c r="IE63" s="131" t="str">
        <f t="shared" si="194"/>
        <v/>
      </c>
      <c r="IF63" s="131" t="str">
        <f t="shared" si="195"/>
        <v/>
      </c>
      <c r="IG63" s="131" t="str">
        <f t="shared" si="196"/>
        <v/>
      </c>
      <c r="IH63" s="131" t="str">
        <f t="shared" si="197"/>
        <v/>
      </c>
      <c r="II63" s="131" t="str">
        <f t="shared" si="198"/>
        <v/>
      </c>
      <c r="IJ63" s="131" t="str">
        <f t="shared" si="199"/>
        <v/>
      </c>
      <c r="IK63" s="131" t="str">
        <f t="shared" si="200"/>
        <v/>
      </c>
      <c r="IL63" s="131" t="str">
        <f t="shared" si="201"/>
        <v/>
      </c>
      <c r="IM63" s="131" t="str">
        <f t="shared" si="202"/>
        <v/>
      </c>
      <c r="IN63" s="131" t="str">
        <f t="shared" si="203"/>
        <v/>
      </c>
      <c r="IO63" s="131" t="str">
        <f t="shared" si="204"/>
        <v/>
      </c>
      <c r="IP63" s="131" t="str">
        <f t="shared" si="205"/>
        <v/>
      </c>
      <c r="IQ63" s="131" t="str">
        <f t="shared" si="206"/>
        <v/>
      </c>
      <c r="IR63" s="131" t="str">
        <f t="shared" si="207"/>
        <v/>
      </c>
      <c r="IS63" s="131" t="str">
        <f t="shared" si="208"/>
        <v/>
      </c>
      <c r="IT63" s="131" t="str">
        <f t="shared" si="209"/>
        <v/>
      </c>
      <c r="IU63" s="131" t="str">
        <f t="shared" si="210"/>
        <v/>
      </c>
      <c r="IV63" s="131" t="str">
        <f t="shared" si="211"/>
        <v/>
      </c>
      <c r="IW63" s="131" t="str">
        <f t="shared" si="212"/>
        <v/>
      </c>
      <c r="IX63" s="131" t="str">
        <f t="shared" si="213"/>
        <v/>
      </c>
      <c r="IY63" s="131" t="str">
        <f t="shared" si="214"/>
        <v/>
      </c>
      <c r="IZ63" s="131" t="str">
        <f t="shared" si="215"/>
        <v/>
      </c>
      <c r="JC63" s="133"/>
      <c r="JD63" s="133">
        <f>JD56+1</f>
        <v>6</v>
      </c>
      <c r="JE63" s="133"/>
      <c r="JF63" s="133" t="str">
        <f t="shared" ref="JF63:JJ68" si="1627">IFERROR(INDEX(JF$4:JF$21,MATCH($JD63,$JB$4:$JB$31,0)),"")</f>
        <v>WITHOUT PHYSICAL</v>
      </c>
      <c r="JG63" s="133">
        <f t="shared" si="1627"/>
        <v>0</v>
      </c>
      <c r="JH63" s="133">
        <f t="shared" si="1627"/>
        <v>0</v>
      </c>
      <c r="JI63" s="133">
        <f t="shared" si="1627"/>
        <v>0</v>
      </c>
      <c r="JJ63" s="133">
        <f t="shared" si="1627"/>
        <v>0</v>
      </c>
      <c r="JK63" s="133" t="e">
        <f t="shared" si="1304"/>
        <v>#DIV/0!</v>
      </c>
      <c r="JL63" s="133">
        <f t="shared" ref="JL63:JU68" si="1628">IFERROR(INDEX(JL$4:JL$21,MATCH($JD63,$JB$4:$JB$31,0)),"")</f>
        <v>19</v>
      </c>
      <c r="JM63" s="133">
        <f t="shared" si="1628"/>
        <v>16</v>
      </c>
      <c r="JN63" s="133">
        <f t="shared" si="1628"/>
        <v>17</v>
      </c>
      <c r="JO63" s="133">
        <f t="shared" si="1628"/>
        <v>18</v>
      </c>
      <c r="JP63" s="133">
        <f t="shared" si="1628"/>
        <v>33</v>
      </c>
      <c r="JQ63" s="133">
        <f t="shared" si="1628"/>
        <v>18</v>
      </c>
      <c r="JR63" s="133">
        <f t="shared" si="1628"/>
        <v>27</v>
      </c>
      <c r="JS63" s="133">
        <f t="shared" si="1628"/>
        <v>11</v>
      </c>
      <c r="JT63" s="133">
        <f t="shared" si="1628"/>
        <v>0</v>
      </c>
      <c r="JU63" s="133">
        <f t="shared" si="1628"/>
        <v>707</v>
      </c>
      <c r="JV63" s="120">
        <f t="shared" si="1306"/>
        <v>55.58</v>
      </c>
      <c r="JW63" s="143"/>
      <c r="JX63" s="143"/>
      <c r="JY63" s="143"/>
      <c r="JZ63" s="143"/>
      <c r="KA63" s="143"/>
      <c r="KB63" s="143"/>
    </row>
    <row r="64" spans="1:288" ht="15" customHeight="1" x14ac:dyDescent="0.25">
      <c r="A64" s="115">
        <v>62</v>
      </c>
      <c r="B64" s="115" t="str">
        <f t="shared" si="59"/>
        <v/>
      </c>
      <c r="C64" s="115" t="s">
        <v>68</v>
      </c>
      <c r="D64" s="100" t="str">
        <f t="shared" si="178"/>
        <v>A</v>
      </c>
      <c r="E64" s="100" t="str">
        <f t="shared" si="60"/>
        <v/>
      </c>
      <c r="F64" s="100" t="str">
        <f t="shared" si="61"/>
        <v/>
      </c>
      <c r="G64" s="100" t="str">
        <f t="shared" si="2"/>
        <v/>
      </c>
      <c r="H64" s="100" t="str">
        <f t="shared" si="62"/>
        <v/>
      </c>
      <c r="I64" s="100" t="str">
        <f t="shared" si="3"/>
        <v/>
      </c>
      <c r="J64" s="100" t="str">
        <f t="shared" si="63"/>
        <v/>
      </c>
      <c r="K64" s="100" t="str">
        <f t="shared" si="4"/>
        <v/>
      </c>
      <c r="L64" s="100" t="str">
        <f t="shared" si="5"/>
        <v/>
      </c>
      <c r="M64" s="100" t="str">
        <f t="shared" si="6"/>
        <v/>
      </c>
      <c r="N64" s="100" t="str">
        <f t="shared" si="64"/>
        <v/>
      </c>
      <c r="O64" s="100" t="str">
        <f t="shared" si="7"/>
        <v/>
      </c>
      <c r="P64" s="100" t="str">
        <f t="shared" si="65"/>
        <v/>
      </c>
      <c r="Q64" s="100" t="str">
        <f t="shared" si="8"/>
        <v/>
      </c>
      <c r="R64" s="100" t="str">
        <f t="shared" si="66"/>
        <v/>
      </c>
      <c r="S64" s="100" t="str">
        <f t="shared" si="9"/>
        <v/>
      </c>
      <c r="T64" s="100" t="str">
        <f t="shared" si="67"/>
        <v/>
      </c>
      <c r="U64" s="100" t="str">
        <f t="shared" si="10"/>
        <v/>
      </c>
      <c r="V64" s="100" t="str">
        <f t="shared" si="68"/>
        <v/>
      </c>
      <c r="W64" s="100" t="str">
        <f t="shared" si="11"/>
        <v/>
      </c>
      <c r="X64" s="100" t="str">
        <f t="shared" si="69"/>
        <v/>
      </c>
      <c r="Y64" s="100" t="str">
        <f t="shared" si="12"/>
        <v/>
      </c>
      <c r="Z64" s="100" t="str">
        <f t="shared" si="70"/>
        <v/>
      </c>
      <c r="AA64" s="100" t="str">
        <f t="shared" si="13"/>
        <v/>
      </c>
      <c r="AB64" s="100" t="str">
        <f t="shared" si="71"/>
        <v/>
      </c>
      <c r="AC64" s="100" t="str">
        <f t="shared" si="14"/>
        <v/>
      </c>
      <c r="AD64" s="100" t="str">
        <f t="shared" si="72"/>
        <v/>
      </c>
      <c r="AE64" s="100" t="str">
        <f t="shared" si="15"/>
        <v/>
      </c>
      <c r="AF64" s="100" t="str">
        <f t="shared" si="73"/>
        <v/>
      </c>
      <c r="AG64" s="100" t="str">
        <f t="shared" si="16"/>
        <v/>
      </c>
      <c r="AH64" s="100" t="str">
        <f t="shared" si="74"/>
        <v/>
      </c>
      <c r="AI64" s="100" t="str">
        <f t="shared" si="17"/>
        <v/>
      </c>
      <c r="AJ64" s="100" t="str">
        <f t="shared" si="75"/>
        <v/>
      </c>
      <c r="AK64" s="100" t="str">
        <f t="shared" si="18"/>
        <v/>
      </c>
      <c r="AL64" s="100" t="str">
        <f t="shared" si="76"/>
        <v/>
      </c>
      <c r="AM64" s="100" t="str">
        <f t="shared" si="19"/>
        <v/>
      </c>
      <c r="AN64" s="100" t="str">
        <f t="shared" si="77"/>
        <v/>
      </c>
      <c r="AO64" s="100" t="str">
        <f t="shared" si="20"/>
        <v/>
      </c>
      <c r="AP64" s="100" t="str">
        <f t="shared" si="78"/>
        <v/>
      </c>
      <c r="AQ64" s="100" t="str">
        <f t="shared" si="21"/>
        <v/>
      </c>
      <c r="AR64" s="100" t="str">
        <f t="shared" si="79"/>
        <v/>
      </c>
      <c r="AS64" s="100" t="str">
        <f t="shared" si="22"/>
        <v/>
      </c>
      <c r="AT64" s="100" t="str">
        <f t="shared" si="80"/>
        <v/>
      </c>
      <c r="AU64" s="100" t="str">
        <f t="shared" si="23"/>
        <v/>
      </c>
      <c r="AV64" s="100" t="str">
        <f t="shared" si="81"/>
        <v/>
      </c>
      <c r="AW64" s="100" t="str">
        <f t="shared" si="24"/>
        <v/>
      </c>
      <c r="AX64" s="100" t="str">
        <f t="shared" si="82"/>
        <v/>
      </c>
      <c r="AY64" s="100" t="str">
        <f t="shared" si="25"/>
        <v/>
      </c>
      <c r="AZ64" s="100" t="str">
        <f t="shared" si="83"/>
        <v/>
      </c>
      <c r="BA64" s="100" t="str">
        <f t="shared" si="26"/>
        <v/>
      </c>
      <c r="BB64" s="100" t="str">
        <f t="shared" si="84"/>
        <v/>
      </c>
      <c r="BC64" s="100" t="str">
        <f>IFERROR(INDEX('INPUT INF'!$F$3:$F$601,MATCH($B64,'INPUT INF'!$A$3:$A$601,FALSE)),"")</f>
        <v/>
      </c>
      <c r="BD64" s="100" t="str">
        <f t="shared" si="27"/>
        <v/>
      </c>
      <c r="BE64" s="100" t="str">
        <f t="shared" si="85"/>
        <v/>
      </c>
      <c r="BF64" s="100" t="str">
        <f t="shared" si="28"/>
        <v/>
      </c>
      <c r="BG64" s="115" t="str">
        <f t="shared" si="29"/>
        <v/>
      </c>
      <c r="BH64" s="115" t="str">
        <f>IF(AND('INPUT INF'!$O$1="X",BG64="PASS"),BF64,IF($BG64="","0",IF('INPUT INF'!$N$63="YES",$BF64,"")))</f>
        <v>0</v>
      </c>
      <c r="BI64" s="115" t="str">
        <f>IF($BG64="","0",IF('INPUT INF'!$N$64="YES",$BF64,""))</f>
        <v>0</v>
      </c>
      <c r="BJ64" s="115" t="str">
        <f>IF($BG64="","0",IF('INPUT INF'!$N$65="YES",$BF64,""))</f>
        <v>0</v>
      </c>
      <c r="BL64" s="116" t="str">
        <f t="shared" si="87"/>
        <v/>
      </c>
      <c r="BM64" s="116" t="str">
        <f t="shared" si="88"/>
        <v/>
      </c>
      <c r="BN64" s="116" t="str">
        <f t="shared" si="88"/>
        <v/>
      </c>
      <c r="BR64" s="116" t="str">
        <f t="shared" si="92"/>
        <v/>
      </c>
      <c r="BS64" s="116" t="str">
        <f t="shared" si="93"/>
        <v/>
      </c>
      <c r="BT64" s="116" t="str">
        <f t="shared" si="93"/>
        <v/>
      </c>
      <c r="BX64" s="116" t="str">
        <f t="shared" si="97"/>
        <v/>
      </c>
      <c r="BY64" s="116" t="str">
        <f t="shared" si="98"/>
        <v/>
      </c>
      <c r="BZ64" s="116" t="str">
        <f t="shared" si="98"/>
        <v/>
      </c>
      <c r="CD64" s="116" t="str">
        <f t="shared" si="102"/>
        <v/>
      </c>
      <c r="CE64" s="116" t="str">
        <f t="shared" si="103"/>
        <v/>
      </c>
      <c r="CF64" s="116" t="str">
        <f t="shared" si="104"/>
        <v/>
      </c>
      <c r="CJ64" s="116" t="str">
        <f t="shared" si="108"/>
        <v/>
      </c>
      <c r="CK64" s="116" t="str">
        <f t="shared" si="109"/>
        <v/>
      </c>
      <c r="CL64" s="116" t="str">
        <f t="shared" si="110"/>
        <v/>
      </c>
      <c r="CP64" s="116" t="str">
        <f t="shared" si="30"/>
        <v/>
      </c>
      <c r="CQ64" s="116" t="str">
        <f t="shared" si="114"/>
        <v/>
      </c>
      <c r="CR64" s="116" t="str">
        <f t="shared" si="115"/>
        <v/>
      </c>
      <c r="CX64" s="133" t="s">
        <v>49</v>
      </c>
      <c r="CY64" s="137" t="s">
        <v>27</v>
      </c>
      <c r="CZ64" s="137" t="s">
        <v>40</v>
      </c>
      <c r="DA64" s="138" t="s">
        <v>28</v>
      </c>
      <c r="DB64" s="137" t="s">
        <v>29</v>
      </c>
      <c r="DC64" s="137" t="s">
        <v>58</v>
      </c>
      <c r="DD64" s="139" t="s">
        <v>108</v>
      </c>
      <c r="DE64" s="139" t="s">
        <v>37</v>
      </c>
      <c r="DH64" s="115" t="str">
        <f t="shared" si="31"/>
        <v/>
      </c>
      <c r="DI64" s="115" t="str">
        <f t="shared" si="32"/>
        <v/>
      </c>
      <c r="DJ64" s="115" t="str">
        <f t="shared" si="33"/>
        <v/>
      </c>
      <c r="DK64" s="115" t="str">
        <f t="shared" si="34"/>
        <v/>
      </c>
      <c r="DL64" s="115" t="str">
        <f t="shared" si="35"/>
        <v/>
      </c>
      <c r="DM64" s="115" t="str">
        <f t="shared" si="36"/>
        <v/>
      </c>
      <c r="DN64" s="115" t="str">
        <f t="shared" si="37"/>
        <v/>
      </c>
      <c r="DO64" s="115" t="str">
        <f t="shared" si="38"/>
        <v/>
      </c>
      <c r="DP64" s="115" t="str">
        <f t="shared" si="39"/>
        <v/>
      </c>
      <c r="DQ64" s="115" t="str">
        <f t="shared" si="40"/>
        <v/>
      </c>
      <c r="DR64" s="115" t="str">
        <f t="shared" si="41"/>
        <v/>
      </c>
      <c r="DS64" s="115" t="str">
        <f t="shared" si="42"/>
        <v/>
      </c>
      <c r="DT64" s="115" t="str">
        <f t="shared" si="43"/>
        <v/>
      </c>
      <c r="DU64" s="115" t="str">
        <f t="shared" si="44"/>
        <v/>
      </c>
      <c r="DV64" s="115" t="str">
        <f t="shared" si="45"/>
        <v/>
      </c>
      <c r="DW64" s="115" t="str">
        <f t="shared" si="46"/>
        <v/>
      </c>
      <c r="DX64" s="115" t="str">
        <f t="shared" si="47"/>
        <v/>
      </c>
      <c r="DY64" s="115" t="str">
        <f t="shared" si="48"/>
        <v/>
      </c>
      <c r="DZ64" s="115" t="str">
        <f t="shared" si="49"/>
        <v/>
      </c>
      <c r="EA64" s="115" t="str">
        <f t="shared" si="50"/>
        <v/>
      </c>
      <c r="EB64" s="115" t="str">
        <f t="shared" si="51"/>
        <v/>
      </c>
      <c r="EC64" s="115" t="str">
        <f t="shared" si="52"/>
        <v/>
      </c>
      <c r="ED64" s="115" t="str">
        <f t="shared" si="53"/>
        <v/>
      </c>
      <c r="EE64" s="115" t="str">
        <f t="shared" si="54"/>
        <v/>
      </c>
      <c r="EF64" s="115" t="str">
        <f t="shared" si="55"/>
        <v/>
      </c>
      <c r="EG64" s="115" t="str">
        <f t="shared" si="119"/>
        <v/>
      </c>
      <c r="EH64" s="115" t="str">
        <f t="shared" si="120"/>
        <v/>
      </c>
      <c r="EI64" s="115" t="str">
        <f t="shared" si="121"/>
        <v/>
      </c>
      <c r="EJ64" s="115" t="str">
        <f t="shared" si="122"/>
        <v/>
      </c>
      <c r="EK64" s="115" t="str">
        <f t="shared" si="123"/>
        <v/>
      </c>
      <c r="EL64" s="115" t="str">
        <f t="shared" si="124"/>
        <v/>
      </c>
      <c r="EM64" s="115" t="str">
        <f t="shared" si="125"/>
        <v/>
      </c>
      <c r="EN64" s="115" t="str">
        <f t="shared" si="126"/>
        <v/>
      </c>
      <c r="EO64" s="115" t="str">
        <f t="shared" si="127"/>
        <v/>
      </c>
      <c r="EP64" s="115" t="str">
        <f t="shared" si="128"/>
        <v/>
      </c>
      <c r="EQ64" s="115" t="str">
        <f t="shared" si="129"/>
        <v/>
      </c>
      <c r="ER64" s="115" t="str">
        <f t="shared" si="130"/>
        <v/>
      </c>
      <c r="ES64" s="115" t="str">
        <f t="shared" si="131"/>
        <v/>
      </c>
      <c r="ET64" s="115" t="str">
        <f t="shared" si="132"/>
        <v/>
      </c>
      <c r="EU64" s="115" t="str">
        <f t="shared" si="133"/>
        <v/>
      </c>
      <c r="EV64" s="115" t="str">
        <f t="shared" si="134"/>
        <v/>
      </c>
      <c r="EW64" s="115" t="str">
        <f t="shared" si="135"/>
        <v/>
      </c>
      <c r="EX64" s="115" t="str">
        <f t="shared" si="136"/>
        <v/>
      </c>
      <c r="EY64" s="115" t="str">
        <f t="shared" si="137"/>
        <v/>
      </c>
      <c r="EZ64" s="115" t="str">
        <f t="shared" si="138"/>
        <v/>
      </c>
      <c r="FA64" s="115" t="str">
        <f t="shared" si="139"/>
        <v/>
      </c>
      <c r="FB64" s="115" t="str">
        <f t="shared" si="140"/>
        <v/>
      </c>
      <c r="FC64" s="115" t="str">
        <f t="shared" si="141"/>
        <v/>
      </c>
      <c r="FD64" s="115" t="str">
        <f t="shared" si="142"/>
        <v/>
      </c>
      <c r="FE64" s="115" t="str">
        <f t="shared" si="143"/>
        <v/>
      </c>
      <c r="FF64" s="115">
        <f>FF63</f>
        <v>54</v>
      </c>
      <c r="FG64" s="115">
        <f>IFERROR(SMALL($DM$3:$DM$422,$A$4),"")</f>
        <v>12672053</v>
      </c>
      <c r="FH64" s="115">
        <f>FH63</f>
        <v>96</v>
      </c>
      <c r="FI64" s="115">
        <f t="shared" si="144"/>
        <v>62</v>
      </c>
      <c r="FJ64" s="115" t="str">
        <f t="shared" si="145"/>
        <v/>
      </c>
      <c r="FU64" s="100">
        <v>6</v>
      </c>
      <c r="FV64" s="219">
        <v>241</v>
      </c>
      <c r="FW64" s="218" t="s">
        <v>142</v>
      </c>
      <c r="GA64" s="212">
        <f t="shared" si="1515"/>
        <v>48</v>
      </c>
      <c r="GB64" s="140" t="str">
        <f t="shared" si="1516"/>
        <v>PHYS. EDU.</v>
      </c>
      <c r="GC64" s="126">
        <f>COUNTIF($Q$142:$Q$212,"&gt;0")</f>
        <v>0</v>
      </c>
      <c r="GD64" s="146">
        <f t="shared" si="1517"/>
        <v>0</v>
      </c>
      <c r="GE64" s="147" t="e">
        <f t="shared" si="1492"/>
        <v>#DIV/0!</v>
      </c>
      <c r="GF64" s="127">
        <f>COUNTIF($R$143:$R$212,GF$3)</f>
        <v>0</v>
      </c>
      <c r="GG64" s="127">
        <f t="shared" ref="GG64:GN64" si="1629">COUNTIF($R$143:$R$212,GG$3)</f>
        <v>0</v>
      </c>
      <c r="GH64" s="127">
        <f t="shared" si="1629"/>
        <v>0</v>
      </c>
      <c r="GI64" s="127">
        <f t="shared" si="1629"/>
        <v>0</v>
      </c>
      <c r="GJ64" s="127">
        <f t="shared" si="1629"/>
        <v>0</v>
      </c>
      <c r="GK64" s="127">
        <f t="shared" si="1629"/>
        <v>0</v>
      </c>
      <c r="GL64" s="127">
        <f t="shared" si="1629"/>
        <v>0</v>
      </c>
      <c r="GM64" s="127">
        <f t="shared" si="1629"/>
        <v>0</v>
      </c>
      <c r="GN64" s="127">
        <f t="shared" si="1629"/>
        <v>0</v>
      </c>
      <c r="GO64" s="126">
        <f t="shared" si="1519"/>
        <v>0</v>
      </c>
      <c r="GP64" s="126" t="e">
        <f t="shared" si="1520"/>
        <v>#DIV/0!</v>
      </c>
      <c r="GQ64" s="126">
        <f>COUNTIF($Q$143:$Q$212,"&lt;45")-GN64</f>
        <v>0</v>
      </c>
      <c r="GR64" s="126">
        <f>COUNTIF($Q$143:$Q$212,"&lt;60")-GQ64</f>
        <v>0</v>
      </c>
      <c r="GS64" s="126">
        <f>COUNTIF($Q$143:$Q$212,"&lt;75")-GQ64-GR64</f>
        <v>0</v>
      </c>
      <c r="GT64" s="126">
        <f>COUNTIF($Q$143:$Q$212,"&lt;90")-GQ64-GR64-GS64</f>
        <v>0</v>
      </c>
      <c r="GU64" s="126">
        <f>COUNTIF($Q$143:$Q$212,"&gt;89")</f>
        <v>0</v>
      </c>
      <c r="GV64" s="126">
        <f>COUNTIF($Q$143:$Q$212,GV3)</f>
        <v>0</v>
      </c>
      <c r="GW64" s="126">
        <f>COUNTIF($Q$143:$Q$212,GW3)</f>
        <v>0</v>
      </c>
      <c r="GY64" s="115">
        <v>61</v>
      </c>
      <c r="GZ64" s="120" t="str">
        <f>IF('INPUT INF'!R$12="YES",GY64,"")</f>
        <v/>
      </c>
      <c r="HA64" s="120" t="str">
        <f t="shared" si="1582"/>
        <v>A K MAURYA</v>
      </c>
      <c r="HB64" s="120" t="str">
        <f>IF(GZ64="","",'INPUT INF'!L$12)</f>
        <v/>
      </c>
      <c r="HC64" s="120" t="str">
        <f>'INPUT INF'!R$3</f>
        <v>E</v>
      </c>
      <c r="HD64" s="133" t="str">
        <f>IFERROR(INDEX(GB$112:GB$136,MATCH($HB64,$GA$112:$GA$136,0)),"")</f>
        <v/>
      </c>
      <c r="HE64" s="133">
        <f>IFERROR(INDEX(GC$112:GC$136,MATCH($HB64,$GA$112:$GA$136,0)),"")</f>
        <v>0</v>
      </c>
      <c r="HF64" s="133">
        <f t="shared" ref="HF64" si="1630">IFERROR(INDEX(GD$112:GD$136,MATCH($HB64,$GA$112:$GA$136,0)),"")</f>
        <v>0</v>
      </c>
      <c r="HG64" s="133" t="str">
        <f t="shared" ref="HG64" si="1631">IFERROR(INDEX(GE$112:GE$136,MATCH($HB64,$GA$112:$GA$136,0)),"")</f>
        <v/>
      </c>
      <c r="HH64" s="133">
        <f t="shared" ref="HH64" si="1632">IFERROR(INDEX(GF$112:GF$136,MATCH($HB64,$GA$112:$GA$136,0)),"")</f>
        <v>0</v>
      </c>
      <c r="HI64" s="133">
        <f t="shared" ref="HI64" si="1633">IFERROR(INDEX(GG$112:GG$136,MATCH($HB64,$GA$112:$GA$136,0)),"")</f>
        <v>0</v>
      </c>
      <c r="HJ64" s="133">
        <f t="shared" ref="HJ64" si="1634">IFERROR(INDEX(GH$112:GH$136,MATCH($HB64,$GA$112:$GA$136,0)),"")</f>
        <v>0</v>
      </c>
      <c r="HK64" s="133">
        <f t="shared" ref="HK64" si="1635">IFERROR(INDEX(GI$112:GI$136,MATCH($HB64,$GA$112:$GA$136,0)),"")</f>
        <v>0</v>
      </c>
      <c r="HL64" s="133">
        <f t="shared" ref="HL64" si="1636">IFERROR(INDEX(GJ$112:GJ$136,MATCH($HB64,$GA$112:$GA$136,0)),"")</f>
        <v>0</v>
      </c>
      <c r="HM64" s="133">
        <f t="shared" ref="HM64" si="1637">IFERROR(INDEX(GK$112:GK$136,MATCH($HB64,$GA$112:$GA$136,0)),"")</f>
        <v>0</v>
      </c>
      <c r="HN64" s="133">
        <f t="shared" ref="HN64" si="1638">IFERROR(INDEX(GL$112:GL$136,MATCH($HB64,$GA$112:$GA$136,0)),"")</f>
        <v>0</v>
      </c>
      <c r="HO64" s="133">
        <f t="shared" ref="HO64" si="1639">IFERROR(INDEX(GM$112:GM$136,MATCH($HB64,$GA$112:$GA$136,0)),"")</f>
        <v>0</v>
      </c>
      <c r="HP64" s="133">
        <f t="shared" ref="HP64" si="1640">IFERROR(INDEX(GN$112:GN$136,MATCH($HB64,$GA$112:$GA$136,0)),"")</f>
        <v>0</v>
      </c>
      <c r="HQ64" s="133">
        <f t="shared" ref="HQ64" si="1641">IFERROR(INDEX(GO$112:GO$136,MATCH($HB64,$GA$112:$GA$136,0)),"")</f>
        <v>0</v>
      </c>
      <c r="HR64" s="133" t="str">
        <f t="shared" ref="HR64" si="1642">IFERROR(INDEX(GP$112:GP$136,MATCH($HB64,$GA$112:$GA$136,0)),"")</f>
        <v/>
      </c>
      <c r="HS64" s="133">
        <f t="shared" ref="HS64" si="1643">IFERROR(INDEX(GQ$112:GQ$136,MATCH($HB64,$GA$112:$GA$136,0)),"")</f>
        <v>0</v>
      </c>
      <c r="HT64" s="133">
        <f t="shared" ref="HT64" si="1644">IFERROR(INDEX(GR$112:GR$136,MATCH($HB64,$GA$112:$GA$136,0)),"")</f>
        <v>0</v>
      </c>
      <c r="HU64" s="133">
        <f t="shared" ref="HU64" si="1645">IFERROR(INDEX(GS$112:GS$136,MATCH($HB64,$GA$112:$GA$136,0)),"")</f>
        <v>0</v>
      </c>
      <c r="HV64" s="133">
        <f t="shared" ref="HV64" si="1646">IFERROR(INDEX(GT$112:GT$136,MATCH($HB64,$GA$112:$GA$136,0)),"")</f>
        <v>0</v>
      </c>
      <c r="HW64" s="133">
        <f t="shared" ref="HW64" si="1647">IFERROR(INDEX(GU$112:GU$136,MATCH($HB64,$GA$112:$GA$136,0)),"")</f>
        <v>0</v>
      </c>
      <c r="HX64" s="133">
        <f t="shared" ref="HX64" si="1648">IFERROR(INDEX(GV$112:GV$136,MATCH($HB64,$GA$112:$GA$136,0)),"")</f>
        <v>0</v>
      </c>
      <c r="HY64" s="133">
        <f t="shared" ref="HY64" si="1649">IFERROR(INDEX(GW$112:GW$136,MATCH($HB64,$GA$112:$GA$136,0)),"")</f>
        <v>0</v>
      </c>
      <c r="IA64" s="141" t="str">
        <f t="shared" si="452"/>
        <v/>
      </c>
      <c r="IB64" s="131" t="str">
        <f t="shared" si="191"/>
        <v/>
      </c>
      <c r="IC64" s="131" t="str">
        <f t="shared" si="192"/>
        <v/>
      </c>
      <c r="ID64" s="131" t="str">
        <f t="shared" si="193"/>
        <v/>
      </c>
      <c r="IE64" s="131" t="str">
        <f t="shared" si="194"/>
        <v/>
      </c>
      <c r="IF64" s="131" t="str">
        <f t="shared" si="195"/>
        <v/>
      </c>
      <c r="IG64" s="131" t="str">
        <f t="shared" si="196"/>
        <v/>
      </c>
      <c r="IH64" s="131" t="str">
        <f t="shared" si="197"/>
        <v/>
      </c>
      <c r="II64" s="131" t="str">
        <f t="shared" si="198"/>
        <v/>
      </c>
      <c r="IJ64" s="131" t="str">
        <f t="shared" si="199"/>
        <v/>
      </c>
      <c r="IK64" s="131" t="str">
        <f t="shared" si="200"/>
        <v/>
      </c>
      <c r="IL64" s="131" t="str">
        <f t="shared" si="201"/>
        <v/>
      </c>
      <c r="IM64" s="131" t="str">
        <f t="shared" si="202"/>
        <v/>
      </c>
      <c r="IN64" s="131" t="str">
        <f t="shared" si="203"/>
        <v/>
      </c>
      <c r="IO64" s="131" t="str">
        <f t="shared" si="204"/>
        <v/>
      </c>
      <c r="IP64" s="131" t="str">
        <f t="shared" si="205"/>
        <v/>
      </c>
      <c r="IQ64" s="131" t="str">
        <f t="shared" si="206"/>
        <v/>
      </c>
      <c r="IR64" s="131" t="str">
        <f t="shared" si="207"/>
        <v/>
      </c>
      <c r="IS64" s="131" t="str">
        <f t="shared" si="208"/>
        <v/>
      </c>
      <c r="IT64" s="131" t="str">
        <f t="shared" si="209"/>
        <v/>
      </c>
      <c r="IU64" s="131" t="str">
        <f t="shared" si="210"/>
        <v/>
      </c>
      <c r="IV64" s="131" t="str">
        <f t="shared" si="211"/>
        <v/>
      </c>
      <c r="IW64" s="131" t="str">
        <f t="shared" si="212"/>
        <v/>
      </c>
      <c r="IX64" s="131" t="str">
        <f t="shared" si="213"/>
        <v/>
      </c>
      <c r="IY64" s="131" t="str">
        <f t="shared" si="214"/>
        <v/>
      </c>
      <c r="IZ64" s="131" t="str">
        <f t="shared" si="215"/>
        <v/>
      </c>
      <c r="JC64" s="133"/>
      <c r="JD64" s="133" t="e">
        <f t="shared" ref="JD64:JD68" si="1650">JD57+1</f>
        <v>#NUM!</v>
      </c>
      <c r="JE64" s="133"/>
      <c r="JF64" s="133" t="str">
        <f t="shared" si="1627"/>
        <v/>
      </c>
      <c r="JG64" s="133" t="str">
        <f t="shared" si="1627"/>
        <v/>
      </c>
      <c r="JH64" s="133" t="str">
        <f t="shared" si="1627"/>
        <v/>
      </c>
      <c r="JI64" s="133" t="str">
        <f t="shared" si="1627"/>
        <v/>
      </c>
      <c r="JJ64" s="133" t="str">
        <f t="shared" si="1627"/>
        <v/>
      </c>
      <c r="JK64" s="133" t="e">
        <f t="shared" si="1304"/>
        <v>#VALUE!</v>
      </c>
      <c r="JL64" s="133" t="str">
        <f t="shared" si="1628"/>
        <v/>
      </c>
      <c r="JM64" s="133" t="str">
        <f t="shared" si="1628"/>
        <v/>
      </c>
      <c r="JN64" s="133" t="str">
        <f t="shared" si="1628"/>
        <v/>
      </c>
      <c r="JO64" s="133" t="str">
        <f t="shared" si="1628"/>
        <v/>
      </c>
      <c r="JP64" s="133" t="str">
        <f t="shared" si="1628"/>
        <v/>
      </c>
      <c r="JQ64" s="133" t="str">
        <f t="shared" si="1628"/>
        <v/>
      </c>
      <c r="JR64" s="133" t="str">
        <f t="shared" si="1628"/>
        <v/>
      </c>
      <c r="JS64" s="133" t="str">
        <f t="shared" si="1628"/>
        <v/>
      </c>
      <c r="JT64" s="133" t="str">
        <f t="shared" si="1628"/>
        <v/>
      </c>
      <c r="JU64" s="133" t="str">
        <f t="shared" si="1628"/>
        <v/>
      </c>
      <c r="JV64" s="120" t="e">
        <f t="shared" si="1306"/>
        <v>#VALUE!</v>
      </c>
      <c r="JW64" s="143"/>
      <c r="JX64" s="143"/>
      <c r="JY64" s="143"/>
      <c r="JZ64" s="143"/>
      <c r="KA64" s="143"/>
      <c r="KB64" s="143"/>
    </row>
    <row r="65" spans="1:288" ht="15" customHeight="1" x14ac:dyDescent="0.25">
      <c r="A65" s="115">
        <v>63</v>
      </c>
      <c r="B65" s="115" t="str">
        <f t="shared" si="59"/>
        <v/>
      </c>
      <c r="C65" s="115" t="s">
        <v>68</v>
      </c>
      <c r="D65" s="100" t="str">
        <f t="shared" si="178"/>
        <v>A</v>
      </c>
      <c r="E65" s="100" t="str">
        <f t="shared" si="60"/>
        <v/>
      </c>
      <c r="F65" s="100" t="str">
        <f t="shared" si="61"/>
        <v/>
      </c>
      <c r="G65" s="100" t="str">
        <f t="shared" si="2"/>
        <v/>
      </c>
      <c r="H65" s="100" t="str">
        <f t="shared" si="62"/>
        <v/>
      </c>
      <c r="I65" s="100" t="str">
        <f t="shared" si="3"/>
        <v/>
      </c>
      <c r="J65" s="100" t="str">
        <f t="shared" si="63"/>
        <v/>
      </c>
      <c r="K65" s="100" t="str">
        <f t="shared" si="4"/>
        <v/>
      </c>
      <c r="L65" s="100" t="str">
        <f t="shared" si="5"/>
        <v/>
      </c>
      <c r="M65" s="100" t="str">
        <f t="shared" si="6"/>
        <v/>
      </c>
      <c r="N65" s="100" t="str">
        <f t="shared" si="64"/>
        <v/>
      </c>
      <c r="O65" s="100" t="str">
        <f t="shared" si="7"/>
        <v/>
      </c>
      <c r="P65" s="100" t="str">
        <f t="shared" si="65"/>
        <v/>
      </c>
      <c r="Q65" s="100" t="str">
        <f t="shared" si="8"/>
        <v/>
      </c>
      <c r="R65" s="100" t="str">
        <f t="shared" si="66"/>
        <v/>
      </c>
      <c r="S65" s="100" t="str">
        <f t="shared" si="9"/>
        <v/>
      </c>
      <c r="T65" s="100" t="str">
        <f t="shared" si="67"/>
        <v/>
      </c>
      <c r="U65" s="100" t="str">
        <f t="shared" si="10"/>
        <v/>
      </c>
      <c r="V65" s="100" t="str">
        <f t="shared" si="68"/>
        <v/>
      </c>
      <c r="W65" s="100" t="str">
        <f t="shared" si="11"/>
        <v/>
      </c>
      <c r="X65" s="100" t="str">
        <f t="shared" si="69"/>
        <v/>
      </c>
      <c r="Y65" s="100" t="str">
        <f t="shared" si="12"/>
        <v/>
      </c>
      <c r="Z65" s="100" t="str">
        <f t="shared" si="70"/>
        <v/>
      </c>
      <c r="AA65" s="100" t="str">
        <f t="shared" si="13"/>
        <v/>
      </c>
      <c r="AB65" s="100" t="str">
        <f t="shared" si="71"/>
        <v/>
      </c>
      <c r="AC65" s="100" t="str">
        <f t="shared" si="14"/>
        <v/>
      </c>
      <c r="AD65" s="100" t="str">
        <f t="shared" si="72"/>
        <v/>
      </c>
      <c r="AE65" s="100" t="str">
        <f t="shared" si="15"/>
        <v/>
      </c>
      <c r="AF65" s="100" t="str">
        <f t="shared" si="73"/>
        <v/>
      </c>
      <c r="AG65" s="100" t="str">
        <f t="shared" si="16"/>
        <v/>
      </c>
      <c r="AH65" s="100" t="str">
        <f t="shared" si="74"/>
        <v/>
      </c>
      <c r="AI65" s="100" t="str">
        <f t="shared" si="17"/>
        <v/>
      </c>
      <c r="AJ65" s="100" t="str">
        <f t="shared" si="75"/>
        <v/>
      </c>
      <c r="AK65" s="100" t="str">
        <f t="shared" si="18"/>
        <v/>
      </c>
      <c r="AL65" s="100" t="str">
        <f t="shared" si="76"/>
        <v/>
      </c>
      <c r="AM65" s="100" t="str">
        <f t="shared" si="19"/>
        <v/>
      </c>
      <c r="AN65" s="100" t="str">
        <f t="shared" si="77"/>
        <v/>
      </c>
      <c r="AO65" s="100" t="str">
        <f t="shared" si="20"/>
        <v/>
      </c>
      <c r="AP65" s="100" t="str">
        <f t="shared" si="78"/>
        <v/>
      </c>
      <c r="AQ65" s="100" t="str">
        <f t="shared" si="21"/>
        <v/>
      </c>
      <c r="AR65" s="100" t="str">
        <f t="shared" si="79"/>
        <v/>
      </c>
      <c r="AS65" s="100" t="str">
        <f t="shared" si="22"/>
        <v/>
      </c>
      <c r="AT65" s="100" t="str">
        <f t="shared" si="80"/>
        <v/>
      </c>
      <c r="AU65" s="100" t="str">
        <f t="shared" si="23"/>
        <v/>
      </c>
      <c r="AV65" s="100" t="str">
        <f t="shared" si="81"/>
        <v/>
      </c>
      <c r="AW65" s="100" t="str">
        <f t="shared" si="24"/>
        <v/>
      </c>
      <c r="AX65" s="100" t="str">
        <f t="shared" si="82"/>
        <v/>
      </c>
      <c r="AY65" s="100" t="str">
        <f t="shared" si="25"/>
        <v/>
      </c>
      <c r="AZ65" s="100" t="str">
        <f t="shared" si="83"/>
        <v/>
      </c>
      <c r="BA65" s="100" t="str">
        <f t="shared" si="26"/>
        <v/>
      </c>
      <c r="BB65" s="100" t="str">
        <f t="shared" si="84"/>
        <v/>
      </c>
      <c r="BC65" s="100" t="str">
        <f>IFERROR(INDEX('INPUT INF'!$F$3:$F$601,MATCH($B65,'INPUT INF'!$A$3:$A$601,FALSE)),"")</f>
        <v/>
      </c>
      <c r="BD65" s="100" t="str">
        <f t="shared" si="27"/>
        <v/>
      </c>
      <c r="BE65" s="100" t="str">
        <f t="shared" si="85"/>
        <v/>
      </c>
      <c r="BF65" s="100" t="str">
        <f t="shared" si="28"/>
        <v/>
      </c>
      <c r="BG65" s="115" t="str">
        <f t="shared" si="29"/>
        <v/>
      </c>
      <c r="BH65" s="115" t="str">
        <f>IF(AND('INPUT INF'!$O$1="X",BG65="PASS"),BF65,IF($BG65="","0",IF('INPUT INF'!$N$63="YES",$BF65,"")))</f>
        <v>0</v>
      </c>
      <c r="BI65" s="115" t="str">
        <f>IF($BG65="","0",IF('INPUT INF'!$N$64="YES",$BF65,""))</f>
        <v>0</v>
      </c>
      <c r="BJ65" s="115" t="str">
        <f>IF($BG65="","0",IF('INPUT INF'!$N$65="YES",$BF65,""))</f>
        <v>0</v>
      </c>
      <c r="BL65" s="116" t="str">
        <f t="shared" si="87"/>
        <v/>
      </c>
      <c r="BM65" s="116" t="str">
        <f t="shared" si="88"/>
        <v/>
      </c>
      <c r="BN65" s="116" t="str">
        <f t="shared" si="88"/>
        <v/>
      </c>
      <c r="BR65" s="116" t="str">
        <f t="shared" si="92"/>
        <v/>
      </c>
      <c r="BS65" s="116" t="str">
        <f t="shared" si="93"/>
        <v/>
      </c>
      <c r="BT65" s="116" t="str">
        <f t="shared" si="93"/>
        <v/>
      </c>
      <c r="BX65" s="116" t="str">
        <f t="shared" si="97"/>
        <v/>
      </c>
      <c r="BY65" s="116" t="str">
        <f t="shared" si="98"/>
        <v/>
      </c>
      <c r="BZ65" s="116" t="str">
        <f t="shared" si="98"/>
        <v/>
      </c>
      <c r="CD65" s="116" t="str">
        <f t="shared" si="102"/>
        <v/>
      </c>
      <c r="CE65" s="116" t="str">
        <f t="shared" si="103"/>
        <v/>
      </c>
      <c r="CF65" s="116" t="str">
        <f t="shared" si="104"/>
        <v/>
      </c>
      <c r="CJ65" s="116" t="str">
        <f t="shared" si="108"/>
        <v/>
      </c>
      <c r="CK65" s="116" t="str">
        <f t="shared" si="109"/>
        <v/>
      </c>
      <c r="CL65" s="116" t="str">
        <f t="shared" si="110"/>
        <v/>
      </c>
      <c r="CP65" s="116" t="str">
        <f t="shared" si="30"/>
        <v/>
      </c>
      <c r="CQ65" s="116" t="str">
        <f t="shared" si="114"/>
        <v/>
      </c>
      <c r="CR65" s="116" t="str">
        <f t="shared" si="115"/>
        <v/>
      </c>
      <c r="CX65" s="133" t="str">
        <f>BQ423</f>
        <v/>
      </c>
      <c r="CY65" s="122"/>
      <c r="CZ65" s="121" t="str">
        <f>IFERROR(INDEX($BO$423:$BO$440,MATCH(CX65,$A$3:$A$15,0)),"")</f>
        <v/>
      </c>
      <c r="DA65" s="121" t="str">
        <f t="shared" ref="DA65:DA68" si="1651">IFERROR(INDEX($C$1003:$C$1900,MATCH(CZ65,$B$1003:$B$1900,0)),"")</f>
        <v/>
      </c>
      <c r="DB65" s="122" t="str">
        <f>INDEX($BF$3:$BF$842,MATCH(CZ65,$B$3:$B$842,0))</f>
        <v/>
      </c>
      <c r="DC65" s="122" t="str">
        <f t="shared" ref="DC65:DC68" si="1652">IFERROR(ROUND(DB65/500*100,2),"")</f>
        <v/>
      </c>
      <c r="DD65" s="122" t="str">
        <f>IF(CZ65="","",INDEX($C$3:$C$842,MATCH(CZ65,$B$3:$B$842,0)))</f>
        <v/>
      </c>
      <c r="DE65" s="122" t="str">
        <f>IF(CZ65="","",INDEX($D$3:$D$842,MATCH(CZ65,$B$3:$B$842,0)))</f>
        <v/>
      </c>
      <c r="DH65" s="115" t="str">
        <f t="shared" si="31"/>
        <v/>
      </c>
      <c r="DI65" s="115" t="str">
        <f t="shared" si="32"/>
        <v/>
      </c>
      <c r="DJ65" s="115" t="str">
        <f t="shared" si="33"/>
        <v/>
      </c>
      <c r="DK65" s="115" t="str">
        <f t="shared" si="34"/>
        <v/>
      </c>
      <c r="DL65" s="115" t="str">
        <f t="shared" si="35"/>
        <v/>
      </c>
      <c r="DM65" s="115" t="str">
        <f t="shared" si="36"/>
        <v/>
      </c>
      <c r="DN65" s="115" t="str">
        <f t="shared" si="37"/>
        <v/>
      </c>
      <c r="DO65" s="115" t="str">
        <f t="shared" si="38"/>
        <v/>
      </c>
      <c r="DP65" s="115" t="str">
        <f t="shared" si="39"/>
        <v/>
      </c>
      <c r="DQ65" s="115" t="str">
        <f t="shared" si="40"/>
        <v/>
      </c>
      <c r="DR65" s="115" t="str">
        <f t="shared" si="41"/>
        <v/>
      </c>
      <c r="DS65" s="115" t="str">
        <f t="shared" si="42"/>
        <v/>
      </c>
      <c r="DT65" s="115" t="str">
        <f t="shared" si="43"/>
        <v/>
      </c>
      <c r="DU65" s="115" t="str">
        <f t="shared" si="44"/>
        <v/>
      </c>
      <c r="DV65" s="115" t="str">
        <f t="shared" si="45"/>
        <v/>
      </c>
      <c r="DW65" s="115" t="str">
        <f t="shared" si="46"/>
        <v/>
      </c>
      <c r="DX65" s="115" t="str">
        <f t="shared" si="47"/>
        <v/>
      </c>
      <c r="DY65" s="115" t="str">
        <f t="shared" si="48"/>
        <v/>
      </c>
      <c r="DZ65" s="115" t="str">
        <f t="shared" si="49"/>
        <v/>
      </c>
      <c r="EA65" s="115" t="str">
        <f t="shared" si="50"/>
        <v/>
      </c>
      <c r="EB65" s="115" t="str">
        <f t="shared" si="51"/>
        <v/>
      </c>
      <c r="EC65" s="115" t="str">
        <f t="shared" si="52"/>
        <v/>
      </c>
      <c r="ED65" s="115" t="str">
        <f t="shared" si="53"/>
        <v/>
      </c>
      <c r="EE65" s="115" t="str">
        <f t="shared" si="54"/>
        <v/>
      </c>
      <c r="EF65" s="115" t="str">
        <f t="shared" si="55"/>
        <v/>
      </c>
      <c r="EG65" s="115" t="str">
        <f t="shared" si="119"/>
        <v/>
      </c>
      <c r="EH65" s="115" t="str">
        <f t="shared" si="120"/>
        <v/>
      </c>
      <c r="EI65" s="115" t="str">
        <f t="shared" si="121"/>
        <v/>
      </c>
      <c r="EJ65" s="115" t="str">
        <f t="shared" si="122"/>
        <v/>
      </c>
      <c r="EK65" s="115" t="str">
        <f t="shared" si="123"/>
        <v/>
      </c>
      <c r="EL65" s="115" t="str">
        <f t="shared" si="124"/>
        <v/>
      </c>
      <c r="EM65" s="115" t="str">
        <f t="shared" si="125"/>
        <v/>
      </c>
      <c r="EN65" s="115" t="str">
        <f t="shared" si="126"/>
        <v/>
      </c>
      <c r="EO65" s="115" t="str">
        <f t="shared" si="127"/>
        <v/>
      </c>
      <c r="EP65" s="115" t="str">
        <f t="shared" si="128"/>
        <v/>
      </c>
      <c r="EQ65" s="115" t="str">
        <f t="shared" si="129"/>
        <v/>
      </c>
      <c r="ER65" s="115" t="str">
        <f t="shared" si="130"/>
        <v/>
      </c>
      <c r="ES65" s="115" t="str">
        <f t="shared" si="131"/>
        <v/>
      </c>
      <c r="ET65" s="115" t="str">
        <f t="shared" si="132"/>
        <v/>
      </c>
      <c r="EU65" s="115" t="str">
        <f t="shared" si="133"/>
        <v/>
      </c>
      <c r="EV65" s="115" t="str">
        <f t="shared" si="134"/>
        <v/>
      </c>
      <c r="EW65" s="115" t="str">
        <f t="shared" si="135"/>
        <v/>
      </c>
      <c r="EX65" s="115" t="str">
        <f t="shared" si="136"/>
        <v/>
      </c>
      <c r="EY65" s="115" t="str">
        <f t="shared" si="137"/>
        <v/>
      </c>
      <c r="EZ65" s="115" t="str">
        <f t="shared" si="138"/>
        <v/>
      </c>
      <c r="FA65" s="115" t="str">
        <f t="shared" si="139"/>
        <v/>
      </c>
      <c r="FB65" s="115" t="str">
        <f t="shared" si="140"/>
        <v/>
      </c>
      <c r="FC65" s="115" t="str">
        <f t="shared" si="141"/>
        <v/>
      </c>
      <c r="FD65" s="115" t="str">
        <f t="shared" si="142"/>
        <v/>
      </c>
      <c r="FE65" s="115" t="str">
        <f t="shared" si="143"/>
        <v/>
      </c>
      <c r="FF65" s="115">
        <f t="shared" ref="FF65:FF72" si="1653">FF64</f>
        <v>54</v>
      </c>
      <c r="FG65" s="115" t="str">
        <f>IFERROR(SMALL($DM$3:$DM$422,$A$5),"")</f>
        <v/>
      </c>
      <c r="FH65" s="115">
        <f t="shared" ref="FH65:FH72" si="1654">FH64</f>
        <v>96</v>
      </c>
      <c r="FI65" s="115" t="str">
        <f t="shared" si="144"/>
        <v/>
      </c>
      <c r="FJ65" s="115" t="str">
        <f t="shared" si="145"/>
        <v/>
      </c>
      <c r="FU65" s="100">
        <v>7</v>
      </c>
      <c r="FV65" s="219">
        <v>184</v>
      </c>
      <c r="FW65" s="218" t="s">
        <v>139</v>
      </c>
      <c r="GA65" s="212">
        <f t="shared" si="1515"/>
        <v>44</v>
      </c>
      <c r="GB65" s="140" t="str">
        <f t="shared" si="1516"/>
        <v>BIOLOGY</v>
      </c>
      <c r="GC65" s="126">
        <f>COUNTIF($S$142:$S$212,"&gt;0")</f>
        <v>0</v>
      </c>
      <c r="GD65" s="148">
        <f t="shared" si="1517"/>
        <v>0</v>
      </c>
      <c r="GE65" s="148" t="e">
        <f t="shared" si="1492"/>
        <v>#DIV/0!</v>
      </c>
      <c r="GF65" s="127">
        <f>COUNTIF($T$143:$T$212,GF$3)</f>
        <v>0</v>
      </c>
      <c r="GG65" s="127">
        <f t="shared" ref="GG65:GN65" si="1655">COUNTIF($T$143:$T$212,GG$3)</f>
        <v>0</v>
      </c>
      <c r="GH65" s="127">
        <f t="shared" si="1655"/>
        <v>0</v>
      </c>
      <c r="GI65" s="127">
        <f t="shared" si="1655"/>
        <v>0</v>
      </c>
      <c r="GJ65" s="127">
        <f t="shared" si="1655"/>
        <v>0</v>
      </c>
      <c r="GK65" s="127">
        <f t="shared" si="1655"/>
        <v>0</v>
      </c>
      <c r="GL65" s="127">
        <f t="shared" si="1655"/>
        <v>0</v>
      </c>
      <c r="GM65" s="127">
        <f t="shared" si="1655"/>
        <v>0</v>
      </c>
      <c r="GN65" s="127">
        <f t="shared" si="1655"/>
        <v>0</v>
      </c>
      <c r="GO65" s="126">
        <f t="shared" si="1519"/>
        <v>0</v>
      </c>
      <c r="GP65" s="126" t="e">
        <f t="shared" si="1520"/>
        <v>#DIV/0!</v>
      </c>
      <c r="GQ65" s="126">
        <f>COUNTIF($S$143:$S$212,"&lt;45")-GN65</f>
        <v>0</v>
      </c>
      <c r="GR65" s="126">
        <f>COUNTIF($S$143:$S$212,"&lt;60")-GQ65</f>
        <v>0</v>
      </c>
      <c r="GS65" s="126">
        <f>COUNTIF($S$143:$S$212,"&lt;75")-GQ65-GR65</f>
        <v>0</v>
      </c>
      <c r="GT65" s="126">
        <f>COUNTIF($S$143:$S$212,"&lt;90")-GQ65-GR65-GS65</f>
        <v>0</v>
      </c>
      <c r="GU65" s="126">
        <f>COUNTIF($S$143:$S$212,"&gt;89")</f>
        <v>0</v>
      </c>
      <c r="GV65" s="126">
        <f>COUNTIF($S$143:$S$212,GV3)</f>
        <v>0</v>
      </c>
      <c r="GW65" s="126">
        <f>COUNTIF($S$143:$S$212,GW3)</f>
        <v>0</v>
      </c>
      <c r="GY65" s="115">
        <v>62</v>
      </c>
      <c r="GZ65" s="120" t="str">
        <f>IF('INPUT INF'!S$12="YES",GY65,"")</f>
        <v/>
      </c>
      <c r="HA65" s="120" t="str">
        <f t="shared" si="1582"/>
        <v>A K MAURYA</v>
      </c>
      <c r="HB65" s="120" t="str">
        <f>IF(GZ65="","",'INPUT INF'!L$12)</f>
        <v/>
      </c>
      <c r="HC65" s="120">
        <f>'INPUT INF'!S$3</f>
        <v>0</v>
      </c>
      <c r="HD65" s="133" t="str">
        <f t="shared" ref="HD65:HD66" si="1656">IFERROR(INDEX(GB$112:GB$136,MATCH($HB65,$GA$112:$GA$136,0)),"")</f>
        <v/>
      </c>
      <c r="HE65" s="133">
        <f>IFERROR(INDEX(GC$139:GC$163,MATCH($HB65,$GA$139:$GA$163,0)),"")</f>
        <v>0</v>
      </c>
      <c r="HF65" s="133">
        <f t="shared" ref="HF65" si="1657">IFERROR(INDEX(GD$139:GD$163,MATCH($HB65,$GA$139:$GA$163,0)),"")</f>
        <v>0</v>
      </c>
      <c r="HG65" s="133" t="str">
        <f t="shared" ref="HG65" si="1658">IFERROR(INDEX(GE$139:GE$163,MATCH($HB65,$GA$139:$GA$163,0)),"")</f>
        <v/>
      </c>
      <c r="HH65" s="133">
        <f t="shared" ref="HH65" si="1659">IFERROR(INDEX(GF$139:GF$163,MATCH($HB65,$GA$139:$GA$163,0)),"")</f>
        <v>0</v>
      </c>
      <c r="HI65" s="133">
        <f t="shared" ref="HI65" si="1660">IFERROR(INDEX(GG$139:GG$163,MATCH($HB65,$GA$139:$GA$163,0)),"")</f>
        <v>0</v>
      </c>
      <c r="HJ65" s="133">
        <f t="shared" ref="HJ65" si="1661">IFERROR(INDEX(GH$139:GH$163,MATCH($HB65,$GA$139:$GA$163,0)),"")</f>
        <v>0</v>
      </c>
      <c r="HK65" s="133">
        <f t="shared" ref="HK65" si="1662">IFERROR(INDEX(GI$139:GI$163,MATCH($HB65,$GA$139:$GA$163,0)),"")</f>
        <v>0</v>
      </c>
      <c r="HL65" s="133">
        <f t="shared" ref="HL65" si="1663">IFERROR(INDEX(GJ$139:GJ$163,MATCH($HB65,$GA$139:$GA$163,0)),"")</f>
        <v>0</v>
      </c>
      <c r="HM65" s="133">
        <f t="shared" ref="HM65" si="1664">IFERROR(INDEX(GK$139:GK$163,MATCH($HB65,$GA$139:$GA$163,0)),"")</f>
        <v>0</v>
      </c>
      <c r="HN65" s="133">
        <f t="shared" ref="HN65" si="1665">IFERROR(INDEX(GL$139:GL$163,MATCH($HB65,$GA$139:$GA$163,0)),"")</f>
        <v>0</v>
      </c>
      <c r="HO65" s="133">
        <f t="shared" ref="HO65" si="1666">IFERROR(INDEX(GM$139:GM$163,MATCH($HB65,$GA$139:$GA$163,0)),"")</f>
        <v>0</v>
      </c>
      <c r="HP65" s="133">
        <f t="shared" ref="HP65" si="1667">IFERROR(INDEX(GN$139:GN$163,MATCH($HB65,$GA$139:$GA$163,0)),"")</f>
        <v>0</v>
      </c>
      <c r="HQ65" s="133">
        <f t="shared" ref="HQ65" si="1668">IFERROR(INDEX(GO$139:GO$163,MATCH($HB65,$GA$139:$GA$163,0)),"")</f>
        <v>0</v>
      </c>
      <c r="HR65" s="133" t="str">
        <f t="shared" ref="HR65" si="1669">IFERROR(INDEX(GP$139:GP$163,MATCH($HB65,$GA$139:$GA$163,0)),"")</f>
        <v/>
      </c>
      <c r="HS65" s="133">
        <f t="shared" ref="HS65" si="1670">IFERROR(INDEX(GQ$139:GQ$163,MATCH($HB65,$GA$139:$GA$163,0)),"")</f>
        <v>0</v>
      </c>
      <c r="HT65" s="133">
        <f t="shared" ref="HT65" si="1671">IFERROR(INDEX(GR$139:GR$163,MATCH($HB65,$GA$139:$GA$163,0)),"")</f>
        <v>0</v>
      </c>
      <c r="HU65" s="133">
        <f t="shared" ref="HU65" si="1672">IFERROR(INDEX(GS$139:GS$163,MATCH($HB65,$GA$139:$GA$163,0)),"")</f>
        <v>0</v>
      </c>
      <c r="HV65" s="133">
        <f t="shared" ref="HV65" si="1673">IFERROR(INDEX(GT$139:GT$163,MATCH($HB65,$GA$139:$GA$163,0)),"")</f>
        <v>0</v>
      </c>
      <c r="HW65" s="133">
        <f t="shared" ref="HW65" si="1674">IFERROR(INDEX(GU$139:GU$163,MATCH($HB65,$GA$139:$GA$163,0)),"")</f>
        <v>0</v>
      </c>
      <c r="HX65" s="133">
        <f t="shared" ref="HX65" si="1675">IFERROR(INDEX(GV$139:GV$163,MATCH($HB65,$GA$139:$GA$163,0)),"")</f>
        <v>0</v>
      </c>
      <c r="HY65" s="133">
        <f t="shared" ref="HY65" si="1676">IFERROR(INDEX(GW$139:GW$163,MATCH($HB65,$GA$139:$GA$163,0)),"")</f>
        <v>0</v>
      </c>
      <c r="IA65" s="141" t="str">
        <f t="shared" si="452"/>
        <v/>
      </c>
      <c r="IB65" s="131" t="str">
        <f t="shared" si="191"/>
        <v/>
      </c>
      <c r="IC65" s="131" t="str">
        <f t="shared" si="192"/>
        <v/>
      </c>
      <c r="ID65" s="131" t="str">
        <f t="shared" si="193"/>
        <v/>
      </c>
      <c r="IE65" s="131" t="str">
        <f t="shared" si="194"/>
        <v/>
      </c>
      <c r="IF65" s="131" t="str">
        <f t="shared" si="195"/>
        <v/>
      </c>
      <c r="IG65" s="131" t="str">
        <f t="shared" si="196"/>
        <v/>
      </c>
      <c r="IH65" s="131" t="str">
        <f t="shared" si="197"/>
        <v/>
      </c>
      <c r="II65" s="131" t="str">
        <f t="shared" si="198"/>
        <v/>
      </c>
      <c r="IJ65" s="131" t="str">
        <f t="shared" si="199"/>
        <v/>
      </c>
      <c r="IK65" s="131" t="str">
        <f t="shared" si="200"/>
        <v/>
      </c>
      <c r="IL65" s="131" t="str">
        <f t="shared" si="201"/>
        <v/>
      </c>
      <c r="IM65" s="131" t="str">
        <f t="shared" si="202"/>
        <v/>
      </c>
      <c r="IN65" s="131" t="str">
        <f t="shared" si="203"/>
        <v/>
      </c>
      <c r="IO65" s="131" t="str">
        <f t="shared" si="204"/>
        <v/>
      </c>
      <c r="IP65" s="131" t="str">
        <f t="shared" si="205"/>
        <v/>
      </c>
      <c r="IQ65" s="131" t="str">
        <f t="shared" si="206"/>
        <v/>
      </c>
      <c r="IR65" s="131" t="str">
        <f t="shared" si="207"/>
        <v/>
      </c>
      <c r="IS65" s="131" t="str">
        <f t="shared" si="208"/>
        <v/>
      </c>
      <c r="IT65" s="131" t="str">
        <f t="shared" si="209"/>
        <v/>
      </c>
      <c r="IU65" s="131" t="str">
        <f t="shared" si="210"/>
        <v/>
      </c>
      <c r="IV65" s="131" t="str">
        <f t="shared" si="211"/>
        <v/>
      </c>
      <c r="IW65" s="131" t="str">
        <f t="shared" si="212"/>
        <v/>
      </c>
      <c r="IX65" s="131" t="str">
        <f t="shared" si="213"/>
        <v/>
      </c>
      <c r="IY65" s="131" t="str">
        <f t="shared" si="214"/>
        <v/>
      </c>
      <c r="IZ65" s="131" t="str">
        <f t="shared" si="215"/>
        <v/>
      </c>
      <c r="JC65" s="133"/>
      <c r="JD65" s="133" t="e">
        <f t="shared" si="1650"/>
        <v>#NUM!</v>
      </c>
      <c r="JE65" s="133"/>
      <c r="JF65" s="133" t="str">
        <f t="shared" si="1627"/>
        <v/>
      </c>
      <c r="JG65" s="133" t="str">
        <f t="shared" si="1627"/>
        <v/>
      </c>
      <c r="JH65" s="133" t="str">
        <f t="shared" si="1627"/>
        <v/>
      </c>
      <c r="JI65" s="133" t="str">
        <f t="shared" si="1627"/>
        <v/>
      </c>
      <c r="JJ65" s="133" t="str">
        <f t="shared" si="1627"/>
        <v/>
      </c>
      <c r="JK65" s="133" t="e">
        <f t="shared" si="1304"/>
        <v>#VALUE!</v>
      </c>
      <c r="JL65" s="133" t="str">
        <f t="shared" si="1628"/>
        <v/>
      </c>
      <c r="JM65" s="133" t="str">
        <f t="shared" si="1628"/>
        <v/>
      </c>
      <c r="JN65" s="133" t="str">
        <f t="shared" si="1628"/>
        <v/>
      </c>
      <c r="JO65" s="133" t="str">
        <f t="shared" si="1628"/>
        <v/>
      </c>
      <c r="JP65" s="133" t="str">
        <f t="shared" si="1628"/>
        <v/>
      </c>
      <c r="JQ65" s="133" t="str">
        <f t="shared" si="1628"/>
        <v/>
      </c>
      <c r="JR65" s="133" t="str">
        <f t="shared" si="1628"/>
        <v/>
      </c>
      <c r="JS65" s="133" t="str">
        <f t="shared" si="1628"/>
        <v/>
      </c>
      <c r="JT65" s="133" t="str">
        <f t="shared" si="1628"/>
        <v/>
      </c>
      <c r="JU65" s="133" t="str">
        <f t="shared" si="1628"/>
        <v/>
      </c>
      <c r="JV65" s="120" t="e">
        <f t="shared" si="1306"/>
        <v>#VALUE!</v>
      </c>
      <c r="JW65" s="143"/>
      <c r="JX65" s="143"/>
      <c r="JY65" s="143"/>
      <c r="JZ65" s="143"/>
      <c r="KA65" s="143"/>
      <c r="KB65" s="143"/>
    </row>
    <row r="66" spans="1:288" ht="15" customHeight="1" x14ac:dyDescent="0.25">
      <c r="A66" s="115">
        <v>64</v>
      </c>
      <c r="B66" s="115" t="str">
        <f t="shared" si="59"/>
        <v/>
      </c>
      <c r="C66" s="115" t="s">
        <v>68</v>
      </c>
      <c r="D66" s="100" t="str">
        <f t="shared" si="178"/>
        <v>A</v>
      </c>
      <c r="E66" s="100" t="str">
        <f t="shared" si="60"/>
        <v/>
      </c>
      <c r="F66" s="100" t="str">
        <f t="shared" si="61"/>
        <v/>
      </c>
      <c r="G66" s="100" t="str">
        <f t="shared" si="2"/>
        <v/>
      </c>
      <c r="H66" s="100" t="str">
        <f t="shared" si="62"/>
        <v/>
      </c>
      <c r="I66" s="100" t="str">
        <f t="shared" si="3"/>
        <v/>
      </c>
      <c r="J66" s="100" t="str">
        <f t="shared" si="63"/>
        <v/>
      </c>
      <c r="K66" s="100" t="str">
        <f t="shared" si="4"/>
        <v/>
      </c>
      <c r="L66" s="100" t="str">
        <f t="shared" si="5"/>
        <v/>
      </c>
      <c r="M66" s="100" t="str">
        <f t="shared" si="6"/>
        <v/>
      </c>
      <c r="N66" s="100" t="str">
        <f t="shared" si="64"/>
        <v/>
      </c>
      <c r="O66" s="100" t="str">
        <f t="shared" si="7"/>
        <v/>
      </c>
      <c r="P66" s="100" t="str">
        <f t="shared" si="65"/>
        <v/>
      </c>
      <c r="Q66" s="100" t="str">
        <f t="shared" si="8"/>
        <v/>
      </c>
      <c r="R66" s="100" t="str">
        <f t="shared" si="66"/>
        <v/>
      </c>
      <c r="S66" s="100" t="str">
        <f t="shared" si="9"/>
        <v/>
      </c>
      <c r="T66" s="100" t="str">
        <f t="shared" si="67"/>
        <v/>
      </c>
      <c r="U66" s="100" t="str">
        <f t="shared" si="10"/>
        <v/>
      </c>
      <c r="V66" s="100" t="str">
        <f t="shared" si="68"/>
        <v/>
      </c>
      <c r="W66" s="100" t="str">
        <f t="shared" si="11"/>
        <v/>
      </c>
      <c r="X66" s="100" t="str">
        <f t="shared" si="69"/>
        <v/>
      </c>
      <c r="Y66" s="100" t="str">
        <f t="shared" si="12"/>
        <v/>
      </c>
      <c r="Z66" s="100" t="str">
        <f t="shared" si="70"/>
        <v/>
      </c>
      <c r="AA66" s="100" t="str">
        <f t="shared" si="13"/>
        <v/>
      </c>
      <c r="AB66" s="100" t="str">
        <f t="shared" si="71"/>
        <v/>
      </c>
      <c r="AC66" s="100" t="str">
        <f t="shared" si="14"/>
        <v/>
      </c>
      <c r="AD66" s="100" t="str">
        <f t="shared" si="72"/>
        <v/>
      </c>
      <c r="AE66" s="100" t="str">
        <f t="shared" si="15"/>
        <v/>
      </c>
      <c r="AF66" s="100" t="str">
        <f t="shared" si="73"/>
        <v/>
      </c>
      <c r="AG66" s="100" t="str">
        <f t="shared" si="16"/>
        <v/>
      </c>
      <c r="AH66" s="100" t="str">
        <f t="shared" si="74"/>
        <v/>
      </c>
      <c r="AI66" s="100" t="str">
        <f t="shared" si="17"/>
        <v/>
      </c>
      <c r="AJ66" s="100" t="str">
        <f t="shared" si="75"/>
        <v/>
      </c>
      <c r="AK66" s="100" t="str">
        <f t="shared" si="18"/>
        <v/>
      </c>
      <c r="AL66" s="100" t="str">
        <f t="shared" si="76"/>
        <v/>
      </c>
      <c r="AM66" s="100" t="str">
        <f t="shared" si="19"/>
        <v/>
      </c>
      <c r="AN66" s="100" t="str">
        <f t="shared" si="77"/>
        <v/>
      </c>
      <c r="AO66" s="100" t="str">
        <f t="shared" si="20"/>
        <v/>
      </c>
      <c r="AP66" s="100" t="str">
        <f t="shared" si="78"/>
        <v/>
      </c>
      <c r="AQ66" s="100" t="str">
        <f t="shared" si="21"/>
        <v/>
      </c>
      <c r="AR66" s="100" t="str">
        <f t="shared" si="79"/>
        <v/>
      </c>
      <c r="AS66" s="100" t="str">
        <f t="shared" si="22"/>
        <v/>
      </c>
      <c r="AT66" s="100" t="str">
        <f t="shared" si="80"/>
        <v/>
      </c>
      <c r="AU66" s="100" t="str">
        <f t="shared" si="23"/>
        <v/>
      </c>
      <c r="AV66" s="100" t="str">
        <f t="shared" si="81"/>
        <v/>
      </c>
      <c r="AW66" s="100" t="str">
        <f t="shared" si="24"/>
        <v/>
      </c>
      <c r="AX66" s="100" t="str">
        <f t="shared" si="82"/>
        <v/>
      </c>
      <c r="AY66" s="100" t="str">
        <f t="shared" si="25"/>
        <v/>
      </c>
      <c r="AZ66" s="100" t="str">
        <f t="shared" si="83"/>
        <v/>
      </c>
      <c r="BA66" s="100" t="str">
        <f t="shared" si="26"/>
        <v/>
      </c>
      <c r="BB66" s="100" t="str">
        <f t="shared" si="84"/>
        <v/>
      </c>
      <c r="BC66" s="100" t="str">
        <f>IFERROR(INDEX('INPUT INF'!$F$3:$F$601,MATCH($B66,'INPUT INF'!$A$3:$A$601,FALSE)),"")</f>
        <v/>
      </c>
      <c r="BD66" s="100" t="str">
        <f t="shared" si="27"/>
        <v/>
      </c>
      <c r="BE66" s="100" t="str">
        <f t="shared" si="85"/>
        <v/>
      </c>
      <c r="BF66" s="100" t="str">
        <f t="shared" si="28"/>
        <v/>
      </c>
      <c r="BG66" s="115" t="str">
        <f t="shared" si="29"/>
        <v/>
      </c>
      <c r="BH66" s="115" t="str">
        <f>IF(AND('INPUT INF'!$O$1="X",BG66="PASS"),BF66,IF($BG66="","0",IF('INPUT INF'!$N$63="YES",$BF66,"")))</f>
        <v>0</v>
      </c>
      <c r="BI66" s="115" t="str">
        <f>IF($BG66="","0",IF('INPUT INF'!$N$64="YES",$BF66,""))</f>
        <v>0</v>
      </c>
      <c r="BJ66" s="115" t="str">
        <f>IF($BG66="","0",IF('INPUT INF'!$N$65="YES",$BF66,""))</f>
        <v>0</v>
      </c>
      <c r="BL66" s="116" t="str">
        <f t="shared" si="87"/>
        <v/>
      </c>
      <c r="BM66" s="116" t="str">
        <f t="shared" si="88"/>
        <v/>
      </c>
      <c r="BN66" s="116" t="str">
        <f t="shared" si="88"/>
        <v/>
      </c>
      <c r="BR66" s="116" t="str">
        <f t="shared" si="92"/>
        <v/>
      </c>
      <c r="BS66" s="116" t="str">
        <f t="shared" si="93"/>
        <v/>
      </c>
      <c r="BT66" s="116" t="str">
        <f t="shared" si="93"/>
        <v/>
      </c>
      <c r="BX66" s="116" t="str">
        <f t="shared" si="97"/>
        <v/>
      </c>
      <c r="BY66" s="116" t="str">
        <f t="shared" si="98"/>
        <v/>
      </c>
      <c r="BZ66" s="116" t="str">
        <f t="shared" si="98"/>
        <v/>
      </c>
      <c r="CD66" s="116" t="str">
        <f t="shared" si="102"/>
        <v/>
      </c>
      <c r="CE66" s="116" t="str">
        <f t="shared" si="103"/>
        <v/>
      </c>
      <c r="CF66" s="116" t="str">
        <f t="shared" si="104"/>
        <v/>
      </c>
      <c r="CJ66" s="116" t="str">
        <f t="shared" si="108"/>
        <v/>
      </c>
      <c r="CK66" s="116" t="str">
        <f t="shared" si="109"/>
        <v/>
      </c>
      <c r="CL66" s="116" t="str">
        <f t="shared" si="110"/>
        <v/>
      </c>
      <c r="CP66" s="116" t="str">
        <f t="shared" si="30"/>
        <v/>
      </c>
      <c r="CQ66" s="116" t="str">
        <f t="shared" si="114"/>
        <v/>
      </c>
      <c r="CR66" s="116" t="str">
        <f t="shared" si="115"/>
        <v/>
      </c>
      <c r="CX66" s="133" t="str">
        <f t="shared" ref="CX66:CX70" si="1677">BQ424</f>
        <v/>
      </c>
      <c r="CY66" s="122"/>
      <c r="CZ66" s="121" t="str">
        <f t="shared" ref="CZ66:CZ70" si="1678">IFERROR(INDEX($BO$423:$BO$440,MATCH(CX66,$A$3:$A$15,0)),"")</f>
        <v/>
      </c>
      <c r="DA66" s="121" t="str">
        <f t="shared" si="1651"/>
        <v/>
      </c>
      <c r="DB66" s="122" t="str">
        <f t="shared" ref="DB66:DB70" si="1679">INDEX($BF$3:$BF$842,MATCH(CZ66,$B$3:$B$842,0))</f>
        <v/>
      </c>
      <c r="DC66" s="122" t="str">
        <f t="shared" si="1652"/>
        <v/>
      </c>
      <c r="DD66" s="122" t="str">
        <f t="shared" ref="DD66:DD70" si="1680">IF(CZ66="","",INDEX($C$3:$C$842,MATCH(CZ66,$B$3:$B$842,0)))</f>
        <v/>
      </c>
      <c r="DE66" s="122" t="str">
        <f t="shared" ref="DE66:DE70" si="1681">IF(CZ66="","",INDEX($D$3:$D$842,MATCH(CZ66,$B$3:$B$842,0)))</f>
        <v/>
      </c>
      <c r="DH66" s="115" t="str">
        <f t="shared" si="31"/>
        <v/>
      </c>
      <c r="DI66" s="115" t="str">
        <f t="shared" si="32"/>
        <v/>
      </c>
      <c r="DJ66" s="115" t="str">
        <f t="shared" si="33"/>
        <v/>
      </c>
      <c r="DK66" s="115" t="str">
        <f t="shared" si="34"/>
        <v/>
      </c>
      <c r="DL66" s="115" t="str">
        <f t="shared" si="35"/>
        <v/>
      </c>
      <c r="DM66" s="115" t="str">
        <f t="shared" si="36"/>
        <v/>
      </c>
      <c r="DN66" s="115" t="str">
        <f t="shared" si="37"/>
        <v/>
      </c>
      <c r="DO66" s="115" t="str">
        <f t="shared" si="38"/>
        <v/>
      </c>
      <c r="DP66" s="115" t="str">
        <f t="shared" si="39"/>
        <v/>
      </c>
      <c r="DQ66" s="115" t="str">
        <f t="shared" si="40"/>
        <v/>
      </c>
      <c r="DR66" s="115" t="str">
        <f t="shared" si="41"/>
        <v/>
      </c>
      <c r="DS66" s="115" t="str">
        <f t="shared" si="42"/>
        <v/>
      </c>
      <c r="DT66" s="115" t="str">
        <f t="shared" si="43"/>
        <v/>
      </c>
      <c r="DU66" s="115" t="str">
        <f t="shared" si="44"/>
        <v/>
      </c>
      <c r="DV66" s="115" t="str">
        <f t="shared" si="45"/>
        <v/>
      </c>
      <c r="DW66" s="115" t="str">
        <f t="shared" si="46"/>
        <v/>
      </c>
      <c r="DX66" s="115" t="str">
        <f t="shared" si="47"/>
        <v/>
      </c>
      <c r="DY66" s="115" t="str">
        <f t="shared" si="48"/>
        <v/>
      </c>
      <c r="DZ66" s="115" t="str">
        <f t="shared" si="49"/>
        <v/>
      </c>
      <c r="EA66" s="115" t="str">
        <f t="shared" si="50"/>
        <v/>
      </c>
      <c r="EB66" s="115" t="str">
        <f t="shared" si="51"/>
        <v/>
      </c>
      <c r="EC66" s="115" t="str">
        <f t="shared" si="52"/>
        <v/>
      </c>
      <c r="ED66" s="115" t="str">
        <f t="shared" si="53"/>
        <v/>
      </c>
      <c r="EE66" s="115" t="str">
        <f t="shared" si="54"/>
        <v/>
      </c>
      <c r="EF66" s="115" t="str">
        <f t="shared" si="55"/>
        <v/>
      </c>
      <c r="EG66" s="115" t="str">
        <f t="shared" si="119"/>
        <v/>
      </c>
      <c r="EH66" s="115" t="str">
        <f t="shared" si="120"/>
        <v/>
      </c>
      <c r="EI66" s="115" t="str">
        <f t="shared" si="121"/>
        <v/>
      </c>
      <c r="EJ66" s="115" t="str">
        <f t="shared" si="122"/>
        <v/>
      </c>
      <c r="EK66" s="115" t="str">
        <f t="shared" si="123"/>
        <v/>
      </c>
      <c r="EL66" s="115" t="str">
        <f t="shared" si="124"/>
        <v/>
      </c>
      <c r="EM66" s="115" t="str">
        <f t="shared" si="125"/>
        <v/>
      </c>
      <c r="EN66" s="115" t="str">
        <f t="shared" si="126"/>
        <v/>
      </c>
      <c r="EO66" s="115" t="str">
        <f t="shared" si="127"/>
        <v/>
      </c>
      <c r="EP66" s="115" t="str">
        <f t="shared" si="128"/>
        <v/>
      </c>
      <c r="EQ66" s="115" t="str">
        <f t="shared" si="129"/>
        <v/>
      </c>
      <c r="ER66" s="115" t="str">
        <f t="shared" si="130"/>
        <v/>
      </c>
      <c r="ES66" s="115" t="str">
        <f t="shared" si="131"/>
        <v/>
      </c>
      <c r="ET66" s="115" t="str">
        <f t="shared" si="132"/>
        <v/>
      </c>
      <c r="EU66" s="115" t="str">
        <f t="shared" si="133"/>
        <v/>
      </c>
      <c r="EV66" s="115" t="str">
        <f t="shared" si="134"/>
        <v/>
      </c>
      <c r="EW66" s="115" t="str">
        <f t="shared" si="135"/>
        <v/>
      </c>
      <c r="EX66" s="115" t="str">
        <f t="shared" si="136"/>
        <v/>
      </c>
      <c r="EY66" s="115" t="str">
        <f t="shared" si="137"/>
        <v/>
      </c>
      <c r="EZ66" s="115" t="str">
        <f t="shared" si="138"/>
        <v/>
      </c>
      <c r="FA66" s="115" t="str">
        <f t="shared" si="139"/>
        <v/>
      </c>
      <c r="FB66" s="115" t="str">
        <f t="shared" si="140"/>
        <v/>
      </c>
      <c r="FC66" s="115" t="str">
        <f t="shared" si="141"/>
        <v/>
      </c>
      <c r="FD66" s="115" t="str">
        <f t="shared" si="142"/>
        <v/>
      </c>
      <c r="FE66" s="115" t="str">
        <f t="shared" si="143"/>
        <v/>
      </c>
      <c r="FF66" s="115">
        <f t="shared" si="1653"/>
        <v>54</v>
      </c>
      <c r="FG66" s="115" t="str">
        <f>IFERROR(SMALL($DM$3:$DM$422,$A$6),"")</f>
        <v/>
      </c>
      <c r="FH66" s="115">
        <f t="shared" si="1654"/>
        <v>96</v>
      </c>
      <c r="FI66" s="115" t="str">
        <f t="shared" si="144"/>
        <v/>
      </c>
      <c r="FJ66" s="115" t="str">
        <f t="shared" si="145"/>
        <v/>
      </c>
      <c r="FU66" s="100">
        <v>8</v>
      </c>
      <c r="FV66" s="219">
        <v>166</v>
      </c>
      <c r="FW66" s="218" t="s">
        <v>144</v>
      </c>
      <c r="GA66" s="212">
        <f t="shared" si="1515"/>
        <v>43</v>
      </c>
      <c r="GB66" s="140" t="str">
        <f t="shared" si="1516"/>
        <v>CHEMISTRY</v>
      </c>
      <c r="GC66" s="126">
        <f>COUNTIF($U$142:$U$212,"&gt;0")</f>
        <v>0</v>
      </c>
      <c r="GD66" s="148">
        <f t="shared" si="1517"/>
        <v>0</v>
      </c>
      <c r="GE66" s="148" t="e">
        <f t="shared" si="1492"/>
        <v>#DIV/0!</v>
      </c>
      <c r="GF66" s="127">
        <f>COUNTIF($V$143:$V$212,GF$3)</f>
        <v>0</v>
      </c>
      <c r="GG66" s="127">
        <f t="shared" ref="GG66:GN66" si="1682">COUNTIF($V$143:$V$212,GG$3)</f>
        <v>0</v>
      </c>
      <c r="GH66" s="127">
        <f t="shared" si="1682"/>
        <v>0</v>
      </c>
      <c r="GI66" s="127">
        <f t="shared" si="1682"/>
        <v>0</v>
      </c>
      <c r="GJ66" s="127">
        <f t="shared" si="1682"/>
        <v>0</v>
      </c>
      <c r="GK66" s="127">
        <f t="shared" si="1682"/>
        <v>0</v>
      </c>
      <c r="GL66" s="127">
        <f t="shared" si="1682"/>
        <v>0</v>
      </c>
      <c r="GM66" s="127">
        <f t="shared" si="1682"/>
        <v>0</v>
      </c>
      <c r="GN66" s="127">
        <f t="shared" si="1682"/>
        <v>0</v>
      </c>
      <c r="GO66" s="126">
        <f t="shared" si="1519"/>
        <v>0</v>
      </c>
      <c r="GP66" s="126" t="e">
        <f t="shared" si="1520"/>
        <v>#DIV/0!</v>
      </c>
      <c r="GQ66" s="126">
        <f>COUNTIF($U$143:$U$212,"&lt;45")-GN66</f>
        <v>0</v>
      </c>
      <c r="GR66" s="126">
        <f>COUNTIF($U$143:$U$212,"&lt;60")-GQ66</f>
        <v>0</v>
      </c>
      <c r="GS66" s="126">
        <f>COUNTIF($U$143:$U$212,"&lt;75")-GQ66-GR66</f>
        <v>0</v>
      </c>
      <c r="GT66" s="126">
        <f>COUNTIF($U$143:$U$212,"&lt;90")-GQ66-GR66-GS66</f>
        <v>0</v>
      </c>
      <c r="GU66" s="126">
        <f>COUNTIF($U$143:$U$212,"&gt;89")</f>
        <v>0</v>
      </c>
      <c r="GV66" s="126">
        <f>COUNTIF($U$143:$U$212,GV3)</f>
        <v>0</v>
      </c>
      <c r="GW66" s="126">
        <f>COUNTIF($U$143:$U$212,GW3)</f>
        <v>0</v>
      </c>
      <c r="GY66" s="115">
        <v>63</v>
      </c>
      <c r="GZ66" s="120" t="str">
        <f>IF(COUNT(GZ60:GZ65)&gt;1,GY66,"")</f>
        <v/>
      </c>
      <c r="HA66" s="120" t="str">
        <f t="shared" si="1582"/>
        <v>A K MAURYA</v>
      </c>
      <c r="HB66" s="120" t="str">
        <f>IF(GZ66="","",'INPUT INF'!L$12)</f>
        <v/>
      </c>
      <c r="HC66" s="115" t="s">
        <v>32</v>
      </c>
      <c r="HD66" s="133" t="str">
        <f t="shared" si="1656"/>
        <v/>
      </c>
      <c r="HE66" s="133">
        <f>SUM(HE60:HE65)</f>
        <v>32</v>
      </c>
      <c r="HF66" s="133">
        <f t="shared" ref="HF66" si="1683">SUM(HF60:HF65)</f>
        <v>32</v>
      </c>
      <c r="HG66" s="142" t="str">
        <f t="shared" ref="HG66" si="1684">IF(HD66="","",ROUND(HF66/HE66*100,2))</f>
        <v/>
      </c>
      <c r="HH66" s="133">
        <f t="shared" ref="HH66" si="1685">SUM(HH60:HH65)</f>
        <v>2</v>
      </c>
      <c r="HI66" s="133">
        <f t="shared" ref="HI66" si="1686">SUM(HI60:HI65)</f>
        <v>3</v>
      </c>
      <c r="HJ66" s="133">
        <f t="shared" ref="HJ66" si="1687">SUM(HJ60:HJ65)</f>
        <v>1</v>
      </c>
      <c r="HK66" s="133">
        <f t="shared" ref="HK66" si="1688">SUM(HK60:HK65)</f>
        <v>3</v>
      </c>
      <c r="HL66" s="133">
        <f t="shared" ref="HL66" si="1689">SUM(HL60:HL65)</f>
        <v>3</v>
      </c>
      <c r="HM66" s="133">
        <f t="shared" ref="HM66" si="1690">SUM(HM60:HM65)</f>
        <v>3</v>
      </c>
      <c r="HN66" s="133">
        <f t="shared" ref="HN66" si="1691">SUM(HN60:HN65)</f>
        <v>10</v>
      </c>
      <c r="HO66" s="133">
        <f t="shared" ref="HO66" si="1692">SUM(HO60:HO65)</f>
        <v>7</v>
      </c>
      <c r="HP66" s="133">
        <f t="shared" ref="HP66" si="1693">SUM(HP60:HP65)</f>
        <v>0</v>
      </c>
      <c r="HQ66" s="133">
        <f t="shared" ref="HQ66" si="1694">SUM(HQ60:HQ65)</f>
        <v>106</v>
      </c>
      <c r="HR66" s="142">
        <f t="shared" ref="HR66" si="1695">ROUND(HQ66*12.5/SUM(HH66:HP66),2)</f>
        <v>41.41</v>
      </c>
      <c r="HS66" s="133">
        <f t="shared" ref="HS66" si="1696">SUM(HS60:HS65)</f>
        <v>0</v>
      </c>
      <c r="HT66" s="133">
        <f t="shared" ref="HT66" si="1697">SUM(HT60:HT65)</f>
        <v>6</v>
      </c>
      <c r="HU66" s="133">
        <f t="shared" ref="HU66" si="1698">SUM(HU60:HU65)</f>
        <v>14</v>
      </c>
      <c r="HV66" s="133">
        <f t="shared" ref="HV66" si="1699">SUM(HV60:HV65)</f>
        <v>7</v>
      </c>
      <c r="HW66" s="133">
        <f t="shared" ref="HW66:HY66" si="1700">SUM(HW60:HW65)</f>
        <v>5</v>
      </c>
      <c r="HX66" s="133">
        <f t="shared" si="1700"/>
        <v>15</v>
      </c>
      <c r="HY66" s="133">
        <f t="shared" si="1700"/>
        <v>5</v>
      </c>
      <c r="IA66" s="141" t="str">
        <f t="shared" si="452"/>
        <v/>
      </c>
      <c r="IB66" s="131" t="str">
        <f t="shared" si="191"/>
        <v/>
      </c>
      <c r="IC66" s="131" t="str">
        <f t="shared" si="192"/>
        <v/>
      </c>
      <c r="ID66" s="131" t="str">
        <f t="shared" si="193"/>
        <v/>
      </c>
      <c r="IE66" s="131" t="str">
        <f t="shared" si="194"/>
        <v/>
      </c>
      <c r="IF66" s="131" t="str">
        <f t="shared" si="195"/>
        <v/>
      </c>
      <c r="IG66" s="131" t="str">
        <f t="shared" si="196"/>
        <v/>
      </c>
      <c r="IH66" s="131" t="str">
        <f t="shared" si="197"/>
        <v/>
      </c>
      <c r="II66" s="131" t="str">
        <f t="shared" si="198"/>
        <v/>
      </c>
      <c r="IJ66" s="131" t="str">
        <f t="shared" si="199"/>
        <v/>
      </c>
      <c r="IK66" s="131" t="str">
        <f t="shared" si="200"/>
        <v/>
      </c>
      <c r="IL66" s="131" t="str">
        <f t="shared" si="201"/>
        <v/>
      </c>
      <c r="IM66" s="131" t="str">
        <f t="shared" si="202"/>
        <v/>
      </c>
      <c r="IN66" s="131" t="str">
        <f t="shared" si="203"/>
        <v/>
      </c>
      <c r="IO66" s="131" t="str">
        <f t="shared" si="204"/>
        <v/>
      </c>
      <c r="IP66" s="131" t="str">
        <f t="shared" si="205"/>
        <v/>
      </c>
      <c r="IQ66" s="131" t="str">
        <f t="shared" si="206"/>
        <v/>
      </c>
      <c r="IR66" s="131" t="str">
        <f t="shared" si="207"/>
        <v/>
      </c>
      <c r="IS66" s="131" t="str">
        <f t="shared" si="208"/>
        <v/>
      </c>
      <c r="IT66" s="131" t="str">
        <f t="shared" si="209"/>
        <v/>
      </c>
      <c r="IU66" s="131" t="str">
        <f t="shared" si="210"/>
        <v/>
      </c>
      <c r="IV66" s="131" t="str">
        <f t="shared" si="211"/>
        <v/>
      </c>
      <c r="IW66" s="131" t="str">
        <f t="shared" si="212"/>
        <v/>
      </c>
      <c r="IX66" s="131" t="str">
        <f t="shared" si="213"/>
        <v/>
      </c>
      <c r="IY66" s="131" t="str">
        <f t="shared" si="214"/>
        <v/>
      </c>
      <c r="IZ66" s="131" t="str">
        <f t="shared" si="215"/>
        <v/>
      </c>
      <c r="JC66" s="133"/>
      <c r="JD66" s="133" t="e">
        <f t="shared" si="1650"/>
        <v>#NUM!</v>
      </c>
      <c r="JE66" s="133"/>
      <c r="JF66" s="133" t="str">
        <f t="shared" si="1627"/>
        <v/>
      </c>
      <c r="JG66" s="133" t="str">
        <f t="shared" si="1627"/>
        <v/>
      </c>
      <c r="JH66" s="133" t="str">
        <f t="shared" si="1627"/>
        <v/>
      </c>
      <c r="JI66" s="133" t="str">
        <f t="shared" si="1627"/>
        <v/>
      </c>
      <c r="JJ66" s="133" t="str">
        <f t="shared" si="1627"/>
        <v/>
      </c>
      <c r="JK66" s="133" t="e">
        <f t="shared" si="1304"/>
        <v>#VALUE!</v>
      </c>
      <c r="JL66" s="133" t="str">
        <f t="shared" si="1628"/>
        <v/>
      </c>
      <c r="JM66" s="133" t="str">
        <f t="shared" si="1628"/>
        <v/>
      </c>
      <c r="JN66" s="133" t="str">
        <f t="shared" si="1628"/>
        <v/>
      </c>
      <c r="JO66" s="133" t="str">
        <f t="shared" si="1628"/>
        <v/>
      </c>
      <c r="JP66" s="133" t="str">
        <f t="shared" si="1628"/>
        <v/>
      </c>
      <c r="JQ66" s="133" t="str">
        <f t="shared" si="1628"/>
        <v/>
      </c>
      <c r="JR66" s="133" t="str">
        <f t="shared" si="1628"/>
        <v/>
      </c>
      <c r="JS66" s="133" t="str">
        <f t="shared" si="1628"/>
        <v/>
      </c>
      <c r="JT66" s="133" t="str">
        <f t="shared" si="1628"/>
        <v/>
      </c>
      <c r="JU66" s="133" t="str">
        <f t="shared" si="1628"/>
        <v/>
      </c>
      <c r="JV66" s="120" t="e">
        <f t="shared" si="1306"/>
        <v>#VALUE!</v>
      </c>
      <c r="JW66" s="143"/>
      <c r="JX66" s="143"/>
      <c r="JY66" s="143"/>
      <c r="JZ66" s="143"/>
      <c r="KA66" s="143"/>
      <c r="KB66" s="143"/>
    </row>
    <row r="67" spans="1:288" ht="15" customHeight="1" x14ac:dyDescent="0.25">
      <c r="A67" s="115">
        <v>65</v>
      </c>
      <c r="B67" s="115" t="str">
        <f t="shared" si="59"/>
        <v/>
      </c>
      <c r="C67" s="115" t="s">
        <v>68</v>
      </c>
      <c r="D67" s="100" t="str">
        <f t="shared" si="178"/>
        <v>A</v>
      </c>
      <c r="E67" s="100" t="str">
        <f t="shared" si="60"/>
        <v/>
      </c>
      <c r="F67" s="100" t="str">
        <f t="shared" si="61"/>
        <v/>
      </c>
      <c r="G67" s="100" t="str">
        <f t="shared" ref="G67:G130" si="1701">IFERROR(IF($B67="","",IF($G$1=$O2068,$P2068,IF($G$1=$R2068,$S2068,IF($G$1=$U2068,$V2068,IF($G$1=$X2068,$Y2068,IF($G$1=$AA2068,$AB2068,IF($G$1=$AD2068,$AE2068,IF($G$1=$AG2068,$AH2068,IF($G$1=$AJ2068,$AK2068,""))))))))),"")</f>
        <v/>
      </c>
      <c r="H67" s="100" t="str">
        <f t="shared" si="62"/>
        <v/>
      </c>
      <c r="I67" s="100" t="str">
        <f t="shared" ref="I67:I130" si="1702">IFERROR(IF($B67="","",IF($I$1=$O2068,$P2068,IF($I$1=$R2068,$S2068,IF($I$1=$U2068,$V2068,IF($I$1=$X2068,$Y2068,IF($I$1=$AA2068,$AB2068,IF($I$1=$AD2068,$AE2068,IF($I$1=$AG2068,$AH2068,IF($I$1=$AJ2068,$AK2068,""))))))))),"")</f>
        <v/>
      </c>
      <c r="J67" s="100" t="str">
        <f t="shared" si="63"/>
        <v/>
      </c>
      <c r="K67" s="100" t="str">
        <f t="shared" ref="K67:K130" si="1703">IFERROR(IF($B67="","",IF($K$1=$O2068,$P2068,IF($K$1=$R2068,$S2068,IF($K$1=$U2068,$V2068,IF($K$1=$X2068,$Y2068,IF($K$1=$AA2068,$AB2068,IF($K$1=$AD2068,$AE2068,IF($K$1=$AG2068,$AH2068,IF($K$1=$AJ2068,$AK2068,""))))))))),"")</f>
        <v/>
      </c>
      <c r="L67" s="100" t="str">
        <f t="shared" si="5"/>
        <v/>
      </c>
      <c r="M67" s="100" t="str">
        <f t="shared" ref="M67:M130" si="1704">IFERROR(IF($B67="","",IF($M$1=$O2068,$P2068,IF($M$1=$R2068,$S2068,IF($M$1=$U2068,$V2068,IF($M$1=$X2068,$Y2068,IF($M$1=$AA2068,$AB2068,IF($M$1=$AD2068,$AE2068,IF($M$1=$AG2068,$AH2068,IF($M$1=$AJ2068,$AK2068,""))))))))),"")</f>
        <v/>
      </c>
      <c r="N67" s="100" t="str">
        <f t="shared" si="64"/>
        <v/>
      </c>
      <c r="O67" s="100" t="str">
        <f t="shared" ref="O67:O130" si="1705">IFERROR(IF($B67="","",IF($O$1=$O2068,$P2068,IF($O$1=$R2068,$S2068,IF($O$1=$U2068,$V2068,IF($O$1=$X2068,$Y2068,IF($O$1=$AA2068,$AB2068,IF($O$1=$AD2068,$AE2068,IF($O$1=$AG2068,$AH2068,IF($O$1=$AJ2068,$AK2068,""))))))))),"")</f>
        <v/>
      </c>
      <c r="P67" s="100" t="str">
        <f t="shared" si="65"/>
        <v/>
      </c>
      <c r="Q67" s="100" t="str">
        <f t="shared" ref="Q67:Q130" si="1706">IFERROR(IF($B67="","",IF($Q$1=$O2068,$P2068,IF($Q$1=$R2068,$S2068,IF($Q$1=$U2068,$V2068,IF($Q$1=$X2068,$Y2068,IF($Q$1=$AA2068,$AB2068,IF($Q$1=$AD2068,$AE2068,IF($Q$1=$AG2068,$AH2068,IF($Q$1=$AJ2068,$AK2068,""))))))))),"")</f>
        <v/>
      </c>
      <c r="R67" s="100" t="str">
        <f t="shared" si="66"/>
        <v/>
      </c>
      <c r="S67" s="100" t="str">
        <f t="shared" ref="S67:S130" si="1707">IFERROR(IF($B67="","",IF($S$1=$O2068,$P2068,IF($S$1=$R2068,$S2068,IF($S$1=$U2068,$V2068,IF($S$1=$X2068,$Y2068,IF($S$1=$AA2068,$AB2068,IF($S$1=$AD2068,$AE2068,IF($S$1=$AG2068,$AH2068,IF($S$1=$AJ2068,$AK2068,""))))))))),"")</f>
        <v/>
      </c>
      <c r="T67" s="100" t="str">
        <f t="shared" si="67"/>
        <v/>
      </c>
      <c r="U67" s="100" t="str">
        <f t="shared" ref="U67:U130" si="1708">IFERROR(IF($B67="","",IF($U$1=$O2068,$P2068,IF($U$1=$R2068,$S2068,IF($U$1=$U2068,$V2068,IF($U$1=$X2068,$Y2068,IF($U$1=$AA2068,$AB2068,IF($U$1=$AD2068,$AE2068,IF($U$1=$AG2068,$AH2068,IF($U$1=$AJ2068,$AK2068,""))))))))),"")</f>
        <v/>
      </c>
      <c r="V67" s="100" t="str">
        <f t="shared" si="68"/>
        <v/>
      </c>
      <c r="W67" s="100" t="str">
        <f t="shared" ref="W67:W130" si="1709">IFERROR(IF($B67="","",IF($W$1=$O2068,$P2068,IF($W$1=$R2068,$S2068,IF($W$1=$U2068,$V2068,IF($W$1=$X2068,$Y2068,IF($W$1=$AA2068,$AB2068,IF($W$1=$AD2068,$AE2068,IF($W$1=$AG2068,$AH2068,IF($W$1=$AJ2068,$AK2068,""))))))))),"")</f>
        <v/>
      </c>
      <c r="X67" s="100" t="str">
        <f t="shared" si="69"/>
        <v/>
      </c>
      <c r="Y67" s="100" t="str">
        <f t="shared" ref="Y67:Y130" si="1710">IFERROR(IF($B67="","",IF($Y$1=$O2068,$P2068,IF($Y$1=$R2068,$S2068,IF($Y$1=$U2068,$V2068,IF($Y$1=$X2068,$Y2068,IF($Y$1=$AA2068,$AB2068,IF($Y$1=$AD2068,$AE2068,IF($Y$1=$AG2068,$AH2068,IF($Y$1=$AJ2068,$AK2068,""))))))))),"")</f>
        <v/>
      </c>
      <c r="Z67" s="100" t="str">
        <f t="shared" si="70"/>
        <v/>
      </c>
      <c r="AA67" s="100" t="str">
        <f t="shared" ref="AA67:AA130" si="1711">IFERROR(IF($B67="","",IF($AA$1=$O2068,$P2068,IF($AA$1=$R2068,$S2068,IF($AA$1=$U2068,$V2068,IF($AA$1=$X2068,$Y2068,IF($AA$1=$AA2068,$AB2068,IF($AA$1=$AD2068,$AE2068,IF($AA$1=$AG2068,$AH2068,IF($AA$1=$AJ2068,$AK2068,""))))))))),"")</f>
        <v/>
      </c>
      <c r="AB67" s="100" t="str">
        <f t="shared" si="71"/>
        <v/>
      </c>
      <c r="AC67" s="100" t="str">
        <f t="shared" ref="AC67:AC130" si="1712">IFERROR(IF($B67="","",IF($AC$1=$O2068,$P2068,IF($AC$1=$R2068,$S2068,IF($AC$1=$U2068,$V2068,IF($AC$1=$X2068,$Y2068,IF($AC$1=$AA2068,$AB2068,IF($AC$1=$AD2068,$AE2068,IF($AC$1=$AG2068,$AH2068,IF($AC$1=$AJ2068,$AK2068,""))))))))),"")</f>
        <v/>
      </c>
      <c r="AD67" s="100" t="str">
        <f t="shared" si="72"/>
        <v/>
      </c>
      <c r="AE67" s="100" t="str">
        <f t="shared" ref="AE67:AE130" si="1713">IFERROR(IF($B67="","",IF($AE$1=$O2068,$P2068,IF($AE$1=$R2068,$S2068,IF($AE$1=$U2068,$V2068,IF($AE$1=$X2068,$Y2068,IF($AE$1=$AA2068,$AB2068,IF($AE$1=$AD2068,$AE2068,IF($AE$1=$AG2068,$AH2068,IF($AE$1=$AJ2068,$AK2068,""))))))))),"")</f>
        <v/>
      </c>
      <c r="AF67" s="100" t="str">
        <f t="shared" si="73"/>
        <v/>
      </c>
      <c r="AG67" s="100" t="str">
        <f t="shared" ref="AG67:AG130" si="1714">IFERROR(IF($B67="","",IF($AG$1=$O2068,$P2068,IF($AG$1=$R2068,$S2068,IF($AG$1=$U2068,$V2068,IF($AG$1=$X2068,$Y2068,IF($AG$1=$AA2068,$AB2068,IF($AG$1=$AD2068,$AE2068,IF($AG$1=$AG2068,$AH2068,IF($AG$1=$AJ2068,$AK2068,""))))))))),"")</f>
        <v/>
      </c>
      <c r="AH67" s="100" t="str">
        <f t="shared" si="74"/>
        <v/>
      </c>
      <c r="AI67" s="100" t="str">
        <f t="shared" ref="AI67:AI130" si="1715">IFERROR(IF($B67="","",IF($AI$1=$O2068,$P2068,IF($AI$1=$R2068,$S2068,IF($AI$1=$U2068,$V2068,IF($AI$1=$X2068,$Y2068,IF($AI$1=$AA2068,$AB2068,IF($AI$1=$AD2068,$AE2068,IF($AI$1=$AG2068,$AH2068,IF($AI$1=$AJ2068,$AK2068,""))))))))),"")</f>
        <v/>
      </c>
      <c r="AJ67" s="100" t="str">
        <f t="shared" si="75"/>
        <v/>
      </c>
      <c r="AK67" s="100" t="str">
        <f t="shared" ref="AK67:AK130" si="1716">IFERROR(IF($B67="","",IF($AK$1=$O2068,$P2068,IF($AK$1=$R2068,$S2068,IF($AK$1=$U2068,$V2068,IF($AK$1=$X2068,$Y2068,IF($AK$1=$AA2068,$AB2068,IF($AK$1=$AD2068,$AE2068,IF($AK$1=$AG2068,$AH2068,IF($AK$1=$AJ2068,$AK2068,""))))))))),"")</f>
        <v/>
      </c>
      <c r="AL67" s="100" t="str">
        <f t="shared" si="76"/>
        <v/>
      </c>
      <c r="AM67" s="100" t="str">
        <f t="shared" ref="AM67:AM130" si="1717">IFERROR(IF($B67="","",IF($AM$1=$O2068,$P2068,IF($AM$1=$R2068,$S2068,IF($AM$1=$U2068,$V2068,IF($AM$1=$X2068,$Y2068,IF($AM$1=$AA2068,$AB2068,IF($AM$1=$AD2068,$AE2068,IF($AM$1=$AG2068,$AH2068,IF($AM$1=$AJ2068,$AK2068,""))))))))),"")</f>
        <v/>
      </c>
      <c r="AN67" s="100" t="str">
        <f t="shared" si="77"/>
        <v/>
      </c>
      <c r="AO67" s="100" t="str">
        <f t="shared" ref="AO67:AO130" si="1718">IFERROR(IF($B67="","",IF($AO$1=$O2068,$P2068,IF($AO$1=$R2068,$S2068,IF($AO$1=$U2068,$V2068,IF($AO$1=$X2068,$Y2068,IF($AO$1=$AA2068,$AB2068,IF($AO$1=$AD2068,$AE2068,IF($AO$1=$AG2068,$AH2068,IF($AO$1=$AJ2068,$AK2068,""))))))))),"")</f>
        <v/>
      </c>
      <c r="AP67" s="100" t="str">
        <f t="shared" si="78"/>
        <v/>
      </c>
      <c r="AQ67" s="100" t="str">
        <f t="shared" ref="AQ67:AQ130" si="1719">IFERROR(IF($B67="","",IF($AQ$1=$O2068,$P2068,IF($AQ$1=$R2068,$S2068,IF($AQ$1=$U2068,$V2068,IF($AQ$1=$X2068,$Y2068,IF($AQ$1=$AA2068,$AB2068,IF($AQ$1=$AD2068,$AE2068,IF($AQ$1=$AG2068,$AH2068,IF($AQ$1=$AJ2068,$AK2068,""))))))))),"")</f>
        <v/>
      </c>
      <c r="AR67" s="100" t="str">
        <f t="shared" si="79"/>
        <v/>
      </c>
      <c r="AS67" s="100" t="str">
        <f t="shared" ref="AS67:AS130" si="1720">IFERROR(IF($B67="","",IF($AS$1=$O2068,$P2068,IF($AS$1=$R2068,$S2068,IF($AS$1=$U2068,$V2068,IF($AS$1=$X2068,$Y2068,IF($AS$1=$AA2068,$AB2068,IF($AS$1=$AD2068,$AE2068,IF($AS$1=$AG2068,$AH2068,IF($AS$1=$AJ2068,$AK2068,""))))))))),"")</f>
        <v/>
      </c>
      <c r="AT67" s="100" t="str">
        <f t="shared" si="80"/>
        <v/>
      </c>
      <c r="AU67" s="100" t="str">
        <f t="shared" ref="AU67:AU130" si="1721">IFERROR(IF($B67="","",IF($AU$1=$O2068,$P2068,IF($AU$1=$R2068,$S2068,IF($AU$1=$U2068,$V2068,IF($AU$1=$X2068,$Y2068,IF($AU$1=$AA2068,$AB2068,IF($AU$1=$AD2068,$AE2068,IF($AU$1=$AG2068,$AH2068,IF($AU$1=$AJ2068,$AK2068,""))))))))),"")</f>
        <v/>
      </c>
      <c r="AV67" s="100" t="str">
        <f t="shared" si="81"/>
        <v/>
      </c>
      <c r="AW67" s="100" t="str">
        <f t="shared" ref="AW67:AW130" si="1722">IFERROR(IF($B67="","",IF($AW$1=$O2068,$P2068,IF($AW$1=$R2068,$S2068,IF($AW$1=$U2068,$V2068,IF($AW$1=$X2068,$Y2068,IF($AW$1=$AA2068,$AB2068,IF($AW$1=$AD2068,$AE2068,IF($AW$1=$AG2068,$AH2068,IF($AW$1=$AJ2068,$AK2068,""))))))))),"")</f>
        <v/>
      </c>
      <c r="AX67" s="100" t="str">
        <f t="shared" si="82"/>
        <v/>
      </c>
      <c r="AY67" s="100" t="str">
        <f t="shared" ref="AY67:AY130" si="1723">IFERROR(IF($B67="","",IF($AY$1=$O2068,$P2068,IF($AY$1=$R2068,$S2068,IF($AY$1=$U2068,$V2068,IF($AY$1=$X2068,$Y2068,IF($AY$1=$AA2068,$AB2068,IF($AY$1=$AD2068,$AE2068,IF($AY$1=$AG2068,$AH2068,IF($AY$1=$AJ2068,$AK2068,""))))))))),"")</f>
        <v/>
      </c>
      <c r="AZ67" s="100" t="str">
        <f t="shared" si="83"/>
        <v/>
      </c>
      <c r="BA67" s="100" t="str">
        <f t="shared" ref="BA67:BA130" si="1724">IFERROR(IF($B67="","",IF($BA$1=$O2068,$P2068,IF($BA$1=$R2068,$S2068,IF($BA$1=$U2068,$V2068,IF($BA$1=$X2068,$Y2068,IF($BA$1=$AA2068,$AB2068,IF($BA$1=$AD2068,$AE2068,IF($BA$1=$AG2068,$AH2068,IF($BA$1=$AJ2068,$AK2068,""))))))))),"")</f>
        <v/>
      </c>
      <c r="BB67" s="100" t="str">
        <f t="shared" si="84"/>
        <v/>
      </c>
      <c r="BC67" s="100" t="str">
        <f>IFERROR(INDEX('INPUT INF'!$F$3:$F$601,MATCH($B67,'INPUT INF'!$A$3:$A$601,FALSE)),"")</f>
        <v/>
      </c>
      <c r="BD67" s="100" t="str">
        <f t="shared" ref="BD67:BD130" si="1725">IF(BC67=0,0,IF(B67="","",IF(BC67=O2068,P2068,IF(BC67=R2068,S2068,IF(BC67=U2068,V2068,IF(BC67=X2068,Y2068,IF(BC67=AA2068,AB2068,IF(BC67=AD2068,AE2068,IF(BC67=AG2068,AH2068,IF(BC67=AJ2068,AK2068,""))))))))))</f>
        <v/>
      </c>
      <c r="BE67" s="100" t="str">
        <f t="shared" si="85"/>
        <v/>
      </c>
      <c r="BF67" s="100" t="str">
        <f t="shared" si="28"/>
        <v/>
      </c>
      <c r="BG67" s="115" t="str">
        <f t="shared" si="29"/>
        <v/>
      </c>
      <c r="BH67" s="115" t="str">
        <f>IF(AND('INPUT INF'!$O$1="X",BG67="PASS"),BF67,IF($BG67="","0",IF('INPUT INF'!$N$63="YES",$BF67,"")))</f>
        <v>0</v>
      </c>
      <c r="BI67" s="115" t="str">
        <f>IF($BG67="","0",IF('INPUT INF'!$N$64="YES",$BF67,""))</f>
        <v>0</v>
      </c>
      <c r="BJ67" s="115" t="str">
        <f>IF($BG67="","0",IF('INPUT INF'!$N$65="YES",$BF67,""))</f>
        <v>0</v>
      </c>
      <c r="BL67" s="116" t="str">
        <f t="shared" si="87"/>
        <v/>
      </c>
      <c r="BM67" s="116" t="str">
        <f t="shared" si="88"/>
        <v/>
      </c>
      <c r="BN67" s="116" t="str">
        <f t="shared" si="88"/>
        <v/>
      </c>
      <c r="BR67" s="116" t="str">
        <f t="shared" si="92"/>
        <v/>
      </c>
      <c r="BS67" s="116" t="str">
        <f t="shared" si="93"/>
        <v/>
      </c>
      <c r="BT67" s="116" t="str">
        <f t="shared" si="93"/>
        <v/>
      </c>
      <c r="BX67" s="116" t="str">
        <f t="shared" si="97"/>
        <v/>
      </c>
      <c r="BY67" s="116" t="str">
        <f t="shared" si="98"/>
        <v/>
      </c>
      <c r="BZ67" s="116" t="str">
        <f t="shared" si="98"/>
        <v/>
      </c>
      <c r="CD67" s="116" t="str">
        <f t="shared" si="102"/>
        <v/>
      </c>
      <c r="CE67" s="116" t="str">
        <f t="shared" si="103"/>
        <v/>
      </c>
      <c r="CF67" s="116" t="str">
        <f t="shared" si="104"/>
        <v/>
      </c>
      <c r="CJ67" s="116" t="str">
        <f t="shared" si="108"/>
        <v/>
      </c>
      <c r="CK67" s="116" t="str">
        <f t="shared" si="109"/>
        <v/>
      </c>
      <c r="CL67" s="116" t="str">
        <f t="shared" si="110"/>
        <v/>
      </c>
      <c r="CP67" s="116" t="str">
        <f t="shared" si="30"/>
        <v/>
      </c>
      <c r="CQ67" s="116" t="str">
        <f t="shared" si="114"/>
        <v/>
      </c>
      <c r="CR67" s="116" t="str">
        <f t="shared" si="115"/>
        <v/>
      </c>
      <c r="CX67" s="133" t="str">
        <f t="shared" si="1677"/>
        <v/>
      </c>
      <c r="CY67" s="122"/>
      <c r="CZ67" s="121" t="str">
        <f t="shared" si="1678"/>
        <v/>
      </c>
      <c r="DA67" s="121" t="str">
        <f t="shared" si="1651"/>
        <v/>
      </c>
      <c r="DB67" s="122" t="str">
        <f t="shared" si="1679"/>
        <v/>
      </c>
      <c r="DC67" s="122" t="str">
        <f t="shared" si="1652"/>
        <v/>
      </c>
      <c r="DD67" s="122" t="str">
        <f t="shared" si="1680"/>
        <v/>
      </c>
      <c r="DE67" s="122" t="str">
        <f t="shared" si="1681"/>
        <v/>
      </c>
      <c r="DH67" s="115" t="str">
        <f t="shared" si="31"/>
        <v/>
      </c>
      <c r="DI67" s="115" t="str">
        <f t="shared" ref="DI67:DI130" si="1726">IFERROR(IF(RANK($G67,$G$3:$G$422)=1,$B67,""),"")</f>
        <v/>
      </c>
      <c r="DJ67" s="115" t="str">
        <f t="shared" ref="DJ67:DJ130" si="1727">IFERROR(IF(RANK($I67,$I$3:$I$422)=1,$B67,""),"")</f>
        <v/>
      </c>
      <c r="DK67" s="115" t="str">
        <f t="shared" ref="DK67:DK130" si="1728">IFERROR(IF(RANK($K67,$K$3:$K$422)=1,$B67,""),"")</f>
        <v/>
      </c>
      <c r="DL67" s="115" t="str">
        <f t="shared" ref="DL67:DL130" si="1729">IFERROR(IF(RANK($M67,$M$3:$M$422)=1,$B67,""),"")</f>
        <v/>
      </c>
      <c r="DM67" s="115" t="str">
        <f t="shared" ref="DM67:DM130" si="1730">IFERROR(IF(RANK($O67,$O$3:$O$422)=1,$B67,""),"")</f>
        <v/>
      </c>
      <c r="DN67" s="115" t="str">
        <f t="shared" ref="DN67:DN130" si="1731">IFERROR(IF(RANK($Q67,$Q$3:$Q$422)=1,$B67,""),"")</f>
        <v/>
      </c>
      <c r="DO67" s="115" t="str">
        <f t="shared" ref="DO67:DO130" si="1732">IFERROR(IF(RANK($S67,$S$3:$S$422)=1,$B67,""),"")</f>
        <v/>
      </c>
      <c r="DP67" s="115" t="str">
        <f t="shared" ref="DP67:DP130" si="1733">IFERROR(IF(RANK($U67,$U$3:$U$422)=1,$B67,""),"")</f>
        <v/>
      </c>
      <c r="DQ67" s="115" t="str">
        <f t="shared" ref="DQ67:DQ130" si="1734">IFERROR(IF(RANK($W67,$W$3:$W$422)=1,$B67,""),"")</f>
        <v/>
      </c>
      <c r="DR67" s="115" t="str">
        <f t="shared" ref="DR67:DR130" si="1735">IFERROR(IF(RANK($Y67,$Y$3:$Y$422)=1,$B67,""),"")</f>
        <v/>
      </c>
      <c r="DS67" s="115" t="str">
        <f t="shared" ref="DS67:DS130" si="1736">IFERROR(IF(RANK($AA67,$AA$3:$AA$422)=1,$B67,""),"")</f>
        <v/>
      </c>
      <c r="DT67" s="115" t="str">
        <f t="shared" ref="DT67:DT130" si="1737">IFERROR(IF(RANK($AC67,$AC$3:$AC$422)=1,$B67,""),"")</f>
        <v/>
      </c>
      <c r="DU67" s="115" t="str">
        <f t="shared" ref="DU67:DU130" si="1738">IFERROR(IF(RANK($AE67,$AE$3:$AE$422)=1,$B67,""),"")</f>
        <v/>
      </c>
      <c r="DV67" s="115" t="str">
        <f t="shared" ref="DV67:DV130" si="1739">IFERROR(IF(RANK($AG67,$AG$3:$AG$422)=1,$B67,""),"")</f>
        <v/>
      </c>
      <c r="DW67" s="115" t="str">
        <f t="shared" ref="DW67:DW130" si="1740">IFERROR(IF(RANK($AI67,$AI$3:$AI$422)=1,$B67,""),"")</f>
        <v/>
      </c>
      <c r="DX67" s="115" t="str">
        <f t="shared" ref="DX67:DX130" si="1741">IFERROR(IF(RANK($AK67,$AK$3:$AK$422)=1,$B67,""),"")</f>
        <v/>
      </c>
      <c r="DY67" s="115" t="str">
        <f t="shared" ref="DY67:DY130" si="1742">IFERROR(IF(RANK($AM67,$AM$3:$AM$422)=1,$B67,""),"")</f>
        <v/>
      </c>
      <c r="DZ67" s="115" t="str">
        <f t="shared" ref="DZ67:DZ130" si="1743">IFERROR(IF(RANK($AO67,$AO$3:$AO$422)=1,$B67,""),"")</f>
        <v/>
      </c>
      <c r="EA67" s="115" t="str">
        <f t="shared" ref="EA67:EA130" si="1744">IFERROR(IF(RANK($AQ67,$AQ$3:$AQ$422)=1,$B67,""),"")</f>
        <v/>
      </c>
      <c r="EB67" s="115" t="str">
        <f t="shared" ref="EB67:EB130" si="1745">IFERROR(IF(RANK($AS67,$AS$3:$AS$422)=1,$B67,""),"")</f>
        <v/>
      </c>
      <c r="EC67" s="115" t="str">
        <f t="shared" ref="EC67:EC130" si="1746">IFERROR(IF(RANK($AU67,$AU$3:$AU$422)=1,$B67,""),"")</f>
        <v/>
      </c>
      <c r="ED67" s="115" t="str">
        <f t="shared" ref="ED67:ED130" si="1747">IFERROR(IF(RANK($AW67,$AW$3:$AW$422)=1,$B67,""),"")</f>
        <v/>
      </c>
      <c r="EE67" s="115" t="str">
        <f t="shared" ref="EE67:EE130" si="1748">IFERROR(IF(RANK($AY67,$AY$3:$AY$422)=1,$B67,""),"")</f>
        <v/>
      </c>
      <c r="EF67" s="115" t="str">
        <f t="shared" ref="EF67:EF130" si="1749">IFERROR(IF(RANK($BA67,$BA$3:$BA$422)=1,$B67,""),"")</f>
        <v/>
      </c>
      <c r="EG67" s="115" t="str">
        <f t="shared" si="119"/>
        <v/>
      </c>
      <c r="EH67" s="115" t="str">
        <f t="shared" si="120"/>
        <v/>
      </c>
      <c r="EI67" s="115" t="str">
        <f t="shared" si="121"/>
        <v/>
      </c>
      <c r="EJ67" s="115" t="str">
        <f t="shared" si="122"/>
        <v/>
      </c>
      <c r="EK67" s="115" t="str">
        <f t="shared" si="123"/>
        <v/>
      </c>
      <c r="EL67" s="115" t="str">
        <f t="shared" si="124"/>
        <v/>
      </c>
      <c r="EM67" s="115" t="str">
        <f t="shared" si="125"/>
        <v/>
      </c>
      <c r="EN67" s="115" t="str">
        <f t="shared" si="126"/>
        <v/>
      </c>
      <c r="EO67" s="115" t="str">
        <f t="shared" si="127"/>
        <v/>
      </c>
      <c r="EP67" s="115" t="str">
        <f t="shared" si="128"/>
        <v/>
      </c>
      <c r="EQ67" s="115" t="str">
        <f t="shared" si="129"/>
        <v/>
      </c>
      <c r="ER67" s="115" t="str">
        <f t="shared" si="130"/>
        <v/>
      </c>
      <c r="ES67" s="115" t="str">
        <f t="shared" si="131"/>
        <v/>
      </c>
      <c r="ET67" s="115" t="str">
        <f t="shared" si="132"/>
        <v/>
      </c>
      <c r="EU67" s="115" t="str">
        <f t="shared" si="133"/>
        <v/>
      </c>
      <c r="EV67" s="115" t="str">
        <f t="shared" si="134"/>
        <v/>
      </c>
      <c r="EW67" s="115" t="str">
        <f t="shared" si="135"/>
        <v/>
      </c>
      <c r="EX67" s="115" t="str">
        <f t="shared" si="136"/>
        <v/>
      </c>
      <c r="EY67" s="115" t="str">
        <f t="shared" si="137"/>
        <v/>
      </c>
      <c r="EZ67" s="115" t="str">
        <f t="shared" si="138"/>
        <v/>
      </c>
      <c r="FA67" s="115" t="str">
        <f t="shared" si="139"/>
        <v/>
      </c>
      <c r="FB67" s="115" t="str">
        <f t="shared" si="140"/>
        <v/>
      </c>
      <c r="FC67" s="115" t="str">
        <f t="shared" si="141"/>
        <v/>
      </c>
      <c r="FD67" s="115" t="str">
        <f t="shared" si="142"/>
        <v/>
      </c>
      <c r="FE67" s="115" t="str">
        <f t="shared" si="143"/>
        <v/>
      </c>
      <c r="FF67" s="115">
        <f t="shared" si="1653"/>
        <v>54</v>
      </c>
      <c r="FG67" s="115" t="str">
        <f>IFERROR(SMALL($DM$3:$DM$422,$A$7),"")</f>
        <v/>
      </c>
      <c r="FH67" s="115">
        <f t="shared" si="1654"/>
        <v>96</v>
      </c>
      <c r="FI67" s="115" t="str">
        <f t="shared" si="144"/>
        <v/>
      </c>
      <c r="FJ67" s="115" t="str">
        <f t="shared" si="145"/>
        <v/>
      </c>
      <c r="FU67" s="100">
        <v>9</v>
      </c>
      <c r="FV67" s="219">
        <v>165</v>
      </c>
      <c r="FW67" s="218" t="s">
        <v>156</v>
      </c>
      <c r="GA67" s="212">
        <f t="shared" si="1515"/>
        <v>42</v>
      </c>
      <c r="GB67" s="140" t="str">
        <f t="shared" si="1516"/>
        <v>PHYSICS</v>
      </c>
      <c r="GC67" s="126">
        <f>COUNTIF($W$142:$W$212,"&gt;0")</f>
        <v>0</v>
      </c>
      <c r="GD67" s="148">
        <f t="shared" si="1517"/>
        <v>0</v>
      </c>
      <c r="GE67" s="148" t="e">
        <f t="shared" si="1492"/>
        <v>#DIV/0!</v>
      </c>
      <c r="GF67" s="127">
        <f>COUNTIF($X$143:$X$212,GF$3)</f>
        <v>0</v>
      </c>
      <c r="GG67" s="127">
        <f t="shared" ref="GG67:GN67" si="1750">COUNTIF($X$143:$X$212,GG$3)</f>
        <v>0</v>
      </c>
      <c r="GH67" s="127">
        <f t="shared" si="1750"/>
        <v>0</v>
      </c>
      <c r="GI67" s="127">
        <f t="shared" si="1750"/>
        <v>0</v>
      </c>
      <c r="GJ67" s="127">
        <f t="shared" si="1750"/>
        <v>0</v>
      </c>
      <c r="GK67" s="127">
        <f t="shared" si="1750"/>
        <v>0</v>
      </c>
      <c r="GL67" s="127">
        <f t="shared" si="1750"/>
        <v>0</v>
      </c>
      <c r="GM67" s="127">
        <f t="shared" si="1750"/>
        <v>0</v>
      </c>
      <c r="GN67" s="127">
        <f t="shared" si="1750"/>
        <v>0</v>
      </c>
      <c r="GO67" s="126">
        <f t="shared" si="1519"/>
        <v>0</v>
      </c>
      <c r="GP67" s="126" t="e">
        <f t="shared" si="1520"/>
        <v>#DIV/0!</v>
      </c>
      <c r="GQ67" s="126">
        <f>COUNTIF($W$143:$W$212,"&lt;45")-GN67</f>
        <v>0</v>
      </c>
      <c r="GR67" s="126">
        <f>COUNTIF($W$143:$W$212,"&lt;60")-GQ67</f>
        <v>0</v>
      </c>
      <c r="GS67" s="126">
        <f>COUNTIF($W$143:$W$212,"&lt;75")-GQ67-GR67</f>
        <v>0</v>
      </c>
      <c r="GT67" s="126">
        <f>COUNTIF($W$143:$W$212,"&lt;90")-GQ67-GR67-GS67</f>
        <v>0</v>
      </c>
      <c r="GU67" s="126">
        <f>COUNTIF($W$143:$W$212,"&gt;89")</f>
        <v>0</v>
      </c>
      <c r="GV67" s="126">
        <f>COUNTIF($W$143:$W$212,GV3)</f>
        <v>0</v>
      </c>
      <c r="GW67" s="126">
        <f>COUNTIF($W$143:$W$212,GW3)</f>
        <v>0</v>
      </c>
      <c r="GY67" s="115">
        <v>64</v>
      </c>
      <c r="GZ67" s="120" t="str">
        <f>IF('INPUT INF'!N$13="YES",GY67,"")</f>
        <v/>
      </c>
      <c r="HA67" s="115" t="str">
        <f>'INPUT INF'!K13</f>
        <v>A K MAURYA</v>
      </c>
      <c r="HB67" s="120" t="str">
        <f>IF(GZ67="","",'INPUT INF'!L$13)</f>
        <v/>
      </c>
      <c r="HC67" s="120" t="str">
        <f>'INPUT INF'!N$3</f>
        <v>A</v>
      </c>
      <c r="HD67" s="133" t="str">
        <f>IFERROR(INDEX(GB$4:GB$28,MATCH($HB67,$GA$4:$GA$28,0)),"")</f>
        <v/>
      </c>
      <c r="HE67" s="133">
        <f>IFERROR(INDEX(GC$4:GC$28,MATCH($HB67,$GA$4:$GA$28,0)),"")</f>
        <v>0</v>
      </c>
      <c r="HF67" s="133">
        <f t="shared" ref="HF67" si="1751">IFERROR(INDEX(GD$4:GD$28,MATCH($HB67,$GA$4:$GA$28,0)),"")</f>
        <v>0</v>
      </c>
      <c r="HG67" s="133" t="str">
        <f t="shared" ref="HG67" si="1752">IFERROR(INDEX(GE$4:GE$28,MATCH($HB67,$GA$4:$GA$28,0)),"")</f>
        <v/>
      </c>
      <c r="HH67" s="133">
        <f t="shared" ref="HH67" si="1753">IFERROR(INDEX(GF$4:GF$28,MATCH($HB67,$GA$4:$GA$28,0)),"")</f>
        <v>0</v>
      </c>
      <c r="HI67" s="133">
        <f t="shared" ref="HI67" si="1754">IFERROR(INDEX(GG$4:GG$28,MATCH($HB67,$GA$4:$GA$28,0)),"")</f>
        <v>0</v>
      </c>
      <c r="HJ67" s="133">
        <f t="shared" ref="HJ67" si="1755">IFERROR(INDEX(GH$4:GH$28,MATCH($HB67,$GA$4:$GA$28,0)),"")</f>
        <v>0</v>
      </c>
      <c r="HK67" s="133">
        <f t="shared" ref="HK67" si="1756">IFERROR(INDEX(GI$4:GI$28,MATCH($HB67,$GA$4:$GA$28,0)),"")</f>
        <v>0</v>
      </c>
      <c r="HL67" s="133">
        <f t="shared" ref="HL67" si="1757">IFERROR(INDEX(GJ$4:GJ$28,MATCH($HB67,$GA$4:$GA$28,0)),"")</f>
        <v>0</v>
      </c>
      <c r="HM67" s="133">
        <f t="shared" ref="HM67" si="1758">IFERROR(INDEX(GK$4:GK$28,MATCH($HB67,$GA$4:$GA$28,0)),"")</f>
        <v>0</v>
      </c>
      <c r="HN67" s="133">
        <f t="shared" ref="HN67" si="1759">IFERROR(INDEX(GL$4:GL$28,MATCH($HB67,$GA$4:$GA$28,0)),"")</f>
        <v>0</v>
      </c>
      <c r="HO67" s="133">
        <f t="shared" ref="HO67" si="1760">IFERROR(INDEX(GM$4:GM$28,MATCH($HB67,$GA$4:$GA$28,0)),"")</f>
        <v>0</v>
      </c>
      <c r="HP67" s="133">
        <f t="shared" ref="HP67" si="1761">IFERROR(INDEX(GN$4:GN$28,MATCH($HB67,$GA$4:$GA$28,0)),"")</f>
        <v>0</v>
      </c>
      <c r="HQ67" s="133">
        <f t="shared" ref="HQ67" si="1762">IFERROR(INDEX(GO$4:GO$28,MATCH($HB67,$GA$4:$GA$28,0)),"")</f>
        <v>0</v>
      </c>
      <c r="HR67" s="133" t="str">
        <f t="shared" ref="HR67" si="1763">IFERROR(INDEX(GP$4:GP$28,MATCH($HB67,$GA$4:$GA$28,0)),"")</f>
        <v/>
      </c>
      <c r="HS67" s="133">
        <f t="shared" ref="HS67" si="1764">IFERROR(INDEX(GQ$4:GQ$28,MATCH($HB67,$GA$4:$GA$28,0)),"")</f>
        <v>0</v>
      </c>
      <c r="HT67" s="133">
        <f t="shared" ref="HT67" si="1765">IFERROR(INDEX(GR$4:GR$28,MATCH($HB67,$GA$4:$GA$28,0)),"")</f>
        <v>0</v>
      </c>
      <c r="HU67" s="133">
        <f t="shared" ref="HU67" si="1766">IFERROR(INDEX(GS$4:GS$28,MATCH($HB67,$GA$4:$GA$28,0)),"")</f>
        <v>0</v>
      </c>
      <c r="HV67" s="133">
        <f t="shared" ref="HV67" si="1767">IFERROR(INDEX(GT$4:GT$28,MATCH($HB67,$GA$4:$GA$28,0)),"")</f>
        <v>0</v>
      </c>
      <c r="HW67" s="133">
        <f t="shared" ref="HW67" si="1768">IFERROR(INDEX(GU$4:GU$28,MATCH($HB67,$GA$4:$GA$28,0)),"")</f>
        <v>0</v>
      </c>
      <c r="HX67" s="133">
        <f t="shared" ref="HX67" si="1769">IFERROR(INDEX(GV$4:GV$28,MATCH($HB67,$GA$4:$GA$28,0)),"")</f>
        <v>0</v>
      </c>
      <c r="HY67" s="133">
        <f t="shared" ref="HY67" si="1770">IFERROR(INDEX(GW$4:GW$28,MATCH($HB67,$GA$4:$GA$28,0)),"")</f>
        <v>0</v>
      </c>
      <c r="IA67" s="141" t="str">
        <f t="shared" si="452"/>
        <v/>
      </c>
      <c r="IB67" s="131" t="str">
        <f t="shared" si="191"/>
        <v/>
      </c>
      <c r="IC67" s="131" t="str">
        <f t="shared" si="192"/>
        <v/>
      </c>
      <c r="ID67" s="131" t="str">
        <f t="shared" si="193"/>
        <v/>
      </c>
      <c r="IE67" s="131" t="str">
        <f t="shared" si="194"/>
        <v/>
      </c>
      <c r="IF67" s="131" t="str">
        <f t="shared" si="195"/>
        <v/>
      </c>
      <c r="IG67" s="131" t="str">
        <f t="shared" si="196"/>
        <v/>
      </c>
      <c r="IH67" s="131" t="str">
        <f t="shared" si="197"/>
        <v/>
      </c>
      <c r="II67" s="131" t="str">
        <f t="shared" si="198"/>
        <v/>
      </c>
      <c r="IJ67" s="131" t="str">
        <f t="shared" si="199"/>
        <v/>
      </c>
      <c r="IK67" s="131" t="str">
        <f t="shared" si="200"/>
        <v/>
      </c>
      <c r="IL67" s="131" t="str">
        <f t="shared" si="201"/>
        <v/>
      </c>
      <c r="IM67" s="131" t="str">
        <f t="shared" si="202"/>
        <v/>
      </c>
      <c r="IN67" s="131" t="str">
        <f t="shared" si="203"/>
        <v/>
      </c>
      <c r="IO67" s="131" t="str">
        <f t="shared" si="204"/>
        <v/>
      </c>
      <c r="IP67" s="131" t="str">
        <f t="shared" si="205"/>
        <v/>
      </c>
      <c r="IQ67" s="131" t="str">
        <f t="shared" si="206"/>
        <v/>
      </c>
      <c r="IR67" s="131" t="str">
        <f t="shared" si="207"/>
        <v/>
      </c>
      <c r="IS67" s="131" t="str">
        <f t="shared" si="208"/>
        <v/>
      </c>
      <c r="IT67" s="131" t="str">
        <f t="shared" si="209"/>
        <v/>
      </c>
      <c r="IU67" s="131" t="str">
        <f t="shared" si="210"/>
        <v/>
      </c>
      <c r="IV67" s="131" t="str">
        <f t="shared" si="211"/>
        <v/>
      </c>
      <c r="IW67" s="131" t="str">
        <f t="shared" si="212"/>
        <v/>
      </c>
      <c r="IX67" s="131" t="str">
        <f t="shared" si="213"/>
        <v/>
      </c>
      <c r="IY67" s="131" t="str">
        <f t="shared" si="214"/>
        <v/>
      </c>
      <c r="IZ67" s="131" t="str">
        <f t="shared" si="215"/>
        <v/>
      </c>
      <c r="JC67" s="133"/>
      <c r="JD67" s="133" t="e">
        <f t="shared" si="1650"/>
        <v>#NUM!</v>
      </c>
      <c r="JE67" s="133"/>
      <c r="JF67" s="133" t="str">
        <f t="shared" si="1627"/>
        <v/>
      </c>
      <c r="JG67" s="133" t="str">
        <f t="shared" si="1627"/>
        <v/>
      </c>
      <c r="JH67" s="133" t="str">
        <f t="shared" si="1627"/>
        <v/>
      </c>
      <c r="JI67" s="133" t="str">
        <f t="shared" si="1627"/>
        <v/>
      </c>
      <c r="JJ67" s="133" t="str">
        <f t="shared" si="1627"/>
        <v/>
      </c>
      <c r="JK67" s="133" t="e">
        <f t="shared" si="1304"/>
        <v>#VALUE!</v>
      </c>
      <c r="JL67" s="133" t="str">
        <f t="shared" si="1628"/>
        <v/>
      </c>
      <c r="JM67" s="133" t="str">
        <f t="shared" si="1628"/>
        <v/>
      </c>
      <c r="JN67" s="133" t="str">
        <f t="shared" si="1628"/>
        <v/>
      </c>
      <c r="JO67" s="133" t="str">
        <f t="shared" si="1628"/>
        <v/>
      </c>
      <c r="JP67" s="133" t="str">
        <f t="shared" si="1628"/>
        <v/>
      </c>
      <c r="JQ67" s="133" t="str">
        <f t="shared" si="1628"/>
        <v/>
      </c>
      <c r="JR67" s="133" t="str">
        <f t="shared" si="1628"/>
        <v/>
      </c>
      <c r="JS67" s="133" t="str">
        <f t="shared" si="1628"/>
        <v/>
      </c>
      <c r="JT67" s="133" t="str">
        <f t="shared" si="1628"/>
        <v/>
      </c>
      <c r="JU67" s="133" t="str">
        <f t="shared" si="1628"/>
        <v/>
      </c>
      <c r="JV67" s="120" t="e">
        <f t="shared" si="1306"/>
        <v>#VALUE!</v>
      </c>
      <c r="JW67" s="143"/>
      <c r="JX67" s="143"/>
      <c r="JY67" s="143"/>
      <c r="JZ67" s="143"/>
      <c r="KA67" s="143"/>
      <c r="KB67" s="143"/>
    </row>
    <row r="68" spans="1:288" ht="15" customHeight="1" x14ac:dyDescent="0.25">
      <c r="A68" s="115">
        <v>66</v>
      </c>
      <c r="B68" s="115" t="str">
        <f t="shared" ref="B68:B72" si="1771">IFERROR(SMALL($B$2004:$B$2901,A68),"")</f>
        <v/>
      </c>
      <c r="C68" s="115" t="s">
        <v>68</v>
      </c>
      <c r="D68" s="100" t="str">
        <f t="shared" si="178"/>
        <v>A</v>
      </c>
      <c r="E68" s="100" t="str">
        <f t="shared" ref="E68:E131" si="1772">IFERROR(IF($B68="","",IF($E$1=$O2069,$P2069,IF($E$1=$R2069,$S2069,IF($E$1=$U2069,$V2069,IF($E$1=$X2069,$Y2069,IF($E$1=$AA2069,$AB2069,IF($E$1=$AD2069,$AE2069,IF($E$1=$AG2069,$AH2069,IF($E$1=$AJ2069,$AK2069,""))))))))),"")</f>
        <v/>
      </c>
      <c r="F68" s="100" t="str">
        <f t="shared" ref="F68:F131" si="1773">IF(B68="","",IF($E$1=O2069,Q2069,IF($E$1=R2069,T2069,IF($E$1=U2069,W2069,IF($E$1=X2069,Z2069,IF($E$1=AA2069,AC2069,IF($E$1=AD2069,AF2069,IF($E$1=AG2069,AI2069,IF($E$1=AJ2069,AL2069,"")))))))))</f>
        <v/>
      </c>
      <c r="G68" s="100" t="str">
        <f t="shared" si="1701"/>
        <v/>
      </c>
      <c r="H68" s="100" t="str">
        <f t="shared" ref="H68:H131" si="1774">IF(B68="","",IF($G$1=O2069,Q2069,IF($G$1=R2069,T2069,IF($G$1=U2069,W2069,IF($G$1=X2069,Z2069,IF($G$1=AA2069,AC2069,IF($G$1=AD2069,AF2069,IF($G$1=AG2069,AI2069,IF($G$1=AJ2069,AL2069,"")))))))))</f>
        <v/>
      </c>
      <c r="I68" s="100" t="str">
        <f t="shared" si="1702"/>
        <v/>
      </c>
      <c r="J68" s="100" t="str">
        <f t="shared" ref="J68:J131" si="1775">IF(B68="","",IF($I$1=O2069,Q2069,IF($I$1=R2069,T2069,IF($I$1=U2069,W2069,IF($I$1=X2069,Z2069,IF($I$1=AA2069,AC2069,IF($I$1=AD2069,AF2069,IF($I$1=AG2069,AI2069,IF($I$1=AJ2069,AL2069,"")))))))))</f>
        <v/>
      </c>
      <c r="K68" s="100" t="str">
        <f t="shared" si="1703"/>
        <v/>
      </c>
      <c r="L68" s="100" t="str">
        <f t="shared" ref="L68:L131" si="1776">IF(B68="","",IF($K$1=O2069,Q2069,IF($K$1=R2069,T2069,IF($K$1=U2069,W2069,IF($K$1=X2069,Z2069,IF($K$1=AA2069,AC2069,IF($K$1=AD2069,AF2069,IF($K$1=AG2069,AI2069,IF($K$1=AJ2069,AL2069,"")))))))))</f>
        <v/>
      </c>
      <c r="M68" s="100" t="str">
        <f t="shared" si="1704"/>
        <v/>
      </c>
      <c r="N68" s="100" t="str">
        <f t="shared" ref="N68:N131" si="1777">IF(B68="","",IF($M$1=O2069,Q2069,IF($M$1=R2069,T2069,IF($M$1=U2069,W2069,IF($M$1=X2069,Z2069,IF($M$1=AA2069,AC2069,IF($M$1=AD2069,AF2069,IF($M$1=AG2069,AI2069,IF($M$1=AJ2069,AL2069,"")))))))))</f>
        <v/>
      </c>
      <c r="O68" s="100" t="str">
        <f t="shared" si="1705"/>
        <v/>
      </c>
      <c r="P68" s="100" t="str">
        <f t="shared" ref="P68:P131" si="1778">IF(B68="","",IF($O$1=O2069,Q2069,IF($O$1=R2069,T2069,IF($O$1=U2069,W2069,IF($O$1=X2069,Z2069,IF($O$1=AA2069,AC2069,IF($O$1=AD2069,AF2069,IF($O$1=AG2069,AI2069,IF($O$1=AJ2069,AL2069,"")))))))))</f>
        <v/>
      </c>
      <c r="Q68" s="100" t="str">
        <f t="shared" si="1706"/>
        <v/>
      </c>
      <c r="R68" s="100" t="str">
        <f t="shared" ref="R68:R131" si="1779">IF(B68="","",IF($Q$1=O2069,Q2069,IF($Q$1=R2069,T2069,IF($Q$1=U2069,W2069,IF($Q$1=X2069,Z2069,IF($Q$1=AA2069,AC2069,IF($Q$1=AD2069,AF2069,IF($Q$1=AG2069,AI2069,IF($Q$1=AJ2069,AL2069,"")))))))))</f>
        <v/>
      </c>
      <c r="S68" s="100" t="str">
        <f t="shared" si="1707"/>
        <v/>
      </c>
      <c r="T68" s="100" t="str">
        <f t="shared" ref="T68:T131" si="1780">IF(B68="","",IF($S$1=O2069,Q2069,IF($S$1=R2069,T2069,IF($S$1=U2069,W2069,IF($S$1=X2069,Z2069,IF($S$1=AA2069,AC2069,IF($S$1=AD2069,AF2069,IF($S$1=AG2069,AI2069,IF($S$1=AJ2069,AL2069,"")))))))))</f>
        <v/>
      </c>
      <c r="U68" s="100" t="str">
        <f t="shared" si="1708"/>
        <v/>
      </c>
      <c r="V68" s="100" t="str">
        <f t="shared" ref="V68:V131" si="1781">IF(B68="","",IF($U$1=O2069,Q2069,IF($U$1=R2069,T2069,IF($U$1=U2069,W2069,IF($U$1=X2069,Z2069,IF($U$1=AA2069,AC2069,IF($U$1=AD2069,AF2069,IF($U$1=AG2069,AI2069,IF($U$1=AJ2069,AL2069,"")))))))))</f>
        <v/>
      </c>
      <c r="W68" s="100" t="str">
        <f t="shared" si="1709"/>
        <v/>
      </c>
      <c r="X68" s="100" t="str">
        <f t="shared" ref="X68:X131" si="1782">IF(B68="","",IF($W$1=O2069,Q2069,IF($W$1=R2069,T2069,IF($W$1=U2069,W2069,IF($W$1=X2069,Z2069,IF($W$1=AA2069,AC2069,IF($W$1=AD2069,AF2069,IF($W$1=AG2069,AI2069,IF($W$1=AJ2069,AL2069,"")))))))))</f>
        <v/>
      </c>
      <c r="Y68" s="100" t="str">
        <f t="shared" si="1710"/>
        <v/>
      </c>
      <c r="Z68" s="100" t="str">
        <f t="shared" ref="Z68:Z131" si="1783">IF(B68="","",IF($Y$1=O2069,Q2069,IF($Y$1=R2069,T2069,IF($Y$1=U2069,W2069,IF($Y$1=X2069,Z2069,IF($Y$1=AA2069,AC2069,IF($Y$1=AD2069,AF2069,IF($Y$1=AG2069,AI2069,IF($Y$1=AJ2069,AL2069,"")))))))))</f>
        <v/>
      </c>
      <c r="AA68" s="100" t="str">
        <f t="shared" si="1711"/>
        <v/>
      </c>
      <c r="AB68" s="100" t="str">
        <f t="shared" ref="AB68:AB131" si="1784">IF(B68="","",IF($AA$1=O2069,Q2069,IF($AA$1=R2069,T2069,IF($AA$1=U2069,W2069,IF($AA$1=X2069,Z2069,IF($AA$1=AA2069,AC2069,IF($AA$1=AD2069,AF2069,IF($AA$1=AG2069,AI2069,IF($AA$1=AJ2069,AL2069,"")))))))))</f>
        <v/>
      </c>
      <c r="AC68" s="100" t="str">
        <f t="shared" si="1712"/>
        <v/>
      </c>
      <c r="AD68" s="100" t="str">
        <f t="shared" ref="AD68:AD131" si="1785">IF(B68="","",IF($AC$1=O2069,Q2069,IF($AC$1=R2069,T2069,IF($AC$1=U2069,W2069,IF($AC$1=X2069,Z2069,IF($AC$1=AA2069,AC2069,IF($AC$1=AD2069,AF2069,IF($AC$1=AG2069,AI2069,IF($AC$1=AJ2069,AL2069,"")))))))))</f>
        <v/>
      </c>
      <c r="AE68" s="100" t="str">
        <f t="shared" si="1713"/>
        <v/>
      </c>
      <c r="AF68" s="100" t="str">
        <f t="shared" ref="AF68:AF131" si="1786">IF(B68="","",IF($AE$1=O2069,Q2069,IF($AE$1=R2069,T2069,IF($AE$1=U2069,W2069,IF($AE$1=X2069,Z2069,IF($AE$1=AA2069,AC2069,IF($AE$1=AD2069,AF2069,IF($AE$1=AG2069,AI2069,IF($AE$1=AJ2069,AL2069,"")))))))))</f>
        <v/>
      </c>
      <c r="AG68" s="100" t="str">
        <f t="shared" si="1714"/>
        <v/>
      </c>
      <c r="AH68" s="100" t="str">
        <f t="shared" ref="AH68:AH131" si="1787">IF(B68="","",IF($AG$1=O2069,Q2069,IF($AG$1=R2069,T2069,IF($AG$1=U2069,W2069,IF($AG$1=X2069,Z2069,IF($AG$1=AA2069,AC2069,IF($AG$1=AD2069,AF2069,IF($AG$1=AG2069,AI2069,IF($AG$1=AJ2069,AL2069,"")))))))))</f>
        <v/>
      </c>
      <c r="AI68" s="100" t="str">
        <f t="shared" si="1715"/>
        <v/>
      </c>
      <c r="AJ68" s="100" t="str">
        <f t="shared" ref="AJ68:AJ131" si="1788">IF(B68="","",IF($AI$1=O2069,Q2069,IF($AI$1=R2069,T2069,IF($AI$1=U2069,W2069,IF($AI$1=X2069,Z2069,IF($AI$1=AA2069,AC2069,IF($AI$1=AD2069,AF2069,IF($AI$1=AG2069,AI2069,IF($AI$1=AJ2069,AL2069,"")))))))))</f>
        <v/>
      </c>
      <c r="AK68" s="100" t="str">
        <f t="shared" si="1716"/>
        <v/>
      </c>
      <c r="AL68" s="100" t="str">
        <f t="shared" ref="AL68:AL131" si="1789">IF(B68="","",IF($AK$1=O2069,Q2069,IF($AK$1=R2069,T2069,IF($AK$1=U2069,W2069,IF($AK$1=X2069,Z2069,IF($AK$1=AA2069,AC2069,IF($AK$1=AD2069,AF2069,IF($AK$1=AG2069,AI2069,IF($AK$1=AJ2069,AL2069,"")))))))))</f>
        <v/>
      </c>
      <c r="AM68" s="100" t="str">
        <f t="shared" si="1717"/>
        <v/>
      </c>
      <c r="AN68" s="100" t="str">
        <f t="shared" ref="AN68:AN131" si="1790">IF(B68="","",IF($AM$1=O2069,Q2069,IF($AM$1=R2069,T2069,IF($AM$1=U2069,W2069,IF($AM$1=X2069,Z2069,IF($AM$1=AA2069,AC2069,IF($AM$1=AD2069,AF2069,IF($AM$1=AG2069,AI2069,IF($AM$1=AJ2069,AL2069,"")))))))))</f>
        <v/>
      </c>
      <c r="AO68" s="100" t="str">
        <f t="shared" si="1718"/>
        <v/>
      </c>
      <c r="AP68" s="100" t="str">
        <f t="shared" ref="AP68:AP131" si="1791">IF(B68="","",IF($AO$1=O2069,Q2069,IF($AO$1=R2069,T2069,IF($AO$1=U2069,W2069,IF($AO$1=X2069,Z2069,IF($AO$1=AA2069,AC2069,IF($AO$1=AD2069,AF2069,IF($AO$1=AG2069,AI2069,IF($AO$1=AJ2069,AL2069,"")))))))))</f>
        <v/>
      </c>
      <c r="AQ68" s="100" t="str">
        <f t="shared" si="1719"/>
        <v/>
      </c>
      <c r="AR68" s="100" t="str">
        <f t="shared" ref="AR68:AR131" si="1792">IF(B68="","",IF($AQ$1=O2069,Q2069,IF($AQ$1=R2069,T2069,IF($AQ$1=U2069,W2069,IF($AQ$1=X2069,Z2069,IF($AQ$1=AA2069,AC2069,IF($AQ$1=AD2069,AF2069,IF($AQ$1=AG2069,AI2069,IF($AQ$1=AJ2069,AL2069,"")))))))))</f>
        <v/>
      </c>
      <c r="AS68" s="100" t="str">
        <f t="shared" si="1720"/>
        <v/>
      </c>
      <c r="AT68" s="100" t="str">
        <f t="shared" ref="AT68:AT131" si="1793">IF(B68="","",IF($AS$1=O2069,Q2069,IF($AS$1=R2069,T2069,IF($AS$1=U2069,W2069,IF($AS$1=X2069,Z2069,IF($AS$1=AA2069,AC2069,IF($AS$1=AD2069,AF2069,IF($AS$1=AG2069,AI2069,IF($AS$1=AJ2069,AL2069,"")))))))))</f>
        <v/>
      </c>
      <c r="AU68" s="100" t="str">
        <f t="shared" si="1721"/>
        <v/>
      </c>
      <c r="AV68" s="100" t="str">
        <f t="shared" ref="AV68:AV131" si="1794">IF(B68="","",IF($AU$1=O2069,Q2069,IF($AU$1=R2069,T2069,IF($AU$1=U2069,W2069,IF($AU$1=X2069,Z2069,IF($AU$1=AA2069,AC2069,IF($AU$1=AD2069,AF2069,IF($AU$1=AG2069,AI2069,IF($AU$1=AJ2069,AL2069,"")))))))))</f>
        <v/>
      </c>
      <c r="AW68" s="100" t="str">
        <f t="shared" si="1722"/>
        <v/>
      </c>
      <c r="AX68" s="100" t="str">
        <f t="shared" ref="AX68:AX131" si="1795">IF(B68="","",IF($AW$1=O2069,Q2069,IF($AW$1=R2069,T2069,IF($AW$1=U2069,W2069,IF($AW$1=X2069,Z2069,IF($AW$1=AA2069,AC2069,IF($AW$1=AD2069,AF2069,IF($AW$1=AG2069,AI2069,IF($AW$1=AJ2069,AL2069,"")))))))))</f>
        <v/>
      </c>
      <c r="AY68" s="100" t="str">
        <f t="shared" si="1723"/>
        <v/>
      </c>
      <c r="AZ68" s="100" t="str">
        <f t="shared" ref="AZ68:AZ131" si="1796">IF(B68="","",IF($AY$1=O2069,Q2069,IF($AY$1=R2069,T2069,IF($AY$1=U2069,W2069,IF($AY$1=X2069,Z2069,IF($AY$1=AA2069,AC2069,IF($AY$1=AD2069,AF2069,IF($AY$1=AG2069,AI2069,IF($AY$1=AJ2069,AL2069,"")))))))))</f>
        <v/>
      </c>
      <c r="BA68" s="100" t="str">
        <f t="shared" si="1724"/>
        <v/>
      </c>
      <c r="BB68" s="100" t="str">
        <f t="shared" ref="BB68:BB131" si="1797">IF(B68="","",IF($BA$1=O2069,Q2069,IF($BA$1=R2069,T2069,IF($BA$1=U2069,W2069,IF($BA$1=X2069,Z2069,IF($BA$1=AA2069,AC2069,IF($BA$1=AD2069,AF2069,IF($BA$1=AG2069,AI2069,IF($BA$1=AJ2069,AL2069,"")))))))))</f>
        <v/>
      </c>
      <c r="BC68" s="100" t="str">
        <f>IFERROR(INDEX('INPUT INF'!$F$3:$F$601,MATCH($B68,'INPUT INF'!$A$3:$A$601,FALSE)),"")</f>
        <v/>
      </c>
      <c r="BD68" s="100" t="str">
        <f t="shared" si="1725"/>
        <v/>
      </c>
      <c r="BE68" s="100" t="str">
        <f t="shared" ref="BE68:BE131" si="1798">IF(B68="","",IF(BC68=O2069,Q2069,IF(BC68=R2069,T2069,IF(BC68=U2069,W2069,IF(BC68=X2069,Z2069,IF(BC68=AA2069,AC2069,IF(BC68=AD2069,AF2069,IF(BC68=AG2069,AI2069,IF(BC68=AJ2069,AL2069,"")))))))))</f>
        <v/>
      </c>
      <c r="BF68" s="100" t="str">
        <f t="shared" ref="BF68:BF131" si="1799">IFERROR(SUM(E68,G68,I68,K68,M68,O68,Q68,S68,U68,W68,Y68,AA68,AC68,AE68,AG68,AI68,AK68,AM68,AO68,AQ68,AS68,AU68,AW68,AY68,BA68)-BD68,"")</f>
        <v/>
      </c>
      <c r="BG68" s="115" t="str">
        <f t="shared" ref="BG68:BG131" si="1800">IFERROR(INDEX(AJ$2004:AJ$2901,MATCH($B68,$N$2004:$N$2901,0)),"")</f>
        <v/>
      </c>
      <c r="BH68" s="115" t="str">
        <f>IF(AND('INPUT INF'!$O$1="X",BG68="PASS"),BF68,IF($BG68="","0",IF('INPUT INF'!$N$63="YES",$BF68,"")))</f>
        <v>0</v>
      </c>
      <c r="BI68" s="115" t="str">
        <f>IF($BG68="","0",IF('INPUT INF'!$N$64="YES",$BF68,""))</f>
        <v>0</v>
      </c>
      <c r="BJ68" s="115" t="str">
        <f>IF($BG68="","0",IF('INPUT INF'!$N$65="YES",$BF68,""))</f>
        <v>0</v>
      </c>
      <c r="BL68" s="116" t="str">
        <f t="shared" ref="BL68:BL131" si="1801">IFERROR(IF(RANK(BH68,$BH$3:$BH$422)=1,$B68,""),"")</f>
        <v/>
      </c>
      <c r="BM68" s="116" t="str">
        <f t="shared" ref="BM68:BN131" si="1802">IFERROR(IF(RANK($BH68,$BH$3:$BH$422)=BM$2,$B68,""),"")</f>
        <v/>
      </c>
      <c r="BN68" s="116" t="str">
        <f t="shared" si="1802"/>
        <v/>
      </c>
      <c r="BR68" s="116" t="str">
        <f t="shared" ref="BR68:BR131" si="1803">IFERROR(IF(RANK($BI68,$BI$3:$BI$422)=1,$B68,""),"")</f>
        <v/>
      </c>
      <c r="BS68" s="116" t="str">
        <f t="shared" ref="BS68:BT131" si="1804">IFERROR(IF(RANK($BI68,$BI$3:$BI$422)=BS$2,$B68,""),"")</f>
        <v/>
      </c>
      <c r="BT68" s="116" t="str">
        <f t="shared" si="1804"/>
        <v/>
      </c>
      <c r="BX68" s="116" t="str">
        <f t="shared" ref="BX68:BX131" si="1805">IFERROR(IF(RANK($BJ68,$BJ$3:$BJ$422)=1,$B68,""),"")</f>
        <v/>
      </c>
      <c r="BY68" s="116" t="str">
        <f t="shared" ref="BY68:BZ131" si="1806">IFERROR(IF(RANK($BJ68,$BJ$3:$BJ$422)=BY$2,$B68,""),"")</f>
        <v/>
      </c>
      <c r="BZ68" s="116" t="str">
        <f t="shared" si="1806"/>
        <v/>
      </c>
      <c r="CD68" s="116" t="str">
        <f t="shared" ref="CD68:CD131" si="1807">IFERROR(IF(RANK(BH68,$BH$3:$BH$842)=1,B68,""),"")</f>
        <v/>
      </c>
      <c r="CE68" s="116" t="str">
        <f t="shared" ref="CE68:CE131" si="1808">IFERROR(IF(RANK(BH68,$BH$3:$BH$842)=$CE$2,B68,""),"")</f>
        <v/>
      </c>
      <c r="CF68" s="116" t="str">
        <f t="shared" ref="CF68:CF131" si="1809">IFERROR(IF(RANK(BH68,$BH$3:$BH$842)=$CF$2,B68,""),"")</f>
        <v/>
      </c>
      <c r="CJ68" s="116" t="str">
        <f t="shared" ref="CJ68:CJ131" si="1810">IFERROR(IF(RANK(BI68,$BI$3:$BI$842)=1,B68,""),"")</f>
        <v/>
      </c>
      <c r="CK68" s="116" t="str">
        <f t="shared" ref="CK68:CK131" si="1811">IFERROR(IF(RANK(BI68,$BI$3:$BI$842)=$CK$2,B68,""),"")</f>
        <v/>
      </c>
      <c r="CL68" s="116" t="str">
        <f t="shared" ref="CL68:CL131" si="1812">IFERROR(IF(RANK(BI68,$BI$3:$BI$842)=$CL$2,B68,""),"")</f>
        <v/>
      </c>
      <c r="CP68" s="116" t="str">
        <f t="shared" ref="CP68:CP131" si="1813">IFERROR(IF(RANK(BJ68,$BJ$3:$BJ$842)=1,B68,""),"")</f>
        <v/>
      </c>
      <c r="CQ68" s="116" t="str">
        <f t="shared" ref="CQ68:CQ131" si="1814">IFERROR(IF(RANK(BJ68,$BJ$3:$BJ$842)=$CQ$2,B68,""),"")</f>
        <v/>
      </c>
      <c r="CR68" s="116" t="str">
        <f t="shared" ref="CR68:CR131" si="1815">IFERROR(IF(RANK(BJ68,$BJ$3:$BJ$842)=$CR$2,B68,""),"")</f>
        <v/>
      </c>
      <c r="CX68" s="133" t="str">
        <f t="shared" si="1677"/>
        <v/>
      </c>
      <c r="CY68" s="122"/>
      <c r="CZ68" s="121" t="str">
        <f t="shared" si="1678"/>
        <v/>
      </c>
      <c r="DA68" s="121" t="str">
        <f t="shared" si="1651"/>
        <v/>
      </c>
      <c r="DB68" s="122" t="str">
        <f t="shared" si="1679"/>
        <v/>
      </c>
      <c r="DC68" s="122" t="str">
        <f t="shared" si="1652"/>
        <v/>
      </c>
      <c r="DD68" s="122" t="str">
        <f t="shared" si="1680"/>
        <v/>
      </c>
      <c r="DE68" s="122" t="str">
        <f t="shared" si="1681"/>
        <v/>
      </c>
      <c r="DH68" s="115" t="str">
        <f t="shared" ref="DH68:DH131" si="1816">IFERROR(IF(RANK($E68,$E$3:$E$422)=1,$B68,""),"")</f>
        <v/>
      </c>
      <c r="DI68" s="115" t="str">
        <f t="shared" si="1726"/>
        <v/>
      </c>
      <c r="DJ68" s="115" t="str">
        <f t="shared" si="1727"/>
        <v/>
      </c>
      <c r="DK68" s="115" t="str">
        <f t="shared" si="1728"/>
        <v/>
      </c>
      <c r="DL68" s="115" t="str">
        <f t="shared" si="1729"/>
        <v/>
      </c>
      <c r="DM68" s="115" t="str">
        <f t="shared" si="1730"/>
        <v/>
      </c>
      <c r="DN68" s="115" t="str">
        <f t="shared" si="1731"/>
        <v/>
      </c>
      <c r="DO68" s="115" t="str">
        <f t="shared" si="1732"/>
        <v/>
      </c>
      <c r="DP68" s="115" t="str">
        <f t="shared" si="1733"/>
        <v/>
      </c>
      <c r="DQ68" s="115" t="str">
        <f t="shared" si="1734"/>
        <v/>
      </c>
      <c r="DR68" s="115" t="str">
        <f t="shared" si="1735"/>
        <v/>
      </c>
      <c r="DS68" s="115" t="str">
        <f t="shared" si="1736"/>
        <v/>
      </c>
      <c r="DT68" s="115" t="str">
        <f t="shared" si="1737"/>
        <v/>
      </c>
      <c r="DU68" s="115" t="str">
        <f t="shared" si="1738"/>
        <v/>
      </c>
      <c r="DV68" s="115" t="str">
        <f t="shared" si="1739"/>
        <v/>
      </c>
      <c r="DW68" s="115" t="str">
        <f t="shared" si="1740"/>
        <v/>
      </c>
      <c r="DX68" s="115" t="str">
        <f t="shared" si="1741"/>
        <v/>
      </c>
      <c r="DY68" s="115" t="str">
        <f t="shared" si="1742"/>
        <v/>
      </c>
      <c r="DZ68" s="115" t="str">
        <f t="shared" si="1743"/>
        <v/>
      </c>
      <c r="EA68" s="115" t="str">
        <f t="shared" si="1744"/>
        <v/>
      </c>
      <c r="EB68" s="115" t="str">
        <f t="shared" si="1745"/>
        <v/>
      </c>
      <c r="EC68" s="115" t="str">
        <f t="shared" si="1746"/>
        <v/>
      </c>
      <c r="ED68" s="115" t="str">
        <f t="shared" si="1747"/>
        <v/>
      </c>
      <c r="EE68" s="115" t="str">
        <f t="shared" si="1748"/>
        <v/>
      </c>
      <c r="EF68" s="115" t="str">
        <f t="shared" si="1749"/>
        <v/>
      </c>
      <c r="EG68" s="115" t="str">
        <f t="shared" ref="EG68:EG131" si="1817">IFERROR(IF(RANK($E68,$E$3:$E$842)=1,$B68,""),"")</f>
        <v/>
      </c>
      <c r="EH68" s="115" t="str">
        <f t="shared" ref="EH68:EH131" si="1818">IFERROR(IF(RANK($G68,$G$3:$G$842)=1,$B68,""),"")</f>
        <v/>
      </c>
      <c r="EI68" s="115" t="str">
        <f t="shared" ref="EI68:EI131" si="1819">IFERROR(IF(RANK($I68,$I$3:$I$842)=1,$B68,""),"")</f>
        <v/>
      </c>
      <c r="EJ68" s="115" t="str">
        <f t="shared" ref="EJ68:EJ131" si="1820">IFERROR(IF(RANK($K68,$K$3:$K$842)=1,$B68,""),"")</f>
        <v/>
      </c>
      <c r="EK68" s="115" t="str">
        <f t="shared" ref="EK68:EK131" si="1821">IFERROR(IF(RANK($M68,$M$3:$M$842)=1,$B68,""),"")</f>
        <v/>
      </c>
      <c r="EL68" s="115" t="str">
        <f t="shared" ref="EL68:EL131" si="1822">IFERROR(IF(RANK($O68,$O$3:$O$842)=1,$B68,""),"")</f>
        <v/>
      </c>
      <c r="EM68" s="115" t="str">
        <f t="shared" ref="EM68:EM131" si="1823">IFERROR(IF(RANK($Q68,$Q$3:$Q$842)=1,$B68,""),"")</f>
        <v/>
      </c>
      <c r="EN68" s="115" t="str">
        <f t="shared" ref="EN68:EN131" si="1824">IFERROR(IF(RANK($S68,$S$3:$S$842)=1,$B68,""),"")</f>
        <v/>
      </c>
      <c r="EO68" s="115" t="str">
        <f t="shared" ref="EO68:EO131" si="1825">IFERROR(IF(RANK($U68,$U$3:$U$842)=1,$B68,""),"")</f>
        <v/>
      </c>
      <c r="EP68" s="115" t="str">
        <f t="shared" ref="EP68:EP131" si="1826">IFERROR(IF(RANK($W68,$W$3:$W$842)=1,$B68,""),"")</f>
        <v/>
      </c>
      <c r="EQ68" s="115" t="str">
        <f t="shared" ref="EQ68:EQ131" si="1827">IFERROR(IF(RANK($Y68,$Y$3:$Y$842)=1,$B68,""),"")</f>
        <v/>
      </c>
      <c r="ER68" s="115" t="str">
        <f t="shared" ref="ER68:ER131" si="1828">IFERROR(IF(RANK($AA68,$AA$3:$AA$842)=1,$B68,""),"")</f>
        <v/>
      </c>
      <c r="ES68" s="115" t="str">
        <f t="shared" ref="ES68:ES131" si="1829">IFERROR(IF(RANK($AC68,$AC$3:$AC$842)=1,$B68,""),"")</f>
        <v/>
      </c>
      <c r="ET68" s="115" t="str">
        <f t="shared" ref="ET68:ET131" si="1830">IFERROR(IF(RANK($AE68,$AE$3:$AE$842)=1,$B68,""),"")</f>
        <v/>
      </c>
      <c r="EU68" s="115" t="str">
        <f t="shared" ref="EU68:EU131" si="1831">IFERROR(IF(RANK($AG68,$AG$3:$AG$842)=1,$B68,""),"")</f>
        <v/>
      </c>
      <c r="EV68" s="115" t="str">
        <f t="shared" ref="EV68:EV131" si="1832">IFERROR(IF(RANK($AI68,$AI$3:$AI$842)=1,$B68,""),"")</f>
        <v/>
      </c>
      <c r="EW68" s="115" t="str">
        <f t="shared" ref="EW68:EW131" si="1833">IFERROR(IF(RANK($AK68,$AK$3:$AK$842)=1,$B68,""),"")</f>
        <v/>
      </c>
      <c r="EX68" s="115" t="str">
        <f t="shared" ref="EX68:EX131" si="1834">IFERROR(IF(RANK($AM68,$AM$3:$AM$842)=1,$B68,""),"")</f>
        <v/>
      </c>
      <c r="EY68" s="115" t="str">
        <f t="shared" ref="EY68:EY131" si="1835">IFERROR(IF(RANK($AO68,$AO$3:$AO$842)=1,$B68,""),"")</f>
        <v/>
      </c>
      <c r="EZ68" s="115" t="str">
        <f t="shared" ref="EZ68:EZ131" si="1836">IFERROR(IF(RANK($AQ68,$AQ$3:$AQ$842)=1,$B68,""),"")</f>
        <v/>
      </c>
      <c r="FA68" s="115" t="str">
        <f t="shared" ref="FA68:FA131" si="1837">IFERROR(IF(RANK($AS68,$AS$3:$AS$842)=1,$B68,""),"")</f>
        <v/>
      </c>
      <c r="FB68" s="115" t="str">
        <f t="shared" ref="FB68:FB131" si="1838">IFERROR(IF(RANK($AU68,$AU$3:$AU$842)=1,$B68,""),"")</f>
        <v/>
      </c>
      <c r="FC68" s="115" t="str">
        <f t="shared" ref="FC68:FC131" si="1839">IFERROR(IF(RANK($AW68,$AW$3:$AW$842)=1,$B68,""),"")</f>
        <v/>
      </c>
      <c r="FD68" s="115" t="str">
        <f t="shared" ref="FD68:FD131" si="1840">IFERROR(IF(RANK($AY68,$AY$3:$AY$842)=1,$B68,""),"")</f>
        <v/>
      </c>
      <c r="FE68" s="115" t="str">
        <f t="shared" ref="FE68:FE131" si="1841">IFERROR(IF(RANK($BA68,$BA$3:$BA$842)=1,$B68,""),"")</f>
        <v/>
      </c>
      <c r="FF68" s="115">
        <f t="shared" si="1653"/>
        <v>54</v>
      </c>
      <c r="FG68" s="115" t="str">
        <f>IFERROR(SMALL($DM$3:$DM$422,$A$8),"")</f>
        <v/>
      </c>
      <c r="FH68" s="115">
        <f t="shared" si="1654"/>
        <v>96</v>
      </c>
      <c r="FI68" s="115" t="str">
        <f t="shared" ref="FI68:FI131" si="1842">IFERROR(IF(FG68="","",A68),"")</f>
        <v/>
      </c>
      <c r="FJ68" s="115" t="str">
        <f t="shared" ref="FJ68:FJ131" si="1843">IFERROR(SMALL($FI$3:$FI$422,A68),"")</f>
        <v/>
      </c>
      <c r="FU68" s="100">
        <v>10</v>
      </c>
      <c r="FV68" s="219">
        <v>122</v>
      </c>
      <c r="FW68" s="218" t="s">
        <v>141</v>
      </c>
      <c r="GA68" s="212">
        <f t="shared" si="1515"/>
        <v>41</v>
      </c>
      <c r="GB68" s="140" t="str">
        <f t="shared" si="1516"/>
        <v>MATHS</v>
      </c>
      <c r="GC68" s="126">
        <f>COUNTIF($Y$142:$Y$212,"&gt;0")</f>
        <v>0</v>
      </c>
      <c r="GD68" s="148">
        <f t="shared" si="1517"/>
        <v>0</v>
      </c>
      <c r="GE68" s="148" t="e">
        <f t="shared" si="1492"/>
        <v>#DIV/0!</v>
      </c>
      <c r="GF68" s="127">
        <f>COUNTIF($Z$143:$Z$212,GF$3)</f>
        <v>0</v>
      </c>
      <c r="GG68" s="127">
        <f t="shared" ref="GG68:GN68" si="1844">COUNTIF($Z$143:$Z$212,GG$3)</f>
        <v>0</v>
      </c>
      <c r="GH68" s="127">
        <f t="shared" si="1844"/>
        <v>0</v>
      </c>
      <c r="GI68" s="127">
        <f t="shared" si="1844"/>
        <v>0</v>
      </c>
      <c r="GJ68" s="127">
        <f t="shared" si="1844"/>
        <v>0</v>
      </c>
      <c r="GK68" s="127">
        <f t="shared" si="1844"/>
        <v>0</v>
      </c>
      <c r="GL68" s="127">
        <f t="shared" si="1844"/>
        <v>0</v>
      </c>
      <c r="GM68" s="127">
        <f t="shared" si="1844"/>
        <v>0</v>
      </c>
      <c r="GN68" s="127">
        <f t="shared" si="1844"/>
        <v>0</v>
      </c>
      <c r="GO68" s="126">
        <f t="shared" si="1519"/>
        <v>0</v>
      </c>
      <c r="GP68" s="126" t="e">
        <f t="shared" si="1520"/>
        <v>#DIV/0!</v>
      </c>
      <c r="GQ68" s="126">
        <f>COUNTIF($Y$143:$Y$212,"&lt;45")-GN68</f>
        <v>0</v>
      </c>
      <c r="GR68" s="126">
        <f>COUNTIF($Y$143:$Y$212,"&lt;60")-GQ68</f>
        <v>0</v>
      </c>
      <c r="GS68" s="126">
        <f>COUNTIF($Y$143:$Y$212,"&lt;75")-GQ68-GR68</f>
        <v>0</v>
      </c>
      <c r="GT68" s="126">
        <f>COUNTIF($Y$143:$Y$212,"&lt;90")-GQ68-GR68-GS68</f>
        <v>0</v>
      </c>
      <c r="GU68" s="126">
        <f>COUNTIF($Y$143:$Y$212,"&gt;89")</f>
        <v>0</v>
      </c>
      <c r="GV68" s="126">
        <f>COUNTIF($Y$143:$Y$212,GV3)</f>
        <v>0</v>
      </c>
      <c r="GW68" s="126">
        <f>COUNTIF($Y$143:$Y$212,GW3)</f>
        <v>0</v>
      </c>
      <c r="GY68" s="115">
        <v>65</v>
      </c>
      <c r="GZ68" s="120">
        <f>IF('INPUT INF'!O$13="YES",GY68,"")</f>
        <v>65</v>
      </c>
      <c r="HA68" s="120" t="str">
        <f>HA67</f>
        <v>A K MAURYA</v>
      </c>
      <c r="HB68" s="120">
        <f>IF(GZ68="","",'INPUT INF'!L$13)</f>
        <v>55</v>
      </c>
      <c r="HC68" s="120" t="str">
        <f>'INPUT INF'!O$3</f>
        <v>B</v>
      </c>
      <c r="HD68" s="133" t="str">
        <f>IFERROR(INDEX(GB$31:GB$55,MATCH($HB68,$GA$31:$GA$55,0)),"")</f>
        <v>ACCOUNTANCY</v>
      </c>
      <c r="HE68" s="133">
        <f>IFERROR(INDEX(GC$31:GC$55,MATCH($HB68,$GA$31:$GA$55,0)),"")</f>
        <v>32</v>
      </c>
      <c r="HF68" s="133">
        <f t="shared" ref="HF68" si="1845">IFERROR(INDEX(GD$31:GD$55,MATCH($HB68,$GA$31:$GA$55,0)),"")</f>
        <v>32</v>
      </c>
      <c r="HG68" s="133">
        <f t="shared" ref="HG68" si="1846">IFERROR(INDEX(GE$31:GE$55,MATCH($HB68,$GA$31:$GA$55,0)),"")</f>
        <v>100</v>
      </c>
      <c r="HH68" s="133">
        <f t="shared" ref="HH68" si="1847">IFERROR(INDEX(GF$31:GF$55,MATCH($HB68,$GA$31:$GA$55,0)),"")</f>
        <v>5</v>
      </c>
      <c r="HI68" s="133">
        <f t="shared" ref="HI68" si="1848">IFERROR(INDEX(GG$31:GG$55,MATCH($HB68,$GA$31:$GA$55,0)),"")</f>
        <v>1</v>
      </c>
      <c r="HJ68" s="133">
        <f t="shared" ref="HJ68" si="1849">IFERROR(INDEX(GH$31:GH$55,MATCH($HB68,$GA$31:$GA$55,0)),"")</f>
        <v>6</v>
      </c>
      <c r="HK68" s="133">
        <f t="shared" ref="HK68" si="1850">IFERROR(INDEX(GI$31:GI$55,MATCH($HB68,$GA$31:$GA$55,0)),"")</f>
        <v>1</v>
      </c>
      <c r="HL68" s="133">
        <f t="shared" ref="HL68" si="1851">IFERROR(INDEX(GJ$31:GJ$55,MATCH($HB68,$GA$31:$GA$55,0)),"")</f>
        <v>8</v>
      </c>
      <c r="HM68" s="133">
        <f t="shared" ref="HM68" si="1852">IFERROR(INDEX(GK$31:GK$55,MATCH($HB68,$GA$31:$GA$55,0)),"")</f>
        <v>10</v>
      </c>
      <c r="HN68" s="133">
        <f t="shared" ref="HN68" si="1853">IFERROR(INDEX(GL$31:GL$55,MATCH($HB68,$GA$31:$GA$55,0)),"")</f>
        <v>1</v>
      </c>
      <c r="HO68" s="133">
        <f t="shared" ref="HO68" si="1854">IFERROR(INDEX(GM$31:GM$55,MATCH($HB68,$GA$31:$GA$55,0)),"")</f>
        <v>0</v>
      </c>
      <c r="HP68" s="133">
        <f t="shared" ref="HP68" si="1855">IFERROR(INDEX(GN$31:GN$55,MATCH($HB68,$GA$31:$GA$55,0)),"")</f>
        <v>0</v>
      </c>
      <c r="HQ68" s="133">
        <f t="shared" ref="HQ68" si="1856">IFERROR(INDEX(GO$31:GO$55,MATCH($HB68,$GA$31:$GA$55,0)),"")</f>
        <v>152</v>
      </c>
      <c r="HR68" s="133">
        <f t="shared" ref="HR68" si="1857">IFERROR(INDEX(GP$31:GP$55,MATCH($HB68,$GA$31:$GA$55,0)),"")</f>
        <v>59.38</v>
      </c>
      <c r="HS68" s="133">
        <f t="shared" ref="HS68" si="1858">IFERROR(INDEX(GQ$31:GQ$55,MATCH($HB68,$GA$31:$GA$55,0)),"")</f>
        <v>0</v>
      </c>
      <c r="HT68" s="133">
        <f t="shared" ref="HT68" si="1859">IFERROR(INDEX(GR$31:GR$55,MATCH($HB68,$GA$31:$GA$55,0)),"")</f>
        <v>10</v>
      </c>
      <c r="HU68" s="133">
        <f t="shared" ref="HU68" si="1860">IFERROR(INDEX(GS$31:GS$55,MATCH($HB68,$GA$31:$GA$55,0)),"")</f>
        <v>11</v>
      </c>
      <c r="HV68" s="133">
        <f t="shared" ref="HV68" si="1861">IFERROR(INDEX(GT$31:GT$55,MATCH($HB68,$GA$31:$GA$55,0)),"")</f>
        <v>5</v>
      </c>
      <c r="HW68" s="133">
        <f t="shared" ref="HW68" si="1862">IFERROR(INDEX(GU$31:GU$55,MATCH($HB68,$GA$31:$GA$55,0)),"")</f>
        <v>6</v>
      </c>
      <c r="HX68" s="133">
        <f t="shared" ref="HX68" si="1863">IFERROR(INDEX(GV$31:GV$55,MATCH($HB68,$GA$31:$GA$55,0)),"")</f>
        <v>13</v>
      </c>
      <c r="HY68" s="133">
        <f t="shared" ref="HY68" si="1864">IFERROR(INDEX(GW$31:GW$55,MATCH($HB68,$GA$31:$GA$55,0)),"")</f>
        <v>5</v>
      </c>
      <c r="IA68" s="141" t="str">
        <f t="shared" si="452"/>
        <v/>
      </c>
      <c r="IB68" s="131" t="str">
        <f t="shared" si="191"/>
        <v/>
      </c>
      <c r="IC68" s="131" t="str">
        <f t="shared" si="192"/>
        <v/>
      </c>
      <c r="ID68" s="131" t="str">
        <f t="shared" si="193"/>
        <v/>
      </c>
      <c r="IE68" s="131" t="str">
        <f t="shared" si="194"/>
        <v/>
      </c>
      <c r="IF68" s="131" t="str">
        <f t="shared" si="195"/>
        <v/>
      </c>
      <c r="IG68" s="131" t="str">
        <f t="shared" si="196"/>
        <v/>
      </c>
      <c r="IH68" s="131" t="str">
        <f t="shared" si="197"/>
        <v/>
      </c>
      <c r="II68" s="131" t="str">
        <f t="shared" si="198"/>
        <v/>
      </c>
      <c r="IJ68" s="131" t="str">
        <f t="shared" si="199"/>
        <v/>
      </c>
      <c r="IK68" s="131" t="str">
        <f t="shared" si="200"/>
        <v/>
      </c>
      <c r="IL68" s="131" t="str">
        <f t="shared" si="201"/>
        <v/>
      </c>
      <c r="IM68" s="131" t="str">
        <f t="shared" si="202"/>
        <v/>
      </c>
      <c r="IN68" s="131" t="str">
        <f t="shared" si="203"/>
        <v/>
      </c>
      <c r="IO68" s="131" t="str">
        <f t="shared" si="204"/>
        <v/>
      </c>
      <c r="IP68" s="131" t="str">
        <f t="shared" si="205"/>
        <v/>
      </c>
      <c r="IQ68" s="131" t="str">
        <f t="shared" si="206"/>
        <v/>
      </c>
      <c r="IR68" s="131" t="str">
        <f t="shared" si="207"/>
        <v/>
      </c>
      <c r="IS68" s="131" t="str">
        <f t="shared" si="208"/>
        <v/>
      </c>
      <c r="IT68" s="131" t="str">
        <f t="shared" si="209"/>
        <v/>
      </c>
      <c r="IU68" s="131" t="str">
        <f t="shared" si="210"/>
        <v/>
      </c>
      <c r="IV68" s="131" t="str">
        <f t="shared" si="211"/>
        <v/>
      </c>
      <c r="IW68" s="131" t="str">
        <f t="shared" si="212"/>
        <v/>
      </c>
      <c r="IX68" s="131" t="str">
        <f t="shared" si="213"/>
        <v/>
      </c>
      <c r="IY68" s="131" t="str">
        <f t="shared" si="214"/>
        <v/>
      </c>
      <c r="IZ68" s="131" t="str">
        <f t="shared" si="215"/>
        <v/>
      </c>
      <c r="JC68" s="133"/>
      <c r="JD68" s="133" t="e">
        <f t="shared" si="1650"/>
        <v>#NUM!</v>
      </c>
      <c r="JE68" s="133"/>
      <c r="JF68" s="133" t="str">
        <f t="shared" si="1627"/>
        <v/>
      </c>
      <c r="JG68" s="133" t="str">
        <f t="shared" si="1627"/>
        <v/>
      </c>
      <c r="JH68" s="133" t="str">
        <f t="shared" si="1627"/>
        <v/>
      </c>
      <c r="JI68" s="133" t="str">
        <f t="shared" si="1627"/>
        <v/>
      </c>
      <c r="JJ68" s="133" t="str">
        <f t="shared" si="1627"/>
        <v/>
      </c>
      <c r="JK68" s="133" t="e">
        <f t="shared" si="1304"/>
        <v>#VALUE!</v>
      </c>
      <c r="JL68" s="133" t="str">
        <f t="shared" si="1628"/>
        <v/>
      </c>
      <c r="JM68" s="133" t="str">
        <f t="shared" si="1628"/>
        <v/>
      </c>
      <c r="JN68" s="133" t="str">
        <f t="shared" si="1628"/>
        <v/>
      </c>
      <c r="JO68" s="133" t="str">
        <f t="shared" si="1628"/>
        <v/>
      </c>
      <c r="JP68" s="133" t="str">
        <f t="shared" si="1628"/>
        <v/>
      </c>
      <c r="JQ68" s="133" t="str">
        <f t="shared" si="1628"/>
        <v/>
      </c>
      <c r="JR68" s="133" t="str">
        <f t="shared" si="1628"/>
        <v/>
      </c>
      <c r="JS68" s="133" t="str">
        <f t="shared" si="1628"/>
        <v/>
      </c>
      <c r="JT68" s="133" t="str">
        <f t="shared" si="1628"/>
        <v/>
      </c>
      <c r="JU68" s="133" t="str">
        <f t="shared" si="1628"/>
        <v/>
      </c>
      <c r="JV68" s="120" t="e">
        <f t="shared" si="1306"/>
        <v>#VALUE!</v>
      </c>
      <c r="JW68" s="143"/>
      <c r="JX68" s="143"/>
      <c r="JY68" s="143"/>
      <c r="JZ68" s="143"/>
      <c r="KA68" s="143"/>
      <c r="KB68" s="143"/>
    </row>
    <row r="69" spans="1:288" ht="15" customHeight="1" x14ac:dyDescent="0.25">
      <c r="A69" s="115">
        <v>67</v>
      </c>
      <c r="B69" s="115" t="str">
        <f t="shared" si="1771"/>
        <v/>
      </c>
      <c r="C69" s="115" t="s">
        <v>68</v>
      </c>
      <c r="D69" s="100" t="str">
        <f t="shared" ref="D69:D132" si="1865">D68</f>
        <v>A</v>
      </c>
      <c r="E69" s="100" t="str">
        <f t="shared" si="1772"/>
        <v/>
      </c>
      <c r="F69" s="100" t="str">
        <f t="shared" si="1773"/>
        <v/>
      </c>
      <c r="G69" s="100" t="str">
        <f t="shared" si="1701"/>
        <v/>
      </c>
      <c r="H69" s="100" t="str">
        <f t="shared" si="1774"/>
        <v/>
      </c>
      <c r="I69" s="100" t="str">
        <f t="shared" si="1702"/>
        <v/>
      </c>
      <c r="J69" s="100" t="str">
        <f t="shared" si="1775"/>
        <v/>
      </c>
      <c r="K69" s="100" t="str">
        <f t="shared" si="1703"/>
        <v/>
      </c>
      <c r="L69" s="100" t="str">
        <f t="shared" si="1776"/>
        <v/>
      </c>
      <c r="M69" s="100" t="str">
        <f t="shared" si="1704"/>
        <v/>
      </c>
      <c r="N69" s="100" t="str">
        <f t="shared" si="1777"/>
        <v/>
      </c>
      <c r="O69" s="100" t="str">
        <f t="shared" si="1705"/>
        <v/>
      </c>
      <c r="P69" s="100" t="str">
        <f t="shared" si="1778"/>
        <v/>
      </c>
      <c r="Q69" s="100" t="str">
        <f t="shared" si="1706"/>
        <v/>
      </c>
      <c r="R69" s="100" t="str">
        <f t="shared" si="1779"/>
        <v/>
      </c>
      <c r="S69" s="100" t="str">
        <f t="shared" si="1707"/>
        <v/>
      </c>
      <c r="T69" s="100" t="str">
        <f t="shared" si="1780"/>
        <v/>
      </c>
      <c r="U69" s="100" t="str">
        <f t="shared" si="1708"/>
        <v/>
      </c>
      <c r="V69" s="100" t="str">
        <f t="shared" si="1781"/>
        <v/>
      </c>
      <c r="W69" s="100" t="str">
        <f t="shared" si="1709"/>
        <v/>
      </c>
      <c r="X69" s="100" t="str">
        <f t="shared" si="1782"/>
        <v/>
      </c>
      <c r="Y69" s="100" t="str">
        <f t="shared" si="1710"/>
        <v/>
      </c>
      <c r="Z69" s="100" t="str">
        <f t="shared" si="1783"/>
        <v/>
      </c>
      <c r="AA69" s="100" t="str">
        <f t="shared" si="1711"/>
        <v/>
      </c>
      <c r="AB69" s="100" t="str">
        <f t="shared" si="1784"/>
        <v/>
      </c>
      <c r="AC69" s="100" t="str">
        <f t="shared" si="1712"/>
        <v/>
      </c>
      <c r="AD69" s="100" t="str">
        <f t="shared" si="1785"/>
        <v/>
      </c>
      <c r="AE69" s="100" t="str">
        <f t="shared" si="1713"/>
        <v/>
      </c>
      <c r="AF69" s="100" t="str">
        <f t="shared" si="1786"/>
        <v/>
      </c>
      <c r="AG69" s="100" t="str">
        <f t="shared" si="1714"/>
        <v/>
      </c>
      <c r="AH69" s="100" t="str">
        <f t="shared" si="1787"/>
        <v/>
      </c>
      <c r="AI69" s="100" t="str">
        <f t="shared" si="1715"/>
        <v/>
      </c>
      <c r="AJ69" s="100" t="str">
        <f t="shared" si="1788"/>
        <v/>
      </c>
      <c r="AK69" s="100" t="str">
        <f t="shared" si="1716"/>
        <v/>
      </c>
      <c r="AL69" s="100" t="str">
        <f t="shared" si="1789"/>
        <v/>
      </c>
      <c r="AM69" s="100" t="str">
        <f t="shared" si="1717"/>
        <v/>
      </c>
      <c r="AN69" s="100" t="str">
        <f t="shared" si="1790"/>
        <v/>
      </c>
      <c r="AO69" s="100" t="str">
        <f t="shared" si="1718"/>
        <v/>
      </c>
      <c r="AP69" s="100" t="str">
        <f t="shared" si="1791"/>
        <v/>
      </c>
      <c r="AQ69" s="100" t="str">
        <f t="shared" si="1719"/>
        <v/>
      </c>
      <c r="AR69" s="100" t="str">
        <f t="shared" si="1792"/>
        <v/>
      </c>
      <c r="AS69" s="100" t="str">
        <f t="shared" si="1720"/>
        <v/>
      </c>
      <c r="AT69" s="100" t="str">
        <f t="shared" si="1793"/>
        <v/>
      </c>
      <c r="AU69" s="100" t="str">
        <f t="shared" si="1721"/>
        <v/>
      </c>
      <c r="AV69" s="100" t="str">
        <f t="shared" si="1794"/>
        <v/>
      </c>
      <c r="AW69" s="100" t="str">
        <f t="shared" si="1722"/>
        <v/>
      </c>
      <c r="AX69" s="100" t="str">
        <f t="shared" si="1795"/>
        <v/>
      </c>
      <c r="AY69" s="100" t="str">
        <f t="shared" si="1723"/>
        <v/>
      </c>
      <c r="AZ69" s="100" t="str">
        <f t="shared" si="1796"/>
        <v/>
      </c>
      <c r="BA69" s="100" t="str">
        <f t="shared" si="1724"/>
        <v/>
      </c>
      <c r="BB69" s="100" t="str">
        <f t="shared" si="1797"/>
        <v/>
      </c>
      <c r="BC69" s="100" t="str">
        <f>IFERROR(INDEX('INPUT INF'!$F$3:$F$601,MATCH($B69,'INPUT INF'!$A$3:$A$601,FALSE)),"")</f>
        <v/>
      </c>
      <c r="BD69" s="100" t="str">
        <f t="shared" si="1725"/>
        <v/>
      </c>
      <c r="BE69" s="100" t="str">
        <f t="shared" si="1798"/>
        <v/>
      </c>
      <c r="BF69" s="100" t="str">
        <f t="shared" si="1799"/>
        <v/>
      </c>
      <c r="BG69" s="115" t="str">
        <f t="shared" si="1800"/>
        <v/>
      </c>
      <c r="BH69" s="115" t="str">
        <f>IF(AND('INPUT INF'!$O$1="X",BG69="PASS"),BF69,IF($BG69="","0",IF('INPUT INF'!$N$63="YES",$BF69,"")))</f>
        <v>0</v>
      </c>
      <c r="BI69" s="115" t="str">
        <f>IF($BG69="","0",IF('INPUT INF'!$N$64="YES",$BF69,""))</f>
        <v>0</v>
      </c>
      <c r="BJ69" s="115" t="str">
        <f>IF($BG69="","0",IF('INPUT INF'!$N$65="YES",$BF69,""))</f>
        <v>0</v>
      </c>
      <c r="BL69" s="116" t="str">
        <f t="shared" si="1801"/>
        <v/>
      </c>
      <c r="BM69" s="116" t="str">
        <f t="shared" si="1802"/>
        <v/>
      </c>
      <c r="BN69" s="116" t="str">
        <f t="shared" si="1802"/>
        <v/>
      </c>
      <c r="BR69" s="116" t="str">
        <f t="shared" si="1803"/>
        <v/>
      </c>
      <c r="BS69" s="116" t="str">
        <f t="shared" si="1804"/>
        <v/>
      </c>
      <c r="BT69" s="116" t="str">
        <f t="shared" si="1804"/>
        <v/>
      </c>
      <c r="BX69" s="116" t="str">
        <f t="shared" si="1805"/>
        <v/>
      </c>
      <c r="BY69" s="116" t="str">
        <f t="shared" si="1806"/>
        <v/>
      </c>
      <c r="BZ69" s="116" t="str">
        <f t="shared" si="1806"/>
        <v/>
      </c>
      <c r="CD69" s="116" t="str">
        <f t="shared" si="1807"/>
        <v/>
      </c>
      <c r="CE69" s="116" t="str">
        <f t="shared" si="1808"/>
        <v/>
      </c>
      <c r="CF69" s="116" t="str">
        <f t="shared" si="1809"/>
        <v/>
      </c>
      <c r="CJ69" s="116" t="str">
        <f t="shared" si="1810"/>
        <v/>
      </c>
      <c r="CK69" s="116" t="str">
        <f t="shared" si="1811"/>
        <v/>
      </c>
      <c r="CL69" s="116" t="str">
        <f t="shared" si="1812"/>
        <v/>
      </c>
      <c r="CP69" s="116" t="str">
        <f t="shared" si="1813"/>
        <v/>
      </c>
      <c r="CQ69" s="116" t="str">
        <f t="shared" si="1814"/>
        <v/>
      </c>
      <c r="CR69" s="116" t="str">
        <f t="shared" si="1815"/>
        <v/>
      </c>
      <c r="CX69" s="133" t="str">
        <f t="shared" si="1677"/>
        <v/>
      </c>
      <c r="CY69" s="122"/>
      <c r="CZ69" s="121" t="str">
        <f t="shared" si="1678"/>
        <v/>
      </c>
      <c r="DA69" s="121" t="str">
        <f>IFERROR(INDEX($C$1003:$C$1900,MATCH(CZ69,$B$1003:$B$1900,0)),"")</f>
        <v/>
      </c>
      <c r="DB69" s="122" t="str">
        <f t="shared" si="1679"/>
        <v/>
      </c>
      <c r="DC69" s="122" t="str">
        <f>IFERROR(ROUND(DB69/500*100,2),"")</f>
        <v/>
      </c>
      <c r="DD69" s="122" t="str">
        <f t="shared" si="1680"/>
        <v/>
      </c>
      <c r="DE69" s="122" t="str">
        <f t="shared" si="1681"/>
        <v/>
      </c>
      <c r="DH69" s="115" t="str">
        <f t="shared" si="1816"/>
        <v/>
      </c>
      <c r="DI69" s="115" t="str">
        <f t="shared" si="1726"/>
        <v/>
      </c>
      <c r="DJ69" s="115" t="str">
        <f t="shared" si="1727"/>
        <v/>
      </c>
      <c r="DK69" s="115" t="str">
        <f t="shared" si="1728"/>
        <v/>
      </c>
      <c r="DL69" s="115" t="str">
        <f t="shared" si="1729"/>
        <v/>
      </c>
      <c r="DM69" s="115" t="str">
        <f t="shared" si="1730"/>
        <v/>
      </c>
      <c r="DN69" s="115" t="str">
        <f t="shared" si="1731"/>
        <v/>
      </c>
      <c r="DO69" s="115" t="str">
        <f t="shared" si="1732"/>
        <v/>
      </c>
      <c r="DP69" s="115" t="str">
        <f t="shared" si="1733"/>
        <v/>
      </c>
      <c r="DQ69" s="115" t="str">
        <f t="shared" si="1734"/>
        <v/>
      </c>
      <c r="DR69" s="115" t="str">
        <f t="shared" si="1735"/>
        <v/>
      </c>
      <c r="DS69" s="115" t="str">
        <f t="shared" si="1736"/>
        <v/>
      </c>
      <c r="DT69" s="115" t="str">
        <f t="shared" si="1737"/>
        <v/>
      </c>
      <c r="DU69" s="115" t="str">
        <f t="shared" si="1738"/>
        <v/>
      </c>
      <c r="DV69" s="115" t="str">
        <f t="shared" si="1739"/>
        <v/>
      </c>
      <c r="DW69" s="115" t="str">
        <f t="shared" si="1740"/>
        <v/>
      </c>
      <c r="DX69" s="115" t="str">
        <f t="shared" si="1741"/>
        <v/>
      </c>
      <c r="DY69" s="115" t="str">
        <f t="shared" si="1742"/>
        <v/>
      </c>
      <c r="DZ69" s="115" t="str">
        <f t="shared" si="1743"/>
        <v/>
      </c>
      <c r="EA69" s="115" t="str">
        <f t="shared" si="1744"/>
        <v/>
      </c>
      <c r="EB69" s="115" t="str">
        <f t="shared" si="1745"/>
        <v/>
      </c>
      <c r="EC69" s="115" t="str">
        <f t="shared" si="1746"/>
        <v/>
      </c>
      <c r="ED69" s="115" t="str">
        <f t="shared" si="1747"/>
        <v/>
      </c>
      <c r="EE69" s="115" t="str">
        <f t="shared" si="1748"/>
        <v/>
      </c>
      <c r="EF69" s="115" t="str">
        <f t="shared" si="1749"/>
        <v/>
      </c>
      <c r="EG69" s="115" t="str">
        <f t="shared" si="1817"/>
        <v/>
      </c>
      <c r="EH69" s="115" t="str">
        <f t="shared" si="1818"/>
        <v/>
      </c>
      <c r="EI69" s="115" t="str">
        <f t="shared" si="1819"/>
        <v/>
      </c>
      <c r="EJ69" s="115" t="str">
        <f t="shared" si="1820"/>
        <v/>
      </c>
      <c r="EK69" s="115" t="str">
        <f t="shared" si="1821"/>
        <v/>
      </c>
      <c r="EL69" s="115" t="str">
        <f t="shared" si="1822"/>
        <v/>
      </c>
      <c r="EM69" s="115" t="str">
        <f t="shared" si="1823"/>
        <v/>
      </c>
      <c r="EN69" s="115" t="str">
        <f t="shared" si="1824"/>
        <v/>
      </c>
      <c r="EO69" s="115" t="str">
        <f t="shared" si="1825"/>
        <v/>
      </c>
      <c r="EP69" s="115" t="str">
        <f t="shared" si="1826"/>
        <v/>
      </c>
      <c r="EQ69" s="115" t="str">
        <f t="shared" si="1827"/>
        <v/>
      </c>
      <c r="ER69" s="115" t="str">
        <f t="shared" si="1828"/>
        <v/>
      </c>
      <c r="ES69" s="115" t="str">
        <f t="shared" si="1829"/>
        <v/>
      </c>
      <c r="ET69" s="115" t="str">
        <f t="shared" si="1830"/>
        <v/>
      </c>
      <c r="EU69" s="115" t="str">
        <f t="shared" si="1831"/>
        <v/>
      </c>
      <c r="EV69" s="115" t="str">
        <f t="shared" si="1832"/>
        <v/>
      </c>
      <c r="EW69" s="115" t="str">
        <f t="shared" si="1833"/>
        <v/>
      </c>
      <c r="EX69" s="115" t="str">
        <f t="shared" si="1834"/>
        <v/>
      </c>
      <c r="EY69" s="115" t="str">
        <f t="shared" si="1835"/>
        <v/>
      </c>
      <c r="EZ69" s="115" t="str">
        <f t="shared" si="1836"/>
        <v/>
      </c>
      <c r="FA69" s="115" t="str">
        <f t="shared" si="1837"/>
        <v/>
      </c>
      <c r="FB69" s="115" t="str">
        <f t="shared" si="1838"/>
        <v/>
      </c>
      <c r="FC69" s="115" t="str">
        <f t="shared" si="1839"/>
        <v/>
      </c>
      <c r="FD69" s="115" t="str">
        <f t="shared" si="1840"/>
        <v/>
      </c>
      <c r="FE69" s="115" t="str">
        <f t="shared" si="1841"/>
        <v/>
      </c>
      <c r="FF69" s="115">
        <f t="shared" si="1653"/>
        <v>54</v>
      </c>
      <c r="FG69" s="115" t="str">
        <f>IFERROR(SMALL($DM$3:$DM$422,$A$9),"")</f>
        <v/>
      </c>
      <c r="FH69" s="115">
        <f t="shared" si="1654"/>
        <v>96</v>
      </c>
      <c r="FI69" s="115" t="str">
        <f t="shared" si="1842"/>
        <v/>
      </c>
      <c r="FJ69" s="115" t="str">
        <f t="shared" si="1843"/>
        <v/>
      </c>
      <c r="FU69" s="100">
        <v>11</v>
      </c>
      <c r="FV69" s="219">
        <v>101</v>
      </c>
      <c r="FW69" s="218" t="s">
        <v>123</v>
      </c>
      <c r="GA69" s="212">
        <f t="shared" si="1515"/>
        <v>30</v>
      </c>
      <c r="GB69" s="140" t="str">
        <f t="shared" si="1516"/>
        <v>ECONOMICS</v>
      </c>
      <c r="GC69" s="126">
        <f>COUNTIF($AA$142:$AA$212,"&gt;0")</f>
        <v>0</v>
      </c>
      <c r="GD69" s="148">
        <f t="shared" si="1517"/>
        <v>0</v>
      </c>
      <c r="GE69" s="148" t="e">
        <f t="shared" si="1492"/>
        <v>#DIV/0!</v>
      </c>
      <c r="GF69" s="127">
        <f>COUNTIF($AB$143:$AB$212,GF$3)</f>
        <v>0</v>
      </c>
      <c r="GG69" s="127">
        <f t="shared" ref="GG69:GN69" si="1866">COUNTIF($AB$143:$AB$212,GG$3)</f>
        <v>0</v>
      </c>
      <c r="GH69" s="127">
        <f t="shared" si="1866"/>
        <v>0</v>
      </c>
      <c r="GI69" s="127">
        <f t="shared" si="1866"/>
        <v>0</v>
      </c>
      <c r="GJ69" s="127">
        <f t="shared" si="1866"/>
        <v>0</v>
      </c>
      <c r="GK69" s="127">
        <f t="shared" si="1866"/>
        <v>0</v>
      </c>
      <c r="GL69" s="127">
        <f t="shared" si="1866"/>
        <v>0</v>
      </c>
      <c r="GM69" s="127">
        <f t="shared" si="1866"/>
        <v>0</v>
      </c>
      <c r="GN69" s="127">
        <f t="shared" si="1866"/>
        <v>0</v>
      </c>
      <c r="GO69" s="126">
        <f t="shared" si="1519"/>
        <v>0</v>
      </c>
      <c r="GP69" s="126" t="e">
        <f t="shared" si="1520"/>
        <v>#DIV/0!</v>
      </c>
      <c r="GQ69" s="126">
        <f>COUNTIF($AA$143:$AA$212,"&lt;45")-GN69</f>
        <v>0</v>
      </c>
      <c r="GR69" s="126">
        <f>COUNTIF($AA$143:$AA$212,"&lt;60")-GQ69</f>
        <v>0</v>
      </c>
      <c r="GS69" s="126">
        <f>COUNTIF($AA$143:$AA$212,"&lt;75")-GQ69-GR69</f>
        <v>0</v>
      </c>
      <c r="GT69" s="126">
        <f>COUNTIF($AA$143:$AA$212,"&lt;90")-GQ69-GR69-GS69</f>
        <v>0</v>
      </c>
      <c r="GU69" s="126">
        <f>COUNTIF($AA$143:$AA$212,"&gt;89")</f>
        <v>0</v>
      </c>
      <c r="GV69" s="126">
        <f>COUNTIF($AA$143:$AA$212,GV3)</f>
        <v>0</v>
      </c>
      <c r="GW69" s="126">
        <f>COUNTIF($AA$143:$AA$212,GW3)</f>
        <v>0</v>
      </c>
      <c r="GY69" s="115">
        <v>66</v>
      </c>
      <c r="GZ69" s="120" t="str">
        <f>IF('INPUT INF'!P$13="YES",GY69,"")</f>
        <v/>
      </c>
      <c r="HA69" s="120" t="str">
        <f t="shared" ref="HA69:HA73" si="1867">HA68</f>
        <v>A K MAURYA</v>
      </c>
      <c r="HB69" s="120" t="str">
        <f>IF(GZ69="","",'INPUT INF'!L$13)</f>
        <v/>
      </c>
      <c r="HC69" s="120" t="str">
        <f>'INPUT INF'!P$3</f>
        <v>C</v>
      </c>
      <c r="HD69" s="133" t="str">
        <f>IFERROR(INDEX(GB$58:GB$82,MATCH($HB69,$GA$58:$GA$82,0)),"")</f>
        <v/>
      </c>
      <c r="HE69" s="133">
        <f>IFERROR(INDEX(GC$58:GC$82,MATCH($HB69,$GA$58:$GA$82,0)),"")</f>
        <v>0</v>
      </c>
      <c r="HF69" s="133">
        <f t="shared" ref="HF69" si="1868">IFERROR(INDEX(GD$58:GD$82,MATCH($HB69,$GA$58:$GA$82,0)),"")</f>
        <v>0</v>
      </c>
      <c r="HG69" s="133" t="str">
        <f t="shared" ref="HG69" si="1869">IFERROR(INDEX(GE$58:GE$82,MATCH($HB69,$GA$58:$GA$82,0)),"")</f>
        <v/>
      </c>
      <c r="HH69" s="133">
        <f t="shared" ref="HH69" si="1870">IFERROR(INDEX(GF$58:GF$82,MATCH($HB69,$GA$58:$GA$82,0)),"")</f>
        <v>0</v>
      </c>
      <c r="HI69" s="133">
        <f t="shared" ref="HI69" si="1871">IFERROR(INDEX(GG$58:GG$82,MATCH($HB69,$GA$58:$GA$82,0)),"")</f>
        <v>0</v>
      </c>
      <c r="HJ69" s="133">
        <f t="shared" ref="HJ69" si="1872">IFERROR(INDEX(GH$58:GH$82,MATCH($HB69,$GA$58:$GA$82,0)),"")</f>
        <v>0</v>
      </c>
      <c r="HK69" s="133">
        <f t="shared" ref="HK69" si="1873">IFERROR(INDEX(GI$58:GI$82,MATCH($HB69,$GA$58:$GA$82,0)),"")</f>
        <v>0</v>
      </c>
      <c r="HL69" s="133">
        <f t="shared" ref="HL69" si="1874">IFERROR(INDEX(GJ$58:GJ$82,MATCH($HB69,$GA$58:$GA$82,0)),"")</f>
        <v>0</v>
      </c>
      <c r="HM69" s="133">
        <f t="shared" ref="HM69" si="1875">IFERROR(INDEX(GK$58:GK$82,MATCH($HB69,$GA$58:$GA$82,0)),"")</f>
        <v>0</v>
      </c>
      <c r="HN69" s="133">
        <f t="shared" ref="HN69" si="1876">IFERROR(INDEX(GL$58:GL$82,MATCH($HB69,$GA$58:$GA$82,0)),"")</f>
        <v>0</v>
      </c>
      <c r="HO69" s="133">
        <f t="shared" ref="HO69" si="1877">IFERROR(INDEX(GM$58:GM$82,MATCH($HB69,$GA$58:$GA$82,0)),"")</f>
        <v>0</v>
      </c>
      <c r="HP69" s="133">
        <f t="shared" ref="HP69" si="1878">IFERROR(INDEX(GN$58:GN$82,MATCH($HB69,$GA$58:$GA$82,0)),"")</f>
        <v>0</v>
      </c>
      <c r="HQ69" s="133">
        <f t="shared" ref="HQ69" si="1879">IFERROR(INDEX(GO$58:GO$82,MATCH($HB69,$GA$58:$GA$82,0)),"")</f>
        <v>0</v>
      </c>
      <c r="HR69" s="133" t="str">
        <f t="shared" ref="HR69" si="1880">IFERROR(INDEX(GP$58:GP$82,MATCH($HB69,$GA$58:$GA$82,0)),"")</f>
        <v/>
      </c>
      <c r="HS69" s="133">
        <f t="shared" ref="HS69" si="1881">IFERROR(INDEX(GQ$58:GQ$82,MATCH($HB69,$GA$58:$GA$82,0)),"")</f>
        <v>0</v>
      </c>
      <c r="HT69" s="133">
        <f t="shared" ref="HT69" si="1882">IFERROR(INDEX(GR$58:GR$82,MATCH($HB69,$GA$58:$GA$82,0)),"")</f>
        <v>0</v>
      </c>
      <c r="HU69" s="133">
        <f t="shared" ref="HU69" si="1883">IFERROR(INDEX(GS$58:GS$82,MATCH($HB69,$GA$58:$GA$82,0)),"")</f>
        <v>0</v>
      </c>
      <c r="HV69" s="133">
        <f t="shared" ref="HV69" si="1884">IFERROR(INDEX(GT$58:GT$82,MATCH($HB69,$GA$58:$GA$82,0)),"")</f>
        <v>0</v>
      </c>
      <c r="HW69" s="133">
        <f t="shared" ref="HW69" si="1885">IFERROR(INDEX(GU$58:GU$82,MATCH($HB69,$GA$58:$GA$82,0)),"")</f>
        <v>0</v>
      </c>
      <c r="HX69" s="133">
        <f t="shared" ref="HX69" si="1886">IFERROR(INDEX(GV$58:GV$82,MATCH($HB69,$GA$58:$GA$82,0)),"")</f>
        <v>0</v>
      </c>
      <c r="HY69" s="133">
        <f t="shared" ref="HY69" si="1887">IFERROR(INDEX(GW$58:GW$82,MATCH($HB69,$GA$58:$GA$82,0)),"")</f>
        <v>0</v>
      </c>
      <c r="IA69" s="141" t="str">
        <f t="shared" ref="IA69:IA87" si="1888">IFERROR(SMALL($GZ$4:$GZ$213,GY69),"")</f>
        <v/>
      </c>
      <c r="IB69" s="131" t="str">
        <f t="shared" ref="IB69:IB87" si="1889">IFERROR(INDEX(HB$4:HB$213,MATCH($IA69,$GY$4:$GY$213,0)),"")</f>
        <v/>
      </c>
      <c r="IC69" s="131" t="str">
        <f t="shared" ref="IC69:IC87" si="1890">IFERROR(INDEX(HD$4:HD$213,MATCH($IA69,$GY$4:$GY$213,0)),"")</f>
        <v/>
      </c>
      <c r="ID69" s="131" t="str">
        <f t="shared" ref="ID69:ID87" si="1891">IFERROR(INDEX(HC$4:HC$213,MATCH($IA69,$GY$4:$GY$213,0)),"")</f>
        <v/>
      </c>
      <c r="IE69" s="131" t="str">
        <f t="shared" ref="IE69:IE87" si="1892">IFERROR(INDEX(HE$4:HE$213,MATCH($IA69,$GY$4:$GY$213,0)),"")</f>
        <v/>
      </c>
      <c r="IF69" s="131" t="str">
        <f t="shared" ref="IF69:IF87" si="1893">IFERROR(INDEX(HF$4:HF$213,MATCH($IA69,$GY$4:$GY$213,0)),"")</f>
        <v/>
      </c>
      <c r="IG69" s="131" t="str">
        <f t="shared" ref="IG69:IG87" si="1894">IFERROR(INDEX(HG$4:HG$213,MATCH($IA69,$GY$4:$GY$213,0)),"")</f>
        <v/>
      </c>
      <c r="IH69" s="131" t="str">
        <f t="shared" ref="IH69:IH87" si="1895">IFERROR(INDEX(HH$4:HH$213,MATCH($IA69,$GY$4:$GY$213,0)),"")</f>
        <v/>
      </c>
      <c r="II69" s="131" t="str">
        <f t="shared" ref="II69:II87" si="1896">IFERROR(INDEX(HI$4:HI$213,MATCH($IA69,$GY$4:$GY$213,0)),"")</f>
        <v/>
      </c>
      <c r="IJ69" s="131" t="str">
        <f t="shared" ref="IJ69:IJ87" si="1897">IFERROR(INDEX(HJ$4:HJ$213,MATCH($IA69,$GY$4:$GY$213,0)),"")</f>
        <v/>
      </c>
      <c r="IK69" s="131" t="str">
        <f t="shared" ref="IK69:IK87" si="1898">IFERROR(INDEX(HK$4:HK$213,MATCH($IA69,$GY$4:$GY$213,0)),"")</f>
        <v/>
      </c>
      <c r="IL69" s="131" t="str">
        <f t="shared" ref="IL69:IL87" si="1899">IFERROR(INDEX(HL$4:HL$213,MATCH($IA69,$GY$4:$GY$213,0)),"")</f>
        <v/>
      </c>
      <c r="IM69" s="131" t="str">
        <f t="shared" ref="IM69:IM87" si="1900">IFERROR(INDEX(HM$4:HM$213,MATCH($IA69,$GY$4:$GY$213,0)),"")</f>
        <v/>
      </c>
      <c r="IN69" s="131" t="str">
        <f t="shared" ref="IN69:IN87" si="1901">IFERROR(INDEX(HN$4:HN$213,MATCH($IA69,$GY$4:$GY$213,0)),"")</f>
        <v/>
      </c>
      <c r="IO69" s="131" t="str">
        <f t="shared" ref="IO69:IO87" si="1902">IFERROR(INDEX(HO$4:HO$213,MATCH($IA69,$GY$4:$GY$213,0)),"")</f>
        <v/>
      </c>
      <c r="IP69" s="131" t="str">
        <f t="shared" ref="IP69:IP87" si="1903">IFERROR(INDEX(HP$4:HP$213,MATCH($IA69,$GY$4:$GY$213,0)),"")</f>
        <v/>
      </c>
      <c r="IQ69" s="131" t="str">
        <f t="shared" ref="IQ69:IQ87" si="1904">IFERROR(INDEX(HQ$4:HQ$213,MATCH($IA69,$GY$4:$GY$213,0)),"")</f>
        <v/>
      </c>
      <c r="IR69" s="131" t="str">
        <f t="shared" ref="IR69:IR87" si="1905">IFERROR(INDEX(HR$4:HR$213,MATCH($IA69,$GY$4:$GY$213,0)),"")</f>
        <v/>
      </c>
      <c r="IS69" s="131" t="str">
        <f t="shared" ref="IS69:IS87" si="1906">IFERROR(INDEX(HS$4:HS$213,MATCH($IA69,$GY$4:$GY$213,0)),"")</f>
        <v/>
      </c>
      <c r="IT69" s="131" t="str">
        <f t="shared" ref="IT69:IT87" si="1907">IFERROR(INDEX(HT$4:HT$213,MATCH($IA69,$GY$4:$GY$213,0)),"")</f>
        <v/>
      </c>
      <c r="IU69" s="131" t="str">
        <f t="shared" ref="IU69:IU87" si="1908">IFERROR(INDEX(HU$4:HU$213,MATCH($IA69,$GY$4:$GY$213,0)),"")</f>
        <v/>
      </c>
      <c r="IV69" s="131" t="str">
        <f t="shared" ref="IV69:IV87" si="1909">IFERROR(INDEX(HV$4:HV$213,MATCH($IA69,$GY$4:$GY$213,0)),"")</f>
        <v/>
      </c>
      <c r="IW69" s="131" t="str">
        <f t="shared" ref="IW69:IW87" si="1910">IFERROR(INDEX(HW$4:HW$213,MATCH($IA69,$GY$4:$GY$213,0)),"")</f>
        <v/>
      </c>
      <c r="IX69" s="131" t="str">
        <f t="shared" ref="IX69:IX87" si="1911">IFERROR(INDEX(HX$4:HX$213,MATCH($IA69,$GY$4:$GY$213,0)),"")</f>
        <v/>
      </c>
      <c r="IY69" s="131" t="str">
        <f t="shared" ref="IY69:IY87" si="1912">IFERROR(INDEX(HY$4:HY$213,MATCH($IA69,$GY$4:$GY$213,0)),"")</f>
        <v/>
      </c>
      <c r="IZ69" s="131" t="str">
        <f t="shared" ref="IZ69:IZ87" si="1913">IFERROR(INDEX(HA$4:HA$213,MATCH($IA69,$GY$4:$GY$213,0)),"")</f>
        <v/>
      </c>
      <c r="JC69" s="133"/>
      <c r="JD69" s="163" t="str">
        <f>JD62</f>
        <v>TOTAL</v>
      </c>
      <c r="JE69" s="133"/>
      <c r="JF69" s="133">
        <f t="shared" ref="JF69" si="1914">SUM(JF63:JF68)</f>
        <v>0</v>
      </c>
      <c r="JG69" s="133">
        <f t="shared" ref="JG69:JJ69" si="1915">SUM(JG63:JG68)</f>
        <v>0</v>
      </c>
      <c r="JH69" s="133">
        <f t="shared" si="1915"/>
        <v>0</v>
      </c>
      <c r="JI69" s="133">
        <f t="shared" si="1915"/>
        <v>0</v>
      </c>
      <c r="JJ69" s="133">
        <f t="shared" si="1915"/>
        <v>0</v>
      </c>
      <c r="JK69" s="133" t="e">
        <f t="shared" si="1304"/>
        <v>#DIV/0!</v>
      </c>
      <c r="JL69" s="133">
        <f>SUM(JL63:JL68)</f>
        <v>19</v>
      </c>
      <c r="JM69" s="133">
        <f t="shared" ref="JM69:JU69" si="1916">SUM(JM63:JM68)</f>
        <v>16</v>
      </c>
      <c r="JN69" s="133">
        <f t="shared" si="1916"/>
        <v>17</v>
      </c>
      <c r="JO69" s="133">
        <f t="shared" si="1916"/>
        <v>18</v>
      </c>
      <c r="JP69" s="133">
        <f t="shared" si="1916"/>
        <v>33</v>
      </c>
      <c r="JQ69" s="133">
        <f t="shared" si="1916"/>
        <v>18</v>
      </c>
      <c r="JR69" s="133">
        <f t="shared" si="1916"/>
        <v>27</v>
      </c>
      <c r="JS69" s="133">
        <f t="shared" si="1916"/>
        <v>11</v>
      </c>
      <c r="JT69" s="133">
        <f t="shared" si="1916"/>
        <v>0</v>
      </c>
      <c r="JU69" s="133">
        <f t="shared" si="1916"/>
        <v>707</v>
      </c>
      <c r="JV69" s="120">
        <f t="shared" si="1306"/>
        <v>55.58</v>
      </c>
      <c r="JW69" s="143"/>
      <c r="JX69" s="143"/>
      <c r="JY69" s="143"/>
      <c r="JZ69" s="143"/>
      <c r="KA69" s="143"/>
      <c r="KB69" s="143"/>
    </row>
    <row r="70" spans="1:288" ht="15" customHeight="1" x14ac:dyDescent="0.25">
      <c r="A70" s="115">
        <v>68</v>
      </c>
      <c r="B70" s="115" t="str">
        <f t="shared" si="1771"/>
        <v/>
      </c>
      <c r="C70" s="115" t="s">
        <v>68</v>
      </c>
      <c r="D70" s="100" t="str">
        <f t="shared" si="1865"/>
        <v>A</v>
      </c>
      <c r="E70" s="100" t="str">
        <f t="shared" si="1772"/>
        <v/>
      </c>
      <c r="F70" s="100" t="str">
        <f t="shared" si="1773"/>
        <v/>
      </c>
      <c r="G70" s="100" t="str">
        <f t="shared" si="1701"/>
        <v/>
      </c>
      <c r="H70" s="100" t="str">
        <f t="shared" si="1774"/>
        <v/>
      </c>
      <c r="I70" s="100" t="str">
        <f t="shared" si="1702"/>
        <v/>
      </c>
      <c r="J70" s="100" t="str">
        <f t="shared" si="1775"/>
        <v/>
      </c>
      <c r="K70" s="100" t="str">
        <f t="shared" si="1703"/>
        <v/>
      </c>
      <c r="L70" s="100" t="str">
        <f t="shared" si="1776"/>
        <v/>
      </c>
      <c r="M70" s="100" t="str">
        <f t="shared" si="1704"/>
        <v/>
      </c>
      <c r="N70" s="100" t="str">
        <f t="shared" si="1777"/>
        <v/>
      </c>
      <c r="O70" s="100" t="str">
        <f t="shared" si="1705"/>
        <v/>
      </c>
      <c r="P70" s="100" t="str">
        <f t="shared" si="1778"/>
        <v/>
      </c>
      <c r="Q70" s="100" t="str">
        <f t="shared" si="1706"/>
        <v/>
      </c>
      <c r="R70" s="100" t="str">
        <f t="shared" si="1779"/>
        <v/>
      </c>
      <c r="S70" s="100" t="str">
        <f t="shared" si="1707"/>
        <v/>
      </c>
      <c r="T70" s="100" t="str">
        <f t="shared" si="1780"/>
        <v/>
      </c>
      <c r="U70" s="100" t="str">
        <f t="shared" si="1708"/>
        <v/>
      </c>
      <c r="V70" s="100" t="str">
        <f t="shared" si="1781"/>
        <v/>
      </c>
      <c r="W70" s="100" t="str">
        <f t="shared" si="1709"/>
        <v/>
      </c>
      <c r="X70" s="100" t="str">
        <f t="shared" si="1782"/>
        <v/>
      </c>
      <c r="Y70" s="100" t="str">
        <f t="shared" si="1710"/>
        <v/>
      </c>
      <c r="Z70" s="100" t="str">
        <f t="shared" si="1783"/>
        <v/>
      </c>
      <c r="AA70" s="100" t="str">
        <f t="shared" si="1711"/>
        <v/>
      </c>
      <c r="AB70" s="100" t="str">
        <f t="shared" si="1784"/>
        <v/>
      </c>
      <c r="AC70" s="100" t="str">
        <f t="shared" si="1712"/>
        <v/>
      </c>
      <c r="AD70" s="100" t="str">
        <f t="shared" si="1785"/>
        <v/>
      </c>
      <c r="AE70" s="100" t="str">
        <f t="shared" si="1713"/>
        <v/>
      </c>
      <c r="AF70" s="100" t="str">
        <f t="shared" si="1786"/>
        <v/>
      </c>
      <c r="AG70" s="100" t="str">
        <f t="shared" si="1714"/>
        <v/>
      </c>
      <c r="AH70" s="100" t="str">
        <f t="shared" si="1787"/>
        <v/>
      </c>
      <c r="AI70" s="100" t="str">
        <f t="shared" si="1715"/>
        <v/>
      </c>
      <c r="AJ70" s="100" t="str">
        <f t="shared" si="1788"/>
        <v/>
      </c>
      <c r="AK70" s="100" t="str">
        <f t="shared" si="1716"/>
        <v/>
      </c>
      <c r="AL70" s="100" t="str">
        <f t="shared" si="1789"/>
        <v/>
      </c>
      <c r="AM70" s="100" t="str">
        <f t="shared" si="1717"/>
        <v/>
      </c>
      <c r="AN70" s="100" t="str">
        <f t="shared" si="1790"/>
        <v/>
      </c>
      <c r="AO70" s="100" t="str">
        <f t="shared" si="1718"/>
        <v/>
      </c>
      <c r="AP70" s="100" t="str">
        <f t="shared" si="1791"/>
        <v/>
      </c>
      <c r="AQ70" s="100" t="str">
        <f t="shared" si="1719"/>
        <v/>
      </c>
      <c r="AR70" s="100" t="str">
        <f t="shared" si="1792"/>
        <v/>
      </c>
      <c r="AS70" s="100" t="str">
        <f t="shared" si="1720"/>
        <v/>
      </c>
      <c r="AT70" s="100" t="str">
        <f t="shared" si="1793"/>
        <v/>
      </c>
      <c r="AU70" s="100" t="str">
        <f t="shared" si="1721"/>
        <v/>
      </c>
      <c r="AV70" s="100" t="str">
        <f t="shared" si="1794"/>
        <v/>
      </c>
      <c r="AW70" s="100" t="str">
        <f t="shared" si="1722"/>
        <v/>
      </c>
      <c r="AX70" s="100" t="str">
        <f t="shared" si="1795"/>
        <v/>
      </c>
      <c r="AY70" s="100" t="str">
        <f t="shared" si="1723"/>
        <v/>
      </c>
      <c r="AZ70" s="100" t="str">
        <f t="shared" si="1796"/>
        <v/>
      </c>
      <c r="BA70" s="100" t="str">
        <f t="shared" si="1724"/>
        <v/>
      </c>
      <c r="BB70" s="100" t="str">
        <f t="shared" si="1797"/>
        <v/>
      </c>
      <c r="BC70" s="100" t="str">
        <f>IFERROR(INDEX('INPUT INF'!$F$3:$F$601,MATCH($B70,'INPUT INF'!$A$3:$A$601,FALSE)),"")</f>
        <v/>
      </c>
      <c r="BD70" s="100" t="str">
        <f t="shared" si="1725"/>
        <v/>
      </c>
      <c r="BE70" s="100" t="str">
        <f t="shared" si="1798"/>
        <v/>
      </c>
      <c r="BF70" s="100" t="str">
        <f t="shared" si="1799"/>
        <v/>
      </c>
      <c r="BG70" s="115" t="str">
        <f t="shared" si="1800"/>
        <v/>
      </c>
      <c r="BH70" s="115" t="str">
        <f>IF(AND('INPUT INF'!$O$1="X",BG70="PASS"),BF70,IF($BG70="","0",IF('INPUT INF'!$N$63="YES",$BF70,"")))</f>
        <v>0</v>
      </c>
      <c r="BI70" s="115" t="str">
        <f>IF($BG70="","0",IF('INPUT INF'!$N$64="YES",$BF70,""))</f>
        <v>0</v>
      </c>
      <c r="BJ70" s="115" t="str">
        <f>IF($BG70="","0",IF('INPUT INF'!$N$65="YES",$BF70,""))</f>
        <v>0</v>
      </c>
      <c r="BL70" s="116" t="str">
        <f t="shared" si="1801"/>
        <v/>
      </c>
      <c r="BM70" s="116" t="str">
        <f t="shared" si="1802"/>
        <v/>
      </c>
      <c r="BN70" s="116" t="str">
        <f t="shared" si="1802"/>
        <v/>
      </c>
      <c r="BR70" s="116" t="str">
        <f t="shared" si="1803"/>
        <v/>
      </c>
      <c r="BS70" s="116" t="str">
        <f t="shared" si="1804"/>
        <v/>
      </c>
      <c r="BT70" s="116" t="str">
        <f t="shared" si="1804"/>
        <v/>
      </c>
      <c r="BX70" s="116" t="str">
        <f t="shared" si="1805"/>
        <v/>
      </c>
      <c r="BY70" s="116" t="str">
        <f t="shared" si="1806"/>
        <v/>
      </c>
      <c r="BZ70" s="116" t="str">
        <f t="shared" si="1806"/>
        <v/>
      </c>
      <c r="CD70" s="116" t="str">
        <f t="shared" si="1807"/>
        <v/>
      </c>
      <c r="CE70" s="116" t="str">
        <f t="shared" si="1808"/>
        <v/>
      </c>
      <c r="CF70" s="116" t="str">
        <f t="shared" si="1809"/>
        <v/>
      </c>
      <c r="CJ70" s="116" t="str">
        <f t="shared" si="1810"/>
        <v/>
      </c>
      <c r="CK70" s="116" t="str">
        <f t="shared" si="1811"/>
        <v/>
      </c>
      <c r="CL70" s="116" t="str">
        <f t="shared" si="1812"/>
        <v/>
      </c>
      <c r="CP70" s="116" t="str">
        <f t="shared" si="1813"/>
        <v/>
      </c>
      <c r="CQ70" s="116" t="str">
        <f t="shared" si="1814"/>
        <v/>
      </c>
      <c r="CR70" s="116" t="str">
        <f t="shared" si="1815"/>
        <v/>
      </c>
      <c r="CX70" s="133" t="str">
        <f t="shared" si="1677"/>
        <v/>
      </c>
      <c r="CY70" s="122"/>
      <c r="CZ70" s="121" t="str">
        <f t="shared" si="1678"/>
        <v/>
      </c>
      <c r="DA70" s="121" t="str">
        <f>IFERROR(INDEX($C$1003:$C$1900,MATCH(CZ70,$B$1003:$B$1900,0)),"")</f>
        <v/>
      </c>
      <c r="DB70" s="122" t="str">
        <f t="shared" si="1679"/>
        <v/>
      </c>
      <c r="DC70" s="122" t="str">
        <f>IFERROR(ROUND(DB70/500*100,2),"")</f>
        <v/>
      </c>
      <c r="DD70" s="122" t="str">
        <f t="shared" si="1680"/>
        <v/>
      </c>
      <c r="DE70" s="122" t="str">
        <f t="shared" si="1681"/>
        <v/>
      </c>
      <c r="DH70" s="115" t="str">
        <f t="shared" si="1816"/>
        <v/>
      </c>
      <c r="DI70" s="115" t="str">
        <f t="shared" si="1726"/>
        <v/>
      </c>
      <c r="DJ70" s="115" t="str">
        <f t="shared" si="1727"/>
        <v/>
      </c>
      <c r="DK70" s="115" t="str">
        <f t="shared" si="1728"/>
        <v/>
      </c>
      <c r="DL70" s="115" t="str">
        <f t="shared" si="1729"/>
        <v/>
      </c>
      <c r="DM70" s="115" t="str">
        <f t="shared" si="1730"/>
        <v/>
      </c>
      <c r="DN70" s="115" t="str">
        <f t="shared" si="1731"/>
        <v/>
      </c>
      <c r="DO70" s="115" t="str">
        <f t="shared" si="1732"/>
        <v/>
      </c>
      <c r="DP70" s="115" t="str">
        <f t="shared" si="1733"/>
        <v/>
      </c>
      <c r="DQ70" s="115" t="str">
        <f t="shared" si="1734"/>
        <v/>
      </c>
      <c r="DR70" s="115" t="str">
        <f t="shared" si="1735"/>
        <v/>
      </c>
      <c r="DS70" s="115" t="str">
        <f t="shared" si="1736"/>
        <v/>
      </c>
      <c r="DT70" s="115" t="str">
        <f t="shared" si="1737"/>
        <v/>
      </c>
      <c r="DU70" s="115" t="str">
        <f t="shared" si="1738"/>
        <v/>
      </c>
      <c r="DV70" s="115" t="str">
        <f t="shared" si="1739"/>
        <v/>
      </c>
      <c r="DW70" s="115" t="str">
        <f t="shared" si="1740"/>
        <v/>
      </c>
      <c r="DX70" s="115" t="str">
        <f t="shared" si="1741"/>
        <v/>
      </c>
      <c r="DY70" s="115" t="str">
        <f t="shared" si="1742"/>
        <v/>
      </c>
      <c r="DZ70" s="115" t="str">
        <f t="shared" si="1743"/>
        <v/>
      </c>
      <c r="EA70" s="115" t="str">
        <f t="shared" si="1744"/>
        <v/>
      </c>
      <c r="EB70" s="115" t="str">
        <f t="shared" si="1745"/>
        <v/>
      </c>
      <c r="EC70" s="115" t="str">
        <f t="shared" si="1746"/>
        <v/>
      </c>
      <c r="ED70" s="115" t="str">
        <f t="shared" si="1747"/>
        <v/>
      </c>
      <c r="EE70" s="115" t="str">
        <f t="shared" si="1748"/>
        <v/>
      </c>
      <c r="EF70" s="115" t="str">
        <f t="shared" si="1749"/>
        <v/>
      </c>
      <c r="EG70" s="115" t="str">
        <f t="shared" si="1817"/>
        <v/>
      </c>
      <c r="EH70" s="115" t="str">
        <f t="shared" si="1818"/>
        <v/>
      </c>
      <c r="EI70" s="115" t="str">
        <f t="shared" si="1819"/>
        <v/>
      </c>
      <c r="EJ70" s="115" t="str">
        <f t="shared" si="1820"/>
        <v/>
      </c>
      <c r="EK70" s="115" t="str">
        <f t="shared" si="1821"/>
        <v/>
      </c>
      <c r="EL70" s="115" t="str">
        <f t="shared" si="1822"/>
        <v/>
      </c>
      <c r="EM70" s="115" t="str">
        <f t="shared" si="1823"/>
        <v/>
      </c>
      <c r="EN70" s="115" t="str">
        <f t="shared" si="1824"/>
        <v/>
      </c>
      <c r="EO70" s="115" t="str">
        <f t="shared" si="1825"/>
        <v/>
      </c>
      <c r="EP70" s="115" t="str">
        <f t="shared" si="1826"/>
        <v/>
      </c>
      <c r="EQ70" s="115" t="str">
        <f t="shared" si="1827"/>
        <v/>
      </c>
      <c r="ER70" s="115" t="str">
        <f t="shared" si="1828"/>
        <v/>
      </c>
      <c r="ES70" s="115" t="str">
        <f t="shared" si="1829"/>
        <v/>
      </c>
      <c r="ET70" s="115" t="str">
        <f t="shared" si="1830"/>
        <v/>
      </c>
      <c r="EU70" s="115" t="str">
        <f t="shared" si="1831"/>
        <v/>
      </c>
      <c r="EV70" s="115" t="str">
        <f t="shared" si="1832"/>
        <v/>
      </c>
      <c r="EW70" s="115" t="str">
        <f t="shared" si="1833"/>
        <v/>
      </c>
      <c r="EX70" s="115" t="str">
        <f t="shared" si="1834"/>
        <v/>
      </c>
      <c r="EY70" s="115" t="str">
        <f t="shared" si="1835"/>
        <v/>
      </c>
      <c r="EZ70" s="115" t="str">
        <f t="shared" si="1836"/>
        <v/>
      </c>
      <c r="FA70" s="115" t="str">
        <f t="shared" si="1837"/>
        <v/>
      </c>
      <c r="FB70" s="115" t="str">
        <f t="shared" si="1838"/>
        <v/>
      </c>
      <c r="FC70" s="115" t="str">
        <f t="shared" si="1839"/>
        <v/>
      </c>
      <c r="FD70" s="115" t="str">
        <f t="shared" si="1840"/>
        <v/>
      </c>
      <c r="FE70" s="115" t="str">
        <f t="shared" si="1841"/>
        <v/>
      </c>
      <c r="FF70" s="115">
        <f t="shared" si="1653"/>
        <v>54</v>
      </c>
      <c r="FG70" s="115" t="str">
        <f>IFERROR(SMALL($DM$3:$DM$422,$A$10),"")</f>
        <v/>
      </c>
      <c r="FH70" s="115">
        <f t="shared" si="1654"/>
        <v>96</v>
      </c>
      <c r="FI70" s="115" t="str">
        <f t="shared" si="1842"/>
        <v/>
      </c>
      <c r="FJ70" s="115" t="str">
        <f t="shared" si="1843"/>
        <v/>
      </c>
      <c r="FU70" s="100">
        <v>12</v>
      </c>
      <c r="FV70" s="219">
        <v>87</v>
      </c>
      <c r="FW70" s="218" t="s">
        <v>143</v>
      </c>
      <c r="GA70" s="212" t="str">
        <f t="shared" si="1515"/>
        <v/>
      </c>
      <c r="GB70" s="140" t="str">
        <f t="shared" si="1516"/>
        <v/>
      </c>
      <c r="GC70" s="126">
        <f>COUNTIF($AC$142:$AC$212,"&gt;0")</f>
        <v>0</v>
      </c>
      <c r="GD70" s="148">
        <f t="shared" si="1517"/>
        <v>0</v>
      </c>
      <c r="GE70" s="148" t="str">
        <f t="shared" si="1492"/>
        <v/>
      </c>
      <c r="GF70" s="127">
        <f>COUNTIF($AD$143:$AD$212,GF$3)</f>
        <v>0</v>
      </c>
      <c r="GG70" s="127">
        <f t="shared" ref="GG70:GN70" si="1917">COUNTIF($AD$143:$AD$212,GG$3)</f>
        <v>0</v>
      </c>
      <c r="GH70" s="127">
        <f t="shared" si="1917"/>
        <v>0</v>
      </c>
      <c r="GI70" s="127">
        <f t="shared" si="1917"/>
        <v>0</v>
      </c>
      <c r="GJ70" s="127">
        <f t="shared" si="1917"/>
        <v>0</v>
      </c>
      <c r="GK70" s="127">
        <f t="shared" si="1917"/>
        <v>0</v>
      </c>
      <c r="GL70" s="127">
        <f t="shared" si="1917"/>
        <v>0</v>
      </c>
      <c r="GM70" s="127">
        <f t="shared" si="1917"/>
        <v>0</v>
      </c>
      <c r="GN70" s="127">
        <f t="shared" si="1917"/>
        <v>0</v>
      </c>
      <c r="GO70" s="126">
        <f t="shared" si="1519"/>
        <v>0</v>
      </c>
      <c r="GP70" s="126" t="e">
        <f t="shared" si="1520"/>
        <v>#DIV/0!</v>
      </c>
      <c r="GQ70" s="126">
        <f>COUNTIF($AC$143:$AC$212,"&lt;45")-GN70</f>
        <v>0</v>
      </c>
      <c r="GR70" s="126">
        <f>COUNTIF($AC$143:$AC$212,"&lt;60")-GQ70</f>
        <v>0</v>
      </c>
      <c r="GS70" s="126">
        <f>COUNTIF($AC$143:$AC$212,"&lt;75")-GQ70-GR70</f>
        <v>0</v>
      </c>
      <c r="GT70" s="126">
        <f>COUNTIF($AC$143:$AC$212,"&lt;90")-GQ70-GR70-GS70</f>
        <v>0</v>
      </c>
      <c r="GU70" s="126">
        <f>COUNTIF($AC$143:$AC$212,"&gt;89")</f>
        <v>0</v>
      </c>
      <c r="GV70" s="126">
        <f>COUNTIF($AC$143:$AC$212,GV3)</f>
        <v>0</v>
      </c>
      <c r="GW70" s="126">
        <f>COUNTIF($AC$143:$AC$212,GW3)</f>
        <v>0</v>
      </c>
      <c r="GY70" s="115">
        <v>67</v>
      </c>
      <c r="GZ70" s="120" t="str">
        <f>IF('INPUT INF'!Q$13="YES",GY70,"")</f>
        <v/>
      </c>
      <c r="HA70" s="120" t="str">
        <f t="shared" si="1867"/>
        <v>A K MAURYA</v>
      </c>
      <c r="HB70" s="120" t="str">
        <f>IF(GZ70="","",'INPUT INF'!L$13)</f>
        <v/>
      </c>
      <c r="HC70" s="120" t="str">
        <f>'INPUT INF'!Q$3</f>
        <v>D</v>
      </c>
      <c r="HD70" s="133" t="str">
        <f>IFERROR(INDEX(GB$85:GB$109,MATCH($HB70,$GA$85:$GA$109,0)),"")</f>
        <v/>
      </c>
      <c r="HE70" s="133">
        <f>IFERROR(INDEX(GC$85:GC$109,MATCH($HB70,$GA$85:$GA$109,0)),"")</f>
        <v>0</v>
      </c>
      <c r="HF70" s="133">
        <f t="shared" ref="HF70" si="1918">IFERROR(INDEX(GD$85:GD$109,MATCH($HB70,$GA$85:$GA$109,0)),"")</f>
        <v>0</v>
      </c>
      <c r="HG70" s="133" t="str">
        <f t="shared" ref="HG70" si="1919">IFERROR(INDEX(GE$85:GE$109,MATCH($HB70,$GA$85:$GA$109,0)),"")</f>
        <v/>
      </c>
      <c r="HH70" s="133">
        <f t="shared" ref="HH70" si="1920">IFERROR(INDEX(GF$85:GF$109,MATCH($HB70,$GA$85:$GA$109,0)),"")</f>
        <v>0</v>
      </c>
      <c r="HI70" s="133">
        <f t="shared" ref="HI70" si="1921">IFERROR(INDEX(GG$85:GG$109,MATCH($HB70,$GA$85:$GA$109,0)),"")</f>
        <v>0</v>
      </c>
      <c r="HJ70" s="133">
        <f t="shared" ref="HJ70" si="1922">IFERROR(INDEX(GH$85:GH$109,MATCH($HB70,$GA$85:$GA$109,0)),"")</f>
        <v>0</v>
      </c>
      <c r="HK70" s="133">
        <f t="shared" ref="HK70" si="1923">IFERROR(INDEX(GI$85:GI$109,MATCH($HB70,$GA$85:$GA$109,0)),"")</f>
        <v>0</v>
      </c>
      <c r="HL70" s="133">
        <f t="shared" ref="HL70" si="1924">IFERROR(INDEX(GJ$85:GJ$109,MATCH($HB70,$GA$85:$GA$109,0)),"")</f>
        <v>0</v>
      </c>
      <c r="HM70" s="133">
        <f t="shared" ref="HM70" si="1925">IFERROR(INDEX(GK$85:GK$109,MATCH($HB70,$GA$85:$GA$109,0)),"")</f>
        <v>0</v>
      </c>
      <c r="HN70" s="133">
        <f t="shared" ref="HN70" si="1926">IFERROR(INDEX(GL$85:GL$109,MATCH($HB70,$GA$85:$GA$109,0)),"")</f>
        <v>0</v>
      </c>
      <c r="HO70" s="133">
        <f t="shared" ref="HO70" si="1927">IFERROR(INDEX(GM$85:GM$109,MATCH($HB70,$GA$85:$GA$109,0)),"")</f>
        <v>0</v>
      </c>
      <c r="HP70" s="133">
        <f t="shared" ref="HP70" si="1928">IFERROR(INDEX(GN$85:GN$109,MATCH($HB70,$GA$85:$GA$109,0)),"")</f>
        <v>0</v>
      </c>
      <c r="HQ70" s="133">
        <f t="shared" ref="HQ70" si="1929">IFERROR(INDEX(GO$85:GO$109,MATCH($HB70,$GA$85:$GA$109,0)),"")</f>
        <v>0</v>
      </c>
      <c r="HR70" s="133" t="str">
        <f t="shared" ref="HR70" si="1930">IFERROR(INDEX(GP$85:GP$109,MATCH($HB70,$GA$85:$GA$109,0)),"")</f>
        <v/>
      </c>
      <c r="HS70" s="133">
        <f t="shared" ref="HS70" si="1931">IFERROR(INDEX(GQ$85:GQ$109,MATCH($HB70,$GA$85:$GA$109,0)),"")</f>
        <v>0</v>
      </c>
      <c r="HT70" s="133">
        <f t="shared" ref="HT70" si="1932">IFERROR(INDEX(GR$85:GR$109,MATCH($HB70,$GA$85:$GA$109,0)),"")</f>
        <v>0</v>
      </c>
      <c r="HU70" s="133">
        <f t="shared" ref="HU70" si="1933">IFERROR(INDEX(GS$85:GS$109,MATCH($HB70,$GA$85:$GA$109,0)),"")</f>
        <v>0</v>
      </c>
      <c r="HV70" s="133">
        <f t="shared" ref="HV70" si="1934">IFERROR(INDEX(GT$85:GT$109,MATCH($HB70,$GA$85:$GA$109,0)),"")</f>
        <v>0</v>
      </c>
      <c r="HW70" s="133">
        <f t="shared" ref="HW70" si="1935">IFERROR(INDEX(GU$85:GU$109,MATCH($HB70,$GA$85:$GA$109,0)),"")</f>
        <v>0</v>
      </c>
      <c r="HX70" s="133">
        <f t="shared" ref="HX70" si="1936">IFERROR(INDEX(GV$85:GV$109,MATCH($HB70,$GA$85:$GA$109,0)),"")</f>
        <v>0</v>
      </c>
      <c r="HY70" s="133">
        <f t="shared" ref="HY70" si="1937">IFERROR(INDEX(GW$85:GW$109,MATCH($HB70,$GA$85:$GA$109,0)),"")</f>
        <v>0</v>
      </c>
      <c r="IA70" s="141" t="str">
        <f t="shared" si="1888"/>
        <v/>
      </c>
      <c r="IB70" s="131" t="str">
        <f t="shared" si="1889"/>
        <v/>
      </c>
      <c r="IC70" s="131" t="str">
        <f t="shared" si="1890"/>
        <v/>
      </c>
      <c r="ID70" s="131" t="str">
        <f t="shared" si="1891"/>
        <v/>
      </c>
      <c r="IE70" s="131" t="str">
        <f t="shared" si="1892"/>
        <v/>
      </c>
      <c r="IF70" s="131" t="str">
        <f t="shared" si="1893"/>
        <v/>
      </c>
      <c r="IG70" s="131" t="str">
        <f t="shared" si="1894"/>
        <v/>
      </c>
      <c r="IH70" s="131" t="str">
        <f t="shared" si="1895"/>
        <v/>
      </c>
      <c r="II70" s="131" t="str">
        <f t="shared" si="1896"/>
        <v/>
      </c>
      <c r="IJ70" s="131" t="str">
        <f t="shared" si="1897"/>
        <v/>
      </c>
      <c r="IK70" s="131" t="str">
        <f t="shared" si="1898"/>
        <v/>
      </c>
      <c r="IL70" s="131" t="str">
        <f t="shared" si="1899"/>
        <v/>
      </c>
      <c r="IM70" s="131" t="str">
        <f t="shared" si="1900"/>
        <v/>
      </c>
      <c r="IN70" s="131" t="str">
        <f t="shared" si="1901"/>
        <v/>
      </c>
      <c r="IO70" s="131" t="str">
        <f t="shared" si="1902"/>
        <v/>
      </c>
      <c r="IP70" s="131" t="str">
        <f t="shared" si="1903"/>
        <v/>
      </c>
      <c r="IQ70" s="131" t="str">
        <f t="shared" si="1904"/>
        <v/>
      </c>
      <c r="IR70" s="131" t="str">
        <f t="shared" si="1905"/>
        <v/>
      </c>
      <c r="IS70" s="131" t="str">
        <f t="shared" si="1906"/>
        <v/>
      </c>
      <c r="IT70" s="131" t="str">
        <f t="shared" si="1907"/>
        <v/>
      </c>
      <c r="IU70" s="131" t="str">
        <f t="shared" si="1908"/>
        <v/>
      </c>
      <c r="IV70" s="131" t="str">
        <f t="shared" si="1909"/>
        <v/>
      </c>
      <c r="IW70" s="131" t="str">
        <f t="shared" si="1910"/>
        <v/>
      </c>
      <c r="IX70" s="131" t="str">
        <f t="shared" si="1911"/>
        <v/>
      </c>
      <c r="IY70" s="131" t="str">
        <f t="shared" si="1912"/>
        <v/>
      </c>
      <c r="IZ70" s="131" t="str">
        <f t="shared" si="1913"/>
        <v/>
      </c>
    </row>
    <row r="71" spans="1:288" ht="15" customHeight="1" x14ac:dyDescent="0.25">
      <c r="A71" s="115">
        <v>69</v>
      </c>
      <c r="B71" s="115" t="str">
        <f t="shared" si="1771"/>
        <v/>
      </c>
      <c r="C71" s="115" t="s">
        <v>68</v>
      </c>
      <c r="D71" s="100" t="str">
        <f t="shared" si="1865"/>
        <v>A</v>
      </c>
      <c r="E71" s="100" t="str">
        <f t="shared" si="1772"/>
        <v/>
      </c>
      <c r="F71" s="100" t="str">
        <f t="shared" si="1773"/>
        <v/>
      </c>
      <c r="G71" s="100" t="str">
        <f t="shared" si="1701"/>
        <v/>
      </c>
      <c r="H71" s="100" t="str">
        <f t="shared" si="1774"/>
        <v/>
      </c>
      <c r="I71" s="100" t="str">
        <f t="shared" si="1702"/>
        <v/>
      </c>
      <c r="J71" s="100" t="str">
        <f t="shared" si="1775"/>
        <v/>
      </c>
      <c r="K71" s="100" t="str">
        <f t="shared" si="1703"/>
        <v/>
      </c>
      <c r="L71" s="100" t="str">
        <f t="shared" si="1776"/>
        <v/>
      </c>
      <c r="M71" s="100" t="str">
        <f t="shared" si="1704"/>
        <v/>
      </c>
      <c r="N71" s="100" t="str">
        <f t="shared" si="1777"/>
        <v/>
      </c>
      <c r="O71" s="100" t="str">
        <f t="shared" si="1705"/>
        <v/>
      </c>
      <c r="P71" s="100" t="str">
        <f t="shared" si="1778"/>
        <v/>
      </c>
      <c r="Q71" s="100" t="str">
        <f t="shared" si="1706"/>
        <v/>
      </c>
      <c r="R71" s="100" t="str">
        <f t="shared" si="1779"/>
        <v/>
      </c>
      <c r="S71" s="100" t="str">
        <f t="shared" si="1707"/>
        <v/>
      </c>
      <c r="T71" s="100" t="str">
        <f t="shared" si="1780"/>
        <v/>
      </c>
      <c r="U71" s="100" t="str">
        <f t="shared" si="1708"/>
        <v/>
      </c>
      <c r="V71" s="100" t="str">
        <f t="shared" si="1781"/>
        <v/>
      </c>
      <c r="W71" s="100" t="str">
        <f t="shared" si="1709"/>
        <v/>
      </c>
      <c r="X71" s="100" t="str">
        <f t="shared" si="1782"/>
        <v/>
      </c>
      <c r="Y71" s="100" t="str">
        <f t="shared" si="1710"/>
        <v/>
      </c>
      <c r="Z71" s="100" t="str">
        <f t="shared" si="1783"/>
        <v/>
      </c>
      <c r="AA71" s="100" t="str">
        <f t="shared" si="1711"/>
        <v/>
      </c>
      <c r="AB71" s="100" t="str">
        <f t="shared" si="1784"/>
        <v/>
      </c>
      <c r="AC71" s="100" t="str">
        <f t="shared" si="1712"/>
        <v/>
      </c>
      <c r="AD71" s="100" t="str">
        <f t="shared" si="1785"/>
        <v/>
      </c>
      <c r="AE71" s="100" t="str">
        <f t="shared" si="1713"/>
        <v/>
      </c>
      <c r="AF71" s="100" t="str">
        <f t="shared" si="1786"/>
        <v/>
      </c>
      <c r="AG71" s="100" t="str">
        <f t="shared" si="1714"/>
        <v/>
      </c>
      <c r="AH71" s="100" t="str">
        <f t="shared" si="1787"/>
        <v/>
      </c>
      <c r="AI71" s="100" t="str">
        <f t="shared" si="1715"/>
        <v/>
      </c>
      <c r="AJ71" s="100" t="str">
        <f t="shared" si="1788"/>
        <v/>
      </c>
      <c r="AK71" s="100" t="str">
        <f t="shared" si="1716"/>
        <v/>
      </c>
      <c r="AL71" s="100" t="str">
        <f t="shared" si="1789"/>
        <v/>
      </c>
      <c r="AM71" s="100" t="str">
        <f t="shared" si="1717"/>
        <v/>
      </c>
      <c r="AN71" s="100" t="str">
        <f t="shared" si="1790"/>
        <v/>
      </c>
      <c r="AO71" s="100" t="str">
        <f t="shared" si="1718"/>
        <v/>
      </c>
      <c r="AP71" s="100" t="str">
        <f t="shared" si="1791"/>
        <v/>
      </c>
      <c r="AQ71" s="100" t="str">
        <f t="shared" si="1719"/>
        <v/>
      </c>
      <c r="AR71" s="100" t="str">
        <f t="shared" si="1792"/>
        <v/>
      </c>
      <c r="AS71" s="100" t="str">
        <f t="shared" si="1720"/>
        <v/>
      </c>
      <c r="AT71" s="100" t="str">
        <f t="shared" si="1793"/>
        <v/>
      </c>
      <c r="AU71" s="100" t="str">
        <f t="shared" si="1721"/>
        <v/>
      </c>
      <c r="AV71" s="100" t="str">
        <f t="shared" si="1794"/>
        <v/>
      </c>
      <c r="AW71" s="100" t="str">
        <f t="shared" si="1722"/>
        <v/>
      </c>
      <c r="AX71" s="100" t="str">
        <f t="shared" si="1795"/>
        <v/>
      </c>
      <c r="AY71" s="100" t="str">
        <f t="shared" si="1723"/>
        <v/>
      </c>
      <c r="AZ71" s="100" t="str">
        <f t="shared" si="1796"/>
        <v/>
      </c>
      <c r="BA71" s="100" t="str">
        <f t="shared" si="1724"/>
        <v/>
      </c>
      <c r="BB71" s="100" t="str">
        <f t="shared" si="1797"/>
        <v/>
      </c>
      <c r="BC71" s="100" t="str">
        <f>IFERROR(INDEX('INPUT INF'!$F$3:$F$601,MATCH($B71,'INPUT INF'!$A$3:$A$601,FALSE)),"")</f>
        <v/>
      </c>
      <c r="BD71" s="100" t="str">
        <f t="shared" si="1725"/>
        <v/>
      </c>
      <c r="BE71" s="100" t="str">
        <f t="shared" si="1798"/>
        <v/>
      </c>
      <c r="BF71" s="100" t="str">
        <f t="shared" si="1799"/>
        <v/>
      </c>
      <c r="BG71" s="115" t="str">
        <f t="shared" si="1800"/>
        <v/>
      </c>
      <c r="BH71" s="115" t="str">
        <f>IF(AND('INPUT INF'!$O$1="X",BG71="PASS"),BF71,IF($BG71="","0",IF('INPUT INF'!$N$63="YES",$BF71,"")))</f>
        <v>0</v>
      </c>
      <c r="BI71" s="115" t="str">
        <f>IF($BG71="","0",IF('INPUT INF'!$N$64="YES",$BF71,""))</f>
        <v>0</v>
      </c>
      <c r="BJ71" s="115" t="str">
        <f>IF($BG71="","0",IF('INPUT INF'!$N$65="YES",$BF71,""))</f>
        <v>0</v>
      </c>
      <c r="BL71" s="116" t="str">
        <f t="shared" si="1801"/>
        <v/>
      </c>
      <c r="BM71" s="116" t="str">
        <f t="shared" si="1802"/>
        <v/>
      </c>
      <c r="BN71" s="116" t="str">
        <f t="shared" si="1802"/>
        <v/>
      </c>
      <c r="BR71" s="116" t="str">
        <f t="shared" si="1803"/>
        <v/>
      </c>
      <c r="BS71" s="116" t="str">
        <f t="shared" si="1804"/>
        <v/>
      </c>
      <c r="BT71" s="116" t="str">
        <f t="shared" si="1804"/>
        <v/>
      </c>
      <c r="BX71" s="116" t="str">
        <f t="shared" si="1805"/>
        <v/>
      </c>
      <c r="BY71" s="116" t="str">
        <f t="shared" si="1806"/>
        <v/>
      </c>
      <c r="BZ71" s="116" t="str">
        <f t="shared" si="1806"/>
        <v/>
      </c>
      <c r="CD71" s="116" t="str">
        <f t="shared" si="1807"/>
        <v/>
      </c>
      <c r="CE71" s="116" t="str">
        <f t="shared" si="1808"/>
        <v/>
      </c>
      <c r="CF71" s="116" t="str">
        <f t="shared" si="1809"/>
        <v/>
      </c>
      <c r="CJ71" s="116" t="str">
        <f t="shared" si="1810"/>
        <v/>
      </c>
      <c r="CK71" s="116" t="str">
        <f t="shared" si="1811"/>
        <v/>
      </c>
      <c r="CL71" s="116" t="str">
        <f t="shared" si="1812"/>
        <v/>
      </c>
      <c r="CP71" s="116" t="str">
        <f t="shared" si="1813"/>
        <v/>
      </c>
      <c r="CQ71" s="116" t="str">
        <f t="shared" si="1814"/>
        <v/>
      </c>
      <c r="CR71" s="116" t="str">
        <f t="shared" si="1815"/>
        <v/>
      </c>
      <c r="DH71" s="115" t="str">
        <f t="shared" si="1816"/>
        <v/>
      </c>
      <c r="DI71" s="115" t="str">
        <f t="shared" si="1726"/>
        <v/>
      </c>
      <c r="DJ71" s="115" t="str">
        <f t="shared" si="1727"/>
        <v/>
      </c>
      <c r="DK71" s="115" t="str">
        <f t="shared" si="1728"/>
        <v/>
      </c>
      <c r="DL71" s="115" t="str">
        <f t="shared" si="1729"/>
        <v/>
      </c>
      <c r="DM71" s="115" t="str">
        <f t="shared" si="1730"/>
        <v/>
      </c>
      <c r="DN71" s="115" t="str">
        <f t="shared" si="1731"/>
        <v/>
      </c>
      <c r="DO71" s="115" t="str">
        <f t="shared" si="1732"/>
        <v/>
      </c>
      <c r="DP71" s="115" t="str">
        <f t="shared" si="1733"/>
        <v/>
      </c>
      <c r="DQ71" s="115" t="str">
        <f t="shared" si="1734"/>
        <v/>
      </c>
      <c r="DR71" s="115" t="str">
        <f t="shared" si="1735"/>
        <v/>
      </c>
      <c r="DS71" s="115" t="str">
        <f t="shared" si="1736"/>
        <v/>
      </c>
      <c r="DT71" s="115" t="str">
        <f t="shared" si="1737"/>
        <v/>
      </c>
      <c r="DU71" s="115" t="str">
        <f t="shared" si="1738"/>
        <v/>
      </c>
      <c r="DV71" s="115" t="str">
        <f t="shared" si="1739"/>
        <v/>
      </c>
      <c r="DW71" s="115" t="str">
        <f t="shared" si="1740"/>
        <v/>
      </c>
      <c r="DX71" s="115" t="str">
        <f t="shared" si="1741"/>
        <v/>
      </c>
      <c r="DY71" s="115" t="str">
        <f t="shared" si="1742"/>
        <v/>
      </c>
      <c r="DZ71" s="115" t="str">
        <f t="shared" si="1743"/>
        <v/>
      </c>
      <c r="EA71" s="115" t="str">
        <f t="shared" si="1744"/>
        <v/>
      </c>
      <c r="EB71" s="115" t="str">
        <f t="shared" si="1745"/>
        <v/>
      </c>
      <c r="EC71" s="115" t="str">
        <f t="shared" si="1746"/>
        <v/>
      </c>
      <c r="ED71" s="115" t="str">
        <f t="shared" si="1747"/>
        <v/>
      </c>
      <c r="EE71" s="115" t="str">
        <f t="shared" si="1748"/>
        <v/>
      </c>
      <c r="EF71" s="115" t="str">
        <f t="shared" si="1749"/>
        <v/>
      </c>
      <c r="EG71" s="115" t="str">
        <f t="shared" si="1817"/>
        <v/>
      </c>
      <c r="EH71" s="115" t="str">
        <f t="shared" si="1818"/>
        <v/>
      </c>
      <c r="EI71" s="115" t="str">
        <f t="shared" si="1819"/>
        <v/>
      </c>
      <c r="EJ71" s="115" t="str">
        <f t="shared" si="1820"/>
        <v/>
      </c>
      <c r="EK71" s="115" t="str">
        <f t="shared" si="1821"/>
        <v/>
      </c>
      <c r="EL71" s="115" t="str">
        <f t="shared" si="1822"/>
        <v/>
      </c>
      <c r="EM71" s="115" t="str">
        <f t="shared" si="1823"/>
        <v/>
      </c>
      <c r="EN71" s="115" t="str">
        <f t="shared" si="1824"/>
        <v/>
      </c>
      <c r="EO71" s="115" t="str">
        <f t="shared" si="1825"/>
        <v/>
      </c>
      <c r="EP71" s="115" t="str">
        <f t="shared" si="1826"/>
        <v/>
      </c>
      <c r="EQ71" s="115" t="str">
        <f t="shared" si="1827"/>
        <v/>
      </c>
      <c r="ER71" s="115" t="str">
        <f t="shared" si="1828"/>
        <v/>
      </c>
      <c r="ES71" s="115" t="str">
        <f t="shared" si="1829"/>
        <v/>
      </c>
      <c r="ET71" s="115" t="str">
        <f t="shared" si="1830"/>
        <v/>
      </c>
      <c r="EU71" s="115" t="str">
        <f t="shared" si="1831"/>
        <v/>
      </c>
      <c r="EV71" s="115" t="str">
        <f t="shared" si="1832"/>
        <v/>
      </c>
      <c r="EW71" s="115" t="str">
        <f t="shared" si="1833"/>
        <v/>
      </c>
      <c r="EX71" s="115" t="str">
        <f t="shared" si="1834"/>
        <v/>
      </c>
      <c r="EY71" s="115" t="str">
        <f t="shared" si="1835"/>
        <v/>
      </c>
      <c r="EZ71" s="115" t="str">
        <f t="shared" si="1836"/>
        <v/>
      </c>
      <c r="FA71" s="115" t="str">
        <f t="shared" si="1837"/>
        <v/>
      </c>
      <c r="FB71" s="115" t="str">
        <f t="shared" si="1838"/>
        <v/>
      </c>
      <c r="FC71" s="115" t="str">
        <f t="shared" si="1839"/>
        <v/>
      </c>
      <c r="FD71" s="115" t="str">
        <f t="shared" si="1840"/>
        <v/>
      </c>
      <c r="FE71" s="115" t="str">
        <f t="shared" si="1841"/>
        <v/>
      </c>
      <c r="FF71" s="115">
        <f t="shared" si="1653"/>
        <v>54</v>
      </c>
      <c r="FG71" s="115" t="str">
        <f>IFERROR(SMALL($DM$3:$DM$422,$A$11),"")</f>
        <v/>
      </c>
      <c r="FH71" s="115">
        <f t="shared" si="1654"/>
        <v>96</v>
      </c>
      <c r="FI71" s="115" t="str">
        <f t="shared" si="1842"/>
        <v/>
      </c>
      <c r="FJ71" s="115" t="str">
        <f t="shared" si="1843"/>
        <v/>
      </c>
      <c r="FU71" s="100">
        <v>13</v>
      </c>
      <c r="FV71" s="219">
        <v>86</v>
      </c>
      <c r="FW71" s="218" t="s">
        <v>90</v>
      </c>
      <c r="GA71" s="212" t="str">
        <f t="shared" si="1515"/>
        <v/>
      </c>
      <c r="GB71" s="140" t="str">
        <f t="shared" si="1516"/>
        <v/>
      </c>
      <c r="GC71" s="126">
        <f>COUNTIF($AE$142:$AE$212,"&gt;0")</f>
        <v>0</v>
      </c>
      <c r="GD71" s="148">
        <f t="shared" si="1517"/>
        <v>0</v>
      </c>
      <c r="GE71" s="148" t="str">
        <f t="shared" si="1492"/>
        <v/>
      </c>
      <c r="GF71" s="127">
        <f>COUNTIF($AF$143:$AF$212,GF$3)</f>
        <v>0</v>
      </c>
      <c r="GG71" s="127">
        <f t="shared" ref="GG71:GN71" si="1938">COUNTIF($AF$143:$AF$212,GG$3)</f>
        <v>0</v>
      </c>
      <c r="GH71" s="127">
        <f t="shared" si="1938"/>
        <v>0</v>
      </c>
      <c r="GI71" s="127">
        <f t="shared" si="1938"/>
        <v>0</v>
      </c>
      <c r="GJ71" s="127">
        <f t="shared" si="1938"/>
        <v>0</v>
      </c>
      <c r="GK71" s="127">
        <f t="shared" si="1938"/>
        <v>0</v>
      </c>
      <c r="GL71" s="127">
        <f t="shared" si="1938"/>
        <v>0</v>
      </c>
      <c r="GM71" s="127">
        <f t="shared" si="1938"/>
        <v>0</v>
      </c>
      <c r="GN71" s="127">
        <f t="shared" si="1938"/>
        <v>0</v>
      </c>
      <c r="GO71" s="126">
        <f t="shared" si="1519"/>
        <v>0</v>
      </c>
      <c r="GP71" s="126" t="e">
        <f t="shared" si="1520"/>
        <v>#DIV/0!</v>
      </c>
      <c r="GQ71" s="126">
        <f>COUNTIF($AE$143:$AE$212,"&lt;45")-GN71</f>
        <v>0</v>
      </c>
      <c r="GR71" s="126">
        <f>COUNTIF($AE$143:$AE$212,"&lt;60")-GQ71</f>
        <v>0</v>
      </c>
      <c r="GS71" s="126">
        <f>COUNTIF($AE$143:$AE$212,"&lt;75")-GQ71-GR71</f>
        <v>0</v>
      </c>
      <c r="GT71" s="126">
        <f>COUNTIF($AE$143:$AE$212,"&lt;90")-GQ71-GR71-GS71</f>
        <v>0</v>
      </c>
      <c r="GU71" s="126">
        <f>COUNTIF($AE$143:$AE$212,"&gt;89")</f>
        <v>0</v>
      </c>
      <c r="GV71" s="126">
        <f>COUNTIF($AE$143:$AE$212,GV3)</f>
        <v>0</v>
      </c>
      <c r="GW71" s="126">
        <f>COUNTIF($AE$143:$AE$212,GW3)</f>
        <v>0</v>
      </c>
      <c r="GY71" s="115">
        <v>68</v>
      </c>
      <c r="GZ71" s="120" t="str">
        <f>IF('INPUT INF'!R$13="YES",GY71,"")</f>
        <v/>
      </c>
      <c r="HA71" s="120" t="str">
        <f t="shared" si="1867"/>
        <v>A K MAURYA</v>
      </c>
      <c r="HB71" s="120" t="str">
        <f>IF(GZ71="","",'INPUT INF'!L$13)</f>
        <v/>
      </c>
      <c r="HC71" s="120" t="str">
        <f>'INPUT INF'!R$3</f>
        <v>E</v>
      </c>
      <c r="HD71" s="133" t="str">
        <f>IFERROR(INDEX(GB$112:GB$136,MATCH($HB71,$GA$112:$GA$136,0)),"")</f>
        <v/>
      </c>
      <c r="HE71" s="133">
        <f>IFERROR(INDEX(GC$112:GC$136,MATCH($HB71,$GA$112:$GA$136,0)),"")</f>
        <v>0</v>
      </c>
      <c r="HF71" s="133">
        <f t="shared" ref="HF71" si="1939">IFERROR(INDEX(GD$112:GD$136,MATCH($HB71,$GA$112:$GA$136,0)),"")</f>
        <v>0</v>
      </c>
      <c r="HG71" s="133" t="str">
        <f t="shared" ref="HG71" si="1940">IFERROR(INDEX(GE$112:GE$136,MATCH($HB71,$GA$112:$GA$136,0)),"")</f>
        <v/>
      </c>
      <c r="HH71" s="133">
        <f t="shared" ref="HH71" si="1941">IFERROR(INDEX(GF$112:GF$136,MATCH($HB71,$GA$112:$GA$136,0)),"")</f>
        <v>0</v>
      </c>
      <c r="HI71" s="133">
        <f t="shared" ref="HI71" si="1942">IFERROR(INDEX(GG$112:GG$136,MATCH($HB71,$GA$112:$GA$136,0)),"")</f>
        <v>0</v>
      </c>
      <c r="HJ71" s="133">
        <f t="shared" ref="HJ71" si="1943">IFERROR(INDEX(GH$112:GH$136,MATCH($HB71,$GA$112:$GA$136,0)),"")</f>
        <v>0</v>
      </c>
      <c r="HK71" s="133">
        <f t="shared" ref="HK71" si="1944">IFERROR(INDEX(GI$112:GI$136,MATCH($HB71,$GA$112:$GA$136,0)),"")</f>
        <v>0</v>
      </c>
      <c r="HL71" s="133">
        <f t="shared" ref="HL71" si="1945">IFERROR(INDEX(GJ$112:GJ$136,MATCH($HB71,$GA$112:$GA$136,0)),"")</f>
        <v>0</v>
      </c>
      <c r="HM71" s="133">
        <f t="shared" ref="HM71" si="1946">IFERROR(INDEX(GK$112:GK$136,MATCH($HB71,$GA$112:$GA$136,0)),"")</f>
        <v>0</v>
      </c>
      <c r="HN71" s="133">
        <f t="shared" ref="HN71" si="1947">IFERROR(INDEX(GL$112:GL$136,MATCH($HB71,$GA$112:$GA$136,0)),"")</f>
        <v>0</v>
      </c>
      <c r="HO71" s="133">
        <f t="shared" ref="HO71" si="1948">IFERROR(INDEX(GM$112:GM$136,MATCH($HB71,$GA$112:$GA$136,0)),"")</f>
        <v>0</v>
      </c>
      <c r="HP71" s="133">
        <f t="shared" ref="HP71" si="1949">IFERROR(INDEX(GN$112:GN$136,MATCH($HB71,$GA$112:$GA$136,0)),"")</f>
        <v>0</v>
      </c>
      <c r="HQ71" s="133">
        <f t="shared" ref="HQ71" si="1950">IFERROR(INDEX(GO$112:GO$136,MATCH($HB71,$GA$112:$GA$136,0)),"")</f>
        <v>0</v>
      </c>
      <c r="HR71" s="133" t="str">
        <f t="shared" ref="HR71" si="1951">IFERROR(INDEX(GP$112:GP$136,MATCH($HB71,$GA$112:$GA$136,0)),"")</f>
        <v/>
      </c>
      <c r="HS71" s="133">
        <f t="shared" ref="HS71" si="1952">IFERROR(INDEX(GQ$112:GQ$136,MATCH($HB71,$GA$112:$GA$136,0)),"")</f>
        <v>0</v>
      </c>
      <c r="HT71" s="133">
        <f t="shared" ref="HT71" si="1953">IFERROR(INDEX(GR$112:GR$136,MATCH($HB71,$GA$112:$GA$136,0)),"")</f>
        <v>0</v>
      </c>
      <c r="HU71" s="133">
        <f t="shared" ref="HU71" si="1954">IFERROR(INDEX(GS$112:GS$136,MATCH($HB71,$GA$112:$GA$136,0)),"")</f>
        <v>0</v>
      </c>
      <c r="HV71" s="133">
        <f t="shared" ref="HV71" si="1955">IFERROR(INDEX(GT$112:GT$136,MATCH($HB71,$GA$112:$GA$136,0)),"")</f>
        <v>0</v>
      </c>
      <c r="HW71" s="133">
        <f t="shared" ref="HW71" si="1956">IFERROR(INDEX(GU$112:GU$136,MATCH($HB71,$GA$112:$GA$136,0)),"")</f>
        <v>0</v>
      </c>
      <c r="HX71" s="133">
        <f t="shared" ref="HX71" si="1957">IFERROR(INDEX(GV$112:GV$136,MATCH($HB71,$GA$112:$GA$136,0)),"")</f>
        <v>0</v>
      </c>
      <c r="HY71" s="133">
        <f t="shared" ref="HY71" si="1958">IFERROR(INDEX(GW$112:GW$136,MATCH($HB71,$GA$112:$GA$136,0)),"")</f>
        <v>0</v>
      </c>
      <c r="IA71" s="141" t="str">
        <f t="shared" si="1888"/>
        <v/>
      </c>
      <c r="IB71" s="131" t="str">
        <f t="shared" si="1889"/>
        <v/>
      </c>
      <c r="IC71" s="131" t="str">
        <f t="shared" si="1890"/>
        <v/>
      </c>
      <c r="ID71" s="131" t="str">
        <f t="shared" si="1891"/>
        <v/>
      </c>
      <c r="IE71" s="131" t="str">
        <f t="shared" si="1892"/>
        <v/>
      </c>
      <c r="IF71" s="131" t="str">
        <f t="shared" si="1893"/>
        <v/>
      </c>
      <c r="IG71" s="131" t="str">
        <f t="shared" si="1894"/>
        <v/>
      </c>
      <c r="IH71" s="131" t="str">
        <f t="shared" si="1895"/>
        <v/>
      </c>
      <c r="II71" s="131" t="str">
        <f t="shared" si="1896"/>
        <v/>
      </c>
      <c r="IJ71" s="131" t="str">
        <f t="shared" si="1897"/>
        <v/>
      </c>
      <c r="IK71" s="131" t="str">
        <f t="shared" si="1898"/>
        <v/>
      </c>
      <c r="IL71" s="131" t="str">
        <f t="shared" si="1899"/>
        <v/>
      </c>
      <c r="IM71" s="131" t="str">
        <f t="shared" si="1900"/>
        <v/>
      </c>
      <c r="IN71" s="131" t="str">
        <f t="shared" si="1901"/>
        <v/>
      </c>
      <c r="IO71" s="131" t="str">
        <f t="shared" si="1902"/>
        <v/>
      </c>
      <c r="IP71" s="131" t="str">
        <f t="shared" si="1903"/>
        <v/>
      </c>
      <c r="IQ71" s="131" t="str">
        <f t="shared" si="1904"/>
        <v/>
      </c>
      <c r="IR71" s="131" t="str">
        <f t="shared" si="1905"/>
        <v/>
      </c>
      <c r="IS71" s="131" t="str">
        <f t="shared" si="1906"/>
        <v/>
      </c>
      <c r="IT71" s="131" t="str">
        <f t="shared" si="1907"/>
        <v/>
      </c>
      <c r="IU71" s="131" t="str">
        <f t="shared" si="1908"/>
        <v/>
      </c>
      <c r="IV71" s="131" t="str">
        <f t="shared" si="1909"/>
        <v/>
      </c>
      <c r="IW71" s="131" t="str">
        <f t="shared" si="1910"/>
        <v/>
      </c>
      <c r="IX71" s="131" t="str">
        <f t="shared" si="1911"/>
        <v/>
      </c>
      <c r="IY71" s="131" t="str">
        <f t="shared" si="1912"/>
        <v/>
      </c>
      <c r="IZ71" s="131" t="str">
        <f t="shared" si="1913"/>
        <v/>
      </c>
      <c r="JC71" s="321" t="str">
        <f>'INPUT INF'!L64</f>
        <v>COMMERCE</v>
      </c>
      <c r="JD71" s="322"/>
      <c r="JE71" s="133"/>
      <c r="JF71" s="120"/>
      <c r="JG71" s="133" t="str">
        <f>JG48</f>
        <v>Total Appeared</v>
      </c>
      <c r="JH71" s="133" t="str">
        <f t="shared" ref="JH71:KB71" si="1959">JH48</f>
        <v>Total Passed</v>
      </c>
      <c r="JI71" s="133" t="str">
        <f t="shared" si="1959"/>
        <v>DETAINED</v>
      </c>
      <c r="JJ71" s="133" t="str">
        <f t="shared" si="1959"/>
        <v>COMP</v>
      </c>
      <c r="JK71" s="133" t="str">
        <f t="shared" si="1959"/>
        <v>Pass Percentage</v>
      </c>
      <c r="JL71" s="120" t="str">
        <f t="shared" si="1959"/>
        <v>A1</v>
      </c>
      <c r="JM71" s="120" t="str">
        <f t="shared" si="1959"/>
        <v>A2</v>
      </c>
      <c r="JN71" s="120" t="str">
        <f t="shared" si="1959"/>
        <v>B1</v>
      </c>
      <c r="JO71" s="120" t="str">
        <f t="shared" si="1959"/>
        <v>B2</v>
      </c>
      <c r="JP71" s="120" t="str">
        <f t="shared" si="1959"/>
        <v>C1</v>
      </c>
      <c r="JQ71" s="120" t="str">
        <f t="shared" si="1959"/>
        <v>C2</v>
      </c>
      <c r="JR71" s="120" t="str">
        <f t="shared" si="1959"/>
        <v>D1</v>
      </c>
      <c r="JS71" s="120" t="str">
        <f t="shared" si="1959"/>
        <v>D2</v>
      </c>
      <c r="JT71" s="120" t="str">
        <f t="shared" si="1959"/>
        <v>E</v>
      </c>
      <c r="JU71" s="120" t="str">
        <f t="shared" si="1959"/>
        <v>NxW</v>
      </c>
      <c r="JV71" s="120" t="str">
        <f t="shared" si="1959"/>
        <v>PI</v>
      </c>
      <c r="JW71" s="120" t="str">
        <f t="shared" si="1959"/>
        <v>33-44</v>
      </c>
      <c r="JX71" s="120" t="str">
        <f t="shared" si="1959"/>
        <v>45-59</v>
      </c>
      <c r="JY71" s="120" t="str">
        <f t="shared" si="1959"/>
        <v>60-74</v>
      </c>
      <c r="JZ71" s="120" t="str">
        <f t="shared" si="1959"/>
        <v>75-89</v>
      </c>
      <c r="KA71" s="120" t="str">
        <f t="shared" si="1959"/>
        <v>90-100</v>
      </c>
      <c r="KB71" s="120" t="str">
        <f t="shared" si="1959"/>
        <v>&gt;70</v>
      </c>
    </row>
    <row r="72" spans="1:288" ht="15" customHeight="1" x14ac:dyDescent="0.25">
      <c r="A72" s="115">
        <v>70</v>
      </c>
      <c r="B72" s="115" t="str">
        <f t="shared" si="1771"/>
        <v/>
      </c>
      <c r="C72" s="115" t="s">
        <v>68</v>
      </c>
      <c r="D72" s="100" t="str">
        <f t="shared" si="1865"/>
        <v>A</v>
      </c>
      <c r="E72" s="100" t="str">
        <f t="shared" si="1772"/>
        <v/>
      </c>
      <c r="F72" s="100" t="str">
        <f t="shared" si="1773"/>
        <v/>
      </c>
      <c r="G72" s="100" t="str">
        <f t="shared" si="1701"/>
        <v/>
      </c>
      <c r="H72" s="100" t="str">
        <f t="shared" si="1774"/>
        <v/>
      </c>
      <c r="I72" s="100" t="str">
        <f t="shared" si="1702"/>
        <v/>
      </c>
      <c r="J72" s="100" t="str">
        <f t="shared" si="1775"/>
        <v/>
      </c>
      <c r="K72" s="100" t="str">
        <f t="shared" si="1703"/>
        <v/>
      </c>
      <c r="L72" s="100" t="str">
        <f t="shared" si="1776"/>
        <v/>
      </c>
      <c r="M72" s="100" t="str">
        <f t="shared" si="1704"/>
        <v/>
      </c>
      <c r="N72" s="100" t="str">
        <f t="shared" si="1777"/>
        <v/>
      </c>
      <c r="O72" s="100" t="str">
        <f t="shared" si="1705"/>
        <v/>
      </c>
      <c r="P72" s="100" t="str">
        <f t="shared" si="1778"/>
        <v/>
      </c>
      <c r="Q72" s="100" t="str">
        <f t="shared" si="1706"/>
        <v/>
      </c>
      <c r="R72" s="100" t="str">
        <f t="shared" si="1779"/>
        <v/>
      </c>
      <c r="S72" s="100" t="str">
        <f t="shared" si="1707"/>
        <v/>
      </c>
      <c r="T72" s="100" t="str">
        <f t="shared" si="1780"/>
        <v/>
      </c>
      <c r="U72" s="100" t="str">
        <f t="shared" si="1708"/>
        <v/>
      </c>
      <c r="V72" s="100" t="str">
        <f t="shared" si="1781"/>
        <v/>
      </c>
      <c r="W72" s="100" t="str">
        <f t="shared" si="1709"/>
        <v/>
      </c>
      <c r="X72" s="100" t="str">
        <f t="shared" si="1782"/>
        <v/>
      </c>
      <c r="Y72" s="100" t="str">
        <f t="shared" si="1710"/>
        <v/>
      </c>
      <c r="Z72" s="100" t="str">
        <f t="shared" si="1783"/>
        <v/>
      </c>
      <c r="AA72" s="100" t="str">
        <f t="shared" si="1711"/>
        <v/>
      </c>
      <c r="AB72" s="100" t="str">
        <f t="shared" si="1784"/>
        <v/>
      </c>
      <c r="AC72" s="100" t="str">
        <f t="shared" si="1712"/>
        <v/>
      </c>
      <c r="AD72" s="100" t="str">
        <f t="shared" si="1785"/>
        <v/>
      </c>
      <c r="AE72" s="100" t="str">
        <f t="shared" si="1713"/>
        <v/>
      </c>
      <c r="AF72" s="100" t="str">
        <f t="shared" si="1786"/>
        <v/>
      </c>
      <c r="AG72" s="100" t="str">
        <f t="shared" si="1714"/>
        <v/>
      </c>
      <c r="AH72" s="100" t="str">
        <f t="shared" si="1787"/>
        <v/>
      </c>
      <c r="AI72" s="100" t="str">
        <f t="shared" si="1715"/>
        <v/>
      </c>
      <c r="AJ72" s="100" t="str">
        <f t="shared" si="1788"/>
        <v/>
      </c>
      <c r="AK72" s="100" t="str">
        <f t="shared" si="1716"/>
        <v/>
      </c>
      <c r="AL72" s="100" t="str">
        <f t="shared" si="1789"/>
        <v/>
      </c>
      <c r="AM72" s="100" t="str">
        <f t="shared" si="1717"/>
        <v/>
      </c>
      <c r="AN72" s="100" t="str">
        <f t="shared" si="1790"/>
        <v/>
      </c>
      <c r="AO72" s="100" t="str">
        <f t="shared" si="1718"/>
        <v/>
      </c>
      <c r="AP72" s="100" t="str">
        <f t="shared" si="1791"/>
        <v/>
      </c>
      <c r="AQ72" s="100" t="str">
        <f t="shared" si="1719"/>
        <v/>
      </c>
      <c r="AR72" s="100" t="str">
        <f t="shared" si="1792"/>
        <v/>
      </c>
      <c r="AS72" s="100" t="str">
        <f t="shared" si="1720"/>
        <v/>
      </c>
      <c r="AT72" s="100" t="str">
        <f t="shared" si="1793"/>
        <v/>
      </c>
      <c r="AU72" s="100" t="str">
        <f t="shared" si="1721"/>
        <v/>
      </c>
      <c r="AV72" s="100" t="str">
        <f t="shared" si="1794"/>
        <v/>
      </c>
      <c r="AW72" s="100" t="str">
        <f t="shared" si="1722"/>
        <v/>
      </c>
      <c r="AX72" s="100" t="str">
        <f t="shared" si="1795"/>
        <v/>
      </c>
      <c r="AY72" s="100" t="str">
        <f t="shared" si="1723"/>
        <v/>
      </c>
      <c r="AZ72" s="100" t="str">
        <f t="shared" si="1796"/>
        <v/>
      </c>
      <c r="BA72" s="100" t="str">
        <f t="shared" si="1724"/>
        <v/>
      </c>
      <c r="BB72" s="100" t="str">
        <f t="shared" si="1797"/>
        <v/>
      </c>
      <c r="BC72" s="100" t="str">
        <f>IFERROR(INDEX('INPUT INF'!$F$3:$F$601,MATCH($B72,'INPUT INF'!$A$3:$A$601,FALSE)),"")</f>
        <v/>
      </c>
      <c r="BD72" s="100" t="str">
        <f t="shared" si="1725"/>
        <v/>
      </c>
      <c r="BE72" s="100" t="str">
        <f t="shared" si="1798"/>
        <v/>
      </c>
      <c r="BF72" s="100" t="str">
        <f t="shared" si="1799"/>
        <v/>
      </c>
      <c r="BG72" s="115" t="str">
        <f t="shared" si="1800"/>
        <v/>
      </c>
      <c r="BH72" s="115" t="str">
        <f>IF(AND('INPUT INF'!$O$1="X",BG72="PASS"),BF72,IF($BG72="","0",IF('INPUT INF'!$N$63="YES",$BF72,"")))</f>
        <v>0</v>
      </c>
      <c r="BI72" s="115" t="str">
        <f>IF($BG72="","0",IF('INPUT INF'!$N$64="YES",$BF72,""))</f>
        <v>0</v>
      </c>
      <c r="BJ72" s="115" t="str">
        <f>IF($BG72="","0",IF('INPUT INF'!$N$65="YES",$BF72,""))</f>
        <v>0</v>
      </c>
      <c r="BL72" s="116" t="str">
        <f t="shared" si="1801"/>
        <v/>
      </c>
      <c r="BM72" s="116" t="str">
        <f t="shared" si="1802"/>
        <v/>
      </c>
      <c r="BN72" s="116" t="str">
        <f t="shared" si="1802"/>
        <v/>
      </c>
      <c r="BR72" s="116" t="str">
        <f t="shared" si="1803"/>
        <v/>
      </c>
      <c r="BS72" s="116" t="str">
        <f t="shared" si="1804"/>
        <v/>
      </c>
      <c r="BT72" s="116" t="str">
        <f t="shared" si="1804"/>
        <v/>
      </c>
      <c r="BX72" s="116" t="str">
        <f t="shared" si="1805"/>
        <v/>
      </c>
      <c r="BY72" s="116" t="str">
        <f t="shared" si="1806"/>
        <v/>
      </c>
      <c r="BZ72" s="116" t="str">
        <f t="shared" si="1806"/>
        <v/>
      </c>
      <c r="CD72" s="116" t="str">
        <f t="shared" si="1807"/>
        <v/>
      </c>
      <c r="CE72" s="116" t="str">
        <f t="shared" si="1808"/>
        <v/>
      </c>
      <c r="CF72" s="116" t="str">
        <f t="shared" si="1809"/>
        <v/>
      </c>
      <c r="CJ72" s="116" t="str">
        <f t="shared" si="1810"/>
        <v/>
      </c>
      <c r="CK72" s="116" t="str">
        <f t="shared" si="1811"/>
        <v/>
      </c>
      <c r="CL72" s="116" t="str">
        <f t="shared" si="1812"/>
        <v/>
      </c>
      <c r="CP72" s="116" t="str">
        <f t="shared" si="1813"/>
        <v/>
      </c>
      <c r="CQ72" s="116" t="str">
        <f t="shared" si="1814"/>
        <v/>
      </c>
      <c r="CR72" s="116" t="str">
        <f t="shared" si="1815"/>
        <v/>
      </c>
      <c r="DH72" s="115" t="str">
        <f t="shared" si="1816"/>
        <v/>
      </c>
      <c r="DI72" s="115" t="str">
        <f t="shared" si="1726"/>
        <v/>
      </c>
      <c r="DJ72" s="115" t="str">
        <f t="shared" si="1727"/>
        <v/>
      </c>
      <c r="DK72" s="115" t="str">
        <f t="shared" si="1728"/>
        <v/>
      </c>
      <c r="DL72" s="115" t="str">
        <f t="shared" si="1729"/>
        <v/>
      </c>
      <c r="DM72" s="115" t="str">
        <f t="shared" si="1730"/>
        <v/>
      </c>
      <c r="DN72" s="115" t="str">
        <f t="shared" si="1731"/>
        <v/>
      </c>
      <c r="DO72" s="115" t="str">
        <f t="shared" si="1732"/>
        <v/>
      </c>
      <c r="DP72" s="115" t="str">
        <f t="shared" si="1733"/>
        <v/>
      </c>
      <c r="DQ72" s="115" t="str">
        <f t="shared" si="1734"/>
        <v/>
      </c>
      <c r="DR72" s="115" t="str">
        <f t="shared" si="1735"/>
        <v/>
      </c>
      <c r="DS72" s="115" t="str">
        <f t="shared" si="1736"/>
        <v/>
      </c>
      <c r="DT72" s="115" t="str">
        <f t="shared" si="1737"/>
        <v/>
      </c>
      <c r="DU72" s="115" t="str">
        <f t="shared" si="1738"/>
        <v/>
      </c>
      <c r="DV72" s="115" t="str">
        <f t="shared" si="1739"/>
        <v/>
      </c>
      <c r="DW72" s="115" t="str">
        <f t="shared" si="1740"/>
        <v/>
      </c>
      <c r="DX72" s="115" t="str">
        <f t="shared" si="1741"/>
        <v/>
      </c>
      <c r="DY72" s="115" t="str">
        <f t="shared" si="1742"/>
        <v/>
      </c>
      <c r="DZ72" s="115" t="str">
        <f t="shared" si="1743"/>
        <v/>
      </c>
      <c r="EA72" s="115" t="str">
        <f t="shared" si="1744"/>
        <v/>
      </c>
      <c r="EB72" s="115" t="str">
        <f t="shared" si="1745"/>
        <v/>
      </c>
      <c r="EC72" s="115" t="str">
        <f t="shared" si="1746"/>
        <v/>
      </c>
      <c r="ED72" s="115" t="str">
        <f t="shared" si="1747"/>
        <v/>
      </c>
      <c r="EE72" s="115" t="str">
        <f t="shared" si="1748"/>
        <v/>
      </c>
      <c r="EF72" s="115" t="str">
        <f t="shared" si="1749"/>
        <v/>
      </c>
      <c r="EG72" s="115" t="str">
        <f t="shared" si="1817"/>
        <v/>
      </c>
      <c r="EH72" s="115" t="str">
        <f t="shared" si="1818"/>
        <v/>
      </c>
      <c r="EI72" s="115" t="str">
        <f t="shared" si="1819"/>
        <v/>
      </c>
      <c r="EJ72" s="115" t="str">
        <f t="shared" si="1820"/>
        <v/>
      </c>
      <c r="EK72" s="115" t="str">
        <f t="shared" si="1821"/>
        <v/>
      </c>
      <c r="EL72" s="115" t="str">
        <f t="shared" si="1822"/>
        <v/>
      </c>
      <c r="EM72" s="115" t="str">
        <f t="shared" si="1823"/>
        <v/>
      </c>
      <c r="EN72" s="115" t="str">
        <f t="shared" si="1824"/>
        <v/>
      </c>
      <c r="EO72" s="115" t="str">
        <f t="shared" si="1825"/>
        <v/>
      </c>
      <c r="EP72" s="115" t="str">
        <f t="shared" si="1826"/>
        <v/>
      </c>
      <c r="EQ72" s="115" t="str">
        <f t="shared" si="1827"/>
        <v/>
      </c>
      <c r="ER72" s="115" t="str">
        <f t="shared" si="1828"/>
        <v/>
      </c>
      <c r="ES72" s="115" t="str">
        <f t="shared" si="1829"/>
        <v/>
      </c>
      <c r="ET72" s="115" t="str">
        <f t="shared" si="1830"/>
        <v/>
      </c>
      <c r="EU72" s="115" t="str">
        <f t="shared" si="1831"/>
        <v/>
      </c>
      <c r="EV72" s="115" t="str">
        <f t="shared" si="1832"/>
        <v/>
      </c>
      <c r="EW72" s="115" t="str">
        <f t="shared" si="1833"/>
        <v/>
      </c>
      <c r="EX72" s="115" t="str">
        <f t="shared" si="1834"/>
        <v/>
      </c>
      <c r="EY72" s="115" t="str">
        <f t="shared" si="1835"/>
        <v/>
      </c>
      <c r="EZ72" s="115" t="str">
        <f t="shared" si="1836"/>
        <v/>
      </c>
      <c r="FA72" s="115" t="str">
        <f t="shared" si="1837"/>
        <v/>
      </c>
      <c r="FB72" s="115" t="str">
        <f t="shared" si="1838"/>
        <v/>
      </c>
      <c r="FC72" s="115" t="str">
        <f t="shared" si="1839"/>
        <v/>
      </c>
      <c r="FD72" s="115" t="str">
        <f t="shared" si="1840"/>
        <v/>
      </c>
      <c r="FE72" s="115" t="str">
        <f t="shared" si="1841"/>
        <v/>
      </c>
      <c r="FF72" s="115">
        <f t="shared" si="1653"/>
        <v>54</v>
      </c>
      <c r="FG72" s="115" t="str">
        <f>IFERROR(SMALL($DM$3:$DM$422,$A$12),"")</f>
        <v/>
      </c>
      <c r="FH72" s="115">
        <f t="shared" si="1654"/>
        <v>96</v>
      </c>
      <c r="FI72" s="115" t="str">
        <f t="shared" si="1842"/>
        <v/>
      </c>
      <c r="FJ72" s="115" t="str">
        <f t="shared" si="1843"/>
        <v/>
      </c>
      <c r="FU72" s="100">
        <v>14</v>
      </c>
      <c r="FV72" s="219">
        <v>85</v>
      </c>
      <c r="FW72" s="218" t="s">
        <v>140</v>
      </c>
      <c r="GA72" s="212" t="str">
        <f t="shared" si="1515"/>
        <v/>
      </c>
      <c r="GB72" s="140" t="str">
        <f t="shared" si="1516"/>
        <v/>
      </c>
      <c r="GC72" s="126">
        <f>COUNTIF($AG$142:$AG$212,"&gt;0")</f>
        <v>0</v>
      </c>
      <c r="GD72" s="148">
        <f t="shared" si="1517"/>
        <v>0</v>
      </c>
      <c r="GE72" s="148" t="str">
        <f t="shared" si="1492"/>
        <v/>
      </c>
      <c r="GF72" s="127">
        <f>COUNTIF($AH$143:$AH$212,GF$3)</f>
        <v>0</v>
      </c>
      <c r="GG72" s="127">
        <f t="shared" ref="GG72:GN72" si="1960">COUNTIF($AH$143:$AH$212,GG$3)</f>
        <v>0</v>
      </c>
      <c r="GH72" s="127">
        <f t="shared" si="1960"/>
        <v>0</v>
      </c>
      <c r="GI72" s="127">
        <f t="shared" si="1960"/>
        <v>0</v>
      </c>
      <c r="GJ72" s="127">
        <f t="shared" si="1960"/>
        <v>0</v>
      </c>
      <c r="GK72" s="127">
        <f t="shared" si="1960"/>
        <v>0</v>
      </c>
      <c r="GL72" s="127">
        <f t="shared" si="1960"/>
        <v>0</v>
      </c>
      <c r="GM72" s="127">
        <f t="shared" si="1960"/>
        <v>0</v>
      </c>
      <c r="GN72" s="127">
        <f t="shared" si="1960"/>
        <v>0</v>
      </c>
      <c r="GO72" s="126">
        <f t="shared" si="1519"/>
        <v>0</v>
      </c>
      <c r="GP72" s="126" t="e">
        <f t="shared" si="1520"/>
        <v>#DIV/0!</v>
      </c>
      <c r="GQ72" s="126">
        <f>COUNTIF($AG$143:$AG$212,"&lt;45")-GN72</f>
        <v>0</v>
      </c>
      <c r="GR72" s="126">
        <f>COUNTIF($AG$143:$AG$212,"&lt;60")-GQ72</f>
        <v>0</v>
      </c>
      <c r="GS72" s="126">
        <f>COUNTIF($AG$143:$AG$212,"&lt;75")-GQ72-GR72</f>
        <v>0</v>
      </c>
      <c r="GT72" s="126">
        <f>COUNTIF($AG$143:$AG$212,"&lt;90")-GQ72-GR72-GS72</f>
        <v>0</v>
      </c>
      <c r="GU72" s="126">
        <f>COUNTIF($AG$143:$AG$212,"&gt;89")</f>
        <v>0</v>
      </c>
      <c r="GV72" s="126">
        <f>COUNTIF($AG$143:$AG$212,GV3)</f>
        <v>0</v>
      </c>
      <c r="GW72" s="126">
        <f>COUNTIF($AG$143:$AG$212,GW3)</f>
        <v>0</v>
      </c>
      <c r="GY72" s="115">
        <v>69</v>
      </c>
      <c r="GZ72" s="120" t="str">
        <f>IF('INPUT INF'!S$13="YES",GY72,"")</f>
        <v/>
      </c>
      <c r="HA72" s="120" t="str">
        <f t="shared" si="1867"/>
        <v>A K MAURYA</v>
      </c>
      <c r="HB72" s="120" t="str">
        <f>IF(GZ72="","",'INPUT INF'!L$13)</f>
        <v/>
      </c>
      <c r="HC72" s="120">
        <f>'INPUT INF'!S$3</f>
        <v>0</v>
      </c>
      <c r="HD72" s="133" t="str">
        <f t="shared" ref="HD72:HD73" si="1961">IFERROR(INDEX(GB$112:GB$136,MATCH($HB72,$GA$112:$GA$136,0)),"")</f>
        <v/>
      </c>
      <c r="HE72" s="133">
        <f>IFERROR(INDEX(GC$139:GC$163,MATCH($HB72,$GA$139:$GA$163,0)),"")</f>
        <v>0</v>
      </c>
      <c r="HF72" s="133">
        <f t="shared" ref="HF72" si="1962">IFERROR(INDEX(GD$139:GD$163,MATCH($HB72,$GA$139:$GA$163,0)),"")</f>
        <v>0</v>
      </c>
      <c r="HG72" s="133" t="str">
        <f t="shared" ref="HG72" si="1963">IFERROR(INDEX(GE$139:GE$163,MATCH($HB72,$GA$139:$GA$163,0)),"")</f>
        <v/>
      </c>
      <c r="HH72" s="133">
        <f t="shared" ref="HH72" si="1964">IFERROR(INDEX(GF$139:GF$163,MATCH($HB72,$GA$139:$GA$163,0)),"")</f>
        <v>0</v>
      </c>
      <c r="HI72" s="133">
        <f t="shared" ref="HI72" si="1965">IFERROR(INDEX(GG$139:GG$163,MATCH($HB72,$GA$139:$GA$163,0)),"")</f>
        <v>0</v>
      </c>
      <c r="HJ72" s="133">
        <f t="shared" ref="HJ72" si="1966">IFERROR(INDEX(GH$139:GH$163,MATCH($HB72,$GA$139:$GA$163,0)),"")</f>
        <v>0</v>
      </c>
      <c r="HK72" s="133">
        <f t="shared" ref="HK72" si="1967">IFERROR(INDEX(GI$139:GI$163,MATCH($HB72,$GA$139:$GA$163,0)),"")</f>
        <v>0</v>
      </c>
      <c r="HL72" s="133">
        <f t="shared" ref="HL72" si="1968">IFERROR(INDEX(GJ$139:GJ$163,MATCH($HB72,$GA$139:$GA$163,0)),"")</f>
        <v>0</v>
      </c>
      <c r="HM72" s="133">
        <f t="shared" ref="HM72" si="1969">IFERROR(INDEX(GK$139:GK$163,MATCH($HB72,$GA$139:$GA$163,0)),"")</f>
        <v>0</v>
      </c>
      <c r="HN72" s="133">
        <f t="shared" ref="HN72" si="1970">IFERROR(INDEX(GL$139:GL$163,MATCH($HB72,$GA$139:$GA$163,0)),"")</f>
        <v>0</v>
      </c>
      <c r="HO72" s="133">
        <f t="shared" ref="HO72" si="1971">IFERROR(INDEX(GM$139:GM$163,MATCH($HB72,$GA$139:$GA$163,0)),"")</f>
        <v>0</v>
      </c>
      <c r="HP72" s="133">
        <f t="shared" ref="HP72" si="1972">IFERROR(INDEX(GN$139:GN$163,MATCH($HB72,$GA$139:$GA$163,0)),"")</f>
        <v>0</v>
      </c>
      <c r="HQ72" s="133">
        <f t="shared" ref="HQ72" si="1973">IFERROR(INDEX(GO$139:GO$163,MATCH($HB72,$GA$139:$GA$163,0)),"")</f>
        <v>0</v>
      </c>
      <c r="HR72" s="133" t="str">
        <f t="shared" ref="HR72" si="1974">IFERROR(INDEX(GP$139:GP$163,MATCH($HB72,$GA$139:$GA$163,0)),"")</f>
        <v/>
      </c>
      <c r="HS72" s="133">
        <f t="shared" ref="HS72" si="1975">IFERROR(INDEX(GQ$139:GQ$163,MATCH($HB72,$GA$139:$GA$163,0)),"")</f>
        <v>0</v>
      </c>
      <c r="HT72" s="133">
        <f t="shared" ref="HT72" si="1976">IFERROR(INDEX(GR$139:GR$163,MATCH($HB72,$GA$139:$GA$163,0)),"")</f>
        <v>0</v>
      </c>
      <c r="HU72" s="133">
        <f t="shared" ref="HU72" si="1977">IFERROR(INDEX(GS$139:GS$163,MATCH($HB72,$GA$139:$GA$163,0)),"")</f>
        <v>0</v>
      </c>
      <c r="HV72" s="133">
        <f t="shared" ref="HV72" si="1978">IFERROR(INDEX(GT$139:GT$163,MATCH($HB72,$GA$139:$GA$163,0)),"")</f>
        <v>0</v>
      </c>
      <c r="HW72" s="133">
        <f t="shared" ref="HW72" si="1979">IFERROR(INDEX(GU$139:GU$163,MATCH($HB72,$GA$139:$GA$163,0)),"")</f>
        <v>0</v>
      </c>
      <c r="HX72" s="133">
        <f t="shared" ref="HX72" si="1980">IFERROR(INDEX(GV$139:GV$163,MATCH($HB72,$GA$139:$GA$163,0)),"")</f>
        <v>0</v>
      </c>
      <c r="HY72" s="133">
        <f t="shared" ref="HY72" si="1981">IFERROR(INDEX(GW$139:GW$163,MATCH($HB72,$GA$139:$GA$163,0)),"")</f>
        <v>0</v>
      </c>
      <c r="IA72" s="141" t="str">
        <f t="shared" si="1888"/>
        <v/>
      </c>
      <c r="IB72" s="131" t="str">
        <f t="shared" si="1889"/>
        <v/>
      </c>
      <c r="IC72" s="131" t="str">
        <f t="shared" si="1890"/>
        <v/>
      </c>
      <c r="ID72" s="131" t="str">
        <f t="shared" si="1891"/>
        <v/>
      </c>
      <c r="IE72" s="131" t="str">
        <f t="shared" si="1892"/>
        <v/>
      </c>
      <c r="IF72" s="131" t="str">
        <f t="shared" si="1893"/>
        <v/>
      </c>
      <c r="IG72" s="131" t="str">
        <f t="shared" si="1894"/>
        <v/>
      </c>
      <c r="IH72" s="131" t="str">
        <f t="shared" si="1895"/>
        <v/>
      </c>
      <c r="II72" s="131" t="str">
        <f t="shared" si="1896"/>
        <v/>
      </c>
      <c r="IJ72" s="131" t="str">
        <f t="shared" si="1897"/>
        <v/>
      </c>
      <c r="IK72" s="131" t="str">
        <f t="shared" si="1898"/>
        <v/>
      </c>
      <c r="IL72" s="131" t="str">
        <f t="shared" si="1899"/>
        <v/>
      </c>
      <c r="IM72" s="131" t="str">
        <f t="shared" si="1900"/>
        <v/>
      </c>
      <c r="IN72" s="131" t="str">
        <f t="shared" si="1901"/>
        <v/>
      </c>
      <c r="IO72" s="131" t="str">
        <f t="shared" si="1902"/>
        <v/>
      </c>
      <c r="IP72" s="131" t="str">
        <f t="shared" si="1903"/>
        <v/>
      </c>
      <c r="IQ72" s="131" t="str">
        <f t="shared" si="1904"/>
        <v/>
      </c>
      <c r="IR72" s="131" t="str">
        <f t="shared" si="1905"/>
        <v/>
      </c>
      <c r="IS72" s="131" t="str">
        <f t="shared" si="1906"/>
        <v/>
      </c>
      <c r="IT72" s="131" t="str">
        <f t="shared" si="1907"/>
        <v/>
      </c>
      <c r="IU72" s="131" t="str">
        <f t="shared" si="1908"/>
        <v/>
      </c>
      <c r="IV72" s="131" t="str">
        <f t="shared" si="1909"/>
        <v/>
      </c>
      <c r="IW72" s="131" t="str">
        <f t="shared" si="1910"/>
        <v/>
      </c>
      <c r="IX72" s="131" t="str">
        <f t="shared" si="1911"/>
        <v/>
      </c>
      <c r="IY72" s="131" t="str">
        <f t="shared" si="1912"/>
        <v/>
      </c>
      <c r="IZ72" s="131" t="str">
        <f t="shared" si="1913"/>
        <v/>
      </c>
      <c r="JC72" s="133"/>
      <c r="JD72" s="133" t="e">
        <f>SMALL($JE$4:$JE$21,JB4)</f>
        <v>#NUM!</v>
      </c>
      <c r="JE72" s="133"/>
      <c r="JF72" s="133" t="str">
        <f t="shared" ref="JF72:JJ77" si="1982">IFERROR(INDEX(JF$4:JF$21,MATCH($JD72,$JB$4:$JB$31,0)),"")</f>
        <v/>
      </c>
      <c r="JG72" s="133" t="str">
        <f t="shared" si="1982"/>
        <v/>
      </c>
      <c r="JH72" s="133" t="str">
        <f t="shared" si="1982"/>
        <v/>
      </c>
      <c r="JI72" s="133" t="str">
        <f t="shared" si="1982"/>
        <v/>
      </c>
      <c r="JJ72" s="133" t="str">
        <f t="shared" si="1982"/>
        <v/>
      </c>
      <c r="JK72" s="133" t="e">
        <f t="shared" ref="JK72:JK92" si="1983">ROUNDUP(JH72/JG72*100,2)</f>
        <v>#VALUE!</v>
      </c>
      <c r="JL72" s="133" t="str">
        <f t="shared" ref="JL72:JU77" si="1984">IFERROR(INDEX(JL$4:JL$21,MATCH($JD72,$JB$4:$JB$31,0)),"")</f>
        <v/>
      </c>
      <c r="JM72" s="133" t="str">
        <f t="shared" si="1984"/>
        <v/>
      </c>
      <c r="JN72" s="133" t="str">
        <f t="shared" si="1984"/>
        <v/>
      </c>
      <c r="JO72" s="133" t="str">
        <f t="shared" si="1984"/>
        <v/>
      </c>
      <c r="JP72" s="133" t="str">
        <f t="shared" si="1984"/>
        <v/>
      </c>
      <c r="JQ72" s="133" t="str">
        <f t="shared" si="1984"/>
        <v/>
      </c>
      <c r="JR72" s="133" t="str">
        <f t="shared" si="1984"/>
        <v/>
      </c>
      <c r="JS72" s="133" t="str">
        <f t="shared" si="1984"/>
        <v/>
      </c>
      <c r="JT72" s="133" t="str">
        <f t="shared" si="1984"/>
        <v/>
      </c>
      <c r="JU72" s="133" t="str">
        <f t="shared" si="1984"/>
        <v/>
      </c>
      <c r="JV72" s="120" t="e">
        <f t="shared" ref="JV72:JV92" si="1985">ROUND(JU72*12.5/SUM(JL72:JT72),2)</f>
        <v>#VALUE!</v>
      </c>
      <c r="JW72" s="133" t="str">
        <f t="shared" ref="JW72:KB77" si="1986">IFERROR(INDEX(JW$4:JW$21,MATCH($JD72,$JB$4:$JB$31,0)),"")</f>
        <v/>
      </c>
      <c r="JX72" s="133" t="str">
        <f t="shared" si="1986"/>
        <v/>
      </c>
      <c r="JY72" s="133" t="str">
        <f t="shared" si="1986"/>
        <v/>
      </c>
      <c r="JZ72" s="133" t="str">
        <f t="shared" si="1986"/>
        <v/>
      </c>
      <c r="KA72" s="133" t="str">
        <f t="shared" si="1986"/>
        <v/>
      </c>
      <c r="KB72" s="133" t="str">
        <f t="shared" si="1986"/>
        <v/>
      </c>
    </row>
    <row r="73" spans="1:288" ht="15" customHeight="1" x14ac:dyDescent="0.25">
      <c r="A73" s="115">
        <v>71</v>
      </c>
      <c r="B73" s="115">
        <f>IFERROR(SMALL($C$2004:$C$2901,A3),"")</f>
        <v>12672036</v>
      </c>
      <c r="C73" s="115" t="s">
        <v>68</v>
      </c>
      <c r="D73" s="100" t="str">
        <f>'INPUT INF'!O62</f>
        <v>B</v>
      </c>
      <c r="E73" s="100" t="str">
        <f t="shared" si="1772"/>
        <v/>
      </c>
      <c r="F73" s="100" t="str">
        <f t="shared" si="1773"/>
        <v/>
      </c>
      <c r="G73" s="100">
        <f t="shared" si="1701"/>
        <v>91</v>
      </c>
      <c r="H73" s="100" t="str">
        <f t="shared" si="1774"/>
        <v>B1</v>
      </c>
      <c r="I73" s="100" t="str">
        <f t="shared" si="1702"/>
        <v/>
      </c>
      <c r="J73" s="100" t="str">
        <f t="shared" si="1775"/>
        <v/>
      </c>
      <c r="K73" s="100">
        <f t="shared" si="1703"/>
        <v>96</v>
      </c>
      <c r="L73" s="100" t="str">
        <f t="shared" si="1776"/>
        <v>A1</v>
      </c>
      <c r="M73" s="100">
        <f t="shared" si="1704"/>
        <v>80</v>
      </c>
      <c r="N73" s="100" t="str">
        <f t="shared" si="1777"/>
        <v>B1</v>
      </c>
      <c r="O73" s="100">
        <f t="shared" si="1705"/>
        <v>80</v>
      </c>
      <c r="P73" s="100" t="str">
        <f t="shared" si="1778"/>
        <v>B2</v>
      </c>
      <c r="Q73" s="100" t="str">
        <f t="shared" si="1706"/>
        <v/>
      </c>
      <c r="R73" s="100" t="str">
        <f t="shared" si="1779"/>
        <v/>
      </c>
      <c r="S73" s="100" t="str">
        <f t="shared" si="1707"/>
        <v/>
      </c>
      <c r="T73" s="100" t="str">
        <f t="shared" si="1780"/>
        <v/>
      </c>
      <c r="U73" s="100" t="str">
        <f t="shared" si="1708"/>
        <v/>
      </c>
      <c r="V73" s="100" t="str">
        <f t="shared" si="1781"/>
        <v/>
      </c>
      <c r="W73" s="100" t="str">
        <f t="shared" si="1709"/>
        <v/>
      </c>
      <c r="X73" s="100" t="str">
        <f t="shared" si="1782"/>
        <v/>
      </c>
      <c r="Y73" s="100" t="str">
        <f t="shared" si="1710"/>
        <v/>
      </c>
      <c r="Z73" s="100" t="str">
        <f t="shared" si="1783"/>
        <v/>
      </c>
      <c r="AA73" s="100">
        <f t="shared" si="1711"/>
        <v>79</v>
      </c>
      <c r="AB73" s="100" t="str">
        <f t="shared" si="1784"/>
        <v>B1</v>
      </c>
      <c r="AC73" s="100" t="str">
        <f t="shared" si="1712"/>
        <v/>
      </c>
      <c r="AD73" s="100" t="str">
        <f t="shared" si="1785"/>
        <v/>
      </c>
      <c r="AE73" s="100" t="str">
        <f t="shared" si="1713"/>
        <v/>
      </c>
      <c r="AF73" s="100" t="str">
        <f t="shared" si="1786"/>
        <v/>
      </c>
      <c r="AG73" s="100" t="str">
        <f t="shared" si="1714"/>
        <v/>
      </c>
      <c r="AH73" s="100" t="str">
        <f t="shared" si="1787"/>
        <v/>
      </c>
      <c r="AI73" s="100" t="str">
        <f t="shared" si="1715"/>
        <v/>
      </c>
      <c r="AJ73" s="100" t="str">
        <f t="shared" si="1788"/>
        <v/>
      </c>
      <c r="AK73" s="100" t="str">
        <f t="shared" si="1716"/>
        <v/>
      </c>
      <c r="AL73" s="100" t="str">
        <f t="shared" si="1789"/>
        <v/>
      </c>
      <c r="AM73" s="100" t="str">
        <f t="shared" si="1717"/>
        <v/>
      </c>
      <c r="AN73" s="100" t="str">
        <f t="shared" si="1790"/>
        <v/>
      </c>
      <c r="AO73" s="100" t="str">
        <f t="shared" si="1718"/>
        <v/>
      </c>
      <c r="AP73" s="100" t="str">
        <f t="shared" si="1791"/>
        <v/>
      </c>
      <c r="AQ73" s="100" t="str">
        <f t="shared" si="1719"/>
        <v/>
      </c>
      <c r="AR73" s="100" t="str">
        <f t="shared" si="1792"/>
        <v/>
      </c>
      <c r="AS73" s="100" t="str">
        <f t="shared" si="1720"/>
        <v/>
      </c>
      <c r="AT73" s="100" t="str">
        <f t="shared" si="1793"/>
        <v/>
      </c>
      <c r="AU73" s="100" t="str">
        <f t="shared" si="1721"/>
        <v/>
      </c>
      <c r="AV73" s="100" t="str">
        <f t="shared" si="1794"/>
        <v/>
      </c>
      <c r="AW73" s="100" t="str">
        <f t="shared" si="1722"/>
        <v/>
      </c>
      <c r="AX73" s="100" t="str">
        <f t="shared" si="1795"/>
        <v/>
      </c>
      <c r="AY73" s="100" t="str">
        <f t="shared" si="1723"/>
        <v/>
      </c>
      <c r="AZ73" s="100" t="str">
        <f t="shared" si="1796"/>
        <v/>
      </c>
      <c r="BA73" s="100" t="str">
        <f t="shared" si="1724"/>
        <v/>
      </c>
      <c r="BB73" s="100" t="str">
        <f t="shared" si="1797"/>
        <v/>
      </c>
      <c r="BC73" s="100">
        <f>IFERROR(INDEX('INPUT INF'!$F$3:$F$601,MATCH($B73,'INPUT INF'!$A$3:$A$601,FALSE)),"")</f>
        <v>0</v>
      </c>
      <c r="BD73" s="100">
        <f t="shared" si="1725"/>
        <v>0</v>
      </c>
      <c r="BE73" s="100" t="str">
        <f t="shared" si="1798"/>
        <v/>
      </c>
      <c r="BF73" s="100">
        <f t="shared" si="1799"/>
        <v>426</v>
      </c>
      <c r="BG73" s="115" t="str">
        <f t="shared" si="1800"/>
        <v>PASS</v>
      </c>
      <c r="BH73" s="115">
        <f>IF(AND('INPUT INF'!$O$1="X",BG73="PASS"),BF73,IF($BG73="","0",IF('INPUT INF'!$N$63="YES",$BF73,"")))</f>
        <v>426</v>
      </c>
      <c r="BI73" s="115">
        <f>IF($BG73="","0",IF('INPUT INF'!$O$64="YES",$BF73,"0"))</f>
        <v>426</v>
      </c>
      <c r="BJ73" s="115" t="str">
        <f>IF($BG73="","0",IF('INPUT INF'!$O$65="YES",$BF73,"0"))</f>
        <v>0</v>
      </c>
      <c r="BL73" s="116" t="str">
        <f t="shared" si="1801"/>
        <v/>
      </c>
      <c r="BM73" s="116" t="str">
        <f t="shared" si="1802"/>
        <v/>
      </c>
      <c r="BN73" s="116" t="str">
        <f t="shared" si="1802"/>
        <v/>
      </c>
      <c r="BR73" s="116" t="str">
        <f t="shared" si="1803"/>
        <v/>
      </c>
      <c r="BS73" s="116" t="str">
        <f t="shared" si="1804"/>
        <v/>
      </c>
      <c r="BT73" s="116" t="str">
        <f t="shared" si="1804"/>
        <v/>
      </c>
      <c r="BX73" s="116" t="str">
        <f t="shared" si="1805"/>
        <v/>
      </c>
      <c r="BY73" s="116" t="str">
        <f t="shared" si="1806"/>
        <v/>
      </c>
      <c r="BZ73" s="116" t="str">
        <f t="shared" si="1806"/>
        <v/>
      </c>
      <c r="CD73" s="116" t="str">
        <f t="shared" si="1807"/>
        <v/>
      </c>
      <c r="CE73" s="116" t="str">
        <f t="shared" si="1808"/>
        <v/>
      </c>
      <c r="CF73" s="116" t="str">
        <f t="shared" si="1809"/>
        <v/>
      </c>
      <c r="CJ73" s="116" t="str">
        <f t="shared" si="1810"/>
        <v/>
      </c>
      <c r="CK73" s="116" t="str">
        <f t="shared" si="1811"/>
        <v/>
      </c>
      <c r="CL73" s="116" t="str">
        <f t="shared" si="1812"/>
        <v/>
      </c>
      <c r="CP73" s="116" t="str">
        <f t="shared" si="1813"/>
        <v/>
      </c>
      <c r="CQ73" s="116" t="str">
        <f t="shared" si="1814"/>
        <v/>
      </c>
      <c r="CR73" s="116" t="str">
        <f t="shared" si="1815"/>
        <v/>
      </c>
      <c r="CZ73" s="115" t="str">
        <f>'INPUT INF'!L64</f>
        <v>COMMERCE</v>
      </c>
      <c r="DA73" s="115" t="s">
        <v>56</v>
      </c>
      <c r="DB73" s="100" t="str">
        <f>DB63</f>
        <v>II SHIFT</v>
      </c>
      <c r="DH73" s="115" t="str">
        <f t="shared" si="1816"/>
        <v/>
      </c>
      <c r="DI73" s="115" t="str">
        <f t="shared" si="1726"/>
        <v/>
      </c>
      <c r="DJ73" s="115" t="str">
        <f t="shared" si="1727"/>
        <v/>
      </c>
      <c r="DK73" s="115">
        <f t="shared" si="1728"/>
        <v>12672036</v>
      </c>
      <c r="DL73" s="115" t="str">
        <f t="shared" si="1729"/>
        <v/>
      </c>
      <c r="DM73" s="115" t="str">
        <f t="shared" si="1730"/>
        <v/>
      </c>
      <c r="DN73" s="115" t="str">
        <f t="shared" si="1731"/>
        <v/>
      </c>
      <c r="DO73" s="115" t="str">
        <f t="shared" si="1732"/>
        <v/>
      </c>
      <c r="DP73" s="115" t="str">
        <f t="shared" si="1733"/>
        <v/>
      </c>
      <c r="DQ73" s="115" t="str">
        <f t="shared" si="1734"/>
        <v/>
      </c>
      <c r="DR73" s="115" t="str">
        <f t="shared" si="1735"/>
        <v/>
      </c>
      <c r="DS73" s="115" t="str">
        <f t="shared" si="1736"/>
        <v/>
      </c>
      <c r="DT73" s="115" t="str">
        <f t="shared" si="1737"/>
        <v/>
      </c>
      <c r="DU73" s="115" t="str">
        <f t="shared" si="1738"/>
        <v/>
      </c>
      <c r="DV73" s="115" t="str">
        <f t="shared" si="1739"/>
        <v/>
      </c>
      <c r="DW73" s="115" t="str">
        <f t="shared" si="1740"/>
        <v/>
      </c>
      <c r="DX73" s="115" t="str">
        <f t="shared" si="1741"/>
        <v/>
      </c>
      <c r="DY73" s="115" t="str">
        <f t="shared" si="1742"/>
        <v/>
      </c>
      <c r="DZ73" s="115" t="str">
        <f t="shared" si="1743"/>
        <v/>
      </c>
      <c r="EA73" s="115" t="str">
        <f t="shared" si="1744"/>
        <v/>
      </c>
      <c r="EB73" s="115" t="str">
        <f t="shared" si="1745"/>
        <v/>
      </c>
      <c r="EC73" s="115" t="str">
        <f t="shared" si="1746"/>
        <v/>
      </c>
      <c r="ED73" s="115" t="str">
        <f t="shared" si="1747"/>
        <v/>
      </c>
      <c r="EE73" s="115" t="str">
        <f t="shared" si="1748"/>
        <v/>
      </c>
      <c r="EF73" s="115" t="str">
        <f t="shared" si="1749"/>
        <v/>
      </c>
      <c r="EG73" s="115" t="str">
        <f t="shared" si="1817"/>
        <v/>
      </c>
      <c r="EH73" s="115" t="str">
        <f t="shared" si="1818"/>
        <v/>
      </c>
      <c r="EI73" s="115" t="str">
        <f t="shared" si="1819"/>
        <v/>
      </c>
      <c r="EJ73" s="115">
        <f t="shared" si="1820"/>
        <v>12672036</v>
      </c>
      <c r="EK73" s="115" t="str">
        <f t="shared" si="1821"/>
        <v/>
      </c>
      <c r="EL73" s="115" t="str">
        <f t="shared" si="1822"/>
        <v/>
      </c>
      <c r="EM73" s="115" t="str">
        <f t="shared" si="1823"/>
        <v/>
      </c>
      <c r="EN73" s="115" t="str">
        <f t="shared" si="1824"/>
        <v/>
      </c>
      <c r="EO73" s="115" t="str">
        <f t="shared" si="1825"/>
        <v/>
      </c>
      <c r="EP73" s="115" t="str">
        <f t="shared" si="1826"/>
        <v/>
      </c>
      <c r="EQ73" s="115" t="str">
        <f t="shared" si="1827"/>
        <v/>
      </c>
      <c r="ER73" s="115" t="str">
        <f t="shared" si="1828"/>
        <v/>
      </c>
      <c r="ES73" s="115" t="str">
        <f t="shared" si="1829"/>
        <v/>
      </c>
      <c r="ET73" s="115" t="str">
        <f t="shared" si="1830"/>
        <v/>
      </c>
      <c r="EU73" s="115" t="str">
        <f t="shared" si="1831"/>
        <v/>
      </c>
      <c r="EV73" s="115" t="str">
        <f t="shared" si="1832"/>
        <v/>
      </c>
      <c r="EW73" s="115" t="str">
        <f t="shared" si="1833"/>
        <v/>
      </c>
      <c r="EX73" s="115" t="str">
        <f t="shared" si="1834"/>
        <v/>
      </c>
      <c r="EY73" s="115" t="str">
        <f t="shared" si="1835"/>
        <v/>
      </c>
      <c r="EZ73" s="115" t="str">
        <f t="shared" si="1836"/>
        <v/>
      </c>
      <c r="FA73" s="115" t="str">
        <f t="shared" si="1837"/>
        <v/>
      </c>
      <c r="FB73" s="115" t="str">
        <f t="shared" si="1838"/>
        <v/>
      </c>
      <c r="FC73" s="115" t="str">
        <f t="shared" si="1839"/>
        <v/>
      </c>
      <c r="FD73" s="115" t="str">
        <f t="shared" si="1840"/>
        <v/>
      </c>
      <c r="FE73" s="115" t="str">
        <f t="shared" si="1841"/>
        <v/>
      </c>
      <c r="FF73" s="115">
        <f>FU9</f>
        <v>48</v>
      </c>
      <c r="FG73" s="115">
        <f>IFERROR(SMALL($DN$3:$DN$422,$A$3),"")</f>
        <v>12672068</v>
      </c>
      <c r="FH73" s="115">
        <f>IFERROR(LARGE($Q$3:$Q$422,$A$3),"")</f>
        <v>82</v>
      </c>
      <c r="FI73" s="115">
        <f t="shared" si="1842"/>
        <v>71</v>
      </c>
      <c r="FJ73" s="115" t="str">
        <f t="shared" si="1843"/>
        <v/>
      </c>
      <c r="FU73" s="100">
        <v>15</v>
      </c>
      <c r="FV73" s="219">
        <v>83</v>
      </c>
      <c r="FW73" s="218" t="s">
        <v>155</v>
      </c>
      <c r="GA73" s="212" t="str">
        <f t="shared" si="1515"/>
        <v/>
      </c>
      <c r="GB73" s="140" t="str">
        <f t="shared" si="1516"/>
        <v/>
      </c>
      <c r="GC73" s="126">
        <f>COUNTIF($AI$142:$AI$212,"&gt;0")</f>
        <v>0</v>
      </c>
      <c r="GD73" s="148">
        <f t="shared" si="1517"/>
        <v>0</v>
      </c>
      <c r="GE73" s="148" t="str">
        <f t="shared" si="1492"/>
        <v/>
      </c>
      <c r="GF73" s="127">
        <f>COUNTIF($AJ$143:$AJ$212,GF$3)</f>
        <v>0</v>
      </c>
      <c r="GG73" s="127">
        <f t="shared" ref="GG73:GN73" si="1987">COUNTIF($AJ$143:$AJ$212,GG$3)</f>
        <v>0</v>
      </c>
      <c r="GH73" s="127">
        <f t="shared" si="1987"/>
        <v>0</v>
      </c>
      <c r="GI73" s="127">
        <f t="shared" si="1987"/>
        <v>0</v>
      </c>
      <c r="GJ73" s="127">
        <f t="shared" si="1987"/>
        <v>0</v>
      </c>
      <c r="GK73" s="127">
        <f t="shared" si="1987"/>
        <v>0</v>
      </c>
      <c r="GL73" s="127">
        <f t="shared" si="1987"/>
        <v>0</v>
      </c>
      <c r="GM73" s="127">
        <f t="shared" si="1987"/>
        <v>0</v>
      </c>
      <c r="GN73" s="127">
        <f t="shared" si="1987"/>
        <v>0</v>
      </c>
      <c r="GO73" s="126">
        <f t="shared" si="1519"/>
        <v>0</v>
      </c>
      <c r="GP73" s="126" t="e">
        <f t="shared" si="1520"/>
        <v>#DIV/0!</v>
      </c>
      <c r="GQ73" s="126">
        <f>COUNTIF($AI$143:$AI$212,"&lt;45")-GN73</f>
        <v>0</v>
      </c>
      <c r="GR73" s="126">
        <f>COUNTIF($AI$143:$AI$212,"&lt;60")-GQ73</f>
        <v>0</v>
      </c>
      <c r="GS73" s="126">
        <f>COUNTIF($AI$143:$AI$212,"&lt;75")-GQ73-GR73</f>
        <v>0</v>
      </c>
      <c r="GT73" s="126">
        <f>COUNTIF($AI$143:$AI$212,"&lt;90")-GQ73-GR73-GS73</f>
        <v>0</v>
      </c>
      <c r="GU73" s="126">
        <f>COUNTIF($AI$143:$AI$212,"&gt;89")</f>
        <v>0</v>
      </c>
      <c r="GV73" s="126">
        <f>COUNTIF($AI$143:$AI$212,GV3)</f>
        <v>0</v>
      </c>
      <c r="GW73" s="126">
        <f>COUNTIF($AI$143:$AI$212,GW3)</f>
        <v>0</v>
      </c>
      <c r="GY73" s="115">
        <v>70</v>
      </c>
      <c r="GZ73" s="120" t="str">
        <f>IF(COUNT(GZ67:GZ72)&gt;1,GY73,"")</f>
        <v/>
      </c>
      <c r="HA73" s="120" t="str">
        <f t="shared" si="1867"/>
        <v>A K MAURYA</v>
      </c>
      <c r="HB73" s="120" t="str">
        <f>IF(GZ73="","",'INPUT INF'!L$13)</f>
        <v/>
      </c>
      <c r="HC73" s="115" t="s">
        <v>32</v>
      </c>
      <c r="HD73" s="133" t="str">
        <f t="shared" si="1961"/>
        <v/>
      </c>
      <c r="HE73" s="133">
        <f>SUM(HE67:HE72)</f>
        <v>32</v>
      </c>
      <c r="HF73" s="133">
        <f t="shared" ref="HF73" si="1988">SUM(HF67:HF72)</f>
        <v>32</v>
      </c>
      <c r="HG73" s="142" t="str">
        <f t="shared" ref="HG73" si="1989">IF(HD73="","",ROUND(HF73/HE73*100,2))</f>
        <v/>
      </c>
      <c r="HH73" s="133">
        <f t="shared" ref="HH73" si="1990">SUM(HH67:HH72)</f>
        <v>5</v>
      </c>
      <c r="HI73" s="133">
        <f t="shared" ref="HI73" si="1991">SUM(HI67:HI72)</f>
        <v>1</v>
      </c>
      <c r="HJ73" s="133">
        <f t="shared" ref="HJ73" si="1992">SUM(HJ67:HJ72)</f>
        <v>6</v>
      </c>
      <c r="HK73" s="133">
        <f t="shared" ref="HK73" si="1993">SUM(HK67:HK72)</f>
        <v>1</v>
      </c>
      <c r="HL73" s="133">
        <f t="shared" ref="HL73" si="1994">SUM(HL67:HL72)</f>
        <v>8</v>
      </c>
      <c r="HM73" s="133">
        <f t="shared" ref="HM73" si="1995">SUM(HM67:HM72)</f>
        <v>10</v>
      </c>
      <c r="HN73" s="133">
        <f t="shared" ref="HN73" si="1996">SUM(HN67:HN72)</f>
        <v>1</v>
      </c>
      <c r="HO73" s="133">
        <f t="shared" ref="HO73" si="1997">SUM(HO67:HO72)</f>
        <v>0</v>
      </c>
      <c r="HP73" s="133">
        <f t="shared" ref="HP73" si="1998">SUM(HP67:HP72)</f>
        <v>0</v>
      </c>
      <c r="HQ73" s="133">
        <f t="shared" ref="HQ73" si="1999">SUM(HQ67:HQ72)</f>
        <v>152</v>
      </c>
      <c r="HR73" s="142">
        <f t="shared" ref="HR73" si="2000">ROUND(HQ73*12.5/SUM(HH73:HP73),2)</f>
        <v>59.38</v>
      </c>
      <c r="HS73" s="133">
        <f t="shared" ref="HS73" si="2001">SUM(HS67:HS72)</f>
        <v>0</v>
      </c>
      <c r="HT73" s="133">
        <f t="shared" ref="HT73" si="2002">SUM(HT67:HT72)</f>
        <v>10</v>
      </c>
      <c r="HU73" s="133">
        <f t="shared" ref="HU73" si="2003">SUM(HU67:HU72)</f>
        <v>11</v>
      </c>
      <c r="HV73" s="133">
        <f t="shared" ref="HV73" si="2004">SUM(HV67:HV72)</f>
        <v>5</v>
      </c>
      <c r="HW73" s="133">
        <f t="shared" ref="HW73:HY73" si="2005">SUM(HW67:HW72)</f>
        <v>6</v>
      </c>
      <c r="HX73" s="133">
        <f t="shared" si="2005"/>
        <v>13</v>
      </c>
      <c r="HY73" s="133">
        <f t="shared" si="2005"/>
        <v>5</v>
      </c>
      <c r="IA73" s="141" t="str">
        <f t="shared" si="1888"/>
        <v/>
      </c>
      <c r="IB73" s="131" t="str">
        <f t="shared" si="1889"/>
        <v/>
      </c>
      <c r="IC73" s="131" t="str">
        <f t="shared" si="1890"/>
        <v/>
      </c>
      <c r="ID73" s="131" t="str">
        <f t="shared" si="1891"/>
        <v/>
      </c>
      <c r="IE73" s="131" t="str">
        <f t="shared" si="1892"/>
        <v/>
      </c>
      <c r="IF73" s="131" t="str">
        <f t="shared" si="1893"/>
        <v/>
      </c>
      <c r="IG73" s="131" t="str">
        <f t="shared" si="1894"/>
        <v/>
      </c>
      <c r="IH73" s="131" t="str">
        <f t="shared" si="1895"/>
        <v/>
      </c>
      <c r="II73" s="131" t="str">
        <f t="shared" si="1896"/>
        <v/>
      </c>
      <c r="IJ73" s="131" t="str">
        <f t="shared" si="1897"/>
        <v/>
      </c>
      <c r="IK73" s="131" t="str">
        <f t="shared" si="1898"/>
        <v/>
      </c>
      <c r="IL73" s="131" t="str">
        <f t="shared" si="1899"/>
        <v/>
      </c>
      <c r="IM73" s="131" t="str">
        <f t="shared" si="1900"/>
        <v/>
      </c>
      <c r="IN73" s="131" t="str">
        <f t="shared" si="1901"/>
        <v/>
      </c>
      <c r="IO73" s="131" t="str">
        <f t="shared" si="1902"/>
        <v/>
      </c>
      <c r="IP73" s="131" t="str">
        <f t="shared" si="1903"/>
        <v/>
      </c>
      <c r="IQ73" s="131" t="str">
        <f t="shared" si="1904"/>
        <v/>
      </c>
      <c r="IR73" s="131" t="str">
        <f t="shared" si="1905"/>
        <v/>
      </c>
      <c r="IS73" s="131" t="str">
        <f t="shared" si="1906"/>
        <v/>
      </c>
      <c r="IT73" s="131" t="str">
        <f t="shared" si="1907"/>
        <v/>
      </c>
      <c r="IU73" s="131" t="str">
        <f t="shared" si="1908"/>
        <v/>
      </c>
      <c r="IV73" s="131" t="str">
        <f t="shared" si="1909"/>
        <v/>
      </c>
      <c r="IW73" s="131" t="str">
        <f t="shared" si="1910"/>
        <v/>
      </c>
      <c r="IX73" s="131" t="str">
        <f t="shared" si="1911"/>
        <v/>
      </c>
      <c r="IY73" s="131" t="str">
        <f t="shared" si="1912"/>
        <v/>
      </c>
      <c r="IZ73" s="131" t="str">
        <f t="shared" si="1913"/>
        <v/>
      </c>
      <c r="JC73" s="133"/>
      <c r="JD73" s="133" t="e">
        <f t="shared" ref="JD73:JD77" si="2006">SMALL($JE$4:$JE$21,JB5)</f>
        <v>#NUM!</v>
      </c>
      <c r="JE73" s="133"/>
      <c r="JF73" s="133" t="str">
        <f t="shared" si="1982"/>
        <v/>
      </c>
      <c r="JG73" s="133" t="str">
        <f t="shared" si="1982"/>
        <v/>
      </c>
      <c r="JH73" s="133" t="str">
        <f t="shared" si="1982"/>
        <v/>
      </c>
      <c r="JI73" s="133" t="str">
        <f t="shared" si="1982"/>
        <v/>
      </c>
      <c r="JJ73" s="133" t="str">
        <f t="shared" si="1982"/>
        <v/>
      </c>
      <c r="JK73" s="133" t="e">
        <f t="shared" si="1983"/>
        <v>#VALUE!</v>
      </c>
      <c r="JL73" s="133" t="str">
        <f t="shared" si="1984"/>
        <v/>
      </c>
      <c r="JM73" s="133" t="str">
        <f t="shared" si="1984"/>
        <v/>
      </c>
      <c r="JN73" s="133" t="str">
        <f t="shared" si="1984"/>
        <v/>
      </c>
      <c r="JO73" s="133" t="str">
        <f t="shared" si="1984"/>
        <v/>
      </c>
      <c r="JP73" s="133" t="str">
        <f t="shared" si="1984"/>
        <v/>
      </c>
      <c r="JQ73" s="133" t="str">
        <f t="shared" si="1984"/>
        <v/>
      </c>
      <c r="JR73" s="133" t="str">
        <f t="shared" si="1984"/>
        <v/>
      </c>
      <c r="JS73" s="133" t="str">
        <f t="shared" si="1984"/>
        <v/>
      </c>
      <c r="JT73" s="133" t="str">
        <f t="shared" si="1984"/>
        <v/>
      </c>
      <c r="JU73" s="133" t="str">
        <f t="shared" si="1984"/>
        <v/>
      </c>
      <c r="JV73" s="120" t="e">
        <f t="shared" si="1985"/>
        <v>#VALUE!</v>
      </c>
      <c r="JW73" s="133" t="str">
        <f t="shared" si="1986"/>
        <v/>
      </c>
      <c r="JX73" s="133" t="str">
        <f t="shared" si="1986"/>
        <v/>
      </c>
      <c r="JY73" s="133" t="str">
        <f t="shared" si="1986"/>
        <v/>
      </c>
      <c r="JZ73" s="133" t="str">
        <f t="shared" si="1986"/>
        <v/>
      </c>
      <c r="KA73" s="133" t="str">
        <f t="shared" si="1986"/>
        <v/>
      </c>
      <c r="KB73" s="133" t="str">
        <f t="shared" si="1986"/>
        <v/>
      </c>
    </row>
    <row r="74" spans="1:288" ht="15" customHeight="1" x14ac:dyDescent="0.25">
      <c r="A74" s="115">
        <v>72</v>
      </c>
      <c r="B74" s="115">
        <f t="shared" ref="B74:B137" si="2007">IFERROR(SMALL($C$2004:$C$2901,A4),"")</f>
        <v>12672037</v>
      </c>
      <c r="C74" s="115" t="s">
        <v>68</v>
      </c>
      <c r="D74" s="100" t="str">
        <f t="shared" si="1865"/>
        <v>B</v>
      </c>
      <c r="E74" s="100" t="str">
        <f t="shared" si="1772"/>
        <v/>
      </c>
      <c r="F74" s="100" t="str">
        <f t="shared" si="1773"/>
        <v/>
      </c>
      <c r="G74" s="100">
        <f t="shared" si="1701"/>
        <v>78</v>
      </c>
      <c r="H74" s="100" t="str">
        <f t="shared" si="1774"/>
        <v>C1</v>
      </c>
      <c r="I74" s="100" t="str">
        <f t="shared" si="1702"/>
        <v/>
      </c>
      <c r="J74" s="100" t="str">
        <f t="shared" si="1775"/>
        <v/>
      </c>
      <c r="K74" s="100">
        <f t="shared" si="1703"/>
        <v>93</v>
      </c>
      <c r="L74" s="100" t="str">
        <f t="shared" si="1776"/>
        <v>A2</v>
      </c>
      <c r="M74" s="100">
        <f t="shared" si="1704"/>
        <v>78</v>
      </c>
      <c r="N74" s="100" t="str">
        <f t="shared" si="1777"/>
        <v>B1</v>
      </c>
      <c r="O74" s="100">
        <f t="shared" si="1705"/>
        <v>76</v>
      </c>
      <c r="P74" s="100" t="str">
        <f t="shared" si="1778"/>
        <v>C1</v>
      </c>
      <c r="Q74" s="100" t="str">
        <f t="shared" si="1706"/>
        <v/>
      </c>
      <c r="R74" s="100" t="str">
        <f t="shared" si="1779"/>
        <v/>
      </c>
      <c r="S74" s="100" t="str">
        <f t="shared" si="1707"/>
        <v/>
      </c>
      <c r="T74" s="100" t="str">
        <f t="shared" si="1780"/>
        <v/>
      </c>
      <c r="U74" s="100" t="str">
        <f t="shared" si="1708"/>
        <v/>
      </c>
      <c r="V74" s="100" t="str">
        <f t="shared" si="1781"/>
        <v/>
      </c>
      <c r="W74" s="100" t="str">
        <f t="shared" si="1709"/>
        <v/>
      </c>
      <c r="X74" s="100" t="str">
        <f t="shared" si="1782"/>
        <v/>
      </c>
      <c r="Y74" s="100" t="str">
        <f t="shared" si="1710"/>
        <v/>
      </c>
      <c r="Z74" s="100" t="str">
        <f t="shared" si="1783"/>
        <v/>
      </c>
      <c r="AA74" s="100">
        <f t="shared" si="1711"/>
        <v>82</v>
      </c>
      <c r="AB74" s="100" t="str">
        <f t="shared" si="1784"/>
        <v>B1</v>
      </c>
      <c r="AC74" s="100" t="str">
        <f t="shared" si="1712"/>
        <v/>
      </c>
      <c r="AD74" s="100" t="str">
        <f t="shared" si="1785"/>
        <v/>
      </c>
      <c r="AE74" s="100" t="str">
        <f t="shared" si="1713"/>
        <v/>
      </c>
      <c r="AF74" s="100" t="str">
        <f t="shared" si="1786"/>
        <v/>
      </c>
      <c r="AG74" s="100" t="str">
        <f t="shared" si="1714"/>
        <v/>
      </c>
      <c r="AH74" s="100" t="str">
        <f t="shared" si="1787"/>
        <v/>
      </c>
      <c r="AI74" s="100" t="str">
        <f t="shared" si="1715"/>
        <v/>
      </c>
      <c r="AJ74" s="100" t="str">
        <f t="shared" si="1788"/>
        <v/>
      </c>
      <c r="AK74" s="100" t="str">
        <f t="shared" si="1716"/>
        <v/>
      </c>
      <c r="AL74" s="100" t="str">
        <f t="shared" si="1789"/>
        <v/>
      </c>
      <c r="AM74" s="100" t="str">
        <f t="shared" si="1717"/>
        <v/>
      </c>
      <c r="AN74" s="100" t="str">
        <f t="shared" si="1790"/>
        <v/>
      </c>
      <c r="AO74" s="100" t="str">
        <f t="shared" si="1718"/>
        <v/>
      </c>
      <c r="AP74" s="100" t="str">
        <f t="shared" si="1791"/>
        <v/>
      </c>
      <c r="AQ74" s="100" t="str">
        <f t="shared" si="1719"/>
        <v/>
      </c>
      <c r="AR74" s="100" t="str">
        <f t="shared" si="1792"/>
        <v/>
      </c>
      <c r="AS74" s="100" t="str">
        <f t="shared" si="1720"/>
        <v/>
      </c>
      <c r="AT74" s="100" t="str">
        <f t="shared" si="1793"/>
        <v/>
      </c>
      <c r="AU74" s="100" t="str">
        <f t="shared" si="1721"/>
        <v/>
      </c>
      <c r="AV74" s="100" t="str">
        <f t="shared" si="1794"/>
        <v/>
      </c>
      <c r="AW74" s="100" t="str">
        <f t="shared" si="1722"/>
        <v/>
      </c>
      <c r="AX74" s="100" t="str">
        <f t="shared" si="1795"/>
        <v/>
      </c>
      <c r="AY74" s="100" t="str">
        <f t="shared" si="1723"/>
        <v/>
      </c>
      <c r="AZ74" s="100" t="str">
        <f t="shared" si="1796"/>
        <v/>
      </c>
      <c r="BA74" s="100" t="str">
        <f t="shared" si="1724"/>
        <v/>
      </c>
      <c r="BB74" s="100" t="str">
        <f t="shared" si="1797"/>
        <v/>
      </c>
      <c r="BC74" s="100">
        <f>IFERROR(INDEX('INPUT INF'!$F$3:$F$601,MATCH($B74,'INPUT INF'!$A$3:$A$601,FALSE)),"")</f>
        <v>0</v>
      </c>
      <c r="BD74" s="100">
        <f t="shared" si="1725"/>
        <v>0</v>
      </c>
      <c r="BE74" s="100" t="str">
        <f t="shared" si="1798"/>
        <v/>
      </c>
      <c r="BF74" s="100">
        <f t="shared" si="1799"/>
        <v>407</v>
      </c>
      <c r="BG74" s="115" t="str">
        <f t="shared" si="1800"/>
        <v>PASS</v>
      </c>
      <c r="BH74" s="115">
        <f>IF(AND('INPUT INF'!$O$1="X",BG74="PASS"),BF74,IF($BG74="","0",IF('INPUT INF'!$N$63="YES",$BF74,"")))</f>
        <v>407</v>
      </c>
      <c r="BI74" s="115">
        <f>IF($BG74="","0",IF('INPUT INF'!$O$64="YES",$BF74,"0"))</f>
        <v>407</v>
      </c>
      <c r="BJ74" s="115" t="str">
        <f>IF($BG74="","0",IF('INPUT INF'!$O$65="YES",$BF74,"0"))</f>
        <v>0</v>
      </c>
      <c r="BL74" s="116" t="str">
        <f t="shared" si="1801"/>
        <v/>
      </c>
      <c r="BM74" s="116" t="str">
        <f t="shared" si="1802"/>
        <v/>
      </c>
      <c r="BN74" s="116" t="str">
        <f t="shared" si="1802"/>
        <v/>
      </c>
      <c r="BR74" s="116" t="str">
        <f t="shared" si="1803"/>
        <v/>
      </c>
      <c r="BS74" s="116" t="str">
        <f t="shared" si="1804"/>
        <v/>
      </c>
      <c r="BT74" s="116" t="str">
        <f t="shared" si="1804"/>
        <v/>
      </c>
      <c r="BX74" s="116" t="str">
        <f t="shared" si="1805"/>
        <v/>
      </c>
      <c r="BY74" s="116" t="str">
        <f t="shared" si="1806"/>
        <v/>
      </c>
      <c r="BZ74" s="116" t="str">
        <f t="shared" si="1806"/>
        <v/>
      </c>
      <c r="CD74" s="116" t="str">
        <f t="shared" si="1807"/>
        <v/>
      </c>
      <c r="CE74" s="116" t="str">
        <f t="shared" si="1808"/>
        <v/>
      </c>
      <c r="CF74" s="116" t="str">
        <f t="shared" si="1809"/>
        <v/>
      </c>
      <c r="CJ74" s="116" t="str">
        <f t="shared" si="1810"/>
        <v/>
      </c>
      <c r="CK74" s="116" t="str">
        <f t="shared" si="1811"/>
        <v/>
      </c>
      <c r="CL74" s="116" t="str">
        <f t="shared" si="1812"/>
        <v/>
      </c>
      <c r="CP74" s="116" t="str">
        <f t="shared" si="1813"/>
        <v/>
      </c>
      <c r="CQ74" s="116" t="str">
        <f t="shared" si="1814"/>
        <v/>
      </c>
      <c r="CR74" s="116" t="str">
        <f t="shared" si="1815"/>
        <v/>
      </c>
      <c r="CX74" s="133" t="s">
        <v>49</v>
      </c>
      <c r="CY74" s="137" t="s">
        <v>27</v>
      </c>
      <c r="CZ74" s="137" t="s">
        <v>40</v>
      </c>
      <c r="DA74" s="138" t="s">
        <v>28</v>
      </c>
      <c r="DB74" s="137" t="s">
        <v>29</v>
      </c>
      <c r="DC74" s="137" t="s">
        <v>58</v>
      </c>
      <c r="DD74" s="139" t="s">
        <v>108</v>
      </c>
      <c r="DE74" s="139" t="s">
        <v>37</v>
      </c>
      <c r="DH74" s="115" t="str">
        <f t="shared" si="1816"/>
        <v/>
      </c>
      <c r="DI74" s="115" t="str">
        <f t="shared" si="1726"/>
        <v/>
      </c>
      <c r="DJ74" s="115" t="str">
        <f t="shared" si="1727"/>
        <v/>
      </c>
      <c r="DK74" s="115" t="str">
        <f t="shared" si="1728"/>
        <v/>
      </c>
      <c r="DL74" s="115" t="str">
        <f t="shared" si="1729"/>
        <v/>
      </c>
      <c r="DM74" s="115" t="str">
        <f t="shared" si="1730"/>
        <v/>
      </c>
      <c r="DN74" s="115" t="str">
        <f t="shared" si="1731"/>
        <v/>
      </c>
      <c r="DO74" s="115" t="str">
        <f t="shared" si="1732"/>
        <v/>
      </c>
      <c r="DP74" s="115" t="str">
        <f t="shared" si="1733"/>
        <v/>
      </c>
      <c r="DQ74" s="115" t="str">
        <f t="shared" si="1734"/>
        <v/>
      </c>
      <c r="DR74" s="115" t="str">
        <f t="shared" si="1735"/>
        <v/>
      </c>
      <c r="DS74" s="115" t="str">
        <f t="shared" si="1736"/>
        <v/>
      </c>
      <c r="DT74" s="115" t="str">
        <f t="shared" si="1737"/>
        <v/>
      </c>
      <c r="DU74" s="115" t="str">
        <f t="shared" si="1738"/>
        <v/>
      </c>
      <c r="DV74" s="115" t="str">
        <f t="shared" si="1739"/>
        <v/>
      </c>
      <c r="DW74" s="115" t="str">
        <f t="shared" si="1740"/>
        <v/>
      </c>
      <c r="DX74" s="115" t="str">
        <f t="shared" si="1741"/>
        <v/>
      </c>
      <c r="DY74" s="115" t="str">
        <f t="shared" si="1742"/>
        <v/>
      </c>
      <c r="DZ74" s="115" t="str">
        <f t="shared" si="1743"/>
        <v/>
      </c>
      <c r="EA74" s="115" t="str">
        <f t="shared" si="1744"/>
        <v/>
      </c>
      <c r="EB74" s="115" t="str">
        <f t="shared" si="1745"/>
        <v/>
      </c>
      <c r="EC74" s="115" t="str">
        <f t="shared" si="1746"/>
        <v/>
      </c>
      <c r="ED74" s="115" t="str">
        <f t="shared" si="1747"/>
        <v/>
      </c>
      <c r="EE74" s="115" t="str">
        <f t="shared" si="1748"/>
        <v/>
      </c>
      <c r="EF74" s="115" t="str">
        <f t="shared" si="1749"/>
        <v/>
      </c>
      <c r="EG74" s="115" t="str">
        <f t="shared" si="1817"/>
        <v/>
      </c>
      <c r="EH74" s="115" t="str">
        <f t="shared" si="1818"/>
        <v/>
      </c>
      <c r="EI74" s="115" t="str">
        <f t="shared" si="1819"/>
        <v/>
      </c>
      <c r="EJ74" s="115" t="str">
        <f t="shared" si="1820"/>
        <v/>
      </c>
      <c r="EK74" s="115" t="str">
        <f t="shared" si="1821"/>
        <v/>
      </c>
      <c r="EL74" s="115" t="str">
        <f t="shared" si="1822"/>
        <v/>
      </c>
      <c r="EM74" s="115" t="str">
        <f t="shared" si="1823"/>
        <v/>
      </c>
      <c r="EN74" s="115" t="str">
        <f t="shared" si="1824"/>
        <v/>
      </c>
      <c r="EO74" s="115" t="str">
        <f t="shared" si="1825"/>
        <v/>
      </c>
      <c r="EP74" s="115" t="str">
        <f t="shared" si="1826"/>
        <v/>
      </c>
      <c r="EQ74" s="115" t="str">
        <f t="shared" si="1827"/>
        <v/>
      </c>
      <c r="ER74" s="115" t="str">
        <f t="shared" si="1828"/>
        <v/>
      </c>
      <c r="ES74" s="115" t="str">
        <f t="shared" si="1829"/>
        <v/>
      </c>
      <c r="ET74" s="115" t="str">
        <f t="shared" si="1830"/>
        <v/>
      </c>
      <c r="EU74" s="115" t="str">
        <f t="shared" si="1831"/>
        <v/>
      </c>
      <c r="EV74" s="115" t="str">
        <f t="shared" si="1832"/>
        <v/>
      </c>
      <c r="EW74" s="115" t="str">
        <f t="shared" si="1833"/>
        <v/>
      </c>
      <c r="EX74" s="115" t="str">
        <f t="shared" si="1834"/>
        <v/>
      </c>
      <c r="EY74" s="115" t="str">
        <f t="shared" si="1835"/>
        <v/>
      </c>
      <c r="EZ74" s="115" t="str">
        <f t="shared" si="1836"/>
        <v/>
      </c>
      <c r="FA74" s="115" t="str">
        <f t="shared" si="1837"/>
        <v/>
      </c>
      <c r="FB74" s="115" t="str">
        <f t="shared" si="1838"/>
        <v/>
      </c>
      <c r="FC74" s="115" t="str">
        <f t="shared" si="1839"/>
        <v/>
      </c>
      <c r="FD74" s="115" t="str">
        <f t="shared" si="1840"/>
        <v/>
      </c>
      <c r="FE74" s="115" t="str">
        <f t="shared" si="1841"/>
        <v/>
      </c>
      <c r="FF74" s="115">
        <f>FF73</f>
        <v>48</v>
      </c>
      <c r="FG74" s="115" t="str">
        <f>IFERROR(SMALL($DN$3:$DN$422,$A$4),"")</f>
        <v/>
      </c>
      <c r="FH74" s="115">
        <f>FH73</f>
        <v>82</v>
      </c>
      <c r="FI74" s="115" t="str">
        <f t="shared" si="1842"/>
        <v/>
      </c>
      <c r="FJ74" s="115" t="str">
        <f t="shared" si="1843"/>
        <v/>
      </c>
      <c r="FU74" s="100">
        <v>16</v>
      </c>
      <c r="FV74" s="219">
        <v>65</v>
      </c>
      <c r="FW74" s="218" t="s">
        <v>149</v>
      </c>
      <c r="GA74" s="212" t="str">
        <f t="shared" si="1515"/>
        <v/>
      </c>
      <c r="GB74" s="140" t="str">
        <f t="shared" si="1516"/>
        <v/>
      </c>
      <c r="GC74" s="126">
        <f>COUNTIF($AK$142:$AK$212,"&gt;0")</f>
        <v>0</v>
      </c>
      <c r="GD74" s="148">
        <f t="shared" si="1517"/>
        <v>0</v>
      </c>
      <c r="GE74" s="148" t="str">
        <f t="shared" si="1492"/>
        <v/>
      </c>
      <c r="GF74" s="127">
        <f>COUNTIF($AL$143:$AL$212,GF$3)</f>
        <v>0</v>
      </c>
      <c r="GG74" s="127">
        <f t="shared" ref="GG74:GN74" si="2008">COUNTIF($AL$143:$AL$212,GG$3)</f>
        <v>0</v>
      </c>
      <c r="GH74" s="127">
        <f t="shared" si="2008"/>
        <v>0</v>
      </c>
      <c r="GI74" s="127">
        <f t="shared" si="2008"/>
        <v>0</v>
      </c>
      <c r="GJ74" s="127">
        <f t="shared" si="2008"/>
        <v>0</v>
      </c>
      <c r="GK74" s="127">
        <f t="shared" si="2008"/>
        <v>0</v>
      </c>
      <c r="GL74" s="127">
        <f t="shared" si="2008"/>
        <v>0</v>
      </c>
      <c r="GM74" s="127">
        <f t="shared" si="2008"/>
        <v>0</v>
      </c>
      <c r="GN74" s="127">
        <f t="shared" si="2008"/>
        <v>0</v>
      </c>
      <c r="GO74" s="126">
        <f t="shared" si="1519"/>
        <v>0</v>
      </c>
      <c r="GP74" s="126" t="e">
        <f t="shared" si="1520"/>
        <v>#DIV/0!</v>
      </c>
      <c r="GQ74" s="126">
        <f>COUNTIF($AK$143:$AK$212,"&lt;45")-GN74</f>
        <v>0</v>
      </c>
      <c r="GR74" s="126">
        <f>COUNTIF($AK$143:$AK$212,"&lt;60")-GQ74</f>
        <v>0</v>
      </c>
      <c r="GS74" s="126">
        <f>COUNTIF($AK$143:$AK$212,"&lt;75")-GQ74-GR74</f>
        <v>0</v>
      </c>
      <c r="GT74" s="126">
        <f>COUNTIF($AK$143:$AK$212,"&lt;90")-GQ74-GR74-GS74</f>
        <v>0</v>
      </c>
      <c r="GU74" s="126">
        <f>COUNTIF($AK$143:$AK$212,"&gt;89")</f>
        <v>0</v>
      </c>
      <c r="GV74" s="126">
        <f>COUNTIF($AK$143:$AK$212,GV3)</f>
        <v>0</v>
      </c>
      <c r="GW74" s="126">
        <f>COUNTIF($AK$143:$AK$212,GW3)</f>
        <v>0</v>
      </c>
      <c r="GY74" s="115">
        <v>71</v>
      </c>
      <c r="GZ74" s="120" t="str">
        <f>IF('INPUT INF'!N$14="YES",GY74,"")</f>
        <v/>
      </c>
      <c r="HA74" s="115" t="str">
        <f>'INPUT INF'!K14</f>
        <v>LAKHAN RAM</v>
      </c>
      <c r="HB74" s="120" t="str">
        <f>IF(GZ74="","",'INPUT INF'!L$14)</f>
        <v/>
      </c>
      <c r="HC74" s="120" t="str">
        <f>'INPUT INF'!N$3</f>
        <v>A</v>
      </c>
      <c r="HD74" s="133" t="str">
        <f>IFERROR(INDEX(GB$4:GB$28,MATCH($HB74,$GA$4:$GA$28,0)),"")</f>
        <v/>
      </c>
      <c r="HE74" s="133">
        <f>IFERROR(INDEX(GC$4:GC$28,MATCH($HB74,$GA$4:$GA$28,0)),"")</f>
        <v>0</v>
      </c>
      <c r="HF74" s="133">
        <f t="shared" ref="HF74" si="2009">IFERROR(INDEX(GD$4:GD$28,MATCH($HB74,$GA$4:$GA$28,0)),"")</f>
        <v>0</v>
      </c>
      <c r="HG74" s="133" t="str">
        <f t="shared" ref="HG74" si="2010">IFERROR(INDEX(GE$4:GE$28,MATCH($HB74,$GA$4:$GA$28,0)),"")</f>
        <v/>
      </c>
      <c r="HH74" s="133">
        <f t="shared" ref="HH74" si="2011">IFERROR(INDEX(GF$4:GF$28,MATCH($HB74,$GA$4:$GA$28,0)),"")</f>
        <v>0</v>
      </c>
      <c r="HI74" s="133">
        <f t="shared" ref="HI74" si="2012">IFERROR(INDEX(GG$4:GG$28,MATCH($HB74,$GA$4:$GA$28,0)),"")</f>
        <v>0</v>
      </c>
      <c r="HJ74" s="133">
        <f t="shared" ref="HJ74" si="2013">IFERROR(INDEX(GH$4:GH$28,MATCH($HB74,$GA$4:$GA$28,0)),"")</f>
        <v>0</v>
      </c>
      <c r="HK74" s="133">
        <f t="shared" ref="HK74" si="2014">IFERROR(INDEX(GI$4:GI$28,MATCH($HB74,$GA$4:$GA$28,0)),"")</f>
        <v>0</v>
      </c>
      <c r="HL74" s="133">
        <f t="shared" ref="HL74" si="2015">IFERROR(INDEX(GJ$4:GJ$28,MATCH($HB74,$GA$4:$GA$28,0)),"")</f>
        <v>0</v>
      </c>
      <c r="HM74" s="133">
        <f t="shared" ref="HM74" si="2016">IFERROR(INDEX(GK$4:GK$28,MATCH($HB74,$GA$4:$GA$28,0)),"")</f>
        <v>0</v>
      </c>
      <c r="HN74" s="133">
        <f t="shared" ref="HN74" si="2017">IFERROR(INDEX(GL$4:GL$28,MATCH($HB74,$GA$4:$GA$28,0)),"")</f>
        <v>0</v>
      </c>
      <c r="HO74" s="133">
        <f t="shared" ref="HO74" si="2018">IFERROR(INDEX(GM$4:GM$28,MATCH($HB74,$GA$4:$GA$28,0)),"")</f>
        <v>0</v>
      </c>
      <c r="HP74" s="133">
        <f t="shared" ref="HP74" si="2019">IFERROR(INDEX(GN$4:GN$28,MATCH($HB74,$GA$4:$GA$28,0)),"")</f>
        <v>0</v>
      </c>
      <c r="HQ74" s="133">
        <f t="shared" ref="HQ74" si="2020">IFERROR(INDEX(GO$4:GO$28,MATCH($HB74,$GA$4:$GA$28,0)),"")</f>
        <v>0</v>
      </c>
      <c r="HR74" s="133" t="str">
        <f t="shared" ref="HR74" si="2021">IFERROR(INDEX(GP$4:GP$28,MATCH($HB74,$GA$4:$GA$28,0)),"")</f>
        <v/>
      </c>
      <c r="HS74" s="133">
        <f t="shared" ref="HS74" si="2022">IFERROR(INDEX(GQ$4:GQ$28,MATCH($HB74,$GA$4:$GA$28,0)),"")</f>
        <v>0</v>
      </c>
      <c r="HT74" s="133">
        <f t="shared" ref="HT74" si="2023">IFERROR(INDEX(GR$4:GR$28,MATCH($HB74,$GA$4:$GA$28,0)),"")</f>
        <v>0</v>
      </c>
      <c r="HU74" s="133">
        <f t="shared" ref="HU74" si="2024">IFERROR(INDEX(GS$4:GS$28,MATCH($HB74,$GA$4:$GA$28,0)),"")</f>
        <v>0</v>
      </c>
      <c r="HV74" s="133">
        <f t="shared" ref="HV74" si="2025">IFERROR(INDEX(GT$4:GT$28,MATCH($HB74,$GA$4:$GA$28,0)),"")</f>
        <v>0</v>
      </c>
      <c r="HW74" s="133">
        <f t="shared" ref="HW74" si="2026">IFERROR(INDEX(GU$4:GU$28,MATCH($HB74,$GA$4:$GA$28,0)),"")</f>
        <v>0</v>
      </c>
      <c r="HX74" s="133">
        <f t="shared" ref="HX74" si="2027">IFERROR(INDEX(GV$4:GV$28,MATCH($HB74,$GA$4:$GA$28,0)),"")</f>
        <v>0</v>
      </c>
      <c r="HY74" s="133">
        <f t="shared" ref="HY74" si="2028">IFERROR(INDEX(GW$4:GW$28,MATCH($HB74,$GA$4:$GA$28,0)),"")</f>
        <v>0</v>
      </c>
      <c r="IA74" s="141" t="str">
        <f t="shared" si="1888"/>
        <v/>
      </c>
      <c r="IB74" s="131" t="str">
        <f t="shared" si="1889"/>
        <v/>
      </c>
      <c r="IC74" s="131" t="str">
        <f t="shared" si="1890"/>
        <v/>
      </c>
      <c r="ID74" s="131" t="str">
        <f t="shared" si="1891"/>
        <v/>
      </c>
      <c r="IE74" s="131" t="str">
        <f t="shared" si="1892"/>
        <v/>
      </c>
      <c r="IF74" s="131" t="str">
        <f t="shared" si="1893"/>
        <v/>
      </c>
      <c r="IG74" s="131" t="str">
        <f t="shared" si="1894"/>
        <v/>
      </c>
      <c r="IH74" s="131" t="str">
        <f t="shared" si="1895"/>
        <v/>
      </c>
      <c r="II74" s="131" t="str">
        <f t="shared" si="1896"/>
        <v/>
      </c>
      <c r="IJ74" s="131" t="str">
        <f t="shared" si="1897"/>
        <v/>
      </c>
      <c r="IK74" s="131" t="str">
        <f t="shared" si="1898"/>
        <v/>
      </c>
      <c r="IL74" s="131" t="str">
        <f t="shared" si="1899"/>
        <v/>
      </c>
      <c r="IM74" s="131" t="str">
        <f t="shared" si="1900"/>
        <v/>
      </c>
      <c r="IN74" s="131" t="str">
        <f t="shared" si="1901"/>
        <v/>
      </c>
      <c r="IO74" s="131" t="str">
        <f t="shared" si="1902"/>
        <v/>
      </c>
      <c r="IP74" s="131" t="str">
        <f t="shared" si="1903"/>
        <v/>
      </c>
      <c r="IQ74" s="131" t="str">
        <f t="shared" si="1904"/>
        <v/>
      </c>
      <c r="IR74" s="131" t="str">
        <f t="shared" si="1905"/>
        <v/>
      </c>
      <c r="IS74" s="131" t="str">
        <f t="shared" si="1906"/>
        <v/>
      </c>
      <c r="IT74" s="131" t="str">
        <f t="shared" si="1907"/>
        <v/>
      </c>
      <c r="IU74" s="131" t="str">
        <f t="shared" si="1908"/>
        <v/>
      </c>
      <c r="IV74" s="131" t="str">
        <f t="shared" si="1909"/>
        <v/>
      </c>
      <c r="IW74" s="131" t="str">
        <f t="shared" si="1910"/>
        <v/>
      </c>
      <c r="IX74" s="131" t="str">
        <f t="shared" si="1911"/>
        <v/>
      </c>
      <c r="IY74" s="131" t="str">
        <f t="shared" si="1912"/>
        <v/>
      </c>
      <c r="IZ74" s="131" t="str">
        <f t="shared" si="1913"/>
        <v/>
      </c>
      <c r="JC74" s="133"/>
      <c r="JD74" s="133" t="e">
        <f t="shared" si="2006"/>
        <v>#NUM!</v>
      </c>
      <c r="JE74" s="133"/>
      <c r="JF74" s="133" t="str">
        <f t="shared" si="1982"/>
        <v/>
      </c>
      <c r="JG74" s="133" t="str">
        <f t="shared" si="1982"/>
        <v/>
      </c>
      <c r="JH74" s="133" t="str">
        <f t="shared" si="1982"/>
        <v/>
      </c>
      <c r="JI74" s="133" t="str">
        <f t="shared" si="1982"/>
        <v/>
      </c>
      <c r="JJ74" s="133" t="str">
        <f t="shared" si="1982"/>
        <v/>
      </c>
      <c r="JK74" s="133" t="e">
        <f t="shared" si="1983"/>
        <v>#VALUE!</v>
      </c>
      <c r="JL74" s="133" t="str">
        <f t="shared" si="1984"/>
        <v/>
      </c>
      <c r="JM74" s="133" t="str">
        <f t="shared" si="1984"/>
        <v/>
      </c>
      <c r="JN74" s="133" t="str">
        <f t="shared" si="1984"/>
        <v/>
      </c>
      <c r="JO74" s="133" t="str">
        <f t="shared" si="1984"/>
        <v/>
      </c>
      <c r="JP74" s="133" t="str">
        <f t="shared" si="1984"/>
        <v/>
      </c>
      <c r="JQ74" s="133" t="str">
        <f t="shared" si="1984"/>
        <v/>
      </c>
      <c r="JR74" s="133" t="str">
        <f t="shared" si="1984"/>
        <v/>
      </c>
      <c r="JS74" s="133" t="str">
        <f t="shared" si="1984"/>
        <v/>
      </c>
      <c r="JT74" s="133" t="str">
        <f t="shared" si="1984"/>
        <v/>
      </c>
      <c r="JU74" s="133" t="str">
        <f t="shared" si="1984"/>
        <v/>
      </c>
      <c r="JV74" s="120" t="e">
        <f t="shared" si="1985"/>
        <v>#VALUE!</v>
      </c>
      <c r="JW74" s="133" t="str">
        <f t="shared" si="1986"/>
        <v/>
      </c>
      <c r="JX74" s="133" t="str">
        <f t="shared" si="1986"/>
        <v/>
      </c>
      <c r="JY74" s="133" t="str">
        <f t="shared" si="1986"/>
        <v/>
      </c>
      <c r="JZ74" s="133" t="str">
        <f t="shared" si="1986"/>
        <v/>
      </c>
      <c r="KA74" s="133" t="str">
        <f t="shared" si="1986"/>
        <v/>
      </c>
      <c r="KB74" s="133" t="str">
        <f t="shared" si="1986"/>
        <v/>
      </c>
    </row>
    <row r="75" spans="1:288" ht="15" customHeight="1" x14ac:dyDescent="0.25">
      <c r="A75" s="115">
        <v>73</v>
      </c>
      <c r="B75" s="115">
        <f t="shared" si="2007"/>
        <v>12672038</v>
      </c>
      <c r="C75" s="115" t="s">
        <v>68</v>
      </c>
      <c r="D75" s="100" t="str">
        <f t="shared" si="1865"/>
        <v>B</v>
      </c>
      <c r="E75" s="100" t="str">
        <f t="shared" si="1772"/>
        <v/>
      </c>
      <c r="F75" s="100" t="str">
        <f t="shared" si="1773"/>
        <v/>
      </c>
      <c r="G75" s="100">
        <f t="shared" si="1701"/>
        <v>84</v>
      </c>
      <c r="H75" s="100" t="str">
        <f t="shared" si="1774"/>
        <v>B2</v>
      </c>
      <c r="I75" s="100" t="str">
        <f t="shared" si="1702"/>
        <v/>
      </c>
      <c r="J75" s="100" t="str">
        <f t="shared" si="1775"/>
        <v/>
      </c>
      <c r="K75" s="100">
        <f t="shared" si="1703"/>
        <v>96</v>
      </c>
      <c r="L75" s="100" t="str">
        <f t="shared" si="1776"/>
        <v>A1</v>
      </c>
      <c r="M75" s="100">
        <f t="shared" si="1704"/>
        <v>90</v>
      </c>
      <c r="N75" s="100" t="str">
        <f t="shared" si="1777"/>
        <v>A2</v>
      </c>
      <c r="O75" s="100">
        <f t="shared" si="1705"/>
        <v>79</v>
      </c>
      <c r="P75" s="100" t="str">
        <f t="shared" si="1778"/>
        <v>B2</v>
      </c>
      <c r="Q75" s="100" t="str">
        <f t="shared" si="1706"/>
        <v/>
      </c>
      <c r="R75" s="100" t="str">
        <f t="shared" si="1779"/>
        <v/>
      </c>
      <c r="S75" s="100" t="str">
        <f t="shared" si="1707"/>
        <v/>
      </c>
      <c r="T75" s="100" t="str">
        <f t="shared" si="1780"/>
        <v/>
      </c>
      <c r="U75" s="100" t="str">
        <f t="shared" si="1708"/>
        <v/>
      </c>
      <c r="V75" s="100" t="str">
        <f t="shared" si="1781"/>
        <v/>
      </c>
      <c r="W75" s="100" t="str">
        <f t="shared" si="1709"/>
        <v/>
      </c>
      <c r="X75" s="100" t="str">
        <f t="shared" si="1782"/>
        <v/>
      </c>
      <c r="Y75" s="100" t="str">
        <f t="shared" si="1710"/>
        <v/>
      </c>
      <c r="Z75" s="100" t="str">
        <f t="shared" si="1783"/>
        <v/>
      </c>
      <c r="AA75" s="100">
        <f t="shared" si="1711"/>
        <v>91</v>
      </c>
      <c r="AB75" s="100" t="str">
        <f t="shared" si="1784"/>
        <v>A2</v>
      </c>
      <c r="AC75" s="100" t="str">
        <f t="shared" si="1712"/>
        <v/>
      </c>
      <c r="AD75" s="100" t="str">
        <f t="shared" si="1785"/>
        <v/>
      </c>
      <c r="AE75" s="100" t="str">
        <f t="shared" si="1713"/>
        <v/>
      </c>
      <c r="AF75" s="100" t="str">
        <f t="shared" si="1786"/>
        <v/>
      </c>
      <c r="AG75" s="100" t="str">
        <f t="shared" si="1714"/>
        <v/>
      </c>
      <c r="AH75" s="100" t="str">
        <f t="shared" si="1787"/>
        <v/>
      </c>
      <c r="AI75" s="100" t="str">
        <f t="shared" si="1715"/>
        <v/>
      </c>
      <c r="AJ75" s="100" t="str">
        <f t="shared" si="1788"/>
        <v/>
      </c>
      <c r="AK75" s="100" t="str">
        <f t="shared" si="1716"/>
        <v/>
      </c>
      <c r="AL75" s="100" t="str">
        <f t="shared" si="1789"/>
        <v/>
      </c>
      <c r="AM75" s="100" t="str">
        <f t="shared" si="1717"/>
        <v/>
      </c>
      <c r="AN75" s="100" t="str">
        <f t="shared" si="1790"/>
        <v/>
      </c>
      <c r="AO75" s="100" t="str">
        <f t="shared" si="1718"/>
        <v/>
      </c>
      <c r="AP75" s="100" t="str">
        <f t="shared" si="1791"/>
        <v/>
      </c>
      <c r="AQ75" s="100" t="str">
        <f t="shared" si="1719"/>
        <v/>
      </c>
      <c r="AR75" s="100" t="str">
        <f t="shared" si="1792"/>
        <v/>
      </c>
      <c r="AS75" s="100" t="str">
        <f t="shared" si="1720"/>
        <v/>
      </c>
      <c r="AT75" s="100" t="str">
        <f t="shared" si="1793"/>
        <v/>
      </c>
      <c r="AU75" s="100" t="str">
        <f t="shared" si="1721"/>
        <v/>
      </c>
      <c r="AV75" s="100" t="str">
        <f t="shared" si="1794"/>
        <v/>
      </c>
      <c r="AW75" s="100" t="str">
        <f t="shared" si="1722"/>
        <v/>
      </c>
      <c r="AX75" s="100" t="str">
        <f t="shared" si="1795"/>
        <v/>
      </c>
      <c r="AY75" s="100" t="str">
        <f t="shared" si="1723"/>
        <v/>
      </c>
      <c r="AZ75" s="100" t="str">
        <f t="shared" si="1796"/>
        <v/>
      </c>
      <c r="BA75" s="100" t="str">
        <f t="shared" si="1724"/>
        <v/>
      </c>
      <c r="BB75" s="100" t="str">
        <f t="shared" si="1797"/>
        <v/>
      </c>
      <c r="BC75" s="100">
        <f>IFERROR(INDEX('INPUT INF'!$F$3:$F$601,MATCH($B75,'INPUT INF'!$A$3:$A$601,FALSE)),"")</f>
        <v>0</v>
      </c>
      <c r="BD75" s="100">
        <f t="shared" si="1725"/>
        <v>0</v>
      </c>
      <c r="BE75" s="100" t="str">
        <f t="shared" si="1798"/>
        <v/>
      </c>
      <c r="BF75" s="100">
        <f t="shared" si="1799"/>
        <v>440</v>
      </c>
      <c r="BG75" s="115" t="str">
        <f t="shared" si="1800"/>
        <v>PASS</v>
      </c>
      <c r="BH75" s="115">
        <f>IF(AND('INPUT INF'!$O$1="X",BG75="PASS"),BF75,IF($BG75="","0",IF('INPUT INF'!$N$63="YES",$BF75,"")))</f>
        <v>440</v>
      </c>
      <c r="BI75" s="115">
        <f>IF($BG75="","0",IF('INPUT INF'!$O$64="YES",$BF75,"0"))</f>
        <v>440</v>
      </c>
      <c r="BJ75" s="115" t="str">
        <f>IF($BG75="","0",IF('INPUT INF'!$O$65="YES",$BF75,"0"))</f>
        <v>0</v>
      </c>
      <c r="BL75" s="116" t="str">
        <f t="shared" si="1801"/>
        <v/>
      </c>
      <c r="BM75" s="116" t="str">
        <f t="shared" si="1802"/>
        <v/>
      </c>
      <c r="BN75" s="116" t="str">
        <f t="shared" si="1802"/>
        <v/>
      </c>
      <c r="BR75" s="116" t="str">
        <f t="shared" si="1803"/>
        <v/>
      </c>
      <c r="BS75" s="116" t="str">
        <f t="shared" si="1804"/>
        <v/>
      </c>
      <c r="BT75" s="116" t="str">
        <f t="shared" si="1804"/>
        <v/>
      </c>
      <c r="BX75" s="116" t="str">
        <f t="shared" si="1805"/>
        <v/>
      </c>
      <c r="BY75" s="116" t="str">
        <f t="shared" si="1806"/>
        <v/>
      </c>
      <c r="BZ75" s="116" t="str">
        <f t="shared" si="1806"/>
        <v/>
      </c>
      <c r="CD75" s="116" t="str">
        <f t="shared" si="1807"/>
        <v/>
      </c>
      <c r="CE75" s="116" t="str">
        <f t="shared" si="1808"/>
        <v/>
      </c>
      <c r="CF75" s="116" t="str">
        <f t="shared" si="1809"/>
        <v/>
      </c>
      <c r="CJ75" s="116" t="str">
        <f t="shared" si="1810"/>
        <v/>
      </c>
      <c r="CK75" s="116" t="str">
        <f t="shared" si="1811"/>
        <v/>
      </c>
      <c r="CL75" s="116" t="str">
        <f t="shared" si="1812"/>
        <v/>
      </c>
      <c r="CP75" s="116" t="str">
        <f t="shared" si="1813"/>
        <v/>
      </c>
      <c r="CQ75" s="116" t="str">
        <f t="shared" si="1814"/>
        <v/>
      </c>
      <c r="CR75" s="116" t="str">
        <f t="shared" si="1815"/>
        <v/>
      </c>
      <c r="CX75" s="133" t="str">
        <f>BW423</f>
        <v/>
      </c>
      <c r="CY75" s="122"/>
      <c r="CZ75" s="121" t="str">
        <f>IFERROR(INDEX($BU$423:$BU$440,MATCH(CX75,$A$3:$A$15,0)),"")</f>
        <v/>
      </c>
      <c r="DA75" s="121" t="str">
        <f t="shared" ref="DA75:DA78" si="2029">IFERROR(INDEX($C$1003:$C$1900,MATCH(CZ75,$B$1003:$B$1900,0)),"")</f>
        <v/>
      </c>
      <c r="DB75" s="122" t="str">
        <f>INDEX($BF$3:$BF$842,MATCH(CZ75,$B$3:$B$842,0))</f>
        <v/>
      </c>
      <c r="DC75" s="122" t="str">
        <f t="shared" ref="DC75:DC78" si="2030">IFERROR(ROUND(DB75/500*100,2),"")</f>
        <v/>
      </c>
      <c r="DD75" s="122" t="str">
        <f>IF(CZ75="","",INDEX($C$3:$C$842,MATCH(CZ75,$B$3:$B$842,0)))</f>
        <v/>
      </c>
      <c r="DE75" s="122" t="str">
        <f>IF(CZ75="","",INDEX($D$3:$D$842,MATCH(CZ75,$B$3:$B$842,0)))</f>
        <v/>
      </c>
      <c r="DH75" s="115" t="str">
        <f t="shared" si="1816"/>
        <v/>
      </c>
      <c r="DI75" s="115" t="str">
        <f t="shared" si="1726"/>
        <v/>
      </c>
      <c r="DJ75" s="115" t="str">
        <f t="shared" si="1727"/>
        <v/>
      </c>
      <c r="DK75" s="115">
        <f t="shared" si="1728"/>
        <v>12672038</v>
      </c>
      <c r="DL75" s="115" t="str">
        <f t="shared" si="1729"/>
        <v/>
      </c>
      <c r="DM75" s="115" t="str">
        <f t="shared" si="1730"/>
        <v/>
      </c>
      <c r="DN75" s="115" t="str">
        <f t="shared" si="1731"/>
        <v/>
      </c>
      <c r="DO75" s="115" t="str">
        <f t="shared" si="1732"/>
        <v/>
      </c>
      <c r="DP75" s="115" t="str">
        <f t="shared" si="1733"/>
        <v/>
      </c>
      <c r="DQ75" s="115" t="str">
        <f t="shared" si="1734"/>
        <v/>
      </c>
      <c r="DR75" s="115" t="str">
        <f t="shared" si="1735"/>
        <v/>
      </c>
      <c r="DS75" s="115" t="str">
        <f t="shared" si="1736"/>
        <v/>
      </c>
      <c r="DT75" s="115" t="str">
        <f t="shared" si="1737"/>
        <v/>
      </c>
      <c r="DU75" s="115" t="str">
        <f t="shared" si="1738"/>
        <v/>
      </c>
      <c r="DV75" s="115" t="str">
        <f t="shared" si="1739"/>
        <v/>
      </c>
      <c r="DW75" s="115" t="str">
        <f t="shared" si="1740"/>
        <v/>
      </c>
      <c r="DX75" s="115" t="str">
        <f t="shared" si="1741"/>
        <v/>
      </c>
      <c r="DY75" s="115" t="str">
        <f t="shared" si="1742"/>
        <v/>
      </c>
      <c r="DZ75" s="115" t="str">
        <f t="shared" si="1743"/>
        <v/>
      </c>
      <c r="EA75" s="115" t="str">
        <f t="shared" si="1744"/>
        <v/>
      </c>
      <c r="EB75" s="115" t="str">
        <f t="shared" si="1745"/>
        <v/>
      </c>
      <c r="EC75" s="115" t="str">
        <f t="shared" si="1746"/>
        <v/>
      </c>
      <c r="ED75" s="115" t="str">
        <f t="shared" si="1747"/>
        <v/>
      </c>
      <c r="EE75" s="115" t="str">
        <f t="shared" si="1748"/>
        <v/>
      </c>
      <c r="EF75" s="115" t="str">
        <f t="shared" si="1749"/>
        <v/>
      </c>
      <c r="EG75" s="115" t="str">
        <f t="shared" si="1817"/>
        <v/>
      </c>
      <c r="EH75" s="115" t="str">
        <f t="shared" si="1818"/>
        <v/>
      </c>
      <c r="EI75" s="115" t="str">
        <f t="shared" si="1819"/>
        <v/>
      </c>
      <c r="EJ75" s="115">
        <f t="shared" si="1820"/>
        <v>12672038</v>
      </c>
      <c r="EK75" s="115" t="str">
        <f t="shared" si="1821"/>
        <v/>
      </c>
      <c r="EL75" s="115" t="str">
        <f t="shared" si="1822"/>
        <v/>
      </c>
      <c r="EM75" s="115" t="str">
        <f t="shared" si="1823"/>
        <v/>
      </c>
      <c r="EN75" s="115" t="str">
        <f t="shared" si="1824"/>
        <v/>
      </c>
      <c r="EO75" s="115" t="str">
        <f t="shared" si="1825"/>
        <v/>
      </c>
      <c r="EP75" s="115" t="str">
        <f t="shared" si="1826"/>
        <v/>
      </c>
      <c r="EQ75" s="115" t="str">
        <f t="shared" si="1827"/>
        <v/>
      </c>
      <c r="ER75" s="115" t="str">
        <f t="shared" si="1828"/>
        <v/>
      </c>
      <c r="ES75" s="115" t="str">
        <f t="shared" si="1829"/>
        <v/>
      </c>
      <c r="ET75" s="115" t="str">
        <f t="shared" si="1830"/>
        <v/>
      </c>
      <c r="EU75" s="115" t="str">
        <f t="shared" si="1831"/>
        <v/>
      </c>
      <c r="EV75" s="115" t="str">
        <f t="shared" si="1832"/>
        <v/>
      </c>
      <c r="EW75" s="115" t="str">
        <f t="shared" si="1833"/>
        <v/>
      </c>
      <c r="EX75" s="115" t="str">
        <f t="shared" si="1834"/>
        <v/>
      </c>
      <c r="EY75" s="115" t="str">
        <f t="shared" si="1835"/>
        <v/>
      </c>
      <c r="EZ75" s="115" t="str">
        <f t="shared" si="1836"/>
        <v/>
      </c>
      <c r="FA75" s="115" t="str">
        <f t="shared" si="1837"/>
        <v/>
      </c>
      <c r="FB75" s="115" t="str">
        <f t="shared" si="1838"/>
        <v/>
      </c>
      <c r="FC75" s="115" t="str">
        <f t="shared" si="1839"/>
        <v/>
      </c>
      <c r="FD75" s="115" t="str">
        <f t="shared" si="1840"/>
        <v/>
      </c>
      <c r="FE75" s="115" t="str">
        <f t="shared" si="1841"/>
        <v/>
      </c>
      <c r="FF75" s="115">
        <f t="shared" ref="FF75:FF82" si="2031">FF74</f>
        <v>48</v>
      </c>
      <c r="FG75" s="115" t="str">
        <f>IFERROR(SMALL($DN$3:$DN$422,$A$5),"")</f>
        <v/>
      </c>
      <c r="FH75" s="115">
        <f t="shared" ref="FH75:FH82" si="2032">FH74</f>
        <v>82</v>
      </c>
      <c r="FI75" s="115" t="str">
        <f t="shared" si="1842"/>
        <v/>
      </c>
      <c r="FJ75" s="115" t="str">
        <f t="shared" si="1843"/>
        <v/>
      </c>
      <c r="FU75" s="100">
        <v>17</v>
      </c>
      <c r="FV75" s="219">
        <v>64</v>
      </c>
      <c r="FW75" s="218" t="s">
        <v>137</v>
      </c>
      <c r="GA75" s="212" t="str">
        <f t="shared" si="1515"/>
        <v/>
      </c>
      <c r="GB75" s="140" t="str">
        <f t="shared" si="1516"/>
        <v/>
      </c>
      <c r="GC75" s="126">
        <f>COUNTIF($AM$142:$AM$212,"&gt;0")</f>
        <v>0</v>
      </c>
      <c r="GD75" s="148">
        <f t="shared" si="1517"/>
        <v>0</v>
      </c>
      <c r="GE75" s="148" t="str">
        <f t="shared" si="1492"/>
        <v/>
      </c>
      <c r="GF75" s="127">
        <f>COUNTIF($AN$143:$AN$212,GF$3)</f>
        <v>0</v>
      </c>
      <c r="GG75" s="127">
        <f t="shared" ref="GG75:GN75" si="2033">COUNTIF($AN$143:$AN$212,GG$3)</f>
        <v>0</v>
      </c>
      <c r="GH75" s="127">
        <f t="shared" si="2033"/>
        <v>0</v>
      </c>
      <c r="GI75" s="127">
        <f t="shared" si="2033"/>
        <v>0</v>
      </c>
      <c r="GJ75" s="127">
        <f t="shared" si="2033"/>
        <v>0</v>
      </c>
      <c r="GK75" s="127">
        <f t="shared" si="2033"/>
        <v>0</v>
      </c>
      <c r="GL75" s="127">
        <f t="shared" si="2033"/>
        <v>0</v>
      </c>
      <c r="GM75" s="127">
        <f t="shared" si="2033"/>
        <v>0</v>
      </c>
      <c r="GN75" s="127">
        <f t="shared" si="2033"/>
        <v>0</v>
      </c>
      <c r="GO75" s="126">
        <f t="shared" si="1519"/>
        <v>0</v>
      </c>
      <c r="GP75" s="126" t="e">
        <f t="shared" si="1520"/>
        <v>#DIV/0!</v>
      </c>
      <c r="GQ75" s="126">
        <f>COUNTIF($AM$143:$AM$212,"&lt;45")-GN75</f>
        <v>0</v>
      </c>
      <c r="GR75" s="126">
        <f>COUNTIF($AM$143:$AM$212,"&lt;60")-GQ75</f>
        <v>0</v>
      </c>
      <c r="GS75" s="126">
        <f>COUNTIF($AM$143:$AM$212,"&lt;75")-GQ75-GR75</f>
        <v>0</v>
      </c>
      <c r="GT75" s="126">
        <f>COUNTIF($AM$143:$AM$212,"&lt;90")-GQ75-GR75-GS75</f>
        <v>0</v>
      </c>
      <c r="GU75" s="126">
        <f>COUNTIF($AM$143:$AM$212,"&gt;89")</f>
        <v>0</v>
      </c>
      <c r="GV75" s="126">
        <f>COUNTIF($AM$143:$AM$212,GV3)</f>
        <v>0</v>
      </c>
      <c r="GW75" s="126">
        <f>COUNTIF($AM$143:$AM$212,GW3)</f>
        <v>0</v>
      </c>
      <c r="GY75" s="115">
        <v>72</v>
      </c>
      <c r="GZ75" s="120">
        <f>IF('INPUT INF'!O$14="YES",GY75,"")</f>
        <v>72</v>
      </c>
      <c r="HA75" s="120" t="str">
        <f>HA74</f>
        <v>LAKHAN RAM</v>
      </c>
      <c r="HB75" s="120">
        <f>IF(GZ75="","",'INPUT INF'!L$14)</f>
        <v>30</v>
      </c>
      <c r="HC75" s="120" t="str">
        <f>'INPUT INF'!O$3</f>
        <v>B</v>
      </c>
      <c r="HD75" s="133" t="str">
        <f>IFERROR(INDEX(GB$31:GB$55,MATCH($HB75,$GA$31:$GA$55,0)),"")</f>
        <v>ECONOMICS</v>
      </c>
      <c r="HE75" s="133">
        <f>IFERROR(INDEX(GC$31:GC$55,MATCH($HB75,$GA$31:$GA$55,0)),"")</f>
        <v>32</v>
      </c>
      <c r="HF75" s="133">
        <f t="shared" ref="HF75" si="2034">IFERROR(INDEX(GD$31:GD$55,MATCH($HB75,$GA$31:$GA$55,0)),"")</f>
        <v>32</v>
      </c>
      <c r="HG75" s="133">
        <f t="shared" ref="HG75" si="2035">IFERROR(INDEX(GE$31:GE$55,MATCH($HB75,$GA$31:$GA$55,0)),"")</f>
        <v>100</v>
      </c>
      <c r="HH75" s="133">
        <f t="shared" ref="HH75" si="2036">IFERROR(INDEX(GF$31:GF$55,MATCH($HB75,$GA$31:$GA$55,0)),"")</f>
        <v>2</v>
      </c>
      <c r="HI75" s="133">
        <f t="shared" ref="HI75" si="2037">IFERROR(INDEX(GG$31:GG$55,MATCH($HB75,$GA$31:$GA$55,0)),"")</f>
        <v>4</v>
      </c>
      <c r="HJ75" s="133">
        <f t="shared" ref="HJ75" si="2038">IFERROR(INDEX(GH$31:GH$55,MATCH($HB75,$GA$31:$GA$55,0)),"")</f>
        <v>4</v>
      </c>
      <c r="HK75" s="133">
        <f t="shared" ref="HK75" si="2039">IFERROR(INDEX(GI$31:GI$55,MATCH($HB75,$GA$31:$GA$55,0)),"")</f>
        <v>4</v>
      </c>
      <c r="HL75" s="133">
        <f t="shared" ref="HL75" si="2040">IFERROR(INDEX(GJ$31:GJ$55,MATCH($HB75,$GA$31:$GA$55,0)),"")</f>
        <v>5</v>
      </c>
      <c r="HM75" s="133">
        <f t="shared" ref="HM75" si="2041">IFERROR(INDEX(GK$31:GK$55,MATCH($HB75,$GA$31:$GA$55,0)),"")</f>
        <v>1</v>
      </c>
      <c r="HN75" s="133">
        <f t="shared" ref="HN75" si="2042">IFERROR(INDEX(GL$31:GL$55,MATCH($HB75,$GA$31:$GA$55,0)),"")</f>
        <v>10</v>
      </c>
      <c r="HO75" s="133">
        <f t="shared" ref="HO75" si="2043">IFERROR(INDEX(GM$31:GM$55,MATCH($HB75,$GA$31:$GA$55,0)),"")</f>
        <v>2</v>
      </c>
      <c r="HP75" s="133">
        <f t="shared" ref="HP75" si="2044">IFERROR(INDEX(GN$31:GN$55,MATCH($HB75,$GA$31:$GA$55,0)),"")</f>
        <v>0</v>
      </c>
      <c r="HQ75" s="133">
        <f t="shared" ref="HQ75" si="2045">IFERROR(INDEX(GO$31:GO$55,MATCH($HB75,$GA$31:$GA$55,0)),"")</f>
        <v>133</v>
      </c>
      <c r="HR75" s="133">
        <f t="shared" ref="HR75" si="2046">IFERROR(INDEX(GP$31:GP$55,MATCH($HB75,$GA$31:$GA$55,0)),"")</f>
        <v>51.95</v>
      </c>
      <c r="HS75" s="133">
        <f t="shared" ref="HS75" si="2047">IFERROR(INDEX(GQ$31:GQ$55,MATCH($HB75,$GA$31:$GA$55,0)),"")</f>
        <v>0</v>
      </c>
      <c r="HT75" s="133">
        <f t="shared" ref="HT75" si="2048">IFERROR(INDEX(GR$31:GR$55,MATCH($HB75,$GA$31:$GA$55,0)),"")</f>
        <v>12</v>
      </c>
      <c r="HU75" s="133">
        <f t="shared" ref="HU75" si="2049">IFERROR(INDEX(GS$31:GS$55,MATCH($HB75,$GA$31:$GA$55,0)),"")</f>
        <v>7</v>
      </c>
      <c r="HV75" s="133">
        <f t="shared" ref="HV75" si="2050">IFERROR(INDEX(GT$31:GT$55,MATCH($HB75,$GA$31:$GA$55,0)),"")</f>
        <v>8</v>
      </c>
      <c r="HW75" s="133">
        <f t="shared" ref="HW75" si="2051">IFERROR(INDEX(GU$31:GU$55,MATCH($HB75,$GA$31:$GA$55,0)),"")</f>
        <v>5</v>
      </c>
      <c r="HX75" s="133">
        <f t="shared" ref="HX75" si="2052">IFERROR(INDEX(GV$31:GV$55,MATCH($HB75,$GA$31:$GA$55,0)),"")</f>
        <v>16</v>
      </c>
      <c r="HY75" s="133">
        <f t="shared" ref="HY75" si="2053">IFERROR(INDEX(GW$31:GW$55,MATCH($HB75,$GA$31:$GA$55,0)),"")</f>
        <v>5</v>
      </c>
      <c r="IA75" s="141" t="str">
        <f t="shared" si="1888"/>
        <v/>
      </c>
      <c r="IB75" s="131" t="str">
        <f t="shared" si="1889"/>
        <v/>
      </c>
      <c r="IC75" s="131" t="str">
        <f t="shared" si="1890"/>
        <v/>
      </c>
      <c r="ID75" s="131" t="str">
        <f t="shared" si="1891"/>
        <v/>
      </c>
      <c r="IE75" s="131" t="str">
        <f t="shared" si="1892"/>
        <v/>
      </c>
      <c r="IF75" s="131" t="str">
        <f t="shared" si="1893"/>
        <v/>
      </c>
      <c r="IG75" s="131" t="str">
        <f t="shared" si="1894"/>
        <v/>
      </c>
      <c r="IH75" s="131" t="str">
        <f t="shared" si="1895"/>
        <v/>
      </c>
      <c r="II75" s="131" t="str">
        <f t="shared" si="1896"/>
        <v/>
      </c>
      <c r="IJ75" s="131" t="str">
        <f t="shared" si="1897"/>
        <v/>
      </c>
      <c r="IK75" s="131" t="str">
        <f t="shared" si="1898"/>
        <v/>
      </c>
      <c r="IL75" s="131" t="str">
        <f t="shared" si="1899"/>
        <v/>
      </c>
      <c r="IM75" s="131" t="str">
        <f t="shared" si="1900"/>
        <v/>
      </c>
      <c r="IN75" s="131" t="str">
        <f t="shared" si="1901"/>
        <v/>
      </c>
      <c r="IO75" s="131" t="str">
        <f t="shared" si="1902"/>
        <v/>
      </c>
      <c r="IP75" s="131" t="str">
        <f t="shared" si="1903"/>
        <v/>
      </c>
      <c r="IQ75" s="131" t="str">
        <f t="shared" si="1904"/>
        <v/>
      </c>
      <c r="IR75" s="131" t="str">
        <f t="shared" si="1905"/>
        <v/>
      </c>
      <c r="IS75" s="131" t="str">
        <f t="shared" si="1906"/>
        <v/>
      </c>
      <c r="IT75" s="131" t="str">
        <f t="shared" si="1907"/>
        <v/>
      </c>
      <c r="IU75" s="131" t="str">
        <f t="shared" si="1908"/>
        <v/>
      </c>
      <c r="IV75" s="131" t="str">
        <f t="shared" si="1909"/>
        <v/>
      </c>
      <c r="IW75" s="131" t="str">
        <f t="shared" si="1910"/>
        <v/>
      </c>
      <c r="IX75" s="131" t="str">
        <f t="shared" si="1911"/>
        <v/>
      </c>
      <c r="IY75" s="131" t="str">
        <f t="shared" si="1912"/>
        <v/>
      </c>
      <c r="IZ75" s="131" t="str">
        <f t="shared" si="1913"/>
        <v/>
      </c>
      <c r="JC75" s="133"/>
      <c r="JD75" s="133" t="e">
        <f t="shared" si="2006"/>
        <v>#NUM!</v>
      </c>
      <c r="JE75" s="133"/>
      <c r="JF75" s="133" t="str">
        <f t="shared" si="1982"/>
        <v/>
      </c>
      <c r="JG75" s="133" t="str">
        <f t="shared" si="1982"/>
        <v/>
      </c>
      <c r="JH75" s="133" t="str">
        <f t="shared" si="1982"/>
        <v/>
      </c>
      <c r="JI75" s="133" t="str">
        <f t="shared" si="1982"/>
        <v/>
      </c>
      <c r="JJ75" s="133" t="str">
        <f t="shared" si="1982"/>
        <v/>
      </c>
      <c r="JK75" s="133" t="e">
        <f t="shared" si="1983"/>
        <v>#VALUE!</v>
      </c>
      <c r="JL75" s="133" t="str">
        <f t="shared" si="1984"/>
        <v/>
      </c>
      <c r="JM75" s="133" t="str">
        <f t="shared" si="1984"/>
        <v/>
      </c>
      <c r="JN75" s="133" t="str">
        <f t="shared" si="1984"/>
        <v/>
      </c>
      <c r="JO75" s="133" t="str">
        <f t="shared" si="1984"/>
        <v/>
      </c>
      <c r="JP75" s="133" t="str">
        <f t="shared" si="1984"/>
        <v/>
      </c>
      <c r="JQ75" s="133" t="str">
        <f t="shared" si="1984"/>
        <v/>
      </c>
      <c r="JR75" s="133" t="str">
        <f t="shared" si="1984"/>
        <v/>
      </c>
      <c r="JS75" s="133" t="str">
        <f t="shared" si="1984"/>
        <v/>
      </c>
      <c r="JT75" s="133" t="str">
        <f t="shared" si="1984"/>
        <v/>
      </c>
      <c r="JU75" s="133" t="str">
        <f t="shared" si="1984"/>
        <v/>
      </c>
      <c r="JV75" s="120" t="e">
        <f t="shared" si="1985"/>
        <v>#VALUE!</v>
      </c>
      <c r="JW75" s="133" t="str">
        <f t="shared" si="1986"/>
        <v/>
      </c>
      <c r="JX75" s="133" t="str">
        <f t="shared" si="1986"/>
        <v/>
      </c>
      <c r="JY75" s="133" t="str">
        <f t="shared" si="1986"/>
        <v/>
      </c>
      <c r="JZ75" s="133" t="str">
        <f t="shared" si="1986"/>
        <v/>
      </c>
      <c r="KA75" s="133" t="str">
        <f t="shared" si="1986"/>
        <v/>
      </c>
      <c r="KB75" s="133" t="str">
        <f t="shared" si="1986"/>
        <v/>
      </c>
    </row>
    <row r="76" spans="1:288" ht="15" customHeight="1" x14ac:dyDescent="0.25">
      <c r="A76" s="115">
        <v>74</v>
      </c>
      <c r="B76" s="115">
        <f t="shared" si="2007"/>
        <v>12672039</v>
      </c>
      <c r="C76" s="115" t="s">
        <v>68</v>
      </c>
      <c r="D76" s="100" t="str">
        <f t="shared" si="1865"/>
        <v>B</v>
      </c>
      <c r="E76" s="100" t="str">
        <f t="shared" si="1772"/>
        <v/>
      </c>
      <c r="F76" s="100" t="str">
        <f t="shared" si="1773"/>
        <v/>
      </c>
      <c r="G76" s="100">
        <f t="shared" si="1701"/>
        <v>83</v>
      </c>
      <c r="H76" s="100" t="str">
        <f t="shared" si="1774"/>
        <v>B2</v>
      </c>
      <c r="I76" s="100" t="str">
        <f t="shared" si="1702"/>
        <v/>
      </c>
      <c r="J76" s="100" t="str">
        <f t="shared" si="1775"/>
        <v/>
      </c>
      <c r="K76" s="100">
        <f t="shared" si="1703"/>
        <v>82</v>
      </c>
      <c r="L76" s="100" t="str">
        <f t="shared" si="1776"/>
        <v>C1</v>
      </c>
      <c r="M76" s="100">
        <f t="shared" si="1704"/>
        <v>61</v>
      </c>
      <c r="N76" s="100" t="str">
        <f t="shared" si="1777"/>
        <v>C1</v>
      </c>
      <c r="O76" s="100">
        <f t="shared" si="1705"/>
        <v>64</v>
      </c>
      <c r="P76" s="100" t="str">
        <f t="shared" si="1778"/>
        <v>D1</v>
      </c>
      <c r="Q76" s="100" t="str">
        <f t="shared" si="1706"/>
        <v/>
      </c>
      <c r="R76" s="100" t="str">
        <f t="shared" si="1779"/>
        <v/>
      </c>
      <c r="S76" s="100" t="str">
        <f t="shared" si="1707"/>
        <v/>
      </c>
      <c r="T76" s="100" t="str">
        <f t="shared" si="1780"/>
        <v/>
      </c>
      <c r="U76" s="100" t="str">
        <f t="shared" si="1708"/>
        <v/>
      </c>
      <c r="V76" s="100" t="str">
        <f t="shared" si="1781"/>
        <v/>
      </c>
      <c r="W76" s="100" t="str">
        <f t="shared" si="1709"/>
        <v/>
      </c>
      <c r="X76" s="100" t="str">
        <f t="shared" si="1782"/>
        <v/>
      </c>
      <c r="Y76" s="100" t="str">
        <f t="shared" si="1710"/>
        <v/>
      </c>
      <c r="Z76" s="100" t="str">
        <f t="shared" si="1783"/>
        <v/>
      </c>
      <c r="AA76" s="100">
        <f t="shared" si="1711"/>
        <v>61</v>
      </c>
      <c r="AB76" s="100" t="str">
        <f t="shared" si="1784"/>
        <v>C2</v>
      </c>
      <c r="AC76" s="100" t="str">
        <f t="shared" si="1712"/>
        <v/>
      </c>
      <c r="AD76" s="100" t="str">
        <f t="shared" si="1785"/>
        <v/>
      </c>
      <c r="AE76" s="100" t="str">
        <f t="shared" si="1713"/>
        <v/>
      </c>
      <c r="AF76" s="100" t="str">
        <f t="shared" si="1786"/>
        <v/>
      </c>
      <c r="AG76" s="100" t="str">
        <f t="shared" si="1714"/>
        <v/>
      </c>
      <c r="AH76" s="100" t="str">
        <f t="shared" si="1787"/>
        <v/>
      </c>
      <c r="AI76" s="100" t="str">
        <f t="shared" si="1715"/>
        <v/>
      </c>
      <c r="AJ76" s="100" t="str">
        <f t="shared" si="1788"/>
        <v/>
      </c>
      <c r="AK76" s="100" t="str">
        <f t="shared" si="1716"/>
        <v/>
      </c>
      <c r="AL76" s="100" t="str">
        <f t="shared" si="1789"/>
        <v/>
      </c>
      <c r="AM76" s="100" t="str">
        <f t="shared" si="1717"/>
        <v/>
      </c>
      <c r="AN76" s="100" t="str">
        <f t="shared" si="1790"/>
        <v/>
      </c>
      <c r="AO76" s="100" t="str">
        <f t="shared" si="1718"/>
        <v/>
      </c>
      <c r="AP76" s="100" t="str">
        <f t="shared" si="1791"/>
        <v/>
      </c>
      <c r="AQ76" s="100" t="str">
        <f t="shared" si="1719"/>
        <v/>
      </c>
      <c r="AR76" s="100" t="str">
        <f t="shared" si="1792"/>
        <v/>
      </c>
      <c r="AS76" s="100" t="str">
        <f t="shared" si="1720"/>
        <v/>
      </c>
      <c r="AT76" s="100" t="str">
        <f t="shared" si="1793"/>
        <v/>
      </c>
      <c r="AU76" s="100" t="str">
        <f t="shared" si="1721"/>
        <v/>
      </c>
      <c r="AV76" s="100" t="str">
        <f t="shared" si="1794"/>
        <v/>
      </c>
      <c r="AW76" s="100" t="str">
        <f t="shared" si="1722"/>
        <v/>
      </c>
      <c r="AX76" s="100" t="str">
        <f t="shared" si="1795"/>
        <v/>
      </c>
      <c r="AY76" s="100" t="str">
        <f t="shared" si="1723"/>
        <v/>
      </c>
      <c r="AZ76" s="100" t="str">
        <f t="shared" si="1796"/>
        <v/>
      </c>
      <c r="BA76" s="100" t="str">
        <f t="shared" si="1724"/>
        <v/>
      </c>
      <c r="BB76" s="100" t="str">
        <f t="shared" si="1797"/>
        <v/>
      </c>
      <c r="BC76" s="100">
        <f>IFERROR(INDEX('INPUT INF'!$F$3:$F$601,MATCH($B76,'INPUT INF'!$A$3:$A$601,FALSE)),"")</f>
        <v>0</v>
      </c>
      <c r="BD76" s="100">
        <f t="shared" si="1725"/>
        <v>0</v>
      </c>
      <c r="BE76" s="100" t="str">
        <f t="shared" si="1798"/>
        <v/>
      </c>
      <c r="BF76" s="100">
        <f t="shared" si="1799"/>
        <v>351</v>
      </c>
      <c r="BG76" s="115" t="str">
        <f t="shared" si="1800"/>
        <v>PASS</v>
      </c>
      <c r="BH76" s="115">
        <f>IF(AND('INPUT INF'!$O$1="X",BG76="PASS"),BF76,IF($BG76="","0",IF('INPUT INF'!$N$63="YES",$BF76,"")))</f>
        <v>351</v>
      </c>
      <c r="BI76" s="115">
        <f>IF($BG76="","0",IF('INPUT INF'!$O$64="YES",$BF76,"0"))</f>
        <v>351</v>
      </c>
      <c r="BJ76" s="115" t="str">
        <f>IF($BG76="","0",IF('INPUT INF'!$O$65="YES",$BF76,"0"))</f>
        <v>0</v>
      </c>
      <c r="BL76" s="116" t="str">
        <f t="shared" si="1801"/>
        <v/>
      </c>
      <c r="BM76" s="116" t="str">
        <f t="shared" si="1802"/>
        <v/>
      </c>
      <c r="BN76" s="116" t="str">
        <f t="shared" si="1802"/>
        <v/>
      </c>
      <c r="BR76" s="116" t="str">
        <f t="shared" si="1803"/>
        <v/>
      </c>
      <c r="BS76" s="116" t="str">
        <f t="shared" si="1804"/>
        <v/>
      </c>
      <c r="BT76" s="116" t="str">
        <f t="shared" si="1804"/>
        <v/>
      </c>
      <c r="BX76" s="116" t="str">
        <f t="shared" si="1805"/>
        <v/>
      </c>
      <c r="BY76" s="116" t="str">
        <f t="shared" si="1806"/>
        <v/>
      </c>
      <c r="BZ76" s="116" t="str">
        <f t="shared" si="1806"/>
        <v/>
      </c>
      <c r="CD76" s="116" t="str">
        <f t="shared" si="1807"/>
        <v/>
      </c>
      <c r="CE76" s="116" t="str">
        <f t="shared" si="1808"/>
        <v/>
      </c>
      <c r="CF76" s="116" t="str">
        <f t="shared" si="1809"/>
        <v/>
      </c>
      <c r="CJ76" s="116" t="str">
        <f t="shared" si="1810"/>
        <v/>
      </c>
      <c r="CK76" s="116" t="str">
        <f t="shared" si="1811"/>
        <v/>
      </c>
      <c r="CL76" s="116" t="str">
        <f t="shared" si="1812"/>
        <v/>
      </c>
      <c r="CP76" s="116" t="str">
        <f t="shared" si="1813"/>
        <v/>
      </c>
      <c r="CQ76" s="116" t="str">
        <f t="shared" si="1814"/>
        <v/>
      </c>
      <c r="CR76" s="116" t="str">
        <f t="shared" si="1815"/>
        <v/>
      </c>
      <c r="CX76" s="133" t="str">
        <f t="shared" ref="CX76:CX80" si="2054">BW424</f>
        <v/>
      </c>
      <c r="CY76" s="122"/>
      <c r="CZ76" s="121" t="str">
        <f t="shared" ref="CZ76:CZ80" si="2055">IFERROR(INDEX($BU$423:$BU$440,MATCH(CX76,$A$3:$A$15,0)),"")</f>
        <v/>
      </c>
      <c r="DA76" s="121" t="str">
        <f t="shared" si="2029"/>
        <v/>
      </c>
      <c r="DB76" s="122" t="str">
        <f t="shared" ref="DB76:DB80" si="2056">INDEX($BF$3:$BF$842,MATCH(CZ76,$B$3:$B$842,0))</f>
        <v/>
      </c>
      <c r="DC76" s="122" t="str">
        <f t="shared" si="2030"/>
        <v/>
      </c>
      <c r="DD76" s="122" t="str">
        <f t="shared" ref="DD76:DD80" si="2057">IF(CZ76="","",INDEX($C$3:$C$842,MATCH(CZ76,$B$3:$B$842,0)))</f>
        <v/>
      </c>
      <c r="DE76" s="122" t="str">
        <f t="shared" ref="DE76:DE80" si="2058">IF(CZ76="","",INDEX($D$3:$D$842,MATCH(CZ76,$B$3:$B$842,0)))</f>
        <v/>
      </c>
      <c r="DH76" s="115" t="str">
        <f t="shared" si="1816"/>
        <v/>
      </c>
      <c r="DI76" s="115" t="str">
        <f t="shared" si="1726"/>
        <v/>
      </c>
      <c r="DJ76" s="115" t="str">
        <f t="shared" si="1727"/>
        <v/>
      </c>
      <c r="DK76" s="115" t="str">
        <f t="shared" si="1728"/>
        <v/>
      </c>
      <c r="DL76" s="115" t="str">
        <f t="shared" si="1729"/>
        <v/>
      </c>
      <c r="DM76" s="115" t="str">
        <f t="shared" si="1730"/>
        <v/>
      </c>
      <c r="DN76" s="115" t="str">
        <f t="shared" si="1731"/>
        <v/>
      </c>
      <c r="DO76" s="115" t="str">
        <f t="shared" si="1732"/>
        <v/>
      </c>
      <c r="DP76" s="115" t="str">
        <f t="shared" si="1733"/>
        <v/>
      </c>
      <c r="DQ76" s="115" t="str">
        <f t="shared" si="1734"/>
        <v/>
      </c>
      <c r="DR76" s="115" t="str">
        <f t="shared" si="1735"/>
        <v/>
      </c>
      <c r="DS76" s="115" t="str">
        <f t="shared" si="1736"/>
        <v/>
      </c>
      <c r="DT76" s="115" t="str">
        <f t="shared" si="1737"/>
        <v/>
      </c>
      <c r="DU76" s="115" t="str">
        <f t="shared" si="1738"/>
        <v/>
      </c>
      <c r="DV76" s="115" t="str">
        <f t="shared" si="1739"/>
        <v/>
      </c>
      <c r="DW76" s="115" t="str">
        <f t="shared" si="1740"/>
        <v/>
      </c>
      <c r="DX76" s="115" t="str">
        <f t="shared" si="1741"/>
        <v/>
      </c>
      <c r="DY76" s="115" t="str">
        <f t="shared" si="1742"/>
        <v/>
      </c>
      <c r="DZ76" s="115" t="str">
        <f t="shared" si="1743"/>
        <v/>
      </c>
      <c r="EA76" s="115" t="str">
        <f t="shared" si="1744"/>
        <v/>
      </c>
      <c r="EB76" s="115" t="str">
        <f t="shared" si="1745"/>
        <v/>
      </c>
      <c r="EC76" s="115" t="str">
        <f t="shared" si="1746"/>
        <v/>
      </c>
      <c r="ED76" s="115" t="str">
        <f t="shared" si="1747"/>
        <v/>
      </c>
      <c r="EE76" s="115" t="str">
        <f t="shared" si="1748"/>
        <v/>
      </c>
      <c r="EF76" s="115" t="str">
        <f t="shared" si="1749"/>
        <v/>
      </c>
      <c r="EG76" s="115" t="str">
        <f t="shared" si="1817"/>
        <v/>
      </c>
      <c r="EH76" s="115" t="str">
        <f t="shared" si="1818"/>
        <v/>
      </c>
      <c r="EI76" s="115" t="str">
        <f t="shared" si="1819"/>
        <v/>
      </c>
      <c r="EJ76" s="115" t="str">
        <f t="shared" si="1820"/>
        <v/>
      </c>
      <c r="EK76" s="115" t="str">
        <f t="shared" si="1821"/>
        <v/>
      </c>
      <c r="EL76" s="115" t="str">
        <f t="shared" si="1822"/>
        <v/>
      </c>
      <c r="EM76" s="115" t="str">
        <f t="shared" si="1823"/>
        <v/>
      </c>
      <c r="EN76" s="115" t="str">
        <f t="shared" si="1824"/>
        <v/>
      </c>
      <c r="EO76" s="115" t="str">
        <f t="shared" si="1825"/>
        <v/>
      </c>
      <c r="EP76" s="115" t="str">
        <f t="shared" si="1826"/>
        <v/>
      </c>
      <c r="EQ76" s="115" t="str">
        <f t="shared" si="1827"/>
        <v/>
      </c>
      <c r="ER76" s="115" t="str">
        <f t="shared" si="1828"/>
        <v/>
      </c>
      <c r="ES76" s="115" t="str">
        <f t="shared" si="1829"/>
        <v/>
      </c>
      <c r="ET76" s="115" t="str">
        <f t="shared" si="1830"/>
        <v/>
      </c>
      <c r="EU76" s="115" t="str">
        <f t="shared" si="1831"/>
        <v/>
      </c>
      <c r="EV76" s="115" t="str">
        <f t="shared" si="1832"/>
        <v/>
      </c>
      <c r="EW76" s="115" t="str">
        <f t="shared" si="1833"/>
        <v/>
      </c>
      <c r="EX76" s="115" t="str">
        <f t="shared" si="1834"/>
        <v/>
      </c>
      <c r="EY76" s="115" t="str">
        <f t="shared" si="1835"/>
        <v/>
      </c>
      <c r="EZ76" s="115" t="str">
        <f t="shared" si="1836"/>
        <v/>
      </c>
      <c r="FA76" s="115" t="str">
        <f t="shared" si="1837"/>
        <v/>
      </c>
      <c r="FB76" s="115" t="str">
        <f t="shared" si="1838"/>
        <v/>
      </c>
      <c r="FC76" s="115" t="str">
        <f t="shared" si="1839"/>
        <v/>
      </c>
      <c r="FD76" s="115" t="str">
        <f t="shared" si="1840"/>
        <v/>
      </c>
      <c r="FE76" s="115" t="str">
        <f t="shared" si="1841"/>
        <v/>
      </c>
      <c r="FF76" s="115">
        <f t="shared" si="2031"/>
        <v>48</v>
      </c>
      <c r="FG76" s="115" t="str">
        <f>IFERROR(SMALL($DN$3:$DN$422,$A$6),"")</f>
        <v/>
      </c>
      <c r="FH76" s="115">
        <f t="shared" si="2032"/>
        <v>82</v>
      </c>
      <c r="FI76" s="115" t="str">
        <f t="shared" si="1842"/>
        <v/>
      </c>
      <c r="FJ76" s="115" t="str">
        <f t="shared" si="1843"/>
        <v/>
      </c>
      <c r="FU76" s="100">
        <v>18</v>
      </c>
      <c r="FV76" s="219">
        <v>55</v>
      </c>
      <c r="FW76" s="218" t="s">
        <v>126</v>
      </c>
      <c r="GA76" s="212" t="str">
        <f t="shared" si="1515"/>
        <v/>
      </c>
      <c r="GB76" s="140" t="str">
        <f t="shared" si="1516"/>
        <v/>
      </c>
      <c r="GC76" s="126">
        <f>COUNTIF($AO$142:$AO$212,"&gt;0")</f>
        <v>0</v>
      </c>
      <c r="GD76" s="148">
        <f t="shared" si="1517"/>
        <v>0</v>
      </c>
      <c r="GE76" s="148" t="str">
        <f t="shared" si="1492"/>
        <v/>
      </c>
      <c r="GF76" s="127">
        <f>COUNTIF($AP$143:$AP$212,GF$3)</f>
        <v>0</v>
      </c>
      <c r="GG76" s="127">
        <f t="shared" ref="GG76:GN76" si="2059">COUNTIF($AP$143:$AP$212,GG$3)</f>
        <v>0</v>
      </c>
      <c r="GH76" s="127">
        <f t="shared" si="2059"/>
        <v>0</v>
      </c>
      <c r="GI76" s="127">
        <f t="shared" si="2059"/>
        <v>0</v>
      </c>
      <c r="GJ76" s="127">
        <f t="shared" si="2059"/>
        <v>0</v>
      </c>
      <c r="GK76" s="127">
        <f t="shared" si="2059"/>
        <v>0</v>
      </c>
      <c r="GL76" s="127">
        <f t="shared" si="2059"/>
        <v>0</v>
      </c>
      <c r="GM76" s="127">
        <f t="shared" si="2059"/>
        <v>0</v>
      </c>
      <c r="GN76" s="127">
        <f t="shared" si="2059"/>
        <v>0</v>
      </c>
      <c r="GO76" s="126">
        <f t="shared" si="1519"/>
        <v>0</v>
      </c>
      <c r="GP76" s="126" t="e">
        <f t="shared" si="1520"/>
        <v>#DIV/0!</v>
      </c>
      <c r="GQ76" s="126">
        <f>COUNTIF($AO$143:$AO$212,"&lt;45")-GN76</f>
        <v>0</v>
      </c>
      <c r="GR76" s="126">
        <f>COUNTIF($AO$143:$AO$212,"&lt;60")-GQ76</f>
        <v>0</v>
      </c>
      <c r="GS76" s="126">
        <f>COUNTIF($AO$143:$AO$212,"&lt;75")-GQ76-GR76</f>
        <v>0</v>
      </c>
      <c r="GT76" s="126">
        <f>COUNTIF($AO$143:$AO$212,"&lt;90")-GQ76-GR76-GS76</f>
        <v>0</v>
      </c>
      <c r="GU76" s="126">
        <f>COUNTIF($AO$143:$AO$212,"&gt;89")</f>
        <v>0</v>
      </c>
      <c r="GV76" s="126">
        <f>COUNTIF($AO$143:$AO$212,GV3)</f>
        <v>0</v>
      </c>
      <c r="GW76" s="126">
        <f>COUNTIF($AO$143:$AO$212,GW3)</f>
        <v>0</v>
      </c>
      <c r="GY76" s="115">
        <v>73</v>
      </c>
      <c r="GZ76" s="120" t="str">
        <f>IF('INPUT INF'!P$14="YES",GY76,"")</f>
        <v/>
      </c>
      <c r="HA76" s="120" t="str">
        <f t="shared" ref="HA76:HA80" si="2060">HA75</f>
        <v>LAKHAN RAM</v>
      </c>
      <c r="HB76" s="120" t="str">
        <f>IF(GZ76="","",'INPUT INF'!L$14)</f>
        <v/>
      </c>
      <c r="HC76" s="120" t="str">
        <f>'INPUT INF'!P$3</f>
        <v>C</v>
      </c>
      <c r="HD76" s="133" t="str">
        <f>IFERROR(INDEX(GB$58:GB$82,MATCH($HB76,$GA$58:$GA$82,0)),"")</f>
        <v/>
      </c>
      <c r="HE76" s="133">
        <f>IFERROR(INDEX(GC$58:GC$82,MATCH($HB76,$GA$58:$GA$82,0)),"")</f>
        <v>0</v>
      </c>
      <c r="HF76" s="133">
        <f t="shared" ref="HF76" si="2061">IFERROR(INDEX(GD$58:GD$82,MATCH($HB76,$GA$58:$GA$82,0)),"")</f>
        <v>0</v>
      </c>
      <c r="HG76" s="133" t="str">
        <f t="shared" ref="HG76" si="2062">IFERROR(INDEX(GE$58:GE$82,MATCH($HB76,$GA$58:$GA$82,0)),"")</f>
        <v/>
      </c>
      <c r="HH76" s="133">
        <f t="shared" ref="HH76" si="2063">IFERROR(INDEX(GF$58:GF$82,MATCH($HB76,$GA$58:$GA$82,0)),"")</f>
        <v>0</v>
      </c>
      <c r="HI76" s="133">
        <f t="shared" ref="HI76" si="2064">IFERROR(INDEX(GG$58:GG$82,MATCH($HB76,$GA$58:$GA$82,0)),"")</f>
        <v>0</v>
      </c>
      <c r="HJ76" s="133">
        <f t="shared" ref="HJ76" si="2065">IFERROR(INDEX(GH$58:GH$82,MATCH($HB76,$GA$58:$GA$82,0)),"")</f>
        <v>0</v>
      </c>
      <c r="HK76" s="133">
        <f t="shared" ref="HK76" si="2066">IFERROR(INDEX(GI$58:GI$82,MATCH($HB76,$GA$58:$GA$82,0)),"")</f>
        <v>0</v>
      </c>
      <c r="HL76" s="133">
        <f t="shared" ref="HL76" si="2067">IFERROR(INDEX(GJ$58:GJ$82,MATCH($HB76,$GA$58:$GA$82,0)),"")</f>
        <v>0</v>
      </c>
      <c r="HM76" s="133">
        <f t="shared" ref="HM76" si="2068">IFERROR(INDEX(GK$58:GK$82,MATCH($HB76,$GA$58:$GA$82,0)),"")</f>
        <v>0</v>
      </c>
      <c r="HN76" s="133">
        <f t="shared" ref="HN76" si="2069">IFERROR(INDEX(GL$58:GL$82,MATCH($HB76,$GA$58:$GA$82,0)),"")</f>
        <v>0</v>
      </c>
      <c r="HO76" s="133">
        <f t="shared" ref="HO76" si="2070">IFERROR(INDEX(GM$58:GM$82,MATCH($HB76,$GA$58:$GA$82,0)),"")</f>
        <v>0</v>
      </c>
      <c r="HP76" s="133">
        <f t="shared" ref="HP76" si="2071">IFERROR(INDEX(GN$58:GN$82,MATCH($HB76,$GA$58:$GA$82,0)),"")</f>
        <v>0</v>
      </c>
      <c r="HQ76" s="133">
        <f t="shared" ref="HQ76" si="2072">IFERROR(INDEX(GO$58:GO$82,MATCH($HB76,$GA$58:$GA$82,0)),"")</f>
        <v>0</v>
      </c>
      <c r="HR76" s="133" t="str">
        <f t="shared" ref="HR76" si="2073">IFERROR(INDEX(GP$58:GP$82,MATCH($HB76,$GA$58:$GA$82,0)),"")</f>
        <v/>
      </c>
      <c r="HS76" s="133">
        <f t="shared" ref="HS76" si="2074">IFERROR(INDEX(GQ$58:GQ$82,MATCH($HB76,$GA$58:$GA$82,0)),"")</f>
        <v>0</v>
      </c>
      <c r="HT76" s="133">
        <f t="shared" ref="HT76" si="2075">IFERROR(INDEX(GR$58:GR$82,MATCH($HB76,$GA$58:$GA$82,0)),"")</f>
        <v>0</v>
      </c>
      <c r="HU76" s="133">
        <f t="shared" ref="HU76" si="2076">IFERROR(INDEX(GS$58:GS$82,MATCH($HB76,$GA$58:$GA$82,0)),"")</f>
        <v>0</v>
      </c>
      <c r="HV76" s="133">
        <f t="shared" ref="HV76" si="2077">IFERROR(INDEX(GT$58:GT$82,MATCH($HB76,$GA$58:$GA$82,0)),"")</f>
        <v>0</v>
      </c>
      <c r="HW76" s="133">
        <f t="shared" ref="HW76" si="2078">IFERROR(INDEX(GU$58:GU$82,MATCH($HB76,$GA$58:$GA$82,0)),"")</f>
        <v>0</v>
      </c>
      <c r="HX76" s="133">
        <f t="shared" ref="HX76" si="2079">IFERROR(INDEX(GV$58:GV$82,MATCH($HB76,$GA$58:$GA$82,0)),"")</f>
        <v>0</v>
      </c>
      <c r="HY76" s="133">
        <f t="shared" ref="HY76" si="2080">IFERROR(INDEX(GW$58:GW$82,MATCH($HB76,$GA$58:$GA$82,0)),"")</f>
        <v>0</v>
      </c>
      <c r="IA76" s="141" t="str">
        <f t="shared" si="1888"/>
        <v/>
      </c>
      <c r="IB76" s="131" t="str">
        <f t="shared" si="1889"/>
        <v/>
      </c>
      <c r="IC76" s="131" t="str">
        <f t="shared" si="1890"/>
        <v/>
      </c>
      <c r="ID76" s="131" t="str">
        <f t="shared" si="1891"/>
        <v/>
      </c>
      <c r="IE76" s="131" t="str">
        <f t="shared" si="1892"/>
        <v/>
      </c>
      <c r="IF76" s="131" t="str">
        <f t="shared" si="1893"/>
        <v/>
      </c>
      <c r="IG76" s="131" t="str">
        <f t="shared" si="1894"/>
        <v/>
      </c>
      <c r="IH76" s="131" t="str">
        <f t="shared" si="1895"/>
        <v/>
      </c>
      <c r="II76" s="131" t="str">
        <f t="shared" si="1896"/>
        <v/>
      </c>
      <c r="IJ76" s="131" t="str">
        <f t="shared" si="1897"/>
        <v/>
      </c>
      <c r="IK76" s="131" t="str">
        <f t="shared" si="1898"/>
        <v/>
      </c>
      <c r="IL76" s="131" t="str">
        <f t="shared" si="1899"/>
        <v/>
      </c>
      <c r="IM76" s="131" t="str">
        <f t="shared" si="1900"/>
        <v/>
      </c>
      <c r="IN76" s="131" t="str">
        <f t="shared" si="1901"/>
        <v/>
      </c>
      <c r="IO76" s="131" t="str">
        <f t="shared" si="1902"/>
        <v/>
      </c>
      <c r="IP76" s="131" t="str">
        <f t="shared" si="1903"/>
        <v/>
      </c>
      <c r="IQ76" s="131" t="str">
        <f t="shared" si="1904"/>
        <v/>
      </c>
      <c r="IR76" s="131" t="str">
        <f t="shared" si="1905"/>
        <v/>
      </c>
      <c r="IS76" s="131" t="str">
        <f t="shared" si="1906"/>
        <v/>
      </c>
      <c r="IT76" s="131" t="str">
        <f t="shared" si="1907"/>
        <v/>
      </c>
      <c r="IU76" s="131" t="str">
        <f t="shared" si="1908"/>
        <v/>
      </c>
      <c r="IV76" s="131" t="str">
        <f t="shared" si="1909"/>
        <v/>
      </c>
      <c r="IW76" s="131" t="str">
        <f t="shared" si="1910"/>
        <v/>
      </c>
      <c r="IX76" s="131" t="str">
        <f t="shared" si="1911"/>
        <v/>
      </c>
      <c r="IY76" s="131" t="str">
        <f t="shared" si="1912"/>
        <v/>
      </c>
      <c r="IZ76" s="131" t="str">
        <f t="shared" si="1913"/>
        <v/>
      </c>
      <c r="JC76" s="133"/>
      <c r="JD76" s="133" t="e">
        <f t="shared" si="2006"/>
        <v>#NUM!</v>
      </c>
      <c r="JE76" s="133"/>
      <c r="JF76" s="133" t="str">
        <f t="shared" si="1982"/>
        <v/>
      </c>
      <c r="JG76" s="133" t="str">
        <f t="shared" si="1982"/>
        <v/>
      </c>
      <c r="JH76" s="133" t="str">
        <f t="shared" si="1982"/>
        <v/>
      </c>
      <c r="JI76" s="133" t="str">
        <f t="shared" si="1982"/>
        <v/>
      </c>
      <c r="JJ76" s="133" t="str">
        <f t="shared" si="1982"/>
        <v/>
      </c>
      <c r="JK76" s="133" t="e">
        <f t="shared" si="1983"/>
        <v>#VALUE!</v>
      </c>
      <c r="JL76" s="133" t="str">
        <f t="shared" si="1984"/>
        <v/>
      </c>
      <c r="JM76" s="133" t="str">
        <f t="shared" si="1984"/>
        <v/>
      </c>
      <c r="JN76" s="133" t="str">
        <f t="shared" si="1984"/>
        <v/>
      </c>
      <c r="JO76" s="133" t="str">
        <f t="shared" si="1984"/>
        <v/>
      </c>
      <c r="JP76" s="133" t="str">
        <f t="shared" si="1984"/>
        <v/>
      </c>
      <c r="JQ76" s="133" t="str">
        <f t="shared" si="1984"/>
        <v/>
      </c>
      <c r="JR76" s="133" t="str">
        <f t="shared" si="1984"/>
        <v/>
      </c>
      <c r="JS76" s="133" t="str">
        <f t="shared" si="1984"/>
        <v/>
      </c>
      <c r="JT76" s="133" t="str">
        <f t="shared" si="1984"/>
        <v/>
      </c>
      <c r="JU76" s="133" t="str">
        <f t="shared" si="1984"/>
        <v/>
      </c>
      <c r="JV76" s="120" t="e">
        <f t="shared" si="1985"/>
        <v>#VALUE!</v>
      </c>
      <c r="JW76" s="133" t="str">
        <f t="shared" si="1986"/>
        <v/>
      </c>
      <c r="JX76" s="133" t="str">
        <f t="shared" si="1986"/>
        <v/>
      </c>
      <c r="JY76" s="133" t="str">
        <f t="shared" si="1986"/>
        <v/>
      </c>
      <c r="JZ76" s="133" t="str">
        <f t="shared" si="1986"/>
        <v/>
      </c>
      <c r="KA76" s="133" t="str">
        <f t="shared" si="1986"/>
        <v/>
      </c>
      <c r="KB76" s="133" t="str">
        <f t="shared" si="1986"/>
        <v/>
      </c>
    </row>
    <row r="77" spans="1:288" ht="15" customHeight="1" x14ac:dyDescent="0.25">
      <c r="A77" s="115">
        <v>75</v>
      </c>
      <c r="B77" s="115">
        <f t="shared" si="2007"/>
        <v>12672040</v>
      </c>
      <c r="C77" s="115" t="s">
        <v>68</v>
      </c>
      <c r="D77" s="100" t="str">
        <f t="shared" si="1865"/>
        <v>B</v>
      </c>
      <c r="E77" s="100" t="str">
        <f t="shared" si="1772"/>
        <v/>
      </c>
      <c r="F77" s="100" t="str">
        <f t="shared" si="1773"/>
        <v/>
      </c>
      <c r="G77" s="100">
        <f t="shared" si="1701"/>
        <v>81</v>
      </c>
      <c r="H77" s="100" t="str">
        <f t="shared" si="1774"/>
        <v>C1</v>
      </c>
      <c r="I77" s="100" t="str">
        <f t="shared" si="1702"/>
        <v/>
      </c>
      <c r="J77" s="100" t="str">
        <f t="shared" si="1775"/>
        <v/>
      </c>
      <c r="K77" s="100">
        <f t="shared" si="1703"/>
        <v>80</v>
      </c>
      <c r="L77" s="100" t="str">
        <f t="shared" si="1776"/>
        <v>C1</v>
      </c>
      <c r="M77" s="100">
        <f t="shared" si="1704"/>
        <v>61</v>
      </c>
      <c r="N77" s="100" t="str">
        <f t="shared" si="1777"/>
        <v>C1</v>
      </c>
      <c r="O77" s="100">
        <f t="shared" si="1705"/>
        <v>61</v>
      </c>
      <c r="P77" s="100" t="str">
        <f t="shared" si="1778"/>
        <v>D1</v>
      </c>
      <c r="Q77" s="100" t="str">
        <f t="shared" si="1706"/>
        <v/>
      </c>
      <c r="R77" s="100" t="str">
        <f t="shared" si="1779"/>
        <v/>
      </c>
      <c r="S77" s="100" t="str">
        <f t="shared" si="1707"/>
        <v/>
      </c>
      <c r="T77" s="100" t="str">
        <f t="shared" si="1780"/>
        <v/>
      </c>
      <c r="U77" s="100" t="str">
        <f t="shared" si="1708"/>
        <v/>
      </c>
      <c r="V77" s="100" t="str">
        <f t="shared" si="1781"/>
        <v/>
      </c>
      <c r="W77" s="100" t="str">
        <f t="shared" si="1709"/>
        <v/>
      </c>
      <c r="X77" s="100" t="str">
        <f t="shared" si="1782"/>
        <v/>
      </c>
      <c r="Y77" s="100" t="str">
        <f t="shared" si="1710"/>
        <v/>
      </c>
      <c r="Z77" s="100" t="str">
        <f t="shared" si="1783"/>
        <v/>
      </c>
      <c r="AA77" s="100">
        <f t="shared" si="1711"/>
        <v>69</v>
      </c>
      <c r="AB77" s="100" t="str">
        <f t="shared" si="1784"/>
        <v>C1</v>
      </c>
      <c r="AC77" s="100" t="str">
        <f t="shared" si="1712"/>
        <v/>
      </c>
      <c r="AD77" s="100" t="str">
        <f t="shared" si="1785"/>
        <v/>
      </c>
      <c r="AE77" s="100" t="str">
        <f t="shared" si="1713"/>
        <v/>
      </c>
      <c r="AF77" s="100" t="str">
        <f t="shared" si="1786"/>
        <v/>
      </c>
      <c r="AG77" s="100" t="str">
        <f t="shared" si="1714"/>
        <v/>
      </c>
      <c r="AH77" s="100" t="str">
        <f t="shared" si="1787"/>
        <v/>
      </c>
      <c r="AI77" s="100" t="str">
        <f t="shared" si="1715"/>
        <v/>
      </c>
      <c r="AJ77" s="100" t="str">
        <f t="shared" si="1788"/>
        <v/>
      </c>
      <c r="AK77" s="100" t="str">
        <f t="shared" si="1716"/>
        <v/>
      </c>
      <c r="AL77" s="100" t="str">
        <f t="shared" si="1789"/>
        <v/>
      </c>
      <c r="AM77" s="100" t="str">
        <f t="shared" si="1717"/>
        <v/>
      </c>
      <c r="AN77" s="100" t="str">
        <f t="shared" si="1790"/>
        <v/>
      </c>
      <c r="AO77" s="100" t="str">
        <f t="shared" si="1718"/>
        <v/>
      </c>
      <c r="AP77" s="100" t="str">
        <f t="shared" si="1791"/>
        <v/>
      </c>
      <c r="AQ77" s="100" t="str">
        <f t="shared" si="1719"/>
        <v/>
      </c>
      <c r="AR77" s="100" t="str">
        <f t="shared" si="1792"/>
        <v/>
      </c>
      <c r="AS77" s="100" t="str">
        <f t="shared" si="1720"/>
        <v/>
      </c>
      <c r="AT77" s="100" t="str">
        <f t="shared" si="1793"/>
        <v/>
      </c>
      <c r="AU77" s="100" t="str">
        <f t="shared" si="1721"/>
        <v/>
      </c>
      <c r="AV77" s="100" t="str">
        <f t="shared" si="1794"/>
        <v/>
      </c>
      <c r="AW77" s="100" t="str">
        <f t="shared" si="1722"/>
        <v/>
      </c>
      <c r="AX77" s="100" t="str">
        <f t="shared" si="1795"/>
        <v/>
      </c>
      <c r="AY77" s="100" t="str">
        <f t="shared" si="1723"/>
        <v/>
      </c>
      <c r="AZ77" s="100" t="str">
        <f t="shared" si="1796"/>
        <v/>
      </c>
      <c r="BA77" s="100" t="str">
        <f t="shared" si="1724"/>
        <v/>
      </c>
      <c r="BB77" s="100" t="str">
        <f t="shared" si="1797"/>
        <v/>
      </c>
      <c r="BC77" s="100">
        <f>IFERROR(INDEX('INPUT INF'!$F$3:$F$601,MATCH($B77,'INPUT INF'!$A$3:$A$601,FALSE)),"")</f>
        <v>0</v>
      </c>
      <c r="BD77" s="100">
        <f t="shared" si="1725"/>
        <v>0</v>
      </c>
      <c r="BE77" s="100" t="str">
        <f t="shared" si="1798"/>
        <v/>
      </c>
      <c r="BF77" s="100">
        <f t="shared" si="1799"/>
        <v>352</v>
      </c>
      <c r="BG77" s="115" t="str">
        <f t="shared" si="1800"/>
        <v>PASS</v>
      </c>
      <c r="BH77" s="115">
        <f>IF(AND('INPUT INF'!$O$1="X",BG77="PASS"),BF77,IF($BG77="","0",IF('INPUT INF'!$N$63="YES",$BF77,"")))</f>
        <v>352</v>
      </c>
      <c r="BI77" s="115">
        <f>IF($BG77="","0",IF('INPUT INF'!$O$64="YES",$BF77,"0"))</f>
        <v>352</v>
      </c>
      <c r="BJ77" s="115" t="str">
        <f>IF($BG77="","0",IF('INPUT INF'!$O$65="YES",$BF77,"0"))</f>
        <v>0</v>
      </c>
      <c r="BL77" s="116" t="str">
        <f t="shared" si="1801"/>
        <v/>
      </c>
      <c r="BM77" s="116" t="str">
        <f t="shared" si="1802"/>
        <v/>
      </c>
      <c r="BN77" s="116" t="str">
        <f t="shared" si="1802"/>
        <v/>
      </c>
      <c r="BR77" s="116" t="str">
        <f t="shared" si="1803"/>
        <v/>
      </c>
      <c r="BS77" s="116" t="str">
        <f t="shared" si="1804"/>
        <v/>
      </c>
      <c r="BT77" s="116" t="str">
        <f t="shared" si="1804"/>
        <v/>
      </c>
      <c r="BX77" s="116" t="str">
        <f t="shared" si="1805"/>
        <v/>
      </c>
      <c r="BY77" s="116" t="str">
        <f t="shared" si="1806"/>
        <v/>
      </c>
      <c r="BZ77" s="116" t="str">
        <f t="shared" si="1806"/>
        <v/>
      </c>
      <c r="CD77" s="116" t="str">
        <f t="shared" si="1807"/>
        <v/>
      </c>
      <c r="CE77" s="116" t="str">
        <f t="shared" si="1808"/>
        <v/>
      </c>
      <c r="CF77" s="116" t="str">
        <f t="shared" si="1809"/>
        <v/>
      </c>
      <c r="CJ77" s="116" t="str">
        <f t="shared" si="1810"/>
        <v/>
      </c>
      <c r="CK77" s="116" t="str">
        <f t="shared" si="1811"/>
        <v/>
      </c>
      <c r="CL77" s="116" t="str">
        <f t="shared" si="1812"/>
        <v/>
      </c>
      <c r="CP77" s="116" t="str">
        <f t="shared" si="1813"/>
        <v/>
      </c>
      <c r="CQ77" s="116" t="str">
        <f t="shared" si="1814"/>
        <v/>
      </c>
      <c r="CR77" s="116" t="str">
        <f t="shared" si="1815"/>
        <v/>
      </c>
      <c r="CX77" s="133" t="str">
        <f t="shared" si="2054"/>
        <v/>
      </c>
      <c r="CY77" s="122"/>
      <c r="CZ77" s="121" t="str">
        <f t="shared" si="2055"/>
        <v/>
      </c>
      <c r="DA77" s="121" t="str">
        <f t="shared" si="2029"/>
        <v/>
      </c>
      <c r="DB77" s="122" t="str">
        <f t="shared" si="2056"/>
        <v/>
      </c>
      <c r="DC77" s="122" t="str">
        <f t="shared" si="2030"/>
        <v/>
      </c>
      <c r="DD77" s="122" t="str">
        <f t="shared" si="2057"/>
        <v/>
      </c>
      <c r="DE77" s="122" t="str">
        <f t="shared" si="2058"/>
        <v/>
      </c>
      <c r="DH77" s="115" t="str">
        <f t="shared" si="1816"/>
        <v/>
      </c>
      <c r="DI77" s="115" t="str">
        <f t="shared" si="1726"/>
        <v/>
      </c>
      <c r="DJ77" s="115" t="str">
        <f t="shared" si="1727"/>
        <v/>
      </c>
      <c r="DK77" s="115" t="str">
        <f t="shared" si="1728"/>
        <v/>
      </c>
      <c r="DL77" s="115" t="str">
        <f t="shared" si="1729"/>
        <v/>
      </c>
      <c r="DM77" s="115" t="str">
        <f t="shared" si="1730"/>
        <v/>
      </c>
      <c r="DN77" s="115" t="str">
        <f t="shared" si="1731"/>
        <v/>
      </c>
      <c r="DO77" s="115" t="str">
        <f t="shared" si="1732"/>
        <v/>
      </c>
      <c r="DP77" s="115" t="str">
        <f t="shared" si="1733"/>
        <v/>
      </c>
      <c r="DQ77" s="115" t="str">
        <f t="shared" si="1734"/>
        <v/>
      </c>
      <c r="DR77" s="115" t="str">
        <f t="shared" si="1735"/>
        <v/>
      </c>
      <c r="DS77" s="115" t="str">
        <f t="shared" si="1736"/>
        <v/>
      </c>
      <c r="DT77" s="115" t="str">
        <f t="shared" si="1737"/>
        <v/>
      </c>
      <c r="DU77" s="115" t="str">
        <f t="shared" si="1738"/>
        <v/>
      </c>
      <c r="DV77" s="115" t="str">
        <f t="shared" si="1739"/>
        <v/>
      </c>
      <c r="DW77" s="115" t="str">
        <f t="shared" si="1740"/>
        <v/>
      </c>
      <c r="DX77" s="115" t="str">
        <f t="shared" si="1741"/>
        <v/>
      </c>
      <c r="DY77" s="115" t="str">
        <f t="shared" si="1742"/>
        <v/>
      </c>
      <c r="DZ77" s="115" t="str">
        <f t="shared" si="1743"/>
        <v/>
      </c>
      <c r="EA77" s="115" t="str">
        <f t="shared" si="1744"/>
        <v/>
      </c>
      <c r="EB77" s="115" t="str">
        <f t="shared" si="1745"/>
        <v/>
      </c>
      <c r="EC77" s="115" t="str">
        <f t="shared" si="1746"/>
        <v/>
      </c>
      <c r="ED77" s="115" t="str">
        <f t="shared" si="1747"/>
        <v/>
      </c>
      <c r="EE77" s="115" t="str">
        <f t="shared" si="1748"/>
        <v/>
      </c>
      <c r="EF77" s="115" t="str">
        <f t="shared" si="1749"/>
        <v/>
      </c>
      <c r="EG77" s="115" t="str">
        <f t="shared" si="1817"/>
        <v/>
      </c>
      <c r="EH77" s="115" t="str">
        <f t="shared" si="1818"/>
        <v/>
      </c>
      <c r="EI77" s="115" t="str">
        <f t="shared" si="1819"/>
        <v/>
      </c>
      <c r="EJ77" s="115" t="str">
        <f t="shared" si="1820"/>
        <v/>
      </c>
      <c r="EK77" s="115" t="str">
        <f t="shared" si="1821"/>
        <v/>
      </c>
      <c r="EL77" s="115" t="str">
        <f t="shared" si="1822"/>
        <v/>
      </c>
      <c r="EM77" s="115" t="str">
        <f t="shared" si="1823"/>
        <v/>
      </c>
      <c r="EN77" s="115" t="str">
        <f t="shared" si="1824"/>
        <v/>
      </c>
      <c r="EO77" s="115" t="str">
        <f t="shared" si="1825"/>
        <v/>
      </c>
      <c r="EP77" s="115" t="str">
        <f t="shared" si="1826"/>
        <v/>
      </c>
      <c r="EQ77" s="115" t="str">
        <f t="shared" si="1827"/>
        <v/>
      </c>
      <c r="ER77" s="115" t="str">
        <f t="shared" si="1828"/>
        <v/>
      </c>
      <c r="ES77" s="115" t="str">
        <f t="shared" si="1829"/>
        <v/>
      </c>
      <c r="ET77" s="115" t="str">
        <f t="shared" si="1830"/>
        <v/>
      </c>
      <c r="EU77" s="115" t="str">
        <f t="shared" si="1831"/>
        <v/>
      </c>
      <c r="EV77" s="115" t="str">
        <f t="shared" si="1832"/>
        <v/>
      </c>
      <c r="EW77" s="115" t="str">
        <f t="shared" si="1833"/>
        <v/>
      </c>
      <c r="EX77" s="115" t="str">
        <f t="shared" si="1834"/>
        <v/>
      </c>
      <c r="EY77" s="115" t="str">
        <f t="shared" si="1835"/>
        <v/>
      </c>
      <c r="EZ77" s="115" t="str">
        <f t="shared" si="1836"/>
        <v/>
      </c>
      <c r="FA77" s="115" t="str">
        <f t="shared" si="1837"/>
        <v/>
      </c>
      <c r="FB77" s="115" t="str">
        <f t="shared" si="1838"/>
        <v/>
      </c>
      <c r="FC77" s="115" t="str">
        <f t="shared" si="1839"/>
        <v/>
      </c>
      <c r="FD77" s="115" t="str">
        <f t="shared" si="1840"/>
        <v/>
      </c>
      <c r="FE77" s="115" t="str">
        <f t="shared" si="1841"/>
        <v/>
      </c>
      <c r="FF77" s="115">
        <f t="shared" si="2031"/>
        <v>48</v>
      </c>
      <c r="FG77" s="115" t="str">
        <f>IFERROR(SMALL($DN$3:$DN$422,$A$7),"")</f>
        <v/>
      </c>
      <c r="FH77" s="115">
        <f t="shared" si="2032"/>
        <v>82</v>
      </c>
      <c r="FI77" s="115" t="str">
        <f t="shared" si="1842"/>
        <v/>
      </c>
      <c r="FJ77" s="115" t="str">
        <f t="shared" si="1843"/>
        <v/>
      </c>
      <c r="FU77" s="100">
        <v>19</v>
      </c>
      <c r="FV77" s="219">
        <v>54</v>
      </c>
      <c r="FW77" s="218" t="s">
        <v>127</v>
      </c>
      <c r="GA77" s="212" t="str">
        <f t="shared" si="1515"/>
        <v/>
      </c>
      <c r="GB77" s="140" t="str">
        <f t="shared" si="1516"/>
        <v/>
      </c>
      <c r="GC77" s="126">
        <f>COUNTIF($AQ$142:$AQ$212,"&gt;0")</f>
        <v>0</v>
      </c>
      <c r="GD77" s="148">
        <f t="shared" si="1517"/>
        <v>0</v>
      </c>
      <c r="GE77" s="148" t="str">
        <f t="shared" si="1492"/>
        <v/>
      </c>
      <c r="GF77" s="127">
        <f>COUNTIF($AR$143:$AR$212,GF$3)</f>
        <v>0</v>
      </c>
      <c r="GG77" s="127">
        <f t="shared" ref="GG77:GN77" si="2081">COUNTIF($AR$143:$AR$212,GG$3)</f>
        <v>0</v>
      </c>
      <c r="GH77" s="127">
        <f t="shared" si="2081"/>
        <v>0</v>
      </c>
      <c r="GI77" s="127">
        <f t="shared" si="2081"/>
        <v>0</v>
      </c>
      <c r="GJ77" s="127">
        <f t="shared" si="2081"/>
        <v>0</v>
      </c>
      <c r="GK77" s="127">
        <f t="shared" si="2081"/>
        <v>0</v>
      </c>
      <c r="GL77" s="127">
        <f t="shared" si="2081"/>
        <v>0</v>
      </c>
      <c r="GM77" s="127">
        <f t="shared" si="2081"/>
        <v>0</v>
      </c>
      <c r="GN77" s="127">
        <f t="shared" si="2081"/>
        <v>0</v>
      </c>
      <c r="GO77" s="126">
        <f t="shared" si="1519"/>
        <v>0</v>
      </c>
      <c r="GP77" s="126" t="e">
        <f t="shared" si="1520"/>
        <v>#DIV/0!</v>
      </c>
      <c r="GQ77" s="126">
        <f>COUNTIF($AQ$143:$AQ$212,"&lt;45")-GN77</f>
        <v>0</v>
      </c>
      <c r="GR77" s="126">
        <f>COUNTIF($AQ$143:$AQ$212,"&lt;60")-GQ77</f>
        <v>0</v>
      </c>
      <c r="GS77" s="126">
        <f>COUNTIF($AQ$143:$AQ$212,"&lt;75")-GQ77-GR77</f>
        <v>0</v>
      </c>
      <c r="GT77" s="126">
        <f>COUNTIF($AQ$143:$AQ$212,"&lt;90")-GQ77-GR77-GS77</f>
        <v>0</v>
      </c>
      <c r="GU77" s="126">
        <f>COUNTIF($AQ$143:$AQ$212,"&gt;89")</f>
        <v>0</v>
      </c>
      <c r="GV77" s="126">
        <f>COUNTIF($AQ$143:$AQ$212,GV3)</f>
        <v>0</v>
      </c>
      <c r="GW77" s="126">
        <f>COUNTIF($AQ$143:$AQ$212,GW3)</f>
        <v>0</v>
      </c>
      <c r="GY77" s="115">
        <v>74</v>
      </c>
      <c r="GZ77" s="120" t="str">
        <f>IF('INPUT INF'!Q$14="YES",GY77,"")</f>
        <v/>
      </c>
      <c r="HA77" s="120" t="str">
        <f t="shared" si="2060"/>
        <v>LAKHAN RAM</v>
      </c>
      <c r="HB77" s="120" t="str">
        <f>IF(GZ77="","",'INPUT INF'!L$14)</f>
        <v/>
      </c>
      <c r="HC77" s="120" t="str">
        <f>'INPUT INF'!Q$3</f>
        <v>D</v>
      </c>
      <c r="HD77" s="133" t="str">
        <f>IFERROR(INDEX(GB$85:GB$109,MATCH($HB77,$GA$85:$GA$109,0)),"")</f>
        <v/>
      </c>
      <c r="HE77" s="133">
        <f>IFERROR(INDEX(GC$85:GC$109,MATCH($HB77,$GA$85:$GA$109,0)),"")</f>
        <v>0</v>
      </c>
      <c r="HF77" s="133">
        <f t="shared" ref="HF77" si="2082">IFERROR(INDEX(GD$85:GD$109,MATCH($HB77,$GA$85:$GA$109,0)),"")</f>
        <v>0</v>
      </c>
      <c r="HG77" s="133" t="str">
        <f t="shared" ref="HG77" si="2083">IFERROR(INDEX(GE$85:GE$109,MATCH($HB77,$GA$85:$GA$109,0)),"")</f>
        <v/>
      </c>
      <c r="HH77" s="133">
        <f t="shared" ref="HH77" si="2084">IFERROR(INDEX(GF$85:GF$109,MATCH($HB77,$GA$85:$GA$109,0)),"")</f>
        <v>0</v>
      </c>
      <c r="HI77" s="133">
        <f t="shared" ref="HI77" si="2085">IFERROR(INDEX(GG$85:GG$109,MATCH($HB77,$GA$85:$GA$109,0)),"")</f>
        <v>0</v>
      </c>
      <c r="HJ77" s="133">
        <f t="shared" ref="HJ77" si="2086">IFERROR(INDEX(GH$85:GH$109,MATCH($HB77,$GA$85:$GA$109,0)),"")</f>
        <v>0</v>
      </c>
      <c r="HK77" s="133">
        <f t="shared" ref="HK77" si="2087">IFERROR(INDEX(GI$85:GI$109,MATCH($HB77,$GA$85:$GA$109,0)),"")</f>
        <v>0</v>
      </c>
      <c r="HL77" s="133">
        <f t="shared" ref="HL77" si="2088">IFERROR(INDEX(GJ$85:GJ$109,MATCH($HB77,$GA$85:$GA$109,0)),"")</f>
        <v>0</v>
      </c>
      <c r="HM77" s="133">
        <f t="shared" ref="HM77" si="2089">IFERROR(INDEX(GK$85:GK$109,MATCH($HB77,$GA$85:$GA$109,0)),"")</f>
        <v>0</v>
      </c>
      <c r="HN77" s="133">
        <f t="shared" ref="HN77" si="2090">IFERROR(INDEX(GL$85:GL$109,MATCH($HB77,$GA$85:$GA$109,0)),"")</f>
        <v>0</v>
      </c>
      <c r="HO77" s="133">
        <f t="shared" ref="HO77" si="2091">IFERROR(INDEX(GM$85:GM$109,MATCH($HB77,$GA$85:$GA$109,0)),"")</f>
        <v>0</v>
      </c>
      <c r="HP77" s="133">
        <f t="shared" ref="HP77" si="2092">IFERROR(INDEX(GN$85:GN$109,MATCH($HB77,$GA$85:$GA$109,0)),"")</f>
        <v>0</v>
      </c>
      <c r="HQ77" s="133">
        <f t="shared" ref="HQ77" si="2093">IFERROR(INDEX(GO$85:GO$109,MATCH($HB77,$GA$85:$GA$109,0)),"")</f>
        <v>0</v>
      </c>
      <c r="HR77" s="133" t="str">
        <f t="shared" ref="HR77" si="2094">IFERROR(INDEX(GP$85:GP$109,MATCH($HB77,$GA$85:$GA$109,0)),"")</f>
        <v/>
      </c>
      <c r="HS77" s="133">
        <f t="shared" ref="HS77" si="2095">IFERROR(INDEX(GQ$85:GQ$109,MATCH($HB77,$GA$85:$GA$109,0)),"")</f>
        <v>0</v>
      </c>
      <c r="HT77" s="133">
        <f t="shared" ref="HT77" si="2096">IFERROR(INDEX(GR$85:GR$109,MATCH($HB77,$GA$85:$GA$109,0)),"")</f>
        <v>0</v>
      </c>
      <c r="HU77" s="133">
        <f t="shared" ref="HU77" si="2097">IFERROR(INDEX(GS$85:GS$109,MATCH($HB77,$GA$85:$GA$109,0)),"")</f>
        <v>0</v>
      </c>
      <c r="HV77" s="133">
        <f t="shared" ref="HV77" si="2098">IFERROR(INDEX(GT$85:GT$109,MATCH($HB77,$GA$85:$GA$109,0)),"")</f>
        <v>0</v>
      </c>
      <c r="HW77" s="133">
        <f t="shared" ref="HW77" si="2099">IFERROR(INDEX(GU$85:GU$109,MATCH($HB77,$GA$85:$GA$109,0)),"")</f>
        <v>0</v>
      </c>
      <c r="HX77" s="133">
        <f t="shared" ref="HX77" si="2100">IFERROR(INDEX(GV$85:GV$109,MATCH($HB77,$GA$85:$GA$109,0)),"")</f>
        <v>0</v>
      </c>
      <c r="HY77" s="133">
        <f t="shared" ref="HY77" si="2101">IFERROR(INDEX(GW$85:GW$109,MATCH($HB77,$GA$85:$GA$109,0)),"")</f>
        <v>0</v>
      </c>
      <c r="IA77" s="141" t="str">
        <f t="shared" si="1888"/>
        <v/>
      </c>
      <c r="IB77" s="131" t="str">
        <f t="shared" si="1889"/>
        <v/>
      </c>
      <c r="IC77" s="131" t="str">
        <f t="shared" si="1890"/>
        <v/>
      </c>
      <c r="ID77" s="131" t="str">
        <f t="shared" si="1891"/>
        <v/>
      </c>
      <c r="IE77" s="131" t="str">
        <f t="shared" si="1892"/>
        <v/>
      </c>
      <c r="IF77" s="131" t="str">
        <f t="shared" si="1893"/>
        <v/>
      </c>
      <c r="IG77" s="131" t="str">
        <f t="shared" si="1894"/>
        <v/>
      </c>
      <c r="IH77" s="131" t="str">
        <f t="shared" si="1895"/>
        <v/>
      </c>
      <c r="II77" s="131" t="str">
        <f t="shared" si="1896"/>
        <v/>
      </c>
      <c r="IJ77" s="131" t="str">
        <f t="shared" si="1897"/>
        <v/>
      </c>
      <c r="IK77" s="131" t="str">
        <f t="shared" si="1898"/>
        <v/>
      </c>
      <c r="IL77" s="131" t="str">
        <f t="shared" si="1899"/>
        <v/>
      </c>
      <c r="IM77" s="131" t="str">
        <f t="shared" si="1900"/>
        <v/>
      </c>
      <c r="IN77" s="131" t="str">
        <f t="shared" si="1901"/>
        <v/>
      </c>
      <c r="IO77" s="131" t="str">
        <f t="shared" si="1902"/>
        <v/>
      </c>
      <c r="IP77" s="131" t="str">
        <f t="shared" si="1903"/>
        <v/>
      </c>
      <c r="IQ77" s="131" t="str">
        <f t="shared" si="1904"/>
        <v/>
      </c>
      <c r="IR77" s="131" t="str">
        <f t="shared" si="1905"/>
        <v/>
      </c>
      <c r="IS77" s="131" t="str">
        <f t="shared" si="1906"/>
        <v/>
      </c>
      <c r="IT77" s="131" t="str">
        <f t="shared" si="1907"/>
        <v/>
      </c>
      <c r="IU77" s="131" t="str">
        <f t="shared" si="1908"/>
        <v/>
      </c>
      <c r="IV77" s="131" t="str">
        <f t="shared" si="1909"/>
        <v/>
      </c>
      <c r="IW77" s="131" t="str">
        <f t="shared" si="1910"/>
        <v/>
      </c>
      <c r="IX77" s="131" t="str">
        <f t="shared" si="1911"/>
        <v/>
      </c>
      <c r="IY77" s="131" t="str">
        <f t="shared" si="1912"/>
        <v/>
      </c>
      <c r="IZ77" s="131" t="str">
        <f t="shared" si="1913"/>
        <v/>
      </c>
      <c r="JC77" s="133"/>
      <c r="JD77" s="133" t="e">
        <f t="shared" si="2006"/>
        <v>#NUM!</v>
      </c>
      <c r="JE77" s="133"/>
      <c r="JF77" s="133" t="str">
        <f t="shared" si="1982"/>
        <v/>
      </c>
      <c r="JG77" s="133" t="str">
        <f t="shared" si="1982"/>
        <v/>
      </c>
      <c r="JH77" s="133" t="str">
        <f t="shared" si="1982"/>
        <v/>
      </c>
      <c r="JI77" s="133" t="str">
        <f t="shared" si="1982"/>
        <v/>
      </c>
      <c r="JJ77" s="133" t="str">
        <f t="shared" si="1982"/>
        <v/>
      </c>
      <c r="JK77" s="133" t="e">
        <f t="shared" si="1983"/>
        <v>#VALUE!</v>
      </c>
      <c r="JL77" s="133" t="str">
        <f t="shared" si="1984"/>
        <v/>
      </c>
      <c r="JM77" s="133" t="str">
        <f t="shared" si="1984"/>
        <v/>
      </c>
      <c r="JN77" s="133" t="str">
        <f t="shared" si="1984"/>
        <v/>
      </c>
      <c r="JO77" s="133" t="str">
        <f t="shared" si="1984"/>
        <v/>
      </c>
      <c r="JP77" s="133" t="str">
        <f t="shared" si="1984"/>
        <v/>
      </c>
      <c r="JQ77" s="133" t="str">
        <f t="shared" si="1984"/>
        <v/>
      </c>
      <c r="JR77" s="133" t="str">
        <f t="shared" si="1984"/>
        <v/>
      </c>
      <c r="JS77" s="133" t="str">
        <f t="shared" si="1984"/>
        <v/>
      </c>
      <c r="JT77" s="133" t="str">
        <f t="shared" si="1984"/>
        <v/>
      </c>
      <c r="JU77" s="133" t="str">
        <f t="shared" si="1984"/>
        <v/>
      </c>
      <c r="JV77" s="120" t="e">
        <f t="shared" si="1985"/>
        <v>#VALUE!</v>
      </c>
      <c r="JW77" s="133" t="str">
        <f t="shared" si="1986"/>
        <v/>
      </c>
      <c r="JX77" s="133" t="str">
        <f t="shared" si="1986"/>
        <v/>
      </c>
      <c r="JY77" s="133" t="str">
        <f t="shared" si="1986"/>
        <v/>
      </c>
      <c r="JZ77" s="133" t="str">
        <f t="shared" si="1986"/>
        <v/>
      </c>
      <c r="KA77" s="133" t="str">
        <f t="shared" si="1986"/>
        <v/>
      </c>
      <c r="KB77" s="133" t="str">
        <f t="shared" si="1986"/>
        <v/>
      </c>
    </row>
    <row r="78" spans="1:288" ht="15" customHeight="1" x14ac:dyDescent="0.25">
      <c r="A78" s="115">
        <v>76</v>
      </c>
      <c r="B78" s="115">
        <f t="shared" si="2007"/>
        <v>12672041</v>
      </c>
      <c r="C78" s="115" t="s">
        <v>68</v>
      </c>
      <c r="D78" s="100" t="str">
        <f t="shared" si="1865"/>
        <v>B</v>
      </c>
      <c r="E78" s="100" t="str">
        <f t="shared" si="1772"/>
        <v/>
      </c>
      <c r="F78" s="100" t="str">
        <f t="shared" si="1773"/>
        <v/>
      </c>
      <c r="G78" s="100">
        <f t="shared" si="1701"/>
        <v>77</v>
      </c>
      <c r="H78" s="100" t="str">
        <f t="shared" si="1774"/>
        <v>C2</v>
      </c>
      <c r="I78" s="100" t="str">
        <f t="shared" si="1702"/>
        <v/>
      </c>
      <c r="J78" s="100" t="str">
        <f t="shared" si="1775"/>
        <v/>
      </c>
      <c r="K78" s="100">
        <f t="shared" si="1703"/>
        <v>82</v>
      </c>
      <c r="L78" s="100" t="str">
        <f t="shared" si="1776"/>
        <v>C1</v>
      </c>
      <c r="M78" s="100">
        <f t="shared" si="1704"/>
        <v>55</v>
      </c>
      <c r="N78" s="100" t="str">
        <f t="shared" si="1777"/>
        <v>D1</v>
      </c>
      <c r="O78" s="100">
        <f t="shared" si="1705"/>
        <v>47</v>
      </c>
      <c r="P78" s="100" t="str">
        <f t="shared" si="1778"/>
        <v>D2</v>
      </c>
      <c r="Q78" s="100" t="str">
        <f t="shared" si="1706"/>
        <v/>
      </c>
      <c r="R78" s="100" t="str">
        <f t="shared" si="1779"/>
        <v/>
      </c>
      <c r="S78" s="100" t="str">
        <f t="shared" si="1707"/>
        <v/>
      </c>
      <c r="T78" s="100" t="str">
        <f t="shared" si="1780"/>
        <v/>
      </c>
      <c r="U78" s="100" t="str">
        <f t="shared" si="1708"/>
        <v/>
      </c>
      <c r="V78" s="100" t="str">
        <f t="shared" si="1781"/>
        <v/>
      </c>
      <c r="W78" s="100" t="str">
        <f t="shared" si="1709"/>
        <v/>
      </c>
      <c r="X78" s="100" t="str">
        <f t="shared" si="1782"/>
        <v/>
      </c>
      <c r="Y78" s="100" t="str">
        <f t="shared" si="1710"/>
        <v/>
      </c>
      <c r="Z78" s="100" t="str">
        <f t="shared" si="1783"/>
        <v/>
      </c>
      <c r="AA78" s="100">
        <f t="shared" si="1711"/>
        <v>53</v>
      </c>
      <c r="AB78" s="100" t="str">
        <f t="shared" si="1784"/>
        <v>D1</v>
      </c>
      <c r="AC78" s="100" t="str">
        <f t="shared" si="1712"/>
        <v/>
      </c>
      <c r="AD78" s="100" t="str">
        <f t="shared" si="1785"/>
        <v/>
      </c>
      <c r="AE78" s="100" t="str">
        <f t="shared" si="1713"/>
        <v/>
      </c>
      <c r="AF78" s="100" t="str">
        <f t="shared" si="1786"/>
        <v/>
      </c>
      <c r="AG78" s="100" t="str">
        <f t="shared" si="1714"/>
        <v/>
      </c>
      <c r="AH78" s="100" t="str">
        <f t="shared" si="1787"/>
        <v/>
      </c>
      <c r="AI78" s="100" t="str">
        <f t="shared" si="1715"/>
        <v/>
      </c>
      <c r="AJ78" s="100" t="str">
        <f t="shared" si="1788"/>
        <v/>
      </c>
      <c r="AK78" s="100" t="str">
        <f t="shared" si="1716"/>
        <v/>
      </c>
      <c r="AL78" s="100" t="str">
        <f t="shared" si="1789"/>
        <v/>
      </c>
      <c r="AM78" s="100" t="str">
        <f t="shared" si="1717"/>
        <v/>
      </c>
      <c r="AN78" s="100" t="str">
        <f t="shared" si="1790"/>
        <v/>
      </c>
      <c r="AO78" s="100" t="str">
        <f t="shared" si="1718"/>
        <v/>
      </c>
      <c r="AP78" s="100" t="str">
        <f t="shared" si="1791"/>
        <v/>
      </c>
      <c r="AQ78" s="100" t="str">
        <f t="shared" si="1719"/>
        <v/>
      </c>
      <c r="AR78" s="100" t="str">
        <f t="shared" si="1792"/>
        <v/>
      </c>
      <c r="AS78" s="100" t="str">
        <f t="shared" si="1720"/>
        <v/>
      </c>
      <c r="AT78" s="100" t="str">
        <f t="shared" si="1793"/>
        <v/>
      </c>
      <c r="AU78" s="100" t="str">
        <f t="shared" si="1721"/>
        <v/>
      </c>
      <c r="AV78" s="100" t="str">
        <f t="shared" si="1794"/>
        <v/>
      </c>
      <c r="AW78" s="100" t="str">
        <f t="shared" si="1722"/>
        <v/>
      </c>
      <c r="AX78" s="100" t="str">
        <f t="shared" si="1795"/>
        <v/>
      </c>
      <c r="AY78" s="100" t="str">
        <f t="shared" si="1723"/>
        <v/>
      </c>
      <c r="AZ78" s="100" t="str">
        <f t="shared" si="1796"/>
        <v/>
      </c>
      <c r="BA78" s="100" t="str">
        <f t="shared" si="1724"/>
        <v/>
      </c>
      <c r="BB78" s="100" t="str">
        <f t="shared" si="1797"/>
        <v/>
      </c>
      <c r="BC78" s="100">
        <f>IFERROR(INDEX('INPUT INF'!$F$3:$F$601,MATCH($B78,'INPUT INF'!$A$3:$A$601,FALSE)),"")</f>
        <v>0</v>
      </c>
      <c r="BD78" s="100">
        <f t="shared" si="1725"/>
        <v>0</v>
      </c>
      <c r="BE78" s="100" t="str">
        <f t="shared" si="1798"/>
        <v/>
      </c>
      <c r="BF78" s="100">
        <f t="shared" si="1799"/>
        <v>314</v>
      </c>
      <c r="BG78" s="115" t="str">
        <f t="shared" si="1800"/>
        <v>PASS</v>
      </c>
      <c r="BH78" s="115">
        <f>IF(AND('INPUT INF'!$O$1="X",BG78="PASS"),BF78,IF($BG78="","0",IF('INPUT INF'!$N$63="YES",$BF78,"")))</f>
        <v>314</v>
      </c>
      <c r="BI78" s="115">
        <f>IF($BG78="","0",IF('INPUT INF'!$O$64="YES",$BF78,"0"))</f>
        <v>314</v>
      </c>
      <c r="BJ78" s="115" t="str">
        <f>IF($BG78="","0",IF('INPUT INF'!$O$65="YES",$BF78,"0"))</f>
        <v>0</v>
      </c>
      <c r="BL78" s="116" t="str">
        <f t="shared" si="1801"/>
        <v/>
      </c>
      <c r="BM78" s="116" t="str">
        <f t="shared" si="1802"/>
        <v/>
      </c>
      <c r="BN78" s="116" t="str">
        <f t="shared" si="1802"/>
        <v/>
      </c>
      <c r="BR78" s="116" t="str">
        <f t="shared" si="1803"/>
        <v/>
      </c>
      <c r="BS78" s="116" t="str">
        <f t="shared" si="1804"/>
        <v/>
      </c>
      <c r="BT78" s="116" t="str">
        <f t="shared" si="1804"/>
        <v/>
      </c>
      <c r="BX78" s="116" t="str">
        <f t="shared" si="1805"/>
        <v/>
      </c>
      <c r="BY78" s="116" t="str">
        <f t="shared" si="1806"/>
        <v/>
      </c>
      <c r="BZ78" s="116" t="str">
        <f t="shared" si="1806"/>
        <v/>
      </c>
      <c r="CD78" s="116" t="str">
        <f t="shared" si="1807"/>
        <v/>
      </c>
      <c r="CE78" s="116" t="str">
        <f t="shared" si="1808"/>
        <v/>
      </c>
      <c r="CF78" s="116" t="str">
        <f t="shared" si="1809"/>
        <v/>
      </c>
      <c r="CJ78" s="116" t="str">
        <f t="shared" si="1810"/>
        <v/>
      </c>
      <c r="CK78" s="116" t="str">
        <f t="shared" si="1811"/>
        <v/>
      </c>
      <c r="CL78" s="116" t="str">
        <f t="shared" si="1812"/>
        <v/>
      </c>
      <c r="CP78" s="116" t="str">
        <f t="shared" si="1813"/>
        <v/>
      </c>
      <c r="CQ78" s="116" t="str">
        <f t="shared" si="1814"/>
        <v/>
      </c>
      <c r="CR78" s="116" t="str">
        <f t="shared" si="1815"/>
        <v/>
      </c>
      <c r="CX78" s="133" t="str">
        <f t="shared" si="2054"/>
        <v/>
      </c>
      <c r="CY78" s="122"/>
      <c r="CZ78" s="121" t="str">
        <f t="shared" si="2055"/>
        <v/>
      </c>
      <c r="DA78" s="121" t="str">
        <f t="shared" si="2029"/>
        <v/>
      </c>
      <c r="DB78" s="122" t="str">
        <f t="shared" si="2056"/>
        <v/>
      </c>
      <c r="DC78" s="122" t="str">
        <f t="shared" si="2030"/>
        <v/>
      </c>
      <c r="DD78" s="122" t="str">
        <f t="shared" si="2057"/>
        <v/>
      </c>
      <c r="DE78" s="122" t="str">
        <f t="shared" si="2058"/>
        <v/>
      </c>
      <c r="DH78" s="115" t="str">
        <f t="shared" si="1816"/>
        <v/>
      </c>
      <c r="DI78" s="115" t="str">
        <f t="shared" si="1726"/>
        <v/>
      </c>
      <c r="DJ78" s="115" t="str">
        <f t="shared" si="1727"/>
        <v/>
      </c>
      <c r="DK78" s="115" t="str">
        <f t="shared" si="1728"/>
        <v/>
      </c>
      <c r="DL78" s="115" t="str">
        <f t="shared" si="1729"/>
        <v/>
      </c>
      <c r="DM78" s="115" t="str">
        <f t="shared" si="1730"/>
        <v/>
      </c>
      <c r="DN78" s="115" t="str">
        <f t="shared" si="1731"/>
        <v/>
      </c>
      <c r="DO78" s="115" t="str">
        <f t="shared" si="1732"/>
        <v/>
      </c>
      <c r="DP78" s="115" t="str">
        <f t="shared" si="1733"/>
        <v/>
      </c>
      <c r="DQ78" s="115" t="str">
        <f t="shared" si="1734"/>
        <v/>
      </c>
      <c r="DR78" s="115" t="str">
        <f t="shared" si="1735"/>
        <v/>
      </c>
      <c r="DS78" s="115" t="str">
        <f t="shared" si="1736"/>
        <v/>
      </c>
      <c r="DT78" s="115" t="str">
        <f t="shared" si="1737"/>
        <v/>
      </c>
      <c r="DU78" s="115" t="str">
        <f t="shared" si="1738"/>
        <v/>
      </c>
      <c r="DV78" s="115" t="str">
        <f t="shared" si="1739"/>
        <v/>
      </c>
      <c r="DW78" s="115" t="str">
        <f t="shared" si="1740"/>
        <v/>
      </c>
      <c r="DX78" s="115" t="str">
        <f t="shared" si="1741"/>
        <v/>
      </c>
      <c r="DY78" s="115" t="str">
        <f t="shared" si="1742"/>
        <v/>
      </c>
      <c r="DZ78" s="115" t="str">
        <f t="shared" si="1743"/>
        <v/>
      </c>
      <c r="EA78" s="115" t="str">
        <f t="shared" si="1744"/>
        <v/>
      </c>
      <c r="EB78" s="115" t="str">
        <f t="shared" si="1745"/>
        <v/>
      </c>
      <c r="EC78" s="115" t="str">
        <f t="shared" si="1746"/>
        <v/>
      </c>
      <c r="ED78" s="115" t="str">
        <f t="shared" si="1747"/>
        <v/>
      </c>
      <c r="EE78" s="115" t="str">
        <f t="shared" si="1748"/>
        <v/>
      </c>
      <c r="EF78" s="115" t="str">
        <f t="shared" si="1749"/>
        <v/>
      </c>
      <c r="EG78" s="115" t="str">
        <f t="shared" si="1817"/>
        <v/>
      </c>
      <c r="EH78" s="115" t="str">
        <f t="shared" si="1818"/>
        <v/>
      </c>
      <c r="EI78" s="115" t="str">
        <f t="shared" si="1819"/>
        <v/>
      </c>
      <c r="EJ78" s="115" t="str">
        <f t="shared" si="1820"/>
        <v/>
      </c>
      <c r="EK78" s="115" t="str">
        <f t="shared" si="1821"/>
        <v/>
      </c>
      <c r="EL78" s="115" t="str">
        <f t="shared" si="1822"/>
        <v/>
      </c>
      <c r="EM78" s="115" t="str">
        <f t="shared" si="1823"/>
        <v/>
      </c>
      <c r="EN78" s="115" t="str">
        <f t="shared" si="1824"/>
        <v/>
      </c>
      <c r="EO78" s="115" t="str">
        <f t="shared" si="1825"/>
        <v/>
      </c>
      <c r="EP78" s="115" t="str">
        <f t="shared" si="1826"/>
        <v/>
      </c>
      <c r="EQ78" s="115" t="str">
        <f t="shared" si="1827"/>
        <v/>
      </c>
      <c r="ER78" s="115" t="str">
        <f t="shared" si="1828"/>
        <v/>
      </c>
      <c r="ES78" s="115" t="str">
        <f t="shared" si="1829"/>
        <v/>
      </c>
      <c r="ET78" s="115" t="str">
        <f t="shared" si="1830"/>
        <v/>
      </c>
      <c r="EU78" s="115" t="str">
        <f t="shared" si="1831"/>
        <v/>
      </c>
      <c r="EV78" s="115" t="str">
        <f t="shared" si="1832"/>
        <v/>
      </c>
      <c r="EW78" s="115" t="str">
        <f t="shared" si="1833"/>
        <v/>
      </c>
      <c r="EX78" s="115" t="str">
        <f t="shared" si="1834"/>
        <v/>
      </c>
      <c r="EY78" s="115" t="str">
        <f t="shared" si="1835"/>
        <v/>
      </c>
      <c r="EZ78" s="115" t="str">
        <f t="shared" si="1836"/>
        <v/>
      </c>
      <c r="FA78" s="115" t="str">
        <f t="shared" si="1837"/>
        <v/>
      </c>
      <c r="FB78" s="115" t="str">
        <f t="shared" si="1838"/>
        <v/>
      </c>
      <c r="FC78" s="115" t="str">
        <f t="shared" si="1839"/>
        <v/>
      </c>
      <c r="FD78" s="115" t="str">
        <f t="shared" si="1840"/>
        <v/>
      </c>
      <c r="FE78" s="115" t="str">
        <f t="shared" si="1841"/>
        <v/>
      </c>
      <c r="FF78" s="115">
        <f t="shared" si="2031"/>
        <v>48</v>
      </c>
      <c r="FG78" s="115" t="str">
        <f>IFERROR(SMALL($DN$3:$DN$422,$A$8),"")</f>
        <v/>
      </c>
      <c r="FH78" s="115">
        <f t="shared" si="2032"/>
        <v>82</v>
      </c>
      <c r="FI78" s="115" t="str">
        <f t="shared" si="1842"/>
        <v/>
      </c>
      <c r="FJ78" s="115" t="str">
        <f t="shared" si="1843"/>
        <v/>
      </c>
      <c r="FU78" s="100">
        <v>20</v>
      </c>
      <c r="FV78" s="219">
        <v>49</v>
      </c>
      <c r="FW78" s="218" t="s">
        <v>55</v>
      </c>
      <c r="GA78" s="212" t="str">
        <f t="shared" si="1515"/>
        <v/>
      </c>
      <c r="GB78" s="140" t="str">
        <f t="shared" si="1516"/>
        <v/>
      </c>
      <c r="GC78" s="126">
        <f>COUNTIF($AS$142:$AS$212,"&gt;0")</f>
        <v>0</v>
      </c>
      <c r="GD78" s="148">
        <f t="shared" si="1517"/>
        <v>0</v>
      </c>
      <c r="GE78" s="148" t="str">
        <f t="shared" si="1492"/>
        <v/>
      </c>
      <c r="GF78" s="127">
        <f>COUNTIF($AT$143:$AT$212,GF$3)</f>
        <v>0</v>
      </c>
      <c r="GG78" s="127">
        <f t="shared" ref="GG78:GN78" si="2102">COUNTIF($AT$143:$AT$212,GG$3)</f>
        <v>0</v>
      </c>
      <c r="GH78" s="127">
        <f t="shared" si="2102"/>
        <v>0</v>
      </c>
      <c r="GI78" s="127">
        <f t="shared" si="2102"/>
        <v>0</v>
      </c>
      <c r="GJ78" s="127">
        <f t="shared" si="2102"/>
        <v>0</v>
      </c>
      <c r="GK78" s="127">
        <f t="shared" si="2102"/>
        <v>0</v>
      </c>
      <c r="GL78" s="127">
        <f t="shared" si="2102"/>
        <v>0</v>
      </c>
      <c r="GM78" s="127">
        <f t="shared" si="2102"/>
        <v>0</v>
      </c>
      <c r="GN78" s="127">
        <f t="shared" si="2102"/>
        <v>0</v>
      </c>
      <c r="GO78" s="126">
        <f t="shared" si="1519"/>
        <v>0</v>
      </c>
      <c r="GP78" s="126" t="e">
        <f t="shared" si="1520"/>
        <v>#DIV/0!</v>
      </c>
      <c r="GQ78" s="126">
        <f>COUNTIF($AS$143:$AS$212,"&lt;45")-GN78</f>
        <v>0</v>
      </c>
      <c r="GR78" s="126">
        <f>COUNTIF($AS$143:$AS$212,"&lt;60")-GQ78</f>
        <v>0</v>
      </c>
      <c r="GS78" s="126">
        <f>COUNTIF($AS$143:$AS$212,"&lt;75")-GQ78-GR78</f>
        <v>0</v>
      </c>
      <c r="GT78" s="126">
        <f>COUNTIF($AS$143:$AS$212,"&lt;90")-GQ78-GR78-GS78</f>
        <v>0</v>
      </c>
      <c r="GU78" s="126">
        <f>COUNTIF($AS$143:$AS$212,"&gt;89")</f>
        <v>0</v>
      </c>
      <c r="GV78" s="126">
        <f>COUNTIF($AS$143:$AS$212,GV3)</f>
        <v>0</v>
      </c>
      <c r="GW78" s="126">
        <f>COUNTIF($AS$143:$AS$212,GW3)</f>
        <v>0</v>
      </c>
      <c r="GY78" s="115">
        <v>75</v>
      </c>
      <c r="GZ78" s="120" t="str">
        <f>IF('INPUT INF'!R$14="YES",GY78,"")</f>
        <v/>
      </c>
      <c r="HA78" s="120" t="str">
        <f t="shared" si="2060"/>
        <v>LAKHAN RAM</v>
      </c>
      <c r="HB78" s="120" t="str">
        <f>IF(GZ78="","",'INPUT INF'!L$14)</f>
        <v/>
      </c>
      <c r="HC78" s="120" t="str">
        <f>'INPUT INF'!R$3</f>
        <v>E</v>
      </c>
      <c r="HD78" s="133" t="str">
        <f>IFERROR(INDEX(GB$112:GB$136,MATCH($HB78,$GA$112:$GA$136,0)),"")</f>
        <v/>
      </c>
      <c r="HE78" s="133">
        <f>IFERROR(INDEX(GC$112:GC$136,MATCH($HB78,$GA$112:$GA$136,0)),"")</f>
        <v>0</v>
      </c>
      <c r="HF78" s="133">
        <f t="shared" ref="HF78" si="2103">IFERROR(INDEX(GD$112:GD$136,MATCH($HB78,$GA$112:$GA$136,0)),"")</f>
        <v>0</v>
      </c>
      <c r="HG78" s="133" t="str">
        <f t="shared" ref="HG78" si="2104">IFERROR(INDEX(GE$112:GE$136,MATCH($HB78,$GA$112:$GA$136,0)),"")</f>
        <v/>
      </c>
      <c r="HH78" s="133">
        <f t="shared" ref="HH78" si="2105">IFERROR(INDEX(GF$112:GF$136,MATCH($HB78,$GA$112:$GA$136,0)),"")</f>
        <v>0</v>
      </c>
      <c r="HI78" s="133">
        <f t="shared" ref="HI78" si="2106">IFERROR(INDEX(GG$112:GG$136,MATCH($HB78,$GA$112:$GA$136,0)),"")</f>
        <v>0</v>
      </c>
      <c r="HJ78" s="133">
        <f t="shared" ref="HJ78" si="2107">IFERROR(INDEX(GH$112:GH$136,MATCH($HB78,$GA$112:$GA$136,0)),"")</f>
        <v>0</v>
      </c>
      <c r="HK78" s="133">
        <f t="shared" ref="HK78" si="2108">IFERROR(INDEX(GI$112:GI$136,MATCH($HB78,$GA$112:$GA$136,0)),"")</f>
        <v>0</v>
      </c>
      <c r="HL78" s="133">
        <f t="shared" ref="HL78" si="2109">IFERROR(INDEX(GJ$112:GJ$136,MATCH($HB78,$GA$112:$GA$136,0)),"")</f>
        <v>0</v>
      </c>
      <c r="HM78" s="133">
        <f t="shared" ref="HM78" si="2110">IFERROR(INDEX(GK$112:GK$136,MATCH($HB78,$GA$112:$GA$136,0)),"")</f>
        <v>0</v>
      </c>
      <c r="HN78" s="133">
        <f t="shared" ref="HN78" si="2111">IFERROR(INDEX(GL$112:GL$136,MATCH($HB78,$GA$112:$GA$136,0)),"")</f>
        <v>0</v>
      </c>
      <c r="HO78" s="133">
        <f t="shared" ref="HO78" si="2112">IFERROR(INDEX(GM$112:GM$136,MATCH($HB78,$GA$112:$GA$136,0)),"")</f>
        <v>0</v>
      </c>
      <c r="HP78" s="133">
        <f t="shared" ref="HP78" si="2113">IFERROR(INDEX(GN$112:GN$136,MATCH($HB78,$GA$112:$GA$136,0)),"")</f>
        <v>0</v>
      </c>
      <c r="HQ78" s="133">
        <f t="shared" ref="HQ78" si="2114">IFERROR(INDEX(GO$112:GO$136,MATCH($HB78,$GA$112:$GA$136,0)),"")</f>
        <v>0</v>
      </c>
      <c r="HR78" s="133" t="str">
        <f t="shared" ref="HR78" si="2115">IFERROR(INDEX(GP$112:GP$136,MATCH($HB78,$GA$112:$GA$136,0)),"")</f>
        <v/>
      </c>
      <c r="HS78" s="133">
        <f t="shared" ref="HS78" si="2116">IFERROR(INDEX(GQ$112:GQ$136,MATCH($HB78,$GA$112:$GA$136,0)),"")</f>
        <v>0</v>
      </c>
      <c r="HT78" s="133">
        <f t="shared" ref="HT78" si="2117">IFERROR(INDEX(GR$112:GR$136,MATCH($HB78,$GA$112:$GA$136,0)),"")</f>
        <v>0</v>
      </c>
      <c r="HU78" s="133">
        <f t="shared" ref="HU78" si="2118">IFERROR(INDEX(GS$112:GS$136,MATCH($HB78,$GA$112:$GA$136,0)),"")</f>
        <v>0</v>
      </c>
      <c r="HV78" s="133">
        <f t="shared" ref="HV78" si="2119">IFERROR(INDEX(GT$112:GT$136,MATCH($HB78,$GA$112:$GA$136,0)),"")</f>
        <v>0</v>
      </c>
      <c r="HW78" s="133">
        <f t="shared" ref="HW78" si="2120">IFERROR(INDEX(GU$112:GU$136,MATCH($HB78,$GA$112:$GA$136,0)),"")</f>
        <v>0</v>
      </c>
      <c r="HX78" s="133">
        <f t="shared" ref="HX78" si="2121">IFERROR(INDEX(GV$112:GV$136,MATCH($HB78,$GA$112:$GA$136,0)),"")</f>
        <v>0</v>
      </c>
      <c r="HY78" s="133">
        <f t="shared" ref="HY78" si="2122">IFERROR(INDEX(GW$112:GW$136,MATCH($HB78,$GA$112:$GA$136,0)),"")</f>
        <v>0</v>
      </c>
      <c r="IA78" s="141" t="str">
        <f t="shared" si="1888"/>
        <v/>
      </c>
      <c r="IB78" s="131" t="str">
        <f t="shared" si="1889"/>
        <v/>
      </c>
      <c r="IC78" s="131" t="str">
        <f t="shared" si="1890"/>
        <v/>
      </c>
      <c r="ID78" s="131" t="str">
        <f t="shared" si="1891"/>
        <v/>
      </c>
      <c r="IE78" s="131" t="str">
        <f t="shared" si="1892"/>
        <v/>
      </c>
      <c r="IF78" s="131" t="str">
        <f t="shared" si="1893"/>
        <v/>
      </c>
      <c r="IG78" s="131" t="str">
        <f t="shared" si="1894"/>
        <v/>
      </c>
      <c r="IH78" s="131" t="str">
        <f t="shared" si="1895"/>
        <v/>
      </c>
      <c r="II78" s="131" t="str">
        <f t="shared" si="1896"/>
        <v/>
      </c>
      <c r="IJ78" s="131" t="str">
        <f t="shared" si="1897"/>
        <v/>
      </c>
      <c r="IK78" s="131" t="str">
        <f t="shared" si="1898"/>
        <v/>
      </c>
      <c r="IL78" s="131" t="str">
        <f t="shared" si="1899"/>
        <v/>
      </c>
      <c r="IM78" s="131" t="str">
        <f t="shared" si="1900"/>
        <v/>
      </c>
      <c r="IN78" s="131" t="str">
        <f t="shared" si="1901"/>
        <v/>
      </c>
      <c r="IO78" s="131" t="str">
        <f t="shared" si="1902"/>
        <v/>
      </c>
      <c r="IP78" s="131" t="str">
        <f t="shared" si="1903"/>
        <v/>
      </c>
      <c r="IQ78" s="131" t="str">
        <f t="shared" si="1904"/>
        <v/>
      </c>
      <c r="IR78" s="131" t="str">
        <f t="shared" si="1905"/>
        <v/>
      </c>
      <c r="IS78" s="131" t="str">
        <f t="shared" si="1906"/>
        <v/>
      </c>
      <c r="IT78" s="131" t="str">
        <f t="shared" si="1907"/>
        <v/>
      </c>
      <c r="IU78" s="131" t="str">
        <f t="shared" si="1908"/>
        <v/>
      </c>
      <c r="IV78" s="131" t="str">
        <f t="shared" si="1909"/>
        <v/>
      </c>
      <c r="IW78" s="131" t="str">
        <f t="shared" si="1910"/>
        <v/>
      </c>
      <c r="IX78" s="131" t="str">
        <f t="shared" si="1911"/>
        <v/>
      </c>
      <c r="IY78" s="131" t="str">
        <f t="shared" si="1912"/>
        <v/>
      </c>
      <c r="IZ78" s="131" t="str">
        <f t="shared" si="1913"/>
        <v/>
      </c>
      <c r="JC78" s="133"/>
      <c r="JD78" s="133" t="s">
        <v>32</v>
      </c>
      <c r="JE78" s="133"/>
      <c r="JF78" s="133">
        <f t="shared" ref="JF78" si="2123">SUM(JF72:JF77)</f>
        <v>0</v>
      </c>
      <c r="JG78" s="133">
        <f t="shared" ref="JG78:JJ78" si="2124">SUM(JG72:JG77)</f>
        <v>0</v>
      </c>
      <c r="JH78" s="133">
        <f t="shared" si="2124"/>
        <v>0</v>
      </c>
      <c r="JI78" s="133">
        <f t="shared" si="2124"/>
        <v>0</v>
      </c>
      <c r="JJ78" s="133">
        <f t="shared" si="2124"/>
        <v>0</v>
      </c>
      <c r="JK78" s="133" t="e">
        <f t="shared" si="1983"/>
        <v>#DIV/0!</v>
      </c>
      <c r="JL78" s="133">
        <f>SUM(JL72:JL77)</f>
        <v>0</v>
      </c>
      <c r="JM78" s="133">
        <f t="shared" ref="JM78:JU78" si="2125">SUM(JM72:JM77)</f>
        <v>0</v>
      </c>
      <c r="JN78" s="133">
        <f t="shared" si="2125"/>
        <v>0</v>
      </c>
      <c r="JO78" s="133">
        <f t="shared" si="2125"/>
        <v>0</v>
      </c>
      <c r="JP78" s="133">
        <f t="shared" si="2125"/>
        <v>0</v>
      </c>
      <c r="JQ78" s="133">
        <f t="shared" si="2125"/>
        <v>0</v>
      </c>
      <c r="JR78" s="133">
        <f t="shared" si="2125"/>
        <v>0</v>
      </c>
      <c r="JS78" s="133">
        <f t="shared" si="2125"/>
        <v>0</v>
      </c>
      <c r="JT78" s="133">
        <f t="shared" si="2125"/>
        <v>0</v>
      </c>
      <c r="JU78" s="133">
        <f t="shared" si="2125"/>
        <v>0</v>
      </c>
      <c r="JV78" s="120" t="e">
        <f t="shared" si="1985"/>
        <v>#DIV/0!</v>
      </c>
      <c r="JW78" s="133">
        <f t="shared" ref="JW78:KB78" si="2126">SUM(JW72:JW77)</f>
        <v>0</v>
      </c>
      <c r="JX78" s="133">
        <f t="shared" si="2126"/>
        <v>0</v>
      </c>
      <c r="JY78" s="133">
        <f t="shared" si="2126"/>
        <v>0</v>
      </c>
      <c r="JZ78" s="133">
        <f t="shared" si="2126"/>
        <v>0</v>
      </c>
      <c r="KA78" s="133">
        <f t="shared" si="2126"/>
        <v>0</v>
      </c>
      <c r="KB78" s="133">
        <f t="shared" si="2126"/>
        <v>0</v>
      </c>
    </row>
    <row r="79" spans="1:288" ht="15" customHeight="1" x14ac:dyDescent="0.25">
      <c r="A79" s="115">
        <v>77</v>
      </c>
      <c r="B79" s="115">
        <f t="shared" si="2007"/>
        <v>12672042</v>
      </c>
      <c r="C79" s="115" t="s">
        <v>68</v>
      </c>
      <c r="D79" s="100" t="str">
        <f t="shared" si="1865"/>
        <v>B</v>
      </c>
      <c r="E79" s="100" t="str">
        <f t="shared" si="1772"/>
        <v/>
      </c>
      <c r="F79" s="100" t="str">
        <f t="shared" si="1773"/>
        <v/>
      </c>
      <c r="G79" s="100">
        <f t="shared" si="1701"/>
        <v>95</v>
      </c>
      <c r="H79" s="100" t="str">
        <f t="shared" si="1774"/>
        <v>A1</v>
      </c>
      <c r="I79" s="100" t="str">
        <f t="shared" si="1702"/>
        <v/>
      </c>
      <c r="J79" s="100" t="str">
        <f t="shared" si="1775"/>
        <v/>
      </c>
      <c r="K79" s="100">
        <f t="shared" si="1703"/>
        <v>95</v>
      </c>
      <c r="L79" s="100" t="str">
        <f t="shared" si="1776"/>
        <v>A1</v>
      </c>
      <c r="M79" s="100">
        <f t="shared" si="1704"/>
        <v>96</v>
      </c>
      <c r="N79" s="100" t="str">
        <f t="shared" si="1777"/>
        <v>A1</v>
      </c>
      <c r="O79" s="100">
        <f t="shared" si="1705"/>
        <v>96</v>
      </c>
      <c r="P79" s="100" t="str">
        <f t="shared" si="1778"/>
        <v>A1</v>
      </c>
      <c r="Q79" s="100" t="str">
        <f t="shared" si="1706"/>
        <v/>
      </c>
      <c r="R79" s="100" t="str">
        <f t="shared" si="1779"/>
        <v/>
      </c>
      <c r="S79" s="100" t="str">
        <f t="shared" si="1707"/>
        <v/>
      </c>
      <c r="T79" s="100" t="str">
        <f t="shared" si="1780"/>
        <v/>
      </c>
      <c r="U79" s="100" t="str">
        <f t="shared" si="1708"/>
        <v/>
      </c>
      <c r="V79" s="100" t="str">
        <f t="shared" si="1781"/>
        <v/>
      </c>
      <c r="W79" s="100" t="str">
        <f t="shared" si="1709"/>
        <v/>
      </c>
      <c r="X79" s="100" t="str">
        <f t="shared" si="1782"/>
        <v/>
      </c>
      <c r="Y79" s="100" t="str">
        <f t="shared" si="1710"/>
        <v/>
      </c>
      <c r="Z79" s="100" t="str">
        <f t="shared" si="1783"/>
        <v/>
      </c>
      <c r="AA79" s="100">
        <f t="shared" si="1711"/>
        <v>96</v>
      </c>
      <c r="AB79" s="100" t="str">
        <f t="shared" si="1784"/>
        <v>A1</v>
      </c>
      <c r="AC79" s="100" t="str">
        <f t="shared" si="1712"/>
        <v/>
      </c>
      <c r="AD79" s="100" t="str">
        <f t="shared" si="1785"/>
        <v/>
      </c>
      <c r="AE79" s="100" t="str">
        <f t="shared" si="1713"/>
        <v/>
      </c>
      <c r="AF79" s="100" t="str">
        <f t="shared" si="1786"/>
        <v/>
      </c>
      <c r="AG79" s="100" t="str">
        <f t="shared" si="1714"/>
        <v/>
      </c>
      <c r="AH79" s="100" t="str">
        <f t="shared" si="1787"/>
        <v/>
      </c>
      <c r="AI79" s="100" t="str">
        <f t="shared" si="1715"/>
        <v/>
      </c>
      <c r="AJ79" s="100" t="str">
        <f t="shared" si="1788"/>
        <v/>
      </c>
      <c r="AK79" s="100" t="str">
        <f t="shared" si="1716"/>
        <v/>
      </c>
      <c r="AL79" s="100" t="str">
        <f t="shared" si="1789"/>
        <v/>
      </c>
      <c r="AM79" s="100" t="str">
        <f t="shared" si="1717"/>
        <v/>
      </c>
      <c r="AN79" s="100" t="str">
        <f t="shared" si="1790"/>
        <v/>
      </c>
      <c r="AO79" s="100" t="str">
        <f t="shared" si="1718"/>
        <v/>
      </c>
      <c r="AP79" s="100" t="str">
        <f t="shared" si="1791"/>
        <v/>
      </c>
      <c r="AQ79" s="100" t="str">
        <f t="shared" si="1719"/>
        <v/>
      </c>
      <c r="AR79" s="100" t="str">
        <f t="shared" si="1792"/>
        <v/>
      </c>
      <c r="AS79" s="100" t="str">
        <f t="shared" si="1720"/>
        <v/>
      </c>
      <c r="AT79" s="100" t="str">
        <f t="shared" si="1793"/>
        <v/>
      </c>
      <c r="AU79" s="100" t="str">
        <f t="shared" si="1721"/>
        <v/>
      </c>
      <c r="AV79" s="100" t="str">
        <f t="shared" si="1794"/>
        <v/>
      </c>
      <c r="AW79" s="100" t="str">
        <f t="shared" si="1722"/>
        <v/>
      </c>
      <c r="AX79" s="100" t="str">
        <f t="shared" si="1795"/>
        <v/>
      </c>
      <c r="AY79" s="100" t="str">
        <f t="shared" si="1723"/>
        <v/>
      </c>
      <c r="AZ79" s="100" t="str">
        <f t="shared" si="1796"/>
        <v/>
      </c>
      <c r="BA79" s="100" t="str">
        <f t="shared" si="1724"/>
        <v/>
      </c>
      <c r="BB79" s="100" t="str">
        <f t="shared" si="1797"/>
        <v/>
      </c>
      <c r="BC79" s="100">
        <f>IFERROR(INDEX('INPUT INF'!$F$3:$F$601,MATCH($B79,'INPUT INF'!$A$3:$A$601,FALSE)),"")</f>
        <v>0</v>
      </c>
      <c r="BD79" s="100">
        <f t="shared" si="1725"/>
        <v>0</v>
      </c>
      <c r="BE79" s="100" t="str">
        <f t="shared" si="1798"/>
        <v/>
      </c>
      <c r="BF79" s="100">
        <f t="shared" si="1799"/>
        <v>478</v>
      </c>
      <c r="BG79" s="115" t="str">
        <f t="shared" si="1800"/>
        <v>PASS</v>
      </c>
      <c r="BH79" s="115">
        <f>IF(AND('INPUT INF'!$O$1="X",BG79="PASS"),BF79,IF($BG79="","0",IF('INPUT INF'!$N$63="YES",$BF79,"")))</f>
        <v>478</v>
      </c>
      <c r="BI79" s="115">
        <f>IF($BG79="","0",IF('INPUT INF'!$O$64="YES",$BF79,"0"))</f>
        <v>478</v>
      </c>
      <c r="BJ79" s="115" t="str">
        <f>IF($BG79="","0",IF('INPUT INF'!$O$65="YES",$BF79,"0"))</f>
        <v>0</v>
      </c>
      <c r="BL79" s="116" t="str">
        <f t="shared" si="1801"/>
        <v/>
      </c>
      <c r="BM79" s="116" t="str">
        <f t="shared" si="1802"/>
        <v/>
      </c>
      <c r="BN79" s="116">
        <f t="shared" si="1802"/>
        <v>12672042</v>
      </c>
      <c r="BR79" s="116">
        <f t="shared" si="1803"/>
        <v>12672042</v>
      </c>
      <c r="BS79" s="116" t="str">
        <f t="shared" si="1804"/>
        <v/>
      </c>
      <c r="BT79" s="116" t="str">
        <f t="shared" si="1804"/>
        <v/>
      </c>
      <c r="BX79" s="116" t="str">
        <f t="shared" si="1805"/>
        <v/>
      </c>
      <c r="BY79" s="116" t="str">
        <f t="shared" si="1806"/>
        <v/>
      </c>
      <c r="BZ79" s="116" t="str">
        <f t="shared" si="1806"/>
        <v/>
      </c>
      <c r="CD79" s="116" t="str">
        <f t="shared" si="1807"/>
        <v/>
      </c>
      <c r="CE79" s="116" t="str">
        <f t="shared" si="1808"/>
        <v/>
      </c>
      <c r="CF79" s="116">
        <f t="shared" si="1809"/>
        <v>12672042</v>
      </c>
      <c r="CJ79" s="116">
        <f t="shared" si="1810"/>
        <v>12672042</v>
      </c>
      <c r="CK79" s="116" t="str">
        <f t="shared" si="1811"/>
        <v/>
      </c>
      <c r="CL79" s="116" t="str">
        <f t="shared" si="1812"/>
        <v/>
      </c>
      <c r="CP79" s="116" t="str">
        <f t="shared" si="1813"/>
        <v/>
      </c>
      <c r="CQ79" s="116" t="str">
        <f t="shared" si="1814"/>
        <v/>
      </c>
      <c r="CR79" s="116" t="str">
        <f t="shared" si="1815"/>
        <v/>
      </c>
      <c r="CX79" s="133" t="str">
        <f t="shared" si="2054"/>
        <v/>
      </c>
      <c r="CY79" s="122"/>
      <c r="CZ79" s="121" t="str">
        <f t="shared" si="2055"/>
        <v/>
      </c>
      <c r="DA79" s="121" t="str">
        <f>IFERROR(INDEX($C$1003:$C$1900,MATCH(CZ79,$B$1003:$B$1900,0)),"")</f>
        <v/>
      </c>
      <c r="DB79" s="122" t="str">
        <f t="shared" si="2056"/>
        <v/>
      </c>
      <c r="DC79" s="122" t="str">
        <f>IFERROR(ROUND(DB79/500*100,2),"")</f>
        <v/>
      </c>
      <c r="DD79" s="122" t="str">
        <f t="shared" si="2057"/>
        <v/>
      </c>
      <c r="DE79" s="122" t="str">
        <f t="shared" si="2058"/>
        <v/>
      </c>
      <c r="DH79" s="115" t="str">
        <f t="shared" si="1816"/>
        <v/>
      </c>
      <c r="DI79" s="115" t="str">
        <f t="shared" si="1726"/>
        <v/>
      </c>
      <c r="DJ79" s="115" t="str">
        <f t="shared" si="1727"/>
        <v/>
      </c>
      <c r="DK79" s="115" t="str">
        <f t="shared" si="1728"/>
        <v/>
      </c>
      <c r="DL79" s="115">
        <f t="shared" si="1729"/>
        <v>12672042</v>
      </c>
      <c r="DM79" s="115">
        <f t="shared" si="1730"/>
        <v>12672042</v>
      </c>
      <c r="DN79" s="115" t="str">
        <f t="shared" si="1731"/>
        <v/>
      </c>
      <c r="DO79" s="115" t="str">
        <f t="shared" si="1732"/>
        <v/>
      </c>
      <c r="DP79" s="115" t="str">
        <f t="shared" si="1733"/>
        <v/>
      </c>
      <c r="DQ79" s="115" t="str">
        <f t="shared" si="1734"/>
        <v/>
      </c>
      <c r="DR79" s="115" t="str">
        <f t="shared" si="1735"/>
        <v/>
      </c>
      <c r="DS79" s="115">
        <f t="shared" si="1736"/>
        <v>12672042</v>
      </c>
      <c r="DT79" s="115" t="str">
        <f t="shared" si="1737"/>
        <v/>
      </c>
      <c r="DU79" s="115" t="str">
        <f t="shared" si="1738"/>
        <v/>
      </c>
      <c r="DV79" s="115" t="str">
        <f t="shared" si="1739"/>
        <v/>
      </c>
      <c r="DW79" s="115" t="str">
        <f t="shared" si="1740"/>
        <v/>
      </c>
      <c r="DX79" s="115" t="str">
        <f t="shared" si="1741"/>
        <v/>
      </c>
      <c r="DY79" s="115" t="str">
        <f t="shared" si="1742"/>
        <v/>
      </c>
      <c r="DZ79" s="115" t="str">
        <f t="shared" si="1743"/>
        <v/>
      </c>
      <c r="EA79" s="115" t="str">
        <f t="shared" si="1744"/>
        <v/>
      </c>
      <c r="EB79" s="115" t="str">
        <f t="shared" si="1745"/>
        <v/>
      </c>
      <c r="EC79" s="115" t="str">
        <f t="shared" si="1746"/>
        <v/>
      </c>
      <c r="ED79" s="115" t="str">
        <f t="shared" si="1747"/>
        <v/>
      </c>
      <c r="EE79" s="115" t="str">
        <f t="shared" si="1748"/>
        <v/>
      </c>
      <c r="EF79" s="115" t="str">
        <f t="shared" si="1749"/>
        <v/>
      </c>
      <c r="EG79" s="115" t="str">
        <f t="shared" si="1817"/>
        <v/>
      </c>
      <c r="EH79" s="115" t="str">
        <f t="shared" si="1818"/>
        <v/>
      </c>
      <c r="EI79" s="115" t="str">
        <f t="shared" si="1819"/>
        <v/>
      </c>
      <c r="EJ79" s="115" t="str">
        <f t="shared" si="1820"/>
        <v/>
      </c>
      <c r="EK79" s="115">
        <f t="shared" si="1821"/>
        <v>12672042</v>
      </c>
      <c r="EL79" s="115">
        <f t="shared" si="1822"/>
        <v>12672042</v>
      </c>
      <c r="EM79" s="115" t="str">
        <f t="shared" si="1823"/>
        <v/>
      </c>
      <c r="EN79" s="115" t="str">
        <f t="shared" si="1824"/>
        <v/>
      </c>
      <c r="EO79" s="115" t="str">
        <f t="shared" si="1825"/>
        <v/>
      </c>
      <c r="EP79" s="115" t="str">
        <f t="shared" si="1826"/>
        <v/>
      </c>
      <c r="EQ79" s="115" t="str">
        <f t="shared" si="1827"/>
        <v/>
      </c>
      <c r="ER79" s="115">
        <f t="shared" si="1828"/>
        <v>12672042</v>
      </c>
      <c r="ES79" s="115" t="str">
        <f t="shared" si="1829"/>
        <v/>
      </c>
      <c r="ET79" s="115" t="str">
        <f t="shared" si="1830"/>
        <v/>
      </c>
      <c r="EU79" s="115" t="str">
        <f t="shared" si="1831"/>
        <v/>
      </c>
      <c r="EV79" s="115" t="str">
        <f t="shared" si="1832"/>
        <v/>
      </c>
      <c r="EW79" s="115" t="str">
        <f t="shared" si="1833"/>
        <v/>
      </c>
      <c r="EX79" s="115" t="str">
        <f t="shared" si="1834"/>
        <v/>
      </c>
      <c r="EY79" s="115" t="str">
        <f t="shared" si="1835"/>
        <v/>
      </c>
      <c r="EZ79" s="115" t="str">
        <f t="shared" si="1836"/>
        <v/>
      </c>
      <c r="FA79" s="115" t="str">
        <f t="shared" si="1837"/>
        <v/>
      </c>
      <c r="FB79" s="115" t="str">
        <f t="shared" si="1838"/>
        <v/>
      </c>
      <c r="FC79" s="115" t="str">
        <f t="shared" si="1839"/>
        <v/>
      </c>
      <c r="FD79" s="115" t="str">
        <f t="shared" si="1840"/>
        <v/>
      </c>
      <c r="FE79" s="115" t="str">
        <f t="shared" si="1841"/>
        <v/>
      </c>
      <c r="FF79" s="115">
        <f t="shared" si="2031"/>
        <v>48</v>
      </c>
      <c r="FG79" s="115" t="str">
        <f>IFERROR(SMALL($DN$3:$DN$422,$A$9),"")</f>
        <v/>
      </c>
      <c r="FH79" s="115">
        <f t="shared" si="2032"/>
        <v>82</v>
      </c>
      <c r="FI79" s="115" t="str">
        <f t="shared" si="1842"/>
        <v/>
      </c>
      <c r="FJ79" s="115" t="str">
        <f t="shared" si="1843"/>
        <v/>
      </c>
      <c r="FU79" s="100">
        <v>21</v>
      </c>
      <c r="FV79" s="219">
        <v>48</v>
      </c>
      <c r="FW79" s="218" t="s">
        <v>154</v>
      </c>
      <c r="GA79" s="212" t="str">
        <f t="shared" si="1515"/>
        <v/>
      </c>
      <c r="GB79" s="140" t="str">
        <f t="shared" si="1516"/>
        <v/>
      </c>
      <c r="GC79" s="126">
        <f>COUNTIF($AU$142:$AU$212,"&gt;0")</f>
        <v>0</v>
      </c>
      <c r="GD79" s="148">
        <f t="shared" si="1517"/>
        <v>0</v>
      </c>
      <c r="GE79" s="148" t="str">
        <f t="shared" si="1492"/>
        <v/>
      </c>
      <c r="GF79" s="127">
        <f>COUNTIF($AV$143:$AV$212,GF$3)</f>
        <v>0</v>
      </c>
      <c r="GG79" s="127">
        <f t="shared" ref="GG79:GN79" si="2127">COUNTIF($AV$143:$AV$212,GG$3)</f>
        <v>0</v>
      </c>
      <c r="GH79" s="127">
        <f t="shared" si="2127"/>
        <v>0</v>
      </c>
      <c r="GI79" s="127">
        <f t="shared" si="2127"/>
        <v>0</v>
      </c>
      <c r="GJ79" s="127">
        <f t="shared" si="2127"/>
        <v>0</v>
      </c>
      <c r="GK79" s="127">
        <f t="shared" si="2127"/>
        <v>0</v>
      </c>
      <c r="GL79" s="127">
        <f t="shared" si="2127"/>
        <v>0</v>
      </c>
      <c r="GM79" s="127">
        <f t="shared" si="2127"/>
        <v>0</v>
      </c>
      <c r="GN79" s="127">
        <f t="shared" si="2127"/>
        <v>0</v>
      </c>
      <c r="GO79" s="126">
        <f t="shared" si="1519"/>
        <v>0</v>
      </c>
      <c r="GP79" s="126" t="e">
        <f t="shared" si="1520"/>
        <v>#DIV/0!</v>
      </c>
      <c r="GQ79" s="126">
        <f>COUNTIF($AU$143:$AU$212,"&lt;45")-GN79</f>
        <v>0</v>
      </c>
      <c r="GR79" s="126">
        <f>COUNTIF($AU$143:$AU$212,"&lt;60")-GQ79</f>
        <v>0</v>
      </c>
      <c r="GS79" s="126">
        <f>COUNTIF($AU$143:$AU$212,"&lt;75")-GQ79-GR79</f>
        <v>0</v>
      </c>
      <c r="GT79" s="126">
        <f>COUNTIF($AU$143:$AU$212,"&lt;90")-GQ79-GR79-GS79</f>
        <v>0</v>
      </c>
      <c r="GU79" s="126">
        <f>COUNTIF($AU$143:$AU$212,"&gt;89")</f>
        <v>0</v>
      </c>
      <c r="GV79" s="126">
        <f>COUNTIF($AU$143:$AU$212,GV3)</f>
        <v>0</v>
      </c>
      <c r="GW79" s="126">
        <f>COUNTIF($AU$143:$AU$212,GW3)</f>
        <v>0</v>
      </c>
      <c r="GY79" s="115">
        <v>76</v>
      </c>
      <c r="GZ79" s="120" t="str">
        <f>IF('INPUT INF'!S$14="YES",GY79,"")</f>
        <v/>
      </c>
      <c r="HA79" s="120" t="str">
        <f t="shared" si="2060"/>
        <v>LAKHAN RAM</v>
      </c>
      <c r="HB79" s="120" t="str">
        <f>IF(GZ79="","",'INPUT INF'!L$14)</f>
        <v/>
      </c>
      <c r="HC79" s="120">
        <f>'INPUT INF'!S$3</f>
        <v>0</v>
      </c>
      <c r="HD79" s="133" t="str">
        <f t="shared" ref="HD79:HD80" si="2128">IFERROR(INDEX(GB$112:GB$136,MATCH($HB79,$GA$112:$GA$136,0)),"")</f>
        <v/>
      </c>
      <c r="HE79" s="133">
        <f>IFERROR(INDEX(GC$139:GC$163,MATCH($HB79,$GA$139:$GA$163,0)),"")</f>
        <v>0</v>
      </c>
      <c r="HF79" s="133">
        <f t="shared" ref="HF79" si="2129">IFERROR(INDEX(GD$139:GD$163,MATCH($HB79,$GA$139:$GA$163,0)),"")</f>
        <v>0</v>
      </c>
      <c r="HG79" s="133" t="str">
        <f t="shared" ref="HG79" si="2130">IFERROR(INDEX(GE$139:GE$163,MATCH($HB79,$GA$139:$GA$163,0)),"")</f>
        <v/>
      </c>
      <c r="HH79" s="133">
        <f t="shared" ref="HH79" si="2131">IFERROR(INDEX(GF$139:GF$163,MATCH($HB79,$GA$139:$GA$163,0)),"")</f>
        <v>0</v>
      </c>
      <c r="HI79" s="133">
        <f t="shared" ref="HI79" si="2132">IFERROR(INDEX(GG$139:GG$163,MATCH($HB79,$GA$139:$GA$163,0)),"")</f>
        <v>0</v>
      </c>
      <c r="HJ79" s="133">
        <f t="shared" ref="HJ79" si="2133">IFERROR(INDEX(GH$139:GH$163,MATCH($HB79,$GA$139:$GA$163,0)),"")</f>
        <v>0</v>
      </c>
      <c r="HK79" s="133">
        <f t="shared" ref="HK79" si="2134">IFERROR(INDEX(GI$139:GI$163,MATCH($HB79,$GA$139:$GA$163,0)),"")</f>
        <v>0</v>
      </c>
      <c r="HL79" s="133">
        <f t="shared" ref="HL79" si="2135">IFERROR(INDEX(GJ$139:GJ$163,MATCH($HB79,$GA$139:$GA$163,0)),"")</f>
        <v>0</v>
      </c>
      <c r="HM79" s="133">
        <f t="shared" ref="HM79" si="2136">IFERROR(INDEX(GK$139:GK$163,MATCH($HB79,$GA$139:$GA$163,0)),"")</f>
        <v>0</v>
      </c>
      <c r="HN79" s="133">
        <f t="shared" ref="HN79" si="2137">IFERROR(INDEX(GL$139:GL$163,MATCH($HB79,$GA$139:$GA$163,0)),"")</f>
        <v>0</v>
      </c>
      <c r="HO79" s="133">
        <f t="shared" ref="HO79" si="2138">IFERROR(INDEX(GM$139:GM$163,MATCH($HB79,$GA$139:$GA$163,0)),"")</f>
        <v>0</v>
      </c>
      <c r="HP79" s="133">
        <f t="shared" ref="HP79" si="2139">IFERROR(INDEX(GN$139:GN$163,MATCH($HB79,$GA$139:$GA$163,0)),"")</f>
        <v>0</v>
      </c>
      <c r="HQ79" s="133">
        <f t="shared" ref="HQ79" si="2140">IFERROR(INDEX(GO$139:GO$163,MATCH($HB79,$GA$139:$GA$163,0)),"")</f>
        <v>0</v>
      </c>
      <c r="HR79" s="133" t="str">
        <f t="shared" ref="HR79" si="2141">IFERROR(INDEX(GP$139:GP$163,MATCH($HB79,$GA$139:$GA$163,0)),"")</f>
        <v/>
      </c>
      <c r="HS79" s="133">
        <f t="shared" ref="HS79" si="2142">IFERROR(INDEX(GQ$139:GQ$163,MATCH($HB79,$GA$139:$GA$163,0)),"")</f>
        <v>0</v>
      </c>
      <c r="HT79" s="133">
        <f t="shared" ref="HT79" si="2143">IFERROR(INDEX(GR$139:GR$163,MATCH($HB79,$GA$139:$GA$163,0)),"")</f>
        <v>0</v>
      </c>
      <c r="HU79" s="133">
        <f t="shared" ref="HU79" si="2144">IFERROR(INDEX(GS$139:GS$163,MATCH($HB79,$GA$139:$GA$163,0)),"")</f>
        <v>0</v>
      </c>
      <c r="HV79" s="133">
        <f t="shared" ref="HV79" si="2145">IFERROR(INDEX(GT$139:GT$163,MATCH($HB79,$GA$139:$GA$163,0)),"")</f>
        <v>0</v>
      </c>
      <c r="HW79" s="133">
        <f t="shared" ref="HW79" si="2146">IFERROR(INDEX(GU$139:GU$163,MATCH($HB79,$GA$139:$GA$163,0)),"")</f>
        <v>0</v>
      </c>
      <c r="HX79" s="133">
        <f t="shared" ref="HX79" si="2147">IFERROR(INDEX(GV$139:GV$163,MATCH($HB79,$GA$139:$GA$163,0)),"")</f>
        <v>0</v>
      </c>
      <c r="HY79" s="133">
        <f t="shared" ref="HY79" si="2148">IFERROR(INDEX(GW$139:GW$163,MATCH($HB79,$GA$139:$GA$163,0)),"")</f>
        <v>0</v>
      </c>
      <c r="IA79" s="141" t="str">
        <f t="shared" si="1888"/>
        <v/>
      </c>
      <c r="IB79" s="131" t="str">
        <f t="shared" si="1889"/>
        <v/>
      </c>
      <c r="IC79" s="131" t="str">
        <f t="shared" si="1890"/>
        <v/>
      </c>
      <c r="ID79" s="131" t="str">
        <f t="shared" si="1891"/>
        <v/>
      </c>
      <c r="IE79" s="131" t="str">
        <f t="shared" si="1892"/>
        <v/>
      </c>
      <c r="IF79" s="131" t="str">
        <f t="shared" si="1893"/>
        <v/>
      </c>
      <c r="IG79" s="131" t="str">
        <f t="shared" si="1894"/>
        <v/>
      </c>
      <c r="IH79" s="131" t="str">
        <f t="shared" si="1895"/>
        <v/>
      </c>
      <c r="II79" s="131" t="str">
        <f t="shared" si="1896"/>
        <v/>
      </c>
      <c r="IJ79" s="131" t="str">
        <f t="shared" si="1897"/>
        <v/>
      </c>
      <c r="IK79" s="131" t="str">
        <f t="shared" si="1898"/>
        <v/>
      </c>
      <c r="IL79" s="131" t="str">
        <f t="shared" si="1899"/>
        <v/>
      </c>
      <c r="IM79" s="131" t="str">
        <f t="shared" si="1900"/>
        <v/>
      </c>
      <c r="IN79" s="131" t="str">
        <f t="shared" si="1901"/>
        <v/>
      </c>
      <c r="IO79" s="131" t="str">
        <f t="shared" si="1902"/>
        <v/>
      </c>
      <c r="IP79" s="131" t="str">
        <f t="shared" si="1903"/>
        <v/>
      </c>
      <c r="IQ79" s="131" t="str">
        <f t="shared" si="1904"/>
        <v/>
      </c>
      <c r="IR79" s="131" t="str">
        <f t="shared" si="1905"/>
        <v/>
      </c>
      <c r="IS79" s="131" t="str">
        <f t="shared" si="1906"/>
        <v/>
      </c>
      <c r="IT79" s="131" t="str">
        <f t="shared" si="1907"/>
        <v/>
      </c>
      <c r="IU79" s="131" t="str">
        <f t="shared" si="1908"/>
        <v/>
      </c>
      <c r="IV79" s="131" t="str">
        <f t="shared" si="1909"/>
        <v/>
      </c>
      <c r="IW79" s="131" t="str">
        <f t="shared" si="1910"/>
        <v/>
      </c>
      <c r="IX79" s="131" t="str">
        <f t="shared" si="1911"/>
        <v/>
      </c>
      <c r="IY79" s="131" t="str">
        <f t="shared" si="1912"/>
        <v/>
      </c>
      <c r="IZ79" s="131" t="str">
        <f t="shared" si="1913"/>
        <v/>
      </c>
      <c r="JC79" s="133"/>
      <c r="JD79" s="133" t="e">
        <f>JD72+1</f>
        <v>#NUM!</v>
      </c>
      <c r="JE79" s="133"/>
      <c r="JF79" s="133" t="str">
        <f t="shared" ref="JF79:JJ84" si="2149">IFERROR(INDEX(JF$4:JF$21,MATCH($JD79,$JB$4:$JB$31,0)),"")</f>
        <v/>
      </c>
      <c r="JG79" s="133" t="str">
        <f t="shared" si="2149"/>
        <v/>
      </c>
      <c r="JH79" s="133" t="str">
        <f t="shared" si="2149"/>
        <v/>
      </c>
      <c r="JI79" s="133" t="str">
        <f t="shared" si="2149"/>
        <v/>
      </c>
      <c r="JJ79" s="133" t="str">
        <f t="shared" si="2149"/>
        <v/>
      </c>
      <c r="JK79" s="133" t="e">
        <f t="shared" si="1983"/>
        <v>#VALUE!</v>
      </c>
      <c r="JL79" s="133" t="str">
        <f t="shared" ref="JL79:JU84" si="2150">IFERROR(INDEX(JL$4:JL$21,MATCH($JD79,$JB$4:$JB$31,0)),"")</f>
        <v/>
      </c>
      <c r="JM79" s="161" t="str">
        <f t="shared" si="2150"/>
        <v/>
      </c>
      <c r="JN79" s="161" t="str">
        <f t="shared" si="2150"/>
        <v/>
      </c>
      <c r="JO79" s="161" t="str">
        <f t="shared" si="2150"/>
        <v/>
      </c>
      <c r="JP79" s="161" t="str">
        <f t="shared" si="2150"/>
        <v/>
      </c>
      <c r="JQ79" s="161" t="str">
        <f t="shared" si="2150"/>
        <v/>
      </c>
      <c r="JR79" s="161" t="str">
        <f t="shared" si="2150"/>
        <v/>
      </c>
      <c r="JS79" s="161" t="str">
        <f t="shared" si="2150"/>
        <v/>
      </c>
      <c r="JT79" s="161" t="str">
        <f t="shared" si="2150"/>
        <v/>
      </c>
      <c r="JU79" s="161" t="str">
        <f t="shared" si="2150"/>
        <v/>
      </c>
      <c r="JV79" s="162" t="e">
        <f t="shared" si="1985"/>
        <v>#VALUE!</v>
      </c>
      <c r="JW79" s="143"/>
      <c r="JX79" s="143"/>
      <c r="JY79" s="143"/>
      <c r="JZ79" s="143"/>
      <c r="KA79" s="143"/>
      <c r="KB79" s="143"/>
    </row>
    <row r="80" spans="1:288" ht="15" customHeight="1" x14ac:dyDescent="0.25">
      <c r="A80" s="115">
        <v>78</v>
      </c>
      <c r="B80" s="115">
        <f t="shared" si="2007"/>
        <v>12672043</v>
      </c>
      <c r="C80" s="115" t="s">
        <v>68</v>
      </c>
      <c r="D80" s="100" t="str">
        <f t="shared" si="1865"/>
        <v>B</v>
      </c>
      <c r="E80" s="100" t="str">
        <f t="shared" si="1772"/>
        <v/>
      </c>
      <c r="F80" s="100" t="str">
        <f t="shared" si="1773"/>
        <v/>
      </c>
      <c r="G80" s="100">
        <f t="shared" si="1701"/>
        <v>80</v>
      </c>
      <c r="H80" s="100" t="str">
        <f t="shared" si="1774"/>
        <v>C1</v>
      </c>
      <c r="I80" s="100" t="str">
        <f t="shared" si="1702"/>
        <v/>
      </c>
      <c r="J80" s="100" t="str">
        <f t="shared" si="1775"/>
        <v/>
      </c>
      <c r="K80" s="100">
        <f t="shared" si="1703"/>
        <v>82</v>
      </c>
      <c r="L80" s="100" t="str">
        <f t="shared" si="1776"/>
        <v>C1</v>
      </c>
      <c r="M80" s="100">
        <f t="shared" si="1704"/>
        <v>61</v>
      </c>
      <c r="N80" s="100" t="str">
        <f t="shared" si="1777"/>
        <v>C1</v>
      </c>
      <c r="O80" s="100">
        <f t="shared" si="1705"/>
        <v>65</v>
      </c>
      <c r="P80" s="100" t="str">
        <f t="shared" si="1778"/>
        <v>D1</v>
      </c>
      <c r="Q80" s="100" t="str">
        <f t="shared" si="1706"/>
        <v/>
      </c>
      <c r="R80" s="100" t="str">
        <f t="shared" si="1779"/>
        <v/>
      </c>
      <c r="S80" s="100" t="str">
        <f t="shared" si="1707"/>
        <v/>
      </c>
      <c r="T80" s="100" t="str">
        <f t="shared" si="1780"/>
        <v/>
      </c>
      <c r="U80" s="100" t="str">
        <f t="shared" si="1708"/>
        <v/>
      </c>
      <c r="V80" s="100" t="str">
        <f t="shared" si="1781"/>
        <v/>
      </c>
      <c r="W80" s="100" t="str">
        <f t="shared" si="1709"/>
        <v/>
      </c>
      <c r="X80" s="100" t="str">
        <f t="shared" si="1782"/>
        <v/>
      </c>
      <c r="Y80" s="100" t="str">
        <f t="shared" si="1710"/>
        <v/>
      </c>
      <c r="Z80" s="100" t="str">
        <f t="shared" si="1783"/>
        <v/>
      </c>
      <c r="AA80" s="100">
        <f t="shared" si="1711"/>
        <v>68</v>
      </c>
      <c r="AB80" s="100" t="str">
        <f t="shared" si="1784"/>
        <v>C1</v>
      </c>
      <c r="AC80" s="100" t="str">
        <f t="shared" si="1712"/>
        <v/>
      </c>
      <c r="AD80" s="100" t="str">
        <f t="shared" si="1785"/>
        <v/>
      </c>
      <c r="AE80" s="100" t="str">
        <f t="shared" si="1713"/>
        <v/>
      </c>
      <c r="AF80" s="100" t="str">
        <f t="shared" si="1786"/>
        <v/>
      </c>
      <c r="AG80" s="100" t="str">
        <f t="shared" si="1714"/>
        <v/>
      </c>
      <c r="AH80" s="100" t="str">
        <f t="shared" si="1787"/>
        <v/>
      </c>
      <c r="AI80" s="100" t="str">
        <f t="shared" si="1715"/>
        <v/>
      </c>
      <c r="AJ80" s="100" t="str">
        <f t="shared" si="1788"/>
        <v/>
      </c>
      <c r="AK80" s="100" t="str">
        <f t="shared" si="1716"/>
        <v/>
      </c>
      <c r="AL80" s="100" t="str">
        <f t="shared" si="1789"/>
        <v/>
      </c>
      <c r="AM80" s="100" t="str">
        <f t="shared" si="1717"/>
        <v/>
      </c>
      <c r="AN80" s="100" t="str">
        <f t="shared" si="1790"/>
        <v/>
      </c>
      <c r="AO80" s="100" t="str">
        <f t="shared" si="1718"/>
        <v/>
      </c>
      <c r="AP80" s="100" t="str">
        <f t="shared" si="1791"/>
        <v/>
      </c>
      <c r="AQ80" s="100" t="str">
        <f t="shared" si="1719"/>
        <v/>
      </c>
      <c r="AR80" s="100" t="str">
        <f t="shared" si="1792"/>
        <v/>
      </c>
      <c r="AS80" s="100" t="str">
        <f t="shared" si="1720"/>
        <v/>
      </c>
      <c r="AT80" s="100" t="str">
        <f t="shared" si="1793"/>
        <v/>
      </c>
      <c r="AU80" s="100" t="str">
        <f t="shared" si="1721"/>
        <v/>
      </c>
      <c r="AV80" s="100" t="str">
        <f t="shared" si="1794"/>
        <v/>
      </c>
      <c r="AW80" s="100" t="str">
        <f t="shared" si="1722"/>
        <v/>
      </c>
      <c r="AX80" s="100" t="str">
        <f t="shared" si="1795"/>
        <v/>
      </c>
      <c r="AY80" s="100" t="str">
        <f t="shared" si="1723"/>
        <v/>
      </c>
      <c r="AZ80" s="100" t="str">
        <f t="shared" si="1796"/>
        <v/>
      </c>
      <c r="BA80" s="100" t="str">
        <f t="shared" si="1724"/>
        <v/>
      </c>
      <c r="BB80" s="100" t="str">
        <f t="shared" si="1797"/>
        <v/>
      </c>
      <c r="BC80" s="100">
        <f>IFERROR(INDEX('INPUT INF'!$F$3:$F$601,MATCH($B80,'INPUT INF'!$A$3:$A$601,FALSE)),"")</f>
        <v>0</v>
      </c>
      <c r="BD80" s="100">
        <f t="shared" si="1725"/>
        <v>0</v>
      </c>
      <c r="BE80" s="100" t="str">
        <f t="shared" si="1798"/>
        <v/>
      </c>
      <c r="BF80" s="100">
        <f t="shared" si="1799"/>
        <v>356</v>
      </c>
      <c r="BG80" s="115" t="str">
        <f t="shared" si="1800"/>
        <v>PASS</v>
      </c>
      <c r="BH80" s="115">
        <f>IF(AND('INPUT INF'!$O$1="X",BG80="PASS"),BF80,IF($BG80="","0",IF('INPUT INF'!$N$63="YES",$BF80,"")))</f>
        <v>356</v>
      </c>
      <c r="BI80" s="115">
        <f>IF($BG80="","0",IF('INPUT INF'!$O$64="YES",$BF80,"0"))</f>
        <v>356</v>
      </c>
      <c r="BJ80" s="115" t="str">
        <f>IF($BG80="","0",IF('INPUT INF'!$O$65="YES",$BF80,"0"))</f>
        <v>0</v>
      </c>
      <c r="BL80" s="116" t="str">
        <f t="shared" si="1801"/>
        <v/>
      </c>
      <c r="BM80" s="116" t="str">
        <f t="shared" si="1802"/>
        <v/>
      </c>
      <c r="BN80" s="116" t="str">
        <f t="shared" si="1802"/>
        <v/>
      </c>
      <c r="BR80" s="116" t="str">
        <f t="shared" si="1803"/>
        <v/>
      </c>
      <c r="BS80" s="116" t="str">
        <f t="shared" si="1804"/>
        <v/>
      </c>
      <c r="BT80" s="116" t="str">
        <f t="shared" si="1804"/>
        <v/>
      </c>
      <c r="BX80" s="116" t="str">
        <f t="shared" si="1805"/>
        <v/>
      </c>
      <c r="BY80" s="116" t="str">
        <f t="shared" si="1806"/>
        <v/>
      </c>
      <c r="BZ80" s="116" t="str">
        <f t="shared" si="1806"/>
        <v/>
      </c>
      <c r="CD80" s="116" t="str">
        <f t="shared" si="1807"/>
        <v/>
      </c>
      <c r="CE80" s="116" t="str">
        <f t="shared" si="1808"/>
        <v/>
      </c>
      <c r="CF80" s="116" t="str">
        <f t="shared" si="1809"/>
        <v/>
      </c>
      <c r="CJ80" s="116" t="str">
        <f t="shared" si="1810"/>
        <v/>
      </c>
      <c r="CK80" s="116" t="str">
        <f t="shared" si="1811"/>
        <v/>
      </c>
      <c r="CL80" s="116" t="str">
        <f t="shared" si="1812"/>
        <v/>
      </c>
      <c r="CP80" s="116" t="str">
        <f t="shared" si="1813"/>
        <v/>
      </c>
      <c r="CQ80" s="116" t="str">
        <f t="shared" si="1814"/>
        <v/>
      </c>
      <c r="CR80" s="116" t="str">
        <f t="shared" si="1815"/>
        <v/>
      </c>
      <c r="CX80" s="133" t="str">
        <f t="shared" si="2054"/>
        <v/>
      </c>
      <c r="CY80" s="122"/>
      <c r="CZ80" s="121" t="str">
        <f t="shared" si="2055"/>
        <v/>
      </c>
      <c r="DA80" s="121" t="str">
        <f>IFERROR(INDEX($C$1003:$C$1900,MATCH(CZ80,$B$1003:$B$1900,0)),"")</f>
        <v/>
      </c>
      <c r="DB80" s="122" t="str">
        <f t="shared" si="2056"/>
        <v/>
      </c>
      <c r="DC80" s="122" t="str">
        <f>IFERROR(ROUND(DB80/500*100,2),"")</f>
        <v/>
      </c>
      <c r="DD80" s="122" t="str">
        <f t="shared" si="2057"/>
        <v/>
      </c>
      <c r="DE80" s="122" t="str">
        <f t="shared" si="2058"/>
        <v/>
      </c>
      <c r="DH80" s="115" t="str">
        <f t="shared" si="1816"/>
        <v/>
      </c>
      <c r="DI80" s="115" t="str">
        <f t="shared" si="1726"/>
        <v/>
      </c>
      <c r="DJ80" s="115" t="str">
        <f t="shared" si="1727"/>
        <v/>
      </c>
      <c r="DK80" s="115" t="str">
        <f t="shared" si="1728"/>
        <v/>
      </c>
      <c r="DL80" s="115" t="str">
        <f t="shared" si="1729"/>
        <v/>
      </c>
      <c r="DM80" s="115" t="str">
        <f t="shared" si="1730"/>
        <v/>
      </c>
      <c r="DN80" s="115" t="str">
        <f t="shared" si="1731"/>
        <v/>
      </c>
      <c r="DO80" s="115" t="str">
        <f t="shared" si="1732"/>
        <v/>
      </c>
      <c r="DP80" s="115" t="str">
        <f t="shared" si="1733"/>
        <v/>
      </c>
      <c r="DQ80" s="115" t="str">
        <f t="shared" si="1734"/>
        <v/>
      </c>
      <c r="DR80" s="115" t="str">
        <f t="shared" si="1735"/>
        <v/>
      </c>
      <c r="DS80" s="115" t="str">
        <f t="shared" si="1736"/>
        <v/>
      </c>
      <c r="DT80" s="115" t="str">
        <f t="shared" si="1737"/>
        <v/>
      </c>
      <c r="DU80" s="115" t="str">
        <f t="shared" si="1738"/>
        <v/>
      </c>
      <c r="DV80" s="115" t="str">
        <f t="shared" si="1739"/>
        <v/>
      </c>
      <c r="DW80" s="115" t="str">
        <f t="shared" si="1740"/>
        <v/>
      </c>
      <c r="DX80" s="115" t="str">
        <f t="shared" si="1741"/>
        <v/>
      </c>
      <c r="DY80" s="115" t="str">
        <f t="shared" si="1742"/>
        <v/>
      </c>
      <c r="DZ80" s="115" t="str">
        <f t="shared" si="1743"/>
        <v/>
      </c>
      <c r="EA80" s="115" t="str">
        <f t="shared" si="1744"/>
        <v/>
      </c>
      <c r="EB80" s="115" t="str">
        <f t="shared" si="1745"/>
        <v/>
      </c>
      <c r="EC80" s="115" t="str">
        <f t="shared" si="1746"/>
        <v/>
      </c>
      <c r="ED80" s="115" t="str">
        <f t="shared" si="1747"/>
        <v/>
      </c>
      <c r="EE80" s="115" t="str">
        <f t="shared" si="1748"/>
        <v/>
      </c>
      <c r="EF80" s="115" t="str">
        <f t="shared" si="1749"/>
        <v/>
      </c>
      <c r="EG80" s="115" t="str">
        <f t="shared" si="1817"/>
        <v/>
      </c>
      <c r="EH80" s="115" t="str">
        <f t="shared" si="1818"/>
        <v/>
      </c>
      <c r="EI80" s="115" t="str">
        <f t="shared" si="1819"/>
        <v/>
      </c>
      <c r="EJ80" s="115" t="str">
        <f t="shared" si="1820"/>
        <v/>
      </c>
      <c r="EK80" s="115" t="str">
        <f t="shared" si="1821"/>
        <v/>
      </c>
      <c r="EL80" s="115" t="str">
        <f t="shared" si="1822"/>
        <v/>
      </c>
      <c r="EM80" s="115" t="str">
        <f t="shared" si="1823"/>
        <v/>
      </c>
      <c r="EN80" s="115" t="str">
        <f t="shared" si="1824"/>
        <v/>
      </c>
      <c r="EO80" s="115" t="str">
        <f t="shared" si="1825"/>
        <v/>
      </c>
      <c r="EP80" s="115" t="str">
        <f t="shared" si="1826"/>
        <v/>
      </c>
      <c r="EQ80" s="115" t="str">
        <f t="shared" si="1827"/>
        <v/>
      </c>
      <c r="ER80" s="115" t="str">
        <f t="shared" si="1828"/>
        <v/>
      </c>
      <c r="ES80" s="115" t="str">
        <f t="shared" si="1829"/>
        <v/>
      </c>
      <c r="ET80" s="115" t="str">
        <f t="shared" si="1830"/>
        <v/>
      </c>
      <c r="EU80" s="115" t="str">
        <f t="shared" si="1831"/>
        <v/>
      </c>
      <c r="EV80" s="115" t="str">
        <f t="shared" si="1832"/>
        <v/>
      </c>
      <c r="EW80" s="115" t="str">
        <f t="shared" si="1833"/>
        <v/>
      </c>
      <c r="EX80" s="115" t="str">
        <f t="shared" si="1834"/>
        <v/>
      </c>
      <c r="EY80" s="115" t="str">
        <f t="shared" si="1835"/>
        <v/>
      </c>
      <c r="EZ80" s="115" t="str">
        <f t="shared" si="1836"/>
        <v/>
      </c>
      <c r="FA80" s="115" t="str">
        <f t="shared" si="1837"/>
        <v/>
      </c>
      <c r="FB80" s="115" t="str">
        <f t="shared" si="1838"/>
        <v/>
      </c>
      <c r="FC80" s="115" t="str">
        <f t="shared" si="1839"/>
        <v/>
      </c>
      <c r="FD80" s="115" t="str">
        <f t="shared" si="1840"/>
        <v/>
      </c>
      <c r="FE80" s="115" t="str">
        <f t="shared" si="1841"/>
        <v/>
      </c>
      <c r="FF80" s="115">
        <f t="shared" si="2031"/>
        <v>48</v>
      </c>
      <c r="FG80" s="115" t="str">
        <f>IFERROR(SMALL($DN$3:$DN$422,$A$10),"")</f>
        <v/>
      </c>
      <c r="FH80" s="115">
        <f t="shared" si="2032"/>
        <v>82</v>
      </c>
      <c r="FI80" s="115" t="str">
        <f t="shared" si="1842"/>
        <v/>
      </c>
      <c r="FJ80" s="115" t="str">
        <f t="shared" si="1843"/>
        <v/>
      </c>
      <c r="FU80" s="100">
        <v>22</v>
      </c>
      <c r="FV80" s="219">
        <v>44</v>
      </c>
      <c r="FW80" s="218" t="s">
        <v>128</v>
      </c>
      <c r="GA80" s="212" t="str">
        <f t="shared" si="1515"/>
        <v/>
      </c>
      <c r="GB80" s="140" t="str">
        <f t="shared" si="1516"/>
        <v/>
      </c>
      <c r="GC80" s="126">
        <f>COUNTIF($AW$142:$AW$212,"&gt;0")</f>
        <v>0</v>
      </c>
      <c r="GD80" s="148">
        <f t="shared" si="1517"/>
        <v>0</v>
      </c>
      <c r="GE80" s="148" t="str">
        <f t="shared" si="1492"/>
        <v/>
      </c>
      <c r="GF80" s="127">
        <f>COUNTIF($AX$143:$AX$212,GF$3)</f>
        <v>0</v>
      </c>
      <c r="GG80" s="127">
        <f t="shared" ref="GG80:GN80" si="2151">COUNTIF($AX$143:$AX$212,GG$3)</f>
        <v>0</v>
      </c>
      <c r="GH80" s="127">
        <f t="shared" si="2151"/>
        <v>0</v>
      </c>
      <c r="GI80" s="127">
        <f t="shared" si="2151"/>
        <v>0</v>
      </c>
      <c r="GJ80" s="127">
        <f t="shared" si="2151"/>
        <v>0</v>
      </c>
      <c r="GK80" s="127">
        <f t="shared" si="2151"/>
        <v>0</v>
      </c>
      <c r="GL80" s="127">
        <f t="shared" si="2151"/>
        <v>0</v>
      </c>
      <c r="GM80" s="127">
        <f t="shared" si="2151"/>
        <v>0</v>
      </c>
      <c r="GN80" s="127">
        <f t="shared" si="2151"/>
        <v>0</v>
      </c>
      <c r="GO80" s="126">
        <f t="shared" si="1519"/>
        <v>0</v>
      </c>
      <c r="GP80" s="126" t="e">
        <f t="shared" si="1520"/>
        <v>#DIV/0!</v>
      </c>
      <c r="GQ80" s="126">
        <f>COUNTIF($AW$143:$AW$212,"&lt;45")-GN80</f>
        <v>0</v>
      </c>
      <c r="GR80" s="126">
        <f>COUNTIF($AW$143:$AW$212,"&lt;60")-GQ80</f>
        <v>0</v>
      </c>
      <c r="GS80" s="126">
        <f>COUNTIF($AW$143:$AW$212,"&lt;75")-GQ80-GR80</f>
        <v>0</v>
      </c>
      <c r="GT80" s="126">
        <f>COUNTIF($AW$143:$AW$212,"&lt;90")-GQ80-GR80-GS80</f>
        <v>0</v>
      </c>
      <c r="GU80" s="126">
        <f>COUNTIF($AW$143:$AW$212,"&gt;89")</f>
        <v>0</v>
      </c>
      <c r="GV80" s="126">
        <f>COUNTIF($AW$143:$AW$212,GV3)</f>
        <v>0</v>
      </c>
      <c r="GW80" s="126">
        <f>COUNTIF($AW$143:$AW$212,GW3)</f>
        <v>0</v>
      </c>
      <c r="GY80" s="115">
        <v>77</v>
      </c>
      <c r="GZ80" s="120" t="str">
        <f>IF(COUNT(GZ74:GZ79)&gt;1,GY80,"")</f>
        <v/>
      </c>
      <c r="HA80" s="120" t="str">
        <f t="shared" si="2060"/>
        <v>LAKHAN RAM</v>
      </c>
      <c r="HB80" s="120" t="str">
        <f>IF(GZ80="","",'INPUT INF'!L$14)</f>
        <v/>
      </c>
      <c r="HC80" s="115" t="s">
        <v>32</v>
      </c>
      <c r="HD80" s="133" t="str">
        <f t="shared" si="2128"/>
        <v/>
      </c>
      <c r="HE80" s="133">
        <f>SUM(HE74:HE79)</f>
        <v>32</v>
      </c>
      <c r="HF80" s="133">
        <f t="shared" ref="HF80" si="2152">SUM(HF74:HF79)</f>
        <v>32</v>
      </c>
      <c r="HG80" s="142" t="str">
        <f t="shared" ref="HG80" si="2153">IF(HD80="","",ROUND(HF80/HE80*100,2))</f>
        <v/>
      </c>
      <c r="HH80" s="133">
        <f t="shared" ref="HH80" si="2154">SUM(HH74:HH79)</f>
        <v>2</v>
      </c>
      <c r="HI80" s="133">
        <f t="shared" ref="HI80" si="2155">SUM(HI74:HI79)</f>
        <v>4</v>
      </c>
      <c r="HJ80" s="133">
        <f t="shared" ref="HJ80" si="2156">SUM(HJ74:HJ79)</f>
        <v>4</v>
      </c>
      <c r="HK80" s="133">
        <f t="shared" ref="HK80" si="2157">SUM(HK74:HK79)</f>
        <v>4</v>
      </c>
      <c r="HL80" s="133">
        <f t="shared" ref="HL80" si="2158">SUM(HL74:HL79)</f>
        <v>5</v>
      </c>
      <c r="HM80" s="133">
        <f t="shared" ref="HM80" si="2159">SUM(HM74:HM79)</f>
        <v>1</v>
      </c>
      <c r="HN80" s="133">
        <f t="shared" ref="HN80" si="2160">SUM(HN74:HN79)</f>
        <v>10</v>
      </c>
      <c r="HO80" s="133">
        <f t="shared" ref="HO80" si="2161">SUM(HO74:HO79)</f>
        <v>2</v>
      </c>
      <c r="HP80" s="133">
        <f t="shared" ref="HP80" si="2162">SUM(HP74:HP79)</f>
        <v>0</v>
      </c>
      <c r="HQ80" s="133">
        <f t="shared" ref="HQ80" si="2163">SUM(HQ74:HQ79)</f>
        <v>133</v>
      </c>
      <c r="HR80" s="142">
        <f t="shared" ref="HR80" si="2164">ROUND(HQ80*12.5/SUM(HH80:HP80),2)</f>
        <v>51.95</v>
      </c>
      <c r="HS80" s="133">
        <f t="shared" ref="HS80" si="2165">SUM(HS74:HS79)</f>
        <v>0</v>
      </c>
      <c r="HT80" s="133">
        <f t="shared" ref="HT80" si="2166">SUM(HT74:HT79)</f>
        <v>12</v>
      </c>
      <c r="HU80" s="133">
        <f t="shared" ref="HU80" si="2167">SUM(HU74:HU79)</f>
        <v>7</v>
      </c>
      <c r="HV80" s="133">
        <f t="shared" ref="HV80" si="2168">SUM(HV74:HV79)</f>
        <v>8</v>
      </c>
      <c r="HW80" s="133">
        <f t="shared" ref="HW80:HY80" si="2169">SUM(HW74:HW79)</f>
        <v>5</v>
      </c>
      <c r="HX80" s="133">
        <f t="shared" si="2169"/>
        <v>16</v>
      </c>
      <c r="HY80" s="133">
        <f t="shared" si="2169"/>
        <v>5</v>
      </c>
      <c r="IA80" s="141" t="str">
        <f t="shared" si="1888"/>
        <v/>
      </c>
      <c r="IB80" s="131" t="str">
        <f t="shared" si="1889"/>
        <v/>
      </c>
      <c r="IC80" s="131" t="str">
        <f t="shared" si="1890"/>
        <v/>
      </c>
      <c r="ID80" s="131" t="str">
        <f t="shared" si="1891"/>
        <v/>
      </c>
      <c r="IE80" s="131" t="str">
        <f t="shared" si="1892"/>
        <v/>
      </c>
      <c r="IF80" s="131" t="str">
        <f t="shared" si="1893"/>
        <v/>
      </c>
      <c r="IG80" s="131" t="str">
        <f t="shared" si="1894"/>
        <v/>
      </c>
      <c r="IH80" s="131" t="str">
        <f t="shared" si="1895"/>
        <v/>
      </c>
      <c r="II80" s="131" t="str">
        <f t="shared" si="1896"/>
        <v/>
      </c>
      <c r="IJ80" s="131" t="str">
        <f t="shared" si="1897"/>
        <v/>
      </c>
      <c r="IK80" s="131" t="str">
        <f t="shared" si="1898"/>
        <v/>
      </c>
      <c r="IL80" s="131" t="str">
        <f t="shared" si="1899"/>
        <v/>
      </c>
      <c r="IM80" s="131" t="str">
        <f t="shared" si="1900"/>
        <v/>
      </c>
      <c r="IN80" s="131" t="str">
        <f t="shared" si="1901"/>
        <v/>
      </c>
      <c r="IO80" s="131" t="str">
        <f t="shared" si="1902"/>
        <v/>
      </c>
      <c r="IP80" s="131" t="str">
        <f t="shared" si="1903"/>
        <v/>
      </c>
      <c r="IQ80" s="131" t="str">
        <f t="shared" si="1904"/>
        <v/>
      </c>
      <c r="IR80" s="131" t="str">
        <f t="shared" si="1905"/>
        <v/>
      </c>
      <c r="IS80" s="131" t="str">
        <f t="shared" si="1906"/>
        <v/>
      </c>
      <c r="IT80" s="131" t="str">
        <f t="shared" si="1907"/>
        <v/>
      </c>
      <c r="IU80" s="131" t="str">
        <f t="shared" si="1908"/>
        <v/>
      </c>
      <c r="IV80" s="131" t="str">
        <f t="shared" si="1909"/>
        <v/>
      </c>
      <c r="IW80" s="131" t="str">
        <f t="shared" si="1910"/>
        <v/>
      </c>
      <c r="IX80" s="131" t="str">
        <f t="shared" si="1911"/>
        <v/>
      </c>
      <c r="IY80" s="131" t="str">
        <f t="shared" si="1912"/>
        <v/>
      </c>
      <c r="IZ80" s="131" t="str">
        <f t="shared" si="1913"/>
        <v/>
      </c>
      <c r="JC80" s="133"/>
      <c r="JD80" s="133" t="e">
        <f t="shared" ref="JD80:JD84" si="2170">JD73+1</f>
        <v>#NUM!</v>
      </c>
      <c r="JE80" s="133"/>
      <c r="JF80" s="133" t="str">
        <f t="shared" si="2149"/>
        <v/>
      </c>
      <c r="JG80" s="133" t="str">
        <f t="shared" si="2149"/>
        <v/>
      </c>
      <c r="JH80" s="133" t="str">
        <f t="shared" si="2149"/>
        <v/>
      </c>
      <c r="JI80" s="133" t="str">
        <f t="shared" si="2149"/>
        <v/>
      </c>
      <c r="JJ80" s="133" t="str">
        <f t="shared" si="2149"/>
        <v/>
      </c>
      <c r="JK80" s="133" t="e">
        <f t="shared" si="1983"/>
        <v>#VALUE!</v>
      </c>
      <c r="JL80" s="133" t="str">
        <f t="shared" si="2150"/>
        <v/>
      </c>
      <c r="JM80" s="133" t="str">
        <f t="shared" si="2150"/>
        <v/>
      </c>
      <c r="JN80" s="133" t="str">
        <f t="shared" si="2150"/>
        <v/>
      </c>
      <c r="JO80" s="133" t="str">
        <f t="shared" si="2150"/>
        <v/>
      </c>
      <c r="JP80" s="133" t="str">
        <f t="shared" si="2150"/>
        <v/>
      </c>
      <c r="JQ80" s="133" t="str">
        <f t="shared" si="2150"/>
        <v/>
      </c>
      <c r="JR80" s="133" t="str">
        <f t="shared" si="2150"/>
        <v/>
      </c>
      <c r="JS80" s="133" t="str">
        <f t="shared" si="2150"/>
        <v/>
      </c>
      <c r="JT80" s="133" t="str">
        <f t="shared" si="2150"/>
        <v/>
      </c>
      <c r="JU80" s="133" t="str">
        <f t="shared" si="2150"/>
        <v/>
      </c>
      <c r="JV80" s="120" t="e">
        <f t="shared" si="1985"/>
        <v>#VALUE!</v>
      </c>
      <c r="JW80" s="143"/>
      <c r="JX80" s="143"/>
      <c r="JY80" s="143"/>
      <c r="JZ80" s="143"/>
      <c r="KA80" s="143"/>
      <c r="KB80" s="143"/>
    </row>
    <row r="81" spans="1:288" ht="15" customHeight="1" x14ac:dyDescent="0.25">
      <c r="A81" s="115">
        <v>79</v>
      </c>
      <c r="B81" s="115">
        <f t="shared" si="2007"/>
        <v>12672044</v>
      </c>
      <c r="C81" s="115" t="s">
        <v>68</v>
      </c>
      <c r="D81" s="100" t="str">
        <f t="shared" si="1865"/>
        <v>B</v>
      </c>
      <c r="E81" s="100">
        <f t="shared" si="1772"/>
        <v>95</v>
      </c>
      <c r="F81" s="100" t="str">
        <f t="shared" si="1773"/>
        <v>A1</v>
      </c>
      <c r="G81" s="100">
        <f t="shared" si="1701"/>
        <v>85</v>
      </c>
      <c r="H81" s="100" t="str">
        <f t="shared" si="1774"/>
        <v>B2</v>
      </c>
      <c r="I81" s="100" t="str">
        <f t="shared" si="1702"/>
        <v/>
      </c>
      <c r="J81" s="100" t="str">
        <f t="shared" si="1775"/>
        <v/>
      </c>
      <c r="K81" s="100" t="str">
        <f t="shared" si="1703"/>
        <v/>
      </c>
      <c r="L81" s="100" t="str">
        <f t="shared" si="1776"/>
        <v/>
      </c>
      <c r="M81" s="100">
        <f t="shared" si="1704"/>
        <v>73</v>
      </c>
      <c r="N81" s="100" t="str">
        <f t="shared" si="1777"/>
        <v>B2</v>
      </c>
      <c r="O81" s="100">
        <f t="shared" si="1705"/>
        <v>76</v>
      </c>
      <c r="P81" s="100" t="str">
        <f t="shared" si="1778"/>
        <v>C1</v>
      </c>
      <c r="Q81" s="100" t="str">
        <f t="shared" si="1706"/>
        <v/>
      </c>
      <c r="R81" s="100" t="str">
        <f t="shared" si="1779"/>
        <v/>
      </c>
      <c r="S81" s="100" t="str">
        <f t="shared" si="1707"/>
        <v/>
      </c>
      <c r="T81" s="100" t="str">
        <f t="shared" si="1780"/>
        <v/>
      </c>
      <c r="U81" s="100" t="str">
        <f t="shared" si="1708"/>
        <v/>
      </c>
      <c r="V81" s="100" t="str">
        <f t="shared" si="1781"/>
        <v/>
      </c>
      <c r="W81" s="100" t="str">
        <f t="shared" si="1709"/>
        <v/>
      </c>
      <c r="X81" s="100" t="str">
        <f t="shared" si="1782"/>
        <v/>
      </c>
      <c r="Y81" s="100" t="str">
        <f t="shared" si="1710"/>
        <v/>
      </c>
      <c r="Z81" s="100" t="str">
        <f t="shared" si="1783"/>
        <v/>
      </c>
      <c r="AA81" s="100">
        <f t="shared" si="1711"/>
        <v>75</v>
      </c>
      <c r="AB81" s="100" t="str">
        <f t="shared" si="1784"/>
        <v>B2</v>
      </c>
      <c r="AC81" s="100" t="str">
        <f t="shared" si="1712"/>
        <v/>
      </c>
      <c r="AD81" s="100" t="str">
        <f t="shared" si="1785"/>
        <v/>
      </c>
      <c r="AE81" s="100" t="str">
        <f t="shared" si="1713"/>
        <v/>
      </c>
      <c r="AF81" s="100" t="str">
        <f t="shared" si="1786"/>
        <v/>
      </c>
      <c r="AG81" s="100" t="str">
        <f t="shared" si="1714"/>
        <v/>
      </c>
      <c r="AH81" s="100" t="str">
        <f t="shared" si="1787"/>
        <v/>
      </c>
      <c r="AI81" s="100" t="str">
        <f t="shared" si="1715"/>
        <v/>
      </c>
      <c r="AJ81" s="100" t="str">
        <f t="shared" si="1788"/>
        <v/>
      </c>
      <c r="AK81" s="100" t="str">
        <f t="shared" si="1716"/>
        <v/>
      </c>
      <c r="AL81" s="100" t="str">
        <f t="shared" si="1789"/>
        <v/>
      </c>
      <c r="AM81" s="100" t="str">
        <f t="shared" si="1717"/>
        <v/>
      </c>
      <c r="AN81" s="100" t="str">
        <f t="shared" si="1790"/>
        <v/>
      </c>
      <c r="AO81" s="100" t="str">
        <f t="shared" si="1718"/>
        <v/>
      </c>
      <c r="AP81" s="100" t="str">
        <f t="shared" si="1791"/>
        <v/>
      </c>
      <c r="AQ81" s="100" t="str">
        <f t="shared" si="1719"/>
        <v/>
      </c>
      <c r="AR81" s="100" t="str">
        <f t="shared" si="1792"/>
        <v/>
      </c>
      <c r="AS81" s="100" t="str">
        <f t="shared" si="1720"/>
        <v/>
      </c>
      <c r="AT81" s="100" t="str">
        <f t="shared" si="1793"/>
        <v/>
      </c>
      <c r="AU81" s="100" t="str">
        <f t="shared" si="1721"/>
        <v/>
      </c>
      <c r="AV81" s="100" t="str">
        <f t="shared" si="1794"/>
        <v/>
      </c>
      <c r="AW81" s="100" t="str">
        <f t="shared" si="1722"/>
        <v/>
      </c>
      <c r="AX81" s="100" t="str">
        <f t="shared" si="1795"/>
        <v/>
      </c>
      <c r="AY81" s="100" t="str">
        <f t="shared" si="1723"/>
        <v/>
      </c>
      <c r="AZ81" s="100" t="str">
        <f t="shared" si="1796"/>
        <v/>
      </c>
      <c r="BA81" s="100" t="str">
        <f t="shared" si="1724"/>
        <v/>
      </c>
      <c r="BB81" s="100" t="str">
        <f t="shared" si="1797"/>
        <v/>
      </c>
      <c r="BC81" s="100">
        <f>IFERROR(INDEX('INPUT INF'!$F$3:$F$601,MATCH($B81,'INPUT INF'!$A$3:$A$601,FALSE)),"")</f>
        <v>0</v>
      </c>
      <c r="BD81" s="100">
        <f t="shared" si="1725"/>
        <v>0</v>
      </c>
      <c r="BE81" s="100" t="str">
        <f t="shared" si="1798"/>
        <v/>
      </c>
      <c r="BF81" s="100">
        <f t="shared" si="1799"/>
        <v>404</v>
      </c>
      <c r="BG81" s="115" t="str">
        <f t="shared" si="1800"/>
        <v>PASS</v>
      </c>
      <c r="BH81" s="115">
        <f>IF(AND('INPUT INF'!$O$1="X",BG81="PASS"),BF81,IF($BG81="","0",IF('INPUT INF'!$N$63="YES",$BF81,"")))</f>
        <v>404</v>
      </c>
      <c r="BI81" s="115">
        <f>IF($BG81="","0",IF('INPUT INF'!$O$64="YES",$BF81,"0"))</f>
        <v>404</v>
      </c>
      <c r="BJ81" s="115" t="str">
        <f>IF($BG81="","0",IF('INPUT INF'!$O$65="YES",$BF81,"0"))</f>
        <v>0</v>
      </c>
      <c r="BL81" s="116" t="str">
        <f t="shared" si="1801"/>
        <v/>
      </c>
      <c r="BM81" s="116" t="str">
        <f t="shared" si="1802"/>
        <v/>
      </c>
      <c r="BN81" s="116" t="str">
        <f t="shared" si="1802"/>
        <v/>
      </c>
      <c r="BR81" s="116" t="str">
        <f t="shared" si="1803"/>
        <v/>
      </c>
      <c r="BS81" s="116" t="str">
        <f t="shared" si="1804"/>
        <v/>
      </c>
      <c r="BT81" s="116" t="str">
        <f t="shared" si="1804"/>
        <v/>
      </c>
      <c r="BX81" s="116" t="str">
        <f t="shared" si="1805"/>
        <v/>
      </c>
      <c r="BY81" s="116" t="str">
        <f t="shared" si="1806"/>
        <v/>
      </c>
      <c r="BZ81" s="116" t="str">
        <f t="shared" si="1806"/>
        <v/>
      </c>
      <c r="CD81" s="116" t="str">
        <f t="shared" si="1807"/>
        <v/>
      </c>
      <c r="CE81" s="116" t="str">
        <f t="shared" si="1808"/>
        <v/>
      </c>
      <c r="CF81" s="116" t="str">
        <f t="shared" si="1809"/>
        <v/>
      </c>
      <c r="CJ81" s="116" t="str">
        <f t="shared" si="1810"/>
        <v/>
      </c>
      <c r="CK81" s="116" t="str">
        <f t="shared" si="1811"/>
        <v/>
      </c>
      <c r="CL81" s="116" t="str">
        <f t="shared" si="1812"/>
        <v/>
      </c>
      <c r="CP81" s="116" t="str">
        <f t="shared" si="1813"/>
        <v/>
      </c>
      <c r="CQ81" s="116" t="str">
        <f t="shared" si="1814"/>
        <v/>
      </c>
      <c r="CR81" s="116" t="str">
        <f t="shared" si="1815"/>
        <v/>
      </c>
      <c r="DH81" s="115" t="str">
        <f t="shared" si="1816"/>
        <v/>
      </c>
      <c r="DI81" s="115" t="str">
        <f t="shared" si="1726"/>
        <v/>
      </c>
      <c r="DJ81" s="115" t="str">
        <f t="shared" si="1727"/>
        <v/>
      </c>
      <c r="DK81" s="115" t="str">
        <f t="shared" si="1728"/>
        <v/>
      </c>
      <c r="DL81" s="115" t="str">
        <f t="shared" si="1729"/>
        <v/>
      </c>
      <c r="DM81" s="115" t="str">
        <f t="shared" si="1730"/>
        <v/>
      </c>
      <c r="DN81" s="115" t="str">
        <f t="shared" si="1731"/>
        <v/>
      </c>
      <c r="DO81" s="115" t="str">
        <f t="shared" si="1732"/>
        <v/>
      </c>
      <c r="DP81" s="115" t="str">
        <f t="shared" si="1733"/>
        <v/>
      </c>
      <c r="DQ81" s="115" t="str">
        <f t="shared" si="1734"/>
        <v/>
      </c>
      <c r="DR81" s="115" t="str">
        <f t="shared" si="1735"/>
        <v/>
      </c>
      <c r="DS81" s="115" t="str">
        <f t="shared" si="1736"/>
        <v/>
      </c>
      <c r="DT81" s="115" t="str">
        <f t="shared" si="1737"/>
        <v/>
      </c>
      <c r="DU81" s="115" t="str">
        <f t="shared" si="1738"/>
        <v/>
      </c>
      <c r="DV81" s="115" t="str">
        <f t="shared" si="1739"/>
        <v/>
      </c>
      <c r="DW81" s="115" t="str">
        <f t="shared" si="1740"/>
        <v/>
      </c>
      <c r="DX81" s="115" t="str">
        <f t="shared" si="1741"/>
        <v/>
      </c>
      <c r="DY81" s="115" t="str">
        <f t="shared" si="1742"/>
        <v/>
      </c>
      <c r="DZ81" s="115" t="str">
        <f t="shared" si="1743"/>
        <v/>
      </c>
      <c r="EA81" s="115" t="str">
        <f t="shared" si="1744"/>
        <v/>
      </c>
      <c r="EB81" s="115" t="str">
        <f t="shared" si="1745"/>
        <v/>
      </c>
      <c r="EC81" s="115" t="str">
        <f t="shared" si="1746"/>
        <v/>
      </c>
      <c r="ED81" s="115" t="str">
        <f t="shared" si="1747"/>
        <v/>
      </c>
      <c r="EE81" s="115" t="str">
        <f t="shared" si="1748"/>
        <v/>
      </c>
      <c r="EF81" s="115" t="str">
        <f t="shared" si="1749"/>
        <v/>
      </c>
      <c r="EG81" s="115" t="str">
        <f t="shared" si="1817"/>
        <v/>
      </c>
      <c r="EH81" s="115" t="str">
        <f t="shared" si="1818"/>
        <v/>
      </c>
      <c r="EI81" s="115" t="str">
        <f t="shared" si="1819"/>
        <v/>
      </c>
      <c r="EJ81" s="115" t="str">
        <f t="shared" si="1820"/>
        <v/>
      </c>
      <c r="EK81" s="115" t="str">
        <f t="shared" si="1821"/>
        <v/>
      </c>
      <c r="EL81" s="115" t="str">
        <f t="shared" si="1822"/>
        <v/>
      </c>
      <c r="EM81" s="115" t="str">
        <f t="shared" si="1823"/>
        <v/>
      </c>
      <c r="EN81" s="115" t="str">
        <f t="shared" si="1824"/>
        <v/>
      </c>
      <c r="EO81" s="115" t="str">
        <f t="shared" si="1825"/>
        <v/>
      </c>
      <c r="EP81" s="115" t="str">
        <f t="shared" si="1826"/>
        <v/>
      </c>
      <c r="EQ81" s="115" t="str">
        <f t="shared" si="1827"/>
        <v/>
      </c>
      <c r="ER81" s="115" t="str">
        <f t="shared" si="1828"/>
        <v/>
      </c>
      <c r="ES81" s="115" t="str">
        <f t="shared" si="1829"/>
        <v/>
      </c>
      <c r="ET81" s="115" t="str">
        <f t="shared" si="1830"/>
        <v/>
      </c>
      <c r="EU81" s="115" t="str">
        <f t="shared" si="1831"/>
        <v/>
      </c>
      <c r="EV81" s="115" t="str">
        <f t="shared" si="1832"/>
        <v/>
      </c>
      <c r="EW81" s="115" t="str">
        <f t="shared" si="1833"/>
        <v/>
      </c>
      <c r="EX81" s="115" t="str">
        <f t="shared" si="1834"/>
        <v/>
      </c>
      <c r="EY81" s="115" t="str">
        <f t="shared" si="1835"/>
        <v/>
      </c>
      <c r="EZ81" s="115" t="str">
        <f t="shared" si="1836"/>
        <v/>
      </c>
      <c r="FA81" s="115" t="str">
        <f t="shared" si="1837"/>
        <v/>
      </c>
      <c r="FB81" s="115" t="str">
        <f t="shared" si="1838"/>
        <v/>
      </c>
      <c r="FC81" s="115" t="str">
        <f t="shared" si="1839"/>
        <v/>
      </c>
      <c r="FD81" s="115" t="str">
        <f t="shared" si="1840"/>
        <v/>
      </c>
      <c r="FE81" s="115" t="str">
        <f t="shared" si="1841"/>
        <v/>
      </c>
      <c r="FF81" s="115">
        <f t="shared" si="2031"/>
        <v>48</v>
      </c>
      <c r="FG81" s="115" t="str">
        <f>IFERROR(SMALL($DN$3:$DN$422,$A$11),"")</f>
        <v/>
      </c>
      <c r="FH81" s="115">
        <f t="shared" si="2032"/>
        <v>82</v>
      </c>
      <c r="FI81" s="115" t="str">
        <f t="shared" si="1842"/>
        <v/>
      </c>
      <c r="FJ81" s="115" t="str">
        <f t="shared" si="1843"/>
        <v/>
      </c>
      <c r="FU81" s="100">
        <v>23</v>
      </c>
      <c r="FV81" s="219">
        <v>43</v>
      </c>
      <c r="FW81" s="218" t="s">
        <v>129</v>
      </c>
      <c r="GA81" s="212" t="str">
        <f t="shared" si="1515"/>
        <v/>
      </c>
      <c r="GB81" s="140" t="str">
        <f t="shared" si="1516"/>
        <v/>
      </c>
      <c r="GC81" s="126">
        <f>COUNTIF($AY$142:$AY$212,"&gt;0")</f>
        <v>0</v>
      </c>
      <c r="GD81" s="148">
        <f t="shared" si="1517"/>
        <v>0</v>
      </c>
      <c r="GE81" s="148" t="str">
        <f t="shared" si="1492"/>
        <v/>
      </c>
      <c r="GF81" s="127">
        <f>COUNTIF($AZ$143:$AZ$212,GF$3)</f>
        <v>0</v>
      </c>
      <c r="GG81" s="127">
        <f t="shared" ref="GG81:GN81" si="2171">COUNTIF($AZ$143:$AZ$212,GG$3)</f>
        <v>0</v>
      </c>
      <c r="GH81" s="127">
        <f t="shared" si="2171"/>
        <v>0</v>
      </c>
      <c r="GI81" s="127">
        <f t="shared" si="2171"/>
        <v>0</v>
      </c>
      <c r="GJ81" s="127">
        <f t="shared" si="2171"/>
        <v>0</v>
      </c>
      <c r="GK81" s="127">
        <f t="shared" si="2171"/>
        <v>0</v>
      </c>
      <c r="GL81" s="127">
        <f t="shared" si="2171"/>
        <v>0</v>
      </c>
      <c r="GM81" s="127">
        <f t="shared" si="2171"/>
        <v>0</v>
      </c>
      <c r="GN81" s="127">
        <f t="shared" si="2171"/>
        <v>0</v>
      </c>
      <c r="GO81" s="126">
        <f t="shared" si="1519"/>
        <v>0</v>
      </c>
      <c r="GP81" s="126" t="e">
        <f t="shared" si="1520"/>
        <v>#DIV/0!</v>
      </c>
      <c r="GQ81" s="126">
        <f>COUNTIF($AY$143:$AY$212,"&lt;45")-GN81</f>
        <v>0</v>
      </c>
      <c r="GR81" s="126">
        <f>COUNTIF($AY$143:$AY$212,"&lt;60")-GQ81</f>
        <v>0</v>
      </c>
      <c r="GS81" s="126">
        <f>COUNTIF($AY$143:$AY$212,"&lt;75")-GQ81-GR81</f>
        <v>0</v>
      </c>
      <c r="GT81" s="126">
        <f>COUNTIF($AY$143:$AY$212,"&lt;90")-GQ81-GR81-GS81</f>
        <v>0</v>
      </c>
      <c r="GU81" s="126">
        <f>COUNTIF($AY$143:$AY$212,"&gt;89")</f>
        <v>0</v>
      </c>
      <c r="GV81" s="126">
        <f>COUNTIF($AY$143:$AY$212,GV3)</f>
        <v>0</v>
      </c>
      <c r="GW81" s="126">
        <f>COUNTIF($AY$143:$AY$212,GW3)</f>
        <v>0</v>
      </c>
      <c r="GY81" s="115">
        <v>78</v>
      </c>
      <c r="GZ81" s="120" t="str">
        <f>IF('INPUT INF'!N$15="YES",GY81,"")</f>
        <v/>
      </c>
      <c r="HA81" s="115" t="str">
        <f>'INPUT INF'!K15</f>
        <v>S D JOSHI</v>
      </c>
      <c r="HB81" s="120" t="str">
        <f>IF(GZ81="","",'INPUT INF'!L$15)</f>
        <v/>
      </c>
      <c r="HC81" s="120" t="str">
        <f>'INPUT INF'!N$3</f>
        <v>A</v>
      </c>
      <c r="HD81" s="133" t="str">
        <f>IFERROR(INDEX(GB$4:GB$28,MATCH($HB81,$GA$4:$GA$28,0)),"")</f>
        <v/>
      </c>
      <c r="HE81" s="133">
        <f>IFERROR(INDEX(GC$4:GC$28,MATCH($HB81,$GA$4:$GA$28,0)),"")</f>
        <v>0</v>
      </c>
      <c r="HF81" s="133">
        <f t="shared" ref="HF81" si="2172">IFERROR(INDEX(GD$4:GD$28,MATCH($HB81,$GA$4:$GA$28,0)),"")</f>
        <v>0</v>
      </c>
      <c r="HG81" s="133" t="str">
        <f t="shared" ref="HG81" si="2173">IFERROR(INDEX(GE$4:GE$28,MATCH($HB81,$GA$4:$GA$28,0)),"")</f>
        <v/>
      </c>
      <c r="HH81" s="133">
        <f t="shared" ref="HH81" si="2174">IFERROR(INDEX(GF$4:GF$28,MATCH($HB81,$GA$4:$GA$28,0)),"")</f>
        <v>0</v>
      </c>
      <c r="HI81" s="133">
        <f t="shared" ref="HI81" si="2175">IFERROR(INDEX(GG$4:GG$28,MATCH($HB81,$GA$4:$GA$28,0)),"")</f>
        <v>0</v>
      </c>
      <c r="HJ81" s="133">
        <f t="shared" ref="HJ81" si="2176">IFERROR(INDEX(GH$4:GH$28,MATCH($HB81,$GA$4:$GA$28,0)),"")</f>
        <v>0</v>
      </c>
      <c r="HK81" s="133">
        <f t="shared" ref="HK81" si="2177">IFERROR(INDEX(GI$4:GI$28,MATCH($HB81,$GA$4:$GA$28,0)),"")</f>
        <v>0</v>
      </c>
      <c r="HL81" s="133">
        <f t="shared" ref="HL81" si="2178">IFERROR(INDEX(GJ$4:GJ$28,MATCH($HB81,$GA$4:$GA$28,0)),"")</f>
        <v>0</v>
      </c>
      <c r="HM81" s="133">
        <f t="shared" ref="HM81" si="2179">IFERROR(INDEX(GK$4:GK$28,MATCH($HB81,$GA$4:$GA$28,0)),"")</f>
        <v>0</v>
      </c>
      <c r="HN81" s="133">
        <f t="shared" ref="HN81" si="2180">IFERROR(INDEX(GL$4:GL$28,MATCH($HB81,$GA$4:$GA$28,0)),"")</f>
        <v>0</v>
      </c>
      <c r="HO81" s="133">
        <f t="shared" ref="HO81" si="2181">IFERROR(INDEX(GM$4:GM$28,MATCH($HB81,$GA$4:$GA$28,0)),"")</f>
        <v>0</v>
      </c>
      <c r="HP81" s="133">
        <f t="shared" ref="HP81" si="2182">IFERROR(INDEX(GN$4:GN$28,MATCH($HB81,$GA$4:$GA$28,0)),"")</f>
        <v>0</v>
      </c>
      <c r="HQ81" s="133">
        <f t="shared" ref="HQ81" si="2183">IFERROR(INDEX(GO$4:GO$28,MATCH($HB81,$GA$4:$GA$28,0)),"")</f>
        <v>0</v>
      </c>
      <c r="HR81" s="133" t="str">
        <f t="shared" ref="HR81" si="2184">IFERROR(INDEX(GP$4:GP$28,MATCH($HB81,$GA$4:$GA$28,0)),"")</f>
        <v/>
      </c>
      <c r="HS81" s="133">
        <f t="shared" ref="HS81" si="2185">IFERROR(INDEX(GQ$4:GQ$28,MATCH($HB81,$GA$4:$GA$28,0)),"")</f>
        <v>0</v>
      </c>
      <c r="HT81" s="133">
        <f t="shared" ref="HT81" si="2186">IFERROR(INDEX(GR$4:GR$28,MATCH($HB81,$GA$4:$GA$28,0)),"")</f>
        <v>0</v>
      </c>
      <c r="HU81" s="133">
        <f t="shared" ref="HU81" si="2187">IFERROR(INDEX(GS$4:GS$28,MATCH($HB81,$GA$4:$GA$28,0)),"")</f>
        <v>0</v>
      </c>
      <c r="HV81" s="133">
        <f t="shared" ref="HV81" si="2188">IFERROR(INDEX(GT$4:GT$28,MATCH($HB81,$GA$4:$GA$28,0)),"")</f>
        <v>0</v>
      </c>
      <c r="HW81" s="133">
        <f t="shared" ref="HW81" si="2189">IFERROR(INDEX(GU$4:GU$28,MATCH($HB81,$GA$4:$GA$28,0)),"")</f>
        <v>0</v>
      </c>
      <c r="HX81" s="133">
        <f t="shared" ref="HX81" si="2190">IFERROR(INDEX(GV$4:GV$28,MATCH($HB81,$GA$4:$GA$28,0)),"")</f>
        <v>0</v>
      </c>
      <c r="HY81" s="133">
        <f t="shared" ref="HY81" si="2191">IFERROR(INDEX(GW$4:GW$28,MATCH($HB81,$GA$4:$GA$28,0)),"")</f>
        <v>0</v>
      </c>
      <c r="IA81" s="141" t="str">
        <f t="shared" si="1888"/>
        <v/>
      </c>
      <c r="IB81" s="131" t="str">
        <f t="shared" si="1889"/>
        <v/>
      </c>
      <c r="IC81" s="131" t="str">
        <f t="shared" si="1890"/>
        <v/>
      </c>
      <c r="ID81" s="131" t="str">
        <f t="shared" si="1891"/>
        <v/>
      </c>
      <c r="IE81" s="131" t="str">
        <f t="shared" si="1892"/>
        <v/>
      </c>
      <c r="IF81" s="131" t="str">
        <f t="shared" si="1893"/>
        <v/>
      </c>
      <c r="IG81" s="131" t="str">
        <f t="shared" si="1894"/>
        <v/>
      </c>
      <c r="IH81" s="131" t="str">
        <f t="shared" si="1895"/>
        <v/>
      </c>
      <c r="II81" s="131" t="str">
        <f t="shared" si="1896"/>
        <v/>
      </c>
      <c r="IJ81" s="131" t="str">
        <f t="shared" si="1897"/>
        <v/>
      </c>
      <c r="IK81" s="131" t="str">
        <f t="shared" si="1898"/>
        <v/>
      </c>
      <c r="IL81" s="131" t="str">
        <f t="shared" si="1899"/>
        <v/>
      </c>
      <c r="IM81" s="131" t="str">
        <f t="shared" si="1900"/>
        <v/>
      </c>
      <c r="IN81" s="131" t="str">
        <f t="shared" si="1901"/>
        <v/>
      </c>
      <c r="IO81" s="131" t="str">
        <f t="shared" si="1902"/>
        <v/>
      </c>
      <c r="IP81" s="131" t="str">
        <f t="shared" si="1903"/>
        <v/>
      </c>
      <c r="IQ81" s="131" t="str">
        <f t="shared" si="1904"/>
        <v/>
      </c>
      <c r="IR81" s="131" t="str">
        <f t="shared" si="1905"/>
        <v/>
      </c>
      <c r="IS81" s="131" t="str">
        <f t="shared" si="1906"/>
        <v/>
      </c>
      <c r="IT81" s="131" t="str">
        <f t="shared" si="1907"/>
        <v/>
      </c>
      <c r="IU81" s="131" t="str">
        <f t="shared" si="1908"/>
        <v/>
      </c>
      <c r="IV81" s="131" t="str">
        <f t="shared" si="1909"/>
        <v/>
      </c>
      <c r="IW81" s="131" t="str">
        <f t="shared" si="1910"/>
        <v/>
      </c>
      <c r="IX81" s="131" t="str">
        <f t="shared" si="1911"/>
        <v/>
      </c>
      <c r="IY81" s="131" t="str">
        <f t="shared" si="1912"/>
        <v/>
      </c>
      <c r="IZ81" s="131" t="str">
        <f t="shared" si="1913"/>
        <v/>
      </c>
      <c r="JC81" s="133"/>
      <c r="JD81" s="133" t="e">
        <f t="shared" si="2170"/>
        <v>#NUM!</v>
      </c>
      <c r="JE81" s="133"/>
      <c r="JF81" s="133" t="str">
        <f t="shared" si="2149"/>
        <v/>
      </c>
      <c r="JG81" s="133" t="str">
        <f t="shared" si="2149"/>
        <v/>
      </c>
      <c r="JH81" s="133" t="str">
        <f t="shared" si="2149"/>
        <v/>
      </c>
      <c r="JI81" s="133" t="str">
        <f t="shared" si="2149"/>
        <v/>
      </c>
      <c r="JJ81" s="133" t="str">
        <f t="shared" si="2149"/>
        <v/>
      </c>
      <c r="JK81" s="133" t="e">
        <f t="shared" si="1983"/>
        <v>#VALUE!</v>
      </c>
      <c r="JL81" s="133" t="str">
        <f t="shared" si="2150"/>
        <v/>
      </c>
      <c r="JM81" s="133" t="str">
        <f t="shared" si="2150"/>
        <v/>
      </c>
      <c r="JN81" s="133" t="str">
        <f t="shared" si="2150"/>
        <v/>
      </c>
      <c r="JO81" s="133" t="str">
        <f t="shared" si="2150"/>
        <v/>
      </c>
      <c r="JP81" s="133" t="str">
        <f t="shared" si="2150"/>
        <v/>
      </c>
      <c r="JQ81" s="133" t="str">
        <f t="shared" si="2150"/>
        <v/>
      </c>
      <c r="JR81" s="133" t="str">
        <f t="shared" si="2150"/>
        <v/>
      </c>
      <c r="JS81" s="133" t="str">
        <f t="shared" si="2150"/>
        <v/>
      </c>
      <c r="JT81" s="133" t="str">
        <f t="shared" si="2150"/>
        <v/>
      </c>
      <c r="JU81" s="133" t="str">
        <f t="shared" si="2150"/>
        <v/>
      </c>
      <c r="JV81" s="120" t="e">
        <f t="shared" si="1985"/>
        <v>#VALUE!</v>
      </c>
      <c r="JW81" s="143"/>
      <c r="JX81" s="143"/>
      <c r="JY81" s="143"/>
      <c r="JZ81" s="143"/>
      <c r="KA81" s="143"/>
      <c r="KB81" s="143"/>
    </row>
    <row r="82" spans="1:288" ht="15" customHeight="1" x14ac:dyDescent="0.25">
      <c r="A82" s="115">
        <v>80</v>
      </c>
      <c r="B82" s="115">
        <f t="shared" si="2007"/>
        <v>12672045</v>
      </c>
      <c r="C82" s="115" t="s">
        <v>68</v>
      </c>
      <c r="D82" s="100" t="str">
        <f t="shared" si="1865"/>
        <v>B</v>
      </c>
      <c r="E82" s="100" t="str">
        <f t="shared" si="1772"/>
        <v/>
      </c>
      <c r="F82" s="100" t="str">
        <f t="shared" si="1773"/>
        <v/>
      </c>
      <c r="G82" s="100">
        <f t="shared" si="1701"/>
        <v>61</v>
      </c>
      <c r="H82" s="100" t="str">
        <f t="shared" si="1774"/>
        <v>D2</v>
      </c>
      <c r="I82" s="100" t="str">
        <f t="shared" si="1702"/>
        <v/>
      </c>
      <c r="J82" s="100" t="str">
        <f t="shared" si="1775"/>
        <v/>
      </c>
      <c r="K82" s="100">
        <f t="shared" si="1703"/>
        <v>70</v>
      </c>
      <c r="L82" s="100" t="str">
        <f t="shared" si="1776"/>
        <v>C2</v>
      </c>
      <c r="M82" s="100">
        <f t="shared" si="1704"/>
        <v>59</v>
      </c>
      <c r="N82" s="100" t="str">
        <f t="shared" si="1777"/>
        <v>C2</v>
      </c>
      <c r="O82" s="100">
        <f t="shared" si="1705"/>
        <v>59</v>
      </c>
      <c r="P82" s="100" t="str">
        <f t="shared" si="1778"/>
        <v>D2</v>
      </c>
      <c r="Q82" s="100" t="str">
        <f t="shared" si="1706"/>
        <v/>
      </c>
      <c r="R82" s="100" t="str">
        <f t="shared" si="1779"/>
        <v/>
      </c>
      <c r="S82" s="100" t="str">
        <f t="shared" si="1707"/>
        <v/>
      </c>
      <c r="T82" s="100" t="str">
        <f t="shared" si="1780"/>
        <v/>
      </c>
      <c r="U82" s="100" t="str">
        <f t="shared" si="1708"/>
        <v/>
      </c>
      <c r="V82" s="100" t="str">
        <f t="shared" si="1781"/>
        <v/>
      </c>
      <c r="W82" s="100" t="str">
        <f t="shared" si="1709"/>
        <v/>
      </c>
      <c r="X82" s="100" t="str">
        <f t="shared" si="1782"/>
        <v/>
      </c>
      <c r="Y82" s="100" t="str">
        <f t="shared" si="1710"/>
        <v/>
      </c>
      <c r="Z82" s="100" t="str">
        <f t="shared" si="1783"/>
        <v/>
      </c>
      <c r="AA82" s="100">
        <f t="shared" si="1711"/>
        <v>57</v>
      </c>
      <c r="AB82" s="100" t="str">
        <f t="shared" si="1784"/>
        <v>D1</v>
      </c>
      <c r="AC82" s="100" t="str">
        <f t="shared" si="1712"/>
        <v/>
      </c>
      <c r="AD82" s="100" t="str">
        <f t="shared" si="1785"/>
        <v/>
      </c>
      <c r="AE82" s="100" t="str">
        <f t="shared" si="1713"/>
        <v/>
      </c>
      <c r="AF82" s="100" t="str">
        <f t="shared" si="1786"/>
        <v/>
      </c>
      <c r="AG82" s="100" t="str">
        <f t="shared" si="1714"/>
        <v/>
      </c>
      <c r="AH82" s="100" t="str">
        <f t="shared" si="1787"/>
        <v/>
      </c>
      <c r="AI82" s="100" t="str">
        <f t="shared" si="1715"/>
        <v/>
      </c>
      <c r="AJ82" s="100" t="str">
        <f t="shared" si="1788"/>
        <v/>
      </c>
      <c r="AK82" s="100" t="str">
        <f t="shared" si="1716"/>
        <v/>
      </c>
      <c r="AL82" s="100" t="str">
        <f t="shared" si="1789"/>
        <v/>
      </c>
      <c r="AM82" s="100" t="str">
        <f t="shared" si="1717"/>
        <v/>
      </c>
      <c r="AN82" s="100" t="str">
        <f t="shared" si="1790"/>
        <v/>
      </c>
      <c r="AO82" s="100" t="str">
        <f t="shared" si="1718"/>
        <v/>
      </c>
      <c r="AP82" s="100" t="str">
        <f t="shared" si="1791"/>
        <v/>
      </c>
      <c r="AQ82" s="100" t="str">
        <f t="shared" si="1719"/>
        <v/>
      </c>
      <c r="AR82" s="100" t="str">
        <f t="shared" si="1792"/>
        <v/>
      </c>
      <c r="AS82" s="100" t="str">
        <f t="shared" si="1720"/>
        <v/>
      </c>
      <c r="AT82" s="100" t="str">
        <f t="shared" si="1793"/>
        <v/>
      </c>
      <c r="AU82" s="100" t="str">
        <f t="shared" si="1721"/>
        <v/>
      </c>
      <c r="AV82" s="100" t="str">
        <f t="shared" si="1794"/>
        <v/>
      </c>
      <c r="AW82" s="100" t="str">
        <f t="shared" si="1722"/>
        <v/>
      </c>
      <c r="AX82" s="100" t="str">
        <f t="shared" si="1795"/>
        <v/>
      </c>
      <c r="AY82" s="100" t="str">
        <f t="shared" si="1723"/>
        <v/>
      </c>
      <c r="AZ82" s="100" t="str">
        <f t="shared" si="1796"/>
        <v/>
      </c>
      <c r="BA82" s="100" t="str">
        <f t="shared" si="1724"/>
        <v/>
      </c>
      <c r="BB82" s="100" t="str">
        <f t="shared" si="1797"/>
        <v/>
      </c>
      <c r="BC82" s="100">
        <f>IFERROR(INDEX('INPUT INF'!$F$3:$F$601,MATCH($B82,'INPUT INF'!$A$3:$A$601,FALSE)),"")</f>
        <v>0</v>
      </c>
      <c r="BD82" s="100">
        <f t="shared" si="1725"/>
        <v>0</v>
      </c>
      <c r="BE82" s="100" t="str">
        <f t="shared" si="1798"/>
        <v/>
      </c>
      <c r="BF82" s="100">
        <f t="shared" si="1799"/>
        <v>306</v>
      </c>
      <c r="BG82" s="115" t="str">
        <f t="shared" si="1800"/>
        <v>PASS</v>
      </c>
      <c r="BH82" s="115">
        <f>IF(AND('INPUT INF'!$O$1="X",BG82="PASS"),BF82,IF($BG82="","0",IF('INPUT INF'!$N$63="YES",$BF82,"")))</f>
        <v>306</v>
      </c>
      <c r="BI82" s="115">
        <f>IF($BG82="","0",IF('INPUT INF'!$O$64="YES",$BF82,"0"))</f>
        <v>306</v>
      </c>
      <c r="BJ82" s="115" t="str">
        <f>IF($BG82="","0",IF('INPUT INF'!$O$65="YES",$BF82,"0"))</f>
        <v>0</v>
      </c>
      <c r="BL82" s="116" t="str">
        <f t="shared" si="1801"/>
        <v/>
      </c>
      <c r="BM82" s="116" t="str">
        <f t="shared" si="1802"/>
        <v/>
      </c>
      <c r="BN82" s="116" t="str">
        <f t="shared" si="1802"/>
        <v/>
      </c>
      <c r="BR82" s="116" t="str">
        <f t="shared" si="1803"/>
        <v/>
      </c>
      <c r="BS82" s="116" t="str">
        <f t="shared" si="1804"/>
        <v/>
      </c>
      <c r="BT82" s="116" t="str">
        <f t="shared" si="1804"/>
        <v/>
      </c>
      <c r="BX82" s="116" t="str">
        <f t="shared" si="1805"/>
        <v/>
      </c>
      <c r="BY82" s="116" t="str">
        <f t="shared" si="1806"/>
        <v/>
      </c>
      <c r="BZ82" s="116" t="str">
        <f t="shared" si="1806"/>
        <v/>
      </c>
      <c r="CD82" s="116" t="str">
        <f t="shared" si="1807"/>
        <v/>
      </c>
      <c r="CE82" s="116" t="str">
        <f t="shared" si="1808"/>
        <v/>
      </c>
      <c r="CF82" s="116" t="str">
        <f t="shared" si="1809"/>
        <v/>
      </c>
      <c r="CJ82" s="116" t="str">
        <f t="shared" si="1810"/>
        <v/>
      </c>
      <c r="CK82" s="116" t="str">
        <f t="shared" si="1811"/>
        <v/>
      </c>
      <c r="CL82" s="116" t="str">
        <f t="shared" si="1812"/>
        <v/>
      </c>
      <c r="CP82" s="116" t="str">
        <f t="shared" si="1813"/>
        <v/>
      </c>
      <c r="CQ82" s="116" t="str">
        <f t="shared" si="1814"/>
        <v/>
      </c>
      <c r="CR82" s="116" t="str">
        <f t="shared" si="1815"/>
        <v/>
      </c>
      <c r="DH82" s="115" t="str">
        <f t="shared" si="1816"/>
        <v/>
      </c>
      <c r="DI82" s="115" t="str">
        <f t="shared" si="1726"/>
        <v/>
      </c>
      <c r="DJ82" s="115" t="str">
        <f t="shared" si="1727"/>
        <v/>
      </c>
      <c r="DK82" s="115" t="str">
        <f t="shared" si="1728"/>
        <v/>
      </c>
      <c r="DL82" s="115" t="str">
        <f t="shared" si="1729"/>
        <v/>
      </c>
      <c r="DM82" s="115" t="str">
        <f t="shared" si="1730"/>
        <v/>
      </c>
      <c r="DN82" s="115" t="str">
        <f t="shared" si="1731"/>
        <v/>
      </c>
      <c r="DO82" s="115" t="str">
        <f t="shared" si="1732"/>
        <v/>
      </c>
      <c r="DP82" s="115" t="str">
        <f t="shared" si="1733"/>
        <v/>
      </c>
      <c r="DQ82" s="115" t="str">
        <f t="shared" si="1734"/>
        <v/>
      </c>
      <c r="DR82" s="115" t="str">
        <f t="shared" si="1735"/>
        <v/>
      </c>
      <c r="DS82" s="115" t="str">
        <f t="shared" si="1736"/>
        <v/>
      </c>
      <c r="DT82" s="115" t="str">
        <f t="shared" si="1737"/>
        <v/>
      </c>
      <c r="DU82" s="115" t="str">
        <f t="shared" si="1738"/>
        <v/>
      </c>
      <c r="DV82" s="115" t="str">
        <f t="shared" si="1739"/>
        <v/>
      </c>
      <c r="DW82" s="115" t="str">
        <f t="shared" si="1740"/>
        <v/>
      </c>
      <c r="DX82" s="115" t="str">
        <f t="shared" si="1741"/>
        <v/>
      </c>
      <c r="DY82" s="115" t="str">
        <f t="shared" si="1742"/>
        <v/>
      </c>
      <c r="DZ82" s="115" t="str">
        <f t="shared" si="1743"/>
        <v/>
      </c>
      <c r="EA82" s="115" t="str">
        <f t="shared" si="1744"/>
        <v/>
      </c>
      <c r="EB82" s="115" t="str">
        <f t="shared" si="1745"/>
        <v/>
      </c>
      <c r="EC82" s="115" t="str">
        <f t="shared" si="1746"/>
        <v/>
      </c>
      <c r="ED82" s="115" t="str">
        <f t="shared" si="1747"/>
        <v/>
      </c>
      <c r="EE82" s="115" t="str">
        <f t="shared" si="1748"/>
        <v/>
      </c>
      <c r="EF82" s="115" t="str">
        <f t="shared" si="1749"/>
        <v/>
      </c>
      <c r="EG82" s="115" t="str">
        <f t="shared" si="1817"/>
        <v/>
      </c>
      <c r="EH82" s="115" t="str">
        <f t="shared" si="1818"/>
        <v/>
      </c>
      <c r="EI82" s="115" t="str">
        <f t="shared" si="1819"/>
        <v/>
      </c>
      <c r="EJ82" s="115" t="str">
        <f t="shared" si="1820"/>
        <v/>
      </c>
      <c r="EK82" s="115" t="str">
        <f t="shared" si="1821"/>
        <v/>
      </c>
      <c r="EL82" s="115" t="str">
        <f t="shared" si="1822"/>
        <v/>
      </c>
      <c r="EM82" s="115" t="str">
        <f t="shared" si="1823"/>
        <v/>
      </c>
      <c r="EN82" s="115" t="str">
        <f t="shared" si="1824"/>
        <v/>
      </c>
      <c r="EO82" s="115" t="str">
        <f t="shared" si="1825"/>
        <v/>
      </c>
      <c r="EP82" s="115" t="str">
        <f t="shared" si="1826"/>
        <v/>
      </c>
      <c r="EQ82" s="115" t="str">
        <f t="shared" si="1827"/>
        <v/>
      </c>
      <c r="ER82" s="115" t="str">
        <f t="shared" si="1828"/>
        <v/>
      </c>
      <c r="ES82" s="115" t="str">
        <f t="shared" si="1829"/>
        <v/>
      </c>
      <c r="ET82" s="115" t="str">
        <f t="shared" si="1830"/>
        <v/>
      </c>
      <c r="EU82" s="115" t="str">
        <f t="shared" si="1831"/>
        <v/>
      </c>
      <c r="EV82" s="115" t="str">
        <f t="shared" si="1832"/>
        <v/>
      </c>
      <c r="EW82" s="115" t="str">
        <f t="shared" si="1833"/>
        <v/>
      </c>
      <c r="EX82" s="115" t="str">
        <f t="shared" si="1834"/>
        <v/>
      </c>
      <c r="EY82" s="115" t="str">
        <f t="shared" si="1835"/>
        <v/>
      </c>
      <c r="EZ82" s="115" t="str">
        <f t="shared" si="1836"/>
        <v/>
      </c>
      <c r="FA82" s="115" t="str">
        <f t="shared" si="1837"/>
        <v/>
      </c>
      <c r="FB82" s="115" t="str">
        <f t="shared" si="1838"/>
        <v/>
      </c>
      <c r="FC82" s="115" t="str">
        <f t="shared" si="1839"/>
        <v/>
      </c>
      <c r="FD82" s="115" t="str">
        <f t="shared" si="1840"/>
        <v/>
      </c>
      <c r="FE82" s="115" t="str">
        <f t="shared" si="1841"/>
        <v/>
      </c>
      <c r="FF82" s="115">
        <f t="shared" si="2031"/>
        <v>48</v>
      </c>
      <c r="FG82" s="115" t="str">
        <f>IFERROR(SMALL($DN$3:$DN$422,$A$12),"")</f>
        <v/>
      </c>
      <c r="FH82" s="115">
        <f t="shared" si="2032"/>
        <v>82</v>
      </c>
      <c r="FI82" s="115" t="str">
        <f t="shared" si="1842"/>
        <v/>
      </c>
      <c r="FJ82" s="115" t="str">
        <f t="shared" si="1843"/>
        <v/>
      </c>
      <c r="FU82" s="100">
        <v>24</v>
      </c>
      <c r="FV82" s="219">
        <v>42</v>
      </c>
      <c r="FW82" s="218" t="s">
        <v>130</v>
      </c>
      <c r="GA82" s="212" t="str">
        <f t="shared" si="1515"/>
        <v/>
      </c>
      <c r="GB82" s="140" t="str">
        <f t="shared" si="1516"/>
        <v/>
      </c>
      <c r="GC82" s="126">
        <f>COUNTIF($BA$142:$BA$212,"&gt;0")</f>
        <v>0</v>
      </c>
      <c r="GD82" s="148">
        <f t="shared" si="1517"/>
        <v>0</v>
      </c>
      <c r="GE82" s="148" t="str">
        <f t="shared" si="1492"/>
        <v/>
      </c>
      <c r="GF82" s="127">
        <f>COUNTIF($BB$143:$BB$212,GF$3)</f>
        <v>0</v>
      </c>
      <c r="GG82" s="127">
        <f t="shared" ref="GG82:GN82" si="2192">COUNTIF($BB$143:$BB$212,GG$3)</f>
        <v>0</v>
      </c>
      <c r="GH82" s="127">
        <f t="shared" si="2192"/>
        <v>0</v>
      </c>
      <c r="GI82" s="127">
        <f t="shared" si="2192"/>
        <v>0</v>
      </c>
      <c r="GJ82" s="127">
        <f t="shared" si="2192"/>
        <v>0</v>
      </c>
      <c r="GK82" s="127">
        <f t="shared" si="2192"/>
        <v>0</v>
      </c>
      <c r="GL82" s="127">
        <f t="shared" si="2192"/>
        <v>0</v>
      </c>
      <c r="GM82" s="127">
        <f t="shared" si="2192"/>
        <v>0</v>
      </c>
      <c r="GN82" s="127">
        <f t="shared" si="2192"/>
        <v>0</v>
      </c>
      <c r="GO82" s="126">
        <f t="shared" si="1519"/>
        <v>0</v>
      </c>
      <c r="GP82" s="126" t="e">
        <f t="shared" si="1520"/>
        <v>#DIV/0!</v>
      </c>
      <c r="GQ82" s="126">
        <f>COUNTIF($BA$143:$BA$212,"&lt;45")-GN82</f>
        <v>0</v>
      </c>
      <c r="GR82" s="126">
        <f>COUNTIF($BA$143:$BA$212,"&lt;60")-GQ82</f>
        <v>0</v>
      </c>
      <c r="GS82" s="126">
        <f>COUNTIF($BA$143:$BA$212,"&lt;75")-GQ82-GR82</f>
        <v>0</v>
      </c>
      <c r="GT82" s="126">
        <f>COUNTIF($BA$143:$BA$212,"&lt;90")-GQ82-GR82-GS82</f>
        <v>0</v>
      </c>
      <c r="GU82" s="126">
        <f>COUNTIF($BA$143:$BA$212,"&gt;89")</f>
        <v>0</v>
      </c>
      <c r="GV82" s="126">
        <f>COUNTIF($BA$143:$BA$212,GV3)</f>
        <v>0</v>
      </c>
      <c r="GW82" s="126">
        <f>COUNTIF($BA$143:$BA$212,GW3)</f>
        <v>0</v>
      </c>
      <c r="GY82" s="115">
        <v>79</v>
      </c>
      <c r="GZ82" s="120">
        <f>IF('INPUT INF'!O$15="YES",GY82,"")</f>
        <v>79</v>
      </c>
      <c r="HA82" s="120" t="str">
        <f>HA81</f>
        <v>S D JOSHI</v>
      </c>
      <c r="HB82" s="120">
        <f>IF(GZ82="","",'INPUT INF'!L$15)</f>
        <v>48</v>
      </c>
      <c r="HC82" s="120" t="str">
        <f>'INPUT INF'!O$3</f>
        <v>B</v>
      </c>
      <c r="HD82" s="133" t="str">
        <f>IFERROR(INDEX(GB$31:GB$55,MATCH($HB82,$GA$31:$GA$55,0)),"")</f>
        <v>PHYS. EDU.</v>
      </c>
      <c r="HE82" s="133">
        <f>IFERROR(INDEX(GC$31:GC$55,MATCH($HB82,$GA$31:$GA$55,0)),"")</f>
        <v>1</v>
      </c>
      <c r="HF82" s="133">
        <f t="shared" ref="HF82" si="2193">IFERROR(INDEX(GD$31:GD$55,MATCH($HB82,$GA$31:$GA$55,0)),"")</f>
        <v>1</v>
      </c>
      <c r="HG82" s="133">
        <f t="shared" ref="HG82" si="2194">IFERROR(INDEX(GE$31:GE$55,MATCH($HB82,$GA$31:$GA$55,0)),"")</f>
        <v>100</v>
      </c>
      <c r="HH82" s="133">
        <f t="shared" ref="HH82" si="2195">IFERROR(INDEX(GF$31:GF$55,MATCH($HB82,$GA$31:$GA$55,0)),"")</f>
        <v>0</v>
      </c>
      <c r="HI82" s="133">
        <f t="shared" ref="HI82" si="2196">IFERROR(INDEX(GG$31:GG$55,MATCH($HB82,$GA$31:$GA$55,0)),"")</f>
        <v>0</v>
      </c>
      <c r="HJ82" s="133">
        <f t="shared" ref="HJ82" si="2197">IFERROR(INDEX(GH$31:GH$55,MATCH($HB82,$GA$31:$GA$55,0)),"")</f>
        <v>0</v>
      </c>
      <c r="HK82" s="133">
        <f t="shared" ref="HK82" si="2198">IFERROR(INDEX(GI$31:GI$55,MATCH($HB82,$GA$31:$GA$55,0)),"")</f>
        <v>1</v>
      </c>
      <c r="HL82" s="133">
        <f t="shared" ref="HL82" si="2199">IFERROR(INDEX(GJ$31:GJ$55,MATCH($HB82,$GA$31:$GA$55,0)),"")</f>
        <v>0</v>
      </c>
      <c r="HM82" s="133">
        <f t="shared" ref="HM82" si="2200">IFERROR(INDEX(GK$31:GK$55,MATCH($HB82,$GA$31:$GA$55,0)),"")</f>
        <v>0</v>
      </c>
      <c r="HN82" s="133">
        <f t="shared" ref="HN82" si="2201">IFERROR(INDEX(GL$31:GL$55,MATCH($HB82,$GA$31:$GA$55,0)),"")</f>
        <v>0</v>
      </c>
      <c r="HO82" s="133">
        <f t="shared" ref="HO82" si="2202">IFERROR(INDEX(GM$31:GM$55,MATCH($HB82,$GA$31:$GA$55,0)),"")</f>
        <v>0</v>
      </c>
      <c r="HP82" s="133">
        <f t="shared" ref="HP82" si="2203">IFERROR(INDEX(GN$31:GN$55,MATCH($HB82,$GA$31:$GA$55,0)),"")</f>
        <v>0</v>
      </c>
      <c r="HQ82" s="133">
        <f t="shared" ref="HQ82" si="2204">IFERROR(INDEX(GO$31:GO$55,MATCH($HB82,$GA$31:$GA$55,0)),"")</f>
        <v>5</v>
      </c>
      <c r="HR82" s="133">
        <f t="shared" ref="HR82" si="2205">IFERROR(INDEX(GP$31:GP$55,MATCH($HB82,$GA$31:$GA$55,0)),"")</f>
        <v>62.5</v>
      </c>
      <c r="HS82" s="133">
        <f t="shared" ref="HS82" si="2206">IFERROR(INDEX(GQ$31:GQ$55,MATCH($HB82,$GA$31:$GA$55,0)),"")</f>
        <v>0</v>
      </c>
      <c r="HT82" s="133">
        <f t="shared" ref="HT82" si="2207">IFERROR(INDEX(GR$31:GR$55,MATCH($HB82,$GA$31:$GA$55,0)),"")</f>
        <v>0</v>
      </c>
      <c r="HU82" s="133">
        <f t="shared" ref="HU82" si="2208">IFERROR(INDEX(GS$31:GS$55,MATCH($HB82,$GA$31:$GA$55,0)),"")</f>
        <v>0</v>
      </c>
      <c r="HV82" s="133">
        <f t="shared" ref="HV82" si="2209">IFERROR(INDEX(GT$31:GT$55,MATCH($HB82,$GA$31:$GA$55,0)),"")</f>
        <v>1</v>
      </c>
      <c r="HW82" s="133">
        <f t="shared" ref="HW82" si="2210">IFERROR(INDEX(GU$31:GU$55,MATCH($HB82,$GA$31:$GA$55,0)),"")</f>
        <v>0</v>
      </c>
      <c r="HX82" s="133">
        <f t="shared" ref="HX82" si="2211">IFERROR(INDEX(GV$31:GV$55,MATCH($HB82,$GA$31:$GA$55,0)),"")</f>
        <v>1</v>
      </c>
      <c r="HY82" s="133">
        <f t="shared" ref="HY82" si="2212">IFERROR(INDEX(GW$31:GW$55,MATCH($HB82,$GA$31:$GA$55,0)),"")</f>
        <v>0</v>
      </c>
      <c r="IA82" s="141" t="str">
        <f t="shared" si="1888"/>
        <v/>
      </c>
      <c r="IB82" s="131" t="str">
        <f t="shared" si="1889"/>
        <v/>
      </c>
      <c r="IC82" s="131" t="str">
        <f t="shared" si="1890"/>
        <v/>
      </c>
      <c r="ID82" s="131" t="str">
        <f t="shared" si="1891"/>
        <v/>
      </c>
      <c r="IE82" s="131" t="str">
        <f t="shared" si="1892"/>
        <v/>
      </c>
      <c r="IF82" s="131" t="str">
        <f t="shared" si="1893"/>
        <v/>
      </c>
      <c r="IG82" s="131" t="str">
        <f t="shared" si="1894"/>
        <v/>
      </c>
      <c r="IH82" s="131" t="str">
        <f t="shared" si="1895"/>
        <v/>
      </c>
      <c r="II82" s="131" t="str">
        <f t="shared" si="1896"/>
        <v/>
      </c>
      <c r="IJ82" s="131" t="str">
        <f t="shared" si="1897"/>
        <v/>
      </c>
      <c r="IK82" s="131" t="str">
        <f t="shared" si="1898"/>
        <v/>
      </c>
      <c r="IL82" s="131" t="str">
        <f t="shared" si="1899"/>
        <v/>
      </c>
      <c r="IM82" s="131" t="str">
        <f t="shared" si="1900"/>
        <v/>
      </c>
      <c r="IN82" s="131" t="str">
        <f t="shared" si="1901"/>
        <v/>
      </c>
      <c r="IO82" s="131" t="str">
        <f t="shared" si="1902"/>
        <v/>
      </c>
      <c r="IP82" s="131" t="str">
        <f t="shared" si="1903"/>
        <v/>
      </c>
      <c r="IQ82" s="131" t="str">
        <f t="shared" si="1904"/>
        <v/>
      </c>
      <c r="IR82" s="131" t="str">
        <f t="shared" si="1905"/>
        <v/>
      </c>
      <c r="IS82" s="131" t="str">
        <f t="shared" si="1906"/>
        <v/>
      </c>
      <c r="IT82" s="131" t="str">
        <f t="shared" si="1907"/>
        <v/>
      </c>
      <c r="IU82" s="131" t="str">
        <f t="shared" si="1908"/>
        <v/>
      </c>
      <c r="IV82" s="131" t="str">
        <f t="shared" si="1909"/>
        <v/>
      </c>
      <c r="IW82" s="131" t="str">
        <f t="shared" si="1910"/>
        <v/>
      </c>
      <c r="IX82" s="131" t="str">
        <f t="shared" si="1911"/>
        <v/>
      </c>
      <c r="IY82" s="131" t="str">
        <f t="shared" si="1912"/>
        <v/>
      </c>
      <c r="IZ82" s="131" t="str">
        <f t="shared" si="1913"/>
        <v/>
      </c>
      <c r="JC82" s="133"/>
      <c r="JD82" s="133" t="e">
        <f t="shared" si="2170"/>
        <v>#NUM!</v>
      </c>
      <c r="JE82" s="133"/>
      <c r="JF82" s="133" t="str">
        <f t="shared" si="2149"/>
        <v/>
      </c>
      <c r="JG82" s="133" t="str">
        <f t="shared" si="2149"/>
        <v/>
      </c>
      <c r="JH82" s="133" t="str">
        <f t="shared" si="2149"/>
        <v/>
      </c>
      <c r="JI82" s="133" t="str">
        <f t="shared" si="2149"/>
        <v/>
      </c>
      <c r="JJ82" s="133" t="str">
        <f t="shared" si="2149"/>
        <v/>
      </c>
      <c r="JK82" s="133" t="e">
        <f t="shared" si="1983"/>
        <v>#VALUE!</v>
      </c>
      <c r="JL82" s="133" t="str">
        <f t="shared" si="2150"/>
        <v/>
      </c>
      <c r="JM82" s="133" t="str">
        <f t="shared" si="2150"/>
        <v/>
      </c>
      <c r="JN82" s="133" t="str">
        <f t="shared" si="2150"/>
        <v/>
      </c>
      <c r="JO82" s="133" t="str">
        <f t="shared" si="2150"/>
        <v/>
      </c>
      <c r="JP82" s="133" t="str">
        <f t="shared" si="2150"/>
        <v/>
      </c>
      <c r="JQ82" s="133" t="str">
        <f t="shared" si="2150"/>
        <v/>
      </c>
      <c r="JR82" s="133" t="str">
        <f t="shared" si="2150"/>
        <v/>
      </c>
      <c r="JS82" s="133" t="str">
        <f t="shared" si="2150"/>
        <v/>
      </c>
      <c r="JT82" s="133" t="str">
        <f t="shared" si="2150"/>
        <v/>
      </c>
      <c r="JU82" s="133" t="str">
        <f t="shared" si="2150"/>
        <v/>
      </c>
      <c r="JV82" s="120" t="e">
        <f t="shared" si="1985"/>
        <v>#VALUE!</v>
      </c>
      <c r="JW82" s="143"/>
      <c r="JX82" s="143"/>
      <c r="JY82" s="143"/>
      <c r="JZ82" s="143"/>
      <c r="KA82" s="143"/>
      <c r="KB82" s="143"/>
    </row>
    <row r="83" spans="1:288" ht="15" customHeight="1" thickBot="1" x14ac:dyDescent="0.3">
      <c r="A83" s="115">
        <v>81</v>
      </c>
      <c r="B83" s="115">
        <f t="shared" si="2007"/>
        <v>12672046</v>
      </c>
      <c r="C83" s="115" t="s">
        <v>68</v>
      </c>
      <c r="D83" s="100" t="str">
        <f t="shared" si="1865"/>
        <v>B</v>
      </c>
      <c r="E83" s="100">
        <f t="shared" si="1772"/>
        <v>80</v>
      </c>
      <c r="F83" s="100" t="str">
        <f t="shared" si="1773"/>
        <v>C1</v>
      </c>
      <c r="G83" s="100">
        <f t="shared" si="1701"/>
        <v>81</v>
      </c>
      <c r="H83" s="100" t="str">
        <f t="shared" si="1774"/>
        <v>C1</v>
      </c>
      <c r="I83" s="100" t="str">
        <f t="shared" si="1702"/>
        <v/>
      </c>
      <c r="J83" s="100" t="str">
        <f t="shared" si="1775"/>
        <v/>
      </c>
      <c r="K83" s="100" t="str">
        <f t="shared" si="1703"/>
        <v/>
      </c>
      <c r="L83" s="100" t="str">
        <f t="shared" si="1776"/>
        <v/>
      </c>
      <c r="M83" s="100">
        <f t="shared" si="1704"/>
        <v>74</v>
      </c>
      <c r="N83" s="100" t="str">
        <f t="shared" si="1777"/>
        <v>B1</v>
      </c>
      <c r="O83" s="100">
        <f t="shared" si="1705"/>
        <v>67</v>
      </c>
      <c r="P83" s="100" t="str">
        <f t="shared" si="1778"/>
        <v>D1</v>
      </c>
      <c r="Q83" s="100" t="str">
        <f t="shared" si="1706"/>
        <v/>
      </c>
      <c r="R83" s="100" t="str">
        <f t="shared" si="1779"/>
        <v/>
      </c>
      <c r="S83" s="100" t="str">
        <f t="shared" si="1707"/>
        <v/>
      </c>
      <c r="T83" s="100" t="str">
        <f t="shared" si="1780"/>
        <v/>
      </c>
      <c r="U83" s="100" t="str">
        <f t="shared" si="1708"/>
        <v/>
      </c>
      <c r="V83" s="100" t="str">
        <f t="shared" si="1781"/>
        <v/>
      </c>
      <c r="W83" s="100" t="str">
        <f t="shared" si="1709"/>
        <v/>
      </c>
      <c r="X83" s="100" t="str">
        <f t="shared" si="1782"/>
        <v/>
      </c>
      <c r="Y83" s="100" t="str">
        <f t="shared" si="1710"/>
        <v/>
      </c>
      <c r="Z83" s="100" t="str">
        <f t="shared" si="1783"/>
        <v/>
      </c>
      <c r="AA83" s="100">
        <f t="shared" si="1711"/>
        <v>72</v>
      </c>
      <c r="AB83" s="100" t="str">
        <f t="shared" si="1784"/>
        <v>C1</v>
      </c>
      <c r="AC83" s="100" t="str">
        <f t="shared" si="1712"/>
        <v/>
      </c>
      <c r="AD83" s="100" t="str">
        <f t="shared" si="1785"/>
        <v/>
      </c>
      <c r="AE83" s="100" t="str">
        <f t="shared" si="1713"/>
        <v/>
      </c>
      <c r="AF83" s="100" t="str">
        <f t="shared" si="1786"/>
        <v/>
      </c>
      <c r="AG83" s="100" t="str">
        <f t="shared" si="1714"/>
        <v/>
      </c>
      <c r="AH83" s="100" t="str">
        <f t="shared" si="1787"/>
        <v/>
      </c>
      <c r="AI83" s="100" t="str">
        <f t="shared" si="1715"/>
        <v/>
      </c>
      <c r="AJ83" s="100" t="str">
        <f t="shared" si="1788"/>
        <v/>
      </c>
      <c r="AK83" s="100" t="str">
        <f t="shared" si="1716"/>
        <v/>
      </c>
      <c r="AL83" s="100" t="str">
        <f t="shared" si="1789"/>
        <v/>
      </c>
      <c r="AM83" s="100" t="str">
        <f t="shared" si="1717"/>
        <v/>
      </c>
      <c r="AN83" s="100" t="str">
        <f t="shared" si="1790"/>
        <v/>
      </c>
      <c r="AO83" s="100" t="str">
        <f t="shared" si="1718"/>
        <v/>
      </c>
      <c r="AP83" s="100" t="str">
        <f t="shared" si="1791"/>
        <v/>
      </c>
      <c r="AQ83" s="100" t="str">
        <f t="shared" si="1719"/>
        <v/>
      </c>
      <c r="AR83" s="100" t="str">
        <f t="shared" si="1792"/>
        <v/>
      </c>
      <c r="AS83" s="100" t="str">
        <f t="shared" si="1720"/>
        <v/>
      </c>
      <c r="AT83" s="100" t="str">
        <f t="shared" si="1793"/>
        <v/>
      </c>
      <c r="AU83" s="100" t="str">
        <f t="shared" si="1721"/>
        <v/>
      </c>
      <c r="AV83" s="100" t="str">
        <f t="shared" si="1794"/>
        <v/>
      </c>
      <c r="AW83" s="100" t="str">
        <f t="shared" si="1722"/>
        <v/>
      </c>
      <c r="AX83" s="100" t="str">
        <f t="shared" si="1795"/>
        <v/>
      </c>
      <c r="AY83" s="100" t="str">
        <f t="shared" si="1723"/>
        <v/>
      </c>
      <c r="AZ83" s="100" t="str">
        <f t="shared" si="1796"/>
        <v/>
      </c>
      <c r="BA83" s="100" t="str">
        <f t="shared" si="1724"/>
        <v/>
      </c>
      <c r="BB83" s="100" t="str">
        <f t="shared" si="1797"/>
        <v/>
      </c>
      <c r="BC83" s="100">
        <f>IFERROR(INDEX('INPUT INF'!$F$3:$F$601,MATCH($B83,'INPUT INF'!$A$3:$A$601,FALSE)),"")</f>
        <v>0</v>
      </c>
      <c r="BD83" s="100">
        <f t="shared" si="1725"/>
        <v>0</v>
      </c>
      <c r="BE83" s="100" t="str">
        <f t="shared" si="1798"/>
        <v/>
      </c>
      <c r="BF83" s="100">
        <f t="shared" si="1799"/>
        <v>374</v>
      </c>
      <c r="BG83" s="115" t="str">
        <f t="shared" si="1800"/>
        <v>PASS</v>
      </c>
      <c r="BH83" s="115">
        <f>IF(AND('INPUT INF'!$O$1="X",BG83="PASS"),BF83,IF($BG83="","0",IF('INPUT INF'!$N$63="YES",$BF83,"")))</f>
        <v>374</v>
      </c>
      <c r="BI83" s="115">
        <f>IF($BG83="","0",IF('INPUT INF'!$O$64="YES",$BF83,"0"))</f>
        <v>374</v>
      </c>
      <c r="BJ83" s="115" t="str">
        <f>IF($BG83="","0",IF('INPUT INF'!$O$65="YES",$BF83,"0"))</f>
        <v>0</v>
      </c>
      <c r="BL83" s="116" t="str">
        <f t="shared" si="1801"/>
        <v/>
      </c>
      <c r="BM83" s="116" t="str">
        <f t="shared" si="1802"/>
        <v/>
      </c>
      <c r="BN83" s="116" t="str">
        <f t="shared" si="1802"/>
        <v/>
      </c>
      <c r="BR83" s="116" t="str">
        <f t="shared" si="1803"/>
        <v/>
      </c>
      <c r="BS83" s="116" t="str">
        <f t="shared" si="1804"/>
        <v/>
      </c>
      <c r="BT83" s="116" t="str">
        <f t="shared" si="1804"/>
        <v/>
      </c>
      <c r="BX83" s="116" t="str">
        <f t="shared" si="1805"/>
        <v/>
      </c>
      <c r="BY83" s="116" t="str">
        <f t="shared" si="1806"/>
        <v/>
      </c>
      <c r="BZ83" s="116" t="str">
        <f t="shared" si="1806"/>
        <v/>
      </c>
      <c r="CD83" s="116" t="str">
        <f t="shared" si="1807"/>
        <v/>
      </c>
      <c r="CE83" s="116" t="str">
        <f t="shared" si="1808"/>
        <v/>
      </c>
      <c r="CF83" s="116" t="str">
        <f t="shared" si="1809"/>
        <v/>
      </c>
      <c r="CJ83" s="116" t="str">
        <f t="shared" si="1810"/>
        <v/>
      </c>
      <c r="CK83" s="116" t="str">
        <f t="shared" si="1811"/>
        <v/>
      </c>
      <c r="CL83" s="116" t="str">
        <f t="shared" si="1812"/>
        <v/>
      </c>
      <c r="CP83" s="116" t="str">
        <f t="shared" si="1813"/>
        <v/>
      </c>
      <c r="CQ83" s="116" t="str">
        <f t="shared" si="1814"/>
        <v/>
      </c>
      <c r="CR83" s="116" t="str">
        <f t="shared" si="1815"/>
        <v/>
      </c>
      <c r="CZ83" s="115" t="str">
        <f>'INPUT INF'!L65</f>
        <v>HUMANITIES</v>
      </c>
      <c r="DA83" s="115" t="s">
        <v>56</v>
      </c>
      <c r="DB83" s="100" t="str">
        <f>DB73</f>
        <v>II SHIFT</v>
      </c>
      <c r="DH83" s="115" t="str">
        <f t="shared" si="1816"/>
        <v/>
      </c>
      <c r="DI83" s="115" t="str">
        <f t="shared" si="1726"/>
        <v/>
      </c>
      <c r="DJ83" s="115" t="str">
        <f t="shared" si="1727"/>
        <v/>
      </c>
      <c r="DK83" s="115" t="str">
        <f t="shared" si="1728"/>
        <v/>
      </c>
      <c r="DL83" s="115" t="str">
        <f t="shared" si="1729"/>
        <v/>
      </c>
      <c r="DM83" s="115" t="str">
        <f t="shared" si="1730"/>
        <v/>
      </c>
      <c r="DN83" s="115" t="str">
        <f t="shared" si="1731"/>
        <v/>
      </c>
      <c r="DO83" s="115" t="str">
        <f t="shared" si="1732"/>
        <v/>
      </c>
      <c r="DP83" s="115" t="str">
        <f t="shared" si="1733"/>
        <v/>
      </c>
      <c r="DQ83" s="115" t="str">
        <f t="shared" si="1734"/>
        <v/>
      </c>
      <c r="DR83" s="115" t="str">
        <f t="shared" si="1735"/>
        <v/>
      </c>
      <c r="DS83" s="115" t="str">
        <f t="shared" si="1736"/>
        <v/>
      </c>
      <c r="DT83" s="115" t="str">
        <f t="shared" si="1737"/>
        <v/>
      </c>
      <c r="DU83" s="115" t="str">
        <f t="shared" si="1738"/>
        <v/>
      </c>
      <c r="DV83" s="115" t="str">
        <f t="shared" si="1739"/>
        <v/>
      </c>
      <c r="DW83" s="115" t="str">
        <f t="shared" si="1740"/>
        <v/>
      </c>
      <c r="DX83" s="115" t="str">
        <f t="shared" si="1741"/>
        <v/>
      </c>
      <c r="DY83" s="115" t="str">
        <f t="shared" si="1742"/>
        <v/>
      </c>
      <c r="DZ83" s="115" t="str">
        <f t="shared" si="1743"/>
        <v/>
      </c>
      <c r="EA83" s="115" t="str">
        <f t="shared" si="1744"/>
        <v/>
      </c>
      <c r="EB83" s="115" t="str">
        <f t="shared" si="1745"/>
        <v/>
      </c>
      <c r="EC83" s="115" t="str">
        <f t="shared" si="1746"/>
        <v/>
      </c>
      <c r="ED83" s="115" t="str">
        <f t="shared" si="1747"/>
        <v/>
      </c>
      <c r="EE83" s="115" t="str">
        <f t="shared" si="1748"/>
        <v/>
      </c>
      <c r="EF83" s="115" t="str">
        <f t="shared" si="1749"/>
        <v/>
      </c>
      <c r="EG83" s="115" t="str">
        <f t="shared" si="1817"/>
        <v/>
      </c>
      <c r="EH83" s="115" t="str">
        <f t="shared" si="1818"/>
        <v/>
      </c>
      <c r="EI83" s="115" t="str">
        <f t="shared" si="1819"/>
        <v/>
      </c>
      <c r="EJ83" s="115" t="str">
        <f t="shared" si="1820"/>
        <v/>
      </c>
      <c r="EK83" s="115" t="str">
        <f t="shared" si="1821"/>
        <v/>
      </c>
      <c r="EL83" s="115" t="str">
        <f t="shared" si="1822"/>
        <v/>
      </c>
      <c r="EM83" s="115" t="str">
        <f t="shared" si="1823"/>
        <v/>
      </c>
      <c r="EN83" s="115" t="str">
        <f t="shared" si="1824"/>
        <v/>
      </c>
      <c r="EO83" s="115" t="str">
        <f t="shared" si="1825"/>
        <v/>
      </c>
      <c r="EP83" s="115" t="str">
        <f t="shared" si="1826"/>
        <v/>
      </c>
      <c r="EQ83" s="115" t="str">
        <f t="shared" si="1827"/>
        <v/>
      </c>
      <c r="ER83" s="115" t="str">
        <f t="shared" si="1828"/>
        <v/>
      </c>
      <c r="ES83" s="115" t="str">
        <f t="shared" si="1829"/>
        <v/>
      </c>
      <c r="ET83" s="115" t="str">
        <f t="shared" si="1830"/>
        <v/>
      </c>
      <c r="EU83" s="115" t="str">
        <f t="shared" si="1831"/>
        <v/>
      </c>
      <c r="EV83" s="115" t="str">
        <f t="shared" si="1832"/>
        <v/>
      </c>
      <c r="EW83" s="115" t="str">
        <f t="shared" si="1833"/>
        <v/>
      </c>
      <c r="EX83" s="115" t="str">
        <f t="shared" si="1834"/>
        <v/>
      </c>
      <c r="EY83" s="115" t="str">
        <f t="shared" si="1835"/>
        <v/>
      </c>
      <c r="EZ83" s="115" t="str">
        <f t="shared" si="1836"/>
        <v/>
      </c>
      <c r="FA83" s="115" t="str">
        <f t="shared" si="1837"/>
        <v/>
      </c>
      <c r="FB83" s="115" t="str">
        <f t="shared" si="1838"/>
        <v/>
      </c>
      <c r="FC83" s="115" t="str">
        <f t="shared" si="1839"/>
        <v/>
      </c>
      <c r="FD83" s="115" t="str">
        <f t="shared" si="1840"/>
        <v/>
      </c>
      <c r="FE83" s="115" t="str">
        <f t="shared" si="1841"/>
        <v/>
      </c>
      <c r="FF83" s="115">
        <f>FU10</f>
        <v>44</v>
      </c>
      <c r="FG83" s="115">
        <f>IFERROR(SMALL($DO$3:$DO$422,$A$3),"")</f>
        <v>12672021</v>
      </c>
      <c r="FH83" s="115">
        <f>IFERROR(LARGE($S$3:$S$422,$A$3),"")</f>
        <v>96</v>
      </c>
      <c r="FI83" s="115">
        <f t="shared" si="1842"/>
        <v>81</v>
      </c>
      <c r="FJ83" s="115" t="str">
        <f t="shared" si="1843"/>
        <v/>
      </c>
      <c r="FU83" s="100">
        <v>25</v>
      </c>
      <c r="FV83" s="219">
        <v>41</v>
      </c>
      <c r="FW83" s="218" t="s">
        <v>168</v>
      </c>
      <c r="GY83" s="115">
        <v>80</v>
      </c>
      <c r="GZ83" s="120" t="str">
        <f>IF('INPUT INF'!P$15="YES",GY83,"")</f>
        <v/>
      </c>
      <c r="HA83" s="120" t="str">
        <f t="shared" ref="HA83:HA87" si="2213">HA82</f>
        <v>S D JOSHI</v>
      </c>
      <c r="HB83" s="120" t="str">
        <f>IF(GZ83="","",'INPUT INF'!L$15)</f>
        <v/>
      </c>
      <c r="HC83" s="120" t="str">
        <f>'INPUT INF'!P$3</f>
        <v>C</v>
      </c>
      <c r="HD83" s="133" t="str">
        <f>IFERROR(INDEX(GB$58:GB$82,MATCH($HB83,$GA$58:$GA$82,0)),"")</f>
        <v/>
      </c>
      <c r="HE83" s="133">
        <f>IFERROR(INDEX(GC$58:GC$82,MATCH($HB83,$GA$58:$GA$82,0)),"")</f>
        <v>0</v>
      </c>
      <c r="HF83" s="133">
        <f t="shared" ref="HF83" si="2214">IFERROR(INDEX(GD$58:GD$82,MATCH($HB83,$GA$58:$GA$82,0)),"")</f>
        <v>0</v>
      </c>
      <c r="HG83" s="133" t="str">
        <f t="shared" ref="HG83" si="2215">IFERROR(INDEX(GE$58:GE$82,MATCH($HB83,$GA$58:$GA$82,0)),"")</f>
        <v/>
      </c>
      <c r="HH83" s="133">
        <f t="shared" ref="HH83" si="2216">IFERROR(INDEX(GF$58:GF$82,MATCH($HB83,$GA$58:$GA$82,0)),"")</f>
        <v>0</v>
      </c>
      <c r="HI83" s="133">
        <f t="shared" ref="HI83" si="2217">IFERROR(INDEX(GG$58:GG$82,MATCH($HB83,$GA$58:$GA$82,0)),"")</f>
        <v>0</v>
      </c>
      <c r="HJ83" s="133">
        <f t="shared" ref="HJ83" si="2218">IFERROR(INDEX(GH$58:GH$82,MATCH($HB83,$GA$58:$GA$82,0)),"")</f>
        <v>0</v>
      </c>
      <c r="HK83" s="133">
        <f t="shared" ref="HK83" si="2219">IFERROR(INDEX(GI$58:GI$82,MATCH($HB83,$GA$58:$GA$82,0)),"")</f>
        <v>0</v>
      </c>
      <c r="HL83" s="133">
        <f t="shared" ref="HL83" si="2220">IFERROR(INDEX(GJ$58:GJ$82,MATCH($HB83,$GA$58:$GA$82,0)),"")</f>
        <v>0</v>
      </c>
      <c r="HM83" s="133">
        <f t="shared" ref="HM83" si="2221">IFERROR(INDEX(GK$58:GK$82,MATCH($HB83,$GA$58:$GA$82,0)),"")</f>
        <v>0</v>
      </c>
      <c r="HN83" s="133">
        <f t="shared" ref="HN83" si="2222">IFERROR(INDEX(GL$58:GL$82,MATCH($HB83,$GA$58:$GA$82,0)),"")</f>
        <v>0</v>
      </c>
      <c r="HO83" s="133">
        <f t="shared" ref="HO83" si="2223">IFERROR(INDEX(GM$58:GM$82,MATCH($HB83,$GA$58:$GA$82,0)),"")</f>
        <v>0</v>
      </c>
      <c r="HP83" s="133">
        <f t="shared" ref="HP83" si="2224">IFERROR(INDEX(GN$58:GN$82,MATCH($HB83,$GA$58:$GA$82,0)),"")</f>
        <v>0</v>
      </c>
      <c r="HQ83" s="133">
        <f t="shared" ref="HQ83" si="2225">IFERROR(INDEX(GO$58:GO$82,MATCH($HB83,$GA$58:$GA$82,0)),"")</f>
        <v>0</v>
      </c>
      <c r="HR83" s="133" t="str">
        <f t="shared" ref="HR83" si="2226">IFERROR(INDEX(GP$58:GP$82,MATCH($HB83,$GA$58:$GA$82,0)),"")</f>
        <v/>
      </c>
      <c r="HS83" s="133">
        <f t="shared" ref="HS83" si="2227">IFERROR(INDEX(GQ$58:GQ$82,MATCH($HB83,$GA$58:$GA$82,0)),"")</f>
        <v>0</v>
      </c>
      <c r="HT83" s="133">
        <f t="shared" ref="HT83" si="2228">IFERROR(INDEX(GR$58:GR$82,MATCH($HB83,$GA$58:$GA$82,0)),"")</f>
        <v>0</v>
      </c>
      <c r="HU83" s="133">
        <f t="shared" ref="HU83" si="2229">IFERROR(INDEX(GS$58:GS$82,MATCH($HB83,$GA$58:$GA$82,0)),"")</f>
        <v>0</v>
      </c>
      <c r="HV83" s="133">
        <f t="shared" ref="HV83" si="2230">IFERROR(INDEX(GT$58:GT$82,MATCH($HB83,$GA$58:$GA$82,0)),"")</f>
        <v>0</v>
      </c>
      <c r="HW83" s="133">
        <f t="shared" ref="HW83" si="2231">IFERROR(INDEX(GU$58:GU$82,MATCH($HB83,$GA$58:$GA$82,0)),"")</f>
        <v>0</v>
      </c>
      <c r="HX83" s="133">
        <f t="shared" ref="HX83" si="2232">IFERROR(INDEX(GV$58:GV$82,MATCH($HB83,$GA$58:$GA$82,0)),"")</f>
        <v>0</v>
      </c>
      <c r="HY83" s="133">
        <f t="shared" ref="HY83" si="2233">IFERROR(INDEX(GW$58:GW$82,MATCH($HB83,$GA$58:$GA$82,0)),"")</f>
        <v>0</v>
      </c>
      <c r="IA83" s="141" t="str">
        <f t="shared" si="1888"/>
        <v/>
      </c>
      <c r="IB83" s="131" t="str">
        <f t="shared" si="1889"/>
        <v/>
      </c>
      <c r="IC83" s="131" t="str">
        <f t="shared" si="1890"/>
        <v/>
      </c>
      <c r="ID83" s="131" t="str">
        <f t="shared" si="1891"/>
        <v/>
      </c>
      <c r="IE83" s="131" t="str">
        <f t="shared" si="1892"/>
        <v/>
      </c>
      <c r="IF83" s="131" t="str">
        <f t="shared" si="1893"/>
        <v/>
      </c>
      <c r="IG83" s="131" t="str">
        <f t="shared" si="1894"/>
        <v/>
      </c>
      <c r="IH83" s="131" t="str">
        <f t="shared" si="1895"/>
        <v/>
      </c>
      <c r="II83" s="131" t="str">
        <f t="shared" si="1896"/>
        <v/>
      </c>
      <c r="IJ83" s="131" t="str">
        <f t="shared" si="1897"/>
        <v/>
      </c>
      <c r="IK83" s="131" t="str">
        <f t="shared" si="1898"/>
        <v/>
      </c>
      <c r="IL83" s="131" t="str">
        <f t="shared" si="1899"/>
        <v/>
      </c>
      <c r="IM83" s="131" t="str">
        <f t="shared" si="1900"/>
        <v/>
      </c>
      <c r="IN83" s="131" t="str">
        <f t="shared" si="1901"/>
        <v/>
      </c>
      <c r="IO83" s="131" t="str">
        <f t="shared" si="1902"/>
        <v/>
      </c>
      <c r="IP83" s="131" t="str">
        <f t="shared" si="1903"/>
        <v/>
      </c>
      <c r="IQ83" s="131" t="str">
        <f t="shared" si="1904"/>
        <v/>
      </c>
      <c r="IR83" s="131" t="str">
        <f t="shared" si="1905"/>
        <v/>
      </c>
      <c r="IS83" s="131" t="str">
        <f t="shared" si="1906"/>
        <v/>
      </c>
      <c r="IT83" s="131" t="str">
        <f t="shared" si="1907"/>
        <v/>
      </c>
      <c r="IU83" s="131" t="str">
        <f t="shared" si="1908"/>
        <v/>
      </c>
      <c r="IV83" s="131" t="str">
        <f t="shared" si="1909"/>
        <v/>
      </c>
      <c r="IW83" s="131" t="str">
        <f t="shared" si="1910"/>
        <v/>
      </c>
      <c r="IX83" s="131" t="str">
        <f t="shared" si="1911"/>
        <v/>
      </c>
      <c r="IY83" s="131" t="str">
        <f t="shared" si="1912"/>
        <v/>
      </c>
      <c r="IZ83" s="131" t="str">
        <f t="shared" si="1913"/>
        <v/>
      </c>
      <c r="JC83" s="133"/>
      <c r="JD83" s="133" t="e">
        <f t="shared" si="2170"/>
        <v>#NUM!</v>
      </c>
      <c r="JE83" s="133"/>
      <c r="JF83" s="133" t="str">
        <f t="shared" si="2149"/>
        <v/>
      </c>
      <c r="JG83" s="133" t="str">
        <f t="shared" si="2149"/>
        <v/>
      </c>
      <c r="JH83" s="133" t="str">
        <f t="shared" si="2149"/>
        <v/>
      </c>
      <c r="JI83" s="133" t="str">
        <f t="shared" si="2149"/>
        <v/>
      </c>
      <c r="JJ83" s="133" t="str">
        <f t="shared" si="2149"/>
        <v/>
      </c>
      <c r="JK83" s="133" t="e">
        <f t="shared" si="1983"/>
        <v>#VALUE!</v>
      </c>
      <c r="JL83" s="133" t="str">
        <f t="shared" si="2150"/>
        <v/>
      </c>
      <c r="JM83" s="133" t="str">
        <f t="shared" si="2150"/>
        <v/>
      </c>
      <c r="JN83" s="133" t="str">
        <f t="shared" si="2150"/>
        <v/>
      </c>
      <c r="JO83" s="133" t="str">
        <f t="shared" si="2150"/>
        <v/>
      </c>
      <c r="JP83" s="133" t="str">
        <f t="shared" si="2150"/>
        <v/>
      </c>
      <c r="JQ83" s="133" t="str">
        <f t="shared" si="2150"/>
        <v/>
      </c>
      <c r="JR83" s="133" t="str">
        <f t="shared" si="2150"/>
        <v/>
      </c>
      <c r="JS83" s="133" t="str">
        <f t="shared" si="2150"/>
        <v/>
      </c>
      <c r="JT83" s="133" t="str">
        <f t="shared" si="2150"/>
        <v/>
      </c>
      <c r="JU83" s="133" t="str">
        <f t="shared" si="2150"/>
        <v/>
      </c>
      <c r="JV83" s="120" t="e">
        <f t="shared" si="1985"/>
        <v>#VALUE!</v>
      </c>
      <c r="JW83" s="143"/>
      <c r="JX83" s="143"/>
      <c r="JY83" s="143"/>
      <c r="JZ83" s="143"/>
      <c r="KA83" s="143"/>
      <c r="KB83" s="143"/>
    </row>
    <row r="84" spans="1:288" ht="15" customHeight="1" thickBot="1" x14ac:dyDescent="0.3">
      <c r="A84" s="115">
        <v>82</v>
      </c>
      <c r="B84" s="115">
        <f t="shared" si="2007"/>
        <v>12672047</v>
      </c>
      <c r="C84" s="115" t="s">
        <v>68</v>
      </c>
      <c r="D84" s="100" t="str">
        <f t="shared" si="1865"/>
        <v>B</v>
      </c>
      <c r="E84" s="100" t="str">
        <f t="shared" si="1772"/>
        <v/>
      </c>
      <c r="F84" s="100" t="str">
        <f t="shared" si="1773"/>
        <v/>
      </c>
      <c r="G84" s="100">
        <f t="shared" si="1701"/>
        <v>81</v>
      </c>
      <c r="H84" s="100" t="str">
        <f t="shared" si="1774"/>
        <v>C1</v>
      </c>
      <c r="I84" s="100" t="str">
        <f t="shared" si="1702"/>
        <v/>
      </c>
      <c r="J84" s="100" t="str">
        <f t="shared" si="1775"/>
        <v/>
      </c>
      <c r="K84" s="100">
        <f t="shared" si="1703"/>
        <v>68</v>
      </c>
      <c r="L84" s="100" t="str">
        <f t="shared" si="1776"/>
        <v>C2</v>
      </c>
      <c r="M84" s="100">
        <f t="shared" si="1704"/>
        <v>56</v>
      </c>
      <c r="N84" s="100" t="str">
        <f t="shared" si="1777"/>
        <v>C2</v>
      </c>
      <c r="O84" s="100">
        <f t="shared" si="1705"/>
        <v>57</v>
      </c>
      <c r="P84" s="100" t="str">
        <f t="shared" si="1778"/>
        <v>D2</v>
      </c>
      <c r="Q84" s="100" t="str">
        <f t="shared" si="1706"/>
        <v/>
      </c>
      <c r="R84" s="100" t="str">
        <f t="shared" si="1779"/>
        <v/>
      </c>
      <c r="S84" s="100" t="str">
        <f t="shared" si="1707"/>
        <v/>
      </c>
      <c r="T84" s="100" t="str">
        <f t="shared" si="1780"/>
        <v/>
      </c>
      <c r="U84" s="100" t="str">
        <f t="shared" si="1708"/>
        <v/>
      </c>
      <c r="V84" s="100" t="str">
        <f t="shared" si="1781"/>
        <v/>
      </c>
      <c r="W84" s="100" t="str">
        <f t="shared" si="1709"/>
        <v/>
      </c>
      <c r="X84" s="100" t="str">
        <f t="shared" si="1782"/>
        <v/>
      </c>
      <c r="Y84" s="100" t="str">
        <f t="shared" si="1710"/>
        <v/>
      </c>
      <c r="Z84" s="100" t="str">
        <f t="shared" si="1783"/>
        <v/>
      </c>
      <c r="AA84" s="100">
        <f t="shared" si="1711"/>
        <v>55</v>
      </c>
      <c r="AB84" s="100" t="str">
        <f t="shared" si="1784"/>
        <v>D1</v>
      </c>
      <c r="AC84" s="100" t="str">
        <f t="shared" si="1712"/>
        <v/>
      </c>
      <c r="AD84" s="100" t="str">
        <f t="shared" si="1785"/>
        <v/>
      </c>
      <c r="AE84" s="100" t="str">
        <f t="shared" si="1713"/>
        <v/>
      </c>
      <c r="AF84" s="100" t="str">
        <f t="shared" si="1786"/>
        <v/>
      </c>
      <c r="AG84" s="100" t="str">
        <f t="shared" si="1714"/>
        <v/>
      </c>
      <c r="AH84" s="100" t="str">
        <f t="shared" si="1787"/>
        <v/>
      </c>
      <c r="AI84" s="100" t="str">
        <f t="shared" si="1715"/>
        <v/>
      </c>
      <c r="AJ84" s="100" t="str">
        <f t="shared" si="1788"/>
        <v/>
      </c>
      <c r="AK84" s="100" t="str">
        <f t="shared" si="1716"/>
        <v/>
      </c>
      <c r="AL84" s="100" t="str">
        <f t="shared" si="1789"/>
        <v/>
      </c>
      <c r="AM84" s="100" t="str">
        <f t="shared" si="1717"/>
        <v/>
      </c>
      <c r="AN84" s="100" t="str">
        <f t="shared" si="1790"/>
        <v/>
      </c>
      <c r="AO84" s="100" t="str">
        <f t="shared" si="1718"/>
        <v/>
      </c>
      <c r="AP84" s="100" t="str">
        <f t="shared" si="1791"/>
        <v/>
      </c>
      <c r="AQ84" s="100" t="str">
        <f t="shared" si="1719"/>
        <v/>
      </c>
      <c r="AR84" s="100" t="str">
        <f t="shared" si="1792"/>
        <v/>
      </c>
      <c r="AS84" s="100" t="str">
        <f t="shared" si="1720"/>
        <v/>
      </c>
      <c r="AT84" s="100" t="str">
        <f t="shared" si="1793"/>
        <v/>
      </c>
      <c r="AU84" s="100" t="str">
        <f t="shared" si="1721"/>
        <v/>
      </c>
      <c r="AV84" s="100" t="str">
        <f t="shared" si="1794"/>
        <v/>
      </c>
      <c r="AW84" s="100" t="str">
        <f t="shared" si="1722"/>
        <v/>
      </c>
      <c r="AX84" s="100" t="str">
        <f t="shared" si="1795"/>
        <v/>
      </c>
      <c r="AY84" s="100" t="str">
        <f t="shared" si="1723"/>
        <v/>
      </c>
      <c r="AZ84" s="100" t="str">
        <f t="shared" si="1796"/>
        <v/>
      </c>
      <c r="BA84" s="100" t="str">
        <f t="shared" si="1724"/>
        <v/>
      </c>
      <c r="BB84" s="100" t="str">
        <f t="shared" si="1797"/>
        <v/>
      </c>
      <c r="BC84" s="100">
        <f>IFERROR(INDEX('INPUT INF'!$F$3:$F$601,MATCH($B84,'INPUT INF'!$A$3:$A$601,FALSE)),"")</f>
        <v>0</v>
      </c>
      <c r="BD84" s="100">
        <f t="shared" si="1725"/>
        <v>0</v>
      </c>
      <c r="BE84" s="100" t="str">
        <f t="shared" si="1798"/>
        <v/>
      </c>
      <c r="BF84" s="100">
        <f t="shared" si="1799"/>
        <v>317</v>
      </c>
      <c r="BG84" s="115" t="str">
        <f t="shared" si="1800"/>
        <v>PASS</v>
      </c>
      <c r="BH84" s="115">
        <f>IF(AND('INPUT INF'!$O$1="X",BG84="PASS"),BF84,IF($BG84="","0",IF('INPUT INF'!$N$63="YES",$BF84,"")))</f>
        <v>317</v>
      </c>
      <c r="BI84" s="115">
        <f>IF($BG84="","0",IF('INPUT INF'!$O$64="YES",$BF84,"0"))</f>
        <v>317</v>
      </c>
      <c r="BJ84" s="115" t="str">
        <f>IF($BG84="","0",IF('INPUT INF'!$O$65="YES",$BF84,"0"))</f>
        <v>0</v>
      </c>
      <c r="BL84" s="116" t="str">
        <f t="shared" si="1801"/>
        <v/>
      </c>
      <c r="BM84" s="116" t="str">
        <f t="shared" si="1802"/>
        <v/>
      </c>
      <c r="BN84" s="116" t="str">
        <f t="shared" si="1802"/>
        <v/>
      </c>
      <c r="BR84" s="116" t="str">
        <f t="shared" si="1803"/>
        <v/>
      </c>
      <c r="BS84" s="116" t="str">
        <f t="shared" si="1804"/>
        <v/>
      </c>
      <c r="BT84" s="116" t="str">
        <f t="shared" si="1804"/>
        <v/>
      </c>
      <c r="BX84" s="116" t="str">
        <f t="shared" si="1805"/>
        <v/>
      </c>
      <c r="BY84" s="116" t="str">
        <f t="shared" si="1806"/>
        <v/>
      </c>
      <c r="BZ84" s="116" t="str">
        <f t="shared" si="1806"/>
        <v/>
      </c>
      <c r="CD84" s="116" t="str">
        <f t="shared" si="1807"/>
        <v/>
      </c>
      <c r="CE84" s="116" t="str">
        <f t="shared" si="1808"/>
        <v/>
      </c>
      <c r="CF84" s="116" t="str">
        <f t="shared" si="1809"/>
        <v/>
      </c>
      <c r="CJ84" s="116" t="str">
        <f t="shared" si="1810"/>
        <v/>
      </c>
      <c r="CK84" s="116" t="str">
        <f t="shared" si="1811"/>
        <v/>
      </c>
      <c r="CL84" s="116" t="str">
        <f t="shared" si="1812"/>
        <v/>
      </c>
      <c r="CP84" s="116" t="str">
        <f t="shared" si="1813"/>
        <v/>
      </c>
      <c r="CQ84" s="116" t="str">
        <f t="shared" si="1814"/>
        <v/>
      </c>
      <c r="CR84" s="116" t="str">
        <f t="shared" si="1815"/>
        <v/>
      </c>
      <c r="CX84" s="133" t="s">
        <v>49</v>
      </c>
      <c r="CY84" s="137" t="s">
        <v>27</v>
      </c>
      <c r="CZ84" s="137" t="s">
        <v>40</v>
      </c>
      <c r="DA84" s="138" t="s">
        <v>28</v>
      </c>
      <c r="DB84" s="137" t="s">
        <v>29</v>
      </c>
      <c r="DC84" s="137" t="s">
        <v>58</v>
      </c>
      <c r="DD84" s="139" t="s">
        <v>108</v>
      </c>
      <c r="DE84" s="139" t="s">
        <v>37</v>
      </c>
      <c r="DH84" s="115" t="str">
        <f t="shared" si="1816"/>
        <v/>
      </c>
      <c r="DI84" s="115" t="str">
        <f t="shared" si="1726"/>
        <v/>
      </c>
      <c r="DJ84" s="115" t="str">
        <f t="shared" si="1727"/>
        <v/>
      </c>
      <c r="DK84" s="115" t="str">
        <f t="shared" si="1728"/>
        <v/>
      </c>
      <c r="DL84" s="115" t="str">
        <f t="shared" si="1729"/>
        <v/>
      </c>
      <c r="DM84" s="115" t="str">
        <f t="shared" si="1730"/>
        <v/>
      </c>
      <c r="DN84" s="115" t="str">
        <f t="shared" si="1731"/>
        <v/>
      </c>
      <c r="DO84" s="115" t="str">
        <f t="shared" si="1732"/>
        <v/>
      </c>
      <c r="DP84" s="115" t="str">
        <f t="shared" si="1733"/>
        <v/>
      </c>
      <c r="DQ84" s="115" t="str">
        <f t="shared" si="1734"/>
        <v/>
      </c>
      <c r="DR84" s="115" t="str">
        <f t="shared" si="1735"/>
        <v/>
      </c>
      <c r="DS84" s="115" t="str">
        <f t="shared" si="1736"/>
        <v/>
      </c>
      <c r="DT84" s="115" t="str">
        <f t="shared" si="1737"/>
        <v/>
      </c>
      <c r="DU84" s="115" t="str">
        <f t="shared" si="1738"/>
        <v/>
      </c>
      <c r="DV84" s="115" t="str">
        <f t="shared" si="1739"/>
        <v/>
      </c>
      <c r="DW84" s="115" t="str">
        <f t="shared" si="1740"/>
        <v/>
      </c>
      <c r="DX84" s="115" t="str">
        <f t="shared" si="1741"/>
        <v/>
      </c>
      <c r="DY84" s="115" t="str">
        <f t="shared" si="1742"/>
        <v/>
      </c>
      <c r="DZ84" s="115" t="str">
        <f t="shared" si="1743"/>
        <v/>
      </c>
      <c r="EA84" s="115" t="str">
        <f t="shared" si="1744"/>
        <v/>
      </c>
      <c r="EB84" s="115" t="str">
        <f t="shared" si="1745"/>
        <v/>
      </c>
      <c r="EC84" s="115" t="str">
        <f t="shared" si="1746"/>
        <v/>
      </c>
      <c r="ED84" s="115" t="str">
        <f t="shared" si="1747"/>
        <v/>
      </c>
      <c r="EE84" s="115" t="str">
        <f t="shared" si="1748"/>
        <v/>
      </c>
      <c r="EF84" s="115" t="str">
        <f t="shared" si="1749"/>
        <v/>
      </c>
      <c r="EG84" s="115" t="str">
        <f t="shared" si="1817"/>
        <v/>
      </c>
      <c r="EH84" s="115" t="str">
        <f t="shared" si="1818"/>
        <v/>
      </c>
      <c r="EI84" s="115" t="str">
        <f t="shared" si="1819"/>
        <v/>
      </c>
      <c r="EJ84" s="115" t="str">
        <f t="shared" si="1820"/>
        <v/>
      </c>
      <c r="EK84" s="115" t="str">
        <f t="shared" si="1821"/>
        <v/>
      </c>
      <c r="EL84" s="115" t="str">
        <f t="shared" si="1822"/>
        <v/>
      </c>
      <c r="EM84" s="115" t="str">
        <f t="shared" si="1823"/>
        <v/>
      </c>
      <c r="EN84" s="115" t="str">
        <f t="shared" si="1824"/>
        <v/>
      </c>
      <c r="EO84" s="115" t="str">
        <f t="shared" si="1825"/>
        <v/>
      </c>
      <c r="EP84" s="115" t="str">
        <f t="shared" si="1826"/>
        <v/>
      </c>
      <c r="EQ84" s="115" t="str">
        <f t="shared" si="1827"/>
        <v/>
      </c>
      <c r="ER84" s="115" t="str">
        <f t="shared" si="1828"/>
        <v/>
      </c>
      <c r="ES84" s="115" t="str">
        <f t="shared" si="1829"/>
        <v/>
      </c>
      <c r="ET84" s="115" t="str">
        <f t="shared" si="1830"/>
        <v/>
      </c>
      <c r="EU84" s="115" t="str">
        <f t="shared" si="1831"/>
        <v/>
      </c>
      <c r="EV84" s="115" t="str">
        <f t="shared" si="1832"/>
        <v/>
      </c>
      <c r="EW84" s="115" t="str">
        <f t="shared" si="1833"/>
        <v/>
      </c>
      <c r="EX84" s="115" t="str">
        <f t="shared" si="1834"/>
        <v/>
      </c>
      <c r="EY84" s="115" t="str">
        <f t="shared" si="1835"/>
        <v/>
      </c>
      <c r="EZ84" s="115" t="str">
        <f t="shared" si="1836"/>
        <v/>
      </c>
      <c r="FA84" s="115" t="str">
        <f t="shared" si="1837"/>
        <v/>
      </c>
      <c r="FB84" s="115" t="str">
        <f t="shared" si="1838"/>
        <v/>
      </c>
      <c r="FC84" s="115" t="str">
        <f t="shared" si="1839"/>
        <v/>
      </c>
      <c r="FD84" s="115" t="str">
        <f t="shared" si="1840"/>
        <v/>
      </c>
      <c r="FE84" s="115" t="str">
        <f t="shared" si="1841"/>
        <v/>
      </c>
      <c r="FF84" s="115">
        <f>FF83</f>
        <v>44</v>
      </c>
      <c r="FG84" s="115">
        <f>IFERROR(SMALL($DO$3:$DO$422,$A$4),"")</f>
        <v>12672032</v>
      </c>
      <c r="FH84" s="115">
        <f>FH83</f>
        <v>96</v>
      </c>
      <c r="FI84" s="115">
        <f t="shared" si="1842"/>
        <v>82</v>
      </c>
      <c r="FJ84" s="115" t="str">
        <f t="shared" si="1843"/>
        <v/>
      </c>
      <c r="FU84" s="100">
        <v>26</v>
      </c>
      <c r="FV84" s="219">
        <v>39</v>
      </c>
      <c r="FW84" s="218" t="s">
        <v>131</v>
      </c>
      <c r="GA84" s="212" t="str">
        <f>C213&amp;D213</f>
        <v>ID</v>
      </c>
      <c r="GB84" s="125" t="s">
        <v>18</v>
      </c>
      <c r="GC84" s="126" t="s">
        <v>0</v>
      </c>
      <c r="GD84" s="127" t="s">
        <v>1</v>
      </c>
      <c r="GE84" s="126" t="s">
        <v>19</v>
      </c>
      <c r="GF84" s="127" t="s">
        <v>7</v>
      </c>
      <c r="GG84" s="127" t="s">
        <v>8</v>
      </c>
      <c r="GH84" s="127" t="s">
        <v>9</v>
      </c>
      <c r="GI84" s="127" t="s">
        <v>10</v>
      </c>
      <c r="GJ84" s="127" t="s">
        <v>11</v>
      </c>
      <c r="GK84" s="127" t="s">
        <v>12</v>
      </c>
      <c r="GL84" s="127" t="s">
        <v>13</v>
      </c>
      <c r="GM84" s="127" t="s">
        <v>14</v>
      </c>
      <c r="GN84" s="127" t="s">
        <v>15</v>
      </c>
      <c r="GO84" s="126" t="s">
        <v>16</v>
      </c>
      <c r="GP84" s="126" t="s">
        <v>17</v>
      </c>
      <c r="GQ84" s="126" t="s">
        <v>20</v>
      </c>
      <c r="GR84" s="126" t="s">
        <v>21</v>
      </c>
      <c r="GS84" s="126" t="s">
        <v>22</v>
      </c>
      <c r="GT84" s="126" t="s">
        <v>23</v>
      </c>
      <c r="GU84" s="126" t="s">
        <v>24</v>
      </c>
      <c r="GV84" s="126" t="s">
        <v>24</v>
      </c>
      <c r="GW84" s="126" t="s">
        <v>24</v>
      </c>
      <c r="GY84" s="115">
        <v>81</v>
      </c>
      <c r="GZ84" s="120" t="str">
        <f>IF('INPUT INF'!Q$15="YES",GY84,"")</f>
        <v/>
      </c>
      <c r="HA84" s="120" t="str">
        <f t="shared" si="2213"/>
        <v>S D JOSHI</v>
      </c>
      <c r="HB84" s="120" t="str">
        <f>IF(GZ84="","",'INPUT INF'!L$15)</f>
        <v/>
      </c>
      <c r="HC84" s="120" t="str">
        <f>'INPUT INF'!Q$3</f>
        <v>D</v>
      </c>
      <c r="HD84" s="133" t="str">
        <f>IFERROR(INDEX(GB$85:GB$109,MATCH($HB84,$GA$85:$GA$109,0)),"")</f>
        <v/>
      </c>
      <c r="HE84" s="133">
        <f>IFERROR(INDEX(GC$85:GC$109,MATCH($HB84,$GA$85:$GA$109,0)),"")</f>
        <v>0</v>
      </c>
      <c r="HF84" s="133">
        <f t="shared" ref="HF84" si="2234">IFERROR(INDEX(GD$85:GD$109,MATCH($HB84,$GA$85:$GA$109,0)),"")</f>
        <v>0</v>
      </c>
      <c r="HG84" s="133" t="str">
        <f t="shared" ref="HG84" si="2235">IFERROR(INDEX(GE$85:GE$109,MATCH($HB84,$GA$85:$GA$109,0)),"")</f>
        <v/>
      </c>
      <c r="HH84" s="133">
        <f t="shared" ref="HH84" si="2236">IFERROR(INDEX(GF$85:GF$109,MATCH($HB84,$GA$85:$GA$109,0)),"")</f>
        <v>0</v>
      </c>
      <c r="HI84" s="133">
        <f t="shared" ref="HI84" si="2237">IFERROR(INDEX(GG$85:GG$109,MATCH($HB84,$GA$85:$GA$109,0)),"")</f>
        <v>0</v>
      </c>
      <c r="HJ84" s="133">
        <f t="shared" ref="HJ84" si="2238">IFERROR(INDEX(GH$85:GH$109,MATCH($HB84,$GA$85:$GA$109,0)),"")</f>
        <v>0</v>
      </c>
      <c r="HK84" s="133">
        <f t="shared" ref="HK84" si="2239">IFERROR(INDEX(GI$85:GI$109,MATCH($HB84,$GA$85:$GA$109,0)),"")</f>
        <v>0</v>
      </c>
      <c r="HL84" s="133">
        <f t="shared" ref="HL84" si="2240">IFERROR(INDEX(GJ$85:GJ$109,MATCH($HB84,$GA$85:$GA$109,0)),"")</f>
        <v>0</v>
      </c>
      <c r="HM84" s="133">
        <f t="shared" ref="HM84" si="2241">IFERROR(INDEX(GK$85:GK$109,MATCH($HB84,$GA$85:$GA$109,0)),"")</f>
        <v>0</v>
      </c>
      <c r="HN84" s="133">
        <f t="shared" ref="HN84" si="2242">IFERROR(INDEX(GL$85:GL$109,MATCH($HB84,$GA$85:$GA$109,0)),"")</f>
        <v>0</v>
      </c>
      <c r="HO84" s="133">
        <f t="shared" ref="HO84" si="2243">IFERROR(INDEX(GM$85:GM$109,MATCH($HB84,$GA$85:$GA$109,0)),"")</f>
        <v>0</v>
      </c>
      <c r="HP84" s="133">
        <f t="shared" ref="HP84" si="2244">IFERROR(INDEX(GN$85:GN$109,MATCH($HB84,$GA$85:$GA$109,0)),"")</f>
        <v>0</v>
      </c>
      <c r="HQ84" s="133">
        <f t="shared" ref="HQ84" si="2245">IFERROR(INDEX(GO$85:GO$109,MATCH($HB84,$GA$85:$GA$109,0)),"")</f>
        <v>0</v>
      </c>
      <c r="HR84" s="133" t="str">
        <f t="shared" ref="HR84" si="2246">IFERROR(INDEX(GP$85:GP$109,MATCH($HB84,$GA$85:$GA$109,0)),"")</f>
        <v/>
      </c>
      <c r="HS84" s="133">
        <f t="shared" ref="HS84" si="2247">IFERROR(INDEX(GQ$85:GQ$109,MATCH($HB84,$GA$85:$GA$109,0)),"")</f>
        <v>0</v>
      </c>
      <c r="HT84" s="133">
        <f t="shared" ref="HT84" si="2248">IFERROR(INDEX(GR$85:GR$109,MATCH($HB84,$GA$85:$GA$109,0)),"")</f>
        <v>0</v>
      </c>
      <c r="HU84" s="133">
        <f t="shared" ref="HU84" si="2249">IFERROR(INDEX(GS$85:GS$109,MATCH($HB84,$GA$85:$GA$109,0)),"")</f>
        <v>0</v>
      </c>
      <c r="HV84" s="133">
        <f t="shared" ref="HV84" si="2250">IFERROR(INDEX(GT$85:GT$109,MATCH($HB84,$GA$85:$GA$109,0)),"")</f>
        <v>0</v>
      </c>
      <c r="HW84" s="133">
        <f t="shared" ref="HW84" si="2251">IFERROR(INDEX(GU$85:GU$109,MATCH($HB84,$GA$85:$GA$109,0)),"")</f>
        <v>0</v>
      </c>
      <c r="HX84" s="133">
        <f t="shared" ref="HX84" si="2252">IFERROR(INDEX(GV$85:GV$109,MATCH($HB84,$GA$85:$GA$109,0)),"")</f>
        <v>0</v>
      </c>
      <c r="HY84" s="133">
        <f t="shared" ref="HY84" si="2253">IFERROR(INDEX(GW$85:GW$109,MATCH($HB84,$GA$85:$GA$109,0)),"")</f>
        <v>0</v>
      </c>
      <c r="IA84" s="141" t="str">
        <f t="shared" si="1888"/>
        <v/>
      </c>
      <c r="IB84" s="131" t="str">
        <f t="shared" si="1889"/>
        <v/>
      </c>
      <c r="IC84" s="131" t="str">
        <f t="shared" si="1890"/>
        <v/>
      </c>
      <c r="ID84" s="131" t="str">
        <f t="shared" si="1891"/>
        <v/>
      </c>
      <c r="IE84" s="131" t="str">
        <f t="shared" si="1892"/>
        <v/>
      </c>
      <c r="IF84" s="131" t="str">
        <f t="shared" si="1893"/>
        <v/>
      </c>
      <c r="IG84" s="131" t="str">
        <f t="shared" si="1894"/>
        <v/>
      </c>
      <c r="IH84" s="131" t="str">
        <f t="shared" si="1895"/>
        <v/>
      </c>
      <c r="II84" s="131" t="str">
        <f t="shared" si="1896"/>
        <v/>
      </c>
      <c r="IJ84" s="131" t="str">
        <f t="shared" si="1897"/>
        <v/>
      </c>
      <c r="IK84" s="131" t="str">
        <f t="shared" si="1898"/>
        <v/>
      </c>
      <c r="IL84" s="131" t="str">
        <f t="shared" si="1899"/>
        <v/>
      </c>
      <c r="IM84" s="131" t="str">
        <f t="shared" si="1900"/>
        <v/>
      </c>
      <c r="IN84" s="131" t="str">
        <f t="shared" si="1901"/>
        <v/>
      </c>
      <c r="IO84" s="131" t="str">
        <f t="shared" si="1902"/>
        <v/>
      </c>
      <c r="IP84" s="131" t="str">
        <f t="shared" si="1903"/>
        <v/>
      </c>
      <c r="IQ84" s="131" t="str">
        <f t="shared" si="1904"/>
        <v/>
      </c>
      <c r="IR84" s="131" t="str">
        <f t="shared" si="1905"/>
        <v/>
      </c>
      <c r="IS84" s="131" t="str">
        <f t="shared" si="1906"/>
        <v/>
      </c>
      <c r="IT84" s="131" t="str">
        <f t="shared" si="1907"/>
        <v/>
      </c>
      <c r="IU84" s="131" t="str">
        <f t="shared" si="1908"/>
        <v/>
      </c>
      <c r="IV84" s="131" t="str">
        <f t="shared" si="1909"/>
        <v/>
      </c>
      <c r="IW84" s="131" t="str">
        <f t="shared" si="1910"/>
        <v/>
      </c>
      <c r="IX84" s="131" t="str">
        <f t="shared" si="1911"/>
        <v/>
      </c>
      <c r="IY84" s="131" t="str">
        <f t="shared" si="1912"/>
        <v/>
      </c>
      <c r="IZ84" s="131" t="str">
        <f t="shared" si="1913"/>
        <v/>
      </c>
      <c r="JC84" s="133"/>
      <c r="JD84" s="133" t="e">
        <f t="shared" si="2170"/>
        <v>#NUM!</v>
      </c>
      <c r="JE84" s="133"/>
      <c r="JF84" s="133" t="str">
        <f t="shared" si="2149"/>
        <v/>
      </c>
      <c r="JG84" s="133" t="str">
        <f t="shared" si="2149"/>
        <v/>
      </c>
      <c r="JH84" s="133" t="str">
        <f t="shared" si="2149"/>
        <v/>
      </c>
      <c r="JI84" s="133" t="str">
        <f t="shared" si="2149"/>
        <v/>
      </c>
      <c r="JJ84" s="133" t="str">
        <f t="shared" si="2149"/>
        <v/>
      </c>
      <c r="JK84" s="133" t="e">
        <f t="shared" si="1983"/>
        <v>#VALUE!</v>
      </c>
      <c r="JL84" s="133" t="str">
        <f t="shared" si="2150"/>
        <v/>
      </c>
      <c r="JM84" s="133" t="str">
        <f t="shared" si="2150"/>
        <v/>
      </c>
      <c r="JN84" s="133" t="str">
        <f t="shared" si="2150"/>
        <v/>
      </c>
      <c r="JO84" s="133" t="str">
        <f t="shared" si="2150"/>
        <v/>
      </c>
      <c r="JP84" s="133" t="str">
        <f t="shared" si="2150"/>
        <v/>
      </c>
      <c r="JQ84" s="133" t="str">
        <f t="shared" si="2150"/>
        <v/>
      </c>
      <c r="JR84" s="133" t="str">
        <f t="shared" si="2150"/>
        <v/>
      </c>
      <c r="JS84" s="133" t="str">
        <f t="shared" si="2150"/>
        <v/>
      </c>
      <c r="JT84" s="133" t="str">
        <f t="shared" si="2150"/>
        <v/>
      </c>
      <c r="JU84" s="133" t="str">
        <f t="shared" si="2150"/>
        <v/>
      </c>
      <c r="JV84" s="120" t="e">
        <f t="shared" si="1985"/>
        <v>#VALUE!</v>
      </c>
      <c r="JW84" s="143"/>
      <c r="JX84" s="143"/>
      <c r="JY84" s="143"/>
      <c r="JZ84" s="143"/>
      <c r="KA84" s="143"/>
      <c r="KB84" s="143"/>
    </row>
    <row r="85" spans="1:288" ht="15" customHeight="1" x14ac:dyDescent="0.25">
      <c r="A85" s="115">
        <v>83</v>
      </c>
      <c r="B85" s="115">
        <f t="shared" si="2007"/>
        <v>12672048</v>
      </c>
      <c r="C85" s="115" t="s">
        <v>68</v>
      </c>
      <c r="D85" s="100" t="str">
        <f t="shared" si="1865"/>
        <v>B</v>
      </c>
      <c r="E85" s="100">
        <f t="shared" si="1772"/>
        <v>90</v>
      </c>
      <c r="F85" s="100" t="str">
        <f t="shared" si="1773"/>
        <v>B1</v>
      </c>
      <c r="G85" s="100">
        <f t="shared" si="1701"/>
        <v>82</v>
      </c>
      <c r="H85" s="100" t="str">
        <f t="shared" si="1774"/>
        <v>C1</v>
      </c>
      <c r="I85" s="100" t="str">
        <f t="shared" si="1702"/>
        <v/>
      </c>
      <c r="J85" s="100" t="str">
        <f t="shared" si="1775"/>
        <v/>
      </c>
      <c r="K85" s="100" t="str">
        <f t="shared" si="1703"/>
        <v/>
      </c>
      <c r="L85" s="100" t="str">
        <f t="shared" si="1776"/>
        <v/>
      </c>
      <c r="M85" s="100">
        <f t="shared" si="1704"/>
        <v>59</v>
      </c>
      <c r="N85" s="100" t="str">
        <f t="shared" si="1777"/>
        <v>C2</v>
      </c>
      <c r="O85" s="100">
        <f t="shared" si="1705"/>
        <v>61</v>
      </c>
      <c r="P85" s="100" t="str">
        <f t="shared" si="1778"/>
        <v>D1</v>
      </c>
      <c r="Q85" s="100" t="str">
        <f t="shared" si="1706"/>
        <v/>
      </c>
      <c r="R85" s="100" t="str">
        <f t="shared" si="1779"/>
        <v/>
      </c>
      <c r="S85" s="100" t="str">
        <f t="shared" si="1707"/>
        <v/>
      </c>
      <c r="T85" s="100" t="str">
        <f t="shared" si="1780"/>
        <v/>
      </c>
      <c r="U85" s="100" t="str">
        <f t="shared" si="1708"/>
        <v/>
      </c>
      <c r="V85" s="100" t="str">
        <f t="shared" si="1781"/>
        <v/>
      </c>
      <c r="W85" s="100" t="str">
        <f t="shared" si="1709"/>
        <v/>
      </c>
      <c r="X85" s="100" t="str">
        <f t="shared" si="1782"/>
        <v/>
      </c>
      <c r="Y85" s="100" t="str">
        <f t="shared" si="1710"/>
        <v/>
      </c>
      <c r="Z85" s="100" t="str">
        <f t="shared" si="1783"/>
        <v/>
      </c>
      <c r="AA85" s="100">
        <f t="shared" si="1711"/>
        <v>56</v>
      </c>
      <c r="AB85" s="100" t="str">
        <f t="shared" si="1784"/>
        <v>D1</v>
      </c>
      <c r="AC85" s="100" t="str">
        <f t="shared" si="1712"/>
        <v/>
      </c>
      <c r="AD85" s="100" t="str">
        <f t="shared" si="1785"/>
        <v/>
      </c>
      <c r="AE85" s="100" t="str">
        <f t="shared" si="1713"/>
        <v/>
      </c>
      <c r="AF85" s="100" t="str">
        <f t="shared" si="1786"/>
        <v/>
      </c>
      <c r="AG85" s="100" t="str">
        <f t="shared" si="1714"/>
        <v/>
      </c>
      <c r="AH85" s="100" t="str">
        <f t="shared" si="1787"/>
        <v/>
      </c>
      <c r="AI85" s="100" t="str">
        <f t="shared" si="1715"/>
        <v/>
      </c>
      <c r="AJ85" s="100" t="str">
        <f t="shared" si="1788"/>
        <v/>
      </c>
      <c r="AK85" s="100" t="str">
        <f t="shared" si="1716"/>
        <v/>
      </c>
      <c r="AL85" s="100" t="str">
        <f t="shared" si="1789"/>
        <v/>
      </c>
      <c r="AM85" s="100" t="str">
        <f t="shared" si="1717"/>
        <v/>
      </c>
      <c r="AN85" s="100" t="str">
        <f t="shared" si="1790"/>
        <v/>
      </c>
      <c r="AO85" s="100" t="str">
        <f t="shared" si="1718"/>
        <v/>
      </c>
      <c r="AP85" s="100" t="str">
        <f t="shared" si="1791"/>
        <v/>
      </c>
      <c r="AQ85" s="100" t="str">
        <f t="shared" si="1719"/>
        <v/>
      </c>
      <c r="AR85" s="100" t="str">
        <f t="shared" si="1792"/>
        <v/>
      </c>
      <c r="AS85" s="100" t="str">
        <f t="shared" si="1720"/>
        <v/>
      </c>
      <c r="AT85" s="100" t="str">
        <f t="shared" si="1793"/>
        <v/>
      </c>
      <c r="AU85" s="100" t="str">
        <f t="shared" si="1721"/>
        <v/>
      </c>
      <c r="AV85" s="100" t="str">
        <f t="shared" si="1794"/>
        <v/>
      </c>
      <c r="AW85" s="100" t="str">
        <f t="shared" si="1722"/>
        <v/>
      </c>
      <c r="AX85" s="100" t="str">
        <f t="shared" si="1795"/>
        <v/>
      </c>
      <c r="AY85" s="100" t="str">
        <f t="shared" si="1723"/>
        <v/>
      </c>
      <c r="AZ85" s="100" t="str">
        <f t="shared" si="1796"/>
        <v/>
      </c>
      <c r="BA85" s="100" t="str">
        <f t="shared" si="1724"/>
        <v/>
      </c>
      <c r="BB85" s="100" t="str">
        <f t="shared" si="1797"/>
        <v/>
      </c>
      <c r="BC85" s="100">
        <f>IFERROR(INDEX('INPUT INF'!$F$3:$F$601,MATCH($B85,'INPUT INF'!$A$3:$A$601,FALSE)),"")</f>
        <v>0</v>
      </c>
      <c r="BD85" s="100">
        <f t="shared" si="1725"/>
        <v>0</v>
      </c>
      <c r="BE85" s="100" t="str">
        <f t="shared" si="1798"/>
        <v/>
      </c>
      <c r="BF85" s="100">
        <f t="shared" si="1799"/>
        <v>348</v>
      </c>
      <c r="BG85" s="115" t="str">
        <f t="shared" si="1800"/>
        <v>PASS</v>
      </c>
      <c r="BH85" s="115">
        <f>IF(AND('INPUT INF'!$O$1="X",BG85="PASS"),BF85,IF($BG85="","0",IF('INPUT INF'!$N$63="YES",$BF85,"")))</f>
        <v>348</v>
      </c>
      <c r="BI85" s="115">
        <f>IF($BG85="","0",IF('INPUT INF'!$O$64="YES",$BF85,"0"))</f>
        <v>348</v>
      </c>
      <c r="BJ85" s="115" t="str">
        <f>IF($BG85="","0",IF('INPUT INF'!$O$65="YES",$BF85,"0"))</f>
        <v>0</v>
      </c>
      <c r="BL85" s="116" t="str">
        <f t="shared" si="1801"/>
        <v/>
      </c>
      <c r="BM85" s="116" t="str">
        <f t="shared" si="1802"/>
        <v/>
      </c>
      <c r="BN85" s="116" t="str">
        <f t="shared" si="1802"/>
        <v/>
      </c>
      <c r="BR85" s="116" t="str">
        <f t="shared" si="1803"/>
        <v/>
      </c>
      <c r="BS85" s="116" t="str">
        <f t="shared" si="1804"/>
        <v/>
      </c>
      <c r="BT85" s="116" t="str">
        <f t="shared" si="1804"/>
        <v/>
      </c>
      <c r="BX85" s="116" t="str">
        <f t="shared" si="1805"/>
        <v/>
      </c>
      <c r="BY85" s="116" t="str">
        <f t="shared" si="1806"/>
        <v/>
      </c>
      <c r="BZ85" s="116" t="str">
        <f t="shared" si="1806"/>
        <v/>
      </c>
      <c r="CD85" s="116" t="str">
        <f t="shared" si="1807"/>
        <v/>
      </c>
      <c r="CE85" s="116" t="str">
        <f t="shared" si="1808"/>
        <v/>
      </c>
      <c r="CF85" s="116" t="str">
        <f t="shared" si="1809"/>
        <v/>
      </c>
      <c r="CJ85" s="116" t="str">
        <f t="shared" si="1810"/>
        <v/>
      </c>
      <c r="CK85" s="116" t="str">
        <f t="shared" si="1811"/>
        <v/>
      </c>
      <c r="CL85" s="116" t="str">
        <f t="shared" si="1812"/>
        <v/>
      </c>
      <c r="CP85" s="116" t="str">
        <f t="shared" si="1813"/>
        <v/>
      </c>
      <c r="CQ85" s="116" t="str">
        <f t="shared" si="1814"/>
        <v/>
      </c>
      <c r="CR85" s="116" t="str">
        <f t="shared" si="1815"/>
        <v/>
      </c>
      <c r="CX85" s="133" t="str">
        <f>CC423</f>
        <v/>
      </c>
      <c r="CY85" s="122"/>
      <c r="CZ85" s="121" t="str">
        <f>IFERROR(INDEX($CA$423:$CA$440,MATCH(CX85,$A$3:$A$15,0)),"")</f>
        <v/>
      </c>
      <c r="DA85" s="121" t="str">
        <f t="shared" ref="DA85:DA88" si="2254">IFERROR(INDEX($C$1003:$C$1900,MATCH(CZ85,$B$1003:$B$1900,0)),"")</f>
        <v/>
      </c>
      <c r="DB85" s="122" t="str">
        <f>INDEX($BF$3:$BF$842,MATCH(CZ85,$B$3:$B$842,0))</f>
        <v/>
      </c>
      <c r="DC85" s="122" t="str">
        <f t="shared" ref="DC85:DC88" si="2255">IFERROR(ROUND(DB85/500*100,2),"")</f>
        <v/>
      </c>
      <c r="DD85" s="122" t="str">
        <f>IF(CZ85="","",INDEX($C$3:$C$842,MATCH(CZ85,$B$3:$B$842,0)))</f>
        <v/>
      </c>
      <c r="DE85" s="122" t="str">
        <f>IF(CZ85="","",INDEX($D$3:$D$842,MATCH(CZ85,$B$3:$B$842,0)))</f>
        <v/>
      </c>
      <c r="DH85" s="115" t="str">
        <f t="shared" si="1816"/>
        <v/>
      </c>
      <c r="DI85" s="115" t="str">
        <f t="shared" si="1726"/>
        <v/>
      </c>
      <c r="DJ85" s="115" t="str">
        <f t="shared" si="1727"/>
        <v/>
      </c>
      <c r="DK85" s="115" t="str">
        <f t="shared" si="1728"/>
        <v/>
      </c>
      <c r="DL85" s="115" t="str">
        <f t="shared" si="1729"/>
        <v/>
      </c>
      <c r="DM85" s="115" t="str">
        <f t="shared" si="1730"/>
        <v/>
      </c>
      <c r="DN85" s="115" t="str">
        <f t="shared" si="1731"/>
        <v/>
      </c>
      <c r="DO85" s="115" t="str">
        <f t="shared" si="1732"/>
        <v/>
      </c>
      <c r="DP85" s="115" t="str">
        <f t="shared" si="1733"/>
        <v/>
      </c>
      <c r="DQ85" s="115" t="str">
        <f t="shared" si="1734"/>
        <v/>
      </c>
      <c r="DR85" s="115" t="str">
        <f t="shared" si="1735"/>
        <v/>
      </c>
      <c r="DS85" s="115" t="str">
        <f t="shared" si="1736"/>
        <v/>
      </c>
      <c r="DT85" s="115" t="str">
        <f t="shared" si="1737"/>
        <v/>
      </c>
      <c r="DU85" s="115" t="str">
        <f t="shared" si="1738"/>
        <v/>
      </c>
      <c r="DV85" s="115" t="str">
        <f t="shared" si="1739"/>
        <v/>
      </c>
      <c r="DW85" s="115" t="str">
        <f t="shared" si="1740"/>
        <v/>
      </c>
      <c r="DX85" s="115" t="str">
        <f t="shared" si="1741"/>
        <v/>
      </c>
      <c r="DY85" s="115" t="str">
        <f t="shared" si="1742"/>
        <v/>
      </c>
      <c r="DZ85" s="115" t="str">
        <f t="shared" si="1743"/>
        <v/>
      </c>
      <c r="EA85" s="115" t="str">
        <f t="shared" si="1744"/>
        <v/>
      </c>
      <c r="EB85" s="115" t="str">
        <f t="shared" si="1745"/>
        <v/>
      </c>
      <c r="EC85" s="115" t="str">
        <f t="shared" si="1746"/>
        <v/>
      </c>
      <c r="ED85" s="115" t="str">
        <f t="shared" si="1747"/>
        <v/>
      </c>
      <c r="EE85" s="115" t="str">
        <f t="shared" si="1748"/>
        <v/>
      </c>
      <c r="EF85" s="115" t="str">
        <f t="shared" si="1749"/>
        <v/>
      </c>
      <c r="EG85" s="115" t="str">
        <f t="shared" si="1817"/>
        <v/>
      </c>
      <c r="EH85" s="115" t="str">
        <f t="shared" si="1818"/>
        <v/>
      </c>
      <c r="EI85" s="115" t="str">
        <f t="shared" si="1819"/>
        <v/>
      </c>
      <c r="EJ85" s="115" t="str">
        <f t="shared" si="1820"/>
        <v/>
      </c>
      <c r="EK85" s="115" t="str">
        <f t="shared" si="1821"/>
        <v/>
      </c>
      <c r="EL85" s="115" t="str">
        <f t="shared" si="1822"/>
        <v/>
      </c>
      <c r="EM85" s="115" t="str">
        <f t="shared" si="1823"/>
        <v/>
      </c>
      <c r="EN85" s="115" t="str">
        <f t="shared" si="1824"/>
        <v/>
      </c>
      <c r="EO85" s="115" t="str">
        <f t="shared" si="1825"/>
        <v/>
      </c>
      <c r="EP85" s="115" t="str">
        <f t="shared" si="1826"/>
        <v/>
      </c>
      <c r="EQ85" s="115" t="str">
        <f t="shared" si="1827"/>
        <v/>
      </c>
      <c r="ER85" s="115" t="str">
        <f t="shared" si="1828"/>
        <v/>
      </c>
      <c r="ES85" s="115" t="str">
        <f t="shared" si="1829"/>
        <v/>
      </c>
      <c r="ET85" s="115" t="str">
        <f t="shared" si="1830"/>
        <v/>
      </c>
      <c r="EU85" s="115" t="str">
        <f t="shared" si="1831"/>
        <v/>
      </c>
      <c r="EV85" s="115" t="str">
        <f t="shared" si="1832"/>
        <v/>
      </c>
      <c r="EW85" s="115" t="str">
        <f t="shared" si="1833"/>
        <v/>
      </c>
      <c r="EX85" s="115" t="str">
        <f t="shared" si="1834"/>
        <v/>
      </c>
      <c r="EY85" s="115" t="str">
        <f t="shared" si="1835"/>
        <v/>
      </c>
      <c r="EZ85" s="115" t="str">
        <f t="shared" si="1836"/>
        <v/>
      </c>
      <c r="FA85" s="115" t="str">
        <f t="shared" si="1837"/>
        <v/>
      </c>
      <c r="FB85" s="115" t="str">
        <f t="shared" si="1838"/>
        <v/>
      </c>
      <c r="FC85" s="115" t="str">
        <f t="shared" si="1839"/>
        <v/>
      </c>
      <c r="FD85" s="115" t="str">
        <f t="shared" si="1840"/>
        <v/>
      </c>
      <c r="FE85" s="115" t="str">
        <f t="shared" si="1841"/>
        <v/>
      </c>
      <c r="FF85" s="115">
        <f t="shared" ref="FF85:FF92" si="2256">FF84</f>
        <v>44</v>
      </c>
      <c r="FG85" s="115">
        <f>IFERROR(SMALL($DO$3:$DO$422,$A$5),"")</f>
        <v>12672035</v>
      </c>
      <c r="FH85" s="115">
        <f t="shared" ref="FH85:FH92" si="2257">FH84</f>
        <v>96</v>
      </c>
      <c r="FI85" s="115">
        <f t="shared" si="1842"/>
        <v>83</v>
      </c>
      <c r="FJ85" s="115" t="str">
        <f t="shared" si="1843"/>
        <v/>
      </c>
      <c r="FU85" s="100">
        <v>27</v>
      </c>
      <c r="FV85" s="219">
        <v>37</v>
      </c>
      <c r="FW85" s="218" t="s">
        <v>145</v>
      </c>
      <c r="GA85" s="212">
        <f>GA58</f>
        <v>302</v>
      </c>
      <c r="GB85" s="140" t="str">
        <f>IFERROR(INDEX($FW$3:$FW$70,MATCH(GA85,$FV$3:$FV$70,0)),"")</f>
        <v>HINDI CORE</v>
      </c>
      <c r="GC85" s="126">
        <f>COUNTIF($E$213:$E$282,"&gt;0")</f>
        <v>0</v>
      </c>
      <c r="GD85" s="127">
        <f>GC85-GN85</f>
        <v>0</v>
      </c>
      <c r="GE85" s="126" t="e">
        <f t="shared" ref="GE85:GE109" si="2258">IF(GB85="","",ROUND(GD85/GC85*100,2))</f>
        <v>#DIV/0!</v>
      </c>
      <c r="GF85" s="127">
        <f>COUNTIF($F$213:$F$282,GF$3)</f>
        <v>0</v>
      </c>
      <c r="GG85" s="127">
        <f t="shared" ref="GG85:GN85" si="2259">COUNTIF($F$213:$F$282,GG$3)</f>
        <v>0</v>
      </c>
      <c r="GH85" s="127">
        <f t="shared" si="2259"/>
        <v>0</v>
      </c>
      <c r="GI85" s="127">
        <f t="shared" si="2259"/>
        <v>0</v>
      </c>
      <c r="GJ85" s="127">
        <f t="shared" si="2259"/>
        <v>0</v>
      </c>
      <c r="GK85" s="127">
        <f t="shared" si="2259"/>
        <v>0</v>
      </c>
      <c r="GL85" s="127">
        <f t="shared" si="2259"/>
        <v>0</v>
      </c>
      <c r="GM85" s="127">
        <f t="shared" si="2259"/>
        <v>0</v>
      </c>
      <c r="GN85" s="127">
        <f t="shared" si="2259"/>
        <v>0</v>
      </c>
      <c r="GO85" s="126">
        <f>(GF85)*8+(GG85)*7+(GH85)*6+(GI85)*5+(GJ85)*4+(GK85)*3+(GL85)*2+(GM85)*1</f>
        <v>0</v>
      </c>
      <c r="GP85" s="126" t="e">
        <f>ROUND(GO85*12.5/SUM(GF85:GN85),2)</f>
        <v>#DIV/0!</v>
      </c>
      <c r="GQ85" s="126">
        <f>COUNTIF($E$213:$E$282,"&lt;45")-GN85</f>
        <v>0</v>
      </c>
      <c r="GR85" s="126">
        <f>COUNTIF($E$213:$E$282,"&lt;60")-GQ85</f>
        <v>0</v>
      </c>
      <c r="GS85" s="126">
        <f>COUNTIF($E$213:$E$282,"&lt;75")-GQ85-GR85</f>
        <v>0</v>
      </c>
      <c r="GT85" s="126">
        <f>COUNTIF($E$213:$E$282,"&lt;90")-GQ85-GR85-GS85</f>
        <v>0</v>
      </c>
      <c r="GU85" s="126">
        <f>COUNTIF($E$213:$E$282,"&gt;89")</f>
        <v>0</v>
      </c>
      <c r="GV85" s="126">
        <f>COUNTIF($E$213:$E$282,GV3)</f>
        <v>0</v>
      </c>
      <c r="GW85" s="126">
        <f>COUNTIF($E$213:$E$282,GW3)</f>
        <v>0</v>
      </c>
      <c r="GY85" s="115">
        <v>82</v>
      </c>
      <c r="GZ85" s="120" t="str">
        <f>IF('INPUT INF'!R$15="YES",GY85,"")</f>
        <v/>
      </c>
      <c r="HA85" s="120" t="str">
        <f t="shared" si="2213"/>
        <v>S D JOSHI</v>
      </c>
      <c r="HB85" s="120" t="str">
        <f>IF(GZ85="","",'INPUT INF'!L$15)</f>
        <v/>
      </c>
      <c r="HC85" s="120" t="str">
        <f>'INPUT INF'!R$3</f>
        <v>E</v>
      </c>
      <c r="HD85" s="133" t="str">
        <f>IFERROR(INDEX(GB$112:GB$136,MATCH($HB85,$GA$112:$GA$136,0)),"")</f>
        <v/>
      </c>
      <c r="HE85" s="133">
        <f>IFERROR(INDEX(GC$112:GC$136,MATCH($HB85,$GA$112:$GA$136,0)),"")</f>
        <v>0</v>
      </c>
      <c r="HF85" s="133">
        <f t="shared" ref="HF85" si="2260">IFERROR(INDEX(GD$112:GD$136,MATCH($HB85,$GA$112:$GA$136,0)),"")</f>
        <v>0</v>
      </c>
      <c r="HG85" s="133" t="str">
        <f t="shared" ref="HG85" si="2261">IFERROR(INDEX(GE$112:GE$136,MATCH($HB85,$GA$112:$GA$136,0)),"")</f>
        <v/>
      </c>
      <c r="HH85" s="133">
        <f t="shared" ref="HH85" si="2262">IFERROR(INDEX(GF$112:GF$136,MATCH($HB85,$GA$112:$GA$136,0)),"")</f>
        <v>0</v>
      </c>
      <c r="HI85" s="133">
        <f t="shared" ref="HI85" si="2263">IFERROR(INDEX(GG$112:GG$136,MATCH($HB85,$GA$112:$GA$136,0)),"")</f>
        <v>0</v>
      </c>
      <c r="HJ85" s="133">
        <f t="shared" ref="HJ85" si="2264">IFERROR(INDEX(GH$112:GH$136,MATCH($HB85,$GA$112:$GA$136,0)),"")</f>
        <v>0</v>
      </c>
      <c r="HK85" s="133">
        <f t="shared" ref="HK85" si="2265">IFERROR(INDEX(GI$112:GI$136,MATCH($HB85,$GA$112:$GA$136,0)),"")</f>
        <v>0</v>
      </c>
      <c r="HL85" s="133">
        <f t="shared" ref="HL85" si="2266">IFERROR(INDEX(GJ$112:GJ$136,MATCH($HB85,$GA$112:$GA$136,0)),"")</f>
        <v>0</v>
      </c>
      <c r="HM85" s="133">
        <f t="shared" ref="HM85" si="2267">IFERROR(INDEX(GK$112:GK$136,MATCH($HB85,$GA$112:$GA$136,0)),"")</f>
        <v>0</v>
      </c>
      <c r="HN85" s="133">
        <f t="shared" ref="HN85" si="2268">IFERROR(INDEX(GL$112:GL$136,MATCH($HB85,$GA$112:$GA$136,0)),"")</f>
        <v>0</v>
      </c>
      <c r="HO85" s="133">
        <f t="shared" ref="HO85" si="2269">IFERROR(INDEX(GM$112:GM$136,MATCH($HB85,$GA$112:$GA$136,0)),"")</f>
        <v>0</v>
      </c>
      <c r="HP85" s="133">
        <f t="shared" ref="HP85" si="2270">IFERROR(INDEX(GN$112:GN$136,MATCH($HB85,$GA$112:$GA$136,0)),"")</f>
        <v>0</v>
      </c>
      <c r="HQ85" s="133">
        <f t="shared" ref="HQ85" si="2271">IFERROR(INDEX(GO$112:GO$136,MATCH($HB85,$GA$112:$GA$136,0)),"")</f>
        <v>0</v>
      </c>
      <c r="HR85" s="133" t="str">
        <f t="shared" ref="HR85" si="2272">IFERROR(INDEX(GP$112:GP$136,MATCH($HB85,$GA$112:$GA$136,0)),"")</f>
        <v/>
      </c>
      <c r="HS85" s="133">
        <f t="shared" ref="HS85" si="2273">IFERROR(INDEX(GQ$112:GQ$136,MATCH($HB85,$GA$112:$GA$136,0)),"")</f>
        <v>0</v>
      </c>
      <c r="HT85" s="133">
        <f t="shared" ref="HT85" si="2274">IFERROR(INDEX(GR$112:GR$136,MATCH($HB85,$GA$112:$GA$136,0)),"")</f>
        <v>0</v>
      </c>
      <c r="HU85" s="133">
        <f t="shared" ref="HU85" si="2275">IFERROR(INDEX(GS$112:GS$136,MATCH($HB85,$GA$112:$GA$136,0)),"")</f>
        <v>0</v>
      </c>
      <c r="HV85" s="133">
        <f t="shared" ref="HV85" si="2276">IFERROR(INDEX(GT$112:GT$136,MATCH($HB85,$GA$112:$GA$136,0)),"")</f>
        <v>0</v>
      </c>
      <c r="HW85" s="133">
        <f t="shared" ref="HW85" si="2277">IFERROR(INDEX(GU$112:GU$136,MATCH($HB85,$GA$112:$GA$136,0)),"")</f>
        <v>0</v>
      </c>
      <c r="HX85" s="133">
        <f t="shared" ref="HX85" si="2278">IFERROR(INDEX(GV$112:GV$136,MATCH($HB85,$GA$112:$GA$136,0)),"")</f>
        <v>0</v>
      </c>
      <c r="HY85" s="133">
        <f t="shared" ref="HY85" si="2279">IFERROR(INDEX(GW$112:GW$136,MATCH($HB85,$GA$112:$GA$136,0)),"")</f>
        <v>0</v>
      </c>
      <c r="IA85" s="141" t="str">
        <f t="shared" si="1888"/>
        <v/>
      </c>
      <c r="IB85" s="131" t="str">
        <f t="shared" si="1889"/>
        <v/>
      </c>
      <c r="IC85" s="131" t="str">
        <f t="shared" si="1890"/>
        <v/>
      </c>
      <c r="ID85" s="131" t="str">
        <f t="shared" si="1891"/>
        <v/>
      </c>
      <c r="IE85" s="131" t="str">
        <f t="shared" si="1892"/>
        <v/>
      </c>
      <c r="IF85" s="131" t="str">
        <f t="shared" si="1893"/>
        <v/>
      </c>
      <c r="IG85" s="131" t="str">
        <f t="shared" si="1894"/>
        <v/>
      </c>
      <c r="IH85" s="131" t="str">
        <f t="shared" si="1895"/>
        <v/>
      </c>
      <c r="II85" s="131" t="str">
        <f t="shared" si="1896"/>
        <v/>
      </c>
      <c r="IJ85" s="131" t="str">
        <f t="shared" si="1897"/>
        <v/>
      </c>
      <c r="IK85" s="131" t="str">
        <f t="shared" si="1898"/>
        <v/>
      </c>
      <c r="IL85" s="131" t="str">
        <f t="shared" si="1899"/>
        <v/>
      </c>
      <c r="IM85" s="131" t="str">
        <f t="shared" si="1900"/>
        <v/>
      </c>
      <c r="IN85" s="131" t="str">
        <f t="shared" si="1901"/>
        <v/>
      </c>
      <c r="IO85" s="131" t="str">
        <f t="shared" si="1902"/>
        <v/>
      </c>
      <c r="IP85" s="131" t="str">
        <f t="shared" si="1903"/>
        <v/>
      </c>
      <c r="IQ85" s="131" t="str">
        <f t="shared" si="1904"/>
        <v/>
      </c>
      <c r="IR85" s="131" t="str">
        <f t="shared" si="1905"/>
        <v/>
      </c>
      <c r="IS85" s="131" t="str">
        <f t="shared" si="1906"/>
        <v/>
      </c>
      <c r="IT85" s="131" t="str">
        <f t="shared" si="1907"/>
        <v/>
      </c>
      <c r="IU85" s="131" t="str">
        <f t="shared" si="1908"/>
        <v/>
      </c>
      <c r="IV85" s="131" t="str">
        <f t="shared" si="1909"/>
        <v/>
      </c>
      <c r="IW85" s="131" t="str">
        <f t="shared" si="1910"/>
        <v/>
      </c>
      <c r="IX85" s="131" t="str">
        <f t="shared" si="1911"/>
        <v/>
      </c>
      <c r="IY85" s="131" t="str">
        <f t="shared" si="1912"/>
        <v/>
      </c>
      <c r="IZ85" s="131" t="str">
        <f t="shared" si="1913"/>
        <v/>
      </c>
      <c r="JC85" s="133"/>
      <c r="JD85" s="133" t="str">
        <f>JD78</f>
        <v>TOTAL</v>
      </c>
      <c r="JE85" s="133"/>
      <c r="JF85" s="133">
        <f t="shared" ref="JF85" si="2280">SUM(JF79:JF84)</f>
        <v>0</v>
      </c>
      <c r="JG85" s="133">
        <f t="shared" ref="JG85:JJ85" si="2281">SUM(JG79:JG84)</f>
        <v>0</v>
      </c>
      <c r="JH85" s="133">
        <f t="shared" si="2281"/>
        <v>0</v>
      </c>
      <c r="JI85" s="133">
        <f t="shared" si="2281"/>
        <v>0</v>
      </c>
      <c r="JJ85" s="133">
        <f t="shared" si="2281"/>
        <v>0</v>
      </c>
      <c r="JK85" s="133" t="e">
        <f t="shared" si="1983"/>
        <v>#DIV/0!</v>
      </c>
      <c r="JL85" s="133">
        <f>SUM(JL79:JL84)</f>
        <v>0</v>
      </c>
      <c r="JM85" s="133">
        <f t="shared" ref="JM85:JU85" si="2282">SUM(JM79:JM84)</f>
        <v>0</v>
      </c>
      <c r="JN85" s="133">
        <f t="shared" si="2282"/>
        <v>0</v>
      </c>
      <c r="JO85" s="133">
        <f t="shared" si="2282"/>
        <v>0</v>
      </c>
      <c r="JP85" s="133">
        <f t="shared" si="2282"/>
        <v>0</v>
      </c>
      <c r="JQ85" s="133">
        <f t="shared" si="2282"/>
        <v>0</v>
      </c>
      <c r="JR85" s="133">
        <f t="shared" si="2282"/>
        <v>0</v>
      </c>
      <c r="JS85" s="133">
        <f t="shared" si="2282"/>
        <v>0</v>
      </c>
      <c r="JT85" s="133">
        <f t="shared" si="2282"/>
        <v>0</v>
      </c>
      <c r="JU85" s="133">
        <f t="shared" si="2282"/>
        <v>0</v>
      </c>
      <c r="JV85" s="120" t="e">
        <f t="shared" si="1985"/>
        <v>#DIV/0!</v>
      </c>
      <c r="JW85" s="143"/>
      <c r="JX85" s="143"/>
      <c r="JY85" s="143"/>
      <c r="JZ85" s="143"/>
      <c r="KA85" s="143"/>
      <c r="KB85" s="143"/>
    </row>
    <row r="86" spans="1:288" ht="15" customHeight="1" x14ac:dyDescent="0.25">
      <c r="A86" s="115">
        <v>84</v>
      </c>
      <c r="B86" s="115">
        <f t="shared" si="2007"/>
        <v>12672049</v>
      </c>
      <c r="C86" s="115" t="s">
        <v>68</v>
      </c>
      <c r="D86" s="100" t="str">
        <f t="shared" si="1865"/>
        <v>B</v>
      </c>
      <c r="E86" s="100" t="str">
        <f t="shared" si="1772"/>
        <v/>
      </c>
      <c r="F86" s="100" t="str">
        <f t="shared" si="1773"/>
        <v/>
      </c>
      <c r="G86" s="100">
        <f t="shared" si="1701"/>
        <v>74</v>
      </c>
      <c r="H86" s="100" t="str">
        <f t="shared" si="1774"/>
        <v>C2</v>
      </c>
      <c r="I86" s="100" t="str">
        <f t="shared" si="1702"/>
        <v/>
      </c>
      <c r="J86" s="100" t="str">
        <f t="shared" si="1775"/>
        <v/>
      </c>
      <c r="K86" s="100">
        <f t="shared" si="1703"/>
        <v>65</v>
      </c>
      <c r="L86" s="100" t="str">
        <f t="shared" si="1776"/>
        <v>D1</v>
      </c>
      <c r="M86" s="100">
        <f t="shared" si="1704"/>
        <v>58</v>
      </c>
      <c r="N86" s="100" t="str">
        <f t="shared" si="1777"/>
        <v>C2</v>
      </c>
      <c r="O86" s="100">
        <f t="shared" si="1705"/>
        <v>57</v>
      </c>
      <c r="P86" s="100" t="str">
        <f t="shared" si="1778"/>
        <v>D2</v>
      </c>
      <c r="Q86" s="100" t="str">
        <f t="shared" si="1706"/>
        <v/>
      </c>
      <c r="R86" s="100" t="str">
        <f t="shared" si="1779"/>
        <v/>
      </c>
      <c r="S86" s="100" t="str">
        <f t="shared" si="1707"/>
        <v/>
      </c>
      <c r="T86" s="100" t="str">
        <f t="shared" si="1780"/>
        <v/>
      </c>
      <c r="U86" s="100" t="str">
        <f t="shared" si="1708"/>
        <v/>
      </c>
      <c r="V86" s="100" t="str">
        <f t="shared" si="1781"/>
        <v/>
      </c>
      <c r="W86" s="100" t="str">
        <f t="shared" si="1709"/>
        <v/>
      </c>
      <c r="X86" s="100" t="str">
        <f t="shared" si="1782"/>
        <v/>
      </c>
      <c r="Y86" s="100" t="str">
        <f t="shared" si="1710"/>
        <v/>
      </c>
      <c r="Z86" s="100" t="str">
        <f t="shared" si="1783"/>
        <v/>
      </c>
      <c r="AA86" s="100">
        <f t="shared" si="1711"/>
        <v>52</v>
      </c>
      <c r="AB86" s="100" t="str">
        <f t="shared" si="1784"/>
        <v>D2</v>
      </c>
      <c r="AC86" s="100" t="str">
        <f t="shared" si="1712"/>
        <v/>
      </c>
      <c r="AD86" s="100" t="str">
        <f t="shared" si="1785"/>
        <v/>
      </c>
      <c r="AE86" s="100" t="str">
        <f t="shared" si="1713"/>
        <v/>
      </c>
      <c r="AF86" s="100" t="str">
        <f t="shared" si="1786"/>
        <v/>
      </c>
      <c r="AG86" s="100" t="str">
        <f t="shared" si="1714"/>
        <v/>
      </c>
      <c r="AH86" s="100" t="str">
        <f t="shared" si="1787"/>
        <v/>
      </c>
      <c r="AI86" s="100" t="str">
        <f t="shared" si="1715"/>
        <v/>
      </c>
      <c r="AJ86" s="100" t="str">
        <f t="shared" si="1788"/>
        <v/>
      </c>
      <c r="AK86" s="100" t="str">
        <f t="shared" si="1716"/>
        <v/>
      </c>
      <c r="AL86" s="100" t="str">
        <f t="shared" si="1789"/>
        <v/>
      </c>
      <c r="AM86" s="100" t="str">
        <f t="shared" si="1717"/>
        <v/>
      </c>
      <c r="AN86" s="100" t="str">
        <f t="shared" si="1790"/>
        <v/>
      </c>
      <c r="AO86" s="100" t="str">
        <f t="shared" si="1718"/>
        <v/>
      </c>
      <c r="AP86" s="100" t="str">
        <f t="shared" si="1791"/>
        <v/>
      </c>
      <c r="AQ86" s="100" t="str">
        <f t="shared" si="1719"/>
        <v/>
      </c>
      <c r="AR86" s="100" t="str">
        <f t="shared" si="1792"/>
        <v/>
      </c>
      <c r="AS86" s="100" t="str">
        <f t="shared" si="1720"/>
        <v/>
      </c>
      <c r="AT86" s="100" t="str">
        <f t="shared" si="1793"/>
        <v/>
      </c>
      <c r="AU86" s="100" t="str">
        <f t="shared" si="1721"/>
        <v/>
      </c>
      <c r="AV86" s="100" t="str">
        <f t="shared" si="1794"/>
        <v/>
      </c>
      <c r="AW86" s="100" t="str">
        <f t="shared" si="1722"/>
        <v/>
      </c>
      <c r="AX86" s="100" t="str">
        <f t="shared" si="1795"/>
        <v/>
      </c>
      <c r="AY86" s="100" t="str">
        <f t="shared" si="1723"/>
        <v/>
      </c>
      <c r="AZ86" s="100" t="str">
        <f t="shared" si="1796"/>
        <v/>
      </c>
      <c r="BA86" s="100" t="str">
        <f t="shared" si="1724"/>
        <v/>
      </c>
      <c r="BB86" s="100" t="str">
        <f t="shared" si="1797"/>
        <v/>
      </c>
      <c r="BC86" s="100">
        <f>IFERROR(INDEX('INPUT INF'!$F$3:$F$601,MATCH($B86,'INPUT INF'!$A$3:$A$601,FALSE)),"")</f>
        <v>0</v>
      </c>
      <c r="BD86" s="100">
        <f t="shared" si="1725"/>
        <v>0</v>
      </c>
      <c r="BE86" s="100" t="str">
        <f t="shared" si="1798"/>
        <v/>
      </c>
      <c r="BF86" s="100">
        <f t="shared" si="1799"/>
        <v>306</v>
      </c>
      <c r="BG86" s="115" t="str">
        <f t="shared" si="1800"/>
        <v>PASS</v>
      </c>
      <c r="BH86" s="115">
        <f>IF(AND('INPUT INF'!$O$1="X",BG86="PASS"),BF86,IF($BG86="","0",IF('INPUT INF'!$N$63="YES",$BF86,"")))</f>
        <v>306</v>
      </c>
      <c r="BI86" s="115">
        <f>IF($BG86="","0",IF('INPUT INF'!$O$64="YES",$BF86,"0"))</f>
        <v>306</v>
      </c>
      <c r="BJ86" s="115" t="str">
        <f>IF($BG86="","0",IF('INPUT INF'!$O$65="YES",$BF86,"0"))</f>
        <v>0</v>
      </c>
      <c r="BL86" s="116" t="str">
        <f t="shared" si="1801"/>
        <v/>
      </c>
      <c r="BM86" s="116" t="str">
        <f t="shared" si="1802"/>
        <v/>
      </c>
      <c r="BN86" s="116" t="str">
        <f t="shared" si="1802"/>
        <v/>
      </c>
      <c r="BR86" s="116" t="str">
        <f t="shared" si="1803"/>
        <v/>
      </c>
      <c r="BS86" s="116" t="str">
        <f t="shared" si="1804"/>
        <v/>
      </c>
      <c r="BT86" s="116" t="str">
        <f t="shared" si="1804"/>
        <v/>
      </c>
      <c r="BX86" s="116" t="str">
        <f t="shared" si="1805"/>
        <v/>
      </c>
      <c r="BY86" s="116" t="str">
        <f t="shared" si="1806"/>
        <v/>
      </c>
      <c r="BZ86" s="116" t="str">
        <f t="shared" si="1806"/>
        <v/>
      </c>
      <c r="CD86" s="116" t="str">
        <f t="shared" si="1807"/>
        <v/>
      </c>
      <c r="CE86" s="116" t="str">
        <f t="shared" si="1808"/>
        <v/>
      </c>
      <c r="CF86" s="116" t="str">
        <f t="shared" si="1809"/>
        <v/>
      </c>
      <c r="CJ86" s="116" t="str">
        <f t="shared" si="1810"/>
        <v/>
      </c>
      <c r="CK86" s="116" t="str">
        <f t="shared" si="1811"/>
        <v/>
      </c>
      <c r="CL86" s="116" t="str">
        <f t="shared" si="1812"/>
        <v/>
      </c>
      <c r="CP86" s="116" t="str">
        <f t="shared" si="1813"/>
        <v/>
      </c>
      <c r="CQ86" s="116" t="str">
        <f t="shared" si="1814"/>
        <v/>
      </c>
      <c r="CR86" s="116" t="str">
        <f t="shared" si="1815"/>
        <v/>
      </c>
      <c r="CX86" s="133" t="str">
        <f t="shared" ref="CX86:CX90" si="2283">CC424</f>
        <v/>
      </c>
      <c r="CY86" s="122"/>
      <c r="CZ86" s="121" t="str">
        <f t="shared" ref="CZ86:CZ90" si="2284">IFERROR(INDEX($CA$423:$CA$440,MATCH(CX86,$A$3:$A$15,0)),"")</f>
        <v/>
      </c>
      <c r="DA86" s="121" t="str">
        <f t="shared" si="2254"/>
        <v/>
      </c>
      <c r="DB86" s="122" t="str">
        <f t="shared" ref="DB86:DB90" si="2285">INDEX($BF$3:$BF$842,MATCH(CZ86,$B$3:$B$842,0))</f>
        <v/>
      </c>
      <c r="DC86" s="122" t="str">
        <f t="shared" si="2255"/>
        <v/>
      </c>
      <c r="DD86" s="122" t="str">
        <f t="shared" ref="DD86:DD90" si="2286">IF(CZ86="","",INDEX($C$3:$C$842,MATCH(CZ86,$B$3:$B$842,0)))</f>
        <v/>
      </c>
      <c r="DE86" s="122" t="str">
        <f t="shared" ref="DE86:DE90" si="2287">IF(CZ86="","",INDEX($D$3:$D$842,MATCH(CZ86,$B$3:$B$842,0)))</f>
        <v/>
      </c>
      <c r="DH86" s="115" t="str">
        <f t="shared" si="1816"/>
        <v/>
      </c>
      <c r="DI86" s="115" t="str">
        <f t="shared" si="1726"/>
        <v/>
      </c>
      <c r="DJ86" s="115" t="str">
        <f t="shared" si="1727"/>
        <v/>
      </c>
      <c r="DK86" s="115" t="str">
        <f t="shared" si="1728"/>
        <v/>
      </c>
      <c r="DL86" s="115" t="str">
        <f t="shared" si="1729"/>
        <v/>
      </c>
      <c r="DM86" s="115" t="str">
        <f t="shared" si="1730"/>
        <v/>
      </c>
      <c r="DN86" s="115" t="str">
        <f t="shared" si="1731"/>
        <v/>
      </c>
      <c r="DO86" s="115" t="str">
        <f t="shared" si="1732"/>
        <v/>
      </c>
      <c r="DP86" s="115" t="str">
        <f t="shared" si="1733"/>
        <v/>
      </c>
      <c r="DQ86" s="115" t="str">
        <f t="shared" si="1734"/>
        <v/>
      </c>
      <c r="DR86" s="115" t="str">
        <f t="shared" si="1735"/>
        <v/>
      </c>
      <c r="DS86" s="115" t="str">
        <f t="shared" si="1736"/>
        <v/>
      </c>
      <c r="DT86" s="115" t="str">
        <f t="shared" si="1737"/>
        <v/>
      </c>
      <c r="DU86" s="115" t="str">
        <f t="shared" si="1738"/>
        <v/>
      </c>
      <c r="DV86" s="115" t="str">
        <f t="shared" si="1739"/>
        <v/>
      </c>
      <c r="DW86" s="115" t="str">
        <f t="shared" si="1740"/>
        <v/>
      </c>
      <c r="DX86" s="115" t="str">
        <f t="shared" si="1741"/>
        <v/>
      </c>
      <c r="DY86" s="115" t="str">
        <f t="shared" si="1742"/>
        <v/>
      </c>
      <c r="DZ86" s="115" t="str">
        <f t="shared" si="1743"/>
        <v/>
      </c>
      <c r="EA86" s="115" t="str">
        <f t="shared" si="1744"/>
        <v/>
      </c>
      <c r="EB86" s="115" t="str">
        <f t="shared" si="1745"/>
        <v/>
      </c>
      <c r="EC86" s="115" t="str">
        <f t="shared" si="1746"/>
        <v/>
      </c>
      <c r="ED86" s="115" t="str">
        <f t="shared" si="1747"/>
        <v/>
      </c>
      <c r="EE86" s="115" t="str">
        <f t="shared" si="1748"/>
        <v/>
      </c>
      <c r="EF86" s="115" t="str">
        <f t="shared" si="1749"/>
        <v/>
      </c>
      <c r="EG86" s="115" t="str">
        <f t="shared" si="1817"/>
        <v/>
      </c>
      <c r="EH86" s="115" t="str">
        <f t="shared" si="1818"/>
        <v/>
      </c>
      <c r="EI86" s="115" t="str">
        <f t="shared" si="1819"/>
        <v/>
      </c>
      <c r="EJ86" s="115" t="str">
        <f t="shared" si="1820"/>
        <v/>
      </c>
      <c r="EK86" s="115" t="str">
        <f t="shared" si="1821"/>
        <v/>
      </c>
      <c r="EL86" s="115" t="str">
        <f t="shared" si="1822"/>
        <v/>
      </c>
      <c r="EM86" s="115" t="str">
        <f t="shared" si="1823"/>
        <v/>
      </c>
      <c r="EN86" s="115" t="str">
        <f t="shared" si="1824"/>
        <v/>
      </c>
      <c r="EO86" s="115" t="str">
        <f t="shared" si="1825"/>
        <v/>
      </c>
      <c r="EP86" s="115" t="str">
        <f t="shared" si="1826"/>
        <v/>
      </c>
      <c r="EQ86" s="115" t="str">
        <f t="shared" si="1827"/>
        <v/>
      </c>
      <c r="ER86" s="115" t="str">
        <f t="shared" si="1828"/>
        <v/>
      </c>
      <c r="ES86" s="115" t="str">
        <f t="shared" si="1829"/>
        <v/>
      </c>
      <c r="ET86" s="115" t="str">
        <f t="shared" si="1830"/>
        <v/>
      </c>
      <c r="EU86" s="115" t="str">
        <f t="shared" si="1831"/>
        <v/>
      </c>
      <c r="EV86" s="115" t="str">
        <f t="shared" si="1832"/>
        <v/>
      </c>
      <c r="EW86" s="115" t="str">
        <f t="shared" si="1833"/>
        <v/>
      </c>
      <c r="EX86" s="115" t="str">
        <f t="shared" si="1834"/>
        <v/>
      </c>
      <c r="EY86" s="115" t="str">
        <f t="shared" si="1835"/>
        <v/>
      </c>
      <c r="EZ86" s="115" t="str">
        <f t="shared" si="1836"/>
        <v/>
      </c>
      <c r="FA86" s="115" t="str">
        <f t="shared" si="1837"/>
        <v/>
      </c>
      <c r="FB86" s="115" t="str">
        <f t="shared" si="1838"/>
        <v/>
      </c>
      <c r="FC86" s="115" t="str">
        <f t="shared" si="1839"/>
        <v/>
      </c>
      <c r="FD86" s="115" t="str">
        <f t="shared" si="1840"/>
        <v/>
      </c>
      <c r="FE86" s="115" t="str">
        <f t="shared" si="1841"/>
        <v/>
      </c>
      <c r="FF86" s="115">
        <f t="shared" si="2256"/>
        <v>44</v>
      </c>
      <c r="FG86" s="115" t="str">
        <f>IFERROR(SMALL($DO$3:$DO$422,$A$6),"")</f>
        <v/>
      </c>
      <c r="FH86" s="115">
        <f t="shared" si="2257"/>
        <v>96</v>
      </c>
      <c r="FI86" s="115" t="str">
        <f t="shared" si="1842"/>
        <v/>
      </c>
      <c r="FJ86" s="115" t="str">
        <f t="shared" si="1843"/>
        <v/>
      </c>
      <c r="FU86" s="100">
        <v>28</v>
      </c>
      <c r="FV86" s="219">
        <v>34</v>
      </c>
      <c r="FW86" s="218" t="s">
        <v>158</v>
      </c>
      <c r="GA86" s="212">
        <f t="shared" ref="GA86:GA109" si="2288">GA59</f>
        <v>301</v>
      </c>
      <c r="GB86" s="140" t="str">
        <f t="shared" ref="GB86:GB109" si="2289">IFERROR(INDEX($FW$3:$FW$70,MATCH(GA86,$FV$3:$FV$70,0)),"")</f>
        <v>ENGLISH CORE</v>
      </c>
      <c r="GC86" s="126">
        <f>COUNTIF($G$213:$G$282,"&gt;0")</f>
        <v>0</v>
      </c>
      <c r="GD86" s="127">
        <f t="shared" ref="GD86:GD109" si="2290">GC86-GN86</f>
        <v>0</v>
      </c>
      <c r="GE86" s="126" t="e">
        <f t="shared" si="2258"/>
        <v>#DIV/0!</v>
      </c>
      <c r="GF86" s="127">
        <f>COUNTIF($H$213:$H$282,GF$3)</f>
        <v>0</v>
      </c>
      <c r="GG86" s="127">
        <f t="shared" ref="GG86:GN86" si="2291">COUNTIF($H$213:$H$282,GG$3)</f>
        <v>0</v>
      </c>
      <c r="GH86" s="127">
        <f t="shared" si="2291"/>
        <v>0</v>
      </c>
      <c r="GI86" s="127">
        <f t="shared" si="2291"/>
        <v>0</v>
      </c>
      <c r="GJ86" s="127">
        <f t="shared" si="2291"/>
        <v>0</v>
      </c>
      <c r="GK86" s="127">
        <f t="shared" si="2291"/>
        <v>0</v>
      </c>
      <c r="GL86" s="127">
        <f t="shared" si="2291"/>
        <v>0</v>
      </c>
      <c r="GM86" s="127">
        <f t="shared" si="2291"/>
        <v>0</v>
      </c>
      <c r="GN86" s="127">
        <f t="shared" si="2291"/>
        <v>0</v>
      </c>
      <c r="GO86" s="126">
        <f t="shared" ref="GO86:GO109" si="2292">(GF86)*8+(GG86)*7+(GH86)*6+(GI86)*5+(GJ86)*4+(GK86)*3+(GL86)*2+(GM86)*1</f>
        <v>0</v>
      </c>
      <c r="GP86" s="126" t="e">
        <f t="shared" ref="GP86:GP109" si="2293">ROUND(GO86*12.5/SUM(GF86:GN86),2)</f>
        <v>#DIV/0!</v>
      </c>
      <c r="GQ86" s="126">
        <f>COUNTIF($G$213:$G$282,"&lt;45")-GN86</f>
        <v>0</v>
      </c>
      <c r="GR86" s="126">
        <f>COUNTIF($G$213:$G$282,"&lt;60")-GQ86</f>
        <v>0</v>
      </c>
      <c r="GS86" s="126">
        <f>COUNTIF($G$213:$G$282,"&lt;75")-GQ86-GR86</f>
        <v>0</v>
      </c>
      <c r="GT86" s="126">
        <f>COUNTIF($G$213:$G$282,"&lt;90")-GQ86-GR86-GS86</f>
        <v>0</v>
      </c>
      <c r="GU86" s="126">
        <f>COUNTIF($G$213:$G$282,"&gt;89")</f>
        <v>0</v>
      </c>
      <c r="GV86" s="126">
        <f>COUNTIF($G$213:$G$282,GV3)</f>
        <v>0</v>
      </c>
      <c r="GW86" s="126">
        <f>COUNTIF($G$213:$G$282,GW3)</f>
        <v>0</v>
      </c>
      <c r="GY86" s="115">
        <v>83</v>
      </c>
      <c r="GZ86" s="120" t="str">
        <f>IF('INPUT INF'!S$15="YES",GY86,"")</f>
        <v/>
      </c>
      <c r="HA86" s="120" t="str">
        <f t="shared" si="2213"/>
        <v>S D JOSHI</v>
      </c>
      <c r="HB86" s="120" t="str">
        <f>IF(GZ86="","",'INPUT INF'!L$15)</f>
        <v/>
      </c>
      <c r="HC86" s="120">
        <f>'INPUT INF'!S$3</f>
        <v>0</v>
      </c>
      <c r="HD86" s="133" t="str">
        <f t="shared" ref="HD86:HD87" si="2294">IFERROR(INDEX(GB$112:GB$136,MATCH($HB86,$GA$112:$GA$136,0)),"")</f>
        <v/>
      </c>
      <c r="HE86" s="133">
        <f>IFERROR(INDEX(GC$139:GC$163,MATCH($HB86,$GA$139:$GA$163,0)),"")</f>
        <v>0</v>
      </c>
      <c r="HF86" s="133">
        <f t="shared" ref="HF86" si="2295">IFERROR(INDEX(GD$139:GD$163,MATCH($HB86,$GA$139:$GA$163,0)),"")</f>
        <v>0</v>
      </c>
      <c r="HG86" s="133" t="str">
        <f t="shared" ref="HG86" si="2296">IFERROR(INDEX(GE$139:GE$163,MATCH($HB86,$GA$139:$GA$163,0)),"")</f>
        <v/>
      </c>
      <c r="HH86" s="133">
        <f t="shared" ref="HH86" si="2297">IFERROR(INDEX(GF$139:GF$163,MATCH($HB86,$GA$139:$GA$163,0)),"")</f>
        <v>0</v>
      </c>
      <c r="HI86" s="133">
        <f t="shared" ref="HI86" si="2298">IFERROR(INDEX(GG$139:GG$163,MATCH($HB86,$GA$139:$GA$163,0)),"")</f>
        <v>0</v>
      </c>
      <c r="HJ86" s="133">
        <f t="shared" ref="HJ86" si="2299">IFERROR(INDEX(GH$139:GH$163,MATCH($HB86,$GA$139:$GA$163,0)),"")</f>
        <v>0</v>
      </c>
      <c r="HK86" s="133">
        <f t="shared" ref="HK86" si="2300">IFERROR(INDEX(GI$139:GI$163,MATCH($HB86,$GA$139:$GA$163,0)),"")</f>
        <v>0</v>
      </c>
      <c r="HL86" s="133">
        <f t="shared" ref="HL86" si="2301">IFERROR(INDEX(GJ$139:GJ$163,MATCH($HB86,$GA$139:$GA$163,0)),"")</f>
        <v>0</v>
      </c>
      <c r="HM86" s="133">
        <f t="shared" ref="HM86" si="2302">IFERROR(INDEX(GK$139:GK$163,MATCH($HB86,$GA$139:$GA$163,0)),"")</f>
        <v>0</v>
      </c>
      <c r="HN86" s="133">
        <f t="shared" ref="HN86" si="2303">IFERROR(INDEX(GL$139:GL$163,MATCH($HB86,$GA$139:$GA$163,0)),"")</f>
        <v>0</v>
      </c>
      <c r="HO86" s="133">
        <f t="shared" ref="HO86" si="2304">IFERROR(INDEX(GM$139:GM$163,MATCH($HB86,$GA$139:$GA$163,0)),"")</f>
        <v>0</v>
      </c>
      <c r="HP86" s="133">
        <f t="shared" ref="HP86" si="2305">IFERROR(INDEX(GN$139:GN$163,MATCH($HB86,$GA$139:$GA$163,0)),"")</f>
        <v>0</v>
      </c>
      <c r="HQ86" s="133">
        <f t="shared" ref="HQ86" si="2306">IFERROR(INDEX(GO$139:GO$163,MATCH($HB86,$GA$139:$GA$163,0)),"")</f>
        <v>0</v>
      </c>
      <c r="HR86" s="133" t="str">
        <f t="shared" ref="HR86" si="2307">IFERROR(INDEX(GP$139:GP$163,MATCH($HB86,$GA$139:$GA$163,0)),"")</f>
        <v/>
      </c>
      <c r="HS86" s="133">
        <f t="shared" ref="HS86" si="2308">IFERROR(INDEX(GQ$139:GQ$163,MATCH($HB86,$GA$139:$GA$163,0)),"")</f>
        <v>0</v>
      </c>
      <c r="HT86" s="133">
        <f t="shared" ref="HT86" si="2309">IFERROR(INDEX(GR$139:GR$163,MATCH($HB86,$GA$139:$GA$163,0)),"")</f>
        <v>0</v>
      </c>
      <c r="HU86" s="133">
        <f t="shared" ref="HU86" si="2310">IFERROR(INDEX(GS$139:GS$163,MATCH($HB86,$GA$139:$GA$163,0)),"")</f>
        <v>0</v>
      </c>
      <c r="HV86" s="133">
        <f t="shared" ref="HV86" si="2311">IFERROR(INDEX(GT$139:GT$163,MATCH($HB86,$GA$139:$GA$163,0)),"")</f>
        <v>0</v>
      </c>
      <c r="HW86" s="133">
        <f t="shared" ref="HW86" si="2312">IFERROR(INDEX(GU$139:GU$163,MATCH($HB86,$GA$139:$GA$163,0)),"")</f>
        <v>0</v>
      </c>
      <c r="HX86" s="133">
        <f t="shared" ref="HX86" si="2313">IFERROR(INDEX(GV$139:GV$163,MATCH($HB86,$GA$139:$GA$163,0)),"")</f>
        <v>0</v>
      </c>
      <c r="HY86" s="133">
        <f t="shared" ref="HY86" si="2314">IFERROR(INDEX(GW$139:GW$163,MATCH($HB86,$GA$139:$GA$163,0)),"")</f>
        <v>0</v>
      </c>
      <c r="IA86" s="141" t="str">
        <f t="shared" si="1888"/>
        <v/>
      </c>
      <c r="IB86" s="131" t="str">
        <f t="shared" si="1889"/>
        <v/>
      </c>
      <c r="IC86" s="131" t="str">
        <f t="shared" si="1890"/>
        <v/>
      </c>
      <c r="ID86" s="131" t="str">
        <f t="shared" si="1891"/>
        <v/>
      </c>
      <c r="IE86" s="131" t="str">
        <f t="shared" si="1892"/>
        <v/>
      </c>
      <c r="IF86" s="131" t="str">
        <f t="shared" si="1893"/>
        <v/>
      </c>
      <c r="IG86" s="131" t="str">
        <f t="shared" si="1894"/>
        <v/>
      </c>
      <c r="IH86" s="131" t="str">
        <f t="shared" si="1895"/>
        <v/>
      </c>
      <c r="II86" s="131" t="str">
        <f t="shared" si="1896"/>
        <v/>
      </c>
      <c r="IJ86" s="131" t="str">
        <f t="shared" si="1897"/>
        <v/>
      </c>
      <c r="IK86" s="131" t="str">
        <f t="shared" si="1898"/>
        <v/>
      </c>
      <c r="IL86" s="131" t="str">
        <f t="shared" si="1899"/>
        <v/>
      </c>
      <c r="IM86" s="131" t="str">
        <f t="shared" si="1900"/>
        <v/>
      </c>
      <c r="IN86" s="131" t="str">
        <f t="shared" si="1901"/>
        <v/>
      </c>
      <c r="IO86" s="131" t="str">
        <f t="shared" si="1902"/>
        <v/>
      </c>
      <c r="IP86" s="131" t="str">
        <f t="shared" si="1903"/>
        <v/>
      </c>
      <c r="IQ86" s="131" t="str">
        <f t="shared" si="1904"/>
        <v/>
      </c>
      <c r="IR86" s="131" t="str">
        <f t="shared" si="1905"/>
        <v/>
      </c>
      <c r="IS86" s="131" t="str">
        <f t="shared" si="1906"/>
        <v/>
      </c>
      <c r="IT86" s="131" t="str">
        <f t="shared" si="1907"/>
        <v/>
      </c>
      <c r="IU86" s="131" t="str">
        <f t="shared" si="1908"/>
        <v/>
      </c>
      <c r="IV86" s="131" t="str">
        <f t="shared" si="1909"/>
        <v/>
      </c>
      <c r="IW86" s="131" t="str">
        <f t="shared" si="1910"/>
        <v/>
      </c>
      <c r="IX86" s="131" t="str">
        <f t="shared" si="1911"/>
        <v/>
      </c>
      <c r="IY86" s="131" t="str">
        <f t="shared" si="1912"/>
        <v/>
      </c>
      <c r="IZ86" s="131" t="str">
        <f t="shared" si="1913"/>
        <v/>
      </c>
      <c r="JC86" s="133"/>
      <c r="JD86" s="133" t="e">
        <f>JD79+1</f>
        <v>#NUM!</v>
      </c>
      <c r="JE86" s="133"/>
      <c r="JF86" s="133" t="str">
        <f t="shared" ref="JF86:JJ91" si="2315">IFERROR(INDEX(JF$4:JF$21,MATCH($JD86,$JB$4:$JB$31,0)),"")</f>
        <v/>
      </c>
      <c r="JG86" s="133" t="str">
        <f t="shared" si="2315"/>
        <v/>
      </c>
      <c r="JH86" s="133" t="str">
        <f t="shared" si="2315"/>
        <v/>
      </c>
      <c r="JI86" s="133" t="str">
        <f t="shared" si="2315"/>
        <v/>
      </c>
      <c r="JJ86" s="133" t="str">
        <f t="shared" si="2315"/>
        <v/>
      </c>
      <c r="JK86" s="133" t="e">
        <f t="shared" si="1983"/>
        <v>#VALUE!</v>
      </c>
      <c r="JL86" s="133" t="str">
        <f t="shared" ref="JL86:JU91" si="2316">IFERROR(INDEX(JL$4:JL$21,MATCH($JD86,$JB$4:$JB$31,0)),"")</f>
        <v/>
      </c>
      <c r="JM86" s="133" t="str">
        <f t="shared" si="2316"/>
        <v/>
      </c>
      <c r="JN86" s="133" t="str">
        <f t="shared" si="2316"/>
        <v/>
      </c>
      <c r="JO86" s="133" t="str">
        <f t="shared" si="2316"/>
        <v/>
      </c>
      <c r="JP86" s="133" t="str">
        <f t="shared" si="2316"/>
        <v/>
      </c>
      <c r="JQ86" s="133" t="str">
        <f t="shared" si="2316"/>
        <v/>
      </c>
      <c r="JR86" s="133" t="str">
        <f t="shared" si="2316"/>
        <v/>
      </c>
      <c r="JS86" s="133" t="str">
        <f t="shared" si="2316"/>
        <v/>
      </c>
      <c r="JT86" s="133" t="str">
        <f t="shared" si="2316"/>
        <v/>
      </c>
      <c r="JU86" s="133" t="str">
        <f t="shared" si="2316"/>
        <v/>
      </c>
      <c r="JV86" s="120" t="e">
        <f t="shared" si="1985"/>
        <v>#VALUE!</v>
      </c>
      <c r="JW86" s="143"/>
      <c r="JX86" s="143"/>
      <c r="JY86" s="143"/>
      <c r="JZ86" s="143"/>
      <c r="KA86" s="143"/>
      <c r="KB86" s="143"/>
    </row>
    <row r="87" spans="1:288" ht="15" customHeight="1" x14ac:dyDescent="0.25">
      <c r="A87" s="115">
        <v>85</v>
      </c>
      <c r="B87" s="115">
        <f t="shared" si="2007"/>
        <v>12672050</v>
      </c>
      <c r="C87" s="115" t="s">
        <v>68</v>
      </c>
      <c r="D87" s="100" t="str">
        <f t="shared" si="1865"/>
        <v>B</v>
      </c>
      <c r="E87" s="100" t="str">
        <f t="shared" si="1772"/>
        <v/>
      </c>
      <c r="F87" s="100" t="str">
        <f t="shared" si="1773"/>
        <v/>
      </c>
      <c r="G87" s="100">
        <f t="shared" si="1701"/>
        <v>82</v>
      </c>
      <c r="H87" s="100" t="str">
        <f t="shared" si="1774"/>
        <v>C1</v>
      </c>
      <c r="I87" s="100" t="str">
        <f t="shared" si="1702"/>
        <v/>
      </c>
      <c r="J87" s="100" t="str">
        <f t="shared" si="1775"/>
        <v/>
      </c>
      <c r="K87" s="100">
        <f t="shared" si="1703"/>
        <v>92</v>
      </c>
      <c r="L87" s="100" t="str">
        <f t="shared" si="1776"/>
        <v>A2</v>
      </c>
      <c r="M87" s="100">
        <f t="shared" si="1704"/>
        <v>57</v>
      </c>
      <c r="N87" s="100" t="str">
        <f t="shared" si="1777"/>
        <v>C2</v>
      </c>
      <c r="O87" s="100">
        <f t="shared" si="1705"/>
        <v>73</v>
      </c>
      <c r="P87" s="100" t="str">
        <f t="shared" si="1778"/>
        <v>C2</v>
      </c>
      <c r="Q87" s="100" t="str">
        <f t="shared" si="1706"/>
        <v/>
      </c>
      <c r="R87" s="100" t="str">
        <f t="shared" si="1779"/>
        <v/>
      </c>
      <c r="S87" s="100" t="str">
        <f t="shared" si="1707"/>
        <v/>
      </c>
      <c r="T87" s="100" t="str">
        <f t="shared" si="1780"/>
        <v/>
      </c>
      <c r="U87" s="100" t="str">
        <f t="shared" si="1708"/>
        <v/>
      </c>
      <c r="V87" s="100" t="str">
        <f t="shared" si="1781"/>
        <v/>
      </c>
      <c r="W87" s="100" t="str">
        <f t="shared" si="1709"/>
        <v/>
      </c>
      <c r="X87" s="100" t="str">
        <f t="shared" si="1782"/>
        <v/>
      </c>
      <c r="Y87" s="100" t="str">
        <f t="shared" si="1710"/>
        <v/>
      </c>
      <c r="Z87" s="100" t="str">
        <f t="shared" si="1783"/>
        <v/>
      </c>
      <c r="AA87" s="100">
        <f t="shared" si="1711"/>
        <v>67</v>
      </c>
      <c r="AB87" s="100" t="str">
        <f t="shared" si="1784"/>
        <v>C1</v>
      </c>
      <c r="AC87" s="100" t="str">
        <f t="shared" si="1712"/>
        <v/>
      </c>
      <c r="AD87" s="100" t="str">
        <f t="shared" si="1785"/>
        <v/>
      </c>
      <c r="AE87" s="100" t="str">
        <f t="shared" si="1713"/>
        <v/>
      </c>
      <c r="AF87" s="100" t="str">
        <f t="shared" si="1786"/>
        <v/>
      </c>
      <c r="AG87" s="100" t="str">
        <f t="shared" si="1714"/>
        <v/>
      </c>
      <c r="AH87" s="100" t="str">
        <f t="shared" si="1787"/>
        <v/>
      </c>
      <c r="AI87" s="100" t="str">
        <f t="shared" si="1715"/>
        <v/>
      </c>
      <c r="AJ87" s="100" t="str">
        <f t="shared" si="1788"/>
        <v/>
      </c>
      <c r="AK87" s="100" t="str">
        <f t="shared" si="1716"/>
        <v/>
      </c>
      <c r="AL87" s="100" t="str">
        <f t="shared" si="1789"/>
        <v/>
      </c>
      <c r="AM87" s="100" t="str">
        <f t="shared" si="1717"/>
        <v/>
      </c>
      <c r="AN87" s="100" t="str">
        <f t="shared" si="1790"/>
        <v/>
      </c>
      <c r="AO87" s="100" t="str">
        <f t="shared" si="1718"/>
        <v/>
      </c>
      <c r="AP87" s="100" t="str">
        <f t="shared" si="1791"/>
        <v/>
      </c>
      <c r="AQ87" s="100" t="str">
        <f t="shared" si="1719"/>
        <v/>
      </c>
      <c r="AR87" s="100" t="str">
        <f t="shared" si="1792"/>
        <v/>
      </c>
      <c r="AS87" s="100" t="str">
        <f t="shared" si="1720"/>
        <v/>
      </c>
      <c r="AT87" s="100" t="str">
        <f t="shared" si="1793"/>
        <v/>
      </c>
      <c r="AU87" s="100" t="str">
        <f t="shared" si="1721"/>
        <v/>
      </c>
      <c r="AV87" s="100" t="str">
        <f t="shared" si="1794"/>
        <v/>
      </c>
      <c r="AW87" s="100" t="str">
        <f t="shared" si="1722"/>
        <v/>
      </c>
      <c r="AX87" s="100" t="str">
        <f t="shared" si="1795"/>
        <v/>
      </c>
      <c r="AY87" s="100" t="str">
        <f t="shared" si="1723"/>
        <v/>
      </c>
      <c r="AZ87" s="100" t="str">
        <f t="shared" si="1796"/>
        <v/>
      </c>
      <c r="BA87" s="100" t="str">
        <f t="shared" si="1724"/>
        <v/>
      </c>
      <c r="BB87" s="100" t="str">
        <f t="shared" si="1797"/>
        <v/>
      </c>
      <c r="BC87" s="100">
        <f>IFERROR(INDEX('INPUT INF'!$F$3:$F$601,MATCH($B87,'INPUT INF'!$A$3:$A$601,FALSE)),"")</f>
        <v>0</v>
      </c>
      <c r="BD87" s="100">
        <f t="shared" si="1725"/>
        <v>0</v>
      </c>
      <c r="BE87" s="100" t="str">
        <f t="shared" si="1798"/>
        <v/>
      </c>
      <c r="BF87" s="100">
        <f t="shared" si="1799"/>
        <v>371</v>
      </c>
      <c r="BG87" s="115" t="str">
        <f t="shared" si="1800"/>
        <v>PASS</v>
      </c>
      <c r="BH87" s="115">
        <f>IF(AND('INPUT INF'!$O$1="X",BG87="PASS"),BF87,IF($BG87="","0",IF('INPUT INF'!$N$63="YES",$BF87,"")))</f>
        <v>371</v>
      </c>
      <c r="BI87" s="115">
        <f>IF($BG87="","0",IF('INPUT INF'!$O$64="YES",$BF87,"0"))</f>
        <v>371</v>
      </c>
      <c r="BJ87" s="115" t="str">
        <f>IF($BG87="","0",IF('INPUT INF'!$O$65="YES",$BF87,"0"))</f>
        <v>0</v>
      </c>
      <c r="BL87" s="116" t="str">
        <f t="shared" si="1801"/>
        <v/>
      </c>
      <c r="BM87" s="116" t="str">
        <f t="shared" si="1802"/>
        <v/>
      </c>
      <c r="BN87" s="116" t="str">
        <f t="shared" si="1802"/>
        <v/>
      </c>
      <c r="BR87" s="116" t="str">
        <f t="shared" si="1803"/>
        <v/>
      </c>
      <c r="BS87" s="116" t="str">
        <f t="shared" si="1804"/>
        <v/>
      </c>
      <c r="BT87" s="116" t="str">
        <f t="shared" si="1804"/>
        <v/>
      </c>
      <c r="BX87" s="116" t="str">
        <f t="shared" si="1805"/>
        <v/>
      </c>
      <c r="BY87" s="116" t="str">
        <f t="shared" si="1806"/>
        <v/>
      </c>
      <c r="BZ87" s="116" t="str">
        <f t="shared" si="1806"/>
        <v/>
      </c>
      <c r="CD87" s="116" t="str">
        <f t="shared" si="1807"/>
        <v/>
      </c>
      <c r="CE87" s="116" t="str">
        <f t="shared" si="1808"/>
        <v/>
      </c>
      <c r="CF87" s="116" t="str">
        <f t="shared" si="1809"/>
        <v/>
      </c>
      <c r="CJ87" s="116" t="str">
        <f t="shared" si="1810"/>
        <v/>
      </c>
      <c r="CK87" s="116" t="str">
        <f t="shared" si="1811"/>
        <v/>
      </c>
      <c r="CL87" s="116" t="str">
        <f t="shared" si="1812"/>
        <v/>
      </c>
      <c r="CP87" s="116" t="str">
        <f t="shared" si="1813"/>
        <v/>
      </c>
      <c r="CQ87" s="116" t="str">
        <f t="shared" si="1814"/>
        <v/>
      </c>
      <c r="CR87" s="116" t="str">
        <f t="shared" si="1815"/>
        <v/>
      </c>
      <c r="CX87" s="133" t="str">
        <f t="shared" si="2283"/>
        <v/>
      </c>
      <c r="CY87" s="122"/>
      <c r="CZ87" s="121" t="str">
        <f t="shared" si="2284"/>
        <v/>
      </c>
      <c r="DA87" s="121" t="str">
        <f t="shared" si="2254"/>
        <v/>
      </c>
      <c r="DB87" s="122" t="str">
        <f t="shared" si="2285"/>
        <v/>
      </c>
      <c r="DC87" s="122" t="str">
        <f t="shared" si="2255"/>
        <v/>
      </c>
      <c r="DD87" s="122" t="str">
        <f t="shared" si="2286"/>
        <v/>
      </c>
      <c r="DE87" s="122" t="str">
        <f t="shared" si="2287"/>
        <v/>
      </c>
      <c r="DH87" s="115" t="str">
        <f t="shared" si="1816"/>
        <v/>
      </c>
      <c r="DI87" s="115" t="str">
        <f t="shared" si="1726"/>
        <v/>
      </c>
      <c r="DJ87" s="115" t="str">
        <f t="shared" si="1727"/>
        <v/>
      </c>
      <c r="DK87" s="115" t="str">
        <f t="shared" si="1728"/>
        <v/>
      </c>
      <c r="DL87" s="115" t="str">
        <f t="shared" si="1729"/>
        <v/>
      </c>
      <c r="DM87" s="115" t="str">
        <f t="shared" si="1730"/>
        <v/>
      </c>
      <c r="DN87" s="115" t="str">
        <f t="shared" si="1731"/>
        <v/>
      </c>
      <c r="DO87" s="115" t="str">
        <f t="shared" si="1732"/>
        <v/>
      </c>
      <c r="DP87" s="115" t="str">
        <f t="shared" si="1733"/>
        <v/>
      </c>
      <c r="DQ87" s="115" t="str">
        <f t="shared" si="1734"/>
        <v/>
      </c>
      <c r="DR87" s="115" t="str">
        <f t="shared" si="1735"/>
        <v/>
      </c>
      <c r="DS87" s="115" t="str">
        <f t="shared" si="1736"/>
        <v/>
      </c>
      <c r="DT87" s="115" t="str">
        <f t="shared" si="1737"/>
        <v/>
      </c>
      <c r="DU87" s="115" t="str">
        <f t="shared" si="1738"/>
        <v/>
      </c>
      <c r="DV87" s="115" t="str">
        <f t="shared" si="1739"/>
        <v/>
      </c>
      <c r="DW87" s="115" t="str">
        <f t="shared" si="1740"/>
        <v/>
      </c>
      <c r="DX87" s="115" t="str">
        <f t="shared" si="1741"/>
        <v/>
      </c>
      <c r="DY87" s="115" t="str">
        <f t="shared" si="1742"/>
        <v/>
      </c>
      <c r="DZ87" s="115" t="str">
        <f t="shared" si="1743"/>
        <v/>
      </c>
      <c r="EA87" s="115" t="str">
        <f t="shared" si="1744"/>
        <v/>
      </c>
      <c r="EB87" s="115" t="str">
        <f t="shared" si="1745"/>
        <v/>
      </c>
      <c r="EC87" s="115" t="str">
        <f t="shared" si="1746"/>
        <v/>
      </c>
      <c r="ED87" s="115" t="str">
        <f t="shared" si="1747"/>
        <v/>
      </c>
      <c r="EE87" s="115" t="str">
        <f t="shared" si="1748"/>
        <v/>
      </c>
      <c r="EF87" s="115" t="str">
        <f t="shared" si="1749"/>
        <v/>
      </c>
      <c r="EG87" s="115" t="str">
        <f t="shared" si="1817"/>
        <v/>
      </c>
      <c r="EH87" s="115" t="str">
        <f t="shared" si="1818"/>
        <v/>
      </c>
      <c r="EI87" s="115" t="str">
        <f t="shared" si="1819"/>
        <v/>
      </c>
      <c r="EJ87" s="115" t="str">
        <f t="shared" si="1820"/>
        <v/>
      </c>
      <c r="EK87" s="115" t="str">
        <f t="shared" si="1821"/>
        <v/>
      </c>
      <c r="EL87" s="115" t="str">
        <f t="shared" si="1822"/>
        <v/>
      </c>
      <c r="EM87" s="115" t="str">
        <f t="shared" si="1823"/>
        <v/>
      </c>
      <c r="EN87" s="115" t="str">
        <f t="shared" si="1824"/>
        <v/>
      </c>
      <c r="EO87" s="115" t="str">
        <f t="shared" si="1825"/>
        <v/>
      </c>
      <c r="EP87" s="115" t="str">
        <f t="shared" si="1826"/>
        <v/>
      </c>
      <c r="EQ87" s="115" t="str">
        <f t="shared" si="1827"/>
        <v/>
      </c>
      <c r="ER87" s="115" t="str">
        <f t="shared" si="1828"/>
        <v/>
      </c>
      <c r="ES87" s="115" t="str">
        <f t="shared" si="1829"/>
        <v/>
      </c>
      <c r="ET87" s="115" t="str">
        <f t="shared" si="1830"/>
        <v/>
      </c>
      <c r="EU87" s="115" t="str">
        <f t="shared" si="1831"/>
        <v/>
      </c>
      <c r="EV87" s="115" t="str">
        <f t="shared" si="1832"/>
        <v/>
      </c>
      <c r="EW87" s="115" t="str">
        <f t="shared" si="1833"/>
        <v/>
      </c>
      <c r="EX87" s="115" t="str">
        <f t="shared" si="1834"/>
        <v/>
      </c>
      <c r="EY87" s="115" t="str">
        <f t="shared" si="1835"/>
        <v/>
      </c>
      <c r="EZ87" s="115" t="str">
        <f t="shared" si="1836"/>
        <v/>
      </c>
      <c r="FA87" s="115" t="str">
        <f t="shared" si="1837"/>
        <v/>
      </c>
      <c r="FB87" s="115" t="str">
        <f t="shared" si="1838"/>
        <v/>
      </c>
      <c r="FC87" s="115" t="str">
        <f t="shared" si="1839"/>
        <v/>
      </c>
      <c r="FD87" s="115" t="str">
        <f t="shared" si="1840"/>
        <v/>
      </c>
      <c r="FE87" s="115" t="str">
        <f t="shared" si="1841"/>
        <v/>
      </c>
      <c r="FF87" s="115">
        <f t="shared" si="2256"/>
        <v>44</v>
      </c>
      <c r="FG87" s="115" t="str">
        <f>IFERROR(SMALL($DO$3:$DO$422,$A$7),"")</f>
        <v/>
      </c>
      <c r="FH87" s="115">
        <f t="shared" si="2257"/>
        <v>96</v>
      </c>
      <c r="FI87" s="115" t="str">
        <f t="shared" si="1842"/>
        <v/>
      </c>
      <c r="FJ87" s="115" t="str">
        <f t="shared" si="1843"/>
        <v/>
      </c>
      <c r="FU87" s="100">
        <v>29</v>
      </c>
      <c r="FV87" s="219">
        <v>30</v>
      </c>
      <c r="FW87" s="218" t="s">
        <v>132</v>
      </c>
      <c r="GA87" s="212">
        <f t="shared" si="2288"/>
        <v>83</v>
      </c>
      <c r="GB87" s="140" t="str">
        <f t="shared" si="2289"/>
        <v>COM. SC.(NEW)</v>
      </c>
      <c r="GC87" s="126">
        <f>COUNTIF($I$213:$I$282,"&gt;0")</f>
        <v>0</v>
      </c>
      <c r="GD87" s="127">
        <f t="shared" si="2290"/>
        <v>0</v>
      </c>
      <c r="GE87" s="126" t="e">
        <f t="shared" si="2258"/>
        <v>#DIV/0!</v>
      </c>
      <c r="GF87" s="127">
        <f>COUNTIF($J$213:$J$282,GF$3)</f>
        <v>0</v>
      </c>
      <c r="GG87" s="127">
        <f t="shared" ref="GG87:GN87" si="2317">COUNTIF($J$213:$J$282,GG$3)</f>
        <v>0</v>
      </c>
      <c r="GH87" s="127">
        <f t="shared" si="2317"/>
        <v>0</v>
      </c>
      <c r="GI87" s="127">
        <f t="shared" si="2317"/>
        <v>0</v>
      </c>
      <c r="GJ87" s="127">
        <f t="shared" si="2317"/>
        <v>0</v>
      </c>
      <c r="GK87" s="127">
        <f t="shared" si="2317"/>
        <v>0</v>
      </c>
      <c r="GL87" s="127">
        <f t="shared" si="2317"/>
        <v>0</v>
      </c>
      <c r="GM87" s="127">
        <f t="shared" si="2317"/>
        <v>0</v>
      </c>
      <c r="GN87" s="127">
        <f t="shared" si="2317"/>
        <v>0</v>
      </c>
      <c r="GO87" s="126">
        <f t="shared" si="2292"/>
        <v>0</v>
      </c>
      <c r="GP87" s="126" t="e">
        <f t="shared" si="2293"/>
        <v>#DIV/0!</v>
      </c>
      <c r="GQ87" s="126">
        <f>COUNTIF($I$213:$I$282,"&lt;45")-GN87</f>
        <v>0</v>
      </c>
      <c r="GR87" s="126">
        <f>COUNTIF($I$213:$I$282,"&lt;60")-GQ87</f>
        <v>0</v>
      </c>
      <c r="GS87" s="126">
        <f>COUNTIF($I$213:$I$282,"&lt;75")-GQ87-GR87</f>
        <v>0</v>
      </c>
      <c r="GT87" s="126">
        <f>COUNTIF($I$213:$I$282,"&lt;90")-GQ87-GR87-GS87</f>
        <v>0</v>
      </c>
      <c r="GU87" s="126">
        <f>COUNTIF($I$213:$I$282,"&gt;89")</f>
        <v>0</v>
      </c>
      <c r="GV87" s="126">
        <f>COUNTIF($I$213:$I$282,GV3)</f>
        <v>0</v>
      </c>
      <c r="GW87" s="126">
        <f>COUNTIF($I$213:$I$282,GW3)</f>
        <v>0</v>
      </c>
      <c r="GY87" s="115">
        <v>84</v>
      </c>
      <c r="GZ87" s="120" t="str">
        <f>IF(COUNT(GZ81:GZ86)&gt;1,GY87,"")</f>
        <v/>
      </c>
      <c r="HA87" s="120" t="str">
        <f t="shared" si="2213"/>
        <v>S D JOSHI</v>
      </c>
      <c r="HB87" s="120" t="str">
        <f>IF(GZ87="","",'INPUT INF'!L$15)</f>
        <v/>
      </c>
      <c r="HC87" s="115" t="s">
        <v>32</v>
      </c>
      <c r="HD87" s="133" t="str">
        <f t="shared" si="2294"/>
        <v/>
      </c>
      <c r="HE87" s="133">
        <f>SUM(HE81:HE86)</f>
        <v>1</v>
      </c>
      <c r="HF87" s="133">
        <f t="shared" ref="HF87" si="2318">SUM(HF81:HF86)</f>
        <v>1</v>
      </c>
      <c r="HG87" s="142" t="str">
        <f t="shared" ref="HG87" si="2319">IF(HD87="","",ROUND(HF87/HE87*100,2))</f>
        <v/>
      </c>
      <c r="HH87" s="133">
        <f t="shared" ref="HH87" si="2320">SUM(HH81:HH86)</f>
        <v>0</v>
      </c>
      <c r="HI87" s="133">
        <f t="shared" ref="HI87" si="2321">SUM(HI81:HI86)</f>
        <v>0</v>
      </c>
      <c r="HJ87" s="133">
        <f t="shared" ref="HJ87" si="2322">SUM(HJ81:HJ86)</f>
        <v>0</v>
      </c>
      <c r="HK87" s="133">
        <f t="shared" ref="HK87" si="2323">SUM(HK81:HK86)</f>
        <v>1</v>
      </c>
      <c r="HL87" s="133">
        <f t="shared" ref="HL87" si="2324">SUM(HL81:HL86)</f>
        <v>0</v>
      </c>
      <c r="HM87" s="133">
        <f t="shared" ref="HM87" si="2325">SUM(HM81:HM86)</f>
        <v>0</v>
      </c>
      <c r="HN87" s="133">
        <f t="shared" ref="HN87" si="2326">SUM(HN81:HN86)</f>
        <v>0</v>
      </c>
      <c r="HO87" s="133">
        <f t="shared" ref="HO87" si="2327">SUM(HO81:HO86)</f>
        <v>0</v>
      </c>
      <c r="HP87" s="133">
        <f t="shared" ref="HP87" si="2328">SUM(HP81:HP86)</f>
        <v>0</v>
      </c>
      <c r="HQ87" s="133">
        <f t="shared" ref="HQ87" si="2329">SUM(HQ81:HQ86)</f>
        <v>5</v>
      </c>
      <c r="HR87" s="142">
        <f t="shared" ref="HR87" si="2330">ROUND(HQ87*12.5/SUM(HH87:HP87),2)</f>
        <v>62.5</v>
      </c>
      <c r="HS87" s="133">
        <f t="shared" ref="HS87" si="2331">SUM(HS81:HS86)</f>
        <v>0</v>
      </c>
      <c r="HT87" s="133">
        <f t="shared" ref="HT87" si="2332">SUM(HT81:HT86)</f>
        <v>0</v>
      </c>
      <c r="HU87" s="133">
        <f t="shared" ref="HU87" si="2333">SUM(HU81:HU86)</f>
        <v>0</v>
      </c>
      <c r="HV87" s="133">
        <f t="shared" ref="HV87" si="2334">SUM(HV81:HV86)</f>
        <v>1</v>
      </c>
      <c r="HW87" s="133">
        <f t="shared" ref="HW87:HY87" si="2335">SUM(HW81:HW86)</f>
        <v>0</v>
      </c>
      <c r="HX87" s="133">
        <f t="shared" si="2335"/>
        <v>1</v>
      </c>
      <c r="HY87" s="133">
        <f t="shared" si="2335"/>
        <v>0</v>
      </c>
      <c r="IA87" s="141" t="str">
        <f t="shared" si="1888"/>
        <v/>
      </c>
      <c r="IB87" s="131" t="str">
        <f t="shared" si="1889"/>
        <v/>
      </c>
      <c r="IC87" s="131" t="str">
        <f t="shared" si="1890"/>
        <v/>
      </c>
      <c r="ID87" s="131" t="str">
        <f t="shared" si="1891"/>
        <v/>
      </c>
      <c r="IE87" s="131" t="str">
        <f t="shared" si="1892"/>
        <v/>
      </c>
      <c r="IF87" s="131" t="str">
        <f t="shared" si="1893"/>
        <v/>
      </c>
      <c r="IG87" s="131" t="str">
        <f t="shared" si="1894"/>
        <v/>
      </c>
      <c r="IH87" s="131" t="str">
        <f t="shared" si="1895"/>
        <v/>
      </c>
      <c r="II87" s="131" t="str">
        <f t="shared" si="1896"/>
        <v/>
      </c>
      <c r="IJ87" s="131" t="str">
        <f t="shared" si="1897"/>
        <v/>
      </c>
      <c r="IK87" s="131" t="str">
        <f t="shared" si="1898"/>
        <v/>
      </c>
      <c r="IL87" s="131" t="str">
        <f t="shared" si="1899"/>
        <v/>
      </c>
      <c r="IM87" s="131" t="str">
        <f t="shared" si="1900"/>
        <v/>
      </c>
      <c r="IN87" s="131" t="str">
        <f t="shared" si="1901"/>
        <v/>
      </c>
      <c r="IO87" s="131" t="str">
        <f t="shared" si="1902"/>
        <v/>
      </c>
      <c r="IP87" s="131" t="str">
        <f t="shared" si="1903"/>
        <v/>
      </c>
      <c r="IQ87" s="131" t="str">
        <f t="shared" si="1904"/>
        <v/>
      </c>
      <c r="IR87" s="131" t="str">
        <f t="shared" si="1905"/>
        <v/>
      </c>
      <c r="IS87" s="131" t="str">
        <f t="shared" si="1906"/>
        <v/>
      </c>
      <c r="IT87" s="131" t="str">
        <f t="shared" si="1907"/>
        <v/>
      </c>
      <c r="IU87" s="131" t="str">
        <f t="shared" si="1908"/>
        <v/>
      </c>
      <c r="IV87" s="131" t="str">
        <f t="shared" si="1909"/>
        <v/>
      </c>
      <c r="IW87" s="131" t="str">
        <f t="shared" si="1910"/>
        <v/>
      </c>
      <c r="IX87" s="131" t="str">
        <f t="shared" si="1911"/>
        <v/>
      </c>
      <c r="IY87" s="131" t="str">
        <f t="shared" si="1912"/>
        <v/>
      </c>
      <c r="IZ87" s="131" t="str">
        <f t="shared" si="1913"/>
        <v/>
      </c>
      <c r="JC87" s="133"/>
      <c r="JD87" s="133" t="e">
        <f t="shared" ref="JD87:JD91" si="2336">JD80+1</f>
        <v>#NUM!</v>
      </c>
      <c r="JE87" s="133"/>
      <c r="JF87" s="133" t="str">
        <f t="shared" si="2315"/>
        <v/>
      </c>
      <c r="JG87" s="133" t="str">
        <f t="shared" si="2315"/>
        <v/>
      </c>
      <c r="JH87" s="133" t="str">
        <f t="shared" si="2315"/>
        <v/>
      </c>
      <c r="JI87" s="133" t="str">
        <f t="shared" si="2315"/>
        <v/>
      </c>
      <c r="JJ87" s="133" t="str">
        <f t="shared" si="2315"/>
        <v/>
      </c>
      <c r="JK87" s="133" t="e">
        <f t="shared" si="1983"/>
        <v>#VALUE!</v>
      </c>
      <c r="JL87" s="133" t="str">
        <f t="shared" si="2316"/>
        <v/>
      </c>
      <c r="JM87" s="133" t="str">
        <f t="shared" si="2316"/>
        <v/>
      </c>
      <c r="JN87" s="133" t="str">
        <f t="shared" si="2316"/>
        <v/>
      </c>
      <c r="JO87" s="133" t="str">
        <f t="shared" si="2316"/>
        <v/>
      </c>
      <c r="JP87" s="133" t="str">
        <f t="shared" si="2316"/>
        <v/>
      </c>
      <c r="JQ87" s="133" t="str">
        <f t="shared" si="2316"/>
        <v/>
      </c>
      <c r="JR87" s="133" t="str">
        <f t="shared" si="2316"/>
        <v/>
      </c>
      <c r="JS87" s="133" t="str">
        <f t="shared" si="2316"/>
        <v/>
      </c>
      <c r="JT87" s="133" t="str">
        <f t="shared" si="2316"/>
        <v/>
      </c>
      <c r="JU87" s="133" t="str">
        <f t="shared" si="2316"/>
        <v/>
      </c>
      <c r="JV87" s="120" t="e">
        <f t="shared" si="1985"/>
        <v>#VALUE!</v>
      </c>
      <c r="JW87" s="143"/>
      <c r="JX87" s="143"/>
      <c r="JY87" s="143"/>
      <c r="JZ87" s="143"/>
      <c r="KA87" s="143"/>
      <c r="KB87" s="143"/>
    </row>
    <row r="88" spans="1:288" ht="15" customHeight="1" x14ac:dyDescent="0.25">
      <c r="A88" s="115">
        <v>86</v>
      </c>
      <c r="B88" s="115">
        <f t="shared" si="2007"/>
        <v>12672051</v>
      </c>
      <c r="C88" s="115" t="s">
        <v>68</v>
      </c>
      <c r="D88" s="100" t="str">
        <f t="shared" si="1865"/>
        <v>B</v>
      </c>
      <c r="E88" s="100" t="str">
        <f t="shared" si="1772"/>
        <v/>
      </c>
      <c r="F88" s="100" t="str">
        <f t="shared" si="1773"/>
        <v/>
      </c>
      <c r="G88" s="100">
        <f t="shared" si="1701"/>
        <v>85</v>
      </c>
      <c r="H88" s="100" t="str">
        <f t="shared" si="1774"/>
        <v>B2</v>
      </c>
      <c r="I88" s="100" t="str">
        <f t="shared" si="1702"/>
        <v/>
      </c>
      <c r="J88" s="100" t="str">
        <f t="shared" si="1775"/>
        <v/>
      </c>
      <c r="K88" s="100">
        <f t="shared" si="1703"/>
        <v>96</v>
      </c>
      <c r="L88" s="100" t="str">
        <f t="shared" si="1776"/>
        <v>A1</v>
      </c>
      <c r="M88" s="100">
        <f t="shared" si="1704"/>
        <v>94</v>
      </c>
      <c r="N88" s="100" t="str">
        <f t="shared" si="1777"/>
        <v>A1</v>
      </c>
      <c r="O88" s="100">
        <f t="shared" si="1705"/>
        <v>91</v>
      </c>
      <c r="P88" s="100" t="str">
        <f t="shared" si="1778"/>
        <v>A2</v>
      </c>
      <c r="Q88" s="100" t="str">
        <f t="shared" si="1706"/>
        <v/>
      </c>
      <c r="R88" s="100" t="str">
        <f t="shared" si="1779"/>
        <v/>
      </c>
      <c r="S88" s="100" t="str">
        <f t="shared" si="1707"/>
        <v/>
      </c>
      <c r="T88" s="100" t="str">
        <f t="shared" si="1780"/>
        <v/>
      </c>
      <c r="U88" s="100" t="str">
        <f t="shared" si="1708"/>
        <v/>
      </c>
      <c r="V88" s="100" t="str">
        <f t="shared" si="1781"/>
        <v/>
      </c>
      <c r="W88" s="100" t="str">
        <f t="shared" si="1709"/>
        <v/>
      </c>
      <c r="X88" s="100" t="str">
        <f t="shared" si="1782"/>
        <v/>
      </c>
      <c r="Y88" s="100" t="str">
        <f t="shared" si="1710"/>
        <v/>
      </c>
      <c r="Z88" s="100" t="str">
        <f t="shared" si="1783"/>
        <v/>
      </c>
      <c r="AA88" s="100">
        <f t="shared" si="1711"/>
        <v>91</v>
      </c>
      <c r="AB88" s="100" t="str">
        <f t="shared" si="1784"/>
        <v>A2</v>
      </c>
      <c r="AC88" s="100" t="str">
        <f t="shared" si="1712"/>
        <v/>
      </c>
      <c r="AD88" s="100" t="str">
        <f t="shared" si="1785"/>
        <v/>
      </c>
      <c r="AE88" s="100" t="str">
        <f t="shared" si="1713"/>
        <v/>
      </c>
      <c r="AF88" s="100" t="str">
        <f t="shared" si="1786"/>
        <v/>
      </c>
      <c r="AG88" s="100" t="str">
        <f t="shared" si="1714"/>
        <v/>
      </c>
      <c r="AH88" s="100" t="str">
        <f t="shared" si="1787"/>
        <v/>
      </c>
      <c r="AI88" s="100" t="str">
        <f t="shared" si="1715"/>
        <v/>
      </c>
      <c r="AJ88" s="100" t="str">
        <f t="shared" si="1788"/>
        <v/>
      </c>
      <c r="AK88" s="100" t="str">
        <f t="shared" si="1716"/>
        <v/>
      </c>
      <c r="AL88" s="100" t="str">
        <f t="shared" si="1789"/>
        <v/>
      </c>
      <c r="AM88" s="100" t="str">
        <f t="shared" si="1717"/>
        <v/>
      </c>
      <c r="AN88" s="100" t="str">
        <f t="shared" si="1790"/>
        <v/>
      </c>
      <c r="AO88" s="100" t="str">
        <f t="shared" si="1718"/>
        <v/>
      </c>
      <c r="AP88" s="100" t="str">
        <f t="shared" si="1791"/>
        <v/>
      </c>
      <c r="AQ88" s="100" t="str">
        <f t="shared" si="1719"/>
        <v/>
      </c>
      <c r="AR88" s="100" t="str">
        <f t="shared" si="1792"/>
        <v/>
      </c>
      <c r="AS88" s="100" t="str">
        <f t="shared" si="1720"/>
        <v/>
      </c>
      <c r="AT88" s="100" t="str">
        <f t="shared" si="1793"/>
        <v/>
      </c>
      <c r="AU88" s="100" t="str">
        <f t="shared" si="1721"/>
        <v/>
      </c>
      <c r="AV88" s="100" t="str">
        <f t="shared" si="1794"/>
        <v/>
      </c>
      <c r="AW88" s="100" t="str">
        <f t="shared" si="1722"/>
        <v/>
      </c>
      <c r="AX88" s="100" t="str">
        <f t="shared" si="1795"/>
        <v/>
      </c>
      <c r="AY88" s="100" t="str">
        <f t="shared" si="1723"/>
        <v/>
      </c>
      <c r="AZ88" s="100" t="str">
        <f t="shared" si="1796"/>
        <v/>
      </c>
      <c r="BA88" s="100" t="str">
        <f t="shared" si="1724"/>
        <v/>
      </c>
      <c r="BB88" s="100" t="str">
        <f t="shared" si="1797"/>
        <v/>
      </c>
      <c r="BC88" s="100">
        <f>IFERROR(INDEX('INPUT INF'!$F$3:$F$601,MATCH($B88,'INPUT INF'!$A$3:$A$601,FALSE)),"")</f>
        <v>0</v>
      </c>
      <c r="BD88" s="100">
        <f t="shared" si="1725"/>
        <v>0</v>
      </c>
      <c r="BE88" s="100" t="str">
        <f t="shared" si="1798"/>
        <v/>
      </c>
      <c r="BF88" s="100">
        <f t="shared" si="1799"/>
        <v>457</v>
      </c>
      <c r="BG88" s="115" t="str">
        <f t="shared" si="1800"/>
        <v>PASS</v>
      </c>
      <c r="BH88" s="115">
        <f>IF(AND('INPUT INF'!$O$1="X",BG88="PASS"),BF88,IF($BG88="","0",IF('INPUT INF'!$N$63="YES",$BF88,"")))</f>
        <v>457</v>
      </c>
      <c r="BI88" s="115">
        <f>IF($BG88="","0",IF('INPUT INF'!$O$64="YES",$BF88,"0"))</f>
        <v>457</v>
      </c>
      <c r="BJ88" s="115" t="str">
        <f>IF($BG88="","0",IF('INPUT INF'!$O$65="YES",$BF88,"0"))</f>
        <v>0</v>
      </c>
      <c r="BL88" s="116" t="str">
        <f t="shared" si="1801"/>
        <v/>
      </c>
      <c r="BM88" s="116" t="str">
        <f t="shared" si="1802"/>
        <v/>
      </c>
      <c r="BN88" s="116" t="str">
        <f t="shared" si="1802"/>
        <v/>
      </c>
      <c r="BR88" s="116" t="str">
        <f t="shared" si="1803"/>
        <v/>
      </c>
      <c r="BS88" s="116">
        <f t="shared" si="1804"/>
        <v>12672051</v>
      </c>
      <c r="BT88" s="116" t="str">
        <f t="shared" si="1804"/>
        <v/>
      </c>
      <c r="BX88" s="116" t="str">
        <f t="shared" si="1805"/>
        <v/>
      </c>
      <c r="BY88" s="116" t="str">
        <f t="shared" si="1806"/>
        <v/>
      </c>
      <c r="BZ88" s="116" t="str">
        <f t="shared" si="1806"/>
        <v/>
      </c>
      <c r="CD88" s="116" t="str">
        <f t="shared" si="1807"/>
        <v/>
      </c>
      <c r="CE88" s="116" t="str">
        <f t="shared" si="1808"/>
        <v/>
      </c>
      <c r="CF88" s="116" t="str">
        <f t="shared" si="1809"/>
        <v/>
      </c>
      <c r="CJ88" s="116" t="str">
        <f t="shared" si="1810"/>
        <v/>
      </c>
      <c r="CK88" s="116">
        <f t="shared" si="1811"/>
        <v>12672051</v>
      </c>
      <c r="CL88" s="116" t="str">
        <f t="shared" si="1812"/>
        <v/>
      </c>
      <c r="CP88" s="116" t="str">
        <f t="shared" si="1813"/>
        <v/>
      </c>
      <c r="CQ88" s="116" t="str">
        <f t="shared" si="1814"/>
        <v/>
      </c>
      <c r="CR88" s="116" t="str">
        <f t="shared" si="1815"/>
        <v/>
      </c>
      <c r="CX88" s="133" t="str">
        <f t="shared" si="2283"/>
        <v/>
      </c>
      <c r="CY88" s="122"/>
      <c r="CZ88" s="121" t="str">
        <f t="shared" si="2284"/>
        <v/>
      </c>
      <c r="DA88" s="121" t="str">
        <f t="shared" si="2254"/>
        <v/>
      </c>
      <c r="DB88" s="122" t="str">
        <f t="shared" si="2285"/>
        <v/>
      </c>
      <c r="DC88" s="122" t="str">
        <f t="shared" si="2255"/>
        <v/>
      </c>
      <c r="DD88" s="122" t="str">
        <f t="shared" si="2286"/>
        <v/>
      </c>
      <c r="DE88" s="122" t="str">
        <f t="shared" si="2287"/>
        <v/>
      </c>
      <c r="DH88" s="115" t="str">
        <f t="shared" si="1816"/>
        <v/>
      </c>
      <c r="DI88" s="115" t="str">
        <f t="shared" si="1726"/>
        <v/>
      </c>
      <c r="DJ88" s="115" t="str">
        <f t="shared" si="1727"/>
        <v/>
      </c>
      <c r="DK88" s="115">
        <f t="shared" si="1728"/>
        <v>12672051</v>
      </c>
      <c r="DL88" s="115" t="str">
        <f t="shared" si="1729"/>
        <v/>
      </c>
      <c r="DM88" s="115" t="str">
        <f t="shared" si="1730"/>
        <v/>
      </c>
      <c r="DN88" s="115" t="str">
        <f t="shared" si="1731"/>
        <v/>
      </c>
      <c r="DO88" s="115" t="str">
        <f t="shared" si="1732"/>
        <v/>
      </c>
      <c r="DP88" s="115" t="str">
        <f t="shared" si="1733"/>
        <v/>
      </c>
      <c r="DQ88" s="115" t="str">
        <f t="shared" si="1734"/>
        <v/>
      </c>
      <c r="DR88" s="115" t="str">
        <f t="shared" si="1735"/>
        <v/>
      </c>
      <c r="DS88" s="115" t="str">
        <f t="shared" si="1736"/>
        <v/>
      </c>
      <c r="DT88" s="115" t="str">
        <f t="shared" si="1737"/>
        <v/>
      </c>
      <c r="DU88" s="115" t="str">
        <f t="shared" si="1738"/>
        <v/>
      </c>
      <c r="DV88" s="115" t="str">
        <f t="shared" si="1739"/>
        <v/>
      </c>
      <c r="DW88" s="115" t="str">
        <f t="shared" si="1740"/>
        <v/>
      </c>
      <c r="DX88" s="115" t="str">
        <f t="shared" si="1741"/>
        <v/>
      </c>
      <c r="DY88" s="115" t="str">
        <f t="shared" si="1742"/>
        <v/>
      </c>
      <c r="DZ88" s="115" t="str">
        <f t="shared" si="1743"/>
        <v/>
      </c>
      <c r="EA88" s="115" t="str">
        <f t="shared" si="1744"/>
        <v/>
      </c>
      <c r="EB88" s="115" t="str">
        <f t="shared" si="1745"/>
        <v/>
      </c>
      <c r="EC88" s="115" t="str">
        <f t="shared" si="1746"/>
        <v/>
      </c>
      <c r="ED88" s="115" t="str">
        <f t="shared" si="1747"/>
        <v/>
      </c>
      <c r="EE88" s="115" t="str">
        <f t="shared" si="1748"/>
        <v/>
      </c>
      <c r="EF88" s="115" t="str">
        <f t="shared" si="1749"/>
        <v/>
      </c>
      <c r="EG88" s="115" t="str">
        <f t="shared" si="1817"/>
        <v/>
      </c>
      <c r="EH88" s="115" t="str">
        <f t="shared" si="1818"/>
        <v/>
      </c>
      <c r="EI88" s="115" t="str">
        <f t="shared" si="1819"/>
        <v/>
      </c>
      <c r="EJ88" s="115">
        <f t="shared" si="1820"/>
        <v>12672051</v>
      </c>
      <c r="EK88" s="115" t="str">
        <f t="shared" si="1821"/>
        <v/>
      </c>
      <c r="EL88" s="115" t="str">
        <f t="shared" si="1822"/>
        <v/>
      </c>
      <c r="EM88" s="115" t="str">
        <f t="shared" si="1823"/>
        <v/>
      </c>
      <c r="EN88" s="115" t="str">
        <f t="shared" si="1824"/>
        <v/>
      </c>
      <c r="EO88" s="115" t="str">
        <f t="shared" si="1825"/>
        <v/>
      </c>
      <c r="EP88" s="115" t="str">
        <f t="shared" si="1826"/>
        <v/>
      </c>
      <c r="EQ88" s="115" t="str">
        <f t="shared" si="1827"/>
        <v/>
      </c>
      <c r="ER88" s="115" t="str">
        <f t="shared" si="1828"/>
        <v/>
      </c>
      <c r="ES88" s="115" t="str">
        <f t="shared" si="1829"/>
        <v/>
      </c>
      <c r="ET88" s="115" t="str">
        <f t="shared" si="1830"/>
        <v/>
      </c>
      <c r="EU88" s="115" t="str">
        <f t="shared" si="1831"/>
        <v/>
      </c>
      <c r="EV88" s="115" t="str">
        <f t="shared" si="1832"/>
        <v/>
      </c>
      <c r="EW88" s="115" t="str">
        <f t="shared" si="1833"/>
        <v/>
      </c>
      <c r="EX88" s="115" t="str">
        <f t="shared" si="1834"/>
        <v/>
      </c>
      <c r="EY88" s="115" t="str">
        <f t="shared" si="1835"/>
        <v/>
      </c>
      <c r="EZ88" s="115" t="str">
        <f t="shared" si="1836"/>
        <v/>
      </c>
      <c r="FA88" s="115" t="str">
        <f t="shared" si="1837"/>
        <v/>
      </c>
      <c r="FB88" s="115" t="str">
        <f t="shared" si="1838"/>
        <v/>
      </c>
      <c r="FC88" s="115" t="str">
        <f t="shared" si="1839"/>
        <v/>
      </c>
      <c r="FD88" s="115" t="str">
        <f t="shared" si="1840"/>
        <v/>
      </c>
      <c r="FE88" s="115" t="str">
        <f t="shared" si="1841"/>
        <v/>
      </c>
      <c r="FF88" s="115">
        <f t="shared" si="2256"/>
        <v>44</v>
      </c>
      <c r="FG88" s="115" t="str">
        <f>IFERROR(SMALL($DO$3:$DO$422,$A$8),"")</f>
        <v/>
      </c>
      <c r="FH88" s="115">
        <f t="shared" si="2257"/>
        <v>96</v>
      </c>
      <c r="FI88" s="115" t="str">
        <f t="shared" si="1842"/>
        <v/>
      </c>
      <c r="FJ88" s="115" t="str">
        <f t="shared" si="1843"/>
        <v/>
      </c>
      <c r="FU88" s="100">
        <v>30</v>
      </c>
      <c r="FV88" s="219">
        <v>29</v>
      </c>
      <c r="FW88" s="218" t="s">
        <v>133</v>
      </c>
      <c r="GA88" s="212">
        <f t="shared" si="2288"/>
        <v>65</v>
      </c>
      <c r="GB88" s="140" t="str">
        <f t="shared" si="2289"/>
        <v>IP(NEW)</v>
      </c>
      <c r="GC88" s="126">
        <f>COUNTIF($K$213:$K$282,"&gt;0")</f>
        <v>0</v>
      </c>
      <c r="GD88" s="127">
        <f t="shared" si="2290"/>
        <v>0</v>
      </c>
      <c r="GE88" s="126" t="e">
        <f t="shared" si="2258"/>
        <v>#DIV/0!</v>
      </c>
      <c r="GF88" s="127">
        <f>COUNTIF($L$213:$L$282,GF$3)</f>
        <v>0</v>
      </c>
      <c r="GG88" s="127">
        <f t="shared" ref="GG88:GN88" si="2337">COUNTIF($L$213:$L$282,GG$3)</f>
        <v>0</v>
      </c>
      <c r="GH88" s="127">
        <f t="shared" si="2337"/>
        <v>0</v>
      </c>
      <c r="GI88" s="127">
        <f t="shared" si="2337"/>
        <v>0</v>
      </c>
      <c r="GJ88" s="127">
        <f t="shared" si="2337"/>
        <v>0</v>
      </c>
      <c r="GK88" s="127">
        <f t="shared" si="2337"/>
        <v>0</v>
      </c>
      <c r="GL88" s="127">
        <f t="shared" si="2337"/>
        <v>0</v>
      </c>
      <c r="GM88" s="127">
        <f t="shared" si="2337"/>
        <v>0</v>
      </c>
      <c r="GN88" s="127">
        <f t="shared" si="2337"/>
        <v>0</v>
      </c>
      <c r="GO88" s="126">
        <f t="shared" si="2292"/>
        <v>0</v>
      </c>
      <c r="GP88" s="126" t="e">
        <f t="shared" si="2293"/>
        <v>#DIV/0!</v>
      </c>
      <c r="GQ88" s="126">
        <f>COUNTIF($K$213:$K$282,"&lt;45")-GN88</f>
        <v>0</v>
      </c>
      <c r="GR88" s="126">
        <f>COUNTIF($K$213:$K$282,"&lt;60")-GQ88</f>
        <v>0</v>
      </c>
      <c r="GS88" s="126">
        <f>COUNTIF($K$213:$K$282,"&lt;75")-GQ88-GR88</f>
        <v>0</v>
      </c>
      <c r="GT88" s="126">
        <f>COUNTIF($K$213:$K$282,"&lt;90")-GQ88-GR88-GS88</f>
        <v>0</v>
      </c>
      <c r="GU88" s="126">
        <f>COUNTIF($K$213:$K$282,"&gt;89")</f>
        <v>0</v>
      </c>
      <c r="GV88" s="126">
        <f>COUNTIF($K$213:$K$282,GV3)</f>
        <v>0</v>
      </c>
      <c r="GW88" s="126">
        <f>COUNTIF($K$213:$K$282,GW3)</f>
        <v>0</v>
      </c>
      <c r="GY88" s="115">
        <v>85</v>
      </c>
      <c r="GZ88" s="120" t="str">
        <f>IF('INPUT INF'!N$16="YES",GY88,"")</f>
        <v/>
      </c>
      <c r="HA88" s="115">
        <f>'INPUT INF'!K16</f>
        <v>0</v>
      </c>
      <c r="HB88" s="120" t="str">
        <f>IF(GZ88="","",'INPUT INF'!L$16)</f>
        <v/>
      </c>
      <c r="HC88" s="120" t="str">
        <f>'INPUT INF'!N$3</f>
        <v>A</v>
      </c>
      <c r="HD88" s="133" t="str">
        <f>IFERROR(INDEX(GB$4:GB$28,MATCH($HB88,$GA$4:$GA$28,0)),"")</f>
        <v/>
      </c>
      <c r="HE88" s="133">
        <f>IFERROR(INDEX(GC$4:GC$28,MATCH($HB88,$GA$4:$GA$28,0)),"")</f>
        <v>0</v>
      </c>
      <c r="HF88" s="133">
        <f t="shared" ref="HF88" si="2338">IFERROR(INDEX(GD$4:GD$28,MATCH($HB88,$GA$4:$GA$28,0)),"")</f>
        <v>0</v>
      </c>
      <c r="HG88" s="133" t="str">
        <f t="shared" ref="HG88" si="2339">IFERROR(INDEX(GE$4:GE$28,MATCH($HB88,$GA$4:$GA$28,0)),"")</f>
        <v/>
      </c>
      <c r="HH88" s="133">
        <f t="shared" ref="HH88" si="2340">IFERROR(INDEX(GF$4:GF$28,MATCH($HB88,$GA$4:$GA$28,0)),"")</f>
        <v>0</v>
      </c>
      <c r="HI88" s="133">
        <f t="shared" ref="HI88" si="2341">IFERROR(INDEX(GG$4:GG$28,MATCH($HB88,$GA$4:$GA$28,0)),"")</f>
        <v>0</v>
      </c>
      <c r="HJ88" s="133">
        <f t="shared" ref="HJ88" si="2342">IFERROR(INDEX(GH$4:GH$28,MATCH($HB88,$GA$4:$GA$28,0)),"")</f>
        <v>0</v>
      </c>
      <c r="HK88" s="133">
        <f t="shared" ref="HK88" si="2343">IFERROR(INDEX(GI$4:GI$28,MATCH($HB88,$GA$4:$GA$28,0)),"")</f>
        <v>0</v>
      </c>
      <c r="HL88" s="133">
        <f t="shared" ref="HL88" si="2344">IFERROR(INDEX(GJ$4:GJ$28,MATCH($HB88,$GA$4:$GA$28,0)),"")</f>
        <v>0</v>
      </c>
      <c r="HM88" s="133">
        <f t="shared" ref="HM88" si="2345">IFERROR(INDEX(GK$4:GK$28,MATCH($HB88,$GA$4:$GA$28,0)),"")</f>
        <v>0</v>
      </c>
      <c r="HN88" s="133">
        <f t="shared" ref="HN88" si="2346">IFERROR(INDEX(GL$4:GL$28,MATCH($HB88,$GA$4:$GA$28,0)),"")</f>
        <v>0</v>
      </c>
      <c r="HO88" s="133">
        <f t="shared" ref="HO88" si="2347">IFERROR(INDEX(GM$4:GM$28,MATCH($HB88,$GA$4:$GA$28,0)),"")</f>
        <v>0</v>
      </c>
      <c r="HP88" s="133">
        <f t="shared" ref="HP88" si="2348">IFERROR(INDEX(GN$4:GN$28,MATCH($HB88,$GA$4:$GA$28,0)),"")</f>
        <v>0</v>
      </c>
      <c r="HQ88" s="133">
        <f t="shared" ref="HQ88" si="2349">IFERROR(INDEX(GO$4:GO$28,MATCH($HB88,$GA$4:$GA$28,0)),"")</f>
        <v>0</v>
      </c>
      <c r="HR88" s="133" t="str">
        <f t="shared" ref="HR88" si="2350">IFERROR(INDEX(GP$4:GP$28,MATCH($HB88,$GA$4:$GA$28,0)),"")</f>
        <v/>
      </c>
      <c r="HS88" s="133">
        <f t="shared" ref="HS88" si="2351">IFERROR(INDEX(GQ$4:GQ$28,MATCH($HB88,$GA$4:$GA$28,0)),"")</f>
        <v>0</v>
      </c>
      <c r="HT88" s="133">
        <f t="shared" ref="HT88" si="2352">IFERROR(INDEX(GR$4:GR$28,MATCH($HB88,$GA$4:$GA$28,0)),"")</f>
        <v>0</v>
      </c>
      <c r="HU88" s="133">
        <f t="shared" ref="HU88" si="2353">IFERROR(INDEX(GS$4:GS$28,MATCH($HB88,$GA$4:$GA$28,0)),"")</f>
        <v>0</v>
      </c>
      <c r="HV88" s="133">
        <f t="shared" ref="HV88" si="2354">IFERROR(INDEX(GT$4:GT$28,MATCH($HB88,$GA$4:$GA$28,0)),"")</f>
        <v>0</v>
      </c>
      <c r="HW88" s="133">
        <f t="shared" ref="HW88" si="2355">IFERROR(INDEX(GU$4:GU$28,MATCH($HB88,$GA$4:$GA$28,0)),"")</f>
        <v>0</v>
      </c>
      <c r="HX88" s="133">
        <f t="shared" ref="HX88" si="2356">IFERROR(INDEX(GV$4:GV$28,MATCH($HB88,$GA$4:$GA$28,0)),"")</f>
        <v>0</v>
      </c>
      <c r="HY88" s="133">
        <f t="shared" ref="HY88" si="2357">IFERROR(INDEX(GW$4:GW$28,MATCH($HB88,$GA$4:$GA$28,0)),"")</f>
        <v>0</v>
      </c>
      <c r="IA88" s="164"/>
      <c r="JC88" s="133"/>
      <c r="JD88" s="133" t="e">
        <f t="shared" si="2336"/>
        <v>#NUM!</v>
      </c>
      <c r="JE88" s="133"/>
      <c r="JF88" s="133" t="str">
        <f t="shared" si="2315"/>
        <v/>
      </c>
      <c r="JG88" s="133" t="str">
        <f t="shared" si="2315"/>
        <v/>
      </c>
      <c r="JH88" s="133" t="str">
        <f t="shared" si="2315"/>
        <v/>
      </c>
      <c r="JI88" s="133" t="str">
        <f t="shared" si="2315"/>
        <v/>
      </c>
      <c r="JJ88" s="133" t="str">
        <f t="shared" si="2315"/>
        <v/>
      </c>
      <c r="JK88" s="133" t="e">
        <f t="shared" si="1983"/>
        <v>#VALUE!</v>
      </c>
      <c r="JL88" s="133" t="str">
        <f t="shared" si="2316"/>
        <v/>
      </c>
      <c r="JM88" s="133" t="str">
        <f t="shared" si="2316"/>
        <v/>
      </c>
      <c r="JN88" s="133" t="str">
        <f t="shared" si="2316"/>
        <v/>
      </c>
      <c r="JO88" s="133" t="str">
        <f t="shared" si="2316"/>
        <v/>
      </c>
      <c r="JP88" s="133" t="str">
        <f t="shared" si="2316"/>
        <v/>
      </c>
      <c r="JQ88" s="133" t="str">
        <f t="shared" si="2316"/>
        <v/>
      </c>
      <c r="JR88" s="133" t="str">
        <f t="shared" si="2316"/>
        <v/>
      </c>
      <c r="JS88" s="133" t="str">
        <f t="shared" si="2316"/>
        <v/>
      </c>
      <c r="JT88" s="133" t="str">
        <f t="shared" si="2316"/>
        <v/>
      </c>
      <c r="JU88" s="133" t="str">
        <f t="shared" si="2316"/>
        <v/>
      </c>
      <c r="JV88" s="120" t="e">
        <f t="shared" si="1985"/>
        <v>#VALUE!</v>
      </c>
      <c r="JW88" s="143"/>
      <c r="JX88" s="143"/>
      <c r="JY88" s="143"/>
      <c r="JZ88" s="143"/>
      <c r="KA88" s="143"/>
      <c r="KB88" s="143"/>
    </row>
    <row r="89" spans="1:288" ht="15" customHeight="1" x14ac:dyDescent="0.25">
      <c r="A89" s="115">
        <v>87</v>
      </c>
      <c r="B89" s="115">
        <f t="shared" si="2007"/>
        <v>12672052</v>
      </c>
      <c r="C89" s="115" t="s">
        <v>68</v>
      </c>
      <c r="D89" s="100" t="str">
        <f t="shared" si="1865"/>
        <v>B</v>
      </c>
      <c r="E89" s="100" t="str">
        <f t="shared" si="1772"/>
        <v/>
      </c>
      <c r="F89" s="100" t="str">
        <f t="shared" si="1773"/>
        <v/>
      </c>
      <c r="G89" s="100">
        <f t="shared" si="1701"/>
        <v>83</v>
      </c>
      <c r="H89" s="100" t="str">
        <f t="shared" si="1774"/>
        <v>B2</v>
      </c>
      <c r="I89" s="100" t="str">
        <f t="shared" si="1702"/>
        <v/>
      </c>
      <c r="J89" s="100" t="str">
        <f t="shared" si="1775"/>
        <v/>
      </c>
      <c r="K89" s="100">
        <f t="shared" si="1703"/>
        <v>94</v>
      </c>
      <c r="L89" s="100" t="str">
        <f t="shared" si="1776"/>
        <v>A2</v>
      </c>
      <c r="M89" s="100">
        <f t="shared" si="1704"/>
        <v>92</v>
      </c>
      <c r="N89" s="100" t="str">
        <f t="shared" si="1777"/>
        <v>A1</v>
      </c>
      <c r="O89" s="100">
        <f t="shared" si="1705"/>
        <v>79</v>
      </c>
      <c r="P89" s="100" t="str">
        <f t="shared" si="1778"/>
        <v>B2</v>
      </c>
      <c r="Q89" s="100" t="str">
        <f t="shared" si="1706"/>
        <v/>
      </c>
      <c r="R89" s="100" t="str">
        <f t="shared" si="1779"/>
        <v/>
      </c>
      <c r="S89" s="100" t="str">
        <f t="shared" si="1707"/>
        <v/>
      </c>
      <c r="T89" s="100" t="str">
        <f t="shared" si="1780"/>
        <v/>
      </c>
      <c r="U89" s="100" t="str">
        <f t="shared" si="1708"/>
        <v/>
      </c>
      <c r="V89" s="100" t="str">
        <f t="shared" si="1781"/>
        <v/>
      </c>
      <c r="W89" s="100" t="str">
        <f t="shared" si="1709"/>
        <v/>
      </c>
      <c r="X89" s="100" t="str">
        <f t="shared" si="1782"/>
        <v/>
      </c>
      <c r="Y89" s="100" t="str">
        <f t="shared" si="1710"/>
        <v/>
      </c>
      <c r="Z89" s="100" t="str">
        <f t="shared" si="1783"/>
        <v/>
      </c>
      <c r="AA89" s="100">
        <f t="shared" si="1711"/>
        <v>78</v>
      </c>
      <c r="AB89" s="100" t="str">
        <f t="shared" si="1784"/>
        <v>B2</v>
      </c>
      <c r="AC89" s="100" t="str">
        <f t="shared" si="1712"/>
        <v/>
      </c>
      <c r="AD89" s="100" t="str">
        <f t="shared" si="1785"/>
        <v/>
      </c>
      <c r="AE89" s="100" t="str">
        <f t="shared" si="1713"/>
        <v/>
      </c>
      <c r="AF89" s="100" t="str">
        <f t="shared" si="1786"/>
        <v/>
      </c>
      <c r="AG89" s="100" t="str">
        <f t="shared" si="1714"/>
        <v/>
      </c>
      <c r="AH89" s="100" t="str">
        <f t="shared" si="1787"/>
        <v/>
      </c>
      <c r="AI89" s="100" t="str">
        <f t="shared" si="1715"/>
        <v/>
      </c>
      <c r="AJ89" s="100" t="str">
        <f t="shared" si="1788"/>
        <v/>
      </c>
      <c r="AK89" s="100" t="str">
        <f t="shared" si="1716"/>
        <v/>
      </c>
      <c r="AL89" s="100" t="str">
        <f t="shared" si="1789"/>
        <v/>
      </c>
      <c r="AM89" s="100" t="str">
        <f t="shared" si="1717"/>
        <v/>
      </c>
      <c r="AN89" s="100" t="str">
        <f t="shared" si="1790"/>
        <v/>
      </c>
      <c r="AO89" s="100" t="str">
        <f t="shared" si="1718"/>
        <v/>
      </c>
      <c r="AP89" s="100" t="str">
        <f t="shared" si="1791"/>
        <v/>
      </c>
      <c r="AQ89" s="100" t="str">
        <f t="shared" si="1719"/>
        <v/>
      </c>
      <c r="AR89" s="100" t="str">
        <f t="shared" si="1792"/>
        <v/>
      </c>
      <c r="AS89" s="100" t="str">
        <f t="shared" si="1720"/>
        <v/>
      </c>
      <c r="AT89" s="100" t="str">
        <f t="shared" si="1793"/>
        <v/>
      </c>
      <c r="AU89" s="100" t="str">
        <f t="shared" si="1721"/>
        <v/>
      </c>
      <c r="AV89" s="100" t="str">
        <f t="shared" si="1794"/>
        <v/>
      </c>
      <c r="AW89" s="100" t="str">
        <f t="shared" si="1722"/>
        <v/>
      </c>
      <c r="AX89" s="100" t="str">
        <f t="shared" si="1795"/>
        <v/>
      </c>
      <c r="AY89" s="100" t="str">
        <f t="shared" si="1723"/>
        <v/>
      </c>
      <c r="AZ89" s="100" t="str">
        <f t="shared" si="1796"/>
        <v/>
      </c>
      <c r="BA89" s="100" t="str">
        <f t="shared" si="1724"/>
        <v/>
      </c>
      <c r="BB89" s="100" t="str">
        <f t="shared" si="1797"/>
        <v/>
      </c>
      <c r="BC89" s="100">
        <f>IFERROR(INDEX('INPUT INF'!$F$3:$F$601,MATCH($B89,'INPUT INF'!$A$3:$A$601,FALSE)),"")</f>
        <v>0</v>
      </c>
      <c r="BD89" s="100">
        <f t="shared" si="1725"/>
        <v>0</v>
      </c>
      <c r="BE89" s="100" t="str">
        <f t="shared" si="1798"/>
        <v/>
      </c>
      <c r="BF89" s="100">
        <f t="shared" si="1799"/>
        <v>426</v>
      </c>
      <c r="BG89" s="115" t="str">
        <f t="shared" si="1800"/>
        <v>PASS</v>
      </c>
      <c r="BH89" s="115">
        <f>IF(AND('INPUT INF'!$O$1="X",BG89="PASS"),BF89,IF($BG89="","0",IF('INPUT INF'!$N$63="YES",$BF89,"")))</f>
        <v>426</v>
      </c>
      <c r="BI89" s="115">
        <f>IF($BG89="","0",IF('INPUT INF'!$O$64="YES",$BF89,"0"))</f>
        <v>426</v>
      </c>
      <c r="BJ89" s="115" t="str">
        <f>IF($BG89="","0",IF('INPUT INF'!$O$65="YES",$BF89,"0"))</f>
        <v>0</v>
      </c>
      <c r="BL89" s="116" t="str">
        <f t="shared" si="1801"/>
        <v/>
      </c>
      <c r="BM89" s="116" t="str">
        <f t="shared" si="1802"/>
        <v/>
      </c>
      <c r="BN89" s="116" t="str">
        <f t="shared" si="1802"/>
        <v/>
      </c>
      <c r="BR89" s="116" t="str">
        <f t="shared" si="1803"/>
        <v/>
      </c>
      <c r="BS89" s="116" t="str">
        <f t="shared" si="1804"/>
        <v/>
      </c>
      <c r="BT89" s="116" t="str">
        <f t="shared" si="1804"/>
        <v/>
      </c>
      <c r="BX89" s="116" t="str">
        <f t="shared" si="1805"/>
        <v/>
      </c>
      <c r="BY89" s="116" t="str">
        <f t="shared" si="1806"/>
        <v/>
      </c>
      <c r="BZ89" s="116" t="str">
        <f t="shared" si="1806"/>
        <v/>
      </c>
      <c r="CD89" s="116" t="str">
        <f t="shared" si="1807"/>
        <v/>
      </c>
      <c r="CE89" s="116" t="str">
        <f t="shared" si="1808"/>
        <v/>
      </c>
      <c r="CF89" s="116" t="str">
        <f t="shared" si="1809"/>
        <v/>
      </c>
      <c r="CJ89" s="116" t="str">
        <f t="shared" si="1810"/>
        <v/>
      </c>
      <c r="CK89" s="116" t="str">
        <f t="shared" si="1811"/>
        <v/>
      </c>
      <c r="CL89" s="116" t="str">
        <f t="shared" si="1812"/>
        <v/>
      </c>
      <c r="CP89" s="116" t="str">
        <f t="shared" si="1813"/>
        <v/>
      </c>
      <c r="CQ89" s="116" t="str">
        <f t="shared" si="1814"/>
        <v/>
      </c>
      <c r="CR89" s="116" t="str">
        <f t="shared" si="1815"/>
        <v/>
      </c>
      <c r="CX89" s="133" t="str">
        <f t="shared" si="2283"/>
        <v/>
      </c>
      <c r="CY89" s="122"/>
      <c r="CZ89" s="121" t="str">
        <f t="shared" si="2284"/>
        <v/>
      </c>
      <c r="DA89" s="121" t="str">
        <f>IFERROR(INDEX($C$1003:$C$1900,MATCH(CZ89,$B$1003:$B$1900,0)),"")</f>
        <v/>
      </c>
      <c r="DB89" s="122" t="str">
        <f t="shared" si="2285"/>
        <v/>
      </c>
      <c r="DC89" s="122" t="str">
        <f>IFERROR(ROUND(DB89/500*100,2),"")</f>
        <v/>
      </c>
      <c r="DD89" s="122" t="str">
        <f t="shared" si="2286"/>
        <v/>
      </c>
      <c r="DE89" s="122" t="str">
        <f t="shared" si="2287"/>
        <v/>
      </c>
      <c r="DH89" s="115" t="str">
        <f t="shared" si="1816"/>
        <v/>
      </c>
      <c r="DI89" s="115" t="str">
        <f t="shared" si="1726"/>
        <v/>
      </c>
      <c r="DJ89" s="115" t="str">
        <f t="shared" si="1727"/>
        <v/>
      </c>
      <c r="DK89" s="115" t="str">
        <f t="shared" si="1728"/>
        <v/>
      </c>
      <c r="DL89" s="115" t="str">
        <f t="shared" si="1729"/>
        <v/>
      </c>
      <c r="DM89" s="115" t="str">
        <f t="shared" si="1730"/>
        <v/>
      </c>
      <c r="DN89" s="115" t="str">
        <f t="shared" si="1731"/>
        <v/>
      </c>
      <c r="DO89" s="115" t="str">
        <f t="shared" si="1732"/>
        <v/>
      </c>
      <c r="DP89" s="115" t="str">
        <f t="shared" si="1733"/>
        <v/>
      </c>
      <c r="DQ89" s="115" t="str">
        <f t="shared" si="1734"/>
        <v/>
      </c>
      <c r="DR89" s="115" t="str">
        <f t="shared" si="1735"/>
        <v/>
      </c>
      <c r="DS89" s="115" t="str">
        <f t="shared" si="1736"/>
        <v/>
      </c>
      <c r="DT89" s="115" t="str">
        <f t="shared" si="1737"/>
        <v/>
      </c>
      <c r="DU89" s="115" t="str">
        <f t="shared" si="1738"/>
        <v/>
      </c>
      <c r="DV89" s="115" t="str">
        <f t="shared" si="1739"/>
        <v/>
      </c>
      <c r="DW89" s="115" t="str">
        <f t="shared" si="1740"/>
        <v/>
      </c>
      <c r="DX89" s="115" t="str">
        <f t="shared" si="1741"/>
        <v/>
      </c>
      <c r="DY89" s="115" t="str">
        <f t="shared" si="1742"/>
        <v/>
      </c>
      <c r="DZ89" s="115" t="str">
        <f t="shared" si="1743"/>
        <v/>
      </c>
      <c r="EA89" s="115" t="str">
        <f t="shared" si="1744"/>
        <v/>
      </c>
      <c r="EB89" s="115" t="str">
        <f t="shared" si="1745"/>
        <v/>
      </c>
      <c r="EC89" s="115" t="str">
        <f t="shared" si="1746"/>
        <v/>
      </c>
      <c r="ED89" s="115" t="str">
        <f t="shared" si="1747"/>
        <v/>
      </c>
      <c r="EE89" s="115" t="str">
        <f t="shared" si="1748"/>
        <v/>
      </c>
      <c r="EF89" s="115" t="str">
        <f t="shared" si="1749"/>
        <v/>
      </c>
      <c r="EG89" s="115" t="str">
        <f t="shared" si="1817"/>
        <v/>
      </c>
      <c r="EH89" s="115" t="str">
        <f t="shared" si="1818"/>
        <v/>
      </c>
      <c r="EI89" s="115" t="str">
        <f t="shared" si="1819"/>
        <v/>
      </c>
      <c r="EJ89" s="115" t="str">
        <f t="shared" si="1820"/>
        <v/>
      </c>
      <c r="EK89" s="115" t="str">
        <f t="shared" si="1821"/>
        <v/>
      </c>
      <c r="EL89" s="115" t="str">
        <f t="shared" si="1822"/>
        <v/>
      </c>
      <c r="EM89" s="115" t="str">
        <f t="shared" si="1823"/>
        <v/>
      </c>
      <c r="EN89" s="115" t="str">
        <f t="shared" si="1824"/>
        <v/>
      </c>
      <c r="EO89" s="115" t="str">
        <f t="shared" si="1825"/>
        <v/>
      </c>
      <c r="EP89" s="115" t="str">
        <f t="shared" si="1826"/>
        <v/>
      </c>
      <c r="EQ89" s="115" t="str">
        <f t="shared" si="1827"/>
        <v/>
      </c>
      <c r="ER89" s="115" t="str">
        <f t="shared" si="1828"/>
        <v/>
      </c>
      <c r="ES89" s="115" t="str">
        <f t="shared" si="1829"/>
        <v/>
      </c>
      <c r="ET89" s="115" t="str">
        <f t="shared" si="1830"/>
        <v/>
      </c>
      <c r="EU89" s="115" t="str">
        <f t="shared" si="1831"/>
        <v/>
      </c>
      <c r="EV89" s="115" t="str">
        <f t="shared" si="1832"/>
        <v/>
      </c>
      <c r="EW89" s="115" t="str">
        <f t="shared" si="1833"/>
        <v/>
      </c>
      <c r="EX89" s="115" t="str">
        <f t="shared" si="1834"/>
        <v/>
      </c>
      <c r="EY89" s="115" t="str">
        <f t="shared" si="1835"/>
        <v/>
      </c>
      <c r="EZ89" s="115" t="str">
        <f t="shared" si="1836"/>
        <v/>
      </c>
      <c r="FA89" s="115" t="str">
        <f t="shared" si="1837"/>
        <v/>
      </c>
      <c r="FB89" s="115" t="str">
        <f t="shared" si="1838"/>
        <v/>
      </c>
      <c r="FC89" s="115" t="str">
        <f t="shared" si="1839"/>
        <v/>
      </c>
      <c r="FD89" s="115" t="str">
        <f t="shared" si="1840"/>
        <v/>
      </c>
      <c r="FE89" s="115" t="str">
        <f t="shared" si="1841"/>
        <v/>
      </c>
      <c r="FF89" s="115">
        <f t="shared" si="2256"/>
        <v>44</v>
      </c>
      <c r="FG89" s="115" t="str">
        <f>IFERROR(SMALL($DO$3:$DO$422,$A$9),"")</f>
        <v/>
      </c>
      <c r="FH89" s="115">
        <f t="shared" si="2257"/>
        <v>96</v>
      </c>
      <c r="FI89" s="115" t="str">
        <f t="shared" si="1842"/>
        <v/>
      </c>
      <c r="FJ89" s="115" t="str">
        <f t="shared" si="1843"/>
        <v/>
      </c>
      <c r="FU89" s="100">
        <v>31</v>
      </c>
      <c r="FV89" s="219">
        <v>28</v>
      </c>
      <c r="FW89" s="218" t="s">
        <v>135</v>
      </c>
      <c r="GA89" s="212">
        <f t="shared" si="2288"/>
        <v>55</v>
      </c>
      <c r="GB89" s="140" t="str">
        <f t="shared" si="2289"/>
        <v>ACCOUNTANCY</v>
      </c>
      <c r="GC89" s="126">
        <f>COUNTIF($M$213:$M$282,"&gt;0")</f>
        <v>0</v>
      </c>
      <c r="GD89" s="127">
        <f t="shared" si="2290"/>
        <v>0</v>
      </c>
      <c r="GE89" s="126" t="e">
        <f t="shared" si="2258"/>
        <v>#DIV/0!</v>
      </c>
      <c r="GF89" s="127">
        <f>COUNTIF($N$213:$N$282,GF$3)</f>
        <v>0</v>
      </c>
      <c r="GG89" s="127">
        <f t="shared" ref="GG89:GN89" si="2358">COUNTIF($N$213:$N$282,GG$3)</f>
        <v>0</v>
      </c>
      <c r="GH89" s="127">
        <f t="shared" si="2358"/>
        <v>0</v>
      </c>
      <c r="GI89" s="127">
        <f t="shared" si="2358"/>
        <v>0</v>
      </c>
      <c r="GJ89" s="127">
        <f t="shared" si="2358"/>
        <v>0</v>
      </c>
      <c r="GK89" s="127">
        <f t="shared" si="2358"/>
        <v>0</v>
      </c>
      <c r="GL89" s="127">
        <f t="shared" si="2358"/>
        <v>0</v>
      </c>
      <c r="GM89" s="127">
        <f t="shared" si="2358"/>
        <v>0</v>
      </c>
      <c r="GN89" s="127">
        <f t="shared" si="2358"/>
        <v>0</v>
      </c>
      <c r="GO89" s="126">
        <f t="shared" si="2292"/>
        <v>0</v>
      </c>
      <c r="GP89" s="126" t="e">
        <f t="shared" si="2293"/>
        <v>#DIV/0!</v>
      </c>
      <c r="GQ89" s="126">
        <f>COUNTIF($M$213:$M$282,"&lt;45")-GN89</f>
        <v>0</v>
      </c>
      <c r="GR89" s="126">
        <f>COUNTIF($M$213:$M$282,"&lt;60")-GQ89</f>
        <v>0</v>
      </c>
      <c r="GS89" s="126">
        <f>COUNTIF($M$213:$M$282,"&lt;75")-GQ89-GR89</f>
        <v>0</v>
      </c>
      <c r="GT89" s="126">
        <f>COUNTIF($M$213:$M$282,"&lt;90")-GQ89-GR89-GS89</f>
        <v>0</v>
      </c>
      <c r="GU89" s="126">
        <f>COUNTIF($M$213:$M$282,"&gt;89")</f>
        <v>0</v>
      </c>
      <c r="GV89" s="126">
        <f>COUNTIF($M$213:$M$282,GV3)</f>
        <v>0</v>
      </c>
      <c r="GW89" s="126">
        <f>COUNTIF($M$213:$M$282,GW3)</f>
        <v>0</v>
      </c>
      <c r="GY89" s="115">
        <v>86</v>
      </c>
      <c r="GZ89" s="120" t="str">
        <f>IF('INPUT INF'!O$16="YES",GY89,"")</f>
        <v/>
      </c>
      <c r="HA89" s="120">
        <f>HA88</f>
        <v>0</v>
      </c>
      <c r="HB89" s="120" t="str">
        <f>IF(GZ89="","",'INPUT INF'!L$16)</f>
        <v/>
      </c>
      <c r="HC89" s="120" t="str">
        <f>'INPUT INF'!O$3</f>
        <v>B</v>
      </c>
      <c r="HD89" s="133" t="str">
        <f>IFERROR(INDEX(GB$31:GB$55,MATCH($HB89,$GA$31:$GA$55,0)),"")</f>
        <v/>
      </c>
      <c r="HE89" s="133">
        <f>IFERROR(INDEX(GC$31:GC$55,MATCH($HB89,$GA$31:$GA$55,0)),"")</f>
        <v>0</v>
      </c>
      <c r="HF89" s="133">
        <f t="shared" ref="HF89" si="2359">IFERROR(INDEX(GD$31:GD$55,MATCH($HB89,$GA$31:$GA$55,0)),"")</f>
        <v>0</v>
      </c>
      <c r="HG89" s="133" t="str">
        <f t="shared" ref="HG89" si="2360">IFERROR(INDEX(GE$31:GE$55,MATCH($HB89,$GA$31:$GA$55,0)),"")</f>
        <v/>
      </c>
      <c r="HH89" s="133">
        <f t="shared" ref="HH89" si="2361">IFERROR(INDEX(GF$31:GF$55,MATCH($HB89,$GA$31:$GA$55,0)),"")</f>
        <v>0</v>
      </c>
      <c r="HI89" s="133">
        <f t="shared" ref="HI89" si="2362">IFERROR(INDEX(GG$31:GG$55,MATCH($HB89,$GA$31:$GA$55,0)),"")</f>
        <v>0</v>
      </c>
      <c r="HJ89" s="133">
        <f t="shared" ref="HJ89" si="2363">IFERROR(INDEX(GH$31:GH$55,MATCH($HB89,$GA$31:$GA$55,0)),"")</f>
        <v>0</v>
      </c>
      <c r="HK89" s="133">
        <f t="shared" ref="HK89" si="2364">IFERROR(INDEX(GI$31:GI$55,MATCH($HB89,$GA$31:$GA$55,0)),"")</f>
        <v>0</v>
      </c>
      <c r="HL89" s="133">
        <f t="shared" ref="HL89" si="2365">IFERROR(INDEX(GJ$31:GJ$55,MATCH($HB89,$GA$31:$GA$55,0)),"")</f>
        <v>0</v>
      </c>
      <c r="HM89" s="133">
        <f t="shared" ref="HM89" si="2366">IFERROR(INDEX(GK$31:GK$55,MATCH($HB89,$GA$31:$GA$55,0)),"")</f>
        <v>0</v>
      </c>
      <c r="HN89" s="133">
        <f t="shared" ref="HN89" si="2367">IFERROR(INDEX(GL$31:GL$55,MATCH($HB89,$GA$31:$GA$55,0)),"")</f>
        <v>0</v>
      </c>
      <c r="HO89" s="133">
        <f t="shared" ref="HO89" si="2368">IFERROR(INDEX(GM$31:GM$55,MATCH($HB89,$GA$31:$GA$55,0)),"")</f>
        <v>0</v>
      </c>
      <c r="HP89" s="133">
        <f t="shared" ref="HP89" si="2369">IFERROR(INDEX(GN$31:GN$55,MATCH($HB89,$GA$31:$GA$55,0)),"")</f>
        <v>0</v>
      </c>
      <c r="HQ89" s="133">
        <f t="shared" ref="HQ89" si="2370">IFERROR(INDEX(GO$31:GO$55,MATCH($HB89,$GA$31:$GA$55,0)),"")</f>
        <v>0</v>
      </c>
      <c r="HR89" s="133" t="str">
        <f t="shared" ref="HR89" si="2371">IFERROR(INDEX(GP$31:GP$55,MATCH($HB89,$GA$31:$GA$55,0)),"")</f>
        <v/>
      </c>
      <c r="HS89" s="133">
        <f t="shared" ref="HS89" si="2372">IFERROR(INDEX(GQ$31:GQ$55,MATCH($HB89,$GA$31:$GA$55,0)),"")</f>
        <v>0</v>
      </c>
      <c r="HT89" s="133">
        <f t="shared" ref="HT89" si="2373">IFERROR(INDEX(GR$31:GR$55,MATCH($HB89,$GA$31:$GA$55,0)),"")</f>
        <v>0</v>
      </c>
      <c r="HU89" s="133">
        <f t="shared" ref="HU89" si="2374">IFERROR(INDEX(GS$31:GS$55,MATCH($HB89,$GA$31:$GA$55,0)),"")</f>
        <v>0</v>
      </c>
      <c r="HV89" s="133">
        <f t="shared" ref="HV89" si="2375">IFERROR(INDEX(GT$31:GT$55,MATCH($HB89,$GA$31:$GA$55,0)),"")</f>
        <v>0</v>
      </c>
      <c r="HW89" s="133">
        <f t="shared" ref="HW89" si="2376">IFERROR(INDEX(GU$31:GU$55,MATCH($HB89,$GA$31:$GA$55,0)),"")</f>
        <v>0</v>
      </c>
      <c r="HX89" s="133">
        <f t="shared" ref="HX89" si="2377">IFERROR(INDEX(GV$31:GV$55,MATCH($HB89,$GA$31:$GA$55,0)),"")</f>
        <v>0</v>
      </c>
      <c r="HY89" s="133">
        <f t="shared" ref="HY89" si="2378">IFERROR(INDEX(GW$31:GW$55,MATCH($HB89,$GA$31:$GA$55,0)),"")</f>
        <v>0</v>
      </c>
      <c r="IA89" s="164"/>
      <c r="JC89" s="133"/>
      <c r="JD89" s="133" t="e">
        <f t="shared" si="2336"/>
        <v>#NUM!</v>
      </c>
      <c r="JE89" s="133"/>
      <c r="JF89" s="133" t="str">
        <f t="shared" si="2315"/>
        <v/>
      </c>
      <c r="JG89" s="133" t="str">
        <f t="shared" si="2315"/>
        <v/>
      </c>
      <c r="JH89" s="133" t="str">
        <f t="shared" si="2315"/>
        <v/>
      </c>
      <c r="JI89" s="133" t="str">
        <f t="shared" si="2315"/>
        <v/>
      </c>
      <c r="JJ89" s="133" t="str">
        <f t="shared" si="2315"/>
        <v/>
      </c>
      <c r="JK89" s="133" t="e">
        <f t="shared" si="1983"/>
        <v>#VALUE!</v>
      </c>
      <c r="JL89" s="133" t="str">
        <f t="shared" si="2316"/>
        <v/>
      </c>
      <c r="JM89" s="133" t="str">
        <f t="shared" si="2316"/>
        <v/>
      </c>
      <c r="JN89" s="133" t="str">
        <f t="shared" si="2316"/>
        <v/>
      </c>
      <c r="JO89" s="133" t="str">
        <f t="shared" si="2316"/>
        <v/>
      </c>
      <c r="JP89" s="133" t="str">
        <f t="shared" si="2316"/>
        <v/>
      </c>
      <c r="JQ89" s="133" t="str">
        <f t="shared" si="2316"/>
        <v/>
      </c>
      <c r="JR89" s="133" t="str">
        <f t="shared" si="2316"/>
        <v/>
      </c>
      <c r="JS89" s="133" t="str">
        <f t="shared" si="2316"/>
        <v/>
      </c>
      <c r="JT89" s="133" t="str">
        <f t="shared" si="2316"/>
        <v/>
      </c>
      <c r="JU89" s="133" t="str">
        <f t="shared" si="2316"/>
        <v/>
      </c>
      <c r="JV89" s="120" t="e">
        <f t="shared" si="1985"/>
        <v>#VALUE!</v>
      </c>
      <c r="JW89" s="143"/>
      <c r="JX89" s="143"/>
      <c r="JY89" s="143"/>
      <c r="JZ89" s="143"/>
      <c r="KA89" s="143"/>
      <c r="KB89" s="143"/>
    </row>
    <row r="90" spans="1:288" ht="15" customHeight="1" x14ac:dyDescent="0.25">
      <c r="A90" s="115">
        <v>88</v>
      </c>
      <c r="B90" s="115">
        <f t="shared" si="2007"/>
        <v>12672053</v>
      </c>
      <c r="C90" s="115" t="s">
        <v>68</v>
      </c>
      <c r="D90" s="100" t="str">
        <f t="shared" si="1865"/>
        <v>B</v>
      </c>
      <c r="E90" s="100">
        <f t="shared" si="1772"/>
        <v>94</v>
      </c>
      <c r="F90" s="100" t="str">
        <f t="shared" si="1773"/>
        <v>A2</v>
      </c>
      <c r="G90" s="100">
        <f t="shared" si="1701"/>
        <v>96</v>
      </c>
      <c r="H90" s="100" t="str">
        <f t="shared" si="1774"/>
        <v>A1</v>
      </c>
      <c r="I90" s="100" t="str">
        <f t="shared" si="1702"/>
        <v/>
      </c>
      <c r="J90" s="100" t="str">
        <f t="shared" si="1775"/>
        <v/>
      </c>
      <c r="K90" s="100" t="str">
        <f t="shared" si="1703"/>
        <v/>
      </c>
      <c r="L90" s="100" t="str">
        <f t="shared" si="1776"/>
        <v/>
      </c>
      <c r="M90" s="100">
        <f t="shared" si="1704"/>
        <v>96</v>
      </c>
      <c r="N90" s="100" t="str">
        <f t="shared" si="1777"/>
        <v>A1</v>
      </c>
      <c r="O90" s="100">
        <f t="shared" si="1705"/>
        <v>96</v>
      </c>
      <c r="P90" s="100" t="str">
        <f t="shared" si="1778"/>
        <v>A1</v>
      </c>
      <c r="Q90" s="100" t="str">
        <f t="shared" si="1706"/>
        <v/>
      </c>
      <c r="R90" s="100" t="str">
        <f t="shared" si="1779"/>
        <v/>
      </c>
      <c r="S90" s="100" t="str">
        <f t="shared" si="1707"/>
        <v/>
      </c>
      <c r="T90" s="100" t="str">
        <f t="shared" si="1780"/>
        <v/>
      </c>
      <c r="U90" s="100" t="str">
        <f t="shared" si="1708"/>
        <v/>
      </c>
      <c r="V90" s="100" t="str">
        <f t="shared" si="1781"/>
        <v/>
      </c>
      <c r="W90" s="100" t="str">
        <f t="shared" si="1709"/>
        <v/>
      </c>
      <c r="X90" s="100" t="str">
        <f t="shared" si="1782"/>
        <v/>
      </c>
      <c r="Y90" s="100" t="str">
        <f t="shared" si="1710"/>
        <v/>
      </c>
      <c r="Z90" s="100" t="str">
        <f t="shared" si="1783"/>
        <v/>
      </c>
      <c r="AA90" s="100">
        <f t="shared" si="1711"/>
        <v>96</v>
      </c>
      <c r="AB90" s="100" t="str">
        <f t="shared" si="1784"/>
        <v>A1</v>
      </c>
      <c r="AC90" s="100" t="str">
        <f t="shared" si="1712"/>
        <v/>
      </c>
      <c r="AD90" s="100" t="str">
        <f t="shared" si="1785"/>
        <v/>
      </c>
      <c r="AE90" s="100" t="str">
        <f t="shared" si="1713"/>
        <v/>
      </c>
      <c r="AF90" s="100" t="str">
        <f t="shared" si="1786"/>
        <v/>
      </c>
      <c r="AG90" s="100" t="str">
        <f t="shared" si="1714"/>
        <v/>
      </c>
      <c r="AH90" s="100" t="str">
        <f t="shared" si="1787"/>
        <v/>
      </c>
      <c r="AI90" s="100" t="str">
        <f t="shared" si="1715"/>
        <v/>
      </c>
      <c r="AJ90" s="100" t="str">
        <f t="shared" si="1788"/>
        <v/>
      </c>
      <c r="AK90" s="100" t="str">
        <f t="shared" si="1716"/>
        <v/>
      </c>
      <c r="AL90" s="100" t="str">
        <f t="shared" si="1789"/>
        <v/>
      </c>
      <c r="AM90" s="100" t="str">
        <f t="shared" si="1717"/>
        <v/>
      </c>
      <c r="AN90" s="100" t="str">
        <f t="shared" si="1790"/>
        <v/>
      </c>
      <c r="AO90" s="100" t="str">
        <f t="shared" si="1718"/>
        <v/>
      </c>
      <c r="AP90" s="100" t="str">
        <f t="shared" si="1791"/>
        <v/>
      </c>
      <c r="AQ90" s="100" t="str">
        <f t="shared" si="1719"/>
        <v/>
      </c>
      <c r="AR90" s="100" t="str">
        <f t="shared" si="1792"/>
        <v/>
      </c>
      <c r="AS90" s="100" t="str">
        <f t="shared" si="1720"/>
        <v/>
      </c>
      <c r="AT90" s="100" t="str">
        <f t="shared" si="1793"/>
        <v/>
      </c>
      <c r="AU90" s="100" t="str">
        <f t="shared" si="1721"/>
        <v/>
      </c>
      <c r="AV90" s="100" t="str">
        <f t="shared" si="1794"/>
        <v/>
      </c>
      <c r="AW90" s="100" t="str">
        <f t="shared" si="1722"/>
        <v/>
      </c>
      <c r="AX90" s="100" t="str">
        <f t="shared" si="1795"/>
        <v/>
      </c>
      <c r="AY90" s="100" t="str">
        <f t="shared" si="1723"/>
        <v/>
      </c>
      <c r="AZ90" s="100" t="str">
        <f t="shared" si="1796"/>
        <v/>
      </c>
      <c r="BA90" s="100" t="str">
        <f t="shared" si="1724"/>
        <v/>
      </c>
      <c r="BB90" s="100" t="str">
        <f t="shared" si="1797"/>
        <v/>
      </c>
      <c r="BC90" s="100">
        <f>IFERROR(INDEX('INPUT INF'!$F$3:$F$601,MATCH($B90,'INPUT INF'!$A$3:$A$601,FALSE)),"")</f>
        <v>0</v>
      </c>
      <c r="BD90" s="100">
        <f t="shared" si="1725"/>
        <v>0</v>
      </c>
      <c r="BE90" s="100" t="str">
        <f t="shared" si="1798"/>
        <v/>
      </c>
      <c r="BF90" s="100">
        <f t="shared" si="1799"/>
        <v>478</v>
      </c>
      <c r="BG90" s="115" t="str">
        <f t="shared" si="1800"/>
        <v>PASS</v>
      </c>
      <c r="BH90" s="115">
        <f>IF(AND('INPUT INF'!$O$1="X",BG90="PASS"),BF90,IF($BG90="","0",IF('INPUT INF'!$N$63="YES",$BF90,"")))</f>
        <v>478</v>
      </c>
      <c r="BI90" s="115">
        <f>IF($BG90="","0",IF('INPUT INF'!$O$64="YES",$BF90,"0"))</f>
        <v>478</v>
      </c>
      <c r="BJ90" s="115" t="str">
        <f>IF($BG90="","0",IF('INPUT INF'!$O$65="YES",$BF90,"0"))</f>
        <v>0</v>
      </c>
      <c r="BL90" s="116" t="str">
        <f t="shared" si="1801"/>
        <v/>
      </c>
      <c r="BM90" s="116" t="str">
        <f t="shared" si="1802"/>
        <v/>
      </c>
      <c r="BN90" s="116">
        <f t="shared" si="1802"/>
        <v>12672053</v>
      </c>
      <c r="BR90" s="116">
        <f t="shared" si="1803"/>
        <v>12672053</v>
      </c>
      <c r="BS90" s="116" t="str">
        <f t="shared" si="1804"/>
        <v/>
      </c>
      <c r="BT90" s="116" t="str">
        <f t="shared" si="1804"/>
        <v/>
      </c>
      <c r="BX90" s="116" t="str">
        <f t="shared" si="1805"/>
        <v/>
      </c>
      <c r="BY90" s="116" t="str">
        <f t="shared" si="1806"/>
        <v/>
      </c>
      <c r="BZ90" s="116" t="str">
        <f t="shared" si="1806"/>
        <v/>
      </c>
      <c r="CD90" s="116" t="str">
        <f t="shared" si="1807"/>
        <v/>
      </c>
      <c r="CE90" s="116" t="str">
        <f t="shared" si="1808"/>
        <v/>
      </c>
      <c r="CF90" s="116">
        <f t="shared" si="1809"/>
        <v>12672053</v>
      </c>
      <c r="CJ90" s="116">
        <f t="shared" si="1810"/>
        <v>12672053</v>
      </c>
      <c r="CK90" s="116" t="str">
        <f t="shared" si="1811"/>
        <v/>
      </c>
      <c r="CL90" s="116" t="str">
        <f t="shared" si="1812"/>
        <v/>
      </c>
      <c r="CP90" s="116" t="str">
        <f t="shared" si="1813"/>
        <v/>
      </c>
      <c r="CQ90" s="116" t="str">
        <f t="shared" si="1814"/>
        <v/>
      </c>
      <c r="CR90" s="116" t="str">
        <f t="shared" si="1815"/>
        <v/>
      </c>
      <c r="CX90" s="133" t="str">
        <f t="shared" si="2283"/>
        <v/>
      </c>
      <c r="CY90" s="122"/>
      <c r="CZ90" s="121" t="str">
        <f t="shared" si="2284"/>
        <v/>
      </c>
      <c r="DA90" s="121" t="str">
        <f>IFERROR(INDEX($C$1003:$C$1900,MATCH(CZ90,$B$1003:$B$1900,0)),"")</f>
        <v/>
      </c>
      <c r="DB90" s="122" t="str">
        <f t="shared" si="2285"/>
        <v/>
      </c>
      <c r="DC90" s="122" t="str">
        <f>IFERROR(ROUND(DB90/500*100,2),"")</f>
        <v/>
      </c>
      <c r="DD90" s="122" t="str">
        <f t="shared" si="2286"/>
        <v/>
      </c>
      <c r="DE90" s="122" t="str">
        <f t="shared" si="2287"/>
        <v/>
      </c>
      <c r="DH90" s="115" t="str">
        <f t="shared" si="1816"/>
        <v/>
      </c>
      <c r="DI90" s="115" t="str">
        <f t="shared" si="1726"/>
        <v/>
      </c>
      <c r="DJ90" s="115" t="str">
        <f t="shared" si="1727"/>
        <v/>
      </c>
      <c r="DK90" s="115" t="str">
        <f t="shared" si="1728"/>
        <v/>
      </c>
      <c r="DL90" s="115">
        <f t="shared" si="1729"/>
        <v>12672053</v>
      </c>
      <c r="DM90" s="115">
        <f t="shared" si="1730"/>
        <v>12672053</v>
      </c>
      <c r="DN90" s="115" t="str">
        <f t="shared" si="1731"/>
        <v/>
      </c>
      <c r="DO90" s="115" t="str">
        <f t="shared" si="1732"/>
        <v/>
      </c>
      <c r="DP90" s="115" t="str">
        <f t="shared" si="1733"/>
        <v/>
      </c>
      <c r="DQ90" s="115" t="str">
        <f t="shared" si="1734"/>
        <v/>
      </c>
      <c r="DR90" s="115" t="str">
        <f t="shared" si="1735"/>
        <v/>
      </c>
      <c r="DS90" s="115">
        <f t="shared" si="1736"/>
        <v>12672053</v>
      </c>
      <c r="DT90" s="115" t="str">
        <f t="shared" si="1737"/>
        <v/>
      </c>
      <c r="DU90" s="115" t="str">
        <f t="shared" si="1738"/>
        <v/>
      </c>
      <c r="DV90" s="115" t="str">
        <f t="shared" si="1739"/>
        <v/>
      </c>
      <c r="DW90" s="115" t="str">
        <f t="shared" si="1740"/>
        <v/>
      </c>
      <c r="DX90" s="115" t="str">
        <f t="shared" si="1741"/>
        <v/>
      </c>
      <c r="DY90" s="115" t="str">
        <f t="shared" si="1742"/>
        <v/>
      </c>
      <c r="DZ90" s="115" t="str">
        <f t="shared" si="1743"/>
        <v/>
      </c>
      <c r="EA90" s="115" t="str">
        <f t="shared" si="1744"/>
        <v/>
      </c>
      <c r="EB90" s="115" t="str">
        <f t="shared" si="1745"/>
        <v/>
      </c>
      <c r="EC90" s="115" t="str">
        <f t="shared" si="1746"/>
        <v/>
      </c>
      <c r="ED90" s="115" t="str">
        <f t="shared" si="1747"/>
        <v/>
      </c>
      <c r="EE90" s="115" t="str">
        <f t="shared" si="1748"/>
        <v/>
      </c>
      <c r="EF90" s="115" t="str">
        <f t="shared" si="1749"/>
        <v/>
      </c>
      <c r="EG90" s="115" t="str">
        <f t="shared" si="1817"/>
        <v/>
      </c>
      <c r="EH90" s="115" t="str">
        <f t="shared" si="1818"/>
        <v/>
      </c>
      <c r="EI90" s="115" t="str">
        <f t="shared" si="1819"/>
        <v/>
      </c>
      <c r="EJ90" s="115" t="str">
        <f t="shared" si="1820"/>
        <v/>
      </c>
      <c r="EK90" s="115">
        <f t="shared" si="1821"/>
        <v>12672053</v>
      </c>
      <c r="EL90" s="115">
        <f t="shared" si="1822"/>
        <v>12672053</v>
      </c>
      <c r="EM90" s="115" t="str">
        <f t="shared" si="1823"/>
        <v/>
      </c>
      <c r="EN90" s="115" t="str">
        <f t="shared" si="1824"/>
        <v/>
      </c>
      <c r="EO90" s="115" t="str">
        <f t="shared" si="1825"/>
        <v/>
      </c>
      <c r="EP90" s="115" t="str">
        <f t="shared" si="1826"/>
        <v/>
      </c>
      <c r="EQ90" s="115" t="str">
        <f t="shared" si="1827"/>
        <v/>
      </c>
      <c r="ER90" s="115">
        <f t="shared" si="1828"/>
        <v>12672053</v>
      </c>
      <c r="ES90" s="115" t="str">
        <f t="shared" si="1829"/>
        <v/>
      </c>
      <c r="ET90" s="115" t="str">
        <f t="shared" si="1830"/>
        <v/>
      </c>
      <c r="EU90" s="115" t="str">
        <f t="shared" si="1831"/>
        <v/>
      </c>
      <c r="EV90" s="115" t="str">
        <f t="shared" si="1832"/>
        <v/>
      </c>
      <c r="EW90" s="115" t="str">
        <f t="shared" si="1833"/>
        <v/>
      </c>
      <c r="EX90" s="115" t="str">
        <f t="shared" si="1834"/>
        <v/>
      </c>
      <c r="EY90" s="115" t="str">
        <f t="shared" si="1835"/>
        <v/>
      </c>
      <c r="EZ90" s="115" t="str">
        <f t="shared" si="1836"/>
        <v/>
      </c>
      <c r="FA90" s="115" t="str">
        <f t="shared" si="1837"/>
        <v/>
      </c>
      <c r="FB90" s="115" t="str">
        <f t="shared" si="1838"/>
        <v/>
      </c>
      <c r="FC90" s="115" t="str">
        <f t="shared" si="1839"/>
        <v/>
      </c>
      <c r="FD90" s="115" t="str">
        <f t="shared" si="1840"/>
        <v/>
      </c>
      <c r="FE90" s="115" t="str">
        <f t="shared" si="1841"/>
        <v/>
      </c>
      <c r="FF90" s="115">
        <f t="shared" si="2256"/>
        <v>44</v>
      </c>
      <c r="FG90" s="115" t="str">
        <f>IFERROR(SMALL($DO$3:$DO$422,$A$10),"")</f>
        <v/>
      </c>
      <c r="FH90" s="115">
        <f t="shared" si="2257"/>
        <v>96</v>
      </c>
      <c r="FI90" s="115" t="str">
        <f t="shared" si="1842"/>
        <v/>
      </c>
      <c r="FJ90" s="115" t="str">
        <f t="shared" si="1843"/>
        <v/>
      </c>
      <c r="FU90" s="100">
        <v>32</v>
      </c>
      <c r="FV90" s="219">
        <v>27</v>
      </c>
      <c r="FW90" s="218" t="s">
        <v>134</v>
      </c>
      <c r="GA90" s="212">
        <f t="shared" si="2288"/>
        <v>54</v>
      </c>
      <c r="GB90" s="140" t="str">
        <f t="shared" si="2289"/>
        <v>B.ST</v>
      </c>
      <c r="GC90" s="126">
        <f>COUNTIF($O$213:$O$282,"&gt;0")</f>
        <v>0</v>
      </c>
      <c r="GD90" s="127">
        <f t="shared" si="2290"/>
        <v>0</v>
      </c>
      <c r="GE90" s="126" t="e">
        <f t="shared" si="2258"/>
        <v>#DIV/0!</v>
      </c>
      <c r="GF90" s="127">
        <f>COUNTIF($P$213:$P$282,GF$3)</f>
        <v>0</v>
      </c>
      <c r="GG90" s="127">
        <f t="shared" ref="GG90:GN90" si="2379">COUNTIF($P$213:$P$282,GG$3)</f>
        <v>0</v>
      </c>
      <c r="GH90" s="127">
        <f t="shared" si="2379"/>
        <v>0</v>
      </c>
      <c r="GI90" s="127">
        <f t="shared" si="2379"/>
        <v>0</v>
      </c>
      <c r="GJ90" s="127">
        <f t="shared" si="2379"/>
        <v>0</v>
      </c>
      <c r="GK90" s="127">
        <f t="shared" si="2379"/>
        <v>0</v>
      </c>
      <c r="GL90" s="127">
        <f t="shared" si="2379"/>
        <v>0</v>
      </c>
      <c r="GM90" s="127">
        <f t="shared" si="2379"/>
        <v>0</v>
      </c>
      <c r="GN90" s="127">
        <f t="shared" si="2379"/>
        <v>0</v>
      </c>
      <c r="GO90" s="126">
        <f t="shared" si="2292"/>
        <v>0</v>
      </c>
      <c r="GP90" s="126" t="e">
        <f t="shared" si="2293"/>
        <v>#DIV/0!</v>
      </c>
      <c r="GQ90" s="126">
        <f>COUNTIF($O$213:$O$282,"&lt;45")-GN90</f>
        <v>0</v>
      </c>
      <c r="GR90" s="126">
        <f>COUNTIF($O$213:$O$282,"&lt;60")-GQ90</f>
        <v>0</v>
      </c>
      <c r="GS90" s="126">
        <f>COUNTIF($O$213:$O$282,"&lt;75")-GQ90-GR90</f>
        <v>0</v>
      </c>
      <c r="GT90" s="126">
        <f>COUNTIF($O$213:$O$282,"&lt;90")-GQ90-GR90-GS90</f>
        <v>0</v>
      </c>
      <c r="GU90" s="126">
        <f>COUNTIF($O$213:$O$282,"&gt;89")</f>
        <v>0</v>
      </c>
      <c r="GV90" s="126">
        <f>COUNTIF($O$213:$O$282,GV3)</f>
        <v>0</v>
      </c>
      <c r="GW90" s="126">
        <f>COUNTIF($O$213:$O$282,GW3)</f>
        <v>0</v>
      </c>
      <c r="GY90" s="115">
        <v>87</v>
      </c>
      <c r="GZ90" s="120" t="str">
        <f>IF('INPUT INF'!P$16="YES",GY90,"")</f>
        <v/>
      </c>
      <c r="HA90" s="120">
        <f t="shared" ref="HA90:HA94" si="2380">HA89</f>
        <v>0</v>
      </c>
      <c r="HB90" s="120" t="str">
        <f>IF(GZ90="","",'INPUT INF'!L$16)</f>
        <v/>
      </c>
      <c r="HC90" s="120" t="str">
        <f>'INPUT INF'!P$3</f>
        <v>C</v>
      </c>
      <c r="HD90" s="133" t="str">
        <f>IFERROR(INDEX(GB$58:GB$82,MATCH($HB90,$GA$58:$GA$82,0)),"")</f>
        <v/>
      </c>
      <c r="HE90" s="133">
        <f>IFERROR(INDEX(GC$58:GC$82,MATCH($HB90,$GA$58:$GA$82,0)),"")</f>
        <v>0</v>
      </c>
      <c r="HF90" s="133">
        <f t="shared" ref="HF90" si="2381">IFERROR(INDEX(GD$58:GD$82,MATCH($HB90,$GA$58:$GA$82,0)),"")</f>
        <v>0</v>
      </c>
      <c r="HG90" s="133" t="str">
        <f t="shared" ref="HG90" si="2382">IFERROR(INDEX(GE$58:GE$82,MATCH($HB90,$GA$58:$GA$82,0)),"")</f>
        <v/>
      </c>
      <c r="HH90" s="133">
        <f t="shared" ref="HH90" si="2383">IFERROR(INDEX(GF$58:GF$82,MATCH($HB90,$GA$58:$GA$82,0)),"")</f>
        <v>0</v>
      </c>
      <c r="HI90" s="133">
        <f t="shared" ref="HI90" si="2384">IFERROR(INDEX(GG$58:GG$82,MATCH($HB90,$GA$58:$GA$82,0)),"")</f>
        <v>0</v>
      </c>
      <c r="HJ90" s="133">
        <f t="shared" ref="HJ90" si="2385">IFERROR(INDEX(GH$58:GH$82,MATCH($HB90,$GA$58:$GA$82,0)),"")</f>
        <v>0</v>
      </c>
      <c r="HK90" s="133">
        <f t="shared" ref="HK90" si="2386">IFERROR(INDEX(GI$58:GI$82,MATCH($HB90,$GA$58:$GA$82,0)),"")</f>
        <v>0</v>
      </c>
      <c r="HL90" s="133">
        <f t="shared" ref="HL90" si="2387">IFERROR(INDEX(GJ$58:GJ$82,MATCH($HB90,$GA$58:$GA$82,0)),"")</f>
        <v>0</v>
      </c>
      <c r="HM90" s="133">
        <f t="shared" ref="HM90" si="2388">IFERROR(INDEX(GK$58:GK$82,MATCH($HB90,$GA$58:$GA$82,0)),"")</f>
        <v>0</v>
      </c>
      <c r="HN90" s="133">
        <f t="shared" ref="HN90" si="2389">IFERROR(INDEX(GL$58:GL$82,MATCH($HB90,$GA$58:$GA$82,0)),"")</f>
        <v>0</v>
      </c>
      <c r="HO90" s="133">
        <f t="shared" ref="HO90" si="2390">IFERROR(INDEX(GM$58:GM$82,MATCH($HB90,$GA$58:$GA$82,0)),"")</f>
        <v>0</v>
      </c>
      <c r="HP90" s="133">
        <f t="shared" ref="HP90" si="2391">IFERROR(INDEX(GN$58:GN$82,MATCH($HB90,$GA$58:$GA$82,0)),"")</f>
        <v>0</v>
      </c>
      <c r="HQ90" s="133">
        <f t="shared" ref="HQ90" si="2392">IFERROR(INDEX(GO$58:GO$82,MATCH($HB90,$GA$58:$GA$82,0)),"")</f>
        <v>0</v>
      </c>
      <c r="HR90" s="133" t="str">
        <f t="shared" ref="HR90" si="2393">IFERROR(INDEX(GP$58:GP$82,MATCH($HB90,$GA$58:$GA$82,0)),"")</f>
        <v/>
      </c>
      <c r="HS90" s="133">
        <f t="shared" ref="HS90" si="2394">IFERROR(INDEX(GQ$58:GQ$82,MATCH($HB90,$GA$58:$GA$82,0)),"")</f>
        <v>0</v>
      </c>
      <c r="HT90" s="133">
        <f t="shared" ref="HT90" si="2395">IFERROR(INDEX(GR$58:GR$82,MATCH($HB90,$GA$58:$GA$82,0)),"")</f>
        <v>0</v>
      </c>
      <c r="HU90" s="133">
        <f t="shared" ref="HU90" si="2396">IFERROR(INDEX(GS$58:GS$82,MATCH($HB90,$GA$58:$GA$82,0)),"")</f>
        <v>0</v>
      </c>
      <c r="HV90" s="133">
        <f t="shared" ref="HV90" si="2397">IFERROR(INDEX(GT$58:GT$82,MATCH($HB90,$GA$58:$GA$82,0)),"")</f>
        <v>0</v>
      </c>
      <c r="HW90" s="133">
        <f t="shared" ref="HW90" si="2398">IFERROR(INDEX(GU$58:GU$82,MATCH($HB90,$GA$58:$GA$82,0)),"")</f>
        <v>0</v>
      </c>
      <c r="HX90" s="133">
        <f t="shared" ref="HX90" si="2399">IFERROR(INDEX(GV$58:GV$82,MATCH($HB90,$GA$58:$GA$82,0)),"")</f>
        <v>0</v>
      </c>
      <c r="HY90" s="133">
        <f t="shared" ref="HY90" si="2400">IFERROR(INDEX(GW$58:GW$82,MATCH($HB90,$GA$58:$GA$82,0)),"")</f>
        <v>0</v>
      </c>
      <c r="IA90" s="164"/>
      <c r="JC90" s="133"/>
      <c r="JD90" s="133" t="e">
        <f t="shared" si="2336"/>
        <v>#NUM!</v>
      </c>
      <c r="JE90" s="133"/>
      <c r="JF90" s="133" t="str">
        <f t="shared" si="2315"/>
        <v/>
      </c>
      <c r="JG90" s="133" t="str">
        <f t="shared" si="2315"/>
        <v/>
      </c>
      <c r="JH90" s="133" t="str">
        <f t="shared" si="2315"/>
        <v/>
      </c>
      <c r="JI90" s="133" t="str">
        <f t="shared" si="2315"/>
        <v/>
      </c>
      <c r="JJ90" s="133" t="str">
        <f t="shared" si="2315"/>
        <v/>
      </c>
      <c r="JK90" s="133" t="e">
        <f t="shared" si="1983"/>
        <v>#VALUE!</v>
      </c>
      <c r="JL90" s="133" t="str">
        <f t="shared" si="2316"/>
        <v/>
      </c>
      <c r="JM90" s="133" t="str">
        <f t="shared" si="2316"/>
        <v/>
      </c>
      <c r="JN90" s="133" t="str">
        <f t="shared" si="2316"/>
        <v/>
      </c>
      <c r="JO90" s="133" t="str">
        <f t="shared" si="2316"/>
        <v/>
      </c>
      <c r="JP90" s="133" t="str">
        <f t="shared" si="2316"/>
        <v/>
      </c>
      <c r="JQ90" s="133" t="str">
        <f t="shared" si="2316"/>
        <v/>
      </c>
      <c r="JR90" s="133" t="str">
        <f t="shared" si="2316"/>
        <v/>
      </c>
      <c r="JS90" s="133" t="str">
        <f t="shared" si="2316"/>
        <v/>
      </c>
      <c r="JT90" s="133" t="str">
        <f t="shared" si="2316"/>
        <v/>
      </c>
      <c r="JU90" s="133" t="str">
        <f t="shared" si="2316"/>
        <v/>
      </c>
      <c r="JV90" s="120" t="e">
        <f t="shared" si="1985"/>
        <v>#VALUE!</v>
      </c>
      <c r="JW90" s="143"/>
      <c r="JX90" s="143"/>
      <c r="JY90" s="143"/>
      <c r="JZ90" s="143"/>
      <c r="KA90" s="143"/>
      <c r="KB90" s="143"/>
    </row>
    <row r="91" spans="1:288" ht="15" customHeight="1" x14ac:dyDescent="0.25">
      <c r="A91" s="115">
        <v>89</v>
      </c>
      <c r="B91" s="115">
        <f t="shared" si="2007"/>
        <v>12672054</v>
      </c>
      <c r="C91" s="115" t="s">
        <v>68</v>
      </c>
      <c r="D91" s="100" t="str">
        <f t="shared" si="1865"/>
        <v>B</v>
      </c>
      <c r="E91" s="100">
        <f t="shared" si="1772"/>
        <v>96</v>
      </c>
      <c r="F91" s="100" t="str">
        <f t="shared" si="1773"/>
        <v>A1</v>
      </c>
      <c r="G91" s="100">
        <f t="shared" si="1701"/>
        <v>87</v>
      </c>
      <c r="H91" s="100" t="str">
        <f t="shared" si="1774"/>
        <v>B1</v>
      </c>
      <c r="I91" s="100" t="str">
        <f t="shared" si="1702"/>
        <v/>
      </c>
      <c r="J91" s="100" t="str">
        <f t="shared" si="1775"/>
        <v/>
      </c>
      <c r="K91" s="100" t="str">
        <f t="shared" si="1703"/>
        <v/>
      </c>
      <c r="L91" s="100" t="str">
        <f t="shared" si="1776"/>
        <v/>
      </c>
      <c r="M91" s="100">
        <f t="shared" si="1704"/>
        <v>80</v>
      </c>
      <c r="N91" s="100" t="str">
        <f t="shared" si="1777"/>
        <v>B1</v>
      </c>
      <c r="O91" s="100">
        <f t="shared" si="1705"/>
        <v>92</v>
      </c>
      <c r="P91" s="100" t="str">
        <f t="shared" si="1778"/>
        <v>A2</v>
      </c>
      <c r="Q91" s="100" t="str">
        <f t="shared" si="1706"/>
        <v/>
      </c>
      <c r="R91" s="100" t="str">
        <f t="shared" si="1779"/>
        <v/>
      </c>
      <c r="S91" s="100" t="str">
        <f t="shared" si="1707"/>
        <v/>
      </c>
      <c r="T91" s="100" t="str">
        <f t="shared" si="1780"/>
        <v/>
      </c>
      <c r="U91" s="100" t="str">
        <f t="shared" si="1708"/>
        <v/>
      </c>
      <c r="V91" s="100" t="str">
        <f t="shared" si="1781"/>
        <v/>
      </c>
      <c r="W91" s="100" t="str">
        <f t="shared" si="1709"/>
        <v/>
      </c>
      <c r="X91" s="100" t="str">
        <f t="shared" si="1782"/>
        <v/>
      </c>
      <c r="Y91" s="100" t="str">
        <f t="shared" si="1710"/>
        <v/>
      </c>
      <c r="Z91" s="100" t="str">
        <f t="shared" si="1783"/>
        <v/>
      </c>
      <c r="AA91" s="100">
        <f t="shared" si="1711"/>
        <v>87</v>
      </c>
      <c r="AB91" s="100" t="str">
        <f t="shared" si="1784"/>
        <v>A2</v>
      </c>
      <c r="AC91" s="100" t="str">
        <f t="shared" si="1712"/>
        <v/>
      </c>
      <c r="AD91" s="100" t="str">
        <f t="shared" si="1785"/>
        <v/>
      </c>
      <c r="AE91" s="100" t="str">
        <f t="shared" si="1713"/>
        <v/>
      </c>
      <c r="AF91" s="100" t="str">
        <f t="shared" si="1786"/>
        <v/>
      </c>
      <c r="AG91" s="100" t="str">
        <f t="shared" si="1714"/>
        <v/>
      </c>
      <c r="AH91" s="100" t="str">
        <f t="shared" si="1787"/>
        <v/>
      </c>
      <c r="AI91" s="100" t="str">
        <f t="shared" si="1715"/>
        <v/>
      </c>
      <c r="AJ91" s="100" t="str">
        <f t="shared" si="1788"/>
        <v/>
      </c>
      <c r="AK91" s="100" t="str">
        <f t="shared" si="1716"/>
        <v/>
      </c>
      <c r="AL91" s="100" t="str">
        <f t="shared" si="1789"/>
        <v/>
      </c>
      <c r="AM91" s="100" t="str">
        <f t="shared" si="1717"/>
        <v/>
      </c>
      <c r="AN91" s="100" t="str">
        <f t="shared" si="1790"/>
        <v/>
      </c>
      <c r="AO91" s="100" t="str">
        <f t="shared" si="1718"/>
        <v/>
      </c>
      <c r="AP91" s="100" t="str">
        <f t="shared" si="1791"/>
        <v/>
      </c>
      <c r="AQ91" s="100" t="str">
        <f t="shared" si="1719"/>
        <v/>
      </c>
      <c r="AR91" s="100" t="str">
        <f t="shared" si="1792"/>
        <v/>
      </c>
      <c r="AS91" s="100" t="str">
        <f t="shared" si="1720"/>
        <v/>
      </c>
      <c r="AT91" s="100" t="str">
        <f t="shared" si="1793"/>
        <v/>
      </c>
      <c r="AU91" s="100" t="str">
        <f t="shared" si="1721"/>
        <v/>
      </c>
      <c r="AV91" s="100" t="str">
        <f t="shared" si="1794"/>
        <v/>
      </c>
      <c r="AW91" s="100" t="str">
        <f t="shared" si="1722"/>
        <v/>
      </c>
      <c r="AX91" s="100" t="str">
        <f t="shared" si="1795"/>
        <v/>
      </c>
      <c r="AY91" s="100" t="str">
        <f t="shared" si="1723"/>
        <v/>
      </c>
      <c r="AZ91" s="100" t="str">
        <f t="shared" si="1796"/>
        <v/>
      </c>
      <c r="BA91" s="100" t="str">
        <f t="shared" si="1724"/>
        <v/>
      </c>
      <c r="BB91" s="100" t="str">
        <f t="shared" si="1797"/>
        <v/>
      </c>
      <c r="BC91" s="100">
        <f>IFERROR(INDEX('INPUT INF'!$F$3:$F$601,MATCH($B91,'INPUT INF'!$A$3:$A$601,FALSE)),"")</f>
        <v>0</v>
      </c>
      <c r="BD91" s="100">
        <f t="shared" si="1725"/>
        <v>0</v>
      </c>
      <c r="BE91" s="100" t="str">
        <f t="shared" si="1798"/>
        <v/>
      </c>
      <c r="BF91" s="100">
        <f t="shared" si="1799"/>
        <v>442</v>
      </c>
      <c r="BG91" s="115" t="str">
        <f t="shared" si="1800"/>
        <v>PASS</v>
      </c>
      <c r="BH91" s="115">
        <f>IF(AND('INPUT INF'!$O$1="X",BG91="PASS"),BF91,IF($BG91="","0",IF('INPUT INF'!$N$63="YES",$BF91,"")))</f>
        <v>442</v>
      </c>
      <c r="BI91" s="115">
        <f>IF($BG91="","0",IF('INPUT INF'!$O$64="YES",$BF91,"0"))</f>
        <v>442</v>
      </c>
      <c r="BJ91" s="115" t="str">
        <f>IF($BG91="","0",IF('INPUT INF'!$O$65="YES",$BF91,"0"))</f>
        <v>0</v>
      </c>
      <c r="BL91" s="116" t="str">
        <f t="shared" si="1801"/>
        <v/>
      </c>
      <c r="BM91" s="116" t="str">
        <f t="shared" si="1802"/>
        <v/>
      </c>
      <c r="BN91" s="116" t="str">
        <f t="shared" si="1802"/>
        <v/>
      </c>
      <c r="BR91" s="116" t="str">
        <f t="shared" si="1803"/>
        <v/>
      </c>
      <c r="BS91" s="116" t="str">
        <f t="shared" si="1804"/>
        <v/>
      </c>
      <c r="BT91" s="116">
        <f t="shared" si="1804"/>
        <v>12672054</v>
      </c>
      <c r="BX91" s="116" t="str">
        <f t="shared" si="1805"/>
        <v/>
      </c>
      <c r="BY91" s="116" t="str">
        <f t="shared" si="1806"/>
        <v/>
      </c>
      <c r="BZ91" s="116" t="str">
        <f t="shared" si="1806"/>
        <v/>
      </c>
      <c r="CD91" s="116" t="str">
        <f t="shared" si="1807"/>
        <v/>
      </c>
      <c r="CE91" s="116" t="str">
        <f t="shared" si="1808"/>
        <v/>
      </c>
      <c r="CF91" s="116" t="str">
        <f t="shared" si="1809"/>
        <v/>
      </c>
      <c r="CJ91" s="116" t="str">
        <f t="shared" si="1810"/>
        <v/>
      </c>
      <c r="CK91" s="116" t="str">
        <f t="shared" si="1811"/>
        <v/>
      </c>
      <c r="CL91" s="116">
        <f t="shared" si="1812"/>
        <v>12672054</v>
      </c>
      <c r="CP91" s="116" t="str">
        <f t="shared" si="1813"/>
        <v/>
      </c>
      <c r="CQ91" s="116" t="str">
        <f t="shared" si="1814"/>
        <v/>
      </c>
      <c r="CR91" s="116" t="str">
        <f t="shared" si="1815"/>
        <v/>
      </c>
      <c r="DH91" s="115">
        <f t="shared" si="1816"/>
        <v>12672054</v>
      </c>
      <c r="DI91" s="115" t="str">
        <f t="shared" si="1726"/>
        <v/>
      </c>
      <c r="DJ91" s="115" t="str">
        <f t="shared" si="1727"/>
        <v/>
      </c>
      <c r="DK91" s="115" t="str">
        <f t="shared" si="1728"/>
        <v/>
      </c>
      <c r="DL91" s="115" t="str">
        <f t="shared" si="1729"/>
        <v/>
      </c>
      <c r="DM91" s="115" t="str">
        <f t="shared" si="1730"/>
        <v/>
      </c>
      <c r="DN91" s="115" t="str">
        <f t="shared" si="1731"/>
        <v/>
      </c>
      <c r="DO91" s="115" t="str">
        <f t="shared" si="1732"/>
        <v/>
      </c>
      <c r="DP91" s="115" t="str">
        <f t="shared" si="1733"/>
        <v/>
      </c>
      <c r="DQ91" s="115" t="str">
        <f t="shared" si="1734"/>
        <v/>
      </c>
      <c r="DR91" s="115" t="str">
        <f t="shared" si="1735"/>
        <v/>
      </c>
      <c r="DS91" s="115" t="str">
        <f t="shared" si="1736"/>
        <v/>
      </c>
      <c r="DT91" s="115" t="str">
        <f t="shared" si="1737"/>
        <v/>
      </c>
      <c r="DU91" s="115" t="str">
        <f t="shared" si="1738"/>
        <v/>
      </c>
      <c r="DV91" s="115" t="str">
        <f t="shared" si="1739"/>
        <v/>
      </c>
      <c r="DW91" s="115" t="str">
        <f t="shared" si="1740"/>
        <v/>
      </c>
      <c r="DX91" s="115" t="str">
        <f t="shared" si="1741"/>
        <v/>
      </c>
      <c r="DY91" s="115" t="str">
        <f t="shared" si="1742"/>
        <v/>
      </c>
      <c r="DZ91" s="115" t="str">
        <f t="shared" si="1743"/>
        <v/>
      </c>
      <c r="EA91" s="115" t="str">
        <f t="shared" si="1744"/>
        <v/>
      </c>
      <c r="EB91" s="115" t="str">
        <f t="shared" si="1745"/>
        <v/>
      </c>
      <c r="EC91" s="115" t="str">
        <f t="shared" si="1746"/>
        <v/>
      </c>
      <c r="ED91" s="115" t="str">
        <f t="shared" si="1747"/>
        <v/>
      </c>
      <c r="EE91" s="115" t="str">
        <f t="shared" si="1748"/>
        <v/>
      </c>
      <c r="EF91" s="115" t="str">
        <f t="shared" si="1749"/>
        <v/>
      </c>
      <c r="EG91" s="115">
        <f t="shared" si="1817"/>
        <v>12672054</v>
      </c>
      <c r="EH91" s="115" t="str">
        <f t="shared" si="1818"/>
        <v/>
      </c>
      <c r="EI91" s="115" t="str">
        <f t="shared" si="1819"/>
        <v/>
      </c>
      <c r="EJ91" s="115" t="str">
        <f t="shared" si="1820"/>
        <v/>
      </c>
      <c r="EK91" s="115" t="str">
        <f t="shared" si="1821"/>
        <v/>
      </c>
      <c r="EL91" s="115" t="str">
        <f t="shared" si="1822"/>
        <v/>
      </c>
      <c r="EM91" s="115" t="str">
        <f t="shared" si="1823"/>
        <v/>
      </c>
      <c r="EN91" s="115" t="str">
        <f t="shared" si="1824"/>
        <v/>
      </c>
      <c r="EO91" s="115" t="str">
        <f t="shared" si="1825"/>
        <v/>
      </c>
      <c r="EP91" s="115" t="str">
        <f t="shared" si="1826"/>
        <v/>
      </c>
      <c r="EQ91" s="115" t="str">
        <f t="shared" si="1827"/>
        <v/>
      </c>
      <c r="ER91" s="115" t="str">
        <f t="shared" si="1828"/>
        <v/>
      </c>
      <c r="ES91" s="115" t="str">
        <f t="shared" si="1829"/>
        <v/>
      </c>
      <c r="ET91" s="115" t="str">
        <f t="shared" si="1830"/>
        <v/>
      </c>
      <c r="EU91" s="115" t="str">
        <f t="shared" si="1831"/>
        <v/>
      </c>
      <c r="EV91" s="115" t="str">
        <f t="shared" si="1832"/>
        <v/>
      </c>
      <c r="EW91" s="115" t="str">
        <f t="shared" si="1833"/>
        <v/>
      </c>
      <c r="EX91" s="115" t="str">
        <f t="shared" si="1834"/>
        <v/>
      </c>
      <c r="EY91" s="115" t="str">
        <f t="shared" si="1835"/>
        <v/>
      </c>
      <c r="EZ91" s="115" t="str">
        <f t="shared" si="1836"/>
        <v/>
      </c>
      <c r="FA91" s="115" t="str">
        <f t="shared" si="1837"/>
        <v/>
      </c>
      <c r="FB91" s="115" t="str">
        <f t="shared" si="1838"/>
        <v/>
      </c>
      <c r="FC91" s="115" t="str">
        <f t="shared" si="1839"/>
        <v/>
      </c>
      <c r="FD91" s="115" t="str">
        <f t="shared" si="1840"/>
        <v/>
      </c>
      <c r="FE91" s="115" t="str">
        <f t="shared" si="1841"/>
        <v/>
      </c>
      <c r="FF91" s="115">
        <f t="shared" si="2256"/>
        <v>44</v>
      </c>
      <c r="FG91" s="115" t="str">
        <f>IFERROR(SMALL($DO$3:$DO$422,$A$11),"")</f>
        <v/>
      </c>
      <c r="FH91" s="115">
        <f t="shared" si="2257"/>
        <v>96</v>
      </c>
      <c r="FI91" s="115" t="str">
        <f t="shared" si="1842"/>
        <v/>
      </c>
      <c r="FJ91" s="115" t="str">
        <f t="shared" si="1843"/>
        <v/>
      </c>
      <c r="FU91" s="100">
        <v>33</v>
      </c>
      <c r="FV91" s="219">
        <v>22</v>
      </c>
      <c r="FW91" s="218" t="s">
        <v>147</v>
      </c>
      <c r="GA91" s="212">
        <f t="shared" si="2288"/>
        <v>48</v>
      </c>
      <c r="GB91" s="140" t="str">
        <f t="shared" si="2289"/>
        <v>PHYS. EDU.</v>
      </c>
      <c r="GC91" s="126">
        <f>COUNTIF($Q$213:$Q$282,"&gt;0")</f>
        <v>0</v>
      </c>
      <c r="GD91" s="146">
        <f t="shared" si="2290"/>
        <v>0</v>
      </c>
      <c r="GE91" s="147" t="e">
        <f t="shared" si="2258"/>
        <v>#DIV/0!</v>
      </c>
      <c r="GF91" s="127">
        <f>COUNTIF($R$213:$R$282,GF$3)</f>
        <v>0</v>
      </c>
      <c r="GG91" s="127">
        <f t="shared" ref="GG91:GN91" si="2401">COUNTIF($R$213:$R$282,GG$3)</f>
        <v>0</v>
      </c>
      <c r="GH91" s="127">
        <f t="shared" si="2401"/>
        <v>0</v>
      </c>
      <c r="GI91" s="127">
        <f t="shared" si="2401"/>
        <v>0</v>
      </c>
      <c r="GJ91" s="127">
        <f t="shared" si="2401"/>
        <v>0</v>
      </c>
      <c r="GK91" s="127">
        <f t="shared" si="2401"/>
        <v>0</v>
      </c>
      <c r="GL91" s="127">
        <f t="shared" si="2401"/>
        <v>0</v>
      </c>
      <c r="GM91" s="127">
        <f t="shared" si="2401"/>
        <v>0</v>
      </c>
      <c r="GN91" s="127">
        <f t="shared" si="2401"/>
        <v>0</v>
      </c>
      <c r="GO91" s="126">
        <f t="shared" si="2292"/>
        <v>0</v>
      </c>
      <c r="GP91" s="126" t="e">
        <f t="shared" si="2293"/>
        <v>#DIV/0!</v>
      </c>
      <c r="GQ91" s="126">
        <f>COUNTIF($Q$213:$Q$282,"&lt;45")-GN91</f>
        <v>0</v>
      </c>
      <c r="GR91" s="126">
        <f>COUNTIF($Q$213:$Q$282,"&lt;60")-GQ91</f>
        <v>0</v>
      </c>
      <c r="GS91" s="126">
        <f>COUNTIF($Q$213:$Q$282,"&lt;75")-GQ91-GR91</f>
        <v>0</v>
      </c>
      <c r="GT91" s="126">
        <f>COUNTIF($Q$213:$Q$282,"&lt;90")-GQ91-GR91-GS91</f>
        <v>0</v>
      </c>
      <c r="GU91" s="126">
        <f>COUNTIF($Q$213:$Q$282,"&gt;89")</f>
        <v>0</v>
      </c>
      <c r="GV91" s="126">
        <f>COUNTIF($Q$213:$Q$282,GV3)</f>
        <v>0</v>
      </c>
      <c r="GW91" s="126">
        <f>COUNTIF($Q$213:$Q$282,GW3)</f>
        <v>0</v>
      </c>
      <c r="GY91" s="115">
        <v>88</v>
      </c>
      <c r="GZ91" s="120" t="str">
        <f>IF('INPUT INF'!Q$16="YES",GY91,"")</f>
        <v/>
      </c>
      <c r="HA91" s="120">
        <f t="shared" si="2380"/>
        <v>0</v>
      </c>
      <c r="HB91" s="120" t="str">
        <f>IF(GZ91="","",'INPUT INF'!L$16)</f>
        <v/>
      </c>
      <c r="HC91" s="120" t="str">
        <f>'INPUT INF'!Q$3</f>
        <v>D</v>
      </c>
      <c r="HD91" s="133" t="str">
        <f>IFERROR(INDEX(GB$85:GB$109,MATCH($HB91,$GA$85:$GA$109,0)),"")</f>
        <v/>
      </c>
      <c r="HE91" s="133">
        <f>IFERROR(INDEX(GC$85:GC$109,MATCH($HB91,$GA$85:$GA$109,0)),"")</f>
        <v>0</v>
      </c>
      <c r="HF91" s="133">
        <f t="shared" ref="HF91" si="2402">IFERROR(INDEX(GD$85:GD$109,MATCH($HB91,$GA$85:$GA$109,0)),"")</f>
        <v>0</v>
      </c>
      <c r="HG91" s="133" t="str">
        <f t="shared" ref="HG91" si="2403">IFERROR(INDEX(GE$85:GE$109,MATCH($HB91,$GA$85:$GA$109,0)),"")</f>
        <v/>
      </c>
      <c r="HH91" s="133">
        <f t="shared" ref="HH91" si="2404">IFERROR(INDEX(GF$85:GF$109,MATCH($HB91,$GA$85:$GA$109,0)),"")</f>
        <v>0</v>
      </c>
      <c r="HI91" s="133">
        <f t="shared" ref="HI91" si="2405">IFERROR(INDEX(GG$85:GG$109,MATCH($HB91,$GA$85:$GA$109,0)),"")</f>
        <v>0</v>
      </c>
      <c r="HJ91" s="133">
        <f t="shared" ref="HJ91" si="2406">IFERROR(INDEX(GH$85:GH$109,MATCH($HB91,$GA$85:$GA$109,0)),"")</f>
        <v>0</v>
      </c>
      <c r="HK91" s="133">
        <f t="shared" ref="HK91" si="2407">IFERROR(INDEX(GI$85:GI$109,MATCH($HB91,$GA$85:$GA$109,0)),"")</f>
        <v>0</v>
      </c>
      <c r="HL91" s="133">
        <f t="shared" ref="HL91" si="2408">IFERROR(INDEX(GJ$85:GJ$109,MATCH($HB91,$GA$85:$GA$109,0)),"")</f>
        <v>0</v>
      </c>
      <c r="HM91" s="133">
        <f t="shared" ref="HM91" si="2409">IFERROR(INDEX(GK$85:GK$109,MATCH($HB91,$GA$85:$GA$109,0)),"")</f>
        <v>0</v>
      </c>
      <c r="HN91" s="133">
        <f t="shared" ref="HN91" si="2410">IFERROR(INDEX(GL$85:GL$109,MATCH($HB91,$GA$85:$GA$109,0)),"")</f>
        <v>0</v>
      </c>
      <c r="HO91" s="133">
        <f t="shared" ref="HO91" si="2411">IFERROR(INDEX(GM$85:GM$109,MATCH($HB91,$GA$85:$GA$109,0)),"")</f>
        <v>0</v>
      </c>
      <c r="HP91" s="133">
        <f t="shared" ref="HP91" si="2412">IFERROR(INDEX(GN$85:GN$109,MATCH($HB91,$GA$85:$GA$109,0)),"")</f>
        <v>0</v>
      </c>
      <c r="HQ91" s="133">
        <f t="shared" ref="HQ91" si="2413">IFERROR(INDEX(GO$85:GO$109,MATCH($HB91,$GA$85:$GA$109,0)),"")</f>
        <v>0</v>
      </c>
      <c r="HR91" s="133" t="str">
        <f t="shared" ref="HR91" si="2414">IFERROR(INDEX(GP$85:GP$109,MATCH($HB91,$GA$85:$GA$109,0)),"")</f>
        <v/>
      </c>
      <c r="HS91" s="133">
        <f t="shared" ref="HS91" si="2415">IFERROR(INDEX(GQ$85:GQ$109,MATCH($HB91,$GA$85:$GA$109,0)),"")</f>
        <v>0</v>
      </c>
      <c r="HT91" s="133">
        <f t="shared" ref="HT91" si="2416">IFERROR(INDEX(GR$85:GR$109,MATCH($HB91,$GA$85:$GA$109,0)),"")</f>
        <v>0</v>
      </c>
      <c r="HU91" s="133">
        <f t="shared" ref="HU91" si="2417">IFERROR(INDEX(GS$85:GS$109,MATCH($HB91,$GA$85:$GA$109,0)),"")</f>
        <v>0</v>
      </c>
      <c r="HV91" s="133">
        <f t="shared" ref="HV91" si="2418">IFERROR(INDEX(GT$85:GT$109,MATCH($HB91,$GA$85:$GA$109,0)),"")</f>
        <v>0</v>
      </c>
      <c r="HW91" s="133">
        <f t="shared" ref="HW91" si="2419">IFERROR(INDEX(GU$85:GU$109,MATCH($HB91,$GA$85:$GA$109,0)),"")</f>
        <v>0</v>
      </c>
      <c r="HX91" s="133">
        <f t="shared" ref="HX91" si="2420">IFERROR(INDEX(GV$85:GV$109,MATCH($HB91,$GA$85:$GA$109,0)),"")</f>
        <v>0</v>
      </c>
      <c r="HY91" s="133">
        <f t="shared" ref="HY91" si="2421">IFERROR(INDEX(GW$85:GW$109,MATCH($HB91,$GA$85:$GA$109,0)),"")</f>
        <v>0</v>
      </c>
      <c r="IA91" s="164"/>
      <c r="JC91" s="133"/>
      <c r="JD91" s="133" t="e">
        <f t="shared" si="2336"/>
        <v>#NUM!</v>
      </c>
      <c r="JE91" s="133"/>
      <c r="JF91" s="133" t="str">
        <f t="shared" si="2315"/>
        <v/>
      </c>
      <c r="JG91" s="133" t="str">
        <f t="shared" si="2315"/>
        <v/>
      </c>
      <c r="JH91" s="133" t="str">
        <f t="shared" si="2315"/>
        <v/>
      </c>
      <c r="JI91" s="133" t="str">
        <f t="shared" si="2315"/>
        <v/>
      </c>
      <c r="JJ91" s="133" t="str">
        <f t="shared" si="2315"/>
        <v/>
      </c>
      <c r="JK91" s="133" t="e">
        <f t="shared" si="1983"/>
        <v>#VALUE!</v>
      </c>
      <c r="JL91" s="133" t="str">
        <f t="shared" si="2316"/>
        <v/>
      </c>
      <c r="JM91" s="133" t="str">
        <f t="shared" si="2316"/>
        <v/>
      </c>
      <c r="JN91" s="133" t="str">
        <f t="shared" si="2316"/>
        <v/>
      </c>
      <c r="JO91" s="133" t="str">
        <f t="shared" si="2316"/>
        <v/>
      </c>
      <c r="JP91" s="133" t="str">
        <f t="shared" si="2316"/>
        <v/>
      </c>
      <c r="JQ91" s="133" t="str">
        <f t="shared" si="2316"/>
        <v/>
      </c>
      <c r="JR91" s="133" t="str">
        <f t="shared" si="2316"/>
        <v/>
      </c>
      <c r="JS91" s="133" t="str">
        <f t="shared" si="2316"/>
        <v/>
      </c>
      <c r="JT91" s="133" t="str">
        <f t="shared" si="2316"/>
        <v/>
      </c>
      <c r="JU91" s="133" t="str">
        <f t="shared" si="2316"/>
        <v/>
      </c>
      <c r="JV91" s="120" t="e">
        <f t="shared" si="1985"/>
        <v>#VALUE!</v>
      </c>
      <c r="JW91" s="143"/>
      <c r="JX91" s="143"/>
      <c r="JY91" s="143"/>
      <c r="JZ91" s="143"/>
      <c r="KA91" s="143"/>
      <c r="KB91" s="143"/>
    </row>
    <row r="92" spans="1:288" ht="15" customHeight="1" x14ac:dyDescent="0.25">
      <c r="A92" s="115">
        <v>90</v>
      </c>
      <c r="B92" s="115">
        <f t="shared" si="2007"/>
        <v>12672055</v>
      </c>
      <c r="C92" s="115" t="s">
        <v>68</v>
      </c>
      <c r="D92" s="100" t="str">
        <f t="shared" si="1865"/>
        <v>B</v>
      </c>
      <c r="E92" s="100">
        <f t="shared" si="1772"/>
        <v>86</v>
      </c>
      <c r="F92" s="100" t="str">
        <f t="shared" si="1773"/>
        <v>B1</v>
      </c>
      <c r="G92" s="100">
        <f t="shared" si="1701"/>
        <v>81</v>
      </c>
      <c r="H92" s="100" t="str">
        <f t="shared" si="1774"/>
        <v>C1</v>
      </c>
      <c r="I92" s="100" t="str">
        <f t="shared" si="1702"/>
        <v/>
      </c>
      <c r="J92" s="100" t="str">
        <f t="shared" si="1775"/>
        <v/>
      </c>
      <c r="K92" s="100" t="str">
        <f t="shared" si="1703"/>
        <v/>
      </c>
      <c r="L92" s="100" t="str">
        <f t="shared" si="1776"/>
        <v/>
      </c>
      <c r="M92" s="100">
        <f t="shared" si="1704"/>
        <v>61</v>
      </c>
      <c r="N92" s="100" t="str">
        <f t="shared" si="1777"/>
        <v>C1</v>
      </c>
      <c r="O92" s="100">
        <f t="shared" si="1705"/>
        <v>65</v>
      </c>
      <c r="P92" s="100" t="str">
        <f t="shared" si="1778"/>
        <v>D1</v>
      </c>
      <c r="Q92" s="100" t="str">
        <f t="shared" si="1706"/>
        <v/>
      </c>
      <c r="R92" s="100" t="str">
        <f t="shared" si="1779"/>
        <v/>
      </c>
      <c r="S92" s="100" t="str">
        <f t="shared" si="1707"/>
        <v/>
      </c>
      <c r="T92" s="100" t="str">
        <f t="shared" si="1780"/>
        <v/>
      </c>
      <c r="U92" s="100" t="str">
        <f t="shared" si="1708"/>
        <v/>
      </c>
      <c r="V92" s="100" t="str">
        <f t="shared" si="1781"/>
        <v/>
      </c>
      <c r="W92" s="100" t="str">
        <f t="shared" si="1709"/>
        <v/>
      </c>
      <c r="X92" s="100" t="str">
        <f t="shared" si="1782"/>
        <v/>
      </c>
      <c r="Y92" s="100" t="str">
        <f t="shared" si="1710"/>
        <v/>
      </c>
      <c r="Z92" s="100" t="str">
        <f t="shared" si="1783"/>
        <v/>
      </c>
      <c r="AA92" s="100">
        <f t="shared" si="1711"/>
        <v>74</v>
      </c>
      <c r="AB92" s="100" t="str">
        <f t="shared" si="1784"/>
        <v>B2</v>
      </c>
      <c r="AC92" s="100" t="str">
        <f t="shared" si="1712"/>
        <v/>
      </c>
      <c r="AD92" s="100" t="str">
        <f t="shared" si="1785"/>
        <v/>
      </c>
      <c r="AE92" s="100" t="str">
        <f t="shared" si="1713"/>
        <v/>
      </c>
      <c r="AF92" s="100" t="str">
        <f t="shared" si="1786"/>
        <v/>
      </c>
      <c r="AG92" s="100" t="str">
        <f t="shared" si="1714"/>
        <v/>
      </c>
      <c r="AH92" s="100" t="str">
        <f t="shared" si="1787"/>
        <v/>
      </c>
      <c r="AI92" s="100" t="str">
        <f t="shared" si="1715"/>
        <v/>
      </c>
      <c r="AJ92" s="100" t="str">
        <f t="shared" si="1788"/>
        <v/>
      </c>
      <c r="AK92" s="100" t="str">
        <f t="shared" si="1716"/>
        <v/>
      </c>
      <c r="AL92" s="100" t="str">
        <f t="shared" si="1789"/>
        <v/>
      </c>
      <c r="AM92" s="100" t="str">
        <f t="shared" si="1717"/>
        <v/>
      </c>
      <c r="AN92" s="100" t="str">
        <f t="shared" si="1790"/>
        <v/>
      </c>
      <c r="AO92" s="100" t="str">
        <f t="shared" si="1718"/>
        <v/>
      </c>
      <c r="AP92" s="100" t="str">
        <f t="shared" si="1791"/>
        <v/>
      </c>
      <c r="AQ92" s="100" t="str">
        <f t="shared" si="1719"/>
        <v/>
      </c>
      <c r="AR92" s="100" t="str">
        <f t="shared" si="1792"/>
        <v/>
      </c>
      <c r="AS92" s="100" t="str">
        <f t="shared" si="1720"/>
        <v/>
      </c>
      <c r="AT92" s="100" t="str">
        <f t="shared" si="1793"/>
        <v/>
      </c>
      <c r="AU92" s="100" t="str">
        <f t="shared" si="1721"/>
        <v/>
      </c>
      <c r="AV92" s="100" t="str">
        <f t="shared" si="1794"/>
        <v/>
      </c>
      <c r="AW92" s="100" t="str">
        <f t="shared" si="1722"/>
        <v/>
      </c>
      <c r="AX92" s="100" t="str">
        <f t="shared" si="1795"/>
        <v/>
      </c>
      <c r="AY92" s="100" t="str">
        <f t="shared" si="1723"/>
        <v/>
      </c>
      <c r="AZ92" s="100" t="str">
        <f t="shared" si="1796"/>
        <v/>
      </c>
      <c r="BA92" s="100" t="str">
        <f t="shared" si="1724"/>
        <v/>
      </c>
      <c r="BB92" s="100" t="str">
        <f t="shared" si="1797"/>
        <v/>
      </c>
      <c r="BC92" s="100">
        <f>IFERROR(INDEX('INPUT INF'!$F$3:$F$601,MATCH($B92,'INPUT INF'!$A$3:$A$601,FALSE)),"")</f>
        <v>0</v>
      </c>
      <c r="BD92" s="100">
        <f t="shared" si="1725"/>
        <v>0</v>
      </c>
      <c r="BE92" s="100" t="str">
        <f t="shared" si="1798"/>
        <v/>
      </c>
      <c r="BF92" s="100">
        <f t="shared" si="1799"/>
        <v>367</v>
      </c>
      <c r="BG92" s="115" t="str">
        <f t="shared" si="1800"/>
        <v>PASS</v>
      </c>
      <c r="BH92" s="115">
        <f>IF(AND('INPUT INF'!$O$1="X",BG92="PASS"),BF92,IF($BG92="","0",IF('INPUT INF'!$N$63="YES",$BF92,"")))</f>
        <v>367</v>
      </c>
      <c r="BI92" s="115">
        <f>IF($BG92="","0",IF('INPUT INF'!$O$64="YES",$BF92,"0"))</f>
        <v>367</v>
      </c>
      <c r="BJ92" s="115" t="str">
        <f>IF($BG92="","0",IF('INPUT INF'!$O$65="YES",$BF92,"0"))</f>
        <v>0</v>
      </c>
      <c r="BL92" s="116" t="str">
        <f t="shared" si="1801"/>
        <v/>
      </c>
      <c r="BM92" s="116" t="str">
        <f t="shared" si="1802"/>
        <v/>
      </c>
      <c r="BN92" s="116" t="str">
        <f t="shared" si="1802"/>
        <v/>
      </c>
      <c r="BR92" s="116" t="str">
        <f t="shared" si="1803"/>
        <v/>
      </c>
      <c r="BS92" s="116" t="str">
        <f t="shared" si="1804"/>
        <v/>
      </c>
      <c r="BT92" s="116" t="str">
        <f t="shared" si="1804"/>
        <v/>
      </c>
      <c r="BX92" s="116" t="str">
        <f t="shared" si="1805"/>
        <v/>
      </c>
      <c r="BY92" s="116" t="str">
        <f t="shared" si="1806"/>
        <v/>
      </c>
      <c r="BZ92" s="116" t="str">
        <f t="shared" si="1806"/>
        <v/>
      </c>
      <c r="CD92" s="116" t="str">
        <f t="shared" si="1807"/>
        <v/>
      </c>
      <c r="CE92" s="116" t="str">
        <f t="shared" si="1808"/>
        <v/>
      </c>
      <c r="CF92" s="116" t="str">
        <f t="shared" si="1809"/>
        <v/>
      </c>
      <c r="CJ92" s="116" t="str">
        <f t="shared" si="1810"/>
        <v/>
      </c>
      <c r="CK92" s="116" t="str">
        <f t="shared" si="1811"/>
        <v/>
      </c>
      <c r="CL92" s="116" t="str">
        <f t="shared" si="1812"/>
        <v/>
      </c>
      <c r="CP92" s="116" t="str">
        <f t="shared" si="1813"/>
        <v/>
      </c>
      <c r="CQ92" s="116" t="str">
        <f t="shared" si="1814"/>
        <v/>
      </c>
      <c r="CR92" s="116" t="str">
        <f t="shared" si="1815"/>
        <v/>
      </c>
      <c r="DH92" s="115" t="str">
        <f t="shared" si="1816"/>
        <v/>
      </c>
      <c r="DI92" s="115" t="str">
        <f t="shared" si="1726"/>
        <v/>
      </c>
      <c r="DJ92" s="115" t="str">
        <f t="shared" si="1727"/>
        <v/>
      </c>
      <c r="DK92" s="115" t="str">
        <f t="shared" si="1728"/>
        <v/>
      </c>
      <c r="DL92" s="115" t="str">
        <f t="shared" si="1729"/>
        <v/>
      </c>
      <c r="DM92" s="115" t="str">
        <f t="shared" si="1730"/>
        <v/>
      </c>
      <c r="DN92" s="115" t="str">
        <f t="shared" si="1731"/>
        <v/>
      </c>
      <c r="DO92" s="115" t="str">
        <f t="shared" si="1732"/>
        <v/>
      </c>
      <c r="DP92" s="115" t="str">
        <f t="shared" si="1733"/>
        <v/>
      </c>
      <c r="DQ92" s="115" t="str">
        <f t="shared" si="1734"/>
        <v/>
      </c>
      <c r="DR92" s="115" t="str">
        <f t="shared" si="1735"/>
        <v/>
      </c>
      <c r="DS92" s="115" t="str">
        <f t="shared" si="1736"/>
        <v/>
      </c>
      <c r="DT92" s="115" t="str">
        <f t="shared" si="1737"/>
        <v/>
      </c>
      <c r="DU92" s="115" t="str">
        <f t="shared" si="1738"/>
        <v/>
      </c>
      <c r="DV92" s="115" t="str">
        <f t="shared" si="1739"/>
        <v/>
      </c>
      <c r="DW92" s="115" t="str">
        <f t="shared" si="1740"/>
        <v/>
      </c>
      <c r="DX92" s="115" t="str">
        <f t="shared" si="1741"/>
        <v/>
      </c>
      <c r="DY92" s="115" t="str">
        <f t="shared" si="1742"/>
        <v/>
      </c>
      <c r="DZ92" s="115" t="str">
        <f t="shared" si="1743"/>
        <v/>
      </c>
      <c r="EA92" s="115" t="str">
        <f t="shared" si="1744"/>
        <v/>
      </c>
      <c r="EB92" s="115" t="str">
        <f t="shared" si="1745"/>
        <v/>
      </c>
      <c r="EC92" s="115" t="str">
        <f t="shared" si="1746"/>
        <v/>
      </c>
      <c r="ED92" s="115" t="str">
        <f t="shared" si="1747"/>
        <v/>
      </c>
      <c r="EE92" s="115" t="str">
        <f t="shared" si="1748"/>
        <v/>
      </c>
      <c r="EF92" s="115" t="str">
        <f t="shared" si="1749"/>
        <v/>
      </c>
      <c r="EG92" s="115" t="str">
        <f t="shared" si="1817"/>
        <v/>
      </c>
      <c r="EH92" s="115" t="str">
        <f t="shared" si="1818"/>
        <v/>
      </c>
      <c r="EI92" s="115" t="str">
        <f t="shared" si="1819"/>
        <v/>
      </c>
      <c r="EJ92" s="115" t="str">
        <f t="shared" si="1820"/>
        <v/>
      </c>
      <c r="EK92" s="115" t="str">
        <f t="shared" si="1821"/>
        <v/>
      </c>
      <c r="EL92" s="115" t="str">
        <f t="shared" si="1822"/>
        <v/>
      </c>
      <c r="EM92" s="115" t="str">
        <f t="shared" si="1823"/>
        <v/>
      </c>
      <c r="EN92" s="115" t="str">
        <f t="shared" si="1824"/>
        <v/>
      </c>
      <c r="EO92" s="115" t="str">
        <f t="shared" si="1825"/>
        <v/>
      </c>
      <c r="EP92" s="115" t="str">
        <f t="shared" si="1826"/>
        <v/>
      </c>
      <c r="EQ92" s="115" t="str">
        <f t="shared" si="1827"/>
        <v/>
      </c>
      <c r="ER92" s="115" t="str">
        <f t="shared" si="1828"/>
        <v/>
      </c>
      <c r="ES92" s="115" t="str">
        <f t="shared" si="1829"/>
        <v/>
      </c>
      <c r="ET92" s="115" t="str">
        <f t="shared" si="1830"/>
        <v/>
      </c>
      <c r="EU92" s="115" t="str">
        <f t="shared" si="1831"/>
        <v/>
      </c>
      <c r="EV92" s="115" t="str">
        <f t="shared" si="1832"/>
        <v/>
      </c>
      <c r="EW92" s="115" t="str">
        <f t="shared" si="1833"/>
        <v/>
      </c>
      <c r="EX92" s="115" t="str">
        <f t="shared" si="1834"/>
        <v/>
      </c>
      <c r="EY92" s="115" t="str">
        <f t="shared" si="1835"/>
        <v/>
      </c>
      <c r="EZ92" s="115" t="str">
        <f t="shared" si="1836"/>
        <v/>
      </c>
      <c r="FA92" s="115" t="str">
        <f t="shared" si="1837"/>
        <v/>
      </c>
      <c r="FB92" s="115" t="str">
        <f t="shared" si="1838"/>
        <v/>
      </c>
      <c r="FC92" s="115" t="str">
        <f t="shared" si="1839"/>
        <v/>
      </c>
      <c r="FD92" s="115" t="str">
        <f t="shared" si="1840"/>
        <v/>
      </c>
      <c r="FE92" s="115" t="str">
        <f t="shared" si="1841"/>
        <v/>
      </c>
      <c r="FF92" s="115">
        <f t="shared" si="2256"/>
        <v>44</v>
      </c>
      <c r="FG92" s="115" t="str">
        <f>IFERROR(SMALL($DO$3:$DO$422,$A$12),"")</f>
        <v/>
      </c>
      <c r="FH92" s="115">
        <f t="shared" si="2257"/>
        <v>96</v>
      </c>
      <c r="FI92" s="115" t="str">
        <f t="shared" si="1842"/>
        <v/>
      </c>
      <c r="FJ92" s="115" t="str">
        <f t="shared" si="1843"/>
        <v/>
      </c>
      <c r="FU92" s="100">
        <v>34</v>
      </c>
      <c r="FV92" s="219">
        <v>20</v>
      </c>
      <c r="FW92" s="218" t="s">
        <v>120</v>
      </c>
      <c r="GA92" s="212">
        <f t="shared" si="2288"/>
        <v>44</v>
      </c>
      <c r="GB92" s="140" t="str">
        <f t="shared" si="2289"/>
        <v>BIOLOGY</v>
      </c>
      <c r="GC92" s="126">
        <f>COUNTIF($S$213:$S$282,"&gt;0")</f>
        <v>0</v>
      </c>
      <c r="GD92" s="148">
        <f t="shared" si="2290"/>
        <v>0</v>
      </c>
      <c r="GE92" s="148" t="e">
        <f t="shared" si="2258"/>
        <v>#DIV/0!</v>
      </c>
      <c r="GF92" s="127">
        <f>COUNTIF($T$213:$T$282,GF$3)</f>
        <v>0</v>
      </c>
      <c r="GG92" s="127">
        <f t="shared" ref="GG92:GN92" si="2422">COUNTIF($T$213:$T$282,GG$3)</f>
        <v>0</v>
      </c>
      <c r="GH92" s="127">
        <f t="shared" si="2422"/>
        <v>0</v>
      </c>
      <c r="GI92" s="127">
        <f t="shared" si="2422"/>
        <v>0</v>
      </c>
      <c r="GJ92" s="127">
        <f t="shared" si="2422"/>
        <v>0</v>
      </c>
      <c r="GK92" s="127">
        <f t="shared" si="2422"/>
        <v>0</v>
      </c>
      <c r="GL92" s="127">
        <f t="shared" si="2422"/>
        <v>0</v>
      </c>
      <c r="GM92" s="127">
        <f t="shared" si="2422"/>
        <v>0</v>
      </c>
      <c r="GN92" s="127">
        <f t="shared" si="2422"/>
        <v>0</v>
      </c>
      <c r="GO92" s="126">
        <f t="shared" si="2292"/>
        <v>0</v>
      </c>
      <c r="GP92" s="126" t="e">
        <f t="shared" si="2293"/>
        <v>#DIV/0!</v>
      </c>
      <c r="GQ92" s="126">
        <f>COUNTIF($S$213:$S$282,"&lt;45")-GN92</f>
        <v>0</v>
      </c>
      <c r="GR92" s="126">
        <f>COUNTIF($S$213:$S$282,"&lt;60")-GQ92</f>
        <v>0</v>
      </c>
      <c r="GS92" s="126">
        <f>COUNTIF($S$213:$S$282,"&lt;75")-GQ92-GR92</f>
        <v>0</v>
      </c>
      <c r="GT92" s="126">
        <f>COUNTIF($S$213:$S$282,"&lt;90")-GQ92-GR92-GS92</f>
        <v>0</v>
      </c>
      <c r="GU92" s="126">
        <f>COUNTIF($S$213:$S$282,"&gt;89")</f>
        <v>0</v>
      </c>
      <c r="GV92" s="126">
        <f>COUNTIF($S$213:$S$282,GV3)</f>
        <v>0</v>
      </c>
      <c r="GW92" s="126">
        <f>COUNTIF($S$213:$S$282,GW3)</f>
        <v>0</v>
      </c>
      <c r="GY92" s="115">
        <v>89</v>
      </c>
      <c r="GZ92" s="120" t="str">
        <f>IF('INPUT INF'!R$16="YES",GY92,"")</f>
        <v/>
      </c>
      <c r="HA92" s="120">
        <f t="shared" si="2380"/>
        <v>0</v>
      </c>
      <c r="HB92" s="120" t="str">
        <f>IF(GZ92="","",'INPUT INF'!L$16)</f>
        <v/>
      </c>
      <c r="HC92" s="120" t="str">
        <f>'INPUT INF'!R$3</f>
        <v>E</v>
      </c>
      <c r="HD92" s="133" t="str">
        <f>IFERROR(INDEX(GB$112:GB$136,MATCH($HB92,$GA$112:$GA$136,0)),"")</f>
        <v/>
      </c>
      <c r="HE92" s="133">
        <f>IFERROR(INDEX(GC$112:GC$136,MATCH($HB92,$GA$112:$GA$136,0)),"")</f>
        <v>0</v>
      </c>
      <c r="HF92" s="133">
        <f t="shared" ref="HF92" si="2423">IFERROR(INDEX(GD$112:GD$136,MATCH($HB92,$GA$112:$GA$136,0)),"")</f>
        <v>0</v>
      </c>
      <c r="HG92" s="133" t="str">
        <f t="shared" ref="HG92" si="2424">IFERROR(INDEX(GE$112:GE$136,MATCH($HB92,$GA$112:$GA$136,0)),"")</f>
        <v/>
      </c>
      <c r="HH92" s="133">
        <f t="shared" ref="HH92" si="2425">IFERROR(INDEX(GF$112:GF$136,MATCH($HB92,$GA$112:$GA$136,0)),"")</f>
        <v>0</v>
      </c>
      <c r="HI92" s="133">
        <f t="shared" ref="HI92" si="2426">IFERROR(INDEX(GG$112:GG$136,MATCH($HB92,$GA$112:$GA$136,0)),"")</f>
        <v>0</v>
      </c>
      <c r="HJ92" s="133">
        <f t="shared" ref="HJ92" si="2427">IFERROR(INDEX(GH$112:GH$136,MATCH($HB92,$GA$112:$GA$136,0)),"")</f>
        <v>0</v>
      </c>
      <c r="HK92" s="133">
        <f t="shared" ref="HK92" si="2428">IFERROR(INDEX(GI$112:GI$136,MATCH($HB92,$GA$112:$GA$136,0)),"")</f>
        <v>0</v>
      </c>
      <c r="HL92" s="133">
        <f t="shared" ref="HL92" si="2429">IFERROR(INDEX(GJ$112:GJ$136,MATCH($HB92,$GA$112:$GA$136,0)),"")</f>
        <v>0</v>
      </c>
      <c r="HM92" s="133">
        <f t="shared" ref="HM92" si="2430">IFERROR(INDEX(GK$112:GK$136,MATCH($HB92,$GA$112:$GA$136,0)),"")</f>
        <v>0</v>
      </c>
      <c r="HN92" s="133">
        <f t="shared" ref="HN92" si="2431">IFERROR(INDEX(GL$112:GL$136,MATCH($HB92,$GA$112:$GA$136,0)),"")</f>
        <v>0</v>
      </c>
      <c r="HO92" s="133">
        <f t="shared" ref="HO92" si="2432">IFERROR(INDEX(GM$112:GM$136,MATCH($HB92,$GA$112:$GA$136,0)),"")</f>
        <v>0</v>
      </c>
      <c r="HP92" s="133">
        <f t="shared" ref="HP92" si="2433">IFERROR(INDEX(GN$112:GN$136,MATCH($HB92,$GA$112:$GA$136,0)),"")</f>
        <v>0</v>
      </c>
      <c r="HQ92" s="133">
        <f t="shared" ref="HQ92" si="2434">IFERROR(INDEX(GO$112:GO$136,MATCH($HB92,$GA$112:$GA$136,0)),"")</f>
        <v>0</v>
      </c>
      <c r="HR92" s="133" t="str">
        <f t="shared" ref="HR92" si="2435">IFERROR(INDEX(GP$112:GP$136,MATCH($HB92,$GA$112:$GA$136,0)),"")</f>
        <v/>
      </c>
      <c r="HS92" s="133">
        <f t="shared" ref="HS92" si="2436">IFERROR(INDEX(GQ$112:GQ$136,MATCH($HB92,$GA$112:$GA$136,0)),"")</f>
        <v>0</v>
      </c>
      <c r="HT92" s="133">
        <f t="shared" ref="HT92" si="2437">IFERROR(INDEX(GR$112:GR$136,MATCH($HB92,$GA$112:$GA$136,0)),"")</f>
        <v>0</v>
      </c>
      <c r="HU92" s="133">
        <f t="shared" ref="HU92" si="2438">IFERROR(INDEX(GS$112:GS$136,MATCH($HB92,$GA$112:$GA$136,0)),"")</f>
        <v>0</v>
      </c>
      <c r="HV92" s="133">
        <f t="shared" ref="HV92" si="2439">IFERROR(INDEX(GT$112:GT$136,MATCH($HB92,$GA$112:$GA$136,0)),"")</f>
        <v>0</v>
      </c>
      <c r="HW92" s="133">
        <f t="shared" ref="HW92" si="2440">IFERROR(INDEX(GU$112:GU$136,MATCH($HB92,$GA$112:$GA$136,0)),"")</f>
        <v>0</v>
      </c>
      <c r="HX92" s="133">
        <f t="shared" ref="HX92" si="2441">IFERROR(INDEX(GV$112:GV$136,MATCH($HB92,$GA$112:$GA$136,0)),"")</f>
        <v>0</v>
      </c>
      <c r="HY92" s="133">
        <f t="shared" ref="HY92" si="2442">IFERROR(INDEX(GW$112:GW$136,MATCH($HB92,$GA$112:$GA$136,0)),"")</f>
        <v>0</v>
      </c>
      <c r="IA92" s="164"/>
      <c r="JC92" s="133"/>
      <c r="JD92" s="163" t="str">
        <f>JD85</f>
        <v>TOTAL</v>
      </c>
      <c r="JE92" s="133"/>
      <c r="JF92" s="133">
        <f t="shared" ref="JF92" si="2443">SUM(JF86:JF91)</f>
        <v>0</v>
      </c>
      <c r="JG92" s="133">
        <f t="shared" ref="JG92:JJ92" si="2444">SUM(JG86:JG91)</f>
        <v>0</v>
      </c>
      <c r="JH92" s="133">
        <f t="shared" si="2444"/>
        <v>0</v>
      </c>
      <c r="JI92" s="133">
        <f t="shared" si="2444"/>
        <v>0</v>
      </c>
      <c r="JJ92" s="133">
        <f t="shared" si="2444"/>
        <v>0</v>
      </c>
      <c r="JK92" s="133" t="e">
        <f t="shared" si="1983"/>
        <v>#DIV/0!</v>
      </c>
      <c r="JL92" s="133">
        <f>SUM(JL86:JL91)</f>
        <v>0</v>
      </c>
      <c r="JM92" s="133">
        <f t="shared" ref="JM92:JU92" si="2445">SUM(JM86:JM91)</f>
        <v>0</v>
      </c>
      <c r="JN92" s="133">
        <f t="shared" si="2445"/>
        <v>0</v>
      </c>
      <c r="JO92" s="133">
        <f t="shared" si="2445"/>
        <v>0</v>
      </c>
      <c r="JP92" s="133">
        <f t="shared" si="2445"/>
        <v>0</v>
      </c>
      <c r="JQ92" s="133">
        <f t="shared" si="2445"/>
        <v>0</v>
      </c>
      <c r="JR92" s="133">
        <f t="shared" si="2445"/>
        <v>0</v>
      </c>
      <c r="JS92" s="133">
        <f t="shared" si="2445"/>
        <v>0</v>
      </c>
      <c r="JT92" s="133">
        <f t="shared" si="2445"/>
        <v>0</v>
      </c>
      <c r="JU92" s="133">
        <f t="shared" si="2445"/>
        <v>0</v>
      </c>
      <c r="JV92" s="120" t="e">
        <f t="shared" si="1985"/>
        <v>#DIV/0!</v>
      </c>
      <c r="JW92" s="143"/>
      <c r="JX92" s="143"/>
      <c r="JY92" s="143"/>
      <c r="JZ92" s="143"/>
      <c r="KA92" s="143"/>
      <c r="KB92" s="143"/>
    </row>
    <row r="93" spans="1:288" ht="15" customHeight="1" x14ac:dyDescent="0.25">
      <c r="A93" s="115">
        <v>91</v>
      </c>
      <c r="B93" s="115">
        <f t="shared" si="2007"/>
        <v>12672056</v>
      </c>
      <c r="C93" s="115" t="s">
        <v>68</v>
      </c>
      <c r="D93" s="100" t="str">
        <f t="shared" si="1865"/>
        <v>B</v>
      </c>
      <c r="E93" s="100">
        <f t="shared" si="1772"/>
        <v>87</v>
      </c>
      <c r="F93" s="100" t="str">
        <f t="shared" si="1773"/>
        <v>A2</v>
      </c>
      <c r="G93" s="100">
        <f t="shared" si="1701"/>
        <v>82</v>
      </c>
      <c r="H93" s="100" t="str">
        <f t="shared" si="1774"/>
        <v>C1</v>
      </c>
      <c r="I93" s="100" t="str">
        <f t="shared" si="1702"/>
        <v/>
      </c>
      <c r="J93" s="100" t="str">
        <f t="shared" si="1775"/>
        <v/>
      </c>
      <c r="K93" s="100" t="str">
        <f t="shared" si="1703"/>
        <v/>
      </c>
      <c r="L93" s="100" t="str">
        <f t="shared" si="1776"/>
        <v/>
      </c>
      <c r="M93" s="100">
        <f t="shared" si="1704"/>
        <v>59</v>
      </c>
      <c r="N93" s="100" t="str">
        <f t="shared" si="1777"/>
        <v>C2</v>
      </c>
      <c r="O93" s="100">
        <f t="shared" si="1705"/>
        <v>73</v>
      </c>
      <c r="P93" s="100" t="str">
        <f t="shared" si="1778"/>
        <v>C2</v>
      </c>
      <c r="Q93" s="100" t="str">
        <f t="shared" si="1706"/>
        <v/>
      </c>
      <c r="R93" s="100" t="str">
        <f t="shared" si="1779"/>
        <v/>
      </c>
      <c r="S93" s="100" t="str">
        <f t="shared" si="1707"/>
        <v/>
      </c>
      <c r="T93" s="100" t="str">
        <f t="shared" si="1780"/>
        <v/>
      </c>
      <c r="U93" s="100" t="str">
        <f t="shared" si="1708"/>
        <v/>
      </c>
      <c r="V93" s="100" t="str">
        <f t="shared" si="1781"/>
        <v/>
      </c>
      <c r="W93" s="100" t="str">
        <f t="shared" si="1709"/>
        <v/>
      </c>
      <c r="X93" s="100" t="str">
        <f t="shared" si="1782"/>
        <v/>
      </c>
      <c r="Y93" s="100" t="str">
        <f t="shared" si="1710"/>
        <v/>
      </c>
      <c r="Z93" s="100" t="str">
        <f t="shared" si="1783"/>
        <v/>
      </c>
      <c r="AA93" s="100">
        <f t="shared" si="1711"/>
        <v>82</v>
      </c>
      <c r="AB93" s="100" t="str">
        <f t="shared" si="1784"/>
        <v>B1</v>
      </c>
      <c r="AC93" s="100" t="str">
        <f t="shared" si="1712"/>
        <v/>
      </c>
      <c r="AD93" s="100" t="str">
        <f t="shared" si="1785"/>
        <v/>
      </c>
      <c r="AE93" s="100" t="str">
        <f t="shared" si="1713"/>
        <v/>
      </c>
      <c r="AF93" s="100" t="str">
        <f t="shared" si="1786"/>
        <v/>
      </c>
      <c r="AG93" s="100" t="str">
        <f t="shared" si="1714"/>
        <v/>
      </c>
      <c r="AH93" s="100" t="str">
        <f t="shared" si="1787"/>
        <v/>
      </c>
      <c r="AI93" s="100" t="str">
        <f t="shared" si="1715"/>
        <v/>
      </c>
      <c r="AJ93" s="100" t="str">
        <f t="shared" si="1788"/>
        <v/>
      </c>
      <c r="AK93" s="100" t="str">
        <f t="shared" si="1716"/>
        <v/>
      </c>
      <c r="AL93" s="100" t="str">
        <f t="shared" si="1789"/>
        <v/>
      </c>
      <c r="AM93" s="100" t="str">
        <f t="shared" si="1717"/>
        <v/>
      </c>
      <c r="AN93" s="100" t="str">
        <f t="shared" si="1790"/>
        <v/>
      </c>
      <c r="AO93" s="100" t="str">
        <f t="shared" si="1718"/>
        <v/>
      </c>
      <c r="AP93" s="100" t="str">
        <f t="shared" si="1791"/>
        <v/>
      </c>
      <c r="AQ93" s="100" t="str">
        <f t="shared" si="1719"/>
        <v/>
      </c>
      <c r="AR93" s="100" t="str">
        <f t="shared" si="1792"/>
        <v/>
      </c>
      <c r="AS93" s="100" t="str">
        <f t="shared" si="1720"/>
        <v/>
      </c>
      <c r="AT93" s="100" t="str">
        <f t="shared" si="1793"/>
        <v/>
      </c>
      <c r="AU93" s="100" t="str">
        <f t="shared" si="1721"/>
        <v/>
      </c>
      <c r="AV93" s="100" t="str">
        <f t="shared" si="1794"/>
        <v/>
      </c>
      <c r="AW93" s="100" t="str">
        <f t="shared" si="1722"/>
        <v/>
      </c>
      <c r="AX93" s="100" t="str">
        <f t="shared" si="1795"/>
        <v/>
      </c>
      <c r="AY93" s="100" t="str">
        <f t="shared" si="1723"/>
        <v/>
      </c>
      <c r="AZ93" s="100" t="str">
        <f t="shared" si="1796"/>
        <v/>
      </c>
      <c r="BA93" s="100" t="str">
        <f t="shared" si="1724"/>
        <v/>
      </c>
      <c r="BB93" s="100" t="str">
        <f t="shared" si="1797"/>
        <v/>
      </c>
      <c r="BC93" s="100">
        <f>IFERROR(INDEX('INPUT INF'!$F$3:$F$601,MATCH($B93,'INPUT INF'!$A$3:$A$601,FALSE)),"")</f>
        <v>0</v>
      </c>
      <c r="BD93" s="100">
        <f t="shared" si="1725"/>
        <v>0</v>
      </c>
      <c r="BE93" s="100" t="str">
        <f t="shared" si="1798"/>
        <v/>
      </c>
      <c r="BF93" s="100">
        <f t="shared" si="1799"/>
        <v>383</v>
      </c>
      <c r="BG93" s="115" t="str">
        <f t="shared" si="1800"/>
        <v>PASS</v>
      </c>
      <c r="BH93" s="115">
        <f>IF(AND('INPUT INF'!$O$1="X",BG93="PASS"),BF93,IF($BG93="","0",IF('INPUT INF'!$N$63="YES",$BF93,"")))</f>
        <v>383</v>
      </c>
      <c r="BI93" s="115">
        <f>IF($BG93="","0",IF('INPUT INF'!$O$64="YES",$BF93,"0"))</f>
        <v>383</v>
      </c>
      <c r="BJ93" s="115" t="str">
        <f>IF($BG93="","0",IF('INPUT INF'!$O$65="YES",$BF93,"0"))</f>
        <v>0</v>
      </c>
      <c r="BL93" s="116" t="str">
        <f t="shared" si="1801"/>
        <v/>
      </c>
      <c r="BM93" s="116" t="str">
        <f t="shared" si="1802"/>
        <v/>
      </c>
      <c r="BN93" s="116" t="str">
        <f t="shared" si="1802"/>
        <v/>
      </c>
      <c r="BR93" s="116" t="str">
        <f t="shared" si="1803"/>
        <v/>
      </c>
      <c r="BS93" s="116" t="str">
        <f t="shared" si="1804"/>
        <v/>
      </c>
      <c r="BT93" s="116" t="str">
        <f t="shared" si="1804"/>
        <v/>
      </c>
      <c r="BX93" s="116" t="str">
        <f t="shared" si="1805"/>
        <v/>
      </c>
      <c r="BY93" s="116" t="str">
        <f t="shared" si="1806"/>
        <v/>
      </c>
      <c r="BZ93" s="116" t="str">
        <f t="shared" si="1806"/>
        <v/>
      </c>
      <c r="CD93" s="116" t="str">
        <f t="shared" si="1807"/>
        <v/>
      </c>
      <c r="CE93" s="116" t="str">
        <f t="shared" si="1808"/>
        <v/>
      </c>
      <c r="CF93" s="116" t="str">
        <f t="shared" si="1809"/>
        <v/>
      </c>
      <c r="CJ93" s="116" t="str">
        <f t="shared" si="1810"/>
        <v/>
      </c>
      <c r="CK93" s="116" t="str">
        <f t="shared" si="1811"/>
        <v/>
      </c>
      <c r="CL93" s="116" t="str">
        <f t="shared" si="1812"/>
        <v/>
      </c>
      <c r="CP93" s="116" t="str">
        <f t="shared" si="1813"/>
        <v/>
      </c>
      <c r="CQ93" s="116" t="str">
        <f t="shared" si="1814"/>
        <v/>
      </c>
      <c r="CR93" s="116" t="str">
        <f t="shared" si="1815"/>
        <v/>
      </c>
      <c r="CX93" s="143"/>
      <c r="CY93" s="135"/>
      <c r="CZ93" s="135"/>
      <c r="DA93" s="135"/>
      <c r="DB93" s="143"/>
      <c r="DC93" s="143"/>
      <c r="DD93" s="143"/>
      <c r="DE93" s="143"/>
      <c r="DF93" s="135"/>
      <c r="DH93" s="115" t="str">
        <f t="shared" si="1816"/>
        <v/>
      </c>
      <c r="DI93" s="115" t="str">
        <f t="shared" si="1726"/>
        <v/>
      </c>
      <c r="DJ93" s="115" t="str">
        <f t="shared" si="1727"/>
        <v/>
      </c>
      <c r="DK93" s="115" t="str">
        <f t="shared" si="1728"/>
        <v/>
      </c>
      <c r="DL93" s="115" t="str">
        <f t="shared" si="1729"/>
        <v/>
      </c>
      <c r="DM93" s="115" t="str">
        <f t="shared" si="1730"/>
        <v/>
      </c>
      <c r="DN93" s="115" t="str">
        <f t="shared" si="1731"/>
        <v/>
      </c>
      <c r="DO93" s="115" t="str">
        <f t="shared" si="1732"/>
        <v/>
      </c>
      <c r="DP93" s="115" t="str">
        <f t="shared" si="1733"/>
        <v/>
      </c>
      <c r="DQ93" s="115" t="str">
        <f t="shared" si="1734"/>
        <v/>
      </c>
      <c r="DR93" s="115" t="str">
        <f t="shared" si="1735"/>
        <v/>
      </c>
      <c r="DS93" s="115" t="str">
        <f t="shared" si="1736"/>
        <v/>
      </c>
      <c r="DT93" s="115" t="str">
        <f t="shared" si="1737"/>
        <v/>
      </c>
      <c r="DU93" s="115" t="str">
        <f t="shared" si="1738"/>
        <v/>
      </c>
      <c r="DV93" s="115" t="str">
        <f t="shared" si="1739"/>
        <v/>
      </c>
      <c r="DW93" s="115" t="str">
        <f t="shared" si="1740"/>
        <v/>
      </c>
      <c r="DX93" s="115" t="str">
        <f t="shared" si="1741"/>
        <v/>
      </c>
      <c r="DY93" s="115" t="str">
        <f t="shared" si="1742"/>
        <v/>
      </c>
      <c r="DZ93" s="115" t="str">
        <f t="shared" si="1743"/>
        <v/>
      </c>
      <c r="EA93" s="115" t="str">
        <f t="shared" si="1744"/>
        <v/>
      </c>
      <c r="EB93" s="115" t="str">
        <f t="shared" si="1745"/>
        <v/>
      </c>
      <c r="EC93" s="115" t="str">
        <f t="shared" si="1746"/>
        <v/>
      </c>
      <c r="ED93" s="115" t="str">
        <f t="shared" si="1747"/>
        <v/>
      </c>
      <c r="EE93" s="115" t="str">
        <f t="shared" si="1748"/>
        <v/>
      </c>
      <c r="EF93" s="115" t="str">
        <f t="shared" si="1749"/>
        <v/>
      </c>
      <c r="EG93" s="115" t="str">
        <f t="shared" si="1817"/>
        <v/>
      </c>
      <c r="EH93" s="115" t="str">
        <f t="shared" si="1818"/>
        <v/>
      </c>
      <c r="EI93" s="115" t="str">
        <f t="shared" si="1819"/>
        <v/>
      </c>
      <c r="EJ93" s="115" t="str">
        <f t="shared" si="1820"/>
        <v/>
      </c>
      <c r="EK93" s="115" t="str">
        <f t="shared" si="1821"/>
        <v/>
      </c>
      <c r="EL93" s="115" t="str">
        <f t="shared" si="1822"/>
        <v/>
      </c>
      <c r="EM93" s="115" t="str">
        <f t="shared" si="1823"/>
        <v/>
      </c>
      <c r="EN93" s="115" t="str">
        <f t="shared" si="1824"/>
        <v/>
      </c>
      <c r="EO93" s="115" t="str">
        <f t="shared" si="1825"/>
        <v/>
      </c>
      <c r="EP93" s="115" t="str">
        <f t="shared" si="1826"/>
        <v/>
      </c>
      <c r="EQ93" s="115" t="str">
        <f t="shared" si="1827"/>
        <v/>
      </c>
      <c r="ER93" s="115" t="str">
        <f t="shared" si="1828"/>
        <v/>
      </c>
      <c r="ES93" s="115" t="str">
        <f t="shared" si="1829"/>
        <v/>
      </c>
      <c r="ET93" s="115" t="str">
        <f t="shared" si="1830"/>
        <v/>
      </c>
      <c r="EU93" s="115" t="str">
        <f t="shared" si="1831"/>
        <v/>
      </c>
      <c r="EV93" s="115" t="str">
        <f t="shared" si="1832"/>
        <v/>
      </c>
      <c r="EW93" s="115" t="str">
        <f t="shared" si="1833"/>
        <v/>
      </c>
      <c r="EX93" s="115" t="str">
        <f t="shared" si="1834"/>
        <v/>
      </c>
      <c r="EY93" s="115" t="str">
        <f t="shared" si="1835"/>
        <v/>
      </c>
      <c r="EZ93" s="115" t="str">
        <f t="shared" si="1836"/>
        <v/>
      </c>
      <c r="FA93" s="115" t="str">
        <f t="shared" si="1837"/>
        <v/>
      </c>
      <c r="FB93" s="115" t="str">
        <f t="shared" si="1838"/>
        <v/>
      </c>
      <c r="FC93" s="115" t="str">
        <f t="shared" si="1839"/>
        <v/>
      </c>
      <c r="FD93" s="115" t="str">
        <f t="shared" si="1840"/>
        <v/>
      </c>
      <c r="FE93" s="115" t="str">
        <f t="shared" si="1841"/>
        <v/>
      </c>
      <c r="FF93" s="115">
        <f>FU11</f>
        <v>43</v>
      </c>
      <c r="FG93" s="115">
        <f>IFERROR(SMALL($DP$3:$DP$422,$A$3),"")</f>
        <v>12672035</v>
      </c>
      <c r="FH93" s="115">
        <f>IFERROR(LARGE($U$3:$U$422,$A$3),"")</f>
        <v>99</v>
      </c>
      <c r="FI93" s="115">
        <f t="shared" si="1842"/>
        <v>91</v>
      </c>
      <c r="FJ93" s="115" t="str">
        <f t="shared" si="1843"/>
        <v/>
      </c>
      <c r="FU93" s="100">
        <v>35</v>
      </c>
      <c r="FV93" s="219">
        <v>2</v>
      </c>
      <c r="FW93" s="218" t="s">
        <v>148</v>
      </c>
      <c r="GA93" s="212">
        <f t="shared" si="2288"/>
        <v>43</v>
      </c>
      <c r="GB93" s="140" t="str">
        <f t="shared" si="2289"/>
        <v>CHEMISTRY</v>
      </c>
      <c r="GC93" s="126">
        <f>COUNTIF($U$213:$U$282,"&gt;0")</f>
        <v>0</v>
      </c>
      <c r="GD93" s="148">
        <f t="shared" si="2290"/>
        <v>0</v>
      </c>
      <c r="GE93" s="148" t="e">
        <f t="shared" si="2258"/>
        <v>#DIV/0!</v>
      </c>
      <c r="GF93" s="127">
        <f>COUNTIF($V$213:$V$282,GF$3)</f>
        <v>0</v>
      </c>
      <c r="GG93" s="127">
        <f t="shared" ref="GG93:GN93" si="2446">COUNTIF($V$213:$V$282,GG$3)</f>
        <v>0</v>
      </c>
      <c r="GH93" s="127">
        <f t="shared" si="2446"/>
        <v>0</v>
      </c>
      <c r="GI93" s="127">
        <f t="shared" si="2446"/>
        <v>0</v>
      </c>
      <c r="GJ93" s="127">
        <f t="shared" si="2446"/>
        <v>0</v>
      </c>
      <c r="GK93" s="127">
        <f t="shared" si="2446"/>
        <v>0</v>
      </c>
      <c r="GL93" s="127">
        <f t="shared" si="2446"/>
        <v>0</v>
      </c>
      <c r="GM93" s="127">
        <f t="shared" si="2446"/>
        <v>0</v>
      </c>
      <c r="GN93" s="127">
        <f t="shared" si="2446"/>
        <v>0</v>
      </c>
      <c r="GO93" s="126">
        <f t="shared" si="2292"/>
        <v>0</v>
      </c>
      <c r="GP93" s="126" t="e">
        <f t="shared" si="2293"/>
        <v>#DIV/0!</v>
      </c>
      <c r="GQ93" s="126">
        <f>COUNTIF($U$213:$U$282,"&lt;45")-GN93</f>
        <v>0</v>
      </c>
      <c r="GR93" s="126">
        <f>COUNTIF($U$213:$U$282,"&lt;60")-GQ93</f>
        <v>0</v>
      </c>
      <c r="GS93" s="126">
        <f>COUNTIF($U$213:$U$282,"&lt;75")-GQ93-GR93</f>
        <v>0</v>
      </c>
      <c r="GT93" s="126">
        <f>COUNTIF($U$213:$U$282,"&lt;90")-GQ93-GR93-GS93</f>
        <v>0</v>
      </c>
      <c r="GU93" s="126">
        <f>COUNTIF($U$213:$U$282,"&gt;89")</f>
        <v>0</v>
      </c>
      <c r="GV93" s="126">
        <f>COUNTIF($U$213:$U$282,GV3)</f>
        <v>0</v>
      </c>
      <c r="GW93" s="126">
        <f>COUNTIF($U$213:$U$282,GW3)</f>
        <v>0</v>
      </c>
      <c r="GY93" s="115">
        <v>90</v>
      </c>
      <c r="GZ93" s="120" t="str">
        <f>IF('INPUT INF'!S$16="YES",GY93,"")</f>
        <v/>
      </c>
      <c r="HA93" s="120">
        <f t="shared" si="2380"/>
        <v>0</v>
      </c>
      <c r="HB93" s="120" t="str">
        <f>IF(GZ93="","",'INPUT INF'!L$16)</f>
        <v/>
      </c>
      <c r="HC93" s="120">
        <f>'INPUT INF'!S$3</f>
        <v>0</v>
      </c>
      <c r="HD93" s="133" t="str">
        <f t="shared" ref="HD93:HD94" si="2447">IFERROR(INDEX(GB$112:GB$136,MATCH($HB93,$GA$112:$GA$136,0)),"")</f>
        <v/>
      </c>
      <c r="HE93" s="133">
        <f>IFERROR(INDEX(GC$139:GC$163,MATCH($HB93,$GA$139:$GA$163,0)),"")</f>
        <v>0</v>
      </c>
      <c r="HF93" s="133">
        <f t="shared" ref="HF93" si="2448">IFERROR(INDEX(GD$139:GD$163,MATCH($HB93,$GA$139:$GA$163,0)),"")</f>
        <v>0</v>
      </c>
      <c r="HG93" s="133" t="str">
        <f t="shared" ref="HG93" si="2449">IFERROR(INDEX(GE$139:GE$163,MATCH($HB93,$GA$139:$GA$163,0)),"")</f>
        <v/>
      </c>
      <c r="HH93" s="133">
        <f t="shared" ref="HH93" si="2450">IFERROR(INDEX(GF$139:GF$163,MATCH($HB93,$GA$139:$GA$163,0)),"")</f>
        <v>0</v>
      </c>
      <c r="HI93" s="133">
        <f t="shared" ref="HI93" si="2451">IFERROR(INDEX(GG$139:GG$163,MATCH($HB93,$GA$139:$GA$163,0)),"")</f>
        <v>0</v>
      </c>
      <c r="HJ93" s="133">
        <f t="shared" ref="HJ93" si="2452">IFERROR(INDEX(GH$139:GH$163,MATCH($HB93,$GA$139:$GA$163,0)),"")</f>
        <v>0</v>
      </c>
      <c r="HK93" s="133">
        <f t="shared" ref="HK93" si="2453">IFERROR(INDEX(GI$139:GI$163,MATCH($HB93,$GA$139:$GA$163,0)),"")</f>
        <v>0</v>
      </c>
      <c r="HL93" s="133">
        <f t="shared" ref="HL93" si="2454">IFERROR(INDEX(GJ$139:GJ$163,MATCH($HB93,$GA$139:$GA$163,0)),"")</f>
        <v>0</v>
      </c>
      <c r="HM93" s="133">
        <f t="shared" ref="HM93" si="2455">IFERROR(INDEX(GK$139:GK$163,MATCH($HB93,$GA$139:$GA$163,0)),"")</f>
        <v>0</v>
      </c>
      <c r="HN93" s="133">
        <f t="shared" ref="HN93" si="2456">IFERROR(INDEX(GL$139:GL$163,MATCH($HB93,$GA$139:$GA$163,0)),"")</f>
        <v>0</v>
      </c>
      <c r="HO93" s="133">
        <f t="shared" ref="HO93" si="2457">IFERROR(INDEX(GM$139:GM$163,MATCH($HB93,$GA$139:$GA$163,0)),"")</f>
        <v>0</v>
      </c>
      <c r="HP93" s="133">
        <f t="shared" ref="HP93" si="2458">IFERROR(INDEX(GN$139:GN$163,MATCH($HB93,$GA$139:$GA$163,0)),"")</f>
        <v>0</v>
      </c>
      <c r="HQ93" s="133">
        <f t="shared" ref="HQ93" si="2459">IFERROR(INDEX(GO$139:GO$163,MATCH($HB93,$GA$139:$GA$163,0)),"")</f>
        <v>0</v>
      </c>
      <c r="HR93" s="133" t="str">
        <f t="shared" ref="HR93" si="2460">IFERROR(INDEX(GP$139:GP$163,MATCH($HB93,$GA$139:$GA$163,0)),"")</f>
        <v/>
      </c>
      <c r="HS93" s="133">
        <f t="shared" ref="HS93" si="2461">IFERROR(INDEX(GQ$139:GQ$163,MATCH($HB93,$GA$139:$GA$163,0)),"")</f>
        <v>0</v>
      </c>
      <c r="HT93" s="133">
        <f t="shared" ref="HT93" si="2462">IFERROR(INDEX(GR$139:GR$163,MATCH($HB93,$GA$139:$GA$163,0)),"")</f>
        <v>0</v>
      </c>
      <c r="HU93" s="133">
        <f t="shared" ref="HU93" si="2463">IFERROR(INDEX(GS$139:GS$163,MATCH($HB93,$GA$139:$GA$163,0)),"")</f>
        <v>0</v>
      </c>
      <c r="HV93" s="133">
        <f t="shared" ref="HV93" si="2464">IFERROR(INDEX(GT$139:GT$163,MATCH($HB93,$GA$139:$GA$163,0)),"")</f>
        <v>0</v>
      </c>
      <c r="HW93" s="133">
        <f t="shared" ref="HW93" si="2465">IFERROR(INDEX(GU$139:GU$163,MATCH($HB93,$GA$139:$GA$163,0)),"")</f>
        <v>0</v>
      </c>
      <c r="HX93" s="133">
        <f t="shared" ref="HX93" si="2466">IFERROR(INDEX(GV$139:GV$163,MATCH($HB93,$GA$139:$GA$163,0)),"")</f>
        <v>0</v>
      </c>
      <c r="HY93" s="133">
        <f t="shared" ref="HY93" si="2467">IFERROR(INDEX(GW$139:GW$163,MATCH($HB93,$GA$139:$GA$163,0)),"")</f>
        <v>0</v>
      </c>
      <c r="IA93" s="164"/>
    </row>
    <row r="94" spans="1:288" ht="15" customHeight="1" x14ac:dyDescent="0.25">
      <c r="A94" s="115">
        <v>92</v>
      </c>
      <c r="B94" s="115">
        <f t="shared" si="2007"/>
        <v>12672057</v>
      </c>
      <c r="C94" s="115" t="s">
        <v>68</v>
      </c>
      <c r="D94" s="100" t="str">
        <f t="shared" si="1865"/>
        <v>B</v>
      </c>
      <c r="E94" s="100">
        <f t="shared" si="1772"/>
        <v>92</v>
      </c>
      <c r="F94" s="100" t="str">
        <f t="shared" si="1773"/>
        <v>A2</v>
      </c>
      <c r="G94" s="100">
        <f t="shared" si="1701"/>
        <v>91</v>
      </c>
      <c r="H94" s="100" t="str">
        <f t="shared" si="1774"/>
        <v>B1</v>
      </c>
      <c r="I94" s="100" t="str">
        <f t="shared" si="1702"/>
        <v/>
      </c>
      <c r="J94" s="100" t="str">
        <f t="shared" si="1775"/>
        <v/>
      </c>
      <c r="K94" s="100" t="str">
        <f t="shared" si="1703"/>
        <v/>
      </c>
      <c r="L94" s="100" t="str">
        <f t="shared" si="1776"/>
        <v/>
      </c>
      <c r="M94" s="100">
        <f t="shared" si="1704"/>
        <v>92</v>
      </c>
      <c r="N94" s="100" t="str">
        <f t="shared" si="1777"/>
        <v>A1</v>
      </c>
      <c r="O94" s="100">
        <f t="shared" si="1705"/>
        <v>91</v>
      </c>
      <c r="P94" s="100" t="str">
        <f t="shared" si="1778"/>
        <v>A2</v>
      </c>
      <c r="Q94" s="100" t="str">
        <f t="shared" si="1706"/>
        <v/>
      </c>
      <c r="R94" s="100" t="str">
        <f t="shared" si="1779"/>
        <v/>
      </c>
      <c r="S94" s="100" t="str">
        <f t="shared" si="1707"/>
        <v/>
      </c>
      <c r="T94" s="100" t="str">
        <f t="shared" si="1780"/>
        <v/>
      </c>
      <c r="U94" s="100" t="str">
        <f t="shared" si="1708"/>
        <v/>
      </c>
      <c r="V94" s="100" t="str">
        <f t="shared" si="1781"/>
        <v/>
      </c>
      <c r="W94" s="100" t="str">
        <f t="shared" si="1709"/>
        <v/>
      </c>
      <c r="X94" s="100" t="str">
        <f t="shared" si="1782"/>
        <v/>
      </c>
      <c r="Y94" s="100" t="str">
        <f t="shared" si="1710"/>
        <v/>
      </c>
      <c r="Z94" s="100" t="str">
        <f t="shared" si="1783"/>
        <v/>
      </c>
      <c r="AA94" s="100">
        <f t="shared" si="1711"/>
        <v>91</v>
      </c>
      <c r="AB94" s="100" t="str">
        <f t="shared" si="1784"/>
        <v>A2</v>
      </c>
      <c r="AC94" s="100" t="str">
        <f t="shared" si="1712"/>
        <v/>
      </c>
      <c r="AD94" s="100" t="str">
        <f t="shared" si="1785"/>
        <v/>
      </c>
      <c r="AE94" s="100" t="str">
        <f t="shared" si="1713"/>
        <v/>
      </c>
      <c r="AF94" s="100" t="str">
        <f t="shared" si="1786"/>
        <v/>
      </c>
      <c r="AG94" s="100" t="str">
        <f t="shared" si="1714"/>
        <v/>
      </c>
      <c r="AH94" s="100" t="str">
        <f t="shared" si="1787"/>
        <v/>
      </c>
      <c r="AI94" s="100" t="str">
        <f t="shared" si="1715"/>
        <v/>
      </c>
      <c r="AJ94" s="100" t="str">
        <f t="shared" si="1788"/>
        <v/>
      </c>
      <c r="AK94" s="100" t="str">
        <f t="shared" si="1716"/>
        <v/>
      </c>
      <c r="AL94" s="100" t="str">
        <f t="shared" si="1789"/>
        <v/>
      </c>
      <c r="AM94" s="100" t="str">
        <f t="shared" si="1717"/>
        <v/>
      </c>
      <c r="AN94" s="100" t="str">
        <f t="shared" si="1790"/>
        <v/>
      </c>
      <c r="AO94" s="100" t="str">
        <f t="shared" si="1718"/>
        <v/>
      </c>
      <c r="AP94" s="100" t="str">
        <f t="shared" si="1791"/>
        <v/>
      </c>
      <c r="AQ94" s="100" t="str">
        <f t="shared" si="1719"/>
        <v/>
      </c>
      <c r="AR94" s="100" t="str">
        <f t="shared" si="1792"/>
        <v/>
      </c>
      <c r="AS94" s="100" t="str">
        <f t="shared" si="1720"/>
        <v/>
      </c>
      <c r="AT94" s="100" t="str">
        <f t="shared" si="1793"/>
        <v/>
      </c>
      <c r="AU94" s="100" t="str">
        <f t="shared" si="1721"/>
        <v/>
      </c>
      <c r="AV94" s="100" t="str">
        <f t="shared" si="1794"/>
        <v/>
      </c>
      <c r="AW94" s="100" t="str">
        <f t="shared" si="1722"/>
        <v/>
      </c>
      <c r="AX94" s="100" t="str">
        <f t="shared" si="1795"/>
        <v/>
      </c>
      <c r="AY94" s="100" t="str">
        <f t="shared" si="1723"/>
        <v/>
      </c>
      <c r="AZ94" s="100" t="str">
        <f t="shared" si="1796"/>
        <v/>
      </c>
      <c r="BA94" s="100" t="str">
        <f t="shared" si="1724"/>
        <v/>
      </c>
      <c r="BB94" s="100" t="str">
        <f t="shared" si="1797"/>
        <v/>
      </c>
      <c r="BC94" s="100">
        <f>IFERROR(INDEX('INPUT INF'!$F$3:$F$601,MATCH($B94,'INPUT INF'!$A$3:$A$601,FALSE)),"")</f>
        <v>0</v>
      </c>
      <c r="BD94" s="100">
        <f t="shared" si="1725"/>
        <v>0</v>
      </c>
      <c r="BE94" s="100" t="str">
        <f t="shared" si="1798"/>
        <v/>
      </c>
      <c r="BF94" s="100">
        <f t="shared" si="1799"/>
        <v>457</v>
      </c>
      <c r="BG94" s="115" t="str">
        <f t="shared" si="1800"/>
        <v>PASS</v>
      </c>
      <c r="BH94" s="115">
        <f>IF(AND('INPUT INF'!$O$1="X",BG94="PASS"),BF94,IF($BG94="","0",IF('INPUT INF'!$N$63="YES",$BF94,"")))</f>
        <v>457</v>
      </c>
      <c r="BI94" s="115">
        <f>IF($BG94="","0",IF('INPUT INF'!$O$64="YES",$BF94,"0"))</f>
        <v>457</v>
      </c>
      <c r="BJ94" s="115" t="str">
        <f>IF($BG94="","0",IF('INPUT INF'!$O$65="YES",$BF94,"0"))</f>
        <v>0</v>
      </c>
      <c r="BL94" s="116" t="str">
        <f t="shared" si="1801"/>
        <v/>
      </c>
      <c r="BM94" s="116" t="str">
        <f t="shared" si="1802"/>
        <v/>
      </c>
      <c r="BN94" s="116" t="str">
        <f t="shared" si="1802"/>
        <v/>
      </c>
      <c r="BR94" s="116" t="str">
        <f t="shared" si="1803"/>
        <v/>
      </c>
      <c r="BS94" s="116">
        <f t="shared" si="1804"/>
        <v>12672057</v>
      </c>
      <c r="BT94" s="116" t="str">
        <f t="shared" si="1804"/>
        <v/>
      </c>
      <c r="BX94" s="116" t="str">
        <f t="shared" si="1805"/>
        <v/>
      </c>
      <c r="BY94" s="116" t="str">
        <f t="shared" si="1806"/>
        <v/>
      </c>
      <c r="BZ94" s="116" t="str">
        <f t="shared" si="1806"/>
        <v/>
      </c>
      <c r="CD94" s="116" t="str">
        <f t="shared" si="1807"/>
        <v/>
      </c>
      <c r="CE94" s="116" t="str">
        <f t="shared" si="1808"/>
        <v/>
      </c>
      <c r="CF94" s="116" t="str">
        <f t="shared" si="1809"/>
        <v/>
      </c>
      <c r="CJ94" s="116" t="str">
        <f t="shared" si="1810"/>
        <v/>
      </c>
      <c r="CK94" s="116">
        <f t="shared" si="1811"/>
        <v>12672057</v>
      </c>
      <c r="CL94" s="116" t="str">
        <f t="shared" si="1812"/>
        <v/>
      </c>
      <c r="CP94" s="116" t="str">
        <f t="shared" si="1813"/>
        <v/>
      </c>
      <c r="CQ94" s="116" t="str">
        <f t="shared" si="1814"/>
        <v/>
      </c>
      <c r="CR94" s="116" t="str">
        <f t="shared" si="1815"/>
        <v/>
      </c>
      <c r="CX94" s="143"/>
      <c r="CY94" s="165"/>
      <c r="CZ94" s="165"/>
      <c r="DA94" s="166"/>
      <c r="DB94" s="165"/>
      <c r="DC94" s="165"/>
      <c r="DD94" s="167"/>
      <c r="DE94" s="167"/>
      <c r="DF94" s="135"/>
      <c r="DH94" s="115" t="str">
        <f t="shared" si="1816"/>
        <v/>
      </c>
      <c r="DI94" s="115" t="str">
        <f t="shared" si="1726"/>
        <v/>
      </c>
      <c r="DJ94" s="115" t="str">
        <f t="shared" si="1727"/>
        <v/>
      </c>
      <c r="DK94" s="115" t="str">
        <f t="shared" si="1728"/>
        <v/>
      </c>
      <c r="DL94" s="115" t="str">
        <f t="shared" si="1729"/>
        <v/>
      </c>
      <c r="DM94" s="115" t="str">
        <f t="shared" si="1730"/>
        <v/>
      </c>
      <c r="DN94" s="115" t="str">
        <f t="shared" si="1731"/>
        <v/>
      </c>
      <c r="DO94" s="115" t="str">
        <f t="shared" si="1732"/>
        <v/>
      </c>
      <c r="DP94" s="115" t="str">
        <f t="shared" si="1733"/>
        <v/>
      </c>
      <c r="DQ94" s="115" t="str">
        <f t="shared" si="1734"/>
        <v/>
      </c>
      <c r="DR94" s="115" t="str">
        <f t="shared" si="1735"/>
        <v/>
      </c>
      <c r="DS94" s="115" t="str">
        <f t="shared" si="1736"/>
        <v/>
      </c>
      <c r="DT94" s="115" t="str">
        <f t="shared" si="1737"/>
        <v/>
      </c>
      <c r="DU94" s="115" t="str">
        <f t="shared" si="1738"/>
        <v/>
      </c>
      <c r="DV94" s="115" t="str">
        <f t="shared" si="1739"/>
        <v/>
      </c>
      <c r="DW94" s="115" t="str">
        <f t="shared" si="1740"/>
        <v/>
      </c>
      <c r="DX94" s="115" t="str">
        <f t="shared" si="1741"/>
        <v/>
      </c>
      <c r="DY94" s="115" t="str">
        <f t="shared" si="1742"/>
        <v/>
      </c>
      <c r="DZ94" s="115" t="str">
        <f t="shared" si="1743"/>
        <v/>
      </c>
      <c r="EA94" s="115" t="str">
        <f t="shared" si="1744"/>
        <v/>
      </c>
      <c r="EB94" s="115" t="str">
        <f t="shared" si="1745"/>
        <v/>
      </c>
      <c r="EC94" s="115" t="str">
        <f t="shared" si="1746"/>
        <v/>
      </c>
      <c r="ED94" s="115" t="str">
        <f t="shared" si="1747"/>
        <v/>
      </c>
      <c r="EE94" s="115" t="str">
        <f t="shared" si="1748"/>
        <v/>
      </c>
      <c r="EF94" s="115" t="str">
        <f t="shared" si="1749"/>
        <v/>
      </c>
      <c r="EG94" s="115" t="str">
        <f t="shared" si="1817"/>
        <v/>
      </c>
      <c r="EH94" s="115" t="str">
        <f t="shared" si="1818"/>
        <v/>
      </c>
      <c r="EI94" s="115" t="str">
        <f t="shared" si="1819"/>
        <v/>
      </c>
      <c r="EJ94" s="115" t="str">
        <f t="shared" si="1820"/>
        <v/>
      </c>
      <c r="EK94" s="115" t="str">
        <f t="shared" si="1821"/>
        <v/>
      </c>
      <c r="EL94" s="115" t="str">
        <f t="shared" si="1822"/>
        <v/>
      </c>
      <c r="EM94" s="115" t="str">
        <f t="shared" si="1823"/>
        <v/>
      </c>
      <c r="EN94" s="115" t="str">
        <f t="shared" si="1824"/>
        <v/>
      </c>
      <c r="EO94" s="115" t="str">
        <f t="shared" si="1825"/>
        <v/>
      </c>
      <c r="EP94" s="115" t="str">
        <f t="shared" si="1826"/>
        <v/>
      </c>
      <c r="EQ94" s="115" t="str">
        <f t="shared" si="1827"/>
        <v/>
      </c>
      <c r="ER94" s="115" t="str">
        <f t="shared" si="1828"/>
        <v/>
      </c>
      <c r="ES94" s="115" t="str">
        <f t="shared" si="1829"/>
        <v/>
      </c>
      <c r="ET94" s="115" t="str">
        <f t="shared" si="1830"/>
        <v/>
      </c>
      <c r="EU94" s="115" t="str">
        <f t="shared" si="1831"/>
        <v/>
      </c>
      <c r="EV94" s="115" t="str">
        <f t="shared" si="1832"/>
        <v/>
      </c>
      <c r="EW94" s="115" t="str">
        <f t="shared" si="1833"/>
        <v/>
      </c>
      <c r="EX94" s="115" t="str">
        <f t="shared" si="1834"/>
        <v/>
      </c>
      <c r="EY94" s="115" t="str">
        <f t="shared" si="1835"/>
        <v/>
      </c>
      <c r="EZ94" s="115" t="str">
        <f t="shared" si="1836"/>
        <v/>
      </c>
      <c r="FA94" s="115" t="str">
        <f t="shared" si="1837"/>
        <v/>
      </c>
      <c r="FB94" s="115" t="str">
        <f t="shared" si="1838"/>
        <v/>
      </c>
      <c r="FC94" s="115" t="str">
        <f t="shared" si="1839"/>
        <v/>
      </c>
      <c r="FD94" s="115" t="str">
        <f t="shared" si="1840"/>
        <v/>
      </c>
      <c r="FE94" s="115" t="str">
        <f t="shared" si="1841"/>
        <v/>
      </c>
      <c r="FF94" s="115">
        <f>FF93</f>
        <v>43</v>
      </c>
      <c r="FG94" s="115" t="str">
        <f>IFERROR(SMALL($DP$3:$DP$422,$A$4),"")</f>
        <v/>
      </c>
      <c r="FH94" s="115">
        <f>FH93</f>
        <v>99</v>
      </c>
      <c r="FI94" s="115" t="str">
        <f t="shared" si="1842"/>
        <v/>
      </c>
      <c r="FJ94" s="115" t="str">
        <f t="shared" si="1843"/>
        <v/>
      </c>
      <c r="FU94" s="100">
        <v>36</v>
      </c>
      <c r="FV94" s="219">
        <v>1</v>
      </c>
      <c r="FW94" s="218" t="s">
        <v>146</v>
      </c>
      <c r="GA94" s="212">
        <f t="shared" si="2288"/>
        <v>42</v>
      </c>
      <c r="GB94" s="140" t="str">
        <f t="shared" si="2289"/>
        <v>PHYSICS</v>
      </c>
      <c r="GC94" s="126">
        <f>COUNTIF($W$213:$W$282,"&gt;0")</f>
        <v>0</v>
      </c>
      <c r="GD94" s="148">
        <f t="shared" si="2290"/>
        <v>0</v>
      </c>
      <c r="GE94" s="148" t="e">
        <f t="shared" si="2258"/>
        <v>#DIV/0!</v>
      </c>
      <c r="GF94" s="127">
        <f>COUNTIF($X$213:$X$282,GF$3)</f>
        <v>0</v>
      </c>
      <c r="GG94" s="127">
        <f t="shared" ref="GG94:GN94" si="2468">COUNTIF($X$213:$X$282,GG$3)</f>
        <v>0</v>
      </c>
      <c r="GH94" s="127">
        <f t="shared" si="2468"/>
        <v>0</v>
      </c>
      <c r="GI94" s="127">
        <f t="shared" si="2468"/>
        <v>0</v>
      </c>
      <c r="GJ94" s="127">
        <f t="shared" si="2468"/>
        <v>0</v>
      </c>
      <c r="GK94" s="127">
        <f t="shared" si="2468"/>
        <v>0</v>
      </c>
      <c r="GL94" s="127">
        <f t="shared" si="2468"/>
        <v>0</v>
      </c>
      <c r="GM94" s="127">
        <f t="shared" si="2468"/>
        <v>0</v>
      </c>
      <c r="GN94" s="127">
        <f t="shared" si="2468"/>
        <v>0</v>
      </c>
      <c r="GO94" s="126">
        <f t="shared" si="2292"/>
        <v>0</v>
      </c>
      <c r="GP94" s="126" t="e">
        <f t="shared" si="2293"/>
        <v>#DIV/0!</v>
      </c>
      <c r="GQ94" s="126">
        <f>COUNTIF($W$213:$W$282,"&lt;45")-GN94</f>
        <v>0</v>
      </c>
      <c r="GR94" s="126">
        <f>COUNTIF($W$213:$W$282,"&lt;60")-GQ94</f>
        <v>0</v>
      </c>
      <c r="GS94" s="126">
        <f>COUNTIF($W$213:$W$282,"&lt;75")-GQ94-GR94</f>
        <v>0</v>
      </c>
      <c r="GT94" s="126">
        <f>COUNTIF($W$213:$W$282,"&lt;90")-GQ94-GR94-GS94</f>
        <v>0</v>
      </c>
      <c r="GU94" s="126">
        <f>COUNTIF($W$213:$W$282,"&gt;89")</f>
        <v>0</v>
      </c>
      <c r="GV94" s="126">
        <f>COUNTIF($W$213:$W$282,GV3)</f>
        <v>0</v>
      </c>
      <c r="GW94" s="126">
        <f>COUNTIF($W$213:$W$282,GW3)</f>
        <v>0</v>
      </c>
      <c r="GY94" s="115">
        <v>91</v>
      </c>
      <c r="GZ94" s="120" t="str">
        <f>IF(COUNT(GZ88:GZ93)&gt;1,GY94,"")</f>
        <v/>
      </c>
      <c r="HA94" s="120">
        <f t="shared" si="2380"/>
        <v>0</v>
      </c>
      <c r="HB94" s="120" t="str">
        <f>IF(GZ94="","",'INPUT INF'!L$16)</f>
        <v/>
      </c>
      <c r="HC94" s="115" t="s">
        <v>32</v>
      </c>
      <c r="HD94" s="133" t="str">
        <f t="shared" si="2447"/>
        <v/>
      </c>
      <c r="HE94" s="133">
        <f>SUM(HE88:HE93)</f>
        <v>0</v>
      </c>
      <c r="HF94" s="133">
        <f t="shared" ref="HF94" si="2469">SUM(HF88:HF93)</f>
        <v>0</v>
      </c>
      <c r="HG94" s="142" t="str">
        <f t="shared" ref="HG94" si="2470">IF(HD94="","",ROUND(HF94/HE94*100,2))</f>
        <v/>
      </c>
      <c r="HH94" s="133">
        <f t="shared" ref="HH94" si="2471">SUM(HH88:HH93)</f>
        <v>0</v>
      </c>
      <c r="HI94" s="133">
        <f t="shared" ref="HI94" si="2472">SUM(HI88:HI93)</f>
        <v>0</v>
      </c>
      <c r="HJ94" s="133">
        <f t="shared" ref="HJ94" si="2473">SUM(HJ88:HJ93)</f>
        <v>0</v>
      </c>
      <c r="HK94" s="133">
        <f t="shared" ref="HK94" si="2474">SUM(HK88:HK93)</f>
        <v>0</v>
      </c>
      <c r="HL94" s="133">
        <f t="shared" ref="HL94" si="2475">SUM(HL88:HL93)</f>
        <v>0</v>
      </c>
      <c r="HM94" s="133">
        <f t="shared" ref="HM94" si="2476">SUM(HM88:HM93)</f>
        <v>0</v>
      </c>
      <c r="HN94" s="133">
        <f t="shared" ref="HN94" si="2477">SUM(HN88:HN93)</f>
        <v>0</v>
      </c>
      <c r="HO94" s="133">
        <f t="shared" ref="HO94" si="2478">SUM(HO88:HO93)</f>
        <v>0</v>
      </c>
      <c r="HP94" s="133">
        <f t="shared" ref="HP94" si="2479">SUM(HP88:HP93)</f>
        <v>0</v>
      </c>
      <c r="HQ94" s="133">
        <f t="shared" ref="HQ94" si="2480">SUM(HQ88:HQ93)</f>
        <v>0</v>
      </c>
      <c r="HR94" s="142" t="e">
        <f t="shared" ref="HR94" si="2481">ROUND(HQ94*12.5/SUM(HH94:HP94),2)</f>
        <v>#DIV/0!</v>
      </c>
      <c r="HS94" s="133">
        <f t="shared" ref="HS94" si="2482">SUM(HS88:HS93)</f>
        <v>0</v>
      </c>
      <c r="HT94" s="133">
        <f t="shared" ref="HT94" si="2483">SUM(HT88:HT93)</f>
        <v>0</v>
      </c>
      <c r="HU94" s="133">
        <f t="shared" ref="HU94" si="2484">SUM(HU88:HU93)</f>
        <v>0</v>
      </c>
      <c r="HV94" s="133">
        <f t="shared" ref="HV94" si="2485">SUM(HV88:HV93)</f>
        <v>0</v>
      </c>
      <c r="HW94" s="133">
        <f t="shared" ref="HW94:HY94" si="2486">SUM(HW88:HW93)</f>
        <v>0</v>
      </c>
      <c r="HX94" s="133">
        <f t="shared" si="2486"/>
        <v>0</v>
      </c>
      <c r="HY94" s="133">
        <f t="shared" si="2486"/>
        <v>0</v>
      </c>
      <c r="IA94" s="164"/>
    </row>
    <row r="95" spans="1:288" ht="15" customHeight="1" x14ac:dyDescent="0.25">
      <c r="A95" s="115">
        <v>93</v>
      </c>
      <c r="B95" s="115">
        <f t="shared" si="2007"/>
        <v>12672058</v>
      </c>
      <c r="C95" s="115" t="s">
        <v>68</v>
      </c>
      <c r="D95" s="100" t="str">
        <f t="shared" si="1865"/>
        <v>B</v>
      </c>
      <c r="E95" s="100" t="str">
        <f t="shared" si="1772"/>
        <v/>
      </c>
      <c r="F95" s="100" t="str">
        <f t="shared" si="1773"/>
        <v/>
      </c>
      <c r="G95" s="100">
        <f t="shared" si="1701"/>
        <v>64</v>
      </c>
      <c r="H95" s="100" t="str">
        <f t="shared" si="1774"/>
        <v>D1</v>
      </c>
      <c r="I95" s="100" t="str">
        <f t="shared" si="1702"/>
        <v/>
      </c>
      <c r="J95" s="100" t="str">
        <f t="shared" si="1775"/>
        <v/>
      </c>
      <c r="K95" s="100">
        <f t="shared" si="1703"/>
        <v>79</v>
      </c>
      <c r="L95" s="100" t="str">
        <f t="shared" si="1776"/>
        <v>B2</v>
      </c>
      <c r="M95" s="100">
        <f t="shared" si="1704"/>
        <v>59</v>
      </c>
      <c r="N95" s="100" t="str">
        <f t="shared" si="1777"/>
        <v>C2</v>
      </c>
      <c r="O95" s="100">
        <f t="shared" si="1705"/>
        <v>62</v>
      </c>
      <c r="P95" s="100" t="str">
        <f t="shared" si="1778"/>
        <v>D1</v>
      </c>
      <c r="Q95" s="100" t="str">
        <f t="shared" si="1706"/>
        <v/>
      </c>
      <c r="R95" s="100" t="str">
        <f t="shared" si="1779"/>
        <v/>
      </c>
      <c r="S95" s="100" t="str">
        <f t="shared" si="1707"/>
        <v/>
      </c>
      <c r="T95" s="100" t="str">
        <f t="shared" si="1780"/>
        <v/>
      </c>
      <c r="U95" s="100" t="str">
        <f t="shared" si="1708"/>
        <v/>
      </c>
      <c r="V95" s="100" t="str">
        <f t="shared" si="1781"/>
        <v/>
      </c>
      <c r="W95" s="100" t="str">
        <f t="shared" si="1709"/>
        <v/>
      </c>
      <c r="X95" s="100" t="str">
        <f t="shared" si="1782"/>
        <v/>
      </c>
      <c r="Y95" s="100" t="str">
        <f t="shared" si="1710"/>
        <v/>
      </c>
      <c r="Z95" s="100" t="str">
        <f t="shared" si="1783"/>
        <v/>
      </c>
      <c r="AA95" s="100">
        <f t="shared" si="1711"/>
        <v>55</v>
      </c>
      <c r="AB95" s="100" t="str">
        <f t="shared" si="1784"/>
        <v>D1</v>
      </c>
      <c r="AC95" s="100" t="str">
        <f t="shared" si="1712"/>
        <v/>
      </c>
      <c r="AD95" s="100" t="str">
        <f t="shared" si="1785"/>
        <v/>
      </c>
      <c r="AE95" s="100" t="str">
        <f t="shared" si="1713"/>
        <v/>
      </c>
      <c r="AF95" s="100" t="str">
        <f t="shared" si="1786"/>
        <v/>
      </c>
      <c r="AG95" s="100" t="str">
        <f t="shared" si="1714"/>
        <v/>
      </c>
      <c r="AH95" s="100" t="str">
        <f t="shared" si="1787"/>
        <v/>
      </c>
      <c r="AI95" s="100" t="str">
        <f t="shared" si="1715"/>
        <v/>
      </c>
      <c r="AJ95" s="100" t="str">
        <f t="shared" si="1788"/>
        <v/>
      </c>
      <c r="AK95" s="100" t="str">
        <f t="shared" si="1716"/>
        <v/>
      </c>
      <c r="AL95" s="100" t="str">
        <f t="shared" si="1789"/>
        <v/>
      </c>
      <c r="AM95" s="100" t="str">
        <f t="shared" si="1717"/>
        <v/>
      </c>
      <c r="AN95" s="100" t="str">
        <f t="shared" si="1790"/>
        <v/>
      </c>
      <c r="AO95" s="100" t="str">
        <f t="shared" si="1718"/>
        <v/>
      </c>
      <c r="AP95" s="100" t="str">
        <f t="shared" si="1791"/>
        <v/>
      </c>
      <c r="AQ95" s="100" t="str">
        <f t="shared" si="1719"/>
        <v/>
      </c>
      <c r="AR95" s="100" t="str">
        <f t="shared" si="1792"/>
        <v/>
      </c>
      <c r="AS95" s="100" t="str">
        <f t="shared" si="1720"/>
        <v/>
      </c>
      <c r="AT95" s="100" t="str">
        <f t="shared" si="1793"/>
        <v/>
      </c>
      <c r="AU95" s="100" t="str">
        <f t="shared" si="1721"/>
        <v/>
      </c>
      <c r="AV95" s="100" t="str">
        <f t="shared" si="1794"/>
        <v/>
      </c>
      <c r="AW95" s="100" t="str">
        <f t="shared" si="1722"/>
        <v/>
      </c>
      <c r="AX95" s="100" t="str">
        <f t="shared" si="1795"/>
        <v/>
      </c>
      <c r="AY95" s="100" t="str">
        <f t="shared" si="1723"/>
        <v/>
      </c>
      <c r="AZ95" s="100" t="str">
        <f t="shared" si="1796"/>
        <v/>
      </c>
      <c r="BA95" s="100" t="str">
        <f t="shared" si="1724"/>
        <v/>
      </c>
      <c r="BB95" s="100" t="str">
        <f t="shared" si="1797"/>
        <v/>
      </c>
      <c r="BC95" s="100">
        <f>IFERROR(INDEX('INPUT INF'!$F$3:$F$601,MATCH($B95,'INPUT INF'!$A$3:$A$601,FALSE)),"")</f>
        <v>0</v>
      </c>
      <c r="BD95" s="100">
        <f t="shared" si="1725"/>
        <v>0</v>
      </c>
      <c r="BE95" s="100" t="str">
        <f t="shared" si="1798"/>
        <v/>
      </c>
      <c r="BF95" s="100">
        <f t="shared" si="1799"/>
        <v>319</v>
      </c>
      <c r="BG95" s="115" t="str">
        <f t="shared" si="1800"/>
        <v>PASS</v>
      </c>
      <c r="BH95" s="115">
        <f>IF(AND('INPUT INF'!$O$1="X",BG95="PASS"),BF95,IF($BG95="","0",IF('INPUT INF'!$N$63="YES",$BF95,"")))</f>
        <v>319</v>
      </c>
      <c r="BI95" s="115">
        <f>IF($BG95="","0",IF('INPUT INF'!$O$64="YES",$BF95,"0"))</f>
        <v>319</v>
      </c>
      <c r="BJ95" s="115" t="str">
        <f>IF($BG95="","0",IF('INPUT INF'!$O$65="YES",$BF95,"0"))</f>
        <v>0</v>
      </c>
      <c r="BL95" s="116" t="str">
        <f t="shared" si="1801"/>
        <v/>
      </c>
      <c r="BM95" s="116" t="str">
        <f t="shared" si="1802"/>
        <v/>
      </c>
      <c r="BN95" s="116" t="str">
        <f t="shared" si="1802"/>
        <v/>
      </c>
      <c r="BR95" s="116" t="str">
        <f t="shared" si="1803"/>
        <v/>
      </c>
      <c r="BS95" s="116" t="str">
        <f t="shared" si="1804"/>
        <v/>
      </c>
      <c r="BT95" s="116" t="str">
        <f t="shared" si="1804"/>
        <v/>
      </c>
      <c r="BX95" s="116" t="str">
        <f t="shared" si="1805"/>
        <v/>
      </c>
      <c r="BY95" s="116" t="str">
        <f t="shared" si="1806"/>
        <v/>
      </c>
      <c r="BZ95" s="116" t="str">
        <f t="shared" si="1806"/>
        <v/>
      </c>
      <c r="CD95" s="116" t="str">
        <f t="shared" si="1807"/>
        <v/>
      </c>
      <c r="CE95" s="116" t="str">
        <f t="shared" si="1808"/>
        <v/>
      </c>
      <c r="CF95" s="116" t="str">
        <f t="shared" si="1809"/>
        <v/>
      </c>
      <c r="CJ95" s="116" t="str">
        <f t="shared" si="1810"/>
        <v/>
      </c>
      <c r="CK95" s="116" t="str">
        <f t="shared" si="1811"/>
        <v/>
      </c>
      <c r="CL95" s="116" t="str">
        <f t="shared" si="1812"/>
        <v/>
      </c>
      <c r="CP95" s="116" t="str">
        <f t="shared" si="1813"/>
        <v/>
      </c>
      <c r="CQ95" s="116" t="str">
        <f t="shared" si="1814"/>
        <v/>
      </c>
      <c r="CR95" s="116" t="str">
        <f t="shared" si="1815"/>
        <v/>
      </c>
      <c r="CX95" s="143"/>
      <c r="CY95" s="168"/>
      <c r="CZ95" s="169"/>
      <c r="DA95" s="169"/>
      <c r="DB95" s="168"/>
      <c r="DC95" s="168"/>
      <c r="DD95" s="168"/>
      <c r="DE95" s="168"/>
      <c r="DF95" s="135"/>
      <c r="DH95" s="115" t="str">
        <f t="shared" si="1816"/>
        <v/>
      </c>
      <c r="DI95" s="115" t="str">
        <f t="shared" si="1726"/>
        <v/>
      </c>
      <c r="DJ95" s="115" t="str">
        <f t="shared" si="1727"/>
        <v/>
      </c>
      <c r="DK95" s="115" t="str">
        <f t="shared" si="1728"/>
        <v/>
      </c>
      <c r="DL95" s="115" t="str">
        <f t="shared" si="1729"/>
        <v/>
      </c>
      <c r="DM95" s="115" t="str">
        <f t="shared" si="1730"/>
        <v/>
      </c>
      <c r="DN95" s="115" t="str">
        <f t="shared" si="1731"/>
        <v/>
      </c>
      <c r="DO95" s="115" t="str">
        <f t="shared" si="1732"/>
        <v/>
      </c>
      <c r="DP95" s="115" t="str">
        <f t="shared" si="1733"/>
        <v/>
      </c>
      <c r="DQ95" s="115" t="str">
        <f t="shared" si="1734"/>
        <v/>
      </c>
      <c r="DR95" s="115" t="str">
        <f t="shared" si="1735"/>
        <v/>
      </c>
      <c r="DS95" s="115" t="str">
        <f t="shared" si="1736"/>
        <v/>
      </c>
      <c r="DT95" s="115" t="str">
        <f t="shared" si="1737"/>
        <v/>
      </c>
      <c r="DU95" s="115" t="str">
        <f t="shared" si="1738"/>
        <v/>
      </c>
      <c r="DV95" s="115" t="str">
        <f t="shared" si="1739"/>
        <v/>
      </c>
      <c r="DW95" s="115" t="str">
        <f t="shared" si="1740"/>
        <v/>
      </c>
      <c r="DX95" s="115" t="str">
        <f t="shared" si="1741"/>
        <v/>
      </c>
      <c r="DY95" s="115" t="str">
        <f t="shared" si="1742"/>
        <v/>
      </c>
      <c r="DZ95" s="115" t="str">
        <f t="shared" si="1743"/>
        <v/>
      </c>
      <c r="EA95" s="115" t="str">
        <f t="shared" si="1744"/>
        <v/>
      </c>
      <c r="EB95" s="115" t="str">
        <f t="shared" si="1745"/>
        <v/>
      </c>
      <c r="EC95" s="115" t="str">
        <f t="shared" si="1746"/>
        <v/>
      </c>
      <c r="ED95" s="115" t="str">
        <f t="shared" si="1747"/>
        <v/>
      </c>
      <c r="EE95" s="115" t="str">
        <f t="shared" si="1748"/>
        <v/>
      </c>
      <c r="EF95" s="115" t="str">
        <f t="shared" si="1749"/>
        <v/>
      </c>
      <c r="EG95" s="115" t="str">
        <f t="shared" si="1817"/>
        <v/>
      </c>
      <c r="EH95" s="115" t="str">
        <f t="shared" si="1818"/>
        <v/>
      </c>
      <c r="EI95" s="115" t="str">
        <f t="shared" si="1819"/>
        <v/>
      </c>
      <c r="EJ95" s="115" t="str">
        <f t="shared" si="1820"/>
        <v/>
      </c>
      <c r="EK95" s="115" t="str">
        <f t="shared" si="1821"/>
        <v/>
      </c>
      <c r="EL95" s="115" t="str">
        <f t="shared" si="1822"/>
        <v/>
      </c>
      <c r="EM95" s="115" t="str">
        <f t="shared" si="1823"/>
        <v/>
      </c>
      <c r="EN95" s="115" t="str">
        <f t="shared" si="1824"/>
        <v/>
      </c>
      <c r="EO95" s="115" t="str">
        <f t="shared" si="1825"/>
        <v/>
      </c>
      <c r="EP95" s="115" t="str">
        <f t="shared" si="1826"/>
        <v/>
      </c>
      <c r="EQ95" s="115" t="str">
        <f t="shared" si="1827"/>
        <v/>
      </c>
      <c r="ER95" s="115" t="str">
        <f t="shared" si="1828"/>
        <v/>
      </c>
      <c r="ES95" s="115" t="str">
        <f t="shared" si="1829"/>
        <v/>
      </c>
      <c r="ET95" s="115" t="str">
        <f t="shared" si="1830"/>
        <v/>
      </c>
      <c r="EU95" s="115" t="str">
        <f t="shared" si="1831"/>
        <v/>
      </c>
      <c r="EV95" s="115" t="str">
        <f t="shared" si="1832"/>
        <v/>
      </c>
      <c r="EW95" s="115" t="str">
        <f t="shared" si="1833"/>
        <v/>
      </c>
      <c r="EX95" s="115" t="str">
        <f t="shared" si="1834"/>
        <v/>
      </c>
      <c r="EY95" s="115" t="str">
        <f t="shared" si="1835"/>
        <v/>
      </c>
      <c r="EZ95" s="115" t="str">
        <f t="shared" si="1836"/>
        <v/>
      </c>
      <c r="FA95" s="115" t="str">
        <f t="shared" si="1837"/>
        <v/>
      </c>
      <c r="FB95" s="115" t="str">
        <f t="shared" si="1838"/>
        <v/>
      </c>
      <c r="FC95" s="115" t="str">
        <f t="shared" si="1839"/>
        <v/>
      </c>
      <c r="FD95" s="115" t="str">
        <f t="shared" si="1840"/>
        <v/>
      </c>
      <c r="FE95" s="115" t="str">
        <f t="shared" si="1841"/>
        <v/>
      </c>
      <c r="FF95" s="115">
        <f t="shared" ref="FF95:FF102" si="2487">FF94</f>
        <v>43</v>
      </c>
      <c r="FG95" s="115" t="str">
        <f>IFERROR(SMALL($DP$3:$DP$422,$A$5),"")</f>
        <v/>
      </c>
      <c r="FH95" s="115">
        <f t="shared" ref="FH95:FH102" si="2488">FH94</f>
        <v>99</v>
      </c>
      <c r="FI95" s="115" t="str">
        <f t="shared" si="1842"/>
        <v/>
      </c>
      <c r="FJ95" s="115" t="str">
        <f t="shared" si="1843"/>
        <v/>
      </c>
      <c r="FU95" s="100">
        <v>37</v>
      </c>
      <c r="FV95" s="219" t="str">
        <f>IF('INPUT INF'!U4="","",'INPUT INF'!U4)</f>
        <v/>
      </c>
      <c r="FW95" s="219" t="str">
        <f>IF('INPUT INF'!V4="","",'INPUT INF'!V4)</f>
        <v/>
      </c>
      <c r="GA95" s="212">
        <f t="shared" si="2288"/>
        <v>41</v>
      </c>
      <c r="GB95" s="140" t="str">
        <f t="shared" si="2289"/>
        <v>MATHS</v>
      </c>
      <c r="GC95" s="126">
        <f>COUNTIF($Y$213:$Y$282,"&gt;0")</f>
        <v>0</v>
      </c>
      <c r="GD95" s="148">
        <f t="shared" si="2290"/>
        <v>0</v>
      </c>
      <c r="GE95" s="148" t="e">
        <f t="shared" si="2258"/>
        <v>#DIV/0!</v>
      </c>
      <c r="GF95" s="127">
        <f>COUNTIF($Z$213:$Z$282,GF$3)</f>
        <v>0</v>
      </c>
      <c r="GG95" s="127">
        <f t="shared" ref="GG95:GN95" si="2489">COUNTIF($Z$213:$Z$282,GG$3)</f>
        <v>0</v>
      </c>
      <c r="GH95" s="127">
        <f t="shared" si="2489"/>
        <v>0</v>
      </c>
      <c r="GI95" s="127">
        <f t="shared" si="2489"/>
        <v>0</v>
      </c>
      <c r="GJ95" s="127">
        <f t="shared" si="2489"/>
        <v>0</v>
      </c>
      <c r="GK95" s="127">
        <f t="shared" si="2489"/>
        <v>0</v>
      </c>
      <c r="GL95" s="127">
        <f t="shared" si="2489"/>
        <v>0</v>
      </c>
      <c r="GM95" s="127">
        <f t="shared" si="2489"/>
        <v>0</v>
      </c>
      <c r="GN95" s="127">
        <f t="shared" si="2489"/>
        <v>0</v>
      </c>
      <c r="GO95" s="126">
        <f t="shared" si="2292"/>
        <v>0</v>
      </c>
      <c r="GP95" s="126" t="e">
        <f t="shared" si="2293"/>
        <v>#DIV/0!</v>
      </c>
      <c r="GQ95" s="126">
        <f>COUNTIF($Y$213:$Y$282,"&lt;45")-GN95</f>
        <v>0</v>
      </c>
      <c r="GR95" s="126">
        <f>COUNTIF($Y$213:$Y$282,"&lt;60")-GQ95</f>
        <v>0</v>
      </c>
      <c r="GS95" s="126">
        <f>COUNTIF($Y$213:$Y$282,"&lt;75")-GQ95-GR95</f>
        <v>0</v>
      </c>
      <c r="GT95" s="126">
        <f>COUNTIF($Y$213:$Y$282,"&lt;90")-GQ95-GR95-GS95</f>
        <v>0</v>
      </c>
      <c r="GU95" s="126">
        <f>COUNTIF($Y$213:$Y$282,"&gt;89")</f>
        <v>0</v>
      </c>
      <c r="GV95" s="126">
        <f>COUNTIF($Y$213:$Y$282,GV3)</f>
        <v>0</v>
      </c>
      <c r="GW95" s="126">
        <f>COUNTIF($Y$213:$Y$282,GW3)</f>
        <v>0</v>
      </c>
      <c r="GY95" s="115">
        <v>92</v>
      </c>
      <c r="GZ95" s="120" t="str">
        <f>IF('INPUT INF'!N$17="YES",GY95,"")</f>
        <v/>
      </c>
      <c r="HA95" s="115">
        <f>'INPUT INF'!K17</f>
        <v>0</v>
      </c>
      <c r="HB95" s="120" t="str">
        <f>IF(GZ95="","",'INPUT INF'!L$17)</f>
        <v/>
      </c>
      <c r="HC95" s="120" t="str">
        <f>'INPUT INF'!N$3</f>
        <v>A</v>
      </c>
      <c r="HD95" s="133" t="str">
        <f>IFERROR(INDEX(GB$4:GB$28,MATCH($HB95,$GA$4:$GA$28,0)),"")</f>
        <v/>
      </c>
      <c r="HE95" s="133">
        <f>IFERROR(INDEX(GC$4:GC$28,MATCH($HB95,$GA$4:$GA$28,0)),"")</f>
        <v>0</v>
      </c>
      <c r="HF95" s="133">
        <f t="shared" ref="HF95" si="2490">IFERROR(INDEX(GD$4:GD$28,MATCH($HB95,$GA$4:$GA$28,0)),"")</f>
        <v>0</v>
      </c>
      <c r="HG95" s="133" t="str">
        <f t="shared" ref="HG95" si="2491">IFERROR(INDEX(GE$4:GE$28,MATCH($HB95,$GA$4:$GA$28,0)),"")</f>
        <v/>
      </c>
      <c r="HH95" s="133">
        <f t="shared" ref="HH95" si="2492">IFERROR(INDEX(GF$4:GF$28,MATCH($HB95,$GA$4:$GA$28,0)),"")</f>
        <v>0</v>
      </c>
      <c r="HI95" s="133">
        <f t="shared" ref="HI95" si="2493">IFERROR(INDEX(GG$4:GG$28,MATCH($HB95,$GA$4:$GA$28,0)),"")</f>
        <v>0</v>
      </c>
      <c r="HJ95" s="133">
        <f t="shared" ref="HJ95" si="2494">IFERROR(INDEX(GH$4:GH$28,MATCH($HB95,$GA$4:$GA$28,0)),"")</f>
        <v>0</v>
      </c>
      <c r="HK95" s="133">
        <f t="shared" ref="HK95" si="2495">IFERROR(INDEX(GI$4:GI$28,MATCH($HB95,$GA$4:$GA$28,0)),"")</f>
        <v>0</v>
      </c>
      <c r="HL95" s="133">
        <f t="shared" ref="HL95" si="2496">IFERROR(INDEX(GJ$4:GJ$28,MATCH($HB95,$GA$4:$GA$28,0)),"")</f>
        <v>0</v>
      </c>
      <c r="HM95" s="133">
        <f t="shared" ref="HM95" si="2497">IFERROR(INDEX(GK$4:GK$28,MATCH($HB95,$GA$4:$GA$28,0)),"")</f>
        <v>0</v>
      </c>
      <c r="HN95" s="133">
        <f t="shared" ref="HN95" si="2498">IFERROR(INDEX(GL$4:GL$28,MATCH($HB95,$GA$4:$GA$28,0)),"")</f>
        <v>0</v>
      </c>
      <c r="HO95" s="133">
        <f t="shared" ref="HO95" si="2499">IFERROR(INDEX(GM$4:GM$28,MATCH($HB95,$GA$4:$GA$28,0)),"")</f>
        <v>0</v>
      </c>
      <c r="HP95" s="133">
        <f t="shared" ref="HP95" si="2500">IFERROR(INDEX(GN$4:GN$28,MATCH($HB95,$GA$4:$GA$28,0)),"")</f>
        <v>0</v>
      </c>
      <c r="HQ95" s="133">
        <f t="shared" ref="HQ95" si="2501">IFERROR(INDEX(GO$4:GO$28,MATCH($HB95,$GA$4:$GA$28,0)),"")</f>
        <v>0</v>
      </c>
      <c r="HR95" s="133" t="str">
        <f t="shared" ref="HR95" si="2502">IFERROR(INDEX(GP$4:GP$28,MATCH($HB95,$GA$4:$GA$28,0)),"")</f>
        <v/>
      </c>
      <c r="HS95" s="133">
        <f t="shared" ref="HS95" si="2503">IFERROR(INDEX(GQ$4:GQ$28,MATCH($HB95,$GA$4:$GA$28,0)),"")</f>
        <v>0</v>
      </c>
      <c r="HT95" s="133">
        <f t="shared" ref="HT95" si="2504">IFERROR(INDEX(GR$4:GR$28,MATCH($HB95,$GA$4:$GA$28,0)),"")</f>
        <v>0</v>
      </c>
      <c r="HU95" s="133">
        <f t="shared" ref="HU95" si="2505">IFERROR(INDEX(GS$4:GS$28,MATCH($HB95,$GA$4:$GA$28,0)),"")</f>
        <v>0</v>
      </c>
      <c r="HV95" s="133">
        <f t="shared" ref="HV95" si="2506">IFERROR(INDEX(GT$4:GT$28,MATCH($HB95,$GA$4:$GA$28,0)),"")</f>
        <v>0</v>
      </c>
      <c r="HW95" s="133">
        <f t="shared" ref="HW95" si="2507">IFERROR(INDEX(GU$4:GU$28,MATCH($HB95,$GA$4:$GA$28,0)),"")</f>
        <v>0</v>
      </c>
      <c r="HX95" s="133">
        <f t="shared" ref="HX95" si="2508">IFERROR(INDEX(GV$4:GV$28,MATCH($HB95,$GA$4:$GA$28,0)),"")</f>
        <v>0</v>
      </c>
      <c r="HY95" s="133">
        <f t="shared" ref="HY95" si="2509">IFERROR(INDEX(GW$4:GW$28,MATCH($HB95,$GA$4:$GA$28,0)),"")</f>
        <v>0</v>
      </c>
      <c r="IA95" s="164"/>
    </row>
    <row r="96" spans="1:288" ht="15" customHeight="1" x14ac:dyDescent="0.25">
      <c r="A96" s="115">
        <v>94</v>
      </c>
      <c r="B96" s="115">
        <f t="shared" si="2007"/>
        <v>12672059</v>
      </c>
      <c r="C96" s="115" t="s">
        <v>68</v>
      </c>
      <c r="D96" s="100" t="str">
        <f t="shared" si="1865"/>
        <v>B</v>
      </c>
      <c r="E96" s="100">
        <f t="shared" si="1772"/>
        <v>92</v>
      </c>
      <c r="F96" s="100" t="str">
        <f t="shared" si="1773"/>
        <v>A2</v>
      </c>
      <c r="G96" s="100">
        <f t="shared" si="1701"/>
        <v>79</v>
      </c>
      <c r="H96" s="100" t="str">
        <f t="shared" si="1774"/>
        <v>C1</v>
      </c>
      <c r="I96" s="100" t="str">
        <f t="shared" si="1702"/>
        <v/>
      </c>
      <c r="J96" s="100" t="str">
        <f t="shared" si="1775"/>
        <v/>
      </c>
      <c r="K96" s="100" t="str">
        <f t="shared" si="1703"/>
        <v/>
      </c>
      <c r="L96" s="100" t="str">
        <f t="shared" si="1776"/>
        <v/>
      </c>
      <c r="M96" s="100">
        <f t="shared" si="1704"/>
        <v>61</v>
      </c>
      <c r="N96" s="100" t="str">
        <f t="shared" si="1777"/>
        <v>C1</v>
      </c>
      <c r="O96" s="100">
        <f t="shared" si="1705"/>
        <v>66</v>
      </c>
      <c r="P96" s="100" t="str">
        <f t="shared" si="1778"/>
        <v>D1</v>
      </c>
      <c r="Q96" s="100" t="str">
        <f t="shared" si="1706"/>
        <v/>
      </c>
      <c r="R96" s="100" t="str">
        <f t="shared" si="1779"/>
        <v/>
      </c>
      <c r="S96" s="100" t="str">
        <f t="shared" si="1707"/>
        <v/>
      </c>
      <c r="T96" s="100" t="str">
        <f t="shared" si="1780"/>
        <v/>
      </c>
      <c r="U96" s="100" t="str">
        <f t="shared" si="1708"/>
        <v/>
      </c>
      <c r="V96" s="100" t="str">
        <f t="shared" si="1781"/>
        <v/>
      </c>
      <c r="W96" s="100" t="str">
        <f t="shared" si="1709"/>
        <v/>
      </c>
      <c r="X96" s="100" t="str">
        <f t="shared" si="1782"/>
        <v/>
      </c>
      <c r="Y96" s="100" t="str">
        <f t="shared" si="1710"/>
        <v/>
      </c>
      <c r="Z96" s="100" t="str">
        <f t="shared" si="1783"/>
        <v/>
      </c>
      <c r="AA96" s="100">
        <f t="shared" si="1711"/>
        <v>59</v>
      </c>
      <c r="AB96" s="100" t="str">
        <f t="shared" si="1784"/>
        <v>D1</v>
      </c>
      <c r="AC96" s="100" t="str">
        <f t="shared" si="1712"/>
        <v/>
      </c>
      <c r="AD96" s="100" t="str">
        <f t="shared" si="1785"/>
        <v/>
      </c>
      <c r="AE96" s="100" t="str">
        <f t="shared" si="1713"/>
        <v/>
      </c>
      <c r="AF96" s="100" t="str">
        <f t="shared" si="1786"/>
        <v/>
      </c>
      <c r="AG96" s="100" t="str">
        <f t="shared" si="1714"/>
        <v/>
      </c>
      <c r="AH96" s="100" t="str">
        <f t="shared" si="1787"/>
        <v/>
      </c>
      <c r="AI96" s="100" t="str">
        <f t="shared" si="1715"/>
        <v/>
      </c>
      <c r="AJ96" s="100" t="str">
        <f t="shared" si="1788"/>
        <v/>
      </c>
      <c r="AK96" s="100" t="str">
        <f t="shared" si="1716"/>
        <v/>
      </c>
      <c r="AL96" s="100" t="str">
        <f t="shared" si="1789"/>
        <v/>
      </c>
      <c r="AM96" s="100" t="str">
        <f t="shared" si="1717"/>
        <v/>
      </c>
      <c r="AN96" s="100" t="str">
        <f t="shared" si="1790"/>
        <v/>
      </c>
      <c r="AO96" s="100" t="str">
        <f t="shared" si="1718"/>
        <v/>
      </c>
      <c r="AP96" s="100" t="str">
        <f t="shared" si="1791"/>
        <v/>
      </c>
      <c r="AQ96" s="100" t="str">
        <f t="shared" si="1719"/>
        <v/>
      </c>
      <c r="AR96" s="100" t="str">
        <f t="shared" si="1792"/>
        <v/>
      </c>
      <c r="AS96" s="100" t="str">
        <f t="shared" si="1720"/>
        <v/>
      </c>
      <c r="AT96" s="100" t="str">
        <f t="shared" si="1793"/>
        <v/>
      </c>
      <c r="AU96" s="100" t="str">
        <f t="shared" si="1721"/>
        <v/>
      </c>
      <c r="AV96" s="100" t="str">
        <f t="shared" si="1794"/>
        <v/>
      </c>
      <c r="AW96" s="100" t="str">
        <f t="shared" si="1722"/>
        <v/>
      </c>
      <c r="AX96" s="100" t="str">
        <f t="shared" si="1795"/>
        <v/>
      </c>
      <c r="AY96" s="100" t="str">
        <f t="shared" si="1723"/>
        <v/>
      </c>
      <c r="AZ96" s="100" t="str">
        <f t="shared" si="1796"/>
        <v/>
      </c>
      <c r="BA96" s="100" t="str">
        <f t="shared" si="1724"/>
        <v/>
      </c>
      <c r="BB96" s="100" t="str">
        <f t="shared" si="1797"/>
        <v/>
      </c>
      <c r="BC96" s="100">
        <f>IFERROR(INDEX('INPUT INF'!$F$3:$F$601,MATCH($B96,'INPUT INF'!$A$3:$A$601,FALSE)),"")</f>
        <v>0</v>
      </c>
      <c r="BD96" s="100">
        <f t="shared" si="1725"/>
        <v>0</v>
      </c>
      <c r="BE96" s="100" t="str">
        <f t="shared" si="1798"/>
        <v/>
      </c>
      <c r="BF96" s="100">
        <f t="shared" si="1799"/>
        <v>357</v>
      </c>
      <c r="BG96" s="115" t="str">
        <f t="shared" si="1800"/>
        <v>PASS</v>
      </c>
      <c r="BH96" s="115">
        <f>IF(AND('INPUT INF'!$O$1="X",BG96="PASS"),BF96,IF($BG96="","0",IF('INPUT INF'!$N$63="YES",$BF96,"")))</f>
        <v>357</v>
      </c>
      <c r="BI96" s="115">
        <f>IF($BG96="","0",IF('INPUT INF'!$O$64="YES",$BF96,"0"))</f>
        <v>357</v>
      </c>
      <c r="BJ96" s="115" t="str">
        <f>IF($BG96="","0",IF('INPUT INF'!$O$65="YES",$BF96,"0"))</f>
        <v>0</v>
      </c>
      <c r="BL96" s="116" t="str">
        <f t="shared" si="1801"/>
        <v/>
      </c>
      <c r="BM96" s="116" t="str">
        <f t="shared" si="1802"/>
        <v/>
      </c>
      <c r="BN96" s="116" t="str">
        <f t="shared" si="1802"/>
        <v/>
      </c>
      <c r="BR96" s="116" t="str">
        <f t="shared" si="1803"/>
        <v/>
      </c>
      <c r="BS96" s="116" t="str">
        <f t="shared" si="1804"/>
        <v/>
      </c>
      <c r="BT96" s="116" t="str">
        <f t="shared" si="1804"/>
        <v/>
      </c>
      <c r="BX96" s="116" t="str">
        <f t="shared" si="1805"/>
        <v/>
      </c>
      <c r="BY96" s="116" t="str">
        <f t="shared" si="1806"/>
        <v/>
      </c>
      <c r="BZ96" s="116" t="str">
        <f t="shared" si="1806"/>
        <v/>
      </c>
      <c r="CD96" s="116" t="str">
        <f t="shared" si="1807"/>
        <v/>
      </c>
      <c r="CE96" s="116" t="str">
        <f t="shared" si="1808"/>
        <v/>
      </c>
      <c r="CF96" s="116" t="str">
        <f t="shared" si="1809"/>
        <v/>
      </c>
      <c r="CJ96" s="116" t="str">
        <f t="shared" si="1810"/>
        <v/>
      </c>
      <c r="CK96" s="116" t="str">
        <f t="shared" si="1811"/>
        <v/>
      </c>
      <c r="CL96" s="116" t="str">
        <f t="shared" si="1812"/>
        <v/>
      </c>
      <c r="CP96" s="116" t="str">
        <f t="shared" si="1813"/>
        <v/>
      </c>
      <c r="CQ96" s="116" t="str">
        <f t="shared" si="1814"/>
        <v/>
      </c>
      <c r="CR96" s="116" t="str">
        <f t="shared" si="1815"/>
        <v/>
      </c>
      <c r="CX96" s="143"/>
      <c r="CY96" s="168"/>
      <c r="CZ96" s="169"/>
      <c r="DA96" s="169"/>
      <c r="DB96" s="168"/>
      <c r="DC96" s="168"/>
      <c r="DD96" s="168"/>
      <c r="DE96" s="168"/>
      <c r="DF96" s="135"/>
      <c r="DH96" s="115" t="str">
        <f t="shared" si="1816"/>
        <v/>
      </c>
      <c r="DI96" s="115" t="str">
        <f t="shared" si="1726"/>
        <v/>
      </c>
      <c r="DJ96" s="115" t="str">
        <f t="shared" si="1727"/>
        <v/>
      </c>
      <c r="DK96" s="115" t="str">
        <f t="shared" si="1728"/>
        <v/>
      </c>
      <c r="DL96" s="115" t="str">
        <f t="shared" si="1729"/>
        <v/>
      </c>
      <c r="DM96" s="115" t="str">
        <f t="shared" si="1730"/>
        <v/>
      </c>
      <c r="DN96" s="115" t="str">
        <f t="shared" si="1731"/>
        <v/>
      </c>
      <c r="DO96" s="115" t="str">
        <f t="shared" si="1732"/>
        <v/>
      </c>
      <c r="DP96" s="115" t="str">
        <f t="shared" si="1733"/>
        <v/>
      </c>
      <c r="DQ96" s="115" t="str">
        <f t="shared" si="1734"/>
        <v/>
      </c>
      <c r="DR96" s="115" t="str">
        <f t="shared" si="1735"/>
        <v/>
      </c>
      <c r="DS96" s="115" t="str">
        <f t="shared" si="1736"/>
        <v/>
      </c>
      <c r="DT96" s="115" t="str">
        <f t="shared" si="1737"/>
        <v/>
      </c>
      <c r="DU96" s="115" t="str">
        <f t="shared" si="1738"/>
        <v/>
      </c>
      <c r="DV96" s="115" t="str">
        <f t="shared" si="1739"/>
        <v/>
      </c>
      <c r="DW96" s="115" t="str">
        <f t="shared" si="1740"/>
        <v/>
      </c>
      <c r="DX96" s="115" t="str">
        <f t="shared" si="1741"/>
        <v/>
      </c>
      <c r="DY96" s="115" t="str">
        <f t="shared" si="1742"/>
        <v/>
      </c>
      <c r="DZ96" s="115" t="str">
        <f t="shared" si="1743"/>
        <v/>
      </c>
      <c r="EA96" s="115" t="str">
        <f t="shared" si="1744"/>
        <v/>
      </c>
      <c r="EB96" s="115" t="str">
        <f t="shared" si="1745"/>
        <v/>
      </c>
      <c r="EC96" s="115" t="str">
        <f t="shared" si="1746"/>
        <v/>
      </c>
      <c r="ED96" s="115" t="str">
        <f t="shared" si="1747"/>
        <v/>
      </c>
      <c r="EE96" s="115" t="str">
        <f t="shared" si="1748"/>
        <v/>
      </c>
      <c r="EF96" s="115" t="str">
        <f t="shared" si="1749"/>
        <v/>
      </c>
      <c r="EG96" s="115" t="str">
        <f t="shared" si="1817"/>
        <v/>
      </c>
      <c r="EH96" s="115" t="str">
        <f t="shared" si="1818"/>
        <v/>
      </c>
      <c r="EI96" s="115" t="str">
        <f t="shared" si="1819"/>
        <v/>
      </c>
      <c r="EJ96" s="115" t="str">
        <f t="shared" si="1820"/>
        <v/>
      </c>
      <c r="EK96" s="115" t="str">
        <f t="shared" si="1821"/>
        <v/>
      </c>
      <c r="EL96" s="115" t="str">
        <f t="shared" si="1822"/>
        <v/>
      </c>
      <c r="EM96" s="115" t="str">
        <f t="shared" si="1823"/>
        <v/>
      </c>
      <c r="EN96" s="115" t="str">
        <f t="shared" si="1824"/>
        <v/>
      </c>
      <c r="EO96" s="115" t="str">
        <f t="shared" si="1825"/>
        <v/>
      </c>
      <c r="EP96" s="115" t="str">
        <f t="shared" si="1826"/>
        <v/>
      </c>
      <c r="EQ96" s="115" t="str">
        <f t="shared" si="1827"/>
        <v/>
      </c>
      <c r="ER96" s="115" t="str">
        <f t="shared" si="1828"/>
        <v/>
      </c>
      <c r="ES96" s="115" t="str">
        <f t="shared" si="1829"/>
        <v/>
      </c>
      <c r="ET96" s="115" t="str">
        <f t="shared" si="1830"/>
        <v/>
      </c>
      <c r="EU96" s="115" t="str">
        <f t="shared" si="1831"/>
        <v/>
      </c>
      <c r="EV96" s="115" t="str">
        <f t="shared" si="1832"/>
        <v/>
      </c>
      <c r="EW96" s="115" t="str">
        <f t="shared" si="1833"/>
        <v/>
      </c>
      <c r="EX96" s="115" t="str">
        <f t="shared" si="1834"/>
        <v/>
      </c>
      <c r="EY96" s="115" t="str">
        <f t="shared" si="1835"/>
        <v/>
      </c>
      <c r="EZ96" s="115" t="str">
        <f t="shared" si="1836"/>
        <v/>
      </c>
      <c r="FA96" s="115" t="str">
        <f t="shared" si="1837"/>
        <v/>
      </c>
      <c r="FB96" s="115" t="str">
        <f t="shared" si="1838"/>
        <v/>
      </c>
      <c r="FC96" s="115" t="str">
        <f t="shared" si="1839"/>
        <v/>
      </c>
      <c r="FD96" s="115" t="str">
        <f t="shared" si="1840"/>
        <v/>
      </c>
      <c r="FE96" s="115" t="str">
        <f t="shared" si="1841"/>
        <v/>
      </c>
      <c r="FF96" s="115">
        <f t="shared" si="2487"/>
        <v>43</v>
      </c>
      <c r="FG96" s="115" t="str">
        <f>IFERROR(SMALL($DP$3:$DP$422,$A$6),"")</f>
        <v/>
      </c>
      <c r="FH96" s="115">
        <f t="shared" si="2488"/>
        <v>99</v>
      </c>
      <c r="FI96" s="115" t="str">
        <f t="shared" si="1842"/>
        <v/>
      </c>
      <c r="FJ96" s="115" t="str">
        <f t="shared" si="1843"/>
        <v/>
      </c>
      <c r="FU96" s="100">
        <v>38</v>
      </c>
      <c r="FV96" s="219" t="str">
        <f>IF('INPUT INF'!U5="","",'INPUT INF'!U5)</f>
        <v/>
      </c>
      <c r="FW96" s="219" t="str">
        <f>IF('INPUT INF'!V5="","",'INPUT INF'!V5)</f>
        <v/>
      </c>
      <c r="GA96" s="212">
        <f t="shared" si="2288"/>
        <v>30</v>
      </c>
      <c r="GB96" s="140" t="str">
        <f t="shared" si="2289"/>
        <v>ECONOMICS</v>
      </c>
      <c r="GC96" s="126">
        <f>COUNTIF($AA$213:$AA$282,"&gt;0")</f>
        <v>0</v>
      </c>
      <c r="GD96" s="148">
        <f t="shared" si="2290"/>
        <v>0</v>
      </c>
      <c r="GE96" s="148" t="e">
        <f t="shared" si="2258"/>
        <v>#DIV/0!</v>
      </c>
      <c r="GF96" s="127">
        <f>COUNTIF($AB$213:$AB$282,GF$3)</f>
        <v>0</v>
      </c>
      <c r="GG96" s="127">
        <f t="shared" ref="GG96:GN96" si="2510">COUNTIF($AB$213:$AB$282,GG$3)</f>
        <v>0</v>
      </c>
      <c r="GH96" s="127">
        <f t="shared" si="2510"/>
        <v>0</v>
      </c>
      <c r="GI96" s="127">
        <f t="shared" si="2510"/>
        <v>0</v>
      </c>
      <c r="GJ96" s="127">
        <f t="shared" si="2510"/>
        <v>0</v>
      </c>
      <c r="GK96" s="127">
        <f t="shared" si="2510"/>
        <v>0</v>
      </c>
      <c r="GL96" s="127">
        <f t="shared" si="2510"/>
        <v>0</v>
      </c>
      <c r="GM96" s="127">
        <f t="shared" si="2510"/>
        <v>0</v>
      </c>
      <c r="GN96" s="127">
        <f t="shared" si="2510"/>
        <v>0</v>
      </c>
      <c r="GO96" s="126">
        <f t="shared" si="2292"/>
        <v>0</v>
      </c>
      <c r="GP96" s="126" t="e">
        <f t="shared" si="2293"/>
        <v>#DIV/0!</v>
      </c>
      <c r="GQ96" s="126">
        <f>COUNTIF($AA$213:$AA$282,"&lt;45")-GN96</f>
        <v>0</v>
      </c>
      <c r="GR96" s="126">
        <f>COUNTIF($AA$213:$AA$282,"&lt;60")-GQ96</f>
        <v>0</v>
      </c>
      <c r="GS96" s="126">
        <f>COUNTIF($AA$213:$AA$282,"&lt;75")-GQ96-GR96</f>
        <v>0</v>
      </c>
      <c r="GT96" s="126">
        <f>COUNTIF($AA$213:$AA$282,"&lt;90")-GQ96-GR96-GS96</f>
        <v>0</v>
      </c>
      <c r="GU96" s="126">
        <f>COUNTIF($AA$213:$AA$282,"&gt;89")</f>
        <v>0</v>
      </c>
      <c r="GV96" s="126">
        <f>COUNTIF($AA$213:$AA$282,GV3)</f>
        <v>0</v>
      </c>
      <c r="GW96" s="126">
        <f>COUNTIF($AA$213:$AA$282,GW3)</f>
        <v>0</v>
      </c>
      <c r="GY96" s="115">
        <v>93</v>
      </c>
      <c r="GZ96" s="120" t="str">
        <f>IF('INPUT INF'!O$17="YES",GY96,"")</f>
        <v/>
      </c>
      <c r="HA96" s="120">
        <f>HA95</f>
        <v>0</v>
      </c>
      <c r="HB96" s="120" t="str">
        <f>IF(GZ96="","",'INPUT INF'!L$17)</f>
        <v/>
      </c>
      <c r="HC96" s="120" t="str">
        <f>'INPUT INF'!O$3</f>
        <v>B</v>
      </c>
      <c r="HD96" s="133" t="str">
        <f>IFERROR(INDEX(GB$31:GB$55,MATCH($HB96,$GA$31:$GA$55,0)),"")</f>
        <v/>
      </c>
      <c r="HE96" s="133">
        <f>IFERROR(INDEX(GC$31:GC$55,MATCH($HB96,$GA$31:$GA$55,0)),"")</f>
        <v>0</v>
      </c>
      <c r="HF96" s="133">
        <f t="shared" ref="HF96" si="2511">IFERROR(INDEX(GD$31:GD$55,MATCH($HB96,$GA$31:$GA$55,0)),"")</f>
        <v>0</v>
      </c>
      <c r="HG96" s="133" t="str">
        <f t="shared" ref="HG96" si="2512">IFERROR(INDEX(GE$31:GE$55,MATCH($HB96,$GA$31:$GA$55,0)),"")</f>
        <v/>
      </c>
      <c r="HH96" s="133">
        <f t="shared" ref="HH96" si="2513">IFERROR(INDEX(GF$31:GF$55,MATCH($HB96,$GA$31:$GA$55,0)),"")</f>
        <v>0</v>
      </c>
      <c r="HI96" s="133">
        <f t="shared" ref="HI96" si="2514">IFERROR(INDEX(GG$31:GG$55,MATCH($HB96,$GA$31:$GA$55,0)),"")</f>
        <v>0</v>
      </c>
      <c r="HJ96" s="133">
        <f t="shared" ref="HJ96" si="2515">IFERROR(INDEX(GH$31:GH$55,MATCH($HB96,$GA$31:$GA$55,0)),"")</f>
        <v>0</v>
      </c>
      <c r="HK96" s="133">
        <f t="shared" ref="HK96" si="2516">IFERROR(INDEX(GI$31:GI$55,MATCH($HB96,$GA$31:$GA$55,0)),"")</f>
        <v>0</v>
      </c>
      <c r="HL96" s="133">
        <f t="shared" ref="HL96" si="2517">IFERROR(INDEX(GJ$31:GJ$55,MATCH($HB96,$GA$31:$GA$55,0)),"")</f>
        <v>0</v>
      </c>
      <c r="HM96" s="133">
        <f t="shared" ref="HM96" si="2518">IFERROR(INDEX(GK$31:GK$55,MATCH($HB96,$GA$31:$GA$55,0)),"")</f>
        <v>0</v>
      </c>
      <c r="HN96" s="133">
        <f t="shared" ref="HN96" si="2519">IFERROR(INDEX(GL$31:GL$55,MATCH($HB96,$GA$31:$GA$55,0)),"")</f>
        <v>0</v>
      </c>
      <c r="HO96" s="133">
        <f t="shared" ref="HO96" si="2520">IFERROR(INDEX(GM$31:GM$55,MATCH($HB96,$GA$31:$GA$55,0)),"")</f>
        <v>0</v>
      </c>
      <c r="HP96" s="133">
        <f t="shared" ref="HP96" si="2521">IFERROR(INDEX(GN$31:GN$55,MATCH($HB96,$GA$31:$GA$55,0)),"")</f>
        <v>0</v>
      </c>
      <c r="HQ96" s="133">
        <f t="shared" ref="HQ96" si="2522">IFERROR(INDEX(GO$31:GO$55,MATCH($HB96,$GA$31:$GA$55,0)),"")</f>
        <v>0</v>
      </c>
      <c r="HR96" s="133" t="str">
        <f t="shared" ref="HR96" si="2523">IFERROR(INDEX(GP$31:GP$55,MATCH($HB96,$GA$31:$GA$55,0)),"")</f>
        <v/>
      </c>
      <c r="HS96" s="133">
        <f t="shared" ref="HS96" si="2524">IFERROR(INDEX(GQ$31:GQ$55,MATCH($HB96,$GA$31:$GA$55,0)),"")</f>
        <v>0</v>
      </c>
      <c r="HT96" s="133">
        <f t="shared" ref="HT96" si="2525">IFERROR(INDEX(GR$31:GR$55,MATCH($HB96,$GA$31:$GA$55,0)),"")</f>
        <v>0</v>
      </c>
      <c r="HU96" s="133">
        <f t="shared" ref="HU96" si="2526">IFERROR(INDEX(GS$31:GS$55,MATCH($HB96,$GA$31:$GA$55,0)),"")</f>
        <v>0</v>
      </c>
      <c r="HV96" s="133">
        <f t="shared" ref="HV96" si="2527">IFERROR(INDEX(GT$31:GT$55,MATCH($HB96,$GA$31:$GA$55,0)),"")</f>
        <v>0</v>
      </c>
      <c r="HW96" s="133">
        <f t="shared" ref="HW96" si="2528">IFERROR(INDEX(GU$31:GU$55,MATCH($HB96,$GA$31:$GA$55,0)),"")</f>
        <v>0</v>
      </c>
      <c r="HX96" s="133">
        <f t="shared" ref="HX96" si="2529">IFERROR(INDEX(GV$31:GV$55,MATCH($HB96,$GA$31:$GA$55,0)),"")</f>
        <v>0</v>
      </c>
      <c r="HY96" s="133">
        <f t="shared" ref="HY96" si="2530">IFERROR(INDEX(GW$31:GW$55,MATCH($HB96,$GA$31:$GA$55,0)),"")</f>
        <v>0</v>
      </c>
      <c r="IA96" s="164"/>
    </row>
    <row r="97" spans="1:288" ht="15" customHeight="1" x14ac:dyDescent="0.25">
      <c r="A97" s="115">
        <v>95</v>
      </c>
      <c r="B97" s="115">
        <f t="shared" si="2007"/>
        <v>12672060</v>
      </c>
      <c r="C97" s="115" t="s">
        <v>68</v>
      </c>
      <c r="D97" s="100" t="str">
        <f t="shared" si="1865"/>
        <v>B</v>
      </c>
      <c r="E97" s="100">
        <f t="shared" si="1772"/>
        <v>65</v>
      </c>
      <c r="F97" s="100" t="str">
        <f t="shared" si="1773"/>
        <v>D1</v>
      </c>
      <c r="G97" s="100">
        <f t="shared" si="1701"/>
        <v>79</v>
      </c>
      <c r="H97" s="100" t="str">
        <f t="shared" si="1774"/>
        <v>C1</v>
      </c>
      <c r="I97" s="100" t="str">
        <f t="shared" si="1702"/>
        <v/>
      </c>
      <c r="J97" s="100" t="str">
        <f t="shared" si="1775"/>
        <v/>
      </c>
      <c r="K97" s="100" t="str">
        <f t="shared" si="1703"/>
        <v/>
      </c>
      <c r="L97" s="100" t="str">
        <f t="shared" si="1776"/>
        <v/>
      </c>
      <c r="M97" s="100">
        <f t="shared" si="1704"/>
        <v>60</v>
      </c>
      <c r="N97" s="100" t="str">
        <f t="shared" si="1777"/>
        <v>C2</v>
      </c>
      <c r="O97" s="100">
        <f t="shared" si="1705"/>
        <v>47</v>
      </c>
      <c r="P97" s="100" t="str">
        <f t="shared" si="1778"/>
        <v>D2</v>
      </c>
      <c r="Q97" s="100" t="str">
        <f t="shared" si="1706"/>
        <v/>
      </c>
      <c r="R97" s="100" t="str">
        <f t="shared" si="1779"/>
        <v/>
      </c>
      <c r="S97" s="100" t="str">
        <f t="shared" si="1707"/>
        <v/>
      </c>
      <c r="T97" s="100" t="str">
        <f t="shared" si="1780"/>
        <v/>
      </c>
      <c r="U97" s="100" t="str">
        <f t="shared" si="1708"/>
        <v/>
      </c>
      <c r="V97" s="100" t="str">
        <f t="shared" si="1781"/>
        <v/>
      </c>
      <c r="W97" s="100" t="str">
        <f t="shared" si="1709"/>
        <v/>
      </c>
      <c r="X97" s="100" t="str">
        <f t="shared" si="1782"/>
        <v/>
      </c>
      <c r="Y97" s="100" t="str">
        <f t="shared" si="1710"/>
        <v/>
      </c>
      <c r="Z97" s="100" t="str">
        <f t="shared" si="1783"/>
        <v/>
      </c>
      <c r="AA97" s="100">
        <f t="shared" si="1711"/>
        <v>55</v>
      </c>
      <c r="AB97" s="100" t="str">
        <f t="shared" si="1784"/>
        <v>D1</v>
      </c>
      <c r="AC97" s="100" t="str">
        <f t="shared" si="1712"/>
        <v/>
      </c>
      <c r="AD97" s="100" t="str">
        <f t="shared" si="1785"/>
        <v/>
      </c>
      <c r="AE97" s="100" t="str">
        <f t="shared" si="1713"/>
        <v/>
      </c>
      <c r="AF97" s="100" t="str">
        <f t="shared" si="1786"/>
        <v/>
      </c>
      <c r="AG97" s="100" t="str">
        <f t="shared" si="1714"/>
        <v/>
      </c>
      <c r="AH97" s="100" t="str">
        <f t="shared" si="1787"/>
        <v/>
      </c>
      <c r="AI97" s="100" t="str">
        <f t="shared" si="1715"/>
        <v/>
      </c>
      <c r="AJ97" s="100" t="str">
        <f t="shared" si="1788"/>
        <v/>
      </c>
      <c r="AK97" s="100" t="str">
        <f t="shared" si="1716"/>
        <v/>
      </c>
      <c r="AL97" s="100" t="str">
        <f t="shared" si="1789"/>
        <v/>
      </c>
      <c r="AM97" s="100" t="str">
        <f t="shared" si="1717"/>
        <v/>
      </c>
      <c r="AN97" s="100" t="str">
        <f t="shared" si="1790"/>
        <v/>
      </c>
      <c r="AO97" s="100" t="str">
        <f t="shared" si="1718"/>
        <v/>
      </c>
      <c r="AP97" s="100" t="str">
        <f t="shared" si="1791"/>
        <v/>
      </c>
      <c r="AQ97" s="100" t="str">
        <f t="shared" si="1719"/>
        <v/>
      </c>
      <c r="AR97" s="100" t="str">
        <f t="shared" si="1792"/>
        <v/>
      </c>
      <c r="AS97" s="100" t="str">
        <f t="shared" si="1720"/>
        <v/>
      </c>
      <c r="AT97" s="100" t="str">
        <f t="shared" si="1793"/>
        <v/>
      </c>
      <c r="AU97" s="100" t="str">
        <f t="shared" si="1721"/>
        <v/>
      </c>
      <c r="AV97" s="100" t="str">
        <f t="shared" si="1794"/>
        <v/>
      </c>
      <c r="AW97" s="100" t="str">
        <f t="shared" si="1722"/>
        <v/>
      </c>
      <c r="AX97" s="100" t="str">
        <f t="shared" si="1795"/>
        <v/>
      </c>
      <c r="AY97" s="100" t="str">
        <f t="shared" si="1723"/>
        <v/>
      </c>
      <c r="AZ97" s="100" t="str">
        <f t="shared" si="1796"/>
        <v/>
      </c>
      <c r="BA97" s="100" t="str">
        <f t="shared" si="1724"/>
        <v/>
      </c>
      <c r="BB97" s="100" t="str">
        <f t="shared" si="1797"/>
        <v/>
      </c>
      <c r="BC97" s="100">
        <f>IFERROR(INDEX('INPUT INF'!$F$3:$F$601,MATCH($B97,'INPUT INF'!$A$3:$A$601,FALSE)),"")</f>
        <v>0</v>
      </c>
      <c r="BD97" s="100">
        <f t="shared" si="1725"/>
        <v>0</v>
      </c>
      <c r="BE97" s="100" t="str">
        <f t="shared" si="1798"/>
        <v/>
      </c>
      <c r="BF97" s="100">
        <f t="shared" si="1799"/>
        <v>306</v>
      </c>
      <c r="BG97" s="115" t="str">
        <f t="shared" si="1800"/>
        <v>PASS</v>
      </c>
      <c r="BH97" s="115">
        <f>IF(AND('INPUT INF'!$O$1="X",BG97="PASS"),BF97,IF($BG97="","0",IF('INPUT INF'!$N$63="YES",$BF97,"")))</f>
        <v>306</v>
      </c>
      <c r="BI97" s="115">
        <f>IF($BG97="","0",IF('INPUT INF'!$O$64="YES",$BF97,"0"))</f>
        <v>306</v>
      </c>
      <c r="BJ97" s="115" t="str">
        <f>IF($BG97="","0",IF('INPUT INF'!$O$65="YES",$BF97,"0"))</f>
        <v>0</v>
      </c>
      <c r="BL97" s="116" t="str">
        <f t="shared" si="1801"/>
        <v/>
      </c>
      <c r="BM97" s="116" t="str">
        <f t="shared" si="1802"/>
        <v/>
      </c>
      <c r="BN97" s="116" t="str">
        <f t="shared" si="1802"/>
        <v/>
      </c>
      <c r="BR97" s="116" t="str">
        <f t="shared" si="1803"/>
        <v/>
      </c>
      <c r="BS97" s="116" t="str">
        <f t="shared" si="1804"/>
        <v/>
      </c>
      <c r="BT97" s="116" t="str">
        <f t="shared" si="1804"/>
        <v/>
      </c>
      <c r="BX97" s="116" t="str">
        <f t="shared" si="1805"/>
        <v/>
      </c>
      <c r="BY97" s="116" t="str">
        <f t="shared" si="1806"/>
        <v/>
      </c>
      <c r="BZ97" s="116" t="str">
        <f t="shared" si="1806"/>
        <v/>
      </c>
      <c r="CD97" s="116" t="str">
        <f t="shared" si="1807"/>
        <v/>
      </c>
      <c r="CE97" s="116" t="str">
        <f t="shared" si="1808"/>
        <v/>
      </c>
      <c r="CF97" s="116" t="str">
        <f t="shared" si="1809"/>
        <v/>
      </c>
      <c r="CJ97" s="116" t="str">
        <f t="shared" si="1810"/>
        <v/>
      </c>
      <c r="CK97" s="116" t="str">
        <f t="shared" si="1811"/>
        <v/>
      </c>
      <c r="CL97" s="116" t="str">
        <f t="shared" si="1812"/>
        <v/>
      </c>
      <c r="CP97" s="116" t="str">
        <f t="shared" si="1813"/>
        <v/>
      </c>
      <c r="CQ97" s="116" t="str">
        <f t="shared" si="1814"/>
        <v/>
      </c>
      <c r="CR97" s="116" t="str">
        <f t="shared" si="1815"/>
        <v/>
      </c>
      <c r="CX97" s="143"/>
      <c r="CY97" s="168"/>
      <c r="CZ97" s="169"/>
      <c r="DA97" s="169"/>
      <c r="DB97" s="168"/>
      <c r="DC97" s="168"/>
      <c r="DD97" s="168"/>
      <c r="DE97" s="168"/>
      <c r="DF97" s="135"/>
      <c r="DH97" s="115" t="str">
        <f t="shared" si="1816"/>
        <v/>
      </c>
      <c r="DI97" s="115" t="str">
        <f t="shared" si="1726"/>
        <v/>
      </c>
      <c r="DJ97" s="115" t="str">
        <f t="shared" si="1727"/>
        <v/>
      </c>
      <c r="DK97" s="115" t="str">
        <f t="shared" si="1728"/>
        <v/>
      </c>
      <c r="DL97" s="115" t="str">
        <f t="shared" si="1729"/>
        <v/>
      </c>
      <c r="DM97" s="115" t="str">
        <f t="shared" si="1730"/>
        <v/>
      </c>
      <c r="DN97" s="115" t="str">
        <f t="shared" si="1731"/>
        <v/>
      </c>
      <c r="DO97" s="115" t="str">
        <f t="shared" si="1732"/>
        <v/>
      </c>
      <c r="DP97" s="115" t="str">
        <f t="shared" si="1733"/>
        <v/>
      </c>
      <c r="DQ97" s="115" t="str">
        <f t="shared" si="1734"/>
        <v/>
      </c>
      <c r="DR97" s="115" t="str">
        <f t="shared" si="1735"/>
        <v/>
      </c>
      <c r="DS97" s="115" t="str">
        <f t="shared" si="1736"/>
        <v/>
      </c>
      <c r="DT97" s="115" t="str">
        <f t="shared" si="1737"/>
        <v/>
      </c>
      <c r="DU97" s="115" t="str">
        <f t="shared" si="1738"/>
        <v/>
      </c>
      <c r="DV97" s="115" t="str">
        <f t="shared" si="1739"/>
        <v/>
      </c>
      <c r="DW97" s="115" t="str">
        <f t="shared" si="1740"/>
        <v/>
      </c>
      <c r="DX97" s="115" t="str">
        <f t="shared" si="1741"/>
        <v/>
      </c>
      <c r="DY97" s="115" t="str">
        <f t="shared" si="1742"/>
        <v/>
      </c>
      <c r="DZ97" s="115" t="str">
        <f t="shared" si="1743"/>
        <v/>
      </c>
      <c r="EA97" s="115" t="str">
        <f t="shared" si="1744"/>
        <v/>
      </c>
      <c r="EB97" s="115" t="str">
        <f t="shared" si="1745"/>
        <v/>
      </c>
      <c r="EC97" s="115" t="str">
        <f t="shared" si="1746"/>
        <v/>
      </c>
      <c r="ED97" s="115" t="str">
        <f t="shared" si="1747"/>
        <v/>
      </c>
      <c r="EE97" s="115" t="str">
        <f t="shared" si="1748"/>
        <v/>
      </c>
      <c r="EF97" s="115" t="str">
        <f t="shared" si="1749"/>
        <v/>
      </c>
      <c r="EG97" s="115" t="str">
        <f t="shared" si="1817"/>
        <v/>
      </c>
      <c r="EH97" s="115" t="str">
        <f t="shared" si="1818"/>
        <v/>
      </c>
      <c r="EI97" s="115" t="str">
        <f t="shared" si="1819"/>
        <v/>
      </c>
      <c r="EJ97" s="115" t="str">
        <f t="shared" si="1820"/>
        <v/>
      </c>
      <c r="EK97" s="115" t="str">
        <f t="shared" si="1821"/>
        <v/>
      </c>
      <c r="EL97" s="115" t="str">
        <f t="shared" si="1822"/>
        <v/>
      </c>
      <c r="EM97" s="115" t="str">
        <f t="shared" si="1823"/>
        <v/>
      </c>
      <c r="EN97" s="115" t="str">
        <f t="shared" si="1824"/>
        <v/>
      </c>
      <c r="EO97" s="115" t="str">
        <f t="shared" si="1825"/>
        <v/>
      </c>
      <c r="EP97" s="115" t="str">
        <f t="shared" si="1826"/>
        <v/>
      </c>
      <c r="EQ97" s="115" t="str">
        <f t="shared" si="1827"/>
        <v/>
      </c>
      <c r="ER97" s="115" t="str">
        <f t="shared" si="1828"/>
        <v/>
      </c>
      <c r="ES97" s="115" t="str">
        <f t="shared" si="1829"/>
        <v/>
      </c>
      <c r="ET97" s="115" t="str">
        <f t="shared" si="1830"/>
        <v/>
      </c>
      <c r="EU97" s="115" t="str">
        <f t="shared" si="1831"/>
        <v/>
      </c>
      <c r="EV97" s="115" t="str">
        <f t="shared" si="1832"/>
        <v/>
      </c>
      <c r="EW97" s="115" t="str">
        <f t="shared" si="1833"/>
        <v/>
      </c>
      <c r="EX97" s="115" t="str">
        <f t="shared" si="1834"/>
        <v/>
      </c>
      <c r="EY97" s="115" t="str">
        <f t="shared" si="1835"/>
        <v/>
      </c>
      <c r="EZ97" s="115" t="str">
        <f t="shared" si="1836"/>
        <v/>
      </c>
      <c r="FA97" s="115" t="str">
        <f t="shared" si="1837"/>
        <v/>
      </c>
      <c r="FB97" s="115" t="str">
        <f t="shared" si="1838"/>
        <v/>
      </c>
      <c r="FC97" s="115" t="str">
        <f t="shared" si="1839"/>
        <v/>
      </c>
      <c r="FD97" s="115" t="str">
        <f t="shared" si="1840"/>
        <v/>
      </c>
      <c r="FE97" s="115" t="str">
        <f t="shared" si="1841"/>
        <v/>
      </c>
      <c r="FF97" s="115">
        <f t="shared" si="2487"/>
        <v>43</v>
      </c>
      <c r="FG97" s="115" t="str">
        <f>IFERROR(SMALL($DP$3:$DP$422,$A$7),"")</f>
        <v/>
      </c>
      <c r="FH97" s="115">
        <f t="shared" si="2488"/>
        <v>99</v>
      </c>
      <c r="FI97" s="115" t="str">
        <f t="shared" si="1842"/>
        <v/>
      </c>
      <c r="FJ97" s="115" t="str">
        <f t="shared" si="1843"/>
        <v/>
      </c>
      <c r="FU97" s="100">
        <v>39</v>
      </c>
      <c r="FV97" s="219" t="str">
        <f>IF('INPUT INF'!U6="","",'INPUT INF'!U6)</f>
        <v/>
      </c>
      <c r="FW97" s="219" t="str">
        <f>IF('INPUT INF'!V6="","",'INPUT INF'!V6)</f>
        <v/>
      </c>
      <c r="GA97" s="212" t="str">
        <f t="shared" si="2288"/>
        <v/>
      </c>
      <c r="GB97" s="140" t="str">
        <f t="shared" si="2289"/>
        <v/>
      </c>
      <c r="GC97" s="126">
        <f>COUNTIF($AC$213:$AC$282,"&gt;0")</f>
        <v>0</v>
      </c>
      <c r="GD97" s="148">
        <f t="shared" si="2290"/>
        <v>0</v>
      </c>
      <c r="GE97" s="148" t="str">
        <f t="shared" si="2258"/>
        <v/>
      </c>
      <c r="GF97" s="127">
        <f>COUNTIF($AD$213:$AD$282,GF$3)</f>
        <v>0</v>
      </c>
      <c r="GG97" s="127">
        <f t="shared" ref="GG97:GN97" si="2531">COUNTIF($AD$213:$AD$282,GG$3)</f>
        <v>0</v>
      </c>
      <c r="GH97" s="127">
        <f t="shared" si="2531"/>
        <v>0</v>
      </c>
      <c r="GI97" s="127">
        <f t="shared" si="2531"/>
        <v>0</v>
      </c>
      <c r="GJ97" s="127">
        <f t="shared" si="2531"/>
        <v>0</v>
      </c>
      <c r="GK97" s="127">
        <f t="shared" si="2531"/>
        <v>0</v>
      </c>
      <c r="GL97" s="127">
        <f t="shared" si="2531"/>
        <v>0</v>
      </c>
      <c r="GM97" s="127">
        <f t="shared" si="2531"/>
        <v>0</v>
      </c>
      <c r="GN97" s="127">
        <f t="shared" si="2531"/>
        <v>0</v>
      </c>
      <c r="GO97" s="126">
        <f t="shared" si="2292"/>
        <v>0</v>
      </c>
      <c r="GP97" s="126" t="e">
        <f t="shared" si="2293"/>
        <v>#DIV/0!</v>
      </c>
      <c r="GQ97" s="126">
        <f>COUNTIF($AC$213:$AC$282,"&lt;45")-GN97</f>
        <v>0</v>
      </c>
      <c r="GR97" s="126">
        <f>COUNTIF($AC$213:$AC$282,"&lt;60")-GQ97</f>
        <v>0</v>
      </c>
      <c r="GS97" s="126">
        <f>COUNTIF($AC$213:$AC$282,"&lt;75")-GQ97-GR97</f>
        <v>0</v>
      </c>
      <c r="GT97" s="126">
        <f>COUNTIF($AC$213:$AC$282,"&lt;90")-GQ97-GR97-GS97</f>
        <v>0</v>
      </c>
      <c r="GU97" s="126">
        <f>COUNTIF($AC$213:$AC$282,"&gt;89")</f>
        <v>0</v>
      </c>
      <c r="GV97" s="126">
        <f>COUNTIF($AC$213:$AC$282,GV3)</f>
        <v>0</v>
      </c>
      <c r="GW97" s="126">
        <f>COUNTIF($AC$213:$AC$282,GW3)</f>
        <v>0</v>
      </c>
      <c r="GY97" s="115">
        <v>94</v>
      </c>
      <c r="GZ97" s="120" t="str">
        <f>IF('INPUT INF'!P$17="YES",GY97,"")</f>
        <v/>
      </c>
      <c r="HA97" s="120">
        <f t="shared" ref="HA97:HA101" si="2532">HA96</f>
        <v>0</v>
      </c>
      <c r="HB97" s="120" t="str">
        <f>IF(GZ97="","",'INPUT INF'!L$17)</f>
        <v/>
      </c>
      <c r="HC97" s="120" t="str">
        <f>'INPUT INF'!P$3</f>
        <v>C</v>
      </c>
      <c r="HD97" s="133" t="str">
        <f>IFERROR(INDEX(GB$58:GB$82,MATCH($HB97,$GA$58:$GA$82,0)),"")</f>
        <v/>
      </c>
      <c r="HE97" s="133">
        <f>IFERROR(INDEX(GC$58:GC$82,MATCH($HB97,$GA$58:$GA$82,0)),"")</f>
        <v>0</v>
      </c>
      <c r="HF97" s="133">
        <f t="shared" ref="HF97" si="2533">IFERROR(INDEX(GD$58:GD$82,MATCH($HB97,$GA$58:$GA$82,0)),"")</f>
        <v>0</v>
      </c>
      <c r="HG97" s="133" t="str">
        <f t="shared" ref="HG97" si="2534">IFERROR(INDEX(GE$58:GE$82,MATCH($HB97,$GA$58:$GA$82,0)),"")</f>
        <v/>
      </c>
      <c r="HH97" s="133">
        <f t="shared" ref="HH97" si="2535">IFERROR(INDEX(GF$58:GF$82,MATCH($HB97,$GA$58:$GA$82,0)),"")</f>
        <v>0</v>
      </c>
      <c r="HI97" s="133">
        <f t="shared" ref="HI97" si="2536">IFERROR(INDEX(GG$58:GG$82,MATCH($HB97,$GA$58:$GA$82,0)),"")</f>
        <v>0</v>
      </c>
      <c r="HJ97" s="133">
        <f t="shared" ref="HJ97" si="2537">IFERROR(INDEX(GH$58:GH$82,MATCH($HB97,$GA$58:$GA$82,0)),"")</f>
        <v>0</v>
      </c>
      <c r="HK97" s="133">
        <f t="shared" ref="HK97" si="2538">IFERROR(INDEX(GI$58:GI$82,MATCH($HB97,$GA$58:$GA$82,0)),"")</f>
        <v>0</v>
      </c>
      <c r="HL97" s="133">
        <f t="shared" ref="HL97" si="2539">IFERROR(INDEX(GJ$58:GJ$82,MATCH($HB97,$GA$58:$GA$82,0)),"")</f>
        <v>0</v>
      </c>
      <c r="HM97" s="133">
        <f t="shared" ref="HM97" si="2540">IFERROR(INDEX(GK$58:GK$82,MATCH($HB97,$GA$58:$GA$82,0)),"")</f>
        <v>0</v>
      </c>
      <c r="HN97" s="133">
        <f t="shared" ref="HN97" si="2541">IFERROR(INDEX(GL$58:GL$82,MATCH($HB97,$GA$58:$GA$82,0)),"")</f>
        <v>0</v>
      </c>
      <c r="HO97" s="133">
        <f t="shared" ref="HO97" si="2542">IFERROR(INDEX(GM$58:GM$82,MATCH($HB97,$GA$58:$GA$82,0)),"")</f>
        <v>0</v>
      </c>
      <c r="HP97" s="133">
        <f t="shared" ref="HP97" si="2543">IFERROR(INDEX(GN$58:GN$82,MATCH($HB97,$GA$58:$GA$82,0)),"")</f>
        <v>0</v>
      </c>
      <c r="HQ97" s="133">
        <f t="shared" ref="HQ97" si="2544">IFERROR(INDEX(GO$58:GO$82,MATCH($HB97,$GA$58:$GA$82,0)),"")</f>
        <v>0</v>
      </c>
      <c r="HR97" s="133" t="str">
        <f t="shared" ref="HR97" si="2545">IFERROR(INDEX(GP$58:GP$82,MATCH($HB97,$GA$58:$GA$82,0)),"")</f>
        <v/>
      </c>
      <c r="HS97" s="133">
        <f t="shared" ref="HS97" si="2546">IFERROR(INDEX(GQ$58:GQ$82,MATCH($HB97,$GA$58:$GA$82,0)),"")</f>
        <v>0</v>
      </c>
      <c r="HT97" s="133">
        <f t="shared" ref="HT97" si="2547">IFERROR(INDEX(GR$58:GR$82,MATCH($HB97,$GA$58:$GA$82,0)),"")</f>
        <v>0</v>
      </c>
      <c r="HU97" s="133">
        <f t="shared" ref="HU97" si="2548">IFERROR(INDEX(GS$58:GS$82,MATCH($HB97,$GA$58:$GA$82,0)),"")</f>
        <v>0</v>
      </c>
      <c r="HV97" s="133">
        <f t="shared" ref="HV97" si="2549">IFERROR(INDEX(GT$58:GT$82,MATCH($HB97,$GA$58:$GA$82,0)),"")</f>
        <v>0</v>
      </c>
      <c r="HW97" s="133">
        <f t="shared" ref="HW97" si="2550">IFERROR(INDEX(GU$58:GU$82,MATCH($HB97,$GA$58:$GA$82,0)),"")</f>
        <v>0</v>
      </c>
      <c r="HX97" s="133">
        <f t="shared" ref="HX97" si="2551">IFERROR(INDEX(GV$58:GV$82,MATCH($HB97,$GA$58:$GA$82,0)),"")</f>
        <v>0</v>
      </c>
      <c r="HY97" s="133">
        <f t="shared" ref="HY97" si="2552">IFERROR(INDEX(GW$58:GW$82,MATCH($HB97,$GA$58:$GA$82,0)),"")</f>
        <v>0</v>
      </c>
      <c r="IA97" s="164"/>
    </row>
    <row r="98" spans="1:288" ht="15" customHeight="1" x14ac:dyDescent="0.25">
      <c r="A98" s="115">
        <v>96</v>
      </c>
      <c r="B98" s="115">
        <f t="shared" si="2007"/>
        <v>12672061</v>
      </c>
      <c r="C98" s="115" t="s">
        <v>68</v>
      </c>
      <c r="D98" s="100" t="str">
        <f t="shared" si="1865"/>
        <v>B</v>
      </c>
      <c r="E98" s="100">
        <f t="shared" si="1772"/>
        <v>93</v>
      </c>
      <c r="F98" s="100" t="str">
        <f t="shared" si="1773"/>
        <v>A1</v>
      </c>
      <c r="G98" s="100">
        <f t="shared" si="1701"/>
        <v>93</v>
      </c>
      <c r="H98" s="100" t="str">
        <f t="shared" si="1774"/>
        <v>A2</v>
      </c>
      <c r="I98" s="100" t="str">
        <f t="shared" si="1702"/>
        <v/>
      </c>
      <c r="J98" s="100" t="str">
        <f t="shared" si="1775"/>
        <v/>
      </c>
      <c r="K98" s="100" t="str">
        <f t="shared" si="1703"/>
        <v/>
      </c>
      <c r="L98" s="100" t="str">
        <f t="shared" si="1776"/>
        <v/>
      </c>
      <c r="M98" s="100">
        <f t="shared" si="1704"/>
        <v>79</v>
      </c>
      <c r="N98" s="100" t="str">
        <f t="shared" si="1777"/>
        <v>B1</v>
      </c>
      <c r="O98" s="100">
        <f t="shared" si="1705"/>
        <v>77</v>
      </c>
      <c r="P98" s="100" t="str">
        <f t="shared" si="1778"/>
        <v>C1</v>
      </c>
      <c r="Q98" s="100" t="str">
        <f t="shared" si="1706"/>
        <v/>
      </c>
      <c r="R98" s="100" t="str">
        <f t="shared" si="1779"/>
        <v/>
      </c>
      <c r="S98" s="100" t="str">
        <f t="shared" si="1707"/>
        <v/>
      </c>
      <c r="T98" s="100" t="str">
        <f t="shared" si="1780"/>
        <v/>
      </c>
      <c r="U98" s="100" t="str">
        <f t="shared" si="1708"/>
        <v/>
      </c>
      <c r="V98" s="100" t="str">
        <f t="shared" si="1781"/>
        <v/>
      </c>
      <c r="W98" s="100" t="str">
        <f t="shared" si="1709"/>
        <v/>
      </c>
      <c r="X98" s="100" t="str">
        <f t="shared" si="1782"/>
        <v/>
      </c>
      <c r="Y98" s="100" t="str">
        <f t="shared" si="1710"/>
        <v/>
      </c>
      <c r="Z98" s="100" t="str">
        <f t="shared" si="1783"/>
        <v/>
      </c>
      <c r="AA98" s="100">
        <f t="shared" si="1711"/>
        <v>77</v>
      </c>
      <c r="AB98" s="100" t="str">
        <f t="shared" si="1784"/>
        <v>B2</v>
      </c>
      <c r="AC98" s="100" t="str">
        <f t="shared" si="1712"/>
        <v/>
      </c>
      <c r="AD98" s="100" t="str">
        <f t="shared" si="1785"/>
        <v/>
      </c>
      <c r="AE98" s="100" t="str">
        <f t="shared" si="1713"/>
        <v/>
      </c>
      <c r="AF98" s="100" t="str">
        <f t="shared" si="1786"/>
        <v/>
      </c>
      <c r="AG98" s="100" t="str">
        <f t="shared" si="1714"/>
        <v/>
      </c>
      <c r="AH98" s="100" t="str">
        <f t="shared" si="1787"/>
        <v/>
      </c>
      <c r="AI98" s="100" t="str">
        <f t="shared" si="1715"/>
        <v/>
      </c>
      <c r="AJ98" s="100" t="str">
        <f t="shared" si="1788"/>
        <v/>
      </c>
      <c r="AK98" s="100" t="str">
        <f t="shared" si="1716"/>
        <v/>
      </c>
      <c r="AL98" s="100" t="str">
        <f t="shared" si="1789"/>
        <v/>
      </c>
      <c r="AM98" s="100" t="str">
        <f t="shared" si="1717"/>
        <v/>
      </c>
      <c r="AN98" s="100" t="str">
        <f t="shared" si="1790"/>
        <v/>
      </c>
      <c r="AO98" s="100" t="str">
        <f t="shared" si="1718"/>
        <v/>
      </c>
      <c r="AP98" s="100" t="str">
        <f t="shared" si="1791"/>
        <v/>
      </c>
      <c r="AQ98" s="100" t="str">
        <f t="shared" si="1719"/>
        <v/>
      </c>
      <c r="AR98" s="100" t="str">
        <f t="shared" si="1792"/>
        <v/>
      </c>
      <c r="AS98" s="100" t="str">
        <f t="shared" si="1720"/>
        <v/>
      </c>
      <c r="AT98" s="100" t="str">
        <f t="shared" si="1793"/>
        <v/>
      </c>
      <c r="AU98" s="100" t="str">
        <f t="shared" si="1721"/>
        <v/>
      </c>
      <c r="AV98" s="100" t="str">
        <f t="shared" si="1794"/>
        <v/>
      </c>
      <c r="AW98" s="100" t="str">
        <f t="shared" si="1722"/>
        <v/>
      </c>
      <c r="AX98" s="100" t="str">
        <f t="shared" si="1795"/>
        <v/>
      </c>
      <c r="AY98" s="100" t="str">
        <f t="shared" si="1723"/>
        <v/>
      </c>
      <c r="AZ98" s="100" t="str">
        <f t="shared" si="1796"/>
        <v/>
      </c>
      <c r="BA98" s="100" t="str">
        <f t="shared" si="1724"/>
        <v/>
      </c>
      <c r="BB98" s="100" t="str">
        <f t="shared" si="1797"/>
        <v/>
      </c>
      <c r="BC98" s="100">
        <f>IFERROR(INDEX('INPUT INF'!$F$3:$F$601,MATCH($B98,'INPUT INF'!$A$3:$A$601,FALSE)),"")</f>
        <v>0</v>
      </c>
      <c r="BD98" s="100">
        <f t="shared" si="1725"/>
        <v>0</v>
      </c>
      <c r="BE98" s="100" t="str">
        <f t="shared" si="1798"/>
        <v/>
      </c>
      <c r="BF98" s="100">
        <f t="shared" si="1799"/>
        <v>419</v>
      </c>
      <c r="BG98" s="115" t="str">
        <f t="shared" si="1800"/>
        <v>PASS</v>
      </c>
      <c r="BH98" s="115">
        <f>IF(AND('INPUT INF'!$O$1="X",BG98="PASS"),BF98,IF($BG98="","0",IF('INPUT INF'!$N$63="YES",$BF98,"")))</f>
        <v>419</v>
      </c>
      <c r="BI98" s="115">
        <f>IF($BG98="","0",IF('INPUT INF'!$O$64="YES",$BF98,"0"))</f>
        <v>419</v>
      </c>
      <c r="BJ98" s="115" t="str">
        <f>IF($BG98="","0",IF('INPUT INF'!$O$65="YES",$BF98,"0"))</f>
        <v>0</v>
      </c>
      <c r="BL98" s="116" t="str">
        <f t="shared" si="1801"/>
        <v/>
      </c>
      <c r="BM98" s="116" t="str">
        <f t="shared" si="1802"/>
        <v/>
      </c>
      <c r="BN98" s="116" t="str">
        <f t="shared" si="1802"/>
        <v/>
      </c>
      <c r="BR98" s="116" t="str">
        <f t="shared" si="1803"/>
        <v/>
      </c>
      <c r="BS98" s="116" t="str">
        <f t="shared" si="1804"/>
        <v/>
      </c>
      <c r="BT98" s="116" t="str">
        <f t="shared" si="1804"/>
        <v/>
      </c>
      <c r="BX98" s="116" t="str">
        <f t="shared" si="1805"/>
        <v/>
      </c>
      <c r="BY98" s="116" t="str">
        <f t="shared" si="1806"/>
        <v/>
      </c>
      <c r="BZ98" s="116" t="str">
        <f t="shared" si="1806"/>
        <v/>
      </c>
      <c r="CD98" s="116" t="str">
        <f t="shared" si="1807"/>
        <v/>
      </c>
      <c r="CE98" s="116" t="str">
        <f t="shared" si="1808"/>
        <v/>
      </c>
      <c r="CF98" s="116" t="str">
        <f t="shared" si="1809"/>
        <v/>
      </c>
      <c r="CJ98" s="116" t="str">
        <f t="shared" si="1810"/>
        <v/>
      </c>
      <c r="CK98" s="116" t="str">
        <f t="shared" si="1811"/>
        <v/>
      </c>
      <c r="CL98" s="116" t="str">
        <f t="shared" si="1812"/>
        <v/>
      </c>
      <c r="CP98" s="116" t="str">
        <f t="shared" si="1813"/>
        <v/>
      </c>
      <c r="CQ98" s="116" t="str">
        <f t="shared" si="1814"/>
        <v/>
      </c>
      <c r="CR98" s="116" t="str">
        <f t="shared" si="1815"/>
        <v/>
      </c>
      <c r="CX98" s="143"/>
      <c r="CY98" s="168"/>
      <c r="CZ98" s="169"/>
      <c r="DA98" s="169"/>
      <c r="DB98" s="168"/>
      <c r="DC98" s="168"/>
      <c r="DD98" s="168"/>
      <c r="DE98" s="168"/>
      <c r="DF98" s="135"/>
      <c r="DH98" s="115" t="str">
        <f t="shared" si="1816"/>
        <v/>
      </c>
      <c r="DI98" s="115" t="str">
        <f t="shared" si="1726"/>
        <v/>
      </c>
      <c r="DJ98" s="115" t="str">
        <f t="shared" si="1727"/>
        <v/>
      </c>
      <c r="DK98" s="115" t="str">
        <f t="shared" si="1728"/>
        <v/>
      </c>
      <c r="DL98" s="115" t="str">
        <f t="shared" si="1729"/>
        <v/>
      </c>
      <c r="DM98" s="115" t="str">
        <f t="shared" si="1730"/>
        <v/>
      </c>
      <c r="DN98" s="115" t="str">
        <f t="shared" si="1731"/>
        <v/>
      </c>
      <c r="DO98" s="115" t="str">
        <f t="shared" si="1732"/>
        <v/>
      </c>
      <c r="DP98" s="115" t="str">
        <f t="shared" si="1733"/>
        <v/>
      </c>
      <c r="DQ98" s="115" t="str">
        <f t="shared" si="1734"/>
        <v/>
      </c>
      <c r="DR98" s="115" t="str">
        <f t="shared" si="1735"/>
        <v/>
      </c>
      <c r="DS98" s="115" t="str">
        <f t="shared" si="1736"/>
        <v/>
      </c>
      <c r="DT98" s="115" t="str">
        <f t="shared" si="1737"/>
        <v/>
      </c>
      <c r="DU98" s="115" t="str">
        <f t="shared" si="1738"/>
        <v/>
      </c>
      <c r="DV98" s="115" t="str">
        <f t="shared" si="1739"/>
        <v/>
      </c>
      <c r="DW98" s="115" t="str">
        <f t="shared" si="1740"/>
        <v/>
      </c>
      <c r="DX98" s="115" t="str">
        <f t="shared" si="1741"/>
        <v/>
      </c>
      <c r="DY98" s="115" t="str">
        <f t="shared" si="1742"/>
        <v/>
      </c>
      <c r="DZ98" s="115" t="str">
        <f t="shared" si="1743"/>
        <v/>
      </c>
      <c r="EA98" s="115" t="str">
        <f t="shared" si="1744"/>
        <v/>
      </c>
      <c r="EB98" s="115" t="str">
        <f t="shared" si="1745"/>
        <v/>
      </c>
      <c r="EC98" s="115" t="str">
        <f t="shared" si="1746"/>
        <v/>
      </c>
      <c r="ED98" s="115" t="str">
        <f t="shared" si="1747"/>
        <v/>
      </c>
      <c r="EE98" s="115" t="str">
        <f t="shared" si="1748"/>
        <v/>
      </c>
      <c r="EF98" s="115" t="str">
        <f t="shared" si="1749"/>
        <v/>
      </c>
      <c r="EG98" s="115" t="str">
        <f t="shared" si="1817"/>
        <v/>
      </c>
      <c r="EH98" s="115" t="str">
        <f t="shared" si="1818"/>
        <v/>
      </c>
      <c r="EI98" s="115" t="str">
        <f t="shared" si="1819"/>
        <v/>
      </c>
      <c r="EJ98" s="115" t="str">
        <f t="shared" si="1820"/>
        <v/>
      </c>
      <c r="EK98" s="115" t="str">
        <f t="shared" si="1821"/>
        <v/>
      </c>
      <c r="EL98" s="115" t="str">
        <f t="shared" si="1822"/>
        <v/>
      </c>
      <c r="EM98" s="115" t="str">
        <f t="shared" si="1823"/>
        <v/>
      </c>
      <c r="EN98" s="115" t="str">
        <f t="shared" si="1824"/>
        <v/>
      </c>
      <c r="EO98" s="115" t="str">
        <f t="shared" si="1825"/>
        <v/>
      </c>
      <c r="EP98" s="115" t="str">
        <f t="shared" si="1826"/>
        <v/>
      </c>
      <c r="EQ98" s="115" t="str">
        <f t="shared" si="1827"/>
        <v/>
      </c>
      <c r="ER98" s="115" t="str">
        <f t="shared" si="1828"/>
        <v/>
      </c>
      <c r="ES98" s="115" t="str">
        <f t="shared" si="1829"/>
        <v/>
      </c>
      <c r="ET98" s="115" t="str">
        <f t="shared" si="1830"/>
        <v/>
      </c>
      <c r="EU98" s="115" t="str">
        <f t="shared" si="1831"/>
        <v/>
      </c>
      <c r="EV98" s="115" t="str">
        <f t="shared" si="1832"/>
        <v/>
      </c>
      <c r="EW98" s="115" t="str">
        <f t="shared" si="1833"/>
        <v/>
      </c>
      <c r="EX98" s="115" t="str">
        <f t="shared" si="1834"/>
        <v/>
      </c>
      <c r="EY98" s="115" t="str">
        <f t="shared" si="1835"/>
        <v/>
      </c>
      <c r="EZ98" s="115" t="str">
        <f t="shared" si="1836"/>
        <v/>
      </c>
      <c r="FA98" s="115" t="str">
        <f t="shared" si="1837"/>
        <v/>
      </c>
      <c r="FB98" s="115" t="str">
        <f t="shared" si="1838"/>
        <v/>
      </c>
      <c r="FC98" s="115" t="str">
        <f t="shared" si="1839"/>
        <v/>
      </c>
      <c r="FD98" s="115" t="str">
        <f t="shared" si="1840"/>
        <v/>
      </c>
      <c r="FE98" s="115" t="str">
        <f t="shared" si="1841"/>
        <v/>
      </c>
      <c r="FF98" s="115">
        <f t="shared" si="2487"/>
        <v>43</v>
      </c>
      <c r="FG98" s="115" t="str">
        <f>IFERROR(SMALL($DP$3:$DP$422,$A$8),"")</f>
        <v/>
      </c>
      <c r="FH98" s="115">
        <f t="shared" si="2488"/>
        <v>99</v>
      </c>
      <c r="FI98" s="115" t="str">
        <f t="shared" si="1842"/>
        <v/>
      </c>
      <c r="FJ98" s="115" t="str">
        <f t="shared" si="1843"/>
        <v/>
      </c>
      <c r="FU98" s="100">
        <v>40</v>
      </c>
      <c r="FV98" s="219" t="str">
        <f>IF('INPUT INF'!U7="","",'INPUT INF'!U7)</f>
        <v/>
      </c>
      <c r="FW98" s="219" t="str">
        <f>IF('INPUT INF'!V7="","",'INPUT INF'!V7)</f>
        <v/>
      </c>
      <c r="GA98" s="212" t="str">
        <f t="shared" si="2288"/>
        <v/>
      </c>
      <c r="GB98" s="140" t="str">
        <f t="shared" si="2289"/>
        <v/>
      </c>
      <c r="GC98" s="126">
        <f>COUNTIF($AE$213:$AE$282,"&gt;0")</f>
        <v>0</v>
      </c>
      <c r="GD98" s="148">
        <f t="shared" si="2290"/>
        <v>0</v>
      </c>
      <c r="GE98" s="148" t="str">
        <f t="shared" si="2258"/>
        <v/>
      </c>
      <c r="GF98" s="127">
        <f>COUNTIF($AF$213:$AF$282,GF$3)</f>
        <v>0</v>
      </c>
      <c r="GG98" s="127">
        <f t="shared" ref="GG98:GN98" si="2553">COUNTIF($AF$213:$AF$282,GG$3)</f>
        <v>0</v>
      </c>
      <c r="GH98" s="127">
        <f t="shared" si="2553"/>
        <v>0</v>
      </c>
      <c r="GI98" s="127">
        <f t="shared" si="2553"/>
        <v>0</v>
      </c>
      <c r="GJ98" s="127">
        <f t="shared" si="2553"/>
        <v>0</v>
      </c>
      <c r="GK98" s="127">
        <f t="shared" si="2553"/>
        <v>0</v>
      </c>
      <c r="GL98" s="127">
        <f t="shared" si="2553"/>
        <v>0</v>
      </c>
      <c r="GM98" s="127">
        <f t="shared" si="2553"/>
        <v>0</v>
      </c>
      <c r="GN98" s="127">
        <f t="shared" si="2553"/>
        <v>0</v>
      </c>
      <c r="GO98" s="126">
        <f t="shared" si="2292"/>
        <v>0</v>
      </c>
      <c r="GP98" s="126" t="e">
        <f t="shared" si="2293"/>
        <v>#DIV/0!</v>
      </c>
      <c r="GQ98" s="126">
        <f>COUNTIF($AE$213:$AE$282,"&lt;45")-GN98</f>
        <v>0</v>
      </c>
      <c r="GR98" s="126">
        <f>COUNTIF($AE$213:$AE$282,"&lt;60")-GQ98</f>
        <v>0</v>
      </c>
      <c r="GS98" s="126">
        <f>COUNTIF($AE$213:$AE$282,"&lt;75")-GQ98-GR98</f>
        <v>0</v>
      </c>
      <c r="GT98" s="126">
        <f>COUNTIF($AE$213:$AE$282,"&lt;90")-GQ98-GR98-GS98</f>
        <v>0</v>
      </c>
      <c r="GU98" s="126">
        <f>COUNTIF($AE$213:$AE$282,"&gt;89")</f>
        <v>0</v>
      </c>
      <c r="GV98" s="126">
        <f>COUNTIF($AE$213:$AE$282,GV3)</f>
        <v>0</v>
      </c>
      <c r="GW98" s="126">
        <f>COUNTIF($AE$213:$AE$282,GW3)</f>
        <v>0</v>
      </c>
      <c r="GY98" s="115">
        <v>95</v>
      </c>
      <c r="GZ98" s="120" t="str">
        <f>IF('INPUT INF'!Q$17="YES",GY98,"")</f>
        <v/>
      </c>
      <c r="HA98" s="120">
        <f t="shared" si="2532"/>
        <v>0</v>
      </c>
      <c r="HB98" s="120" t="str">
        <f>IF(GZ98="","",'INPUT INF'!L$17)</f>
        <v/>
      </c>
      <c r="HC98" s="120" t="str">
        <f>'INPUT INF'!Q$3</f>
        <v>D</v>
      </c>
      <c r="HD98" s="133" t="str">
        <f>IFERROR(INDEX(GB$85:GB$109,MATCH($HB98,$GA$85:$GA$109,0)),"")</f>
        <v/>
      </c>
      <c r="HE98" s="133">
        <f>IFERROR(INDEX(GC$85:GC$109,MATCH($HB98,$GA$85:$GA$109,0)),"")</f>
        <v>0</v>
      </c>
      <c r="HF98" s="133">
        <f t="shared" ref="HF98" si="2554">IFERROR(INDEX(GD$85:GD$109,MATCH($HB98,$GA$85:$GA$109,0)),"")</f>
        <v>0</v>
      </c>
      <c r="HG98" s="133" t="str">
        <f t="shared" ref="HG98" si="2555">IFERROR(INDEX(GE$85:GE$109,MATCH($HB98,$GA$85:$GA$109,0)),"")</f>
        <v/>
      </c>
      <c r="HH98" s="133">
        <f t="shared" ref="HH98" si="2556">IFERROR(INDEX(GF$85:GF$109,MATCH($HB98,$GA$85:$GA$109,0)),"")</f>
        <v>0</v>
      </c>
      <c r="HI98" s="133">
        <f t="shared" ref="HI98" si="2557">IFERROR(INDEX(GG$85:GG$109,MATCH($HB98,$GA$85:$GA$109,0)),"")</f>
        <v>0</v>
      </c>
      <c r="HJ98" s="133">
        <f t="shared" ref="HJ98" si="2558">IFERROR(INDEX(GH$85:GH$109,MATCH($HB98,$GA$85:$GA$109,0)),"")</f>
        <v>0</v>
      </c>
      <c r="HK98" s="133">
        <f t="shared" ref="HK98" si="2559">IFERROR(INDEX(GI$85:GI$109,MATCH($HB98,$GA$85:$GA$109,0)),"")</f>
        <v>0</v>
      </c>
      <c r="HL98" s="133">
        <f t="shared" ref="HL98" si="2560">IFERROR(INDEX(GJ$85:GJ$109,MATCH($HB98,$GA$85:$GA$109,0)),"")</f>
        <v>0</v>
      </c>
      <c r="HM98" s="133">
        <f t="shared" ref="HM98" si="2561">IFERROR(INDEX(GK$85:GK$109,MATCH($HB98,$GA$85:$GA$109,0)),"")</f>
        <v>0</v>
      </c>
      <c r="HN98" s="133">
        <f t="shared" ref="HN98" si="2562">IFERROR(INDEX(GL$85:GL$109,MATCH($HB98,$GA$85:$GA$109,0)),"")</f>
        <v>0</v>
      </c>
      <c r="HO98" s="133">
        <f t="shared" ref="HO98" si="2563">IFERROR(INDEX(GM$85:GM$109,MATCH($HB98,$GA$85:$GA$109,0)),"")</f>
        <v>0</v>
      </c>
      <c r="HP98" s="133">
        <f t="shared" ref="HP98" si="2564">IFERROR(INDEX(GN$85:GN$109,MATCH($HB98,$GA$85:$GA$109,0)),"")</f>
        <v>0</v>
      </c>
      <c r="HQ98" s="133">
        <f t="shared" ref="HQ98" si="2565">IFERROR(INDEX(GO$85:GO$109,MATCH($HB98,$GA$85:$GA$109,0)),"")</f>
        <v>0</v>
      </c>
      <c r="HR98" s="133" t="str">
        <f t="shared" ref="HR98" si="2566">IFERROR(INDEX(GP$85:GP$109,MATCH($HB98,$GA$85:$GA$109,0)),"")</f>
        <v/>
      </c>
      <c r="HS98" s="133">
        <f t="shared" ref="HS98" si="2567">IFERROR(INDEX(GQ$85:GQ$109,MATCH($HB98,$GA$85:$GA$109,0)),"")</f>
        <v>0</v>
      </c>
      <c r="HT98" s="133">
        <f t="shared" ref="HT98" si="2568">IFERROR(INDEX(GR$85:GR$109,MATCH($HB98,$GA$85:$GA$109,0)),"")</f>
        <v>0</v>
      </c>
      <c r="HU98" s="133">
        <f t="shared" ref="HU98" si="2569">IFERROR(INDEX(GS$85:GS$109,MATCH($HB98,$GA$85:$GA$109,0)),"")</f>
        <v>0</v>
      </c>
      <c r="HV98" s="133">
        <f t="shared" ref="HV98" si="2570">IFERROR(INDEX(GT$85:GT$109,MATCH($HB98,$GA$85:$GA$109,0)),"")</f>
        <v>0</v>
      </c>
      <c r="HW98" s="133">
        <f t="shared" ref="HW98" si="2571">IFERROR(INDEX(GU$85:GU$109,MATCH($HB98,$GA$85:$GA$109,0)),"")</f>
        <v>0</v>
      </c>
      <c r="HX98" s="133">
        <f t="shared" ref="HX98" si="2572">IFERROR(INDEX(GV$85:GV$109,MATCH($HB98,$GA$85:$GA$109,0)),"")</f>
        <v>0</v>
      </c>
      <c r="HY98" s="133">
        <f t="shared" ref="HY98" si="2573">IFERROR(INDEX(GW$85:GW$109,MATCH($HB98,$GA$85:$GA$109,0)),"")</f>
        <v>0</v>
      </c>
      <c r="IA98" s="164"/>
    </row>
    <row r="99" spans="1:288" ht="15" customHeight="1" x14ac:dyDescent="0.25">
      <c r="A99" s="115">
        <v>97</v>
      </c>
      <c r="B99" s="115">
        <f t="shared" si="2007"/>
        <v>12672062</v>
      </c>
      <c r="C99" s="115" t="s">
        <v>68</v>
      </c>
      <c r="D99" s="100" t="str">
        <f t="shared" si="1865"/>
        <v>B</v>
      </c>
      <c r="E99" s="100">
        <f t="shared" si="1772"/>
        <v>93</v>
      </c>
      <c r="F99" s="100" t="str">
        <f t="shared" si="1773"/>
        <v>A1</v>
      </c>
      <c r="G99" s="100">
        <f t="shared" si="1701"/>
        <v>86</v>
      </c>
      <c r="H99" s="100" t="str">
        <f t="shared" si="1774"/>
        <v>B2</v>
      </c>
      <c r="I99" s="100" t="str">
        <f t="shared" si="1702"/>
        <v/>
      </c>
      <c r="J99" s="100" t="str">
        <f t="shared" si="1775"/>
        <v/>
      </c>
      <c r="K99" s="100" t="str">
        <f t="shared" si="1703"/>
        <v/>
      </c>
      <c r="L99" s="100" t="str">
        <f t="shared" si="1776"/>
        <v/>
      </c>
      <c r="M99" s="100">
        <f t="shared" si="1704"/>
        <v>79</v>
      </c>
      <c r="N99" s="100" t="str">
        <f t="shared" si="1777"/>
        <v>B1</v>
      </c>
      <c r="O99" s="100">
        <f t="shared" si="1705"/>
        <v>89</v>
      </c>
      <c r="P99" s="100" t="str">
        <f t="shared" si="1778"/>
        <v>B1</v>
      </c>
      <c r="Q99" s="100" t="str">
        <f t="shared" si="1706"/>
        <v/>
      </c>
      <c r="R99" s="100" t="str">
        <f t="shared" si="1779"/>
        <v/>
      </c>
      <c r="S99" s="100" t="str">
        <f t="shared" si="1707"/>
        <v/>
      </c>
      <c r="T99" s="100" t="str">
        <f t="shared" si="1780"/>
        <v/>
      </c>
      <c r="U99" s="100" t="str">
        <f t="shared" si="1708"/>
        <v/>
      </c>
      <c r="V99" s="100" t="str">
        <f t="shared" si="1781"/>
        <v/>
      </c>
      <c r="W99" s="100" t="str">
        <f t="shared" si="1709"/>
        <v/>
      </c>
      <c r="X99" s="100" t="str">
        <f t="shared" si="1782"/>
        <v/>
      </c>
      <c r="Y99" s="100" t="str">
        <f t="shared" si="1710"/>
        <v/>
      </c>
      <c r="Z99" s="100" t="str">
        <f t="shared" si="1783"/>
        <v/>
      </c>
      <c r="AA99" s="100">
        <f t="shared" si="1711"/>
        <v>79</v>
      </c>
      <c r="AB99" s="100" t="str">
        <f t="shared" si="1784"/>
        <v>B1</v>
      </c>
      <c r="AC99" s="100" t="str">
        <f t="shared" si="1712"/>
        <v/>
      </c>
      <c r="AD99" s="100" t="str">
        <f t="shared" si="1785"/>
        <v/>
      </c>
      <c r="AE99" s="100" t="str">
        <f t="shared" si="1713"/>
        <v/>
      </c>
      <c r="AF99" s="100" t="str">
        <f t="shared" si="1786"/>
        <v/>
      </c>
      <c r="AG99" s="100" t="str">
        <f t="shared" si="1714"/>
        <v/>
      </c>
      <c r="AH99" s="100" t="str">
        <f t="shared" si="1787"/>
        <v/>
      </c>
      <c r="AI99" s="100" t="str">
        <f t="shared" si="1715"/>
        <v/>
      </c>
      <c r="AJ99" s="100" t="str">
        <f t="shared" si="1788"/>
        <v/>
      </c>
      <c r="AK99" s="100" t="str">
        <f t="shared" si="1716"/>
        <v/>
      </c>
      <c r="AL99" s="100" t="str">
        <f t="shared" si="1789"/>
        <v/>
      </c>
      <c r="AM99" s="100" t="str">
        <f t="shared" si="1717"/>
        <v/>
      </c>
      <c r="AN99" s="100" t="str">
        <f t="shared" si="1790"/>
        <v/>
      </c>
      <c r="AO99" s="100" t="str">
        <f t="shared" si="1718"/>
        <v/>
      </c>
      <c r="AP99" s="100" t="str">
        <f t="shared" si="1791"/>
        <v/>
      </c>
      <c r="AQ99" s="100" t="str">
        <f t="shared" si="1719"/>
        <v/>
      </c>
      <c r="AR99" s="100" t="str">
        <f t="shared" si="1792"/>
        <v/>
      </c>
      <c r="AS99" s="100" t="str">
        <f t="shared" si="1720"/>
        <v/>
      </c>
      <c r="AT99" s="100" t="str">
        <f t="shared" si="1793"/>
        <v/>
      </c>
      <c r="AU99" s="100" t="str">
        <f t="shared" si="1721"/>
        <v/>
      </c>
      <c r="AV99" s="100" t="str">
        <f t="shared" si="1794"/>
        <v/>
      </c>
      <c r="AW99" s="100" t="str">
        <f t="shared" si="1722"/>
        <v/>
      </c>
      <c r="AX99" s="100" t="str">
        <f t="shared" si="1795"/>
        <v/>
      </c>
      <c r="AY99" s="100" t="str">
        <f t="shared" si="1723"/>
        <v/>
      </c>
      <c r="AZ99" s="100" t="str">
        <f t="shared" si="1796"/>
        <v/>
      </c>
      <c r="BA99" s="100" t="str">
        <f t="shared" si="1724"/>
        <v/>
      </c>
      <c r="BB99" s="100" t="str">
        <f t="shared" si="1797"/>
        <v/>
      </c>
      <c r="BC99" s="100">
        <f>IFERROR(INDEX('INPUT INF'!$F$3:$F$601,MATCH($B99,'INPUT INF'!$A$3:$A$601,FALSE)),"")</f>
        <v>0</v>
      </c>
      <c r="BD99" s="100">
        <f t="shared" si="1725"/>
        <v>0</v>
      </c>
      <c r="BE99" s="100" t="str">
        <f t="shared" si="1798"/>
        <v/>
      </c>
      <c r="BF99" s="100">
        <f t="shared" si="1799"/>
        <v>426</v>
      </c>
      <c r="BG99" s="115" t="str">
        <f t="shared" si="1800"/>
        <v>PASS</v>
      </c>
      <c r="BH99" s="115">
        <f>IF(AND('INPUT INF'!$O$1="X",BG99="PASS"),BF99,IF($BG99="","0",IF('INPUT INF'!$N$63="YES",$BF99,"")))</f>
        <v>426</v>
      </c>
      <c r="BI99" s="115">
        <f>IF($BG99="","0",IF('INPUT INF'!$O$64="YES",$BF99,"0"))</f>
        <v>426</v>
      </c>
      <c r="BJ99" s="115" t="str">
        <f>IF($BG99="","0",IF('INPUT INF'!$O$65="YES",$BF99,"0"))</f>
        <v>0</v>
      </c>
      <c r="BL99" s="116" t="str">
        <f t="shared" si="1801"/>
        <v/>
      </c>
      <c r="BM99" s="116" t="str">
        <f t="shared" si="1802"/>
        <v/>
      </c>
      <c r="BN99" s="116" t="str">
        <f t="shared" si="1802"/>
        <v/>
      </c>
      <c r="BR99" s="116" t="str">
        <f t="shared" si="1803"/>
        <v/>
      </c>
      <c r="BS99" s="116" t="str">
        <f t="shared" si="1804"/>
        <v/>
      </c>
      <c r="BT99" s="116" t="str">
        <f t="shared" si="1804"/>
        <v/>
      </c>
      <c r="BX99" s="116" t="str">
        <f t="shared" si="1805"/>
        <v/>
      </c>
      <c r="BY99" s="116" t="str">
        <f t="shared" si="1806"/>
        <v/>
      </c>
      <c r="BZ99" s="116" t="str">
        <f t="shared" si="1806"/>
        <v/>
      </c>
      <c r="CD99" s="116" t="str">
        <f t="shared" si="1807"/>
        <v/>
      </c>
      <c r="CE99" s="116" t="str">
        <f t="shared" si="1808"/>
        <v/>
      </c>
      <c r="CF99" s="116" t="str">
        <f t="shared" si="1809"/>
        <v/>
      </c>
      <c r="CJ99" s="116" t="str">
        <f t="shared" si="1810"/>
        <v/>
      </c>
      <c r="CK99" s="116" t="str">
        <f t="shared" si="1811"/>
        <v/>
      </c>
      <c r="CL99" s="116" t="str">
        <f t="shared" si="1812"/>
        <v/>
      </c>
      <c r="CP99" s="116" t="str">
        <f t="shared" si="1813"/>
        <v/>
      </c>
      <c r="CQ99" s="116" t="str">
        <f t="shared" si="1814"/>
        <v/>
      </c>
      <c r="CR99" s="116" t="str">
        <f t="shared" si="1815"/>
        <v/>
      </c>
      <c r="CX99" s="143"/>
      <c r="CY99" s="168"/>
      <c r="CZ99" s="169"/>
      <c r="DA99" s="169"/>
      <c r="DB99" s="168"/>
      <c r="DC99" s="168"/>
      <c r="DD99" s="168"/>
      <c r="DE99" s="168"/>
      <c r="DF99" s="135"/>
      <c r="DH99" s="115" t="str">
        <f t="shared" si="1816"/>
        <v/>
      </c>
      <c r="DI99" s="115" t="str">
        <f t="shared" si="1726"/>
        <v/>
      </c>
      <c r="DJ99" s="115" t="str">
        <f t="shared" si="1727"/>
        <v/>
      </c>
      <c r="DK99" s="115" t="str">
        <f t="shared" si="1728"/>
        <v/>
      </c>
      <c r="DL99" s="115" t="str">
        <f t="shared" si="1729"/>
        <v/>
      </c>
      <c r="DM99" s="115" t="str">
        <f t="shared" si="1730"/>
        <v/>
      </c>
      <c r="DN99" s="115" t="str">
        <f t="shared" si="1731"/>
        <v/>
      </c>
      <c r="DO99" s="115" t="str">
        <f t="shared" si="1732"/>
        <v/>
      </c>
      <c r="DP99" s="115" t="str">
        <f t="shared" si="1733"/>
        <v/>
      </c>
      <c r="DQ99" s="115" t="str">
        <f t="shared" si="1734"/>
        <v/>
      </c>
      <c r="DR99" s="115" t="str">
        <f t="shared" si="1735"/>
        <v/>
      </c>
      <c r="DS99" s="115" t="str">
        <f t="shared" si="1736"/>
        <v/>
      </c>
      <c r="DT99" s="115" t="str">
        <f t="shared" si="1737"/>
        <v/>
      </c>
      <c r="DU99" s="115" t="str">
        <f t="shared" si="1738"/>
        <v/>
      </c>
      <c r="DV99" s="115" t="str">
        <f t="shared" si="1739"/>
        <v/>
      </c>
      <c r="DW99" s="115" t="str">
        <f t="shared" si="1740"/>
        <v/>
      </c>
      <c r="DX99" s="115" t="str">
        <f t="shared" si="1741"/>
        <v/>
      </c>
      <c r="DY99" s="115" t="str">
        <f t="shared" si="1742"/>
        <v/>
      </c>
      <c r="DZ99" s="115" t="str">
        <f t="shared" si="1743"/>
        <v/>
      </c>
      <c r="EA99" s="115" t="str">
        <f t="shared" si="1744"/>
        <v/>
      </c>
      <c r="EB99" s="115" t="str">
        <f t="shared" si="1745"/>
        <v/>
      </c>
      <c r="EC99" s="115" t="str">
        <f t="shared" si="1746"/>
        <v/>
      </c>
      <c r="ED99" s="115" t="str">
        <f t="shared" si="1747"/>
        <v/>
      </c>
      <c r="EE99" s="115" t="str">
        <f t="shared" si="1748"/>
        <v/>
      </c>
      <c r="EF99" s="115" t="str">
        <f t="shared" si="1749"/>
        <v/>
      </c>
      <c r="EG99" s="115" t="str">
        <f t="shared" si="1817"/>
        <v/>
      </c>
      <c r="EH99" s="115" t="str">
        <f t="shared" si="1818"/>
        <v/>
      </c>
      <c r="EI99" s="115" t="str">
        <f t="shared" si="1819"/>
        <v/>
      </c>
      <c r="EJ99" s="115" t="str">
        <f t="shared" si="1820"/>
        <v/>
      </c>
      <c r="EK99" s="115" t="str">
        <f t="shared" si="1821"/>
        <v/>
      </c>
      <c r="EL99" s="115" t="str">
        <f t="shared" si="1822"/>
        <v/>
      </c>
      <c r="EM99" s="115" t="str">
        <f t="shared" si="1823"/>
        <v/>
      </c>
      <c r="EN99" s="115" t="str">
        <f t="shared" si="1824"/>
        <v/>
      </c>
      <c r="EO99" s="115" t="str">
        <f t="shared" si="1825"/>
        <v/>
      </c>
      <c r="EP99" s="115" t="str">
        <f t="shared" si="1826"/>
        <v/>
      </c>
      <c r="EQ99" s="115" t="str">
        <f t="shared" si="1827"/>
        <v/>
      </c>
      <c r="ER99" s="115" t="str">
        <f t="shared" si="1828"/>
        <v/>
      </c>
      <c r="ES99" s="115" t="str">
        <f t="shared" si="1829"/>
        <v/>
      </c>
      <c r="ET99" s="115" t="str">
        <f t="shared" si="1830"/>
        <v/>
      </c>
      <c r="EU99" s="115" t="str">
        <f t="shared" si="1831"/>
        <v/>
      </c>
      <c r="EV99" s="115" t="str">
        <f t="shared" si="1832"/>
        <v/>
      </c>
      <c r="EW99" s="115" t="str">
        <f t="shared" si="1833"/>
        <v/>
      </c>
      <c r="EX99" s="115" t="str">
        <f t="shared" si="1834"/>
        <v/>
      </c>
      <c r="EY99" s="115" t="str">
        <f t="shared" si="1835"/>
        <v/>
      </c>
      <c r="EZ99" s="115" t="str">
        <f t="shared" si="1836"/>
        <v/>
      </c>
      <c r="FA99" s="115" t="str">
        <f t="shared" si="1837"/>
        <v/>
      </c>
      <c r="FB99" s="115" t="str">
        <f t="shared" si="1838"/>
        <v/>
      </c>
      <c r="FC99" s="115" t="str">
        <f t="shared" si="1839"/>
        <v/>
      </c>
      <c r="FD99" s="115" t="str">
        <f t="shared" si="1840"/>
        <v/>
      </c>
      <c r="FE99" s="115" t="str">
        <f t="shared" si="1841"/>
        <v/>
      </c>
      <c r="FF99" s="115">
        <f t="shared" si="2487"/>
        <v>43</v>
      </c>
      <c r="FG99" s="115" t="str">
        <f>IFERROR(SMALL($DP$3:$DP$422,$A$9),"")</f>
        <v/>
      </c>
      <c r="FH99" s="115">
        <f t="shared" si="2488"/>
        <v>99</v>
      </c>
      <c r="FI99" s="115" t="str">
        <f t="shared" si="1842"/>
        <v/>
      </c>
      <c r="FJ99" s="115" t="str">
        <f t="shared" si="1843"/>
        <v/>
      </c>
      <c r="FU99" s="100">
        <v>41</v>
      </c>
      <c r="FV99" s="219" t="str">
        <f>IF('INPUT INF'!U8="","",'INPUT INF'!U8)</f>
        <v/>
      </c>
      <c r="FW99" s="219" t="str">
        <f>IF('INPUT INF'!V8="","",'INPUT INF'!V8)</f>
        <v/>
      </c>
      <c r="GA99" s="212" t="str">
        <f t="shared" si="2288"/>
        <v/>
      </c>
      <c r="GB99" s="140" t="str">
        <f t="shared" si="2289"/>
        <v/>
      </c>
      <c r="GC99" s="126">
        <f>COUNTIF($AG$213:$AG$282,"&gt;0")</f>
        <v>0</v>
      </c>
      <c r="GD99" s="148">
        <f t="shared" si="2290"/>
        <v>0</v>
      </c>
      <c r="GE99" s="148" t="str">
        <f t="shared" si="2258"/>
        <v/>
      </c>
      <c r="GF99" s="127">
        <f>COUNTIF($AH$213:$AH$282,GF$3)</f>
        <v>0</v>
      </c>
      <c r="GG99" s="127">
        <f t="shared" ref="GG99:GN99" si="2574">COUNTIF($AH$213:$AH$282,GG$3)</f>
        <v>0</v>
      </c>
      <c r="GH99" s="127">
        <f t="shared" si="2574"/>
        <v>0</v>
      </c>
      <c r="GI99" s="127">
        <f t="shared" si="2574"/>
        <v>0</v>
      </c>
      <c r="GJ99" s="127">
        <f t="shared" si="2574"/>
        <v>0</v>
      </c>
      <c r="GK99" s="127">
        <f t="shared" si="2574"/>
        <v>0</v>
      </c>
      <c r="GL99" s="127">
        <f t="shared" si="2574"/>
        <v>0</v>
      </c>
      <c r="GM99" s="127">
        <f t="shared" si="2574"/>
        <v>0</v>
      </c>
      <c r="GN99" s="127">
        <f t="shared" si="2574"/>
        <v>0</v>
      </c>
      <c r="GO99" s="126">
        <f t="shared" si="2292"/>
        <v>0</v>
      </c>
      <c r="GP99" s="126" t="e">
        <f t="shared" si="2293"/>
        <v>#DIV/0!</v>
      </c>
      <c r="GQ99" s="126">
        <f>COUNTIF($AG$213:$AG$282,"&lt;45")-GN99</f>
        <v>0</v>
      </c>
      <c r="GR99" s="126">
        <f>COUNTIF($AG$213:$AG$282,"&lt;60")-GQ99</f>
        <v>0</v>
      </c>
      <c r="GS99" s="126">
        <f>COUNTIF($AG$213:$AG$282,"&lt;75")-GQ99-GR99</f>
        <v>0</v>
      </c>
      <c r="GT99" s="126">
        <f>COUNTIF($AG$213:$AG$282,"&lt;90")-GQ99-GR99-GS99</f>
        <v>0</v>
      </c>
      <c r="GU99" s="126">
        <f>COUNTIF($AG$213:$AG$282,"&gt;89")</f>
        <v>0</v>
      </c>
      <c r="GV99" s="126">
        <f>COUNTIF($AG$213:$AG$282,GV3)</f>
        <v>0</v>
      </c>
      <c r="GW99" s="126">
        <f>COUNTIF($AG$213:$AG$282,GW3)</f>
        <v>0</v>
      </c>
      <c r="GY99" s="115">
        <v>96</v>
      </c>
      <c r="GZ99" s="120" t="str">
        <f>IF('INPUT INF'!R$17="YES",GY99,"")</f>
        <v/>
      </c>
      <c r="HA99" s="120">
        <f t="shared" si="2532"/>
        <v>0</v>
      </c>
      <c r="HB99" s="120" t="str">
        <f>IF(GZ99="","",'INPUT INF'!L$17)</f>
        <v/>
      </c>
      <c r="HC99" s="120" t="str">
        <f>'INPUT INF'!R$3</f>
        <v>E</v>
      </c>
      <c r="HD99" s="133" t="str">
        <f>IFERROR(INDEX(GB$112:GB$136,MATCH($HB99,$GA$112:$GA$136,0)),"")</f>
        <v/>
      </c>
      <c r="HE99" s="133">
        <f>IFERROR(INDEX(GC$112:GC$136,MATCH($HB99,$GA$112:$GA$136,0)),"")</f>
        <v>0</v>
      </c>
      <c r="HF99" s="133">
        <f t="shared" ref="HF99" si="2575">IFERROR(INDEX(GD$112:GD$136,MATCH($HB99,$GA$112:$GA$136,0)),"")</f>
        <v>0</v>
      </c>
      <c r="HG99" s="133" t="str">
        <f t="shared" ref="HG99" si="2576">IFERROR(INDEX(GE$112:GE$136,MATCH($HB99,$GA$112:$GA$136,0)),"")</f>
        <v/>
      </c>
      <c r="HH99" s="133">
        <f t="shared" ref="HH99" si="2577">IFERROR(INDEX(GF$112:GF$136,MATCH($HB99,$GA$112:$GA$136,0)),"")</f>
        <v>0</v>
      </c>
      <c r="HI99" s="133">
        <f t="shared" ref="HI99" si="2578">IFERROR(INDEX(GG$112:GG$136,MATCH($HB99,$GA$112:$GA$136,0)),"")</f>
        <v>0</v>
      </c>
      <c r="HJ99" s="133">
        <f t="shared" ref="HJ99" si="2579">IFERROR(INDEX(GH$112:GH$136,MATCH($HB99,$GA$112:$GA$136,0)),"")</f>
        <v>0</v>
      </c>
      <c r="HK99" s="133">
        <f t="shared" ref="HK99" si="2580">IFERROR(INDEX(GI$112:GI$136,MATCH($HB99,$GA$112:$GA$136,0)),"")</f>
        <v>0</v>
      </c>
      <c r="HL99" s="133">
        <f t="shared" ref="HL99" si="2581">IFERROR(INDEX(GJ$112:GJ$136,MATCH($HB99,$GA$112:$GA$136,0)),"")</f>
        <v>0</v>
      </c>
      <c r="HM99" s="133">
        <f t="shared" ref="HM99" si="2582">IFERROR(INDEX(GK$112:GK$136,MATCH($HB99,$GA$112:$GA$136,0)),"")</f>
        <v>0</v>
      </c>
      <c r="HN99" s="133">
        <f t="shared" ref="HN99" si="2583">IFERROR(INDEX(GL$112:GL$136,MATCH($HB99,$GA$112:$GA$136,0)),"")</f>
        <v>0</v>
      </c>
      <c r="HO99" s="133">
        <f t="shared" ref="HO99" si="2584">IFERROR(INDEX(GM$112:GM$136,MATCH($HB99,$GA$112:$GA$136,0)),"")</f>
        <v>0</v>
      </c>
      <c r="HP99" s="133">
        <f t="shared" ref="HP99" si="2585">IFERROR(INDEX(GN$112:GN$136,MATCH($HB99,$GA$112:$GA$136,0)),"")</f>
        <v>0</v>
      </c>
      <c r="HQ99" s="133">
        <f t="shared" ref="HQ99" si="2586">IFERROR(INDEX(GO$112:GO$136,MATCH($HB99,$GA$112:$GA$136,0)),"")</f>
        <v>0</v>
      </c>
      <c r="HR99" s="133" t="str">
        <f t="shared" ref="HR99" si="2587">IFERROR(INDEX(GP$112:GP$136,MATCH($HB99,$GA$112:$GA$136,0)),"")</f>
        <v/>
      </c>
      <c r="HS99" s="133">
        <f t="shared" ref="HS99" si="2588">IFERROR(INDEX(GQ$112:GQ$136,MATCH($HB99,$GA$112:$GA$136,0)),"")</f>
        <v>0</v>
      </c>
      <c r="HT99" s="133">
        <f t="shared" ref="HT99" si="2589">IFERROR(INDEX(GR$112:GR$136,MATCH($HB99,$GA$112:$GA$136,0)),"")</f>
        <v>0</v>
      </c>
      <c r="HU99" s="133">
        <f t="shared" ref="HU99" si="2590">IFERROR(INDEX(GS$112:GS$136,MATCH($HB99,$GA$112:$GA$136,0)),"")</f>
        <v>0</v>
      </c>
      <c r="HV99" s="133">
        <f t="shared" ref="HV99" si="2591">IFERROR(INDEX(GT$112:GT$136,MATCH($HB99,$GA$112:$GA$136,0)),"")</f>
        <v>0</v>
      </c>
      <c r="HW99" s="133">
        <f t="shared" ref="HW99" si="2592">IFERROR(INDEX(GU$112:GU$136,MATCH($HB99,$GA$112:$GA$136,0)),"")</f>
        <v>0</v>
      </c>
      <c r="HX99" s="133">
        <f t="shared" ref="HX99" si="2593">IFERROR(INDEX(GV$112:GV$136,MATCH($HB99,$GA$112:$GA$136,0)),"")</f>
        <v>0</v>
      </c>
      <c r="HY99" s="133">
        <f t="shared" ref="HY99" si="2594">IFERROR(INDEX(GW$112:GW$136,MATCH($HB99,$GA$112:$GA$136,0)),"")</f>
        <v>0</v>
      </c>
      <c r="IA99" s="164"/>
    </row>
    <row r="100" spans="1:288" ht="15" customHeight="1" x14ac:dyDescent="0.25">
      <c r="A100" s="115">
        <v>98</v>
      </c>
      <c r="B100" s="115">
        <f t="shared" si="2007"/>
        <v>12672063</v>
      </c>
      <c r="C100" s="115" t="s">
        <v>68</v>
      </c>
      <c r="D100" s="100" t="str">
        <f t="shared" si="1865"/>
        <v>B</v>
      </c>
      <c r="E100" s="100">
        <f t="shared" si="1772"/>
        <v>79</v>
      </c>
      <c r="F100" s="100" t="str">
        <f t="shared" si="1773"/>
        <v>B2</v>
      </c>
      <c r="G100" s="100">
        <f t="shared" si="1701"/>
        <v>65</v>
      </c>
      <c r="H100" s="100" t="str">
        <f t="shared" si="1774"/>
        <v>D1</v>
      </c>
      <c r="I100" s="100" t="str">
        <f t="shared" si="1702"/>
        <v/>
      </c>
      <c r="J100" s="100" t="str">
        <f t="shared" si="1775"/>
        <v/>
      </c>
      <c r="K100" s="100" t="str">
        <f t="shared" si="1703"/>
        <v/>
      </c>
      <c r="L100" s="100" t="str">
        <f t="shared" si="1776"/>
        <v/>
      </c>
      <c r="M100" s="100">
        <f t="shared" si="1704"/>
        <v>61</v>
      </c>
      <c r="N100" s="100" t="str">
        <f t="shared" si="1777"/>
        <v>C1</v>
      </c>
      <c r="O100" s="100">
        <f t="shared" si="1705"/>
        <v>71</v>
      </c>
      <c r="P100" s="100" t="str">
        <f t="shared" si="1778"/>
        <v>C2</v>
      </c>
      <c r="Q100" s="100" t="str">
        <f t="shared" si="1706"/>
        <v/>
      </c>
      <c r="R100" s="100" t="str">
        <f t="shared" si="1779"/>
        <v/>
      </c>
      <c r="S100" s="100" t="str">
        <f t="shared" si="1707"/>
        <v/>
      </c>
      <c r="T100" s="100" t="str">
        <f t="shared" si="1780"/>
        <v/>
      </c>
      <c r="U100" s="100" t="str">
        <f t="shared" si="1708"/>
        <v/>
      </c>
      <c r="V100" s="100" t="str">
        <f t="shared" si="1781"/>
        <v/>
      </c>
      <c r="W100" s="100" t="str">
        <f t="shared" si="1709"/>
        <v/>
      </c>
      <c r="X100" s="100" t="str">
        <f t="shared" si="1782"/>
        <v/>
      </c>
      <c r="Y100" s="100" t="str">
        <f t="shared" si="1710"/>
        <v/>
      </c>
      <c r="Z100" s="100" t="str">
        <f t="shared" si="1783"/>
        <v/>
      </c>
      <c r="AA100" s="100">
        <f t="shared" si="1711"/>
        <v>57</v>
      </c>
      <c r="AB100" s="100" t="str">
        <f t="shared" si="1784"/>
        <v>D1</v>
      </c>
      <c r="AC100" s="100" t="str">
        <f t="shared" si="1712"/>
        <v/>
      </c>
      <c r="AD100" s="100" t="str">
        <f t="shared" si="1785"/>
        <v/>
      </c>
      <c r="AE100" s="100" t="str">
        <f t="shared" si="1713"/>
        <v/>
      </c>
      <c r="AF100" s="100" t="str">
        <f t="shared" si="1786"/>
        <v/>
      </c>
      <c r="AG100" s="100" t="str">
        <f t="shared" si="1714"/>
        <v/>
      </c>
      <c r="AH100" s="100" t="str">
        <f t="shared" si="1787"/>
        <v/>
      </c>
      <c r="AI100" s="100" t="str">
        <f t="shared" si="1715"/>
        <v/>
      </c>
      <c r="AJ100" s="100" t="str">
        <f t="shared" si="1788"/>
        <v/>
      </c>
      <c r="AK100" s="100" t="str">
        <f t="shared" si="1716"/>
        <v/>
      </c>
      <c r="AL100" s="100" t="str">
        <f t="shared" si="1789"/>
        <v/>
      </c>
      <c r="AM100" s="100" t="str">
        <f t="shared" si="1717"/>
        <v/>
      </c>
      <c r="AN100" s="100" t="str">
        <f t="shared" si="1790"/>
        <v/>
      </c>
      <c r="AO100" s="100" t="str">
        <f t="shared" si="1718"/>
        <v/>
      </c>
      <c r="AP100" s="100" t="str">
        <f t="shared" si="1791"/>
        <v/>
      </c>
      <c r="AQ100" s="100" t="str">
        <f t="shared" si="1719"/>
        <v/>
      </c>
      <c r="AR100" s="100" t="str">
        <f t="shared" si="1792"/>
        <v/>
      </c>
      <c r="AS100" s="100" t="str">
        <f t="shared" si="1720"/>
        <v/>
      </c>
      <c r="AT100" s="100" t="str">
        <f t="shared" si="1793"/>
        <v/>
      </c>
      <c r="AU100" s="100" t="str">
        <f t="shared" si="1721"/>
        <v/>
      </c>
      <c r="AV100" s="100" t="str">
        <f t="shared" si="1794"/>
        <v/>
      </c>
      <c r="AW100" s="100" t="str">
        <f t="shared" si="1722"/>
        <v/>
      </c>
      <c r="AX100" s="100" t="str">
        <f t="shared" si="1795"/>
        <v/>
      </c>
      <c r="AY100" s="100" t="str">
        <f t="shared" si="1723"/>
        <v/>
      </c>
      <c r="AZ100" s="100" t="str">
        <f t="shared" si="1796"/>
        <v/>
      </c>
      <c r="BA100" s="100" t="str">
        <f t="shared" si="1724"/>
        <v/>
      </c>
      <c r="BB100" s="100" t="str">
        <f t="shared" si="1797"/>
        <v/>
      </c>
      <c r="BC100" s="100">
        <f>IFERROR(INDEX('INPUT INF'!$F$3:$F$601,MATCH($B100,'INPUT INF'!$A$3:$A$601,FALSE)),"")</f>
        <v>0</v>
      </c>
      <c r="BD100" s="100">
        <f t="shared" si="1725"/>
        <v>0</v>
      </c>
      <c r="BE100" s="100" t="str">
        <f t="shared" si="1798"/>
        <v/>
      </c>
      <c r="BF100" s="100">
        <f t="shared" si="1799"/>
        <v>333</v>
      </c>
      <c r="BG100" s="115" t="str">
        <f t="shared" si="1800"/>
        <v>PASS</v>
      </c>
      <c r="BH100" s="115">
        <f>IF(AND('INPUT INF'!$O$1="X",BG100="PASS"),BF100,IF($BG100="","0",IF('INPUT INF'!$N$63="YES",$BF100,"")))</f>
        <v>333</v>
      </c>
      <c r="BI100" s="115">
        <f>IF($BG100="","0",IF('INPUT INF'!$O$64="YES",$BF100,"0"))</f>
        <v>333</v>
      </c>
      <c r="BJ100" s="115" t="str">
        <f>IF($BG100="","0",IF('INPUT INF'!$O$65="YES",$BF100,"0"))</f>
        <v>0</v>
      </c>
      <c r="BL100" s="116" t="str">
        <f t="shared" si="1801"/>
        <v/>
      </c>
      <c r="BM100" s="116" t="str">
        <f t="shared" si="1802"/>
        <v/>
      </c>
      <c r="BN100" s="116" t="str">
        <f t="shared" si="1802"/>
        <v/>
      </c>
      <c r="BR100" s="116" t="str">
        <f t="shared" si="1803"/>
        <v/>
      </c>
      <c r="BS100" s="116" t="str">
        <f t="shared" si="1804"/>
        <v/>
      </c>
      <c r="BT100" s="116" t="str">
        <f t="shared" si="1804"/>
        <v/>
      </c>
      <c r="BX100" s="116" t="str">
        <f t="shared" si="1805"/>
        <v/>
      </c>
      <c r="BY100" s="116" t="str">
        <f t="shared" si="1806"/>
        <v/>
      </c>
      <c r="BZ100" s="116" t="str">
        <f t="shared" si="1806"/>
        <v/>
      </c>
      <c r="CD100" s="116" t="str">
        <f t="shared" si="1807"/>
        <v/>
      </c>
      <c r="CE100" s="116" t="str">
        <f t="shared" si="1808"/>
        <v/>
      </c>
      <c r="CF100" s="116" t="str">
        <f t="shared" si="1809"/>
        <v/>
      </c>
      <c r="CJ100" s="116" t="str">
        <f t="shared" si="1810"/>
        <v/>
      </c>
      <c r="CK100" s="116" t="str">
        <f t="shared" si="1811"/>
        <v/>
      </c>
      <c r="CL100" s="116" t="str">
        <f t="shared" si="1812"/>
        <v/>
      </c>
      <c r="CP100" s="116" t="str">
        <f t="shared" si="1813"/>
        <v/>
      </c>
      <c r="CQ100" s="116" t="str">
        <f t="shared" si="1814"/>
        <v/>
      </c>
      <c r="CR100" s="116" t="str">
        <f t="shared" si="1815"/>
        <v/>
      </c>
      <c r="CX100" s="143"/>
      <c r="CY100" s="168"/>
      <c r="CZ100" s="169"/>
      <c r="DA100" s="169"/>
      <c r="DB100" s="168"/>
      <c r="DC100" s="168"/>
      <c r="DD100" s="168"/>
      <c r="DE100" s="168"/>
      <c r="DF100" s="135"/>
      <c r="DH100" s="115" t="str">
        <f t="shared" si="1816"/>
        <v/>
      </c>
      <c r="DI100" s="115" t="str">
        <f t="shared" si="1726"/>
        <v/>
      </c>
      <c r="DJ100" s="115" t="str">
        <f t="shared" si="1727"/>
        <v/>
      </c>
      <c r="DK100" s="115" t="str">
        <f t="shared" si="1728"/>
        <v/>
      </c>
      <c r="DL100" s="115" t="str">
        <f t="shared" si="1729"/>
        <v/>
      </c>
      <c r="DM100" s="115" t="str">
        <f t="shared" si="1730"/>
        <v/>
      </c>
      <c r="DN100" s="115" t="str">
        <f t="shared" si="1731"/>
        <v/>
      </c>
      <c r="DO100" s="115" t="str">
        <f t="shared" si="1732"/>
        <v/>
      </c>
      <c r="DP100" s="115" t="str">
        <f t="shared" si="1733"/>
        <v/>
      </c>
      <c r="DQ100" s="115" t="str">
        <f t="shared" si="1734"/>
        <v/>
      </c>
      <c r="DR100" s="115" t="str">
        <f t="shared" si="1735"/>
        <v/>
      </c>
      <c r="DS100" s="115" t="str">
        <f t="shared" si="1736"/>
        <v/>
      </c>
      <c r="DT100" s="115" t="str">
        <f t="shared" si="1737"/>
        <v/>
      </c>
      <c r="DU100" s="115" t="str">
        <f t="shared" si="1738"/>
        <v/>
      </c>
      <c r="DV100" s="115" t="str">
        <f t="shared" si="1739"/>
        <v/>
      </c>
      <c r="DW100" s="115" t="str">
        <f t="shared" si="1740"/>
        <v/>
      </c>
      <c r="DX100" s="115" t="str">
        <f t="shared" si="1741"/>
        <v/>
      </c>
      <c r="DY100" s="115" t="str">
        <f t="shared" si="1742"/>
        <v/>
      </c>
      <c r="DZ100" s="115" t="str">
        <f t="shared" si="1743"/>
        <v/>
      </c>
      <c r="EA100" s="115" t="str">
        <f t="shared" si="1744"/>
        <v/>
      </c>
      <c r="EB100" s="115" t="str">
        <f t="shared" si="1745"/>
        <v/>
      </c>
      <c r="EC100" s="115" t="str">
        <f t="shared" si="1746"/>
        <v/>
      </c>
      <c r="ED100" s="115" t="str">
        <f t="shared" si="1747"/>
        <v/>
      </c>
      <c r="EE100" s="115" t="str">
        <f t="shared" si="1748"/>
        <v/>
      </c>
      <c r="EF100" s="115" t="str">
        <f t="shared" si="1749"/>
        <v/>
      </c>
      <c r="EG100" s="115" t="str">
        <f t="shared" si="1817"/>
        <v/>
      </c>
      <c r="EH100" s="115" t="str">
        <f t="shared" si="1818"/>
        <v/>
      </c>
      <c r="EI100" s="115" t="str">
        <f t="shared" si="1819"/>
        <v/>
      </c>
      <c r="EJ100" s="115" t="str">
        <f t="shared" si="1820"/>
        <v/>
      </c>
      <c r="EK100" s="115" t="str">
        <f t="shared" si="1821"/>
        <v/>
      </c>
      <c r="EL100" s="115" t="str">
        <f t="shared" si="1822"/>
        <v/>
      </c>
      <c r="EM100" s="115" t="str">
        <f t="shared" si="1823"/>
        <v/>
      </c>
      <c r="EN100" s="115" t="str">
        <f t="shared" si="1824"/>
        <v/>
      </c>
      <c r="EO100" s="115" t="str">
        <f t="shared" si="1825"/>
        <v/>
      </c>
      <c r="EP100" s="115" t="str">
        <f t="shared" si="1826"/>
        <v/>
      </c>
      <c r="EQ100" s="115" t="str">
        <f t="shared" si="1827"/>
        <v/>
      </c>
      <c r="ER100" s="115" t="str">
        <f t="shared" si="1828"/>
        <v/>
      </c>
      <c r="ES100" s="115" t="str">
        <f t="shared" si="1829"/>
        <v/>
      </c>
      <c r="ET100" s="115" t="str">
        <f t="shared" si="1830"/>
        <v/>
      </c>
      <c r="EU100" s="115" t="str">
        <f t="shared" si="1831"/>
        <v/>
      </c>
      <c r="EV100" s="115" t="str">
        <f t="shared" si="1832"/>
        <v/>
      </c>
      <c r="EW100" s="115" t="str">
        <f t="shared" si="1833"/>
        <v/>
      </c>
      <c r="EX100" s="115" t="str">
        <f t="shared" si="1834"/>
        <v/>
      </c>
      <c r="EY100" s="115" t="str">
        <f t="shared" si="1835"/>
        <v/>
      </c>
      <c r="EZ100" s="115" t="str">
        <f t="shared" si="1836"/>
        <v/>
      </c>
      <c r="FA100" s="115" t="str">
        <f t="shared" si="1837"/>
        <v/>
      </c>
      <c r="FB100" s="115" t="str">
        <f t="shared" si="1838"/>
        <v/>
      </c>
      <c r="FC100" s="115" t="str">
        <f t="shared" si="1839"/>
        <v/>
      </c>
      <c r="FD100" s="115" t="str">
        <f t="shared" si="1840"/>
        <v/>
      </c>
      <c r="FE100" s="115" t="str">
        <f t="shared" si="1841"/>
        <v/>
      </c>
      <c r="FF100" s="115">
        <f t="shared" si="2487"/>
        <v>43</v>
      </c>
      <c r="FG100" s="115" t="str">
        <f>IFERROR(SMALL($DP$3:$DP$422,$A$10),"")</f>
        <v/>
      </c>
      <c r="FH100" s="115">
        <f t="shared" si="2488"/>
        <v>99</v>
      </c>
      <c r="FI100" s="115" t="str">
        <f t="shared" si="1842"/>
        <v/>
      </c>
      <c r="FJ100" s="115" t="str">
        <f t="shared" si="1843"/>
        <v/>
      </c>
      <c r="GA100" s="212" t="str">
        <f t="shared" si="2288"/>
        <v/>
      </c>
      <c r="GB100" s="140" t="str">
        <f t="shared" si="2289"/>
        <v/>
      </c>
      <c r="GC100" s="126">
        <f>COUNTIF($AI$213:$AI$282,"&gt;0")</f>
        <v>0</v>
      </c>
      <c r="GD100" s="148">
        <f t="shared" si="2290"/>
        <v>0</v>
      </c>
      <c r="GE100" s="148" t="str">
        <f t="shared" si="2258"/>
        <v/>
      </c>
      <c r="GF100" s="127">
        <f>COUNTIF($AJ$213:$AJ$282,GF$3)</f>
        <v>0</v>
      </c>
      <c r="GG100" s="127">
        <f t="shared" ref="GG100:GN100" si="2595">COUNTIF($AJ$213:$AJ$282,GG$3)</f>
        <v>0</v>
      </c>
      <c r="GH100" s="127">
        <f t="shared" si="2595"/>
        <v>0</v>
      </c>
      <c r="GI100" s="127">
        <f t="shared" si="2595"/>
        <v>0</v>
      </c>
      <c r="GJ100" s="127">
        <f t="shared" si="2595"/>
        <v>0</v>
      </c>
      <c r="GK100" s="127">
        <f t="shared" si="2595"/>
        <v>0</v>
      </c>
      <c r="GL100" s="127">
        <f t="shared" si="2595"/>
        <v>0</v>
      </c>
      <c r="GM100" s="127">
        <f t="shared" si="2595"/>
        <v>0</v>
      </c>
      <c r="GN100" s="127">
        <f t="shared" si="2595"/>
        <v>0</v>
      </c>
      <c r="GO100" s="126">
        <f t="shared" si="2292"/>
        <v>0</v>
      </c>
      <c r="GP100" s="126" t="e">
        <f t="shared" si="2293"/>
        <v>#DIV/0!</v>
      </c>
      <c r="GQ100" s="126">
        <f>COUNTIF($AI$213:$AI$282,"&lt;45")-GN100</f>
        <v>0</v>
      </c>
      <c r="GR100" s="126">
        <f>COUNTIF($AI$213:$AI$282,"&lt;60")-GQ100</f>
        <v>0</v>
      </c>
      <c r="GS100" s="126">
        <f>COUNTIF($AI$213:$AI$282,"&lt;75")-GQ100-GR100</f>
        <v>0</v>
      </c>
      <c r="GT100" s="126">
        <f>COUNTIF($AI$213:$AI$282,"&lt;90")-GQ100-GR100-GS100</f>
        <v>0</v>
      </c>
      <c r="GU100" s="126">
        <f>COUNTIF($AI$213:$AI$282,"&gt;89")</f>
        <v>0</v>
      </c>
      <c r="GV100" s="126">
        <f>COUNTIF($AI$213:$AI$282,GV3)</f>
        <v>0</v>
      </c>
      <c r="GW100" s="126">
        <f>COUNTIF($AI$213:$AI$282,GW3)</f>
        <v>0</v>
      </c>
      <c r="GY100" s="115">
        <v>97</v>
      </c>
      <c r="GZ100" s="120" t="str">
        <f>IF('INPUT INF'!S$17="YES",GY100,"")</f>
        <v/>
      </c>
      <c r="HA100" s="120">
        <f t="shared" si="2532"/>
        <v>0</v>
      </c>
      <c r="HB100" s="120" t="str">
        <f>IF(GZ100="","",'INPUT INF'!L$17)</f>
        <v/>
      </c>
      <c r="HC100" s="120">
        <f>'INPUT INF'!S$3</f>
        <v>0</v>
      </c>
      <c r="HD100" s="133" t="str">
        <f t="shared" ref="HD100:HD101" si="2596">IFERROR(INDEX(GB$112:GB$136,MATCH($HB100,$GA$112:$GA$136,0)),"")</f>
        <v/>
      </c>
      <c r="HE100" s="133">
        <f>IFERROR(INDEX(GC$139:GC$163,MATCH($HB100,$GA$139:$GA$163,0)),"")</f>
        <v>0</v>
      </c>
      <c r="HF100" s="133">
        <f t="shared" ref="HF100" si="2597">IFERROR(INDEX(GD$139:GD$163,MATCH($HB100,$GA$139:$GA$163,0)),"")</f>
        <v>0</v>
      </c>
      <c r="HG100" s="133" t="str">
        <f t="shared" ref="HG100" si="2598">IFERROR(INDEX(GE$139:GE$163,MATCH($HB100,$GA$139:$GA$163,0)),"")</f>
        <v/>
      </c>
      <c r="HH100" s="133">
        <f t="shared" ref="HH100" si="2599">IFERROR(INDEX(GF$139:GF$163,MATCH($HB100,$GA$139:$GA$163,0)),"")</f>
        <v>0</v>
      </c>
      <c r="HI100" s="133">
        <f t="shared" ref="HI100" si="2600">IFERROR(INDEX(GG$139:GG$163,MATCH($HB100,$GA$139:$GA$163,0)),"")</f>
        <v>0</v>
      </c>
      <c r="HJ100" s="133">
        <f t="shared" ref="HJ100" si="2601">IFERROR(INDEX(GH$139:GH$163,MATCH($HB100,$GA$139:$GA$163,0)),"")</f>
        <v>0</v>
      </c>
      <c r="HK100" s="133">
        <f t="shared" ref="HK100" si="2602">IFERROR(INDEX(GI$139:GI$163,MATCH($HB100,$GA$139:$GA$163,0)),"")</f>
        <v>0</v>
      </c>
      <c r="HL100" s="133">
        <f t="shared" ref="HL100" si="2603">IFERROR(INDEX(GJ$139:GJ$163,MATCH($HB100,$GA$139:$GA$163,0)),"")</f>
        <v>0</v>
      </c>
      <c r="HM100" s="133">
        <f t="shared" ref="HM100" si="2604">IFERROR(INDEX(GK$139:GK$163,MATCH($HB100,$GA$139:$GA$163,0)),"")</f>
        <v>0</v>
      </c>
      <c r="HN100" s="133">
        <f t="shared" ref="HN100" si="2605">IFERROR(INDEX(GL$139:GL$163,MATCH($HB100,$GA$139:$GA$163,0)),"")</f>
        <v>0</v>
      </c>
      <c r="HO100" s="133">
        <f t="shared" ref="HO100" si="2606">IFERROR(INDEX(GM$139:GM$163,MATCH($HB100,$GA$139:$GA$163,0)),"")</f>
        <v>0</v>
      </c>
      <c r="HP100" s="133">
        <f t="shared" ref="HP100" si="2607">IFERROR(INDEX(GN$139:GN$163,MATCH($HB100,$GA$139:$GA$163,0)),"")</f>
        <v>0</v>
      </c>
      <c r="HQ100" s="133">
        <f t="shared" ref="HQ100" si="2608">IFERROR(INDEX(GO$139:GO$163,MATCH($HB100,$GA$139:$GA$163,0)),"")</f>
        <v>0</v>
      </c>
      <c r="HR100" s="133" t="str">
        <f t="shared" ref="HR100" si="2609">IFERROR(INDEX(GP$139:GP$163,MATCH($HB100,$GA$139:$GA$163,0)),"")</f>
        <v/>
      </c>
      <c r="HS100" s="133">
        <f t="shared" ref="HS100" si="2610">IFERROR(INDEX(GQ$139:GQ$163,MATCH($HB100,$GA$139:$GA$163,0)),"")</f>
        <v>0</v>
      </c>
      <c r="HT100" s="133">
        <f t="shared" ref="HT100" si="2611">IFERROR(INDEX(GR$139:GR$163,MATCH($HB100,$GA$139:$GA$163,0)),"")</f>
        <v>0</v>
      </c>
      <c r="HU100" s="133">
        <f t="shared" ref="HU100" si="2612">IFERROR(INDEX(GS$139:GS$163,MATCH($HB100,$GA$139:$GA$163,0)),"")</f>
        <v>0</v>
      </c>
      <c r="HV100" s="133">
        <f t="shared" ref="HV100" si="2613">IFERROR(INDEX(GT$139:GT$163,MATCH($HB100,$GA$139:$GA$163,0)),"")</f>
        <v>0</v>
      </c>
      <c r="HW100" s="133">
        <f t="shared" ref="HW100" si="2614">IFERROR(INDEX(GU$139:GU$163,MATCH($HB100,$GA$139:$GA$163,0)),"")</f>
        <v>0</v>
      </c>
      <c r="HX100" s="133">
        <f t="shared" ref="HX100" si="2615">IFERROR(INDEX(GV$139:GV$163,MATCH($HB100,$GA$139:$GA$163,0)),"")</f>
        <v>0</v>
      </c>
      <c r="HY100" s="133">
        <f t="shared" ref="HY100" si="2616">IFERROR(INDEX(GW$139:GW$163,MATCH($HB100,$GA$139:$GA$163,0)),"")</f>
        <v>0</v>
      </c>
      <c r="IA100" s="164"/>
    </row>
    <row r="101" spans="1:288" ht="15" customHeight="1" x14ac:dyDescent="0.25">
      <c r="A101" s="115">
        <v>99</v>
      </c>
      <c r="B101" s="115">
        <f t="shared" si="2007"/>
        <v>12672064</v>
      </c>
      <c r="C101" s="115" t="s">
        <v>68</v>
      </c>
      <c r="D101" s="100" t="str">
        <f t="shared" si="1865"/>
        <v>B</v>
      </c>
      <c r="E101" s="100">
        <f t="shared" si="1772"/>
        <v>79</v>
      </c>
      <c r="F101" s="100" t="str">
        <f t="shared" si="1773"/>
        <v>B2</v>
      </c>
      <c r="G101" s="100">
        <f t="shared" si="1701"/>
        <v>59</v>
      </c>
      <c r="H101" s="100" t="str">
        <f t="shared" si="1774"/>
        <v>D2</v>
      </c>
      <c r="I101" s="100" t="str">
        <f t="shared" si="1702"/>
        <v/>
      </c>
      <c r="J101" s="100" t="str">
        <f t="shared" si="1775"/>
        <v/>
      </c>
      <c r="K101" s="100" t="str">
        <f t="shared" si="1703"/>
        <v/>
      </c>
      <c r="L101" s="100" t="str">
        <f t="shared" si="1776"/>
        <v/>
      </c>
      <c r="M101" s="100">
        <f t="shared" si="1704"/>
        <v>61</v>
      </c>
      <c r="N101" s="100" t="str">
        <f t="shared" si="1777"/>
        <v>C1</v>
      </c>
      <c r="O101" s="100">
        <f t="shared" si="1705"/>
        <v>63</v>
      </c>
      <c r="P101" s="100" t="str">
        <f t="shared" si="1778"/>
        <v>D1</v>
      </c>
      <c r="Q101" s="100" t="str">
        <f t="shared" si="1706"/>
        <v/>
      </c>
      <c r="R101" s="100" t="str">
        <f t="shared" si="1779"/>
        <v/>
      </c>
      <c r="S101" s="100" t="str">
        <f t="shared" si="1707"/>
        <v/>
      </c>
      <c r="T101" s="100" t="str">
        <f t="shared" si="1780"/>
        <v/>
      </c>
      <c r="U101" s="100" t="str">
        <f t="shared" si="1708"/>
        <v/>
      </c>
      <c r="V101" s="100" t="str">
        <f t="shared" si="1781"/>
        <v/>
      </c>
      <c r="W101" s="100" t="str">
        <f t="shared" si="1709"/>
        <v/>
      </c>
      <c r="X101" s="100" t="str">
        <f t="shared" si="1782"/>
        <v/>
      </c>
      <c r="Y101" s="100" t="str">
        <f t="shared" si="1710"/>
        <v/>
      </c>
      <c r="Z101" s="100" t="str">
        <f t="shared" si="1783"/>
        <v/>
      </c>
      <c r="AA101" s="100">
        <f t="shared" si="1711"/>
        <v>55</v>
      </c>
      <c r="AB101" s="100" t="str">
        <f t="shared" si="1784"/>
        <v>D1</v>
      </c>
      <c r="AC101" s="100" t="str">
        <f t="shared" si="1712"/>
        <v/>
      </c>
      <c r="AD101" s="100" t="str">
        <f t="shared" si="1785"/>
        <v/>
      </c>
      <c r="AE101" s="100" t="str">
        <f t="shared" si="1713"/>
        <v/>
      </c>
      <c r="AF101" s="100" t="str">
        <f t="shared" si="1786"/>
        <v/>
      </c>
      <c r="AG101" s="100" t="str">
        <f t="shared" si="1714"/>
        <v/>
      </c>
      <c r="AH101" s="100" t="str">
        <f t="shared" si="1787"/>
        <v/>
      </c>
      <c r="AI101" s="100" t="str">
        <f t="shared" si="1715"/>
        <v/>
      </c>
      <c r="AJ101" s="100" t="str">
        <f t="shared" si="1788"/>
        <v/>
      </c>
      <c r="AK101" s="100" t="str">
        <f t="shared" si="1716"/>
        <v/>
      </c>
      <c r="AL101" s="100" t="str">
        <f t="shared" si="1789"/>
        <v/>
      </c>
      <c r="AM101" s="100" t="str">
        <f t="shared" si="1717"/>
        <v/>
      </c>
      <c r="AN101" s="100" t="str">
        <f t="shared" si="1790"/>
        <v/>
      </c>
      <c r="AO101" s="100" t="str">
        <f t="shared" si="1718"/>
        <v/>
      </c>
      <c r="AP101" s="100" t="str">
        <f t="shared" si="1791"/>
        <v/>
      </c>
      <c r="AQ101" s="100" t="str">
        <f t="shared" si="1719"/>
        <v/>
      </c>
      <c r="AR101" s="100" t="str">
        <f t="shared" si="1792"/>
        <v/>
      </c>
      <c r="AS101" s="100" t="str">
        <f t="shared" si="1720"/>
        <v/>
      </c>
      <c r="AT101" s="100" t="str">
        <f t="shared" si="1793"/>
        <v/>
      </c>
      <c r="AU101" s="100" t="str">
        <f t="shared" si="1721"/>
        <v/>
      </c>
      <c r="AV101" s="100" t="str">
        <f t="shared" si="1794"/>
        <v/>
      </c>
      <c r="AW101" s="100" t="str">
        <f t="shared" si="1722"/>
        <v/>
      </c>
      <c r="AX101" s="100" t="str">
        <f t="shared" si="1795"/>
        <v/>
      </c>
      <c r="AY101" s="100" t="str">
        <f t="shared" si="1723"/>
        <v/>
      </c>
      <c r="AZ101" s="100" t="str">
        <f t="shared" si="1796"/>
        <v/>
      </c>
      <c r="BA101" s="100" t="str">
        <f t="shared" si="1724"/>
        <v/>
      </c>
      <c r="BB101" s="100" t="str">
        <f t="shared" si="1797"/>
        <v/>
      </c>
      <c r="BC101" s="100">
        <f>IFERROR(INDEX('INPUT INF'!$F$3:$F$601,MATCH($B101,'INPUT INF'!$A$3:$A$601,FALSE)),"")</f>
        <v>0</v>
      </c>
      <c r="BD101" s="100">
        <f t="shared" si="1725"/>
        <v>0</v>
      </c>
      <c r="BE101" s="100" t="str">
        <f t="shared" si="1798"/>
        <v/>
      </c>
      <c r="BF101" s="100">
        <f t="shared" si="1799"/>
        <v>317</v>
      </c>
      <c r="BG101" s="115" t="str">
        <f t="shared" si="1800"/>
        <v>PASS</v>
      </c>
      <c r="BH101" s="115">
        <f>IF(AND('INPUT INF'!$O$1="X",BG101="PASS"),BF101,IF($BG101="","0",IF('INPUT INF'!$N$63="YES",$BF101,"")))</f>
        <v>317</v>
      </c>
      <c r="BI101" s="115">
        <f>IF($BG101="","0",IF('INPUT INF'!$O$64="YES",$BF101,"0"))</f>
        <v>317</v>
      </c>
      <c r="BJ101" s="115" t="str">
        <f>IF($BG101="","0",IF('INPUT INF'!$O$65="YES",$BF101,"0"))</f>
        <v>0</v>
      </c>
      <c r="BL101" s="116" t="str">
        <f t="shared" si="1801"/>
        <v/>
      </c>
      <c r="BM101" s="116" t="str">
        <f t="shared" si="1802"/>
        <v/>
      </c>
      <c r="BN101" s="116" t="str">
        <f t="shared" si="1802"/>
        <v/>
      </c>
      <c r="BR101" s="116" t="str">
        <f t="shared" si="1803"/>
        <v/>
      </c>
      <c r="BS101" s="116" t="str">
        <f t="shared" si="1804"/>
        <v/>
      </c>
      <c r="BT101" s="116" t="str">
        <f t="shared" si="1804"/>
        <v/>
      </c>
      <c r="BX101" s="116" t="str">
        <f t="shared" si="1805"/>
        <v/>
      </c>
      <c r="BY101" s="116" t="str">
        <f t="shared" si="1806"/>
        <v/>
      </c>
      <c r="BZ101" s="116" t="str">
        <f t="shared" si="1806"/>
        <v/>
      </c>
      <c r="CD101" s="116" t="str">
        <f t="shared" si="1807"/>
        <v/>
      </c>
      <c r="CE101" s="116" t="str">
        <f t="shared" si="1808"/>
        <v/>
      </c>
      <c r="CF101" s="116" t="str">
        <f t="shared" si="1809"/>
        <v/>
      </c>
      <c r="CJ101" s="116" t="str">
        <f t="shared" si="1810"/>
        <v/>
      </c>
      <c r="CK101" s="116" t="str">
        <f t="shared" si="1811"/>
        <v/>
      </c>
      <c r="CL101" s="116" t="str">
        <f t="shared" si="1812"/>
        <v/>
      </c>
      <c r="CP101" s="116" t="str">
        <f t="shared" si="1813"/>
        <v/>
      </c>
      <c r="CQ101" s="116" t="str">
        <f t="shared" si="1814"/>
        <v/>
      </c>
      <c r="CR101" s="116" t="str">
        <f t="shared" si="1815"/>
        <v/>
      </c>
      <c r="CX101" s="143"/>
      <c r="CY101" s="135"/>
      <c r="CZ101" s="135"/>
      <c r="DA101" s="135"/>
      <c r="DB101" s="143"/>
      <c r="DC101" s="143"/>
      <c r="DD101" s="143"/>
      <c r="DE101" s="143"/>
      <c r="DF101" s="135"/>
      <c r="DH101" s="115" t="str">
        <f t="shared" si="1816"/>
        <v/>
      </c>
      <c r="DI101" s="115" t="str">
        <f t="shared" si="1726"/>
        <v/>
      </c>
      <c r="DJ101" s="115" t="str">
        <f t="shared" si="1727"/>
        <v/>
      </c>
      <c r="DK101" s="115" t="str">
        <f t="shared" si="1728"/>
        <v/>
      </c>
      <c r="DL101" s="115" t="str">
        <f t="shared" si="1729"/>
        <v/>
      </c>
      <c r="DM101" s="115" t="str">
        <f t="shared" si="1730"/>
        <v/>
      </c>
      <c r="DN101" s="115" t="str">
        <f t="shared" si="1731"/>
        <v/>
      </c>
      <c r="DO101" s="115" t="str">
        <f t="shared" si="1732"/>
        <v/>
      </c>
      <c r="DP101" s="115" t="str">
        <f t="shared" si="1733"/>
        <v/>
      </c>
      <c r="DQ101" s="115" t="str">
        <f t="shared" si="1734"/>
        <v/>
      </c>
      <c r="DR101" s="115" t="str">
        <f t="shared" si="1735"/>
        <v/>
      </c>
      <c r="DS101" s="115" t="str">
        <f t="shared" si="1736"/>
        <v/>
      </c>
      <c r="DT101" s="115" t="str">
        <f t="shared" si="1737"/>
        <v/>
      </c>
      <c r="DU101" s="115" t="str">
        <f t="shared" si="1738"/>
        <v/>
      </c>
      <c r="DV101" s="115" t="str">
        <f t="shared" si="1739"/>
        <v/>
      </c>
      <c r="DW101" s="115" t="str">
        <f t="shared" si="1740"/>
        <v/>
      </c>
      <c r="DX101" s="115" t="str">
        <f t="shared" si="1741"/>
        <v/>
      </c>
      <c r="DY101" s="115" t="str">
        <f t="shared" si="1742"/>
        <v/>
      </c>
      <c r="DZ101" s="115" t="str">
        <f t="shared" si="1743"/>
        <v/>
      </c>
      <c r="EA101" s="115" t="str">
        <f t="shared" si="1744"/>
        <v/>
      </c>
      <c r="EB101" s="115" t="str">
        <f t="shared" si="1745"/>
        <v/>
      </c>
      <c r="EC101" s="115" t="str">
        <f t="shared" si="1746"/>
        <v/>
      </c>
      <c r="ED101" s="115" t="str">
        <f t="shared" si="1747"/>
        <v/>
      </c>
      <c r="EE101" s="115" t="str">
        <f t="shared" si="1748"/>
        <v/>
      </c>
      <c r="EF101" s="115" t="str">
        <f t="shared" si="1749"/>
        <v/>
      </c>
      <c r="EG101" s="115" t="str">
        <f t="shared" si="1817"/>
        <v/>
      </c>
      <c r="EH101" s="115" t="str">
        <f t="shared" si="1818"/>
        <v/>
      </c>
      <c r="EI101" s="115" t="str">
        <f t="shared" si="1819"/>
        <v/>
      </c>
      <c r="EJ101" s="115" t="str">
        <f t="shared" si="1820"/>
        <v/>
      </c>
      <c r="EK101" s="115" t="str">
        <f t="shared" si="1821"/>
        <v/>
      </c>
      <c r="EL101" s="115" t="str">
        <f t="shared" si="1822"/>
        <v/>
      </c>
      <c r="EM101" s="115" t="str">
        <f t="shared" si="1823"/>
        <v/>
      </c>
      <c r="EN101" s="115" t="str">
        <f t="shared" si="1824"/>
        <v/>
      </c>
      <c r="EO101" s="115" t="str">
        <f t="shared" si="1825"/>
        <v/>
      </c>
      <c r="EP101" s="115" t="str">
        <f t="shared" si="1826"/>
        <v/>
      </c>
      <c r="EQ101" s="115" t="str">
        <f t="shared" si="1827"/>
        <v/>
      </c>
      <c r="ER101" s="115" t="str">
        <f t="shared" si="1828"/>
        <v/>
      </c>
      <c r="ES101" s="115" t="str">
        <f t="shared" si="1829"/>
        <v/>
      </c>
      <c r="ET101" s="115" t="str">
        <f t="shared" si="1830"/>
        <v/>
      </c>
      <c r="EU101" s="115" t="str">
        <f t="shared" si="1831"/>
        <v/>
      </c>
      <c r="EV101" s="115" t="str">
        <f t="shared" si="1832"/>
        <v/>
      </c>
      <c r="EW101" s="115" t="str">
        <f t="shared" si="1833"/>
        <v/>
      </c>
      <c r="EX101" s="115" t="str">
        <f t="shared" si="1834"/>
        <v/>
      </c>
      <c r="EY101" s="115" t="str">
        <f t="shared" si="1835"/>
        <v/>
      </c>
      <c r="EZ101" s="115" t="str">
        <f t="shared" si="1836"/>
        <v/>
      </c>
      <c r="FA101" s="115" t="str">
        <f t="shared" si="1837"/>
        <v/>
      </c>
      <c r="FB101" s="115" t="str">
        <f t="shared" si="1838"/>
        <v/>
      </c>
      <c r="FC101" s="115" t="str">
        <f t="shared" si="1839"/>
        <v/>
      </c>
      <c r="FD101" s="115" t="str">
        <f t="shared" si="1840"/>
        <v/>
      </c>
      <c r="FE101" s="115" t="str">
        <f t="shared" si="1841"/>
        <v/>
      </c>
      <c r="FF101" s="115">
        <f t="shared" si="2487"/>
        <v>43</v>
      </c>
      <c r="FG101" s="115" t="str">
        <f>IFERROR(SMALL($DP$3:$DP$422,$A$11),"")</f>
        <v/>
      </c>
      <c r="FH101" s="115">
        <f t="shared" si="2488"/>
        <v>99</v>
      </c>
      <c r="FI101" s="115" t="str">
        <f t="shared" si="1842"/>
        <v/>
      </c>
      <c r="FJ101" s="115" t="str">
        <f t="shared" si="1843"/>
        <v/>
      </c>
      <c r="GA101" s="212" t="str">
        <f t="shared" si="2288"/>
        <v/>
      </c>
      <c r="GB101" s="140" t="str">
        <f t="shared" si="2289"/>
        <v/>
      </c>
      <c r="GC101" s="126">
        <f>COUNTIF($AK$213:$AK$282,"&gt;0")</f>
        <v>0</v>
      </c>
      <c r="GD101" s="148">
        <f t="shared" si="2290"/>
        <v>0</v>
      </c>
      <c r="GE101" s="148" t="str">
        <f t="shared" si="2258"/>
        <v/>
      </c>
      <c r="GF101" s="127">
        <f>COUNTIF($AL$213:$AL$282,GF$3)</f>
        <v>0</v>
      </c>
      <c r="GG101" s="127">
        <f t="shared" ref="GG101:GN101" si="2617">COUNTIF($AL$213:$AL$282,GG$3)</f>
        <v>0</v>
      </c>
      <c r="GH101" s="127">
        <f t="shared" si="2617"/>
        <v>0</v>
      </c>
      <c r="GI101" s="127">
        <f t="shared" si="2617"/>
        <v>0</v>
      </c>
      <c r="GJ101" s="127">
        <f t="shared" si="2617"/>
        <v>0</v>
      </c>
      <c r="GK101" s="127">
        <f t="shared" si="2617"/>
        <v>0</v>
      </c>
      <c r="GL101" s="127">
        <f t="shared" si="2617"/>
        <v>0</v>
      </c>
      <c r="GM101" s="127">
        <f t="shared" si="2617"/>
        <v>0</v>
      </c>
      <c r="GN101" s="127">
        <f t="shared" si="2617"/>
        <v>0</v>
      </c>
      <c r="GO101" s="126">
        <f t="shared" si="2292"/>
        <v>0</v>
      </c>
      <c r="GP101" s="126" t="e">
        <f t="shared" si="2293"/>
        <v>#DIV/0!</v>
      </c>
      <c r="GQ101" s="126">
        <f>COUNTIF($AK$213:$AK$282,"&lt;45")-GN101</f>
        <v>0</v>
      </c>
      <c r="GR101" s="126">
        <f>COUNTIF($AK$213:$AK$282,"&lt;60")-GQ101</f>
        <v>0</v>
      </c>
      <c r="GS101" s="126">
        <f>COUNTIF($AK$213:$AK$282,"&lt;75")-GQ101-GR101</f>
        <v>0</v>
      </c>
      <c r="GT101" s="126">
        <f>COUNTIF($AK$213:$AK$282,"&lt;90")-GQ101-GR101-GS101</f>
        <v>0</v>
      </c>
      <c r="GU101" s="126">
        <f>COUNTIF($AK$213:$AK$282,"&gt;89")</f>
        <v>0</v>
      </c>
      <c r="GV101" s="126">
        <f>COUNTIF($AK$213:$AK$282,GV3)</f>
        <v>0</v>
      </c>
      <c r="GW101" s="126">
        <f>COUNTIF($AK$213:$AK$282,GW3)</f>
        <v>0</v>
      </c>
      <c r="GY101" s="115">
        <v>98</v>
      </c>
      <c r="GZ101" s="120" t="str">
        <f>IF(COUNT(GZ95:GZ100)&gt;1,GY101,"")</f>
        <v/>
      </c>
      <c r="HA101" s="120">
        <f t="shared" si="2532"/>
        <v>0</v>
      </c>
      <c r="HB101" s="120" t="str">
        <f>IF(GZ101="","",'INPUT INF'!L$17)</f>
        <v/>
      </c>
      <c r="HC101" s="115" t="s">
        <v>32</v>
      </c>
      <c r="HD101" s="133" t="str">
        <f t="shared" si="2596"/>
        <v/>
      </c>
      <c r="HE101" s="133">
        <f>SUM(HE95:HE100)</f>
        <v>0</v>
      </c>
      <c r="HF101" s="133">
        <f t="shared" ref="HF101" si="2618">SUM(HF95:HF100)</f>
        <v>0</v>
      </c>
      <c r="HG101" s="142" t="str">
        <f t="shared" ref="HG101" si="2619">IF(HD101="","",ROUND(HF101/HE101*100,2))</f>
        <v/>
      </c>
      <c r="HH101" s="133">
        <f t="shared" ref="HH101" si="2620">SUM(HH95:HH100)</f>
        <v>0</v>
      </c>
      <c r="HI101" s="133">
        <f t="shared" ref="HI101" si="2621">SUM(HI95:HI100)</f>
        <v>0</v>
      </c>
      <c r="HJ101" s="133">
        <f t="shared" ref="HJ101" si="2622">SUM(HJ95:HJ100)</f>
        <v>0</v>
      </c>
      <c r="HK101" s="133">
        <f t="shared" ref="HK101" si="2623">SUM(HK95:HK100)</f>
        <v>0</v>
      </c>
      <c r="HL101" s="133">
        <f t="shared" ref="HL101" si="2624">SUM(HL95:HL100)</f>
        <v>0</v>
      </c>
      <c r="HM101" s="133">
        <f t="shared" ref="HM101" si="2625">SUM(HM95:HM100)</f>
        <v>0</v>
      </c>
      <c r="HN101" s="133">
        <f t="shared" ref="HN101" si="2626">SUM(HN95:HN100)</f>
        <v>0</v>
      </c>
      <c r="HO101" s="133">
        <f t="shared" ref="HO101" si="2627">SUM(HO95:HO100)</f>
        <v>0</v>
      </c>
      <c r="HP101" s="133">
        <f t="shared" ref="HP101" si="2628">SUM(HP95:HP100)</f>
        <v>0</v>
      </c>
      <c r="HQ101" s="133">
        <f t="shared" ref="HQ101" si="2629">SUM(HQ95:HQ100)</f>
        <v>0</v>
      </c>
      <c r="HR101" s="142" t="e">
        <f t="shared" ref="HR101" si="2630">ROUND(HQ101*12.5/SUM(HH101:HP101),2)</f>
        <v>#DIV/0!</v>
      </c>
      <c r="HS101" s="133">
        <f t="shared" ref="HS101" si="2631">SUM(HS95:HS100)</f>
        <v>0</v>
      </c>
      <c r="HT101" s="133">
        <f t="shared" ref="HT101" si="2632">SUM(HT95:HT100)</f>
        <v>0</v>
      </c>
      <c r="HU101" s="133">
        <f t="shared" ref="HU101" si="2633">SUM(HU95:HU100)</f>
        <v>0</v>
      </c>
      <c r="HV101" s="133">
        <f t="shared" ref="HV101" si="2634">SUM(HV95:HV100)</f>
        <v>0</v>
      </c>
      <c r="HW101" s="133">
        <f t="shared" ref="HW101:HY101" si="2635">SUM(HW95:HW100)</f>
        <v>0</v>
      </c>
      <c r="HX101" s="133">
        <f t="shared" si="2635"/>
        <v>0</v>
      </c>
      <c r="HY101" s="133">
        <f t="shared" si="2635"/>
        <v>0</v>
      </c>
      <c r="IA101" s="164"/>
    </row>
    <row r="102" spans="1:288" ht="15" customHeight="1" x14ac:dyDescent="0.25">
      <c r="A102" s="115">
        <v>100</v>
      </c>
      <c r="B102" s="115">
        <f t="shared" si="2007"/>
        <v>12672065</v>
      </c>
      <c r="C102" s="115" t="s">
        <v>68</v>
      </c>
      <c r="D102" s="100" t="str">
        <f t="shared" si="1865"/>
        <v>B</v>
      </c>
      <c r="E102" s="100">
        <f t="shared" si="1772"/>
        <v>86</v>
      </c>
      <c r="F102" s="100" t="str">
        <f t="shared" si="1773"/>
        <v>B1</v>
      </c>
      <c r="G102" s="100">
        <f t="shared" si="1701"/>
        <v>64</v>
      </c>
      <c r="H102" s="100" t="str">
        <f t="shared" si="1774"/>
        <v>D1</v>
      </c>
      <c r="I102" s="100" t="str">
        <f t="shared" si="1702"/>
        <v/>
      </c>
      <c r="J102" s="100" t="str">
        <f t="shared" si="1775"/>
        <v/>
      </c>
      <c r="K102" s="100" t="str">
        <f t="shared" si="1703"/>
        <v/>
      </c>
      <c r="L102" s="100" t="str">
        <f t="shared" si="1776"/>
        <v/>
      </c>
      <c r="M102" s="100">
        <f t="shared" si="1704"/>
        <v>59</v>
      </c>
      <c r="N102" s="100" t="str">
        <f t="shared" si="1777"/>
        <v>C2</v>
      </c>
      <c r="O102" s="100">
        <f t="shared" si="1705"/>
        <v>60</v>
      </c>
      <c r="P102" s="100" t="str">
        <f t="shared" si="1778"/>
        <v>D2</v>
      </c>
      <c r="Q102" s="100" t="str">
        <f t="shared" si="1706"/>
        <v/>
      </c>
      <c r="R102" s="100" t="str">
        <f t="shared" si="1779"/>
        <v/>
      </c>
      <c r="S102" s="100" t="str">
        <f t="shared" si="1707"/>
        <v/>
      </c>
      <c r="T102" s="100" t="str">
        <f t="shared" si="1780"/>
        <v/>
      </c>
      <c r="U102" s="100" t="str">
        <f t="shared" si="1708"/>
        <v/>
      </c>
      <c r="V102" s="100" t="str">
        <f t="shared" si="1781"/>
        <v/>
      </c>
      <c r="W102" s="100" t="str">
        <f t="shared" si="1709"/>
        <v/>
      </c>
      <c r="X102" s="100" t="str">
        <f t="shared" si="1782"/>
        <v/>
      </c>
      <c r="Y102" s="100" t="str">
        <f t="shared" si="1710"/>
        <v/>
      </c>
      <c r="Z102" s="100" t="str">
        <f t="shared" si="1783"/>
        <v/>
      </c>
      <c r="AA102" s="100">
        <f t="shared" si="1711"/>
        <v>58</v>
      </c>
      <c r="AB102" s="100" t="str">
        <f t="shared" si="1784"/>
        <v>D1</v>
      </c>
      <c r="AC102" s="100" t="str">
        <f t="shared" si="1712"/>
        <v/>
      </c>
      <c r="AD102" s="100" t="str">
        <f t="shared" si="1785"/>
        <v/>
      </c>
      <c r="AE102" s="100" t="str">
        <f t="shared" si="1713"/>
        <v/>
      </c>
      <c r="AF102" s="100" t="str">
        <f t="shared" si="1786"/>
        <v/>
      </c>
      <c r="AG102" s="100" t="str">
        <f t="shared" si="1714"/>
        <v/>
      </c>
      <c r="AH102" s="100" t="str">
        <f t="shared" si="1787"/>
        <v/>
      </c>
      <c r="AI102" s="100" t="str">
        <f t="shared" si="1715"/>
        <v/>
      </c>
      <c r="AJ102" s="100" t="str">
        <f t="shared" si="1788"/>
        <v/>
      </c>
      <c r="AK102" s="100" t="str">
        <f t="shared" si="1716"/>
        <v/>
      </c>
      <c r="AL102" s="100" t="str">
        <f t="shared" si="1789"/>
        <v/>
      </c>
      <c r="AM102" s="100" t="str">
        <f t="shared" si="1717"/>
        <v/>
      </c>
      <c r="AN102" s="100" t="str">
        <f t="shared" si="1790"/>
        <v/>
      </c>
      <c r="AO102" s="100" t="str">
        <f t="shared" si="1718"/>
        <v/>
      </c>
      <c r="AP102" s="100" t="str">
        <f t="shared" si="1791"/>
        <v/>
      </c>
      <c r="AQ102" s="100" t="str">
        <f t="shared" si="1719"/>
        <v/>
      </c>
      <c r="AR102" s="100" t="str">
        <f t="shared" si="1792"/>
        <v/>
      </c>
      <c r="AS102" s="100" t="str">
        <f t="shared" si="1720"/>
        <v/>
      </c>
      <c r="AT102" s="100" t="str">
        <f t="shared" si="1793"/>
        <v/>
      </c>
      <c r="AU102" s="100" t="str">
        <f t="shared" si="1721"/>
        <v/>
      </c>
      <c r="AV102" s="100" t="str">
        <f t="shared" si="1794"/>
        <v/>
      </c>
      <c r="AW102" s="100" t="str">
        <f t="shared" si="1722"/>
        <v/>
      </c>
      <c r="AX102" s="100" t="str">
        <f t="shared" si="1795"/>
        <v/>
      </c>
      <c r="AY102" s="100" t="str">
        <f t="shared" si="1723"/>
        <v/>
      </c>
      <c r="AZ102" s="100" t="str">
        <f t="shared" si="1796"/>
        <v/>
      </c>
      <c r="BA102" s="100" t="str">
        <f t="shared" si="1724"/>
        <v/>
      </c>
      <c r="BB102" s="100" t="str">
        <f t="shared" si="1797"/>
        <v/>
      </c>
      <c r="BC102" s="100">
        <f>IFERROR(INDEX('INPUT INF'!$F$3:$F$601,MATCH($B102,'INPUT INF'!$A$3:$A$601,FALSE)),"")</f>
        <v>0</v>
      </c>
      <c r="BD102" s="100">
        <f t="shared" si="1725"/>
        <v>0</v>
      </c>
      <c r="BE102" s="100" t="str">
        <f t="shared" si="1798"/>
        <v/>
      </c>
      <c r="BF102" s="100">
        <f t="shared" si="1799"/>
        <v>327</v>
      </c>
      <c r="BG102" s="115" t="str">
        <f t="shared" si="1800"/>
        <v>PASS</v>
      </c>
      <c r="BH102" s="115">
        <f>IF(AND('INPUT INF'!$O$1="X",BG102="PASS"),BF102,IF($BG102="","0",IF('INPUT INF'!$N$63="YES",$BF102,"")))</f>
        <v>327</v>
      </c>
      <c r="BI102" s="115">
        <f>IF($BG102="","0",IF('INPUT INF'!$O$64="YES",$BF102,"0"))</f>
        <v>327</v>
      </c>
      <c r="BJ102" s="115" t="str">
        <f>IF($BG102="","0",IF('INPUT INF'!$O$65="YES",$BF102,"0"))</f>
        <v>0</v>
      </c>
      <c r="BL102" s="116" t="str">
        <f t="shared" si="1801"/>
        <v/>
      </c>
      <c r="BM102" s="116" t="str">
        <f t="shared" si="1802"/>
        <v/>
      </c>
      <c r="BN102" s="116" t="str">
        <f t="shared" si="1802"/>
        <v/>
      </c>
      <c r="BR102" s="116" t="str">
        <f t="shared" si="1803"/>
        <v/>
      </c>
      <c r="BS102" s="116" t="str">
        <f t="shared" si="1804"/>
        <v/>
      </c>
      <c r="BT102" s="116" t="str">
        <f t="shared" si="1804"/>
        <v/>
      </c>
      <c r="BX102" s="116" t="str">
        <f t="shared" si="1805"/>
        <v/>
      </c>
      <c r="BY102" s="116" t="str">
        <f t="shared" si="1806"/>
        <v/>
      </c>
      <c r="BZ102" s="116" t="str">
        <f t="shared" si="1806"/>
        <v/>
      </c>
      <c r="CD102" s="116" t="str">
        <f t="shared" si="1807"/>
        <v/>
      </c>
      <c r="CE102" s="116" t="str">
        <f t="shared" si="1808"/>
        <v/>
      </c>
      <c r="CF102" s="116" t="str">
        <f t="shared" si="1809"/>
        <v/>
      </c>
      <c r="CJ102" s="116" t="str">
        <f t="shared" si="1810"/>
        <v/>
      </c>
      <c r="CK102" s="116" t="str">
        <f t="shared" si="1811"/>
        <v/>
      </c>
      <c r="CL102" s="116" t="str">
        <f t="shared" si="1812"/>
        <v/>
      </c>
      <c r="CP102" s="116" t="str">
        <f t="shared" si="1813"/>
        <v/>
      </c>
      <c r="CQ102" s="116" t="str">
        <f t="shared" si="1814"/>
        <v/>
      </c>
      <c r="CR102" s="116" t="str">
        <f t="shared" si="1815"/>
        <v/>
      </c>
      <c r="CX102" s="143"/>
      <c r="CY102" s="135"/>
      <c r="CZ102" s="135"/>
      <c r="DA102" s="135"/>
      <c r="DB102" s="143"/>
      <c r="DC102" s="143"/>
      <c r="DD102" s="143"/>
      <c r="DE102" s="143"/>
      <c r="DF102" s="135"/>
      <c r="DH102" s="115" t="str">
        <f t="shared" si="1816"/>
        <v/>
      </c>
      <c r="DI102" s="115" t="str">
        <f t="shared" si="1726"/>
        <v/>
      </c>
      <c r="DJ102" s="115" t="str">
        <f t="shared" si="1727"/>
        <v/>
      </c>
      <c r="DK102" s="115" t="str">
        <f t="shared" si="1728"/>
        <v/>
      </c>
      <c r="DL102" s="115" t="str">
        <f t="shared" si="1729"/>
        <v/>
      </c>
      <c r="DM102" s="115" t="str">
        <f t="shared" si="1730"/>
        <v/>
      </c>
      <c r="DN102" s="115" t="str">
        <f t="shared" si="1731"/>
        <v/>
      </c>
      <c r="DO102" s="115" t="str">
        <f t="shared" si="1732"/>
        <v/>
      </c>
      <c r="DP102" s="115" t="str">
        <f t="shared" si="1733"/>
        <v/>
      </c>
      <c r="DQ102" s="115" t="str">
        <f t="shared" si="1734"/>
        <v/>
      </c>
      <c r="DR102" s="115" t="str">
        <f t="shared" si="1735"/>
        <v/>
      </c>
      <c r="DS102" s="115" t="str">
        <f t="shared" si="1736"/>
        <v/>
      </c>
      <c r="DT102" s="115" t="str">
        <f t="shared" si="1737"/>
        <v/>
      </c>
      <c r="DU102" s="115" t="str">
        <f t="shared" si="1738"/>
        <v/>
      </c>
      <c r="DV102" s="115" t="str">
        <f t="shared" si="1739"/>
        <v/>
      </c>
      <c r="DW102" s="115" t="str">
        <f t="shared" si="1740"/>
        <v/>
      </c>
      <c r="DX102" s="115" t="str">
        <f t="shared" si="1741"/>
        <v/>
      </c>
      <c r="DY102" s="115" t="str">
        <f t="shared" si="1742"/>
        <v/>
      </c>
      <c r="DZ102" s="115" t="str">
        <f t="shared" si="1743"/>
        <v/>
      </c>
      <c r="EA102" s="115" t="str">
        <f t="shared" si="1744"/>
        <v/>
      </c>
      <c r="EB102" s="115" t="str">
        <f t="shared" si="1745"/>
        <v/>
      </c>
      <c r="EC102" s="115" t="str">
        <f t="shared" si="1746"/>
        <v/>
      </c>
      <c r="ED102" s="115" t="str">
        <f t="shared" si="1747"/>
        <v/>
      </c>
      <c r="EE102" s="115" t="str">
        <f t="shared" si="1748"/>
        <v/>
      </c>
      <c r="EF102" s="115" t="str">
        <f t="shared" si="1749"/>
        <v/>
      </c>
      <c r="EG102" s="115" t="str">
        <f t="shared" si="1817"/>
        <v/>
      </c>
      <c r="EH102" s="115" t="str">
        <f t="shared" si="1818"/>
        <v/>
      </c>
      <c r="EI102" s="115" t="str">
        <f t="shared" si="1819"/>
        <v/>
      </c>
      <c r="EJ102" s="115" t="str">
        <f t="shared" si="1820"/>
        <v/>
      </c>
      <c r="EK102" s="115" t="str">
        <f t="shared" si="1821"/>
        <v/>
      </c>
      <c r="EL102" s="115" t="str">
        <f t="shared" si="1822"/>
        <v/>
      </c>
      <c r="EM102" s="115" t="str">
        <f t="shared" si="1823"/>
        <v/>
      </c>
      <c r="EN102" s="115" t="str">
        <f t="shared" si="1824"/>
        <v/>
      </c>
      <c r="EO102" s="115" t="str">
        <f t="shared" si="1825"/>
        <v/>
      </c>
      <c r="EP102" s="115" t="str">
        <f t="shared" si="1826"/>
        <v/>
      </c>
      <c r="EQ102" s="115" t="str">
        <f t="shared" si="1827"/>
        <v/>
      </c>
      <c r="ER102" s="115" t="str">
        <f t="shared" si="1828"/>
        <v/>
      </c>
      <c r="ES102" s="115" t="str">
        <f t="shared" si="1829"/>
        <v/>
      </c>
      <c r="ET102" s="115" t="str">
        <f t="shared" si="1830"/>
        <v/>
      </c>
      <c r="EU102" s="115" t="str">
        <f t="shared" si="1831"/>
        <v/>
      </c>
      <c r="EV102" s="115" t="str">
        <f t="shared" si="1832"/>
        <v/>
      </c>
      <c r="EW102" s="115" t="str">
        <f t="shared" si="1833"/>
        <v/>
      </c>
      <c r="EX102" s="115" t="str">
        <f t="shared" si="1834"/>
        <v/>
      </c>
      <c r="EY102" s="115" t="str">
        <f t="shared" si="1835"/>
        <v/>
      </c>
      <c r="EZ102" s="115" t="str">
        <f t="shared" si="1836"/>
        <v/>
      </c>
      <c r="FA102" s="115" t="str">
        <f t="shared" si="1837"/>
        <v/>
      </c>
      <c r="FB102" s="115" t="str">
        <f t="shared" si="1838"/>
        <v/>
      </c>
      <c r="FC102" s="115" t="str">
        <f t="shared" si="1839"/>
        <v/>
      </c>
      <c r="FD102" s="115" t="str">
        <f t="shared" si="1840"/>
        <v/>
      </c>
      <c r="FE102" s="115" t="str">
        <f t="shared" si="1841"/>
        <v/>
      </c>
      <c r="FF102" s="115">
        <f t="shared" si="2487"/>
        <v>43</v>
      </c>
      <c r="FG102" s="115" t="str">
        <f>IFERROR(SMALL($DP$3:$DP$422,$A$12),"")</f>
        <v/>
      </c>
      <c r="FH102" s="115">
        <f t="shared" si="2488"/>
        <v>99</v>
      </c>
      <c r="FI102" s="115" t="str">
        <f t="shared" si="1842"/>
        <v/>
      </c>
      <c r="FJ102" s="115" t="str">
        <f t="shared" si="1843"/>
        <v/>
      </c>
      <c r="GA102" s="212" t="str">
        <f t="shared" si="2288"/>
        <v/>
      </c>
      <c r="GB102" s="140" t="str">
        <f t="shared" si="2289"/>
        <v/>
      </c>
      <c r="GC102" s="126">
        <f>COUNTIF($AM$213:$AM$282,"&gt;0")</f>
        <v>0</v>
      </c>
      <c r="GD102" s="148">
        <f t="shared" si="2290"/>
        <v>0</v>
      </c>
      <c r="GE102" s="148" t="str">
        <f t="shared" si="2258"/>
        <v/>
      </c>
      <c r="GF102" s="127">
        <f>COUNTIF($AN$213:$AN$282,GF$3)</f>
        <v>0</v>
      </c>
      <c r="GG102" s="127">
        <f t="shared" ref="GG102:GN102" si="2636">COUNTIF($AN$213:$AN$282,GG$3)</f>
        <v>0</v>
      </c>
      <c r="GH102" s="127">
        <f t="shared" si="2636"/>
        <v>0</v>
      </c>
      <c r="GI102" s="127">
        <f t="shared" si="2636"/>
        <v>0</v>
      </c>
      <c r="GJ102" s="127">
        <f t="shared" si="2636"/>
        <v>0</v>
      </c>
      <c r="GK102" s="127">
        <f t="shared" si="2636"/>
        <v>0</v>
      </c>
      <c r="GL102" s="127">
        <f t="shared" si="2636"/>
        <v>0</v>
      </c>
      <c r="GM102" s="127">
        <f t="shared" si="2636"/>
        <v>0</v>
      </c>
      <c r="GN102" s="127">
        <f t="shared" si="2636"/>
        <v>0</v>
      </c>
      <c r="GO102" s="126">
        <f t="shared" si="2292"/>
        <v>0</v>
      </c>
      <c r="GP102" s="126" t="e">
        <f t="shared" si="2293"/>
        <v>#DIV/0!</v>
      </c>
      <c r="GQ102" s="126">
        <f>COUNTIF($AM$213:$AM$282,"&lt;45")-GN102</f>
        <v>0</v>
      </c>
      <c r="GR102" s="126">
        <f>COUNTIF($AM$213:$AM$282,"&lt;60")-GQ102</f>
        <v>0</v>
      </c>
      <c r="GS102" s="126">
        <f>COUNTIF($AM$213:$AM$282,"&lt;75")-GQ102-GR102</f>
        <v>0</v>
      </c>
      <c r="GT102" s="126">
        <f>COUNTIF($AM$213:$AM$282,"&lt;90")-GQ102-GR102-GS102</f>
        <v>0</v>
      </c>
      <c r="GU102" s="126">
        <f>COUNTIF($AM$213:$AM$282,"&gt;89")</f>
        <v>0</v>
      </c>
      <c r="GV102" s="126">
        <f>COUNTIF($AM$213:$AM$282,GV3)</f>
        <v>0</v>
      </c>
      <c r="GW102" s="126">
        <f>COUNTIF($AM$213:$AM$282,GW3)</f>
        <v>0</v>
      </c>
      <c r="GY102" s="115">
        <v>99</v>
      </c>
      <c r="GZ102" s="120" t="str">
        <f>IF('INPUT INF'!N$18="YES",GY102,"")</f>
        <v/>
      </c>
      <c r="HA102" s="115">
        <f>'INPUT INF'!K18</f>
        <v>0</v>
      </c>
      <c r="HB102" s="120" t="str">
        <f>IF(GZ102="","",'INPUT INF'!L$18)</f>
        <v/>
      </c>
      <c r="HC102" s="120" t="str">
        <f>'INPUT INF'!N$3</f>
        <v>A</v>
      </c>
      <c r="HD102" s="133" t="str">
        <f>IFERROR(INDEX(GB$4:GB$28,MATCH($HB102,$GA$4:$GA$28,0)),"")</f>
        <v/>
      </c>
      <c r="HE102" s="133">
        <f>IFERROR(INDEX(GC$4:GC$28,MATCH($HB102,$GA$4:$GA$28,0)),"")</f>
        <v>0</v>
      </c>
      <c r="HF102" s="133">
        <f t="shared" ref="HF102" si="2637">IFERROR(INDEX(GD$4:GD$28,MATCH($HB102,$GA$4:$GA$28,0)),"")</f>
        <v>0</v>
      </c>
      <c r="HG102" s="133" t="str">
        <f t="shared" ref="HG102" si="2638">IFERROR(INDEX(GE$4:GE$28,MATCH($HB102,$GA$4:$GA$28,0)),"")</f>
        <v/>
      </c>
      <c r="HH102" s="133">
        <f t="shared" ref="HH102" si="2639">IFERROR(INDEX(GF$4:GF$28,MATCH($HB102,$GA$4:$GA$28,0)),"")</f>
        <v>0</v>
      </c>
      <c r="HI102" s="133">
        <f t="shared" ref="HI102" si="2640">IFERROR(INDEX(GG$4:GG$28,MATCH($HB102,$GA$4:$GA$28,0)),"")</f>
        <v>0</v>
      </c>
      <c r="HJ102" s="133">
        <f t="shared" ref="HJ102" si="2641">IFERROR(INDEX(GH$4:GH$28,MATCH($HB102,$GA$4:$GA$28,0)),"")</f>
        <v>0</v>
      </c>
      <c r="HK102" s="133">
        <f t="shared" ref="HK102" si="2642">IFERROR(INDEX(GI$4:GI$28,MATCH($HB102,$GA$4:$GA$28,0)),"")</f>
        <v>0</v>
      </c>
      <c r="HL102" s="133">
        <f t="shared" ref="HL102" si="2643">IFERROR(INDEX(GJ$4:GJ$28,MATCH($HB102,$GA$4:$GA$28,0)),"")</f>
        <v>0</v>
      </c>
      <c r="HM102" s="133">
        <f t="shared" ref="HM102" si="2644">IFERROR(INDEX(GK$4:GK$28,MATCH($HB102,$GA$4:$GA$28,0)),"")</f>
        <v>0</v>
      </c>
      <c r="HN102" s="133">
        <f t="shared" ref="HN102" si="2645">IFERROR(INDEX(GL$4:GL$28,MATCH($HB102,$GA$4:$GA$28,0)),"")</f>
        <v>0</v>
      </c>
      <c r="HO102" s="133">
        <f t="shared" ref="HO102" si="2646">IFERROR(INDEX(GM$4:GM$28,MATCH($HB102,$GA$4:$GA$28,0)),"")</f>
        <v>0</v>
      </c>
      <c r="HP102" s="133">
        <f t="shared" ref="HP102" si="2647">IFERROR(INDEX(GN$4:GN$28,MATCH($HB102,$GA$4:$GA$28,0)),"")</f>
        <v>0</v>
      </c>
      <c r="HQ102" s="133">
        <f t="shared" ref="HQ102" si="2648">IFERROR(INDEX(GO$4:GO$28,MATCH($HB102,$GA$4:$GA$28,0)),"")</f>
        <v>0</v>
      </c>
      <c r="HR102" s="133" t="str">
        <f t="shared" ref="HR102" si="2649">IFERROR(INDEX(GP$4:GP$28,MATCH($HB102,$GA$4:$GA$28,0)),"")</f>
        <v/>
      </c>
      <c r="HS102" s="133">
        <f t="shared" ref="HS102" si="2650">IFERROR(INDEX(GQ$4:GQ$28,MATCH($HB102,$GA$4:$GA$28,0)),"")</f>
        <v>0</v>
      </c>
      <c r="HT102" s="133">
        <f t="shared" ref="HT102" si="2651">IFERROR(INDEX(GR$4:GR$28,MATCH($HB102,$GA$4:$GA$28,0)),"")</f>
        <v>0</v>
      </c>
      <c r="HU102" s="133">
        <f t="shared" ref="HU102" si="2652">IFERROR(INDEX(GS$4:GS$28,MATCH($HB102,$GA$4:$GA$28,0)),"")</f>
        <v>0</v>
      </c>
      <c r="HV102" s="133">
        <f t="shared" ref="HV102" si="2653">IFERROR(INDEX(GT$4:GT$28,MATCH($HB102,$GA$4:$GA$28,0)),"")</f>
        <v>0</v>
      </c>
      <c r="HW102" s="133">
        <f t="shared" ref="HW102" si="2654">IFERROR(INDEX(GU$4:GU$28,MATCH($HB102,$GA$4:$GA$28,0)),"")</f>
        <v>0</v>
      </c>
      <c r="HX102" s="133">
        <f t="shared" ref="HX102" si="2655">IFERROR(INDEX(GV$4:GV$28,MATCH($HB102,$GA$4:$GA$28,0)),"")</f>
        <v>0</v>
      </c>
      <c r="HY102" s="133">
        <f t="shared" ref="HY102" si="2656">IFERROR(INDEX(GW$4:GW$28,MATCH($HB102,$GA$4:$GA$28,0)),"")</f>
        <v>0</v>
      </c>
      <c r="IA102" s="164"/>
      <c r="JB102" s="329" t="s">
        <v>104</v>
      </c>
      <c r="JC102" s="330"/>
      <c r="JD102" s="330"/>
      <c r="JE102" s="330"/>
      <c r="JF102" s="330"/>
      <c r="JG102" s="330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2"/>
      <c r="JW102" s="93"/>
      <c r="JX102" s="93"/>
      <c r="JY102" s="93"/>
      <c r="JZ102" s="93"/>
      <c r="KA102" s="93"/>
      <c r="KB102" s="93"/>
    </row>
    <row r="103" spans="1:288" ht="15" customHeight="1" x14ac:dyDescent="0.25">
      <c r="A103" s="115">
        <v>101</v>
      </c>
      <c r="B103" s="115">
        <f t="shared" si="2007"/>
        <v>12672066</v>
      </c>
      <c r="C103" s="115" t="s">
        <v>68</v>
      </c>
      <c r="D103" s="100" t="str">
        <f t="shared" si="1865"/>
        <v>B</v>
      </c>
      <c r="E103" s="100" t="str">
        <f t="shared" si="1772"/>
        <v/>
      </c>
      <c r="F103" s="100" t="str">
        <f t="shared" si="1773"/>
        <v/>
      </c>
      <c r="G103" s="100">
        <f t="shared" si="1701"/>
        <v>64</v>
      </c>
      <c r="H103" s="100" t="str">
        <f t="shared" si="1774"/>
        <v>D1</v>
      </c>
      <c r="I103" s="100" t="str">
        <f t="shared" si="1702"/>
        <v/>
      </c>
      <c r="J103" s="100" t="str">
        <f t="shared" si="1775"/>
        <v/>
      </c>
      <c r="K103" s="100">
        <f t="shared" si="1703"/>
        <v>74</v>
      </c>
      <c r="L103" s="100" t="str">
        <f t="shared" si="1776"/>
        <v>C1</v>
      </c>
      <c r="M103" s="100">
        <f t="shared" si="1704"/>
        <v>58</v>
      </c>
      <c r="N103" s="100" t="str">
        <f t="shared" si="1777"/>
        <v>C2</v>
      </c>
      <c r="O103" s="100">
        <f t="shared" si="1705"/>
        <v>58</v>
      </c>
      <c r="P103" s="100" t="str">
        <f t="shared" si="1778"/>
        <v>D2</v>
      </c>
      <c r="Q103" s="100" t="str">
        <f t="shared" si="1706"/>
        <v/>
      </c>
      <c r="R103" s="100" t="str">
        <f t="shared" si="1779"/>
        <v/>
      </c>
      <c r="S103" s="100" t="str">
        <f t="shared" si="1707"/>
        <v/>
      </c>
      <c r="T103" s="100" t="str">
        <f t="shared" si="1780"/>
        <v/>
      </c>
      <c r="U103" s="100" t="str">
        <f t="shared" si="1708"/>
        <v/>
      </c>
      <c r="V103" s="100" t="str">
        <f t="shared" si="1781"/>
        <v/>
      </c>
      <c r="W103" s="100" t="str">
        <f t="shared" si="1709"/>
        <v/>
      </c>
      <c r="X103" s="100" t="str">
        <f t="shared" si="1782"/>
        <v/>
      </c>
      <c r="Y103" s="100" t="str">
        <f t="shared" si="1710"/>
        <v/>
      </c>
      <c r="Z103" s="100" t="str">
        <f t="shared" si="1783"/>
        <v/>
      </c>
      <c r="AA103" s="100">
        <f t="shared" si="1711"/>
        <v>52</v>
      </c>
      <c r="AB103" s="100" t="str">
        <f t="shared" si="1784"/>
        <v>D2</v>
      </c>
      <c r="AC103" s="100" t="str">
        <f t="shared" si="1712"/>
        <v/>
      </c>
      <c r="AD103" s="100" t="str">
        <f t="shared" si="1785"/>
        <v/>
      </c>
      <c r="AE103" s="100" t="str">
        <f t="shared" si="1713"/>
        <v/>
      </c>
      <c r="AF103" s="100" t="str">
        <f t="shared" si="1786"/>
        <v/>
      </c>
      <c r="AG103" s="100" t="str">
        <f t="shared" si="1714"/>
        <v/>
      </c>
      <c r="AH103" s="100" t="str">
        <f t="shared" si="1787"/>
        <v/>
      </c>
      <c r="AI103" s="100" t="str">
        <f t="shared" si="1715"/>
        <v/>
      </c>
      <c r="AJ103" s="100" t="str">
        <f t="shared" si="1788"/>
        <v/>
      </c>
      <c r="AK103" s="100" t="str">
        <f t="shared" si="1716"/>
        <v/>
      </c>
      <c r="AL103" s="100" t="str">
        <f t="shared" si="1789"/>
        <v/>
      </c>
      <c r="AM103" s="100" t="str">
        <f t="shared" si="1717"/>
        <v/>
      </c>
      <c r="AN103" s="100" t="str">
        <f t="shared" si="1790"/>
        <v/>
      </c>
      <c r="AO103" s="100" t="str">
        <f t="shared" si="1718"/>
        <v/>
      </c>
      <c r="AP103" s="100" t="str">
        <f t="shared" si="1791"/>
        <v/>
      </c>
      <c r="AQ103" s="100" t="str">
        <f t="shared" si="1719"/>
        <v/>
      </c>
      <c r="AR103" s="100" t="str">
        <f t="shared" si="1792"/>
        <v/>
      </c>
      <c r="AS103" s="100" t="str">
        <f t="shared" si="1720"/>
        <v/>
      </c>
      <c r="AT103" s="100" t="str">
        <f t="shared" si="1793"/>
        <v/>
      </c>
      <c r="AU103" s="100" t="str">
        <f t="shared" si="1721"/>
        <v/>
      </c>
      <c r="AV103" s="100" t="str">
        <f t="shared" si="1794"/>
        <v/>
      </c>
      <c r="AW103" s="100" t="str">
        <f t="shared" si="1722"/>
        <v/>
      </c>
      <c r="AX103" s="100" t="str">
        <f t="shared" si="1795"/>
        <v/>
      </c>
      <c r="AY103" s="100" t="str">
        <f t="shared" si="1723"/>
        <v/>
      </c>
      <c r="AZ103" s="100" t="str">
        <f t="shared" si="1796"/>
        <v/>
      </c>
      <c r="BA103" s="100" t="str">
        <f t="shared" si="1724"/>
        <v/>
      </c>
      <c r="BB103" s="100" t="str">
        <f t="shared" si="1797"/>
        <v/>
      </c>
      <c r="BC103" s="100">
        <f>IFERROR(INDEX('INPUT INF'!$F$3:$F$601,MATCH($B103,'INPUT INF'!$A$3:$A$601,FALSE)),"")</f>
        <v>0</v>
      </c>
      <c r="BD103" s="100">
        <f t="shared" si="1725"/>
        <v>0</v>
      </c>
      <c r="BE103" s="100" t="str">
        <f t="shared" si="1798"/>
        <v/>
      </c>
      <c r="BF103" s="100">
        <f t="shared" si="1799"/>
        <v>306</v>
      </c>
      <c r="BG103" s="115" t="str">
        <f t="shared" si="1800"/>
        <v>PASS</v>
      </c>
      <c r="BH103" s="115">
        <f>IF(AND('INPUT INF'!$O$1="X",BG103="PASS"),BF103,IF($BG103="","0",IF('INPUT INF'!$N$63="YES",$BF103,"")))</f>
        <v>306</v>
      </c>
      <c r="BI103" s="115">
        <f>IF($BG103="","0",IF('INPUT INF'!$O$64="YES",$BF103,"0"))</f>
        <v>306</v>
      </c>
      <c r="BJ103" s="115" t="str">
        <f>IF($BG103="","0",IF('INPUT INF'!$O$65="YES",$BF103,"0"))</f>
        <v>0</v>
      </c>
      <c r="BL103" s="116" t="str">
        <f t="shared" si="1801"/>
        <v/>
      </c>
      <c r="BM103" s="116" t="str">
        <f t="shared" si="1802"/>
        <v/>
      </c>
      <c r="BN103" s="116" t="str">
        <f t="shared" si="1802"/>
        <v/>
      </c>
      <c r="BR103" s="116" t="str">
        <f t="shared" si="1803"/>
        <v/>
      </c>
      <c r="BS103" s="116" t="str">
        <f t="shared" si="1804"/>
        <v/>
      </c>
      <c r="BT103" s="116" t="str">
        <f t="shared" si="1804"/>
        <v/>
      </c>
      <c r="BX103" s="116" t="str">
        <f t="shared" si="1805"/>
        <v/>
      </c>
      <c r="BY103" s="116" t="str">
        <f t="shared" si="1806"/>
        <v/>
      </c>
      <c r="BZ103" s="116" t="str">
        <f t="shared" si="1806"/>
        <v/>
      </c>
      <c r="CD103" s="116" t="str">
        <f t="shared" si="1807"/>
        <v/>
      </c>
      <c r="CE103" s="116" t="str">
        <f t="shared" si="1808"/>
        <v/>
      </c>
      <c r="CF103" s="116" t="str">
        <f t="shared" si="1809"/>
        <v/>
      </c>
      <c r="CJ103" s="116" t="str">
        <f t="shared" si="1810"/>
        <v/>
      </c>
      <c r="CK103" s="116" t="str">
        <f t="shared" si="1811"/>
        <v/>
      </c>
      <c r="CL103" s="116" t="str">
        <f t="shared" si="1812"/>
        <v/>
      </c>
      <c r="CP103" s="116" t="str">
        <f t="shared" si="1813"/>
        <v/>
      </c>
      <c r="CQ103" s="116" t="str">
        <f t="shared" si="1814"/>
        <v/>
      </c>
      <c r="CR103" s="116" t="str">
        <f t="shared" si="1815"/>
        <v/>
      </c>
      <c r="CX103" s="143"/>
      <c r="CY103" s="135"/>
      <c r="CZ103" s="135"/>
      <c r="DA103" s="135"/>
      <c r="DB103" s="143"/>
      <c r="DC103" s="143"/>
      <c r="DD103" s="143"/>
      <c r="DE103" s="143"/>
      <c r="DF103" s="135"/>
      <c r="DH103" s="115" t="str">
        <f t="shared" si="1816"/>
        <v/>
      </c>
      <c r="DI103" s="115" t="str">
        <f t="shared" si="1726"/>
        <v/>
      </c>
      <c r="DJ103" s="115" t="str">
        <f t="shared" si="1727"/>
        <v/>
      </c>
      <c r="DK103" s="115" t="str">
        <f t="shared" si="1728"/>
        <v/>
      </c>
      <c r="DL103" s="115" t="str">
        <f t="shared" si="1729"/>
        <v/>
      </c>
      <c r="DM103" s="115" t="str">
        <f t="shared" si="1730"/>
        <v/>
      </c>
      <c r="DN103" s="115" t="str">
        <f t="shared" si="1731"/>
        <v/>
      </c>
      <c r="DO103" s="115" t="str">
        <f t="shared" si="1732"/>
        <v/>
      </c>
      <c r="DP103" s="115" t="str">
        <f t="shared" si="1733"/>
        <v/>
      </c>
      <c r="DQ103" s="115" t="str">
        <f t="shared" si="1734"/>
        <v/>
      </c>
      <c r="DR103" s="115" t="str">
        <f t="shared" si="1735"/>
        <v/>
      </c>
      <c r="DS103" s="115" t="str">
        <f t="shared" si="1736"/>
        <v/>
      </c>
      <c r="DT103" s="115" t="str">
        <f t="shared" si="1737"/>
        <v/>
      </c>
      <c r="DU103" s="115" t="str">
        <f t="shared" si="1738"/>
        <v/>
      </c>
      <c r="DV103" s="115" t="str">
        <f t="shared" si="1739"/>
        <v/>
      </c>
      <c r="DW103" s="115" t="str">
        <f t="shared" si="1740"/>
        <v/>
      </c>
      <c r="DX103" s="115" t="str">
        <f t="shared" si="1741"/>
        <v/>
      </c>
      <c r="DY103" s="115" t="str">
        <f t="shared" si="1742"/>
        <v/>
      </c>
      <c r="DZ103" s="115" t="str">
        <f t="shared" si="1743"/>
        <v/>
      </c>
      <c r="EA103" s="115" t="str">
        <f t="shared" si="1744"/>
        <v/>
      </c>
      <c r="EB103" s="115" t="str">
        <f t="shared" si="1745"/>
        <v/>
      </c>
      <c r="EC103" s="115" t="str">
        <f t="shared" si="1746"/>
        <v/>
      </c>
      <c r="ED103" s="115" t="str">
        <f t="shared" si="1747"/>
        <v/>
      </c>
      <c r="EE103" s="115" t="str">
        <f t="shared" si="1748"/>
        <v/>
      </c>
      <c r="EF103" s="115" t="str">
        <f t="shared" si="1749"/>
        <v/>
      </c>
      <c r="EG103" s="115" t="str">
        <f t="shared" si="1817"/>
        <v/>
      </c>
      <c r="EH103" s="115" t="str">
        <f t="shared" si="1818"/>
        <v/>
      </c>
      <c r="EI103" s="115" t="str">
        <f t="shared" si="1819"/>
        <v/>
      </c>
      <c r="EJ103" s="115" t="str">
        <f t="shared" si="1820"/>
        <v/>
      </c>
      <c r="EK103" s="115" t="str">
        <f t="shared" si="1821"/>
        <v/>
      </c>
      <c r="EL103" s="115" t="str">
        <f t="shared" si="1822"/>
        <v/>
      </c>
      <c r="EM103" s="115" t="str">
        <f t="shared" si="1823"/>
        <v/>
      </c>
      <c r="EN103" s="115" t="str">
        <f t="shared" si="1824"/>
        <v/>
      </c>
      <c r="EO103" s="115" t="str">
        <f t="shared" si="1825"/>
        <v/>
      </c>
      <c r="EP103" s="115" t="str">
        <f t="shared" si="1826"/>
        <v/>
      </c>
      <c r="EQ103" s="115" t="str">
        <f t="shared" si="1827"/>
        <v/>
      </c>
      <c r="ER103" s="115" t="str">
        <f t="shared" si="1828"/>
        <v/>
      </c>
      <c r="ES103" s="115" t="str">
        <f t="shared" si="1829"/>
        <v/>
      </c>
      <c r="ET103" s="115" t="str">
        <f t="shared" si="1830"/>
        <v/>
      </c>
      <c r="EU103" s="115" t="str">
        <f t="shared" si="1831"/>
        <v/>
      </c>
      <c r="EV103" s="115" t="str">
        <f t="shared" si="1832"/>
        <v/>
      </c>
      <c r="EW103" s="115" t="str">
        <f t="shared" si="1833"/>
        <v/>
      </c>
      <c r="EX103" s="115" t="str">
        <f t="shared" si="1834"/>
        <v/>
      </c>
      <c r="EY103" s="115" t="str">
        <f t="shared" si="1835"/>
        <v/>
      </c>
      <c r="EZ103" s="115" t="str">
        <f t="shared" si="1836"/>
        <v/>
      </c>
      <c r="FA103" s="115" t="str">
        <f t="shared" si="1837"/>
        <v/>
      </c>
      <c r="FB103" s="115" t="str">
        <f t="shared" si="1838"/>
        <v/>
      </c>
      <c r="FC103" s="115" t="str">
        <f t="shared" si="1839"/>
        <v/>
      </c>
      <c r="FD103" s="115" t="str">
        <f t="shared" si="1840"/>
        <v/>
      </c>
      <c r="FE103" s="115" t="str">
        <f t="shared" si="1841"/>
        <v/>
      </c>
      <c r="FF103" s="115">
        <f>FU12</f>
        <v>42</v>
      </c>
      <c r="FG103" s="115">
        <f>IFERROR(SMALL($DQ$3:$DQ$422,$A$3),"")</f>
        <v>12672035</v>
      </c>
      <c r="FH103" s="115">
        <f>IFERROR(LARGE($W$3:$W$422,$A$3),"")</f>
        <v>96</v>
      </c>
      <c r="FI103" s="115">
        <f t="shared" si="1842"/>
        <v>101</v>
      </c>
      <c r="FJ103" s="115" t="str">
        <f t="shared" si="1843"/>
        <v/>
      </c>
      <c r="GA103" s="212" t="str">
        <f t="shared" si="2288"/>
        <v/>
      </c>
      <c r="GB103" s="140" t="str">
        <f t="shared" si="2289"/>
        <v/>
      </c>
      <c r="GC103" s="126">
        <f>COUNTIF($AO$213:$AO$282,"&gt;0")</f>
        <v>0</v>
      </c>
      <c r="GD103" s="148">
        <f t="shared" si="2290"/>
        <v>0</v>
      </c>
      <c r="GE103" s="148" t="str">
        <f t="shared" si="2258"/>
        <v/>
      </c>
      <c r="GF103" s="127">
        <f>COUNTIF($AP$213:$AP$282,GF$3)</f>
        <v>0</v>
      </c>
      <c r="GG103" s="127">
        <f t="shared" ref="GG103:GN103" si="2657">COUNTIF($AP$213:$AP$282,GG$3)</f>
        <v>0</v>
      </c>
      <c r="GH103" s="127">
        <f t="shared" si="2657"/>
        <v>0</v>
      </c>
      <c r="GI103" s="127">
        <f t="shared" si="2657"/>
        <v>0</v>
      </c>
      <c r="GJ103" s="127">
        <f t="shared" si="2657"/>
        <v>0</v>
      </c>
      <c r="GK103" s="127">
        <f t="shared" si="2657"/>
        <v>0</v>
      </c>
      <c r="GL103" s="127">
        <f t="shared" si="2657"/>
        <v>0</v>
      </c>
      <c r="GM103" s="127">
        <f t="shared" si="2657"/>
        <v>0</v>
      </c>
      <c r="GN103" s="127">
        <f t="shared" si="2657"/>
        <v>0</v>
      </c>
      <c r="GO103" s="126">
        <f t="shared" si="2292"/>
        <v>0</v>
      </c>
      <c r="GP103" s="126" t="e">
        <f t="shared" si="2293"/>
        <v>#DIV/0!</v>
      </c>
      <c r="GQ103" s="126">
        <f>COUNTIF($AO$213:$AO$282,"&lt;45")-GN103</f>
        <v>0</v>
      </c>
      <c r="GR103" s="126">
        <f>COUNTIF($AO$213:$AO$282,"&lt;60")-GQ103</f>
        <v>0</v>
      </c>
      <c r="GS103" s="126">
        <f>COUNTIF($AO$213:$AO$282,"&lt;75")-GQ103-GR103</f>
        <v>0</v>
      </c>
      <c r="GT103" s="126">
        <f>COUNTIF($AO$213:$AO$282,"&lt;90")-GQ103-GR103-GS103</f>
        <v>0</v>
      </c>
      <c r="GU103" s="126">
        <f>COUNTIF($AO$213:$AO$282,"&gt;89")</f>
        <v>0</v>
      </c>
      <c r="GV103" s="126">
        <f>COUNTIF($AO$213:$AO$282,GV3)</f>
        <v>0</v>
      </c>
      <c r="GW103" s="126">
        <f>COUNTIF($AO$213:$AO$282,GW3)</f>
        <v>0</v>
      </c>
      <c r="GY103" s="115">
        <v>100</v>
      </c>
      <c r="GZ103" s="120" t="str">
        <f>IF('INPUT INF'!O$18="YES",GY103,"")</f>
        <v/>
      </c>
      <c r="HA103" s="120">
        <f>HA102</f>
        <v>0</v>
      </c>
      <c r="HB103" s="120" t="str">
        <f>IF(GZ103="","",'INPUT INF'!L$18)</f>
        <v/>
      </c>
      <c r="HC103" s="120" t="str">
        <f>'INPUT INF'!O$3</f>
        <v>B</v>
      </c>
      <c r="HD103" s="133" t="str">
        <f>IFERROR(INDEX(GB$31:GB$55,MATCH($HB103,$GA$31:$GA$55,0)),"")</f>
        <v/>
      </c>
      <c r="HE103" s="133">
        <f>IFERROR(INDEX(GC$31:GC$55,MATCH($HB103,$GA$31:$GA$55,0)),"")</f>
        <v>0</v>
      </c>
      <c r="HF103" s="133">
        <f t="shared" ref="HF103" si="2658">IFERROR(INDEX(GD$31:GD$55,MATCH($HB103,$GA$31:$GA$55,0)),"")</f>
        <v>0</v>
      </c>
      <c r="HG103" s="133" t="str">
        <f t="shared" ref="HG103" si="2659">IFERROR(INDEX(GE$31:GE$55,MATCH($HB103,$GA$31:$GA$55,0)),"")</f>
        <v/>
      </c>
      <c r="HH103" s="133">
        <f t="shared" ref="HH103" si="2660">IFERROR(INDEX(GF$31:GF$55,MATCH($HB103,$GA$31:$GA$55,0)),"")</f>
        <v>0</v>
      </c>
      <c r="HI103" s="133">
        <f t="shared" ref="HI103" si="2661">IFERROR(INDEX(GG$31:GG$55,MATCH($HB103,$GA$31:$GA$55,0)),"")</f>
        <v>0</v>
      </c>
      <c r="HJ103" s="133">
        <f t="shared" ref="HJ103" si="2662">IFERROR(INDEX(GH$31:GH$55,MATCH($HB103,$GA$31:$GA$55,0)),"")</f>
        <v>0</v>
      </c>
      <c r="HK103" s="133">
        <f t="shared" ref="HK103" si="2663">IFERROR(INDEX(GI$31:GI$55,MATCH($HB103,$GA$31:$GA$55,0)),"")</f>
        <v>0</v>
      </c>
      <c r="HL103" s="133">
        <f t="shared" ref="HL103" si="2664">IFERROR(INDEX(GJ$31:GJ$55,MATCH($HB103,$GA$31:$GA$55,0)),"")</f>
        <v>0</v>
      </c>
      <c r="HM103" s="133">
        <f t="shared" ref="HM103" si="2665">IFERROR(INDEX(GK$31:GK$55,MATCH($HB103,$GA$31:$GA$55,0)),"")</f>
        <v>0</v>
      </c>
      <c r="HN103" s="133">
        <f t="shared" ref="HN103" si="2666">IFERROR(INDEX(GL$31:GL$55,MATCH($HB103,$GA$31:$GA$55,0)),"")</f>
        <v>0</v>
      </c>
      <c r="HO103" s="133">
        <f t="shared" ref="HO103" si="2667">IFERROR(INDEX(GM$31:GM$55,MATCH($HB103,$GA$31:$GA$55,0)),"")</f>
        <v>0</v>
      </c>
      <c r="HP103" s="133">
        <f t="shared" ref="HP103" si="2668">IFERROR(INDEX(GN$31:GN$55,MATCH($HB103,$GA$31:$GA$55,0)),"")</f>
        <v>0</v>
      </c>
      <c r="HQ103" s="133">
        <f t="shared" ref="HQ103" si="2669">IFERROR(INDEX(GO$31:GO$55,MATCH($HB103,$GA$31:$GA$55,0)),"")</f>
        <v>0</v>
      </c>
      <c r="HR103" s="133" t="str">
        <f t="shared" ref="HR103" si="2670">IFERROR(INDEX(GP$31:GP$55,MATCH($HB103,$GA$31:$GA$55,0)),"")</f>
        <v/>
      </c>
      <c r="HS103" s="133">
        <f t="shared" ref="HS103" si="2671">IFERROR(INDEX(GQ$31:GQ$55,MATCH($HB103,$GA$31:$GA$55,0)),"")</f>
        <v>0</v>
      </c>
      <c r="HT103" s="133">
        <f t="shared" ref="HT103" si="2672">IFERROR(INDEX(GR$31:GR$55,MATCH($HB103,$GA$31:$GA$55,0)),"")</f>
        <v>0</v>
      </c>
      <c r="HU103" s="133">
        <f t="shared" ref="HU103" si="2673">IFERROR(INDEX(GS$31:GS$55,MATCH($HB103,$GA$31:$GA$55,0)),"")</f>
        <v>0</v>
      </c>
      <c r="HV103" s="133">
        <f t="shared" ref="HV103" si="2674">IFERROR(INDEX(GT$31:GT$55,MATCH($HB103,$GA$31:$GA$55,0)),"")</f>
        <v>0</v>
      </c>
      <c r="HW103" s="133">
        <f t="shared" ref="HW103" si="2675">IFERROR(INDEX(GU$31:GU$55,MATCH($HB103,$GA$31:$GA$55,0)),"")</f>
        <v>0</v>
      </c>
      <c r="HX103" s="133">
        <f t="shared" ref="HX103" si="2676">IFERROR(INDEX(GV$31:GV$55,MATCH($HB103,$GA$31:$GA$55,0)),"")</f>
        <v>0</v>
      </c>
      <c r="HY103" s="133">
        <f t="shared" ref="HY103" si="2677">IFERROR(INDEX(GW$31:GW$55,MATCH($HB103,$GA$31:$GA$55,0)),"")</f>
        <v>0</v>
      </c>
      <c r="IA103" s="164"/>
      <c r="JB103" s="133"/>
      <c r="JC103" s="133" t="str">
        <f>'INPUT INF'!L63</f>
        <v>SCIENCE</v>
      </c>
      <c r="JD103" s="133" t="str">
        <f>'INPUT INF'!L64</f>
        <v>COMMERCE</v>
      </c>
      <c r="JE103" s="133" t="str">
        <f>'INPUT INF'!L65</f>
        <v>HUMANITIES</v>
      </c>
      <c r="JF103" s="120"/>
      <c r="JG103" s="133" t="str">
        <f>JG3</f>
        <v>Total Appeared</v>
      </c>
      <c r="JH103" s="133" t="str">
        <f t="shared" ref="JH103:KB103" si="2678">JH3</f>
        <v>Total Passed</v>
      </c>
      <c r="JI103" s="133" t="str">
        <f t="shared" si="2678"/>
        <v>DETAINED</v>
      </c>
      <c r="JJ103" s="133" t="str">
        <f t="shared" si="2678"/>
        <v>COMP</v>
      </c>
      <c r="JK103" s="133" t="str">
        <f t="shared" si="2678"/>
        <v>Pass Percentage</v>
      </c>
      <c r="JL103" s="120" t="str">
        <f t="shared" si="2678"/>
        <v>A1</v>
      </c>
      <c r="JM103" s="120" t="str">
        <f t="shared" si="2678"/>
        <v>A2</v>
      </c>
      <c r="JN103" s="120" t="str">
        <f t="shared" si="2678"/>
        <v>B1</v>
      </c>
      <c r="JO103" s="120" t="str">
        <f t="shared" si="2678"/>
        <v>B2</v>
      </c>
      <c r="JP103" s="120" t="str">
        <f t="shared" si="2678"/>
        <v>C1</v>
      </c>
      <c r="JQ103" s="120" t="str">
        <f t="shared" si="2678"/>
        <v>C2</v>
      </c>
      <c r="JR103" s="120" t="str">
        <f t="shared" si="2678"/>
        <v>D1</v>
      </c>
      <c r="JS103" s="120" t="str">
        <f t="shared" si="2678"/>
        <v>D2</v>
      </c>
      <c r="JT103" s="120" t="str">
        <f>JT3</f>
        <v>E</v>
      </c>
      <c r="JU103" s="120" t="str">
        <f t="shared" si="2678"/>
        <v>NxW</v>
      </c>
      <c r="JV103" s="120" t="str">
        <f t="shared" si="2678"/>
        <v>PI</v>
      </c>
      <c r="JW103" s="120" t="str">
        <f t="shared" si="2678"/>
        <v>33-44</v>
      </c>
      <c r="JX103" s="120" t="str">
        <f t="shared" si="2678"/>
        <v>45-59</v>
      </c>
      <c r="JY103" s="120" t="str">
        <f t="shared" si="2678"/>
        <v>60-74</v>
      </c>
      <c r="JZ103" s="120" t="str">
        <f t="shared" si="2678"/>
        <v>75-89</v>
      </c>
      <c r="KA103" s="120" t="str">
        <f t="shared" si="2678"/>
        <v>90-100</v>
      </c>
      <c r="KB103" s="120" t="str">
        <f t="shared" si="2678"/>
        <v>&gt;70</v>
      </c>
    </row>
    <row r="104" spans="1:288" ht="15" customHeight="1" x14ac:dyDescent="0.25">
      <c r="A104" s="115">
        <v>102</v>
      </c>
      <c r="B104" s="115">
        <f t="shared" si="2007"/>
        <v>12672068</v>
      </c>
      <c r="C104" s="115" t="s">
        <v>68</v>
      </c>
      <c r="D104" s="100" t="str">
        <f t="shared" si="1865"/>
        <v>B</v>
      </c>
      <c r="E104" s="100" t="str">
        <f t="shared" si="1772"/>
        <v/>
      </c>
      <c r="F104" s="100" t="str">
        <f t="shared" si="1773"/>
        <v/>
      </c>
      <c r="G104" s="100">
        <f t="shared" si="1701"/>
        <v>81</v>
      </c>
      <c r="H104" s="100" t="str">
        <f t="shared" si="1774"/>
        <v>C1</v>
      </c>
      <c r="I104" s="100" t="str">
        <f t="shared" si="1702"/>
        <v/>
      </c>
      <c r="J104" s="100" t="str">
        <f t="shared" si="1775"/>
        <v/>
      </c>
      <c r="K104" s="100" t="str">
        <f t="shared" si="1703"/>
        <v/>
      </c>
      <c r="L104" s="100" t="str">
        <f t="shared" si="1776"/>
        <v/>
      </c>
      <c r="M104" s="100">
        <f t="shared" si="1704"/>
        <v>61</v>
      </c>
      <c r="N104" s="100" t="str">
        <f t="shared" si="1777"/>
        <v>C1</v>
      </c>
      <c r="O104" s="100">
        <f t="shared" si="1705"/>
        <v>63</v>
      </c>
      <c r="P104" s="100" t="str">
        <f t="shared" si="1778"/>
        <v>D1</v>
      </c>
      <c r="Q104" s="100">
        <f t="shared" si="1706"/>
        <v>82</v>
      </c>
      <c r="R104" s="100" t="str">
        <f t="shared" si="1779"/>
        <v>B2</v>
      </c>
      <c r="S104" s="100" t="str">
        <f t="shared" si="1707"/>
        <v/>
      </c>
      <c r="T104" s="100" t="str">
        <f t="shared" si="1780"/>
        <v/>
      </c>
      <c r="U104" s="100" t="str">
        <f t="shared" si="1708"/>
        <v/>
      </c>
      <c r="V104" s="100" t="str">
        <f t="shared" si="1781"/>
        <v/>
      </c>
      <c r="W104" s="100" t="str">
        <f t="shared" si="1709"/>
        <v/>
      </c>
      <c r="X104" s="100" t="str">
        <f t="shared" si="1782"/>
        <v/>
      </c>
      <c r="Y104" s="100" t="str">
        <f t="shared" si="1710"/>
        <v/>
      </c>
      <c r="Z104" s="100" t="str">
        <f t="shared" si="1783"/>
        <v/>
      </c>
      <c r="AA104" s="100">
        <f t="shared" si="1711"/>
        <v>71</v>
      </c>
      <c r="AB104" s="100" t="str">
        <f t="shared" si="1784"/>
        <v>C1</v>
      </c>
      <c r="AC104" s="100" t="str">
        <f t="shared" si="1712"/>
        <v/>
      </c>
      <c r="AD104" s="100" t="str">
        <f t="shared" si="1785"/>
        <v/>
      </c>
      <c r="AE104" s="100" t="str">
        <f t="shared" si="1713"/>
        <v/>
      </c>
      <c r="AF104" s="100" t="str">
        <f t="shared" si="1786"/>
        <v/>
      </c>
      <c r="AG104" s="100" t="str">
        <f t="shared" si="1714"/>
        <v/>
      </c>
      <c r="AH104" s="100" t="str">
        <f t="shared" si="1787"/>
        <v/>
      </c>
      <c r="AI104" s="100" t="str">
        <f t="shared" si="1715"/>
        <v/>
      </c>
      <c r="AJ104" s="100" t="str">
        <f t="shared" si="1788"/>
        <v/>
      </c>
      <c r="AK104" s="100" t="str">
        <f t="shared" si="1716"/>
        <v/>
      </c>
      <c r="AL104" s="100" t="str">
        <f t="shared" si="1789"/>
        <v/>
      </c>
      <c r="AM104" s="100" t="str">
        <f t="shared" si="1717"/>
        <v/>
      </c>
      <c r="AN104" s="100" t="str">
        <f t="shared" si="1790"/>
        <v/>
      </c>
      <c r="AO104" s="100" t="str">
        <f t="shared" si="1718"/>
        <v/>
      </c>
      <c r="AP104" s="100" t="str">
        <f t="shared" si="1791"/>
        <v/>
      </c>
      <c r="AQ104" s="100" t="str">
        <f t="shared" si="1719"/>
        <v/>
      </c>
      <c r="AR104" s="100" t="str">
        <f t="shared" si="1792"/>
        <v/>
      </c>
      <c r="AS104" s="100" t="str">
        <f t="shared" si="1720"/>
        <v/>
      </c>
      <c r="AT104" s="100" t="str">
        <f t="shared" si="1793"/>
        <v/>
      </c>
      <c r="AU104" s="100" t="str">
        <f t="shared" si="1721"/>
        <v/>
      </c>
      <c r="AV104" s="100" t="str">
        <f t="shared" si="1794"/>
        <v/>
      </c>
      <c r="AW104" s="100" t="str">
        <f t="shared" si="1722"/>
        <v/>
      </c>
      <c r="AX104" s="100" t="str">
        <f t="shared" si="1795"/>
        <v/>
      </c>
      <c r="AY104" s="100" t="str">
        <f t="shared" si="1723"/>
        <v/>
      </c>
      <c r="AZ104" s="100" t="str">
        <f t="shared" si="1796"/>
        <v/>
      </c>
      <c r="BA104" s="100" t="str">
        <f t="shared" si="1724"/>
        <v/>
      </c>
      <c r="BB104" s="100" t="str">
        <f t="shared" si="1797"/>
        <v/>
      </c>
      <c r="BC104" s="100">
        <f>IFERROR(INDEX('INPUT INF'!$F$3:$F$601,MATCH($B104,'INPUT INF'!$A$3:$A$601,FALSE)),"")</f>
        <v>0</v>
      </c>
      <c r="BD104" s="100">
        <f t="shared" si="1725"/>
        <v>0</v>
      </c>
      <c r="BE104" s="100" t="str">
        <f t="shared" si="1798"/>
        <v>C1</v>
      </c>
      <c r="BF104" s="100">
        <f t="shared" si="1799"/>
        <v>358</v>
      </c>
      <c r="BG104" s="115" t="str">
        <f t="shared" si="1800"/>
        <v>PASS</v>
      </c>
      <c r="BH104" s="115">
        <f>IF(AND('INPUT INF'!$O$1="X",BG104="PASS"),BF104,IF($BG104="","0",IF('INPUT INF'!$N$63="YES",$BF104,"")))</f>
        <v>358</v>
      </c>
      <c r="BI104" s="115">
        <f>IF($BG104="","0",IF('INPUT INF'!$O$64="YES",$BF104,"0"))</f>
        <v>358</v>
      </c>
      <c r="BJ104" s="115" t="str">
        <f>IF($BG104="","0",IF('INPUT INF'!$O$65="YES",$BF104,"0"))</f>
        <v>0</v>
      </c>
      <c r="BL104" s="116" t="str">
        <f t="shared" si="1801"/>
        <v/>
      </c>
      <c r="BM104" s="116" t="str">
        <f t="shared" si="1802"/>
        <v/>
      </c>
      <c r="BN104" s="116" t="str">
        <f t="shared" si="1802"/>
        <v/>
      </c>
      <c r="BR104" s="116" t="str">
        <f t="shared" si="1803"/>
        <v/>
      </c>
      <c r="BS104" s="116" t="str">
        <f t="shared" si="1804"/>
        <v/>
      </c>
      <c r="BT104" s="116" t="str">
        <f t="shared" si="1804"/>
        <v/>
      </c>
      <c r="BX104" s="116" t="str">
        <f t="shared" si="1805"/>
        <v/>
      </c>
      <c r="BY104" s="116" t="str">
        <f t="shared" si="1806"/>
        <v/>
      </c>
      <c r="BZ104" s="116" t="str">
        <f t="shared" si="1806"/>
        <v/>
      </c>
      <c r="CD104" s="116" t="str">
        <f t="shared" si="1807"/>
        <v/>
      </c>
      <c r="CE104" s="116" t="str">
        <f t="shared" si="1808"/>
        <v/>
      </c>
      <c r="CF104" s="116" t="str">
        <f t="shared" si="1809"/>
        <v/>
      </c>
      <c r="CJ104" s="116" t="str">
        <f t="shared" si="1810"/>
        <v/>
      </c>
      <c r="CK104" s="116" t="str">
        <f t="shared" si="1811"/>
        <v/>
      </c>
      <c r="CL104" s="116" t="str">
        <f t="shared" si="1812"/>
        <v/>
      </c>
      <c r="CP104" s="116" t="str">
        <f t="shared" si="1813"/>
        <v/>
      </c>
      <c r="CQ104" s="116" t="str">
        <f t="shared" si="1814"/>
        <v/>
      </c>
      <c r="CR104" s="116" t="str">
        <f t="shared" si="1815"/>
        <v/>
      </c>
      <c r="CX104" s="143"/>
      <c r="CY104" s="165"/>
      <c r="CZ104" s="165"/>
      <c r="DA104" s="166"/>
      <c r="DB104" s="165"/>
      <c r="DC104" s="165"/>
      <c r="DD104" s="167"/>
      <c r="DE104" s="167"/>
      <c r="DF104" s="135"/>
      <c r="DH104" s="115" t="str">
        <f t="shared" si="1816"/>
        <v/>
      </c>
      <c r="DI104" s="115" t="str">
        <f t="shared" si="1726"/>
        <v/>
      </c>
      <c r="DJ104" s="115" t="str">
        <f t="shared" si="1727"/>
        <v/>
      </c>
      <c r="DK104" s="115" t="str">
        <f t="shared" si="1728"/>
        <v/>
      </c>
      <c r="DL104" s="115" t="str">
        <f t="shared" si="1729"/>
        <v/>
      </c>
      <c r="DM104" s="115" t="str">
        <f t="shared" si="1730"/>
        <v/>
      </c>
      <c r="DN104" s="115">
        <f t="shared" si="1731"/>
        <v>12672068</v>
      </c>
      <c r="DO104" s="115" t="str">
        <f t="shared" si="1732"/>
        <v/>
      </c>
      <c r="DP104" s="115" t="str">
        <f t="shared" si="1733"/>
        <v/>
      </c>
      <c r="DQ104" s="115" t="str">
        <f t="shared" si="1734"/>
        <v/>
      </c>
      <c r="DR104" s="115" t="str">
        <f t="shared" si="1735"/>
        <v/>
      </c>
      <c r="DS104" s="115" t="str">
        <f t="shared" si="1736"/>
        <v/>
      </c>
      <c r="DT104" s="115" t="str">
        <f t="shared" si="1737"/>
        <v/>
      </c>
      <c r="DU104" s="115" t="str">
        <f t="shared" si="1738"/>
        <v/>
      </c>
      <c r="DV104" s="115" t="str">
        <f t="shared" si="1739"/>
        <v/>
      </c>
      <c r="DW104" s="115" t="str">
        <f t="shared" si="1740"/>
        <v/>
      </c>
      <c r="DX104" s="115" t="str">
        <f t="shared" si="1741"/>
        <v/>
      </c>
      <c r="DY104" s="115" t="str">
        <f t="shared" si="1742"/>
        <v/>
      </c>
      <c r="DZ104" s="115" t="str">
        <f t="shared" si="1743"/>
        <v/>
      </c>
      <c r="EA104" s="115" t="str">
        <f t="shared" si="1744"/>
        <v/>
      </c>
      <c r="EB104" s="115" t="str">
        <f t="shared" si="1745"/>
        <v/>
      </c>
      <c r="EC104" s="115" t="str">
        <f t="shared" si="1746"/>
        <v/>
      </c>
      <c r="ED104" s="115" t="str">
        <f t="shared" si="1747"/>
        <v/>
      </c>
      <c r="EE104" s="115" t="str">
        <f t="shared" si="1748"/>
        <v/>
      </c>
      <c r="EF104" s="115" t="str">
        <f t="shared" si="1749"/>
        <v/>
      </c>
      <c r="EG104" s="115" t="str">
        <f t="shared" si="1817"/>
        <v/>
      </c>
      <c r="EH104" s="115" t="str">
        <f t="shared" si="1818"/>
        <v/>
      </c>
      <c r="EI104" s="115" t="str">
        <f t="shared" si="1819"/>
        <v/>
      </c>
      <c r="EJ104" s="115" t="str">
        <f t="shared" si="1820"/>
        <v/>
      </c>
      <c r="EK104" s="115" t="str">
        <f t="shared" si="1821"/>
        <v/>
      </c>
      <c r="EL104" s="115" t="str">
        <f t="shared" si="1822"/>
        <v/>
      </c>
      <c r="EM104" s="115">
        <f t="shared" si="1823"/>
        <v>12672068</v>
      </c>
      <c r="EN104" s="115" t="str">
        <f t="shared" si="1824"/>
        <v/>
      </c>
      <c r="EO104" s="115" t="str">
        <f t="shared" si="1825"/>
        <v/>
      </c>
      <c r="EP104" s="115" t="str">
        <f t="shared" si="1826"/>
        <v/>
      </c>
      <c r="EQ104" s="115" t="str">
        <f t="shared" si="1827"/>
        <v/>
      </c>
      <c r="ER104" s="115" t="str">
        <f t="shared" si="1828"/>
        <v/>
      </c>
      <c r="ES104" s="115" t="str">
        <f t="shared" si="1829"/>
        <v/>
      </c>
      <c r="ET104" s="115" t="str">
        <f t="shared" si="1830"/>
        <v/>
      </c>
      <c r="EU104" s="115" t="str">
        <f t="shared" si="1831"/>
        <v/>
      </c>
      <c r="EV104" s="115" t="str">
        <f t="shared" si="1832"/>
        <v/>
      </c>
      <c r="EW104" s="115" t="str">
        <f t="shared" si="1833"/>
        <v/>
      </c>
      <c r="EX104" s="115" t="str">
        <f t="shared" si="1834"/>
        <v/>
      </c>
      <c r="EY104" s="115" t="str">
        <f t="shared" si="1835"/>
        <v/>
      </c>
      <c r="EZ104" s="115" t="str">
        <f t="shared" si="1836"/>
        <v/>
      </c>
      <c r="FA104" s="115" t="str">
        <f t="shared" si="1837"/>
        <v/>
      </c>
      <c r="FB104" s="115" t="str">
        <f t="shared" si="1838"/>
        <v/>
      </c>
      <c r="FC104" s="115" t="str">
        <f t="shared" si="1839"/>
        <v/>
      </c>
      <c r="FD104" s="115" t="str">
        <f t="shared" si="1840"/>
        <v/>
      </c>
      <c r="FE104" s="115" t="str">
        <f t="shared" si="1841"/>
        <v/>
      </c>
      <c r="FF104" s="115">
        <f>FF103</f>
        <v>42</v>
      </c>
      <c r="FG104" s="115" t="str">
        <f>IFERROR(SMALL($DQ$3:$DQ$422,$A$4),"")</f>
        <v/>
      </c>
      <c r="FH104" s="115">
        <f>FH103</f>
        <v>96</v>
      </c>
      <c r="FI104" s="115" t="str">
        <f t="shared" si="1842"/>
        <v/>
      </c>
      <c r="FJ104" s="115" t="str">
        <f t="shared" si="1843"/>
        <v/>
      </c>
      <c r="GA104" s="212" t="str">
        <f t="shared" si="2288"/>
        <v/>
      </c>
      <c r="GB104" s="140" t="str">
        <f t="shared" si="2289"/>
        <v/>
      </c>
      <c r="GC104" s="126">
        <f>COUNTIF($AQ$213:$AQ$282,"&gt;0")</f>
        <v>0</v>
      </c>
      <c r="GD104" s="148">
        <f t="shared" si="2290"/>
        <v>0</v>
      </c>
      <c r="GE104" s="148" t="str">
        <f t="shared" si="2258"/>
        <v/>
      </c>
      <c r="GF104" s="127">
        <f>COUNTIF($AR$213:$AR$282,GF$3)</f>
        <v>0</v>
      </c>
      <c r="GG104" s="127">
        <f t="shared" ref="GG104:GN104" si="2679">COUNTIF($AR$213:$AR$282,GG$3)</f>
        <v>0</v>
      </c>
      <c r="GH104" s="127">
        <f t="shared" si="2679"/>
        <v>0</v>
      </c>
      <c r="GI104" s="127">
        <f t="shared" si="2679"/>
        <v>0</v>
      </c>
      <c r="GJ104" s="127">
        <f t="shared" si="2679"/>
        <v>0</v>
      </c>
      <c r="GK104" s="127">
        <f t="shared" si="2679"/>
        <v>0</v>
      </c>
      <c r="GL104" s="127">
        <f t="shared" si="2679"/>
        <v>0</v>
      </c>
      <c r="GM104" s="127">
        <f t="shared" si="2679"/>
        <v>0</v>
      </c>
      <c r="GN104" s="127">
        <f t="shared" si="2679"/>
        <v>0</v>
      </c>
      <c r="GO104" s="126">
        <f t="shared" si="2292"/>
        <v>0</v>
      </c>
      <c r="GP104" s="126" t="e">
        <f t="shared" si="2293"/>
        <v>#DIV/0!</v>
      </c>
      <c r="GQ104" s="126">
        <f>COUNTIF($AQ$213:$AQ$282,"&lt;45")-GN104</f>
        <v>0</v>
      </c>
      <c r="GR104" s="126">
        <f>COUNTIF($AQ$213:$AQ$282,"&lt;60")-GQ104</f>
        <v>0</v>
      </c>
      <c r="GS104" s="126">
        <f>COUNTIF($AQ$213:$AQ$282,"&lt;75")-GQ104-GR104</f>
        <v>0</v>
      </c>
      <c r="GT104" s="126">
        <f>COUNTIF($AQ$213:$AQ$282,"&lt;90")-GQ104-GR104-GS104</f>
        <v>0</v>
      </c>
      <c r="GU104" s="126">
        <f>COUNTIF($AQ$213:$AQ$282,"&gt;89")</f>
        <v>0</v>
      </c>
      <c r="GV104" s="126">
        <f>COUNTIF($AQ$213:$AQ$282,GV3)</f>
        <v>0</v>
      </c>
      <c r="GW104" s="126">
        <f>COUNTIF($AQ$213:$AQ$282,GW3)</f>
        <v>0</v>
      </c>
      <c r="GY104" s="115">
        <v>101</v>
      </c>
      <c r="GZ104" s="120" t="str">
        <f>IF('INPUT INF'!P$18="YES",GY104,"")</f>
        <v/>
      </c>
      <c r="HA104" s="120">
        <f t="shared" ref="HA104:HA108" si="2680">HA103</f>
        <v>0</v>
      </c>
      <c r="HB104" s="120" t="str">
        <f>IF(GZ104="","",'INPUT INF'!L$18)</f>
        <v/>
      </c>
      <c r="HC104" s="120" t="str">
        <f>'INPUT INF'!P$3</f>
        <v>C</v>
      </c>
      <c r="HD104" s="133" t="str">
        <f>IFERROR(INDEX(GB$58:GB$82,MATCH($HB104,$GA$58:$GA$82,0)),"")</f>
        <v/>
      </c>
      <c r="HE104" s="133">
        <f>IFERROR(INDEX(GC$58:GC$82,MATCH($HB104,$GA$58:$GA$82,0)),"")</f>
        <v>0</v>
      </c>
      <c r="HF104" s="133">
        <f t="shared" ref="HF104" si="2681">IFERROR(INDEX(GD$58:GD$82,MATCH($HB104,$GA$58:$GA$82,0)),"")</f>
        <v>0</v>
      </c>
      <c r="HG104" s="133" t="str">
        <f t="shared" ref="HG104" si="2682">IFERROR(INDEX(GE$58:GE$82,MATCH($HB104,$GA$58:$GA$82,0)),"")</f>
        <v/>
      </c>
      <c r="HH104" s="133">
        <f t="shared" ref="HH104" si="2683">IFERROR(INDEX(GF$58:GF$82,MATCH($HB104,$GA$58:$GA$82,0)),"")</f>
        <v>0</v>
      </c>
      <c r="HI104" s="133">
        <f t="shared" ref="HI104" si="2684">IFERROR(INDEX(GG$58:GG$82,MATCH($HB104,$GA$58:$GA$82,0)),"")</f>
        <v>0</v>
      </c>
      <c r="HJ104" s="133">
        <f t="shared" ref="HJ104" si="2685">IFERROR(INDEX(GH$58:GH$82,MATCH($HB104,$GA$58:$GA$82,0)),"")</f>
        <v>0</v>
      </c>
      <c r="HK104" s="133">
        <f t="shared" ref="HK104" si="2686">IFERROR(INDEX(GI$58:GI$82,MATCH($HB104,$GA$58:$GA$82,0)),"")</f>
        <v>0</v>
      </c>
      <c r="HL104" s="133">
        <f t="shared" ref="HL104" si="2687">IFERROR(INDEX(GJ$58:GJ$82,MATCH($HB104,$GA$58:$GA$82,0)),"")</f>
        <v>0</v>
      </c>
      <c r="HM104" s="133">
        <f t="shared" ref="HM104" si="2688">IFERROR(INDEX(GK$58:GK$82,MATCH($HB104,$GA$58:$GA$82,0)),"")</f>
        <v>0</v>
      </c>
      <c r="HN104" s="133">
        <f t="shared" ref="HN104" si="2689">IFERROR(INDEX(GL$58:GL$82,MATCH($HB104,$GA$58:$GA$82,0)),"")</f>
        <v>0</v>
      </c>
      <c r="HO104" s="133">
        <f t="shared" ref="HO104" si="2690">IFERROR(INDEX(GM$58:GM$82,MATCH($HB104,$GA$58:$GA$82,0)),"")</f>
        <v>0</v>
      </c>
      <c r="HP104" s="133">
        <f t="shared" ref="HP104" si="2691">IFERROR(INDEX(GN$58:GN$82,MATCH($HB104,$GA$58:$GA$82,0)),"")</f>
        <v>0</v>
      </c>
      <c r="HQ104" s="133">
        <f t="shared" ref="HQ104" si="2692">IFERROR(INDEX(GO$58:GO$82,MATCH($HB104,$GA$58:$GA$82,0)),"")</f>
        <v>0</v>
      </c>
      <c r="HR104" s="133" t="str">
        <f t="shared" ref="HR104" si="2693">IFERROR(INDEX(GP$58:GP$82,MATCH($HB104,$GA$58:$GA$82,0)),"")</f>
        <v/>
      </c>
      <c r="HS104" s="133">
        <f t="shared" ref="HS104" si="2694">IFERROR(INDEX(GQ$58:GQ$82,MATCH($HB104,$GA$58:$GA$82,0)),"")</f>
        <v>0</v>
      </c>
      <c r="HT104" s="133">
        <f t="shared" ref="HT104" si="2695">IFERROR(INDEX(GR$58:GR$82,MATCH($HB104,$GA$58:$GA$82,0)),"")</f>
        <v>0</v>
      </c>
      <c r="HU104" s="133">
        <f t="shared" ref="HU104" si="2696">IFERROR(INDEX(GS$58:GS$82,MATCH($HB104,$GA$58:$GA$82,0)),"")</f>
        <v>0</v>
      </c>
      <c r="HV104" s="133">
        <f t="shared" ref="HV104" si="2697">IFERROR(INDEX(GT$58:GT$82,MATCH($HB104,$GA$58:$GA$82,0)),"")</f>
        <v>0</v>
      </c>
      <c r="HW104" s="133">
        <f t="shared" ref="HW104" si="2698">IFERROR(INDEX(GU$58:GU$82,MATCH($HB104,$GA$58:$GA$82,0)),"")</f>
        <v>0</v>
      </c>
      <c r="HX104" s="133">
        <f t="shared" ref="HX104" si="2699">IFERROR(INDEX(GV$58:GV$82,MATCH($HB104,$GA$58:$GA$82,0)),"")</f>
        <v>0</v>
      </c>
      <c r="HY104" s="133">
        <f t="shared" ref="HY104" si="2700">IFERROR(INDEX(GW$58:GW$82,MATCH($HB104,$GA$58:$GA$82,0)),"")</f>
        <v>0</v>
      </c>
      <c r="IA104" s="164"/>
      <c r="JB104" s="133">
        <v>1</v>
      </c>
      <c r="JC104" s="133" t="str">
        <f>IF(AND('INPUT INF'!O1="X",COUNTIF('INPUT INF'!N35:N59,"YES")&gt;0),JB104,IF('INPUT INF'!$N$67="YES",JB104,""))</f>
        <v/>
      </c>
      <c r="JD104" s="133" t="str">
        <f>IF('INPUT INF'!$N$68="YES",JB104,"")</f>
        <v/>
      </c>
      <c r="JE104" s="133" t="str">
        <f>IF('INPUT INF'!$N$69="YES",JB104,"")</f>
        <v/>
      </c>
      <c r="JF104" s="120" t="str">
        <f>GA165</f>
        <v>IIA</v>
      </c>
      <c r="JG104" s="133">
        <f>JH104+JI104+JJ104</f>
        <v>0</v>
      </c>
      <c r="JH104" s="133">
        <f>COUNTIF($BG$423:$BG$492,"PASS")</f>
        <v>0</v>
      </c>
      <c r="JI104" s="133">
        <f>COUNTIF($BG$423:$BG$492,"FAIL")</f>
        <v>0</v>
      </c>
      <c r="JJ104" s="133">
        <f>COUNTIF($BG$423:$BG$492,"COMP")</f>
        <v>0</v>
      </c>
      <c r="JK104" s="133"/>
      <c r="JL104" s="133">
        <f>SUM(GF166:GF190)</f>
        <v>0</v>
      </c>
      <c r="JM104" s="133">
        <f t="shared" ref="JM104:JV104" si="2701">SUM(GG166:GG190)</f>
        <v>0</v>
      </c>
      <c r="JN104" s="133">
        <f t="shared" si="2701"/>
        <v>0</v>
      </c>
      <c r="JO104" s="133">
        <f t="shared" si="2701"/>
        <v>0</v>
      </c>
      <c r="JP104" s="133">
        <f t="shared" si="2701"/>
        <v>0</v>
      </c>
      <c r="JQ104" s="133">
        <f t="shared" si="2701"/>
        <v>0</v>
      </c>
      <c r="JR104" s="133">
        <f t="shared" si="2701"/>
        <v>0</v>
      </c>
      <c r="JS104" s="133">
        <f t="shared" si="2701"/>
        <v>0</v>
      </c>
      <c r="JT104" s="133">
        <f t="shared" si="2701"/>
        <v>0</v>
      </c>
      <c r="JU104" s="133">
        <f t="shared" si="2701"/>
        <v>0</v>
      </c>
      <c r="JV104" s="133" t="e">
        <f t="shared" si="2701"/>
        <v>#DIV/0!</v>
      </c>
      <c r="JW104" s="133">
        <f>COUNTIF($BF$423:$BF$492,"&gt;164")-COUNTIF($BF$423:$BF$492,"&gt;224")</f>
        <v>0</v>
      </c>
      <c r="JX104" s="133">
        <f>COUNTIF($BF$423:$BF$492,"&gt;224")-COUNTIF($BF$423:$BF$492,"&gt;299")</f>
        <v>0</v>
      </c>
      <c r="JY104" s="133">
        <f>COUNTIF($BF$423:$BF$492,"&gt;299")-COUNTIF($BF$423:$BF$492,"&gt;374")</f>
        <v>0</v>
      </c>
      <c r="JZ104" s="133">
        <f>COUNTIF($BF$423:$BF$492,"&gt;374")-COUNTIF($BF$423:$BF$492,"&gt;449")</f>
        <v>0</v>
      </c>
      <c r="KA104" s="133">
        <f>COUNTIF($BF$423:$BF$492,"&gt;449")</f>
        <v>0</v>
      </c>
      <c r="KB104" s="133">
        <f>COUNTIF($BF$423:$BF$492,"&gt;349")</f>
        <v>0</v>
      </c>
    </row>
    <row r="105" spans="1:288" ht="15" customHeight="1" x14ac:dyDescent="0.25">
      <c r="A105" s="115">
        <v>103</v>
      </c>
      <c r="B105" s="115" t="str">
        <f t="shared" si="2007"/>
        <v/>
      </c>
      <c r="C105" s="115" t="s">
        <v>68</v>
      </c>
      <c r="D105" s="100" t="str">
        <f t="shared" si="1865"/>
        <v>B</v>
      </c>
      <c r="E105" s="100" t="str">
        <f t="shared" si="1772"/>
        <v/>
      </c>
      <c r="F105" s="100" t="str">
        <f t="shared" si="1773"/>
        <v/>
      </c>
      <c r="G105" s="100" t="str">
        <f t="shared" si="1701"/>
        <v/>
      </c>
      <c r="H105" s="100" t="str">
        <f t="shared" si="1774"/>
        <v/>
      </c>
      <c r="I105" s="100" t="str">
        <f t="shared" si="1702"/>
        <v/>
      </c>
      <c r="J105" s="100" t="str">
        <f t="shared" si="1775"/>
        <v/>
      </c>
      <c r="K105" s="100" t="str">
        <f t="shared" si="1703"/>
        <v/>
      </c>
      <c r="L105" s="100" t="str">
        <f t="shared" si="1776"/>
        <v/>
      </c>
      <c r="M105" s="100" t="str">
        <f t="shared" si="1704"/>
        <v/>
      </c>
      <c r="N105" s="100" t="str">
        <f t="shared" si="1777"/>
        <v/>
      </c>
      <c r="O105" s="100" t="str">
        <f t="shared" si="1705"/>
        <v/>
      </c>
      <c r="P105" s="100" t="str">
        <f t="shared" si="1778"/>
        <v/>
      </c>
      <c r="Q105" s="100" t="str">
        <f t="shared" si="1706"/>
        <v/>
      </c>
      <c r="R105" s="100" t="str">
        <f t="shared" si="1779"/>
        <v/>
      </c>
      <c r="S105" s="100" t="str">
        <f t="shared" si="1707"/>
        <v/>
      </c>
      <c r="T105" s="100" t="str">
        <f t="shared" si="1780"/>
        <v/>
      </c>
      <c r="U105" s="100" t="str">
        <f t="shared" si="1708"/>
        <v/>
      </c>
      <c r="V105" s="100" t="str">
        <f t="shared" si="1781"/>
        <v/>
      </c>
      <c r="W105" s="100" t="str">
        <f t="shared" si="1709"/>
        <v/>
      </c>
      <c r="X105" s="100" t="str">
        <f t="shared" si="1782"/>
        <v/>
      </c>
      <c r="Y105" s="100" t="str">
        <f t="shared" si="1710"/>
        <v/>
      </c>
      <c r="Z105" s="100" t="str">
        <f t="shared" si="1783"/>
        <v/>
      </c>
      <c r="AA105" s="100" t="str">
        <f t="shared" si="1711"/>
        <v/>
      </c>
      <c r="AB105" s="100" t="str">
        <f t="shared" si="1784"/>
        <v/>
      </c>
      <c r="AC105" s="100" t="str">
        <f t="shared" si="1712"/>
        <v/>
      </c>
      <c r="AD105" s="100" t="str">
        <f t="shared" si="1785"/>
        <v/>
      </c>
      <c r="AE105" s="100" t="str">
        <f t="shared" si="1713"/>
        <v/>
      </c>
      <c r="AF105" s="100" t="str">
        <f t="shared" si="1786"/>
        <v/>
      </c>
      <c r="AG105" s="100" t="str">
        <f t="shared" si="1714"/>
        <v/>
      </c>
      <c r="AH105" s="100" t="str">
        <f t="shared" si="1787"/>
        <v/>
      </c>
      <c r="AI105" s="100" t="str">
        <f t="shared" si="1715"/>
        <v/>
      </c>
      <c r="AJ105" s="100" t="str">
        <f t="shared" si="1788"/>
        <v/>
      </c>
      <c r="AK105" s="100" t="str">
        <f t="shared" si="1716"/>
        <v/>
      </c>
      <c r="AL105" s="100" t="str">
        <f t="shared" si="1789"/>
        <v/>
      </c>
      <c r="AM105" s="100" t="str">
        <f t="shared" si="1717"/>
        <v/>
      </c>
      <c r="AN105" s="100" t="str">
        <f t="shared" si="1790"/>
        <v/>
      </c>
      <c r="AO105" s="100" t="str">
        <f t="shared" si="1718"/>
        <v/>
      </c>
      <c r="AP105" s="100" t="str">
        <f t="shared" si="1791"/>
        <v/>
      </c>
      <c r="AQ105" s="100" t="str">
        <f t="shared" si="1719"/>
        <v/>
      </c>
      <c r="AR105" s="100" t="str">
        <f t="shared" si="1792"/>
        <v/>
      </c>
      <c r="AS105" s="100" t="str">
        <f t="shared" si="1720"/>
        <v/>
      </c>
      <c r="AT105" s="100" t="str">
        <f t="shared" si="1793"/>
        <v/>
      </c>
      <c r="AU105" s="100" t="str">
        <f t="shared" si="1721"/>
        <v/>
      </c>
      <c r="AV105" s="100" t="str">
        <f t="shared" si="1794"/>
        <v/>
      </c>
      <c r="AW105" s="100" t="str">
        <f t="shared" si="1722"/>
        <v/>
      </c>
      <c r="AX105" s="100" t="str">
        <f t="shared" si="1795"/>
        <v/>
      </c>
      <c r="AY105" s="100" t="str">
        <f t="shared" si="1723"/>
        <v/>
      </c>
      <c r="AZ105" s="100" t="str">
        <f t="shared" si="1796"/>
        <v/>
      </c>
      <c r="BA105" s="100" t="str">
        <f t="shared" si="1724"/>
        <v/>
      </c>
      <c r="BB105" s="100" t="str">
        <f t="shared" si="1797"/>
        <v/>
      </c>
      <c r="BC105" s="100" t="str">
        <f>IFERROR(INDEX('INPUT INF'!$F$3:$F$601,MATCH($B105,'INPUT INF'!$A$3:$A$601,FALSE)),"")</f>
        <v/>
      </c>
      <c r="BD105" s="100" t="str">
        <f t="shared" si="1725"/>
        <v/>
      </c>
      <c r="BE105" s="100" t="str">
        <f t="shared" si="1798"/>
        <v/>
      </c>
      <c r="BF105" s="100" t="str">
        <f t="shared" si="1799"/>
        <v/>
      </c>
      <c r="BG105" s="115" t="str">
        <f t="shared" si="1800"/>
        <v/>
      </c>
      <c r="BH105" s="115" t="str">
        <f>IF(AND('INPUT INF'!$O$1="X",BG105="PASS"),BF105,IF($BG105="","0",IF('INPUT INF'!$N$63="YES",$BF105,"")))</f>
        <v>0</v>
      </c>
      <c r="BI105" s="115" t="str">
        <f>IF($BG105="","0",IF('INPUT INF'!$O$64="YES",$BF105,"0"))</f>
        <v>0</v>
      </c>
      <c r="BJ105" s="115" t="str">
        <f>IF($BG105="","0",IF('INPUT INF'!$O$65="YES",$BF105,"0"))</f>
        <v>0</v>
      </c>
      <c r="BL105" s="116" t="str">
        <f t="shared" si="1801"/>
        <v/>
      </c>
      <c r="BM105" s="116" t="str">
        <f t="shared" si="1802"/>
        <v/>
      </c>
      <c r="BN105" s="116" t="str">
        <f t="shared" si="1802"/>
        <v/>
      </c>
      <c r="BR105" s="116" t="str">
        <f t="shared" si="1803"/>
        <v/>
      </c>
      <c r="BS105" s="116" t="str">
        <f t="shared" si="1804"/>
        <v/>
      </c>
      <c r="BT105" s="116" t="str">
        <f t="shared" si="1804"/>
        <v/>
      </c>
      <c r="BX105" s="116" t="str">
        <f t="shared" si="1805"/>
        <v/>
      </c>
      <c r="BY105" s="116" t="str">
        <f t="shared" si="1806"/>
        <v/>
      </c>
      <c r="BZ105" s="116" t="str">
        <f t="shared" si="1806"/>
        <v/>
      </c>
      <c r="CD105" s="116" t="str">
        <f t="shared" si="1807"/>
        <v/>
      </c>
      <c r="CE105" s="116" t="str">
        <f t="shared" si="1808"/>
        <v/>
      </c>
      <c r="CF105" s="116" t="str">
        <f t="shared" si="1809"/>
        <v/>
      </c>
      <c r="CJ105" s="116" t="str">
        <f t="shared" si="1810"/>
        <v/>
      </c>
      <c r="CK105" s="116" t="str">
        <f t="shared" si="1811"/>
        <v/>
      </c>
      <c r="CL105" s="116" t="str">
        <f t="shared" si="1812"/>
        <v/>
      </c>
      <c r="CP105" s="116" t="str">
        <f t="shared" si="1813"/>
        <v/>
      </c>
      <c r="CQ105" s="116" t="str">
        <f t="shared" si="1814"/>
        <v/>
      </c>
      <c r="CR105" s="116" t="str">
        <f t="shared" si="1815"/>
        <v/>
      </c>
      <c r="CX105" s="143"/>
      <c r="CY105" s="168"/>
      <c r="CZ105" s="169"/>
      <c r="DA105" s="169"/>
      <c r="DB105" s="168"/>
      <c r="DC105" s="168"/>
      <c r="DD105" s="168"/>
      <c r="DE105" s="168"/>
      <c r="DF105" s="135"/>
      <c r="DH105" s="115" t="str">
        <f t="shared" si="1816"/>
        <v/>
      </c>
      <c r="DI105" s="115" t="str">
        <f t="shared" si="1726"/>
        <v/>
      </c>
      <c r="DJ105" s="115" t="str">
        <f t="shared" si="1727"/>
        <v/>
      </c>
      <c r="DK105" s="115" t="str">
        <f t="shared" si="1728"/>
        <v/>
      </c>
      <c r="DL105" s="115" t="str">
        <f t="shared" si="1729"/>
        <v/>
      </c>
      <c r="DM105" s="115" t="str">
        <f t="shared" si="1730"/>
        <v/>
      </c>
      <c r="DN105" s="115" t="str">
        <f t="shared" si="1731"/>
        <v/>
      </c>
      <c r="DO105" s="115" t="str">
        <f t="shared" si="1732"/>
        <v/>
      </c>
      <c r="DP105" s="115" t="str">
        <f t="shared" si="1733"/>
        <v/>
      </c>
      <c r="DQ105" s="115" t="str">
        <f t="shared" si="1734"/>
        <v/>
      </c>
      <c r="DR105" s="115" t="str">
        <f t="shared" si="1735"/>
        <v/>
      </c>
      <c r="DS105" s="115" t="str">
        <f t="shared" si="1736"/>
        <v/>
      </c>
      <c r="DT105" s="115" t="str">
        <f t="shared" si="1737"/>
        <v/>
      </c>
      <c r="DU105" s="115" t="str">
        <f t="shared" si="1738"/>
        <v/>
      </c>
      <c r="DV105" s="115" t="str">
        <f t="shared" si="1739"/>
        <v/>
      </c>
      <c r="DW105" s="115" t="str">
        <f t="shared" si="1740"/>
        <v/>
      </c>
      <c r="DX105" s="115" t="str">
        <f t="shared" si="1741"/>
        <v/>
      </c>
      <c r="DY105" s="115" t="str">
        <f t="shared" si="1742"/>
        <v/>
      </c>
      <c r="DZ105" s="115" t="str">
        <f t="shared" si="1743"/>
        <v/>
      </c>
      <c r="EA105" s="115" t="str">
        <f t="shared" si="1744"/>
        <v/>
      </c>
      <c r="EB105" s="115" t="str">
        <f t="shared" si="1745"/>
        <v/>
      </c>
      <c r="EC105" s="115" t="str">
        <f t="shared" si="1746"/>
        <v/>
      </c>
      <c r="ED105" s="115" t="str">
        <f t="shared" si="1747"/>
        <v/>
      </c>
      <c r="EE105" s="115" t="str">
        <f t="shared" si="1748"/>
        <v/>
      </c>
      <c r="EF105" s="115" t="str">
        <f t="shared" si="1749"/>
        <v/>
      </c>
      <c r="EG105" s="115" t="str">
        <f t="shared" si="1817"/>
        <v/>
      </c>
      <c r="EH105" s="115" t="str">
        <f t="shared" si="1818"/>
        <v/>
      </c>
      <c r="EI105" s="115" t="str">
        <f t="shared" si="1819"/>
        <v/>
      </c>
      <c r="EJ105" s="115" t="str">
        <f t="shared" si="1820"/>
        <v/>
      </c>
      <c r="EK105" s="115" t="str">
        <f t="shared" si="1821"/>
        <v/>
      </c>
      <c r="EL105" s="115" t="str">
        <f t="shared" si="1822"/>
        <v/>
      </c>
      <c r="EM105" s="115" t="str">
        <f t="shared" si="1823"/>
        <v/>
      </c>
      <c r="EN105" s="115" t="str">
        <f t="shared" si="1824"/>
        <v/>
      </c>
      <c r="EO105" s="115" t="str">
        <f t="shared" si="1825"/>
        <v/>
      </c>
      <c r="EP105" s="115" t="str">
        <f t="shared" si="1826"/>
        <v/>
      </c>
      <c r="EQ105" s="115" t="str">
        <f t="shared" si="1827"/>
        <v/>
      </c>
      <c r="ER105" s="115" t="str">
        <f t="shared" si="1828"/>
        <v/>
      </c>
      <c r="ES105" s="115" t="str">
        <f t="shared" si="1829"/>
        <v/>
      </c>
      <c r="ET105" s="115" t="str">
        <f t="shared" si="1830"/>
        <v/>
      </c>
      <c r="EU105" s="115" t="str">
        <f t="shared" si="1831"/>
        <v/>
      </c>
      <c r="EV105" s="115" t="str">
        <f t="shared" si="1832"/>
        <v/>
      </c>
      <c r="EW105" s="115" t="str">
        <f t="shared" si="1833"/>
        <v/>
      </c>
      <c r="EX105" s="115" t="str">
        <f t="shared" si="1834"/>
        <v/>
      </c>
      <c r="EY105" s="115" t="str">
        <f t="shared" si="1835"/>
        <v/>
      </c>
      <c r="EZ105" s="115" t="str">
        <f t="shared" si="1836"/>
        <v/>
      </c>
      <c r="FA105" s="115" t="str">
        <f t="shared" si="1837"/>
        <v/>
      </c>
      <c r="FB105" s="115" t="str">
        <f t="shared" si="1838"/>
        <v/>
      </c>
      <c r="FC105" s="115" t="str">
        <f t="shared" si="1839"/>
        <v/>
      </c>
      <c r="FD105" s="115" t="str">
        <f t="shared" si="1840"/>
        <v/>
      </c>
      <c r="FE105" s="115" t="str">
        <f t="shared" si="1841"/>
        <v/>
      </c>
      <c r="FF105" s="115">
        <f t="shared" ref="FF105:FF112" si="2702">FF104</f>
        <v>42</v>
      </c>
      <c r="FG105" s="115" t="str">
        <f>IFERROR(SMALL($DQ$3:$DQ$422,$A$5),"")</f>
        <v/>
      </c>
      <c r="FH105" s="115">
        <f t="shared" ref="FH105:FH112" si="2703">FH104</f>
        <v>96</v>
      </c>
      <c r="FI105" s="115" t="str">
        <f t="shared" si="1842"/>
        <v/>
      </c>
      <c r="FJ105" s="115" t="str">
        <f t="shared" si="1843"/>
        <v/>
      </c>
      <c r="GA105" s="212" t="str">
        <f t="shared" si="2288"/>
        <v/>
      </c>
      <c r="GB105" s="140" t="str">
        <f t="shared" si="2289"/>
        <v/>
      </c>
      <c r="GC105" s="126">
        <f>COUNTIF($AS$213:$AS$282,"&gt;0")</f>
        <v>0</v>
      </c>
      <c r="GD105" s="148">
        <f t="shared" si="2290"/>
        <v>0</v>
      </c>
      <c r="GE105" s="148" t="str">
        <f t="shared" si="2258"/>
        <v/>
      </c>
      <c r="GF105" s="127">
        <f>COUNTIF($AT$213:$AT$282,GF$3)</f>
        <v>0</v>
      </c>
      <c r="GG105" s="127">
        <f t="shared" ref="GG105:GN105" si="2704">COUNTIF($AT$213:$AT$282,GG$3)</f>
        <v>0</v>
      </c>
      <c r="GH105" s="127">
        <f t="shared" si="2704"/>
        <v>0</v>
      </c>
      <c r="GI105" s="127">
        <f t="shared" si="2704"/>
        <v>0</v>
      </c>
      <c r="GJ105" s="127">
        <f t="shared" si="2704"/>
        <v>0</v>
      </c>
      <c r="GK105" s="127">
        <f t="shared" si="2704"/>
        <v>0</v>
      </c>
      <c r="GL105" s="127">
        <f t="shared" si="2704"/>
        <v>0</v>
      </c>
      <c r="GM105" s="127">
        <f t="shared" si="2704"/>
        <v>0</v>
      </c>
      <c r="GN105" s="127">
        <f t="shared" si="2704"/>
        <v>0</v>
      </c>
      <c r="GO105" s="126">
        <f t="shared" si="2292"/>
        <v>0</v>
      </c>
      <c r="GP105" s="126" t="e">
        <f t="shared" si="2293"/>
        <v>#DIV/0!</v>
      </c>
      <c r="GQ105" s="126">
        <f>COUNTIF($AS$213:$AS$282,"&lt;45")-GN105</f>
        <v>0</v>
      </c>
      <c r="GR105" s="126">
        <f>COUNTIF($AS$213:$AS$282,"&lt;60")-GQ105</f>
        <v>0</v>
      </c>
      <c r="GS105" s="126">
        <f>COUNTIF($AS$213:$AS$282,"&lt;75")-GQ105-GR105</f>
        <v>0</v>
      </c>
      <c r="GT105" s="126">
        <f>COUNTIF($AS$213:$AS$282,"&lt;90")-GQ105-GR105-GS105</f>
        <v>0</v>
      </c>
      <c r="GU105" s="126">
        <f>COUNTIF($AS$213:$AS$282,"&gt;89")</f>
        <v>0</v>
      </c>
      <c r="GV105" s="126">
        <f>COUNTIF($AS$213:$AS$282,GV3)</f>
        <v>0</v>
      </c>
      <c r="GW105" s="126">
        <f>COUNTIF($AS$213:$AS$282,GW3)</f>
        <v>0</v>
      </c>
      <c r="GY105" s="115">
        <v>102</v>
      </c>
      <c r="GZ105" s="120" t="str">
        <f>IF('INPUT INF'!Q$18="YES",GY105,"")</f>
        <v/>
      </c>
      <c r="HA105" s="120">
        <f t="shared" si="2680"/>
        <v>0</v>
      </c>
      <c r="HB105" s="120" t="str">
        <f>IF(GZ105="","",'INPUT INF'!L$18)</f>
        <v/>
      </c>
      <c r="HC105" s="120" t="str">
        <f>'INPUT INF'!Q$3</f>
        <v>D</v>
      </c>
      <c r="HD105" s="133" t="str">
        <f>IFERROR(INDEX(GB$85:GB$109,MATCH($HB105,$GA$85:$GA$109,0)),"")</f>
        <v/>
      </c>
      <c r="HE105" s="133">
        <f>IFERROR(INDEX(GC$85:GC$109,MATCH($HB105,$GA$85:$GA$109,0)),"")</f>
        <v>0</v>
      </c>
      <c r="HF105" s="133">
        <f t="shared" ref="HF105" si="2705">IFERROR(INDEX(GD$85:GD$109,MATCH($HB105,$GA$85:$GA$109,0)),"")</f>
        <v>0</v>
      </c>
      <c r="HG105" s="133" t="str">
        <f t="shared" ref="HG105" si="2706">IFERROR(INDEX(GE$85:GE$109,MATCH($HB105,$GA$85:$GA$109,0)),"")</f>
        <v/>
      </c>
      <c r="HH105" s="133">
        <f t="shared" ref="HH105" si="2707">IFERROR(INDEX(GF$85:GF$109,MATCH($HB105,$GA$85:$GA$109,0)),"")</f>
        <v>0</v>
      </c>
      <c r="HI105" s="133">
        <f t="shared" ref="HI105" si="2708">IFERROR(INDEX(GG$85:GG$109,MATCH($HB105,$GA$85:$GA$109,0)),"")</f>
        <v>0</v>
      </c>
      <c r="HJ105" s="133">
        <f t="shared" ref="HJ105" si="2709">IFERROR(INDEX(GH$85:GH$109,MATCH($HB105,$GA$85:$GA$109,0)),"")</f>
        <v>0</v>
      </c>
      <c r="HK105" s="133">
        <f t="shared" ref="HK105" si="2710">IFERROR(INDEX(GI$85:GI$109,MATCH($HB105,$GA$85:$GA$109,0)),"")</f>
        <v>0</v>
      </c>
      <c r="HL105" s="133">
        <f t="shared" ref="HL105" si="2711">IFERROR(INDEX(GJ$85:GJ$109,MATCH($HB105,$GA$85:$GA$109,0)),"")</f>
        <v>0</v>
      </c>
      <c r="HM105" s="133">
        <f t="shared" ref="HM105" si="2712">IFERROR(INDEX(GK$85:GK$109,MATCH($HB105,$GA$85:$GA$109,0)),"")</f>
        <v>0</v>
      </c>
      <c r="HN105" s="133">
        <f t="shared" ref="HN105" si="2713">IFERROR(INDEX(GL$85:GL$109,MATCH($HB105,$GA$85:$GA$109,0)),"")</f>
        <v>0</v>
      </c>
      <c r="HO105" s="133">
        <f t="shared" ref="HO105" si="2714">IFERROR(INDEX(GM$85:GM$109,MATCH($HB105,$GA$85:$GA$109,0)),"")</f>
        <v>0</v>
      </c>
      <c r="HP105" s="133">
        <f t="shared" ref="HP105" si="2715">IFERROR(INDEX(GN$85:GN$109,MATCH($HB105,$GA$85:$GA$109,0)),"")</f>
        <v>0</v>
      </c>
      <c r="HQ105" s="133">
        <f t="shared" ref="HQ105" si="2716">IFERROR(INDEX(GO$85:GO$109,MATCH($HB105,$GA$85:$GA$109,0)),"")</f>
        <v>0</v>
      </c>
      <c r="HR105" s="133" t="str">
        <f t="shared" ref="HR105" si="2717">IFERROR(INDEX(GP$85:GP$109,MATCH($HB105,$GA$85:$GA$109,0)),"")</f>
        <v/>
      </c>
      <c r="HS105" s="133">
        <f t="shared" ref="HS105" si="2718">IFERROR(INDEX(GQ$85:GQ$109,MATCH($HB105,$GA$85:$GA$109,0)),"")</f>
        <v>0</v>
      </c>
      <c r="HT105" s="133">
        <f t="shared" ref="HT105" si="2719">IFERROR(INDEX(GR$85:GR$109,MATCH($HB105,$GA$85:$GA$109,0)),"")</f>
        <v>0</v>
      </c>
      <c r="HU105" s="133">
        <f t="shared" ref="HU105" si="2720">IFERROR(INDEX(GS$85:GS$109,MATCH($HB105,$GA$85:$GA$109,0)),"")</f>
        <v>0</v>
      </c>
      <c r="HV105" s="133">
        <f t="shared" ref="HV105" si="2721">IFERROR(INDEX(GT$85:GT$109,MATCH($HB105,$GA$85:$GA$109,0)),"")</f>
        <v>0</v>
      </c>
      <c r="HW105" s="133">
        <f t="shared" ref="HW105" si="2722">IFERROR(INDEX(GU$85:GU$109,MATCH($HB105,$GA$85:$GA$109,0)),"")</f>
        <v>0</v>
      </c>
      <c r="HX105" s="133">
        <f t="shared" ref="HX105" si="2723">IFERROR(INDEX(GV$85:GV$109,MATCH($HB105,$GA$85:$GA$109,0)),"")</f>
        <v>0</v>
      </c>
      <c r="HY105" s="133">
        <f t="shared" ref="HY105" si="2724">IFERROR(INDEX(GW$85:GW$109,MATCH($HB105,$GA$85:$GA$109,0)),"")</f>
        <v>0</v>
      </c>
      <c r="IA105" s="164"/>
      <c r="JB105" s="133">
        <v>2</v>
      </c>
      <c r="JC105" s="133"/>
      <c r="JD105" s="133"/>
      <c r="JE105" s="133"/>
      <c r="JF105" s="120" t="s">
        <v>105</v>
      </c>
      <c r="JG105" s="133"/>
      <c r="JH105" s="133"/>
      <c r="JI105" s="133"/>
      <c r="JJ105" s="133"/>
      <c r="JK105" s="133"/>
      <c r="JL105" s="133">
        <f>COUNTIF($BE$423:$BE$492,JL$3)</f>
        <v>0</v>
      </c>
      <c r="JM105" s="133">
        <f t="shared" ref="JM105:JT105" si="2725">COUNTIF($BE$423:$BE$492,JM$3)</f>
        <v>0</v>
      </c>
      <c r="JN105" s="133">
        <f t="shared" si="2725"/>
        <v>0</v>
      </c>
      <c r="JO105" s="133">
        <f t="shared" si="2725"/>
        <v>0</v>
      </c>
      <c r="JP105" s="133">
        <f t="shared" si="2725"/>
        <v>0</v>
      </c>
      <c r="JQ105" s="133">
        <f t="shared" si="2725"/>
        <v>0</v>
      </c>
      <c r="JR105" s="133">
        <f t="shared" si="2725"/>
        <v>0</v>
      </c>
      <c r="JS105" s="133">
        <f t="shared" si="2725"/>
        <v>0</v>
      </c>
      <c r="JT105" s="133">
        <f t="shared" si="2725"/>
        <v>0</v>
      </c>
      <c r="JU105" s="142">
        <f t="shared" ref="JU105:JU121" si="2726">(JL105)*8+(JM105)*7+(JN105)*6+(JO105)*5+(JP105)*4+(JQ105)*3+(JR105)*2+(JS105)*1</f>
        <v>0</v>
      </c>
      <c r="JV105" s="120" t="e">
        <f t="shared" ref="JV105:JV121" si="2727">ROUND(JU105*12.5/SUM(JL105:JT105),2)</f>
        <v>#DIV/0!</v>
      </c>
      <c r="JW105" s="133"/>
      <c r="JX105" s="133"/>
      <c r="JY105" s="133"/>
      <c r="JZ105" s="133"/>
      <c r="KA105" s="133"/>
      <c r="KB105" s="133"/>
    </row>
    <row r="106" spans="1:288" ht="15" customHeight="1" x14ac:dyDescent="0.25">
      <c r="A106" s="115">
        <v>104</v>
      </c>
      <c r="B106" s="115" t="str">
        <f t="shared" si="2007"/>
        <v/>
      </c>
      <c r="C106" s="115" t="s">
        <v>68</v>
      </c>
      <c r="D106" s="100" t="str">
        <f t="shared" si="1865"/>
        <v>B</v>
      </c>
      <c r="E106" s="100" t="str">
        <f t="shared" si="1772"/>
        <v/>
      </c>
      <c r="F106" s="100" t="str">
        <f t="shared" si="1773"/>
        <v/>
      </c>
      <c r="G106" s="100" t="str">
        <f t="shared" si="1701"/>
        <v/>
      </c>
      <c r="H106" s="100" t="str">
        <f t="shared" si="1774"/>
        <v/>
      </c>
      <c r="I106" s="100" t="str">
        <f t="shared" si="1702"/>
        <v/>
      </c>
      <c r="J106" s="100" t="str">
        <f t="shared" si="1775"/>
        <v/>
      </c>
      <c r="K106" s="100" t="str">
        <f t="shared" si="1703"/>
        <v/>
      </c>
      <c r="L106" s="100" t="str">
        <f t="shared" si="1776"/>
        <v/>
      </c>
      <c r="M106" s="100" t="str">
        <f t="shared" si="1704"/>
        <v/>
      </c>
      <c r="N106" s="100" t="str">
        <f t="shared" si="1777"/>
        <v/>
      </c>
      <c r="O106" s="100" t="str">
        <f t="shared" si="1705"/>
        <v/>
      </c>
      <c r="P106" s="100" t="str">
        <f t="shared" si="1778"/>
        <v/>
      </c>
      <c r="Q106" s="100" t="str">
        <f t="shared" si="1706"/>
        <v/>
      </c>
      <c r="R106" s="100" t="str">
        <f t="shared" si="1779"/>
        <v/>
      </c>
      <c r="S106" s="100" t="str">
        <f t="shared" si="1707"/>
        <v/>
      </c>
      <c r="T106" s="100" t="str">
        <f t="shared" si="1780"/>
        <v/>
      </c>
      <c r="U106" s="100" t="str">
        <f t="shared" si="1708"/>
        <v/>
      </c>
      <c r="V106" s="100" t="str">
        <f t="shared" si="1781"/>
        <v/>
      </c>
      <c r="W106" s="100" t="str">
        <f t="shared" si="1709"/>
        <v/>
      </c>
      <c r="X106" s="100" t="str">
        <f t="shared" si="1782"/>
        <v/>
      </c>
      <c r="Y106" s="100" t="str">
        <f t="shared" si="1710"/>
        <v/>
      </c>
      <c r="Z106" s="100" t="str">
        <f t="shared" si="1783"/>
        <v/>
      </c>
      <c r="AA106" s="100" t="str">
        <f t="shared" si="1711"/>
        <v/>
      </c>
      <c r="AB106" s="100" t="str">
        <f t="shared" si="1784"/>
        <v/>
      </c>
      <c r="AC106" s="100" t="str">
        <f t="shared" si="1712"/>
        <v/>
      </c>
      <c r="AD106" s="100" t="str">
        <f t="shared" si="1785"/>
        <v/>
      </c>
      <c r="AE106" s="100" t="str">
        <f t="shared" si="1713"/>
        <v/>
      </c>
      <c r="AF106" s="100" t="str">
        <f t="shared" si="1786"/>
        <v/>
      </c>
      <c r="AG106" s="100" t="str">
        <f t="shared" si="1714"/>
        <v/>
      </c>
      <c r="AH106" s="100" t="str">
        <f t="shared" si="1787"/>
        <v/>
      </c>
      <c r="AI106" s="100" t="str">
        <f t="shared" si="1715"/>
        <v/>
      </c>
      <c r="AJ106" s="100" t="str">
        <f t="shared" si="1788"/>
        <v/>
      </c>
      <c r="AK106" s="100" t="str">
        <f t="shared" si="1716"/>
        <v/>
      </c>
      <c r="AL106" s="100" t="str">
        <f t="shared" si="1789"/>
        <v/>
      </c>
      <c r="AM106" s="100" t="str">
        <f t="shared" si="1717"/>
        <v/>
      </c>
      <c r="AN106" s="100" t="str">
        <f t="shared" si="1790"/>
        <v/>
      </c>
      <c r="AO106" s="100" t="str">
        <f t="shared" si="1718"/>
        <v/>
      </c>
      <c r="AP106" s="100" t="str">
        <f t="shared" si="1791"/>
        <v/>
      </c>
      <c r="AQ106" s="100" t="str">
        <f t="shared" si="1719"/>
        <v/>
      </c>
      <c r="AR106" s="100" t="str">
        <f t="shared" si="1792"/>
        <v/>
      </c>
      <c r="AS106" s="100" t="str">
        <f t="shared" si="1720"/>
        <v/>
      </c>
      <c r="AT106" s="100" t="str">
        <f t="shared" si="1793"/>
        <v/>
      </c>
      <c r="AU106" s="100" t="str">
        <f t="shared" si="1721"/>
        <v/>
      </c>
      <c r="AV106" s="100" t="str">
        <f t="shared" si="1794"/>
        <v/>
      </c>
      <c r="AW106" s="100" t="str">
        <f t="shared" si="1722"/>
        <v/>
      </c>
      <c r="AX106" s="100" t="str">
        <f t="shared" si="1795"/>
        <v/>
      </c>
      <c r="AY106" s="100" t="str">
        <f t="shared" si="1723"/>
        <v/>
      </c>
      <c r="AZ106" s="100" t="str">
        <f t="shared" si="1796"/>
        <v/>
      </c>
      <c r="BA106" s="100" t="str">
        <f t="shared" si="1724"/>
        <v/>
      </c>
      <c r="BB106" s="100" t="str">
        <f t="shared" si="1797"/>
        <v/>
      </c>
      <c r="BC106" s="100" t="str">
        <f>IFERROR(INDEX('INPUT INF'!$F$3:$F$601,MATCH($B106,'INPUT INF'!$A$3:$A$601,FALSE)),"")</f>
        <v/>
      </c>
      <c r="BD106" s="100" t="str">
        <f t="shared" si="1725"/>
        <v/>
      </c>
      <c r="BE106" s="100" t="str">
        <f t="shared" si="1798"/>
        <v/>
      </c>
      <c r="BF106" s="100" t="str">
        <f t="shared" si="1799"/>
        <v/>
      </c>
      <c r="BG106" s="115" t="str">
        <f t="shared" si="1800"/>
        <v/>
      </c>
      <c r="BH106" s="115" t="str">
        <f>IF(AND('INPUT INF'!$O$1="X",BG106="PASS"),BF106,IF($BG106="","0",IF('INPUT INF'!$N$63="YES",$BF106,"")))</f>
        <v>0</v>
      </c>
      <c r="BI106" s="115" t="str">
        <f>IF($BG106="","0",IF('INPUT INF'!$O$64="YES",$BF106,"0"))</f>
        <v>0</v>
      </c>
      <c r="BJ106" s="115" t="str">
        <f>IF($BG106="","0",IF('INPUT INF'!$O$65="YES",$BF106,"0"))</f>
        <v>0</v>
      </c>
      <c r="BL106" s="116" t="str">
        <f t="shared" si="1801"/>
        <v/>
      </c>
      <c r="BM106" s="116" t="str">
        <f t="shared" si="1802"/>
        <v/>
      </c>
      <c r="BN106" s="116" t="str">
        <f t="shared" si="1802"/>
        <v/>
      </c>
      <c r="BR106" s="116" t="str">
        <f t="shared" si="1803"/>
        <v/>
      </c>
      <c r="BS106" s="116" t="str">
        <f t="shared" si="1804"/>
        <v/>
      </c>
      <c r="BT106" s="116" t="str">
        <f t="shared" si="1804"/>
        <v/>
      </c>
      <c r="BX106" s="116" t="str">
        <f t="shared" si="1805"/>
        <v/>
      </c>
      <c r="BY106" s="116" t="str">
        <f t="shared" si="1806"/>
        <v/>
      </c>
      <c r="BZ106" s="116" t="str">
        <f t="shared" si="1806"/>
        <v/>
      </c>
      <c r="CD106" s="116" t="str">
        <f t="shared" si="1807"/>
        <v/>
      </c>
      <c r="CE106" s="116" t="str">
        <f t="shared" si="1808"/>
        <v/>
      </c>
      <c r="CF106" s="116" t="str">
        <f t="shared" si="1809"/>
        <v/>
      </c>
      <c r="CJ106" s="116" t="str">
        <f t="shared" si="1810"/>
        <v/>
      </c>
      <c r="CK106" s="116" t="str">
        <f t="shared" si="1811"/>
        <v/>
      </c>
      <c r="CL106" s="116" t="str">
        <f t="shared" si="1812"/>
        <v/>
      </c>
      <c r="CP106" s="116" t="str">
        <f t="shared" si="1813"/>
        <v/>
      </c>
      <c r="CQ106" s="116" t="str">
        <f t="shared" si="1814"/>
        <v/>
      </c>
      <c r="CR106" s="116" t="str">
        <f t="shared" si="1815"/>
        <v/>
      </c>
      <c r="CX106" s="143"/>
      <c r="CY106" s="168"/>
      <c r="CZ106" s="169"/>
      <c r="DA106" s="169"/>
      <c r="DB106" s="168"/>
      <c r="DC106" s="168"/>
      <c r="DD106" s="168"/>
      <c r="DE106" s="168"/>
      <c r="DF106" s="135"/>
      <c r="DH106" s="115" t="str">
        <f t="shared" si="1816"/>
        <v/>
      </c>
      <c r="DI106" s="115" t="str">
        <f t="shared" si="1726"/>
        <v/>
      </c>
      <c r="DJ106" s="115" t="str">
        <f t="shared" si="1727"/>
        <v/>
      </c>
      <c r="DK106" s="115" t="str">
        <f t="shared" si="1728"/>
        <v/>
      </c>
      <c r="DL106" s="115" t="str">
        <f t="shared" si="1729"/>
        <v/>
      </c>
      <c r="DM106" s="115" t="str">
        <f t="shared" si="1730"/>
        <v/>
      </c>
      <c r="DN106" s="115" t="str">
        <f t="shared" si="1731"/>
        <v/>
      </c>
      <c r="DO106" s="115" t="str">
        <f t="shared" si="1732"/>
        <v/>
      </c>
      <c r="DP106" s="115" t="str">
        <f t="shared" si="1733"/>
        <v/>
      </c>
      <c r="DQ106" s="115" t="str">
        <f t="shared" si="1734"/>
        <v/>
      </c>
      <c r="DR106" s="115" t="str">
        <f t="shared" si="1735"/>
        <v/>
      </c>
      <c r="DS106" s="115" t="str">
        <f t="shared" si="1736"/>
        <v/>
      </c>
      <c r="DT106" s="115" t="str">
        <f t="shared" si="1737"/>
        <v/>
      </c>
      <c r="DU106" s="115" t="str">
        <f t="shared" si="1738"/>
        <v/>
      </c>
      <c r="DV106" s="115" t="str">
        <f t="shared" si="1739"/>
        <v/>
      </c>
      <c r="DW106" s="115" t="str">
        <f t="shared" si="1740"/>
        <v/>
      </c>
      <c r="DX106" s="115" t="str">
        <f t="shared" si="1741"/>
        <v/>
      </c>
      <c r="DY106" s="115" t="str">
        <f t="shared" si="1742"/>
        <v/>
      </c>
      <c r="DZ106" s="115" t="str">
        <f t="shared" si="1743"/>
        <v/>
      </c>
      <c r="EA106" s="115" t="str">
        <f t="shared" si="1744"/>
        <v/>
      </c>
      <c r="EB106" s="115" t="str">
        <f t="shared" si="1745"/>
        <v/>
      </c>
      <c r="EC106" s="115" t="str">
        <f t="shared" si="1746"/>
        <v/>
      </c>
      <c r="ED106" s="115" t="str">
        <f t="shared" si="1747"/>
        <v/>
      </c>
      <c r="EE106" s="115" t="str">
        <f t="shared" si="1748"/>
        <v/>
      </c>
      <c r="EF106" s="115" t="str">
        <f t="shared" si="1749"/>
        <v/>
      </c>
      <c r="EG106" s="115" t="str">
        <f t="shared" si="1817"/>
        <v/>
      </c>
      <c r="EH106" s="115" t="str">
        <f t="shared" si="1818"/>
        <v/>
      </c>
      <c r="EI106" s="115" t="str">
        <f t="shared" si="1819"/>
        <v/>
      </c>
      <c r="EJ106" s="115" t="str">
        <f t="shared" si="1820"/>
        <v/>
      </c>
      <c r="EK106" s="115" t="str">
        <f t="shared" si="1821"/>
        <v/>
      </c>
      <c r="EL106" s="115" t="str">
        <f t="shared" si="1822"/>
        <v/>
      </c>
      <c r="EM106" s="115" t="str">
        <f t="shared" si="1823"/>
        <v/>
      </c>
      <c r="EN106" s="115" t="str">
        <f t="shared" si="1824"/>
        <v/>
      </c>
      <c r="EO106" s="115" t="str">
        <f t="shared" si="1825"/>
        <v/>
      </c>
      <c r="EP106" s="115" t="str">
        <f t="shared" si="1826"/>
        <v/>
      </c>
      <c r="EQ106" s="115" t="str">
        <f t="shared" si="1827"/>
        <v/>
      </c>
      <c r="ER106" s="115" t="str">
        <f t="shared" si="1828"/>
        <v/>
      </c>
      <c r="ES106" s="115" t="str">
        <f t="shared" si="1829"/>
        <v/>
      </c>
      <c r="ET106" s="115" t="str">
        <f t="shared" si="1830"/>
        <v/>
      </c>
      <c r="EU106" s="115" t="str">
        <f t="shared" si="1831"/>
        <v/>
      </c>
      <c r="EV106" s="115" t="str">
        <f t="shared" si="1832"/>
        <v/>
      </c>
      <c r="EW106" s="115" t="str">
        <f t="shared" si="1833"/>
        <v/>
      </c>
      <c r="EX106" s="115" t="str">
        <f t="shared" si="1834"/>
        <v/>
      </c>
      <c r="EY106" s="115" t="str">
        <f t="shared" si="1835"/>
        <v/>
      </c>
      <c r="EZ106" s="115" t="str">
        <f t="shared" si="1836"/>
        <v/>
      </c>
      <c r="FA106" s="115" t="str">
        <f t="shared" si="1837"/>
        <v/>
      </c>
      <c r="FB106" s="115" t="str">
        <f t="shared" si="1838"/>
        <v/>
      </c>
      <c r="FC106" s="115" t="str">
        <f t="shared" si="1839"/>
        <v/>
      </c>
      <c r="FD106" s="115" t="str">
        <f t="shared" si="1840"/>
        <v/>
      </c>
      <c r="FE106" s="115" t="str">
        <f t="shared" si="1841"/>
        <v/>
      </c>
      <c r="FF106" s="115">
        <f t="shared" si="2702"/>
        <v>42</v>
      </c>
      <c r="FG106" s="115" t="str">
        <f>IFERROR(SMALL($DQ$3:$DQ$422,$A$6),"")</f>
        <v/>
      </c>
      <c r="FH106" s="115">
        <f t="shared" si="2703"/>
        <v>96</v>
      </c>
      <c r="FI106" s="115" t="str">
        <f t="shared" si="1842"/>
        <v/>
      </c>
      <c r="FJ106" s="115" t="str">
        <f t="shared" si="1843"/>
        <v/>
      </c>
      <c r="GA106" s="212" t="str">
        <f t="shared" si="2288"/>
        <v/>
      </c>
      <c r="GB106" s="140" t="str">
        <f t="shared" si="2289"/>
        <v/>
      </c>
      <c r="GC106" s="126">
        <f>COUNTIF($AU$213:$AU$282,"&gt;0")</f>
        <v>0</v>
      </c>
      <c r="GD106" s="148">
        <f t="shared" si="2290"/>
        <v>0</v>
      </c>
      <c r="GE106" s="148" t="str">
        <f t="shared" si="2258"/>
        <v/>
      </c>
      <c r="GF106" s="127">
        <f>COUNTIF($AV$213:$AV$282,GF$3)</f>
        <v>0</v>
      </c>
      <c r="GG106" s="127">
        <f t="shared" ref="GG106:GN106" si="2728">COUNTIF($AV$213:$AV$282,GG$3)</f>
        <v>0</v>
      </c>
      <c r="GH106" s="127">
        <f t="shared" si="2728"/>
        <v>0</v>
      </c>
      <c r="GI106" s="127">
        <f t="shared" si="2728"/>
        <v>0</v>
      </c>
      <c r="GJ106" s="127">
        <f t="shared" si="2728"/>
        <v>0</v>
      </c>
      <c r="GK106" s="127">
        <f t="shared" si="2728"/>
        <v>0</v>
      </c>
      <c r="GL106" s="127">
        <f t="shared" si="2728"/>
        <v>0</v>
      </c>
      <c r="GM106" s="127">
        <f t="shared" si="2728"/>
        <v>0</v>
      </c>
      <c r="GN106" s="127">
        <f t="shared" si="2728"/>
        <v>0</v>
      </c>
      <c r="GO106" s="126">
        <f t="shared" si="2292"/>
        <v>0</v>
      </c>
      <c r="GP106" s="126" t="e">
        <f t="shared" si="2293"/>
        <v>#DIV/0!</v>
      </c>
      <c r="GQ106" s="126">
        <f>COUNTIF($AU$213:$AU$282,"&lt;45")-GN106</f>
        <v>0</v>
      </c>
      <c r="GR106" s="126">
        <f>COUNTIF($AU$213:$AU$282,"&lt;60")-GQ106</f>
        <v>0</v>
      </c>
      <c r="GS106" s="126">
        <f>COUNTIF($AU$213:$AU$282,"&lt;75")-GQ106-GR106</f>
        <v>0</v>
      </c>
      <c r="GT106" s="126">
        <f>COUNTIF($AU$213:$AU$282,"&lt;90")-GQ106-GR106-GS106</f>
        <v>0</v>
      </c>
      <c r="GU106" s="126">
        <f>COUNTIF($AU$213:$AU$282,"&gt;89")</f>
        <v>0</v>
      </c>
      <c r="GV106" s="126">
        <f>COUNTIF($AU$213:$AU$282,GV3)</f>
        <v>0</v>
      </c>
      <c r="GW106" s="126">
        <f>COUNTIF($AU$213:$AU$282,GW3)</f>
        <v>0</v>
      </c>
      <c r="GY106" s="115">
        <v>103</v>
      </c>
      <c r="GZ106" s="120" t="str">
        <f>IF('INPUT INF'!R$18="YES",GY106,"")</f>
        <v/>
      </c>
      <c r="HA106" s="120">
        <f t="shared" si="2680"/>
        <v>0</v>
      </c>
      <c r="HB106" s="120" t="str">
        <f>IF(GZ106="","",'INPUT INF'!L$18)</f>
        <v/>
      </c>
      <c r="HC106" s="120" t="str">
        <f>'INPUT INF'!R$3</f>
        <v>E</v>
      </c>
      <c r="HD106" s="133" t="str">
        <f>IFERROR(INDEX(GB$112:GB$136,MATCH($HB106,$GA$112:$GA$136,0)),"")</f>
        <v/>
      </c>
      <c r="HE106" s="133">
        <f>IFERROR(INDEX(GC$112:GC$136,MATCH($HB106,$GA$112:$GA$136,0)),"")</f>
        <v>0</v>
      </c>
      <c r="HF106" s="133">
        <f t="shared" ref="HF106" si="2729">IFERROR(INDEX(GD$112:GD$136,MATCH($HB106,$GA$112:$GA$136,0)),"")</f>
        <v>0</v>
      </c>
      <c r="HG106" s="133" t="str">
        <f t="shared" ref="HG106" si="2730">IFERROR(INDEX(GE$112:GE$136,MATCH($HB106,$GA$112:$GA$136,0)),"")</f>
        <v/>
      </c>
      <c r="HH106" s="133">
        <f t="shared" ref="HH106" si="2731">IFERROR(INDEX(GF$112:GF$136,MATCH($HB106,$GA$112:$GA$136,0)),"")</f>
        <v>0</v>
      </c>
      <c r="HI106" s="133">
        <f t="shared" ref="HI106" si="2732">IFERROR(INDEX(GG$112:GG$136,MATCH($HB106,$GA$112:$GA$136,0)),"")</f>
        <v>0</v>
      </c>
      <c r="HJ106" s="133">
        <f t="shared" ref="HJ106" si="2733">IFERROR(INDEX(GH$112:GH$136,MATCH($HB106,$GA$112:$GA$136,0)),"")</f>
        <v>0</v>
      </c>
      <c r="HK106" s="133">
        <f t="shared" ref="HK106" si="2734">IFERROR(INDEX(GI$112:GI$136,MATCH($HB106,$GA$112:$GA$136,0)),"")</f>
        <v>0</v>
      </c>
      <c r="HL106" s="133">
        <f t="shared" ref="HL106" si="2735">IFERROR(INDEX(GJ$112:GJ$136,MATCH($HB106,$GA$112:$GA$136,0)),"")</f>
        <v>0</v>
      </c>
      <c r="HM106" s="133">
        <f t="shared" ref="HM106" si="2736">IFERROR(INDEX(GK$112:GK$136,MATCH($HB106,$GA$112:$GA$136,0)),"")</f>
        <v>0</v>
      </c>
      <c r="HN106" s="133">
        <f t="shared" ref="HN106" si="2737">IFERROR(INDEX(GL$112:GL$136,MATCH($HB106,$GA$112:$GA$136,0)),"")</f>
        <v>0</v>
      </c>
      <c r="HO106" s="133">
        <f t="shared" ref="HO106" si="2738">IFERROR(INDEX(GM$112:GM$136,MATCH($HB106,$GA$112:$GA$136,0)),"")</f>
        <v>0</v>
      </c>
      <c r="HP106" s="133">
        <f t="shared" ref="HP106" si="2739">IFERROR(INDEX(GN$112:GN$136,MATCH($HB106,$GA$112:$GA$136,0)),"")</f>
        <v>0</v>
      </c>
      <c r="HQ106" s="133">
        <f t="shared" ref="HQ106" si="2740">IFERROR(INDEX(GO$112:GO$136,MATCH($HB106,$GA$112:$GA$136,0)),"")</f>
        <v>0</v>
      </c>
      <c r="HR106" s="133" t="str">
        <f t="shared" ref="HR106" si="2741">IFERROR(INDEX(GP$112:GP$136,MATCH($HB106,$GA$112:$GA$136,0)),"")</f>
        <v/>
      </c>
      <c r="HS106" s="133">
        <f t="shared" ref="HS106" si="2742">IFERROR(INDEX(GQ$112:GQ$136,MATCH($HB106,$GA$112:$GA$136,0)),"")</f>
        <v>0</v>
      </c>
      <c r="HT106" s="133">
        <f t="shared" ref="HT106" si="2743">IFERROR(INDEX(GR$112:GR$136,MATCH($HB106,$GA$112:$GA$136,0)),"")</f>
        <v>0</v>
      </c>
      <c r="HU106" s="133">
        <f t="shared" ref="HU106" si="2744">IFERROR(INDEX(GS$112:GS$136,MATCH($HB106,$GA$112:$GA$136,0)),"")</f>
        <v>0</v>
      </c>
      <c r="HV106" s="133">
        <f t="shared" ref="HV106" si="2745">IFERROR(INDEX(GT$112:GT$136,MATCH($HB106,$GA$112:$GA$136,0)),"")</f>
        <v>0</v>
      </c>
      <c r="HW106" s="133">
        <f t="shared" ref="HW106" si="2746">IFERROR(INDEX(GU$112:GU$136,MATCH($HB106,$GA$112:$GA$136,0)),"")</f>
        <v>0</v>
      </c>
      <c r="HX106" s="133">
        <f t="shared" ref="HX106" si="2747">IFERROR(INDEX(GV$112:GV$136,MATCH($HB106,$GA$112:$GA$136,0)),"")</f>
        <v>0</v>
      </c>
      <c r="HY106" s="133">
        <f t="shared" ref="HY106" si="2748">IFERROR(INDEX(GW$112:GW$136,MATCH($HB106,$GA$112:$GA$136,0)),"")</f>
        <v>0</v>
      </c>
      <c r="IA106" s="164"/>
      <c r="JB106" s="133">
        <v>3</v>
      </c>
      <c r="JC106" s="133"/>
      <c r="JD106" s="133"/>
      <c r="JE106" s="133"/>
      <c r="JF106" s="144" t="s">
        <v>93</v>
      </c>
      <c r="JG106" s="133"/>
      <c r="JH106" s="133"/>
      <c r="JI106" s="133"/>
      <c r="JJ106" s="133"/>
      <c r="JK106" s="133"/>
      <c r="JL106" s="133">
        <f>JL104-JL105</f>
        <v>0</v>
      </c>
      <c r="JM106" s="133">
        <f t="shared" ref="JM106:JT106" si="2749">JM104-JM105</f>
        <v>0</v>
      </c>
      <c r="JN106" s="133">
        <f t="shared" si="2749"/>
        <v>0</v>
      </c>
      <c r="JO106" s="133">
        <f t="shared" si="2749"/>
        <v>0</v>
      </c>
      <c r="JP106" s="133">
        <f t="shared" si="2749"/>
        <v>0</v>
      </c>
      <c r="JQ106" s="133">
        <f t="shared" si="2749"/>
        <v>0</v>
      </c>
      <c r="JR106" s="133">
        <f t="shared" si="2749"/>
        <v>0</v>
      </c>
      <c r="JS106" s="133">
        <f t="shared" si="2749"/>
        <v>0</v>
      </c>
      <c r="JT106" s="133">
        <f t="shared" si="2749"/>
        <v>0</v>
      </c>
      <c r="JU106" s="142">
        <f t="shared" si="2726"/>
        <v>0</v>
      </c>
      <c r="JV106" s="120" t="e">
        <f t="shared" si="2727"/>
        <v>#DIV/0!</v>
      </c>
      <c r="JW106" s="133"/>
      <c r="JX106" s="133"/>
      <c r="JY106" s="133"/>
      <c r="JZ106" s="133"/>
      <c r="KA106" s="133"/>
      <c r="KB106" s="133"/>
    </row>
    <row r="107" spans="1:288" ht="15" customHeight="1" x14ac:dyDescent="0.25">
      <c r="A107" s="115">
        <v>105</v>
      </c>
      <c r="B107" s="115" t="str">
        <f t="shared" si="2007"/>
        <v/>
      </c>
      <c r="C107" s="115" t="s">
        <v>68</v>
      </c>
      <c r="D107" s="100" t="str">
        <f t="shared" si="1865"/>
        <v>B</v>
      </c>
      <c r="E107" s="100" t="str">
        <f t="shared" si="1772"/>
        <v/>
      </c>
      <c r="F107" s="100" t="str">
        <f t="shared" si="1773"/>
        <v/>
      </c>
      <c r="G107" s="100" t="str">
        <f t="shared" si="1701"/>
        <v/>
      </c>
      <c r="H107" s="100" t="str">
        <f t="shared" si="1774"/>
        <v/>
      </c>
      <c r="I107" s="100" t="str">
        <f t="shared" si="1702"/>
        <v/>
      </c>
      <c r="J107" s="100" t="str">
        <f t="shared" si="1775"/>
        <v/>
      </c>
      <c r="K107" s="100" t="str">
        <f t="shared" si="1703"/>
        <v/>
      </c>
      <c r="L107" s="100" t="str">
        <f t="shared" si="1776"/>
        <v/>
      </c>
      <c r="M107" s="100" t="str">
        <f t="shared" si="1704"/>
        <v/>
      </c>
      <c r="N107" s="100" t="str">
        <f t="shared" si="1777"/>
        <v/>
      </c>
      <c r="O107" s="100" t="str">
        <f t="shared" si="1705"/>
        <v/>
      </c>
      <c r="P107" s="100" t="str">
        <f t="shared" si="1778"/>
        <v/>
      </c>
      <c r="Q107" s="100" t="str">
        <f t="shared" si="1706"/>
        <v/>
      </c>
      <c r="R107" s="100" t="str">
        <f t="shared" si="1779"/>
        <v/>
      </c>
      <c r="S107" s="100" t="str">
        <f t="shared" si="1707"/>
        <v/>
      </c>
      <c r="T107" s="100" t="str">
        <f t="shared" si="1780"/>
        <v/>
      </c>
      <c r="U107" s="100" t="str">
        <f t="shared" si="1708"/>
        <v/>
      </c>
      <c r="V107" s="100" t="str">
        <f t="shared" si="1781"/>
        <v/>
      </c>
      <c r="W107" s="100" t="str">
        <f t="shared" si="1709"/>
        <v/>
      </c>
      <c r="X107" s="100" t="str">
        <f t="shared" si="1782"/>
        <v/>
      </c>
      <c r="Y107" s="100" t="str">
        <f t="shared" si="1710"/>
        <v/>
      </c>
      <c r="Z107" s="100" t="str">
        <f t="shared" si="1783"/>
        <v/>
      </c>
      <c r="AA107" s="100" t="str">
        <f t="shared" si="1711"/>
        <v/>
      </c>
      <c r="AB107" s="100" t="str">
        <f t="shared" si="1784"/>
        <v/>
      </c>
      <c r="AC107" s="100" t="str">
        <f t="shared" si="1712"/>
        <v/>
      </c>
      <c r="AD107" s="100" t="str">
        <f t="shared" si="1785"/>
        <v/>
      </c>
      <c r="AE107" s="100" t="str">
        <f t="shared" si="1713"/>
        <v/>
      </c>
      <c r="AF107" s="100" t="str">
        <f t="shared" si="1786"/>
        <v/>
      </c>
      <c r="AG107" s="100" t="str">
        <f t="shared" si="1714"/>
        <v/>
      </c>
      <c r="AH107" s="100" t="str">
        <f t="shared" si="1787"/>
        <v/>
      </c>
      <c r="AI107" s="100" t="str">
        <f t="shared" si="1715"/>
        <v/>
      </c>
      <c r="AJ107" s="100" t="str">
        <f t="shared" si="1788"/>
        <v/>
      </c>
      <c r="AK107" s="100" t="str">
        <f t="shared" si="1716"/>
        <v/>
      </c>
      <c r="AL107" s="100" t="str">
        <f t="shared" si="1789"/>
        <v/>
      </c>
      <c r="AM107" s="100" t="str">
        <f t="shared" si="1717"/>
        <v/>
      </c>
      <c r="AN107" s="100" t="str">
        <f t="shared" si="1790"/>
        <v/>
      </c>
      <c r="AO107" s="100" t="str">
        <f t="shared" si="1718"/>
        <v/>
      </c>
      <c r="AP107" s="100" t="str">
        <f t="shared" si="1791"/>
        <v/>
      </c>
      <c r="AQ107" s="100" t="str">
        <f t="shared" si="1719"/>
        <v/>
      </c>
      <c r="AR107" s="100" t="str">
        <f t="shared" si="1792"/>
        <v/>
      </c>
      <c r="AS107" s="100" t="str">
        <f t="shared" si="1720"/>
        <v/>
      </c>
      <c r="AT107" s="100" t="str">
        <f t="shared" si="1793"/>
        <v/>
      </c>
      <c r="AU107" s="100" t="str">
        <f t="shared" si="1721"/>
        <v/>
      </c>
      <c r="AV107" s="100" t="str">
        <f t="shared" si="1794"/>
        <v/>
      </c>
      <c r="AW107" s="100" t="str">
        <f t="shared" si="1722"/>
        <v/>
      </c>
      <c r="AX107" s="100" t="str">
        <f t="shared" si="1795"/>
        <v/>
      </c>
      <c r="AY107" s="100" t="str">
        <f t="shared" si="1723"/>
        <v/>
      </c>
      <c r="AZ107" s="100" t="str">
        <f t="shared" si="1796"/>
        <v/>
      </c>
      <c r="BA107" s="100" t="str">
        <f t="shared" si="1724"/>
        <v/>
      </c>
      <c r="BB107" s="100" t="str">
        <f t="shared" si="1797"/>
        <v/>
      </c>
      <c r="BC107" s="100" t="str">
        <f>IFERROR(INDEX('INPUT INF'!$F$3:$F$601,MATCH($B107,'INPUT INF'!$A$3:$A$601,FALSE)),"")</f>
        <v/>
      </c>
      <c r="BD107" s="100" t="str">
        <f t="shared" si="1725"/>
        <v/>
      </c>
      <c r="BE107" s="100" t="str">
        <f t="shared" si="1798"/>
        <v/>
      </c>
      <c r="BF107" s="100" t="str">
        <f t="shared" si="1799"/>
        <v/>
      </c>
      <c r="BG107" s="115" t="str">
        <f t="shared" si="1800"/>
        <v/>
      </c>
      <c r="BH107" s="115" t="str">
        <f>IF(AND('INPUT INF'!$O$1="X",BG107="PASS"),BF107,IF($BG107="","0",IF('INPUT INF'!$N$63="YES",$BF107,"")))</f>
        <v>0</v>
      </c>
      <c r="BI107" s="115" t="str">
        <f>IF($BG107="","0",IF('INPUT INF'!$O$64="YES",$BF107,"0"))</f>
        <v>0</v>
      </c>
      <c r="BJ107" s="115" t="str">
        <f>IF($BG107="","0",IF('INPUT INF'!$O$65="YES",$BF107,"0"))</f>
        <v>0</v>
      </c>
      <c r="BL107" s="116" t="str">
        <f t="shared" si="1801"/>
        <v/>
      </c>
      <c r="BM107" s="116" t="str">
        <f t="shared" si="1802"/>
        <v/>
      </c>
      <c r="BN107" s="116" t="str">
        <f t="shared" si="1802"/>
        <v/>
      </c>
      <c r="BR107" s="116" t="str">
        <f t="shared" si="1803"/>
        <v/>
      </c>
      <c r="BS107" s="116" t="str">
        <f t="shared" si="1804"/>
        <v/>
      </c>
      <c r="BT107" s="116" t="str">
        <f t="shared" si="1804"/>
        <v/>
      </c>
      <c r="BX107" s="116" t="str">
        <f t="shared" si="1805"/>
        <v/>
      </c>
      <c r="BY107" s="116" t="str">
        <f t="shared" si="1806"/>
        <v/>
      </c>
      <c r="BZ107" s="116" t="str">
        <f t="shared" si="1806"/>
        <v/>
      </c>
      <c r="CD107" s="116" t="str">
        <f t="shared" si="1807"/>
        <v/>
      </c>
      <c r="CE107" s="116" t="str">
        <f t="shared" si="1808"/>
        <v/>
      </c>
      <c r="CF107" s="116" t="str">
        <f t="shared" si="1809"/>
        <v/>
      </c>
      <c r="CJ107" s="116" t="str">
        <f t="shared" si="1810"/>
        <v/>
      </c>
      <c r="CK107" s="116" t="str">
        <f t="shared" si="1811"/>
        <v/>
      </c>
      <c r="CL107" s="116" t="str">
        <f t="shared" si="1812"/>
        <v/>
      </c>
      <c r="CP107" s="116" t="str">
        <f t="shared" si="1813"/>
        <v/>
      </c>
      <c r="CQ107" s="116" t="str">
        <f t="shared" si="1814"/>
        <v/>
      </c>
      <c r="CR107" s="116" t="str">
        <f t="shared" si="1815"/>
        <v/>
      </c>
      <c r="CX107" s="143"/>
      <c r="CY107" s="168"/>
      <c r="CZ107" s="169"/>
      <c r="DA107" s="169"/>
      <c r="DB107" s="168"/>
      <c r="DC107" s="168"/>
      <c r="DD107" s="168"/>
      <c r="DE107" s="168"/>
      <c r="DF107" s="135"/>
      <c r="DH107" s="115" t="str">
        <f t="shared" si="1816"/>
        <v/>
      </c>
      <c r="DI107" s="115" t="str">
        <f t="shared" si="1726"/>
        <v/>
      </c>
      <c r="DJ107" s="115" t="str">
        <f t="shared" si="1727"/>
        <v/>
      </c>
      <c r="DK107" s="115" t="str">
        <f t="shared" si="1728"/>
        <v/>
      </c>
      <c r="DL107" s="115" t="str">
        <f t="shared" si="1729"/>
        <v/>
      </c>
      <c r="DM107" s="115" t="str">
        <f t="shared" si="1730"/>
        <v/>
      </c>
      <c r="DN107" s="115" t="str">
        <f t="shared" si="1731"/>
        <v/>
      </c>
      <c r="DO107" s="115" t="str">
        <f t="shared" si="1732"/>
        <v/>
      </c>
      <c r="DP107" s="115" t="str">
        <f t="shared" si="1733"/>
        <v/>
      </c>
      <c r="DQ107" s="115" t="str">
        <f t="shared" si="1734"/>
        <v/>
      </c>
      <c r="DR107" s="115" t="str">
        <f t="shared" si="1735"/>
        <v/>
      </c>
      <c r="DS107" s="115" t="str">
        <f t="shared" si="1736"/>
        <v/>
      </c>
      <c r="DT107" s="115" t="str">
        <f t="shared" si="1737"/>
        <v/>
      </c>
      <c r="DU107" s="115" t="str">
        <f t="shared" si="1738"/>
        <v/>
      </c>
      <c r="DV107" s="115" t="str">
        <f t="shared" si="1739"/>
        <v/>
      </c>
      <c r="DW107" s="115" t="str">
        <f t="shared" si="1740"/>
        <v/>
      </c>
      <c r="DX107" s="115" t="str">
        <f t="shared" si="1741"/>
        <v/>
      </c>
      <c r="DY107" s="115" t="str">
        <f t="shared" si="1742"/>
        <v/>
      </c>
      <c r="DZ107" s="115" t="str">
        <f t="shared" si="1743"/>
        <v/>
      </c>
      <c r="EA107" s="115" t="str">
        <f t="shared" si="1744"/>
        <v/>
      </c>
      <c r="EB107" s="115" t="str">
        <f t="shared" si="1745"/>
        <v/>
      </c>
      <c r="EC107" s="115" t="str">
        <f t="shared" si="1746"/>
        <v/>
      </c>
      <c r="ED107" s="115" t="str">
        <f t="shared" si="1747"/>
        <v/>
      </c>
      <c r="EE107" s="115" t="str">
        <f t="shared" si="1748"/>
        <v/>
      </c>
      <c r="EF107" s="115" t="str">
        <f t="shared" si="1749"/>
        <v/>
      </c>
      <c r="EG107" s="115" t="str">
        <f t="shared" si="1817"/>
        <v/>
      </c>
      <c r="EH107" s="115" t="str">
        <f t="shared" si="1818"/>
        <v/>
      </c>
      <c r="EI107" s="115" t="str">
        <f t="shared" si="1819"/>
        <v/>
      </c>
      <c r="EJ107" s="115" t="str">
        <f t="shared" si="1820"/>
        <v/>
      </c>
      <c r="EK107" s="115" t="str">
        <f t="shared" si="1821"/>
        <v/>
      </c>
      <c r="EL107" s="115" t="str">
        <f t="shared" si="1822"/>
        <v/>
      </c>
      <c r="EM107" s="115" t="str">
        <f t="shared" si="1823"/>
        <v/>
      </c>
      <c r="EN107" s="115" t="str">
        <f t="shared" si="1824"/>
        <v/>
      </c>
      <c r="EO107" s="115" t="str">
        <f t="shared" si="1825"/>
        <v/>
      </c>
      <c r="EP107" s="115" t="str">
        <f t="shared" si="1826"/>
        <v/>
      </c>
      <c r="EQ107" s="115" t="str">
        <f t="shared" si="1827"/>
        <v/>
      </c>
      <c r="ER107" s="115" t="str">
        <f t="shared" si="1828"/>
        <v/>
      </c>
      <c r="ES107" s="115" t="str">
        <f t="shared" si="1829"/>
        <v/>
      </c>
      <c r="ET107" s="115" t="str">
        <f t="shared" si="1830"/>
        <v/>
      </c>
      <c r="EU107" s="115" t="str">
        <f t="shared" si="1831"/>
        <v/>
      </c>
      <c r="EV107" s="115" t="str">
        <f t="shared" si="1832"/>
        <v/>
      </c>
      <c r="EW107" s="115" t="str">
        <f t="shared" si="1833"/>
        <v/>
      </c>
      <c r="EX107" s="115" t="str">
        <f t="shared" si="1834"/>
        <v/>
      </c>
      <c r="EY107" s="115" t="str">
        <f t="shared" si="1835"/>
        <v/>
      </c>
      <c r="EZ107" s="115" t="str">
        <f t="shared" si="1836"/>
        <v/>
      </c>
      <c r="FA107" s="115" t="str">
        <f t="shared" si="1837"/>
        <v/>
      </c>
      <c r="FB107" s="115" t="str">
        <f t="shared" si="1838"/>
        <v/>
      </c>
      <c r="FC107" s="115" t="str">
        <f t="shared" si="1839"/>
        <v/>
      </c>
      <c r="FD107" s="115" t="str">
        <f t="shared" si="1840"/>
        <v/>
      </c>
      <c r="FE107" s="115" t="str">
        <f t="shared" si="1841"/>
        <v/>
      </c>
      <c r="FF107" s="115">
        <f t="shared" si="2702"/>
        <v>42</v>
      </c>
      <c r="FG107" s="115" t="str">
        <f>IFERROR(SMALL($DQ$3:$DQ$422,$A$7),"")</f>
        <v/>
      </c>
      <c r="FH107" s="115">
        <f t="shared" si="2703"/>
        <v>96</v>
      </c>
      <c r="FI107" s="115" t="str">
        <f t="shared" si="1842"/>
        <v/>
      </c>
      <c r="FJ107" s="115" t="str">
        <f t="shared" si="1843"/>
        <v/>
      </c>
      <c r="GA107" s="212" t="str">
        <f t="shared" si="2288"/>
        <v/>
      </c>
      <c r="GB107" s="140" t="str">
        <f t="shared" si="2289"/>
        <v/>
      </c>
      <c r="GC107" s="126">
        <f>COUNTIF($AW$213:$AW$282,"&gt;0")</f>
        <v>0</v>
      </c>
      <c r="GD107" s="148">
        <f t="shared" si="2290"/>
        <v>0</v>
      </c>
      <c r="GE107" s="148" t="str">
        <f t="shared" si="2258"/>
        <v/>
      </c>
      <c r="GF107" s="127">
        <f>COUNTIF($AX$213:$AX$282,GF$3)</f>
        <v>0</v>
      </c>
      <c r="GG107" s="127">
        <f t="shared" ref="GG107:GN107" si="2750">COUNTIF($AX$213:$AX$282,GG$3)</f>
        <v>0</v>
      </c>
      <c r="GH107" s="127">
        <f t="shared" si="2750"/>
        <v>0</v>
      </c>
      <c r="GI107" s="127">
        <f t="shared" si="2750"/>
        <v>0</v>
      </c>
      <c r="GJ107" s="127">
        <f t="shared" si="2750"/>
        <v>0</v>
      </c>
      <c r="GK107" s="127">
        <f t="shared" si="2750"/>
        <v>0</v>
      </c>
      <c r="GL107" s="127">
        <f t="shared" si="2750"/>
        <v>0</v>
      </c>
      <c r="GM107" s="127">
        <f t="shared" si="2750"/>
        <v>0</v>
      </c>
      <c r="GN107" s="127">
        <f t="shared" si="2750"/>
        <v>0</v>
      </c>
      <c r="GO107" s="126">
        <f t="shared" si="2292"/>
        <v>0</v>
      </c>
      <c r="GP107" s="126" t="e">
        <f t="shared" si="2293"/>
        <v>#DIV/0!</v>
      </c>
      <c r="GQ107" s="126">
        <f>COUNTIF($AW$213:$AW$282,"&lt;45")-GN107</f>
        <v>0</v>
      </c>
      <c r="GR107" s="126">
        <f>COUNTIF($AW$213:$AW$282,"&lt;60")-GQ107</f>
        <v>0</v>
      </c>
      <c r="GS107" s="126">
        <f>COUNTIF($AW$213:$AW$282,"&lt;75")-GQ107-GR107</f>
        <v>0</v>
      </c>
      <c r="GT107" s="126">
        <f>COUNTIF($AW$213:$AW$282,"&lt;90")-GQ107-GR107-GS107</f>
        <v>0</v>
      </c>
      <c r="GU107" s="126">
        <f>COUNTIF($AW$213:$AW$282,"&gt;89")</f>
        <v>0</v>
      </c>
      <c r="GV107" s="126">
        <f>COUNTIF($AW$213:$AW$282,GV3)</f>
        <v>0</v>
      </c>
      <c r="GW107" s="126">
        <f>COUNTIF($AW$213:$AW$282,GW3)</f>
        <v>0</v>
      </c>
      <c r="GY107" s="115">
        <v>104</v>
      </c>
      <c r="GZ107" s="120" t="str">
        <f>IF('INPUT INF'!S$18="YES",GY107,"")</f>
        <v/>
      </c>
      <c r="HA107" s="120">
        <f t="shared" si="2680"/>
        <v>0</v>
      </c>
      <c r="HB107" s="120" t="str">
        <f>IF(GZ107="","",'INPUT INF'!L$18)</f>
        <v/>
      </c>
      <c r="HC107" s="120">
        <f>'INPUT INF'!S$3</f>
        <v>0</v>
      </c>
      <c r="HD107" s="133" t="str">
        <f t="shared" ref="HD107" si="2751">IFERROR(INDEX(GB$112:GB$136,MATCH($HB107,$GA$112:$GA$136,0)),"")</f>
        <v/>
      </c>
      <c r="HE107" s="133">
        <f>IFERROR(INDEX(GC$139:GC$163,MATCH($HB107,$GA$139:$GA$163,0)),"")</f>
        <v>0</v>
      </c>
      <c r="HF107" s="133">
        <f t="shared" ref="HF107" si="2752">IFERROR(INDEX(GD$139:GD$163,MATCH($HB107,$GA$139:$GA$163,0)),"")</f>
        <v>0</v>
      </c>
      <c r="HG107" s="133" t="str">
        <f t="shared" ref="HG107" si="2753">IFERROR(INDEX(GE$139:GE$163,MATCH($HB107,$GA$139:$GA$163,0)),"")</f>
        <v/>
      </c>
      <c r="HH107" s="133">
        <f t="shared" ref="HH107" si="2754">IFERROR(INDEX(GF$139:GF$163,MATCH($HB107,$GA$139:$GA$163,0)),"")</f>
        <v>0</v>
      </c>
      <c r="HI107" s="133">
        <f t="shared" ref="HI107" si="2755">IFERROR(INDEX(GG$139:GG$163,MATCH($HB107,$GA$139:$GA$163,0)),"")</f>
        <v>0</v>
      </c>
      <c r="HJ107" s="133">
        <f t="shared" ref="HJ107" si="2756">IFERROR(INDEX(GH$139:GH$163,MATCH($HB107,$GA$139:$GA$163,0)),"")</f>
        <v>0</v>
      </c>
      <c r="HK107" s="133">
        <f t="shared" ref="HK107" si="2757">IFERROR(INDEX(GI$139:GI$163,MATCH($HB107,$GA$139:$GA$163,0)),"")</f>
        <v>0</v>
      </c>
      <c r="HL107" s="133">
        <f t="shared" ref="HL107" si="2758">IFERROR(INDEX(GJ$139:GJ$163,MATCH($HB107,$GA$139:$GA$163,0)),"")</f>
        <v>0</v>
      </c>
      <c r="HM107" s="133">
        <f t="shared" ref="HM107" si="2759">IFERROR(INDEX(GK$139:GK$163,MATCH($HB107,$GA$139:$GA$163,0)),"")</f>
        <v>0</v>
      </c>
      <c r="HN107" s="133">
        <f t="shared" ref="HN107" si="2760">IFERROR(INDEX(GL$139:GL$163,MATCH($HB107,$GA$139:$GA$163,0)),"")</f>
        <v>0</v>
      </c>
      <c r="HO107" s="133">
        <f t="shared" ref="HO107" si="2761">IFERROR(INDEX(GM$139:GM$163,MATCH($HB107,$GA$139:$GA$163,0)),"")</f>
        <v>0</v>
      </c>
      <c r="HP107" s="133">
        <f t="shared" ref="HP107" si="2762">IFERROR(INDEX(GN$139:GN$163,MATCH($HB107,$GA$139:$GA$163,0)),"")</f>
        <v>0</v>
      </c>
      <c r="HQ107" s="133">
        <f t="shared" ref="HQ107" si="2763">IFERROR(INDEX(GO$139:GO$163,MATCH($HB107,$GA$139:$GA$163,0)),"")</f>
        <v>0</v>
      </c>
      <c r="HR107" s="133" t="str">
        <f t="shared" ref="HR107" si="2764">IFERROR(INDEX(GP$139:GP$163,MATCH($HB107,$GA$139:$GA$163,0)),"")</f>
        <v/>
      </c>
      <c r="HS107" s="133">
        <f t="shared" ref="HS107" si="2765">IFERROR(INDEX(GQ$139:GQ$163,MATCH($HB107,$GA$139:$GA$163,0)),"")</f>
        <v>0</v>
      </c>
      <c r="HT107" s="133">
        <f t="shared" ref="HT107" si="2766">IFERROR(INDEX(GR$139:GR$163,MATCH($HB107,$GA$139:$GA$163,0)),"")</f>
        <v>0</v>
      </c>
      <c r="HU107" s="133">
        <f t="shared" ref="HU107" si="2767">IFERROR(INDEX(GS$139:GS$163,MATCH($HB107,$GA$139:$GA$163,0)),"")</f>
        <v>0</v>
      </c>
      <c r="HV107" s="133">
        <f t="shared" ref="HV107" si="2768">IFERROR(INDEX(GT$139:GT$163,MATCH($HB107,$GA$139:$GA$163,0)),"")</f>
        <v>0</v>
      </c>
      <c r="HW107" s="133">
        <f t="shared" ref="HW107" si="2769">IFERROR(INDEX(GU$139:GU$163,MATCH($HB107,$GA$139:$GA$163,0)),"")</f>
        <v>0</v>
      </c>
      <c r="HX107" s="133">
        <f t="shared" ref="HX107" si="2770">IFERROR(INDEX(GV$139:GV$163,MATCH($HB107,$GA$139:$GA$163,0)),"")</f>
        <v>0</v>
      </c>
      <c r="HY107" s="133">
        <f t="shared" ref="HY107" si="2771">IFERROR(INDEX(GW$139:GW$163,MATCH($HB107,$GA$139:$GA$163,0)),"")</f>
        <v>0</v>
      </c>
      <c r="IA107" s="164"/>
      <c r="JB107" s="133">
        <v>4</v>
      </c>
      <c r="JC107" s="133" t="str">
        <f>IF(AND('INPUT INF'!O1="X",COUNTIF('INPUT INF'!O35:O59,"YES")&gt;0),JB107,IF('INPUT INF'!$O$67="YES",JB107,""))</f>
        <v/>
      </c>
      <c r="JD107" s="133" t="str">
        <f>IF('INPUT INF'!$O$68="YES",JB107,"")</f>
        <v/>
      </c>
      <c r="JE107" s="133" t="str">
        <f>IF('INPUT INF'!$O$69="YES",JB107,"")</f>
        <v/>
      </c>
      <c r="JF107" s="120" t="str">
        <f>GA192</f>
        <v>IIB</v>
      </c>
      <c r="JG107" s="133">
        <f>JH107+JI107+JJ107</f>
        <v>0</v>
      </c>
      <c r="JH107" s="133">
        <f>COUNTIF($BG$493:$BG$562,"PASS")</f>
        <v>0</v>
      </c>
      <c r="JI107" s="133">
        <f>COUNTIF($BG$493:$BG$562,"FAIL")</f>
        <v>0</v>
      </c>
      <c r="JJ107" s="133">
        <f>COUNTIF($BG$493:$BG$562,"COMP")</f>
        <v>0</v>
      </c>
      <c r="JK107" s="133"/>
      <c r="JL107" s="133">
        <f>SUM(GF193:GF217)</f>
        <v>0</v>
      </c>
      <c r="JM107" s="133">
        <f t="shared" ref="JM107:JV107" si="2772">SUM(GG193:GG217)</f>
        <v>0</v>
      </c>
      <c r="JN107" s="133">
        <f t="shared" si="2772"/>
        <v>0</v>
      </c>
      <c r="JO107" s="133">
        <f t="shared" si="2772"/>
        <v>0</v>
      </c>
      <c r="JP107" s="133">
        <f t="shared" si="2772"/>
        <v>0</v>
      </c>
      <c r="JQ107" s="133">
        <f t="shared" si="2772"/>
        <v>0</v>
      </c>
      <c r="JR107" s="133">
        <f t="shared" si="2772"/>
        <v>0</v>
      </c>
      <c r="JS107" s="133">
        <f t="shared" si="2772"/>
        <v>0</v>
      </c>
      <c r="JT107" s="133">
        <f t="shared" si="2772"/>
        <v>0</v>
      </c>
      <c r="JU107" s="133">
        <f t="shared" si="2772"/>
        <v>0</v>
      </c>
      <c r="JV107" s="133" t="e">
        <f t="shared" si="2772"/>
        <v>#DIV/0!</v>
      </c>
      <c r="JW107" s="133">
        <f>COUNTIF($BF$493:$BF$562,"&gt;164")-COUNTIF($BF$493:$BF$562,"&gt;224")</f>
        <v>0</v>
      </c>
      <c r="JX107" s="133">
        <f>COUNTIF($BF$493:$BF$562,"&gt;224")-COUNTIF($BF$493:$BF$562,"&gt;299")</f>
        <v>0</v>
      </c>
      <c r="JY107" s="133">
        <f>COUNTIF($BF$493:$BF$562,"&gt;299")-COUNTIF($BF$493:$BF$562,"&gt;374")</f>
        <v>0</v>
      </c>
      <c r="JZ107" s="133">
        <f>COUNTIF($BF$493:$BF$562,"&gt;374")-COUNTIF($BF$493:$BF$562,"&gt;449")</f>
        <v>0</v>
      </c>
      <c r="KA107" s="133">
        <f>COUNTIF($BF$493:$BF$562,"&gt;449")</f>
        <v>0</v>
      </c>
      <c r="KB107" s="133">
        <f>COUNTIF($BF$493:$BF$562,"&gt;349")</f>
        <v>0</v>
      </c>
    </row>
    <row r="108" spans="1:288" ht="15" customHeight="1" x14ac:dyDescent="0.25">
      <c r="A108" s="115">
        <v>106</v>
      </c>
      <c r="B108" s="115" t="str">
        <f t="shared" si="2007"/>
        <v/>
      </c>
      <c r="C108" s="115" t="s">
        <v>68</v>
      </c>
      <c r="D108" s="100" t="str">
        <f t="shared" si="1865"/>
        <v>B</v>
      </c>
      <c r="E108" s="100" t="str">
        <f t="shared" si="1772"/>
        <v/>
      </c>
      <c r="F108" s="100" t="str">
        <f t="shared" si="1773"/>
        <v/>
      </c>
      <c r="G108" s="100" t="str">
        <f t="shared" si="1701"/>
        <v/>
      </c>
      <c r="H108" s="100" t="str">
        <f t="shared" si="1774"/>
        <v/>
      </c>
      <c r="I108" s="100" t="str">
        <f t="shared" si="1702"/>
        <v/>
      </c>
      <c r="J108" s="100" t="str">
        <f t="shared" si="1775"/>
        <v/>
      </c>
      <c r="K108" s="100" t="str">
        <f t="shared" si="1703"/>
        <v/>
      </c>
      <c r="L108" s="100" t="str">
        <f t="shared" si="1776"/>
        <v/>
      </c>
      <c r="M108" s="100" t="str">
        <f t="shared" si="1704"/>
        <v/>
      </c>
      <c r="N108" s="100" t="str">
        <f t="shared" si="1777"/>
        <v/>
      </c>
      <c r="O108" s="100" t="str">
        <f t="shared" si="1705"/>
        <v/>
      </c>
      <c r="P108" s="100" t="str">
        <f t="shared" si="1778"/>
        <v/>
      </c>
      <c r="Q108" s="100" t="str">
        <f t="shared" si="1706"/>
        <v/>
      </c>
      <c r="R108" s="100" t="str">
        <f t="shared" si="1779"/>
        <v/>
      </c>
      <c r="S108" s="100" t="str">
        <f t="shared" si="1707"/>
        <v/>
      </c>
      <c r="T108" s="100" t="str">
        <f t="shared" si="1780"/>
        <v/>
      </c>
      <c r="U108" s="100" t="str">
        <f t="shared" si="1708"/>
        <v/>
      </c>
      <c r="V108" s="100" t="str">
        <f t="shared" si="1781"/>
        <v/>
      </c>
      <c r="W108" s="100" t="str">
        <f t="shared" si="1709"/>
        <v/>
      </c>
      <c r="X108" s="100" t="str">
        <f t="shared" si="1782"/>
        <v/>
      </c>
      <c r="Y108" s="100" t="str">
        <f t="shared" si="1710"/>
        <v/>
      </c>
      <c r="Z108" s="100" t="str">
        <f t="shared" si="1783"/>
        <v/>
      </c>
      <c r="AA108" s="100" t="str">
        <f t="shared" si="1711"/>
        <v/>
      </c>
      <c r="AB108" s="100" t="str">
        <f t="shared" si="1784"/>
        <v/>
      </c>
      <c r="AC108" s="100" t="str">
        <f t="shared" si="1712"/>
        <v/>
      </c>
      <c r="AD108" s="100" t="str">
        <f t="shared" si="1785"/>
        <v/>
      </c>
      <c r="AE108" s="100" t="str">
        <f t="shared" si="1713"/>
        <v/>
      </c>
      <c r="AF108" s="100" t="str">
        <f t="shared" si="1786"/>
        <v/>
      </c>
      <c r="AG108" s="100" t="str">
        <f t="shared" si="1714"/>
        <v/>
      </c>
      <c r="AH108" s="100" t="str">
        <f t="shared" si="1787"/>
        <v/>
      </c>
      <c r="AI108" s="100" t="str">
        <f t="shared" si="1715"/>
        <v/>
      </c>
      <c r="AJ108" s="100" t="str">
        <f t="shared" si="1788"/>
        <v/>
      </c>
      <c r="AK108" s="100" t="str">
        <f t="shared" si="1716"/>
        <v/>
      </c>
      <c r="AL108" s="100" t="str">
        <f t="shared" si="1789"/>
        <v/>
      </c>
      <c r="AM108" s="100" t="str">
        <f t="shared" si="1717"/>
        <v/>
      </c>
      <c r="AN108" s="100" t="str">
        <f t="shared" si="1790"/>
        <v/>
      </c>
      <c r="AO108" s="100" t="str">
        <f t="shared" si="1718"/>
        <v/>
      </c>
      <c r="AP108" s="100" t="str">
        <f t="shared" si="1791"/>
        <v/>
      </c>
      <c r="AQ108" s="100" t="str">
        <f t="shared" si="1719"/>
        <v/>
      </c>
      <c r="AR108" s="100" t="str">
        <f t="shared" si="1792"/>
        <v/>
      </c>
      <c r="AS108" s="100" t="str">
        <f t="shared" si="1720"/>
        <v/>
      </c>
      <c r="AT108" s="100" t="str">
        <f t="shared" si="1793"/>
        <v/>
      </c>
      <c r="AU108" s="100" t="str">
        <f t="shared" si="1721"/>
        <v/>
      </c>
      <c r="AV108" s="100" t="str">
        <f t="shared" si="1794"/>
        <v/>
      </c>
      <c r="AW108" s="100" t="str">
        <f t="shared" si="1722"/>
        <v/>
      </c>
      <c r="AX108" s="100" t="str">
        <f t="shared" si="1795"/>
        <v/>
      </c>
      <c r="AY108" s="100" t="str">
        <f t="shared" si="1723"/>
        <v/>
      </c>
      <c r="AZ108" s="100" t="str">
        <f t="shared" si="1796"/>
        <v/>
      </c>
      <c r="BA108" s="100" t="str">
        <f t="shared" si="1724"/>
        <v/>
      </c>
      <c r="BB108" s="100" t="str">
        <f t="shared" si="1797"/>
        <v/>
      </c>
      <c r="BC108" s="100" t="str">
        <f>IFERROR(INDEX('INPUT INF'!$F$3:$F$601,MATCH($B108,'INPUT INF'!$A$3:$A$601,FALSE)),"")</f>
        <v/>
      </c>
      <c r="BD108" s="100" t="str">
        <f t="shared" si="1725"/>
        <v/>
      </c>
      <c r="BE108" s="100" t="str">
        <f t="shared" si="1798"/>
        <v/>
      </c>
      <c r="BF108" s="100" t="str">
        <f t="shared" si="1799"/>
        <v/>
      </c>
      <c r="BG108" s="115" t="str">
        <f t="shared" si="1800"/>
        <v/>
      </c>
      <c r="BH108" s="115" t="str">
        <f>IF(AND('INPUT INF'!$O$1="X",BG108="PASS"),BF108,IF($BG108="","0",IF('INPUT INF'!$N$63="YES",$BF108,"")))</f>
        <v>0</v>
      </c>
      <c r="BI108" s="115" t="str">
        <f>IF($BG108="","0",IF('INPUT INF'!$O$64="YES",$BF108,"0"))</f>
        <v>0</v>
      </c>
      <c r="BJ108" s="115" t="str">
        <f>IF($BG108="","0",IF('INPUT INF'!$O$65="YES",$BF108,"0"))</f>
        <v>0</v>
      </c>
      <c r="BL108" s="116" t="str">
        <f t="shared" si="1801"/>
        <v/>
      </c>
      <c r="BM108" s="116" t="str">
        <f t="shared" si="1802"/>
        <v/>
      </c>
      <c r="BN108" s="116" t="str">
        <f t="shared" si="1802"/>
        <v/>
      </c>
      <c r="BR108" s="116" t="str">
        <f t="shared" si="1803"/>
        <v/>
      </c>
      <c r="BS108" s="116" t="str">
        <f t="shared" si="1804"/>
        <v/>
      </c>
      <c r="BT108" s="116" t="str">
        <f t="shared" si="1804"/>
        <v/>
      </c>
      <c r="BX108" s="116" t="str">
        <f t="shared" si="1805"/>
        <v/>
      </c>
      <c r="BY108" s="116" t="str">
        <f t="shared" si="1806"/>
        <v/>
      </c>
      <c r="BZ108" s="116" t="str">
        <f t="shared" si="1806"/>
        <v/>
      </c>
      <c r="CD108" s="116" t="str">
        <f t="shared" si="1807"/>
        <v/>
      </c>
      <c r="CE108" s="116" t="str">
        <f t="shared" si="1808"/>
        <v/>
      </c>
      <c r="CF108" s="116" t="str">
        <f t="shared" si="1809"/>
        <v/>
      </c>
      <c r="CJ108" s="116" t="str">
        <f t="shared" si="1810"/>
        <v/>
      </c>
      <c r="CK108" s="116" t="str">
        <f t="shared" si="1811"/>
        <v/>
      </c>
      <c r="CL108" s="116" t="str">
        <f t="shared" si="1812"/>
        <v/>
      </c>
      <c r="CP108" s="116" t="str">
        <f t="shared" si="1813"/>
        <v/>
      </c>
      <c r="CQ108" s="116" t="str">
        <f t="shared" si="1814"/>
        <v/>
      </c>
      <c r="CR108" s="116" t="str">
        <f t="shared" si="1815"/>
        <v/>
      </c>
      <c r="CX108" s="143"/>
      <c r="CY108" s="168"/>
      <c r="CZ108" s="169"/>
      <c r="DA108" s="169"/>
      <c r="DB108" s="168"/>
      <c r="DC108" s="168"/>
      <c r="DD108" s="168"/>
      <c r="DE108" s="168"/>
      <c r="DF108" s="135"/>
      <c r="DH108" s="115" t="str">
        <f t="shared" si="1816"/>
        <v/>
      </c>
      <c r="DI108" s="115" t="str">
        <f t="shared" si="1726"/>
        <v/>
      </c>
      <c r="DJ108" s="115" t="str">
        <f t="shared" si="1727"/>
        <v/>
      </c>
      <c r="DK108" s="115" t="str">
        <f t="shared" si="1728"/>
        <v/>
      </c>
      <c r="DL108" s="115" t="str">
        <f t="shared" si="1729"/>
        <v/>
      </c>
      <c r="DM108" s="115" t="str">
        <f t="shared" si="1730"/>
        <v/>
      </c>
      <c r="DN108" s="115" t="str">
        <f t="shared" si="1731"/>
        <v/>
      </c>
      <c r="DO108" s="115" t="str">
        <f t="shared" si="1732"/>
        <v/>
      </c>
      <c r="DP108" s="115" t="str">
        <f t="shared" si="1733"/>
        <v/>
      </c>
      <c r="DQ108" s="115" t="str">
        <f t="shared" si="1734"/>
        <v/>
      </c>
      <c r="DR108" s="115" t="str">
        <f t="shared" si="1735"/>
        <v/>
      </c>
      <c r="DS108" s="115" t="str">
        <f t="shared" si="1736"/>
        <v/>
      </c>
      <c r="DT108" s="115" t="str">
        <f t="shared" si="1737"/>
        <v/>
      </c>
      <c r="DU108" s="115" t="str">
        <f t="shared" si="1738"/>
        <v/>
      </c>
      <c r="DV108" s="115" t="str">
        <f t="shared" si="1739"/>
        <v/>
      </c>
      <c r="DW108" s="115" t="str">
        <f t="shared" si="1740"/>
        <v/>
      </c>
      <c r="DX108" s="115" t="str">
        <f t="shared" si="1741"/>
        <v/>
      </c>
      <c r="DY108" s="115" t="str">
        <f t="shared" si="1742"/>
        <v/>
      </c>
      <c r="DZ108" s="115" t="str">
        <f t="shared" si="1743"/>
        <v/>
      </c>
      <c r="EA108" s="115" t="str">
        <f t="shared" si="1744"/>
        <v/>
      </c>
      <c r="EB108" s="115" t="str">
        <f t="shared" si="1745"/>
        <v/>
      </c>
      <c r="EC108" s="115" t="str">
        <f t="shared" si="1746"/>
        <v/>
      </c>
      <c r="ED108" s="115" t="str">
        <f t="shared" si="1747"/>
        <v/>
      </c>
      <c r="EE108" s="115" t="str">
        <f t="shared" si="1748"/>
        <v/>
      </c>
      <c r="EF108" s="115" t="str">
        <f t="shared" si="1749"/>
        <v/>
      </c>
      <c r="EG108" s="115" t="str">
        <f t="shared" si="1817"/>
        <v/>
      </c>
      <c r="EH108" s="115" t="str">
        <f t="shared" si="1818"/>
        <v/>
      </c>
      <c r="EI108" s="115" t="str">
        <f t="shared" si="1819"/>
        <v/>
      </c>
      <c r="EJ108" s="115" t="str">
        <f t="shared" si="1820"/>
        <v/>
      </c>
      <c r="EK108" s="115" t="str">
        <f t="shared" si="1821"/>
        <v/>
      </c>
      <c r="EL108" s="115" t="str">
        <f t="shared" si="1822"/>
        <v/>
      </c>
      <c r="EM108" s="115" t="str">
        <f t="shared" si="1823"/>
        <v/>
      </c>
      <c r="EN108" s="115" t="str">
        <f t="shared" si="1824"/>
        <v/>
      </c>
      <c r="EO108" s="115" t="str">
        <f t="shared" si="1825"/>
        <v/>
      </c>
      <c r="EP108" s="115" t="str">
        <f t="shared" si="1826"/>
        <v/>
      </c>
      <c r="EQ108" s="115" t="str">
        <f t="shared" si="1827"/>
        <v/>
      </c>
      <c r="ER108" s="115" t="str">
        <f t="shared" si="1828"/>
        <v/>
      </c>
      <c r="ES108" s="115" t="str">
        <f t="shared" si="1829"/>
        <v/>
      </c>
      <c r="ET108" s="115" t="str">
        <f t="shared" si="1830"/>
        <v/>
      </c>
      <c r="EU108" s="115" t="str">
        <f t="shared" si="1831"/>
        <v/>
      </c>
      <c r="EV108" s="115" t="str">
        <f t="shared" si="1832"/>
        <v/>
      </c>
      <c r="EW108" s="115" t="str">
        <f t="shared" si="1833"/>
        <v/>
      </c>
      <c r="EX108" s="115" t="str">
        <f t="shared" si="1834"/>
        <v/>
      </c>
      <c r="EY108" s="115" t="str">
        <f t="shared" si="1835"/>
        <v/>
      </c>
      <c r="EZ108" s="115" t="str">
        <f t="shared" si="1836"/>
        <v/>
      </c>
      <c r="FA108" s="115" t="str">
        <f t="shared" si="1837"/>
        <v/>
      </c>
      <c r="FB108" s="115" t="str">
        <f t="shared" si="1838"/>
        <v/>
      </c>
      <c r="FC108" s="115" t="str">
        <f t="shared" si="1839"/>
        <v/>
      </c>
      <c r="FD108" s="115" t="str">
        <f t="shared" si="1840"/>
        <v/>
      </c>
      <c r="FE108" s="115" t="str">
        <f t="shared" si="1841"/>
        <v/>
      </c>
      <c r="FF108" s="115">
        <f t="shared" si="2702"/>
        <v>42</v>
      </c>
      <c r="FG108" s="115" t="str">
        <f>IFERROR(SMALL($DQ$3:$DQ$422,$A$8),"")</f>
        <v/>
      </c>
      <c r="FH108" s="115">
        <f t="shared" si="2703"/>
        <v>96</v>
      </c>
      <c r="FI108" s="115" t="str">
        <f t="shared" si="1842"/>
        <v/>
      </c>
      <c r="FJ108" s="115" t="str">
        <f t="shared" si="1843"/>
        <v/>
      </c>
      <c r="GA108" s="212" t="str">
        <f t="shared" si="2288"/>
        <v/>
      </c>
      <c r="GB108" s="140" t="str">
        <f t="shared" si="2289"/>
        <v/>
      </c>
      <c r="GC108" s="126">
        <f>COUNTIF($AY$213:$AY$282,"&gt;0")</f>
        <v>0</v>
      </c>
      <c r="GD108" s="148">
        <f t="shared" si="2290"/>
        <v>0</v>
      </c>
      <c r="GE108" s="148" t="str">
        <f t="shared" si="2258"/>
        <v/>
      </c>
      <c r="GF108" s="127">
        <f>COUNTIF($AZ$213:$AZ$282,GF$3)</f>
        <v>0</v>
      </c>
      <c r="GG108" s="127">
        <f t="shared" ref="GG108:GN108" si="2773">COUNTIF($AZ$213:$AZ$282,GG$3)</f>
        <v>0</v>
      </c>
      <c r="GH108" s="127">
        <f t="shared" si="2773"/>
        <v>0</v>
      </c>
      <c r="GI108" s="127">
        <f t="shared" si="2773"/>
        <v>0</v>
      </c>
      <c r="GJ108" s="127">
        <f t="shared" si="2773"/>
        <v>0</v>
      </c>
      <c r="GK108" s="127">
        <f t="shared" si="2773"/>
        <v>0</v>
      </c>
      <c r="GL108" s="127">
        <f t="shared" si="2773"/>
        <v>0</v>
      </c>
      <c r="GM108" s="127">
        <f t="shared" si="2773"/>
        <v>0</v>
      </c>
      <c r="GN108" s="127">
        <f t="shared" si="2773"/>
        <v>0</v>
      </c>
      <c r="GO108" s="126">
        <f t="shared" si="2292"/>
        <v>0</v>
      </c>
      <c r="GP108" s="126" t="e">
        <f t="shared" si="2293"/>
        <v>#DIV/0!</v>
      </c>
      <c r="GQ108" s="126">
        <f>COUNTIF($AY$213:$AY$282,"&lt;45")-GN108</f>
        <v>0</v>
      </c>
      <c r="GR108" s="126">
        <f>COUNTIF($AY$213:$AY$282,"&lt;60")-GQ108</f>
        <v>0</v>
      </c>
      <c r="GS108" s="126">
        <f>COUNTIF($AY$213:$AY$282,"&lt;75")-GQ108-GR108</f>
        <v>0</v>
      </c>
      <c r="GT108" s="126">
        <f>COUNTIF($AY$213:$AY$282,"&lt;90")-GQ108-GR108-GS108</f>
        <v>0</v>
      </c>
      <c r="GU108" s="126">
        <f>COUNTIF($AY$213:$AY$282,"&gt;89")</f>
        <v>0</v>
      </c>
      <c r="GV108" s="126">
        <f>COUNTIF($AY$213:$AY$282,GV3)</f>
        <v>0</v>
      </c>
      <c r="GW108" s="126">
        <f>COUNTIF($AY$213:$AY$282,GW3)</f>
        <v>0</v>
      </c>
      <c r="GY108" s="115">
        <v>105</v>
      </c>
      <c r="GZ108" s="120" t="str">
        <f>IF(COUNT(GZ102:GZ107)&gt;1,GY108,"")</f>
        <v/>
      </c>
      <c r="HA108" s="120">
        <f t="shared" si="2680"/>
        <v>0</v>
      </c>
      <c r="HB108" s="120" t="str">
        <f>IF(GZ108="","",'INPUT INF'!L$18)</f>
        <v/>
      </c>
      <c r="HC108" s="115" t="s">
        <v>32</v>
      </c>
      <c r="HD108" s="133" t="str">
        <f ca="1">IFERROR(INDEX(GB$112:GB$136,HA104:HB104($HB108,$GA$112:$GA$136,0)),"")</f>
        <v/>
      </c>
      <c r="HE108" s="133">
        <f>SUM(HE102:HE107)</f>
        <v>0</v>
      </c>
      <c r="HF108" s="133">
        <f t="shared" ref="HF108" si="2774">SUM(HF102:HF107)</f>
        <v>0</v>
      </c>
      <c r="HG108" s="142" t="str">
        <f t="shared" ref="HG108" ca="1" si="2775">IF(HD108="","",ROUND(HF108/HE108*100,2))</f>
        <v/>
      </c>
      <c r="HH108" s="133">
        <f t="shared" ref="HH108" si="2776">SUM(HH102:HH107)</f>
        <v>0</v>
      </c>
      <c r="HI108" s="133">
        <f t="shared" ref="HI108" si="2777">SUM(HI102:HI107)</f>
        <v>0</v>
      </c>
      <c r="HJ108" s="133">
        <f t="shared" ref="HJ108" si="2778">SUM(HJ102:HJ107)</f>
        <v>0</v>
      </c>
      <c r="HK108" s="133">
        <f t="shared" ref="HK108" si="2779">SUM(HK102:HK107)</f>
        <v>0</v>
      </c>
      <c r="HL108" s="133">
        <f t="shared" ref="HL108" si="2780">SUM(HL102:HL107)</f>
        <v>0</v>
      </c>
      <c r="HM108" s="133">
        <f t="shared" ref="HM108" si="2781">SUM(HM102:HM107)</f>
        <v>0</v>
      </c>
      <c r="HN108" s="133">
        <f t="shared" ref="HN108" si="2782">SUM(HN102:HN107)</f>
        <v>0</v>
      </c>
      <c r="HO108" s="133">
        <f t="shared" ref="HO108" si="2783">SUM(HO102:HO107)</f>
        <v>0</v>
      </c>
      <c r="HP108" s="133">
        <f t="shared" ref="HP108" si="2784">SUM(HP102:HP107)</f>
        <v>0</v>
      </c>
      <c r="HQ108" s="133">
        <f t="shared" ref="HQ108" si="2785">SUM(HQ102:HQ107)</f>
        <v>0</v>
      </c>
      <c r="HR108" s="142" t="e">
        <f t="shared" ref="HR108" si="2786">ROUND(HQ108*12.5/SUM(HH108:HP108),2)</f>
        <v>#DIV/0!</v>
      </c>
      <c r="HS108" s="133">
        <f t="shared" ref="HS108" si="2787">SUM(HS102:HS107)</f>
        <v>0</v>
      </c>
      <c r="HT108" s="133">
        <f t="shared" ref="HT108" si="2788">SUM(HT102:HT107)</f>
        <v>0</v>
      </c>
      <c r="HU108" s="133">
        <f t="shared" ref="HU108" si="2789">SUM(HU102:HU107)</f>
        <v>0</v>
      </c>
      <c r="HV108" s="133">
        <f t="shared" ref="HV108" si="2790">SUM(HV102:HV107)</f>
        <v>0</v>
      </c>
      <c r="HW108" s="133">
        <f t="shared" ref="HW108:HY108" si="2791">SUM(HW102:HW107)</f>
        <v>0</v>
      </c>
      <c r="HX108" s="133">
        <f t="shared" si="2791"/>
        <v>0</v>
      </c>
      <c r="HY108" s="133">
        <f t="shared" si="2791"/>
        <v>0</v>
      </c>
      <c r="IA108" s="164"/>
      <c r="JB108" s="133">
        <v>5</v>
      </c>
      <c r="JC108" s="133"/>
      <c r="JD108" s="133"/>
      <c r="JE108" s="133"/>
      <c r="JF108" s="120" t="s">
        <v>105</v>
      </c>
      <c r="JG108" s="133"/>
      <c r="JH108" s="133"/>
      <c r="JI108" s="133"/>
      <c r="JJ108" s="133"/>
      <c r="JK108" s="133"/>
      <c r="JL108" s="133">
        <f>COUNTIF($BE$493:$BE$562,JL$3)</f>
        <v>0</v>
      </c>
      <c r="JM108" s="133">
        <f t="shared" ref="JM108:JT108" si="2792">COUNTIF($BE$493:$BE$562,JM$3)</f>
        <v>0</v>
      </c>
      <c r="JN108" s="133">
        <f t="shared" si="2792"/>
        <v>0</v>
      </c>
      <c r="JO108" s="133">
        <f t="shared" si="2792"/>
        <v>0</v>
      </c>
      <c r="JP108" s="133">
        <f t="shared" si="2792"/>
        <v>0</v>
      </c>
      <c r="JQ108" s="133">
        <f t="shared" si="2792"/>
        <v>0</v>
      </c>
      <c r="JR108" s="133">
        <f t="shared" si="2792"/>
        <v>0</v>
      </c>
      <c r="JS108" s="133">
        <f t="shared" si="2792"/>
        <v>0</v>
      </c>
      <c r="JT108" s="133">
        <f t="shared" si="2792"/>
        <v>0</v>
      </c>
      <c r="JU108" s="142">
        <f t="shared" si="2726"/>
        <v>0</v>
      </c>
      <c r="JV108" s="120" t="e">
        <f t="shared" si="2727"/>
        <v>#DIV/0!</v>
      </c>
      <c r="JW108" s="133"/>
      <c r="JX108" s="133"/>
      <c r="JY108" s="133"/>
      <c r="JZ108" s="133"/>
      <c r="KA108" s="133"/>
      <c r="KB108" s="133"/>
    </row>
    <row r="109" spans="1:288" ht="15" customHeight="1" x14ac:dyDescent="0.25">
      <c r="A109" s="115">
        <v>107</v>
      </c>
      <c r="B109" s="115" t="str">
        <f t="shared" si="2007"/>
        <v/>
      </c>
      <c r="C109" s="115" t="s">
        <v>68</v>
      </c>
      <c r="D109" s="100" t="str">
        <f t="shared" si="1865"/>
        <v>B</v>
      </c>
      <c r="E109" s="100" t="str">
        <f t="shared" si="1772"/>
        <v/>
      </c>
      <c r="F109" s="100" t="str">
        <f t="shared" si="1773"/>
        <v/>
      </c>
      <c r="G109" s="100" t="str">
        <f t="shared" si="1701"/>
        <v/>
      </c>
      <c r="H109" s="100" t="str">
        <f t="shared" si="1774"/>
        <v/>
      </c>
      <c r="I109" s="100" t="str">
        <f t="shared" si="1702"/>
        <v/>
      </c>
      <c r="J109" s="100" t="str">
        <f t="shared" si="1775"/>
        <v/>
      </c>
      <c r="K109" s="100" t="str">
        <f t="shared" si="1703"/>
        <v/>
      </c>
      <c r="L109" s="100" t="str">
        <f t="shared" si="1776"/>
        <v/>
      </c>
      <c r="M109" s="100" t="str">
        <f t="shared" si="1704"/>
        <v/>
      </c>
      <c r="N109" s="100" t="str">
        <f t="shared" si="1777"/>
        <v/>
      </c>
      <c r="O109" s="100" t="str">
        <f t="shared" si="1705"/>
        <v/>
      </c>
      <c r="P109" s="100" t="str">
        <f t="shared" si="1778"/>
        <v/>
      </c>
      <c r="Q109" s="100" t="str">
        <f t="shared" si="1706"/>
        <v/>
      </c>
      <c r="R109" s="100" t="str">
        <f t="shared" si="1779"/>
        <v/>
      </c>
      <c r="S109" s="100" t="str">
        <f t="shared" si="1707"/>
        <v/>
      </c>
      <c r="T109" s="100" t="str">
        <f t="shared" si="1780"/>
        <v/>
      </c>
      <c r="U109" s="100" t="str">
        <f t="shared" si="1708"/>
        <v/>
      </c>
      <c r="V109" s="100" t="str">
        <f t="shared" si="1781"/>
        <v/>
      </c>
      <c r="W109" s="100" t="str">
        <f t="shared" si="1709"/>
        <v/>
      </c>
      <c r="X109" s="100" t="str">
        <f t="shared" si="1782"/>
        <v/>
      </c>
      <c r="Y109" s="100" t="str">
        <f t="shared" si="1710"/>
        <v/>
      </c>
      <c r="Z109" s="100" t="str">
        <f t="shared" si="1783"/>
        <v/>
      </c>
      <c r="AA109" s="100" t="str">
        <f t="shared" si="1711"/>
        <v/>
      </c>
      <c r="AB109" s="100" t="str">
        <f t="shared" si="1784"/>
        <v/>
      </c>
      <c r="AC109" s="100" t="str">
        <f t="shared" si="1712"/>
        <v/>
      </c>
      <c r="AD109" s="100" t="str">
        <f t="shared" si="1785"/>
        <v/>
      </c>
      <c r="AE109" s="100" t="str">
        <f t="shared" si="1713"/>
        <v/>
      </c>
      <c r="AF109" s="100" t="str">
        <f t="shared" si="1786"/>
        <v/>
      </c>
      <c r="AG109" s="100" t="str">
        <f t="shared" si="1714"/>
        <v/>
      </c>
      <c r="AH109" s="100" t="str">
        <f t="shared" si="1787"/>
        <v/>
      </c>
      <c r="AI109" s="100" t="str">
        <f t="shared" si="1715"/>
        <v/>
      </c>
      <c r="AJ109" s="100" t="str">
        <f t="shared" si="1788"/>
        <v/>
      </c>
      <c r="AK109" s="100" t="str">
        <f t="shared" si="1716"/>
        <v/>
      </c>
      <c r="AL109" s="100" t="str">
        <f t="shared" si="1789"/>
        <v/>
      </c>
      <c r="AM109" s="100" t="str">
        <f t="shared" si="1717"/>
        <v/>
      </c>
      <c r="AN109" s="100" t="str">
        <f t="shared" si="1790"/>
        <v/>
      </c>
      <c r="AO109" s="100" t="str">
        <f t="shared" si="1718"/>
        <v/>
      </c>
      <c r="AP109" s="100" t="str">
        <f t="shared" si="1791"/>
        <v/>
      </c>
      <c r="AQ109" s="100" t="str">
        <f t="shared" si="1719"/>
        <v/>
      </c>
      <c r="AR109" s="100" t="str">
        <f t="shared" si="1792"/>
        <v/>
      </c>
      <c r="AS109" s="100" t="str">
        <f t="shared" si="1720"/>
        <v/>
      </c>
      <c r="AT109" s="100" t="str">
        <f t="shared" si="1793"/>
        <v/>
      </c>
      <c r="AU109" s="100" t="str">
        <f t="shared" si="1721"/>
        <v/>
      </c>
      <c r="AV109" s="100" t="str">
        <f t="shared" si="1794"/>
        <v/>
      </c>
      <c r="AW109" s="100" t="str">
        <f t="shared" si="1722"/>
        <v/>
      </c>
      <c r="AX109" s="100" t="str">
        <f t="shared" si="1795"/>
        <v/>
      </c>
      <c r="AY109" s="100" t="str">
        <f t="shared" si="1723"/>
        <v/>
      </c>
      <c r="AZ109" s="100" t="str">
        <f t="shared" si="1796"/>
        <v/>
      </c>
      <c r="BA109" s="100" t="str">
        <f t="shared" si="1724"/>
        <v/>
      </c>
      <c r="BB109" s="100" t="str">
        <f t="shared" si="1797"/>
        <v/>
      </c>
      <c r="BC109" s="100" t="str">
        <f>IFERROR(INDEX('INPUT INF'!$F$3:$F$601,MATCH($B109,'INPUT INF'!$A$3:$A$601,FALSE)),"")</f>
        <v/>
      </c>
      <c r="BD109" s="100" t="str">
        <f t="shared" si="1725"/>
        <v/>
      </c>
      <c r="BE109" s="100" t="str">
        <f t="shared" si="1798"/>
        <v/>
      </c>
      <c r="BF109" s="100" t="str">
        <f t="shared" si="1799"/>
        <v/>
      </c>
      <c r="BG109" s="115" t="str">
        <f t="shared" si="1800"/>
        <v/>
      </c>
      <c r="BH109" s="115" t="str">
        <f>IF(AND('INPUT INF'!$O$1="X",BG109="PASS"),BF109,IF($BG109="","0",IF('INPUT INF'!$N$63="YES",$BF109,"")))</f>
        <v>0</v>
      </c>
      <c r="BI109" s="115" t="str">
        <f>IF($BG109="","0",IF('INPUT INF'!$O$64="YES",$BF109,"0"))</f>
        <v>0</v>
      </c>
      <c r="BJ109" s="115" t="str">
        <f>IF($BG109="","0",IF('INPUT INF'!$O$65="YES",$BF109,"0"))</f>
        <v>0</v>
      </c>
      <c r="BL109" s="116" t="str">
        <f t="shared" si="1801"/>
        <v/>
      </c>
      <c r="BM109" s="116" t="str">
        <f t="shared" si="1802"/>
        <v/>
      </c>
      <c r="BN109" s="116" t="str">
        <f t="shared" si="1802"/>
        <v/>
      </c>
      <c r="BR109" s="116" t="str">
        <f t="shared" si="1803"/>
        <v/>
      </c>
      <c r="BS109" s="116" t="str">
        <f t="shared" si="1804"/>
        <v/>
      </c>
      <c r="BT109" s="116" t="str">
        <f t="shared" si="1804"/>
        <v/>
      </c>
      <c r="BX109" s="116" t="str">
        <f t="shared" si="1805"/>
        <v/>
      </c>
      <c r="BY109" s="116" t="str">
        <f t="shared" si="1806"/>
        <v/>
      </c>
      <c r="BZ109" s="116" t="str">
        <f t="shared" si="1806"/>
        <v/>
      </c>
      <c r="CD109" s="116" t="str">
        <f t="shared" si="1807"/>
        <v/>
      </c>
      <c r="CE109" s="116" t="str">
        <f t="shared" si="1808"/>
        <v/>
      </c>
      <c r="CF109" s="116" t="str">
        <f t="shared" si="1809"/>
        <v/>
      </c>
      <c r="CJ109" s="116" t="str">
        <f t="shared" si="1810"/>
        <v/>
      </c>
      <c r="CK109" s="116" t="str">
        <f t="shared" si="1811"/>
        <v/>
      </c>
      <c r="CL109" s="116" t="str">
        <f t="shared" si="1812"/>
        <v/>
      </c>
      <c r="CP109" s="116" t="str">
        <f t="shared" si="1813"/>
        <v/>
      </c>
      <c r="CQ109" s="116" t="str">
        <f t="shared" si="1814"/>
        <v/>
      </c>
      <c r="CR109" s="116" t="str">
        <f t="shared" si="1815"/>
        <v/>
      </c>
      <c r="CX109" s="143"/>
      <c r="CY109" s="168"/>
      <c r="CZ109" s="169"/>
      <c r="DA109" s="169"/>
      <c r="DB109" s="168"/>
      <c r="DC109" s="168"/>
      <c r="DD109" s="168"/>
      <c r="DE109" s="168"/>
      <c r="DF109" s="135"/>
      <c r="DH109" s="115" t="str">
        <f t="shared" si="1816"/>
        <v/>
      </c>
      <c r="DI109" s="115" t="str">
        <f t="shared" si="1726"/>
        <v/>
      </c>
      <c r="DJ109" s="115" t="str">
        <f t="shared" si="1727"/>
        <v/>
      </c>
      <c r="DK109" s="115" t="str">
        <f t="shared" si="1728"/>
        <v/>
      </c>
      <c r="DL109" s="115" t="str">
        <f t="shared" si="1729"/>
        <v/>
      </c>
      <c r="DM109" s="115" t="str">
        <f t="shared" si="1730"/>
        <v/>
      </c>
      <c r="DN109" s="115" t="str">
        <f t="shared" si="1731"/>
        <v/>
      </c>
      <c r="DO109" s="115" t="str">
        <f t="shared" si="1732"/>
        <v/>
      </c>
      <c r="DP109" s="115" t="str">
        <f t="shared" si="1733"/>
        <v/>
      </c>
      <c r="DQ109" s="115" t="str">
        <f t="shared" si="1734"/>
        <v/>
      </c>
      <c r="DR109" s="115" t="str">
        <f t="shared" si="1735"/>
        <v/>
      </c>
      <c r="DS109" s="115" t="str">
        <f t="shared" si="1736"/>
        <v/>
      </c>
      <c r="DT109" s="115" t="str">
        <f t="shared" si="1737"/>
        <v/>
      </c>
      <c r="DU109" s="115" t="str">
        <f t="shared" si="1738"/>
        <v/>
      </c>
      <c r="DV109" s="115" t="str">
        <f t="shared" si="1739"/>
        <v/>
      </c>
      <c r="DW109" s="115" t="str">
        <f t="shared" si="1740"/>
        <v/>
      </c>
      <c r="DX109" s="115" t="str">
        <f t="shared" si="1741"/>
        <v/>
      </c>
      <c r="DY109" s="115" t="str">
        <f t="shared" si="1742"/>
        <v/>
      </c>
      <c r="DZ109" s="115" t="str">
        <f t="shared" si="1743"/>
        <v/>
      </c>
      <c r="EA109" s="115" t="str">
        <f t="shared" si="1744"/>
        <v/>
      </c>
      <c r="EB109" s="115" t="str">
        <f t="shared" si="1745"/>
        <v/>
      </c>
      <c r="EC109" s="115" t="str">
        <f t="shared" si="1746"/>
        <v/>
      </c>
      <c r="ED109" s="115" t="str">
        <f t="shared" si="1747"/>
        <v/>
      </c>
      <c r="EE109" s="115" t="str">
        <f t="shared" si="1748"/>
        <v/>
      </c>
      <c r="EF109" s="115" t="str">
        <f t="shared" si="1749"/>
        <v/>
      </c>
      <c r="EG109" s="115" t="str">
        <f t="shared" si="1817"/>
        <v/>
      </c>
      <c r="EH109" s="115" t="str">
        <f t="shared" si="1818"/>
        <v/>
      </c>
      <c r="EI109" s="115" t="str">
        <f t="shared" si="1819"/>
        <v/>
      </c>
      <c r="EJ109" s="115" t="str">
        <f t="shared" si="1820"/>
        <v/>
      </c>
      <c r="EK109" s="115" t="str">
        <f t="shared" si="1821"/>
        <v/>
      </c>
      <c r="EL109" s="115" t="str">
        <f t="shared" si="1822"/>
        <v/>
      </c>
      <c r="EM109" s="115" t="str">
        <f t="shared" si="1823"/>
        <v/>
      </c>
      <c r="EN109" s="115" t="str">
        <f t="shared" si="1824"/>
        <v/>
      </c>
      <c r="EO109" s="115" t="str">
        <f t="shared" si="1825"/>
        <v/>
      </c>
      <c r="EP109" s="115" t="str">
        <f t="shared" si="1826"/>
        <v/>
      </c>
      <c r="EQ109" s="115" t="str">
        <f t="shared" si="1827"/>
        <v/>
      </c>
      <c r="ER109" s="115" t="str">
        <f t="shared" si="1828"/>
        <v/>
      </c>
      <c r="ES109" s="115" t="str">
        <f t="shared" si="1829"/>
        <v/>
      </c>
      <c r="ET109" s="115" t="str">
        <f t="shared" si="1830"/>
        <v/>
      </c>
      <c r="EU109" s="115" t="str">
        <f t="shared" si="1831"/>
        <v/>
      </c>
      <c r="EV109" s="115" t="str">
        <f t="shared" si="1832"/>
        <v/>
      </c>
      <c r="EW109" s="115" t="str">
        <f t="shared" si="1833"/>
        <v/>
      </c>
      <c r="EX109" s="115" t="str">
        <f t="shared" si="1834"/>
        <v/>
      </c>
      <c r="EY109" s="115" t="str">
        <f t="shared" si="1835"/>
        <v/>
      </c>
      <c r="EZ109" s="115" t="str">
        <f t="shared" si="1836"/>
        <v/>
      </c>
      <c r="FA109" s="115" t="str">
        <f t="shared" si="1837"/>
        <v/>
      </c>
      <c r="FB109" s="115" t="str">
        <f t="shared" si="1838"/>
        <v/>
      </c>
      <c r="FC109" s="115" t="str">
        <f t="shared" si="1839"/>
        <v/>
      </c>
      <c r="FD109" s="115" t="str">
        <f t="shared" si="1840"/>
        <v/>
      </c>
      <c r="FE109" s="115" t="str">
        <f t="shared" si="1841"/>
        <v/>
      </c>
      <c r="FF109" s="115">
        <f t="shared" si="2702"/>
        <v>42</v>
      </c>
      <c r="FG109" s="115" t="str">
        <f>IFERROR(SMALL($DQ$3:$DQ$422,$A$9),"")</f>
        <v/>
      </c>
      <c r="FH109" s="115">
        <f t="shared" si="2703"/>
        <v>96</v>
      </c>
      <c r="FI109" s="115" t="str">
        <f t="shared" si="1842"/>
        <v/>
      </c>
      <c r="FJ109" s="115" t="str">
        <f t="shared" si="1843"/>
        <v/>
      </c>
      <c r="GA109" s="212" t="str">
        <f t="shared" si="2288"/>
        <v/>
      </c>
      <c r="GB109" s="140" t="str">
        <f t="shared" si="2289"/>
        <v/>
      </c>
      <c r="GC109" s="126">
        <f>COUNTIF($BA$213:$BA$282,"&gt;0")</f>
        <v>0</v>
      </c>
      <c r="GD109" s="148">
        <f t="shared" si="2290"/>
        <v>0</v>
      </c>
      <c r="GE109" s="148" t="str">
        <f t="shared" si="2258"/>
        <v/>
      </c>
      <c r="GF109" s="127">
        <f>COUNTIF($BB$213:$BB$282,GF$3)</f>
        <v>0</v>
      </c>
      <c r="GG109" s="127">
        <f t="shared" ref="GG109:GN109" si="2793">COUNTIF($BB$213:$BB$282,GG$3)</f>
        <v>0</v>
      </c>
      <c r="GH109" s="127">
        <f t="shared" si="2793"/>
        <v>0</v>
      </c>
      <c r="GI109" s="127">
        <f t="shared" si="2793"/>
        <v>0</v>
      </c>
      <c r="GJ109" s="127">
        <f t="shared" si="2793"/>
        <v>0</v>
      </c>
      <c r="GK109" s="127">
        <f t="shared" si="2793"/>
        <v>0</v>
      </c>
      <c r="GL109" s="127">
        <f t="shared" si="2793"/>
        <v>0</v>
      </c>
      <c r="GM109" s="127">
        <f t="shared" si="2793"/>
        <v>0</v>
      </c>
      <c r="GN109" s="127">
        <f t="shared" si="2793"/>
        <v>0</v>
      </c>
      <c r="GO109" s="126">
        <f t="shared" si="2292"/>
        <v>0</v>
      </c>
      <c r="GP109" s="126" t="e">
        <f t="shared" si="2293"/>
        <v>#DIV/0!</v>
      </c>
      <c r="GQ109" s="126">
        <f>COUNTIF($BA$213:$BA$282,"&lt;45")-GN109</f>
        <v>0</v>
      </c>
      <c r="GR109" s="126">
        <f>COUNTIF($BA$213:$BA$282,"&lt;60")-GQ109</f>
        <v>0</v>
      </c>
      <c r="GS109" s="126">
        <f>COUNTIF($BA$213:$BA$282,"&lt;75")-GQ109-GR109</f>
        <v>0</v>
      </c>
      <c r="GT109" s="126">
        <f>COUNTIF($BA$213:$BA$282,"&lt;90")-GQ109-GR109-GS109</f>
        <v>0</v>
      </c>
      <c r="GU109" s="126">
        <f>COUNTIF($BA$213:$BA$282,"&gt;89")</f>
        <v>0</v>
      </c>
      <c r="GV109" s="126">
        <f>COUNTIF($BA$213:$BA$282,GV3)</f>
        <v>0</v>
      </c>
      <c r="GW109" s="126">
        <f>COUNTIF($BA$213:$BA$282,GW3)</f>
        <v>0</v>
      </c>
      <c r="GY109" s="115">
        <v>106</v>
      </c>
      <c r="GZ109" s="120" t="str">
        <f>IF('INPUT INF'!N$19="YES",GY109,"")</f>
        <v/>
      </c>
      <c r="HA109" s="115">
        <f>'INPUT INF'!K19</f>
        <v>0</v>
      </c>
      <c r="HB109" s="120" t="str">
        <f>IF(GZ109="","",'INPUT INF'!L$19)</f>
        <v/>
      </c>
      <c r="HC109" s="120" t="str">
        <f>'INPUT INF'!N$3</f>
        <v>A</v>
      </c>
      <c r="HD109" s="133" t="str">
        <f>IFERROR(INDEX(GB$4:GB$28,MATCH($HB109,$GA$4:$GA$28,0)),"")</f>
        <v/>
      </c>
      <c r="HE109" s="133">
        <f>IFERROR(INDEX(GC$4:GC$28,MATCH($HB109,$GA$4:$GA$28,0)),"")</f>
        <v>0</v>
      </c>
      <c r="HF109" s="133">
        <f t="shared" ref="HF109" si="2794">IFERROR(INDEX(GD$4:GD$28,MATCH($HB109,$GA$4:$GA$28,0)),"")</f>
        <v>0</v>
      </c>
      <c r="HG109" s="133" t="str">
        <f t="shared" ref="HG109" si="2795">IFERROR(INDEX(GE$4:GE$28,MATCH($HB109,$GA$4:$GA$28,0)),"")</f>
        <v/>
      </c>
      <c r="HH109" s="133">
        <f t="shared" ref="HH109" si="2796">IFERROR(INDEX(GF$4:GF$28,MATCH($HB109,$GA$4:$GA$28,0)),"")</f>
        <v>0</v>
      </c>
      <c r="HI109" s="133">
        <f t="shared" ref="HI109" si="2797">IFERROR(INDEX(GG$4:GG$28,MATCH($HB109,$GA$4:$GA$28,0)),"")</f>
        <v>0</v>
      </c>
      <c r="HJ109" s="133">
        <f t="shared" ref="HJ109" si="2798">IFERROR(INDEX(GH$4:GH$28,MATCH($HB109,$GA$4:$GA$28,0)),"")</f>
        <v>0</v>
      </c>
      <c r="HK109" s="133">
        <f t="shared" ref="HK109" si="2799">IFERROR(INDEX(GI$4:GI$28,MATCH($HB109,$GA$4:$GA$28,0)),"")</f>
        <v>0</v>
      </c>
      <c r="HL109" s="133">
        <f t="shared" ref="HL109" si="2800">IFERROR(INDEX(GJ$4:GJ$28,MATCH($HB109,$GA$4:$GA$28,0)),"")</f>
        <v>0</v>
      </c>
      <c r="HM109" s="133">
        <f t="shared" ref="HM109" si="2801">IFERROR(INDEX(GK$4:GK$28,MATCH($HB109,$GA$4:$GA$28,0)),"")</f>
        <v>0</v>
      </c>
      <c r="HN109" s="133">
        <f t="shared" ref="HN109" si="2802">IFERROR(INDEX(GL$4:GL$28,MATCH($HB109,$GA$4:$GA$28,0)),"")</f>
        <v>0</v>
      </c>
      <c r="HO109" s="133">
        <f t="shared" ref="HO109" si="2803">IFERROR(INDEX(GM$4:GM$28,MATCH($HB109,$GA$4:$GA$28,0)),"")</f>
        <v>0</v>
      </c>
      <c r="HP109" s="133">
        <f t="shared" ref="HP109" si="2804">IFERROR(INDEX(GN$4:GN$28,MATCH($HB109,$GA$4:$GA$28,0)),"")</f>
        <v>0</v>
      </c>
      <c r="HQ109" s="133">
        <f t="shared" ref="HQ109" si="2805">IFERROR(INDEX(GO$4:GO$28,MATCH($HB109,$GA$4:$GA$28,0)),"")</f>
        <v>0</v>
      </c>
      <c r="HR109" s="133" t="str">
        <f t="shared" ref="HR109" si="2806">IFERROR(INDEX(GP$4:GP$28,MATCH($HB109,$GA$4:$GA$28,0)),"")</f>
        <v/>
      </c>
      <c r="HS109" s="133">
        <f t="shared" ref="HS109" si="2807">IFERROR(INDEX(GQ$4:GQ$28,MATCH($HB109,$GA$4:$GA$28,0)),"")</f>
        <v>0</v>
      </c>
      <c r="HT109" s="133">
        <f t="shared" ref="HT109" si="2808">IFERROR(INDEX(GR$4:GR$28,MATCH($HB109,$GA$4:$GA$28,0)),"")</f>
        <v>0</v>
      </c>
      <c r="HU109" s="133">
        <f t="shared" ref="HU109" si="2809">IFERROR(INDEX(GS$4:GS$28,MATCH($HB109,$GA$4:$GA$28,0)),"")</f>
        <v>0</v>
      </c>
      <c r="HV109" s="133">
        <f t="shared" ref="HV109" si="2810">IFERROR(INDEX(GT$4:GT$28,MATCH($HB109,$GA$4:$GA$28,0)),"")</f>
        <v>0</v>
      </c>
      <c r="HW109" s="133">
        <f t="shared" ref="HW109" si="2811">IFERROR(INDEX(GU$4:GU$28,MATCH($HB109,$GA$4:$GA$28,0)),"")</f>
        <v>0</v>
      </c>
      <c r="HX109" s="133">
        <f t="shared" ref="HX109" si="2812">IFERROR(INDEX(GV$4:GV$28,MATCH($HB109,$GA$4:$GA$28,0)),"")</f>
        <v>0</v>
      </c>
      <c r="HY109" s="133">
        <f t="shared" ref="HY109" si="2813">IFERROR(INDEX(GW$4:GW$28,MATCH($HB109,$GA$4:$GA$28,0)),"")</f>
        <v>0</v>
      </c>
      <c r="IA109" s="164"/>
      <c r="JB109" s="133">
        <v>6</v>
      </c>
      <c r="JC109" s="133"/>
      <c r="JD109" s="133"/>
      <c r="JE109" s="133"/>
      <c r="JF109" s="120" t="s">
        <v>93</v>
      </c>
      <c r="JG109" s="133"/>
      <c r="JH109" s="133"/>
      <c r="JI109" s="133"/>
      <c r="JJ109" s="133"/>
      <c r="JK109" s="133"/>
      <c r="JL109" s="133">
        <f>JL107-JL108</f>
        <v>0</v>
      </c>
      <c r="JM109" s="133">
        <f t="shared" ref="JM109:JT109" si="2814">JM107-JM108</f>
        <v>0</v>
      </c>
      <c r="JN109" s="133">
        <f t="shared" si="2814"/>
        <v>0</v>
      </c>
      <c r="JO109" s="133">
        <f t="shared" si="2814"/>
        <v>0</v>
      </c>
      <c r="JP109" s="133">
        <f t="shared" si="2814"/>
        <v>0</v>
      </c>
      <c r="JQ109" s="133">
        <f t="shared" si="2814"/>
        <v>0</v>
      </c>
      <c r="JR109" s="133">
        <f t="shared" si="2814"/>
        <v>0</v>
      </c>
      <c r="JS109" s="133">
        <f t="shared" si="2814"/>
        <v>0</v>
      </c>
      <c r="JT109" s="133">
        <f t="shared" si="2814"/>
        <v>0</v>
      </c>
      <c r="JU109" s="142">
        <f t="shared" si="2726"/>
        <v>0</v>
      </c>
      <c r="JV109" s="120" t="e">
        <f t="shared" si="2727"/>
        <v>#DIV/0!</v>
      </c>
      <c r="JW109" s="133"/>
      <c r="JX109" s="133"/>
      <c r="JY109" s="133"/>
      <c r="JZ109" s="133"/>
      <c r="KA109" s="133"/>
      <c r="KB109" s="133"/>
    </row>
    <row r="110" spans="1:288" ht="15" customHeight="1" thickBot="1" x14ac:dyDescent="0.3">
      <c r="A110" s="115">
        <v>108</v>
      </c>
      <c r="B110" s="115" t="str">
        <f t="shared" si="2007"/>
        <v/>
      </c>
      <c r="C110" s="115" t="s">
        <v>68</v>
      </c>
      <c r="D110" s="100" t="str">
        <f t="shared" si="1865"/>
        <v>B</v>
      </c>
      <c r="E110" s="100" t="str">
        <f t="shared" si="1772"/>
        <v/>
      </c>
      <c r="F110" s="100" t="str">
        <f t="shared" si="1773"/>
        <v/>
      </c>
      <c r="G110" s="100" t="str">
        <f t="shared" si="1701"/>
        <v/>
      </c>
      <c r="H110" s="100" t="str">
        <f t="shared" si="1774"/>
        <v/>
      </c>
      <c r="I110" s="100" t="str">
        <f t="shared" si="1702"/>
        <v/>
      </c>
      <c r="J110" s="100" t="str">
        <f t="shared" si="1775"/>
        <v/>
      </c>
      <c r="K110" s="100" t="str">
        <f t="shared" si="1703"/>
        <v/>
      </c>
      <c r="L110" s="100" t="str">
        <f t="shared" si="1776"/>
        <v/>
      </c>
      <c r="M110" s="100" t="str">
        <f t="shared" si="1704"/>
        <v/>
      </c>
      <c r="N110" s="100" t="str">
        <f t="shared" si="1777"/>
        <v/>
      </c>
      <c r="O110" s="100" t="str">
        <f t="shared" si="1705"/>
        <v/>
      </c>
      <c r="P110" s="100" t="str">
        <f t="shared" si="1778"/>
        <v/>
      </c>
      <c r="Q110" s="100" t="str">
        <f t="shared" si="1706"/>
        <v/>
      </c>
      <c r="R110" s="100" t="str">
        <f t="shared" si="1779"/>
        <v/>
      </c>
      <c r="S110" s="100" t="str">
        <f t="shared" si="1707"/>
        <v/>
      </c>
      <c r="T110" s="100" t="str">
        <f t="shared" si="1780"/>
        <v/>
      </c>
      <c r="U110" s="100" t="str">
        <f t="shared" si="1708"/>
        <v/>
      </c>
      <c r="V110" s="100" t="str">
        <f t="shared" si="1781"/>
        <v/>
      </c>
      <c r="W110" s="100" t="str">
        <f t="shared" si="1709"/>
        <v/>
      </c>
      <c r="X110" s="100" t="str">
        <f t="shared" si="1782"/>
        <v/>
      </c>
      <c r="Y110" s="100" t="str">
        <f t="shared" si="1710"/>
        <v/>
      </c>
      <c r="Z110" s="100" t="str">
        <f t="shared" si="1783"/>
        <v/>
      </c>
      <c r="AA110" s="100" t="str">
        <f t="shared" si="1711"/>
        <v/>
      </c>
      <c r="AB110" s="100" t="str">
        <f t="shared" si="1784"/>
        <v/>
      </c>
      <c r="AC110" s="100" t="str">
        <f t="shared" si="1712"/>
        <v/>
      </c>
      <c r="AD110" s="100" t="str">
        <f t="shared" si="1785"/>
        <v/>
      </c>
      <c r="AE110" s="100" t="str">
        <f t="shared" si="1713"/>
        <v/>
      </c>
      <c r="AF110" s="100" t="str">
        <f t="shared" si="1786"/>
        <v/>
      </c>
      <c r="AG110" s="100" t="str">
        <f t="shared" si="1714"/>
        <v/>
      </c>
      <c r="AH110" s="100" t="str">
        <f t="shared" si="1787"/>
        <v/>
      </c>
      <c r="AI110" s="100" t="str">
        <f t="shared" si="1715"/>
        <v/>
      </c>
      <c r="AJ110" s="100" t="str">
        <f t="shared" si="1788"/>
        <v/>
      </c>
      <c r="AK110" s="100" t="str">
        <f t="shared" si="1716"/>
        <v/>
      </c>
      <c r="AL110" s="100" t="str">
        <f t="shared" si="1789"/>
        <v/>
      </c>
      <c r="AM110" s="100" t="str">
        <f t="shared" si="1717"/>
        <v/>
      </c>
      <c r="AN110" s="100" t="str">
        <f t="shared" si="1790"/>
        <v/>
      </c>
      <c r="AO110" s="100" t="str">
        <f t="shared" si="1718"/>
        <v/>
      </c>
      <c r="AP110" s="100" t="str">
        <f t="shared" si="1791"/>
        <v/>
      </c>
      <c r="AQ110" s="100" t="str">
        <f t="shared" si="1719"/>
        <v/>
      </c>
      <c r="AR110" s="100" t="str">
        <f t="shared" si="1792"/>
        <v/>
      </c>
      <c r="AS110" s="100" t="str">
        <f t="shared" si="1720"/>
        <v/>
      </c>
      <c r="AT110" s="100" t="str">
        <f t="shared" si="1793"/>
        <v/>
      </c>
      <c r="AU110" s="100" t="str">
        <f t="shared" si="1721"/>
        <v/>
      </c>
      <c r="AV110" s="100" t="str">
        <f t="shared" si="1794"/>
        <v/>
      </c>
      <c r="AW110" s="100" t="str">
        <f t="shared" si="1722"/>
        <v/>
      </c>
      <c r="AX110" s="100" t="str">
        <f t="shared" si="1795"/>
        <v/>
      </c>
      <c r="AY110" s="100" t="str">
        <f t="shared" si="1723"/>
        <v/>
      </c>
      <c r="AZ110" s="100" t="str">
        <f t="shared" si="1796"/>
        <v/>
      </c>
      <c r="BA110" s="100" t="str">
        <f t="shared" si="1724"/>
        <v/>
      </c>
      <c r="BB110" s="100" t="str">
        <f t="shared" si="1797"/>
        <v/>
      </c>
      <c r="BC110" s="100" t="str">
        <f>IFERROR(INDEX('INPUT INF'!$F$3:$F$601,MATCH($B110,'INPUT INF'!$A$3:$A$601,FALSE)),"")</f>
        <v/>
      </c>
      <c r="BD110" s="100" t="str">
        <f t="shared" si="1725"/>
        <v/>
      </c>
      <c r="BE110" s="100" t="str">
        <f t="shared" si="1798"/>
        <v/>
      </c>
      <c r="BF110" s="100" t="str">
        <f t="shared" si="1799"/>
        <v/>
      </c>
      <c r="BG110" s="115" t="str">
        <f t="shared" si="1800"/>
        <v/>
      </c>
      <c r="BH110" s="115" t="str">
        <f>IF(AND('INPUT INF'!$O$1="X",BG110="PASS"),BF110,IF($BG110="","0",IF('INPUT INF'!$N$63="YES",$BF110,"")))</f>
        <v>0</v>
      </c>
      <c r="BI110" s="115" t="str">
        <f>IF($BG110="","0",IF('INPUT INF'!$O$64="YES",$BF110,"0"))</f>
        <v>0</v>
      </c>
      <c r="BJ110" s="115" t="str">
        <f>IF($BG110="","0",IF('INPUT INF'!$O$65="YES",$BF110,"0"))</f>
        <v>0</v>
      </c>
      <c r="BL110" s="116" t="str">
        <f t="shared" si="1801"/>
        <v/>
      </c>
      <c r="BM110" s="116" t="str">
        <f t="shared" si="1802"/>
        <v/>
      </c>
      <c r="BN110" s="116" t="str">
        <f t="shared" si="1802"/>
        <v/>
      </c>
      <c r="BR110" s="116" t="str">
        <f t="shared" si="1803"/>
        <v/>
      </c>
      <c r="BS110" s="116" t="str">
        <f t="shared" si="1804"/>
        <v/>
      </c>
      <c r="BT110" s="116" t="str">
        <f t="shared" si="1804"/>
        <v/>
      </c>
      <c r="BX110" s="116" t="str">
        <f t="shared" si="1805"/>
        <v/>
      </c>
      <c r="BY110" s="116" t="str">
        <f t="shared" si="1806"/>
        <v/>
      </c>
      <c r="BZ110" s="116" t="str">
        <f t="shared" si="1806"/>
        <v/>
      </c>
      <c r="CD110" s="116" t="str">
        <f t="shared" si="1807"/>
        <v/>
      </c>
      <c r="CE110" s="116" t="str">
        <f t="shared" si="1808"/>
        <v/>
      </c>
      <c r="CF110" s="116" t="str">
        <f t="shared" si="1809"/>
        <v/>
      </c>
      <c r="CJ110" s="116" t="str">
        <f t="shared" si="1810"/>
        <v/>
      </c>
      <c r="CK110" s="116" t="str">
        <f t="shared" si="1811"/>
        <v/>
      </c>
      <c r="CL110" s="116" t="str">
        <f t="shared" si="1812"/>
        <v/>
      </c>
      <c r="CP110" s="116" t="str">
        <f t="shared" si="1813"/>
        <v/>
      </c>
      <c r="CQ110" s="116" t="str">
        <f t="shared" si="1814"/>
        <v/>
      </c>
      <c r="CR110" s="116" t="str">
        <f t="shared" si="1815"/>
        <v/>
      </c>
      <c r="CX110" s="143"/>
      <c r="CY110" s="168"/>
      <c r="CZ110" s="169"/>
      <c r="DA110" s="169"/>
      <c r="DB110" s="168"/>
      <c r="DC110" s="168"/>
      <c r="DD110" s="168"/>
      <c r="DE110" s="168"/>
      <c r="DF110" s="135"/>
      <c r="DH110" s="115" t="str">
        <f t="shared" si="1816"/>
        <v/>
      </c>
      <c r="DI110" s="115" t="str">
        <f t="shared" si="1726"/>
        <v/>
      </c>
      <c r="DJ110" s="115" t="str">
        <f t="shared" si="1727"/>
        <v/>
      </c>
      <c r="DK110" s="115" t="str">
        <f t="shared" si="1728"/>
        <v/>
      </c>
      <c r="DL110" s="115" t="str">
        <f t="shared" si="1729"/>
        <v/>
      </c>
      <c r="DM110" s="115" t="str">
        <f t="shared" si="1730"/>
        <v/>
      </c>
      <c r="DN110" s="115" t="str">
        <f t="shared" si="1731"/>
        <v/>
      </c>
      <c r="DO110" s="115" t="str">
        <f t="shared" si="1732"/>
        <v/>
      </c>
      <c r="DP110" s="115" t="str">
        <f t="shared" si="1733"/>
        <v/>
      </c>
      <c r="DQ110" s="115" t="str">
        <f t="shared" si="1734"/>
        <v/>
      </c>
      <c r="DR110" s="115" t="str">
        <f t="shared" si="1735"/>
        <v/>
      </c>
      <c r="DS110" s="115" t="str">
        <f t="shared" si="1736"/>
        <v/>
      </c>
      <c r="DT110" s="115" t="str">
        <f t="shared" si="1737"/>
        <v/>
      </c>
      <c r="DU110" s="115" t="str">
        <f t="shared" si="1738"/>
        <v/>
      </c>
      <c r="DV110" s="115" t="str">
        <f t="shared" si="1739"/>
        <v/>
      </c>
      <c r="DW110" s="115" t="str">
        <f t="shared" si="1740"/>
        <v/>
      </c>
      <c r="DX110" s="115" t="str">
        <f t="shared" si="1741"/>
        <v/>
      </c>
      <c r="DY110" s="115" t="str">
        <f t="shared" si="1742"/>
        <v/>
      </c>
      <c r="DZ110" s="115" t="str">
        <f t="shared" si="1743"/>
        <v/>
      </c>
      <c r="EA110" s="115" t="str">
        <f t="shared" si="1744"/>
        <v/>
      </c>
      <c r="EB110" s="115" t="str">
        <f t="shared" si="1745"/>
        <v/>
      </c>
      <c r="EC110" s="115" t="str">
        <f t="shared" si="1746"/>
        <v/>
      </c>
      <c r="ED110" s="115" t="str">
        <f t="shared" si="1747"/>
        <v/>
      </c>
      <c r="EE110" s="115" t="str">
        <f t="shared" si="1748"/>
        <v/>
      </c>
      <c r="EF110" s="115" t="str">
        <f t="shared" si="1749"/>
        <v/>
      </c>
      <c r="EG110" s="115" t="str">
        <f t="shared" si="1817"/>
        <v/>
      </c>
      <c r="EH110" s="115" t="str">
        <f t="shared" si="1818"/>
        <v/>
      </c>
      <c r="EI110" s="115" t="str">
        <f t="shared" si="1819"/>
        <v/>
      </c>
      <c r="EJ110" s="115" t="str">
        <f t="shared" si="1820"/>
        <v/>
      </c>
      <c r="EK110" s="115" t="str">
        <f t="shared" si="1821"/>
        <v/>
      </c>
      <c r="EL110" s="115" t="str">
        <f t="shared" si="1822"/>
        <v/>
      </c>
      <c r="EM110" s="115" t="str">
        <f t="shared" si="1823"/>
        <v/>
      </c>
      <c r="EN110" s="115" t="str">
        <f t="shared" si="1824"/>
        <v/>
      </c>
      <c r="EO110" s="115" t="str">
        <f t="shared" si="1825"/>
        <v/>
      </c>
      <c r="EP110" s="115" t="str">
        <f t="shared" si="1826"/>
        <v/>
      </c>
      <c r="EQ110" s="115" t="str">
        <f t="shared" si="1827"/>
        <v/>
      </c>
      <c r="ER110" s="115" t="str">
        <f t="shared" si="1828"/>
        <v/>
      </c>
      <c r="ES110" s="115" t="str">
        <f t="shared" si="1829"/>
        <v/>
      </c>
      <c r="ET110" s="115" t="str">
        <f t="shared" si="1830"/>
        <v/>
      </c>
      <c r="EU110" s="115" t="str">
        <f t="shared" si="1831"/>
        <v/>
      </c>
      <c r="EV110" s="115" t="str">
        <f t="shared" si="1832"/>
        <v/>
      </c>
      <c r="EW110" s="115" t="str">
        <f t="shared" si="1833"/>
        <v/>
      </c>
      <c r="EX110" s="115" t="str">
        <f t="shared" si="1834"/>
        <v/>
      </c>
      <c r="EY110" s="115" t="str">
        <f t="shared" si="1835"/>
        <v/>
      </c>
      <c r="EZ110" s="115" t="str">
        <f t="shared" si="1836"/>
        <v/>
      </c>
      <c r="FA110" s="115" t="str">
        <f t="shared" si="1837"/>
        <v/>
      </c>
      <c r="FB110" s="115" t="str">
        <f t="shared" si="1838"/>
        <v/>
      </c>
      <c r="FC110" s="115" t="str">
        <f t="shared" si="1839"/>
        <v/>
      </c>
      <c r="FD110" s="115" t="str">
        <f t="shared" si="1840"/>
        <v/>
      </c>
      <c r="FE110" s="115" t="str">
        <f t="shared" si="1841"/>
        <v/>
      </c>
      <c r="FF110" s="115">
        <f t="shared" si="2702"/>
        <v>42</v>
      </c>
      <c r="FG110" s="115" t="str">
        <f>IFERROR(SMALL($DQ$3:$DQ$422,$A$10),"")</f>
        <v/>
      </c>
      <c r="FH110" s="115">
        <f t="shared" si="2703"/>
        <v>96</v>
      </c>
      <c r="FI110" s="115" t="str">
        <f t="shared" si="1842"/>
        <v/>
      </c>
      <c r="FJ110" s="115" t="str">
        <f t="shared" si="1843"/>
        <v/>
      </c>
      <c r="GY110" s="115">
        <v>107</v>
      </c>
      <c r="GZ110" s="120" t="str">
        <f>IF('INPUT INF'!O$19="YES",GY110,"")</f>
        <v/>
      </c>
      <c r="HA110" s="120">
        <f>HA109</f>
        <v>0</v>
      </c>
      <c r="HB110" s="120" t="str">
        <f>IF(GZ110="","",'INPUT INF'!L$19)</f>
        <v/>
      </c>
      <c r="HC110" s="120" t="str">
        <f>'INPUT INF'!O$3</f>
        <v>B</v>
      </c>
      <c r="HD110" s="133" t="str">
        <f>IFERROR(INDEX(GB$31:GB$55,MATCH($HB110,$GA$31:$GA$55,0)),"")</f>
        <v/>
      </c>
      <c r="HE110" s="133">
        <f>IFERROR(INDEX(GC$31:GC$55,MATCH($HB110,$GA$31:$GA$55,0)),"")</f>
        <v>0</v>
      </c>
      <c r="HF110" s="133">
        <f t="shared" ref="HF110" si="2815">IFERROR(INDEX(GD$31:GD$55,MATCH($HB110,$GA$31:$GA$55,0)),"")</f>
        <v>0</v>
      </c>
      <c r="HG110" s="133" t="str">
        <f t="shared" ref="HG110" si="2816">IFERROR(INDEX(GE$31:GE$55,MATCH($HB110,$GA$31:$GA$55,0)),"")</f>
        <v/>
      </c>
      <c r="HH110" s="133">
        <f t="shared" ref="HH110" si="2817">IFERROR(INDEX(GF$31:GF$55,MATCH($HB110,$GA$31:$GA$55,0)),"")</f>
        <v>0</v>
      </c>
      <c r="HI110" s="133">
        <f t="shared" ref="HI110" si="2818">IFERROR(INDEX(GG$31:GG$55,MATCH($HB110,$GA$31:$GA$55,0)),"")</f>
        <v>0</v>
      </c>
      <c r="HJ110" s="133">
        <f t="shared" ref="HJ110" si="2819">IFERROR(INDEX(GH$31:GH$55,MATCH($HB110,$GA$31:$GA$55,0)),"")</f>
        <v>0</v>
      </c>
      <c r="HK110" s="133">
        <f t="shared" ref="HK110" si="2820">IFERROR(INDEX(GI$31:GI$55,MATCH($HB110,$GA$31:$GA$55,0)),"")</f>
        <v>0</v>
      </c>
      <c r="HL110" s="133">
        <f t="shared" ref="HL110" si="2821">IFERROR(INDEX(GJ$31:GJ$55,MATCH($HB110,$GA$31:$GA$55,0)),"")</f>
        <v>0</v>
      </c>
      <c r="HM110" s="133">
        <f t="shared" ref="HM110" si="2822">IFERROR(INDEX(GK$31:GK$55,MATCH($HB110,$GA$31:$GA$55,0)),"")</f>
        <v>0</v>
      </c>
      <c r="HN110" s="133">
        <f t="shared" ref="HN110" si="2823">IFERROR(INDEX(GL$31:GL$55,MATCH($HB110,$GA$31:$GA$55,0)),"")</f>
        <v>0</v>
      </c>
      <c r="HO110" s="133">
        <f t="shared" ref="HO110" si="2824">IFERROR(INDEX(GM$31:GM$55,MATCH($HB110,$GA$31:$GA$55,0)),"")</f>
        <v>0</v>
      </c>
      <c r="HP110" s="133">
        <f t="shared" ref="HP110" si="2825">IFERROR(INDEX(GN$31:GN$55,MATCH($HB110,$GA$31:$GA$55,0)),"")</f>
        <v>0</v>
      </c>
      <c r="HQ110" s="133">
        <f t="shared" ref="HQ110" si="2826">IFERROR(INDEX(GO$31:GO$55,MATCH($HB110,$GA$31:$GA$55,0)),"")</f>
        <v>0</v>
      </c>
      <c r="HR110" s="133" t="str">
        <f t="shared" ref="HR110" si="2827">IFERROR(INDEX(GP$31:GP$55,MATCH($HB110,$GA$31:$GA$55,0)),"")</f>
        <v/>
      </c>
      <c r="HS110" s="133">
        <f t="shared" ref="HS110" si="2828">IFERROR(INDEX(GQ$31:GQ$55,MATCH($HB110,$GA$31:$GA$55,0)),"")</f>
        <v>0</v>
      </c>
      <c r="HT110" s="133">
        <f t="shared" ref="HT110" si="2829">IFERROR(INDEX(GR$31:GR$55,MATCH($HB110,$GA$31:$GA$55,0)),"")</f>
        <v>0</v>
      </c>
      <c r="HU110" s="133">
        <f t="shared" ref="HU110" si="2830">IFERROR(INDEX(GS$31:GS$55,MATCH($HB110,$GA$31:$GA$55,0)),"")</f>
        <v>0</v>
      </c>
      <c r="HV110" s="133">
        <f t="shared" ref="HV110" si="2831">IFERROR(INDEX(GT$31:GT$55,MATCH($HB110,$GA$31:$GA$55,0)),"")</f>
        <v>0</v>
      </c>
      <c r="HW110" s="133">
        <f t="shared" ref="HW110" si="2832">IFERROR(INDEX(GU$31:GU$55,MATCH($HB110,$GA$31:$GA$55,0)),"")</f>
        <v>0</v>
      </c>
      <c r="HX110" s="133">
        <f t="shared" ref="HX110" si="2833">IFERROR(INDEX(GV$31:GV$55,MATCH($HB110,$GA$31:$GA$55,0)),"")</f>
        <v>0</v>
      </c>
      <c r="HY110" s="133">
        <f t="shared" ref="HY110" si="2834">IFERROR(INDEX(GW$31:GW$55,MATCH($HB110,$GA$31:$GA$55,0)),"")</f>
        <v>0</v>
      </c>
      <c r="IA110" s="164"/>
      <c r="JB110" s="133">
        <v>7</v>
      </c>
      <c r="JC110" s="133" t="str">
        <f>IF(AND('INPUT INF'!O1="X",COUNTIF('INPUT INF'!P35:P59,"YES")&gt;0),JB110,IF('INPUT INF'!$P$67="YES",JB110,""))</f>
        <v/>
      </c>
      <c r="JD110" s="133" t="str">
        <f>IF('INPUT INF'!$P$68="YES",JB110,"")</f>
        <v/>
      </c>
      <c r="JE110" s="133" t="str">
        <f>IF('INPUT INF'!$P$69="YES",JB110,"")</f>
        <v/>
      </c>
      <c r="JF110" s="120" t="str">
        <f>GA219</f>
        <v>II0</v>
      </c>
      <c r="JG110" s="133">
        <f>JH110+JI110+JJ110</f>
        <v>0</v>
      </c>
      <c r="JH110" s="133">
        <f>COUNTIF($BG$563:$BG$632,"PASS")</f>
        <v>0</v>
      </c>
      <c r="JI110" s="133">
        <f>COUNTIF($BG$563:$BG$632,"FAIL")</f>
        <v>0</v>
      </c>
      <c r="JJ110" s="133">
        <f>COUNTIF($BG$563:$BG$632,"COMP")</f>
        <v>0</v>
      </c>
      <c r="JK110" s="133"/>
      <c r="JL110" s="133">
        <f>SUM(GF220:GF244)</f>
        <v>0</v>
      </c>
      <c r="JM110" s="133">
        <f t="shared" ref="JM110:JV110" si="2835">SUM(GG220:GG244)</f>
        <v>0</v>
      </c>
      <c r="JN110" s="133">
        <f t="shared" si="2835"/>
        <v>0</v>
      </c>
      <c r="JO110" s="133">
        <f t="shared" si="2835"/>
        <v>0</v>
      </c>
      <c r="JP110" s="133">
        <f t="shared" si="2835"/>
        <v>0</v>
      </c>
      <c r="JQ110" s="133">
        <f t="shared" si="2835"/>
        <v>0</v>
      </c>
      <c r="JR110" s="133">
        <f t="shared" si="2835"/>
        <v>0</v>
      </c>
      <c r="JS110" s="133">
        <f t="shared" si="2835"/>
        <v>0</v>
      </c>
      <c r="JT110" s="133">
        <f t="shared" si="2835"/>
        <v>0</v>
      </c>
      <c r="JU110" s="133">
        <f t="shared" si="2835"/>
        <v>0</v>
      </c>
      <c r="JV110" s="133" t="e">
        <f t="shared" si="2835"/>
        <v>#DIV/0!</v>
      </c>
      <c r="JW110" s="133">
        <f>COUNTIF($BF$563:$BF$632,"&gt;164")-COUNTIF($BF$563:$BF$632,"&gt;224")</f>
        <v>0</v>
      </c>
      <c r="JX110" s="133">
        <f>COUNTIF($BF$563:$BF$632,"&gt;224")-COUNTIF($BF$563:$BF$632,"&gt;299")</f>
        <v>0</v>
      </c>
      <c r="JY110" s="133">
        <f>COUNTIF($BF$563:$BF$632,"&gt;299")-COUNTIF($BF$563:$BF$632,"&gt;374")</f>
        <v>0</v>
      </c>
      <c r="JZ110" s="133">
        <f>COUNTIF($BF$563:$BF$632,"&gt;374")-COUNTIF($BF$563:$BF$632,"&gt;449")</f>
        <v>0</v>
      </c>
      <c r="KA110" s="133">
        <f>COUNTIF($BF$563:$BF$632,"&gt;449")</f>
        <v>0</v>
      </c>
      <c r="KB110" s="133">
        <f>COUNTIF($BF$563:$BF$632,"&gt;349")</f>
        <v>0</v>
      </c>
    </row>
    <row r="111" spans="1:288" ht="15" customHeight="1" thickBot="1" x14ac:dyDescent="0.3">
      <c r="A111" s="115">
        <v>109</v>
      </c>
      <c r="B111" s="115" t="str">
        <f t="shared" si="2007"/>
        <v/>
      </c>
      <c r="C111" s="115" t="s">
        <v>68</v>
      </c>
      <c r="D111" s="100" t="str">
        <f t="shared" si="1865"/>
        <v>B</v>
      </c>
      <c r="E111" s="100" t="str">
        <f t="shared" si="1772"/>
        <v/>
      </c>
      <c r="F111" s="100" t="str">
        <f t="shared" si="1773"/>
        <v/>
      </c>
      <c r="G111" s="100" t="str">
        <f t="shared" si="1701"/>
        <v/>
      </c>
      <c r="H111" s="100" t="str">
        <f t="shared" si="1774"/>
        <v/>
      </c>
      <c r="I111" s="100" t="str">
        <f t="shared" si="1702"/>
        <v/>
      </c>
      <c r="J111" s="100" t="str">
        <f t="shared" si="1775"/>
        <v/>
      </c>
      <c r="K111" s="100" t="str">
        <f t="shared" si="1703"/>
        <v/>
      </c>
      <c r="L111" s="100" t="str">
        <f t="shared" si="1776"/>
        <v/>
      </c>
      <c r="M111" s="100" t="str">
        <f t="shared" si="1704"/>
        <v/>
      </c>
      <c r="N111" s="100" t="str">
        <f t="shared" si="1777"/>
        <v/>
      </c>
      <c r="O111" s="100" t="str">
        <f t="shared" si="1705"/>
        <v/>
      </c>
      <c r="P111" s="100" t="str">
        <f t="shared" si="1778"/>
        <v/>
      </c>
      <c r="Q111" s="100" t="str">
        <f t="shared" si="1706"/>
        <v/>
      </c>
      <c r="R111" s="100" t="str">
        <f t="shared" si="1779"/>
        <v/>
      </c>
      <c r="S111" s="100" t="str">
        <f t="shared" si="1707"/>
        <v/>
      </c>
      <c r="T111" s="100" t="str">
        <f t="shared" si="1780"/>
        <v/>
      </c>
      <c r="U111" s="100" t="str">
        <f t="shared" si="1708"/>
        <v/>
      </c>
      <c r="V111" s="100" t="str">
        <f t="shared" si="1781"/>
        <v/>
      </c>
      <c r="W111" s="100" t="str">
        <f t="shared" si="1709"/>
        <v/>
      </c>
      <c r="X111" s="100" t="str">
        <f t="shared" si="1782"/>
        <v/>
      </c>
      <c r="Y111" s="100" t="str">
        <f t="shared" si="1710"/>
        <v/>
      </c>
      <c r="Z111" s="100" t="str">
        <f t="shared" si="1783"/>
        <v/>
      </c>
      <c r="AA111" s="100" t="str">
        <f t="shared" si="1711"/>
        <v/>
      </c>
      <c r="AB111" s="100" t="str">
        <f t="shared" si="1784"/>
        <v/>
      </c>
      <c r="AC111" s="100" t="str">
        <f t="shared" si="1712"/>
        <v/>
      </c>
      <c r="AD111" s="100" t="str">
        <f t="shared" si="1785"/>
        <v/>
      </c>
      <c r="AE111" s="100" t="str">
        <f t="shared" si="1713"/>
        <v/>
      </c>
      <c r="AF111" s="100" t="str">
        <f t="shared" si="1786"/>
        <v/>
      </c>
      <c r="AG111" s="100" t="str">
        <f t="shared" si="1714"/>
        <v/>
      </c>
      <c r="AH111" s="100" t="str">
        <f t="shared" si="1787"/>
        <v/>
      </c>
      <c r="AI111" s="100" t="str">
        <f t="shared" si="1715"/>
        <v/>
      </c>
      <c r="AJ111" s="100" t="str">
        <f t="shared" si="1788"/>
        <v/>
      </c>
      <c r="AK111" s="100" t="str">
        <f t="shared" si="1716"/>
        <v/>
      </c>
      <c r="AL111" s="100" t="str">
        <f t="shared" si="1789"/>
        <v/>
      </c>
      <c r="AM111" s="100" t="str">
        <f t="shared" si="1717"/>
        <v/>
      </c>
      <c r="AN111" s="100" t="str">
        <f t="shared" si="1790"/>
        <v/>
      </c>
      <c r="AO111" s="100" t="str">
        <f t="shared" si="1718"/>
        <v/>
      </c>
      <c r="AP111" s="100" t="str">
        <f t="shared" si="1791"/>
        <v/>
      </c>
      <c r="AQ111" s="100" t="str">
        <f t="shared" si="1719"/>
        <v/>
      </c>
      <c r="AR111" s="100" t="str">
        <f t="shared" si="1792"/>
        <v/>
      </c>
      <c r="AS111" s="100" t="str">
        <f t="shared" si="1720"/>
        <v/>
      </c>
      <c r="AT111" s="100" t="str">
        <f t="shared" si="1793"/>
        <v/>
      </c>
      <c r="AU111" s="100" t="str">
        <f t="shared" si="1721"/>
        <v/>
      </c>
      <c r="AV111" s="100" t="str">
        <f t="shared" si="1794"/>
        <v/>
      </c>
      <c r="AW111" s="100" t="str">
        <f t="shared" si="1722"/>
        <v/>
      </c>
      <c r="AX111" s="100" t="str">
        <f t="shared" si="1795"/>
        <v/>
      </c>
      <c r="AY111" s="100" t="str">
        <f t="shared" si="1723"/>
        <v/>
      </c>
      <c r="AZ111" s="100" t="str">
        <f t="shared" si="1796"/>
        <v/>
      </c>
      <c r="BA111" s="100" t="str">
        <f t="shared" si="1724"/>
        <v/>
      </c>
      <c r="BB111" s="100" t="str">
        <f t="shared" si="1797"/>
        <v/>
      </c>
      <c r="BC111" s="100" t="str">
        <f>IFERROR(INDEX('INPUT INF'!$F$3:$F$601,MATCH($B111,'INPUT INF'!$A$3:$A$601,FALSE)),"")</f>
        <v/>
      </c>
      <c r="BD111" s="100" t="str">
        <f t="shared" si="1725"/>
        <v/>
      </c>
      <c r="BE111" s="100" t="str">
        <f t="shared" si="1798"/>
        <v/>
      </c>
      <c r="BF111" s="100" t="str">
        <f t="shared" si="1799"/>
        <v/>
      </c>
      <c r="BG111" s="115" t="str">
        <f t="shared" si="1800"/>
        <v/>
      </c>
      <c r="BH111" s="115" t="str">
        <f>IF(AND('INPUT INF'!$O$1="X",BG111="PASS"),BF111,IF($BG111="","0",IF('INPUT INF'!$N$63="YES",$BF111,"")))</f>
        <v>0</v>
      </c>
      <c r="BI111" s="115" t="str">
        <f>IF($BG111="","0",IF('INPUT INF'!$O$64="YES",$BF111,"0"))</f>
        <v>0</v>
      </c>
      <c r="BJ111" s="115" t="str">
        <f>IF($BG111="","0",IF('INPUT INF'!$O$65="YES",$BF111,"0"))</f>
        <v>0</v>
      </c>
      <c r="BL111" s="116" t="str">
        <f t="shared" si="1801"/>
        <v/>
      </c>
      <c r="BM111" s="116" t="str">
        <f t="shared" si="1802"/>
        <v/>
      </c>
      <c r="BN111" s="116" t="str">
        <f t="shared" si="1802"/>
        <v/>
      </c>
      <c r="BR111" s="116" t="str">
        <f t="shared" si="1803"/>
        <v/>
      </c>
      <c r="BS111" s="116" t="str">
        <f t="shared" si="1804"/>
        <v/>
      </c>
      <c r="BT111" s="116" t="str">
        <f t="shared" si="1804"/>
        <v/>
      </c>
      <c r="BX111" s="116" t="str">
        <f t="shared" si="1805"/>
        <v/>
      </c>
      <c r="BY111" s="116" t="str">
        <f t="shared" si="1806"/>
        <v/>
      </c>
      <c r="BZ111" s="116" t="str">
        <f t="shared" si="1806"/>
        <v/>
      </c>
      <c r="CD111" s="116" t="str">
        <f t="shared" si="1807"/>
        <v/>
      </c>
      <c r="CE111" s="116" t="str">
        <f t="shared" si="1808"/>
        <v/>
      </c>
      <c r="CF111" s="116" t="str">
        <f t="shared" si="1809"/>
        <v/>
      </c>
      <c r="CJ111" s="116" t="str">
        <f t="shared" si="1810"/>
        <v/>
      </c>
      <c r="CK111" s="116" t="str">
        <f t="shared" si="1811"/>
        <v/>
      </c>
      <c r="CL111" s="116" t="str">
        <f t="shared" si="1812"/>
        <v/>
      </c>
      <c r="CP111" s="116" t="str">
        <f t="shared" si="1813"/>
        <v/>
      </c>
      <c r="CQ111" s="116" t="str">
        <f t="shared" si="1814"/>
        <v/>
      </c>
      <c r="CR111" s="116" t="str">
        <f t="shared" si="1815"/>
        <v/>
      </c>
      <c r="CX111" s="143"/>
      <c r="CY111" s="135"/>
      <c r="CZ111" s="135"/>
      <c r="DA111" s="135"/>
      <c r="DB111" s="143"/>
      <c r="DC111" s="143"/>
      <c r="DD111" s="143"/>
      <c r="DE111" s="143"/>
      <c r="DF111" s="135"/>
      <c r="DH111" s="115" t="str">
        <f t="shared" si="1816"/>
        <v/>
      </c>
      <c r="DI111" s="115" t="str">
        <f t="shared" si="1726"/>
        <v/>
      </c>
      <c r="DJ111" s="115" t="str">
        <f t="shared" si="1727"/>
        <v/>
      </c>
      <c r="DK111" s="115" t="str">
        <f t="shared" si="1728"/>
        <v/>
      </c>
      <c r="DL111" s="115" t="str">
        <f t="shared" si="1729"/>
        <v/>
      </c>
      <c r="DM111" s="115" t="str">
        <f t="shared" si="1730"/>
        <v/>
      </c>
      <c r="DN111" s="115" t="str">
        <f t="shared" si="1731"/>
        <v/>
      </c>
      <c r="DO111" s="115" t="str">
        <f t="shared" si="1732"/>
        <v/>
      </c>
      <c r="DP111" s="115" t="str">
        <f t="shared" si="1733"/>
        <v/>
      </c>
      <c r="DQ111" s="115" t="str">
        <f t="shared" si="1734"/>
        <v/>
      </c>
      <c r="DR111" s="115" t="str">
        <f t="shared" si="1735"/>
        <v/>
      </c>
      <c r="DS111" s="115" t="str">
        <f t="shared" si="1736"/>
        <v/>
      </c>
      <c r="DT111" s="115" t="str">
        <f t="shared" si="1737"/>
        <v/>
      </c>
      <c r="DU111" s="115" t="str">
        <f t="shared" si="1738"/>
        <v/>
      </c>
      <c r="DV111" s="115" t="str">
        <f t="shared" si="1739"/>
        <v/>
      </c>
      <c r="DW111" s="115" t="str">
        <f t="shared" si="1740"/>
        <v/>
      </c>
      <c r="DX111" s="115" t="str">
        <f t="shared" si="1741"/>
        <v/>
      </c>
      <c r="DY111" s="115" t="str">
        <f t="shared" si="1742"/>
        <v/>
      </c>
      <c r="DZ111" s="115" t="str">
        <f t="shared" si="1743"/>
        <v/>
      </c>
      <c r="EA111" s="115" t="str">
        <f t="shared" si="1744"/>
        <v/>
      </c>
      <c r="EB111" s="115" t="str">
        <f t="shared" si="1745"/>
        <v/>
      </c>
      <c r="EC111" s="115" t="str">
        <f t="shared" si="1746"/>
        <v/>
      </c>
      <c r="ED111" s="115" t="str">
        <f t="shared" si="1747"/>
        <v/>
      </c>
      <c r="EE111" s="115" t="str">
        <f t="shared" si="1748"/>
        <v/>
      </c>
      <c r="EF111" s="115" t="str">
        <f t="shared" si="1749"/>
        <v/>
      </c>
      <c r="EG111" s="115" t="str">
        <f t="shared" si="1817"/>
        <v/>
      </c>
      <c r="EH111" s="115" t="str">
        <f t="shared" si="1818"/>
        <v/>
      </c>
      <c r="EI111" s="115" t="str">
        <f t="shared" si="1819"/>
        <v/>
      </c>
      <c r="EJ111" s="115" t="str">
        <f t="shared" si="1820"/>
        <v/>
      </c>
      <c r="EK111" s="115" t="str">
        <f t="shared" si="1821"/>
        <v/>
      </c>
      <c r="EL111" s="115" t="str">
        <f t="shared" si="1822"/>
        <v/>
      </c>
      <c r="EM111" s="115" t="str">
        <f t="shared" si="1823"/>
        <v/>
      </c>
      <c r="EN111" s="115" t="str">
        <f t="shared" si="1824"/>
        <v/>
      </c>
      <c r="EO111" s="115" t="str">
        <f t="shared" si="1825"/>
        <v/>
      </c>
      <c r="EP111" s="115" t="str">
        <f t="shared" si="1826"/>
        <v/>
      </c>
      <c r="EQ111" s="115" t="str">
        <f t="shared" si="1827"/>
        <v/>
      </c>
      <c r="ER111" s="115" t="str">
        <f t="shared" si="1828"/>
        <v/>
      </c>
      <c r="ES111" s="115" t="str">
        <f t="shared" si="1829"/>
        <v/>
      </c>
      <c r="ET111" s="115" t="str">
        <f t="shared" si="1830"/>
        <v/>
      </c>
      <c r="EU111" s="115" t="str">
        <f t="shared" si="1831"/>
        <v/>
      </c>
      <c r="EV111" s="115" t="str">
        <f t="shared" si="1832"/>
        <v/>
      </c>
      <c r="EW111" s="115" t="str">
        <f t="shared" si="1833"/>
        <v/>
      </c>
      <c r="EX111" s="115" t="str">
        <f t="shared" si="1834"/>
        <v/>
      </c>
      <c r="EY111" s="115" t="str">
        <f t="shared" si="1835"/>
        <v/>
      </c>
      <c r="EZ111" s="115" t="str">
        <f t="shared" si="1836"/>
        <v/>
      </c>
      <c r="FA111" s="115" t="str">
        <f t="shared" si="1837"/>
        <v/>
      </c>
      <c r="FB111" s="115" t="str">
        <f t="shared" si="1838"/>
        <v/>
      </c>
      <c r="FC111" s="115" t="str">
        <f t="shared" si="1839"/>
        <v/>
      </c>
      <c r="FD111" s="115" t="str">
        <f t="shared" si="1840"/>
        <v/>
      </c>
      <c r="FE111" s="115" t="str">
        <f t="shared" si="1841"/>
        <v/>
      </c>
      <c r="FF111" s="115">
        <f t="shared" si="2702"/>
        <v>42</v>
      </c>
      <c r="FG111" s="115" t="str">
        <f>IFERROR(SMALL($DQ$3:$DQ$422,$A$11),"")</f>
        <v/>
      </c>
      <c r="FH111" s="115">
        <f t="shared" si="2703"/>
        <v>96</v>
      </c>
      <c r="FI111" s="115" t="str">
        <f t="shared" si="1842"/>
        <v/>
      </c>
      <c r="FJ111" s="115" t="str">
        <f t="shared" si="1843"/>
        <v/>
      </c>
      <c r="GA111" s="212" t="str">
        <f>C283&amp;D283</f>
        <v>IE</v>
      </c>
      <c r="GB111" s="125" t="s">
        <v>18</v>
      </c>
      <c r="GC111" s="126" t="s">
        <v>0</v>
      </c>
      <c r="GD111" s="127" t="s">
        <v>1</v>
      </c>
      <c r="GE111" s="126" t="s">
        <v>19</v>
      </c>
      <c r="GF111" s="127" t="s">
        <v>7</v>
      </c>
      <c r="GG111" s="127" t="s">
        <v>8</v>
      </c>
      <c r="GH111" s="127" t="s">
        <v>9</v>
      </c>
      <c r="GI111" s="127" t="s">
        <v>10</v>
      </c>
      <c r="GJ111" s="127" t="s">
        <v>11</v>
      </c>
      <c r="GK111" s="127" t="s">
        <v>12</v>
      </c>
      <c r="GL111" s="127" t="s">
        <v>13</v>
      </c>
      <c r="GM111" s="127" t="s">
        <v>14</v>
      </c>
      <c r="GN111" s="127" t="s">
        <v>15</v>
      </c>
      <c r="GO111" s="126" t="s">
        <v>16</v>
      </c>
      <c r="GP111" s="126" t="s">
        <v>17</v>
      </c>
      <c r="GQ111" s="126" t="s">
        <v>20</v>
      </c>
      <c r="GR111" s="126" t="s">
        <v>21</v>
      </c>
      <c r="GS111" s="126" t="s">
        <v>22</v>
      </c>
      <c r="GT111" s="126" t="s">
        <v>23</v>
      </c>
      <c r="GU111" s="126" t="s">
        <v>24</v>
      </c>
      <c r="GV111" s="126" t="s">
        <v>24</v>
      </c>
      <c r="GW111" s="126" t="s">
        <v>24</v>
      </c>
      <c r="GY111" s="115">
        <v>108</v>
      </c>
      <c r="GZ111" s="120" t="str">
        <f>IF('INPUT INF'!P$19="YES",GY111,"")</f>
        <v/>
      </c>
      <c r="HA111" s="120">
        <f t="shared" ref="HA111:HA115" si="2836">HA110</f>
        <v>0</v>
      </c>
      <c r="HB111" s="120" t="str">
        <f>IF(GZ111="","",'INPUT INF'!L$19)</f>
        <v/>
      </c>
      <c r="HC111" s="120" t="str">
        <f>'INPUT INF'!P$3</f>
        <v>C</v>
      </c>
      <c r="HD111" s="133" t="str">
        <f>IFERROR(INDEX(GB$58:GB$82,MATCH($HB111,$GA$58:$GA$82,0)),"")</f>
        <v/>
      </c>
      <c r="HE111" s="133">
        <f>IFERROR(INDEX(GC$58:GC$82,MATCH($HB111,$GA$58:$GA$82,0)),"")</f>
        <v>0</v>
      </c>
      <c r="HF111" s="133">
        <f t="shared" ref="HF111" si="2837">IFERROR(INDEX(GD$58:GD$82,MATCH($HB111,$GA$58:$GA$82,0)),"")</f>
        <v>0</v>
      </c>
      <c r="HG111" s="133" t="str">
        <f t="shared" ref="HG111" si="2838">IFERROR(INDEX(GE$58:GE$82,MATCH($HB111,$GA$58:$GA$82,0)),"")</f>
        <v/>
      </c>
      <c r="HH111" s="133">
        <f t="shared" ref="HH111" si="2839">IFERROR(INDEX(GF$58:GF$82,MATCH($HB111,$GA$58:$GA$82,0)),"")</f>
        <v>0</v>
      </c>
      <c r="HI111" s="133">
        <f t="shared" ref="HI111" si="2840">IFERROR(INDEX(GG$58:GG$82,MATCH($HB111,$GA$58:$GA$82,0)),"")</f>
        <v>0</v>
      </c>
      <c r="HJ111" s="133">
        <f t="shared" ref="HJ111" si="2841">IFERROR(INDEX(GH$58:GH$82,MATCH($HB111,$GA$58:$GA$82,0)),"")</f>
        <v>0</v>
      </c>
      <c r="HK111" s="133">
        <f t="shared" ref="HK111" si="2842">IFERROR(INDEX(GI$58:GI$82,MATCH($HB111,$GA$58:$GA$82,0)),"")</f>
        <v>0</v>
      </c>
      <c r="HL111" s="133">
        <f t="shared" ref="HL111" si="2843">IFERROR(INDEX(GJ$58:GJ$82,MATCH($HB111,$GA$58:$GA$82,0)),"")</f>
        <v>0</v>
      </c>
      <c r="HM111" s="133">
        <f t="shared" ref="HM111" si="2844">IFERROR(INDEX(GK$58:GK$82,MATCH($HB111,$GA$58:$GA$82,0)),"")</f>
        <v>0</v>
      </c>
      <c r="HN111" s="133">
        <f t="shared" ref="HN111" si="2845">IFERROR(INDEX(GL$58:GL$82,MATCH($HB111,$GA$58:$GA$82,0)),"")</f>
        <v>0</v>
      </c>
      <c r="HO111" s="133">
        <f t="shared" ref="HO111" si="2846">IFERROR(INDEX(GM$58:GM$82,MATCH($HB111,$GA$58:$GA$82,0)),"")</f>
        <v>0</v>
      </c>
      <c r="HP111" s="133">
        <f t="shared" ref="HP111" si="2847">IFERROR(INDEX(GN$58:GN$82,MATCH($HB111,$GA$58:$GA$82,0)),"")</f>
        <v>0</v>
      </c>
      <c r="HQ111" s="133">
        <f t="shared" ref="HQ111" si="2848">IFERROR(INDEX(GO$58:GO$82,MATCH($HB111,$GA$58:$GA$82,0)),"")</f>
        <v>0</v>
      </c>
      <c r="HR111" s="133" t="str">
        <f t="shared" ref="HR111" si="2849">IFERROR(INDEX(GP$58:GP$82,MATCH($HB111,$GA$58:$GA$82,0)),"")</f>
        <v/>
      </c>
      <c r="HS111" s="133">
        <f t="shared" ref="HS111" si="2850">IFERROR(INDEX(GQ$58:GQ$82,MATCH($HB111,$GA$58:$GA$82,0)),"")</f>
        <v>0</v>
      </c>
      <c r="HT111" s="133">
        <f t="shared" ref="HT111" si="2851">IFERROR(INDEX(GR$58:GR$82,MATCH($HB111,$GA$58:$GA$82,0)),"")</f>
        <v>0</v>
      </c>
      <c r="HU111" s="133">
        <f t="shared" ref="HU111" si="2852">IFERROR(INDEX(GS$58:GS$82,MATCH($HB111,$GA$58:$GA$82,0)),"")</f>
        <v>0</v>
      </c>
      <c r="HV111" s="133">
        <f t="shared" ref="HV111" si="2853">IFERROR(INDEX(GT$58:GT$82,MATCH($HB111,$GA$58:$GA$82,0)),"")</f>
        <v>0</v>
      </c>
      <c r="HW111" s="133">
        <f t="shared" ref="HW111" si="2854">IFERROR(INDEX(GU$58:GU$82,MATCH($HB111,$GA$58:$GA$82,0)),"")</f>
        <v>0</v>
      </c>
      <c r="HX111" s="133">
        <f t="shared" ref="HX111" si="2855">IFERROR(INDEX(GV$58:GV$82,MATCH($HB111,$GA$58:$GA$82,0)),"")</f>
        <v>0</v>
      </c>
      <c r="HY111" s="133">
        <f t="shared" ref="HY111" si="2856">IFERROR(INDEX(GW$58:GW$82,MATCH($HB111,$GA$58:$GA$82,0)),"")</f>
        <v>0</v>
      </c>
      <c r="IA111" s="164"/>
      <c r="JB111" s="133">
        <v>8</v>
      </c>
      <c r="JC111" s="133"/>
      <c r="JD111" s="133"/>
      <c r="JE111" s="133"/>
      <c r="JF111" s="120" t="s">
        <v>105</v>
      </c>
      <c r="JG111" s="133"/>
      <c r="JH111" s="133"/>
      <c r="JI111" s="133"/>
      <c r="JJ111" s="133"/>
      <c r="JK111" s="133"/>
      <c r="JL111" s="133">
        <f>COUNTIF($BE$563:$BE$632,JL$3)</f>
        <v>0</v>
      </c>
      <c r="JM111" s="133">
        <f t="shared" ref="JM111:JT111" si="2857">COUNTIF($BE$563:$BE$632,JM$3)</f>
        <v>0</v>
      </c>
      <c r="JN111" s="133">
        <f t="shared" si="2857"/>
        <v>0</v>
      </c>
      <c r="JO111" s="133">
        <f t="shared" si="2857"/>
        <v>0</v>
      </c>
      <c r="JP111" s="133">
        <f t="shared" si="2857"/>
        <v>0</v>
      </c>
      <c r="JQ111" s="133">
        <f t="shared" si="2857"/>
        <v>0</v>
      </c>
      <c r="JR111" s="133">
        <f t="shared" si="2857"/>
        <v>0</v>
      </c>
      <c r="JS111" s="133">
        <f t="shared" si="2857"/>
        <v>0</v>
      </c>
      <c r="JT111" s="133">
        <f t="shared" si="2857"/>
        <v>0</v>
      </c>
      <c r="JU111" s="142">
        <f t="shared" si="2726"/>
        <v>0</v>
      </c>
      <c r="JV111" s="120" t="e">
        <f t="shared" si="2727"/>
        <v>#DIV/0!</v>
      </c>
      <c r="JW111" s="133"/>
      <c r="JX111" s="133"/>
      <c r="JY111" s="133"/>
      <c r="JZ111" s="133"/>
      <c r="KA111" s="133"/>
      <c r="KB111" s="133"/>
    </row>
    <row r="112" spans="1:288" ht="15" customHeight="1" x14ac:dyDescent="0.25">
      <c r="A112" s="115">
        <v>110</v>
      </c>
      <c r="B112" s="115" t="str">
        <f t="shared" si="2007"/>
        <v/>
      </c>
      <c r="C112" s="115" t="s">
        <v>68</v>
      </c>
      <c r="D112" s="100" t="str">
        <f t="shared" si="1865"/>
        <v>B</v>
      </c>
      <c r="E112" s="100" t="str">
        <f t="shared" si="1772"/>
        <v/>
      </c>
      <c r="F112" s="100" t="str">
        <f t="shared" si="1773"/>
        <v/>
      </c>
      <c r="G112" s="100" t="str">
        <f t="shared" si="1701"/>
        <v/>
      </c>
      <c r="H112" s="100" t="str">
        <f t="shared" si="1774"/>
        <v/>
      </c>
      <c r="I112" s="100" t="str">
        <f t="shared" si="1702"/>
        <v/>
      </c>
      <c r="J112" s="100" t="str">
        <f t="shared" si="1775"/>
        <v/>
      </c>
      <c r="K112" s="100" t="str">
        <f t="shared" si="1703"/>
        <v/>
      </c>
      <c r="L112" s="100" t="str">
        <f t="shared" si="1776"/>
        <v/>
      </c>
      <c r="M112" s="100" t="str">
        <f t="shared" si="1704"/>
        <v/>
      </c>
      <c r="N112" s="100" t="str">
        <f t="shared" si="1777"/>
        <v/>
      </c>
      <c r="O112" s="100" t="str">
        <f t="shared" si="1705"/>
        <v/>
      </c>
      <c r="P112" s="100" t="str">
        <f t="shared" si="1778"/>
        <v/>
      </c>
      <c r="Q112" s="100" t="str">
        <f t="shared" si="1706"/>
        <v/>
      </c>
      <c r="R112" s="100" t="str">
        <f t="shared" si="1779"/>
        <v/>
      </c>
      <c r="S112" s="100" t="str">
        <f t="shared" si="1707"/>
        <v/>
      </c>
      <c r="T112" s="100" t="str">
        <f t="shared" si="1780"/>
        <v/>
      </c>
      <c r="U112" s="100" t="str">
        <f t="shared" si="1708"/>
        <v/>
      </c>
      <c r="V112" s="100" t="str">
        <f t="shared" si="1781"/>
        <v/>
      </c>
      <c r="W112" s="100" t="str">
        <f t="shared" si="1709"/>
        <v/>
      </c>
      <c r="X112" s="100" t="str">
        <f t="shared" si="1782"/>
        <v/>
      </c>
      <c r="Y112" s="100" t="str">
        <f t="shared" si="1710"/>
        <v/>
      </c>
      <c r="Z112" s="100" t="str">
        <f t="shared" si="1783"/>
        <v/>
      </c>
      <c r="AA112" s="100" t="str">
        <f t="shared" si="1711"/>
        <v/>
      </c>
      <c r="AB112" s="100" t="str">
        <f t="shared" si="1784"/>
        <v/>
      </c>
      <c r="AC112" s="100" t="str">
        <f t="shared" si="1712"/>
        <v/>
      </c>
      <c r="AD112" s="100" t="str">
        <f t="shared" si="1785"/>
        <v/>
      </c>
      <c r="AE112" s="100" t="str">
        <f t="shared" si="1713"/>
        <v/>
      </c>
      <c r="AF112" s="100" t="str">
        <f t="shared" si="1786"/>
        <v/>
      </c>
      <c r="AG112" s="100" t="str">
        <f t="shared" si="1714"/>
        <v/>
      </c>
      <c r="AH112" s="100" t="str">
        <f t="shared" si="1787"/>
        <v/>
      </c>
      <c r="AI112" s="100" t="str">
        <f t="shared" si="1715"/>
        <v/>
      </c>
      <c r="AJ112" s="100" t="str">
        <f t="shared" si="1788"/>
        <v/>
      </c>
      <c r="AK112" s="100" t="str">
        <f t="shared" si="1716"/>
        <v/>
      </c>
      <c r="AL112" s="100" t="str">
        <f t="shared" si="1789"/>
        <v/>
      </c>
      <c r="AM112" s="100" t="str">
        <f t="shared" si="1717"/>
        <v/>
      </c>
      <c r="AN112" s="100" t="str">
        <f t="shared" si="1790"/>
        <v/>
      </c>
      <c r="AO112" s="100" t="str">
        <f t="shared" si="1718"/>
        <v/>
      </c>
      <c r="AP112" s="100" t="str">
        <f t="shared" si="1791"/>
        <v/>
      </c>
      <c r="AQ112" s="100" t="str">
        <f t="shared" si="1719"/>
        <v/>
      </c>
      <c r="AR112" s="100" t="str">
        <f t="shared" si="1792"/>
        <v/>
      </c>
      <c r="AS112" s="100" t="str">
        <f t="shared" si="1720"/>
        <v/>
      </c>
      <c r="AT112" s="100" t="str">
        <f t="shared" si="1793"/>
        <v/>
      </c>
      <c r="AU112" s="100" t="str">
        <f t="shared" si="1721"/>
        <v/>
      </c>
      <c r="AV112" s="100" t="str">
        <f t="shared" si="1794"/>
        <v/>
      </c>
      <c r="AW112" s="100" t="str">
        <f t="shared" si="1722"/>
        <v/>
      </c>
      <c r="AX112" s="100" t="str">
        <f t="shared" si="1795"/>
        <v/>
      </c>
      <c r="AY112" s="100" t="str">
        <f t="shared" si="1723"/>
        <v/>
      </c>
      <c r="AZ112" s="100" t="str">
        <f t="shared" si="1796"/>
        <v/>
      </c>
      <c r="BA112" s="100" t="str">
        <f t="shared" si="1724"/>
        <v/>
      </c>
      <c r="BB112" s="100" t="str">
        <f t="shared" si="1797"/>
        <v/>
      </c>
      <c r="BC112" s="100" t="str">
        <f>IFERROR(INDEX('INPUT INF'!$F$3:$F$601,MATCH($B112,'INPUT INF'!$A$3:$A$601,FALSE)),"")</f>
        <v/>
      </c>
      <c r="BD112" s="100" t="str">
        <f t="shared" si="1725"/>
        <v/>
      </c>
      <c r="BE112" s="100" t="str">
        <f t="shared" si="1798"/>
        <v/>
      </c>
      <c r="BF112" s="100" t="str">
        <f t="shared" si="1799"/>
        <v/>
      </c>
      <c r="BG112" s="115" t="str">
        <f t="shared" si="1800"/>
        <v/>
      </c>
      <c r="BH112" s="115" t="str">
        <f>IF(AND('INPUT INF'!$O$1="X",BG112="PASS"),BF112,IF($BG112="","0",IF('INPUT INF'!$N$63="YES",$BF112,"")))</f>
        <v>0</v>
      </c>
      <c r="BI112" s="115" t="str">
        <f>IF($BG112="","0",IF('INPUT INF'!$O$64="YES",$BF112,"0"))</f>
        <v>0</v>
      </c>
      <c r="BJ112" s="115" t="str">
        <f>IF($BG112="","0",IF('INPUT INF'!$O$65="YES",$BF112,"0"))</f>
        <v>0</v>
      </c>
      <c r="BL112" s="116" t="str">
        <f t="shared" si="1801"/>
        <v/>
      </c>
      <c r="BM112" s="116" t="str">
        <f t="shared" si="1802"/>
        <v/>
      </c>
      <c r="BN112" s="116" t="str">
        <f t="shared" si="1802"/>
        <v/>
      </c>
      <c r="BR112" s="116" t="str">
        <f t="shared" si="1803"/>
        <v/>
      </c>
      <c r="BS112" s="116" t="str">
        <f t="shared" si="1804"/>
        <v/>
      </c>
      <c r="BT112" s="116" t="str">
        <f t="shared" si="1804"/>
        <v/>
      </c>
      <c r="BX112" s="116" t="str">
        <f t="shared" si="1805"/>
        <v/>
      </c>
      <c r="BY112" s="116" t="str">
        <f t="shared" si="1806"/>
        <v/>
      </c>
      <c r="BZ112" s="116" t="str">
        <f t="shared" si="1806"/>
        <v/>
      </c>
      <c r="CD112" s="116" t="str">
        <f t="shared" si="1807"/>
        <v/>
      </c>
      <c r="CE112" s="116" t="str">
        <f t="shared" si="1808"/>
        <v/>
      </c>
      <c r="CF112" s="116" t="str">
        <f t="shared" si="1809"/>
        <v/>
      </c>
      <c r="CJ112" s="116" t="str">
        <f t="shared" si="1810"/>
        <v/>
      </c>
      <c r="CK112" s="116" t="str">
        <f t="shared" si="1811"/>
        <v/>
      </c>
      <c r="CL112" s="116" t="str">
        <f t="shared" si="1812"/>
        <v/>
      </c>
      <c r="CP112" s="116" t="str">
        <f t="shared" si="1813"/>
        <v/>
      </c>
      <c r="CQ112" s="116" t="str">
        <f t="shared" si="1814"/>
        <v/>
      </c>
      <c r="CR112" s="116" t="str">
        <f t="shared" si="1815"/>
        <v/>
      </c>
      <c r="CX112" s="143"/>
      <c r="CY112" s="135"/>
      <c r="CZ112" s="135"/>
      <c r="DA112" s="135"/>
      <c r="DB112" s="143"/>
      <c r="DC112" s="143"/>
      <c r="DD112" s="143"/>
      <c r="DE112" s="143"/>
      <c r="DF112" s="135"/>
      <c r="DH112" s="115" t="str">
        <f t="shared" si="1816"/>
        <v/>
      </c>
      <c r="DI112" s="115" t="str">
        <f t="shared" si="1726"/>
        <v/>
      </c>
      <c r="DJ112" s="115" t="str">
        <f t="shared" si="1727"/>
        <v/>
      </c>
      <c r="DK112" s="115" t="str">
        <f t="shared" si="1728"/>
        <v/>
      </c>
      <c r="DL112" s="115" t="str">
        <f t="shared" si="1729"/>
        <v/>
      </c>
      <c r="DM112" s="115" t="str">
        <f t="shared" si="1730"/>
        <v/>
      </c>
      <c r="DN112" s="115" t="str">
        <f t="shared" si="1731"/>
        <v/>
      </c>
      <c r="DO112" s="115" t="str">
        <f t="shared" si="1732"/>
        <v/>
      </c>
      <c r="DP112" s="115" t="str">
        <f t="shared" si="1733"/>
        <v/>
      </c>
      <c r="DQ112" s="115" t="str">
        <f t="shared" si="1734"/>
        <v/>
      </c>
      <c r="DR112" s="115" t="str">
        <f t="shared" si="1735"/>
        <v/>
      </c>
      <c r="DS112" s="115" t="str">
        <f t="shared" si="1736"/>
        <v/>
      </c>
      <c r="DT112" s="115" t="str">
        <f t="shared" si="1737"/>
        <v/>
      </c>
      <c r="DU112" s="115" t="str">
        <f t="shared" si="1738"/>
        <v/>
      </c>
      <c r="DV112" s="115" t="str">
        <f t="shared" si="1739"/>
        <v/>
      </c>
      <c r="DW112" s="115" t="str">
        <f t="shared" si="1740"/>
        <v/>
      </c>
      <c r="DX112" s="115" t="str">
        <f t="shared" si="1741"/>
        <v/>
      </c>
      <c r="DY112" s="115" t="str">
        <f t="shared" si="1742"/>
        <v/>
      </c>
      <c r="DZ112" s="115" t="str">
        <f t="shared" si="1743"/>
        <v/>
      </c>
      <c r="EA112" s="115" t="str">
        <f t="shared" si="1744"/>
        <v/>
      </c>
      <c r="EB112" s="115" t="str">
        <f t="shared" si="1745"/>
        <v/>
      </c>
      <c r="EC112" s="115" t="str">
        <f t="shared" si="1746"/>
        <v/>
      </c>
      <c r="ED112" s="115" t="str">
        <f t="shared" si="1747"/>
        <v/>
      </c>
      <c r="EE112" s="115" t="str">
        <f t="shared" si="1748"/>
        <v/>
      </c>
      <c r="EF112" s="115" t="str">
        <f t="shared" si="1749"/>
        <v/>
      </c>
      <c r="EG112" s="115" t="str">
        <f t="shared" si="1817"/>
        <v/>
      </c>
      <c r="EH112" s="115" t="str">
        <f t="shared" si="1818"/>
        <v/>
      </c>
      <c r="EI112" s="115" t="str">
        <f t="shared" si="1819"/>
        <v/>
      </c>
      <c r="EJ112" s="115" t="str">
        <f t="shared" si="1820"/>
        <v/>
      </c>
      <c r="EK112" s="115" t="str">
        <f t="shared" si="1821"/>
        <v/>
      </c>
      <c r="EL112" s="115" t="str">
        <f t="shared" si="1822"/>
        <v/>
      </c>
      <c r="EM112" s="115" t="str">
        <f t="shared" si="1823"/>
        <v/>
      </c>
      <c r="EN112" s="115" t="str">
        <f t="shared" si="1824"/>
        <v/>
      </c>
      <c r="EO112" s="115" t="str">
        <f t="shared" si="1825"/>
        <v/>
      </c>
      <c r="EP112" s="115" t="str">
        <f t="shared" si="1826"/>
        <v/>
      </c>
      <c r="EQ112" s="115" t="str">
        <f t="shared" si="1827"/>
        <v/>
      </c>
      <c r="ER112" s="115" t="str">
        <f t="shared" si="1828"/>
        <v/>
      </c>
      <c r="ES112" s="115" t="str">
        <f t="shared" si="1829"/>
        <v/>
      </c>
      <c r="ET112" s="115" t="str">
        <f t="shared" si="1830"/>
        <v/>
      </c>
      <c r="EU112" s="115" t="str">
        <f t="shared" si="1831"/>
        <v/>
      </c>
      <c r="EV112" s="115" t="str">
        <f t="shared" si="1832"/>
        <v/>
      </c>
      <c r="EW112" s="115" t="str">
        <f t="shared" si="1833"/>
        <v/>
      </c>
      <c r="EX112" s="115" t="str">
        <f t="shared" si="1834"/>
        <v/>
      </c>
      <c r="EY112" s="115" t="str">
        <f t="shared" si="1835"/>
        <v/>
      </c>
      <c r="EZ112" s="115" t="str">
        <f t="shared" si="1836"/>
        <v/>
      </c>
      <c r="FA112" s="115" t="str">
        <f t="shared" si="1837"/>
        <v/>
      </c>
      <c r="FB112" s="115" t="str">
        <f t="shared" si="1838"/>
        <v/>
      </c>
      <c r="FC112" s="115" t="str">
        <f t="shared" si="1839"/>
        <v/>
      </c>
      <c r="FD112" s="115" t="str">
        <f t="shared" si="1840"/>
        <v/>
      </c>
      <c r="FE112" s="115" t="str">
        <f t="shared" si="1841"/>
        <v/>
      </c>
      <c r="FF112" s="115">
        <f t="shared" si="2702"/>
        <v>42</v>
      </c>
      <c r="FG112" s="115" t="str">
        <f>IFERROR(SMALL($DQ$3:$DQ$422,$A$12),"")</f>
        <v/>
      </c>
      <c r="FH112" s="115">
        <f t="shared" si="2703"/>
        <v>96</v>
      </c>
      <c r="FI112" s="115" t="str">
        <f t="shared" si="1842"/>
        <v/>
      </c>
      <c r="FJ112" s="115" t="str">
        <f t="shared" si="1843"/>
        <v/>
      </c>
      <c r="GA112" s="212">
        <f>GA85</f>
        <v>302</v>
      </c>
      <c r="GB112" s="140" t="str">
        <f>IFERROR(INDEX($FW$3:$FW$70,MATCH(GA112,$FV$3:$FV$70,0)),"")</f>
        <v>HINDI CORE</v>
      </c>
      <c r="GC112" s="126">
        <f>COUNTIF($E$283:$E$352,"&gt;0")</f>
        <v>0</v>
      </c>
      <c r="GD112" s="127">
        <f>GC112-GN112</f>
        <v>0</v>
      </c>
      <c r="GE112" s="126" t="e">
        <f t="shared" ref="GE112:GE136" si="2858">IF(GB112="","",ROUND(GD112/GC112*100,2))</f>
        <v>#DIV/0!</v>
      </c>
      <c r="GF112" s="127">
        <f t="shared" ref="GF112:GN112" si="2859">COUNTIF($F$283:$F$352,GF$3)</f>
        <v>0</v>
      </c>
      <c r="GG112" s="127">
        <f t="shared" si="2859"/>
        <v>0</v>
      </c>
      <c r="GH112" s="127">
        <f t="shared" si="2859"/>
        <v>0</v>
      </c>
      <c r="GI112" s="127">
        <f t="shared" si="2859"/>
        <v>0</v>
      </c>
      <c r="GJ112" s="127">
        <f t="shared" si="2859"/>
        <v>0</v>
      </c>
      <c r="GK112" s="127">
        <f t="shared" si="2859"/>
        <v>0</v>
      </c>
      <c r="GL112" s="127">
        <f t="shared" si="2859"/>
        <v>0</v>
      </c>
      <c r="GM112" s="127">
        <f t="shared" si="2859"/>
        <v>0</v>
      </c>
      <c r="GN112" s="127">
        <f t="shared" si="2859"/>
        <v>0</v>
      </c>
      <c r="GO112" s="126">
        <f>(GF112)*8+(GG112)*7+(GH112)*6+(GI112)*5+(GJ112)*4+(GK112)*3+(GL112)*2+(GM112)*1</f>
        <v>0</v>
      </c>
      <c r="GP112" s="126" t="e">
        <f>ROUND(GO112*12.5/SUM(GF112:GN112),2)</f>
        <v>#DIV/0!</v>
      </c>
      <c r="GQ112" s="126">
        <f>COUNTIF($E$283:$E$352,"&lt;45")-GN112</f>
        <v>0</v>
      </c>
      <c r="GR112" s="126">
        <f>COUNTIF($E$283:$E$352,"&lt;60")-GQ112</f>
        <v>0</v>
      </c>
      <c r="GS112" s="126">
        <f>COUNTIF($E$283:$E$352,"&lt;75")-GQ112-GR112</f>
        <v>0</v>
      </c>
      <c r="GT112" s="126">
        <f>COUNTIF($E$283:$E$352,"&lt;90")-GQ112-GR112-GS112</f>
        <v>0</v>
      </c>
      <c r="GU112" s="126">
        <f>COUNTIF($E$283:$E$352,"&gt;89")</f>
        <v>0</v>
      </c>
      <c r="GV112" s="126">
        <f>COUNTIF($E$283:$E$352,GV3)</f>
        <v>0</v>
      </c>
      <c r="GW112" s="126">
        <f>COUNTIF($E$283:$E$352,GW3)</f>
        <v>0</v>
      </c>
      <c r="GY112" s="115">
        <v>109</v>
      </c>
      <c r="GZ112" s="120" t="str">
        <f>IF('INPUT INF'!Q$19="YES",GY112,"")</f>
        <v/>
      </c>
      <c r="HA112" s="120">
        <f t="shared" si="2836"/>
        <v>0</v>
      </c>
      <c r="HB112" s="120" t="str">
        <f>IF(GZ112="","",'INPUT INF'!L$19)</f>
        <v/>
      </c>
      <c r="HC112" s="120" t="str">
        <f>'INPUT INF'!Q$3</f>
        <v>D</v>
      </c>
      <c r="HD112" s="133" t="str">
        <f>IFERROR(INDEX(GB$85:GB$109,MATCH($HB112,$GA$85:$GA$109,0)),"")</f>
        <v/>
      </c>
      <c r="HE112" s="133">
        <f>IFERROR(INDEX(GC$85:GC$109,MATCH($HB112,$GA$85:$GA$109,0)),"")</f>
        <v>0</v>
      </c>
      <c r="HF112" s="133">
        <f t="shared" ref="HF112" si="2860">IFERROR(INDEX(GD$85:GD$109,MATCH($HB112,$GA$85:$GA$109,0)),"")</f>
        <v>0</v>
      </c>
      <c r="HG112" s="133" t="str">
        <f t="shared" ref="HG112" si="2861">IFERROR(INDEX(GE$85:GE$109,MATCH($HB112,$GA$85:$GA$109,0)),"")</f>
        <v/>
      </c>
      <c r="HH112" s="133">
        <f t="shared" ref="HH112" si="2862">IFERROR(INDEX(GF$85:GF$109,MATCH($HB112,$GA$85:$GA$109,0)),"")</f>
        <v>0</v>
      </c>
      <c r="HI112" s="133">
        <f t="shared" ref="HI112" si="2863">IFERROR(INDEX(GG$85:GG$109,MATCH($HB112,$GA$85:$GA$109,0)),"")</f>
        <v>0</v>
      </c>
      <c r="HJ112" s="133">
        <f t="shared" ref="HJ112" si="2864">IFERROR(INDEX(GH$85:GH$109,MATCH($HB112,$GA$85:$GA$109,0)),"")</f>
        <v>0</v>
      </c>
      <c r="HK112" s="133">
        <f t="shared" ref="HK112" si="2865">IFERROR(INDEX(GI$85:GI$109,MATCH($HB112,$GA$85:$GA$109,0)),"")</f>
        <v>0</v>
      </c>
      <c r="HL112" s="133">
        <f t="shared" ref="HL112" si="2866">IFERROR(INDEX(GJ$85:GJ$109,MATCH($HB112,$GA$85:$GA$109,0)),"")</f>
        <v>0</v>
      </c>
      <c r="HM112" s="133">
        <f t="shared" ref="HM112" si="2867">IFERROR(INDEX(GK$85:GK$109,MATCH($HB112,$GA$85:$GA$109,0)),"")</f>
        <v>0</v>
      </c>
      <c r="HN112" s="133">
        <f t="shared" ref="HN112" si="2868">IFERROR(INDEX(GL$85:GL$109,MATCH($HB112,$GA$85:$GA$109,0)),"")</f>
        <v>0</v>
      </c>
      <c r="HO112" s="133">
        <f t="shared" ref="HO112" si="2869">IFERROR(INDEX(GM$85:GM$109,MATCH($HB112,$GA$85:$GA$109,0)),"")</f>
        <v>0</v>
      </c>
      <c r="HP112" s="133">
        <f t="shared" ref="HP112" si="2870">IFERROR(INDEX(GN$85:GN$109,MATCH($HB112,$GA$85:$GA$109,0)),"")</f>
        <v>0</v>
      </c>
      <c r="HQ112" s="133">
        <f t="shared" ref="HQ112" si="2871">IFERROR(INDEX(GO$85:GO$109,MATCH($HB112,$GA$85:$GA$109,0)),"")</f>
        <v>0</v>
      </c>
      <c r="HR112" s="133" t="str">
        <f t="shared" ref="HR112" si="2872">IFERROR(INDEX(GP$85:GP$109,MATCH($HB112,$GA$85:$GA$109,0)),"")</f>
        <v/>
      </c>
      <c r="HS112" s="133">
        <f t="shared" ref="HS112" si="2873">IFERROR(INDEX(GQ$85:GQ$109,MATCH($HB112,$GA$85:$GA$109,0)),"")</f>
        <v>0</v>
      </c>
      <c r="HT112" s="133">
        <f t="shared" ref="HT112" si="2874">IFERROR(INDEX(GR$85:GR$109,MATCH($HB112,$GA$85:$GA$109,0)),"")</f>
        <v>0</v>
      </c>
      <c r="HU112" s="133">
        <f t="shared" ref="HU112" si="2875">IFERROR(INDEX(GS$85:GS$109,MATCH($HB112,$GA$85:$GA$109,0)),"")</f>
        <v>0</v>
      </c>
      <c r="HV112" s="133">
        <f t="shared" ref="HV112" si="2876">IFERROR(INDEX(GT$85:GT$109,MATCH($HB112,$GA$85:$GA$109,0)),"")</f>
        <v>0</v>
      </c>
      <c r="HW112" s="133">
        <f t="shared" ref="HW112" si="2877">IFERROR(INDEX(GU$85:GU$109,MATCH($HB112,$GA$85:$GA$109,0)),"")</f>
        <v>0</v>
      </c>
      <c r="HX112" s="133">
        <f t="shared" ref="HX112" si="2878">IFERROR(INDEX(GV$85:GV$109,MATCH($HB112,$GA$85:$GA$109,0)),"")</f>
        <v>0</v>
      </c>
      <c r="HY112" s="133">
        <f t="shared" ref="HY112" si="2879">IFERROR(INDEX(GW$85:GW$109,MATCH($HB112,$GA$85:$GA$109,0)),"")</f>
        <v>0</v>
      </c>
      <c r="JB112" s="133">
        <v>9</v>
      </c>
      <c r="JC112" s="133"/>
      <c r="JD112" s="133"/>
      <c r="JE112" s="133"/>
      <c r="JF112" s="144" t="s">
        <v>93</v>
      </c>
      <c r="JG112" s="133"/>
      <c r="JH112" s="133"/>
      <c r="JI112" s="133"/>
      <c r="JJ112" s="133"/>
      <c r="JK112" s="133"/>
      <c r="JL112" s="133">
        <f>JL110-JL111</f>
        <v>0</v>
      </c>
      <c r="JM112" s="133">
        <f t="shared" ref="JM112:JT112" si="2880">JM110-JM111</f>
        <v>0</v>
      </c>
      <c r="JN112" s="133">
        <f t="shared" si="2880"/>
        <v>0</v>
      </c>
      <c r="JO112" s="133">
        <f t="shared" si="2880"/>
        <v>0</v>
      </c>
      <c r="JP112" s="133">
        <f t="shared" si="2880"/>
        <v>0</v>
      </c>
      <c r="JQ112" s="133">
        <f t="shared" si="2880"/>
        <v>0</v>
      </c>
      <c r="JR112" s="133">
        <f t="shared" si="2880"/>
        <v>0</v>
      </c>
      <c r="JS112" s="133">
        <f t="shared" si="2880"/>
        <v>0</v>
      </c>
      <c r="JT112" s="133">
        <f t="shared" si="2880"/>
        <v>0</v>
      </c>
      <c r="JU112" s="142">
        <f t="shared" si="2726"/>
        <v>0</v>
      </c>
      <c r="JV112" s="120" t="e">
        <f t="shared" si="2727"/>
        <v>#DIV/0!</v>
      </c>
      <c r="JW112" s="133"/>
      <c r="JX112" s="133"/>
      <c r="JY112" s="133"/>
      <c r="JZ112" s="133"/>
      <c r="KA112" s="133"/>
      <c r="KB112" s="133"/>
    </row>
    <row r="113" spans="1:288" ht="15" customHeight="1" x14ac:dyDescent="0.25">
      <c r="A113" s="115">
        <v>111</v>
      </c>
      <c r="B113" s="115" t="str">
        <f t="shared" si="2007"/>
        <v/>
      </c>
      <c r="C113" s="115" t="s">
        <v>68</v>
      </c>
      <c r="D113" s="100" t="str">
        <f t="shared" si="1865"/>
        <v>B</v>
      </c>
      <c r="E113" s="100" t="str">
        <f t="shared" si="1772"/>
        <v/>
      </c>
      <c r="F113" s="100" t="str">
        <f t="shared" si="1773"/>
        <v/>
      </c>
      <c r="G113" s="100" t="str">
        <f t="shared" si="1701"/>
        <v/>
      </c>
      <c r="H113" s="100" t="str">
        <f t="shared" si="1774"/>
        <v/>
      </c>
      <c r="I113" s="100" t="str">
        <f t="shared" si="1702"/>
        <v/>
      </c>
      <c r="J113" s="100" t="str">
        <f t="shared" si="1775"/>
        <v/>
      </c>
      <c r="K113" s="100" t="str">
        <f t="shared" si="1703"/>
        <v/>
      </c>
      <c r="L113" s="100" t="str">
        <f t="shared" si="1776"/>
        <v/>
      </c>
      <c r="M113" s="100" t="str">
        <f t="shared" si="1704"/>
        <v/>
      </c>
      <c r="N113" s="100" t="str">
        <f t="shared" si="1777"/>
        <v/>
      </c>
      <c r="O113" s="100" t="str">
        <f t="shared" si="1705"/>
        <v/>
      </c>
      <c r="P113" s="100" t="str">
        <f t="shared" si="1778"/>
        <v/>
      </c>
      <c r="Q113" s="100" t="str">
        <f t="shared" si="1706"/>
        <v/>
      </c>
      <c r="R113" s="100" t="str">
        <f t="shared" si="1779"/>
        <v/>
      </c>
      <c r="S113" s="100" t="str">
        <f t="shared" si="1707"/>
        <v/>
      </c>
      <c r="T113" s="100" t="str">
        <f t="shared" si="1780"/>
        <v/>
      </c>
      <c r="U113" s="100" t="str">
        <f t="shared" si="1708"/>
        <v/>
      </c>
      <c r="V113" s="100" t="str">
        <f t="shared" si="1781"/>
        <v/>
      </c>
      <c r="W113" s="100" t="str">
        <f t="shared" si="1709"/>
        <v/>
      </c>
      <c r="X113" s="100" t="str">
        <f t="shared" si="1782"/>
        <v/>
      </c>
      <c r="Y113" s="100" t="str">
        <f t="shared" si="1710"/>
        <v/>
      </c>
      <c r="Z113" s="100" t="str">
        <f t="shared" si="1783"/>
        <v/>
      </c>
      <c r="AA113" s="100" t="str">
        <f t="shared" si="1711"/>
        <v/>
      </c>
      <c r="AB113" s="100" t="str">
        <f t="shared" si="1784"/>
        <v/>
      </c>
      <c r="AC113" s="100" t="str">
        <f t="shared" si="1712"/>
        <v/>
      </c>
      <c r="AD113" s="100" t="str">
        <f t="shared" si="1785"/>
        <v/>
      </c>
      <c r="AE113" s="100" t="str">
        <f t="shared" si="1713"/>
        <v/>
      </c>
      <c r="AF113" s="100" t="str">
        <f t="shared" si="1786"/>
        <v/>
      </c>
      <c r="AG113" s="100" t="str">
        <f t="shared" si="1714"/>
        <v/>
      </c>
      <c r="AH113" s="100" t="str">
        <f t="shared" si="1787"/>
        <v/>
      </c>
      <c r="AI113" s="100" t="str">
        <f t="shared" si="1715"/>
        <v/>
      </c>
      <c r="AJ113" s="100" t="str">
        <f t="shared" si="1788"/>
        <v/>
      </c>
      <c r="AK113" s="100" t="str">
        <f t="shared" si="1716"/>
        <v/>
      </c>
      <c r="AL113" s="100" t="str">
        <f t="shared" si="1789"/>
        <v/>
      </c>
      <c r="AM113" s="100" t="str">
        <f t="shared" si="1717"/>
        <v/>
      </c>
      <c r="AN113" s="100" t="str">
        <f t="shared" si="1790"/>
        <v/>
      </c>
      <c r="AO113" s="100" t="str">
        <f t="shared" si="1718"/>
        <v/>
      </c>
      <c r="AP113" s="100" t="str">
        <f t="shared" si="1791"/>
        <v/>
      </c>
      <c r="AQ113" s="100" t="str">
        <f t="shared" si="1719"/>
        <v/>
      </c>
      <c r="AR113" s="100" t="str">
        <f t="shared" si="1792"/>
        <v/>
      </c>
      <c r="AS113" s="100" t="str">
        <f t="shared" si="1720"/>
        <v/>
      </c>
      <c r="AT113" s="100" t="str">
        <f t="shared" si="1793"/>
        <v/>
      </c>
      <c r="AU113" s="100" t="str">
        <f t="shared" si="1721"/>
        <v/>
      </c>
      <c r="AV113" s="100" t="str">
        <f t="shared" si="1794"/>
        <v/>
      </c>
      <c r="AW113" s="100" t="str">
        <f t="shared" si="1722"/>
        <v/>
      </c>
      <c r="AX113" s="100" t="str">
        <f t="shared" si="1795"/>
        <v/>
      </c>
      <c r="AY113" s="100" t="str">
        <f t="shared" si="1723"/>
        <v/>
      </c>
      <c r="AZ113" s="100" t="str">
        <f t="shared" si="1796"/>
        <v/>
      </c>
      <c r="BA113" s="100" t="str">
        <f t="shared" si="1724"/>
        <v/>
      </c>
      <c r="BB113" s="100" t="str">
        <f t="shared" si="1797"/>
        <v/>
      </c>
      <c r="BC113" s="100" t="str">
        <f>IFERROR(INDEX('INPUT INF'!$F$3:$F$601,MATCH($B113,'INPUT INF'!$A$3:$A$601,FALSE)),"")</f>
        <v/>
      </c>
      <c r="BD113" s="100" t="str">
        <f t="shared" si="1725"/>
        <v/>
      </c>
      <c r="BE113" s="100" t="str">
        <f t="shared" si="1798"/>
        <v/>
      </c>
      <c r="BF113" s="100" t="str">
        <f t="shared" si="1799"/>
        <v/>
      </c>
      <c r="BG113" s="115" t="str">
        <f t="shared" si="1800"/>
        <v/>
      </c>
      <c r="BH113" s="115" t="str">
        <f>IF(AND('INPUT INF'!$O$1="X",BG113="PASS"),BF113,IF($BG113="","0",IF('INPUT INF'!$N$63="YES",$BF113,"")))</f>
        <v>0</v>
      </c>
      <c r="BI113" s="115" t="str">
        <f>IF($BG113="","0",IF('INPUT INF'!$O$64="YES",$BF113,"0"))</f>
        <v>0</v>
      </c>
      <c r="BJ113" s="115" t="str">
        <f>IF($BG113="","0",IF('INPUT INF'!$O$65="YES",$BF113,"0"))</f>
        <v>0</v>
      </c>
      <c r="BL113" s="116" t="str">
        <f t="shared" si="1801"/>
        <v/>
      </c>
      <c r="BM113" s="116" t="str">
        <f t="shared" si="1802"/>
        <v/>
      </c>
      <c r="BN113" s="116" t="str">
        <f t="shared" si="1802"/>
        <v/>
      </c>
      <c r="BR113" s="116" t="str">
        <f t="shared" si="1803"/>
        <v/>
      </c>
      <c r="BS113" s="116" t="str">
        <f t="shared" si="1804"/>
        <v/>
      </c>
      <c r="BT113" s="116" t="str">
        <f t="shared" si="1804"/>
        <v/>
      </c>
      <c r="BX113" s="116" t="str">
        <f t="shared" si="1805"/>
        <v/>
      </c>
      <c r="BY113" s="116" t="str">
        <f t="shared" si="1806"/>
        <v/>
      </c>
      <c r="BZ113" s="116" t="str">
        <f t="shared" si="1806"/>
        <v/>
      </c>
      <c r="CD113" s="116" t="str">
        <f t="shared" si="1807"/>
        <v/>
      </c>
      <c r="CE113" s="116" t="str">
        <f t="shared" si="1808"/>
        <v/>
      </c>
      <c r="CF113" s="116" t="str">
        <f t="shared" si="1809"/>
        <v/>
      </c>
      <c r="CJ113" s="116" t="str">
        <f t="shared" si="1810"/>
        <v/>
      </c>
      <c r="CK113" s="116" t="str">
        <f t="shared" si="1811"/>
        <v/>
      </c>
      <c r="CL113" s="116" t="str">
        <f t="shared" si="1812"/>
        <v/>
      </c>
      <c r="CP113" s="116" t="str">
        <f t="shared" si="1813"/>
        <v/>
      </c>
      <c r="CQ113" s="116" t="str">
        <f t="shared" si="1814"/>
        <v/>
      </c>
      <c r="CR113" s="116" t="str">
        <f t="shared" si="1815"/>
        <v/>
      </c>
      <c r="CX113" s="143"/>
      <c r="CY113" s="135"/>
      <c r="CZ113" s="135"/>
      <c r="DA113" s="135"/>
      <c r="DB113" s="143"/>
      <c r="DC113" s="143"/>
      <c r="DD113" s="143"/>
      <c r="DE113" s="143"/>
      <c r="DF113" s="135"/>
      <c r="DH113" s="115" t="str">
        <f t="shared" si="1816"/>
        <v/>
      </c>
      <c r="DI113" s="115" t="str">
        <f t="shared" si="1726"/>
        <v/>
      </c>
      <c r="DJ113" s="115" t="str">
        <f t="shared" si="1727"/>
        <v/>
      </c>
      <c r="DK113" s="115" t="str">
        <f t="shared" si="1728"/>
        <v/>
      </c>
      <c r="DL113" s="115" t="str">
        <f t="shared" si="1729"/>
        <v/>
      </c>
      <c r="DM113" s="115" t="str">
        <f t="shared" si="1730"/>
        <v/>
      </c>
      <c r="DN113" s="115" t="str">
        <f t="shared" si="1731"/>
        <v/>
      </c>
      <c r="DO113" s="115" t="str">
        <f t="shared" si="1732"/>
        <v/>
      </c>
      <c r="DP113" s="115" t="str">
        <f t="shared" si="1733"/>
        <v/>
      </c>
      <c r="DQ113" s="115" t="str">
        <f t="shared" si="1734"/>
        <v/>
      </c>
      <c r="DR113" s="115" t="str">
        <f t="shared" si="1735"/>
        <v/>
      </c>
      <c r="DS113" s="115" t="str">
        <f t="shared" si="1736"/>
        <v/>
      </c>
      <c r="DT113" s="115" t="str">
        <f t="shared" si="1737"/>
        <v/>
      </c>
      <c r="DU113" s="115" t="str">
        <f t="shared" si="1738"/>
        <v/>
      </c>
      <c r="DV113" s="115" t="str">
        <f t="shared" si="1739"/>
        <v/>
      </c>
      <c r="DW113" s="115" t="str">
        <f t="shared" si="1740"/>
        <v/>
      </c>
      <c r="DX113" s="115" t="str">
        <f t="shared" si="1741"/>
        <v/>
      </c>
      <c r="DY113" s="115" t="str">
        <f t="shared" si="1742"/>
        <v/>
      </c>
      <c r="DZ113" s="115" t="str">
        <f t="shared" si="1743"/>
        <v/>
      </c>
      <c r="EA113" s="115" t="str">
        <f t="shared" si="1744"/>
        <v/>
      </c>
      <c r="EB113" s="115" t="str">
        <f t="shared" si="1745"/>
        <v/>
      </c>
      <c r="EC113" s="115" t="str">
        <f t="shared" si="1746"/>
        <v/>
      </c>
      <c r="ED113" s="115" t="str">
        <f t="shared" si="1747"/>
        <v/>
      </c>
      <c r="EE113" s="115" t="str">
        <f t="shared" si="1748"/>
        <v/>
      </c>
      <c r="EF113" s="115" t="str">
        <f t="shared" si="1749"/>
        <v/>
      </c>
      <c r="EG113" s="115" t="str">
        <f t="shared" si="1817"/>
        <v/>
      </c>
      <c r="EH113" s="115" t="str">
        <f t="shared" si="1818"/>
        <v/>
      </c>
      <c r="EI113" s="115" t="str">
        <f t="shared" si="1819"/>
        <v/>
      </c>
      <c r="EJ113" s="115" t="str">
        <f t="shared" si="1820"/>
        <v/>
      </c>
      <c r="EK113" s="115" t="str">
        <f t="shared" si="1821"/>
        <v/>
      </c>
      <c r="EL113" s="115" t="str">
        <f t="shared" si="1822"/>
        <v/>
      </c>
      <c r="EM113" s="115" t="str">
        <f t="shared" si="1823"/>
        <v/>
      </c>
      <c r="EN113" s="115" t="str">
        <f t="shared" si="1824"/>
        <v/>
      </c>
      <c r="EO113" s="115" t="str">
        <f t="shared" si="1825"/>
        <v/>
      </c>
      <c r="EP113" s="115" t="str">
        <f t="shared" si="1826"/>
        <v/>
      </c>
      <c r="EQ113" s="115" t="str">
        <f t="shared" si="1827"/>
        <v/>
      </c>
      <c r="ER113" s="115" t="str">
        <f t="shared" si="1828"/>
        <v/>
      </c>
      <c r="ES113" s="115" t="str">
        <f t="shared" si="1829"/>
        <v/>
      </c>
      <c r="ET113" s="115" t="str">
        <f t="shared" si="1830"/>
        <v/>
      </c>
      <c r="EU113" s="115" t="str">
        <f t="shared" si="1831"/>
        <v/>
      </c>
      <c r="EV113" s="115" t="str">
        <f t="shared" si="1832"/>
        <v/>
      </c>
      <c r="EW113" s="115" t="str">
        <f t="shared" si="1833"/>
        <v/>
      </c>
      <c r="EX113" s="115" t="str">
        <f t="shared" si="1834"/>
        <v/>
      </c>
      <c r="EY113" s="115" t="str">
        <f t="shared" si="1835"/>
        <v/>
      </c>
      <c r="EZ113" s="115" t="str">
        <f t="shared" si="1836"/>
        <v/>
      </c>
      <c r="FA113" s="115" t="str">
        <f t="shared" si="1837"/>
        <v/>
      </c>
      <c r="FB113" s="115" t="str">
        <f t="shared" si="1838"/>
        <v/>
      </c>
      <c r="FC113" s="115" t="str">
        <f t="shared" si="1839"/>
        <v/>
      </c>
      <c r="FD113" s="115" t="str">
        <f t="shared" si="1840"/>
        <v/>
      </c>
      <c r="FE113" s="115" t="str">
        <f t="shared" si="1841"/>
        <v/>
      </c>
      <c r="FF113" s="115">
        <f>FU13</f>
        <v>41</v>
      </c>
      <c r="FG113" s="115">
        <f>IFERROR(SMALL($DR$3:$DR$422,$A$3),"")</f>
        <v>12672004</v>
      </c>
      <c r="FH113" s="115">
        <f>IFERROR(LARGE($Y$3:$Y$422,$A$3),"")</f>
        <v>96</v>
      </c>
      <c r="FI113" s="115">
        <f t="shared" si="1842"/>
        <v>111</v>
      </c>
      <c r="FJ113" s="115" t="str">
        <f t="shared" si="1843"/>
        <v/>
      </c>
      <c r="GA113" s="212">
        <f t="shared" ref="GA113:GA136" si="2881">GA86</f>
        <v>301</v>
      </c>
      <c r="GB113" s="140" t="str">
        <f t="shared" ref="GB113:GB136" si="2882">IFERROR(INDEX($FW$3:$FW$70,MATCH(GA113,$FV$3:$FV$70,0)),"")</f>
        <v>ENGLISH CORE</v>
      </c>
      <c r="GC113" s="126">
        <f>COUNTIF($G$283:$G$352,"&gt;0")</f>
        <v>0</v>
      </c>
      <c r="GD113" s="127">
        <f t="shared" ref="GD113:GD136" si="2883">GC113-GN113</f>
        <v>0</v>
      </c>
      <c r="GE113" s="126" t="e">
        <f t="shared" si="2858"/>
        <v>#DIV/0!</v>
      </c>
      <c r="GF113" s="127">
        <f t="shared" ref="GF113:GN113" si="2884">COUNTIF($H$283:$H$352,GF$3)</f>
        <v>0</v>
      </c>
      <c r="GG113" s="127">
        <f t="shared" si="2884"/>
        <v>0</v>
      </c>
      <c r="GH113" s="127">
        <f t="shared" si="2884"/>
        <v>0</v>
      </c>
      <c r="GI113" s="127">
        <f t="shared" si="2884"/>
        <v>0</v>
      </c>
      <c r="GJ113" s="127">
        <f t="shared" si="2884"/>
        <v>0</v>
      </c>
      <c r="GK113" s="127">
        <f t="shared" si="2884"/>
        <v>0</v>
      </c>
      <c r="GL113" s="127">
        <f t="shared" si="2884"/>
        <v>0</v>
      </c>
      <c r="GM113" s="127">
        <f t="shared" si="2884"/>
        <v>0</v>
      </c>
      <c r="GN113" s="127">
        <f t="shared" si="2884"/>
        <v>0</v>
      </c>
      <c r="GO113" s="126">
        <f t="shared" ref="GO113:GO136" si="2885">(GF113)*8+(GG113)*7+(GH113)*6+(GI113)*5+(GJ113)*4+(GK113)*3+(GL113)*2+(GM113)*1</f>
        <v>0</v>
      </c>
      <c r="GP113" s="126" t="e">
        <f t="shared" ref="GP113:GP136" si="2886">ROUND(GO113*12.5/SUM(GF113:GN113),2)</f>
        <v>#DIV/0!</v>
      </c>
      <c r="GQ113" s="126">
        <f>COUNTIF($G$283:$G$352,"&lt;45")-GN113</f>
        <v>0</v>
      </c>
      <c r="GR113" s="126">
        <f>COUNTIF($G$283:$G$352,"&lt;60")-GQ113</f>
        <v>0</v>
      </c>
      <c r="GS113" s="126">
        <f>COUNTIF($G$283:$G$352,"&lt;75")-GQ113-GR113</f>
        <v>0</v>
      </c>
      <c r="GT113" s="126">
        <f>COUNTIF($G$283:$G$352,"&lt;90")-GQ113-GR113-GS113</f>
        <v>0</v>
      </c>
      <c r="GU113" s="126">
        <f>COUNTIF($G$283:$G$352,"&gt;89")</f>
        <v>0</v>
      </c>
      <c r="GV113" s="126">
        <f>COUNTIF($G$283:$G$352,GV3)</f>
        <v>0</v>
      </c>
      <c r="GW113" s="126">
        <f>COUNTIF($G$283:$G$352,GW3)</f>
        <v>0</v>
      </c>
      <c r="GY113" s="115">
        <v>110</v>
      </c>
      <c r="GZ113" s="120" t="str">
        <f>IF('INPUT INF'!R$19="YES",GY113,"")</f>
        <v/>
      </c>
      <c r="HA113" s="120">
        <f t="shared" si="2836"/>
        <v>0</v>
      </c>
      <c r="HB113" s="120" t="str">
        <f>IF(GZ113="","",'INPUT INF'!L$19)</f>
        <v/>
      </c>
      <c r="HC113" s="120" t="str">
        <f>'INPUT INF'!R$3</f>
        <v>E</v>
      </c>
      <c r="HD113" s="133" t="str">
        <f>IFERROR(INDEX(GB$112:GB$136,MATCH($HB113,$GA$112:$GA$136,0)),"")</f>
        <v/>
      </c>
      <c r="HE113" s="133">
        <f>IFERROR(INDEX(GC$112:GC$136,MATCH($HB113,$GA$112:$GA$136,0)),"")</f>
        <v>0</v>
      </c>
      <c r="HF113" s="133">
        <f t="shared" ref="HF113" si="2887">IFERROR(INDEX(GD$112:GD$136,MATCH($HB113,$GA$112:$GA$136,0)),"")</f>
        <v>0</v>
      </c>
      <c r="HG113" s="133" t="str">
        <f t="shared" ref="HG113" si="2888">IFERROR(INDEX(GE$112:GE$136,MATCH($HB113,$GA$112:$GA$136,0)),"")</f>
        <v/>
      </c>
      <c r="HH113" s="133">
        <f t="shared" ref="HH113" si="2889">IFERROR(INDEX(GF$112:GF$136,MATCH($HB113,$GA$112:$GA$136,0)),"")</f>
        <v>0</v>
      </c>
      <c r="HI113" s="133">
        <f t="shared" ref="HI113" si="2890">IFERROR(INDEX(GG$112:GG$136,MATCH($HB113,$GA$112:$GA$136,0)),"")</f>
        <v>0</v>
      </c>
      <c r="HJ113" s="133">
        <f t="shared" ref="HJ113" si="2891">IFERROR(INDEX(GH$112:GH$136,MATCH($HB113,$GA$112:$GA$136,0)),"")</f>
        <v>0</v>
      </c>
      <c r="HK113" s="133">
        <f t="shared" ref="HK113" si="2892">IFERROR(INDEX(GI$112:GI$136,MATCH($HB113,$GA$112:$GA$136,0)),"")</f>
        <v>0</v>
      </c>
      <c r="HL113" s="133">
        <f t="shared" ref="HL113" si="2893">IFERROR(INDEX(GJ$112:GJ$136,MATCH($HB113,$GA$112:$GA$136,0)),"")</f>
        <v>0</v>
      </c>
      <c r="HM113" s="133">
        <f t="shared" ref="HM113" si="2894">IFERROR(INDEX(GK$112:GK$136,MATCH($HB113,$GA$112:$GA$136,0)),"")</f>
        <v>0</v>
      </c>
      <c r="HN113" s="133">
        <f t="shared" ref="HN113" si="2895">IFERROR(INDEX(GL$112:GL$136,MATCH($HB113,$GA$112:$GA$136,0)),"")</f>
        <v>0</v>
      </c>
      <c r="HO113" s="133">
        <f t="shared" ref="HO113" si="2896">IFERROR(INDEX(GM$112:GM$136,MATCH($HB113,$GA$112:$GA$136,0)),"")</f>
        <v>0</v>
      </c>
      <c r="HP113" s="133">
        <f t="shared" ref="HP113" si="2897">IFERROR(INDEX(GN$112:GN$136,MATCH($HB113,$GA$112:$GA$136,0)),"")</f>
        <v>0</v>
      </c>
      <c r="HQ113" s="133">
        <f t="shared" ref="HQ113" si="2898">IFERROR(INDEX(GO$112:GO$136,MATCH($HB113,$GA$112:$GA$136,0)),"")</f>
        <v>0</v>
      </c>
      <c r="HR113" s="133" t="str">
        <f t="shared" ref="HR113" si="2899">IFERROR(INDEX(GP$112:GP$136,MATCH($HB113,$GA$112:$GA$136,0)),"")</f>
        <v/>
      </c>
      <c r="HS113" s="133">
        <f t="shared" ref="HS113" si="2900">IFERROR(INDEX(GQ$112:GQ$136,MATCH($HB113,$GA$112:$GA$136,0)),"")</f>
        <v>0</v>
      </c>
      <c r="HT113" s="133">
        <f t="shared" ref="HT113" si="2901">IFERROR(INDEX(GR$112:GR$136,MATCH($HB113,$GA$112:$GA$136,0)),"")</f>
        <v>0</v>
      </c>
      <c r="HU113" s="133">
        <f t="shared" ref="HU113" si="2902">IFERROR(INDEX(GS$112:GS$136,MATCH($HB113,$GA$112:$GA$136,0)),"")</f>
        <v>0</v>
      </c>
      <c r="HV113" s="133">
        <f t="shared" ref="HV113" si="2903">IFERROR(INDEX(GT$112:GT$136,MATCH($HB113,$GA$112:$GA$136,0)),"")</f>
        <v>0</v>
      </c>
      <c r="HW113" s="133">
        <f t="shared" ref="HW113" si="2904">IFERROR(INDEX(GU$112:GU$136,MATCH($HB113,$GA$112:$GA$136,0)),"")</f>
        <v>0</v>
      </c>
      <c r="HX113" s="133">
        <f t="shared" ref="HX113" si="2905">IFERROR(INDEX(GV$112:GV$136,MATCH($HB113,$GA$112:$GA$136,0)),"")</f>
        <v>0</v>
      </c>
      <c r="HY113" s="133">
        <f t="shared" ref="HY113" si="2906">IFERROR(INDEX(GW$112:GW$136,MATCH($HB113,$GA$112:$GA$136,0)),"")</f>
        <v>0</v>
      </c>
      <c r="JB113" s="133">
        <v>10</v>
      </c>
      <c r="JC113" s="133" t="str">
        <f>IF(AND('INPUT INF'!O1="X",COUNTIF('INPUT INF'!Q35:Q59,"YES")&gt;0),JB113,IF('INPUT INF'!$Q$67="YES",JB113,""))</f>
        <v/>
      </c>
      <c r="JD113" s="133" t="str">
        <f>IF('INPUT INF'!$Q$68="YES",JB113,"")</f>
        <v/>
      </c>
      <c r="JE113" s="133" t="str">
        <f>IF('INPUT INF'!$Q$69="YES",JB113,"")</f>
        <v/>
      </c>
      <c r="JF113" s="120" t="str">
        <f>GA246</f>
        <v>II0</v>
      </c>
      <c r="JG113" s="133">
        <f>JH113+JI113+JJ113</f>
        <v>0</v>
      </c>
      <c r="JH113" s="133">
        <f>COUNTIF($BG$633:$BG$702,"PASS")</f>
        <v>0</v>
      </c>
      <c r="JI113" s="133">
        <f>COUNTIF($BG$633:$BG$702,"FAIL")</f>
        <v>0</v>
      </c>
      <c r="JJ113" s="133">
        <f>COUNTIF($BG$633:$BG$702,"COMP")</f>
        <v>0</v>
      </c>
      <c r="JK113" s="133"/>
      <c r="JL113" s="133">
        <f>SUM(GF247:GF271)</f>
        <v>0</v>
      </c>
      <c r="JM113" s="133">
        <f t="shared" ref="JM113:JV113" si="2907">SUM(GG247:GG271)</f>
        <v>0</v>
      </c>
      <c r="JN113" s="133">
        <f t="shared" si="2907"/>
        <v>0</v>
      </c>
      <c r="JO113" s="133">
        <f t="shared" si="2907"/>
        <v>0</v>
      </c>
      <c r="JP113" s="133">
        <f t="shared" si="2907"/>
        <v>0</v>
      </c>
      <c r="JQ113" s="133">
        <f t="shared" si="2907"/>
        <v>0</v>
      </c>
      <c r="JR113" s="133">
        <f t="shared" si="2907"/>
        <v>0</v>
      </c>
      <c r="JS113" s="133">
        <f t="shared" si="2907"/>
        <v>0</v>
      </c>
      <c r="JT113" s="133">
        <f t="shared" si="2907"/>
        <v>0</v>
      </c>
      <c r="JU113" s="133">
        <f t="shared" si="2907"/>
        <v>0</v>
      </c>
      <c r="JV113" s="133" t="e">
        <f t="shared" si="2907"/>
        <v>#DIV/0!</v>
      </c>
      <c r="JW113" s="133">
        <f>COUNTIF($BF$633:$BF$702,"&gt;164")-COUNTIF($BF$633:$BF$702,"&gt;224")</f>
        <v>0</v>
      </c>
      <c r="JX113" s="133">
        <f>COUNTIF($BF$633:$BF$702,"&gt;224")-COUNTIF($BF$633:$BF$702,"&gt;299")</f>
        <v>0</v>
      </c>
      <c r="JY113" s="133">
        <f>COUNTIF($BF$633:$BF$702,"&gt;299")-COUNTIF($BF$633:$BF$702,"&gt;374")</f>
        <v>0</v>
      </c>
      <c r="JZ113" s="133">
        <f>COUNTIF($BF$633:$BF$702,"&gt;374")-COUNTIF($BF$633:$BF$702,"&gt;449")</f>
        <v>0</v>
      </c>
      <c r="KA113" s="133">
        <f>COUNTIF($BF$633:$BF$702,"&gt;449")</f>
        <v>0</v>
      </c>
      <c r="KB113" s="133">
        <f>COUNTIF($BF$633:$BF$702,"&gt;349")</f>
        <v>0</v>
      </c>
    </row>
    <row r="114" spans="1:288" ht="15" customHeight="1" x14ac:dyDescent="0.25">
      <c r="A114" s="115">
        <v>112</v>
      </c>
      <c r="B114" s="115" t="str">
        <f t="shared" si="2007"/>
        <v/>
      </c>
      <c r="C114" s="115" t="s">
        <v>68</v>
      </c>
      <c r="D114" s="100" t="str">
        <f t="shared" si="1865"/>
        <v>B</v>
      </c>
      <c r="E114" s="100" t="str">
        <f t="shared" si="1772"/>
        <v/>
      </c>
      <c r="F114" s="100" t="str">
        <f t="shared" si="1773"/>
        <v/>
      </c>
      <c r="G114" s="100" t="str">
        <f t="shared" si="1701"/>
        <v/>
      </c>
      <c r="H114" s="100" t="str">
        <f t="shared" si="1774"/>
        <v/>
      </c>
      <c r="I114" s="100" t="str">
        <f t="shared" si="1702"/>
        <v/>
      </c>
      <c r="J114" s="100" t="str">
        <f t="shared" si="1775"/>
        <v/>
      </c>
      <c r="K114" s="100" t="str">
        <f t="shared" si="1703"/>
        <v/>
      </c>
      <c r="L114" s="100" t="str">
        <f t="shared" si="1776"/>
        <v/>
      </c>
      <c r="M114" s="100" t="str">
        <f t="shared" si="1704"/>
        <v/>
      </c>
      <c r="N114" s="100" t="str">
        <f t="shared" si="1777"/>
        <v/>
      </c>
      <c r="O114" s="100" t="str">
        <f t="shared" si="1705"/>
        <v/>
      </c>
      <c r="P114" s="100" t="str">
        <f t="shared" si="1778"/>
        <v/>
      </c>
      <c r="Q114" s="100" t="str">
        <f t="shared" si="1706"/>
        <v/>
      </c>
      <c r="R114" s="100" t="str">
        <f t="shared" si="1779"/>
        <v/>
      </c>
      <c r="S114" s="100" t="str">
        <f t="shared" si="1707"/>
        <v/>
      </c>
      <c r="T114" s="100" t="str">
        <f t="shared" si="1780"/>
        <v/>
      </c>
      <c r="U114" s="100" t="str">
        <f t="shared" si="1708"/>
        <v/>
      </c>
      <c r="V114" s="100" t="str">
        <f t="shared" si="1781"/>
        <v/>
      </c>
      <c r="W114" s="100" t="str">
        <f t="shared" si="1709"/>
        <v/>
      </c>
      <c r="X114" s="100" t="str">
        <f t="shared" si="1782"/>
        <v/>
      </c>
      <c r="Y114" s="100" t="str">
        <f t="shared" si="1710"/>
        <v/>
      </c>
      <c r="Z114" s="100" t="str">
        <f t="shared" si="1783"/>
        <v/>
      </c>
      <c r="AA114" s="100" t="str">
        <f t="shared" si="1711"/>
        <v/>
      </c>
      <c r="AB114" s="100" t="str">
        <f t="shared" si="1784"/>
        <v/>
      </c>
      <c r="AC114" s="100" t="str">
        <f t="shared" si="1712"/>
        <v/>
      </c>
      <c r="AD114" s="100" t="str">
        <f t="shared" si="1785"/>
        <v/>
      </c>
      <c r="AE114" s="100" t="str">
        <f t="shared" si="1713"/>
        <v/>
      </c>
      <c r="AF114" s="100" t="str">
        <f t="shared" si="1786"/>
        <v/>
      </c>
      <c r="AG114" s="100" t="str">
        <f t="shared" si="1714"/>
        <v/>
      </c>
      <c r="AH114" s="100" t="str">
        <f t="shared" si="1787"/>
        <v/>
      </c>
      <c r="AI114" s="100" t="str">
        <f t="shared" si="1715"/>
        <v/>
      </c>
      <c r="AJ114" s="100" t="str">
        <f t="shared" si="1788"/>
        <v/>
      </c>
      <c r="AK114" s="100" t="str">
        <f t="shared" si="1716"/>
        <v/>
      </c>
      <c r="AL114" s="100" t="str">
        <f t="shared" si="1789"/>
        <v/>
      </c>
      <c r="AM114" s="100" t="str">
        <f t="shared" si="1717"/>
        <v/>
      </c>
      <c r="AN114" s="100" t="str">
        <f t="shared" si="1790"/>
        <v/>
      </c>
      <c r="AO114" s="100" t="str">
        <f t="shared" si="1718"/>
        <v/>
      </c>
      <c r="AP114" s="100" t="str">
        <f t="shared" si="1791"/>
        <v/>
      </c>
      <c r="AQ114" s="100" t="str">
        <f t="shared" si="1719"/>
        <v/>
      </c>
      <c r="AR114" s="100" t="str">
        <f t="shared" si="1792"/>
        <v/>
      </c>
      <c r="AS114" s="100" t="str">
        <f t="shared" si="1720"/>
        <v/>
      </c>
      <c r="AT114" s="100" t="str">
        <f t="shared" si="1793"/>
        <v/>
      </c>
      <c r="AU114" s="100" t="str">
        <f t="shared" si="1721"/>
        <v/>
      </c>
      <c r="AV114" s="100" t="str">
        <f t="shared" si="1794"/>
        <v/>
      </c>
      <c r="AW114" s="100" t="str">
        <f t="shared" si="1722"/>
        <v/>
      </c>
      <c r="AX114" s="100" t="str">
        <f t="shared" si="1795"/>
        <v/>
      </c>
      <c r="AY114" s="100" t="str">
        <f t="shared" si="1723"/>
        <v/>
      </c>
      <c r="AZ114" s="100" t="str">
        <f t="shared" si="1796"/>
        <v/>
      </c>
      <c r="BA114" s="100" t="str">
        <f t="shared" si="1724"/>
        <v/>
      </c>
      <c r="BB114" s="100" t="str">
        <f t="shared" si="1797"/>
        <v/>
      </c>
      <c r="BC114" s="100" t="str">
        <f>IFERROR(INDEX('INPUT INF'!$F$3:$F$601,MATCH($B114,'INPUT INF'!$A$3:$A$601,FALSE)),"")</f>
        <v/>
      </c>
      <c r="BD114" s="100" t="str">
        <f t="shared" si="1725"/>
        <v/>
      </c>
      <c r="BE114" s="100" t="str">
        <f t="shared" si="1798"/>
        <v/>
      </c>
      <c r="BF114" s="100" t="str">
        <f t="shared" si="1799"/>
        <v/>
      </c>
      <c r="BG114" s="115" t="str">
        <f t="shared" si="1800"/>
        <v/>
      </c>
      <c r="BH114" s="115" t="str">
        <f>IF(AND('INPUT INF'!$O$1="X",BG114="PASS"),BF114,IF($BG114="","0",IF('INPUT INF'!$N$63="YES",$BF114,"")))</f>
        <v>0</v>
      </c>
      <c r="BI114" s="115" t="str">
        <f>IF($BG114="","0",IF('INPUT INF'!$O$64="YES",$BF114,"0"))</f>
        <v>0</v>
      </c>
      <c r="BJ114" s="115" t="str">
        <f>IF($BG114="","0",IF('INPUT INF'!$O$65="YES",$BF114,"0"))</f>
        <v>0</v>
      </c>
      <c r="BL114" s="116" t="str">
        <f t="shared" si="1801"/>
        <v/>
      </c>
      <c r="BM114" s="116" t="str">
        <f t="shared" si="1802"/>
        <v/>
      </c>
      <c r="BN114" s="116" t="str">
        <f t="shared" si="1802"/>
        <v/>
      </c>
      <c r="BR114" s="116" t="str">
        <f t="shared" si="1803"/>
        <v/>
      </c>
      <c r="BS114" s="116" t="str">
        <f t="shared" si="1804"/>
        <v/>
      </c>
      <c r="BT114" s="116" t="str">
        <f t="shared" si="1804"/>
        <v/>
      </c>
      <c r="BX114" s="116" t="str">
        <f t="shared" si="1805"/>
        <v/>
      </c>
      <c r="BY114" s="116" t="str">
        <f t="shared" si="1806"/>
        <v/>
      </c>
      <c r="BZ114" s="116" t="str">
        <f t="shared" si="1806"/>
        <v/>
      </c>
      <c r="CD114" s="116" t="str">
        <f t="shared" si="1807"/>
        <v/>
      </c>
      <c r="CE114" s="116" t="str">
        <f t="shared" si="1808"/>
        <v/>
      </c>
      <c r="CF114" s="116" t="str">
        <f t="shared" si="1809"/>
        <v/>
      </c>
      <c r="CJ114" s="116" t="str">
        <f t="shared" si="1810"/>
        <v/>
      </c>
      <c r="CK114" s="116" t="str">
        <f t="shared" si="1811"/>
        <v/>
      </c>
      <c r="CL114" s="116" t="str">
        <f t="shared" si="1812"/>
        <v/>
      </c>
      <c r="CP114" s="116" t="str">
        <f t="shared" si="1813"/>
        <v/>
      </c>
      <c r="CQ114" s="116" t="str">
        <f t="shared" si="1814"/>
        <v/>
      </c>
      <c r="CR114" s="116" t="str">
        <f t="shared" si="1815"/>
        <v/>
      </c>
      <c r="CX114" s="143"/>
      <c r="CY114" s="165"/>
      <c r="CZ114" s="165"/>
      <c r="DA114" s="166"/>
      <c r="DB114" s="165"/>
      <c r="DC114" s="165"/>
      <c r="DD114" s="167"/>
      <c r="DE114" s="167"/>
      <c r="DF114" s="135"/>
      <c r="DH114" s="115" t="str">
        <f t="shared" si="1816"/>
        <v/>
      </c>
      <c r="DI114" s="115" t="str">
        <f t="shared" si="1726"/>
        <v/>
      </c>
      <c r="DJ114" s="115" t="str">
        <f t="shared" si="1727"/>
        <v/>
      </c>
      <c r="DK114" s="115" t="str">
        <f t="shared" si="1728"/>
        <v/>
      </c>
      <c r="DL114" s="115" t="str">
        <f t="shared" si="1729"/>
        <v/>
      </c>
      <c r="DM114" s="115" t="str">
        <f t="shared" si="1730"/>
        <v/>
      </c>
      <c r="DN114" s="115" t="str">
        <f t="shared" si="1731"/>
        <v/>
      </c>
      <c r="DO114" s="115" t="str">
        <f t="shared" si="1732"/>
        <v/>
      </c>
      <c r="DP114" s="115" t="str">
        <f t="shared" si="1733"/>
        <v/>
      </c>
      <c r="DQ114" s="115" t="str">
        <f t="shared" si="1734"/>
        <v/>
      </c>
      <c r="DR114" s="115" t="str">
        <f t="shared" si="1735"/>
        <v/>
      </c>
      <c r="DS114" s="115" t="str">
        <f t="shared" si="1736"/>
        <v/>
      </c>
      <c r="DT114" s="115" t="str">
        <f t="shared" si="1737"/>
        <v/>
      </c>
      <c r="DU114" s="115" t="str">
        <f t="shared" si="1738"/>
        <v/>
      </c>
      <c r="DV114" s="115" t="str">
        <f t="shared" si="1739"/>
        <v/>
      </c>
      <c r="DW114" s="115" t="str">
        <f t="shared" si="1740"/>
        <v/>
      </c>
      <c r="DX114" s="115" t="str">
        <f t="shared" si="1741"/>
        <v/>
      </c>
      <c r="DY114" s="115" t="str">
        <f t="shared" si="1742"/>
        <v/>
      </c>
      <c r="DZ114" s="115" t="str">
        <f t="shared" si="1743"/>
        <v/>
      </c>
      <c r="EA114" s="115" t="str">
        <f t="shared" si="1744"/>
        <v/>
      </c>
      <c r="EB114" s="115" t="str">
        <f t="shared" si="1745"/>
        <v/>
      </c>
      <c r="EC114" s="115" t="str">
        <f t="shared" si="1746"/>
        <v/>
      </c>
      <c r="ED114" s="115" t="str">
        <f t="shared" si="1747"/>
        <v/>
      </c>
      <c r="EE114" s="115" t="str">
        <f t="shared" si="1748"/>
        <v/>
      </c>
      <c r="EF114" s="115" t="str">
        <f t="shared" si="1749"/>
        <v/>
      </c>
      <c r="EG114" s="115" t="str">
        <f t="shared" si="1817"/>
        <v/>
      </c>
      <c r="EH114" s="115" t="str">
        <f t="shared" si="1818"/>
        <v/>
      </c>
      <c r="EI114" s="115" t="str">
        <f t="shared" si="1819"/>
        <v/>
      </c>
      <c r="EJ114" s="115" t="str">
        <f t="shared" si="1820"/>
        <v/>
      </c>
      <c r="EK114" s="115" t="str">
        <f t="shared" si="1821"/>
        <v/>
      </c>
      <c r="EL114" s="115" t="str">
        <f t="shared" si="1822"/>
        <v/>
      </c>
      <c r="EM114" s="115" t="str">
        <f t="shared" si="1823"/>
        <v/>
      </c>
      <c r="EN114" s="115" t="str">
        <f t="shared" si="1824"/>
        <v/>
      </c>
      <c r="EO114" s="115" t="str">
        <f t="shared" si="1825"/>
        <v/>
      </c>
      <c r="EP114" s="115" t="str">
        <f t="shared" si="1826"/>
        <v/>
      </c>
      <c r="EQ114" s="115" t="str">
        <f t="shared" si="1827"/>
        <v/>
      </c>
      <c r="ER114" s="115" t="str">
        <f t="shared" si="1828"/>
        <v/>
      </c>
      <c r="ES114" s="115" t="str">
        <f t="shared" si="1829"/>
        <v/>
      </c>
      <c r="ET114" s="115" t="str">
        <f t="shared" si="1830"/>
        <v/>
      </c>
      <c r="EU114" s="115" t="str">
        <f t="shared" si="1831"/>
        <v/>
      </c>
      <c r="EV114" s="115" t="str">
        <f t="shared" si="1832"/>
        <v/>
      </c>
      <c r="EW114" s="115" t="str">
        <f t="shared" si="1833"/>
        <v/>
      </c>
      <c r="EX114" s="115" t="str">
        <f t="shared" si="1834"/>
        <v/>
      </c>
      <c r="EY114" s="115" t="str">
        <f t="shared" si="1835"/>
        <v/>
      </c>
      <c r="EZ114" s="115" t="str">
        <f t="shared" si="1836"/>
        <v/>
      </c>
      <c r="FA114" s="115" t="str">
        <f t="shared" si="1837"/>
        <v/>
      </c>
      <c r="FB114" s="115" t="str">
        <f t="shared" si="1838"/>
        <v/>
      </c>
      <c r="FC114" s="115" t="str">
        <f t="shared" si="1839"/>
        <v/>
      </c>
      <c r="FD114" s="115" t="str">
        <f t="shared" si="1840"/>
        <v/>
      </c>
      <c r="FE114" s="115" t="str">
        <f t="shared" si="1841"/>
        <v/>
      </c>
      <c r="FF114" s="115">
        <f>FF113</f>
        <v>41</v>
      </c>
      <c r="FG114" s="115">
        <f>IFERROR(SMALL($DR$3:$DR$422,$A$4),"")</f>
        <v>12672008</v>
      </c>
      <c r="FH114" s="115">
        <f>FH113</f>
        <v>96</v>
      </c>
      <c r="FI114" s="115">
        <f t="shared" si="1842"/>
        <v>112</v>
      </c>
      <c r="FJ114" s="115" t="str">
        <f t="shared" si="1843"/>
        <v/>
      </c>
      <c r="GA114" s="212">
        <f t="shared" si="2881"/>
        <v>83</v>
      </c>
      <c r="GB114" s="140" t="str">
        <f t="shared" si="2882"/>
        <v>COM. SC.(NEW)</v>
      </c>
      <c r="GC114" s="126">
        <f>COUNTIF($I$283:$I$352,"&gt;0")</f>
        <v>0</v>
      </c>
      <c r="GD114" s="127">
        <f t="shared" si="2883"/>
        <v>0</v>
      </c>
      <c r="GE114" s="126" t="e">
        <f t="shared" si="2858"/>
        <v>#DIV/0!</v>
      </c>
      <c r="GF114" s="127">
        <f t="shared" ref="GF114:GN114" si="2908">COUNTIF($J$283:$J$352,GF$3)</f>
        <v>0</v>
      </c>
      <c r="GG114" s="127">
        <f t="shared" si="2908"/>
        <v>0</v>
      </c>
      <c r="GH114" s="127">
        <f t="shared" si="2908"/>
        <v>0</v>
      </c>
      <c r="GI114" s="127">
        <f t="shared" si="2908"/>
        <v>0</v>
      </c>
      <c r="GJ114" s="127">
        <f t="shared" si="2908"/>
        <v>0</v>
      </c>
      <c r="GK114" s="127">
        <f t="shared" si="2908"/>
        <v>0</v>
      </c>
      <c r="GL114" s="127">
        <f t="shared" si="2908"/>
        <v>0</v>
      </c>
      <c r="GM114" s="127">
        <f t="shared" si="2908"/>
        <v>0</v>
      </c>
      <c r="GN114" s="127">
        <f t="shared" si="2908"/>
        <v>0</v>
      </c>
      <c r="GO114" s="126">
        <f t="shared" si="2885"/>
        <v>0</v>
      </c>
      <c r="GP114" s="126" t="e">
        <f t="shared" si="2886"/>
        <v>#DIV/0!</v>
      </c>
      <c r="GQ114" s="126">
        <f>COUNTIF($I$283:$I$352,"&lt;45")-GN114</f>
        <v>0</v>
      </c>
      <c r="GR114" s="126">
        <f>COUNTIF($I$283:$I$352,"&lt;60")-GQ114</f>
        <v>0</v>
      </c>
      <c r="GS114" s="126">
        <f>COUNTIF($I$283:$I$352,"&lt;75")-GQ114-GR114</f>
        <v>0</v>
      </c>
      <c r="GT114" s="126">
        <f>COUNTIF($I$283:$I$352,"&lt;90")-GQ114-GR114-GS114</f>
        <v>0</v>
      </c>
      <c r="GU114" s="126">
        <f>COUNTIF($I$283:$I$352,"&gt;89")</f>
        <v>0</v>
      </c>
      <c r="GV114" s="126">
        <f>COUNTIF($I$283:$I$352,GV3)</f>
        <v>0</v>
      </c>
      <c r="GW114" s="126">
        <f>COUNTIF($I$283:$I$352,GW3)</f>
        <v>0</v>
      </c>
      <c r="GY114" s="115">
        <v>111</v>
      </c>
      <c r="GZ114" s="120" t="str">
        <f>IF('INPUT INF'!S$19="YES",GY114,"")</f>
        <v/>
      </c>
      <c r="HA114" s="120">
        <f t="shared" si="2836"/>
        <v>0</v>
      </c>
      <c r="HB114" s="120" t="str">
        <f>IF(GZ114="","",'INPUT INF'!L$19)</f>
        <v/>
      </c>
      <c r="HC114" s="120">
        <f>'INPUT INF'!S$3</f>
        <v>0</v>
      </c>
      <c r="HD114" s="133" t="str">
        <f t="shared" ref="HD114:HD115" si="2909">IFERROR(INDEX(GB$112:GB$136,MATCH($HB114,$GA$112:$GA$136,0)),"")</f>
        <v/>
      </c>
      <c r="HE114" s="133">
        <f>IFERROR(INDEX(GC$139:GC$163,MATCH($HB114,$GA$139:$GA$163,0)),"")</f>
        <v>0</v>
      </c>
      <c r="HF114" s="133">
        <f t="shared" ref="HF114" si="2910">IFERROR(INDEX(GD$139:GD$163,MATCH($HB114,$GA$139:$GA$163,0)),"")</f>
        <v>0</v>
      </c>
      <c r="HG114" s="133" t="str">
        <f t="shared" ref="HG114" si="2911">IFERROR(INDEX(GE$139:GE$163,MATCH($HB114,$GA$139:$GA$163,0)),"")</f>
        <v/>
      </c>
      <c r="HH114" s="133">
        <f t="shared" ref="HH114" si="2912">IFERROR(INDEX(GF$139:GF$163,MATCH($HB114,$GA$139:$GA$163,0)),"")</f>
        <v>0</v>
      </c>
      <c r="HI114" s="133">
        <f t="shared" ref="HI114" si="2913">IFERROR(INDEX(GG$139:GG$163,MATCH($HB114,$GA$139:$GA$163,0)),"")</f>
        <v>0</v>
      </c>
      <c r="HJ114" s="133">
        <f t="shared" ref="HJ114" si="2914">IFERROR(INDEX(GH$139:GH$163,MATCH($HB114,$GA$139:$GA$163,0)),"")</f>
        <v>0</v>
      </c>
      <c r="HK114" s="133">
        <f t="shared" ref="HK114" si="2915">IFERROR(INDEX(GI$139:GI$163,MATCH($HB114,$GA$139:$GA$163,0)),"")</f>
        <v>0</v>
      </c>
      <c r="HL114" s="133">
        <f t="shared" ref="HL114" si="2916">IFERROR(INDEX(GJ$139:GJ$163,MATCH($HB114,$GA$139:$GA$163,0)),"")</f>
        <v>0</v>
      </c>
      <c r="HM114" s="133">
        <f t="shared" ref="HM114" si="2917">IFERROR(INDEX(GK$139:GK$163,MATCH($HB114,$GA$139:$GA$163,0)),"")</f>
        <v>0</v>
      </c>
      <c r="HN114" s="133">
        <f t="shared" ref="HN114" si="2918">IFERROR(INDEX(GL$139:GL$163,MATCH($HB114,$GA$139:$GA$163,0)),"")</f>
        <v>0</v>
      </c>
      <c r="HO114" s="133">
        <f t="shared" ref="HO114" si="2919">IFERROR(INDEX(GM$139:GM$163,MATCH($HB114,$GA$139:$GA$163,0)),"")</f>
        <v>0</v>
      </c>
      <c r="HP114" s="133">
        <f t="shared" ref="HP114" si="2920">IFERROR(INDEX(GN$139:GN$163,MATCH($HB114,$GA$139:$GA$163,0)),"")</f>
        <v>0</v>
      </c>
      <c r="HQ114" s="133">
        <f t="shared" ref="HQ114" si="2921">IFERROR(INDEX(GO$139:GO$163,MATCH($HB114,$GA$139:$GA$163,0)),"")</f>
        <v>0</v>
      </c>
      <c r="HR114" s="133" t="str">
        <f t="shared" ref="HR114" si="2922">IFERROR(INDEX(GP$139:GP$163,MATCH($HB114,$GA$139:$GA$163,0)),"")</f>
        <v/>
      </c>
      <c r="HS114" s="133">
        <f t="shared" ref="HS114" si="2923">IFERROR(INDEX(GQ$139:GQ$163,MATCH($HB114,$GA$139:$GA$163,0)),"")</f>
        <v>0</v>
      </c>
      <c r="HT114" s="133">
        <f t="shared" ref="HT114" si="2924">IFERROR(INDEX(GR$139:GR$163,MATCH($HB114,$GA$139:$GA$163,0)),"")</f>
        <v>0</v>
      </c>
      <c r="HU114" s="133">
        <f t="shared" ref="HU114" si="2925">IFERROR(INDEX(GS$139:GS$163,MATCH($HB114,$GA$139:$GA$163,0)),"")</f>
        <v>0</v>
      </c>
      <c r="HV114" s="133">
        <f t="shared" ref="HV114" si="2926">IFERROR(INDEX(GT$139:GT$163,MATCH($HB114,$GA$139:$GA$163,0)),"")</f>
        <v>0</v>
      </c>
      <c r="HW114" s="133">
        <f t="shared" ref="HW114" si="2927">IFERROR(INDEX(GU$139:GU$163,MATCH($HB114,$GA$139:$GA$163,0)),"")</f>
        <v>0</v>
      </c>
      <c r="HX114" s="133">
        <f t="shared" ref="HX114" si="2928">IFERROR(INDEX(GV$139:GV$163,MATCH($HB114,$GA$139:$GA$163,0)),"")</f>
        <v>0</v>
      </c>
      <c r="HY114" s="133">
        <f t="shared" ref="HY114" si="2929">IFERROR(INDEX(GW$139:GW$163,MATCH($HB114,$GA$139:$GA$163,0)),"")</f>
        <v>0</v>
      </c>
      <c r="JB114" s="133">
        <v>11</v>
      </c>
      <c r="JC114" s="133"/>
      <c r="JD114" s="133"/>
      <c r="JE114" s="133"/>
      <c r="JF114" s="120" t="s">
        <v>105</v>
      </c>
      <c r="JG114" s="133"/>
      <c r="JH114" s="133"/>
      <c r="JI114" s="133"/>
      <c r="JJ114" s="133"/>
      <c r="JK114" s="133"/>
      <c r="JL114" s="133">
        <f>COUNTIF($BE$633:$BE$702,JL$3)</f>
        <v>0</v>
      </c>
      <c r="JM114" s="133">
        <f t="shared" ref="JM114:JT114" si="2930">COUNTIF($BE$633:$BE$702,JM$3)</f>
        <v>0</v>
      </c>
      <c r="JN114" s="133">
        <f t="shared" si="2930"/>
        <v>0</v>
      </c>
      <c r="JO114" s="133">
        <f t="shared" si="2930"/>
        <v>0</v>
      </c>
      <c r="JP114" s="133">
        <f t="shared" si="2930"/>
        <v>0</v>
      </c>
      <c r="JQ114" s="133">
        <f t="shared" si="2930"/>
        <v>0</v>
      </c>
      <c r="JR114" s="133">
        <f t="shared" si="2930"/>
        <v>0</v>
      </c>
      <c r="JS114" s="133">
        <f t="shared" si="2930"/>
        <v>0</v>
      </c>
      <c r="JT114" s="133">
        <f t="shared" si="2930"/>
        <v>0</v>
      </c>
      <c r="JU114" s="142">
        <f t="shared" si="2726"/>
        <v>0</v>
      </c>
      <c r="JV114" s="120" t="e">
        <f t="shared" si="2727"/>
        <v>#DIV/0!</v>
      </c>
      <c r="JW114" s="133"/>
      <c r="JX114" s="133"/>
      <c r="JY114" s="133"/>
      <c r="JZ114" s="133"/>
      <c r="KA114" s="133"/>
      <c r="KB114" s="133"/>
    </row>
    <row r="115" spans="1:288" ht="15" customHeight="1" x14ac:dyDescent="0.25">
      <c r="A115" s="115">
        <v>113</v>
      </c>
      <c r="B115" s="115" t="str">
        <f t="shared" si="2007"/>
        <v/>
      </c>
      <c r="C115" s="115" t="s">
        <v>68</v>
      </c>
      <c r="D115" s="100" t="str">
        <f t="shared" si="1865"/>
        <v>B</v>
      </c>
      <c r="E115" s="100" t="str">
        <f t="shared" si="1772"/>
        <v/>
      </c>
      <c r="F115" s="100" t="str">
        <f t="shared" si="1773"/>
        <v/>
      </c>
      <c r="G115" s="100" t="str">
        <f t="shared" si="1701"/>
        <v/>
      </c>
      <c r="H115" s="100" t="str">
        <f t="shared" si="1774"/>
        <v/>
      </c>
      <c r="I115" s="100" t="str">
        <f t="shared" si="1702"/>
        <v/>
      </c>
      <c r="J115" s="100" t="str">
        <f t="shared" si="1775"/>
        <v/>
      </c>
      <c r="K115" s="100" t="str">
        <f t="shared" si="1703"/>
        <v/>
      </c>
      <c r="L115" s="100" t="str">
        <f t="shared" si="1776"/>
        <v/>
      </c>
      <c r="M115" s="100" t="str">
        <f t="shared" si="1704"/>
        <v/>
      </c>
      <c r="N115" s="100" t="str">
        <f t="shared" si="1777"/>
        <v/>
      </c>
      <c r="O115" s="100" t="str">
        <f t="shared" si="1705"/>
        <v/>
      </c>
      <c r="P115" s="100" t="str">
        <f t="shared" si="1778"/>
        <v/>
      </c>
      <c r="Q115" s="100" t="str">
        <f t="shared" si="1706"/>
        <v/>
      </c>
      <c r="R115" s="100" t="str">
        <f t="shared" si="1779"/>
        <v/>
      </c>
      <c r="S115" s="100" t="str">
        <f t="shared" si="1707"/>
        <v/>
      </c>
      <c r="T115" s="100" t="str">
        <f t="shared" si="1780"/>
        <v/>
      </c>
      <c r="U115" s="100" t="str">
        <f t="shared" si="1708"/>
        <v/>
      </c>
      <c r="V115" s="100" t="str">
        <f t="shared" si="1781"/>
        <v/>
      </c>
      <c r="W115" s="100" t="str">
        <f t="shared" si="1709"/>
        <v/>
      </c>
      <c r="X115" s="100" t="str">
        <f t="shared" si="1782"/>
        <v/>
      </c>
      <c r="Y115" s="100" t="str">
        <f t="shared" si="1710"/>
        <v/>
      </c>
      <c r="Z115" s="100" t="str">
        <f t="shared" si="1783"/>
        <v/>
      </c>
      <c r="AA115" s="100" t="str">
        <f t="shared" si="1711"/>
        <v/>
      </c>
      <c r="AB115" s="100" t="str">
        <f t="shared" si="1784"/>
        <v/>
      </c>
      <c r="AC115" s="100" t="str">
        <f t="shared" si="1712"/>
        <v/>
      </c>
      <c r="AD115" s="100" t="str">
        <f t="shared" si="1785"/>
        <v/>
      </c>
      <c r="AE115" s="100" t="str">
        <f t="shared" si="1713"/>
        <v/>
      </c>
      <c r="AF115" s="100" t="str">
        <f t="shared" si="1786"/>
        <v/>
      </c>
      <c r="AG115" s="100" t="str">
        <f t="shared" si="1714"/>
        <v/>
      </c>
      <c r="AH115" s="100" t="str">
        <f t="shared" si="1787"/>
        <v/>
      </c>
      <c r="AI115" s="100" t="str">
        <f t="shared" si="1715"/>
        <v/>
      </c>
      <c r="AJ115" s="100" t="str">
        <f t="shared" si="1788"/>
        <v/>
      </c>
      <c r="AK115" s="100" t="str">
        <f t="shared" si="1716"/>
        <v/>
      </c>
      <c r="AL115" s="100" t="str">
        <f t="shared" si="1789"/>
        <v/>
      </c>
      <c r="AM115" s="100" t="str">
        <f t="shared" si="1717"/>
        <v/>
      </c>
      <c r="AN115" s="100" t="str">
        <f t="shared" si="1790"/>
        <v/>
      </c>
      <c r="AO115" s="100" t="str">
        <f t="shared" si="1718"/>
        <v/>
      </c>
      <c r="AP115" s="100" t="str">
        <f t="shared" si="1791"/>
        <v/>
      </c>
      <c r="AQ115" s="100" t="str">
        <f t="shared" si="1719"/>
        <v/>
      </c>
      <c r="AR115" s="100" t="str">
        <f t="shared" si="1792"/>
        <v/>
      </c>
      <c r="AS115" s="100" t="str">
        <f t="shared" si="1720"/>
        <v/>
      </c>
      <c r="AT115" s="100" t="str">
        <f t="shared" si="1793"/>
        <v/>
      </c>
      <c r="AU115" s="100" t="str">
        <f t="shared" si="1721"/>
        <v/>
      </c>
      <c r="AV115" s="100" t="str">
        <f t="shared" si="1794"/>
        <v/>
      </c>
      <c r="AW115" s="100" t="str">
        <f t="shared" si="1722"/>
        <v/>
      </c>
      <c r="AX115" s="100" t="str">
        <f t="shared" si="1795"/>
        <v/>
      </c>
      <c r="AY115" s="100" t="str">
        <f t="shared" si="1723"/>
        <v/>
      </c>
      <c r="AZ115" s="100" t="str">
        <f t="shared" si="1796"/>
        <v/>
      </c>
      <c r="BA115" s="100" t="str">
        <f t="shared" si="1724"/>
        <v/>
      </c>
      <c r="BB115" s="100" t="str">
        <f t="shared" si="1797"/>
        <v/>
      </c>
      <c r="BC115" s="100" t="str">
        <f>IFERROR(INDEX('INPUT INF'!$F$3:$F$601,MATCH($B115,'INPUT INF'!$A$3:$A$601,FALSE)),"")</f>
        <v/>
      </c>
      <c r="BD115" s="100" t="str">
        <f t="shared" si="1725"/>
        <v/>
      </c>
      <c r="BE115" s="100" t="str">
        <f t="shared" si="1798"/>
        <v/>
      </c>
      <c r="BF115" s="100" t="str">
        <f t="shared" si="1799"/>
        <v/>
      </c>
      <c r="BG115" s="115" t="str">
        <f t="shared" si="1800"/>
        <v/>
      </c>
      <c r="BH115" s="115" t="str">
        <f>IF(AND('INPUT INF'!$O$1="X",BG115="PASS"),BF115,IF($BG115="","0",IF('INPUT INF'!$N$63="YES",$BF115,"")))</f>
        <v>0</v>
      </c>
      <c r="BI115" s="115" t="str">
        <f>IF($BG115="","0",IF('INPUT INF'!$O$64="YES",$BF115,"0"))</f>
        <v>0</v>
      </c>
      <c r="BJ115" s="115" t="str">
        <f>IF($BG115="","0",IF('INPUT INF'!$O$65="YES",$BF115,"0"))</f>
        <v>0</v>
      </c>
      <c r="BL115" s="116" t="str">
        <f t="shared" si="1801"/>
        <v/>
      </c>
      <c r="BM115" s="116" t="str">
        <f t="shared" si="1802"/>
        <v/>
      </c>
      <c r="BN115" s="116" t="str">
        <f t="shared" si="1802"/>
        <v/>
      </c>
      <c r="BR115" s="116" t="str">
        <f t="shared" si="1803"/>
        <v/>
      </c>
      <c r="BS115" s="116" t="str">
        <f t="shared" si="1804"/>
        <v/>
      </c>
      <c r="BT115" s="116" t="str">
        <f t="shared" si="1804"/>
        <v/>
      </c>
      <c r="BX115" s="116" t="str">
        <f t="shared" si="1805"/>
        <v/>
      </c>
      <c r="BY115" s="116" t="str">
        <f t="shared" si="1806"/>
        <v/>
      </c>
      <c r="BZ115" s="116" t="str">
        <f t="shared" si="1806"/>
        <v/>
      </c>
      <c r="CD115" s="116" t="str">
        <f t="shared" si="1807"/>
        <v/>
      </c>
      <c r="CE115" s="116" t="str">
        <f t="shared" si="1808"/>
        <v/>
      </c>
      <c r="CF115" s="116" t="str">
        <f t="shared" si="1809"/>
        <v/>
      </c>
      <c r="CJ115" s="116" t="str">
        <f t="shared" si="1810"/>
        <v/>
      </c>
      <c r="CK115" s="116" t="str">
        <f t="shared" si="1811"/>
        <v/>
      </c>
      <c r="CL115" s="116" t="str">
        <f t="shared" si="1812"/>
        <v/>
      </c>
      <c r="CP115" s="116" t="str">
        <f t="shared" si="1813"/>
        <v/>
      </c>
      <c r="CQ115" s="116" t="str">
        <f t="shared" si="1814"/>
        <v/>
      </c>
      <c r="CR115" s="116" t="str">
        <f t="shared" si="1815"/>
        <v/>
      </c>
      <c r="CX115" s="143"/>
      <c r="CY115" s="168"/>
      <c r="CZ115" s="169"/>
      <c r="DA115" s="169"/>
      <c r="DB115" s="168"/>
      <c r="DC115" s="168"/>
      <c r="DD115" s="168"/>
      <c r="DE115" s="168"/>
      <c r="DF115" s="135"/>
      <c r="DH115" s="115" t="str">
        <f t="shared" si="1816"/>
        <v/>
      </c>
      <c r="DI115" s="115" t="str">
        <f t="shared" si="1726"/>
        <v/>
      </c>
      <c r="DJ115" s="115" t="str">
        <f t="shared" si="1727"/>
        <v/>
      </c>
      <c r="DK115" s="115" t="str">
        <f t="shared" si="1728"/>
        <v/>
      </c>
      <c r="DL115" s="115" t="str">
        <f t="shared" si="1729"/>
        <v/>
      </c>
      <c r="DM115" s="115" t="str">
        <f t="shared" si="1730"/>
        <v/>
      </c>
      <c r="DN115" s="115" t="str">
        <f t="shared" si="1731"/>
        <v/>
      </c>
      <c r="DO115" s="115" t="str">
        <f t="shared" si="1732"/>
        <v/>
      </c>
      <c r="DP115" s="115" t="str">
        <f t="shared" si="1733"/>
        <v/>
      </c>
      <c r="DQ115" s="115" t="str">
        <f t="shared" si="1734"/>
        <v/>
      </c>
      <c r="DR115" s="115" t="str">
        <f t="shared" si="1735"/>
        <v/>
      </c>
      <c r="DS115" s="115" t="str">
        <f t="shared" si="1736"/>
        <v/>
      </c>
      <c r="DT115" s="115" t="str">
        <f t="shared" si="1737"/>
        <v/>
      </c>
      <c r="DU115" s="115" t="str">
        <f t="shared" si="1738"/>
        <v/>
      </c>
      <c r="DV115" s="115" t="str">
        <f t="shared" si="1739"/>
        <v/>
      </c>
      <c r="DW115" s="115" t="str">
        <f t="shared" si="1740"/>
        <v/>
      </c>
      <c r="DX115" s="115" t="str">
        <f t="shared" si="1741"/>
        <v/>
      </c>
      <c r="DY115" s="115" t="str">
        <f t="shared" si="1742"/>
        <v/>
      </c>
      <c r="DZ115" s="115" t="str">
        <f t="shared" si="1743"/>
        <v/>
      </c>
      <c r="EA115" s="115" t="str">
        <f t="shared" si="1744"/>
        <v/>
      </c>
      <c r="EB115" s="115" t="str">
        <f t="shared" si="1745"/>
        <v/>
      </c>
      <c r="EC115" s="115" t="str">
        <f t="shared" si="1746"/>
        <v/>
      </c>
      <c r="ED115" s="115" t="str">
        <f t="shared" si="1747"/>
        <v/>
      </c>
      <c r="EE115" s="115" t="str">
        <f t="shared" si="1748"/>
        <v/>
      </c>
      <c r="EF115" s="115" t="str">
        <f t="shared" si="1749"/>
        <v/>
      </c>
      <c r="EG115" s="115" t="str">
        <f t="shared" si="1817"/>
        <v/>
      </c>
      <c r="EH115" s="115" t="str">
        <f t="shared" si="1818"/>
        <v/>
      </c>
      <c r="EI115" s="115" t="str">
        <f t="shared" si="1819"/>
        <v/>
      </c>
      <c r="EJ115" s="115" t="str">
        <f t="shared" si="1820"/>
        <v/>
      </c>
      <c r="EK115" s="115" t="str">
        <f t="shared" si="1821"/>
        <v/>
      </c>
      <c r="EL115" s="115" t="str">
        <f t="shared" si="1822"/>
        <v/>
      </c>
      <c r="EM115" s="115" t="str">
        <f t="shared" si="1823"/>
        <v/>
      </c>
      <c r="EN115" s="115" t="str">
        <f t="shared" si="1824"/>
        <v/>
      </c>
      <c r="EO115" s="115" t="str">
        <f t="shared" si="1825"/>
        <v/>
      </c>
      <c r="EP115" s="115" t="str">
        <f t="shared" si="1826"/>
        <v/>
      </c>
      <c r="EQ115" s="115" t="str">
        <f t="shared" si="1827"/>
        <v/>
      </c>
      <c r="ER115" s="115" t="str">
        <f t="shared" si="1828"/>
        <v/>
      </c>
      <c r="ES115" s="115" t="str">
        <f t="shared" si="1829"/>
        <v/>
      </c>
      <c r="ET115" s="115" t="str">
        <f t="shared" si="1830"/>
        <v/>
      </c>
      <c r="EU115" s="115" t="str">
        <f t="shared" si="1831"/>
        <v/>
      </c>
      <c r="EV115" s="115" t="str">
        <f t="shared" si="1832"/>
        <v/>
      </c>
      <c r="EW115" s="115" t="str">
        <f t="shared" si="1833"/>
        <v/>
      </c>
      <c r="EX115" s="115" t="str">
        <f t="shared" si="1834"/>
        <v/>
      </c>
      <c r="EY115" s="115" t="str">
        <f t="shared" si="1835"/>
        <v/>
      </c>
      <c r="EZ115" s="115" t="str">
        <f t="shared" si="1836"/>
        <v/>
      </c>
      <c r="FA115" s="115" t="str">
        <f t="shared" si="1837"/>
        <v/>
      </c>
      <c r="FB115" s="115" t="str">
        <f t="shared" si="1838"/>
        <v/>
      </c>
      <c r="FC115" s="115" t="str">
        <f t="shared" si="1839"/>
        <v/>
      </c>
      <c r="FD115" s="115" t="str">
        <f t="shared" si="1840"/>
        <v/>
      </c>
      <c r="FE115" s="115" t="str">
        <f t="shared" si="1841"/>
        <v/>
      </c>
      <c r="FF115" s="115">
        <f t="shared" ref="FF115:FF122" si="2931">FF114</f>
        <v>41</v>
      </c>
      <c r="FG115" s="115">
        <f>IFERROR(SMALL($DR$3:$DR$422,$A$5),"")</f>
        <v>12672009</v>
      </c>
      <c r="FH115" s="115">
        <f t="shared" ref="FH115:FH122" si="2932">FH114</f>
        <v>96</v>
      </c>
      <c r="FI115" s="115">
        <f t="shared" si="1842"/>
        <v>113</v>
      </c>
      <c r="FJ115" s="115" t="str">
        <f t="shared" si="1843"/>
        <v/>
      </c>
      <c r="GA115" s="212">
        <f t="shared" si="2881"/>
        <v>65</v>
      </c>
      <c r="GB115" s="140" t="str">
        <f t="shared" si="2882"/>
        <v>IP(NEW)</v>
      </c>
      <c r="GC115" s="126">
        <f>COUNTIF($K$283:$K$352,"&gt;0")</f>
        <v>0</v>
      </c>
      <c r="GD115" s="127">
        <f t="shared" si="2883"/>
        <v>0</v>
      </c>
      <c r="GE115" s="126" t="e">
        <f t="shared" si="2858"/>
        <v>#DIV/0!</v>
      </c>
      <c r="GF115" s="127">
        <f t="shared" ref="GF115:GN115" si="2933">COUNTIF($L$283:$L$352,GF$3)</f>
        <v>0</v>
      </c>
      <c r="GG115" s="127">
        <f t="shared" si="2933"/>
        <v>0</v>
      </c>
      <c r="GH115" s="127">
        <f t="shared" si="2933"/>
        <v>0</v>
      </c>
      <c r="GI115" s="127">
        <f t="shared" si="2933"/>
        <v>0</v>
      </c>
      <c r="GJ115" s="127">
        <f t="shared" si="2933"/>
        <v>0</v>
      </c>
      <c r="GK115" s="127">
        <f t="shared" si="2933"/>
        <v>0</v>
      </c>
      <c r="GL115" s="127">
        <f t="shared" si="2933"/>
        <v>0</v>
      </c>
      <c r="GM115" s="127">
        <f t="shared" si="2933"/>
        <v>0</v>
      </c>
      <c r="GN115" s="127">
        <f t="shared" si="2933"/>
        <v>0</v>
      </c>
      <c r="GO115" s="126">
        <f t="shared" si="2885"/>
        <v>0</v>
      </c>
      <c r="GP115" s="126" t="e">
        <f t="shared" si="2886"/>
        <v>#DIV/0!</v>
      </c>
      <c r="GQ115" s="126">
        <f>COUNTIF($K$283:$K$352,"&lt;45")-GN115</f>
        <v>0</v>
      </c>
      <c r="GR115" s="126">
        <f>COUNTIF($K$283:$K$352,"&lt;60")-GQ115</f>
        <v>0</v>
      </c>
      <c r="GS115" s="126">
        <f>COUNTIF($K$283:$K$352,"&lt;75")-GQ115-GR115</f>
        <v>0</v>
      </c>
      <c r="GT115" s="126">
        <f>COUNTIF($K$283:$K$352,"&lt;90")-GQ115-GR115-GS115</f>
        <v>0</v>
      </c>
      <c r="GU115" s="126">
        <f>COUNTIF($K$283:$K$352,"&gt;89")</f>
        <v>0</v>
      </c>
      <c r="GV115" s="126">
        <f>COUNTIF($K$283:$K$352,GV3)</f>
        <v>0</v>
      </c>
      <c r="GW115" s="126">
        <f>COUNTIF($K$283:$K$352,GW3)</f>
        <v>0</v>
      </c>
      <c r="GY115" s="115">
        <v>112</v>
      </c>
      <c r="GZ115" s="120" t="str">
        <f>IF(COUNT(GZ109:GZ114)&gt;1,GY115,"")</f>
        <v/>
      </c>
      <c r="HA115" s="120">
        <f t="shared" si="2836"/>
        <v>0</v>
      </c>
      <c r="HB115" s="120" t="str">
        <f>IF(GZ115="","",'INPUT INF'!L$19)</f>
        <v/>
      </c>
      <c r="HC115" s="115" t="s">
        <v>32</v>
      </c>
      <c r="HD115" s="133" t="str">
        <f t="shared" si="2909"/>
        <v/>
      </c>
      <c r="HE115" s="133">
        <f>SUM(HE109:HE114)</f>
        <v>0</v>
      </c>
      <c r="HF115" s="133">
        <f t="shared" ref="HF115" si="2934">SUM(HF109:HF114)</f>
        <v>0</v>
      </c>
      <c r="HG115" s="142" t="str">
        <f t="shared" ref="HG115" si="2935">IF(HD115="","",ROUND(HF115/HE115*100,2))</f>
        <v/>
      </c>
      <c r="HH115" s="133">
        <f t="shared" ref="HH115" si="2936">SUM(HH109:HH114)</f>
        <v>0</v>
      </c>
      <c r="HI115" s="133">
        <f t="shared" ref="HI115" si="2937">SUM(HI109:HI114)</f>
        <v>0</v>
      </c>
      <c r="HJ115" s="133">
        <f t="shared" ref="HJ115" si="2938">SUM(HJ109:HJ114)</f>
        <v>0</v>
      </c>
      <c r="HK115" s="133">
        <f t="shared" ref="HK115" si="2939">SUM(HK109:HK114)</f>
        <v>0</v>
      </c>
      <c r="HL115" s="133">
        <f t="shared" ref="HL115" si="2940">SUM(HL109:HL114)</f>
        <v>0</v>
      </c>
      <c r="HM115" s="133">
        <f t="shared" ref="HM115" si="2941">SUM(HM109:HM114)</f>
        <v>0</v>
      </c>
      <c r="HN115" s="133">
        <f t="shared" ref="HN115" si="2942">SUM(HN109:HN114)</f>
        <v>0</v>
      </c>
      <c r="HO115" s="133">
        <f t="shared" ref="HO115" si="2943">SUM(HO109:HO114)</f>
        <v>0</v>
      </c>
      <c r="HP115" s="133">
        <f t="shared" ref="HP115" si="2944">SUM(HP109:HP114)</f>
        <v>0</v>
      </c>
      <c r="HQ115" s="133">
        <f t="shared" ref="HQ115" si="2945">SUM(HQ109:HQ114)</f>
        <v>0</v>
      </c>
      <c r="HR115" s="142" t="e">
        <f t="shared" ref="HR115" si="2946">ROUND(HQ115*12.5/SUM(HH115:HP115),2)</f>
        <v>#DIV/0!</v>
      </c>
      <c r="HS115" s="133">
        <f t="shared" ref="HS115" si="2947">SUM(HS109:HS114)</f>
        <v>0</v>
      </c>
      <c r="HT115" s="133">
        <f t="shared" ref="HT115" si="2948">SUM(HT109:HT114)</f>
        <v>0</v>
      </c>
      <c r="HU115" s="133">
        <f t="shared" ref="HU115" si="2949">SUM(HU109:HU114)</f>
        <v>0</v>
      </c>
      <c r="HV115" s="133">
        <f t="shared" ref="HV115" si="2950">SUM(HV109:HV114)</f>
        <v>0</v>
      </c>
      <c r="HW115" s="133">
        <f t="shared" ref="HW115:HY115" si="2951">SUM(HW109:HW114)</f>
        <v>0</v>
      </c>
      <c r="HX115" s="133">
        <f t="shared" si="2951"/>
        <v>0</v>
      </c>
      <c r="HY115" s="133">
        <f t="shared" si="2951"/>
        <v>0</v>
      </c>
      <c r="JB115" s="133">
        <v>12</v>
      </c>
      <c r="JC115" s="133"/>
      <c r="JD115" s="133"/>
      <c r="JE115" s="133"/>
      <c r="JF115" s="120" t="s">
        <v>93</v>
      </c>
      <c r="JG115" s="133"/>
      <c r="JH115" s="133"/>
      <c r="JI115" s="133"/>
      <c r="JJ115" s="133"/>
      <c r="JK115" s="133"/>
      <c r="JL115" s="133">
        <f>JL113-JL114</f>
        <v>0</v>
      </c>
      <c r="JM115" s="133">
        <f t="shared" ref="JM115:JT115" si="2952">JM113-JM114</f>
        <v>0</v>
      </c>
      <c r="JN115" s="133">
        <f t="shared" si="2952"/>
        <v>0</v>
      </c>
      <c r="JO115" s="133">
        <f t="shared" si="2952"/>
        <v>0</v>
      </c>
      <c r="JP115" s="133">
        <f t="shared" si="2952"/>
        <v>0</v>
      </c>
      <c r="JQ115" s="133">
        <f t="shared" si="2952"/>
        <v>0</v>
      </c>
      <c r="JR115" s="133">
        <f t="shared" si="2952"/>
        <v>0</v>
      </c>
      <c r="JS115" s="133">
        <f t="shared" si="2952"/>
        <v>0</v>
      </c>
      <c r="JT115" s="133">
        <f t="shared" si="2952"/>
        <v>0</v>
      </c>
      <c r="JU115" s="142">
        <f t="shared" si="2726"/>
        <v>0</v>
      </c>
      <c r="JV115" s="120" t="e">
        <f t="shared" si="2727"/>
        <v>#DIV/0!</v>
      </c>
      <c r="JW115" s="133"/>
      <c r="JX115" s="133"/>
      <c r="JY115" s="133"/>
      <c r="JZ115" s="133"/>
      <c r="KA115" s="133"/>
      <c r="KB115" s="133"/>
    </row>
    <row r="116" spans="1:288" ht="15" customHeight="1" x14ac:dyDescent="0.25">
      <c r="A116" s="115">
        <v>114</v>
      </c>
      <c r="B116" s="115" t="str">
        <f t="shared" si="2007"/>
        <v/>
      </c>
      <c r="C116" s="115" t="s">
        <v>68</v>
      </c>
      <c r="D116" s="100" t="str">
        <f t="shared" si="1865"/>
        <v>B</v>
      </c>
      <c r="E116" s="100" t="str">
        <f t="shared" si="1772"/>
        <v/>
      </c>
      <c r="F116" s="100" t="str">
        <f t="shared" si="1773"/>
        <v/>
      </c>
      <c r="G116" s="100" t="str">
        <f t="shared" si="1701"/>
        <v/>
      </c>
      <c r="H116" s="100" t="str">
        <f t="shared" si="1774"/>
        <v/>
      </c>
      <c r="I116" s="100" t="str">
        <f t="shared" si="1702"/>
        <v/>
      </c>
      <c r="J116" s="100" t="str">
        <f t="shared" si="1775"/>
        <v/>
      </c>
      <c r="K116" s="100" t="str">
        <f t="shared" si="1703"/>
        <v/>
      </c>
      <c r="L116" s="100" t="str">
        <f t="shared" si="1776"/>
        <v/>
      </c>
      <c r="M116" s="100" t="str">
        <f t="shared" si="1704"/>
        <v/>
      </c>
      <c r="N116" s="100" t="str">
        <f t="shared" si="1777"/>
        <v/>
      </c>
      <c r="O116" s="100" t="str">
        <f t="shared" si="1705"/>
        <v/>
      </c>
      <c r="P116" s="100" t="str">
        <f t="shared" si="1778"/>
        <v/>
      </c>
      <c r="Q116" s="100" t="str">
        <f t="shared" si="1706"/>
        <v/>
      </c>
      <c r="R116" s="100" t="str">
        <f t="shared" si="1779"/>
        <v/>
      </c>
      <c r="S116" s="100" t="str">
        <f t="shared" si="1707"/>
        <v/>
      </c>
      <c r="T116" s="100" t="str">
        <f t="shared" si="1780"/>
        <v/>
      </c>
      <c r="U116" s="100" t="str">
        <f t="shared" si="1708"/>
        <v/>
      </c>
      <c r="V116" s="100" t="str">
        <f t="shared" si="1781"/>
        <v/>
      </c>
      <c r="W116" s="100" t="str">
        <f t="shared" si="1709"/>
        <v/>
      </c>
      <c r="X116" s="100" t="str">
        <f t="shared" si="1782"/>
        <v/>
      </c>
      <c r="Y116" s="100" t="str">
        <f t="shared" si="1710"/>
        <v/>
      </c>
      <c r="Z116" s="100" t="str">
        <f t="shared" si="1783"/>
        <v/>
      </c>
      <c r="AA116" s="100" t="str">
        <f t="shared" si="1711"/>
        <v/>
      </c>
      <c r="AB116" s="100" t="str">
        <f t="shared" si="1784"/>
        <v/>
      </c>
      <c r="AC116" s="100" t="str">
        <f t="shared" si="1712"/>
        <v/>
      </c>
      <c r="AD116" s="100" t="str">
        <f t="shared" si="1785"/>
        <v/>
      </c>
      <c r="AE116" s="100" t="str">
        <f t="shared" si="1713"/>
        <v/>
      </c>
      <c r="AF116" s="100" t="str">
        <f t="shared" si="1786"/>
        <v/>
      </c>
      <c r="AG116" s="100" t="str">
        <f t="shared" si="1714"/>
        <v/>
      </c>
      <c r="AH116" s="100" t="str">
        <f t="shared" si="1787"/>
        <v/>
      </c>
      <c r="AI116" s="100" t="str">
        <f t="shared" si="1715"/>
        <v/>
      </c>
      <c r="AJ116" s="100" t="str">
        <f t="shared" si="1788"/>
        <v/>
      </c>
      <c r="AK116" s="100" t="str">
        <f t="shared" si="1716"/>
        <v/>
      </c>
      <c r="AL116" s="100" t="str">
        <f t="shared" si="1789"/>
        <v/>
      </c>
      <c r="AM116" s="100" t="str">
        <f t="shared" si="1717"/>
        <v/>
      </c>
      <c r="AN116" s="100" t="str">
        <f t="shared" si="1790"/>
        <v/>
      </c>
      <c r="AO116" s="100" t="str">
        <f t="shared" si="1718"/>
        <v/>
      </c>
      <c r="AP116" s="100" t="str">
        <f t="shared" si="1791"/>
        <v/>
      </c>
      <c r="AQ116" s="100" t="str">
        <f t="shared" si="1719"/>
        <v/>
      </c>
      <c r="AR116" s="100" t="str">
        <f t="shared" si="1792"/>
        <v/>
      </c>
      <c r="AS116" s="100" t="str">
        <f t="shared" si="1720"/>
        <v/>
      </c>
      <c r="AT116" s="100" t="str">
        <f t="shared" si="1793"/>
        <v/>
      </c>
      <c r="AU116" s="100" t="str">
        <f t="shared" si="1721"/>
        <v/>
      </c>
      <c r="AV116" s="100" t="str">
        <f t="shared" si="1794"/>
        <v/>
      </c>
      <c r="AW116" s="100" t="str">
        <f t="shared" si="1722"/>
        <v/>
      </c>
      <c r="AX116" s="100" t="str">
        <f t="shared" si="1795"/>
        <v/>
      </c>
      <c r="AY116" s="100" t="str">
        <f t="shared" si="1723"/>
        <v/>
      </c>
      <c r="AZ116" s="100" t="str">
        <f t="shared" si="1796"/>
        <v/>
      </c>
      <c r="BA116" s="100" t="str">
        <f t="shared" si="1724"/>
        <v/>
      </c>
      <c r="BB116" s="100" t="str">
        <f t="shared" si="1797"/>
        <v/>
      </c>
      <c r="BC116" s="100" t="str">
        <f>IFERROR(INDEX('INPUT INF'!$F$3:$F$601,MATCH($B116,'INPUT INF'!$A$3:$A$601,FALSE)),"")</f>
        <v/>
      </c>
      <c r="BD116" s="100" t="str">
        <f t="shared" si="1725"/>
        <v/>
      </c>
      <c r="BE116" s="100" t="str">
        <f t="shared" si="1798"/>
        <v/>
      </c>
      <c r="BF116" s="100" t="str">
        <f t="shared" si="1799"/>
        <v/>
      </c>
      <c r="BG116" s="115" t="str">
        <f t="shared" si="1800"/>
        <v/>
      </c>
      <c r="BH116" s="115" t="str">
        <f>IF(AND('INPUT INF'!$O$1="X",BG116="PASS"),BF116,IF($BG116="","0",IF('INPUT INF'!$N$63="YES",$BF116,"")))</f>
        <v>0</v>
      </c>
      <c r="BI116" s="115" t="str">
        <f>IF($BG116="","0",IF('INPUT INF'!$O$64="YES",$BF116,"0"))</f>
        <v>0</v>
      </c>
      <c r="BJ116" s="115" t="str">
        <f>IF($BG116="","0",IF('INPUT INF'!$O$65="YES",$BF116,"0"))</f>
        <v>0</v>
      </c>
      <c r="BL116" s="116" t="str">
        <f t="shared" si="1801"/>
        <v/>
      </c>
      <c r="BM116" s="116" t="str">
        <f t="shared" si="1802"/>
        <v/>
      </c>
      <c r="BN116" s="116" t="str">
        <f t="shared" si="1802"/>
        <v/>
      </c>
      <c r="BR116" s="116" t="str">
        <f t="shared" si="1803"/>
        <v/>
      </c>
      <c r="BS116" s="116" t="str">
        <f t="shared" si="1804"/>
        <v/>
      </c>
      <c r="BT116" s="116" t="str">
        <f t="shared" si="1804"/>
        <v/>
      </c>
      <c r="BX116" s="116" t="str">
        <f t="shared" si="1805"/>
        <v/>
      </c>
      <c r="BY116" s="116" t="str">
        <f t="shared" si="1806"/>
        <v/>
      </c>
      <c r="BZ116" s="116" t="str">
        <f t="shared" si="1806"/>
        <v/>
      </c>
      <c r="CD116" s="116" t="str">
        <f t="shared" si="1807"/>
        <v/>
      </c>
      <c r="CE116" s="116" t="str">
        <f t="shared" si="1808"/>
        <v/>
      </c>
      <c r="CF116" s="116" t="str">
        <f t="shared" si="1809"/>
        <v/>
      </c>
      <c r="CJ116" s="116" t="str">
        <f t="shared" si="1810"/>
        <v/>
      </c>
      <c r="CK116" s="116" t="str">
        <f t="shared" si="1811"/>
        <v/>
      </c>
      <c r="CL116" s="116" t="str">
        <f t="shared" si="1812"/>
        <v/>
      </c>
      <c r="CP116" s="116" t="str">
        <f t="shared" si="1813"/>
        <v/>
      </c>
      <c r="CQ116" s="116" t="str">
        <f t="shared" si="1814"/>
        <v/>
      </c>
      <c r="CR116" s="116" t="str">
        <f t="shared" si="1815"/>
        <v/>
      </c>
      <c r="CX116" s="143"/>
      <c r="CY116" s="168"/>
      <c r="CZ116" s="169"/>
      <c r="DA116" s="169"/>
      <c r="DB116" s="168"/>
      <c r="DC116" s="168"/>
      <c r="DD116" s="168"/>
      <c r="DE116" s="168"/>
      <c r="DF116" s="135"/>
      <c r="DH116" s="115" t="str">
        <f t="shared" si="1816"/>
        <v/>
      </c>
      <c r="DI116" s="115" t="str">
        <f t="shared" si="1726"/>
        <v/>
      </c>
      <c r="DJ116" s="115" t="str">
        <f t="shared" si="1727"/>
        <v/>
      </c>
      <c r="DK116" s="115" t="str">
        <f t="shared" si="1728"/>
        <v/>
      </c>
      <c r="DL116" s="115" t="str">
        <f t="shared" si="1729"/>
        <v/>
      </c>
      <c r="DM116" s="115" t="str">
        <f t="shared" si="1730"/>
        <v/>
      </c>
      <c r="DN116" s="115" t="str">
        <f t="shared" si="1731"/>
        <v/>
      </c>
      <c r="DO116" s="115" t="str">
        <f t="shared" si="1732"/>
        <v/>
      </c>
      <c r="DP116" s="115" t="str">
        <f t="shared" si="1733"/>
        <v/>
      </c>
      <c r="DQ116" s="115" t="str">
        <f t="shared" si="1734"/>
        <v/>
      </c>
      <c r="DR116" s="115" t="str">
        <f t="shared" si="1735"/>
        <v/>
      </c>
      <c r="DS116" s="115" t="str">
        <f t="shared" si="1736"/>
        <v/>
      </c>
      <c r="DT116" s="115" t="str">
        <f t="shared" si="1737"/>
        <v/>
      </c>
      <c r="DU116" s="115" t="str">
        <f t="shared" si="1738"/>
        <v/>
      </c>
      <c r="DV116" s="115" t="str">
        <f t="shared" si="1739"/>
        <v/>
      </c>
      <c r="DW116" s="115" t="str">
        <f t="shared" si="1740"/>
        <v/>
      </c>
      <c r="DX116" s="115" t="str">
        <f t="shared" si="1741"/>
        <v/>
      </c>
      <c r="DY116" s="115" t="str">
        <f t="shared" si="1742"/>
        <v/>
      </c>
      <c r="DZ116" s="115" t="str">
        <f t="shared" si="1743"/>
        <v/>
      </c>
      <c r="EA116" s="115" t="str">
        <f t="shared" si="1744"/>
        <v/>
      </c>
      <c r="EB116" s="115" t="str">
        <f t="shared" si="1745"/>
        <v/>
      </c>
      <c r="EC116" s="115" t="str">
        <f t="shared" si="1746"/>
        <v/>
      </c>
      <c r="ED116" s="115" t="str">
        <f t="shared" si="1747"/>
        <v/>
      </c>
      <c r="EE116" s="115" t="str">
        <f t="shared" si="1748"/>
        <v/>
      </c>
      <c r="EF116" s="115" t="str">
        <f t="shared" si="1749"/>
        <v/>
      </c>
      <c r="EG116" s="115" t="str">
        <f t="shared" si="1817"/>
        <v/>
      </c>
      <c r="EH116" s="115" t="str">
        <f t="shared" si="1818"/>
        <v/>
      </c>
      <c r="EI116" s="115" t="str">
        <f t="shared" si="1819"/>
        <v/>
      </c>
      <c r="EJ116" s="115" t="str">
        <f t="shared" si="1820"/>
        <v/>
      </c>
      <c r="EK116" s="115" t="str">
        <f t="shared" si="1821"/>
        <v/>
      </c>
      <c r="EL116" s="115" t="str">
        <f t="shared" si="1822"/>
        <v/>
      </c>
      <c r="EM116" s="115" t="str">
        <f t="shared" si="1823"/>
        <v/>
      </c>
      <c r="EN116" s="115" t="str">
        <f t="shared" si="1824"/>
        <v/>
      </c>
      <c r="EO116" s="115" t="str">
        <f t="shared" si="1825"/>
        <v/>
      </c>
      <c r="EP116" s="115" t="str">
        <f t="shared" si="1826"/>
        <v/>
      </c>
      <c r="EQ116" s="115" t="str">
        <f t="shared" si="1827"/>
        <v/>
      </c>
      <c r="ER116" s="115" t="str">
        <f t="shared" si="1828"/>
        <v/>
      </c>
      <c r="ES116" s="115" t="str">
        <f t="shared" si="1829"/>
        <v/>
      </c>
      <c r="ET116" s="115" t="str">
        <f t="shared" si="1830"/>
        <v/>
      </c>
      <c r="EU116" s="115" t="str">
        <f t="shared" si="1831"/>
        <v/>
      </c>
      <c r="EV116" s="115" t="str">
        <f t="shared" si="1832"/>
        <v/>
      </c>
      <c r="EW116" s="115" t="str">
        <f t="shared" si="1833"/>
        <v/>
      </c>
      <c r="EX116" s="115" t="str">
        <f t="shared" si="1834"/>
        <v/>
      </c>
      <c r="EY116" s="115" t="str">
        <f t="shared" si="1835"/>
        <v/>
      </c>
      <c r="EZ116" s="115" t="str">
        <f t="shared" si="1836"/>
        <v/>
      </c>
      <c r="FA116" s="115" t="str">
        <f t="shared" si="1837"/>
        <v/>
      </c>
      <c r="FB116" s="115" t="str">
        <f t="shared" si="1838"/>
        <v/>
      </c>
      <c r="FC116" s="115" t="str">
        <f t="shared" si="1839"/>
        <v/>
      </c>
      <c r="FD116" s="115" t="str">
        <f t="shared" si="1840"/>
        <v/>
      </c>
      <c r="FE116" s="115" t="str">
        <f t="shared" si="1841"/>
        <v/>
      </c>
      <c r="FF116" s="115">
        <f t="shared" si="2931"/>
        <v>41</v>
      </c>
      <c r="FG116" s="115">
        <f>IFERROR(SMALL($DR$3:$DR$422,$A$6),"")</f>
        <v>12672012</v>
      </c>
      <c r="FH116" s="115">
        <f t="shared" si="2932"/>
        <v>96</v>
      </c>
      <c r="FI116" s="115">
        <f t="shared" si="1842"/>
        <v>114</v>
      </c>
      <c r="FJ116" s="115" t="str">
        <f t="shared" si="1843"/>
        <v/>
      </c>
      <c r="GA116" s="212">
        <f t="shared" si="2881"/>
        <v>55</v>
      </c>
      <c r="GB116" s="140" t="str">
        <f t="shared" si="2882"/>
        <v>ACCOUNTANCY</v>
      </c>
      <c r="GC116" s="126">
        <f>COUNTIF($M$283:$M$352,"&gt;0")</f>
        <v>0</v>
      </c>
      <c r="GD116" s="127">
        <f t="shared" si="2883"/>
        <v>0</v>
      </c>
      <c r="GE116" s="126" t="e">
        <f t="shared" si="2858"/>
        <v>#DIV/0!</v>
      </c>
      <c r="GF116" s="127">
        <f t="shared" ref="GF116:GN116" si="2953">COUNTIF($N$283:$N$352,GF$3)</f>
        <v>0</v>
      </c>
      <c r="GG116" s="127">
        <f t="shared" si="2953"/>
        <v>0</v>
      </c>
      <c r="GH116" s="127">
        <f t="shared" si="2953"/>
        <v>0</v>
      </c>
      <c r="GI116" s="127">
        <f t="shared" si="2953"/>
        <v>0</v>
      </c>
      <c r="GJ116" s="127">
        <f t="shared" si="2953"/>
        <v>0</v>
      </c>
      <c r="GK116" s="127">
        <f t="shared" si="2953"/>
        <v>0</v>
      </c>
      <c r="GL116" s="127">
        <f t="shared" si="2953"/>
        <v>0</v>
      </c>
      <c r="GM116" s="127">
        <f t="shared" si="2953"/>
        <v>0</v>
      </c>
      <c r="GN116" s="127">
        <f t="shared" si="2953"/>
        <v>0</v>
      </c>
      <c r="GO116" s="126">
        <f t="shared" si="2885"/>
        <v>0</v>
      </c>
      <c r="GP116" s="126" t="e">
        <f t="shared" si="2886"/>
        <v>#DIV/0!</v>
      </c>
      <c r="GQ116" s="126">
        <f>COUNTIF($M$283:$M$352,"&lt;45")-GN116</f>
        <v>0</v>
      </c>
      <c r="GR116" s="126">
        <f>COUNTIF($M$283:$M$352,"&lt;60")-GQ116</f>
        <v>0</v>
      </c>
      <c r="GS116" s="126">
        <f>COUNTIF($M$283:$M$352,"&lt;75")-GQ116-GR116</f>
        <v>0</v>
      </c>
      <c r="GT116" s="126">
        <f>COUNTIF($M$283:$M$352,"&lt;90")-GQ116-GR116-GS116</f>
        <v>0</v>
      </c>
      <c r="GU116" s="126">
        <f>COUNTIF($M$283:$M$352,"&gt;89")</f>
        <v>0</v>
      </c>
      <c r="GV116" s="126">
        <f>COUNTIF($M$283:$M$352,GV3)</f>
        <v>0</v>
      </c>
      <c r="GW116" s="126">
        <f>COUNTIF($M$283:$M$352,GW3)</f>
        <v>0</v>
      </c>
      <c r="GY116" s="115">
        <v>113</v>
      </c>
      <c r="GZ116" s="120" t="str">
        <f>IF('INPUT INF'!N$20="YES",GY116,"")</f>
        <v/>
      </c>
      <c r="HA116" s="115">
        <f>'INPUT INF'!K20</f>
        <v>0</v>
      </c>
      <c r="HB116" s="120" t="str">
        <f>IF(GZ116="","",'INPUT INF'!L$20)</f>
        <v/>
      </c>
      <c r="HC116" s="120" t="str">
        <f>'INPUT INF'!N$3</f>
        <v>A</v>
      </c>
      <c r="HD116" s="133" t="str">
        <f>IFERROR(INDEX(GB$4:GB$28,MATCH($HB116,$GA$4:$GA$28,0)),"")</f>
        <v/>
      </c>
      <c r="HE116" s="133">
        <f>IFERROR(INDEX(GC$4:GC$28,MATCH($HB116,$GA$4:$GA$28,0)),"")</f>
        <v>0</v>
      </c>
      <c r="HF116" s="133">
        <f t="shared" ref="HF116" si="2954">IFERROR(INDEX(GD$4:GD$28,MATCH($HB116,$GA$4:$GA$28,0)),"")</f>
        <v>0</v>
      </c>
      <c r="HG116" s="133" t="str">
        <f t="shared" ref="HG116" si="2955">IFERROR(INDEX(GE$4:GE$28,MATCH($HB116,$GA$4:$GA$28,0)),"")</f>
        <v/>
      </c>
      <c r="HH116" s="133">
        <f t="shared" ref="HH116" si="2956">IFERROR(INDEX(GF$4:GF$28,MATCH($HB116,$GA$4:$GA$28,0)),"")</f>
        <v>0</v>
      </c>
      <c r="HI116" s="133">
        <f t="shared" ref="HI116" si="2957">IFERROR(INDEX(GG$4:GG$28,MATCH($HB116,$GA$4:$GA$28,0)),"")</f>
        <v>0</v>
      </c>
      <c r="HJ116" s="133">
        <f t="shared" ref="HJ116" si="2958">IFERROR(INDEX(GH$4:GH$28,MATCH($HB116,$GA$4:$GA$28,0)),"")</f>
        <v>0</v>
      </c>
      <c r="HK116" s="133">
        <f t="shared" ref="HK116" si="2959">IFERROR(INDEX(GI$4:GI$28,MATCH($HB116,$GA$4:$GA$28,0)),"")</f>
        <v>0</v>
      </c>
      <c r="HL116" s="133">
        <f t="shared" ref="HL116" si="2960">IFERROR(INDEX(GJ$4:GJ$28,MATCH($HB116,$GA$4:$GA$28,0)),"")</f>
        <v>0</v>
      </c>
      <c r="HM116" s="133">
        <f t="shared" ref="HM116" si="2961">IFERROR(INDEX(GK$4:GK$28,MATCH($HB116,$GA$4:$GA$28,0)),"")</f>
        <v>0</v>
      </c>
      <c r="HN116" s="133">
        <f t="shared" ref="HN116" si="2962">IFERROR(INDEX(GL$4:GL$28,MATCH($HB116,$GA$4:$GA$28,0)),"")</f>
        <v>0</v>
      </c>
      <c r="HO116" s="133">
        <f t="shared" ref="HO116" si="2963">IFERROR(INDEX(GM$4:GM$28,MATCH($HB116,$GA$4:$GA$28,0)),"")</f>
        <v>0</v>
      </c>
      <c r="HP116" s="133">
        <f t="shared" ref="HP116" si="2964">IFERROR(INDEX(GN$4:GN$28,MATCH($HB116,$GA$4:$GA$28,0)),"")</f>
        <v>0</v>
      </c>
      <c r="HQ116" s="133">
        <f t="shared" ref="HQ116" si="2965">IFERROR(INDEX(GO$4:GO$28,MATCH($HB116,$GA$4:$GA$28,0)),"")</f>
        <v>0</v>
      </c>
      <c r="HR116" s="133" t="str">
        <f t="shared" ref="HR116" si="2966">IFERROR(INDEX(GP$4:GP$28,MATCH($HB116,$GA$4:$GA$28,0)),"")</f>
        <v/>
      </c>
      <c r="HS116" s="133">
        <f t="shared" ref="HS116" si="2967">IFERROR(INDEX(GQ$4:GQ$28,MATCH($HB116,$GA$4:$GA$28,0)),"")</f>
        <v>0</v>
      </c>
      <c r="HT116" s="133">
        <f t="shared" ref="HT116" si="2968">IFERROR(INDEX(GR$4:GR$28,MATCH($HB116,$GA$4:$GA$28,0)),"")</f>
        <v>0</v>
      </c>
      <c r="HU116" s="133">
        <f t="shared" ref="HU116" si="2969">IFERROR(INDEX(GS$4:GS$28,MATCH($HB116,$GA$4:$GA$28,0)),"")</f>
        <v>0</v>
      </c>
      <c r="HV116" s="133">
        <f t="shared" ref="HV116" si="2970">IFERROR(INDEX(GT$4:GT$28,MATCH($HB116,$GA$4:$GA$28,0)),"")</f>
        <v>0</v>
      </c>
      <c r="HW116" s="133">
        <f t="shared" ref="HW116" si="2971">IFERROR(INDEX(GU$4:GU$28,MATCH($HB116,$GA$4:$GA$28,0)),"")</f>
        <v>0</v>
      </c>
      <c r="HX116" s="133">
        <f t="shared" ref="HX116" si="2972">IFERROR(INDEX(GV$4:GV$28,MATCH($HB116,$GA$4:$GA$28,0)),"")</f>
        <v>0</v>
      </c>
      <c r="HY116" s="133">
        <f t="shared" ref="HY116" si="2973">IFERROR(INDEX(GW$4:GW$28,MATCH($HB116,$GA$4:$GA$28,0)),"")</f>
        <v>0</v>
      </c>
      <c r="JB116" s="133">
        <v>13</v>
      </c>
      <c r="JC116" s="133" t="str">
        <f>IF(AND('INPUT INF'!O1="X",COUNTIF('INPUT INF'!R35:R59,"YES")&gt;0),JB116,IF('INPUT INF'!$R$67="YES",JB116,""))</f>
        <v/>
      </c>
      <c r="JD116" s="133" t="str">
        <f>IF('INPUT INF'!$R$68="YES",JB116,"")</f>
        <v/>
      </c>
      <c r="JE116" s="133" t="str">
        <f>IF('INPUT INF'!$R$69="YES",JB116,"")</f>
        <v/>
      </c>
      <c r="JF116" s="120" t="str">
        <f>GA273</f>
        <v>II0</v>
      </c>
      <c r="JG116" s="133">
        <f>JH116+JI116+JJ116</f>
        <v>0</v>
      </c>
      <c r="JH116" s="133">
        <f>COUNTIF($BG$703:$BG$772,"PASS")</f>
        <v>0</v>
      </c>
      <c r="JI116" s="133">
        <f>COUNTIF($BG$703:$BG$772,"FAIL")</f>
        <v>0</v>
      </c>
      <c r="JJ116" s="133">
        <f>COUNTIF($BG$703:$BG$772,"COMP")</f>
        <v>0</v>
      </c>
      <c r="JK116" s="133"/>
      <c r="JL116" s="133">
        <f>SUM(GF274:GF298)</f>
        <v>0</v>
      </c>
      <c r="JM116" s="133">
        <f t="shared" ref="JM116:JV116" si="2974">SUM(GG274:GG298)</f>
        <v>0</v>
      </c>
      <c r="JN116" s="133">
        <f t="shared" si="2974"/>
        <v>0</v>
      </c>
      <c r="JO116" s="133">
        <f t="shared" si="2974"/>
        <v>0</v>
      </c>
      <c r="JP116" s="133">
        <f t="shared" si="2974"/>
        <v>0</v>
      </c>
      <c r="JQ116" s="133">
        <f t="shared" si="2974"/>
        <v>0</v>
      </c>
      <c r="JR116" s="133">
        <f t="shared" si="2974"/>
        <v>0</v>
      </c>
      <c r="JS116" s="133">
        <f t="shared" si="2974"/>
        <v>0</v>
      </c>
      <c r="JT116" s="133">
        <f t="shared" si="2974"/>
        <v>0</v>
      </c>
      <c r="JU116" s="133">
        <f t="shared" si="2974"/>
        <v>0</v>
      </c>
      <c r="JV116" s="133" t="e">
        <f t="shared" si="2974"/>
        <v>#DIV/0!</v>
      </c>
      <c r="JW116" s="133">
        <f>COUNTIF($BF$703:$BF$772,"&gt;164")-COUNTIF($BF$703:$BF$772,"&gt;224")</f>
        <v>0</v>
      </c>
      <c r="JX116" s="133">
        <f>COUNTIF($BF$703:$BF$772,"&gt;224")-COUNTIF($BF$703:$BF$772,"&gt;299")</f>
        <v>0</v>
      </c>
      <c r="JY116" s="133">
        <f>COUNTIF($BF$703:$BF$772,"&gt;299")-COUNTIF($BF$703:$BF$772,"&gt;374")</f>
        <v>0</v>
      </c>
      <c r="JZ116" s="133">
        <f>COUNTIF($BF$703:$BF$772,"&gt;374")-COUNTIF($BF$703:$BF$772,"&gt;449")</f>
        <v>0</v>
      </c>
      <c r="KA116" s="133">
        <f>COUNTIF($BF$703:$BF$772,"&gt;449")</f>
        <v>0</v>
      </c>
      <c r="KB116" s="133">
        <f>COUNTIF($BF$703:$BF$772,"&gt;349")</f>
        <v>0</v>
      </c>
    </row>
    <row r="117" spans="1:288" ht="15" customHeight="1" x14ac:dyDescent="0.25">
      <c r="A117" s="115">
        <v>115</v>
      </c>
      <c r="B117" s="115" t="str">
        <f t="shared" si="2007"/>
        <v/>
      </c>
      <c r="C117" s="115" t="s">
        <v>68</v>
      </c>
      <c r="D117" s="100" t="str">
        <f t="shared" si="1865"/>
        <v>B</v>
      </c>
      <c r="E117" s="100" t="str">
        <f t="shared" si="1772"/>
        <v/>
      </c>
      <c r="F117" s="100" t="str">
        <f t="shared" si="1773"/>
        <v/>
      </c>
      <c r="G117" s="100" t="str">
        <f t="shared" si="1701"/>
        <v/>
      </c>
      <c r="H117" s="100" t="str">
        <f t="shared" si="1774"/>
        <v/>
      </c>
      <c r="I117" s="100" t="str">
        <f t="shared" si="1702"/>
        <v/>
      </c>
      <c r="J117" s="100" t="str">
        <f t="shared" si="1775"/>
        <v/>
      </c>
      <c r="K117" s="100" t="str">
        <f t="shared" si="1703"/>
        <v/>
      </c>
      <c r="L117" s="100" t="str">
        <f t="shared" si="1776"/>
        <v/>
      </c>
      <c r="M117" s="100" t="str">
        <f t="shared" si="1704"/>
        <v/>
      </c>
      <c r="N117" s="100" t="str">
        <f t="shared" si="1777"/>
        <v/>
      </c>
      <c r="O117" s="100" t="str">
        <f t="shared" si="1705"/>
        <v/>
      </c>
      <c r="P117" s="100" t="str">
        <f t="shared" si="1778"/>
        <v/>
      </c>
      <c r="Q117" s="100" t="str">
        <f t="shared" si="1706"/>
        <v/>
      </c>
      <c r="R117" s="100" t="str">
        <f t="shared" si="1779"/>
        <v/>
      </c>
      <c r="S117" s="100" t="str">
        <f t="shared" si="1707"/>
        <v/>
      </c>
      <c r="T117" s="100" t="str">
        <f t="shared" si="1780"/>
        <v/>
      </c>
      <c r="U117" s="100" t="str">
        <f t="shared" si="1708"/>
        <v/>
      </c>
      <c r="V117" s="100" t="str">
        <f t="shared" si="1781"/>
        <v/>
      </c>
      <c r="W117" s="100" t="str">
        <f t="shared" si="1709"/>
        <v/>
      </c>
      <c r="X117" s="100" t="str">
        <f t="shared" si="1782"/>
        <v/>
      </c>
      <c r="Y117" s="100" t="str">
        <f t="shared" si="1710"/>
        <v/>
      </c>
      <c r="Z117" s="100" t="str">
        <f t="shared" si="1783"/>
        <v/>
      </c>
      <c r="AA117" s="100" t="str">
        <f t="shared" si="1711"/>
        <v/>
      </c>
      <c r="AB117" s="100" t="str">
        <f t="shared" si="1784"/>
        <v/>
      </c>
      <c r="AC117" s="100" t="str">
        <f t="shared" si="1712"/>
        <v/>
      </c>
      <c r="AD117" s="100" t="str">
        <f t="shared" si="1785"/>
        <v/>
      </c>
      <c r="AE117" s="100" t="str">
        <f t="shared" si="1713"/>
        <v/>
      </c>
      <c r="AF117" s="100" t="str">
        <f t="shared" si="1786"/>
        <v/>
      </c>
      <c r="AG117" s="100" t="str">
        <f t="shared" si="1714"/>
        <v/>
      </c>
      <c r="AH117" s="100" t="str">
        <f t="shared" si="1787"/>
        <v/>
      </c>
      <c r="AI117" s="100" t="str">
        <f t="shared" si="1715"/>
        <v/>
      </c>
      <c r="AJ117" s="100" t="str">
        <f t="shared" si="1788"/>
        <v/>
      </c>
      <c r="AK117" s="100" t="str">
        <f t="shared" si="1716"/>
        <v/>
      </c>
      <c r="AL117" s="100" t="str">
        <f t="shared" si="1789"/>
        <v/>
      </c>
      <c r="AM117" s="100" t="str">
        <f t="shared" si="1717"/>
        <v/>
      </c>
      <c r="AN117" s="100" t="str">
        <f t="shared" si="1790"/>
        <v/>
      </c>
      <c r="AO117" s="100" t="str">
        <f t="shared" si="1718"/>
        <v/>
      </c>
      <c r="AP117" s="100" t="str">
        <f t="shared" si="1791"/>
        <v/>
      </c>
      <c r="AQ117" s="100" t="str">
        <f t="shared" si="1719"/>
        <v/>
      </c>
      <c r="AR117" s="100" t="str">
        <f t="shared" si="1792"/>
        <v/>
      </c>
      <c r="AS117" s="100" t="str">
        <f t="shared" si="1720"/>
        <v/>
      </c>
      <c r="AT117" s="100" t="str">
        <f t="shared" si="1793"/>
        <v/>
      </c>
      <c r="AU117" s="100" t="str">
        <f t="shared" si="1721"/>
        <v/>
      </c>
      <c r="AV117" s="100" t="str">
        <f t="shared" si="1794"/>
        <v/>
      </c>
      <c r="AW117" s="100" t="str">
        <f t="shared" si="1722"/>
        <v/>
      </c>
      <c r="AX117" s="100" t="str">
        <f t="shared" si="1795"/>
        <v/>
      </c>
      <c r="AY117" s="100" t="str">
        <f t="shared" si="1723"/>
        <v/>
      </c>
      <c r="AZ117" s="100" t="str">
        <f t="shared" si="1796"/>
        <v/>
      </c>
      <c r="BA117" s="100" t="str">
        <f t="shared" si="1724"/>
        <v/>
      </c>
      <c r="BB117" s="100" t="str">
        <f t="shared" si="1797"/>
        <v/>
      </c>
      <c r="BC117" s="100" t="str">
        <f>IFERROR(INDEX('INPUT INF'!$F$3:$F$601,MATCH($B117,'INPUT INF'!$A$3:$A$601,FALSE)),"")</f>
        <v/>
      </c>
      <c r="BD117" s="100" t="str">
        <f t="shared" si="1725"/>
        <v/>
      </c>
      <c r="BE117" s="100" t="str">
        <f t="shared" si="1798"/>
        <v/>
      </c>
      <c r="BF117" s="100" t="str">
        <f t="shared" si="1799"/>
        <v/>
      </c>
      <c r="BG117" s="115" t="str">
        <f t="shared" si="1800"/>
        <v/>
      </c>
      <c r="BH117" s="115" t="str">
        <f>IF(AND('INPUT INF'!$O$1="X",BG117="PASS"),BF117,IF($BG117="","0",IF('INPUT INF'!$N$63="YES",$BF117,"")))</f>
        <v>0</v>
      </c>
      <c r="BI117" s="115" t="str">
        <f>IF($BG117="","0",IF('INPUT INF'!$O$64="YES",$BF117,"0"))</f>
        <v>0</v>
      </c>
      <c r="BJ117" s="115" t="str">
        <f>IF($BG117="","0",IF('INPUT INF'!$O$65="YES",$BF117,"0"))</f>
        <v>0</v>
      </c>
      <c r="BL117" s="116" t="str">
        <f t="shared" si="1801"/>
        <v/>
      </c>
      <c r="BM117" s="116" t="str">
        <f t="shared" si="1802"/>
        <v/>
      </c>
      <c r="BN117" s="116" t="str">
        <f t="shared" si="1802"/>
        <v/>
      </c>
      <c r="BR117" s="116" t="str">
        <f t="shared" si="1803"/>
        <v/>
      </c>
      <c r="BS117" s="116" t="str">
        <f t="shared" si="1804"/>
        <v/>
      </c>
      <c r="BT117" s="116" t="str">
        <f t="shared" si="1804"/>
        <v/>
      </c>
      <c r="BX117" s="116" t="str">
        <f t="shared" si="1805"/>
        <v/>
      </c>
      <c r="BY117" s="116" t="str">
        <f t="shared" si="1806"/>
        <v/>
      </c>
      <c r="BZ117" s="116" t="str">
        <f t="shared" si="1806"/>
        <v/>
      </c>
      <c r="CD117" s="116" t="str">
        <f t="shared" si="1807"/>
        <v/>
      </c>
      <c r="CE117" s="116" t="str">
        <f t="shared" si="1808"/>
        <v/>
      </c>
      <c r="CF117" s="116" t="str">
        <f t="shared" si="1809"/>
        <v/>
      </c>
      <c r="CJ117" s="116" t="str">
        <f t="shared" si="1810"/>
        <v/>
      </c>
      <c r="CK117" s="116" t="str">
        <f t="shared" si="1811"/>
        <v/>
      </c>
      <c r="CL117" s="116" t="str">
        <f t="shared" si="1812"/>
        <v/>
      </c>
      <c r="CP117" s="116" t="str">
        <f t="shared" si="1813"/>
        <v/>
      </c>
      <c r="CQ117" s="116" t="str">
        <f t="shared" si="1814"/>
        <v/>
      </c>
      <c r="CR117" s="116" t="str">
        <f t="shared" si="1815"/>
        <v/>
      </c>
      <c r="CX117" s="143"/>
      <c r="CY117" s="168"/>
      <c r="CZ117" s="169"/>
      <c r="DA117" s="169"/>
      <c r="DB117" s="168"/>
      <c r="DC117" s="168"/>
      <c r="DD117" s="168"/>
      <c r="DE117" s="168"/>
      <c r="DF117" s="135"/>
      <c r="DH117" s="115" t="str">
        <f t="shared" si="1816"/>
        <v/>
      </c>
      <c r="DI117" s="115" t="str">
        <f t="shared" si="1726"/>
        <v/>
      </c>
      <c r="DJ117" s="115" t="str">
        <f t="shared" si="1727"/>
        <v/>
      </c>
      <c r="DK117" s="115" t="str">
        <f t="shared" si="1728"/>
        <v/>
      </c>
      <c r="DL117" s="115" t="str">
        <f t="shared" si="1729"/>
        <v/>
      </c>
      <c r="DM117" s="115" t="str">
        <f t="shared" si="1730"/>
        <v/>
      </c>
      <c r="DN117" s="115" t="str">
        <f t="shared" si="1731"/>
        <v/>
      </c>
      <c r="DO117" s="115" t="str">
        <f t="shared" si="1732"/>
        <v/>
      </c>
      <c r="DP117" s="115" t="str">
        <f t="shared" si="1733"/>
        <v/>
      </c>
      <c r="DQ117" s="115" t="str">
        <f t="shared" si="1734"/>
        <v/>
      </c>
      <c r="DR117" s="115" t="str">
        <f t="shared" si="1735"/>
        <v/>
      </c>
      <c r="DS117" s="115" t="str">
        <f t="shared" si="1736"/>
        <v/>
      </c>
      <c r="DT117" s="115" t="str">
        <f t="shared" si="1737"/>
        <v/>
      </c>
      <c r="DU117" s="115" t="str">
        <f t="shared" si="1738"/>
        <v/>
      </c>
      <c r="DV117" s="115" t="str">
        <f t="shared" si="1739"/>
        <v/>
      </c>
      <c r="DW117" s="115" t="str">
        <f t="shared" si="1740"/>
        <v/>
      </c>
      <c r="DX117" s="115" t="str">
        <f t="shared" si="1741"/>
        <v/>
      </c>
      <c r="DY117" s="115" t="str">
        <f t="shared" si="1742"/>
        <v/>
      </c>
      <c r="DZ117" s="115" t="str">
        <f t="shared" si="1743"/>
        <v/>
      </c>
      <c r="EA117" s="115" t="str">
        <f t="shared" si="1744"/>
        <v/>
      </c>
      <c r="EB117" s="115" t="str">
        <f t="shared" si="1745"/>
        <v/>
      </c>
      <c r="EC117" s="115" t="str">
        <f t="shared" si="1746"/>
        <v/>
      </c>
      <c r="ED117" s="115" t="str">
        <f t="shared" si="1747"/>
        <v/>
      </c>
      <c r="EE117" s="115" t="str">
        <f t="shared" si="1748"/>
        <v/>
      </c>
      <c r="EF117" s="115" t="str">
        <f t="shared" si="1749"/>
        <v/>
      </c>
      <c r="EG117" s="115" t="str">
        <f t="shared" si="1817"/>
        <v/>
      </c>
      <c r="EH117" s="115" t="str">
        <f t="shared" si="1818"/>
        <v/>
      </c>
      <c r="EI117" s="115" t="str">
        <f t="shared" si="1819"/>
        <v/>
      </c>
      <c r="EJ117" s="115" t="str">
        <f t="shared" si="1820"/>
        <v/>
      </c>
      <c r="EK117" s="115" t="str">
        <f t="shared" si="1821"/>
        <v/>
      </c>
      <c r="EL117" s="115" t="str">
        <f t="shared" si="1822"/>
        <v/>
      </c>
      <c r="EM117" s="115" t="str">
        <f t="shared" si="1823"/>
        <v/>
      </c>
      <c r="EN117" s="115" t="str">
        <f t="shared" si="1824"/>
        <v/>
      </c>
      <c r="EO117" s="115" t="str">
        <f t="shared" si="1825"/>
        <v/>
      </c>
      <c r="EP117" s="115" t="str">
        <f t="shared" si="1826"/>
        <v/>
      </c>
      <c r="EQ117" s="115" t="str">
        <f t="shared" si="1827"/>
        <v/>
      </c>
      <c r="ER117" s="115" t="str">
        <f t="shared" si="1828"/>
        <v/>
      </c>
      <c r="ES117" s="115" t="str">
        <f t="shared" si="1829"/>
        <v/>
      </c>
      <c r="ET117" s="115" t="str">
        <f t="shared" si="1830"/>
        <v/>
      </c>
      <c r="EU117" s="115" t="str">
        <f t="shared" si="1831"/>
        <v/>
      </c>
      <c r="EV117" s="115" t="str">
        <f t="shared" si="1832"/>
        <v/>
      </c>
      <c r="EW117" s="115" t="str">
        <f t="shared" si="1833"/>
        <v/>
      </c>
      <c r="EX117" s="115" t="str">
        <f t="shared" si="1834"/>
        <v/>
      </c>
      <c r="EY117" s="115" t="str">
        <f t="shared" si="1835"/>
        <v/>
      </c>
      <c r="EZ117" s="115" t="str">
        <f t="shared" si="1836"/>
        <v/>
      </c>
      <c r="FA117" s="115" t="str">
        <f t="shared" si="1837"/>
        <v/>
      </c>
      <c r="FB117" s="115" t="str">
        <f t="shared" si="1838"/>
        <v/>
      </c>
      <c r="FC117" s="115" t="str">
        <f t="shared" si="1839"/>
        <v/>
      </c>
      <c r="FD117" s="115" t="str">
        <f t="shared" si="1840"/>
        <v/>
      </c>
      <c r="FE117" s="115" t="str">
        <f t="shared" si="1841"/>
        <v/>
      </c>
      <c r="FF117" s="115">
        <f t="shared" si="2931"/>
        <v>41</v>
      </c>
      <c r="FG117" s="115">
        <f>IFERROR(SMALL($DR$3:$DR$422,$A$7),"")</f>
        <v>12672016</v>
      </c>
      <c r="FH117" s="115">
        <f t="shared" si="2932"/>
        <v>96</v>
      </c>
      <c r="FI117" s="115">
        <f t="shared" si="1842"/>
        <v>115</v>
      </c>
      <c r="FJ117" s="115" t="str">
        <f t="shared" si="1843"/>
        <v/>
      </c>
      <c r="GA117" s="212">
        <f t="shared" si="2881"/>
        <v>54</v>
      </c>
      <c r="GB117" s="140" t="str">
        <f t="shared" si="2882"/>
        <v>B.ST</v>
      </c>
      <c r="GC117" s="126">
        <f>COUNTIF($O$283:$O$352,"&gt;0")</f>
        <v>0</v>
      </c>
      <c r="GD117" s="127">
        <f t="shared" si="2883"/>
        <v>0</v>
      </c>
      <c r="GE117" s="126" t="e">
        <f t="shared" si="2858"/>
        <v>#DIV/0!</v>
      </c>
      <c r="GF117" s="127">
        <f t="shared" ref="GF117:GN117" si="2975">COUNTIF($P$283:$P$352,GF$3)</f>
        <v>0</v>
      </c>
      <c r="GG117" s="127">
        <f t="shared" si="2975"/>
        <v>0</v>
      </c>
      <c r="GH117" s="127">
        <f t="shared" si="2975"/>
        <v>0</v>
      </c>
      <c r="GI117" s="127">
        <f t="shared" si="2975"/>
        <v>0</v>
      </c>
      <c r="GJ117" s="127">
        <f t="shared" si="2975"/>
        <v>0</v>
      </c>
      <c r="GK117" s="127">
        <f t="shared" si="2975"/>
        <v>0</v>
      </c>
      <c r="GL117" s="127">
        <f t="shared" si="2975"/>
        <v>0</v>
      </c>
      <c r="GM117" s="127">
        <f t="shared" si="2975"/>
        <v>0</v>
      </c>
      <c r="GN117" s="127">
        <f t="shared" si="2975"/>
        <v>0</v>
      </c>
      <c r="GO117" s="126">
        <f t="shared" si="2885"/>
        <v>0</v>
      </c>
      <c r="GP117" s="126" t="e">
        <f t="shared" si="2886"/>
        <v>#DIV/0!</v>
      </c>
      <c r="GQ117" s="126">
        <f>COUNTIF($O$283:$O$352,"&lt;45")-GN117</f>
        <v>0</v>
      </c>
      <c r="GR117" s="126">
        <f>COUNTIF($O$283:$O$352,"&lt;60")-GQ117</f>
        <v>0</v>
      </c>
      <c r="GS117" s="126">
        <f>COUNTIF($O$283:$O$352,"&lt;75")-GQ117-GR117</f>
        <v>0</v>
      </c>
      <c r="GT117" s="126">
        <f>COUNTIF($O$283:$O$352,"&lt;90")-GQ117-GR117-GS117</f>
        <v>0</v>
      </c>
      <c r="GU117" s="126">
        <f>COUNTIF($O$283:$O$352,"&gt;89")</f>
        <v>0</v>
      </c>
      <c r="GV117" s="126">
        <f>COUNTIF($O$283:$O$352,GV3)</f>
        <v>0</v>
      </c>
      <c r="GW117" s="126">
        <f>COUNTIF($O$283:$O$352,GW3)</f>
        <v>0</v>
      </c>
      <c r="GY117" s="115">
        <v>114</v>
      </c>
      <c r="GZ117" s="120" t="str">
        <f>IF('INPUT INF'!O$20="YES",GY117,"")</f>
        <v/>
      </c>
      <c r="HA117" s="120">
        <f>HA116</f>
        <v>0</v>
      </c>
      <c r="HB117" s="120" t="str">
        <f>IF(GZ117="","",'INPUT INF'!L$20)</f>
        <v/>
      </c>
      <c r="HC117" s="120" t="str">
        <f>'INPUT INF'!O$3</f>
        <v>B</v>
      </c>
      <c r="HD117" s="133" t="str">
        <f>IFERROR(INDEX(GB$31:GB$55,MATCH($HB117,$GA$31:$GA$55,0)),"")</f>
        <v/>
      </c>
      <c r="HE117" s="133">
        <f>IFERROR(INDEX(GC$31:GC$55,MATCH($HB117,$GA$31:$GA$55,0)),"")</f>
        <v>0</v>
      </c>
      <c r="HF117" s="133">
        <f t="shared" ref="HF117" si="2976">IFERROR(INDEX(GD$31:GD$55,MATCH($HB117,$GA$31:$GA$55,0)),"")</f>
        <v>0</v>
      </c>
      <c r="HG117" s="133" t="str">
        <f t="shared" ref="HG117" si="2977">IFERROR(INDEX(GE$31:GE$55,MATCH($HB117,$GA$31:$GA$55,0)),"")</f>
        <v/>
      </c>
      <c r="HH117" s="133">
        <f t="shared" ref="HH117" si="2978">IFERROR(INDEX(GF$31:GF$55,MATCH($HB117,$GA$31:$GA$55,0)),"")</f>
        <v>0</v>
      </c>
      <c r="HI117" s="133">
        <f t="shared" ref="HI117" si="2979">IFERROR(INDEX(GG$31:GG$55,MATCH($HB117,$GA$31:$GA$55,0)),"")</f>
        <v>0</v>
      </c>
      <c r="HJ117" s="133">
        <f t="shared" ref="HJ117" si="2980">IFERROR(INDEX(GH$31:GH$55,MATCH($HB117,$GA$31:$GA$55,0)),"")</f>
        <v>0</v>
      </c>
      <c r="HK117" s="133">
        <f t="shared" ref="HK117" si="2981">IFERROR(INDEX(GI$31:GI$55,MATCH($HB117,$GA$31:$GA$55,0)),"")</f>
        <v>0</v>
      </c>
      <c r="HL117" s="133">
        <f t="shared" ref="HL117" si="2982">IFERROR(INDEX(GJ$31:GJ$55,MATCH($HB117,$GA$31:$GA$55,0)),"")</f>
        <v>0</v>
      </c>
      <c r="HM117" s="133">
        <f t="shared" ref="HM117" si="2983">IFERROR(INDEX(GK$31:GK$55,MATCH($HB117,$GA$31:$GA$55,0)),"")</f>
        <v>0</v>
      </c>
      <c r="HN117" s="133">
        <f t="shared" ref="HN117" si="2984">IFERROR(INDEX(GL$31:GL$55,MATCH($HB117,$GA$31:$GA$55,0)),"")</f>
        <v>0</v>
      </c>
      <c r="HO117" s="133">
        <f t="shared" ref="HO117" si="2985">IFERROR(INDEX(GM$31:GM$55,MATCH($HB117,$GA$31:$GA$55,0)),"")</f>
        <v>0</v>
      </c>
      <c r="HP117" s="133">
        <f t="shared" ref="HP117" si="2986">IFERROR(INDEX(GN$31:GN$55,MATCH($HB117,$GA$31:$GA$55,0)),"")</f>
        <v>0</v>
      </c>
      <c r="HQ117" s="133">
        <f t="shared" ref="HQ117" si="2987">IFERROR(INDEX(GO$31:GO$55,MATCH($HB117,$GA$31:$GA$55,0)),"")</f>
        <v>0</v>
      </c>
      <c r="HR117" s="133" t="str">
        <f t="shared" ref="HR117" si="2988">IFERROR(INDEX(GP$31:GP$55,MATCH($HB117,$GA$31:$GA$55,0)),"")</f>
        <v/>
      </c>
      <c r="HS117" s="133">
        <f t="shared" ref="HS117" si="2989">IFERROR(INDEX(GQ$31:GQ$55,MATCH($HB117,$GA$31:$GA$55,0)),"")</f>
        <v>0</v>
      </c>
      <c r="HT117" s="133">
        <f t="shared" ref="HT117" si="2990">IFERROR(INDEX(GR$31:GR$55,MATCH($HB117,$GA$31:$GA$55,0)),"")</f>
        <v>0</v>
      </c>
      <c r="HU117" s="133">
        <f t="shared" ref="HU117" si="2991">IFERROR(INDEX(GS$31:GS$55,MATCH($HB117,$GA$31:$GA$55,0)),"")</f>
        <v>0</v>
      </c>
      <c r="HV117" s="133">
        <f t="shared" ref="HV117" si="2992">IFERROR(INDEX(GT$31:GT$55,MATCH($HB117,$GA$31:$GA$55,0)),"")</f>
        <v>0</v>
      </c>
      <c r="HW117" s="133">
        <f t="shared" ref="HW117" si="2993">IFERROR(INDEX(GU$31:GU$55,MATCH($HB117,$GA$31:$GA$55,0)),"")</f>
        <v>0</v>
      </c>
      <c r="HX117" s="133">
        <f t="shared" ref="HX117" si="2994">IFERROR(INDEX(GV$31:GV$55,MATCH($HB117,$GA$31:$GA$55,0)),"")</f>
        <v>0</v>
      </c>
      <c r="HY117" s="133">
        <f t="shared" ref="HY117" si="2995">IFERROR(INDEX(GW$31:GW$55,MATCH($HB117,$GA$31:$GA$55,0)),"")</f>
        <v>0</v>
      </c>
      <c r="JB117" s="133">
        <v>14</v>
      </c>
      <c r="JC117" s="133"/>
      <c r="JD117" s="133"/>
      <c r="JE117" s="133"/>
      <c r="JF117" s="120" t="s">
        <v>105</v>
      </c>
      <c r="JG117" s="133"/>
      <c r="JH117" s="133"/>
      <c r="JI117" s="133"/>
      <c r="JJ117" s="133"/>
      <c r="JK117" s="133"/>
      <c r="JL117" s="133">
        <f>COUNTIF($BE$703:$BE$772,JL$3)</f>
        <v>0</v>
      </c>
      <c r="JM117" s="133">
        <f t="shared" ref="JM117:JT117" si="2996">COUNTIF($BE$703:$BE$772,JM$3)</f>
        <v>0</v>
      </c>
      <c r="JN117" s="133">
        <f t="shared" si="2996"/>
        <v>0</v>
      </c>
      <c r="JO117" s="133">
        <f t="shared" si="2996"/>
        <v>0</v>
      </c>
      <c r="JP117" s="133">
        <f t="shared" si="2996"/>
        <v>0</v>
      </c>
      <c r="JQ117" s="133">
        <f t="shared" si="2996"/>
        <v>0</v>
      </c>
      <c r="JR117" s="133">
        <f t="shared" si="2996"/>
        <v>0</v>
      </c>
      <c r="JS117" s="133">
        <f t="shared" si="2996"/>
        <v>0</v>
      </c>
      <c r="JT117" s="133">
        <f t="shared" si="2996"/>
        <v>0</v>
      </c>
      <c r="JU117" s="142">
        <f t="shared" si="2726"/>
        <v>0</v>
      </c>
      <c r="JV117" s="120" t="e">
        <f t="shared" si="2727"/>
        <v>#DIV/0!</v>
      </c>
      <c r="JW117" s="133"/>
      <c r="JX117" s="133"/>
      <c r="JY117" s="133"/>
      <c r="JZ117" s="133"/>
      <c r="KA117" s="133"/>
      <c r="KB117" s="133"/>
    </row>
    <row r="118" spans="1:288" ht="15" customHeight="1" x14ac:dyDescent="0.25">
      <c r="A118" s="115">
        <v>116</v>
      </c>
      <c r="B118" s="115" t="str">
        <f t="shared" si="2007"/>
        <v/>
      </c>
      <c r="C118" s="115" t="s">
        <v>68</v>
      </c>
      <c r="D118" s="100" t="str">
        <f t="shared" si="1865"/>
        <v>B</v>
      </c>
      <c r="E118" s="100" t="str">
        <f t="shared" si="1772"/>
        <v/>
      </c>
      <c r="F118" s="100" t="str">
        <f t="shared" si="1773"/>
        <v/>
      </c>
      <c r="G118" s="100" t="str">
        <f t="shared" si="1701"/>
        <v/>
      </c>
      <c r="H118" s="100" t="str">
        <f t="shared" si="1774"/>
        <v/>
      </c>
      <c r="I118" s="100" t="str">
        <f t="shared" si="1702"/>
        <v/>
      </c>
      <c r="J118" s="100" t="str">
        <f t="shared" si="1775"/>
        <v/>
      </c>
      <c r="K118" s="100" t="str">
        <f t="shared" si="1703"/>
        <v/>
      </c>
      <c r="L118" s="100" t="str">
        <f t="shared" si="1776"/>
        <v/>
      </c>
      <c r="M118" s="100" t="str">
        <f t="shared" si="1704"/>
        <v/>
      </c>
      <c r="N118" s="100" t="str">
        <f t="shared" si="1777"/>
        <v/>
      </c>
      <c r="O118" s="100" t="str">
        <f t="shared" si="1705"/>
        <v/>
      </c>
      <c r="P118" s="100" t="str">
        <f t="shared" si="1778"/>
        <v/>
      </c>
      <c r="Q118" s="100" t="str">
        <f t="shared" si="1706"/>
        <v/>
      </c>
      <c r="R118" s="100" t="str">
        <f t="shared" si="1779"/>
        <v/>
      </c>
      <c r="S118" s="100" t="str">
        <f t="shared" si="1707"/>
        <v/>
      </c>
      <c r="T118" s="100" t="str">
        <f t="shared" si="1780"/>
        <v/>
      </c>
      <c r="U118" s="100" t="str">
        <f t="shared" si="1708"/>
        <v/>
      </c>
      <c r="V118" s="100" t="str">
        <f t="shared" si="1781"/>
        <v/>
      </c>
      <c r="W118" s="100" t="str">
        <f t="shared" si="1709"/>
        <v/>
      </c>
      <c r="X118" s="100" t="str">
        <f t="shared" si="1782"/>
        <v/>
      </c>
      <c r="Y118" s="100" t="str">
        <f t="shared" si="1710"/>
        <v/>
      </c>
      <c r="Z118" s="100" t="str">
        <f t="shared" si="1783"/>
        <v/>
      </c>
      <c r="AA118" s="100" t="str">
        <f t="shared" si="1711"/>
        <v/>
      </c>
      <c r="AB118" s="100" t="str">
        <f t="shared" si="1784"/>
        <v/>
      </c>
      <c r="AC118" s="100" t="str">
        <f t="shared" si="1712"/>
        <v/>
      </c>
      <c r="AD118" s="100" t="str">
        <f t="shared" si="1785"/>
        <v/>
      </c>
      <c r="AE118" s="100" t="str">
        <f t="shared" si="1713"/>
        <v/>
      </c>
      <c r="AF118" s="100" t="str">
        <f t="shared" si="1786"/>
        <v/>
      </c>
      <c r="AG118" s="100" t="str">
        <f t="shared" si="1714"/>
        <v/>
      </c>
      <c r="AH118" s="100" t="str">
        <f t="shared" si="1787"/>
        <v/>
      </c>
      <c r="AI118" s="100" t="str">
        <f t="shared" si="1715"/>
        <v/>
      </c>
      <c r="AJ118" s="100" t="str">
        <f t="shared" si="1788"/>
        <v/>
      </c>
      <c r="AK118" s="100" t="str">
        <f t="shared" si="1716"/>
        <v/>
      </c>
      <c r="AL118" s="100" t="str">
        <f t="shared" si="1789"/>
        <v/>
      </c>
      <c r="AM118" s="100" t="str">
        <f t="shared" si="1717"/>
        <v/>
      </c>
      <c r="AN118" s="100" t="str">
        <f t="shared" si="1790"/>
        <v/>
      </c>
      <c r="AO118" s="100" t="str">
        <f t="shared" si="1718"/>
        <v/>
      </c>
      <c r="AP118" s="100" t="str">
        <f t="shared" si="1791"/>
        <v/>
      </c>
      <c r="AQ118" s="100" t="str">
        <f t="shared" si="1719"/>
        <v/>
      </c>
      <c r="AR118" s="100" t="str">
        <f t="shared" si="1792"/>
        <v/>
      </c>
      <c r="AS118" s="100" t="str">
        <f t="shared" si="1720"/>
        <v/>
      </c>
      <c r="AT118" s="100" t="str">
        <f t="shared" si="1793"/>
        <v/>
      </c>
      <c r="AU118" s="100" t="str">
        <f t="shared" si="1721"/>
        <v/>
      </c>
      <c r="AV118" s="100" t="str">
        <f t="shared" si="1794"/>
        <v/>
      </c>
      <c r="AW118" s="100" t="str">
        <f t="shared" si="1722"/>
        <v/>
      </c>
      <c r="AX118" s="100" t="str">
        <f t="shared" si="1795"/>
        <v/>
      </c>
      <c r="AY118" s="100" t="str">
        <f t="shared" si="1723"/>
        <v/>
      </c>
      <c r="AZ118" s="100" t="str">
        <f t="shared" si="1796"/>
        <v/>
      </c>
      <c r="BA118" s="100" t="str">
        <f t="shared" si="1724"/>
        <v/>
      </c>
      <c r="BB118" s="100" t="str">
        <f t="shared" si="1797"/>
        <v/>
      </c>
      <c r="BC118" s="100" t="str">
        <f>IFERROR(INDEX('INPUT INF'!$F$3:$F$601,MATCH($B118,'INPUT INF'!$A$3:$A$601,FALSE)),"")</f>
        <v/>
      </c>
      <c r="BD118" s="100" t="str">
        <f t="shared" si="1725"/>
        <v/>
      </c>
      <c r="BE118" s="100" t="str">
        <f t="shared" si="1798"/>
        <v/>
      </c>
      <c r="BF118" s="100" t="str">
        <f t="shared" si="1799"/>
        <v/>
      </c>
      <c r="BG118" s="115" t="str">
        <f t="shared" si="1800"/>
        <v/>
      </c>
      <c r="BH118" s="115" t="str">
        <f>IF(AND('INPUT INF'!$O$1="X",BG118="PASS"),BF118,IF($BG118="","0",IF('INPUT INF'!$N$63="YES",$BF118,"")))</f>
        <v>0</v>
      </c>
      <c r="BI118" s="115" t="str">
        <f>IF($BG118="","0",IF('INPUT INF'!$O$64="YES",$BF118,"0"))</f>
        <v>0</v>
      </c>
      <c r="BJ118" s="115" t="str">
        <f>IF($BG118="","0",IF('INPUT INF'!$O$65="YES",$BF118,"0"))</f>
        <v>0</v>
      </c>
      <c r="BL118" s="116" t="str">
        <f t="shared" si="1801"/>
        <v/>
      </c>
      <c r="BM118" s="116" t="str">
        <f t="shared" si="1802"/>
        <v/>
      </c>
      <c r="BN118" s="116" t="str">
        <f t="shared" si="1802"/>
        <v/>
      </c>
      <c r="BR118" s="116" t="str">
        <f t="shared" si="1803"/>
        <v/>
      </c>
      <c r="BS118" s="116" t="str">
        <f t="shared" si="1804"/>
        <v/>
      </c>
      <c r="BT118" s="116" t="str">
        <f t="shared" si="1804"/>
        <v/>
      </c>
      <c r="BX118" s="116" t="str">
        <f t="shared" si="1805"/>
        <v/>
      </c>
      <c r="BY118" s="116" t="str">
        <f t="shared" si="1806"/>
        <v/>
      </c>
      <c r="BZ118" s="116" t="str">
        <f t="shared" si="1806"/>
        <v/>
      </c>
      <c r="CD118" s="116" t="str">
        <f t="shared" si="1807"/>
        <v/>
      </c>
      <c r="CE118" s="116" t="str">
        <f t="shared" si="1808"/>
        <v/>
      </c>
      <c r="CF118" s="116" t="str">
        <f t="shared" si="1809"/>
        <v/>
      </c>
      <c r="CJ118" s="116" t="str">
        <f t="shared" si="1810"/>
        <v/>
      </c>
      <c r="CK118" s="116" t="str">
        <f t="shared" si="1811"/>
        <v/>
      </c>
      <c r="CL118" s="116" t="str">
        <f t="shared" si="1812"/>
        <v/>
      </c>
      <c r="CP118" s="116" t="str">
        <f t="shared" si="1813"/>
        <v/>
      </c>
      <c r="CQ118" s="116" t="str">
        <f t="shared" si="1814"/>
        <v/>
      </c>
      <c r="CR118" s="116" t="str">
        <f t="shared" si="1815"/>
        <v/>
      </c>
      <c r="CX118" s="143"/>
      <c r="CY118" s="168"/>
      <c r="CZ118" s="169"/>
      <c r="DA118" s="169"/>
      <c r="DB118" s="168"/>
      <c r="DC118" s="168"/>
      <c r="DD118" s="168"/>
      <c r="DE118" s="168"/>
      <c r="DF118" s="135"/>
      <c r="DH118" s="115" t="str">
        <f t="shared" si="1816"/>
        <v/>
      </c>
      <c r="DI118" s="115" t="str">
        <f t="shared" si="1726"/>
        <v/>
      </c>
      <c r="DJ118" s="115" t="str">
        <f t="shared" si="1727"/>
        <v/>
      </c>
      <c r="DK118" s="115" t="str">
        <f t="shared" si="1728"/>
        <v/>
      </c>
      <c r="DL118" s="115" t="str">
        <f t="shared" si="1729"/>
        <v/>
      </c>
      <c r="DM118" s="115" t="str">
        <f t="shared" si="1730"/>
        <v/>
      </c>
      <c r="DN118" s="115" t="str">
        <f t="shared" si="1731"/>
        <v/>
      </c>
      <c r="DO118" s="115" t="str">
        <f t="shared" si="1732"/>
        <v/>
      </c>
      <c r="DP118" s="115" t="str">
        <f t="shared" si="1733"/>
        <v/>
      </c>
      <c r="DQ118" s="115" t="str">
        <f t="shared" si="1734"/>
        <v/>
      </c>
      <c r="DR118" s="115" t="str">
        <f t="shared" si="1735"/>
        <v/>
      </c>
      <c r="DS118" s="115" t="str">
        <f t="shared" si="1736"/>
        <v/>
      </c>
      <c r="DT118" s="115" t="str">
        <f t="shared" si="1737"/>
        <v/>
      </c>
      <c r="DU118" s="115" t="str">
        <f t="shared" si="1738"/>
        <v/>
      </c>
      <c r="DV118" s="115" t="str">
        <f t="shared" si="1739"/>
        <v/>
      </c>
      <c r="DW118" s="115" t="str">
        <f t="shared" si="1740"/>
        <v/>
      </c>
      <c r="DX118" s="115" t="str">
        <f t="shared" si="1741"/>
        <v/>
      </c>
      <c r="DY118" s="115" t="str">
        <f t="shared" si="1742"/>
        <v/>
      </c>
      <c r="DZ118" s="115" t="str">
        <f t="shared" si="1743"/>
        <v/>
      </c>
      <c r="EA118" s="115" t="str">
        <f t="shared" si="1744"/>
        <v/>
      </c>
      <c r="EB118" s="115" t="str">
        <f t="shared" si="1745"/>
        <v/>
      </c>
      <c r="EC118" s="115" t="str">
        <f t="shared" si="1746"/>
        <v/>
      </c>
      <c r="ED118" s="115" t="str">
        <f t="shared" si="1747"/>
        <v/>
      </c>
      <c r="EE118" s="115" t="str">
        <f t="shared" si="1748"/>
        <v/>
      </c>
      <c r="EF118" s="115" t="str">
        <f t="shared" si="1749"/>
        <v/>
      </c>
      <c r="EG118" s="115" t="str">
        <f t="shared" si="1817"/>
        <v/>
      </c>
      <c r="EH118" s="115" t="str">
        <f t="shared" si="1818"/>
        <v/>
      </c>
      <c r="EI118" s="115" t="str">
        <f t="shared" si="1819"/>
        <v/>
      </c>
      <c r="EJ118" s="115" t="str">
        <f t="shared" si="1820"/>
        <v/>
      </c>
      <c r="EK118" s="115" t="str">
        <f t="shared" si="1821"/>
        <v/>
      </c>
      <c r="EL118" s="115" t="str">
        <f t="shared" si="1822"/>
        <v/>
      </c>
      <c r="EM118" s="115" t="str">
        <f t="shared" si="1823"/>
        <v/>
      </c>
      <c r="EN118" s="115" t="str">
        <f t="shared" si="1824"/>
        <v/>
      </c>
      <c r="EO118" s="115" t="str">
        <f t="shared" si="1825"/>
        <v/>
      </c>
      <c r="EP118" s="115" t="str">
        <f t="shared" si="1826"/>
        <v/>
      </c>
      <c r="EQ118" s="115" t="str">
        <f t="shared" si="1827"/>
        <v/>
      </c>
      <c r="ER118" s="115" t="str">
        <f t="shared" si="1828"/>
        <v/>
      </c>
      <c r="ES118" s="115" t="str">
        <f t="shared" si="1829"/>
        <v/>
      </c>
      <c r="ET118" s="115" t="str">
        <f t="shared" si="1830"/>
        <v/>
      </c>
      <c r="EU118" s="115" t="str">
        <f t="shared" si="1831"/>
        <v/>
      </c>
      <c r="EV118" s="115" t="str">
        <f t="shared" si="1832"/>
        <v/>
      </c>
      <c r="EW118" s="115" t="str">
        <f t="shared" si="1833"/>
        <v/>
      </c>
      <c r="EX118" s="115" t="str">
        <f t="shared" si="1834"/>
        <v/>
      </c>
      <c r="EY118" s="115" t="str">
        <f t="shared" si="1835"/>
        <v/>
      </c>
      <c r="EZ118" s="115" t="str">
        <f t="shared" si="1836"/>
        <v/>
      </c>
      <c r="FA118" s="115" t="str">
        <f t="shared" si="1837"/>
        <v/>
      </c>
      <c r="FB118" s="115" t="str">
        <f t="shared" si="1838"/>
        <v/>
      </c>
      <c r="FC118" s="115" t="str">
        <f t="shared" si="1839"/>
        <v/>
      </c>
      <c r="FD118" s="115" t="str">
        <f t="shared" si="1840"/>
        <v/>
      </c>
      <c r="FE118" s="115" t="str">
        <f t="shared" si="1841"/>
        <v/>
      </c>
      <c r="FF118" s="115">
        <f t="shared" si="2931"/>
        <v>41</v>
      </c>
      <c r="FG118" s="115" t="str">
        <f>IFERROR(SMALL($DR$3:$DR$422,$A$8),"")</f>
        <v/>
      </c>
      <c r="FH118" s="115">
        <f t="shared" si="2932"/>
        <v>96</v>
      </c>
      <c r="FI118" s="115" t="str">
        <f t="shared" si="1842"/>
        <v/>
      </c>
      <c r="FJ118" s="115" t="str">
        <f t="shared" si="1843"/>
        <v/>
      </c>
      <c r="GA118" s="212">
        <f t="shared" si="2881"/>
        <v>48</v>
      </c>
      <c r="GB118" s="140" t="str">
        <f t="shared" si="2882"/>
        <v>PHYS. EDU.</v>
      </c>
      <c r="GC118" s="126">
        <f>COUNTIF($Q$283:$Q$352,"&gt;0")</f>
        <v>0</v>
      </c>
      <c r="GD118" s="146">
        <f t="shared" si="2883"/>
        <v>0</v>
      </c>
      <c r="GE118" s="147" t="e">
        <f t="shared" si="2858"/>
        <v>#DIV/0!</v>
      </c>
      <c r="GF118" s="127">
        <f t="shared" ref="GF118:GN118" si="2997">COUNTIF($R$283:$R$352,GF$3)</f>
        <v>0</v>
      </c>
      <c r="GG118" s="127">
        <f t="shared" si="2997"/>
        <v>0</v>
      </c>
      <c r="GH118" s="127">
        <f t="shared" si="2997"/>
        <v>0</v>
      </c>
      <c r="GI118" s="127">
        <f t="shared" si="2997"/>
        <v>0</v>
      </c>
      <c r="GJ118" s="127">
        <f t="shared" si="2997"/>
        <v>0</v>
      </c>
      <c r="GK118" s="127">
        <f t="shared" si="2997"/>
        <v>0</v>
      </c>
      <c r="GL118" s="127">
        <f t="shared" si="2997"/>
        <v>0</v>
      </c>
      <c r="GM118" s="127">
        <f t="shared" si="2997"/>
        <v>0</v>
      </c>
      <c r="GN118" s="127">
        <f t="shared" si="2997"/>
        <v>0</v>
      </c>
      <c r="GO118" s="126">
        <f t="shared" si="2885"/>
        <v>0</v>
      </c>
      <c r="GP118" s="126" t="e">
        <f t="shared" si="2886"/>
        <v>#DIV/0!</v>
      </c>
      <c r="GQ118" s="126">
        <f>COUNTIF($Q$283:$Q$352,"&lt;45")-GN118</f>
        <v>0</v>
      </c>
      <c r="GR118" s="126">
        <f>COUNTIF($Q$283:$Q$352,"&lt;60")-GQ118</f>
        <v>0</v>
      </c>
      <c r="GS118" s="126">
        <f>COUNTIF($Q$283:$Q$352,"&lt;75")-GQ118-GR118</f>
        <v>0</v>
      </c>
      <c r="GT118" s="126">
        <f>COUNTIF($Q$283:$Q$352,"&lt;90")-GQ118-GR118-GS118</f>
        <v>0</v>
      </c>
      <c r="GU118" s="126">
        <f>COUNTIF($Q$283:$Q$352,"&gt;89")</f>
        <v>0</v>
      </c>
      <c r="GV118" s="126">
        <f>COUNTIF($Q$283:$Q$352,GV3)</f>
        <v>0</v>
      </c>
      <c r="GW118" s="126">
        <f>COUNTIF($Q$283:$Q$352,GW3)</f>
        <v>0</v>
      </c>
      <c r="GY118" s="115">
        <v>115</v>
      </c>
      <c r="GZ118" s="120" t="str">
        <f>IF('INPUT INF'!P$20="YES",GY118,"")</f>
        <v/>
      </c>
      <c r="HA118" s="120">
        <f t="shared" ref="HA118:HA122" si="2998">HA117</f>
        <v>0</v>
      </c>
      <c r="HB118" s="120" t="str">
        <f>IF(GZ118="","",'INPUT INF'!L$20)</f>
        <v/>
      </c>
      <c r="HC118" s="120" t="str">
        <f>'INPUT INF'!P$3</f>
        <v>C</v>
      </c>
      <c r="HD118" s="133" t="str">
        <f>IFERROR(INDEX(GB$58:GB$82,MATCH($HB118,$GA$58:$GA$82,0)),"")</f>
        <v/>
      </c>
      <c r="HE118" s="133">
        <f>IFERROR(INDEX(GC$58:GC$82,MATCH($HB118,$GA$58:$GA$82,0)),"")</f>
        <v>0</v>
      </c>
      <c r="HF118" s="133">
        <f t="shared" ref="HF118" si="2999">IFERROR(INDEX(GD$58:GD$82,MATCH($HB118,$GA$58:$GA$82,0)),"")</f>
        <v>0</v>
      </c>
      <c r="HG118" s="133" t="str">
        <f t="shared" ref="HG118" si="3000">IFERROR(INDEX(GE$58:GE$82,MATCH($HB118,$GA$58:$GA$82,0)),"")</f>
        <v/>
      </c>
      <c r="HH118" s="133">
        <f t="shared" ref="HH118" si="3001">IFERROR(INDEX(GF$58:GF$82,MATCH($HB118,$GA$58:$GA$82,0)),"")</f>
        <v>0</v>
      </c>
      <c r="HI118" s="133">
        <f t="shared" ref="HI118" si="3002">IFERROR(INDEX(GG$58:GG$82,MATCH($HB118,$GA$58:$GA$82,0)),"")</f>
        <v>0</v>
      </c>
      <c r="HJ118" s="133">
        <f t="shared" ref="HJ118" si="3003">IFERROR(INDEX(GH$58:GH$82,MATCH($HB118,$GA$58:$GA$82,0)),"")</f>
        <v>0</v>
      </c>
      <c r="HK118" s="133">
        <f t="shared" ref="HK118" si="3004">IFERROR(INDEX(GI$58:GI$82,MATCH($HB118,$GA$58:$GA$82,0)),"")</f>
        <v>0</v>
      </c>
      <c r="HL118" s="133">
        <f t="shared" ref="HL118" si="3005">IFERROR(INDEX(GJ$58:GJ$82,MATCH($HB118,$GA$58:$GA$82,0)),"")</f>
        <v>0</v>
      </c>
      <c r="HM118" s="133">
        <f t="shared" ref="HM118" si="3006">IFERROR(INDEX(GK$58:GK$82,MATCH($HB118,$GA$58:$GA$82,0)),"")</f>
        <v>0</v>
      </c>
      <c r="HN118" s="133">
        <f t="shared" ref="HN118" si="3007">IFERROR(INDEX(GL$58:GL$82,MATCH($HB118,$GA$58:$GA$82,0)),"")</f>
        <v>0</v>
      </c>
      <c r="HO118" s="133">
        <f t="shared" ref="HO118" si="3008">IFERROR(INDEX(GM$58:GM$82,MATCH($HB118,$GA$58:$GA$82,0)),"")</f>
        <v>0</v>
      </c>
      <c r="HP118" s="133">
        <f t="shared" ref="HP118" si="3009">IFERROR(INDEX(GN$58:GN$82,MATCH($HB118,$GA$58:$GA$82,0)),"")</f>
        <v>0</v>
      </c>
      <c r="HQ118" s="133">
        <f t="shared" ref="HQ118" si="3010">IFERROR(INDEX(GO$58:GO$82,MATCH($HB118,$GA$58:$GA$82,0)),"")</f>
        <v>0</v>
      </c>
      <c r="HR118" s="133" t="str">
        <f t="shared" ref="HR118" si="3011">IFERROR(INDEX(GP$58:GP$82,MATCH($HB118,$GA$58:$GA$82,0)),"")</f>
        <v/>
      </c>
      <c r="HS118" s="133">
        <f t="shared" ref="HS118" si="3012">IFERROR(INDEX(GQ$58:GQ$82,MATCH($HB118,$GA$58:$GA$82,0)),"")</f>
        <v>0</v>
      </c>
      <c r="HT118" s="133">
        <f t="shared" ref="HT118" si="3013">IFERROR(INDEX(GR$58:GR$82,MATCH($HB118,$GA$58:$GA$82,0)),"")</f>
        <v>0</v>
      </c>
      <c r="HU118" s="133">
        <f t="shared" ref="HU118" si="3014">IFERROR(INDEX(GS$58:GS$82,MATCH($HB118,$GA$58:$GA$82,0)),"")</f>
        <v>0</v>
      </c>
      <c r="HV118" s="133">
        <f t="shared" ref="HV118" si="3015">IFERROR(INDEX(GT$58:GT$82,MATCH($HB118,$GA$58:$GA$82,0)),"")</f>
        <v>0</v>
      </c>
      <c r="HW118" s="133">
        <f t="shared" ref="HW118" si="3016">IFERROR(INDEX(GU$58:GU$82,MATCH($HB118,$GA$58:$GA$82,0)),"")</f>
        <v>0</v>
      </c>
      <c r="HX118" s="133">
        <f t="shared" ref="HX118" si="3017">IFERROR(INDEX(GV$58:GV$82,MATCH($HB118,$GA$58:$GA$82,0)),"")</f>
        <v>0</v>
      </c>
      <c r="HY118" s="133">
        <f t="shared" ref="HY118" si="3018">IFERROR(INDEX(GW$58:GW$82,MATCH($HB118,$GA$58:$GA$82,0)),"")</f>
        <v>0</v>
      </c>
      <c r="JB118" s="133">
        <v>15</v>
      </c>
      <c r="JC118" s="133"/>
      <c r="JD118" s="133"/>
      <c r="JE118" s="133"/>
      <c r="JF118" s="120" t="s">
        <v>93</v>
      </c>
      <c r="JG118" s="133"/>
      <c r="JH118" s="133"/>
      <c r="JI118" s="133"/>
      <c r="JJ118" s="133"/>
      <c r="JK118" s="133"/>
      <c r="JL118" s="133">
        <f>JL116-JL117</f>
        <v>0</v>
      </c>
      <c r="JM118" s="133">
        <f t="shared" ref="JM118:JT118" si="3019">JM116-JM117</f>
        <v>0</v>
      </c>
      <c r="JN118" s="133">
        <f t="shared" si="3019"/>
        <v>0</v>
      </c>
      <c r="JO118" s="133">
        <f t="shared" si="3019"/>
        <v>0</v>
      </c>
      <c r="JP118" s="133">
        <f t="shared" si="3019"/>
        <v>0</v>
      </c>
      <c r="JQ118" s="133">
        <f t="shared" si="3019"/>
        <v>0</v>
      </c>
      <c r="JR118" s="133">
        <f t="shared" si="3019"/>
        <v>0</v>
      </c>
      <c r="JS118" s="133">
        <f t="shared" si="3019"/>
        <v>0</v>
      </c>
      <c r="JT118" s="133">
        <f t="shared" si="3019"/>
        <v>0</v>
      </c>
      <c r="JU118" s="142">
        <f t="shared" si="2726"/>
        <v>0</v>
      </c>
      <c r="JV118" s="120" t="e">
        <f t="shared" si="2727"/>
        <v>#DIV/0!</v>
      </c>
      <c r="JW118" s="133"/>
      <c r="JX118" s="133"/>
      <c r="JY118" s="133"/>
      <c r="JZ118" s="133"/>
      <c r="KA118" s="133"/>
      <c r="KB118" s="133"/>
    </row>
    <row r="119" spans="1:288" ht="15" customHeight="1" x14ac:dyDescent="0.25">
      <c r="A119" s="115">
        <v>117</v>
      </c>
      <c r="B119" s="115" t="str">
        <f t="shared" si="2007"/>
        <v/>
      </c>
      <c r="C119" s="115" t="s">
        <v>68</v>
      </c>
      <c r="D119" s="100" t="str">
        <f t="shared" si="1865"/>
        <v>B</v>
      </c>
      <c r="E119" s="100" t="str">
        <f t="shared" si="1772"/>
        <v/>
      </c>
      <c r="F119" s="100" t="str">
        <f t="shared" si="1773"/>
        <v/>
      </c>
      <c r="G119" s="100" t="str">
        <f t="shared" si="1701"/>
        <v/>
      </c>
      <c r="H119" s="100" t="str">
        <f t="shared" si="1774"/>
        <v/>
      </c>
      <c r="I119" s="100" t="str">
        <f t="shared" si="1702"/>
        <v/>
      </c>
      <c r="J119" s="100" t="str">
        <f t="shared" si="1775"/>
        <v/>
      </c>
      <c r="K119" s="100" t="str">
        <f t="shared" si="1703"/>
        <v/>
      </c>
      <c r="L119" s="100" t="str">
        <f t="shared" si="1776"/>
        <v/>
      </c>
      <c r="M119" s="100" t="str">
        <f t="shared" si="1704"/>
        <v/>
      </c>
      <c r="N119" s="100" t="str">
        <f t="shared" si="1777"/>
        <v/>
      </c>
      <c r="O119" s="100" t="str">
        <f t="shared" si="1705"/>
        <v/>
      </c>
      <c r="P119" s="100" t="str">
        <f t="shared" si="1778"/>
        <v/>
      </c>
      <c r="Q119" s="100" t="str">
        <f t="shared" si="1706"/>
        <v/>
      </c>
      <c r="R119" s="100" t="str">
        <f t="shared" si="1779"/>
        <v/>
      </c>
      <c r="S119" s="100" t="str">
        <f t="shared" si="1707"/>
        <v/>
      </c>
      <c r="T119" s="100" t="str">
        <f t="shared" si="1780"/>
        <v/>
      </c>
      <c r="U119" s="100" t="str">
        <f t="shared" si="1708"/>
        <v/>
      </c>
      <c r="V119" s="100" t="str">
        <f t="shared" si="1781"/>
        <v/>
      </c>
      <c r="W119" s="100" t="str">
        <f t="shared" si="1709"/>
        <v/>
      </c>
      <c r="X119" s="100" t="str">
        <f t="shared" si="1782"/>
        <v/>
      </c>
      <c r="Y119" s="100" t="str">
        <f t="shared" si="1710"/>
        <v/>
      </c>
      <c r="Z119" s="100" t="str">
        <f t="shared" si="1783"/>
        <v/>
      </c>
      <c r="AA119" s="100" t="str">
        <f t="shared" si="1711"/>
        <v/>
      </c>
      <c r="AB119" s="100" t="str">
        <f t="shared" si="1784"/>
        <v/>
      </c>
      <c r="AC119" s="100" t="str">
        <f t="shared" si="1712"/>
        <v/>
      </c>
      <c r="AD119" s="100" t="str">
        <f t="shared" si="1785"/>
        <v/>
      </c>
      <c r="AE119" s="100" t="str">
        <f t="shared" si="1713"/>
        <v/>
      </c>
      <c r="AF119" s="100" t="str">
        <f t="shared" si="1786"/>
        <v/>
      </c>
      <c r="AG119" s="100" t="str">
        <f t="shared" si="1714"/>
        <v/>
      </c>
      <c r="AH119" s="100" t="str">
        <f t="shared" si="1787"/>
        <v/>
      </c>
      <c r="AI119" s="100" t="str">
        <f t="shared" si="1715"/>
        <v/>
      </c>
      <c r="AJ119" s="100" t="str">
        <f t="shared" si="1788"/>
        <v/>
      </c>
      <c r="AK119" s="100" t="str">
        <f t="shared" si="1716"/>
        <v/>
      </c>
      <c r="AL119" s="100" t="str">
        <f t="shared" si="1789"/>
        <v/>
      </c>
      <c r="AM119" s="100" t="str">
        <f t="shared" si="1717"/>
        <v/>
      </c>
      <c r="AN119" s="100" t="str">
        <f t="shared" si="1790"/>
        <v/>
      </c>
      <c r="AO119" s="100" t="str">
        <f t="shared" si="1718"/>
        <v/>
      </c>
      <c r="AP119" s="100" t="str">
        <f t="shared" si="1791"/>
        <v/>
      </c>
      <c r="AQ119" s="100" t="str">
        <f t="shared" si="1719"/>
        <v/>
      </c>
      <c r="AR119" s="100" t="str">
        <f t="shared" si="1792"/>
        <v/>
      </c>
      <c r="AS119" s="100" t="str">
        <f t="shared" si="1720"/>
        <v/>
      </c>
      <c r="AT119" s="100" t="str">
        <f t="shared" si="1793"/>
        <v/>
      </c>
      <c r="AU119" s="100" t="str">
        <f t="shared" si="1721"/>
        <v/>
      </c>
      <c r="AV119" s="100" t="str">
        <f t="shared" si="1794"/>
        <v/>
      </c>
      <c r="AW119" s="100" t="str">
        <f t="shared" si="1722"/>
        <v/>
      </c>
      <c r="AX119" s="100" t="str">
        <f t="shared" si="1795"/>
        <v/>
      </c>
      <c r="AY119" s="100" t="str">
        <f t="shared" si="1723"/>
        <v/>
      </c>
      <c r="AZ119" s="100" t="str">
        <f t="shared" si="1796"/>
        <v/>
      </c>
      <c r="BA119" s="100" t="str">
        <f t="shared" si="1724"/>
        <v/>
      </c>
      <c r="BB119" s="100" t="str">
        <f t="shared" si="1797"/>
        <v/>
      </c>
      <c r="BC119" s="100" t="str">
        <f>IFERROR(INDEX('INPUT INF'!$F$3:$F$601,MATCH($B119,'INPUT INF'!$A$3:$A$601,FALSE)),"")</f>
        <v/>
      </c>
      <c r="BD119" s="100" t="str">
        <f t="shared" si="1725"/>
        <v/>
      </c>
      <c r="BE119" s="100" t="str">
        <f t="shared" si="1798"/>
        <v/>
      </c>
      <c r="BF119" s="100" t="str">
        <f t="shared" si="1799"/>
        <v/>
      </c>
      <c r="BG119" s="115" t="str">
        <f t="shared" si="1800"/>
        <v/>
      </c>
      <c r="BH119" s="115" t="str">
        <f>IF(AND('INPUT INF'!$O$1="X",BG119="PASS"),BF119,IF($BG119="","0",IF('INPUT INF'!$N$63="YES",$BF119,"")))</f>
        <v>0</v>
      </c>
      <c r="BI119" s="115" t="str">
        <f>IF($BG119="","0",IF('INPUT INF'!$O$64="YES",$BF119,"0"))</f>
        <v>0</v>
      </c>
      <c r="BJ119" s="115" t="str">
        <f>IF($BG119="","0",IF('INPUT INF'!$O$65="YES",$BF119,"0"))</f>
        <v>0</v>
      </c>
      <c r="BL119" s="116" t="str">
        <f t="shared" si="1801"/>
        <v/>
      </c>
      <c r="BM119" s="116" t="str">
        <f t="shared" si="1802"/>
        <v/>
      </c>
      <c r="BN119" s="116" t="str">
        <f t="shared" si="1802"/>
        <v/>
      </c>
      <c r="BR119" s="116" t="str">
        <f t="shared" si="1803"/>
        <v/>
      </c>
      <c r="BS119" s="116" t="str">
        <f t="shared" si="1804"/>
        <v/>
      </c>
      <c r="BT119" s="116" t="str">
        <f t="shared" si="1804"/>
        <v/>
      </c>
      <c r="BX119" s="116" t="str">
        <f t="shared" si="1805"/>
        <v/>
      </c>
      <c r="BY119" s="116" t="str">
        <f t="shared" si="1806"/>
        <v/>
      </c>
      <c r="BZ119" s="116" t="str">
        <f t="shared" si="1806"/>
        <v/>
      </c>
      <c r="CD119" s="116" t="str">
        <f t="shared" si="1807"/>
        <v/>
      </c>
      <c r="CE119" s="116" t="str">
        <f t="shared" si="1808"/>
        <v/>
      </c>
      <c r="CF119" s="116" t="str">
        <f t="shared" si="1809"/>
        <v/>
      </c>
      <c r="CJ119" s="116" t="str">
        <f t="shared" si="1810"/>
        <v/>
      </c>
      <c r="CK119" s="116" t="str">
        <f t="shared" si="1811"/>
        <v/>
      </c>
      <c r="CL119" s="116" t="str">
        <f t="shared" si="1812"/>
        <v/>
      </c>
      <c r="CP119" s="116" t="str">
        <f t="shared" si="1813"/>
        <v/>
      </c>
      <c r="CQ119" s="116" t="str">
        <f t="shared" si="1814"/>
        <v/>
      </c>
      <c r="CR119" s="116" t="str">
        <f t="shared" si="1815"/>
        <v/>
      </c>
      <c r="CX119" s="143"/>
      <c r="CY119" s="168"/>
      <c r="CZ119" s="169"/>
      <c r="DA119" s="169"/>
      <c r="DB119" s="168"/>
      <c r="DC119" s="168"/>
      <c r="DD119" s="168"/>
      <c r="DE119" s="168"/>
      <c r="DF119" s="135"/>
      <c r="DH119" s="115" t="str">
        <f t="shared" si="1816"/>
        <v/>
      </c>
      <c r="DI119" s="115" t="str">
        <f t="shared" si="1726"/>
        <v/>
      </c>
      <c r="DJ119" s="115" t="str">
        <f t="shared" si="1727"/>
        <v/>
      </c>
      <c r="DK119" s="115" t="str">
        <f t="shared" si="1728"/>
        <v/>
      </c>
      <c r="DL119" s="115" t="str">
        <f t="shared" si="1729"/>
        <v/>
      </c>
      <c r="DM119" s="115" t="str">
        <f t="shared" si="1730"/>
        <v/>
      </c>
      <c r="DN119" s="115" t="str">
        <f t="shared" si="1731"/>
        <v/>
      </c>
      <c r="DO119" s="115" t="str">
        <f t="shared" si="1732"/>
        <v/>
      </c>
      <c r="DP119" s="115" t="str">
        <f t="shared" si="1733"/>
        <v/>
      </c>
      <c r="DQ119" s="115" t="str">
        <f t="shared" si="1734"/>
        <v/>
      </c>
      <c r="DR119" s="115" t="str">
        <f t="shared" si="1735"/>
        <v/>
      </c>
      <c r="DS119" s="115" t="str">
        <f t="shared" si="1736"/>
        <v/>
      </c>
      <c r="DT119" s="115" t="str">
        <f t="shared" si="1737"/>
        <v/>
      </c>
      <c r="DU119" s="115" t="str">
        <f t="shared" si="1738"/>
        <v/>
      </c>
      <c r="DV119" s="115" t="str">
        <f t="shared" si="1739"/>
        <v/>
      </c>
      <c r="DW119" s="115" t="str">
        <f t="shared" si="1740"/>
        <v/>
      </c>
      <c r="DX119" s="115" t="str">
        <f t="shared" si="1741"/>
        <v/>
      </c>
      <c r="DY119" s="115" t="str">
        <f t="shared" si="1742"/>
        <v/>
      </c>
      <c r="DZ119" s="115" t="str">
        <f t="shared" si="1743"/>
        <v/>
      </c>
      <c r="EA119" s="115" t="str">
        <f t="shared" si="1744"/>
        <v/>
      </c>
      <c r="EB119" s="115" t="str">
        <f t="shared" si="1745"/>
        <v/>
      </c>
      <c r="EC119" s="115" t="str">
        <f t="shared" si="1746"/>
        <v/>
      </c>
      <c r="ED119" s="115" t="str">
        <f t="shared" si="1747"/>
        <v/>
      </c>
      <c r="EE119" s="115" t="str">
        <f t="shared" si="1748"/>
        <v/>
      </c>
      <c r="EF119" s="115" t="str">
        <f t="shared" si="1749"/>
        <v/>
      </c>
      <c r="EG119" s="115" t="str">
        <f t="shared" si="1817"/>
        <v/>
      </c>
      <c r="EH119" s="115" t="str">
        <f t="shared" si="1818"/>
        <v/>
      </c>
      <c r="EI119" s="115" t="str">
        <f t="shared" si="1819"/>
        <v/>
      </c>
      <c r="EJ119" s="115" t="str">
        <f t="shared" si="1820"/>
        <v/>
      </c>
      <c r="EK119" s="115" t="str">
        <f t="shared" si="1821"/>
        <v/>
      </c>
      <c r="EL119" s="115" t="str">
        <f t="shared" si="1822"/>
        <v/>
      </c>
      <c r="EM119" s="115" t="str">
        <f t="shared" si="1823"/>
        <v/>
      </c>
      <c r="EN119" s="115" t="str">
        <f t="shared" si="1824"/>
        <v/>
      </c>
      <c r="EO119" s="115" t="str">
        <f t="shared" si="1825"/>
        <v/>
      </c>
      <c r="EP119" s="115" t="str">
        <f t="shared" si="1826"/>
        <v/>
      </c>
      <c r="EQ119" s="115" t="str">
        <f t="shared" si="1827"/>
        <v/>
      </c>
      <c r="ER119" s="115" t="str">
        <f t="shared" si="1828"/>
        <v/>
      </c>
      <c r="ES119" s="115" t="str">
        <f t="shared" si="1829"/>
        <v/>
      </c>
      <c r="ET119" s="115" t="str">
        <f t="shared" si="1830"/>
        <v/>
      </c>
      <c r="EU119" s="115" t="str">
        <f t="shared" si="1831"/>
        <v/>
      </c>
      <c r="EV119" s="115" t="str">
        <f t="shared" si="1832"/>
        <v/>
      </c>
      <c r="EW119" s="115" t="str">
        <f t="shared" si="1833"/>
        <v/>
      </c>
      <c r="EX119" s="115" t="str">
        <f t="shared" si="1834"/>
        <v/>
      </c>
      <c r="EY119" s="115" t="str">
        <f t="shared" si="1835"/>
        <v/>
      </c>
      <c r="EZ119" s="115" t="str">
        <f t="shared" si="1836"/>
        <v/>
      </c>
      <c r="FA119" s="115" t="str">
        <f t="shared" si="1837"/>
        <v/>
      </c>
      <c r="FB119" s="115" t="str">
        <f t="shared" si="1838"/>
        <v/>
      </c>
      <c r="FC119" s="115" t="str">
        <f t="shared" si="1839"/>
        <v/>
      </c>
      <c r="FD119" s="115" t="str">
        <f t="shared" si="1840"/>
        <v/>
      </c>
      <c r="FE119" s="115" t="str">
        <f t="shared" si="1841"/>
        <v/>
      </c>
      <c r="FF119" s="115">
        <f t="shared" si="2931"/>
        <v>41</v>
      </c>
      <c r="FG119" s="115" t="str">
        <f>IFERROR(SMALL($DR$3:$DR$422,$A$9),"")</f>
        <v/>
      </c>
      <c r="FH119" s="115">
        <f t="shared" si="2932"/>
        <v>96</v>
      </c>
      <c r="FI119" s="115" t="str">
        <f t="shared" si="1842"/>
        <v/>
      </c>
      <c r="FJ119" s="115" t="str">
        <f t="shared" si="1843"/>
        <v/>
      </c>
      <c r="GA119" s="212">
        <f t="shared" si="2881"/>
        <v>44</v>
      </c>
      <c r="GB119" s="140" t="str">
        <f t="shared" si="2882"/>
        <v>BIOLOGY</v>
      </c>
      <c r="GC119" s="126">
        <f>COUNTIF($S$283:$S$352,"&gt;0")</f>
        <v>0</v>
      </c>
      <c r="GD119" s="148">
        <f t="shared" si="2883"/>
        <v>0</v>
      </c>
      <c r="GE119" s="148" t="e">
        <f t="shared" si="2858"/>
        <v>#DIV/0!</v>
      </c>
      <c r="GF119" s="127">
        <f t="shared" ref="GF119:GN119" si="3020">COUNTIF($T$283:$T$352,GF$3)</f>
        <v>0</v>
      </c>
      <c r="GG119" s="127">
        <f t="shared" si="3020"/>
        <v>0</v>
      </c>
      <c r="GH119" s="127">
        <f t="shared" si="3020"/>
        <v>0</v>
      </c>
      <c r="GI119" s="127">
        <f t="shared" si="3020"/>
        <v>0</v>
      </c>
      <c r="GJ119" s="127">
        <f t="shared" si="3020"/>
        <v>0</v>
      </c>
      <c r="GK119" s="127">
        <f t="shared" si="3020"/>
        <v>0</v>
      </c>
      <c r="GL119" s="127">
        <f t="shared" si="3020"/>
        <v>0</v>
      </c>
      <c r="GM119" s="127">
        <f t="shared" si="3020"/>
        <v>0</v>
      </c>
      <c r="GN119" s="127">
        <f t="shared" si="3020"/>
        <v>0</v>
      </c>
      <c r="GO119" s="126">
        <f t="shared" si="2885"/>
        <v>0</v>
      </c>
      <c r="GP119" s="126" t="e">
        <f t="shared" si="2886"/>
        <v>#DIV/0!</v>
      </c>
      <c r="GQ119" s="126">
        <f>COUNTIF($S$283:$S$352,"&lt;45")-GN119</f>
        <v>0</v>
      </c>
      <c r="GR119" s="126">
        <f>COUNTIF($S$283:$S$352,"&lt;60")-GQ119</f>
        <v>0</v>
      </c>
      <c r="GS119" s="126">
        <f>COUNTIF($S$283:$S$352,"&lt;75")-GQ119-GR119</f>
        <v>0</v>
      </c>
      <c r="GT119" s="126">
        <f>COUNTIF($S$283:$S$352,"&lt;90")-GQ119-GR119-GS119</f>
        <v>0</v>
      </c>
      <c r="GU119" s="126">
        <f>COUNTIF($S$283:$S$352,"&gt;89")</f>
        <v>0</v>
      </c>
      <c r="GV119" s="126">
        <f>COUNTIF($S$283:$S$352,GV3)</f>
        <v>0</v>
      </c>
      <c r="GW119" s="126">
        <f>COUNTIF($S$283:$S$352,GW3)</f>
        <v>0</v>
      </c>
      <c r="GY119" s="115">
        <v>116</v>
      </c>
      <c r="GZ119" s="120" t="str">
        <f>IF('INPUT INF'!Q$20="YES",GY119,"")</f>
        <v/>
      </c>
      <c r="HA119" s="120">
        <f t="shared" si="2998"/>
        <v>0</v>
      </c>
      <c r="HB119" s="120" t="str">
        <f>IF(GZ119="","",'INPUT INF'!L$20)</f>
        <v/>
      </c>
      <c r="HC119" s="120" t="str">
        <f>'INPUT INF'!Q$3</f>
        <v>D</v>
      </c>
      <c r="HD119" s="133" t="str">
        <f>IFERROR(INDEX(GB$85:GB$109,MATCH($HB119,$GA$85:$GA$109,0)),"")</f>
        <v/>
      </c>
      <c r="HE119" s="133">
        <f>IFERROR(INDEX(GC$85:GC$109,MATCH($HB119,$GA$85:$GA$109,0)),"")</f>
        <v>0</v>
      </c>
      <c r="HF119" s="133">
        <f t="shared" ref="HF119" si="3021">IFERROR(INDEX(GD$85:GD$109,MATCH($HB119,$GA$85:$GA$109,0)),"")</f>
        <v>0</v>
      </c>
      <c r="HG119" s="133" t="str">
        <f t="shared" ref="HG119" si="3022">IFERROR(INDEX(GE$85:GE$109,MATCH($HB119,$GA$85:$GA$109,0)),"")</f>
        <v/>
      </c>
      <c r="HH119" s="133">
        <f t="shared" ref="HH119" si="3023">IFERROR(INDEX(GF$85:GF$109,MATCH($HB119,$GA$85:$GA$109,0)),"")</f>
        <v>0</v>
      </c>
      <c r="HI119" s="133">
        <f t="shared" ref="HI119" si="3024">IFERROR(INDEX(GG$85:GG$109,MATCH($HB119,$GA$85:$GA$109,0)),"")</f>
        <v>0</v>
      </c>
      <c r="HJ119" s="133">
        <f t="shared" ref="HJ119" si="3025">IFERROR(INDEX(GH$85:GH$109,MATCH($HB119,$GA$85:$GA$109,0)),"")</f>
        <v>0</v>
      </c>
      <c r="HK119" s="133">
        <f t="shared" ref="HK119" si="3026">IFERROR(INDEX(GI$85:GI$109,MATCH($HB119,$GA$85:$GA$109,0)),"")</f>
        <v>0</v>
      </c>
      <c r="HL119" s="133">
        <f t="shared" ref="HL119" si="3027">IFERROR(INDEX(GJ$85:GJ$109,MATCH($HB119,$GA$85:$GA$109,0)),"")</f>
        <v>0</v>
      </c>
      <c r="HM119" s="133">
        <f t="shared" ref="HM119" si="3028">IFERROR(INDEX(GK$85:GK$109,MATCH($HB119,$GA$85:$GA$109,0)),"")</f>
        <v>0</v>
      </c>
      <c r="HN119" s="133">
        <f t="shared" ref="HN119" si="3029">IFERROR(INDEX(GL$85:GL$109,MATCH($HB119,$GA$85:$GA$109,0)),"")</f>
        <v>0</v>
      </c>
      <c r="HO119" s="133">
        <f t="shared" ref="HO119" si="3030">IFERROR(INDEX(GM$85:GM$109,MATCH($HB119,$GA$85:$GA$109,0)),"")</f>
        <v>0</v>
      </c>
      <c r="HP119" s="133">
        <f t="shared" ref="HP119" si="3031">IFERROR(INDEX(GN$85:GN$109,MATCH($HB119,$GA$85:$GA$109,0)),"")</f>
        <v>0</v>
      </c>
      <c r="HQ119" s="133">
        <f t="shared" ref="HQ119" si="3032">IFERROR(INDEX(GO$85:GO$109,MATCH($HB119,$GA$85:$GA$109,0)),"")</f>
        <v>0</v>
      </c>
      <c r="HR119" s="133" t="str">
        <f t="shared" ref="HR119" si="3033">IFERROR(INDEX(GP$85:GP$109,MATCH($HB119,$GA$85:$GA$109,0)),"")</f>
        <v/>
      </c>
      <c r="HS119" s="133">
        <f t="shared" ref="HS119" si="3034">IFERROR(INDEX(GQ$85:GQ$109,MATCH($HB119,$GA$85:$GA$109,0)),"")</f>
        <v>0</v>
      </c>
      <c r="HT119" s="133">
        <f t="shared" ref="HT119" si="3035">IFERROR(INDEX(GR$85:GR$109,MATCH($HB119,$GA$85:$GA$109,0)),"")</f>
        <v>0</v>
      </c>
      <c r="HU119" s="133">
        <f t="shared" ref="HU119" si="3036">IFERROR(INDEX(GS$85:GS$109,MATCH($HB119,$GA$85:$GA$109,0)),"")</f>
        <v>0</v>
      </c>
      <c r="HV119" s="133">
        <f t="shared" ref="HV119" si="3037">IFERROR(INDEX(GT$85:GT$109,MATCH($HB119,$GA$85:$GA$109,0)),"")</f>
        <v>0</v>
      </c>
      <c r="HW119" s="133">
        <f t="shared" ref="HW119" si="3038">IFERROR(INDEX(GU$85:GU$109,MATCH($HB119,$GA$85:$GA$109,0)),"")</f>
        <v>0</v>
      </c>
      <c r="HX119" s="133">
        <f t="shared" ref="HX119" si="3039">IFERROR(INDEX(GV$85:GV$109,MATCH($HB119,$GA$85:$GA$109,0)),"")</f>
        <v>0</v>
      </c>
      <c r="HY119" s="133">
        <f t="shared" ref="HY119" si="3040">IFERROR(INDEX(GW$85:GW$109,MATCH($HB119,$GA$85:$GA$109,0)),"")</f>
        <v>0</v>
      </c>
      <c r="JB119" s="133">
        <v>16</v>
      </c>
      <c r="JC119" s="133" t="str">
        <f>IF(AND('INPUT INF'!O1="X",COUNTIF('INPUT INF'!S35:S59,"YES")&gt;0),JB119,IF('INPUT INF'!$S$67="YES",JB119,""))</f>
        <v/>
      </c>
      <c r="JD119" s="133" t="str">
        <f>IF('INPUT INF'!$S$68="YES",JB119,"")</f>
        <v/>
      </c>
      <c r="JE119" s="133" t="str">
        <f>IF('INPUT INF'!$S$69="YES",JB119,"")</f>
        <v/>
      </c>
      <c r="JF119" s="120" t="str">
        <f>GA300</f>
        <v>II0</v>
      </c>
      <c r="JG119" s="133">
        <f>JH119+JI119+JJ119</f>
        <v>0</v>
      </c>
      <c r="JH119" s="133">
        <f>COUNTIF($BG$773:$BG$842,"PASS")</f>
        <v>0</v>
      </c>
      <c r="JI119" s="133">
        <f>COUNTIF($BG$773:$BG$842,"FAIL")</f>
        <v>0</v>
      </c>
      <c r="JJ119" s="133">
        <f>COUNTIF($BG$773:$BG$842,"COMP")</f>
        <v>0</v>
      </c>
      <c r="JK119" s="133"/>
      <c r="JL119" s="133">
        <f>SUM(GF301:GF325)</f>
        <v>0</v>
      </c>
      <c r="JM119" s="133">
        <f t="shared" ref="JM119:JV119" si="3041">SUM(GG301:GG325)</f>
        <v>0</v>
      </c>
      <c r="JN119" s="133">
        <f t="shared" si="3041"/>
        <v>0</v>
      </c>
      <c r="JO119" s="133">
        <f t="shared" si="3041"/>
        <v>0</v>
      </c>
      <c r="JP119" s="133">
        <f t="shared" si="3041"/>
        <v>0</v>
      </c>
      <c r="JQ119" s="133">
        <f t="shared" si="3041"/>
        <v>0</v>
      </c>
      <c r="JR119" s="133">
        <f t="shared" si="3041"/>
        <v>0</v>
      </c>
      <c r="JS119" s="133">
        <f t="shared" si="3041"/>
        <v>0</v>
      </c>
      <c r="JT119" s="133">
        <f t="shared" si="3041"/>
        <v>0</v>
      </c>
      <c r="JU119" s="133">
        <f t="shared" si="3041"/>
        <v>0</v>
      </c>
      <c r="JV119" s="133" t="e">
        <f t="shared" si="3041"/>
        <v>#DIV/0!</v>
      </c>
      <c r="JW119" s="133">
        <f>COUNTIF($BF$773:$BF$842,"&gt;164")-COUNTIF($BF$773:$BF$842,"&gt;224")</f>
        <v>0</v>
      </c>
      <c r="JX119" s="133">
        <f>COUNTIF($BF$773:$BF$842,"&gt;224")-COUNTIF($BF$773:$BF$842,"&gt;299")</f>
        <v>0</v>
      </c>
      <c r="JY119" s="133">
        <f>COUNTIF($BF$773:$BF$842,"&gt;299")-COUNTIF($BF$773:$BF$842,"&gt;374")</f>
        <v>0</v>
      </c>
      <c r="JZ119" s="133">
        <f>COUNTIF($BF$773:$BF$842,"&gt;374")-COUNTIF($BF$773:$BF$842,"&gt;449")</f>
        <v>0</v>
      </c>
      <c r="KA119" s="133">
        <f>COUNTIF($BF$773:$BF$842,"&gt;449")</f>
        <v>0</v>
      </c>
      <c r="KB119" s="133">
        <f>COUNTIF($BF$773:$BF$842,"&gt;349")</f>
        <v>0</v>
      </c>
    </row>
    <row r="120" spans="1:288" ht="15" customHeight="1" x14ac:dyDescent="0.25">
      <c r="A120" s="115">
        <v>118</v>
      </c>
      <c r="B120" s="115" t="str">
        <f t="shared" si="2007"/>
        <v/>
      </c>
      <c r="C120" s="115" t="s">
        <v>68</v>
      </c>
      <c r="D120" s="100" t="str">
        <f t="shared" si="1865"/>
        <v>B</v>
      </c>
      <c r="E120" s="100" t="str">
        <f t="shared" si="1772"/>
        <v/>
      </c>
      <c r="F120" s="100" t="str">
        <f t="shared" si="1773"/>
        <v/>
      </c>
      <c r="G120" s="100" t="str">
        <f t="shared" si="1701"/>
        <v/>
      </c>
      <c r="H120" s="100" t="str">
        <f t="shared" si="1774"/>
        <v/>
      </c>
      <c r="I120" s="100" t="str">
        <f t="shared" si="1702"/>
        <v/>
      </c>
      <c r="J120" s="100" t="str">
        <f t="shared" si="1775"/>
        <v/>
      </c>
      <c r="K120" s="100" t="str">
        <f t="shared" si="1703"/>
        <v/>
      </c>
      <c r="L120" s="100" t="str">
        <f t="shared" si="1776"/>
        <v/>
      </c>
      <c r="M120" s="100" t="str">
        <f t="shared" si="1704"/>
        <v/>
      </c>
      <c r="N120" s="100" t="str">
        <f t="shared" si="1777"/>
        <v/>
      </c>
      <c r="O120" s="100" t="str">
        <f t="shared" si="1705"/>
        <v/>
      </c>
      <c r="P120" s="100" t="str">
        <f t="shared" si="1778"/>
        <v/>
      </c>
      <c r="Q120" s="100" t="str">
        <f t="shared" si="1706"/>
        <v/>
      </c>
      <c r="R120" s="100" t="str">
        <f t="shared" si="1779"/>
        <v/>
      </c>
      <c r="S120" s="100" t="str">
        <f t="shared" si="1707"/>
        <v/>
      </c>
      <c r="T120" s="100" t="str">
        <f t="shared" si="1780"/>
        <v/>
      </c>
      <c r="U120" s="100" t="str">
        <f t="shared" si="1708"/>
        <v/>
      </c>
      <c r="V120" s="100" t="str">
        <f t="shared" si="1781"/>
        <v/>
      </c>
      <c r="W120" s="100" t="str">
        <f t="shared" si="1709"/>
        <v/>
      </c>
      <c r="X120" s="100" t="str">
        <f t="shared" si="1782"/>
        <v/>
      </c>
      <c r="Y120" s="100" t="str">
        <f t="shared" si="1710"/>
        <v/>
      </c>
      <c r="Z120" s="100" t="str">
        <f t="shared" si="1783"/>
        <v/>
      </c>
      <c r="AA120" s="100" t="str">
        <f t="shared" si="1711"/>
        <v/>
      </c>
      <c r="AB120" s="100" t="str">
        <f t="shared" si="1784"/>
        <v/>
      </c>
      <c r="AC120" s="100" t="str">
        <f t="shared" si="1712"/>
        <v/>
      </c>
      <c r="AD120" s="100" t="str">
        <f t="shared" si="1785"/>
        <v/>
      </c>
      <c r="AE120" s="100" t="str">
        <f t="shared" si="1713"/>
        <v/>
      </c>
      <c r="AF120" s="100" t="str">
        <f t="shared" si="1786"/>
        <v/>
      </c>
      <c r="AG120" s="100" t="str">
        <f t="shared" si="1714"/>
        <v/>
      </c>
      <c r="AH120" s="100" t="str">
        <f t="shared" si="1787"/>
        <v/>
      </c>
      <c r="AI120" s="100" t="str">
        <f t="shared" si="1715"/>
        <v/>
      </c>
      <c r="AJ120" s="100" t="str">
        <f t="shared" si="1788"/>
        <v/>
      </c>
      <c r="AK120" s="100" t="str">
        <f t="shared" si="1716"/>
        <v/>
      </c>
      <c r="AL120" s="100" t="str">
        <f t="shared" si="1789"/>
        <v/>
      </c>
      <c r="AM120" s="100" t="str">
        <f t="shared" si="1717"/>
        <v/>
      </c>
      <c r="AN120" s="100" t="str">
        <f t="shared" si="1790"/>
        <v/>
      </c>
      <c r="AO120" s="100" t="str">
        <f t="shared" si="1718"/>
        <v/>
      </c>
      <c r="AP120" s="100" t="str">
        <f t="shared" si="1791"/>
        <v/>
      </c>
      <c r="AQ120" s="100" t="str">
        <f t="shared" si="1719"/>
        <v/>
      </c>
      <c r="AR120" s="100" t="str">
        <f t="shared" si="1792"/>
        <v/>
      </c>
      <c r="AS120" s="100" t="str">
        <f t="shared" si="1720"/>
        <v/>
      </c>
      <c r="AT120" s="100" t="str">
        <f t="shared" si="1793"/>
        <v/>
      </c>
      <c r="AU120" s="100" t="str">
        <f t="shared" si="1721"/>
        <v/>
      </c>
      <c r="AV120" s="100" t="str">
        <f t="shared" si="1794"/>
        <v/>
      </c>
      <c r="AW120" s="100" t="str">
        <f t="shared" si="1722"/>
        <v/>
      </c>
      <c r="AX120" s="100" t="str">
        <f t="shared" si="1795"/>
        <v/>
      </c>
      <c r="AY120" s="100" t="str">
        <f t="shared" si="1723"/>
        <v/>
      </c>
      <c r="AZ120" s="100" t="str">
        <f t="shared" si="1796"/>
        <v/>
      </c>
      <c r="BA120" s="100" t="str">
        <f t="shared" si="1724"/>
        <v/>
      </c>
      <c r="BB120" s="100" t="str">
        <f t="shared" si="1797"/>
        <v/>
      </c>
      <c r="BC120" s="100" t="str">
        <f>IFERROR(INDEX('INPUT INF'!$F$3:$F$601,MATCH($B120,'INPUT INF'!$A$3:$A$601,FALSE)),"")</f>
        <v/>
      </c>
      <c r="BD120" s="100" t="str">
        <f t="shared" si="1725"/>
        <v/>
      </c>
      <c r="BE120" s="100" t="str">
        <f t="shared" si="1798"/>
        <v/>
      </c>
      <c r="BF120" s="100" t="str">
        <f t="shared" si="1799"/>
        <v/>
      </c>
      <c r="BG120" s="115" t="str">
        <f t="shared" si="1800"/>
        <v/>
      </c>
      <c r="BH120" s="115" t="str">
        <f>IF(AND('INPUT INF'!$O$1="X",BG120="PASS"),BF120,IF($BG120="","0",IF('INPUT INF'!$N$63="YES",$BF120,"")))</f>
        <v>0</v>
      </c>
      <c r="BI120" s="115" t="str">
        <f>IF($BG120="","0",IF('INPUT INF'!$O$64="YES",$BF120,"0"))</f>
        <v>0</v>
      </c>
      <c r="BJ120" s="115" t="str">
        <f>IF($BG120="","0",IF('INPUT INF'!$O$65="YES",$BF120,"0"))</f>
        <v>0</v>
      </c>
      <c r="BL120" s="116" t="str">
        <f t="shared" si="1801"/>
        <v/>
      </c>
      <c r="BM120" s="116" t="str">
        <f t="shared" si="1802"/>
        <v/>
      </c>
      <c r="BN120" s="116" t="str">
        <f t="shared" si="1802"/>
        <v/>
      </c>
      <c r="BR120" s="116" t="str">
        <f t="shared" si="1803"/>
        <v/>
      </c>
      <c r="BS120" s="116" t="str">
        <f t="shared" si="1804"/>
        <v/>
      </c>
      <c r="BT120" s="116" t="str">
        <f t="shared" si="1804"/>
        <v/>
      </c>
      <c r="BX120" s="116" t="str">
        <f t="shared" si="1805"/>
        <v/>
      </c>
      <c r="BY120" s="116" t="str">
        <f t="shared" si="1806"/>
        <v/>
      </c>
      <c r="BZ120" s="116" t="str">
        <f t="shared" si="1806"/>
        <v/>
      </c>
      <c r="CD120" s="116" t="str">
        <f t="shared" si="1807"/>
        <v/>
      </c>
      <c r="CE120" s="116" t="str">
        <f t="shared" si="1808"/>
        <v/>
      </c>
      <c r="CF120" s="116" t="str">
        <f t="shared" si="1809"/>
        <v/>
      </c>
      <c r="CJ120" s="116" t="str">
        <f t="shared" si="1810"/>
        <v/>
      </c>
      <c r="CK120" s="116" t="str">
        <f t="shared" si="1811"/>
        <v/>
      </c>
      <c r="CL120" s="116" t="str">
        <f t="shared" si="1812"/>
        <v/>
      </c>
      <c r="CP120" s="116" t="str">
        <f t="shared" si="1813"/>
        <v/>
      </c>
      <c r="CQ120" s="116" t="str">
        <f t="shared" si="1814"/>
        <v/>
      </c>
      <c r="CR120" s="116" t="str">
        <f t="shared" si="1815"/>
        <v/>
      </c>
      <c r="CX120" s="143"/>
      <c r="CY120" s="168"/>
      <c r="CZ120" s="169"/>
      <c r="DA120" s="169"/>
      <c r="DB120" s="168"/>
      <c r="DC120" s="168"/>
      <c r="DD120" s="168"/>
      <c r="DE120" s="168"/>
      <c r="DF120" s="135"/>
      <c r="DH120" s="115" t="str">
        <f t="shared" si="1816"/>
        <v/>
      </c>
      <c r="DI120" s="115" t="str">
        <f t="shared" si="1726"/>
        <v/>
      </c>
      <c r="DJ120" s="115" t="str">
        <f t="shared" si="1727"/>
        <v/>
      </c>
      <c r="DK120" s="115" t="str">
        <f t="shared" si="1728"/>
        <v/>
      </c>
      <c r="DL120" s="115" t="str">
        <f t="shared" si="1729"/>
        <v/>
      </c>
      <c r="DM120" s="115" t="str">
        <f t="shared" si="1730"/>
        <v/>
      </c>
      <c r="DN120" s="115" t="str">
        <f t="shared" si="1731"/>
        <v/>
      </c>
      <c r="DO120" s="115" t="str">
        <f t="shared" si="1732"/>
        <v/>
      </c>
      <c r="DP120" s="115" t="str">
        <f t="shared" si="1733"/>
        <v/>
      </c>
      <c r="DQ120" s="115" t="str">
        <f t="shared" si="1734"/>
        <v/>
      </c>
      <c r="DR120" s="115" t="str">
        <f t="shared" si="1735"/>
        <v/>
      </c>
      <c r="DS120" s="115" t="str">
        <f t="shared" si="1736"/>
        <v/>
      </c>
      <c r="DT120" s="115" t="str">
        <f t="shared" si="1737"/>
        <v/>
      </c>
      <c r="DU120" s="115" t="str">
        <f t="shared" si="1738"/>
        <v/>
      </c>
      <c r="DV120" s="115" t="str">
        <f t="shared" si="1739"/>
        <v/>
      </c>
      <c r="DW120" s="115" t="str">
        <f t="shared" si="1740"/>
        <v/>
      </c>
      <c r="DX120" s="115" t="str">
        <f t="shared" si="1741"/>
        <v/>
      </c>
      <c r="DY120" s="115" t="str">
        <f t="shared" si="1742"/>
        <v/>
      </c>
      <c r="DZ120" s="115" t="str">
        <f t="shared" si="1743"/>
        <v/>
      </c>
      <c r="EA120" s="115" t="str">
        <f t="shared" si="1744"/>
        <v/>
      </c>
      <c r="EB120" s="115" t="str">
        <f t="shared" si="1745"/>
        <v/>
      </c>
      <c r="EC120" s="115" t="str">
        <f t="shared" si="1746"/>
        <v/>
      </c>
      <c r="ED120" s="115" t="str">
        <f t="shared" si="1747"/>
        <v/>
      </c>
      <c r="EE120" s="115" t="str">
        <f t="shared" si="1748"/>
        <v/>
      </c>
      <c r="EF120" s="115" t="str">
        <f t="shared" si="1749"/>
        <v/>
      </c>
      <c r="EG120" s="115" t="str">
        <f t="shared" si="1817"/>
        <v/>
      </c>
      <c r="EH120" s="115" t="str">
        <f t="shared" si="1818"/>
        <v/>
      </c>
      <c r="EI120" s="115" t="str">
        <f t="shared" si="1819"/>
        <v/>
      </c>
      <c r="EJ120" s="115" t="str">
        <f t="shared" si="1820"/>
        <v/>
      </c>
      <c r="EK120" s="115" t="str">
        <f t="shared" si="1821"/>
        <v/>
      </c>
      <c r="EL120" s="115" t="str">
        <f t="shared" si="1822"/>
        <v/>
      </c>
      <c r="EM120" s="115" t="str">
        <f t="shared" si="1823"/>
        <v/>
      </c>
      <c r="EN120" s="115" t="str">
        <f t="shared" si="1824"/>
        <v/>
      </c>
      <c r="EO120" s="115" t="str">
        <f t="shared" si="1825"/>
        <v/>
      </c>
      <c r="EP120" s="115" t="str">
        <f t="shared" si="1826"/>
        <v/>
      </c>
      <c r="EQ120" s="115" t="str">
        <f t="shared" si="1827"/>
        <v/>
      </c>
      <c r="ER120" s="115" t="str">
        <f t="shared" si="1828"/>
        <v/>
      </c>
      <c r="ES120" s="115" t="str">
        <f t="shared" si="1829"/>
        <v/>
      </c>
      <c r="ET120" s="115" t="str">
        <f t="shared" si="1830"/>
        <v/>
      </c>
      <c r="EU120" s="115" t="str">
        <f t="shared" si="1831"/>
        <v/>
      </c>
      <c r="EV120" s="115" t="str">
        <f t="shared" si="1832"/>
        <v/>
      </c>
      <c r="EW120" s="115" t="str">
        <f t="shared" si="1833"/>
        <v/>
      </c>
      <c r="EX120" s="115" t="str">
        <f t="shared" si="1834"/>
        <v/>
      </c>
      <c r="EY120" s="115" t="str">
        <f t="shared" si="1835"/>
        <v/>
      </c>
      <c r="EZ120" s="115" t="str">
        <f t="shared" si="1836"/>
        <v/>
      </c>
      <c r="FA120" s="115" t="str">
        <f t="shared" si="1837"/>
        <v/>
      </c>
      <c r="FB120" s="115" t="str">
        <f t="shared" si="1838"/>
        <v/>
      </c>
      <c r="FC120" s="115" t="str">
        <f t="shared" si="1839"/>
        <v/>
      </c>
      <c r="FD120" s="115" t="str">
        <f t="shared" si="1840"/>
        <v/>
      </c>
      <c r="FE120" s="115" t="str">
        <f t="shared" si="1841"/>
        <v/>
      </c>
      <c r="FF120" s="115">
        <f t="shared" si="2931"/>
        <v>41</v>
      </c>
      <c r="FG120" s="115" t="str">
        <f>IFERROR(SMALL($DR$3:$DR$422,$A$10),"")</f>
        <v/>
      </c>
      <c r="FH120" s="115">
        <f t="shared" si="2932"/>
        <v>96</v>
      </c>
      <c r="FI120" s="115" t="str">
        <f t="shared" si="1842"/>
        <v/>
      </c>
      <c r="FJ120" s="115" t="str">
        <f t="shared" si="1843"/>
        <v/>
      </c>
      <c r="GA120" s="212">
        <f t="shared" si="2881"/>
        <v>43</v>
      </c>
      <c r="GB120" s="140" t="str">
        <f t="shared" si="2882"/>
        <v>CHEMISTRY</v>
      </c>
      <c r="GC120" s="126">
        <f>COUNTIF($U$283:$U$352,"&gt;0")</f>
        <v>0</v>
      </c>
      <c r="GD120" s="148">
        <f t="shared" si="2883"/>
        <v>0</v>
      </c>
      <c r="GE120" s="148" t="e">
        <f t="shared" si="2858"/>
        <v>#DIV/0!</v>
      </c>
      <c r="GF120" s="127">
        <f t="shared" ref="GF120:GN120" si="3042">COUNTIF($V$283:$V$352,GF$3)</f>
        <v>0</v>
      </c>
      <c r="GG120" s="127">
        <f t="shared" si="3042"/>
        <v>0</v>
      </c>
      <c r="GH120" s="127">
        <f t="shared" si="3042"/>
        <v>0</v>
      </c>
      <c r="GI120" s="127">
        <f t="shared" si="3042"/>
        <v>0</v>
      </c>
      <c r="GJ120" s="127">
        <f t="shared" si="3042"/>
        <v>0</v>
      </c>
      <c r="GK120" s="127">
        <f t="shared" si="3042"/>
        <v>0</v>
      </c>
      <c r="GL120" s="127">
        <f t="shared" si="3042"/>
        <v>0</v>
      </c>
      <c r="GM120" s="127">
        <f t="shared" si="3042"/>
        <v>0</v>
      </c>
      <c r="GN120" s="127">
        <f t="shared" si="3042"/>
        <v>0</v>
      </c>
      <c r="GO120" s="126">
        <f t="shared" si="2885"/>
        <v>0</v>
      </c>
      <c r="GP120" s="126" t="e">
        <f t="shared" si="2886"/>
        <v>#DIV/0!</v>
      </c>
      <c r="GQ120" s="126">
        <f>COUNTIF($U$283:$U$352,"&lt;45")-GN120</f>
        <v>0</v>
      </c>
      <c r="GR120" s="126">
        <f>COUNTIF($U$283:$U$352,"&lt;60")-GQ120</f>
        <v>0</v>
      </c>
      <c r="GS120" s="126">
        <f>COUNTIF($U$283:$U$352,"&lt;75")-GQ120-GR120</f>
        <v>0</v>
      </c>
      <c r="GT120" s="126">
        <f>COUNTIF($U$283:$U$352,"&lt;90")-GQ120-GR120-GS120</f>
        <v>0</v>
      </c>
      <c r="GU120" s="126">
        <f>COUNTIF($U$283:$U$352,"&gt;89")</f>
        <v>0</v>
      </c>
      <c r="GV120" s="126">
        <f>COUNTIF($U$283:$U$352,GV3)</f>
        <v>0</v>
      </c>
      <c r="GW120" s="126">
        <f>COUNTIF($U$283:$U$352,GW3)</f>
        <v>0</v>
      </c>
      <c r="GY120" s="115">
        <v>117</v>
      </c>
      <c r="GZ120" s="120" t="str">
        <f>IF('INPUT INF'!R$20="YES",GY120,"")</f>
        <v/>
      </c>
      <c r="HA120" s="120">
        <f t="shared" si="2998"/>
        <v>0</v>
      </c>
      <c r="HB120" s="120" t="str">
        <f>IF(GZ120="","",'INPUT INF'!L$20)</f>
        <v/>
      </c>
      <c r="HC120" s="120" t="str">
        <f>'INPUT INF'!R$3</f>
        <v>E</v>
      </c>
      <c r="HD120" s="133" t="str">
        <f>IFERROR(INDEX(GB$112:GB$136,MATCH($HB120,$GA$112:$GA$136,0)),"")</f>
        <v/>
      </c>
      <c r="HE120" s="133">
        <f>IFERROR(INDEX(GC$112:GC$136,MATCH($HB120,$GA$112:$GA$136,0)),"")</f>
        <v>0</v>
      </c>
      <c r="HF120" s="133">
        <f t="shared" ref="HF120" si="3043">IFERROR(INDEX(GD$112:GD$136,MATCH($HB120,$GA$112:$GA$136,0)),"")</f>
        <v>0</v>
      </c>
      <c r="HG120" s="133" t="str">
        <f t="shared" ref="HG120" si="3044">IFERROR(INDEX(GE$112:GE$136,MATCH($HB120,$GA$112:$GA$136,0)),"")</f>
        <v/>
      </c>
      <c r="HH120" s="133">
        <f t="shared" ref="HH120" si="3045">IFERROR(INDEX(GF$112:GF$136,MATCH($HB120,$GA$112:$GA$136,0)),"")</f>
        <v>0</v>
      </c>
      <c r="HI120" s="133">
        <f t="shared" ref="HI120" si="3046">IFERROR(INDEX(GG$112:GG$136,MATCH($HB120,$GA$112:$GA$136,0)),"")</f>
        <v>0</v>
      </c>
      <c r="HJ120" s="133">
        <f t="shared" ref="HJ120" si="3047">IFERROR(INDEX(GH$112:GH$136,MATCH($HB120,$GA$112:$GA$136,0)),"")</f>
        <v>0</v>
      </c>
      <c r="HK120" s="133">
        <f t="shared" ref="HK120" si="3048">IFERROR(INDEX(GI$112:GI$136,MATCH($HB120,$GA$112:$GA$136,0)),"")</f>
        <v>0</v>
      </c>
      <c r="HL120" s="133">
        <f t="shared" ref="HL120" si="3049">IFERROR(INDEX(GJ$112:GJ$136,MATCH($HB120,$GA$112:$GA$136,0)),"")</f>
        <v>0</v>
      </c>
      <c r="HM120" s="133">
        <f t="shared" ref="HM120" si="3050">IFERROR(INDEX(GK$112:GK$136,MATCH($HB120,$GA$112:$GA$136,0)),"")</f>
        <v>0</v>
      </c>
      <c r="HN120" s="133">
        <f t="shared" ref="HN120" si="3051">IFERROR(INDEX(GL$112:GL$136,MATCH($HB120,$GA$112:$GA$136,0)),"")</f>
        <v>0</v>
      </c>
      <c r="HO120" s="133">
        <f t="shared" ref="HO120" si="3052">IFERROR(INDEX(GM$112:GM$136,MATCH($HB120,$GA$112:$GA$136,0)),"")</f>
        <v>0</v>
      </c>
      <c r="HP120" s="133">
        <f t="shared" ref="HP120" si="3053">IFERROR(INDEX(GN$112:GN$136,MATCH($HB120,$GA$112:$GA$136,0)),"")</f>
        <v>0</v>
      </c>
      <c r="HQ120" s="133">
        <f t="shared" ref="HQ120" si="3054">IFERROR(INDEX(GO$112:GO$136,MATCH($HB120,$GA$112:$GA$136,0)),"")</f>
        <v>0</v>
      </c>
      <c r="HR120" s="133" t="str">
        <f t="shared" ref="HR120" si="3055">IFERROR(INDEX(GP$112:GP$136,MATCH($HB120,$GA$112:$GA$136,0)),"")</f>
        <v/>
      </c>
      <c r="HS120" s="133">
        <f t="shared" ref="HS120" si="3056">IFERROR(INDEX(GQ$112:GQ$136,MATCH($HB120,$GA$112:$GA$136,0)),"")</f>
        <v>0</v>
      </c>
      <c r="HT120" s="133">
        <f t="shared" ref="HT120" si="3057">IFERROR(INDEX(GR$112:GR$136,MATCH($HB120,$GA$112:$GA$136,0)),"")</f>
        <v>0</v>
      </c>
      <c r="HU120" s="133">
        <f t="shared" ref="HU120" si="3058">IFERROR(INDEX(GS$112:GS$136,MATCH($HB120,$GA$112:$GA$136,0)),"")</f>
        <v>0</v>
      </c>
      <c r="HV120" s="133">
        <f t="shared" ref="HV120" si="3059">IFERROR(INDEX(GT$112:GT$136,MATCH($HB120,$GA$112:$GA$136,0)),"")</f>
        <v>0</v>
      </c>
      <c r="HW120" s="133">
        <f t="shared" ref="HW120" si="3060">IFERROR(INDEX(GU$112:GU$136,MATCH($HB120,$GA$112:$GA$136,0)),"")</f>
        <v>0</v>
      </c>
      <c r="HX120" s="133">
        <f t="shared" ref="HX120" si="3061">IFERROR(INDEX(GV$112:GV$136,MATCH($HB120,$GA$112:$GA$136,0)),"")</f>
        <v>0</v>
      </c>
      <c r="HY120" s="133">
        <f t="shared" ref="HY120" si="3062">IFERROR(INDEX(GW$112:GW$136,MATCH($HB120,$GA$112:$GA$136,0)),"")</f>
        <v>0</v>
      </c>
      <c r="JB120" s="133">
        <v>17</v>
      </c>
      <c r="JC120" s="133"/>
      <c r="JD120" s="133"/>
      <c r="JE120" s="133"/>
      <c r="JF120" s="120" t="s">
        <v>105</v>
      </c>
      <c r="JG120" s="133"/>
      <c r="JH120" s="133"/>
      <c r="JI120" s="133"/>
      <c r="JJ120" s="133"/>
      <c r="JK120" s="133"/>
      <c r="JL120" s="133">
        <f>COUNTIF($BE$773:$BE$842,JL$3)</f>
        <v>0</v>
      </c>
      <c r="JM120" s="133">
        <f t="shared" ref="JM120:JT120" si="3063">COUNTIF($BE$773:$BE$842,JM$3)</f>
        <v>0</v>
      </c>
      <c r="JN120" s="133">
        <f t="shared" si="3063"/>
        <v>0</v>
      </c>
      <c r="JO120" s="133">
        <f t="shared" si="3063"/>
        <v>0</v>
      </c>
      <c r="JP120" s="133">
        <f t="shared" si="3063"/>
        <v>0</v>
      </c>
      <c r="JQ120" s="133">
        <f t="shared" si="3063"/>
        <v>0</v>
      </c>
      <c r="JR120" s="133">
        <f t="shared" si="3063"/>
        <v>0</v>
      </c>
      <c r="JS120" s="133">
        <f t="shared" si="3063"/>
        <v>0</v>
      </c>
      <c r="JT120" s="133">
        <f t="shared" si="3063"/>
        <v>0</v>
      </c>
      <c r="JU120" s="142">
        <f t="shared" si="2726"/>
        <v>0</v>
      </c>
      <c r="JV120" s="120" t="e">
        <f t="shared" si="2727"/>
        <v>#DIV/0!</v>
      </c>
      <c r="JW120" s="133"/>
      <c r="JX120" s="133"/>
      <c r="JY120" s="133"/>
      <c r="JZ120" s="133"/>
      <c r="KA120" s="133"/>
      <c r="KB120" s="133"/>
    </row>
    <row r="121" spans="1:288" ht="15" customHeight="1" x14ac:dyDescent="0.25">
      <c r="A121" s="115">
        <v>119</v>
      </c>
      <c r="B121" s="115" t="str">
        <f t="shared" si="2007"/>
        <v/>
      </c>
      <c r="C121" s="115" t="s">
        <v>68</v>
      </c>
      <c r="D121" s="100" t="str">
        <f t="shared" si="1865"/>
        <v>B</v>
      </c>
      <c r="E121" s="100" t="str">
        <f t="shared" si="1772"/>
        <v/>
      </c>
      <c r="F121" s="100" t="str">
        <f t="shared" si="1773"/>
        <v/>
      </c>
      <c r="G121" s="100" t="str">
        <f t="shared" si="1701"/>
        <v/>
      </c>
      <c r="H121" s="100" t="str">
        <f t="shared" si="1774"/>
        <v/>
      </c>
      <c r="I121" s="100" t="str">
        <f t="shared" si="1702"/>
        <v/>
      </c>
      <c r="J121" s="100" t="str">
        <f t="shared" si="1775"/>
        <v/>
      </c>
      <c r="K121" s="100" t="str">
        <f t="shared" si="1703"/>
        <v/>
      </c>
      <c r="L121" s="100" t="str">
        <f t="shared" si="1776"/>
        <v/>
      </c>
      <c r="M121" s="100" t="str">
        <f t="shared" si="1704"/>
        <v/>
      </c>
      <c r="N121" s="100" t="str">
        <f t="shared" si="1777"/>
        <v/>
      </c>
      <c r="O121" s="100" t="str">
        <f t="shared" si="1705"/>
        <v/>
      </c>
      <c r="P121" s="100" t="str">
        <f t="shared" si="1778"/>
        <v/>
      </c>
      <c r="Q121" s="100" t="str">
        <f t="shared" si="1706"/>
        <v/>
      </c>
      <c r="R121" s="100" t="str">
        <f t="shared" si="1779"/>
        <v/>
      </c>
      <c r="S121" s="100" t="str">
        <f t="shared" si="1707"/>
        <v/>
      </c>
      <c r="T121" s="100" t="str">
        <f t="shared" si="1780"/>
        <v/>
      </c>
      <c r="U121" s="100" t="str">
        <f t="shared" si="1708"/>
        <v/>
      </c>
      <c r="V121" s="100" t="str">
        <f t="shared" si="1781"/>
        <v/>
      </c>
      <c r="W121" s="100" t="str">
        <f t="shared" si="1709"/>
        <v/>
      </c>
      <c r="X121" s="100" t="str">
        <f t="shared" si="1782"/>
        <v/>
      </c>
      <c r="Y121" s="100" t="str">
        <f t="shared" si="1710"/>
        <v/>
      </c>
      <c r="Z121" s="100" t="str">
        <f t="shared" si="1783"/>
        <v/>
      </c>
      <c r="AA121" s="100" t="str">
        <f t="shared" si="1711"/>
        <v/>
      </c>
      <c r="AB121" s="100" t="str">
        <f t="shared" si="1784"/>
        <v/>
      </c>
      <c r="AC121" s="100" t="str">
        <f t="shared" si="1712"/>
        <v/>
      </c>
      <c r="AD121" s="100" t="str">
        <f t="shared" si="1785"/>
        <v/>
      </c>
      <c r="AE121" s="100" t="str">
        <f t="shared" si="1713"/>
        <v/>
      </c>
      <c r="AF121" s="100" t="str">
        <f t="shared" si="1786"/>
        <v/>
      </c>
      <c r="AG121" s="100" t="str">
        <f t="shared" si="1714"/>
        <v/>
      </c>
      <c r="AH121" s="100" t="str">
        <f t="shared" si="1787"/>
        <v/>
      </c>
      <c r="AI121" s="100" t="str">
        <f t="shared" si="1715"/>
        <v/>
      </c>
      <c r="AJ121" s="100" t="str">
        <f t="shared" si="1788"/>
        <v/>
      </c>
      <c r="AK121" s="100" t="str">
        <f t="shared" si="1716"/>
        <v/>
      </c>
      <c r="AL121" s="100" t="str">
        <f t="shared" si="1789"/>
        <v/>
      </c>
      <c r="AM121" s="100" t="str">
        <f t="shared" si="1717"/>
        <v/>
      </c>
      <c r="AN121" s="100" t="str">
        <f t="shared" si="1790"/>
        <v/>
      </c>
      <c r="AO121" s="100" t="str">
        <f t="shared" si="1718"/>
        <v/>
      </c>
      <c r="AP121" s="100" t="str">
        <f t="shared" si="1791"/>
        <v/>
      </c>
      <c r="AQ121" s="100" t="str">
        <f t="shared" si="1719"/>
        <v/>
      </c>
      <c r="AR121" s="100" t="str">
        <f t="shared" si="1792"/>
        <v/>
      </c>
      <c r="AS121" s="100" t="str">
        <f t="shared" si="1720"/>
        <v/>
      </c>
      <c r="AT121" s="100" t="str">
        <f t="shared" si="1793"/>
        <v/>
      </c>
      <c r="AU121" s="100" t="str">
        <f t="shared" si="1721"/>
        <v/>
      </c>
      <c r="AV121" s="100" t="str">
        <f t="shared" si="1794"/>
        <v/>
      </c>
      <c r="AW121" s="100" t="str">
        <f t="shared" si="1722"/>
        <v/>
      </c>
      <c r="AX121" s="100" t="str">
        <f t="shared" si="1795"/>
        <v/>
      </c>
      <c r="AY121" s="100" t="str">
        <f t="shared" si="1723"/>
        <v/>
      </c>
      <c r="AZ121" s="100" t="str">
        <f t="shared" si="1796"/>
        <v/>
      </c>
      <c r="BA121" s="100" t="str">
        <f t="shared" si="1724"/>
        <v/>
      </c>
      <c r="BB121" s="100" t="str">
        <f t="shared" si="1797"/>
        <v/>
      </c>
      <c r="BC121" s="100" t="str">
        <f>IFERROR(INDEX('INPUT INF'!$F$3:$F$601,MATCH($B121,'INPUT INF'!$A$3:$A$601,FALSE)),"")</f>
        <v/>
      </c>
      <c r="BD121" s="100" t="str">
        <f t="shared" si="1725"/>
        <v/>
      </c>
      <c r="BE121" s="100" t="str">
        <f t="shared" si="1798"/>
        <v/>
      </c>
      <c r="BF121" s="100" t="str">
        <f t="shared" si="1799"/>
        <v/>
      </c>
      <c r="BG121" s="115" t="str">
        <f t="shared" si="1800"/>
        <v/>
      </c>
      <c r="BH121" s="115" t="str">
        <f>IF(AND('INPUT INF'!$O$1="X",BG121="PASS"),BF121,IF($BG121="","0",IF('INPUT INF'!$N$63="YES",$BF121,"")))</f>
        <v>0</v>
      </c>
      <c r="BI121" s="115" t="str">
        <f>IF($BG121="","0",IF('INPUT INF'!$O$64="YES",$BF121,"0"))</f>
        <v>0</v>
      </c>
      <c r="BJ121" s="115" t="str">
        <f>IF($BG121="","0",IF('INPUT INF'!$O$65="YES",$BF121,"0"))</f>
        <v>0</v>
      </c>
      <c r="BL121" s="116" t="str">
        <f t="shared" si="1801"/>
        <v/>
      </c>
      <c r="BM121" s="116" t="str">
        <f t="shared" si="1802"/>
        <v/>
      </c>
      <c r="BN121" s="116" t="str">
        <f t="shared" si="1802"/>
        <v/>
      </c>
      <c r="BR121" s="116" t="str">
        <f t="shared" si="1803"/>
        <v/>
      </c>
      <c r="BS121" s="116" t="str">
        <f t="shared" si="1804"/>
        <v/>
      </c>
      <c r="BT121" s="116" t="str">
        <f t="shared" si="1804"/>
        <v/>
      </c>
      <c r="BX121" s="116" t="str">
        <f t="shared" si="1805"/>
        <v/>
      </c>
      <c r="BY121" s="116" t="str">
        <f t="shared" si="1806"/>
        <v/>
      </c>
      <c r="BZ121" s="116" t="str">
        <f t="shared" si="1806"/>
        <v/>
      </c>
      <c r="CD121" s="116" t="str">
        <f t="shared" si="1807"/>
        <v/>
      </c>
      <c r="CE121" s="116" t="str">
        <f t="shared" si="1808"/>
        <v/>
      </c>
      <c r="CF121" s="116" t="str">
        <f t="shared" si="1809"/>
        <v/>
      </c>
      <c r="CJ121" s="116" t="str">
        <f t="shared" si="1810"/>
        <v/>
      </c>
      <c r="CK121" s="116" t="str">
        <f t="shared" si="1811"/>
        <v/>
      </c>
      <c r="CL121" s="116" t="str">
        <f t="shared" si="1812"/>
        <v/>
      </c>
      <c r="CP121" s="116" t="str">
        <f t="shared" si="1813"/>
        <v/>
      </c>
      <c r="CQ121" s="116" t="str">
        <f t="shared" si="1814"/>
        <v/>
      </c>
      <c r="CR121" s="116" t="str">
        <f t="shared" si="1815"/>
        <v/>
      </c>
      <c r="CX121" s="143"/>
      <c r="CY121" s="135"/>
      <c r="CZ121" s="135"/>
      <c r="DA121" s="135"/>
      <c r="DB121" s="143"/>
      <c r="DC121" s="143"/>
      <c r="DD121" s="143"/>
      <c r="DE121" s="143"/>
      <c r="DF121" s="135"/>
      <c r="DH121" s="115" t="str">
        <f t="shared" si="1816"/>
        <v/>
      </c>
      <c r="DI121" s="115" t="str">
        <f t="shared" si="1726"/>
        <v/>
      </c>
      <c r="DJ121" s="115" t="str">
        <f t="shared" si="1727"/>
        <v/>
      </c>
      <c r="DK121" s="115" t="str">
        <f t="shared" si="1728"/>
        <v/>
      </c>
      <c r="DL121" s="115" t="str">
        <f t="shared" si="1729"/>
        <v/>
      </c>
      <c r="DM121" s="115" t="str">
        <f t="shared" si="1730"/>
        <v/>
      </c>
      <c r="DN121" s="115" t="str">
        <f t="shared" si="1731"/>
        <v/>
      </c>
      <c r="DO121" s="115" t="str">
        <f t="shared" si="1732"/>
        <v/>
      </c>
      <c r="DP121" s="115" t="str">
        <f t="shared" si="1733"/>
        <v/>
      </c>
      <c r="DQ121" s="115" t="str">
        <f t="shared" si="1734"/>
        <v/>
      </c>
      <c r="DR121" s="115" t="str">
        <f t="shared" si="1735"/>
        <v/>
      </c>
      <c r="DS121" s="115" t="str">
        <f t="shared" si="1736"/>
        <v/>
      </c>
      <c r="DT121" s="115" t="str">
        <f t="shared" si="1737"/>
        <v/>
      </c>
      <c r="DU121" s="115" t="str">
        <f t="shared" si="1738"/>
        <v/>
      </c>
      <c r="DV121" s="115" t="str">
        <f t="shared" si="1739"/>
        <v/>
      </c>
      <c r="DW121" s="115" t="str">
        <f t="shared" si="1740"/>
        <v/>
      </c>
      <c r="DX121" s="115" t="str">
        <f t="shared" si="1741"/>
        <v/>
      </c>
      <c r="DY121" s="115" t="str">
        <f t="shared" si="1742"/>
        <v/>
      </c>
      <c r="DZ121" s="115" t="str">
        <f t="shared" si="1743"/>
        <v/>
      </c>
      <c r="EA121" s="115" t="str">
        <f t="shared" si="1744"/>
        <v/>
      </c>
      <c r="EB121" s="115" t="str">
        <f t="shared" si="1745"/>
        <v/>
      </c>
      <c r="EC121" s="115" t="str">
        <f t="shared" si="1746"/>
        <v/>
      </c>
      <c r="ED121" s="115" t="str">
        <f t="shared" si="1747"/>
        <v/>
      </c>
      <c r="EE121" s="115" t="str">
        <f t="shared" si="1748"/>
        <v/>
      </c>
      <c r="EF121" s="115" t="str">
        <f t="shared" si="1749"/>
        <v/>
      </c>
      <c r="EG121" s="115" t="str">
        <f t="shared" si="1817"/>
        <v/>
      </c>
      <c r="EH121" s="115" t="str">
        <f t="shared" si="1818"/>
        <v/>
      </c>
      <c r="EI121" s="115" t="str">
        <f t="shared" si="1819"/>
        <v/>
      </c>
      <c r="EJ121" s="115" t="str">
        <f t="shared" si="1820"/>
        <v/>
      </c>
      <c r="EK121" s="115" t="str">
        <f t="shared" si="1821"/>
        <v/>
      </c>
      <c r="EL121" s="115" t="str">
        <f t="shared" si="1822"/>
        <v/>
      </c>
      <c r="EM121" s="115" t="str">
        <f t="shared" si="1823"/>
        <v/>
      </c>
      <c r="EN121" s="115" t="str">
        <f t="shared" si="1824"/>
        <v/>
      </c>
      <c r="EO121" s="115" t="str">
        <f t="shared" si="1825"/>
        <v/>
      </c>
      <c r="EP121" s="115" t="str">
        <f t="shared" si="1826"/>
        <v/>
      </c>
      <c r="EQ121" s="115" t="str">
        <f t="shared" si="1827"/>
        <v/>
      </c>
      <c r="ER121" s="115" t="str">
        <f t="shared" si="1828"/>
        <v/>
      </c>
      <c r="ES121" s="115" t="str">
        <f t="shared" si="1829"/>
        <v/>
      </c>
      <c r="ET121" s="115" t="str">
        <f t="shared" si="1830"/>
        <v/>
      </c>
      <c r="EU121" s="115" t="str">
        <f t="shared" si="1831"/>
        <v/>
      </c>
      <c r="EV121" s="115" t="str">
        <f t="shared" si="1832"/>
        <v/>
      </c>
      <c r="EW121" s="115" t="str">
        <f t="shared" si="1833"/>
        <v/>
      </c>
      <c r="EX121" s="115" t="str">
        <f t="shared" si="1834"/>
        <v/>
      </c>
      <c r="EY121" s="115" t="str">
        <f t="shared" si="1835"/>
        <v/>
      </c>
      <c r="EZ121" s="115" t="str">
        <f t="shared" si="1836"/>
        <v/>
      </c>
      <c r="FA121" s="115" t="str">
        <f t="shared" si="1837"/>
        <v/>
      </c>
      <c r="FB121" s="115" t="str">
        <f t="shared" si="1838"/>
        <v/>
      </c>
      <c r="FC121" s="115" t="str">
        <f t="shared" si="1839"/>
        <v/>
      </c>
      <c r="FD121" s="115" t="str">
        <f t="shared" si="1840"/>
        <v/>
      </c>
      <c r="FE121" s="115" t="str">
        <f t="shared" si="1841"/>
        <v/>
      </c>
      <c r="FF121" s="115">
        <f t="shared" si="2931"/>
        <v>41</v>
      </c>
      <c r="FG121" s="115" t="str">
        <f>IFERROR(SMALL($DR$3:$DR$422,$A$11),"")</f>
        <v/>
      </c>
      <c r="FH121" s="115">
        <f t="shared" si="2932"/>
        <v>96</v>
      </c>
      <c r="FI121" s="115" t="str">
        <f t="shared" si="1842"/>
        <v/>
      </c>
      <c r="FJ121" s="115" t="str">
        <f t="shared" si="1843"/>
        <v/>
      </c>
      <c r="GA121" s="212">
        <f t="shared" si="2881"/>
        <v>42</v>
      </c>
      <c r="GB121" s="140" t="str">
        <f t="shared" si="2882"/>
        <v>PHYSICS</v>
      </c>
      <c r="GC121" s="126">
        <f>COUNTIF($W$283:$W$352,"&gt;0")</f>
        <v>0</v>
      </c>
      <c r="GD121" s="148">
        <f t="shared" si="2883"/>
        <v>0</v>
      </c>
      <c r="GE121" s="148" t="e">
        <f t="shared" si="2858"/>
        <v>#DIV/0!</v>
      </c>
      <c r="GF121" s="127">
        <f t="shared" ref="GF121:GN121" si="3064">COUNTIF($X$283:$X$352,GF$3)</f>
        <v>0</v>
      </c>
      <c r="GG121" s="127">
        <f t="shared" si="3064"/>
        <v>0</v>
      </c>
      <c r="GH121" s="127">
        <f t="shared" si="3064"/>
        <v>0</v>
      </c>
      <c r="GI121" s="127">
        <f t="shared" si="3064"/>
        <v>0</v>
      </c>
      <c r="GJ121" s="127">
        <f t="shared" si="3064"/>
        <v>0</v>
      </c>
      <c r="GK121" s="127">
        <f t="shared" si="3064"/>
        <v>0</v>
      </c>
      <c r="GL121" s="127">
        <f t="shared" si="3064"/>
        <v>0</v>
      </c>
      <c r="GM121" s="127">
        <f t="shared" si="3064"/>
        <v>0</v>
      </c>
      <c r="GN121" s="127">
        <f t="shared" si="3064"/>
        <v>0</v>
      </c>
      <c r="GO121" s="126">
        <f t="shared" si="2885"/>
        <v>0</v>
      </c>
      <c r="GP121" s="126" t="e">
        <f t="shared" si="2886"/>
        <v>#DIV/0!</v>
      </c>
      <c r="GQ121" s="126">
        <f>COUNTIF($W$283:$W$352,"&lt;45")-GN121</f>
        <v>0</v>
      </c>
      <c r="GR121" s="126">
        <f>COUNTIF($W$283:$W$352,"&lt;60")-GQ121</f>
        <v>0</v>
      </c>
      <c r="GS121" s="126">
        <f>COUNTIF($W$283:$W$352,"&lt;75")-GQ121-GR121</f>
        <v>0</v>
      </c>
      <c r="GT121" s="126">
        <f>COUNTIF($W$283:$W$352,"&lt;90")-GQ121-GR121-GS121</f>
        <v>0</v>
      </c>
      <c r="GU121" s="126">
        <f>COUNTIF($W$283:$W$352,"&gt;89")</f>
        <v>0</v>
      </c>
      <c r="GV121" s="126">
        <f>COUNTIF($W$283:$W$352,GV3)</f>
        <v>0</v>
      </c>
      <c r="GW121" s="126">
        <f>COUNTIF($W$283:$W$352,GW3)</f>
        <v>0</v>
      </c>
      <c r="GY121" s="115">
        <v>118</v>
      </c>
      <c r="GZ121" s="120" t="str">
        <f>IF('INPUT INF'!S$20="YES",GY121,"")</f>
        <v/>
      </c>
      <c r="HA121" s="120">
        <f t="shared" si="2998"/>
        <v>0</v>
      </c>
      <c r="HB121" s="120" t="str">
        <f>IF(GZ121="","",'INPUT INF'!L$20)</f>
        <v/>
      </c>
      <c r="HC121" s="120">
        <f>'INPUT INF'!S$3</f>
        <v>0</v>
      </c>
      <c r="HD121" s="133" t="str">
        <f t="shared" ref="HD121:HD122" si="3065">IFERROR(INDEX(GB$112:GB$136,MATCH($HB121,$GA$112:$GA$136,0)),"")</f>
        <v/>
      </c>
      <c r="HE121" s="133">
        <f>IFERROR(INDEX(GC$139:GC$163,MATCH($HB121,$GA$139:$GA$163,0)),"")</f>
        <v>0</v>
      </c>
      <c r="HF121" s="133">
        <f t="shared" ref="HF121" si="3066">IFERROR(INDEX(GD$139:GD$163,MATCH($HB121,$GA$139:$GA$163,0)),"")</f>
        <v>0</v>
      </c>
      <c r="HG121" s="133" t="str">
        <f t="shared" ref="HG121" si="3067">IFERROR(INDEX(GE$139:GE$163,MATCH($HB121,$GA$139:$GA$163,0)),"")</f>
        <v/>
      </c>
      <c r="HH121" s="133">
        <f t="shared" ref="HH121" si="3068">IFERROR(INDEX(GF$139:GF$163,MATCH($HB121,$GA$139:$GA$163,0)),"")</f>
        <v>0</v>
      </c>
      <c r="HI121" s="133">
        <f t="shared" ref="HI121" si="3069">IFERROR(INDEX(GG$139:GG$163,MATCH($HB121,$GA$139:$GA$163,0)),"")</f>
        <v>0</v>
      </c>
      <c r="HJ121" s="133">
        <f t="shared" ref="HJ121" si="3070">IFERROR(INDEX(GH$139:GH$163,MATCH($HB121,$GA$139:$GA$163,0)),"")</f>
        <v>0</v>
      </c>
      <c r="HK121" s="133">
        <f t="shared" ref="HK121" si="3071">IFERROR(INDEX(GI$139:GI$163,MATCH($HB121,$GA$139:$GA$163,0)),"")</f>
        <v>0</v>
      </c>
      <c r="HL121" s="133">
        <f t="shared" ref="HL121" si="3072">IFERROR(INDEX(GJ$139:GJ$163,MATCH($HB121,$GA$139:$GA$163,0)),"")</f>
        <v>0</v>
      </c>
      <c r="HM121" s="133">
        <f t="shared" ref="HM121" si="3073">IFERROR(INDEX(GK$139:GK$163,MATCH($HB121,$GA$139:$GA$163,0)),"")</f>
        <v>0</v>
      </c>
      <c r="HN121" s="133">
        <f t="shared" ref="HN121" si="3074">IFERROR(INDEX(GL$139:GL$163,MATCH($HB121,$GA$139:$GA$163,0)),"")</f>
        <v>0</v>
      </c>
      <c r="HO121" s="133">
        <f t="shared" ref="HO121" si="3075">IFERROR(INDEX(GM$139:GM$163,MATCH($HB121,$GA$139:$GA$163,0)),"")</f>
        <v>0</v>
      </c>
      <c r="HP121" s="133">
        <f t="shared" ref="HP121" si="3076">IFERROR(INDEX(GN$139:GN$163,MATCH($HB121,$GA$139:$GA$163,0)),"")</f>
        <v>0</v>
      </c>
      <c r="HQ121" s="133">
        <f t="shared" ref="HQ121" si="3077">IFERROR(INDEX(GO$139:GO$163,MATCH($HB121,$GA$139:$GA$163,0)),"")</f>
        <v>0</v>
      </c>
      <c r="HR121" s="133" t="str">
        <f t="shared" ref="HR121" si="3078">IFERROR(INDEX(GP$139:GP$163,MATCH($HB121,$GA$139:$GA$163,0)),"")</f>
        <v/>
      </c>
      <c r="HS121" s="133">
        <f t="shared" ref="HS121" si="3079">IFERROR(INDEX(GQ$139:GQ$163,MATCH($HB121,$GA$139:$GA$163,0)),"")</f>
        <v>0</v>
      </c>
      <c r="HT121" s="133">
        <f t="shared" ref="HT121" si="3080">IFERROR(INDEX(GR$139:GR$163,MATCH($HB121,$GA$139:$GA$163,0)),"")</f>
        <v>0</v>
      </c>
      <c r="HU121" s="133">
        <f t="shared" ref="HU121" si="3081">IFERROR(INDEX(GS$139:GS$163,MATCH($HB121,$GA$139:$GA$163,0)),"")</f>
        <v>0</v>
      </c>
      <c r="HV121" s="133">
        <f t="shared" ref="HV121" si="3082">IFERROR(INDEX(GT$139:GT$163,MATCH($HB121,$GA$139:$GA$163,0)),"")</f>
        <v>0</v>
      </c>
      <c r="HW121" s="133">
        <f t="shared" ref="HW121" si="3083">IFERROR(INDEX(GU$139:GU$163,MATCH($HB121,$GA$139:$GA$163,0)),"")</f>
        <v>0</v>
      </c>
      <c r="HX121" s="133">
        <f t="shared" ref="HX121" si="3084">IFERROR(INDEX(GV$139:GV$163,MATCH($HB121,$GA$139:$GA$163,0)),"")</f>
        <v>0</v>
      </c>
      <c r="HY121" s="133">
        <f t="shared" ref="HY121" si="3085">IFERROR(INDEX(GW$139:GW$163,MATCH($HB121,$GA$139:$GA$163,0)),"")</f>
        <v>0</v>
      </c>
      <c r="JB121" s="133">
        <v>18</v>
      </c>
      <c r="JC121" s="133"/>
      <c r="JD121" s="133"/>
      <c r="JE121" s="133"/>
      <c r="JF121" s="120" t="s">
        <v>93</v>
      </c>
      <c r="JG121" s="133"/>
      <c r="JH121" s="133"/>
      <c r="JI121" s="133"/>
      <c r="JJ121" s="133"/>
      <c r="JK121" s="133"/>
      <c r="JL121" s="133">
        <f>JL119-JL120</f>
        <v>0</v>
      </c>
      <c r="JM121" s="133">
        <f t="shared" ref="JM121:JT121" si="3086">JM119-JM120</f>
        <v>0</v>
      </c>
      <c r="JN121" s="133">
        <f t="shared" si="3086"/>
        <v>0</v>
      </c>
      <c r="JO121" s="133">
        <f t="shared" si="3086"/>
        <v>0</v>
      </c>
      <c r="JP121" s="133">
        <f t="shared" si="3086"/>
        <v>0</v>
      </c>
      <c r="JQ121" s="133">
        <f t="shared" si="3086"/>
        <v>0</v>
      </c>
      <c r="JR121" s="133">
        <f t="shared" si="3086"/>
        <v>0</v>
      </c>
      <c r="JS121" s="133">
        <f t="shared" si="3086"/>
        <v>0</v>
      </c>
      <c r="JT121" s="133">
        <f t="shared" si="3086"/>
        <v>0</v>
      </c>
      <c r="JU121" s="142">
        <f t="shared" si="2726"/>
        <v>0</v>
      </c>
      <c r="JV121" s="120" t="e">
        <f t="shared" si="2727"/>
        <v>#DIV/0!</v>
      </c>
      <c r="JW121" s="133"/>
      <c r="JX121" s="133"/>
      <c r="JY121" s="133"/>
      <c r="JZ121" s="133"/>
      <c r="KA121" s="133"/>
      <c r="KB121" s="133"/>
    </row>
    <row r="122" spans="1:288" ht="15" customHeight="1" x14ac:dyDescent="0.25">
      <c r="A122" s="115">
        <v>120</v>
      </c>
      <c r="B122" s="115" t="str">
        <f t="shared" si="2007"/>
        <v/>
      </c>
      <c r="C122" s="115" t="s">
        <v>68</v>
      </c>
      <c r="D122" s="100" t="str">
        <f t="shared" si="1865"/>
        <v>B</v>
      </c>
      <c r="E122" s="100" t="str">
        <f t="shared" si="1772"/>
        <v/>
      </c>
      <c r="F122" s="100" t="str">
        <f t="shared" si="1773"/>
        <v/>
      </c>
      <c r="G122" s="100" t="str">
        <f t="shared" si="1701"/>
        <v/>
      </c>
      <c r="H122" s="100" t="str">
        <f t="shared" si="1774"/>
        <v/>
      </c>
      <c r="I122" s="100" t="str">
        <f t="shared" si="1702"/>
        <v/>
      </c>
      <c r="J122" s="100" t="str">
        <f t="shared" si="1775"/>
        <v/>
      </c>
      <c r="K122" s="100" t="str">
        <f t="shared" si="1703"/>
        <v/>
      </c>
      <c r="L122" s="100" t="str">
        <f t="shared" si="1776"/>
        <v/>
      </c>
      <c r="M122" s="100" t="str">
        <f t="shared" si="1704"/>
        <v/>
      </c>
      <c r="N122" s="100" t="str">
        <f t="shared" si="1777"/>
        <v/>
      </c>
      <c r="O122" s="100" t="str">
        <f t="shared" si="1705"/>
        <v/>
      </c>
      <c r="P122" s="100" t="str">
        <f t="shared" si="1778"/>
        <v/>
      </c>
      <c r="Q122" s="100" t="str">
        <f t="shared" si="1706"/>
        <v/>
      </c>
      <c r="R122" s="100" t="str">
        <f t="shared" si="1779"/>
        <v/>
      </c>
      <c r="S122" s="100" t="str">
        <f t="shared" si="1707"/>
        <v/>
      </c>
      <c r="T122" s="100" t="str">
        <f t="shared" si="1780"/>
        <v/>
      </c>
      <c r="U122" s="100" t="str">
        <f t="shared" si="1708"/>
        <v/>
      </c>
      <c r="V122" s="100" t="str">
        <f t="shared" si="1781"/>
        <v/>
      </c>
      <c r="W122" s="100" t="str">
        <f t="shared" si="1709"/>
        <v/>
      </c>
      <c r="X122" s="100" t="str">
        <f t="shared" si="1782"/>
        <v/>
      </c>
      <c r="Y122" s="100" t="str">
        <f t="shared" si="1710"/>
        <v/>
      </c>
      <c r="Z122" s="100" t="str">
        <f t="shared" si="1783"/>
        <v/>
      </c>
      <c r="AA122" s="100" t="str">
        <f t="shared" si="1711"/>
        <v/>
      </c>
      <c r="AB122" s="100" t="str">
        <f t="shared" si="1784"/>
        <v/>
      </c>
      <c r="AC122" s="100" t="str">
        <f t="shared" si="1712"/>
        <v/>
      </c>
      <c r="AD122" s="100" t="str">
        <f t="shared" si="1785"/>
        <v/>
      </c>
      <c r="AE122" s="100" t="str">
        <f t="shared" si="1713"/>
        <v/>
      </c>
      <c r="AF122" s="100" t="str">
        <f t="shared" si="1786"/>
        <v/>
      </c>
      <c r="AG122" s="100" t="str">
        <f t="shared" si="1714"/>
        <v/>
      </c>
      <c r="AH122" s="100" t="str">
        <f t="shared" si="1787"/>
        <v/>
      </c>
      <c r="AI122" s="100" t="str">
        <f t="shared" si="1715"/>
        <v/>
      </c>
      <c r="AJ122" s="100" t="str">
        <f t="shared" si="1788"/>
        <v/>
      </c>
      <c r="AK122" s="100" t="str">
        <f t="shared" si="1716"/>
        <v/>
      </c>
      <c r="AL122" s="100" t="str">
        <f t="shared" si="1789"/>
        <v/>
      </c>
      <c r="AM122" s="100" t="str">
        <f t="shared" si="1717"/>
        <v/>
      </c>
      <c r="AN122" s="100" t="str">
        <f t="shared" si="1790"/>
        <v/>
      </c>
      <c r="AO122" s="100" t="str">
        <f t="shared" si="1718"/>
        <v/>
      </c>
      <c r="AP122" s="100" t="str">
        <f t="shared" si="1791"/>
        <v/>
      </c>
      <c r="AQ122" s="100" t="str">
        <f t="shared" si="1719"/>
        <v/>
      </c>
      <c r="AR122" s="100" t="str">
        <f t="shared" si="1792"/>
        <v/>
      </c>
      <c r="AS122" s="100" t="str">
        <f t="shared" si="1720"/>
        <v/>
      </c>
      <c r="AT122" s="100" t="str">
        <f t="shared" si="1793"/>
        <v/>
      </c>
      <c r="AU122" s="100" t="str">
        <f t="shared" si="1721"/>
        <v/>
      </c>
      <c r="AV122" s="100" t="str">
        <f t="shared" si="1794"/>
        <v/>
      </c>
      <c r="AW122" s="100" t="str">
        <f t="shared" si="1722"/>
        <v/>
      </c>
      <c r="AX122" s="100" t="str">
        <f t="shared" si="1795"/>
        <v/>
      </c>
      <c r="AY122" s="100" t="str">
        <f t="shared" si="1723"/>
        <v/>
      </c>
      <c r="AZ122" s="100" t="str">
        <f t="shared" si="1796"/>
        <v/>
      </c>
      <c r="BA122" s="100" t="str">
        <f t="shared" si="1724"/>
        <v/>
      </c>
      <c r="BB122" s="100" t="str">
        <f t="shared" si="1797"/>
        <v/>
      </c>
      <c r="BC122" s="100" t="str">
        <f>IFERROR(INDEX('INPUT INF'!$F$3:$F$601,MATCH($B122,'INPUT INF'!$A$3:$A$601,FALSE)),"")</f>
        <v/>
      </c>
      <c r="BD122" s="100" t="str">
        <f t="shared" si="1725"/>
        <v/>
      </c>
      <c r="BE122" s="100" t="str">
        <f t="shared" si="1798"/>
        <v/>
      </c>
      <c r="BF122" s="100" t="str">
        <f t="shared" si="1799"/>
        <v/>
      </c>
      <c r="BG122" s="115" t="str">
        <f t="shared" si="1800"/>
        <v/>
      </c>
      <c r="BH122" s="115" t="str">
        <f>IF(AND('INPUT INF'!$O$1="X",BG122="PASS"),BF122,IF($BG122="","0",IF('INPUT INF'!$N$63="YES",$BF122,"")))</f>
        <v>0</v>
      </c>
      <c r="BI122" s="115" t="str">
        <f>IF($BG122="","0",IF('INPUT INF'!$O$64="YES",$BF122,"0"))</f>
        <v>0</v>
      </c>
      <c r="BJ122" s="115" t="str">
        <f>IF($BG122="","0",IF('INPUT INF'!$O$65="YES",$BF122,"0"))</f>
        <v>0</v>
      </c>
      <c r="BL122" s="116" t="str">
        <f t="shared" si="1801"/>
        <v/>
      </c>
      <c r="BM122" s="116" t="str">
        <f t="shared" si="1802"/>
        <v/>
      </c>
      <c r="BN122" s="116" t="str">
        <f t="shared" si="1802"/>
        <v/>
      </c>
      <c r="BR122" s="116" t="str">
        <f t="shared" si="1803"/>
        <v/>
      </c>
      <c r="BS122" s="116" t="str">
        <f t="shared" si="1804"/>
        <v/>
      </c>
      <c r="BT122" s="116" t="str">
        <f t="shared" si="1804"/>
        <v/>
      </c>
      <c r="BX122" s="116" t="str">
        <f t="shared" si="1805"/>
        <v/>
      </c>
      <c r="BY122" s="116" t="str">
        <f t="shared" si="1806"/>
        <v/>
      </c>
      <c r="BZ122" s="116" t="str">
        <f t="shared" si="1806"/>
        <v/>
      </c>
      <c r="CD122" s="116" t="str">
        <f t="shared" si="1807"/>
        <v/>
      </c>
      <c r="CE122" s="116" t="str">
        <f t="shared" si="1808"/>
        <v/>
      </c>
      <c r="CF122" s="116" t="str">
        <f t="shared" si="1809"/>
        <v/>
      </c>
      <c r="CJ122" s="116" t="str">
        <f t="shared" si="1810"/>
        <v/>
      </c>
      <c r="CK122" s="116" t="str">
        <f t="shared" si="1811"/>
        <v/>
      </c>
      <c r="CL122" s="116" t="str">
        <f t="shared" si="1812"/>
        <v/>
      </c>
      <c r="CP122" s="116" t="str">
        <f t="shared" si="1813"/>
        <v/>
      </c>
      <c r="CQ122" s="116" t="str">
        <f t="shared" si="1814"/>
        <v/>
      </c>
      <c r="CR122" s="116" t="str">
        <f t="shared" si="1815"/>
        <v/>
      </c>
      <c r="CX122" s="143"/>
      <c r="CY122" s="135"/>
      <c r="CZ122" s="135"/>
      <c r="DA122" s="135"/>
      <c r="DB122" s="143"/>
      <c r="DC122" s="143"/>
      <c r="DD122" s="143"/>
      <c r="DE122" s="143"/>
      <c r="DF122" s="135"/>
      <c r="DH122" s="115" t="str">
        <f t="shared" si="1816"/>
        <v/>
      </c>
      <c r="DI122" s="115" t="str">
        <f t="shared" si="1726"/>
        <v/>
      </c>
      <c r="DJ122" s="115" t="str">
        <f t="shared" si="1727"/>
        <v/>
      </c>
      <c r="DK122" s="115" t="str">
        <f t="shared" si="1728"/>
        <v/>
      </c>
      <c r="DL122" s="115" t="str">
        <f t="shared" si="1729"/>
        <v/>
      </c>
      <c r="DM122" s="115" t="str">
        <f t="shared" si="1730"/>
        <v/>
      </c>
      <c r="DN122" s="115" t="str">
        <f t="shared" si="1731"/>
        <v/>
      </c>
      <c r="DO122" s="115" t="str">
        <f t="shared" si="1732"/>
        <v/>
      </c>
      <c r="DP122" s="115" t="str">
        <f t="shared" si="1733"/>
        <v/>
      </c>
      <c r="DQ122" s="115" t="str">
        <f t="shared" si="1734"/>
        <v/>
      </c>
      <c r="DR122" s="115" t="str">
        <f t="shared" si="1735"/>
        <v/>
      </c>
      <c r="DS122" s="115" t="str">
        <f t="shared" si="1736"/>
        <v/>
      </c>
      <c r="DT122" s="115" t="str">
        <f t="shared" si="1737"/>
        <v/>
      </c>
      <c r="DU122" s="115" t="str">
        <f t="shared" si="1738"/>
        <v/>
      </c>
      <c r="DV122" s="115" t="str">
        <f t="shared" si="1739"/>
        <v/>
      </c>
      <c r="DW122" s="115" t="str">
        <f t="shared" si="1740"/>
        <v/>
      </c>
      <c r="DX122" s="115" t="str">
        <f t="shared" si="1741"/>
        <v/>
      </c>
      <c r="DY122" s="115" t="str">
        <f t="shared" si="1742"/>
        <v/>
      </c>
      <c r="DZ122" s="115" t="str">
        <f t="shared" si="1743"/>
        <v/>
      </c>
      <c r="EA122" s="115" t="str">
        <f t="shared" si="1744"/>
        <v/>
      </c>
      <c r="EB122" s="115" t="str">
        <f t="shared" si="1745"/>
        <v/>
      </c>
      <c r="EC122" s="115" t="str">
        <f t="shared" si="1746"/>
        <v/>
      </c>
      <c r="ED122" s="115" t="str">
        <f t="shared" si="1747"/>
        <v/>
      </c>
      <c r="EE122" s="115" t="str">
        <f t="shared" si="1748"/>
        <v/>
      </c>
      <c r="EF122" s="115" t="str">
        <f t="shared" si="1749"/>
        <v/>
      </c>
      <c r="EG122" s="115" t="str">
        <f t="shared" si="1817"/>
        <v/>
      </c>
      <c r="EH122" s="115" t="str">
        <f t="shared" si="1818"/>
        <v/>
      </c>
      <c r="EI122" s="115" t="str">
        <f t="shared" si="1819"/>
        <v/>
      </c>
      <c r="EJ122" s="115" t="str">
        <f t="shared" si="1820"/>
        <v/>
      </c>
      <c r="EK122" s="115" t="str">
        <f t="shared" si="1821"/>
        <v/>
      </c>
      <c r="EL122" s="115" t="str">
        <f t="shared" si="1822"/>
        <v/>
      </c>
      <c r="EM122" s="115" t="str">
        <f t="shared" si="1823"/>
        <v/>
      </c>
      <c r="EN122" s="115" t="str">
        <f t="shared" si="1824"/>
        <v/>
      </c>
      <c r="EO122" s="115" t="str">
        <f t="shared" si="1825"/>
        <v/>
      </c>
      <c r="EP122" s="115" t="str">
        <f t="shared" si="1826"/>
        <v/>
      </c>
      <c r="EQ122" s="115" t="str">
        <f t="shared" si="1827"/>
        <v/>
      </c>
      <c r="ER122" s="115" t="str">
        <f t="shared" si="1828"/>
        <v/>
      </c>
      <c r="ES122" s="115" t="str">
        <f t="shared" si="1829"/>
        <v/>
      </c>
      <c r="ET122" s="115" t="str">
        <f t="shared" si="1830"/>
        <v/>
      </c>
      <c r="EU122" s="115" t="str">
        <f t="shared" si="1831"/>
        <v/>
      </c>
      <c r="EV122" s="115" t="str">
        <f t="shared" si="1832"/>
        <v/>
      </c>
      <c r="EW122" s="115" t="str">
        <f t="shared" si="1833"/>
        <v/>
      </c>
      <c r="EX122" s="115" t="str">
        <f t="shared" si="1834"/>
        <v/>
      </c>
      <c r="EY122" s="115" t="str">
        <f t="shared" si="1835"/>
        <v/>
      </c>
      <c r="EZ122" s="115" t="str">
        <f t="shared" si="1836"/>
        <v/>
      </c>
      <c r="FA122" s="115" t="str">
        <f t="shared" si="1837"/>
        <v/>
      </c>
      <c r="FB122" s="115" t="str">
        <f t="shared" si="1838"/>
        <v/>
      </c>
      <c r="FC122" s="115" t="str">
        <f t="shared" si="1839"/>
        <v/>
      </c>
      <c r="FD122" s="115" t="str">
        <f t="shared" si="1840"/>
        <v/>
      </c>
      <c r="FE122" s="115" t="str">
        <f t="shared" si="1841"/>
        <v/>
      </c>
      <c r="FF122" s="115">
        <f t="shared" si="2931"/>
        <v>41</v>
      </c>
      <c r="FG122" s="115" t="str">
        <f>IFERROR(SMALL($DR$3:$DR$422,$A$12),"")</f>
        <v/>
      </c>
      <c r="FH122" s="115">
        <f t="shared" si="2932"/>
        <v>96</v>
      </c>
      <c r="FI122" s="115" t="str">
        <f t="shared" si="1842"/>
        <v/>
      </c>
      <c r="FJ122" s="115" t="str">
        <f t="shared" si="1843"/>
        <v/>
      </c>
      <c r="GA122" s="212">
        <f t="shared" si="2881"/>
        <v>41</v>
      </c>
      <c r="GB122" s="140" t="str">
        <f t="shared" si="2882"/>
        <v>MATHS</v>
      </c>
      <c r="GC122" s="126">
        <f>COUNTIF($Y$283:$Y$352,"&gt;0")</f>
        <v>0</v>
      </c>
      <c r="GD122" s="148">
        <f t="shared" si="2883"/>
        <v>0</v>
      </c>
      <c r="GE122" s="148" t="e">
        <f t="shared" si="2858"/>
        <v>#DIV/0!</v>
      </c>
      <c r="GF122" s="127">
        <f t="shared" ref="GF122:GN122" si="3087">COUNTIF($Z$283:$Z$352,GF$3)</f>
        <v>0</v>
      </c>
      <c r="GG122" s="127">
        <f t="shared" si="3087"/>
        <v>0</v>
      </c>
      <c r="GH122" s="127">
        <f t="shared" si="3087"/>
        <v>0</v>
      </c>
      <c r="GI122" s="127">
        <f t="shared" si="3087"/>
        <v>0</v>
      </c>
      <c r="GJ122" s="127">
        <f t="shared" si="3087"/>
        <v>0</v>
      </c>
      <c r="GK122" s="127">
        <f t="shared" si="3087"/>
        <v>0</v>
      </c>
      <c r="GL122" s="127">
        <f t="shared" si="3087"/>
        <v>0</v>
      </c>
      <c r="GM122" s="127">
        <f t="shared" si="3087"/>
        <v>0</v>
      </c>
      <c r="GN122" s="127">
        <f t="shared" si="3087"/>
        <v>0</v>
      </c>
      <c r="GO122" s="126">
        <f t="shared" si="2885"/>
        <v>0</v>
      </c>
      <c r="GP122" s="126" t="e">
        <f t="shared" si="2886"/>
        <v>#DIV/0!</v>
      </c>
      <c r="GQ122" s="126">
        <f>COUNTIF($Y$283:$Y$352,"&lt;45")-GN122</f>
        <v>0</v>
      </c>
      <c r="GR122" s="126">
        <f>COUNTIF($Y$283:$Y$352,"&lt;60")-GQ122</f>
        <v>0</v>
      </c>
      <c r="GS122" s="126">
        <f>COUNTIF($Y$283:$Y$352,"&lt;75")-GQ122-GR122</f>
        <v>0</v>
      </c>
      <c r="GT122" s="126">
        <f>COUNTIF($Y$283:$Y$352,"&lt;90")-GQ122-GR122-GS122</f>
        <v>0</v>
      </c>
      <c r="GU122" s="126">
        <f>COUNTIF($Y$283:$Y$352,"&gt;89")</f>
        <v>0</v>
      </c>
      <c r="GV122" s="126">
        <f>COUNTIF($Y$283:$Y$352,GV3)</f>
        <v>0</v>
      </c>
      <c r="GW122" s="126">
        <f>COUNTIF($Y$283:$Y$352,GW3)</f>
        <v>0</v>
      </c>
      <c r="GY122" s="115">
        <v>119</v>
      </c>
      <c r="GZ122" s="120" t="str">
        <f>IF(COUNT(GZ116:GZ121)&gt;1,GY122,"")</f>
        <v/>
      </c>
      <c r="HA122" s="120">
        <f t="shared" si="2998"/>
        <v>0</v>
      </c>
      <c r="HB122" s="120" t="str">
        <f>IF(GZ122="","",'INPUT INF'!L$20)</f>
        <v/>
      </c>
      <c r="HC122" s="115" t="s">
        <v>32</v>
      </c>
      <c r="HD122" s="133" t="str">
        <f t="shared" si="3065"/>
        <v/>
      </c>
      <c r="HE122" s="133">
        <f>SUM(HE116:HE121)</f>
        <v>0</v>
      </c>
      <c r="HF122" s="133">
        <f t="shared" ref="HF122" si="3088">SUM(HF116:HF121)</f>
        <v>0</v>
      </c>
      <c r="HG122" s="142" t="str">
        <f t="shared" ref="HG122" si="3089">IF(HD122="","",ROUND(HF122/HE122*100,2))</f>
        <v/>
      </c>
      <c r="HH122" s="133">
        <f t="shared" ref="HH122" si="3090">SUM(HH116:HH121)</f>
        <v>0</v>
      </c>
      <c r="HI122" s="133">
        <f t="shared" ref="HI122" si="3091">SUM(HI116:HI121)</f>
        <v>0</v>
      </c>
      <c r="HJ122" s="133">
        <f t="shared" ref="HJ122" si="3092">SUM(HJ116:HJ121)</f>
        <v>0</v>
      </c>
      <c r="HK122" s="133">
        <f t="shared" ref="HK122" si="3093">SUM(HK116:HK121)</f>
        <v>0</v>
      </c>
      <c r="HL122" s="133">
        <f t="shared" ref="HL122" si="3094">SUM(HL116:HL121)</f>
        <v>0</v>
      </c>
      <c r="HM122" s="133">
        <f t="shared" ref="HM122" si="3095">SUM(HM116:HM121)</f>
        <v>0</v>
      </c>
      <c r="HN122" s="133">
        <f t="shared" ref="HN122" si="3096">SUM(HN116:HN121)</f>
        <v>0</v>
      </c>
      <c r="HO122" s="133">
        <f t="shared" ref="HO122" si="3097">SUM(HO116:HO121)</f>
        <v>0</v>
      </c>
      <c r="HP122" s="133">
        <f t="shared" ref="HP122" si="3098">SUM(HP116:HP121)</f>
        <v>0</v>
      </c>
      <c r="HQ122" s="133">
        <f t="shared" ref="HQ122" si="3099">SUM(HQ116:HQ121)</f>
        <v>0</v>
      </c>
      <c r="HR122" s="142" t="e">
        <f t="shared" ref="HR122" si="3100">ROUND(HQ122*12.5/SUM(HH122:HP122),2)</f>
        <v>#DIV/0!</v>
      </c>
      <c r="HS122" s="133">
        <f t="shared" ref="HS122" si="3101">SUM(HS116:HS121)</f>
        <v>0</v>
      </c>
      <c r="HT122" s="133">
        <f t="shared" ref="HT122" si="3102">SUM(HT116:HT121)</f>
        <v>0</v>
      </c>
      <c r="HU122" s="133">
        <f t="shared" ref="HU122" si="3103">SUM(HU116:HU121)</f>
        <v>0</v>
      </c>
      <c r="HV122" s="133">
        <f t="shared" ref="HV122" si="3104">SUM(HV116:HV121)</f>
        <v>0</v>
      </c>
      <c r="HW122" s="133">
        <f t="shared" ref="HW122:HY122" si="3105">SUM(HW116:HW121)</f>
        <v>0</v>
      </c>
      <c r="HX122" s="133">
        <f t="shared" si="3105"/>
        <v>0</v>
      </c>
      <c r="HY122" s="133">
        <f t="shared" si="3105"/>
        <v>0</v>
      </c>
    </row>
    <row r="123" spans="1:288" ht="15" customHeight="1" x14ac:dyDescent="0.25">
      <c r="A123" s="115">
        <v>121</v>
      </c>
      <c r="B123" s="115" t="str">
        <f t="shared" si="2007"/>
        <v/>
      </c>
      <c r="C123" s="115" t="s">
        <v>68</v>
      </c>
      <c r="D123" s="100" t="str">
        <f t="shared" si="1865"/>
        <v>B</v>
      </c>
      <c r="E123" s="100" t="str">
        <f t="shared" si="1772"/>
        <v/>
      </c>
      <c r="F123" s="100" t="str">
        <f t="shared" si="1773"/>
        <v/>
      </c>
      <c r="G123" s="100" t="str">
        <f t="shared" si="1701"/>
        <v/>
      </c>
      <c r="H123" s="100" t="str">
        <f t="shared" si="1774"/>
        <v/>
      </c>
      <c r="I123" s="100" t="str">
        <f t="shared" si="1702"/>
        <v/>
      </c>
      <c r="J123" s="100" t="str">
        <f t="shared" si="1775"/>
        <v/>
      </c>
      <c r="K123" s="100" t="str">
        <f t="shared" si="1703"/>
        <v/>
      </c>
      <c r="L123" s="100" t="str">
        <f t="shared" si="1776"/>
        <v/>
      </c>
      <c r="M123" s="100" t="str">
        <f t="shared" si="1704"/>
        <v/>
      </c>
      <c r="N123" s="100" t="str">
        <f t="shared" si="1777"/>
        <v/>
      </c>
      <c r="O123" s="100" t="str">
        <f t="shared" si="1705"/>
        <v/>
      </c>
      <c r="P123" s="100" t="str">
        <f t="shared" si="1778"/>
        <v/>
      </c>
      <c r="Q123" s="100" t="str">
        <f t="shared" si="1706"/>
        <v/>
      </c>
      <c r="R123" s="100" t="str">
        <f t="shared" si="1779"/>
        <v/>
      </c>
      <c r="S123" s="100" t="str">
        <f t="shared" si="1707"/>
        <v/>
      </c>
      <c r="T123" s="100" t="str">
        <f t="shared" si="1780"/>
        <v/>
      </c>
      <c r="U123" s="100" t="str">
        <f t="shared" si="1708"/>
        <v/>
      </c>
      <c r="V123" s="100" t="str">
        <f t="shared" si="1781"/>
        <v/>
      </c>
      <c r="W123" s="100" t="str">
        <f t="shared" si="1709"/>
        <v/>
      </c>
      <c r="X123" s="100" t="str">
        <f t="shared" si="1782"/>
        <v/>
      </c>
      <c r="Y123" s="100" t="str">
        <f t="shared" si="1710"/>
        <v/>
      </c>
      <c r="Z123" s="100" t="str">
        <f t="shared" si="1783"/>
        <v/>
      </c>
      <c r="AA123" s="100" t="str">
        <f t="shared" si="1711"/>
        <v/>
      </c>
      <c r="AB123" s="100" t="str">
        <f t="shared" si="1784"/>
        <v/>
      </c>
      <c r="AC123" s="100" t="str">
        <f t="shared" si="1712"/>
        <v/>
      </c>
      <c r="AD123" s="100" t="str">
        <f t="shared" si="1785"/>
        <v/>
      </c>
      <c r="AE123" s="100" t="str">
        <f t="shared" si="1713"/>
        <v/>
      </c>
      <c r="AF123" s="100" t="str">
        <f t="shared" si="1786"/>
        <v/>
      </c>
      <c r="AG123" s="100" t="str">
        <f t="shared" si="1714"/>
        <v/>
      </c>
      <c r="AH123" s="100" t="str">
        <f t="shared" si="1787"/>
        <v/>
      </c>
      <c r="AI123" s="100" t="str">
        <f t="shared" si="1715"/>
        <v/>
      </c>
      <c r="AJ123" s="100" t="str">
        <f t="shared" si="1788"/>
        <v/>
      </c>
      <c r="AK123" s="100" t="str">
        <f t="shared" si="1716"/>
        <v/>
      </c>
      <c r="AL123" s="100" t="str">
        <f t="shared" si="1789"/>
        <v/>
      </c>
      <c r="AM123" s="100" t="str">
        <f t="shared" si="1717"/>
        <v/>
      </c>
      <c r="AN123" s="100" t="str">
        <f t="shared" si="1790"/>
        <v/>
      </c>
      <c r="AO123" s="100" t="str">
        <f t="shared" si="1718"/>
        <v/>
      </c>
      <c r="AP123" s="100" t="str">
        <f t="shared" si="1791"/>
        <v/>
      </c>
      <c r="AQ123" s="100" t="str">
        <f t="shared" si="1719"/>
        <v/>
      </c>
      <c r="AR123" s="100" t="str">
        <f t="shared" si="1792"/>
        <v/>
      </c>
      <c r="AS123" s="100" t="str">
        <f t="shared" si="1720"/>
        <v/>
      </c>
      <c r="AT123" s="100" t="str">
        <f t="shared" si="1793"/>
        <v/>
      </c>
      <c r="AU123" s="100" t="str">
        <f t="shared" si="1721"/>
        <v/>
      </c>
      <c r="AV123" s="100" t="str">
        <f t="shared" si="1794"/>
        <v/>
      </c>
      <c r="AW123" s="100" t="str">
        <f t="shared" si="1722"/>
        <v/>
      </c>
      <c r="AX123" s="100" t="str">
        <f t="shared" si="1795"/>
        <v/>
      </c>
      <c r="AY123" s="100" t="str">
        <f t="shared" si="1723"/>
        <v/>
      </c>
      <c r="AZ123" s="100" t="str">
        <f t="shared" si="1796"/>
        <v/>
      </c>
      <c r="BA123" s="100" t="str">
        <f t="shared" si="1724"/>
        <v/>
      </c>
      <c r="BB123" s="100" t="str">
        <f t="shared" si="1797"/>
        <v/>
      </c>
      <c r="BC123" s="100" t="str">
        <f>IFERROR(INDEX('INPUT INF'!$F$3:$F$601,MATCH($B123,'INPUT INF'!$A$3:$A$601,FALSE)),"")</f>
        <v/>
      </c>
      <c r="BD123" s="100" t="str">
        <f t="shared" si="1725"/>
        <v/>
      </c>
      <c r="BE123" s="100" t="str">
        <f t="shared" si="1798"/>
        <v/>
      </c>
      <c r="BF123" s="100" t="str">
        <f t="shared" si="1799"/>
        <v/>
      </c>
      <c r="BG123" s="115" t="str">
        <f t="shared" si="1800"/>
        <v/>
      </c>
      <c r="BH123" s="115" t="str">
        <f>IF(AND('INPUT INF'!$O$1="X",BG123="PASS"),BF123,IF($BG123="","0",IF('INPUT INF'!$N$63="YES",$BF123,"")))</f>
        <v>0</v>
      </c>
      <c r="BI123" s="115" t="str">
        <f>IF($BG123="","0",IF('INPUT INF'!$O$64="YES",$BF123,"0"))</f>
        <v>0</v>
      </c>
      <c r="BJ123" s="115" t="str">
        <f>IF($BG123="","0",IF('INPUT INF'!$O$65="YES",$BF123,"0"))</f>
        <v>0</v>
      </c>
      <c r="BL123" s="116" t="str">
        <f t="shared" si="1801"/>
        <v/>
      </c>
      <c r="BM123" s="116" t="str">
        <f t="shared" si="1802"/>
        <v/>
      </c>
      <c r="BN123" s="116" t="str">
        <f t="shared" si="1802"/>
        <v/>
      </c>
      <c r="BR123" s="116" t="str">
        <f t="shared" si="1803"/>
        <v/>
      </c>
      <c r="BS123" s="116" t="str">
        <f t="shared" si="1804"/>
        <v/>
      </c>
      <c r="BT123" s="116" t="str">
        <f t="shared" si="1804"/>
        <v/>
      </c>
      <c r="BX123" s="116" t="str">
        <f t="shared" si="1805"/>
        <v/>
      </c>
      <c r="BY123" s="116" t="str">
        <f t="shared" si="1806"/>
        <v/>
      </c>
      <c r="BZ123" s="116" t="str">
        <f t="shared" si="1806"/>
        <v/>
      </c>
      <c r="CD123" s="116" t="str">
        <f t="shared" si="1807"/>
        <v/>
      </c>
      <c r="CE123" s="116" t="str">
        <f t="shared" si="1808"/>
        <v/>
      </c>
      <c r="CF123" s="116" t="str">
        <f t="shared" si="1809"/>
        <v/>
      </c>
      <c r="CJ123" s="116" t="str">
        <f t="shared" si="1810"/>
        <v/>
      </c>
      <c r="CK123" s="116" t="str">
        <f t="shared" si="1811"/>
        <v/>
      </c>
      <c r="CL123" s="116" t="str">
        <f t="shared" si="1812"/>
        <v/>
      </c>
      <c r="CP123" s="116" t="str">
        <f t="shared" si="1813"/>
        <v/>
      </c>
      <c r="CQ123" s="116" t="str">
        <f t="shared" si="1814"/>
        <v/>
      </c>
      <c r="CR123" s="116" t="str">
        <f t="shared" si="1815"/>
        <v/>
      </c>
      <c r="CX123" s="143"/>
      <c r="CY123" s="135"/>
      <c r="CZ123" s="135"/>
      <c r="DA123" s="135"/>
      <c r="DB123" s="143"/>
      <c r="DC123" s="143"/>
      <c r="DD123" s="143"/>
      <c r="DE123" s="143"/>
      <c r="DF123" s="135"/>
      <c r="DH123" s="115" t="str">
        <f t="shared" si="1816"/>
        <v/>
      </c>
      <c r="DI123" s="115" t="str">
        <f t="shared" si="1726"/>
        <v/>
      </c>
      <c r="DJ123" s="115" t="str">
        <f t="shared" si="1727"/>
        <v/>
      </c>
      <c r="DK123" s="115" t="str">
        <f t="shared" si="1728"/>
        <v/>
      </c>
      <c r="DL123" s="115" t="str">
        <f t="shared" si="1729"/>
        <v/>
      </c>
      <c r="DM123" s="115" t="str">
        <f t="shared" si="1730"/>
        <v/>
      </c>
      <c r="DN123" s="115" t="str">
        <f t="shared" si="1731"/>
        <v/>
      </c>
      <c r="DO123" s="115" t="str">
        <f t="shared" si="1732"/>
        <v/>
      </c>
      <c r="DP123" s="115" t="str">
        <f t="shared" si="1733"/>
        <v/>
      </c>
      <c r="DQ123" s="115" t="str">
        <f t="shared" si="1734"/>
        <v/>
      </c>
      <c r="DR123" s="115" t="str">
        <f t="shared" si="1735"/>
        <v/>
      </c>
      <c r="DS123" s="115" t="str">
        <f t="shared" si="1736"/>
        <v/>
      </c>
      <c r="DT123" s="115" t="str">
        <f t="shared" si="1737"/>
        <v/>
      </c>
      <c r="DU123" s="115" t="str">
        <f t="shared" si="1738"/>
        <v/>
      </c>
      <c r="DV123" s="115" t="str">
        <f t="shared" si="1739"/>
        <v/>
      </c>
      <c r="DW123" s="115" t="str">
        <f t="shared" si="1740"/>
        <v/>
      </c>
      <c r="DX123" s="115" t="str">
        <f t="shared" si="1741"/>
        <v/>
      </c>
      <c r="DY123" s="115" t="str">
        <f t="shared" si="1742"/>
        <v/>
      </c>
      <c r="DZ123" s="115" t="str">
        <f t="shared" si="1743"/>
        <v/>
      </c>
      <c r="EA123" s="115" t="str">
        <f t="shared" si="1744"/>
        <v/>
      </c>
      <c r="EB123" s="115" t="str">
        <f t="shared" si="1745"/>
        <v/>
      </c>
      <c r="EC123" s="115" t="str">
        <f t="shared" si="1746"/>
        <v/>
      </c>
      <c r="ED123" s="115" t="str">
        <f t="shared" si="1747"/>
        <v/>
      </c>
      <c r="EE123" s="115" t="str">
        <f t="shared" si="1748"/>
        <v/>
      </c>
      <c r="EF123" s="115" t="str">
        <f t="shared" si="1749"/>
        <v/>
      </c>
      <c r="EG123" s="115" t="str">
        <f t="shared" si="1817"/>
        <v/>
      </c>
      <c r="EH123" s="115" t="str">
        <f t="shared" si="1818"/>
        <v/>
      </c>
      <c r="EI123" s="115" t="str">
        <f t="shared" si="1819"/>
        <v/>
      </c>
      <c r="EJ123" s="115" t="str">
        <f t="shared" si="1820"/>
        <v/>
      </c>
      <c r="EK123" s="115" t="str">
        <f t="shared" si="1821"/>
        <v/>
      </c>
      <c r="EL123" s="115" t="str">
        <f t="shared" si="1822"/>
        <v/>
      </c>
      <c r="EM123" s="115" t="str">
        <f t="shared" si="1823"/>
        <v/>
      </c>
      <c r="EN123" s="115" t="str">
        <f t="shared" si="1824"/>
        <v/>
      </c>
      <c r="EO123" s="115" t="str">
        <f t="shared" si="1825"/>
        <v/>
      </c>
      <c r="EP123" s="115" t="str">
        <f t="shared" si="1826"/>
        <v/>
      </c>
      <c r="EQ123" s="115" t="str">
        <f t="shared" si="1827"/>
        <v/>
      </c>
      <c r="ER123" s="115" t="str">
        <f t="shared" si="1828"/>
        <v/>
      </c>
      <c r="ES123" s="115" t="str">
        <f t="shared" si="1829"/>
        <v/>
      </c>
      <c r="ET123" s="115" t="str">
        <f t="shared" si="1830"/>
        <v/>
      </c>
      <c r="EU123" s="115" t="str">
        <f t="shared" si="1831"/>
        <v/>
      </c>
      <c r="EV123" s="115" t="str">
        <f t="shared" si="1832"/>
        <v/>
      </c>
      <c r="EW123" s="115" t="str">
        <f t="shared" si="1833"/>
        <v/>
      </c>
      <c r="EX123" s="115" t="str">
        <f t="shared" si="1834"/>
        <v/>
      </c>
      <c r="EY123" s="115" t="str">
        <f t="shared" si="1835"/>
        <v/>
      </c>
      <c r="EZ123" s="115" t="str">
        <f t="shared" si="1836"/>
        <v/>
      </c>
      <c r="FA123" s="115" t="str">
        <f t="shared" si="1837"/>
        <v/>
      </c>
      <c r="FB123" s="115" t="str">
        <f t="shared" si="1838"/>
        <v/>
      </c>
      <c r="FC123" s="115" t="str">
        <f t="shared" si="1839"/>
        <v/>
      </c>
      <c r="FD123" s="115" t="str">
        <f t="shared" si="1840"/>
        <v/>
      </c>
      <c r="FE123" s="115" t="str">
        <f t="shared" si="1841"/>
        <v/>
      </c>
      <c r="FF123" s="115">
        <f>FU14</f>
        <v>30</v>
      </c>
      <c r="FG123" s="115">
        <f>IFERROR(SMALL($DS$3:$DS$422,$A$3),"")</f>
        <v>12672042</v>
      </c>
      <c r="FH123" s="115">
        <f>IFERROR(LARGE($AA$3:$AA$422,$A$3),"")</f>
        <v>96</v>
      </c>
      <c r="FI123" s="115">
        <f t="shared" si="1842"/>
        <v>121</v>
      </c>
      <c r="FJ123" s="115" t="str">
        <f t="shared" si="1843"/>
        <v/>
      </c>
      <c r="GA123" s="212">
        <f t="shared" si="2881"/>
        <v>30</v>
      </c>
      <c r="GB123" s="140" t="str">
        <f t="shared" si="2882"/>
        <v>ECONOMICS</v>
      </c>
      <c r="GC123" s="126">
        <f>COUNTIF($AA$283:$AA$352,"&gt;0")</f>
        <v>0</v>
      </c>
      <c r="GD123" s="148">
        <f t="shared" si="2883"/>
        <v>0</v>
      </c>
      <c r="GE123" s="148" t="e">
        <f t="shared" si="2858"/>
        <v>#DIV/0!</v>
      </c>
      <c r="GF123" s="127">
        <f t="shared" ref="GF123:GN123" si="3106">COUNTIF($AB$283:$AB$352,GF$3)</f>
        <v>0</v>
      </c>
      <c r="GG123" s="127">
        <f t="shared" si="3106"/>
        <v>0</v>
      </c>
      <c r="GH123" s="127">
        <f t="shared" si="3106"/>
        <v>0</v>
      </c>
      <c r="GI123" s="127">
        <f t="shared" si="3106"/>
        <v>0</v>
      </c>
      <c r="GJ123" s="127">
        <f t="shared" si="3106"/>
        <v>0</v>
      </c>
      <c r="GK123" s="127">
        <f t="shared" si="3106"/>
        <v>0</v>
      </c>
      <c r="GL123" s="127">
        <f t="shared" si="3106"/>
        <v>0</v>
      </c>
      <c r="GM123" s="127">
        <f t="shared" si="3106"/>
        <v>0</v>
      </c>
      <c r="GN123" s="127">
        <f t="shared" si="3106"/>
        <v>0</v>
      </c>
      <c r="GO123" s="126">
        <f t="shared" si="2885"/>
        <v>0</v>
      </c>
      <c r="GP123" s="126" t="e">
        <f t="shared" si="2886"/>
        <v>#DIV/0!</v>
      </c>
      <c r="GQ123" s="126">
        <f>COUNTIF($AA$283:$AA$352,"&lt;45")-GN123</f>
        <v>0</v>
      </c>
      <c r="GR123" s="126">
        <f>COUNTIF($AA$283:$AA$352,"&lt;60")-GQ123</f>
        <v>0</v>
      </c>
      <c r="GS123" s="126">
        <f>COUNTIF($AA$283:$AA$352,"&lt;75")-GQ123-GR123</f>
        <v>0</v>
      </c>
      <c r="GT123" s="126">
        <f>COUNTIF($AA$283:$AA$352,"&lt;90")-GQ123-GR123-GS123</f>
        <v>0</v>
      </c>
      <c r="GU123" s="126">
        <f>COUNTIF($AA$283:$AA$352,"&gt;89")</f>
        <v>0</v>
      </c>
      <c r="GV123" s="126">
        <f>COUNTIF($AA$283:$AA$352,GV3)</f>
        <v>0</v>
      </c>
      <c r="GW123" s="126">
        <f>COUNTIF($AA$283:$AA$352,GW3)</f>
        <v>0</v>
      </c>
      <c r="GY123" s="115">
        <v>120</v>
      </c>
      <c r="GZ123" s="120" t="str">
        <f>IF('INPUT INF'!N$21="YES",GY123,"")</f>
        <v/>
      </c>
      <c r="HA123" s="115">
        <f>'INPUT INF'!K21</f>
        <v>0</v>
      </c>
      <c r="HB123" s="120" t="str">
        <f>IF(GZ123="","",'INPUT INF'!L$21)</f>
        <v/>
      </c>
      <c r="HC123" s="120" t="str">
        <f>'INPUT INF'!N$3</f>
        <v>A</v>
      </c>
      <c r="HD123" s="133" t="str">
        <f>IFERROR(INDEX(GB$4:GB$28,MATCH($HB123,$GA$4:$GA$28,0)),"")</f>
        <v/>
      </c>
      <c r="HE123" s="133">
        <f>IFERROR(INDEX(GC$4:GC$28,MATCH($HB123,$GA$4:$GA$28,0)),"")</f>
        <v>0</v>
      </c>
      <c r="HF123" s="133">
        <f t="shared" ref="HF123" si="3107">IFERROR(INDEX(GD$4:GD$28,MATCH($HB123,$GA$4:$GA$28,0)),"")</f>
        <v>0</v>
      </c>
      <c r="HG123" s="133" t="str">
        <f t="shared" ref="HG123" si="3108">IFERROR(INDEX(GE$4:GE$28,MATCH($HB123,$GA$4:$GA$28,0)),"")</f>
        <v/>
      </c>
      <c r="HH123" s="133">
        <f t="shared" ref="HH123" si="3109">IFERROR(INDEX(GF$4:GF$28,MATCH($HB123,$GA$4:$GA$28,0)),"")</f>
        <v>0</v>
      </c>
      <c r="HI123" s="133">
        <f t="shared" ref="HI123" si="3110">IFERROR(INDEX(GG$4:GG$28,MATCH($HB123,$GA$4:$GA$28,0)),"")</f>
        <v>0</v>
      </c>
      <c r="HJ123" s="133">
        <f t="shared" ref="HJ123" si="3111">IFERROR(INDEX(GH$4:GH$28,MATCH($HB123,$GA$4:$GA$28,0)),"")</f>
        <v>0</v>
      </c>
      <c r="HK123" s="133">
        <f t="shared" ref="HK123" si="3112">IFERROR(INDEX(GI$4:GI$28,MATCH($HB123,$GA$4:$GA$28,0)),"")</f>
        <v>0</v>
      </c>
      <c r="HL123" s="133">
        <f t="shared" ref="HL123" si="3113">IFERROR(INDEX(GJ$4:GJ$28,MATCH($HB123,$GA$4:$GA$28,0)),"")</f>
        <v>0</v>
      </c>
      <c r="HM123" s="133">
        <f t="shared" ref="HM123" si="3114">IFERROR(INDEX(GK$4:GK$28,MATCH($HB123,$GA$4:$GA$28,0)),"")</f>
        <v>0</v>
      </c>
      <c r="HN123" s="133">
        <f t="shared" ref="HN123" si="3115">IFERROR(INDEX(GL$4:GL$28,MATCH($HB123,$GA$4:$GA$28,0)),"")</f>
        <v>0</v>
      </c>
      <c r="HO123" s="133">
        <f t="shared" ref="HO123" si="3116">IFERROR(INDEX(GM$4:GM$28,MATCH($HB123,$GA$4:$GA$28,0)),"")</f>
        <v>0</v>
      </c>
      <c r="HP123" s="133">
        <f t="shared" ref="HP123" si="3117">IFERROR(INDEX(GN$4:GN$28,MATCH($HB123,$GA$4:$GA$28,0)),"")</f>
        <v>0</v>
      </c>
      <c r="HQ123" s="133">
        <f t="shared" ref="HQ123" si="3118">IFERROR(INDEX(GO$4:GO$28,MATCH($HB123,$GA$4:$GA$28,0)),"")</f>
        <v>0</v>
      </c>
      <c r="HR123" s="133" t="str">
        <f t="shared" ref="HR123" si="3119">IFERROR(INDEX(GP$4:GP$28,MATCH($HB123,$GA$4:$GA$28,0)),"")</f>
        <v/>
      </c>
      <c r="HS123" s="133">
        <f t="shared" ref="HS123" si="3120">IFERROR(INDEX(GQ$4:GQ$28,MATCH($HB123,$GA$4:$GA$28,0)),"")</f>
        <v>0</v>
      </c>
      <c r="HT123" s="133">
        <f t="shared" ref="HT123" si="3121">IFERROR(INDEX(GR$4:GR$28,MATCH($HB123,$GA$4:$GA$28,0)),"")</f>
        <v>0</v>
      </c>
      <c r="HU123" s="133">
        <f t="shared" ref="HU123" si="3122">IFERROR(INDEX(GS$4:GS$28,MATCH($HB123,$GA$4:$GA$28,0)),"")</f>
        <v>0</v>
      </c>
      <c r="HV123" s="133">
        <f t="shared" ref="HV123" si="3123">IFERROR(INDEX(GT$4:GT$28,MATCH($HB123,$GA$4:$GA$28,0)),"")</f>
        <v>0</v>
      </c>
      <c r="HW123" s="133">
        <f t="shared" ref="HW123" si="3124">IFERROR(INDEX(GU$4:GU$28,MATCH($HB123,$GA$4:$GA$28,0)),"")</f>
        <v>0</v>
      </c>
      <c r="HX123" s="133">
        <f t="shared" ref="HX123" si="3125">IFERROR(INDEX(GV$4:GV$28,MATCH($HB123,$GA$4:$GA$28,0)),"")</f>
        <v>0</v>
      </c>
      <c r="HY123" s="133">
        <f t="shared" ref="HY123" si="3126">IFERROR(INDEX(GW$4:GW$28,MATCH($HB123,$GA$4:$GA$28,0)),"")</f>
        <v>0</v>
      </c>
    </row>
    <row r="124" spans="1:288" ht="15" customHeight="1" x14ac:dyDescent="0.25">
      <c r="A124" s="115">
        <v>122</v>
      </c>
      <c r="B124" s="115" t="str">
        <f t="shared" si="2007"/>
        <v/>
      </c>
      <c r="C124" s="115" t="s">
        <v>68</v>
      </c>
      <c r="D124" s="100" t="str">
        <f t="shared" si="1865"/>
        <v>B</v>
      </c>
      <c r="E124" s="100" t="str">
        <f t="shared" si="1772"/>
        <v/>
      </c>
      <c r="F124" s="100" t="str">
        <f t="shared" si="1773"/>
        <v/>
      </c>
      <c r="G124" s="100" t="str">
        <f t="shared" si="1701"/>
        <v/>
      </c>
      <c r="H124" s="100" t="str">
        <f t="shared" si="1774"/>
        <v/>
      </c>
      <c r="I124" s="100" t="str">
        <f t="shared" si="1702"/>
        <v/>
      </c>
      <c r="J124" s="100" t="str">
        <f t="shared" si="1775"/>
        <v/>
      </c>
      <c r="K124" s="100" t="str">
        <f t="shared" si="1703"/>
        <v/>
      </c>
      <c r="L124" s="100" t="str">
        <f t="shared" si="1776"/>
        <v/>
      </c>
      <c r="M124" s="100" t="str">
        <f t="shared" si="1704"/>
        <v/>
      </c>
      <c r="N124" s="100" t="str">
        <f t="shared" si="1777"/>
        <v/>
      </c>
      <c r="O124" s="100" t="str">
        <f t="shared" si="1705"/>
        <v/>
      </c>
      <c r="P124" s="100" t="str">
        <f t="shared" si="1778"/>
        <v/>
      </c>
      <c r="Q124" s="100" t="str">
        <f t="shared" si="1706"/>
        <v/>
      </c>
      <c r="R124" s="100" t="str">
        <f t="shared" si="1779"/>
        <v/>
      </c>
      <c r="S124" s="100" t="str">
        <f t="shared" si="1707"/>
        <v/>
      </c>
      <c r="T124" s="100" t="str">
        <f t="shared" si="1780"/>
        <v/>
      </c>
      <c r="U124" s="100" t="str">
        <f t="shared" si="1708"/>
        <v/>
      </c>
      <c r="V124" s="100" t="str">
        <f t="shared" si="1781"/>
        <v/>
      </c>
      <c r="W124" s="100" t="str">
        <f t="shared" si="1709"/>
        <v/>
      </c>
      <c r="X124" s="100" t="str">
        <f t="shared" si="1782"/>
        <v/>
      </c>
      <c r="Y124" s="100" t="str">
        <f t="shared" si="1710"/>
        <v/>
      </c>
      <c r="Z124" s="100" t="str">
        <f t="shared" si="1783"/>
        <v/>
      </c>
      <c r="AA124" s="100" t="str">
        <f t="shared" si="1711"/>
        <v/>
      </c>
      <c r="AB124" s="100" t="str">
        <f t="shared" si="1784"/>
        <v/>
      </c>
      <c r="AC124" s="100" t="str">
        <f t="shared" si="1712"/>
        <v/>
      </c>
      <c r="AD124" s="100" t="str">
        <f t="shared" si="1785"/>
        <v/>
      </c>
      <c r="AE124" s="100" t="str">
        <f t="shared" si="1713"/>
        <v/>
      </c>
      <c r="AF124" s="100" t="str">
        <f t="shared" si="1786"/>
        <v/>
      </c>
      <c r="AG124" s="100" t="str">
        <f t="shared" si="1714"/>
        <v/>
      </c>
      <c r="AH124" s="100" t="str">
        <f t="shared" si="1787"/>
        <v/>
      </c>
      <c r="AI124" s="100" t="str">
        <f t="shared" si="1715"/>
        <v/>
      </c>
      <c r="AJ124" s="100" t="str">
        <f t="shared" si="1788"/>
        <v/>
      </c>
      <c r="AK124" s="100" t="str">
        <f t="shared" si="1716"/>
        <v/>
      </c>
      <c r="AL124" s="100" t="str">
        <f t="shared" si="1789"/>
        <v/>
      </c>
      <c r="AM124" s="100" t="str">
        <f t="shared" si="1717"/>
        <v/>
      </c>
      <c r="AN124" s="100" t="str">
        <f t="shared" si="1790"/>
        <v/>
      </c>
      <c r="AO124" s="100" t="str">
        <f t="shared" si="1718"/>
        <v/>
      </c>
      <c r="AP124" s="100" t="str">
        <f t="shared" si="1791"/>
        <v/>
      </c>
      <c r="AQ124" s="100" t="str">
        <f t="shared" si="1719"/>
        <v/>
      </c>
      <c r="AR124" s="100" t="str">
        <f t="shared" si="1792"/>
        <v/>
      </c>
      <c r="AS124" s="100" t="str">
        <f t="shared" si="1720"/>
        <v/>
      </c>
      <c r="AT124" s="100" t="str">
        <f t="shared" si="1793"/>
        <v/>
      </c>
      <c r="AU124" s="100" t="str">
        <f t="shared" si="1721"/>
        <v/>
      </c>
      <c r="AV124" s="100" t="str">
        <f t="shared" si="1794"/>
        <v/>
      </c>
      <c r="AW124" s="100" t="str">
        <f t="shared" si="1722"/>
        <v/>
      </c>
      <c r="AX124" s="100" t="str">
        <f t="shared" si="1795"/>
        <v/>
      </c>
      <c r="AY124" s="100" t="str">
        <f t="shared" si="1723"/>
        <v/>
      </c>
      <c r="AZ124" s="100" t="str">
        <f t="shared" si="1796"/>
        <v/>
      </c>
      <c r="BA124" s="100" t="str">
        <f t="shared" si="1724"/>
        <v/>
      </c>
      <c r="BB124" s="100" t="str">
        <f t="shared" si="1797"/>
        <v/>
      </c>
      <c r="BC124" s="100" t="str">
        <f>IFERROR(INDEX('INPUT INF'!$F$3:$F$601,MATCH($B124,'INPUT INF'!$A$3:$A$601,FALSE)),"")</f>
        <v/>
      </c>
      <c r="BD124" s="100" t="str">
        <f t="shared" si="1725"/>
        <v/>
      </c>
      <c r="BE124" s="100" t="str">
        <f t="shared" si="1798"/>
        <v/>
      </c>
      <c r="BF124" s="100" t="str">
        <f t="shared" si="1799"/>
        <v/>
      </c>
      <c r="BG124" s="115" t="str">
        <f t="shared" si="1800"/>
        <v/>
      </c>
      <c r="BH124" s="115" t="str">
        <f>IF(AND('INPUT INF'!$O$1="X",BG124="PASS"),BF124,IF($BG124="","0",IF('INPUT INF'!$N$63="YES",$BF124,"")))</f>
        <v>0</v>
      </c>
      <c r="BI124" s="115" t="str">
        <f>IF($BG124="","0",IF('INPUT INF'!$O$64="YES",$BF124,"0"))</f>
        <v>0</v>
      </c>
      <c r="BJ124" s="115" t="str">
        <f>IF($BG124="","0",IF('INPUT INF'!$O$65="YES",$BF124,"0"))</f>
        <v>0</v>
      </c>
      <c r="BL124" s="116" t="str">
        <f t="shared" si="1801"/>
        <v/>
      </c>
      <c r="BM124" s="116" t="str">
        <f t="shared" si="1802"/>
        <v/>
      </c>
      <c r="BN124" s="116" t="str">
        <f t="shared" si="1802"/>
        <v/>
      </c>
      <c r="BR124" s="116" t="str">
        <f t="shared" si="1803"/>
        <v/>
      </c>
      <c r="BS124" s="116" t="str">
        <f t="shared" si="1804"/>
        <v/>
      </c>
      <c r="BT124" s="116" t="str">
        <f t="shared" si="1804"/>
        <v/>
      </c>
      <c r="BX124" s="116" t="str">
        <f t="shared" si="1805"/>
        <v/>
      </c>
      <c r="BY124" s="116" t="str">
        <f t="shared" si="1806"/>
        <v/>
      </c>
      <c r="BZ124" s="116" t="str">
        <f t="shared" si="1806"/>
        <v/>
      </c>
      <c r="CD124" s="116" t="str">
        <f t="shared" si="1807"/>
        <v/>
      </c>
      <c r="CE124" s="116" t="str">
        <f t="shared" si="1808"/>
        <v/>
      </c>
      <c r="CF124" s="116" t="str">
        <f t="shared" si="1809"/>
        <v/>
      </c>
      <c r="CJ124" s="116" t="str">
        <f t="shared" si="1810"/>
        <v/>
      </c>
      <c r="CK124" s="116" t="str">
        <f t="shared" si="1811"/>
        <v/>
      </c>
      <c r="CL124" s="116" t="str">
        <f t="shared" si="1812"/>
        <v/>
      </c>
      <c r="CP124" s="116" t="str">
        <f t="shared" si="1813"/>
        <v/>
      </c>
      <c r="CQ124" s="116" t="str">
        <f t="shared" si="1814"/>
        <v/>
      </c>
      <c r="CR124" s="116" t="str">
        <f t="shared" si="1815"/>
        <v/>
      </c>
      <c r="CX124" s="143"/>
      <c r="CY124" s="165"/>
      <c r="CZ124" s="165"/>
      <c r="DA124" s="166"/>
      <c r="DB124" s="165"/>
      <c r="DC124" s="165"/>
      <c r="DD124" s="167"/>
      <c r="DE124" s="167"/>
      <c r="DF124" s="135"/>
      <c r="DH124" s="115" t="str">
        <f t="shared" si="1816"/>
        <v/>
      </c>
      <c r="DI124" s="115" t="str">
        <f t="shared" si="1726"/>
        <v/>
      </c>
      <c r="DJ124" s="115" t="str">
        <f t="shared" si="1727"/>
        <v/>
      </c>
      <c r="DK124" s="115" t="str">
        <f t="shared" si="1728"/>
        <v/>
      </c>
      <c r="DL124" s="115" t="str">
        <f t="shared" si="1729"/>
        <v/>
      </c>
      <c r="DM124" s="115" t="str">
        <f t="shared" si="1730"/>
        <v/>
      </c>
      <c r="DN124" s="115" t="str">
        <f t="shared" si="1731"/>
        <v/>
      </c>
      <c r="DO124" s="115" t="str">
        <f t="shared" si="1732"/>
        <v/>
      </c>
      <c r="DP124" s="115" t="str">
        <f t="shared" si="1733"/>
        <v/>
      </c>
      <c r="DQ124" s="115" t="str">
        <f t="shared" si="1734"/>
        <v/>
      </c>
      <c r="DR124" s="115" t="str">
        <f t="shared" si="1735"/>
        <v/>
      </c>
      <c r="DS124" s="115" t="str">
        <f t="shared" si="1736"/>
        <v/>
      </c>
      <c r="DT124" s="115" t="str">
        <f t="shared" si="1737"/>
        <v/>
      </c>
      <c r="DU124" s="115" t="str">
        <f t="shared" si="1738"/>
        <v/>
      </c>
      <c r="DV124" s="115" t="str">
        <f t="shared" si="1739"/>
        <v/>
      </c>
      <c r="DW124" s="115" t="str">
        <f t="shared" si="1740"/>
        <v/>
      </c>
      <c r="DX124" s="115" t="str">
        <f t="shared" si="1741"/>
        <v/>
      </c>
      <c r="DY124" s="115" t="str">
        <f t="shared" si="1742"/>
        <v/>
      </c>
      <c r="DZ124" s="115" t="str">
        <f t="shared" si="1743"/>
        <v/>
      </c>
      <c r="EA124" s="115" t="str">
        <f t="shared" si="1744"/>
        <v/>
      </c>
      <c r="EB124" s="115" t="str">
        <f t="shared" si="1745"/>
        <v/>
      </c>
      <c r="EC124" s="115" t="str">
        <f t="shared" si="1746"/>
        <v/>
      </c>
      <c r="ED124" s="115" t="str">
        <f t="shared" si="1747"/>
        <v/>
      </c>
      <c r="EE124" s="115" t="str">
        <f t="shared" si="1748"/>
        <v/>
      </c>
      <c r="EF124" s="115" t="str">
        <f t="shared" si="1749"/>
        <v/>
      </c>
      <c r="EG124" s="115" t="str">
        <f t="shared" si="1817"/>
        <v/>
      </c>
      <c r="EH124" s="115" t="str">
        <f t="shared" si="1818"/>
        <v/>
      </c>
      <c r="EI124" s="115" t="str">
        <f t="shared" si="1819"/>
        <v/>
      </c>
      <c r="EJ124" s="115" t="str">
        <f t="shared" si="1820"/>
        <v/>
      </c>
      <c r="EK124" s="115" t="str">
        <f t="shared" si="1821"/>
        <v/>
      </c>
      <c r="EL124" s="115" t="str">
        <f t="shared" si="1822"/>
        <v/>
      </c>
      <c r="EM124" s="115" t="str">
        <f t="shared" si="1823"/>
        <v/>
      </c>
      <c r="EN124" s="115" t="str">
        <f t="shared" si="1824"/>
        <v/>
      </c>
      <c r="EO124" s="115" t="str">
        <f t="shared" si="1825"/>
        <v/>
      </c>
      <c r="EP124" s="115" t="str">
        <f t="shared" si="1826"/>
        <v/>
      </c>
      <c r="EQ124" s="115" t="str">
        <f t="shared" si="1827"/>
        <v/>
      </c>
      <c r="ER124" s="115" t="str">
        <f t="shared" si="1828"/>
        <v/>
      </c>
      <c r="ES124" s="115" t="str">
        <f t="shared" si="1829"/>
        <v/>
      </c>
      <c r="ET124" s="115" t="str">
        <f t="shared" si="1830"/>
        <v/>
      </c>
      <c r="EU124" s="115" t="str">
        <f t="shared" si="1831"/>
        <v/>
      </c>
      <c r="EV124" s="115" t="str">
        <f t="shared" si="1832"/>
        <v/>
      </c>
      <c r="EW124" s="115" t="str">
        <f t="shared" si="1833"/>
        <v/>
      </c>
      <c r="EX124" s="115" t="str">
        <f t="shared" si="1834"/>
        <v/>
      </c>
      <c r="EY124" s="115" t="str">
        <f t="shared" si="1835"/>
        <v/>
      </c>
      <c r="EZ124" s="115" t="str">
        <f t="shared" si="1836"/>
        <v/>
      </c>
      <c r="FA124" s="115" t="str">
        <f t="shared" si="1837"/>
        <v/>
      </c>
      <c r="FB124" s="115" t="str">
        <f t="shared" si="1838"/>
        <v/>
      </c>
      <c r="FC124" s="115" t="str">
        <f t="shared" si="1839"/>
        <v/>
      </c>
      <c r="FD124" s="115" t="str">
        <f t="shared" si="1840"/>
        <v/>
      </c>
      <c r="FE124" s="115" t="str">
        <f t="shared" si="1841"/>
        <v/>
      </c>
      <c r="FF124" s="115">
        <f>FF123</f>
        <v>30</v>
      </c>
      <c r="FG124" s="115">
        <f>IFERROR(SMALL($DS$3:$DS$422,$A$4),"")</f>
        <v>12672053</v>
      </c>
      <c r="FH124" s="115">
        <f>FH123</f>
        <v>96</v>
      </c>
      <c r="FI124" s="115">
        <f t="shared" si="1842"/>
        <v>122</v>
      </c>
      <c r="FJ124" s="115" t="str">
        <f t="shared" si="1843"/>
        <v/>
      </c>
      <c r="GA124" s="212" t="str">
        <f t="shared" si="2881"/>
        <v/>
      </c>
      <c r="GB124" s="140" t="str">
        <f t="shared" si="2882"/>
        <v/>
      </c>
      <c r="GC124" s="126">
        <f>COUNTIF($AC$283:$AC$352,"&gt;0")</f>
        <v>0</v>
      </c>
      <c r="GD124" s="148">
        <f t="shared" si="2883"/>
        <v>0</v>
      </c>
      <c r="GE124" s="148" t="str">
        <f t="shared" si="2858"/>
        <v/>
      </c>
      <c r="GF124" s="127">
        <f t="shared" ref="GF124:GN124" si="3127">COUNTIF($AD$283:$AD$352,GF$3)</f>
        <v>0</v>
      </c>
      <c r="GG124" s="127">
        <f t="shared" si="3127"/>
        <v>0</v>
      </c>
      <c r="GH124" s="127">
        <f t="shared" si="3127"/>
        <v>0</v>
      </c>
      <c r="GI124" s="127">
        <f t="shared" si="3127"/>
        <v>0</v>
      </c>
      <c r="GJ124" s="127">
        <f t="shared" si="3127"/>
        <v>0</v>
      </c>
      <c r="GK124" s="127">
        <f t="shared" si="3127"/>
        <v>0</v>
      </c>
      <c r="GL124" s="127">
        <f t="shared" si="3127"/>
        <v>0</v>
      </c>
      <c r="GM124" s="127">
        <f t="shared" si="3127"/>
        <v>0</v>
      </c>
      <c r="GN124" s="127">
        <f t="shared" si="3127"/>
        <v>0</v>
      </c>
      <c r="GO124" s="126">
        <f t="shared" si="2885"/>
        <v>0</v>
      </c>
      <c r="GP124" s="126" t="e">
        <f t="shared" si="2886"/>
        <v>#DIV/0!</v>
      </c>
      <c r="GQ124" s="126">
        <f>COUNTIF($AC$283:$AC$352,"&lt;45")-GN124</f>
        <v>0</v>
      </c>
      <c r="GR124" s="126">
        <f>COUNTIF($AC$283:$AC$352,"&lt;60")-GQ124</f>
        <v>0</v>
      </c>
      <c r="GS124" s="126">
        <f>COUNTIF($AC$283:$AC$352,"&lt;75")-GQ124-GR124</f>
        <v>0</v>
      </c>
      <c r="GT124" s="126">
        <f>COUNTIF($AC$283:$AC$352,"&lt;90")-GQ124-GR124-GS124</f>
        <v>0</v>
      </c>
      <c r="GU124" s="126">
        <f>COUNTIF($AC$283:$AC$352,"&gt;89")</f>
        <v>0</v>
      </c>
      <c r="GV124" s="126">
        <f>COUNTIF($AC$283:$AC$352,GV3)</f>
        <v>0</v>
      </c>
      <c r="GW124" s="126">
        <f>COUNTIF($AC$283:$AC$352,GW3)</f>
        <v>0</v>
      </c>
      <c r="GY124" s="115">
        <v>121</v>
      </c>
      <c r="GZ124" s="120" t="str">
        <f>IF('INPUT INF'!O$21="YES",GY124,"")</f>
        <v/>
      </c>
      <c r="HA124" s="120">
        <f>HA123</f>
        <v>0</v>
      </c>
      <c r="HB124" s="120" t="str">
        <f>IF(GZ124="","",'INPUT INF'!L$21)</f>
        <v/>
      </c>
      <c r="HC124" s="120" t="str">
        <f>'INPUT INF'!O$3</f>
        <v>B</v>
      </c>
      <c r="HD124" s="133" t="str">
        <f>IFERROR(INDEX(GB$31:GB$55,MATCH($HB124,$GA$31:$GA$55,0)),"")</f>
        <v/>
      </c>
      <c r="HE124" s="133">
        <f>IFERROR(INDEX(GC$31:GC$55,MATCH($HB124,$GA$31:$GA$55,0)),"")</f>
        <v>0</v>
      </c>
      <c r="HF124" s="133">
        <f t="shared" ref="HF124" si="3128">IFERROR(INDEX(GD$31:GD$55,MATCH($HB124,$GA$31:$GA$55,0)),"")</f>
        <v>0</v>
      </c>
      <c r="HG124" s="133" t="str">
        <f t="shared" ref="HG124" si="3129">IFERROR(INDEX(GE$31:GE$55,MATCH($HB124,$GA$31:$GA$55,0)),"")</f>
        <v/>
      </c>
      <c r="HH124" s="133">
        <f t="shared" ref="HH124" si="3130">IFERROR(INDEX(GF$31:GF$55,MATCH($HB124,$GA$31:$GA$55,0)),"")</f>
        <v>0</v>
      </c>
      <c r="HI124" s="133">
        <f t="shared" ref="HI124" si="3131">IFERROR(INDEX(GG$31:GG$55,MATCH($HB124,$GA$31:$GA$55,0)),"")</f>
        <v>0</v>
      </c>
      <c r="HJ124" s="133">
        <f t="shared" ref="HJ124" si="3132">IFERROR(INDEX(GH$31:GH$55,MATCH($HB124,$GA$31:$GA$55,0)),"")</f>
        <v>0</v>
      </c>
      <c r="HK124" s="133">
        <f t="shared" ref="HK124" si="3133">IFERROR(INDEX(GI$31:GI$55,MATCH($HB124,$GA$31:$GA$55,0)),"")</f>
        <v>0</v>
      </c>
      <c r="HL124" s="133">
        <f t="shared" ref="HL124" si="3134">IFERROR(INDEX(GJ$31:GJ$55,MATCH($HB124,$GA$31:$GA$55,0)),"")</f>
        <v>0</v>
      </c>
      <c r="HM124" s="133">
        <f t="shared" ref="HM124" si="3135">IFERROR(INDEX(GK$31:GK$55,MATCH($HB124,$GA$31:$GA$55,0)),"")</f>
        <v>0</v>
      </c>
      <c r="HN124" s="133">
        <f t="shared" ref="HN124" si="3136">IFERROR(INDEX(GL$31:GL$55,MATCH($HB124,$GA$31:$GA$55,0)),"")</f>
        <v>0</v>
      </c>
      <c r="HO124" s="133">
        <f t="shared" ref="HO124" si="3137">IFERROR(INDEX(GM$31:GM$55,MATCH($HB124,$GA$31:$GA$55,0)),"")</f>
        <v>0</v>
      </c>
      <c r="HP124" s="133">
        <f t="shared" ref="HP124" si="3138">IFERROR(INDEX(GN$31:GN$55,MATCH($HB124,$GA$31:$GA$55,0)),"")</f>
        <v>0</v>
      </c>
      <c r="HQ124" s="133">
        <f t="shared" ref="HQ124" si="3139">IFERROR(INDEX(GO$31:GO$55,MATCH($HB124,$GA$31:$GA$55,0)),"")</f>
        <v>0</v>
      </c>
      <c r="HR124" s="133" t="str">
        <f t="shared" ref="HR124" si="3140">IFERROR(INDEX(GP$31:GP$55,MATCH($HB124,$GA$31:$GA$55,0)),"")</f>
        <v/>
      </c>
      <c r="HS124" s="133">
        <f t="shared" ref="HS124" si="3141">IFERROR(INDEX(GQ$31:GQ$55,MATCH($HB124,$GA$31:$GA$55,0)),"")</f>
        <v>0</v>
      </c>
      <c r="HT124" s="133">
        <f t="shared" ref="HT124" si="3142">IFERROR(INDEX(GR$31:GR$55,MATCH($HB124,$GA$31:$GA$55,0)),"")</f>
        <v>0</v>
      </c>
      <c r="HU124" s="133">
        <f t="shared" ref="HU124" si="3143">IFERROR(INDEX(GS$31:GS$55,MATCH($HB124,$GA$31:$GA$55,0)),"")</f>
        <v>0</v>
      </c>
      <c r="HV124" s="133">
        <f t="shared" ref="HV124" si="3144">IFERROR(INDEX(GT$31:GT$55,MATCH($HB124,$GA$31:$GA$55,0)),"")</f>
        <v>0</v>
      </c>
      <c r="HW124" s="133">
        <f t="shared" ref="HW124" si="3145">IFERROR(INDEX(GU$31:GU$55,MATCH($HB124,$GA$31:$GA$55,0)),"")</f>
        <v>0</v>
      </c>
      <c r="HX124" s="133">
        <f t="shared" ref="HX124" si="3146">IFERROR(INDEX(GV$31:GV$55,MATCH($HB124,$GA$31:$GA$55,0)),"")</f>
        <v>0</v>
      </c>
      <c r="HY124" s="133">
        <f t="shared" ref="HY124" si="3147">IFERROR(INDEX(GW$31:GW$55,MATCH($HB124,$GA$31:$GA$55,0)),"")</f>
        <v>0</v>
      </c>
    </row>
    <row r="125" spans="1:288" ht="15" customHeight="1" x14ac:dyDescent="0.25">
      <c r="A125" s="115">
        <v>123</v>
      </c>
      <c r="B125" s="115" t="str">
        <f t="shared" si="2007"/>
        <v/>
      </c>
      <c r="C125" s="115" t="s">
        <v>68</v>
      </c>
      <c r="D125" s="100" t="str">
        <f t="shared" si="1865"/>
        <v>B</v>
      </c>
      <c r="E125" s="100" t="str">
        <f t="shared" si="1772"/>
        <v/>
      </c>
      <c r="F125" s="100" t="str">
        <f t="shared" si="1773"/>
        <v/>
      </c>
      <c r="G125" s="100" t="str">
        <f t="shared" si="1701"/>
        <v/>
      </c>
      <c r="H125" s="100" t="str">
        <f t="shared" si="1774"/>
        <v/>
      </c>
      <c r="I125" s="100" t="str">
        <f t="shared" si="1702"/>
        <v/>
      </c>
      <c r="J125" s="100" t="str">
        <f t="shared" si="1775"/>
        <v/>
      </c>
      <c r="K125" s="100" t="str">
        <f t="shared" si="1703"/>
        <v/>
      </c>
      <c r="L125" s="100" t="str">
        <f t="shared" si="1776"/>
        <v/>
      </c>
      <c r="M125" s="100" t="str">
        <f t="shared" si="1704"/>
        <v/>
      </c>
      <c r="N125" s="100" t="str">
        <f t="shared" si="1777"/>
        <v/>
      </c>
      <c r="O125" s="100" t="str">
        <f t="shared" si="1705"/>
        <v/>
      </c>
      <c r="P125" s="100" t="str">
        <f t="shared" si="1778"/>
        <v/>
      </c>
      <c r="Q125" s="100" t="str">
        <f t="shared" si="1706"/>
        <v/>
      </c>
      <c r="R125" s="100" t="str">
        <f t="shared" si="1779"/>
        <v/>
      </c>
      <c r="S125" s="100" t="str">
        <f t="shared" si="1707"/>
        <v/>
      </c>
      <c r="T125" s="100" t="str">
        <f t="shared" si="1780"/>
        <v/>
      </c>
      <c r="U125" s="100" t="str">
        <f t="shared" si="1708"/>
        <v/>
      </c>
      <c r="V125" s="100" t="str">
        <f t="shared" si="1781"/>
        <v/>
      </c>
      <c r="W125" s="100" t="str">
        <f t="shared" si="1709"/>
        <v/>
      </c>
      <c r="X125" s="100" t="str">
        <f t="shared" si="1782"/>
        <v/>
      </c>
      <c r="Y125" s="100" t="str">
        <f t="shared" si="1710"/>
        <v/>
      </c>
      <c r="Z125" s="100" t="str">
        <f t="shared" si="1783"/>
        <v/>
      </c>
      <c r="AA125" s="100" t="str">
        <f t="shared" si="1711"/>
        <v/>
      </c>
      <c r="AB125" s="100" t="str">
        <f t="shared" si="1784"/>
        <v/>
      </c>
      <c r="AC125" s="100" t="str">
        <f t="shared" si="1712"/>
        <v/>
      </c>
      <c r="AD125" s="100" t="str">
        <f t="shared" si="1785"/>
        <v/>
      </c>
      <c r="AE125" s="100" t="str">
        <f t="shared" si="1713"/>
        <v/>
      </c>
      <c r="AF125" s="100" t="str">
        <f t="shared" si="1786"/>
        <v/>
      </c>
      <c r="AG125" s="100" t="str">
        <f t="shared" si="1714"/>
        <v/>
      </c>
      <c r="AH125" s="100" t="str">
        <f t="shared" si="1787"/>
        <v/>
      </c>
      <c r="AI125" s="100" t="str">
        <f t="shared" si="1715"/>
        <v/>
      </c>
      <c r="AJ125" s="100" t="str">
        <f t="shared" si="1788"/>
        <v/>
      </c>
      <c r="AK125" s="100" t="str">
        <f t="shared" si="1716"/>
        <v/>
      </c>
      <c r="AL125" s="100" t="str">
        <f t="shared" si="1789"/>
        <v/>
      </c>
      <c r="AM125" s="100" t="str">
        <f t="shared" si="1717"/>
        <v/>
      </c>
      <c r="AN125" s="100" t="str">
        <f t="shared" si="1790"/>
        <v/>
      </c>
      <c r="AO125" s="100" t="str">
        <f t="shared" si="1718"/>
        <v/>
      </c>
      <c r="AP125" s="100" t="str">
        <f t="shared" si="1791"/>
        <v/>
      </c>
      <c r="AQ125" s="100" t="str">
        <f t="shared" si="1719"/>
        <v/>
      </c>
      <c r="AR125" s="100" t="str">
        <f t="shared" si="1792"/>
        <v/>
      </c>
      <c r="AS125" s="100" t="str">
        <f t="shared" si="1720"/>
        <v/>
      </c>
      <c r="AT125" s="100" t="str">
        <f t="shared" si="1793"/>
        <v/>
      </c>
      <c r="AU125" s="100" t="str">
        <f t="shared" si="1721"/>
        <v/>
      </c>
      <c r="AV125" s="100" t="str">
        <f t="shared" si="1794"/>
        <v/>
      </c>
      <c r="AW125" s="100" t="str">
        <f t="shared" si="1722"/>
        <v/>
      </c>
      <c r="AX125" s="100" t="str">
        <f t="shared" si="1795"/>
        <v/>
      </c>
      <c r="AY125" s="100" t="str">
        <f t="shared" si="1723"/>
        <v/>
      </c>
      <c r="AZ125" s="100" t="str">
        <f t="shared" si="1796"/>
        <v/>
      </c>
      <c r="BA125" s="100" t="str">
        <f t="shared" si="1724"/>
        <v/>
      </c>
      <c r="BB125" s="100" t="str">
        <f t="shared" si="1797"/>
        <v/>
      </c>
      <c r="BC125" s="100" t="str">
        <f>IFERROR(INDEX('INPUT INF'!$F$3:$F$601,MATCH($B125,'INPUT INF'!$A$3:$A$601,FALSE)),"")</f>
        <v/>
      </c>
      <c r="BD125" s="100" t="str">
        <f t="shared" si="1725"/>
        <v/>
      </c>
      <c r="BE125" s="100" t="str">
        <f t="shared" si="1798"/>
        <v/>
      </c>
      <c r="BF125" s="100" t="str">
        <f t="shared" si="1799"/>
        <v/>
      </c>
      <c r="BG125" s="115" t="str">
        <f t="shared" si="1800"/>
        <v/>
      </c>
      <c r="BH125" s="115" t="str">
        <f>IF(AND('INPUT INF'!$O$1="X",BG125="PASS"),BF125,IF($BG125="","0",IF('INPUT INF'!$N$63="YES",$BF125,"")))</f>
        <v>0</v>
      </c>
      <c r="BI125" s="115" t="str">
        <f>IF($BG125="","0",IF('INPUT INF'!$O$64="YES",$BF125,"0"))</f>
        <v>0</v>
      </c>
      <c r="BJ125" s="115" t="str">
        <f>IF($BG125="","0",IF('INPUT INF'!$O$65="YES",$BF125,"0"))</f>
        <v>0</v>
      </c>
      <c r="BL125" s="116" t="str">
        <f t="shared" si="1801"/>
        <v/>
      </c>
      <c r="BM125" s="116" t="str">
        <f t="shared" si="1802"/>
        <v/>
      </c>
      <c r="BN125" s="116" t="str">
        <f t="shared" si="1802"/>
        <v/>
      </c>
      <c r="BR125" s="116" t="str">
        <f t="shared" si="1803"/>
        <v/>
      </c>
      <c r="BS125" s="116" t="str">
        <f t="shared" si="1804"/>
        <v/>
      </c>
      <c r="BT125" s="116" t="str">
        <f t="shared" si="1804"/>
        <v/>
      </c>
      <c r="BX125" s="116" t="str">
        <f t="shared" si="1805"/>
        <v/>
      </c>
      <c r="BY125" s="116" t="str">
        <f t="shared" si="1806"/>
        <v/>
      </c>
      <c r="BZ125" s="116" t="str">
        <f t="shared" si="1806"/>
        <v/>
      </c>
      <c r="CD125" s="116" t="str">
        <f t="shared" si="1807"/>
        <v/>
      </c>
      <c r="CE125" s="116" t="str">
        <f t="shared" si="1808"/>
        <v/>
      </c>
      <c r="CF125" s="116" t="str">
        <f t="shared" si="1809"/>
        <v/>
      </c>
      <c r="CJ125" s="116" t="str">
        <f t="shared" si="1810"/>
        <v/>
      </c>
      <c r="CK125" s="116" t="str">
        <f t="shared" si="1811"/>
        <v/>
      </c>
      <c r="CL125" s="116" t="str">
        <f t="shared" si="1812"/>
        <v/>
      </c>
      <c r="CP125" s="116" t="str">
        <f t="shared" si="1813"/>
        <v/>
      </c>
      <c r="CQ125" s="116" t="str">
        <f t="shared" si="1814"/>
        <v/>
      </c>
      <c r="CR125" s="116" t="str">
        <f t="shared" si="1815"/>
        <v/>
      </c>
      <c r="CX125" s="143"/>
      <c r="CY125" s="168"/>
      <c r="CZ125" s="169"/>
      <c r="DA125" s="169"/>
      <c r="DB125" s="168"/>
      <c r="DC125" s="168"/>
      <c r="DD125" s="168"/>
      <c r="DE125" s="168"/>
      <c r="DF125" s="135"/>
      <c r="DH125" s="115" t="str">
        <f t="shared" si="1816"/>
        <v/>
      </c>
      <c r="DI125" s="115" t="str">
        <f t="shared" si="1726"/>
        <v/>
      </c>
      <c r="DJ125" s="115" t="str">
        <f t="shared" si="1727"/>
        <v/>
      </c>
      <c r="DK125" s="115" t="str">
        <f t="shared" si="1728"/>
        <v/>
      </c>
      <c r="DL125" s="115" t="str">
        <f t="shared" si="1729"/>
        <v/>
      </c>
      <c r="DM125" s="115" t="str">
        <f t="shared" si="1730"/>
        <v/>
      </c>
      <c r="DN125" s="115" t="str">
        <f t="shared" si="1731"/>
        <v/>
      </c>
      <c r="DO125" s="115" t="str">
        <f t="shared" si="1732"/>
        <v/>
      </c>
      <c r="DP125" s="115" t="str">
        <f t="shared" si="1733"/>
        <v/>
      </c>
      <c r="DQ125" s="115" t="str">
        <f t="shared" si="1734"/>
        <v/>
      </c>
      <c r="DR125" s="115" t="str">
        <f t="shared" si="1735"/>
        <v/>
      </c>
      <c r="DS125" s="115" t="str">
        <f t="shared" si="1736"/>
        <v/>
      </c>
      <c r="DT125" s="115" t="str">
        <f t="shared" si="1737"/>
        <v/>
      </c>
      <c r="DU125" s="115" t="str">
        <f t="shared" si="1738"/>
        <v/>
      </c>
      <c r="DV125" s="115" t="str">
        <f t="shared" si="1739"/>
        <v/>
      </c>
      <c r="DW125" s="115" t="str">
        <f t="shared" si="1740"/>
        <v/>
      </c>
      <c r="DX125" s="115" t="str">
        <f t="shared" si="1741"/>
        <v/>
      </c>
      <c r="DY125" s="115" t="str">
        <f t="shared" si="1742"/>
        <v/>
      </c>
      <c r="DZ125" s="115" t="str">
        <f t="shared" si="1743"/>
        <v/>
      </c>
      <c r="EA125" s="115" t="str">
        <f t="shared" si="1744"/>
        <v/>
      </c>
      <c r="EB125" s="115" t="str">
        <f t="shared" si="1745"/>
        <v/>
      </c>
      <c r="EC125" s="115" t="str">
        <f t="shared" si="1746"/>
        <v/>
      </c>
      <c r="ED125" s="115" t="str">
        <f t="shared" si="1747"/>
        <v/>
      </c>
      <c r="EE125" s="115" t="str">
        <f t="shared" si="1748"/>
        <v/>
      </c>
      <c r="EF125" s="115" t="str">
        <f t="shared" si="1749"/>
        <v/>
      </c>
      <c r="EG125" s="115" t="str">
        <f t="shared" si="1817"/>
        <v/>
      </c>
      <c r="EH125" s="115" t="str">
        <f t="shared" si="1818"/>
        <v/>
      </c>
      <c r="EI125" s="115" t="str">
        <f t="shared" si="1819"/>
        <v/>
      </c>
      <c r="EJ125" s="115" t="str">
        <f t="shared" si="1820"/>
        <v/>
      </c>
      <c r="EK125" s="115" t="str">
        <f t="shared" si="1821"/>
        <v/>
      </c>
      <c r="EL125" s="115" t="str">
        <f t="shared" si="1822"/>
        <v/>
      </c>
      <c r="EM125" s="115" t="str">
        <f t="shared" si="1823"/>
        <v/>
      </c>
      <c r="EN125" s="115" t="str">
        <f t="shared" si="1824"/>
        <v/>
      </c>
      <c r="EO125" s="115" t="str">
        <f t="shared" si="1825"/>
        <v/>
      </c>
      <c r="EP125" s="115" t="str">
        <f t="shared" si="1826"/>
        <v/>
      </c>
      <c r="EQ125" s="115" t="str">
        <f t="shared" si="1827"/>
        <v/>
      </c>
      <c r="ER125" s="115" t="str">
        <f t="shared" si="1828"/>
        <v/>
      </c>
      <c r="ES125" s="115" t="str">
        <f t="shared" si="1829"/>
        <v/>
      </c>
      <c r="ET125" s="115" t="str">
        <f t="shared" si="1830"/>
        <v/>
      </c>
      <c r="EU125" s="115" t="str">
        <f t="shared" si="1831"/>
        <v/>
      </c>
      <c r="EV125" s="115" t="str">
        <f t="shared" si="1832"/>
        <v/>
      </c>
      <c r="EW125" s="115" t="str">
        <f t="shared" si="1833"/>
        <v/>
      </c>
      <c r="EX125" s="115" t="str">
        <f t="shared" si="1834"/>
        <v/>
      </c>
      <c r="EY125" s="115" t="str">
        <f t="shared" si="1835"/>
        <v/>
      </c>
      <c r="EZ125" s="115" t="str">
        <f t="shared" si="1836"/>
        <v/>
      </c>
      <c r="FA125" s="115" t="str">
        <f t="shared" si="1837"/>
        <v/>
      </c>
      <c r="FB125" s="115" t="str">
        <f t="shared" si="1838"/>
        <v/>
      </c>
      <c r="FC125" s="115" t="str">
        <f t="shared" si="1839"/>
        <v/>
      </c>
      <c r="FD125" s="115" t="str">
        <f t="shared" si="1840"/>
        <v/>
      </c>
      <c r="FE125" s="115" t="str">
        <f t="shared" si="1841"/>
        <v/>
      </c>
      <c r="FF125" s="115">
        <f t="shared" ref="FF125:FF132" si="3148">FF124</f>
        <v>30</v>
      </c>
      <c r="FG125" s="115" t="str">
        <f>IFERROR(SMALL($DS$3:$DS$422,$A$5),"")</f>
        <v/>
      </c>
      <c r="FH125" s="115">
        <f t="shared" ref="FH125:FH132" si="3149">FH124</f>
        <v>96</v>
      </c>
      <c r="FI125" s="115" t="str">
        <f t="shared" si="1842"/>
        <v/>
      </c>
      <c r="FJ125" s="115" t="str">
        <f t="shared" si="1843"/>
        <v/>
      </c>
      <c r="GA125" s="212" t="str">
        <f t="shared" si="2881"/>
        <v/>
      </c>
      <c r="GB125" s="140" t="str">
        <f t="shared" si="2882"/>
        <v/>
      </c>
      <c r="GC125" s="126">
        <f>COUNTIF($AE$283:$AE$352,"&gt;0")</f>
        <v>0</v>
      </c>
      <c r="GD125" s="148">
        <f t="shared" si="2883"/>
        <v>0</v>
      </c>
      <c r="GE125" s="148" t="str">
        <f t="shared" si="2858"/>
        <v/>
      </c>
      <c r="GF125" s="127">
        <f t="shared" ref="GF125:GN125" si="3150">COUNTIF($AF$283:$AF$352,GF$3)</f>
        <v>0</v>
      </c>
      <c r="GG125" s="127">
        <f t="shared" si="3150"/>
        <v>0</v>
      </c>
      <c r="GH125" s="127">
        <f t="shared" si="3150"/>
        <v>0</v>
      </c>
      <c r="GI125" s="127">
        <f t="shared" si="3150"/>
        <v>0</v>
      </c>
      <c r="GJ125" s="127">
        <f t="shared" si="3150"/>
        <v>0</v>
      </c>
      <c r="GK125" s="127">
        <f t="shared" si="3150"/>
        <v>0</v>
      </c>
      <c r="GL125" s="127">
        <f t="shared" si="3150"/>
        <v>0</v>
      </c>
      <c r="GM125" s="127">
        <f t="shared" si="3150"/>
        <v>0</v>
      </c>
      <c r="GN125" s="127">
        <f t="shared" si="3150"/>
        <v>0</v>
      </c>
      <c r="GO125" s="126">
        <f t="shared" si="2885"/>
        <v>0</v>
      </c>
      <c r="GP125" s="126" t="e">
        <f t="shared" si="2886"/>
        <v>#DIV/0!</v>
      </c>
      <c r="GQ125" s="126">
        <f>COUNTIF($AE$283:$AE$352,"&lt;45")-GN125</f>
        <v>0</v>
      </c>
      <c r="GR125" s="126">
        <f>COUNTIF($AE$283:$AE$352,"&lt;60")-GQ125</f>
        <v>0</v>
      </c>
      <c r="GS125" s="126">
        <f>COUNTIF($AE$283:$AE$352,"&lt;75")-GQ125-GR125</f>
        <v>0</v>
      </c>
      <c r="GT125" s="126">
        <f>COUNTIF($AE$283:$AE$352,"&lt;90")-GQ125-GR125-GS125</f>
        <v>0</v>
      </c>
      <c r="GU125" s="126">
        <f>COUNTIF($AE$283:$AE$352,"&gt;89")</f>
        <v>0</v>
      </c>
      <c r="GV125" s="126">
        <f>COUNTIF($AE$283:$AE$352,GV3)</f>
        <v>0</v>
      </c>
      <c r="GW125" s="126">
        <f>COUNTIF($AE$283:$AE$352,GW3)</f>
        <v>0</v>
      </c>
      <c r="GY125" s="115">
        <v>122</v>
      </c>
      <c r="GZ125" s="120" t="str">
        <f>IF('INPUT INF'!P$21="YES",GY125,"")</f>
        <v/>
      </c>
      <c r="HA125" s="120">
        <f t="shared" ref="HA125:HA129" si="3151">HA124</f>
        <v>0</v>
      </c>
      <c r="HB125" s="120" t="str">
        <f>IF(GZ125="","",'INPUT INF'!L$21)</f>
        <v/>
      </c>
      <c r="HC125" s="120" t="str">
        <f>'INPUT INF'!P$3</f>
        <v>C</v>
      </c>
      <c r="HD125" s="133" t="str">
        <f>IFERROR(INDEX(GB$58:GB$82,MATCH($HB125,$GA$58:$GA$82,0)),"")</f>
        <v/>
      </c>
      <c r="HE125" s="133">
        <f>IFERROR(INDEX(GC$58:GC$82,MATCH($HB125,$GA$58:$GA$82,0)),"")</f>
        <v>0</v>
      </c>
      <c r="HF125" s="133">
        <f t="shared" ref="HF125" si="3152">IFERROR(INDEX(GD$58:GD$82,MATCH($HB125,$GA$58:$GA$82,0)),"")</f>
        <v>0</v>
      </c>
      <c r="HG125" s="133" t="str">
        <f t="shared" ref="HG125" si="3153">IFERROR(INDEX(GE$58:GE$82,MATCH($HB125,$GA$58:$GA$82,0)),"")</f>
        <v/>
      </c>
      <c r="HH125" s="133">
        <f t="shared" ref="HH125" si="3154">IFERROR(INDEX(GF$58:GF$82,MATCH($HB125,$GA$58:$GA$82,0)),"")</f>
        <v>0</v>
      </c>
      <c r="HI125" s="133">
        <f t="shared" ref="HI125" si="3155">IFERROR(INDEX(GG$58:GG$82,MATCH($HB125,$GA$58:$GA$82,0)),"")</f>
        <v>0</v>
      </c>
      <c r="HJ125" s="133">
        <f t="shared" ref="HJ125" si="3156">IFERROR(INDEX(GH$58:GH$82,MATCH($HB125,$GA$58:$GA$82,0)),"")</f>
        <v>0</v>
      </c>
      <c r="HK125" s="133">
        <f t="shared" ref="HK125" si="3157">IFERROR(INDEX(GI$58:GI$82,MATCH($HB125,$GA$58:$GA$82,0)),"")</f>
        <v>0</v>
      </c>
      <c r="HL125" s="133">
        <f t="shared" ref="HL125" si="3158">IFERROR(INDEX(GJ$58:GJ$82,MATCH($HB125,$GA$58:$GA$82,0)),"")</f>
        <v>0</v>
      </c>
      <c r="HM125" s="133">
        <f t="shared" ref="HM125" si="3159">IFERROR(INDEX(GK$58:GK$82,MATCH($HB125,$GA$58:$GA$82,0)),"")</f>
        <v>0</v>
      </c>
      <c r="HN125" s="133">
        <f t="shared" ref="HN125" si="3160">IFERROR(INDEX(GL$58:GL$82,MATCH($HB125,$GA$58:$GA$82,0)),"")</f>
        <v>0</v>
      </c>
      <c r="HO125" s="133">
        <f t="shared" ref="HO125" si="3161">IFERROR(INDEX(GM$58:GM$82,MATCH($HB125,$GA$58:$GA$82,0)),"")</f>
        <v>0</v>
      </c>
      <c r="HP125" s="133">
        <f t="shared" ref="HP125" si="3162">IFERROR(INDEX(GN$58:GN$82,MATCH($HB125,$GA$58:$GA$82,0)),"")</f>
        <v>0</v>
      </c>
      <c r="HQ125" s="133">
        <f t="shared" ref="HQ125" si="3163">IFERROR(INDEX(GO$58:GO$82,MATCH($HB125,$GA$58:$GA$82,0)),"")</f>
        <v>0</v>
      </c>
      <c r="HR125" s="133" t="str">
        <f t="shared" ref="HR125" si="3164">IFERROR(INDEX(GP$58:GP$82,MATCH($HB125,$GA$58:$GA$82,0)),"")</f>
        <v/>
      </c>
      <c r="HS125" s="133">
        <f t="shared" ref="HS125" si="3165">IFERROR(INDEX(GQ$58:GQ$82,MATCH($HB125,$GA$58:$GA$82,0)),"")</f>
        <v>0</v>
      </c>
      <c r="HT125" s="133">
        <f t="shared" ref="HT125" si="3166">IFERROR(INDEX(GR$58:GR$82,MATCH($HB125,$GA$58:$GA$82,0)),"")</f>
        <v>0</v>
      </c>
      <c r="HU125" s="133">
        <f t="shared" ref="HU125" si="3167">IFERROR(INDEX(GS$58:GS$82,MATCH($HB125,$GA$58:$GA$82,0)),"")</f>
        <v>0</v>
      </c>
      <c r="HV125" s="133">
        <f t="shared" ref="HV125" si="3168">IFERROR(INDEX(GT$58:GT$82,MATCH($HB125,$GA$58:$GA$82,0)),"")</f>
        <v>0</v>
      </c>
      <c r="HW125" s="133">
        <f t="shared" ref="HW125" si="3169">IFERROR(INDEX(GU$58:GU$82,MATCH($HB125,$GA$58:$GA$82,0)),"")</f>
        <v>0</v>
      </c>
      <c r="HX125" s="133">
        <f t="shared" ref="HX125" si="3170">IFERROR(INDEX(GV$58:GV$82,MATCH($HB125,$GA$58:$GA$82,0)),"")</f>
        <v>0</v>
      </c>
      <c r="HY125" s="133">
        <f t="shared" ref="HY125" si="3171">IFERROR(INDEX(GW$58:GW$82,MATCH($HB125,$GA$58:$GA$82,0)),"")</f>
        <v>0</v>
      </c>
      <c r="JB125" s="143"/>
      <c r="JC125" s="133" t="str">
        <f>JC103</f>
        <v>SCIENCE</v>
      </c>
      <c r="JD125" s="133"/>
      <c r="JE125" s="133"/>
      <c r="JF125" s="120"/>
      <c r="JG125" s="133" t="str">
        <f>JG103</f>
        <v>Total Appeared</v>
      </c>
      <c r="JH125" s="133" t="str">
        <f t="shared" ref="JH125:KB125" si="3172">JH103</f>
        <v>Total Passed</v>
      </c>
      <c r="JI125" s="133" t="str">
        <f t="shared" si="3172"/>
        <v>DETAINED</v>
      </c>
      <c r="JJ125" s="133" t="str">
        <f t="shared" si="3172"/>
        <v>COMP</v>
      </c>
      <c r="JK125" s="133" t="str">
        <f t="shared" si="3172"/>
        <v>Pass Percentage</v>
      </c>
      <c r="JL125" s="120" t="str">
        <f t="shared" si="3172"/>
        <v>A1</v>
      </c>
      <c r="JM125" s="120" t="str">
        <f t="shared" si="3172"/>
        <v>A2</v>
      </c>
      <c r="JN125" s="120" t="str">
        <f t="shared" si="3172"/>
        <v>B1</v>
      </c>
      <c r="JO125" s="120" t="str">
        <f t="shared" si="3172"/>
        <v>B2</v>
      </c>
      <c r="JP125" s="120" t="str">
        <f t="shared" si="3172"/>
        <v>C1</v>
      </c>
      <c r="JQ125" s="120" t="str">
        <f t="shared" si="3172"/>
        <v>C2</v>
      </c>
      <c r="JR125" s="120" t="str">
        <f t="shared" si="3172"/>
        <v>D1</v>
      </c>
      <c r="JS125" s="120" t="str">
        <f t="shared" si="3172"/>
        <v>D2</v>
      </c>
      <c r="JT125" s="120" t="str">
        <f t="shared" si="3172"/>
        <v>E</v>
      </c>
      <c r="JU125" s="120" t="str">
        <f t="shared" si="3172"/>
        <v>NxW</v>
      </c>
      <c r="JV125" s="120" t="str">
        <f t="shared" si="3172"/>
        <v>PI</v>
      </c>
      <c r="JW125" s="120" t="str">
        <f t="shared" si="3172"/>
        <v>33-44</v>
      </c>
      <c r="JX125" s="120" t="str">
        <f t="shared" si="3172"/>
        <v>45-59</v>
      </c>
      <c r="JY125" s="120" t="str">
        <f t="shared" si="3172"/>
        <v>60-74</v>
      </c>
      <c r="JZ125" s="120" t="str">
        <f t="shared" si="3172"/>
        <v>75-89</v>
      </c>
      <c r="KA125" s="120" t="str">
        <f t="shared" si="3172"/>
        <v>90-100</v>
      </c>
      <c r="KB125" s="120" t="str">
        <f t="shared" si="3172"/>
        <v>&gt;70</v>
      </c>
    </row>
    <row r="126" spans="1:288" ht="15" customHeight="1" x14ac:dyDescent="0.25">
      <c r="A126" s="115">
        <v>124</v>
      </c>
      <c r="B126" s="115" t="str">
        <f t="shared" si="2007"/>
        <v/>
      </c>
      <c r="C126" s="115" t="s">
        <v>68</v>
      </c>
      <c r="D126" s="100" t="str">
        <f t="shared" si="1865"/>
        <v>B</v>
      </c>
      <c r="E126" s="100" t="str">
        <f t="shared" si="1772"/>
        <v/>
      </c>
      <c r="F126" s="100" t="str">
        <f t="shared" si="1773"/>
        <v/>
      </c>
      <c r="G126" s="100" t="str">
        <f t="shared" si="1701"/>
        <v/>
      </c>
      <c r="H126" s="100" t="str">
        <f t="shared" si="1774"/>
        <v/>
      </c>
      <c r="I126" s="100" t="str">
        <f t="shared" si="1702"/>
        <v/>
      </c>
      <c r="J126" s="100" t="str">
        <f t="shared" si="1775"/>
        <v/>
      </c>
      <c r="K126" s="100" t="str">
        <f t="shared" si="1703"/>
        <v/>
      </c>
      <c r="L126" s="100" t="str">
        <f t="shared" si="1776"/>
        <v/>
      </c>
      <c r="M126" s="100" t="str">
        <f t="shared" si="1704"/>
        <v/>
      </c>
      <c r="N126" s="100" t="str">
        <f t="shared" si="1777"/>
        <v/>
      </c>
      <c r="O126" s="100" t="str">
        <f t="shared" si="1705"/>
        <v/>
      </c>
      <c r="P126" s="100" t="str">
        <f t="shared" si="1778"/>
        <v/>
      </c>
      <c r="Q126" s="100" t="str">
        <f t="shared" si="1706"/>
        <v/>
      </c>
      <c r="R126" s="100" t="str">
        <f t="shared" si="1779"/>
        <v/>
      </c>
      <c r="S126" s="100" t="str">
        <f t="shared" si="1707"/>
        <v/>
      </c>
      <c r="T126" s="100" t="str">
        <f t="shared" si="1780"/>
        <v/>
      </c>
      <c r="U126" s="100" t="str">
        <f t="shared" si="1708"/>
        <v/>
      </c>
      <c r="V126" s="100" t="str">
        <f t="shared" si="1781"/>
        <v/>
      </c>
      <c r="W126" s="100" t="str">
        <f t="shared" si="1709"/>
        <v/>
      </c>
      <c r="X126" s="100" t="str">
        <f t="shared" si="1782"/>
        <v/>
      </c>
      <c r="Y126" s="100" t="str">
        <f t="shared" si="1710"/>
        <v/>
      </c>
      <c r="Z126" s="100" t="str">
        <f t="shared" si="1783"/>
        <v/>
      </c>
      <c r="AA126" s="100" t="str">
        <f t="shared" si="1711"/>
        <v/>
      </c>
      <c r="AB126" s="100" t="str">
        <f t="shared" si="1784"/>
        <v/>
      </c>
      <c r="AC126" s="100" t="str">
        <f t="shared" si="1712"/>
        <v/>
      </c>
      <c r="AD126" s="100" t="str">
        <f t="shared" si="1785"/>
        <v/>
      </c>
      <c r="AE126" s="100" t="str">
        <f t="shared" si="1713"/>
        <v/>
      </c>
      <c r="AF126" s="100" t="str">
        <f t="shared" si="1786"/>
        <v/>
      </c>
      <c r="AG126" s="100" t="str">
        <f t="shared" si="1714"/>
        <v/>
      </c>
      <c r="AH126" s="100" t="str">
        <f t="shared" si="1787"/>
        <v/>
      </c>
      <c r="AI126" s="100" t="str">
        <f t="shared" si="1715"/>
        <v/>
      </c>
      <c r="AJ126" s="100" t="str">
        <f t="shared" si="1788"/>
        <v/>
      </c>
      <c r="AK126" s="100" t="str">
        <f t="shared" si="1716"/>
        <v/>
      </c>
      <c r="AL126" s="100" t="str">
        <f t="shared" si="1789"/>
        <v/>
      </c>
      <c r="AM126" s="100" t="str">
        <f t="shared" si="1717"/>
        <v/>
      </c>
      <c r="AN126" s="100" t="str">
        <f t="shared" si="1790"/>
        <v/>
      </c>
      <c r="AO126" s="100" t="str">
        <f t="shared" si="1718"/>
        <v/>
      </c>
      <c r="AP126" s="100" t="str">
        <f t="shared" si="1791"/>
        <v/>
      </c>
      <c r="AQ126" s="100" t="str">
        <f t="shared" si="1719"/>
        <v/>
      </c>
      <c r="AR126" s="100" t="str">
        <f t="shared" si="1792"/>
        <v/>
      </c>
      <c r="AS126" s="100" t="str">
        <f t="shared" si="1720"/>
        <v/>
      </c>
      <c r="AT126" s="100" t="str">
        <f t="shared" si="1793"/>
        <v/>
      </c>
      <c r="AU126" s="100" t="str">
        <f t="shared" si="1721"/>
        <v/>
      </c>
      <c r="AV126" s="100" t="str">
        <f t="shared" si="1794"/>
        <v/>
      </c>
      <c r="AW126" s="100" t="str">
        <f t="shared" si="1722"/>
        <v/>
      </c>
      <c r="AX126" s="100" t="str">
        <f t="shared" si="1795"/>
        <v/>
      </c>
      <c r="AY126" s="100" t="str">
        <f t="shared" si="1723"/>
        <v/>
      </c>
      <c r="AZ126" s="100" t="str">
        <f t="shared" si="1796"/>
        <v/>
      </c>
      <c r="BA126" s="100" t="str">
        <f t="shared" si="1724"/>
        <v/>
      </c>
      <c r="BB126" s="100" t="str">
        <f t="shared" si="1797"/>
        <v/>
      </c>
      <c r="BC126" s="100" t="str">
        <f>IFERROR(INDEX('INPUT INF'!$F$3:$F$601,MATCH($B126,'INPUT INF'!$A$3:$A$601,FALSE)),"")</f>
        <v/>
      </c>
      <c r="BD126" s="100" t="str">
        <f t="shared" si="1725"/>
        <v/>
      </c>
      <c r="BE126" s="100" t="str">
        <f t="shared" si="1798"/>
        <v/>
      </c>
      <c r="BF126" s="100" t="str">
        <f t="shared" si="1799"/>
        <v/>
      </c>
      <c r="BG126" s="115" t="str">
        <f t="shared" si="1800"/>
        <v/>
      </c>
      <c r="BH126" s="115" t="str">
        <f>IF(AND('INPUT INF'!$O$1="X",BG126="PASS"),BF126,IF($BG126="","0",IF('INPUT INF'!$N$63="YES",$BF126,"")))</f>
        <v>0</v>
      </c>
      <c r="BI126" s="115" t="str">
        <f>IF($BG126="","0",IF('INPUT INF'!$O$64="YES",$BF126,"0"))</f>
        <v>0</v>
      </c>
      <c r="BJ126" s="115" t="str">
        <f>IF($BG126="","0",IF('INPUT INF'!$O$65="YES",$BF126,"0"))</f>
        <v>0</v>
      </c>
      <c r="BL126" s="116" t="str">
        <f t="shared" si="1801"/>
        <v/>
      </c>
      <c r="BM126" s="116" t="str">
        <f t="shared" si="1802"/>
        <v/>
      </c>
      <c r="BN126" s="116" t="str">
        <f t="shared" si="1802"/>
        <v/>
      </c>
      <c r="BR126" s="116" t="str">
        <f t="shared" si="1803"/>
        <v/>
      </c>
      <c r="BS126" s="116" t="str">
        <f t="shared" si="1804"/>
        <v/>
      </c>
      <c r="BT126" s="116" t="str">
        <f t="shared" si="1804"/>
        <v/>
      </c>
      <c r="BX126" s="116" t="str">
        <f t="shared" si="1805"/>
        <v/>
      </c>
      <c r="BY126" s="116" t="str">
        <f t="shared" si="1806"/>
        <v/>
      </c>
      <c r="BZ126" s="116" t="str">
        <f t="shared" si="1806"/>
        <v/>
      </c>
      <c r="CD126" s="116" t="str">
        <f t="shared" si="1807"/>
        <v/>
      </c>
      <c r="CE126" s="116" t="str">
        <f t="shared" si="1808"/>
        <v/>
      </c>
      <c r="CF126" s="116" t="str">
        <f t="shared" si="1809"/>
        <v/>
      </c>
      <c r="CJ126" s="116" t="str">
        <f t="shared" si="1810"/>
        <v/>
      </c>
      <c r="CK126" s="116" t="str">
        <f t="shared" si="1811"/>
        <v/>
      </c>
      <c r="CL126" s="116" t="str">
        <f t="shared" si="1812"/>
        <v/>
      </c>
      <c r="CP126" s="116" t="str">
        <f t="shared" si="1813"/>
        <v/>
      </c>
      <c r="CQ126" s="116" t="str">
        <f t="shared" si="1814"/>
        <v/>
      </c>
      <c r="CR126" s="116" t="str">
        <f t="shared" si="1815"/>
        <v/>
      </c>
      <c r="CX126" s="143"/>
      <c r="CY126" s="168"/>
      <c r="CZ126" s="169"/>
      <c r="DA126" s="169"/>
      <c r="DB126" s="168"/>
      <c r="DC126" s="168"/>
      <c r="DD126" s="168"/>
      <c r="DE126" s="168"/>
      <c r="DF126" s="135"/>
      <c r="DH126" s="115" t="str">
        <f t="shared" si="1816"/>
        <v/>
      </c>
      <c r="DI126" s="115" t="str">
        <f t="shared" si="1726"/>
        <v/>
      </c>
      <c r="DJ126" s="115" t="str">
        <f t="shared" si="1727"/>
        <v/>
      </c>
      <c r="DK126" s="115" t="str">
        <f t="shared" si="1728"/>
        <v/>
      </c>
      <c r="DL126" s="115" t="str">
        <f t="shared" si="1729"/>
        <v/>
      </c>
      <c r="DM126" s="115" t="str">
        <f t="shared" si="1730"/>
        <v/>
      </c>
      <c r="DN126" s="115" t="str">
        <f t="shared" si="1731"/>
        <v/>
      </c>
      <c r="DO126" s="115" t="str">
        <f t="shared" si="1732"/>
        <v/>
      </c>
      <c r="DP126" s="115" t="str">
        <f t="shared" si="1733"/>
        <v/>
      </c>
      <c r="DQ126" s="115" t="str">
        <f t="shared" si="1734"/>
        <v/>
      </c>
      <c r="DR126" s="115" t="str">
        <f t="shared" si="1735"/>
        <v/>
      </c>
      <c r="DS126" s="115" t="str">
        <f t="shared" si="1736"/>
        <v/>
      </c>
      <c r="DT126" s="115" t="str">
        <f t="shared" si="1737"/>
        <v/>
      </c>
      <c r="DU126" s="115" t="str">
        <f t="shared" si="1738"/>
        <v/>
      </c>
      <c r="DV126" s="115" t="str">
        <f t="shared" si="1739"/>
        <v/>
      </c>
      <c r="DW126" s="115" t="str">
        <f t="shared" si="1740"/>
        <v/>
      </c>
      <c r="DX126" s="115" t="str">
        <f t="shared" si="1741"/>
        <v/>
      </c>
      <c r="DY126" s="115" t="str">
        <f t="shared" si="1742"/>
        <v/>
      </c>
      <c r="DZ126" s="115" t="str">
        <f t="shared" si="1743"/>
        <v/>
      </c>
      <c r="EA126" s="115" t="str">
        <f t="shared" si="1744"/>
        <v/>
      </c>
      <c r="EB126" s="115" t="str">
        <f t="shared" si="1745"/>
        <v/>
      </c>
      <c r="EC126" s="115" t="str">
        <f t="shared" si="1746"/>
        <v/>
      </c>
      <c r="ED126" s="115" t="str">
        <f t="shared" si="1747"/>
        <v/>
      </c>
      <c r="EE126" s="115" t="str">
        <f t="shared" si="1748"/>
        <v/>
      </c>
      <c r="EF126" s="115" t="str">
        <f t="shared" si="1749"/>
        <v/>
      </c>
      <c r="EG126" s="115" t="str">
        <f t="shared" si="1817"/>
        <v/>
      </c>
      <c r="EH126" s="115" t="str">
        <f t="shared" si="1818"/>
        <v/>
      </c>
      <c r="EI126" s="115" t="str">
        <f t="shared" si="1819"/>
        <v/>
      </c>
      <c r="EJ126" s="115" t="str">
        <f t="shared" si="1820"/>
        <v/>
      </c>
      <c r="EK126" s="115" t="str">
        <f t="shared" si="1821"/>
        <v/>
      </c>
      <c r="EL126" s="115" t="str">
        <f t="shared" si="1822"/>
        <v/>
      </c>
      <c r="EM126" s="115" t="str">
        <f t="shared" si="1823"/>
        <v/>
      </c>
      <c r="EN126" s="115" t="str">
        <f t="shared" si="1824"/>
        <v/>
      </c>
      <c r="EO126" s="115" t="str">
        <f t="shared" si="1825"/>
        <v/>
      </c>
      <c r="EP126" s="115" t="str">
        <f t="shared" si="1826"/>
        <v/>
      </c>
      <c r="EQ126" s="115" t="str">
        <f t="shared" si="1827"/>
        <v/>
      </c>
      <c r="ER126" s="115" t="str">
        <f t="shared" si="1828"/>
        <v/>
      </c>
      <c r="ES126" s="115" t="str">
        <f t="shared" si="1829"/>
        <v/>
      </c>
      <c r="ET126" s="115" t="str">
        <f t="shared" si="1830"/>
        <v/>
      </c>
      <c r="EU126" s="115" t="str">
        <f t="shared" si="1831"/>
        <v/>
      </c>
      <c r="EV126" s="115" t="str">
        <f t="shared" si="1832"/>
        <v/>
      </c>
      <c r="EW126" s="115" t="str">
        <f t="shared" si="1833"/>
        <v/>
      </c>
      <c r="EX126" s="115" t="str">
        <f t="shared" si="1834"/>
        <v/>
      </c>
      <c r="EY126" s="115" t="str">
        <f t="shared" si="1835"/>
        <v/>
      </c>
      <c r="EZ126" s="115" t="str">
        <f t="shared" si="1836"/>
        <v/>
      </c>
      <c r="FA126" s="115" t="str">
        <f t="shared" si="1837"/>
        <v/>
      </c>
      <c r="FB126" s="115" t="str">
        <f t="shared" si="1838"/>
        <v/>
      </c>
      <c r="FC126" s="115" t="str">
        <f t="shared" si="1839"/>
        <v/>
      </c>
      <c r="FD126" s="115" t="str">
        <f t="shared" si="1840"/>
        <v/>
      </c>
      <c r="FE126" s="115" t="str">
        <f t="shared" si="1841"/>
        <v/>
      </c>
      <c r="FF126" s="115">
        <f t="shared" si="3148"/>
        <v>30</v>
      </c>
      <c r="FG126" s="115" t="str">
        <f>IFERROR(SMALL($DS$3:$DS$422,$A$6),"")</f>
        <v/>
      </c>
      <c r="FH126" s="115">
        <f t="shared" si="3149"/>
        <v>96</v>
      </c>
      <c r="FI126" s="115" t="str">
        <f t="shared" si="1842"/>
        <v/>
      </c>
      <c r="FJ126" s="115" t="str">
        <f t="shared" si="1843"/>
        <v/>
      </c>
      <c r="GA126" s="212" t="str">
        <f t="shared" si="2881"/>
        <v/>
      </c>
      <c r="GB126" s="140" t="str">
        <f t="shared" si="2882"/>
        <v/>
      </c>
      <c r="GC126" s="126">
        <f>COUNTIF($AG$283:$AG$352,"&gt;0")</f>
        <v>0</v>
      </c>
      <c r="GD126" s="148">
        <f t="shared" si="2883"/>
        <v>0</v>
      </c>
      <c r="GE126" s="148" t="str">
        <f t="shared" si="2858"/>
        <v/>
      </c>
      <c r="GF126" s="127">
        <f t="shared" ref="GF126:GN126" si="3173">COUNTIF($AH$283:$AH$352,GF$3)</f>
        <v>0</v>
      </c>
      <c r="GG126" s="127">
        <f t="shared" si="3173"/>
        <v>0</v>
      </c>
      <c r="GH126" s="127">
        <f t="shared" si="3173"/>
        <v>0</v>
      </c>
      <c r="GI126" s="127">
        <f t="shared" si="3173"/>
        <v>0</v>
      </c>
      <c r="GJ126" s="127">
        <f t="shared" si="3173"/>
        <v>0</v>
      </c>
      <c r="GK126" s="127">
        <f t="shared" si="3173"/>
        <v>0</v>
      </c>
      <c r="GL126" s="127">
        <f t="shared" si="3173"/>
        <v>0</v>
      </c>
      <c r="GM126" s="127">
        <f t="shared" si="3173"/>
        <v>0</v>
      </c>
      <c r="GN126" s="127">
        <f t="shared" si="3173"/>
        <v>0</v>
      </c>
      <c r="GO126" s="126">
        <f t="shared" si="2885"/>
        <v>0</v>
      </c>
      <c r="GP126" s="126" t="e">
        <f t="shared" si="2886"/>
        <v>#DIV/0!</v>
      </c>
      <c r="GQ126" s="126">
        <f>COUNTIF($AG$283:$AG$352,"&lt;45")-GN126</f>
        <v>0</v>
      </c>
      <c r="GR126" s="126">
        <f>COUNTIF($AG$283:$AG$352,"&lt;60")-GQ126</f>
        <v>0</v>
      </c>
      <c r="GS126" s="126">
        <f>COUNTIF($AG$283:$AG$352,"&lt;75")-GQ126-GR126</f>
        <v>0</v>
      </c>
      <c r="GT126" s="126">
        <f>COUNTIF($AG$283:$AG$352,"&lt;90")-GQ126-GR126-GS126</f>
        <v>0</v>
      </c>
      <c r="GU126" s="126">
        <f>COUNTIF($AG$283:$AG$352,"&gt;89")</f>
        <v>0</v>
      </c>
      <c r="GV126" s="126">
        <f>COUNTIF($AG$283:$AG$352,GV3)</f>
        <v>0</v>
      </c>
      <c r="GW126" s="126">
        <f>COUNTIF($AG$283:$AG$352,GW3)</f>
        <v>0</v>
      </c>
      <c r="GY126" s="115">
        <v>123</v>
      </c>
      <c r="GZ126" s="120" t="str">
        <f>IF('INPUT INF'!Q$21="YES",GY126,"")</f>
        <v/>
      </c>
      <c r="HA126" s="120">
        <f t="shared" si="3151"/>
        <v>0</v>
      </c>
      <c r="HB126" s="120" t="str">
        <f>IF(GZ126="","",'INPUT INF'!L$21)</f>
        <v/>
      </c>
      <c r="HC126" s="120" t="str">
        <f>'INPUT INF'!Q$3</f>
        <v>D</v>
      </c>
      <c r="HD126" s="133" t="str">
        <f>IFERROR(INDEX(GB$85:GB$109,MATCH($HB126,$GA$85:$GA$109,0)),"")</f>
        <v/>
      </c>
      <c r="HE126" s="133">
        <f>IFERROR(INDEX(GC$85:GC$109,MATCH($HB126,$GA$85:$GA$109,0)),"")</f>
        <v>0</v>
      </c>
      <c r="HF126" s="133">
        <f t="shared" ref="HF126" si="3174">IFERROR(INDEX(GD$85:GD$109,MATCH($HB126,$GA$85:$GA$109,0)),"")</f>
        <v>0</v>
      </c>
      <c r="HG126" s="133" t="str">
        <f t="shared" ref="HG126" si="3175">IFERROR(INDEX(GE$85:GE$109,MATCH($HB126,$GA$85:$GA$109,0)),"")</f>
        <v/>
      </c>
      <c r="HH126" s="133">
        <f t="shared" ref="HH126" si="3176">IFERROR(INDEX(GF$85:GF$109,MATCH($HB126,$GA$85:$GA$109,0)),"")</f>
        <v>0</v>
      </c>
      <c r="HI126" s="133">
        <f t="shared" ref="HI126" si="3177">IFERROR(INDEX(GG$85:GG$109,MATCH($HB126,$GA$85:$GA$109,0)),"")</f>
        <v>0</v>
      </c>
      <c r="HJ126" s="133">
        <f t="shared" ref="HJ126" si="3178">IFERROR(INDEX(GH$85:GH$109,MATCH($HB126,$GA$85:$GA$109,0)),"")</f>
        <v>0</v>
      </c>
      <c r="HK126" s="133">
        <f t="shared" ref="HK126" si="3179">IFERROR(INDEX(GI$85:GI$109,MATCH($HB126,$GA$85:$GA$109,0)),"")</f>
        <v>0</v>
      </c>
      <c r="HL126" s="133">
        <f t="shared" ref="HL126" si="3180">IFERROR(INDEX(GJ$85:GJ$109,MATCH($HB126,$GA$85:$GA$109,0)),"")</f>
        <v>0</v>
      </c>
      <c r="HM126" s="133">
        <f t="shared" ref="HM126" si="3181">IFERROR(INDEX(GK$85:GK$109,MATCH($HB126,$GA$85:$GA$109,0)),"")</f>
        <v>0</v>
      </c>
      <c r="HN126" s="133">
        <f t="shared" ref="HN126" si="3182">IFERROR(INDEX(GL$85:GL$109,MATCH($HB126,$GA$85:$GA$109,0)),"")</f>
        <v>0</v>
      </c>
      <c r="HO126" s="133">
        <f t="shared" ref="HO126" si="3183">IFERROR(INDEX(GM$85:GM$109,MATCH($HB126,$GA$85:$GA$109,0)),"")</f>
        <v>0</v>
      </c>
      <c r="HP126" s="133">
        <f t="shared" ref="HP126" si="3184">IFERROR(INDEX(GN$85:GN$109,MATCH($HB126,$GA$85:$GA$109,0)),"")</f>
        <v>0</v>
      </c>
      <c r="HQ126" s="133">
        <f t="shared" ref="HQ126" si="3185">IFERROR(INDEX(GO$85:GO$109,MATCH($HB126,$GA$85:$GA$109,0)),"")</f>
        <v>0</v>
      </c>
      <c r="HR126" s="133" t="str">
        <f t="shared" ref="HR126" si="3186">IFERROR(INDEX(GP$85:GP$109,MATCH($HB126,$GA$85:$GA$109,0)),"")</f>
        <v/>
      </c>
      <c r="HS126" s="133">
        <f t="shared" ref="HS126" si="3187">IFERROR(INDEX(GQ$85:GQ$109,MATCH($HB126,$GA$85:$GA$109,0)),"")</f>
        <v>0</v>
      </c>
      <c r="HT126" s="133">
        <f t="shared" ref="HT126" si="3188">IFERROR(INDEX(GR$85:GR$109,MATCH($HB126,$GA$85:$GA$109,0)),"")</f>
        <v>0</v>
      </c>
      <c r="HU126" s="133">
        <f t="shared" ref="HU126" si="3189">IFERROR(INDEX(GS$85:GS$109,MATCH($HB126,$GA$85:$GA$109,0)),"")</f>
        <v>0</v>
      </c>
      <c r="HV126" s="133">
        <f t="shared" ref="HV126" si="3190">IFERROR(INDEX(GT$85:GT$109,MATCH($HB126,$GA$85:$GA$109,0)),"")</f>
        <v>0</v>
      </c>
      <c r="HW126" s="133">
        <f t="shared" ref="HW126" si="3191">IFERROR(INDEX(GU$85:GU$109,MATCH($HB126,$GA$85:$GA$109,0)),"")</f>
        <v>0</v>
      </c>
      <c r="HX126" s="133">
        <f t="shared" ref="HX126" si="3192">IFERROR(INDEX(GV$85:GV$109,MATCH($HB126,$GA$85:$GA$109,0)),"")</f>
        <v>0</v>
      </c>
      <c r="HY126" s="133">
        <f t="shared" ref="HY126" si="3193">IFERROR(INDEX(GW$85:GW$109,MATCH($HB126,$GA$85:$GA$109,0)),"")</f>
        <v>0</v>
      </c>
      <c r="JB126" s="143"/>
      <c r="JC126" s="133"/>
      <c r="JD126" s="133" t="e">
        <f>SMALL($JC$104:$JC$121,JB104)</f>
        <v>#NUM!</v>
      </c>
      <c r="JE126" s="133"/>
      <c r="JF126" s="133" t="str">
        <f t="shared" ref="JF126:JF131" si="3194">IFERROR(INDEX(JF$4:JF$21,MATCH($JD126,$JB$4:$JB$31,0)),"")</f>
        <v/>
      </c>
      <c r="JG126" s="133" t="str">
        <f t="shared" ref="JG126:JJ131" si="3195">IFERROR(INDEX(JG$104:JG$121,MATCH($JD126,$JB$104:$JB$121,0)),"")</f>
        <v/>
      </c>
      <c r="JH126" s="133" t="str">
        <f t="shared" si="3195"/>
        <v/>
      </c>
      <c r="JI126" s="133" t="str">
        <f t="shared" si="3195"/>
        <v/>
      </c>
      <c r="JJ126" s="133" t="str">
        <f t="shared" si="3195"/>
        <v/>
      </c>
      <c r="JK126" s="133" t="e">
        <f t="shared" ref="JK126:JK146" si="3196">ROUNDUP(JH126/JG126*100,2)</f>
        <v>#VALUE!</v>
      </c>
      <c r="JL126" s="133" t="str">
        <f>IFERROR(INDEX(JL$104:JL$121,MATCH($JD126,$JB$104:$JB$121,0)),"")</f>
        <v/>
      </c>
      <c r="JM126" s="133" t="str">
        <f t="shared" ref="JM126:JU131" si="3197">IFERROR(INDEX(JM$104:JM$121,MATCH($JD126,$JB$104:$JB$121,0)),"")</f>
        <v/>
      </c>
      <c r="JN126" s="133" t="str">
        <f t="shared" si="3197"/>
        <v/>
      </c>
      <c r="JO126" s="133" t="str">
        <f t="shared" si="3197"/>
        <v/>
      </c>
      <c r="JP126" s="133" t="str">
        <f t="shared" si="3197"/>
        <v/>
      </c>
      <c r="JQ126" s="133" t="str">
        <f t="shared" si="3197"/>
        <v/>
      </c>
      <c r="JR126" s="133" t="str">
        <f t="shared" si="3197"/>
        <v/>
      </c>
      <c r="JS126" s="133" t="str">
        <f t="shared" si="3197"/>
        <v/>
      </c>
      <c r="JT126" s="133" t="str">
        <f t="shared" si="3197"/>
        <v/>
      </c>
      <c r="JU126" s="133" t="str">
        <f>IFERROR(INDEX(JU$104:JU$121,MATCH($JD126,$JB$104:$JB$121,0)),"")</f>
        <v/>
      </c>
      <c r="JV126" s="120" t="e">
        <f t="shared" ref="JV126:JV146" si="3198">ROUND(JU126*12.5/SUM(JL126:JT126),2)</f>
        <v>#VALUE!</v>
      </c>
      <c r="JW126" s="133" t="str">
        <f>IFERROR(INDEX(JW$104:JW$121,MATCH($JD126,$JB$104:$JB$121,0)),"")</f>
        <v/>
      </c>
      <c r="JX126" s="133" t="str">
        <f t="shared" ref="JX126:KB126" si="3199">IFERROR(INDEX(JX$104:JX$121,MATCH($JD126,$JB$104:$JB$121,0)),"")</f>
        <v/>
      </c>
      <c r="JY126" s="133" t="str">
        <f t="shared" si="3199"/>
        <v/>
      </c>
      <c r="JZ126" s="133" t="str">
        <f t="shared" si="3199"/>
        <v/>
      </c>
      <c r="KA126" s="133" t="str">
        <f t="shared" si="3199"/>
        <v/>
      </c>
      <c r="KB126" s="133" t="str">
        <f t="shared" si="3199"/>
        <v/>
      </c>
    </row>
    <row r="127" spans="1:288" ht="15" customHeight="1" x14ac:dyDescent="0.25">
      <c r="A127" s="115">
        <v>125</v>
      </c>
      <c r="B127" s="115" t="str">
        <f t="shared" si="2007"/>
        <v/>
      </c>
      <c r="C127" s="115" t="s">
        <v>68</v>
      </c>
      <c r="D127" s="100" t="str">
        <f t="shared" si="1865"/>
        <v>B</v>
      </c>
      <c r="E127" s="100" t="str">
        <f t="shared" si="1772"/>
        <v/>
      </c>
      <c r="F127" s="100" t="str">
        <f t="shared" si="1773"/>
        <v/>
      </c>
      <c r="G127" s="100" t="str">
        <f t="shared" si="1701"/>
        <v/>
      </c>
      <c r="H127" s="100" t="str">
        <f t="shared" si="1774"/>
        <v/>
      </c>
      <c r="I127" s="100" t="str">
        <f t="shared" si="1702"/>
        <v/>
      </c>
      <c r="J127" s="100" t="str">
        <f t="shared" si="1775"/>
        <v/>
      </c>
      <c r="K127" s="100" t="str">
        <f t="shared" si="1703"/>
        <v/>
      </c>
      <c r="L127" s="100" t="str">
        <f t="shared" si="1776"/>
        <v/>
      </c>
      <c r="M127" s="100" t="str">
        <f t="shared" si="1704"/>
        <v/>
      </c>
      <c r="N127" s="100" t="str">
        <f t="shared" si="1777"/>
        <v/>
      </c>
      <c r="O127" s="100" t="str">
        <f t="shared" si="1705"/>
        <v/>
      </c>
      <c r="P127" s="100" t="str">
        <f t="shared" si="1778"/>
        <v/>
      </c>
      <c r="Q127" s="100" t="str">
        <f t="shared" si="1706"/>
        <v/>
      </c>
      <c r="R127" s="100" t="str">
        <f t="shared" si="1779"/>
        <v/>
      </c>
      <c r="S127" s="100" t="str">
        <f t="shared" si="1707"/>
        <v/>
      </c>
      <c r="T127" s="100" t="str">
        <f t="shared" si="1780"/>
        <v/>
      </c>
      <c r="U127" s="100" t="str">
        <f t="shared" si="1708"/>
        <v/>
      </c>
      <c r="V127" s="100" t="str">
        <f t="shared" si="1781"/>
        <v/>
      </c>
      <c r="W127" s="100" t="str">
        <f t="shared" si="1709"/>
        <v/>
      </c>
      <c r="X127" s="100" t="str">
        <f t="shared" si="1782"/>
        <v/>
      </c>
      <c r="Y127" s="100" t="str">
        <f t="shared" si="1710"/>
        <v/>
      </c>
      <c r="Z127" s="100" t="str">
        <f t="shared" si="1783"/>
        <v/>
      </c>
      <c r="AA127" s="100" t="str">
        <f t="shared" si="1711"/>
        <v/>
      </c>
      <c r="AB127" s="100" t="str">
        <f t="shared" si="1784"/>
        <v/>
      </c>
      <c r="AC127" s="100" t="str">
        <f t="shared" si="1712"/>
        <v/>
      </c>
      <c r="AD127" s="100" t="str">
        <f t="shared" si="1785"/>
        <v/>
      </c>
      <c r="AE127" s="100" t="str">
        <f t="shared" si="1713"/>
        <v/>
      </c>
      <c r="AF127" s="100" t="str">
        <f t="shared" si="1786"/>
        <v/>
      </c>
      <c r="AG127" s="100" t="str">
        <f t="shared" si="1714"/>
        <v/>
      </c>
      <c r="AH127" s="100" t="str">
        <f t="shared" si="1787"/>
        <v/>
      </c>
      <c r="AI127" s="100" t="str">
        <f t="shared" si="1715"/>
        <v/>
      </c>
      <c r="AJ127" s="100" t="str">
        <f t="shared" si="1788"/>
        <v/>
      </c>
      <c r="AK127" s="100" t="str">
        <f t="shared" si="1716"/>
        <v/>
      </c>
      <c r="AL127" s="100" t="str">
        <f t="shared" si="1789"/>
        <v/>
      </c>
      <c r="AM127" s="100" t="str">
        <f t="shared" si="1717"/>
        <v/>
      </c>
      <c r="AN127" s="100" t="str">
        <f t="shared" si="1790"/>
        <v/>
      </c>
      <c r="AO127" s="100" t="str">
        <f t="shared" si="1718"/>
        <v/>
      </c>
      <c r="AP127" s="100" t="str">
        <f t="shared" si="1791"/>
        <v/>
      </c>
      <c r="AQ127" s="100" t="str">
        <f t="shared" si="1719"/>
        <v/>
      </c>
      <c r="AR127" s="100" t="str">
        <f t="shared" si="1792"/>
        <v/>
      </c>
      <c r="AS127" s="100" t="str">
        <f t="shared" si="1720"/>
        <v/>
      </c>
      <c r="AT127" s="100" t="str">
        <f t="shared" si="1793"/>
        <v/>
      </c>
      <c r="AU127" s="100" t="str">
        <f t="shared" si="1721"/>
        <v/>
      </c>
      <c r="AV127" s="100" t="str">
        <f t="shared" si="1794"/>
        <v/>
      </c>
      <c r="AW127" s="100" t="str">
        <f t="shared" si="1722"/>
        <v/>
      </c>
      <c r="AX127" s="100" t="str">
        <f t="shared" si="1795"/>
        <v/>
      </c>
      <c r="AY127" s="100" t="str">
        <f t="shared" si="1723"/>
        <v/>
      </c>
      <c r="AZ127" s="100" t="str">
        <f t="shared" si="1796"/>
        <v/>
      </c>
      <c r="BA127" s="100" t="str">
        <f t="shared" si="1724"/>
        <v/>
      </c>
      <c r="BB127" s="100" t="str">
        <f t="shared" si="1797"/>
        <v/>
      </c>
      <c r="BC127" s="100" t="str">
        <f>IFERROR(INDEX('INPUT INF'!$F$3:$F$601,MATCH($B127,'INPUT INF'!$A$3:$A$601,FALSE)),"")</f>
        <v/>
      </c>
      <c r="BD127" s="100" t="str">
        <f t="shared" si="1725"/>
        <v/>
      </c>
      <c r="BE127" s="100" t="str">
        <f t="shared" si="1798"/>
        <v/>
      </c>
      <c r="BF127" s="100" t="str">
        <f t="shared" si="1799"/>
        <v/>
      </c>
      <c r="BG127" s="115" t="str">
        <f t="shared" si="1800"/>
        <v/>
      </c>
      <c r="BH127" s="115" t="str">
        <f>IF(AND('INPUT INF'!$O$1="X",BG127="PASS"),BF127,IF($BG127="","0",IF('INPUT INF'!$N$63="YES",$BF127,"")))</f>
        <v>0</v>
      </c>
      <c r="BI127" s="115" t="str">
        <f>IF($BG127="","0",IF('INPUT INF'!$O$64="YES",$BF127,"0"))</f>
        <v>0</v>
      </c>
      <c r="BJ127" s="115" t="str">
        <f>IF($BG127="","0",IF('INPUT INF'!$O$65="YES",$BF127,"0"))</f>
        <v>0</v>
      </c>
      <c r="BL127" s="116" t="str">
        <f t="shared" si="1801"/>
        <v/>
      </c>
      <c r="BM127" s="116" t="str">
        <f t="shared" si="1802"/>
        <v/>
      </c>
      <c r="BN127" s="116" t="str">
        <f t="shared" si="1802"/>
        <v/>
      </c>
      <c r="BR127" s="116" t="str">
        <f t="shared" si="1803"/>
        <v/>
      </c>
      <c r="BS127" s="116" t="str">
        <f t="shared" si="1804"/>
        <v/>
      </c>
      <c r="BT127" s="116" t="str">
        <f t="shared" si="1804"/>
        <v/>
      </c>
      <c r="BX127" s="116" t="str">
        <f t="shared" si="1805"/>
        <v/>
      </c>
      <c r="BY127" s="116" t="str">
        <f t="shared" si="1806"/>
        <v/>
      </c>
      <c r="BZ127" s="116" t="str">
        <f t="shared" si="1806"/>
        <v/>
      </c>
      <c r="CD127" s="116" t="str">
        <f t="shared" si="1807"/>
        <v/>
      </c>
      <c r="CE127" s="116" t="str">
        <f t="shared" si="1808"/>
        <v/>
      </c>
      <c r="CF127" s="116" t="str">
        <f t="shared" si="1809"/>
        <v/>
      </c>
      <c r="CJ127" s="116" t="str">
        <f t="shared" si="1810"/>
        <v/>
      </c>
      <c r="CK127" s="116" t="str">
        <f t="shared" si="1811"/>
        <v/>
      </c>
      <c r="CL127" s="116" t="str">
        <f t="shared" si="1812"/>
        <v/>
      </c>
      <c r="CP127" s="116" t="str">
        <f t="shared" si="1813"/>
        <v/>
      </c>
      <c r="CQ127" s="116" t="str">
        <f t="shared" si="1814"/>
        <v/>
      </c>
      <c r="CR127" s="116" t="str">
        <f t="shared" si="1815"/>
        <v/>
      </c>
      <c r="CX127" s="143"/>
      <c r="CY127" s="168"/>
      <c r="CZ127" s="169"/>
      <c r="DA127" s="169"/>
      <c r="DB127" s="168"/>
      <c r="DC127" s="168"/>
      <c r="DD127" s="168"/>
      <c r="DE127" s="168"/>
      <c r="DF127" s="135"/>
      <c r="DH127" s="115" t="str">
        <f t="shared" si="1816"/>
        <v/>
      </c>
      <c r="DI127" s="115" t="str">
        <f t="shared" si="1726"/>
        <v/>
      </c>
      <c r="DJ127" s="115" t="str">
        <f t="shared" si="1727"/>
        <v/>
      </c>
      <c r="DK127" s="115" t="str">
        <f t="shared" si="1728"/>
        <v/>
      </c>
      <c r="DL127" s="115" t="str">
        <f t="shared" si="1729"/>
        <v/>
      </c>
      <c r="DM127" s="115" t="str">
        <f t="shared" si="1730"/>
        <v/>
      </c>
      <c r="DN127" s="115" t="str">
        <f t="shared" si="1731"/>
        <v/>
      </c>
      <c r="DO127" s="115" t="str">
        <f t="shared" si="1732"/>
        <v/>
      </c>
      <c r="DP127" s="115" t="str">
        <f t="shared" si="1733"/>
        <v/>
      </c>
      <c r="DQ127" s="115" t="str">
        <f t="shared" si="1734"/>
        <v/>
      </c>
      <c r="DR127" s="115" t="str">
        <f t="shared" si="1735"/>
        <v/>
      </c>
      <c r="DS127" s="115" t="str">
        <f t="shared" si="1736"/>
        <v/>
      </c>
      <c r="DT127" s="115" t="str">
        <f t="shared" si="1737"/>
        <v/>
      </c>
      <c r="DU127" s="115" t="str">
        <f t="shared" si="1738"/>
        <v/>
      </c>
      <c r="DV127" s="115" t="str">
        <f t="shared" si="1739"/>
        <v/>
      </c>
      <c r="DW127" s="115" t="str">
        <f t="shared" si="1740"/>
        <v/>
      </c>
      <c r="DX127" s="115" t="str">
        <f t="shared" si="1741"/>
        <v/>
      </c>
      <c r="DY127" s="115" t="str">
        <f t="shared" si="1742"/>
        <v/>
      </c>
      <c r="DZ127" s="115" t="str">
        <f t="shared" si="1743"/>
        <v/>
      </c>
      <c r="EA127" s="115" t="str">
        <f t="shared" si="1744"/>
        <v/>
      </c>
      <c r="EB127" s="115" t="str">
        <f t="shared" si="1745"/>
        <v/>
      </c>
      <c r="EC127" s="115" t="str">
        <f t="shared" si="1746"/>
        <v/>
      </c>
      <c r="ED127" s="115" t="str">
        <f t="shared" si="1747"/>
        <v/>
      </c>
      <c r="EE127" s="115" t="str">
        <f t="shared" si="1748"/>
        <v/>
      </c>
      <c r="EF127" s="115" t="str">
        <f t="shared" si="1749"/>
        <v/>
      </c>
      <c r="EG127" s="115" t="str">
        <f t="shared" si="1817"/>
        <v/>
      </c>
      <c r="EH127" s="115" t="str">
        <f t="shared" si="1818"/>
        <v/>
      </c>
      <c r="EI127" s="115" t="str">
        <f t="shared" si="1819"/>
        <v/>
      </c>
      <c r="EJ127" s="115" t="str">
        <f t="shared" si="1820"/>
        <v/>
      </c>
      <c r="EK127" s="115" t="str">
        <f t="shared" si="1821"/>
        <v/>
      </c>
      <c r="EL127" s="115" t="str">
        <f t="shared" si="1822"/>
        <v/>
      </c>
      <c r="EM127" s="115" t="str">
        <f t="shared" si="1823"/>
        <v/>
      </c>
      <c r="EN127" s="115" t="str">
        <f t="shared" si="1824"/>
        <v/>
      </c>
      <c r="EO127" s="115" t="str">
        <f t="shared" si="1825"/>
        <v/>
      </c>
      <c r="EP127" s="115" t="str">
        <f t="shared" si="1826"/>
        <v/>
      </c>
      <c r="EQ127" s="115" t="str">
        <f t="shared" si="1827"/>
        <v/>
      </c>
      <c r="ER127" s="115" t="str">
        <f t="shared" si="1828"/>
        <v/>
      </c>
      <c r="ES127" s="115" t="str">
        <f t="shared" si="1829"/>
        <v/>
      </c>
      <c r="ET127" s="115" t="str">
        <f t="shared" si="1830"/>
        <v/>
      </c>
      <c r="EU127" s="115" t="str">
        <f t="shared" si="1831"/>
        <v/>
      </c>
      <c r="EV127" s="115" t="str">
        <f t="shared" si="1832"/>
        <v/>
      </c>
      <c r="EW127" s="115" t="str">
        <f t="shared" si="1833"/>
        <v/>
      </c>
      <c r="EX127" s="115" t="str">
        <f t="shared" si="1834"/>
        <v/>
      </c>
      <c r="EY127" s="115" t="str">
        <f t="shared" si="1835"/>
        <v/>
      </c>
      <c r="EZ127" s="115" t="str">
        <f t="shared" si="1836"/>
        <v/>
      </c>
      <c r="FA127" s="115" t="str">
        <f t="shared" si="1837"/>
        <v/>
      </c>
      <c r="FB127" s="115" t="str">
        <f t="shared" si="1838"/>
        <v/>
      </c>
      <c r="FC127" s="115" t="str">
        <f t="shared" si="1839"/>
        <v/>
      </c>
      <c r="FD127" s="115" t="str">
        <f t="shared" si="1840"/>
        <v/>
      </c>
      <c r="FE127" s="115" t="str">
        <f t="shared" si="1841"/>
        <v/>
      </c>
      <c r="FF127" s="115">
        <f t="shared" si="3148"/>
        <v>30</v>
      </c>
      <c r="FG127" s="115" t="str">
        <f>IFERROR(SMALL($DS$3:$DS$422,$A$7),"")</f>
        <v/>
      </c>
      <c r="FH127" s="115">
        <f t="shared" si="3149"/>
        <v>96</v>
      </c>
      <c r="FI127" s="115" t="str">
        <f t="shared" si="1842"/>
        <v/>
      </c>
      <c r="FJ127" s="115" t="str">
        <f t="shared" si="1843"/>
        <v/>
      </c>
      <c r="GA127" s="212" t="str">
        <f t="shared" si="2881"/>
        <v/>
      </c>
      <c r="GB127" s="140" t="str">
        <f t="shared" si="2882"/>
        <v/>
      </c>
      <c r="GC127" s="126">
        <f>COUNTIF($AI$283:$AI$352,"&gt;0")</f>
        <v>0</v>
      </c>
      <c r="GD127" s="148">
        <f t="shared" si="2883"/>
        <v>0</v>
      </c>
      <c r="GE127" s="148" t="str">
        <f t="shared" si="2858"/>
        <v/>
      </c>
      <c r="GF127" s="127">
        <f t="shared" ref="GF127:GN127" si="3200">COUNTIF($AJ$283:$AJ$352,GF$3)</f>
        <v>0</v>
      </c>
      <c r="GG127" s="127">
        <f t="shared" si="3200"/>
        <v>0</v>
      </c>
      <c r="GH127" s="127">
        <f t="shared" si="3200"/>
        <v>0</v>
      </c>
      <c r="GI127" s="127">
        <f t="shared" si="3200"/>
        <v>0</v>
      </c>
      <c r="GJ127" s="127">
        <f t="shared" si="3200"/>
        <v>0</v>
      </c>
      <c r="GK127" s="127">
        <f t="shared" si="3200"/>
        <v>0</v>
      </c>
      <c r="GL127" s="127">
        <f t="shared" si="3200"/>
        <v>0</v>
      </c>
      <c r="GM127" s="127">
        <f t="shared" si="3200"/>
        <v>0</v>
      </c>
      <c r="GN127" s="127">
        <f t="shared" si="3200"/>
        <v>0</v>
      </c>
      <c r="GO127" s="126">
        <f t="shared" si="2885"/>
        <v>0</v>
      </c>
      <c r="GP127" s="126" t="e">
        <f t="shared" si="2886"/>
        <v>#DIV/0!</v>
      </c>
      <c r="GQ127" s="126">
        <f>COUNTIF($AI$283:$AI$352,"&lt;45")-GN127</f>
        <v>0</v>
      </c>
      <c r="GR127" s="126">
        <f>COUNTIF($AI$283:$AI$352,"&lt;60")-GQ127</f>
        <v>0</v>
      </c>
      <c r="GS127" s="126">
        <f>COUNTIF($AI$283:$AI$352,"&lt;75")-GQ127-GR127</f>
        <v>0</v>
      </c>
      <c r="GT127" s="126">
        <f>COUNTIF($AI$283:$AI$352,"&lt;90")-GQ127-GR127-GS127</f>
        <v>0</v>
      </c>
      <c r="GU127" s="126">
        <f>COUNTIF($AI$283:$AI$352,"&gt;89")</f>
        <v>0</v>
      </c>
      <c r="GV127" s="126">
        <f>COUNTIF($AI$283:$AI$352,GV3)</f>
        <v>0</v>
      </c>
      <c r="GW127" s="126">
        <f>COUNTIF($AI$283:$AI$352,GW3)</f>
        <v>0</v>
      </c>
      <c r="GY127" s="115">
        <v>124</v>
      </c>
      <c r="GZ127" s="120" t="str">
        <f>IF('INPUT INF'!R$21="YES",GY127,"")</f>
        <v/>
      </c>
      <c r="HA127" s="120">
        <f t="shared" si="3151"/>
        <v>0</v>
      </c>
      <c r="HB127" s="120" t="str">
        <f>IF(GZ127="","",'INPUT INF'!L$21)</f>
        <v/>
      </c>
      <c r="HC127" s="120" t="str">
        <f>'INPUT INF'!R$3</f>
        <v>E</v>
      </c>
      <c r="HD127" s="133" t="str">
        <f>IFERROR(INDEX(GB$112:GB$136,MATCH($HB127,$GA$112:$GA$136,0)),"")</f>
        <v/>
      </c>
      <c r="HE127" s="133">
        <f>IFERROR(INDEX(GC$112:GC$136,MATCH($HB127,$GA$112:$GA$136,0)),"")</f>
        <v>0</v>
      </c>
      <c r="HF127" s="133">
        <f t="shared" ref="HF127" si="3201">IFERROR(INDEX(GD$112:GD$136,MATCH($HB127,$GA$112:$GA$136,0)),"")</f>
        <v>0</v>
      </c>
      <c r="HG127" s="133" t="str">
        <f t="shared" ref="HG127" si="3202">IFERROR(INDEX(GE$112:GE$136,MATCH($HB127,$GA$112:$GA$136,0)),"")</f>
        <v/>
      </c>
      <c r="HH127" s="133">
        <f t="shared" ref="HH127" si="3203">IFERROR(INDEX(GF$112:GF$136,MATCH($HB127,$GA$112:$GA$136,0)),"")</f>
        <v>0</v>
      </c>
      <c r="HI127" s="133">
        <f t="shared" ref="HI127" si="3204">IFERROR(INDEX(GG$112:GG$136,MATCH($HB127,$GA$112:$GA$136,0)),"")</f>
        <v>0</v>
      </c>
      <c r="HJ127" s="133">
        <f t="shared" ref="HJ127" si="3205">IFERROR(INDEX(GH$112:GH$136,MATCH($HB127,$GA$112:$GA$136,0)),"")</f>
        <v>0</v>
      </c>
      <c r="HK127" s="133">
        <f t="shared" ref="HK127" si="3206">IFERROR(INDEX(GI$112:GI$136,MATCH($HB127,$GA$112:$GA$136,0)),"")</f>
        <v>0</v>
      </c>
      <c r="HL127" s="133">
        <f t="shared" ref="HL127" si="3207">IFERROR(INDEX(GJ$112:GJ$136,MATCH($HB127,$GA$112:$GA$136,0)),"")</f>
        <v>0</v>
      </c>
      <c r="HM127" s="133">
        <f t="shared" ref="HM127" si="3208">IFERROR(INDEX(GK$112:GK$136,MATCH($HB127,$GA$112:$GA$136,0)),"")</f>
        <v>0</v>
      </c>
      <c r="HN127" s="133">
        <f t="shared" ref="HN127" si="3209">IFERROR(INDEX(GL$112:GL$136,MATCH($HB127,$GA$112:$GA$136,0)),"")</f>
        <v>0</v>
      </c>
      <c r="HO127" s="133">
        <f t="shared" ref="HO127" si="3210">IFERROR(INDEX(GM$112:GM$136,MATCH($HB127,$GA$112:$GA$136,0)),"")</f>
        <v>0</v>
      </c>
      <c r="HP127" s="133">
        <f t="shared" ref="HP127" si="3211">IFERROR(INDEX(GN$112:GN$136,MATCH($HB127,$GA$112:$GA$136,0)),"")</f>
        <v>0</v>
      </c>
      <c r="HQ127" s="133">
        <f t="shared" ref="HQ127" si="3212">IFERROR(INDEX(GO$112:GO$136,MATCH($HB127,$GA$112:$GA$136,0)),"")</f>
        <v>0</v>
      </c>
      <c r="HR127" s="133" t="str">
        <f t="shared" ref="HR127" si="3213">IFERROR(INDEX(GP$112:GP$136,MATCH($HB127,$GA$112:$GA$136,0)),"")</f>
        <v/>
      </c>
      <c r="HS127" s="133">
        <f t="shared" ref="HS127" si="3214">IFERROR(INDEX(GQ$112:GQ$136,MATCH($HB127,$GA$112:$GA$136,0)),"")</f>
        <v>0</v>
      </c>
      <c r="HT127" s="133">
        <f t="shared" ref="HT127" si="3215">IFERROR(INDEX(GR$112:GR$136,MATCH($HB127,$GA$112:$GA$136,0)),"")</f>
        <v>0</v>
      </c>
      <c r="HU127" s="133">
        <f t="shared" ref="HU127" si="3216">IFERROR(INDEX(GS$112:GS$136,MATCH($HB127,$GA$112:$GA$136,0)),"")</f>
        <v>0</v>
      </c>
      <c r="HV127" s="133">
        <f t="shared" ref="HV127" si="3217">IFERROR(INDEX(GT$112:GT$136,MATCH($HB127,$GA$112:$GA$136,0)),"")</f>
        <v>0</v>
      </c>
      <c r="HW127" s="133">
        <f t="shared" ref="HW127" si="3218">IFERROR(INDEX(GU$112:GU$136,MATCH($HB127,$GA$112:$GA$136,0)),"")</f>
        <v>0</v>
      </c>
      <c r="HX127" s="133">
        <f t="shared" ref="HX127" si="3219">IFERROR(INDEX(GV$112:GV$136,MATCH($HB127,$GA$112:$GA$136,0)),"")</f>
        <v>0</v>
      </c>
      <c r="HY127" s="133">
        <f t="shared" ref="HY127" si="3220">IFERROR(INDEX(GW$112:GW$136,MATCH($HB127,$GA$112:$GA$136,0)),"")</f>
        <v>0</v>
      </c>
      <c r="JB127" s="143"/>
      <c r="JC127" s="133"/>
      <c r="JD127" s="133" t="e">
        <f t="shared" ref="JD127:JD131" si="3221">SMALL($JC$104:$JC$121,JB105)</f>
        <v>#NUM!</v>
      </c>
      <c r="JE127" s="133"/>
      <c r="JF127" s="133" t="str">
        <f t="shared" si="3194"/>
        <v/>
      </c>
      <c r="JG127" s="133" t="str">
        <f t="shared" si="3195"/>
        <v/>
      </c>
      <c r="JH127" s="133" t="str">
        <f t="shared" si="3195"/>
        <v/>
      </c>
      <c r="JI127" s="133" t="str">
        <f t="shared" si="3195"/>
        <v/>
      </c>
      <c r="JJ127" s="133" t="str">
        <f t="shared" si="3195"/>
        <v/>
      </c>
      <c r="JK127" s="133" t="e">
        <f t="shared" si="3196"/>
        <v>#VALUE!</v>
      </c>
      <c r="JL127" s="133" t="str">
        <f t="shared" ref="JL127:JL131" si="3222">IFERROR(INDEX(JL$104:JL$121,MATCH($JD127,$JB$104:$JB$121,0)),"")</f>
        <v/>
      </c>
      <c r="JM127" s="133" t="str">
        <f t="shared" si="3197"/>
        <v/>
      </c>
      <c r="JN127" s="133" t="str">
        <f t="shared" si="3197"/>
        <v/>
      </c>
      <c r="JO127" s="133" t="str">
        <f t="shared" si="3197"/>
        <v/>
      </c>
      <c r="JP127" s="133" t="str">
        <f t="shared" si="3197"/>
        <v/>
      </c>
      <c r="JQ127" s="133" t="str">
        <f t="shared" si="3197"/>
        <v/>
      </c>
      <c r="JR127" s="133" t="str">
        <f t="shared" si="3197"/>
        <v/>
      </c>
      <c r="JS127" s="133" t="str">
        <f t="shared" si="3197"/>
        <v/>
      </c>
      <c r="JT127" s="133" t="str">
        <f t="shared" si="3197"/>
        <v/>
      </c>
      <c r="JU127" s="133" t="str">
        <f t="shared" si="3197"/>
        <v/>
      </c>
      <c r="JV127" s="120" t="e">
        <f t="shared" si="3198"/>
        <v>#VALUE!</v>
      </c>
      <c r="JW127" s="133" t="str">
        <f t="shared" ref="JW127:KB131" si="3223">IFERROR(INDEX(JW$21:JW$104,MATCH($JD127,$JB$104:$JB$121,0)),"")</f>
        <v/>
      </c>
      <c r="JX127" s="133" t="str">
        <f t="shared" si="3223"/>
        <v/>
      </c>
      <c r="JY127" s="133" t="str">
        <f t="shared" si="3223"/>
        <v/>
      </c>
      <c r="JZ127" s="133" t="str">
        <f t="shared" si="3223"/>
        <v/>
      </c>
      <c r="KA127" s="133" t="str">
        <f t="shared" si="3223"/>
        <v/>
      </c>
      <c r="KB127" s="133" t="str">
        <f t="shared" si="3223"/>
        <v/>
      </c>
    </row>
    <row r="128" spans="1:288" ht="15" customHeight="1" x14ac:dyDescent="0.25">
      <c r="A128" s="115">
        <v>126</v>
      </c>
      <c r="B128" s="115" t="str">
        <f t="shared" si="2007"/>
        <v/>
      </c>
      <c r="C128" s="115" t="s">
        <v>68</v>
      </c>
      <c r="D128" s="100" t="str">
        <f t="shared" si="1865"/>
        <v>B</v>
      </c>
      <c r="E128" s="100" t="str">
        <f t="shared" si="1772"/>
        <v/>
      </c>
      <c r="F128" s="100" t="str">
        <f t="shared" si="1773"/>
        <v/>
      </c>
      <c r="G128" s="100" t="str">
        <f t="shared" si="1701"/>
        <v/>
      </c>
      <c r="H128" s="100" t="str">
        <f t="shared" si="1774"/>
        <v/>
      </c>
      <c r="I128" s="100" t="str">
        <f t="shared" si="1702"/>
        <v/>
      </c>
      <c r="J128" s="100" t="str">
        <f t="shared" si="1775"/>
        <v/>
      </c>
      <c r="K128" s="100" t="str">
        <f t="shared" si="1703"/>
        <v/>
      </c>
      <c r="L128" s="100" t="str">
        <f t="shared" si="1776"/>
        <v/>
      </c>
      <c r="M128" s="100" t="str">
        <f t="shared" si="1704"/>
        <v/>
      </c>
      <c r="N128" s="100" t="str">
        <f t="shared" si="1777"/>
        <v/>
      </c>
      <c r="O128" s="100" t="str">
        <f t="shared" si="1705"/>
        <v/>
      </c>
      <c r="P128" s="100" t="str">
        <f t="shared" si="1778"/>
        <v/>
      </c>
      <c r="Q128" s="100" t="str">
        <f t="shared" si="1706"/>
        <v/>
      </c>
      <c r="R128" s="100" t="str">
        <f t="shared" si="1779"/>
        <v/>
      </c>
      <c r="S128" s="100" t="str">
        <f t="shared" si="1707"/>
        <v/>
      </c>
      <c r="T128" s="100" t="str">
        <f t="shared" si="1780"/>
        <v/>
      </c>
      <c r="U128" s="100" t="str">
        <f t="shared" si="1708"/>
        <v/>
      </c>
      <c r="V128" s="100" t="str">
        <f t="shared" si="1781"/>
        <v/>
      </c>
      <c r="W128" s="100" t="str">
        <f t="shared" si="1709"/>
        <v/>
      </c>
      <c r="X128" s="100" t="str">
        <f t="shared" si="1782"/>
        <v/>
      </c>
      <c r="Y128" s="100" t="str">
        <f t="shared" si="1710"/>
        <v/>
      </c>
      <c r="Z128" s="100" t="str">
        <f t="shared" si="1783"/>
        <v/>
      </c>
      <c r="AA128" s="100" t="str">
        <f t="shared" si="1711"/>
        <v/>
      </c>
      <c r="AB128" s="100" t="str">
        <f t="shared" si="1784"/>
        <v/>
      </c>
      <c r="AC128" s="100" t="str">
        <f t="shared" si="1712"/>
        <v/>
      </c>
      <c r="AD128" s="100" t="str">
        <f t="shared" si="1785"/>
        <v/>
      </c>
      <c r="AE128" s="100" t="str">
        <f t="shared" si="1713"/>
        <v/>
      </c>
      <c r="AF128" s="100" t="str">
        <f t="shared" si="1786"/>
        <v/>
      </c>
      <c r="AG128" s="100" t="str">
        <f t="shared" si="1714"/>
        <v/>
      </c>
      <c r="AH128" s="100" t="str">
        <f t="shared" si="1787"/>
        <v/>
      </c>
      <c r="AI128" s="100" t="str">
        <f t="shared" si="1715"/>
        <v/>
      </c>
      <c r="AJ128" s="100" t="str">
        <f t="shared" si="1788"/>
        <v/>
      </c>
      <c r="AK128" s="100" t="str">
        <f t="shared" si="1716"/>
        <v/>
      </c>
      <c r="AL128" s="100" t="str">
        <f t="shared" si="1789"/>
        <v/>
      </c>
      <c r="AM128" s="100" t="str">
        <f t="shared" si="1717"/>
        <v/>
      </c>
      <c r="AN128" s="100" t="str">
        <f t="shared" si="1790"/>
        <v/>
      </c>
      <c r="AO128" s="100" t="str">
        <f t="shared" si="1718"/>
        <v/>
      </c>
      <c r="AP128" s="100" t="str">
        <f t="shared" si="1791"/>
        <v/>
      </c>
      <c r="AQ128" s="100" t="str">
        <f t="shared" si="1719"/>
        <v/>
      </c>
      <c r="AR128" s="100" t="str">
        <f t="shared" si="1792"/>
        <v/>
      </c>
      <c r="AS128" s="100" t="str">
        <f t="shared" si="1720"/>
        <v/>
      </c>
      <c r="AT128" s="100" t="str">
        <f t="shared" si="1793"/>
        <v/>
      </c>
      <c r="AU128" s="100" t="str">
        <f t="shared" si="1721"/>
        <v/>
      </c>
      <c r="AV128" s="100" t="str">
        <f t="shared" si="1794"/>
        <v/>
      </c>
      <c r="AW128" s="100" t="str">
        <f t="shared" si="1722"/>
        <v/>
      </c>
      <c r="AX128" s="100" t="str">
        <f t="shared" si="1795"/>
        <v/>
      </c>
      <c r="AY128" s="100" t="str">
        <f t="shared" si="1723"/>
        <v/>
      </c>
      <c r="AZ128" s="100" t="str">
        <f t="shared" si="1796"/>
        <v/>
      </c>
      <c r="BA128" s="100" t="str">
        <f t="shared" si="1724"/>
        <v/>
      </c>
      <c r="BB128" s="100" t="str">
        <f t="shared" si="1797"/>
        <v/>
      </c>
      <c r="BC128" s="100" t="str">
        <f>IFERROR(INDEX('INPUT INF'!$F$3:$F$601,MATCH($B128,'INPUT INF'!$A$3:$A$601,FALSE)),"")</f>
        <v/>
      </c>
      <c r="BD128" s="100" t="str">
        <f t="shared" si="1725"/>
        <v/>
      </c>
      <c r="BE128" s="100" t="str">
        <f t="shared" si="1798"/>
        <v/>
      </c>
      <c r="BF128" s="100" t="str">
        <f t="shared" si="1799"/>
        <v/>
      </c>
      <c r="BG128" s="115" t="str">
        <f t="shared" si="1800"/>
        <v/>
      </c>
      <c r="BH128" s="115" t="str">
        <f>IF(AND('INPUT INF'!$O$1="X",BG128="PASS"),BF128,IF($BG128="","0",IF('INPUT INF'!$N$63="YES",$BF128,"")))</f>
        <v>0</v>
      </c>
      <c r="BI128" s="115" t="str">
        <f>IF($BG128="","0",IF('INPUT INF'!$O$64="YES",$BF128,"0"))</f>
        <v>0</v>
      </c>
      <c r="BJ128" s="115" t="str">
        <f>IF($BG128="","0",IF('INPUT INF'!$O$65="YES",$BF128,"0"))</f>
        <v>0</v>
      </c>
      <c r="BL128" s="116" t="str">
        <f t="shared" si="1801"/>
        <v/>
      </c>
      <c r="BM128" s="116" t="str">
        <f t="shared" si="1802"/>
        <v/>
      </c>
      <c r="BN128" s="116" t="str">
        <f t="shared" si="1802"/>
        <v/>
      </c>
      <c r="BR128" s="116" t="str">
        <f t="shared" si="1803"/>
        <v/>
      </c>
      <c r="BS128" s="116" t="str">
        <f t="shared" si="1804"/>
        <v/>
      </c>
      <c r="BT128" s="116" t="str">
        <f t="shared" si="1804"/>
        <v/>
      </c>
      <c r="BX128" s="116" t="str">
        <f t="shared" si="1805"/>
        <v/>
      </c>
      <c r="BY128" s="116" t="str">
        <f t="shared" si="1806"/>
        <v/>
      </c>
      <c r="BZ128" s="116" t="str">
        <f t="shared" si="1806"/>
        <v/>
      </c>
      <c r="CD128" s="116" t="str">
        <f t="shared" si="1807"/>
        <v/>
      </c>
      <c r="CE128" s="116" t="str">
        <f t="shared" si="1808"/>
        <v/>
      </c>
      <c r="CF128" s="116" t="str">
        <f t="shared" si="1809"/>
        <v/>
      </c>
      <c r="CJ128" s="116" t="str">
        <f t="shared" si="1810"/>
        <v/>
      </c>
      <c r="CK128" s="116" t="str">
        <f t="shared" si="1811"/>
        <v/>
      </c>
      <c r="CL128" s="116" t="str">
        <f t="shared" si="1812"/>
        <v/>
      </c>
      <c r="CP128" s="116" t="str">
        <f t="shared" si="1813"/>
        <v/>
      </c>
      <c r="CQ128" s="116" t="str">
        <f t="shared" si="1814"/>
        <v/>
      </c>
      <c r="CR128" s="116" t="str">
        <f t="shared" si="1815"/>
        <v/>
      </c>
      <c r="CX128" s="143"/>
      <c r="CY128" s="168"/>
      <c r="CZ128" s="169"/>
      <c r="DA128" s="169"/>
      <c r="DB128" s="168"/>
      <c r="DC128" s="168"/>
      <c r="DD128" s="168"/>
      <c r="DE128" s="168"/>
      <c r="DF128" s="135"/>
      <c r="DH128" s="115" t="str">
        <f t="shared" si="1816"/>
        <v/>
      </c>
      <c r="DI128" s="115" t="str">
        <f t="shared" si="1726"/>
        <v/>
      </c>
      <c r="DJ128" s="115" t="str">
        <f t="shared" si="1727"/>
        <v/>
      </c>
      <c r="DK128" s="115" t="str">
        <f t="shared" si="1728"/>
        <v/>
      </c>
      <c r="DL128" s="115" t="str">
        <f t="shared" si="1729"/>
        <v/>
      </c>
      <c r="DM128" s="115" t="str">
        <f t="shared" si="1730"/>
        <v/>
      </c>
      <c r="DN128" s="115" t="str">
        <f t="shared" si="1731"/>
        <v/>
      </c>
      <c r="DO128" s="115" t="str">
        <f t="shared" si="1732"/>
        <v/>
      </c>
      <c r="DP128" s="115" t="str">
        <f t="shared" si="1733"/>
        <v/>
      </c>
      <c r="DQ128" s="115" t="str">
        <f t="shared" si="1734"/>
        <v/>
      </c>
      <c r="DR128" s="115" t="str">
        <f t="shared" si="1735"/>
        <v/>
      </c>
      <c r="DS128" s="115" t="str">
        <f t="shared" si="1736"/>
        <v/>
      </c>
      <c r="DT128" s="115" t="str">
        <f t="shared" si="1737"/>
        <v/>
      </c>
      <c r="DU128" s="115" t="str">
        <f t="shared" si="1738"/>
        <v/>
      </c>
      <c r="DV128" s="115" t="str">
        <f t="shared" si="1739"/>
        <v/>
      </c>
      <c r="DW128" s="115" t="str">
        <f t="shared" si="1740"/>
        <v/>
      </c>
      <c r="DX128" s="115" t="str">
        <f t="shared" si="1741"/>
        <v/>
      </c>
      <c r="DY128" s="115" t="str">
        <f t="shared" si="1742"/>
        <v/>
      </c>
      <c r="DZ128" s="115" t="str">
        <f t="shared" si="1743"/>
        <v/>
      </c>
      <c r="EA128" s="115" t="str">
        <f t="shared" si="1744"/>
        <v/>
      </c>
      <c r="EB128" s="115" t="str">
        <f t="shared" si="1745"/>
        <v/>
      </c>
      <c r="EC128" s="115" t="str">
        <f t="shared" si="1746"/>
        <v/>
      </c>
      <c r="ED128" s="115" t="str">
        <f t="shared" si="1747"/>
        <v/>
      </c>
      <c r="EE128" s="115" t="str">
        <f t="shared" si="1748"/>
        <v/>
      </c>
      <c r="EF128" s="115" t="str">
        <f t="shared" si="1749"/>
        <v/>
      </c>
      <c r="EG128" s="115" t="str">
        <f t="shared" si="1817"/>
        <v/>
      </c>
      <c r="EH128" s="115" t="str">
        <f t="shared" si="1818"/>
        <v/>
      </c>
      <c r="EI128" s="115" t="str">
        <f t="shared" si="1819"/>
        <v/>
      </c>
      <c r="EJ128" s="115" t="str">
        <f t="shared" si="1820"/>
        <v/>
      </c>
      <c r="EK128" s="115" t="str">
        <f t="shared" si="1821"/>
        <v/>
      </c>
      <c r="EL128" s="115" t="str">
        <f t="shared" si="1822"/>
        <v/>
      </c>
      <c r="EM128" s="115" t="str">
        <f t="shared" si="1823"/>
        <v/>
      </c>
      <c r="EN128" s="115" t="str">
        <f t="shared" si="1824"/>
        <v/>
      </c>
      <c r="EO128" s="115" t="str">
        <f t="shared" si="1825"/>
        <v/>
      </c>
      <c r="EP128" s="115" t="str">
        <f t="shared" si="1826"/>
        <v/>
      </c>
      <c r="EQ128" s="115" t="str">
        <f t="shared" si="1827"/>
        <v/>
      </c>
      <c r="ER128" s="115" t="str">
        <f t="shared" si="1828"/>
        <v/>
      </c>
      <c r="ES128" s="115" t="str">
        <f t="shared" si="1829"/>
        <v/>
      </c>
      <c r="ET128" s="115" t="str">
        <f t="shared" si="1830"/>
        <v/>
      </c>
      <c r="EU128" s="115" t="str">
        <f t="shared" si="1831"/>
        <v/>
      </c>
      <c r="EV128" s="115" t="str">
        <f t="shared" si="1832"/>
        <v/>
      </c>
      <c r="EW128" s="115" t="str">
        <f t="shared" si="1833"/>
        <v/>
      </c>
      <c r="EX128" s="115" t="str">
        <f t="shared" si="1834"/>
        <v/>
      </c>
      <c r="EY128" s="115" t="str">
        <f t="shared" si="1835"/>
        <v/>
      </c>
      <c r="EZ128" s="115" t="str">
        <f t="shared" si="1836"/>
        <v/>
      </c>
      <c r="FA128" s="115" t="str">
        <f t="shared" si="1837"/>
        <v/>
      </c>
      <c r="FB128" s="115" t="str">
        <f t="shared" si="1838"/>
        <v/>
      </c>
      <c r="FC128" s="115" t="str">
        <f t="shared" si="1839"/>
        <v/>
      </c>
      <c r="FD128" s="115" t="str">
        <f t="shared" si="1840"/>
        <v/>
      </c>
      <c r="FE128" s="115" t="str">
        <f t="shared" si="1841"/>
        <v/>
      </c>
      <c r="FF128" s="115">
        <f t="shared" si="3148"/>
        <v>30</v>
      </c>
      <c r="FG128" s="115" t="str">
        <f>IFERROR(SMALL($DS$3:$DS$422,$A$8),"")</f>
        <v/>
      </c>
      <c r="FH128" s="115">
        <f t="shared" si="3149"/>
        <v>96</v>
      </c>
      <c r="FI128" s="115" t="str">
        <f t="shared" si="1842"/>
        <v/>
      </c>
      <c r="FJ128" s="115" t="str">
        <f t="shared" si="1843"/>
        <v/>
      </c>
      <c r="GA128" s="212" t="str">
        <f t="shared" si="2881"/>
        <v/>
      </c>
      <c r="GB128" s="140" t="str">
        <f t="shared" si="2882"/>
        <v/>
      </c>
      <c r="GC128" s="126">
        <f>COUNTIF($AK$283:$AK$352,"&gt;0")</f>
        <v>0</v>
      </c>
      <c r="GD128" s="148">
        <f t="shared" si="2883"/>
        <v>0</v>
      </c>
      <c r="GE128" s="148" t="str">
        <f t="shared" si="2858"/>
        <v/>
      </c>
      <c r="GF128" s="127">
        <f t="shared" ref="GF128:GN128" si="3224">COUNTIF($AL$283:$AL$352,GF$3)</f>
        <v>0</v>
      </c>
      <c r="GG128" s="127">
        <f t="shared" si="3224"/>
        <v>0</v>
      </c>
      <c r="GH128" s="127">
        <f t="shared" si="3224"/>
        <v>0</v>
      </c>
      <c r="GI128" s="127">
        <f t="shared" si="3224"/>
        <v>0</v>
      </c>
      <c r="GJ128" s="127">
        <f t="shared" si="3224"/>
        <v>0</v>
      </c>
      <c r="GK128" s="127">
        <f t="shared" si="3224"/>
        <v>0</v>
      </c>
      <c r="GL128" s="127">
        <f t="shared" si="3224"/>
        <v>0</v>
      </c>
      <c r="GM128" s="127">
        <f t="shared" si="3224"/>
        <v>0</v>
      </c>
      <c r="GN128" s="127">
        <f t="shared" si="3224"/>
        <v>0</v>
      </c>
      <c r="GO128" s="126">
        <f t="shared" si="2885"/>
        <v>0</v>
      </c>
      <c r="GP128" s="126" t="e">
        <f t="shared" si="2886"/>
        <v>#DIV/0!</v>
      </c>
      <c r="GQ128" s="126">
        <f>COUNTIF($AK$283:$AK$352,"&lt;45")-GN128</f>
        <v>0</v>
      </c>
      <c r="GR128" s="126">
        <f>COUNTIF($AK$283:$AK$352,"&lt;60")-GQ128</f>
        <v>0</v>
      </c>
      <c r="GS128" s="126">
        <f>COUNTIF($AK$283:$AK$352,"&lt;75")-GQ128-GR128</f>
        <v>0</v>
      </c>
      <c r="GT128" s="126">
        <f>COUNTIF($AK$283:$AK$352,"&lt;90")-GQ128-GR128-GS128</f>
        <v>0</v>
      </c>
      <c r="GU128" s="126">
        <f>COUNTIF($AK$283:$AK$352,"&gt;89")</f>
        <v>0</v>
      </c>
      <c r="GV128" s="126">
        <f>COUNTIF($AK$283:$AK$352,GV3)</f>
        <v>0</v>
      </c>
      <c r="GW128" s="126">
        <f>COUNTIF($AK$283:$AK$352,GW3)</f>
        <v>0</v>
      </c>
      <c r="GY128" s="115">
        <v>125</v>
      </c>
      <c r="GZ128" s="120" t="str">
        <f>IF('INPUT INF'!S$21="YES",GY128,"")</f>
        <v/>
      </c>
      <c r="HA128" s="120">
        <f t="shared" si="3151"/>
        <v>0</v>
      </c>
      <c r="HB128" s="120" t="str">
        <f>IF(GZ128="","",'INPUT INF'!L$21)</f>
        <v/>
      </c>
      <c r="HC128" s="120">
        <f>'INPUT INF'!S$3</f>
        <v>0</v>
      </c>
      <c r="HD128" s="133" t="str">
        <f t="shared" ref="HD128:HD129" si="3225">IFERROR(INDEX(GB$112:GB$136,MATCH($HB128,$GA$112:$GA$136,0)),"")</f>
        <v/>
      </c>
      <c r="HE128" s="133">
        <f>IFERROR(INDEX(GC$139:GC$163,MATCH($HB128,$GA$139:$GA$163,0)),"")</f>
        <v>0</v>
      </c>
      <c r="HF128" s="133">
        <f t="shared" ref="HF128" si="3226">IFERROR(INDEX(GD$139:GD$163,MATCH($HB128,$GA$139:$GA$163,0)),"")</f>
        <v>0</v>
      </c>
      <c r="HG128" s="133" t="str">
        <f t="shared" ref="HG128" si="3227">IFERROR(INDEX(GE$139:GE$163,MATCH($HB128,$GA$139:$GA$163,0)),"")</f>
        <v/>
      </c>
      <c r="HH128" s="133">
        <f t="shared" ref="HH128" si="3228">IFERROR(INDEX(GF$139:GF$163,MATCH($HB128,$GA$139:$GA$163,0)),"")</f>
        <v>0</v>
      </c>
      <c r="HI128" s="133">
        <f t="shared" ref="HI128" si="3229">IFERROR(INDEX(GG$139:GG$163,MATCH($HB128,$GA$139:$GA$163,0)),"")</f>
        <v>0</v>
      </c>
      <c r="HJ128" s="133">
        <f t="shared" ref="HJ128" si="3230">IFERROR(INDEX(GH$139:GH$163,MATCH($HB128,$GA$139:$GA$163,0)),"")</f>
        <v>0</v>
      </c>
      <c r="HK128" s="133">
        <f t="shared" ref="HK128" si="3231">IFERROR(INDEX(GI$139:GI$163,MATCH($HB128,$GA$139:$GA$163,0)),"")</f>
        <v>0</v>
      </c>
      <c r="HL128" s="133">
        <f t="shared" ref="HL128" si="3232">IFERROR(INDEX(GJ$139:GJ$163,MATCH($HB128,$GA$139:$GA$163,0)),"")</f>
        <v>0</v>
      </c>
      <c r="HM128" s="133">
        <f t="shared" ref="HM128" si="3233">IFERROR(INDEX(GK$139:GK$163,MATCH($HB128,$GA$139:$GA$163,0)),"")</f>
        <v>0</v>
      </c>
      <c r="HN128" s="133">
        <f t="shared" ref="HN128" si="3234">IFERROR(INDEX(GL$139:GL$163,MATCH($HB128,$GA$139:$GA$163,0)),"")</f>
        <v>0</v>
      </c>
      <c r="HO128" s="133">
        <f t="shared" ref="HO128" si="3235">IFERROR(INDEX(GM$139:GM$163,MATCH($HB128,$GA$139:$GA$163,0)),"")</f>
        <v>0</v>
      </c>
      <c r="HP128" s="133">
        <f t="shared" ref="HP128" si="3236">IFERROR(INDEX(GN$139:GN$163,MATCH($HB128,$GA$139:$GA$163,0)),"")</f>
        <v>0</v>
      </c>
      <c r="HQ128" s="133">
        <f t="shared" ref="HQ128" si="3237">IFERROR(INDEX(GO$139:GO$163,MATCH($HB128,$GA$139:$GA$163,0)),"")</f>
        <v>0</v>
      </c>
      <c r="HR128" s="133" t="str">
        <f t="shared" ref="HR128" si="3238">IFERROR(INDEX(GP$139:GP$163,MATCH($HB128,$GA$139:$GA$163,0)),"")</f>
        <v/>
      </c>
      <c r="HS128" s="133">
        <f t="shared" ref="HS128" si="3239">IFERROR(INDEX(GQ$139:GQ$163,MATCH($HB128,$GA$139:$GA$163,0)),"")</f>
        <v>0</v>
      </c>
      <c r="HT128" s="133">
        <f t="shared" ref="HT128" si="3240">IFERROR(INDEX(GR$139:GR$163,MATCH($HB128,$GA$139:$GA$163,0)),"")</f>
        <v>0</v>
      </c>
      <c r="HU128" s="133">
        <f t="shared" ref="HU128" si="3241">IFERROR(INDEX(GS$139:GS$163,MATCH($HB128,$GA$139:$GA$163,0)),"")</f>
        <v>0</v>
      </c>
      <c r="HV128" s="133">
        <f t="shared" ref="HV128" si="3242">IFERROR(INDEX(GT$139:GT$163,MATCH($HB128,$GA$139:$GA$163,0)),"")</f>
        <v>0</v>
      </c>
      <c r="HW128" s="133">
        <f t="shared" ref="HW128" si="3243">IFERROR(INDEX(GU$139:GU$163,MATCH($HB128,$GA$139:$GA$163,0)),"")</f>
        <v>0</v>
      </c>
      <c r="HX128" s="133">
        <f t="shared" ref="HX128" si="3244">IFERROR(INDEX(GV$139:GV$163,MATCH($HB128,$GA$139:$GA$163,0)),"")</f>
        <v>0</v>
      </c>
      <c r="HY128" s="133">
        <f t="shared" ref="HY128" si="3245">IFERROR(INDEX(GW$139:GW$163,MATCH($HB128,$GA$139:$GA$163,0)),"")</f>
        <v>0</v>
      </c>
      <c r="JB128" s="143"/>
      <c r="JC128" s="133"/>
      <c r="JD128" s="133" t="e">
        <f t="shared" si="3221"/>
        <v>#NUM!</v>
      </c>
      <c r="JE128" s="133"/>
      <c r="JF128" s="133" t="str">
        <f t="shared" si="3194"/>
        <v/>
      </c>
      <c r="JG128" s="133" t="str">
        <f t="shared" si="3195"/>
        <v/>
      </c>
      <c r="JH128" s="133" t="str">
        <f t="shared" si="3195"/>
        <v/>
      </c>
      <c r="JI128" s="133" t="str">
        <f t="shared" si="3195"/>
        <v/>
      </c>
      <c r="JJ128" s="133" t="str">
        <f t="shared" si="3195"/>
        <v/>
      </c>
      <c r="JK128" s="133" t="e">
        <f t="shared" si="3196"/>
        <v>#VALUE!</v>
      </c>
      <c r="JL128" s="133" t="str">
        <f t="shared" si="3222"/>
        <v/>
      </c>
      <c r="JM128" s="133" t="str">
        <f t="shared" si="3197"/>
        <v/>
      </c>
      <c r="JN128" s="133" t="str">
        <f t="shared" si="3197"/>
        <v/>
      </c>
      <c r="JO128" s="133" t="str">
        <f t="shared" si="3197"/>
        <v/>
      </c>
      <c r="JP128" s="133" t="str">
        <f t="shared" si="3197"/>
        <v/>
      </c>
      <c r="JQ128" s="133" t="str">
        <f t="shared" si="3197"/>
        <v/>
      </c>
      <c r="JR128" s="133" t="str">
        <f t="shared" si="3197"/>
        <v/>
      </c>
      <c r="JS128" s="133" t="str">
        <f t="shared" si="3197"/>
        <v/>
      </c>
      <c r="JT128" s="133" t="str">
        <f t="shared" si="3197"/>
        <v/>
      </c>
      <c r="JU128" s="133" t="str">
        <f t="shared" si="3197"/>
        <v/>
      </c>
      <c r="JV128" s="120" t="e">
        <f t="shared" si="3198"/>
        <v>#VALUE!</v>
      </c>
      <c r="JW128" s="133" t="str">
        <f t="shared" si="3223"/>
        <v/>
      </c>
      <c r="JX128" s="133" t="str">
        <f t="shared" si="3223"/>
        <v/>
      </c>
      <c r="JY128" s="133" t="str">
        <f t="shared" si="3223"/>
        <v/>
      </c>
      <c r="JZ128" s="133" t="str">
        <f t="shared" si="3223"/>
        <v/>
      </c>
      <c r="KA128" s="133" t="str">
        <f t="shared" si="3223"/>
        <v/>
      </c>
      <c r="KB128" s="133" t="str">
        <f t="shared" si="3223"/>
        <v/>
      </c>
    </row>
    <row r="129" spans="1:288" ht="15" customHeight="1" x14ac:dyDescent="0.25">
      <c r="A129" s="115">
        <v>127</v>
      </c>
      <c r="B129" s="115" t="str">
        <f t="shared" si="2007"/>
        <v/>
      </c>
      <c r="C129" s="115" t="s">
        <v>68</v>
      </c>
      <c r="D129" s="100" t="str">
        <f t="shared" si="1865"/>
        <v>B</v>
      </c>
      <c r="E129" s="100" t="str">
        <f t="shared" si="1772"/>
        <v/>
      </c>
      <c r="F129" s="100" t="str">
        <f t="shared" si="1773"/>
        <v/>
      </c>
      <c r="G129" s="100" t="str">
        <f t="shared" si="1701"/>
        <v/>
      </c>
      <c r="H129" s="100" t="str">
        <f t="shared" si="1774"/>
        <v/>
      </c>
      <c r="I129" s="100" t="str">
        <f t="shared" si="1702"/>
        <v/>
      </c>
      <c r="J129" s="100" t="str">
        <f t="shared" si="1775"/>
        <v/>
      </c>
      <c r="K129" s="100" t="str">
        <f t="shared" si="1703"/>
        <v/>
      </c>
      <c r="L129" s="100" t="str">
        <f t="shared" si="1776"/>
        <v/>
      </c>
      <c r="M129" s="100" t="str">
        <f t="shared" si="1704"/>
        <v/>
      </c>
      <c r="N129" s="100" t="str">
        <f t="shared" si="1777"/>
        <v/>
      </c>
      <c r="O129" s="100" t="str">
        <f t="shared" si="1705"/>
        <v/>
      </c>
      <c r="P129" s="100" t="str">
        <f t="shared" si="1778"/>
        <v/>
      </c>
      <c r="Q129" s="100" t="str">
        <f t="shared" si="1706"/>
        <v/>
      </c>
      <c r="R129" s="100" t="str">
        <f t="shared" si="1779"/>
        <v/>
      </c>
      <c r="S129" s="100" t="str">
        <f t="shared" si="1707"/>
        <v/>
      </c>
      <c r="T129" s="100" t="str">
        <f t="shared" si="1780"/>
        <v/>
      </c>
      <c r="U129" s="100" t="str">
        <f t="shared" si="1708"/>
        <v/>
      </c>
      <c r="V129" s="100" t="str">
        <f t="shared" si="1781"/>
        <v/>
      </c>
      <c r="W129" s="100" t="str">
        <f t="shared" si="1709"/>
        <v/>
      </c>
      <c r="X129" s="100" t="str">
        <f t="shared" si="1782"/>
        <v/>
      </c>
      <c r="Y129" s="100" t="str">
        <f t="shared" si="1710"/>
        <v/>
      </c>
      <c r="Z129" s="100" t="str">
        <f t="shared" si="1783"/>
        <v/>
      </c>
      <c r="AA129" s="100" t="str">
        <f t="shared" si="1711"/>
        <v/>
      </c>
      <c r="AB129" s="100" t="str">
        <f t="shared" si="1784"/>
        <v/>
      </c>
      <c r="AC129" s="100" t="str">
        <f t="shared" si="1712"/>
        <v/>
      </c>
      <c r="AD129" s="100" t="str">
        <f t="shared" si="1785"/>
        <v/>
      </c>
      <c r="AE129" s="100" t="str">
        <f t="shared" si="1713"/>
        <v/>
      </c>
      <c r="AF129" s="100" t="str">
        <f t="shared" si="1786"/>
        <v/>
      </c>
      <c r="AG129" s="100" t="str">
        <f t="shared" si="1714"/>
        <v/>
      </c>
      <c r="AH129" s="100" t="str">
        <f t="shared" si="1787"/>
        <v/>
      </c>
      <c r="AI129" s="100" t="str">
        <f t="shared" si="1715"/>
        <v/>
      </c>
      <c r="AJ129" s="100" t="str">
        <f t="shared" si="1788"/>
        <v/>
      </c>
      <c r="AK129" s="100" t="str">
        <f t="shared" si="1716"/>
        <v/>
      </c>
      <c r="AL129" s="100" t="str">
        <f t="shared" si="1789"/>
        <v/>
      </c>
      <c r="AM129" s="100" t="str">
        <f t="shared" si="1717"/>
        <v/>
      </c>
      <c r="AN129" s="100" t="str">
        <f t="shared" si="1790"/>
        <v/>
      </c>
      <c r="AO129" s="100" t="str">
        <f t="shared" si="1718"/>
        <v/>
      </c>
      <c r="AP129" s="100" t="str">
        <f t="shared" si="1791"/>
        <v/>
      </c>
      <c r="AQ129" s="100" t="str">
        <f t="shared" si="1719"/>
        <v/>
      </c>
      <c r="AR129" s="100" t="str">
        <f t="shared" si="1792"/>
        <v/>
      </c>
      <c r="AS129" s="100" t="str">
        <f t="shared" si="1720"/>
        <v/>
      </c>
      <c r="AT129" s="100" t="str">
        <f t="shared" si="1793"/>
        <v/>
      </c>
      <c r="AU129" s="100" t="str">
        <f t="shared" si="1721"/>
        <v/>
      </c>
      <c r="AV129" s="100" t="str">
        <f t="shared" si="1794"/>
        <v/>
      </c>
      <c r="AW129" s="100" t="str">
        <f t="shared" si="1722"/>
        <v/>
      </c>
      <c r="AX129" s="100" t="str">
        <f t="shared" si="1795"/>
        <v/>
      </c>
      <c r="AY129" s="100" t="str">
        <f t="shared" si="1723"/>
        <v/>
      </c>
      <c r="AZ129" s="100" t="str">
        <f t="shared" si="1796"/>
        <v/>
      </c>
      <c r="BA129" s="100" t="str">
        <f t="shared" si="1724"/>
        <v/>
      </c>
      <c r="BB129" s="100" t="str">
        <f t="shared" si="1797"/>
        <v/>
      </c>
      <c r="BC129" s="100" t="str">
        <f>IFERROR(INDEX('INPUT INF'!$F$3:$F$601,MATCH($B129,'INPUT INF'!$A$3:$A$601,FALSE)),"")</f>
        <v/>
      </c>
      <c r="BD129" s="100" t="str">
        <f t="shared" si="1725"/>
        <v/>
      </c>
      <c r="BE129" s="100" t="str">
        <f t="shared" si="1798"/>
        <v/>
      </c>
      <c r="BF129" s="100" t="str">
        <f t="shared" si="1799"/>
        <v/>
      </c>
      <c r="BG129" s="115" t="str">
        <f t="shared" si="1800"/>
        <v/>
      </c>
      <c r="BH129" s="115" t="str">
        <f>IF(AND('INPUT INF'!$O$1="X",BG129="PASS"),BF129,IF($BG129="","0",IF('INPUT INF'!$N$63="YES",$BF129,"")))</f>
        <v>0</v>
      </c>
      <c r="BI129" s="115" t="str">
        <f>IF($BG129="","0",IF('INPUT INF'!$O$64="YES",$BF129,"0"))</f>
        <v>0</v>
      </c>
      <c r="BJ129" s="115" t="str">
        <f>IF($BG129="","0",IF('INPUT INF'!$O$65="YES",$BF129,"0"))</f>
        <v>0</v>
      </c>
      <c r="BL129" s="116" t="str">
        <f t="shared" si="1801"/>
        <v/>
      </c>
      <c r="BM129" s="116" t="str">
        <f t="shared" si="1802"/>
        <v/>
      </c>
      <c r="BN129" s="116" t="str">
        <f t="shared" si="1802"/>
        <v/>
      </c>
      <c r="BR129" s="116" t="str">
        <f t="shared" si="1803"/>
        <v/>
      </c>
      <c r="BS129" s="116" t="str">
        <f t="shared" si="1804"/>
        <v/>
      </c>
      <c r="BT129" s="116" t="str">
        <f t="shared" si="1804"/>
        <v/>
      </c>
      <c r="BX129" s="116" t="str">
        <f t="shared" si="1805"/>
        <v/>
      </c>
      <c r="BY129" s="116" t="str">
        <f t="shared" si="1806"/>
        <v/>
      </c>
      <c r="BZ129" s="116" t="str">
        <f t="shared" si="1806"/>
        <v/>
      </c>
      <c r="CD129" s="116" t="str">
        <f t="shared" si="1807"/>
        <v/>
      </c>
      <c r="CE129" s="116" t="str">
        <f t="shared" si="1808"/>
        <v/>
      </c>
      <c r="CF129" s="116" t="str">
        <f t="shared" si="1809"/>
        <v/>
      </c>
      <c r="CJ129" s="116" t="str">
        <f t="shared" si="1810"/>
        <v/>
      </c>
      <c r="CK129" s="116" t="str">
        <f t="shared" si="1811"/>
        <v/>
      </c>
      <c r="CL129" s="116" t="str">
        <f t="shared" si="1812"/>
        <v/>
      </c>
      <c r="CP129" s="116" t="str">
        <f t="shared" si="1813"/>
        <v/>
      </c>
      <c r="CQ129" s="116" t="str">
        <f t="shared" si="1814"/>
        <v/>
      </c>
      <c r="CR129" s="116" t="str">
        <f t="shared" si="1815"/>
        <v/>
      </c>
      <c r="CX129" s="143"/>
      <c r="CY129" s="168"/>
      <c r="CZ129" s="169"/>
      <c r="DA129" s="169"/>
      <c r="DB129" s="168"/>
      <c r="DC129" s="168"/>
      <c r="DD129" s="168"/>
      <c r="DE129" s="168"/>
      <c r="DF129" s="135"/>
      <c r="DH129" s="115" t="str">
        <f t="shared" si="1816"/>
        <v/>
      </c>
      <c r="DI129" s="115" t="str">
        <f t="shared" si="1726"/>
        <v/>
      </c>
      <c r="DJ129" s="115" t="str">
        <f t="shared" si="1727"/>
        <v/>
      </c>
      <c r="DK129" s="115" t="str">
        <f t="shared" si="1728"/>
        <v/>
      </c>
      <c r="DL129" s="115" t="str">
        <f t="shared" si="1729"/>
        <v/>
      </c>
      <c r="DM129" s="115" t="str">
        <f t="shared" si="1730"/>
        <v/>
      </c>
      <c r="DN129" s="115" t="str">
        <f t="shared" si="1731"/>
        <v/>
      </c>
      <c r="DO129" s="115" t="str">
        <f t="shared" si="1732"/>
        <v/>
      </c>
      <c r="DP129" s="115" t="str">
        <f t="shared" si="1733"/>
        <v/>
      </c>
      <c r="DQ129" s="115" t="str">
        <f t="shared" si="1734"/>
        <v/>
      </c>
      <c r="DR129" s="115" t="str">
        <f t="shared" si="1735"/>
        <v/>
      </c>
      <c r="DS129" s="115" t="str">
        <f t="shared" si="1736"/>
        <v/>
      </c>
      <c r="DT129" s="115" t="str">
        <f t="shared" si="1737"/>
        <v/>
      </c>
      <c r="DU129" s="115" t="str">
        <f t="shared" si="1738"/>
        <v/>
      </c>
      <c r="DV129" s="115" t="str">
        <f t="shared" si="1739"/>
        <v/>
      </c>
      <c r="DW129" s="115" t="str">
        <f t="shared" si="1740"/>
        <v/>
      </c>
      <c r="DX129" s="115" t="str">
        <f t="shared" si="1741"/>
        <v/>
      </c>
      <c r="DY129" s="115" t="str">
        <f t="shared" si="1742"/>
        <v/>
      </c>
      <c r="DZ129" s="115" t="str">
        <f t="shared" si="1743"/>
        <v/>
      </c>
      <c r="EA129" s="115" t="str">
        <f t="shared" si="1744"/>
        <v/>
      </c>
      <c r="EB129" s="115" t="str">
        <f t="shared" si="1745"/>
        <v/>
      </c>
      <c r="EC129" s="115" t="str">
        <f t="shared" si="1746"/>
        <v/>
      </c>
      <c r="ED129" s="115" t="str">
        <f t="shared" si="1747"/>
        <v/>
      </c>
      <c r="EE129" s="115" t="str">
        <f t="shared" si="1748"/>
        <v/>
      </c>
      <c r="EF129" s="115" t="str">
        <f t="shared" si="1749"/>
        <v/>
      </c>
      <c r="EG129" s="115" t="str">
        <f t="shared" si="1817"/>
        <v/>
      </c>
      <c r="EH129" s="115" t="str">
        <f t="shared" si="1818"/>
        <v/>
      </c>
      <c r="EI129" s="115" t="str">
        <f t="shared" si="1819"/>
        <v/>
      </c>
      <c r="EJ129" s="115" t="str">
        <f t="shared" si="1820"/>
        <v/>
      </c>
      <c r="EK129" s="115" t="str">
        <f t="shared" si="1821"/>
        <v/>
      </c>
      <c r="EL129" s="115" t="str">
        <f t="shared" si="1822"/>
        <v/>
      </c>
      <c r="EM129" s="115" t="str">
        <f t="shared" si="1823"/>
        <v/>
      </c>
      <c r="EN129" s="115" t="str">
        <f t="shared" si="1824"/>
        <v/>
      </c>
      <c r="EO129" s="115" t="str">
        <f t="shared" si="1825"/>
        <v/>
      </c>
      <c r="EP129" s="115" t="str">
        <f t="shared" si="1826"/>
        <v/>
      </c>
      <c r="EQ129" s="115" t="str">
        <f t="shared" si="1827"/>
        <v/>
      </c>
      <c r="ER129" s="115" t="str">
        <f t="shared" si="1828"/>
        <v/>
      </c>
      <c r="ES129" s="115" t="str">
        <f t="shared" si="1829"/>
        <v/>
      </c>
      <c r="ET129" s="115" t="str">
        <f t="shared" si="1830"/>
        <v/>
      </c>
      <c r="EU129" s="115" t="str">
        <f t="shared" si="1831"/>
        <v/>
      </c>
      <c r="EV129" s="115" t="str">
        <f t="shared" si="1832"/>
        <v/>
      </c>
      <c r="EW129" s="115" t="str">
        <f t="shared" si="1833"/>
        <v/>
      </c>
      <c r="EX129" s="115" t="str">
        <f t="shared" si="1834"/>
        <v/>
      </c>
      <c r="EY129" s="115" t="str">
        <f t="shared" si="1835"/>
        <v/>
      </c>
      <c r="EZ129" s="115" t="str">
        <f t="shared" si="1836"/>
        <v/>
      </c>
      <c r="FA129" s="115" t="str">
        <f t="shared" si="1837"/>
        <v/>
      </c>
      <c r="FB129" s="115" t="str">
        <f t="shared" si="1838"/>
        <v/>
      </c>
      <c r="FC129" s="115" t="str">
        <f t="shared" si="1839"/>
        <v/>
      </c>
      <c r="FD129" s="115" t="str">
        <f t="shared" si="1840"/>
        <v/>
      </c>
      <c r="FE129" s="115" t="str">
        <f t="shared" si="1841"/>
        <v/>
      </c>
      <c r="FF129" s="115">
        <f t="shared" si="3148"/>
        <v>30</v>
      </c>
      <c r="FG129" s="115" t="str">
        <f>IFERROR(SMALL($DS$3:$DS$422,$A$9),"")</f>
        <v/>
      </c>
      <c r="FH129" s="115">
        <f t="shared" si="3149"/>
        <v>96</v>
      </c>
      <c r="FI129" s="115" t="str">
        <f t="shared" si="1842"/>
        <v/>
      </c>
      <c r="FJ129" s="115" t="str">
        <f t="shared" si="1843"/>
        <v/>
      </c>
      <c r="GA129" s="212" t="str">
        <f t="shared" si="2881"/>
        <v/>
      </c>
      <c r="GB129" s="140" t="str">
        <f t="shared" si="2882"/>
        <v/>
      </c>
      <c r="GC129" s="126">
        <f>COUNTIF($AM$283:$AM$352,"&gt;0")</f>
        <v>0</v>
      </c>
      <c r="GD129" s="148">
        <f t="shared" si="2883"/>
        <v>0</v>
      </c>
      <c r="GE129" s="148" t="str">
        <f t="shared" si="2858"/>
        <v/>
      </c>
      <c r="GF129" s="127">
        <f t="shared" ref="GF129:GN129" si="3246">COUNTIF($AN$283:$AN$352,GF$3)</f>
        <v>0</v>
      </c>
      <c r="GG129" s="127">
        <f t="shared" si="3246"/>
        <v>0</v>
      </c>
      <c r="GH129" s="127">
        <f t="shared" si="3246"/>
        <v>0</v>
      </c>
      <c r="GI129" s="127">
        <f t="shared" si="3246"/>
        <v>0</v>
      </c>
      <c r="GJ129" s="127">
        <f t="shared" si="3246"/>
        <v>0</v>
      </c>
      <c r="GK129" s="127">
        <f t="shared" si="3246"/>
        <v>0</v>
      </c>
      <c r="GL129" s="127">
        <f t="shared" si="3246"/>
        <v>0</v>
      </c>
      <c r="GM129" s="127">
        <f t="shared" si="3246"/>
        <v>0</v>
      </c>
      <c r="GN129" s="127">
        <f t="shared" si="3246"/>
        <v>0</v>
      </c>
      <c r="GO129" s="126">
        <f t="shared" si="2885"/>
        <v>0</v>
      </c>
      <c r="GP129" s="126" t="e">
        <f t="shared" si="2886"/>
        <v>#DIV/0!</v>
      </c>
      <c r="GQ129" s="126">
        <f>COUNTIF($AM$283:$AM$352,"&lt;45")-GN129</f>
        <v>0</v>
      </c>
      <c r="GR129" s="126">
        <f>COUNTIF($AM$283:$AM$352,"&lt;60")-GQ129</f>
        <v>0</v>
      </c>
      <c r="GS129" s="126">
        <f>COUNTIF($AM$283:$AM$352,"&lt;75")-GQ129-GR129</f>
        <v>0</v>
      </c>
      <c r="GT129" s="126">
        <f>COUNTIF($AM$283:$AM$352,"&lt;90")-GQ129-GR129-GS129</f>
        <v>0</v>
      </c>
      <c r="GU129" s="126">
        <f>COUNTIF($AM$283:$AM$352,"&gt;89")</f>
        <v>0</v>
      </c>
      <c r="GV129" s="126">
        <f>COUNTIF($AM$283:$AM$352,GV3)</f>
        <v>0</v>
      </c>
      <c r="GW129" s="126">
        <f>COUNTIF($AM$283:$AM$352,GW3)</f>
        <v>0</v>
      </c>
      <c r="GY129" s="115">
        <v>126</v>
      </c>
      <c r="GZ129" s="120" t="str">
        <f>IF(COUNT(GZ123:GZ128)&gt;1,GY129,"")</f>
        <v/>
      </c>
      <c r="HA129" s="120">
        <f t="shared" si="3151"/>
        <v>0</v>
      </c>
      <c r="HB129" s="120" t="str">
        <f>IF(GZ129="","",'INPUT INF'!L$21)</f>
        <v/>
      </c>
      <c r="HC129" s="115" t="s">
        <v>32</v>
      </c>
      <c r="HD129" s="133" t="str">
        <f t="shared" si="3225"/>
        <v/>
      </c>
      <c r="HE129" s="133">
        <f>SUM(HE123:HE128)</f>
        <v>0</v>
      </c>
      <c r="HF129" s="133">
        <f t="shared" ref="HF129" si="3247">SUM(HF123:HF128)</f>
        <v>0</v>
      </c>
      <c r="HG129" s="142" t="str">
        <f t="shared" ref="HG129" si="3248">IF(HD129="","",ROUND(HF129/HE129*100,2))</f>
        <v/>
      </c>
      <c r="HH129" s="133">
        <f t="shared" ref="HH129" si="3249">SUM(HH123:HH128)</f>
        <v>0</v>
      </c>
      <c r="HI129" s="133">
        <f t="shared" ref="HI129" si="3250">SUM(HI123:HI128)</f>
        <v>0</v>
      </c>
      <c r="HJ129" s="133">
        <f t="shared" ref="HJ129" si="3251">SUM(HJ123:HJ128)</f>
        <v>0</v>
      </c>
      <c r="HK129" s="133">
        <f t="shared" ref="HK129" si="3252">SUM(HK123:HK128)</f>
        <v>0</v>
      </c>
      <c r="HL129" s="133">
        <f t="shared" ref="HL129" si="3253">SUM(HL123:HL128)</f>
        <v>0</v>
      </c>
      <c r="HM129" s="133">
        <f t="shared" ref="HM129" si="3254">SUM(HM123:HM128)</f>
        <v>0</v>
      </c>
      <c r="HN129" s="133">
        <f t="shared" ref="HN129" si="3255">SUM(HN123:HN128)</f>
        <v>0</v>
      </c>
      <c r="HO129" s="133">
        <f t="shared" ref="HO129" si="3256">SUM(HO123:HO128)</f>
        <v>0</v>
      </c>
      <c r="HP129" s="133">
        <f t="shared" ref="HP129" si="3257">SUM(HP123:HP128)</f>
        <v>0</v>
      </c>
      <c r="HQ129" s="133">
        <f t="shared" ref="HQ129" si="3258">SUM(HQ123:HQ128)</f>
        <v>0</v>
      </c>
      <c r="HR129" s="142" t="e">
        <f t="shared" ref="HR129" si="3259">ROUND(HQ129*12.5/SUM(HH129:HP129),2)</f>
        <v>#DIV/0!</v>
      </c>
      <c r="HS129" s="133">
        <f t="shared" ref="HS129" si="3260">SUM(HS123:HS128)</f>
        <v>0</v>
      </c>
      <c r="HT129" s="133">
        <f t="shared" ref="HT129" si="3261">SUM(HT123:HT128)</f>
        <v>0</v>
      </c>
      <c r="HU129" s="133">
        <f t="shared" ref="HU129" si="3262">SUM(HU123:HU128)</f>
        <v>0</v>
      </c>
      <c r="HV129" s="133">
        <f t="shared" ref="HV129" si="3263">SUM(HV123:HV128)</f>
        <v>0</v>
      </c>
      <c r="HW129" s="133">
        <f t="shared" ref="HW129:HY129" si="3264">SUM(HW123:HW128)</f>
        <v>0</v>
      </c>
      <c r="HX129" s="133">
        <f t="shared" si="3264"/>
        <v>0</v>
      </c>
      <c r="HY129" s="133">
        <f t="shared" si="3264"/>
        <v>0</v>
      </c>
      <c r="JB129" s="143"/>
      <c r="JC129" s="133"/>
      <c r="JD129" s="133" t="e">
        <f t="shared" si="3221"/>
        <v>#NUM!</v>
      </c>
      <c r="JE129" s="133"/>
      <c r="JF129" s="133" t="str">
        <f t="shared" si="3194"/>
        <v/>
      </c>
      <c r="JG129" s="133" t="str">
        <f t="shared" si="3195"/>
        <v/>
      </c>
      <c r="JH129" s="133" t="str">
        <f t="shared" si="3195"/>
        <v/>
      </c>
      <c r="JI129" s="133" t="str">
        <f t="shared" si="3195"/>
        <v/>
      </c>
      <c r="JJ129" s="133" t="str">
        <f t="shared" si="3195"/>
        <v/>
      </c>
      <c r="JK129" s="133" t="e">
        <f t="shared" si="3196"/>
        <v>#VALUE!</v>
      </c>
      <c r="JL129" s="133" t="str">
        <f t="shared" si="3222"/>
        <v/>
      </c>
      <c r="JM129" s="133" t="str">
        <f t="shared" si="3197"/>
        <v/>
      </c>
      <c r="JN129" s="133" t="str">
        <f t="shared" si="3197"/>
        <v/>
      </c>
      <c r="JO129" s="133" t="str">
        <f t="shared" si="3197"/>
        <v/>
      </c>
      <c r="JP129" s="133" t="str">
        <f t="shared" si="3197"/>
        <v/>
      </c>
      <c r="JQ129" s="133" t="str">
        <f t="shared" si="3197"/>
        <v/>
      </c>
      <c r="JR129" s="133" t="str">
        <f t="shared" si="3197"/>
        <v/>
      </c>
      <c r="JS129" s="133" t="str">
        <f t="shared" si="3197"/>
        <v/>
      </c>
      <c r="JT129" s="133" t="str">
        <f t="shared" si="3197"/>
        <v/>
      </c>
      <c r="JU129" s="133" t="str">
        <f t="shared" si="3197"/>
        <v/>
      </c>
      <c r="JV129" s="120" t="e">
        <f t="shared" si="3198"/>
        <v>#VALUE!</v>
      </c>
      <c r="JW129" s="133" t="str">
        <f t="shared" si="3223"/>
        <v/>
      </c>
      <c r="JX129" s="133" t="str">
        <f t="shared" si="3223"/>
        <v/>
      </c>
      <c r="JY129" s="133" t="str">
        <f t="shared" si="3223"/>
        <v/>
      </c>
      <c r="JZ129" s="133" t="str">
        <f t="shared" si="3223"/>
        <v/>
      </c>
      <c r="KA129" s="133" t="str">
        <f t="shared" si="3223"/>
        <v/>
      </c>
      <c r="KB129" s="133" t="str">
        <f t="shared" si="3223"/>
        <v/>
      </c>
    </row>
    <row r="130" spans="1:288" ht="15" customHeight="1" x14ac:dyDescent="0.25">
      <c r="A130" s="115">
        <v>128</v>
      </c>
      <c r="B130" s="115" t="str">
        <f t="shared" si="2007"/>
        <v/>
      </c>
      <c r="C130" s="115" t="s">
        <v>68</v>
      </c>
      <c r="D130" s="100" t="str">
        <f t="shared" si="1865"/>
        <v>B</v>
      </c>
      <c r="E130" s="100" t="str">
        <f t="shared" si="1772"/>
        <v/>
      </c>
      <c r="F130" s="100" t="str">
        <f t="shared" si="1773"/>
        <v/>
      </c>
      <c r="G130" s="100" t="str">
        <f t="shared" si="1701"/>
        <v/>
      </c>
      <c r="H130" s="100" t="str">
        <f t="shared" si="1774"/>
        <v/>
      </c>
      <c r="I130" s="100" t="str">
        <f t="shared" si="1702"/>
        <v/>
      </c>
      <c r="J130" s="100" t="str">
        <f t="shared" si="1775"/>
        <v/>
      </c>
      <c r="K130" s="100" t="str">
        <f t="shared" si="1703"/>
        <v/>
      </c>
      <c r="L130" s="100" t="str">
        <f t="shared" si="1776"/>
        <v/>
      </c>
      <c r="M130" s="100" t="str">
        <f t="shared" si="1704"/>
        <v/>
      </c>
      <c r="N130" s="100" t="str">
        <f t="shared" si="1777"/>
        <v/>
      </c>
      <c r="O130" s="100" t="str">
        <f t="shared" si="1705"/>
        <v/>
      </c>
      <c r="P130" s="100" t="str">
        <f t="shared" si="1778"/>
        <v/>
      </c>
      <c r="Q130" s="100" t="str">
        <f t="shared" si="1706"/>
        <v/>
      </c>
      <c r="R130" s="100" t="str">
        <f t="shared" si="1779"/>
        <v/>
      </c>
      <c r="S130" s="100" t="str">
        <f t="shared" si="1707"/>
        <v/>
      </c>
      <c r="T130" s="100" t="str">
        <f t="shared" si="1780"/>
        <v/>
      </c>
      <c r="U130" s="100" t="str">
        <f t="shared" si="1708"/>
        <v/>
      </c>
      <c r="V130" s="100" t="str">
        <f t="shared" si="1781"/>
        <v/>
      </c>
      <c r="W130" s="100" t="str">
        <f t="shared" si="1709"/>
        <v/>
      </c>
      <c r="X130" s="100" t="str">
        <f t="shared" si="1782"/>
        <v/>
      </c>
      <c r="Y130" s="100" t="str">
        <f t="shared" si="1710"/>
        <v/>
      </c>
      <c r="Z130" s="100" t="str">
        <f t="shared" si="1783"/>
        <v/>
      </c>
      <c r="AA130" s="100" t="str">
        <f t="shared" si="1711"/>
        <v/>
      </c>
      <c r="AB130" s="100" t="str">
        <f t="shared" si="1784"/>
        <v/>
      </c>
      <c r="AC130" s="100" t="str">
        <f t="shared" si="1712"/>
        <v/>
      </c>
      <c r="AD130" s="100" t="str">
        <f t="shared" si="1785"/>
        <v/>
      </c>
      <c r="AE130" s="100" t="str">
        <f t="shared" si="1713"/>
        <v/>
      </c>
      <c r="AF130" s="100" t="str">
        <f t="shared" si="1786"/>
        <v/>
      </c>
      <c r="AG130" s="100" t="str">
        <f t="shared" si="1714"/>
        <v/>
      </c>
      <c r="AH130" s="100" t="str">
        <f t="shared" si="1787"/>
        <v/>
      </c>
      <c r="AI130" s="100" t="str">
        <f t="shared" si="1715"/>
        <v/>
      </c>
      <c r="AJ130" s="100" t="str">
        <f t="shared" si="1788"/>
        <v/>
      </c>
      <c r="AK130" s="100" t="str">
        <f t="shared" si="1716"/>
        <v/>
      </c>
      <c r="AL130" s="100" t="str">
        <f t="shared" si="1789"/>
        <v/>
      </c>
      <c r="AM130" s="100" t="str">
        <f t="shared" si="1717"/>
        <v/>
      </c>
      <c r="AN130" s="100" t="str">
        <f t="shared" si="1790"/>
        <v/>
      </c>
      <c r="AO130" s="100" t="str">
        <f t="shared" si="1718"/>
        <v/>
      </c>
      <c r="AP130" s="100" t="str">
        <f t="shared" si="1791"/>
        <v/>
      </c>
      <c r="AQ130" s="100" t="str">
        <f t="shared" si="1719"/>
        <v/>
      </c>
      <c r="AR130" s="100" t="str">
        <f t="shared" si="1792"/>
        <v/>
      </c>
      <c r="AS130" s="100" t="str">
        <f t="shared" si="1720"/>
        <v/>
      </c>
      <c r="AT130" s="100" t="str">
        <f t="shared" si="1793"/>
        <v/>
      </c>
      <c r="AU130" s="100" t="str">
        <f t="shared" si="1721"/>
        <v/>
      </c>
      <c r="AV130" s="100" t="str">
        <f t="shared" si="1794"/>
        <v/>
      </c>
      <c r="AW130" s="100" t="str">
        <f t="shared" si="1722"/>
        <v/>
      </c>
      <c r="AX130" s="100" t="str">
        <f t="shared" si="1795"/>
        <v/>
      </c>
      <c r="AY130" s="100" t="str">
        <f t="shared" si="1723"/>
        <v/>
      </c>
      <c r="AZ130" s="100" t="str">
        <f t="shared" si="1796"/>
        <v/>
      </c>
      <c r="BA130" s="100" t="str">
        <f t="shared" si="1724"/>
        <v/>
      </c>
      <c r="BB130" s="100" t="str">
        <f t="shared" si="1797"/>
        <v/>
      </c>
      <c r="BC130" s="100" t="str">
        <f>IFERROR(INDEX('INPUT INF'!$F$3:$F$601,MATCH($B130,'INPUT INF'!$A$3:$A$601,FALSE)),"")</f>
        <v/>
      </c>
      <c r="BD130" s="100" t="str">
        <f t="shared" si="1725"/>
        <v/>
      </c>
      <c r="BE130" s="100" t="str">
        <f t="shared" si="1798"/>
        <v/>
      </c>
      <c r="BF130" s="100" t="str">
        <f t="shared" si="1799"/>
        <v/>
      </c>
      <c r="BG130" s="115" t="str">
        <f t="shared" si="1800"/>
        <v/>
      </c>
      <c r="BH130" s="115" t="str">
        <f>IF(AND('INPUT INF'!$O$1="X",BG130="PASS"),BF130,IF($BG130="","0",IF('INPUT INF'!$N$63="YES",$BF130,"")))</f>
        <v>0</v>
      </c>
      <c r="BI130" s="115" t="str">
        <f>IF($BG130="","0",IF('INPUT INF'!$O$64="YES",$BF130,"0"))</f>
        <v>0</v>
      </c>
      <c r="BJ130" s="115" t="str">
        <f>IF($BG130="","0",IF('INPUT INF'!$O$65="YES",$BF130,"0"))</f>
        <v>0</v>
      </c>
      <c r="BL130" s="116" t="str">
        <f t="shared" si="1801"/>
        <v/>
      </c>
      <c r="BM130" s="116" t="str">
        <f t="shared" si="1802"/>
        <v/>
      </c>
      <c r="BN130" s="116" t="str">
        <f t="shared" si="1802"/>
        <v/>
      </c>
      <c r="BR130" s="116" t="str">
        <f t="shared" si="1803"/>
        <v/>
      </c>
      <c r="BS130" s="116" t="str">
        <f t="shared" si="1804"/>
        <v/>
      </c>
      <c r="BT130" s="116" t="str">
        <f t="shared" si="1804"/>
        <v/>
      </c>
      <c r="BX130" s="116" t="str">
        <f t="shared" si="1805"/>
        <v/>
      </c>
      <c r="BY130" s="116" t="str">
        <f t="shared" si="1806"/>
        <v/>
      </c>
      <c r="BZ130" s="116" t="str">
        <f t="shared" si="1806"/>
        <v/>
      </c>
      <c r="CD130" s="116" t="str">
        <f t="shared" si="1807"/>
        <v/>
      </c>
      <c r="CE130" s="116" t="str">
        <f t="shared" si="1808"/>
        <v/>
      </c>
      <c r="CF130" s="116" t="str">
        <f t="shared" si="1809"/>
        <v/>
      </c>
      <c r="CJ130" s="116" t="str">
        <f t="shared" si="1810"/>
        <v/>
      </c>
      <c r="CK130" s="116" t="str">
        <f t="shared" si="1811"/>
        <v/>
      </c>
      <c r="CL130" s="116" t="str">
        <f t="shared" si="1812"/>
        <v/>
      </c>
      <c r="CP130" s="116" t="str">
        <f t="shared" si="1813"/>
        <v/>
      </c>
      <c r="CQ130" s="116" t="str">
        <f t="shared" si="1814"/>
        <v/>
      </c>
      <c r="CR130" s="116" t="str">
        <f t="shared" si="1815"/>
        <v/>
      </c>
      <c r="CX130" s="143"/>
      <c r="CY130" s="168"/>
      <c r="CZ130" s="169"/>
      <c r="DA130" s="169"/>
      <c r="DB130" s="168"/>
      <c r="DC130" s="168"/>
      <c r="DD130" s="168"/>
      <c r="DE130" s="168"/>
      <c r="DF130" s="135"/>
      <c r="DH130" s="115" t="str">
        <f t="shared" si="1816"/>
        <v/>
      </c>
      <c r="DI130" s="115" t="str">
        <f t="shared" si="1726"/>
        <v/>
      </c>
      <c r="DJ130" s="115" t="str">
        <f t="shared" si="1727"/>
        <v/>
      </c>
      <c r="DK130" s="115" t="str">
        <f t="shared" si="1728"/>
        <v/>
      </c>
      <c r="DL130" s="115" t="str">
        <f t="shared" si="1729"/>
        <v/>
      </c>
      <c r="DM130" s="115" t="str">
        <f t="shared" si="1730"/>
        <v/>
      </c>
      <c r="DN130" s="115" t="str">
        <f t="shared" si="1731"/>
        <v/>
      </c>
      <c r="DO130" s="115" t="str">
        <f t="shared" si="1732"/>
        <v/>
      </c>
      <c r="DP130" s="115" t="str">
        <f t="shared" si="1733"/>
        <v/>
      </c>
      <c r="DQ130" s="115" t="str">
        <f t="shared" si="1734"/>
        <v/>
      </c>
      <c r="DR130" s="115" t="str">
        <f t="shared" si="1735"/>
        <v/>
      </c>
      <c r="DS130" s="115" t="str">
        <f t="shared" si="1736"/>
        <v/>
      </c>
      <c r="DT130" s="115" t="str">
        <f t="shared" si="1737"/>
        <v/>
      </c>
      <c r="DU130" s="115" t="str">
        <f t="shared" si="1738"/>
        <v/>
      </c>
      <c r="DV130" s="115" t="str">
        <f t="shared" si="1739"/>
        <v/>
      </c>
      <c r="DW130" s="115" t="str">
        <f t="shared" si="1740"/>
        <v/>
      </c>
      <c r="DX130" s="115" t="str">
        <f t="shared" si="1741"/>
        <v/>
      </c>
      <c r="DY130" s="115" t="str">
        <f t="shared" si="1742"/>
        <v/>
      </c>
      <c r="DZ130" s="115" t="str">
        <f t="shared" si="1743"/>
        <v/>
      </c>
      <c r="EA130" s="115" t="str">
        <f t="shared" si="1744"/>
        <v/>
      </c>
      <c r="EB130" s="115" t="str">
        <f t="shared" si="1745"/>
        <v/>
      </c>
      <c r="EC130" s="115" t="str">
        <f t="shared" si="1746"/>
        <v/>
      </c>
      <c r="ED130" s="115" t="str">
        <f t="shared" si="1747"/>
        <v/>
      </c>
      <c r="EE130" s="115" t="str">
        <f t="shared" si="1748"/>
        <v/>
      </c>
      <c r="EF130" s="115" t="str">
        <f t="shared" si="1749"/>
        <v/>
      </c>
      <c r="EG130" s="115" t="str">
        <f t="shared" si="1817"/>
        <v/>
      </c>
      <c r="EH130" s="115" t="str">
        <f t="shared" si="1818"/>
        <v/>
      </c>
      <c r="EI130" s="115" t="str">
        <f t="shared" si="1819"/>
        <v/>
      </c>
      <c r="EJ130" s="115" t="str">
        <f t="shared" si="1820"/>
        <v/>
      </c>
      <c r="EK130" s="115" t="str">
        <f t="shared" si="1821"/>
        <v/>
      </c>
      <c r="EL130" s="115" t="str">
        <f t="shared" si="1822"/>
        <v/>
      </c>
      <c r="EM130" s="115" t="str">
        <f t="shared" si="1823"/>
        <v/>
      </c>
      <c r="EN130" s="115" t="str">
        <f t="shared" si="1824"/>
        <v/>
      </c>
      <c r="EO130" s="115" t="str">
        <f t="shared" si="1825"/>
        <v/>
      </c>
      <c r="EP130" s="115" t="str">
        <f t="shared" si="1826"/>
        <v/>
      </c>
      <c r="EQ130" s="115" t="str">
        <f t="shared" si="1827"/>
        <v/>
      </c>
      <c r="ER130" s="115" t="str">
        <f t="shared" si="1828"/>
        <v/>
      </c>
      <c r="ES130" s="115" t="str">
        <f t="shared" si="1829"/>
        <v/>
      </c>
      <c r="ET130" s="115" t="str">
        <f t="shared" si="1830"/>
        <v/>
      </c>
      <c r="EU130" s="115" t="str">
        <f t="shared" si="1831"/>
        <v/>
      </c>
      <c r="EV130" s="115" t="str">
        <f t="shared" si="1832"/>
        <v/>
      </c>
      <c r="EW130" s="115" t="str">
        <f t="shared" si="1833"/>
        <v/>
      </c>
      <c r="EX130" s="115" t="str">
        <f t="shared" si="1834"/>
        <v/>
      </c>
      <c r="EY130" s="115" t="str">
        <f t="shared" si="1835"/>
        <v/>
      </c>
      <c r="EZ130" s="115" t="str">
        <f t="shared" si="1836"/>
        <v/>
      </c>
      <c r="FA130" s="115" t="str">
        <f t="shared" si="1837"/>
        <v/>
      </c>
      <c r="FB130" s="115" t="str">
        <f t="shared" si="1838"/>
        <v/>
      </c>
      <c r="FC130" s="115" t="str">
        <f t="shared" si="1839"/>
        <v/>
      </c>
      <c r="FD130" s="115" t="str">
        <f t="shared" si="1840"/>
        <v/>
      </c>
      <c r="FE130" s="115" t="str">
        <f t="shared" si="1841"/>
        <v/>
      </c>
      <c r="FF130" s="115">
        <f t="shared" si="3148"/>
        <v>30</v>
      </c>
      <c r="FG130" s="115" t="str">
        <f>IFERROR(SMALL($DS$3:$DS$422,$A$10),"")</f>
        <v/>
      </c>
      <c r="FH130" s="115">
        <f t="shared" si="3149"/>
        <v>96</v>
      </c>
      <c r="FI130" s="115" t="str">
        <f t="shared" si="1842"/>
        <v/>
      </c>
      <c r="FJ130" s="115" t="str">
        <f t="shared" si="1843"/>
        <v/>
      </c>
      <c r="GA130" s="212" t="str">
        <f t="shared" si="2881"/>
        <v/>
      </c>
      <c r="GB130" s="140" t="str">
        <f t="shared" si="2882"/>
        <v/>
      </c>
      <c r="GC130" s="126">
        <f>COUNTIF($AO$283:$AO$352,"&gt;0")</f>
        <v>0</v>
      </c>
      <c r="GD130" s="148">
        <f t="shared" si="2883"/>
        <v>0</v>
      </c>
      <c r="GE130" s="148" t="str">
        <f t="shared" si="2858"/>
        <v/>
      </c>
      <c r="GF130" s="127">
        <f t="shared" ref="GF130:GN130" si="3265">COUNTIF($AP$283:$AP$352,GF$3)</f>
        <v>0</v>
      </c>
      <c r="GG130" s="127">
        <f t="shared" si="3265"/>
        <v>0</v>
      </c>
      <c r="GH130" s="127">
        <f t="shared" si="3265"/>
        <v>0</v>
      </c>
      <c r="GI130" s="127">
        <f t="shared" si="3265"/>
        <v>0</v>
      </c>
      <c r="GJ130" s="127">
        <f t="shared" si="3265"/>
        <v>0</v>
      </c>
      <c r="GK130" s="127">
        <f t="shared" si="3265"/>
        <v>0</v>
      </c>
      <c r="GL130" s="127">
        <f t="shared" si="3265"/>
        <v>0</v>
      </c>
      <c r="GM130" s="127">
        <f t="shared" si="3265"/>
        <v>0</v>
      </c>
      <c r="GN130" s="127">
        <f t="shared" si="3265"/>
        <v>0</v>
      </c>
      <c r="GO130" s="126">
        <f t="shared" si="2885"/>
        <v>0</v>
      </c>
      <c r="GP130" s="126" t="e">
        <f t="shared" si="2886"/>
        <v>#DIV/0!</v>
      </c>
      <c r="GQ130" s="126">
        <f>COUNTIF($AO$283:$AO$352,"&lt;45")-GN130</f>
        <v>0</v>
      </c>
      <c r="GR130" s="126">
        <f>COUNTIF($AO$283:$AO$352,"&lt;60")-GQ130</f>
        <v>0</v>
      </c>
      <c r="GS130" s="126">
        <f>COUNTIF($AO$283:$AO$352,"&lt;75")-GQ130-GR130</f>
        <v>0</v>
      </c>
      <c r="GT130" s="126">
        <f>COUNTIF($AO$283:$AO$352,"&lt;90")-GQ130-GR130-GS130</f>
        <v>0</v>
      </c>
      <c r="GU130" s="126">
        <f>COUNTIF($AO$283:$AO$352,"&gt;89")</f>
        <v>0</v>
      </c>
      <c r="GV130" s="126">
        <f>COUNTIF($AO$283:$AO$352,GV3)</f>
        <v>0</v>
      </c>
      <c r="GW130" s="126">
        <f>COUNTIF($AO$283:$AO$352,GW3)</f>
        <v>0</v>
      </c>
      <c r="GY130" s="115">
        <v>127</v>
      </c>
      <c r="GZ130" s="120" t="str">
        <f>IF('INPUT INF'!N$22="YES",GY130,"")</f>
        <v/>
      </c>
      <c r="HA130" s="115">
        <f>'INPUT INF'!K22</f>
        <v>0</v>
      </c>
      <c r="HB130" s="120" t="str">
        <f>IF(GZ130="","",'INPUT INF'!L$22)</f>
        <v/>
      </c>
      <c r="HC130" s="120" t="str">
        <f>'INPUT INF'!N$3</f>
        <v>A</v>
      </c>
      <c r="HD130" s="133" t="str">
        <f>IFERROR(INDEX(GB$4:GB$28,MATCH($HB130,$GA$4:$GA$28,0)),"")</f>
        <v/>
      </c>
      <c r="HE130" s="133">
        <f>IFERROR(INDEX(GC$4:GC$28,MATCH($HB130,$GA$4:$GA$28,0)),"")</f>
        <v>0</v>
      </c>
      <c r="HF130" s="133">
        <f t="shared" ref="HF130" si="3266">IFERROR(INDEX(GD$4:GD$28,MATCH($HB130,$GA$4:$GA$28,0)),"")</f>
        <v>0</v>
      </c>
      <c r="HG130" s="133" t="str">
        <f t="shared" ref="HG130" si="3267">IFERROR(INDEX(GE$4:GE$28,MATCH($HB130,$GA$4:$GA$28,0)),"")</f>
        <v/>
      </c>
      <c r="HH130" s="133">
        <f t="shared" ref="HH130" si="3268">IFERROR(INDEX(GF$4:GF$28,MATCH($HB130,$GA$4:$GA$28,0)),"")</f>
        <v>0</v>
      </c>
      <c r="HI130" s="133">
        <f t="shared" ref="HI130" si="3269">IFERROR(INDEX(GG$4:GG$28,MATCH($HB130,$GA$4:$GA$28,0)),"")</f>
        <v>0</v>
      </c>
      <c r="HJ130" s="133">
        <f t="shared" ref="HJ130" si="3270">IFERROR(INDEX(GH$4:GH$28,MATCH($HB130,$GA$4:$GA$28,0)),"")</f>
        <v>0</v>
      </c>
      <c r="HK130" s="133">
        <f t="shared" ref="HK130" si="3271">IFERROR(INDEX(GI$4:GI$28,MATCH($HB130,$GA$4:$GA$28,0)),"")</f>
        <v>0</v>
      </c>
      <c r="HL130" s="133">
        <f t="shared" ref="HL130" si="3272">IFERROR(INDEX(GJ$4:GJ$28,MATCH($HB130,$GA$4:$GA$28,0)),"")</f>
        <v>0</v>
      </c>
      <c r="HM130" s="133">
        <f t="shared" ref="HM130" si="3273">IFERROR(INDEX(GK$4:GK$28,MATCH($HB130,$GA$4:$GA$28,0)),"")</f>
        <v>0</v>
      </c>
      <c r="HN130" s="133">
        <f t="shared" ref="HN130" si="3274">IFERROR(INDEX(GL$4:GL$28,MATCH($HB130,$GA$4:$GA$28,0)),"")</f>
        <v>0</v>
      </c>
      <c r="HO130" s="133">
        <f t="shared" ref="HO130" si="3275">IFERROR(INDEX(GM$4:GM$28,MATCH($HB130,$GA$4:$GA$28,0)),"")</f>
        <v>0</v>
      </c>
      <c r="HP130" s="133">
        <f t="shared" ref="HP130" si="3276">IFERROR(INDEX(GN$4:GN$28,MATCH($HB130,$GA$4:$GA$28,0)),"")</f>
        <v>0</v>
      </c>
      <c r="HQ130" s="133">
        <f t="shared" ref="HQ130" si="3277">IFERROR(INDEX(GO$4:GO$28,MATCH($HB130,$GA$4:$GA$28,0)),"")</f>
        <v>0</v>
      </c>
      <c r="HR130" s="133" t="str">
        <f t="shared" ref="HR130" si="3278">IFERROR(INDEX(GP$4:GP$28,MATCH($HB130,$GA$4:$GA$28,0)),"")</f>
        <v/>
      </c>
      <c r="HS130" s="133">
        <f t="shared" ref="HS130" si="3279">IFERROR(INDEX(GQ$4:GQ$28,MATCH($HB130,$GA$4:$GA$28,0)),"")</f>
        <v>0</v>
      </c>
      <c r="HT130" s="133">
        <f t="shared" ref="HT130" si="3280">IFERROR(INDEX(GR$4:GR$28,MATCH($HB130,$GA$4:$GA$28,0)),"")</f>
        <v>0</v>
      </c>
      <c r="HU130" s="133">
        <f t="shared" ref="HU130" si="3281">IFERROR(INDEX(GS$4:GS$28,MATCH($HB130,$GA$4:$GA$28,0)),"")</f>
        <v>0</v>
      </c>
      <c r="HV130" s="133">
        <f t="shared" ref="HV130" si="3282">IFERROR(INDEX(GT$4:GT$28,MATCH($HB130,$GA$4:$GA$28,0)),"")</f>
        <v>0</v>
      </c>
      <c r="HW130" s="133">
        <f t="shared" ref="HW130" si="3283">IFERROR(INDEX(GU$4:GU$28,MATCH($HB130,$GA$4:$GA$28,0)),"")</f>
        <v>0</v>
      </c>
      <c r="HX130" s="133">
        <f t="shared" ref="HX130" si="3284">IFERROR(INDEX(GV$4:GV$28,MATCH($HB130,$GA$4:$GA$28,0)),"")</f>
        <v>0</v>
      </c>
      <c r="HY130" s="133">
        <f t="shared" ref="HY130" si="3285">IFERROR(INDEX(GW$4:GW$28,MATCH($HB130,$GA$4:$GA$28,0)),"")</f>
        <v>0</v>
      </c>
      <c r="JB130" s="143"/>
      <c r="JC130" s="133"/>
      <c r="JD130" s="133" t="e">
        <f t="shared" si="3221"/>
        <v>#NUM!</v>
      </c>
      <c r="JE130" s="133"/>
      <c r="JF130" s="133" t="str">
        <f t="shared" si="3194"/>
        <v/>
      </c>
      <c r="JG130" s="133" t="str">
        <f t="shared" si="3195"/>
        <v/>
      </c>
      <c r="JH130" s="133" t="str">
        <f t="shared" si="3195"/>
        <v/>
      </c>
      <c r="JI130" s="133" t="str">
        <f t="shared" si="3195"/>
        <v/>
      </c>
      <c r="JJ130" s="133" t="str">
        <f t="shared" si="3195"/>
        <v/>
      </c>
      <c r="JK130" s="133" t="e">
        <f t="shared" si="3196"/>
        <v>#VALUE!</v>
      </c>
      <c r="JL130" s="133" t="str">
        <f t="shared" si="3222"/>
        <v/>
      </c>
      <c r="JM130" s="133" t="str">
        <f t="shared" si="3197"/>
        <v/>
      </c>
      <c r="JN130" s="133" t="str">
        <f t="shared" si="3197"/>
        <v/>
      </c>
      <c r="JO130" s="133" t="str">
        <f t="shared" si="3197"/>
        <v/>
      </c>
      <c r="JP130" s="133" t="str">
        <f t="shared" si="3197"/>
        <v/>
      </c>
      <c r="JQ130" s="133" t="str">
        <f t="shared" si="3197"/>
        <v/>
      </c>
      <c r="JR130" s="133" t="str">
        <f t="shared" si="3197"/>
        <v/>
      </c>
      <c r="JS130" s="133" t="str">
        <f t="shared" si="3197"/>
        <v/>
      </c>
      <c r="JT130" s="133" t="str">
        <f t="shared" si="3197"/>
        <v/>
      </c>
      <c r="JU130" s="133" t="str">
        <f t="shared" si="3197"/>
        <v/>
      </c>
      <c r="JV130" s="120" t="e">
        <f t="shared" si="3198"/>
        <v>#VALUE!</v>
      </c>
      <c r="JW130" s="133" t="str">
        <f t="shared" si="3223"/>
        <v/>
      </c>
      <c r="JX130" s="133" t="str">
        <f t="shared" si="3223"/>
        <v/>
      </c>
      <c r="JY130" s="133" t="str">
        <f t="shared" si="3223"/>
        <v/>
      </c>
      <c r="JZ130" s="133" t="str">
        <f t="shared" si="3223"/>
        <v/>
      </c>
      <c r="KA130" s="133" t="str">
        <f t="shared" si="3223"/>
        <v/>
      </c>
      <c r="KB130" s="133" t="str">
        <f t="shared" si="3223"/>
        <v/>
      </c>
    </row>
    <row r="131" spans="1:288" ht="15" customHeight="1" x14ac:dyDescent="0.25">
      <c r="A131" s="115">
        <v>129</v>
      </c>
      <c r="B131" s="115" t="str">
        <f t="shared" si="2007"/>
        <v/>
      </c>
      <c r="C131" s="115" t="s">
        <v>68</v>
      </c>
      <c r="D131" s="100" t="str">
        <f t="shared" si="1865"/>
        <v>B</v>
      </c>
      <c r="E131" s="100" t="str">
        <f t="shared" si="1772"/>
        <v/>
      </c>
      <c r="F131" s="100" t="str">
        <f t="shared" si="1773"/>
        <v/>
      </c>
      <c r="G131" s="100" t="str">
        <f t="shared" ref="G131:G194" si="3286">IFERROR(IF($B131="","",IF($G$1=$O2132,$P2132,IF($G$1=$R2132,$S2132,IF($G$1=$U2132,$V2132,IF($G$1=$X2132,$Y2132,IF($G$1=$AA2132,$AB2132,IF($G$1=$AD2132,$AE2132,IF($G$1=$AG2132,$AH2132,IF($G$1=$AJ2132,$AK2132,""))))))))),"")</f>
        <v/>
      </c>
      <c r="H131" s="100" t="str">
        <f t="shared" si="1774"/>
        <v/>
      </c>
      <c r="I131" s="100" t="str">
        <f t="shared" ref="I131:I194" si="3287">IFERROR(IF($B131="","",IF($I$1=$O2132,$P2132,IF($I$1=$R2132,$S2132,IF($I$1=$U2132,$V2132,IF($I$1=$X2132,$Y2132,IF($I$1=$AA2132,$AB2132,IF($I$1=$AD2132,$AE2132,IF($I$1=$AG2132,$AH2132,IF($I$1=$AJ2132,$AK2132,""))))))))),"")</f>
        <v/>
      </c>
      <c r="J131" s="100" t="str">
        <f t="shared" si="1775"/>
        <v/>
      </c>
      <c r="K131" s="100" t="str">
        <f t="shared" ref="K131:K194" si="3288">IFERROR(IF($B131="","",IF($K$1=$O2132,$P2132,IF($K$1=$R2132,$S2132,IF($K$1=$U2132,$V2132,IF($K$1=$X2132,$Y2132,IF($K$1=$AA2132,$AB2132,IF($K$1=$AD2132,$AE2132,IF($K$1=$AG2132,$AH2132,IF($K$1=$AJ2132,$AK2132,""))))))))),"")</f>
        <v/>
      </c>
      <c r="L131" s="100" t="str">
        <f t="shared" si="1776"/>
        <v/>
      </c>
      <c r="M131" s="100" t="str">
        <f t="shared" ref="M131:M194" si="3289">IFERROR(IF($B131="","",IF($M$1=$O2132,$P2132,IF($M$1=$R2132,$S2132,IF($M$1=$U2132,$V2132,IF($M$1=$X2132,$Y2132,IF($M$1=$AA2132,$AB2132,IF($M$1=$AD2132,$AE2132,IF($M$1=$AG2132,$AH2132,IF($M$1=$AJ2132,$AK2132,""))))))))),"")</f>
        <v/>
      </c>
      <c r="N131" s="100" t="str">
        <f t="shared" si="1777"/>
        <v/>
      </c>
      <c r="O131" s="100" t="str">
        <f t="shared" ref="O131:O194" si="3290">IFERROR(IF($B131="","",IF($O$1=$O2132,$P2132,IF($O$1=$R2132,$S2132,IF($O$1=$U2132,$V2132,IF($O$1=$X2132,$Y2132,IF($O$1=$AA2132,$AB2132,IF($O$1=$AD2132,$AE2132,IF($O$1=$AG2132,$AH2132,IF($O$1=$AJ2132,$AK2132,""))))))))),"")</f>
        <v/>
      </c>
      <c r="P131" s="100" t="str">
        <f t="shared" si="1778"/>
        <v/>
      </c>
      <c r="Q131" s="100" t="str">
        <f t="shared" ref="Q131:Q194" si="3291">IFERROR(IF($B131="","",IF($Q$1=$O2132,$P2132,IF($Q$1=$R2132,$S2132,IF($Q$1=$U2132,$V2132,IF($Q$1=$X2132,$Y2132,IF($Q$1=$AA2132,$AB2132,IF($Q$1=$AD2132,$AE2132,IF($Q$1=$AG2132,$AH2132,IF($Q$1=$AJ2132,$AK2132,""))))))))),"")</f>
        <v/>
      </c>
      <c r="R131" s="100" t="str">
        <f t="shared" si="1779"/>
        <v/>
      </c>
      <c r="S131" s="100" t="str">
        <f t="shared" ref="S131:S194" si="3292">IFERROR(IF($B131="","",IF($S$1=$O2132,$P2132,IF($S$1=$R2132,$S2132,IF($S$1=$U2132,$V2132,IF($S$1=$X2132,$Y2132,IF($S$1=$AA2132,$AB2132,IF($S$1=$AD2132,$AE2132,IF($S$1=$AG2132,$AH2132,IF($S$1=$AJ2132,$AK2132,""))))))))),"")</f>
        <v/>
      </c>
      <c r="T131" s="100" t="str">
        <f t="shared" si="1780"/>
        <v/>
      </c>
      <c r="U131" s="100" t="str">
        <f t="shared" ref="U131:U194" si="3293">IFERROR(IF($B131="","",IF($U$1=$O2132,$P2132,IF($U$1=$R2132,$S2132,IF($U$1=$U2132,$V2132,IF($U$1=$X2132,$Y2132,IF($U$1=$AA2132,$AB2132,IF($U$1=$AD2132,$AE2132,IF($U$1=$AG2132,$AH2132,IF($U$1=$AJ2132,$AK2132,""))))))))),"")</f>
        <v/>
      </c>
      <c r="V131" s="100" t="str">
        <f t="shared" si="1781"/>
        <v/>
      </c>
      <c r="W131" s="100" t="str">
        <f t="shared" ref="W131:W194" si="3294">IFERROR(IF($B131="","",IF($W$1=$O2132,$P2132,IF($W$1=$R2132,$S2132,IF($W$1=$U2132,$V2132,IF($W$1=$X2132,$Y2132,IF($W$1=$AA2132,$AB2132,IF($W$1=$AD2132,$AE2132,IF($W$1=$AG2132,$AH2132,IF($W$1=$AJ2132,$AK2132,""))))))))),"")</f>
        <v/>
      </c>
      <c r="X131" s="100" t="str">
        <f t="shared" si="1782"/>
        <v/>
      </c>
      <c r="Y131" s="100" t="str">
        <f t="shared" ref="Y131:Y194" si="3295">IFERROR(IF($B131="","",IF($Y$1=$O2132,$P2132,IF($Y$1=$R2132,$S2132,IF($Y$1=$U2132,$V2132,IF($Y$1=$X2132,$Y2132,IF($Y$1=$AA2132,$AB2132,IF($Y$1=$AD2132,$AE2132,IF($Y$1=$AG2132,$AH2132,IF($Y$1=$AJ2132,$AK2132,""))))))))),"")</f>
        <v/>
      </c>
      <c r="Z131" s="100" t="str">
        <f t="shared" si="1783"/>
        <v/>
      </c>
      <c r="AA131" s="100" t="str">
        <f t="shared" ref="AA131:AA194" si="3296">IFERROR(IF($B131="","",IF($AA$1=$O2132,$P2132,IF($AA$1=$R2132,$S2132,IF($AA$1=$U2132,$V2132,IF($AA$1=$X2132,$Y2132,IF($AA$1=$AA2132,$AB2132,IF($AA$1=$AD2132,$AE2132,IF($AA$1=$AG2132,$AH2132,IF($AA$1=$AJ2132,$AK2132,""))))))))),"")</f>
        <v/>
      </c>
      <c r="AB131" s="100" t="str">
        <f t="shared" si="1784"/>
        <v/>
      </c>
      <c r="AC131" s="100" t="str">
        <f t="shared" ref="AC131:AC194" si="3297">IFERROR(IF($B131="","",IF($AC$1=$O2132,$P2132,IF($AC$1=$R2132,$S2132,IF($AC$1=$U2132,$V2132,IF($AC$1=$X2132,$Y2132,IF($AC$1=$AA2132,$AB2132,IF($AC$1=$AD2132,$AE2132,IF($AC$1=$AG2132,$AH2132,IF($AC$1=$AJ2132,$AK2132,""))))))))),"")</f>
        <v/>
      </c>
      <c r="AD131" s="100" t="str">
        <f t="shared" si="1785"/>
        <v/>
      </c>
      <c r="AE131" s="100" t="str">
        <f t="shared" ref="AE131:AE194" si="3298">IFERROR(IF($B131="","",IF($AE$1=$O2132,$P2132,IF($AE$1=$R2132,$S2132,IF($AE$1=$U2132,$V2132,IF($AE$1=$X2132,$Y2132,IF($AE$1=$AA2132,$AB2132,IF($AE$1=$AD2132,$AE2132,IF($AE$1=$AG2132,$AH2132,IF($AE$1=$AJ2132,$AK2132,""))))))))),"")</f>
        <v/>
      </c>
      <c r="AF131" s="100" t="str">
        <f t="shared" si="1786"/>
        <v/>
      </c>
      <c r="AG131" s="100" t="str">
        <f t="shared" ref="AG131:AG194" si="3299">IFERROR(IF($B131="","",IF($AG$1=$O2132,$P2132,IF($AG$1=$R2132,$S2132,IF($AG$1=$U2132,$V2132,IF($AG$1=$X2132,$Y2132,IF($AG$1=$AA2132,$AB2132,IF($AG$1=$AD2132,$AE2132,IF($AG$1=$AG2132,$AH2132,IF($AG$1=$AJ2132,$AK2132,""))))))))),"")</f>
        <v/>
      </c>
      <c r="AH131" s="100" t="str">
        <f t="shared" si="1787"/>
        <v/>
      </c>
      <c r="AI131" s="100" t="str">
        <f t="shared" ref="AI131:AI194" si="3300">IFERROR(IF($B131="","",IF($AI$1=$O2132,$P2132,IF($AI$1=$R2132,$S2132,IF($AI$1=$U2132,$V2132,IF($AI$1=$X2132,$Y2132,IF($AI$1=$AA2132,$AB2132,IF($AI$1=$AD2132,$AE2132,IF($AI$1=$AG2132,$AH2132,IF($AI$1=$AJ2132,$AK2132,""))))))))),"")</f>
        <v/>
      </c>
      <c r="AJ131" s="100" t="str">
        <f t="shared" si="1788"/>
        <v/>
      </c>
      <c r="AK131" s="100" t="str">
        <f t="shared" ref="AK131:AK194" si="3301">IFERROR(IF($B131="","",IF($AK$1=$O2132,$P2132,IF($AK$1=$R2132,$S2132,IF($AK$1=$U2132,$V2132,IF($AK$1=$X2132,$Y2132,IF($AK$1=$AA2132,$AB2132,IF($AK$1=$AD2132,$AE2132,IF($AK$1=$AG2132,$AH2132,IF($AK$1=$AJ2132,$AK2132,""))))))))),"")</f>
        <v/>
      </c>
      <c r="AL131" s="100" t="str">
        <f t="shared" si="1789"/>
        <v/>
      </c>
      <c r="AM131" s="100" t="str">
        <f t="shared" ref="AM131:AM194" si="3302">IFERROR(IF($B131="","",IF($AM$1=$O2132,$P2132,IF($AM$1=$R2132,$S2132,IF($AM$1=$U2132,$V2132,IF($AM$1=$X2132,$Y2132,IF($AM$1=$AA2132,$AB2132,IF($AM$1=$AD2132,$AE2132,IF($AM$1=$AG2132,$AH2132,IF($AM$1=$AJ2132,$AK2132,""))))))))),"")</f>
        <v/>
      </c>
      <c r="AN131" s="100" t="str">
        <f t="shared" si="1790"/>
        <v/>
      </c>
      <c r="AO131" s="100" t="str">
        <f t="shared" ref="AO131:AO194" si="3303">IFERROR(IF($B131="","",IF($AO$1=$O2132,$P2132,IF($AO$1=$R2132,$S2132,IF($AO$1=$U2132,$V2132,IF($AO$1=$X2132,$Y2132,IF($AO$1=$AA2132,$AB2132,IF($AO$1=$AD2132,$AE2132,IF($AO$1=$AG2132,$AH2132,IF($AO$1=$AJ2132,$AK2132,""))))))))),"")</f>
        <v/>
      </c>
      <c r="AP131" s="100" t="str">
        <f t="shared" si="1791"/>
        <v/>
      </c>
      <c r="AQ131" s="100" t="str">
        <f t="shared" ref="AQ131:AQ194" si="3304">IFERROR(IF($B131="","",IF($AQ$1=$O2132,$P2132,IF($AQ$1=$R2132,$S2132,IF($AQ$1=$U2132,$V2132,IF($AQ$1=$X2132,$Y2132,IF($AQ$1=$AA2132,$AB2132,IF($AQ$1=$AD2132,$AE2132,IF($AQ$1=$AG2132,$AH2132,IF($AQ$1=$AJ2132,$AK2132,""))))))))),"")</f>
        <v/>
      </c>
      <c r="AR131" s="100" t="str">
        <f t="shared" si="1792"/>
        <v/>
      </c>
      <c r="AS131" s="100" t="str">
        <f t="shared" ref="AS131:AS194" si="3305">IFERROR(IF($B131="","",IF($AS$1=$O2132,$P2132,IF($AS$1=$R2132,$S2132,IF($AS$1=$U2132,$V2132,IF($AS$1=$X2132,$Y2132,IF($AS$1=$AA2132,$AB2132,IF($AS$1=$AD2132,$AE2132,IF($AS$1=$AG2132,$AH2132,IF($AS$1=$AJ2132,$AK2132,""))))))))),"")</f>
        <v/>
      </c>
      <c r="AT131" s="100" t="str">
        <f t="shared" si="1793"/>
        <v/>
      </c>
      <c r="AU131" s="100" t="str">
        <f t="shared" ref="AU131:AU194" si="3306">IFERROR(IF($B131="","",IF($AU$1=$O2132,$P2132,IF($AU$1=$R2132,$S2132,IF($AU$1=$U2132,$V2132,IF($AU$1=$X2132,$Y2132,IF($AU$1=$AA2132,$AB2132,IF($AU$1=$AD2132,$AE2132,IF($AU$1=$AG2132,$AH2132,IF($AU$1=$AJ2132,$AK2132,""))))))))),"")</f>
        <v/>
      </c>
      <c r="AV131" s="100" t="str">
        <f t="shared" si="1794"/>
        <v/>
      </c>
      <c r="AW131" s="100" t="str">
        <f t="shared" ref="AW131:AW194" si="3307">IFERROR(IF($B131="","",IF($AW$1=$O2132,$P2132,IF($AW$1=$R2132,$S2132,IF($AW$1=$U2132,$V2132,IF($AW$1=$X2132,$Y2132,IF($AW$1=$AA2132,$AB2132,IF($AW$1=$AD2132,$AE2132,IF($AW$1=$AG2132,$AH2132,IF($AW$1=$AJ2132,$AK2132,""))))))))),"")</f>
        <v/>
      </c>
      <c r="AX131" s="100" t="str">
        <f t="shared" si="1795"/>
        <v/>
      </c>
      <c r="AY131" s="100" t="str">
        <f t="shared" ref="AY131:AY194" si="3308">IFERROR(IF($B131="","",IF($AY$1=$O2132,$P2132,IF($AY$1=$R2132,$S2132,IF($AY$1=$U2132,$V2132,IF($AY$1=$X2132,$Y2132,IF($AY$1=$AA2132,$AB2132,IF($AY$1=$AD2132,$AE2132,IF($AY$1=$AG2132,$AH2132,IF($AY$1=$AJ2132,$AK2132,""))))))))),"")</f>
        <v/>
      </c>
      <c r="AZ131" s="100" t="str">
        <f t="shared" si="1796"/>
        <v/>
      </c>
      <c r="BA131" s="100" t="str">
        <f t="shared" ref="BA131:BA194" si="3309">IFERROR(IF($B131="","",IF($BA$1=$O2132,$P2132,IF($BA$1=$R2132,$S2132,IF($BA$1=$U2132,$V2132,IF($BA$1=$X2132,$Y2132,IF($BA$1=$AA2132,$AB2132,IF($BA$1=$AD2132,$AE2132,IF($BA$1=$AG2132,$AH2132,IF($BA$1=$AJ2132,$AK2132,""))))))))),"")</f>
        <v/>
      </c>
      <c r="BB131" s="100" t="str">
        <f t="shared" si="1797"/>
        <v/>
      </c>
      <c r="BC131" s="100" t="str">
        <f>IFERROR(INDEX('INPUT INF'!$F$3:$F$601,MATCH($B131,'INPUT INF'!$A$3:$A$601,FALSE)),"")</f>
        <v/>
      </c>
      <c r="BD131" s="100" t="str">
        <f t="shared" ref="BD131:BD194" si="3310">IF(BC131=0,0,IF(B131="","",IF(BC131=O2132,P2132,IF(BC131=R2132,S2132,IF(BC131=U2132,V2132,IF(BC131=X2132,Y2132,IF(BC131=AA2132,AB2132,IF(BC131=AD2132,AE2132,IF(BC131=AG2132,AH2132,IF(BC131=AJ2132,AK2132,""))))))))))</f>
        <v/>
      </c>
      <c r="BE131" s="100" t="str">
        <f t="shared" si="1798"/>
        <v/>
      </c>
      <c r="BF131" s="100" t="str">
        <f t="shared" si="1799"/>
        <v/>
      </c>
      <c r="BG131" s="115" t="str">
        <f t="shared" si="1800"/>
        <v/>
      </c>
      <c r="BH131" s="115" t="str">
        <f>IF(AND('INPUT INF'!$O$1="X",BG131="PASS"),BF131,IF($BG131="","0",IF('INPUT INF'!$N$63="YES",$BF131,"")))</f>
        <v>0</v>
      </c>
      <c r="BI131" s="115" t="str">
        <f>IF($BG131="","0",IF('INPUT INF'!$O$64="YES",$BF131,"0"))</f>
        <v>0</v>
      </c>
      <c r="BJ131" s="115" t="str">
        <f>IF($BG131="","0",IF('INPUT INF'!$O$65="YES",$BF131,"0"))</f>
        <v>0</v>
      </c>
      <c r="BL131" s="116" t="str">
        <f t="shared" si="1801"/>
        <v/>
      </c>
      <c r="BM131" s="116" t="str">
        <f t="shared" si="1802"/>
        <v/>
      </c>
      <c r="BN131" s="116" t="str">
        <f t="shared" si="1802"/>
        <v/>
      </c>
      <c r="BR131" s="116" t="str">
        <f t="shared" si="1803"/>
        <v/>
      </c>
      <c r="BS131" s="116" t="str">
        <f t="shared" si="1804"/>
        <v/>
      </c>
      <c r="BT131" s="116" t="str">
        <f t="shared" si="1804"/>
        <v/>
      </c>
      <c r="BX131" s="116" t="str">
        <f t="shared" si="1805"/>
        <v/>
      </c>
      <c r="BY131" s="116" t="str">
        <f t="shared" si="1806"/>
        <v/>
      </c>
      <c r="BZ131" s="116" t="str">
        <f t="shared" si="1806"/>
        <v/>
      </c>
      <c r="CD131" s="116" t="str">
        <f t="shared" si="1807"/>
        <v/>
      </c>
      <c r="CE131" s="116" t="str">
        <f t="shared" si="1808"/>
        <v/>
      </c>
      <c r="CF131" s="116" t="str">
        <f t="shared" si="1809"/>
        <v/>
      </c>
      <c r="CJ131" s="116" t="str">
        <f t="shared" si="1810"/>
        <v/>
      </c>
      <c r="CK131" s="116" t="str">
        <f t="shared" si="1811"/>
        <v/>
      </c>
      <c r="CL131" s="116" t="str">
        <f t="shared" si="1812"/>
        <v/>
      </c>
      <c r="CP131" s="116" t="str">
        <f t="shared" si="1813"/>
        <v/>
      </c>
      <c r="CQ131" s="116" t="str">
        <f t="shared" si="1814"/>
        <v/>
      </c>
      <c r="CR131" s="116" t="str">
        <f t="shared" si="1815"/>
        <v/>
      </c>
      <c r="CX131" s="143"/>
      <c r="CY131" s="135"/>
      <c r="CZ131" s="135"/>
      <c r="DA131" s="135"/>
      <c r="DB131" s="143"/>
      <c r="DC131" s="143"/>
      <c r="DD131" s="143"/>
      <c r="DE131" s="143"/>
      <c r="DF131" s="135"/>
      <c r="DH131" s="115" t="str">
        <f t="shared" si="1816"/>
        <v/>
      </c>
      <c r="DI131" s="115" t="str">
        <f t="shared" ref="DI131:DI194" si="3311">IFERROR(IF(RANK($G131,$G$3:$G$422)=1,$B131,""),"")</f>
        <v/>
      </c>
      <c r="DJ131" s="115" t="str">
        <f t="shared" ref="DJ131:DJ194" si="3312">IFERROR(IF(RANK($I131,$I$3:$I$422)=1,$B131,""),"")</f>
        <v/>
      </c>
      <c r="DK131" s="115" t="str">
        <f t="shared" ref="DK131:DK194" si="3313">IFERROR(IF(RANK($K131,$K$3:$K$422)=1,$B131,""),"")</f>
        <v/>
      </c>
      <c r="DL131" s="115" t="str">
        <f t="shared" ref="DL131:DL194" si="3314">IFERROR(IF(RANK($M131,$M$3:$M$422)=1,$B131,""),"")</f>
        <v/>
      </c>
      <c r="DM131" s="115" t="str">
        <f t="shared" ref="DM131:DM194" si="3315">IFERROR(IF(RANK($O131,$O$3:$O$422)=1,$B131,""),"")</f>
        <v/>
      </c>
      <c r="DN131" s="115" t="str">
        <f t="shared" ref="DN131:DN194" si="3316">IFERROR(IF(RANK($Q131,$Q$3:$Q$422)=1,$B131,""),"")</f>
        <v/>
      </c>
      <c r="DO131" s="115" t="str">
        <f t="shared" ref="DO131:DO194" si="3317">IFERROR(IF(RANK($S131,$S$3:$S$422)=1,$B131,""),"")</f>
        <v/>
      </c>
      <c r="DP131" s="115" t="str">
        <f t="shared" ref="DP131:DP194" si="3318">IFERROR(IF(RANK($U131,$U$3:$U$422)=1,$B131,""),"")</f>
        <v/>
      </c>
      <c r="DQ131" s="115" t="str">
        <f t="shared" ref="DQ131:DQ194" si="3319">IFERROR(IF(RANK($W131,$W$3:$W$422)=1,$B131,""),"")</f>
        <v/>
      </c>
      <c r="DR131" s="115" t="str">
        <f t="shared" ref="DR131:DR194" si="3320">IFERROR(IF(RANK($Y131,$Y$3:$Y$422)=1,$B131,""),"")</f>
        <v/>
      </c>
      <c r="DS131" s="115" t="str">
        <f t="shared" ref="DS131:DS194" si="3321">IFERROR(IF(RANK($AA131,$AA$3:$AA$422)=1,$B131,""),"")</f>
        <v/>
      </c>
      <c r="DT131" s="115" t="str">
        <f t="shared" ref="DT131:DT194" si="3322">IFERROR(IF(RANK($AC131,$AC$3:$AC$422)=1,$B131,""),"")</f>
        <v/>
      </c>
      <c r="DU131" s="115" t="str">
        <f t="shared" ref="DU131:DU194" si="3323">IFERROR(IF(RANK($AE131,$AE$3:$AE$422)=1,$B131,""),"")</f>
        <v/>
      </c>
      <c r="DV131" s="115" t="str">
        <f t="shared" ref="DV131:DV194" si="3324">IFERROR(IF(RANK($AG131,$AG$3:$AG$422)=1,$B131,""),"")</f>
        <v/>
      </c>
      <c r="DW131" s="115" t="str">
        <f t="shared" ref="DW131:DW194" si="3325">IFERROR(IF(RANK($AI131,$AI$3:$AI$422)=1,$B131,""),"")</f>
        <v/>
      </c>
      <c r="DX131" s="115" t="str">
        <f t="shared" ref="DX131:DX194" si="3326">IFERROR(IF(RANK($AK131,$AK$3:$AK$422)=1,$B131,""),"")</f>
        <v/>
      </c>
      <c r="DY131" s="115" t="str">
        <f t="shared" ref="DY131:DY194" si="3327">IFERROR(IF(RANK($AM131,$AM$3:$AM$422)=1,$B131,""),"")</f>
        <v/>
      </c>
      <c r="DZ131" s="115" t="str">
        <f t="shared" ref="DZ131:DZ194" si="3328">IFERROR(IF(RANK($AO131,$AO$3:$AO$422)=1,$B131,""),"")</f>
        <v/>
      </c>
      <c r="EA131" s="115" t="str">
        <f t="shared" ref="EA131:EA194" si="3329">IFERROR(IF(RANK($AQ131,$AQ$3:$AQ$422)=1,$B131,""),"")</f>
        <v/>
      </c>
      <c r="EB131" s="115" t="str">
        <f t="shared" ref="EB131:EB194" si="3330">IFERROR(IF(RANK($AS131,$AS$3:$AS$422)=1,$B131,""),"")</f>
        <v/>
      </c>
      <c r="EC131" s="115" t="str">
        <f t="shared" ref="EC131:EC194" si="3331">IFERROR(IF(RANK($AU131,$AU$3:$AU$422)=1,$B131,""),"")</f>
        <v/>
      </c>
      <c r="ED131" s="115" t="str">
        <f t="shared" ref="ED131:ED194" si="3332">IFERROR(IF(RANK($AW131,$AW$3:$AW$422)=1,$B131,""),"")</f>
        <v/>
      </c>
      <c r="EE131" s="115" t="str">
        <f t="shared" ref="EE131:EE194" si="3333">IFERROR(IF(RANK($AY131,$AY$3:$AY$422)=1,$B131,""),"")</f>
        <v/>
      </c>
      <c r="EF131" s="115" t="str">
        <f t="shared" ref="EF131:EF194" si="3334">IFERROR(IF(RANK($BA131,$BA$3:$BA$422)=1,$B131,""),"")</f>
        <v/>
      </c>
      <c r="EG131" s="115" t="str">
        <f t="shared" si="1817"/>
        <v/>
      </c>
      <c r="EH131" s="115" t="str">
        <f t="shared" si="1818"/>
        <v/>
      </c>
      <c r="EI131" s="115" t="str">
        <f t="shared" si="1819"/>
        <v/>
      </c>
      <c r="EJ131" s="115" t="str">
        <f t="shared" si="1820"/>
        <v/>
      </c>
      <c r="EK131" s="115" t="str">
        <f t="shared" si="1821"/>
        <v/>
      </c>
      <c r="EL131" s="115" t="str">
        <f t="shared" si="1822"/>
        <v/>
      </c>
      <c r="EM131" s="115" t="str">
        <f t="shared" si="1823"/>
        <v/>
      </c>
      <c r="EN131" s="115" t="str">
        <f t="shared" si="1824"/>
        <v/>
      </c>
      <c r="EO131" s="115" t="str">
        <f t="shared" si="1825"/>
        <v/>
      </c>
      <c r="EP131" s="115" t="str">
        <f t="shared" si="1826"/>
        <v/>
      </c>
      <c r="EQ131" s="115" t="str">
        <f t="shared" si="1827"/>
        <v/>
      </c>
      <c r="ER131" s="115" t="str">
        <f t="shared" si="1828"/>
        <v/>
      </c>
      <c r="ES131" s="115" t="str">
        <f t="shared" si="1829"/>
        <v/>
      </c>
      <c r="ET131" s="115" t="str">
        <f t="shared" si="1830"/>
        <v/>
      </c>
      <c r="EU131" s="115" t="str">
        <f t="shared" si="1831"/>
        <v/>
      </c>
      <c r="EV131" s="115" t="str">
        <f t="shared" si="1832"/>
        <v/>
      </c>
      <c r="EW131" s="115" t="str">
        <f t="shared" si="1833"/>
        <v/>
      </c>
      <c r="EX131" s="115" t="str">
        <f t="shared" si="1834"/>
        <v/>
      </c>
      <c r="EY131" s="115" t="str">
        <f t="shared" si="1835"/>
        <v/>
      </c>
      <c r="EZ131" s="115" t="str">
        <f t="shared" si="1836"/>
        <v/>
      </c>
      <c r="FA131" s="115" t="str">
        <f t="shared" si="1837"/>
        <v/>
      </c>
      <c r="FB131" s="115" t="str">
        <f t="shared" si="1838"/>
        <v/>
      </c>
      <c r="FC131" s="115" t="str">
        <f t="shared" si="1839"/>
        <v/>
      </c>
      <c r="FD131" s="115" t="str">
        <f t="shared" si="1840"/>
        <v/>
      </c>
      <c r="FE131" s="115" t="str">
        <f t="shared" si="1841"/>
        <v/>
      </c>
      <c r="FF131" s="115">
        <f t="shared" si="3148"/>
        <v>30</v>
      </c>
      <c r="FG131" s="115" t="str">
        <f>IFERROR(SMALL($DS$3:$DS$422,$A$11),"")</f>
        <v/>
      </c>
      <c r="FH131" s="115">
        <f t="shared" si="3149"/>
        <v>96</v>
      </c>
      <c r="FI131" s="115" t="str">
        <f t="shared" si="1842"/>
        <v/>
      </c>
      <c r="FJ131" s="115" t="str">
        <f t="shared" si="1843"/>
        <v/>
      </c>
      <c r="GA131" s="212" t="str">
        <f t="shared" si="2881"/>
        <v/>
      </c>
      <c r="GB131" s="140" t="str">
        <f t="shared" si="2882"/>
        <v/>
      </c>
      <c r="GC131" s="126">
        <f>COUNTIF($AQ$283:$AQ$352,"&gt;0")</f>
        <v>0</v>
      </c>
      <c r="GD131" s="148">
        <f t="shared" si="2883"/>
        <v>0</v>
      </c>
      <c r="GE131" s="148" t="str">
        <f t="shared" si="2858"/>
        <v/>
      </c>
      <c r="GF131" s="127">
        <f t="shared" ref="GF131:GN131" si="3335">COUNTIF($AR$283:$AR$352,GF$3)</f>
        <v>0</v>
      </c>
      <c r="GG131" s="127">
        <f t="shared" si="3335"/>
        <v>0</v>
      </c>
      <c r="GH131" s="127">
        <f t="shared" si="3335"/>
        <v>0</v>
      </c>
      <c r="GI131" s="127">
        <f t="shared" si="3335"/>
        <v>0</v>
      </c>
      <c r="GJ131" s="127">
        <f t="shared" si="3335"/>
        <v>0</v>
      </c>
      <c r="GK131" s="127">
        <f t="shared" si="3335"/>
        <v>0</v>
      </c>
      <c r="GL131" s="127">
        <f t="shared" si="3335"/>
        <v>0</v>
      </c>
      <c r="GM131" s="127">
        <f t="shared" si="3335"/>
        <v>0</v>
      </c>
      <c r="GN131" s="127">
        <f t="shared" si="3335"/>
        <v>0</v>
      </c>
      <c r="GO131" s="126">
        <f t="shared" si="2885"/>
        <v>0</v>
      </c>
      <c r="GP131" s="126" t="e">
        <f t="shared" si="2886"/>
        <v>#DIV/0!</v>
      </c>
      <c r="GQ131" s="126">
        <f>COUNTIF($AQ$283:$AQ$352,"&lt;45")-GN131</f>
        <v>0</v>
      </c>
      <c r="GR131" s="126">
        <f>COUNTIF($AQ$283:$AQ$352,"&lt;60")-GQ131</f>
        <v>0</v>
      </c>
      <c r="GS131" s="126">
        <f>COUNTIF($AQ$283:$AQ$352,"&lt;75")-GQ131-GR131</f>
        <v>0</v>
      </c>
      <c r="GT131" s="126">
        <f>COUNTIF($AQ$283:$AQ$352,"&lt;90")-GQ131-GR131-GS131</f>
        <v>0</v>
      </c>
      <c r="GU131" s="126">
        <f>COUNTIF($AQ$283:$AQ$352,"&gt;89")</f>
        <v>0</v>
      </c>
      <c r="GV131" s="126">
        <f>COUNTIF($AQ$283:$AQ$352,GV3)</f>
        <v>0</v>
      </c>
      <c r="GW131" s="126">
        <f>COUNTIF($AQ$283:$AQ$352,GW3)</f>
        <v>0</v>
      </c>
      <c r="GY131" s="115">
        <v>128</v>
      </c>
      <c r="GZ131" s="120" t="str">
        <f>IF('INPUT INF'!O$22="YES",GY131,"")</f>
        <v/>
      </c>
      <c r="HA131" s="120">
        <f>HA130</f>
        <v>0</v>
      </c>
      <c r="HB131" s="120" t="str">
        <f>IF(GZ131="","",'INPUT INF'!L$22)</f>
        <v/>
      </c>
      <c r="HC131" s="120" t="str">
        <f>'INPUT INF'!O$3</f>
        <v>B</v>
      </c>
      <c r="HD131" s="133" t="str">
        <f>IFERROR(INDEX(GB$31:GB$55,MATCH($HB131,$GA$31:$GA$55,0)),"")</f>
        <v/>
      </c>
      <c r="HE131" s="133">
        <f>IFERROR(INDEX(GC$31:GC$55,MATCH($HB131,$GA$31:$GA$55,0)),"")</f>
        <v>0</v>
      </c>
      <c r="HF131" s="133">
        <f t="shared" ref="HF131" si="3336">IFERROR(INDEX(GD$31:GD$55,MATCH($HB131,$GA$31:$GA$55,0)),"")</f>
        <v>0</v>
      </c>
      <c r="HG131" s="133" t="str">
        <f t="shared" ref="HG131" si="3337">IFERROR(INDEX(GE$31:GE$55,MATCH($HB131,$GA$31:$GA$55,0)),"")</f>
        <v/>
      </c>
      <c r="HH131" s="133">
        <f t="shared" ref="HH131" si="3338">IFERROR(INDEX(GF$31:GF$55,MATCH($HB131,$GA$31:$GA$55,0)),"")</f>
        <v>0</v>
      </c>
      <c r="HI131" s="133">
        <f t="shared" ref="HI131" si="3339">IFERROR(INDEX(GG$31:GG$55,MATCH($HB131,$GA$31:$GA$55,0)),"")</f>
        <v>0</v>
      </c>
      <c r="HJ131" s="133">
        <f t="shared" ref="HJ131" si="3340">IFERROR(INDEX(GH$31:GH$55,MATCH($HB131,$GA$31:$GA$55,0)),"")</f>
        <v>0</v>
      </c>
      <c r="HK131" s="133">
        <f t="shared" ref="HK131" si="3341">IFERROR(INDEX(GI$31:GI$55,MATCH($HB131,$GA$31:$GA$55,0)),"")</f>
        <v>0</v>
      </c>
      <c r="HL131" s="133">
        <f t="shared" ref="HL131" si="3342">IFERROR(INDEX(GJ$31:GJ$55,MATCH($HB131,$GA$31:$GA$55,0)),"")</f>
        <v>0</v>
      </c>
      <c r="HM131" s="133">
        <f t="shared" ref="HM131" si="3343">IFERROR(INDEX(GK$31:GK$55,MATCH($HB131,$GA$31:$GA$55,0)),"")</f>
        <v>0</v>
      </c>
      <c r="HN131" s="133">
        <f t="shared" ref="HN131" si="3344">IFERROR(INDEX(GL$31:GL$55,MATCH($HB131,$GA$31:$GA$55,0)),"")</f>
        <v>0</v>
      </c>
      <c r="HO131" s="133">
        <f t="shared" ref="HO131" si="3345">IFERROR(INDEX(GM$31:GM$55,MATCH($HB131,$GA$31:$GA$55,0)),"")</f>
        <v>0</v>
      </c>
      <c r="HP131" s="133">
        <f t="shared" ref="HP131" si="3346">IFERROR(INDEX(GN$31:GN$55,MATCH($HB131,$GA$31:$GA$55,0)),"")</f>
        <v>0</v>
      </c>
      <c r="HQ131" s="133">
        <f t="shared" ref="HQ131" si="3347">IFERROR(INDEX(GO$31:GO$55,MATCH($HB131,$GA$31:$GA$55,0)),"")</f>
        <v>0</v>
      </c>
      <c r="HR131" s="133" t="str">
        <f t="shared" ref="HR131" si="3348">IFERROR(INDEX(GP$31:GP$55,MATCH($HB131,$GA$31:$GA$55,0)),"")</f>
        <v/>
      </c>
      <c r="HS131" s="133">
        <f t="shared" ref="HS131" si="3349">IFERROR(INDEX(GQ$31:GQ$55,MATCH($HB131,$GA$31:$GA$55,0)),"")</f>
        <v>0</v>
      </c>
      <c r="HT131" s="133">
        <f t="shared" ref="HT131" si="3350">IFERROR(INDEX(GR$31:GR$55,MATCH($HB131,$GA$31:$GA$55,0)),"")</f>
        <v>0</v>
      </c>
      <c r="HU131" s="133">
        <f t="shared" ref="HU131" si="3351">IFERROR(INDEX(GS$31:GS$55,MATCH($HB131,$GA$31:$GA$55,0)),"")</f>
        <v>0</v>
      </c>
      <c r="HV131" s="133">
        <f t="shared" ref="HV131" si="3352">IFERROR(INDEX(GT$31:GT$55,MATCH($HB131,$GA$31:$GA$55,0)),"")</f>
        <v>0</v>
      </c>
      <c r="HW131" s="133">
        <f t="shared" ref="HW131" si="3353">IFERROR(INDEX(GU$31:GU$55,MATCH($HB131,$GA$31:$GA$55,0)),"")</f>
        <v>0</v>
      </c>
      <c r="HX131" s="133">
        <f t="shared" ref="HX131" si="3354">IFERROR(INDEX(GV$31:GV$55,MATCH($HB131,$GA$31:$GA$55,0)),"")</f>
        <v>0</v>
      </c>
      <c r="HY131" s="133">
        <f t="shared" ref="HY131" si="3355">IFERROR(INDEX(GW$31:GW$55,MATCH($HB131,$GA$31:$GA$55,0)),"")</f>
        <v>0</v>
      </c>
      <c r="JB131" s="143"/>
      <c r="JC131" s="133"/>
      <c r="JD131" s="133" t="e">
        <f t="shared" si="3221"/>
        <v>#NUM!</v>
      </c>
      <c r="JE131" s="133"/>
      <c r="JF131" s="133" t="str">
        <f t="shared" si="3194"/>
        <v/>
      </c>
      <c r="JG131" s="133" t="str">
        <f t="shared" si="3195"/>
        <v/>
      </c>
      <c r="JH131" s="133" t="str">
        <f t="shared" si="3195"/>
        <v/>
      </c>
      <c r="JI131" s="133" t="str">
        <f t="shared" si="3195"/>
        <v/>
      </c>
      <c r="JJ131" s="133" t="str">
        <f t="shared" si="3195"/>
        <v/>
      </c>
      <c r="JK131" s="133" t="e">
        <f t="shared" si="3196"/>
        <v>#VALUE!</v>
      </c>
      <c r="JL131" s="133" t="str">
        <f t="shared" si="3222"/>
        <v/>
      </c>
      <c r="JM131" s="133" t="str">
        <f t="shared" si="3197"/>
        <v/>
      </c>
      <c r="JN131" s="133" t="str">
        <f t="shared" si="3197"/>
        <v/>
      </c>
      <c r="JO131" s="133" t="str">
        <f t="shared" si="3197"/>
        <v/>
      </c>
      <c r="JP131" s="133" t="str">
        <f t="shared" si="3197"/>
        <v/>
      </c>
      <c r="JQ131" s="133" t="str">
        <f t="shared" si="3197"/>
        <v/>
      </c>
      <c r="JR131" s="133" t="str">
        <f t="shared" si="3197"/>
        <v/>
      </c>
      <c r="JS131" s="133" t="str">
        <f t="shared" si="3197"/>
        <v/>
      </c>
      <c r="JT131" s="133" t="str">
        <f t="shared" si="3197"/>
        <v/>
      </c>
      <c r="JU131" s="133" t="str">
        <f t="shared" si="3197"/>
        <v/>
      </c>
      <c r="JV131" s="120" t="e">
        <f t="shared" si="3198"/>
        <v>#VALUE!</v>
      </c>
      <c r="JW131" s="133" t="str">
        <f t="shared" si="3223"/>
        <v/>
      </c>
      <c r="JX131" s="133" t="str">
        <f t="shared" si="3223"/>
        <v/>
      </c>
      <c r="JY131" s="133" t="str">
        <f t="shared" si="3223"/>
        <v/>
      </c>
      <c r="JZ131" s="133" t="str">
        <f t="shared" si="3223"/>
        <v/>
      </c>
      <c r="KA131" s="133" t="str">
        <f t="shared" si="3223"/>
        <v/>
      </c>
      <c r="KB131" s="133" t="str">
        <f t="shared" si="3223"/>
        <v/>
      </c>
    </row>
    <row r="132" spans="1:288" ht="15" customHeight="1" x14ac:dyDescent="0.25">
      <c r="A132" s="115">
        <v>130</v>
      </c>
      <c r="B132" s="115" t="str">
        <f t="shared" si="2007"/>
        <v/>
      </c>
      <c r="C132" s="115" t="s">
        <v>68</v>
      </c>
      <c r="D132" s="100" t="str">
        <f t="shared" si="1865"/>
        <v>B</v>
      </c>
      <c r="E132" s="100" t="str">
        <f t="shared" ref="E132:E195" si="3356">IFERROR(IF($B132="","",IF($E$1=$O2133,$P2133,IF($E$1=$R2133,$S2133,IF($E$1=$U2133,$V2133,IF($E$1=$X2133,$Y2133,IF($E$1=$AA2133,$AB2133,IF($E$1=$AD2133,$AE2133,IF($E$1=$AG2133,$AH2133,IF($E$1=$AJ2133,$AK2133,""))))))))),"")</f>
        <v/>
      </c>
      <c r="F132" s="100" t="str">
        <f t="shared" ref="F132:F195" si="3357">IF(B132="","",IF($E$1=O2133,Q2133,IF($E$1=R2133,T2133,IF($E$1=U2133,W2133,IF($E$1=X2133,Z2133,IF($E$1=AA2133,AC2133,IF($E$1=AD2133,AF2133,IF($E$1=AG2133,AI2133,IF($E$1=AJ2133,AL2133,"")))))))))</f>
        <v/>
      </c>
      <c r="G132" s="100" t="str">
        <f t="shared" si="3286"/>
        <v/>
      </c>
      <c r="H132" s="100" t="str">
        <f t="shared" ref="H132:H195" si="3358">IF(B132="","",IF($G$1=O2133,Q2133,IF($G$1=R2133,T2133,IF($G$1=U2133,W2133,IF($G$1=X2133,Z2133,IF($G$1=AA2133,AC2133,IF($G$1=AD2133,AF2133,IF($G$1=AG2133,AI2133,IF($G$1=AJ2133,AL2133,"")))))))))</f>
        <v/>
      </c>
      <c r="I132" s="100" t="str">
        <f t="shared" si="3287"/>
        <v/>
      </c>
      <c r="J132" s="100" t="str">
        <f t="shared" ref="J132:J195" si="3359">IF(B132="","",IF($I$1=O2133,Q2133,IF($I$1=R2133,T2133,IF($I$1=U2133,W2133,IF($I$1=X2133,Z2133,IF($I$1=AA2133,AC2133,IF($I$1=AD2133,AF2133,IF($I$1=AG2133,AI2133,IF($I$1=AJ2133,AL2133,"")))))))))</f>
        <v/>
      </c>
      <c r="K132" s="100" t="str">
        <f t="shared" si="3288"/>
        <v/>
      </c>
      <c r="L132" s="100" t="str">
        <f t="shared" ref="L132:L195" si="3360">IF(B132="","",IF($K$1=O2133,Q2133,IF($K$1=R2133,T2133,IF($K$1=U2133,W2133,IF($K$1=X2133,Z2133,IF($K$1=AA2133,AC2133,IF($K$1=AD2133,AF2133,IF($K$1=AG2133,AI2133,IF($K$1=AJ2133,AL2133,"")))))))))</f>
        <v/>
      </c>
      <c r="M132" s="100" t="str">
        <f t="shared" si="3289"/>
        <v/>
      </c>
      <c r="N132" s="100" t="str">
        <f t="shared" ref="N132:N195" si="3361">IF(B132="","",IF($M$1=O2133,Q2133,IF($M$1=R2133,T2133,IF($M$1=U2133,W2133,IF($M$1=X2133,Z2133,IF($M$1=AA2133,AC2133,IF($M$1=AD2133,AF2133,IF($M$1=AG2133,AI2133,IF($M$1=AJ2133,AL2133,"")))))))))</f>
        <v/>
      </c>
      <c r="O132" s="100" t="str">
        <f t="shared" si="3290"/>
        <v/>
      </c>
      <c r="P132" s="100" t="str">
        <f t="shared" ref="P132:P195" si="3362">IF(B132="","",IF($O$1=O2133,Q2133,IF($O$1=R2133,T2133,IF($O$1=U2133,W2133,IF($O$1=X2133,Z2133,IF($O$1=AA2133,AC2133,IF($O$1=AD2133,AF2133,IF($O$1=AG2133,AI2133,IF($O$1=AJ2133,AL2133,"")))))))))</f>
        <v/>
      </c>
      <c r="Q132" s="100" t="str">
        <f t="shared" si="3291"/>
        <v/>
      </c>
      <c r="R132" s="100" t="str">
        <f t="shared" ref="R132:R195" si="3363">IF(B132="","",IF($Q$1=O2133,Q2133,IF($Q$1=R2133,T2133,IF($Q$1=U2133,W2133,IF($Q$1=X2133,Z2133,IF($Q$1=AA2133,AC2133,IF($Q$1=AD2133,AF2133,IF($Q$1=AG2133,AI2133,IF($Q$1=AJ2133,AL2133,"")))))))))</f>
        <v/>
      </c>
      <c r="S132" s="100" t="str">
        <f t="shared" si="3292"/>
        <v/>
      </c>
      <c r="T132" s="100" t="str">
        <f t="shared" ref="T132:T195" si="3364">IF(B132="","",IF($S$1=O2133,Q2133,IF($S$1=R2133,T2133,IF($S$1=U2133,W2133,IF($S$1=X2133,Z2133,IF($S$1=AA2133,AC2133,IF($S$1=AD2133,AF2133,IF($S$1=AG2133,AI2133,IF($S$1=AJ2133,AL2133,"")))))))))</f>
        <v/>
      </c>
      <c r="U132" s="100" t="str">
        <f t="shared" si="3293"/>
        <v/>
      </c>
      <c r="V132" s="100" t="str">
        <f t="shared" ref="V132:V195" si="3365">IF(B132="","",IF($U$1=O2133,Q2133,IF($U$1=R2133,T2133,IF($U$1=U2133,W2133,IF($U$1=X2133,Z2133,IF($U$1=AA2133,AC2133,IF($U$1=AD2133,AF2133,IF($U$1=AG2133,AI2133,IF($U$1=AJ2133,AL2133,"")))))))))</f>
        <v/>
      </c>
      <c r="W132" s="100" t="str">
        <f t="shared" si="3294"/>
        <v/>
      </c>
      <c r="X132" s="100" t="str">
        <f t="shared" ref="X132:X195" si="3366">IF(B132="","",IF($W$1=O2133,Q2133,IF($W$1=R2133,T2133,IF($W$1=U2133,W2133,IF($W$1=X2133,Z2133,IF($W$1=AA2133,AC2133,IF($W$1=AD2133,AF2133,IF($W$1=AG2133,AI2133,IF($W$1=AJ2133,AL2133,"")))))))))</f>
        <v/>
      </c>
      <c r="Y132" s="100" t="str">
        <f t="shared" si="3295"/>
        <v/>
      </c>
      <c r="Z132" s="100" t="str">
        <f t="shared" ref="Z132:Z195" si="3367">IF(B132="","",IF($Y$1=O2133,Q2133,IF($Y$1=R2133,T2133,IF($Y$1=U2133,W2133,IF($Y$1=X2133,Z2133,IF($Y$1=AA2133,AC2133,IF($Y$1=AD2133,AF2133,IF($Y$1=AG2133,AI2133,IF($Y$1=AJ2133,AL2133,"")))))))))</f>
        <v/>
      </c>
      <c r="AA132" s="100" t="str">
        <f t="shared" si="3296"/>
        <v/>
      </c>
      <c r="AB132" s="100" t="str">
        <f t="shared" ref="AB132:AB195" si="3368">IF(B132="","",IF($AA$1=O2133,Q2133,IF($AA$1=R2133,T2133,IF($AA$1=U2133,W2133,IF($AA$1=X2133,Z2133,IF($AA$1=AA2133,AC2133,IF($AA$1=AD2133,AF2133,IF($AA$1=AG2133,AI2133,IF($AA$1=AJ2133,AL2133,"")))))))))</f>
        <v/>
      </c>
      <c r="AC132" s="100" t="str">
        <f t="shared" si="3297"/>
        <v/>
      </c>
      <c r="AD132" s="100" t="str">
        <f t="shared" ref="AD132:AD195" si="3369">IF(B132="","",IF($AC$1=O2133,Q2133,IF($AC$1=R2133,T2133,IF($AC$1=U2133,W2133,IF($AC$1=X2133,Z2133,IF($AC$1=AA2133,AC2133,IF($AC$1=AD2133,AF2133,IF($AC$1=AG2133,AI2133,IF($AC$1=AJ2133,AL2133,"")))))))))</f>
        <v/>
      </c>
      <c r="AE132" s="100" t="str">
        <f t="shared" si="3298"/>
        <v/>
      </c>
      <c r="AF132" s="100" t="str">
        <f t="shared" ref="AF132:AF195" si="3370">IF(B132="","",IF($AE$1=O2133,Q2133,IF($AE$1=R2133,T2133,IF($AE$1=U2133,W2133,IF($AE$1=X2133,Z2133,IF($AE$1=AA2133,AC2133,IF($AE$1=AD2133,AF2133,IF($AE$1=AG2133,AI2133,IF($AE$1=AJ2133,AL2133,"")))))))))</f>
        <v/>
      </c>
      <c r="AG132" s="100" t="str">
        <f t="shared" si="3299"/>
        <v/>
      </c>
      <c r="AH132" s="100" t="str">
        <f t="shared" ref="AH132:AH195" si="3371">IF(B132="","",IF($AG$1=O2133,Q2133,IF($AG$1=R2133,T2133,IF($AG$1=U2133,W2133,IF($AG$1=X2133,Z2133,IF($AG$1=AA2133,AC2133,IF($AG$1=AD2133,AF2133,IF($AG$1=AG2133,AI2133,IF($AG$1=AJ2133,AL2133,"")))))))))</f>
        <v/>
      </c>
      <c r="AI132" s="100" t="str">
        <f t="shared" si="3300"/>
        <v/>
      </c>
      <c r="AJ132" s="100" t="str">
        <f t="shared" ref="AJ132:AJ195" si="3372">IF(B132="","",IF($AI$1=O2133,Q2133,IF($AI$1=R2133,T2133,IF($AI$1=U2133,W2133,IF($AI$1=X2133,Z2133,IF($AI$1=AA2133,AC2133,IF($AI$1=AD2133,AF2133,IF($AI$1=AG2133,AI2133,IF($AI$1=AJ2133,AL2133,"")))))))))</f>
        <v/>
      </c>
      <c r="AK132" s="100" t="str">
        <f t="shared" si="3301"/>
        <v/>
      </c>
      <c r="AL132" s="100" t="str">
        <f t="shared" ref="AL132:AL195" si="3373">IF(B132="","",IF($AK$1=O2133,Q2133,IF($AK$1=R2133,T2133,IF($AK$1=U2133,W2133,IF($AK$1=X2133,Z2133,IF($AK$1=AA2133,AC2133,IF($AK$1=AD2133,AF2133,IF($AK$1=AG2133,AI2133,IF($AK$1=AJ2133,AL2133,"")))))))))</f>
        <v/>
      </c>
      <c r="AM132" s="100" t="str">
        <f t="shared" si="3302"/>
        <v/>
      </c>
      <c r="AN132" s="100" t="str">
        <f t="shared" ref="AN132:AN195" si="3374">IF(B132="","",IF($AM$1=O2133,Q2133,IF($AM$1=R2133,T2133,IF($AM$1=U2133,W2133,IF($AM$1=X2133,Z2133,IF($AM$1=AA2133,AC2133,IF($AM$1=AD2133,AF2133,IF($AM$1=AG2133,AI2133,IF($AM$1=AJ2133,AL2133,"")))))))))</f>
        <v/>
      </c>
      <c r="AO132" s="100" t="str">
        <f t="shared" si="3303"/>
        <v/>
      </c>
      <c r="AP132" s="100" t="str">
        <f t="shared" ref="AP132:AP195" si="3375">IF(B132="","",IF($AO$1=O2133,Q2133,IF($AO$1=R2133,T2133,IF($AO$1=U2133,W2133,IF($AO$1=X2133,Z2133,IF($AO$1=AA2133,AC2133,IF($AO$1=AD2133,AF2133,IF($AO$1=AG2133,AI2133,IF($AO$1=AJ2133,AL2133,"")))))))))</f>
        <v/>
      </c>
      <c r="AQ132" s="100" t="str">
        <f t="shared" si="3304"/>
        <v/>
      </c>
      <c r="AR132" s="100" t="str">
        <f t="shared" ref="AR132:AR195" si="3376">IF(B132="","",IF($AQ$1=O2133,Q2133,IF($AQ$1=R2133,T2133,IF($AQ$1=U2133,W2133,IF($AQ$1=X2133,Z2133,IF($AQ$1=AA2133,AC2133,IF($AQ$1=AD2133,AF2133,IF($AQ$1=AG2133,AI2133,IF($AQ$1=AJ2133,AL2133,"")))))))))</f>
        <v/>
      </c>
      <c r="AS132" s="100" t="str">
        <f t="shared" si="3305"/>
        <v/>
      </c>
      <c r="AT132" s="100" t="str">
        <f t="shared" ref="AT132:AT195" si="3377">IF(B132="","",IF($AS$1=O2133,Q2133,IF($AS$1=R2133,T2133,IF($AS$1=U2133,W2133,IF($AS$1=X2133,Z2133,IF($AS$1=AA2133,AC2133,IF($AS$1=AD2133,AF2133,IF($AS$1=AG2133,AI2133,IF($AS$1=AJ2133,AL2133,"")))))))))</f>
        <v/>
      </c>
      <c r="AU132" s="100" t="str">
        <f t="shared" si="3306"/>
        <v/>
      </c>
      <c r="AV132" s="100" t="str">
        <f t="shared" ref="AV132:AV195" si="3378">IF(B132="","",IF($AU$1=O2133,Q2133,IF($AU$1=R2133,T2133,IF($AU$1=U2133,W2133,IF($AU$1=X2133,Z2133,IF($AU$1=AA2133,AC2133,IF($AU$1=AD2133,AF2133,IF($AU$1=AG2133,AI2133,IF($AU$1=AJ2133,AL2133,"")))))))))</f>
        <v/>
      </c>
      <c r="AW132" s="100" t="str">
        <f t="shared" si="3307"/>
        <v/>
      </c>
      <c r="AX132" s="100" t="str">
        <f t="shared" ref="AX132:AX195" si="3379">IF(B132="","",IF($AW$1=O2133,Q2133,IF($AW$1=R2133,T2133,IF($AW$1=U2133,W2133,IF($AW$1=X2133,Z2133,IF($AW$1=AA2133,AC2133,IF($AW$1=AD2133,AF2133,IF($AW$1=AG2133,AI2133,IF($AW$1=AJ2133,AL2133,"")))))))))</f>
        <v/>
      </c>
      <c r="AY132" s="100" t="str">
        <f t="shared" si="3308"/>
        <v/>
      </c>
      <c r="AZ132" s="100" t="str">
        <f t="shared" ref="AZ132:AZ195" si="3380">IF(B132="","",IF($AY$1=O2133,Q2133,IF($AY$1=R2133,T2133,IF($AY$1=U2133,W2133,IF($AY$1=X2133,Z2133,IF($AY$1=AA2133,AC2133,IF($AY$1=AD2133,AF2133,IF($AY$1=AG2133,AI2133,IF($AY$1=AJ2133,AL2133,"")))))))))</f>
        <v/>
      </c>
      <c r="BA132" s="100" t="str">
        <f t="shared" si="3309"/>
        <v/>
      </c>
      <c r="BB132" s="100" t="str">
        <f t="shared" ref="BB132:BB195" si="3381">IF(B132="","",IF($BA$1=O2133,Q2133,IF($BA$1=R2133,T2133,IF($BA$1=U2133,W2133,IF($BA$1=X2133,Z2133,IF($BA$1=AA2133,AC2133,IF($BA$1=AD2133,AF2133,IF($BA$1=AG2133,AI2133,IF($BA$1=AJ2133,AL2133,"")))))))))</f>
        <v/>
      </c>
      <c r="BC132" s="100" t="str">
        <f>IFERROR(INDEX('INPUT INF'!$F$3:$F$601,MATCH($B132,'INPUT INF'!$A$3:$A$601,FALSE)),"")</f>
        <v/>
      </c>
      <c r="BD132" s="100" t="str">
        <f t="shared" si="3310"/>
        <v/>
      </c>
      <c r="BE132" s="100" t="str">
        <f t="shared" ref="BE132:BE195" si="3382">IF(B132="","",IF(BC132=O2133,Q2133,IF(BC132=R2133,T2133,IF(BC132=U2133,W2133,IF(BC132=X2133,Z2133,IF(BC132=AA2133,AC2133,IF(BC132=AD2133,AF2133,IF(BC132=AG2133,AI2133,IF(BC132=AJ2133,AL2133,"")))))))))</f>
        <v/>
      </c>
      <c r="BF132" s="100" t="str">
        <f t="shared" ref="BF132:BF195" si="3383">IFERROR(SUM(E132,G132,I132,K132,M132,O132,Q132,S132,U132,W132,Y132,AA132,AC132,AE132,AG132,AI132,AK132,AM132,AO132,AQ132,AS132,AU132,AW132,AY132,BA132)-BD132,"")</f>
        <v/>
      </c>
      <c r="BG132" s="115" t="str">
        <f t="shared" ref="BG132:BG195" si="3384">IFERROR(INDEX(AJ$2004:AJ$2901,MATCH($B132,$N$2004:$N$2901,0)),"")</f>
        <v/>
      </c>
      <c r="BH132" s="115" t="str">
        <f>IF(AND('INPUT INF'!$O$1="X",BG132="PASS"),BF132,IF($BG132="","0",IF('INPUT INF'!$N$63="YES",$BF132,"")))</f>
        <v>0</v>
      </c>
      <c r="BI132" s="115" t="str">
        <f>IF($BG132="","0",IF('INPUT INF'!$O$64="YES",$BF132,"0"))</f>
        <v>0</v>
      </c>
      <c r="BJ132" s="115" t="str">
        <f>IF($BG132="","0",IF('INPUT INF'!$O$65="YES",$BF132,"0"))</f>
        <v>0</v>
      </c>
      <c r="BL132" s="116" t="str">
        <f t="shared" ref="BL132:BL195" si="3385">IFERROR(IF(RANK(BH132,$BH$3:$BH$422)=1,$B132,""),"")</f>
        <v/>
      </c>
      <c r="BM132" s="116" t="str">
        <f t="shared" ref="BM132:BN195" si="3386">IFERROR(IF(RANK($BH132,$BH$3:$BH$422)=BM$2,$B132,""),"")</f>
        <v/>
      </c>
      <c r="BN132" s="116" t="str">
        <f t="shared" si="3386"/>
        <v/>
      </c>
      <c r="BR132" s="116" t="str">
        <f t="shared" ref="BR132:BR195" si="3387">IFERROR(IF(RANK($BI132,$BI$3:$BI$422)=1,$B132,""),"")</f>
        <v/>
      </c>
      <c r="BS132" s="116" t="str">
        <f t="shared" ref="BS132:BT195" si="3388">IFERROR(IF(RANK($BI132,$BI$3:$BI$422)=BS$2,$B132,""),"")</f>
        <v/>
      </c>
      <c r="BT132" s="116" t="str">
        <f t="shared" si="3388"/>
        <v/>
      </c>
      <c r="BX132" s="116" t="str">
        <f t="shared" ref="BX132:BX195" si="3389">IFERROR(IF(RANK($BJ132,$BJ$3:$BJ$422)=1,$B132,""),"")</f>
        <v/>
      </c>
      <c r="BY132" s="116" t="str">
        <f t="shared" ref="BY132:BZ195" si="3390">IFERROR(IF(RANK($BJ132,$BJ$3:$BJ$422)=BY$2,$B132,""),"")</f>
        <v/>
      </c>
      <c r="BZ132" s="116" t="str">
        <f t="shared" si="3390"/>
        <v/>
      </c>
      <c r="CD132" s="116" t="str">
        <f t="shared" ref="CD132:CD195" si="3391">IFERROR(IF(RANK(BH132,$BH$3:$BH$842)=1,B132,""),"")</f>
        <v/>
      </c>
      <c r="CE132" s="116" t="str">
        <f t="shared" ref="CE132:CE195" si="3392">IFERROR(IF(RANK(BH132,$BH$3:$BH$842)=$CE$2,B132,""),"")</f>
        <v/>
      </c>
      <c r="CF132" s="116" t="str">
        <f t="shared" ref="CF132:CF195" si="3393">IFERROR(IF(RANK(BH132,$BH$3:$BH$842)=$CF$2,B132,""),"")</f>
        <v/>
      </c>
      <c r="CJ132" s="116" t="str">
        <f t="shared" ref="CJ132:CJ195" si="3394">IFERROR(IF(RANK(BI132,$BI$3:$BI$842)=1,B132,""),"")</f>
        <v/>
      </c>
      <c r="CK132" s="116" t="str">
        <f t="shared" ref="CK132:CK195" si="3395">IFERROR(IF(RANK(BI132,$BI$3:$BI$842)=$CK$2,B132,""),"")</f>
        <v/>
      </c>
      <c r="CL132" s="116" t="str">
        <f t="shared" ref="CL132:CL195" si="3396">IFERROR(IF(RANK(BI132,$BI$3:$BI$842)=$CL$2,B132,""),"")</f>
        <v/>
      </c>
      <c r="CP132" s="116" t="str">
        <f t="shared" ref="CP132:CP195" si="3397">IFERROR(IF(RANK(BJ132,$BJ$3:$BJ$842)=1,B132,""),"")</f>
        <v/>
      </c>
      <c r="CQ132" s="116" t="str">
        <f t="shared" ref="CQ132:CQ195" si="3398">IFERROR(IF(RANK(BJ132,$BJ$3:$BJ$842)=$CQ$2,B132,""),"")</f>
        <v/>
      </c>
      <c r="CR132" s="116" t="str">
        <f t="shared" ref="CR132:CR195" si="3399">IFERROR(IF(RANK(BJ132,$BJ$3:$BJ$842)=$CR$2,B132,""),"")</f>
        <v/>
      </c>
      <c r="CX132" s="143"/>
      <c r="CY132" s="135"/>
      <c r="CZ132" s="135"/>
      <c r="DA132" s="135"/>
      <c r="DB132" s="143"/>
      <c r="DC132" s="143"/>
      <c r="DD132" s="143"/>
      <c r="DE132" s="143"/>
      <c r="DF132" s="135"/>
      <c r="DH132" s="115" t="str">
        <f t="shared" ref="DH132:DH195" si="3400">IFERROR(IF(RANK($E132,$E$3:$E$422)=1,$B132,""),"")</f>
        <v/>
      </c>
      <c r="DI132" s="115" t="str">
        <f t="shared" si="3311"/>
        <v/>
      </c>
      <c r="DJ132" s="115" t="str">
        <f t="shared" si="3312"/>
        <v/>
      </c>
      <c r="DK132" s="115" t="str">
        <f t="shared" si="3313"/>
        <v/>
      </c>
      <c r="DL132" s="115" t="str">
        <f t="shared" si="3314"/>
        <v/>
      </c>
      <c r="DM132" s="115" t="str">
        <f t="shared" si="3315"/>
        <v/>
      </c>
      <c r="DN132" s="115" t="str">
        <f t="shared" si="3316"/>
        <v/>
      </c>
      <c r="DO132" s="115" t="str">
        <f t="shared" si="3317"/>
        <v/>
      </c>
      <c r="DP132" s="115" t="str">
        <f t="shared" si="3318"/>
        <v/>
      </c>
      <c r="DQ132" s="115" t="str">
        <f t="shared" si="3319"/>
        <v/>
      </c>
      <c r="DR132" s="115" t="str">
        <f t="shared" si="3320"/>
        <v/>
      </c>
      <c r="DS132" s="115" t="str">
        <f t="shared" si="3321"/>
        <v/>
      </c>
      <c r="DT132" s="115" t="str">
        <f t="shared" si="3322"/>
        <v/>
      </c>
      <c r="DU132" s="115" t="str">
        <f t="shared" si="3323"/>
        <v/>
      </c>
      <c r="DV132" s="115" t="str">
        <f t="shared" si="3324"/>
        <v/>
      </c>
      <c r="DW132" s="115" t="str">
        <f t="shared" si="3325"/>
        <v/>
      </c>
      <c r="DX132" s="115" t="str">
        <f t="shared" si="3326"/>
        <v/>
      </c>
      <c r="DY132" s="115" t="str">
        <f t="shared" si="3327"/>
        <v/>
      </c>
      <c r="DZ132" s="115" t="str">
        <f t="shared" si="3328"/>
        <v/>
      </c>
      <c r="EA132" s="115" t="str">
        <f t="shared" si="3329"/>
        <v/>
      </c>
      <c r="EB132" s="115" t="str">
        <f t="shared" si="3330"/>
        <v/>
      </c>
      <c r="EC132" s="115" t="str">
        <f t="shared" si="3331"/>
        <v/>
      </c>
      <c r="ED132" s="115" t="str">
        <f t="shared" si="3332"/>
        <v/>
      </c>
      <c r="EE132" s="115" t="str">
        <f t="shared" si="3333"/>
        <v/>
      </c>
      <c r="EF132" s="115" t="str">
        <f t="shared" si="3334"/>
        <v/>
      </c>
      <c r="EG132" s="115" t="str">
        <f t="shared" ref="EG132:EG195" si="3401">IFERROR(IF(RANK($E132,$E$3:$E$842)=1,$B132,""),"")</f>
        <v/>
      </c>
      <c r="EH132" s="115" t="str">
        <f t="shared" ref="EH132:EH195" si="3402">IFERROR(IF(RANK($G132,$G$3:$G$842)=1,$B132,""),"")</f>
        <v/>
      </c>
      <c r="EI132" s="115" t="str">
        <f t="shared" ref="EI132:EI195" si="3403">IFERROR(IF(RANK($I132,$I$3:$I$842)=1,$B132,""),"")</f>
        <v/>
      </c>
      <c r="EJ132" s="115" t="str">
        <f t="shared" ref="EJ132:EJ195" si="3404">IFERROR(IF(RANK($K132,$K$3:$K$842)=1,$B132,""),"")</f>
        <v/>
      </c>
      <c r="EK132" s="115" t="str">
        <f t="shared" ref="EK132:EK195" si="3405">IFERROR(IF(RANK($M132,$M$3:$M$842)=1,$B132,""),"")</f>
        <v/>
      </c>
      <c r="EL132" s="115" t="str">
        <f t="shared" ref="EL132:EL195" si="3406">IFERROR(IF(RANK($O132,$O$3:$O$842)=1,$B132,""),"")</f>
        <v/>
      </c>
      <c r="EM132" s="115" t="str">
        <f t="shared" ref="EM132:EM195" si="3407">IFERROR(IF(RANK($Q132,$Q$3:$Q$842)=1,$B132,""),"")</f>
        <v/>
      </c>
      <c r="EN132" s="115" t="str">
        <f t="shared" ref="EN132:EN195" si="3408">IFERROR(IF(RANK($S132,$S$3:$S$842)=1,$B132,""),"")</f>
        <v/>
      </c>
      <c r="EO132" s="115" t="str">
        <f t="shared" ref="EO132:EO195" si="3409">IFERROR(IF(RANK($U132,$U$3:$U$842)=1,$B132,""),"")</f>
        <v/>
      </c>
      <c r="EP132" s="115" t="str">
        <f t="shared" ref="EP132:EP195" si="3410">IFERROR(IF(RANK($W132,$W$3:$W$842)=1,$B132,""),"")</f>
        <v/>
      </c>
      <c r="EQ132" s="115" t="str">
        <f t="shared" ref="EQ132:EQ195" si="3411">IFERROR(IF(RANK($Y132,$Y$3:$Y$842)=1,$B132,""),"")</f>
        <v/>
      </c>
      <c r="ER132" s="115" t="str">
        <f t="shared" ref="ER132:ER195" si="3412">IFERROR(IF(RANK($AA132,$AA$3:$AA$842)=1,$B132,""),"")</f>
        <v/>
      </c>
      <c r="ES132" s="115" t="str">
        <f t="shared" ref="ES132:ES195" si="3413">IFERROR(IF(RANK($AC132,$AC$3:$AC$842)=1,$B132,""),"")</f>
        <v/>
      </c>
      <c r="ET132" s="115" t="str">
        <f t="shared" ref="ET132:ET195" si="3414">IFERROR(IF(RANK($AE132,$AE$3:$AE$842)=1,$B132,""),"")</f>
        <v/>
      </c>
      <c r="EU132" s="115" t="str">
        <f t="shared" ref="EU132:EU195" si="3415">IFERROR(IF(RANK($AG132,$AG$3:$AG$842)=1,$B132,""),"")</f>
        <v/>
      </c>
      <c r="EV132" s="115" t="str">
        <f t="shared" ref="EV132:EV195" si="3416">IFERROR(IF(RANK($AI132,$AI$3:$AI$842)=1,$B132,""),"")</f>
        <v/>
      </c>
      <c r="EW132" s="115" t="str">
        <f t="shared" ref="EW132:EW195" si="3417">IFERROR(IF(RANK($AK132,$AK$3:$AK$842)=1,$B132,""),"")</f>
        <v/>
      </c>
      <c r="EX132" s="115" t="str">
        <f t="shared" ref="EX132:EX195" si="3418">IFERROR(IF(RANK($AM132,$AM$3:$AM$842)=1,$B132,""),"")</f>
        <v/>
      </c>
      <c r="EY132" s="115" t="str">
        <f t="shared" ref="EY132:EY195" si="3419">IFERROR(IF(RANK($AO132,$AO$3:$AO$842)=1,$B132,""),"")</f>
        <v/>
      </c>
      <c r="EZ132" s="115" t="str">
        <f t="shared" ref="EZ132:EZ195" si="3420">IFERROR(IF(RANK($AQ132,$AQ$3:$AQ$842)=1,$B132,""),"")</f>
        <v/>
      </c>
      <c r="FA132" s="115" t="str">
        <f t="shared" ref="FA132:FA195" si="3421">IFERROR(IF(RANK($AS132,$AS$3:$AS$842)=1,$B132,""),"")</f>
        <v/>
      </c>
      <c r="FB132" s="115" t="str">
        <f t="shared" ref="FB132:FB195" si="3422">IFERROR(IF(RANK($AU132,$AU$3:$AU$842)=1,$B132,""),"")</f>
        <v/>
      </c>
      <c r="FC132" s="115" t="str">
        <f t="shared" ref="FC132:FC195" si="3423">IFERROR(IF(RANK($AW132,$AW$3:$AW$842)=1,$B132,""),"")</f>
        <v/>
      </c>
      <c r="FD132" s="115" t="str">
        <f t="shared" ref="FD132:FD195" si="3424">IFERROR(IF(RANK($AY132,$AY$3:$AY$842)=1,$B132,""),"")</f>
        <v/>
      </c>
      <c r="FE132" s="115" t="str">
        <f t="shared" ref="FE132:FE195" si="3425">IFERROR(IF(RANK($BA132,$BA$3:$BA$842)=1,$B132,""),"")</f>
        <v/>
      </c>
      <c r="FF132" s="115">
        <f t="shared" si="3148"/>
        <v>30</v>
      </c>
      <c r="FG132" s="115" t="str">
        <f>IFERROR(SMALL($DS$3:$DS$422,$A$12),"")</f>
        <v/>
      </c>
      <c r="FH132" s="115">
        <f t="shared" si="3149"/>
        <v>96</v>
      </c>
      <c r="FI132" s="115" t="str">
        <f t="shared" ref="FI132:FI195" si="3426">IFERROR(IF(FG132="","",A132),"")</f>
        <v/>
      </c>
      <c r="FJ132" s="115" t="str">
        <f t="shared" ref="FJ132:FJ178" si="3427">IFERROR(SMALL($FI$3:$FI$422,A132),"")</f>
        <v/>
      </c>
      <c r="GA132" s="212" t="str">
        <f t="shared" si="2881"/>
        <v/>
      </c>
      <c r="GB132" s="140" t="str">
        <f t="shared" si="2882"/>
        <v/>
      </c>
      <c r="GC132" s="126">
        <f>COUNTIF($AS$283:$AS$352,"&gt;0")</f>
        <v>0</v>
      </c>
      <c r="GD132" s="148">
        <f t="shared" si="2883"/>
        <v>0</v>
      </c>
      <c r="GE132" s="148" t="str">
        <f t="shared" si="2858"/>
        <v/>
      </c>
      <c r="GF132" s="127">
        <f t="shared" ref="GF132:GN132" si="3428">COUNTIF($AT$283:$AT$352,GF$3)</f>
        <v>0</v>
      </c>
      <c r="GG132" s="127">
        <f t="shared" si="3428"/>
        <v>0</v>
      </c>
      <c r="GH132" s="127">
        <f t="shared" si="3428"/>
        <v>0</v>
      </c>
      <c r="GI132" s="127">
        <f t="shared" si="3428"/>
        <v>0</v>
      </c>
      <c r="GJ132" s="127">
        <f t="shared" si="3428"/>
        <v>0</v>
      </c>
      <c r="GK132" s="127">
        <f t="shared" si="3428"/>
        <v>0</v>
      </c>
      <c r="GL132" s="127">
        <f t="shared" si="3428"/>
        <v>0</v>
      </c>
      <c r="GM132" s="127">
        <f t="shared" si="3428"/>
        <v>0</v>
      </c>
      <c r="GN132" s="127">
        <f t="shared" si="3428"/>
        <v>0</v>
      </c>
      <c r="GO132" s="126">
        <f t="shared" si="2885"/>
        <v>0</v>
      </c>
      <c r="GP132" s="126" t="e">
        <f t="shared" si="2886"/>
        <v>#DIV/0!</v>
      </c>
      <c r="GQ132" s="126">
        <f>COUNTIF($AS$283:$AS$352,"&lt;45")-GN132</f>
        <v>0</v>
      </c>
      <c r="GR132" s="126">
        <f>COUNTIF($AS$283:$AS$352,"&lt;60")-GQ132</f>
        <v>0</v>
      </c>
      <c r="GS132" s="126">
        <f>COUNTIF($AS$283:$AS$352,"&lt;75")-GQ132-GR132</f>
        <v>0</v>
      </c>
      <c r="GT132" s="126">
        <f>COUNTIF($AS$283:$AS$352,"&lt;90")-GQ132-GR132-GS132</f>
        <v>0</v>
      </c>
      <c r="GU132" s="126">
        <f>COUNTIF($AS$283:$AS$352,"&gt;89")</f>
        <v>0</v>
      </c>
      <c r="GV132" s="126">
        <f>COUNTIF($AS$283:$AS$352,GV3)</f>
        <v>0</v>
      </c>
      <c r="GW132" s="126">
        <f>COUNTIF($AS$283:$AS$352,GW3)</f>
        <v>0</v>
      </c>
      <c r="GY132" s="115">
        <v>129</v>
      </c>
      <c r="GZ132" s="120" t="str">
        <f>IF('INPUT INF'!P$22="YES",GY132,"")</f>
        <v/>
      </c>
      <c r="HA132" s="120">
        <f t="shared" ref="HA132:HA136" si="3429">HA131</f>
        <v>0</v>
      </c>
      <c r="HB132" s="120" t="str">
        <f>IF(GZ132="","",'INPUT INF'!L$22)</f>
        <v/>
      </c>
      <c r="HC132" s="120" t="str">
        <f>'INPUT INF'!P$3</f>
        <v>C</v>
      </c>
      <c r="HD132" s="133" t="str">
        <f>IFERROR(INDEX(GB$58:GB$82,MATCH($HB132,$GA$58:$GA$82,0)),"")</f>
        <v/>
      </c>
      <c r="HE132" s="133">
        <f>IFERROR(INDEX(GC$58:GC$82,MATCH($HB132,$GA$58:$GA$82,0)),"")</f>
        <v>0</v>
      </c>
      <c r="HF132" s="133">
        <f t="shared" ref="HF132" si="3430">IFERROR(INDEX(GD$58:GD$82,MATCH($HB132,$GA$58:$GA$82,0)),"")</f>
        <v>0</v>
      </c>
      <c r="HG132" s="133" t="str">
        <f t="shared" ref="HG132" si="3431">IFERROR(INDEX(GE$58:GE$82,MATCH($HB132,$GA$58:$GA$82,0)),"")</f>
        <v/>
      </c>
      <c r="HH132" s="133">
        <f t="shared" ref="HH132" si="3432">IFERROR(INDEX(GF$58:GF$82,MATCH($HB132,$GA$58:$GA$82,0)),"")</f>
        <v>0</v>
      </c>
      <c r="HI132" s="133">
        <f t="shared" ref="HI132" si="3433">IFERROR(INDEX(GG$58:GG$82,MATCH($HB132,$GA$58:$GA$82,0)),"")</f>
        <v>0</v>
      </c>
      <c r="HJ132" s="133">
        <f t="shared" ref="HJ132" si="3434">IFERROR(INDEX(GH$58:GH$82,MATCH($HB132,$GA$58:$GA$82,0)),"")</f>
        <v>0</v>
      </c>
      <c r="HK132" s="133">
        <f t="shared" ref="HK132" si="3435">IFERROR(INDEX(GI$58:GI$82,MATCH($HB132,$GA$58:$GA$82,0)),"")</f>
        <v>0</v>
      </c>
      <c r="HL132" s="133">
        <f t="shared" ref="HL132" si="3436">IFERROR(INDEX(GJ$58:GJ$82,MATCH($HB132,$GA$58:$GA$82,0)),"")</f>
        <v>0</v>
      </c>
      <c r="HM132" s="133">
        <f t="shared" ref="HM132" si="3437">IFERROR(INDEX(GK$58:GK$82,MATCH($HB132,$GA$58:$GA$82,0)),"")</f>
        <v>0</v>
      </c>
      <c r="HN132" s="133">
        <f t="shared" ref="HN132" si="3438">IFERROR(INDEX(GL$58:GL$82,MATCH($HB132,$GA$58:$GA$82,0)),"")</f>
        <v>0</v>
      </c>
      <c r="HO132" s="133">
        <f t="shared" ref="HO132" si="3439">IFERROR(INDEX(GM$58:GM$82,MATCH($HB132,$GA$58:$GA$82,0)),"")</f>
        <v>0</v>
      </c>
      <c r="HP132" s="133">
        <f t="shared" ref="HP132" si="3440">IFERROR(INDEX(GN$58:GN$82,MATCH($HB132,$GA$58:$GA$82,0)),"")</f>
        <v>0</v>
      </c>
      <c r="HQ132" s="133">
        <f t="shared" ref="HQ132" si="3441">IFERROR(INDEX(GO$58:GO$82,MATCH($HB132,$GA$58:$GA$82,0)),"")</f>
        <v>0</v>
      </c>
      <c r="HR132" s="133" t="str">
        <f t="shared" ref="HR132" si="3442">IFERROR(INDEX(GP$58:GP$82,MATCH($HB132,$GA$58:$GA$82,0)),"")</f>
        <v/>
      </c>
      <c r="HS132" s="133">
        <f t="shared" ref="HS132" si="3443">IFERROR(INDEX(GQ$58:GQ$82,MATCH($HB132,$GA$58:$GA$82,0)),"")</f>
        <v>0</v>
      </c>
      <c r="HT132" s="133">
        <f t="shared" ref="HT132" si="3444">IFERROR(INDEX(GR$58:GR$82,MATCH($HB132,$GA$58:$GA$82,0)),"")</f>
        <v>0</v>
      </c>
      <c r="HU132" s="133">
        <f t="shared" ref="HU132" si="3445">IFERROR(INDEX(GS$58:GS$82,MATCH($HB132,$GA$58:$GA$82,0)),"")</f>
        <v>0</v>
      </c>
      <c r="HV132" s="133">
        <f t="shared" ref="HV132" si="3446">IFERROR(INDEX(GT$58:GT$82,MATCH($HB132,$GA$58:$GA$82,0)),"")</f>
        <v>0</v>
      </c>
      <c r="HW132" s="133">
        <f t="shared" ref="HW132" si="3447">IFERROR(INDEX(GU$58:GU$82,MATCH($HB132,$GA$58:$GA$82,0)),"")</f>
        <v>0</v>
      </c>
      <c r="HX132" s="133">
        <f t="shared" ref="HX132" si="3448">IFERROR(INDEX(GV$58:GV$82,MATCH($HB132,$GA$58:$GA$82,0)),"")</f>
        <v>0</v>
      </c>
      <c r="HY132" s="133">
        <f t="shared" ref="HY132" si="3449">IFERROR(INDEX(GW$58:GW$82,MATCH($HB132,$GA$58:$GA$82,0)),"")</f>
        <v>0</v>
      </c>
      <c r="JB132" s="143"/>
      <c r="JC132" s="133"/>
      <c r="JD132" s="133" t="s">
        <v>32</v>
      </c>
      <c r="JE132" s="133"/>
      <c r="JF132" s="133">
        <f t="shared" ref="JF132" si="3450">SUM(JF126:JF131)</f>
        <v>0</v>
      </c>
      <c r="JG132" s="133">
        <f t="shared" ref="JG132:JJ132" si="3451">SUM(JG126:JG131)</f>
        <v>0</v>
      </c>
      <c r="JH132" s="133">
        <f t="shared" si="3451"/>
        <v>0</v>
      </c>
      <c r="JI132" s="133">
        <f t="shared" si="3451"/>
        <v>0</v>
      </c>
      <c r="JJ132" s="133">
        <f t="shared" si="3451"/>
        <v>0</v>
      </c>
      <c r="JK132" s="133" t="e">
        <f t="shared" si="3196"/>
        <v>#DIV/0!</v>
      </c>
      <c r="JL132" s="133">
        <f>SUM(JL126:JL131)</f>
        <v>0</v>
      </c>
      <c r="JM132" s="133">
        <f t="shared" ref="JM132:JU132" si="3452">SUM(JM126:JM131)</f>
        <v>0</v>
      </c>
      <c r="JN132" s="133">
        <f t="shared" si="3452"/>
        <v>0</v>
      </c>
      <c r="JO132" s="133">
        <f t="shared" si="3452"/>
        <v>0</v>
      </c>
      <c r="JP132" s="133">
        <f t="shared" si="3452"/>
        <v>0</v>
      </c>
      <c r="JQ132" s="133">
        <f t="shared" si="3452"/>
        <v>0</v>
      </c>
      <c r="JR132" s="133">
        <f t="shared" si="3452"/>
        <v>0</v>
      </c>
      <c r="JS132" s="133">
        <f t="shared" si="3452"/>
        <v>0</v>
      </c>
      <c r="JT132" s="133">
        <f t="shared" si="3452"/>
        <v>0</v>
      </c>
      <c r="JU132" s="133">
        <f t="shared" si="3452"/>
        <v>0</v>
      </c>
      <c r="JV132" s="120" t="e">
        <f t="shared" si="3198"/>
        <v>#DIV/0!</v>
      </c>
      <c r="JW132" s="133">
        <f t="shared" ref="JW132:KB132" si="3453">SUM(JW126:JW131)</f>
        <v>0</v>
      </c>
      <c r="JX132" s="133">
        <f t="shared" si="3453"/>
        <v>0</v>
      </c>
      <c r="JY132" s="133">
        <f t="shared" si="3453"/>
        <v>0</v>
      </c>
      <c r="JZ132" s="133">
        <f t="shared" si="3453"/>
        <v>0</v>
      </c>
      <c r="KA132" s="133">
        <f t="shared" si="3453"/>
        <v>0</v>
      </c>
      <c r="KB132" s="133">
        <f t="shared" si="3453"/>
        <v>0</v>
      </c>
    </row>
    <row r="133" spans="1:288" ht="15" customHeight="1" x14ac:dyDescent="0.25">
      <c r="A133" s="115">
        <v>131</v>
      </c>
      <c r="B133" s="115" t="str">
        <f t="shared" si="2007"/>
        <v/>
      </c>
      <c r="C133" s="115" t="s">
        <v>68</v>
      </c>
      <c r="D133" s="100" t="str">
        <f t="shared" ref="D133:D196" si="3454">D132</f>
        <v>B</v>
      </c>
      <c r="E133" s="100" t="str">
        <f t="shared" si="3356"/>
        <v/>
      </c>
      <c r="F133" s="100" t="str">
        <f t="shared" si="3357"/>
        <v/>
      </c>
      <c r="G133" s="100" t="str">
        <f t="shared" si="3286"/>
        <v/>
      </c>
      <c r="H133" s="100" t="str">
        <f t="shared" si="3358"/>
        <v/>
      </c>
      <c r="I133" s="100" t="str">
        <f t="shared" si="3287"/>
        <v/>
      </c>
      <c r="J133" s="100" t="str">
        <f t="shared" si="3359"/>
        <v/>
      </c>
      <c r="K133" s="100" t="str">
        <f t="shared" si="3288"/>
        <v/>
      </c>
      <c r="L133" s="100" t="str">
        <f t="shared" si="3360"/>
        <v/>
      </c>
      <c r="M133" s="100" t="str">
        <f t="shared" si="3289"/>
        <v/>
      </c>
      <c r="N133" s="100" t="str">
        <f t="shared" si="3361"/>
        <v/>
      </c>
      <c r="O133" s="100" t="str">
        <f t="shared" si="3290"/>
        <v/>
      </c>
      <c r="P133" s="100" t="str">
        <f t="shared" si="3362"/>
        <v/>
      </c>
      <c r="Q133" s="100" t="str">
        <f t="shared" si="3291"/>
        <v/>
      </c>
      <c r="R133" s="100" t="str">
        <f t="shared" si="3363"/>
        <v/>
      </c>
      <c r="S133" s="100" t="str">
        <f t="shared" si="3292"/>
        <v/>
      </c>
      <c r="T133" s="100" t="str">
        <f t="shared" si="3364"/>
        <v/>
      </c>
      <c r="U133" s="100" t="str">
        <f t="shared" si="3293"/>
        <v/>
      </c>
      <c r="V133" s="100" t="str">
        <f t="shared" si="3365"/>
        <v/>
      </c>
      <c r="W133" s="100" t="str">
        <f t="shared" si="3294"/>
        <v/>
      </c>
      <c r="X133" s="100" t="str">
        <f t="shared" si="3366"/>
        <v/>
      </c>
      <c r="Y133" s="100" t="str">
        <f t="shared" si="3295"/>
        <v/>
      </c>
      <c r="Z133" s="100" t="str">
        <f t="shared" si="3367"/>
        <v/>
      </c>
      <c r="AA133" s="100" t="str">
        <f t="shared" si="3296"/>
        <v/>
      </c>
      <c r="AB133" s="100" t="str">
        <f t="shared" si="3368"/>
        <v/>
      </c>
      <c r="AC133" s="100" t="str">
        <f t="shared" si="3297"/>
        <v/>
      </c>
      <c r="AD133" s="100" t="str">
        <f t="shared" si="3369"/>
        <v/>
      </c>
      <c r="AE133" s="100" t="str">
        <f t="shared" si="3298"/>
        <v/>
      </c>
      <c r="AF133" s="100" t="str">
        <f t="shared" si="3370"/>
        <v/>
      </c>
      <c r="AG133" s="100" t="str">
        <f t="shared" si="3299"/>
        <v/>
      </c>
      <c r="AH133" s="100" t="str">
        <f t="shared" si="3371"/>
        <v/>
      </c>
      <c r="AI133" s="100" t="str">
        <f t="shared" si="3300"/>
        <v/>
      </c>
      <c r="AJ133" s="100" t="str">
        <f t="shared" si="3372"/>
        <v/>
      </c>
      <c r="AK133" s="100" t="str">
        <f t="shared" si="3301"/>
        <v/>
      </c>
      <c r="AL133" s="100" t="str">
        <f t="shared" si="3373"/>
        <v/>
      </c>
      <c r="AM133" s="100" t="str">
        <f t="shared" si="3302"/>
        <v/>
      </c>
      <c r="AN133" s="100" t="str">
        <f t="shared" si="3374"/>
        <v/>
      </c>
      <c r="AO133" s="100" t="str">
        <f t="shared" si="3303"/>
        <v/>
      </c>
      <c r="AP133" s="100" t="str">
        <f t="shared" si="3375"/>
        <v/>
      </c>
      <c r="AQ133" s="100" t="str">
        <f t="shared" si="3304"/>
        <v/>
      </c>
      <c r="AR133" s="100" t="str">
        <f t="shared" si="3376"/>
        <v/>
      </c>
      <c r="AS133" s="100" t="str">
        <f t="shared" si="3305"/>
        <v/>
      </c>
      <c r="AT133" s="100" t="str">
        <f t="shared" si="3377"/>
        <v/>
      </c>
      <c r="AU133" s="100" t="str">
        <f t="shared" si="3306"/>
        <v/>
      </c>
      <c r="AV133" s="100" t="str">
        <f t="shared" si="3378"/>
        <v/>
      </c>
      <c r="AW133" s="100" t="str">
        <f t="shared" si="3307"/>
        <v/>
      </c>
      <c r="AX133" s="100" t="str">
        <f t="shared" si="3379"/>
        <v/>
      </c>
      <c r="AY133" s="100" t="str">
        <f t="shared" si="3308"/>
        <v/>
      </c>
      <c r="AZ133" s="100" t="str">
        <f t="shared" si="3380"/>
        <v/>
      </c>
      <c r="BA133" s="100" t="str">
        <f t="shared" si="3309"/>
        <v/>
      </c>
      <c r="BB133" s="100" t="str">
        <f t="shared" si="3381"/>
        <v/>
      </c>
      <c r="BC133" s="100" t="str">
        <f>IFERROR(INDEX('INPUT INF'!$F$3:$F$601,MATCH($B133,'INPUT INF'!$A$3:$A$601,FALSE)),"")</f>
        <v/>
      </c>
      <c r="BD133" s="100" t="str">
        <f t="shared" si="3310"/>
        <v/>
      </c>
      <c r="BE133" s="100" t="str">
        <f t="shared" si="3382"/>
        <v/>
      </c>
      <c r="BF133" s="100" t="str">
        <f t="shared" si="3383"/>
        <v/>
      </c>
      <c r="BG133" s="115" t="str">
        <f t="shared" si="3384"/>
        <v/>
      </c>
      <c r="BH133" s="115" t="str">
        <f>IF(AND('INPUT INF'!$O$1="X",BG133="PASS"),BF133,IF($BG133="","0",IF('INPUT INF'!$N$63="YES",$BF133,"")))</f>
        <v>0</v>
      </c>
      <c r="BI133" s="115" t="str">
        <f>IF($BG133="","0",IF('INPUT INF'!$O$64="YES",$BF133,"0"))</f>
        <v>0</v>
      </c>
      <c r="BJ133" s="115" t="str">
        <f>IF($BG133="","0",IF('INPUT INF'!$O$65="YES",$BF133,"0"))</f>
        <v>0</v>
      </c>
      <c r="BL133" s="116" t="str">
        <f t="shared" si="3385"/>
        <v/>
      </c>
      <c r="BM133" s="116" t="str">
        <f t="shared" si="3386"/>
        <v/>
      </c>
      <c r="BN133" s="116" t="str">
        <f t="shared" si="3386"/>
        <v/>
      </c>
      <c r="BR133" s="116" t="str">
        <f t="shared" si="3387"/>
        <v/>
      </c>
      <c r="BS133" s="116" t="str">
        <f t="shared" si="3388"/>
        <v/>
      </c>
      <c r="BT133" s="116" t="str">
        <f t="shared" si="3388"/>
        <v/>
      </c>
      <c r="BX133" s="116" t="str">
        <f t="shared" si="3389"/>
        <v/>
      </c>
      <c r="BY133" s="116" t="str">
        <f t="shared" si="3390"/>
        <v/>
      </c>
      <c r="BZ133" s="116" t="str">
        <f t="shared" si="3390"/>
        <v/>
      </c>
      <c r="CD133" s="116" t="str">
        <f t="shared" si="3391"/>
        <v/>
      </c>
      <c r="CE133" s="116" t="str">
        <f t="shared" si="3392"/>
        <v/>
      </c>
      <c r="CF133" s="116" t="str">
        <f t="shared" si="3393"/>
        <v/>
      </c>
      <c r="CJ133" s="116" t="str">
        <f t="shared" si="3394"/>
        <v/>
      </c>
      <c r="CK133" s="116" t="str">
        <f t="shared" si="3395"/>
        <v/>
      </c>
      <c r="CL133" s="116" t="str">
        <f t="shared" si="3396"/>
        <v/>
      </c>
      <c r="CP133" s="116" t="str">
        <f t="shared" si="3397"/>
        <v/>
      </c>
      <c r="CQ133" s="116" t="str">
        <f t="shared" si="3398"/>
        <v/>
      </c>
      <c r="CR133" s="116" t="str">
        <f t="shared" si="3399"/>
        <v/>
      </c>
      <c r="CX133" s="143"/>
      <c r="CY133" s="135"/>
      <c r="CZ133" s="135"/>
      <c r="DA133" s="135"/>
      <c r="DB133" s="143"/>
      <c r="DC133" s="143"/>
      <c r="DD133" s="143"/>
      <c r="DE133" s="143"/>
      <c r="DF133" s="135"/>
      <c r="DH133" s="115" t="str">
        <f t="shared" si="3400"/>
        <v/>
      </c>
      <c r="DI133" s="115" t="str">
        <f t="shared" si="3311"/>
        <v/>
      </c>
      <c r="DJ133" s="115" t="str">
        <f t="shared" si="3312"/>
        <v/>
      </c>
      <c r="DK133" s="115" t="str">
        <f t="shared" si="3313"/>
        <v/>
      </c>
      <c r="DL133" s="115" t="str">
        <f t="shared" si="3314"/>
        <v/>
      </c>
      <c r="DM133" s="115" t="str">
        <f t="shared" si="3315"/>
        <v/>
      </c>
      <c r="DN133" s="115" t="str">
        <f t="shared" si="3316"/>
        <v/>
      </c>
      <c r="DO133" s="115" t="str">
        <f t="shared" si="3317"/>
        <v/>
      </c>
      <c r="DP133" s="115" t="str">
        <f t="shared" si="3318"/>
        <v/>
      </c>
      <c r="DQ133" s="115" t="str">
        <f t="shared" si="3319"/>
        <v/>
      </c>
      <c r="DR133" s="115" t="str">
        <f t="shared" si="3320"/>
        <v/>
      </c>
      <c r="DS133" s="115" t="str">
        <f t="shared" si="3321"/>
        <v/>
      </c>
      <c r="DT133" s="115" t="str">
        <f t="shared" si="3322"/>
        <v/>
      </c>
      <c r="DU133" s="115" t="str">
        <f t="shared" si="3323"/>
        <v/>
      </c>
      <c r="DV133" s="115" t="str">
        <f t="shared" si="3324"/>
        <v/>
      </c>
      <c r="DW133" s="115" t="str">
        <f t="shared" si="3325"/>
        <v/>
      </c>
      <c r="DX133" s="115" t="str">
        <f t="shared" si="3326"/>
        <v/>
      </c>
      <c r="DY133" s="115" t="str">
        <f t="shared" si="3327"/>
        <v/>
      </c>
      <c r="DZ133" s="115" t="str">
        <f t="shared" si="3328"/>
        <v/>
      </c>
      <c r="EA133" s="115" t="str">
        <f t="shared" si="3329"/>
        <v/>
      </c>
      <c r="EB133" s="115" t="str">
        <f t="shared" si="3330"/>
        <v/>
      </c>
      <c r="EC133" s="115" t="str">
        <f t="shared" si="3331"/>
        <v/>
      </c>
      <c r="ED133" s="115" t="str">
        <f t="shared" si="3332"/>
        <v/>
      </c>
      <c r="EE133" s="115" t="str">
        <f t="shared" si="3333"/>
        <v/>
      </c>
      <c r="EF133" s="115" t="str">
        <f t="shared" si="3334"/>
        <v/>
      </c>
      <c r="EG133" s="115" t="str">
        <f t="shared" si="3401"/>
        <v/>
      </c>
      <c r="EH133" s="115" t="str">
        <f t="shared" si="3402"/>
        <v/>
      </c>
      <c r="EI133" s="115" t="str">
        <f t="shared" si="3403"/>
        <v/>
      </c>
      <c r="EJ133" s="115" t="str">
        <f t="shared" si="3404"/>
        <v/>
      </c>
      <c r="EK133" s="115" t="str">
        <f t="shared" si="3405"/>
        <v/>
      </c>
      <c r="EL133" s="115" t="str">
        <f t="shared" si="3406"/>
        <v/>
      </c>
      <c r="EM133" s="115" t="str">
        <f t="shared" si="3407"/>
        <v/>
      </c>
      <c r="EN133" s="115" t="str">
        <f t="shared" si="3408"/>
        <v/>
      </c>
      <c r="EO133" s="115" t="str">
        <f t="shared" si="3409"/>
        <v/>
      </c>
      <c r="EP133" s="115" t="str">
        <f t="shared" si="3410"/>
        <v/>
      </c>
      <c r="EQ133" s="115" t="str">
        <f t="shared" si="3411"/>
        <v/>
      </c>
      <c r="ER133" s="115" t="str">
        <f t="shared" si="3412"/>
        <v/>
      </c>
      <c r="ES133" s="115" t="str">
        <f t="shared" si="3413"/>
        <v/>
      </c>
      <c r="ET133" s="115" t="str">
        <f t="shared" si="3414"/>
        <v/>
      </c>
      <c r="EU133" s="115" t="str">
        <f t="shared" si="3415"/>
        <v/>
      </c>
      <c r="EV133" s="115" t="str">
        <f t="shared" si="3416"/>
        <v/>
      </c>
      <c r="EW133" s="115" t="str">
        <f t="shared" si="3417"/>
        <v/>
      </c>
      <c r="EX133" s="115" t="str">
        <f t="shared" si="3418"/>
        <v/>
      </c>
      <c r="EY133" s="115" t="str">
        <f t="shared" si="3419"/>
        <v/>
      </c>
      <c r="EZ133" s="115" t="str">
        <f t="shared" si="3420"/>
        <v/>
      </c>
      <c r="FA133" s="115" t="str">
        <f t="shared" si="3421"/>
        <v/>
      </c>
      <c r="FB133" s="115" t="str">
        <f t="shared" si="3422"/>
        <v/>
      </c>
      <c r="FC133" s="115" t="str">
        <f t="shared" si="3423"/>
        <v/>
      </c>
      <c r="FD133" s="115" t="str">
        <f t="shared" si="3424"/>
        <v/>
      </c>
      <c r="FE133" s="115" t="str">
        <f t="shared" si="3425"/>
        <v/>
      </c>
      <c r="FF133" s="115" t="str">
        <f>FU15</f>
        <v/>
      </c>
      <c r="FG133" s="115" t="str">
        <f>IFERROR(SMALL($DT$3:$DT$422,$A$3),"")</f>
        <v/>
      </c>
      <c r="FH133" s="115" t="str">
        <f>IFERROR(LARGE($AC$3:$AC$422,$A$3),"")</f>
        <v/>
      </c>
      <c r="FI133" s="115" t="str">
        <f t="shared" si="3426"/>
        <v/>
      </c>
      <c r="FJ133" s="115" t="str">
        <f t="shared" si="3427"/>
        <v/>
      </c>
      <c r="GA133" s="212" t="str">
        <f t="shared" si="2881"/>
        <v/>
      </c>
      <c r="GB133" s="140" t="str">
        <f t="shared" si="2882"/>
        <v/>
      </c>
      <c r="GC133" s="126">
        <f>COUNTIF($AU$283:$AU$352,"&gt;0")</f>
        <v>0</v>
      </c>
      <c r="GD133" s="148">
        <f t="shared" si="2883"/>
        <v>0</v>
      </c>
      <c r="GE133" s="148" t="str">
        <f t="shared" si="2858"/>
        <v/>
      </c>
      <c r="GF133" s="127">
        <f t="shared" ref="GF133:GN133" si="3455">COUNTIF($AV$283:$AV$352,GF$3)</f>
        <v>0</v>
      </c>
      <c r="GG133" s="127">
        <f t="shared" si="3455"/>
        <v>0</v>
      </c>
      <c r="GH133" s="127">
        <f t="shared" si="3455"/>
        <v>0</v>
      </c>
      <c r="GI133" s="127">
        <f t="shared" si="3455"/>
        <v>0</v>
      </c>
      <c r="GJ133" s="127">
        <f t="shared" si="3455"/>
        <v>0</v>
      </c>
      <c r="GK133" s="127">
        <f t="shared" si="3455"/>
        <v>0</v>
      </c>
      <c r="GL133" s="127">
        <f t="shared" si="3455"/>
        <v>0</v>
      </c>
      <c r="GM133" s="127">
        <f t="shared" si="3455"/>
        <v>0</v>
      </c>
      <c r="GN133" s="127">
        <f t="shared" si="3455"/>
        <v>0</v>
      </c>
      <c r="GO133" s="126">
        <f t="shared" si="2885"/>
        <v>0</v>
      </c>
      <c r="GP133" s="126" t="e">
        <f t="shared" si="2886"/>
        <v>#DIV/0!</v>
      </c>
      <c r="GQ133" s="126">
        <f>COUNTIF($AU$283:$AU$352,"&lt;45")-GN133</f>
        <v>0</v>
      </c>
      <c r="GR133" s="126">
        <f>COUNTIF($AU$283:$AU$352,"&lt;60")-GQ133</f>
        <v>0</v>
      </c>
      <c r="GS133" s="126">
        <f>COUNTIF($AU$283:$AU$352,"&lt;75")-GQ133-GR133</f>
        <v>0</v>
      </c>
      <c r="GT133" s="126">
        <f>COUNTIF($AU$283:$AU$352,"&lt;90")-GQ133-GR133-GS133</f>
        <v>0</v>
      </c>
      <c r="GU133" s="126">
        <f>COUNTIF($AU$283:$AU$352,"&gt;89")</f>
        <v>0</v>
      </c>
      <c r="GV133" s="126">
        <f>COUNTIF($AU$283:$AU$352,GV3)</f>
        <v>0</v>
      </c>
      <c r="GW133" s="126">
        <f>COUNTIF($AU$283:$AU$352,GW3)</f>
        <v>0</v>
      </c>
      <c r="GY133" s="115">
        <v>130</v>
      </c>
      <c r="GZ133" s="120" t="str">
        <f>IF('INPUT INF'!Q$22="YES",GY133,"")</f>
        <v/>
      </c>
      <c r="HA133" s="120">
        <f t="shared" si="3429"/>
        <v>0</v>
      </c>
      <c r="HB133" s="120" t="str">
        <f>IF(GZ133="","",'INPUT INF'!L$22)</f>
        <v/>
      </c>
      <c r="HC133" s="120" t="str">
        <f>'INPUT INF'!Q$3</f>
        <v>D</v>
      </c>
      <c r="HD133" s="133" t="str">
        <f>IFERROR(INDEX(GB$85:GB$109,MATCH($HB133,$GA$85:$GA$109,0)),"")</f>
        <v/>
      </c>
      <c r="HE133" s="133">
        <f>IFERROR(INDEX(GC$85:GC$109,MATCH($HB133,$GA$85:$GA$109,0)),"")</f>
        <v>0</v>
      </c>
      <c r="HF133" s="133">
        <f t="shared" ref="HF133" si="3456">IFERROR(INDEX(GD$85:GD$109,MATCH($HB133,$GA$85:$GA$109,0)),"")</f>
        <v>0</v>
      </c>
      <c r="HG133" s="133" t="str">
        <f t="shared" ref="HG133" si="3457">IFERROR(INDEX(GE$85:GE$109,MATCH($HB133,$GA$85:$GA$109,0)),"")</f>
        <v/>
      </c>
      <c r="HH133" s="133">
        <f t="shared" ref="HH133" si="3458">IFERROR(INDEX(GF$85:GF$109,MATCH($HB133,$GA$85:$GA$109,0)),"")</f>
        <v>0</v>
      </c>
      <c r="HI133" s="133">
        <f t="shared" ref="HI133" si="3459">IFERROR(INDEX(GG$85:GG$109,MATCH($HB133,$GA$85:$GA$109,0)),"")</f>
        <v>0</v>
      </c>
      <c r="HJ133" s="133">
        <f t="shared" ref="HJ133" si="3460">IFERROR(INDEX(GH$85:GH$109,MATCH($HB133,$GA$85:$GA$109,0)),"")</f>
        <v>0</v>
      </c>
      <c r="HK133" s="133">
        <f t="shared" ref="HK133" si="3461">IFERROR(INDEX(GI$85:GI$109,MATCH($HB133,$GA$85:$GA$109,0)),"")</f>
        <v>0</v>
      </c>
      <c r="HL133" s="133">
        <f t="shared" ref="HL133" si="3462">IFERROR(INDEX(GJ$85:GJ$109,MATCH($HB133,$GA$85:$GA$109,0)),"")</f>
        <v>0</v>
      </c>
      <c r="HM133" s="133">
        <f t="shared" ref="HM133" si="3463">IFERROR(INDEX(GK$85:GK$109,MATCH($HB133,$GA$85:$GA$109,0)),"")</f>
        <v>0</v>
      </c>
      <c r="HN133" s="133">
        <f t="shared" ref="HN133" si="3464">IFERROR(INDEX(GL$85:GL$109,MATCH($HB133,$GA$85:$GA$109,0)),"")</f>
        <v>0</v>
      </c>
      <c r="HO133" s="133">
        <f t="shared" ref="HO133" si="3465">IFERROR(INDEX(GM$85:GM$109,MATCH($HB133,$GA$85:$GA$109,0)),"")</f>
        <v>0</v>
      </c>
      <c r="HP133" s="133">
        <f t="shared" ref="HP133" si="3466">IFERROR(INDEX(GN$85:GN$109,MATCH($HB133,$GA$85:$GA$109,0)),"")</f>
        <v>0</v>
      </c>
      <c r="HQ133" s="133">
        <f t="shared" ref="HQ133" si="3467">IFERROR(INDEX(GO$85:GO$109,MATCH($HB133,$GA$85:$GA$109,0)),"")</f>
        <v>0</v>
      </c>
      <c r="HR133" s="133" t="str">
        <f t="shared" ref="HR133" si="3468">IFERROR(INDEX(GP$85:GP$109,MATCH($HB133,$GA$85:$GA$109,0)),"")</f>
        <v/>
      </c>
      <c r="HS133" s="133">
        <f t="shared" ref="HS133" si="3469">IFERROR(INDEX(GQ$85:GQ$109,MATCH($HB133,$GA$85:$GA$109,0)),"")</f>
        <v>0</v>
      </c>
      <c r="HT133" s="133">
        <f t="shared" ref="HT133" si="3470">IFERROR(INDEX(GR$85:GR$109,MATCH($HB133,$GA$85:$GA$109,0)),"")</f>
        <v>0</v>
      </c>
      <c r="HU133" s="133">
        <f t="shared" ref="HU133" si="3471">IFERROR(INDEX(GS$85:GS$109,MATCH($HB133,$GA$85:$GA$109,0)),"")</f>
        <v>0</v>
      </c>
      <c r="HV133" s="133">
        <f t="shared" ref="HV133" si="3472">IFERROR(INDEX(GT$85:GT$109,MATCH($HB133,$GA$85:$GA$109,0)),"")</f>
        <v>0</v>
      </c>
      <c r="HW133" s="133">
        <f t="shared" ref="HW133" si="3473">IFERROR(INDEX(GU$85:GU$109,MATCH($HB133,$GA$85:$GA$109,0)),"")</f>
        <v>0</v>
      </c>
      <c r="HX133" s="133">
        <f t="shared" ref="HX133" si="3474">IFERROR(INDEX(GV$85:GV$109,MATCH($HB133,$GA$85:$GA$109,0)),"")</f>
        <v>0</v>
      </c>
      <c r="HY133" s="133">
        <f t="shared" ref="HY133" si="3475">IFERROR(INDEX(GW$85:GW$109,MATCH($HB133,$GA$85:$GA$109,0)),"")</f>
        <v>0</v>
      </c>
      <c r="JB133" s="143"/>
      <c r="JC133" s="133"/>
      <c r="JD133" s="133" t="e">
        <f>JD126+1</f>
        <v>#NUM!</v>
      </c>
      <c r="JE133" s="133"/>
      <c r="JF133" s="133" t="str">
        <f t="shared" ref="JF133:JF138" si="3476">IFERROR(INDEX(JF$4:JF$21,MATCH($JD133,$JB$4:$JB$31,0)),"")</f>
        <v/>
      </c>
      <c r="JG133" s="133" t="str">
        <f t="shared" ref="JG133:JJ138" si="3477">IFERROR(INDEX(JG$104:JG$121,MATCH($JD133,$JB$104:$JB$121,0)),"")</f>
        <v/>
      </c>
      <c r="JH133" s="133" t="str">
        <f t="shared" si="3477"/>
        <v/>
      </c>
      <c r="JI133" s="133" t="str">
        <f t="shared" si="3477"/>
        <v/>
      </c>
      <c r="JJ133" s="133" t="str">
        <f t="shared" si="3477"/>
        <v/>
      </c>
      <c r="JK133" s="133" t="e">
        <f t="shared" si="3196"/>
        <v>#VALUE!</v>
      </c>
      <c r="JL133" s="133" t="str">
        <f t="shared" ref="JL133:JU138" si="3478">IFERROR(INDEX(JL$104:JL$121,MATCH($JD133,$JB$104:$JB$121,0)),"")</f>
        <v/>
      </c>
      <c r="JM133" s="161" t="str">
        <f t="shared" si="3478"/>
        <v/>
      </c>
      <c r="JN133" s="161" t="str">
        <f t="shared" si="3478"/>
        <v/>
      </c>
      <c r="JO133" s="161" t="str">
        <f t="shared" si="3478"/>
        <v/>
      </c>
      <c r="JP133" s="161" t="str">
        <f t="shared" si="3478"/>
        <v/>
      </c>
      <c r="JQ133" s="161" t="str">
        <f t="shared" si="3478"/>
        <v/>
      </c>
      <c r="JR133" s="161" t="str">
        <f t="shared" si="3478"/>
        <v/>
      </c>
      <c r="JS133" s="161" t="str">
        <f t="shared" si="3478"/>
        <v/>
      </c>
      <c r="JT133" s="161" t="str">
        <f t="shared" si="3478"/>
        <v/>
      </c>
      <c r="JU133" s="133" t="str">
        <f>IFERROR(INDEX(JU$104:JU$121,MATCH($JD133,$JB$104:$JB$121,0)),"")</f>
        <v/>
      </c>
      <c r="JV133" s="162" t="e">
        <f t="shared" si="3198"/>
        <v>#VALUE!</v>
      </c>
      <c r="JW133" s="143"/>
      <c r="JX133" s="143"/>
      <c r="JY133" s="143"/>
      <c r="JZ133" s="143"/>
      <c r="KA133" s="143"/>
      <c r="KB133" s="143"/>
    </row>
    <row r="134" spans="1:288" ht="15" customHeight="1" x14ac:dyDescent="0.25">
      <c r="A134" s="115">
        <v>132</v>
      </c>
      <c r="B134" s="115" t="str">
        <f t="shared" si="2007"/>
        <v/>
      </c>
      <c r="C134" s="115" t="s">
        <v>68</v>
      </c>
      <c r="D134" s="100" t="str">
        <f t="shared" si="3454"/>
        <v>B</v>
      </c>
      <c r="E134" s="100" t="str">
        <f t="shared" si="3356"/>
        <v/>
      </c>
      <c r="F134" s="100" t="str">
        <f t="shared" si="3357"/>
        <v/>
      </c>
      <c r="G134" s="100" t="str">
        <f t="shared" si="3286"/>
        <v/>
      </c>
      <c r="H134" s="100" t="str">
        <f t="shared" si="3358"/>
        <v/>
      </c>
      <c r="I134" s="100" t="str">
        <f t="shared" si="3287"/>
        <v/>
      </c>
      <c r="J134" s="100" t="str">
        <f t="shared" si="3359"/>
        <v/>
      </c>
      <c r="K134" s="100" t="str">
        <f t="shared" si="3288"/>
        <v/>
      </c>
      <c r="L134" s="100" t="str">
        <f t="shared" si="3360"/>
        <v/>
      </c>
      <c r="M134" s="100" t="str">
        <f t="shared" si="3289"/>
        <v/>
      </c>
      <c r="N134" s="100" t="str">
        <f t="shared" si="3361"/>
        <v/>
      </c>
      <c r="O134" s="100" t="str">
        <f t="shared" si="3290"/>
        <v/>
      </c>
      <c r="P134" s="100" t="str">
        <f t="shared" si="3362"/>
        <v/>
      </c>
      <c r="Q134" s="100" t="str">
        <f t="shared" si="3291"/>
        <v/>
      </c>
      <c r="R134" s="100" t="str">
        <f t="shared" si="3363"/>
        <v/>
      </c>
      <c r="S134" s="100" t="str">
        <f t="shared" si="3292"/>
        <v/>
      </c>
      <c r="T134" s="100" t="str">
        <f t="shared" si="3364"/>
        <v/>
      </c>
      <c r="U134" s="100" t="str">
        <f t="shared" si="3293"/>
        <v/>
      </c>
      <c r="V134" s="100" t="str">
        <f t="shared" si="3365"/>
        <v/>
      </c>
      <c r="W134" s="100" t="str">
        <f t="shared" si="3294"/>
        <v/>
      </c>
      <c r="X134" s="100" t="str">
        <f t="shared" si="3366"/>
        <v/>
      </c>
      <c r="Y134" s="100" t="str">
        <f t="shared" si="3295"/>
        <v/>
      </c>
      <c r="Z134" s="100" t="str">
        <f t="shared" si="3367"/>
        <v/>
      </c>
      <c r="AA134" s="100" t="str">
        <f t="shared" si="3296"/>
        <v/>
      </c>
      <c r="AB134" s="100" t="str">
        <f t="shared" si="3368"/>
        <v/>
      </c>
      <c r="AC134" s="100" t="str">
        <f t="shared" si="3297"/>
        <v/>
      </c>
      <c r="AD134" s="100" t="str">
        <f t="shared" si="3369"/>
        <v/>
      </c>
      <c r="AE134" s="100" t="str">
        <f t="shared" si="3298"/>
        <v/>
      </c>
      <c r="AF134" s="100" t="str">
        <f t="shared" si="3370"/>
        <v/>
      </c>
      <c r="AG134" s="100" t="str">
        <f t="shared" si="3299"/>
        <v/>
      </c>
      <c r="AH134" s="100" t="str">
        <f t="shared" si="3371"/>
        <v/>
      </c>
      <c r="AI134" s="100" t="str">
        <f t="shared" si="3300"/>
        <v/>
      </c>
      <c r="AJ134" s="100" t="str">
        <f t="shared" si="3372"/>
        <v/>
      </c>
      <c r="AK134" s="100" t="str">
        <f t="shared" si="3301"/>
        <v/>
      </c>
      <c r="AL134" s="100" t="str">
        <f t="shared" si="3373"/>
        <v/>
      </c>
      <c r="AM134" s="100" t="str">
        <f t="shared" si="3302"/>
        <v/>
      </c>
      <c r="AN134" s="100" t="str">
        <f t="shared" si="3374"/>
        <v/>
      </c>
      <c r="AO134" s="100" t="str">
        <f t="shared" si="3303"/>
        <v/>
      </c>
      <c r="AP134" s="100" t="str">
        <f t="shared" si="3375"/>
        <v/>
      </c>
      <c r="AQ134" s="100" t="str">
        <f t="shared" si="3304"/>
        <v/>
      </c>
      <c r="AR134" s="100" t="str">
        <f t="shared" si="3376"/>
        <v/>
      </c>
      <c r="AS134" s="100" t="str">
        <f t="shared" si="3305"/>
        <v/>
      </c>
      <c r="AT134" s="100" t="str">
        <f t="shared" si="3377"/>
        <v/>
      </c>
      <c r="AU134" s="100" t="str">
        <f t="shared" si="3306"/>
        <v/>
      </c>
      <c r="AV134" s="100" t="str">
        <f t="shared" si="3378"/>
        <v/>
      </c>
      <c r="AW134" s="100" t="str">
        <f t="shared" si="3307"/>
        <v/>
      </c>
      <c r="AX134" s="100" t="str">
        <f t="shared" si="3379"/>
        <v/>
      </c>
      <c r="AY134" s="100" t="str">
        <f t="shared" si="3308"/>
        <v/>
      </c>
      <c r="AZ134" s="100" t="str">
        <f t="shared" si="3380"/>
        <v/>
      </c>
      <c r="BA134" s="100" t="str">
        <f t="shared" si="3309"/>
        <v/>
      </c>
      <c r="BB134" s="100" t="str">
        <f t="shared" si="3381"/>
        <v/>
      </c>
      <c r="BC134" s="100" t="str">
        <f>IFERROR(INDEX('INPUT INF'!$F$3:$F$601,MATCH($B134,'INPUT INF'!$A$3:$A$601,FALSE)),"")</f>
        <v/>
      </c>
      <c r="BD134" s="100" t="str">
        <f t="shared" si="3310"/>
        <v/>
      </c>
      <c r="BE134" s="100" t="str">
        <f t="shared" si="3382"/>
        <v/>
      </c>
      <c r="BF134" s="100" t="str">
        <f t="shared" si="3383"/>
        <v/>
      </c>
      <c r="BG134" s="115" t="str">
        <f t="shared" si="3384"/>
        <v/>
      </c>
      <c r="BH134" s="115" t="str">
        <f>IF(AND('INPUT INF'!$O$1="X",BG134="PASS"),BF134,IF($BG134="","0",IF('INPUT INF'!$N$63="YES",$BF134,"")))</f>
        <v>0</v>
      </c>
      <c r="BI134" s="115" t="str">
        <f>IF($BG134="","0",IF('INPUT INF'!$O$64="YES",$BF134,"0"))</f>
        <v>0</v>
      </c>
      <c r="BJ134" s="115" t="str">
        <f>IF($BG134="","0",IF('INPUT INF'!$O$65="YES",$BF134,"0"))</f>
        <v>0</v>
      </c>
      <c r="BL134" s="116" t="str">
        <f t="shared" si="3385"/>
        <v/>
      </c>
      <c r="BM134" s="116" t="str">
        <f t="shared" si="3386"/>
        <v/>
      </c>
      <c r="BN134" s="116" t="str">
        <f t="shared" si="3386"/>
        <v/>
      </c>
      <c r="BR134" s="116" t="str">
        <f t="shared" si="3387"/>
        <v/>
      </c>
      <c r="BS134" s="116" t="str">
        <f t="shared" si="3388"/>
        <v/>
      </c>
      <c r="BT134" s="116" t="str">
        <f t="shared" si="3388"/>
        <v/>
      </c>
      <c r="BX134" s="116" t="str">
        <f t="shared" si="3389"/>
        <v/>
      </c>
      <c r="BY134" s="116" t="str">
        <f t="shared" si="3390"/>
        <v/>
      </c>
      <c r="BZ134" s="116" t="str">
        <f t="shared" si="3390"/>
        <v/>
      </c>
      <c r="CD134" s="116" t="str">
        <f t="shared" si="3391"/>
        <v/>
      </c>
      <c r="CE134" s="116" t="str">
        <f t="shared" si="3392"/>
        <v/>
      </c>
      <c r="CF134" s="116" t="str">
        <f t="shared" si="3393"/>
        <v/>
      </c>
      <c r="CJ134" s="116" t="str">
        <f t="shared" si="3394"/>
        <v/>
      </c>
      <c r="CK134" s="116" t="str">
        <f t="shared" si="3395"/>
        <v/>
      </c>
      <c r="CL134" s="116" t="str">
        <f t="shared" si="3396"/>
        <v/>
      </c>
      <c r="CP134" s="116" t="str">
        <f t="shared" si="3397"/>
        <v/>
      </c>
      <c r="CQ134" s="116" t="str">
        <f t="shared" si="3398"/>
        <v/>
      </c>
      <c r="CR134" s="116" t="str">
        <f t="shared" si="3399"/>
        <v/>
      </c>
      <c r="CX134" s="143"/>
      <c r="CY134" s="165"/>
      <c r="CZ134" s="165"/>
      <c r="DA134" s="166"/>
      <c r="DB134" s="165"/>
      <c r="DC134" s="165"/>
      <c r="DD134" s="167"/>
      <c r="DE134" s="167"/>
      <c r="DF134" s="135"/>
      <c r="DH134" s="115" t="str">
        <f t="shared" si="3400"/>
        <v/>
      </c>
      <c r="DI134" s="115" t="str">
        <f t="shared" si="3311"/>
        <v/>
      </c>
      <c r="DJ134" s="115" t="str">
        <f t="shared" si="3312"/>
        <v/>
      </c>
      <c r="DK134" s="115" t="str">
        <f t="shared" si="3313"/>
        <v/>
      </c>
      <c r="DL134" s="115" t="str">
        <f t="shared" si="3314"/>
        <v/>
      </c>
      <c r="DM134" s="115" t="str">
        <f t="shared" si="3315"/>
        <v/>
      </c>
      <c r="DN134" s="115" t="str">
        <f t="shared" si="3316"/>
        <v/>
      </c>
      <c r="DO134" s="115" t="str">
        <f t="shared" si="3317"/>
        <v/>
      </c>
      <c r="DP134" s="115" t="str">
        <f t="shared" si="3318"/>
        <v/>
      </c>
      <c r="DQ134" s="115" t="str">
        <f t="shared" si="3319"/>
        <v/>
      </c>
      <c r="DR134" s="115" t="str">
        <f t="shared" si="3320"/>
        <v/>
      </c>
      <c r="DS134" s="115" t="str">
        <f t="shared" si="3321"/>
        <v/>
      </c>
      <c r="DT134" s="115" t="str">
        <f t="shared" si="3322"/>
        <v/>
      </c>
      <c r="DU134" s="115" t="str">
        <f t="shared" si="3323"/>
        <v/>
      </c>
      <c r="DV134" s="115" t="str">
        <f t="shared" si="3324"/>
        <v/>
      </c>
      <c r="DW134" s="115" t="str">
        <f t="shared" si="3325"/>
        <v/>
      </c>
      <c r="DX134" s="115" t="str">
        <f t="shared" si="3326"/>
        <v/>
      </c>
      <c r="DY134" s="115" t="str">
        <f t="shared" si="3327"/>
        <v/>
      </c>
      <c r="DZ134" s="115" t="str">
        <f t="shared" si="3328"/>
        <v/>
      </c>
      <c r="EA134" s="115" t="str">
        <f t="shared" si="3329"/>
        <v/>
      </c>
      <c r="EB134" s="115" t="str">
        <f t="shared" si="3330"/>
        <v/>
      </c>
      <c r="EC134" s="115" t="str">
        <f t="shared" si="3331"/>
        <v/>
      </c>
      <c r="ED134" s="115" t="str">
        <f t="shared" si="3332"/>
        <v/>
      </c>
      <c r="EE134" s="115" t="str">
        <f t="shared" si="3333"/>
        <v/>
      </c>
      <c r="EF134" s="115" t="str">
        <f t="shared" si="3334"/>
        <v/>
      </c>
      <c r="EG134" s="115" t="str">
        <f t="shared" si="3401"/>
        <v/>
      </c>
      <c r="EH134" s="115" t="str">
        <f t="shared" si="3402"/>
        <v/>
      </c>
      <c r="EI134" s="115" t="str">
        <f t="shared" si="3403"/>
        <v/>
      </c>
      <c r="EJ134" s="115" t="str">
        <f t="shared" si="3404"/>
        <v/>
      </c>
      <c r="EK134" s="115" t="str">
        <f t="shared" si="3405"/>
        <v/>
      </c>
      <c r="EL134" s="115" t="str">
        <f t="shared" si="3406"/>
        <v/>
      </c>
      <c r="EM134" s="115" t="str">
        <f t="shared" si="3407"/>
        <v/>
      </c>
      <c r="EN134" s="115" t="str">
        <f t="shared" si="3408"/>
        <v/>
      </c>
      <c r="EO134" s="115" t="str">
        <f t="shared" si="3409"/>
        <v/>
      </c>
      <c r="EP134" s="115" t="str">
        <f t="shared" si="3410"/>
        <v/>
      </c>
      <c r="EQ134" s="115" t="str">
        <f t="shared" si="3411"/>
        <v/>
      </c>
      <c r="ER134" s="115" t="str">
        <f t="shared" si="3412"/>
        <v/>
      </c>
      <c r="ES134" s="115" t="str">
        <f t="shared" si="3413"/>
        <v/>
      </c>
      <c r="ET134" s="115" t="str">
        <f t="shared" si="3414"/>
        <v/>
      </c>
      <c r="EU134" s="115" t="str">
        <f t="shared" si="3415"/>
        <v/>
      </c>
      <c r="EV134" s="115" t="str">
        <f t="shared" si="3416"/>
        <v/>
      </c>
      <c r="EW134" s="115" t="str">
        <f t="shared" si="3417"/>
        <v/>
      </c>
      <c r="EX134" s="115" t="str">
        <f t="shared" si="3418"/>
        <v/>
      </c>
      <c r="EY134" s="115" t="str">
        <f t="shared" si="3419"/>
        <v/>
      </c>
      <c r="EZ134" s="115" t="str">
        <f t="shared" si="3420"/>
        <v/>
      </c>
      <c r="FA134" s="115" t="str">
        <f t="shared" si="3421"/>
        <v/>
      </c>
      <c r="FB134" s="115" t="str">
        <f t="shared" si="3422"/>
        <v/>
      </c>
      <c r="FC134" s="115" t="str">
        <f t="shared" si="3423"/>
        <v/>
      </c>
      <c r="FD134" s="115" t="str">
        <f t="shared" si="3424"/>
        <v/>
      </c>
      <c r="FE134" s="115" t="str">
        <f t="shared" si="3425"/>
        <v/>
      </c>
      <c r="FF134" s="115" t="str">
        <f>FF133</f>
        <v/>
      </c>
      <c r="FG134" s="115" t="str">
        <f>IFERROR(SMALL($DT$3:$DT$422,$A$4),"")</f>
        <v/>
      </c>
      <c r="FH134" s="115" t="str">
        <f>FH133</f>
        <v/>
      </c>
      <c r="FI134" s="115" t="str">
        <f t="shared" si="3426"/>
        <v/>
      </c>
      <c r="FJ134" s="115" t="str">
        <f t="shared" si="3427"/>
        <v/>
      </c>
      <c r="GA134" s="212" t="str">
        <f t="shared" si="2881"/>
        <v/>
      </c>
      <c r="GB134" s="140" t="str">
        <f t="shared" si="2882"/>
        <v/>
      </c>
      <c r="GC134" s="126">
        <f>COUNTIF($AW$283:$AW$352,"&gt;0")</f>
        <v>0</v>
      </c>
      <c r="GD134" s="148">
        <f t="shared" si="2883"/>
        <v>0</v>
      </c>
      <c r="GE134" s="148" t="str">
        <f t="shared" si="2858"/>
        <v/>
      </c>
      <c r="GF134" s="127">
        <f t="shared" ref="GF134:GN134" si="3479">COUNTIF($AX$283:$AX$352,GF$3)</f>
        <v>0</v>
      </c>
      <c r="GG134" s="127">
        <f t="shared" si="3479"/>
        <v>0</v>
      </c>
      <c r="GH134" s="127">
        <f t="shared" si="3479"/>
        <v>0</v>
      </c>
      <c r="GI134" s="127">
        <f t="shared" si="3479"/>
        <v>0</v>
      </c>
      <c r="GJ134" s="127">
        <f t="shared" si="3479"/>
        <v>0</v>
      </c>
      <c r="GK134" s="127">
        <f t="shared" si="3479"/>
        <v>0</v>
      </c>
      <c r="GL134" s="127">
        <f t="shared" si="3479"/>
        <v>0</v>
      </c>
      <c r="GM134" s="127">
        <f t="shared" si="3479"/>
        <v>0</v>
      </c>
      <c r="GN134" s="127">
        <f t="shared" si="3479"/>
        <v>0</v>
      </c>
      <c r="GO134" s="126">
        <f t="shared" si="2885"/>
        <v>0</v>
      </c>
      <c r="GP134" s="126" t="e">
        <f t="shared" si="2886"/>
        <v>#DIV/0!</v>
      </c>
      <c r="GQ134" s="126">
        <f>COUNTIF($AW$283:$AW$352,"&lt;45")-GN134</f>
        <v>0</v>
      </c>
      <c r="GR134" s="126">
        <f>COUNTIF($AW$283:$AW$352,"&lt;60")-GQ134</f>
        <v>0</v>
      </c>
      <c r="GS134" s="126">
        <f>COUNTIF($AW$283:$AW$352,"&lt;75")-GQ134-GR134</f>
        <v>0</v>
      </c>
      <c r="GT134" s="126">
        <f>COUNTIF($AW$283:$AW$352,"&lt;90")-GQ134-GR134-GS134</f>
        <v>0</v>
      </c>
      <c r="GU134" s="126">
        <f>COUNTIF($AW$283:$AW$352,"&gt;89")</f>
        <v>0</v>
      </c>
      <c r="GV134" s="126">
        <f>COUNTIF($AW$283:$AW$352,GV3)</f>
        <v>0</v>
      </c>
      <c r="GW134" s="126">
        <f>COUNTIF($AW$283:$AW$352,GW3)</f>
        <v>0</v>
      </c>
      <c r="GY134" s="115">
        <v>131</v>
      </c>
      <c r="GZ134" s="120" t="str">
        <f>IF('INPUT INF'!R$22="YES",GY134,"")</f>
        <v/>
      </c>
      <c r="HA134" s="120">
        <f t="shared" si="3429"/>
        <v>0</v>
      </c>
      <c r="HB134" s="120" t="str">
        <f>IF(GZ134="","",'INPUT INF'!L$22)</f>
        <v/>
      </c>
      <c r="HC134" s="120" t="str">
        <f>'INPUT INF'!R$3</f>
        <v>E</v>
      </c>
      <c r="HD134" s="133" t="str">
        <f>IFERROR(INDEX(GB$112:GB$136,MATCH($HB134,$GA$112:$GA$136,0)),"")</f>
        <v/>
      </c>
      <c r="HE134" s="133">
        <f>IFERROR(INDEX(GC$112:GC$136,MATCH($HB134,$GA$112:$GA$136,0)),"")</f>
        <v>0</v>
      </c>
      <c r="HF134" s="133">
        <f t="shared" ref="HF134" si="3480">IFERROR(INDEX(GD$112:GD$136,MATCH($HB134,$GA$112:$GA$136,0)),"")</f>
        <v>0</v>
      </c>
      <c r="HG134" s="133" t="str">
        <f t="shared" ref="HG134" si="3481">IFERROR(INDEX(GE$112:GE$136,MATCH($HB134,$GA$112:$GA$136,0)),"")</f>
        <v/>
      </c>
      <c r="HH134" s="133">
        <f t="shared" ref="HH134" si="3482">IFERROR(INDEX(GF$112:GF$136,MATCH($HB134,$GA$112:$GA$136,0)),"")</f>
        <v>0</v>
      </c>
      <c r="HI134" s="133">
        <f t="shared" ref="HI134" si="3483">IFERROR(INDEX(GG$112:GG$136,MATCH($HB134,$GA$112:$GA$136,0)),"")</f>
        <v>0</v>
      </c>
      <c r="HJ134" s="133">
        <f t="shared" ref="HJ134" si="3484">IFERROR(INDEX(GH$112:GH$136,MATCH($HB134,$GA$112:$GA$136,0)),"")</f>
        <v>0</v>
      </c>
      <c r="HK134" s="133">
        <f t="shared" ref="HK134" si="3485">IFERROR(INDEX(GI$112:GI$136,MATCH($HB134,$GA$112:$GA$136,0)),"")</f>
        <v>0</v>
      </c>
      <c r="HL134" s="133">
        <f t="shared" ref="HL134" si="3486">IFERROR(INDEX(GJ$112:GJ$136,MATCH($HB134,$GA$112:$GA$136,0)),"")</f>
        <v>0</v>
      </c>
      <c r="HM134" s="133">
        <f t="shared" ref="HM134" si="3487">IFERROR(INDEX(GK$112:GK$136,MATCH($HB134,$GA$112:$GA$136,0)),"")</f>
        <v>0</v>
      </c>
      <c r="HN134" s="133">
        <f t="shared" ref="HN134" si="3488">IFERROR(INDEX(GL$112:GL$136,MATCH($HB134,$GA$112:$GA$136,0)),"")</f>
        <v>0</v>
      </c>
      <c r="HO134" s="133">
        <f t="shared" ref="HO134" si="3489">IFERROR(INDEX(GM$112:GM$136,MATCH($HB134,$GA$112:$GA$136,0)),"")</f>
        <v>0</v>
      </c>
      <c r="HP134" s="133">
        <f t="shared" ref="HP134" si="3490">IFERROR(INDEX(GN$112:GN$136,MATCH($HB134,$GA$112:$GA$136,0)),"")</f>
        <v>0</v>
      </c>
      <c r="HQ134" s="133">
        <f t="shared" ref="HQ134" si="3491">IFERROR(INDEX(GO$112:GO$136,MATCH($HB134,$GA$112:$GA$136,0)),"")</f>
        <v>0</v>
      </c>
      <c r="HR134" s="133" t="str">
        <f t="shared" ref="HR134" si="3492">IFERROR(INDEX(GP$112:GP$136,MATCH($HB134,$GA$112:$GA$136,0)),"")</f>
        <v/>
      </c>
      <c r="HS134" s="133">
        <f t="shared" ref="HS134" si="3493">IFERROR(INDEX(GQ$112:GQ$136,MATCH($HB134,$GA$112:$GA$136,0)),"")</f>
        <v>0</v>
      </c>
      <c r="HT134" s="133">
        <f t="shared" ref="HT134" si="3494">IFERROR(INDEX(GR$112:GR$136,MATCH($HB134,$GA$112:$GA$136,0)),"")</f>
        <v>0</v>
      </c>
      <c r="HU134" s="133">
        <f t="shared" ref="HU134" si="3495">IFERROR(INDEX(GS$112:GS$136,MATCH($HB134,$GA$112:$GA$136,0)),"")</f>
        <v>0</v>
      </c>
      <c r="HV134" s="133">
        <f t="shared" ref="HV134" si="3496">IFERROR(INDEX(GT$112:GT$136,MATCH($HB134,$GA$112:$GA$136,0)),"")</f>
        <v>0</v>
      </c>
      <c r="HW134" s="133">
        <f t="shared" ref="HW134" si="3497">IFERROR(INDEX(GU$112:GU$136,MATCH($HB134,$GA$112:$GA$136,0)),"")</f>
        <v>0</v>
      </c>
      <c r="HX134" s="133">
        <f t="shared" ref="HX134" si="3498">IFERROR(INDEX(GV$112:GV$136,MATCH($HB134,$GA$112:$GA$136,0)),"")</f>
        <v>0</v>
      </c>
      <c r="HY134" s="133">
        <f t="shared" ref="HY134" si="3499">IFERROR(INDEX(GW$112:GW$136,MATCH($HB134,$GA$112:$GA$136,0)),"")</f>
        <v>0</v>
      </c>
      <c r="JB134" s="143"/>
      <c r="JC134" s="133"/>
      <c r="JD134" s="133" t="e">
        <f t="shared" ref="JD134:JD138" si="3500">JD127+1</f>
        <v>#NUM!</v>
      </c>
      <c r="JE134" s="133"/>
      <c r="JF134" s="133" t="str">
        <f t="shared" si="3476"/>
        <v/>
      </c>
      <c r="JG134" s="133" t="str">
        <f t="shared" si="3477"/>
        <v/>
      </c>
      <c r="JH134" s="133" t="str">
        <f t="shared" si="3477"/>
        <v/>
      </c>
      <c r="JI134" s="133" t="str">
        <f t="shared" si="3477"/>
        <v/>
      </c>
      <c r="JJ134" s="133" t="str">
        <f t="shared" si="3477"/>
        <v/>
      </c>
      <c r="JK134" s="133" t="e">
        <f t="shared" si="3196"/>
        <v>#VALUE!</v>
      </c>
      <c r="JL134" s="133" t="str">
        <f t="shared" si="3478"/>
        <v/>
      </c>
      <c r="JM134" s="133" t="str">
        <f t="shared" si="3478"/>
        <v/>
      </c>
      <c r="JN134" s="133" t="str">
        <f t="shared" si="3478"/>
        <v/>
      </c>
      <c r="JO134" s="133" t="str">
        <f t="shared" si="3478"/>
        <v/>
      </c>
      <c r="JP134" s="133" t="str">
        <f t="shared" si="3478"/>
        <v/>
      </c>
      <c r="JQ134" s="133" t="str">
        <f t="shared" si="3478"/>
        <v/>
      </c>
      <c r="JR134" s="133" t="str">
        <f t="shared" si="3478"/>
        <v/>
      </c>
      <c r="JS134" s="133" t="str">
        <f t="shared" si="3478"/>
        <v/>
      </c>
      <c r="JT134" s="133" t="str">
        <f t="shared" si="3478"/>
        <v/>
      </c>
      <c r="JU134" s="133" t="str">
        <f t="shared" si="3478"/>
        <v/>
      </c>
      <c r="JV134" s="120" t="e">
        <f t="shared" si="3198"/>
        <v>#VALUE!</v>
      </c>
      <c r="JW134" s="143"/>
      <c r="JX134" s="143"/>
      <c r="JY134" s="143"/>
      <c r="JZ134" s="143"/>
      <c r="KA134" s="143"/>
      <c r="KB134" s="143"/>
    </row>
    <row r="135" spans="1:288" ht="15" customHeight="1" x14ac:dyDescent="0.25">
      <c r="A135" s="115">
        <v>133</v>
      </c>
      <c r="B135" s="115" t="str">
        <f t="shared" si="2007"/>
        <v/>
      </c>
      <c r="C135" s="115" t="s">
        <v>68</v>
      </c>
      <c r="D135" s="100" t="str">
        <f t="shared" si="3454"/>
        <v>B</v>
      </c>
      <c r="E135" s="100" t="str">
        <f t="shared" si="3356"/>
        <v/>
      </c>
      <c r="F135" s="100" t="str">
        <f t="shared" si="3357"/>
        <v/>
      </c>
      <c r="G135" s="100" t="str">
        <f t="shared" si="3286"/>
        <v/>
      </c>
      <c r="H135" s="100" t="str">
        <f t="shared" si="3358"/>
        <v/>
      </c>
      <c r="I135" s="100" t="str">
        <f t="shared" si="3287"/>
        <v/>
      </c>
      <c r="J135" s="100" t="str">
        <f t="shared" si="3359"/>
        <v/>
      </c>
      <c r="K135" s="100" t="str">
        <f t="shared" si="3288"/>
        <v/>
      </c>
      <c r="L135" s="100" t="str">
        <f t="shared" si="3360"/>
        <v/>
      </c>
      <c r="M135" s="100" t="str">
        <f t="shared" si="3289"/>
        <v/>
      </c>
      <c r="N135" s="100" t="str">
        <f t="shared" si="3361"/>
        <v/>
      </c>
      <c r="O135" s="100" t="str">
        <f t="shared" si="3290"/>
        <v/>
      </c>
      <c r="P135" s="100" t="str">
        <f t="shared" si="3362"/>
        <v/>
      </c>
      <c r="Q135" s="100" t="str">
        <f t="shared" si="3291"/>
        <v/>
      </c>
      <c r="R135" s="100" t="str">
        <f t="shared" si="3363"/>
        <v/>
      </c>
      <c r="S135" s="100" t="str">
        <f t="shared" si="3292"/>
        <v/>
      </c>
      <c r="T135" s="100" t="str">
        <f t="shared" si="3364"/>
        <v/>
      </c>
      <c r="U135" s="100" t="str">
        <f t="shared" si="3293"/>
        <v/>
      </c>
      <c r="V135" s="100" t="str">
        <f t="shared" si="3365"/>
        <v/>
      </c>
      <c r="W135" s="100" t="str">
        <f t="shared" si="3294"/>
        <v/>
      </c>
      <c r="X135" s="100" t="str">
        <f t="shared" si="3366"/>
        <v/>
      </c>
      <c r="Y135" s="100" t="str">
        <f t="shared" si="3295"/>
        <v/>
      </c>
      <c r="Z135" s="100" t="str">
        <f t="shared" si="3367"/>
        <v/>
      </c>
      <c r="AA135" s="100" t="str">
        <f t="shared" si="3296"/>
        <v/>
      </c>
      <c r="AB135" s="100" t="str">
        <f t="shared" si="3368"/>
        <v/>
      </c>
      <c r="AC135" s="100" t="str">
        <f t="shared" si="3297"/>
        <v/>
      </c>
      <c r="AD135" s="100" t="str">
        <f t="shared" si="3369"/>
        <v/>
      </c>
      <c r="AE135" s="100" t="str">
        <f t="shared" si="3298"/>
        <v/>
      </c>
      <c r="AF135" s="100" t="str">
        <f t="shared" si="3370"/>
        <v/>
      </c>
      <c r="AG135" s="100" t="str">
        <f t="shared" si="3299"/>
        <v/>
      </c>
      <c r="AH135" s="100" t="str">
        <f t="shared" si="3371"/>
        <v/>
      </c>
      <c r="AI135" s="100" t="str">
        <f t="shared" si="3300"/>
        <v/>
      </c>
      <c r="AJ135" s="100" t="str">
        <f t="shared" si="3372"/>
        <v/>
      </c>
      <c r="AK135" s="100" t="str">
        <f t="shared" si="3301"/>
        <v/>
      </c>
      <c r="AL135" s="100" t="str">
        <f t="shared" si="3373"/>
        <v/>
      </c>
      <c r="AM135" s="100" t="str">
        <f t="shared" si="3302"/>
        <v/>
      </c>
      <c r="AN135" s="100" t="str">
        <f t="shared" si="3374"/>
        <v/>
      </c>
      <c r="AO135" s="100" t="str">
        <f t="shared" si="3303"/>
        <v/>
      </c>
      <c r="AP135" s="100" t="str">
        <f t="shared" si="3375"/>
        <v/>
      </c>
      <c r="AQ135" s="100" t="str">
        <f t="shared" si="3304"/>
        <v/>
      </c>
      <c r="AR135" s="100" t="str">
        <f t="shared" si="3376"/>
        <v/>
      </c>
      <c r="AS135" s="100" t="str">
        <f t="shared" si="3305"/>
        <v/>
      </c>
      <c r="AT135" s="100" t="str">
        <f t="shared" si="3377"/>
        <v/>
      </c>
      <c r="AU135" s="100" t="str">
        <f t="shared" si="3306"/>
        <v/>
      </c>
      <c r="AV135" s="100" t="str">
        <f t="shared" si="3378"/>
        <v/>
      </c>
      <c r="AW135" s="100" t="str">
        <f t="shared" si="3307"/>
        <v/>
      </c>
      <c r="AX135" s="100" t="str">
        <f t="shared" si="3379"/>
        <v/>
      </c>
      <c r="AY135" s="100" t="str">
        <f t="shared" si="3308"/>
        <v/>
      </c>
      <c r="AZ135" s="100" t="str">
        <f t="shared" si="3380"/>
        <v/>
      </c>
      <c r="BA135" s="100" t="str">
        <f t="shared" si="3309"/>
        <v/>
      </c>
      <c r="BB135" s="100" t="str">
        <f t="shared" si="3381"/>
        <v/>
      </c>
      <c r="BC135" s="100" t="str">
        <f>IFERROR(INDEX('INPUT INF'!$F$3:$F$601,MATCH($B135,'INPUT INF'!$A$3:$A$601,FALSE)),"")</f>
        <v/>
      </c>
      <c r="BD135" s="100" t="str">
        <f t="shared" si="3310"/>
        <v/>
      </c>
      <c r="BE135" s="100" t="str">
        <f t="shared" si="3382"/>
        <v/>
      </c>
      <c r="BF135" s="100" t="str">
        <f t="shared" si="3383"/>
        <v/>
      </c>
      <c r="BG135" s="115" t="str">
        <f t="shared" si="3384"/>
        <v/>
      </c>
      <c r="BH135" s="115" t="str">
        <f>IF(AND('INPUT INF'!$O$1="X",BG135="PASS"),BF135,IF($BG135="","0",IF('INPUT INF'!$N$63="YES",$BF135,"")))</f>
        <v>0</v>
      </c>
      <c r="BI135" s="115" t="str">
        <f>IF($BG135="","0",IF('INPUT INF'!$O$64="YES",$BF135,"0"))</f>
        <v>0</v>
      </c>
      <c r="BJ135" s="115" t="str">
        <f>IF($BG135="","0",IF('INPUT INF'!$O$65="YES",$BF135,"0"))</f>
        <v>0</v>
      </c>
      <c r="BL135" s="116" t="str">
        <f t="shared" si="3385"/>
        <v/>
      </c>
      <c r="BM135" s="116" t="str">
        <f t="shared" si="3386"/>
        <v/>
      </c>
      <c r="BN135" s="116" t="str">
        <f t="shared" si="3386"/>
        <v/>
      </c>
      <c r="BR135" s="116" t="str">
        <f t="shared" si="3387"/>
        <v/>
      </c>
      <c r="BS135" s="116" t="str">
        <f t="shared" si="3388"/>
        <v/>
      </c>
      <c r="BT135" s="116" t="str">
        <f t="shared" si="3388"/>
        <v/>
      </c>
      <c r="BX135" s="116" t="str">
        <f t="shared" si="3389"/>
        <v/>
      </c>
      <c r="BY135" s="116" t="str">
        <f t="shared" si="3390"/>
        <v/>
      </c>
      <c r="BZ135" s="116" t="str">
        <f t="shared" si="3390"/>
        <v/>
      </c>
      <c r="CD135" s="116" t="str">
        <f t="shared" si="3391"/>
        <v/>
      </c>
      <c r="CE135" s="116" t="str">
        <f t="shared" si="3392"/>
        <v/>
      </c>
      <c r="CF135" s="116" t="str">
        <f t="shared" si="3393"/>
        <v/>
      </c>
      <c r="CJ135" s="116" t="str">
        <f t="shared" si="3394"/>
        <v/>
      </c>
      <c r="CK135" s="116" t="str">
        <f t="shared" si="3395"/>
        <v/>
      </c>
      <c r="CL135" s="116" t="str">
        <f t="shared" si="3396"/>
        <v/>
      </c>
      <c r="CP135" s="116" t="str">
        <f t="shared" si="3397"/>
        <v/>
      </c>
      <c r="CQ135" s="116" t="str">
        <f t="shared" si="3398"/>
        <v/>
      </c>
      <c r="CR135" s="116" t="str">
        <f t="shared" si="3399"/>
        <v/>
      </c>
      <c r="CX135" s="143"/>
      <c r="CY135" s="168"/>
      <c r="CZ135" s="169"/>
      <c r="DA135" s="169"/>
      <c r="DB135" s="168"/>
      <c r="DC135" s="168"/>
      <c r="DD135" s="168"/>
      <c r="DE135" s="168"/>
      <c r="DF135" s="135"/>
      <c r="DH135" s="115" t="str">
        <f t="shared" si="3400"/>
        <v/>
      </c>
      <c r="DI135" s="115" t="str">
        <f t="shared" si="3311"/>
        <v/>
      </c>
      <c r="DJ135" s="115" t="str">
        <f t="shared" si="3312"/>
        <v/>
      </c>
      <c r="DK135" s="115" t="str">
        <f t="shared" si="3313"/>
        <v/>
      </c>
      <c r="DL135" s="115" t="str">
        <f t="shared" si="3314"/>
        <v/>
      </c>
      <c r="DM135" s="115" t="str">
        <f t="shared" si="3315"/>
        <v/>
      </c>
      <c r="DN135" s="115" t="str">
        <f t="shared" si="3316"/>
        <v/>
      </c>
      <c r="DO135" s="115" t="str">
        <f t="shared" si="3317"/>
        <v/>
      </c>
      <c r="DP135" s="115" t="str">
        <f t="shared" si="3318"/>
        <v/>
      </c>
      <c r="DQ135" s="115" t="str">
        <f t="shared" si="3319"/>
        <v/>
      </c>
      <c r="DR135" s="115" t="str">
        <f t="shared" si="3320"/>
        <v/>
      </c>
      <c r="DS135" s="115" t="str">
        <f t="shared" si="3321"/>
        <v/>
      </c>
      <c r="DT135" s="115" t="str">
        <f t="shared" si="3322"/>
        <v/>
      </c>
      <c r="DU135" s="115" t="str">
        <f t="shared" si="3323"/>
        <v/>
      </c>
      <c r="DV135" s="115" t="str">
        <f t="shared" si="3324"/>
        <v/>
      </c>
      <c r="DW135" s="115" t="str">
        <f t="shared" si="3325"/>
        <v/>
      </c>
      <c r="DX135" s="115" t="str">
        <f t="shared" si="3326"/>
        <v/>
      </c>
      <c r="DY135" s="115" t="str">
        <f t="shared" si="3327"/>
        <v/>
      </c>
      <c r="DZ135" s="115" t="str">
        <f t="shared" si="3328"/>
        <v/>
      </c>
      <c r="EA135" s="115" t="str">
        <f t="shared" si="3329"/>
        <v/>
      </c>
      <c r="EB135" s="115" t="str">
        <f t="shared" si="3330"/>
        <v/>
      </c>
      <c r="EC135" s="115" t="str">
        <f t="shared" si="3331"/>
        <v/>
      </c>
      <c r="ED135" s="115" t="str">
        <f t="shared" si="3332"/>
        <v/>
      </c>
      <c r="EE135" s="115" t="str">
        <f t="shared" si="3333"/>
        <v/>
      </c>
      <c r="EF135" s="115" t="str">
        <f t="shared" si="3334"/>
        <v/>
      </c>
      <c r="EG135" s="115" t="str">
        <f t="shared" si="3401"/>
        <v/>
      </c>
      <c r="EH135" s="115" t="str">
        <f t="shared" si="3402"/>
        <v/>
      </c>
      <c r="EI135" s="115" t="str">
        <f t="shared" si="3403"/>
        <v/>
      </c>
      <c r="EJ135" s="115" t="str">
        <f t="shared" si="3404"/>
        <v/>
      </c>
      <c r="EK135" s="115" t="str">
        <f t="shared" si="3405"/>
        <v/>
      </c>
      <c r="EL135" s="115" t="str">
        <f t="shared" si="3406"/>
        <v/>
      </c>
      <c r="EM135" s="115" t="str">
        <f t="shared" si="3407"/>
        <v/>
      </c>
      <c r="EN135" s="115" t="str">
        <f t="shared" si="3408"/>
        <v/>
      </c>
      <c r="EO135" s="115" t="str">
        <f t="shared" si="3409"/>
        <v/>
      </c>
      <c r="EP135" s="115" t="str">
        <f t="shared" si="3410"/>
        <v/>
      </c>
      <c r="EQ135" s="115" t="str">
        <f t="shared" si="3411"/>
        <v/>
      </c>
      <c r="ER135" s="115" t="str">
        <f t="shared" si="3412"/>
        <v/>
      </c>
      <c r="ES135" s="115" t="str">
        <f t="shared" si="3413"/>
        <v/>
      </c>
      <c r="ET135" s="115" t="str">
        <f t="shared" si="3414"/>
        <v/>
      </c>
      <c r="EU135" s="115" t="str">
        <f t="shared" si="3415"/>
        <v/>
      </c>
      <c r="EV135" s="115" t="str">
        <f t="shared" si="3416"/>
        <v/>
      </c>
      <c r="EW135" s="115" t="str">
        <f t="shared" si="3417"/>
        <v/>
      </c>
      <c r="EX135" s="115" t="str">
        <f t="shared" si="3418"/>
        <v/>
      </c>
      <c r="EY135" s="115" t="str">
        <f t="shared" si="3419"/>
        <v/>
      </c>
      <c r="EZ135" s="115" t="str">
        <f t="shared" si="3420"/>
        <v/>
      </c>
      <c r="FA135" s="115" t="str">
        <f t="shared" si="3421"/>
        <v/>
      </c>
      <c r="FB135" s="115" t="str">
        <f t="shared" si="3422"/>
        <v/>
      </c>
      <c r="FC135" s="115" t="str">
        <f t="shared" si="3423"/>
        <v/>
      </c>
      <c r="FD135" s="115" t="str">
        <f t="shared" si="3424"/>
        <v/>
      </c>
      <c r="FE135" s="115" t="str">
        <f t="shared" si="3425"/>
        <v/>
      </c>
      <c r="FF135" s="115" t="str">
        <f t="shared" ref="FF135:FF142" si="3501">FF134</f>
        <v/>
      </c>
      <c r="FG135" s="115" t="str">
        <f>IFERROR(SMALL($DT$3:$DT$422,$A$5),"")</f>
        <v/>
      </c>
      <c r="FH135" s="115" t="str">
        <f t="shared" ref="FH135:FH142" si="3502">FH134</f>
        <v/>
      </c>
      <c r="FI135" s="115" t="str">
        <f t="shared" si="3426"/>
        <v/>
      </c>
      <c r="FJ135" s="115" t="str">
        <f t="shared" si="3427"/>
        <v/>
      </c>
      <c r="GA135" s="212" t="str">
        <f t="shared" si="2881"/>
        <v/>
      </c>
      <c r="GB135" s="140" t="str">
        <f t="shared" si="2882"/>
        <v/>
      </c>
      <c r="GC135" s="126">
        <f>COUNTIF($AY$283:$AY$352,"&gt;0")</f>
        <v>0</v>
      </c>
      <c r="GD135" s="148">
        <f t="shared" si="2883"/>
        <v>0</v>
      </c>
      <c r="GE135" s="148" t="str">
        <f t="shared" si="2858"/>
        <v/>
      </c>
      <c r="GF135" s="127">
        <f t="shared" ref="GF135:GN135" si="3503">COUNTIF($AZ$283:$AZ$352,GF$3)</f>
        <v>0</v>
      </c>
      <c r="GG135" s="127">
        <f t="shared" si="3503"/>
        <v>0</v>
      </c>
      <c r="GH135" s="127">
        <f t="shared" si="3503"/>
        <v>0</v>
      </c>
      <c r="GI135" s="127">
        <f t="shared" si="3503"/>
        <v>0</v>
      </c>
      <c r="GJ135" s="127">
        <f t="shared" si="3503"/>
        <v>0</v>
      </c>
      <c r="GK135" s="127">
        <f t="shared" si="3503"/>
        <v>0</v>
      </c>
      <c r="GL135" s="127">
        <f t="shared" si="3503"/>
        <v>0</v>
      </c>
      <c r="GM135" s="127">
        <f t="shared" si="3503"/>
        <v>0</v>
      </c>
      <c r="GN135" s="127">
        <f t="shared" si="3503"/>
        <v>0</v>
      </c>
      <c r="GO135" s="126">
        <f t="shared" si="2885"/>
        <v>0</v>
      </c>
      <c r="GP135" s="126" t="e">
        <f t="shared" si="2886"/>
        <v>#DIV/0!</v>
      </c>
      <c r="GQ135" s="126">
        <f>COUNTIF($AY$283:$AY$352,"&lt;45")-GN135</f>
        <v>0</v>
      </c>
      <c r="GR135" s="126">
        <f>COUNTIF($AY$283:$AY$352,"&lt;60")-GQ135</f>
        <v>0</v>
      </c>
      <c r="GS135" s="126">
        <f>COUNTIF($AY$283:$AY$352,"&lt;75")-GQ135-GR135</f>
        <v>0</v>
      </c>
      <c r="GT135" s="126">
        <f>COUNTIF($AY$283:$AY$352,"&lt;90")-GQ135-GR135-GS135</f>
        <v>0</v>
      </c>
      <c r="GU135" s="126">
        <f>COUNTIF($AY$283:$AY$352,"&gt;89")</f>
        <v>0</v>
      </c>
      <c r="GV135" s="126">
        <f>COUNTIF($AY$283:$AY$352,GV3)</f>
        <v>0</v>
      </c>
      <c r="GW135" s="126">
        <f>COUNTIF($AY$283:$AY$352,GW3)</f>
        <v>0</v>
      </c>
      <c r="GY135" s="115">
        <v>132</v>
      </c>
      <c r="GZ135" s="120" t="str">
        <f>IF('INPUT INF'!S$22="YES",GY135,"")</f>
        <v/>
      </c>
      <c r="HA135" s="120">
        <f t="shared" si="3429"/>
        <v>0</v>
      </c>
      <c r="HB135" s="120" t="str">
        <f>IF(GZ135="","",'INPUT INF'!L$22)</f>
        <v/>
      </c>
      <c r="HC135" s="120">
        <f>'INPUT INF'!S$3</f>
        <v>0</v>
      </c>
      <c r="HD135" s="133" t="str">
        <f t="shared" ref="HD135:HD136" si="3504">IFERROR(INDEX(GB$112:GB$136,MATCH($HB135,$GA$112:$GA$136,0)),"")</f>
        <v/>
      </c>
      <c r="HE135" s="133">
        <f>IFERROR(INDEX(GC$139:GC$163,MATCH($HB135,$GA$139:$GA$163,0)),"")</f>
        <v>0</v>
      </c>
      <c r="HF135" s="133">
        <f t="shared" ref="HF135" si="3505">IFERROR(INDEX(GD$139:GD$163,MATCH($HB135,$GA$139:$GA$163,0)),"")</f>
        <v>0</v>
      </c>
      <c r="HG135" s="133" t="str">
        <f t="shared" ref="HG135" si="3506">IFERROR(INDEX(GE$139:GE$163,MATCH($HB135,$GA$139:$GA$163,0)),"")</f>
        <v/>
      </c>
      <c r="HH135" s="133">
        <f t="shared" ref="HH135" si="3507">IFERROR(INDEX(GF$139:GF$163,MATCH($HB135,$GA$139:$GA$163,0)),"")</f>
        <v>0</v>
      </c>
      <c r="HI135" s="133">
        <f t="shared" ref="HI135" si="3508">IFERROR(INDEX(GG$139:GG$163,MATCH($HB135,$GA$139:$GA$163,0)),"")</f>
        <v>0</v>
      </c>
      <c r="HJ135" s="133">
        <f t="shared" ref="HJ135" si="3509">IFERROR(INDEX(GH$139:GH$163,MATCH($HB135,$GA$139:$GA$163,0)),"")</f>
        <v>0</v>
      </c>
      <c r="HK135" s="133">
        <f t="shared" ref="HK135" si="3510">IFERROR(INDEX(GI$139:GI$163,MATCH($HB135,$GA$139:$GA$163,0)),"")</f>
        <v>0</v>
      </c>
      <c r="HL135" s="133">
        <f t="shared" ref="HL135" si="3511">IFERROR(INDEX(GJ$139:GJ$163,MATCH($HB135,$GA$139:$GA$163,0)),"")</f>
        <v>0</v>
      </c>
      <c r="HM135" s="133">
        <f t="shared" ref="HM135" si="3512">IFERROR(INDEX(GK$139:GK$163,MATCH($HB135,$GA$139:$GA$163,0)),"")</f>
        <v>0</v>
      </c>
      <c r="HN135" s="133">
        <f t="shared" ref="HN135" si="3513">IFERROR(INDEX(GL$139:GL$163,MATCH($HB135,$GA$139:$GA$163,0)),"")</f>
        <v>0</v>
      </c>
      <c r="HO135" s="133">
        <f t="shared" ref="HO135" si="3514">IFERROR(INDEX(GM$139:GM$163,MATCH($HB135,$GA$139:$GA$163,0)),"")</f>
        <v>0</v>
      </c>
      <c r="HP135" s="133">
        <f t="shared" ref="HP135" si="3515">IFERROR(INDEX(GN$139:GN$163,MATCH($HB135,$GA$139:$GA$163,0)),"")</f>
        <v>0</v>
      </c>
      <c r="HQ135" s="133">
        <f t="shared" ref="HQ135" si="3516">IFERROR(INDEX(GO$139:GO$163,MATCH($HB135,$GA$139:$GA$163,0)),"")</f>
        <v>0</v>
      </c>
      <c r="HR135" s="133" t="str">
        <f t="shared" ref="HR135" si="3517">IFERROR(INDEX(GP$139:GP$163,MATCH($HB135,$GA$139:$GA$163,0)),"")</f>
        <v/>
      </c>
      <c r="HS135" s="133">
        <f t="shared" ref="HS135" si="3518">IFERROR(INDEX(GQ$139:GQ$163,MATCH($HB135,$GA$139:$GA$163,0)),"")</f>
        <v>0</v>
      </c>
      <c r="HT135" s="133">
        <f t="shared" ref="HT135" si="3519">IFERROR(INDEX(GR$139:GR$163,MATCH($HB135,$GA$139:$GA$163,0)),"")</f>
        <v>0</v>
      </c>
      <c r="HU135" s="133">
        <f t="shared" ref="HU135" si="3520">IFERROR(INDEX(GS$139:GS$163,MATCH($HB135,$GA$139:$GA$163,0)),"")</f>
        <v>0</v>
      </c>
      <c r="HV135" s="133">
        <f t="shared" ref="HV135" si="3521">IFERROR(INDEX(GT$139:GT$163,MATCH($HB135,$GA$139:$GA$163,0)),"")</f>
        <v>0</v>
      </c>
      <c r="HW135" s="133">
        <f t="shared" ref="HW135" si="3522">IFERROR(INDEX(GU$139:GU$163,MATCH($HB135,$GA$139:$GA$163,0)),"")</f>
        <v>0</v>
      </c>
      <c r="HX135" s="133">
        <f t="shared" ref="HX135" si="3523">IFERROR(INDEX(GV$139:GV$163,MATCH($HB135,$GA$139:$GA$163,0)),"")</f>
        <v>0</v>
      </c>
      <c r="HY135" s="133">
        <f t="shared" ref="HY135" si="3524">IFERROR(INDEX(GW$139:GW$163,MATCH($HB135,$GA$139:$GA$163,0)),"")</f>
        <v>0</v>
      </c>
      <c r="JB135" s="143"/>
      <c r="JC135" s="133"/>
      <c r="JD135" s="133" t="e">
        <f t="shared" si="3500"/>
        <v>#NUM!</v>
      </c>
      <c r="JE135" s="133"/>
      <c r="JF135" s="133" t="str">
        <f t="shared" si="3476"/>
        <v/>
      </c>
      <c r="JG135" s="133" t="str">
        <f t="shared" si="3477"/>
        <v/>
      </c>
      <c r="JH135" s="133" t="str">
        <f t="shared" si="3477"/>
        <v/>
      </c>
      <c r="JI135" s="133" t="str">
        <f t="shared" si="3477"/>
        <v/>
      </c>
      <c r="JJ135" s="133" t="str">
        <f t="shared" si="3477"/>
        <v/>
      </c>
      <c r="JK135" s="133" t="e">
        <f t="shared" si="3196"/>
        <v>#VALUE!</v>
      </c>
      <c r="JL135" s="133" t="str">
        <f t="shared" si="3478"/>
        <v/>
      </c>
      <c r="JM135" s="133" t="str">
        <f t="shared" si="3478"/>
        <v/>
      </c>
      <c r="JN135" s="133" t="str">
        <f t="shared" si="3478"/>
        <v/>
      </c>
      <c r="JO135" s="133" t="str">
        <f t="shared" si="3478"/>
        <v/>
      </c>
      <c r="JP135" s="133" t="str">
        <f t="shared" si="3478"/>
        <v/>
      </c>
      <c r="JQ135" s="133" t="str">
        <f t="shared" si="3478"/>
        <v/>
      </c>
      <c r="JR135" s="133" t="str">
        <f t="shared" si="3478"/>
        <v/>
      </c>
      <c r="JS135" s="133" t="str">
        <f t="shared" si="3478"/>
        <v/>
      </c>
      <c r="JT135" s="133" t="str">
        <f t="shared" si="3478"/>
        <v/>
      </c>
      <c r="JU135" s="133" t="str">
        <f t="shared" si="3478"/>
        <v/>
      </c>
      <c r="JV135" s="120" t="e">
        <f t="shared" si="3198"/>
        <v>#VALUE!</v>
      </c>
      <c r="JW135" s="143"/>
      <c r="JX135" s="143"/>
      <c r="JY135" s="143"/>
      <c r="JZ135" s="143"/>
      <c r="KA135" s="143"/>
      <c r="KB135" s="143"/>
    </row>
    <row r="136" spans="1:288" ht="15" customHeight="1" x14ac:dyDescent="0.25">
      <c r="A136" s="115">
        <v>134</v>
      </c>
      <c r="B136" s="115" t="str">
        <f t="shared" si="2007"/>
        <v/>
      </c>
      <c r="C136" s="115" t="s">
        <v>68</v>
      </c>
      <c r="D136" s="100" t="str">
        <f t="shared" si="3454"/>
        <v>B</v>
      </c>
      <c r="E136" s="100" t="str">
        <f t="shared" si="3356"/>
        <v/>
      </c>
      <c r="F136" s="100" t="str">
        <f t="shared" si="3357"/>
        <v/>
      </c>
      <c r="G136" s="100" t="str">
        <f t="shared" si="3286"/>
        <v/>
      </c>
      <c r="H136" s="100" t="str">
        <f t="shared" si="3358"/>
        <v/>
      </c>
      <c r="I136" s="100" t="str">
        <f t="shared" si="3287"/>
        <v/>
      </c>
      <c r="J136" s="100" t="str">
        <f t="shared" si="3359"/>
        <v/>
      </c>
      <c r="K136" s="100" t="str">
        <f t="shared" si="3288"/>
        <v/>
      </c>
      <c r="L136" s="100" t="str">
        <f t="shared" si="3360"/>
        <v/>
      </c>
      <c r="M136" s="100" t="str">
        <f t="shared" si="3289"/>
        <v/>
      </c>
      <c r="N136" s="100" t="str">
        <f t="shared" si="3361"/>
        <v/>
      </c>
      <c r="O136" s="100" t="str">
        <f t="shared" si="3290"/>
        <v/>
      </c>
      <c r="P136" s="100" t="str">
        <f t="shared" si="3362"/>
        <v/>
      </c>
      <c r="Q136" s="100" t="str">
        <f t="shared" si="3291"/>
        <v/>
      </c>
      <c r="R136" s="100" t="str">
        <f t="shared" si="3363"/>
        <v/>
      </c>
      <c r="S136" s="100" t="str">
        <f t="shared" si="3292"/>
        <v/>
      </c>
      <c r="T136" s="100" t="str">
        <f t="shared" si="3364"/>
        <v/>
      </c>
      <c r="U136" s="100" t="str">
        <f t="shared" si="3293"/>
        <v/>
      </c>
      <c r="V136" s="100" t="str">
        <f t="shared" si="3365"/>
        <v/>
      </c>
      <c r="W136" s="100" t="str">
        <f t="shared" si="3294"/>
        <v/>
      </c>
      <c r="X136" s="100" t="str">
        <f t="shared" si="3366"/>
        <v/>
      </c>
      <c r="Y136" s="100" t="str">
        <f t="shared" si="3295"/>
        <v/>
      </c>
      <c r="Z136" s="100" t="str">
        <f t="shared" si="3367"/>
        <v/>
      </c>
      <c r="AA136" s="100" t="str">
        <f t="shared" si="3296"/>
        <v/>
      </c>
      <c r="AB136" s="100" t="str">
        <f t="shared" si="3368"/>
        <v/>
      </c>
      <c r="AC136" s="100" t="str">
        <f t="shared" si="3297"/>
        <v/>
      </c>
      <c r="AD136" s="100" t="str">
        <f t="shared" si="3369"/>
        <v/>
      </c>
      <c r="AE136" s="100" t="str">
        <f t="shared" si="3298"/>
        <v/>
      </c>
      <c r="AF136" s="100" t="str">
        <f t="shared" si="3370"/>
        <v/>
      </c>
      <c r="AG136" s="100" t="str">
        <f t="shared" si="3299"/>
        <v/>
      </c>
      <c r="AH136" s="100" t="str">
        <f t="shared" si="3371"/>
        <v/>
      </c>
      <c r="AI136" s="100" t="str">
        <f t="shared" si="3300"/>
        <v/>
      </c>
      <c r="AJ136" s="100" t="str">
        <f t="shared" si="3372"/>
        <v/>
      </c>
      <c r="AK136" s="100" t="str">
        <f t="shared" si="3301"/>
        <v/>
      </c>
      <c r="AL136" s="100" t="str">
        <f t="shared" si="3373"/>
        <v/>
      </c>
      <c r="AM136" s="100" t="str">
        <f t="shared" si="3302"/>
        <v/>
      </c>
      <c r="AN136" s="100" t="str">
        <f t="shared" si="3374"/>
        <v/>
      </c>
      <c r="AO136" s="100" t="str">
        <f t="shared" si="3303"/>
        <v/>
      </c>
      <c r="AP136" s="100" t="str">
        <f t="shared" si="3375"/>
        <v/>
      </c>
      <c r="AQ136" s="100" t="str">
        <f t="shared" si="3304"/>
        <v/>
      </c>
      <c r="AR136" s="100" t="str">
        <f t="shared" si="3376"/>
        <v/>
      </c>
      <c r="AS136" s="100" t="str">
        <f t="shared" si="3305"/>
        <v/>
      </c>
      <c r="AT136" s="100" t="str">
        <f t="shared" si="3377"/>
        <v/>
      </c>
      <c r="AU136" s="100" t="str">
        <f t="shared" si="3306"/>
        <v/>
      </c>
      <c r="AV136" s="100" t="str">
        <f t="shared" si="3378"/>
        <v/>
      </c>
      <c r="AW136" s="100" t="str">
        <f t="shared" si="3307"/>
        <v/>
      </c>
      <c r="AX136" s="100" t="str">
        <f t="shared" si="3379"/>
        <v/>
      </c>
      <c r="AY136" s="100" t="str">
        <f t="shared" si="3308"/>
        <v/>
      </c>
      <c r="AZ136" s="100" t="str">
        <f t="shared" si="3380"/>
        <v/>
      </c>
      <c r="BA136" s="100" t="str">
        <f t="shared" si="3309"/>
        <v/>
      </c>
      <c r="BB136" s="100" t="str">
        <f t="shared" si="3381"/>
        <v/>
      </c>
      <c r="BC136" s="100" t="str">
        <f>IFERROR(INDEX('INPUT INF'!$F$3:$F$601,MATCH($B136,'INPUT INF'!$A$3:$A$601,FALSE)),"")</f>
        <v/>
      </c>
      <c r="BD136" s="100" t="str">
        <f t="shared" si="3310"/>
        <v/>
      </c>
      <c r="BE136" s="100" t="str">
        <f t="shared" si="3382"/>
        <v/>
      </c>
      <c r="BF136" s="100" t="str">
        <f t="shared" si="3383"/>
        <v/>
      </c>
      <c r="BG136" s="115" t="str">
        <f t="shared" si="3384"/>
        <v/>
      </c>
      <c r="BH136" s="115" t="str">
        <f>IF(AND('INPUT INF'!$O$1="X",BG136="PASS"),BF136,IF($BG136="","0",IF('INPUT INF'!$N$63="YES",$BF136,"")))</f>
        <v>0</v>
      </c>
      <c r="BI136" s="115" t="str">
        <f>IF($BG136="","0",IF('INPUT INF'!$O$64="YES",$BF136,"0"))</f>
        <v>0</v>
      </c>
      <c r="BJ136" s="115" t="str">
        <f>IF($BG136="","0",IF('INPUT INF'!$O$65="YES",$BF136,"0"))</f>
        <v>0</v>
      </c>
      <c r="BL136" s="116" t="str">
        <f t="shared" si="3385"/>
        <v/>
      </c>
      <c r="BM136" s="116" t="str">
        <f t="shared" si="3386"/>
        <v/>
      </c>
      <c r="BN136" s="116" t="str">
        <f t="shared" si="3386"/>
        <v/>
      </c>
      <c r="BR136" s="116" t="str">
        <f t="shared" si="3387"/>
        <v/>
      </c>
      <c r="BS136" s="116" t="str">
        <f t="shared" si="3388"/>
        <v/>
      </c>
      <c r="BT136" s="116" t="str">
        <f t="shared" si="3388"/>
        <v/>
      </c>
      <c r="BX136" s="116" t="str">
        <f t="shared" si="3389"/>
        <v/>
      </c>
      <c r="BY136" s="116" t="str">
        <f t="shared" si="3390"/>
        <v/>
      </c>
      <c r="BZ136" s="116" t="str">
        <f t="shared" si="3390"/>
        <v/>
      </c>
      <c r="CD136" s="116" t="str">
        <f t="shared" si="3391"/>
        <v/>
      </c>
      <c r="CE136" s="116" t="str">
        <f t="shared" si="3392"/>
        <v/>
      </c>
      <c r="CF136" s="116" t="str">
        <f t="shared" si="3393"/>
        <v/>
      </c>
      <c r="CJ136" s="116" t="str">
        <f t="shared" si="3394"/>
        <v/>
      </c>
      <c r="CK136" s="116" t="str">
        <f t="shared" si="3395"/>
        <v/>
      </c>
      <c r="CL136" s="116" t="str">
        <f t="shared" si="3396"/>
        <v/>
      </c>
      <c r="CP136" s="116" t="str">
        <f t="shared" si="3397"/>
        <v/>
      </c>
      <c r="CQ136" s="116" t="str">
        <f t="shared" si="3398"/>
        <v/>
      </c>
      <c r="CR136" s="116" t="str">
        <f t="shared" si="3399"/>
        <v/>
      </c>
      <c r="CX136" s="143"/>
      <c r="CY136" s="168"/>
      <c r="CZ136" s="169"/>
      <c r="DA136" s="169"/>
      <c r="DB136" s="168"/>
      <c r="DC136" s="168"/>
      <c r="DD136" s="168"/>
      <c r="DE136" s="168"/>
      <c r="DF136" s="135"/>
      <c r="DH136" s="115" t="str">
        <f t="shared" si="3400"/>
        <v/>
      </c>
      <c r="DI136" s="115" t="str">
        <f t="shared" si="3311"/>
        <v/>
      </c>
      <c r="DJ136" s="115" t="str">
        <f t="shared" si="3312"/>
        <v/>
      </c>
      <c r="DK136" s="115" t="str">
        <f t="shared" si="3313"/>
        <v/>
      </c>
      <c r="DL136" s="115" t="str">
        <f t="shared" si="3314"/>
        <v/>
      </c>
      <c r="DM136" s="115" t="str">
        <f t="shared" si="3315"/>
        <v/>
      </c>
      <c r="DN136" s="115" t="str">
        <f t="shared" si="3316"/>
        <v/>
      </c>
      <c r="DO136" s="115" t="str">
        <f t="shared" si="3317"/>
        <v/>
      </c>
      <c r="DP136" s="115" t="str">
        <f t="shared" si="3318"/>
        <v/>
      </c>
      <c r="DQ136" s="115" t="str">
        <f t="shared" si="3319"/>
        <v/>
      </c>
      <c r="DR136" s="115" t="str">
        <f t="shared" si="3320"/>
        <v/>
      </c>
      <c r="DS136" s="115" t="str">
        <f t="shared" si="3321"/>
        <v/>
      </c>
      <c r="DT136" s="115" t="str">
        <f t="shared" si="3322"/>
        <v/>
      </c>
      <c r="DU136" s="115" t="str">
        <f t="shared" si="3323"/>
        <v/>
      </c>
      <c r="DV136" s="115" t="str">
        <f t="shared" si="3324"/>
        <v/>
      </c>
      <c r="DW136" s="115" t="str">
        <f t="shared" si="3325"/>
        <v/>
      </c>
      <c r="DX136" s="115" t="str">
        <f t="shared" si="3326"/>
        <v/>
      </c>
      <c r="DY136" s="115" t="str">
        <f t="shared" si="3327"/>
        <v/>
      </c>
      <c r="DZ136" s="115" t="str">
        <f t="shared" si="3328"/>
        <v/>
      </c>
      <c r="EA136" s="115" t="str">
        <f t="shared" si="3329"/>
        <v/>
      </c>
      <c r="EB136" s="115" t="str">
        <f t="shared" si="3330"/>
        <v/>
      </c>
      <c r="EC136" s="115" t="str">
        <f t="shared" si="3331"/>
        <v/>
      </c>
      <c r="ED136" s="115" t="str">
        <f t="shared" si="3332"/>
        <v/>
      </c>
      <c r="EE136" s="115" t="str">
        <f t="shared" si="3333"/>
        <v/>
      </c>
      <c r="EF136" s="115" t="str">
        <f t="shared" si="3334"/>
        <v/>
      </c>
      <c r="EG136" s="115" t="str">
        <f t="shared" si="3401"/>
        <v/>
      </c>
      <c r="EH136" s="115" t="str">
        <f t="shared" si="3402"/>
        <v/>
      </c>
      <c r="EI136" s="115" t="str">
        <f t="shared" si="3403"/>
        <v/>
      </c>
      <c r="EJ136" s="115" t="str">
        <f t="shared" si="3404"/>
        <v/>
      </c>
      <c r="EK136" s="115" t="str">
        <f t="shared" si="3405"/>
        <v/>
      </c>
      <c r="EL136" s="115" t="str">
        <f t="shared" si="3406"/>
        <v/>
      </c>
      <c r="EM136" s="115" t="str">
        <f t="shared" si="3407"/>
        <v/>
      </c>
      <c r="EN136" s="115" t="str">
        <f t="shared" si="3408"/>
        <v/>
      </c>
      <c r="EO136" s="115" t="str">
        <f t="shared" si="3409"/>
        <v/>
      </c>
      <c r="EP136" s="115" t="str">
        <f t="shared" si="3410"/>
        <v/>
      </c>
      <c r="EQ136" s="115" t="str">
        <f t="shared" si="3411"/>
        <v/>
      </c>
      <c r="ER136" s="115" t="str">
        <f t="shared" si="3412"/>
        <v/>
      </c>
      <c r="ES136" s="115" t="str">
        <f t="shared" si="3413"/>
        <v/>
      </c>
      <c r="ET136" s="115" t="str">
        <f t="shared" si="3414"/>
        <v/>
      </c>
      <c r="EU136" s="115" t="str">
        <f t="shared" si="3415"/>
        <v/>
      </c>
      <c r="EV136" s="115" t="str">
        <f t="shared" si="3416"/>
        <v/>
      </c>
      <c r="EW136" s="115" t="str">
        <f t="shared" si="3417"/>
        <v/>
      </c>
      <c r="EX136" s="115" t="str">
        <f t="shared" si="3418"/>
        <v/>
      </c>
      <c r="EY136" s="115" t="str">
        <f t="shared" si="3419"/>
        <v/>
      </c>
      <c r="EZ136" s="115" t="str">
        <f t="shared" si="3420"/>
        <v/>
      </c>
      <c r="FA136" s="115" t="str">
        <f t="shared" si="3421"/>
        <v/>
      </c>
      <c r="FB136" s="115" t="str">
        <f t="shared" si="3422"/>
        <v/>
      </c>
      <c r="FC136" s="115" t="str">
        <f t="shared" si="3423"/>
        <v/>
      </c>
      <c r="FD136" s="115" t="str">
        <f t="shared" si="3424"/>
        <v/>
      </c>
      <c r="FE136" s="115" t="str">
        <f t="shared" si="3425"/>
        <v/>
      </c>
      <c r="FF136" s="115" t="str">
        <f t="shared" si="3501"/>
        <v/>
      </c>
      <c r="FG136" s="115" t="str">
        <f>IFERROR(SMALL($DT$3:$DT$422,$A$6),"")</f>
        <v/>
      </c>
      <c r="FH136" s="115" t="str">
        <f t="shared" si="3502"/>
        <v/>
      </c>
      <c r="FI136" s="115" t="str">
        <f t="shared" si="3426"/>
        <v/>
      </c>
      <c r="FJ136" s="115" t="str">
        <f t="shared" si="3427"/>
        <v/>
      </c>
      <c r="GA136" s="212" t="str">
        <f t="shared" si="2881"/>
        <v/>
      </c>
      <c r="GB136" s="140" t="str">
        <f t="shared" si="2882"/>
        <v/>
      </c>
      <c r="GC136" s="126">
        <f>COUNTIF($BA$283:$BA$352,"&gt;0")</f>
        <v>0</v>
      </c>
      <c r="GD136" s="148">
        <f t="shared" si="2883"/>
        <v>0</v>
      </c>
      <c r="GE136" s="148" t="str">
        <f t="shared" si="2858"/>
        <v/>
      </c>
      <c r="GF136" s="127">
        <f t="shared" ref="GF136:GN136" si="3525">COUNTIF($BB$283:$BB$352,GF$3)</f>
        <v>0</v>
      </c>
      <c r="GG136" s="127">
        <f t="shared" si="3525"/>
        <v>0</v>
      </c>
      <c r="GH136" s="127">
        <f t="shared" si="3525"/>
        <v>0</v>
      </c>
      <c r="GI136" s="127">
        <f t="shared" si="3525"/>
        <v>0</v>
      </c>
      <c r="GJ136" s="127">
        <f t="shared" si="3525"/>
        <v>0</v>
      </c>
      <c r="GK136" s="127">
        <f t="shared" si="3525"/>
        <v>0</v>
      </c>
      <c r="GL136" s="127">
        <f t="shared" si="3525"/>
        <v>0</v>
      </c>
      <c r="GM136" s="127">
        <f t="shared" si="3525"/>
        <v>0</v>
      </c>
      <c r="GN136" s="127">
        <f t="shared" si="3525"/>
        <v>0</v>
      </c>
      <c r="GO136" s="126">
        <f t="shared" si="2885"/>
        <v>0</v>
      </c>
      <c r="GP136" s="126" t="e">
        <f t="shared" si="2886"/>
        <v>#DIV/0!</v>
      </c>
      <c r="GQ136" s="126">
        <f>COUNTIF($BA$283:$BA$352,"&lt;45")-GN136</f>
        <v>0</v>
      </c>
      <c r="GR136" s="126">
        <f>COUNTIF($BA$283:$BA$352,"&lt;60")-GQ136</f>
        <v>0</v>
      </c>
      <c r="GS136" s="126">
        <f>COUNTIF($BA$283:$BA$352,"&lt;75")-GQ136-GR136</f>
        <v>0</v>
      </c>
      <c r="GT136" s="126">
        <f>COUNTIF($BA$283:$BA$352,"&lt;90")-GQ136-GR136-GS136</f>
        <v>0</v>
      </c>
      <c r="GU136" s="126">
        <f>COUNTIF($BA$283:$BA$352,"&gt;89")</f>
        <v>0</v>
      </c>
      <c r="GV136" s="126">
        <f>COUNTIF($BA$283:$BA$352,GV3)</f>
        <v>0</v>
      </c>
      <c r="GW136" s="126">
        <f>COUNTIF($BA$283:$BA$352,GW3)</f>
        <v>0</v>
      </c>
      <c r="GY136" s="115">
        <v>133</v>
      </c>
      <c r="GZ136" s="120" t="str">
        <f>IF(COUNT(GZ130:GZ135)&gt;1,GY136,"")</f>
        <v/>
      </c>
      <c r="HA136" s="120">
        <f t="shared" si="3429"/>
        <v>0</v>
      </c>
      <c r="HB136" s="120" t="str">
        <f>IF(GZ136="","",'INPUT INF'!L$22)</f>
        <v/>
      </c>
      <c r="HC136" s="115" t="s">
        <v>32</v>
      </c>
      <c r="HD136" s="133" t="str">
        <f t="shared" si="3504"/>
        <v/>
      </c>
      <c r="HE136" s="133">
        <f>SUM(HE130:HE135)</f>
        <v>0</v>
      </c>
      <c r="HF136" s="133">
        <f t="shared" ref="HF136" si="3526">SUM(HF130:HF135)</f>
        <v>0</v>
      </c>
      <c r="HG136" s="142" t="str">
        <f t="shared" ref="HG136" si="3527">IF(HD136="","",ROUND(HF136/HE136*100,2))</f>
        <v/>
      </c>
      <c r="HH136" s="133">
        <f t="shared" ref="HH136" si="3528">SUM(HH130:HH135)</f>
        <v>0</v>
      </c>
      <c r="HI136" s="133">
        <f t="shared" ref="HI136" si="3529">SUM(HI130:HI135)</f>
        <v>0</v>
      </c>
      <c r="HJ136" s="133">
        <f t="shared" ref="HJ136" si="3530">SUM(HJ130:HJ135)</f>
        <v>0</v>
      </c>
      <c r="HK136" s="133">
        <f t="shared" ref="HK136" si="3531">SUM(HK130:HK135)</f>
        <v>0</v>
      </c>
      <c r="HL136" s="133">
        <f t="shared" ref="HL136" si="3532">SUM(HL130:HL135)</f>
        <v>0</v>
      </c>
      <c r="HM136" s="133">
        <f t="shared" ref="HM136" si="3533">SUM(HM130:HM135)</f>
        <v>0</v>
      </c>
      <c r="HN136" s="133">
        <f t="shared" ref="HN136" si="3534">SUM(HN130:HN135)</f>
        <v>0</v>
      </c>
      <c r="HO136" s="133">
        <f t="shared" ref="HO136" si="3535">SUM(HO130:HO135)</f>
        <v>0</v>
      </c>
      <c r="HP136" s="133">
        <f t="shared" ref="HP136" si="3536">SUM(HP130:HP135)</f>
        <v>0</v>
      </c>
      <c r="HQ136" s="133">
        <f t="shared" ref="HQ136" si="3537">SUM(HQ130:HQ135)</f>
        <v>0</v>
      </c>
      <c r="HR136" s="142" t="e">
        <f t="shared" ref="HR136" si="3538">ROUND(HQ136*12.5/SUM(HH136:HP136),2)</f>
        <v>#DIV/0!</v>
      </c>
      <c r="HS136" s="133">
        <f t="shared" ref="HS136" si="3539">SUM(HS130:HS135)</f>
        <v>0</v>
      </c>
      <c r="HT136" s="133">
        <f t="shared" ref="HT136" si="3540">SUM(HT130:HT135)</f>
        <v>0</v>
      </c>
      <c r="HU136" s="133">
        <f t="shared" ref="HU136" si="3541">SUM(HU130:HU135)</f>
        <v>0</v>
      </c>
      <c r="HV136" s="133">
        <f t="shared" ref="HV136" si="3542">SUM(HV130:HV135)</f>
        <v>0</v>
      </c>
      <c r="HW136" s="133">
        <f t="shared" ref="HW136:HY136" si="3543">SUM(HW130:HW135)</f>
        <v>0</v>
      </c>
      <c r="HX136" s="133">
        <f t="shared" si="3543"/>
        <v>0</v>
      </c>
      <c r="HY136" s="133">
        <f t="shared" si="3543"/>
        <v>0</v>
      </c>
      <c r="JB136" s="143"/>
      <c r="JC136" s="133"/>
      <c r="JD136" s="133" t="e">
        <f t="shared" si="3500"/>
        <v>#NUM!</v>
      </c>
      <c r="JE136" s="133"/>
      <c r="JF136" s="133" t="str">
        <f t="shared" si="3476"/>
        <v/>
      </c>
      <c r="JG136" s="133" t="str">
        <f t="shared" si="3477"/>
        <v/>
      </c>
      <c r="JH136" s="133" t="str">
        <f t="shared" si="3477"/>
        <v/>
      </c>
      <c r="JI136" s="133" t="str">
        <f t="shared" si="3477"/>
        <v/>
      </c>
      <c r="JJ136" s="133" t="str">
        <f t="shared" si="3477"/>
        <v/>
      </c>
      <c r="JK136" s="133" t="e">
        <f t="shared" si="3196"/>
        <v>#VALUE!</v>
      </c>
      <c r="JL136" s="133" t="str">
        <f t="shared" si="3478"/>
        <v/>
      </c>
      <c r="JM136" s="133" t="str">
        <f t="shared" si="3478"/>
        <v/>
      </c>
      <c r="JN136" s="133" t="str">
        <f t="shared" si="3478"/>
        <v/>
      </c>
      <c r="JO136" s="133" t="str">
        <f t="shared" si="3478"/>
        <v/>
      </c>
      <c r="JP136" s="133" t="str">
        <f t="shared" si="3478"/>
        <v/>
      </c>
      <c r="JQ136" s="133" t="str">
        <f t="shared" si="3478"/>
        <v/>
      </c>
      <c r="JR136" s="133" t="str">
        <f t="shared" si="3478"/>
        <v/>
      </c>
      <c r="JS136" s="133" t="str">
        <f t="shared" si="3478"/>
        <v/>
      </c>
      <c r="JT136" s="133" t="str">
        <f t="shared" si="3478"/>
        <v/>
      </c>
      <c r="JU136" s="133" t="str">
        <f t="shared" si="3478"/>
        <v/>
      </c>
      <c r="JV136" s="120" t="e">
        <f t="shared" si="3198"/>
        <v>#VALUE!</v>
      </c>
      <c r="JW136" s="143"/>
      <c r="JX136" s="143"/>
      <c r="JY136" s="143"/>
      <c r="JZ136" s="143"/>
      <c r="KA136" s="143"/>
      <c r="KB136" s="143"/>
    </row>
    <row r="137" spans="1:288" ht="15" customHeight="1" thickBot="1" x14ac:dyDescent="0.3">
      <c r="A137" s="115">
        <v>135</v>
      </c>
      <c r="B137" s="115" t="str">
        <f t="shared" si="2007"/>
        <v/>
      </c>
      <c r="C137" s="115" t="s">
        <v>68</v>
      </c>
      <c r="D137" s="100" t="str">
        <f t="shared" si="3454"/>
        <v>B</v>
      </c>
      <c r="E137" s="100" t="str">
        <f t="shared" si="3356"/>
        <v/>
      </c>
      <c r="F137" s="100" t="str">
        <f t="shared" si="3357"/>
        <v/>
      </c>
      <c r="G137" s="100" t="str">
        <f t="shared" si="3286"/>
        <v/>
      </c>
      <c r="H137" s="100" t="str">
        <f t="shared" si="3358"/>
        <v/>
      </c>
      <c r="I137" s="100" t="str">
        <f t="shared" si="3287"/>
        <v/>
      </c>
      <c r="J137" s="100" t="str">
        <f t="shared" si="3359"/>
        <v/>
      </c>
      <c r="K137" s="100" t="str">
        <f t="shared" si="3288"/>
        <v/>
      </c>
      <c r="L137" s="100" t="str">
        <f t="shared" si="3360"/>
        <v/>
      </c>
      <c r="M137" s="100" t="str">
        <f t="shared" si="3289"/>
        <v/>
      </c>
      <c r="N137" s="100" t="str">
        <f t="shared" si="3361"/>
        <v/>
      </c>
      <c r="O137" s="100" t="str">
        <f t="shared" si="3290"/>
        <v/>
      </c>
      <c r="P137" s="100" t="str">
        <f t="shared" si="3362"/>
        <v/>
      </c>
      <c r="Q137" s="100" t="str">
        <f t="shared" si="3291"/>
        <v/>
      </c>
      <c r="R137" s="100" t="str">
        <f t="shared" si="3363"/>
        <v/>
      </c>
      <c r="S137" s="100" t="str">
        <f t="shared" si="3292"/>
        <v/>
      </c>
      <c r="T137" s="100" t="str">
        <f t="shared" si="3364"/>
        <v/>
      </c>
      <c r="U137" s="100" t="str">
        <f t="shared" si="3293"/>
        <v/>
      </c>
      <c r="V137" s="100" t="str">
        <f t="shared" si="3365"/>
        <v/>
      </c>
      <c r="W137" s="100" t="str">
        <f t="shared" si="3294"/>
        <v/>
      </c>
      <c r="X137" s="100" t="str">
        <f t="shared" si="3366"/>
        <v/>
      </c>
      <c r="Y137" s="100" t="str">
        <f t="shared" si="3295"/>
        <v/>
      </c>
      <c r="Z137" s="100" t="str">
        <f t="shared" si="3367"/>
        <v/>
      </c>
      <c r="AA137" s="100" t="str">
        <f t="shared" si="3296"/>
        <v/>
      </c>
      <c r="AB137" s="100" t="str">
        <f t="shared" si="3368"/>
        <v/>
      </c>
      <c r="AC137" s="100" t="str">
        <f t="shared" si="3297"/>
        <v/>
      </c>
      <c r="AD137" s="100" t="str">
        <f t="shared" si="3369"/>
        <v/>
      </c>
      <c r="AE137" s="100" t="str">
        <f t="shared" si="3298"/>
        <v/>
      </c>
      <c r="AF137" s="100" t="str">
        <f t="shared" si="3370"/>
        <v/>
      </c>
      <c r="AG137" s="100" t="str">
        <f t="shared" si="3299"/>
        <v/>
      </c>
      <c r="AH137" s="100" t="str">
        <f t="shared" si="3371"/>
        <v/>
      </c>
      <c r="AI137" s="100" t="str">
        <f t="shared" si="3300"/>
        <v/>
      </c>
      <c r="AJ137" s="100" t="str">
        <f t="shared" si="3372"/>
        <v/>
      </c>
      <c r="AK137" s="100" t="str">
        <f t="shared" si="3301"/>
        <v/>
      </c>
      <c r="AL137" s="100" t="str">
        <f t="shared" si="3373"/>
        <v/>
      </c>
      <c r="AM137" s="100" t="str">
        <f t="shared" si="3302"/>
        <v/>
      </c>
      <c r="AN137" s="100" t="str">
        <f t="shared" si="3374"/>
        <v/>
      </c>
      <c r="AO137" s="100" t="str">
        <f t="shared" si="3303"/>
        <v/>
      </c>
      <c r="AP137" s="100" t="str">
        <f t="shared" si="3375"/>
        <v/>
      </c>
      <c r="AQ137" s="100" t="str">
        <f t="shared" si="3304"/>
        <v/>
      </c>
      <c r="AR137" s="100" t="str">
        <f t="shared" si="3376"/>
        <v/>
      </c>
      <c r="AS137" s="100" t="str">
        <f t="shared" si="3305"/>
        <v/>
      </c>
      <c r="AT137" s="100" t="str">
        <f t="shared" si="3377"/>
        <v/>
      </c>
      <c r="AU137" s="100" t="str">
        <f t="shared" si="3306"/>
        <v/>
      </c>
      <c r="AV137" s="100" t="str">
        <f t="shared" si="3378"/>
        <v/>
      </c>
      <c r="AW137" s="100" t="str">
        <f t="shared" si="3307"/>
        <v/>
      </c>
      <c r="AX137" s="100" t="str">
        <f t="shared" si="3379"/>
        <v/>
      </c>
      <c r="AY137" s="100" t="str">
        <f t="shared" si="3308"/>
        <v/>
      </c>
      <c r="AZ137" s="100" t="str">
        <f t="shared" si="3380"/>
        <v/>
      </c>
      <c r="BA137" s="100" t="str">
        <f t="shared" si="3309"/>
        <v/>
      </c>
      <c r="BB137" s="100" t="str">
        <f t="shared" si="3381"/>
        <v/>
      </c>
      <c r="BC137" s="100" t="str">
        <f>IFERROR(INDEX('INPUT INF'!$F$3:$F$601,MATCH($B137,'INPUT INF'!$A$3:$A$601,FALSE)),"")</f>
        <v/>
      </c>
      <c r="BD137" s="100" t="str">
        <f t="shared" si="3310"/>
        <v/>
      </c>
      <c r="BE137" s="100" t="str">
        <f t="shared" si="3382"/>
        <v/>
      </c>
      <c r="BF137" s="100" t="str">
        <f t="shared" si="3383"/>
        <v/>
      </c>
      <c r="BG137" s="115" t="str">
        <f t="shared" si="3384"/>
        <v/>
      </c>
      <c r="BH137" s="115" t="str">
        <f>IF(AND('INPUT INF'!$O$1="X",BG137="PASS"),BF137,IF($BG137="","0",IF('INPUT INF'!$N$63="YES",$BF137,"")))</f>
        <v>0</v>
      </c>
      <c r="BI137" s="115" t="str">
        <f>IF($BG137="","0",IF('INPUT INF'!$O$64="YES",$BF137,"0"))</f>
        <v>0</v>
      </c>
      <c r="BJ137" s="115" t="str">
        <f>IF($BG137="","0",IF('INPUT INF'!$O$65="YES",$BF137,"0"))</f>
        <v>0</v>
      </c>
      <c r="BL137" s="116" t="str">
        <f t="shared" si="3385"/>
        <v/>
      </c>
      <c r="BM137" s="116" t="str">
        <f t="shared" si="3386"/>
        <v/>
      </c>
      <c r="BN137" s="116" t="str">
        <f t="shared" si="3386"/>
        <v/>
      </c>
      <c r="BR137" s="116" t="str">
        <f t="shared" si="3387"/>
        <v/>
      </c>
      <c r="BS137" s="116" t="str">
        <f t="shared" si="3388"/>
        <v/>
      </c>
      <c r="BT137" s="116" t="str">
        <f t="shared" si="3388"/>
        <v/>
      </c>
      <c r="BX137" s="116" t="str">
        <f t="shared" si="3389"/>
        <v/>
      </c>
      <c r="BY137" s="116" t="str">
        <f t="shared" si="3390"/>
        <v/>
      </c>
      <c r="BZ137" s="116" t="str">
        <f t="shared" si="3390"/>
        <v/>
      </c>
      <c r="CD137" s="116" t="str">
        <f t="shared" si="3391"/>
        <v/>
      </c>
      <c r="CE137" s="116" t="str">
        <f t="shared" si="3392"/>
        <v/>
      </c>
      <c r="CF137" s="116" t="str">
        <f t="shared" si="3393"/>
        <v/>
      </c>
      <c r="CJ137" s="116" t="str">
        <f t="shared" si="3394"/>
        <v/>
      </c>
      <c r="CK137" s="116" t="str">
        <f t="shared" si="3395"/>
        <v/>
      </c>
      <c r="CL137" s="116" t="str">
        <f t="shared" si="3396"/>
        <v/>
      </c>
      <c r="CP137" s="116" t="str">
        <f t="shared" si="3397"/>
        <v/>
      </c>
      <c r="CQ137" s="116" t="str">
        <f t="shared" si="3398"/>
        <v/>
      </c>
      <c r="CR137" s="116" t="str">
        <f t="shared" si="3399"/>
        <v/>
      </c>
      <c r="CX137" s="143"/>
      <c r="CY137" s="168"/>
      <c r="CZ137" s="169"/>
      <c r="DA137" s="169"/>
      <c r="DB137" s="168"/>
      <c r="DC137" s="168"/>
      <c r="DD137" s="168"/>
      <c r="DE137" s="168"/>
      <c r="DF137" s="135"/>
      <c r="DH137" s="115" t="str">
        <f t="shared" si="3400"/>
        <v/>
      </c>
      <c r="DI137" s="115" t="str">
        <f t="shared" si="3311"/>
        <v/>
      </c>
      <c r="DJ137" s="115" t="str">
        <f t="shared" si="3312"/>
        <v/>
      </c>
      <c r="DK137" s="115" t="str">
        <f t="shared" si="3313"/>
        <v/>
      </c>
      <c r="DL137" s="115" t="str">
        <f t="shared" si="3314"/>
        <v/>
      </c>
      <c r="DM137" s="115" t="str">
        <f t="shared" si="3315"/>
        <v/>
      </c>
      <c r="DN137" s="115" t="str">
        <f t="shared" si="3316"/>
        <v/>
      </c>
      <c r="DO137" s="115" t="str">
        <f t="shared" si="3317"/>
        <v/>
      </c>
      <c r="DP137" s="115" t="str">
        <f t="shared" si="3318"/>
        <v/>
      </c>
      <c r="DQ137" s="115" t="str">
        <f t="shared" si="3319"/>
        <v/>
      </c>
      <c r="DR137" s="115" t="str">
        <f t="shared" si="3320"/>
        <v/>
      </c>
      <c r="DS137" s="115" t="str">
        <f t="shared" si="3321"/>
        <v/>
      </c>
      <c r="DT137" s="115" t="str">
        <f t="shared" si="3322"/>
        <v/>
      </c>
      <c r="DU137" s="115" t="str">
        <f t="shared" si="3323"/>
        <v/>
      </c>
      <c r="DV137" s="115" t="str">
        <f t="shared" si="3324"/>
        <v/>
      </c>
      <c r="DW137" s="115" t="str">
        <f t="shared" si="3325"/>
        <v/>
      </c>
      <c r="DX137" s="115" t="str">
        <f t="shared" si="3326"/>
        <v/>
      </c>
      <c r="DY137" s="115" t="str">
        <f t="shared" si="3327"/>
        <v/>
      </c>
      <c r="DZ137" s="115" t="str">
        <f t="shared" si="3328"/>
        <v/>
      </c>
      <c r="EA137" s="115" t="str">
        <f t="shared" si="3329"/>
        <v/>
      </c>
      <c r="EB137" s="115" t="str">
        <f t="shared" si="3330"/>
        <v/>
      </c>
      <c r="EC137" s="115" t="str">
        <f t="shared" si="3331"/>
        <v/>
      </c>
      <c r="ED137" s="115" t="str">
        <f t="shared" si="3332"/>
        <v/>
      </c>
      <c r="EE137" s="115" t="str">
        <f t="shared" si="3333"/>
        <v/>
      </c>
      <c r="EF137" s="115" t="str">
        <f t="shared" si="3334"/>
        <v/>
      </c>
      <c r="EG137" s="115" t="str">
        <f t="shared" si="3401"/>
        <v/>
      </c>
      <c r="EH137" s="115" t="str">
        <f t="shared" si="3402"/>
        <v/>
      </c>
      <c r="EI137" s="115" t="str">
        <f t="shared" si="3403"/>
        <v/>
      </c>
      <c r="EJ137" s="115" t="str">
        <f t="shared" si="3404"/>
        <v/>
      </c>
      <c r="EK137" s="115" t="str">
        <f t="shared" si="3405"/>
        <v/>
      </c>
      <c r="EL137" s="115" t="str">
        <f t="shared" si="3406"/>
        <v/>
      </c>
      <c r="EM137" s="115" t="str">
        <f t="shared" si="3407"/>
        <v/>
      </c>
      <c r="EN137" s="115" t="str">
        <f t="shared" si="3408"/>
        <v/>
      </c>
      <c r="EO137" s="115" t="str">
        <f t="shared" si="3409"/>
        <v/>
      </c>
      <c r="EP137" s="115" t="str">
        <f t="shared" si="3410"/>
        <v/>
      </c>
      <c r="EQ137" s="115" t="str">
        <f t="shared" si="3411"/>
        <v/>
      </c>
      <c r="ER137" s="115" t="str">
        <f t="shared" si="3412"/>
        <v/>
      </c>
      <c r="ES137" s="115" t="str">
        <f t="shared" si="3413"/>
        <v/>
      </c>
      <c r="ET137" s="115" t="str">
        <f t="shared" si="3414"/>
        <v/>
      </c>
      <c r="EU137" s="115" t="str">
        <f t="shared" si="3415"/>
        <v/>
      </c>
      <c r="EV137" s="115" t="str">
        <f t="shared" si="3416"/>
        <v/>
      </c>
      <c r="EW137" s="115" t="str">
        <f t="shared" si="3417"/>
        <v/>
      </c>
      <c r="EX137" s="115" t="str">
        <f t="shared" si="3418"/>
        <v/>
      </c>
      <c r="EY137" s="115" t="str">
        <f t="shared" si="3419"/>
        <v/>
      </c>
      <c r="EZ137" s="115" t="str">
        <f t="shared" si="3420"/>
        <v/>
      </c>
      <c r="FA137" s="115" t="str">
        <f t="shared" si="3421"/>
        <v/>
      </c>
      <c r="FB137" s="115" t="str">
        <f t="shared" si="3422"/>
        <v/>
      </c>
      <c r="FC137" s="115" t="str">
        <f t="shared" si="3423"/>
        <v/>
      </c>
      <c r="FD137" s="115" t="str">
        <f t="shared" si="3424"/>
        <v/>
      </c>
      <c r="FE137" s="115" t="str">
        <f t="shared" si="3425"/>
        <v/>
      </c>
      <c r="FF137" s="115" t="str">
        <f t="shared" si="3501"/>
        <v/>
      </c>
      <c r="FG137" s="115" t="str">
        <f>IFERROR(SMALL($DT$3:$DT$422,$A$7),"")</f>
        <v/>
      </c>
      <c r="FH137" s="115" t="str">
        <f t="shared" si="3502"/>
        <v/>
      </c>
      <c r="FI137" s="115" t="str">
        <f t="shared" si="3426"/>
        <v/>
      </c>
      <c r="FJ137" s="115" t="str">
        <f t="shared" si="3427"/>
        <v/>
      </c>
      <c r="GY137" s="115">
        <v>134</v>
      </c>
      <c r="GZ137" s="120" t="str">
        <f>IF('INPUT INF'!N$23="YES",GY137,"")</f>
        <v/>
      </c>
      <c r="HA137" s="115">
        <f>'INPUT INF'!K23</f>
        <v>0</v>
      </c>
      <c r="HB137" s="120" t="str">
        <f>IF(GZ137="","",'INPUT INF'!L$23)</f>
        <v/>
      </c>
      <c r="HC137" s="120" t="str">
        <f>'INPUT INF'!N$3</f>
        <v>A</v>
      </c>
      <c r="HD137" s="133" t="str">
        <f>IFERROR(INDEX(GB$4:GB$28,MATCH($HB137,$GA$4:$GA$28,0)),"")</f>
        <v/>
      </c>
      <c r="HE137" s="133">
        <f>IFERROR(INDEX(GC$4:GC$28,MATCH($HB137,$GA$4:$GA$28,0)),"")</f>
        <v>0</v>
      </c>
      <c r="HF137" s="133">
        <f t="shared" ref="HF137" si="3544">IFERROR(INDEX(GD$4:GD$28,MATCH($HB137,$GA$4:$GA$28,0)),"")</f>
        <v>0</v>
      </c>
      <c r="HG137" s="133" t="str">
        <f t="shared" ref="HG137" si="3545">IFERROR(INDEX(GE$4:GE$28,MATCH($HB137,$GA$4:$GA$28,0)),"")</f>
        <v/>
      </c>
      <c r="HH137" s="133">
        <f t="shared" ref="HH137" si="3546">IFERROR(INDEX(GF$4:GF$28,MATCH($HB137,$GA$4:$GA$28,0)),"")</f>
        <v>0</v>
      </c>
      <c r="HI137" s="133">
        <f t="shared" ref="HI137" si="3547">IFERROR(INDEX(GG$4:GG$28,MATCH($HB137,$GA$4:$GA$28,0)),"")</f>
        <v>0</v>
      </c>
      <c r="HJ137" s="133">
        <f t="shared" ref="HJ137" si="3548">IFERROR(INDEX(GH$4:GH$28,MATCH($HB137,$GA$4:$GA$28,0)),"")</f>
        <v>0</v>
      </c>
      <c r="HK137" s="133">
        <f t="shared" ref="HK137" si="3549">IFERROR(INDEX(GI$4:GI$28,MATCH($HB137,$GA$4:$GA$28,0)),"")</f>
        <v>0</v>
      </c>
      <c r="HL137" s="133">
        <f t="shared" ref="HL137" si="3550">IFERROR(INDEX(GJ$4:GJ$28,MATCH($HB137,$GA$4:$GA$28,0)),"")</f>
        <v>0</v>
      </c>
      <c r="HM137" s="133">
        <f t="shared" ref="HM137" si="3551">IFERROR(INDEX(GK$4:GK$28,MATCH($HB137,$GA$4:$GA$28,0)),"")</f>
        <v>0</v>
      </c>
      <c r="HN137" s="133">
        <f t="shared" ref="HN137" si="3552">IFERROR(INDEX(GL$4:GL$28,MATCH($HB137,$GA$4:$GA$28,0)),"")</f>
        <v>0</v>
      </c>
      <c r="HO137" s="133">
        <f t="shared" ref="HO137" si="3553">IFERROR(INDEX(GM$4:GM$28,MATCH($HB137,$GA$4:$GA$28,0)),"")</f>
        <v>0</v>
      </c>
      <c r="HP137" s="133">
        <f t="shared" ref="HP137" si="3554">IFERROR(INDEX(GN$4:GN$28,MATCH($HB137,$GA$4:$GA$28,0)),"")</f>
        <v>0</v>
      </c>
      <c r="HQ137" s="133">
        <f t="shared" ref="HQ137" si="3555">IFERROR(INDEX(GO$4:GO$28,MATCH($HB137,$GA$4:$GA$28,0)),"")</f>
        <v>0</v>
      </c>
      <c r="HR137" s="133" t="str">
        <f t="shared" ref="HR137" si="3556">IFERROR(INDEX(GP$4:GP$28,MATCH($HB137,$GA$4:$GA$28,0)),"")</f>
        <v/>
      </c>
      <c r="HS137" s="133">
        <f t="shared" ref="HS137" si="3557">IFERROR(INDEX(GQ$4:GQ$28,MATCH($HB137,$GA$4:$GA$28,0)),"")</f>
        <v>0</v>
      </c>
      <c r="HT137" s="133">
        <f t="shared" ref="HT137" si="3558">IFERROR(INDEX(GR$4:GR$28,MATCH($HB137,$GA$4:$GA$28,0)),"")</f>
        <v>0</v>
      </c>
      <c r="HU137" s="133">
        <f t="shared" ref="HU137" si="3559">IFERROR(INDEX(GS$4:GS$28,MATCH($HB137,$GA$4:$GA$28,0)),"")</f>
        <v>0</v>
      </c>
      <c r="HV137" s="133">
        <f t="shared" ref="HV137" si="3560">IFERROR(INDEX(GT$4:GT$28,MATCH($HB137,$GA$4:$GA$28,0)),"")</f>
        <v>0</v>
      </c>
      <c r="HW137" s="133">
        <f t="shared" ref="HW137" si="3561">IFERROR(INDEX(GU$4:GU$28,MATCH($HB137,$GA$4:$GA$28,0)),"")</f>
        <v>0</v>
      </c>
      <c r="HX137" s="133">
        <f t="shared" ref="HX137" si="3562">IFERROR(INDEX(GV$4:GV$28,MATCH($HB137,$GA$4:$GA$28,0)),"")</f>
        <v>0</v>
      </c>
      <c r="HY137" s="133">
        <f t="shared" ref="HY137" si="3563">IFERROR(INDEX(GW$4:GW$28,MATCH($HB137,$GA$4:$GA$28,0)),"")</f>
        <v>0</v>
      </c>
      <c r="JB137" s="143"/>
      <c r="JC137" s="133"/>
      <c r="JD137" s="133" t="e">
        <f t="shared" si="3500"/>
        <v>#NUM!</v>
      </c>
      <c r="JE137" s="133"/>
      <c r="JF137" s="133" t="str">
        <f t="shared" si="3476"/>
        <v/>
      </c>
      <c r="JG137" s="133" t="str">
        <f t="shared" si="3477"/>
        <v/>
      </c>
      <c r="JH137" s="133" t="str">
        <f t="shared" si="3477"/>
        <v/>
      </c>
      <c r="JI137" s="133" t="str">
        <f t="shared" si="3477"/>
        <v/>
      </c>
      <c r="JJ137" s="133" t="str">
        <f t="shared" si="3477"/>
        <v/>
      </c>
      <c r="JK137" s="133" t="e">
        <f t="shared" si="3196"/>
        <v>#VALUE!</v>
      </c>
      <c r="JL137" s="133" t="str">
        <f t="shared" si="3478"/>
        <v/>
      </c>
      <c r="JM137" s="133" t="str">
        <f t="shared" si="3478"/>
        <v/>
      </c>
      <c r="JN137" s="133" t="str">
        <f t="shared" si="3478"/>
        <v/>
      </c>
      <c r="JO137" s="133" t="str">
        <f t="shared" si="3478"/>
        <v/>
      </c>
      <c r="JP137" s="133" t="str">
        <f t="shared" si="3478"/>
        <v/>
      </c>
      <c r="JQ137" s="133" t="str">
        <f t="shared" si="3478"/>
        <v/>
      </c>
      <c r="JR137" s="133" t="str">
        <f t="shared" si="3478"/>
        <v/>
      </c>
      <c r="JS137" s="133" t="str">
        <f t="shared" si="3478"/>
        <v/>
      </c>
      <c r="JT137" s="133" t="str">
        <f t="shared" si="3478"/>
        <v/>
      </c>
      <c r="JU137" s="133" t="str">
        <f t="shared" si="3478"/>
        <v/>
      </c>
      <c r="JV137" s="120" t="e">
        <f t="shared" si="3198"/>
        <v>#VALUE!</v>
      </c>
      <c r="JW137" s="143"/>
      <c r="JX137" s="143"/>
      <c r="JY137" s="143"/>
      <c r="JZ137" s="143"/>
      <c r="KA137" s="143"/>
      <c r="KB137" s="143"/>
    </row>
    <row r="138" spans="1:288" ht="15" customHeight="1" thickBot="1" x14ac:dyDescent="0.3">
      <c r="A138" s="115">
        <v>136</v>
      </c>
      <c r="B138" s="115" t="str">
        <f t="shared" ref="B138:B142" si="3564">IFERROR(SMALL($C$2004:$C$2901,A68),"")</f>
        <v/>
      </c>
      <c r="C138" s="115" t="s">
        <v>68</v>
      </c>
      <c r="D138" s="100" t="str">
        <f t="shared" si="3454"/>
        <v>B</v>
      </c>
      <c r="E138" s="100" t="str">
        <f t="shared" si="3356"/>
        <v/>
      </c>
      <c r="F138" s="100" t="str">
        <f t="shared" si="3357"/>
        <v/>
      </c>
      <c r="G138" s="100" t="str">
        <f t="shared" si="3286"/>
        <v/>
      </c>
      <c r="H138" s="100" t="str">
        <f t="shared" si="3358"/>
        <v/>
      </c>
      <c r="I138" s="100" t="str">
        <f t="shared" si="3287"/>
        <v/>
      </c>
      <c r="J138" s="100" t="str">
        <f t="shared" si="3359"/>
        <v/>
      </c>
      <c r="K138" s="100" t="str">
        <f t="shared" si="3288"/>
        <v/>
      </c>
      <c r="L138" s="100" t="str">
        <f t="shared" si="3360"/>
        <v/>
      </c>
      <c r="M138" s="100" t="str">
        <f t="shared" si="3289"/>
        <v/>
      </c>
      <c r="N138" s="100" t="str">
        <f t="shared" si="3361"/>
        <v/>
      </c>
      <c r="O138" s="100" t="str">
        <f t="shared" si="3290"/>
        <v/>
      </c>
      <c r="P138" s="100" t="str">
        <f t="shared" si="3362"/>
        <v/>
      </c>
      <c r="Q138" s="100" t="str">
        <f t="shared" si="3291"/>
        <v/>
      </c>
      <c r="R138" s="100" t="str">
        <f t="shared" si="3363"/>
        <v/>
      </c>
      <c r="S138" s="100" t="str">
        <f t="shared" si="3292"/>
        <v/>
      </c>
      <c r="T138" s="100" t="str">
        <f t="shared" si="3364"/>
        <v/>
      </c>
      <c r="U138" s="100" t="str">
        <f t="shared" si="3293"/>
        <v/>
      </c>
      <c r="V138" s="100" t="str">
        <f t="shared" si="3365"/>
        <v/>
      </c>
      <c r="W138" s="100" t="str">
        <f t="shared" si="3294"/>
        <v/>
      </c>
      <c r="X138" s="100" t="str">
        <f t="shared" si="3366"/>
        <v/>
      </c>
      <c r="Y138" s="100" t="str">
        <f t="shared" si="3295"/>
        <v/>
      </c>
      <c r="Z138" s="100" t="str">
        <f t="shared" si="3367"/>
        <v/>
      </c>
      <c r="AA138" s="100" t="str">
        <f t="shared" si="3296"/>
        <v/>
      </c>
      <c r="AB138" s="100" t="str">
        <f t="shared" si="3368"/>
        <v/>
      </c>
      <c r="AC138" s="100" t="str">
        <f t="shared" si="3297"/>
        <v/>
      </c>
      <c r="AD138" s="100" t="str">
        <f t="shared" si="3369"/>
        <v/>
      </c>
      <c r="AE138" s="100" t="str">
        <f t="shared" si="3298"/>
        <v/>
      </c>
      <c r="AF138" s="100" t="str">
        <f t="shared" si="3370"/>
        <v/>
      </c>
      <c r="AG138" s="100" t="str">
        <f t="shared" si="3299"/>
        <v/>
      </c>
      <c r="AH138" s="100" t="str">
        <f t="shared" si="3371"/>
        <v/>
      </c>
      <c r="AI138" s="100" t="str">
        <f t="shared" si="3300"/>
        <v/>
      </c>
      <c r="AJ138" s="100" t="str">
        <f t="shared" si="3372"/>
        <v/>
      </c>
      <c r="AK138" s="100" t="str">
        <f t="shared" si="3301"/>
        <v/>
      </c>
      <c r="AL138" s="100" t="str">
        <f t="shared" si="3373"/>
        <v/>
      </c>
      <c r="AM138" s="100" t="str">
        <f t="shared" si="3302"/>
        <v/>
      </c>
      <c r="AN138" s="100" t="str">
        <f t="shared" si="3374"/>
        <v/>
      </c>
      <c r="AO138" s="100" t="str">
        <f t="shared" si="3303"/>
        <v/>
      </c>
      <c r="AP138" s="100" t="str">
        <f t="shared" si="3375"/>
        <v/>
      </c>
      <c r="AQ138" s="100" t="str">
        <f t="shared" si="3304"/>
        <v/>
      </c>
      <c r="AR138" s="100" t="str">
        <f t="shared" si="3376"/>
        <v/>
      </c>
      <c r="AS138" s="100" t="str">
        <f t="shared" si="3305"/>
        <v/>
      </c>
      <c r="AT138" s="100" t="str">
        <f t="shared" si="3377"/>
        <v/>
      </c>
      <c r="AU138" s="100" t="str">
        <f t="shared" si="3306"/>
        <v/>
      </c>
      <c r="AV138" s="100" t="str">
        <f t="shared" si="3378"/>
        <v/>
      </c>
      <c r="AW138" s="100" t="str">
        <f t="shared" si="3307"/>
        <v/>
      </c>
      <c r="AX138" s="100" t="str">
        <f t="shared" si="3379"/>
        <v/>
      </c>
      <c r="AY138" s="100" t="str">
        <f t="shared" si="3308"/>
        <v/>
      </c>
      <c r="AZ138" s="100" t="str">
        <f t="shared" si="3380"/>
        <v/>
      </c>
      <c r="BA138" s="100" t="str">
        <f t="shared" si="3309"/>
        <v/>
      </c>
      <c r="BB138" s="100" t="str">
        <f t="shared" si="3381"/>
        <v/>
      </c>
      <c r="BC138" s="100" t="str">
        <f>IFERROR(INDEX('INPUT INF'!$F$3:$F$601,MATCH($B138,'INPUT INF'!$A$3:$A$601,FALSE)),"")</f>
        <v/>
      </c>
      <c r="BD138" s="100" t="str">
        <f t="shared" si="3310"/>
        <v/>
      </c>
      <c r="BE138" s="100" t="str">
        <f t="shared" si="3382"/>
        <v/>
      </c>
      <c r="BF138" s="100" t="str">
        <f t="shared" si="3383"/>
        <v/>
      </c>
      <c r="BG138" s="115" t="str">
        <f t="shared" si="3384"/>
        <v/>
      </c>
      <c r="BH138" s="115" t="str">
        <f>IF(AND('INPUT INF'!$O$1="X",BG138="PASS"),BF138,IF($BG138="","0",IF('INPUT INF'!$N$63="YES",$BF138,"")))</f>
        <v>0</v>
      </c>
      <c r="BI138" s="115" t="str">
        <f>IF($BG138="","0",IF('INPUT INF'!$O$64="YES",$BF138,"0"))</f>
        <v>0</v>
      </c>
      <c r="BJ138" s="115" t="str">
        <f>IF($BG138="","0",IF('INPUT INF'!$O$65="YES",$BF138,"0"))</f>
        <v>0</v>
      </c>
      <c r="BL138" s="116" t="str">
        <f t="shared" si="3385"/>
        <v/>
      </c>
      <c r="BM138" s="116" t="str">
        <f t="shared" si="3386"/>
        <v/>
      </c>
      <c r="BN138" s="116" t="str">
        <f t="shared" si="3386"/>
        <v/>
      </c>
      <c r="BR138" s="116" t="str">
        <f t="shared" si="3387"/>
        <v/>
      </c>
      <c r="BS138" s="116" t="str">
        <f t="shared" si="3388"/>
        <v/>
      </c>
      <c r="BT138" s="116" t="str">
        <f t="shared" si="3388"/>
        <v/>
      </c>
      <c r="BX138" s="116" t="str">
        <f t="shared" si="3389"/>
        <v/>
      </c>
      <c r="BY138" s="116" t="str">
        <f t="shared" si="3390"/>
        <v/>
      </c>
      <c r="BZ138" s="116" t="str">
        <f t="shared" si="3390"/>
        <v/>
      </c>
      <c r="CD138" s="116" t="str">
        <f t="shared" si="3391"/>
        <v/>
      </c>
      <c r="CE138" s="116" t="str">
        <f t="shared" si="3392"/>
        <v/>
      </c>
      <c r="CF138" s="116" t="str">
        <f t="shared" si="3393"/>
        <v/>
      </c>
      <c r="CJ138" s="116" t="str">
        <f t="shared" si="3394"/>
        <v/>
      </c>
      <c r="CK138" s="116" t="str">
        <f t="shared" si="3395"/>
        <v/>
      </c>
      <c r="CL138" s="116" t="str">
        <f t="shared" si="3396"/>
        <v/>
      </c>
      <c r="CP138" s="116" t="str">
        <f t="shared" si="3397"/>
        <v/>
      </c>
      <c r="CQ138" s="116" t="str">
        <f t="shared" si="3398"/>
        <v/>
      </c>
      <c r="CR138" s="116" t="str">
        <f t="shared" si="3399"/>
        <v/>
      </c>
      <c r="CX138" s="143"/>
      <c r="CY138" s="168"/>
      <c r="CZ138" s="169"/>
      <c r="DA138" s="169"/>
      <c r="DB138" s="168"/>
      <c r="DC138" s="168"/>
      <c r="DD138" s="168"/>
      <c r="DE138" s="168"/>
      <c r="DF138" s="135"/>
      <c r="DH138" s="115" t="str">
        <f t="shared" si="3400"/>
        <v/>
      </c>
      <c r="DI138" s="115" t="str">
        <f t="shared" si="3311"/>
        <v/>
      </c>
      <c r="DJ138" s="115" t="str">
        <f t="shared" si="3312"/>
        <v/>
      </c>
      <c r="DK138" s="115" t="str">
        <f t="shared" si="3313"/>
        <v/>
      </c>
      <c r="DL138" s="115" t="str">
        <f t="shared" si="3314"/>
        <v/>
      </c>
      <c r="DM138" s="115" t="str">
        <f t="shared" si="3315"/>
        <v/>
      </c>
      <c r="DN138" s="115" t="str">
        <f t="shared" si="3316"/>
        <v/>
      </c>
      <c r="DO138" s="115" t="str">
        <f t="shared" si="3317"/>
        <v/>
      </c>
      <c r="DP138" s="115" t="str">
        <f t="shared" si="3318"/>
        <v/>
      </c>
      <c r="DQ138" s="115" t="str">
        <f t="shared" si="3319"/>
        <v/>
      </c>
      <c r="DR138" s="115" t="str">
        <f t="shared" si="3320"/>
        <v/>
      </c>
      <c r="DS138" s="115" t="str">
        <f t="shared" si="3321"/>
        <v/>
      </c>
      <c r="DT138" s="115" t="str">
        <f t="shared" si="3322"/>
        <v/>
      </c>
      <c r="DU138" s="115" t="str">
        <f t="shared" si="3323"/>
        <v/>
      </c>
      <c r="DV138" s="115" t="str">
        <f t="shared" si="3324"/>
        <v/>
      </c>
      <c r="DW138" s="115" t="str">
        <f t="shared" si="3325"/>
        <v/>
      </c>
      <c r="DX138" s="115" t="str">
        <f t="shared" si="3326"/>
        <v/>
      </c>
      <c r="DY138" s="115" t="str">
        <f t="shared" si="3327"/>
        <v/>
      </c>
      <c r="DZ138" s="115" t="str">
        <f t="shared" si="3328"/>
        <v/>
      </c>
      <c r="EA138" s="115" t="str">
        <f t="shared" si="3329"/>
        <v/>
      </c>
      <c r="EB138" s="115" t="str">
        <f t="shared" si="3330"/>
        <v/>
      </c>
      <c r="EC138" s="115" t="str">
        <f t="shared" si="3331"/>
        <v/>
      </c>
      <c r="ED138" s="115" t="str">
        <f t="shared" si="3332"/>
        <v/>
      </c>
      <c r="EE138" s="115" t="str">
        <f t="shared" si="3333"/>
        <v/>
      </c>
      <c r="EF138" s="115" t="str">
        <f t="shared" si="3334"/>
        <v/>
      </c>
      <c r="EG138" s="115" t="str">
        <f t="shared" si="3401"/>
        <v/>
      </c>
      <c r="EH138" s="115" t="str">
        <f t="shared" si="3402"/>
        <v/>
      </c>
      <c r="EI138" s="115" t="str">
        <f t="shared" si="3403"/>
        <v/>
      </c>
      <c r="EJ138" s="115" t="str">
        <f t="shared" si="3404"/>
        <v/>
      </c>
      <c r="EK138" s="115" t="str">
        <f t="shared" si="3405"/>
        <v/>
      </c>
      <c r="EL138" s="115" t="str">
        <f t="shared" si="3406"/>
        <v/>
      </c>
      <c r="EM138" s="115" t="str">
        <f t="shared" si="3407"/>
        <v/>
      </c>
      <c r="EN138" s="115" t="str">
        <f t="shared" si="3408"/>
        <v/>
      </c>
      <c r="EO138" s="115" t="str">
        <f t="shared" si="3409"/>
        <v/>
      </c>
      <c r="EP138" s="115" t="str">
        <f t="shared" si="3410"/>
        <v/>
      </c>
      <c r="EQ138" s="115" t="str">
        <f t="shared" si="3411"/>
        <v/>
      </c>
      <c r="ER138" s="115" t="str">
        <f t="shared" si="3412"/>
        <v/>
      </c>
      <c r="ES138" s="115" t="str">
        <f t="shared" si="3413"/>
        <v/>
      </c>
      <c r="ET138" s="115" t="str">
        <f t="shared" si="3414"/>
        <v/>
      </c>
      <c r="EU138" s="115" t="str">
        <f t="shared" si="3415"/>
        <v/>
      </c>
      <c r="EV138" s="115" t="str">
        <f t="shared" si="3416"/>
        <v/>
      </c>
      <c r="EW138" s="115" t="str">
        <f t="shared" si="3417"/>
        <v/>
      </c>
      <c r="EX138" s="115" t="str">
        <f t="shared" si="3418"/>
        <v/>
      </c>
      <c r="EY138" s="115" t="str">
        <f t="shared" si="3419"/>
        <v/>
      </c>
      <c r="EZ138" s="115" t="str">
        <f t="shared" si="3420"/>
        <v/>
      </c>
      <c r="FA138" s="115" t="str">
        <f t="shared" si="3421"/>
        <v/>
      </c>
      <c r="FB138" s="115" t="str">
        <f t="shared" si="3422"/>
        <v/>
      </c>
      <c r="FC138" s="115" t="str">
        <f t="shared" si="3423"/>
        <v/>
      </c>
      <c r="FD138" s="115" t="str">
        <f t="shared" si="3424"/>
        <v/>
      </c>
      <c r="FE138" s="115" t="str">
        <f t="shared" si="3425"/>
        <v/>
      </c>
      <c r="FF138" s="115" t="str">
        <f t="shared" si="3501"/>
        <v/>
      </c>
      <c r="FG138" s="115" t="str">
        <f>IFERROR(SMALL($DT$3:$DT$422,$A$8),"")</f>
        <v/>
      </c>
      <c r="FH138" s="115" t="str">
        <f t="shared" si="3502"/>
        <v/>
      </c>
      <c r="FI138" s="115" t="str">
        <f t="shared" si="3426"/>
        <v/>
      </c>
      <c r="FJ138" s="115" t="str">
        <f t="shared" si="3427"/>
        <v/>
      </c>
      <c r="GA138" s="212" t="str">
        <f>C353&amp;D353</f>
        <v>I0</v>
      </c>
      <c r="GB138" s="125" t="s">
        <v>18</v>
      </c>
      <c r="GC138" s="126" t="s">
        <v>0</v>
      </c>
      <c r="GD138" s="127" t="s">
        <v>1</v>
      </c>
      <c r="GE138" s="126" t="s">
        <v>19</v>
      </c>
      <c r="GF138" s="127" t="s">
        <v>7</v>
      </c>
      <c r="GG138" s="127" t="s">
        <v>8</v>
      </c>
      <c r="GH138" s="127" t="s">
        <v>9</v>
      </c>
      <c r="GI138" s="127" t="s">
        <v>10</v>
      </c>
      <c r="GJ138" s="127" t="s">
        <v>11</v>
      </c>
      <c r="GK138" s="127" t="s">
        <v>12</v>
      </c>
      <c r="GL138" s="127" t="s">
        <v>13</v>
      </c>
      <c r="GM138" s="127" t="s">
        <v>14</v>
      </c>
      <c r="GN138" s="127" t="s">
        <v>15</v>
      </c>
      <c r="GO138" s="126" t="s">
        <v>16</v>
      </c>
      <c r="GP138" s="126" t="s">
        <v>17</v>
      </c>
      <c r="GQ138" s="126" t="s">
        <v>20</v>
      </c>
      <c r="GR138" s="126" t="s">
        <v>21</v>
      </c>
      <c r="GS138" s="126" t="s">
        <v>22</v>
      </c>
      <c r="GT138" s="126" t="s">
        <v>23</v>
      </c>
      <c r="GU138" s="126" t="s">
        <v>24</v>
      </c>
      <c r="GV138" s="126" t="s">
        <v>24</v>
      </c>
      <c r="GW138" s="126" t="s">
        <v>24</v>
      </c>
      <c r="GY138" s="115">
        <v>135</v>
      </c>
      <c r="GZ138" s="120" t="str">
        <f>IF('INPUT INF'!O$23="YES",GY138,"")</f>
        <v/>
      </c>
      <c r="HA138" s="120">
        <f>HA137</f>
        <v>0</v>
      </c>
      <c r="HB138" s="120" t="str">
        <f>IF(GZ138="","",'INPUT INF'!L$23)</f>
        <v/>
      </c>
      <c r="HC138" s="120" t="str">
        <f>'INPUT INF'!O$3</f>
        <v>B</v>
      </c>
      <c r="HD138" s="133" t="str">
        <f>IFERROR(INDEX(GB$31:GB$55,MATCH($HB138,$GA$31:$GA$55,0)),"")</f>
        <v/>
      </c>
      <c r="HE138" s="133">
        <f>IFERROR(INDEX(GC$31:GC$55,MATCH($HB138,$GA$31:$GA$55,0)),"")</f>
        <v>0</v>
      </c>
      <c r="HF138" s="133">
        <f t="shared" ref="HF138" si="3565">IFERROR(INDEX(GD$31:GD$55,MATCH($HB138,$GA$31:$GA$55,0)),"")</f>
        <v>0</v>
      </c>
      <c r="HG138" s="133" t="str">
        <f t="shared" ref="HG138" si="3566">IFERROR(INDEX(GE$31:GE$55,MATCH($HB138,$GA$31:$GA$55,0)),"")</f>
        <v/>
      </c>
      <c r="HH138" s="133">
        <f t="shared" ref="HH138" si="3567">IFERROR(INDEX(GF$31:GF$55,MATCH($HB138,$GA$31:$GA$55,0)),"")</f>
        <v>0</v>
      </c>
      <c r="HI138" s="133">
        <f t="shared" ref="HI138" si="3568">IFERROR(INDEX(GG$31:GG$55,MATCH($HB138,$GA$31:$GA$55,0)),"")</f>
        <v>0</v>
      </c>
      <c r="HJ138" s="133">
        <f t="shared" ref="HJ138" si="3569">IFERROR(INDEX(GH$31:GH$55,MATCH($HB138,$GA$31:$GA$55,0)),"")</f>
        <v>0</v>
      </c>
      <c r="HK138" s="133">
        <f t="shared" ref="HK138" si="3570">IFERROR(INDEX(GI$31:GI$55,MATCH($HB138,$GA$31:$GA$55,0)),"")</f>
        <v>0</v>
      </c>
      <c r="HL138" s="133">
        <f t="shared" ref="HL138" si="3571">IFERROR(INDEX(GJ$31:GJ$55,MATCH($HB138,$GA$31:$GA$55,0)),"")</f>
        <v>0</v>
      </c>
      <c r="HM138" s="133">
        <f t="shared" ref="HM138" si="3572">IFERROR(INDEX(GK$31:GK$55,MATCH($HB138,$GA$31:$GA$55,0)),"")</f>
        <v>0</v>
      </c>
      <c r="HN138" s="133">
        <f t="shared" ref="HN138" si="3573">IFERROR(INDEX(GL$31:GL$55,MATCH($HB138,$GA$31:$GA$55,0)),"")</f>
        <v>0</v>
      </c>
      <c r="HO138" s="133">
        <f t="shared" ref="HO138" si="3574">IFERROR(INDEX(GM$31:GM$55,MATCH($HB138,$GA$31:$GA$55,0)),"")</f>
        <v>0</v>
      </c>
      <c r="HP138" s="133">
        <f t="shared" ref="HP138" si="3575">IFERROR(INDEX(GN$31:GN$55,MATCH($HB138,$GA$31:$GA$55,0)),"")</f>
        <v>0</v>
      </c>
      <c r="HQ138" s="133">
        <f t="shared" ref="HQ138" si="3576">IFERROR(INDEX(GO$31:GO$55,MATCH($HB138,$GA$31:$GA$55,0)),"")</f>
        <v>0</v>
      </c>
      <c r="HR138" s="133" t="str">
        <f t="shared" ref="HR138" si="3577">IFERROR(INDEX(GP$31:GP$55,MATCH($HB138,$GA$31:$GA$55,0)),"")</f>
        <v/>
      </c>
      <c r="HS138" s="133">
        <f t="shared" ref="HS138" si="3578">IFERROR(INDEX(GQ$31:GQ$55,MATCH($HB138,$GA$31:$GA$55,0)),"")</f>
        <v>0</v>
      </c>
      <c r="HT138" s="133">
        <f t="shared" ref="HT138" si="3579">IFERROR(INDEX(GR$31:GR$55,MATCH($HB138,$GA$31:$GA$55,0)),"")</f>
        <v>0</v>
      </c>
      <c r="HU138" s="133">
        <f t="shared" ref="HU138" si="3580">IFERROR(INDEX(GS$31:GS$55,MATCH($HB138,$GA$31:$GA$55,0)),"")</f>
        <v>0</v>
      </c>
      <c r="HV138" s="133">
        <f t="shared" ref="HV138" si="3581">IFERROR(INDEX(GT$31:GT$55,MATCH($HB138,$GA$31:$GA$55,0)),"")</f>
        <v>0</v>
      </c>
      <c r="HW138" s="133">
        <f t="shared" ref="HW138" si="3582">IFERROR(INDEX(GU$31:GU$55,MATCH($HB138,$GA$31:$GA$55,0)),"")</f>
        <v>0</v>
      </c>
      <c r="HX138" s="133">
        <f t="shared" ref="HX138" si="3583">IFERROR(INDEX(GV$31:GV$55,MATCH($HB138,$GA$31:$GA$55,0)),"")</f>
        <v>0</v>
      </c>
      <c r="HY138" s="133">
        <f t="shared" ref="HY138" si="3584">IFERROR(INDEX(GW$31:GW$55,MATCH($HB138,$GA$31:$GA$55,0)),"")</f>
        <v>0</v>
      </c>
      <c r="JB138" s="143"/>
      <c r="JC138" s="133"/>
      <c r="JD138" s="133" t="e">
        <f t="shared" si="3500"/>
        <v>#NUM!</v>
      </c>
      <c r="JE138" s="133"/>
      <c r="JF138" s="133" t="str">
        <f t="shared" si="3476"/>
        <v/>
      </c>
      <c r="JG138" s="133" t="str">
        <f t="shared" si="3477"/>
        <v/>
      </c>
      <c r="JH138" s="133" t="str">
        <f t="shared" si="3477"/>
        <v/>
      </c>
      <c r="JI138" s="133" t="str">
        <f t="shared" si="3477"/>
        <v/>
      </c>
      <c r="JJ138" s="133" t="str">
        <f t="shared" si="3477"/>
        <v/>
      </c>
      <c r="JK138" s="133" t="e">
        <f t="shared" si="3196"/>
        <v>#VALUE!</v>
      </c>
      <c r="JL138" s="133" t="str">
        <f t="shared" si="3478"/>
        <v/>
      </c>
      <c r="JM138" s="133" t="str">
        <f t="shared" si="3478"/>
        <v/>
      </c>
      <c r="JN138" s="133" t="str">
        <f t="shared" si="3478"/>
        <v/>
      </c>
      <c r="JO138" s="133" t="str">
        <f t="shared" si="3478"/>
        <v/>
      </c>
      <c r="JP138" s="133" t="str">
        <f t="shared" si="3478"/>
        <v/>
      </c>
      <c r="JQ138" s="133" t="str">
        <f t="shared" si="3478"/>
        <v/>
      </c>
      <c r="JR138" s="133" t="str">
        <f t="shared" si="3478"/>
        <v/>
      </c>
      <c r="JS138" s="133" t="str">
        <f t="shared" si="3478"/>
        <v/>
      </c>
      <c r="JT138" s="133" t="str">
        <f t="shared" si="3478"/>
        <v/>
      </c>
      <c r="JU138" s="133" t="str">
        <f t="shared" si="3478"/>
        <v/>
      </c>
      <c r="JV138" s="120" t="e">
        <f t="shared" si="3198"/>
        <v>#VALUE!</v>
      </c>
      <c r="JW138" s="143"/>
      <c r="JX138" s="143"/>
      <c r="JY138" s="143"/>
      <c r="JZ138" s="143"/>
      <c r="KA138" s="143"/>
      <c r="KB138" s="143"/>
    </row>
    <row r="139" spans="1:288" ht="15" customHeight="1" x14ac:dyDescent="0.25">
      <c r="A139" s="115">
        <v>137</v>
      </c>
      <c r="B139" s="115" t="str">
        <f t="shared" si="3564"/>
        <v/>
      </c>
      <c r="C139" s="115" t="s">
        <v>68</v>
      </c>
      <c r="D139" s="100" t="str">
        <f t="shared" si="3454"/>
        <v>B</v>
      </c>
      <c r="E139" s="100" t="str">
        <f t="shared" si="3356"/>
        <v/>
      </c>
      <c r="F139" s="100" t="str">
        <f t="shared" si="3357"/>
        <v/>
      </c>
      <c r="G139" s="100" t="str">
        <f t="shared" si="3286"/>
        <v/>
      </c>
      <c r="H139" s="100" t="str">
        <f t="shared" si="3358"/>
        <v/>
      </c>
      <c r="I139" s="100" t="str">
        <f t="shared" si="3287"/>
        <v/>
      </c>
      <c r="J139" s="100" t="str">
        <f t="shared" si="3359"/>
        <v/>
      </c>
      <c r="K139" s="100" t="str">
        <f t="shared" si="3288"/>
        <v/>
      </c>
      <c r="L139" s="100" t="str">
        <f t="shared" si="3360"/>
        <v/>
      </c>
      <c r="M139" s="100" t="str">
        <f t="shared" si="3289"/>
        <v/>
      </c>
      <c r="N139" s="100" t="str">
        <f t="shared" si="3361"/>
        <v/>
      </c>
      <c r="O139" s="100" t="str">
        <f t="shared" si="3290"/>
        <v/>
      </c>
      <c r="P139" s="100" t="str">
        <f t="shared" si="3362"/>
        <v/>
      </c>
      <c r="Q139" s="100" t="str">
        <f t="shared" si="3291"/>
        <v/>
      </c>
      <c r="R139" s="100" t="str">
        <f t="shared" si="3363"/>
        <v/>
      </c>
      <c r="S139" s="100" t="str">
        <f t="shared" si="3292"/>
        <v/>
      </c>
      <c r="T139" s="100" t="str">
        <f t="shared" si="3364"/>
        <v/>
      </c>
      <c r="U139" s="100" t="str">
        <f t="shared" si="3293"/>
        <v/>
      </c>
      <c r="V139" s="100" t="str">
        <f t="shared" si="3365"/>
        <v/>
      </c>
      <c r="W139" s="100" t="str">
        <f t="shared" si="3294"/>
        <v/>
      </c>
      <c r="X139" s="100" t="str">
        <f t="shared" si="3366"/>
        <v/>
      </c>
      <c r="Y139" s="100" t="str">
        <f t="shared" si="3295"/>
        <v/>
      </c>
      <c r="Z139" s="100" t="str">
        <f t="shared" si="3367"/>
        <v/>
      </c>
      <c r="AA139" s="100" t="str">
        <f t="shared" si="3296"/>
        <v/>
      </c>
      <c r="AB139" s="100" t="str">
        <f t="shared" si="3368"/>
        <v/>
      </c>
      <c r="AC139" s="100" t="str">
        <f t="shared" si="3297"/>
        <v/>
      </c>
      <c r="AD139" s="100" t="str">
        <f t="shared" si="3369"/>
        <v/>
      </c>
      <c r="AE139" s="100" t="str">
        <f t="shared" si="3298"/>
        <v/>
      </c>
      <c r="AF139" s="100" t="str">
        <f t="shared" si="3370"/>
        <v/>
      </c>
      <c r="AG139" s="100" t="str">
        <f t="shared" si="3299"/>
        <v/>
      </c>
      <c r="AH139" s="100" t="str">
        <f t="shared" si="3371"/>
        <v/>
      </c>
      <c r="AI139" s="100" t="str">
        <f t="shared" si="3300"/>
        <v/>
      </c>
      <c r="AJ139" s="100" t="str">
        <f t="shared" si="3372"/>
        <v/>
      </c>
      <c r="AK139" s="100" t="str">
        <f t="shared" si="3301"/>
        <v/>
      </c>
      <c r="AL139" s="100" t="str">
        <f t="shared" si="3373"/>
        <v/>
      </c>
      <c r="AM139" s="100" t="str">
        <f t="shared" si="3302"/>
        <v/>
      </c>
      <c r="AN139" s="100" t="str">
        <f t="shared" si="3374"/>
        <v/>
      </c>
      <c r="AO139" s="100" t="str">
        <f t="shared" si="3303"/>
        <v/>
      </c>
      <c r="AP139" s="100" t="str">
        <f t="shared" si="3375"/>
        <v/>
      </c>
      <c r="AQ139" s="100" t="str">
        <f t="shared" si="3304"/>
        <v/>
      </c>
      <c r="AR139" s="100" t="str">
        <f t="shared" si="3376"/>
        <v/>
      </c>
      <c r="AS139" s="100" t="str">
        <f t="shared" si="3305"/>
        <v/>
      </c>
      <c r="AT139" s="100" t="str">
        <f t="shared" si="3377"/>
        <v/>
      </c>
      <c r="AU139" s="100" t="str">
        <f t="shared" si="3306"/>
        <v/>
      </c>
      <c r="AV139" s="100" t="str">
        <f t="shared" si="3378"/>
        <v/>
      </c>
      <c r="AW139" s="100" t="str">
        <f t="shared" si="3307"/>
        <v/>
      </c>
      <c r="AX139" s="100" t="str">
        <f t="shared" si="3379"/>
        <v/>
      </c>
      <c r="AY139" s="100" t="str">
        <f t="shared" si="3308"/>
        <v/>
      </c>
      <c r="AZ139" s="100" t="str">
        <f t="shared" si="3380"/>
        <v/>
      </c>
      <c r="BA139" s="100" t="str">
        <f t="shared" si="3309"/>
        <v/>
      </c>
      <c r="BB139" s="100" t="str">
        <f t="shared" si="3381"/>
        <v/>
      </c>
      <c r="BC139" s="100" t="str">
        <f>IFERROR(INDEX('INPUT INF'!$F$3:$F$601,MATCH($B139,'INPUT INF'!$A$3:$A$601,FALSE)),"")</f>
        <v/>
      </c>
      <c r="BD139" s="100" t="str">
        <f t="shared" si="3310"/>
        <v/>
      </c>
      <c r="BE139" s="100" t="str">
        <f t="shared" si="3382"/>
        <v/>
      </c>
      <c r="BF139" s="100" t="str">
        <f t="shared" si="3383"/>
        <v/>
      </c>
      <c r="BG139" s="115" t="str">
        <f t="shared" si="3384"/>
        <v/>
      </c>
      <c r="BH139" s="115" t="str">
        <f>IF(AND('INPUT INF'!$O$1="X",BG139="PASS"),BF139,IF($BG139="","0",IF('INPUT INF'!$N$63="YES",$BF139,"")))</f>
        <v>0</v>
      </c>
      <c r="BI139" s="115" t="str">
        <f>IF($BG139="","0",IF('INPUT INF'!$O$64="YES",$BF139,"0"))</f>
        <v>0</v>
      </c>
      <c r="BJ139" s="115" t="str">
        <f>IF($BG139="","0",IF('INPUT INF'!$O$65="YES",$BF139,"0"))</f>
        <v>0</v>
      </c>
      <c r="BL139" s="116" t="str">
        <f t="shared" si="3385"/>
        <v/>
      </c>
      <c r="BM139" s="116" t="str">
        <f t="shared" si="3386"/>
        <v/>
      </c>
      <c r="BN139" s="116" t="str">
        <f t="shared" si="3386"/>
        <v/>
      </c>
      <c r="BR139" s="116" t="str">
        <f t="shared" si="3387"/>
        <v/>
      </c>
      <c r="BS139" s="116" t="str">
        <f t="shared" si="3388"/>
        <v/>
      </c>
      <c r="BT139" s="116" t="str">
        <f t="shared" si="3388"/>
        <v/>
      </c>
      <c r="BX139" s="116" t="str">
        <f t="shared" si="3389"/>
        <v/>
      </c>
      <c r="BY139" s="116" t="str">
        <f t="shared" si="3390"/>
        <v/>
      </c>
      <c r="BZ139" s="116" t="str">
        <f t="shared" si="3390"/>
        <v/>
      </c>
      <c r="CD139" s="116" t="str">
        <f t="shared" si="3391"/>
        <v/>
      </c>
      <c r="CE139" s="116" t="str">
        <f t="shared" si="3392"/>
        <v/>
      </c>
      <c r="CF139" s="116" t="str">
        <f t="shared" si="3393"/>
        <v/>
      </c>
      <c r="CJ139" s="116" t="str">
        <f t="shared" si="3394"/>
        <v/>
      </c>
      <c r="CK139" s="116" t="str">
        <f t="shared" si="3395"/>
        <v/>
      </c>
      <c r="CL139" s="116" t="str">
        <f t="shared" si="3396"/>
        <v/>
      </c>
      <c r="CP139" s="116" t="str">
        <f t="shared" si="3397"/>
        <v/>
      </c>
      <c r="CQ139" s="116" t="str">
        <f t="shared" si="3398"/>
        <v/>
      </c>
      <c r="CR139" s="116" t="str">
        <f t="shared" si="3399"/>
        <v/>
      </c>
      <c r="CX139" s="143"/>
      <c r="CY139" s="168"/>
      <c r="CZ139" s="169"/>
      <c r="DA139" s="169"/>
      <c r="DB139" s="168"/>
      <c r="DC139" s="168"/>
      <c r="DD139" s="168"/>
      <c r="DE139" s="168"/>
      <c r="DF139" s="135"/>
      <c r="DH139" s="115" t="str">
        <f t="shared" si="3400"/>
        <v/>
      </c>
      <c r="DI139" s="115" t="str">
        <f t="shared" si="3311"/>
        <v/>
      </c>
      <c r="DJ139" s="115" t="str">
        <f t="shared" si="3312"/>
        <v/>
      </c>
      <c r="DK139" s="115" t="str">
        <f t="shared" si="3313"/>
        <v/>
      </c>
      <c r="DL139" s="115" t="str">
        <f t="shared" si="3314"/>
        <v/>
      </c>
      <c r="DM139" s="115" t="str">
        <f t="shared" si="3315"/>
        <v/>
      </c>
      <c r="DN139" s="115" t="str">
        <f t="shared" si="3316"/>
        <v/>
      </c>
      <c r="DO139" s="115" t="str">
        <f t="shared" si="3317"/>
        <v/>
      </c>
      <c r="DP139" s="115" t="str">
        <f t="shared" si="3318"/>
        <v/>
      </c>
      <c r="DQ139" s="115" t="str">
        <f t="shared" si="3319"/>
        <v/>
      </c>
      <c r="DR139" s="115" t="str">
        <f t="shared" si="3320"/>
        <v/>
      </c>
      <c r="DS139" s="115" t="str">
        <f t="shared" si="3321"/>
        <v/>
      </c>
      <c r="DT139" s="115" t="str">
        <f t="shared" si="3322"/>
        <v/>
      </c>
      <c r="DU139" s="115" t="str">
        <f t="shared" si="3323"/>
        <v/>
      </c>
      <c r="DV139" s="115" t="str">
        <f t="shared" si="3324"/>
        <v/>
      </c>
      <c r="DW139" s="115" t="str">
        <f t="shared" si="3325"/>
        <v/>
      </c>
      <c r="DX139" s="115" t="str">
        <f t="shared" si="3326"/>
        <v/>
      </c>
      <c r="DY139" s="115" t="str">
        <f t="shared" si="3327"/>
        <v/>
      </c>
      <c r="DZ139" s="115" t="str">
        <f t="shared" si="3328"/>
        <v/>
      </c>
      <c r="EA139" s="115" t="str">
        <f t="shared" si="3329"/>
        <v/>
      </c>
      <c r="EB139" s="115" t="str">
        <f t="shared" si="3330"/>
        <v/>
      </c>
      <c r="EC139" s="115" t="str">
        <f t="shared" si="3331"/>
        <v/>
      </c>
      <c r="ED139" s="115" t="str">
        <f t="shared" si="3332"/>
        <v/>
      </c>
      <c r="EE139" s="115" t="str">
        <f t="shared" si="3333"/>
        <v/>
      </c>
      <c r="EF139" s="115" t="str">
        <f t="shared" si="3334"/>
        <v/>
      </c>
      <c r="EG139" s="115" t="str">
        <f t="shared" si="3401"/>
        <v/>
      </c>
      <c r="EH139" s="115" t="str">
        <f t="shared" si="3402"/>
        <v/>
      </c>
      <c r="EI139" s="115" t="str">
        <f t="shared" si="3403"/>
        <v/>
      </c>
      <c r="EJ139" s="115" t="str">
        <f t="shared" si="3404"/>
        <v/>
      </c>
      <c r="EK139" s="115" t="str">
        <f t="shared" si="3405"/>
        <v/>
      </c>
      <c r="EL139" s="115" t="str">
        <f t="shared" si="3406"/>
        <v/>
      </c>
      <c r="EM139" s="115" t="str">
        <f t="shared" si="3407"/>
        <v/>
      </c>
      <c r="EN139" s="115" t="str">
        <f t="shared" si="3408"/>
        <v/>
      </c>
      <c r="EO139" s="115" t="str">
        <f t="shared" si="3409"/>
        <v/>
      </c>
      <c r="EP139" s="115" t="str">
        <f t="shared" si="3410"/>
        <v/>
      </c>
      <c r="EQ139" s="115" t="str">
        <f t="shared" si="3411"/>
        <v/>
      </c>
      <c r="ER139" s="115" t="str">
        <f t="shared" si="3412"/>
        <v/>
      </c>
      <c r="ES139" s="115" t="str">
        <f t="shared" si="3413"/>
        <v/>
      </c>
      <c r="ET139" s="115" t="str">
        <f t="shared" si="3414"/>
        <v/>
      </c>
      <c r="EU139" s="115" t="str">
        <f t="shared" si="3415"/>
        <v/>
      </c>
      <c r="EV139" s="115" t="str">
        <f t="shared" si="3416"/>
        <v/>
      </c>
      <c r="EW139" s="115" t="str">
        <f t="shared" si="3417"/>
        <v/>
      </c>
      <c r="EX139" s="115" t="str">
        <f t="shared" si="3418"/>
        <v/>
      </c>
      <c r="EY139" s="115" t="str">
        <f t="shared" si="3419"/>
        <v/>
      </c>
      <c r="EZ139" s="115" t="str">
        <f t="shared" si="3420"/>
        <v/>
      </c>
      <c r="FA139" s="115" t="str">
        <f t="shared" si="3421"/>
        <v/>
      </c>
      <c r="FB139" s="115" t="str">
        <f t="shared" si="3422"/>
        <v/>
      </c>
      <c r="FC139" s="115" t="str">
        <f t="shared" si="3423"/>
        <v/>
      </c>
      <c r="FD139" s="115" t="str">
        <f t="shared" si="3424"/>
        <v/>
      </c>
      <c r="FE139" s="115" t="str">
        <f t="shared" si="3425"/>
        <v/>
      </c>
      <c r="FF139" s="115" t="str">
        <f t="shared" si="3501"/>
        <v/>
      </c>
      <c r="FG139" s="115" t="str">
        <f>IFERROR(SMALL($DT$3:$DT$422,$A$9),"")</f>
        <v/>
      </c>
      <c r="FH139" s="115" t="str">
        <f t="shared" si="3502"/>
        <v/>
      </c>
      <c r="FI139" s="115" t="str">
        <f t="shared" si="3426"/>
        <v/>
      </c>
      <c r="FJ139" s="115" t="str">
        <f t="shared" si="3427"/>
        <v/>
      </c>
      <c r="GA139" s="212">
        <f>GA112</f>
        <v>302</v>
      </c>
      <c r="GB139" s="140" t="str">
        <f>IFERROR(INDEX($FW$3:$FW$70,MATCH(GA139,$FV$3:$FV$70,0)),"")</f>
        <v>HINDI CORE</v>
      </c>
      <c r="GC139" s="126">
        <f>COUNTIF($E$353:$E$422,"&gt;0")</f>
        <v>0</v>
      </c>
      <c r="GD139" s="127">
        <f>GC139-GN139</f>
        <v>0</v>
      </c>
      <c r="GE139" s="126" t="e">
        <f t="shared" ref="GE139:GE163" si="3585">IF(GB139="","",ROUND(GD139/GC139*100,2))</f>
        <v>#DIV/0!</v>
      </c>
      <c r="GF139" s="127">
        <f t="shared" ref="GF139:GN139" si="3586">COUNTIF($F$353:$F$422,GF$3)</f>
        <v>0</v>
      </c>
      <c r="GG139" s="127">
        <f t="shared" si="3586"/>
        <v>0</v>
      </c>
      <c r="GH139" s="127">
        <f t="shared" si="3586"/>
        <v>0</v>
      </c>
      <c r="GI139" s="127">
        <f t="shared" si="3586"/>
        <v>0</v>
      </c>
      <c r="GJ139" s="127">
        <f t="shared" si="3586"/>
        <v>0</v>
      </c>
      <c r="GK139" s="127">
        <f t="shared" si="3586"/>
        <v>0</v>
      </c>
      <c r="GL139" s="127">
        <f t="shared" si="3586"/>
        <v>0</v>
      </c>
      <c r="GM139" s="127">
        <f t="shared" si="3586"/>
        <v>0</v>
      </c>
      <c r="GN139" s="127">
        <f t="shared" si="3586"/>
        <v>0</v>
      </c>
      <c r="GO139" s="126">
        <f>(GF139)*8+(GG139)*7+(GH139)*6+(GI139)*5+(GJ139)*4+(GK139)*3+(GL139)*2+(GM139)*1</f>
        <v>0</v>
      </c>
      <c r="GP139" s="126" t="e">
        <f>ROUND(GO139*12.5/SUM(GF139:GN139),2)</f>
        <v>#DIV/0!</v>
      </c>
      <c r="GQ139" s="126">
        <f>COUNTIF($E$353:$E$422,"&lt;45")-GN139</f>
        <v>0</v>
      </c>
      <c r="GR139" s="126">
        <f>COUNTIF($E$353:$E$422,"&lt;60")-GQ139</f>
        <v>0</v>
      </c>
      <c r="GS139" s="126">
        <f>COUNTIF($E$353:$E$422,"&lt;75")-GQ139-GR139</f>
        <v>0</v>
      </c>
      <c r="GT139" s="126">
        <f>COUNTIF($E$353:$E$422,"&lt;90")-GQ139-GR139-GS139</f>
        <v>0</v>
      </c>
      <c r="GU139" s="126">
        <f>COUNTIF($E$353:$E$422,"&gt;89")</f>
        <v>0</v>
      </c>
      <c r="GV139" s="126">
        <f>COUNTIF($E$353:$E$422,GV3)</f>
        <v>0</v>
      </c>
      <c r="GW139" s="126">
        <f>COUNTIF($E$353:$E$422,GW3)</f>
        <v>0</v>
      </c>
      <c r="GY139" s="115">
        <v>136</v>
      </c>
      <c r="GZ139" s="120" t="str">
        <f>IF('INPUT INF'!P$23="YES",GY139,"")</f>
        <v/>
      </c>
      <c r="HA139" s="120">
        <f t="shared" ref="HA139:HA143" si="3587">HA138</f>
        <v>0</v>
      </c>
      <c r="HB139" s="120" t="str">
        <f>IF(GZ139="","",'INPUT INF'!L$23)</f>
        <v/>
      </c>
      <c r="HC139" s="120" t="str">
        <f>'INPUT INF'!P$3</f>
        <v>C</v>
      </c>
      <c r="HD139" s="133" t="str">
        <f>IFERROR(INDEX(GB$58:GB$82,MATCH($HB139,$GA$58:$GA$82,0)),"")</f>
        <v/>
      </c>
      <c r="HE139" s="133">
        <f>IFERROR(INDEX(GC$58:GC$82,MATCH($HB139,$GA$58:$GA$82,0)),"")</f>
        <v>0</v>
      </c>
      <c r="HF139" s="133">
        <f t="shared" ref="HF139" si="3588">IFERROR(INDEX(GD$58:GD$82,MATCH($HB139,$GA$58:$GA$82,0)),"")</f>
        <v>0</v>
      </c>
      <c r="HG139" s="133" t="str">
        <f t="shared" ref="HG139" si="3589">IFERROR(INDEX(GE$58:GE$82,MATCH($HB139,$GA$58:$GA$82,0)),"")</f>
        <v/>
      </c>
      <c r="HH139" s="133">
        <f t="shared" ref="HH139" si="3590">IFERROR(INDEX(GF$58:GF$82,MATCH($HB139,$GA$58:$GA$82,0)),"")</f>
        <v>0</v>
      </c>
      <c r="HI139" s="133">
        <f t="shared" ref="HI139" si="3591">IFERROR(INDEX(GG$58:GG$82,MATCH($HB139,$GA$58:$GA$82,0)),"")</f>
        <v>0</v>
      </c>
      <c r="HJ139" s="133">
        <f t="shared" ref="HJ139" si="3592">IFERROR(INDEX(GH$58:GH$82,MATCH($HB139,$GA$58:$GA$82,0)),"")</f>
        <v>0</v>
      </c>
      <c r="HK139" s="133">
        <f t="shared" ref="HK139" si="3593">IFERROR(INDEX(GI$58:GI$82,MATCH($HB139,$GA$58:$GA$82,0)),"")</f>
        <v>0</v>
      </c>
      <c r="HL139" s="133">
        <f t="shared" ref="HL139" si="3594">IFERROR(INDEX(GJ$58:GJ$82,MATCH($HB139,$GA$58:$GA$82,0)),"")</f>
        <v>0</v>
      </c>
      <c r="HM139" s="133">
        <f t="shared" ref="HM139" si="3595">IFERROR(INDEX(GK$58:GK$82,MATCH($HB139,$GA$58:$GA$82,0)),"")</f>
        <v>0</v>
      </c>
      <c r="HN139" s="133">
        <f t="shared" ref="HN139" si="3596">IFERROR(INDEX(GL$58:GL$82,MATCH($HB139,$GA$58:$GA$82,0)),"")</f>
        <v>0</v>
      </c>
      <c r="HO139" s="133">
        <f t="shared" ref="HO139" si="3597">IFERROR(INDEX(GM$58:GM$82,MATCH($HB139,$GA$58:$GA$82,0)),"")</f>
        <v>0</v>
      </c>
      <c r="HP139" s="133">
        <f t="shared" ref="HP139" si="3598">IFERROR(INDEX(GN$58:GN$82,MATCH($HB139,$GA$58:$GA$82,0)),"")</f>
        <v>0</v>
      </c>
      <c r="HQ139" s="133">
        <f t="shared" ref="HQ139" si="3599">IFERROR(INDEX(GO$58:GO$82,MATCH($HB139,$GA$58:$GA$82,0)),"")</f>
        <v>0</v>
      </c>
      <c r="HR139" s="133" t="str">
        <f t="shared" ref="HR139" si="3600">IFERROR(INDEX(GP$58:GP$82,MATCH($HB139,$GA$58:$GA$82,0)),"")</f>
        <v/>
      </c>
      <c r="HS139" s="133">
        <f t="shared" ref="HS139" si="3601">IFERROR(INDEX(GQ$58:GQ$82,MATCH($HB139,$GA$58:$GA$82,0)),"")</f>
        <v>0</v>
      </c>
      <c r="HT139" s="133">
        <f t="shared" ref="HT139" si="3602">IFERROR(INDEX(GR$58:GR$82,MATCH($HB139,$GA$58:$GA$82,0)),"")</f>
        <v>0</v>
      </c>
      <c r="HU139" s="133">
        <f t="shared" ref="HU139" si="3603">IFERROR(INDEX(GS$58:GS$82,MATCH($HB139,$GA$58:$GA$82,0)),"")</f>
        <v>0</v>
      </c>
      <c r="HV139" s="133">
        <f t="shared" ref="HV139" si="3604">IFERROR(INDEX(GT$58:GT$82,MATCH($HB139,$GA$58:$GA$82,0)),"")</f>
        <v>0</v>
      </c>
      <c r="HW139" s="133">
        <f t="shared" ref="HW139" si="3605">IFERROR(INDEX(GU$58:GU$82,MATCH($HB139,$GA$58:$GA$82,0)),"")</f>
        <v>0</v>
      </c>
      <c r="HX139" s="133">
        <f t="shared" ref="HX139" si="3606">IFERROR(INDEX(GV$58:GV$82,MATCH($HB139,$GA$58:$GA$82,0)),"")</f>
        <v>0</v>
      </c>
      <c r="HY139" s="133">
        <f t="shared" ref="HY139" si="3607">IFERROR(INDEX(GW$58:GW$82,MATCH($HB139,$GA$58:$GA$82,0)),"")</f>
        <v>0</v>
      </c>
      <c r="JB139" s="143"/>
      <c r="JC139" s="133"/>
      <c r="JD139" s="133" t="str">
        <f>JD132</f>
        <v>TOTAL</v>
      </c>
      <c r="JE139" s="133"/>
      <c r="JF139" s="133">
        <f t="shared" ref="JF139" si="3608">SUM(JF133:JF138)</f>
        <v>0</v>
      </c>
      <c r="JG139" s="133">
        <f t="shared" ref="JG139:JJ139" si="3609">SUM(JG133:JG138)</f>
        <v>0</v>
      </c>
      <c r="JH139" s="133">
        <f t="shared" si="3609"/>
        <v>0</v>
      </c>
      <c r="JI139" s="133">
        <f t="shared" si="3609"/>
        <v>0</v>
      </c>
      <c r="JJ139" s="133">
        <f t="shared" si="3609"/>
        <v>0</v>
      </c>
      <c r="JK139" s="133" t="e">
        <f t="shared" si="3196"/>
        <v>#DIV/0!</v>
      </c>
      <c r="JL139" s="133">
        <f>SUM(JL133:JL138)</f>
        <v>0</v>
      </c>
      <c r="JM139" s="133">
        <f t="shared" ref="JM139:JU139" si="3610">SUM(JM133:JM138)</f>
        <v>0</v>
      </c>
      <c r="JN139" s="133">
        <f t="shared" si="3610"/>
        <v>0</v>
      </c>
      <c r="JO139" s="133">
        <f t="shared" si="3610"/>
        <v>0</v>
      </c>
      <c r="JP139" s="133">
        <f t="shared" si="3610"/>
        <v>0</v>
      </c>
      <c r="JQ139" s="133">
        <f t="shared" si="3610"/>
        <v>0</v>
      </c>
      <c r="JR139" s="133">
        <f t="shared" si="3610"/>
        <v>0</v>
      </c>
      <c r="JS139" s="133">
        <f t="shared" si="3610"/>
        <v>0</v>
      </c>
      <c r="JT139" s="133">
        <f t="shared" si="3610"/>
        <v>0</v>
      </c>
      <c r="JU139" s="133">
        <f t="shared" si="3610"/>
        <v>0</v>
      </c>
      <c r="JV139" s="120" t="e">
        <f t="shared" si="3198"/>
        <v>#DIV/0!</v>
      </c>
      <c r="JW139" s="143"/>
      <c r="JX139" s="143"/>
      <c r="JY139" s="143"/>
      <c r="JZ139" s="143"/>
      <c r="KA139" s="143"/>
      <c r="KB139" s="143"/>
    </row>
    <row r="140" spans="1:288" ht="15" customHeight="1" x14ac:dyDescent="0.25">
      <c r="A140" s="115">
        <v>138</v>
      </c>
      <c r="B140" s="115" t="str">
        <f t="shared" si="3564"/>
        <v/>
      </c>
      <c r="C140" s="115" t="s">
        <v>68</v>
      </c>
      <c r="D140" s="100" t="str">
        <f t="shared" si="3454"/>
        <v>B</v>
      </c>
      <c r="E140" s="100" t="str">
        <f t="shared" si="3356"/>
        <v/>
      </c>
      <c r="F140" s="100" t="str">
        <f t="shared" si="3357"/>
        <v/>
      </c>
      <c r="G140" s="100" t="str">
        <f t="shared" si="3286"/>
        <v/>
      </c>
      <c r="H140" s="100" t="str">
        <f t="shared" si="3358"/>
        <v/>
      </c>
      <c r="I140" s="100" t="str">
        <f t="shared" si="3287"/>
        <v/>
      </c>
      <c r="J140" s="100" t="str">
        <f t="shared" si="3359"/>
        <v/>
      </c>
      <c r="K140" s="100" t="str">
        <f t="shared" si="3288"/>
        <v/>
      </c>
      <c r="L140" s="100" t="str">
        <f t="shared" si="3360"/>
        <v/>
      </c>
      <c r="M140" s="100" t="str">
        <f t="shared" si="3289"/>
        <v/>
      </c>
      <c r="N140" s="100" t="str">
        <f t="shared" si="3361"/>
        <v/>
      </c>
      <c r="O140" s="100" t="str">
        <f t="shared" si="3290"/>
        <v/>
      </c>
      <c r="P140" s="100" t="str">
        <f t="shared" si="3362"/>
        <v/>
      </c>
      <c r="Q140" s="100" t="str">
        <f t="shared" si="3291"/>
        <v/>
      </c>
      <c r="R140" s="100" t="str">
        <f t="shared" si="3363"/>
        <v/>
      </c>
      <c r="S140" s="100" t="str">
        <f t="shared" si="3292"/>
        <v/>
      </c>
      <c r="T140" s="100" t="str">
        <f t="shared" si="3364"/>
        <v/>
      </c>
      <c r="U140" s="100" t="str">
        <f t="shared" si="3293"/>
        <v/>
      </c>
      <c r="V140" s="100" t="str">
        <f t="shared" si="3365"/>
        <v/>
      </c>
      <c r="W140" s="100" t="str">
        <f t="shared" si="3294"/>
        <v/>
      </c>
      <c r="X140" s="100" t="str">
        <f t="shared" si="3366"/>
        <v/>
      </c>
      <c r="Y140" s="100" t="str">
        <f t="shared" si="3295"/>
        <v/>
      </c>
      <c r="Z140" s="100" t="str">
        <f t="shared" si="3367"/>
        <v/>
      </c>
      <c r="AA140" s="100" t="str">
        <f t="shared" si="3296"/>
        <v/>
      </c>
      <c r="AB140" s="100" t="str">
        <f t="shared" si="3368"/>
        <v/>
      </c>
      <c r="AC140" s="100" t="str">
        <f t="shared" si="3297"/>
        <v/>
      </c>
      <c r="AD140" s="100" t="str">
        <f t="shared" si="3369"/>
        <v/>
      </c>
      <c r="AE140" s="100" t="str">
        <f t="shared" si="3298"/>
        <v/>
      </c>
      <c r="AF140" s="100" t="str">
        <f t="shared" si="3370"/>
        <v/>
      </c>
      <c r="AG140" s="100" t="str">
        <f t="shared" si="3299"/>
        <v/>
      </c>
      <c r="AH140" s="100" t="str">
        <f t="shared" si="3371"/>
        <v/>
      </c>
      <c r="AI140" s="100" t="str">
        <f t="shared" si="3300"/>
        <v/>
      </c>
      <c r="AJ140" s="100" t="str">
        <f t="shared" si="3372"/>
        <v/>
      </c>
      <c r="AK140" s="100" t="str">
        <f t="shared" si="3301"/>
        <v/>
      </c>
      <c r="AL140" s="100" t="str">
        <f t="shared" si="3373"/>
        <v/>
      </c>
      <c r="AM140" s="100" t="str">
        <f t="shared" si="3302"/>
        <v/>
      </c>
      <c r="AN140" s="100" t="str">
        <f t="shared" si="3374"/>
        <v/>
      </c>
      <c r="AO140" s="100" t="str">
        <f t="shared" si="3303"/>
        <v/>
      </c>
      <c r="AP140" s="100" t="str">
        <f t="shared" si="3375"/>
        <v/>
      </c>
      <c r="AQ140" s="100" t="str">
        <f t="shared" si="3304"/>
        <v/>
      </c>
      <c r="AR140" s="100" t="str">
        <f t="shared" si="3376"/>
        <v/>
      </c>
      <c r="AS140" s="100" t="str">
        <f t="shared" si="3305"/>
        <v/>
      </c>
      <c r="AT140" s="100" t="str">
        <f t="shared" si="3377"/>
        <v/>
      </c>
      <c r="AU140" s="100" t="str">
        <f t="shared" si="3306"/>
        <v/>
      </c>
      <c r="AV140" s="100" t="str">
        <f t="shared" si="3378"/>
        <v/>
      </c>
      <c r="AW140" s="100" t="str">
        <f t="shared" si="3307"/>
        <v/>
      </c>
      <c r="AX140" s="100" t="str">
        <f t="shared" si="3379"/>
        <v/>
      </c>
      <c r="AY140" s="100" t="str">
        <f t="shared" si="3308"/>
        <v/>
      </c>
      <c r="AZ140" s="100" t="str">
        <f t="shared" si="3380"/>
        <v/>
      </c>
      <c r="BA140" s="100" t="str">
        <f t="shared" si="3309"/>
        <v/>
      </c>
      <c r="BB140" s="100" t="str">
        <f t="shared" si="3381"/>
        <v/>
      </c>
      <c r="BC140" s="100" t="str">
        <f>IFERROR(INDEX('INPUT INF'!$F$3:$F$601,MATCH($B140,'INPUT INF'!$A$3:$A$601,FALSE)),"")</f>
        <v/>
      </c>
      <c r="BD140" s="100" t="str">
        <f t="shared" si="3310"/>
        <v/>
      </c>
      <c r="BE140" s="100" t="str">
        <f t="shared" si="3382"/>
        <v/>
      </c>
      <c r="BF140" s="100" t="str">
        <f t="shared" si="3383"/>
        <v/>
      </c>
      <c r="BG140" s="115" t="str">
        <f t="shared" si="3384"/>
        <v/>
      </c>
      <c r="BH140" s="115" t="str">
        <f>IF(AND('INPUT INF'!$O$1="X",BG140="PASS"),BF140,IF($BG140="","0",IF('INPUT INF'!$N$63="YES",$BF140,"")))</f>
        <v>0</v>
      </c>
      <c r="BI140" s="115" t="str">
        <f>IF($BG140="","0",IF('INPUT INF'!$O$64="YES",$BF140,"0"))</f>
        <v>0</v>
      </c>
      <c r="BJ140" s="115" t="str">
        <f>IF($BG140="","0",IF('INPUT INF'!$O$65="YES",$BF140,"0"))</f>
        <v>0</v>
      </c>
      <c r="BL140" s="116" t="str">
        <f t="shared" si="3385"/>
        <v/>
      </c>
      <c r="BM140" s="116" t="str">
        <f t="shared" si="3386"/>
        <v/>
      </c>
      <c r="BN140" s="116" t="str">
        <f t="shared" si="3386"/>
        <v/>
      </c>
      <c r="BR140" s="116" t="str">
        <f t="shared" si="3387"/>
        <v/>
      </c>
      <c r="BS140" s="116" t="str">
        <f t="shared" si="3388"/>
        <v/>
      </c>
      <c r="BT140" s="116" t="str">
        <f t="shared" si="3388"/>
        <v/>
      </c>
      <c r="BX140" s="116" t="str">
        <f t="shared" si="3389"/>
        <v/>
      </c>
      <c r="BY140" s="116" t="str">
        <f t="shared" si="3390"/>
        <v/>
      </c>
      <c r="BZ140" s="116" t="str">
        <f t="shared" si="3390"/>
        <v/>
      </c>
      <c r="CD140" s="116" t="str">
        <f t="shared" si="3391"/>
        <v/>
      </c>
      <c r="CE140" s="116" t="str">
        <f t="shared" si="3392"/>
        <v/>
      </c>
      <c r="CF140" s="116" t="str">
        <f t="shared" si="3393"/>
        <v/>
      </c>
      <c r="CJ140" s="116" t="str">
        <f t="shared" si="3394"/>
        <v/>
      </c>
      <c r="CK140" s="116" t="str">
        <f t="shared" si="3395"/>
        <v/>
      </c>
      <c r="CL140" s="116" t="str">
        <f t="shared" si="3396"/>
        <v/>
      </c>
      <c r="CP140" s="116" t="str">
        <f t="shared" si="3397"/>
        <v/>
      </c>
      <c r="CQ140" s="116" t="str">
        <f t="shared" si="3398"/>
        <v/>
      </c>
      <c r="CR140" s="116" t="str">
        <f t="shared" si="3399"/>
        <v/>
      </c>
      <c r="CX140" s="143"/>
      <c r="CY140" s="168"/>
      <c r="CZ140" s="169"/>
      <c r="DA140" s="169"/>
      <c r="DB140" s="168"/>
      <c r="DC140" s="168"/>
      <c r="DD140" s="168"/>
      <c r="DE140" s="168"/>
      <c r="DF140" s="135"/>
      <c r="DH140" s="115" t="str">
        <f t="shared" si="3400"/>
        <v/>
      </c>
      <c r="DI140" s="115" t="str">
        <f t="shared" si="3311"/>
        <v/>
      </c>
      <c r="DJ140" s="115" t="str">
        <f t="shared" si="3312"/>
        <v/>
      </c>
      <c r="DK140" s="115" t="str">
        <f t="shared" si="3313"/>
        <v/>
      </c>
      <c r="DL140" s="115" t="str">
        <f t="shared" si="3314"/>
        <v/>
      </c>
      <c r="DM140" s="115" t="str">
        <f t="shared" si="3315"/>
        <v/>
      </c>
      <c r="DN140" s="115" t="str">
        <f t="shared" si="3316"/>
        <v/>
      </c>
      <c r="DO140" s="115" t="str">
        <f t="shared" si="3317"/>
        <v/>
      </c>
      <c r="DP140" s="115" t="str">
        <f t="shared" si="3318"/>
        <v/>
      </c>
      <c r="DQ140" s="115" t="str">
        <f t="shared" si="3319"/>
        <v/>
      </c>
      <c r="DR140" s="115" t="str">
        <f t="shared" si="3320"/>
        <v/>
      </c>
      <c r="DS140" s="115" t="str">
        <f t="shared" si="3321"/>
        <v/>
      </c>
      <c r="DT140" s="115" t="str">
        <f t="shared" si="3322"/>
        <v/>
      </c>
      <c r="DU140" s="115" t="str">
        <f t="shared" si="3323"/>
        <v/>
      </c>
      <c r="DV140" s="115" t="str">
        <f t="shared" si="3324"/>
        <v/>
      </c>
      <c r="DW140" s="115" t="str">
        <f t="shared" si="3325"/>
        <v/>
      </c>
      <c r="DX140" s="115" t="str">
        <f t="shared" si="3326"/>
        <v/>
      </c>
      <c r="DY140" s="115" t="str">
        <f t="shared" si="3327"/>
        <v/>
      </c>
      <c r="DZ140" s="115" t="str">
        <f t="shared" si="3328"/>
        <v/>
      </c>
      <c r="EA140" s="115" t="str">
        <f t="shared" si="3329"/>
        <v/>
      </c>
      <c r="EB140" s="115" t="str">
        <f t="shared" si="3330"/>
        <v/>
      </c>
      <c r="EC140" s="115" t="str">
        <f t="shared" si="3331"/>
        <v/>
      </c>
      <c r="ED140" s="115" t="str">
        <f t="shared" si="3332"/>
        <v/>
      </c>
      <c r="EE140" s="115" t="str">
        <f t="shared" si="3333"/>
        <v/>
      </c>
      <c r="EF140" s="115" t="str">
        <f t="shared" si="3334"/>
        <v/>
      </c>
      <c r="EG140" s="115" t="str">
        <f t="shared" si="3401"/>
        <v/>
      </c>
      <c r="EH140" s="115" t="str">
        <f t="shared" si="3402"/>
        <v/>
      </c>
      <c r="EI140" s="115" t="str">
        <f t="shared" si="3403"/>
        <v/>
      </c>
      <c r="EJ140" s="115" t="str">
        <f t="shared" si="3404"/>
        <v/>
      </c>
      <c r="EK140" s="115" t="str">
        <f t="shared" si="3405"/>
        <v/>
      </c>
      <c r="EL140" s="115" t="str">
        <f t="shared" si="3406"/>
        <v/>
      </c>
      <c r="EM140" s="115" t="str">
        <f t="shared" si="3407"/>
        <v/>
      </c>
      <c r="EN140" s="115" t="str">
        <f t="shared" si="3408"/>
        <v/>
      </c>
      <c r="EO140" s="115" t="str">
        <f t="shared" si="3409"/>
        <v/>
      </c>
      <c r="EP140" s="115" t="str">
        <f t="shared" si="3410"/>
        <v/>
      </c>
      <c r="EQ140" s="115" t="str">
        <f t="shared" si="3411"/>
        <v/>
      </c>
      <c r="ER140" s="115" t="str">
        <f t="shared" si="3412"/>
        <v/>
      </c>
      <c r="ES140" s="115" t="str">
        <f t="shared" si="3413"/>
        <v/>
      </c>
      <c r="ET140" s="115" t="str">
        <f t="shared" si="3414"/>
        <v/>
      </c>
      <c r="EU140" s="115" t="str">
        <f t="shared" si="3415"/>
        <v/>
      </c>
      <c r="EV140" s="115" t="str">
        <f t="shared" si="3416"/>
        <v/>
      </c>
      <c r="EW140" s="115" t="str">
        <f t="shared" si="3417"/>
        <v/>
      </c>
      <c r="EX140" s="115" t="str">
        <f t="shared" si="3418"/>
        <v/>
      </c>
      <c r="EY140" s="115" t="str">
        <f t="shared" si="3419"/>
        <v/>
      </c>
      <c r="EZ140" s="115" t="str">
        <f t="shared" si="3420"/>
        <v/>
      </c>
      <c r="FA140" s="115" t="str">
        <f t="shared" si="3421"/>
        <v/>
      </c>
      <c r="FB140" s="115" t="str">
        <f t="shared" si="3422"/>
        <v/>
      </c>
      <c r="FC140" s="115" t="str">
        <f t="shared" si="3423"/>
        <v/>
      </c>
      <c r="FD140" s="115" t="str">
        <f t="shared" si="3424"/>
        <v/>
      </c>
      <c r="FE140" s="115" t="str">
        <f t="shared" si="3425"/>
        <v/>
      </c>
      <c r="FF140" s="115" t="str">
        <f t="shared" si="3501"/>
        <v/>
      </c>
      <c r="FG140" s="115" t="str">
        <f>IFERROR(SMALL($DT$3:$DT$422,$A$10),"")</f>
        <v/>
      </c>
      <c r="FH140" s="115" t="str">
        <f t="shared" si="3502"/>
        <v/>
      </c>
      <c r="FI140" s="115" t="str">
        <f t="shared" si="3426"/>
        <v/>
      </c>
      <c r="FJ140" s="115" t="str">
        <f t="shared" si="3427"/>
        <v/>
      </c>
      <c r="GA140" s="212">
        <f t="shared" ref="GA140:GA163" si="3611">GA113</f>
        <v>301</v>
      </c>
      <c r="GB140" s="140" t="str">
        <f t="shared" ref="GB140:GB163" si="3612">IFERROR(INDEX($FW$3:$FW$70,MATCH(GA140,$FV$3:$FV$70,0)),"")</f>
        <v>ENGLISH CORE</v>
      </c>
      <c r="GC140" s="126">
        <f>COUNTIF($G$353:$G$422,"&gt;0")</f>
        <v>0</v>
      </c>
      <c r="GD140" s="127">
        <f t="shared" ref="GD140:GD163" si="3613">GC140-GN140</f>
        <v>0</v>
      </c>
      <c r="GE140" s="126" t="e">
        <f t="shared" si="3585"/>
        <v>#DIV/0!</v>
      </c>
      <c r="GF140" s="127">
        <f t="shared" ref="GF140:GN140" si="3614">COUNTIF($H$353:$H$422,GF$3)</f>
        <v>0</v>
      </c>
      <c r="GG140" s="127">
        <f t="shared" si="3614"/>
        <v>0</v>
      </c>
      <c r="GH140" s="127">
        <f t="shared" si="3614"/>
        <v>0</v>
      </c>
      <c r="GI140" s="127">
        <f t="shared" si="3614"/>
        <v>0</v>
      </c>
      <c r="GJ140" s="127">
        <f t="shared" si="3614"/>
        <v>0</v>
      </c>
      <c r="GK140" s="127">
        <f t="shared" si="3614"/>
        <v>0</v>
      </c>
      <c r="GL140" s="127">
        <f t="shared" si="3614"/>
        <v>0</v>
      </c>
      <c r="GM140" s="127">
        <f t="shared" si="3614"/>
        <v>0</v>
      </c>
      <c r="GN140" s="127">
        <f t="shared" si="3614"/>
        <v>0</v>
      </c>
      <c r="GO140" s="126">
        <f t="shared" ref="GO140:GO163" si="3615">(GF140)*8+(GG140)*7+(GH140)*6+(GI140)*5+(GJ140)*4+(GK140)*3+(GL140)*2+(GM140)*1</f>
        <v>0</v>
      </c>
      <c r="GP140" s="126" t="e">
        <f t="shared" ref="GP140:GP163" si="3616">ROUND(GO140*12.5/SUM(GF140:GN140),2)</f>
        <v>#DIV/0!</v>
      </c>
      <c r="GQ140" s="126">
        <f>COUNTIF($G$353:$G$422,"&lt;45")-GN140</f>
        <v>0</v>
      </c>
      <c r="GR140" s="126">
        <f>COUNTIF($G$353:$G$422,"&lt;60")-GQ140</f>
        <v>0</v>
      </c>
      <c r="GS140" s="126">
        <f>COUNTIF($G$353:$G$422,"&lt;75")-GQ140-GR140</f>
        <v>0</v>
      </c>
      <c r="GT140" s="126">
        <f>COUNTIF($G$353:$G$422,"&lt;90")-GQ140-GR140-GS140</f>
        <v>0</v>
      </c>
      <c r="GU140" s="126">
        <f>COUNTIF($G$353:$G$422,"&gt;89")</f>
        <v>0</v>
      </c>
      <c r="GV140" s="126">
        <f>COUNTIF($G$353:$G$422,GV3)</f>
        <v>0</v>
      </c>
      <c r="GW140" s="126">
        <f>COUNTIF($G$353:$G$422,GW3)</f>
        <v>0</v>
      </c>
      <c r="GY140" s="115">
        <v>137</v>
      </c>
      <c r="GZ140" s="120" t="str">
        <f>IF('INPUT INF'!Q$23="YES",GY140,"")</f>
        <v/>
      </c>
      <c r="HA140" s="120">
        <f t="shared" si="3587"/>
        <v>0</v>
      </c>
      <c r="HB140" s="120" t="str">
        <f>IF(GZ140="","",'INPUT INF'!L$23)</f>
        <v/>
      </c>
      <c r="HC140" s="120" t="str">
        <f>'INPUT INF'!Q$3</f>
        <v>D</v>
      </c>
      <c r="HD140" s="133" t="str">
        <f>IFERROR(INDEX(GB$85:GB$109,MATCH($HB140,$GA$85:$GA$109,0)),"")</f>
        <v/>
      </c>
      <c r="HE140" s="133">
        <f>IFERROR(INDEX(GC$85:GC$109,MATCH($HB140,$GA$85:$GA$109,0)),"")</f>
        <v>0</v>
      </c>
      <c r="HF140" s="133">
        <f t="shared" ref="HF140" si="3617">IFERROR(INDEX(GD$85:GD$109,MATCH($HB140,$GA$85:$GA$109,0)),"")</f>
        <v>0</v>
      </c>
      <c r="HG140" s="133" t="str">
        <f t="shared" ref="HG140" si="3618">IFERROR(INDEX(GE$85:GE$109,MATCH($HB140,$GA$85:$GA$109,0)),"")</f>
        <v/>
      </c>
      <c r="HH140" s="133">
        <f t="shared" ref="HH140" si="3619">IFERROR(INDEX(GF$85:GF$109,MATCH($HB140,$GA$85:$GA$109,0)),"")</f>
        <v>0</v>
      </c>
      <c r="HI140" s="133">
        <f t="shared" ref="HI140" si="3620">IFERROR(INDEX(GG$85:GG$109,MATCH($HB140,$GA$85:$GA$109,0)),"")</f>
        <v>0</v>
      </c>
      <c r="HJ140" s="133">
        <f t="shared" ref="HJ140" si="3621">IFERROR(INDEX(GH$85:GH$109,MATCH($HB140,$GA$85:$GA$109,0)),"")</f>
        <v>0</v>
      </c>
      <c r="HK140" s="133">
        <f t="shared" ref="HK140" si="3622">IFERROR(INDEX(GI$85:GI$109,MATCH($HB140,$GA$85:$GA$109,0)),"")</f>
        <v>0</v>
      </c>
      <c r="HL140" s="133">
        <f t="shared" ref="HL140" si="3623">IFERROR(INDEX(GJ$85:GJ$109,MATCH($HB140,$GA$85:$GA$109,0)),"")</f>
        <v>0</v>
      </c>
      <c r="HM140" s="133">
        <f t="shared" ref="HM140" si="3624">IFERROR(INDEX(GK$85:GK$109,MATCH($HB140,$GA$85:$GA$109,0)),"")</f>
        <v>0</v>
      </c>
      <c r="HN140" s="133">
        <f t="shared" ref="HN140" si="3625">IFERROR(INDEX(GL$85:GL$109,MATCH($HB140,$GA$85:$GA$109,0)),"")</f>
        <v>0</v>
      </c>
      <c r="HO140" s="133">
        <f t="shared" ref="HO140" si="3626">IFERROR(INDEX(GM$85:GM$109,MATCH($HB140,$GA$85:$GA$109,0)),"")</f>
        <v>0</v>
      </c>
      <c r="HP140" s="133">
        <f t="shared" ref="HP140" si="3627">IFERROR(INDEX(GN$85:GN$109,MATCH($HB140,$GA$85:$GA$109,0)),"")</f>
        <v>0</v>
      </c>
      <c r="HQ140" s="133">
        <f t="shared" ref="HQ140" si="3628">IFERROR(INDEX(GO$85:GO$109,MATCH($HB140,$GA$85:$GA$109,0)),"")</f>
        <v>0</v>
      </c>
      <c r="HR140" s="133" t="str">
        <f t="shared" ref="HR140" si="3629">IFERROR(INDEX(GP$85:GP$109,MATCH($HB140,$GA$85:$GA$109,0)),"")</f>
        <v/>
      </c>
      <c r="HS140" s="133">
        <f t="shared" ref="HS140" si="3630">IFERROR(INDEX(GQ$85:GQ$109,MATCH($HB140,$GA$85:$GA$109,0)),"")</f>
        <v>0</v>
      </c>
      <c r="HT140" s="133">
        <f t="shared" ref="HT140" si="3631">IFERROR(INDEX(GR$85:GR$109,MATCH($HB140,$GA$85:$GA$109,0)),"")</f>
        <v>0</v>
      </c>
      <c r="HU140" s="133">
        <f t="shared" ref="HU140" si="3632">IFERROR(INDEX(GS$85:GS$109,MATCH($HB140,$GA$85:$GA$109,0)),"")</f>
        <v>0</v>
      </c>
      <c r="HV140" s="133">
        <f t="shared" ref="HV140" si="3633">IFERROR(INDEX(GT$85:GT$109,MATCH($HB140,$GA$85:$GA$109,0)),"")</f>
        <v>0</v>
      </c>
      <c r="HW140" s="133">
        <f t="shared" ref="HW140" si="3634">IFERROR(INDEX(GU$85:GU$109,MATCH($HB140,$GA$85:$GA$109,0)),"")</f>
        <v>0</v>
      </c>
      <c r="HX140" s="133">
        <f t="shared" ref="HX140" si="3635">IFERROR(INDEX(GV$85:GV$109,MATCH($HB140,$GA$85:$GA$109,0)),"")</f>
        <v>0</v>
      </c>
      <c r="HY140" s="133">
        <f t="shared" ref="HY140" si="3636">IFERROR(INDEX(GW$85:GW$109,MATCH($HB140,$GA$85:$GA$109,0)),"")</f>
        <v>0</v>
      </c>
      <c r="JB140" s="143"/>
      <c r="JC140" s="133"/>
      <c r="JD140" s="133" t="e">
        <f>JD133+1</f>
        <v>#NUM!</v>
      </c>
      <c r="JE140" s="133"/>
      <c r="JF140" s="133" t="str">
        <f t="shared" ref="JF140:JF145" si="3637">IFERROR(INDEX(JF$4:JF$21,MATCH($JD140,$JB$4:$JB$31,0)),"")</f>
        <v/>
      </c>
      <c r="JG140" s="133" t="str">
        <f t="shared" ref="JG140:JJ145" si="3638">IFERROR(INDEX(JG$104:JG$121,MATCH($JD140,$JB$104:$JB$121,0)),"")</f>
        <v/>
      </c>
      <c r="JH140" s="133" t="str">
        <f t="shared" si="3638"/>
        <v/>
      </c>
      <c r="JI140" s="133" t="str">
        <f t="shared" si="3638"/>
        <v/>
      </c>
      <c r="JJ140" s="133" t="str">
        <f t="shared" si="3638"/>
        <v/>
      </c>
      <c r="JK140" s="133" t="e">
        <f t="shared" si="3196"/>
        <v>#VALUE!</v>
      </c>
      <c r="JL140" s="133" t="str">
        <f t="shared" ref="JL140:JU145" si="3639">IFERROR(INDEX(JL$104:JL$121,MATCH($JD140,$JB$104:$JB$121,0)),"")</f>
        <v/>
      </c>
      <c r="JM140" s="133" t="str">
        <f t="shared" si="3639"/>
        <v/>
      </c>
      <c r="JN140" s="133" t="str">
        <f t="shared" si="3639"/>
        <v/>
      </c>
      <c r="JO140" s="133" t="str">
        <f t="shared" si="3639"/>
        <v/>
      </c>
      <c r="JP140" s="133" t="str">
        <f t="shared" si="3639"/>
        <v/>
      </c>
      <c r="JQ140" s="133" t="str">
        <f t="shared" si="3639"/>
        <v/>
      </c>
      <c r="JR140" s="133" t="str">
        <f t="shared" si="3639"/>
        <v/>
      </c>
      <c r="JS140" s="133" t="str">
        <f t="shared" si="3639"/>
        <v/>
      </c>
      <c r="JT140" s="133" t="str">
        <f t="shared" si="3639"/>
        <v/>
      </c>
      <c r="JU140" s="133" t="str">
        <f>IFERROR(INDEX(JU$104:JU$121,MATCH($JD140,$JB$104:$JB$121,0)),"")</f>
        <v/>
      </c>
      <c r="JV140" s="120" t="e">
        <f t="shared" si="3198"/>
        <v>#VALUE!</v>
      </c>
      <c r="JW140" s="143"/>
      <c r="JX140" s="143"/>
      <c r="JY140" s="143"/>
      <c r="JZ140" s="143"/>
      <c r="KA140" s="143"/>
      <c r="KB140" s="143"/>
    </row>
    <row r="141" spans="1:288" ht="15" customHeight="1" x14ac:dyDescent="0.25">
      <c r="A141" s="115">
        <v>139</v>
      </c>
      <c r="B141" s="115" t="str">
        <f t="shared" si="3564"/>
        <v/>
      </c>
      <c r="C141" s="115" t="s">
        <v>68</v>
      </c>
      <c r="D141" s="100" t="str">
        <f t="shared" si="3454"/>
        <v>B</v>
      </c>
      <c r="E141" s="100" t="str">
        <f t="shared" si="3356"/>
        <v/>
      </c>
      <c r="F141" s="100" t="str">
        <f t="shared" si="3357"/>
        <v/>
      </c>
      <c r="G141" s="100" t="str">
        <f t="shared" si="3286"/>
        <v/>
      </c>
      <c r="H141" s="100" t="str">
        <f t="shared" si="3358"/>
        <v/>
      </c>
      <c r="I141" s="100" t="str">
        <f t="shared" si="3287"/>
        <v/>
      </c>
      <c r="J141" s="100" t="str">
        <f t="shared" si="3359"/>
        <v/>
      </c>
      <c r="K141" s="100" t="str">
        <f t="shared" si="3288"/>
        <v/>
      </c>
      <c r="L141" s="100" t="str">
        <f t="shared" si="3360"/>
        <v/>
      </c>
      <c r="M141" s="100" t="str">
        <f t="shared" si="3289"/>
        <v/>
      </c>
      <c r="N141" s="100" t="str">
        <f t="shared" si="3361"/>
        <v/>
      </c>
      <c r="O141" s="100" t="str">
        <f t="shared" si="3290"/>
        <v/>
      </c>
      <c r="P141" s="100" t="str">
        <f t="shared" si="3362"/>
        <v/>
      </c>
      <c r="Q141" s="100" t="str">
        <f t="shared" si="3291"/>
        <v/>
      </c>
      <c r="R141" s="100" t="str">
        <f t="shared" si="3363"/>
        <v/>
      </c>
      <c r="S141" s="100" t="str">
        <f t="shared" si="3292"/>
        <v/>
      </c>
      <c r="T141" s="100" t="str">
        <f t="shared" si="3364"/>
        <v/>
      </c>
      <c r="U141" s="100" t="str">
        <f t="shared" si="3293"/>
        <v/>
      </c>
      <c r="V141" s="100" t="str">
        <f t="shared" si="3365"/>
        <v/>
      </c>
      <c r="W141" s="100" t="str">
        <f t="shared" si="3294"/>
        <v/>
      </c>
      <c r="X141" s="100" t="str">
        <f t="shared" si="3366"/>
        <v/>
      </c>
      <c r="Y141" s="100" t="str">
        <f t="shared" si="3295"/>
        <v/>
      </c>
      <c r="Z141" s="100" t="str">
        <f t="shared" si="3367"/>
        <v/>
      </c>
      <c r="AA141" s="100" t="str">
        <f t="shared" si="3296"/>
        <v/>
      </c>
      <c r="AB141" s="100" t="str">
        <f t="shared" si="3368"/>
        <v/>
      </c>
      <c r="AC141" s="100" t="str">
        <f t="shared" si="3297"/>
        <v/>
      </c>
      <c r="AD141" s="100" t="str">
        <f t="shared" si="3369"/>
        <v/>
      </c>
      <c r="AE141" s="100" t="str">
        <f t="shared" si="3298"/>
        <v/>
      </c>
      <c r="AF141" s="100" t="str">
        <f t="shared" si="3370"/>
        <v/>
      </c>
      <c r="AG141" s="100" t="str">
        <f t="shared" si="3299"/>
        <v/>
      </c>
      <c r="AH141" s="100" t="str">
        <f t="shared" si="3371"/>
        <v/>
      </c>
      <c r="AI141" s="100" t="str">
        <f t="shared" si="3300"/>
        <v/>
      </c>
      <c r="AJ141" s="100" t="str">
        <f t="shared" si="3372"/>
        <v/>
      </c>
      <c r="AK141" s="100" t="str">
        <f t="shared" si="3301"/>
        <v/>
      </c>
      <c r="AL141" s="100" t="str">
        <f t="shared" si="3373"/>
        <v/>
      </c>
      <c r="AM141" s="100" t="str">
        <f t="shared" si="3302"/>
        <v/>
      </c>
      <c r="AN141" s="100" t="str">
        <f t="shared" si="3374"/>
        <v/>
      </c>
      <c r="AO141" s="100" t="str">
        <f t="shared" si="3303"/>
        <v/>
      </c>
      <c r="AP141" s="100" t="str">
        <f t="shared" si="3375"/>
        <v/>
      </c>
      <c r="AQ141" s="100" t="str">
        <f t="shared" si="3304"/>
        <v/>
      </c>
      <c r="AR141" s="100" t="str">
        <f t="shared" si="3376"/>
        <v/>
      </c>
      <c r="AS141" s="100" t="str">
        <f t="shared" si="3305"/>
        <v/>
      </c>
      <c r="AT141" s="100" t="str">
        <f t="shared" si="3377"/>
        <v/>
      </c>
      <c r="AU141" s="100" t="str">
        <f t="shared" si="3306"/>
        <v/>
      </c>
      <c r="AV141" s="100" t="str">
        <f t="shared" si="3378"/>
        <v/>
      </c>
      <c r="AW141" s="100" t="str">
        <f t="shared" si="3307"/>
        <v/>
      </c>
      <c r="AX141" s="100" t="str">
        <f t="shared" si="3379"/>
        <v/>
      </c>
      <c r="AY141" s="100" t="str">
        <f t="shared" si="3308"/>
        <v/>
      </c>
      <c r="AZ141" s="100" t="str">
        <f t="shared" si="3380"/>
        <v/>
      </c>
      <c r="BA141" s="100" t="str">
        <f t="shared" si="3309"/>
        <v/>
      </c>
      <c r="BB141" s="100" t="str">
        <f t="shared" si="3381"/>
        <v/>
      </c>
      <c r="BC141" s="100" t="str">
        <f>IFERROR(INDEX('INPUT INF'!$F$3:$F$601,MATCH($B141,'INPUT INF'!$A$3:$A$601,FALSE)),"")</f>
        <v/>
      </c>
      <c r="BD141" s="100" t="str">
        <f t="shared" si="3310"/>
        <v/>
      </c>
      <c r="BE141" s="100" t="str">
        <f t="shared" si="3382"/>
        <v/>
      </c>
      <c r="BF141" s="100" t="str">
        <f t="shared" si="3383"/>
        <v/>
      </c>
      <c r="BG141" s="115" t="str">
        <f t="shared" si="3384"/>
        <v/>
      </c>
      <c r="BH141" s="115" t="str">
        <f>IF(AND('INPUT INF'!$O$1="X",BG141="PASS"),BF141,IF($BG141="","0",IF('INPUT INF'!$N$63="YES",$BF141,"")))</f>
        <v>0</v>
      </c>
      <c r="BI141" s="115" t="str">
        <f>IF($BG141="","0",IF('INPUT INF'!$O$64="YES",$BF141,"0"))</f>
        <v>0</v>
      </c>
      <c r="BJ141" s="115" t="str">
        <f>IF($BG141="","0",IF('INPUT INF'!$O$65="YES",$BF141,"0"))</f>
        <v>0</v>
      </c>
      <c r="BL141" s="116" t="str">
        <f t="shared" si="3385"/>
        <v/>
      </c>
      <c r="BM141" s="116" t="str">
        <f t="shared" si="3386"/>
        <v/>
      </c>
      <c r="BN141" s="116" t="str">
        <f t="shared" si="3386"/>
        <v/>
      </c>
      <c r="BR141" s="116" t="str">
        <f t="shared" si="3387"/>
        <v/>
      </c>
      <c r="BS141" s="116" t="str">
        <f t="shared" si="3388"/>
        <v/>
      </c>
      <c r="BT141" s="116" t="str">
        <f t="shared" si="3388"/>
        <v/>
      </c>
      <c r="BX141" s="116" t="str">
        <f t="shared" si="3389"/>
        <v/>
      </c>
      <c r="BY141" s="116" t="str">
        <f t="shared" si="3390"/>
        <v/>
      </c>
      <c r="BZ141" s="116" t="str">
        <f t="shared" si="3390"/>
        <v/>
      </c>
      <c r="CD141" s="116" t="str">
        <f t="shared" si="3391"/>
        <v/>
      </c>
      <c r="CE141" s="116" t="str">
        <f t="shared" si="3392"/>
        <v/>
      </c>
      <c r="CF141" s="116" t="str">
        <f t="shared" si="3393"/>
        <v/>
      </c>
      <c r="CJ141" s="116" t="str">
        <f t="shared" si="3394"/>
        <v/>
      </c>
      <c r="CK141" s="116" t="str">
        <f t="shared" si="3395"/>
        <v/>
      </c>
      <c r="CL141" s="116" t="str">
        <f t="shared" si="3396"/>
        <v/>
      </c>
      <c r="CP141" s="116" t="str">
        <f t="shared" si="3397"/>
        <v/>
      </c>
      <c r="CQ141" s="116" t="str">
        <f t="shared" si="3398"/>
        <v/>
      </c>
      <c r="CR141" s="116" t="str">
        <f t="shared" si="3399"/>
        <v/>
      </c>
      <c r="CX141" s="143"/>
      <c r="CY141" s="135"/>
      <c r="CZ141" s="135"/>
      <c r="DA141" s="135"/>
      <c r="DB141" s="143"/>
      <c r="DC141" s="143"/>
      <c r="DD141" s="143"/>
      <c r="DE141" s="143"/>
      <c r="DF141" s="135"/>
      <c r="DH141" s="115" t="str">
        <f t="shared" si="3400"/>
        <v/>
      </c>
      <c r="DI141" s="115" t="str">
        <f t="shared" si="3311"/>
        <v/>
      </c>
      <c r="DJ141" s="115" t="str">
        <f t="shared" si="3312"/>
        <v/>
      </c>
      <c r="DK141" s="115" t="str">
        <f t="shared" si="3313"/>
        <v/>
      </c>
      <c r="DL141" s="115" t="str">
        <f t="shared" si="3314"/>
        <v/>
      </c>
      <c r="DM141" s="115" t="str">
        <f t="shared" si="3315"/>
        <v/>
      </c>
      <c r="DN141" s="115" t="str">
        <f t="shared" si="3316"/>
        <v/>
      </c>
      <c r="DO141" s="115" t="str">
        <f t="shared" si="3317"/>
        <v/>
      </c>
      <c r="DP141" s="115" t="str">
        <f t="shared" si="3318"/>
        <v/>
      </c>
      <c r="DQ141" s="115" t="str">
        <f t="shared" si="3319"/>
        <v/>
      </c>
      <c r="DR141" s="115" t="str">
        <f t="shared" si="3320"/>
        <v/>
      </c>
      <c r="DS141" s="115" t="str">
        <f t="shared" si="3321"/>
        <v/>
      </c>
      <c r="DT141" s="115" t="str">
        <f t="shared" si="3322"/>
        <v/>
      </c>
      <c r="DU141" s="115" t="str">
        <f t="shared" si="3323"/>
        <v/>
      </c>
      <c r="DV141" s="115" t="str">
        <f t="shared" si="3324"/>
        <v/>
      </c>
      <c r="DW141" s="115" t="str">
        <f t="shared" si="3325"/>
        <v/>
      </c>
      <c r="DX141" s="115" t="str">
        <f t="shared" si="3326"/>
        <v/>
      </c>
      <c r="DY141" s="115" t="str">
        <f t="shared" si="3327"/>
        <v/>
      </c>
      <c r="DZ141" s="115" t="str">
        <f t="shared" si="3328"/>
        <v/>
      </c>
      <c r="EA141" s="115" t="str">
        <f t="shared" si="3329"/>
        <v/>
      </c>
      <c r="EB141" s="115" t="str">
        <f t="shared" si="3330"/>
        <v/>
      </c>
      <c r="EC141" s="115" t="str">
        <f t="shared" si="3331"/>
        <v/>
      </c>
      <c r="ED141" s="115" t="str">
        <f t="shared" si="3332"/>
        <v/>
      </c>
      <c r="EE141" s="115" t="str">
        <f t="shared" si="3333"/>
        <v/>
      </c>
      <c r="EF141" s="115" t="str">
        <f t="shared" si="3334"/>
        <v/>
      </c>
      <c r="EG141" s="115" t="str">
        <f t="shared" si="3401"/>
        <v/>
      </c>
      <c r="EH141" s="115" t="str">
        <f t="shared" si="3402"/>
        <v/>
      </c>
      <c r="EI141" s="115" t="str">
        <f t="shared" si="3403"/>
        <v/>
      </c>
      <c r="EJ141" s="115" t="str">
        <f t="shared" si="3404"/>
        <v/>
      </c>
      <c r="EK141" s="115" t="str">
        <f t="shared" si="3405"/>
        <v/>
      </c>
      <c r="EL141" s="115" t="str">
        <f t="shared" si="3406"/>
        <v/>
      </c>
      <c r="EM141" s="115" t="str">
        <f t="shared" si="3407"/>
        <v/>
      </c>
      <c r="EN141" s="115" t="str">
        <f t="shared" si="3408"/>
        <v/>
      </c>
      <c r="EO141" s="115" t="str">
        <f t="shared" si="3409"/>
        <v/>
      </c>
      <c r="EP141" s="115" t="str">
        <f t="shared" si="3410"/>
        <v/>
      </c>
      <c r="EQ141" s="115" t="str">
        <f t="shared" si="3411"/>
        <v/>
      </c>
      <c r="ER141" s="115" t="str">
        <f t="shared" si="3412"/>
        <v/>
      </c>
      <c r="ES141" s="115" t="str">
        <f t="shared" si="3413"/>
        <v/>
      </c>
      <c r="ET141" s="115" t="str">
        <f t="shared" si="3414"/>
        <v/>
      </c>
      <c r="EU141" s="115" t="str">
        <f t="shared" si="3415"/>
        <v/>
      </c>
      <c r="EV141" s="115" t="str">
        <f t="shared" si="3416"/>
        <v/>
      </c>
      <c r="EW141" s="115" t="str">
        <f t="shared" si="3417"/>
        <v/>
      </c>
      <c r="EX141" s="115" t="str">
        <f t="shared" si="3418"/>
        <v/>
      </c>
      <c r="EY141" s="115" t="str">
        <f t="shared" si="3419"/>
        <v/>
      </c>
      <c r="EZ141" s="115" t="str">
        <f t="shared" si="3420"/>
        <v/>
      </c>
      <c r="FA141" s="115" t="str">
        <f t="shared" si="3421"/>
        <v/>
      </c>
      <c r="FB141" s="115" t="str">
        <f t="shared" si="3422"/>
        <v/>
      </c>
      <c r="FC141" s="115" t="str">
        <f t="shared" si="3423"/>
        <v/>
      </c>
      <c r="FD141" s="115" t="str">
        <f t="shared" si="3424"/>
        <v/>
      </c>
      <c r="FE141" s="115" t="str">
        <f t="shared" si="3425"/>
        <v/>
      </c>
      <c r="FF141" s="115" t="str">
        <f t="shared" si="3501"/>
        <v/>
      </c>
      <c r="FG141" s="115" t="str">
        <f>IFERROR(SMALL($DT$3:$DT$422,$A$11),"")</f>
        <v/>
      </c>
      <c r="FH141" s="115" t="str">
        <f t="shared" si="3502"/>
        <v/>
      </c>
      <c r="FI141" s="115" t="str">
        <f t="shared" si="3426"/>
        <v/>
      </c>
      <c r="FJ141" s="115" t="str">
        <f t="shared" si="3427"/>
        <v/>
      </c>
      <c r="GA141" s="212">
        <f t="shared" si="3611"/>
        <v>83</v>
      </c>
      <c r="GB141" s="140" t="str">
        <f t="shared" si="3612"/>
        <v>COM. SC.(NEW)</v>
      </c>
      <c r="GC141" s="126">
        <f>COUNTIF($I$353:$I$422,"&gt;0")</f>
        <v>0</v>
      </c>
      <c r="GD141" s="127">
        <f t="shared" si="3613"/>
        <v>0</v>
      </c>
      <c r="GE141" s="126" t="e">
        <f t="shared" si="3585"/>
        <v>#DIV/0!</v>
      </c>
      <c r="GF141" s="127">
        <f t="shared" ref="GF141:GN141" si="3640">COUNTIF($J$353:$J$422,GF$3)</f>
        <v>0</v>
      </c>
      <c r="GG141" s="127">
        <f t="shared" si="3640"/>
        <v>0</v>
      </c>
      <c r="GH141" s="127">
        <f t="shared" si="3640"/>
        <v>0</v>
      </c>
      <c r="GI141" s="127">
        <f t="shared" si="3640"/>
        <v>0</v>
      </c>
      <c r="GJ141" s="127">
        <f t="shared" si="3640"/>
        <v>0</v>
      </c>
      <c r="GK141" s="127">
        <f t="shared" si="3640"/>
        <v>0</v>
      </c>
      <c r="GL141" s="127">
        <f t="shared" si="3640"/>
        <v>0</v>
      </c>
      <c r="GM141" s="127">
        <f t="shared" si="3640"/>
        <v>0</v>
      </c>
      <c r="GN141" s="127">
        <f t="shared" si="3640"/>
        <v>0</v>
      </c>
      <c r="GO141" s="126">
        <f t="shared" si="3615"/>
        <v>0</v>
      </c>
      <c r="GP141" s="126" t="e">
        <f t="shared" si="3616"/>
        <v>#DIV/0!</v>
      </c>
      <c r="GQ141" s="126">
        <f>COUNTIF($I$353:$I$422,"&lt;45")-GN141</f>
        <v>0</v>
      </c>
      <c r="GR141" s="126">
        <f>COUNTIF($I$353:$I$422,"&lt;60")-GQ141</f>
        <v>0</v>
      </c>
      <c r="GS141" s="126">
        <f>COUNTIF($I$353:$I$422,"&lt;75")-GQ141-GR141</f>
        <v>0</v>
      </c>
      <c r="GT141" s="126">
        <f>COUNTIF($I$353:$I$422,"&lt;90")-GQ141-GR141-GS141</f>
        <v>0</v>
      </c>
      <c r="GU141" s="126">
        <f>COUNTIF($I$353:$I$422,"&gt;89")</f>
        <v>0</v>
      </c>
      <c r="GV141" s="126">
        <f>COUNTIF($I$353:$I$422,GV3)</f>
        <v>0</v>
      </c>
      <c r="GW141" s="126">
        <f>COUNTIF($I$353:$I$422,GW3)</f>
        <v>0</v>
      </c>
      <c r="GY141" s="115">
        <v>138</v>
      </c>
      <c r="GZ141" s="120" t="str">
        <f>IF('INPUT INF'!R$23="YES",GY141,"")</f>
        <v/>
      </c>
      <c r="HA141" s="120">
        <f t="shared" si="3587"/>
        <v>0</v>
      </c>
      <c r="HB141" s="120" t="str">
        <f>IF(GZ141="","",'INPUT INF'!L$23)</f>
        <v/>
      </c>
      <c r="HC141" s="120" t="str">
        <f>'INPUT INF'!R$3</f>
        <v>E</v>
      </c>
      <c r="HD141" s="133" t="str">
        <f>IFERROR(INDEX(GB$112:GB$136,MATCH($HB141,$GA$112:$GA$136,0)),"")</f>
        <v/>
      </c>
      <c r="HE141" s="133">
        <f>IFERROR(INDEX(GC$112:GC$136,MATCH($HB141,$GA$112:$GA$136,0)),"")</f>
        <v>0</v>
      </c>
      <c r="HF141" s="133">
        <f t="shared" ref="HF141" si="3641">IFERROR(INDEX(GD$112:GD$136,MATCH($HB141,$GA$112:$GA$136,0)),"")</f>
        <v>0</v>
      </c>
      <c r="HG141" s="133" t="str">
        <f t="shared" ref="HG141" si="3642">IFERROR(INDEX(GE$112:GE$136,MATCH($HB141,$GA$112:$GA$136,0)),"")</f>
        <v/>
      </c>
      <c r="HH141" s="133">
        <f t="shared" ref="HH141" si="3643">IFERROR(INDEX(GF$112:GF$136,MATCH($HB141,$GA$112:$GA$136,0)),"")</f>
        <v>0</v>
      </c>
      <c r="HI141" s="133">
        <f t="shared" ref="HI141" si="3644">IFERROR(INDEX(GG$112:GG$136,MATCH($HB141,$GA$112:$GA$136,0)),"")</f>
        <v>0</v>
      </c>
      <c r="HJ141" s="133">
        <f t="shared" ref="HJ141" si="3645">IFERROR(INDEX(GH$112:GH$136,MATCH($HB141,$GA$112:$GA$136,0)),"")</f>
        <v>0</v>
      </c>
      <c r="HK141" s="133">
        <f t="shared" ref="HK141" si="3646">IFERROR(INDEX(GI$112:GI$136,MATCH($HB141,$GA$112:$GA$136,0)),"")</f>
        <v>0</v>
      </c>
      <c r="HL141" s="133">
        <f t="shared" ref="HL141" si="3647">IFERROR(INDEX(GJ$112:GJ$136,MATCH($HB141,$GA$112:$GA$136,0)),"")</f>
        <v>0</v>
      </c>
      <c r="HM141" s="133">
        <f t="shared" ref="HM141" si="3648">IFERROR(INDEX(GK$112:GK$136,MATCH($HB141,$GA$112:$GA$136,0)),"")</f>
        <v>0</v>
      </c>
      <c r="HN141" s="133">
        <f t="shared" ref="HN141" si="3649">IFERROR(INDEX(GL$112:GL$136,MATCH($HB141,$GA$112:$GA$136,0)),"")</f>
        <v>0</v>
      </c>
      <c r="HO141" s="133">
        <f t="shared" ref="HO141" si="3650">IFERROR(INDEX(GM$112:GM$136,MATCH($HB141,$GA$112:$GA$136,0)),"")</f>
        <v>0</v>
      </c>
      <c r="HP141" s="133">
        <f t="shared" ref="HP141" si="3651">IFERROR(INDEX(GN$112:GN$136,MATCH($HB141,$GA$112:$GA$136,0)),"")</f>
        <v>0</v>
      </c>
      <c r="HQ141" s="133">
        <f t="shared" ref="HQ141" si="3652">IFERROR(INDEX(GO$112:GO$136,MATCH($HB141,$GA$112:$GA$136,0)),"")</f>
        <v>0</v>
      </c>
      <c r="HR141" s="133" t="str">
        <f t="shared" ref="HR141" si="3653">IFERROR(INDEX(GP$112:GP$136,MATCH($HB141,$GA$112:$GA$136,0)),"")</f>
        <v/>
      </c>
      <c r="HS141" s="133">
        <f t="shared" ref="HS141" si="3654">IFERROR(INDEX(GQ$112:GQ$136,MATCH($HB141,$GA$112:$GA$136,0)),"")</f>
        <v>0</v>
      </c>
      <c r="HT141" s="133">
        <f t="shared" ref="HT141" si="3655">IFERROR(INDEX(GR$112:GR$136,MATCH($HB141,$GA$112:$GA$136,0)),"")</f>
        <v>0</v>
      </c>
      <c r="HU141" s="133">
        <f t="shared" ref="HU141" si="3656">IFERROR(INDEX(GS$112:GS$136,MATCH($HB141,$GA$112:$GA$136,0)),"")</f>
        <v>0</v>
      </c>
      <c r="HV141" s="133">
        <f t="shared" ref="HV141" si="3657">IFERROR(INDEX(GT$112:GT$136,MATCH($HB141,$GA$112:$GA$136,0)),"")</f>
        <v>0</v>
      </c>
      <c r="HW141" s="133">
        <f t="shared" ref="HW141" si="3658">IFERROR(INDEX(GU$112:GU$136,MATCH($HB141,$GA$112:$GA$136,0)),"")</f>
        <v>0</v>
      </c>
      <c r="HX141" s="133">
        <f t="shared" ref="HX141" si="3659">IFERROR(INDEX(GV$112:GV$136,MATCH($HB141,$GA$112:$GA$136,0)),"")</f>
        <v>0</v>
      </c>
      <c r="HY141" s="133">
        <f t="shared" ref="HY141" si="3660">IFERROR(INDEX(GW$112:GW$136,MATCH($HB141,$GA$112:$GA$136,0)),"")</f>
        <v>0</v>
      </c>
      <c r="JB141" s="143"/>
      <c r="JC141" s="133"/>
      <c r="JD141" s="133" t="e">
        <f t="shared" ref="JD141:JD145" si="3661">JD134+1</f>
        <v>#NUM!</v>
      </c>
      <c r="JE141" s="133"/>
      <c r="JF141" s="133" t="str">
        <f t="shared" si="3637"/>
        <v/>
      </c>
      <c r="JG141" s="133" t="str">
        <f t="shared" si="3638"/>
        <v/>
      </c>
      <c r="JH141" s="133" t="str">
        <f t="shared" si="3638"/>
        <v/>
      </c>
      <c r="JI141" s="133" t="str">
        <f t="shared" si="3638"/>
        <v/>
      </c>
      <c r="JJ141" s="133" t="str">
        <f t="shared" si="3638"/>
        <v/>
      </c>
      <c r="JK141" s="133" t="e">
        <f t="shared" si="3196"/>
        <v>#VALUE!</v>
      </c>
      <c r="JL141" s="133" t="str">
        <f t="shared" si="3639"/>
        <v/>
      </c>
      <c r="JM141" s="133" t="str">
        <f t="shared" si="3639"/>
        <v/>
      </c>
      <c r="JN141" s="133" t="str">
        <f t="shared" si="3639"/>
        <v/>
      </c>
      <c r="JO141" s="133" t="str">
        <f t="shared" si="3639"/>
        <v/>
      </c>
      <c r="JP141" s="133" t="str">
        <f t="shared" si="3639"/>
        <v/>
      </c>
      <c r="JQ141" s="133" t="str">
        <f t="shared" si="3639"/>
        <v/>
      </c>
      <c r="JR141" s="133" t="str">
        <f t="shared" si="3639"/>
        <v/>
      </c>
      <c r="JS141" s="133" t="str">
        <f t="shared" si="3639"/>
        <v/>
      </c>
      <c r="JT141" s="133" t="str">
        <f t="shared" si="3639"/>
        <v/>
      </c>
      <c r="JU141" s="133" t="str">
        <f t="shared" si="3639"/>
        <v/>
      </c>
      <c r="JV141" s="120" t="e">
        <f t="shared" si="3198"/>
        <v>#VALUE!</v>
      </c>
      <c r="JW141" s="143"/>
      <c r="JX141" s="143"/>
      <c r="JY141" s="143"/>
      <c r="JZ141" s="143"/>
      <c r="KA141" s="143"/>
      <c r="KB141" s="143"/>
    </row>
    <row r="142" spans="1:288" ht="15" customHeight="1" x14ac:dyDescent="0.25">
      <c r="A142" s="115">
        <v>140</v>
      </c>
      <c r="B142" s="115" t="str">
        <f t="shared" si="3564"/>
        <v/>
      </c>
      <c r="C142" s="115" t="s">
        <v>68</v>
      </c>
      <c r="D142" s="100" t="str">
        <f t="shared" si="3454"/>
        <v>B</v>
      </c>
      <c r="E142" s="100" t="str">
        <f t="shared" si="3356"/>
        <v/>
      </c>
      <c r="F142" s="100" t="str">
        <f t="shared" si="3357"/>
        <v/>
      </c>
      <c r="G142" s="100" t="str">
        <f t="shared" si="3286"/>
        <v/>
      </c>
      <c r="H142" s="100" t="str">
        <f t="shared" si="3358"/>
        <v/>
      </c>
      <c r="I142" s="100" t="str">
        <f t="shared" si="3287"/>
        <v/>
      </c>
      <c r="J142" s="100" t="str">
        <f t="shared" si="3359"/>
        <v/>
      </c>
      <c r="K142" s="100" t="str">
        <f t="shared" si="3288"/>
        <v/>
      </c>
      <c r="L142" s="100" t="str">
        <f t="shared" si="3360"/>
        <v/>
      </c>
      <c r="M142" s="100" t="str">
        <f t="shared" si="3289"/>
        <v/>
      </c>
      <c r="N142" s="100" t="str">
        <f t="shared" si="3361"/>
        <v/>
      </c>
      <c r="O142" s="100" t="str">
        <f t="shared" si="3290"/>
        <v/>
      </c>
      <c r="P142" s="100" t="str">
        <f t="shared" si="3362"/>
        <v/>
      </c>
      <c r="Q142" s="100" t="str">
        <f t="shared" si="3291"/>
        <v/>
      </c>
      <c r="R142" s="100" t="str">
        <f t="shared" si="3363"/>
        <v/>
      </c>
      <c r="S142" s="100" t="str">
        <f t="shared" si="3292"/>
        <v/>
      </c>
      <c r="T142" s="100" t="str">
        <f t="shared" si="3364"/>
        <v/>
      </c>
      <c r="U142" s="100" t="str">
        <f t="shared" si="3293"/>
        <v/>
      </c>
      <c r="V142" s="100" t="str">
        <f t="shared" si="3365"/>
        <v/>
      </c>
      <c r="W142" s="100" t="str">
        <f t="shared" si="3294"/>
        <v/>
      </c>
      <c r="X142" s="100" t="str">
        <f t="shared" si="3366"/>
        <v/>
      </c>
      <c r="Y142" s="100" t="str">
        <f t="shared" si="3295"/>
        <v/>
      </c>
      <c r="Z142" s="100" t="str">
        <f t="shared" si="3367"/>
        <v/>
      </c>
      <c r="AA142" s="100" t="str">
        <f t="shared" si="3296"/>
        <v/>
      </c>
      <c r="AB142" s="100" t="str">
        <f t="shared" si="3368"/>
        <v/>
      </c>
      <c r="AC142" s="100" t="str">
        <f t="shared" si="3297"/>
        <v/>
      </c>
      <c r="AD142" s="100" t="str">
        <f t="shared" si="3369"/>
        <v/>
      </c>
      <c r="AE142" s="100" t="str">
        <f t="shared" si="3298"/>
        <v/>
      </c>
      <c r="AF142" s="100" t="str">
        <f t="shared" si="3370"/>
        <v/>
      </c>
      <c r="AG142" s="100" t="str">
        <f t="shared" si="3299"/>
        <v/>
      </c>
      <c r="AH142" s="100" t="str">
        <f t="shared" si="3371"/>
        <v/>
      </c>
      <c r="AI142" s="100" t="str">
        <f t="shared" si="3300"/>
        <v/>
      </c>
      <c r="AJ142" s="100" t="str">
        <f t="shared" si="3372"/>
        <v/>
      </c>
      <c r="AK142" s="100" t="str">
        <f t="shared" si="3301"/>
        <v/>
      </c>
      <c r="AL142" s="100" t="str">
        <f t="shared" si="3373"/>
        <v/>
      </c>
      <c r="AM142" s="100" t="str">
        <f t="shared" si="3302"/>
        <v/>
      </c>
      <c r="AN142" s="100" t="str">
        <f t="shared" si="3374"/>
        <v/>
      </c>
      <c r="AO142" s="100" t="str">
        <f t="shared" si="3303"/>
        <v/>
      </c>
      <c r="AP142" s="100" t="str">
        <f t="shared" si="3375"/>
        <v/>
      </c>
      <c r="AQ142" s="100" t="str">
        <f t="shared" si="3304"/>
        <v/>
      </c>
      <c r="AR142" s="100" t="str">
        <f t="shared" si="3376"/>
        <v/>
      </c>
      <c r="AS142" s="100" t="str">
        <f t="shared" si="3305"/>
        <v/>
      </c>
      <c r="AT142" s="100" t="str">
        <f t="shared" si="3377"/>
        <v/>
      </c>
      <c r="AU142" s="100" t="str">
        <f t="shared" si="3306"/>
        <v/>
      </c>
      <c r="AV142" s="100" t="str">
        <f t="shared" si="3378"/>
        <v/>
      </c>
      <c r="AW142" s="100" t="str">
        <f t="shared" si="3307"/>
        <v/>
      </c>
      <c r="AX142" s="100" t="str">
        <f t="shared" si="3379"/>
        <v/>
      </c>
      <c r="AY142" s="100" t="str">
        <f t="shared" si="3308"/>
        <v/>
      </c>
      <c r="AZ142" s="100" t="str">
        <f t="shared" si="3380"/>
        <v/>
      </c>
      <c r="BA142" s="100" t="str">
        <f t="shared" si="3309"/>
        <v/>
      </c>
      <c r="BB142" s="100" t="str">
        <f t="shared" si="3381"/>
        <v/>
      </c>
      <c r="BC142" s="100" t="str">
        <f>IFERROR(INDEX('INPUT INF'!$F$3:$F$601,MATCH($B142,'INPUT INF'!$A$3:$A$601,FALSE)),"")</f>
        <v/>
      </c>
      <c r="BD142" s="100" t="str">
        <f t="shared" si="3310"/>
        <v/>
      </c>
      <c r="BE142" s="100" t="str">
        <f t="shared" si="3382"/>
        <v/>
      </c>
      <c r="BF142" s="100" t="str">
        <f t="shared" si="3383"/>
        <v/>
      </c>
      <c r="BG142" s="115" t="str">
        <f t="shared" si="3384"/>
        <v/>
      </c>
      <c r="BH142" s="115" t="str">
        <f>IF(AND('INPUT INF'!$O$1="X",BG142="PASS"),BF142,IF($BG142="","0",IF('INPUT INF'!$N$63="YES",$BF142,"")))</f>
        <v>0</v>
      </c>
      <c r="BI142" s="115" t="str">
        <f>IF($BG142="","0",IF('INPUT INF'!$O$64="YES",$BF142,"0"))</f>
        <v>0</v>
      </c>
      <c r="BJ142" s="115" t="str">
        <f>IF($BG142="","0",IF('INPUT INF'!$O$65="YES",$BF142,"0"))</f>
        <v>0</v>
      </c>
      <c r="BL142" s="116" t="str">
        <f t="shared" si="3385"/>
        <v/>
      </c>
      <c r="BM142" s="116" t="str">
        <f t="shared" si="3386"/>
        <v/>
      </c>
      <c r="BN142" s="116" t="str">
        <f t="shared" si="3386"/>
        <v/>
      </c>
      <c r="BR142" s="116" t="str">
        <f t="shared" si="3387"/>
        <v/>
      </c>
      <c r="BS142" s="116" t="str">
        <f t="shared" si="3388"/>
        <v/>
      </c>
      <c r="BT142" s="116" t="str">
        <f t="shared" si="3388"/>
        <v/>
      </c>
      <c r="BX142" s="116" t="str">
        <f t="shared" si="3389"/>
        <v/>
      </c>
      <c r="BY142" s="116" t="str">
        <f t="shared" si="3390"/>
        <v/>
      </c>
      <c r="BZ142" s="116" t="str">
        <f t="shared" si="3390"/>
        <v/>
      </c>
      <c r="CD142" s="116" t="str">
        <f t="shared" si="3391"/>
        <v/>
      </c>
      <c r="CE142" s="116" t="str">
        <f t="shared" si="3392"/>
        <v/>
      </c>
      <c r="CF142" s="116" t="str">
        <f t="shared" si="3393"/>
        <v/>
      </c>
      <c r="CJ142" s="116" t="str">
        <f t="shared" si="3394"/>
        <v/>
      </c>
      <c r="CK142" s="116" t="str">
        <f t="shared" si="3395"/>
        <v/>
      </c>
      <c r="CL142" s="116" t="str">
        <f t="shared" si="3396"/>
        <v/>
      </c>
      <c r="CP142" s="116" t="str">
        <f t="shared" si="3397"/>
        <v/>
      </c>
      <c r="CQ142" s="116" t="str">
        <f t="shared" si="3398"/>
        <v/>
      </c>
      <c r="CR142" s="116" t="str">
        <f t="shared" si="3399"/>
        <v/>
      </c>
      <c r="CX142" s="143"/>
      <c r="CY142" s="135"/>
      <c r="CZ142" s="135"/>
      <c r="DA142" s="135"/>
      <c r="DB142" s="143"/>
      <c r="DC142" s="143"/>
      <c r="DD142" s="143"/>
      <c r="DE142" s="143"/>
      <c r="DF142" s="135"/>
      <c r="DH142" s="115" t="str">
        <f t="shared" si="3400"/>
        <v/>
      </c>
      <c r="DI142" s="115" t="str">
        <f t="shared" si="3311"/>
        <v/>
      </c>
      <c r="DJ142" s="115" t="str">
        <f t="shared" si="3312"/>
        <v/>
      </c>
      <c r="DK142" s="115" t="str">
        <f t="shared" si="3313"/>
        <v/>
      </c>
      <c r="DL142" s="115" t="str">
        <f t="shared" si="3314"/>
        <v/>
      </c>
      <c r="DM142" s="115" t="str">
        <f t="shared" si="3315"/>
        <v/>
      </c>
      <c r="DN142" s="115" t="str">
        <f t="shared" si="3316"/>
        <v/>
      </c>
      <c r="DO142" s="115" t="str">
        <f t="shared" si="3317"/>
        <v/>
      </c>
      <c r="DP142" s="115" t="str">
        <f t="shared" si="3318"/>
        <v/>
      </c>
      <c r="DQ142" s="115" t="str">
        <f t="shared" si="3319"/>
        <v/>
      </c>
      <c r="DR142" s="115" t="str">
        <f t="shared" si="3320"/>
        <v/>
      </c>
      <c r="DS142" s="115" t="str">
        <f t="shared" si="3321"/>
        <v/>
      </c>
      <c r="DT142" s="115" t="str">
        <f t="shared" si="3322"/>
        <v/>
      </c>
      <c r="DU142" s="115" t="str">
        <f t="shared" si="3323"/>
        <v/>
      </c>
      <c r="DV142" s="115" t="str">
        <f t="shared" si="3324"/>
        <v/>
      </c>
      <c r="DW142" s="115" t="str">
        <f t="shared" si="3325"/>
        <v/>
      </c>
      <c r="DX142" s="115" t="str">
        <f t="shared" si="3326"/>
        <v/>
      </c>
      <c r="DY142" s="115" t="str">
        <f t="shared" si="3327"/>
        <v/>
      </c>
      <c r="DZ142" s="115" t="str">
        <f t="shared" si="3328"/>
        <v/>
      </c>
      <c r="EA142" s="115" t="str">
        <f t="shared" si="3329"/>
        <v/>
      </c>
      <c r="EB142" s="115" t="str">
        <f t="shared" si="3330"/>
        <v/>
      </c>
      <c r="EC142" s="115" t="str">
        <f t="shared" si="3331"/>
        <v/>
      </c>
      <c r="ED142" s="115" t="str">
        <f t="shared" si="3332"/>
        <v/>
      </c>
      <c r="EE142" s="115" t="str">
        <f t="shared" si="3333"/>
        <v/>
      </c>
      <c r="EF142" s="115" t="str">
        <f t="shared" si="3334"/>
        <v/>
      </c>
      <c r="EG142" s="115" t="str">
        <f t="shared" si="3401"/>
        <v/>
      </c>
      <c r="EH142" s="115" t="str">
        <f t="shared" si="3402"/>
        <v/>
      </c>
      <c r="EI142" s="115" t="str">
        <f t="shared" si="3403"/>
        <v/>
      </c>
      <c r="EJ142" s="115" t="str">
        <f t="shared" si="3404"/>
        <v/>
      </c>
      <c r="EK142" s="115" t="str">
        <f t="shared" si="3405"/>
        <v/>
      </c>
      <c r="EL142" s="115" t="str">
        <f t="shared" si="3406"/>
        <v/>
      </c>
      <c r="EM142" s="115" t="str">
        <f t="shared" si="3407"/>
        <v/>
      </c>
      <c r="EN142" s="115" t="str">
        <f t="shared" si="3408"/>
        <v/>
      </c>
      <c r="EO142" s="115" t="str">
        <f t="shared" si="3409"/>
        <v/>
      </c>
      <c r="EP142" s="115" t="str">
        <f t="shared" si="3410"/>
        <v/>
      </c>
      <c r="EQ142" s="115" t="str">
        <f t="shared" si="3411"/>
        <v/>
      </c>
      <c r="ER142" s="115" t="str">
        <f t="shared" si="3412"/>
        <v/>
      </c>
      <c r="ES142" s="115" t="str">
        <f t="shared" si="3413"/>
        <v/>
      </c>
      <c r="ET142" s="115" t="str">
        <f t="shared" si="3414"/>
        <v/>
      </c>
      <c r="EU142" s="115" t="str">
        <f t="shared" si="3415"/>
        <v/>
      </c>
      <c r="EV142" s="115" t="str">
        <f t="shared" si="3416"/>
        <v/>
      </c>
      <c r="EW142" s="115" t="str">
        <f t="shared" si="3417"/>
        <v/>
      </c>
      <c r="EX142" s="115" t="str">
        <f t="shared" si="3418"/>
        <v/>
      </c>
      <c r="EY142" s="115" t="str">
        <f t="shared" si="3419"/>
        <v/>
      </c>
      <c r="EZ142" s="115" t="str">
        <f t="shared" si="3420"/>
        <v/>
      </c>
      <c r="FA142" s="115" t="str">
        <f t="shared" si="3421"/>
        <v/>
      </c>
      <c r="FB142" s="115" t="str">
        <f t="shared" si="3422"/>
        <v/>
      </c>
      <c r="FC142" s="115" t="str">
        <f t="shared" si="3423"/>
        <v/>
      </c>
      <c r="FD142" s="115" t="str">
        <f t="shared" si="3424"/>
        <v/>
      </c>
      <c r="FE142" s="115" t="str">
        <f t="shared" si="3425"/>
        <v/>
      </c>
      <c r="FF142" s="115" t="str">
        <f t="shared" si="3501"/>
        <v/>
      </c>
      <c r="FG142" s="115" t="str">
        <f>IFERROR(SMALL($DT$3:$DT$422,$A$12),"")</f>
        <v/>
      </c>
      <c r="FH142" s="115" t="str">
        <f t="shared" si="3502"/>
        <v/>
      </c>
      <c r="FI142" s="115" t="str">
        <f t="shared" si="3426"/>
        <v/>
      </c>
      <c r="FJ142" s="115" t="str">
        <f t="shared" si="3427"/>
        <v/>
      </c>
      <c r="GA142" s="212">
        <f t="shared" si="3611"/>
        <v>65</v>
      </c>
      <c r="GB142" s="140" t="str">
        <f t="shared" si="3612"/>
        <v>IP(NEW)</v>
      </c>
      <c r="GC142" s="126">
        <f>COUNTIF($K$353:$K$422,"&gt;0")</f>
        <v>0</v>
      </c>
      <c r="GD142" s="127">
        <f t="shared" si="3613"/>
        <v>0</v>
      </c>
      <c r="GE142" s="126" t="e">
        <f t="shared" si="3585"/>
        <v>#DIV/0!</v>
      </c>
      <c r="GF142" s="127">
        <f t="shared" ref="GF142:GN142" si="3662">COUNTIF($L$353:$L$422,GF$3)</f>
        <v>0</v>
      </c>
      <c r="GG142" s="127">
        <f t="shared" si="3662"/>
        <v>0</v>
      </c>
      <c r="GH142" s="127">
        <f t="shared" si="3662"/>
        <v>0</v>
      </c>
      <c r="GI142" s="127">
        <f t="shared" si="3662"/>
        <v>0</v>
      </c>
      <c r="GJ142" s="127">
        <f t="shared" si="3662"/>
        <v>0</v>
      </c>
      <c r="GK142" s="127">
        <f t="shared" si="3662"/>
        <v>0</v>
      </c>
      <c r="GL142" s="127">
        <f t="shared" si="3662"/>
        <v>0</v>
      </c>
      <c r="GM142" s="127">
        <f t="shared" si="3662"/>
        <v>0</v>
      </c>
      <c r="GN142" s="127">
        <f t="shared" si="3662"/>
        <v>0</v>
      </c>
      <c r="GO142" s="126">
        <f t="shared" si="3615"/>
        <v>0</v>
      </c>
      <c r="GP142" s="126" t="e">
        <f t="shared" si="3616"/>
        <v>#DIV/0!</v>
      </c>
      <c r="GQ142" s="126">
        <f>COUNTIF($K$353:$K$422,"&lt;45")-GN142</f>
        <v>0</v>
      </c>
      <c r="GR142" s="126">
        <f>COUNTIF($K$353:$K$422,"&lt;60")-GQ142</f>
        <v>0</v>
      </c>
      <c r="GS142" s="126">
        <f>COUNTIF($K$353:$K$422,"&lt;75")-GQ142-GR142</f>
        <v>0</v>
      </c>
      <c r="GT142" s="126">
        <f>COUNTIF($K$353:$K$422,"&lt;90")-GQ142-GR142-GS142</f>
        <v>0</v>
      </c>
      <c r="GU142" s="126">
        <f>COUNTIF($K$353:$K$422,"&gt;89")</f>
        <v>0</v>
      </c>
      <c r="GV142" s="126">
        <f>COUNTIF($K$353:$K$422,GV3)</f>
        <v>0</v>
      </c>
      <c r="GW142" s="126">
        <f>COUNTIF($K$353:$K$422,GW3)</f>
        <v>0</v>
      </c>
      <c r="GY142" s="115">
        <v>139</v>
      </c>
      <c r="GZ142" s="120" t="str">
        <f>IF('INPUT INF'!S$23="YES",GY142,"")</f>
        <v/>
      </c>
      <c r="HA142" s="120">
        <f t="shared" si="3587"/>
        <v>0</v>
      </c>
      <c r="HB142" s="120" t="str">
        <f>IF(GZ142="","",'INPUT INF'!L$23)</f>
        <v/>
      </c>
      <c r="HC142" s="120">
        <f>'INPUT INF'!S$3</f>
        <v>0</v>
      </c>
      <c r="HD142" s="133" t="str">
        <f t="shared" ref="HD142:HD143" si="3663">IFERROR(INDEX(GB$112:GB$136,MATCH($HB142,$GA$112:$GA$136,0)),"")</f>
        <v/>
      </c>
      <c r="HE142" s="133">
        <f>IFERROR(INDEX(GC$139:GC$163,MATCH($HB142,$GA$139:$GA$163,0)),"")</f>
        <v>0</v>
      </c>
      <c r="HF142" s="133">
        <f t="shared" ref="HF142" si="3664">IFERROR(INDEX(GD$139:GD$163,MATCH($HB142,$GA$139:$GA$163,0)),"")</f>
        <v>0</v>
      </c>
      <c r="HG142" s="133" t="str">
        <f t="shared" ref="HG142" si="3665">IFERROR(INDEX(GE$139:GE$163,MATCH($HB142,$GA$139:$GA$163,0)),"")</f>
        <v/>
      </c>
      <c r="HH142" s="133">
        <f t="shared" ref="HH142" si="3666">IFERROR(INDEX(GF$139:GF$163,MATCH($HB142,$GA$139:$GA$163,0)),"")</f>
        <v>0</v>
      </c>
      <c r="HI142" s="133">
        <f t="shared" ref="HI142" si="3667">IFERROR(INDEX(GG$139:GG$163,MATCH($HB142,$GA$139:$GA$163,0)),"")</f>
        <v>0</v>
      </c>
      <c r="HJ142" s="133">
        <f t="shared" ref="HJ142" si="3668">IFERROR(INDEX(GH$139:GH$163,MATCH($HB142,$GA$139:$GA$163,0)),"")</f>
        <v>0</v>
      </c>
      <c r="HK142" s="133">
        <f t="shared" ref="HK142" si="3669">IFERROR(INDEX(GI$139:GI$163,MATCH($HB142,$GA$139:$GA$163,0)),"")</f>
        <v>0</v>
      </c>
      <c r="HL142" s="133">
        <f t="shared" ref="HL142" si="3670">IFERROR(INDEX(GJ$139:GJ$163,MATCH($HB142,$GA$139:$GA$163,0)),"")</f>
        <v>0</v>
      </c>
      <c r="HM142" s="133">
        <f t="shared" ref="HM142" si="3671">IFERROR(INDEX(GK$139:GK$163,MATCH($HB142,$GA$139:$GA$163,0)),"")</f>
        <v>0</v>
      </c>
      <c r="HN142" s="133">
        <f t="shared" ref="HN142" si="3672">IFERROR(INDEX(GL$139:GL$163,MATCH($HB142,$GA$139:$GA$163,0)),"")</f>
        <v>0</v>
      </c>
      <c r="HO142" s="133">
        <f t="shared" ref="HO142" si="3673">IFERROR(INDEX(GM$139:GM$163,MATCH($HB142,$GA$139:$GA$163,0)),"")</f>
        <v>0</v>
      </c>
      <c r="HP142" s="133">
        <f t="shared" ref="HP142" si="3674">IFERROR(INDEX(GN$139:GN$163,MATCH($HB142,$GA$139:$GA$163,0)),"")</f>
        <v>0</v>
      </c>
      <c r="HQ142" s="133">
        <f t="shared" ref="HQ142" si="3675">IFERROR(INDEX(GO$139:GO$163,MATCH($HB142,$GA$139:$GA$163,0)),"")</f>
        <v>0</v>
      </c>
      <c r="HR142" s="133" t="str">
        <f t="shared" ref="HR142" si="3676">IFERROR(INDEX(GP$139:GP$163,MATCH($HB142,$GA$139:$GA$163,0)),"")</f>
        <v/>
      </c>
      <c r="HS142" s="133">
        <f t="shared" ref="HS142" si="3677">IFERROR(INDEX(GQ$139:GQ$163,MATCH($HB142,$GA$139:$GA$163,0)),"")</f>
        <v>0</v>
      </c>
      <c r="HT142" s="133">
        <f t="shared" ref="HT142" si="3678">IFERROR(INDEX(GR$139:GR$163,MATCH($HB142,$GA$139:$GA$163,0)),"")</f>
        <v>0</v>
      </c>
      <c r="HU142" s="133">
        <f t="shared" ref="HU142" si="3679">IFERROR(INDEX(GS$139:GS$163,MATCH($HB142,$GA$139:$GA$163,0)),"")</f>
        <v>0</v>
      </c>
      <c r="HV142" s="133">
        <f t="shared" ref="HV142" si="3680">IFERROR(INDEX(GT$139:GT$163,MATCH($HB142,$GA$139:$GA$163,0)),"")</f>
        <v>0</v>
      </c>
      <c r="HW142" s="133">
        <f t="shared" ref="HW142" si="3681">IFERROR(INDEX(GU$139:GU$163,MATCH($HB142,$GA$139:$GA$163,0)),"")</f>
        <v>0</v>
      </c>
      <c r="HX142" s="133">
        <f t="shared" ref="HX142" si="3682">IFERROR(INDEX(GV$139:GV$163,MATCH($HB142,$GA$139:$GA$163,0)),"")</f>
        <v>0</v>
      </c>
      <c r="HY142" s="133">
        <f t="shared" ref="HY142" si="3683">IFERROR(INDEX(GW$139:GW$163,MATCH($HB142,$GA$139:$GA$163,0)),"")</f>
        <v>0</v>
      </c>
      <c r="JB142" s="143"/>
      <c r="JC142" s="133"/>
      <c r="JD142" s="133" t="e">
        <f t="shared" si="3661"/>
        <v>#NUM!</v>
      </c>
      <c r="JE142" s="133"/>
      <c r="JF142" s="133" t="str">
        <f t="shared" si="3637"/>
        <v/>
      </c>
      <c r="JG142" s="133" t="str">
        <f t="shared" si="3638"/>
        <v/>
      </c>
      <c r="JH142" s="133" t="str">
        <f t="shared" si="3638"/>
        <v/>
      </c>
      <c r="JI142" s="133" t="str">
        <f t="shared" si="3638"/>
        <v/>
      </c>
      <c r="JJ142" s="133" t="str">
        <f t="shared" si="3638"/>
        <v/>
      </c>
      <c r="JK142" s="133" t="e">
        <f t="shared" si="3196"/>
        <v>#VALUE!</v>
      </c>
      <c r="JL142" s="133" t="str">
        <f t="shared" si="3639"/>
        <v/>
      </c>
      <c r="JM142" s="133" t="str">
        <f t="shared" si="3639"/>
        <v/>
      </c>
      <c r="JN142" s="133" t="str">
        <f t="shared" si="3639"/>
        <v/>
      </c>
      <c r="JO142" s="133" t="str">
        <f t="shared" si="3639"/>
        <v/>
      </c>
      <c r="JP142" s="133" t="str">
        <f t="shared" si="3639"/>
        <v/>
      </c>
      <c r="JQ142" s="133" t="str">
        <f t="shared" si="3639"/>
        <v/>
      </c>
      <c r="JR142" s="133" t="str">
        <f t="shared" si="3639"/>
        <v/>
      </c>
      <c r="JS142" s="133" t="str">
        <f t="shared" si="3639"/>
        <v/>
      </c>
      <c r="JT142" s="133" t="str">
        <f t="shared" si="3639"/>
        <v/>
      </c>
      <c r="JU142" s="133" t="str">
        <f t="shared" si="3639"/>
        <v/>
      </c>
      <c r="JV142" s="120" t="e">
        <f t="shared" si="3198"/>
        <v>#VALUE!</v>
      </c>
      <c r="JW142" s="143"/>
      <c r="JX142" s="143"/>
      <c r="JY142" s="143"/>
      <c r="JZ142" s="143"/>
      <c r="KA142" s="143"/>
      <c r="KB142" s="143"/>
    </row>
    <row r="143" spans="1:288" ht="15" customHeight="1" x14ac:dyDescent="0.25">
      <c r="A143" s="115">
        <v>141</v>
      </c>
      <c r="B143" s="115" t="str">
        <f>IFERROR(SMALL($D$2004:$D$2901,A3),"")</f>
        <v/>
      </c>
      <c r="C143" s="115" t="s">
        <v>68</v>
      </c>
      <c r="D143" s="100" t="str">
        <f>'INPUT INF'!P62</f>
        <v>C</v>
      </c>
      <c r="E143" s="100" t="str">
        <f t="shared" si="3356"/>
        <v/>
      </c>
      <c r="F143" s="100" t="str">
        <f t="shared" si="3357"/>
        <v/>
      </c>
      <c r="G143" s="100" t="str">
        <f t="shared" si="3286"/>
        <v/>
      </c>
      <c r="H143" s="100" t="str">
        <f t="shared" si="3358"/>
        <v/>
      </c>
      <c r="I143" s="100" t="str">
        <f t="shared" si="3287"/>
        <v/>
      </c>
      <c r="J143" s="100" t="str">
        <f t="shared" si="3359"/>
        <v/>
      </c>
      <c r="K143" s="100" t="str">
        <f t="shared" si="3288"/>
        <v/>
      </c>
      <c r="L143" s="100" t="str">
        <f t="shared" si="3360"/>
        <v/>
      </c>
      <c r="M143" s="100" t="str">
        <f t="shared" si="3289"/>
        <v/>
      </c>
      <c r="N143" s="100" t="str">
        <f t="shared" si="3361"/>
        <v/>
      </c>
      <c r="O143" s="100" t="str">
        <f t="shared" si="3290"/>
        <v/>
      </c>
      <c r="P143" s="100" t="str">
        <f t="shared" si="3362"/>
        <v/>
      </c>
      <c r="Q143" s="100" t="str">
        <f t="shared" si="3291"/>
        <v/>
      </c>
      <c r="R143" s="100" t="str">
        <f t="shared" si="3363"/>
        <v/>
      </c>
      <c r="S143" s="100" t="str">
        <f t="shared" si="3292"/>
        <v/>
      </c>
      <c r="T143" s="100" t="str">
        <f t="shared" si="3364"/>
        <v/>
      </c>
      <c r="U143" s="100" t="str">
        <f t="shared" si="3293"/>
        <v/>
      </c>
      <c r="V143" s="100" t="str">
        <f t="shared" si="3365"/>
        <v/>
      </c>
      <c r="W143" s="100" t="str">
        <f t="shared" si="3294"/>
        <v/>
      </c>
      <c r="X143" s="100" t="str">
        <f t="shared" si="3366"/>
        <v/>
      </c>
      <c r="Y143" s="100" t="str">
        <f t="shared" si="3295"/>
        <v/>
      </c>
      <c r="Z143" s="100" t="str">
        <f t="shared" si="3367"/>
        <v/>
      </c>
      <c r="AA143" s="100" t="str">
        <f t="shared" si="3296"/>
        <v/>
      </c>
      <c r="AB143" s="100" t="str">
        <f t="shared" si="3368"/>
        <v/>
      </c>
      <c r="AC143" s="100" t="str">
        <f t="shared" si="3297"/>
        <v/>
      </c>
      <c r="AD143" s="100" t="str">
        <f t="shared" si="3369"/>
        <v/>
      </c>
      <c r="AE143" s="100" t="str">
        <f t="shared" si="3298"/>
        <v/>
      </c>
      <c r="AF143" s="100" t="str">
        <f t="shared" si="3370"/>
        <v/>
      </c>
      <c r="AG143" s="100" t="str">
        <f t="shared" si="3299"/>
        <v/>
      </c>
      <c r="AH143" s="100" t="str">
        <f t="shared" si="3371"/>
        <v/>
      </c>
      <c r="AI143" s="100" t="str">
        <f t="shared" si="3300"/>
        <v/>
      </c>
      <c r="AJ143" s="100" t="str">
        <f t="shared" si="3372"/>
        <v/>
      </c>
      <c r="AK143" s="100" t="str">
        <f t="shared" si="3301"/>
        <v/>
      </c>
      <c r="AL143" s="100" t="str">
        <f t="shared" si="3373"/>
        <v/>
      </c>
      <c r="AM143" s="100" t="str">
        <f t="shared" si="3302"/>
        <v/>
      </c>
      <c r="AN143" s="100" t="str">
        <f t="shared" si="3374"/>
        <v/>
      </c>
      <c r="AO143" s="100" t="str">
        <f t="shared" si="3303"/>
        <v/>
      </c>
      <c r="AP143" s="100" t="str">
        <f t="shared" si="3375"/>
        <v/>
      </c>
      <c r="AQ143" s="100" t="str">
        <f t="shared" si="3304"/>
        <v/>
      </c>
      <c r="AR143" s="100" t="str">
        <f t="shared" si="3376"/>
        <v/>
      </c>
      <c r="AS143" s="100" t="str">
        <f t="shared" si="3305"/>
        <v/>
      </c>
      <c r="AT143" s="100" t="str">
        <f t="shared" si="3377"/>
        <v/>
      </c>
      <c r="AU143" s="100" t="str">
        <f t="shared" si="3306"/>
        <v/>
      </c>
      <c r="AV143" s="100" t="str">
        <f t="shared" si="3378"/>
        <v/>
      </c>
      <c r="AW143" s="100" t="str">
        <f t="shared" si="3307"/>
        <v/>
      </c>
      <c r="AX143" s="100" t="str">
        <f t="shared" si="3379"/>
        <v/>
      </c>
      <c r="AY143" s="100" t="str">
        <f t="shared" si="3308"/>
        <v/>
      </c>
      <c r="AZ143" s="100" t="str">
        <f t="shared" si="3380"/>
        <v/>
      </c>
      <c r="BA143" s="100" t="str">
        <f t="shared" si="3309"/>
        <v/>
      </c>
      <c r="BB143" s="100" t="str">
        <f t="shared" si="3381"/>
        <v/>
      </c>
      <c r="BC143" s="100" t="str">
        <f>IFERROR(INDEX('INPUT INF'!$F$3:$F$601,MATCH($B143,'INPUT INF'!$A$3:$A$601,FALSE)),"")</f>
        <v/>
      </c>
      <c r="BD143" s="100" t="str">
        <f t="shared" si="3310"/>
        <v/>
      </c>
      <c r="BE143" s="100" t="str">
        <f t="shared" si="3382"/>
        <v/>
      </c>
      <c r="BF143" s="100" t="str">
        <f t="shared" si="3383"/>
        <v/>
      </c>
      <c r="BG143" s="115" t="str">
        <f t="shared" si="3384"/>
        <v/>
      </c>
      <c r="BH143" s="115" t="str">
        <f>IF(AND('INPUT INF'!$O$1="X",BG143="PASS"),BF143,IF($BG143="","0",IF('INPUT INF'!$N$63="YES",$BF143,"")))</f>
        <v>0</v>
      </c>
      <c r="BI143" s="115" t="str">
        <f>IF($BG143="","0",IF('INPUT INF'!$P$64="YES",$BF143,""))</f>
        <v>0</v>
      </c>
      <c r="BJ143" s="115" t="str">
        <f>IF($BG143="","0",IF('INPUT INF'!$P$65="YES",$BF143,""))</f>
        <v>0</v>
      </c>
      <c r="BL143" s="116" t="str">
        <f t="shared" si="3385"/>
        <v/>
      </c>
      <c r="BM143" s="116" t="str">
        <f t="shared" si="3386"/>
        <v/>
      </c>
      <c r="BN143" s="116" t="str">
        <f t="shared" si="3386"/>
        <v/>
      </c>
      <c r="BR143" s="116" t="str">
        <f t="shared" si="3387"/>
        <v/>
      </c>
      <c r="BS143" s="116" t="str">
        <f t="shared" si="3388"/>
        <v/>
      </c>
      <c r="BT143" s="116" t="str">
        <f t="shared" si="3388"/>
        <v/>
      </c>
      <c r="BX143" s="116" t="str">
        <f t="shared" si="3389"/>
        <v/>
      </c>
      <c r="BY143" s="116" t="str">
        <f t="shared" si="3390"/>
        <v/>
      </c>
      <c r="BZ143" s="116" t="str">
        <f t="shared" si="3390"/>
        <v/>
      </c>
      <c r="CD143" s="116" t="str">
        <f t="shared" si="3391"/>
        <v/>
      </c>
      <c r="CE143" s="116" t="str">
        <f t="shared" si="3392"/>
        <v/>
      </c>
      <c r="CF143" s="116" t="str">
        <f t="shared" si="3393"/>
        <v/>
      </c>
      <c r="CJ143" s="116" t="str">
        <f t="shared" si="3394"/>
        <v/>
      </c>
      <c r="CK143" s="116" t="str">
        <f t="shared" si="3395"/>
        <v/>
      </c>
      <c r="CL143" s="116" t="str">
        <f t="shared" si="3396"/>
        <v/>
      </c>
      <c r="CP143" s="116" t="str">
        <f t="shared" si="3397"/>
        <v/>
      </c>
      <c r="CQ143" s="116" t="str">
        <f t="shared" si="3398"/>
        <v/>
      </c>
      <c r="CR143" s="116" t="str">
        <f t="shared" si="3399"/>
        <v/>
      </c>
      <c r="CX143" s="143"/>
      <c r="CY143" s="135"/>
      <c r="CZ143" s="135"/>
      <c r="DA143" s="135"/>
      <c r="DB143" s="143"/>
      <c r="DC143" s="143"/>
      <c r="DD143" s="143"/>
      <c r="DE143" s="143"/>
      <c r="DF143" s="135"/>
      <c r="DH143" s="115" t="str">
        <f t="shared" si="3400"/>
        <v/>
      </c>
      <c r="DI143" s="115" t="str">
        <f t="shared" si="3311"/>
        <v/>
      </c>
      <c r="DJ143" s="115" t="str">
        <f t="shared" si="3312"/>
        <v/>
      </c>
      <c r="DK143" s="115" t="str">
        <f t="shared" si="3313"/>
        <v/>
      </c>
      <c r="DL143" s="115" t="str">
        <f t="shared" si="3314"/>
        <v/>
      </c>
      <c r="DM143" s="115" t="str">
        <f t="shared" si="3315"/>
        <v/>
      </c>
      <c r="DN143" s="115" t="str">
        <f t="shared" si="3316"/>
        <v/>
      </c>
      <c r="DO143" s="115" t="str">
        <f t="shared" si="3317"/>
        <v/>
      </c>
      <c r="DP143" s="115" t="str">
        <f t="shared" si="3318"/>
        <v/>
      </c>
      <c r="DQ143" s="115" t="str">
        <f t="shared" si="3319"/>
        <v/>
      </c>
      <c r="DR143" s="115" t="str">
        <f t="shared" si="3320"/>
        <v/>
      </c>
      <c r="DS143" s="115" t="str">
        <f t="shared" si="3321"/>
        <v/>
      </c>
      <c r="DT143" s="115" t="str">
        <f t="shared" si="3322"/>
        <v/>
      </c>
      <c r="DU143" s="115" t="str">
        <f t="shared" si="3323"/>
        <v/>
      </c>
      <c r="DV143" s="115" t="str">
        <f t="shared" si="3324"/>
        <v/>
      </c>
      <c r="DW143" s="115" t="str">
        <f t="shared" si="3325"/>
        <v/>
      </c>
      <c r="DX143" s="115" t="str">
        <f t="shared" si="3326"/>
        <v/>
      </c>
      <c r="DY143" s="115" t="str">
        <f t="shared" si="3327"/>
        <v/>
      </c>
      <c r="DZ143" s="115" t="str">
        <f t="shared" si="3328"/>
        <v/>
      </c>
      <c r="EA143" s="115" t="str">
        <f t="shared" si="3329"/>
        <v/>
      </c>
      <c r="EB143" s="115" t="str">
        <f t="shared" si="3330"/>
        <v/>
      </c>
      <c r="EC143" s="115" t="str">
        <f t="shared" si="3331"/>
        <v/>
      </c>
      <c r="ED143" s="115" t="str">
        <f t="shared" si="3332"/>
        <v/>
      </c>
      <c r="EE143" s="115" t="str">
        <f t="shared" si="3333"/>
        <v/>
      </c>
      <c r="EF143" s="115" t="str">
        <f t="shared" si="3334"/>
        <v/>
      </c>
      <c r="EG143" s="115" t="str">
        <f t="shared" si="3401"/>
        <v/>
      </c>
      <c r="EH143" s="115" t="str">
        <f t="shared" si="3402"/>
        <v/>
      </c>
      <c r="EI143" s="115" t="str">
        <f t="shared" si="3403"/>
        <v/>
      </c>
      <c r="EJ143" s="115" t="str">
        <f t="shared" si="3404"/>
        <v/>
      </c>
      <c r="EK143" s="115" t="str">
        <f t="shared" si="3405"/>
        <v/>
      </c>
      <c r="EL143" s="115" t="str">
        <f t="shared" si="3406"/>
        <v/>
      </c>
      <c r="EM143" s="115" t="str">
        <f t="shared" si="3407"/>
        <v/>
      </c>
      <c r="EN143" s="115" t="str">
        <f t="shared" si="3408"/>
        <v/>
      </c>
      <c r="EO143" s="115" t="str">
        <f t="shared" si="3409"/>
        <v/>
      </c>
      <c r="EP143" s="115" t="str">
        <f t="shared" si="3410"/>
        <v/>
      </c>
      <c r="EQ143" s="115" t="str">
        <f t="shared" si="3411"/>
        <v/>
      </c>
      <c r="ER143" s="115" t="str">
        <f t="shared" si="3412"/>
        <v/>
      </c>
      <c r="ES143" s="115" t="str">
        <f t="shared" si="3413"/>
        <v/>
      </c>
      <c r="ET143" s="115" t="str">
        <f t="shared" si="3414"/>
        <v/>
      </c>
      <c r="EU143" s="115" t="str">
        <f t="shared" si="3415"/>
        <v/>
      </c>
      <c r="EV143" s="115" t="str">
        <f t="shared" si="3416"/>
        <v/>
      </c>
      <c r="EW143" s="115" t="str">
        <f t="shared" si="3417"/>
        <v/>
      </c>
      <c r="EX143" s="115" t="str">
        <f t="shared" si="3418"/>
        <v/>
      </c>
      <c r="EY143" s="115" t="str">
        <f t="shared" si="3419"/>
        <v/>
      </c>
      <c r="EZ143" s="115" t="str">
        <f t="shared" si="3420"/>
        <v/>
      </c>
      <c r="FA143" s="115" t="str">
        <f t="shared" si="3421"/>
        <v/>
      </c>
      <c r="FB143" s="115" t="str">
        <f t="shared" si="3422"/>
        <v/>
      </c>
      <c r="FC143" s="115" t="str">
        <f t="shared" si="3423"/>
        <v/>
      </c>
      <c r="FD143" s="115" t="str">
        <f t="shared" si="3424"/>
        <v/>
      </c>
      <c r="FE143" s="115" t="str">
        <f t="shared" si="3425"/>
        <v/>
      </c>
      <c r="FF143" s="115" t="str">
        <f>FU16</f>
        <v/>
      </c>
      <c r="FG143" s="115" t="str">
        <f>IFERROR(SMALL($DU$3:$DU$422,$A$3),"")</f>
        <v/>
      </c>
      <c r="FH143" s="115" t="str">
        <f>IFERROR(LARGE($AE$3:$AE$422,$A$3),"")</f>
        <v/>
      </c>
      <c r="FI143" s="115" t="str">
        <f t="shared" si="3426"/>
        <v/>
      </c>
      <c r="FJ143" s="115" t="str">
        <f t="shared" si="3427"/>
        <v/>
      </c>
      <c r="GA143" s="212">
        <f t="shared" si="3611"/>
        <v>55</v>
      </c>
      <c r="GB143" s="140" t="str">
        <f t="shared" si="3612"/>
        <v>ACCOUNTANCY</v>
      </c>
      <c r="GC143" s="126">
        <f>COUNTIF($M$353:$M$422,"&gt;0")</f>
        <v>0</v>
      </c>
      <c r="GD143" s="127">
        <f t="shared" si="3613"/>
        <v>0</v>
      </c>
      <c r="GE143" s="126" t="e">
        <f t="shared" si="3585"/>
        <v>#DIV/0!</v>
      </c>
      <c r="GF143" s="127">
        <f t="shared" ref="GF143:GN143" si="3684">COUNTIF($N$353:$N$422,GF$3)</f>
        <v>0</v>
      </c>
      <c r="GG143" s="127">
        <f t="shared" si="3684"/>
        <v>0</v>
      </c>
      <c r="GH143" s="127">
        <f t="shared" si="3684"/>
        <v>0</v>
      </c>
      <c r="GI143" s="127">
        <f t="shared" si="3684"/>
        <v>0</v>
      </c>
      <c r="GJ143" s="127">
        <f t="shared" si="3684"/>
        <v>0</v>
      </c>
      <c r="GK143" s="127">
        <f t="shared" si="3684"/>
        <v>0</v>
      </c>
      <c r="GL143" s="127">
        <f t="shared" si="3684"/>
        <v>0</v>
      </c>
      <c r="GM143" s="127">
        <f t="shared" si="3684"/>
        <v>0</v>
      </c>
      <c r="GN143" s="127">
        <f t="shared" si="3684"/>
        <v>0</v>
      </c>
      <c r="GO143" s="126">
        <f t="shared" si="3615"/>
        <v>0</v>
      </c>
      <c r="GP143" s="126" t="e">
        <f t="shared" si="3616"/>
        <v>#DIV/0!</v>
      </c>
      <c r="GQ143" s="126">
        <f>COUNTIF($M$353:$M$422,"&lt;45")-GN143</f>
        <v>0</v>
      </c>
      <c r="GR143" s="126">
        <f>COUNTIF($M$353:$M$422,"&lt;60")-GQ143</f>
        <v>0</v>
      </c>
      <c r="GS143" s="126">
        <f>COUNTIF($M$353:$M$422,"&lt;75")-GQ143-GR143</f>
        <v>0</v>
      </c>
      <c r="GT143" s="126">
        <f>COUNTIF($M$353:$M$422,"&lt;90")-GQ143-GR143-GS143</f>
        <v>0</v>
      </c>
      <c r="GU143" s="126">
        <f>COUNTIF($M$353:$M$422,"&gt;89")</f>
        <v>0</v>
      </c>
      <c r="GV143" s="126">
        <f>COUNTIF($M$353:$M$422,GV3)</f>
        <v>0</v>
      </c>
      <c r="GW143" s="126">
        <f>COUNTIF($M$353:$M$422,GW3)</f>
        <v>0</v>
      </c>
      <c r="GY143" s="115">
        <v>140</v>
      </c>
      <c r="GZ143" s="120" t="str">
        <f>IF(COUNT(GZ137:GZ142)&gt;1,GY143,"")</f>
        <v/>
      </c>
      <c r="HA143" s="120">
        <f t="shared" si="3587"/>
        <v>0</v>
      </c>
      <c r="HB143" s="120" t="str">
        <f>IF(GZ143="","",'INPUT INF'!L$23)</f>
        <v/>
      </c>
      <c r="HC143" s="115" t="s">
        <v>32</v>
      </c>
      <c r="HD143" s="133" t="str">
        <f t="shared" si="3663"/>
        <v/>
      </c>
      <c r="HE143" s="133">
        <f>SUM(HE137:HE142)</f>
        <v>0</v>
      </c>
      <c r="HF143" s="133">
        <f t="shared" ref="HF143" si="3685">SUM(HF137:HF142)</f>
        <v>0</v>
      </c>
      <c r="HG143" s="142" t="str">
        <f t="shared" ref="HG143" si="3686">IF(HD143="","",ROUND(HF143/HE143*100,2))</f>
        <v/>
      </c>
      <c r="HH143" s="133">
        <f t="shared" ref="HH143" si="3687">SUM(HH137:HH142)</f>
        <v>0</v>
      </c>
      <c r="HI143" s="133">
        <f t="shared" ref="HI143" si="3688">SUM(HI137:HI142)</f>
        <v>0</v>
      </c>
      <c r="HJ143" s="133">
        <f t="shared" ref="HJ143" si="3689">SUM(HJ137:HJ142)</f>
        <v>0</v>
      </c>
      <c r="HK143" s="133">
        <f t="shared" ref="HK143" si="3690">SUM(HK137:HK142)</f>
        <v>0</v>
      </c>
      <c r="HL143" s="133">
        <f t="shared" ref="HL143" si="3691">SUM(HL137:HL142)</f>
        <v>0</v>
      </c>
      <c r="HM143" s="133">
        <f t="shared" ref="HM143" si="3692">SUM(HM137:HM142)</f>
        <v>0</v>
      </c>
      <c r="HN143" s="133">
        <f t="shared" ref="HN143" si="3693">SUM(HN137:HN142)</f>
        <v>0</v>
      </c>
      <c r="HO143" s="133">
        <f t="shared" ref="HO143" si="3694">SUM(HO137:HO142)</f>
        <v>0</v>
      </c>
      <c r="HP143" s="133">
        <f t="shared" ref="HP143" si="3695">SUM(HP137:HP142)</f>
        <v>0</v>
      </c>
      <c r="HQ143" s="133">
        <f t="shared" ref="HQ143" si="3696">SUM(HQ137:HQ142)</f>
        <v>0</v>
      </c>
      <c r="HR143" s="142" t="e">
        <f t="shared" ref="HR143" si="3697">ROUND(HQ143*12.5/SUM(HH143:HP143),2)</f>
        <v>#DIV/0!</v>
      </c>
      <c r="HS143" s="133">
        <f t="shared" ref="HS143" si="3698">SUM(HS137:HS142)</f>
        <v>0</v>
      </c>
      <c r="HT143" s="133">
        <f t="shared" ref="HT143" si="3699">SUM(HT137:HT142)</f>
        <v>0</v>
      </c>
      <c r="HU143" s="133">
        <f t="shared" ref="HU143" si="3700">SUM(HU137:HU142)</f>
        <v>0</v>
      </c>
      <c r="HV143" s="133">
        <f t="shared" ref="HV143" si="3701">SUM(HV137:HV142)</f>
        <v>0</v>
      </c>
      <c r="HW143" s="133">
        <f t="shared" ref="HW143:HY143" si="3702">SUM(HW137:HW142)</f>
        <v>0</v>
      </c>
      <c r="HX143" s="133">
        <f t="shared" si="3702"/>
        <v>0</v>
      </c>
      <c r="HY143" s="133">
        <f t="shared" si="3702"/>
        <v>0</v>
      </c>
      <c r="JB143" s="143"/>
      <c r="JC143" s="133"/>
      <c r="JD143" s="133" t="e">
        <f t="shared" si="3661"/>
        <v>#NUM!</v>
      </c>
      <c r="JE143" s="133"/>
      <c r="JF143" s="133" t="str">
        <f t="shared" si="3637"/>
        <v/>
      </c>
      <c r="JG143" s="133" t="str">
        <f t="shared" si="3638"/>
        <v/>
      </c>
      <c r="JH143" s="133" t="str">
        <f t="shared" si="3638"/>
        <v/>
      </c>
      <c r="JI143" s="133" t="str">
        <f t="shared" si="3638"/>
        <v/>
      </c>
      <c r="JJ143" s="133" t="str">
        <f t="shared" si="3638"/>
        <v/>
      </c>
      <c r="JK143" s="133" t="e">
        <f t="shared" si="3196"/>
        <v>#VALUE!</v>
      </c>
      <c r="JL143" s="133" t="str">
        <f t="shared" si="3639"/>
        <v/>
      </c>
      <c r="JM143" s="133" t="str">
        <f t="shared" si="3639"/>
        <v/>
      </c>
      <c r="JN143" s="133" t="str">
        <f t="shared" si="3639"/>
        <v/>
      </c>
      <c r="JO143" s="133" t="str">
        <f t="shared" si="3639"/>
        <v/>
      </c>
      <c r="JP143" s="133" t="str">
        <f t="shared" si="3639"/>
        <v/>
      </c>
      <c r="JQ143" s="133" t="str">
        <f t="shared" si="3639"/>
        <v/>
      </c>
      <c r="JR143" s="133" t="str">
        <f t="shared" si="3639"/>
        <v/>
      </c>
      <c r="JS143" s="133" t="str">
        <f t="shared" si="3639"/>
        <v/>
      </c>
      <c r="JT143" s="133" t="str">
        <f t="shared" si="3639"/>
        <v/>
      </c>
      <c r="JU143" s="133" t="str">
        <f t="shared" si="3639"/>
        <v/>
      </c>
      <c r="JV143" s="120" t="e">
        <f t="shared" si="3198"/>
        <v>#VALUE!</v>
      </c>
      <c r="JW143" s="143"/>
      <c r="JX143" s="143"/>
      <c r="JY143" s="143"/>
      <c r="JZ143" s="143"/>
      <c r="KA143" s="143"/>
      <c r="KB143" s="143"/>
    </row>
    <row r="144" spans="1:288" ht="15" customHeight="1" x14ac:dyDescent="0.25">
      <c r="A144" s="115">
        <v>142</v>
      </c>
      <c r="B144" s="115" t="str">
        <f t="shared" ref="B144:B207" si="3703">IFERROR(SMALL($D$2004:$D$2901,A4),"")</f>
        <v/>
      </c>
      <c r="C144" s="115" t="s">
        <v>68</v>
      </c>
      <c r="D144" s="100" t="str">
        <f t="shared" si="3454"/>
        <v>C</v>
      </c>
      <c r="E144" s="100" t="str">
        <f t="shared" si="3356"/>
        <v/>
      </c>
      <c r="F144" s="100" t="str">
        <f t="shared" si="3357"/>
        <v/>
      </c>
      <c r="G144" s="100" t="str">
        <f t="shared" si="3286"/>
        <v/>
      </c>
      <c r="H144" s="100" t="str">
        <f t="shared" si="3358"/>
        <v/>
      </c>
      <c r="I144" s="100" t="str">
        <f t="shared" si="3287"/>
        <v/>
      </c>
      <c r="J144" s="100" t="str">
        <f t="shared" si="3359"/>
        <v/>
      </c>
      <c r="K144" s="100" t="str">
        <f t="shared" si="3288"/>
        <v/>
      </c>
      <c r="L144" s="100" t="str">
        <f t="shared" si="3360"/>
        <v/>
      </c>
      <c r="M144" s="100" t="str">
        <f t="shared" si="3289"/>
        <v/>
      </c>
      <c r="N144" s="100" t="str">
        <f t="shared" si="3361"/>
        <v/>
      </c>
      <c r="O144" s="100" t="str">
        <f t="shared" si="3290"/>
        <v/>
      </c>
      <c r="P144" s="100" t="str">
        <f t="shared" si="3362"/>
        <v/>
      </c>
      <c r="Q144" s="100" t="str">
        <f t="shared" si="3291"/>
        <v/>
      </c>
      <c r="R144" s="100" t="str">
        <f t="shared" si="3363"/>
        <v/>
      </c>
      <c r="S144" s="100" t="str">
        <f t="shared" si="3292"/>
        <v/>
      </c>
      <c r="T144" s="100" t="str">
        <f t="shared" si="3364"/>
        <v/>
      </c>
      <c r="U144" s="100" t="str">
        <f t="shared" si="3293"/>
        <v/>
      </c>
      <c r="V144" s="100" t="str">
        <f t="shared" si="3365"/>
        <v/>
      </c>
      <c r="W144" s="100" t="str">
        <f t="shared" si="3294"/>
        <v/>
      </c>
      <c r="X144" s="100" t="str">
        <f t="shared" si="3366"/>
        <v/>
      </c>
      <c r="Y144" s="100" t="str">
        <f t="shared" si="3295"/>
        <v/>
      </c>
      <c r="Z144" s="100" t="str">
        <f t="shared" si="3367"/>
        <v/>
      </c>
      <c r="AA144" s="100" t="str">
        <f t="shared" si="3296"/>
        <v/>
      </c>
      <c r="AB144" s="100" t="str">
        <f t="shared" si="3368"/>
        <v/>
      </c>
      <c r="AC144" s="100" t="str">
        <f t="shared" si="3297"/>
        <v/>
      </c>
      <c r="AD144" s="100" t="str">
        <f t="shared" si="3369"/>
        <v/>
      </c>
      <c r="AE144" s="100" t="str">
        <f t="shared" si="3298"/>
        <v/>
      </c>
      <c r="AF144" s="100" t="str">
        <f t="shared" si="3370"/>
        <v/>
      </c>
      <c r="AG144" s="100" t="str">
        <f t="shared" si="3299"/>
        <v/>
      </c>
      <c r="AH144" s="100" t="str">
        <f t="shared" si="3371"/>
        <v/>
      </c>
      <c r="AI144" s="100" t="str">
        <f t="shared" si="3300"/>
        <v/>
      </c>
      <c r="AJ144" s="100" t="str">
        <f t="shared" si="3372"/>
        <v/>
      </c>
      <c r="AK144" s="100" t="str">
        <f t="shared" si="3301"/>
        <v/>
      </c>
      <c r="AL144" s="100" t="str">
        <f t="shared" si="3373"/>
        <v/>
      </c>
      <c r="AM144" s="100" t="str">
        <f t="shared" si="3302"/>
        <v/>
      </c>
      <c r="AN144" s="100" t="str">
        <f t="shared" si="3374"/>
        <v/>
      </c>
      <c r="AO144" s="100" t="str">
        <f t="shared" si="3303"/>
        <v/>
      </c>
      <c r="AP144" s="100" t="str">
        <f t="shared" si="3375"/>
        <v/>
      </c>
      <c r="AQ144" s="100" t="str">
        <f t="shared" si="3304"/>
        <v/>
      </c>
      <c r="AR144" s="100" t="str">
        <f t="shared" si="3376"/>
        <v/>
      </c>
      <c r="AS144" s="100" t="str">
        <f t="shared" si="3305"/>
        <v/>
      </c>
      <c r="AT144" s="100" t="str">
        <f t="shared" si="3377"/>
        <v/>
      </c>
      <c r="AU144" s="100" t="str">
        <f t="shared" si="3306"/>
        <v/>
      </c>
      <c r="AV144" s="100" t="str">
        <f t="shared" si="3378"/>
        <v/>
      </c>
      <c r="AW144" s="100" t="str">
        <f t="shared" si="3307"/>
        <v/>
      </c>
      <c r="AX144" s="100" t="str">
        <f t="shared" si="3379"/>
        <v/>
      </c>
      <c r="AY144" s="100" t="str">
        <f t="shared" si="3308"/>
        <v/>
      </c>
      <c r="AZ144" s="100" t="str">
        <f t="shared" si="3380"/>
        <v/>
      </c>
      <c r="BA144" s="100" t="str">
        <f t="shared" si="3309"/>
        <v/>
      </c>
      <c r="BB144" s="100" t="str">
        <f t="shared" si="3381"/>
        <v/>
      </c>
      <c r="BC144" s="100" t="str">
        <f>IFERROR(INDEX('INPUT INF'!$F$3:$F$601,MATCH($B144,'INPUT INF'!$A$3:$A$601,FALSE)),"")</f>
        <v/>
      </c>
      <c r="BD144" s="100" t="str">
        <f t="shared" si="3310"/>
        <v/>
      </c>
      <c r="BE144" s="100" t="str">
        <f t="shared" si="3382"/>
        <v/>
      </c>
      <c r="BF144" s="100" t="str">
        <f t="shared" si="3383"/>
        <v/>
      </c>
      <c r="BG144" s="115" t="str">
        <f t="shared" si="3384"/>
        <v/>
      </c>
      <c r="BH144" s="115" t="str">
        <f>IF(AND('INPUT INF'!$O$1="X",BG144="PASS"),BF144,IF($BG144="","0",IF('INPUT INF'!$N$63="YES",$BF144,"")))</f>
        <v>0</v>
      </c>
      <c r="BI144" s="115" t="str">
        <f>IF($BG144="","0",IF('INPUT INF'!$P$64="YES",$BF144,""))</f>
        <v>0</v>
      </c>
      <c r="BJ144" s="115" t="str">
        <f>IF($BG144="","0",IF('INPUT INF'!$P$65="YES",$BF144,""))</f>
        <v>0</v>
      </c>
      <c r="BL144" s="116" t="str">
        <f t="shared" si="3385"/>
        <v/>
      </c>
      <c r="BM144" s="116" t="str">
        <f t="shared" si="3386"/>
        <v/>
      </c>
      <c r="BN144" s="116" t="str">
        <f t="shared" si="3386"/>
        <v/>
      </c>
      <c r="BR144" s="116" t="str">
        <f t="shared" si="3387"/>
        <v/>
      </c>
      <c r="BS144" s="116" t="str">
        <f t="shared" si="3388"/>
        <v/>
      </c>
      <c r="BT144" s="116" t="str">
        <f t="shared" si="3388"/>
        <v/>
      </c>
      <c r="BX144" s="116" t="str">
        <f t="shared" si="3389"/>
        <v/>
      </c>
      <c r="BY144" s="116" t="str">
        <f t="shared" si="3390"/>
        <v/>
      </c>
      <c r="BZ144" s="116" t="str">
        <f t="shared" si="3390"/>
        <v/>
      </c>
      <c r="CD144" s="116" t="str">
        <f t="shared" si="3391"/>
        <v/>
      </c>
      <c r="CE144" s="116" t="str">
        <f t="shared" si="3392"/>
        <v/>
      </c>
      <c r="CF144" s="116" t="str">
        <f t="shared" si="3393"/>
        <v/>
      </c>
      <c r="CJ144" s="116" t="str">
        <f t="shared" si="3394"/>
        <v/>
      </c>
      <c r="CK144" s="116" t="str">
        <f t="shared" si="3395"/>
        <v/>
      </c>
      <c r="CL144" s="116" t="str">
        <f t="shared" si="3396"/>
        <v/>
      </c>
      <c r="CP144" s="116" t="str">
        <f t="shared" si="3397"/>
        <v/>
      </c>
      <c r="CQ144" s="116" t="str">
        <f t="shared" si="3398"/>
        <v/>
      </c>
      <c r="CR144" s="116" t="str">
        <f t="shared" si="3399"/>
        <v/>
      </c>
      <c r="CX144" s="143"/>
      <c r="CY144" s="135"/>
      <c r="CZ144" s="135"/>
      <c r="DA144" s="135"/>
      <c r="DB144" s="143"/>
      <c r="DC144" s="143"/>
      <c r="DD144" s="143"/>
      <c r="DE144" s="143"/>
      <c r="DF144" s="135"/>
      <c r="DH144" s="115" t="str">
        <f t="shared" si="3400"/>
        <v/>
      </c>
      <c r="DI144" s="115" t="str">
        <f t="shared" si="3311"/>
        <v/>
      </c>
      <c r="DJ144" s="115" t="str">
        <f t="shared" si="3312"/>
        <v/>
      </c>
      <c r="DK144" s="115" t="str">
        <f t="shared" si="3313"/>
        <v/>
      </c>
      <c r="DL144" s="115" t="str">
        <f t="shared" si="3314"/>
        <v/>
      </c>
      <c r="DM144" s="115" t="str">
        <f t="shared" si="3315"/>
        <v/>
      </c>
      <c r="DN144" s="115" t="str">
        <f t="shared" si="3316"/>
        <v/>
      </c>
      <c r="DO144" s="115" t="str">
        <f t="shared" si="3317"/>
        <v/>
      </c>
      <c r="DP144" s="115" t="str">
        <f t="shared" si="3318"/>
        <v/>
      </c>
      <c r="DQ144" s="115" t="str">
        <f t="shared" si="3319"/>
        <v/>
      </c>
      <c r="DR144" s="115" t="str">
        <f t="shared" si="3320"/>
        <v/>
      </c>
      <c r="DS144" s="115" t="str">
        <f t="shared" si="3321"/>
        <v/>
      </c>
      <c r="DT144" s="115" t="str">
        <f t="shared" si="3322"/>
        <v/>
      </c>
      <c r="DU144" s="115" t="str">
        <f t="shared" si="3323"/>
        <v/>
      </c>
      <c r="DV144" s="115" t="str">
        <f t="shared" si="3324"/>
        <v/>
      </c>
      <c r="DW144" s="115" t="str">
        <f t="shared" si="3325"/>
        <v/>
      </c>
      <c r="DX144" s="115" t="str">
        <f t="shared" si="3326"/>
        <v/>
      </c>
      <c r="DY144" s="115" t="str">
        <f t="shared" si="3327"/>
        <v/>
      </c>
      <c r="DZ144" s="115" t="str">
        <f t="shared" si="3328"/>
        <v/>
      </c>
      <c r="EA144" s="115" t="str">
        <f t="shared" si="3329"/>
        <v/>
      </c>
      <c r="EB144" s="115" t="str">
        <f t="shared" si="3330"/>
        <v/>
      </c>
      <c r="EC144" s="115" t="str">
        <f t="shared" si="3331"/>
        <v/>
      </c>
      <c r="ED144" s="115" t="str">
        <f t="shared" si="3332"/>
        <v/>
      </c>
      <c r="EE144" s="115" t="str">
        <f t="shared" si="3333"/>
        <v/>
      </c>
      <c r="EF144" s="115" t="str">
        <f t="shared" si="3334"/>
        <v/>
      </c>
      <c r="EG144" s="115" t="str">
        <f t="shared" si="3401"/>
        <v/>
      </c>
      <c r="EH144" s="115" t="str">
        <f t="shared" si="3402"/>
        <v/>
      </c>
      <c r="EI144" s="115" t="str">
        <f t="shared" si="3403"/>
        <v/>
      </c>
      <c r="EJ144" s="115" t="str">
        <f t="shared" si="3404"/>
        <v/>
      </c>
      <c r="EK144" s="115" t="str">
        <f t="shared" si="3405"/>
        <v/>
      </c>
      <c r="EL144" s="115" t="str">
        <f t="shared" si="3406"/>
        <v/>
      </c>
      <c r="EM144" s="115" t="str">
        <f t="shared" si="3407"/>
        <v/>
      </c>
      <c r="EN144" s="115" t="str">
        <f t="shared" si="3408"/>
        <v/>
      </c>
      <c r="EO144" s="115" t="str">
        <f t="shared" si="3409"/>
        <v/>
      </c>
      <c r="EP144" s="115" t="str">
        <f t="shared" si="3410"/>
        <v/>
      </c>
      <c r="EQ144" s="115" t="str">
        <f t="shared" si="3411"/>
        <v/>
      </c>
      <c r="ER144" s="115" t="str">
        <f t="shared" si="3412"/>
        <v/>
      </c>
      <c r="ES144" s="115" t="str">
        <f t="shared" si="3413"/>
        <v/>
      </c>
      <c r="ET144" s="115" t="str">
        <f t="shared" si="3414"/>
        <v/>
      </c>
      <c r="EU144" s="115" t="str">
        <f t="shared" si="3415"/>
        <v/>
      </c>
      <c r="EV144" s="115" t="str">
        <f t="shared" si="3416"/>
        <v/>
      </c>
      <c r="EW144" s="115" t="str">
        <f t="shared" si="3417"/>
        <v/>
      </c>
      <c r="EX144" s="115" t="str">
        <f t="shared" si="3418"/>
        <v/>
      </c>
      <c r="EY144" s="115" t="str">
        <f t="shared" si="3419"/>
        <v/>
      </c>
      <c r="EZ144" s="115" t="str">
        <f t="shared" si="3420"/>
        <v/>
      </c>
      <c r="FA144" s="115" t="str">
        <f t="shared" si="3421"/>
        <v/>
      </c>
      <c r="FB144" s="115" t="str">
        <f t="shared" si="3422"/>
        <v/>
      </c>
      <c r="FC144" s="115" t="str">
        <f t="shared" si="3423"/>
        <v/>
      </c>
      <c r="FD144" s="115" t="str">
        <f t="shared" si="3424"/>
        <v/>
      </c>
      <c r="FE144" s="115" t="str">
        <f t="shared" si="3425"/>
        <v/>
      </c>
      <c r="FF144" s="115" t="str">
        <f>FF143</f>
        <v/>
      </c>
      <c r="FG144" s="115" t="str">
        <f>IFERROR(SMALL($DU$3:$DU$422,$A$4),"")</f>
        <v/>
      </c>
      <c r="FH144" s="115" t="str">
        <f>FH143</f>
        <v/>
      </c>
      <c r="FI144" s="115" t="str">
        <f t="shared" si="3426"/>
        <v/>
      </c>
      <c r="FJ144" s="115" t="str">
        <f t="shared" si="3427"/>
        <v/>
      </c>
      <c r="GA144" s="212">
        <f t="shared" si="3611"/>
        <v>54</v>
      </c>
      <c r="GB144" s="140" t="str">
        <f t="shared" si="3612"/>
        <v>B.ST</v>
      </c>
      <c r="GC144" s="126">
        <f>COUNTIF($O$353:$O$422,"&gt;0")</f>
        <v>0</v>
      </c>
      <c r="GD144" s="127">
        <f t="shared" si="3613"/>
        <v>0</v>
      </c>
      <c r="GE144" s="126" t="e">
        <f t="shared" si="3585"/>
        <v>#DIV/0!</v>
      </c>
      <c r="GF144" s="127">
        <f t="shared" ref="GF144:GN144" si="3704">COUNTIF($P$353:$P$422,GF$3)</f>
        <v>0</v>
      </c>
      <c r="GG144" s="127">
        <f t="shared" si="3704"/>
        <v>0</v>
      </c>
      <c r="GH144" s="127">
        <f t="shared" si="3704"/>
        <v>0</v>
      </c>
      <c r="GI144" s="127">
        <f t="shared" si="3704"/>
        <v>0</v>
      </c>
      <c r="GJ144" s="127">
        <f t="shared" si="3704"/>
        <v>0</v>
      </c>
      <c r="GK144" s="127">
        <f t="shared" si="3704"/>
        <v>0</v>
      </c>
      <c r="GL144" s="127">
        <f t="shared" si="3704"/>
        <v>0</v>
      </c>
      <c r="GM144" s="127">
        <f t="shared" si="3704"/>
        <v>0</v>
      </c>
      <c r="GN144" s="127">
        <f t="shared" si="3704"/>
        <v>0</v>
      </c>
      <c r="GO144" s="126">
        <f t="shared" si="3615"/>
        <v>0</v>
      </c>
      <c r="GP144" s="126" t="e">
        <f t="shared" si="3616"/>
        <v>#DIV/0!</v>
      </c>
      <c r="GQ144" s="126">
        <f>COUNTIF($O$353:$O$422,"&lt;45")-GN144</f>
        <v>0</v>
      </c>
      <c r="GR144" s="126">
        <f>COUNTIF($O$353:$O$422,"&lt;60")-GQ144</f>
        <v>0</v>
      </c>
      <c r="GS144" s="126">
        <f>COUNTIF($O$353:$O$422,"&lt;75")-GQ144-GR144</f>
        <v>0</v>
      </c>
      <c r="GT144" s="126">
        <f>COUNTIF($O$353:$O$422,"&lt;90")-GQ144-GR144-GS144</f>
        <v>0</v>
      </c>
      <c r="GU144" s="126">
        <f>COUNTIF($O$353:$O$422,"&gt;89")</f>
        <v>0</v>
      </c>
      <c r="GV144" s="126">
        <f>COUNTIF($O$353:$O$422,GV3)</f>
        <v>0</v>
      </c>
      <c r="GW144" s="126">
        <f>COUNTIF($O$353:$O$422,GW3)</f>
        <v>0</v>
      </c>
      <c r="GY144" s="115">
        <v>141</v>
      </c>
      <c r="GZ144" s="120" t="str">
        <f>IF('INPUT INF'!N$24="YES",GY144,"")</f>
        <v/>
      </c>
      <c r="HA144" s="115">
        <f>'INPUT INF'!K24</f>
        <v>0</v>
      </c>
      <c r="HB144" s="120" t="str">
        <f>IF(GZ144="","",'INPUT INF'!L$24)</f>
        <v/>
      </c>
      <c r="HC144" s="120" t="str">
        <f>'INPUT INF'!N$3</f>
        <v>A</v>
      </c>
      <c r="HD144" s="133" t="str">
        <f>IFERROR(INDEX(GB$4:GB$28,MATCH($HB144,$GA$4:$GA$28,0)),"")</f>
        <v/>
      </c>
      <c r="HE144" s="133">
        <f>IFERROR(INDEX(GC$4:GC$28,MATCH($HB144,$GA$4:$GA$28,0)),"")</f>
        <v>0</v>
      </c>
      <c r="HF144" s="133">
        <f t="shared" ref="HF144" si="3705">IFERROR(INDEX(GD$4:GD$28,MATCH($HB144,$GA$4:$GA$28,0)),"")</f>
        <v>0</v>
      </c>
      <c r="HG144" s="133" t="str">
        <f t="shared" ref="HG144" si="3706">IFERROR(INDEX(GE$4:GE$28,MATCH($HB144,$GA$4:$GA$28,0)),"")</f>
        <v/>
      </c>
      <c r="HH144" s="133">
        <f t="shared" ref="HH144" si="3707">IFERROR(INDEX(GF$4:GF$28,MATCH($HB144,$GA$4:$GA$28,0)),"")</f>
        <v>0</v>
      </c>
      <c r="HI144" s="133">
        <f t="shared" ref="HI144" si="3708">IFERROR(INDEX(GG$4:GG$28,MATCH($HB144,$GA$4:$GA$28,0)),"")</f>
        <v>0</v>
      </c>
      <c r="HJ144" s="133">
        <f t="shared" ref="HJ144" si="3709">IFERROR(INDEX(GH$4:GH$28,MATCH($HB144,$GA$4:$GA$28,0)),"")</f>
        <v>0</v>
      </c>
      <c r="HK144" s="133">
        <f t="shared" ref="HK144" si="3710">IFERROR(INDEX(GI$4:GI$28,MATCH($HB144,$GA$4:$GA$28,0)),"")</f>
        <v>0</v>
      </c>
      <c r="HL144" s="133">
        <f t="shared" ref="HL144" si="3711">IFERROR(INDEX(GJ$4:GJ$28,MATCH($HB144,$GA$4:$GA$28,0)),"")</f>
        <v>0</v>
      </c>
      <c r="HM144" s="133">
        <f t="shared" ref="HM144" si="3712">IFERROR(INDEX(GK$4:GK$28,MATCH($HB144,$GA$4:$GA$28,0)),"")</f>
        <v>0</v>
      </c>
      <c r="HN144" s="133">
        <f t="shared" ref="HN144" si="3713">IFERROR(INDEX(GL$4:GL$28,MATCH($HB144,$GA$4:$GA$28,0)),"")</f>
        <v>0</v>
      </c>
      <c r="HO144" s="133">
        <f t="shared" ref="HO144" si="3714">IFERROR(INDEX(GM$4:GM$28,MATCH($HB144,$GA$4:$GA$28,0)),"")</f>
        <v>0</v>
      </c>
      <c r="HP144" s="133">
        <f t="shared" ref="HP144" si="3715">IFERROR(INDEX(GN$4:GN$28,MATCH($HB144,$GA$4:$GA$28,0)),"")</f>
        <v>0</v>
      </c>
      <c r="HQ144" s="133">
        <f t="shared" ref="HQ144" si="3716">IFERROR(INDEX(GO$4:GO$28,MATCH($HB144,$GA$4:$GA$28,0)),"")</f>
        <v>0</v>
      </c>
      <c r="HR144" s="133" t="str">
        <f t="shared" ref="HR144" si="3717">IFERROR(INDEX(GP$4:GP$28,MATCH($HB144,$GA$4:$GA$28,0)),"")</f>
        <v/>
      </c>
      <c r="HS144" s="133">
        <f t="shared" ref="HS144" si="3718">IFERROR(INDEX(GQ$4:GQ$28,MATCH($HB144,$GA$4:$GA$28,0)),"")</f>
        <v>0</v>
      </c>
      <c r="HT144" s="133">
        <f t="shared" ref="HT144" si="3719">IFERROR(INDEX(GR$4:GR$28,MATCH($HB144,$GA$4:$GA$28,0)),"")</f>
        <v>0</v>
      </c>
      <c r="HU144" s="133">
        <f t="shared" ref="HU144" si="3720">IFERROR(INDEX(GS$4:GS$28,MATCH($HB144,$GA$4:$GA$28,0)),"")</f>
        <v>0</v>
      </c>
      <c r="HV144" s="133">
        <f t="shared" ref="HV144" si="3721">IFERROR(INDEX(GT$4:GT$28,MATCH($HB144,$GA$4:$GA$28,0)),"")</f>
        <v>0</v>
      </c>
      <c r="HW144" s="133">
        <f t="shared" ref="HW144" si="3722">IFERROR(INDEX(GU$4:GU$28,MATCH($HB144,$GA$4:$GA$28,0)),"")</f>
        <v>0</v>
      </c>
      <c r="HX144" s="133">
        <f t="shared" ref="HX144" si="3723">IFERROR(INDEX(GV$4:GV$28,MATCH($HB144,$GA$4:$GA$28,0)),"")</f>
        <v>0</v>
      </c>
      <c r="HY144" s="133">
        <f t="shared" ref="HY144" si="3724">IFERROR(INDEX(GW$4:GW$28,MATCH($HB144,$GA$4:$GA$28,0)),"")</f>
        <v>0</v>
      </c>
      <c r="JB144" s="143"/>
      <c r="JC144" s="133"/>
      <c r="JD144" s="133" t="e">
        <f t="shared" si="3661"/>
        <v>#NUM!</v>
      </c>
      <c r="JE144" s="133"/>
      <c r="JF144" s="133" t="str">
        <f t="shared" si="3637"/>
        <v/>
      </c>
      <c r="JG144" s="133" t="str">
        <f t="shared" si="3638"/>
        <v/>
      </c>
      <c r="JH144" s="133" t="str">
        <f t="shared" si="3638"/>
        <v/>
      </c>
      <c r="JI144" s="133" t="str">
        <f t="shared" si="3638"/>
        <v/>
      </c>
      <c r="JJ144" s="133" t="str">
        <f t="shared" si="3638"/>
        <v/>
      </c>
      <c r="JK144" s="133" t="e">
        <f t="shared" si="3196"/>
        <v>#VALUE!</v>
      </c>
      <c r="JL144" s="133" t="str">
        <f t="shared" si="3639"/>
        <v/>
      </c>
      <c r="JM144" s="133" t="str">
        <f t="shared" si="3639"/>
        <v/>
      </c>
      <c r="JN144" s="133" t="str">
        <f t="shared" si="3639"/>
        <v/>
      </c>
      <c r="JO144" s="133" t="str">
        <f t="shared" si="3639"/>
        <v/>
      </c>
      <c r="JP144" s="133" t="str">
        <f t="shared" si="3639"/>
        <v/>
      </c>
      <c r="JQ144" s="133" t="str">
        <f t="shared" si="3639"/>
        <v/>
      </c>
      <c r="JR144" s="133" t="str">
        <f t="shared" si="3639"/>
        <v/>
      </c>
      <c r="JS144" s="133" t="str">
        <f t="shared" si="3639"/>
        <v/>
      </c>
      <c r="JT144" s="133" t="str">
        <f t="shared" si="3639"/>
        <v/>
      </c>
      <c r="JU144" s="133" t="str">
        <f t="shared" si="3639"/>
        <v/>
      </c>
      <c r="JV144" s="120" t="e">
        <f t="shared" si="3198"/>
        <v>#VALUE!</v>
      </c>
      <c r="JW144" s="143"/>
      <c r="JX144" s="143"/>
      <c r="JY144" s="143"/>
      <c r="JZ144" s="143"/>
      <c r="KA144" s="143"/>
      <c r="KB144" s="143"/>
    </row>
    <row r="145" spans="1:288" ht="15" customHeight="1" x14ac:dyDescent="0.25">
      <c r="A145" s="115">
        <v>143</v>
      </c>
      <c r="B145" s="115" t="str">
        <f t="shared" si="3703"/>
        <v/>
      </c>
      <c r="C145" s="115" t="s">
        <v>68</v>
      </c>
      <c r="D145" s="100" t="str">
        <f t="shared" si="3454"/>
        <v>C</v>
      </c>
      <c r="E145" s="100" t="str">
        <f t="shared" si="3356"/>
        <v/>
      </c>
      <c r="F145" s="100" t="str">
        <f t="shared" si="3357"/>
        <v/>
      </c>
      <c r="G145" s="100" t="str">
        <f t="shared" si="3286"/>
        <v/>
      </c>
      <c r="H145" s="100" t="str">
        <f t="shared" si="3358"/>
        <v/>
      </c>
      <c r="I145" s="100" t="str">
        <f t="shared" si="3287"/>
        <v/>
      </c>
      <c r="J145" s="100" t="str">
        <f t="shared" si="3359"/>
        <v/>
      </c>
      <c r="K145" s="100" t="str">
        <f t="shared" si="3288"/>
        <v/>
      </c>
      <c r="L145" s="100" t="str">
        <f t="shared" si="3360"/>
        <v/>
      </c>
      <c r="M145" s="100" t="str">
        <f t="shared" si="3289"/>
        <v/>
      </c>
      <c r="N145" s="100" t="str">
        <f t="shared" si="3361"/>
        <v/>
      </c>
      <c r="O145" s="100" t="str">
        <f t="shared" si="3290"/>
        <v/>
      </c>
      <c r="P145" s="100" t="str">
        <f t="shared" si="3362"/>
        <v/>
      </c>
      <c r="Q145" s="100" t="str">
        <f t="shared" si="3291"/>
        <v/>
      </c>
      <c r="R145" s="100" t="str">
        <f t="shared" si="3363"/>
        <v/>
      </c>
      <c r="S145" s="100" t="str">
        <f t="shared" si="3292"/>
        <v/>
      </c>
      <c r="T145" s="100" t="str">
        <f t="shared" si="3364"/>
        <v/>
      </c>
      <c r="U145" s="100" t="str">
        <f t="shared" si="3293"/>
        <v/>
      </c>
      <c r="V145" s="100" t="str">
        <f t="shared" si="3365"/>
        <v/>
      </c>
      <c r="W145" s="100" t="str">
        <f t="shared" si="3294"/>
        <v/>
      </c>
      <c r="X145" s="100" t="str">
        <f t="shared" si="3366"/>
        <v/>
      </c>
      <c r="Y145" s="100" t="str">
        <f t="shared" si="3295"/>
        <v/>
      </c>
      <c r="Z145" s="100" t="str">
        <f t="shared" si="3367"/>
        <v/>
      </c>
      <c r="AA145" s="100" t="str">
        <f t="shared" si="3296"/>
        <v/>
      </c>
      <c r="AB145" s="100" t="str">
        <f t="shared" si="3368"/>
        <v/>
      </c>
      <c r="AC145" s="100" t="str">
        <f t="shared" si="3297"/>
        <v/>
      </c>
      <c r="AD145" s="100" t="str">
        <f t="shared" si="3369"/>
        <v/>
      </c>
      <c r="AE145" s="100" t="str">
        <f t="shared" si="3298"/>
        <v/>
      </c>
      <c r="AF145" s="100" t="str">
        <f t="shared" si="3370"/>
        <v/>
      </c>
      <c r="AG145" s="100" t="str">
        <f t="shared" si="3299"/>
        <v/>
      </c>
      <c r="AH145" s="100" t="str">
        <f t="shared" si="3371"/>
        <v/>
      </c>
      <c r="AI145" s="100" t="str">
        <f t="shared" si="3300"/>
        <v/>
      </c>
      <c r="AJ145" s="100" t="str">
        <f t="shared" si="3372"/>
        <v/>
      </c>
      <c r="AK145" s="100" t="str">
        <f t="shared" si="3301"/>
        <v/>
      </c>
      <c r="AL145" s="100" t="str">
        <f t="shared" si="3373"/>
        <v/>
      </c>
      <c r="AM145" s="100" t="str">
        <f t="shared" si="3302"/>
        <v/>
      </c>
      <c r="AN145" s="100" t="str">
        <f t="shared" si="3374"/>
        <v/>
      </c>
      <c r="AO145" s="100" t="str">
        <f t="shared" si="3303"/>
        <v/>
      </c>
      <c r="AP145" s="100" t="str">
        <f t="shared" si="3375"/>
        <v/>
      </c>
      <c r="AQ145" s="100" t="str">
        <f t="shared" si="3304"/>
        <v/>
      </c>
      <c r="AR145" s="100" t="str">
        <f t="shared" si="3376"/>
        <v/>
      </c>
      <c r="AS145" s="100" t="str">
        <f t="shared" si="3305"/>
        <v/>
      </c>
      <c r="AT145" s="100" t="str">
        <f t="shared" si="3377"/>
        <v/>
      </c>
      <c r="AU145" s="100" t="str">
        <f t="shared" si="3306"/>
        <v/>
      </c>
      <c r="AV145" s="100" t="str">
        <f t="shared" si="3378"/>
        <v/>
      </c>
      <c r="AW145" s="100" t="str">
        <f t="shared" si="3307"/>
        <v/>
      </c>
      <c r="AX145" s="100" t="str">
        <f t="shared" si="3379"/>
        <v/>
      </c>
      <c r="AY145" s="100" t="str">
        <f t="shared" si="3308"/>
        <v/>
      </c>
      <c r="AZ145" s="100" t="str">
        <f t="shared" si="3380"/>
        <v/>
      </c>
      <c r="BA145" s="100" t="str">
        <f t="shared" si="3309"/>
        <v/>
      </c>
      <c r="BB145" s="100" t="str">
        <f t="shared" si="3381"/>
        <v/>
      </c>
      <c r="BC145" s="100" t="str">
        <f>IFERROR(INDEX('INPUT INF'!$F$3:$F$601,MATCH($B145,'INPUT INF'!$A$3:$A$601,FALSE)),"")</f>
        <v/>
      </c>
      <c r="BD145" s="100" t="str">
        <f t="shared" si="3310"/>
        <v/>
      </c>
      <c r="BE145" s="100" t="str">
        <f t="shared" si="3382"/>
        <v/>
      </c>
      <c r="BF145" s="100" t="str">
        <f t="shared" si="3383"/>
        <v/>
      </c>
      <c r="BG145" s="115" t="str">
        <f t="shared" si="3384"/>
        <v/>
      </c>
      <c r="BH145" s="115" t="str">
        <f>IF(AND('INPUT INF'!$O$1="X",BG145="PASS"),BF145,IF($BG145="","0",IF('INPUT INF'!$N$63="YES",$BF145,"")))</f>
        <v>0</v>
      </c>
      <c r="BI145" s="115" t="str">
        <f>IF($BG145="","0",IF('INPUT INF'!$P$64="YES",$BF145,""))</f>
        <v>0</v>
      </c>
      <c r="BJ145" s="115" t="str">
        <f>IF($BG145="","0",IF('INPUT INF'!$P$65="YES",$BF145,""))</f>
        <v>0</v>
      </c>
      <c r="BL145" s="116" t="str">
        <f t="shared" si="3385"/>
        <v/>
      </c>
      <c r="BM145" s="116" t="str">
        <f t="shared" si="3386"/>
        <v/>
      </c>
      <c r="BN145" s="116" t="str">
        <f t="shared" si="3386"/>
        <v/>
      </c>
      <c r="BR145" s="116" t="str">
        <f t="shared" si="3387"/>
        <v/>
      </c>
      <c r="BS145" s="116" t="str">
        <f t="shared" si="3388"/>
        <v/>
      </c>
      <c r="BT145" s="116" t="str">
        <f t="shared" si="3388"/>
        <v/>
      </c>
      <c r="BX145" s="116" t="str">
        <f t="shared" si="3389"/>
        <v/>
      </c>
      <c r="BY145" s="116" t="str">
        <f t="shared" si="3390"/>
        <v/>
      </c>
      <c r="BZ145" s="116" t="str">
        <f t="shared" si="3390"/>
        <v/>
      </c>
      <c r="CD145" s="116" t="str">
        <f t="shared" si="3391"/>
        <v/>
      </c>
      <c r="CE145" s="116" t="str">
        <f t="shared" si="3392"/>
        <v/>
      </c>
      <c r="CF145" s="116" t="str">
        <f t="shared" si="3393"/>
        <v/>
      </c>
      <c r="CJ145" s="116" t="str">
        <f t="shared" si="3394"/>
        <v/>
      </c>
      <c r="CK145" s="116" t="str">
        <f t="shared" si="3395"/>
        <v/>
      </c>
      <c r="CL145" s="116" t="str">
        <f t="shared" si="3396"/>
        <v/>
      </c>
      <c r="CP145" s="116" t="str">
        <f t="shared" si="3397"/>
        <v/>
      </c>
      <c r="CQ145" s="116" t="str">
        <f t="shared" si="3398"/>
        <v/>
      </c>
      <c r="CR145" s="116" t="str">
        <f t="shared" si="3399"/>
        <v/>
      </c>
      <c r="CX145" s="143"/>
      <c r="CY145" s="135"/>
      <c r="CZ145" s="135"/>
      <c r="DA145" s="135"/>
      <c r="DB145" s="143"/>
      <c r="DC145" s="143"/>
      <c r="DD145" s="143"/>
      <c r="DE145" s="143"/>
      <c r="DF145" s="135"/>
      <c r="DH145" s="115" t="str">
        <f t="shared" si="3400"/>
        <v/>
      </c>
      <c r="DI145" s="115" t="str">
        <f t="shared" si="3311"/>
        <v/>
      </c>
      <c r="DJ145" s="115" t="str">
        <f t="shared" si="3312"/>
        <v/>
      </c>
      <c r="DK145" s="115" t="str">
        <f t="shared" si="3313"/>
        <v/>
      </c>
      <c r="DL145" s="115" t="str">
        <f t="shared" si="3314"/>
        <v/>
      </c>
      <c r="DM145" s="115" t="str">
        <f t="shared" si="3315"/>
        <v/>
      </c>
      <c r="DN145" s="115" t="str">
        <f t="shared" si="3316"/>
        <v/>
      </c>
      <c r="DO145" s="115" t="str">
        <f t="shared" si="3317"/>
        <v/>
      </c>
      <c r="DP145" s="115" t="str">
        <f t="shared" si="3318"/>
        <v/>
      </c>
      <c r="DQ145" s="115" t="str">
        <f t="shared" si="3319"/>
        <v/>
      </c>
      <c r="DR145" s="115" t="str">
        <f t="shared" si="3320"/>
        <v/>
      </c>
      <c r="DS145" s="115" t="str">
        <f t="shared" si="3321"/>
        <v/>
      </c>
      <c r="DT145" s="115" t="str">
        <f t="shared" si="3322"/>
        <v/>
      </c>
      <c r="DU145" s="115" t="str">
        <f t="shared" si="3323"/>
        <v/>
      </c>
      <c r="DV145" s="115" t="str">
        <f t="shared" si="3324"/>
        <v/>
      </c>
      <c r="DW145" s="115" t="str">
        <f t="shared" si="3325"/>
        <v/>
      </c>
      <c r="DX145" s="115" t="str">
        <f t="shared" si="3326"/>
        <v/>
      </c>
      <c r="DY145" s="115" t="str">
        <f t="shared" si="3327"/>
        <v/>
      </c>
      <c r="DZ145" s="115" t="str">
        <f t="shared" si="3328"/>
        <v/>
      </c>
      <c r="EA145" s="115" t="str">
        <f t="shared" si="3329"/>
        <v/>
      </c>
      <c r="EB145" s="115" t="str">
        <f t="shared" si="3330"/>
        <v/>
      </c>
      <c r="EC145" s="115" t="str">
        <f t="shared" si="3331"/>
        <v/>
      </c>
      <c r="ED145" s="115" t="str">
        <f t="shared" si="3332"/>
        <v/>
      </c>
      <c r="EE145" s="115" t="str">
        <f t="shared" si="3333"/>
        <v/>
      </c>
      <c r="EF145" s="115" t="str">
        <f t="shared" si="3334"/>
        <v/>
      </c>
      <c r="EG145" s="115" t="str">
        <f t="shared" si="3401"/>
        <v/>
      </c>
      <c r="EH145" s="115" t="str">
        <f t="shared" si="3402"/>
        <v/>
      </c>
      <c r="EI145" s="115" t="str">
        <f t="shared" si="3403"/>
        <v/>
      </c>
      <c r="EJ145" s="115" t="str">
        <f t="shared" si="3404"/>
        <v/>
      </c>
      <c r="EK145" s="115" t="str">
        <f t="shared" si="3405"/>
        <v/>
      </c>
      <c r="EL145" s="115" t="str">
        <f t="shared" si="3406"/>
        <v/>
      </c>
      <c r="EM145" s="115" t="str">
        <f t="shared" si="3407"/>
        <v/>
      </c>
      <c r="EN145" s="115" t="str">
        <f t="shared" si="3408"/>
        <v/>
      </c>
      <c r="EO145" s="115" t="str">
        <f t="shared" si="3409"/>
        <v/>
      </c>
      <c r="EP145" s="115" t="str">
        <f t="shared" si="3410"/>
        <v/>
      </c>
      <c r="EQ145" s="115" t="str">
        <f t="shared" si="3411"/>
        <v/>
      </c>
      <c r="ER145" s="115" t="str">
        <f t="shared" si="3412"/>
        <v/>
      </c>
      <c r="ES145" s="115" t="str">
        <f t="shared" si="3413"/>
        <v/>
      </c>
      <c r="ET145" s="115" t="str">
        <f t="shared" si="3414"/>
        <v/>
      </c>
      <c r="EU145" s="115" t="str">
        <f t="shared" si="3415"/>
        <v/>
      </c>
      <c r="EV145" s="115" t="str">
        <f t="shared" si="3416"/>
        <v/>
      </c>
      <c r="EW145" s="115" t="str">
        <f t="shared" si="3417"/>
        <v/>
      </c>
      <c r="EX145" s="115" t="str">
        <f t="shared" si="3418"/>
        <v/>
      </c>
      <c r="EY145" s="115" t="str">
        <f t="shared" si="3419"/>
        <v/>
      </c>
      <c r="EZ145" s="115" t="str">
        <f t="shared" si="3420"/>
        <v/>
      </c>
      <c r="FA145" s="115" t="str">
        <f t="shared" si="3421"/>
        <v/>
      </c>
      <c r="FB145" s="115" t="str">
        <f t="shared" si="3422"/>
        <v/>
      </c>
      <c r="FC145" s="115" t="str">
        <f t="shared" si="3423"/>
        <v/>
      </c>
      <c r="FD145" s="115" t="str">
        <f t="shared" si="3424"/>
        <v/>
      </c>
      <c r="FE145" s="115" t="str">
        <f t="shared" si="3425"/>
        <v/>
      </c>
      <c r="FF145" s="115" t="str">
        <f t="shared" ref="FF145:FF152" si="3725">FF144</f>
        <v/>
      </c>
      <c r="FG145" s="115" t="str">
        <f>IFERROR(SMALL($DU$3:$DU$422,$A$5),"")</f>
        <v/>
      </c>
      <c r="FH145" s="115" t="str">
        <f t="shared" ref="FH145:FH152" si="3726">FH144</f>
        <v/>
      </c>
      <c r="FI145" s="115" t="str">
        <f t="shared" si="3426"/>
        <v/>
      </c>
      <c r="FJ145" s="115" t="str">
        <f t="shared" si="3427"/>
        <v/>
      </c>
      <c r="GA145" s="212">
        <f t="shared" si="3611"/>
        <v>48</v>
      </c>
      <c r="GB145" s="140" t="str">
        <f t="shared" si="3612"/>
        <v>PHYS. EDU.</v>
      </c>
      <c r="GC145" s="126">
        <f>COUNTIF($Q$353:$Q$422,"&gt;0")</f>
        <v>0</v>
      </c>
      <c r="GD145" s="146">
        <f t="shared" si="3613"/>
        <v>0</v>
      </c>
      <c r="GE145" s="147" t="e">
        <f t="shared" si="3585"/>
        <v>#DIV/0!</v>
      </c>
      <c r="GF145" s="127">
        <f t="shared" ref="GF145:GN145" si="3727">COUNTIF($R$353:$R$422,GF$3)</f>
        <v>0</v>
      </c>
      <c r="GG145" s="127">
        <f t="shared" si="3727"/>
        <v>0</v>
      </c>
      <c r="GH145" s="127">
        <f t="shared" si="3727"/>
        <v>0</v>
      </c>
      <c r="GI145" s="127">
        <f t="shared" si="3727"/>
        <v>0</v>
      </c>
      <c r="GJ145" s="127">
        <f t="shared" si="3727"/>
        <v>0</v>
      </c>
      <c r="GK145" s="127">
        <f t="shared" si="3727"/>
        <v>0</v>
      </c>
      <c r="GL145" s="127">
        <f t="shared" si="3727"/>
        <v>0</v>
      </c>
      <c r="GM145" s="127">
        <f t="shared" si="3727"/>
        <v>0</v>
      </c>
      <c r="GN145" s="127">
        <f t="shared" si="3727"/>
        <v>0</v>
      </c>
      <c r="GO145" s="126">
        <f t="shared" si="3615"/>
        <v>0</v>
      </c>
      <c r="GP145" s="126" t="e">
        <f t="shared" si="3616"/>
        <v>#DIV/0!</v>
      </c>
      <c r="GQ145" s="126">
        <f>COUNTIF($Q$353:$Q$422,"&lt;45")-GN145</f>
        <v>0</v>
      </c>
      <c r="GR145" s="126">
        <f>COUNTIF($Q$353:$Q$422,"&lt;60")-GQ145</f>
        <v>0</v>
      </c>
      <c r="GS145" s="126">
        <f>COUNTIF($Q$353:$Q$422,"&lt;75")-GQ145-GR145</f>
        <v>0</v>
      </c>
      <c r="GT145" s="126">
        <f>COUNTIF($Q$353:$Q$422,"&lt;90")-GQ145-GR145-GS145</f>
        <v>0</v>
      </c>
      <c r="GU145" s="126">
        <f>COUNTIF($Q$353:$Q$422,"&gt;89")</f>
        <v>0</v>
      </c>
      <c r="GV145" s="126">
        <f>COUNTIF($Q$353:$Q$422,GV3)</f>
        <v>0</v>
      </c>
      <c r="GW145" s="126">
        <f>COUNTIF($Q$353:$Q$422,GW3)</f>
        <v>0</v>
      </c>
      <c r="GY145" s="115">
        <v>142</v>
      </c>
      <c r="GZ145" s="120" t="str">
        <f>IF('INPUT INF'!O$24="YES",GY145,"")</f>
        <v/>
      </c>
      <c r="HA145" s="120">
        <f>HA144</f>
        <v>0</v>
      </c>
      <c r="HB145" s="120" t="str">
        <f>IF(GZ145="","",'INPUT INF'!L$24)</f>
        <v/>
      </c>
      <c r="HC145" s="120" t="str">
        <f>'INPUT INF'!O$3</f>
        <v>B</v>
      </c>
      <c r="HD145" s="133" t="str">
        <f>IFERROR(INDEX(GB$31:GB$55,MATCH($HB145,$GA$31:$GA$55,0)),"")</f>
        <v/>
      </c>
      <c r="HE145" s="133">
        <f>IFERROR(INDEX(GC$31:GC$55,MATCH($HB145,$GA$31:$GA$55,0)),"")</f>
        <v>0</v>
      </c>
      <c r="HF145" s="133">
        <f t="shared" ref="HF145" si="3728">IFERROR(INDEX(GD$31:GD$55,MATCH($HB145,$GA$31:$GA$55,0)),"")</f>
        <v>0</v>
      </c>
      <c r="HG145" s="133" t="str">
        <f t="shared" ref="HG145" si="3729">IFERROR(INDEX(GE$31:GE$55,MATCH($HB145,$GA$31:$GA$55,0)),"")</f>
        <v/>
      </c>
      <c r="HH145" s="133">
        <f t="shared" ref="HH145" si="3730">IFERROR(INDEX(GF$31:GF$55,MATCH($HB145,$GA$31:$GA$55,0)),"")</f>
        <v>0</v>
      </c>
      <c r="HI145" s="133">
        <f t="shared" ref="HI145" si="3731">IFERROR(INDEX(GG$31:GG$55,MATCH($HB145,$GA$31:$GA$55,0)),"")</f>
        <v>0</v>
      </c>
      <c r="HJ145" s="133">
        <f t="shared" ref="HJ145" si="3732">IFERROR(INDEX(GH$31:GH$55,MATCH($HB145,$GA$31:$GA$55,0)),"")</f>
        <v>0</v>
      </c>
      <c r="HK145" s="133">
        <f t="shared" ref="HK145" si="3733">IFERROR(INDEX(GI$31:GI$55,MATCH($HB145,$GA$31:$GA$55,0)),"")</f>
        <v>0</v>
      </c>
      <c r="HL145" s="133">
        <f t="shared" ref="HL145" si="3734">IFERROR(INDEX(GJ$31:GJ$55,MATCH($HB145,$GA$31:$GA$55,0)),"")</f>
        <v>0</v>
      </c>
      <c r="HM145" s="133">
        <f t="shared" ref="HM145" si="3735">IFERROR(INDEX(GK$31:GK$55,MATCH($HB145,$GA$31:$GA$55,0)),"")</f>
        <v>0</v>
      </c>
      <c r="HN145" s="133">
        <f t="shared" ref="HN145" si="3736">IFERROR(INDEX(GL$31:GL$55,MATCH($HB145,$GA$31:$GA$55,0)),"")</f>
        <v>0</v>
      </c>
      <c r="HO145" s="133">
        <f t="shared" ref="HO145" si="3737">IFERROR(INDEX(GM$31:GM$55,MATCH($HB145,$GA$31:$GA$55,0)),"")</f>
        <v>0</v>
      </c>
      <c r="HP145" s="133">
        <f t="shared" ref="HP145" si="3738">IFERROR(INDEX(GN$31:GN$55,MATCH($HB145,$GA$31:$GA$55,0)),"")</f>
        <v>0</v>
      </c>
      <c r="HQ145" s="133">
        <f t="shared" ref="HQ145" si="3739">IFERROR(INDEX(GO$31:GO$55,MATCH($HB145,$GA$31:$GA$55,0)),"")</f>
        <v>0</v>
      </c>
      <c r="HR145" s="133" t="str">
        <f t="shared" ref="HR145" si="3740">IFERROR(INDEX(GP$31:GP$55,MATCH($HB145,$GA$31:$GA$55,0)),"")</f>
        <v/>
      </c>
      <c r="HS145" s="133">
        <f t="shared" ref="HS145" si="3741">IFERROR(INDEX(GQ$31:GQ$55,MATCH($HB145,$GA$31:$GA$55,0)),"")</f>
        <v>0</v>
      </c>
      <c r="HT145" s="133">
        <f t="shared" ref="HT145" si="3742">IFERROR(INDEX(GR$31:GR$55,MATCH($HB145,$GA$31:$GA$55,0)),"")</f>
        <v>0</v>
      </c>
      <c r="HU145" s="133">
        <f t="shared" ref="HU145" si="3743">IFERROR(INDEX(GS$31:GS$55,MATCH($HB145,$GA$31:$GA$55,0)),"")</f>
        <v>0</v>
      </c>
      <c r="HV145" s="133">
        <f t="shared" ref="HV145" si="3744">IFERROR(INDEX(GT$31:GT$55,MATCH($HB145,$GA$31:$GA$55,0)),"")</f>
        <v>0</v>
      </c>
      <c r="HW145" s="133">
        <f t="shared" ref="HW145" si="3745">IFERROR(INDEX(GU$31:GU$55,MATCH($HB145,$GA$31:$GA$55,0)),"")</f>
        <v>0</v>
      </c>
      <c r="HX145" s="133">
        <f t="shared" ref="HX145" si="3746">IFERROR(INDEX(GV$31:GV$55,MATCH($HB145,$GA$31:$GA$55,0)),"")</f>
        <v>0</v>
      </c>
      <c r="HY145" s="133">
        <f t="shared" ref="HY145" si="3747">IFERROR(INDEX(GW$31:GW$55,MATCH($HB145,$GA$31:$GA$55,0)),"")</f>
        <v>0</v>
      </c>
      <c r="JB145" s="143"/>
      <c r="JC145" s="133"/>
      <c r="JD145" s="133" t="e">
        <f t="shared" si="3661"/>
        <v>#NUM!</v>
      </c>
      <c r="JE145" s="133"/>
      <c r="JF145" s="133" t="str">
        <f t="shared" si="3637"/>
        <v/>
      </c>
      <c r="JG145" s="133" t="str">
        <f t="shared" si="3638"/>
        <v/>
      </c>
      <c r="JH145" s="133" t="str">
        <f t="shared" si="3638"/>
        <v/>
      </c>
      <c r="JI145" s="133" t="str">
        <f t="shared" si="3638"/>
        <v/>
      </c>
      <c r="JJ145" s="133" t="str">
        <f t="shared" si="3638"/>
        <v/>
      </c>
      <c r="JK145" s="133" t="e">
        <f t="shared" si="3196"/>
        <v>#VALUE!</v>
      </c>
      <c r="JL145" s="133" t="str">
        <f t="shared" si="3639"/>
        <v/>
      </c>
      <c r="JM145" s="133" t="str">
        <f t="shared" si="3639"/>
        <v/>
      </c>
      <c r="JN145" s="133" t="str">
        <f t="shared" si="3639"/>
        <v/>
      </c>
      <c r="JO145" s="133" t="str">
        <f t="shared" si="3639"/>
        <v/>
      </c>
      <c r="JP145" s="133" t="str">
        <f t="shared" si="3639"/>
        <v/>
      </c>
      <c r="JQ145" s="133" t="str">
        <f t="shared" si="3639"/>
        <v/>
      </c>
      <c r="JR145" s="133" t="str">
        <f t="shared" si="3639"/>
        <v/>
      </c>
      <c r="JS145" s="133" t="str">
        <f t="shared" si="3639"/>
        <v/>
      </c>
      <c r="JT145" s="133" t="str">
        <f t="shared" si="3639"/>
        <v/>
      </c>
      <c r="JU145" s="133" t="str">
        <f t="shared" si="3639"/>
        <v/>
      </c>
      <c r="JV145" s="120" t="e">
        <f t="shared" si="3198"/>
        <v>#VALUE!</v>
      </c>
      <c r="JW145" s="143"/>
      <c r="JX145" s="143"/>
      <c r="JY145" s="143"/>
      <c r="JZ145" s="143"/>
      <c r="KA145" s="143"/>
      <c r="KB145" s="143"/>
    </row>
    <row r="146" spans="1:288" ht="15" customHeight="1" x14ac:dyDescent="0.25">
      <c r="A146" s="115">
        <v>144</v>
      </c>
      <c r="B146" s="115" t="str">
        <f t="shared" si="3703"/>
        <v/>
      </c>
      <c r="C146" s="115" t="s">
        <v>68</v>
      </c>
      <c r="D146" s="100" t="str">
        <f t="shared" si="3454"/>
        <v>C</v>
      </c>
      <c r="E146" s="100" t="str">
        <f t="shared" si="3356"/>
        <v/>
      </c>
      <c r="F146" s="100" t="str">
        <f t="shared" si="3357"/>
        <v/>
      </c>
      <c r="G146" s="100" t="str">
        <f t="shared" si="3286"/>
        <v/>
      </c>
      <c r="H146" s="100" t="str">
        <f t="shared" si="3358"/>
        <v/>
      </c>
      <c r="I146" s="100" t="str">
        <f t="shared" si="3287"/>
        <v/>
      </c>
      <c r="J146" s="100" t="str">
        <f t="shared" si="3359"/>
        <v/>
      </c>
      <c r="K146" s="100" t="str">
        <f t="shared" si="3288"/>
        <v/>
      </c>
      <c r="L146" s="100" t="str">
        <f t="shared" si="3360"/>
        <v/>
      </c>
      <c r="M146" s="100" t="str">
        <f t="shared" si="3289"/>
        <v/>
      </c>
      <c r="N146" s="100" t="str">
        <f t="shared" si="3361"/>
        <v/>
      </c>
      <c r="O146" s="100" t="str">
        <f t="shared" si="3290"/>
        <v/>
      </c>
      <c r="P146" s="100" t="str">
        <f t="shared" si="3362"/>
        <v/>
      </c>
      <c r="Q146" s="100" t="str">
        <f t="shared" si="3291"/>
        <v/>
      </c>
      <c r="R146" s="100" t="str">
        <f t="shared" si="3363"/>
        <v/>
      </c>
      <c r="S146" s="100" t="str">
        <f t="shared" si="3292"/>
        <v/>
      </c>
      <c r="T146" s="100" t="str">
        <f t="shared" si="3364"/>
        <v/>
      </c>
      <c r="U146" s="100" t="str">
        <f t="shared" si="3293"/>
        <v/>
      </c>
      <c r="V146" s="100" t="str">
        <f t="shared" si="3365"/>
        <v/>
      </c>
      <c r="W146" s="100" t="str">
        <f t="shared" si="3294"/>
        <v/>
      </c>
      <c r="X146" s="100" t="str">
        <f t="shared" si="3366"/>
        <v/>
      </c>
      <c r="Y146" s="100" t="str">
        <f t="shared" si="3295"/>
        <v/>
      </c>
      <c r="Z146" s="100" t="str">
        <f t="shared" si="3367"/>
        <v/>
      </c>
      <c r="AA146" s="100" t="str">
        <f t="shared" si="3296"/>
        <v/>
      </c>
      <c r="AB146" s="100" t="str">
        <f t="shared" si="3368"/>
        <v/>
      </c>
      <c r="AC146" s="100" t="str">
        <f t="shared" si="3297"/>
        <v/>
      </c>
      <c r="AD146" s="100" t="str">
        <f t="shared" si="3369"/>
        <v/>
      </c>
      <c r="AE146" s="100" t="str">
        <f t="shared" si="3298"/>
        <v/>
      </c>
      <c r="AF146" s="100" t="str">
        <f t="shared" si="3370"/>
        <v/>
      </c>
      <c r="AG146" s="100" t="str">
        <f t="shared" si="3299"/>
        <v/>
      </c>
      <c r="AH146" s="100" t="str">
        <f t="shared" si="3371"/>
        <v/>
      </c>
      <c r="AI146" s="100" t="str">
        <f t="shared" si="3300"/>
        <v/>
      </c>
      <c r="AJ146" s="100" t="str">
        <f t="shared" si="3372"/>
        <v/>
      </c>
      <c r="AK146" s="100" t="str">
        <f t="shared" si="3301"/>
        <v/>
      </c>
      <c r="AL146" s="100" t="str">
        <f t="shared" si="3373"/>
        <v/>
      </c>
      <c r="AM146" s="100" t="str">
        <f t="shared" si="3302"/>
        <v/>
      </c>
      <c r="AN146" s="100" t="str">
        <f t="shared" si="3374"/>
        <v/>
      </c>
      <c r="AO146" s="100" t="str">
        <f t="shared" si="3303"/>
        <v/>
      </c>
      <c r="AP146" s="100" t="str">
        <f t="shared" si="3375"/>
        <v/>
      </c>
      <c r="AQ146" s="100" t="str">
        <f t="shared" si="3304"/>
        <v/>
      </c>
      <c r="AR146" s="100" t="str">
        <f t="shared" si="3376"/>
        <v/>
      </c>
      <c r="AS146" s="100" t="str">
        <f t="shared" si="3305"/>
        <v/>
      </c>
      <c r="AT146" s="100" t="str">
        <f t="shared" si="3377"/>
        <v/>
      </c>
      <c r="AU146" s="100" t="str">
        <f t="shared" si="3306"/>
        <v/>
      </c>
      <c r="AV146" s="100" t="str">
        <f t="shared" si="3378"/>
        <v/>
      </c>
      <c r="AW146" s="100" t="str">
        <f t="shared" si="3307"/>
        <v/>
      </c>
      <c r="AX146" s="100" t="str">
        <f t="shared" si="3379"/>
        <v/>
      </c>
      <c r="AY146" s="100" t="str">
        <f t="shared" si="3308"/>
        <v/>
      </c>
      <c r="AZ146" s="100" t="str">
        <f t="shared" si="3380"/>
        <v/>
      </c>
      <c r="BA146" s="100" t="str">
        <f t="shared" si="3309"/>
        <v/>
      </c>
      <c r="BB146" s="100" t="str">
        <f t="shared" si="3381"/>
        <v/>
      </c>
      <c r="BC146" s="100" t="str">
        <f>IFERROR(INDEX('INPUT INF'!$F$3:$F$601,MATCH($B146,'INPUT INF'!$A$3:$A$601,FALSE)),"")</f>
        <v/>
      </c>
      <c r="BD146" s="100" t="str">
        <f t="shared" si="3310"/>
        <v/>
      </c>
      <c r="BE146" s="100" t="str">
        <f t="shared" si="3382"/>
        <v/>
      </c>
      <c r="BF146" s="100" t="str">
        <f t="shared" si="3383"/>
        <v/>
      </c>
      <c r="BG146" s="115" t="str">
        <f t="shared" si="3384"/>
        <v/>
      </c>
      <c r="BH146" s="115" t="str">
        <f>IF(AND('INPUT INF'!$O$1="X",BG146="PASS"),BF146,IF($BG146="","0",IF('INPUT INF'!$N$63="YES",$BF146,"")))</f>
        <v>0</v>
      </c>
      <c r="BI146" s="115" t="str">
        <f>IF($BG146="","0",IF('INPUT INF'!$P$64="YES",$BF146,""))</f>
        <v>0</v>
      </c>
      <c r="BJ146" s="115" t="str">
        <f>IF($BG146="","0",IF('INPUT INF'!$P$65="YES",$BF146,""))</f>
        <v>0</v>
      </c>
      <c r="BL146" s="116" t="str">
        <f t="shared" si="3385"/>
        <v/>
      </c>
      <c r="BM146" s="116" t="str">
        <f t="shared" si="3386"/>
        <v/>
      </c>
      <c r="BN146" s="116" t="str">
        <f t="shared" si="3386"/>
        <v/>
      </c>
      <c r="BR146" s="116" t="str">
        <f t="shared" si="3387"/>
        <v/>
      </c>
      <c r="BS146" s="116" t="str">
        <f t="shared" si="3388"/>
        <v/>
      </c>
      <c r="BT146" s="116" t="str">
        <f t="shared" si="3388"/>
        <v/>
      </c>
      <c r="BX146" s="116" t="str">
        <f t="shared" si="3389"/>
        <v/>
      </c>
      <c r="BY146" s="116" t="str">
        <f t="shared" si="3390"/>
        <v/>
      </c>
      <c r="BZ146" s="116" t="str">
        <f t="shared" si="3390"/>
        <v/>
      </c>
      <c r="CD146" s="116" t="str">
        <f t="shared" si="3391"/>
        <v/>
      </c>
      <c r="CE146" s="116" t="str">
        <f t="shared" si="3392"/>
        <v/>
      </c>
      <c r="CF146" s="116" t="str">
        <f t="shared" si="3393"/>
        <v/>
      </c>
      <c r="CJ146" s="116" t="str">
        <f t="shared" si="3394"/>
        <v/>
      </c>
      <c r="CK146" s="116" t="str">
        <f t="shared" si="3395"/>
        <v/>
      </c>
      <c r="CL146" s="116" t="str">
        <f t="shared" si="3396"/>
        <v/>
      </c>
      <c r="CP146" s="116" t="str">
        <f t="shared" si="3397"/>
        <v/>
      </c>
      <c r="CQ146" s="116" t="str">
        <f t="shared" si="3398"/>
        <v/>
      </c>
      <c r="CR146" s="116" t="str">
        <f t="shared" si="3399"/>
        <v/>
      </c>
      <c r="CX146" s="143"/>
      <c r="CY146" s="135"/>
      <c r="CZ146" s="135"/>
      <c r="DA146" s="135"/>
      <c r="DB146" s="143"/>
      <c r="DC146" s="143"/>
      <c r="DD146" s="143"/>
      <c r="DE146" s="143"/>
      <c r="DF146" s="135"/>
      <c r="DH146" s="115" t="str">
        <f t="shared" si="3400"/>
        <v/>
      </c>
      <c r="DI146" s="115" t="str">
        <f t="shared" si="3311"/>
        <v/>
      </c>
      <c r="DJ146" s="115" t="str">
        <f t="shared" si="3312"/>
        <v/>
      </c>
      <c r="DK146" s="115" t="str">
        <f t="shared" si="3313"/>
        <v/>
      </c>
      <c r="DL146" s="115" t="str">
        <f t="shared" si="3314"/>
        <v/>
      </c>
      <c r="DM146" s="115" t="str">
        <f t="shared" si="3315"/>
        <v/>
      </c>
      <c r="DN146" s="115" t="str">
        <f t="shared" si="3316"/>
        <v/>
      </c>
      <c r="DO146" s="115" t="str">
        <f t="shared" si="3317"/>
        <v/>
      </c>
      <c r="DP146" s="115" t="str">
        <f t="shared" si="3318"/>
        <v/>
      </c>
      <c r="DQ146" s="115" t="str">
        <f t="shared" si="3319"/>
        <v/>
      </c>
      <c r="DR146" s="115" t="str">
        <f t="shared" si="3320"/>
        <v/>
      </c>
      <c r="DS146" s="115" t="str">
        <f t="shared" si="3321"/>
        <v/>
      </c>
      <c r="DT146" s="115" t="str">
        <f t="shared" si="3322"/>
        <v/>
      </c>
      <c r="DU146" s="115" t="str">
        <f t="shared" si="3323"/>
        <v/>
      </c>
      <c r="DV146" s="115" t="str">
        <f t="shared" si="3324"/>
        <v/>
      </c>
      <c r="DW146" s="115" t="str">
        <f t="shared" si="3325"/>
        <v/>
      </c>
      <c r="DX146" s="115" t="str">
        <f t="shared" si="3326"/>
        <v/>
      </c>
      <c r="DY146" s="115" t="str">
        <f t="shared" si="3327"/>
        <v/>
      </c>
      <c r="DZ146" s="115" t="str">
        <f t="shared" si="3328"/>
        <v/>
      </c>
      <c r="EA146" s="115" t="str">
        <f t="shared" si="3329"/>
        <v/>
      </c>
      <c r="EB146" s="115" t="str">
        <f t="shared" si="3330"/>
        <v/>
      </c>
      <c r="EC146" s="115" t="str">
        <f t="shared" si="3331"/>
        <v/>
      </c>
      <c r="ED146" s="115" t="str">
        <f t="shared" si="3332"/>
        <v/>
      </c>
      <c r="EE146" s="115" t="str">
        <f t="shared" si="3333"/>
        <v/>
      </c>
      <c r="EF146" s="115" t="str">
        <f t="shared" si="3334"/>
        <v/>
      </c>
      <c r="EG146" s="115" t="str">
        <f t="shared" si="3401"/>
        <v/>
      </c>
      <c r="EH146" s="115" t="str">
        <f t="shared" si="3402"/>
        <v/>
      </c>
      <c r="EI146" s="115" t="str">
        <f t="shared" si="3403"/>
        <v/>
      </c>
      <c r="EJ146" s="115" t="str">
        <f t="shared" si="3404"/>
        <v/>
      </c>
      <c r="EK146" s="115" t="str">
        <f t="shared" si="3405"/>
        <v/>
      </c>
      <c r="EL146" s="115" t="str">
        <f t="shared" si="3406"/>
        <v/>
      </c>
      <c r="EM146" s="115" t="str">
        <f t="shared" si="3407"/>
        <v/>
      </c>
      <c r="EN146" s="115" t="str">
        <f t="shared" si="3408"/>
        <v/>
      </c>
      <c r="EO146" s="115" t="str">
        <f t="shared" si="3409"/>
        <v/>
      </c>
      <c r="EP146" s="115" t="str">
        <f t="shared" si="3410"/>
        <v/>
      </c>
      <c r="EQ146" s="115" t="str">
        <f t="shared" si="3411"/>
        <v/>
      </c>
      <c r="ER146" s="115" t="str">
        <f t="shared" si="3412"/>
        <v/>
      </c>
      <c r="ES146" s="115" t="str">
        <f t="shared" si="3413"/>
        <v/>
      </c>
      <c r="ET146" s="115" t="str">
        <f t="shared" si="3414"/>
        <v/>
      </c>
      <c r="EU146" s="115" t="str">
        <f t="shared" si="3415"/>
        <v/>
      </c>
      <c r="EV146" s="115" t="str">
        <f t="shared" si="3416"/>
        <v/>
      </c>
      <c r="EW146" s="115" t="str">
        <f t="shared" si="3417"/>
        <v/>
      </c>
      <c r="EX146" s="115" t="str">
        <f t="shared" si="3418"/>
        <v/>
      </c>
      <c r="EY146" s="115" t="str">
        <f t="shared" si="3419"/>
        <v/>
      </c>
      <c r="EZ146" s="115" t="str">
        <f t="shared" si="3420"/>
        <v/>
      </c>
      <c r="FA146" s="115" t="str">
        <f t="shared" si="3421"/>
        <v/>
      </c>
      <c r="FB146" s="115" t="str">
        <f t="shared" si="3422"/>
        <v/>
      </c>
      <c r="FC146" s="115" t="str">
        <f t="shared" si="3423"/>
        <v/>
      </c>
      <c r="FD146" s="115" t="str">
        <f t="shared" si="3424"/>
        <v/>
      </c>
      <c r="FE146" s="115" t="str">
        <f t="shared" si="3425"/>
        <v/>
      </c>
      <c r="FF146" s="115" t="str">
        <f t="shared" si="3725"/>
        <v/>
      </c>
      <c r="FG146" s="115" t="str">
        <f>IFERROR(SMALL($DU$3:$DU$422,$A$6),"")</f>
        <v/>
      </c>
      <c r="FH146" s="115" t="str">
        <f t="shared" si="3726"/>
        <v/>
      </c>
      <c r="FI146" s="115" t="str">
        <f t="shared" si="3426"/>
        <v/>
      </c>
      <c r="FJ146" s="115" t="str">
        <f t="shared" si="3427"/>
        <v/>
      </c>
      <c r="GA146" s="212">
        <f t="shared" si="3611"/>
        <v>44</v>
      </c>
      <c r="GB146" s="140" t="str">
        <f t="shared" si="3612"/>
        <v>BIOLOGY</v>
      </c>
      <c r="GC146" s="126">
        <f>COUNTIF($S$353:$S$422,"&gt;0")</f>
        <v>0</v>
      </c>
      <c r="GD146" s="148">
        <f t="shared" si="3613"/>
        <v>0</v>
      </c>
      <c r="GE146" s="148" t="e">
        <f t="shared" si="3585"/>
        <v>#DIV/0!</v>
      </c>
      <c r="GF146" s="127">
        <f t="shared" ref="GF146:GN146" si="3748">COUNTIF($T$353:$T$422,GF$3)</f>
        <v>0</v>
      </c>
      <c r="GG146" s="127">
        <f t="shared" si="3748"/>
        <v>0</v>
      </c>
      <c r="GH146" s="127">
        <f t="shared" si="3748"/>
        <v>0</v>
      </c>
      <c r="GI146" s="127">
        <f t="shared" si="3748"/>
        <v>0</v>
      </c>
      <c r="GJ146" s="127">
        <f t="shared" si="3748"/>
        <v>0</v>
      </c>
      <c r="GK146" s="127">
        <f t="shared" si="3748"/>
        <v>0</v>
      </c>
      <c r="GL146" s="127">
        <f t="shared" si="3748"/>
        <v>0</v>
      </c>
      <c r="GM146" s="127">
        <f t="shared" si="3748"/>
        <v>0</v>
      </c>
      <c r="GN146" s="127">
        <f t="shared" si="3748"/>
        <v>0</v>
      </c>
      <c r="GO146" s="126">
        <f t="shared" si="3615"/>
        <v>0</v>
      </c>
      <c r="GP146" s="126" t="e">
        <f t="shared" si="3616"/>
        <v>#DIV/0!</v>
      </c>
      <c r="GQ146" s="126">
        <f>COUNTIF($S$353:$S$422,"&lt;45")-GN146</f>
        <v>0</v>
      </c>
      <c r="GR146" s="126">
        <f>COUNTIF($S$353:$S$422,"&lt;60")-GQ146</f>
        <v>0</v>
      </c>
      <c r="GS146" s="126">
        <f>COUNTIF($S$353:$S$422,"&lt;75")-GQ146-GR146</f>
        <v>0</v>
      </c>
      <c r="GT146" s="126">
        <f>COUNTIF($S$353:$S$422,"&lt;90")-GQ146-GR146-GS146</f>
        <v>0</v>
      </c>
      <c r="GU146" s="126">
        <f>COUNTIF($S$353:$S$422,"&gt;89")</f>
        <v>0</v>
      </c>
      <c r="GV146" s="126">
        <f>COUNTIF($S$353:$S$422,GV3)</f>
        <v>0</v>
      </c>
      <c r="GW146" s="126">
        <f>COUNTIF($S$353:$S$422,GW3)</f>
        <v>0</v>
      </c>
      <c r="GY146" s="115">
        <v>143</v>
      </c>
      <c r="GZ146" s="120" t="str">
        <f>IF('INPUT INF'!P$24="YES",GY146,"")</f>
        <v/>
      </c>
      <c r="HA146" s="120">
        <f t="shared" ref="HA146:HA150" si="3749">HA145</f>
        <v>0</v>
      </c>
      <c r="HB146" s="120" t="str">
        <f>IF(GZ146="","",'INPUT INF'!L$24)</f>
        <v/>
      </c>
      <c r="HC146" s="120" t="str">
        <f>'INPUT INF'!P$3</f>
        <v>C</v>
      </c>
      <c r="HD146" s="133" t="str">
        <f>IFERROR(INDEX(GB$58:GB$82,MATCH($HB146,$GA$58:$GA$82,0)),"")</f>
        <v/>
      </c>
      <c r="HE146" s="133">
        <f>IFERROR(INDEX(GC$58:GC$82,MATCH($HB146,$GA$58:$GA$82,0)),"")</f>
        <v>0</v>
      </c>
      <c r="HF146" s="133">
        <f t="shared" ref="HF146" si="3750">IFERROR(INDEX(GD$58:GD$82,MATCH($HB146,$GA$58:$GA$82,0)),"")</f>
        <v>0</v>
      </c>
      <c r="HG146" s="133" t="str">
        <f t="shared" ref="HG146" si="3751">IFERROR(INDEX(GE$58:GE$82,MATCH($HB146,$GA$58:$GA$82,0)),"")</f>
        <v/>
      </c>
      <c r="HH146" s="133">
        <f t="shared" ref="HH146" si="3752">IFERROR(INDEX(GF$58:GF$82,MATCH($HB146,$GA$58:$GA$82,0)),"")</f>
        <v>0</v>
      </c>
      <c r="HI146" s="133">
        <f t="shared" ref="HI146" si="3753">IFERROR(INDEX(GG$58:GG$82,MATCH($HB146,$GA$58:$GA$82,0)),"")</f>
        <v>0</v>
      </c>
      <c r="HJ146" s="133">
        <f t="shared" ref="HJ146" si="3754">IFERROR(INDEX(GH$58:GH$82,MATCH($HB146,$GA$58:$GA$82,0)),"")</f>
        <v>0</v>
      </c>
      <c r="HK146" s="133">
        <f t="shared" ref="HK146" si="3755">IFERROR(INDEX(GI$58:GI$82,MATCH($HB146,$GA$58:$GA$82,0)),"")</f>
        <v>0</v>
      </c>
      <c r="HL146" s="133">
        <f t="shared" ref="HL146" si="3756">IFERROR(INDEX(GJ$58:GJ$82,MATCH($HB146,$GA$58:$GA$82,0)),"")</f>
        <v>0</v>
      </c>
      <c r="HM146" s="133">
        <f t="shared" ref="HM146" si="3757">IFERROR(INDEX(GK$58:GK$82,MATCH($HB146,$GA$58:$GA$82,0)),"")</f>
        <v>0</v>
      </c>
      <c r="HN146" s="133">
        <f t="shared" ref="HN146" si="3758">IFERROR(INDEX(GL$58:GL$82,MATCH($HB146,$GA$58:$GA$82,0)),"")</f>
        <v>0</v>
      </c>
      <c r="HO146" s="133">
        <f t="shared" ref="HO146" si="3759">IFERROR(INDEX(GM$58:GM$82,MATCH($HB146,$GA$58:$GA$82,0)),"")</f>
        <v>0</v>
      </c>
      <c r="HP146" s="133">
        <f t="shared" ref="HP146" si="3760">IFERROR(INDEX(GN$58:GN$82,MATCH($HB146,$GA$58:$GA$82,0)),"")</f>
        <v>0</v>
      </c>
      <c r="HQ146" s="133">
        <f t="shared" ref="HQ146" si="3761">IFERROR(INDEX(GO$58:GO$82,MATCH($HB146,$GA$58:$GA$82,0)),"")</f>
        <v>0</v>
      </c>
      <c r="HR146" s="133" t="str">
        <f t="shared" ref="HR146" si="3762">IFERROR(INDEX(GP$58:GP$82,MATCH($HB146,$GA$58:$GA$82,0)),"")</f>
        <v/>
      </c>
      <c r="HS146" s="133">
        <f t="shared" ref="HS146" si="3763">IFERROR(INDEX(GQ$58:GQ$82,MATCH($HB146,$GA$58:$GA$82,0)),"")</f>
        <v>0</v>
      </c>
      <c r="HT146" s="133">
        <f t="shared" ref="HT146" si="3764">IFERROR(INDEX(GR$58:GR$82,MATCH($HB146,$GA$58:$GA$82,0)),"")</f>
        <v>0</v>
      </c>
      <c r="HU146" s="133">
        <f t="shared" ref="HU146" si="3765">IFERROR(INDEX(GS$58:GS$82,MATCH($HB146,$GA$58:$GA$82,0)),"")</f>
        <v>0</v>
      </c>
      <c r="HV146" s="133">
        <f t="shared" ref="HV146" si="3766">IFERROR(INDEX(GT$58:GT$82,MATCH($HB146,$GA$58:$GA$82,0)),"")</f>
        <v>0</v>
      </c>
      <c r="HW146" s="133">
        <f t="shared" ref="HW146" si="3767">IFERROR(INDEX(GU$58:GU$82,MATCH($HB146,$GA$58:$GA$82,0)),"")</f>
        <v>0</v>
      </c>
      <c r="HX146" s="133">
        <f t="shared" ref="HX146" si="3768">IFERROR(INDEX(GV$58:GV$82,MATCH($HB146,$GA$58:$GA$82,0)),"")</f>
        <v>0</v>
      </c>
      <c r="HY146" s="133">
        <f t="shared" ref="HY146" si="3769">IFERROR(INDEX(GW$58:GW$82,MATCH($HB146,$GA$58:$GA$82,0)),"")</f>
        <v>0</v>
      </c>
      <c r="JB146" s="143"/>
      <c r="JC146" s="133"/>
      <c r="JD146" s="163" t="str">
        <f>JD139</f>
        <v>TOTAL</v>
      </c>
      <c r="JE146" s="133"/>
      <c r="JF146" s="133">
        <f t="shared" ref="JF146" si="3770">SUM(JF140:JF145)</f>
        <v>0</v>
      </c>
      <c r="JG146" s="133">
        <f t="shared" ref="JG146:JJ146" si="3771">SUM(JG140:JG145)</f>
        <v>0</v>
      </c>
      <c r="JH146" s="133">
        <f t="shared" si="3771"/>
        <v>0</v>
      </c>
      <c r="JI146" s="133">
        <f t="shared" si="3771"/>
        <v>0</v>
      </c>
      <c r="JJ146" s="133">
        <f t="shared" si="3771"/>
        <v>0</v>
      </c>
      <c r="JK146" s="133" t="e">
        <f t="shared" si="3196"/>
        <v>#DIV/0!</v>
      </c>
      <c r="JL146" s="133">
        <f>SUM(JL140:JL145)</f>
        <v>0</v>
      </c>
      <c r="JM146" s="133">
        <f t="shared" ref="JM146:JU146" si="3772">SUM(JM140:JM145)</f>
        <v>0</v>
      </c>
      <c r="JN146" s="133">
        <f t="shared" si="3772"/>
        <v>0</v>
      </c>
      <c r="JO146" s="133">
        <f t="shared" si="3772"/>
        <v>0</v>
      </c>
      <c r="JP146" s="133">
        <f t="shared" si="3772"/>
        <v>0</v>
      </c>
      <c r="JQ146" s="133">
        <f t="shared" si="3772"/>
        <v>0</v>
      </c>
      <c r="JR146" s="133">
        <f t="shared" si="3772"/>
        <v>0</v>
      </c>
      <c r="JS146" s="133">
        <f t="shared" si="3772"/>
        <v>0</v>
      </c>
      <c r="JT146" s="133">
        <f t="shared" si="3772"/>
        <v>0</v>
      </c>
      <c r="JU146" s="133">
        <f t="shared" si="3772"/>
        <v>0</v>
      </c>
      <c r="JV146" s="120" t="e">
        <f t="shared" si="3198"/>
        <v>#DIV/0!</v>
      </c>
      <c r="JW146" s="143"/>
      <c r="JX146" s="143"/>
      <c r="JY146" s="143"/>
      <c r="JZ146" s="143"/>
      <c r="KA146" s="143"/>
      <c r="KB146" s="143"/>
    </row>
    <row r="147" spans="1:288" ht="15" customHeight="1" x14ac:dyDescent="0.25">
      <c r="A147" s="115">
        <v>145</v>
      </c>
      <c r="B147" s="115" t="str">
        <f t="shared" si="3703"/>
        <v/>
      </c>
      <c r="C147" s="115" t="s">
        <v>68</v>
      </c>
      <c r="D147" s="100" t="str">
        <f t="shared" si="3454"/>
        <v>C</v>
      </c>
      <c r="E147" s="100" t="str">
        <f t="shared" si="3356"/>
        <v/>
      </c>
      <c r="F147" s="100" t="str">
        <f t="shared" si="3357"/>
        <v/>
      </c>
      <c r="G147" s="100" t="str">
        <f t="shared" si="3286"/>
        <v/>
      </c>
      <c r="H147" s="100" t="str">
        <f t="shared" si="3358"/>
        <v/>
      </c>
      <c r="I147" s="100" t="str">
        <f t="shared" si="3287"/>
        <v/>
      </c>
      <c r="J147" s="100" t="str">
        <f t="shared" si="3359"/>
        <v/>
      </c>
      <c r="K147" s="100" t="str">
        <f t="shared" si="3288"/>
        <v/>
      </c>
      <c r="L147" s="100" t="str">
        <f t="shared" si="3360"/>
        <v/>
      </c>
      <c r="M147" s="100" t="str">
        <f t="shared" si="3289"/>
        <v/>
      </c>
      <c r="N147" s="100" t="str">
        <f t="shared" si="3361"/>
        <v/>
      </c>
      <c r="O147" s="100" t="str">
        <f t="shared" si="3290"/>
        <v/>
      </c>
      <c r="P147" s="100" t="str">
        <f t="shared" si="3362"/>
        <v/>
      </c>
      <c r="Q147" s="100" t="str">
        <f t="shared" si="3291"/>
        <v/>
      </c>
      <c r="R147" s="100" t="str">
        <f t="shared" si="3363"/>
        <v/>
      </c>
      <c r="S147" s="100" t="str">
        <f t="shared" si="3292"/>
        <v/>
      </c>
      <c r="T147" s="100" t="str">
        <f t="shared" si="3364"/>
        <v/>
      </c>
      <c r="U147" s="100" t="str">
        <f t="shared" si="3293"/>
        <v/>
      </c>
      <c r="V147" s="100" t="str">
        <f t="shared" si="3365"/>
        <v/>
      </c>
      <c r="W147" s="100" t="str">
        <f t="shared" si="3294"/>
        <v/>
      </c>
      <c r="X147" s="100" t="str">
        <f t="shared" si="3366"/>
        <v/>
      </c>
      <c r="Y147" s="100" t="str">
        <f t="shared" si="3295"/>
        <v/>
      </c>
      <c r="Z147" s="100" t="str">
        <f t="shared" si="3367"/>
        <v/>
      </c>
      <c r="AA147" s="100" t="str">
        <f t="shared" si="3296"/>
        <v/>
      </c>
      <c r="AB147" s="100" t="str">
        <f t="shared" si="3368"/>
        <v/>
      </c>
      <c r="AC147" s="100" t="str">
        <f t="shared" si="3297"/>
        <v/>
      </c>
      <c r="AD147" s="100" t="str">
        <f t="shared" si="3369"/>
        <v/>
      </c>
      <c r="AE147" s="100" t="str">
        <f t="shared" si="3298"/>
        <v/>
      </c>
      <c r="AF147" s="100" t="str">
        <f t="shared" si="3370"/>
        <v/>
      </c>
      <c r="AG147" s="100" t="str">
        <f t="shared" si="3299"/>
        <v/>
      </c>
      <c r="AH147" s="100" t="str">
        <f t="shared" si="3371"/>
        <v/>
      </c>
      <c r="AI147" s="100" t="str">
        <f t="shared" si="3300"/>
        <v/>
      </c>
      <c r="AJ147" s="100" t="str">
        <f t="shared" si="3372"/>
        <v/>
      </c>
      <c r="AK147" s="100" t="str">
        <f t="shared" si="3301"/>
        <v/>
      </c>
      <c r="AL147" s="100" t="str">
        <f t="shared" si="3373"/>
        <v/>
      </c>
      <c r="AM147" s="100" t="str">
        <f t="shared" si="3302"/>
        <v/>
      </c>
      <c r="AN147" s="100" t="str">
        <f t="shared" si="3374"/>
        <v/>
      </c>
      <c r="AO147" s="100" t="str">
        <f t="shared" si="3303"/>
        <v/>
      </c>
      <c r="AP147" s="100" t="str">
        <f t="shared" si="3375"/>
        <v/>
      </c>
      <c r="AQ147" s="100" t="str">
        <f t="shared" si="3304"/>
        <v/>
      </c>
      <c r="AR147" s="100" t="str">
        <f t="shared" si="3376"/>
        <v/>
      </c>
      <c r="AS147" s="100" t="str">
        <f t="shared" si="3305"/>
        <v/>
      </c>
      <c r="AT147" s="100" t="str">
        <f t="shared" si="3377"/>
        <v/>
      </c>
      <c r="AU147" s="100" t="str">
        <f t="shared" si="3306"/>
        <v/>
      </c>
      <c r="AV147" s="100" t="str">
        <f t="shared" si="3378"/>
        <v/>
      </c>
      <c r="AW147" s="100" t="str">
        <f t="shared" si="3307"/>
        <v/>
      </c>
      <c r="AX147" s="100" t="str">
        <f t="shared" si="3379"/>
        <v/>
      </c>
      <c r="AY147" s="100" t="str">
        <f t="shared" si="3308"/>
        <v/>
      </c>
      <c r="AZ147" s="100" t="str">
        <f t="shared" si="3380"/>
        <v/>
      </c>
      <c r="BA147" s="100" t="str">
        <f t="shared" si="3309"/>
        <v/>
      </c>
      <c r="BB147" s="100" t="str">
        <f t="shared" si="3381"/>
        <v/>
      </c>
      <c r="BC147" s="100" t="str">
        <f>IFERROR(INDEX('INPUT INF'!$F$3:$F$601,MATCH($B147,'INPUT INF'!$A$3:$A$601,FALSE)),"")</f>
        <v/>
      </c>
      <c r="BD147" s="100" t="str">
        <f t="shared" si="3310"/>
        <v/>
      </c>
      <c r="BE147" s="100" t="str">
        <f t="shared" si="3382"/>
        <v/>
      </c>
      <c r="BF147" s="100" t="str">
        <f t="shared" si="3383"/>
        <v/>
      </c>
      <c r="BG147" s="115" t="str">
        <f t="shared" si="3384"/>
        <v/>
      </c>
      <c r="BH147" s="115" t="str">
        <f>IF(AND('INPUT INF'!$O$1="X",BG147="PASS"),BF147,IF($BG147="","0",IF('INPUT INF'!$N$63="YES",$BF147,"")))</f>
        <v>0</v>
      </c>
      <c r="BI147" s="115" t="str">
        <f>IF($BG147="","0",IF('INPUT INF'!$P$64="YES",$BF147,""))</f>
        <v>0</v>
      </c>
      <c r="BJ147" s="115" t="str">
        <f>IF($BG147="","0",IF('INPUT INF'!$P$65="YES",$BF147,""))</f>
        <v>0</v>
      </c>
      <c r="BL147" s="116" t="str">
        <f t="shared" si="3385"/>
        <v/>
      </c>
      <c r="BM147" s="116" t="str">
        <f t="shared" si="3386"/>
        <v/>
      </c>
      <c r="BN147" s="116" t="str">
        <f t="shared" si="3386"/>
        <v/>
      </c>
      <c r="BR147" s="116" t="str">
        <f t="shared" si="3387"/>
        <v/>
      </c>
      <c r="BS147" s="116" t="str">
        <f t="shared" si="3388"/>
        <v/>
      </c>
      <c r="BT147" s="116" t="str">
        <f t="shared" si="3388"/>
        <v/>
      </c>
      <c r="BX147" s="116" t="str">
        <f t="shared" si="3389"/>
        <v/>
      </c>
      <c r="BY147" s="116" t="str">
        <f t="shared" si="3390"/>
        <v/>
      </c>
      <c r="BZ147" s="116" t="str">
        <f t="shared" si="3390"/>
        <v/>
      </c>
      <c r="CD147" s="116" t="str">
        <f t="shared" si="3391"/>
        <v/>
      </c>
      <c r="CE147" s="116" t="str">
        <f t="shared" si="3392"/>
        <v/>
      </c>
      <c r="CF147" s="116" t="str">
        <f t="shared" si="3393"/>
        <v/>
      </c>
      <c r="CJ147" s="116" t="str">
        <f t="shared" si="3394"/>
        <v/>
      </c>
      <c r="CK147" s="116" t="str">
        <f t="shared" si="3395"/>
        <v/>
      </c>
      <c r="CL147" s="116" t="str">
        <f t="shared" si="3396"/>
        <v/>
      </c>
      <c r="CP147" s="116" t="str">
        <f t="shared" si="3397"/>
        <v/>
      </c>
      <c r="CQ147" s="116" t="str">
        <f t="shared" si="3398"/>
        <v/>
      </c>
      <c r="CR147" s="116" t="str">
        <f t="shared" si="3399"/>
        <v/>
      </c>
      <c r="CX147" s="143"/>
      <c r="CY147" s="135"/>
      <c r="CZ147" s="135"/>
      <c r="DA147" s="135"/>
      <c r="DB147" s="143"/>
      <c r="DC147" s="143"/>
      <c r="DD147" s="143"/>
      <c r="DE147" s="143"/>
      <c r="DF147" s="135"/>
      <c r="DH147" s="115" t="str">
        <f t="shared" si="3400"/>
        <v/>
      </c>
      <c r="DI147" s="115" t="str">
        <f t="shared" si="3311"/>
        <v/>
      </c>
      <c r="DJ147" s="115" t="str">
        <f t="shared" si="3312"/>
        <v/>
      </c>
      <c r="DK147" s="115" t="str">
        <f t="shared" si="3313"/>
        <v/>
      </c>
      <c r="DL147" s="115" t="str">
        <f t="shared" si="3314"/>
        <v/>
      </c>
      <c r="DM147" s="115" t="str">
        <f t="shared" si="3315"/>
        <v/>
      </c>
      <c r="DN147" s="115" t="str">
        <f t="shared" si="3316"/>
        <v/>
      </c>
      <c r="DO147" s="115" t="str">
        <f t="shared" si="3317"/>
        <v/>
      </c>
      <c r="DP147" s="115" t="str">
        <f t="shared" si="3318"/>
        <v/>
      </c>
      <c r="DQ147" s="115" t="str">
        <f t="shared" si="3319"/>
        <v/>
      </c>
      <c r="DR147" s="115" t="str">
        <f t="shared" si="3320"/>
        <v/>
      </c>
      <c r="DS147" s="115" t="str">
        <f t="shared" si="3321"/>
        <v/>
      </c>
      <c r="DT147" s="115" t="str">
        <f t="shared" si="3322"/>
        <v/>
      </c>
      <c r="DU147" s="115" t="str">
        <f t="shared" si="3323"/>
        <v/>
      </c>
      <c r="DV147" s="115" t="str">
        <f t="shared" si="3324"/>
        <v/>
      </c>
      <c r="DW147" s="115" t="str">
        <f t="shared" si="3325"/>
        <v/>
      </c>
      <c r="DX147" s="115" t="str">
        <f t="shared" si="3326"/>
        <v/>
      </c>
      <c r="DY147" s="115" t="str">
        <f t="shared" si="3327"/>
        <v/>
      </c>
      <c r="DZ147" s="115" t="str">
        <f t="shared" si="3328"/>
        <v/>
      </c>
      <c r="EA147" s="115" t="str">
        <f t="shared" si="3329"/>
        <v/>
      </c>
      <c r="EB147" s="115" t="str">
        <f t="shared" si="3330"/>
        <v/>
      </c>
      <c r="EC147" s="115" t="str">
        <f t="shared" si="3331"/>
        <v/>
      </c>
      <c r="ED147" s="115" t="str">
        <f t="shared" si="3332"/>
        <v/>
      </c>
      <c r="EE147" s="115" t="str">
        <f t="shared" si="3333"/>
        <v/>
      </c>
      <c r="EF147" s="115" t="str">
        <f t="shared" si="3334"/>
        <v/>
      </c>
      <c r="EG147" s="115" t="str">
        <f t="shared" si="3401"/>
        <v/>
      </c>
      <c r="EH147" s="115" t="str">
        <f t="shared" si="3402"/>
        <v/>
      </c>
      <c r="EI147" s="115" t="str">
        <f t="shared" si="3403"/>
        <v/>
      </c>
      <c r="EJ147" s="115" t="str">
        <f t="shared" si="3404"/>
        <v/>
      </c>
      <c r="EK147" s="115" t="str">
        <f t="shared" si="3405"/>
        <v/>
      </c>
      <c r="EL147" s="115" t="str">
        <f t="shared" si="3406"/>
        <v/>
      </c>
      <c r="EM147" s="115" t="str">
        <f t="shared" si="3407"/>
        <v/>
      </c>
      <c r="EN147" s="115" t="str">
        <f t="shared" si="3408"/>
        <v/>
      </c>
      <c r="EO147" s="115" t="str">
        <f t="shared" si="3409"/>
        <v/>
      </c>
      <c r="EP147" s="115" t="str">
        <f t="shared" si="3410"/>
        <v/>
      </c>
      <c r="EQ147" s="115" t="str">
        <f t="shared" si="3411"/>
        <v/>
      </c>
      <c r="ER147" s="115" t="str">
        <f t="shared" si="3412"/>
        <v/>
      </c>
      <c r="ES147" s="115" t="str">
        <f t="shared" si="3413"/>
        <v/>
      </c>
      <c r="ET147" s="115" t="str">
        <f t="shared" si="3414"/>
        <v/>
      </c>
      <c r="EU147" s="115" t="str">
        <f t="shared" si="3415"/>
        <v/>
      </c>
      <c r="EV147" s="115" t="str">
        <f t="shared" si="3416"/>
        <v/>
      </c>
      <c r="EW147" s="115" t="str">
        <f t="shared" si="3417"/>
        <v/>
      </c>
      <c r="EX147" s="115" t="str">
        <f t="shared" si="3418"/>
        <v/>
      </c>
      <c r="EY147" s="115" t="str">
        <f t="shared" si="3419"/>
        <v/>
      </c>
      <c r="EZ147" s="115" t="str">
        <f t="shared" si="3420"/>
        <v/>
      </c>
      <c r="FA147" s="115" t="str">
        <f t="shared" si="3421"/>
        <v/>
      </c>
      <c r="FB147" s="115" t="str">
        <f t="shared" si="3422"/>
        <v/>
      </c>
      <c r="FC147" s="115" t="str">
        <f t="shared" si="3423"/>
        <v/>
      </c>
      <c r="FD147" s="115" t="str">
        <f t="shared" si="3424"/>
        <v/>
      </c>
      <c r="FE147" s="115" t="str">
        <f t="shared" si="3425"/>
        <v/>
      </c>
      <c r="FF147" s="115" t="str">
        <f t="shared" si="3725"/>
        <v/>
      </c>
      <c r="FG147" s="115" t="str">
        <f>IFERROR(SMALL($DU$3:$DU$422,$A$7),"")</f>
        <v/>
      </c>
      <c r="FH147" s="115" t="str">
        <f t="shared" si="3726"/>
        <v/>
      </c>
      <c r="FI147" s="115" t="str">
        <f t="shared" si="3426"/>
        <v/>
      </c>
      <c r="FJ147" s="115" t="str">
        <f t="shared" si="3427"/>
        <v/>
      </c>
      <c r="GA147" s="212">
        <f t="shared" si="3611"/>
        <v>43</v>
      </c>
      <c r="GB147" s="140" t="str">
        <f t="shared" si="3612"/>
        <v>CHEMISTRY</v>
      </c>
      <c r="GC147" s="126">
        <f>COUNTIF($U$353:$U$422,"&gt;0")</f>
        <v>0</v>
      </c>
      <c r="GD147" s="148">
        <f t="shared" si="3613"/>
        <v>0</v>
      </c>
      <c r="GE147" s="148" t="e">
        <f t="shared" si="3585"/>
        <v>#DIV/0!</v>
      </c>
      <c r="GF147" s="127">
        <f t="shared" ref="GF147:GN147" si="3773">COUNTIF($V$353:$V$422,GF$3)</f>
        <v>0</v>
      </c>
      <c r="GG147" s="127">
        <f t="shared" si="3773"/>
        <v>0</v>
      </c>
      <c r="GH147" s="127">
        <f t="shared" si="3773"/>
        <v>0</v>
      </c>
      <c r="GI147" s="127">
        <f t="shared" si="3773"/>
        <v>0</v>
      </c>
      <c r="GJ147" s="127">
        <f t="shared" si="3773"/>
        <v>0</v>
      </c>
      <c r="GK147" s="127">
        <f t="shared" si="3773"/>
        <v>0</v>
      </c>
      <c r="GL147" s="127">
        <f t="shared" si="3773"/>
        <v>0</v>
      </c>
      <c r="GM147" s="127">
        <f t="shared" si="3773"/>
        <v>0</v>
      </c>
      <c r="GN147" s="127">
        <f t="shared" si="3773"/>
        <v>0</v>
      </c>
      <c r="GO147" s="126">
        <f t="shared" si="3615"/>
        <v>0</v>
      </c>
      <c r="GP147" s="126" t="e">
        <f t="shared" si="3616"/>
        <v>#DIV/0!</v>
      </c>
      <c r="GQ147" s="126">
        <f>COUNTIF($U$353:$U$422,"&lt;45")-GN147</f>
        <v>0</v>
      </c>
      <c r="GR147" s="126">
        <f>COUNTIF($U$353:$U$422,"&lt;60")-GQ147</f>
        <v>0</v>
      </c>
      <c r="GS147" s="126">
        <f>COUNTIF($U$353:$U$422,"&lt;75")-GQ147-GR147</f>
        <v>0</v>
      </c>
      <c r="GT147" s="126">
        <f>COUNTIF($U$353:$U$422,"&lt;90")-GQ147-GR147-GS147</f>
        <v>0</v>
      </c>
      <c r="GU147" s="126">
        <f>COUNTIF($U$353:$U$422,"&gt;89")</f>
        <v>0</v>
      </c>
      <c r="GV147" s="126">
        <f>COUNTIF($U$353:$U$422,GV3)</f>
        <v>0</v>
      </c>
      <c r="GW147" s="126">
        <f>COUNTIF($U$353:$U$422,GW3)</f>
        <v>0</v>
      </c>
      <c r="GY147" s="115">
        <v>144</v>
      </c>
      <c r="GZ147" s="120" t="str">
        <f>IF('INPUT INF'!Q$24="YES",GY147,"")</f>
        <v/>
      </c>
      <c r="HA147" s="120">
        <f t="shared" si="3749"/>
        <v>0</v>
      </c>
      <c r="HB147" s="120" t="str">
        <f>IF(GZ147="","",'INPUT INF'!L$24)</f>
        <v/>
      </c>
      <c r="HC147" s="120" t="str">
        <f>'INPUT INF'!Q$3</f>
        <v>D</v>
      </c>
      <c r="HD147" s="133" t="str">
        <f>IFERROR(INDEX(GB$85:GB$109,MATCH($HB147,$GA$85:$GA$109,0)),"")</f>
        <v/>
      </c>
      <c r="HE147" s="133">
        <f>IFERROR(INDEX(GC$85:GC$109,MATCH($HB147,$GA$85:$GA$109,0)),"")</f>
        <v>0</v>
      </c>
      <c r="HF147" s="133">
        <f t="shared" ref="HF147" si="3774">IFERROR(INDEX(GD$85:GD$109,MATCH($HB147,$GA$85:$GA$109,0)),"")</f>
        <v>0</v>
      </c>
      <c r="HG147" s="133" t="str">
        <f t="shared" ref="HG147" si="3775">IFERROR(INDEX(GE$85:GE$109,MATCH($HB147,$GA$85:$GA$109,0)),"")</f>
        <v/>
      </c>
      <c r="HH147" s="133">
        <f t="shared" ref="HH147" si="3776">IFERROR(INDEX(GF$85:GF$109,MATCH($HB147,$GA$85:$GA$109,0)),"")</f>
        <v>0</v>
      </c>
      <c r="HI147" s="133">
        <f t="shared" ref="HI147" si="3777">IFERROR(INDEX(GG$85:GG$109,MATCH($HB147,$GA$85:$GA$109,0)),"")</f>
        <v>0</v>
      </c>
      <c r="HJ147" s="133">
        <f t="shared" ref="HJ147" si="3778">IFERROR(INDEX(GH$85:GH$109,MATCH($HB147,$GA$85:$GA$109,0)),"")</f>
        <v>0</v>
      </c>
      <c r="HK147" s="133">
        <f t="shared" ref="HK147" si="3779">IFERROR(INDEX(GI$85:GI$109,MATCH($HB147,$GA$85:$GA$109,0)),"")</f>
        <v>0</v>
      </c>
      <c r="HL147" s="133">
        <f t="shared" ref="HL147" si="3780">IFERROR(INDEX(GJ$85:GJ$109,MATCH($HB147,$GA$85:$GA$109,0)),"")</f>
        <v>0</v>
      </c>
      <c r="HM147" s="133">
        <f t="shared" ref="HM147" si="3781">IFERROR(INDEX(GK$85:GK$109,MATCH($HB147,$GA$85:$GA$109,0)),"")</f>
        <v>0</v>
      </c>
      <c r="HN147" s="133">
        <f t="shared" ref="HN147" si="3782">IFERROR(INDEX(GL$85:GL$109,MATCH($HB147,$GA$85:$GA$109,0)),"")</f>
        <v>0</v>
      </c>
      <c r="HO147" s="133">
        <f t="shared" ref="HO147" si="3783">IFERROR(INDEX(GM$85:GM$109,MATCH($HB147,$GA$85:$GA$109,0)),"")</f>
        <v>0</v>
      </c>
      <c r="HP147" s="133">
        <f t="shared" ref="HP147" si="3784">IFERROR(INDEX(GN$85:GN$109,MATCH($HB147,$GA$85:$GA$109,0)),"")</f>
        <v>0</v>
      </c>
      <c r="HQ147" s="133">
        <f t="shared" ref="HQ147" si="3785">IFERROR(INDEX(GO$85:GO$109,MATCH($HB147,$GA$85:$GA$109,0)),"")</f>
        <v>0</v>
      </c>
      <c r="HR147" s="133" t="str">
        <f t="shared" ref="HR147" si="3786">IFERROR(INDEX(GP$85:GP$109,MATCH($HB147,$GA$85:$GA$109,0)),"")</f>
        <v/>
      </c>
      <c r="HS147" s="133">
        <f t="shared" ref="HS147" si="3787">IFERROR(INDEX(GQ$85:GQ$109,MATCH($HB147,$GA$85:$GA$109,0)),"")</f>
        <v>0</v>
      </c>
      <c r="HT147" s="133">
        <f t="shared" ref="HT147" si="3788">IFERROR(INDEX(GR$85:GR$109,MATCH($HB147,$GA$85:$GA$109,0)),"")</f>
        <v>0</v>
      </c>
      <c r="HU147" s="133">
        <f t="shared" ref="HU147" si="3789">IFERROR(INDEX(GS$85:GS$109,MATCH($HB147,$GA$85:$GA$109,0)),"")</f>
        <v>0</v>
      </c>
      <c r="HV147" s="133">
        <f t="shared" ref="HV147" si="3790">IFERROR(INDEX(GT$85:GT$109,MATCH($HB147,$GA$85:$GA$109,0)),"")</f>
        <v>0</v>
      </c>
      <c r="HW147" s="133">
        <f t="shared" ref="HW147" si="3791">IFERROR(INDEX(GU$85:GU$109,MATCH($HB147,$GA$85:$GA$109,0)),"")</f>
        <v>0</v>
      </c>
      <c r="HX147" s="133">
        <f t="shared" ref="HX147" si="3792">IFERROR(INDEX(GV$85:GV$109,MATCH($HB147,$GA$85:$GA$109,0)),"")</f>
        <v>0</v>
      </c>
      <c r="HY147" s="133">
        <f t="shared" ref="HY147" si="3793">IFERROR(INDEX(GW$85:GW$109,MATCH($HB147,$GA$85:$GA$109,0)),"")</f>
        <v>0</v>
      </c>
    </row>
    <row r="148" spans="1:288" ht="15" customHeight="1" x14ac:dyDescent="0.25">
      <c r="A148" s="115">
        <v>146</v>
      </c>
      <c r="B148" s="115" t="str">
        <f t="shared" si="3703"/>
        <v/>
      </c>
      <c r="C148" s="115" t="s">
        <v>68</v>
      </c>
      <c r="D148" s="100" t="str">
        <f t="shared" si="3454"/>
        <v>C</v>
      </c>
      <c r="E148" s="100" t="str">
        <f t="shared" si="3356"/>
        <v/>
      </c>
      <c r="F148" s="100" t="str">
        <f t="shared" si="3357"/>
        <v/>
      </c>
      <c r="G148" s="100" t="str">
        <f t="shared" si="3286"/>
        <v/>
      </c>
      <c r="H148" s="100" t="str">
        <f t="shared" si="3358"/>
        <v/>
      </c>
      <c r="I148" s="100" t="str">
        <f t="shared" si="3287"/>
        <v/>
      </c>
      <c r="J148" s="100" t="str">
        <f t="shared" si="3359"/>
        <v/>
      </c>
      <c r="K148" s="100" t="str">
        <f t="shared" si="3288"/>
        <v/>
      </c>
      <c r="L148" s="100" t="str">
        <f t="shared" si="3360"/>
        <v/>
      </c>
      <c r="M148" s="100" t="str">
        <f t="shared" si="3289"/>
        <v/>
      </c>
      <c r="N148" s="100" t="str">
        <f t="shared" si="3361"/>
        <v/>
      </c>
      <c r="O148" s="100" t="str">
        <f t="shared" si="3290"/>
        <v/>
      </c>
      <c r="P148" s="100" t="str">
        <f t="shared" si="3362"/>
        <v/>
      </c>
      <c r="Q148" s="100" t="str">
        <f t="shared" si="3291"/>
        <v/>
      </c>
      <c r="R148" s="100" t="str">
        <f t="shared" si="3363"/>
        <v/>
      </c>
      <c r="S148" s="100" t="str">
        <f t="shared" si="3292"/>
        <v/>
      </c>
      <c r="T148" s="100" t="str">
        <f t="shared" si="3364"/>
        <v/>
      </c>
      <c r="U148" s="100" t="str">
        <f t="shared" si="3293"/>
        <v/>
      </c>
      <c r="V148" s="100" t="str">
        <f t="shared" si="3365"/>
        <v/>
      </c>
      <c r="W148" s="100" t="str">
        <f t="shared" si="3294"/>
        <v/>
      </c>
      <c r="X148" s="100" t="str">
        <f t="shared" si="3366"/>
        <v/>
      </c>
      <c r="Y148" s="100" t="str">
        <f t="shared" si="3295"/>
        <v/>
      </c>
      <c r="Z148" s="100" t="str">
        <f t="shared" si="3367"/>
        <v/>
      </c>
      <c r="AA148" s="100" t="str">
        <f t="shared" si="3296"/>
        <v/>
      </c>
      <c r="AB148" s="100" t="str">
        <f t="shared" si="3368"/>
        <v/>
      </c>
      <c r="AC148" s="100" t="str">
        <f t="shared" si="3297"/>
        <v/>
      </c>
      <c r="AD148" s="100" t="str">
        <f t="shared" si="3369"/>
        <v/>
      </c>
      <c r="AE148" s="100" t="str">
        <f t="shared" si="3298"/>
        <v/>
      </c>
      <c r="AF148" s="100" t="str">
        <f t="shared" si="3370"/>
        <v/>
      </c>
      <c r="AG148" s="100" t="str">
        <f t="shared" si="3299"/>
        <v/>
      </c>
      <c r="AH148" s="100" t="str">
        <f t="shared" si="3371"/>
        <v/>
      </c>
      <c r="AI148" s="100" t="str">
        <f t="shared" si="3300"/>
        <v/>
      </c>
      <c r="AJ148" s="100" t="str">
        <f t="shared" si="3372"/>
        <v/>
      </c>
      <c r="AK148" s="100" t="str">
        <f t="shared" si="3301"/>
        <v/>
      </c>
      <c r="AL148" s="100" t="str">
        <f t="shared" si="3373"/>
        <v/>
      </c>
      <c r="AM148" s="100" t="str">
        <f t="shared" si="3302"/>
        <v/>
      </c>
      <c r="AN148" s="100" t="str">
        <f t="shared" si="3374"/>
        <v/>
      </c>
      <c r="AO148" s="100" t="str">
        <f t="shared" si="3303"/>
        <v/>
      </c>
      <c r="AP148" s="100" t="str">
        <f t="shared" si="3375"/>
        <v/>
      </c>
      <c r="AQ148" s="100" t="str">
        <f t="shared" si="3304"/>
        <v/>
      </c>
      <c r="AR148" s="100" t="str">
        <f t="shared" si="3376"/>
        <v/>
      </c>
      <c r="AS148" s="100" t="str">
        <f t="shared" si="3305"/>
        <v/>
      </c>
      <c r="AT148" s="100" t="str">
        <f t="shared" si="3377"/>
        <v/>
      </c>
      <c r="AU148" s="100" t="str">
        <f t="shared" si="3306"/>
        <v/>
      </c>
      <c r="AV148" s="100" t="str">
        <f t="shared" si="3378"/>
        <v/>
      </c>
      <c r="AW148" s="100" t="str">
        <f t="shared" si="3307"/>
        <v/>
      </c>
      <c r="AX148" s="100" t="str">
        <f t="shared" si="3379"/>
        <v/>
      </c>
      <c r="AY148" s="100" t="str">
        <f t="shared" si="3308"/>
        <v/>
      </c>
      <c r="AZ148" s="100" t="str">
        <f t="shared" si="3380"/>
        <v/>
      </c>
      <c r="BA148" s="100" t="str">
        <f t="shared" si="3309"/>
        <v/>
      </c>
      <c r="BB148" s="100" t="str">
        <f t="shared" si="3381"/>
        <v/>
      </c>
      <c r="BC148" s="100" t="str">
        <f>IFERROR(INDEX('INPUT INF'!$F$3:$F$601,MATCH($B148,'INPUT INF'!$A$3:$A$601,FALSE)),"")</f>
        <v/>
      </c>
      <c r="BD148" s="100" t="str">
        <f t="shared" si="3310"/>
        <v/>
      </c>
      <c r="BE148" s="100" t="str">
        <f t="shared" si="3382"/>
        <v/>
      </c>
      <c r="BF148" s="100" t="str">
        <f t="shared" si="3383"/>
        <v/>
      </c>
      <c r="BG148" s="115" t="str">
        <f t="shared" si="3384"/>
        <v/>
      </c>
      <c r="BH148" s="115" t="str">
        <f>IF(AND('INPUT INF'!$O$1="X",BG148="PASS"),BF148,IF($BG148="","0",IF('INPUT INF'!$N$63="YES",$BF148,"")))</f>
        <v>0</v>
      </c>
      <c r="BI148" s="115" t="str">
        <f>IF($BG148="","0",IF('INPUT INF'!$P$64="YES",$BF148,""))</f>
        <v>0</v>
      </c>
      <c r="BJ148" s="115" t="str">
        <f>IF($BG148="","0",IF('INPUT INF'!$P$65="YES",$BF148,""))</f>
        <v>0</v>
      </c>
      <c r="BL148" s="116" t="str">
        <f t="shared" si="3385"/>
        <v/>
      </c>
      <c r="BM148" s="116" t="str">
        <f t="shared" si="3386"/>
        <v/>
      </c>
      <c r="BN148" s="116" t="str">
        <f t="shared" si="3386"/>
        <v/>
      </c>
      <c r="BR148" s="116" t="str">
        <f t="shared" si="3387"/>
        <v/>
      </c>
      <c r="BS148" s="116" t="str">
        <f t="shared" si="3388"/>
        <v/>
      </c>
      <c r="BT148" s="116" t="str">
        <f t="shared" si="3388"/>
        <v/>
      </c>
      <c r="BX148" s="116" t="str">
        <f t="shared" si="3389"/>
        <v/>
      </c>
      <c r="BY148" s="116" t="str">
        <f t="shared" si="3390"/>
        <v/>
      </c>
      <c r="BZ148" s="116" t="str">
        <f t="shared" si="3390"/>
        <v/>
      </c>
      <c r="CD148" s="116" t="str">
        <f t="shared" si="3391"/>
        <v/>
      </c>
      <c r="CE148" s="116" t="str">
        <f t="shared" si="3392"/>
        <v/>
      </c>
      <c r="CF148" s="116" t="str">
        <f t="shared" si="3393"/>
        <v/>
      </c>
      <c r="CJ148" s="116" t="str">
        <f t="shared" si="3394"/>
        <v/>
      </c>
      <c r="CK148" s="116" t="str">
        <f t="shared" si="3395"/>
        <v/>
      </c>
      <c r="CL148" s="116" t="str">
        <f t="shared" si="3396"/>
        <v/>
      </c>
      <c r="CP148" s="116" t="str">
        <f t="shared" si="3397"/>
        <v/>
      </c>
      <c r="CQ148" s="116" t="str">
        <f t="shared" si="3398"/>
        <v/>
      </c>
      <c r="CR148" s="116" t="str">
        <f t="shared" si="3399"/>
        <v/>
      </c>
      <c r="CX148" s="143"/>
      <c r="CY148" s="135"/>
      <c r="CZ148" s="135"/>
      <c r="DA148" s="135"/>
      <c r="DB148" s="143"/>
      <c r="DC148" s="143"/>
      <c r="DD148" s="143"/>
      <c r="DE148" s="143"/>
      <c r="DF148" s="135"/>
      <c r="DH148" s="115" t="str">
        <f t="shared" si="3400"/>
        <v/>
      </c>
      <c r="DI148" s="115" t="str">
        <f t="shared" si="3311"/>
        <v/>
      </c>
      <c r="DJ148" s="115" t="str">
        <f t="shared" si="3312"/>
        <v/>
      </c>
      <c r="DK148" s="115" t="str">
        <f t="shared" si="3313"/>
        <v/>
      </c>
      <c r="DL148" s="115" t="str">
        <f t="shared" si="3314"/>
        <v/>
      </c>
      <c r="DM148" s="115" t="str">
        <f t="shared" si="3315"/>
        <v/>
      </c>
      <c r="DN148" s="115" t="str">
        <f t="shared" si="3316"/>
        <v/>
      </c>
      <c r="DO148" s="115" t="str">
        <f t="shared" si="3317"/>
        <v/>
      </c>
      <c r="DP148" s="115" t="str">
        <f t="shared" si="3318"/>
        <v/>
      </c>
      <c r="DQ148" s="115" t="str">
        <f t="shared" si="3319"/>
        <v/>
      </c>
      <c r="DR148" s="115" t="str">
        <f t="shared" si="3320"/>
        <v/>
      </c>
      <c r="DS148" s="115" t="str">
        <f t="shared" si="3321"/>
        <v/>
      </c>
      <c r="DT148" s="115" t="str">
        <f t="shared" si="3322"/>
        <v/>
      </c>
      <c r="DU148" s="115" t="str">
        <f t="shared" si="3323"/>
        <v/>
      </c>
      <c r="DV148" s="115" t="str">
        <f t="shared" si="3324"/>
        <v/>
      </c>
      <c r="DW148" s="115" t="str">
        <f t="shared" si="3325"/>
        <v/>
      </c>
      <c r="DX148" s="115" t="str">
        <f t="shared" si="3326"/>
        <v/>
      </c>
      <c r="DY148" s="115" t="str">
        <f t="shared" si="3327"/>
        <v/>
      </c>
      <c r="DZ148" s="115" t="str">
        <f t="shared" si="3328"/>
        <v/>
      </c>
      <c r="EA148" s="115" t="str">
        <f t="shared" si="3329"/>
        <v/>
      </c>
      <c r="EB148" s="115" t="str">
        <f t="shared" si="3330"/>
        <v/>
      </c>
      <c r="EC148" s="115" t="str">
        <f t="shared" si="3331"/>
        <v/>
      </c>
      <c r="ED148" s="115" t="str">
        <f t="shared" si="3332"/>
        <v/>
      </c>
      <c r="EE148" s="115" t="str">
        <f t="shared" si="3333"/>
        <v/>
      </c>
      <c r="EF148" s="115" t="str">
        <f t="shared" si="3334"/>
        <v/>
      </c>
      <c r="EG148" s="115" t="str">
        <f t="shared" si="3401"/>
        <v/>
      </c>
      <c r="EH148" s="115" t="str">
        <f t="shared" si="3402"/>
        <v/>
      </c>
      <c r="EI148" s="115" t="str">
        <f t="shared" si="3403"/>
        <v/>
      </c>
      <c r="EJ148" s="115" t="str">
        <f t="shared" si="3404"/>
        <v/>
      </c>
      <c r="EK148" s="115" t="str">
        <f t="shared" si="3405"/>
        <v/>
      </c>
      <c r="EL148" s="115" t="str">
        <f t="shared" si="3406"/>
        <v/>
      </c>
      <c r="EM148" s="115" t="str">
        <f t="shared" si="3407"/>
        <v/>
      </c>
      <c r="EN148" s="115" t="str">
        <f t="shared" si="3408"/>
        <v/>
      </c>
      <c r="EO148" s="115" t="str">
        <f t="shared" si="3409"/>
        <v/>
      </c>
      <c r="EP148" s="115" t="str">
        <f t="shared" si="3410"/>
        <v/>
      </c>
      <c r="EQ148" s="115" t="str">
        <f t="shared" si="3411"/>
        <v/>
      </c>
      <c r="ER148" s="115" t="str">
        <f t="shared" si="3412"/>
        <v/>
      </c>
      <c r="ES148" s="115" t="str">
        <f t="shared" si="3413"/>
        <v/>
      </c>
      <c r="ET148" s="115" t="str">
        <f t="shared" si="3414"/>
        <v/>
      </c>
      <c r="EU148" s="115" t="str">
        <f t="shared" si="3415"/>
        <v/>
      </c>
      <c r="EV148" s="115" t="str">
        <f t="shared" si="3416"/>
        <v/>
      </c>
      <c r="EW148" s="115" t="str">
        <f t="shared" si="3417"/>
        <v/>
      </c>
      <c r="EX148" s="115" t="str">
        <f t="shared" si="3418"/>
        <v/>
      </c>
      <c r="EY148" s="115" t="str">
        <f t="shared" si="3419"/>
        <v/>
      </c>
      <c r="EZ148" s="115" t="str">
        <f t="shared" si="3420"/>
        <v/>
      </c>
      <c r="FA148" s="115" t="str">
        <f t="shared" si="3421"/>
        <v/>
      </c>
      <c r="FB148" s="115" t="str">
        <f t="shared" si="3422"/>
        <v/>
      </c>
      <c r="FC148" s="115" t="str">
        <f t="shared" si="3423"/>
        <v/>
      </c>
      <c r="FD148" s="115" t="str">
        <f t="shared" si="3424"/>
        <v/>
      </c>
      <c r="FE148" s="115" t="str">
        <f t="shared" si="3425"/>
        <v/>
      </c>
      <c r="FF148" s="115" t="str">
        <f t="shared" si="3725"/>
        <v/>
      </c>
      <c r="FG148" s="115" t="str">
        <f>IFERROR(SMALL($DU$3:$DU$422,$A$8),"")</f>
        <v/>
      </c>
      <c r="FH148" s="115" t="str">
        <f t="shared" si="3726"/>
        <v/>
      </c>
      <c r="FI148" s="115" t="str">
        <f t="shared" si="3426"/>
        <v/>
      </c>
      <c r="FJ148" s="115" t="str">
        <f t="shared" si="3427"/>
        <v/>
      </c>
      <c r="GA148" s="212">
        <f t="shared" si="3611"/>
        <v>42</v>
      </c>
      <c r="GB148" s="140" t="str">
        <f t="shared" si="3612"/>
        <v>PHYSICS</v>
      </c>
      <c r="GC148" s="126">
        <f>COUNTIF($W$353:$W$422,"&gt;0")</f>
        <v>0</v>
      </c>
      <c r="GD148" s="148">
        <f t="shared" si="3613"/>
        <v>0</v>
      </c>
      <c r="GE148" s="148" t="e">
        <f t="shared" si="3585"/>
        <v>#DIV/0!</v>
      </c>
      <c r="GF148" s="127">
        <f t="shared" ref="GF148:GN148" si="3794">COUNTIF($X$353:$X$422,GF$3)</f>
        <v>0</v>
      </c>
      <c r="GG148" s="127">
        <f t="shared" si="3794"/>
        <v>0</v>
      </c>
      <c r="GH148" s="127">
        <f t="shared" si="3794"/>
        <v>0</v>
      </c>
      <c r="GI148" s="127">
        <f t="shared" si="3794"/>
        <v>0</v>
      </c>
      <c r="GJ148" s="127">
        <f t="shared" si="3794"/>
        <v>0</v>
      </c>
      <c r="GK148" s="127">
        <f t="shared" si="3794"/>
        <v>0</v>
      </c>
      <c r="GL148" s="127">
        <f t="shared" si="3794"/>
        <v>0</v>
      </c>
      <c r="GM148" s="127">
        <f t="shared" si="3794"/>
        <v>0</v>
      </c>
      <c r="GN148" s="127">
        <f t="shared" si="3794"/>
        <v>0</v>
      </c>
      <c r="GO148" s="126">
        <f t="shared" si="3615"/>
        <v>0</v>
      </c>
      <c r="GP148" s="126" t="e">
        <f t="shared" si="3616"/>
        <v>#DIV/0!</v>
      </c>
      <c r="GQ148" s="126">
        <f>COUNTIF($W$353:$W$422,"&lt;45")-GN148</f>
        <v>0</v>
      </c>
      <c r="GR148" s="126">
        <f>COUNTIF($W$353:$W$422,"&lt;60")-GQ148</f>
        <v>0</v>
      </c>
      <c r="GS148" s="126">
        <f>COUNTIF($W$353:$W$422,"&lt;75")-GQ148-GR148</f>
        <v>0</v>
      </c>
      <c r="GT148" s="126">
        <f>COUNTIF($W$353:$W$422,"&lt;90")-GQ148-GR148-GS148</f>
        <v>0</v>
      </c>
      <c r="GU148" s="126">
        <f>COUNTIF($W$353:$W$422,"&gt;89")</f>
        <v>0</v>
      </c>
      <c r="GV148" s="126">
        <f>COUNTIF($W$353:$W$422,GV3)</f>
        <v>0</v>
      </c>
      <c r="GW148" s="126">
        <f>COUNTIF($W$353:$W$422,GW3)</f>
        <v>0</v>
      </c>
      <c r="GY148" s="115">
        <v>145</v>
      </c>
      <c r="GZ148" s="120" t="str">
        <f>IF('INPUT INF'!R$24="YES",GY148,"")</f>
        <v/>
      </c>
      <c r="HA148" s="120">
        <f t="shared" si="3749"/>
        <v>0</v>
      </c>
      <c r="HB148" s="120" t="str">
        <f>IF(GZ148="","",'INPUT INF'!L$24)</f>
        <v/>
      </c>
      <c r="HC148" s="120" t="str">
        <f>'INPUT INF'!R$3</f>
        <v>E</v>
      </c>
      <c r="HD148" s="133" t="str">
        <f>IFERROR(INDEX(GB$112:GB$136,MATCH($HB148,$GA$112:$GA$136,0)),"")</f>
        <v/>
      </c>
      <c r="HE148" s="133">
        <f>IFERROR(INDEX(GC$112:GC$136,MATCH($HB148,$GA$112:$GA$136,0)),"")</f>
        <v>0</v>
      </c>
      <c r="HF148" s="133">
        <f t="shared" ref="HF148" si="3795">IFERROR(INDEX(GD$112:GD$136,MATCH($HB148,$GA$112:$GA$136,0)),"")</f>
        <v>0</v>
      </c>
      <c r="HG148" s="133" t="str">
        <f t="shared" ref="HG148" si="3796">IFERROR(INDEX(GE$112:GE$136,MATCH($HB148,$GA$112:$GA$136,0)),"")</f>
        <v/>
      </c>
      <c r="HH148" s="133">
        <f t="shared" ref="HH148" si="3797">IFERROR(INDEX(GF$112:GF$136,MATCH($HB148,$GA$112:$GA$136,0)),"")</f>
        <v>0</v>
      </c>
      <c r="HI148" s="133">
        <f t="shared" ref="HI148" si="3798">IFERROR(INDEX(GG$112:GG$136,MATCH($HB148,$GA$112:$GA$136,0)),"")</f>
        <v>0</v>
      </c>
      <c r="HJ148" s="133">
        <f t="shared" ref="HJ148" si="3799">IFERROR(INDEX(GH$112:GH$136,MATCH($HB148,$GA$112:$GA$136,0)),"")</f>
        <v>0</v>
      </c>
      <c r="HK148" s="133">
        <f t="shared" ref="HK148" si="3800">IFERROR(INDEX(GI$112:GI$136,MATCH($HB148,$GA$112:$GA$136,0)),"")</f>
        <v>0</v>
      </c>
      <c r="HL148" s="133">
        <f t="shared" ref="HL148" si="3801">IFERROR(INDEX(GJ$112:GJ$136,MATCH($HB148,$GA$112:$GA$136,0)),"")</f>
        <v>0</v>
      </c>
      <c r="HM148" s="133">
        <f t="shared" ref="HM148" si="3802">IFERROR(INDEX(GK$112:GK$136,MATCH($HB148,$GA$112:$GA$136,0)),"")</f>
        <v>0</v>
      </c>
      <c r="HN148" s="133">
        <f t="shared" ref="HN148" si="3803">IFERROR(INDEX(GL$112:GL$136,MATCH($HB148,$GA$112:$GA$136,0)),"")</f>
        <v>0</v>
      </c>
      <c r="HO148" s="133">
        <f t="shared" ref="HO148" si="3804">IFERROR(INDEX(GM$112:GM$136,MATCH($HB148,$GA$112:$GA$136,0)),"")</f>
        <v>0</v>
      </c>
      <c r="HP148" s="133">
        <f t="shared" ref="HP148" si="3805">IFERROR(INDEX(GN$112:GN$136,MATCH($HB148,$GA$112:$GA$136,0)),"")</f>
        <v>0</v>
      </c>
      <c r="HQ148" s="133">
        <f t="shared" ref="HQ148" si="3806">IFERROR(INDEX(GO$112:GO$136,MATCH($HB148,$GA$112:$GA$136,0)),"")</f>
        <v>0</v>
      </c>
      <c r="HR148" s="133" t="str">
        <f t="shared" ref="HR148" si="3807">IFERROR(INDEX(GP$112:GP$136,MATCH($HB148,$GA$112:$GA$136,0)),"")</f>
        <v/>
      </c>
      <c r="HS148" s="133">
        <f t="shared" ref="HS148" si="3808">IFERROR(INDEX(GQ$112:GQ$136,MATCH($HB148,$GA$112:$GA$136,0)),"")</f>
        <v>0</v>
      </c>
      <c r="HT148" s="133">
        <f t="shared" ref="HT148" si="3809">IFERROR(INDEX(GR$112:GR$136,MATCH($HB148,$GA$112:$GA$136,0)),"")</f>
        <v>0</v>
      </c>
      <c r="HU148" s="133">
        <f t="shared" ref="HU148" si="3810">IFERROR(INDEX(GS$112:GS$136,MATCH($HB148,$GA$112:$GA$136,0)),"")</f>
        <v>0</v>
      </c>
      <c r="HV148" s="133">
        <f t="shared" ref="HV148" si="3811">IFERROR(INDEX(GT$112:GT$136,MATCH($HB148,$GA$112:$GA$136,0)),"")</f>
        <v>0</v>
      </c>
      <c r="HW148" s="133">
        <f t="shared" ref="HW148" si="3812">IFERROR(INDEX(GU$112:GU$136,MATCH($HB148,$GA$112:$GA$136,0)),"")</f>
        <v>0</v>
      </c>
      <c r="HX148" s="133">
        <f t="shared" ref="HX148" si="3813">IFERROR(INDEX(GV$112:GV$136,MATCH($HB148,$GA$112:$GA$136,0)),"")</f>
        <v>0</v>
      </c>
      <c r="HY148" s="133">
        <f t="shared" ref="HY148" si="3814">IFERROR(INDEX(GW$112:GW$136,MATCH($HB148,$GA$112:$GA$136,0)),"")</f>
        <v>0</v>
      </c>
      <c r="JC148" s="321" t="str">
        <f>JD103</f>
        <v>COMMERCE</v>
      </c>
      <c r="JD148" s="322"/>
      <c r="JE148" s="133"/>
      <c r="JF148" s="120"/>
      <c r="JG148" s="133" t="str">
        <f>JG125</f>
        <v>Total Appeared</v>
      </c>
      <c r="JH148" s="133" t="str">
        <f t="shared" ref="JH148:KB148" si="3815">JH125</f>
        <v>Total Passed</v>
      </c>
      <c r="JI148" s="133" t="str">
        <f t="shared" si="3815"/>
        <v>DETAINED</v>
      </c>
      <c r="JJ148" s="133" t="str">
        <f t="shared" si="3815"/>
        <v>COMP</v>
      </c>
      <c r="JK148" s="133" t="str">
        <f t="shared" si="3815"/>
        <v>Pass Percentage</v>
      </c>
      <c r="JL148" s="120" t="str">
        <f t="shared" si="3815"/>
        <v>A1</v>
      </c>
      <c r="JM148" s="120" t="str">
        <f t="shared" si="3815"/>
        <v>A2</v>
      </c>
      <c r="JN148" s="120" t="str">
        <f t="shared" si="3815"/>
        <v>B1</v>
      </c>
      <c r="JO148" s="120" t="str">
        <f t="shared" si="3815"/>
        <v>B2</v>
      </c>
      <c r="JP148" s="120" t="str">
        <f t="shared" si="3815"/>
        <v>C1</v>
      </c>
      <c r="JQ148" s="120" t="str">
        <f t="shared" si="3815"/>
        <v>C2</v>
      </c>
      <c r="JR148" s="120" t="str">
        <f t="shared" si="3815"/>
        <v>D1</v>
      </c>
      <c r="JS148" s="120" t="str">
        <f t="shared" si="3815"/>
        <v>D2</v>
      </c>
      <c r="JT148" s="120" t="str">
        <f t="shared" si="3815"/>
        <v>E</v>
      </c>
      <c r="JU148" s="120" t="str">
        <f t="shared" si="3815"/>
        <v>NxW</v>
      </c>
      <c r="JV148" s="120" t="str">
        <f t="shared" si="3815"/>
        <v>PI</v>
      </c>
      <c r="JW148" s="120" t="str">
        <f t="shared" si="3815"/>
        <v>33-44</v>
      </c>
      <c r="JX148" s="120" t="str">
        <f t="shared" si="3815"/>
        <v>45-59</v>
      </c>
      <c r="JY148" s="120" t="str">
        <f t="shared" si="3815"/>
        <v>60-74</v>
      </c>
      <c r="JZ148" s="120" t="str">
        <f t="shared" si="3815"/>
        <v>75-89</v>
      </c>
      <c r="KA148" s="120" t="str">
        <f t="shared" si="3815"/>
        <v>90-100</v>
      </c>
      <c r="KB148" s="120" t="str">
        <f t="shared" si="3815"/>
        <v>&gt;70</v>
      </c>
    </row>
    <row r="149" spans="1:288" ht="15" customHeight="1" x14ac:dyDescent="0.25">
      <c r="A149" s="115">
        <v>147</v>
      </c>
      <c r="B149" s="115" t="str">
        <f t="shared" si="3703"/>
        <v/>
      </c>
      <c r="C149" s="115" t="s">
        <v>68</v>
      </c>
      <c r="D149" s="100" t="str">
        <f t="shared" si="3454"/>
        <v>C</v>
      </c>
      <c r="E149" s="100" t="str">
        <f t="shared" si="3356"/>
        <v/>
      </c>
      <c r="F149" s="100" t="str">
        <f t="shared" si="3357"/>
        <v/>
      </c>
      <c r="G149" s="100" t="str">
        <f t="shared" si="3286"/>
        <v/>
      </c>
      <c r="H149" s="100" t="str">
        <f t="shared" si="3358"/>
        <v/>
      </c>
      <c r="I149" s="100" t="str">
        <f t="shared" si="3287"/>
        <v/>
      </c>
      <c r="J149" s="100" t="str">
        <f t="shared" si="3359"/>
        <v/>
      </c>
      <c r="K149" s="100" t="str">
        <f t="shared" si="3288"/>
        <v/>
      </c>
      <c r="L149" s="100" t="str">
        <f t="shared" si="3360"/>
        <v/>
      </c>
      <c r="M149" s="100" t="str">
        <f t="shared" si="3289"/>
        <v/>
      </c>
      <c r="N149" s="100" t="str">
        <f t="shared" si="3361"/>
        <v/>
      </c>
      <c r="O149" s="100" t="str">
        <f t="shared" si="3290"/>
        <v/>
      </c>
      <c r="P149" s="100" t="str">
        <f t="shared" si="3362"/>
        <v/>
      </c>
      <c r="Q149" s="100" t="str">
        <f t="shared" si="3291"/>
        <v/>
      </c>
      <c r="R149" s="100" t="str">
        <f t="shared" si="3363"/>
        <v/>
      </c>
      <c r="S149" s="100" t="str">
        <f t="shared" si="3292"/>
        <v/>
      </c>
      <c r="T149" s="100" t="str">
        <f t="shared" si="3364"/>
        <v/>
      </c>
      <c r="U149" s="100" t="str">
        <f t="shared" si="3293"/>
        <v/>
      </c>
      <c r="V149" s="100" t="str">
        <f t="shared" si="3365"/>
        <v/>
      </c>
      <c r="W149" s="100" t="str">
        <f t="shared" si="3294"/>
        <v/>
      </c>
      <c r="X149" s="100" t="str">
        <f t="shared" si="3366"/>
        <v/>
      </c>
      <c r="Y149" s="100" t="str">
        <f t="shared" si="3295"/>
        <v/>
      </c>
      <c r="Z149" s="100" t="str">
        <f t="shared" si="3367"/>
        <v/>
      </c>
      <c r="AA149" s="100" t="str">
        <f t="shared" si="3296"/>
        <v/>
      </c>
      <c r="AB149" s="100" t="str">
        <f t="shared" si="3368"/>
        <v/>
      </c>
      <c r="AC149" s="100" t="str">
        <f t="shared" si="3297"/>
        <v/>
      </c>
      <c r="AD149" s="100" t="str">
        <f t="shared" si="3369"/>
        <v/>
      </c>
      <c r="AE149" s="100" t="str">
        <f t="shared" si="3298"/>
        <v/>
      </c>
      <c r="AF149" s="100" t="str">
        <f t="shared" si="3370"/>
        <v/>
      </c>
      <c r="AG149" s="100" t="str">
        <f t="shared" si="3299"/>
        <v/>
      </c>
      <c r="AH149" s="100" t="str">
        <f t="shared" si="3371"/>
        <v/>
      </c>
      <c r="AI149" s="100" t="str">
        <f t="shared" si="3300"/>
        <v/>
      </c>
      <c r="AJ149" s="100" t="str">
        <f t="shared" si="3372"/>
        <v/>
      </c>
      <c r="AK149" s="100" t="str">
        <f t="shared" si="3301"/>
        <v/>
      </c>
      <c r="AL149" s="100" t="str">
        <f t="shared" si="3373"/>
        <v/>
      </c>
      <c r="AM149" s="100" t="str">
        <f t="shared" si="3302"/>
        <v/>
      </c>
      <c r="AN149" s="100" t="str">
        <f t="shared" si="3374"/>
        <v/>
      </c>
      <c r="AO149" s="100" t="str">
        <f t="shared" si="3303"/>
        <v/>
      </c>
      <c r="AP149" s="100" t="str">
        <f t="shared" si="3375"/>
        <v/>
      </c>
      <c r="AQ149" s="100" t="str">
        <f t="shared" si="3304"/>
        <v/>
      </c>
      <c r="AR149" s="100" t="str">
        <f t="shared" si="3376"/>
        <v/>
      </c>
      <c r="AS149" s="100" t="str">
        <f t="shared" si="3305"/>
        <v/>
      </c>
      <c r="AT149" s="100" t="str">
        <f t="shared" si="3377"/>
        <v/>
      </c>
      <c r="AU149" s="100" t="str">
        <f t="shared" si="3306"/>
        <v/>
      </c>
      <c r="AV149" s="100" t="str">
        <f t="shared" si="3378"/>
        <v/>
      </c>
      <c r="AW149" s="100" t="str">
        <f t="shared" si="3307"/>
        <v/>
      </c>
      <c r="AX149" s="100" t="str">
        <f t="shared" si="3379"/>
        <v/>
      </c>
      <c r="AY149" s="100" t="str">
        <f t="shared" si="3308"/>
        <v/>
      </c>
      <c r="AZ149" s="100" t="str">
        <f t="shared" si="3380"/>
        <v/>
      </c>
      <c r="BA149" s="100" t="str">
        <f t="shared" si="3309"/>
        <v/>
      </c>
      <c r="BB149" s="100" t="str">
        <f t="shared" si="3381"/>
        <v/>
      </c>
      <c r="BC149" s="100" t="str">
        <f>IFERROR(INDEX('INPUT INF'!$F$3:$F$601,MATCH($B149,'INPUT INF'!$A$3:$A$601,FALSE)),"")</f>
        <v/>
      </c>
      <c r="BD149" s="100" t="str">
        <f t="shared" si="3310"/>
        <v/>
      </c>
      <c r="BE149" s="100" t="str">
        <f t="shared" si="3382"/>
        <v/>
      </c>
      <c r="BF149" s="100" t="str">
        <f t="shared" si="3383"/>
        <v/>
      </c>
      <c r="BG149" s="115" t="str">
        <f t="shared" si="3384"/>
        <v/>
      </c>
      <c r="BH149" s="115" t="str">
        <f>IF(AND('INPUT INF'!$O$1="X",BG149="PASS"),BF149,IF($BG149="","0",IF('INPUT INF'!$N$63="YES",$BF149,"")))</f>
        <v>0</v>
      </c>
      <c r="BI149" s="115" t="str">
        <f>IF($BG149="","0",IF('INPUT INF'!$P$64="YES",$BF149,""))</f>
        <v>0</v>
      </c>
      <c r="BJ149" s="115" t="str">
        <f>IF($BG149="","0",IF('INPUT INF'!$P$65="YES",$BF149,""))</f>
        <v>0</v>
      </c>
      <c r="BL149" s="116" t="str">
        <f t="shared" si="3385"/>
        <v/>
      </c>
      <c r="BM149" s="116" t="str">
        <f t="shared" si="3386"/>
        <v/>
      </c>
      <c r="BN149" s="116" t="str">
        <f t="shared" si="3386"/>
        <v/>
      </c>
      <c r="BR149" s="116" t="str">
        <f t="shared" si="3387"/>
        <v/>
      </c>
      <c r="BS149" s="116" t="str">
        <f t="shared" si="3388"/>
        <v/>
      </c>
      <c r="BT149" s="116" t="str">
        <f t="shared" si="3388"/>
        <v/>
      </c>
      <c r="BX149" s="116" t="str">
        <f t="shared" si="3389"/>
        <v/>
      </c>
      <c r="BY149" s="116" t="str">
        <f t="shared" si="3390"/>
        <v/>
      </c>
      <c r="BZ149" s="116" t="str">
        <f t="shared" si="3390"/>
        <v/>
      </c>
      <c r="CD149" s="116" t="str">
        <f t="shared" si="3391"/>
        <v/>
      </c>
      <c r="CE149" s="116" t="str">
        <f t="shared" si="3392"/>
        <v/>
      </c>
      <c r="CF149" s="116" t="str">
        <f t="shared" si="3393"/>
        <v/>
      </c>
      <c r="CJ149" s="116" t="str">
        <f t="shared" si="3394"/>
        <v/>
      </c>
      <c r="CK149" s="116" t="str">
        <f t="shared" si="3395"/>
        <v/>
      </c>
      <c r="CL149" s="116" t="str">
        <f t="shared" si="3396"/>
        <v/>
      </c>
      <c r="CP149" s="116" t="str">
        <f t="shared" si="3397"/>
        <v/>
      </c>
      <c r="CQ149" s="116" t="str">
        <f t="shared" si="3398"/>
        <v/>
      </c>
      <c r="CR149" s="116" t="str">
        <f t="shared" si="3399"/>
        <v/>
      </c>
      <c r="CX149" s="143"/>
      <c r="CY149" s="135"/>
      <c r="CZ149" s="135"/>
      <c r="DA149" s="135"/>
      <c r="DB149" s="143"/>
      <c r="DC149" s="143"/>
      <c r="DD149" s="143"/>
      <c r="DE149" s="143"/>
      <c r="DF149" s="135"/>
      <c r="DH149" s="115" t="str">
        <f t="shared" si="3400"/>
        <v/>
      </c>
      <c r="DI149" s="115" t="str">
        <f t="shared" si="3311"/>
        <v/>
      </c>
      <c r="DJ149" s="115" t="str">
        <f t="shared" si="3312"/>
        <v/>
      </c>
      <c r="DK149" s="115" t="str">
        <f t="shared" si="3313"/>
        <v/>
      </c>
      <c r="DL149" s="115" t="str">
        <f t="shared" si="3314"/>
        <v/>
      </c>
      <c r="DM149" s="115" t="str">
        <f t="shared" si="3315"/>
        <v/>
      </c>
      <c r="DN149" s="115" t="str">
        <f t="shared" si="3316"/>
        <v/>
      </c>
      <c r="DO149" s="115" t="str">
        <f t="shared" si="3317"/>
        <v/>
      </c>
      <c r="DP149" s="115" t="str">
        <f t="shared" si="3318"/>
        <v/>
      </c>
      <c r="DQ149" s="115" t="str">
        <f t="shared" si="3319"/>
        <v/>
      </c>
      <c r="DR149" s="115" t="str">
        <f t="shared" si="3320"/>
        <v/>
      </c>
      <c r="DS149" s="115" t="str">
        <f t="shared" si="3321"/>
        <v/>
      </c>
      <c r="DT149" s="115" t="str">
        <f t="shared" si="3322"/>
        <v/>
      </c>
      <c r="DU149" s="115" t="str">
        <f t="shared" si="3323"/>
        <v/>
      </c>
      <c r="DV149" s="115" t="str">
        <f t="shared" si="3324"/>
        <v/>
      </c>
      <c r="DW149" s="115" t="str">
        <f t="shared" si="3325"/>
        <v/>
      </c>
      <c r="DX149" s="115" t="str">
        <f t="shared" si="3326"/>
        <v/>
      </c>
      <c r="DY149" s="115" t="str">
        <f t="shared" si="3327"/>
        <v/>
      </c>
      <c r="DZ149" s="115" t="str">
        <f t="shared" si="3328"/>
        <v/>
      </c>
      <c r="EA149" s="115" t="str">
        <f t="shared" si="3329"/>
        <v/>
      </c>
      <c r="EB149" s="115" t="str">
        <f t="shared" si="3330"/>
        <v/>
      </c>
      <c r="EC149" s="115" t="str">
        <f t="shared" si="3331"/>
        <v/>
      </c>
      <c r="ED149" s="115" t="str">
        <f t="shared" si="3332"/>
        <v/>
      </c>
      <c r="EE149" s="115" t="str">
        <f t="shared" si="3333"/>
        <v/>
      </c>
      <c r="EF149" s="115" t="str">
        <f t="shared" si="3334"/>
        <v/>
      </c>
      <c r="EG149" s="115" t="str">
        <f t="shared" si="3401"/>
        <v/>
      </c>
      <c r="EH149" s="115" t="str">
        <f t="shared" si="3402"/>
        <v/>
      </c>
      <c r="EI149" s="115" t="str">
        <f t="shared" si="3403"/>
        <v/>
      </c>
      <c r="EJ149" s="115" t="str">
        <f t="shared" si="3404"/>
        <v/>
      </c>
      <c r="EK149" s="115" t="str">
        <f t="shared" si="3405"/>
        <v/>
      </c>
      <c r="EL149" s="115" t="str">
        <f t="shared" si="3406"/>
        <v/>
      </c>
      <c r="EM149" s="115" t="str">
        <f t="shared" si="3407"/>
        <v/>
      </c>
      <c r="EN149" s="115" t="str">
        <f t="shared" si="3408"/>
        <v/>
      </c>
      <c r="EO149" s="115" t="str">
        <f t="shared" si="3409"/>
        <v/>
      </c>
      <c r="EP149" s="115" t="str">
        <f t="shared" si="3410"/>
        <v/>
      </c>
      <c r="EQ149" s="115" t="str">
        <f t="shared" si="3411"/>
        <v/>
      </c>
      <c r="ER149" s="115" t="str">
        <f t="shared" si="3412"/>
        <v/>
      </c>
      <c r="ES149" s="115" t="str">
        <f t="shared" si="3413"/>
        <v/>
      </c>
      <c r="ET149" s="115" t="str">
        <f t="shared" si="3414"/>
        <v/>
      </c>
      <c r="EU149" s="115" t="str">
        <f t="shared" si="3415"/>
        <v/>
      </c>
      <c r="EV149" s="115" t="str">
        <f t="shared" si="3416"/>
        <v/>
      </c>
      <c r="EW149" s="115" t="str">
        <f t="shared" si="3417"/>
        <v/>
      </c>
      <c r="EX149" s="115" t="str">
        <f t="shared" si="3418"/>
        <v/>
      </c>
      <c r="EY149" s="115" t="str">
        <f t="shared" si="3419"/>
        <v/>
      </c>
      <c r="EZ149" s="115" t="str">
        <f t="shared" si="3420"/>
        <v/>
      </c>
      <c r="FA149" s="115" t="str">
        <f t="shared" si="3421"/>
        <v/>
      </c>
      <c r="FB149" s="115" t="str">
        <f t="shared" si="3422"/>
        <v/>
      </c>
      <c r="FC149" s="115" t="str">
        <f t="shared" si="3423"/>
        <v/>
      </c>
      <c r="FD149" s="115" t="str">
        <f t="shared" si="3424"/>
        <v/>
      </c>
      <c r="FE149" s="115" t="str">
        <f t="shared" si="3425"/>
        <v/>
      </c>
      <c r="FF149" s="115" t="str">
        <f t="shared" si="3725"/>
        <v/>
      </c>
      <c r="FG149" s="115" t="str">
        <f>IFERROR(SMALL($DU$3:$DU$422,$A$9),"")</f>
        <v/>
      </c>
      <c r="FH149" s="115" t="str">
        <f t="shared" si="3726"/>
        <v/>
      </c>
      <c r="FI149" s="115" t="str">
        <f t="shared" si="3426"/>
        <v/>
      </c>
      <c r="FJ149" s="115" t="str">
        <f t="shared" si="3427"/>
        <v/>
      </c>
      <c r="GA149" s="212">
        <f t="shared" si="3611"/>
        <v>41</v>
      </c>
      <c r="GB149" s="140" t="str">
        <f t="shared" si="3612"/>
        <v>MATHS</v>
      </c>
      <c r="GC149" s="126">
        <f>COUNTIF($Y$353:$Y$422,"&gt;0")</f>
        <v>0</v>
      </c>
      <c r="GD149" s="148">
        <f t="shared" si="3613"/>
        <v>0</v>
      </c>
      <c r="GE149" s="148" t="e">
        <f t="shared" si="3585"/>
        <v>#DIV/0!</v>
      </c>
      <c r="GF149" s="127">
        <f t="shared" ref="GF149:GN149" si="3816">COUNTIF($Z$353:$Z$422,GF$3)</f>
        <v>0</v>
      </c>
      <c r="GG149" s="127">
        <f t="shared" si="3816"/>
        <v>0</v>
      </c>
      <c r="GH149" s="127">
        <f t="shared" si="3816"/>
        <v>0</v>
      </c>
      <c r="GI149" s="127">
        <f t="shared" si="3816"/>
        <v>0</v>
      </c>
      <c r="GJ149" s="127">
        <f t="shared" si="3816"/>
        <v>0</v>
      </c>
      <c r="GK149" s="127">
        <f t="shared" si="3816"/>
        <v>0</v>
      </c>
      <c r="GL149" s="127">
        <f t="shared" si="3816"/>
        <v>0</v>
      </c>
      <c r="GM149" s="127">
        <f t="shared" si="3816"/>
        <v>0</v>
      </c>
      <c r="GN149" s="127">
        <f t="shared" si="3816"/>
        <v>0</v>
      </c>
      <c r="GO149" s="126">
        <f t="shared" si="3615"/>
        <v>0</v>
      </c>
      <c r="GP149" s="126" t="e">
        <f t="shared" si="3616"/>
        <v>#DIV/0!</v>
      </c>
      <c r="GQ149" s="126">
        <f>COUNTIF($Y$353:$Y$422,"&lt;45")-GN149</f>
        <v>0</v>
      </c>
      <c r="GR149" s="126">
        <f>COUNTIF($Y$353:$Y$422,"&lt;60")-GQ149</f>
        <v>0</v>
      </c>
      <c r="GS149" s="126">
        <f>COUNTIF($Y$353:$Y$422,"&lt;75")-GQ149-GR149</f>
        <v>0</v>
      </c>
      <c r="GT149" s="126">
        <f>COUNTIF($Y$353:$Y$422,"&lt;90")-GQ149-GR149-GS149</f>
        <v>0</v>
      </c>
      <c r="GU149" s="126">
        <f>COUNTIF($Y$353:$Y$422,"&gt;89")</f>
        <v>0</v>
      </c>
      <c r="GV149" s="126">
        <f>COUNTIF($Y$353:$Y$422,GV3)</f>
        <v>0</v>
      </c>
      <c r="GW149" s="126">
        <f>COUNTIF($Y$353:$Y$422,GW3)</f>
        <v>0</v>
      </c>
      <c r="GY149" s="115">
        <v>146</v>
      </c>
      <c r="GZ149" s="120" t="str">
        <f>IF('INPUT INF'!S$24="YES",GY149,"")</f>
        <v/>
      </c>
      <c r="HA149" s="120">
        <f t="shared" si="3749"/>
        <v>0</v>
      </c>
      <c r="HB149" s="120" t="str">
        <f>IF(GZ149="","",'INPUT INF'!L$24)</f>
        <v/>
      </c>
      <c r="HC149" s="120">
        <f>'INPUT INF'!S$3</f>
        <v>0</v>
      </c>
      <c r="HD149" s="133" t="str">
        <f t="shared" ref="HD149:HD150" si="3817">IFERROR(INDEX(GB$112:GB$136,MATCH($HB149,$GA$112:$GA$136,0)),"")</f>
        <v/>
      </c>
      <c r="HE149" s="133">
        <f>IFERROR(INDEX(GC$139:GC$163,MATCH($HB149,$GA$139:$GA$163,0)),"")</f>
        <v>0</v>
      </c>
      <c r="HF149" s="133">
        <f t="shared" ref="HF149" si="3818">IFERROR(INDEX(GD$139:GD$163,MATCH($HB149,$GA$139:$GA$163,0)),"")</f>
        <v>0</v>
      </c>
      <c r="HG149" s="133" t="str">
        <f t="shared" ref="HG149" si="3819">IFERROR(INDEX(GE$139:GE$163,MATCH($HB149,$GA$139:$GA$163,0)),"")</f>
        <v/>
      </c>
      <c r="HH149" s="133">
        <f t="shared" ref="HH149" si="3820">IFERROR(INDEX(GF$139:GF$163,MATCH($HB149,$GA$139:$GA$163,0)),"")</f>
        <v>0</v>
      </c>
      <c r="HI149" s="133">
        <f t="shared" ref="HI149" si="3821">IFERROR(INDEX(GG$139:GG$163,MATCH($HB149,$GA$139:$GA$163,0)),"")</f>
        <v>0</v>
      </c>
      <c r="HJ149" s="133">
        <f t="shared" ref="HJ149" si="3822">IFERROR(INDEX(GH$139:GH$163,MATCH($HB149,$GA$139:$GA$163,0)),"")</f>
        <v>0</v>
      </c>
      <c r="HK149" s="133">
        <f t="shared" ref="HK149" si="3823">IFERROR(INDEX(GI$139:GI$163,MATCH($HB149,$GA$139:$GA$163,0)),"")</f>
        <v>0</v>
      </c>
      <c r="HL149" s="133">
        <f t="shared" ref="HL149" si="3824">IFERROR(INDEX(GJ$139:GJ$163,MATCH($HB149,$GA$139:$GA$163,0)),"")</f>
        <v>0</v>
      </c>
      <c r="HM149" s="133">
        <f t="shared" ref="HM149" si="3825">IFERROR(INDEX(GK$139:GK$163,MATCH($HB149,$GA$139:$GA$163,0)),"")</f>
        <v>0</v>
      </c>
      <c r="HN149" s="133">
        <f t="shared" ref="HN149" si="3826">IFERROR(INDEX(GL$139:GL$163,MATCH($HB149,$GA$139:$GA$163,0)),"")</f>
        <v>0</v>
      </c>
      <c r="HO149" s="133">
        <f t="shared" ref="HO149" si="3827">IFERROR(INDEX(GM$139:GM$163,MATCH($HB149,$GA$139:$GA$163,0)),"")</f>
        <v>0</v>
      </c>
      <c r="HP149" s="133">
        <f t="shared" ref="HP149" si="3828">IFERROR(INDEX(GN$139:GN$163,MATCH($HB149,$GA$139:$GA$163,0)),"")</f>
        <v>0</v>
      </c>
      <c r="HQ149" s="133">
        <f t="shared" ref="HQ149" si="3829">IFERROR(INDEX(GO$139:GO$163,MATCH($HB149,$GA$139:$GA$163,0)),"")</f>
        <v>0</v>
      </c>
      <c r="HR149" s="133" t="str">
        <f t="shared" ref="HR149" si="3830">IFERROR(INDEX(GP$139:GP$163,MATCH($HB149,$GA$139:$GA$163,0)),"")</f>
        <v/>
      </c>
      <c r="HS149" s="133">
        <f t="shared" ref="HS149" si="3831">IFERROR(INDEX(GQ$139:GQ$163,MATCH($HB149,$GA$139:$GA$163,0)),"")</f>
        <v>0</v>
      </c>
      <c r="HT149" s="133">
        <f t="shared" ref="HT149" si="3832">IFERROR(INDEX(GR$139:GR$163,MATCH($HB149,$GA$139:$GA$163,0)),"")</f>
        <v>0</v>
      </c>
      <c r="HU149" s="133">
        <f t="shared" ref="HU149" si="3833">IFERROR(INDEX(GS$139:GS$163,MATCH($HB149,$GA$139:$GA$163,0)),"")</f>
        <v>0</v>
      </c>
      <c r="HV149" s="133">
        <f t="shared" ref="HV149" si="3834">IFERROR(INDEX(GT$139:GT$163,MATCH($HB149,$GA$139:$GA$163,0)),"")</f>
        <v>0</v>
      </c>
      <c r="HW149" s="133">
        <f t="shared" ref="HW149" si="3835">IFERROR(INDEX(GU$139:GU$163,MATCH($HB149,$GA$139:$GA$163,0)),"")</f>
        <v>0</v>
      </c>
      <c r="HX149" s="133">
        <f t="shared" ref="HX149" si="3836">IFERROR(INDEX(GV$139:GV$163,MATCH($HB149,$GA$139:$GA$163,0)),"")</f>
        <v>0</v>
      </c>
      <c r="HY149" s="133">
        <f t="shared" ref="HY149" si="3837">IFERROR(INDEX(GW$139:GW$163,MATCH($HB149,$GA$139:$GA$163,0)),"")</f>
        <v>0</v>
      </c>
      <c r="JC149" s="133"/>
      <c r="JD149" s="133" t="e">
        <f>SMALL($JD$104:$JD$121,JB104)</f>
        <v>#NUM!</v>
      </c>
      <c r="JE149" s="133"/>
      <c r="JF149" s="133" t="str">
        <f t="shared" ref="JF149:JF154" si="3838">IFERROR(INDEX(JF$4:JF$21,MATCH($JD149,$JB$4:$JB$31,0)),"")</f>
        <v/>
      </c>
      <c r="JG149" s="133" t="str">
        <f t="shared" ref="JG149:JJ154" si="3839">IFERROR(INDEX(JG$104:JG$121,MATCH($JD149,$JB$104:$JB$121,0)),"")</f>
        <v/>
      </c>
      <c r="JH149" s="133" t="str">
        <f t="shared" si="3839"/>
        <v/>
      </c>
      <c r="JI149" s="133" t="str">
        <f t="shared" si="3839"/>
        <v/>
      </c>
      <c r="JJ149" s="133" t="str">
        <f t="shared" si="3839"/>
        <v/>
      </c>
      <c r="JK149" s="133" t="e">
        <f t="shared" ref="JK149:JK169" si="3840">ROUNDUP(JH149/JG149*100,2)</f>
        <v>#VALUE!</v>
      </c>
      <c r="JL149" s="133" t="str">
        <f t="shared" ref="JL149:JU154" si="3841">IFERROR(INDEX(JL$104:JL$121,MATCH($JD149,$JB$104:$JB$121,0)),"")</f>
        <v/>
      </c>
      <c r="JM149" s="133" t="str">
        <f t="shared" si="3841"/>
        <v/>
      </c>
      <c r="JN149" s="133" t="str">
        <f t="shared" si="3841"/>
        <v/>
      </c>
      <c r="JO149" s="133" t="str">
        <f t="shared" si="3841"/>
        <v/>
      </c>
      <c r="JP149" s="133" t="str">
        <f t="shared" si="3841"/>
        <v/>
      </c>
      <c r="JQ149" s="133" t="str">
        <f t="shared" si="3841"/>
        <v/>
      </c>
      <c r="JR149" s="133" t="str">
        <f t="shared" si="3841"/>
        <v/>
      </c>
      <c r="JS149" s="133" t="str">
        <f t="shared" si="3841"/>
        <v/>
      </c>
      <c r="JT149" s="133" t="str">
        <f t="shared" si="3841"/>
        <v/>
      </c>
      <c r="JU149" s="133" t="str">
        <f>IFERROR(INDEX(JU$104:JU$121,MATCH($JD149,$JB$104:$JB$121,0)),"")</f>
        <v/>
      </c>
      <c r="JV149" s="120" t="e">
        <f t="shared" ref="JV149:JV169" si="3842">ROUND(JU149*12.5/SUM(JL149:JT149),2)</f>
        <v>#VALUE!</v>
      </c>
      <c r="JW149" s="133" t="str">
        <f t="shared" ref="JW149:JW154" si="3843">IFERROR(INDEX(JW$104:JW$121,MATCH($JD149,$JB$104:$JB$121,0)),"")</f>
        <v/>
      </c>
      <c r="JX149" s="133" t="str">
        <f t="shared" ref="JX149:KB149" si="3844">IFERROR(INDEX(JX$104:JX$121,MATCH($JD149,$JB$104:$JB$121,0)),"")</f>
        <v/>
      </c>
      <c r="JY149" s="133" t="str">
        <f t="shared" si="3844"/>
        <v/>
      </c>
      <c r="JZ149" s="133" t="str">
        <f t="shared" si="3844"/>
        <v/>
      </c>
      <c r="KA149" s="133" t="str">
        <f t="shared" si="3844"/>
        <v/>
      </c>
      <c r="KB149" s="133" t="str">
        <f t="shared" si="3844"/>
        <v/>
      </c>
    </row>
    <row r="150" spans="1:288" ht="15" customHeight="1" x14ac:dyDescent="0.25">
      <c r="A150" s="115">
        <v>148</v>
      </c>
      <c r="B150" s="115" t="str">
        <f t="shared" si="3703"/>
        <v/>
      </c>
      <c r="C150" s="115" t="s">
        <v>68</v>
      </c>
      <c r="D150" s="100" t="str">
        <f t="shared" si="3454"/>
        <v>C</v>
      </c>
      <c r="E150" s="100" t="str">
        <f t="shared" si="3356"/>
        <v/>
      </c>
      <c r="F150" s="100" t="str">
        <f t="shared" si="3357"/>
        <v/>
      </c>
      <c r="G150" s="100" t="str">
        <f t="shared" si="3286"/>
        <v/>
      </c>
      <c r="H150" s="100" t="str">
        <f t="shared" si="3358"/>
        <v/>
      </c>
      <c r="I150" s="100" t="str">
        <f t="shared" si="3287"/>
        <v/>
      </c>
      <c r="J150" s="100" t="str">
        <f t="shared" si="3359"/>
        <v/>
      </c>
      <c r="K150" s="100" t="str">
        <f t="shared" si="3288"/>
        <v/>
      </c>
      <c r="L150" s="100" t="str">
        <f t="shared" si="3360"/>
        <v/>
      </c>
      <c r="M150" s="100" t="str">
        <f t="shared" si="3289"/>
        <v/>
      </c>
      <c r="N150" s="100" t="str">
        <f t="shared" si="3361"/>
        <v/>
      </c>
      <c r="O150" s="100" t="str">
        <f t="shared" si="3290"/>
        <v/>
      </c>
      <c r="P150" s="100" t="str">
        <f t="shared" si="3362"/>
        <v/>
      </c>
      <c r="Q150" s="100" t="str">
        <f t="shared" si="3291"/>
        <v/>
      </c>
      <c r="R150" s="100" t="str">
        <f t="shared" si="3363"/>
        <v/>
      </c>
      <c r="S150" s="100" t="str">
        <f t="shared" si="3292"/>
        <v/>
      </c>
      <c r="T150" s="100" t="str">
        <f t="shared" si="3364"/>
        <v/>
      </c>
      <c r="U150" s="100" t="str">
        <f t="shared" si="3293"/>
        <v/>
      </c>
      <c r="V150" s="100" t="str">
        <f t="shared" si="3365"/>
        <v/>
      </c>
      <c r="W150" s="100" t="str">
        <f t="shared" si="3294"/>
        <v/>
      </c>
      <c r="X150" s="100" t="str">
        <f t="shared" si="3366"/>
        <v/>
      </c>
      <c r="Y150" s="100" t="str">
        <f t="shared" si="3295"/>
        <v/>
      </c>
      <c r="Z150" s="100" t="str">
        <f t="shared" si="3367"/>
        <v/>
      </c>
      <c r="AA150" s="100" t="str">
        <f t="shared" si="3296"/>
        <v/>
      </c>
      <c r="AB150" s="100" t="str">
        <f t="shared" si="3368"/>
        <v/>
      </c>
      <c r="AC150" s="100" t="str">
        <f t="shared" si="3297"/>
        <v/>
      </c>
      <c r="AD150" s="100" t="str">
        <f t="shared" si="3369"/>
        <v/>
      </c>
      <c r="AE150" s="100" t="str">
        <f t="shared" si="3298"/>
        <v/>
      </c>
      <c r="AF150" s="100" t="str">
        <f t="shared" si="3370"/>
        <v/>
      </c>
      <c r="AG150" s="100" t="str">
        <f t="shared" si="3299"/>
        <v/>
      </c>
      <c r="AH150" s="100" t="str">
        <f t="shared" si="3371"/>
        <v/>
      </c>
      <c r="AI150" s="100" t="str">
        <f t="shared" si="3300"/>
        <v/>
      </c>
      <c r="AJ150" s="100" t="str">
        <f t="shared" si="3372"/>
        <v/>
      </c>
      <c r="AK150" s="100" t="str">
        <f t="shared" si="3301"/>
        <v/>
      </c>
      <c r="AL150" s="100" t="str">
        <f t="shared" si="3373"/>
        <v/>
      </c>
      <c r="AM150" s="100" t="str">
        <f t="shared" si="3302"/>
        <v/>
      </c>
      <c r="AN150" s="100" t="str">
        <f t="shared" si="3374"/>
        <v/>
      </c>
      <c r="AO150" s="100" t="str">
        <f t="shared" si="3303"/>
        <v/>
      </c>
      <c r="AP150" s="100" t="str">
        <f t="shared" si="3375"/>
        <v/>
      </c>
      <c r="AQ150" s="100" t="str">
        <f t="shared" si="3304"/>
        <v/>
      </c>
      <c r="AR150" s="100" t="str">
        <f t="shared" si="3376"/>
        <v/>
      </c>
      <c r="AS150" s="100" t="str">
        <f t="shared" si="3305"/>
        <v/>
      </c>
      <c r="AT150" s="100" t="str">
        <f t="shared" si="3377"/>
        <v/>
      </c>
      <c r="AU150" s="100" t="str">
        <f t="shared" si="3306"/>
        <v/>
      </c>
      <c r="AV150" s="100" t="str">
        <f t="shared" si="3378"/>
        <v/>
      </c>
      <c r="AW150" s="100" t="str">
        <f t="shared" si="3307"/>
        <v/>
      </c>
      <c r="AX150" s="100" t="str">
        <f t="shared" si="3379"/>
        <v/>
      </c>
      <c r="AY150" s="100" t="str">
        <f t="shared" si="3308"/>
        <v/>
      </c>
      <c r="AZ150" s="100" t="str">
        <f t="shared" si="3380"/>
        <v/>
      </c>
      <c r="BA150" s="100" t="str">
        <f t="shared" si="3309"/>
        <v/>
      </c>
      <c r="BB150" s="100" t="str">
        <f t="shared" si="3381"/>
        <v/>
      </c>
      <c r="BC150" s="100" t="str">
        <f>IFERROR(INDEX('INPUT INF'!$F$3:$F$601,MATCH($B150,'INPUT INF'!$A$3:$A$601,FALSE)),"")</f>
        <v/>
      </c>
      <c r="BD150" s="100" t="str">
        <f t="shared" si="3310"/>
        <v/>
      </c>
      <c r="BE150" s="100" t="str">
        <f t="shared" si="3382"/>
        <v/>
      </c>
      <c r="BF150" s="100" t="str">
        <f t="shared" si="3383"/>
        <v/>
      </c>
      <c r="BG150" s="115" t="str">
        <f t="shared" si="3384"/>
        <v/>
      </c>
      <c r="BH150" s="115" t="str">
        <f>IF(AND('INPUT INF'!$O$1="X",BG150="PASS"),BF150,IF($BG150="","0",IF('INPUT INF'!$N$63="YES",$BF150,"")))</f>
        <v>0</v>
      </c>
      <c r="BI150" s="115" t="str">
        <f>IF($BG150="","0",IF('INPUT INF'!$P$64="YES",$BF150,""))</f>
        <v>0</v>
      </c>
      <c r="BJ150" s="115" t="str">
        <f>IF($BG150="","0",IF('INPUT INF'!$P$65="YES",$BF150,""))</f>
        <v>0</v>
      </c>
      <c r="BL150" s="116" t="str">
        <f t="shared" si="3385"/>
        <v/>
      </c>
      <c r="BM150" s="116" t="str">
        <f t="shared" si="3386"/>
        <v/>
      </c>
      <c r="BN150" s="116" t="str">
        <f t="shared" si="3386"/>
        <v/>
      </c>
      <c r="BR150" s="116" t="str">
        <f t="shared" si="3387"/>
        <v/>
      </c>
      <c r="BS150" s="116" t="str">
        <f t="shared" si="3388"/>
        <v/>
      </c>
      <c r="BT150" s="116" t="str">
        <f t="shared" si="3388"/>
        <v/>
      </c>
      <c r="BX150" s="116" t="str">
        <f t="shared" si="3389"/>
        <v/>
      </c>
      <c r="BY150" s="116" t="str">
        <f t="shared" si="3390"/>
        <v/>
      </c>
      <c r="BZ150" s="116" t="str">
        <f t="shared" si="3390"/>
        <v/>
      </c>
      <c r="CD150" s="116" t="str">
        <f t="shared" si="3391"/>
        <v/>
      </c>
      <c r="CE150" s="116" t="str">
        <f t="shared" si="3392"/>
        <v/>
      </c>
      <c r="CF150" s="116" t="str">
        <f t="shared" si="3393"/>
        <v/>
      </c>
      <c r="CJ150" s="116" t="str">
        <f t="shared" si="3394"/>
        <v/>
      </c>
      <c r="CK150" s="116" t="str">
        <f t="shared" si="3395"/>
        <v/>
      </c>
      <c r="CL150" s="116" t="str">
        <f t="shared" si="3396"/>
        <v/>
      </c>
      <c r="CP150" s="116" t="str">
        <f t="shared" si="3397"/>
        <v/>
      </c>
      <c r="CQ150" s="116" t="str">
        <f t="shared" si="3398"/>
        <v/>
      </c>
      <c r="CR150" s="116" t="str">
        <f t="shared" si="3399"/>
        <v/>
      </c>
      <c r="CX150" s="143"/>
      <c r="CY150" s="135"/>
      <c r="CZ150" s="135"/>
      <c r="DA150" s="135"/>
      <c r="DB150" s="143"/>
      <c r="DC150" s="143"/>
      <c r="DD150" s="143"/>
      <c r="DE150" s="143"/>
      <c r="DF150" s="135"/>
      <c r="DH150" s="115" t="str">
        <f t="shared" si="3400"/>
        <v/>
      </c>
      <c r="DI150" s="115" t="str">
        <f t="shared" si="3311"/>
        <v/>
      </c>
      <c r="DJ150" s="115" t="str">
        <f t="shared" si="3312"/>
        <v/>
      </c>
      <c r="DK150" s="115" t="str">
        <f t="shared" si="3313"/>
        <v/>
      </c>
      <c r="DL150" s="115" t="str">
        <f t="shared" si="3314"/>
        <v/>
      </c>
      <c r="DM150" s="115" t="str">
        <f t="shared" si="3315"/>
        <v/>
      </c>
      <c r="DN150" s="115" t="str">
        <f t="shared" si="3316"/>
        <v/>
      </c>
      <c r="DO150" s="115" t="str">
        <f t="shared" si="3317"/>
        <v/>
      </c>
      <c r="DP150" s="115" t="str">
        <f t="shared" si="3318"/>
        <v/>
      </c>
      <c r="DQ150" s="115" t="str">
        <f t="shared" si="3319"/>
        <v/>
      </c>
      <c r="DR150" s="115" t="str">
        <f t="shared" si="3320"/>
        <v/>
      </c>
      <c r="DS150" s="115" t="str">
        <f t="shared" si="3321"/>
        <v/>
      </c>
      <c r="DT150" s="115" t="str">
        <f t="shared" si="3322"/>
        <v/>
      </c>
      <c r="DU150" s="115" t="str">
        <f t="shared" si="3323"/>
        <v/>
      </c>
      <c r="DV150" s="115" t="str">
        <f t="shared" si="3324"/>
        <v/>
      </c>
      <c r="DW150" s="115" t="str">
        <f t="shared" si="3325"/>
        <v/>
      </c>
      <c r="DX150" s="115" t="str">
        <f t="shared" si="3326"/>
        <v/>
      </c>
      <c r="DY150" s="115" t="str">
        <f t="shared" si="3327"/>
        <v/>
      </c>
      <c r="DZ150" s="115" t="str">
        <f t="shared" si="3328"/>
        <v/>
      </c>
      <c r="EA150" s="115" t="str">
        <f t="shared" si="3329"/>
        <v/>
      </c>
      <c r="EB150" s="115" t="str">
        <f t="shared" si="3330"/>
        <v/>
      </c>
      <c r="EC150" s="115" t="str">
        <f t="shared" si="3331"/>
        <v/>
      </c>
      <c r="ED150" s="115" t="str">
        <f t="shared" si="3332"/>
        <v/>
      </c>
      <c r="EE150" s="115" t="str">
        <f t="shared" si="3333"/>
        <v/>
      </c>
      <c r="EF150" s="115" t="str">
        <f t="shared" si="3334"/>
        <v/>
      </c>
      <c r="EG150" s="115" t="str">
        <f t="shared" si="3401"/>
        <v/>
      </c>
      <c r="EH150" s="115" t="str">
        <f t="shared" si="3402"/>
        <v/>
      </c>
      <c r="EI150" s="115" t="str">
        <f t="shared" si="3403"/>
        <v/>
      </c>
      <c r="EJ150" s="115" t="str">
        <f t="shared" si="3404"/>
        <v/>
      </c>
      <c r="EK150" s="115" t="str">
        <f t="shared" si="3405"/>
        <v/>
      </c>
      <c r="EL150" s="115" t="str">
        <f t="shared" si="3406"/>
        <v/>
      </c>
      <c r="EM150" s="115" t="str">
        <f t="shared" si="3407"/>
        <v/>
      </c>
      <c r="EN150" s="115" t="str">
        <f t="shared" si="3408"/>
        <v/>
      </c>
      <c r="EO150" s="115" t="str">
        <f t="shared" si="3409"/>
        <v/>
      </c>
      <c r="EP150" s="115" t="str">
        <f t="shared" si="3410"/>
        <v/>
      </c>
      <c r="EQ150" s="115" t="str">
        <f t="shared" si="3411"/>
        <v/>
      </c>
      <c r="ER150" s="115" t="str">
        <f t="shared" si="3412"/>
        <v/>
      </c>
      <c r="ES150" s="115" t="str">
        <f t="shared" si="3413"/>
        <v/>
      </c>
      <c r="ET150" s="115" t="str">
        <f t="shared" si="3414"/>
        <v/>
      </c>
      <c r="EU150" s="115" t="str">
        <f t="shared" si="3415"/>
        <v/>
      </c>
      <c r="EV150" s="115" t="str">
        <f t="shared" si="3416"/>
        <v/>
      </c>
      <c r="EW150" s="115" t="str">
        <f t="shared" si="3417"/>
        <v/>
      </c>
      <c r="EX150" s="115" t="str">
        <f t="shared" si="3418"/>
        <v/>
      </c>
      <c r="EY150" s="115" t="str">
        <f t="shared" si="3419"/>
        <v/>
      </c>
      <c r="EZ150" s="115" t="str">
        <f t="shared" si="3420"/>
        <v/>
      </c>
      <c r="FA150" s="115" t="str">
        <f t="shared" si="3421"/>
        <v/>
      </c>
      <c r="FB150" s="115" t="str">
        <f t="shared" si="3422"/>
        <v/>
      </c>
      <c r="FC150" s="115" t="str">
        <f t="shared" si="3423"/>
        <v/>
      </c>
      <c r="FD150" s="115" t="str">
        <f t="shared" si="3424"/>
        <v/>
      </c>
      <c r="FE150" s="115" t="str">
        <f t="shared" si="3425"/>
        <v/>
      </c>
      <c r="FF150" s="115" t="str">
        <f t="shared" si="3725"/>
        <v/>
      </c>
      <c r="FG150" s="115" t="str">
        <f>IFERROR(SMALL($DU$3:$DU$422,$A$10),"")</f>
        <v/>
      </c>
      <c r="FH150" s="115" t="str">
        <f t="shared" si="3726"/>
        <v/>
      </c>
      <c r="FI150" s="115" t="str">
        <f t="shared" si="3426"/>
        <v/>
      </c>
      <c r="FJ150" s="115" t="str">
        <f t="shared" si="3427"/>
        <v/>
      </c>
      <c r="GA150" s="212">
        <f t="shared" si="3611"/>
        <v>30</v>
      </c>
      <c r="GB150" s="140" t="str">
        <f t="shared" si="3612"/>
        <v>ECONOMICS</v>
      </c>
      <c r="GC150" s="126">
        <f>COUNTIF($AA$353:$AA$422,"&gt;0")</f>
        <v>0</v>
      </c>
      <c r="GD150" s="148">
        <f t="shared" si="3613"/>
        <v>0</v>
      </c>
      <c r="GE150" s="148" t="e">
        <f t="shared" si="3585"/>
        <v>#DIV/0!</v>
      </c>
      <c r="GF150" s="127">
        <f t="shared" ref="GF150:GN150" si="3845">COUNTIF($AB$353:$AB$422,GF$3)</f>
        <v>0</v>
      </c>
      <c r="GG150" s="127">
        <f t="shared" si="3845"/>
        <v>0</v>
      </c>
      <c r="GH150" s="127">
        <f t="shared" si="3845"/>
        <v>0</v>
      </c>
      <c r="GI150" s="127">
        <f t="shared" si="3845"/>
        <v>0</v>
      </c>
      <c r="GJ150" s="127">
        <f t="shared" si="3845"/>
        <v>0</v>
      </c>
      <c r="GK150" s="127">
        <f t="shared" si="3845"/>
        <v>0</v>
      </c>
      <c r="GL150" s="127">
        <f t="shared" si="3845"/>
        <v>0</v>
      </c>
      <c r="GM150" s="127">
        <f t="shared" si="3845"/>
        <v>0</v>
      </c>
      <c r="GN150" s="127">
        <f t="shared" si="3845"/>
        <v>0</v>
      </c>
      <c r="GO150" s="126">
        <f t="shared" si="3615"/>
        <v>0</v>
      </c>
      <c r="GP150" s="126" t="e">
        <f t="shared" si="3616"/>
        <v>#DIV/0!</v>
      </c>
      <c r="GQ150" s="126">
        <f>COUNTIF($AA$353:$AA$422,"&lt;45")-GN150</f>
        <v>0</v>
      </c>
      <c r="GR150" s="126">
        <f>COUNTIF($AA$353:$AA$422,"&lt;60")-GQ150</f>
        <v>0</v>
      </c>
      <c r="GS150" s="126">
        <f>COUNTIF($AA$353:$AA$422,"&lt;75")-GQ150-GR150</f>
        <v>0</v>
      </c>
      <c r="GT150" s="126">
        <f>COUNTIF($AA$353:$AA$422,"&lt;90")-GQ150-GR150-GS150</f>
        <v>0</v>
      </c>
      <c r="GU150" s="126">
        <f>COUNTIF($AA$353:$AA$422,"&gt;89")</f>
        <v>0</v>
      </c>
      <c r="GV150" s="126">
        <f>COUNTIF($AA$353:$AA$422,GV3)</f>
        <v>0</v>
      </c>
      <c r="GW150" s="126">
        <f>COUNTIF($AA$353:$AA$422,GW3)</f>
        <v>0</v>
      </c>
      <c r="GY150" s="115">
        <v>147</v>
      </c>
      <c r="GZ150" s="120" t="str">
        <f>IF(COUNT(GZ144:GZ149)&gt;1,GY150,"")</f>
        <v/>
      </c>
      <c r="HA150" s="120">
        <f t="shared" si="3749"/>
        <v>0</v>
      </c>
      <c r="HB150" s="120" t="str">
        <f>IF(GZ150="","",'INPUT INF'!L$24)</f>
        <v/>
      </c>
      <c r="HC150" s="115" t="s">
        <v>32</v>
      </c>
      <c r="HD150" s="133" t="str">
        <f t="shared" si="3817"/>
        <v/>
      </c>
      <c r="HE150" s="133">
        <f>SUM(HE144:HE149)</f>
        <v>0</v>
      </c>
      <c r="HF150" s="133">
        <f t="shared" ref="HF150" si="3846">SUM(HF144:HF149)</f>
        <v>0</v>
      </c>
      <c r="HG150" s="142" t="str">
        <f t="shared" ref="HG150" si="3847">IF(HD150="","",ROUND(HF150/HE150*100,2))</f>
        <v/>
      </c>
      <c r="HH150" s="133">
        <f t="shared" ref="HH150" si="3848">SUM(HH144:HH149)</f>
        <v>0</v>
      </c>
      <c r="HI150" s="133">
        <f t="shared" ref="HI150" si="3849">SUM(HI144:HI149)</f>
        <v>0</v>
      </c>
      <c r="HJ150" s="133">
        <f t="shared" ref="HJ150" si="3850">SUM(HJ144:HJ149)</f>
        <v>0</v>
      </c>
      <c r="HK150" s="133">
        <f t="shared" ref="HK150" si="3851">SUM(HK144:HK149)</f>
        <v>0</v>
      </c>
      <c r="HL150" s="133">
        <f t="shared" ref="HL150" si="3852">SUM(HL144:HL149)</f>
        <v>0</v>
      </c>
      <c r="HM150" s="133">
        <f t="shared" ref="HM150" si="3853">SUM(HM144:HM149)</f>
        <v>0</v>
      </c>
      <c r="HN150" s="133">
        <f t="shared" ref="HN150" si="3854">SUM(HN144:HN149)</f>
        <v>0</v>
      </c>
      <c r="HO150" s="133">
        <f t="shared" ref="HO150" si="3855">SUM(HO144:HO149)</f>
        <v>0</v>
      </c>
      <c r="HP150" s="133">
        <f t="shared" ref="HP150" si="3856">SUM(HP144:HP149)</f>
        <v>0</v>
      </c>
      <c r="HQ150" s="133">
        <f t="shared" ref="HQ150" si="3857">SUM(HQ144:HQ149)</f>
        <v>0</v>
      </c>
      <c r="HR150" s="142" t="e">
        <f t="shared" ref="HR150" si="3858">ROUND(HQ150*12.5/SUM(HH150:HP150),2)</f>
        <v>#DIV/0!</v>
      </c>
      <c r="HS150" s="133">
        <f t="shared" ref="HS150" si="3859">SUM(HS144:HS149)</f>
        <v>0</v>
      </c>
      <c r="HT150" s="133">
        <f t="shared" ref="HT150" si="3860">SUM(HT144:HT149)</f>
        <v>0</v>
      </c>
      <c r="HU150" s="133">
        <f t="shared" ref="HU150" si="3861">SUM(HU144:HU149)</f>
        <v>0</v>
      </c>
      <c r="HV150" s="133">
        <f t="shared" ref="HV150" si="3862">SUM(HV144:HV149)</f>
        <v>0</v>
      </c>
      <c r="HW150" s="133">
        <f t="shared" ref="HW150:HY150" si="3863">SUM(HW144:HW149)</f>
        <v>0</v>
      </c>
      <c r="HX150" s="133">
        <f t="shared" si="3863"/>
        <v>0</v>
      </c>
      <c r="HY150" s="133">
        <f t="shared" si="3863"/>
        <v>0</v>
      </c>
      <c r="JC150" s="133"/>
      <c r="JD150" s="133" t="e">
        <f t="shared" ref="JD150:JD154" si="3864">SMALL($JD$104:$JD$121,JB105)</f>
        <v>#NUM!</v>
      </c>
      <c r="JE150" s="133"/>
      <c r="JF150" s="133" t="str">
        <f t="shared" si="3838"/>
        <v/>
      </c>
      <c r="JG150" s="133" t="str">
        <f t="shared" si="3839"/>
        <v/>
      </c>
      <c r="JH150" s="133" t="str">
        <f t="shared" si="3839"/>
        <v/>
      </c>
      <c r="JI150" s="133" t="str">
        <f t="shared" si="3839"/>
        <v/>
      </c>
      <c r="JJ150" s="133" t="str">
        <f t="shared" si="3839"/>
        <v/>
      </c>
      <c r="JK150" s="133" t="e">
        <f t="shared" si="3840"/>
        <v>#VALUE!</v>
      </c>
      <c r="JL150" s="133" t="str">
        <f t="shared" si="3841"/>
        <v/>
      </c>
      <c r="JM150" s="133" t="str">
        <f t="shared" si="3841"/>
        <v/>
      </c>
      <c r="JN150" s="133" t="str">
        <f t="shared" si="3841"/>
        <v/>
      </c>
      <c r="JO150" s="133" t="str">
        <f t="shared" si="3841"/>
        <v/>
      </c>
      <c r="JP150" s="133" t="str">
        <f t="shared" si="3841"/>
        <v/>
      </c>
      <c r="JQ150" s="133" t="str">
        <f t="shared" si="3841"/>
        <v/>
      </c>
      <c r="JR150" s="133" t="str">
        <f t="shared" si="3841"/>
        <v/>
      </c>
      <c r="JS150" s="133" t="str">
        <f t="shared" si="3841"/>
        <v/>
      </c>
      <c r="JT150" s="133" t="str">
        <f t="shared" si="3841"/>
        <v/>
      </c>
      <c r="JU150" s="133" t="str">
        <f t="shared" si="3841"/>
        <v/>
      </c>
      <c r="JV150" s="120" t="e">
        <f t="shared" si="3842"/>
        <v>#VALUE!</v>
      </c>
      <c r="JW150" s="133" t="str">
        <f t="shared" si="3843"/>
        <v/>
      </c>
      <c r="JX150" s="133" t="str">
        <f t="shared" ref="JX150:KB154" si="3865">IFERROR(INDEX(JX$21:JX$104,MATCH($JD150,$JB$104:$JB$121,0)),"")</f>
        <v/>
      </c>
      <c r="JY150" s="133" t="str">
        <f t="shared" si="3865"/>
        <v/>
      </c>
      <c r="JZ150" s="133" t="str">
        <f t="shared" si="3865"/>
        <v/>
      </c>
      <c r="KA150" s="133" t="str">
        <f t="shared" si="3865"/>
        <v/>
      </c>
      <c r="KB150" s="133" t="str">
        <f t="shared" si="3865"/>
        <v/>
      </c>
    </row>
    <row r="151" spans="1:288" ht="15" customHeight="1" x14ac:dyDescent="0.25">
      <c r="A151" s="115">
        <v>149</v>
      </c>
      <c r="B151" s="115" t="str">
        <f t="shared" si="3703"/>
        <v/>
      </c>
      <c r="C151" s="115" t="s">
        <v>68</v>
      </c>
      <c r="D151" s="100" t="str">
        <f t="shared" si="3454"/>
        <v>C</v>
      </c>
      <c r="E151" s="100" t="str">
        <f t="shared" si="3356"/>
        <v/>
      </c>
      <c r="F151" s="100" t="str">
        <f t="shared" si="3357"/>
        <v/>
      </c>
      <c r="G151" s="100" t="str">
        <f t="shared" si="3286"/>
        <v/>
      </c>
      <c r="H151" s="100" t="str">
        <f t="shared" si="3358"/>
        <v/>
      </c>
      <c r="I151" s="100" t="str">
        <f t="shared" si="3287"/>
        <v/>
      </c>
      <c r="J151" s="100" t="str">
        <f t="shared" si="3359"/>
        <v/>
      </c>
      <c r="K151" s="100" t="str">
        <f t="shared" si="3288"/>
        <v/>
      </c>
      <c r="L151" s="100" t="str">
        <f t="shared" si="3360"/>
        <v/>
      </c>
      <c r="M151" s="100" t="str">
        <f t="shared" si="3289"/>
        <v/>
      </c>
      <c r="N151" s="100" t="str">
        <f t="shared" si="3361"/>
        <v/>
      </c>
      <c r="O151" s="100" t="str">
        <f t="shared" si="3290"/>
        <v/>
      </c>
      <c r="P151" s="100" t="str">
        <f t="shared" si="3362"/>
        <v/>
      </c>
      <c r="Q151" s="100" t="str">
        <f t="shared" si="3291"/>
        <v/>
      </c>
      <c r="R151" s="100" t="str">
        <f t="shared" si="3363"/>
        <v/>
      </c>
      <c r="S151" s="100" t="str">
        <f t="shared" si="3292"/>
        <v/>
      </c>
      <c r="T151" s="100" t="str">
        <f t="shared" si="3364"/>
        <v/>
      </c>
      <c r="U151" s="100" t="str">
        <f t="shared" si="3293"/>
        <v/>
      </c>
      <c r="V151" s="100" t="str">
        <f t="shared" si="3365"/>
        <v/>
      </c>
      <c r="W151" s="100" t="str">
        <f t="shared" si="3294"/>
        <v/>
      </c>
      <c r="X151" s="100" t="str">
        <f t="shared" si="3366"/>
        <v/>
      </c>
      <c r="Y151" s="100" t="str">
        <f t="shared" si="3295"/>
        <v/>
      </c>
      <c r="Z151" s="100" t="str">
        <f t="shared" si="3367"/>
        <v/>
      </c>
      <c r="AA151" s="100" t="str">
        <f t="shared" si="3296"/>
        <v/>
      </c>
      <c r="AB151" s="100" t="str">
        <f t="shared" si="3368"/>
        <v/>
      </c>
      <c r="AC151" s="100" t="str">
        <f t="shared" si="3297"/>
        <v/>
      </c>
      <c r="AD151" s="100" t="str">
        <f t="shared" si="3369"/>
        <v/>
      </c>
      <c r="AE151" s="100" t="str">
        <f t="shared" si="3298"/>
        <v/>
      </c>
      <c r="AF151" s="100" t="str">
        <f t="shared" si="3370"/>
        <v/>
      </c>
      <c r="AG151" s="100" t="str">
        <f t="shared" si="3299"/>
        <v/>
      </c>
      <c r="AH151" s="100" t="str">
        <f t="shared" si="3371"/>
        <v/>
      </c>
      <c r="AI151" s="100" t="str">
        <f t="shared" si="3300"/>
        <v/>
      </c>
      <c r="AJ151" s="100" t="str">
        <f t="shared" si="3372"/>
        <v/>
      </c>
      <c r="AK151" s="100" t="str">
        <f t="shared" si="3301"/>
        <v/>
      </c>
      <c r="AL151" s="100" t="str">
        <f t="shared" si="3373"/>
        <v/>
      </c>
      <c r="AM151" s="100" t="str">
        <f t="shared" si="3302"/>
        <v/>
      </c>
      <c r="AN151" s="100" t="str">
        <f t="shared" si="3374"/>
        <v/>
      </c>
      <c r="AO151" s="100" t="str">
        <f t="shared" si="3303"/>
        <v/>
      </c>
      <c r="AP151" s="100" t="str">
        <f t="shared" si="3375"/>
        <v/>
      </c>
      <c r="AQ151" s="100" t="str">
        <f t="shared" si="3304"/>
        <v/>
      </c>
      <c r="AR151" s="100" t="str">
        <f t="shared" si="3376"/>
        <v/>
      </c>
      <c r="AS151" s="100" t="str">
        <f t="shared" si="3305"/>
        <v/>
      </c>
      <c r="AT151" s="100" t="str">
        <f t="shared" si="3377"/>
        <v/>
      </c>
      <c r="AU151" s="100" t="str">
        <f t="shared" si="3306"/>
        <v/>
      </c>
      <c r="AV151" s="100" t="str">
        <f t="shared" si="3378"/>
        <v/>
      </c>
      <c r="AW151" s="100" t="str">
        <f t="shared" si="3307"/>
        <v/>
      </c>
      <c r="AX151" s="100" t="str">
        <f t="shared" si="3379"/>
        <v/>
      </c>
      <c r="AY151" s="100" t="str">
        <f t="shared" si="3308"/>
        <v/>
      </c>
      <c r="AZ151" s="100" t="str">
        <f t="shared" si="3380"/>
        <v/>
      </c>
      <c r="BA151" s="100" t="str">
        <f t="shared" si="3309"/>
        <v/>
      </c>
      <c r="BB151" s="100" t="str">
        <f t="shared" si="3381"/>
        <v/>
      </c>
      <c r="BC151" s="100" t="str">
        <f>IFERROR(INDEX('INPUT INF'!$F$3:$F$601,MATCH($B151,'INPUT INF'!$A$3:$A$601,FALSE)),"")</f>
        <v/>
      </c>
      <c r="BD151" s="100" t="str">
        <f t="shared" si="3310"/>
        <v/>
      </c>
      <c r="BE151" s="100" t="str">
        <f t="shared" si="3382"/>
        <v/>
      </c>
      <c r="BF151" s="100" t="str">
        <f t="shared" si="3383"/>
        <v/>
      </c>
      <c r="BG151" s="115" t="str">
        <f t="shared" si="3384"/>
        <v/>
      </c>
      <c r="BH151" s="115" t="str">
        <f>IF(AND('INPUT INF'!$O$1="X",BG151="PASS"),BF151,IF($BG151="","0",IF('INPUT INF'!$N$63="YES",$BF151,"")))</f>
        <v>0</v>
      </c>
      <c r="BI151" s="115" t="str">
        <f>IF($BG151="","0",IF('INPUT INF'!$P$64="YES",$BF151,""))</f>
        <v>0</v>
      </c>
      <c r="BJ151" s="115" t="str">
        <f>IF($BG151="","0",IF('INPUT INF'!$P$65="YES",$BF151,""))</f>
        <v>0</v>
      </c>
      <c r="BL151" s="116" t="str">
        <f t="shared" si="3385"/>
        <v/>
      </c>
      <c r="BM151" s="116" t="str">
        <f t="shared" si="3386"/>
        <v/>
      </c>
      <c r="BN151" s="116" t="str">
        <f t="shared" si="3386"/>
        <v/>
      </c>
      <c r="BR151" s="116" t="str">
        <f t="shared" si="3387"/>
        <v/>
      </c>
      <c r="BS151" s="116" t="str">
        <f t="shared" si="3388"/>
        <v/>
      </c>
      <c r="BT151" s="116" t="str">
        <f t="shared" si="3388"/>
        <v/>
      </c>
      <c r="BX151" s="116" t="str">
        <f t="shared" si="3389"/>
        <v/>
      </c>
      <c r="BY151" s="116" t="str">
        <f t="shared" si="3390"/>
        <v/>
      </c>
      <c r="BZ151" s="116" t="str">
        <f t="shared" si="3390"/>
        <v/>
      </c>
      <c r="CD151" s="116" t="str">
        <f t="shared" si="3391"/>
        <v/>
      </c>
      <c r="CE151" s="116" t="str">
        <f t="shared" si="3392"/>
        <v/>
      </c>
      <c r="CF151" s="116" t="str">
        <f t="shared" si="3393"/>
        <v/>
      </c>
      <c r="CJ151" s="116" t="str">
        <f t="shared" si="3394"/>
        <v/>
      </c>
      <c r="CK151" s="116" t="str">
        <f t="shared" si="3395"/>
        <v/>
      </c>
      <c r="CL151" s="116" t="str">
        <f t="shared" si="3396"/>
        <v/>
      </c>
      <c r="CP151" s="116" t="str">
        <f t="shared" si="3397"/>
        <v/>
      </c>
      <c r="CQ151" s="116" t="str">
        <f t="shared" si="3398"/>
        <v/>
      </c>
      <c r="CR151" s="116" t="str">
        <f t="shared" si="3399"/>
        <v/>
      </c>
      <c r="CX151" s="143"/>
      <c r="CY151" s="135"/>
      <c r="CZ151" s="135"/>
      <c r="DA151" s="135"/>
      <c r="DB151" s="143"/>
      <c r="DC151" s="143"/>
      <c r="DD151" s="143"/>
      <c r="DE151" s="143"/>
      <c r="DF151" s="135"/>
      <c r="DH151" s="115" t="str">
        <f t="shared" si="3400"/>
        <v/>
      </c>
      <c r="DI151" s="115" t="str">
        <f t="shared" si="3311"/>
        <v/>
      </c>
      <c r="DJ151" s="115" t="str">
        <f t="shared" si="3312"/>
        <v/>
      </c>
      <c r="DK151" s="115" t="str">
        <f t="shared" si="3313"/>
        <v/>
      </c>
      <c r="DL151" s="115" t="str">
        <f t="shared" si="3314"/>
        <v/>
      </c>
      <c r="DM151" s="115" t="str">
        <f t="shared" si="3315"/>
        <v/>
      </c>
      <c r="DN151" s="115" t="str">
        <f t="shared" si="3316"/>
        <v/>
      </c>
      <c r="DO151" s="115" t="str">
        <f t="shared" si="3317"/>
        <v/>
      </c>
      <c r="DP151" s="115" t="str">
        <f t="shared" si="3318"/>
        <v/>
      </c>
      <c r="DQ151" s="115" t="str">
        <f t="shared" si="3319"/>
        <v/>
      </c>
      <c r="DR151" s="115" t="str">
        <f t="shared" si="3320"/>
        <v/>
      </c>
      <c r="DS151" s="115" t="str">
        <f t="shared" si="3321"/>
        <v/>
      </c>
      <c r="DT151" s="115" t="str">
        <f t="shared" si="3322"/>
        <v/>
      </c>
      <c r="DU151" s="115" t="str">
        <f t="shared" si="3323"/>
        <v/>
      </c>
      <c r="DV151" s="115" t="str">
        <f t="shared" si="3324"/>
        <v/>
      </c>
      <c r="DW151" s="115" t="str">
        <f t="shared" si="3325"/>
        <v/>
      </c>
      <c r="DX151" s="115" t="str">
        <f t="shared" si="3326"/>
        <v/>
      </c>
      <c r="DY151" s="115" t="str">
        <f t="shared" si="3327"/>
        <v/>
      </c>
      <c r="DZ151" s="115" t="str">
        <f t="shared" si="3328"/>
        <v/>
      </c>
      <c r="EA151" s="115" t="str">
        <f t="shared" si="3329"/>
        <v/>
      </c>
      <c r="EB151" s="115" t="str">
        <f t="shared" si="3330"/>
        <v/>
      </c>
      <c r="EC151" s="115" t="str">
        <f t="shared" si="3331"/>
        <v/>
      </c>
      <c r="ED151" s="115" t="str">
        <f t="shared" si="3332"/>
        <v/>
      </c>
      <c r="EE151" s="115" t="str">
        <f t="shared" si="3333"/>
        <v/>
      </c>
      <c r="EF151" s="115" t="str">
        <f t="shared" si="3334"/>
        <v/>
      </c>
      <c r="EG151" s="115" t="str">
        <f t="shared" si="3401"/>
        <v/>
      </c>
      <c r="EH151" s="115" t="str">
        <f t="shared" si="3402"/>
        <v/>
      </c>
      <c r="EI151" s="115" t="str">
        <f t="shared" si="3403"/>
        <v/>
      </c>
      <c r="EJ151" s="115" t="str">
        <f t="shared" si="3404"/>
        <v/>
      </c>
      <c r="EK151" s="115" t="str">
        <f t="shared" si="3405"/>
        <v/>
      </c>
      <c r="EL151" s="115" t="str">
        <f t="shared" si="3406"/>
        <v/>
      </c>
      <c r="EM151" s="115" t="str">
        <f t="shared" si="3407"/>
        <v/>
      </c>
      <c r="EN151" s="115" t="str">
        <f t="shared" si="3408"/>
        <v/>
      </c>
      <c r="EO151" s="115" t="str">
        <f t="shared" si="3409"/>
        <v/>
      </c>
      <c r="EP151" s="115" t="str">
        <f t="shared" si="3410"/>
        <v/>
      </c>
      <c r="EQ151" s="115" t="str">
        <f t="shared" si="3411"/>
        <v/>
      </c>
      <c r="ER151" s="115" t="str">
        <f t="shared" si="3412"/>
        <v/>
      </c>
      <c r="ES151" s="115" t="str">
        <f t="shared" si="3413"/>
        <v/>
      </c>
      <c r="ET151" s="115" t="str">
        <f t="shared" si="3414"/>
        <v/>
      </c>
      <c r="EU151" s="115" t="str">
        <f t="shared" si="3415"/>
        <v/>
      </c>
      <c r="EV151" s="115" t="str">
        <f t="shared" si="3416"/>
        <v/>
      </c>
      <c r="EW151" s="115" t="str">
        <f t="shared" si="3417"/>
        <v/>
      </c>
      <c r="EX151" s="115" t="str">
        <f t="shared" si="3418"/>
        <v/>
      </c>
      <c r="EY151" s="115" t="str">
        <f t="shared" si="3419"/>
        <v/>
      </c>
      <c r="EZ151" s="115" t="str">
        <f t="shared" si="3420"/>
        <v/>
      </c>
      <c r="FA151" s="115" t="str">
        <f t="shared" si="3421"/>
        <v/>
      </c>
      <c r="FB151" s="115" t="str">
        <f t="shared" si="3422"/>
        <v/>
      </c>
      <c r="FC151" s="115" t="str">
        <f t="shared" si="3423"/>
        <v/>
      </c>
      <c r="FD151" s="115" t="str">
        <f t="shared" si="3424"/>
        <v/>
      </c>
      <c r="FE151" s="115" t="str">
        <f t="shared" si="3425"/>
        <v/>
      </c>
      <c r="FF151" s="115" t="str">
        <f t="shared" si="3725"/>
        <v/>
      </c>
      <c r="FG151" s="115" t="str">
        <f>IFERROR(SMALL($DU$3:$DU$422,$A$11),"")</f>
        <v/>
      </c>
      <c r="FH151" s="115" t="str">
        <f t="shared" si="3726"/>
        <v/>
      </c>
      <c r="FI151" s="115" t="str">
        <f t="shared" si="3426"/>
        <v/>
      </c>
      <c r="FJ151" s="115" t="str">
        <f t="shared" si="3427"/>
        <v/>
      </c>
      <c r="GA151" s="212" t="str">
        <f t="shared" si="3611"/>
        <v/>
      </c>
      <c r="GB151" s="140" t="str">
        <f t="shared" si="3612"/>
        <v/>
      </c>
      <c r="GC151" s="126">
        <f>COUNTIF($AC$353:$AC$422,"&gt;0")</f>
        <v>0</v>
      </c>
      <c r="GD151" s="148">
        <f t="shared" si="3613"/>
        <v>0</v>
      </c>
      <c r="GE151" s="148" t="str">
        <f t="shared" si="3585"/>
        <v/>
      </c>
      <c r="GF151" s="127">
        <f t="shared" ref="GF151:GN151" si="3866">COUNTIF($AD$353:$AD$422,GF$3)</f>
        <v>0</v>
      </c>
      <c r="GG151" s="127">
        <f t="shared" si="3866"/>
        <v>0</v>
      </c>
      <c r="GH151" s="127">
        <f t="shared" si="3866"/>
        <v>0</v>
      </c>
      <c r="GI151" s="127">
        <f t="shared" si="3866"/>
        <v>0</v>
      </c>
      <c r="GJ151" s="127">
        <f t="shared" si="3866"/>
        <v>0</v>
      </c>
      <c r="GK151" s="127">
        <f t="shared" si="3866"/>
        <v>0</v>
      </c>
      <c r="GL151" s="127">
        <f t="shared" si="3866"/>
        <v>0</v>
      </c>
      <c r="GM151" s="127">
        <f t="shared" si="3866"/>
        <v>0</v>
      </c>
      <c r="GN151" s="127">
        <f t="shared" si="3866"/>
        <v>0</v>
      </c>
      <c r="GO151" s="126">
        <f t="shared" si="3615"/>
        <v>0</v>
      </c>
      <c r="GP151" s="126" t="e">
        <f t="shared" si="3616"/>
        <v>#DIV/0!</v>
      </c>
      <c r="GQ151" s="126">
        <f>COUNTIF($AC$353:$AC$422,"&lt;45")-GN151</f>
        <v>0</v>
      </c>
      <c r="GR151" s="126">
        <f>COUNTIF($AC$353:$AC$422,"&lt;60")-GQ151</f>
        <v>0</v>
      </c>
      <c r="GS151" s="126">
        <f>COUNTIF($AC$353:$AC$422,"&lt;75")-GQ151-GR151</f>
        <v>0</v>
      </c>
      <c r="GT151" s="126">
        <f>COUNTIF($AC$353:$AC$422,"&lt;90")-GQ151-GR151-GS151</f>
        <v>0</v>
      </c>
      <c r="GU151" s="126">
        <f>COUNTIF($AC$353:$AC$422,"&gt;89")</f>
        <v>0</v>
      </c>
      <c r="GV151" s="126">
        <f>COUNTIF($AC$353:$AC$422,GV3)</f>
        <v>0</v>
      </c>
      <c r="GW151" s="126">
        <f>COUNTIF($AC$353:$AC$422,GW3)</f>
        <v>0</v>
      </c>
      <c r="GY151" s="115">
        <v>148</v>
      </c>
      <c r="GZ151" s="120" t="str">
        <f>IF('INPUT INF'!N$25="YES",GY151,"")</f>
        <v/>
      </c>
      <c r="HA151" s="115">
        <f>'INPUT INF'!K25</f>
        <v>0</v>
      </c>
      <c r="HB151" s="120" t="str">
        <f>IF(GZ151="","",'INPUT INF'!L$25)</f>
        <v/>
      </c>
      <c r="HC151" s="120" t="str">
        <f>'INPUT INF'!N$3</f>
        <v>A</v>
      </c>
      <c r="HD151" s="133" t="str">
        <f>IFERROR(INDEX(GB$4:GB$28,MATCH($HB151,$GA$4:$GA$28,0)),"")</f>
        <v/>
      </c>
      <c r="HE151" s="133">
        <f>IFERROR(INDEX(GC$4:GC$28,MATCH($HB151,$GA$4:$GA$28,0)),"")</f>
        <v>0</v>
      </c>
      <c r="HF151" s="133">
        <f t="shared" ref="HF151" si="3867">IFERROR(INDEX(GD$4:GD$28,MATCH($HB151,$GA$4:$GA$28,0)),"")</f>
        <v>0</v>
      </c>
      <c r="HG151" s="133" t="str">
        <f t="shared" ref="HG151" si="3868">IFERROR(INDEX(GE$4:GE$28,MATCH($HB151,$GA$4:$GA$28,0)),"")</f>
        <v/>
      </c>
      <c r="HH151" s="133">
        <f t="shared" ref="HH151" si="3869">IFERROR(INDEX(GF$4:GF$28,MATCH($HB151,$GA$4:$GA$28,0)),"")</f>
        <v>0</v>
      </c>
      <c r="HI151" s="133">
        <f t="shared" ref="HI151" si="3870">IFERROR(INDEX(GG$4:GG$28,MATCH($HB151,$GA$4:$GA$28,0)),"")</f>
        <v>0</v>
      </c>
      <c r="HJ151" s="133">
        <f t="shared" ref="HJ151" si="3871">IFERROR(INDEX(GH$4:GH$28,MATCH($HB151,$GA$4:$GA$28,0)),"")</f>
        <v>0</v>
      </c>
      <c r="HK151" s="133">
        <f t="shared" ref="HK151" si="3872">IFERROR(INDEX(GI$4:GI$28,MATCH($HB151,$GA$4:$GA$28,0)),"")</f>
        <v>0</v>
      </c>
      <c r="HL151" s="133">
        <f t="shared" ref="HL151" si="3873">IFERROR(INDEX(GJ$4:GJ$28,MATCH($HB151,$GA$4:$GA$28,0)),"")</f>
        <v>0</v>
      </c>
      <c r="HM151" s="133">
        <f t="shared" ref="HM151" si="3874">IFERROR(INDEX(GK$4:GK$28,MATCH($HB151,$GA$4:$GA$28,0)),"")</f>
        <v>0</v>
      </c>
      <c r="HN151" s="133">
        <f t="shared" ref="HN151" si="3875">IFERROR(INDEX(GL$4:GL$28,MATCH($HB151,$GA$4:$GA$28,0)),"")</f>
        <v>0</v>
      </c>
      <c r="HO151" s="133">
        <f t="shared" ref="HO151" si="3876">IFERROR(INDEX(GM$4:GM$28,MATCH($HB151,$GA$4:$GA$28,0)),"")</f>
        <v>0</v>
      </c>
      <c r="HP151" s="133">
        <f t="shared" ref="HP151" si="3877">IFERROR(INDEX(GN$4:GN$28,MATCH($HB151,$GA$4:$GA$28,0)),"")</f>
        <v>0</v>
      </c>
      <c r="HQ151" s="133">
        <f t="shared" ref="HQ151" si="3878">IFERROR(INDEX(GO$4:GO$28,MATCH($HB151,$GA$4:$GA$28,0)),"")</f>
        <v>0</v>
      </c>
      <c r="HR151" s="133" t="str">
        <f t="shared" ref="HR151" si="3879">IFERROR(INDEX(GP$4:GP$28,MATCH($HB151,$GA$4:$GA$28,0)),"")</f>
        <v/>
      </c>
      <c r="HS151" s="133">
        <f t="shared" ref="HS151" si="3880">IFERROR(INDEX(GQ$4:GQ$28,MATCH($HB151,$GA$4:$GA$28,0)),"")</f>
        <v>0</v>
      </c>
      <c r="HT151" s="133">
        <f t="shared" ref="HT151" si="3881">IFERROR(INDEX(GR$4:GR$28,MATCH($HB151,$GA$4:$GA$28,0)),"")</f>
        <v>0</v>
      </c>
      <c r="HU151" s="133">
        <f t="shared" ref="HU151" si="3882">IFERROR(INDEX(GS$4:GS$28,MATCH($HB151,$GA$4:$GA$28,0)),"")</f>
        <v>0</v>
      </c>
      <c r="HV151" s="133">
        <f t="shared" ref="HV151" si="3883">IFERROR(INDEX(GT$4:GT$28,MATCH($HB151,$GA$4:$GA$28,0)),"")</f>
        <v>0</v>
      </c>
      <c r="HW151" s="133">
        <f t="shared" ref="HW151" si="3884">IFERROR(INDEX(GU$4:GU$28,MATCH($HB151,$GA$4:$GA$28,0)),"")</f>
        <v>0</v>
      </c>
      <c r="HX151" s="133">
        <f t="shared" ref="HX151" si="3885">IFERROR(INDEX(GV$4:GV$28,MATCH($HB151,$GA$4:$GA$28,0)),"")</f>
        <v>0</v>
      </c>
      <c r="HY151" s="133">
        <f t="shared" ref="HY151" si="3886">IFERROR(INDEX(GW$4:GW$28,MATCH($HB151,$GA$4:$GA$28,0)),"")</f>
        <v>0</v>
      </c>
      <c r="JC151" s="133"/>
      <c r="JD151" s="133" t="e">
        <f t="shared" si="3864"/>
        <v>#NUM!</v>
      </c>
      <c r="JE151" s="133"/>
      <c r="JF151" s="133" t="str">
        <f t="shared" si="3838"/>
        <v/>
      </c>
      <c r="JG151" s="133" t="str">
        <f t="shared" si="3839"/>
        <v/>
      </c>
      <c r="JH151" s="133" t="str">
        <f t="shared" si="3839"/>
        <v/>
      </c>
      <c r="JI151" s="133" t="str">
        <f t="shared" si="3839"/>
        <v/>
      </c>
      <c r="JJ151" s="133" t="str">
        <f t="shared" si="3839"/>
        <v/>
      </c>
      <c r="JK151" s="133" t="e">
        <f t="shared" si="3840"/>
        <v>#VALUE!</v>
      </c>
      <c r="JL151" s="133" t="str">
        <f t="shared" si="3841"/>
        <v/>
      </c>
      <c r="JM151" s="133" t="str">
        <f t="shared" si="3841"/>
        <v/>
      </c>
      <c r="JN151" s="133" t="str">
        <f t="shared" si="3841"/>
        <v/>
      </c>
      <c r="JO151" s="133" t="str">
        <f t="shared" si="3841"/>
        <v/>
      </c>
      <c r="JP151" s="133" t="str">
        <f t="shared" si="3841"/>
        <v/>
      </c>
      <c r="JQ151" s="133" t="str">
        <f t="shared" si="3841"/>
        <v/>
      </c>
      <c r="JR151" s="133" t="str">
        <f t="shared" si="3841"/>
        <v/>
      </c>
      <c r="JS151" s="133" t="str">
        <f t="shared" si="3841"/>
        <v/>
      </c>
      <c r="JT151" s="133" t="str">
        <f t="shared" si="3841"/>
        <v/>
      </c>
      <c r="JU151" s="133" t="str">
        <f t="shared" si="3841"/>
        <v/>
      </c>
      <c r="JV151" s="120" t="e">
        <f t="shared" si="3842"/>
        <v>#VALUE!</v>
      </c>
      <c r="JW151" s="133" t="str">
        <f t="shared" si="3843"/>
        <v/>
      </c>
      <c r="JX151" s="133" t="str">
        <f t="shared" si="3865"/>
        <v/>
      </c>
      <c r="JY151" s="133" t="str">
        <f t="shared" si="3865"/>
        <v/>
      </c>
      <c r="JZ151" s="133" t="str">
        <f t="shared" si="3865"/>
        <v/>
      </c>
      <c r="KA151" s="133" t="str">
        <f t="shared" si="3865"/>
        <v/>
      </c>
      <c r="KB151" s="133" t="str">
        <f t="shared" si="3865"/>
        <v/>
      </c>
    </row>
    <row r="152" spans="1:288" ht="15" customHeight="1" x14ac:dyDescent="0.25">
      <c r="A152" s="115">
        <v>150</v>
      </c>
      <c r="B152" s="115" t="str">
        <f t="shared" si="3703"/>
        <v/>
      </c>
      <c r="C152" s="115" t="s">
        <v>68</v>
      </c>
      <c r="D152" s="100" t="str">
        <f t="shared" si="3454"/>
        <v>C</v>
      </c>
      <c r="E152" s="100" t="str">
        <f t="shared" si="3356"/>
        <v/>
      </c>
      <c r="F152" s="100" t="str">
        <f t="shared" si="3357"/>
        <v/>
      </c>
      <c r="G152" s="100" t="str">
        <f t="shared" si="3286"/>
        <v/>
      </c>
      <c r="H152" s="100" t="str">
        <f t="shared" si="3358"/>
        <v/>
      </c>
      <c r="I152" s="100" t="str">
        <f t="shared" si="3287"/>
        <v/>
      </c>
      <c r="J152" s="100" t="str">
        <f t="shared" si="3359"/>
        <v/>
      </c>
      <c r="K152" s="100" t="str">
        <f t="shared" si="3288"/>
        <v/>
      </c>
      <c r="L152" s="100" t="str">
        <f t="shared" si="3360"/>
        <v/>
      </c>
      <c r="M152" s="100" t="str">
        <f t="shared" si="3289"/>
        <v/>
      </c>
      <c r="N152" s="100" t="str">
        <f t="shared" si="3361"/>
        <v/>
      </c>
      <c r="O152" s="100" t="str">
        <f t="shared" si="3290"/>
        <v/>
      </c>
      <c r="P152" s="100" t="str">
        <f t="shared" si="3362"/>
        <v/>
      </c>
      <c r="Q152" s="100" t="str">
        <f t="shared" si="3291"/>
        <v/>
      </c>
      <c r="R152" s="100" t="str">
        <f t="shared" si="3363"/>
        <v/>
      </c>
      <c r="S152" s="100" t="str">
        <f t="shared" si="3292"/>
        <v/>
      </c>
      <c r="T152" s="100" t="str">
        <f t="shared" si="3364"/>
        <v/>
      </c>
      <c r="U152" s="100" t="str">
        <f t="shared" si="3293"/>
        <v/>
      </c>
      <c r="V152" s="100" t="str">
        <f t="shared" si="3365"/>
        <v/>
      </c>
      <c r="W152" s="100" t="str">
        <f t="shared" si="3294"/>
        <v/>
      </c>
      <c r="X152" s="100" t="str">
        <f t="shared" si="3366"/>
        <v/>
      </c>
      <c r="Y152" s="100" t="str">
        <f t="shared" si="3295"/>
        <v/>
      </c>
      <c r="Z152" s="100" t="str">
        <f t="shared" si="3367"/>
        <v/>
      </c>
      <c r="AA152" s="100" t="str">
        <f t="shared" si="3296"/>
        <v/>
      </c>
      <c r="AB152" s="100" t="str">
        <f t="shared" si="3368"/>
        <v/>
      </c>
      <c r="AC152" s="100" t="str">
        <f t="shared" si="3297"/>
        <v/>
      </c>
      <c r="AD152" s="100" t="str">
        <f t="shared" si="3369"/>
        <v/>
      </c>
      <c r="AE152" s="100" t="str">
        <f t="shared" si="3298"/>
        <v/>
      </c>
      <c r="AF152" s="100" t="str">
        <f t="shared" si="3370"/>
        <v/>
      </c>
      <c r="AG152" s="100" t="str">
        <f t="shared" si="3299"/>
        <v/>
      </c>
      <c r="AH152" s="100" t="str">
        <f t="shared" si="3371"/>
        <v/>
      </c>
      <c r="AI152" s="100" t="str">
        <f t="shared" si="3300"/>
        <v/>
      </c>
      <c r="AJ152" s="100" t="str">
        <f t="shared" si="3372"/>
        <v/>
      </c>
      <c r="AK152" s="100" t="str">
        <f t="shared" si="3301"/>
        <v/>
      </c>
      <c r="AL152" s="100" t="str">
        <f t="shared" si="3373"/>
        <v/>
      </c>
      <c r="AM152" s="100" t="str">
        <f t="shared" si="3302"/>
        <v/>
      </c>
      <c r="AN152" s="100" t="str">
        <f t="shared" si="3374"/>
        <v/>
      </c>
      <c r="AO152" s="100" t="str">
        <f t="shared" si="3303"/>
        <v/>
      </c>
      <c r="AP152" s="100" t="str">
        <f t="shared" si="3375"/>
        <v/>
      </c>
      <c r="AQ152" s="100" t="str">
        <f t="shared" si="3304"/>
        <v/>
      </c>
      <c r="AR152" s="100" t="str">
        <f t="shared" si="3376"/>
        <v/>
      </c>
      <c r="AS152" s="100" t="str">
        <f t="shared" si="3305"/>
        <v/>
      </c>
      <c r="AT152" s="100" t="str">
        <f t="shared" si="3377"/>
        <v/>
      </c>
      <c r="AU152" s="100" t="str">
        <f t="shared" si="3306"/>
        <v/>
      </c>
      <c r="AV152" s="100" t="str">
        <f t="shared" si="3378"/>
        <v/>
      </c>
      <c r="AW152" s="100" t="str">
        <f t="shared" si="3307"/>
        <v/>
      </c>
      <c r="AX152" s="100" t="str">
        <f t="shared" si="3379"/>
        <v/>
      </c>
      <c r="AY152" s="100" t="str">
        <f t="shared" si="3308"/>
        <v/>
      </c>
      <c r="AZ152" s="100" t="str">
        <f t="shared" si="3380"/>
        <v/>
      </c>
      <c r="BA152" s="100" t="str">
        <f t="shared" si="3309"/>
        <v/>
      </c>
      <c r="BB152" s="100" t="str">
        <f t="shared" si="3381"/>
        <v/>
      </c>
      <c r="BC152" s="100" t="str">
        <f>IFERROR(INDEX('INPUT INF'!$F$3:$F$601,MATCH($B152,'INPUT INF'!$A$3:$A$601,FALSE)),"")</f>
        <v/>
      </c>
      <c r="BD152" s="100" t="str">
        <f t="shared" si="3310"/>
        <v/>
      </c>
      <c r="BE152" s="100" t="str">
        <f t="shared" si="3382"/>
        <v/>
      </c>
      <c r="BF152" s="100" t="str">
        <f t="shared" si="3383"/>
        <v/>
      </c>
      <c r="BG152" s="115" t="str">
        <f t="shared" si="3384"/>
        <v/>
      </c>
      <c r="BH152" s="115" t="str">
        <f>IF(AND('INPUT INF'!$O$1="X",BG152="PASS"),BF152,IF($BG152="","0",IF('INPUT INF'!$N$63="YES",$BF152,"")))</f>
        <v>0</v>
      </c>
      <c r="BI152" s="115" t="str">
        <f>IF($BG152="","0",IF('INPUT INF'!$P$64="YES",$BF152,""))</f>
        <v>0</v>
      </c>
      <c r="BJ152" s="115" t="str">
        <f>IF($BG152="","0",IF('INPUT INF'!$P$65="YES",$BF152,""))</f>
        <v>0</v>
      </c>
      <c r="BL152" s="116" t="str">
        <f t="shared" si="3385"/>
        <v/>
      </c>
      <c r="BM152" s="116" t="str">
        <f t="shared" si="3386"/>
        <v/>
      </c>
      <c r="BN152" s="116" t="str">
        <f t="shared" si="3386"/>
        <v/>
      </c>
      <c r="BR152" s="116" t="str">
        <f t="shared" si="3387"/>
        <v/>
      </c>
      <c r="BS152" s="116" t="str">
        <f t="shared" si="3388"/>
        <v/>
      </c>
      <c r="BT152" s="116" t="str">
        <f t="shared" si="3388"/>
        <v/>
      </c>
      <c r="BX152" s="116" t="str">
        <f t="shared" si="3389"/>
        <v/>
      </c>
      <c r="BY152" s="116" t="str">
        <f t="shared" si="3390"/>
        <v/>
      </c>
      <c r="BZ152" s="116" t="str">
        <f t="shared" si="3390"/>
        <v/>
      </c>
      <c r="CD152" s="116" t="str">
        <f t="shared" si="3391"/>
        <v/>
      </c>
      <c r="CE152" s="116" t="str">
        <f t="shared" si="3392"/>
        <v/>
      </c>
      <c r="CF152" s="116" t="str">
        <f t="shared" si="3393"/>
        <v/>
      </c>
      <c r="CJ152" s="116" t="str">
        <f t="shared" si="3394"/>
        <v/>
      </c>
      <c r="CK152" s="116" t="str">
        <f t="shared" si="3395"/>
        <v/>
      </c>
      <c r="CL152" s="116" t="str">
        <f t="shared" si="3396"/>
        <v/>
      </c>
      <c r="CP152" s="116" t="str">
        <f t="shared" si="3397"/>
        <v/>
      </c>
      <c r="CQ152" s="116" t="str">
        <f t="shared" si="3398"/>
        <v/>
      </c>
      <c r="CR152" s="116" t="str">
        <f t="shared" si="3399"/>
        <v/>
      </c>
      <c r="CX152" s="143"/>
      <c r="CY152" s="135"/>
      <c r="CZ152" s="135"/>
      <c r="DA152" s="135"/>
      <c r="DB152" s="143"/>
      <c r="DC152" s="143"/>
      <c r="DD152" s="143"/>
      <c r="DE152" s="143"/>
      <c r="DF152" s="135"/>
      <c r="DH152" s="115" t="str">
        <f t="shared" si="3400"/>
        <v/>
      </c>
      <c r="DI152" s="115" t="str">
        <f t="shared" si="3311"/>
        <v/>
      </c>
      <c r="DJ152" s="115" t="str">
        <f t="shared" si="3312"/>
        <v/>
      </c>
      <c r="DK152" s="115" t="str">
        <f t="shared" si="3313"/>
        <v/>
      </c>
      <c r="DL152" s="115" t="str">
        <f t="shared" si="3314"/>
        <v/>
      </c>
      <c r="DM152" s="115" t="str">
        <f t="shared" si="3315"/>
        <v/>
      </c>
      <c r="DN152" s="115" t="str">
        <f t="shared" si="3316"/>
        <v/>
      </c>
      <c r="DO152" s="115" t="str">
        <f t="shared" si="3317"/>
        <v/>
      </c>
      <c r="DP152" s="115" t="str">
        <f t="shared" si="3318"/>
        <v/>
      </c>
      <c r="DQ152" s="115" t="str">
        <f t="shared" si="3319"/>
        <v/>
      </c>
      <c r="DR152" s="115" t="str">
        <f t="shared" si="3320"/>
        <v/>
      </c>
      <c r="DS152" s="115" t="str">
        <f t="shared" si="3321"/>
        <v/>
      </c>
      <c r="DT152" s="115" t="str">
        <f t="shared" si="3322"/>
        <v/>
      </c>
      <c r="DU152" s="115" t="str">
        <f t="shared" si="3323"/>
        <v/>
      </c>
      <c r="DV152" s="115" t="str">
        <f t="shared" si="3324"/>
        <v/>
      </c>
      <c r="DW152" s="115" t="str">
        <f t="shared" si="3325"/>
        <v/>
      </c>
      <c r="DX152" s="115" t="str">
        <f t="shared" si="3326"/>
        <v/>
      </c>
      <c r="DY152" s="115" t="str">
        <f t="shared" si="3327"/>
        <v/>
      </c>
      <c r="DZ152" s="115" t="str">
        <f t="shared" si="3328"/>
        <v/>
      </c>
      <c r="EA152" s="115" t="str">
        <f t="shared" si="3329"/>
        <v/>
      </c>
      <c r="EB152" s="115" t="str">
        <f t="shared" si="3330"/>
        <v/>
      </c>
      <c r="EC152" s="115" t="str">
        <f t="shared" si="3331"/>
        <v/>
      </c>
      <c r="ED152" s="115" t="str">
        <f t="shared" si="3332"/>
        <v/>
      </c>
      <c r="EE152" s="115" t="str">
        <f t="shared" si="3333"/>
        <v/>
      </c>
      <c r="EF152" s="115" t="str">
        <f t="shared" si="3334"/>
        <v/>
      </c>
      <c r="EG152" s="115" t="str">
        <f t="shared" si="3401"/>
        <v/>
      </c>
      <c r="EH152" s="115" t="str">
        <f t="shared" si="3402"/>
        <v/>
      </c>
      <c r="EI152" s="115" t="str">
        <f t="shared" si="3403"/>
        <v/>
      </c>
      <c r="EJ152" s="115" t="str">
        <f t="shared" si="3404"/>
        <v/>
      </c>
      <c r="EK152" s="115" t="str">
        <f t="shared" si="3405"/>
        <v/>
      </c>
      <c r="EL152" s="115" t="str">
        <f t="shared" si="3406"/>
        <v/>
      </c>
      <c r="EM152" s="115" t="str">
        <f t="shared" si="3407"/>
        <v/>
      </c>
      <c r="EN152" s="115" t="str">
        <f t="shared" si="3408"/>
        <v/>
      </c>
      <c r="EO152" s="115" t="str">
        <f t="shared" si="3409"/>
        <v/>
      </c>
      <c r="EP152" s="115" t="str">
        <f t="shared" si="3410"/>
        <v/>
      </c>
      <c r="EQ152" s="115" t="str">
        <f t="shared" si="3411"/>
        <v/>
      </c>
      <c r="ER152" s="115" t="str">
        <f t="shared" si="3412"/>
        <v/>
      </c>
      <c r="ES152" s="115" t="str">
        <f t="shared" si="3413"/>
        <v/>
      </c>
      <c r="ET152" s="115" t="str">
        <f t="shared" si="3414"/>
        <v/>
      </c>
      <c r="EU152" s="115" t="str">
        <f t="shared" si="3415"/>
        <v/>
      </c>
      <c r="EV152" s="115" t="str">
        <f t="shared" si="3416"/>
        <v/>
      </c>
      <c r="EW152" s="115" t="str">
        <f t="shared" si="3417"/>
        <v/>
      </c>
      <c r="EX152" s="115" t="str">
        <f t="shared" si="3418"/>
        <v/>
      </c>
      <c r="EY152" s="115" t="str">
        <f t="shared" si="3419"/>
        <v/>
      </c>
      <c r="EZ152" s="115" t="str">
        <f t="shared" si="3420"/>
        <v/>
      </c>
      <c r="FA152" s="115" t="str">
        <f t="shared" si="3421"/>
        <v/>
      </c>
      <c r="FB152" s="115" t="str">
        <f t="shared" si="3422"/>
        <v/>
      </c>
      <c r="FC152" s="115" t="str">
        <f t="shared" si="3423"/>
        <v/>
      </c>
      <c r="FD152" s="115" t="str">
        <f t="shared" si="3424"/>
        <v/>
      </c>
      <c r="FE152" s="115" t="str">
        <f t="shared" si="3425"/>
        <v/>
      </c>
      <c r="FF152" s="115" t="str">
        <f t="shared" si="3725"/>
        <v/>
      </c>
      <c r="FG152" s="115" t="str">
        <f>IFERROR(SMALL($DU$3:$DU$422,$A$12),"")</f>
        <v/>
      </c>
      <c r="FH152" s="115" t="str">
        <f t="shared" si="3726"/>
        <v/>
      </c>
      <c r="FI152" s="115" t="str">
        <f t="shared" si="3426"/>
        <v/>
      </c>
      <c r="FJ152" s="115" t="str">
        <f t="shared" si="3427"/>
        <v/>
      </c>
      <c r="GA152" s="212" t="str">
        <f t="shared" si="3611"/>
        <v/>
      </c>
      <c r="GB152" s="140" t="str">
        <f t="shared" si="3612"/>
        <v/>
      </c>
      <c r="GC152" s="126">
        <f>COUNTIF($AE$353:$AE$422,"&gt;0")</f>
        <v>0</v>
      </c>
      <c r="GD152" s="148">
        <f t="shared" si="3613"/>
        <v>0</v>
      </c>
      <c r="GE152" s="148" t="str">
        <f t="shared" si="3585"/>
        <v/>
      </c>
      <c r="GF152" s="127">
        <f t="shared" ref="GF152:GN152" si="3887">COUNTIF($AF$353:$AF$422,GF$3)</f>
        <v>0</v>
      </c>
      <c r="GG152" s="127">
        <f t="shared" si="3887"/>
        <v>0</v>
      </c>
      <c r="GH152" s="127">
        <f t="shared" si="3887"/>
        <v>0</v>
      </c>
      <c r="GI152" s="127">
        <f t="shared" si="3887"/>
        <v>0</v>
      </c>
      <c r="GJ152" s="127">
        <f t="shared" si="3887"/>
        <v>0</v>
      </c>
      <c r="GK152" s="127">
        <f t="shared" si="3887"/>
        <v>0</v>
      </c>
      <c r="GL152" s="127">
        <f t="shared" si="3887"/>
        <v>0</v>
      </c>
      <c r="GM152" s="127">
        <f t="shared" si="3887"/>
        <v>0</v>
      </c>
      <c r="GN152" s="127">
        <f t="shared" si="3887"/>
        <v>0</v>
      </c>
      <c r="GO152" s="126">
        <f t="shared" si="3615"/>
        <v>0</v>
      </c>
      <c r="GP152" s="126" t="e">
        <f t="shared" si="3616"/>
        <v>#DIV/0!</v>
      </c>
      <c r="GQ152" s="126">
        <f>COUNTIF($AE$353:$AE$422,"&lt;45")-GN152</f>
        <v>0</v>
      </c>
      <c r="GR152" s="126">
        <f>COUNTIF($AE$353:$AE$422,"&lt;60")-GQ152</f>
        <v>0</v>
      </c>
      <c r="GS152" s="126">
        <f>COUNTIF($AE$353:$AE$422,"&lt;75")-GQ152-GR152</f>
        <v>0</v>
      </c>
      <c r="GT152" s="126">
        <f>COUNTIF($AE$353:$AE$422,"&lt;90")-GQ152-GR152-GS152</f>
        <v>0</v>
      </c>
      <c r="GU152" s="126">
        <f>COUNTIF($AE$353:$AE$422,"&gt;89")</f>
        <v>0</v>
      </c>
      <c r="GV152" s="126">
        <f>COUNTIF($AE$353:$AE$422,GV3)</f>
        <v>0</v>
      </c>
      <c r="GW152" s="126">
        <f>COUNTIF($AE$353:$AE$422,GW3)</f>
        <v>0</v>
      </c>
      <c r="GY152" s="115">
        <v>149</v>
      </c>
      <c r="GZ152" s="120" t="str">
        <f>IF('INPUT INF'!O$25="YES",GY152,"")</f>
        <v/>
      </c>
      <c r="HA152" s="120">
        <f>HA151</f>
        <v>0</v>
      </c>
      <c r="HB152" s="120" t="str">
        <f>IF(GZ152="","",'INPUT INF'!L$25)</f>
        <v/>
      </c>
      <c r="HC152" s="120" t="str">
        <f>'INPUT INF'!O$3</f>
        <v>B</v>
      </c>
      <c r="HD152" s="133" t="str">
        <f>IFERROR(INDEX(GB$31:GB$55,MATCH($HB152,$GA$31:$GA$55,0)),"")</f>
        <v/>
      </c>
      <c r="HE152" s="133">
        <f>IFERROR(INDEX(GC$31:GC$55,MATCH($HB152,$GA$31:$GA$55,0)),"")</f>
        <v>0</v>
      </c>
      <c r="HF152" s="133">
        <f t="shared" ref="HF152" si="3888">IFERROR(INDEX(GD$31:GD$55,MATCH($HB152,$GA$31:$GA$55,0)),"")</f>
        <v>0</v>
      </c>
      <c r="HG152" s="133" t="str">
        <f t="shared" ref="HG152" si="3889">IFERROR(INDEX(GE$31:GE$55,MATCH($HB152,$GA$31:$GA$55,0)),"")</f>
        <v/>
      </c>
      <c r="HH152" s="133">
        <f t="shared" ref="HH152" si="3890">IFERROR(INDEX(GF$31:GF$55,MATCH($HB152,$GA$31:$GA$55,0)),"")</f>
        <v>0</v>
      </c>
      <c r="HI152" s="133">
        <f t="shared" ref="HI152" si="3891">IFERROR(INDEX(GG$31:GG$55,MATCH($HB152,$GA$31:$GA$55,0)),"")</f>
        <v>0</v>
      </c>
      <c r="HJ152" s="133">
        <f t="shared" ref="HJ152" si="3892">IFERROR(INDEX(GH$31:GH$55,MATCH($HB152,$GA$31:$GA$55,0)),"")</f>
        <v>0</v>
      </c>
      <c r="HK152" s="133">
        <f t="shared" ref="HK152" si="3893">IFERROR(INDEX(GI$31:GI$55,MATCH($HB152,$GA$31:$GA$55,0)),"")</f>
        <v>0</v>
      </c>
      <c r="HL152" s="133">
        <f t="shared" ref="HL152" si="3894">IFERROR(INDEX(GJ$31:GJ$55,MATCH($HB152,$GA$31:$GA$55,0)),"")</f>
        <v>0</v>
      </c>
      <c r="HM152" s="133">
        <f t="shared" ref="HM152" si="3895">IFERROR(INDEX(GK$31:GK$55,MATCH($HB152,$GA$31:$GA$55,0)),"")</f>
        <v>0</v>
      </c>
      <c r="HN152" s="133">
        <f t="shared" ref="HN152" si="3896">IFERROR(INDEX(GL$31:GL$55,MATCH($HB152,$GA$31:$GA$55,0)),"")</f>
        <v>0</v>
      </c>
      <c r="HO152" s="133">
        <f t="shared" ref="HO152" si="3897">IFERROR(INDEX(GM$31:GM$55,MATCH($HB152,$GA$31:$GA$55,0)),"")</f>
        <v>0</v>
      </c>
      <c r="HP152" s="133">
        <f t="shared" ref="HP152" si="3898">IFERROR(INDEX(GN$31:GN$55,MATCH($HB152,$GA$31:$GA$55,0)),"")</f>
        <v>0</v>
      </c>
      <c r="HQ152" s="133">
        <f t="shared" ref="HQ152" si="3899">IFERROR(INDEX(GO$31:GO$55,MATCH($HB152,$GA$31:$GA$55,0)),"")</f>
        <v>0</v>
      </c>
      <c r="HR152" s="133" t="str">
        <f t="shared" ref="HR152" si="3900">IFERROR(INDEX(GP$31:GP$55,MATCH($HB152,$GA$31:$GA$55,0)),"")</f>
        <v/>
      </c>
      <c r="HS152" s="133">
        <f t="shared" ref="HS152" si="3901">IFERROR(INDEX(GQ$31:GQ$55,MATCH($HB152,$GA$31:$GA$55,0)),"")</f>
        <v>0</v>
      </c>
      <c r="HT152" s="133">
        <f t="shared" ref="HT152" si="3902">IFERROR(INDEX(GR$31:GR$55,MATCH($HB152,$GA$31:$GA$55,0)),"")</f>
        <v>0</v>
      </c>
      <c r="HU152" s="133">
        <f t="shared" ref="HU152" si="3903">IFERROR(INDEX(GS$31:GS$55,MATCH($HB152,$GA$31:$GA$55,0)),"")</f>
        <v>0</v>
      </c>
      <c r="HV152" s="133">
        <f t="shared" ref="HV152" si="3904">IFERROR(INDEX(GT$31:GT$55,MATCH($HB152,$GA$31:$GA$55,0)),"")</f>
        <v>0</v>
      </c>
      <c r="HW152" s="133">
        <f t="shared" ref="HW152" si="3905">IFERROR(INDEX(GU$31:GU$55,MATCH($HB152,$GA$31:$GA$55,0)),"")</f>
        <v>0</v>
      </c>
      <c r="HX152" s="133">
        <f t="shared" ref="HX152" si="3906">IFERROR(INDEX(GV$31:GV$55,MATCH($HB152,$GA$31:$GA$55,0)),"")</f>
        <v>0</v>
      </c>
      <c r="HY152" s="133">
        <f t="shared" ref="HY152" si="3907">IFERROR(INDEX(GW$31:GW$55,MATCH($HB152,$GA$31:$GA$55,0)),"")</f>
        <v>0</v>
      </c>
      <c r="JC152" s="133"/>
      <c r="JD152" s="133" t="e">
        <f t="shared" si="3864"/>
        <v>#NUM!</v>
      </c>
      <c r="JE152" s="133"/>
      <c r="JF152" s="133" t="str">
        <f t="shared" si="3838"/>
        <v/>
      </c>
      <c r="JG152" s="133" t="str">
        <f t="shared" si="3839"/>
        <v/>
      </c>
      <c r="JH152" s="133" t="str">
        <f t="shared" si="3839"/>
        <v/>
      </c>
      <c r="JI152" s="133" t="str">
        <f t="shared" si="3839"/>
        <v/>
      </c>
      <c r="JJ152" s="133" t="str">
        <f t="shared" si="3839"/>
        <v/>
      </c>
      <c r="JK152" s="133" t="e">
        <f t="shared" si="3840"/>
        <v>#VALUE!</v>
      </c>
      <c r="JL152" s="133" t="str">
        <f t="shared" si="3841"/>
        <v/>
      </c>
      <c r="JM152" s="133" t="str">
        <f t="shared" si="3841"/>
        <v/>
      </c>
      <c r="JN152" s="133" t="str">
        <f t="shared" si="3841"/>
        <v/>
      </c>
      <c r="JO152" s="133" t="str">
        <f t="shared" si="3841"/>
        <v/>
      </c>
      <c r="JP152" s="133" t="str">
        <f t="shared" si="3841"/>
        <v/>
      </c>
      <c r="JQ152" s="133" t="str">
        <f t="shared" si="3841"/>
        <v/>
      </c>
      <c r="JR152" s="133" t="str">
        <f t="shared" si="3841"/>
        <v/>
      </c>
      <c r="JS152" s="133" t="str">
        <f t="shared" si="3841"/>
        <v/>
      </c>
      <c r="JT152" s="133" t="str">
        <f t="shared" si="3841"/>
        <v/>
      </c>
      <c r="JU152" s="133" t="str">
        <f t="shared" si="3841"/>
        <v/>
      </c>
      <c r="JV152" s="120" t="e">
        <f t="shared" si="3842"/>
        <v>#VALUE!</v>
      </c>
      <c r="JW152" s="133" t="str">
        <f t="shared" si="3843"/>
        <v/>
      </c>
      <c r="JX152" s="133" t="str">
        <f t="shared" si="3865"/>
        <v/>
      </c>
      <c r="JY152" s="133" t="str">
        <f t="shared" si="3865"/>
        <v/>
      </c>
      <c r="JZ152" s="133" t="str">
        <f t="shared" si="3865"/>
        <v/>
      </c>
      <c r="KA152" s="133" t="str">
        <f t="shared" si="3865"/>
        <v/>
      </c>
      <c r="KB152" s="133" t="str">
        <f t="shared" si="3865"/>
        <v/>
      </c>
    </row>
    <row r="153" spans="1:288" ht="15" customHeight="1" x14ac:dyDescent="0.25">
      <c r="A153" s="115">
        <v>151</v>
      </c>
      <c r="B153" s="115" t="str">
        <f t="shared" si="3703"/>
        <v/>
      </c>
      <c r="C153" s="115" t="s">
        <v>68</v>
      </c>
      <c r="D153" s="100" t="str">
        <f t="shared" si="3454"/>
        <v>C</v>
      </c>
      <c r="E153" s="100" t="str">
        <f t="shared" si="3356"/>
        <v/>
      </c>
      <c r="F153" s="100" t="str">
        <f t="shared" si="3357"/>
        <v/>
      </c>
      <c r="G153" s="100" t="str">
        <f t="shared" si="3286"/>
        <v/>
      </c>
      <c r="H153" s="100" t="str">
        <f t="shared" si="3358"/>
        <v/>
      </c>
      <c r="I153" s="100" t="str">
        <f t="shared" si="3287"/>
        <v/>
      </c>
      <c r="J153" s="100" t="str">
        <f t="shared" si="3359"/>
        <v/>
      </c>
      <c r="K153" s="100" t="str">
        <f t="shared" si="3288"/>
        <v/>
      </c>
      <c r="L153" s="100" t="str">
        <f t="shared" si="3360"/>
        <v/>
      </c>
      <c r="M153" s="100" t="str">
        <f t="shared" si="3289"/>
        <v/>
      </c>
      <c r="N153" s="100" t="str">
        <f t="shared" si="3361"/>
        <v/>
      </c>
      <c r="O153" s="100" t="str">
        <f t="shared" si="3290"/>
        <v/>
      </c>
      <c r="P153" s="100" t="str">
        <f t="shared" si="3362"/>
        <v/>
      </c>
      <c r="Q153" s="100" t="str">
        <f t="shared" si="3291"/>
        <v/>
      </c>
      <c r="R153" s="100" t="str">
        <f t="shared" si="3363"/>
        <v/>
      </c>
      <c r="S153" s="100" t="str">
        <f t="shared" si="3292"/>
        <v/>
      </c>
      <c r="T153" s="100" t="str">
        <f t="shared" si="3364"/>
        <v/>
      </c>
      <c r="U153" s="100" t="str">
        <f t="shared" si="3293"/>
        <v/>
      </c>
      <c r="V153" s="100" t="str">
        <f t="shared" si="3365"/>
        <v/>
      </c>
      <c r="W153" s="100" t="str">
        <f t="shared" si="3294"/>
        <v/>
      </c>
      <c r="X153" s="100" t="str">
        <f t="shared" si="3366"/>
        <v/>
      </c>
      <c r="Y153" s="100" t="str">
        <f t="shared" si="3295"/>
        <v/>
      </c>
      <c r="Z153" s="100" t="str">
        <f t="shared" si="3367"/>
        <v/>
      </c>
      <c r="AA153" s="100" t="str">
        <f t="shared" si="3296"/>
        <v/>
      </c>
      <c r="AB153" s="100" t="str">
        <f t="shared" si="3368"/>
        <v/>
      </c>
      <c r="AC153" s="100" t="str">
        <f t="shared" si="3297"/>
        <v/>
      </c>
      <c r="AD153" s="100" t="str">
        <f t="shared" si="3369"/>
        <v/>
      </c>
      <c r="AE153" s="100" t="str">
        <f t="shared" si="3298"/>
        <v/>
      </c>
      <c r="AF153" s="100" t="str">
        <f t="shared" si="3370"/>
        <v/>
      </c>
      <c r="AG153" s="100" t="str">
        <f t="shared" si="3299"/>
        <v/>
      </c>
      <c r="AH153" s="100" t="str">
        <f t="shared" si="3371"/>
        <v/>
      </c>
      <c r="AI153" s="100" t="str">
        <f t="shared" si="3300"/>
        <v/>
      </c>
      <c r="AJ153" s="100" t="str">
        <f t="shared" si="3372"/>
        <v/>
      </c>
      <c r="AK153" s="100" t="str">
        <f t="shared" si="3301"/>
        <v/>
      </c>
      <c r="AL153" s="100" t="str">
        <f t="shared" si="3373"/>
        <v/>
      </c>
      <c r="AM153" s="100" t="str">
        <f t="shared" si="3302"/>
        <v/>
      </c>
      <c r="AN153" s="100" t="str">
        <f t="shared" si="3374"/>
        <v/>
      </c>
      <c r="AO153" s="100" t="str">
        <f t="shared" si="3303"/>
        <v/>
      </c>
      <c r="AP153" s="100" t="str">
        <f t="shared" si="3375"/>
        <v/>
      </c>
      <c r="AQ153" s="100" t="str">
        <f t="shared" si="3304"/>
        <v/>
      </c>
      <c r="AR153" s="100" t="str">
        <f t="shared" si="3376"/>
        <v/>
      </c>
      <c r="AS153" s="100" t="str">
        <f t="shared" si="3305"/>
        <v/>
      </c>
      <c r="AT153" s="100" t="str">
        <f t="shared" si="3377"/>
        <v/>
      </c>
      <c r="AU153" s="100" t="str">
        <f t="shared" si="3306"/>
        <v/>
      </c>
      <c r="AV153" s="100" t="str">
        <f t="shared" si="3378"/>
        <v/>
      </c>
      <c r="AW153" s="100" t="str">
        <f t="shared" si="3307"/>
        <v/>
      </c>
      <c r="AX153" s="100" t="str">
        <f t="shared" si="3379"/>
        <v/>
      </c>
      <c r="AY153" s="100" t="str">
        <f t="shared" si="3308"/>
        <v/>
      </c>
      <c r="AZ153" s="100" t="str">
        <f t="shared" si="3380"/>
        <v/>
      </c>
      <c r="BA153" s="100" t="str">
        <f t="shared" si="3309"/>
        <v/>
      </c>
      <c r="BB153" s="100" t="str">
        <f t="shared" si="3381"/>
        <v/>
      </c>
      <c r="BC153" s="100" t="str">
        <f>IFERROR(INDEX('INPUT INF'!$F$3:$F$601,MATCH($B153,'INPUT INF'!$A$3:$A$601,FALSE)),"")</f>
        <v/>
      </c>
      <c r="BD153" s="100" t="str">
        <f t="shared" si="3310"/>
        <v/>
      </c>
      <c r="BE153" s="100" t="str">
        <f t="shared" si="3382"/>
        <v/>
      </c>
      <c r="BF153" s="100" t="str">
        <f t="shared" si="3383"/>
        <v/>
      </c>
      <c r="BG153" s="115" t="str">
        <f t="shared" si="3384"/>
        <v/>
      </c>
      <c r="BH153" s="115" t="str">
        <f>IF(AND('INPUT INF'!$O$1="X",BG153="PASS"),BF153,IF($BG153="","0",IF('INPUT INF'!$N$63="YES",$BF153,"")))</f>
        <v>0</v>
      </c>
      <c r="BI153" s="115" t="str">
        <f>IF($BG153="","0",IF('INPUT INF'!$P$64="YES",$BF153,""))</f>
        <v>0</v>
      </c>
      <c r="BJ153" s="115" t="str">
        <f>IF($BG153="","0",IF('INPUT INF'!$P$65="YES",$BF153,""))</f>
        <v>0</v>
      </c>
      <c r="BL153" s="116" t="str">
        <f t="shared" si="3385"/>
        <v/>
      </c>
      <c r="BM153" s="116" t="str">
        <f t="shared" si="3386"/>
        <v/>
      </c>
      <c r="BN153" s="116" t="str">
        <f t="shared" si="3386"/>
        <v/>
      </c>
      <c r="BR153" s="116" t="str">
        <f t="shared" si="3387"/>
        <v/>
      </c>
      <c r="BS153" s="116" t="str">
        <f t="shared" si="3388"/>
        <v/>
      </c>
      <c r="BT153" s="116" t="str">
        <f t="shared" si="3388"/>
        <v/>
      </c>
      <c r="BX153" s="116" t="str">
        <f t="shared" si="3389"/>
        <v/>
      </c>
      <c r="BY153" s="116" t="str">
        <f t="shared" si="3390"/>
        <v/>
      </c>
      <c r="BZ153" s="116" t="str">
        <f t="shared" si="3390"/>
        <v/>
      </c>
      <c r="CD153" s="116" t="str">
        <f t="shared" si="3391"/>
        <v/>
      </c>
      <c r="CE153" s="116" t="str">
        <f t="shared" si="3392"/>
        <v/>
      </c>
      <c r="CF153" s="116" t="str">
        <f t="shared" si="3393"/>
        <v/>
      </c>
      <c r="CJ153" s="116" t="str">
        <f t="shared" si="3394"/>
        <v/>
      </c>
      <c r="CK153" s="116" t="str">
        <f t="shared" si="3395"/>
        <v/>
      </c>
      <c r="CL153" s="116" t="str">
        <f t="shared" si="3396"/>
        <v/>
      </c>
      <c r="CP153" s="116" t="str">
        <f t="shared" si="3397"/>
        <v/>
      </c>
      <c r="CQ153" s="116" t="str">
        <f t="shared" si="3398"/>
        <v/>
      </c>
      <c r="CR153" s="116" t="str">
        <f t="shared" si="3399"/>
        <v/>
      </c>
      <c r="CX153" s="143"/>
      <c r="CY153" s="135"/>
      <c r="CZ153" s="135"/>
      <c r="DA153" s="135"/>
      <c r="DB153" s="143"/>
      <c r="DC153" s="143"/>
      <c r="DD153" s="143"/>
      <c r="DE153" s="143"/>
      <c r="DF153" s="135"/>
      <c r="DH153" s="115" t="str">
        <f t="shared" si="3400"/>
        <v/>
      </c>
      <c r="DI153" s="115" t="str">
        <f t="shared" si="3311"/>
        <v/>
      </c>
      <c r="DJ153" s="115" t="str">
        <f t="shared" si="3312"/>
        <v/>
      </c>
      <c r="DK153" s="115" t="str">
        <f t="shared" si="3313"/>
        <v/>
      </c>
      <c r="DL153" s="115" t="str">
        <f t="shared" si="3314"/>
        <v/>
      </c>
      <c r="DM153" s="115" t="str">
        <f t="shared" si="3315"/>
        <v/>
      </c>
      <c r="DN153" s="115" t="str">
        <f t="shared" si="3316"/>
        <v/>
      </c>
      <c r="DO153" s="115" t="str">
        <f t="shared" si="3317"/>
        <v/>
      </c>
      <c r="DP153" s="115" t="str">
        <f t="shared" si="3318"/>
        <v/>
      </c>
      <c r="DQ153" s="115" t="str">
        <f t="shared" si="3319"/>
        <v/>
      </c>
      <c r="DR153" s="115" t="str">
        <f t="shared" si="3320"/>
        <v/>
      </c>
      <c r="DS153" s="115" t="str">
        <f t="shared" si="3321"/>
        <v/>
      </c>
      <c r="DT153" s="115" t="str">
        <f t="shared" si="3322"/>
        <v/>
      </c>
      <c r="DU153" s="115" t="str">
        <f t="shared" si="3323"/>
        <v/>
      </c>
      <c r="DV153" s="115" t="str">
        <f t="shared" si="3324"/>
        <v/>
      </c>
      <c r="DW153" s="115" t="str">
        <f t="shared" si="3325"/>
        <v/>
      </c>
      <c r="DX153" s="115" t="str">
        <f t="shared" si="3326"/>
        <v/>
      </c>
      <c r="DY153" s="115" t="str">
        <f t="shared" si="3327"/>
        <v/>
      </c>
      <c r="DZ153" s="115" t="str">
        <f t="shared" si="3328"/>
        <v/>
      </c>
      <c r="EA153" s="115" t="str">
        <f t="shared" si="3329"/>
        <v/>
      </c>
      <c r="EB153" s="115" t="str">
        <f t="shared" si="3330"/>
        <v/>
      </c>
      <c r="EC153" s="115" t="str">
        <f t="shared" si="3331"/>
        <v/>
      </c>
      <c r="ED153" s="115" t="str">
        <f t="shared" si="3332"/>
        <v/>
      </c>
      <c r="EE153" s="115" t="str">
        <f t="shared" si="3333"/>
        <v/>
      </c>
      <c r="EF153" s="115" t="str">
        <f t="shared" si="3334"/>
        <v/>
      </c>
      <c r="EG153" s="115" t="str">
        <f t="shared" si="3401"/>
        <v/>
      </c>
      <c r="EH153" s="115" t="str">
        <f t="shared" si="3402"/>
        <v/>
      </c>
      <c r="EI153" s="115" t="str">
        <f t="shared" si="3403"/>
        <v/>
      </c>
      <c r="EJ153" s="115" t="str">
        <f t="shared" si="3404"/>
        <v/>
      </c>
      <c r="EK153" s="115" t="str">
        <f t="shared" si="3405"/>
        <v/>
      </c>
      <c r="EL153" s="115" t="str">
        <f t="shared" si="3406"/>
        <v/>
      </c>
      <c r="EM153" s="115" t="str">
        <f t="shared" si="3407"/>
        <v/>
      </c>
      <c r="EN153" s="115" t="str">
        <f t="shared" si="3408"/>
        <v/>
      </c>
      <c r="EO153" s="115" t="str">
        <f t="shared" si="3409"/>
        <v/>
      </c>
      <c r="EP153" s="115" t="str">
        <f t="shared" si="3410"/>
        <v/>
      </c>
      <c r="EQ153" s="115" t="str">
        <f t="shared" si="3411"/>
        <v/>
      </c>
      <c r="ER153" s="115" t="str">
        <f t="shared" si="3412"/>
        <v/>
      </c>
      <c r="ES153" s="115" t="str">
        <f t="shared" si="3413"/>
        <v/>
      </c>
      <c r="ET153" s="115" t="str">
        <f t="shared" si="3414"/>
        <v/>
      </c>
      <c r="EU153" s="115" t="str">
        <f t="shared" si="3415"/>
        <v/>
      </c>
      <c r="EV153" s="115" t="str">
        <f t="shared" si="3416"/>
        <v/>
      </c>
      <c r="EW153" s="115" t="str">
        <f t="shared" si="3417"/>
        <v/>
      </c>
      <c r="EX153" s="115" t="str">
        <f t="shared" si="3418"/>
        <v/>
      </c>
      <c r="EY153" s="115" t="str">
        <f t="shared" si="3419"/>
        <v/>
      </c>
      <c r="EZ153" s="115" t="str">
        <f t="shared" si="3420"/>
        <v/>
      </c>
      <c r="FA153" s="115" t="str">
        <f t="shared" si="3421"/>
        <v/>
      </c>
      <c r="FB153" s="115" t="str">
        <f t="shared" si="3422"/>
        <v/>
      </c>
      <c r="FC153" s="115" t="str">
        <f t="shared" si="3423"/>
        <v/>
      </c>
      <c r="FD153" s="115" t="str">
        <f t="shared" si="3424"/>
        <v/>
      </c>
      <c r="FE153" s="115" t="str">
        <f t="shared" si="3425"/>
        <v/>
      </c>
      <c r="FF153" s="115" t="str">
        <f>FU17</f>
        <v/>
      </c>
      <c r="FG153" s="115" t="str">
        <f>IFERROR(SMALL($DV$3:$DV$422,$A$3),"")</f>
        <v/>
      </c>
      <c r="FH153" s="115" t="str">
        <f>IFERROR(LARGE($AG$3:$AG$422,$A$3),"")</f>
        <v/>
      </c>
      <c r="FI153" s="115" t="str">
        <f t="shared" si="3426"/>
        <v/>
      </c>
      <c r="FJ153" s="115" t="str">
        <f t="shared" si="3427"/>
        <v/>
      </c>
      <c r="GA153" s="212" t="str">
        <f t="shared" si="3611"/>
        <v/>
      </c>
      <c r="GB153" s="140" t="str">
        <f t="shared" si="3612"/>
        <v/>
      </c>
      <c r="GC153" s="126">
        <f>COUNTIF($AG$353:$AG$422,"&gt;0")</f>
        <v>0</v>
      </c>
      <c r="GD153" s="148">
        <f t="shared" si="3613"/>
        <v>0</v>
      </c>
      <c r="GE153" s="148" t="str">
        <f t="shared" si="3585"/>
        <v/>
      </c>
      <c r="GF153" s="127">
        <f t="shared" ref="GF153:GN153" si="3908">COUNTIF($AH$353:$AH$422,GF$3)</f>
        <v>0</v>
      </c>
      <c r="GG153" s="127">
        <f t="shared" si="3908"/>
        <v>0</v>
      </c>
      <c r="GH153" s="127">
        <f t="shared" si="3908"/>
        <v>0</v>
      </c>
      <c r="GI153" s="127">
        <f t="shared" si="3908"/>
        <v>0</v>
      </c>
      <c r="GJ153" s="127">
        <f t="shared" si="3908"/>
        <v>0</v>
      </c>
      <c r="GK153" s="127">
        <f t="shared" si="3908"/>
        <v>0</v>
      </c>
      <c r="GL153" s="127">
        <f t="shared" si="3908"/>
        <v>0</v>
      </c>
      <c r="GM153" s="127">
        <f t="shared" si="3908"/>
        <v>0</v>
      </c>
      <c r="GN153" s="127">
        <f t="shared" si="3908"/>
        <v>0</v>
      </c>
      <c r="GO153" s="126">
        <f t="shared" si="3615"/>
        <v>0</v>
      </c>
      <c r="GP153" s="126" t="e">
        <f t="shared" si="3616"/>
        <v>#DIV/0!</v>
      </c>
      <c r="GQ153" s="126">
        <f>COUNTIF($AG$353:$AG$422,"&lt;45")-GN153</f>
        <v>0</v>
      </c>
      <c r="GR153" s="126">
        <f>COUNTIF($AG$353:$AG$422,"&lt;60")-GQ153</f>
        <v>0</v>
      </c>
      <c r="GS153" s="126">
        <f>COUNTIF($AG$353:$AG$422,"&lt;75")-GQ153-GR153</f>
        <v>0</v>
      </c>
      <c r="GT153" s="126">
        <f>COUNTIF($AG$353:$AG$422,"&lt;90")-GQ153-GR153-GS153</f>
        <v>0</v>
      </c>
      <c r="GU153" s="126">
        <f>COUNTIF($AG$353:$AG$422,"&gt;89")</f>
        <v>0</v>
      </c>
      <c r="GV153" s="126">
        <f>COUNTIF($AG$353:$AG$422,GV3)</f>
        <v>0</v>
      </c>
      <c r="GW153" s="126">
        <f>COUNTIF($AG$353:$AG$422,GW3)</f>
        <v>0</v>
      </c>
      <c r="GY153" s="115">
        <v>150</v>
      </c>
      <c r="GZ153" s="120" t="str">
        <f>IF('INPUT INF'!P$25="YES",GY153,"")</f>
        <v/>
      </c>
      <c r="HA153" s="120">
        <f t="shared" ref="HA153:HA157" si="3909">HA152</f>
        <v>0</v>
      </c>
      <c r="HB153" s="120" t="str">
        <f>IF(GZ153="","",'INPUT INF'!L$25)</f>
        <v/>
      </c>
      <c r="HC153" s="120" t="str">
        <f>'INPUT INF'!P$3</f>
        <v>C</v>
      </c>
      <c r="HD153" s="133" t="str">
        <f>IFERROR(INDEX(GB$58:GB$82,MATCH($HB153,$GA$58:$GA$82,0)),"")</f>
        <v/>
      </c>
      <c r="HE153" s="133">
        <f>IFERROR(INDEX(GC$58:GC$82,MATCH($HB153,$GA$58:$GA$82,0)),"")</f>
        <v>0</v>
      </c>
      <c r="HF153" s="133">
        <f t="shared" ref="HF153" si="3910">IFERROR(INDEX(GD$58:GD$82,MATCH($HB153,$GA$58:$GA$82,0)),"")</f>
        <v>0</v>
      </c>
      <c r="HG153" s="133" t="str">
        <f t="shared" ref="HG153" si="3911">IFERROR(INDEX(GE$58:GE$82,MATCH($HB153,$GA$58:$GA$82,0)),"")</f>
        <v/>
      </c>
      <c r="HH153" s="133">
        <f t="shared" ref="HH153" si="3912">IFERROR(INDEX(GF$58:GF$82,MATCH($HB153,$GA$58:$GA$82,0)),"")</f>
        <v>0</v>
      </c>
      <c r="HI153" s="133">
        <f t="shared" ref="HI153" si="3913">IFERROR(INDEX(GG$58:GG$82,MATCH($HB153,$GA$58:$GA$82,0)),"")</f>
        <v>0</v>
      </c>
      <c r="HJ153" s="133">
        <f t="shared" ref="HJ153" si="3914">IFERROR(INDEX(GH$58:GH$82,MATCH($HB153,$GA$58:$GA$82,0)),"")</f>
        <v>0</v>
      </c>
      <c r="HK153" s="133">
        <f t="shared" ref="HK153" si="3915">IFERROR(INDEX(GI$58:GI$82,MATCH($HB153,$GA$58:$GA$82,0)),"")</f>
        <v>0</v>
      </c>
      <c r="HL153" s="133">
        <f t="shared" ref="HL153" si="3916">IFERROR(INDEX(GJ$58:GJ$82,MATCH($HB153,$GA$58:$GA$82,0)),"")</f>
        <v>0</v>
      </c>
      <c r="HM153" s="133">
        <f t="shared" ref="HM153" si="3917">IFERROR(INDEX(GK$58:GK$82,MATCH($HB153,$GA$58:$GA$82,0)),"")</f>
        <v>0</v>
      </c>
      <c r="HN153" s="133">
        <f t="shared" ref="HN153" si="3918">IFERROR(INDEX(GL$58:GL$82,MATCH($HB153,$GA$58:$GA$82,0)),"")</f>
        <v>0</v>
      </c>
      <c r="HO153" s="133">
        <f t="shared" ref="HO153" si="3919">IFERROR(INDEX(GM$58:GM$82,MATCH($HB153,$GA$58:$GA$82,0)),"")</f>
        <v>0</v>
      </c>
      <c r="HP153" s="133">
        <f t="shared" ref="HP153" si="3920">IFERROR(INDEX(GN$58:GN$82,MATCH($HB153,$GA$58:$GA$82,0)),"")</f>
        <v>0</v>
      </c>
      <c r="HQ153" s="133">
        <f t="shared" ref="HQ153" si="3921">IFERROR(INDEX(GO$58:GO$82,MATCH($HB153,$GA$58:$GA$82,0)),"")</f>
        <v>0</v>
      </c>
      <c r="HR153" s="133" t="str">
        <f t="shared" ref="HR153" si="3922">IFERROR(INDEX(GP$58:GP$82,MATCH($HB153,$GA$58:$GA$82,0)),"")</f>
        <v/>
      </c>
      <c r="HS153" s="133">
        <f t="shared" ref="HS153" si="3923">IFERROR(INDEX(GQ$58:GQ$82,MATCH($HB153,$GA$58:$GA$82,0)),"")</f>
        <v>0</v>
      </c>
      <c r="HT153" s="133">
        <f t="shared" ref="HT153" si="3924">IFERROR(INDEX(GR$58:GR$82,MATCH($HB153,$GA$58:$GA$82,0)),"")</f>
        <v>0</v>
      </c>
      <c r="HU153" s="133">
        <f t="shared" ref="HU153" si="3925">IFERROR(INDEX(GS$58:GS$82,MATCH($HB153,$GA$58:$GA$82,0)),"")</f>
        <v>0</v>
      </c>
      <c r="HV153" s="133">
        <f t="shared" ref="HV153" si="3926">IFERROR(INDEX(GT$58:GT$82,MATCH($HB153,$GA$58:$GA$82,0)),"")</f>
        <v>0</v>
      </c>
      <c r="HW153" s="133">
        <f t="shared" ref="HW153" si="3927">IFERROR(INDEX(GU$58:GU$82,MATCH($HB153,$GA$58:$GA$82,0)),"")</f>
        <v>0</v>
      </c>
      <c r="HX153" s="133">
        <f t="shared" ref="HX153" si="3928">IFERROR(INDEX(GV$58:GV$82,MATCH($HB153,$GA$58:$GA$82,0)),"")</f>
        <v>0</v>
      </c>
      <c r="HY153" s="133">
        <f t="shared" ref="HY153" si="3929">IFERROR(INDEX(GW$58:GW$82,MATCH($HB153,$GA$58:$GA$82,0)),"")</f>
        <v>0</v>
      </c>
      <c r="JC153" s="133"/>
      <c r="JD153" s="133" t="e">
        <f t="shared" si="3864"/>
        <v>#NUM!</v>
      </c>
      <c r="JE153" s="133"/>
      <c r="JF153" s="133" t="str">
        <f t="shared" si="3838"/>
        <v/>
      </c>
      <c r="JG153" s="133" t="str">
        <f t="shared" si="3839"/>
        <v/>
      </c>
      <c r="JH153" s="133" t="str">
        <f t="shared" si="3839"/>
        <v/>
      </c>
      <c r="JI153" s="133" t="str">
        <f t="shared" si="3839"/>
        <v/>
      </c>
      <c r="JJ153" s="133" t="str">
        <f t="shared" si="3839"/>
        <v/>
      </c>
      <c r="JK153" s="133" t="e">
        <f t="shared" si="3840"/>
        <v>#VALUE!</v>
      </c>
      <c r="JL153" s="133" t="str">
        <f t="shared" si="3841"/>
        <v/>
      </c>
      <c r="JM153" s="133" t="str">
        <f t="shared" si="3841"/>
        <v/>
      </c>
      <c r="JN153" s="133" t="str">
        <f t="shared" si="3841"/>
        <v/>
      </c>
      <c r="JO153" s="133" t="str">
        <f t="shared" si="3841"/>
        <v/>
      </c>
      <c r="JP153" s="133" t="str">
        <f t="shared" si="3841"/>
        <v/>
      </c>
      <c r="JQ153" s="133" t="str">
        <f t="shared" si="3841"/>
        <v/>
      </c>
      <c r="JR153" s="133" t="str">
        <f t="shared" si="3841"/>
        <v/>
      </c>
      <c r="JS153" s="133" t="str">
        <f t="shared" si="3841"/>
        <v/>
      </c>
      <c r="JT153" s="133" t="str">
        <f t="shared" si="3841"/>
        <v/>
      </c>
      <c r="JU153" s="133" t="str">
        <f t="shared" si="3841"/>
        <v/>
      </c>
      <c r="JV153" s="120" t="e">
        <f t="shared" si="3842"/>
        <v>#VALUE!</v>
      </c>
      <c r="JW153" s="133" t="str">
        <f t="shared" si="3843"/>
        <v/>
      </c>
      <c r="JX153" s="133" t="str">
        <f t="shared" si="3865"/>
        <v/>
      </c>
      <c r="JY153" s="133" t="str">
        <f t="shared" si="3865"/>
        <v/>
      </c>
      <c r="JZ153" s="133" t="str">
        <f t="shared" si="3865"/>
        <v/>
      </c>
      <c r="KA153" s="133" t="str">
        <f t="shared" si="3865"/>
        <v/>
      </c>
      <c r="KB153" s="133" t="str">
        <f t="shared" si="3865"/>
        <v/>
      </c>
    </row>
    <row r="154" spans="1:288" ht="15" customHeight="1" x14ac:dyDescent="0.25">
      <c r="A154" s="115">
        <v>152</v>
      </c>
      <c r="B154" s="115" t="str">
        <f t="shared" si="3703"/>
        <v/>
      </c>
      <c r="C154" s="115" t="s">
        <v>68</v>
      </c>
      <c r="D154" s="100" t="str">
        <f t="shared" si="3454"/>
        <v>C</v>
      </c>
      <c r="E154" s="100" t="str">
        <f t="shared" si="3356"/>
        <v/>
      </c>
      <c r="F154" s="100" t="str">
        <f t="shared" si="3357"/>
        <v/>
      </c>
      <c r="G154" s="100" t="str">
        <f t="shared" si="3286"/>
        <v/>
      </c>
      <c r="H154" s="100" t="str">
        <f t="shared" si="3358"/>
        <v/>
      </c>
      <c r="I154" s="100" t="str">
        <f t="shared" si="3287"/>
        <v/>
      </c>
      <c r="J154" s="100" t="str">
        <f t="shared" si="3359"/>
        <v/>
      </c>
      <c r="K154" s="100" t="str">
        <f t="shared" si="3288"/>
        <v/>
      </c>
      <c r="L154" s="100" t="str">
        <f t="shared" si="3360"/>
        <v/>
      </c>
      <c r="M154" s="100" t="str">
        <f t="shared" si="3289"/>
        <v/>
      </c>
      <c r="N154" s="100" t="str">
        <f t="shared" si="3361"/>
        <v/>
      </c>
      <c r="O154" s="100" t="str">
        <f t="shared" si="3290"/>
        <v/>
      </c>
      <c r="P154" s="100" t="str">
        <f t="shared" si="3362"/>
        <v/>
      </c>
      <c r="Q154" s="100" t="str">
        <f t="shared" si="3291"/>
        <v/>
      </c>
      <c r="R154" s="100" t="str">
        <f t="shared" si="3363"/>
        <v/>
      </c>
      <c r="S154" s="100" t="str">
        <f t="shared" si="3292"/>
        <v/>
      </c>
      <c r="T154" s="100" t="str">
        <f t="shared" si="3364"/>
        <v/>
      </c>
      <c r="U154" s="100" t="str">
        <f t="shared" si="3293"/>
        <v/>
      </c>
      <c r="V154" s="100" t="str">
        <f t="shared" si="3365"/>
        <v/>
      </c>
      <c r="W154" s="100" t="str">
        <f t="shared" si="3294"/>
        <v/>
      </c>
      <c r="X154" s="100" t="str">
        <f t="shared" si="3366"/>
        <v/>
      </c>
      <c r="Y154" s="100" t="str">
        <f t="shared" si="3295"/>
        <v/>
      </c>
      <c r="Z154" s="100" t="str">
        <f t="shared" si="3367"/>
        <v/>
      </c>
      <c r="AA154" s="100" t="str">
        <f t="shared" si="3296"/>
        <v/>
      </c>
      <c r="AB154" s="100" t="str">
        <f t="shared" si="3368"/>
        <v/>
      </c>
      <c r="AC154" s="100" t="str">
        <f t="shared" si="3297"/>
        <v/>
      </c>
      <c r="AD154" s="100" t="str">
        <f t="shared" si="3369"/>
        <v/>
      </c>
      <c r="AE154" s="100" t="str">
        <f t="shared" si="3298"/>
        <v/>
      </c>
      <c r="AF154" s="100" t="str">
        <f t="shared" si="3370"/>
        <v/>
      </c>
      <c r="AG154" s="100" t="str">
        <f t="shared" si="3299"/>
        <v/>
      </c>
      <c r="AH154" s="100" t="str">
        <f t="shared" si="3371"/>
        <v/>
      </c>
      <c r="AI154" s="100" t="str">
        <f t="shared" si="3300"/>
        <v/>
      </c>
      <c r="AJ154" s="100" t="str">
        <f t="shared" si="3372"/>
        <v/>
      </c>
      <c r="AK154" s="100" t="str">
        <f t="shared" si="3301"/>
        <v/>
      </c>
      <c r="AL154" s="100" t="str">
        <f t="shared" si="3373"/>
        <v/>
      </c>
      <c r="AM154" s="100" t="str">
        <f t="shared" si="3302"/>
        <v/>
      </c>
      <c r="AN154" s="100" t="str">
        <f t="shared" si="3374"/>
        <v/>
      </c>
      <c r="AO154" s="100" t="str">
        <f t="shared" si="3303"/>
        <v/>
      </c>
      <c r="AP154" s="100" t="str">
        <f t="shared" si="3375"/>
        <v/>
      </c>
      <c r="AQ154" s="100" t="str">
        <f t="shared" si="3304"/>
        <v/>
      </c>
      <c r="AR154" s="100" t="str">
        <f t="shared" si="3376"/>
        <v/>
      </c>
      <c r="AS154" s="100" t="str">
        <f t="shared" si="3305"/>
        <v/>
      </c>
      <c r="AT154" s="100" t="str">
        <f t="shared" si="3377"/>
        <v/>
      </c>
      <c r="AU154" s="100" t="str">
        <f t="shared" si="3306"/>
        <v/>
      </c>
      <c r="AV154" s="100" t="str">
        <f t="shared" si="3378"/>
        <v/>
      </c>
      <c r="AW154" s="100" t="str">
        <f t="shared" si="3307"/>
        <v/>
      </c>
      <c r="AX154" s="100" t="str">
        <f t="shared" si="3379"/>
        <v/>
      </c>
      <c r="AY154" s="100" t="str">
        <f t="shared" si="3308"/>
        <v/>
      </c>
      <c r="AZ154" s="100" t="str">
        <f t="shared" si="3380"/>
        <v/>
      </c>
      <c r="BA154" s="100" t="str">
        <f t="shared" si="3309"/>
        <v/>
      </c>
      <c r="BB154" s="100" t="str">
        <f t="shared" si="3381"/>
        <v/>
      </c>
      <c r="BC154" s="100" t="str">
        <f>IFERROR(INDEX('INPUT INF'!$F$3:$F$601,MATCH($B154,'INPUT INF'!$A$3:$A$601,FALSE)),"")</f>
        <v/>
      </c>
      <c r="BD154" s="100" t="str">
        <f t="shared" si="3310"/>
        <v/>
      </c>
      <c r="BE154" s="100" t="str">
        <f t="shared" si="3382"/>
        <v/>
      </c>
      <c r="BF154" s="100" t="str">
        <f t="shared" si="3383"/>
        <v/>
      </c>
      <c r="BG154" s="115" t="str">
        <f t="shared" si="3384"/>
        <v/>
      </c>
      <c r="BH154" s="115" t="str">
        <f>IF(AND('INPUT INF'!$O$1="X",BG154="PASS"),BF154,IF($BG154="","0",IF('INPUT INF'!$N$63="YES",$BF154,"")))</f>
        <v>0</v>
      </c>
      <c r="BI154" s="115" t="str">
        <f>IF($BG154="","0",IF('INPUT INF'!$P$64="YES",$BF154,""))</f>
        <v>0</v>
      </c>
      <c r="BJ154" s="115" t="str">
        <f>IF($BG154="","0",IF('INPUT INF'!$P$65="YES",$BF154,""))</f>
        <v>0</v>
      </c>
      <c r="BL154" s="116" t="str">
        <f t="shared" si="3385"/>
        <v/>
      </c>
      <c r="BM154" s="116" t="str">
        <f t="shared" si="3386"/>
        <v/>
      </c>
      <c r="BN154" s="116" t="str">
        <f t="shared" si="3386"/>
        <v/>
      </c>
      <c r="BR154" s="116" t="str">
        <f t="shared" si="3387"/>
        <v/>
      </c>
      <c r="BS154" s="116" t="str">
        <f t="shared" si="3388"/>
        <v/>
      </c>
      <c r="BT154" s="116" t="str">
        <f t="shared" si="3388"/>
        <v/>
      </c>
      <c r="BX154" s="116" t="str">
        <f t="shared" si="3389"/>
        <v/>
      </c>
      <c r="BY154" s="116" t="str">
        <f t="shared" si="3390"/>
        <v/>
      </c>
      <c r="BZ154" s="116" t="str">
        <f t="shared" si="3390"/>
        <v/>
      </c>
      <c r="CD154" s="116" t="str">
        <f t="shared" si="3391"/>
        <v/>
      </c>
      <c r="CE154" s="116" t="str">
        <f t="shared" si="3392"/>
        <v/>
      </c>
      <c r="CF154" s="116" t="str">
        <f t="shared" si="3393"/>
        <v/>
      </c>
      <c r="CJ154" s="116" t="str">
        <f t="shared" si="3394"/>
        <v/>
      </c>
      <c r="CK154" s="116" t="str">
        <f t="shared" si="3395"/>
        <v/>
      </c>
      <c r="CL154" s="116" t="str">
        <f t="shared" si="3396"/>
        <v/>
      </c>
      <c r="CP154" s="116" t="str">
        <f t="shared" si="3397"/>
        <v/>
      </c>
      <c r="CQ154" s="116" t="str">
        <f t="shared" si="3398"/>
        <v/>
      </c>
      <c r="CR154" s="116" t="str">
        <f t="shared" si="3399"/>
        <v/>
      </c>
      <c r="CX154" s="143"/>
      <c r="CY154" s="135"/>
      <c r="CZ154" s="135"/>
      <c r="DA154" s="135"/>
      <c r="DB154" s="143"/>
      <c r="DC154" s="143"/>
      <c r="DD154" s="143"/>
      <c r="DE154" s="143"/>
      <c r="DF154" s="135"/>
      <c r="DH154" s="115" t="str">
        <f t="shared" si="3400"/>
        <v/>
      </c>
      <c r="DI154" s="115" t="str">
        <f t="shared" si="3311"/>
        <v/>
      </c>
      <c r="DJ154" s="115" t="str">
        <f t="shared" si="3312"/>
        <v/>
      </c>
      <c r="DK154" s="115" t="str">
        <f t="shared" si="3313"/>
        <v/>
      </c>
      <c r="DL154" s="115" t="str">
        <f t="shared" si="3314"/>
        <v/>
      </c>
      <c r="DM154" s="115" t="str">
        <f t="shared" si="3315"/>
        <v/>
      </c>
      <c r="DN154" s="115" t="str">
        <f t="shared" si="3316"/>
        <v/>
      </c>
      <c r="DO154" s="115" t="str">
        <f t="shared" si="3317"/>
        <v/>
      </c>
      <c r="DP154" s="115" t="str">
        <f t="shared" si="3318"/>
        <v/>
      </c>
      <c r="DQ154" s="115" t="str">
        <f t="shared" si="3319"/>
        <v/>
      </c>
      <c r="DR154" s="115" t="str">
        <f t="shared" si="3320"/>
        <v/>
      </c>
      <c r="DS154" s="115" t="str">
        <f t="shared" si="3321"/>
        <v/>
      </c>
      <c r="DT154" s="115" t="str">
        <f t="shared" si="3322"/>
        <v/>
      </c>
      <c r="DU154" s="115" t="str">
        <f t="shared" si="3323"/>
        <v/>
      </c>
      <c r="DV154" s="115" t="str">
        <f t="shared" si="3324"/>
        <v/>
      </c>
      <c r="DW154" s="115" t="str">
        <f t="shared" si="3325"/>
        <v/>
      </c>
      <c r="DX154" s="115" t="str">
        <f t="shared" si="3326"/>
        <v/>
      </c>
      <c r="DY154" s="115" t="str">
        <f t="shared" si="3327"/>
        <v/>
      </c>
      <c r="DZ154" s="115" t="str">
        <f t="shared" si="3328"/>
        <v/>
      </c>
      <c r="EA154" s="115" t="str">
        <f t="shared" si="3329"/>
        <v/>
      </c>
      <c r="EB154" s="115" t="str">
        <f t="shared" si="3330"/>
        <v/>
      </c>
      <c r="EC154" s="115" t="str">
        <f t="shared" si="3331"/>
        <v/>
      </c>
      <c r="ED154" s="115" t="str">
        <f t="shared" si="3332"/>
        <v/>
      </c>
      <c r="EE154" s="115" t="str">
        <f t="shared" si="3333"/>
        <v/>
      </c>
      <c r="EF154" s="115" t="str">
        <f t="shared" si="3334"/>
        <v/>
      </c>
      <c r="EG154" s="115" t="str">
        <f t="shared" si="3401"/>
        <v/>
      </c>
      <c r="EH154" s="115" t="str">
        <f t="shared" si="3402"/>
        <v/>
      </c>
      <c r="EI154" s="115" t="str">
        <f t="shared" si="3403"/>
        <v/>
      </c>
      <c r="EJ154" s="115" t="str">
        <f t="shared" si="3404"/>
        <v/>
      </c>
      <c r="EK154" s="115" t="str">
        <f t="shared" si="3405"/>
        <v/>
      </c>
      <c r="EL154" s="115" t="str">
        <f t="shared" si="3406"/>
        <v/>
      </c>
      <c r="EM154" s="115" t="str">
        <f t="shared" si="3407"/>
        <v/>
      </c>
      <c r="EN154" s="115" t="str">
        <f t="shared" si="3408"/>
        <v/>
      </c>
      <c r="EO154" s="115" t="str">
        <f t="shared" si="3409"/>
        <v/>
      </c>
      <c r="EP154" s="115" t="str">
        <f t="shared" si="3410"/>
        <v/>
      </c>
      <c r="EQ154" s="115" t="str">
        <f t="shared" si="3411"/>
        <v/>
      </c>
      <c r="ER154" s="115" t="str">
        <f t="shared" si="3412"/>
        <v/>
      </c>
      <c r="ES154" s="115" t="str">
        <f t="shared" si="3413"/>
        <v/>
      </c>
      <c r="ET154" s="115" t="str">
        <f t="shared" si="3414"/>
        <v/>
      </c>
      <c r="EU154" s="115" t="str">
        <f t="shared" si="3415"/>
        <v/>
      </c>
      <c r="EV154" s="115" t="str">
        <f t="shared" si="3416"/>
        <v/>
      </c>
      <c r="EW154" s="115" t="str">
        <f t="shared" si="3417"/>
        <v/>
      </c>
      <c r="EX154" s="115" t="str">
        <f t="shared" si="3418"/>
        <v/>
      </c>
      <c r="EY154" s="115" t="str">
        <f t="shared" si="3419"/>
        <v/>
      </c>
      <c r="EZ154" s="115" t="str">
        <f t="shared" si="3420"/>
        <v/>
      </c>
      <c r="FA154" s="115" t="str">
        <f t="shared" si="3421"/>
        <v/>
      </c>
      <c r="FB154" s="115" t="str">
        <f t="shared" si="3422"/>
        <v/>
      </c>
      <c r="FC154" s="115" t="str">
        <f t="shared" si="3423"/>
        <v/>
      </c>
      <c r="FD154" s="115" t="str">
        <f t="shared" si="3424"/>
        <v/>
      </c>
      <c r="FE154" s="115" t="str">
        <f t="shared" si="3425"/>
        <v/>
      </c>
      <c r="FF154" s="115" t="str">
        <f>FF153</f>
        <v/>
      </c>
      <c r="FG154" s="115" t="str">
        <f>IFERROR(SMALL($DV$3:$DV$422,$A$4),"")</f>
        <v/>
      </c>
      <c r="FH154" s="115" t="str">
        <f>FH153</f>
        <v/>
      </c>
      <c r="FI154" s="115" t="str">
        <f t="shared" si="3426"/>
        <v/>
      </c>
      <c r="FJ154" s="115" t="str">
        <f t="shared" si="3427"/>
        <v/>
      </c>
      <c r="GA154" s="212" t="str">
        <f t="shared" si="3611"/>
        <v/>
      </c>
      <c r="GB154" s="140" t="str">
        <f t="shared" si="3612"/>
        <v/>
      </c>
      <c r="GC154" s="126">
        <f>COUNTIF($AI$353:$AI$422,"&gt;0")</f>
        <v>0</v>
      </c>
      <c r="GD154" s="148">
        <f t="shared" si="3613"/>
        <v>0</v>
      </c>
      <c r="GE154" s="148" t="str">
        <f t="shared" si="3585"/>
        <v/>
      </c>
      <c r="GF154" s="127">
        <f t="shared" ref="GF154:GN154" si="3930">COUNTIF($AJ$353:$AJ$422,GF$3)</f>
        <v>0</v>
      </c>
      <c r="GG154" s="127">
        <f t="shared" si="3930"/>
        <v>0</v>
      </c>
      <c r="GH154" s="127">
        <f t="shared" si="3930"/>
        <v>0</v>
      </c>
      <c r="GI154" s="127">
        <f t="shared" si="3930"/>
        <v>0</v>
      </c>
      <c r="GJ154" s="127">
        <f t="shared" si="3930"/>
        <v>0</v>
      </c>
      <c r="GK154" s="127">
        <f t="shared" si="3930"/>
        <v>0</v>
      </c>
      <c r="GL154" s="127">
        <f t="shared" si="3930"/>
        <v>0</v>
      </c>
      <c r="GM154" s="127">
        <f t="shared" si="3930"/>
        <v>0</v>
      </c>
      <c r="GN154" s="127">
        <f t="shared" si="3930"/>
        <v>0</v>
      </c>
      <c r="GO154" s="126">
        <f t="shared" si="3615"/>
        <v>0</v>
      </c>
      <c r="GP154" s="126" t="e">
        <f t="shared" si="3616"/>
        <v>#DIV/0!</v>
      </c>
      <c r="GQ154" s="126">
        <f>COUNTIF($AI$353:$AI$422,"&lt;45")-GN154</f>
        <v>0</v>
      </c>
      <c r="GR154" s="126">
        <f>COUNTIF($AI$353:$AI$422,"&lt;60")-GQ154</f>
        <v>0</v>
      </c>
      <c r="GS154" s="126">
        <f>COUNTIF($AI$353:$AI$422,"&lt;75")-GQ154-GR154</f>
        <v>0</v>
      </c>
      <c r="GT154" s="126">
        <f>COUNTIF($AI$353:$AI$422,"&lt;90")-GQ154-GR154-GS154</f>
        <v>0</v>
      </c>
      <c r="GU154" s="126">
        <f>COUNTIF($AI$353:$AI$422,"&gt;89")</f>
        <v>0</v>
      </c>
      <c r="GV154" s="126">
        <f>COUNTIF($AI$353:$AI$422,GV3)</f>
        <v>0</v>
      </c>
      <c r="GW154" s="126">
        <f>COUNTIF($AI$353:$AI$422,GW3)</f>
        <v>0</v>
      </c>
      <c r="GY154" s="115">
        <v>151</v>
      </c>
      <c r="GZ154" s="120" t="str">
        <f>IF('INPUT INF'!Q$25="YES",GY154,"")</f>
        <v/>
      </c>
      <c r="HA154" s="120">
        <f t="shared" si="3909"/>
        <v>0</v>
      </c>
      <c r="HB154" s="120" t="str">
        <f>IF(GZ154="","",'INPUT INF'!L$25)</f>
        <v/>
      </c>
      <c r="HC154" s="120" t="str">
        <f>'INPUT INF'!Q$3</f>
        <v>D</v>
      </c>
      <c r="HD154" s="133" t="str">
        <f>IFERROR(INDEX(GB$85:GB$109,MATCH($HB154,$GA$85:$GA$109,0)),"")</f>
        <v/>
      </c>
      <c r="HE154" s="133">
        <f>IFERROR(INDEX(GC$85:GC$109,MATCH($HB154,$GA$85:$GA$109,0)),"")</f>
        <v>0</v>
      </c>
      <c r="HF154" s="133">
        <f t="shared" ref="HF154" si="3931">IFERROR(INDEX(GD$85:GD$109,MATCH($HB154,$GA$85:$GA$109,0)),"")</f>
        <v>0</v>
      </c>
      <c r="HG154" s="133" t="str">
        <f t="shared" ref="HG154" si="3932">IFERROR(INDEX(GE$85:GE$109,MATCH($HB154,$GA$85:$GA$109,0)),"")</f>
        <v/>
      </c>
      <c r="HH154" s="133">
        <f t="shared" ref="HH154" si="3933">IFERROR(INDEX(GF$85:GF$109,MATCH($HB154,$GA$85:$GA$109,0)),"")</f>
        <v>0</v>
      </c>
      <c r="HI154" s="133">
        <f t="shared" ref="HI154" si="3934">IFERROR(INDEX(GG$85:GG$109,MATCH($HB154,$GA$85:$GA$109,0)),"")</f>
        <v>0</v>
      </c>
      <c r="HJ154" s="133">
        <f t="shared" ref="HJ154" si="3935">IFERROR(INDEX(GH$85:GH$109,MATCH($HB154,$GA$85:$GA$109,0)),"")</f>
        <v>0</v>
      </c>
      <c r="HK154" s="133">
        <f t="shared" ref="HK154" si="3936">IFERROR(INDEX(GI$85:GI$109,MATCH($HB154,$GA$85:$GA$109,0)),"")</f>
        <v>0</v>
      </c>
      <c r="HL154" s="133">
        <f t="shared" ref="HL154" si="3937">IFERROR(INDEX(GJ$85:GJ$109,MATCH($HB154,$GA$85:$GA$109,0)),"")</f>
        <v>0</v>
      </c>
      <c r="HM154" s="133">
        <f t="shared" ref="HM154" si="3938">IFERROR(INDEX(GK$85:GK$109,MATCH($HB154,$GA$85:$GA$109,0)),"")</f>
        <v>0</v>
      </c>
      <c r="HN154" s="133">
        <f t="shared" ref="HN154" si="3939">IFERROR(INDEX(GL$85:GL$109,MATCH($HB154,$GA$85:$GA$109,0)),"")</f>
        <v>0</v>
      </c>
      <c r="HO154" s="133">
        <f t="shared" ref="HO154" si="3940">IFERROR(INDEX(GM$85:GM$109,MATCH($HB154,$GA$85:$GA$109,0)),"")</f>
        <v>0</v>
      </c>
      <c r="HP154" s="133">
        <f t="shared" ref="HP154" si="3941">IFERROR(INDEX(GN$85:GN$109,MATCH($HB154,$GA$85:$GA$109,0)),"")</f>
        <v>0</v>
      </c>
      <c r="HQ154" s="133">
        <f t="shared" ref="HQ154" si="3942">IFERROR(INDEX(GO$85:GO$109,MATCH($HB154,$GA$85:$GA$109,0)),"")</f>
        <v>0</v>
      </c>
      <c r="HR154" s="133" t="str">
        <f t="shared" ref="HR154" si="3943">IFERROR(INDEX(GP$85:GP$109,MATCH($HB154,$GA$85:$GA$109,0)),"")</f>
        <v/>
      </c>
      <c r="HS154" s="133">
        <f t="shared" ref="HS154" si="3944">IFERROR(INDEX(GQ$85:GQ$109,MATCH($HB154,$GA$85:$GA$109,0)),"")</f>
        <v>0</v>
      </c>
      <c r="HT154" s="133">
        <f t="shared" ref="HT154" si="3945">IFERROR(INDEX(GR$85:GR$109,MATCH($HB154,$GA$85:$GA$109,0)),"")</f>
        <v>0</v>
      </c>
      <c r="HU154" s="133">
        <f t="shared" ref="HU154" si="3946">IFERROR(INDEX(GS$85:GS$109,MATCH($HB154,$GA$85:$GA$109,0)),"")</f>
        <v>0</v>
      </c>
      <c r="HV154" s="133">
        <f t="shared" ref="HV154" si="3947">IFERROR(INDEX(GT$85:GT$109,MATCH($HB154,$GA$85:$GA$109,0)),"")</f>
        <v>0</v>
      </c>
      <c r="HW154" s="133">
        <f t="shared" ref="HW154" si="3948">IFERROR(INDEX(GU$85:GU$109,MATCH($HB154,$GA$85:$GA$109,0)),"")</f>
        <v>0</v>
      </c>
      <c r="HX154" s="133">
        <f t="shared" ref="HX154" si="3949">IFERROR(INDEX(GV$85:GV$109,MATCH($HB154,$GA$85:$GA$109,0)),"")</f>
        <v>0</v>
      </c>
      <c r="HY154" s="133">
        <f t="shared" ref="HY154" si="3950">IFERROR(INDEX(GW$85:GW$109,MATCH($HB154,$GA$85:$GA$109,0)),"")</f>
        <v>0</v>
      </c>
      <c r="JC154" s="133"/>
      <c r="JD154" s="133" t="e">
        <f t="shared" si="3864"/>
        <v>#NUM!</v>
      </c>
      <c r="JE154" s="133"/>
      <c r="JF154" s="133" t="str">
        <f t="shared" si="3838"/>
        <v/>
      </c>
      <c r="JG154" s="133" t="str">
        <f t="shared" si="3839"/>
        <v/>
      </c>
      <c r="JH154" s="133" t="str">
        <f t="shared" si="3839"/>
        <v/>
      </c>
      <c r="JI154" s="133" t="str">
        <f t="shared" si="3839"/>
        <v/>
      </c>
      <c r="JJ154" s="133" t="str">
        <f t="shared" si="3839"/>
        <v/>
      </c>
      <c r="JK154" s="133" t="e">
        <f t="shared" si="3840"/>
        <v>#VALUE!</v>
      </c>
      <c r="JL154" s="133" t="str">
        <f t="shared" si="3841"/>
        <v/>
      </c>
      <c r="JM154" s="133" t="str">
        <f t="shared" si="3841"/>
        <v/>
      </c>
      <c r="JN154" s="133" t="str">
        <f t="shared" si="3841"/>
        <v/>
      </c>
      <c r="JO154" s="133" t="str">
        <f t="shared" si="3841"/>
        <v/>
      </c>
      <c r="JP154" s="133" t="str">
        <f t="shared" si="3841"/>
        <v/>
      </c>
      <c r="JQ154" s="133" t="str">
        <f t="shared" si="3841"/>
        <v/>
      </c>
      <c r="JR154" s="133" t="str">
        <f t="shared" si="3841"/>
        <v/>
      </c>
      <c r="JS154" s="133" t="str">
        <f t="shared" si="3841"/>
        <v/>
      </c>
      <c r="JT154" s="133" t="str">
        <f t="shared" si="3841"/>
        <v/>
      </c>
      <c r="JU154" s="133" t="str">
        <f t="shared" si="3841"/>
        <v/>
      </c>
      <c r="JV154" s="120" t="e">
        <f t="shared" si="3842"/>
        <v>#VALUE!</v>
      </c>
      <c r="JW154" s="133" t="str">
        <f t="shared" si="3843"/>
        <v/>
      </c>
      <c r="JX154" s="133" t="str">
        <f t="shared" si="3865"/>
        <v/>
      </c>
      <c r="JY154" s="133" t="str">
        <f t="shared" si="3865"/>
        <v/>
      </c>
      <c r="JZ154" s="133" t="str">
        <f t="shared" si="3865"/>
        <v/>
      </c>
      <c r="KA154" s="133" t="str">
        <f t="shared" si="3865"/>
        <v/>
      </c>
      <c r="KB154" s="133" t="str">
        <f t="shared" si="3865"/>
        <v/>
      </c>
    </row>
    <row r="155" spans="1:288" ht="15" customHeight="1" x14ac:dyDescent="0.25">
      <c r="A155" s="115">
        <v>153</v>
      </c>
      <c r="B155" s="115" t="str">
        <f t="shared" si="3703"/>
        <v/>
      </c>
      <c r="C155" s="115" t="s">
        <v>68</v>
      </c>
      <c r="D155" s="100" t="str">
        <f t="shared" si="3454"/>
        <v>C</v>
      </c>
      <c r="E155" s="100" t="str">
        <f t="shared" si="3356"/>
        <v/>
      </c>
      <c r="F155" s="100" t="str">
        <f t="shared" si="3357"/>
        <v/>
      </c>
      <c r="G155" s="100" t="str">
        <f t="shared" si="3286"/>
        <v/>
      </c>
      <c r="H155" s="100" t="str">
        <f t="shared" si="3358"/>
        <v/>
      </c>
      <c r="I155" s="100" t="str">
        <f t="shared" si="3287"/>
        <v/>
      </c>
      <c r="J155" s="100" t="str">
        <f t="shared" si="3359"/>
        <v/>
      </c>
      <c r="K155" s="100" t="str">
        <f t="shared" si="3288"/>
        <v/>
      </c>
      <c r="L155" s="100" t="str">
        <f t="shared" si="3360"/>
        <v/>
      </c>
      <c r="M155" s="100" t="str">
        <f t="shared" si="3289"/>
        <v/>
      </c>
      <c r="N155" s="100" t="str">
        <f t="shared" si="3361"/>
        <v/>
      </c>
      <c r="O155" s="100" t="str">
        <f t="shared" si="3290"/>
        <v/>
      </c>
      <c r="P155" s="100" t="str">
        <f t="shared" si="3362"/>
        <v/>
      </c>
      <c r="Q155" s="100" t="str">
        <f t="shared" si="3291"/>
        <v/>
      </c>
      <c r="R155" s="100" t="str">
        <f t="shared" si="3363"/>
        <v/>
      </c>
      <c r="S155" s="100" t="str">
        <f t="shared" si="3292"/>
        <v/>
      </c>
      <c r="T155" s="100" t="str">
        <f t="shared" si="3364"/>
        <v/>
      </c>
      <c r="U155" s="100" t="str">
        <f t="shared" si="3293"/>
        <v/>
      </c>
      <c r="V155" s="100" t="str">
        <f t="shared" si="3365"/>
        <v/>
      </c>
      <c r="W155" s="100" t="str">
        <f t="shared" si="3294"/>
        <v/>
      </c>
      <c r="X155" s="100" t="str">
        <f t="shared" si="3366"/>
        <v/>
      </c>
      <c r="Y155" s="100" t="str">
        <f t="shared" si="3295"/>
        <v/>
      </c>
      <c r="Z155" s="100" t="str">
        <f t="shared" si="3367"/>
        <v/>
      </c>
      <c r="AA155" s="100" t="str">
        <f t="shared" si="3296"/>
        <v/>
      </c>
      <c r="AB155" s="100" t="str">
        <f t="shared" si="3368"/>
        <v/>
      </c>
      <c r="AC155" s="100" t="str">
        <f t="shared" si="3297"/>
        <v/>
      </c>
      <c r="AD155" s="100" t="str">
        <f t="shared" si="3369"/>
        <v/>
      </c>
      <c r="AE155" s="100" t="str">
        <f t="shared" si="3298"/>
        <v/>
      </c>
      <c r="AF155" s="100" t="str">
        <f t="shared" si="3370"/>
        <v/>
      </c>
      <c r="AG155" s="100" t="str">
        <f t="shared" si="3299"/>
        <v/>
      </c>
      <c r="AH155" s="100" t="str">
        <f t="shared" si="3371"/>
        <v/>
      </c>
      <c r="AI155" s="100" t="str">
        <f t="shared" si="3300"/>
        <v/>
      </c>
      <c r="AJ155" s="100" t="str">
        <f t="shared" si="3372"/>
        <v/>
      </c>
      <c r="AK155" s="100" t="str">
        <f t="shared" si="3301"/>
        <v/>
      </c>
      <c r="AL155" s="100" t="str">
        <f t="shared" si="3373"/>
        <v/>
      </c>
      <c r="AM155" s="100" t="str">
        <f t="shared" si="3302"/>
        <v/>
      </c>
      <c r="AN155" s="100" t="str">
        <f t="shared" si="3374"/>
        <v/>
      </c>
      <c r="AO155" s="100" t="str">
        <f t="shared" si="3303"/>
        <v/>
      </c>
      <c r="AP155" s="100" t="str">
        <f t="shared" si="3375"/>
        <v/>
      </c>
      <c r="AQ155" s="100" t="str">
        <f t="shared" si="3304"/>
        <v/>
      </c>
      <c r="AR155" s="100" t="str">
        <f t="shared" si="3376"/>
        <v/>
      </c>
      <c r="AS155" s="100" t="str">
        <f t="shared" si="3305"/>
        <v/>
      </c>
      <c r="AT155" s="100" t="str">
        <f t="shared" si="3377"/>
        <v/>
      </c>
      <c r="AU155" s="100" t="str">
        <f t="shared" si="3306"/>
        <v/>
      </c>
      <c r="AV155" s="100" t="str">
        <f t="shared" si="3378"/>
        <v/>
      </c>
      <c r="AW155" s="100" t="str">
        <f t="shared" si="3307"/>
        <v/>
      </c>
      <c r="AX155" s="100" t="str">
        <f t="shared" si="3379"/>
        <v/>
      </c>
      <c r="AY155" s="100" t="str">
        <f t="shared" si="3308"/>
        <v/>
      </c>
      <c r="AZ155" s="100" t="str">
        <f t="shared" si="3380"/>
        <v/>
      </c>
      <c r="BA155" s="100" t="str">
        <f t="shared" si="3309"/>
        <v/>
      </c>
      <c r="BB155" s="100" t="str">
        <f t="shared" si="3381"/>
        <v/>
      </c>
      <c r="BC155" s="100" t="str">
        <f>IFERROR(INDEX('INPUT INF'!$F$3:$F$601,MATCH($B155,'INPUT INF'!$A$3:$A$601,FALSE)),"")</f>
        <v/>
      </c>
      <c r="BD155" s="100" t="str">
        <f t="shared" si="3310"/>
        <v/>
      </c>
      <c r="BE155" s="100" t="str">
        <f t="shared" si="3382"/>
        <v/>
      </c>
      <c r="BF155" s="100" t="str">
        <f t="shared" si="3383"/>
        <v/>
      </c>
      <c r="BG155" s="115" t="str">
        <f t="shared" si="3384"/>
        <v/>
      </c>
      <c r="BH155" s="115" t="str">
        <f>IF(AND('INPUT INF'!$O$1="X",BG155="PASS"),BF155,IF($BG155="","0",IF('INPUT INF'!$N$63="YES",$BF155,"")))</f>
        <v>0</v>
      </c>
      <c r="BI155" s="115" t="str">
        <f>IF($BG155="","0",IF('INPUT INF'!$P$64="YES",$BF155,""))</f>
        <v>0</v>
      </c>
      <c r="BJ155" s="115" t="str">
        <f>IF($BG155="","0",IF('INPUT INF'!$P$65="YES",$BF155,""))</f>
        <v>0</v>
      </c>
      <c r="BL155" s="116" t="str">
        <f t="shared" si="3385"/>
        <v/>
      </c>
      <c r="BM155" s="116" t="str">
        <f t="shared" si="3386"/>
        <v/>
      </c>
      <c r="BN155" s="116" t="str">
        <f t="shared" si="3386"/>
        <v/>
      </c>
      <c r="BR155" s="116" t="str">
        <f t="shared" si="3387"/>
        <v/>
      </c>
      <c r="BS155" s="116" t="str">
        <f t="shared" si="3388"/>
        <v/>
      </c>
      <c r="BT155" s="116" t="str">
        <f t="shared" si="3388"/>
        <v/>
      </c>
      <c r="BX155" s="116" t="str">
        <f t="shared" si="3389"/>
        <v/>
      </c>
      <c r="BY155" s="116" t="str">
        <f t="shared" si="3390"/>
        <v/>
      </c>
      <c r="BZ155" s="116" t="str">
        <f t="shared" si="3390"/>
        <v/>
      </c>
      <c r="CD155" s="116" t="str">
        <f t="shared" si="3391"/>
        <v/>
      </c>
      <c r="CE155" s="116" t="str">
        <f t="shared" si="3392"/>
        <v/>
      </c>
      <c r="CF155" s="116" t="str">
        <f t="shared" si="3393"/>
        <v/>
      </c>
      <c r="CJ155" s="116" t="str">
        <f t="shared" si="3394"/>
        <v/>
      </c>
      <c r="CK155" s="116" t="str">
        <f t="shared" si="3395"/>
        <v/>
      </c>
      <c r="CL155" s="116" t="str">
        <f t="shared" si="3396"/>
        <v/>
      </c>
      <c r="CP155" s="116" t="str">
        <f t="shared" si="3397"/>
        <v/>
      </c>
      <c r="CQ155" s="116" t="str">
        <f t="shared" si="3398"/>
        <v/>
      </c>
      <c r="CR155" s="116" t="str">
        <f t="shared" si="3399"/>
        <v/>
      </c>
      <c r="CX155" s="143"/>
      <c r="CY155" s="135"/>
      <c r="CZ155" s="135"/>
      <c r="DA155" s="135"/>
      <c r="DB155" s="143"/>
      <c r="DC155" s="143"/>
      <c r="DD155" s="143"/>
      <c r="DE155" s="143"/>
      <c r="DF155" s="135"/>
      <c r="DH155" s="115" t="str">
        <f t="shared" si="3400"/>
        <v/>
      </c>
      <c r="DI155" s="115" t="str">
        <f t="shared" si="3311"/>
        <v/>
      </c>
      <c r="DJ155" s="115" t="str">
        <f t="shared" si="3312"/>
        <v/>
      </c>
      <c r="DK155" s="115" t="str">
        <f t="shared" si="3313"/>
        <v/>
      </c>
      <c r="DL155" s="115" t="str">
        <f t="shared" si="3314"/>
        <v/>
      </c>
      <c r="DM155" s="115" t="str">
        <f t="shared" si="3315"/>
        <v/>
      </c>
      <c r="DN155" s="115" t="str">
        <f t="shared" si="3316"/>
        <v/>
      </c>
      <c r="DO155" s="115" t="str">
        <f t="shared" si="3317"/>
        <v/>
      </c>
      <c r="DP155" s="115" t="str">
        <f t="shared" si="3318"/>
        <v/>
      </c>
      <c r="DQ155" s="115" t="str">
        <f t="shared" si="3319"/>
        <v/>
      </c>
      <c r="DR155" s="115" t="str">
        <f t="shared" si="3320"/>
        <v/>
      </c>
      <c r="DS155" s="115" t="str">
        <f t="shared" si="3321"/>
        <v/>
      </c>
      <c r="DT155" s="115" t="str">
        <f t="shared" si="3322"/>
        <v/>
      </c>
      <c r="DU155" s="115" t="str">
        <f t="shared" si="3323"/>
        <v/>
      </c>
      <c r="DV155" s="115" t="str">
        <f t="shared" si="3324"/>
        <v/>
      </c>
      <c r="DW155" s="115" t="str">
        <f t="shared" si="3325"/>
        <v/>
      </c>
      <c r="DX155" s="115" t="str">
        <f t="shared" si="3326"/>
        <v/>
      </c>
      <c r="DY155" s="115" t="str">
        <f t="shared" si="3327"/>
        <v/>
      </c>
      <c r="DZ155" s="115" t="str">
        <f t="shared" si="3328"/>
        <v/>
      </c>
      <c r="EA155" s="115" t="str">
        <f t="shared" si="3329"/>
        <v/>
      </c>
      <c r="EB155" s="115" t="str">
        <f t="shared" si="3330"/>
        <v/>
      </c>
      <c r="EC155" s="115" t="str">
        <f t="shared" si="3331"/>
        <v/>
      </c>
      <c r="ED155" s="115" t="str">
        <f t="shared" si="3332"/>
        <v/>
      </c>
      <c r="EE155" s="115" t="str">
        <f t="shared" si="3333"/>
        <v/>
      </c>
      <c r="EF155" s="115" t="str">
        <f t="shared" si="3334"/>
        <v/>
      </c>
      <c r="EG155" s="115" t="str">
        <f t="shared" si="3401"/>
        <v/>
      </c>
      <c r="EH155" s="115" t="str">
        <f t="shared" si="3402"/>
        <v/>
      </c>
      <c r="EI155" s="115" t="str">
        <f t="shared" si="3403"/>
        <v/>
      </c>
      <c r="EJ155" s="115" t="str">
        <f t="shared" si="3404"/>
        <v/>
      </c>
      <c r="EK155" s="115" t="str">
        <f t="shared" si="3405"/>
        <v/>
      </c>
      <c r="EL155" s="115" t="str">
        <f t="shared" si="3406"/>
        <v/>
      </c>
      <c r="EM155" s="115" t="str">
        <f t="shared" si="3407"/>
        <v/>
      </c>
      <c r="EN155" s="115" t="str">
        <f t="shared" si="3408"/>
        <v/>
      </c>
      <c r="EO155" s="115" t="str">
        <f t="shared" si="3409"/>
        <v/>
      </c>
      <c r="EP155" s="115" t="str">
        <f t="shared" si="3410"/>
        <v/>
      </c>
      <c r="EQ155" s="115" t="str">
        <f t="shared" si="3411"/>
        <v/>
      </c>
      <c r="ER155" s="115" t="str">
        <f t="shared" si="3412"/>
        <v/>
      </c>
      <c r="ES155" s="115" t="str">
        <f t="shared" si="3413"/>
        <v/>
      </c>
      <c r="ET155" s="115" t="str">
        <f t="shared" si="3414"/>
        <v/>
      </c>
      <c r="EU155" s="115" t="str">
        <f t="shared" si="3415"/>
        <v/>
      </c>
      <c r="EV155" s="115" t="str">
        <f t="shared" si="3416"/>
        <v/>
      </c>
      <c r="EW155" s="115" t="str">
        <f t="shared" si="3417"/>
        <v/>
      </c>
      <c r="EX155" s="115" t="str">
        <f t="shared" si="3418"/>
        <v/>
      </c>
      <c r="EY155" s="115" t="str">
        <f t="shared" si="3419"/>
        <v/>
      </c>
      <c r="EZ155" s="115" t="str">
        <f t="shared" si="3420"/>
        <v/>
      </c>
      <c r="FA155" s="115" t="str">
        <f t="shared" si="3421"/>
        <v/>
      </c>
      <c r="FB155" s="115" t="str">
        <f t="shared" si="3422"/>
        <v/>
      </c>
      <c r="FC155" s="115" t="str">
        <f t="shared" si="3423"/>
        <v/>
      </c>
      <c r="FD155" s="115" t="str">
        <f t="shared" si="3424"/>
        <v/>
      </c>
      <c r="FE155" s="115" t="str">
        <f t="shared" si="3425"/>
        <v/>
      </c>
      <c r="FF155" s="115" t="str">
        <f t="shared" ref="FF155:FF162" si="3951">FF154</f>
        <v/>
      </c>
      <c r="FG155" s="115" t="str">
        <f>IFERROR(SMALL($DV$3:$DV$422,$A$5),"")</f>
        <v/>
      </c>
      <c r="FH155" s="115" t="str">
        <f t="shared" ref="FH155:FH162" si="3952">FH154</f>
        <v/>
      </c>
      <c r="FI155" s="115" t="str">
        <f t="shared" si="3426"/>
        <v/>
      </c>
      <c r="FJ155" s="115" t="str">
        <f t="shared" si="3427"/>
        <v/>
      </c>
      <c r="GA155" s="212" t="str">
        <f t="shared" si="3611"/>
        <v/>
      </c>
      <c r="GB155" s="140" t="str">
        <f t="shared" si="3612"/>
        <v/>
      </c>
      <c r="GC155" s="126">
        <f>COUNTIF($AK$353:$AK$422,"&gt;0")</f>
        <v>0</v>
      </c>
      <c r="GD155" s="148">
        <f t="shared" si="3613"/>
        <v>0</v>
      </c>
      <c r="GE155" s="148" t="str">
        <f t="shared" si="3585"/>
        <v/>
      </c>
      <c r="GF155" s="127">
        <f t="shared" ref="GF155:GN155" si="3953">COUNTIF($AL$353:$AL$422,GF$3)</f>
        <v>0</v>
      </c>
      <c r="GG155" s="127">
        <f t="shared" si="3953"/>
        <v>0</v>
      </c>
      <c r="GH155" s="127">
        <f t="shared" si="3953"/>
        <v>0</v>
      </c>
      <c r="GI155" s="127">
        <f t="shared" si="3953"/>
        <v>0</v>
      </c>
      <c r="GJ155" s="127">
        <f t="shared" si="3953"/>
        <v>0</v>
      </c>
      <c r="GK155" s="127">
        <f t="shared" si="3953"/>
        <v>0</v>
      </c>
      <c r="GL155" s="127">
        <f t="shared" si="3953"/>
        <v>0</v>
      </c>
      <c r="GM155" s="127">
        <f t="shared" si="3953"/>
        <v>0</v>
      </c>
      <c r="GN155" s="127">
        <f t="shared" si="3953"/>
        <v>0</v>
      </c>
      <c r="GO155" s="126">
        <f t="shared" si="3615"/>
        <v>0</v>
      </c>
      <c r="GP155" s="126" t="e">
        <f t="shared" si="3616"/>
        <v>#DIV/0!</v>
      </c>
      <c r="GQ155" s="126">
        <f>COUNTIF($AK$353:$AK$422,"&lt;45")-GN155</f>
        <v>0</v>
      </c>
      <c r="GR155" s="126">
        <f>COUNTIF($AK$353:$AK$422,"&lt;60")-GQ155</f>
        <v>0</v>
      </c>
      <c r="GS155" s="126">
        <f>COUNTIF($AK$353:$AK$422,"&lt;75")-GQ155-GR155</f>
        <v>0</v>
      </c>
      <c r="GT155" s="126">
        <f>COUNTIF($AK$353:$AK$422,"&lt;90")-GQ155-GR155-GS155</f>
        <v>0</v>
      </c>
      <c r="GU155" s="126">
        <f>COUNTIF($AK$353:$AK$422,"&gt;89")</f>
        <v>0</v>
      </c>
      <c r="GV155" s="126">
        <f>COUNTIF($AK$353:$AK$422,GV3)</f>
        <v>0</v>
      </c>
      <c r="GW155" s="126">
        <f>COUNTIF($AK$353:$AK$422,GW3)</f>
        <v>0</v>
      </c>
      <c r="GY155" s="115">
        <v>152</v>
      </c>
      <c r="GZ155" s="120" t="str">
        <f>IF('INPUT INF'!R$25="YES",GY155,"")</f>
        <v/>
      </c>
      <c r="HA155" s="120">
        <f t="shared" si="3909"/>
        <v>0</v>
      </c>
      <c r="HB155" s="120" t="str">
        <f>IF(GZ155="","",'INPUT INF'!L$25)</f>
        <v/>
      </c>
      <c r="HC155" s="120" t="str">
        <f>'INPUT INF'!R$3</f>
        <v>E</v>
      </c>
      <c r="HD155" s="133" t="str">
        <f>IFERROR(INDEX(GB$112:GB$136,MATCH($HB155,$GA$112:$GA$136,0)),"")</f>
        <v/>
      </c>
      <c r="HE155" s="133">
        <f>IFERROR(INDEX(GC$112:GC$136,MATCH($HB155,$GA$112:$GA$136,0)),"")</f>
        <v>0</v>
      </c>
      <c r="HF155" s="133">
        <f t="shared" ref="HF155" si="3954">IFERROR(INDEX(GD$112:GD$136,MATCH($HB155,$GA$112:$GA$136,0)),"")</f>
        <v>0</v>
      </c>
      <c r="HG155" s="133" t="str">
        <f t="shared" ref="HG155" si="3955">IFERROR(INDEX(GE$112:GE$136,MATCH($HB155,$GA$112:$GA$136,0)),"")</f>
        <v/>
      </c>
      <c r="HH155" s="133">
        <f t="shared" ref="HH155" si="3956">IFERROR(INDEX(GF$112:GF$136,MATCH($HB155,$GA$112:$GA$136,0)),"")</f>
        <v>0</v>
      </c>
      <c r="HI155" s="133">
        <f t="shared" ref="HI155" si="3957">IFERROR(INDEX(GG$112:GG$136,MATCH($HB155,$GA$112:$GA$136,0)),"")</f>
        <v>0</v>
      </c>
      <c r="HJ155" s="133">
        <f t="shared" ref="HJ155" si="3958">IFERROR(INDEX(GH$112:GH$136,MATCH($HB155,$GA$112:$GA$136,0)),"")</f>
        <v>0</v>
      </c>
      <c r="HK155" s="133">
        <f t="shared" ref="HK155" si="3959">IFERROR(INDEX(GI$112:GI$136,MATCH($HB155,$GA$112:$GA$136,0)),"")</f>
        <v>0</v>
      </c>
      <c r="HL155" s="133">
        <f t="shared" ref="HL155" si="3960">IFERROR(INDEX(GJ$112:GJ$136,MATCH($HB155,$GA$112:$GA$136,0)),"")</f>
        <v>0</v>
      </c>
      <c r="HM155" s="133">
        <f t="shared" ref="HM155" si="3961">IFERROR(INDEX(GK$112:GK$136,MATCH($HB155,$GA$112:$GA$136,0)),"")</f>
        <v>0</v>
      </c>
      <c r="HN155" s="133">
        <f t="shared" ref="HN155" si="3962">IFERROR(INDEX(GL$112:GL$136,MATCH($HB155,$GA$112:$GA$136,0)),"")</f>
        <v>0</v>
      </c>
      <c r="HO155" s="133">
        <f t="shared" ref="HO155" si="3963">IFERROR(INDEX(GM$112:GM$136,MATCH($HB155,$GA$112:$GA$136,0)),"")</f>
        <v>0</v>
      </c>
      <c r="HP155" s="133">
        <f t="shared" ref="HP155" si="3964">IFERROR(INDEX(GN$112:GN$136,MATCH($HB155,$GA$112:$GA$136,0)),"")</f>
        <v>0</v>
      </c>
      <c r="HQ155" s="133">
        <f t="shared" ref="HQ155" si="3965">IFERROR(INDEX(GO$112:GO$136,MATCH($HB155,$GA$112:$GA$136,0)),"")</f>
        <v>0</v>
      </c>
      <c r="HR155" s="133" t="str">
        <f t="shared" ref="HR155" si="3966">IFERROR(INDEX(GP$112:GP$136,MATCH($HB155,$GA$112:$GA$136,0)),"")</f>
        <v/>
      </c>
      <c r="HS155" s="133">
        <f t="shared" ref="HS155" si="3967">IFERROR(INDEX(GQ$112:GQ$136,MATCH($HB155,$GA$112:$GA$136,0)),"")</f>
        <v>0</v>
      </c>
      <c r="HT155" s="133">
        <f t="shared" ref="HT155" si="3968">IFERROR(INDEX(GR$112:GR$136,MATCH($HB155,$GA$112:$GA$136,0)),"")</f>
        <v>0</v>
      </c>
      <c r="HU155" s="133">
        <f t="shared" ref="HU155" si="3969">IFERROR(INDEX(GS$112:GS$136,MATCH($HB155,$GA$112:$GA$136,0)),"")</f>
        <v>0</v>
      </c>
      <c r="HV155" s="133">
        <f t="shared" ref="HV155" si="3970">IFERROR(INDEX(GT$112:GT$136,MATCH($HB155,$GA$112:$GA$136,0)),"")</f>
        <v>0</v>
      </c>
      <c r="HW155" s="133">
        <f t="shared" ref="HW155" si="3971">IFERROR(INDEX(GU$112:GU$136,MATCH($HB155,$GA$112:$GA$136,0)),"")</f>
        <v>0</v>
      </c>
      <c r="HX155" s="133">
        <f t="shared" ref="HX155" si="3972">IFERROR(INDEX(GV$112:GV$136,MATCH($HB155,$GA$112:$GA$136,0)),"")</f>
        <v>0</v>
      </c>
      <c r="HY155" s="133">
        <f t="shared" ref="HY155" si="3973">IFERROR(INDEX(GW$112:GW$136,MATCH($HB155,$GA$112:$GA$136,0)),"")</f>
        <v>0</v>
      </c>
      <c r="JC155" s="133"/>
      <c r="JD155" s="133" t="s">
        <v>32</v>
      </c>
      <c r="JE155" s="133"/>
      <c r="JF155" s="133">
        <f t="shared" ref="JF155" si="3974">SUM(JF149:JF154)</f>
        <v>0</v>
      </c>
      <c r="JG155" s="133">
        <f t="shared" ref="JG155:JJ155" si="3975">SUM(JG149:JG154)</f>
        <v>0</v>
      </c>
      <c r="JH155" s="133">
        <f t="shared" si="3975"/>
        <v>0</v>
      </c>
      <c r="JI155" s="133">
        <f t="shared" si="3975"/>
        <v>0</v>
      </c>
      <c r="JJ155" s="133">
        <f t="shared" si="3975"/>
        <v>0</v>
      </c>
      <c r="JK155" s="133" t="e">
        <f t="shared" si="3840"/>
        <v>#DIV/0!</v>
      </c>
      <c r="JL155" s="133">
        <f>SUM(JL149:JL154)</f>
        <v>0</v>
      </c>
      <c r="JM155" s="133">
        <f t="shared" ref="JM155:JU155" si="3976">SUM(JM149:JM154)</f>
        <v>0</v>
      </c>
      <c r="JN155" s="133">
        <f t="shared" si="3976"/>
        <v>0</v>
      </c>
      <c r="JO155" s="133">
        <f t="shared" si="3976"/>
        <v>0</v>
      </c>
      <c r="JP155" s="133">
        <f t="shared" si="3976"/>
        <v>0</v>
      </c>
      <c r="JQ155" s="133">
        <f t="shared" si="3976"/>
        <v>0</v>
      </c>
      <c r="JR155" s="133">
        <f t="shared" si="3976"/>
        <v>0</v>
      </c>
      <c r="JS155" s="133">
        <f t="shared" si="3976"/>
        <v>0</v>
      </c>
      <c r="JT155" s="133">
        <f t="shared" si="3976"/>
        <v>0</v>
      </c>
      <c r="JU155" s="133">
        <f t="shared" si="3976"/>
        <v>0</v>
      </c>
      <c r="JV155" s="120" t="e">
        <f t="shared" si="3842"/>
        <v>#DIV/0!</v>
      </c>
      <c r="JW155" s="133">
        <f t="shared" ref="JW155:KB155" si="3977">SUM(JW149:JW154)</f>
        <v>0</v>
      </c>
      <c r="JX155" s="133">
        <f t="shared" si="3977"/>
        <v>0</v>
      </c>
      <c r="JY155" s="133">
        <f t="shared" si="3977"/>
        <v>0</v>
      </c>
      <c r="JZ155" s="133">
        <f t="shared" si="3977"/>
        <v>0</v>
      </c>
      <c r="KA155" s="133">
        <f t="shared" si="3977"/>
        <v>0</v>
      </c>
      <c r="KB155" s="133">
        <f t="shared" si="3977"/>
        <v>0</v>
      </c>
    </row>
    <row r="156" spans="1:288" ht="15" customHeight="1" x14ac:dyDescent="0.25">
      <c r="A156" s="115">
        <v>154</v>
      </c>
      <c r="B156" s="115" t="str">
        <f t="shared" si="3703"/>
        <v/>
      </c>
      <c r="C156" s="115" t="s">
        <v>68</v>
      </c>
      <c r="D156" s="100" t="str">
        <f t="shared" si="3454"/>
        <v>C</v>
      </c>
      <c r="E156" s="100" t="str">
        <f t="shared" si="3356"/>
        <v/>
      </c>
      <c r="F156" s="100" t="str">
        <f t="shared" si="3357"/>
        <v/>
      </c>
      <c r="G156" s="100" t="str">
        <f t="shared" si="3286"/>
        <v/>
      </c>
      <c r="H156" s="100" t="str">
        <f t="shared" si="3358"/>
        <v/>
      </c>
      <c r="I156" s="100" t="str">
        <f t="shared" si="3287"/>
        <v/>
      </c>
      <c r="J156" s="100" t="str">
        <f t="shared" si="3359"/>
        <v/>
      </c>
      <c r="K156" s="100" t="str">
        <f t="shared" si="3288"/>
        <v/>
      </c>
      <c r="L156" s="100" t="str">
        <f t="shared" si="3360"/>
        <v/>
      </c>
      <c r="M156" s="100" t="str">
        <f t="shared" si="3289"/>
        <v/>
      </c>
      <c r="N156" s="100" t="str">
        <f t="shared" si="3361"/>
        <v/>
      </c>
      <c r="O156" s="100" t="str">
        <f t="shared" si="3290"/>
        <v/>
      </c>
      <c r="P156" s="100" t="str">
        <f t="shared" si="3362"/>
        <v/>
      </c>
      <c r="Q156" s="100" t="str">
        <f t="shared" si="3291"/>
        <v/>
      </c>
      <c r="R156" s="100" t="str">
        <f t="shared" si="3363"/>
        <v/>
      </c>
      <c r="S156" s="100" t="str">
        <f t="shared" si="3292"/>
        <v/>
      </c>
      <c r="T156" s="100" t="str">
        <f t="shared" si="3364"/>
        <v/>
      </c>
      <c r="U156" s="100" t="str">
        <f t="shared" si="3293"/>
        <v/>
      </c>
      <c r="V156" s="100" t="str">
        <f t="shared" si="3365"/>
        <v/>
      </c>
      <c r="W156" s="100" t="str">
        <f t="shared" si="3294"/>
        <v/>
      </c>
      <c r="X156" s="100" t="str">
        <f t="shared" si="3366"/>
        <v/>
      </c>
      <c r="Y156" s="100" t="str">
        <f t="shared" si="3295"/>
        <v/>
      </c>
      <c r="Z156" s="100" t="str">
        <f t="shared" si="3367"/>
        <v/>
      </c>
      <c r="AA156" s="100" t="str">
        <f t="shared" si="3296"/>
        <v/>
      </c>
      <c r="AB156" s="100" t="str">
        <f t="shared" si="3368"/>
        <v/>
      </c>
      <c r="AC156" s="100" t="str">
        <f t="shared" si="3297"/>
        <v/>
      </c>
      <c r="AD156" s="100" t="str">
        <f t="shared" si="3369"/>
        <v/>
      </c>
      <c r="AE156" s="100" t="str">
        <f t="shared" si="3298"/>
        <v/>
      </c>
      <c r="AF156" s="100" t="str">
        <f t="shared" si="3370"/>
        <v/>
      </c>
      <c r="AG156" s="100" t="str">
        <f t="shared" si="3299"/>
        <v/>
      </c>
      <c r="AH156" s="100" t="str">
        <f t="shared" si="3371"/>
        <v/>
      </c>
      <c r="AI156" s="100" t="str">
        <f t="shared" si="3300"/>
        <v/>
      </c>
      <c r="AJ156" s="100" t="str">
        <f t="shared" si="3372"/>
        <v/>
      </c>
      <c r="AK156" s="100" t="str">
        <f t="shared" si="3301"/>
        <v/>
      </c>
      <c r="AL156" s="100" t="str">
        <f t="shared" si="3373"/>
        <v/>
      </c>
      <c r="AM156" s="100" t="str">
        <f t="shared" si="3302"/>
        <v/>
      </c>
      <c r="AN156" s="100" t="str">
        <f t="shared" si="3374"/>
        <v/>
      </c>
      <c r="AO156" s="100" t="str">
        <f t="shared" si="3303"/>
        <v/>
      </c>
      <c r="AP156" s="100" t="str">
        <f t="shared" si="3375"/>
        <v/>
      </c>
      <c r="AQ156" s="100" t="str">
        <f t="shared" si="3304"/>
        <v/>
      </c>
      <c r="AR156" s="100" t="str">
        <f t="shared" si="3376"/>
        <v/>
      </c>
      <c r="AS156" s="100" t="str">
        <f t="shared" si="3305"/>
        <v/>
      </c>
      <c r="AT156" s="100" t="str">
        <f t="shared" si="3377"/>
        <v/>
      </c>
      <c r="AU156" s="100" t="str">
        <f t="shared" si="3306"/>
        <v/>
      </c>
      <c r="AV156" s="100" t="str">
        <f t="shared" si="3378"/>
        <v/>
      </c>
      <c r="AW156" s="100" t="str">
        <f t="shared" si="3307"/>
        <v/>
      </c>
      <c r="AX156" s="100" t="str">
        <f t="shared" si="3379"/>
        <v/>
      </c>
      <c r="AY156" s="100" t="str">
        <f t="shared" si="3308"/>
        <v/>
      </c>
      <c r="AZ156" s="100" t="str">
        <f t="shared" si="3380"/>
        <v/>
      </c>
      <c r="BA156" s="100" t="str">
        <f t="shared" si="3309"/>
        <v/>
      </c>
      <c r="BB156" s="100" t="str">
        <f t="shared" si="3381"/>
        <v/>
      </c>
      <c r="BC156" s="100" t="str">
        <f>IFERROR(INDEX('INPUT INF'!$F$3:$F$601,MATCH($B156,'INPUT INF'!$A$3:$A$601,FALSE)),"")</f>
        <v/>
      </c>
      <c r="BD156" s="100" t="str">
        <f t="shared" si="3310"/>
        <v/>
      </c>
      <c r="BE156" s="100" t="str">
        <f t="shared" si="3382"/>
        <v/>
      </c>
      <c r="BF156" s="100" t="str">
        <f t="shared" si="3383"/>
        <v/>
      </c>
      <c r="BG156" s="115" t="str">
        <f t="shared" si="3384"/>
        <v/>
      </c>
      <c r="BH156" s="115" t="str">
        <f>IF(AND('INPUT INF'!$O$1="X",BG156="PASS"),BF156,IF($BG156="","0",IF('INPUT INF'!$N$63="YES",$BF156,"")))</f>
        <v>0</v>
      </c>
      <c r="BI156" s="115" t="str">
        <f>IF($BG156="","0",IF('INPUT INF'!$P$64="YES",$BF156,""))</f>
        <v>0</v>
      </c>
      <c r="BJ156" s="115" t="str">
        <f>IF($BG156="","0",IF('INPUT INF'!$P$65="YES",$BF156,""))</f>
        <v>0</v>
      </c>
      <c r="BL156" s="116" t="str">
        <f t="shared" si="3385"/>
        <v/>
      </c>
      <c r="BM156" s="116" t="str">
        <f t="shared" si="3386"/>
        <v/>
      </c>
      <c r="BN156" s="116" t="str">
        <f t="shared" si="3386"/>
        <v/>
      </c>
      <c r="BR156" s="116" t="str">
        <f t="shared" si="3387"/>
        <v/>
      </c>
      <c r="BS156" s="116" t="str">
        <f t="shared" si="3388"/>
        <v/>
      </c>
      <c r="BT156" s="116" t="str">
        <f t="shared" si="3388"/>
        <v/>
      </c>
      <c r="BX156" s="116" t="str">
        <f t="shared" si="3389"/>
        <v/>
      </c>
      <c r="BY156" s="116" t="str">
        <f t="shared" si="3390"/>
        <v/>
      </c>
      <c r="BZ156" s="116" t="str">
        <f t="shared" si="3390"/>
        <v/>
      </c>
      <c r="CD156" s="116" t="str">
        <f t="shared" si="3391"/>
        <v/>
      </c>
      <c r="CE156" s="116" t="str">
        <f t="shared" si="3392"/>
        <v/>
      </c>
      <c r="CF156" s="116" t="str">
        <f t="shared" si="3393"/>
        <v/>
      </c>
      <c r="CJ156" s="116" t="str">
        <f t="shared" si="3394"/>
        <v/>
      </c>
      <c r="CK156" s="116" t="str">
        <f t="shared" si="3395"/>
        <v/>
      </c>
      <c r="CL156" s="116" t="str">
        <f t="shared" si="3396"/>
        <v/>
      </c>
      <c r="CP156" s="116" t="str">
        <f t="shared" si="3397"/>
        <v/>
      </c>
      <c r="CQ156" s="116" t="str">
        <f t="shared" si="3398"/>
        <v/>
      </c>
      <c r="CR156" s="116" t="str">
        <f t="shared" si="3399"/>
        <v/>
      </c>
      <c r="CX156" s="143"/>
      <c r="CY156" s="135"/>
      <c r="CZ156" s="135"/>
      <c r="DA156" s="135"/>
      <c r="DB156" s="143"/>
      <c r="DC156" s="143"/>
      <c r="DD156" s="143"/>
      <c r="DE156" s="143"/>
      <c r="DF156" s="135"/>
      <c r="DH156" s="115" t="str">
        <f t="shared" si="3400"/>
        <v/>
      </c>
      <c r="DI156" s="115" t="str">
        <f t="shared" si="3311"/>
        <v/>
      </c>
      <c r="DJ156" s="115" t="str">
        <f t="shared" si="3312"/>
        <v/>
      </c>
      <c r="DK156" s="115" t="str">
        <f t="shared" si="3313"/>
        <v/>
      </c>
      <c r="DL156" s="115" t="str">
        <f t="shared" si="3314"/>
        <v/>
      </c>
      <c r="DM156" s="115" t="str">
        <f t="shared" si="3315"/>
        <v/>
      </c>
      <c r="DN156" s="115" t="str">
        <f t="shared" si="3316"/>
        <v/>
      </c>
      <c r="DO156" s="115" t="str">
        <f t="shared" si="3317"/>
        <v/>
      </c>
      <c r="DP156" s="115" t="str">
        <f t="shared" si="3318"/>
        <v/>
      </c>
      <c r="DQ156" s="115" t="str">
        <f t="shared" si="3319"/>
        <v/>
      </c>
      <c r="DR156" s="115" t="str">
        <f t="shared" si="3320"/>
        <v/>
      </c>
      <c r="DS156" s="115" t="str">
        <f t="shared" si="3321"/>
        <v/>
      </c>
      <c r="DT156" s="115" t="str">
        <f t="shared" si="3322"/>
        <v/>
      </c>
      <c r="DU156" s="115" t="str">
        <f t="shared" si="3323"/>
        <v/>
      </c>
      <c r="DV156" s="115" t="str">
        <f t="shared" si="3324"/>
        <v/>
      </c>
      <c r="DW156" s="115" t="str">
        <f t="shared" si="3325"/>
        <v/>
      </c>
      <c r="DX156" s="115" t="str">
        <f t="shared" si="3326"/>
        <v/>
      </c>
      <c r="DY156" s="115" t="str">
        <f t="shared" si="3327"/>
        <v/>
      </c>
      <c r="DZ156" s="115" t="str">
        <f t="shared" si="3328"/>
        <v/>
      </c>
      <c r="EA156" s="115" t="str">
        <f t="shared" si="3329"/>
        <v/>
      </c>
      <c r="EB156" s="115" t="str">
        <f t="shared" si="3330"/>
        <v/>
      </c>
      <c r="EC156" s="115" t="str">
        <f t="shared" si="3331"/>
        <v/>
      </c>
      <c r="ED156" s="115" t="str">
        <f t="shared" si="3332"/>
        <v/>
      </c>
      <c r="EE156" s="115" t="str">
        <f t="shared" si="3333"/>
        <v/>
      </c>
      <c r="EF156" s="115" t="str">
        <f t="shared" si="3334"/>
        <v/>
      </c>
      <c r="EG156" s="115" t="str">
        <f t="shared" si="3401"/>
        <v/>
      </c>
      <c r="EH156" s="115" t="str">
        <f t="shared" si="3402"/>
        <v/>
      </c>
      <c r="EI156" s="115" t="str">
        <f t="shared" si="3403"/>
        <v/>
      </c>
      <c r="EJ156" s="115" t="str">
        <f t="shared" si="3404"/>
        <v/>
      </c>
      <c r="EK156" s="115" t="str">
        <f t="shared" si="3405"/>
        <v/>
      </c>
      <c r="EL156" s="115" t="str">
        <f t="shared" si="3406"/>
        <v/>
      </c>
      <c r="EM156" s="115" t="str">
        <f t="shared" si="3407"/>
        <v/>
      </c>
      <c r="EN156" s="115" t="str">
        <f t="shared" si="3408"/>
        <v/>
      </c>
      <c r="EO156" s="115" t="str">
        <f t="shared" si="3409"/>
        <v/>
      </c>
      <c r="EP156" s="115" t="str">
        <f t="shared" si="3410"/>
        <v/>
      </c>
      <c r="EQ156" s="115" t="str">
        <f t="shared" si="3411"/>
        <v/>
      </c>
      <c r="ER156" s="115" t="str">
        <f t="shared" si="3412"/>
        <v/>
      </c>
      <c r="ES156" s="115" t="str">
        <f t="shared" si="3413"/>
        <v/>
      </c>
      <c r="ET156" s="115" t="str">
        <f t="shared" si="3414"/>
        <v/>
      </c>
      <c r="EU156" s="115" t="str">
        <f t="shared" si="3415"/>
        <v/>
      </c>
      <c r="EV156" s="115" t="str">
        <f t="shared" si="3416"/>
        <v/>
      </c>
      <c r="EW156" s="115" t="str">
        <f t="shared" si="3417"/>
        <v/>
      </c>
      <c r="EX156" s="115" t="str">
        <f t="shared" si="3418"/>
        <v/>
      </c>
      <c r="EY156" s="115" t="str">
        <f t="shared" si="3419"/>
        <v/>
      </c>
      <c r="EZ156" s="115" t="str">
        <f t="shared" si="3420"/>
        <v/>
      </c>
      <c r="FA156" s="115" t="str">
        <f t="shared" si="3421"/>
        <v/>
      </c>
      <c r="FB156" s="115" t="str">
        <f t="shared" si="3422"/>
        <v/>
      </c>
      <c r="FC156" s="115" t="str">
        <f t="shared" si="3423"/>
        <v/>
      </c>
      <c r="FD156" s="115" t="str">
        <f t="shared" si="3424"/>
        <v/>
      </c>
      <c r="FE156" s="115" t="str">
        <f t="shared" si="3425"/>
        <v/>
      </c>
      <c r="FF156" s="115" t="str">
        <f t="shared" si="3951"/>
        <v/>
      </c>
      <c r="FG156" s="115" t="str">
        <f>IFERROR(SMALL($DV$3:$DV$422,$A$6),"")</f>
        <v/>
      </c>
      <c r="FH156" s="115" t="str">
        <f t="shared" si="3952"/>
        <v/>
      </c>
      <c r="FI156" s="115" t="str">
        <f t="shared" si="3426"/>
        <v/>
      </c>
      <c r="FJ156" s="115" t="str">
        <f t="shared" si="3427"/>
        <v/>
      </c>
      <c r="GA156" s="212" t="str">
        <f t="shared" si="3611"/>
        <v/>
      </c>
      <c r="GB156" s="140" t="str">
        <f t="shared" si="3612"/>
        <v/>
      </c>
      <c r="GC156" s="126">
        <f>COUNTIF($AM$353:$AM$422,"&gt;0")</f>
        <v>0</v>
      </c>
      <c r="GD156" s="148">
        <f t="shared" si="3613"/>
        <v>0</v>
      </c>
      <c r="GE156" s="148" t="str">
        <f t="shared" si="3585"/>
        <v/>
      </c>
      <c r="GF156" s="127">
        <f t="shared" ref="GF156:GN156" si="3978">COUNTIF($AN$353:$AN$422,GF$3)</f>
        <v>0</v>
      </c>
      <c r="GG156" s="127">
        <f t="shared" si="3978"/>
        <v>0</v>
      </c>
      <c r="GH156" s="127">
        <f t="shared" si="3978"/>
        <v>0</v>
      </c>
      <c r="GI156" s="127">
        <f t="shared" si="3978"/>
        <v>0</v>
      </c>
      <c r="GJ156" s="127">
        <f t="shared" si="3978"/>
        <v>0</v>
      </c>
      <c r="GK156" s="127">
        <f t="shared" si="3978"/>
        <v>0</v>
      </c>
      <c r="GL156" s="127">
        <f t="shared" si="3978"/>
        <v>0</v>
      </c>
      <c r="GM156" s="127">
        <f t="shared" si="3978"/>
        <v>0</v>
      </c>
      <c r="GN156" s="127">
        <f t="shared" si="3978"/>
        <v>0</v>
      </c>
      <c r="GO156" s="126">
        <f t="shared" si="3615"/>
        <v>0</v>
      </c>
      <c r="GP156" s="126" t="e">
        <f t="shared" si="3616"/>
        <v>#DIV/0!</v>
      </c>
      <c r="GQ156" s="126">
        <f>COUNTIF($AM$353:$AM$422,"&lt;45")-GN156</f>
        <v>0</v>
      </c>
      <c r="GR156" s="126">
        <f>COUNTIF($AM$353:$AM$422,"&lt;60")-GQ156</f>
        <v>0</v>
      </c>
      <c r="GS156" s="126">
        <f>COUNTIF($AM$353:$AM$422,"&lt;75")-GQ156-GR156</f>
        <v>0</v>
      </c>
      <c r="GT156" s="126">
        <f>COUNTIF($AM$353:$AM$422,"&lt;90")-GQ156-GR156-GS156</f>
        <v>0</v>
      </c>
      <c r="GU156" s="126">
        <f>COUNTIF($AM$353:$AM$422,"&gt;89")</f>
        <v>0</v>
      </c>
      <c r="GV156" s="126">
        <f>COUNTIF($AM$353:$AM$422,GV3)</f>
        <v>0</v>
      </c>
      <c r="GW156" s="126">
        <f>COUNTIF($AM$353:$AM$422,GW3)</f>
        <v>0</v>
      </c>
      <c r="GY156" s="115">
        <v>153</v>
      </c>
      <c r="GZ156" s="120" t="str">
        <f>IF('INPUT INF'!S$25="YES",GY156,"")</f>
        <v/>
      </c>
      <c r="HA156" s="120">
        <f t="shared" si="3909"/>
        <v>0</v>
      </c>
      <c r="HB156" s="120" t="str">
        <f>IF(GZ156="","",'INPUT INF'!L$25)</f>
        <v/>
      </c>
      <c r="HC156" s="120">
        <f>'INPUT INF'!S$3</f>
        <v>0</v>
      </c>
      <c r="HD156" s="133" t="str">
        <f t="shared" ref="HD156:HD157" si="3979">IFERROR(INDEX(GB$112:GB$136,MATCH($HB156,$GA$112:$GA$136,0)),"")</f>
        <v/>
      </c>
      <c r="HE156" s="133">
        <f>IFERROR(INDEX(GC$139:GC$163,MATCH($HB156,$GA$139:$GA$163,0)),"")</f>
        <v>0</v>
      </c>
      <c r="HF156" s="133">
        <f t="shared" ref="HF156" si="3980">IFERROR(INDEX(GD$139:GD$163,MATCH($HB156,$GA$139:$GA$163,0)),"")</f>
        <v>0</v>
      </c>
      <c r="HG156" s="133" t="str">
        <f t="shared" ref="HG156" si="3981">IFERROR(INDEX(GE$139:GE$163,MATCH($HB156,$GA$139:$GA$163,0)),"")</f>
        <v/>
      </c>
      <c r="HH156" s="133">
        <f t="shared" ref="HH156" si="3982">IFERROR(INDEX(GF$139:GF$163,MATCH($HB156,$GA$139:$GA$163,0)),"")</f>
        <v>0</v>
      </c>
      <c r="HI156" s="133">
        <f t="shared" ref="HI156" si="3983">IFERROR(INDEX(GG$139:GG$163,MATCH($HB156,$GA$139:$GA$163,0)),"")</f>
        <v>0</v>
      </c>
      <c r="HJ156" s="133">
        <f t="shared" ref="HJ156" si="3984">IFERROR(INDEX(GH$139:GH$163,MATCH($HB156,$GA$139:$GA$163,0)),"")</f>
        <v>0</v>
      </c>
      <c r="HK156" s="133">
        <f t="shared" ref="HK156" si="3985">IFERROR(INDEX(GI$139:GI$163,MATCH($HB156,$GA$139:$GA$163,0)),"")</f>
        <v>0</v>
      </c>
      <c r="HL156" s="133">
        <f t="shared" ref="HL156" si="3986">IFERROR(INDEX(GJ$139:GJ$163,MATCH($HB156,$GA$139:$GA$163,0)),"")</f>
        <v>0</v>
      </c>
      <c r="HM156" s="133">
        <f t="shared" ref="HM156" si="3987">IFERROR(INDEX(GK$139:GK$163,MATCH($HB156,$GA$139:$GA$163,0)),"")</f>
        <v>0</v>
      </c>
      <c r="HN156" s="133">
        <f t="shared" ref="HN156" si="3988">IFERROR(INDEX(GL$139:GL$163,MATCH($HB156,$GA$139:$GA$163,0)),"")</f>
        <v>0</v>
      </c>
      <c r="HO156" s="133">
        <f t="shared" ref="HO156" si="3989">IFERROR(INDEX(GM$139:GM$163,MATCH($HB156,$GA$139:$GA$163,0)),"")</f>
        <v>0</v>
      </c>
      <c r="HP156" s="133">
        <f t="shared" ref="HP156" si="3990">IFERROR(INDEX(GN$139:GN$163,MATCH($HB156,$GA$139:$GA$163,0)),"")</f>
        <v>0</v>
      </c>
      <c r="HQ156" s="133">
        <f t="shared" ref="HQ156" si="3991">IFERROR(INDEX(GO$139:GO$163,MATCH($HB156,$GA$139:$GA$163,0)),"")</f>
        <v>0</v>
      </c>
      <c r="HR156" s="133" t="str">
        <f t="shared" ref="HR156" si="3992">IFERROR(INDEX(GP$139:GP$163,MATCH($HB156,$GA$139:$GA$163,0)),"")</f>
        <v/>
      </c>
      <c r="HS156" s="133">
        <f t="shared" ref="HS156" si="3993">IFERROR(INDEX(GQ$139:GQ$163,MATCH($HB156,$GA$139:$GA$163,0)),"")</f>
        <v>0</v>
      </c>
      <c r="HT156" s="133">
        <f t="shared" ref="HT156" si="3994">IFERROR(INDEX(GR$139:GR$163,MATCH($HB156,$GA$139:$GA$163,0)),"")</f>
        <v>0</v>
      </c>
      <c r="HU156" s="133">
        <f t="shared" ref="HU156" si="3995">IFERROR(INDEX(GS$139:GS$163,MATCH($HB156,$GA$139:$GA$163,0)),"")</f>
        <v>0</v>
      </c>
      <c r="HV156" s="133">
        <f t="shared" ref="HV156" si="3996">IFERROR(INDEX(GT$139:GT$163,MATCH($HB156,$GA$139:$GA$163,0)),"")</f>
        <v>0</v>
      </c>
      <c r="HW156" s="133">
        <f t="shared" ref="HW156" si="3997">IFERROR(INDEX(GU$139:GU$163,MATCH($HB156,$GA$139:$GA$163,0)),"")</f>
        <v>0</v>
      </c>
      <c r="HX156" s="133">
        <f t="shared" ref="HX156" si="3998">IFERROR(INDEX(GV$139:GV$163,MATCH($HB156,$GA$139:$GA$163,0)),"")</f>
        <v>0</v>
      </c>
      <c r="HY156" s="133">
        <f t="shared" ref="HY156" si="3999">IFERROR(INDEX(GW$139:GW$163,MATCH($HB156,$GA$139:$GA$163,0)),"")</f>
        <v>0</v>
      </c>
      <c r="JC156" s="133"/>
      <c r="JD156" s="133" t="e">
        <f>JD149+1</f>
        <v>#NUM!</v>
      </c>
      <c r="JE156" s="133"/>
      <c r="JF156" s="133" t="str">
        <f t="shared" ref="JF156:JF161" si="4000">IFERROR(INDEX(JF$4:JF$21,MATCH($JD156,$JB$4:$JB$31,0)),"")</f>
        <v/>
      </c>
      <c r="JG156" s="133" t="str">
        <f t="shared" ref="JG156:JJ161" si="4001">IFERROR(INDEX(JG$104:JG$121,MATCH($JD156,$JB$104:$JB$121,0)),"")</f>
        <v/>
      </c>
      <c r="JH156" s="133" t="str">
        <f t="shared" si="4001"/>
        <v/>
      </c>
      <c r="JI156" s="133" t="str">
        <f t="shared" si="4001"/>
        <v/>
      </c>
      <c r="JJ156" s="133" t="str">
        <f t="shared" si="4001"/>
        <v/>
      </c>
      <c r="JK156" s="133" t="e">
        <f t="shared" si="3840"/>
        <v>#VALUE!</v>
      </c>
      <c r="JL156" s="133" t="str">
        <f t="shared" ref="JL156:JU161" si="4002">IFERROR(INDEX(JL$104:JL$121,MATCH($JD156,$JB$104:$JB$121,0)),"")</f>
        <v/>
      </c>
      <c r="JM156" s="161" t="str">
        <f t="shared" si="4002"/>
        <v/>
      </c>
      <c r="JN156" s="161" t="str">
        <f t="shared" si="4002"/>
        <v/>
      </c>
      <c r="JO156" s="161" t="str">
        <f t="shared" si="4002"/>
        <v/>
      </c>
      <c r="JP156" s="161" t="str">
        <f t="shared" si="4002"/>
        <v/>
      </c>
      <c r="JQ156" s="161" t="str">
        <f t="shared" si="4002"/>
        <v/>
      </c>
      <c r="JR156" s="161" t="str">
        <f t="shared" si="4002"/>
        <v/>
      </c>
      <c r="JS156" s="161" t="str">
        <f t="shared" si="4002"/>
        <v/>
      </c>
      <c r="JT156" s="161" t="str">
        <f t="shared" si="4002"/>
        <v/>
      </c>
      <c r="JU156" s="133" t="str">
        <f>IFERROR(INDEX(JU$104:JU$121,MATCH($JD156,$JB$104:$JB$121,0)),"")</f>
        <v/>
      </c>
      <c r="JV156" s="162" t="e">
        <f t="shared" si="3842"/>
        <v>#VALUE!</v>
      </c>
      <c r="JW156" s="143"/>
      <c r="JX156" s="143"/>
      <c r="JY156" s="143"/>
      <c r="JZ156" s="143"/>
      <c r="KA156" s="143"/>
      <c r="KB156" s="143"/>
    </row>
    <row r="157" spans="1:288" ht="15" customHeight="1" x14ac:dyDescent="0.25">
      <c r="A157" s="115">
        <v>155</v>
      </c>
      <c r="B157" s="115" t="str">
        <f t="shared" si="3703"/>
        <v/>
      </c>
      <c r="C157" s="115" t="s">
        <v>68</v>
      </c>
      <c r="D157" s="100" t="str">
        <f t="shared" si="3454"/>
        <v>C</v>
      </c>
      <c r="E157" s="100" t="str">
        <f t="shared" si="3356"/>
        <v/>
      </c>
      <c r="F157" s="100" t="str">
        <f t="shared" si="3357"/>
        <v/>
      </c>
      <c r="G157" s="100" t="str">
        <f t="shared" si="3286"/>
        <v/>
      </c>
      <c r="H157" s="100" t="str">
        <f t="shared" si="3358"/>
        <v/>
      </c>
      <c r="I157" s="100" t="str">
        <f t="shared" si="3287"/>
        <v/>
      </c>
      <c r="J157" s="100" t="str">
        <f t="shared" si="3359"/>
        <v/>
      </c>
      <c r="K157" s="100" t="str">
        <f t="shared" si="3288"/>
        <v/>
      </c>
      <c r="L157" s="100" t="str">
        <f t="shared" si="3360"/>
        <v/>
      </c>
      <c r="M157" s="100" t="str">
        <f t="shared" si="3289"/>
        <v/>
      </c>
      <c r="N157" s="100" t="str">
        <f t="shared" si="3361"/>
        <v/>
      </c>
      <c r="O157" s="100" t="str">
        <f t="shared" si="3290"/>
        <v/>
      </c>
      <c r="P157" s="100" t="str">
        <f t="shared" si="3362"/>
        <v/>
      </c>
      <c r="Q157" s="100" t="str">
        <f t="shared" si="3291"/>
        <v/>
      </c>
      <c r="R157" s="100" t="str">
        <f t="shared" si="3363"/>
        <v/>
      </c>
      <c r="S157" s="100" t="str">
        <f t="shared" si="3292"/>
        <v/>
      </c>
      <c r="T157" s="100" t="str">
        <f t="shared" si="3364"/>
        <v/>
      </c>
      <c r="U157" s="100" t="str">
        <f t="shared" si="3293"/>
        <v/>
      </c>
      <c r="V157" s="100" t="str">
        <f t="shared" si="3365"/>
        <v/>
      </c>
      <c r="W157" s="100" t="str">
        <f t="shared" si="3294"/>
        <v/>
      </c>
      <c r="X157" s="100" t="str">
        <f t="shared" si="3366"/>
        <v/>
      </c>
      <c r="Y157" s="100" t="str">
        <f t="shared" si="3295"/>
        <v/>
      </c>
      <c r="Z157" s="100" t="str">
        <f t="shared" si="3367"/>
        <v/>
      </c>
      <c r="AA157" s="100" t="str">
        <f t="shared" si="3296"/>
        <v/>
      </c>
      <c r="AB157" s="100" t="str">
        <f t="shared" si="3368"/>
        <v/>
      </c>
      <c r="AC157" s="100" t="str">
        <f t="shared" si="3297"/>
        <v/>
      </c>
      <c r="AD157" s="100" t="str">
        <f t="shared" si="3369"/>
        <v/>
      </c>
      <c r="AE157" s="100" t="str">
        <f t="shared" si="3298"/>
        <v/>
      </c>
      <c r="AF157" s="100" t="str">
        <f t="shared" si="3370"/>
        <v/>
      </c>
      <c r="AG157" s="100" t="str">
        <f t="shared" si="3299"/>
        <v/>
      </c>
      <c r="AH157" s="100" t="str">
        <f t="shared" si="3371"/>
        <v/>
      </c>
      <c r="AI157" s="100" t="str">
        <f t="shared" si="3300"/>
        <v/>
      </c>
      <c r="AJ157" s="100" t="str">
        <f t="shared" si="3372"/>
        <v/>
      </c>
      <c r="AK157" s="100" t="str">
        <f t="shared" si="3301"/>
        <v/>
      </c>
      <c r="AL157" s="100" t="str">
        <f t="shared" si="3373"/>
        <v/>
      </c>
      <c r="AM157" s="100" t="str">
        <f t="shared" si="3302"/>
        <v/>
      </c>
      <c r="AN157" s="100" t="str">
        <f t="shared" si="3374"/>
        <v/>
      </c>
      <c r="AO157" s="100" t="str">
        <f t="shared" si="3303"/>
        <v/>
      </c>
      <c r="AP157" s="100" t="str">
        <f t="shared" si="3375"/>
        <v/>
      </c>
      <c r="AQ157" s="100" t="str">
        <f t="shared" si="3304"/>
        <v/>
      </c>
      <c r="AR157" s="100" t="str">
        <f t="shared" si="3376"/>
        <v/>
      </c>
      <c r="AS157" s="100" t="str">
        <f t="shared" si="3305"/>
        <v/>
      </c>
      <c r="AT157" s="100" t="str">
        <f t="shared" si="3377"/>
        <v/>
      </c>
      <c r="AU157" s="100" t="str">
        <f t="shared" si="3306"/>
        <v/>
      </c>
      <c r="AV157" s="100" t="str">
        <f t="shared" si="3378"/>
        <v/>
      </c>
      <c r="AW157" s="100" t="str">
        <f t="shared" si="3307"/>
        <v/>
      </c>
      <c r="AX157" s="100" t="str">
        <f t="shared" si="3379"/>
        <v/>
      </c>
      <c r="AY157" s="100" t="str">
        <f t="shared" si="3308"/>
        <v/>
      </c>
      <c r="AZ157" s="100" t="str">
        <f t="shared" si="3380"/>
        <v/>
      </c>
      <c r="BA157" s="100" t="str">
        <f t="shared" si="3309"/>
        <v/>
      </c>
      <c r="BB157" s="100" t="str">
        <f t="shared" si="3381"/>
        <v/>
      </c>
      <c r="BC157" s="100" t="str">
        <f>IFERROR(INDEX('INPUT INF'!$F$3:$F$601,MATCH($B157,'INPUT INF'!$A$3:$A$601,FALSE)),"")</f>
        <v/>
      </c>
      <c r="BD157" s="100" t="str">
        <f t="shared" si="3310"/>
        <v/>
      </c>
      <c r="BE157" s="100" t="str">
        <f t="shared" si="3382"/>
        <v/>
      </c>
      <c r="BF157" s="100" t="str">
        <f t="shared" si="3383"/>
        <v/>
      </c>
      <c r="BG157" s="115" t="str">
        <f t="shared" si="3384"/>
        <v/>
      </c>
      <c r="BH157" s="115" t="str">
        <f>IF(AND('INPUT INF'!$O$1="X",BG157="PASS"),BF157,IF($BG157="","0",IF('INPUT INF'!$N$63="YES",$BF157,"")))</f>
        <v>0</v>
      </c>
      <c r="BI157" s="115" t="str">
        <f>IF($BG157="","0",IF('INPUT INF'!$P$64="YES",$BF157,""))</f>
        <v>0</v>
      </c>
      <c r="BJ157" s="115" t="str">
        <f>IF($BG157="","0",IF('INPUT INF'!$P$65="YES",$BF157,""))</f>
        <v>0</v>
      </c>
      <c r="BL157" s="116" t="str">
        <f t="shared" si="3385"/>
        <v/>
      </c>
      <c r="BM157" s="116" t="str">
        <f t="shared" si="3386"/>
        <v/>
      </c>
      <c r="BN157" s="116" t="str">
        <f t="shared" si="3386"/>
        <v/>
      </c>
      <c r="BR157" s="116" t="str">
        <f t="shared" si="3387"/>
        <v/>
      </c>
      <c r="BS157" s="116" t="str">
        <f t="shared" si="3388"/>
        <v/>
      </c>
      <c r="BT157" s="116" t="str">
        <f t="shared" si="3388"/>
        <v/>
      </c>
      <c r="BX157" s="116" t="str">
        <f t="shared" si="3389"/>
        <v/>
      </c>
      <c r="BY157" s="116" t="str">
        <f t="shared" si="3390"/>
        <v/>
      </c>
      <c r="BZ157" s="116" t="str">
        <f t="shared" si="3390"/>
        <v/>
      </c>
      <c r="CD157" s="116" t="str">
        <f t="shared" si="3391"/>
        <v/>
      </c>
      <c r="CE157" s="116" t="str">
        <f t="shared" si="3392"/>
        <v/>
      </c>
      <c r="CF157" s="116" t="str">
        <f t="shared" si="3393"/>
        <v/>
      </c>
      <c r="CJ157" s="116" t="str">
        <f t="shared" si="3394"/>
        <v/>
      </c>
      <c r="CK157" s="116" t="str">
        <f t="shared" si="3395"/>
        <v/>
      </c>
      <c r="CL157" s="116" t="str">
        <f t="shared" si="3396"/>
        <v/>
      </c>
      <c r="CP157" s="116" t="str">
        <f t="shared" si="3397"/>
        <v/>
      </c>
      <c r="CQ157" s="116" t="str">
        <f t="shared" si="3398"/>
        <v/>
      </c>
      <c r="CR157" s="116" t="str">
        <f t="shared" si="3399"/>
        <v/>
      </c>
      <c r="CX157" s="143"/>
      <c r="CY157" s="135"/>
      <c r="CZ157" s="135"/>
      <c r="DA157" s="135"/>
      <c r="DB157" s="143"/>
      <c r="DC157" s="143"/>
      <c r="DD157" s="143"/>
      <c r="DE157" s="143"/>
      <c r="DF157" s="135"/>
      <c r="DH157" s="115" t="str">
        <f t="shared" si="3400"/>
        <v/>
      </c>
      <c r="DI157" s="115" t="str">
        <f t="shared" si="3311"/>
        <v/>
      </c>
      <c r="DJ157" s="115" t="str">
        <f t="shared" si="3312"/>
        <v/>
      </c>
      <c r="DK157" s="115" t="str">
        <f t="shared" si="3313"/>
        <v/>
      </c>
      <c r="DL157" s="115" t="str">
        <f t="shared" si="3314"/>
        <v/>
      </c>
      <c r="DM157" s="115" t="str">
        <f t="shared" si="3315"/>
        <v/>
      </c>
      <c r="DN157" s="115" t="str">
        <f t="shared" si="3316"/>
        <v/>
      </c>
      <c r="DO157" s="115" t="str">
        <f t="shared" si="3317"/>
        <v/>
      </c>
      <c r="DP157" s="115" t="str">
        <f t="shared" si="3318"/>
        <v/>
      </c>
      <c r="DQ157" s="115" t="str">
        <f t="shared" si="3319"/>
        <v/>
      </c>
      <c r="DR157" s="115" t="str">
        <f t="shared" si="3320"/>
        <v/>
      </c>
      <c r="DS157" s="115" t="str">
        <f t="shared" si="3321"/>
        <v/>
      </c>
      <c r="DT157" s="115" t="str">
        <f t="shared" si="3322"/>
        <v/>
      </c>
      <c r="DU157" s="115" t="str">
        <f t="shared" si="3323"/>
        <v/>
      </c>
      <c r="DV157" s="115" t="str">
        <f t="shared" si="3324"/>
        <v/>
      </c>
      <c r="DW157" s="115" t="str">
        <f t="shared" si="3325"/>
        <v/>
      </c>
      <c r="DX157" s="115" t="str">
        <f t="shared" si="3326"/>
        <v/>
      </c>
      <c r="DY157" s="115" t="str">
        <f t="shared" si="3327"/>
        <v/>
      </c>
      <c r="DZ157" s="115" t="str">
        <f t="shared" si="3328"/>
        <v/>
      </c>
      <c r="EA157" s="115" t="str">
        <f t="shared" si="3329"/>
        <v/>
      </c>
      <c r="EB157" s="115" t="str">
        <f t="shared" si="3330"/>
        <v/>
      </c>
      <c r="EC157" s="115" t="str">
        <f t="shared" si="3331"/>
        <v/>
      </c>
      <c r="ED157" s="115" t="str">
        <f t="shared" si="3332"/>
        <v/>
      </c>
      <c r="EE157" s="115" t="str">
        <f t="shared" si="3333"/>
        <v/>
      </c>
      <c r="EF157" s="115" t="str">
        <f t="shared" si="3334"/>
        <v/>
      </c>
      <c r="EG157" s="115" t="str">
        <f t="shared" si="3401"/>
        <v/>
      </c>
      <c r="EH157" s="115" t="str">
        <f t="shared" si="3402"/>
        <v/>
      </c>
      <c r="EI157" s="115" t="str">
        <f t="shared" si="3403"/>
        <v/>
      </c>
      <c r="EJ157" s="115" t="str">
        <f t="shared" si="3404"/>
        <v/>
      </c>
      <c r="EK157" s="115" t="str">
        <f t="shared" si="3405"/>
        <v/>
      </c>
      <c r="EL157" s="115" t="str">
        <f t="shared" si="3406"/>
        <v/>
      </c>
      <c r="EM157" s="115" t="str">
        <f t="shared" si="3407"/>
        <v/>
      </c>
      <c r="EN157" s="115" t="str">
        <f t="shared" si="3408"/>
        <v/>
      </c>
      <c r="EO157" s="115" t="str">
        <f t="shared" si="3409"/>
        <v/>
      </c>
      <c r="EP157" s="115" t="str">
        <f t="shared" si="3410"/>
        <v/>
      </c>
      <c r="EQ157" s="115" t="str">
        <f t="shared" si="3411"/>
        <v/>
      </c>
      <c r="ER157" s="115" t="str">
        <f t="shared" si="3412"/>
        <v/>
      </c>
      <c r="ES157" s="115" t="str">
        <f t="shared" si="3413"/>
        <v/>
      </c>
      <c r="ET157" s="115" t="str">
        <f t="shared" si="3414"/>
        <v/>
      </c>
      <c r="EU157" s="115" t="str">
        <f t="shared" si="3415"/>
        <v/>
      </c>
      <c r="EV157" s="115" t="str">
        <f t="shared" si="3416"/>
        <v/>
      </c>
      <c r="EW157" s="115" t="str">
        <f t="shared" si="3417"/>
        <v/>
      </c>
      <c r="EX157" s="115" t="str">
        <f t="shared" si="3418"/>
        <v/>
      </c>
      <c r="EY157" s="115" t="str">
        <f t="shared" si="3419"/>
        <v/>
      </c>
      <c r="EZ157" s="115" t="str">
        <f t="shared" si="3420"/>
        <v/>
      </c>
      <c r="FA157" s="115" t="str">
        <f t="shared" si="3421"/>
        <v/>
      </c>
      <c r="FB157" s="115" t="str">
        <f t="shared" si="3422"/>
        <v/>
      </c>
      <c r="FC157" s="115" t="str">
        <f t="shared" si="3423"/>
        <v/>
      </c>
      <c r="FD157" s="115" t="str">
        <f t="shared" si="3424"/>
        <v/>
      </c>
      <c r="FE157" s="115" t="str">
        <f t="shared" si="3425"/>
        <v/>
      </c>
      <c r="FF157" s="115" t="str">
        <f t="shared" si="3951"/>
        <v/>
      </c>
      <c r="FG157" s="115" t="str">
        <f>IFERROR(SMALL($DV$3:$DV$422,$A$7),"")</f>
        <v/>
      </c>
      <c r="FH157" s="115" t="str">
        <f t="shared" si="3952"/>
        <v/>
      </c>
      <c r="FI157" s="115" t="str">
        <f t="shared" si="3426"/>
        <v/>
      </c>
      <c r="FJ157" s="115" t="str">
        <f t="shared" si="3427"/>
        <v/>
      </c>
      <c r="GA157" s="212" t="str">
        <f t="shared" si="3611"/>
        <v/>
      </c>
      <c r="GB157" s="140" t="str">
        <f t="shared" si="3612"/>
        <v/>
      </c>
      <c r="GC157" s="126">
        <f>COUNTIF($AO$353:$AO$422,"&gt;0")</f>
        <v>0</v>
      </c>
      <c r="GD157" s="148">
        <f t="shared" si="3613"/>
        <v>0</v>
      </c>
      <c r="GE157" s="148" t="str">
        <f t="shared" si="3585"/>
        <v/>
      </c>
      <c r="GF157" s="127">
        <f t="shared" ref="GF157:GN157" si="4003">COUNTIF($AP$353:$AP$422,GF$3)</f>
        <v>0</v>
      </c>
      <c r="GG157" s="127">
        <f t="shared" si="4003"/>
        <v>0</v>
      </c>
      <c r="GH157" s="127">
        <f t="shared" si="4003"/>
        <v>0</v>
      </c>
      <c r="GI157" s="127">
        <f t="shared" si="4003"/>
        <v>0</v>
      </c>
      <c r="GJ157" s="127">
        <f t="shared" si="4003"/>
        <v>0</v>
      </c>
      <c r="GK157" s="127">
        <f t="shared" si="4003"/>
        <v>0</v>
      </c>
      <c r="GL157" s="127">
        <f t="shared" si="4003"/>
        <v>0</v>
      </c>
      <c r="GM157" s="127">
        <f t="shared" si="4003"/>
        <v>0</v>
      </c>
      <c r="GN157" s="127">
        <f t="shared" si="4003"/>
        <v>0</v>
      </c>
      <c r="GO157" s="126">
        <f t="shared" si="3615"/>
        <v>0</v>
      </c>
      <c r="GP157" s="126" t="e">
        <f t="shared" si="3616"/>
        <v>#DIV/0!</v>
      </c>
      <c r="GQ157" s="126">
        <f>COUNTIF($AO$353:$AO$422,"&lt;45")-GN157</f>
        <v>0</v>
      </c>
      <c r="GR157" s="126">
        <f>COUNTIF($AO$353:$AO$422,"&lt;60")-GQ157</f>
        <v>0</v>
      </c>
      <c r="GS157" s="126">
        <f>COUNTIF($AO$353:$AO$422,"&lt;75")-GQ157-GR157</f>
        <v>0</v>
      </c>
      <c r="GT157" s="126">
        <f>COUNTIF($AO$353:$AO$422,"&lt;90")-GQ157-GR157-GS157</f>
        <v>0</v>
      </c>
      <c r="GU157" s="126">
        <f>COUNTIF($AO$353:$AO$422,"&gt;89")</f>
        <v>0</v>
      </c>
      <c r="GV157" s="126">
        <f>COUNTIF($AO$353:$AO$422,GV3)</f>
        <v>0</v>
      </c>
      <c r="GW157" s="126">
        <f>COUNTIF($AO$353:$AO$422,GW3)</f>
        <v>0</v>
      </c>
      <c r="GY157" s="115">
        <v>154</v>
      </c>
      <c r="GZ157" s="120" t="str">
        <f>IF(COUNT(GZ151:GZ156)&gt;1,GY157,"")</f>
        <v/>
      </c>
      <c r="HA157" s="120">
        <f t="shared" si="3909"/>
        <v>0</v>
      </c>
      <c r="HB157" s="120" t="str">
        <f>IF(GZ157="","",'INPUT INF'!L$25)</f>
        <v/>
      </c>
      <c r="HC157" s="115" t="s">
        <v>32</v>
      </c>
      <c r="HD157" s="133" t="str">
        <f t="shared" si="3979"/>
        <v/>
      </c>
      <c r="HE157" s="133">
        <f>SUM(HE151:HE156)</f>
        <v>0</v>
      </c>
      <c r="HF157" s="133">
        <f t="shared" ref="HF157" si="4004">SUM(HF151:HF156)</f>
        <v>0</v>
      </c>
      <c r="HG157" s="142" t="str">
        <f t="shared" ref="HG157" si="4005">IF(HD157="","",ROUND(HF157/HE157*100,2))</f>
        <v/>
      </c>
      <c r="HH157" s="133">
        <f t="shared" ref="HH157" si="4006">SUM(HH151:HH156)</f>
        <v>0</v>
      </c>
      <c r="HI157" s="133">
        <f t="shared" ref="HI157" si="4007">SUM(HI151:HI156)</f>
        <v>0</v>
      </c>
      <c r="HJ157" s="133">
        <f t="shared" ref="HJ157" si="4008">SUM(HJ151:HJ156)</f>
        <v>0</v>
      </c>
      <c r="HK157" s="133">
        <f t="shared" ref="HK157" si="4009">SUM(HK151:HK156)</f>
        <v>0</v>
      </c>
      <c r="HL157" s="133">
        <f t="shared" ref="HL157" si="4010">SUM(HL151:HL156)</f>
        <v>0</v>
      </c>
      <c r="HM157" s="133">
        <f t="shared" ref="HM157" si="4011">SUM(HM151:HM156)</f>
        <v>0</v>
      </c>
      <c r="HN157" s="133">
        <f t="shared" ref="HN157" si="4012">SUM(HN151:HN156)</f>
        <v>0</v>
      </c>
      <c r="HO157" s="133">
        <f t="shared" ref="HO157" si="4013">SUM(HO151:HO156)</f>
        <v>0</v>
      </c>
      <c r="HP157" s="133">
        <f t="shared" ref="HP157" si="4014">SUM(HP151:HP156)</f>
        <v>0</v>
      </c>
      <c r="HQ157" s="133">
        <f t="shared" ref="HQ157" si="4015">SUM(HQ151:HQ156)</f>
        <v>0</v>
      </c>
      <c r="HR157" s="142" t="e">
        <f t="shared" ref="HR157" si="4016">ROUND(HQ157*12.5/SUM(HH157:HP157),2)</f>
        <v>#DIV/0!</v>
      </c>
      <c r="HS157" s="133">
        <f t="shared" ref="HS157" si="4017">SUM(HS151:HS156)</f>
        <v>0</v>
      </c>
      <c r="HT157" s="133">
        <f t="shared" ref="HT157" si="4018">SUM(HT151:HT156)</f>
        <v>0</v>
      </c>
      <c r="HU157" s="133">
        <f t="shared" ref="HU157" si="4019">SUM(HU151:HU156)</f>
        <v>0</v>
      </c>
      <c r="HV157" s="133">
        <f t="shared" ref="HV157" si="4020">SUM(HV151:HV156)</f>
        <v>0</v>
      </c>
      <c r="HW157" s="133">
        <f t="shared" ref="HW157:HY157" si="4021">SUM(HW151:HW156)</f>
        <v>0</v>
      </c>
      <c r="HX157" s="133">
        <f t="shared" si="4021"/>
        <v>0</v>
      </c>
      <c r="HY157" s="133">
        <f t="shared" si="4021"/>
        <v>0</v>
      </c>
      <c r="JC157" s="133"/>
      <c r="JD157" s="133" t="e">
        <f t="shared" ref="JD157:JD161" si="4022">JD150+1</f>
        <v>#NUM!</v>
      </c>
      <c r="JE157" s="133"/>
      <c r="JF157" s="133" t="str">
        <f t="shared" si="4000"/>
        <v/>
      </c>
      <c r="JG157" s="133" t="str">
        <f t="shared" si="4001"/>
        <v/>
      </c>
      <c r="JH157" s="133" t="str">
        <f t="shared" si="4001"/>
        <v/>
      </c>
      <c r="JI157" s="133" t="str">
        <f t="shared" si="4001"/>
        <v/>
      </c>
      <c r="JJ157" s="133" t="str">
        <f t="shared" si="4001"/>
        <v/>
      </c>
      <c r="JK157" s="133" t="e">
        <f t="shared" si="3840"/>
        <v>#VALUE!</v>
      </c>
      <c r="JL157" s="133" t="str">
        <f t="shared" si="4002"/>
        <v/>
      </c>
      <c r="JM157" s="133" t="str">
        <f t="shared" si="4002"/>
        <v/>
      </c>
      <c r="JN157" s="133" t="str">
        <f t="shared" si="4002"/>
        <v/>
      </c>
      <c r="JO157" s="133" t="str">
        <f t="shared" si="4002"/>
        <v/>
      </c>
      <c r="JP157" s="133" t="str">
        <f t="shared" si="4002"/>
        <v/>
      </c>
      <c r="JQ157" s="133" t="str">
        <f t="shared" si="4002"/>
        <v/>
      </c>
      <c r="JR157" s="133" t="str">
        <f t="shared" si="4002"/>
        <v/>
      </c>
      <c r="JS157" s="133" t="str">
        <f t="shared" si="4002"/>
        <v/>
      </c>
      <c r="JT157" s="133" t="str">
        <f t="shared" si="4002"/>
        <v/>
      </c>
      <c r="JU157" s="133" t="str">
        <f t="shared" si="4002"/>
        <v/>
      </c>
      <c r="JV157" s="120" t="e">
        <f t="shared" si="3842"/>
        <v>#VALUE!</v>
      </c>
      <c r="JW157" s="143"/>
      <c r="JX157" s="143"/>
      <c r="JY157" s="143"/>
      <c r="JZ157" s="143"/>
      <c r="KA157" s="143"/>
      <c r="KB157" s="143"/>
    </row>
    <row r="158" spans="1:288" ht="15" customHeight="1" x14ac:dyDescent="0.25">
      <c r="A158" s="115">
        <v>156</v>
      </c>
      <c r="B158" s="115" t="str">
        <f t="shared" si="3703"/>
        <v/>
      </c>
      <c r="C158" s="115" t="s">
        <v>68</v>
      </c>
      <c r="D158" s="100" t="str">
        <f t="shared" si="3454"/>
        <v>C</v>
      </c>
      <c r="E158" s="100" t="str">
        <f t="shared" si="3356"/>
        <v/>
      </c>
      <c r="F158" s="100" t="str">
        <f t="shared" si="3357"/>
        <v/>
      </c>
      <c r="G158" s="100" t="str">
        <f t="shared" si="3286"/>
        <v/>
      </c>
      <c r="H158" s="100" t="str">
        <f t="shared" si="3358"/>
        <v/>
      </c>
      <c r="I158" s="100" t="str">
        <f t="shared" si="3287"/>
        <v/>
      </c>
      <c r="J158" s="100" t="str">
        <f t="shared" si="3359"/>
        <v/>
      </c>
      <c r="K158" s="100" t="str">
        <f t="shared" si="3288"/>
        <v/>
      </c>
      <c r="L158" s="100" t="str">
        <f t="shared" si="3360"/>
        <v/>
      </c>
      <c r="M158" s="100" t="str">
        <f t="shared" si="3289"/>
        <v/>
      </c>
      <c r="N158" s="100" t="str">
        <f t="shared" si="3361"/>
        <v/>
      </c>
      <c r="O158" s="100" t="str">
        <f t="shared" si="3290"/>
        <v/>
      </c>
      <c r="P158" s="100" t="str">
        <f t="shared" si="3362"/>
        <v/>
      </c>
      <c r="Q158" s="100" t="str">
        <f t="shared" si="3291"/>
        <v/>
      </c>
      <c r="R158" s="100" t="str">
        <f t="shared" si="3363"/>
        <v/>
      </c>
      <c r="S158" s="100" t="str">
        <f t="shared" si="3292"/>
        <v/>
      </c>
      <c r="T158" s="100" t="str">
        <f t="shared" si="3364"/>
        <v/>
      </c>
      <c r="U158" s="100" t="str">
        <f t="shared" si="3293"/>
        <v/>
      </c>
      <c r="V158" s="100" t="str">
        <f t="shared" si="3365"/>
        <v/>
      </c>
      <c r="W158" s="100" t="str">
        <f t="shared" si="3294"/>
        <v/>
      </c>
      <c r="X158" s="100" t="str">
        <f t="shared" si="3366"/>
        <v/>
      </c>
      <c r="Y158" s="100" t="str">
        <f t="shared" si="3295"/>
        <v/>
      </c>
      <c r="Z158" s="100" t="str">
        <f t="shared" si="3367"/>
        <v/>
      </c>
      <c r="AA158" s="100" t="str">
        <f t="shared" si="3296"/>
        <v/>
      </c>
      <c r="AB158" s="100" t="str">
        <f t="shared" si="3368"/>
        <v/>
      </c>
      <c r="AC158" s="100" t="str">
        <f t="shared" si="3297"/>
        <v/>
      </c>
      <c r="AD158" s="100" t="str">
        <f t="shared" si="3369"/>
        <v/>
      </c>
      <c r="AE158" s="100" t="str">
        <f t="shared" si="3298"/>
        <v/>
      </c>
      <c r="AF158" s="100" t="str">
        <f t="shared" si="3370"/>
        <v/>
      </c>
      <c r="AG158" s="100" t="str">
        <f t="shared" si="3299"/>
        <v/>
      </c>
      <c r="AH158" s="100" t="str">
        <f t="shared" si="3371"/>
        <v/>
      </c>
      <c r="AI158" s="100" t="str">
        <f t="shared" si="3300"/>
        <v/>
      </c>
      <c r="AJ158" s="100" t="str">
        <f t="shared" si="3372"/>
        <v/>
      </c>
      <c r="AK158" s="100" t="str">
        <f t="shared" si="3301"/>
        <v/>
      </c>
      <c r="AL158" s="100" t="str">
        <f t="shared" si="3373"/>
        <v/>
      </c>
      <c r="AM158" s="100" t="str">
        <f t="shared" si="3302"/>
        <v/>
      </c>
      <c r="AN158" s="100" t="str">
        <f t="shared" si="3374"/>
        <v/>
      </c>
      <c r="AO158" s="100" t="str">
        <f t="shared" si="3303"/>
        <v/>
      </c>
      <c r="AP158" s="100" t="str">
        <f t="shared" si="3375"/>
        <v/>
      </c>
      <c r="AQ158" s="100" t="str">
        <f t="shared" si="3304"/>
        <v/>
      </c>
      <c r="AR158" s="100" t="str">
        <f t="shared" si="3376"/>
        <v/>
      </c>
      <c r="AS158" s="100" t="str">
        <f t="shared" si="3305"/>
        <v/>
      </c>
      <c r="AT158" s="100" t="str">
        <f t="shared" si="3377"/>
        <v/>
      </c>
      <c r="AU158" s="100" t="str">
        <f t="shared" si="3306"/>
        <v/>
      </c>
      <c r="AV158" s="100" t="str">
        <f t="shared" si="3378"/>
        <v/>
      </c>
      <c r="AW158" s="100" t="str">
        <f t="shared" si="3307"/>
        <v/>
      </c>
      <c r="AX158" s="100" t="str">
        <f t="shared" si="3379"/>
        <v/>
      </c>
      <c r="AY158" s="100" t="str">
        <f t="shared" si="3308"/>
        <v/>
      </c>
      <c r="AZ158" s="100" t="str">
        <f t="shared" si="3380"/>
        <v/>
      </c>
      <c r="BA158" s="100" t="str">
        <f t="shared" si="3309"/>
        <v/>
      </c>
      <c r="BB158" s="100" t="str">
        <f t="shared" si="3381"/>
        <v/>
      </c>
      <c r="BC158" s="100" t="str">
        <f>IFERROR(INDEX('INPUT INF'!$F$3:$F$601,MATCH($B158,'INPUT INF'!$A$3:$A$601,FALSE)),"")</f>
        <v/>
      </c>
      <c r="BD158" s="100" t="str">
        <f t="shared" si="3310"/>
        <v/>
      </c>
      <c r="BE158" s="100" t="str">
        <f t="shared" si="3382"/>
        <v/>
      </c>
      <c r="BF158" s="100" t="str">
        <f t="shared" si="3383"/>
        <v/>
      </c>
      <c r="BG158" s="115" t="str">
        <f t="shared" si="3384"/>
        <v/>
      </c>
      <c r="BH158" s="115" t="str">
        <f>IF(AND('INPUT INF'!$O$1="X",BG158="PASS"),BF158,IF($BG158="","0",IF('INPUT INF'!$N$63="YES",$BF158,"")))</f>
        <v>0</v>
      </c>
      <c r="BI158" s="115" t="str">
        <f>IF($BG158="","0",IF('INPUT INF'!$P$64="YES",$BF158,""))</f>
        <v>0</v>
      </c>
      <c r="BJ158" s="115" t="str">
        <f>IF($BG158="","0",IF('INPUT INF'!$P$65="YES",$BF158,""))</f>
        <v>0</v>
      </c>
      <c r="BL158" s="116" t="str">
        <f t="shared" si="3385"/>
        <v/>
      </c>
      <c r="BM158" s="116" t="str">
        <f t="shared" si="3386"/>
        <v/>
      </c>
      <c r="BN158" s="116" t="str">
        <f t="shared" si="3386"/>
        <v/>
      </c>
      <c r="BR158" s="116" t="str">
        <f t="shared" si="3387"/>
        <v/>
      </c>
      <c r="BS158" s="116" t="str">
        <f t="shared" si="3388"/>
        <v/>
      </c>
      <c r="BT158" s="116" t="str">
        <f t="shared" si="3388"/>
        <v/>
      </c>
      <c r="BX158" s="116" t="str">
        <f t="shared" si="3389"/>
        <v/>
      </c>
      <c r="BY158" s="116" t="str">
        <f t="shared" si="3390"/>
        <v/>
      </c>
      <c r="BZ158" s="116" t="str">
        <f t="shared" si="3390"/>
        <v/>
      </c>
      <c r="CD158" s="116" t="str">
        <f t="shared" si="3391"/>
        <v/>
      </c>
      <c r="CE158" s="116" t="str">
        <f t="shared" si="3392"/>
        <v/>
      </c>
      <c r="CF158" s="116" t="str">
        <f t="shared" si="3393"/>
        <v/>
      </c>
      <c r="CJ158" s="116" t="str">
        <f t="shared" si="3394"/>
        <v/>
      </c>
      <c r="CK158" s="116" t="str">
        <f t="shared" si="3395"/>
        <v/>
      </c>
      <c r="CL158" s="116" t="str">
        <f t="shared" si="3396"/>
        <v/>
      </c>
      <c r="CP158" s="116" t="str">
        <f t="shared" si="3397"/>
        <v/>
      </c>
      <c r="CQ158" s="116" t="str">
        <f t="shared" si="3398"/>
        <v/>
      </c>
      <c r="CR158" s="116" t="str">
        <f t="shared" si="3399"/>
        <v/>
      </c>
      <c r="CX158" s="143"/>
      <c r="CY158" s="135"/>
      <c r="CZ158" s="135"/>
      <c r="DA158" s="135"/>
      <c r="DB158" s="143"/>
      <c r="DC158" s="143"/>
      <c r="DD158" s="143"/>
      <c r="DE158" s="143"/>
      <c r="DF158" s="135"/>
      <c r="DH158" s="115" t="str">
        <f t="shared" si="3400"/>
        <v/>
      </c>
      <c r="DI158" s="115" t="str">
        <f t="shared" si="3311"/>
        <v/>
      </c>
      <c r="DJ158" s="115" t="str">
        <f t="shared" si="3312"/>
        <v/>
      </c>
      <c r="DK158" s="115" t="str">
        <f t="shared" si="3313"/>
        <v/>
      </c>
      <c r="DL158" s="115" t="str">
        <f t="shared" si="3314"/>
        <v/>
      </c>
      <c r="DM158" s="115" t="str">
        <f t="shared" si="3315"/>
        <v/>
      </c>
      <c r="DN158" s="115" t="str">
        <f t="shared" si="3316"/>
        <v/>
      </c>
      <c r="DO158" s="115" t="str">
        <f t="shared" si="3317"/>
        <v/>
      </c>
      <c r="DP158" s="115" t="str">
        <f t="shared" si="3318"/>
        <v/>
      </c>
      <c r="DQ158" s="115" t="str">
        <f t="shared" si="3319"/>
        <v/>
      </c>
      <c r="DR158" s="115" t="str">
        <f t="shared" si="3320"/>
        <v/>
      </c>
      <c r="DS158" s="115" t="str">
        <f t="shared" si="3321"/>
        <v/>
      </c>
      <c r="DT158" s="115" t="str">
        <f t="shared" si="3322"/>
        <v/>
      </c>
      <c r="DU158" s="115" t="str">
        <f t="shared" si="3323"/>
        <v/>
      </c>
      <c r="DV158" s="115" t="str">
        <f t="shared" si="3324"/>
        <v/>
      </c>
      <c r="DW158" s="115" t="str">
        <f t="shared" si="3325"/>
        <v/>
      </c>
      <c r="DX158" s="115" t="str">
        <f t="shared" si="3326"/>
        <v/>
      </c>
      <c r="DY158" s="115" t="str">
        <f t="shared" si="3327"/>
        <v/>
      </c>
      <c r="DZ158" s="115" t="str">
        <f t="shared" si="3328"/>
        <v/>
      </c>
      <c r="EA158" s="115" t="str">
        <f t="shared" si="3329"/>
        <v/>
      </c>
      <c r="EB158" s="115" t="str">
        <f t="shared" si="3330"/>
        <v/>
      </c>
      <c r="EC158" s="115" t="str">
        <f t="shared" si="3331"/>
        <v/>
      </c>
      <c r="ED158" s="115" t="str">
        <f t="shared" si="3332"/>
        <v/>
      </c>
      <c r="EE158" s="115" t="str">
        <f t="shared" si="3333"/>
        <v/>
      </c>
      <c r="EF158" s="115" t="str">
        <f t="shared" si="3334"/>
        <v/>
      </c>
      <c r="EG158" s="115" t="str">
        <f t="shared" si="3401"/>
        <v/>
      </c>
      <c r="EH158" s="115" t="str">
        <f t="shared" si="3402"/>
        <v/>
      </c>
      <c r="EI158" s="115" t="str">
        <f t="shared" si="3403"/>
        <v/>
      </c>
      <c r="EJ158" s="115" t="str">
        <f t="shared" si="3404"/>
        <v/>
      </c>
      <c r="EK158" s="115" t="str">
        <f t="shared" si="3405"/>
        <v/>
      </c>
      <c r="EL158" s="115" t="str">
        <f t="shared" si="3406"/>
        <v/>
      </c>
      <c r="EM158" s="115" t="str">
        <f t="shared" si="3407"/>
        <v/>
      </c>
      <c r="EN158" s="115" t="str">
        <f t="shared" si="3408"/>
        <v/>
      </c>
      <c r="EO158" s="115" t="str">
        <f t="shared" si="3409"/>
        <v/>
      </c>
      <c r="EP158" s="115" t="str">
        <f t="shared" si="3410"/>
        <v/>
      </c>
      <c r="EQ158" s="115" t="str">
        <f t="shared" si="3411"/>
        <v/>
      </c>
      <c r="ER158" s="115" t="str">
        <f t="shared" si="3412"/>
        <v/>
      </c>
      <c r="ES158" s="115" t="str">
        <f t="shared" si="3413"/>
        <v/>
      </c>
      <c r="ET158" s="115" t="str">
        <f t="shared" si="3414"/>
        <v/>
      </c>
      <c r="EU158" s="115" t="str">
        <f t="shared" si="3415"/>
        <v/>
      </c>
      <c r="EV158" s="115" t="str">
        <f t="shared" si="3416"/>
        <v/>
      </c>
      <c r="EW158" s="115" t="str">
        <f t="shared" si="3417"/>
        <v/>
      </c>
      <c r="EX158" s="115" t="str">
        <f t="shared" si="3418"/>
        <v/>
      </c>
      <c r="EY158" s="115" t="str">
        <f t="shared" si="3419"/>
        <v/>
      </c>
      <c r="EZ158" s="115" t="str">
        <f t="shared" si="3420"/>
        <v/>
      </c>
      <c r="FA158" s="115" t="str">
        <f t="shared" si="3421"/>
        <v/>
      </c>
      <c r="FB158" s="115" t="str">
        <f t="shared" si="3422"/>
        <v/>
      </c>
      <c r="FC158" s="115" t="str">
        <f t="shared" si="3423"/>
        <v/>
      </c>
      <c r="FD158" s="115" t="str">
        <f t="shared" si="3424"/>
        <v/>
      </c>
      <c r="FE158" s="115" t="str">
        <f t="shared" si="3425"/>
        <v/>
      </c>
      <c r="FF158" s="115" t="str">
        <f t="shared" si="3951"/>
        <v/>
      </c>
      <c r="FG158" s="115" t="str">
        <f>IFERROR(SMALL($DV$3:$DV$422,$A$8),"")</f>
        <v/>
      </c>
      <c r="FH158" s="115" t="str">
        <f t="shared" si="3952"/>
        <v/>
      </c>
      <c r="FI158" s="115" t="str">
        <f t="shared" si="3426"/>
        <v/>
      </c>
      <c r="FJ158" s="115" t="str">
        <f t="shared" si="3427"/>
        <v/>
      </c>
      <c r="GA158" s="212" t="str">
        <f t="shared" si="3611"/>
        <v/>
      </c>
      <c r="GB158" s="140" t="str">
        <f t="shared" si="3612"/>
        <v/>
      </c>
      <c r="GC158" s="126">
        <f>COUNTIF($AQ$353:$AQ$422,"&gt;0")</f>
        <v>0</v>
      </c>
      <c r="GD158" s="148">
        <f t="shared" si="3613"/>
        <v>0</v>
      </c>
      <c r="GE158" s="148" t="str">
        <f t="shared" si="3585"/>
        <v/>
      </c>
      <c r="GF158" s="127">
        <f t="shared" ref="GF158:GN158" si="4023">COUNTIF($AR$353:$AR$422,GF$3)</f>
        <v>0</v>
      </c>
      <c r="GG158" s="127">
        <f t="shared" si="4023"/>
        <v>0</v>
      </c>
      <c r="GH158" s="127">
        <f t="shared" si="4023"/>
        <v>0</v>
      </c>
      <c r="GI158" s="127">
        <f t="shared" si="4023"/>
        <v>0</v>
      </c>
      <c r="GJ158" s="127">
        <f t="shared" si="4023"/>
        <v>0</v>
      </c>
      <c r="GK158" s="127">
        <f t="shared" si="4023"/>
        <v>0</v>
      </c>
      <c r="GL158" s="127">
        <f t="shared" si="4023"/>
        <v>0</v>
      </c>
      <c r="GM158" s="127">
        <f t="shared" si="4023"/>
        <v>0</v>
      </c>
      <c r="GN158" s="127">
        <f t="shared" si="4023"/>
        <v>0</v>
      </c>
      <c r="GO158" s="126">
        <f t="shared" si="3615"/>
        <v>0</v>
      </c>
      <c r="GP158" s="126" t="e">
        <f t="shared" si="3616"/>
        <v>#DIV/0!</v>
      </c>
      <c r="GQ158" s="126">
        <f>COUNTIF($AQ$353:$AQ$422,"&lt;45")-GN158</f>
        <v>0</v>
      </c>
      <c r="GR158" s="126">
        <f>COUNTIF($AQ$353:$AQ$422,"&lt;60")-GQ158</f>
        <v>0</v>
      </c>
      <c r="GS158" s="126">
        <f>COUNTIF($AQ$353:$AQ$422,"&lt;75")-GQ158-GR158</f>
        <v>0</v>
      </c>
      <c r="GT158" s="126">
        <f>COUNTIF($AQ$353:$AQ$422,"&lt;90")-GQ158-GR158-GS158</f>
        <v>0</v>
      </c>
      <c r="GU158" s="126">
        <f>COUNTIF($AQ$353:$AQ$422,"&gt;89")</f>
        <v>0</v>
      </c>
      <c r="GV158" s="126">
        <f>COUNTIF($AQ$353:$AQ$422,GV3)</f>
        <v>0</v>
      </c>
      <c r="GW158" s="126">
        <f>COUNTIF($AQ$353:$AQ$422,GW3)</f>
        <v>0</v>
      </c>
      <c r="GY158" s="115">
        <v>155</v>
      </c>
      <c r="GZ158" s="120" t="str">
        <f>IF('INPUT INF'!N$26="YES",GY158,"")</f>
        <v/>
      </c>
      <c r="HA158" s="115">
        <f>'INPUT INF'!K26</f>
        <v>0</v>
      </c>
      <c r="HB158" s="120" t="str">
        <f>IF(GZ158="","",'INPUT INF'!L$26)</f>
        <v/>
      </c>
      <c r="HC158" s="120" t="str">
        <f>'INPUT INF'!N$3</f>
        <v>A</v>
      </c>
      <c r="HD158" s="133" t="str">
        <f>IFERROR(INDEX(GB$4:GB$28,MATCH($HB158,$GA$4:$GA$28,0)),"")</f>
        <v/>
      </c>
      <c r="HE158" s="133">
        <f>IFERROR(INDEX(GC$4:GC$28,MATCH($HB158,$GA$4:$GA$28,0)),"")</f>
        <v>0</v>
      </c>
      <c r="HF158" s="133">
        <f t="shared" ref="HF158" si="4024">IFERROR(INDEX(GD$4:GD$28,MATCH($HB158,$GA$4:$GA$28,0)),"")</f>
        <v>0</v>
      </c>
      <c r="HG158" s="133" t="str">
        <f t="shared" ref="HG158" si="4025">IFERROR(INDEX(GE$4:GE$28,MATCH($HB158,$GA$4:$GA$28,0)),"")</f>
        <v/>
      </c>
      <c r="HH158" s="133">
        <f t="shared" ref="HH158" si="4026">IFERROR(INDEX(GF$4:GF$28,MATCH($HB158,$GA$4:$GA$28,0)),"")</f>
        <v>0</v>
      </c>
      <c r="HI158" s="133">
        <f t="shared" ref="HI158" si="4027">IFERROR(INDEX(GG$4:GG$28,MATCH($HB158,$GA$4:$GA$28,0)),"")</f>
        <v>0</v>
      </c>
      <c r="HJ158" s="133">
        <f t="shared" ref="HJ158" si="4028">IFERROR(INDEX(GH$4:GH$28,MATCH($HB158,$GA$4:$GA$28,0)),"")</f>
        <v>0</v>
      </c>
      <c r="HK158" s="133">
        <f t="shared" ref="HK158" si="4029">IFERROR(INDEX(GI$4:GI$28,MATCH($HB158,$GA$4:$GA$28,0)),"")</f>
        <v>0</v>
      </c>
      <c r="HL158" s="133">
        <f t="shared" ref="HL158" si="4030">IFERROR(INDEX(GJ$4:GJ$28,MATCH($HB158,$GA$4:$GA$28,0)),"")</f>
        <v>0</v>
      </c>
      <c r="HM158" s="133">
        <f t="shared" ref="HM158" si="4031">IFERROR(INDEX(GK$4:GK$28,MATCH($HB158,$GA$4:$GA$28,0)),"")</f>
        <v>0</v>
      </c>
      <c r="HN158" s="133">
        <f t="shared" ref="HN158" si="4032">IFERROR(INDEX(GL$4:GL$28,MATCH($HB158,$GA$4:$GA$28,0)),"")</f>
        <v>0</v>
      </c>
      <c r="HO158" s="133">
        <f t="shared" ref="HO158" si="4033">IFERROR(INDEX(GM$4:GM$28,MATCH($HB158,$GA$4:$GA$28,0)),"")</f>
        <v>0</v>
      </c>
      <c r="HP158" s="133">
        <f t="shared" ref="HP158" si="4034">IFERROR(INDEX(GN$4:GN$28,MATCH($HB158,$GA$4:$GA$28,0)),"")</f>
        <v>0</v>
      </c>
      <c r="HQ158" s="133">
        <f t="shared" ref="HQ158" si="4035">IFERROR(INDEX(GO$4:GO$28,MATCH($HB158,$GA$4:$GA$28,0)),"")</f>
        <v>0</v>
      </c>
      <c r="HR158" s="133" t="str">
        <f t="shared" ref="HR158" si="4036">IFERROR(INDEX(GP$4:GP$28,MATCH($HB158,$GA$4:$GA$28,0)),"")</f>
        <v/>
      </c>
      <c r="HS158" s="133">
        <f t="shared" ref="HS158" si="4037">IFERROR(INDEX(GQ$4:GQ$28,MATCH($HB158,$GA$4:$GA$28,0)),"")</f>
        <v>0</v>
      </c>
      <c r="HT158" s="133">
        <f t="shared" ref="HT158" si="4038">IFERROR(INDEX(GR$4:GR$28,MATCH($HB158,$GA$4:$GA$28,0)),"")</f>
        <v>0</v>
      </c>
      <c r="HU158" s="133">
        <f t="shared" ref="HU158" si="4039">IFERROR(INDEX(GS$4:GS$28,MATCH($HB158,$GA$4:$GA$28,0)),"")</f>
        <v>0</v>
      </c>
      <c r="HV158" s="133">
        <f t="shared" ref="HV158" si="4040">IFERROR(INDEX(GT$4:GT$28,MATCH($HB158,$GA$4:$GA$28,0)),"")</f>
        <v>0</v>
      </c>
      <c r="HW158" s="133">
        <f t="shared" ref="HW158" si="4041">IFERROR(INDEX(GU$4:GU$28,MATCH($HB158,$GA$4:$GA$28,0)),"")</f>
        <v>0</v>
      </c>
      <c r="HX158" s="133">
        <f t="shared" ref="HX158" si="4042">IFERROR(INDEX(GV$4:GV$28,MATCH($HB158,$GA$4:$GA$28,0)),"")</f>
        <v>0</v>
      </c>
      <c r="HY158" s="133">
        <f t="shared" ref="HY158" si="4043">IFERROR(INDEX(GW$4:GW$28,MATCH($HB158,$GA$4:$GA$28,0)),"")</f>
        <v>0</v>
      </c>
      <c r="JC158" s="133"/>
      <c r="JD158" s="133" t="e">
        <f t="shared" si="4022"/>
        <v>#NUM!</v>
      </c>
      <c r="JE158" s="133"/>
      <c r="JF158" s="133" t="str">
        <f t="shared" si="4000"/>
        <v/>
      </c>
      <c r="JG158" s="133" t="str">
        <f t="shared" si="4001"/>
        <v/>
      </c>
      <c r="JH158" s="133" t="str">
        <f t="shared" si="4001"/>
        <v/>
      </c>
      <c r="JI158" s="133" t="str">
        <f t="shared" si="4001"/>
        <v/>
      </c>
      <c r="JJ158" s="133" t="str">
        <f t="shared" si="4001"/>
        <v/>
      </c>
      <c r="JK158" s="133" t="e">
        <f t="shared" si="3840"/>
        <v>#VALUE!</v>
      </c>
      <c r="JL158" s="133" t="str">
        <f t="shared" si="4002"/>
        <v/>
      </c>
      <c r="JM158" s="133" t="str">
        <f t="shared" si="4002"/>
        <v/>
      </c>
      <c r="JN158" s="133" t="str">
        <f t="shared" si="4002"/>
        <v/>
      </c>
      <c r="JO158" s="133" t="str">
        <f t="shared" si="4002"/>
        <v/>
      </c>
      <c r="JP158" s="133" t="str">
        <f t="shared" si="4002"/>
        <v/>
      </c>
      <c r="JQ158" s="133" t="str">
        <f t="shared" si="4002"/>
        <v/>
      </c>
      <c r="JR158" s="133" t="str">
        <f t="shared" si="4002"/>
        <v/>
      </c>
      <c r="JS158" s="133" t="str">
        <f t="shared" si="4002"/>
        <v/>
      </c>
      <c r="JT158" s="133" t="str">
        <f t="shared" si="4002"/>
        <v/>
      </c>
      <c r="JU158" s="133" t="str">
        <f t="shared" si="4002"/>
        <v/>
      </c>
      <c r="JV158" s="120" t="e">
        <f t="shared" si="3842"/>
        <v>#VALUE!</v>
      </c>
      <c r="JW158" s="143"/>
      <c r="JX158" s="143"/>
      <c r="JY158" s="143"/>
      <c r="JZ158" s="143"/>
      <c r="KA158" s="143"/>
      <c r="KB158" s="143"/>
    </row>
    <row r="159" spans="1:288" ht="15" customHeight="1" x14ac:dyDescent="0.25">
      <c r="A159" s="115">
        <v>157</v>
      </c>
      <c r="B159" s="115" t="str">
        <f t="shared" si="3703"/>
        <v/>
      </c>
      <c r="C159" s="115" t="s">
        <v>68</v>
      </c>
      <c r="D159" s="100" t="str">
        <f t="shared" si="3454"/>
        <v>C</v>
      </c>
      <c r="E159" s="100" t="str">
        <f t="shared" si="3356"/>
        <v/>
      </c>
      <c r="F159" s="100" t="str">
        <f t="shared" si="3357"/>
        <v/>
      </c>
      <c r="G159" s="100" t="str">
        <f t="shared" si="3286"/>
        <v/>
      </c>
      <c r="H159" s="100" t="str">
        <f t="shared" si="3358"/>
        <v/>
      </c>
      <c r="I159" s="100" t="str">
        <f t="shared" si="3287"/>
        <v/>
      </c>
      <c r="J159" s="100" t="str">
        <f t="shared" si="3359"/>
        <v/>
      </c>
      <c r="K159" s="100" t="str">
        <f t="shared" si="3288"/>
        <v/>
      </c>
      <c r="L159" s="100" t="str">
        <f t="shared" si="3360"/>
        <v/>
      </c>
      <c r="M159" s="100" t="str">
        <f t="shared" si="3289"/>
        <v/>
      </c>
      <c r="N159" s="100" t="str">
        <f t="shared" si="3361"/>
        <v/>
      </c>
      <c r="O159" s="100" t="str">
        <f t="shared" si="3290"/>
        <v/>
      </c>
      <c r="P159" s="100" t="str">
        <f t="shared" si="3362"/>
        <v/>
      </c>
      <c r="Q159" s="100" t="str">
        <f t="shared" si="3291"/>
        <v/>
      </c>
      <c r="R159" s="100" t="str">
        <f t="shared" si="3363"/>
        <v/>
      </c>
      <c r="S159" s="100" t="str">
        <f t="shared" si="3292"/>
        <v/>
      </c>
      <c r="T159" s="100" t="str">
        <f t="shared" si="3364"/>
        <v/>
      </c>
      <c r="U159" s="100" t="str">
        <f t="shared" si="3293"/>
        <v/>
      </c>
      <c r="V159" s="100" t="str">
        <f t="shared" si="3365"/>
        <v/>
      </c>
      <c r="W159" s="100" t="str">
        <f t="shared" si="3294"/>
        <v/>
      </c>
      <c r="X159" s="100" t="str">
        <f t="shared" si="3366"/>
        <v/>
      </c>
      <c r="Y159" s="100" t="str">
        <f t="shared" si="3295"/>
        <v/>
      </c>
      <c r="Z159" s="100" t="str">
        <f t="shared" si="3367"/>
        <v/>
      </c>
      <c r="AA159" s="100" t="str">
        <f t="shared" si="3296"/>
        <v/>
      </c>
      <c r="AB159" s="100" t="str">
        <f t="shared" si="3368"/>
        <v/>
      </c>
      <c r="AC159" s="100" t="str">
        <f t="shared" si="3297"/>
        <v/>
      </c>
      <c r="AD159" s="100" t="str">
        <f t="shared" si="3369"/>
        <v/>
      </c>
      <c r="AE159" s="100" t="str">
        <f t="shared" si="3298"/>
        <v/>
      </c>
      <c r="AF159" s="100" t="str">
        <f t="shared" si="3370"/>
        <v/>
      </c>
      <c r="AG159" s="100" t="str">
        <f t="shared" si="3299"/>
        <v/>
      </c>
      <c r="AH159" s="100" t="str">
        <f t="shared" si="3371"/>
        <v/>
      </c>
      <c r="AI159" s="100" t="str">
        <f t="shared" si="3300"/>
        <v/>
      </c>
      <c r="AJ159" s="100" t="str">
        <f t="shared" si="3372"/>
        <v/>
      </c>
      <c r="AK159" s="100" t="str">
        <f t="shared" si="3301"/>
        <v/>
      </c>
      <c r="AL159" s="100" t="str">
        <f t="shared" si="3373"/>
        <v/>
      </c>
      <c r="AM159" s="100" t="str">
        <f t="shared" si="3302"/>
        <v/>
      </c>
      <c r="AN159" s="100" t="str">
        <f t="shared" si="3374"/>
        <v/>
      </c>
      <c r="AO159" s="100" t="str">
        <f t="shared" si="3303"/>
        <v/>
      </c>
      <c r="AP159" s="100" t="str">
        <f t="shared" si="3375"/>
        <v/>
      </c>
      <c r="AQ159" s="100" t="str">
        <f t="shared" si="3304"/>
        <v/>
      </c>
      <c r="AR159" s="100" t="str">
        <f t="shared" si="3376"/>
        <v/>
      </c>
      <c r="AS159" s="100" t="str">
        <f t="shared" si="3305"/>
        <v/>
      </c>
      <c r="AT159" s="100" t="str">
        <f t="shared" si="3377"/>
        <v/>
      </c>
      <c r="AU159" s="100" t="str">
        <f t="shared" si="3306"/>
        <v/>
      </c>
      <c r="AV159" s="100" t="str">
        <f t="shared" si="3378"/>
        <v/>
      </c>
      <c r="AW159" s="100" t="str">
        <f t="shared" si="3307"/>
        <v/>
      </c>
      <c r="AX159" s="100" t="str">
        <f t="shared" si="3379"/>
        <v/>
      </c>
      <c r="AY159" s="100" t="str">
        <f t="shared" si="3308"/>
        <v/>
      </c>
      <c r="AZ159" s="100" t="str">
        <f t="shared" si="3380"/>
        <v/>
      </c>
      <c r="BA159" s="100" t="str">
        <f t="shared" si="3309"/>
        <v/>
      </c>
      <c r="BB159" s="100" t="str">
        <f t="shared" si="3381"/>
        <v/>
      </c>
      <c r="BC159" s="100" t="str">
        <f>IFERROR(INDEX('INPUT INF'!$F$3:$F$601,MATCH($B159,'INPUT INF'!$A$3:$A$601,FALSE)),"")</f>
        <v/>
      </c>
      <c r="BD159" s="100" t="str">
        <f t="shared" si="3310"/>
        <v/>
      </c>
      <c r="BE159" s="100" t="str">
        <f t="shared" si="3382"/>
        <v/>
      </c>
      <c r="BF159" s="100" t="str">
        <f t="shared" si="3383"/>
        <v/>
      </c>
      <c r="BG159" s="115" t="str">
        <f t="shared" si="3384"/>
        <v/>
      </c>
      <c r="BH159" s="115" t="str">
        <f>IF(AND('INPUT INF'!$O$1="X",BG159="PASS"),BF159,IF($BG159="","0",IF('INPUT INF'!$N$63="YES",$BF159,"")))</f>
        <v>0</v>
      </c>
      <c r="BI159" s="115" t="str">
        <f>IF($BG159="","0",IF('INPUT INF'!$P$64="YES",$BF159,""))</f>
        <v>0</v>
      </c>
      <c r="BJ159" s="115" t="str">
        <f>IF($BG159="","0",IF('INPUT INF'!$P$65="YES",$BF159,""))</f>
        <v>0</v>
      </c>
      <c r="BL159" s="116" t="str">
        <f t="shared" si="3385"/>
        <v/>
      </c>
      <c r="BM159" s="116" t="str">
        <f t="shared" si="3386"/>
        <v/>
      </c>
      <c r="BN159" s="116" t="str">
        <f t="shared" si="3386"/>
        <v/>
      </c>
      <c r="BR159" s="116" t="str">
        <f t="shared" si="3387"/>
        <v/>
      </c>
      <c r="BS159" s="116" t="str">
        <f t="shared" si="3388"/>
        <v/>
      </c>
      <c r="BT159" s="116" t="str">
        <f t="shared" si="3388"/>
        <v/>
      </c>
      <c r="BX159" s="116" t="str">
        <f t="shared" si="3389"/>
        <v/>
      </c>
      <c r="BY159" s="116" t="str">
        <f t="shared" si="3390"/>
        <v/>
      </c>
      <c r="BZ159" s="116" t="str">
        <f t="shared" si="3390"/>
        <v/>
      </c>
      <c r="CD159" s="116" t="str">
        <f t="shared" si="3391"/>
        <v/>
      </c>
      <c r="CE159" s="116" t="str">
        <f t="shared" si="3392"/>
        <v/>
      </c>
      <c r="CF159" s="116" t="str">
        <f t="shared" si="3393"/>
        <v/>
      </c>
      <c r="CJ159" s="116" t="str">
        <f t="shared" si="3394"/>
        <v/>
      </c>
      <c r="CK159" s="116" t="str">
        <f t="shared" si="3395"/>
        <v/>
      </c>
      <c r="CL159" s="116" t="str">
        <f t="shared" si="3396"/>
        <v/>
      </c>
      <c r="CP159" s="116" t="str">
        <f t="shared" si="3397"/>
        <v/>
      </c>
      <c r="CQ159" s="116" t="str">
        <f t="shared" si="3398"/>
        <v/>
      </c>
      <c r="CR159" s="116" t="str">
        <f t="shared" si="3399"/>
        <v/>
      </c>
      <c r="CX159" s="143"/>
      <c r="CY159" s="135"/>
      <c r="CZ159" s="135"/>
      <c r="DA159" s="135"/>
      <c r="DB159" s="143"/>
      <c r="DC159" s="143"/>
      <c r="DD159" s="143"/>
      <c r="DE159" s="143"/>
      <c r="DF159" s="135"/>
      <c r="DH159" s="115" t="str">
        <f t="shared" si="3400"/>
        <v/>
      </c>
      <c r="DI159" s="115" t="str">
        <f t="shared" si="3311"/>
        <v/>
      </c>
      <c r="DJ159" s="115" t="str">
        <f t="shared" si="3312"/>
        <v/>
      </c>
      <c r="DK159" s="115" t="str">
        <f t="shared" si="3313"/>
        <v/>
      </c>
      <c r="DL159" s="115" t="str">
        <f t="shared" si="3314"/>
        <v/>
      </c>
      <c r="DM159" s="115" t="str">
        <f t="shared" si="3315"/>
        <v/>
      </c>
      <c r="DN159" s="115" t="str">
        <f t="shared" si="3316"/>
        <v/>
      </c>
      <c r="DO159" s="115" t="str">
        <f t="shared" si="3317"/>
        <v/>
      </c>
      <c r="DP159" s="115" t="str">
        <f t="shared" si="3318"/>
        <v/>
      </c>
      <c r="DQ159" s="115" t="str">
        <f t="shared" si="3319"/>
        <v/>
      </c>
      <c r="DR159" s="115" t="str">
        <f t="shared" si="3320"/>
        <v/>
      </c>
      <c r="DS159" s="115" t="str">
        <f t="shared" si="3321"/>
        <v/>
      </c>
      <c r="DT159" s="115" t="str">
        <f t="shared" si="3322"/>
        <v/>
      </c>
      <c r="DU159" s="115" t="str">
        <f t="shared" si="3323"/>
        <v/>
      </c>
      <c r="DV159" s="115" t="str">
        <f t="shared" si="3324"/>
        <v/>
      </c>
      <c r="DW159" s="115" t="str">
        <f t="shared" si="3325"/>
        <v/>
      </c>
      <c r="DX159" s="115" t="str">
        <f t="shared" si="3326"/>
        <v/>
      </c>
      <c r="DY159" s="115" t="str">
        <f t="shared" si="3327"/>
        <v/>
      </c>
      <c r="DZ159" s="115" t="str">
        <f t="shared" si="3328"/>
        <v/>
      </c>
      <c r="EA159" s="115" t="str">
        <f t="shared" si="3329"/>
        <v/>
      </c>
      <c r="EB159" s="115" t="str">
        <f t="shared" si="3330"/>
        <v/>
      </c>
      <c r="EC159" s="115" t="str">
        <f t="shared" si="3331"/>
        <v/>
      </c>
      <c r="ED159" s="115" t="str">
        <f t="shared" si="3332"/>
        <v/>
      </c>
      <c r="EE159" s="115" t="str">
        <f t="shared" si="3333"/>
        <v/>
      </c>
      <c r="EF159" s="115" t="str">
        <f t="shared" si="3334"/>
        <v/>
      </c>
      <c r="EG159" s="115" t="str">
        <f t="shared" si="3401"/>
        <v/>
      </c>
      <c r="EH159" s="115" t="str">
        <f t="shared" si="3402"/>
        <v/>
      </c>
      <c r="EI159" s="115" t="str">
        <f t="shared" si="3403"/>
        <v/>
      </c>
      <c r="EJ159" s="115" t="str">
        <f t="shared" si="3404"/>
        <v/>
      </c>
      <c r="EK159" s="115" t="str">
        <f t="shared" si="3405"/>
        <v/>
      </c>
      <c r="EL159" s="115" t="str">
        <f t="shared" si="3406"/>
        <v/>
      </c>
      <c r="EM159" s="115" t="str">
        <f t="shared" si="3407"/>
        <v/>
      </c>
      <c r="EN159" s="115" t="str">
        <f t="shared" si="3408"/>
        <v/>
      </c>
      <c r="EO159" s="115" t="str">
        <f t="shared" si="3409"/>
        <v/>
      </c>
      <c r="EP159" s="115" t="str">
        <f t="shared" si="3410"/>
        <v/>
      </c>
      <c r="EQ159" s="115" t="str">
        <f t="shared" si="3411"/>
        <v/>
      </c>
      <c r="ER159" s="115" t="str">
        <f t="shared" si="3412"/>
        <v/>
      </c>
      <c r="ES159" s="115" t="str">
        <f t="shared" si="3413"/>
        <v/>
      </c>
      <c r="ET159" s="115" t="str">
        <f t="shared" si="3414"/>
        <v/>
      </c>
      <c r="EU159" s="115" t="str">
        <f t="shared" si="3415"/>
        <v/>
      </c>
      <c r="EV159" s="115" t="str">
        <f t="shared" si="3416"/>
        <v/>
      </c>
      <c r="EW159" s="115" t="str">
        <f t="shared" si="3417"/>
        <v/>
      </c>
      <c r="EX159" s="115" t="str">
        <f t="shared" si="3418"/>
        <v/>
      </c>
      <c r="EY159" s="115" t="str">
        <f t="shared" si="3419"/>
        <v/>
      </c>
      <c r="EZ159" s="115" t="str">
        <f t="shared" si="3420"/>
        <v/>
      </c>
      <c r="FA159" s="115" t="str">
        <f t="shared" si="3421"/>
        <v/>
      </c>
      <c r="FB159" s="115" t="str">
        <f t="shared" si="3422"/>
        <v/>
      </c>
      <c r="FC159" s="115" t="str">
        <f t="shared" si="3423"/>
        <v/>
      </c>
      <c r="FD159" s="115" t="str">
        <f t="shared" si="3424"/>
        <v/>
      </c>
      <c r="FE159" s="115" t="str">
        <f t="shared" si="3425"/>
        <v/>
      </c>
      <c r="FF159" s="115" t="str">
        <f t="shared" si="3951"/>
        <v/>
      </c>
      <c r="FG159" s="115" t="str">
        <f>IFERROR(SMALL($DV$3:$DV$422,$A$9),"")</f>
        <v/>
      </c>
      <c r="FH159" s="115" t="str">
        <f t="shared" si="3952"/>
        <v/>
      </c>
      <c r="FI159" s="115" t="str">
        <f t="shared" si="3426"/>
        <v/>
      </c>
      <c r="FJ159" s="115" t="str">
        <f t="shared" si="3427"/>
        <v/>
      </c>
      <c r="GA159" s="212" t="str">
        <f t="shared" si="3611"/>
        <v/>
      </c>
      <c r="GB159" s="140" t="str">
        <f t="shared" si="3612"/>
        <v/>
      </c>
      <c r="GC159" s="126">
        <f>COUNTIF($AS$353:$AS$422,"&gt;0")</f>
        <v>0</v>
      </c>
      <c r="GD159" s="148">
        <f t="shared" si="3613"/>
        <v>0</v>
      </c>
      <c r="GE159" s="148" t="str">
        <f t="shared" si="3585"/>
        <v/>
      </c>
      <c r="GF159" s="127">
        <f t="shared" ref="GF159:GN159" si="4044">COUNTIF($AT$353:$AT$422,GF$3)</f>
        <v>0</v>
      </c>
      <c r="GG159" s="127">
        <f t="shared" si="4044"/>
        <v>0</v>
      </c>
      <c r="GH159" s="127">
        <f t="shared" si="4044"/>
        <v>0</v>
      </c>
      <c r="GI159" s="127">
        <f t="shared" si="4044"/>
        <v>0</v>
      </c>
      <c r="GJ159" s="127">
        <f t="shared" si="4044"/>
        <v>0</v>
      </c>
      <c r="GK159" s="127">
        <f t="shared" si="4044"/>
        <v>0</v>
      </c>
      <c r="GL159" s="127">
        <f t="shared" si="4044"/>
        <v>0</v>
      </c>
      <c r="GM159" s="127">
        <f t="shared" si="4044"/>
        <v>0</v>
      </c>
      <c r="GN159" s="127">
        <f t="shared" si="4044"/>
        <v>0</v>
      </c>
      <c r="GO159" s="126">
        <f t="shared" si="3615"/>
        <v>0</v>
      </c>
      <c r="GP159" s="126" t="e">
        <f t="shared" si="3616"/>
        <v>#DIV/0!</v>
      </c>
      <c r="GQ159" s="126">
        <f>COUNTIF($AS$353:$AS$422,"&lt;45")-GN159</f>
        <v>0</v>
      </c>
      <c r="GR159" s="126">
        <f>COUNTIF($AS$353:$AS$422,"&lt;60")-GQ159</f>
        <v>0</v>
      </c>
      <c r="GS159" s="126">
        <f>COUNTIF($AS$353:$AS$422,"&lt;75")-GQ159-GR159</f>
        <v>0</v>
      </c>
      <c r="GT159" s="126">
        <f>COUNTIF($AS$353:$AS$422,"&lt;90")-GQ159-GR159-GS159</f>
        <v>0</v>
      </c>
      <c r="GU159" s="126">
        <f>COUNTIF($AS$353:$AS$422,"&gt;89")</f>
        <v>0</v>
      </c>
      <c r="GV159" s="126">
        <f>COUNTIF($AS$353:$AS$422,GV3)</f>
        <v>0</v>
      </c>
      <c r="GW159" s="126">
        <f>COUNTIF($AS$353:$AS$422,GW3)</f>
        <v>0</v>
      </c>
      <c r="GY159" s="115">
        <v>156</v>
      </c>
      <c r="GZ159" s="120" t="str">
        <f>IF('INPUT INF'!O$26="YES",GY159,"")</f>
        <v/>
      </c>
      <c r="HA159" s="120">
        <f>HA158</f>
        <v>0</v>
      </c>
      <c r="HB159" s="120" t="str">
        <f>IF(GZ159="","",'INPUT INF'!L$26)</f>
        <v/>
      </c>
      <c r="HC159" s="120" t="str">
        <f>'INPUT INF'!O$3</f>
        <v>B</v>
      </c>
      <c r="HD159" s="133" t="str">
        <f>IFERROR(INDEX(GB$31:GB$55,MATCH($HB159,$GA$31:$GA$55,0)),"")</f>
        <v/>
      </c>
      <c r="HE159" s="133">
        <f>IFERROR(INDEX(GC$31:GC$55,MATCH($HB159,$GA$31:$GA$55,0)),"")</f>
        <v>0</v>
      </c>
      <c r="HF159" s="133">
        <f t="shared" ref="HF159" si="4045">IFERROR(INDEX(GD$31:GD$55,MATCH($HB159,$GA$31:$GA$55,0)),"")</f>
        <v>0</v>
      </c>
      <c r="HG159" s="133" t="str">
        <f t="shared" ref="HG159" si="4046">IFERROR(INDEX(GE$31:GE$55,MATCH($HB159,$GA$31:$GA$55,0)),"")</f>
        <v/>
      </c>
      <c r="HH159" s="133">
        <f t="shared" ref="HH159" si="4047">IFERROR(INDEX(GF$31:GF$55,MATCH($HB159,$GA$31:$GA$55,0)),"")</f>
        <v>0</v>
      </c>
      <c r="HI159" s="133">
        <f t="shared" ref="HI159" si="4048">IFERROR(INDEX(GG$31:GG$55,MATCH($HB159,$GA$31:$GA$55,0)),"")</f>
        <v>0</v>
      </c>
      <c r="HJ159" s="133">
        <f t="shared" ref="HJ159" si="4049">IFERROR(INDEX(GH$31:GH$55,MATCH($HB159,$GA$31:$GA$55,0)),"")</f>
        <v>0</v>
      </c>
      <c r="HK159" s="133">
        <f t="shared" ref="HK159" si="4050">IFERROR(INDEX(GI$31:GI$55,MATCH($HB159,$GA$31:$GA$55,0)),"")</f>
        <v>0</v>
      </c>
      <c r="HL159" s="133">
        <f t="shared" ref="HL159" si="4051">IFERROR(INDEX(GJ$31:GJ$55,MATCH($HB159,$GA$31:$GA$55,0)),"")</f>
        <v>0</v>
      </c>
      <c r="HM159" s="133">
        <f t="shared" ref="HM159" si="4052">IFERROR(INDEX(GK$31:GK$55,MATCH($HB159,$GA$31:$GA$55,0)),"")</f>
        <v>0</v>
      </c>
      <c r="HN159" s="133">
        <f t="shared" ref="HN159" si="4053">IFERROR(INDEX(GL$31:GL$55,MATCH($HB159,$GA$31:$GA$55,0)),"")</f>
        <v>0</v>
      </c>
      <c r="HO159" s="133">
        <f t="shared" ref="HO159" si="4054">IFERROR(INDEX(GM$31:GM$55,MATCH($HB159,$GA$31:$GA$55,0)),"")</f>
        <v>0</v>
      </c>
      <c r="HP159" s="133">
        <f t="shared" ref="HP159" si="4055">IFERROR(INDEX(GN$31:GN$55,MATCH($HB159,$GA$31:$GA$55,0)),"")</f>
        <v>0</v>
      </c>
      <c r="HQ159" s="133">
        <f t="shared" ref="HQ159" si="4056">IFERROR(INDEX(GO$31:GO$55,MATCH($HB159,$GA$31:$GA$55,0)),"")</f>
        <v>0</v>
      </c>
      <c r="HR159" s="142" t="e">
        <f t="shared" ref="HR159:HR164" si="4057">ROUND(HQ159*12.5/SUM(HH159:HP159),2)</f>
        <v>#DIV/0!</v>
      </c>
      <c r="HS159" s="133">
        <f t="shared" ref="HS159" si="4058">IFERROR(INDEX(GQ$31:GQ$55,MATCH($HB159,$GA$31:$GA$55,0)),"")</f>
        <v>0</v>
      </c>
      <c r="HT159" s="133">
        <f t="shared" ref="HT159" si="4059">IFERROR(INDEX(GR$31:GR$55,MATCH($HB159,$GA$31:$GA$55,0)),"")</f>
        <v>0</v>
      </c>
      <c r="HU159" s="133">
        <f t="shared" ref="HU159" si="4060">IFERROR(INDEX(GS$31:GS$55,MATCH($HB159,$GA$31:$GA$55,0)),"")</f>
        <v>0</v>
      </c>
      <c r="HV159" s="133">
        <f t="shared" ref="HV159" si="4061">IFERROR(INDEX(GT$31:GT$55,MATCH($HB159,$GA$31:$GA$55,0)),"")</f>
        <v>0</v>
      </c>
      <c r="HW159" s="133">
        <f t="shared" ref="HW159" si="4062">IFERROR(INDEX(GU$31:GU$55,MATCH($HB159,$GA$31:$GA$55,0)),"")</f>
        <v>0</v>
      </c>
      <c r="HX159" s="133">
        <f t="shared" ref="HX159" si="4063">IFERROR(INDEX(GV$31:GV$55,MATCH($HB159,$GA$31:$GA$55,0)),"")</f>
        <v>0</v>
      </c>
      <c r="HY159" s="133">
        <f t="shared" ref="HY159" si="4064">IFERROR(INDEX(GW$31:GW$55,MATCH($HB159,$GA$31:$GA$55,0)),"")</f>
        <v>0</v>
      </c>
      <c r="JC159" s="133"/>
      <c r="JD159" s="133" t="e">
        <f t="shared" si="4022"/>
        <v>#NUM!</v>
      </c>
      <c r="JE159" s="133"/>
      <c r="JF159" s="133" t="str">
        <f t="shared" si="4000"/>
        <v/>
      </c>
      <c r="JG159" s="133" t="str">
        <f t="shared" si="4001"/>
        <v/>
      </c>
      <c r="JH159" s="133" t="str">
        <f t="shared" si="4001"/>
        <v/>
      </c>
      <c r="JI159" s="133" t="str">
        <f t="shared" si="4001"/>
        <v/>
      </c>
      <c r="JJ159" s="133" t="str">
        <f t="shared" si="4001"/>
        <v/>
      </c>
      <c r="JK159" s="133" t="e">
        <f t="shared" si="3840"/>
        <v>#VALUE!</v>
      </c>
      <c r="JL159" s="133" t="str">
        <f t="shared" si="4002"/>
        <v/>
      </c>
      <c r="JM159" s="133" t="str">
        <f t="shared" si="4002"/>
        <v/>
      </c>
      <c r="JN159" s="133" t="str">
        <f t="shared" si="4002"/>
        <v/>
      </c>
      <c r="JO159" s="133" t="str">
        <f t="shared" si="4002"/>
        <v/>
      </c>
      <c r="JP159" s="133" t="str">
        <f t="shared" si="4002"/>
        <v/>
      </c>
      <c r="JQ159" s="133" t="str">
        <f t="shared" si="4002"/>
        <v/>
      </c>
      <c r="JR159" s="133" t="str">
        <f t="shared" si="4002"/>
        <v/>
      </c>
      <c r="JS159" s="133" t="str">
        <f t="shared" si="4002"/>
        <v/>
      </c>
      <c r="JT159" s="133" t="str">
        <f t="shared" si="4002"/>
        <v/>
      </c>
      <c r="JU159" s="133" t="str">
        <f t="shared" si="4002"/>
        <v/>
      </c>
      <c r="JV159" s="120" t="e">
        <f t="shared" si="3842"/>
        <v>#VALUE!</v>
      </c>
      <c r="JW159" s="143"/>
      <c r="JX159" s="143"/>
      <c r="JY159" s="143"/>
      <c r="JZ159" s="143"/>
      <c r="KA159" s="143"/>
      <c r="KB159" s="143"/>
    </row>
    <row r="160" spans="1:288" ht="15" customHeight="1" x14ac:dyDescent="0.25">
      <c r="A160" s="115">
        <v>158</v>
      </c>
      <c r="B160" s="115" t="str">
        <f t="shared" si="3703"/>
        <v/>
      </c>
      <c r="C160" s="115" t="s">
        <v>68</v>
      </c>
      <c r="D160" s="100" t="str">
        <f t="shared" si="3454"/>
        <v>C</v>
      </c>
      <c r="E160" s="100" t="str">
        <f t="shared" si="3356"/>
        <v/>
      </c>
      <c r="F160" s="100" t="str">
        <f t="shared" si="3357"/>
        <v/>
      </c>
      <c r="G160" s="100" t="str">
        <f t="shared" si="3286"/>
        <v/>
      </c>
      <c r="H160" s="100" t="str">
        <f t="shared" si="3358"/>
        <v/>
      </c>
      <c r="I160" s="100" t="str">
        <f t="shared" si="3287"/>
        <v/>
      </c>
      <c r="J160" s="100" t="str">
        <f t="shared" si="3359"/>
        <v/>
      </c>
      <c r="K160" s="100" t="str">
        <f t="shared" si="3288"/>
        <v/>
      </c>
      <c r="L160" s="100" t="str">
        <f t="shared" si="3360"/>
        <v/>
      </c>
      <c r="M160" s="100" t="str">
        <f t="shared" si="3289"/>
        <v/>
      </c>
      <c r="N160" s="100" t="str">
        <f t="shared" si="3361"/>
        <v/>
      </c>
      <c r="O160" s="100" t="str">
        <f t="shared" si="3290"/>
        <v/>
      </c>
      <c r="P160" s="100" t="str">
        <f t="shared" si="3362"/>
        <v/>
      </c>
      <c r="Q160" s="100" t="str">
        <f t="shared" si="3291"/>
        <v/>
      </c>
      <c r="R160" s="100" t="str">
        <f t="shared" si="3363"/>
        <v/>
      </c>
      <c r="S160" s="100" t="str">
        <f t="shared" si="3292"/>
        <v/>
      </c>
      <c r="T160" s="100" t="str">
        <f t="shared" si="3364"/>
        <v/>
      </c>
      <c r="U160" s="100" t="str">
        <f t="shared" si="3293"/>
        <v/>
      </c>
      <c r="V160" s="100" t="str">
        <f t="shared" si="3365"/>
        <v/>
      </c>
      <c r="W160" s="100" t="str">
        <f t="shared" si="3294"/>
        <v/>
      </c>
      <c r="X160" s="100" t="str">
        <f t="shared" si="3366"/>
        <v/>
      </c>
      <c r="Y160" s="100" t="str">
        <f t="shared" si="3295"/>
        <v/>
      </c>
      <c r="Z160" s="100" t="str">
        <f t="shared" si="3367"/>
        <v/>
      </c>
      <c r="AA160" s="100" t="str">
        <f t="shared" si="3296"/>
        <v/>
      </c>
      <c r="AB160" s="100" t="str">
        <f t="shared" si="3368"/>
        <v/>
      </c>
      <c r="AC160" s="100" t="str">
        <f t="shared" si="3297"/>
        <v/>
      </c>
      <c r="AD160" s="100" t="str">
        <f t="shared" si="3369"/>
        <v/>
      </c>
      <c r="AE160" s="100" t="str">
        <f t="shared" si="3298"/>
        <v/>
      </c>
      <c r="AF160" s="100" t="str">
        <f t="shared" si="3370"/>
        <v/>
      </c>
      <c r="AG160" s="100" t="str">
        <f t="shared" si="3299"/>
        <v/>
      </c>
      <c r="AH160" s="100" t="str">
        <f t="shared" si="3371"/>
        <v/>
      </c>
      <c r="AI160" s="100" t="str">
        <f t="shared" si="3300"/>
        <v/>
      </c>
      <c r="AJ160" s="100" t="str">
        <f t="shared" si="3372"/>
        <v/>
      </c>
      <c r="AK160" s="100" t="str">
        <f t="shared" si="3301"/>
        <v/>
      </c>
      <c r="AL160" s="100" t="str">
        <f t="shared" si="3373"/>
        <v/>
      </c>
      <c r="AM160" s="100" t="str">
        <f t="shared" si="3302"/>
        <v/>
      </c>
      <c r="AN160" s="100" t="str">
        <f t="shared" si="3374"/>
        <v/>
      </c>
      <c r="AO160" s="100" t="str">
        <f t="shared" si="3303"/>
        <v/>
      </c>
      <c r="AP160" s="100" t="str">
        <f t="shared" si="3375"/>
        <v/>
      </c>
      <c r="AQ160" s="100" t="str">
        <f t="shared" si="3304"/>
        <v/>
      </c>
      <c r="AR160" s="100" t="str">
        <f t="shared" si="3376"/>
        <v/>
      </c>
      <c r="AS160" s="100" t="str">
        <f t="shared" si="3305"/>
        <v/>
      </c>
      <c r="AT160" s="100" t="str">
        <f t="shared" si="3377"/>
        <v/>
      </c>
      <c r="AU160" s="100" t="str">
        <f t="shared" si="3306"/>
        <v/>
      </c>
      <c r="AV160" s="100" t="str">
        <f t="shared" si="3378"/>
        <v/>
      </c>
      <c r="AW160" s="100" t="str">
        <f t="shared" si="3307"/>
        <v/>
      </c>
      <c r="AX160" s="100" t="str">
        <f t="shared" si="3379"/>
        <v/>
      </c>
      <c r="AY160" s="100" t="str">
        <f t="shared" si="3308"/>
        <v/>
      </c>
      <c r="AZ160" s="100" t="str">
        <f t="shared" si="3380"/>
        <v/>
      </c>
      <c r="BA160" s="100" t="str">
        <f t="shared" si="3309"/>
        <v/>
      </c>
      <c r="BB160" s="100" t="str">
        <f t="shared" si="3381"/>
        <v/>
      </c>
      <c r="BC160" s="100" t="str">
        <f>IFERROR(INDEX('INPUT INF'!$F$3:$F$601,MATCH($B160,'INPUT INF'!$A$3:$A$601,FALSE)),"")</f>
        <v/>
      </c>
      <c r="BD160" s="100" t="str">
        <f t="shared" si="3310"/>
        <v/>
      </c>
      <c r="BE160" s="100" t="str">
        <f t="shared" si="3382"/>
        <v/>
      </c>
      <c r="BF160" s="100" t="str">
        <f t="shared" si="3383"/>
        <v/>
      </c>
      <c r="BG160" s="115" t="str">
        <f t="shared" si="3384"/>
        <v/>
      </c>
      <c r="BH160" s="115" t="str">
        <f>IF(AND('INPUT INF'!$O$1="X",BG160="PASS"),BF160,IF($BG160="","0",IF('INPUT INF'!$N$63="YES",$BF160,"")))</f>
        <v>0</v>
      </c>
      <c r="BI160" s="115" t="str">
        <f>IF($BG160="","0",IF('INPUT INF'!$P$64="YES",$BF160,""))</f>
        <v>0</v>
      </c>
      <c r="BJ160" s="115" t="str">
        <f>IF($BG160="","0",IF('INPUT INF'!$P$65="YES",$BF160,""))</f>
        <v>0</v>
      </c>
      <c r="BL160" s="116" t="str">
        <f t="shared" si="3385"/>
        <v/>
      </c>
      <c r="BM160" s="116" t="str">
        <f t="shared" si="3386"/>
        <v/>
      </c>
      <c r="BN160" s="116" t="str">
        <f t="shared" si="3386"/>
        <v/>
      </c>
      <c r="BR160" s="116" t="str">
        <f t="shared" si="3387"/>
        <v/>
      </c>
      <c r="BS160" s="116" t="str">
        <f t="shared" si="3388"/>
        <v/>
      </c>
      <c r="BT160" s="116" t="str">
        <f t="shared" si="3388"/>
        <v/>
      </c>
      <c r="BX160" s="116" t="str">
        <f t="shared" si="3389"/>
        <v/>
      </c>
      <c r="BY160" s="116" t="str">
        <f t="shared" si="3390"/>
        <v/>
      </c>
      <c r="BZ160" s="116" t="str">
        <f t="shared" si="3390"/>
        <v/>
      </c>
      <c r="CD160" s="116" t="str">
        <f t="shared" si="3391"/>
        <v/>
      </c>
      <c r="CE160" s="116" t="str">
        <f t="shared" si="3392"/>
        <v/>
      </c>
      <c r="CF160" s="116" t="str">
        <f t="shared" si="3393"/>
        <v/>
      </c>
      <c r="CJ160" s="116" t="str">
        <f t="shared" si="3394"/>
        <v/>
      </c>
      <c r="CK160" s="116" t="str">
        <f t="shared" si="3395"/>
        <v/>
      </c>
      <c r="CL160" s="116" t="str">
        <f t="shared" si="3396"/>
        <v/>
      </c>
      <c r="CP160" s="116" t="str">
        <f t="shared" si="3397"/>
        <v/>
      </c>
      <c r="CQ160" s="116" t="str">
        <f t="shared" si="3398"/>
        <v/>
      </c>
      <c r="CR160" s="116" t="str">
        <f t="shared" si="3399"/>
        <v/>
      </c>
      <c r="CX160" s="143"/>
      <c r="CY160" s="135"/>
      <c r="CZ160" s="135"/>
      <c r="DA160" s="135"/>
      <c r="DB160" s="143"/>
      <c r="DC160" s="143"/>
      <c r="DD160" s="143"/>
      <c r="DE160" s="143"/>
      <c r="DF160" s="135"/>
      <c r="DH160" s="115" t="str">
        <f t="shared" si="3400"/>
        <v/>
      </c>
      <c r="DI160" s="115" t="str">
        <f t="shared" si="3311"/>
        <v/>
      </c>
      <c r="DJ160" s="115" t="str">
        <f t="shared" si="3312"/>
        <v/>
      </c>
      <c r="DK160" s="115" t="str">
        <f t="shared" si="3313"/>
        <v/>
      </c>
      <c r="DL160" s="115" t="str">
        <f t="shared" si="3314"/>
        <v/>
      </c>
      <c r="DM160" s="115" t="str">
        <f t="shared" si="3315"/>
        <v/>
      </c>
      <c r="DN160" s="115" t="str">
        <f t="shared" si="3316"/>
        <v/>
      </c>
      <c r="DO160" s="115" t="str">
        <f t="shared" si="3317"/>
        <v/>
      </c>
      <c r="DP160" s="115" t="str">
        <f t="shared" si="3318"/>
        <v/>
      </c>
      <c r="DQ160" s="115" t="str">
        <f t="shared" si="3319"/>
        <v/>
      </c>
      <c r="DR160" s="115" t="str">
        <f t="shared" si="3320"/>
        <v/>
      </c>
      <c r="DS160" s="115" t="str">
        <f t="shared" si="3321"/>
        <v/>
      </c>
      <c r="DT160" s="115" t="str">
        <f t="shared" si="3322"/>
        <v/>
      </c>
      <c r="DU160" s="115" t="str">
        <f t="shared" si="3323"/>
        <v/>
      </c>
      <c r="DV160" s="115" t="str">
        <f t="shared" si="3324"/>
        <v/>
      </c>
      <c r="DW160" s="115" t="str">
        <f t="shared" si="3325"/>
        <v/>
      </c>
      <c r="DX160" s="115" t="str">
        <f t="shared" si="3326"/>
        <v/>
      </c>
      <c r="DY160" s="115" t="str">
        <f t="shared" si="3327"/>
        <v/>
      </c>
      <c r="DZ160" s="115" t="str">
        <f t="shared" si="3328"/>
        <v/>
      </c>
      <c r="EA160" s="115" t="str">
        <f t="shared" si="3329"/>
        <v/>
      </c>
      <c r="EB160" s="115" t="str">
        <f t="shared" si="3330"/>
        <v/>
      </c>
      <c r="EC160" s="115" t="str">
        <f t="shared" si="3331"/>
        <v/>
      </c>
      <c r="ED160" s="115" t="str">
        <f t="shared" si="3332"/>
        <v/>
      </c>
      <c r="EE160" s="115" t="str">
        <f t="shared" si="3333"/>
        <v/>
      </c>
      <c r="EF160" s="115" t="str">
        <f t="shared" si="3334"/>
        <v/>
      </c>
      <c r="EG160" s="115" t="str">
        <f t="shared" si="3401"/>
        <v/>
      </c>
      <c r="EH160" s="115" t="str">
        <f t="shared" si="3402"/>
        <v/>
      </c>
      <c r="EI160" s="115" t="str">
        <f t="shared" si="3403"/>
        <v/>
      </c>
      <c r="EJ160" s="115" t="str">
        <f t="shared" si="3404"/>
        <v/>
      </c>
      <c r="EK160" s="115" t="str">
        <f t="shared" si="3405"/>
        <v/>
      </c>
      <c r="EL160" s="115" t="str">
        <f t="shared" si="3406"/>
        <v/>
      </c>
      <c r="EM160" s="115" t="str">
        <f t="shared" si="3407"/>
        <v/>
      </c>
      <c r="EN160" s="115" t="str">
        <f t="shared" si="3408"/>
        <v/>
      </c>
      <c r="EO160" s="115" t="str">
        <f t="shared" si="3409"/>
        <v/>
      </c>
      <c r="EP160" s="115" t="str">
        <f t="shared" si="3410"/>
        <v/>
      </c>
      <c r="EQ160" s="115" t="str">
        <f t="shared" si="3411"/>
        <v/>
      </c>
      <c r="ER160" s="115" t="str">
        <f t="shared" si="3412"/>
        <v/>
      </c>
      <c r="ES160" s="115" t="str">
        <f t="shared" si="3413"/>
        <v/>
      </c>
      <c r="ET160" s="115" t="str">
        <f t="shared" si="3414"/>
        <v/>
      </c>
      <c r="EU160" s="115" t="str">
        <f t="shared" si="3415"/>
        <v/>
      </c>
      <c r="EV160" s="115" t="str">
        <f t="shared" si="3416"/>
        <v/>
      </c>
      <c r="EW160" s="115" t="str">
        <f t="shared" si="3417"/>
        <v/>
      </c>
      <c r="EX160" s="115" t="str">
        <f t="shared" si="3418"/>
        <v/>
      </c>
      <c r="EY160" s="115" t="str">
        <f t="shared" si="3419"/>
        <v/>
      </c>
      <c r="EZ160" s="115" t="str">
        <f t="shared" si="3420"/>
        <v/>
      </c>
      <c r="FA160" s="115" t="str">
        <f t="shared" si="3421"/>
        <v/>
      </c>
      <c r="FB160" s="115" t="str">
        <f t="shared" si="3422"/>
        <v/>
      </c>
      <c r="FC160" s="115" t="str">
        <f t="shared" si="3423"/>
        <v/>
      </c>
      <c r="FD160" s="115" t="str">
        <f t="shared" si="3424"/>
        <v/>
      </c>
      <c r="FE160" s="115" t="str">
        <f t="shared" si="3425"/>
        <v/>
      </c>
      <c r="FF160" s="115" t="str">
        <f t="shared" si="3951"/>
        <v/>
      </c>
      <c r="FG160" s="115" t="str">
        <f>IFERROR(SMALL($DV$3:$DV$422,$A$10),"")</f>
        <v/>
      </c>
      <c r="FH160" s="115" t="str">
        <f t="shared" si="3952"/>
        <v/>
      </c>
      <c r="FI160" s="115" t="str">
        <f t="shared" si="3426"/>
        <v/>
      </c>
      <c r="FJ160" s="115" t="str">
        <f t="shared" si="3427"/>
        <v/>
      </c>
      <c r="GA160" s="212" t="str">
        <f t="shared" si="3611"/>
        <v/>
      </c>
      <c r="GB160" s="140" t="str">
        <f t="shared" si="3612"/>
        <v/>
      </c>
      <c r="GC160" s="126">
        <f>COUNTIF($AU$353:$AU$422,"&gt;0")</f>
        <v>0</v>
      </c>
      <c r="GD160" s="148">
        <f t="shared" si="3613"/>
        <v>0</v>
      </c>
      <c r="GE160" s="148" t="str">
        <f t="shared" si="3585"/>
        <v/>
      </c>
      <c r="GF160" s="127">
        <f t="shared" ref="GF160:GN160" si="4065">COUNTIF($AV$353:$AV$422,GF$3)</f>
        <v>0</v>
      </c>
      <c r="GG160" s="127">
        <f t="shared" si="4065"/>
        <v>0</v>
      </c>
      <c r="GH160" s="127">
        <f t="shared" si="4065"/>
        <v>0</v>
      </c>
      <c r="GI160" s="127">
        <f t="shared" si="4065"/>
        <v>0</v>
      </c>
      <c r="GJ160" s="127">
        <f t="shared" si="4065"/>
        <v>0</v>
      </c>
      <c r="GK160" s="127">
        <f t="shared" si="4065"/>
        <v>0</v>
      </c>
      <c r="GL160" s="127">
        <f t="shared" si="4065"/>
        <v>0</v>
      </c>
      <c r="GM160" s="127">
        <f t="shared" si="4065"/>
        <v>0</v>
      </c>
      <c r="GN160" s="127">
        <f t="shared" si="4065"/>
        <v>0</v>
      </c>
      <c r="GO160" s="126">
        <f t="shared" si="3615"/>
        <v>0</v>
      </c>
      <c r="GP160" s="126" t="e">
        <f t="shared" si="3616"/>
        <v>#DIV/0!</v>
      </c>
      <c r="GQ160" s="126">
        <f>COUNTIF($AU$353:$AU$422,"&lt;45")-GN160</f>
        <v>0</v>
      </c>
      <c r="GR160" s="126">
        <f>COUNTIF($AU$353:$AU$422,"&lt;60")-GQ160</f>
        <v>0</v>
      </c>
      <c r="GS160" s="126">
        <f>COUNTIF($AU$353:$AU$422,"&lt;75")-GQ160-GR160</f>
        <v>0</v>
      </c>
      <c r="GT160" s="126">
        <f>COUNTIF($AU$353:$AU$422,"&lt;90")-GQ160-GR160-GS160</f>
        <v>0</v>
      </c>
      <c r="GU160" s="126">
        <f>COUNTIF($AU$353:$AU$422,"&gt;89")</f>
        <v>0</v>
      </c>
      <c r="GV160" s="126">
        <f>COUNTIF($AU$353:$AU$422,GV3)</f>
        <v>0</v>
      </c>
      <c r="GW160" s="126">
        <f>COUNTIF($AU$353:$AU$422,GW3)</f>
        <v>0</v>
      </c>
      <c r="GY160" s="115">
        <v>157</v>
      </c>
      <c r="GZ160" s="120" t="str">
        <f>IF('INPUT INF'!P$26="YES",GY160,"")</f>
        <v/>
      </c>
      <c r="HA160" s="120">
        <f t="shared" ref="HA160:HA164" si="4066">HA159</f>
        <v>0</v>
      </c>
      <c r="HB160" s="120" t="str">
        <f>IF(GZ160="","",'INPUT INF'!L$26)</f>
        <v/>
      </c>
      <c r="HC160" s="120" t="str">
        <f>'INPUT INF'!P$3</f>
        <v>C</v>
      </c>
      <c r="HD160" s="133" t="str">
        <f>IFERROR(INDEX(GB$58:GB$82,MATCH($HB160,$GA$58:$GA$82,0)),"")</f>
        <v/>
      </c>
      <c r="HE160" s="133">
        <f>IFERROR(INDEX(GC$58:GC$82,MATCH($HB160,$GA$58:$GA$82,0)),"")</f>
        <v>0</v>
      </c>
      <c r="HF160" s="133">
        <f t="shared" ref="HF160" si="4067">IFERROR(INDEX(GD$58:GD$82,MATCH($HB160,$GA$58:$GA$82,0)),"")</f>
        <v>0</v>
      </c>
      <c r="HG160" s="133" t="str">
        <f t="shared" ref="HG160" si="4068">IFERROR(INDEX(GE$58:GE$82,MATCH($HB160,$GA$58:$GA$82,0)),"")</f>
        <v/>
      </c>
      <c r="HH160" s="133">
        <f t="shared" ref="HH160" si="4069">IFERROR(INDEX(GF$58:GF$82,MATCH($HB160,$GA$58:$GA$82,0)),"")</f>
        <v>0</v>
      </c>
      <c r="HI160" s="133">
        <f t="shared" ref="HI160" si="4070">IFERROR(INDEX(GG$58:GG$82,MATCH($HB160,$GA$58:$GA$82,0)),"")</f>
        <v>0</v>
      </c>
      <c r="HJ160" s="133">
        <f t="shared" ref="HJ160" si="4071">IFERROR(INDEX(GH$58:GH$82,MATCH($HB160,$GA$58:$GA$82,0)),"")</f>
        <v>0</v>
      </c>
      <c r="HK160" s="133">
        <f t="shared" ref="HK160" si="4072">IFERROR(INDEX(GI$58:GI$82,MATCH($HB160,$GA$58:$GA$82,0)),"")</f>
        <v>0</v>
      </c>
      <c r="HL160" s="133">
        <f t="shared" ref="HL160" si="4073">IFERROR(INDEX(GJ$58:GJ$82,MATCH($HB160,$GA$58:$GA$82,0)),"")</f>
        <v>0</v>
      </c>
      <c r="HM160" s="133">
        <f t="shared" ref="HM160" si="4074">IFERROR(INDEX(GK$58:GK$82,MATCH($HB160,$GA$58:$GA$82,0)),"")</f>
        <v>0</v>
      </c>
      <c r="HN160" s="133">
        <f t="shared" ref="HN160" si="4075">IFERROR(INDEX(GL$58:GL$82,MATCH($HB160,$GA$58:$GA$82,0)),"")</f>
        <v>0</v>
      </c>
      <c r="HO160" s="133">
        <f t="shared" ref="HO160" si="4076">IFERROR(INDEX(GM$58:GM$82,MATCH($HB160,$GA$58:$GA$82,0)),"")</f>
        <v>0</v>
      </c>
      <c r="HP160" s="133">
        <f t="shared" ref="HP160" si="4077">IFERROR(INDEX(GN$58:GN$82,MATCH($HB160,$GA$58:$GA$82,0)),"")</f>
        <v>0</v>
      </c>
      <c r="HQ160" s="133">
        <f t="shared" ref="HQ160" si="4078">IFERROR(INDEX(GO$58:GO$82,MATCH($HB160,$GA$58:$GA$82,0)),"")</f>
        <v>0</v>
      </c>
      <c r="HR160" s="142" t="e">
        <f t="shared" si="4057"/>
        <v>#DIV/0!</v>
      </c>
      <c r="HS160" s="133">
        <f t="shared" ref="HS160" si="4079">IFERROR(INDEX(GQ$58:GQ$82,MATCH($HB160,$GA$58:$GA$82,0)),"")</f>
        <v>0</v>
      </c>
      <c r="HT160" s="133">
        <f t="shared" ref="HT160" si="4080">IFERROR(INDEX(GR$58:GR$82,MATCH($HB160,$GA$58:$GA$82,0)),"")</f>
        <v>0</v>
      </c>
      <c r="HU160" s="133">
        <f t="shared" ref="HU160" si="4081">IFERROR(INDEX(GS$58:GS$82,MATCH($HB160,$GA$58:$GA$82,0)),"")</f>
        <v>0</v>
      </c>
      <c r="HV160" s="133">
        <f t="shared" ref="HV160" si="4082">IFERROR(INDEX(GT$58:GT$82,MATCH($HB160,$GA$58:$GA$82,0)),"")</f>
        <v>0</v>
      </c>
      <c r="HW160" s="133">
        <f t="shared" ref="HW160" si="4083">IFERROR(INDEX(GU$58:GU$82,MATCH($HB160,$GA$58:$GA$82,0)),"")</f>
        <v>0</v>
      </c>
      <c r="HX160" s="133">
        <f t="shared" ref="HX160" si="4084">IFERROR(INDEX(GV$58:GV$82,MATCH($HB160,$GA$58:$GA$82,0)),"")</f>
        <v>0</v>
      </c>
      <c r="HY160" s="133">
        <f t="shared" ref="HY160" si="4085">IFERROR(INDEX(GW$58:GW$82,MATCH($HB160,$GA$58:$GA$82,0)),"")</f>
        <v>0</v>
      </c>
      <c r="JC160" s="133"/>
      <c r="JD160" s="133" t="e">
        <f t="shared" si="4022"/>
        <v>#NUM!</v>
      </c>
      <c r="JE160" s="133"/>
      <c r="JF160" s="133" t="str">
        <f t="shared" si="4000"/>
        <v/>
      </c>
      <c r="JG160" s="133" t="str">
        <f t="shared" si="4001"/>
        <v/>
      </c>
      <c r="JH160" s="133" t="str">
        <f t="shared" si="4001"/>
        <v/>
      </c>
      <c r="JI160" s="133" t="str">
        <f t="shared" si="4001"/>
        <v/>
      </c>
      <c r="JJ160" s="133" t="str">
        <f t="shared" si="4001"/>
        <v/>
      </c>
      <c r="JK160" s="133" t="e">
        <f t="shared" si="3840"/>
        <v>#VALUE!</v>
      </c>
      <c r="JL160" s="133" t="str">
        <f t="shared" si="4002"/>
        <v/>
      </c>
      <c r="JM160" s="133" t="str">
        <f t="shared" si="4002"/>
        <v/>
      </c>
      <c r="JN160" s="133" t="str">
        <f t="shared" si="4002"/>
        <v/>
      </c>
      <c r="JO160" s="133" t="str">
        <f t="shared" si="4002"/>
        <v/>
      </c>
      <c r="JP160" s="133" t="str">
        <f t="shared" si="4002"/>
        <v/>
      </c>
      <c r="JQ160" s="133" t="str">
        <f t="shared" si="4002"/>
        <v/>
      </c>
      <c r="JR160" s="133" t="str">
        <f t="shared" si="4002"/>
        <v/>
      </c>
      <c r="JS160" s="133" t="str">
        <f t="shared" si="4002"/>
        <v/>
      </c>
      <c r="JT160" s="133" t="str">
        <f t="shared" si="4002"/>
        <v/>
      </c>
      <c r="JU160" s="133" t="str">
        <f t="shared" si="4002"/>
        <v/>
      </c>
      <c r="JV160" s="120" t="e">
        <f t="shared" si="3842"/>
        <v>#VALUE!</v>
      </c>
      <c r="JW160" s="143"/>
      <c r="JX160" s="143"/>
      <c r="JY160" s="143"/>
      <c r="JZ160" s="143"/>
      <c r="KA160" s="143"/>
      <c r="KB160" s="143"/>
    </row>
    <row r="161" spans="1:288" ht="15" customHeight="1" x14ac:dyDescent="0.25">
      <c r="A161" s="115">
        <v>159</v>
      </c>
      <c r="B161" s="115" t="str">
        <f t="shared" si="3703"/>
        <v/>
      </c>
      <c r="C161" s="115" t="s">
        <v>68</v>
      </c>
      <c r="D161" s="100" t="str">
        <f t="shared" si="3454"/>
        <v>C</v>
      </c>
      <c r="E161" s="100" t="str">
        <f t="shared" si="3356"/>
        <v/>
      </c>
      <c r="F161" s="100" t="str">
        <f t="shared" si="3357"/>
        <v/>
      </c>
      <c r="G161" s="100" t="str">
        <f t="shared" si="3286"/>
        <v/>
      </c>
      <c r="H161" s="100" t="str">
        <f t="shared" si="3358"/>
        <v/>
      </c>
      <c r="I161" s="100" t="str">
        <f t="shared" si="3287"/>
        <v/>
      </c>
      <c r="J161" s="100" t="str">
        <f t="shared" si="3359"/>
        <v/>
      </c>
      <c r="K161" s="100" t="str">
        <f t="shared" si="3288"/>
        <v/>
      </c>
      <c r="L161" s="100" t="str">
        <f t="shared" si="3360"/>
        <v/>
      </c>
      <c r="M161" s="100" t="str">
        <f t="shared" si="3289"/>
        <v/>
      </c>
      <c r="N161" s="100" t="str">
        <f t="shared" si="3361"/>
        <v/>
      </c>
      <c r="O161" s="100" t="str">
        <f t="shared" si="3290"/>
        <v/>
      </c>
      <c r="P161" s="100" t="str">
        <f t="shared" si="3362"/>
        <v/>
      </c>
      <c r="Q161" s="100" t="str">
        <f t="shared" si="3291"/>
        <v/>
      </c>
      <c r="R161" s="100" t="str">
        <f t="shared" si="3363"/>
        <v/>
      </c>
      <c r="S161" s="100" t="str">
        <f t="shared" si="3292"/>
        <v/>
      </c>
      <c r="T161" s="100" t="str">
        <f t="shared" si="3364"/>
        <v/>
      </c>
      <c r="U161" s="100" t="str">
        <f t="shared" si="3293"/>
        <v/>
      </c>
      <c r="V161" s="100" t="str">
        <f t="shared" si="3365"/>
        <v/>
      </c>
      <c r="W161" s="100" t="str">
        <f t="shared" si="3294"/>
        <v/>
      </c>
      <c r="X161" s="100" t="str">
        <f t="shared" si="3366"/>
        <v/>
      </c>
      <c r="Y161" s="100" t="str">
        <f t="shared" si="3295"/>
        <v/>
      </c>
      <c r="Z161" s="100" t="str">
        <f t="shared" si="3367"/>
        <v/>
      </c>
      <c r="AA161" s="100" t="str">
        <f t="shared" si="3296"/>
        <v/>
      </c>
      <c r="AB161" s="100" t="str">
        <f t="shared" si="3368"/>
        <v/>
      </c>
      <c r="AC161" s="100" t="str">
        <f t="shared" si="3297"/>
        <v/>
      </c>
      <c r="AD161" s="100" t="str">
        <f t="shared" si="3369"/>
        <v/>
      </c>
      <c r="AE161" s="100" t="str">
        <f t="shared" si="3298"/>
        <v/>
      </c>
      <c r="AF161" s="100" t="str">
        <f t="shared" si="3370"/>
        <v/>
      </c>
      <c r="AG161" s="100" t="str">
        <f t="shared" si="3299"/>
        <v/>
      </c>
      <c r="AH161" s="100" t="str">
        <f t="shared" si="3371"/>
        <v/>
      </c>
      <c r="AI161" s="100" t="str">
        <f t="shared" si="3300"/>
        <v/>
      </c>
      <c r="AJ161" s="100" t="str">
        <f t="shared" si="3372"/>
        <v/>
      </c>
      <c r="AK161" s="100" t="str">
        <f t="shared" si="3301"/>
        <v/>
      </c>
      <c r="AL161" s="100" t="str">
        <f t="shared" si="3373"/>
        <v/>
      </c>
      <c r="AM161" s="100" t="str">
        <f t="shared" si="3302"/>
        <v/>
      </c>
      <c r="AN161" s="100" t="str">
        <f t="shared" si="3374"/>
        <v/>
      </c>
      <c r="AO161" s="100" t="str">
        <f t="shared" si="3303"/>
        <v/>
      </c>
      <c r="AP161" s="100" t="str">
        <f t="shared" si="3375"/>
        <v/>
      </c>
      <c r="AQ161" s="100" t="str">
        <f t="shared" si="3304"/>
        <v/>
      </c>
      <c r="AR161" s="100" t="str">
        <f t="shared" si="3376"/>
        <v/>
      </c>
      <c r="AS161" s="100" t="str">
        <f t="shared" si="3305"/>
        <v/>
      </c>
      <c r="AT161" s="100" t="str">
        <f t="shared" si="3377"/>
        <v/>
      </c>
      <c r="AU161" s="100" t="str">
        <f t="shared" si="3306"/>
        <v/>
      </c>
      <c r="AV161" s="100" t="str">
        <f t="shared" si="3378"/>
        <v/>
      </c>
      <c r="AW161" s="100" t="str">
        <f t="shared" si="3307"/>
        <v/>
      </c>
      <c r="AX161" s="100" t="str">
        <f t="shared" si="3379"/>
        <v/>
      </c>
      <c r="AY161" s="100" t="str">
        <f t="shared" si="3308"/>
        <v/>
      </c>
      <c r="AZ161" s="100" t="str">
        <f t="shared" si="3380"/>
        <v/>
      </c>
      <c r="BA161" s="100" t="str">
        <f t="shared" si="3309"/>
        <v/>
      </c>
      <c r="BB161" s="100" t="str">
        <f t="shared" si="3381"/>
        <v/>
      </c>
      <c r="BC161" s="100" t="str">
        <f>IFERROR(INDEX('INPUT INF'!$F$3:$F$601,MATCH($B161,'INPUT INF'!$A$3:$A$601,FALSE)),"")</f>
        <v/>
      </c>
      <c r="BD161" s="100" t="str">
        <f t="shared" si="3310"/>
        <v/>
      </c>
      <c r="BE161" s="100" t="str">
        <f t="shared" si="3382"/>
        <v/>
      </c>
      <c r="BF161" s="100" t="str">
        <f t="shared" si="3383"/>
        <v/>
      </c>
      <c r="BG161" s="115" t="str">
        <f t="shared" si="3384"/>
        <v/>
      </c>
      <c r="BH161" s="115" t="str">
        <f>IF(AND('INPUT INF'!$O$1="X",BG161="PASS"),BF161,IF($BG161="","0",IF('INPUT INF'!$N$63="YES",$BF161,"")))</f>
        <v>0</v>
      </c>
      <c r="BI161" s="115" t="str">
        <f>IF($BG161="","0",IF('INPUT INF'!$P$64="YES",$BF161,""))</f>
        <v>0</v>
      </c>
      <c r="BJ161" s="115" t="str">
        <f>IF($BG161="","0",IF('INPUT INF'!$P$65="YES",$BF161,""))</f>
        <v>0</v>
      </c>
      <c r="BL161" s="116" t="str">
        <f t="shared" si="3385"/>
        <v/>
      </c>
      <c r="BM161" s="116" t="str">
        <f t="shared" si="3386"/>
        <v/>
      </c>
      <c r="BN161" s="116" t="str">
        <f t="shared" si="3386"/>
        <v/>
      </c>
      <c r="BR161" s="116" t="str">
        <f t="shared" si="3387"/>
        <v/>
      </c>
      <c r="BS161" s="116" t="str">
        <f t="shared" si="3388"/>
        <v/>
      </c>
      <c r="BT161" s="116" t="str">
        <f t="shared" si="3388"/>
        <v/>
      </c>
      <c r="BX161" s="116" t="str">
        <f t="shared" si="3389"/>
        <v/>
      </c>
      <c r="BY161" s="116" t="str">
        <f t="shared" si="3390"/>
        <v/>
      </c>
      <c r="BZ161" s="116" t="str">
        <f t="shared" si="3390"/>
        <v/>
      </c>
      <c r="CD161" s="116" t="str">
        <f t="shared" si="3391"/>
        <v/>
      </c>
      <c r="CE161" s="116" t="str">
        <f t="shared" si="3392"/>
        <v/>
      </c>
      <c r="CF161" s="116" t="str">
        <f t="shared" si="3393"/>
        <v/>
      </c>
      <c r="CJ161" s="116" t="str">
        <f t="shared" si="3394"/>
        <v/>
      </c>
      <c r="CK161" s="116" t="str">
        <f t="shared" si="3395"/>
        <v/>
      </c>
      <c r="CL161" s="116" t="str">
        <f t="shared" si="3396"/>
        <v/>
      </c>
      <c r="CP161" s="116" t="str">
        <f t="shared" si="3397"/>
        <v/>
      </c>
      <c r="CQ161" s="116" t="str">
        <f t="shared" si="3398"/>
        <v/>
      </c>
      <c r="CR161" s="116" t="str">
        <f t="shared" si="3399"/>
        <v/>
      </c>
      <c r="CX161" s="143"/>
      <c r="CY161" s="135"/>
      <c r="CZ161" s="135"/>
      <c r="DA161" s="135"/>
      <c r="DB161" s="143"/>
      <c r="DC161" s="143"/>
      <c r="DD161" s="143"/>
      <c r="DE161" s="143"/>
      <c r="DF161" s="135"/>
      <c r="DH161" s="115" t="str">
        <f t="shared" si="3400"/>
        <v/>
      </c>
      <c r="DI161" s="115" t="str">
        <f t="shared" si="3311"/>
        <v/>
      </c>
      <c r="DJ161" s="115" t="str">
        <f t="shared" si="3312"/>
        <v/>
      </c>
      <c r="DK161" s="115" t="str">
        <f t="shared" si="3313"/>
        <v/>
      </c>
      <c r="DL161" s="115" t="str">
        <f t="shared" si="3314"/>
        <v/>
      </c>
      <c r="DM161" s="115" t="str">
        <f t="shared" si="3315"/>
        <v/>
      </c>
      <c r="DN161" s="115" t="str">
        <f t="shared" si="3316"/>
        <v/>
      </c>
      <c r="DO161" s="115" t="str">
        <f t="shared" si="3317"/>
        <v/>
      </c>
      <c r="DP161" s="115" t="str">
        <f t="shared" si="3318"/>
        <v/>
      </c>
      <c r="DQ161" s="115" t="str">
        <f t="shared" si="3319"/>
        <v/>
      </c>
      <c r="DR161" s="115" t="str">
        <f t="shared" si="3320"/>
        <v/>
      </c>
      <c r="DS161" s="115" t="str">
        <f t="shared" si="3321"/>
        <v/>
      </c>
      <c r="DT161" s="115" t="str">
        <f t="shared" si="3322"/>
        <v/>
      </c>
      <c r="DU161" s="115" t="str">
        <f t="shared" si="3323"/>
        <v/>
      </c>
      <c r="DV161" s="115" t="str">
        <f t="shared" si="3324"/>
        <v/>
      </c>
      <c r="DW161" s="115" t="str">
        <f t="shared" si="3325"/>
        <v/>
      </c>
      <c r="DX161" s="115" t="str">
        <f t="shared" si="3326"/>
        <v/>
      </c>
      <c r="DY161" s="115" t="str">
        <f t="shared" si="3327"/>
        <v/>
      </c>
      <c r="DZ161" s="115" t="str">
        <f t="shared" si="3328"/>
        <v/>
      </c>
      <c r="EA161" s="115" t="str">
        <f t="shared" si="3329"/>
        <v/>
      </c>
      <c r="EB161" s="115" t="str">
        <f t="shared" si="3330"/>
        <v/>
      </c>
      <c r="EC161" s="115" t="str">
        <f t="shared" si="3331"/>
        <v/>
      </c>
      <c r="ED161" s="115" t="str">
        <f t="shared" si="3332"/>
        <v/>
      </c>
      <c r="EE161" s="115" t="str">
        <f t="shared" si="3333"/>
        <v/>
      </c>
      <c r="EF161" s="115" t="str">
        <f t="shared" si="3334"/>
        <v/>
      </c>
      <c r="EG161" s="115" t="str">
        <f t="shared" si="3401"/>
        <v/>
      </c>
      <c r="EH161" s="115" t="str">
        <f t="shared" si="3402"/>
        <v/>
      </c>
      <c r="EI161" s="115" t="str">
        <f t="shared" si="3403"/>
        <v/>
      </c>
      <c r="EJ161" s="115" t="str">
        <f t="shared" si="3404"/>
        <v/>
      </c>
      <c r="EK161" s="115" t="str">
        <f t="shared" si="3405"/>
        <v/>
      </c>
      <c r="EL161" s="115" t="str">
        <f t="shared" si="3406"/>
        <v/>
      </c>
      <c r="EM161" s="115" t="str">
        <f t="shared" si="3407"/>
        <v/>
      </c>
      <c r="EN161" s="115" t="str">
        <f t="shared" si="3408"/>
        <v/>
      </c>
      <c r="EO161" s="115" t="str">
        <f t="shared" si="3409"/>
        <v/>
      </c>
      <c r="EP161" s="115" t="str">
        <f t="shared" si="3410"/>
        <v/>
      </c>
      <c r="EQ161" s="115" t="str">
        <f t="shared" si="3411"/>
        <v/>
      </c>
      <c r="ER161" s="115" t="str">
        <f t="shared" si="3412"/>
        <v/>
      </c>
      <c r="ES161" s="115" t="str">
        <f t="shared" si="3413"/>
        <v/>
      </c>
      <c r="ET161" s="115" t="str">
        <f t="shared" si="3414"/>
        <v/>
      </c>
      <c r="EU161" s="115" t="str">
        <f t="shared" si="3415"/>
        <v/>
      </c>
      <c r="EV161" s="115" t="str">
        <f t="shared" si="3416"/>
        <v/>
      </c>
      <c r="EW161" s="115" t="str">
        <f t="shared" si="3417"/>
        <v/>
      </c>
      <c r="EX161" s="115" t="str">
        <f t="shared" si="3418"/>
        <v/>
      </c>
      <c r="EY161" s="115" t="str">
        <f t="shared" si="3419"/>
        <v/>
      </c>
      <c r="EZ161" s="115" t="str">
        <f t="shared" si="3420"/>
        <v/>
      </c>
      <c r="FA161" s="115" t="str">
        <f t="shared" si="3421"/>
        <v/>
      </c>
      <c r="FB161" s="115" t="str">
        <f t="shared" si="3422"/>
        <v/>
      </c>
      <c r="FC161" s="115" t="str">
        <f t="shared" si="3423"/>
        <v/>
      </c>
      <c r="FD161" s="115" t="str">
        <f t="shared" si="3424"/>
        <v/>
      </c>
      <c r="FE161" s="115" t="str">
        <f t="shared" si="3425"/>
        <v/>
      </c>
      <c r="FF161" s="115" t="str">
        <f t="shared" si="3951"/>
        <v/>
      </c>
      <c r="FG161" s="115" t="str">
        <f>IFERROR(SMALL($DV$3:$DV$422,$A$11),"")</f>
        <v/>
      </c>
      <c r="FH161" s="115" t="str">
        <f t="shared" si="3952"/>
        <v/>
      </c>
      <c r="FI161" s="115" t="str">
        <f t="shared" si="3426"/>
        <v/>
      </c>
      <c r="FJ161" s="115" t="str">
        <f t="shared" si="3427"/>
        <v/>
      </c>
      <c r="GA161" s="212" t="str">
        <f t="shared" si="3611"/>
        <v/>
      </c>
      <c r="GB161" s="140" t="str">
        <f t="shared" si="3612"/>
        <v/>
      </c>
      <c r="GC161" s="126">
        <f>COUNTIF($AW$353:$AW$422,"&gt;0")</f>
        <v>0</v>
      </c>
      <c r="GD161" s="148">
        <f t="shared" si="3613"/>
        <v>0</v>
      </c>
      <c r="GE161" s="148" t="str">
        <f t="shared" si="3585"/>
        <v/>
      </c>
      <c r="GF161" s="127">
        <f t="shared" ref="GF161:GN161" si="4086">COUNTIF($AX$353:$AX$422,GF$3)</f>
        <v>0</v>
      </c>
      <c r="GG161" s="127">
        <f t="shared" si="4086"/>
        <v>0</v>
      </c>
      <c r="GH161" s="127">
        <f t="shared" si="4086"/>
        <v>0</v>
      </c>
      <c r="GI161" s="127">
        <f t="shared" si="4086"/>
        <v>0</v>
      </c>
      <c r="GJ161" s="127">
        <f t="shared" si="4086"/>
        <v>0</v>
      </c>
      <c r="GK161" s="127">
        <f t="shared" si="4086"/>
        <v>0</v>
      </c>
      <c r="GL161" s="127">
        <f t="shared" si="4086"/>
        <v>0</v>
      </c>
      <c r="GM161" s="127">
        <f t="shared" si="4086"/>
        <v>0</v>
      </c>
      <c r="GN161" s="127">
        <f t="shared" si="4086"/>
        <v>0</v>
      </c>
      <c r="GO161" s="126">
        <f t="shared" si="3615"/>
        <v>0</v>
      </c>
      <c r="GP161" s="126" t="e">
        <f t="shared" si="3616"/>
        <v>#DIV/0!</v>
      </c>
      <c r="GQ161" s="126">
        <f>COUNTIF($AW$353:$AW$422,"&lt;45")-GN161</f>
        <v>0</v>
      </c>
      <c r="GR161" s="126">
        <f>COUNTIF($AW$353:$AW$422,"&lt;60")-GQ161</f>
        <v>0</v>
      </c>
      <c r="GS161" s="126">
        <f>COUNTIF($AW$353:$AW$422,"&lt;75")-GQ161-GR161</f>
        <v>0</v>
      </c>
      <c r="GT161" s="126">
        <f>COUNTIF($AW$353:$AW$422,"&lt;90")-GQ161-GR161-GS161</f>
        <v>0</v>
      </c>
      <c r="GU161" s="126">
        <f>COUNTIF($AW$353:$AW$422,"&gt;89")</f>
        <v>0</v>
      </c>
      <c r="GV161" s="126">
        <f>COUNTIF($AW$353:$AW$422,GV3)</f>
        <v>0</v>
      </c>
      <c r="GW161" s="126">
        <f>COUNTIF($AW$353:$AW$422,GW3)</f>
        <v>0</v>
      </c>
      <c r="GY161" s="115">
        <v>158</v>
      </c>
      <c r="GZ161" s="120" t="str">
        <f>IF('INPUT INF'!Q$26="YES",GY161,"")</f>
        <v/>
      </c>
      <c r="HA161" s="120">
        <f t="shared" si="4066"/>
        <v>0</v>
      </c>
      <c r="HB161" s="120" t="str">
        <f>IF(GZ161="","",'INPUT INF'!L$26)</f>
        <v/>
      </c>
      <c r="HC161" s="120" t="str">
        <f>'INPUT INF'!Q$3</f>
        <v>D</v>
      </c>
      <c r="HD161" s="133" t="str">
        <f>IFERROR(INDEX(GB$85:GB$109,MATCH($HB161,$GA$85:$GA$109,0)),"")</f>
        <v/>
      </c>
      <c r="HE161" s="133">
        <f>IFERROR(INDEX(GC$85:GC$109,MATCH($HB161,$GA$85:$GA$109,0)),"")</f>
        <v>0</v>
      </c>
      <c r="HF161" s="133">
        <f t="shared" ref="HF161" si="4087">IFERROR(INDEX(GD$85:GD$109,MATCH($HB161,$GA$85:$GA$109,0)),"")</f>
        <v>0</v>
      </c>
      <c r="HG161" s="133" t="str">
        <f t="shared" ref="HG161" si="4088">IFERROR(INDEX(GE$85:GE$109,MATCH($HB161,$GA$85:$GA$109,0)),"")</f>
        <v/>
      </c>
      <c r="HH161" s="133">
        <f t="shared" ref="HH161" si="4089">IFERROR(INDEX(GF$85:GF$109,MATCH($HB161,$GA$85:$GA$109,0)),"")</f>
        <v>0</v>
      </c>
      <c r="HI161" s="133">
        <f t="shared" ref="HI161" si="4090">IFERROR(INDEX(GG$85:GG$109,MATCH($HB161,$GA$85:$GA$109,0)),"")</f>
        <v>0</v>
      </c>
      <c r="HJ161" s="133">
        <f t="shared" ref="HJ161" si="4091">IFERROR(INDEX(GH$85:GH$109,MATCH($HB161,$GA$85:$GA$109,0)),"")</f>
        <v>0</v>
      </c>
      <c r="HK161" s="133">
        <f t="shared" ref="HK161" si="4092">IFERROR(INDEX(GI$85:GI$109,MATCH($HB161,$GA$85:$GA$109,0)),"")</f>
        <v>0</v>
      </c>
      <c r="HL161" s="133">
        <f t="shared" ref="HL161" si="4093">IFERROR(INDEX(GJ$85:GJ$109,MATCH($HB161,$GA$85:$GA$109,0)),"")</f>
        <v>0</v>
      </c>
      <c r="HM161" s="133">
        <f t="shared" ref="HM161" si="4094">IFERROR(INDEX(GK$85:GK$109,MATCH($HB161,$GA$85:$GA$109,0)),"")</f>
        <v>0</v>
      </c>
      <c r="HN161" s="133">
        <f t="shared" ref="HN161" si="4095">IFERROR(INDEX(GL$85:GL$109,MATCH($HB161,$GA$85:$GA$109,0)),"")</f>
        <v>0</v>
      </c>
      <c r="HO161" s="133">
        <f t="shared" ref="HO161" si="4096">IFERROR(INDEX(GM$85:GM$109,MATCH($HB161,$GA$85:$GA$109,0)),"")</f>
        <v>0</v>
      </c>
      <c r="HP161" s="133">
        <f t="shared" ref="HP161" si="4097">IFERROR(INDEX(GN$85:GN$109,MATCH($HB161,$GA$85:$GA$109,0)),"")</f>
        <v>0</v>
      </c>
      <c r="HQ161" s="133">
        <f t="shared" ref="HQ161" si="4098">IFERROR(INDEX(GO$85:GO$109,MATCH($HB161,$GA$85:$GA$109,0)),"")</f>
        <v>0</v>
      </c>
      <c r="HR161" s="142" t="e">
        <f t="shared" si="4057"/>
        <v>#DIV/0!</v>
      </c>
      <c r="HS161" s="133">
        <f t="shared" ref="HS161" si="4099">IFERROR(INDEX(GQ$85:GQ$109,MATCH($HB161,$GA$85:$GA$109,0)),"")</f>
        <v>0</v>
      </c>
      <c r="HT161" s="133">
        <f t="shared" ref="HT161" si="4100">IFERROR(INDEX(GR$85:GR$109,MATCH($HB161,$GA$85:$GA$109,0)),"")</f>
        <v>0</v>
      </c>
      <c r="HU161" s="133">
        <f t="shared" ref="HU161" si="4101">IFERROR(INDEX(GS$85:GS$109,MATCH($HB161,$GA$85:$GA$109,0)),"")</f>
        <v>0</v>
      </c>
      <c r="HV161" s="133">
        <f t="shared" ref="HV161" si="4102">IFERROR(INDEX(GT$85:GT$109,MATCH($HB161,$GA$85:$GA$109,0)),"")</f>
        <v>0</v>
      </c>
      <c r="HW161" s="133">
        <f t="shared" ref="HW161" si="4103">IFERROR(INDEX(GU$85:GU$109,MATCH($HB161,$GA$85:$GA$109,0)),"")</f>
        <v>0</v>
      </c>
      <c r="HX161" s="133">
        <f t="shared" ref="HX161" si="4104">IFERROR(INDEX(GV$85:GV$109,MATCH($HB161,$GA$85:$GA$109,0)),"")</f>
        <v>0</v>
      </c>
      <c r="HY161" s="133">
        <f t="shared" ref="HY161" si="4105">IFERROR(INDEX(GW$85:GW$109,MATCH($HB161,$GA$85:$GA$109,0)),"")</f>
        <v>0</v>
      </c>
      <c r="JC161" s="133"/>
      <c r="JD161" s="133" t="e">
        <f t="shared" si="4022"/>
        <v>#NUM!</v>
      </c>
      <c r="JE161" s="133"/>
      <c r="JF161" s="133" t="str">
        <f t="shared" si="4000"/>
        <v/>
      </c>
      <c r="JG161" s="133" t="str">
        <f t="shared" si="4001"/>
        <v/>
      </c>
      <c r="JH161" s="133" t="str">
        <f t="shared" si="4001"/>
        <v/>
      </c>
      <c r="JI161" s="133" t="str">
        <f t="shared" si="4001"/>
        <v/>
      </c>
      <c r="JJ161" s="133" t="str">
        <f t="shared" si="4001"/>
        <v/>
      </c>
      <c r="JK161" s="133" t="e">
        <f t="shared" si="3840"/>
        <v>#VALUE!</v>
      </c>
      <c r="JL161" s="133" t="str">
        <f t="shared" si="4002"/>
        <v/>
      </c>
      <c r="JM161" s="133" t="str">
        <f t="shared" si="4002"/>
        <v/>
      </c>
      <c r="JN161" s="133" t="str">
        <f t="shared" si="4002"/>
        <v/>
      </c>
      <c r="JO161" s="133" t="str">
        <f t="shared" si="4002"/>
        <v/>
      </c>
      <c r="JP161" s="133" t="str">
        <f t="shared" si="4002"/>
        <v/>
      </c>
      <c r="JQ161" s="133" t="str">
        <f t="shared" si="4002"/>
        <v/>
      </c>
      <c r="JR161" s="133" t="str">
        <f t="shared" si="4002"/>
        <v/>
      </c>
      <c r="JS161" s="133" t="str">
        <f t="shared" si="4002"/>
        <v/>
      </c>
      <c r="JT161" s="133" t="str">
        <f t="shared" si="4002"/>
        <v/>
      </c>
      <c r="JU161" s="133" t="str">
        <f t="shared" si="4002"/>
        <v/>
      </c>
      <c r="JV161" s="120" t="e">
        <f t="shared" si="3842"/>
        <v>#VALUE!</v>
      </c>
      <c r="JW161" s="143"/>
      <c r="JX161" s="143"/>
      <c r="JY161" s="143"/>
      <c r="JZ161" s="143"/>
      <c r="KA161" s="143"/>
      <c r="KB161" s="143"/>
    </row>
    <row r="162" spans="1:288" ht="15" customHeight="1" x14ac:dyDescent="0.25">
      <c r="A162" s="115">
        <v>160</v>
      </c>
      <c r="B162" s="115" t="str">
        <f t="shared" si="3703"/>
        <v/>
      </c>
      <c r="C162" s="115" t="s">
        <v>68</v>
      </c>
      <c r="D162" s="100" t="str">
        <f t="shared" si="3454"/>
        <v>C</v>
      </c>
      <c r="E162" s="100" t="str">
        <f t="shared" si="3356"/>
        <v/>
      </c>
      <c r="F162" s="100" t="str">
        <f t="shared" si="3357"/>
        <v/>
      </c>
      <c r="G162" s="100" t="str">
        <f t="shared" si="3286"/>
        <v/>
      </c>
      <c r="H162" s="100" t="str">
        <f t="shared" si="3358"/>
        <v/>
      </c>
      <c r="I162" s="100" t="str">
        <f t="shared" si="3287"/>
        <v/>
      </c>
      <c r="J162" s="100" t="str">
        <f t="shared" si="3359"/>
        <v/>
      </c>
      <c r="K162" s="100" t="str">
        <f t="shared" si="3288"/>
        <v/>
      </c>
      <c r="L162" s="100" t="str">
        <f t="shared" si="3360"/>
        <v/>
      </c>
      <c r="M162" s="100" t="str">
        <f t="shared" si="3289"/>
        <v/>
      </c>
      <c r="N162" s="100" t="str">
        <f t="shared" si="3361"/>
        <v/>
      </c>
      <c r="O162" s="100" t="str">
        <f t="shared" si="3290"/>
        <v/>
      </c>
      <c r="P162" s="100" t="str">
        <f t="shared" si="3362"/>
        <v/>
      </c>
      <c r="Q162" s="100" t="str">
        <f t="shared" si="3291"/>
        <v/>
      </c>
      <c r="R162" s="100" t="str">
        <f t="shared" si="3363"/>
        <v/>
      </c>
      <c r="S162" s="100" t="str">
        <f t="shared" si="3292"/>
        <v/>
      </c>
      <c r="T162" s="100" t="str">
        <f t="shared" si="3364"/>
        <v/>
      </c>
      <c r="U162" s="100" t="str">
        <f t="shared" si="3293"/>
        <v/>
      </c>
      <c r="V162" s="100" t="str">
        <f t="shared" si="3365"/>
        <v/>
      </c>
      <c r="W162" s="100" t="str">
        <f t="shared" si="3294"/>
        <v/>
      </c>
      <c r="X162" s="100" t="str">
        <f t="shared" si="3366"/>
        <v/>
      </c>
      <c r="Y162" s="100" t="str">
        <f t="shared" si="3295"/>
        <v/>
      </c>
      <c r="Z162" s="100" t="str">
        <f t="shared" si="3367"/>
        <v/>
      </c>
      <c r="AA162" s="100" t="str">
        <f t="shared" si="3296"/>
        <v/>
      </c>
      <c r="AB162" s="100" t="str">
        <f t="shared" si="3368"/>
        <v/>
      </c>
      <c r="AC162" s="100" t="str">
        <f t="shared" si="3297"/>
        <v/>
      </c>
      <c r="AD162" s="100" t="str">
        <f t="shared" si="3369"/>
        <v/>
      </c>
      <c r="AE162" s="100" t="str">
        <f t="shared" si="3298"/>
        <v/>
      </c>
      <c r="AF162" s="100" t="str">
        <f t="shared" si="3370"/>
        <v/>
      </c>
      <c r="AG162" s="100" t="str">
        <f t="shared" si="3299"/>
        <v/>
      </c>
      <c r="AH162" s="100" t="str">
        <f t="shared" si="3371"/>
        <v/>
      </c>
      <c r="AI162" s="100" t="str">
        <f t="shared" si="3300"/>
        <v/>
      </c>
      <c r="AJ162" s="100" t="str">
        <f t="shared" si="3372"/>
        <v/>
      </c>
      <c r="AK162" s="100" t="str">
        <f t="shared" si="3301"/>
        <v/>
      </c>
      <c r="AL162" s="100" t="str">
        <f t="shared" si="3373"/>
        <v/>
      </c>
      <c r="AM162" s="100" t="str">
        <f t="shared" si="3302"/>
        <v/>
      </c>
      <c r="AN162" s="100" t="str">
        <f t="shared" si="3374"/>
        <v/>
      </c>
      <c r="AO162" s="100" t="str">
        <f t="shared" si="3303"/>
        <v/>
      </c>
      <c r="AP162" s="100" t="str">
        <f t="shared" si="3375"/>
        <v/>
      </c>
      <c r="AQ162" s="100" t="str">
        <f t="shared" si="3304"/>
        <v/>
      </c>
      <c r="AR162" s="100" t="str">
        <f t="shared" si="3376"/>
        <v/>
      </c>
      <c r="AS162" s="100" t="str">
        <f t="shared" si="3305"/>
        <v/>
      </c>
      <c r="AT162" s="100" t="str">
        <f t="shared" si="3377"/>
        <v/>
      </c>
      <c r="AU162" s="100" t="str">
        <f t="shared" si="3306"/>
        <v/>
      </c>
      <c r="AV162" s="100" t="str">
        <f t="shared" si="3378"/>
        <v/>
      </c>
      <c r="AW162" s="100" t="str">
        <f t="shared" si="3307"/>
        <v/>
      </c>
      <c r="AX162" s="100" t="str">
        <f t="shared" si="3379"/>
        <v/>
      </c>
      <c r="AY162" s="100" t="str">
        <f t="shared" si="3308"/>
        <v/>
      </c>
      <c r="AZ162" s="100" t="str">
        <f t="shared" si="3380"/>
        <v/>
      </c>
      <c r="BA162" s="100" t="str">
        <f t="shared" si="3309"/>
        <v/>
      </c>
      <c r="BB162" s="100" t="str">
        <f t="shared" si="3381"/>
        <v/>
      </c>
      <c r="BC162" s="100" t="str">
        <f>IFERROR(INDEX('INPUT INF'!$F$3:$F$601,MATCH($B162,'INPUT INF'!$A$3:$A$601,FALSE)),"")</f>
        <v/>
      </c>
      <c r="BD162" s="100" t="str">
        <f t="shared" si="3310"/>
        <v/>
      </c>
      <c r="BE162" s="100" t="str">
        <f t="shared" si="3382"/>
        <v/>
      </c>
      <c r="BF162" s="100" t="str">
        <f t="shared" si="3383"/>
        <v/>
      </c>
      <c r="BG162" s="115" t="str">
        <f t="shared" si="3384"/>
        <v/>
      </c>
      <c r="BH162" s="115" t="str">
        <f>IF(AND('INPUT INF'!$O$1="X",BG162="PASS"),BF162,IF($BG162="","0",IF('INPUT INF'!$N$63="YES",$BF162,"")))</f>
        <v>0</v>
      </c>
      <c r="BI162" s="115" t="str">
        <f>IF($BG162="","0",IF('INPUT INF'!$P$64="YES",$BF162,""))</f>
        <v>0</v>
      </c>
      <c r="BJ162" s="115" t="str">
        <f>IF($BG162="","0",IF('INPUT INF'!$P$65="YES",$BF162,""))</f>
        <v>0</v>
      </c>
      <c r="BL162" s="116" t="str">
        <f t="shared" si="3385"/>
        <v/>
      </c>
      <c r="BM162" s="116" t="str">
        <f t="shared" si="3386"/>
        <v/>
      </c>
      <c r="BN162" s="116" t="str">
        <f t="shared" si="3386"/>
        <v/>
      </c>
      <c r="BR162" s="116" t="str">
        <f t="shared" si="3387"/>
        <v/>
      </c>
      <c r="BS162" s="116" t="str">
        <f t="shared" si="3388"/>
        <v/>
      </c>
      <c r="BT162" s="116" t="str">
        <f t="shared" si="3388"/>
        <v/>
      </c>
      <c r="BX162" s="116" t="str">
        <f t="shared" si="3389"/>
        <v/>
      </c>
      <c r="BY162" s="116" t="str">
        <f t="shared" si="3390"/>
        <v/>
      </c>
      <c r="BZ162" s="116" t="str">
        <f t="shared" si="3390"/>
        <v/>
      </c>
      <c r="CD162" s="116" t="str">
        <f t="shared" si="3391"/>
        <v/>
      </c>
      <c r="CE162" s="116" t="str">
        <f t="shared" si="3392"/>
        <v/>
      </c>
      <c r="CF162" s="116" t="str">
        <f t="shared" si="3393"/>
        <v/>
      </c>
      <c r="CJ162" s="116" t="str">
        <f t="shared" si="3394"/>
        <v/>
      </c>
      <c r="CK162" s="116" t="str">
        <f t="shared" si="3395"/>
        <v/>
      </c>
      <c r="CL162" s="116" t="str">
        <f t="shared" si="3396"/>
        <v/>
      </c>
      <c r="CP162" s="116" t="str">
        <f t="shared" si="3397"/>
        <v/>
      </c>
      <c r="CQ162" s="116" t="str">
        <f t="shared" si="3398"/>
        <v/>
      </c>
      <c r="CR162" s="116" t="str">
        <f t="shared" si="3399"/>
        <v/>
      </c>
      <c r="CX162" s="143"/>
      <c r="CY162" s="135"/>
      <c r="CZ162" s="135"/>
      <c r="DA162" s="135"/>
      <c r="DB162" s="143"/>
      <c r="DC162" s="143"/>
      <c r="DD162" s="143"/>
      <c r="DE162" s="143"/>
      <c r="DF162" s="135"/>
      <c r="DH162" s="115" t="str">
        <f t="shared" si="3400"/>
        <v/>
      </c>
      <c r="DI162" s="115" t="str">
        <f t="shared" si="3311"/>
        <v/>
      </c>
      <c r="DJ162" s="115" t="str">
        <f t="shared" si="3312"/>
        <v/>
      </c>
      <c r="DK162" s="115" t="str">
        <f t="shared" si="3313"/>
        <v/>
      </c>
      <c r="DL162" s="115" t="str">
        <f t="shared" si="3314"/>
        <v/>
      </c>
      <c r="DM162" s="115" t="str">
        <f t="shared" si="3315"/>
        <v/>
      </c>
      <c r="DN162" s="115" t="str">
        <f t="shared" si="3316"/>
        <v/>
      </c>
      <c r="DO162" s="115" t="str">
        <f t="shared" si="3317"/>
        <v/>
      </c>
      <c r="DP162" s="115" t="str">
        <f t="shared" si="3318"/>
        <v/>
      </c>
      <c r="DQ162" s="115" t="str">
        <f t="shared" si="3319"/>
        <v/>
      </c>
      <c r="DR162" s="115" t="str">
        <f t="shared" si="3320"/>
        <v/>
      </c>
      <c r="DS162" s="115" t="str">
        <f t="shared" si="3321"/>
        <v/>
      </c>
      <c r="DT162" s="115" t="str">
        <f t="shared" si="3322"/>
        <v/>
      </c>
      <c r="DU162" s="115" t="str">
        <f t="shared" si="3323"/>
        <v/>
      </c>
      <c r="DV162" s="115" t="str">
        <f t="shared" si="3324"/>
        <v/>
      </c>
      <c r="DW162" s="115" t="str">
        <f t="shared" si="3325"/>
        <v/>
      </c>
      <c r="DX162" s="115" t="str">
        <f t="shared" si="3326"/>
        <v/>
      </c>
      <c r="DY162" s="115" t="str">
        <f t="shared" si="3327"/>
        <v/>
      </c>
      <c r="DZ162" s="115" t="str">
        <f t="shared" si="3328"/>
        <v/>
      </c>
      <c r="EA162" s="115" t="str">
        <f t="shared" si="3329"/>
        <v/>
      </c>
      <c r="EB162" s="115" t="str">
        <f t="shared" si="3330"/>
        <v/>
      </c>
      <c r="EC162" s="115" t="str">
        <f t="shared" si="3331"/>
        <v/>
      </c>
      <c r="ED162" s="115" t="str">
        <f t="shared" si="3332"/>
        <v/>
      </c>
      <c r="EE162" s="115" t="str">
        <f t="shared" si="3333"/>
        <v/>
      </c>
      <c r="EF162" s="115" t="str">
        <f t="shared" si="3334"/>
        <v/>
      </c>
      <c r="EG162" s="115" t="str">
        <f t="shared" si="3401"/>
        <v/>
      </c>
      <c r="EH162" s="115" t="str">
        <f t="shared" si="3402"/>
        <v/>
      </c>
      <c r="EI162" s="115" t="str">
        <f t="shared" si="3403"/>
        <v/>
      </c>
      <c r="EJ162" s="115" t="str">
        <f t="shared" si="3404"/>
        <v/>
      </c>
      <c r="EK162" s="115" t="str">
        <f t="shared" si="3405"/>
        <v/>
      </c>
      <c r="EL162" s="115" t="str">
        <f t="shared" si="3406"/>
        <v/>
      </c>
      <c r="EM162" s="115" t="str">
        <f t="shared" si="3407"/>
        <v/>
      </c>
      <c r="EN162" s="115" t="str">
        <f t="shared" si="3408"/>
        <v/>
      </c>
      <c r="EO162" s="115" t="str">
        <f t="shared" si="3409"/>
        <v/>
      </c>
      <c r="EP162" s="115" t="str">
        <f t="shared" si="3410"/>
        <v/>
      </c>
      <c r="EQ162" s="115" t="str">
        <f t="shared" si="3411"/>
        <v/>
      </c>
      <c r="ER162" s="115" t="str">
        <f t="shared" si="3412"/>
        <v/>
      </c>
      <c r="ES162" s="115" t="str">
        <f t="shared" si="3413"/>
        <v/>
      </c>
      <c r="ET162" s="115" t="str">
        <f t="shared" si="3414"/>
        <v/>
      </c>
      <c r="EU162" s="115" t="str">
        <f t="shared" si="3415"/>
        <v/>
      </c>
      <c r="EV162" s="115" t="str">
        <f t="shared" si="3416"/>
        <v/>
      </c>
      <c r="EW162" s="115" t="str">
        <f t="shared" si="3417"/>
        <v/>
      </c>
      <c r="EX162" s="115" t="str">
        <f t="shared" si="3418"/>
        <v/>
      </c>
      <c r="EY162" s="115" t="str">
        <f t="shared" si="3419"/>
        <v/>
      </c>
      <c r="EZ162" s="115" t="str">
        <f t="shared" si="3420"/>
        <v/>
      </c>
      <c r="FA162" s="115" t="str">
        <f t="shared" si="3421"/>
        <v/>
      </c>
      <c r="FB162" s="115" t="str">
        <f t="shared" si="3422"/>
        <v/>
      </c>
      <c r="FC162" s="115" t="str">
        <f t="shared" si="3423"/>
        <v/>
      </c>
      <c r="FD162" s="115" t="str">
        <f t="shared" si="3424"/>
        <v/>
      </c>
      <c r="FE162" s="115" t="str">
        <f t="shared" si="3425"/>
        <v/>
      </c>
      <c r="FF162" s="115" t="str">
        <f t="shared" si="3951"/>
        <v/>
      </c>
      <c r="FG162" s="115" t="str">
        <f>IFERROR(SMALL($DV$3:$DV$422,$A$12),"")</f>
        <v/>
      </c>
      <c r="FH162" s="115" t="str">
        <f t="shared" si="3952"/>
        <v/>
      </c>
      <c r="FI162" s="115" t="str">
        <f t="shared" si="3426"/>
        <v/>
      </c>
      <c r="FJ162" s="115" t="str">
        <f t="shared" si="3427"/>
        <v/>
      </c>
      <c r="GA162" s="212" t="str">
        <f t="shared" si="3611"/>
        <v/>
      </c>
      <c r="GB162" s="140" t="str">
        <f t="shared" si="3612"/>
        <v/>
      </c>
      <c r="GC162" s="126">
        <f>COUNTIF($AY$353:$AY$422,"&gt;0")</f>
        <v>0</v>
      </c>
      <c r="GD162" s="148">
        <f t="shared" si="3613"/>
        <v>0</v>
      </c>
      <c r="GE162" s="148" t="str">
        <f t="shared" si="3585"/>
        <v/>
      </c>
      <c r="GF162" s="127">
        <f t="shared" ref="GF162:GN162" si="4106">COUNTIF($AZ$353:$AZ$422,GF$3)</f>
        <v>0</v>
      </c>
      <c r="GG162" s="127">
        <f t="shared" si="4106"/>
        <v>0</v>
      </c>
      <c r="GH162" s="127">
        <f t="shared" si="4106"/>
        <v>0</v>
      </c>
      <c r="GI162" s="127">
        <f t="shared" si="4106"/>
        <v>0</v>
      </c>
      <c r="GJ162" s="127">
        <f t="shared" si="4106"/>
        <v>0</v>
      </c>
      <c r="GK162" s="127">
        <f t="shared" si="4106"/>
        <v>0</v>
      </c>
      <c r="GL162" s="127">
        <f t="shared" si="4106"/>
        <v>0</v>
      </c>
      <c r="GM162" s="127">
        <f t="shared" si="4106"/>
        <v>0</v>
      </c>
      <c r="GN162" s="127">
        <f t="shared" si="4106"/>
        <v>0</v>
      </c>
      <c r="GO162" s="126">
        <f t="shared" si="3615"/>
        <v>0</v>
      </c>
      <c r="GP162" s="126" t="e">
        <f t="shared" si="3616"/>
        <v>#DIV/0!</v>
      </c>
      <c r="GQ162" s="126">
        <f>COUNTIF($AY$353:$AY$422,"&lt;45")-GN162</f>
        <v>0</v>
      </c>
      <c r="GR162" s="126">
        <f>COUNTIF($AY$353:$AY$422,"&lt;60")-GQ162</f>
        <v>0</v>
      </c>
      <c r="GS162" s="126">
        <f>COUNTIF($AY$353:$AY$422,"&lt;75")-GQ162-GR162</f>
        <v>0</v>
      </c>
      <c r="GT162" s="126">
        <f>COUNTIF($AY$353:$AY$422,"&lt;90")-GQ162-GR162-GS162</f>
        <v>0</v>
      </c>
      <c r="GU162" s="126">
        <f>COUNTIF($AY$353:$AY$422,"&gt;89")</f>
        <v>0</v>
      </c>
      <c r="GV162" s="126">
        <f>COUNTIF($AY$353:$AY$422,GV3)</f>
        <v>0</v>
      </c>
      <c r="GW162" s="126">
        <f>COUNTIF($AY$353:$AY$422,GW3)</f>
        <v>0</v>
      </c>
      <c r="GY162" s="115">
        <v>159</v>
      </c>
      <c r="GZ162" s="120" t="str">
        <f>IF('INPUT INF'!R$26="YES",GY162,"")</f>
        <v/>
      </c>
      <c r="HA162" s="120">
        <f t="shared" si="4066"/>
        <v>0</v>
      </c>
      <c r="HB162" s="120" t="str">
        <f>IF(GZ162="","",'INPUT INF'!L$26)</f>
        <v/>
      </c>
      <c r="HC162" s="120" t="str">
        <f>'INPUT INF'!R$3</f>
        <v>E</v>
      </c>
      <c r="HD162" s="133" t="str">
        <f>IFERROR(INDEX(GB$112:GB$136,MATCH($HB162,$GA$112:$GA$136,0)),"")</f>
        <v/>
      </c>
      <c r="HE162" s="133">
        <f>IFERROR(INDEX(GC$112:GC$136,MATCH($HB162,$GA$112:$GA$136,0)),"")</f>
        <v>0</v>
      </c>
      <c r="HF162" s="133">
        <f t="shared" ref="HF162" si="4107">IFERROR(INDEX(GD$112:GD$136,MATCH($HB162,$GA$112:$GA$136,0)),"")</f>
        <v>0</v>
      </c>
      <c r="HG162" s="133" t="str">
        <f t="shared" ref="HG162" si="4108">IFERROR(INDEX(GE$112:GE$136,MATCH($HB162,$GA$112:$GA$136,0)),"")</f>
        <v/>
      </c>
      <c r="HH162" s="133">
        <f t="shared" ref="HH162" si="4109">IFERROR(INDEX(GF$112:GF$136,MATCH($HB162,$GA$112:$GA$136,0)),"")</f>
        <v>0</v>
      </c>
      <c r="HI162" s="133">
        <f t="shared" ref="HI162" si="4110">IFERROR(INDEX(GG$112:GG$136,MATCH($HB162,$GA$112:$GA$136,0)),"")</f>
        <v>0</v>
      </c>
      <c r="HJ162" s="133">
        <f t="shared" ref="HJ162" si="4111">IFERROR(INDEX(GH$112:GH$136,MATCH($HB162,$GA$112:$GA$136,0)),"")</f>
        <v>0</v>
      </c>
      <c r="HK162" s="133">
        <f t="shared" ref="HK162" si="4112">IFERROR(INDEX(GI$112:GI$136,MATCH($HB162,$GA$112:$GA$136,0)),"")</f>
        <v>0</v>
      </c>
      <c r="HL162" s="133">
        <f t="shared" ref="HL162" si="4113">IFERROR(INDEX(GJ$112:GJ$136,MATCH($HB162,$GA$112:$GA$136,0)),"")</f>
        <v>0</v>
      </c>
      <c r="HM162" s="133">
        <f t="shared" ref="HM162" si="4114">IFERROR(INDEX(GK$112:GK$136,MATCH($HB162,$GA$112:$GA$136,0)),"")</f>
        <v>0</v>
      </c>
      <c r="HN162" s="133">
        <f t="shared" ref="HN162" si="4115">IFERROR(INDEX(GL$112:GL$136,MATCH($HB162,$GA$112:$GA$136,0)),"")</f>
        <v>0</v>
      </c>
      <c r="HO162" s="133">
        <f t="shared" ref="HO162" si="4116">IFERROR(INDEX(GM$112:GM$136,MATCH($HB162,$GA$112:$GA$136,0)),"")</f>
        <v>0</v>
      </c>
      <c r="HP162" s="133">
        <f t="shared" ref="HP162" si="4117">IFERROR(INDEX(GN$112:GN$136,MATCH($HB162,$GA$112:$GA$136,0)),"")</f>
        <v>0</v>
      </c>
      <c r="HQ162" s="133">
        <f t="shared" ref="HQ162" si="4118">IFERROR(INDEX(GO$112:GO$136,MATCH($HB162,$GA$112:$GA$136,0)),"")</f>
        <v>0</v>
      </c>
      <c r="HR162" s="142" t="e">
        <f t="shared" si="4057"/>
        <v>#DIV/0!</v>
      </c>
      <c r="HS162" s="133">
        <f t="shared" ref="HS162" si="4119">IFERROR(INDEX(GQ$112:GQ$136,MATCH($HB162,$GA$112:$GA$136,0)),"")</f>
        <v>0</v>
      </c>
      <c r="HT162" s="133">
        <f t="shared" ref="HT162" si="4120">IFERROR(INDEX(GR$112:GR$136,MATCH($HB162,$GA$112:$GA$136,0)),"")</f>
        <v>0</v>
      </c>
      <c r="HU162" s="133">
        <f t="shared" ref="HU162" si="4121">IFERROR(INDEX(GS$112:GS$136,MATCH($HB162,$GA$112:$GA$136,0)),"")</f>
        <v>0</v>
      </c>
      <c r="HV162" s="133">
        <f t="shared" ref="HV162" si="4122">IFERROR(INDEX(GT$112:GT$136,MATCH($HB162,$GA$112:$GA$136,0)),"")</f>
        <v>0</v>
      </c>
      <c r="HW162" s="133">
        <f t="shared" ref="HW162" si="4123">IFERROR(INDEX(GU$112:GU$136,MATCH($HB162,$GA$112:$GA$136,0)),"")</f>
        <v>0</v>
      </c>
      <c r="HX162" s="133">
        <f t="shared" ref="HX162" si="4124">IFERROR(INDEX(GV$112:GV$136,MATCH($HB162,$GA$112:$GA$136,0)),"")</f>
        <v>0</v>
      </c>
      <c r="HY162" s="133">
        <f t="shared" ref="HY162" si="4125">IFERROR(INDEX(GW$112:GW$136,MATCH($HB162,$GA$112:$GA$136,0)),"")</f>
        <v>0</v>
      </c>
      <c r="JC162" s="133"/>
      <c r="JD162" s="133" t="str">
        <f>JD155</f>
        <v>TOTAL</v>
      </c>
      <c r="JE162" s="133"/>
      <c r="JF162" s="133">
        <f t="shared" ref="JF162" si="4126">SUM(JF156:JF161)</f>
        <v>0</v>
      </c>
      <c r="JG162" s="133">
        <f t="shared" ref="JG162:JJ162" si="4127">SUM(JG156:JG161)</f>
        <v>0</v>
      </c>
      <c r="JH162" s="133">
        <f t="shared" si="4127"/>
        <v>0</v>
      </c>
      <c r="JI162" s="133">
        <f t="shared" si="4127"/>
        <v>0</v>
      </c>
      <c r="JJ162" s="133">
        <f t="shared" si="4127"/>
        <v>0</v>
      </c>
      <c r="JK162" s="133" t="e">
        <f t="shared" si="3840"/>
        <v>#DIV/0!</v>
      </c>
      <c r="JL162" s="133">
        <f>SUM(JL156:JL161)</f>
        <v>0</v>
      </c>
      <c r="JM162" s="133">
        <f t="shared" ref="JM162:JU162" si="4128">SUM(JM156:JM161)</f>
        <v>0</v>
      </c>
      <c r="JN162" s="133">
        <f t="shared" si="4128"/>
        <v>0</v>
      </c>
      <c r="JO162" s="133">
        <f t="shared" si="4128"/>
        <v>0</v>
      </c>
      <c r="JP162" s="133">
        <f t="shared" si="4128"/>
        <v>0</v>
      </c>
      <c r="JQ162" s="133">
        <f t="shared" si="4128"/>
        <v>0</v>
      </c>
      <c r="JR162" s="133">
        <f t="shared" si="4128"/>
        <v>0</v>
      </c>
      <c r="JS162" s="133">
        <f t="shared" si="4128"/>
        <v>0</v>
      </c>
      <c r="JT162" s="133">
        <f t="shared" si="4128"/>
        <v>0</v>
      </c>
      <c r="JU162" s="133">
        <f t="shared" si="4128"/>
        <v>0</v>
      </c>
      <c r="JV162" s="120" t="e">
        <f t="shared" si="3842"/>
        <v>#DIV/0!</v>
      </c>
      <c r="JW162" s="143"/>
      <c r="JX162" s="143"/>
      <c r="JY162" s="143"/>
      <c r="JZ162" s="143"/>
      <c r="KA162" s="143"/>
      <c r="KB162" s="143"/>
    </row>
    <row r="163" spans="1:288" ht="15" customHeight="1" x14ac:dyDescent="0.25">
      <c r="A163" s="115">
        <v>161</v>
      </c>
      <c r="B163" s="115" t="str">
        <f t="shared" si="3703"/>
        <v/>
      </c>
      <c r="C163" s="115" t="s">
        <v>68</v>
      </c>
      <c r="D163" s="100" t="str">
        <f t="shared" si="3454"/>
        <v>C</v>
      </c>
      <c r="E163" s="100" t="str">
        <f t="shared" si="3356"/>
        <v/>
      </c>
      <c r="F163" s="100" t="str">
        <f t="shared" si="3357"/>
        <v/>
      </c>
      <c r="G163" s="100" t="str">
        <f t="shared" si="3286"/>
        <v/>
      </c>
      <c r="H163" s="100" t="str">
        <f t="shared" si="3358"/>
        <v/>
      </c>
      <c r="I163" s="100" t="str">
        <f t="shared" si="3287"/>
        <v/>
      </c>
      <c r="J163" s="100" t="str">
        <f t="shared" si="3359"/>
        <v/>
      </c>
      <c r="K163" s="100" t="str">
        <f t="shared" si="3288"/>
        <v/>
      </c>
      <c r="L163" s="100" t="str">
        <f t="shared" si="3360"/>
        <v/>
      </c>
      <c r="M163" s="100" t="str">
        <f t="shared" si="3289"/>
        <v/>
      </c>
      <c r="N163" s="100" t="str">
        <f t="shared" si="3361"/>
        <v/>
      </c>
      <c r="O163" s="100" t="str">
        <f t="shared" si="3290"/>
        <v/>
      </c>
      <c r="P163" s="100" t="str">
        <f t="shared" si="3362"/>
        <v/>
      </c>
      <c r="Q163" s="100" t="str">
        <f t="shared" si="3291"/>
        <v/>
      </c>
      <c r="R163" s="100" t="str">
        <f t="shared" si="3363"/>
        <v/>
      </c>
      <c r="S163" s="100" t="str">
        <f t="shared" si="3292"/>
        <v/>
      </c>
      <c r="T163" s="100" t="str">
        <f t="shared" si="3364"/>
        <v/>
      </c>
      <c r="U163" s="100" t="str">
        <f t="shared" si="3293"/>
        <v/>
      </c>
      <c r="V163" s="100" t="str">
        <f t="shared" si="3365"/>
        <v/>
      </c>
      <c r="W163" s="100" t="str">
        <f t="shared" si="3294"/>
        <v/>
      </c>
      <c r="X163" s="100" t="str">
        <f t="shared" si="3366"/>
        <v/>
      </c>
      <c r="Y163" s="100" t="str">
        <f t="shared" si="3295"/>
        <v/>
      </c>
      <c r="Z163" s="100" t="str">
        <f t="shared" si="3367"/>
        <v/>
      </c>
      <c r="AA163" s="100" t="str">
        <f t="shared" si="3296"/>
        <v/>
      </c>
      <c r="AB163" s="100" t="str">
        <f t="shared" si="3368"/>
        <v/>
      </c>
      <c r="AC163" s="100" t="str">
        <f t="shared" si="3297"/>
        <v/>
      </c>
      <c r="AD163" s="100" t="str">
        <f t="shared" si="3369"/>
        <v/>
      </c>
      <c r="AE163" s="100" t="str">
        <f t="shared" si="3298"/>
        <v/>
      </c>
      <c r="AF163" s="100" t="str">
        <f t="shared" si="3370"/>
        <v/>
      </c>
      <c r="AG163" s="100" t="str">
        <f t="shared" si="3299"/>
        <v/>
      </c>
      <c r="AH163" s="100" t="str">
        <f t="shared" si="3371"/>
        <v/>
      </c>
      <c r="AI163" s="100" t="str">
        <f t="shared" si="3300"/>
        <v/>
      </c>
      <c r="AJ163" s="100" t="str">
        <f t="shared" si="3372"/>
        <v/>
      </c>
      <c r="AK163" s="100" t="str">
        <f t="shared" si="3301"/>
        <v/>
      </c>
      <c r="AL163" s="100" t="str">
        <f t="shared" si="3373"/>
        <v/>
      </c>
      <c r="AM163" s="100" t="str">
        <f t="shared" si="3302"/>
        <v/>
      </c>
      <c r="AN163" s="100" t="str">
        <f t="shared" si="3374"/>
        <v/>
      </c>
      <c r="AO163" s="100" t="str">
        <f t="shared" si="3303"/>
        <v/>
      </c>
      <c r="AP163" s="100" t="str">
        <f t="shared" si="3375"/>
        <v/>
      </c>
      <c r="AQ163" s="100" t="str">
        <f t="shared" si="3304"/>
        <v/>
      </c>
      <c r="AR163" s="100" t="str">
        <f t="shared" si="3376"/>
        <v/>
      </c>
      <c r="AS163" s="100" t="str">
        <f t="shared" si="3305"/>
        <v/>
      </c>
      <c r="AT163" s="100" t="str">
        <f t="shared" si="3377"/>
        <v/>
      </c>
      <c r="AU163" s="100" t="str">
        <f t="shared" si="3306"/>
        <v/>
      </c>
      <c r="AV163" s="100" t="str">
        <f t="shared" si="3378"/>
        <v/>
      </c>
      <c r="AW163" s="100" t="str">
        <f t="shared" si="3307"/>
        <v/>
      </c>
      <c r="AX163" s="100" t="str">
        <f t="shared" si="3379"/>
        <v/>
      </c>
      <c r="AY163" s="100" t="str">
        <f t="shared" si="3308"/>
        <v/>
      </c>
      <c r="AZ163" s="100" t="str">
        <f t="shared" si="3380"/>
        <v/>
      </c>
      <c r="BA163" s="100" t="str">
        <f t="shared" si="3309"/>
        <v/>
      </c>
      <c r="BB163" s="100" t="str">
        <f t="shared" si="3381"/>
        <v/>
      </c>
      <c r="BC163" s="100" t="str">
        <f>IFERROR(INDEX('INPUT INF'!$F$3:$F$601,MATCH($B163,'INPUT INF'!$A$3:$A$601,FALSE)),"")</f>
        <v/>
      </c>
      <c r="BD163" s="100" t="str">
        <f t="shared" si="3310"/>
        <v/>
      </c>
      <c r="BE163" s="100" t="str">
        <f t="shared" si="3382"/>
        <v/>
      </c>
      <c r="BF163" s="100" t="str">
        <f t="shared" si="3383"/>
        <v/>
      </c>
      <c r="BG163" s="115" t="str">
        <f t="shared" si="3384"/>
        <v/>
      </c>
      <c r="BH163" s="115" t="str">
        <f>IF(AND('INPUT INF'!$O$1="X",BG163="PASS"),BF163,IF($BG163="","0",IF('INPUT INF'!$N$63="YES",$BF163,"")))</f>
        <v>0</v>
      </c>
      <c r="BI163" s="115" t="str">
        <f>IF($BG163="","0",IF('INPUT INF'!$P$64="YES",$BF163,""))</f>
        <v>0</v>
      </c>
      <c r="BJ163" s="115" t="str">
        <f>IF($BG163="","0",IF('INPUT INF'!$P$65="YES",$BF163,""))</f>
        <v>0</v>
      </c>
      <c r="BL163" s="116" t="str">
        <f t="shared" si="3385"/>
        <v/>
      </c>
      <c r="BM163" s="116" t="str">
        <f t="shared" si="3386"/>
        <v/>
      </c>
      <c r="BN163" s="116" t="str">
        <f t="shared" si="3386"/>
        <v/>
      </c>
      <c r="BR163" s="116" t="str">
        <f t="shared" si="3387"/>
        <v/>
      </c>
      <c r="BS163" s="116" t="str">
        <f t="shared" si="3388"/>
        <v/>
      </c>
      <c r="BT163" s="116" t="str">
        <f t="shared" si="3388"/>
        <v/>
      </c>
      <c r="BX163" s="116" t="str">
        <f t="shared" si="3389"/>
        <v/>
      </c>
      <c r="BY163" s="116" t="str">
        <f t="shared" si="3390"/>
        <v/>
      </c>
      <c r="BZ163" s="116" t="str">
        <f t="shared" si="3390"/>
        <v/>
      </c>
      <c r="CD163" s="116" t="str">
        <f t="shared" si="3391"/>
        <v/>
      </c>
      <c r="CE163" s="116" t="str">
        <f t="shared" si="3392"/>
        <v/>
      </c>
      <c r="CF163" s="116" t="str">
        <f t="shared" si="3393"/>
        <v/>
      </c>
      <c r="CJ163" s="116" t="str">
        <f t="shared" si="3394"/>
        <v/>
      </c>
      <c r="CK163" s="116" t="str">
        <f t="shared" si="3395"/>
        <v/>
      </c>
      <c r="CL163" s="116" t="str">
        <f t="shared" si="3396"/>
        <v/>
      </c>
      <c r="CP163" s="116" t="str">
        <f t="shared" si="3397"/>
        <v/>
      </c>
      <c r="CQ163" s="116" t="str">
        <f t="shared" si="3398"/>
        <v/>
      </c>
      <c r="CR163" s="116" t="str">
        <f t="shared" si="3399"/>
        <v/>
      </c>
      <c r="CX163" s="143"/>
      <c r="CY163" s="135"/>
      <c r="CZ163" s="135"/>
      <c r="DA163" s="135"/>
      <c r="DB163" s="143"/>
      <c r="DC163" s="143"/>
      <c r="DD163" s="143"/>
      <c r="DE163" s="143"/>
      <c r="DF163" s="135"/>
      <c r="DH163" s="115" t="str">
        <f t="shared" si="3400"/>
        <v/>
      </c>
      <c r="DI163" s="115" t="str">
        <f t="shared" si="3311"/>
        <v/>
      </c>
      <c r="DJ163" s="115" t="str">
        <f t="shared" si="3312"/>
        <v/>
      </c>
      <c r="DK163" s="115" t="str">
        <f t="shared" si="3313"/>
        <v/>
      </c>
      <c r="DL163" s="115" t="str">
        <f t="shared" si="3314"/>
        <v/>
      </c>
      <c r="DM163" s="115" t="str">
        <f t="shared" si="3315"/>
        <v/>
      </c>
      <c r="DN163" s="115" t="str">
        <f t="shared" si="3316"/>
        <v/>
      </c>
      <c r="DO163" s="115" t="str">
        <f t="shared" si="3317"/>
        <v/>
      </c>
      <c r="DP163" s="115" t="str">
        <f t="shared" si="3318"/>
        <v/>
      </c>
      <c r="DQ163" s="115" t="str">
        <f t="shared" si="3319"/>
        <v/>
      </c>
      <c r="DR163" s="115" t="str">
        <f t="shared" si="3320"/>
        <v/>
      </c>
      <c r="DS163" s="115" t="str">
        <f t="shared" si="3321"/>
        <v/>
      </c>
      <c r="DT163" s="115" t="str">
        <f t="shared" si="3322"/>
        <v/>
      </c>
      <c r="DU163" s="115" t="str">
        <f t="shared" si="3323"/>
        <v/>
      </c>
      <c r="DV163" s="115" t="str">
        <f t="shared" si="3324"/>
        <v/>
      </c>
      <c r="DW163" s="115" t="str">
        <f t="shared" si="3325"/>
        <v/>
      </c>
      <c r="DX163" s="115" t="str">
        <f t="shared" si="3326"/>
        <v/>
      </c>
      <c r="DY163" s="115" t="str">
        <f t="shared" si="3327"/>
        <v/>
      </c>
      <c r="DZ163" s="115" t="str">
        <f t="shared" si="3328"/>
        <v/>
      </c>
      <c r="EA163" s="115" t="str">
        <f t="shared" si="3329"/>
        <v/>
      </c>
      <c r="EB163" s="115" t="str">
        <f t="shared" si="3330"/>
        <v/>
      </c>
      <c r="EC163" s="115" t="str">
        <f t="shared" si="3331"/>
        <v/>
      </c>
      <c r="ED163" s="115" t="str">
        <f t="shared" si="3332"/>
        <v/>
      </c>
      <c r="EE163" s="115" t="str">
        <f t="shared" si="3333"/>
        <v/>
      </c>
      <c r="EF163" s="115" t="str">
        <f t="shared" si="3334"/>
        <v/>
      </c>
      <c r="EG163" s="115" t="str">
        <f t="shared" si="3401"/>
        <v/>
      </c>
      <c r="EH163" s="115" t="str">
        <f t="shared" si="3402"/>
        <v/>
      </c>
      <c r="EI163" s="115" t="str">
        <f t="shared" si="3403"/>
        <v/>
      </c>
      <c r="EJ163" s="115" t="str">
        <f t="shared" si="3404"/>
        <v/>
      </c>
      <c r="EK163" s="115" t="str">
        <f t="shared" si="3405"/>
        <v/>
      </c>
      <c r="EL163" s="115" t="str">
        <f t="shared" si="3406"/>
        <v/>
      </c>
      <c r="EM163" s="115" t="str">
        <f t="shared" si="3407"/>
        <v/>
      </c>
      <c r="EN163" s="115" t="str">
        <f t="shared" si="3408"/>
        <v/>
      </c>
      <c r="EO163" s="115" t="str">
        <f t="shared" si="3409"/>
        <v/>
      </c>
      <c r="EP163" s="115" t="str">
        <f t="shared" si="3410"/>
        <v/>
      </c>
      <c r="EQ163" s="115" t="str">
        <f t="shared" si="3411"/>
        <v/>
      </c>
      <c r="ER163" s="115" t="str">
        <f t="shared" si="3412"/>
        <v/>
      </c>
      <c r="ES163" s="115" t="str">
        <f t="shared" si="3413"/>
        <v/>
      </c>
      <c r="ET163" s="115" t="str">
        <f t="shared" si="3414"/>
        <v/>
      </c>
      <c r="EU163" s="115" t="str">
        <f t="shared" si="3415"/>
        <v/>
      </c>
      <c r="EV163" s="115" t="str">
        <f t="shared" si="3416"/>
        <v/>
      </c>
      <c r="EW163" s="115" t="str">
        <f t="shared" si="3417"/>
        <v/>
      </c>
      <c r="EX163" s="115" t="str">
        <f t="shared" si="3418"/>
        <v/>
      </c>
      <c r="EY163" s="115" t="str">
        <f t="shared" si="3419"/>
        <v/>
      </c>
      <c r="EZ163" s="115" t="str">
        <f t="shared" si="3420"/>
        <v/>
      </c>
      <c r="FA163" s="115" t="str">
        <f t="shared" si="3421"/>
        <v/>
      </c>
      <c r="FB163" s="115" t="str">
        <f t="shared" si="3422"/>
        <v/>
      </c>
      <c r="FC163" s="115" t="str">
        <f t="shared" si="3423"/>
        <v/>
      </c>
      <c r="FD163" s="115" t="str">
        <f t="shared" si="3424"/>
        <v/>
      </c>
      <c r="FE163" s="115" t="str">
        <f t="shared" si="3425"/>
        <v/>
      </c>
      <c r="FF163" s="115" t="str">
        <f>FU18</f>
        <v/>
      </c>
      <c r="FG163" s="115" t="str">
        <f>IFERROR(SMALL($DW$3:$DW$422,$A$3),"")</f>
        <v/>
      </c>
      <c r="FH163" s="115" t="str">
        <f>IFERROR(LARGE($AI$3:$AI$422,$A$3),"")</f>
        <v/>
      </c>
      <c r="FI163" s="115" t="str">
        <f t="shared" si="3426"/>
        <v/>
      </c>
      <c r="FJ163" s="115" t="str">
        <f t="shared" si="3427"/>
        <v/>
      </c>
      <c r="GA163" s="212" t="str">
        <f t="shared" si="3611"/>
        <v/>
      </c>
      <c r="GB163" s="140" t="str">
        <f t="shared" si="3612"/>
        <v/>
      </c>
      <c r="GC163" s="126">
        <f>COUNTIF($BA$353:$BA$422,"&gt;0")</f>
        <v>0</v>
      </c>
      <c r="GD163" s="148">
        <f t="shared" si="3613"/>
        <v>0</v>
      </c>
      <c r="GE163" s="148" t="str">
        <f t="shared" si="3585"/>
        <v/>
      </c>
      <c r="GF163" s="127">
        <f t="shared" ref="GF163:GN163" si="4129">COUNTIF($BB$353:$BB$422,GF$3)</f>
        <v>0</v>
      </c>
      <c r="GG163" s="127">
        <f t="shared" si="4129"/>
        <v>0</v>
      </c>
      <c r="GH163" s="127">
        <f t="shared" si="4129"/>
        <v>0</v>
      </c>
      <c r="GI163" s="127">
        <f t="shared" si="4129"/>
        <v>0</v>
      </c>
      <c r="GJ163" s="127">
        <f t="shared" si="4129"/>
        <v>0</v>
      </c>
      <c r="GK163" s="127">
        <f t="shared" si="4129"/>
        <v>0</v>
      </c>
      <c r="GL163" s="127">
        <f t="shared" si="4129"/>
        <v>0</v>
      </c>
      <c r="GM163" s="127">
        <f t="shared" si="4129"/>
        <v>0</v>
      </c>
      <c r="GN163" s="127">
        <f t="shared" si="4129"/>
        <v>0</v>
      </c>
      <c r="GO163" s="126">
        <f t="shared" si="3615"/>
        <v>0</v>
      </c>
      <c r="GP163" s="126" t="e">
        <f t="shared" si="3616"/>
        <v>#DIV/0!</v>
      </c>
      <c r="GQ163" s="126">
        <f>COUNTIF($BA$353:$BA$422,"&lt;45")-GN163</f>
        <v>0</v>
      </c>
      <c r="GR163" s="126">
        <f>COUNTIF($BA$353:$BA$422,"&lt;60")-GQ163</f>
        <v>0</v>
      </c>
      <c r="GS163" s="126">
        <f>COUNTIF($BA$353:$BA$422,"&lt;75")-GQ163-GR163</f>
        <v>0</v>
      </c>
      <c r="GT163" s="126">
        <f>COUNTIF($BA$353:$BA$422,"&lt;90")-GQ163-GR163-GS163</f>
        <v>0</v>
      </c>
      <c r="GU163" s="126">
        <f>COUNTIF($BA$353:$BA$422,"&gt;89")</f>
        <v>0</v>
      </c>
      <c r="GV163" s="126">
        <f>COUNTIF($BA$353:$BA$422,GV3)</f>
        <v>0</v>
      </c>
      <c r="GW163" s="126">
        <f>COUNTIF($BA$353:$BA$422,GW3)</f>
        <v>0</v>
      </c>
      <c r="GY163" s="115">
        <v>160</v>
      </c>
      <c r="GZ163" s="120" t="str">
        <f>IF('INPUT INF'!S$26="YES",GY163,"")</f>
        <v/>
      </c>
      <c r="HA163" s="120">
        <f t="shared" si="4066"/>
        <v>0</v>
      </c>
      <c r="HB163" s="120" t="str">
        <f>IF(GZ163="","",'INPUT INF'!L$26)</f>
        <v/>
      </c>
      <c r="HC163" s="120">
        <f>'INPUT INF'!S$3</f>
        <v>0</v>
      </c>
      <c r="HD163" s="133" t="str">
        <f t="shared" ref="HD163:HD164" si="4130">IFERROR(INDEX(GB$112:GB$136,MATCH($HB163,$GA$112:$GA$136,0)),"")</f>
        <v/>
      </c>
      <c r="HE163" s="133">
        <f>IFERROR(INDEX(GC$139:GC$163,MATCH($HB163,$GA$139:$GA$163,0)),"")</f>
        <v>0</v>
      </c>
      <c r="HF163" s="133">
        <f t="shared" ref="HF163" si="4131">IFERROR(INDEX(GD$139:GD$163,MATCH($HB163,$GA$139:$GA$163,0)),"")</f>
        <v>0</v>
      </c>
      <c r="HG163" s="133" t="str">
        <f t="shared" ref="HG163" si="4132">IFERROR(INDEX(GE$139:GE$163,MATCH($HB163,$GA$139:$GA$163,0)),"")</f>
        <v/>
      </c>
      <c r="HH163" s="133">
        <f t="shared" ref="HH163" si="4133">IFERROR(INDEX(GF$139:GF$163,MATCH($HB163,$GA$139:$GA$163,0)),"")</f>
        <v>0</v>
      </c>
      <c r="HI163" s="133">
        <f t="shared" ref="HI163" si="4134">IFERROR(INDEX(GG$139:GG$163,MATCH($HB163,$GA$139:$GA$163,0)),"")</f>
        <v>0</v>
      </c>
      <c r="HJ163" s="133">
        <f t="shared" ref="HJ163" si="4135">IFERROR(INDEX(GH$139:GH$163,MATCH($HB163,$GA$139:$GA$163,0)),"")</f>
        <v>0</v>
      </c>
      <c r="HK163" s="133">
        <f t="shared" ref="HK163" si="4136">IFERROR(INDEX(GI$139:GI$163,MATCH($HB163,$GA$139:$GA$163,0)),"")</f>
        <v>0</v>
      </c>
      <c r="HL163" s="133">
        <f t="shared" ref="HL163" si="4137">IFERROR(INDEX(GJ$139:GJ$163,MATCH($HB163,$GA$139:$GA$163,0)),"")</f>
        <v>0</v>
      </c>
      <c r="HM163" s="133">
        <f t="shared" ref="HM163" si="4138">IFERROR(INDEX(GK$139:GK$163,MATCH($HB163,$GA$139:$GA$163,0)),"")</f>
        <v>0</v>
      </c>
      <c r="HN163" s="133">
        <f t="shared" ref="HN163" si="4139">IFERROR(INDEX(GL$139:GL$163,MATCH($HB163,$GA$139:$GA$163,0)),"")</f>
        <v>0</v>
      </c>
      <c r="HO163" s="133">
        <f t="shared" ref="HO163" si="4140">IFERROR(INDEX(GM$139:GM$163,MATCH($HB163,$GA$139:$GA$163,0)),"")</f>
        <v>0</v>
      </c>
      <c r="HP163" s="133">
        <f t="shared" ref="HP163" si="4141">IFERROR(INDEX(GN$139:GN$163,MATCH($HB163,$GA$139:$GA$163,0)),"")</f>
        <v>0</v>
      </c>
      <c r="HQ163" s="133">
        <f t="shared" ref="HQ163" si="4142">IFERROR(INDEX(GO$139:GO$163,MATCH($HB163,$GA$139:$GA$163,0)),"")</f>
        <v>0</v>
      </c>
      <c r="HR163" s="142" t="e">
        <f t="shared" si="4057"/>
        <v>#DIV/0!</v>
      </c>
      <c r="HS163" s="133">
        <f t="shared" ref="HS163" si="4143">IFERROR(INDEX(GQ$139:GQ$163,MATCH($HB163,$GA$139:$GA$163,0)),"")</f>
        <v>0</v>
      </c>
      <c r="HT163" s="133">
        <f t="shared" ref="HT163" si="4144">IFERROR(INDEX(GR$139:GR$163,MATCH($HB163,$GA$139:$GA$163,0)),"")</f>
        <v>0</v>
      </c>
      <c r="HU163" s="133">
        <f t="shared" ref="HU163" si="4145">IFERROR(INDEX(GS$139:GS$163,MATCH($HB163,$GA$139:$GA$163,0)),"")</f>
        <v>0</v>
      </c>
      <c r="HV163" s="133">
        <f t="shared" ref="HV163" si="4146">IFERROR(INDEX(GT$139:GT$163,MATCH($HB163,$GA$139:$GA$163,0)),"")</f>
        <v>0</v>
      </c>
      <c r="HW163" s="133">
        <f t="shared" ref="HW163" si="4147">IFERROR(INDEX(GU$139:GU$163,MATCH($HB163,$GA$139:$GA$163,0)),"")</f>
        <v>0</v>
      </c>
      <c r="HX163" s="133">
        <f t="shared" ref="HX163" si="4148">IFERROR(INDEX(GV$139:GV$163,MATCH($HB163,$GA$139:$GA$163,0)),"")</f>
        <v>0</v>
      </c>
      <c r="HY163" s="133">
        <f t="shared" ref="HY163" si="4149">IFERROR(INDEX(GW$139:GW$163,MATCH($HB163,$GA$139:$GA$163,0)),"")</f>
        <v>0</v>
      </c>
      <c r="JC163" s="133"/>
      <c r="JD163" s="133" t="e">
        <f>JD156+1</f>
        <v>#NUM!</v>
      </c>
      <c r="JE163" s="133"/>
      <c r="JF163" s="133" t="str">
        <f t="shared" ref="JF163:JF168" si="4150">IFERROR(INDEX(JF$4:JF$21,MATCH($JD163,$JB$4:$JB$31,0)),"")</f>
        <v/>
      </c>
      <c r="JG163" s="133" t="str">
        <f t="shared" ref="JG163:JJ168" si="4151">IFERROR(INDEX(JG$104:JG$121,MATCH($JD163,$JB$104:$JB$121,0)),"")</f>
        <v/>
      </c>
      <c r="JH163" s="133" t="str">
        <f t="shared" si="4151"/>
        <v/>
      </c>
      <c r="JI163" s="133" t="str">
        <f t="shared" si="4151"/>
        <v/>
      </c>
      <c r="JJ163" s="133" t="str">
        <f t="shared" si="4151"/>
        <v/>
      </c>
      <c r="JK163" s="133" t="e">
        <f t="shared" si="3840"/>
        <v>#VALUE!</v>
      </c>
      <c r="JL163" s="133" t="str">
        <f t="shared" ref="JL163:JU168" si="4152">IFERROR(INDEX(JL$104:JL$121,MATCH($JD163,$JB$104:$JB$121,0)),"")</f>
        <v/>
      </c>
      <c r="JM163" s="133" t="str">
        <f t="shared" si="4152"/>
        <v/>
      </c>
      <c r="JN163" s="133" t="str">
        <f t="shared" si="4152"/>
        <v/>
      </c>
      <c r="JO163" s="133" t="str">
        <f t="shared" si="4152"/>
        <v/>
      </c>
      <c r="JP163" s="133" t="str">
        <f t="shared" si="4152"/>
        <v/>
      </c>
      <c r="JQ163" s="133" t="str">
        <f t="shared" si="4152"/>
        <v/>
      </c>
      <c r="JR163" s="133" t="str">
        <f t="shared" si="4152"/>
        <v/>
      </c>
      <c r="JS163" s="133" t="str">
        <f t="shared" si="4152"/>
        <v/>
      </c>
      <c r="JT163" s="133" t="str">
        <f t="shared" si="4152"/>
        <v/>
      </c>
      <c r="JU163" s="133" t="str">
        <f>IFERROR(INDEX(JU$104:JU$121,MATCH($JD163,$JB$104:$JB$121,0)),"")</f>
        <v/>
      </c>
      <c r="JV163" s="120" t="e">
        <f t="shared" si="3842"/>
        <v>#VALUE!</v>
      </c>
      <c r="JW163" s="143"/>
      <c r="JX163" s="143"/>
      <c r="JY163" s="143"/>
      <c r="JZ163" s="143"/>
      <c r="KA163" s="143"/>
      <c r="KB163" s="143"/>
    </row>
    <row r="164" spans="1:288" ht="15" customHeight="1" thickBot="1" x14ac:dyDescent="0.3">
      <c r="A164" s="115">
        <v>162</v>
      </c>
      <c r="B164" s="115" t="str">
        <f t="shared" si="3703"/>
        <v/>
      </c>
      <c r="C164" s="115" t="s">
        <v>68</v>
      </c>
      <c r="D164" s="100" t="str">
        <f t="shared" si="3454"/>
        <v>C</v>
      </c>
      <c r="E164" s="100" t="str">
        <f t="shared" si="3356"/>
        <v/>
      </c>
      <c r="F164" s="100" t="str">
        <f t="shared" si="3357"/>
        <v/>
      </c>
      <c r="G164" s="100" t="str">
        <f t="shared" si="3286"/>
        <v/>
      </c>
      <c r="H164" s="100" t="str">
        <f t="shared" si="3358"/>
        <v/>
      </c>
      <c r="I164" s="100" t="str">
        <f t="shared" si="3287"/>
        <v/>
      </c>
      <c r="J164" s="100" t="str">
        <f t="shared" si="3359"/>
        <v/>
      </c>
      <c r="K164" s="100" t="str">
        <f t="shared" si="3288"/>
        <v/>
      </c>
      <c r="L164" s="100" t="str">
        <f t="shared" si="3360"/>
        <v/>
      </c>
      <c r="M164" s="100" t="str">
        <f t="shared" si="3289"/>
        <v/>
      </c>
      <c r="N164" s="100" t="str">
        <f t="shared" si="3361"/>
        <v/>
      </c>
      <c r="O164" s="100" t="str">
        <f t="shared" si="3290"/>
        <v/>
      </c>
      <c r="P164" s="100" t="str">
        <f t="shared" si="3362"/>
        <v/>
      </c>
      <c r="Q164" s="100" t="str">
        <f t="shared" si="3291"/>
        <v/>
      </c>
      <c r="R164" s="100" t="str">
        <f t="shared" si="3363"/>
        <v/>
      </c>
      <c r="S164" s="100" t="str">
        <f t="shared" si="3292"/>
        <v/>
      </c>
      <c r="T164" s="100" t="str">
        <f t="shared" si="3364"/>
        <v/>
      </c>
      <c r="U164" s="100" t="str">
        <f t="shared" si="3293"/>
        <v/>
      </c>
      <c r="V164" s="100" t="str">
        <f t="shared" si="3365"/>
        <v/>
      </c>
      <c r="W164" s="100" t="str">
        <f t="shared" si="3294"/>
        <v/>
      </c>
      <c r="X164" s="100" t="str">
        <f t="shared" si="3366"/>
        <v/>
      </c>
      <c r="Y164" s="100" t="str">
        <f t="shared" si="3295"/>
        <v/>
      </c>
      <c r="Z164" s="100" t="str">
        <f t="shared" si="3367"/>
        <v/>
      </c>
      <c r="AA164" s="100" t="str">
        <f t="shared" si="3296"/>
        <v/>
      </c>
      <c r="AB164" s="100" t="str">
        <f t="shared" si="3368"/>
        <v/>
      </c>
      <c r="AC164" s="100" t="str">
        <f t="shared" si="3297"/>
        <v/>
      </c>
      <c r="AD164" s="100" t="str">
        <f t="shared" si="3369"/>
        <v/>
      </c>
      <c r="AE164" s="100" t="str">
        <f t="shared" si="3298"/>
        <v/>
      </c>
      <c r="AF164" s="100" t="str">
        <f t="shared" si="3370"/>
        <v/>
      </c>
      <c r="AG164" s="100" t="str">
        <f t="shared" si="3299"/>
        <v/>
      </c>
      <c r="AH164" s="100" t="str">
        <f t="shared" si="3371"/>
        <v/>
      </c>
      <c r="AI164" s="100" t="str">
        <f t="shared" si="3300"/>
        <v/>
      </c>
      <c r="AJ164" s="100" t="str">
        <f t="shared" si="3372"/>
        <v/>
      </c>
      <c r="AK164" s="100" t="str">
        <f t="shared" si="3301"/>
        <v/>
      </c>
      <c r="AL164" s="100" t="str">
        <f t="shared" si="3373"/>
        <v/>
      </c>
      <c r="AM164" s="100" t="str">
        <f t="shared" si="3302"/>
        <v/>
      </c>
      <c r="AN164" s="100" t="str">
        <f t="shared" si="3374"/>
        <v/>
      </c>
      <c r="AO164" s="100" t="str">
        <f t="shared" si="3303"/>
        <v/>
      </c>
      <c r="AP164" s="100" t="str">
        <f t="shared" si="3375"/>
        <v/>
      </c>
      <c r="AQ164" s="100" t="str">
        <f t="shared" si="3304"/>
        <v/>
      </c>
      <c r="AR164" s="100" t="str">
        <f t="shared" si="3376"/>
        <v/>
      </c>
      <c r="AS164" s="100" t="str">
        <f t="shared" si="3305"/>
        <v/>
      </c>
      <c r="AT164" s="100" t="str">
        <f t="shared" si="3377"/>
        <v/>
      </c>
      <c r="AU164" s="100" t="str">
        <f t="shared" si="3306"/>
        <v/>
      </c>
      <c r="AV164" s="100" t="str">
        <f t="shared" si="3378"/>
        <v/>
      </c>
      <c r="AW164" s="100" t="str">
        <f t="shared" si="3307"/>
        <v/>
      </c>
      <c r="AX164" s="100" t="str">
        <f t="shared" si="3379"/>
        <v/>
      </c>
      <c r="AY164" s="100" t="str">
        <f t="shared" si="3308"/>
        <v/>
      </c>
      <c r="AZ164" s="100" t="str">
        <f t="shared" si="3380"/>
        <v/>
      </c>
      <c r="BA164" s="100" t="str">
        <f t="shared" si="3309"/>
        <v/>
      </c>
      <c r="BB164" s="100" t="str">
        <f t="shared" si="3381"/>
        <v/>
      </c>
      <c r="BC164" s="100" t="str">
        <f>IFERROR(INDEX('INPUT INF'!$F$3:$F$601,MATCH($B164,'INPUT INF'!$A$3:$A$601,FALSE)),"")</f>
        <v/>
      </c>
      <c r="BD164" s="100" t="str">
        <f t="shared" si="3310"/>
        <v/>
      </c>
      <c r="BE164" s="100" t="str">
        <f t="shared" si="3382"/>
        <v/>
      </c>
      <c r="BF164" s="100" t="str">
        <f t="shared" si="3383"/>
        <v/>
      </c>
      <c r="BG164" s="115" t="str">
        <f t="shared" si="3384"/>
        <v/>
      </c>
      <c r="BH164" s="115" t="str">
        <f>IF(AND('INPUT INF'!$O$1="X",BG164="PASS"),BF164,IF($BG164="","0",IF('INPUT INF'!$N$63="YES",$BF164,"")))</f>
        <v>0</v>
      </c>
      <c r="BI164" s="115" t="str">
        <f>IF($BG164="","0",IF('INPUT INF'!$P$64="YES",$BF164,""))</f>
        <v>0</v>
      </c>
      <c r="BJ164" s="115" t="str">
        <f>IF($BG164="","0",IF('INPUT INF'!$P$65="YES",$BF164,""))</f>
        <v>0</v>
      </c>
      <c r="BL164" s="116" t="str">
        <f t="shared" si="3385"/>
        <v/>
      </c>
      <c r="BM164" s="116" t="str">
        <f t="shared" si="3386"/>
        <v/>
      </c>
      <c r="BN164" s="116" t="str">
        <f t="shared" si="3386"/>
        <v/>
      </c>
      <c r="BR164" s="116" t="str">
        <f t="shared" si="3387"/>
        <v/>
      </c>
      <c r="BS164" s="116" t="str">
        <f t="shared" si="3388"/>
        <v/>
      </c>
      <c r="BT164" s="116" t="str">
        <f t="shared" si="3388"/>
        <v/>
      </c>
      <c r="BX164" s="116" t="str">
        <f t="shared" si="3389"/>
        <v/>
      </c>
      <c r="BY164" s="116" t="str">
        <f t="shared" si="3390"/>
        <v/>
      </c>
      <c r="BZ164" s="116" t="str">
        <f t="shared" si="3390"/>
        <v/>
      </c>
      <c r="CD164" s="116" t="str">
        <f t="shared" si="3391"/>
        <v/>
      </c>
      <c r="CE164" s="116" t="str">
        <f t="shared" si="3392"/>
        <v/>
      </c>
      <c r="CF164" s="116" t="str">
        <f t="shared" si="3393"/>
        <v/>
      </c>
      <c r="CJ164" s="116" t="str">
        <f t="shared" si="3394"/>
        <v/>
      </c>
      <c r="CK164" s="116" t="str">
        <f t="shared" si="3395"/>
        <v/>
      </c>
      <c r="CL164" s="116" t="str">
        <f t="shared" si="3396"/>
        <v/>
      </c>
      <c r="CP164" s="116" t="str">
        <f t="shared" si="3397"/>
        <v/>
      </c>
      <c r="CQ164" s="116" t="str">
        <f t="shared" si="3398"/>
        <v/>
      </c>
      <c r="CR164" s="116" t="str">
        <f t="shared" si="3399"/>
        <v/>
      </c>
      <c r="CX164" s="143"/>
      <c r="CY164" s="135"/>
      <c r="CZ164" s="135"/>
      <c r="DA164" s="135"/>
      <c r="DB164" s="143"/>
      <c r="DC164" s="143"/>
      <c r="DD164" s="143"/>
      <c r="DE164" s="143"/>
      <c r="DF164" s="135"/>
      <c r="DH164" s="115" t="str">
        <f t="shared" si="3400"/>
        <v/>
      </c>
      <c r="DI164" s="115" t="str">
        <f t="shared" si="3311"/>
        <v/>
      </c>
      <c r="DJ164" s="115" t="str">
        <f t="shared" si="3312"/>
        <v/>
      </c>
      <c r="DK164" s="115" t="str">
        <f t="shared" si="3313"/>
        <v/>
      </c>
      <c r="DL164" s="115" t="str">
        <f t="shared" si="3314"/>
        <v/>
      </c>
      <c r="DM164" s="115" t="str">
        <f t="shared" si="3315"/>
        <v/>
      </c>
      <c r="DN164" s="115" t="str">
        <f t="shared" si="3316"/>
        <v/>
      </c>
      <c r="DO164" s="115" t="str">
        <f t="shared" si="3317"/>
        <v/>
      </c>
      <c r="DP164" s="115" t="str">
        <f t="shared" si="3318"/>
        <v/>
      </c>
      <c r="DQ164" s="115" t="str">
        <f t="shared" si="3319"/>
        <v/>
      </c>
      <c r="DR164" s="115" t="str">
        <f t="shared" si="3320"/>
        <v/>
      </c>
      <c r="DS164" s="115" t="str">
        <f t="shared" si="3321"/>
        <v/>
      </c>
      <c r="DT164" s="115" t="str">
        <f t="shared" si="3322"/>
        <v/>
      </c>
      <c r="DU164" s="115" t="str">
        <f t="shared" si="3323"/>
        <v/>
      </c>
      <c r="DV164" s="115" t="str">
        <f t="shared" si="3324"/>
        <v/>
      </c>
      <c r="DW164" s="115" t="str">
        <f t="shared" si="3325"/>
        <v/>
      </c>
      <c r="DX164" s="115" t="str">
        <f t="shared" si="3326"/>
        <v/>
      </c>
      <c r="DY164" s="115" t="str">
        <f t="shared" si="3327"/>
        <v/>
      </c>
      <c r="DZ164" s="115" t="str">
        <f t="shared" si="3328"/>
        <v/>
      </c>
      <c r="EA164" s="115" t="str">
        <f t="shared" si="3329"/>
        <v/>
      </c>
      <c r="EB164" s="115" t="str">
        <f t="shared" si="3330"/>
        <v/>
      </c>
      <c r="EC164" s="115" t="str">
        <f t="shared" si="3331"/>
        <v/>
      </c>
      <c r="ED164" s="115" t="str">
        <f t="shared" si="3332"/>
        <v/>
      </c>
      <c r="EE164" s="115" t="str">
        <f t="shared" si="3333"/>
        <v/>
      </c>
      <c r="EF164" s="115" t="str">
        <f t="shared" si="3334"/>
        <v/>
      </c>
      <c r="EG164" s="115" t="str">
        <f t="shared" si="3401"/>
        <v/>
      </c>
      <c r="EH164" s="115" t="str">
        <f t="shared" si="3402"/>
        <v/>
      </c>
      <c r="EI164" s="115" t="str">
        <f t="shared" si="3403"/>
        <v/>
      </c>
      <c r="EJ164" s="115" t="str">
        <f t="shared" si="3404"/>
        <v/>
      </c>
      <c r="EK164" s="115" t="str">
        <f t="shared" si="3405"/>
        <v/>
      </c>
      <c r="EL164" s="115" t="str">
        <f t="shared" si="3406"/>
        <v/>
      </c>
      <c r="EM164" s="115" t="str">
        <f t="shared" si="3407"/>
        <v/>
      </c>
      <c r="EN164" s="115" t="str">
        <f t="shared" si="3408"/>
        <v/>
      </c>
      <c r="EO164" s="115" t="str">
        <f t="shared" si="3409"/>
        <v/>
      </c>
      <c r="EP164" s="115" t="str">
        <f t="shared" si="3410"/>
        <v/>
      </c>
      <c r="EQ164" s="115" t="str">
        <f t="shared" si="3411"/>
        <v/>
      </c>
      <c r="ER164" s="115" t="str">
        <f t="shared" si="3412"/>
        <v/>
      </c>
      <c r="ES164" s="115" t="str">
        <f t="shared" si="3413"/>
        <v/>
      </c>
      <c r="ET164" s="115" t="str">
        <f t="shared" si="3414"/>
        <v/>
      </c>
      <c r="EU164" s="115" t="str">
        <f t="shared" si="3415"/>
        <v/>
      </c>
      <c r="EV164" s="115" t="str">
        <f t="shared" si="3416"/>
        <v/>
      </c>
      <c r="EW164" s="115" t="str">
        <f t="shared" si="3417"/>
        <v/>
      </c>
      <c r="EX164" s="115" t="str">
        <f t="shared" si="3418"/>
        <v/>
      </c>
      <c r="EY164" s="115" t="str">
        <f t="shared" si="3419"/>
        <v/>
      </c>
      <c r="EZ164" s="115" t="str">
        <f t="shared" si="3420"/>
        <v/>
      </c>
      <c r="FA164" s="115" t="str">
        <f t="shared" si="3421"/>
        <v/>
      </c>
      <c r="FB164" s="115" t="str">
        <f t="shared" si="3422"/>
        <v/>
      </c>
      <c r="FC164" s="115" t="str">
        <f t="shared" si="3423"/>
        <v/>
      </c>
      <c r="FD164" s="115" t="str">
        <f t="shared" si="3424"/>
        <v/>
      </c>
      <c r="FE164" s="115" t="str">
        <f t="shared" si="3425"/>
        <v/>
      </c>
      <c r="FF164" s="115" t="str">
        <f>FF163</f>
        <v/>
      </c>
      <c r="FG164" s="115" t="str">
        <f>IFERROR(SMALL($DW$3:$DW$422,$A$4),"")</f>
        <v/>
      </c>
      <c r="FH164" s="115" t="str">
        <f>FH163</f>
        <v/>
      </c>
      <c r="FI164" s="115" t="str">
        <f t="shared" si="3426"/>
        <v/>
      </c>
      <c r="FJ164" s="115" t="str">
        <f t="shared" si="3427"/>
        <v/>
      </c>
      <c r="GY164" s="115">
        <v>161</v>
      </c>
      <c r="GZ164" s="120" t="str">
        <f>IF(COUNT(GZ158:GZ163)&gt;1,GY164,"")</f>
        <v/>
      </c>
      <c r="HA164" s="120">
        <f t="shared" si="4066"/>
        <v>0</v>
      </c>
      <c r="HB164" s="120" t="str">
        <f>IF(GZ164="","",'INPUT INF'!L$26)</f>
        <v/>
      </c>
      <c r="HC164" s="115" t="s">
        <v>32</v>
      </c>
      <c r="HD164" s="133" t="str">
        <f t="shared" si="4130"/>
        <v/>
      </c>
      <c r="HE164" s="133">
        <f>SUM(HE158:HE163)</f>
        <v>0</v>
      </c>
      <c r="HF164" s="133">
        <f t="shared" ref="HF164" si="4153">SUM(HF158:HF163)</f>
        <v>0</v>
      </c>
      <c r="HG164" s="142" t="str">
        <f t="shared" ref="HG164" si="4154">IF(HD164="","",ROUND(HF164/HE164*100,2))</f>
        <v/>
      </c>
      <c r="HH164" s="133">
        <f t="shared" ref="HH164" si="4155">SUM(HH158:HH163)</f>
        <v>0</v>
      </c>
      <c r="HI164" s="133">
        <f t="shared" ref="HI164" si="4156">SUM(HI158:HI163)</f>
        <v>0</v>
      </c>
      <c r="HJ164" s="133">
        <f t="shared" ref="HJ164" si="4157">SUM(HJ158:HJ163)</f>
        <v>0</v>
      </c>
      <c r="HK164" s="133">
        <f t="shared" ref="HK164" si="4158">SUM(HK158:HK163)</f>
        <v>0</v>
      </c>
      <c r="HL164" s="133">
        <f t="shared" ref="HL164" si="4159">SUM(HL158:HL163)</f>
        <v>0</v>
      </c>
      <c r="HM164" s="133">
        <f t="shared" ref="HM164" si="4160">SUM(HM158:HM163)</f>
        <v>0</v>
      </c>
      <c r="HN164" s="133">
        <f t="shared" ref="HN164" si="4161">SUM(HN158:HN163)</f>
        <v>0</v>
      </c>
      <c r="HO164" s="133">
        <f t="shared" ref="HO164" si="4162">SUM(HO158:HO163)</f>
        <v>0</v>
      </c>
      <c r="HP164" s="133">
        <f t="shared" ref="HP164" si="4163">SUM(HP158:HP163)</f>
        <v>0</v>
      </c>
      <c r="HQ164" s="133">
        <f t="shared" ref="HQ164" si="4164">SUM(HQ158:HQ163)</f>
        <v>0</v>
      </c>
      <c r="HR164" s="142" t="e">
        <f t="shared" si="4057"/>
        <v>#DIV/0!</v>
      </c>
      <c r="HS164" s="133">
        <f t="shared" ref="HS164" si="4165">SUM(HS158:HS163)</f>
        <v>0</v>
      </c>
      <c r="HT164" s="133">
        <f t="shared" ref="HT164" si="4166">SUM(HT158:HT163)</f>
        <v>0</v>
      </c>
      <c r="HU164" s="133">
        <f t="shared" ref="HU164" si="4167">SUM(HU158:HU163)</f>
        <v>0</v>
      </c>
      <c r="HV164" s="133">
        <f t="shared" ref="HV164" si="4168">SUM(HV158:HV163)</f>
        <v>0</v>
      </c>
      <c r="HW164" s="133">
        <f t="shared" ref="HW164:HY164" si="4169">SUM(HW158:HW163)</f>
        <v>0</v>
      </c>
      <c r="HX164" s="133">
        <f t="shared" si="4169"/>
        <v>0</v>
      </c>
      <c r="HY164" s="133">
        <f t="shared" si="4169"/>
        <v>0</v>
      </c>
      <c r="JC164" s="133"/>
      <c r="JD164" s="133" t="e">
        <f t="shared" ref="JD164:JD168" si="4170">JD157+1</f>
        <v>#NUM!</v>
      </c>
      <c r="JE164" s="133"/>
      <c r="JF164" s="133" t="str">
        <f t="shared" si="4150"/>
        <v/>
      </c>
      <c r="JG164" s="133" t="str">
        <f t="shared" si="4151"/>
        <v/>
      </c>
      <c r="JH164" s="133" t="str">
        <f t="shared" si="4151"/>
        <v/>
      </c>
      <c r="JI164" s="133" t="str">
        <f t="shared" si="4151"/>
        <v/>
      </c>
      <c r="JJ164" s="133" t="str">
        <f t="shared" si="4151"/>
        <v/>
      </c>
      <c r="JK164" s="133" t="e">
        <f t="shared" si="3840"/>
        <v>#VALUE!</v>
      </c>
      <c r="JL164" s="133" t="str">
        <f t="shared" si="4152"/>
        <v/>
      </c>
      <c r="JM164" s="133" t="str">
        <f t="shared" si="4152"/>
        <v/>
      </c>
      <c r="JN164" s="133" t="str">
        <f t="shared" si="4152"/>
        <v/>
      </c>
      <c r="JO164" s="133" t="str">
        <f t="shared" si="4152"/>
        <v/>
      </c>
      <c r="JP164" s="133" t="str">
        <f t="shared" si="4152"/>
        <v/>
      </c>
      <c r="JQ164" s="133" t="str">
        <f t="shared" si="4152"/>
        <v/>
      </c>
      <c r="JR164" s="133" t="str">
        <f t="shared" si="4152"/>
        <v/>
      </c>
      <c r="JS164" s="133" t="str">
        <f t="shared" si="4152"/>
        <v/>
      </c>
      <c r="JT164" s="133" t="str">
        <f t="shared" si="4152"/>
        <v/>
      </c>
      <c r="JU164" s="133" t="str">
        <f t="shared" si="4152"/>
        <v/>
      </c>
      <c r="JV164" s="120" t="e">
        <f t="shared" si="3842"/>
        <v>#VALUE!</v>
      </c>
      <c r="JW164" s="143"/>
      <c r="JX164" s="143"/>
      <c r="JY164" s="143"/>
      <c r="JZ164" s="143"/>
      <c r="KA164" s="143"/>
      <c r="KB164" s="143"/>
    </row>
    <row r="165" spans="1:288" ht="15" customHeight="1" thickBot="1" x14ac:dyDescent="0.3">
      <c r="A165" s="115">
        <v>163</v>
      </c>
      <c r="B165" s="115" t="str">
        <f t="shared" si="3703"/>
        <v/>
      </c>
      <c r="C165" s="115" t="s">
        <v>68</v>
      </c>
      <c r="D165" s="100" t="str">
        <f t="shared" si="3454"/>
        <v>C</v>
      </c>
      <c r="E165" s="100" t="str">
        <f t="shared" si="3356"/>
        <v/>
      </c>
      <c r="F165" s="100" t="str">
        <f t="shared" si="3357"/>
        <v/>
      </c>
      <c r="G165" s="100" t="str">
        <f t="shared" si="3286"/>
        <v/>
      </c>
      <c r="H165" s="100" t="str">
        <f t="shared" si="3358"/>
        <v/>
      </c>
      <c r="I165" s="100" t="str">
        <f t="shared" si="3287"/>
        <v/>
      </c>
      <c r="J165" s="100" t="str">
        <f t="shared" si="3359"/>
        <v/>
      </c>
      <c r="K165" s="100" t="str">
        <f t="shared" si="3288"/>
        <v/>
      </c>
      <c r="L165" s="100" t="str">
        <f t="shared" si="3360"/>
        <v/>
      </c>
      <c r="M165" s="100" t="str">
        <f t="shared" si="3289"/>
        <v/>
      </c>
      <c r="N165" s="100" t="str">
        <f t="shared" si="3361"/>
        <v/>
      </c>
      <c r="O165" s="100" t="str">
        <f t="shared" si="3290"/>
        <v/>
      </c>
      <c r="P165" s="100" t="str">
        <f t="shared" si="3362"/>
        <v/>
      </c>
      <c r="Q165" s="100" t="str">
        <f t="shared" si="3291"/>
        <v/>
      </c>
      <c r="R165" s="100" t="str">
        <f t="shared" si="3363"/>
        <v/>
      </c>
      <c r="S165" s="100" t="str">
        <f t="shared" si="3292"/>
        <v/>
      </c>
      <c r="T165" s="100" t="str">
        <f t="shared" si="3364"/>
        <v/>
      </c>
      <c r="U165" s="100" t="str">
        <f t="shared" si="3293"/>
        <v/>
      </c>
      <c r="V165" s="100" t="str">
        <f t="shared" si="3365"/>
        <v/>
      </c>
      <c r="W165" s="100" t="str">
        <f t="shared" si="3294"/>
        <v/>
      </c>
      <c r="X165" s="100" t="str">
        <f t="shared" si="3366"/>
        <v/>
      </c>
      <c r="Y165" s="100" t="str">
        <f t="shared" si="3295"/>
        <v/>
      </c>
      <c r="Z165" s="100" t="str">
        <f t="shared" si="3367"/>
        <v/>
      </c>
      <c r="AA165" s="100" t="str">
        <f t="shared" si="3296"/>
        <v/>
      </c>
      <c r="AB165" s="100" t="str">
        <f t="shared" si="3368"/>
        <v/>
      </c>
      <c r="AC165" s="100" t="str">
        <f t="shared" si="3297"/>
        <v/>
      </c>
      <c r="AD165" s="100" t="str">
        <f t="shared" si="3369"/>
        <v/>
      </c>
      <c r="AE165" s="100" t="str">
        <f t="shared" si="3298"/>
        <v/>
      </c>
      <c r="AF165" s="100" t="str">
        <f t="shared" si="3370"/>
        <v/>
      </c>
      <c r="AG165" s="100" t="str">
        <f t="shared" si="3299"/>
        <v/>
      </c>
      <c r="AH165" s="100" t="str">
        <f t="shared" si="3371"/>
        <v/>
      </c>
      <c r="AI165" s="100" t="str">
        <f t="shared" si="3300"/>
        <v/>
      </c>
      <c r="AJ165" s="100" t="str">
        <f t="shared" si="3372"/>
        <v/>
      </c>
      <c r="AK165" s="100" t="str">
        <f t="shared" si="3301"/>
        <v/>
      </c>
      <c r="AL165" s="100" t="str">
        <f t="shared" si="3373"/>
        <v/>
      </c>
      <c r="AM165" s="100" t="str">
        <f t="shared" si="3302"/>
        <v/>
      </c>
      <c r="AN165" s="100" t="str">
        <f t="shared" si="3374"/>
        <v/>
      </c>
      <c r="AO165" s="100" t="str">
        <f t="shared" si="3303"/>
        <v/>
      </c>
      <c r="AP165" s="100" t="str">
        <f t="shared" si="3375"/>
        <v/>
      </c>
      <c r="AQ165" s="100" t="str">
        <f t="shared" si="3304"/>
        <v/>
      </c>
      <c r="AR165" s="100" t="str">
        <f t="shared" si="3376"/>
        <v/>
      </c>
      <c r="AS165" s="100" t="str">
        <f t="shared" si="3305"/>
        <v/>
      </c>
      <c r="AT165" s="100" t="str">
        <f t="shared" si="3377"/>
        <v/>
      </c>
      <c r="AU165" s="100" t="str">
        <f t="shared" si="3306"/>
        <v/>
      </c>
      <c r="AV165" s="100" t="str">
        <f t="shared" si="3378"/>
        <v/>
      </c>
      <c r="AW165" s="100" t="str">
        <f t="shared" si="3307"/>
        <v/>
      </c>
      <c r="AX165" s="100" t="str">
        <f t="shared" si="3379"/>
        <v/>
      </c>
      <c r="AY165" s="100" t="str">
        <f t="shared" si="3308"/>
        <v/>
      </c>
      <c r="AZ165" s="100" t="str">
        <f t="shared" si="3380"/>
        <v/>
      </c>
      <c r="BA165" s="100" t="str">
        <f t="shared" si="3309"/>
        <v/>
      </c>
      <c r="BB165" s="100" t="str">
        <f t="shared" si="3381"/>
        <v/>
      </c>
      <c r="BC165" s="100" t="str">
        <f>IFERROR(INDEX('INPUT INF'!$F$3:$F$601,MATCH($B165,'INPUT INF'!$A$3:$A$601,FALSE)),"")</f>
        <v/>
      </c>
      <c r="BD165" s="100" t="str">
        <f t="shared" si="3310"/>
        <v/>
      </c>
      <c r="BE165" s="100" t="str">
        <f t="shared" si="3382"/>
        <v/>
      </c>
      <c r="BF165" s="100" t="str">
        <f t="shared" si="3383"/>
        <v/>
      </c>
      <c r="BG165" s="115" t="str">
        <f t="shared" si="3384"/>
        <v/>
      </c>
      <c r="BH165" s="115" t="str">
        <f>IF(AND('INPUT INF'!$O$1="X",BG165="PASS"),BF165,IF($BG165="","0",IF('INPUT INF'!$N$63="YES",$BF165,"")))</f>
        <v>0</v>
      </c>
      <c r="BI165" s="115" t="str">
        <f>IF($BG165="","0",IF('INPUT INF'!$P$64="YES",$BF165,""))</f>
        <v>0</v>
      </c>
      <c r="BJ165" s="115" t="str">
        <f>IF($BG165="","0",IF('INPUT INF'!$P$65="YES",$BF165,""))</f>
        <v>0</v>
      </c>
      <c r="BL165" s="116" t="str">
        <f t="shared" si="3385"/>
        <v/>
      </c>
      <c r="BM165" s="116" t="str">
        <f t="shared" si="3386"/>
        <v/>
      </c>
      <c r="BN165" s="116" t="str">
        <f t="shared" si="3386"/>
        <v/>
      </c>
      <c r="BR165" s="116" t="str">
        <f t="shared" si="3387"/>
        <v/>
      </c>
      <c r="BS165" s="116" t="str">
        <f t="shared" si="3388"/>
        <v/>
      </c>
      <c r="BT165" s="116" t="str">
        <f t="shared" si="3388"/>
        <v/>
      </c>
      <c r="BX165" s="116" t="str">
        <f t="shared" si="3389"/>
        <v/>
      </c>
      <c r="BY165" s="116" t="str">
        <f t="shared" si="3390"/>
        <v/>
      </c>
      <c r="BZ165" s="116" t="str">
        <f t="shared" si="3390"/>
        <v/>
      </c>
      <c r="CD165" s="116" t="str">
        <f t="shared" si="3391"/>
        <v/>
      </c>
      <c r="CE165" s="116" t="str">
        <f t="shared" si="3392"/>
        <v/>
      </c>
      <c r="CF165" s="116" t="str">
        <f t="shared" si="3393"/>
        <v/>
      </c>
      <c r="CJ165" s="116" t="str">
        <f t="shared" si="3394"/>
        <v/>
      </c>
      <c r="CK165" s="116" t="str">
        <f t="shared" si="3395"/>
        <v/>
      </c>
      <c r="CL165" s="116" t="str">
        <f t="shared" si="3396"/>
        <v/>
      </c>
      <c r="CP165" s="116" t="str">
        <f t="shared" si="3397"/>
        <v/>
      </c>
      <c r="CQ165" s="116" t="str">
        <f t="shared" si="3398"/>
        <v/>
      </c>
      <c r="CR165" s="116" t="str">
        <f t="shared" si="3399"/>
        <v/>
      </c>
      <c r="CX165" s="143"/>
      <c r="CY165" s="135"/>
      <c r="CZ165" s="135"/>
      <c r="DA165" s="135"/>
      <c r="DB165" s="143"/>
      <c r="DC165" s="143"/>
      <c r="DD165" s="143"/>
      <c r="DE165" s="143"/>
      <c r="DF165" s="135"/>
      <c r="DH165" s="115" t="str">
        <f t="shared" si="3400"/>
        <v/>
      </c>
      <c r="DI165" s="115" t="str">
        <f t="shared" si="3311"/>
        <v/>
      </c>
      <c r="DJ165" s="115" t="str">
        <f t="shared" si="3312"/>
        <v/>
      </c>
      <c r="DK165" s="115" t="str">
        <f t="shared" si="3313"/>
        <v/>
      </c>
      <c r="DL165" s="115" t="str">
        <f t="shared" si="3314"/>
        <v/>
      </c>
      <c r="DM165" s="115" t="str">
        <f t="shared" si="3315"/>
        <v/>
      </c>
      <c r="DN165" s="115" t="str">
        <f t="shared" si="3316"/>
        <v/>
      </c>
      <c r="DO165" s="115" t="str">
        <f t="shared" si="3317"/>
        <v/>
      </c>
      <c r="DP165" s="115" t="str">
        <f t="shared" si="3318"/>
        <v/>
      </c>
      <c r="DQ165" s="115" t="str">
        <f t="shared" si="3319"/>
        <v/>
      </c>
      <c r="DR165" s="115" t="str">
        <f t="shared" si="3320"/>
        <v/>
      </c>
      <c r="DS165" s="115" t="str">
        <f t="shared" si="3321"/>
        <v/>
      </c>
      <c r="DT165" s="115" t="str">
        <f t="shared" si="3322"/>
        <v/>
      </c>
      <c r="DU165" s="115" t="str">
        <f t="shared" si="3323"/>
        <v/>
      </c>
      <c r="DV165" s="115" t="str">
        <f t="shared" si="3324"/>
        <v/>
      </c>
      <c r="DW165" s="115" t="str">
        <f t="shared" si="3325"/>
        <v/>
      </c>
      <c r="DX165" s="115" t="str">
        <f t="shared" si="3326"/>
        <v/>
      </c>
      <c r="DY165" s="115" t="str">
        <f t="shared" si="3327"/>
        <v/>
      </c>
      <c r="DZ165" s="115" t="str">
        <f t="shared" si="3328"/>
        <v/>
      </c>
      <c r="EA165" s="115" t="str">
        <f t="shared" si="3329"/>
        <v/>
      </c>
      <c r="EB165" s="115" t="str">
        <f t="shared" si="3330"/>
        <v/>
      </c>
      <c r="EC165" s="115" t="str">
        <f t="shared" si="3331"/>
        <v/>
      </c>
      <c r="ED165" s="115" t="str">
        <f t="shared" si="3332"/>
        <v/>
      </c>
      <c r="EE165" s="115" t="str">
        <f t="shared" si="3333"/>
        <v/>
      </c>
      <c r="EF165" s="115" t="str">
        <f t="shared" si="3334"/>
        <v/>
      </c>
      <c r="EG165" s="115" t="str">
        <f t="shared" si="3401"/>
        <v/>
      </c>
      <c r="EH165" s="115" t="str">
        <f t="shared" si="3402"/>
        <v/>
      </c>
      <c r="EI165" s="115" t="str">
        <f t="shared" si="3403"/>
        <v/>
      </c>
      <c r="EJ165" s="115" t="str">
        <f t="shared" si="3404"/>
        <v/>
      </c>
      <c r="EK165" s="115" t="str">
        <f t="shared" si="3405"/>
        <v/>
      </c>
      <c r="EL165" s="115" t="str">
        <f t="shared" si="3406"/>
        <v/>
      </c>
      <c r="EM165" s="115" t="str">
        <f t="shared" si="3407"/>
        <v/>
      </c>
      <c r="EN165" s="115" t="str">
        <f t="shared" si="3408"/>
        <v/>
      </c>
      <c r="EO165" s="115" t="str">
        <f t="shared" si="3409"/>
        <v/>
      </c>
      <c r="EP165" s="115" t="str">
        <f t="shared" si="3410"/>
        <v/>
      </c>
      <c r="EQ165" s="115" t="str">
        <f t="shared" si="3411"/>
        <v/>
      </c>
      <c r="ER165" s="115" t="str">
        <f t="shared" si="3412"/>
        <v/>
      </c>
      <c r="ES165" s="115" t="str">
        <f t="shared" si="3413"/>
        <v/>
      </c>
      <c r="ET165" s="115" t="str">
        <f t="shared" si="3414"/>
        <v/>
      </c>
      <c r="EU165" s="115" t="str">
        <f t="shared" si="3415"/>
        <v/>
      </c>
      <c r="EV165" s="115" t="str">
        <f t="shared" si="3416"/>
        <v/>
      </c>
      <c r="EW165" s="115" t="str">
        <f t="shared" si="3417"/>
        <v/>
      </c>
      <c r="EX165" s="115" t="str">
        <f t="shared" si="3418"/>
        <v/>
      </c>
      <c r="EY165" s="115" t="str">
        <f t="shared" si="3419"/>
        <v/>
      </c>
      <c r="EZ165" s="115" t="str">
        <f t="shared" si="3420"/>
        <v/>
      </c>
      <c r="FA165" s="115" t="str">
        <f t="shared" si="3421"/>
        <v/>
      </c>
      <c r="FB165" s="115" t="str">
        <f t="shared" si="3422"/>
        <v/>
      </c>
      <c r="FC165" s="115" t="str">
        <f t="shared" si="3423"/>
        <v/>
      </c>
      <c r="FD165" s="115" t="str">
        <f t="shared" si="3424"/>
        <v/>
      </c>
      <c r="FE165" s="115" t="str">
        <f t="shared" si="3425"/>
        <v/>
      </c>
      <c r="FF165" s="115" t="str">
        <f t="shared" ref="FF165:FF172" si="4171">FF164</f>
        <v/>
      </c>
      <c r="FG165" s="115" t="str">
        <f>IFERROR(SMALL($DW$3:$DW$422,$A$5),"")</f>
        <v/>
      </c>
      <c r="FH165" s="115" t="str">
        <f t="shared" ref="FH165:FH172" si="4172">FH164</f>
        <v/>
      </c>
      <c r="FI165" s="115" t="str">
        <f t="shared" si="3426"/>
        <v/>
      </c>
      <c r="FJ165" s="115" t="str">
        <f t="shared" si="3427"/>
        <v/>
      </c>
      <c r="GA165" s="181" t="str">
        <f>C423&amp;D423</f>
        <v>IIA</v>
      </c>
      <c r="GB165" s="170" t="s">
        <v>18</v>
      </c>
      <c r="GC165" s="171" t="s">
        <v>0</v>
      </c>
      <c r="GD165" s="172" t="s">
        <v>1</v>
      </c>
      <c r="GE165" s="171" t="s">
        <v>19</v>
      </c>
      <c r="GF165" s="172" t="s">
        <v>7</v>
      </c>
      <c r="GG165" s="172" t="s">
        <v>8</v>
      </c>
      <c r="GH165" s="172" t="s">
        <v>9</v>
      </c>
      <c r="GI165" s="172" t="s">
        <v>10</v>
      </c>
      <c r="GJ165" s="172" t="s">
        <v>11</v>
      </c>
      <c r="GK165" s="172" t="s">
        <v>12</v>
      </c>
      <c r="GL165" s="172" t="s">
        <v>13</v>
      </c>
      <c r="GM165" s="172" t="s">
        <v>14</v>
      </c>
      <c r="GN165" s="172" t="s">
        <v>15</v>
      </c>
      <c r="GO165" s="171" t="s">
        <v>16</v>
      </c>
      <c r="GP165" s="171" t="s">
        <v>17</v>
      </c>
      <c r="GQ165" s="171" t="s">
        <v>20</v>
      </c>
      <c r="GR165" s="171" t="s">
        <v>21</v>
      </c>
      <c r="GS165" s="171" t="s">
        <v>22</v>
      </c>
      <c r="GT165" s="171" t="s">
        <v>23</v>
      </c>
      <c r="GU165" s="171" t="s">
        <v>24</v>
      </c>
      <c r="GV165" s="171" t="s">
        <v>24</v>
      </c>
      <c r="GW165" s="171" t="s">
        <v>24</v>
      </c>
      <c r="GY165" s="115">
        <v>162</v>
      </c>
      <c r="GZ165" s="120" t="str">
        <f>IF('INPUT INF'!N$27="YES",GY165,"")</f>
        <v/>
      </c>
      <c r="HA165" s="115">
        <f>'INPUT INF'!K27</f>
        <v>0</v>
      </c>
      <c r="HB165" s="120" t="str">
        <f>IF(GZ165="","",'INPUT INF'!L$27)</f>
        <v/>
      </c>
      <c r="HC165" s="120" t="str">
        <f>'INPUT INF'!N$3</f>
        <v>A</v>
      </c>
      <c r="HD165" s="133" t="str">
        <f>IFERROR(INDEX(GB$4:GB$28,MATCH($HB165,$GA$4:$GA$28,0)),"")</f>
        <v/>
      </c>
      <c r="HE165" s="133">
        <f>IFERROR(INDEX(GC$4:GC$28,MATCH($HB165,$GA$4:$GA$28,0)),"")</f>
        <v>0</v>
      </c>
      <c r="HF165" s="133">
        <f t="shared" ref="HF165" si="4173">IFERROR(INDEX(GD$4:GD$28,MATCH($HB165,$GA$4:$GA$28,0)),"")</f>
        <v>0</v>
      </c>
      <c r="HG165" s="133" t="str">
        <f t="shared" ref="HG165" si="4174">IFERROR(INDEX(GE$4:GE$28,MATCH($HB165,$GA$4:$GA$28,0)),"")</f>
        <v/>
      </c>
      <c r="HH165" s="133">
        <f t="shared" ref="HH165" si="4175">IFERROR(INDEX(GF$4:GF$28,MATCH($HB165,$GA$4:$GA$28,0)),"")</f>
        <v>0</v>
      </c>
      <c r="HI165" s="133">
        <f t="shared" ref="HI165" si="4176">IFERROR(INDEX(GG$4:GG$28,MATCH($HB165,$GA$4:$GA$28,0)),"")</f>
        <v>0</v>
      </c>
      <c r="HJ165" s="133">
        <f t="shared" ref="HJ165" si="4177">IFERROR(INDEX(GH$4:GH$28,MATCH($HB165,$GA$4:$GA$28,0)),"")</f>
        <v>0</v>
      </c>
      <c r="HK165" s="133">
        <f t="shared" ref="HK165" si="4178">IFERROR(INDEX(GI$4:GI$28,MATCH($HB165,$GA$4:$GA$28,0)),"")</f>
        <v>0</v>
      </c>
      <c r="HL165" s="133">
        <f t="shared" ref="HL165" si="4179">IFERROR(INDEX(GJ$4:GJ$28,MATCH($HB165,$GA$4:$GA$28,0)),"")</f>
        <v>0</v>
      </c>
      <c r="HM165" s="133">
        <f t="shared" ref="HM165" si="4180">IFERROR(INDEX(GK$4:GK$28,MATCH($HB165,$GA$4:$GA$28,0)),"")</f>
        <v>0</v>
      </c>
      <c r="HN165" s="133">
        <f t="shared" ref="HN165" si="4181">IFERROR(INDEX(GL$4:GL$28,MATCH($HB165,$GA$4:$GA$28,0)),"")</f>
        <v>0</v>
      </c>
      <c r="HO165" s="133">
        <f t="shared" ref="HO165" si="4182">IFERROR(INDEX(GM$4:GM$28,MATCH($HB165,$GA$4:$GA$28,0)),"")</f>
        <v>0</v>
      </c>
      <c r="HP165" s="133">
        <f t="shared" ref="HP165" si="4183">IFERROR(INDEX(GN$4:GN$28,MATCH($HB165,$GA$4:$GA$28,0)),"")</f>
        <v>0</v>
      </c>
      <c r="HQ165" s="133">
        <f t="shared" ref="HQ165" si="4184">IFERROR(INDEX(GO$4:GO$28,MATCH($HB165,$GA$4:$GA$28,0)),"")</f>
        <v>0</v>
      </c>
      <c r="HR165" s="133" t="str">
        <f t="shared" ref="HR165" si="4185">IFERROR(INDEX(GP$4:GP$28,MATCH($HB165,$GA$4:$GA$28,0)),"")</f>
        <v/>
      </c>
      <c r="HS165" s="133">
        <f t="shared" ref="HS165" si="4186">IFERROR(INDEX(GQ$4:GQ$28,MATCH($HB165,$GA$4:$GA$28,0)),"")</f>
        <v>0</v>
      </c>
      <c r="HT165" s="133">
        <f t="shared" ref="HT165" si="4187">IFERROR(INDEX(GR$4:GR$28,MATCH($HB165,$GA$4:$GA$28,0)),"")</f>
        <v>0</v>
      </c>
      <c r="HU165" s="133">
        <f t="shared" ref="HU165" si="4188">IFERROR(INDEX(GS$4:GS$28,MATCH($HB165,$GA$4:$GA$28,0)),"")</f>
        <v>0</v>
      </c>
      <c r="HV165" s="133">
        <f t="shared" ref="HV165" si="4189">IFERROR(INDEX(GT$4:GT$28,MATCH($HB165,$GA$4:$GA$28,0)),"")</f>
        <v>0</v>
      </c>
      <c r="HW165" s="133">
        <f t="shared" ref="HW165" si="4190">IFERROR(INDEX(GU$4:GU$28,MATCH($HB165,$GA$4:$GA$28,0)),"")</f>
        <v>0</v>
      </c>
      <c r="HX165" s="133">
        <f t="shared" ref="HX165" si="4191">IFERROR(INDEX(GV$4:GV$28,MATCH($HB165,$GA$4:$GA$28,0)),"")</f>
        <v>0</v>
      </c>
      <c r="HY165" s="133">
        <f t="shared" ref="HY165" si="4192">IFERROR(INDEX(GW$4:GW$28,MATCH($HB165,$GA$4:$GA$28,0)),"")</f>
        <v>0</v>
      </c>
      <c r="JC165" s="133"/>
      <c r="JD165" s="133" t="e">
        <f t="shared" si="4170"/>
        <v>#NUM!</v>
      </c>
      <c r="JE165" s="133"/>
      <c r="JF165" s="133" t="str">
        <f t="shared" si="4150"/>
        <v/>
      </c>
      <c r="JG165" s="133" t="str">
        <f t="shared" si="4151"/>
        <v/>
      </c>
      <c r="JH165" s="133" t="str">
        <f t="shared" si="4151"/>
        <v/>
      </c>
      <c r="JI165" s="133" t="str">
        <f t="shared" si="4151"/>
        <v/>
      </c>
      <c r="JJ165" s="133" t="str">
        <f t="shared" si="4151"/>
        <v/>
      </c>
      <c r="JK165" s="133" t="e">
        <f t="shared" si="3840"/>
        <v>#VALUE!</v>
      </c>
      <c r="JL165" s="133" t="str">
        <f t="shared" si="4152"/>
        <v/>
      </c>
      <c r="JM165" s="133" t="str">
        <f t="shared" si="4152"/>
        <v/>
      </c>
      <c r="JN165" s="133" t="str">
        <f t="shared" si="4152"/>
        <v/>
      </c>
      <c r="JO165" s="133" t="str">
        <f t="shared" si="4152"/>
        <v/>
      </c>
      <c r="JP165" s="133" t="str">
        <f t="shared" si="4152"/>
        <v/>
      </c>
      <c r="JQ165" s="133" t="str">
        <f t="shared" si="4152"/>
        <v/>
      </c>
      <c r="JR165" s="133" t="str">
        <f t="shared" si="4152"/>
        <v/>
      </c>
      <c r="JS165" s="133" t="str">
        <f t="shared" si="4152"/>
        <v/>
      </c>
      <c r="JT165" s="133" t="str">
        <f t="shared" si="4152"/>
        <v/>
      </c>
      <c r="JU165" s="133" t="str">
        <f t="shared" si="4152"/>
        <v/>
      </c>
      <c r="JV165" s="120" t="e">
        <f t="shared" si="3842"/>
        <v>#VALUE!</v>
      </c>
      <c r="JW165" s="143"/>
      <c r="JX165" s="143"/>
      <c r="JY165" s="143"/>
      <c r="JZ165" s="143"/>
      <c r="KA165" s="143"/>
      <c r="KB165" s="143"/>
    </row>
    <row r="166" spans="1:288" ht="15" customHeight="1" thickBot="1" x14ac:dyDescent="0.3">
      <c r="A166" s="115">
        <v>164</v>
      </c>
      <c r="B166" s="115" t="str">
        <f t="shared" si="3703"/>
        <v/>
      </c>
      <c r="C166" s="115" t="s">
        <v>68</v>
      </c>
      <c r="D166" s="100" t="str">
        <f t="shared" si="3454"/>
        <v>C</v>
      </c>
      <c r="E166" s="100" t="str">
        <f t="shared" si="3356"/>
        <v/>
      </c>
      <c r="F166" s="100" t="str">
        <f t="shared" si="3357"/>
        <v/>
      </c>
      <c r="G166" s="100" t="str">
        <f t="shared" si="3286"/>
        <v/>
      </c>
      <c r="H166" s="100" t="str">
        <f t="shared" si="3358"/>
        <v/>
      </c>
      <c r="I166" s="100" t="str">
        <f t="shared" si="3287"/>
        <v/>
      </c>
      <c r="J166" s="100" t="str">
        <f t="shared" si="3359"/>
        <v/>
      </c>
      <c r="K166" s="100" t="str">
        <f t="shared" si="3288"/>
        <v/>
      </c>
      <c r="L166" s="100" t="str">
        <f t="shared" si="3360"/>
        <v/>
      </c>
      <c r="M166" s="100" t="str">
        <f t="shared" si="3289"/>
        <v/>
      </c>
      <c r="N166" s="100" t="str">
        <f t="shared" si="3361"/>
        <v/>
      </c>
      <c r="O166" s="100" t="str">
        <f t="shared" si="3290"/>
        <v/>
      </c>
      <c r="P166" s="100" t="str">
        <f t="shared" si="3362"/>
        <v/>
      </c>
      <c r="Q166" s="100" t="str">
        <f t="shared" si="3291"/>
        <v/>
      </c>
      <c r="R166" s="100" t="str">
        <f t="shared" si="3363"/>
        <v/>
      </c>
      <c r="S166" s="100" t="str">
        <f t="shared" si="3292"/>
        <v/>
      </c>
      <c r="T166" s="100" t="str">
        <f t="shared" si="3364"/>
        <v/>
      </c>
      <c r="U166" s="100" t="str">
        <f t="shared" si="3293"/>
        <v/>
      </c>
      <c r="V166" s="100" t="str">
        <f t="shared" si="3365"/>
        <v/>
      </c>
      <c r="W166" s="100" t="str">
        <f t="shared" si="3294"/>
        <v/>
      </c>
      <c r="X166" s="100" t="str">
        <f t="shared" si="3366"/>
        <v/>
      </c>
      <c r="Y166" s="100" t="str">
        <f t="shared" si="3295"/>
        <v/>
      </c>
      <c r="Z166" s="100" t="str">
        <f t="shared" si="3367"/>
        <v/>
      </c>
      <c r="AA166" s="100" t="str">
        <f t="shared" si="3296"/>
        <v/>
      </c>
      <c r="AB166" s="100" t="str">
        <f t="shared" si="3368"/>
        <v/>
      </c>
      <c r="AC166" s="100" t="str">
        <f t="shared" si="3297"/>
        <v/>
      </c>
      <c r="AD166" s="100" t="str">
        <f t="shared" si="3369"/>
        <v/>
      </c>
      <c r="AE166" s="100" t="str">
        <f t="shared" si="3298"/>
        <v/>
      </c>
      <c r="AF166" s="100" t="str">
        <f t="shared" si="3370"/>
        <v/>
      </c>
      <c r="AG166" s="100" t="str">
        <f t="shared" si="3299"/>
        <v/>
      </c>
      <c r="AH166" s="100" t="str">
        <f t="shared" si="3371"/>
        <v/>
      </c>
      <c r="AI166" s="100" t="str">
        <f t="shared" si="3300"/>
        <v/>
      </c>
      <c r="AJ166" s="100" t="str">
        <f t="shared" si="3372"/>
        <v/>
      </c>
      <c r="AK166" s="100" t="str">
        <f t="shared" si="3301"/>
        <v/>
      </c>
      <c r="AL166" s="100" t="str">
        <f t="shared" si="3373"/>
        <v/>
      </c>
      <c r="AM166" s="100" t="str">
        <f t="shared" si="3302"/>
        <v/>
      </c>
      <c r="AN166" s="100" t="str">
        <f t="shared" si="3374"/>
        <v/>
      </c>
      <c r="AO166" s="100" t="str">
        <f t="shared" si="3303"/>
        <v/>
      </c>
      <c r="AP166" s="100" t="str">
        <f t="shared" si="3375"/>
        <v/>
      </c>
      <c r="AQ166" s="100" t="str">
        <f t="shared" si="3304"/>
        <v/>
      </c>
      <c r="AR166" s="100" t="str">
        <f t="shared" si="3376"/>
        <v/>
      </c>
      <c r="AS166" s="100" t="str">
        <f t="shared" si="3305"/>
        <v/>
      </c>
      <c r="AT166" s="100" t="str">
        <f t="shared" si="3377"/>
        <v/>
      </c>
      <c r="AU166" s="100" t="str">
        <f t="shared" si="3306"/>
        <v/>
      </c>
      <c r="AV166" s="100" t="str">
        <f t="shared" si="3378"/>
        <v/>
      </c>
      <c r="AW166" s="100" t="str">
        <f t="shared" si="3307"/>
        <v/>
      </c>
      <c r="AX166" s="100" t="str">
        <f t="shared" si="3379"/>
        <v/>
      </c>
      <c r="AY166" s="100" t="str">
        <f t="shared" si="3308"/>
        <v/>
      </c>
      <c r="AZ166" s="100" t="str">
        <f t="shared" si="3380"/>
        <v/>
      </c>
      <c r="BA166" s="100" t="str">
        <f t="shared" si="3309"/>
        <v/>
      </c>
      <c r="BB166" s="100" t="str">
        <f t="shared" si="3381"/>
        <v/>
      </c>
      <c r="BC166" s="100" t="str">
        <f>IFERROR(INDEX('INPUT INF'!$F$3:$F$601,MATCH($B166,'INPUT INF'!$A$3:$A$601,FALSE)),"")</f>
        <v/>
      </c>
      <c r="BD166" s="100" t="str">
        <f t="shared" si="3310"/>
        <v/>
      </c>
      <c r="BE166" s="100" t="str">
        <f t="shared" si="3382"/>
        <v/>
      </c>
      <c r="BF166" s="100" t="str">
        <f t="shared" si="3383"/>
        <v/>
      </c>
      <c r="BG166" s="115" t="str">
        <f t="shared" si="3384"/>
        <v/>
      </c>
      <c r="BH166" s="115" t="str">
        <f>IF(AND('INPUT INF'!$O$1="X",BG166="PASS"),BF166,IF($BG166="","0",IF('INPUT INF'!$N$63="YES",$BF166,"")))</f>
        <v>0</v>
      </c>
      <c r="BI166" s="115" t="str">
        <f>IF($BG166="","0",IF('INPUT INF'!$P$64="YES",$BF166,""))</f>
        <v>0</v>
      </c>
      <c r="BJ166" s="115" t="str">
        <f>IF($BG166="","0",IF('INPUT INF'!$P$65="YES",$BF166,""))</f>
        <v>0</v>
      </c>
      <c r="BL166" s="116" t="str">
        <f t="shared" si="3385"/>
        <v/>
      </c>
      <c r="BM166" s="116" t="str">
        <f t="shared" si="3386"/>
        <v/>
      </c>
      <c r="BN166" s="116" t="str">
        <f t="shared" si="3386"/>
        <v/>
      </c>
      <c r="BR166" s="116" t="str">
        <f t="shared" si="3387"/>
        <v/>
      </c>
      <c r="BS166" s="116" t="str">
        <f t="shared" si="3388"/>
        <v/>
      </c>
      <c r="BT166" s="116" t="str">
        <f t="shared" si="3388"/>
        <v/>
      </c>
      <c r="BX166" s="116" t="str">
        <f t="shared" si="3389"/>
        <v/>
      </c>
      <c r="BY166" s="116" t="str">
        <f t="shared" si="3390"/>
        <v/>
      </c>
      <c r="BZ166" s="116" t="str">
        <f t="shared" si="3390"/>
        <v/>
      </c>
      <c r="CD166" s="116" t="str">
        <f t="shared" si="3391"/>
        <v/>
      </c>
      <c r="CE166" s="116" t="str">
        <f t="shared" si="3392"/>
        <v/>
      </c>
      <c r="CF166" s="116" t="str">
        <f t="shared" si="3393"/>
        <v/>
      </c>
      <c r="CJ166" s="116" t="str">
        <f t="shared" si="3394"/>
        <v/>
      </c>
      <c r="CK166" s="116" t="str">
        <f t="shared" si="3395"/>
        <v/>
      </c>
      <c r="CL166" s="116" t="str">
        <f t="shared" si="3396"/>
        <v/>
      </c>
      <c r="CP166" s="116" t="str">
        <f t="shared" si="3397"/>
        <v/>
      </c>
      <c r="CQ166" s="116" t="str">
        <f t="shared" si="3398"/>
        <v/>
      </c>
      <c r="CR166" s="116" t="str">
        <f t="shared" si="3399"/>
        <v/>
      </c>
      <c r="CX166" s="143"/>
      <c r="CY166" s="135"/>
      <c r="CZ166" s="135"/>
      <c r="DA166" s="135"/>
      <c r="DB166" s="143"/>
      <c r="DC166" s="143"/>
      <c r="DD166" s="143"/>
      <c r="DE166" s="143"/>
      <c r="DF166" s="135"/>
      <c r="DH166" s="115" t="str">
        <f t="shared" si="3400"/>
        <v/>
      </c>
      <c r="DI166" s="115" t="str">
        <f t="shared" si="3311"/>
        <v/>
      </c>
      <c r="DJ166" s="115" t="str">
        <f t="shared" si="3312"/>
        <v/>
      </c>
      <c r="DK166" s="115" t="str">
        <f t="shared" si="3313"/>
        <v/>
      </c>
      <c r="DL166" s="115" t="str">
        <f t="shared" si="3314"/>
        <v/>
      </c>
      <c r="DM166" s="115" t="str">
        <f t="shared" si="3315"/>
        <v/>
      </c>
      <c r="DN166" s="115" t="str">
        <f t="shared" si="3316"/>
        <v/>
      </c>
      <c r="DO166" s="115" t="str">
        <f t="shared" si="3317"/>
        <v/>
      </c>
      <c r="DP166" s="115" t="str">
        <f t="shared" si="3318"/>
        <v/>
      </c>
      <c r="DQ166" s="115" t="str">
        <f t="shared" si="3319"/>
        <v/>
      </c>
      <c r="DR166" s="115" t="str">
        <f t="shared" si="3320"/>
        <v/>
      </c>
      <c r="DS166" s="115" t="str">
        <f t="shared" si="3321"/>
        <v/>
      </c>
      <c r="DT166" s="115" t="str">
        <f t="shared" si="3322"/>
        <v/>
      </c>
      <c r="DU166" s="115" t="str">
        <f t="shared" si="3323"/>
        <v/>
      </c>
      <c r="DV166" s="115" t="str">
        <f t="shared" si="3324"/>
        <v/>
      </c>
      <c r="DW166" s="115" t="str">
        <f t="shared" si="3325"/>
        <v/>
      </c>
      <c r="DX166" s="115" t="str">
        <f t="shared" si="3326"/>
        <v/>
      </c>
      <c r="DY166" s="115" t="str">
        <f t="shared" si="3327"/>
        <v/>
      </c>
      <c r="DZ166" s="115" t="str">
        <f t="shared" si="3328"/>
        <v/>
      </c>
      <c r="EA166" s="115" t="str">
        <f t="shared" si="3329"/>
        <v/>
      </c>
      <c r="EB166" s="115" t="str">
        <f t="shared" si="3330"/>
        <v/>
      </c>
      <c r="EC166" s="115" t="str">
        <f t="shared" si="3331"/>
        <v/>
      </c>
      <c r="ED166" s="115" t="str">
        <f t="shared" si="3332"/>
        <v/>
      </c>
      <c r="EE166" s="115" t="str">
        <f t="shared" si="3333"/>
        <v/>
      </c>
      <c r="EF166" s="115" t="str">
        <f t="shared" si="3334"/>
        <v/>
      </c>
      <c r="EG166" s="115" t="str">
        <f t="shared" si="3401"/>
        <v/>
      </c>
      <c r="EH166" s="115" t="str">
        <f t="shared" si="3402"/>
        <v/>
      </c>
      <c r="EI166" s="115" t="str">
        <f t="shared" si="3403"/>
        <v/>
      </c>
      <c r="EJ166" s="115" t="str">
        <f t="shared" si="3404"/>
        <v/>
      </c>
      <c r="EK166" s="115" t="str">
        <f t="shared" si="3405"/>
        <v/>
      </c>
      <c r="EL166" s="115" t="str">
        <f t="shared" si="3406"/>
        <v/>
      </c>
      <c r="EM166" s="115" t="str">
        <f t="shared" si="3407"/>
        <v/>
      </c>
      <c r="EN166" s="115" t="str">
        <f t="shared" si="3408"/>
        <v/>
      </c>
      <c r="EO166" s="115" t="str">
        <f t="shared" si="3409"/>
        <v/>
      </c>
      <c r="EP166" s="115" t="str">
        <f t="shared" si="3410"/>
        <v/>
      </c>
      <c r="EQ166" s="115" t="str">
        <f t="shared" si="3411"/>
        <v/>
      </c>
      <c r="ER166" s="115" t="str">
        <f t="shared" si="3412"/>
        <v/>
      </c>
      <c r="ES166" s="115" t="str">
        <f t="shared" si="3413"/>
        <v/>
      </c>
      <c r="ET166" s="115" t="str">
        <f t="shared" si="3414"/>
        <v/>
      </c>
      <c r="EU166" s="115" t="str">
        <f t="shared" si="3415"/>
        <v/>
      </c>
      <c r="EV166" s="115" t="str">
        <f t="shared" si="3416"/>
        <v/>
      </c>
      <c r="EW166" s="115" t="str">
        <f t="shared" si="3417"/>
        <v/>
      </c>
      <c r="EX166" s="115" t="str">
        <f t="shared" si="3418"/>
        <v/>
      </c>
      <c r="EY166" s="115" t="str">
        <f t="shared" si="3419"/>
        <v/>
      </c>
      <c r="EZ166" s="115" t="str">
        <f t="shared" si="3420"/>
        <v/>
      </c>
      <c r="FA166" s="115" t="str">
        <f t="shared" si="3421"/>
        <v/>
      </c>
      <c r="FB166" s="115" t="str">
        <f t="shared" si="3422"/>
        <v/>
      </c>
      <c r="FC166" s="115" t="str">
        <f t="shared" si="3423"/>
        <v/>
      </c>
      <c r="FD166" s="115" t="str">
        <f t="shared" si="3424"/>
        <v/>
      </c>
      <c r="FE166" s="115" t="str">
        <f t="shared" si="3425"/>
        <v/>
      </c>
      <c r="FF166" s="115" t="str">
        <f t="shared" si="4171"/>
        <v/>
      </c>
      <c r="FG166" s="115" t="str">
        <f>IFERROR(SMALL($DW$3:$DW$422,$A$6),"")</f>
        <v/>
      </c>
      <c r="FH166" s="115" t="str">
        <f t="shared" si="4172"/>
        <v/>
      </c>
      <c r="FI166" s="115" t="str">
        <f t="shared" si="3426"/>
        <v/>
      </c>
      <c r="FJ166" s="115" t="str">
        <f t="shared" si="3427"/>
        <v/>
      </c>
      <c r="GA166" s="213" t="str">
        <f>IF(FU3="","",IF(COUNTIF('INPUT INF'!$N$35:$S$59,"YES")&lt;1,"",FU3))</f>
        <v/>
      </c>
      <c r="GB166" s="140" t="str">
        <f>IFERROR(INDEX($FW$3:$FW$70,MATCH(GA166,$FV$3:$FV$70,0)),"")</f>
        <v/>
      </c>
      <c r="GC166" s="171">
        <f>COUNTIF($E$423:$E$492,"&gt;0")</f>
        <v>0</v>
      </c>
      <c r="GD166" s="172">
        <f>GC166-GN166</f>
        <v>0</v>
      </c>
      <c r="GE166" s="171" t="str">
        <f t="shared" ref="GE166:GE190" si="4193">IF(GB166="","",ROUND(GD166/GC166*100,2))</f>
        <v/>
      </c>
      <c r="GF166" s="172">
        <f t="shared" ref="GF166:GN166" si="4194">COUNTIF($F$423:$F$492,GF$3)</f>
        <v>0</v>
      </c>
      <c r="GG166" s="172">
        <f t="shared" si="4194"/>
        <v>0</v>
      </c>
      <c r="GH166" s="172">
        <f t="shared" si="4194"/>
        <v>0</v>
      </c>
      <c r="GI166" s="172">
        <f t="shared" si="4194"/>
        <v>0</v>
      </c>
      <c r="GJ166" s="172">
        <f t="shared" si="4194"/>
        <v>0</v>
      </c>
      <c r="GK166" s="172">
        <f t="shared" si="4194"/>
        <v>0</v>
      </c>
      <c r="GL166" s="172">
        <f t="shared" si="4194"/>
        <v>0</v>
      </c>
      <c r="GM166" s="172">
        <f t="shared" si="4194"/>
        <v>0</v>
      </c>
      <c r="GN166" s="172">
        <f t="shared" si="4194"/>
        <v>0</v>
      </c>
      <c r="GO166" s="172">
        <f>(GF166)*8+(GG166)*7+(GH166)*6+(GI166)*5+(GJ166)*4+(GK166)*3+(GL166)*2+(GM166)*1</f>
        <v>0</v>
      </c>
      <c r="GP166" s="171" t="e">
        <f>ROUND(GO166*12.5/SUM(GF166:GN166),2)</f>
        <v>#DIV/0!</v>
      </c>
      <c r="GQ166" s="171">
        <f>COUNTIF($E$423:$E$492,"&lt;45")-GN166</f>
        <v>0</v>
      </c>
      <c r="GR166" s="171">
        <f>COUNTIF($E$423:$E$492,"&lt;60")-GQ166</f>
        <v>0</v>
      </c>
      <c r="GS166" s="171">
        <f>COUNTIF($E$423:$E$492,"&lt;75")-GQ166-GR166</f>
        <v>0</v>
      </c>
      <c r="GT166" s="171">
        <f>COUNTIF($E$423:$E$492,"&lt;90")-GQ166-GR166-GS166</f>
        <v>0</v>
      </c>
      <c r="GU166" s="171">
        <f>COUNTIF($E$423:$E$492,"&gt;89")</f>
        <v>0</v>
      </c>
      <c r="GV166" s="171">
        <f>COUNTIF($E$423:$E$492,GV3)</f>
        <v>0</v>
      </c>
      <c r="GW166" s="171">
        <f>COUNTIF($E$423:$E$492,GW3)</f>
        <v>0</v>
      </c>
      <c r="GY166" s="115">
        <v>163</v>
      </c>
      <c r="GZ166" s="120" t="str">
        <f>IF('INPUT INF'!O$27="YES",GY166,"")</f>
        <v/>
      </c>
      <c r="HA166" s="120">
        <f>HA165</f>
        <v>0</v>
      </c>
      <c r="HB166" s="120" t="str">
        <f>IF(GZ166="","",'INPUT INF'!L$27)</f>
        <v/>
      </c>
      <c r="HC166" s="120" t="str">
        <f>'INPUT INF'!O$3</f>
        <v>B</v>
      </c>
      <c r="HD166" s="133" t="str">
        <f>IFERROR(INDEX(GB$31:GB$55,MATCH($HB166,$GA$31:$GA$55,0)),"")</f>
        <v/>
      </c>
      <c r="HE166" s="133">
        <f>IFERROR(INDEX(GC$31:GC$55,MATCH($HB166,$GA$31:$GA$55,0)),"")</f>
        <v>0</v>
      </c>
      <c r="HF166" s="133">
        <f t="shared" ref="HF166" si="4195">IFERROR(INDEX(GD$31:GD$55,MATCH($HB166,$GA$31:$GA$55,0)),"")</f>
        <v>0</v>
      </c>
      <c r="HG166" s="133" t="str">
        <f t="shared" ref="HG166" si="4196">IFERROR(INDEX(GE$31:GE$55,MATCH($HB166,$GA$31:$GA$55,0)),"")</f>
        <v/>
      </c>
      <c r="HH166" s="133">
        <f t="shared" ref="HH166" si="4197">IFERROR(INDEX(GF$31:GF$55,MATCH($HB166,$GA$31:$GA$55,0)),"")</f>
        <v>0</v>
      </c>
      <c r="HI166" s="133">
        <f t="shared" ref="HI166" si="4198">IFERROR(INDEX(GG$31:GG$55,MATCH($HB166,$GA$31:$GA$55,0)),"")</f>
        <v>0</v>
      </c>
      <c r="HJ166" s="133">
        <f t="shared" ref="HJ166" si="4199">IFERROR(INDEX(GH$31:GH$55,MATCH($HB166,$GA$31:$GA$55,0)),"")</f>
        <v>0</v>
      </c>
      <c r="HK166" s="133">
        <f t="shared" ref="HK166" si="4200">IFERROR(INDEX(GI$31:GI$55,MATCH($HB166,$GA$31:$GA$55,0)),"")</f>
        <v>0</v>
      </c>
      <c r="HL166" s="133">
        <f t="shared" ref="HL166" si="4201">IFERROR(INDEX(GJ$31:GJ$55,MATCH($HB166,$GA$31:$GA$55,0)),"")</f>
        <v>0</v>
      </c>
      <c r="HM166" s="133">
        <f t="shared" ref="HM166" si="4202">IFERROR(INDEX(GK$31:GK$55,MATCH($HB166,$GA$31:$GA$55,0)),"")</f>
        <v>0</v>
      </c>
      <c r="HN166" s="133">
        <f t="shared" ref="HN166" si="4203">IFERROR(INDEX(GL$31:GL$55,MATCH($HB166,$GA$31:$GA$55,0)),"")</f>
        <v>0</v>
      </c>
      <c r="HO166" s="133">
        <f t="shared" ref="HO166" si="4204">IFERROR(INDEX(GM$31:GM$55,MATCH($HB166,$GA$31:$GA$55,0)),"")</f>
        <v>0</v>
      </c>
      <c r="HP166" s="133">
        <f t="shared" ref="HP166" si="4205">IFERROR(INDEX(GN$31:GN$55,MATCH($HB166,$GA$31:$GA$55,0)),"")</f>
        <v>0</v>
      </c>
      <c r="HQ166" s="133">
        <f t="shared" ref="HQ166" si="4206">IFERROR(INDEX(GO$31:GO$55,MATCH($HB166,$GA$31:$GA$55,0)),"")</f>
        <v>0</v>
      </c>
      <c r="HR166" s="133" t="str">
        <f t="shared" ref="HR166" si="4207">IFERROR(INDEX(GP$31:GP$55,MATCH($HB166,$GA$31:$GA$55,0)),"")</f>
        <v/>
      </c>
      <c r="HS166" s="133">
        <f t="shared" ref="HS166" si="4208">IFERROR(INDEX(GQ$31:GQ$55,MATCH($HB166,$GA$31:$GA$55,0)),"")</f>
        <v>0</v>
      </c>
      <c r="HT166" s="133">
        <f t="shared" ref="HT166" si="4209">IFERROR(INDEX(GR$31:GR$55,MATCH($HB166,$GA$31:$GA$55,0)),"")</f>
        <v>0</v>
      </c>
      <c r="HU166" s="133">
        <f t="shared" ref="HU166" si="4210">IFERROR(INDEX(GS$31:GS$55,MATCH($HB166,$GA$31:$GA$55,0)),"")</f>
        <v>0</v>
      </c>
      <c r="HV166" s="133">
        <f t="shared" ref="HV166" si="4211">IFERROR(INDEX(GT$31:GT$55,MATCH($HB166,$GA$31:$GA$55,0)),"")</f>
        <v>0</v>
      </c>
      <c r="HW166" s="133">
        <f t="shared" ref="HW166" si="4212">IFERROR(INDEX(GU$31:GU$55,MATCH($HB166,$GA$31:$GA$55,0)),"")</f>
        <v>0</v>
      </c>
      <c r="HX166" s="133">
        <f t="shared" ref="HX166" si="4213">IFERROR(INDEX(GV$31:GV$55,MATCH($HB166,$GA$31:$GA$55,0)),"")</f>
        <v>0</v>
      </c>
      <c r="HY166" s="133">
        <f t="shared" ref="HY166" si="4214">IFERROR(INDEX(GW$31:GW$55,MATCH($HB166,$GA$31:$GA$55,0)),"")</f>
        <v>0</v>
      </c>
      <c r="JC166" s="133"/>
      <c r="JD166" s="133" t="e">
        <f t="shared" si="4170"/>
        <v>#NUM!</v>
      </c>
      <c r="JE166" s="133"/>
      <c r="JF166" s="133" t="str">
        <f t="shared" si="4150"/>
        <v/>
      </c>
      <c r="JG166" s="133" t="str">
        <f t="shared" si="4151"/>
        <v/>
      </c>
      <c r="JH166" s="133" t="str">
        <f t="shared" si="4151"/>
        <v/>
      </c>
      <c r="JI166" s="133" t="str">
        <f t="shared" si="4151"/>
        <v/>
      </c>
      <c r="JJ166" s="133" t="str">
        <f t="shared" si="4151"/>
        <v/>
      </c>
      <c r="JK166" s="133" t="e">
        <f t="shared" si="3840"/>
        <v>#VALUE!</v>
      </c>
      <c r="JL166" s="133" t="str">
        <f t="shared" si="4152"/>
        <v/>
      </c>
      <c r="JM166" s="133" t="str">
        <f t="shared" si="4152"/>
        <v/>
      </c>
      <c r="JN166" s="133" t="str">
        <f t="shared" si="4152"/>
        <v/>
      </c>
      <c r="JO166" s="133" t="str">
        <f t="shared" si="4152"/>
        <v/>
      </c>
      <c r="JP166" s="133" t="str">
        <f t="shared" si="4152"/>
        <v/>
      </c>
      <c r="JQ166" s="133" t="str">
        <f t="shared" si="4152"/>
        <v/>
      </c>
      <c r="JR166" s="133" t="str">
        <f t="shared" si="4152"/>
        <v/>
      </c>
      <c r="JS166" s="133" t="str">
        <f t="shared" si="4152"/>
        <v/>
      </c>
      <c r="JT166" s="133" t="str">
        <f t="shared" si="4152"/>
        <v/>
      </c>
      <c r="JU166" s="133" t="str">
        <f t="shared" si="4152"/>
        <v/>
      </c>
      <c r="JV166" s="120" t="e">
        <f t="shared" si="3842"/>
        <v>#VALUE!</v>
      </c>
      <c r="JW166" s="143"/>
      <c r="JX166" s="143"/>
      <c r="JY166" s="143"/>
      <c r="JZ166" s="143"/>
      <c r="KA166" s="143"/>
      <c r="KB166" s="143"/>
    </row>
    <row r="167" spans="1:288" ht="15" customHeight="1" thickBot="1" x14ac:dyDescent="0.3">
      <c r="A167" s="115">
        <v>165</v>
      </c>
      <c r="B167" s="115" t="str">
        <f t="shared" si="3703"/>
        <v/>
      </c>
      <c r="C167" s="115" t="s">
        <v>68</v>
      </c>
      <c r="D167" s="100" t="str">
        <f t="shared" si="3454"/>
        <v>C</v>
      </c>
      <c r="E167" s="100" t="str">
        <f t="shared" si="3356"/>
        <v/>
      </c>
      <c r="F167" s="100" t="str">
        <f t="shared" si="3357"/>
        <v/>
      </c>
      <c r="G167" s="100" t="str">
        <f t="shared" si="3286"/>
        <v/>
      </c>
      <c r="H167" s="100" t="str">
        <f t="shared" si="3358"/>
        <v/>
      </c>
      <c r="I167" s="100" t="str">
        <f t="shared" si="3287"/>
        <v/>
      </c>
      <c r="J167" s="100" t="str">
        <f t="shared" si="3359"/>
        <v/>
      </c>
      <c r="K167" s="100" t="str">
        <f t="shared" si="3288"/>
        <v/>
      </c>
      <c r="L167" s="100" t="str">
        <f t="shared" si="3360"/>
        <v/>
      </c>
      <c r="M167" s="100" t="str">
        <f t="shared" si="3289"/>
        <v/>
      </c>
      <c r="N167" s="100" t="str">
        <f t="shared" si="3361"/>
        <v/>
      </c>
      <c r="O167" s="100" t="str">
        <f t="shared" si="3290"/>
        <v/>
      </c>
      <c r="P167" s="100" t="str">
        <f t="shared" si="3362"/>
        <v/>
      </c>
      <c r="Q167" s="100" t="str">
        <f t="shared" si="3291"/>
        <v/>
      </c>
      <c r="R167" s="100" t="str">
        <f t="shared" si="3363"/>
        <v/>
      </c>
      <c r="S167" s="100" t="str">
        <f t="shared" si="3292"/>
        <v/>
      </c>
      <c r="T167" s="100" t="str">
        <f t="shared" si="3364"/>
        <v/>
      </c>
      <c r="U167" s="100" t="str">
        <f t="shared" si="3293"/>
        <v/>
      </c>
      <c r="V167" s="100" t="str">
        <f t="shared" si="3365"/>
        <v/>
      </c>
      <c r="W167" s="100" t="str">
        <f t="shared" si="3294"/>
        <v/>
      </c>
      <c r="X167" s="100" t="str">
        <f t="shared" si="3366"/>
        <v/>
      </c>
      <c r="Y167" s="100" t="str">
        <f t="shared" si="3295"/>
        <v/>
      </c>
      <c r="Z167" s="100" t="str">
        <f t="shared" si="3367"/>
        <v/>
      </c>
      <c r="AA167" s="100" t="str">
        <f t="shared" si="3296"/>
        <v/>
      </c>
      <c r="AB167" s="100" t="str">
        <f t="shared" si="3368"/>
        <v/>
      </c>
      <c r="AC167" s="100" t="str">
        <f t="shared" si="3297"/>
        <v/>
      </c>
      <c r="AD167" s="100" t="str">
        <f t="shared" si="3369"/>
        <v/>
      </c>
      <c r="AE167" s="100" t="str">
        <f t="shared" si="3298"/>
        <v/>
      </c>
      <c r="AF167" s="100" t="str">
        <f t="shared" si="3370"/>
        <v/>
      </c>
      <c r="AG167" s="100" t="str">
        <f t="shared" si="3299"/>
        <v/>
      </c>
      <c r="AH167" s="100" t="str">
        <f t="shared" si="3371"/>
        <v/>
      </c>
      <c r="AI167" s="100" t="str">
        <f t="shared" si="3300"/>
        <v/>
      </c>
      <c r="AJ167" s="100" t="str">
        <f t="shared" si="3372"/>
        <v/>
      </c>
      <c r="AK167" s="100" t="str">
        <f t="shared" si="3301"/>
        <v/>
      </c>
      <c r="AL167" s="100" t="str">
        <f t="shared" si="3373"/>
        <v/>
      </c>
      <c r="AM167" s="100" t="str">
        <f t="shared" si="3302"/>
        <v/>
      </c>
      <c r="AN167" s="100" t="str">
        <f t="shared" si="3374"/>
        <v/>
      </c>
      <c r="AO167" s="100" t="str">
        <f t="shared" si="3303"/>
        <v/>
      </c>
      <c r="AP167" s="100" t="str">
        <f t="shared" si="3375"/>
        <v/>
      </c>
      <c r="AQ167" s="100" t="str">
        <f t="shared" si="3304"/>
        <v/>
      </c>
      <c r="AR167" s="100" t="str">
        <f t="shared" si="3376"/>
        <v/>
      </c>
      <c r="AS167" s="100" t="str">
        <f t="shared" si="3305"/>
        <v/>
      </c>
      <c r="AT167" s="100" t="str">
        <f t="shared" si="3377"/>
        <v/>
      </c>
      <c r="AU167" s="100" t="str">
        <f t="shared" si="3306"/>
        <v/>
      </c>
      <c r="AV167" s="100" t="str">
        <f t="shared" si="3378"/>
        <v/>
      </c>
      <c r="AW167" s="100" t="str">
        <f t="shared" si="3307"/>
        <v/>
      </c>
      <c r="AX167" s="100" t="str">
        <f t="shared" si="3379"/>
        <v/>
      </c>
      <c r="AY167" s="100" t="str">
        <f t="shared" si="3308"/>
        <v/>
      </c>
      <c r="AZ167" s="100" t="str">
        <f t="shared" si="3380"/>
        <v/>
      </c>
      <c r="BA167" s="100" t="str">
        <f t="shared" si="3309"/>
        <v/>
      </c>
      <c r="BB167" s="100" t="str">
        <f t="shared" si="3381"/>
        <v/>
      </c>
      <c r="BC167" s="100" t="str">
        <f>IFERROR(INDEX('INPUT INF'!$F$3:$F$601,MATCH($B167,'INPUT INF'!$A$3:$A$601,FALSE)),"")</f>
        <v/>
      </c>
      <c r="BD167" s="100" t="str">
        <f t="shared" si="3310"/>
        <v/>
      </c>
      <c r="BE167" s="100" t="str">
        <f t="shared" si="3382"/>
        <v/>
      </c>
      <c r="BF167" s="100" t="str">
        <f t="shared" si="3383"/>
        <v/>
      </c>
      <c r="BG167" s="115" t="str">
        <f t="shared" si="3384"/>
        <v/>
      </c>
      <c r="BH167" s="115" t="str">
        <f>IF(AND('INPUT INF'!$O$1="X",BG167="PASS"),BF167,IF($BG167="","0",IF('INPUT INF'!$N$63="YES",$BF167,"")))</f>
        <v>0</v>
      </c>
      <c r="BI167" s="115" t="str">
        <f>IF($BG167="","0",IF('INPUT INF'!$P$64="YES",$BF167,""))</f>
        <v>0</v>
      </c>
      <c r="BJ167" s="115" t="str">
        <f>IF($BG167="","0",IF('INPUT INF'!$P$65="YES",$BF167,""))</f>
        <v>0</v>
      </c>
      <c r="BL167" s="116" t="str">
        <f t="shared" si="3385"/>
        <v/>
      </c>
      <c r="BM167" s="116" t="str">
        <f t="shared" si="3386"/>
        <v/>
      </c>
      <c r="BN167" s="116" t="str">
        <f t="shared" si="3386"/>
        <v/>
      </c>
      <c r="BR167" s="116" t="str">
        <f t="shared" si="3387"/>
        <v/>
      </c>
      <c r="BS167" s="116" t="str">
        <f t="shared" si="3388"/>
        <v/>
      </c>
      <c r="BT167" s="116" t="str">
        <f t="shared" si="3388"/>
        <v/>
      </c>
      <c r="BX167" s="116" t="str">
        <f t="shared" si="3389"/>
        <v/>
      </c>
      <c r="BY167" s="116" t="str">
        <f t="shared" si="3390"/>
        <v/>
      </c>
      <c r="BZ167" s="116" t="str">
        <f t="shared" si="3390"/>
        <v/>
      </c>
      <c r="CD167" s="116" t="str">
        <f t="shared" si="3391"/>
        <v/>
      </c>
      <c r="CE167" s="116" t="str">
        <f t="shared" si="3392"/>
        <v/>
      </c>
      <c r="CF167" s="116" t="str">
        <f t="shared" si="3393"/>
        <v/>
      </c>
      <c r="CJ167" s="116" t="str">
        <f t="shared" si="3394"/>
        <v/>
      </c>
      <c r="CK167" s="116" t="str">
        <f t="shared" si="3395"/>
        <v/>
      </c>
      <c r="CL167" s="116" t="str">
        <f t="shared" si="3396"/>
        <v/>
      </c>
      <c r="CP167" s="116" t="str">
        <f t="shared" si="3397"/>
        <v/>
      </c>
      <c r="CQ167" s="116" t="str">
        <f t="shared" si="3398"/>
        <v/>
      </c>
      <c r="CR167" s="116" t="str">
        <f t="shared" si="3399"/>
        <v/>
      </c>
      <c r="CX167" s="143"/>
      <c r="CY167" s="135"/>
      <c r="CZ167" s="135"/>
      <c r="DA167" s="135"/>
      <c r="DB167" s="143"/>
      <c r="DC167" s="143"/>
      <c r="DD167" s="143"/>
      <c r="DE167" s="143"/>
      <c r="DF167" s="135"/>
      <c r="DH167" s="115" t="str">
        <f t="shared" si="3400"/>
        <v/>
      </c>
      <c r="DI167" s="115" t="str">
        <f t="shared" si="3311"/>
        <v/>
      </c>
      <c r="DJ167" s="115" t="str">
        <f t="shared" si="3312"/>
        <v/>
      </c>
      <c r="DK167" s="115" t="str">
        <f t="shared" si="3313"/>
        <v/>
      </c>
      <c r="DL167" s="115" t="str">
        <f t="shared" si="3314"/>
        <v/>
      </c>
      <c r="DM167" s="115" t="str">
        <f t="shared" si="3315"/>
        <v/>
      </c>
      <c r="DN167" s="115" t="str">
        <f t="shared" si="3316"/>
        <v/>
      </c>
      <c r="DO167" s="115" t="str">
        <f t="shared" si="3317"/>
        <v/>
      </c>
      <c r="DP167" s="115" t="str">
        <f t="shared" si="3318"/>
        <v/>
      </c>
      <c r="DQ167" s="115" t="str">
        <f t="shared" si="3319"/>
        <v/>
      </c>
      <c r="DR167" s="115" t="str">
        <f t="shared" si="3320"/>
        <v/>
      </c>
      <c r="DS167" s="115" t="str">
        <f t="shared" si="3321"/>
        <v/>
      </c>
      <c r="DT167" s="115" t="str">
        <f t="shared" si="3322"/>
        <v/>
      </c>
      <c r="DU167" s="115" t="str">
        <f t="shared" si="3323"/>
        <v/>
      </c>
      <c r="DV167" s="115" t="str">
        <f t="shared" si="3324"/>
        <v/>
      </c>
      <c r="DW167" s="115" t="str">
        <f t="shared" si="3325"/>
        <v/>
      </c>
      <c r="DX167" s="115" t="str">
        <f t="shared" si="3326"/>
        <v/>
      </c>
      <c r="DY167" s="115" t="str">
        <f t="shared" si="3327"/>
        <v/>
      </c>
      <c r="DZ167" s="115" t="str">
        <f t="shared" si="3328"/>
        <v/>
      </c>
      <c r="EA167" s="115" t="str">
        <f t="shared" si="3329"/>
        <v/>
      </c>
      <c r="EB167" s="115" t="str">
        <f t="shared" si="3330"/>
        <v/>
      </c>
      <c r="EC167" s="115" t="str">
        <f t="shared" si="3331"/>
        <v/>
      </c>
      <c r="ED167" s="115" t="str">
        <f t="shared" si="3332"/>
        <v/>
      </c>
      <c r="EE167" s="115" t="str">
        <f t="shared" si="3333"/>
        <v/>
      </c>
      <c r="EF167" s="115" t="str">
        <f t="shared" si="3334"/>
        <v/>
      </c>
      <c r="EG167" s="115" t="str">
        <f t="shared" si="3401"/>
        <v/>
      </c>
      <c r="EH167" s="115" t="str">
        <f t="shared" si="3402"/>
        <v/>
      </c>
      <c r="EI167" s="115" t="str">
        <f t="shared" si="3403"/>
        <v/>
      </c>
      <c r="EJ167" s="115" t="str">
        <f t="shared" si="3404"/>
        <v/>
      </c>
      <c r="EK167" s="115" t="str">
        <f t="shared" si="3405"/>
        <v/>
      </c>
      <c r="EL167" s="115" t="str">
        <f t="shared" si="3406"/>
        <v/>
      </c>
      <c r="EM167" s="115" t="str">
        <f t="shared" si="3407"/>
        <v/>
      </c>
      <c r="EN167" s="115" t="str">
        <f t="shared" si="3408"/>
        <v/>
      </c>
      <c r="EO167" s="115" t="str">
        <f t="shared" si="3409"/>
        <v/>
      </c>
      <c r="EP167" s="115" t="str">
        <f t="shared" si="3410"/>
        <v/>
      </c>
      <c r="EQ167" s="115" t="str">
        <f t="shared" si="3411"/>
        <v/>
      </c>
      <c r="ER167" s="115" t="str">
        <f t="shared" si="3412"/>
        <v/>
      </c>
      <c r="ES167" s="115" t="str">
        <f t="shared" si="3413"/>
        <v/>
      </c>
      <c r="ET167" s="115" t="str">
        <f t="shared" si="3414"/>
        <v/>
      </c>
      <c r="EU167" s="115" t="str">
        <f t="shared" si="3415"/>
        <v/>
      </c>
      <c r="EV167" s="115" t="str">
        <f t="shared" si="3416"/>
        <v/>
      </c>
      <c r="EW167" s="115" t="str">
        <f t="shared" si="3417"/>
        <v/>
      </c>
      <c r="EX167" s="115" t="str">
        <f t="shared" si="3418"/>
        <v/>
      </c>
      <c r="EY167" s="115" t="str">
        <f t="shared" si="3419"/>
        <v/>
      </c>
      <c r="EZ167" s="115" t="str">
        <f t="shared" si="3420"/>
        <v/>
      </c>
      <c r="FA167" s="115" t="str">
        <f t="shared" si="3421"/>
        <v/>
      </c>
      <c r="FB167" s="115" t="str">
        <f t="shared" si="3422"/>
        <v/>
      </c>
      <c r="FC167" s="115" t="str">
        <f t="shared" si="3423"/>
        <v/>
      </c>
      <c r="FD167" s="115" t="str">
        <f t="shared" si="3424"/>
        <v/>
      </c>
      <c r="FE167" s="115" t="str">
        <f t="shared" si="3425"/>
        <v/>
      </c>
      <c r="FF167" s="115" t="str">
        <f t="shared" si="4171"/>
        <v/>
      </c>
      <c r="FG167" s="115" t="str">
        <f>IFERROR(SMALL($DW$3:$DW$422,$A$7),"")</f>
        <v/>
      </c>
      <c r="FH167" s="115" t="str">
        <f t="shared" si="4172"/>
        <v/>
      </c>
      <c r="FI167" s="115" t="str">
        <f t="shared" si="3426"/>
        <v/>
      </c>
      <c r="FJ167" s="115" t="str">
        <f t="shared" si="3427"/>
        <v/>
      </c>
      <c r="GA167" s="213" t="str">
        <f>IF(FU4="","",IF(COUNTIF('INPUT INF'!$N$35:$S$59,"YES")&lt;1,"",FU4))</f>
        <v/>
      </c>
      <c r="GB167" s="140" t="str">
        <f t="shared" ref="GB167:GB190" si="4215">IFERROR(INDEX($FW$3:$FW$70,MATCH(GA167,$FV$3:$FV$70,0)),"")</f>
        <v/>
      </c>
      <c r="GC167" s="171">
        <f>COUNTIF($G$423:$G$492,"&gt;0")</f>
        <v>0</v>
      </c>
      <c r="GD167" s="172">
        <f t="shared" ref="GD167:GD190" si="4216">GC167-GN167</f>
        <v>0</v>
      </c>
      <c r="GE167" s="171" t="str">
        <f t="shared" si="4193"/>
        <v/>
      </c>
      <c r="GF167" s="172">
        <f t="shared" ref="GF167:GN167" si="4217">COUNTIF($H$423:$H$492,GF$3)</f>
        <v>0</v>
      </c>
      <c r="GG167" s="172">
        <f t="shared" si="4217"/>
        <v>0</v>
      </c>
      <c r="GH167" s="172">
        <f t="shared" si="4217"/>
        <v>0</v>
      </c>
      <c r="GI167" s="172">
        <f t="shared" si="4217"/>
        <v>0</v>
      </c>
      <c r="GJ167" s="172">
        <f t="shared" si="4217"/>
        <v>0</v>
      </c>
      <c r="GK167" s="172">
        <f t="shared" si="4217"/>
        <v>0</v>
      </c>
      <c r="GL167" s="172">
        <f t="shared" si="4217"/>
        <v>0</v>
      </c>
      <c r="GM167" s="172">
        <f t="shared" si="4217"/>
        <v>0</v>
      </c>
      <c r="GN167" s="172">
        <f t="shared" si="4217"/>
        <v>0</v>
      </c>
      <c r="GO167" s="172">
        <f t="shared" ref="GO167:GO190" si="4218">(GF167)*8+(GG167)*7+(GH167)*6+(GI167)*5+(GJ167)*4+(GK167)*3+(GL167)*2+(GM167)*1</f>
        <v>0</v>
      </c>
      <c r="GP167" s="171" t="e">
        <f t="shared" ref="GP167:GP190" si="4219">ROUND(GO167*12.5/SUM(GF167:GN167),2)</f>
        <v>#DIV/0!</v>
      </c>
      <c r="GQ167" s="171">
        <f>COUNTIF($G$423:$G$492,"&lt;45")-GN167</f>
        <v>0</v>
      </c>
      <c r="GR167" s="171">
        <f>COUNTIF($G$423:$G$492,"&lt;60")-GQ167</f>
        <v>0</v>
      </c>
      <c r="GS167" s="171">
        <f>COUNTIF($G$423:$G$492,"&lt;75")-GQ167-GR167</f>
        <v>0</v>
      </c>
      <c r="GT167" s="171">
        <f>COUNTIF($G$423:$G$492,"&lt;90")-GQ167-GR167-GS167</f>
        <v>0</v>
      </c>
      <c r="GU167" s="171">
        <f>COUNTIF($G$423:$G$492,"&gt;89")</f>
        <v>0</v>
      </c>
      <c r="GV167" s="171">
        <f>COUNTIF($G$423:$G$492,GV3)</f>
        <v>0</v>
      </c>
      <c r="GW167" s="171">
        <f>COUNTIF($G$423:$G$492,GW3)</f>
        <v>0</v>
      </c>
      <c r="GY167" s="115">
        <v>164</v>
      </c>
      <c r="GZ167" s="120" t="str">
        <f>IF('INPUT INF'!P$27="YES",GY167,"")</f>
        <v/>
      </c>
      <c r="HA167" s="120">
        <f t="shared" ref="HA167:HA171" si="4220">HA166</f>
        <v>0</v>
      </c>
      <c r="HB167" s="120" t="str">
        <f>IF(GZ167="","",'INPUT INF'!L$27)</f>
        <v/>
      </c>
      <c r="HC167" s="120" t="str">
        <f>'INPUT INF'!P$3</f>
        <v>C</v>
      </c>
      <c r="HD167" s="133" t="str">
        <f>IFERROR(INDEX(GB$58:GB$82,MATCH($HB167,$GA$58:$GA$82,0)),"")</f>
        <v/>
      </c>
      <c r="HE167" s="133">
        <f>IFERROR(INDEX(GC$58:GC$82,MATCH($HB167,$GA$58:$GA$82,0)),"")</f>
        <v>0</v>
      </c>
      <c r="HF167" s="133">
        <f t="shared" ref="HF167" si="4221">IFERROR(INDEX(GD$58:GD$82,MATCH($HB167,$GA$58:$GA$82,0)),"")</f>
        <v>0</v>
      </c>
      <c r="HG167" s="133" t="str">
        <f t="shared" ref="HG167" si="4222">IFERROR(INDEX(GE$58:GE$82,MATCH($HB167,$GA$58:$GA$82,0)),"")</f>
        <v/>
      </c>
      <c r="HH167" s="133">
        <f t="shared" ref="HH167" si="4223">IFERROR(INDEX(GF$58:GF$82,MATCH($HB167,$GA$58:$GA$82,0)),"")</f>
        <v>0</v>
      </c>
      <c r="HI167" s="133">
        <f t="shared" ref="HI167" si="4224">IFERROR(INDEX(GG$58:GG$82,MATCH($HB167,$GA$58:$GA$82,0)),"")</f>
        <v>0</v>
      </c>
      <c r="HJ167" s="133">
        <f t="shared" ref="HJ167" si="4225">IFERROR(INDEX(GH$58:GH$82,MATCH($HB167,$GA$58:$GA$82,0)),"")</f>
        <v>0</v>
      </c>
      <c r="HK167" s="133">
        <f t="shared" ref="HK167" si="4226">IFERROR(INDEX(GI$58:GI$82,MATCH($HB167,$GA$58:$GA$82,0)),"")</f>
        <v>0</v>
      </c>
      <c r="HL167" s="133">
        <f t="shared" ref="HL167" si="4227">IFERROR(INDEX(GJ$58:GJ$82,MATCH($HB167,$GA$58:$GA$82,0)),"")</f>
        <v>0</v>
      </c>
      <c r="HM167" s="133">
        <f t="shared" ref="HM167" si="4228">IFERROR(INDEX(GK$58:GK$82,MATCH($HB167,$GA$58:$GA$82,0)),"")</f>
        <v>0</v>
      </c>
      <c r="HN167" s="133">
        <f t="shared" ref="HN167" si="4229">IFERROR(INDEX(GL$58:GL$82,MATCH($HB167,$GA$58:$GA$82,0)),"")</f>
        <v>0</v>
      </c>
      <c r="HO167" s="133">
        <f t="shared" ref="HO167" si="4230">IFERROR(INDEX(GM$58:GM$82,MATCH($HB167,$GA$58:$GA$82,0)),"")</f>
        <v>0</v>
      </c>
      <c r="HP167" s="133">
        <f t="shared" ref="HP167" si="4231">IFERROR(INDEX(GN$58:GN$82,MATCH($HB167,$GA$58:$GA$82,0)),"")</f>
        <v>0</v>
      </c>
      <c r="HQ167" s="133">
        <f t="shared" ref="HQ167" si="4232">IFERROR(INDEX(GO$58:GO$82,MATCH($HB167,$GA$58:$GA$82,0)),"")</f>
        <v>0</v>
      </c>
      <c r="HR167" s="133" t="str">
        <f t="shared" ref="HR167" si="4233">IFERROR(INDEX(GP$58:GP$82,MATCH($HB167,$GA$58:$GA$82,0)),"")</f>
        <v/>
      </c>
      <c r="HS167" s="133">
        <f t="shared" ref="HS167" si="4234">IFERROR(INDEX(GQ$58:GQ$82,MATCH($HB167,$GA$58:$GA$82,0)),"")</f>
        <v>0</v>
      </c>
      <c r="HT167" s="133">
        <f t="shared" ref="HT167" si="4235">IFERROR(INDEX(GR$58:GR$82,MATCH($HB167,$GA$58:$GA$82,0)),"")</f>
        <v>0</v>
      </c>
      <c r="HU167" s="133">
        <f t="shared" ref="HU167" si="4236">IFERROR(INDEX(GS$58:GS$82,MATCH($HB167,$GA$58:$GA$82,0)),"")</f>
        <v>0</v>
      </c>
      <c r="HV167" s="133">
        <f t="shared" ref="HV167" si="4237">IFERROR(INDEX(GT$58:GT$82,MATCH($HB167,$GA$58:$GA$82,0)),"")</f>
        <v>0</v>
      </c>
      <c r="HW167" s="133">
        <f t="shared" ref="HW167" si="4238">IFERROR(INDEX(GU$58:GU$82,MATCH($HB167,$GA$58:$GA$82,0)),"")</f>
        <v>0</v>
      </c>
      <c r="HX167" s="133">
        <f t="shared" ref="HX167" si="4239">IFERROR(INDEX(GV$58:GV$82,MATCH($HB167,$GA$58:$GA$82,0)),"")</f>
        <v>0</v>
      </c>
      <c r="HY167" s="133">
        <f t="shared" ref="HY167" si="4240">IFERROR(INDEX(GW$58:GW$82,MATCH($HB167,$GA$58:$GA$82,0)),"")</f>
        <v>0</v>
      </c>
      <c r="JC167" s="133"/>
      <c r="JD167" s="133" t="e">
        <f t="shared" si="4170"/>
        <v>#NUM!</v>
      </c>
      <c r="JE167" s="133"/>
      <c r="JF167" s="133" t="str">
        <f t="shared" si="4150"/>
        <v/>
      </c>
      <c r="JG167" s="133" t="str">
        <f t="shared" si="4151"/>
        <v/>
      </c>
      <c r="JH167" s="133" t="str">
        <f t="shared" si="4151"/>
        <v/>
      </c>
      <c r="JI167" s="133" t="str">
        <f t="shared" si="4151"/>
        <v/>
      </c>
      <c r="JJ167" s="133" t="str">
        <f t="shared" si="4151"/>
        <v/>
      </c>
      <c r="JK167" s="133" t="e">
        <f t="shared" si="3840"/>
        <v>#VALUE!</v>
      </c>
      <c r="JL167" s="133" t="str">
        <f t="shared" si="4152"/>
        <v/>
      </c>
      <c r="JM167" s="133" t="str">
        <f t="shared" si="4152"/>
        <v/>
      </c>
      <c r="JN167" s="133" t="str">
        <f t="shared" si="4152"/>
        <v/>
      </c>
      <c r="JO167" s="133" t="str">
        <f t="shared" si="4152"/>
        <v/>
      </c>
      <c r="JP167" s="133" t="str">
        <f t="shared" si="4152"/>
        <v/>
      </c>
      <c r="JQ167" s="133" t="str">
        <f t="shared" si="4152"/>
        <v/>
      </c>
      <c r="JR167" s="133" t="str">
        <f t="shared" si="4152"/>
        <v/>
      </c>
      <c r="JS167" s="133" t="str">
        <f t="shared" si="4152"/>
        <v/>
      </c>
      <c r="JT167" s="133" t="str">
        <f t="shared" si="4152"/>
        <v/>
      </c>
      <c r="JU167" s="133" t="str">
        <f t="shared" si="4152"/>
        <v/>
      </c>
      <c r="JV167" s="120" t="e">
        <f t="shared" si="3842"/>
        <v>#VALUE!</v>
      </c>
      <c r="JW167" s="143"/>
      <c r="JX167" s="143"/>
      <c r="JY167" s="143"/>
      <c r="JZ167" s="143"/>
      <c r="KA167" s="143"/>
      <c r="KB167" s="143"/>
    </row>
    <row r="168" spans="1:288" ht="15" customHeight="1" thickBot="1" x14ac:dyDescent="0.3">
      <c r="A168" s="115">
        <v>166</v>
      </c>
      <c r="B168" s="115" t="str">
        <f t="shared" si="3703"/>
        <v/>
      </c>
      <c r="C168" s="115" t="s">
        <v>68</v>
      </c>
      <c r="D168" s="100" t="str">
        <f t="shared" si="3454"/>
        <v>C</v>
      </c>
      <c r="E168" s="100" t="str">
        <f t="shared" si="3356"/>
        <v/>
      </c>
      <c r="F168" s="100" t="str">
        <f t="shared" si="3357"/>
        <v/>
      </c>
      <c r="G168" s="100" t="str">
        <f t="shared" si="3286"/>
        <v/>
      </c>
      <c r="H168" s="100" t="str">
        <f t="shared" si="3358"/>
        <v/>
      </c>
      <c r="I168" s="100" t="str">
        <f t="shared" si="3287"/>
        <v/>
      </c>
      <c r="J168" s="100" t="str">
        <f t="shared" si="3359"/>
        <v/>
      </c>
      <c r="K168" s="100" t="str">
        <f t="shared" si="3288"/>
        <v/>
      </c>
      <c r="L168" s="100" t="str">
        <f t="shared" si="3360"/>
        <v/>
      </c>
      <c r="M168" s="100" t="str">
        <f t="shared" si="3289"/>
        <v/>
      </c>
      <c r="N168" s="100" t="str">
        <f t="shared" si="3361"/>
        <v/>
      </c>
      <c r="O168" s="100" t="str">
        <f t="shared" si="3290"/>
        <v/>
      </c>
      <c r="P168" s="100" t="str">
        <f t="shared" si="3362"/>
        <v/>
      </c>
      <c r="Q168" s="100" t="str">
        <f t="shared" si="3291"/>
        <v/>
      </c>
      <c r="R168" s="100" t="str">
        <f t="shared" si="3363"/>
        <v/>
      </c>
      <c r="S168" s="100" t="str">
        <f t="shared" si="3292"/>
        <v/>
      </c>
      <c r="T168" s="100" t="str">
        <f t="shared" si="3364"/>
        <v/>
      </c>
      <c r="U168" s="100" t="str">
        <f t="shared" si="3293"/>
        <v/>
      </c>
      <c r="V168" s="100" t="str">
        <f t="shared" si="3365"/>
        <v/>
      </c>
      <c r="W168" s="100" t="str">
        <f t="shared" si="3294"/>
        <v/>
      </c>
      <c r="X168" s="100" t="str">
        <f t="shared" si="3366"/>
        <v/>
      </c>
      <c r="Y168" s="100" t="str">
        <f t="shared" si="3295"/>
        <v/>
      </c>
      <c r="Z168" s="100" t="str">
        <f t="shared" si="3367"/>
        <v/>
      </c>
      <c r="AA168" s="100" t="str">
        <f t="shared" si="3296"/>
        <v/>
      </c>
      <c r="AB168" s="100" t="str">
        <f t="shared" si="3368"/>
        <v/>
      </c>
      <c r="AC168" s="100" t="str">
        <f t="shared" si="3297"/>
        <v/>
      </c>
      <c r="AD168" s="100" t="str">
        <f t="shared" si="3369"/>
        <v/>
      </c>
      <c r="AE168" s="100" t="str">
        <f t="shared" si="3298"/>
        <v/>
      </c>
      <c r="AF168" s="100" t="str">
        <f t="shared" si="3370"/>
        <v/>
      </c>
      <c r="AG168" s="100" t="str">
        <f t="shared" si="3299"/>
        <v/>
      </c>
      <c r="AH168" s="100" t="str">
        <f t="shared" si="3371"/>
        <v/>
      </c>
      <c r="AI168" s="100" t="str">
        <f t="shared" si="3300"/>
        <v/>
      </c>
      <c r="AJ168" s="100" t="str">
        <f t="shared" si="3372"/>
        <v/>
      </c>
      <c r="AK168" s="100" t="str">
        <f t="shared" si="3301"/>
        <v/>
      </c>
      <c r="AL168" s="100" t="str">
        <f t="shared" si="3373"/>
        <v/>
      </c>
      <c r="AM168" s="100" t="str">
        <f t="shared" si="3302"/>
        <v/>
      </c>
      <c r="AN168" s="100" t="str">
        <f t="shared" si="3374"/>
        <v/>
      </c>
      <c r="AO168" s="100" t="str">
        <f t="shared" si="3303"/>
        <v/>
      </c>
      <c r="AP168" s="100" t="str">
        <f t="shared" si="3375"/>
        <v/>
      </c>
      <c r="AQ168" s="100" t="str">
        <f t="shared" si="3304"/>
        <v/>
      </c>
      <c r="AR168" s="100" t="str">
        <f t="shared" si="3376"/>
        <v/>
      </c>
      <c r="AS168" s="100" t="str">
        <f t="shared" si="3305"/>
        <v/>
      </c>
      <c r="AT168" s="100" t="str">
        <f t="shared" si="3377"/>
        <v/>
      </c>
      <c r="AU168" s="100" t="str">
        <f t="shared" si="3306"/>
        <v/>
      </c>
      <c r="AV168" s="100" t="str">
        <f t="shared" si="3378"/>
        <v/>
      </c>
      <c r="AW168" s="100" t="str">
        <f t="shared" si="3307"/>
        <v/>
      </c>
      <c r="AX168" s="100" t="str">
        <f t="shared" si="3379"/>
        <v/>
      </c>
      <c r="AY168" s="100" t="str">
        <f t="shared" si="3308"/>
        <v/>
      </c>
      <c r="AZ168" s="100" t="str">
        <f t="shared" si="3380"/>
        <v/>
      </c>
      <c r="BA168" s="100" t="str">
        <f t="shared" si="3309"/>
        <v/>
      </c>
      <c r="BB168" s="100" t="str">
        <f t="shared" si="3381"/>
        <v/>
      </c>
      <c r="BC168" s="100" t="str">
        <f>IFERROR(INDEX('INPUT INF'!$F$3:$F$601,MATCH($B168,'INPUT INF'!$A$3:$A$601,FALSE)),"")</f>
        <v/>
      </c>
      <c r="BD168" s="100" t="str">
        <f t="shared" si="3310"/>
        <v/>
      </c>
      <c r="BE168" s="100" t="str">
        <f t="shared" si="3382"/>
        <v/>
      </c>
      <c r="BF168" s="100" t="str">
        <f t="shared" si="3383"/>
        <v/>
      </c>
      <c r="BG168" s="115" t="str">
        <f t="shared" si="3384"/>
        <v/>
      </c>
      <c r="BH168" s="115" t="str">
        <f>IF(AND('INPUT INF'!$O$1="X",BG168="PASS"),BF168,IF($BG168="","0",IF('INPUT INF'!$N$63="YES",$BF168,"")))</f>
        <v>0</v>
      </c>
      <c r="BI168" s="115" t="str">
        <f>IF($BG168="","0",IF('INPUT INF'!$P$64="YES",$BF168,""))</f>
        <v>0</v>
      </c>
      <c r="BJ168" s="115" t="str">
        <f>IF($BG168="","0",IF('INPUT INF'!$P$65="YES",$BF168,""))</f>
        <v>0</v>
      </c>
      <c r="BL168" s="116" t="str">
        <f t="shared" si="3385"/>
        <v/>
      </c>
      <c r="BM168" s="116" t="str">
        <f t="shared" si="3386"/>
        <v/>
      </c>
      <c r="BN168" s="116" t="str">
        <f t="shared" si="3386"/>
        <v/>
      </c>
      <c r="BR168" s="116" t="str">
        <f t="shared" si="3387"/>
        <v/>
      </c>
      <c r="BS168" s="116" t="str">
        <f t="shared" si="3388"/>
        <v/>
      </c>
      <c r="BT168" s="116" t="str">
        <f t="shared" si="3388"/>
        <v/>
      </c>
      <c r="BX168" s="116" t="str">
        <f t="shared" si="3389"/>
        <v/>
      </c>
      <c r="BY168" s="116" t="str">
        <f t="shared" si="3390"/>
        <v/>
      </c>
      <c r="BZ168" s="116" t="str">
        <f t="shared" si="3390"/>
        <v/>
      </c>
      <c r="CD168" s="116" t="str">
        <f t="shared" si="3391"/>
        <v/>
      </c>
      <c r="CE168" s="116" t="str">
        <f t="shared" si="3392"/>
        <v/>
      </c>
      <c r="CF168" s="116" t="str">
        <f t="shared" si="3393"/>
        <v/>
      </c>
      <c r="CJ168" s="116" t="str">
        <f t="shared" si="3394"/>
        <v/>
      </c>
      <c r="CK168" s="116" t="str">
        <f t="shared" si="3395"/>
        <v/>
      </c>
      <c r="CL168" s="116" t="str">
        <f t="shared" si="3396"/>
        <v/>
      </c>
      <c r="CP168" s="116" t="str">
        <f t="shared" si="3397"/>
        <v/>
      </c>
      <c r="CQ168" s="116" t="str">
        <f t="shared" si="3398"/>
        <v/>
      </c>
      <c r="CR168" s="116" t="str">
        <f t="shared" si="3399"/>
        <v/>
      </c>
      <c r="CX168" s="143"/>
      <c r="CY168" s="135"/>
      <c r="CZ168" s="135"/>
      <c r="DA168" s="135"/>
      <c r="DB168" s="143"/>
      <c r="DC168" s="143"/>
      <c r="DD168" s="143"/>
      <c r="DE168" s="143"/>
      <c r="DF168" s="135"/>
      <c r="DH168" s="115" t="str">
        <f t="shared" si="3400"/>
        <v/>
      </c>
      <c r="DI168" s="115" t="str">
        <f t="shared" si="3311"/>
        <v/>
      </c>
      <c r="DJ168" s="115" t="str">
        <f t="shared" si="3312"/>
        <v/>
      </c>
      <c r="DK168" s="115" t="str">
        <f t="shared" si="3313"/>
        <v/>
      </c>
      <c r="DL168" s="115" t="str">
        <f t="shared" si="3314"/>
        <v/>
      </c>
      <c r="DM168" s="115" t="str">
        <f t="shared" si="3315"/>
        <v/>
      </c>
      <c r="DN168" s="115" t="str">
        <f t="shared" si="3316"/>
        <v/>
      </c>
      <c r="DO168" s="115" t="str">
        <f t="shared" si="3317"/>
        <v/>
      </c>
      <c r="DP168" s="115" t="str">
        <f t="shared" si="3318"/>
        <v/>
      </c>
      <c r="DQ168" s="115" t="str">
        <f t="shared" si="3319"/>
        <v/>
      </c>
      <c r="DR168" s="115" t="str">
        <f t="shared" si="3320"/>
        <v/>
      </c>
      <c r="DS168" s="115" t="str">
        <f t="shared" si="3321"/>
        <v/>
      </c>
      <c r="DT168" s="115" t="str">
        <f t="shared" si="3322"/>
        <v/>
      </c>
      <c r="DU168" s="115" t="str">
        <f t="shared" si="3323"/>
        <v/>
      </c>
      <c r="DV168" s="115" t="str">
        <f t="shared" si="3324"/>
        <v/>
      </c>
      <c r="DW168" s="115" t="str">
        <f t="shared" si="3325"/>
        <v/>
      </c>
      <c r="DX168" s="115" t="str">
        <f t="shared" si="3326"/>
        <v/>
      </c>
      <c r="DY168" s="115" t="str">
        <f t="shared" si="3327"/>
        <v/>
      </c>
      <c r="DZ168" s="115" t="str">
        <f t="shared" si="3328"/>
        <v/>
      </c>
      <c r="EA168" s="115" t="str">
        <f t="shared" si="3329"/>
        <v/>
      </c>
      <c r="EB168" s="115" t="str">
        <f t="shared" si="3330"/>
        <v/>
      </c>
      <c r="EC168" s="115" t="str">
        <f t="shared" si="3331"/>
        <v/>
      </c>
      <c r="ED168" s="115" t="str">
        <f t="shared" si="3332"/>
        <v/>
      </c>
      <c r="EE168" s="115" t="str">
        <f t="shared" si="3333"/>
        <v/>
      </c>
      <c r="EF168" s="115" t="str">
        <f t="shared" si="3334"/>
        <v/>
      </c>
      <c r="EG168" s="115" t="str">
        <f t="shared" si="3401"/>
        <v/>
      </c>
      <c r="EH168" s="115" t="str">
        <f t="shared" si="3402"/>
        <v/>
      </c>
      <c r="EI168" s="115" t="str">
        <f t="shared" si="3403"/>
        <v/>
      </c>
      <c r="EJ168" s="115" t="str">
        <f t="shared" si="3404"/>
        <v/>
      </c>
      <c r="EK168" s="115" t="str">
        <f t="shared" si="3405"/>
        <v/>
      </c>
      <c r="EL168" s="115" t="str">
        <f t="shared" si="3406"/>
        <v/>
      </c>
      <c r="EM168" s="115" t="str">
        <f t="shared" si="3407"/>
        <v/>
      </c>
      <c r="EN168" s="115" t="str">
        <f t="shared" si="3408"/>
        <v/>
      </c>
      <c r="EO168" s="115" t="str">
        <f t="shared" si="3409"/>
        <v/>
      </c>
      <c r="EP168" s="115" t="str">
        <f t="shared" si="3410"/>
        <v/>
      </c>
      <c r="EQ168" s="115" t="str">
        <f t="shared" si="3411"/>
        <v/>
      </c>
      <c r="ER168" s="115" t="str">
        <f t="shared" si="3412"/>
        <v/>
      </c>
      <c r="ES168" s="115" t="str">
        <f t="shared" si="3413"/>
        <v/>
      </c>
      <c r="ET168" s="115" t="str">
        <f t="shared" si="3414"/>
        <v/>
      </c>
      <c r="EU168" s="115" t="str">
        <f t="shared" si="3415"/>
        <v/>
      </c>
      <c r="EV168" s="115" t="str">
        <f t="shared" si="3416"/>
        <v/>
      </c>
      <c r="EW168" s="115" t="str">
        <f t="shared" si="3417"/>
        <v/>
      </c>
      <c r="EX168" s="115" t="str">
        <f t="shared" si="3418"/>
        <v/>
      </c>
      <c r="EY168" s="115" t="str">
        <f t="shared" si="3419"/>
        <v/>
      </c>
      <c r="EZ168" s="115" t="str">
        <f t="shared" si="3420"/>
        <v/>
      </c>
      <c r="FA168" s="115" t="str">
        <f t="shared" si="3421"/>
        <v/>
      </c>
      <c r="FB168" s="115" t="str">
        <f t="shared" si="3422"/>
        <v/>
      </c>
      <c r="FC168" s="115" t="str">
        <f t="shared" si="3423"/>
        <v/>
      </c>
      <c r="FD168" s="115" t="str">
        <f t="shared" si="3424"/>
        <v/>
      </c>
      <c r="FE168" s="115" t="str">
        <f t="shared" si="3425"/>
        <v/>
      </c>
      <c r="FF168" s="115" t="str">
        <f t="shared" si="4171"/>
        <v/>
      </c>
      <c r="FG168" s="115" t="str">
        <f>IFERROR(SMALL($DW$3:$DW$422,$A$8),"")</f>
        <v/>
      </c>
      <c r="FH168" s="115" t="str">
        <f t="shared" si="4172"/>
        <v/>
      </c>
      <c r="FI168" s="115" t="str">
        <f t="shared" si="3426"/>
        <v/>
      </c>
      <c r="FJ168" s="115" t="str">
        <f t="shared" si="3427"/>
        <v/>
      </c>
      <c r="GA168" s="213" t="str">
        <f>IF(FU5="","",IF(COUNTIF('INPUT INF'!$N$35:$S$59,"YES")&lt;1,"",FU5))</f>
        <v/>
      </c>
      <c r="GB168" s="140" t="str">
        <f t="shared" si="4215"/>
        <v/>
      </c>
      <c r="GC168" s="171">
        <f>COUNTIF($I$423:$I$492,"&gt;0")</f>
        <v>0</v>
      </c>
      <c r="GD168" s="172">
        <f t="shared" si="4216"/>
        <v>0</v>
      </c>
      <c r="GE168" s="171" t="str">
        <f t="shared" si="4193"/>
        <v/>
      </c>
      <c r="GF168" s="172">
        <f t="shared" ref="GF168:GN168" si="4241">COUNTIF($J$423:$J$492,GF$3)</f>
        <v>0</v>
      </c>
      <c r="GG168" s="172">
        <f t="shared" si="4241"/>
        <v>0</v>
      </c>
      <c r="GH168" s="172">
        <f t="shared" si="4241"/>
        <v>0</v>
      </c>
      <c r="GI168" s="172">
        <f t="shared" si="4241"/>
        <v>0</v>
      </c>
      <c r="GJ168" s="172">
        <f t="shared" si="4241"/>
        <v>0</v>
      </c>
      <c r="GK168" s="172">
        <f t="shared" si="4241"/>
        <v>0</v>
      </c>
      <c r="GL168" s="172">
        <f t="shared" si="4241"/>
        <v>0</v>
      </c>
      <c r="GM168" s="172">
        <f t="shared" si="4241"/>
        <v>0</v>
      </c>
      <c r="GN168" s="172">
        <f t="shared" si="4241"/>
        <v>0</v>
      </c>
      <c r="GO168" s="172">
        <f t="shared" si="4218"/>
        <v>0</v>
      </c>
      <c r="GP168" s="171" t="e">
        <f t="shared" si="4219"/>
        <v>#DIV/0!</v>
      </c>
      <c r="GQ168" s="171">
        <f>COUNTIF($I$423:$I$492,"&lt;45")-GN168</f>
        <v>0</v>
      </c>
      <c r="GR168" s="171">
        <f>COUNTIF($I$423:$I$492,"&lt;60")-GQ168</f>
        <v>0</v>
      </c>
      <c r="GS168" s="171">
        <f>COUNTIF($I$423:$I$492,"&lt;75")-GQ168-GR168</f>
        <v>0</v>
      </c>
      <c r="GT168" s="171">
        <f>COUNTIF($I$423:$I$492,"&lt;90")-GQ168-GR168-GS168</f>
        <v>0</v>
      </c>
      <c r="GU168" s="171">
        <f>COUNTIF($I$423:$I$492,"&gt;89")</f>
        <v>0</v>
      </c>
      <c r="GV168" s="171">
        <f>COUNTIF($I$423:$I$492,GV3)</f>
        <v>0</v>
      </c>
      <c r="GW168" s="171">
        <f>COUNTIF($I$423:$I$492,GW3)</f>
        <v>0</v>
      </c>
      <c r="GY168" s="115">
        <v>165</v>
      </c>
      <c r="GZ168" s="120" t="str">
        <f>IF('INPUT INF'!Q$27="YES",GY168,"")</f>
        <v/>
      </c>
      <c r="HA168" s="120">
        <f t="shared" si="4220"/>
        <v>0</v>
      </c>
      <c r="HB168" s="120" t="str">
        <f>IF(GZ168="","",'INPUT INF'!L$27)</f>
        <v/>
      </c>
      <c r="HC168" s="120" t="str">
        <f>'INPUT INF'!Q$3</f>
        <v>D</v>
      </c>
      <c r="HD168" s="133" t="str">
        <f>IFERROR(INDEX(GB$85:GB$109,MATCH($HB168,$GA$85:$GA$109,0)),"")</f>
        <v/>
      </c>
      <c r="HE168" s="133">
        <f>IFERROR(INDEX(GC$85:GC$109,MATCH($HB168,$GA$85:$GA$109,0)),"")</f>
        <v>0</v>
      </c>
      <c r="HF168" s="133">
        <f t="shared" ref="HF168" si="4242">IFERROR(INDEX(GD$85:GD$109,MATCH($HB168,$GA$85:$GA$109,0)),"")</f>
        <v>0</v>
      </c>
      <c r="HG168" s="133" t="str">
        <f t="shared" ref="HG168" si="4243">IFERROR(INDEX(GE$85:GE$109,MATCH($HB168,$GA$85:$GA$109,0)),"")</f>
        <v/>
      </c>
      <c r="HH168" s="133">
        <f t="shared" ref="HH168" si="4244">IFERROR(INDEX(GF$85:GF$109,MATCH($HB168,$GA$85:$GA$109,0)),"")</f>
        <v>0</v>
      </c>
      <c r="HI168" s="133">
        <f t="shared" ref="HI168" si="4245">IFERROR(INDEX(GG$85:GG$109,MATCH($HB168,$GA$85:$GA$109,0)),"")</f>
        <v>0</v>
      </c>
      <c r="HJ168" s="133">
        <f t="shared" ref="HJ168" si="4246">IFERROR(INDEX(GH$85:GH$109,MATCH($HB168,$GA$85:$GA$109,0)),"")</f>
        <v>0</v>
      </c>
      <c r="HK168" s="133">
        <f t="shared" ref="HK168" si="4247">IFERROR(INDEX(GI$85:GI$109,MATCH($HB168,$GA$85:$GA$109,0)),"")</f>
        <v>0</v>
      </c>
      <c r="HL168" s="133">
        <f t="shared" ref="HL168" si="4248">IFERROR(INDEX(GJ$85:GJ$109,MATCH($HB168,$GA$85:$GA$109,0)),"")</f>
        <v>0</v>
      </c>
      <c r="HM168" s="133">
        <f t="shared" ref="HM168" si="4249">IFERROR(INDEX(GK$85:GK$109,MATCH($HB168,$GA$85:$GA$109,0)),"")</f>
        <v>0</v>
      </c>
      <c r="HN168" s="133">
        <f t="shared" ref="HN168" si="4250">IFERROR(INDEX(GL$85:GL$109,MATCH($HB168,$GA$85:$GA$109,0)),"")</f>
        <v>0</v>
      </c>
      <c r="HO168" s="133">
        <f t="shared" ref="HO168" si="4251">IFERROR(INDEX(GM$85:GM$109,MATCH($HB168,$GA$85:$GA$109,0)),"")</f>
        <v>0</v>
      </c>
      <c r="HP168" s="133">
        <f t="shared" ref="HP168" si="4252">IFERROR(INDEX(GN$85:GN$109,MATCH($HB168,$GA$85:$GA$109,0)),"")</f>
        <v>0</v>
      </c>
      <c r="HQ168" s="133">
        <f t="shared" ref="HQ168" si="4253">IFERROR(INDEX(GO$85:GO$109,MATCH($HB168,$GA$85:$GA$109,0)),"")</f>
        <v>0</v>
      </c>
      <c r="HR168" s="133" t="str">
        <f t="shared" ref="HR168" si="4254">IFERROR(INDEX(GP$85:GP$109,MATCH($HB168,$GA$85:$GA$109,0)),"")</f>
        <v/>
      </c>
      <c r="HS168" s="133">
        <f t="shared" ref="HS168" si="4255">IFERROR(INDEX(GQ$85:GQ$109,MATCH($HB168,$GA$85:$GA$109,0)),"")</f>
        <v>0</v>
      </c>
      <c r="HT168" s="133">
        <f t="shared" ref="HT168" si="4256">IFERROR(INDEX(GR$85:GR$109,MATCH($HB168,$GA$85:$GA$109,0)),"")</f>
        <v>0</v>
      </c>
      <c r="HU168" s="133">
        <f t="shared" ref="HU168" si="4257">IFERROR(INDEX(GS$85:GS$109,MATCH($HB168,$GA$85:$GA$109,0)),"")</f>
        <v>0</v>
      </c>
      <c r="HV168" s="133">
        <f t="shared" ref="HV168" si="4258">IFERROR(INDEX(GT$85:GT$109,MATCH($HB168,$GA$85:$GA$109,0)),"")</f>
        <v>0</v>
      </c>
      <c r="HW168" s="133">
        <f t="shared" ref="HW168" si="4259">IFERROR(INDEX(GU$85:GU$109,MATCH($HB168,$GA$85:$GA$109,0)),"")</f>
        <v>0</v>
      </c>
      <c r="HX168" s="133">
        <f t="shared" ref="HX168" si="4260">IFERROR(INDEX(GV$85:GV$109,MATCH($HB168,$GA$85:$GA$109,0)),"")</f>
        <v>0</v>
      </c>
      <c r="HY168" s="133">
        <f t="shared" ref="HY168" si="4261">IFERROR(INDEX(GW$85:GW$109,MATCH($HB168,$GA$85:$GA$109,0)),"")</f>
        <v>0</v>
      </c>
      <c r="JC168" s="133"/>
      <c r="JD168" s="133" t="e">
        <f t="shared" si="4170"/>
        <v>#NUM!</v>
      </c>
      <c r="JE168" s="133"/>
      <c r="JF168" s="133" t="str">
        <f t="shared" si="4150"/>
        <v/>
      </c>
      <c r="JG168" s="133" t="str">
        <f t="shared" si="4151"/>
        <v/>
      </c>
      <c r="JH168" s="133" t="str">
        <f t="shared" si="4151"/>
        <v/>
      </c>
      <c r="JI168" s="133" t="str">
        <f t="shared" si="4151"/>
        <v/>
      </c>
      <c r="JJ168" s="133" t="str">
        <f t="shared" si="4151"/>
        <v/>
      </c>
      <c r="JK168" s="133" t="e">
        <f t="shared" si="3840"/>
        <v>#VALUE!</v>
      </c>
      <c r="JL168" s="133" t="str">
        <f t="shared" si="4152"/>
        <v/>
      </c>
      <c r="JM168" s="133" t="str">
        <f t="shared" si="4152"/>
        <v/>
      </c>
      <c r="JN168" s="133" t="str">
        <f t="shared" si="4152"/>
        <v/>
      </c>
      <c r="JO168" s="133" t="str">
        <f t="shared" si="4152"/>
        <v/>
      </c>
      <c r="JP168" s="133" t="str">
        <f t="shared" si="4152"/>
        <v/>
      </c>
      <c r="JQ168" s="133" t="str">
        <f t="shared" si="4152"/>
        <v/>
      </c>
      <c r="JR168" s="133" t="str">
        <f t="shared" si="4152"/>
        <v/>
      </c>
      <c r="JS168" s="133" t="str">
        <f t="shared" si="4152"/>
        <v/>
      </c>
      <c r="JT168" s="133" t="str">
        <f t="shared" si="4152"/>
        <v/>
      </c>
      <c r="JU168" s="133" t="str">
        <f t="shared" si="4152"/>
        <v/>
      </c>
      <c r="JV168" s="120" t="e">
        <f t="shared" si="3842"/>
        <v>#VALUE!</v>
      </c>
      <c r="JW168" s="143"/>
      <c r="JX168" s="143"/>
      <c r="JY168" s="143"/>
      <c r="JZ168" s="143"/>
      <c r="KA168" s="143"/>
      <c r="KB168" s="143"/>
    </row>
    <row r="169" spans="1:288" ht="15" customHeight="1" thickBot="1" x14ac:dyDescent="0.3">
      <c r="A169" s="115">
        <v>167</v>
      </c>
      <c r="B169" s="115" t="str">
        <f t="shared" si="3703"/>
        <v/>
      </c>
      <c r="C169" s="115" t="s">
        <v>68</v>
      </c>
      <c r="D169" s="100" t="str">
        <f t="shared" si="3454"/>
        <v>C</v>
      </c>
      <c r="E169" s="100" t="str">
        <f t="shared" si="3356"/>
        <v/>
      </c>
      <c r="F169" s="100" t="str">
        <f t="shared" si="3357"/>
        <v/>
      </c>
      <c r="G169" s="100" t="str">
        <f t="shared" si="3286"/>
        <v/>
      </c>
      <c r="H169" s="100" t="str">
        <f t="shared" si="3358"/>
        <v/>
      </c>
      <c r="I169" s="100" t="str">
        <f t="shared" si="3287"/>
        <v/>
      </c>
      <c r="J169" s="100" t="str">
        <f t="shared" si="3359"/>
        <v/>
      </c>
      <c r="K169" s="100" t="str">
        <f t="shared" si="3288"/>
        <v/>
      </c>
      <c r="L169" s="100" t="str">
        <f t="shared" si="3360"/>
        <v/>
      </c>
      <c r="M169" s="100" t="str">
        <f t="shared" si="3289"/>
        <v/>
      </c>
      <c r="N169" s="100" t="str">
        <f t="shared" si="3361"/>
        <v/>
      </c>
      <c r="O169" s="100" t="str">
        <f t="shared" si="3290"/>
        <v/>
      </c>
      <c r="P169" s="100" t="str">
        <f t="shared" si="3362"/>
        <v/>
      </c>
      <c r="Q169" s="100" t="str">
        <f t="shared" si="3291"/>
        <v/>
      </c>
      <c r="R169" s="100" t="str">
        <f t="shared" si="3363"/>
        <v/>
      </c>
      <c r="S169" s="100" t="str">
        <f t="shared" si="3292"/>
        <v/>
      </c>
      <c r="T169" s="100" t="str">
        <f t="shared" si="3364"/>
        <v/>
      </c>
      <c r="U169" s="100" t="str">
        <f t="shared" si="3293"/>
        <v/>
      </c>
      <c r="V169" s="100" t="str">
        <f t="shared" si="3365"/>
        <v/>
      </c>
      <c r="W169" s="100" t="str">
        <f t="shared" si="3294"/>
        <v/>
      </c>
      <c r="X169" s="100" t="str">
        <f t="shared" si="3366"/>
        <v/>
      </c>
      <c r="Y169" s="100" t="str">
        <f t="shared" si="3295"/>
        <v/>
      </c>
      <c r="Z169" s="100" t="str">
        <f t="shared" si="3367"/>
        <v/>
      </c>
      <c r="AA169" s="100" t="str">
        <f t="shared" si="3296"/>
        <v/>
      </c>
      <c r="AB169" s="100" t="str">
        <f t="shared" si="3368"/>
        <v/>
      </c>
      <c r="AC169" s="100" t="str">
        <f t="shared" si="3297"/>
        <v/>
      </c>
      <c r="AD169" s="100" t="str">
        <f t="shared" si="3369"/>
        <v/>
      </c>
      <c r="AE169" s="100" t="str">
        <f t="shared" si="3298"/>
        <v/>
      </c>
      <c r="AF169" s="100" t="str">
        <f t="shared" si="3370"/>
        <v/>
      </c>
      <c r="AG169" s="100" t="str">
        <f t="shared" si="3299"/>
        <v/>
      </c>
      <c r="AH169" s="100" t="str">
        <f t="shared" si="3371"/>
        <v/>
      </c>
      <c r="AI169" s="100" t="str">
        <f t="shared" si="3300"/>
        <v/>
      </c>
      <c r="AJ169" s="100" t="str">
        <f t="shared" si="3372"/>
        <v/>
      </c>
      <c r="AK169" s="100" t="str">
        <f t="shared" si="3301"/>
        <v/>
      </c>
      <c r="AL169" s="100" t="str">
        <f t="shared" si="3373"/>
        <v/>
      </c>
      <c r="AM169" s="100" t="str">
        <f t="shared" si="3302"/>
        <v/>
      </c>
      <c r="AN169" s="100" t="str">
        <f t="shared" si="3374"/>
        <v/>
      </c>
      <c r="AO169" s="100" t="str">
        <f t="shared" si="3303"/>
        <v/>
      </c>
      <c r="AP169" s="100" t="str">
        <f t="shared" si="3375"/>
        <v/>
      </c>
      <c r="AQ169" s="100" t="str">
        <f t="shared" si="3304"/>
        <v/>
      </c>
      <c r="AR169" s="100" t="str">
        <f t="shared" si="3376"/>
        <v/>
      </c>
      <c r="AS169" s="100" t="str">
        <f t="shared" si="3305"/>
        <v/>
      </c>
      <c r="AT169" s="100" t="str">
        <f t="shared" si="3377"/>
        <v/>
      </c>
      <c r="AU169" s="100" t="str">
        <f t="shared" si="3306"/>
        <v/>
      </c>
      <c r="AV169" s="100" t="str">
        <f t="shared" si="3378"/>
        <v/>
      </c>
      <c r="AW169" s="100" t="str">
        <f t="shared" si="3307"/>
        <v/>
      </c>
      <c r="AX169" s="100" t="str">
        <f t="shared" si="3379"/>
        <v/>
      </c>
      <c r="AY169" s="100" t="str">
        <f t="shared" si="3308"/>
        <v/>
      </c>
      <c r="AZ169" s="100" t="str">
        <f t="shared" si="3380"/>
        <v/>
      </c>
      <c r="BA169" s="100" t="str">
        <f t="shared" si="3309"/>
        <v/>
      </c>
      <c r="BB169" s="100" t="str">
        <f t="shared" si="3381"/>
        <v/>
      </c>
      <c r="BC169" s="100" t="str">
        <f>IFERROR(INDEX('INPUT INF'!$F$3:$F$601,MATCH($B169,'INPUT INF'!$A$3:$A$601,FALSE)),"")</f>
        <v/>
      </c>
      <c r="BD169" s="100" t="str">
        <f t="shared" si="3310"/>
        <v/>
      </c>
      <c r="BE169" s="100" t="str">
        <f t="shared" si="3382"/>
        <v/>
      </c>
      <c r="BF169" s="100" t="str">
        <f t="shared" si="3383"/>
        <v/>
      </c>
      <c r="BG169" s="115" t="str">
        <f t="shared" si="3384"/>
        <v/>
      </c>
      <c r="BH169" s="115" t="str">
        <f>IF(AND('INPUT INF'!$O$1="X",BG169="PASS"),BF169,IF($BG169="","0",IF('INPUT INF'!$N$63="YES",$BF169,"")))</f>
        <v>0</v>
      </c>
      <c r="BI169" s="115" t="str">
        <f>IF($BG169="","0",IF('INPUT INF'!$P$64="YES",$BF169,""))</f>
        <v>0</v>
      </c>
      <c r="BJ169" s="115" t="str">
        <f>IF($BG169="","0",IF('INPUT INF'!$P$65="YES",$BF169,""))</f>
        <v>0</v>
      </c>
      <c r="BL169" s="116" t="str">
        <f t="shared" si="3385"/>
        <v/>
      </c>
      <c r="BM169" s="116" t="str">
        <f t="shared" si="3386"/>
        <v/>
      </c>
      <c r="BN169" s="116" t="str">
        <f t="shared" si="3386"/>
        <v/>
      </c>
      <c r="BR169" s="116" t="str">
        <f t="shared" si="3387"/>
        <v/>
      </c>
      <c r="BS169" s="116" t="str">
        <f t="shared" si="3388"/>
        <v/>
      </c>
      <c r="BT169" s="116" t="str">
        <f t="shared" si="3388"/>
        <v/>
      </c>
      <c r="BX169" s="116" t="str">
        <f t="shared" si="3389"/>
        <v/>
      </c>
      <c r="BY169" s="116" t="str">
        <f t="shared" si="3390"/>
        <v/>
      </c>
      <c r="BZ169" s="116" t="str">
        <f t="shared" si="3390"/>
        <v/>
      </c>
      <c r="CD169" s="116" t="str">
        <f t="shared" si="3391"/>
        <v/>
      </c>
      <c r="CE169" s="116" t="str">
        <f t="shared" si="3392"/>
        <v/>
      </c>
      <c r="CF169" s="116" t="str">
        <f t="shared" si="3393"/>
        <v/>
      </c>
      <c r="CJ169" s="116" t="str">
        <f t="shared" si="3394"/>
        <v/>
      </c>
      <c r="CK169" s="116" t="str">
        <f t="shared" si="3395"/>
        <v/>
      </c>
      <c r="CL169" s="116" t="str">
        <f t="shared" si="3396"/>
        <v/>
      </c>
      <c r="CP169" s="116" t="str">
        <f t="shared" si="3397"/>
        <v/>
      </c>
      <c r="CQ169" s="116" t="str">
        <f t="shared" si="3398"/>
        <v/>
      </c>
      <c r="CR169" s="116" t="str">
        <f t="shared" si="3399"/>
        <v/>
      </c>
      <c r="CX169" s="143"/>
      <c r="CY169" s="135"/>
      <c r="CZ169" s="135"/>
      <c r="DA169" s="135"/>
      <c r="DB169" s="143"/>
      <c r="DC169" s="143"/>
      <c r="DD169" s="143"/>
      <c r="DE169" s="143"/>
      <c r="DF169" s="135"/>
      <c r="DH169" s="115" t="str">
        <f t="shared" si="3400"/>
        <v/>
      </c>
      <c r="DI169" s="115" t="str">
        <f t="shared" si="3311"/>
        <v/>
      </c>
      <c r="DJ169" s="115" t="str">
        <f t="shared" si="3312"/>
        <v/>
      </c>
      <c r="DK169" s="115" t="str">
        <f t="shared" si="3313"/>
        <v/>
      </c>
      <c r="DL169" s="115" t="str">
        <f t="shared" si="3314"/>
        <v/>
      </c>
      <c r="DM169" s="115" t="str">
        <f t="shared" si="3315"/>
        <v/>
      </c>
      <c r="DN169" s="115" t="str">
        <f t="shared" si="3316"/>
        <v/>
      </c>
      <c r="DO169" s="115" t="str">
        <f t="shared" si="3317"/>
        <v/>
      </c>
      <c r="DP169" s="115" t="str">
        <f t="shared" si="3318"/>
        <v/>
      </c>
      <c r="DQ169" s="115" t="str">
        <f t="shared" si="3319"/>
        <v/>
      </c>
      <c r="DR169" s="115" t="str">
        <f t="shared" si="3320"/>
        <v/>
      </c>
      <c r="DS169" s="115" t="str">
        <f t="shared" si="3321"/>
        <v/>
      </c>
      <c r="DT169" s="115" t="str">
        <f t="shared" si="3322"/>
        <v/>
      </c>
      <c r="DU169" s="115" t="str">
        <f t="shared" si="3323"/>
        <v/>
      </c>
      <c r="DV169" s="115" t="str">
        <f t="shared" si="3324"/>
        <v/>
      </c>
      <c r="DW169" s="115" t="str">
        <f t="shared" si="3325"/>
        <v/>
      </c>
      <c r="DX169" s="115" t="str">
        <f t="shared" si="3326"/>
        <v/>
      </c>
      <c r="DY169" s="115" t="str">
        <f t="shared" si="3327"/>
        <v/>
      </c>
      <c r="DZ169" s="115" t="str">
        <f t="shared" si="3328"/>
        <v/>
      </c>
      <c r="EA169" s="115" t="str">
        <f t="shared" si="3329"/>
        <v/>
      </c>
      <c r="EB169" s="115" t="str">
        <f t="shared" si="3330"/>
        <v/>
      </c>
      <c r="EC169" s="115" t="str">
        <f t="shared" si="3331"/>
        <v/>
      </c>
      <c r="ED169" s="115" t="str">
        <f t="shared" si="3332"/>
        <v/>
      </c>
      <c r="EE169" s="115" t="str">
        <f t="shared" si="3333"/>
        <v/>
      </c>
      <c r="EF169" s="115" t="str">
        <f t="shared" si="3334"/>
        <v/>
      </c>
      <c r="EG169" s="115" t="str">
        <f t="shared" si="3401"/>
        <v/>
      </c>
      <c r="EH169" s="115" t="str">
        <f t="shared" si="3402"/>
        <v/>
      </c>
      <c r="EI169" s="115" t="str">
        <f t="shared" si="3403"/>
        <v/>
      </c>
      <c r="EJ169" s="115" t="str">
        <f t="shared" si="3404"/>
        <v/>
      </c>
      <c r="EK169" s="115" t="str">
        <f t="shared" si="3405"/>
        <v/>
      </c>
      <c r="EL169" s="115" t="str">
        <f t="shared" si="3406"/>
        <v/>
      </c>
      <c r="EM169" s="115" t="str">
        <f t="shared" si="3407"/>
        <v/>
      </c>
      <c r="EN169" s="115" t="str">
        <f t="shared" si="3408"/>
        <v/>
      </c>
      <c r="EO169" s="115" t="str">
        <f t="shared" si="3409"/>
        <v/>
      </c>
      <c r="EP169" s="115" t="str">
        <f t="shared" si="3410"/>
        <v/>
      </c>
      <c r="EQ169" s="115" t="str">
        <f t="shared" si="3411"/>
        <v/>
      </c>
      <c r="ER169" s="115" t="str">
        <f t="shared" si="3412"/>
        <v/>
      </c>
      <c r="ES169" s="115" t="str">
        <f t="shared" si="3413"/>
        <v/>
      </c>
      <c r="ET169" s="115" t="str">
        <f t="shared" si="3414"/>
        <v/>
      </c>
      <c r="EU169" s="115" t="str">
        <f t="shared" si="3415"/>
        <v/>
      </c>
      <c r="EV169" s="115" t="str">
        <f t="shared" si="3416"/>
        <v/>
      </c>
      <c r="EW169" s="115" t="str">
        <f t="shared" si="3417"/>
        <v/>
      </c>
      <c r="EX169" s="115" t="str">
        <f t="shared" si="3418"/>
        <v/>
      </c>
      <c r="EY169" s="115" t="str">
        <f t="shared" si="3419"/>
        <v/>
      </c>
      <c r="EZ169" s="115" t="str">
        <f t="shared" si="3420"/>
        <v/>
      </c>
      <c r="FA169" s="115" t="str">
        <f t="shared" si="3421"/>
        <v/>
      </c>
      <c r="FB169" s="115" t="str">
        <f t="shared" si="3422"/>
        <v/>
      </c>
      <c r="FC169" s="115" t="str">
        <f t="shared" si="3423"/>
        <v/>
      </c>
      <c r="FD169" s="115" t="str">
        <f t="shared" si="3424"/>
        <v/>
      </c>
      <c r="FE169" s="115" t="str">
        <f t="shared" si="3425"/>
        <v/>
      </c>
      <c r="FF169" s="115" t="str">
        <f t="shared" si="4171"/>
        <v/>
      </c>
      <c r="FG169" s="115" t="str">
        <f>IFERROR(SMALL($DW$3:$DW$422,$A$9),"")</f>
        <v/>
      </c>
      <c r="FH169" s="115" t="str">
        <f t="shared" si="4172"/>
        <v/>
      </c>
      <c r="FI169" s="115" t="str">
        <f t="shared" si="3426"/>
        <v/>
      </c>
      <c r="FJ169" s="115" t="str">
        <f t="shared" si="3427"/>
        <v/>
      </c>
      <c r="GA169" s="213" t="str">
        <f>IF(FU6="","",IF(COUNTIF('INPUT INF'!$N$35:$S$59,"YES")&lt;1,"",FU6))</f>
        <v/>
      </c>
      <c r="GB169" s="140" t="str">
        <f t="shared" si="4215"/>
        <v/>
      </c>
      <c r="GC169" s="171">
        <f>COUNTIF($K$423:$K$492,"&gt;0")</f>
        <v>0</v>
      </c>
      <c r="GD169" s="172">
        <f t="shared" si="4216"/>
        <v>0</v>
      </c>
      <c r="GE169" s="171" t="str">
        <f t="shared" si="4193"/>
        <v/>
      </c>
      <c r="GF169" s="172">
        <f t="shared" ref="GF169:GN169" si="4262">COUNTIF($L$423:$L$492,GF$3)</f>
        <v>0</v>
      </c>
      <c r="GG169" s="172">
        <f t="shared" si="4262"/>
        <v>0</v>
      </c>
      <c r="GH169" s="172">
        <f t="shared" si="4262"/>
        <v>0</v>
      </c>
      <c r="GI169" s="172">
        <f t="shared" si="4262"/>
        <v>0</v>
      </c>
      <c r="GJ169" s="172">
        <f t="shared" si="4262"/>
        <v>0</v>
      </c>
      <c r="GK169" s="172">
        <f t="shared" si="4262"/>
        <v>0</v>
      </c>
      <c r="GL169" s="172">
        <f t="shared" si="4262"/>
        <v>0</v>
      </c>
      <c r="GM169" s="172">
        <f t="shared" si="4262"/>
        <v>0</v>
      </c>
      <c r="GN169" s="172">
        <f t="shared" si="4262"/>
        <v>0</v>
      </c>
      <c r="GO169" s="172">
        <f t="shared" si="4218"/>
        <v>0</v>
      </c>
      <c r="GP169" s="171" t="e">
        <f t="shared" si="4219"/>
        <v>#DIV/0!</v>
      </c>
      <c r="GQ169" s="171">
        <f>COUNTIF($K$423:$K$492,"&lt;45")-GN169</f>
        <v>0</v>
      </c>
      <c r="GR169" s="171">
        <f>COUNTIF($K$423:$K$492,"&lt;60")-GQ169</f>
        <v>0</v>
      </c>
      <c r="GS169" s="171">
        <f>COUNTIF($K$423:$K$492,"&lt;75")-GQ169-GR169</f>
        <v>0</v>
      </c>
      <c r="GT169" s="171">
        <f>COUNTIF($K$423:$K$492,"&lt;90")-GQ169-GR169-GS169</f>
        <v>0</v>
      </c>
      <c r="GU169" s="171">
        <f>COUNTIF($K$423:$K$492,"&gt;89")</f>
        <v>0</v>
      </c>
      <c r="GV169" s="171">
        <f>COUNTIF($K$423:$K$492,GV3)</f>
        <v>0</v>
      </c>
      <c r="GW169" s="171">
        <f>COUNTIF($K$423:$K$492,GW3)</f>
        <v>0</v>
      </c>
      <c r="GY169" s="115">
        <v>166</v>
      </c>
      <c r="GZ169" s="120" t="str">
        <f>IF('INPUT INF'!R$27="YES",GY169,"")</f>
        <v/>
      </c>
      <c r="HA169" s="120">
        <f t="shared" si="4220"/>
        <v>0</v>
      </c>
      <c r="HB169" s="120" t="str">
        <f>IF(GZ169="","",'INPUT INF'!L$27)</f>
        <v/>
      </c>
      <c r="HC169" s="120" t="str">
        <f>'INPUT INF'!R$3</f>
        <v>E</v>
      </c>
      <c r="HD169" s="133" t="str">
        <f>IFERROR(INDEX(GB$112:GB$136,MATCH($HB169,$GA$112:$GA$136,0)),"")</f>
        <v/>
      </c>
      <c r="HE169" s="133">
        <f>IFERROR(INDEX(GC$112:GC$136,MATCH($HB169,$GA$112:$GA$136,0)),"")</f>
        <v>0</v>
      </c>
      <c r="HF169" s="133">
        <f t="shared" ref="HF169" si="4263">IFERROR(INDEX(GD$112:GD$136,MATCH($HB169,$GA$112:$GA$136,0)),"")</f>
        <v>0</v>
      </c>
      <c r="HG169" s="133" t="str">
        <f t="shared" ref="HG169" si="4264">IFERROR(INDEX(GE$112:GE$136,MATCH($HB169,$GA$112:$GA$136,0)),"")</f>
        <v/>
      </c>
      <c r="HH169" s="133">
        <f t="shared" ref="HH169" si="4265">IFERROR(INDEX(GF$112:GF$136,MATCH($HB169,$GA$112:$GA$136,0)),"")</f>
        <v>0</v>
      </c>
      <c r="HI169" s="133">
        <f t="shared" ref="HI169" si="4266">IFERROR(INDEX(GG$112:GG$136,MATCH($HB169,$GA$112:$GA$136,0)),"")</f>
        <v>0</v>
      </c>
      <c r="HJ169" s="133">
        <f t="shared" ref="HJ169" si="4267">IFERROR(INDEX(GH$112:GH$136,MATCH($HB169,$GA$112:$GA$136,0)),"")</f>
        <v>0</v>
      </c>
      <c r="HK169" s="133">
        <f t="shared" ref="HK169" si="4268">IFERROR(INDEX(GI$112:GI$136,MATCH($HB169,$GA$112:$GA$136,0)),"")</f>
        <v>0</v>
      </c>
      <c r="HL169" s="133">
        <f t="shared" ref="HL169" si="4269">IFERROR(INDEX(GJ$112:GJ$136,MATCH($HB169,$GA$112:$GA$136,0)),"")</f>
        <v>0</v>
      </c>
      <c r="HM169" s="133">
        <f t="shared" ref="HM169" si="4270">IFERROR(INDEX(GK$112:GK$136,MATCH($HB169,$GA$112:$GA$136,0)),"")</f>
        <v>0</v>
      </c>
      <c r="HN169" s="133">
        <f t="shared" ref="HN169" si="4271">IFERROR(INDEX(GL$112:GL$136,MATCH($HB169,$GA$112:$GA$136,0)),"")</f>
        <v>0</v>
      </c>
      <c r="HO169" s="133">
        <f t="shared" ref="HO169" si="4272">IFERROR(INDEX(GM$112:GM$136,MATCH($HB169,$GA$112:$GA$136,0)),"")</f>
        <v>0</v>
      </c>
      <c r="HP169" s="133">
        <f t="shared" ref="HP169" si="4273">IFERROR(INDEX(GN$112:GN$136,MATCH($HB169,$GA$112:$GA$136,0)),"")</f>
        <v>0</v>
      </c>
      <c r="HQ169" s="133">
        <f t="shared" ref="HQ169" si="4274">IFERROR(INDEX(GO$112:GO$136,MATCH($HB169,$GA$112:$GA$136,0)),"")</f>
        <v>0</v>
      </c>
      <c r="HR169" s="133" t="str">
        <f t="shared" ref="HR169" si="4275">IFERROR(INDEX(GP$112:GP$136,MATCH($HB169,$GA$112:$GA$136,0)),"")</f>
        <v/>
      </c>
      <c r="HS169" s="133">
        <f t="shared" ref="HS169" si="4276">IFERROR(INDEX(GQ$112:GQ$136,MATCH($HB169,$GA$112:$GA$136,0)),"")</f>
        <v>0</v>
      </c>
      <c r="HT169" s="133">
        <f t="shared" ref="HT169" si="4277">IFERROR(INDEX(GR$112:GR$136,MATCH($HB169,$GA$112:$GA$136,0)),"")</f>
        <v>0</v>
      </c>
      <c r="HU169" s="133">
        <f t="shared" ref="HU169" si="4278">IFERROR(INDEX(GS$112:GS$136,MATCH($HB169,$GA$112:$GA$136,0)),"")</f>
        <v>0</v>
      </c>
      <c r="HV169" s="133">
        <f t="shared" ref="HV169" si="4279">IFERROR(INDEX(GT$112:GT$136,MATCH($HB169,$GA$112:$GA$136,0)),"")</f>
        <v>0</v>
      </c>
      <c r="HW169" s="133">
        <f t="shared" ref="HW169" si="4280">IFERROR(INDEX(GU$112:GU$136,MATCH($HB169,$GA$112:$GA$136,0)),"")</f>
        <v>0</v>
      </c>
      <c r="HX169" s="133">
        <f t="shared" ref="HX169" si="4281">IFERROR(INDEX(GV$112:GV$136,MATCH($HB169,$GA$112:$GA$136,0)),"")</f>
        <v>0</v>
      </c>
      <c r="HY169" s="133">
        <f t="shared" ref="HY169" si="4282">IFERROR(INDEX(GW$112:GW$136,MATCH($HB169,$GA$112:$GA$136,0)),"")</f>
        <v>0</v>
      </c>
      <c r="JC169" s="133"/>
      <c r="JD169" s="163" t="str">
        <f>JD162</f>
        <v>TOTAL</v>
      </c>
      <c r="JE169" s="133"/>
      <c r="JF169" s="133">
        <f t="shared" ref="JF169" si="4283">SUM(JF163:JF168)</f>
        <v>0</v>
      </c>
      <c r="JG169" s="133">
        <f t="shared" ref="JG169:JJ169" si="4284">SUM(JG163:JG168)</f>
        <v>0</v>
      </c>
      <c r="JH169" s="133">
        <f t="shared" si="4284"/>
        <v>0</v>
      </c>
      <c r="JI169" s="133">
        <f t="shared" si="4284"/>
        <v>0</v>
      </c>
      <c r="JJ169" s="133">
        <f t="shared" si="4284"/>
        <v>0</v>
      </c>
      <c r="JK169" s="133" t="e">
        <f t="shared" si="3840"/>
        <v>#DIV/0!</v>
      </c>
      <c r="JL169" s="133">
        <f>SUM(JL163:JL168)</f>
        <v>0</v>
      </c>
      <c r="JM169" s="133">
        <f t="shared" ref="JM169:JU169" si="4285">SUM(JM163:JM168)</f>
        <v>0</v>
      </c>
      <c r="JN169" s="133">
        <f t="shared" si="4285"/>
        <v>0</v>
      </c>
      <c r="JO169" s="133">
        <f t="shared" si="4285"/>
        <v>0</v>
      </c>
      <c r="JP169" s="133">
        <f t="shared" si="4285"/>
        <v>0</v>
      </c>
      <c r="JQ169" s="133">
        <f t="shared" si="4285"/>
        <v>0</v>
      </c>
      <c r="JR169" s="133">
        <f t="shared" si="4285"/>
        <v>0</v>
      </c>
      <c r="JS169" s="133">
        <f t="shared" si="4285"/>
        <v>0</v>
      </c>
      <c r="JT169" s="133">
        <f t="shared" si="4285"/>
        <v>0</v>
      </c>
      <c r="JU169" s="133">
        <f t="shared" si="4285"/>
        <v>0</v>
      </c>
      <c r="JV169" s="120" t="e">
        <f t="shared" si="3842"/>
        <v>#DIV/0!</v>
      </c>
      <c r="JW169" s="143"/>
      <c r="JX169" s="143"/>
      <c r="JY169" s="143"/>
      <c r="JZ169" s="143"/>
      <c r="KA169" s="143"/>
      <c r="KB169" s="143"/>
    </row>
    <row r="170" spans="1:288" ht="15" customHeight="1" thickBot="1" x14ac:dyDescent="0.3">
      <c r="A170" s="115">
        <v>168</v>
      </c>
      <c r="B170" s="115" t="str">
        <f t="shared" si="3703"/>
        <v/>
      </c>
      <c r="C170" s="115" t="s">
        <v>68</v>
      </c>
      <c r="D170" s="100" t="str">
        <f t="shared" si="3454"/>
        <v>C</v>
      </c>
      <c r="E170" s="100" t="str">
        <f t="shared" si="3356"/>
        <v/>
      </c>
      <c r="F170" s="100" t="str">
        <f t="shared" si="3357"/>
        <v/>
      </c>
      <c r="G170" s="100" t="str">
        <f t="shared" si="3286"/>
        <v/>
      </c>
      <c r="H170" s="100" t="str">
        <f t="shared" si="3358"/>
        <v/>
      </c>
      <c r="I170" s="100" t="str">
        <f t="shared" si="3287"/>
        <v/>
      </c>
      <c r="J170" s="100" t="str">
        <f t="shared" si="3359"/>
        <v/>
      </c>
      <c r="K170" s="100" t="str">
        <f t="shared" si="3288"/>
        <v/>
      </c>
      <c r="L170" s="100" t="str">
        <f t="shared" si="3360"/>
        <v/>
      </c>
      <c r="M170" s="100" t="str">
        <f t="shared" si="3289"/>
        <v/>
      </c>
      <c r="N170" s="100" t="str">
        <f t="shared" si="3361"/>
        <v/>
      </c>
      <c r="O170" s="100" t="str">
        <f t="shared" si="3290"/>
        <v/>
      </c>
      <c r="P170" s="100" t="str">
        <f t="shared" si="3362"/>
        <v/>
      </c>
      <c r="Q170" s="100" t="str">
        <f t="shared" si="3291"/>
        <v/>
      </c>
      <c r="R170" s="100" t="str">
        <f t="shared" si="3363"/>
        <v/>
      </c>
      <c r="S170" s="100" t="str">
        <f t="shared" si="3292"/>
        <v/>
      </c>
      <c r="T170" s="100" t="str">
        <f t="shared" si="3364"/>
        <v/>
      </c>
      <c r="U170" s="100" t="str">
        <f t="shared" si="3293"/>
        <v/>
      </c>
      <c r="V170" s="100" t="str">
        <f t="shared" si="3365"/>
        <v/>
      </c>
      <c r="W170" s="100" t="str">
        <f t="shared" si="3294"/>
        <v/>
      </c>
      <c r="X170" s="100" t="str">
        <f t="shared" si="3366"/>
        <v/>
      </c>
      <c r="Y170" s="100" t="str">
        <f t="shared" si="3295"/>
        <v/>
      </c>
      <c r="Z170" s="100" t="str">
        <f t="shared" si="3367"/>
        <v/>
      </c>
      <c r="AA170" s="100" t="str">
        <f t="shared" si="3296"/>
        <v/>
      </c>
      <c r="AB170" s="100" t="str">
        <f t="shared" si="3368"/>
        <v/>
      </c>
      <c r="AC170" s="100" t="str">
        <f t="shared" si="3297"/>
        <v/>
      </c>
      <c r="AD170" s="100" t="str">
        <f t="shared" si="3369"/>
        <v/>
      </c>
      <c r="AE170" s="100" t="str">
        <f t="shared" si="3298"/>
        <v/>
      </c>
      <c r="AF170" s="100" t="str">
        <f t="shared" si="3370"/>
        <v/>
      </c>
      <c r="AG170" s="100" t="str">
        <f t="shared" si="3299"/>
        <v/>
      </c>
      <c r="AH170" s="100" t="str">
        <f t="shared" si="3371"/>
        <v/>
      </c>
      <c r="AI170" s="100" t="str">
        <f t="shared" si="3300"/>
        <v/>
      </c>
      <c r="AJ170" s="100" t="str">
        <f t="shared" si="3372"/>
        <v/>
      </c>
      <c r="AK170" s="100" t="str">
        <f t="shared" si="3301"/>
        <v/>
      </c>
      <c r="AL170" s="100" t="str">
        <f t="shared" si="3373"/>
        <v/>
      </c>
      <c r="AM170" s="100" t="str">
        <f t="shared" si="3302"/>
        <v/>
      </c>
      <c r="AN170" s="100" t="str">
        <f t="shared" si="3374"/>
        <v/>
      </c>
      <c r="AO170" s="100" t="str">
        <f t="shared" si="3303"/>
        <v/>
      </c>
      <c r="AP170" s="100" t="str">
        <f t="shared" si="3375"/>
        <v/>
      </c>
      <c r="AQ170" s="100" t="str">
        <f t="shared" si="3304"/>
        <v/>
      </c>
      <c r="AR170" s="100" t="str">
        <f t="shared" si="3376"/>
        <v/>
      </c>
      <c r="AS170" s="100" t="str">
        <f t="shared" si="3305"/>
        <v/>
      </c>
      <c r="AT170" s="100" t="str">
        <f t="shared" si="3377"/>
        <v/>
      </c>
      <c r="AU170" s="100" t="str">
        <f t="shared" si="3306"/>
        <v/>
      </c>
      <c r="AV170" s="100" t="str">
        <f t="shared" si="3378"/>
        <v/>
      </c>
      <c r="AW170" s="100" t="str">
        <f t="shared" si="3307"/>
        <v/>
      </c>
      <c r="AX170" s="100" t="str">
        <f t="shared" si="3379"/>
        <v/>
      </c>
      <c r="AY170" s="100" t="str">
        <f t="shared" si="3308"/>
        <v/>
      </c>
      <c r="AZ170" s="100" t="str">
        <f t="shared" si="3380"/>
        <v/>
      </c>
      <c r="BA170" s="100" t="str">
        <f t="shared" si="3309"/>
        <v/>
      </c>
      <c r="BB170" s="100" t="str">
        <f t="shared" si="3381"/>
        <v/>
      </c>
      <c r="BC170" s="100" t="str">
        <f>IFERROR(INDEX('INPUT INF'!$F$3:$F$601,MATCH($B170,'INPUT INF'!$A$3:$A$601,FALSE)),"")</f>
        <v/>
      </c>
      <c r="BD170" s="100" t="str">
        <f t="shared" si="3310"/>
        <v/>
      </c>
      <c r="BE170" s="100" t="str">
        <f t="shared" si="3382"/>
        <v/>
      </c>
      <c r="BF170" s="100" t="str">
        <f t="shared" si="3383"/>
        <v/>
      </c>
      <c r="BG170" s="115" t="str">
        <f t="shared" si="3384"/>
        <v/>
      </c>
      <c r="BH170" s="115" t="str">
        <f>IF(AND('INPUT INF'!$O$1="X",BG170="PASS"),BF170,IF($BG170="","0",IF('INPUT INF'!$N$63="YES",$BF170,"")))</f>
        <v>0</v>
      </c>
      <c r="BI170" s="115" t="str">
        <f>IF($BG170="","0",IF('INPUT INF'!$P$64="YES",$BF170,""))</f>
        <v>0</v>
      </c>
      <c r="BJ170" s="115" t="str">
        <f>IF($BG170="","0",IF('INPUT INF'!$P$65="YES",$BF170,""))</f>
        <v>0</v>
      </c>
      <c r="BL170" s="116" t="str">
        <f t="shared" si="3385"/>
        <v/>
      </c>
      <c r="BM170" s="116" t="str">
        <f t="shared" si="3386"/>
        <v/>
      </c>
      <c r="BN170" s="116" t="str">
        <f t="shared" si="3386"/>
        <v/>
      </c>
      <c r="BR170" s="116" t="str">
        <f t="shared" si="3387"/>
        <v/>
      </c>
      <c r="BS170" s="116" t="str">
        <f t="shared" si="3388"/>
        <v/>
      </c>
      <c r="BT170" s="116" t="str">
        <f t="shared" si="3388"/>
        <v/>
      </c>
      <c r="BX170" s="116" t="str">
        <f t="shared" si="3389"/>
        <v/>
      </c>
      <c r="BY170" s="116" t="str">
        <f t="shared" si="3390"/>
        <v/>
      </c>
      <c r="BZ170" s="116" t="str">
        <f t="shared" si="3390"/>
        <v/>
      </c>
      <c r="CD170" s="116" t="str">
        <f t="shared" si="3391"/>
        <v/>
      </c>
      <c r="CE170" s="116" t="str">
        <f t="shared" si="3392"/>
        <v/>
      </c>
      <c r="CF170" s="116" t="str">
        <f t="shared" si="3393"/>
        <v/>
      </c>
      <c r="CJ170" s="116" t="str">
        <f t="shared" si="3394"/>
        <v/>
      </c>
      <c r="CK170" s="116" t="str">
        <f t="shared" si="3395"/>
        <v/>
      </c>
      <c r="CL170" s="116" t="str">
        <f t="shared" si="3396"/>
        <v/>
      </c>
      <c r="CP170" s="116" t="str">
        <f t="shared" si="3397"/>
        <v/>
      </c>
      <c r="CQ170" s="116" t="str">
        <f t="shared" si="3398"/>
        <v/>
      </c>
      <c r="CR170" s="116" t="str">
        <f t="shared" si="3399"/>
        <v/>
      </c>
      <c r="CX170" s="143"/>
      <c r="CY170" s="135"/>
      <c r="CZ170" s="135"/>
      <c r="DA170" s="135"/>
      <c r="DB170" s="143"/>
      <c r="DC170" s="143"/>
      <c r="DD170" s="143"/>
      <c r="DE170" s="143"/>
      <c r="DF170" s="135"/>
      <c r="DH170" s="115" t="str">
        <f t="shared" si="3400"/>
        <v/>
      </c>
      <c r="DI170" s="115" t="str">
        <f t="shared" si="3311"/>
        <v/>
      </c>
      <c r="DJ170" s="115" t="str">
        <f t="shared" si="3312"/>
        <v/>
      </c>
      <c r="DK170" s="115" t="str">
        <f t="shared" si="3313"/>
        <v/>
      </c>
      <c r="DL170" s="115" t="str">
        <f t="shared" si="3314"/>
        <v/>
      </c>
      <c r="DM170" s="115" t="str">
        <f t="shared" si="3315"/>
        <v/>
      </c>
      <c r="DN170" s="115" t="str">
        <f t="shared" si="3316"/>
        <v/>
      </c>
      <c r="DO170" s="115" t="str">
        <f t="shared" si="3317"/>
        <v/>
      </c>
      <c r="DP170" s="115" t="str">
        <f t="shared" si="3318"/>
        <v/>
      </c>
      <c r="DQ170" s="115" t="str">
        <f t="shared" si="3319"/>
        <v/>
      </c>
      <c r="DR170" s="115" t="str">
        <f t="shared" si="3320"/>
        <v/>
      </c>
      <c r="DS170" s="115" t="str">
        <f t="shared" si="3321"/>
        <v/>
      </c>
      <c r="DT170" s="115" t="str">
        <f t="shared" si="3322"/>
        <v/>
      </c>
      <c r="DU170" s="115" t="str">
        <f t="shared" si="3323"/>
        <v/>
      </c>
      <c r="DV170" s="115" t="str">
        <f t="shared" si="3324"/>
        <v/>
      </c>
      <c r="DW170" s="115" t="str">
        <f t="shared" si="3325"/>
        <v/>
      </c>
      <c r="DX170" s="115" t="str">
        <f t="shared" si="3326"/>
        <v/>
      </c>
      <c r="DY170" s="115" t="str">
        <f t="shared" si="3327"/>
        <v/>
      </c>
      <c r="DZ170" s="115" t="str">
        <f t="shared" si="3328"/>
        <v/>
      </c>
      <c r="EA170" s="115" t="str">
        <f t="shared" si="3329"/>
        <v/>
      </c>
      <c r="EB170" s="115" t="str">
        <f t="shared" si="3330"/>
        <v/>
      </c>
      <c r="EC170" s="115" t="str">
        <f t="shared" si="3331"/>
        <v/>
      </c>
      <c r="ED170" s="115" t="str">
        <f t="shared" si="3332"/>
        <v/>
      </c>
      <c r="EE170" s="115" t="str">
        <f t="shared" si="3333"/>
        <v/>
      </c>
      <c r="EF170" s="115" t="str">
        <f t="shared" si="3334"/>
        <v/>
      </c>
      <c r="EG170" s="115" t="str">
        <f t="shared" si="3401"/>
        <v/>
      </c>
      <c r="EH170" s="115" t="str">
        <f t="shared" si="3402"/>
        <v/>
      </c>
      <c r="EI170" s="115" t="str">
        <f t="shared" si="3403"/>
        <v/>
      </c>
      <c r="EJ170" s="115" t="str">
        <f t="shared" si="3404"/>
        <v/>
      </c>
      <c r="EK170" s="115" t="str">
        <f t="shared" si="3405"/>
        <v/>
      </c>
      <c r="EL170" s="115" t="str">
        <f t="shared" si="3406"/>
        <v/>
      </c>
      <c r="EM170" s="115" t="str">
        <f t="shared" si="3407"/>
        <v/>
      </c>
      <c r="EN170" s="115" t="str">
        <f t="shared" si="3408"/>
        <v/>
      </c>
      <c r="EO170" s="115" t="str">
        <f t="shared" si="3409"/>
        <v/>
      </c>
      <c r="EP170" s="115" t="str">
        <f t="shared" si="3410"/>
        <v/>
      </c>
      <c r="EQ170" s="115" t="str">
        <f t="shared" si="3411"/>
        <v/>
      </c>
      <c r="ER170" s="115" t="str">
        <f t="shared" si="3412"/>
        <v/>
      </c>
      <c r="ES170" s="115" t="str">
        <f t="shared" si="3413"/>
        <v/>
      </c>
      <c r="ET170" s="115" t="str">
        <f t="shared" si="3414"/>
        <v/>
      </c>
      <c r="EU170" s="115" t="str">
        <f t="shared" si="3415"/>
        <v/>
      </c>
      <c r="EV170" s="115" t="str">
        <f t="shared" si="3416"/>
        <v/>
      </c>
      <c r="EW170" s="115" t="str">
        <f t="shared" si="3417"/>
        <v/>
      </c>
      <c r="EX170" s="115" t="str">
        <f t="shared" si="3418"/>
        <v/>
      </c>
      <c r="EY170" s="115" t="str">
        <f t="shared" si="3419"/>
        <v/>
      </c>
      <c r="EZ170" s="115" t="str">
        <f t="shared" si="3420"/>
        <v/>
      </c>
      <c r="FA170" s="115" t="str">
        <f t="shared" si="3421"/>
        <v/>
      </c>
      <c r="FB170" s="115" t="str">
        <f t="shared" si="3422"/>
        <v/>
      </c>
      <c r="FC170" s="115" t="str">
        <f t="shared" si="3423"/>
        <v/>
      </c>
      <c r="FD170" s="115" t="str">
        <f t="shared" si="3424"/>
        <v/>
      </c>
      <c r="FE170" s="115" t="str">
        <f t="shared" si="3425"/>
        <v/>
      </c>
      <c r="FF170" s="115" t="str">
        <f t="shared" si="4171"/>
        <v/>
      </c>
      <c r="FG170" s="115" t="str">
        <f>IFERROR(SMALL($DW$3:$DW$422,$A$10),"")</f>
        <v/>
      </c>
      <c r="FH170" s="115" t="str">
        <f t="shared" si="4172"/>
        <v/>
      </c>
      <c r="FI170" s="115" t="str">
        <f t="shared" si="3426"/>
        <v/>
      </c>
      <c r="FJ170" s="115" t="str">
        <f t="shared" si="3427"/>
        <v/>
      </c>
      <c r="GA170" s="213" t="str">
        <f>IF(FU7="","",IF(COUNTIF('INPUT INF'!$N$35:$S$59,"YES")&lt;1,"",FU7))</f>
        <v/>
      </c>
      <c r="GB170" s="140" t="str">
        <f t="shared" si="4215"/>
        <v/>
      </c>
      <c r="GC170" s="171">
        <f>COUNTIF($M$423:$M$492,"&gt;0")</f>
        <v>0</v>
      </c>
      <c r="GD170" s="172">
        <f t="shared" si="4216"/>
        <v>0</v>
      </c>
      <c r="GE170" s="171" t="str">
        <f t="shared" si="4193"/>
        <v/>
      </c>
      <c r="GF170" s="172">
        <f t="shared" ref="GF170:GN170" si="4286">COUNTIF($N$423:$N$492,GF$3)</f>
        <v>0</v>
      </c>
      <c r="GG170" s="172">
        <f t="shared" si="4286"/>
        <v>0</v>
      </c>
      <c r="GH170" s="172">
        <f t="shared" si="4286"/>
        <v>0</v>
      </c>
      <c r="GI170" s="172">
        <f t="shared" si="4286"/>
        <v>0</v>
      </c>
      <c r="GJ170" s="172">
        <f t="shared" si="4286"/>
        <v>0</v>
      </c>
      <c r="GK170" s="172">
        <f t="shared" si="4286"/>
        <v>0</v>
      </c>
      <c r="GL170" s="172">
        <f t="shared" si="4286"/>
        <v>0</v>
      </c>
      <c r="GM170" s="172">
        <f t="shared" si="4286"/>
        <v>0</v>
      </c>
      <c r="GN170" s="172">
        <f t="shared" si="4286"/>
        <v>0</v>
      </c>
      <c r="GO170" s="172">
        <f t="shared" si="4218"/>
        <v>0</v>
      </c>
      <c r="GP170" s="171" t="e">
        <f t="shared" si="4219"/>
        <v>#DIV/0!</v>
      </c>
      <c r="GQ170" s="171">
        <f>COUNTIF($M$423:$M$492,"&lt;45")-GN170</f>
        <v>0</v>
      </c>
      <c r="GR170" s="171">
        <f>COUNTIF($M$423:$M$492,"&lt;60")-GQ170</f>
        <v>0</v>
      </c>
      <c r="GS170" s="171">
        <f>COUNTIF($M$423:$M$492,"&lt;75")-GQ170-GR170</f>
        <v>0</v>
      </c>
      <c r="GT170" s="171">
        <f>COUNTIF($M$423:$M$492,"&lt;90")-GQ170-GR170-GS170</f>
        <v>0</v>
      </c>
      <c r="GU170" s="171">
        <f>COUNTIF($M$423:$M$492,"&gt;89")</f>
        <v>0</v>
      </c>
      <c r="GV170" s="171">
        <f>COUNTIF($M$423:$M$492,GV3)</f>
        <v>0</v>
      </c>
      <c r="GW170" s="171">
        <f>COUNTIF($M$423:$M$492,GW3)</f>
        <v>0</v>
      </c>
      <c r="GY170" s="115">
        <v>167</v>
      </c>
      <c r="GZ170" s="120" t="str">
        <f>IF('INPUT INF'!S$27="YES",GY170,"")</f>
        <v/>
      </c>
      <c r="HA170" s="120">
        <f t="shared" si="4220"/>
        <v>0</v>
      </c>
      <c r="HB170" s="120" t="str">
        <f>IF(GZ170="","",'INPUT INF'!L$27)</f>
        <v/>
      </c>
      <c r="HC170" s="120">
        <f>'INPUT INF'!S$3</f>
        <v>0</v>
      </c>
      <c r="HD170" s="133" t="str">
        <f t="shared" ref="HD170:HD171" si="4287">IFERROR(INDEX(GB$112:GB$136,MATCH($HB170,$GA$112:$GA$136,0)),"")</f>
        <v/>
      </c>
      <c r="HE170" s="133">
        <f>IFERROR(INDEX(GC$139:GC$163,MATCH($HB170,$GA$139:$GA$163,0)),"")</f>
        <v>0</v>
      </c>
      <c r="HF170" s="133">
        <f t="shared" ref="HF170" si="4288">IFERROR(INDEX(GD$139:GD$163,MATCH($HB170,$GA$139:$GA$163,0)),"")</f>
        <v>0</v>
      </c>
      <c r="HG170" s="133" t="str">
        <f t="shared" ref="HG170" si="4289">IFERROR(INDEX(GE$139:GE$163,MATCH($HB170,$GA$139:$GA$163,0)),"")</f>
        <v/>
      </c>
      <c r="HH170" s="133">
        <f t="shared" ref="HH170" si="4290">IFERROR(INDEX(GF$139:GF$163,MATCH($HB170,$GA$139:$GA$163,0)),"")</f>
        <v>0</v>
      </c>
      <c r="HI170" s="133">
        <f t="shared" ref="HI170" si="4291">IFERROR(INDEX(GG$139:GG$163,MATCH($HB170,$GA$139:$GA$163,0)),"")</f>
        <v>0</v>
      </c>
      <c r="HJ170" s="133">
        <f t="shared" ref="HJ170" si="4292">IFERROR(INDEX(GH$139:GH$163,MATCH($HB170,$GA$139:$GA$163,0)),"")</f>
        <v>0</v>
      </c>
      <c r="HK170" s="133">
        <f t="shared" ref="HK170" si="4293">IFERROR(INDEX(GI$139:GI$163,MATCH($HB170,$GA$139:$GA$163,0)),"")</f>
        <v>0</v>
      </c>
      <c r="HL170" s="133">
        <f t="shared" ref="HL170" si="4294">IFERROR(INDEX(GJ$139:GJ$163,MATCH($HB170,$GA$139:$GA$163,0)),"")</f>
        <v>0</v>
      </c>
      <c r="HM170" s="133">
        <f t="shared" ref="HM170" si="4295">IFERROR(INDEX(GK$139:GK$163,MATCH($HB170,$GA$139:$GA$163,0)),"")</f>
        <v>0</v>
      </c>
      <c r="HN170" s="133">
        <f t="shared" ref="HN170" si="4296">IFERROR(INDEX(GL$139:GL$163,MATCH($HB170,$GA$139:$GA$163,0)),"")</f>
        <v>0</v>
      </c>
      <c r="HO170" s="133">
        <f t="shared" ref="HO170" si="4297">IFERROR(INDEX(GM$139:GM$163,MATCH($HB170,$GA$139:$GA$163,0)),"")</f>
        <v>0</v>
      </c>
      <c r="HP170" s="133">
        <f t="shared" ref="HP170" si="4298">IFERROR(INDEX(GN$139:GN$163,MATCH($HB170,$GA$139:$GA$163,0)),"")</f>
        <v>0</v>
      </c>
      <c r="HQ170" s="133">
        <f t="shared" ref="HQ170" si="4299">IFERROR(INDEX(GO$139:GO$163,MATCH($HB170,$GA$139:$GA$163,0)),"")</f>
        <v>0</v>
      </c>
      <c r="HR170" s="133" t="str">
        <f t="shared" ref="HR170" si="4300">IFERROR(INDEX(GP$139:GP$163,MATCH($HB170,$GA$139:$GA$163,0)),"")</f>
        <v/>
      </c>
      <c r="HS170" s="133">
        <f t="shared" ref="HS170" si="4301">IFERROR(INDEX(GQ$139:GQ$163,MATCH($HB170,$GA$139:$GA$163,0)),"")</f>
        <v>0</v>
      </c>
      <c r="HT170" s="133">
        <f t="shared" ref="HT170" si="4302">IFERROR(INDEX(GR$139:GR$163,MATCH($HB170,$GA$139:$GA$163,0)),"")</f>
        <v>0</v>
      </c>
      <c r="HU170" s="133">
        <f t="shared" ref="HU170" si="4303">IFERROR(INDEX(GS$139:GS$163,MATCH($HB170,$GA$139:$GA$163,0)),"")</f>
        <v>0</v>
      </c>
      <c r="HV170" s="133">
        <f t="shared" ref="HV170" si="4304">IFERROR(INDEX(GT$139:GT$163,MATCH($HB170,$GA$139:$GA$163,0)),"")</f>
        <v>0</v>
      </c>
      <c r="HW170" s="133">
        <f t="shared" ref="HW170" si="4305">IFERROR(INDEX(GU$139:GU$163,MATCH($HB170,$GA$139:$GA$163,0)),"")</f>
        <v>0</v>
      </c>
      <c r="HX170" s="133">
        <f t="shared" ref="HX170" si="4306">IFERROR(INDEX(GV$139:GV$163,MATCH($HB170,$GA$139:$GA$163,0)),"")</f>
        <v>0</v>
      </c>
      <c r="HY170" s="133">
        <f t="shared" ref="HY170" si="4307">IFERROR(INDEX(GW$139:GW$163,MATCH($HB170,$GA$139:$GA$163,0)),"")</f>
        <v>0</v>
      </c>
    </row>
    <row r="171" spans="1:288" ht="15" customHeight="1" thickBot="1" x14ac:dyDescent="0.3">
      <c r="A171" s="115">
        <v>169</v>
      </c>
      <c r="B171" s="115" t="str">
        <f t="shared" si="3703"/>
        <v/>
      </c>
      <c r="C171" s="115" t="s">
        <v>68</v>
      </c>
      <c r="D171" s="100" t="str">
        <f t="shared" si="3454"/>
        <v>C</v>
      </c>
      <c r="E171" s="100" t="str">
        <f t="shared" si="3356"/>
        <v/>
      </c>
      <c r="F171" s="100" t="str">
        <f t="shared" si="3357"/>
        <v/>
      </c>
      <c r="G171" s="100" t="str">
        <f t="shared" si="3286"/>
        <v/>
      </c>
      <c r="H171" s="100" t="str">
        <f t="shared" si="3358"/>
        <v/>
      </c>
      <c r="I171" s="100" t="str">
        <f t="shared" si="3287"/>
        <v/>
      </c>
      <c r="J171" s="100" t="str">
        <f t="shared" si="3359"/>
        <v/>
      </c>
      <c r="K171" s="100" t="str">
        <f t="shared" si="3288"/>
        <v/>
      </c>
      <c r="L171" s="100" t="str">
        <f t="shared" si="3360"/>
        <v/>
      </c>
      <c r="M171" s="100" t="str">
        <f t="shared" si="3289"/>
        <v/>
      </c>
      <c r="N171" s="100" t="str">
        <f t="shared" si="3361"/>
        <v/>
      </c>
      <c r="O171" s="100" t="str">
        <f t="shared" si="3290"/>
        <v/>
      </c>
      <c r="P171" s="100" t="str">
        <f t="shared" si="3362"/>
        <v/>
      </c>
      <c r="Q171" s="100" t="str">
        <f t="shared" si="3291"/>
        <v/>
      </c>
      <c r="R171" s="100" t="str">
        <f t="shared" si="3363"/>
        <v/>
      </c>
      <c r="S171" s="100" t="str">
        <f t="shared" si="3292"/>
        <v/>
      </c>
      <c r="T171" s="100" t="str">
        <f t="shared" si="3364"/>
        <v/>
      </c>
      <c r="U171" s="100" t="str">
        <f t="shared" si="3293"/>
        <v/>
      </c>
      <c r="V171" s="100" t="str">
        <f t="shared" si="3365"/>
        <v/>
      </c>
      <c r="W171" s="100" t="str">
        <f t="shared" si="3294"/>
        <v/>
      </c>
      <c r="X171" s="100" t="str">
        <f t="shared" si="3366"/>
        <v/>
      </c>
      <c r="Y171" s="100" t="str">
        <f t="shared" si="3295"/>
        <v/>
      </c>
      <c r="Z171" s="100" t="str">
        <f t="shared" si="3367"/>
        <v/>
      </c>
      <c r="AA171" s="100" t="str">
        <f t="shared" si="3296"/>
        <v/>
      </c>
      <c r="AB171" s="100" t="str">
        <f t="shared" si="3368"/>
        <v/>
      </c>
      <c r="AC171" s="100" t="str">
        <f t="shared" si="3297"/>
        <v/>
      </c>
      <c r="AD171" s="100" t="str">
        <f t="shared" si="3369"/>
        <v/>
      </c>
      <c r="AE171" s="100" t="str">
        <f t="shared" si="3298"/>
        <v/>
      </c>
      <c r="AF171" s="100" t="str">
        <f t="shared" si="3370"/>
        <v/>
      </c>
      <c r="AG171" s="100" t="str">
        <f t="shared" si="3299"/>
        <v/>
      </c>
      <c r="AH171" s="100" t="str">
        <f t="shared" si="3371"/>
        <v/>
      </c>
      <c r="AI171" s="100" t="str">
        <f t="shared" si="3300"/>
        <v/>
      </c>
      <c r="AJ171" s="100" t="str">
        <f t="shared" si="3372"/>
        <v/>
      </c>
      <c r="AK171" s="100" t="str">
        <f t="shared" si="3301"/>
        <v/>
      </c>
      <c r="AL171" s="100" t="str">
        <f t="shared" si="3373"/>
        <v/>
      </c>
      <c r="AM171" s="100" t="str">
        <f t="shared" si="3302"/>
        <v/>
      </c>
      <c r="AN171" s="100" t="str">
        <f t="shared" si="3374"/>
        <v/>
      </c>
      <c r="AO171" s="100" t="str">
        <f t="shared" si="3303"/>
        <v/>
      </c>
      <c r="AP171" s="100" t="str">
        <f t="shared" si="3375"/>
        <v/>
      </c>
      <c r="AQ171" s="100" t="str">
        <f t="shared" si="3304"/>
        <v/>
      </c>
      <c r="AR171" s="100" t="str">
        <f t="shared" si="3376"/>
        <v/>
      </c>
      <c r="AS171" s="100" t="str">
        <f t="shared" si="3305"/>
        <v/>
      </c>
      <c r="AT171" s="100" t="str">
        <f t="shared" si="3377"/>
        <v/>
      </c>
      <c r="AU171" s="100" t="str">
        <f t="shared" si="3306"/>
        <v/>
      </c>
      <c r="AV171" s="100" t="str">
        <f t="shared" si="3378"/>
        <v/>
      </c>
      <c r="AW171" s="100" t="str">
        <f t="shared" si="3307"/>
        <v/>
      </c>
      <c r="AX171" s="100" t="str">
        <f t="shared" si="3379"/>
        <v/>
      </c>
      <c r="AY171" s="100" t="str">
        <f t="shared" si="3308"/>
        <v/>
      </c>
      <c r="AZ171" s="100" t="str">
        <f t="shared" si="3380"/>
        <v/>
      </c>
      <c r="BA171" s="100" t="str">
        <f t="shared" si="3309"/>
        <v/>
      </c>
      <c r="BB171" s="100" t="str">
        <f t="shared" si="3381"/>
        <v/>
      </c>
      <c r="BC171" s="100" t="str">
        <f>IFERROR(INDEX('INPUT INF'!$F$3:$F$601,MATCH($B171,'INPUT INF'!$A$3:$A$601,FALSE)),"")</f>
        <v/>
      </c>
      <c r="BD171" s="100" t="str">
        <f t="shared" si="3310"/>
        <v/>
      </c>
      <c r="BE171" s="100" t="str">
        <f t="shared" si="3382"/>
        <v/>
      </c>
      <c r="BF171" s="100" t="str">
        <f t="shared" si="3383"/>
        <v/>
      </c>
      <c r="BG171" s="115" t="str">
        <f t="shared" si="3384"/>
        <v/>
      </c>
      <c r="BH171" s="115" t="str">
        <f>IF(AND('INPUT INF'!$O$1="X",BG171="PASS"),BF171,IF($BG171="","0",IF('INPUT INF'!$N$63="YES",$BF171,"")))</f>
        <v>0</v>
      </c>
      <c r="BI171" s="115" t="str">
        <f>IF($BG171="","0",IF('INPUT INF'!$P$64="YES",$BF171,""))</f>
        <v>0</v>
      </c>
      <c r="BJ171" s="115" t="str">
        <f>IF($BG171="","0",IF('INPUT INF'!$P$65="YES",$BF171,""))</f>
        <v>0</v>
      </c>
      <c r="BL171" s="116" t="str">
        <f t="shared" si="3385"/>
        <v/>
      </c>
      <c r="BM171" s="116" t="str">
        <f t="shared" si="3386"/>
        <v/>
      </c>
      <c r="BN171" s="116" t="str">
        <f t="shared" si="3386"/>
        <v/>
      </c>
      <c r="BR171" s="116" t="str">
        <f t="shared" si="3387"/>
        <v/>
      </c>
      <c r="BS171" s="116" t="str">
        <f t="shared" si="3388"/>
        <v/>
      </c>
      <c r="BT171" s="116" t="str">
        <f t="shared" si="3388"/>
        <v/>
      </c>
      <c r="BX171" s="116" t="str">
        <f t="shared" si="3389"/>
        <v/>
      </c>
      <c r="BY171" s="116" t="str">
        <f t="shared" si="3390"/>
        <v/>
      </c>
      <c r="BZ171" s="116" t="str">
        <f t="shared" si="3390"/>
        <v/>
      </c>
      <c r="CD171" s="116" t="str">
        <f t="shared" si="3391"/>
        <v/>
      </c>
      <c r="CE171" s="116" t="str">
        <f t="shared" si="3392"/>
        <v/>
      </c>
      <c r="CF171" s="116" t="str">
        <f t="shared" si="3393"/>
        <v/>
      </c>
      <c r="CJ171" s="116" t="str">
        <f t="shared" si="3394"/>
        <v/>
      </c>
      <c r="CK171" s="116" t="str">
        <f t="shared" si="3395"/>
        <v/>
      </c>
      <c r="CL171" s="116" t="str">
        <f t="shared" si="3396"/>
        <v/>
      </c>
      <c r="CP171" s="116" t="str">
        <f t="shared" si="3397"/>
        <v/>
      </c>
      <c r="CQ171" s="116" t="str">
        <f t="shared" si="3398"/>
        <v/>
      </c>
      <c r="CR171" s="116" t="str">
        <f t="shared" si="3399"/>
        <v/>
      </c>
      <c r="CX171" s="143"/>
      <c r="CY171" s="135"/>
      <c r="CZ171" s="135"/>
      <c r="DA171" s="135"/>
      <c r="DB171" s="143"/>
      <c r="DC171" s="143"/>
      <c r="DD171" s="143"/>
      <c r="DE171" s="143"/>
      <c r="DF171" s="135"/>
      <c r="DH171" s="115" t="str">
        <f t="shared" si="3400"/>
        <v/>
      </c>
      <c r="DI171" s="115" t="str">
        <f t="shared" si="3311"/>
        <v/>
      </c>
      <c r="DJ171" s="115" t="str">
        <f t="shared" si="3312"/>
        <v/>
      </c>
      <c r="DK171" s="115" t="str">
        <f t="shared" si="3313"/>
        <v/>
      </c>
      <c r="DL171" s="115" t="str">
        <f t="shared" si="3314"/>
        <v/>
      </c>
      <c r="DM171" s="115" t="str">
        <f t="shared" si="3315"/>
        <v/>
      </c>
      <c r="DN171" s="115" t="str">
        <f t="shared" si="3316"/>
        <v/>
      </c>
      <c r="DO171" s="115" t="str">
        <f t="shared" si="3317"/>
        <v/>
      </c>
      <c r="DP171" s="115" t="str">
        <f t="shared" si="3318"/>
        <v/>
      </c>
      <c r="DQ171" s="115" t="str">
        <f t="shared" si="3319"/>
        <v/>
      </c>
      <c r="DR171" s="115" t="str">
        <f t="shared" si="3320"/>
        <v/>
      </c>
      <c r="DS171" s="115" t="str">
        <f t="shared" si="3321"/>
        <v/>
      </c>
      <c r="DT171" s="115" t="str">
        <f t="shared" si="3322"/>
        <v/>
      </c>
      <c r="DU171" s="115" t="str">
        <f t="shared" si="3323"/>
        <v/>
      </c>
      <c r="DV171" s="115" t="str">
        <f t="shared" si="3324"/>
        <v/>
      </c>
      <c r="DW171" s="115" t="str">
        <f t="shared" si="3325"/>
        <v/>
      </c>
      <c r="DX171" s="115" t="str">
        <f t="shared" si="3326"/>
        <v/>
      </c>
      <c r="DY171" s="115" t="str">
        <f t="shared" si="3327"/>
        <v/>
      </c>
      <c r="DZ171" s="115" t="str">
        <f t="shared" si="3328"/>
        <v/>
      </c>
      <c r="EA171" s="115" t="str">
        <f t="shared" si="3329"/>
        <v/>
      </c>
      <c r="EB171" s="115" t="str">
        <f t="shared" si="3330"/>
        <v/>
      </c>
      <c r="EC171" s="115" t="str">
        <f t="shared" si="3331"/>
        <v/>
      </c>
      <c r="ED171" s="115" t="str">
        <f t="shared" si="3332"/>
        <v/>
      </c>
      <c r="EE171" s="115" t="str">
        <f t="shared" si="3333"/>
        <v/>
      </c>
      <c r="EF171" s="115" t="str">
        <f t="shared" si="3334"/>
        <v/>
      </c>
      <c r="EG171" s="115" t="str">
        <f t="shared" si="3401"/>
        <v/>
      </c>
      <c r="EH171" s="115" t="str">
        <f t="shared" si="3402"/>
        <v/>
      </c>
      <c r="EI171" s="115" t="str">
        <f t="shared" si="3403"/>
        <v/>
      </c>
      <c r="EJ171" s="115" t="str">
        <f t="shared" si="3404"/>
        <v/>
      </c>
      <c r="EK171" s="115" t="str">
        <f t="shared" si="3405"/>
        <v/>
      </c>
      <c r="EL171" s="115" t="str">
        <f t="shared" si="3406"/>
        <v/>
      </c>
      <c r="EM171" s="115" t="str">
        <f t="shared" si="3407"/>
        <v/>
      </c>
      <c r="EN171" s="115" t="str">
        <f t="shared" si="3408"/>
        <v/>
      </c>
      <c r="EO171" s="115" t="str">
        <f t="shared" si="3409"/>
        <v/>
      </c>
      <c r="EP171" s="115" t="str">
        <f t="shared" si="3410"/>
        <v/>
      </c>
      <c r="EQ171" s="115" t="str">
        <f t="shared" si="3411"/>
        <v/>
      </c>
      <c r="ER171" s="115" t="str">
        <f t="shared" si="3412"/>
        <v/>
      </c>
      <c r="ES171" s="115" t="str">
        <f t="shared" si="3413"/>
        <v/>
      </c>
      <c r="ET171" s="115" t="str">
        <f t="shared" si="3414"/>
        <v/>
      </c>
      <c r="EU171" s="115" t="str">
        <f t="shared" si="3415"/>
        <v/>
      </c>
      <c r="EV171" s="115" t="str">
        <f t="shared" si="3416"/>
        <v/>
      </c>
      <c r="EW171" s="115" t="str">
        <f t="shared" si="3417"/>
        <v/>
      </c>
      <c r="EX171" s="115" t="str">
        <f t="shared" si="3418"/>
        <v/>
      </c>
      <c r="EY171" s="115" t="str">
        <f t="shared" si="3419"/>
        <v/>
      </c>
      <c r="EZ171" s="115" t="str">
        <f t="shared" si="3420"/>
        <v/>
      </c>
      <c r="FA171" s="115" t="str">
        <f t="shared" si="3421"/>
        <v/>
      </c>
      <c r="FB171" s="115" t="str">
        <f t="shared" si="3422"/>
        <v/>
      </c>
      <c r="FC171" s="115" t="str">
        <f t="shared" si="3423"/>
        <v/>
      </c>
      <c r="FD171" s="115" t="str">
        <f t="shared" si="3424"/>
        <v/>
      </c>
      <c r="FE171" s="115" t="str">
        <f t="shared" si="3425"/>
        <v/>
      </c>
      <c r="FF171" s="115" t="str">
        <f t="shared" si="4171"/>
        <v/>
      </c>
      <c r="FG171" s="115" t="str">
        <f>IFERROR(SMALL($DW$3:$DW$422,$A$11),"")</f>
        <v/>
      </c>
      <c r="FH171" s="115" t="str">
        <f t="shared" si="4172"/>
        <v/>
      </c>
      <c r="FI171" s="115" t="str">
        <f t="shared" si="3426"/>
        <v/>
      </c>
      <c r="FJ171" s="115" t="str">
        <f t="shared" si="3427"/>
        <v/>
      </c>
      <c r="GA171" s="213" t="str">
        <f>IF(FU8="","",IF(COUNTIF('INPUT INF'!$N$35:$S$59,"YES")&lt;1,"",FU8))</f>
        <v/>
      </c>
      <c r="GB171" s="140" t="str">
        <f t="shared" si="4215"/>
        <v/>
      </c>
      <c r="GC171" s="171">
        <f>COUNTIF($O$423:$O$492,"&gt;0")</f>
        <v>0</v>
      </c>
      <c r="GD171" s="172">
        <f t="shared" si="4216"/>
        <v>0</v>
      </c>
      <c r="GE171" s="171" t="str">
        <f t="shared" si="4193"/>
        <v/>
      </c>
      <c r="GF171" s="172">
        <f t="shared" ref="GF171:GN171" si="4308">COUNTIF($P$423:$P$492,GF$3)</f>
        <v>0</v>
      </c>
      <c r="GG171" s="172">
        <f t="shared" si="4308"/>
        <v>0</v>
      </c>
      <c r="GH171" s="172">
        <f t="shared" si="4308"/>
        <v>0</v>
      </c>
      <c r="GI171" s="172">
        <f t="shared" si="4308"/>
        <v>0</v>
      </c>
      <c r="GJ171" s="172">
        <f t="shared" si="4308"/>
        <v>0</v>
      </c>
      <c r="GK171" s="172">
        <f t="shared" si="4308"/>
        <v>0</v>
      </c>
      <c r="GL171" s="172">
        <f t="shared" si="4308"/>
        <v>0</v>
      </c>
      <c r="GM171" s="172">
        <f t="shared" si="4308"/>
        <v>0</v>
      </c>
      <c r="GN171" s="172">
        <f t="shared" si="4308"/>
        <v>0</v>
      </c>
      <c r="GO171" s="172">
        <f t="shared" si="4218"/>
        <v>0</v>
      </c>
      <c r="GP171" s="171" t="e">
        <f t="shared" si="4219"/>
        <v>#DIV/0!</v>
      </c>
      <c r="GQ171" s="171">
        <f>COUNTIF($O$423:$O$492,"&lt;45")-GN171</f>
        <v>0</v>
      </c>
      <c r="GR171" s="171">
        <f>COUNTIF($O$423:$O$492,"&lt;60")-GQ171</f>
        <v>0</v>
      </c>
      <c r="GS171" s="171">
        <f>COUNTIF($O$423:$O$492,"&lt;75")-GQ171-GR171</f>
        <v>0</v>
      </c>
      <c r="GT171" s="171">
        <f>COUNTIF($O$423:$O$492,"&lt;90")-GQ171-GR171-GS171</f>
        <v>0</v>
      </c>
      <c r="GU171" s="171">
        <f>COUNTIF($O$423:$O$492,"&gt;89")</f>
        <v>0</v>
      </c>
      <c r="GV171" s="171">
        <f>COUNTIF($O$423:$O$492,GV3)</f>
        <v>0</v>
      </c>
      <c r="GW171" s="171">
        <f>COUNTIF($O$423:$O$492,GW3)</f>
        <v>0</v>
      </c>
      <c r="GY171" s="115">
        <v>168</v>
      </c>
      <c r="GZ171" s="120" t="str">
        <f>IF(COUNT(GZ165:GZ170)&gt;1,GY171,"")</f>
        <v/>
      </c>
      <c r="HA171" s="120">
        <f t="shared" si="4220"/>
        <v>0</v>
      </c>
      <c r="HB171" s="120" t="str">
        <f>IF(GZ171="","",'INPUT INF'!L$27)</f>
        <v/>
      </c>
      <c r="HC171" s="115" t="s">
        <v>32</v>
      </c>
      <c r="HD171" s="133" t="str">
        <f t="shared" si="4287"/>
        <v/>
      </c>
      <c r="HE171" s="133">
        <f>SUM(HE165:HE170)</f>
        <v>0</v>
      </c>
      <c r="HF171" s="133">
        <f t="shared" ref="HF171" si="4309">SUM(HF165:HF170)</f>
        <v>0</v>
      </c>
      <c r="HG171" s="142" t="str">
        <f t="shared" ref="HG171" si="4310">IF(HD171="","",ROUND(HF171/HE171*100,2))</f>
        <v/>
      </c>
      <c r="HH171" s="133">
        <f t="shared" ref="HH171" si="4311">SUM(HH165:HH170)</f>
        <v>0</v>
      </c>
      <c r="HI171" s="133">
        <f t="shared" ref="HI171" si="4312">SUM(HI165:HI170)</f>
        <v>0</v>
      </c>
      <c r="HJ171" s="133">
        <f t="shared" ref="HJ171" si="4313">SUM(HJ165:HJ170)</f>
        <v>0</v>
      </c>
      <c r="HK171" s="133">
        <f t="shared" ref="HK171" si="4314">SUM(HK165:HK170)</f>
        <v>0</v>
      </c>
      <c r="HL171" s="133">
        <f t="shared" ref="HL171" si="4315">SUM(HL165:HL170)</f>
        <v>0</v>
      </c>
      <c r="HM171" s="133">
        <f t="shared" ref="HM171" si="4316">SUM(HM165:HM170)</f>
        <v>0</v>
      </c>
      <c r="HN171" s="133">
        <f t="shared" ref="HN171" si="4317">SUM(HN165:HN170)</f>
        <v>0</v>
      </c>
      <c r="HO171" s="133">
        <f t="shared" ref="HO171" si="4318">SUM(HO165:HO170)</f>
        <v>0</v>
      </c>
      <c r="HP171" s="133">
        <f t="shared" ref="HP171" si="4319">SUM(HP165:HP170)</f>
        <v>0</v>
      </c>
      <c r="HQ171" s="133">
        <f t="shared" ref="HQ171" si="4320">SUM(HQ165:HQ170)</f>
        <v>0</v>
      </c>
      <c r="HR171" s="142" t="e">
        <f t="shared" ref="HR171" si="4321">ROUND(HQ171*12.5/SUM(HH171:HP171),2)</f>
        <v>#DIV/0!</v>
      </c>
      <c r="HS171" s="133">
        <f t="shared" ref="HS171" si="4322">SUM(HS165:HS170)</f>
        <v>0</v>
      </c>
      <c r="HT171" s="133">
        <f t="shared" ref="HT171" si="4323">SUM(HT165:HT170)</f>
        <v>0</v>
      </c>
      <c r="HU171" s="133">
        <f t="shared" ref="HU171" si="4324">SUM(HU165:HU170)</f>
        <v>0</v>
      </c>
      <c r="HV171" s="133">
        <f t="shared" ref="HV171" si="4325">SUM(HV165:HV170)</f>
        <v>0</v>
      </c>
      <c r="HW171" s="133">
        <f t="shared" ref="HW171:HY171" si="4326">SUM(HW165:HW170)</f>
        <v>0</v>
      </c>
      <c r="HX171" s="133">
        <f t="shared" si="4326"/>
        <v>0</v>
      </c>
      <c r="HY171" s="133">
        <f t="shared" si="4326"/>
        <v>0</v>
      </c>
      <c r="JC171" s="321" t="str">
        <f>JE103</f>
        <v>HUMANITIES</v>
      </c>
      <c r="JD171" s="322"/>
      <c r="JE171" s="133"/>
      <c r="JF171" s="120"/>
      <c r="JG171" s="133" t="str">
        <f>JG148</f>
        <v>Total Appeared</v>
      </c>
      <c r="JH171" s="133" t="str">
        <f t="shared" ref="JH171:KB171" si="4327">JH148</f>
        <v>Total Passed</v>
      </c>
      <c r="JI171" s="133" t="str">
        <f t="shared" si="4327"/>
        <v>DETAINED</v>
      </c>
      <c r="JJ171" s="133" t="str">
        <f t="shared" si="4327"/>
        <v>COMP</v>
      </c>
      <c r="JK171" s="133" t="str">
        <f t="shared" si="4327"/>
        <v>Pass Percentage</v>
      </c>
      <c r="JL171" s="120" t="str">
        <f t="shared" si="4327"/>
        <v>A1</v>
      </c>
      <c r="JM171" s="120" t="str">
        <f t="shared" si="4327"/>
        <v>A2</v>
      </c>
      <c r="JN171" s="120" t="str">
        <f t="shared" si="4327"/>
        <v>B1</v>
      </c>
      <c r="JO171" s="120" t="str">
        <f t="shared" si="4327"/>
        <v>B2</v>
      </c>
      <c r="JP171" s="120" t="str">
        <f t="shared" si="4327"/>
        <v>C1</v>
      </c>
      <c r="JQ171" s="120" t="str">
        <f t="shared" si="4327"/>
        <v>C2</v>
      </c>
      <c r="JR171" s="120" t="str">
        <f t="shared" si="4327"/>
        <v>D1</v>
      </c>
      <c r="JS171" s="120" t="str">
        <f t="shared" si="4327"/>
        <v>D2</v>
      </c>
      <c r="JT171" s="120" t="str">
        <f t="shared" si="4327"/>
        <v>E</v>
      </c>
      <c r="JU171" s="120" t="str">
        <f t="shared" si="4327"/>
        <v>NxW</v>
      </c>
      <c r="JV171" s="120" t="str">
        <f t="shared" si="4327"/>
        <v>PI</v>
      </c>
      <c r="JW171" s="120" t="str">
        <f t="shared" si="4327"/>
        <v>33-44</v>
      </c>
      <c r="JX171" s="120" t="str">
        <f t="shared" si="4327"/>
        <v>45-59</v>
      </c>
      <c r="JY171" s="120" t="str">
        <f t="shared" si="4327"/>
        <v>60-74</v>
      </c>
      <c r="JZ171" s="120" t="str">
        <f t="shared" si="4327"/>
        <v>75-89</v>
      </c>
      <c r="KA171" s="120" t="str">
        <f t="shared" si="4327"/>
        <v>90-100</v>
      </c>
      <c r="KB171" s="120" t="str">
        <f t="shared" si="4327"/>
        <v>&gt;70</v>
      </c>
    </row>
    <row r="172" spans="1:288" ht="15" customHeight="1" thickBot="1" x14ac:dyDescent="0.3">
      <c r="A172" s="115">
        <v>170</v>
      </c>
      <c r="B172" s="115" t="str">
        <f t="shared" si="3703"/>
        <v/>
      </c>
      <c r="C172" s="115" t="s">
        <v>68</v>
      </c>
      <c r="D172" s="100" t="str">
        <f t="shared" si="3454"/>
        <v>C</v>
      </c>
      <c r="E172" s="100" t="str">
        <f t="shared" si="3356"/>
        <v/>
      </c>
      <c r="F172" s="100" t="str">
        <f t="shared" si="3357"/>
        <v/>
      </c>
      <c r="G172" s="100" t="str">
        <f t="shared" si="3286"/>
        <v/>
      </c>
      <c r="H172" s="100" t="str">
        <f t="shared" si="3358"/>
        <v/>
      </c>
      <c r="I172" s="100" t="str">
        <f t="shared" si="3287"/>
        <v/>
      </c>
      <c r="J172" s="100" t="str">
        <f t="shared" si="3359"/>
        <v/>
      </c>
      <c r="K172" s="100" t="str">
        <f t="shared" si="3288"/>
        <v/>
      </c>
      <c r="L172" s="100" t="str">
        <f t="shared" si="3360"/>
        <v/>
      </c>
      <c r="M172" s="100" t="str">
        <f t="shared" si="3289"/>
        <v/>
      </c>
      <c r="N172" s="100" t="str">
        <f t="shared" si="3361"/>
        <v/>
      </c>
      <c r="O172" s="100" t="str">
        <f t="shared" si="3290"/>
        <v/>
      </c>
      <c r="P172" s="100" t="str">
        <f t="shared" si="3362"/>
        <v/>
      </c>
      <c r="Q172" s="100" t="str">
        <f t="shared" si="3291"/>
        <v/>
      </c>
      <c r="R172" s="100" t="str">
        <f t="shared" si="3363"/>
        <v/>
      </c>
      <c r="S172" s="100" t="str">
        <f t="shared" si="3292"/>
        <v/>
      </c>
      <c r="T172" s="100" t="str">
        <f t="shared" si="3364"/>
        <v/>
      </c>
      <c r="U172" s="100" t="str">
        <f t="shared" si="3293"/>
        <v/>
      </c>
      <c r="V172" s="100" t="str">
        <f t="shared" si="3365"/>
        <v/>
      </c>
      <c r="W172" s="100" t="str">
        <f t="shared" si="3294"/>
        <v/>
      </c>
      <c r="X172" s="100" t="str">
        <f t="shared" si="3366"/>
        <v/>
      </c>
      <c r="Y172" s="100" t="str">
        <f t="shared" si="3295"/>
        <v/>
      </c>
      <c r="Z172" s="100" t="str">
        <f t="shared" si="3367"/>
        <v/>
      </c>
      <c r="AA172" s="100" t="str">
        <f t="shared" si="3296"/>
        <v/>
      </c>
      <c r="AB172" s="100" t="str">
        <f t="shared" si="3368"/>
        <v/>
      </c>
      <c r="AC172" s="100" t="str">
        <f t="shared" si="3297"/>
        <v/>
      </c>
      <c r="AD172" s="100" t="str">
        <f t="shared" si="3369"/>
        <v/>
      </c>
      <c r="AE172" s="100" t="str">
        <f t="shared" si="3298"/>
        <v/>
      </c>
      <c r="AF172" s="100" t="str">
        <f t="shared" si="3370"/>
        <v/>
      </c>
      <c r="AG172" s="100" t="str">
        <f t="shared" si="3299"/>
        <v/>
      </c>
      <c r="AH172" s="100" t="str">
        <f t="shared" si="3371"/>
        <v/>
      </c>
      <c r="AI172" s="100" t="str">
        <f t="shared" si="3300"/>
        <v/>
      </c>
      <c r="AJ172" s="100" t="str">
        <f t="shared" si="3372"/>
        <v/>
      </c>
      <c r="AK172" s="100" t="str">
        <f t="shared" si="3301"/>
        <v/>
      </c>
      <c r="AL172" s="100" t="str">
        <f t="shared" si="3373"/>
        <v/>
      </c>
      <c r="AM172" s="100" t="str">
        <f t="shared" si="3302"/>
        <v/>
      </c>
      <c r="AN172" s="100" t="str">
        <f t="shared" si="3374"/>
        <v/>
      </c>
      <c r="AO172" s="100" t="str">
        <f t="shared" si="3303"/>
        <v/>
      </c>
      <c r="AP172" s="100" t="str">
        <f t="shared" si="3375"/>
        <v/>
      </c>
      <c r="AQ172" s="100" t="str">
        <f t="shared" si="3304"/>
        <v/>
      </c>
      <c r="AR172" s="100" t="str">
        <f t="shared" si="3376"/>
        <v/>
      </c>
      <c r="AS172" s="100" t="str">
        <f t="shared" si="3305"/>
        <v/>
      </c>
      <c r="AT172" s="100" t="str">
        <f t="shared" si="3377"/>
        <v/>
      </c>
      <c r="AU172" s="100" t="str">
        <f t="shared" si="3306"/>
        <v/>
      </c>
      <c r="AV172" s="100" t="str">
        <f t="shared" si="3378"/>
        <v/>
      </c>
      <c r="AW172" s="100" t="str">
        <f t="shared" si="3307"/>
        <v/>
      </c>
      <c r="AX172" s="100" t="str">
        <f t="shared" si="3379"/>
        <v/>
      </c>
      <c r="AY172" s="100" t="str">
        <f t="shared" si="3308"/>
        <v/>
      </c>
      <c r="AZ172" s="100" t="str">
        <f t="shared" si="3380"/>
        <v/>
      </c>
      <c r="BA172" s="100" t="str">
        <f t="shared" si="3309"/>
        <v/>
      </c>
      <c r="BB172" s="100" t="str">
        <f t="shared" si="3381"/>
        <v/>
      </c>
      <c r="BC172" s="100" t="str">
        <f>IFERROR(INDEX('INPUT INF'!$F$3:$F$601,MATCH($B172,'INPUT INF'!$A$3:$A$601,FALSE)),"")</f>
        <v/>
      </c>
      <c r="BD172" s="100" t="str">
        <f t="shared" si="3310"/>
        <v/>
      </c>
      <c r="BE172" s="100" t="str">
        <f t="shared" si="3382"/>
        <v/>
      </c>
      <c r="BF172" s="100" t="str">
        <f t="shared" si="3383"/>
        <v/>
      </c>
      <c r="BG172" s="115" t="str">
        <f t="shared" si="3384"/>
        <v/>
      </c>
      <c r="BH172" s="115" t="str">
        <f>IF(AND('INPUT INF'!$O$1="X",BG172="PASS"),BF172,IF($BG172="","0",IF('INPUT INF'!$N$63="YES",$BF172,"")))</f>
        <v>0</v>
      </c>
      <c r="BI172" s="115" t="str">
        <f>IF($BG172="","0",IF('INPUT INF'!$P$64="YES",$BF172,""))</f>
        <v>0</v>
      </c>
      <c r="BJ172" s="115" t="str">
        <f>IF($BG172="","0",IF('INPUT INF'!$P$65="YES",$BF172,""))</f>
        <v>0</v>
      </c>
      <c r="BL172" s="116" t="str">
        <f t="shared" si="3385"/>
        <v/>
      </c>
      <c r="BM172" s="116" t="str">
        <f t="shared" si="3386"/>
        <v/>
      </c>
      <c r="BN172" s="116" t="str">
        <f t="shared" si="3386"/>
        <v/>
      </c>
      <c r="BR172" s="116" t="str">
        <f t="shared" si="3387"/>
        <v/>
      </c>
      <c r="BS172" s="116" t="str">
        <f t="shared" si="3388"/>
        <v/>
      </c>
      <c r="BT172" s="116" t="str">
        <f t="shared" si="3388"/>
        <v/>
      </c>
      <c r="BX172" s="116" t="str">
        <f t="shared" si="3389"/>
        <v/>
      </c>
      <c r="BY172" s="116" t="str">
        <f t="shared" si="3390"/>
        <v/>
      </c>
      <c r="BZ172" s="116" t="str">
        <f t="shared" si="3390"/>
        <v/>
      </c>
      <c r="CD172" s="116" t="str">
        <f t="shared" si="3391"/>
        <v/>
      </c>
      <c r="CE172" s="116" t="str">
        <f t="shared" si="3392"/>
        <v/>
      </c>
      <c r="CF172" s="116" t="str">
        <f t="shared" si="3393"/>
        <v/>
      </c>
      <c r="CJ172" s="116" t="str">
        <f t="shared" si="3394"/>
        <v/>
      </c>
      <c r="CK172" s="116" t="str">
        <f t="shared" si="3395"/>
        <v/>
      </c>
      <c r="CL172" s="116" t="str">
        <f t="shared" si="3396"/>
        <v/>
      </c>
      <c r="CP172" s="116" t="str">
        <f t="shared" si="3397"/>
        <v/>
      </c>
      <c r="CQ172" s="116" t="str">
        <f t="shared" si="3398"/>
        <v/>
      </c>
      <c r="CR172" s="116" t="str">
        <f t="shared" si="3399"/>
        <v/>
      </c>
      <c r="CX172" s="143"/>
      <c r="CY172" s="135"/>
      <c r="CZ172" s="135"/>
      <c r="DA172" s="135"/>
      <c r="DB172" s="143"/>
      <c r="DC172" s="143"/>
      <c r="DD172" s="143"/>
      <c r="DE172" s="143"/>
      <c r="DF172" s="135"/>
      <c r="DH172" s="115" t="str">
        <f t="shared" si="3400"/>
        <v/>
      </c>
      <c r="DI172" s="115" t="str">
        <f t="shared" si="3311"/>
        <v/>
      </c>
      <c r="DJ172" s="115" t="str">
        <f t="shared" si="3312"/>
        <v/>
      </c>
      <c r="DK172" s="115" t="str">
        <f t="shared" si="3313"/>
        <v/>
      </c>
      <c r="DL172" s="115" t="str">
        <f t="shared" si="3314"/>
        <v/>
      </c>
      <c r="DM172" s="115" t="str">
        <f t="shared" si="3315"/>
        <v/>
      </c>
      <c r="DN172" s="115" t="str">
        <f t="shared" si="3316"/>
        <v/>
      </c>
      <c r="DO172" s="115" t="str">
        <f t="shared" si="3317"/>
        <v/>
      </c>
      <c r="DP172" s="115" t="str">
        <f t="shared" si="3318"/>
        <v/>
      </c>
      <c r="DQ172" s="115" t="str">
        <f t="shared" si="3319"/>
        <v/>
      </c>
      <c r="DR172" s="115" t="str">
        <f t="shared" si="3320"/>
        <v/>
      </c>
      <c r="DS172" s="115" t="str">
        <f t="shared" si="3321"/>
        <v/>
      </c>
      <c r="DT172" s="115" t="str">
        <f t="shared" si="3322"/>
        <v/>
      </c>
      <c r="DU172" s="115" t="str">
        <f t="shared" si="3323"/>
        <v/>
      </c>
      <c r="DV172" s="115" t="str">
        <f t="shared" si="3324"/>
        <v/>
      </c>
      <c r="DW172" s="115" t="str">
        <f t="shared" si="3325"/>
        <v/>
      </c>
      <c r="DX172" s="115" t="str">
        <f t="shared" si="3326"/>
        <v/>
      </c>
      <c r="DY172" s="115" t="str">
        <f t="shared" si="3327"/>
        <v/>
      </c>
      <c r="DZ172" s="115" t="str">
        <f t="shared" si="3328"/>
        <v/>
      </c>
      <c r="EA172" s="115" t="str">
        <f t="shared" si="3329"/>
        <v/>
      </c>
      <c r="EB172" s="115" t="str">
        <f t="shared" si="3330"/>
        <v/>
      </c>
      <c r="EC172" s="115" t="str">
        <f t="shared" si="3331"/>
        <v/>
      </c>
      <c r="ED172" s="115" t="str">
        <f t="shared" si="3332"/>
        <v/>
      </c>
      <c r="EE172" s="115" t="str">
        <f t="shared" si="3333"/>
        <v/>
      </c>
      <c r="EF172" s="115" t="str">
        <f t="shared" si="3334"/>
        <v/>
      </c>
      <c r="EG172" s="115" t="str">
        <f t="shared" si="3401"/>
        <v/>
      </c>
      <c r="EH172" s="115" t="str">
        <f t="shared" si="3402"/>
        <v/>
      </c>
      <c r="EI172" s="115" t="str">
        <f t="shared" si="3403"/>
        <v/>
      </c>
      <c r="EJ172" s="115" t="str">
        <f t="shared" si="3404"/>
        <v/>
      </c>
      <c r="EK172" s="115" t="str">
        <f t="shared" si="3405"/>
        <v/>
      </c>
      <c r="EL172" s="115" t="str">
        <f t="shared" si="3406"/>
        <v/>
      </c>
      <c r="EM172" s="115" t="str">
        <f t="shared" si="3407"/>
        <v/>
      </c>
      <c r="EN172" s="115" t="str">
        <f t="shared" si="3408"/>
        <v/>
      </c>
      <c r="EO172" s="115" t="str">
        <f t="shared" si="3409"/>
        <v/>
      </c>
      <c r="EP172" s="115" t="str">
        <f t="shared" si="3410"/>
        <v/>
      </c>
      <c r="EQ172" s="115" t="str">
        <f t="shared" si="3411"/>
        <v/>
      </c>
      <c r="ER172" s="115" t="str">
        <f t="shared" si="3412"/>
        <v/>
      </c>
      <c r="ES172" s="115" t="str">
        <f t="shared" si="3413"/>
        <v/>
      </c>
      <c r="ET172" s="115" t="str">
        <f t="shared" si="3414"/>
        <v/>
      </c>
      <c r="EU172" s="115" t="str">
        <f t="shared" si="3415"/>
        <v/>
      </c>
      <c r="EV172" s="115" t="str">
        <f t="shared" si="3416"/>
        <v/>
      </c>
      <c r="EW172" s="115" t="str">
        <f t="shared" si="3417"/>
        <v/>
      </c>
      <c r="EX172" s="115" t="str">
        <f t="shared" si="3418"/>
        <v/>
      </c>
      <c r="EY172" s="115" t="str">
        <f t="shared" si="3419"/>
        <v/>
      </c>
      <c r="EZ172" s="115" t="str">
        <f t="shared" si="3420"/>
        <v/>
      </c>
      <c r="FA172" s="115" t="str">
        <f t="shared" si="3421"/>
        <v/>
      </c>
      <c r="FB172" s="115" t="str">
        <f t="shared" si="3422"/>
        <v/>
      </c>
      <c r="FC172" s="115" t="str">
        <f t="shared" si="3423"/>
        <v/>
      </c>
      <c r="FD172" s="115" t="str">
        <f t="shared" si="3424"/>
        <v/>
      </c>
      <c r="FE172" s="115" t="str">
        <f t="shared" si="3425"/>
        <v/>
      </c>
      <c r="FF172" s="115" t="str">
        <f t="shared" si="4171"/>
        <v/>
      </c>
      <c r="FG172" s="115" t="str">
        <f>IFERROR(SMALL($DW$3:$DW$422,$A$12),"")</f>
        <v/>
      </c>
      <c r="FH172" s="115" t="str">
        <f t="shared" si="4172"/>
        <v/>
      </c>
      <c r="FI172" s="115" t="str">
        <f t="shared" si="3426"/>
        <v/>
      </c>
      <c r="FJ172" s="115" t="str">
        <f t="shared" si="3427"/>
        <v/>
      </c>
      <c r="GA172" s="213" t="str">
        <f>IF(FU9="","",IF(COUNTIF('INPUT INF'!$N$35:$S$59,"YES")&lt;1,"",FU9))</f>
        <v/>
      </c>
      <c r="GB172" s="140" t="str">
        <f t="shared" si="4215"/>
        <v/>
      </c>
      <c r="GC172" s="171">
        <f>COUNTIF($Q$423:$Q$492,"&gt;0")</f>
        <v>0</v>
      </c>
      <c r="GD172" s="173">
        <f t="shared" si="4216"/>
        <v>0</v>
      </c>
      <c r="GE172" s="174" t="str">
        <f t="shared" si="4193"/>
        <v/>
      </c>
      <c r="GF172" s="172">
        <f t="shared" ref="GF172:GN172" si="4328">COUNTIF($R$423:$R$492,GF$3)</f>
        <v>0</v>
      </c>
      <c r="GG172" s="172">
        <f t="shared" si="4328"/>
        <v>0</v>
      </c>
      <c r="GH172" s="172">
        <f t="shared" si="4328"/>
        <v>0</v>
      </c>
      <c r="GI172" s="172">
        <f t="shared" si="4328"/>
        <v>0</v>
      </c>
      <c r="GJ172" s="172">
        <f t="shared" si="4328"/>
        <v>0</v>
      </c>
      <c r="GK172" s="172">
        <f t="shared" si="4328"/>
        <v>0</v>
      </c>
      <c r="GL172" s="172">
        <f t="shared" si="4328"/>
        <v>0</v>
      </c>
      <c r="GM172" s="172">
        <f t="shared" si="4328"/>
        <v>0</v>
      </c>
      <c r="GN172" s="172">
        <f t="shared" si="4328"/>
        <v>0</v>
      </c>
      <c r="GO172" s="172">
        <f t="shared" si="4218"/>
        <v>0</v>
      </c>
      <c r="GP172" s="171" t="e">
        <f t="shared" si="4219"/>
        <v>#DIV/0!</v>
      </c>
      <c r="GQ172" s="171">
        <f>COUNTIF($Q$423:$Q$492,"&lt;45")-GN172</f>
        <v>0</v>
      </c>
      <c r="GR172" s="171">
        <f>COUNTIF($Q$423:$Q$492,"&lt;60")-GQ172</f>
        <v>0</v>
      </c>
      <c r="GS172" s="171">
        <f>COUNTIF($Q$423:$Q$492,"&lt;75")-GQ172-GR172</f>
        <v>0</v>
      </c>
      <c r="GT172" s="171">
        <f>COUNTIF($Q$423:$Q$492,"&lt;90")-GQ172-GR172-GS172</f>
        <v>0</v>
      </c>
      <c r="GU172" s="171">
        <f>COUNTIF($Q$423:$Q$492,"&gt;89")</f>
        <v>0</v>
      </c>
      <c r="GV172" s="171">
        <f>COUNTIF($Q$423:$Q$492,GV3)</f>
        <v>0</v>
      </c>
      <c r="GW172" s="171">
        <f>COUNTIF($Q$423:$Q$492,GW3)</f>
        <v>0</v>
      </c>
      <c r="GY172" s="115">
        <v>169</v>
      </c>
      <c r="GZ172" s="120" t="str">
        <f>IF('INPUT INF'!N$28="YES",GY172,"")</f>
        <v/>
      </c>
      <c r="HA172" s="115">
        <f>'INPUT INF'!K28</f>
        <v>0</v>
      </c>
      <c r="HB172" s="120" t="str">
        <f>IF(GZ172="","",'INPUT INF'!L$28)</f>
        <v/>
      </c>
      <c r="HC172" s="120" t="str">
        <f>'INPUT INF'!N$3</f>
        <v>A</v>
      </c>
      <c r="HD172" s="133" t="str">
        <f>IFERROR(INDEX(GB$4:GB$28,MATCH($HB172,$GA$4:$GA$28,0)),"")</f>
        <v/>
      </c>
      <c r="HE172" s="133">
        <f>IFERROR(INDEX(GC$4:GC$28,MATCH($HB172,$GA$4:$GA$28,0)),"")</f>
        <v>0</v>
      </c>
      <c r="HF172" s="133">
        <f t="shared" ref="HF172" si="4329">IFERROR(INDEX(GD$4:GD$28,MATCH($HB172,$GA$4:$GA$28,0)),"")</f>
        <v>0</v>
      </c>
      <c r="HG172" s="133" t="str">
        <f t="shared" ref="HG172" si="4330">IFERROR(INDEX(GE$4:GE$28,MATCH($HB172,$GA$4:$GA$28,0)),"")</f>
        <v/>
      </c>
      <c r="HH172" s="133">
        <f t="shared" ref="HH172" si="4331">IFERROR(INDEX(GF$4:GF$28,MATCH($HB172,$GA$4:$GA$28,0)),"")</f>
        <v>0</v>
      </c>
      <c r="HI172" s="133">
        <f t="shared" ref="HI172" si="4332">IFERROR(INDEX(GG$4:GG$28,MATCH($HB172,$GA$4:$GA$28,0)),"")</f>
        <v>0</v>
      </c>
      <c r="HJ172" s="133">
        <f t="shared" ref="HJ172" si="4333">IFERROR(INDEX(GH$4:GH$28,MATCH($HB172,$GA$4:$GA$28,0)),"")</f>
        <v>0</v>
      </c>
      <c r="HK172" s="133">
        <f t="shared" ref="HK172" si="4334">IFERROR(INDEX(GI$4:GI$28,MATCH($HB172,$GA$4:$GA$28,0)),"")</f>
        <v>0</v>
      </c>
      <c r="HL172" s="133">
        <f t="shared" ref="HL172" si="4335">IFERROR(INDEX(GJ$4:GJ$28,MATCH($HB172,$GA$4:$GA$28,0)),"")</f>
        <v>0</v>
      </c>
      <c r="HM172" s="133">
        <f t="shared" ref="HM172" si="4336">IFERROR(INDEX(GK$4:GK$28,MATCH($HB172,$GA$4:$GA$28,0)),"")</f>
        <v>0</v>
      </c>
      <c r="HN172" s="133">
        <f t="shared" ref="HN172" si="4337">IFERROR(INDEX(GL$4:GL$28,MATCH($HB172,$GA$4:$GA$28,0)),"")</f>
        <v>0</v>
      </c>
      <c r="HO172" s="133">
        <f t="shared" ref="HO172" si="4338">IFERROR(INDEX(GM$4:GM$28,MATCH($HB172,$GA$4:$GA$28,0)),"")</f>
        <v>0</v>
      </c>
      <c r="HP172" s="133">
        <f t="shared" ref="HP172" si="4339">IFERROR(INDEX(GN$4:GN$28,MATCH($HB172,$GA$4:$GA$28,0)),"")</f>
        <v>0</v>
      </c>
      <c r="HQ172" s="133">
        <f t="shared" ref="HQ172" si="4340">IFERROR(INDEX(GO$4:GO$28,MATCH($HB172,$GA$4:$GA$28,0)),"")</f>
        <v>0</v>
      </c>
      <c r="HR172" s="133" t="str">
        <f t="shared" ref="HR172" si="4341">IFERROR(INDEX(GP$4:GP$28,MATCH($HB172,$GA$4:$GA$28,0)),"")</f>
        <v/>
      </c>
      <c r="HS172" s="133">
        <f t="shared" ref="HS172" si="4342">IFERROR(INDEX(GQ$4:GQ$28,MATCH($HB172,$GA$4:$GA$28,0)),"")</f>
        <v>0</v>
      </c>
      <c r="HT172" s="133">
        <f t="shared" ref="HT172" si="4343">IFERROR(INDEX(GR$4:GR$28,MATCH($HB172,$GA$4:$GA$28,0)),"")</f>
        <v>0</v>
      </c>
      <c r="HU172" s="133">
        <f t="shared" ref="HU172" si="4344">IFERROR(INDEX(GS$4:GS$28,MATCH($HB172,$GA$4:$GA$28,0)),"")</f>
        <v>0</v>
      </c>
      <c r="HV172" s="133">
        <f t="shared" ref="HV172" si="4345">IFERROR(INDEX(GT$4:GT$28,MATCH($HB172,$GA$4:$GA$28,0)),"")</f>
        <v>0</v>
      </c>
      <c r="HW172" s="133">
        <f t="shared" ref="HW172" si="4346">IFERROR(INDEX(GU$4:GU$28,MATCH($HB172,$GA$4:$GA$28,0)),"")</f>
        <v>0</v>
      </c>
      <c r="HX172" s="133">
        <f t="shared" ref="HX172" si="4347">IFERROR(INDEX(GV$4:GV$28,MATCH($HB172,$GA$4:$GA$28,0)),"")</f>
        <v>0</v>
      </c>
      <c r="HY172" s="133">
        <f t="shared" ref="HY172" si="4348">IFERROR(INDEX(GW$4:GW$28,MATCH($HB172,$GA$4:$GA$28,0)),"")</f>
        <v>0</v>
      </c>
      <c r="JC172" s="133"/>
      <c r="JD172" s="133" t="e">
        <f>SMALL($JE$104:$JE$121,JB104)</f>
        <v>#NUM!</v>
      </c>
      <c r="JE172" s="133"/>
      <c r="JF172" s="133" t="str">
        <f t="shared" ref="JF172:JF177" si="4349">IFERROR(INDEX(JF$4:JF$21,MATCH($JD172,$JB$4:$JB$31,0)),"")</f>
        <v/>
      </c>
      <c r="JG172" s="133" t="str">
        <f t="shared" ref="JG172:JJ177" si="4350">IFERROR(INDEX(JG$104:JG$121,MATCH($JD172,$JB$104:$JB$121,0)),"")</f>
        <v/>
      </c>
      <c r="JH172" s="133" t="str">
        <f t="shared" si="4350"/>
        <v/>
      </c>
      <c r="JI172" s="133" t="str">
        <f t="shared" si="4350"/>
        <v/>
      </c>
      <c r="JJ172" s="133" t="str">
        <f t="shared" si="4350"/>
        <v/>
      </c>
      <c r="JK172" s="133" t="e">
        <f t="shared" ref="JK172:JK192" si="4351">ROUNDUP(JH172/JG172*100,2)</f>
        <v>#VALUE!</v>
      </c>
      <c r="JL172" s="133" t="str">
        <f t="shared" ref="JL172:JU177" si="4352">IFERROR(INDEX(JL$104:JL$121,MATCH($JD172,$JB$104:$JB$121,0)),"")</f>
        <v/>
      </c>
      <c r="JM172" s="133" t="str">
        <f t="shared" si="4352"/>
        <v/>
      </c>
      <c r="JN172" s="133" t="str">
        <f t="shared" si="4352"/>
        <v/>
      </c>
      <c r="JO172" s="133" t="str">
        <f t="shared" si="4352"/>
        <v/>
      </c>
      <c r="JP172" s="133" t="str">
        <f t="shared" si="4352"/>
        <v/>
      </c>
      <c r="JQ172" s="133" t="str">
        <f t="shared" si="4352"/>
        <v/>
      </c>
      <c r="JR172" s="133" t="str">
        <f t="shared" si="4352"/>
        <v/>
      </c>
      <c r="JS172" s="133" t="str">
        <f t="shared" si="4352"/>
        <v/>
      </c>
      <c r="JT172" s="133" t="str">
        <f t="shared" si="4352"/>
        <v/>
      </c>
      <c r="JU172" s="133" t="str">
        <f>IFERROR(INDEX(JU$104:JU$121,MATCH($JD172,$JB$104:$JB$121,0)),"")</f>
        <v/>
      </c>
      <c r="JV172" s="120" t="e">
        <f t="shared" ref="JV172:JV192" si="4353">ROUND(JU172*12.5/SUM(JL172:JT172),2)</f>
        <v>#VALUE!</v>
      </c>
      <c r="JW172" s="133" t="str">
        <f>IFERROR(INDEX(JW$104:JW$121,MATCH($JD172,$JB$104:$JB$121,0)),"")</f>
        <v/>
      </c>
      <c r="JX172" s="133" t="str">
        <f t="shared" ref="JX172:KB172" si="4354">IFERROR(INDEX(JX$104:JX$121,MATCH($JD172,$JB$104:$JB$121,0)),"")</f>
        <v/>
      </c>
      <c r="JY172" s="133" t="str">
        <f t="shared" si="4354"/>
        <v/>
      </c>
      <c r="JZ172" s="133" t="str">
        <f t="shared" si="4354"/>
        <v/>
      </c>
      <c r="KA172" s="133" t="str">
        <f t="shared" si="4354"/>
        <v/>
      </c>
      <c r="KB172" s="133" t="str">
        <f t="shared" si="4354"/>
        <v/>
      </c>
    </row>
    <row r="173" spans="1:288" ht="15" customHeight="1" thickBot="1" x14ac:dyDescent="0.3">
      <c r="A173" s="115">
        <v>171</v>
      </c>
      <c r="B173" s="115" t="str">
        <f t="shared" si="3703"/>
        <v/>
      </c>
      <c r="C173" s="115" t="s">
        <v>68</v>
      </c>
      <c r="D173" s="100" t="str">
        <f t="shared" si="3454"/>
        <v>C</v>
      </c>
      <c r="E173" s="100" t="str">
        <f t="shared" si="3356"/>
        <v/>
      </c>
      <c r="F173" s="100" t="str">
        <f t="shared" si="3357"/>
        <v/>
      </c>
      <c r="G173" s="100" t="str">
        <f t="shared" si="3286"/>
        <v/>
      </c>
      <c r="H173" s="100" t="str">
        <f t="shared" si="3358"/>
        <v/>
      </c>
      <c r="I173" s="100" t="str">
        <f t="shared" si="3287"/>
        <v/>
      </c>
      <c r="J173" s="100" t="str">
        <f t="shared" si="3359"/>
        <v/>
      </c>
      <c r="K173" s="100" t="str">
        <f t="shared" si="3288"/>
        <v/>
      </c>
      <c r="L173" s="100" t="str">
        <f t="shared" si="3360"/>
        <v/>
      </c>
      <c r="M173" s="100" t="str">
        <f t="shared" si="3289"/>
        <v/>
      </c>
      <c r="N173" s="100" t="str">
        <f t="shared" si="3361"/>
        <v/>
      </c>
      <c r="O173" s="100" t="str">
        <f t="shared" si="3290"/>
        <v/>
      </c>
      <c r="P173" s="100" t="str">
        <f t="shared" si="3362"/>
        <v/>
      </c>
      <c r="Q173" s="100" t="str">
        <f t="shared" si="3291"/>
        <v/>
      </c>
      <c r="R173" s="100" t="str">
        <f t="shared" si="3363"/>
        <v/>
      </c>
      <c r="S173" s="100" t="str">
        <f t="shared" si="3292"/>
        <v/>
      </c>
      <c r="T173" s="100" t="str">
        <f t="shared" si="3364"/>
        <v/>
      </c>
      <c r="U173" s="100" t="str">
        <f t="shared" si="3293"/>
        <v/>
      </c>
      <c r="V173" s="100" t="str">
        <f t="shared" si="3365"/>
        <v/>
      </c>
      <c r="W173" s="100" t="str">
        <f t="shared" si="3294"/>
        <v/>
      </c>
      <c r="X173" s="100" t="str">
        <f t="shared" si="3366"/>
        <v/>
      </c>
      <c r="Y173" s="100" t="str">
        <f t="shared" si="3295"/>
        <v/>
      </c>
      <c r="Z173" s="100" t="str">
        <f t="shared" si="3367"/>
        <v/>
      </c>
      <c r="AA173" s="100" t="str">
        <f t="shared" si="3296"/>
        <v/>
      </c>
      <c r="AB173" s="100" t="str">
        <f t="shared" si="3368"/>
        <v/>
      </c>
      <c r="AC173" s="100" t="str">
        <f t="shared" si="3297"/>
        <v/>
      </c>
      <c r="AD173" s="100" t="str">
        <f t="shared" si="3369"/>
        <v/>
      </c>
      <c r="AE173" s="100" t="str">
        <f t="shared" si="3298"/>
        <v/>
      </c>
      <c r="AF173" s="100" t="str">
        <f t="shared" si="3370"/>
        <v/>
      </c>
      <c r="AG173" s="100" t="str">
        <f t="shared" si="3299"/>
        <v/>
      </c>
      <c r="AH173" s="100" t="str">
        <f t="shared" si="3371"/>
        <v/>
      </c>
      <c r="AI173" s="100" t="str">
        <f t="shared" si="3300"/>
        <v/>
      </c>
      <c r="AJ173" s="100" t="str">
        <f t="shared" si="3372"/>
        <v/>
      </c>
      <c r="AK173" s="100" t="str">
        <f t="shared" si="3301"/>
        <v/>
      </c>
      <c r="AL173" s="100" t="str">
        <f t="shared" si="3373"/>
        <v/>
      </c>
      <c r="AM173" s="100" t="str">
        <f t="shared" si="3302"/>
        <v/>
      </c>
      <c r="AN173" s="100" t="str">
        <f t="shared" si="3374"/>
        <v/>
      </c>
      <c r="AO173" s="100" t="str">
        <f t="shared" si="3303"/>
        <v/>
      </c>
      <c r="AP173" s="100" t="str">
        <f t="shared" si="3375"/>
        <v/>
      </c>
      <c r="AQ173" s="100" t="str">
        <f t="shared" si="3304"/>
        <v/>
      </c>
      <c r="AR173" s="100" t="str">
        <f t="shared" si="3376"/>
        <v/>
      </c>
      <c r="AS173" s="100" t="str">
        <f t="shared" si="3305"/>
        <v/>
      </c>
      <c r="AT173" s="100" t="str">
        <f t="shared" si="3377"/>
        <v/>
      </c>
      <c r="AU173" s="100" t="str">
        <f t="shared" si="3306"/>
        <v/>
      </c>
      <c r="AV173" s="100" t="str">
        <f t="shared" si="3378"/>
        <v/>
      </c>
      <c r="AW173" s="100" t="str">
        <f t="shared" si="3307"/>
        <v/>
      </c>
      <c r="AX173" s="100" t="str">
        <f t="shared" si="3379"/>
        <v/>
      </c>
      <c r="AY173" s="100" t="str">
        <f t="shared" si="3308"/>
        <v/>
      </c>
      <c r="AZ173" s="100" t="str">
        <f t="shared" si="3380"/>
        <v/>
      </c>
      <c r="BA173" s="100" t="str">
        <f t="shared" si="3309"/>
        <v/>
      </c>
      <c r="BB173" s="100" t="str">
        <f t="shared" si="3381"/>
        <v/>
      </c>
      <c r="BC173" s="100" t="str">
        <f>IFERROR(INDEX('INPUT INF'!$F$3:$F$601,MATCH($B173,'INPUT INF'!$A$3:$A$601,FALSE)),"")</f>
        <v/>
      </c>
      <c r="BD173" s="100" t="str">
        <f t="shared" si="3310"/>
        <v/>
      </c>
      <c r="BE173" s="100" t="str">
        <f t="shared" si="3382"/>
        <v/>
      </c>
      <c r="BF173" s="100" t="str">
        <f t="shared" si="3383"/>
        <v/>
      </c>
      <c r="BG173" s="115" t="str">
        <f t="shared" si="3384"/>
        <v/>
      </c>
      <c r="BH173" s="115" t="str">
        <f>IF(AND('INPUT INF'!$O$1="X",BG173="PASS"),BF173,IF($BG173="","0",IF('INPUT INF'!$N$63="YES",$BF173,"")))</f>
        <v>0</v>
      </c>
      <c r="BI173" s="115" t="str">
        <f>IF($BG173="","0",IF('INPUT INF'!$P$64="YES",$BF173,""))</f>
        <v>0</v>
      </c>
      <c r="BJ173" s="115" t="str">
        <f>IF($BG173="","0",IF('INPUT INF'!$P$65="YES",$BF173,""))</f>
        <v>0</v>
      </c>
      <c r="BL173" s="116" t="str">
        <f t="shared" si="3385"/>
        <v/>
      </c>
      <c r="BM173" s="116" t="str">
        <f t="shared" si="3386"/>
        <v/>
      </c>
      <c r="BN173" s="116" t="str">
        <f t="shared" si="3386"/>
        <v/>
      </c>
      <c r="BR173" s="116" t="str">
        <f t="shared" si="3387"/>
        <v/>
      </c>
      <c r="BS173" s="116" t="str">
        <f t="shared" si="3388"/>
        <v/>
      </c>
      <c r="BT173" s="116" t="str">
        <f t="shared" si="3388"/>
        <v/>
      </c>
      <c r="BX173" s="116" t="str">
        <f t="shared" si="3389"/>
        <v/>
      </c>
      <c r="BY173" s="116" t="str">
        <f t="shared" si="3390"/>
        <v/>
      </c>
      <c r="BZ173" s="116" t="str">
        <f t="shared" si="3390"/>
        <v/>
      </c>
      <c r="CD173" s="116" t="str">
        <f t="shared" si="3391"/>
        <v/>
      </c>
      <c r="CE173" s="116" t="str">
        <f t="shared" si="3392"/>
        <v/>
      </c>
      <c r="CF173" s="116" t="str">
        <f t="shared" si="3393"/>
        <v/>
      </c>
      <c r="CJ173" s="116" t="str">
        <f t="shared" si="3394"/>
        <v/>
      </c>
      <c r="CK173" s="116" t="str">
        <f t="shared" si="3395"/>
        <v/>
      </c>
      <c r="CL173" s="116" t="str">
        <f t="shared" si="3396"/>
        <v/>
      </c>
      <c r="CP173" s="116" t="str">
        <f t="shared" si="3397"/>
        <v/>
      </c>
      <c r="CQ173" s="116" t="str">
        <f t="shared" si="3398"/>
        <v/>
      </c>
      <c r="CR173" s="116" t="str">
        <f t="shared" si="3399"/>
        <v/>
      </c>
      <c r="CX173" s="143"/>
      <c r="CY173" s="135"/>
      <c r="CZ173" s="135"/>
      <c r="DA173" s="135"/>
      <c r="DB173" s="143"/>
      <c r="DC173" s="143"/>
      <c r="DD173" s="143"/>
      <c r="DE173" s="143"/>
      <c r="DF173" s="135"/>
      <c r="DH173" s="115" t="str">
        <f t="shared" si="3400"/>
        <v/>
      </c>
      <c r="DI173" s="115" t="str">
        <f t="shared" si="3311"/>
        <v/>
      </c>
      <c r="DJ173" s="115" t="str">
        <f t="shared" si="3312"/>
        <v/>
      </c>
      <c r="DK173" s="115" t="str">
        <f t="shared" si="3313"/>
        <v/>
      </c>
      <c r="DL173" s="115" t="str">
        <f t="shared" si="3314"/>
        <v/>
      </c>
      <c r="DM173" s="115" t="str">
        <f t="shared" si="3315"/>
        <v/>
      </c>
      <c r="DN173" s="115" t="str">
        <f t="shared" si="3316"/>
        <v/>
      </c>
      <c r="DO173" s="115" t="str">
        <f t="shared" si="3317"/>
        <v/>
      </c>
      <c r="DP173" s="115" t="str">
        <f t="shared" si="3318"/>
        <v/>
      </c>
      <c r="DQ173" s="115" t="str">
        <f t="shared" si="3319"/>
        <v/>
      </c>
      <c r="DR173" s="115" t="str">
        <f t="shared" si="3320"/>
        <v/>
      </c>
      <c r="DS173" s="115" t="str">
        <f t="shared" si="3321"/>
        <v/>
      </c>
      <c r="DT173" s="115" t="str">
        <f t="shared" si="3322"/>
        <v/>
      </c>
      <c r="DU173" s="115" t="str">
        <f t="shared" si="3323"/>
        <v/>
      </c>
      <c r="DV173" s="115" t="str">
        <f t="shared" si="3324"/>
        <v/>
      </c>
      <c r="DW173" s="115" t="str">
        <f t="shared" si="3325"/>
        <v/>
      </c>
      <c r="DX173" s="115" t="str">
        <f t="shared" si="3326"/>
        <v/>
      </c>
      <c r="DY173" s="115" t="str">
        <f t="shared" si="3327"/>
        <v/>
      </c>
      <c r="DZ173" s="115" t="str">
        <f t="shared" si="3328"/>
        <v/>
      </c>
      <c r="EA173" s="115" t="str">
        <f t="shared" si="3329"/>
        <v/>
      </c>
      <c r="EB173" s="115" t="str">
        <f t="shared" si="3330"/>
        <v/>
      </c>
      <c r="EC173" s="115" t="str">
        <f t="shared" si="3331"/>
        <v/>
      </c>
      <c r="ED173" s="115" t="str">
        <f t="shared" si="3332"/>
        <v/>
      </c>
      <c r="EE173" s="115" t="str">
        <f t="shared" si="3333"/>
        <v/>
      </c>
      <c r="EF173" s="115" t="str">
        <f t="shared" si="3334"/>
        <v/>
      </c>
      <c r="EG173" s="115" t="str">
        <f t="shared" si="3401"/>
        <v/>
      </c>
      <c r="EH173" s="115" t="str">
        <f t="shared" si="3402"/>
        <v/>
      </c>
      <c r="EI173" s="115" t="str">
        <f t="shared" si="3403"/>
        <v/>
      </c>
      <c r="EJ173" s="115" t="str">
        <f t="shared" si="3404"/>
        <v/>
      </c>
      <c r="EK173" s="115" t="str">
        <f t="shared" si="3405"/>
        <v/>
      </c>
      <c r="EL173" s="115" t="str">
        <f t="shared" si="3406"/>
        <v/>
      </c>
      <c r="EM173" s="115" t="str">
        <f t="shared" si="3407"/>
        <v/>
      </c>
      <c r="EN173" s="115" t="str">
        <f t="shared" si="3408"/>
        <v/>
      </c>
      <c r="EO173" s="115" t="str">
        <f t="shared" si="3409"/>
        <v/>
      </c>
      <c r="EP173" s="115" t="str">
        <f t="shared" si="3410"/>
        <v/>
      </c>
      <c r="EQ173" s="115" t="str">
        <f t="shared" si="3411"/>
        <v/>
      </c>
      <c r="ER173" s="115" t="str">
        <f t="shared" si="3412"/>
        <v/>
      </c>
      <c r="ES173" s="115" t="str">
        <f t="shared" si="3413"/>
        <v/>
      </c>
      <c r="ET173" s="115" t="str">
        <f t="shared" si="3414"/>
        <v/>
      </c>
      <c r="EU173" s="115" t="str">
        <f t="shared" si="3415"/>
        <v/>
      </c>
      <c r="EV173" s="115" t="str">
        <f t="shared" si="3416"/>
        <v/>
      </c>
      <c r="EW173" s="115" t="str">
        <f t="shared" si="3417"/>
        <v/>
      </c>
      <c r="EX173" s="115" t="str">
        <f t="shared" si="3418"/>
        <v/>
      </c>
      <c r="EY173" s="115" t="str">
        <f t="shared" si="3419"/>
        <v/>
      </c>
      <c r="EZ173" s="115" t="str">
        <f t="shared" si="3420"/>
        <v/>
      </c>
      <c r="FA173" s="115" t="str">
        <f t="shared" si="3421"/>
        <v/>
      </c>
      <c r="FB173" s="115" t="str">
        <f t="shared" si="3422"/>
        <v/>
      </c>
      <c r="FC173" s="115" t="str">
        <f t="shared" si="3423"/>
        <v/>
      </c>
      <c r="FD173" s="115" t="str">
        <f t="shared" si="3424"/>
        <v/>
      </c>
      <c r="FE173" s="115" t="str">
        <f t="shared" si="3425"/>
        <v/>
      </c>
      <c r="FF173" s="115" t="str">
        <f>FU19</f>
        <v/>
      </c>
      <c r="FG173" s="115" t="str">
        <f>IFERROR(SMALL($DX$3:$DX$422,$A$3),"")</f>
        <v/>
      </c>
      <c r="FH173" s="115" t="str">
        <f>IFERROR(LARGE($AK$3:$AK$422,$A$3),"")</f>
        <v/>
      </c>
      <c r="FI173" s="115" t="str">
        <f t="shared" si="3426"/>
        <v/>
      </c>
      <c r="FJ173" s="115" t="str">
        <f t="shared" si="3427"/>
        <v/>
      </c>
      <c r="GA173" s="213" t="str">
        <f>IF(FU10="","",IF(COUNTIF('INPUT INF'!$N$35:$S$59,"YES")&lt;1,"",FU10))</f>
        <v/>
      </c>
      <c r="GB173" s="140" t="str">
        <f t="shared" si="4215"/>
        <v/>
      </c>
      <c r="GC173" s="171">
        <f>COUNTIF($S$423:$S$492,"&gt;0")</f>
        <v>0</v>
      </c>
      <c r="GD173" s="175">
        <f t="shared" si="4216"/>
        <v>0</v>
      </c>
      <c r="GE173" s="175" t="str">
        <f t="shared" si="4193"/>
        <v/>
      </c>
      <c r="GF173" s="172">
        <f t="shared" ref="GF173:GN173" si="4355">COUNTIF($T$423:$T$492,GF$3)</f>
        <v>0</v>
      </c>
      <c r="GG173" s="172">
        <f t="shared" si="4355"/>
        <v>0</v>
      </c>
      <c r="GH173" s="172">
        <f t="shared" si="4355"/>
        <v>0</v>
      </c>
      <c r="GI173" s="172">
        <f t="shared" si="4355"/>
        <v>0</v>
      </c>
      <c r="GJ173" s="172">
        <f t="shared" si="4355"/>
        <v>0</v>
      </c>
      <c r="GK173" s="172">
        <f t="shared" si="4355"/>
        <v>0</v>
      </c>
      <c r="GL173" s="172">
        <f t="shared" si="4355"/>
        <v>0</v>
      </c>
      <c r="GM173" s="172">
        <f t="shared" si="4355"/>
        <v>0</v>
      </c>
      <c r="GN173" s="172">
        <f t="shared" si="4355"/>
        <v>0</v>
      </c>
      <c r="GO173" s="172">
        <f t="shared" si="4218"/>
        <v>0</v>
      </c>
      <c r="GP173" s="171" t="e">
        <f t="shared" si="4219"/>
        <v>#DIV/0!</v>
      </c>
      <c r="GQ173" s="171">
        <f>COUNTIF($S$423:$S$492,"&lt;45")-GN173</f>
        <v>0</v>
      </c>
      <c r="GR173" s="171">
        <f>COUNTIF($S$423:$S$492,"&lt;60")-GQ173</f>
        <v>0</v>
      </c>
      <c r="GS173" s="171">
        <f>COUNTIF($S$423:$S$492,"&lt;75")-GQ173-GR173</f>
        <v>0</v>
      </c>
      <c r="GT173" s="171">
        <f>COUNTIF($S$423:$S$492,"&lt;90")-GQ173-GR173-GS173</f>
        <v>0</v>
      </c>
      <c r="GU173" s="171">
        <f>COUNTIF($S$423:$S$492,"&gt;89")</f>
        <v>0</v>
      </c>
      <c r="GV173" s="171">
        <f>COUNTIF($S$423:$S$492,GV3)</f>
        <v>0</v>
      </c>
      <c r="GW173" s="171">
        <f>COUNTIF($S$423:$S$492,GW3)</f>
        <v>0</v>
      </c>
      <c r="GY173" s="115">
        <v>170</v>
      </c>
      <c r="GZ173" s="120" t="str">
        <f>IF('INPUT INF'!O$28="YES",GY173,"")</f>
        <v/>
      </c>
      <c r="HA173" s="120">
        <f>HA172</f>
        <v>0</v>
      </c>
      <c r="HB173" s="120" t="str">
        <f>IF(GZ173="","",'INPUT INF'!L$28)</f>
        <v/>
      </c>
      <c r="HC173" s="120" t="str">
        <f>'INPUT INF'!O$3</f>
        <v>B</v>
      </c>
      <c r="HD173" s="133" t="str">
        <f>IFERROR(INDEX(GB$31:GB$55,MATCH($HB173,$GA$31:$GA$55,0)),"")</f>
        <v/>
      </c>
      <c r="HE173" s="133">
        <f>IFERROR(INDEX(GC$31:GC$55,MATCH($HB173,$GA$31:$GA$55,0)),"")</f>
        <v>0</v>
      </c>
      <c r="HF173" s="133">
        <f t="shared" ref="HF173" si="4356">IFERROR(INDEX(GD$31:GD$55,MATCH($HB173,$GA$31:$GA$55,0)),"")</f>
        <v>0</v>
      </c>
      <c r="HG173" s="133" t="str">
        <f t="shared" ref="HG173" si="4357">IFERROR(INDEX(GE$31:GE$55,MATCH($HB173,$GA$31:$GA$55,0)),"")</f>
        <v/>
      </c>
      <c r="HH173" s="133">
        <f t="shared" ref="HH173" si="4358">IFERROR(INDEX(GF$31:GF$55,MATCH($HB173,$GA$31:$GA$55,0)),"")</f>
        <v>0</v>
      </c>
      <c r="HI173" s="133">
        <f t="shared" ref="HI173" si="4359">IFERROR(INDEX(GG$31:GG$55,MATCH($HB173,$GA$31:$GA$55,0)),"")</f>
        <v>0</v>
      </c>
      <c r="HJ173" s="133">
        <f t="shared" ref="HJ173" si="4360">IFERROR(INDEX(GH$31:GH$55,MATCH($HB173,$GA$31:$GA$55,0)),"")</f>
        <v>0</v>
      </c>
      <c r="HK173" s="133">
        <f t="shared" ref="HK173" si="4361">IFERROR(INDEX(GI$31:GI$55,MATCH($HB173,$GA$31:$GA$55,0)),"")</f>
        <v>0</v>
      </c>
      <c r="HL173" s="133">
        <f t="shared" ref="HL173" si="4362">IFERROR(INDEX(GJ$31:GJ$55,MATCH($HB173,$GA$31:$GA$55,0)),"")</f>
        <v>0</v>
      </c>
      <c r="HM173" s="133">
        <f t="shared" ref="HM173" si="4363">IFERROR(INDEX(GK$31:GK$55,MATCH($HB173,$GA$31:$GA$55,0)),"")</f>
        <v>0</v>
      </c>
      <c r="HN173" s="133">
        <f t="shared" ref="HN173" si="4364">IFERROR(INDEX(GL$31:GL$55,MATCH($HB173,$GA$31:$GA$55,0)),"")</f>
        <v>0</v>
      </c>
      <c r="HO173" s="133">
        <f t="shared" ref="HO173" si="4365">IFERROR(INDEX(GM$31:GM$55,MATCH($HB173,$GA$31:$GA$55,0)),"")</f>
        <v>0</v>
      </c>
      <c r="HP173" s="133">
        <f t="shared" ref="HP173" si="4366">IFERROR(INDEX(GN$31:GN$55,MATCH($HB173,$GA$31:$GA$55,0)),"")</f>
        <v>0</v>
      </c>
      <c r="HQ173" s="133">
        <f t="shared" ref="HQ173" si="4367">IFERROR(INDEX(GO$31:GO$55,MATCH($HB173,$GA$31:$GA$55,0)),"")</f>
        <v>0</v>
      </c>
      <c r="HR173" s="133" t="str">
        <f t="shared" ref="HR173" si="4368">IFERROR(INDEX(GP$31:GP$55,MATCH($HB173,$GA$31:$GA$55,0)),"")</f>
        <v/>
      </c>
      <c r="HS173" s="133">
        <f t="shared" ref="HS173" si="4369">IFERROR(INDEX(GQ$31:GQ$55,MATCH($HB173,$GA$31:$GA$55,0)),"")</f>
        <v>0</v>
      </c>
      <c r="HT173" s="133">
        <f t="shared" ref="HT173" si="4370">IFERROR(INDEX(GR$31:GR$55,MATCH($HB173,$GA$31:$GA$55,0)),"")</f>
        <v>0</v>
      </c>
      <c r="HU173" s="133">
        <f t="shared" ref="HU173" si="4371">IFERROR(INDEX(GS$31:GS$55,MATCH($HB173,$GA$31:$GA$55,0)),"")</f>
        <v>0</v>
      </c>
      <c r="HV173" s="133">
        <f t="shared" ref="HV173" si="4372">IFERROR(INDEX(GT$31:GT$55,MATCH($HB173,$GA$31:$GA$55,0)),"")</f>
        <v>0</v>
      </c>
      <c r="HW173" s="133">
        <f t="shared" ref="HW173" si="4373">IFERROR(INDEX(GU$31:GU$55,MATCH($HB173,$GA$31:$GA$55,0)),"")</f>
        <v>0</v>
      </c>
      <c r="HX173" s="133">
        <f t="shared" ref="HX173" si="4374">IFERROR(INDEX(GV$31:GV$55,MATCH($HB173,$GA$31:$GA$55,0)),"")</f>
        <v>0</v>
      </c>
      <c r="HY173" s="133">
        <f t="shared" ref="HY173" si="4375">IFERROR(INDEX(GW$31:GW$55,MATCH($HB173,$GA$31:$GA$55,0)),"")</f>
        <v>0</v>
      </c>
      <c r="JC173" s="133"/>
      <c r="JD173" s="133" t="e">
        <f t="shared" ref="JD173:JD177" si="4376">SMALL($JE$104:$JE$121,JB105)</f>
        <v>#NUM!</v>
      </c>
      <c r="JE173" s="133"/>
      <c r="JF173" s="133" t="str">
        <f t="shared" si="4349"/>
        <v/>
      </c>
      <c r="JG173" s="133" t="str">
        <f t="shared" si="4350"/>
        <v/>
      </c>
      <c r="JH173" s="133" t="str">
        <f t="shared" si="4350"/>
        <v/>
      </c>
      <c r="JI173" s="133" t="str">
        <f t="shared" si="4350"/>
        <v/>
      </c>
      <c r="JJ173" s="133" t="str">
        <f t="shared" si="4350"/>
        <v/>
      </c>
      <c r="JK173" s="133" t="e">
        <f t="shared" si="4351"/>
        <v>#VALUE!</v>
      </c>
      <c r="JL173" s="133" t="str">
        <f t="shared" si="4352"/>
        <v/>
      </c>
      <c r="JM173" s="133" t="str">
        <f t="shared" si="4352"/>
        <v/>
      </c>
      <c r="JN173" s="133" t="str">
        <f t="shared" si="4352"/>
        <v/>
      </c>
      <c r="JO173" s="133" t="str">
        <f t="shared" si="4352"/>
        <v/>
      </c>
      <c r="JP173" s="133" t="str">
        <f t="shared" si="4352"/>
        <v/>
      </c>
      <c r="JQ173" s="133" t="str">
        <f t="shared" si="4352"/>
        <v/>
      </c>
      <c r="JR173" s="133" t="str">
        <f t="shared" si="4352"/>
        <v/>
      </c>
      <c r="JS173" s="133" t="str">
        <f t="shared" si="4352"/>
        <v/>
      </c>
      <c r="JT173" s="133" t="str">
        <f t="shared" si="4352"/>
        <v/>
      </c>
      <c r="JU173" s="133" t="str">
        <f t="shared" si="4352"/>
        <v/>
      </c>
      <c r="JV173" s="120" t="e">
        <f t="shared" si="4353"/>
        <v>#VALUE!</v>
      </c>
      <c r="JW173" s="133" t="str">
        <f t="shared" ref="JW173:KB177" si="4377">IFERROR(INDEX(JW$21:JW$104,MATCH($JD173,$JB$104:$JB$121,0)),"")</f>
        <v/>
      </c>
      <c r="JX173" s="133" t="str">
        <f t="shared" si="4377"/>
        <v/>
      </c>
      <c r="JY173" s="133" t="str">
        <f t="shared" si="4377"/>
        <v/>
      </c>
      <c r="JZ173" s="133" t="str">
        <f t="shared" si="4377"/>
        <v/>
      </c>
      <c r="KA173" s="133" t="str">
        <f t="shared" si="4377"/>
        <v/>
      </c>
      <c r="KB173" s="133" t="str">
        <f t="shared" si="4377"/>
        <v/>
      </c>
    </row>
    <row r="174" spans="1:288" ht="15" customHeight="1" thickBot="1" x14ac:dyDescent="0.3">
      <c r="A174" s="115">
        <v>172</v>
      </c>
      <c r="B174" s="115" t="str">
        <f t="shared" si="3703"/>
        <v/>
      </c>
      <c r="C174" s="115" t="s">
        <v>68</v>
      </c>
      <c r="D174" s="100" t="str">
        <f t="shared" si="3454"/>
        <v>C</v>
      </c>
      <c r="E174" s="100" t="str">
        <f t="shared" si="3356"/>
        <v/>
      </c>
      <c r="F174" s="100" t="str">
        <f t="shared" si="3357"/>
        <v/>
      </c>
      <c r="G174" s="100" t="str">
        <f t="shared" si="3286"/>
        <v/>
      </c>
      <c r="H174" s="100" t="str">
        <f t="shared" si="3358"/>
        <v/>
      </c>
      <c r="I174" s="100" t="str">
        <f t="shared" si="3287"/>
        <v/>
      </c>
      <c r="J174" s="100" t="str">
        <f t="shared" si="3359"/>
        <v/>
      </c>
      <c r="K174" s="100" t="str">
        <f t="shared" si="3288"/>
        <v/>
      </c>
      <c r="L174" s="100" t="str">
        <f t="shared" si="3360"/>
        <v/>
      </c>
      <c r="M174" s="100" t="str">
        <f t="shared" si="3289"/>
        <v/>
      </c>
      <c r="N174" s="100" t="str">
        <f t="shared" si="3361"/>
        <v/>
      </c>
      <c r="O174" s="100" t="str">
        <f t="shared" si="3290"/>
        <v/>
      </c>
      <c r="P174" s="100" t="str">
        <f t="shared" si="3362"/>
        <v/>
      </c>
      <c r="Q174" s="100" t="str">
        <f t="shared" si="3291"/>
        <v/>
      </c>
      <c r="R174" s="100" t="str">
        <f t="shared" si="3363"/>
        <v/>
      </c>
      <c r="S174" s="100" t="str">
        <f t="shared" si="3292"/>
        <v/>
      </c>
      <c r="T174" s="100" t="str">
        <f t="shared" si="3364"/>
        <v/>
      </c>
      <c r="U174" s="100" t="str">
        <f t="shared" si="3293"/>
        <v/>
      </c>
      <c r="V174" s="100" t="str">
        <f t="shared" si="3365"/>
        <v/>
      </c>
      <c r="W174" s="100" t="str">
        <f t="shared" si="3294"/>
        <v/>
      </c>
      <c r="X174" s="100" t="str">
        <f t="shared" si="3366"/>
        <v/>
      </c>
      <c r="Y174" s="100" t="str">
        <f t="shared" si="3295"/>
        <v/>
      </c>
      <c r="Z174" s="100" t="str">
        <f t="shared" si="3367"/>
        <v/>
      </c>
      <c r="AA174" s="100" t="str">
        <f t="shared" si="3296"/>
        <v/>
      </c>
      <c r="AB174" s="100" t="str">
        <f t="shared" si="3368"/>
        <v/>
      </c>
      <c r="AC174" s="100" t="str">
        <f t="shared" si="3297"/>
        <v/>
      </c>
      <c r="AD174" s="100" t="str">
        <f t="shared" si="3369"/>
        <v/>
      </c>
      <c r="AE174" s="100" t="str">
        <f t="shared" si="3298"/>
        <v/>
      </c>
      <c r="AF174" s="100" t="str">
        <f t="shared" si="3370"/>
        <v/>
      </c>
      <c r="AG174" s="100" t="str">
        <f t="shared" si="3299"/>
        <v/>
      </c>
      <c r="AH174" s="100" t="str">
        <f t="shared" si="3371"/>
        <v/>
      </c>
      <c r="AI174" s="100" t="str">
        <f t="shared" si="3300"/>
        <v/>
      </c>
      <c r="AJ174" s="100" t="str">
        <f t="shared" si="3372"/>
        <v/>
      </c>
      <c r="AK174" s="100" t="str">
        <f t="shared" si="3301"/>
        <v/>
      </c>
      <c r="AL174" s="100" t="str">
        <f t="shared" si="3373"/>
        <v/>
      </c>
      <c r="AM174" s="100" t="str">
        <f t="shared" si="3302"/>
        <v/>
      </c>
      <c r="AN174" s="100" t="str">
        <f t="shared" si="3374"/>
        <v/>
      </c>
      <c r="AO174" s="100" t="str">
        <f t="shared" si="3303"/>
        <v/>
      </c>
      <c r="AP174" s="100" t="str">
        <f t="shared" si="3375"/>
        <v/>
      </c>
      <c r="AQ174" s="100" t="str">
        <f t="shared" si="3304"/>
        <v/>
      </c>
      <c r="AR174" s="100" t="str">
        <f t="shared" si="3376"/>
        <v/>
      </c>
      <c r="AS174" s="100" t="str">
        <f t="shared" si="3305"/>
        <v/>
      </c>
      <c r="AT174" s="100" t="str">
        <f t="shared" si="3377"/>
        <v/>
      </c>
      <c r="AU174" s="100" t="str">
        <f t="shared" si="3306"/>
        <v/>
      </c>
      <c r="AV174" s="100" t="str">
        <f t="shared" si="3378"/>
        <v/>
      </c>
      <c r="AW174" s="100" t="str">
        <f t="shared" si="3307"/>
        <v/>
      </c>
      <c r="AX174" s="100" t="str">
        <f t="shared" si="3379"/>
        <v/>
      </c>
      <c r="AY174" s="100" t="str">
        <f t="shared" si="3308"/>
        <v/>
      </c>
      <c r="AZ174" s="100" t="str">
        <f t="shared" si="3380"/>
        <v/>
      </c>
      <c r="BA174" s="100" t="str">
        <f t="shared" si="3309"/>
        <v/>
      </c>
      <c r="BB174" s="100" t="str">
        <f t="shared" si="3381"/>
        <v/>
      </c>
      <c r="BC174" s="100" t="str">
        <f>IFERROR(INDEX('INPUT INF'!$F$3:$F$601,MATCH($B174,'INPUT INF'!$A$3:$A$601,FALSE)),"")</f>
        <v/>
      </c>
      <c r="BD174" s="100" t="str">
        <f t="shared" si="3310"/>
        <v/>
      </c>
      <c r="BE174" s="100" t="str">
        <f t="shared" si="3382"/>
        <v/>
      </c>
      <c r="BF174" s="100" t="str">
        <f t="shared" si="3383"/>
        <v/>
      </c>
      <c r="BG174" s="115" t="str">
        <f t="shared" si="3384"/>
        <v/>
      </c>
      <c r="BH174" s="115" t="str">
        <f>IF(AND('INPUT INF'!$O$1="X",BG174="PASS"),BF174,IF($BG174="","0",IF('INPUT INF'!$N$63="YES",$BF174,"")))</f>
        <v>0</v>
      </c>
      <c r="BI174" s="115" t="str">
        <f>IF($BG174="","0",IF('INPUT INF'!$P$64="YES",$BF174,""))</f>
        <v>0</v>
      </c>
      <c r="BJ174" s="115" t="str">
        <f>IF($BG174="","0",IF('INPUT INF'!$P$65="YES",$BF174,""))</f>
        <v>0</v>
      </c>
      <c r="BL174" s="116" t="str">
        <f t="shared" si="3385"/>
        <v/>
      </c>
      <c r="BM174" s="116" t="str">
        <f t="shared" si="3386"/>
        <v/>
      </c>
      <c r="BN174" s="116" t="str">
        <f t="shared" si="3386"/>
        <v/>
      </c>
      <c r="BR174" s="116" t="str">
        <f t="shared" si="3387"/>
        <v/>
      </c>
      <c r="BS174" s="116" t="str">
        <f t="shared" si="3388"/>
        <v/>
      </c>
      <c r="BT174" s="116" t="str">
        <f t="shared" si="3388"/>
        <v/>
      </c>
      <c r="BX174" s="116" t="str">
        <f t="shared" si="3389"/>
        <v/>
      </c>
      <c r="BY174" s="116" t="str">
        <f t="shared" si="3390"/>
        <v/>
      </c>
      <c r="BZ174" s="116" t="str">
        <f t="shared" si="3390"/>
        <v/>
      </c>
      <c r="CD174" s="116" t="str">
        <f t="shared" si="3391"/>
        <v/>
      </c>
      <c r="CE174" s="116" t="str">
        <f t="shared" si="3392"/>
        <v/>
      </c>
      <c r="CF174" s="116" t="str">
        <f t="shared" si="3393"/>
        <v/>
      </c>
      <c r="CJ174" s="116" t="str">
        <f t="shared" si="3394"/>
        <v/>
      </c>
      <c r="CK174" s="116" t="str">
        <f t="shared" si="3395"/>
        <v/>
      </c>
      <c r="CL174" s="116" t="str">
        <f t="shared" si="3396"/>
        <v/>
      </c>
      <c r="CP174" s="116" t="str">
        <f t="shared" si="3397"/>
        <v/>
      </c>
      <c r="CQ174" s="116" t="str">
        <f t="shared" si="3398"/>
        <v/>
      </c>
      <c r="CR174" s="116" t="str">
        <f t="shared" si="3399"/>
        <v/>
      </c>
      <c r="CX174" s="143"/>
      <c r="CY174" s="135"/>
      <c r="CZ174" s="135"/>
      <c r="DA174" s="135"/>
      <c r="DB174" s="143"/>
      <c r="DC174" s="143"/>
      <c r="DD174" s="143"/>
      <c r="DE174" s="143"/>
      <c r="DF174" s="135"/>
      <c r="DH174" s="115" t="str">
        <f t="shared" si="3400"/>
        <v/>
      </c>
      <c r="DI174" s="115" t="str">
        <f t="shared" si="3311"/>
        <v/>
      </c>
      <c r="DJ174" s="115" t="str">
        <f t="shared" si="3312"/>
        <v/>
      </c>
      <c r="DK174" s="115" t="str">
        <f t="shared" si="3313"/>
        <v/>
      </c>
      <c r="DL174" s="115" t="str">
        <f t="shared" si="3314"/>
        <v/>
      </c>
      <c r="DM174" s="115" t="str">
        <f t="shared" si="3315"/>
        <v/>
      </c>
      <c r="DN174" s="115" t="str">
        <f t="shared" si="3316"/>
        <v/>
      </c>
      <c r="DO174" s="115" t="str">
        <f t="shared" si="3317"/>
        <v/>
      </c>
      <c r="DP174" s="115" t="str">
        <f t="shared" si="3318"/>
        <v/>
      </c>
      <c r="DQ174" s="115" t="str">
        <f t="shared" si="3319"/>
        <v/>
      </c>
      <c r="DR174" s="115" t="str">
        <f t="shared" si="3320"/>
        <v/>
      </c>
      <c r="DS174" s="115" t="str">
        <f t="shared" si="3321"/>
        <v/>
      </c>
      <c r="DT174" s="115" t="str">
        <f t="shared" si="3322"/>
        <v/>
      </c>
      <c r="DU174" s="115" t="str">
        <f t="shared" si="3323"/>
        <v/>
      </c>
      <c r="DV174" s="115" t="str">
        <f t="shared" si="3324"/>
        <v/>
      </c>
      <c r="DW174" s="115" t="str">
        <f t="shared" si="3325"/>
        <v/>
      </c>
      <c r="DX174" s="115" t="str">
        <f t="shared" si="3326"/>
        <v/>
      </c>
      <c r="DY174" s="115" t="str">
        <f t="shared" si="3327"/>
        <v/>
      </c>
      <c r="DZ174" s="115" t="str">
        <f t="shared" si="3328"/>
        <v/>
      </c>
      <c r="EA174" s="115" t="str">
        <f t="shared" si="3329"/>
        <v/>
      </c>
      <c r="EB174" s="115" t="str">
        <f t="shared" si="3330"/>
        <v/>
      </c>
      <c r="EC174" s="115" t="str">
        <f t="shared" si="3331"/>
        <v/>
      </c>
      <c r="ED174" s="115" t="str">
        <f t="shared" si="3332"/>
        <v/>
      </c>
      <c r="EE174" s="115" t="str">
        <f t="shared" si="3333"/>
        <v/>
      </c>
      <c r="EF174" s="115" t="str">
        <f t="shared" si="3334"/>
        <v/>
      </c>
      <c r="EG174" s="115" t="str">
        <f t="shared" si="3401"/>
        <v/>
      </c>
      <c r="EH174" s="115" t="str">
        <f t="shared" si="3402"/>
        <v/>
      </c>
      <c r="EI174" s="115" t="str">
        <f t="shared" si="3403"/>
        <v/>
      </c>
      <c r="EJ174" s="115" t="str">
        <f t="shared" si="3404"/>
        <v/>
      </c>
      <c r="EK174" s="115" t="str">
        <f t="shared" si="3405"/>
        <v/>
      </c>
      <c r="EL174" s="115" t="str">
        <f t="shared" si="3406"/>
        <v/>
      </c>
      <c r="EM174" s="115" t="str">
        <f t="shared" si="3407"/>
        <v/>
      </c>
      <c r="EN174" s="115" t="str">
        <f t="shared" si="3408"/>
        <v/>
      </c>
      <c r="EO174" s="115" t="str">
        <f t="shared" si="3409"/>
        <v/>
      </c>
      <c r="EP174" s="115" t="str">
        <f t="shared" si="3410"/>
        <v/>
      </c>
      <c r="EQ174" s="115" t="str">
        <f t="shared" si="3411"/>
        <v/>
      </c>
      <c r="ER174" s="115" t="str">
        <f t="shared" si="3412"/>
        <v/>
      </c>
      <c r="ES174" s="115" t="str">
        <f t="shared" si="3413"/>
        <v/>
      </c>
      <c r="ET174" s="115" t="str">
        <f t="shared" si="3414"/>
        <v/>
      </c>
      <c r="EU174" s="115" t="str">
        <f t="shared" si="3415"/>
        <v/>
      </c>
      <c r="EV174" s="115" t="str">
        <f t="shared" si="3416"/>
        <v/>
      </c>
      <c r="EW174" s="115" t="str">
        <f t="shared" si="3417"/>
        <v/>
      </c>
      <c r="EX174" s="115" t="str">
        <f t="shared" si="3418"/>
        <v/>
      </c>
      <c r="EY174" s="115" t="str">
        <f t="shared" si="3419"/>
        <v/>
      </c>
      <c r="EZ174" s="115" t="str">
        <f t="shared" si="3420"/>
        <v/>
      </c>
      <c r="FA174" s="115" t="str">
        <f t="shared" si="3421"/>
        <v/>
      </c>
      <c r="FB174" s="115" t="str">
        <f t="shared" si="3422"/>
        <v/>
      </c>
      <c r="FC174" s="115" t="str">
        <f t="shared" si="3423"/>
        <v/>
      </c>
      <c r="FD174" s="115" t="str">
        <f t="shared" si="3424"/>
        <v/>
      </c>
      <c r="FE174" s="115" t="str">
        <f t="shared" si="3425"/>
        <v/>
      </c>
      <c r="FF174" s="115" t="str">
        <f>FF173</f>
        <v/>
      </c>
      <c r="FG174" s="115" t="str">
        <f>IFERROR(SMALL($DX$3:$DX$422,$A$4),"")</f>
        <v/>
      </c>
      <c r="FH174" s="115" t="str">
        <f>FH173</f>
        <v/>
      </c>
      <c r="FI174" s="115" t="str">
        <f t="shared" si="3426"/>
        <v/>
      </c>
      <c r="FJ174" s="115" t="str">
        <f t="shared" si="3427"/>
        <v/>
      </c>
      <c r="GA174" s="213" t="str">
        <f>IF(FU11="","",IF(COUNTIF('INPUT INF'!$N$35:$S$59,"YES")&lt;1,"",FU11))</f>
        <v/>
      </c>
      <c r="GB174" s="140" t="str">
        <f t="shared" si="4215"/>
        <v/>
      </c>
      <c r="GC174" s="171">
        <f>COUNTIF($U$423:$U$492,"&gt;0")</f>
        <v>0</v>
      </c>
      <c r="GD174" s="175">
        <f t="shared" si="4216"/>
        <v>0</v>
      </c>
      <c r="GE174" s="175" t="str">
        <f t="shared" si="4193"/>
        <v/>
      </c>
      <c r="GF174" s="172">
        <f t="shared" ref="GF174:GN174" si="4378">COUNTIF($V$423:$V$492,GF$3)</f>
        <v>0</v>
      </c>
      <c r="GG174" s="172">
        <f t="shared" si="4378"/>
        <v>0</v>
      </c>
      <c r="GH174" s="172">
        <f t="shared" si="4378"/>
        <v>0</v>
      </c>
      <c r="GI174" s="172">
        <f t="shared" si="4378"/>
        <v>0</v>
      </c>
      <c r="GJ174" s="172">
        <f t="shared" si="4378"/>
        <v>0</v>
      </c>
      <c r="GK174" s="172">
        <f t="shared" si="4378"/>
        <v>0</v>
      </c>
      <c r="GL174" s="172">
        <f t="shared" si="4378"/>
        <v>0</v>
      </c>
      <c r="GM174" s="172">
        <f t="shared" si="4378"/>
        <v>0</v>
      </c>
      <c r="GN174" s="172">
        <f t="shared" si="4378"/>
        <v>0</v>
      </c>
      <c r="GO174" s="172">
        <f t="shared" si="4218"/>
        <v>0</v>
      </c>
      <c r="GP174" s="171" t="e">
        <f t="shared" si="4219"/>
        <v>#DIV/0!</v>
      </c>
      <c r="GQ174" s="171">
        <f>COUNTIF($U$423:$U$492,"&lt;45")-GN174</f>
        <v>0</v>
      </c>
      <c r="GR174" s="171">
        <f>COUNTIF($U$423:$U$492,"&lt;60")-GQ174</f>
        <v>0</v>
      </c>
      <c r="GS174" s="171">
        <f>COUNTIF($U$423:$U$492,"&lt;75")-GQ174-GR174</f>
        <v>0</v>
      </c>
      <c r="GT174" s="171">
        <f>COUNTIF($U$423:$U$492,"&lt;90")-GQ174-GR174-GS174</f>
        <v>0</v>
      </c>
      <c r="GU174" s="171">
        <f>COUNTIF($U$423:$U$492,"&gt;89")</f>
        <v>0</v>
      </c>
      <c r="GV174" s="171">
        <f>COUNTIF($U$423:$U$492,GV3)</f>
        <v>0</v>
      </c>
      <c r="GW174" s="171">
        <f>COUNTIF($U$423:$U$492,GW3)</f>
        <v>0</v>
      </c>
      <c r="GY174" s="115">
        <v>171</v>
      </c>
      <c r="GZ174" s="120" t="str">
        <f>IF('INPUT INF'!P$28="YES",GY174,"")</f>
        <v/>
      </c>
      <c r="HA174" s="120">
        <f t="shared" ref="HA174:HA178" si="4379">HA173</f>
        <v>0</v>
      </c>
      <c r="HB174" s="120" t="str">
        <f>IF(GZ174="","",'INPUT INF'!L$28)</f>
        <v/>
      </c>
      <c r="HC174" s="120" t="str">
        <f>'INPUT INF'!P$3</f>
        <v>C</v>
      </c>
      <c r="HD174" s="133" t="str">
        <f>IFERROR(INDEX(GB$58:GB$82,MATCH($HB174,$GA$58:$GA$82,0)),"")</f>
        <v/>
      </c>
      <c r="HE174" s="133">
        <f>IFERROR(INDEX(GC$58:GC$82,MATCH($HB174,$GA$58:$GA$82,0)),"")</f>
        <v>0</v>
      </c>
      <c r="HF174" s="133">
        <f t="shared" ref="HF174" si="4380">IFERROR(INDEX(GD$58:GD$82,MATCH($HB174,$GA$58:$GA$82,0)),"")</f>
        <v>0</v>
      </c>
      <c r="HG174" s="133" t="str">
        <f t="shared" ref="HG174" si="4381">IFERROR(INDEX(GE$58:GE$82,MATCH($HB174,$GA$58:$GA$82,0)),"")</f>
        <v/>
      </c>
      <c r="HH174" s="133">
        <f t="shared" ref="HH174" si="4382">IFERROR(INDEX(GF$58:GF$82,MATCH($HB174,$GA$58:$GA$82,0)),"")</f>
        <v>0</v>
      </c>
      <c r="HI174" s="133">
        <f t="shared" ref="HI174" si="4383">IFERROR(INDEX(GG$58:GG$82,MATCH($HB174,$GA$58:$GA$82,0)),"")</f>
        <v>0</v>
      </c>
      <c r="HJ174" s="133">
        <f t="shared" ref="HJ174" si="4384">IFERROR(INDEX(GH$58:GH$82,MATCH($HB174,$GA$58:$GA$82,0)),"")</f>
        <v>0</v>
      </c>
      <c r="HK174" s="133">
        <f t="shared" ref="HK174" si="4385">IFERROR(INDEX(GI$58:GI$82,MATCH($HB174,$GA$58:$GA$82,0)),"")</f>
        <v>0</v>
      </c>
      <c r="HL174" s="133">
        <f t="shared" ref="HL174" si="4386">IFERROR(INDEX(GJ$58:GJ$82,MATCH($HB174,$GA$58:$GA$82,0)),"")</f>
        <v>0</v>
      </c>
      <c r="HM174" s="133">
        <f t="shared" ref="HM174" si="4387">IFERROR(INDEX(GK$58:GK$82,MATCH($HB174,$GA$58:$GA$82,0)),"")</f>
        <v>0</v>
      </c>
      <c r="HN174" s="133">
        <f t="shared" ref="HN174" si="4388">IFERROR(INDEX(GL$58:GL$82,MATCH($HB174,$GA$58:$GA$82,0)),"")</f>
        <v>0</v>
      </c>
      <c r="HO174" s="133">
        <f t="shared" ref="HO174" si="4389">IFERROR(INDEX(GM$58:GM$82,MATCH($HB174,$GA$58:$GA$82,0)),"")</f>
        <v>0</v>
      </c>
      <c r="HP174" s="133">
        <f t="shared" ref="HP174" si="4390">IFERROR(INDEX(GN$58:GN$82,MATCH($HB174,$GA$58:$GA$82,0)),"")</f>
        <v>0</v>
      </c>
      <c r="HQ174" s="133">
        <f t="shared" ref="HQ174" si="4391">IFERROR(INDEX(GO$58:GO$82,MATCH($HB174,$GA$58:$GA$82,0)),"")</f>
        <v>0</v>
      </c>
      <c r="HR174" s="133" t="str">
        <f t="shared" ref="HR174" si="4392">IFERROR(INDEX(GP$58:GP$82,MATCH($HB174,$GA$58:$GA$82,0)),"")</f>
        <v/>
      </c>
      <c r="HS174" s="133">
        <f t="shared" ref="HS174" si="4393">IFERROR(INDEX(GQ$58:GQ$82,MATCH($HB174,$GA$58:$GA$82,0)),"")</f>
        <v>0</v>
      </c>
      <c r="HT174" s="133">
        <f t="shared" ref="HT174" si="4394">IFERROR(INDEX(GR$58:GR$82,MATCH($HB174,$GA$58:$GA$82,0)),"")</f>
        <v>0</v>
      </c>
      <c r="HU174" s="133">
        <f t="shared" ref="HU174" si="4395">IFERROR(INDEX(GS$58:GS$82,MATCH($HB174,$GA$58:$GA$82,0)),"")</f>
        <v>0</v>
      </c>
      <c r="HV174" s="133">
        <f t="shared" ref="HV174" si="4396">IFERROR(INDEX(GT$58:GT$82,MATCH($HB174,$GA$58:$GA$82,0)),"")</f>
        <v>0</v>
      </c>
      <c r="HW174" s="133">
        <f t="shared" ref="HW174" si="4397">IFERROR(INDEX(GU$58:GU$82,MATCH($HB174,$GA$58:$GA$82,0)),"")</f>
        <v>0</v>
      </c>
      <c r="HX174" s="133">
        <f t="shared" ref="HX174" si="4398">IFERROR(INDEX(GV$58:GV$82,MATCH($HB174,$GA$58:$GA$82,0)),"")</f>
        <v>0</v>
      </c>
      <c r="HY174" s="133">
        <f t="shared" ref="HY174" si="4399">IFERROR(INDEX(GW$58:GW$82,MATCH($HB174,$GA$58:$GA$82,0)),"")</f>
        <v>0</v>
      </c>
      <c r="JC174" s="133"/>
      <c r="JD174" s="133" t="e">
        <f t="shared" si="4376"/>
        <v>#NUM!</v>
      </c>
      <c r="JE174" s="133"/>
      <c r="JF174" s="133" t="str">
        <f t="shared" si="4349"/>
        <v/>
      </c>
      <c r="JG174" s="133" t="str">
        <f t="shared" si="4350"/>
        <v/>
      </c>
      <c r="JH174" s="133" t="str">
        <f t="shared" si="4350"/>
        <v/>
      </c>
      <c r="JI174" s="133" t="str">
        <f t="shared" si="4350"/>
        <v/>
      </c>
      <c r="JJ174" s="133" t="str">
        <f t="shared" si="4350"/>
        <v/>
      </c>
      <c r="JK174" s="133" t="e">
        <f t="shared" si="4351"/>
        <v>#VALUE!</v>
      </c>
      <c r="JL174" s="133" t="str">
        <f t="shared" si="4352"/>
        <v/>
      </c>
      <c r="JM174" s="133" t="str">
        <f t="shared" si="4352"/>
        <v/>
      </c>
      <c r="JN174" s="133" t="str">
        <f t="shared" si="4352"/>
        <v/>
      </c>
      <c r="JO174" s="133" t="str">
        <f t="shared" si="4352"/>
        <v/>
      </c>
      <c r="JP174" s="133" t="str">
        <f t="shared" si="4352"/>
        <v/>
      </c>
      <c r="JQ174" s="133" t="str">
        <f t="shared" si="4352"/>
        <v/>
      </c>
      <c r="JR174" s="133" t="str">
        <f t="shared" si="4352"/>
        <v/>
      </c>
      <c r="JS174" s="133" t="str">
        <f t="shared" si="4352"/>
        <v/>
      </c>
      <c r="JT174" s="133" t="str">
        <f t="shared" si="4352"/>
        <v/>
      </c>
      <c r="JU174" s="133" t="str">
        <f t="shared" si="4352"/>
        <v/>
      </c>
      <c r="JV174" s="120" t="e">
        <f t="shared" si="4353"/>
        <v>#VALUE!</v>
      </c>
      <c r="JW174" s="133" t="str">
        <f t="shared" si="4377"/>
        <v/>
      </c>
      <c r="JX174" s="133" t="str">
        <f t="shared" si="4377"/>
        <v/>
      </c>
      <c r="JY174" s="133" t="str">
        <f t="shared" si="4377"/>
        <v/>
      </c>
      <c r="JZ174" s="133" t="str">
        <f t="shared" si="4377"/>
        <v/>
      </c>
      <c r="KA174" s="133" t="str">
        <f t="shared" si="4377"/>
        <v/>
      </c>
      <c r="KB174" s="133" t="str">
        <f t="shared" si="4377"/>
        <v/>
      </c>
    </row>
    <row r="175" spans="1:288" ht="15" customHeight="1" thickBot="1" x14ac:dyDescent="0.3">
      <c r="A175" s="115">
        <v>173</v>
      </c>
      <c r="B175" s="115" t="str">
        <f t="shared" si="3703"/>
        <v/>
      </c>
      <c r="C175" s="115" t="s">
        <v>68</v>
      </c>
      <c r="D175" s="100" t="str">
        <f t="shared" si="3454"/>
        <v>C</v>
      </c>
      <c r="E175" s="100" t="str">
        <f t="shared" si="3356"/>
        <v/>
      </c>
      <c r="F175" s="100" t="str">
        <f t="shared" si="3357"/>
        <v/>
      </c>
      <c r="G175" s="100" t="str">
        <f t="shared" si="3286"/>
        <v/>
      </c>
      <c r="H175" s="100" t="str">
        <f t="shared" si="3358"/>
        <v/>
      </c>
      <c r="I175" s="100" t="str">
        <f t="shared" si="3287"/>
        <v/>
      </c>
      <c r="J175" s="100" t="str">
        <f t="shared" si="3359"/>
        <v/>
      </c>
      <c r="K175" s="100" t="str">
        <f t="shared" si="3288"/>
        <v/>
      </c>
      <c r="L175" s="100" t="str">
        <f t="shared" si="3360"/>
        <v/>
      </c>
      <c r="M175" s="100" t="str">
        <f t="shared" si="3289"/>
        <v/>
      </c>
      <c r="N175" s="100" t="str">
        <f t="shared" si="3361"/>
        <v/>
      </c>
      <c r="O175" s="100" t="str">
        <f t="shared" si="3290"/>
        <v/>
      </c>
      <c r="P175" s="100" t="str">
        <f t="shared" si="3362"/>
        <v/>
      </c>
      <c r="Q175" s="100" t="str">
        <f t="shared" si="3291"/>
        <v/>
      </c>
      <c r="R175" s="100" t="str">
        <f t="shared" si="3363"/>
        <v/>
      </c>
      <c r="S175" s="100" t="str">
        <f t="shared" si="3292"/>
        <v/>
      </c>
      <c r="T175" s="100" t="str">
        <f t="shared" si="3364"/>
        <v/>
      </c>
      <c r="U175" s="100" t="str">
        <f t="shared" si="3293"/>
        <v/>
      </c>
      <c r="V175" s="100" t="str">
        <f t="shared" si="3365"/>
        <v/>
      </c>
      <c r="W175" s="100" t="str">
        <f t="shared" si="3294"/>
        <v/>
      </c>
      <c r="X175" s="100" t="str">
        <f t="shared" si="3366"/>
        <v/>
      </c>
      <c r="Y175" s="100" t="str">
        <f t="shared" si="3295"/>
        <v/>
      </c>
      <c r="Z175" s="100" t="str">
        <f t="shared" si="3367"/>
        <v/>
      </c>
      <c r="AA175" s="100" t="str">
        <f t="shared" si="3296"/>
        <v/>
      </c>
      <c r="AB175" s="100" t="str">
        <f t="shared" si="3368"/>
        <v/>
      </c>
      <c r="AC175" s="100" t="str">
        <f t="shared" si="3297"/>
        <v/>
      </c>
      <c r="AD175" s="100" t="str">
        <f t="shared" si="3369"/>
        <v/>
      </c>
      <c r="AE175" s="100" t="str">
        <f t="shared" si="3298"/>
        <v/>
      </c>
      <c r="AF175" s="100" t="str">
        <f t="shared" si="3370"/>
        <v/>
      </c>
      <c r="AG175" s="100" t="str">
        <f t="shared" si="3299"/>
        <v/>
      </c>
      <c r="AH175" s="100" t="str">
        <f t="shared" si="3371"/>
        <v/>
      </c>
      <c r="AI175" s="100" t="str">
        <f t="shared" si="3300"/>
        <v/>
      </c>
      <c r="AJ175" s="100" t="str">
        <f t="shared" si="3372"/>
        <v/>
      </c>
      <c r="AK175" s="100" t="str">
        <f t="shared" si="3301"/>
        <v/>
      </c>
      <c r="AL175" s="100" t="str">
        <f t="shared" si="3373"/>
        <v/>
      </c>
      <c r="AM175" s="100" t="str">
        <f t="shared" si="3302"/>
        <v/>
      </c>
      <c r="AN175" s="100" t="str">
        <f t="shared" si="3374"/>
        <v/>
      </c>
      <c r="AO175" s="100" t="str">
        <f t="shared" si="3303"/>
        <v/>
      </c>
      <c r="AP175" s="100" t="str">
        <f t="shared" si="3375"/>
        <v/>
      </c>
      <c r="AQ175" s="100" t="str">
        <f t="shared" si="3304"/>
        <v/>
      </c>
      <c r="AR175" s="100" t="str">
        <f t="shared" si="3376"/>
        <v/>
      </c>
      <c r="AS175" s="100" t="str">
        <f t="shared" si="3305"/>
        <v/>
      </c>
      <c r="AT175" s="100" t="str">
        <f t="shared" si="3377"/>
        <v/>
      </c>
      <c r="AU175" s="100" t="str">
        <f t="shared" si="3306"/>
        <v/>
      </c>
      <c r="AV175" s="100" t="str">
        <f t="shared" si="3378"/>
        <v/>
      </c>
      <c r="AW175" s="100" t="str">
        <f t="shared" si="3307"/>
        <v/>
      </c>
      <c r="AX175" s="100" t="str">
        <f t="shared" si="3379"/>
        <v/>
      </c>
      <c r="AY175" s="100" t="str">
        <f t="shared" si="3308"/>
        <v/>
      </c>
      <c r="AZ175" s="100" t="str">
        <f t="shared" si="3380"/>
        <v/>
      </c>
      <c r="BA175" s="100" t="str">
        <f t="shared" si="3309"/>
        <v/>
      </c>
      <c r="BB175" s="100" t="str">
        <f t="shared" si="3381"/>
        <v/>
      </c>
      <c r="BC175" s="100" t="str">
        <f>IFERROR(INDEX('INPUT INF'!$F$3:$F$601,MATCH($B175,'INPUT INF'!$A$3:$A$601,FALSE)),"")</f>
        <v/>
      </c>
      <c r="BD175" s="100" t="str">
        <f t="shared" si="3310"/>
        <v/>
      </c>
      <c r="BE175" s="100" t="str">
        <f t="shared" si="3382"/>
        <v/>
      </c>
      <c r="BF175" s="100" t="str">
        <f t="shared" si="3383"/>
        <v/>
      </c>
      <c r="BG175" s="115" t="str">
        <f t="shared" si="3384"/>
        <v/>
      </c>
      <c r="BH175" s="115" t="str">
        <f>IF(AND('INPUT INF'!$O$1="X",BG175="PASS"),BF175,IF($BG175="","0",IF('INPUT INF'!$N$63="YES",$BF175,"")))</f>
        <v>0</v>
      </c>
      <c r="BI175" s="115" t="str">
        <f>IF($BG175="","0",IF('INPUT INF'!$P$64="YES",$BF175,""))</f>
        <v>0</v>
      </c>
      <c r="BJ175" s="115" t="str">
        <f>IF($BG175="","0",IF('INPUT INF'!$P$65="YES",$BF175,""))</f>
        <v>0</v>
      </c>
      <c r="BL175" s="116" t="str">
        <f t="shared" si="3385"/>
        <v/>
      </c>
      <c r="BM175" s="116" t="str">
        <f t="shared" si="3386"/>
        <v/>
      </c>
      <c r="BN175" s="116" t="str">
        <f t="shared" si="3386"/>
        <v/>
      </c>
      <c r="BR175" s="116" t="str">
        <f t="shared" si="3387"/>
        <v/>
      </c>
      <c r="BS175" s="116" t="str">
        <f t="shared" si="3388"/>
        <v/>
      </c>
      <c r="BT175" s="116" t="str">
        <f t="shared" si="3388"/>
        <v/>
      </c>
      <c r="BX175" s="116" t="str">
        <f t="shared" si="3389"/>
        <v/>
      </c>
      <c r="BY175" s="116" t="str">
        <f t="shared" si="3390"/>
        <v/>
      </c>
      <c r="BZ175" s="116" t="str">
        <f t="shared" si="3390"/>
        <v/>
      </c>
      <c r="CD175" s="116" t="str">
        <f t="shared" si="3391"/>
        <v/>
      </c>
      <c r="CE175" s="116" t="str">
        <f t="shared" si="3392"/>
        <v/>
      </c>
      <c r="CF175" s="116" t="str">
        <f t="shared" si="3393"/>
        <v/>
      </c>
      <c r="CJ175" s="116" t="str">
        <f t="shared" si="3394"/>
        <v/>
      </c>
      <c r="CK175" s="116" t="str">
        <f t="shared" si="3395"/>
        <v/>
      </c>
      <c r="CL175" s="116" t="str">
        <f t="shared" si="3396"/>
        <v/>
      </c>
      <c r="CP175" s="116" t="str">
        <f t="shared" si="3397"/>
        <v/>
      </c>
      <c r="CQ175" s="116" t="str">
        <f t="shared" si="3398"/>
        <v/>
      </c>
      <c r="CR175" s="116" t="str">
        <f t="shared" si="3399"/>
        <v/>
      </c>
      <c r="CX175" s="143"/>
      <c r="CY175" s="135"/>
      <c r="CZ175" s="135"/>
      <c r="DA175" s="135"/>
      <c r="DB175" s="143"/>
      <c r="DC175" s="143"/>
      <c r="DD175" s="143"/>
      <c r="DE175" s="143"/>
      <c r="DF175" s="135"/>
      <c r="DH175" s="115" t="str">
        <f t="shared" si="3400"/>
        <v/>
      </c>
      <c r="DI175" s="115" t="str">
        <f t="shared" si="3311"/>
        <v/>
      </c>
      <c r="DJ175" s="115" t="str">
        <f t="shared" si="3312"/>
        <v/>
      </c>
      <c r="DK175" s="115" t="str">
        <f t="shared" si="3313"/>
        <v/>
      </c>
      <c r="DL175" s="115" t="str">
        <f t="shared" si="3314"/>
        <v/>
      </c>
      <c r="DM175" s="115" t="str">
        <f t="shared" si="3315"/>
        <v/>
      </c>
      <c r="DN175" s="115" t="str">
        <f t="shared" si="3316"/>
        <v/>
      </c>
      <c r="DO175" s="115" t="str">
        <f t="shared" si="3317"/>
        <v/>
      </c>
      <c r="DP175" s="115" t="str">
        <f t="shared" si="3318"/>
        <v/>
      </c>
      <c r="DQ175" s="115" t="str">
        <f t="shared" si="3319"/>
        <v/>
      </c>
      <c r="DR175" s="115" t="str">
        <f t="shared" si="3320"/>
        <v/>
      </c>
      <c r="DS175" s="115" t="str">
        <f t="shared" si="3321"/>
        <v/>
      </c>
      <c r="DT175" s="115" t="str">
        <f t="shared" si="3322"/>
        <v/>
      </c>
      <c r="DU175" s="115" t="str">
        <f t="shared" si="3323"/>
        <v/>
      </c>
      <c r="DV175" s="115" t="str">
        <f t="shared" si="3324"/>
        <v/>
      </c>
      <c r="DW175" s="115" t="str">
        <f t="shared" si="3325"/>
        <v/>
      </c>
      <c r="DX175" s="115" t="str">
        <f t="shared" si="3326"/>
        <v/>
      </c>
      <c r="DY175" s="115" t="str">
        <f t="shared" si="3327"/>
        <v/>
      </c>
      <c r="DZ175" s="115" t="str">
        <f t="shared" si="3328"/>
        <v/>
      </c>
      <c r="EA175" s="115" t="str">
        <f t="shared" si="3329"/>
        <v/>
      </c>
      <c r="EB175" s="115" t="str">
        <f t="shared" si="3330"/>
        <v/>
      </c>
      <c r="EC175" s="115" t="str">
        <f t="shared" si="3331"/>
        <v/>
      </c>
      <c r="ED175" s="115" t="str">
        <f t="shared" si="3332"/>
        <v/>
      </c>
      <c r="EE175" s="115" t="str">
        <f t="shared" si="3333"/>
        <v/>
      </c>
      <c r="EF175" s="115" t="str">
        <f t="shared" si="3334"/>
        <v/>
      </c>
      <c r="EG175" s="115" t="str">
        <f t="shared" si="3401"/>
        <v/>
      </c>
      <c r="EH175" s="115" t="str">
        <f t="shared" si="3402"/>
        <v/>
      </c>
      <c r="EI175" s="115" t="str">
        <f t="shared" si="3403"/>
        <v/>
      </c>
      <c r="EJ175" s="115" t="str">
        <f t="shared" si="3404"/>
        <v/>
      </c>
      <c r="EK175" s="115" t="str">
        <f t="shared" si="3405"/>
        <v/>
      </c>
      <c r="EL175" s="115" t="str">
        <f t="shared" si="3406"/>
        <v/>
      </c>
      <c r="EM175" s="115" t="str">
        <f t="shared" si="3407"/>
        <v/>
      </c>
      <c r="EN175" s="115" t="str">
        <f t="shared" si="3408"/>
        <v/>
      </c>
      <c r="EO175" s="115" t="str">
        <f t="shared" si="3409"/>
        <v/>
      </c>
      <c r="EP175" s="115" t="str">
        <f t="shared" si="3410"/>
        <v/>
      </c>
      <c r="EQ175" s="115" t="str">
        <f t="shared" si="3411"/>
        <v/>
      </c>
      <c r="ER175" s="115" t="str">
        <f t="shared" si="3412"/>
        <v/>
      </c>
      <c r="ES175" s="115" t="str">
        <f t="shared" si="3413"/>
        <v/>
      </c>
      <c r="ET175" s="115" t="str">
        <f t="shared" si="3414"/>
        <v/>
      </c>
      <c r="EU175" s="115" t="str">
        <f t="shared" si="3415"/>
        <v/>
      </c>
      <c r="EV175" s="115" t="str">
        <f t="shared" si="3416"/>
        <v/>
      </c>
      <c r="EW175" s="115" t="str">
        <f t="shared" si="3417"/>
        <v/>
      </c>
      <c r="EX175" s="115" t="str">
        <f t="shared" si="3418"/>
        <v/>
      </c>
      <c r="EY175" s="115" t="str">
        <f t="shared" si="3419"/>
        <v/>
      </c>
      <c r="EZ175" s="115" t="str">
        <f t="shared" si="3420"/>
        <v/>
      </c>
      <c r="FA175" s="115" t="str">
        <f t="shared" si="3421"/>
        <v/>
      </c>
      <c r="FB175" s="115" t="str">
        <f t="shared" si="3422"/>
        <v/>
      </c>
      <c r="FC175" s="115" t="str">
        <f t="shared" si="3423"/>
        <v/>
      </c>
      <c r="FD175" s="115" t="str">
        <f t="shared" si="3424"/>
        <v/>
      </c>
      <c r="FE175" s="115" t="str">
        <f t="shared" si="3425"/>
        <v/>
      </c>
      <c r="FF175" s="115" t="str">
        <f t="shared" ref="FF175:FF182" si="4400">FF174</f>
        <v/>
      </c>
      <c r="FG175" s="115" t="str">
        <f>IFERROR(SMALL($DX$3:$DX$422,$A$5),"")</f>
        <v/>
      </c>
      <c r="FH175" s="115" t="str">
        <f t="shared" ref="FH175:FH182" si="4401">FH174</f>
        <v/>
      </c>
      <c r="FI175" s="115" t="str">
        <f t="shared" si="3426"/>
        <v/>
      </c>
      <c r="FJ175" s="115" t="str">
        <f t="shared" si="3427"/>
        <v/>
      </c>
      <c r="GA175" s="213" t="str">
        <f>IF(FU12="","",IF(COUNTIF('INPUT INF'!$N$35:$S$59,"YES")&lt;1,"",FU12))</f>
        <v/>
      </c>
      <c r="GB175" s="140" t="str">
        <f t="shared" si="4215"/>
        <v/>
      </c>
      <c r="GC175" s="171">
        <f>COUNTIF($W$423:$W$492,"&gt;0")</f>
        <v>0</v>
      </c>
      <c r="GD175" s="175">
        <f t="shared" si="4216"/>
        <v>0</v>
      </c>
      <c r="GE175" s="175" t="str">
        <f t="shared" si="4193"/>
        <v/>
      </c>
      <c r="GF175" s="172">
        <f t="shared" ref="GF175:GN175" si="4402">COUNTIF($X$423:$X$492,GF$3)</f>
        <v>0</v>
      </c>
      <c r="GG175" s="172">
        <f t="shared" si="4402"/>
        <v>0</v>
      </c>
      <c r="GH175" s="172">
        <f t="shared" si="4402"/>
        <v>0</v>
      </c>
      <c r="GI175" s="172">
        <f t="shared" si="4402"/>
        <v>0</v>
      </c>
      <c r="GJ175" s="172">
        <f t="shared" si="4402"/>
        <v>0</v>
      </c>
      <c r="GK175" s="172">
        <f t="shared" si="4402"/>
        <v>0</v>
      </c>
      <c r="GL175" s="172">
        <f t="shared" si="4402"/>
        <v>0</v>
      </c>
      <c r="GM175" s="172">
        <f t="shared" si="4402"/>
        <v>0</v>
      </c>
      <c r="GN175" s="172">
        <f t="shared" si="4402"/>
        <v>0</v>
      </c>
      <c r="GO175" s="172">
        <f t="shared" si="4218"/>
        <v>0</v>
      </c>
      <c r="GP175" s="171" t="e">
        <f t="shared" si="4219"/>
        <v>#DIV/0!</v>
      </c>
      <c r="GQ175" s="171">
        <f>COUNTIF($W$423:$W$492,"&lt;45")-GN175</f>
        <v>0</v>
      </c>
      <c r="GR175" s="171">
        <f>COUNTIF($W$423:$W$492,"&lt;60")-GQ175</f>
        <v>0</v>
      </c>
      <c r="GS175" s="171">
        <f>COUNTIF($W$423:$W$492,"&lt;75")-GQ175-GR175</f>
        <v>0</v>
      </c>
      <c r="GT175" s="171">
        <f>COUNTIF($W$423:$W$492,"&lt;90")-GQ175-GR175-GS175</f>
        <v>0</v>
      </c>
      <c r="GU175" s="171">
        <f>COUNTIF($W$423:$W$492,"&gt;89")</f>
        <v>0</v>
      </c>
      <c r="GV175" s="171">
        <f>COUNTIF($W$423:$W$492,GV3)</f>
        <v>0</v>
      </c>
      <c r="GW175" s="171">
        <f>COUNTIF($W$423:$W$492,GW3)</f>
        <v>0</v>
      </c>
      <c r="GY175" s="115">
        <v>172</v>
      </c>
      <c r="GZ175" s="120" t="str">
        <f>IF('INPUT INF'!Q$28="YES",GY175,"")</f>
        <v/>
      </c>
      <c r="HA175" s="120">
        <f t="shared" si="4379"/>
        <v>0</v>
      </c>
      <c r="HB175" s="120" t="str">
        <f>IF(GZ175="","",'INPUT INF'!L$28)</f>
        <v/>
      </c>
      <c r="HC175" s="120" t="str">
        <f>'INPUT INF'!Q$3</f>
        <v>D</v>
      </c>
      <c r="HD175" s="133" t="str">
        <f>IFERROR(INDEX(GB$85:GB$109,MATCH($HB175,$GA$85:$GA$109,0)),"")</f>
        <v/>
      </c>
      <c r="HE175" s="133">
        <f>IFERROR(INDEX(GC$85:GC$109,MATCH($HB175,$GA$85:$GA$109,0)),"")</f>
        <v>0</v>
      </c>
      <c r="HF175" s="133">
        <f t="shared" ref="HF175" si="4403">IFERROR(INDEX(GD$85:GD$109,MATCH($HB175,$GA$85:$GA$109,0)),"")</f>
        <v>0</v>
      </c>
      <c r="HG175" s="133" t="str">
        <f t="shared" ref="HG175" si="4404">IFERROR(INDEX(GE$85:GE$109,MATCH($HB175,$GA$85:$GA$109,0)),"")</f>
        <v/>
      </c>
      <c r="HH175" s="133">
        <f t="shared" ref="HH175" si="4405">IFERROR(INDEX(GF$85:GF$109,MATCH($HB175,$GA$85:$GA$109,0)),"")</f>
        <v>0</v>
      </c>
      <c r="HI175" s="133">
        <f t="shared" ref="HI175" si="4406">IFERROR(INDEX(GG$85:GG$109,MATCH($HB175,$GA$85:$GA$109,0)),"")</f>
        <v>0</v>
      </c>
      <c r="HJ175" s="133">
        <f t="shared" ref="HJ175" si="4407">IFERROR(INDEX(GH$85:GH$109,MATCH($HB175,$GA$85:$GA$109,0)),"")</f>
        <v>0</v>
      </c>
      <c r="HK175" s="133">
        <f t="shared" ref="HK175" si="4408">IFERROR(INDEX(GI$85:GI$109,MATCH($HB175,$GA$85:$GA$109,0)),"")</f>
        <v>0</v>
      </c>
      <c r="HL175" s="133">
        <f t="shared" ref="HL175" si="4409">IFERROR(INDEX(GJ$85:GJ$109,MATCH($HB175,$GA$85:$GA$109,0)),"")</f>
        <v>0</v>
      </c>
      <c r="HM175" s="133">
        <f t="shared" ref="HM175" si="4410">IFERROR(INDEX(GK$85:GK$109,MATCH($HB175,$GA$85:$GA$109,0)),"")</f>
        <v>0</v>
      </c>
      <c r="HN175" s="133">
        <f t="shared" ref="HN175" si="4411">IFERROR(INDEX(GL$85:GL$109,MATCH($HB175,$GA$85:$GA$109,0)),"")</f>
        <v>0</v>
      </c>
      <c r="HO175" s="133">
        <f t="shared" ref="HO175" si="4412">IFERROR(INDEX(GM$85:GM$109,MATCH($HB175,$GA$85:$GA$109,0)),"")</f>
        <v>0</v>
      </c>
      <c r="HP175" s="133">
        <f t="shared" ref="HP175" si="4413">IFERROR(INDEX(GN$85:GN$109,MATCH($HB175,$GA$85:$GA$109,0)),"")</f>
        <v>0</v>
      </c>
      <c r="HQ175" s="133">
        <f t="shared" ref="HQ175" si="4414">IFERROR(INDEX(GO$85:GO$109,MATCH($HB175,$GA$85:$GA$109,0)),"")</f>
        <v>0</v>
      </c>
      <c r="HR175" s="133" t="str">
        <f t="shared" ref="HR175" si="4415">IFERROR(INDEX(GP$85:GP$109,MATCH($HB175,$GA$85:$GA$109,0)),"")</f>
        <v/>
      </c>
      <c r="HS175" s="133">
        <f t="shared" ref="HS175" si="4416">IFERROR(INDEX(GQ$85:GQ$109,MATCH($HB175,$GA$85:$GA$109,0)),"")</f>
        <v>0</v>
      </c>
      <c r="HT175" s="133">
        <f t="shared" ref="HT175" si="4417">IFERROR(INDEX(GR$85:GR$109,MATCH($HB175,$GA$85:$GA$109,0)),"")</f>
        <v>0</v>
      </c>
      <c r="HU175" s="133">
        <f t="shared" ref="HU175" si="4418">IFERROR(INDEX(GS$85:GS$109,MATCH($HB175,$GA$85:$GA$109,0)),"")</f>
        <v>0</v>
      </c>
      <c r="HV175" s="133">
        <f t="shared" ref="HV175" si="4419">IFERROR(INDEX(GT$85:GT$109,MATCH($HB175,$GA$85:$GA$109,0)),"")</f>
        <v>0</v>
      </c>
      <c r="HW175" s="133">
        <f t="shared" ref="HW175" si="4420">IFERROR(INDEX(GU$85:GU$109,MATCH($HB175,$GA$85:$GA$109,0)),"")</f>
        <v>0</v>
      </c>
      <c r="HX175" s="133">
        <f t="shared" ref="HX175" si="4421">IFERROR(INDEX(GV$85:GV$109,MATCH($HB175,$GA$85:$GA$109,0)),"")</f>
        <v>0</v>
      </c>
      <c r="HY175" s="133">
        <f t="shared" ref="HY175" si="4422">IFERROR(INDEX(GW$85:GW$109,MATCH($HB175,$GA$85:$GA$109,0)),"")</f>
        <v>0</v>
      </c>
      <c r="JC175" s="133"/>
      <c r="JD175" s="133" t="e">
        <f t="shared" si="4376"/>
        <v>#NUM!</v>
      </c>
      <c r="JE175" s="133"/>
      <c r="JF175" s="133" t="str">
        <f t="shared" si="4349"/>
        <v/>
      </c>
      <c r="JG175" s="133" t="str">
        <f t="shared" si="4350"/>
        <v/>
      </c>
      <c r="JH175" s="133" t="str">
        <f t="shared" si="4350"/>
        <v/>
      </c>
      <c r="JI175" s="133" t="str">
        <f t="shared" si="4350"/>
        <v/>
      </c>
      <c r="JJ175" s="133" t="str">
        <f t="shared" si="4350"/>
        <v/>
      </c>
      <c r="JK175" s="133" t="e">
        <f t="shared" si="4351"/>
        <v>#VALUE!</v>
      </c>
      <c r="JL175" s="133" t="str">
        <f t="shared" si="4352"/>
        <v/>
      </c>
      <c r="JM175" s="133" t="str">
        <f t="shared" si="4352"/>
        <v/>
      </c>
      <c r="JN175" s="133" t="str">
        <f t="shared" si="4352"/>
        <v/>
      </c>
      <c r="JO175" s="133" t="str">
        <f t="shared" si="4352"/>
        <v/>
      </c>
      <c r="JP175" s="133" t="str">
        <f t="shared" si="4352"/>
        <v/>
      </c>
      <c r="JQ175" s="133" t="str">
        <f t="shared" si="4352"/>
        <v/>
      </c>
      <c r="JR175" s="133" t="str">
        <f t="shared" si="4352"/>
        <v/>
      </c>
      <c r="JS175" s="133" t="str">
        <f t="shared" si="4352"/>
        <v/>
      </c>
      <c r="JT175" s="133" t="str">
        <f t="shared" si="4352"/>
        <v/>
      </c>
      <c r="JU175" s="133" t="str">
        <f t="shared" si="4352"/>
        <v/>
      </c>
      <c r="JV175" s="120" t="e">
        <f t="shared" si="4353"/>
        <v>#VALUE!</v>
      </c>
      <c r="JW175" s="133" t="str">
        <f t="shared" si="4377"/>
        <v/>
      </c>
      <c r="JX175" s="133" t="str">
        <f t="shared" si="4377"/>
        <v/>
      </c>
      <c r="JY175" s="133" t="str">
        <f t="shared" si="4377"/>
        <v/>
      </c>
      <c r="JZ175" s="133" t="str">
        <f t="shared" si="4377"/>
        <v/>
      </c>
      <c r="KA175" s="133" t="str">
        <f t="shared" si="4377"/>
        <v/>
      </c>
      <c r="KB175" s="133" t="str">
        <f t="shared" si="4377"/>
        <v/>
      </c>
    </row>
    <row r="176" spans="1:288" ht="15" customHeight="1" thickBot="1" x14ac:dyDescent="0.3">
      <c r="A176" s="115">
        <v>174</v>
      </c>
      <c r="B176" s="115" t="str">
        <f t="shared" si="3703"/>
        <v/>
      </c>
      <c r="C176" s="115" t="s">
        <v>68</v>
      </c>
      <c r="D176" s="100" t="str">
        <f t="shared" si="3454"/>
        <v>C</v>
      </c>
      <c r="E176" s="100" t="str">
        <f t="shared" si="3356"/>
        <v/>
      </c>
      <c r="F176" s="100" t="str">
        <f t="shared" si="3357"/>
        <v/>
      </c>
      <c r="G176" s="100" t="str">
        <f t="shared" si="3286"/>
        <v/>
      </c>
      <c r="H176" s="100" t="str">
        <f t="shared" si="3358"/>
        <v/>
      </c>
      <c r="I176" s="100" t="str">
        <f t="shared" si="3287"/>
        <v/>
      </c>
      <c r="J176" s="100" t="str">
        <f t="shared" si="3359"/>
        <v/>
      </c>
      <c r="K176" s="100" t="str">
        <f t="shared" si="3288"/>
        <v/>
      </c>
      <c r="L176" s="100" t="str">
        <f t="shared" si="3360"/>
        <v/>
      </c>
      <c r="M176" s="100" t="str">
        <f t="shared" si="3289"/>
        <v/>
      </c>
      <c r="N176" s="100" t="str">
        <f t="shared" si="3361"/>
        <v/>
      </c>
      <c r="O176" s="100" t="str">
        <f t="shared" si="3290"/>
        <v/>
      </c>
      <c r="P176" s="100" t="str">
        <f t="shared" si="3362"/>
        <v/>
      </c>
      <c r="Q176" s="100" t="str">
        <f t="shared" si="3291"/>
        <v/>
      </c>
      <c r="R176" s="100" t="str">
        <f t="shared" si="3363"/>
        <v/>
      </c>
      <c r="S176" s="100" t="str">
        <f t="shared" si="3292"/>
        <v/>
      </c>
      <c r="T176" s="100" t="str">
        <f t="shared" si="3364"/>
        <v/>
      </c>
      <c r="U176" s="100" t="str">
        <f t="shared" si="3293"/>
        <v/>
      </c>
      <c r="V176" s="100" t="str">
        <f t="shared" si="3365"/>
        <v/>
      </c>
      <c r="W176" s="100" t="str">
        <f t="shared" si="3294"/>
        <v/>
      </c>
      <c r="X176" s="100" t="str">
        <f t="shared" si="3366"/>
        <v/>
      </c>
      <c r="Y176" s="100" t="str">
        <f t="shared" si="3295"/>
        <v/>
      </c>
      <c r="Z176" s="100" t="str">
        <f t="shared" si="3367"/>
        <v/>
      </c>
      <c r="AA176" s="100" t="str">
        <f t="shared" si="3296"/>
        <v/>
      </c>
      <c r="AB176" s="100" t="str">
        <f t="shared" si="3368"/>
        <v/>
      </c>
      <c r="AC176" s="100" t="str">
        <f t="shared" si="3297"/>
        <v/>
      </c>
      <c r="AD176" s="100" t="str">
        <f t="shared" si="3369"/>
        <v/>
      </c>
      <c r="AE176" s="100" t="str">
        <f t="shared" si="3298"/>
        <v/>
      </c>
      <c r="AF176" s="100" t="str">
        <f t="shared" si="3370"/>
        <v/>
      </c>
      <c r="AG176" s="100" t="str">
        <f t="shared" si="3299"/>
        <v/>
      </c>
      <c r="AH176" s="100" t="str">
        <f t="shared" si="3371"/>
        <v/>
      </c>
      <c r="AI176" s="100" t="str">
        <f t="shared" si="3300"/>
        <v/>
      </c>
      <c r="AJ176" s="100" t="str">
        <f t="shared" si="3372"/>
        <v/>
      </c>
      <c r="AK176" s="100" t="str">
        <f t="shared" si="3301"/>
        <v/>
      </c>
      <c r="AL176" s="100" t="str">
        <f t="shared" si="3373"/>
        <v/>
      </c>
      <c r="AM176" s="100" t="str">
        <f t="shared" si="3302"/>
        <v/>
      </c>
      <c r="AN176" s="100" t="str">
        <f t="shared" si="3374"/>
        <v/>
      </c>
      <c r="AO176" s="100" t="str">
        <f t="shared" si="3303"/>
        <v/>
      </c>
      <c r="AP176" s="100" t="str">
        <f t="shared" si="3375"/>
        <v/>
      </c>
      <c r="AQ176" s="100" t="str">
        <f t="shared" si="3304"/>
        <v/>
      </c>
      <c r="AR176" s="100" t="str">
        <f t="shared" si="3376"/>
        <v/>
      </c>
      <c r="AS176" s="100" t="str">
        <f t="shared" si="3305"/>
        <v/>
      </c>
      <c r="AT176" s="100" t="str">
        <f t="shared" si="3377"/>
        <v/>
      </c>
      <c r="AU176" s="100" t="str">
        <f t="shared" si="3306"/>
        <v/>
      </c>
      <c r="AV176" s="100" t="str">
        <f t="shared" si="3378"/>
        <v/>
      </c>
      <c r="AW176" s="100" t="str">
        <f t="shared" si="3307"/>
        <v/>
      </c>
      <c r="AX176" s="100" t="str">
        <f t="shared" si="3379"/>
        <v/>
      </c>
      <c r="AY176" s="100" t="str">
        <f t="shared" si="3308"/>
        <v/>
      </c>
      <c r="AZ176" s="100" t="str">
        <f t="shared" si="3380"/>
        <v/>
      </c>
      <c r="BA176" s="100" t="str">
        <f t="shared" si="3309"/>
        <v/>
      </c>
      <c r="BB176" s="100" t="str">
        <f t="shared" si="3381"/>
        <v/>
      </c>
      <c r="BC176" s="100" t="str">
        <f>IFERROR(INDEX('INPUT INF'!$F$3:$F$601,MATCH($B176,'INPUT INF'!$A$3:$A$601,FALSE)),"")</f>
        <v/>
      </c>
      <c r="BD176" s="100" t="str">
        <f t="shared" si="3310"/>
        <v/>
      </c>
      <c r="BE176" s="100" t="str">
        <f t="shared" si="3382"/>
        <v/>
      </c>
      <c r="BF176" s="100" t="str">
        <f t="shared" si="3383"/>
        <v/>
      </c>
      <c r="BG176" s="115" t="str">
        <f t="shared" si="3384"/>
        <v/>
      </c>
      <c r="BH176" s="115" t="str">
        <f>IF(AND('INPUT INF'!$O$1="X",BG176="PASS"),BF176,IF($BG176="","0",IF('INPUT INF'!$N$63="YES",$BF176,"")))</f>
        <v>0</v>
      </c>
      <c r="BI176" s="115" t="str">
        <f>IF($BG176="","0",IF('INPUT INF'!$P$64="YES",$BF176,""))</f>
        <v>0</v>
      </c>
      <c r="BJ176" s="115" t="str">
        <f>IF($BG176="","0",IF('INPUT INF'!$P$65="YES",$BF176,""))</f>
        <v>0</v>
      </c>
      <c r="BL176" s="116" t="str">
        <f t="shared" si="3385"/>
        <v/>
      </c>
      <c r="BM176" s="116" t="str">
        <f t="shared" si="3386"/>
        <v/>
      </c>
      <c r="BN176" s="116" t="str">
        <f t="shared" si="3386"/>
        <v/>
      </c>
      <c r="BR176" s="116" t="str">
        <f t="shared" si="3387"/>
        <v/>
      </c>
      <c r="BS176" s="116" t="str">
        <f t="shared" si="3388"/>
        <v/>
      </c>
      <c r="BT176" s="116" t="str">
        <f t="shared" si="3388"/>
        <v/>
      </c>
      <c r="BX176" s="116" t="str">
        <f t="shared" si="3389"/>
        <v/>
      </c>
      <c r="BY176" s="116" t="str">
        <f t="shared" si="3390"/>
        <v/>
      </c>
      <c r="BZ176" s="116" t="str">
        <f t="shared" si="3390"/>
        <v/>
      </c>
      <c r="CD176" s="116" t="str">
        <f t="shared" si="3391"/>
        <v/>
      </c>
      <c r="CE176" s="116" t="str">
        <f t="shared" si="3392"/>
        <v/>
      </c>
      <c r="CF176" s="116" t="str">
        <f t="shared" si="3393"/>
        <v/>
      </c>
      <c r="CJ176" s="116" t="str">
        <f t="shared" si="3394"/>
        <v/>
      </c>
      <c r="CK176" s="116" t="str">
        <f t="shared" si="3395"/>
        <v/>
      </c>
      <c r="CL176" s="116" t="str">
        <f t="shared" si="3396"/>
        <v/>
      </c>
      <c r="CP176" s="116" t="str">
        <f t="shared" si="3397"/>
        <v/>
      </c>
      <c r="CQ176" s="116" t="str">
        <f t="shared" si="3398"/>
        <v/>
      </c>
      <c r="CR176" s="116" t="str">
        <f t="shared" si="3399"/>
        <v/>
      </c>
      <c r="CX176" s="143"/>
      <c r="CY176" s="135"/>
      <c r="CZ176" s="135"/>
      <c r="DA176" s="135"/>
      <c r="DB176" s="143"/>
      <c r="DC176" s="143"/>
      <c r="DD176" s="143"/>
      <c r="DE176" s="143"/>
      <c r="DF176" s="135"/>
      <c r="DH176" s="115" t="str">
        <f t="shared" si="3400"/>
        <v/>
      </c>
      <c r="DI176" s="115" t="str">
        <f t="shared" si="3311"/>
        <v/>
      </c>
      <c r="DJ176" s="115" t="str">
        <f t="shared" si="3312"/>
        <v/>
      </c>
      <c r="DK176" s="115" t="str">
        <f t="shared" si="3313"/>
        <v/>
      </c>
      <c r="DL176" s="115" t="str">
        <f t="shared" si="3314"/>
        <v/>
      </c>
      <c r="DM176" s="115" t="str">
        <f t="shared" si="3315"/>
        <v/>
      </c>
      <c r="DN176" s="115" t="str">
        <f t="shared" si="3316"/>
        <v/>
      </c>
      <c r="DO176" s="115" t="str">
        <f t="shared" si="3317"/>
        <v/>
      </c>
      <c r="DP176" s="115" t="str">
        <f t="shared" si="3318"/>
        <v/>
      </c>
      <c r="DQ176" s="115" t="str">
        <f t="shared" si="3319"/>
        <v/>
      </c>
      <c r="DR176" s="115" t="str">
        <f t="shared" si="3320"/>
        <v/>
      </c>
      <c r="DS176" s="115" t="str">
        <f t="shared" si="3321"/>
        <v/>
      </c>
      <c r="DT176" s="115" t="str">
        <f t="shared" si="3322"/>
        <v/>
      </c>
      <c r="DU176" s="115" t="str">
        <f t="shared" si="3323"/>
        <v/>
      </c>
      <c r="DV176" s="115" t="str">
        <f t="shared" si="3324"/>
        <v/>
      </c>
      <c r="DW176" s="115" t="str">
        <f t="shared" si="3325"/>
        <v/>
      </c>
      <c r="DX176" s="115" t="str">
        <f t="shared" si="3326"/>
        <v/>
      </c>
      <c r="DY176" s="115" t="str">
        <f t="shared" si="3327"/>
        <v/>
      </c>
      <c r="DZ176" s="115" t="str">
        <f t="shared" si="3328"/>
        <v/>
      </c>
      <c r="EA176" s="115" t="str">
        <f t="shared" si="3329"/>
        <v/>
      </c>
      <c r="EB176" s="115" t="str">
        <f t="shared" si="3330"/>
        <v/>
      </c>
      <c r="EC176" s="115" t="str">
        <f t="shared" si="3331"/>
        <v/>
      </c>
      <c r="ED176" s="115" t="str">
        <f t="shared" si="3332"/>
        <v/>
      </c>
      <c r="EE176" s="115" t="str">
        <f t="shared" si="3333"/>
        <v/>
      </c>
      <c r="EF176" s="115" t="str">
        <f t="shared" si="3334"/>
        <v/>
      </c>
      <c r="EG176" s="115" t="str">
        <f t="shared" si="3401"/>
        <v/>
      </c>
      <c r="EH176" s="115" t="str">
        <f t="shared" si="3402"/>
        <v/>
      </c>
      <c r="EI176" s="115" t="str">
        <f t="shared" si="3403"/>
        <v/>
      </c>
      <c r="EJ176" s="115" t="str">
        <f t="shared" si="3404"/>
        <v/>
      </c>
      <c r="EK176" s="115" t="str">
        <f t="shared" si="3405"/>
        <v/>
      </c>
      <c r="EL176" s="115" t="str">
        <f t="shared" si="3406"/>
        <v/>
      </c>
      <c r="EM176" s="115" t="str">
        <f t="shared" si="3407"/>
        <v/>
      </c>
      <c r="EN176" s="115" t="str">
        <f t="shared" si="3408"/>
        <v/>
      </c>
      <c r="EO176" s="115" t="str">
        <f t="shared" si="3409"/>
        <v/>
      </c>
      <c r="EP176" s="115" t="str">
        <f t="shared" si="3410"/>
        <v/>
      </c>
      <c r="EQ176" s="115" t="str">
        <f t="shared" si="3411"/>
        <v/>
      </c>
      <c r="ER176" s="115" t="str">
        <f t="shared" si="3412"/>
        <v/>
      </c>
      <c r="ES176" s="115" t="str">
        <f t="shared" si="3413"/>
        <v/>
      </c>
      <c r="ET176" s="115" t="str">
        <f t="shared" si="3414"/>
        <v/>
      </c>
      <c r="EU176" s="115" t="str">
        <f t="shared" si="3415"/>
        <v/>
      </c>
      <c r="EV176" s="115" t="str">
        <f t="shared" si="3416"/>
        <v/>
      </c>
      <c r="EW176" s="115" t="str">
        <f t="shared" si="3417"/>
        <v/>
      </c>
      <c r="EX176" s="115" t="str">
        <f t="shared" si="3418"/>
        <v/>
      </c>
      <c r="EY176" s="115" t="str">
        <f t="shared" si="3419"/>
        <v/>
      </c>
      <c r="EZ176" s="115" t="str">
        <f t="shared" si="3420"/>
        <v/>
      </c>
      <c r="FA176" s="115" t="str">
        <f t="shared" si="3421"/>
        <v/>
      </c>
      <c r="FB176" s="115" t="str">
        <f t="shared" si="3422"/>
        <v/>
      </c>
      <c r="FC176" s="115" t="str">
        <f t="shared" si="3423"/>
        <v/>
      </c>
      <c r="FD176" s="115" t="str">
        <f t="shared" si="3424"/>
        <v/>
      </c>
      <c r="FE176" s="115" t="str">
        <f t="shared" si="3425"/>
        <v/>
      </c>
      <c r="FF176" s="115" t="str">
        <f t="shared" si="4400"/>
        <v/>
      </c>
      <c r="FG176" s="115" t="str">
        <f>IFERROR(SMALL($DX$3:$DX$422,$A$6),"")</f>
        <v/>
      </c>
      <c r="FH176" s="115" t="str">
        <f t="shared" si="4401"/>
        <v/>
      </c>
      <c r="FI176" s="115" t="str">
        <f t="shared" si="3426"/>
        <v/>
      </c>
      <c r="FJ176" s="115" t="str">
        <f t="shared" si="3427"/>
        <v/>
      </c>
      <c r="GA176" s="213" t="str">
        <f>IF(FU13="","",IF(COUNTIF('INPUT INF'!$N$35:$S$59,"YES")&lt;1,"",FU13))</f>
        <v/>
      </c>
      <c r="GB176" s="140" t="str">
        <f t="shared" si="4215"/>
        <v/>
      </c>
      <c r="GC176" s="171">
        <f>COUNTIF($Y$423:$Y$492,"&gt;0")</f>
        <v>0</v>
      </c>
      <c r="GD176" s="175">
        <f t="shared" si="4216"/>
        <v>0</v>
      </c>
      <c r="GE176" s="175" t="str">
        <f t="shared" si="4193"/>
        <v/>
      </c>
      <c r="GF176" s="172">
        <f t="shared" ref="GF176:GN176" si="4423">COUNTIF($Z$423:$Z$492,GF$3)</f>
        <v>0</v>
      </c>
      <c r="GG176" s="172">
        <f t="shared" si="4423"/>
        <v>0</v>
      </c>
      <c r="GH176" s="172">
        <f t="shared" si="4423"/>
        <v>0</v>
      </c>
      <c r="GI176" s="172">
        <f t="shared" si="4423"/>
        <v>0</v>
      </c>
      <c r="GJ176" s="172">
        <f t="shared" si="4423"/>
        <v>0</v>
      </c>
      <c r="GK176" s="172">
        <f t="shared" si="4423"/>
        <v>0</v>
      </c>
      <c r="GL176" s="172">
        <f t="shared" si="4423"/>
        <v>0</v>
      </c>
      <c r="GM176" s="172">
        <f t="shared" si="4423"/>
        <v>0</v>
      </c>
      <c r="GN176" s="172">
        <f t="shared" si="4423"/>
        <v>0</v>
      </c>
      <c r="GO176" s="172">
        <f t="shared" si="4218"/>
        <v>0</v>
      </c>
      <c r="GP176" s="171" t="e">
        <f t="shared" si="4219"/>
        <v>#DIV/0!</v>
      </c>
      <c r="GQ176" s="171">
        <f>COUNTIF($Y$423:$Y$492,"&lt;45")-GN176</f>
        <v>0</v>
      </c>
      <c r="GR176" s="171">
        <f>COUNTIF($Y$423:$Y$492,"&lt;60")-GQ176</f>
        <v>0</v>
      </c>
      <c r="GS176" s="171">
        <f>COUNTIF($Y$423:$Y$492,"&lt;75")-GQ176-GR176</f>
        <v>0</v>
      </c>
      <c r="GT176" s="171">
        <f>COUNTIF($Y$423:$Y$492,"&lt;90")-GQ176-GR176-GS176</f>
        <v>0</v>
      </c>
      <c r="GU176" s="171">
        <f>COUNTIF($Y$423:$Y$492,"&gt;89")</f>
        <v>0</v>
      </c>
      <c r="GV176" s="171">
        <f>COUNTIF($Y$423:$Y$492,GV3)</f>
        <v>0</v>
      </c>
      <c r="GW176" s="171">
        <f>COUNTIF($Y$423:$Y$492,GW3)</f>
        <v>0</v>
      </c>
      <c r="GY176" s="115">
        <v>173</v>
      </c>
      <c r="GZ176" s="120" t="str">
        <f>IF('INPUT INF'!R$28="YES",GY176,"")</f>
        <v/>
      </c>
      <c r="HA176" s="120">
        <f t="shared" si="4379"/>
        <v>0</v>
      </c>
      <c r="HB176" s="120" t="str">
        <f>IF(GZ176="","",'INPUT INF'!L$28)</f>
        <v/>
      </c>
      <c r="HC176" s="120" t="str">
        <f>'INPUT INF'!R$3</f>
        <v>E</v>
      </c>
      <c r="HD176" s="133" t="str">
        <f>IFERROR(INDEX(GB$112:GB$136,MATCH($HB176,$GA$112:$GA$136,0)),"")</f>
        <v/>
      </c>
      <c r="HE176" s="133">
        <f>IFERROR(INDEX(GC$112:GC$136,MATCH($HB176,$GA$112:$GA$136,0)),"")</f>
        <v>0</v>
      </c>
      <c r="HF176" s="133">
        <f t="shared" ref="HF176" si="4424">IFERROR(INDEX(GD$112:GD$136,MATCH($HB176,$GA$112:$GA$136,0)),"")</f>
        <v>0</v>
      </c>
      <c r="HG176" s="133" t="str">
        <f t="shared" ref="HG176" si="4425">IFERROR(INDEX(GE$112:GE$136,MATCH($HB176,$GA$112:$GA$136,0)),"")</f>
        <v/>
      </c>
      <c r="HH176" s="133">
        <f t="shared" ref="HH176" si="4426">IFERROR(INDEX(GF$112:GF$136,MATCH($HB176,$GA$112:$GA$136,0)),"")</f>
        <v>0</v>
      </c>
      <c r="HI176" s="133">
        <f t="shared" ref="HI176" si="4427">IFERROR(INDEX(GG$112:GG$136,MATCH($HB176,$GA$112:$GA$136,0)),"")</f>
        <v>0</v>
      </c>
      <c r="HJ176" s="133">
        <f t="shared" ref="HJ176" si="4428">IFERROR(INDEX(GH$112:GH$136,MATCH($HB176,$GA$112:$GA$136,0)),"")</f>
        <v>0</v>
      </c>
      <c r="HK176" s="133">
        <f t="shared" ref="HK176" si="4429">IFERROR(INDEX(GI$112:GI$136,MATCH($HB176,$GA$112:$GA$136,0)),"")</f>
        <v>0</v>
      </c>
      <c r="HL176" s="133">
        <f t="shared" ref="HL176" si="4430">IFERROR(INDEX(GJ$112:GJ$136,MATCH($HB176,$GA$112:$GA$136,0)),"")</f>
        <v>0</v>
      </c>
      <c r="HM176" s="133">
        <f t="shared" ref="HM176" si="4431">IFERROR(INDEX(GK$112:GK$136,MATCH($HB176,$GA$112:$GA$136,0)),"")</f>
        <v>0</v>
      </c>
      <c r="HN176" s="133">
        <f t="shared" ref="HN176" si="4432">IFERROR(INDEX(GL$112:GL$136,MATCH($HB176,$GA$112:$GA$136,0)),"")</f>
        <v>0</v>
      </c>
      <c r="HO176" s="133">
        <f t="shared" ref="HO176" si="4433">IFERROR(INDEX(GM$112:GM$136,MATCH($HB176,$GA$112:$GA$136,0)),"")</f>
        <v>0</v>
      </c>
      <c r="HP176" s="133">
        <f t="shared" ref="HP176" si="4434">IFERROR(INDEX(GN$112:GN$136,MATCH($HB176,$GA$112:$GA$136,0)),"")</f>
        <v>0</v>
      </c>
      <c r="HQ176" s="133">
        <f t="shared" ref="HQ176" si="4435">IFERROR(INDEX(GO$112:GO$136,MATCH($HB176,$GA$112:$GA$136,0)),"")</f>
        <v>0</v>
      </c>
      <c r="HR176" s="133" t="str">
        <f t="shared" ref="HR176" si="4436">IFERROR(INDEX(GP$112:GP$136,MATCH($HB176,$GA$112:$GA$136,0)),"")</f>
        <v/>
      </c>
      <c r="HS176" s="133">
        <f t="shared" ref="HS176" si="4437">IFERROR(INDEX(GQ$112:GQ$136,MATCH($HB176,$GA$112:$GA$136,0)),"")</f>
        <v>0</v>
      </c>
      <c r="HT176" s="133">
        <f t="shared" ref="HT176" si="4438">IFERROR(INDEX(GR$112:GR$136,MATCH($HB176,$GA$112:$GA$136,0)),"")</f>
        <v>0</v>
      </c>
      <c r="HU176" s="133">
        <f t="shared" ref="HU176" si="4439">IFERROR(INDEX(GS$112:GS$136,MATCH($HB176,$GA$112:$GA$136,0)),"")</f>
        <v>0</v>
      </c>
      <c r="HV176" s="133">
        <f t="shared" ref="HV176" si="4440">IFERROR(INDEX(GT$112:GT$136,MATCH($HB176,$GA$112:$GA$136,0)),"")</f>
        <v>0</v>
      </c>
      <c r="HW176" s="133">
        <f t="shared" ref="HW176" si="4441">IFERROR(INDEX(GU$112:GU$136,MATCH($HB176,$GA$112:$GA$136,0)),"")</f>
        <v>0</v>
      </c>
      <c r="HX176" s="133">
        <f t="shared" ref="HX176" si="4442">IFERROR(INDEX(GV$112:GV$136,MATCH($HB176,$GA$112:$GA$136,0)),"")</f>
        <v>0</v>
      </c>
      <c r="HY176" s="133">
        <f t="shared" ref="HY176" si="4443">IFERROR(INDEX(GW$112:GW$136,MATCH($HB176,$GA$112:$GA$136,0)),"")</f>
        <v>0</v>
      </c>
      <c r="JC176" s="133"/>
      <c r="JD176" s="133" t="e">
        <f t="shared" si="4376"/>
        <v>#NUM!</v>
      </c>
      <c r="JE176" s="133"/>
      <c r="JF176" s="133" t="str">
        <f t="shared" si="4349"/>
        <v/>
      </c>
      <c r="JG176" s="133" t="str">
        <f t="shared" si="4350"/>
        <v/>
      </c>
      <c r="JH176" s="133" t="str">
        <f t="shared" si="4350"/>
        <v/>
      </c>
      <c r="JI176" s="133" t="str">
        <f t="shared" si="4350"/>
        <v/>
      </c>
      <c r="JJ176" s="133" t="str">
        <f t="shared" si="4350"/>
        <v/>
      </c>
      <c r="JK176" s="133" t="e">
        <f t="shared" si="4351"/>
        <v>#VALUE!</v>
      </c>
      <c r="JL176" s="133" t="str">
        <f t="shared" si="4352"/>
        <v/>
      </c>
      <c r="JM176" s="133" t="str">
        <f t="shared" si="4352"/>
        <v/>
      </c>
      <c r="JN176" s="133" t="str">
        <f t="shared" si="4352"/>
        <v/>
      </c>
      <c r="JO176" s="133" t="str">
        <f t="shared" si="4352"/>
        <v/>
      </c>
      <c r="JP176" s="133" t="str">
        <f t="shared" si="4352"/>
        <v/>
      </c>
      <c r="JQ176" s="133" t="str">
        <f t="shared" si="4352"/>
        <v/>
      </c>
      <c r="JR176" s="133" t="str">
        <f t="shared" si="4352"/>
        <v/>
      </c>
      <c r="JS176" s="133" t="str">
        <f t="shared" si="4352"/>
        <v/>
      </c>
      <c r="JT176" s="133" t="str">
        <f t="shared" si="4352"/>
        <v/>
      </c>
      <c r="JU176" s="133" t="str">
        <f t="shared" si="4352"/>
        <v/>
      </c>
      <c r="JV176" s="120" t="e">
        <f t="shared" si="4353"/>
        <v>#VALUE!</v>
      </c>
      <c r="JW176" s="133" t="str">
        <f t="shared" si="4377"/>
        <v/>
      </c>
      <c r="JX176" s="133" t="str">
        <f t="shared" si="4377"/>
        <v/>
      </c>
      <c r="JY176" s="133" t="str">
        <f t="shared" si="4377"/>
        <v/>
      </c>
      <c r="JZ176" s="133" t="str">
        <f t="shared" si="4377"/>
        <v/>
      </c>
      <c r="KA176" s="133" t="str">
        <f t="shared" si="4377"/>
        <v/>
      </c>
      <c r="KB176" s="133" t="str">
        <f t="shared" si="4377"/>
        <v/>
      </c>
    </row>
    <row r="177" spans="1:288" ht="15" customHeight="1" thickBot="1" x14ac:dyDescent="0.3">
      <c r="A177" s="115">
        <v>175</v>
      </c>
      <c r="B177" s="115" t="str">
        <f t="shared" si="3703"/>
        <v/>
      </c>
      <c r="C177" s="115" t="s">
        <v>68</v>
      </c>
      <c r="D177" s="100" t="str">
        <f t="shared" si="3454"/>
        <v>C</v>
      </c>
      <c r="E177" s="100" t="str">
        <f t="shared" si="3356"/>
        <v/>
      </c>
      <c r="F177" s="100" t="str">
        <f t="shared" si="3357"/>
        <v/>
      </c>
      <c r="G177" s="100" t="str">
        <f t="shared" si="3286"/>
        <v/>
      </c>
      <c r="H177" s="100" t="str">
        <f t="shared" si="3358"/>
        <v/>
      </c>
      <c r="I177" s="100" t="str">
        <f t="shared" si="3287"/>
        <v/>
      </c>
      <c r="J177" s="100" t="str">
        <f t="shared" si="3359"/>
        <v/>
      </c>
      <c r="K177" s="100" t="str">
        <f t="shared" si="3288"/>
        <v/>
      </c>
      <c r="L177" s="100" t="str">
        <f t="shared" si="3360"/>
        <v/>
      </c>
      <c r="M177" s="100" t="str">
        <f t="shared" si="3289"/>
        <v/>
      </c>
      <c r="N177" s="100" t="str">
        <f t="shared" si="3361"/>
        <v/>
      </c>
      <c r="O177" s="100" t="str">
        <f t="shared" si="3290"/>
        <v/>
      </c>
      <c r="P177" s="100" t="str">
        <f t="shared" si="3362"/>
        <v/>
      </c>
      <c r="Q177" s="100" t="str">
        <f t="shared" si="3291"/>
        <v/>
      </c>
      <c r="R177" s="100" t="str">
        <f t="shared" si="3363"/>
        <v/>
      </c>
      <c r="S177" s="100" t="str">
        <f t="shared" si="3292"/>
        <v/>
      </c>
      <c r="T177" s="100" t="str">
        <f t="shared" si="3364"/>
        <v/>
      </c>
      <c r="U177" s="100" t="str">
        <f t="shared" si="3293"/>
        <v/>
      </c>
      <c r="V177" s="100" t="str">
        <f t="shared" si="3365"/>
        <v/>
      </c>
      <c r="W177" s="100" t="str">
        <f t="shared" si="3294"/>
        <v/>
      </c>
      <c r="X177" s="100" t="str">
        <f t="shared" si="3366"/>
        <v/>
      </c>
      <c r="Y177" s="100" t="str">
        <f t="shared" si="3295"/>
        <v/>
      </c>
      <c r="Z177" s="100" t="str">
        <f t="shared" si="3367"/>
        <v/>
      </c>
      <c r="AA177" s="100" t="str">
        <f t="shared" si="3296"/>
        <v/>
      </c>
      <c r="AB177" s="100" t="str">
        <f t="shared" si="3368"/>
        <v/>
      </c>
      <c r="AC177" s="100" t="str">
        <f t="shared" si="3297"/>
        <v/>
      </c>
      <c r="AD177" s="100" t="str">
        <f t="shared" si="3369"/>
        <v/>
      </c>
      <c r="AE177" s="100" t="str">
        <f t="shared" si="3298"/>
        <v/>
      </c>
      <c r="AF177" s="100" t="str">
        <f t="shared" si="3370"/>
        <v/>
      </c>
      <c r="AG177" s="100" t="str">
        <f t="shared" si="3299"/>
        <v/>
      </c>
      <c r="AH177" s="100" t="str">
        <f t="shared" si="3371"/>
        <v/>
      </c>
      <c r="AI177" s="100" t="str">
        <f t="shared" si="3300"/>
        <v/>
      </c>
      <c r="AJ177" s="100" t="str">
        <f t="shared" si="3372"/>
        <v/>
      </c>
      <c r="AK177" s="100" t="str">
        <f t="shared" si="3301"/>
        <v/>
      </c>
      <c r="AL177" s="100" t="str">
        <f t="shared" si="3373"/>
        <v/>
      </c>
      <c r="AM177" s="100" t="str">
        <f t="shared" si="3302"/>
        <v/>
      </c>
      <c r="AN177" s="100" t="str">
        <f t="shared" si="3374"/>
        <v/>
      </c>
      <c r="AO177" s="100" t="str">
        <f t="shared" si="3303"/>
        <v/>
      </c>
      <c r="AP177" s="100" t="str">
        <f t="shared" si="3375"/>
        <v/>
      </c>
      <c r="AQ177" s="100" t="str">
        <f t="shared" si="3304"/>
        <v/>
      </c>
      <c r="AR177" s="100" t="str">
        <f t="shared" si="3376"/>
        <v/>
      </c>
      <c r="AS177" s="100" t="str">
        <f t="shared" si="3305"/>
        <v/>
      </c>
      <c r="AT177" s="100" t="str">
        <f t="shared" si="3377"/>
        <v/>
      </c>
      <c r="AU177" s="100" t="str">
        <f t="shared" si="3306"/>
        <v/>
      </c>
      <c r="AV177" s="100" t="str">
        <f t="shared" si="3378"/>
        <v/>
      </c>
      <c r="AW177" s="100" t="str">
        <f t="shared" si="3307"/>
        <v/>
      </c>
      <c r="AX177" s="100" t="str">
        <f t="shared" si="3379"/>
        <v/>
      </c>
      <c r="AY177" s="100" t="str">
        <f t="shared" si="3308"/>
        <v/>
      </c>
      <c r="AZ177" s="100" t="str">
        <f t="shared" si="3380"/>
        <v/>
      </c>
      <c r="BA177" s="100" t="str">
        <f t="shared" si="3309"/>
        <v/>
      </c>
      <c r="BB177" s="100" t="str">
        <f t="shared" si="3381"/>
        <v/>
      </c>
      <c r="BC177" s="100" t="str">
        <f>IFERROR(INDEX('INPUT INF'!$F$3:$F$601,MATCH($B177,'INPUT INF'!$A$3:$A$601,FALSE)),"")</f>
        <v/>
      </c>
      <c r="BD177" s="100" t="str">
        <f t="shared" si="3310"/>
        <v/>
      </c>
      <c r="BE177" s="100" t="str">
        <f t="shared" si="3382"/>
        <v/>
      </c>
      <c r="BF177" s="100" t="str">
        <f t="shared" si="3383"/>
        <v/>
      </c>
      <c r="BG177" s="115" t="str">
        <f t="shared" si="3384"/>
        <v/>
      </c>
      <c r="BH177" s="115" t="str">
        <f>IF(AND('INPUT INF'!$O$1="X",BG177="PASS"),BF177,IF($BG177="","0",IF('INPUT INF'!$N$63="YES",$BF177,"")))</f>
        <v>0</v>
      </c>
      <c r="BI177" s="115" t="str">
        <f>IF($BG177="","0",IF('INPUT INF'!$P$64="YES",$BF177,""))</f>
        <v>0</v>
      </c>
      <c r="BJ177" s="115" t="str">
        <f>IF($BG177="","0",IF('INPUT INF'!$P$65="YES",$BF177,""))</f>
        <v>0</v>
      </c>
      <c r="BL177" s="116" t="str">
        <f t="shared" si="3385"/>
        <v/>
      </c>
      <c r="BM177" s="116" t="str">
        <f t="shared" si="3386"/>
        <v/>
      </c>
      <c r="BN177" s="116" t="str">
        <f t="shared" si="3386"/>
        <v/>
      </c>
      <c r="BR177" s="116" t="str">
        <f t="shared" si="3387"/>
        <v/>
      </c>
      <c r="BS177" s="116" t="str">
        <f t="shared" si="3388"/>
        <v/>
      </c>
      <c r="BT177" s="116" t="str">
        <f t="shared" si="3388"/>
        <v/>
      </c>
      <c r="BX177" s="116" t="str">
        <f t="shared" si="3389"/>
        <v/>
      </c>
      <c r="BY177" s="116" t="str">
        <f t="shared" si="3390"/>
        <v/>
      </c>
      <c r="BZ177" s="116" t="str">
        <f t="shared" si="3390"/>
        <v/>
      </c>
      <c r="CD177" s="116" t="str">
        <f t="shared" si="3391"/>
        <v/>
      </c>
      <c r="CE177" s="116" t="str">
        <f t="shared" si="3392"/>
        <v/>
      </c>
      <c r="CF177" s="116" t="str">
        <f t="shared" si="3393"/>
        <v/>
      </c>
      <c r="CJ177" s="116" t="str">
        <f t="shared" si="3394"/>
        <v/>
      </c>
      <c r="CK177" s="116" t="str">
        <f t="shared" si="3395"/>
        <v/>
      </c>
      <c r="CL177" s="116" t="str">
        <f t="shared" si="3396"/>
        <v/>
      </c>
      <c r="CP177" s="116" t="str">
        <f t="shared" si="3397"/>
        <v/>
      </c>
      <c r="CQ177" s="116" t="str">
        <f t="shared" si="3398"/>
        <v/>
      </c>
      <c r="CR177" s="116" t="str">
        <f t="shared" si="3399"/>
        <v/>
      </c>
      <c r="CX177" s="143"/>
      <c r="CY177" s="135"/>
      <c r="CZ177" s="135"/>
      <c r="DA177" s="135"/>
      <c r="DB177" s="143"/>
      <c r="DC177" s="143"/>
      <c r="DD177" s="143"/>
      <c r="DE177" s="143"/>
      <c r="DF177" s="135"/>
      <c r="DH177" s="115" t="str">
        <f t="shared" si="3400"/>
        <v/>
      </c>
      <c r="DI177" s="115" t="str">
        <f t="shared" si="3311"/>
        <v/>
      </c>
      <c r="DJ177" s="115" t="str">
        <f t="shared" si="3312"/>
        <v/>
      </c>
      <c r="DK177" s="115" t="str">
        <f t="shared" si="3313"/>
        <v/>
      </c>
      <c r="DL177" s="115" t="str">
        <f t="shared" si="3314"/>
        <v/>
      </c>
      <c r="DM177" s="115" t="str">
        <f t="shared" si="3315"/>
        <v/>
      </c>
      <c r="DN177" s="115" t="str">
        <f t="shared" si="3316"/>
        <v/>
      </c>
      <c r="DO177" s="115" t="str">
        <f t="shared" si="3317"/>
        <v/>
      </c>
      <c r="DP177" s="115" t="str">
        <f t="shared" si="3318"/>
        <v/>
      </c>
      <c r="DQ177" s="115" t="str">
        <f t="shared" si="3319"/>
        <v/>
      </c>
      <c r="DR177" s="115" t="str">
        <f t="shared" si="3320"/>
        <v/>
      </c>
      <c r="DS177" s="115" t="str">
        <f t="shared" si="3321"/>
        <v/>
      </c>
      <c r="DT177" s="115" t="str">
        <f t="shared" si="3322"/>
        <v/>
      </c>
      <c r="DU177" s="115" t="str">
        <f t="shared" si="3323"/>
        <v/>
      </c>
      <c r="DV177" s="115" t="str">
        <f t="shared" si="3324"/>
        <v/>
      </c>
      <c r="DW177" s="115" t="str">
        <f t="shared" si="3325"/>
        <v/>
      </c>
      <c r="DX177" s="115" t="str">
        <f t="shared" si="3326"/>
        <v/>
      </c>
      <c r="DY177" s="115" t="str">
        <f t="shared" si="3327"/>
        <v/>
      </c>
      <c r="DZ177" s="115" t="str">
        <f t="shared" si="3328"/>
        <v/>
      </c>
      <c r="EA177" s="115" t="str">
        <f t="shared" si="3329"/>
        <v/>
      </c>
      <c r="EB177" s="115" t="str">
        <f t="shared" si="3330"/>
        <v/>
      </c>
      <c r="EC177" s="115" t="str">
        <f t="shared" si="3331"/>
        <v/>
      </c>
      <c r="ED177" s="115" t="str">
        <f t="shared" si="3332"/>
        <v/>
      </c>
      <c r="EE177" s="115" t="str">
        <f t="shared" si="3333"/>
        <v/>
      </c>
      <c r="EF177" s="115" t="str">
        <f t="shared" si="3334"/>
        <v/>
      </c>
      <c r="EG177" s="115" t="str">
        <f t="shared" si="3401"/>
        <v/>
      </c>
      <c r="EH177" s="115" t="str">
        <f t="shared" si="3402"/>
        <v/>
      </c>
      <c r="EI177" s="115" t="str">
        <f t="shared" si="3403"/>
        <v/>
      </c>
      <c r="EJ177" s="115" t="str">
        <f t="shared" si="3404"/>
        <v/>
      </c>
      <c r="EK177" s="115" t="str">
        <f t="shared" si="3405"/>
        <v/>
      </c>
      <c r="EL177" s="115" t="str">
        <f t="shared" si="3406"/>
        <v/>
      </c>
      <c r="EM177" s="115" t="str">
        <f t="shared" si="3407"/>
        <v/>
      </c>
      <c r="EN177" s="115" t="str">
        <f t="shared" si="3408"/>
        <v/>
      </c>
      <c r="EO177" s="115" t="str">
        <f t="shared" si="3409"/>
        <v/>
      </c>
      <c r="EP177" s="115" t="str">
        <f t="shared" si="3410"/>
        <v/>
      </c>
      <c r="EQ177" s="115" t="str">
        <f t="shared" si="3411"/>
        <v/>
      </c>
      <c r="ER177" s="115" t="str">
        <f t="shared" si="3412"/>
        <v/>
      </c>
      <c r="ES177" s="115" t="str">
        <f t="shared" si="3413"/>
        <v/>
      </c>
      <c r="ET177" s="115" t="str">
        <f t="shared" si="3414"/>
        <v/>
      </c>
      <c r="EU177" s="115" t="str">
        <f t="shared" si="3415"/>
        <v/>
      </c>
      <c r="EV177" s="115" t="str">
        <f t="shared" si="3416"/>
        <v/>
      </c>
      <c r="EW177" s="115" t="str">
        <f t="shared" si="3417"/>
        <v/>
      </c>
      <c r="EX177" s="115" t="str">
        <f t="shared" si="3418"/>
        <v/>
      </c>
      <c r="EY177" s="115" t="str">
        <f t="shared" si="3419"/>
        <v/>
      </c>
      <c r="EZ177" s="115" t="str">
        <f t="shared" si="3420"/>
        <v/>
      </c>
      <c r="FA177" s="115" t="str">
        <f t="shared" si="3421"/>
        <v/>
      </c>
      <c r="FB177" s="115" t="str">
        <f t="shared" si="3422"/>
        <v/>
      </c>
      <c r="FC177" s="115" t="str">
        <f t="shared" si="3423"/>
        <v/>
      </c>
      <c r="FD177" s="115" t="str">
        <f t="shared" si="3424"/>
        <v/>
      </c>
      <c r="FE177" s="115" t="str">
        <f t="shared" si="3425"/>
        <v/>
      </c>
      <c r="FF177" s="115" t="str">
        <f t="shared" si="4400"/>
        <v/>
      </c>
      <c r="FG177" s="115" t="str">
        <f>IFERROR(SMALL($DX$3:$DX$422,$A$7),"")</f>
        <v/>
      </c>
      <c r="FH177" s="115" t="str">
        <f t="shared" si="4401"/>
        <v/>
      </c>
      <c r="FI177" s="115" t="str">
        <f t="shared" si="3426"/>
        <v/>
      </c>
      <c r="FJ177" s="115" t="str">
        <f t="shared" si="3427"/>
        <v/>
      </c>
      <c r="GA177" s="213" t="str">
        <f>IF(FU14="","",IF(COUNTIF('INPUT INF'!$N$35:$S$59,"YES")&lt;1,"",FU14))</f>
        <v/>
      </c>
      <c r="GB177" s="140" t="str">
        <f t="shared" si="4215"/>
        <v/>
      </c>
      <c r="GC177" s="171">
        <f>COUNTIF($AA$423:$AA$492,"&gt;0")</f>
        <v>0</v>
      </c>
      <c r="GD177" s="175">
        <f t="shared" si="4216"/>
        <v>0</v>
      </c>
      <c r="GE177" s="175" t="str">
        <f t="shared" si="4193"/>
        <v/>
      </c>
      <c r="GF177" s="172">
        <f t="shared" ref="GF177:GN177" si="4444">COUNTIF($AB$423:$AB$492,GF$3)</f>
        <v>0</v>
      </c>
      <c r="GG177" s="172">
        <f t="shared" si="4444"/>
        <v>0</v>
      </c>
      <c r="GH177" s="172">
        <f t="shared" si="4444"/>
        <v>0</v>
      </c>
      <c r="GI177" s="172">
        <f t="shared" si="4444"/>
        <v>0</v>
      </c>
      <c r="GJ177" s="172">
        <f t="shared" si="4444"/>
        <v>0</v>
      </c>
      <c r="GK177" s="172">
        <f t="shared" si="4444"/>
        <v>0</v>
      </c>
      <c r="GL177" s="172">
        <f t="shared" si="4444"/>
        <v>0</v>
      </c>
      <c r="GM177" s="172">
        <f t="shared" si="4444"/>
        <v>0</v>
      </c>
      <c r="GN177" s="172">
        <f t="shared" si="4444"/>
        <v>0</v>
      </c>
      <c r="GO177" s="172">
        <f t="shared" si="4218"/>
        <v>0</v>
      </c>
      <c r="GP177" s="171" t="e">
        <f t="shared" si="4219"/>
        <v>#DIV/0!</v>
      </c>
      <c r="GQ177" s="171">
        <f>COUNTIF($AA$423:$AA$492,"&lt;45")-GN177</f>
        <v>0</v>
      </c>
      <c r="GR177" s="171">
        <f>COUNTIF($AA$423:$AA$492,"&lt;60")-GQ177</f>
        <v>0</v>
      </c>
      <c r="GS177" s="171">
        <f>COUNTIF($AA$423:$AA$492,"&lt;75")-GQ177-GR177</f>
        <v>0</v>
      </c>
      <c r="GT177" s="171">
        <f>COUNTIF($AA$423:$AA$492,"&lt;90")-GQ177-GR177-GS177</f>
        <v>0</v>
      </c>
      <c r="GU177" s="171">
        <f>COUNTIF($AA$423:$AA$492,"&gt;89")</f>
        <v>0</v>
      </c>
      <c r="GV177" s="171">
        <f>COUNTIF($AA$423:$AA$492,GV3)</f>
        <v>0</v>
      </c>
      <c r="GW177" s="171">
        <f>COUNTIF($AA$423:$AA$492,GW3)</f>
        <v>0</v>
      </c>
      <c r="GY177" s="115">
        <v>174</v>
      </c>
      <c r="GZ177" s="120" t="str">
        <f>IF('INPUT INF'!S$28="YES",GY177,"")</f>
        <v/>
      </c>
      <c r="HA177" s="120">
        <f t="shared" si="4379"/>
        <v>0</v>
      </c>
      <c r="HB177" s="120" t="str">
        <f>IF(GZ177="","",'INPUT INF'!L$28)</f>
        <v/>
      </c>
      <c r="HC177" s="120">
        <f>'INPUT INF'!S$3</f>
        <v>0</v>
      </c>
      <c r="HD177" s="133" t="str">
        <f t="shared" ref="HD177:HD178" si="4445">IFERROR(INDEX(GB$112:GB$136,MATCH($HB177,$GA$112:$GA$136,0)),"")</f>
        <v/>
      </c>
      <c r="HE177" s="133">
        <f>IFERROR(INDEX(GC$139:GC$163,MATCH($HB177,$GA$139:$GA$163,0)),"")</f>
        <v>0</v>
      </c>
      <c r="HF177" s="133">
        <f t="shared" ref="HF177" si="4446">IFERROR(INDEX(GD$139:GD$163,MATCH($HB177,$GA$139:$GA$163,0)),"")</f>
        <v>0</v>
      </c>
      <c r="HG177" s="133" t="str">
        <f t="shared" ref="HG177" si="4447">IFERROR(INDEX(GE$139:GE$163,MATCH($HB177,$GA$139:$GA$163,0)),"")</f>
        <v/>
      </c>
      <c r="HH177" s="133">
        <f t="shared" ref="HH177" si="4448">IFERROR(INDEX(GF$139:GF$163,MATCH($HB177,$GA$139:$GA$163,0)),"")</f>
        <v>0</v>
      </c>
      <c r="HI177" s="133">
        <f t="shared" ref="HI177" si="4449">IFERROR(INDEX(GG$139:GG$163,MATCH($HB177,$GA$139:$GA$163,0)),"")</f>
        <v>0</v>
      </c>
      <c r="HJ177" s="133">
        <f t="shared" ref="HJ177" si="4450">IFERROR(INDEX(GH$139:GH$163,MATCH($HB177,$GA$139:$GA$163,0)),"")</f>
        <v>0</v>
      </c>
      <c r="HK177" s="133">
        <f t="shared" ref="HK177" si="4451">IFERROR(INDEX(GI$139:GI$163,MATCH($HB177,$GA$139:$GA$163,0)),"")</f>
        <v>0</v>
      </c>
      <c r="HL177" s="133">
        <f t="shared" ref="HL177" si="4452">IFERROR(INDEX(GJ$139:GJ$163,MATCH($HB177,$GA$139:$GA$163,0)),"")</f>
        <v>0</v>
      </c>
      <c r="HM177" s="133">
        <f t="shared" ref="HM177" si="4453">IFERROR(INDEX(GK$139:GK$163,MATCH($HB177,$GA$139:$GA$163,0)),"")</f>
        <v>0</v>
      </c>
      <c r="HN177" s="133">
        <f t="shared" ref="HN177" si="4454">IFERROR(INDEX(GL$139:GL$163,MATCH($HB177,$GA$139:$GA$163,0)),"")</f>
        <v>0</v>
      </c>
      <c r="HO177" s="133">
        <f t="shared" ref="HO177" si="4455">IFERROR(INDEX(GM$139:GM$163,MATCH($HB177,$GA$139:$GA$163,0)),"")</f>
        <v>0</v>
      </c>
      <c r="HP177" s="133">
        <f t="shared" ref="HP177" si="4456">IFERROR(INDEX(GN$139:GN$163,MATCH($HB177,$GA$139:$GA$163,0)),"")</f>
        <v>0</v>
      </c>
      <c r="HQ177" s="133">
        <f t="shared" ref="HQ177" si="4457">IFERROR(INDEX(GO$139:GO$163,MATCH($HB177,$GA$139:$GA$163,0)),"")</f>
        <v>0</v>
      </c>
      <c r="HR177" s="133" t="str">
        <f t="shared" ref="HR177" si="4458">IFERROR(INDEX(GP$139:GP$163,MATCH($HB177,$GA$139:$GA$163,0)),"")</f>
        <v/>
      </c>
      <c r="HS177" s="133">
        <f t="shared" ref="HS177" si="4459">IFERROR(INDEX(GQ$139:GQ$163,MATCH($HB177,$GA$139:$GA$163,0)),"")</f>
        <v>0</v>
      </c>
      <c r="HT177" s="133">
        <f t="shared" ref="HT177" si="4460">IFERROR(INDEX(GR$139:GR$163,MATCH($HB177,$GA$139:$GA$163,0)),"")</f>
        <v>0</v>
      </c>
      <c r="HU177" s="133">
        <f t="shared" ref="HU177" si="4461">IFERROR(INDEX(GS$139:GS$163,MATCH($HB177,$GA$139:$GA$163,0)),"")</f>
        <v>0</v>
      </c>
      <c r="HV177" s="133">
        <f t="shared" ref="HV177" si="4462">IFERROR(INDEX(GT$139:GT$163,MATCH($HB177,$GA$139:$GA$163,0)),"")</f>
        <v>0</v>
      </c>
      <c r="HW177" s="133">
        <f t="shared" ref="HW177" si="4463">IFERROR(INDEX(GU$139:GU$163,MATCH($HB177,$GA$139:$GA$163,0)),"")</f>
        <v>0</v>
      </c>
      <c r="HX177" s="133">
        <f t="shared" ref="HX177" si="4464">IFERROR(INDEX(GV$139:GV$163,MATCH($HB177,$GA$139:$GA$163,0)),"")</f>
        <v>0</v>
      </c>
      <c r="HY177" s="133">
        <f t="shared" ref="HY177" si="4465">IFERROR(INDEX(GW$139:GW$163,MATCH($HB177,$GA$139:$GA$163,0)),"")</f>
        <v>0</v>
      </c>
      <c r="JC177" s="133"/>
      <c r="JD177" s="133" t="e">
        <f t="shared" si="4376"/>
        <v>#NUM!</v>
      </c>
      <c r="JE177" s="133"/>
      <c r="JF177" s="133" t="str">
        <f t="shared" si="4349"/>
        <v/>
      </c>
      <c r="JG177" s="133" t="str">
        <f t="shared" si="4350"/>
        <v/>
      </c>
      <c r="JH177" s="133" t="str">
        <f t="shared" si="4350"/>
        <v/>
      </c>
      <c r="JI177" s="133" t="str">
        <f t="shared" si="4350"/>
        <v/>
      </c>
      <c r="JJ177" s="133" t="str">
        <f t="shared" si="4350"/>
        <v/>
      </c>
      <c r="JK177" s="133" t="e">
        <f t="shared" si="4351"/>
        <v>#VALUE!</v>
      </c>
      <c r="JL177" s="133" t="str">
        <f t="shared" si="4352"/>
        <v/>
      </c>
      <c r="JM177" s="133" t="str">
        <f t="shared" si="4352"/>
        <v/>
      </c>
      <c r="JN177" s="133" t="str">
        <f t="shared" si="4352"/>
        <v/>
      </c>
      <c r="JO177" s="133" t="str">
        <f t="shared" si="4352"/>
        <v/>
      </c>
      <c r="JP177" s="133" t="str">
        <f t="shared" si="4352"/>
        <v/>
      </c>
      <c r="JQ177" s="133" t="str">
        <f t="shared" si="4352"/>
        <v/>
      </c>
      <c r="JR177" s="133" t="str">
        <f t="shared" si="4352"/>
        <v/>
      </c>
      <c r="JS177" s="133" t="str">
        <f t="shared" si="4352"/>
        <v/>
      </c>
      <c r="JT177" s="133" t="str">
        <f t="shared" si="4352"/>
        <v/>
      </c>
      <c r="JU177" s="133" t="str">
        <f t="shared" si="4352"/>
        <v/>
      </c>
      <c r="JV177" s="120" t="e">
        <f t="shared" si="4353"/>
        <v>#VALUE!</v>
      </c>
      <c r="JW177" s="133" t="str">
        <f t="shared" si="4377"/>
        <v/>
      </c>
      <c r="JX177" s="133" t="str">
        <f t="shared" si="4377"/>
        <v/>
      </c>
      <c r="JY177" s="133" t="str">
        <f t="shared" si="4377"/>
        <v/>
      </c>
      <c r="JZ177" s="133" t="str">
        <f t="shared" si="4377"/>
        <v/>
      </c>
      <c r="KA177" s="133" t="str">
        <f t="shared" si="4377"/>
        <v/>
      </c>
      <c r="KB177" s="133" t="str">
        <f t="shared" si="4377"/>
        <v/>
      </c>
    </row>
    <row r="178" spans="1:288" ht="15" customHeight="1" thickBot="1" x14ac:dyDescent="0.3">
      <c r="A178" s="115">
        <v>176</v>
      </c>
      <c r="B178" s="115" t="str">
        <f t="shared" si="3703"/>
        <v/>
      </c>
      <c r="C178" s="115" t="s">
        <v>68</v>
      </c>
      <c r="D178" s="100" t="str">
        <f t="shared" si="3454"/>
        <v>C</v>
      </c>
      <c r="E178" s="100" t="str">
        <f t="shared" si="3356"/>
        <v/>
      </c>
      <c r="F178" s="100" t="str">
        <f t="shared" si="3357"/>
        <v/>
      </c>
      <c r="G178" s="100" t="str">
        <f t="shared" si="3286"/>
        <v/>
      </c>
      <c r="H178" s="100" t="str">
        <f t="shared" si="3358"/>
        <v/>
      </c>
      <c r="I178" s="100" t="str">
        <f t="shared" si="3287"/>
        <v/>
      </c>
      <c r="J178" s="100" t="str">
        <f t="shared" si="3359"/>
        <v/>
      </c>
      <c r="K178" s="100" t="str">
        <f t="shared" si="3288"/>
        <v/>
      </c>
      <c r="L178" s="100" t="str">
        <f t="shared" si="3360"/>
        <v/>
      </c>
      <c r="M178" s="100" t="str">
        <f t="shared" si="3289"/>
        <v/>
      </c>
      <c r="N178" s="100" t="str">
        <f t="shared" si="3361"/>
        <v/>
      </c>
      <c r="O178" s="100" t="str">
        <f t="shared" si="3290"/>
        <v/>
      </c>
      <c r="P178" s="100" t="str">
        <f t="shared" si="3362"/>
        <v/>
      </c>
      <c r="Q178" s="100" t="str">
        <f t="shared" si="3291"/>
        <v/>
      </c>
      <c r="R178" s="100" t="str">
        <f t="shared" si="3363"/>
        <v/>
      </c>
      <c r="S178" s="100" t="str">
        <f t="shared" si="3292"/>
        <v/>
      </c>
      <c r="T178" s="100" t="str">
        <f t="shared" si="3364"/>
        <v/>
      </c>
      <c r="U178" s="100" t="str">
        <f t="shared" si="3293"/>
        <v/>
      </c>
      <c r="V178" s="100" t="str">
        <f t="shared" si="3365"/>
        <v/>
      </c>
      <c r="W178" s="100" t="str">
        <f t="shared" si="3294"/>
        <v/>
      </c>
      <c r="X178" s="100" t="str">
        <f t="shared" si="3366"/>
        <v/>
      </c>
      <c r="Y178" s="100" t="str">
        <f t="shared" si="3295"/>
        <v/>
      </c>
      <c r="Z178" s="100" t="str">
        <f t="shared" si="3367"/>
        <v/>
      </c>
      <c r="AA178" s="100" t="str">
        <f t="shared" si="3296"/>
        <v/>
      </c>
      <c r="AB178" s="100" t="str">
        <f t="shared" si="3368"/>
        <v/>
      </c>
      <c r="AC178" s="100" t="str">
        <f t="shared" si="3297"/>
        <v/>
      </c>
      <c r="AD178" s="100" t="str">
        <f t="shared" si="3369"/>
        <v/>
      </c>
      <c r="AE178" s="100" t="str">
        <f t="shared" si="3298"/>
        <v/>
      </c>
      <c r="AF178" s="100" t="str">
        <f t="shared" si="3370"/>
        <v/>
      </c>
      <c r="AG178" s="100" t="str">
        <f t="shared" si="3299"/>
        <v/>
      </c>
      <c r="AH178" s="100" t="str">
        <f t="shared" si="3371"/>
        <v/>
      </c>
      <c r="AI178" s="100" t="str">
        <f t="shared" si="3300"/>
        <v/>
      </c>
      <c r="AJ178" s="100" t="str">
        <f t="shared" si="3372"/>
        <v/>
      </c>
      <c r="AK178" s="100" t="str">
        <f t="shared" si="3301"/>
        <v/>
      </c>
      <c r="AL178" s="100" t="str">
        <f t="shared" si="3373"/>
        <v/>
      </c>
      <c r="AM178" s="100" t="str">
        <f t="shared" si="3302"/>
        <v/>
      </c>
      <c r="AN178" s="100" t="str">
        <f t="shared" si="3374"/>
        <v/>
      </c>
      <c r="AO178" s="100" t="str">
        <f t="shared" si="3303"/>
        <v/>
      </c>
      <c r="AP178" s="100" t="str">
        <f t="shared" si="3375"/>
        <v/>
      </c>
      <c r="AQ178" s="100" t="str">
        <f t="shared" si="3304"/>
        <v/>
      </c>
      <c r="AR178" s="100" t="str">
        <f t="shared" si="3376"/>
        <v/>
      </c>
      <c r="AS178" s="100" t="str">
        <f t="shared" si="3305"/>
        <v/>
      </c>
      <c r="AT178" s="100" t="str">
        <f t="shared" si="3377"/>
        <v/>
      </c>
      <c r="AU178" s="100" t="str">
        <f t="shared" si="3306"/>
        <v/>
      </c>
      <c r="AV178" s="100" t="str">
        <f t="shared" si="3378"/>
        <v/>
      </c>
      <c r="AW178" s="100" t="str">
        <f t="shared" si="3307"/>
        <v/>
      </c>
      <c r="AX178" s="100" t="str">
        <f t="shared" si="3379"/>
        <v/>
      </c>
      <c r="AY178" s="100" t="str">
        <f t="shared" si="3308"/>
        <v/>
      </c>
      <c r="AZ178" s="100" t="str">
        <f t="shared" si="3380"/>
        <v/>
      </c>
      <c r="BA178" s="100" t="str">
        <f t="shared" si="3309"/>
        <v/>
      </c>
      <c r="BB178" s="100" t="str">
        <f t="shared" si="3381"/>
        <v/>
      </c>
      <c r="BC178" s="100" t="str">
        <f>IFERROR(INDEX('INPUT INF'!$F$3:$F$601,MATCH($B178,'INPUT INF'!$A$3:$A$601,FALSE)),"")</f>
        <v/>
      </c>
      <c r="BD178" s="100" t="str">
        <f t="shared" si="3310"/>
        <v/>
      </c>
      <c r="BE178" s="100" t="str">
        <f t="shared" si="3382"/>
        <v/>
      </c>
      <c r="BF178" s="100" t="str">
        <f t="shared" si="3383"/>
        <v/>
      </c>
      <c r="BG178" s="115" t="str">
        <f t="shared" si="3384"/>
        <v/>
      </c>
      <c r="BH178" s="115" t="str">
        <f>IF(AND('INPUT INF'!$O$1="X",BG178="PASS"),BF178,IF($BG178="","0",IF('INPUT INF'!$N$63="YES",$BF178,"")))</f>
        <v>0</v>
      </c>
      <c r="BI178" s="115" t="str">
        <f>IF($BG178="","0",IF('INPUT INF'!$P$64="YES",$BF178,""))</f>
        <v>0</v>
      </c>
      <c r="BJ178" s="115" t="str">
        <f>IF($BG178="","0",IF('INPUT INF'!$P$65="YES",$BF178,""))</f>
        <v>0</v>
      </c>
      <c r="BL178" s="116" t="str">
        <f t="shared" si="3385"/>
        <v/>
      </c>
      <c r="BM178" s="116" t="str">
        <f t="shared" si="3386"/>
        <v/>
      </c>
      <c r="BN178" s="116" t="str">
        <f t="shared" si="3386"/>
        <v/>
      </c>
      <c r="BR178" s="116" t="str">
        <f t="shared" si="3387"/>
        <v/>
      </c>
      <c r="BS178" s="116" t="str">
        <f t="shared" si="3388"/>
        <v/>
      </c>
      <c r="BT178" s="116" t="str">
        <f t="shared" si="3388"/>
        <v/>
      </c>
      <c r="BX178" s="116" t="str">
        <f t="shared" si="3389"/>
        <v/>
      </c>
      <c r="BY178" s="116" t="str">
        <f t="shared" si="3390"/>
        <v/>
      </c>
      <c r="BZ178" s="116" t="str">
        <f t="shared" si="3390"/>
        <v/>
      </c>
      <c r="CD178" s="116" t="str">
        <f t="shared" si="3391"/>
        <v/>
      </c>
      <c r="CE178" s="116" t="str">
        <f t="shared" si="3392"/>
        <v/>
      </c>
      <c r="CF178" s="116" t="str">
        <f t="shared" si="3393"/>
        <v/>
      </c>
      <c r="CJ178" s="116" t="str">
        <f t="shared" si="3394"/>
        <v/>
      </c>
      <c r="CK178" s="116" t="str">
        <f t="shared" si="3395"/>
        <v/>
      </c>
      <c r="CL178" s="116" t="str">
        <f t="shared" si="3396"/>
        <v/>
      </c>
      <c r="CP178" s="116" t="str">
        <f t="shared" si="3397"/>
        <v/>
      </c>
      <c r="CQ178" s="116" t="str">
        <f t="shared" si="3398"/>
        <v/>
      </c>
      <c r="CR178" s="116" t="str">
        <f t="shared" si="3399"/>
        <v/>
      </c>
      <c r="CX178" s="143"/>
      <c r="CY178" s="135"/>
      <c r="CZ178" s="135"/>
      <c r="DA178" s="135"/>
      <c r="DB178" s="143"/>
      <c r="DC178" s="143"/>
      <c r="DD178" s="143"/>
      <c r="DE178" s="143"/>
      <c r="DF178" s="135"/>
      <c r="DH178" s="115" t="str">
        <f t="shared" si="3400"/>
        <v/>
      </c>
      <c r="DI178" s="115" t="str">
        <f t="shared" si="3311"/>
        <v/>
      </c>
      <c r="DJ178" s="115" t="str">
        <f t="shared" si="3312"/>
        <v/>
      </c>
      <c r="DK178" s="115" t="str">
        <f t="shared" si="3313"/>
        <v/>
      </c>
      <c r="DL178" s="115" t="str">
        <f t="shared" si="3314"/>
        <v/>
      </c>
      <c r="DM178" s="115" t="str">
        <f t="shared" si="3315"/>
        <v/>
      </c>
      <c r="DN178" s="115" t="str">
        <f t="shared" si="3316"/>
        <v/>
      </c>
      <c r="DO178" s="115" t="str">
        <f t="shared" si="3317"/>
        <v/>
      </c>
      <c r="DP178" s="115" t="str">
        <f t="shared" si="3318"/>
        <v/>
      </c>
      <c r="DQ178" s="115" t="str">
        <f t="shared" si="3319"/>
        <v/>
      </c>
      <c r="DR178" s="115" t="str">
        <f t="shared" si="3320"/>
        <v/>
      </c>
      <c r="DS178" s="115" t="str">
        <f t="shared" si="3321"/>
        <v/>
      </c>
      <c r="DT178" s="115" t="str">
        <f t="shared" si="3322"/>
        <v/>
      </c>
      <c r="DU178" s="115" t="str">
        <f t="shared" si="3323"/>
        <v/>
      </c>
      <c r="DV178" s="115" t="str">
        <f t="shared" si="3324"/>
        <v/>
      </c>
      <c r="DW178" s="115" t="str">
        <f t="shared" si="3325"/>
        <v/>
      </c>
      <c r="DX178" s="115" t="str">
        <f t="shared" si="3326"/>
        <v/>
      </c>
      <c r="DY178" s="115" t="str">
        <f t="shared" si="3327"/>
        <v/>
      </c>
      <c r="DZ178" s="115" t="str">
        <f t="shared" si="3328"/>
        <v/>
      </c>
      <c r="EA178" s="115" t="str">
        <f t="shared" si="3329"/>
        <v/>
      </c>
      <c r="EB178" s="115" t="str">
        <f t="shared" si="3330"/>
        <v/>
      </c>
      <c r="EC178" s="115" t="str">
        <f t="shared" si="3331"/>
        <v/>
      </c>
      <c r="ED178" s="115" t="str">
        <f t="shared" si="3332"/>
        <v/>
      </c>
      <c r="EE178" s="115" t="str">
        <f t="shared" si="3333"/>
        <v/>
      </c>
      <c r="EF178" s="115" t="str">
        <f t="shared" si="3334"/>
        <v/>
      </c>
      <c r="EG178" s="115" t="str">
        <f t="shared" si="3401"/>
        <v/>
      </c>
      <c r="EH178" s="115" t="str">
        <f t="shared" si="3402"/>
        <v/>
      </c>
      <c r="EI178" s="115" t="str">
        <f t="shared" si="3403"/>
        <v/>
      </c>
      <c r="EJ178" s="115" t="str">
        <f t="shared" si="3404"/>
        <v/>
      </c>
      <c r="EK178" s="115" t="str">
        <f t="shared" si="3405"/>
        <v/>
      </c>
      <c r="EL178" s="115" t="str">
        <f t="shared" si="3406"/>
        <v/>
      </c>
      <c r="EM178" s="115" t="str">
        <f t="shared" si="3407"/>
        <v/>
      </c>
      <c r="EN178" s="115" t="str">
        <f t="shared" si="3408"/>
        <v/>
      </c>
      <c r="EO178" s="115" t="str">
        <f t="shared" si="3409"/>
        <v/>
      </c>
      <c r="EP178" s="115" t="str">
        <f t="shared" si="3410"/>
        <v/>
      </c>
      <c r="EQ178" s="115" t="str">
        <f t="shared" si="3411"/>
        <v/>
      </c>
      <c r="ER178" s="115" t="str">
        <f t="shared" si="3412"/>
        <v/>
      </c>
      <c r="ES178" s="115" t="str">
        <f t="shared" si="3413"/>
        <v/>
      </c>
      <c r="ET178" s="115" t="str">
        <f t="shared" si="3414"/>
        <v/>
      </c>
      <c r="EU178" s="115" t="str">
        <f t="shared" si="3415"/>
        <v/>
      </c>
      <c r="EV178" s="115" t="str">
        <f t="shared" si="3416"/>
        <v/>
      </c>
      <c r="EW178" s="115" t="str">
        <f t="shared" si="3417"/>
        <v/>
      </c>
      <c r="EX178" s="115" t="str">
        <f t="shared" si="3418"/>
        <v/>
      </c>
      <c r="EY178" s="115" t="str">
        <f t="shared" si="3419"/>
        <v/>
      </c>
      <c r="EZ178" s="115" t="str">
        <f t="shared" si="3420"/>
        <v/>
      </c>
      <c r="FA178" s="115" t="str">
        <f t="shared" si="3421"/>
        <v/>
      </c>
      <c r="FB178" s="115" t="str">
        <f t="shared" si="3422"/>
        <v/>
      </c>
      <c r="FC178" s="115" t="str">
        <f t="shared" si="3423"/>
        <v/>
      </c>
      <c r="FD178" s="115" t="str">
        <f t="shared" si="3424"/>
        <v/>
      </c>
      <c r="FE178" s="115" t="str">
        <f t="shared" si="3425"/>
        <v/>
      </c>
      <c r="FF178" s="115" t="str">
        <f t="shared" si="4400"/>
        <v/>
      </c>
      <c r="FG178" s="115" t="str">
        <f>IFERROR(SMALL($DX$3:$DX$422,$A$8),"")</f>
        <v/>
      </c>
      <c r="FH178" s="115" t="str">
        <f t="shared" si="4401"/>
        <v/>
      </c>
      <c r="FI178" s="115" t="str">
        <f t="shared" si="3426"/>
        <v/>
      </c>
      <c r="FJ178" s="115" t="str">
        <f t="shared" si="3427"/>
        <v/>
      </c>
      <c r="GA178" s="213" t="str">
        <f>IF(FU15="","",IF(COUNTIF('INPUT INF'!$N$35:$S$59,"YES")&lt;1,"",FU15))</f>
        <v/>
      </c>
      <c r="GB178" s="140" t="str">
        <f t="shared" si="4215"/>
        <v/>
      </c>
      <c r="GC178" s="171">
        <f>COUNTIF($AC$423:$AC$492,"&gt;0")</f>
        <v>0</v>
      </c>
      <c r="GD178" s="175">
        <f t="shared" si="4216"/>
        <v>0</v>
      </c>
      <c r="GE178" s="175" t="str">
        <f t="shared" si="4193"/>
        <v/>
      </c>
      <c r="GF178" s="172">
        <f t="shared" ref="GF178:GN178" si="4466">COUNTIF($AD$423:$AD$492,GF$3)</f>
        <v>0</v>
      </c>
      <c r="GG178" s="172">
        <f t="shared" si="4466"/>
        <v>0</v>
      </c>
      <c r="GH178" s="172">
        <f t="shared" si="4466"/>
        <v>0</v>
      </c>
      <c r="GI178" s="172">
        <f t="shared" si="4466"/>
        <v>0</v>
      </c>
      <c r="GJ178" s="172">
        <f t="shared" si="4466"/>
        <v>0</v>
      </c>
      <c r="GK178" s="172">
        <f t="shared" si="4466"/>
        <v>0</v>
      </c>
      <c r="GL178" s="172">
        <f t="shared" si="4466"/>
        <v>0</v>
      </c>
      <c r="GM178" s="172">
        <f t="shared" si="4466"/>
        <v>0</v>
      </c>
      <c r="GN178" s="172">
        <f t="shared" si="4466"/>
        <v>0</v>
      </c>
      <c r="GO178" s="172">
        <f t="shared" si="4218"/>
        <v>0</v>
      </c>
      <c r="GP178" s="171" t="e">
        <f t="shared" si="4219"/>
        <v>#DIV/0!</v>
      </c>
      <c r="GQ178" s="171">
        <f>COUNTIF($AC$423:$AC$492,"&lt;45")-GN178</f>
        <v>0</v>
      </c>
      <c r="GR178" s="171">
        <f>COUNTIF($AC$423:$AC$492,"&lt;60")-GQ178</f>
        <v>0</v>
      </c>
      <c r="GS178" s="171">
        <f>COUNTIF($AC$423:$AC$492,"&lt;75")-GQ178-GR178</f>
        <v>0</v>
      </c>
      <c r="GT178" s="171">
        <f>COUNTIF($AC$423:$AC$492,"&lt;90")-GQ178-GR178-GS178</f>
        <v>0</v>
      </c>
      <c r="GU178" s="171">
        <f>COUNTIF($AC$423:$AC$492,"&gt;89")</f>
        <v>0</v>
      </c>
      <c r="GV178" s="171">
        <f>COUNTIF($AC$423:$AC$492,GV3)</f>
        <v>0</v>
      </c>
      <c r="GW178" s="171">
        <f>COUNTIF($AC$423:$AC$492,GW3)</f>
        <v>0</v>
      </c>
      <c r="GY178" s="115">
        <v>175</v>
      </c>
      <c r="GZ178" s="120" t="str">
        <f>IF(COUNT(GZ172:GZ177)&gt;1,GY178,"")</f>
        <v/>
      </c>
      <c r="HA178" s="120">
        <f t="shared" si="4379"/>
        <v>0</v>
      </c>
      <c r="HB178" s="120" t="str">
        <f>IF(GZ178="","",'INPUT INF'!L$28)</f>
        <v/>
      </c>
      <c r="HC178" s="115" t="s">
        <v>32</v>
      </c>
      <c r="HD178" s="133" t="str">
        <f t="shared" si="4445"/>
        <v/>
      </c>
      <c r="HE178" s="133">
        <f>SUM(HE172:HE177)</f>
        <v>0</v>
      </c>
      <c r="HF178" s="133">
        <f t="shared" ref="HF178" si="4467">SUM(HF172:HF177)</f>
        <v>0</v>
      </c>
      <c r="HG178" s="142" t="str">
        <f t="shared" ref="HG178" si="4468">IF(HD178="","",ROUND(HF178/HE178*100,2))</f>
        <v/>
      </c>
      <c r="HH178" s="133">
        <f t="shared" ref="HH178" si="4469">SUM(HH172:HH177)</f>
        <v>0</v>
      </c>
      <c r="HI178" s="133">
        <f t="shared" ref="HI178" si="4470">SUM(HI172:HI177)</f>
        <v>0</v>
      </c>
      <c r="HJ178" s="133">
        <f t="shared" ref="HJ178" si="4471">SUM(HJ172:HJ177)</f>
        <v>0</v>
      </c>
      <c r="HK178" s="133">
        <f t="shared" ref="HK178" si="4472">SUM(HK172:HK177)</f>
        <v>0</v>
      </c>
      <c r="HL178" s="133">
        <f t="shared" ref="HL178" si="4473">SUM(HL172:HL177)</f>
        <v>0</v>
      </c>
      <c r="HM178" s="133">
        <f t="shared" ref="HM178" si="4474">SUM(HM172:HM177)</f>
        <v>0</v>
      </c>
      <c r="HN178" s="133">
        <f t="shared" ref="HN178" si="4475">SUM(HN172:HN177)</f>
        <v>0</v>
      </c>
      <c r="HO178" s="133">
        <f t="shared" ref="HO178" si="4476">SUM(HO172:HO177)</f>
        <v>0</v>
      </c>
      <c r="HP178" s="133">
        <f t="shared" ref="HP178" si="4477">SUM(HP172:HP177)</f>
        <v>0</v>
      </c>
      <c r="HQ178" s="133">
        <f t="shared" ref="HQ178" si="4478">SUM(HQ172:HQ177)</f>
        <v>0</v>
      </c>
      <c r="HR178" s="142" t="e">
        <f t="shared" ref="HR178" si="4479">ROUND(HQ178*12.5/SUM(HH178:HP178),2)</f>
        <v>#DIV/0!</v>
      </c>
      <c r="HS178" s="133">
        <f t="shared" ref="HS178" si="4480">SUM(HS172:HS177)</f>
        <v>0</v>
      </c>
      <c r="HT178" s="133">
        <f t="shared" ref="HT178" si="4481">SUM(HT172:HT177)</f>
        <v>0</v>
      </c>
      <c r="HU178" s="133">
        <f t="shared" ref="HU178" si="4482">SUM(HU172:HU177)</f>
        <v>0</v>
      </c>
      <c r="HV178" s="133">
        <f t="shared" ref="HV178" si="4483">SUM(HV172:HV177)</f>
        <v>0</v>
      </c>
      <c r="HW178" s="133">
        <f t="shared" ref="HW178:HY178" si="4484">SUM(HW172:HW177)</f>
        <v>0</v>
      </c>
      <c r="HX178" s="133">
        <f t="shared" si="4484"/>
        <v>0</v>
      </c>
      <c r="HY178" s="133">
        <f t="shared" si="4484"/>
        <v>0</v>
      </c>
      <c r="JC178" s="133"/>
      <c r="JD178" s="133" t="s">
        <v>32</v>
      </c>
      <c r="JE178" s="133"/>
      <c r="JF178" s="133">
        <f t="shared" ref="JF178" si="4485">SUM(JF172:JF177)</f>
        <v>0</v>
      </c>
      <c r="JG178" s="133">
        <f t="shared" ref="JG178:JJ178" si="4486">SUM(JG172:JG177)</f>
        <v>0</v>
      </c>
      <c r="JH178" s="133">
        <f t="shared" si="4486"/>
        <v>0</v>
      </c>
      <c r="JI178" s="133">
        <f t="shared" si="4486"/>
        <v>0</v>
      </c>
      <c r="JJ178" s="133">
        <f t="shared" si="4486"/>
        <v>0</v>
      </c>
      <c r="JK178" s="133" t="e">
        <f t="shared" si="4351"/>
        <v>#DIV/0!</v>
      </c>
      <c r="JL178" s="133">
        <f>SUM(JL172:JL177)</f>
        <v>0</v>
      </c>
      <c r="JM178" s="133">
        <f t="shared" ref="JM178:JT178" si="4487">SUM(JM172:JM177)</f>
        <v>0</v>
      </c>
      <c r="JN178" s="133">
        <f t="shared" si="4487"/>
        <v>0</v>
      </c>
      <c r="JO178" s="133">
        <f t="shared" si="4487"/>
        <v>0</v>
      </c>
      <c r="JP178" s="133">
        <f t="shared" si="4487"/>
        <v>0</v>
      </c>
      <c r="JQ178" s="133">
        <f t="shared" si="4487"/>
        <v>0</v>
      </c>
      <c r="JR178" s="133">
        <f t="shared" si="4487"/>
        <v>0</v>
      </c>
      <c r="JS178" s="133">
        <f t="shared" si="4487"/>
        <v>0</v>
      </c>
      <c r="JT178" s="133">
        <f t="shared" si="4487"/>
        <v>0</v>
      </c>
      <c r="JU178" s="133">
        <f t="shared" ref="JU178" si="4488">SUM(JU172:JU177)</f>
        <v>0</v>
      </c>
      <c r="JV178" s="120" t="e">
        <f t="shared" si="4353"/>
        <v>#DIV/0!</v>
      </c>
      <c r="JW178" s="133">
        <f t="shared" ref="JW178:KB178" si="4489">SUM(JW172:JW177)</f>
        <v>0</v>
      </c>
      <c r="JX178" s="133">
        <f t="shared" si="4489"/>
        <v>0</v>
      </c>
      <c r="JY178" s="133">
        <f t="shared" si="4489"/>
        <v>0</v>
      </c>
      <c r="JZ178" s="133">
        <f t="shared" si="4489"/>
        <v>0</v>
      </c>
      <c r="KA178" s="133">
        <f t="shared" si="4489"/>
        <v>0</v>
      </c>
      <c r="KB178" s="133">
        <f t="shared" si="4489"/>
        <v>0</v>
      </c>
    </row>
    <row r="179" spans="1:288" ht="15" customHeight="1" thickBot="1" x14ac:dyDescent="0.3">
      <c r="A179" s="115">
        <v>177</v>
      </c>
      <c r="B179" s="115" t="str">
        <f t="shared" si="3703"/>
        <v/>
      </c>
      <c r="C179" s="115" t="s">
        <v>68</v>
      </c>
      <c r="D179" s="100" t="str">
        <f t="shared" si="3454"/>
        <v>C</v>
      </c>
      <c r="E179" s="100" t="str">
        <f t="shared" si="3356"/>
        <v/>
      </c>
      <c r="F179" s="100" t="str">
        <f t="shared" si="3357"/>
        <v/>
      </c>
      <c r="G179" s="100" t="str">
        <f t="shared" si="3286"/>
        <v/>
      </c>
      <c r="H179" s="100" t="str">
        <f t="shared" si="3358"/>
        <v/>
      </c>
      <c r="I179" s="100" t="str">
        <f t="shared" si="3287"/>
        <v/>
      </c>
      <c r="J179" s="100" t="str">
        <f t="shared" si="3359"/>
        <v/>
      </c>
      <c r="K179" s="100" t="str">
        <f t="shared" si="3288"/>
        <v/>
      </c>
      <c r="L179" s="100" t="str">
        <f t="shared" si="3360"/>
        <v/>
      </c>
      <c r="M179" s="100" t="str">
        <f t="shared" si="3289"/>
        <v/>
      </c>
      <c r="N179" s="100" t="str">
        <f t="shared" si="3361"/>
        <v/>
      </c>
      <c r="O179" s="100" t="str">
        <f t="shared" si="3290"/>
        <v/>
      </c>
      <c r="P179" s="100" t="str">
        <f t="shared" si="3362"/>
        <v/>
      </c>
      <c r="Q179" s="100" t="str">
        <f t="shared" si="3291"/>
        <v/>
      </c>
      <c r="R179" s="100" t="str">
        <f t="shared" si="3363"/>
        <v/>
      </c>
      <c r="S179" s="100" t="str">
        <f t="shared" si="3292"/>
        <v/>
      </c>
      <c r="T179" s="100" t="str">
        <f t="shared" si="3364"/>
        <v/>
      </c>
      <c r="U179" s="100" t="str">
        <f t="shared" si="3293"/>
        <v/>
      </c>
      <c r="V179" s="100" t="str">
        <f t="shared" si="3365"/>
        <v/>
      </c>
      <c r="W179" s="100" t="str">
        <f t="shared" si="3294"/>
        <v/>
      </c>
      <c r="X179" s="100" t="str">
        <f t="shared" si="3366"/>
        <v/>
      </c>
      <c r="Y179" s="100" t="str">
        <f t="shared" si="3295"/>
        <v/>
      </c>
      <c r="Z179" s="100" t="str">
        <f t="shared" si="3367"/>
        <v/>
      </c>
      <c r="AA179" s="100" t="str">
        <f t="shared" si="3296"/>
        <v/>
      </c>
      <c r="AB179" s="100" t="str">
        <f t="shared" si="3368"/>
        <v/>
      </c>
      <c r="AC179" s="100" t="str">
        <f t="shared" si="3297"/>
        <v/>
      </c>
      <c r="AD179" s="100" t="str">
        <f t="shared" si="3369"/>
        <v/>
      </c>
      <c r="AE179" s="100" t="str">
        <f t="shared" si="3298"/>
        <v/>
      </c>
      <c r="AF179" s="100" t="str">
        <f t="shared" si="3370"/>
        <v/>
      </c>
      <c r="AG179" s="100" t="str">
        <f t="shared" si="3299"/>
        <v/>
      </c>
      <c r="AH179" s="100" t="str">
        <f t="shared" si="3371"/>
        <v/>
      </c>
      <c r="AI179" s="100" t="str">
        <f t="shared" si="3300"/>
        <v/>
      </c>
      <c r="AJ179" s="100" t="str">
        <f t="shared" si="3372"/>
        <v/>
      </c>
      <c r="AK179" s="100" t="str">
        <f t="shared" si="3301"/>
        <v/>
      </c>
      <c r="AL179" s="100" t="str">
        <f t="shared" si="3373"/>
        <v/>
      </c>
      <c r="AM179" s="100" t="str">
        <f t="shared" si="3302"/>
        <v/>
      </c>
      <c r="AN179" s="100" t="str">
        <f t="shared" si="3374"/>
        <v/>
      </c>
      <c r="AO179" s="100" t="str">
        <f t="shared" si="3303"/>
        <v/>
      </c>
      <c r="AP179" s="100" t="str">
        <f t="shared" si="3375"/>
        <v/>
      </c>
      <c r="AQ179" s="100" t="str">
        <f t="shared" si="3304"/>
        <v/>
      </c>
      <c r="AR179" s="100" t="str">
        <f t="shared" si="3376"/>
        <v/>
      </c>
      <c r="AS179" s="100" t="str">
        <f t="shared" si="3305"/>
        <v/>
      </c>
      <c r="AT179" s="100" t="str">
        <f t="shared" si="3377"/>
        <v/>
      </c>
      <c r="AU179" s="100" t="str">
        <f t="shared" si="3306"/>
        <v/>
      </c>
      <c r="AV179" s="100" t="str">
        <f t="shared" si="3378"/>
        <v/>
      </c>
      <c r="AW179" s="100" t="str">
        <f t="shared" si="3307"/>
        <v/>
      </c>
      <c r="AX179" s="100" t="str">
        <f t="shared" si="3379"/>
        <v/>
      </c>
      <c r="AY179" s="100" t="str">
        <f t="shared" si="3308"/>
        <v/>
      </c>
      <c r="AZ179" s="100" t="str">
        <f t="shared" si="3380"/>
        <v/>
      </c>
      <c r="BA179" s="100" t="str">
        <f t="shared" si="3309"/>
        <v/>
      </c>
      <c r="BB179" s="100" t="str">
        <f t="shared" si="3381"/>
        <v/>
      </c>
      <c r="BC179" s="100" t="str">
        <f>IFERROR(INDEX('INPUT INF'!$F$3:$F$601,MATCH($B179,'INPUT INF'!$A$3:$A$601,FALSE)),"")</f>
        <v/>
      </c>
      <c r="BD179" s="100" t="str">
        <f t="shared" si="3310"/>
        <v/>
      </c>
      <c r="BE179" s="100" t="str">
        <f t="shared" si="3382"/>
        <v/>
      </c>
      <c r="BF179" s="100" t="str">
        <f t="shared" si="3383"/>
        <v/>
      </c>
      <c r="BG179" s="115" t="str">
        <f t="shared" si="3384"/>
        <v/>
      </c>
      <c r="BH179" s="115" t="str">
        <f>IF(AND('INPUT INF'!$O$1="X",BG179="PASS"),BF179,IF($BG179="","0",IF('INPUT INF'!$N$63="YES",$BF179,"")))</f>
        <v>0</v>
      </c>
      <c r="BI179" s="115" t="str">
        <f>IF($BG179="","0",IF('INPUT INF'!$P$64="YES",$BF179,""))</f>
        <v>0</v>
      </c>
      <c r="BJ179" s="115" t="str">
        <f>IF($BG179="","0",IF('INPUT INF'!$P$65="YES",$BF179,""))</f>
        <v>0</v>
      </c>
      <c r="BL179" s="116" t="str">
        <f t="shared" si="3385"/>
        <v/>
      </c>
      <c r="BM179" s="116" t="str">
        <f t="shared" si="3386"/>
        <v/>
      </c>
      <c r="BN179" s="116" t="str">
        <f t="shared" si="3386"/>
        <v/>
      </c>
      <c r="BR179" s="116" t="str">
        <f t="shared" si="3387"/>
        <v/>
      </c>
      <c r="BS179" s="116" t="str">
        <f t="shared" si="3388"/>
        <v/>
      </c>
      <c r="BT179" s="116" t="str">
        <f t="shared" si="3388"/>
        <v/>
      </c>
      <c r="BX179" s="116" t="str">
        <f t="shared" si="3389"/>
        <v/>
      </c>
      <c r="BY179" s="116" t="str">
        <f t="shared" si="3390"/>
        <v/>
      </c>
      <c r="BZ179" s="116" t="str">
        <f t="shared" si="3390"/>
        <v/>
      </c>
      <c r="CD179" s="116" t="str">
        <f t="shared" si="3391"/>
        <v/>
      </c>
      <c r="CE179" s="116" t="str">
        <f t="shared" si="3392"/>
        <v/>
      </c>
      <c r="CF179" s="116" t="str">
        <f t="shared" si="3393"/>
        <v/>
      </c>
      <c r="CJ179" s="116" t="str">
        <f t="shared" si="3394"/>
        <v/>
      </c>
      <c r="CK179" s="116" t="str">
        <f t="shared" si="3395"/>
        <v/>
      </c>
      <c r="CL179" s="116" t="str">
        <f t="shared" si="3396"/>
        <v/>
      </c>
      <c r="CP179" s="116" t="str">
        <f t="shared" si="3397"/>
        <v/>
      </c>
      <c r="CQ179" s="116" t="str">
        <f t="shared" si="3398"/>
        <v/>
      </c>
      <c r="CR179" s="116" t="str">
        <f t="shared" si="3399"/>
        <v/>
      </c>
      <c r="CX179" s="143"/>
      <c r="CY179" s="135"/>
      <c r="CZ179" s="135"/>
      <c r="DA179" s="135"/>
      <c r="DB179" s="143"/>
      <c r="DC179" s="143"/>
      <c r="DD179" s="143"/>
      <c r="DE179" s="143"/>
      <c r="DF179" s="135"/>
      <c r="DH179" s="115" t="str">
        <f t="shared" si="3400"/>
        <v/>
      </c>
      <c r="DI179" s="115" t="str">
        <f t="shared" si="3311"/>
        <v/>
      </c>
      <c r="DJ179" s="115" t="str">
        <f t="shared" si="3312"/>
        <v/>
      </c>
      <c r="DK179" s="115" t="str">
        <f t="shared" si="3313"/>
        <v/>
      </c>
      <c r="DL179" s="115" t="str">
        <f t="shared" si="3314"/>
        <v/>
      </c>
      <c r="DM179" s="115" t="str">
        <f t="shared" si="3315"/>
        <v/>
      </c>
      <c r="DN179" s="115" t="str">
        <f t="shared" si="3316"/>
        <v/>
      </c>
      <c r="DO179" s="115" t="str">
        <f t="shared" si="3317"/>
        <v/>
      </c>
      <c r="DP179" s="115" t="str">
        <f t="shared" si="3318"/>
        <v/>
      </c>
      <c r="DQ179" s="115" t="str">
        <f t="shared" si="3319"/>
        <v/>
      </c>
      <c r="DR179" s="115" t="str">
        <f t="shared" si="3320"/>
        <v/>
      </c>
      <c r="DS179" s="115" t="str">
        <f t="shared" si="3321"/>
        <v/>
      </c>
      <c r="DT179" s="115" t="str">
        <f t="shared" si="3322"/>
        <v/>
      </c>
      <c r="DU179" s="115" t="str">
        <f t="shared" si="3323"/>
        <v/>
      </c>
      <c r="DV179" s="115" t="str">
        <f t="shared" si="3324"/>
        <v/>
      </c>
      <c r="DW179" s="115" t="str">
        <f t="shared" si="3325"/>
        <v/>
      </c>
      <c r="DX179" s="115" t="str">
        <f t="shared" si="3326"/>
        <v/>
      </c>
      <c r="DY179" s="115" t="str">
        <f t="shared" si="3327"/>
        <v/>
      </c>
      <c r="DZ179" s="115" t="str">
        <f t="shared" si="3328"/>
        <v/>
      </c>
      <c r="EA179" s="115" t="str">
        <f t="shared" si="3329"/>
        <v/>
      </c>
      <c r="EB179" s="115" t="str">
        <f t="shared" si="3330"/>
        <v/>
      </c>
      <c r="EC179" s="115" t="str">
        <f t="shared" si="3331"/>
        <v/>
      </c>
      <c r="ED179" s="115" t="str">
        <f t="shared" si="3332"/>
        <v/>
      </c>
      <c r="EE179" s="115" t="str">
        <f t="shared" si="3333"/>
        <v/>
      </c>
      <c r="EF179" s="115" t="str">
        <f t="shared" si="3334"/>
        <v/>
      </c>
      <c r="EG179" s="115" t="str">
        <f t="shared" si="3401"/>
        <v/>
      </c>
      <c r="EH179" s="115" t="str">
        <f t="shared" si="3402"/>
        <v/>
      </c>
      <c r="EI179" s="115" t="str">
        <f t="shared" si="3403"/>
        <v/>
      </c>
      <c r="EJ179" s="115" t="str">
        <f t="shared" si="3404"/>
        <v/>
      </c>
      <c r="EK179" s="115" t="str">
        <f t="shared" si="3405"/>
        <v/>
      </c>
      <c r="EL179" s="115" t="str">
        <f t="shared" si="3406"/>
        <v/>
      </c>
      <c r="EM179" s="115" t="str">
        <f t="shared" si="3407"/>
        <v/>
      </c>
      <c r="EN179" s="115" t="str">
        <f t="shared" si="3408"/>
        <v/>
      </c>
      <c r="EO179" s="115" t="str">
        <f t="shared" si="3409"/>
        <v/>
      </c>
      <c r="EP179" s="115" t="str">
        <f t="shared" si="3410"/>
        <v/>
      </c>
      <c r="EQ179" s="115" t="str">
        <f t="shared" si="3411"/>
        <v/>
      </c>
      <c r="ER179" s="115" t="str">
        <f t="shared" si="3412"/>
        <v/>
      </c>
      <c r="ES179" s="115" t="str">
        <f t="shared" si="3413"/>
        <v/>
      </c>
      <c r="ET179" s="115" t="str">
        <f t="shared" si="3414"/>
        <v/>
      </c>
      <c r="EU179" s="115" t="str">
        <f t="shared" si="3415"/>
        <v/>
      </c>
      <c r="EV179" s="115" t="str">
        <f t="shared" si="3416"/>
        <v/>
      </c>
      <c r="EW179" s="115" t="str">
        <f t="shared" si="3417"/>
        <v/>
      </c>
      <c r="EX179" s="115" t="str">
        <f t="shared" si="3418"/>
        <v/>
      </c>
      <c r="EY179" s="115" t="str">
        <f t="shared" si="3419"/>
        <v/>
      </c>
      <c r="EZ179" s="115" t="str">
        <f t="shared" si="3420"/>
        <v/>
      </c>
      <c r="FA179" s="115" t="str">
        <f t="shared" si="3421"/>
        <v/>
      </c>
      <c r="FB179" s="115" t="str">
        <f t="shared" si="3422"/>
        <v/>
      </c>
      <c r="FC179" s="115" t="str">
        <f t="shared" si="3423"/>
        <v/>
      </c>
      <c r="FD179" s="115" t="str">
        <f t="shared" si="3424"/>
        <v/>
      </c>
      <c r="FE179" s="115" t="str">
        <f t="shared" si="3425"/>
        <v/>
      </c>
      <c r="FF179" s="115" t="str">
        <f t="shared" si="4400"/>
        <v/>
      </c>
      <c r="FG179" s="115" t="str">
        <f>IFERROR(SMALL($DX$3:$DX$422,$A$9),"")</f>
        <v/>
      </c>
      <c r="FH179" s="115" t="str">
        <f t="shared" si="4401"/>
        <v/>
      </c>
      <c r="FI179" s="115" t="str">
        <f t="shared" si="3426"/>
        <v/>
      </c>
      <c r="GA179" s="213" t="str">
        <f>IF(FU16="","",IF(COUNTIF('INPUT INF'!$N$35:$S$59,"YES")&lt;1,"",FU16))</f>
        <v/>
      </c>
      <c r="GB179" s="140" t="str">
        <f t="shared" si="4215"/>
        <v/>
      </c>
      <c r="GC179" s="171">
        <f>COUNTIF($AE$423:$AE$492,"&gt;0")</f>
        <v>0</v>
      </c>
      <c r="GD179" s="175">
        <f t="shared" si="4216"/>
        <v>0</v>
      </c>
      <c r="GE179" s="175" t="str">
        <f t="shared" si="4193"/>
        <v/>
      </c>
      <c r="GF179" s="172">
        <f t="shared" ref="GF179:GN179" si="4490">COUNTIF($AF$423:$AF$492,GF$3)</f>
        <v>0</v>
      </c>
      <c r="GG179" s="172">
        <f t="shared" si="4490"/>
        <v>0</v>
      </c>
      <c r="GH179" s="172">
        <f t="shared" si="4490"/>
        <v>0</v>
      </c>
      <c r="GI179" s="172">
        <f t="shared" si="4490"/>
        <v>0</v>
      </c>
      <c r="GJ179" s="172">
        <f t="shared" si="4490"/>
        <v>0</v>
      </c>
      <c r="GK179" s="172">
        <f t="shared" si="4490"/>
        <v>0</v>
      </c>
      <c r="GL179" s="172">
        <f t="shared" si="4490"/>
        <v>0</v>
      </c>
      <c r="GM179" s="172">
        <f t="shared" si="4490"/>
        <v>0</v>
      </c>
      <c r="GN179" s="172">
        <f t="shared" si="4490"/>
        <v>0</v>
      </c>
      <c r="GO179" s="172">
        <f t="shared" si="4218"/>
        <v>0</v>
      </c>
      <c r="GP179" s="171" t="e">
        <f t="shared" si="4219"/>
        <v>#DIV/0!</v>
      </c>
      <c r="GQ179" s="171">
        <f>COUNTIF($AE$423:$AE$492,"&lt;45")-GN179</f>
        <v>0</v>
      </c>
      <c r="GR179" s="171">
        <f>COUNTIF($AE$423:$AE$492,"&lt;60")-GQ179</f>
        <v>0</v>
      </c>
      <c r="GS179" s="171">
        <f>COUNTIF($AE$423:$AE$492,"&lt;75")-GQ179-GR179</f>
        <v>0</v>
      </c>
      <c r="GT179" s="171">
        <f>COUNTIF($AE$423:$AE$492,"&lt;90")-GQ179-GR179-GS179</f>
        <v>0</v>
      </c>
      <c r="GU179" s="171">
        <f>COUNTIF($AE$423:$AE$492,"&gt;89")</f>
        <v>0</v>
      </c>
      <c r="GV179" s="171">
        <f>COUNTIF($AE$423:$AE$492,GV3)</f>
        <v>0</v>
      </c>
      <c r="GW179" s="171">
        <f>COUNTIF($AE$423:$AE$492,GW3)</f>
        <v>0</v>
      </c>
      <c r="GY179" s="115">
        <v>176</v>
      </c>
      <c r="GZ179" s="120" t="str">
        <f>IF('INPUT INF'!N$29="YES",GY179,"")</f>
        <v/>
      </c>
      <c r="HA179" s="115">
        <f>'INPUT INF'!K29</f>
        <v>0</v>
      </c>
      <c r="HB179" s="120" t="str">
        <f>IF(GZ179="","",'INPUT INF'!L$29)</f>
        <v/>
      </c>
      <c r="HC179" s="120" t="str">
        <f>'INPUT INF'!N$3</f>
        <v>A</v>
      </c>
      <c r="HD179" s="133" t="str">
        <f>IFERROR(INDEX(GB$4:GB$28,MATCH($HB179,$GA$4:$GA$28,0)),"")</f>
        <v/>
      </c>
      <c r="HE179" s="133">
        <f>IFERROR(INDEX(GC$4:GC$28,MATCH($HB179,$GA$4:$GA$28,0)),"")</f>
        <v>0</v>
      </c>
      <c r="HF179" s="133">
        <f t="shared" ref="HF179" si="4491">IFERROR(INDEX(GD$4:GD$28,MATCH($HB179,$GA$4:$GA$28,0)),"")</f>
        <v>0</v>
      </c>
      <c r="HG179" s="133" t="str">
        <f t="shared" ref="HG179" si="4492">IFERROR(INDEX(GE$4:GE$28,MATCH($HB179,$GA$4:$GA$28,0)),"")</f>
        <v/>
      </c>
      <c r="HH179" s="133">
        <f t="shared" ref="HH179" si="4493">IFERROR(INDEX(GF$4:GF$28,MATCH($HB179,$GA$4:$GA$28,0)),"")</f>
        <v>0</v>
      </c>
      <c r="HI179" s="133">
        <f t="shared" ref="HI179" si="4494">IFERROR(INDEX(GG$4:GG$28,MATCH($HB179,$GA$4:$GA$28,0)),"")</f>
        <v>0</v>
      </c>
      <c r="HJ179" s="133">
        <f t="shared" ref="HJ179" si="4495">IFERROR(INDEX(GH$4:GH$28,MATCH($HB179,$GA$4:$GA$28,0)),"")</f>
        <v>0</v>
      </c>
      <c r="HK179" s="133">
        <f t="shared" ref="HK179" si="4496">IFERROR(INDEX(GI$4:GI$28,MATCH($HB179,$GA$4:$GA$28,0)),"")</f>
        <v>0</v>
      </c>
      <c r="HL179" s="133">
        <f t="shared" ref="HL179" si="4497">IFERROR(INDEX(GJ$4:GJ$28,MATCH($HB179,$GA$4:$GA$28,0)),"")</f>
        <v>0</v>
      </c>
      <c r="HM179" s="133">
        <f t="shared" ref="HM179" si="4498">IFERROR(INDEX(GK$4:GK$28,MATCH($HB179,$GA$4:$GA$28,0)),"")</f>
        <v>0</v>
      </c>
      <c r="HN179" s="133">
        <f t="shared" ref="HN179" si="4499">IFERROR(INDEX(GL$4:GL$28,MATCH($HB179,$GA$4:$GA$28,0)),"")</f>
        <v>0</v>
      </c>
      <c r="HO179" s="133">
        <f t="shared" ref="HO179" si="4500">IFERROR(INDEX(GM$4:GM$28,MATCH($HB179,$GA$4:$GA$28,0)),"")</f>
        <v>0</v>
      </c>
      <c r="HP179" s="133">
        <f t="shared" ref="HP179" si="4501">IFERROR(INDEX(GN$4:GN$28,MATCH($HB179,$GA$4:$GA$28,0)),"")</f>
        <v>0</v>
      </c>
      <c r="HQ179" s="133">
        <f t="shared" ref="HQ179" si="4502">IFERROR(INDEX(GO$4:GO$28,MATCH($HB179,$GA$4:$GA$28,0)),"")</f>
        <v>0</v>
      </c>
      <c r="HR179" s="133" t="str">
        <f t="shared" ref="HR179" si="4503">IFERROR(INDEX(GP$4:GP$28,MATCH($HB179,$GA$4:$GA$28,0)),"")</f>
        <v/>
      </c>
      <c r="HS179" s="133">
        <f t="shared" ref="HS179" si="4504">IFERROR(INDEX(GQ$4:GQ$28,MATCH($HB179,$GA$4:$GA$28,0)),"")</f>
        <v>0</v>
      </c>
      <c r="HT179" s="133">
        <f t="shared" ref="HT179" si="4505">IFERROR(INDEX(GR$4:GR$28,MATCH($HB179,$GA$4:$GA$28,0)),"")</f>
        <v>0</v>
      </c>
      <c r="HU179" s="133">
        <f t="shared" ref="HU179" si="4506">IFERROR(INDEX(GS$4:GS$28,MATCH($HB179,$GA$4:$GA$28,0)),"")</f>
        <v>0</v>
      </c>
      <c r="HV179" s="133">
        <f t="shared" ref="HV179" si="4507">IFERROR(INDEX(GT$4:GT$28,MATCH($HB179,$GA$4:$GA$28,0)),"")</f>
        <v>0</v>
      </c>
      <c r="HW179" s="133">
        <f t="shared" ref="HW179" si="4508">IFERROR(INDEX(GU$4:GU$28,MATCH($HB179,$GA$4:$GA$28,0)),"")</f>
        <v>0</v>
      </c>
      <c r="HX179" s="133">
        <f t="shared" ref="HX179" si="4509">IFERROR(INDEX(GV$4:GV$28,MATCH($HB179,$GA$4:$GA$28,0)),"")</f>
        <v>0</v>
      </c>
      <c r="HY179" s="133">
        <f t="shared" ref="HY179" si="4510">IFERROR(INDEX(GW$4:GW$28,MATCH($HB179,$GA$4:$GA$28,0)),"")</f>
        <v>0</v>
      </c>
      <c r="JC179" s="133"/>
      <c r="JD179" s="133" t="e">
        <f>JD172+1</f>
        <v>#NUM!</v>
      </c>
      <c r="JE179" s="133"/>
      <c r="JF179" s="133" t="str">
        <f t="shared" ref="JF179:JF184" si="4511">IFERROR(INDEX(JF$4:JF$21,MATCH($JD179,$JB$4:$JB$31,0)),"")</f>
        <v/>
      </c>
      <c r="JG179" s="133" t="str">
        <f t="shared" ref="JG179:JJ184" si="4512">IFERROR(INDEX(JG$104:JG$121,MATCH($JD179,$JB$104:$JB$121,0)),"")</f>
        <v/>
      </c>
      <c r="JH179" s="133" t="str">
        <f t="shared" si="4512"/>
        <v/>
      </c>
      <c r="JI179" s="133" t="str">
        <f t="shared" si="4512"/>
        <v/>
      </c>
      <c r="JJ179" s="133" t="str">
        <f t="shared" si="4512"/>
        <v/>
      </c>
      <c r="JK179" s="133" t="e">
        <f t="shared" si="4351"/>
        <v>#VALUE!</v>
      </c>
      <c r="JL179" s="133" t="str">
        <f t="shared" ref="JL179:JU184" si="4513">IFERROR(INDEX(JL$104:JL$121,MATCH($JD179,$JB$104:$JB$121,0)),"")</f>
        <v/>
      </c>
      <c r="JM179" s="161" t="str">
        <f t="shared" si="4513"/>
        <v/>
      </c>
      <c r="JN179" s="161" t="str">
        <f t="shared" si="4513"/>
        <v/>
      </c>
      <c r="JO179" s="161" t="str">
        <f t="shared" si="4513"/>
        <v/>
      </c>
      <c r="JP179" s="161" t="str">
        <f t="shared" si="4513"/>
        <v/>
      </c>
      <c r="JQ179" s="161" t="str">
        <f t="shared" si="4513"/>
        <v/>
      </c>
      <c r="JR179" s="161" t="str">
        <f t="shared" si="4513"/>
        <v/>
      </c>
      <c r="JS179" s="161" t="str">
        <f t="shared" si="4513"/>
        <v/>
      </c>
      <c r="JT179" s="161" t="str">
        <f t="shared" si="4513"/>
        <v/>
      </c>
      <c r="JU179" s="133" t="str">
        <f>IFERROR(INDEX(JU$104:JU$121,MATCH($JD179,$JB$104:$JB$121,0)),"")</f>
        <v/>
      </c>
      <c r="JV179" s="162" t="e">
        <f t="shared" si="4353"/>
        <v>#VALUE!</v>
      </c>
      <c r="JW179" s="143"/>
      <c r="JX179" s="143"/>
      <c r="JY179" s="143"/>
      <c r="JZ179" s="143"/>
      <c r="KA179" s="143"/>
      <c r="KB179" s="143"/>
    </row>
    <row r="180" spans="1:288" ht="15" customHeight="1" thickBot="1" x14ac:dyDescent="0.3">
      <c r="A180" s="115">
        <v>178</v>
      </c>
      <c r="B180" s="115" t="str">
        <f t="shared" si="3703"/>
        <v/>
      </c>
      <c r="C180" s="115" t="s">
        <v>68</v>
      </c>
      <c r="D180" s="100" t="str">
        <f t="shared" si="3454"/>
        <v>C</v>
      </c>
      <c r="E180" s="100" t="str">
        <f t="shared" si="3356"/>
        <v/>
      </c>
      <c r="F180" s="100" t="str">
        <f t="shared" si="3357"/>
        <v/>
      </c>
      <c r="G180" s="100" t="str">
        <f t="shared" si="3286"/>
        <v/>
      </c>
      <c r="H180" s="100" t="str">
        <f t="shared" si="3358"/>
        <v/>
      </c>
      <c r="I180" s="100" t="str">
        <f t="shared" si="3287"/>
        <v/>
      </c>
      <c r="J180" s="100" t="str">
        <f t="shared" si="3359"/>
        <v/>
      </c>
      <c r="K180" s="100" t="str">
        <f t="shared" si="3288"/>
        <v/>
      </c>
      <c r="L180" s="100" t="str">
        <f t="shared" si="3360"/>
        <v/>
      </c>
      <c r="M180" s="100" t="str">
        <f t="shared" si="3289"/>
        <v/>
      </c>
      <c r="N180" s="100" t="str">
        <f t="shared" si="3361"/>
        <v/>
      </c>
      <c r="O180" s="100" t="str">
        <f t="shared" si="3290"/>
        <v/>
      </c>
      <c r="P180" s="100" t="str">
        <f t="shared" si="3362"/>
        <v/>
      </c>
      <c r="Q180" s="100" t="str">
        <f t="shared" si="3291"/>
        <v/>
      </c>
      <c r="R180" s="100" t="str">
        <f t="shared" si="3363"/>
        <v/>
      </c>
      <c r="S180" s="100" t="str">
        <f t="shared" si="3292"/>
        <v/>
      </c>
      <c r="T180" s="100" t="str">
        <f t="shared" si="3364"/>
        <v/>
      </c>
      <c r="U180" s="100" t="str">
        <f t="shared" si="3293"/>
        <v/>
      </c>
      <c r="V180" s="100" t="str">
        <f t="shared" si="3365"/>
        <v/>
      </c>
      <c r="W180" s="100" t="str">
        <f t="shared" si="3294"/>
        <v/>
      </c>
      <c r="X180" s="100" t="str">
        <f t="shared" si="3366"/>
        <v/>
      </c>
      <c r="Y180" s="100" t="str">
        <f t="shared" si="3295"/>
        <v/>
      </c>
      <c r="Z180" s="100" t="str">
        <f t="shared" si="3367"/>
        <v/>
      </c>
      <c r="AA180" s="100" t="str">
        <f t="shared" si="3296"/>
        <v/>
      </c>
      <c r="AB180" s="100" t="str">
        <f t="shared" si="3368"/>
        <v/>
      </c>
      <c r="AC180" s="100" t="str">
        <f t="shared" si="3297"/>
        <v/>
      </c>
      <c r="AD180" s="100" t="str">
        <f t="shared" si="3369"/>
        <v/>
      </c>
      <c r="AE180" s="100" t="str">
        <f t="shared" si="3298"/>
        <v/>
      </c>
      <c r="AF180" s="100" t="str">
        <f t="shared" si="3370"/>
        <v/>
      </c>
      <c r="AG180" s="100" t="str">
        <f t="shared" si="3299"/>
        <v/>
      </c>
      <c r="AH180" s="100" t="str">
        <f t="shared" si="3371"/>
        <v/>
      </c>
      <c r="AI180" s="100" t="str">
        <f t="shared" si="3300"/>
        <v/>
      </c>
      <c r="AJ180" s="100" t="str">
        <f t="shared" si="3372"/>
        <v/>
      </c>
      <c r="AK180" s="100" t="str">
        <f t="shared" si="3301"/>
        <v/>
      </c>
      <c r="AL180" s="100" t="str">
        <f t="shared" si="3373"/>
        <v/>
      </c>
      <c r="AM180" s="100" t="str">
        <f t="shared" si="3302"/>
        <v/>
      </c>
      <c r="AN180" s="100" t="str">
        <f t="shared" si="3374"/>
        <v/>
      </c>
      <c r="AO180" s="100" t="str">
        <f t="shared" si="3303"/>
        <v/>
      </c>
      <c r="AP180" s="100" t="str">
        <f t="shared" si="3375"/>
        <v/>
      </c>
      <c r="AQ180" s="100" t="str">
        <f t="shared" si="3304"/>
        <v/>
      </c>
      <c r="AR180" s="100" t="str">
        <f t="shared" si="3376"/>
        <v/>
      </c>
      <c r="AS180" s="100" t="str">
        <f t="shared" si="3305"/>
        <v/>
      </c>
      <c r="AT180" s="100" t="str">
        <f t="shared" si="3377"/>
        <v/>
      </c>
      <c r="AU180" s="100" t="str">
        <f t="shared" si="3306"/>
        <v/>
      </c>
      <c r="AV180" s="100" t="str">
        <f t="shared" si="3378"/>
        <v/>
      </c>
      <c r="AW180" s="100" t="str">
        <f t="shared" si="3307"/>
        <v/>
      </c>
      <c r="AX180" s="100" t="str">
        <f t="shared" si="3379"/>
        <v/>
      </c>
      <c r="AY180" s="100" t="str">
        <f t="shared" si="3308"/>
        <v/>
      </c>
      <c r="AZ180" s="100" t="str">
        <f t="shared" si="3380"/>
        <v/>
      </c>
      <c r="BA180" s="100" t="str">
        <f t="shared" si="3309"/>
        <v/>
      </c>
      <c r="BB180" s="100" t="str">
        <f t="shared" si="3381"/>
        <v/>
      </c>
      <c r="BC180" s="100" t="str">
        <f>IFERROR(INDEX('INPUT INF'!$F$3:$F$601,MATCH($B180,'INPUT INF'!$A$3:$A$601,FALSE)),"")</f>
        <v/>
      </c>
      <c r="BD180" s="100" t="str">
        <f t="shared" si="3310"/>
        <v/>
      </c>
      <c r="BE180" s="100" t="str">
        <f t="shared" si="3382"/>
        <v/>
      </c>
      <c r="BF180" s="100" t="str">
        <f t="shared" si="3383"/>
        <v/>
      </c>
      <c r="BG180" s="115" t="str">
        <f t="shared" si="3384"/>
        <v/>
      </c>
      <c r="BH180" s="115" t="str">
        <f>IF(AND('INPUT INF'!$O$1="X",BG180="PASS"),BF180,IF($BG180="","0",IF('INPUT INF'!$N$63="YES",$BF180,"")))</f>
        <v>0</v>
      </c>
      <c r="BI180" s="115" t="str">
        <f>IF($BG180="","0",IF('INPUT INF'!$P$64="YES",$BF180,""))</f>
        <v>0</v>
      </c>
      <c r="BJ180" s="115" t="str">
        <f>IF($BG180="","0",IF('INPUT INF'!$P$65="YES",$BF180,""))</f>
        <v>0</v>
      </c>
      <c r="BL180" s="116" t="str">
        <f t="shared" si="3385"/>
        <v/>
      </c>
      <c r="BM180" s="116" t="str">
        <f t="shared" si="3386"/>
        <v/>
      </c>
      <c r="BN180" s="116" t="str">
        <f t="shared" si="3386"/>
        <v/>
      </c>
      <c r="BR180" s="116" t="str">
        <f t="shared" si="3387"/>
        <v/>
      </c>
      <c r="BS180" s="116" t="str">
        <f t="shared" si="3388"/>
        <v/>
      </c>
      <c r="BT180" s="116" t="str">
        <f t="shared" si="3388"/>
        <v/>
      </c>
      <c r="BX180" s="116" t="str">
        <f t="shared" si="3389"/>
        <v/>
      </c>
      <c r="BY180" s="116" t="str">
        <f t="shared" si="3390"/>
        <v/>
      </c>
      <c r="BZ180" s="116" t="str">
        <f t="shared" si="3390"/>
        <v/>
      </c>
      <c r="CD180" s="116" t="str">
        <f t="shared" si="3391"/>
        <v/>
      </c>
      <c r="CE180" s="116" t="str">
        <f t="shared" si="3392"/>
        <v/>
      </c>
      <c r="CF180" s="116" t="str">
        <f t="shared" si="3393"/>
        <v/>
      </c>
      <c r="CJ180" s="116" t="str">
        <f t="shared" si="3394"/>
        <v/>
      </c>
      <c r="CK180" s="116" t="str">
        <f t="shared" si="3395"/>
        <v/>
      </c>
      <c r="CL180" s="116" t="str">
        <f t="shared" si="3396"/>
        <v/>
      </c>
      <c r="CP180" s="116" t="str">
        <f t="shared" si="3397"/>
        <v/>
      </c>
      <c r="CQ180" s="116" t="str">
        <f t="shared" si="3398"/>
        <v/>
      </c>
      <c r="CR180" s="116" t="str">
        <f t="shared" si="3399"/>
        <v/>
      </c>
      <c r="CX180" s="143"/>
      <c r="CY180" s="135"/>
      <c r="CZ180" s="135"/>
      <c r="DA180" s="135"/>
      <c r="DB180" s="143"/>
      <c r="DC180" s="143"/>
      <c r="DD180" s="143"/>
      <c r="DE180" s="143"/>
      <c r="DF180" s="135"/>
      <c r="DH180" s="115" t="str">
        <f t="shared" si="3400"/>
        <v/>
      </c>
      <c r="DI180" s="115" t="str">
        <f t="shared" si="3311"/>
        <v/>
      </c>
      <c r="DJ180" s="115" t="str">
        <f t="shared" si="3312"/>
        <v/>
      </c>
      <c r="DK180" s="115" t="str">
        <f t="shared" si="3313"/>
        <v/>
      </c>
      <c r="DL180" s="115" t="str">
        <f t="shared" si="3314"/>
        <v/>
      </c>
      <c r="DM180" s="115" t="str">
        <f t="shared" si="3315"/>
        <v/>
      </c>
      <c r="DN180" s="115" t="str">
        <f t="shared" si="3316"/>
        <v/>
      </c>
      <c r="DO180" s="115" t="str">
        <f t="shared" si="3317"/>
        <v/>
      </c>
      <c r="DP180" s="115" t="str">
        <f t="shared" si="3318"/>
        <v/>
      </c>
      <c r="DQ180" s="115" t="str">
        <f t="shared" si="3319"/>
        <v/>
      </c>
      <c r="DR180" s="115" t="str">
        <f t="shared" si="3320"/>
        <v/>
      </c>
      <c r="DS180" s="115" t="str">
        <f t="shared" si="3321"/>
        <v/>
      </c>
      <c r="DT180" s="115" t="str">
        <f t="shared" si="3322"/>
        <v/>
      </c>
      <c r="DU180" s="115" t="str">
        <f t="shared" si="3323"/>
        <v/>
      </c>
      <c r="DV180" s="115" t="str">
        <f t="shared" si="3324"/>
        <v/>
      </c>
      <c r="DW180" s="115" t="str">
        <f t="shared" si="3325"/>
        <v/>
      </c>
      <c r="DX180" s="115" t="str">
        <f t="shared" si="3326"/>
        <v/>
      </c>
      <c r="DY180" s="115" t="str">
        <f t="shared" si="3327"/>
        <v/>
      </c>
      <c r="DZ180" s="115" t="str">
        <f t="shared" si="3328"/>
        <v/>
      </c>
      <c r="EA180" s="115" t="str">
        <f t="shared" si="3329"/>
        <v/>
      </c>
      <c r="EB180" s="115" t="str">
        <f t="shared" si="3330"/>
        <v/>
      </c>
      <c r="EC180" s="115" t="str">
        <f t="shared" si="3331"/>
        <v/>
      </c>
      <c r="ED180" s="115" t="str">
        <f t="shared" si="3332"/>
        <v/>
      </c>
      <c r="EE180" s="115" t="str">
        <f t="shared" si="3333"/>
        <v/>
      </c>
      <c r="EF180" s="115" t="str">
        <f t="shared" si="3334"/>
        <v/>
      </c>
      <c r="EG180" s="115" t="str">
        <f t="shared" si="3401"/>
        <v/>
      </c>
      <c r="EH180" s="115" t="str">
        <f t="shared" si="3402"/>
        <v/>
      </c>
      <c r="EI180" s="115" t="str">
        <f t="shared" si="3403"/>
        <v/>
      </c>
      <c r="EJ180" s="115" t="str">
        <f t="shared" si="3404"/>
        <v/>
      </c>
      <c r="EK180" s="115" t="str">
        <f t="shared" si="3405"/>
        <v/>
      </c>
      <c r="EL180" s="115" t="str">
        <f t="shared" si="3406"/>
        <v/>
      </c>
      <c r="EM180" s="115" t="str">
        <f t="shared" si="3407"/>
        <v/>
      </c>
      <c r="EN180" s="115" t="str">
        <f t="shared" si="3408"/>
        <v/>
      </c>
      <c r="EO180" s="115" t="str">
        <f t="shared" si="3409"/>
        <v/>
      </c>
      <c r="EP180" s="115" t="str">
        <f t="shared" si="3410"/>
        <v/>
      </c>
      <c r="EQ180" s="115" t="str">
        <f t="shared" si="3411"/>
        <v/>
      </c>
      <c r="ER180" s="115" t="str">
        <f t="shared" si="3412"/>
        <v/>
      </c>
      <c r="ES180" s="115" t="str">
        <f t="shared" si="3413"/>
        <v/>
      </c>
      <c r="ET180" s="115" t="str">
        <f t="shared" si="3414"/>
        <v/>
      </c>
      <c r="EU180" s="115" t="str">
        <f t="shared" si="3415"/>
        <v/>
      </c>
      <c r="EV180" s="115" t="str">
        <f t="shared" si="3416"/>
        <v/>
      </c>
      <c r="EW180" s="115" t="str">
        <f t="shared" si="3417"/>
        <v/>
      </c>
      <c r="EX180" s="115" t="str">
        <f t="shared" si="3418"/>
        <v/>
      </c>
      <c r="EY180" s="115" t="str">
        <f t="shared" si="3419"/>
        <v/>
      </c>
      <c r="EZ180" s="115" t="str">
        <f t="shared" si="3420"/>
        <v/>
      </c>
      <c r="FA180" s="115" t="str">
        <f t="shared" si="3421"/>
        <v/>
      </c>
      <c r="FB180" s="115" t="str">
        <f t="shared" si="3422"/>
        <v/>
      </c>
      <c r="FC180" s="115" t="str">
        <f t="shared" si="3423"/>
        <v/>
      </c>
      <c r="FD180" s="115" t="str">
        <f t="shared" si="3424"/>
        <v/>
      </c>
      <c r="FE180" s="115" t="str">
        <f t="shared" si="3425"/>
        <v/>
      </c>
      <c r="FF180" s="115" t="str">
        <f t="shared" si="4400"/>
        <v/>
      </c>
      <c r="FG180" s="115" t="str">
        <f>IFERROR(SMALL($DX$3:$DX$422,$A$10),"")</f>
        <v/>
      </c>
      <c r="FH180" s="115" t="str">
        <f t="shared" si="4401"/>
        <v/>
      </c>
      <c r="FI180" s="115" t="str">
        <f t="shared" si="3426"/>
        <v/>
      </c>
      <c r="GA180" s="213" t="str">
        <f>IF(FU17="","",IF(COUNTIF('INPUT INF'!$N$35:$S$59,"YES")&lt;1,"",FU17))</f>
        <v/>
      </c>
      <c r="GB180" s="140" t="str">
        <f t="shared" si="4215"/>
        <v/>
      </c>
      <c r="GC180" s="171">
        <f>COUNTIF($AG$423:$AG$492,"&gt;0")</f>
        <v>0</v>
      </c>
      <c r="GD180" s="175">
        <f t="shared" si="4216"/>
        <v>0</v>
      </c>
      <c r="GE180" s="175" t="str">
        <f t="shared" si="4193"/>
        <v/>
      </c>
      <c r="GF180" s="172">
        <f t="shared" ref="GF180:GN180" si="4514">COUNTIF($AH$423:$AH$492,GF$3)</f>
        <v>0</v>
      </c>
      <c r="GG180" s="172">
        <f t="shared" si="4514"/>
        <v>0</v>
      </c>
      <c r="GH180" s="172">
        <f t="shared" si="4514"/>
        <v>0</v>
      </c>
      <c r="GI180" s="172">
        <f t="shared" si="4514"/>
        <v>0</v>
      </c>
      <c r="GJ180" s="172">
        <f t="shared" si="4514"/>
        <v>0</v>
      </c>
      <c r="GK180" s="172">
        <f t="shared" si="4514"/>
        <v>0</v>
      </c>
      <c r="GL180" s="172">
        <f t="shared" si="4514"/>
        <v>0</v>
      </c>
      <c r="GM180" s="172">
        <f t="shared" si="4514"/>
        <v>0</v>
      </c>
      <c r="GN180" s="172">
        <f t="shared" si="4514"/>
        <v>0</v>
      </c>
      <c r="GO180" s="172">
        <f t="shared" si="4218"/>
        <v>0</v>
      </c>
      <c r="GP180" s="171" t="e">
        <f t="shared" si="4219"/>
        <v>#DIV/0!</v>
      </c>
      <c r="GQ180" s="171">
        <f>COUNTIF($AG$423:$AG$492,"&lt;45")-GN180</f>
        <v>0</v>
      </c>
      <c r="GR180" s="171">
        <f>COUNTIF($AG$423:$AG$492,"&lt;60")-GQ180</f>
        <v>0</v>
      </c>
      <c r="GS180" s="171">
        <f>COUNTIF($AG$423:$AG$492,"&lt;75")-GQ180-GR180</f>
        <v>0</v>
      </c>
      <c r="GT180" s="171">
        <f>COUNTIF($AG$423:$AG$492,"&lt;90")-GQ180-GR180-GS180</f>
        <v>0</v>
      </c>
      <c r="GU180" s="171">
        <f>COUNTIF($AG$423:$AG$492,"&gt;89")</f>
        <v>0</v>
      </c>
      <c r="GV180" s="171">
        <f>COUNTIF($AG$423:$AG$492,GV3)</f>
        <v>0</v>
      </c>
      <c r="GW180" s="171">
        <f>COUNTIF($AG$423:$AG$492,GW3)</f>
        <v>0</v>
      </c>
      <c r="GY180" s="115">
        <v>177</v>
      </c>
      <c r="GZ180" s="120" t="str">
        <f>IF('INPUT INF'!O$29="YES",GY180,"")</f>
        <v/>
      </c>
      <c r="HA180" s="120">
        <f>HA179</f>
        <v>0</v>
      </c>
      <c r="HB180" s="120" t="str">
        <f>IF(GZ180="","",'INPUT INF'!L$29)</f>
        <v/>
      </c>
      <c r="HC180" s="120" t="str">
        <f>'INPUT INF'!O$3</f>
        <v>B</v>
      </c>
      <c r="HD180" s="133" t="str">
        <f>IFERROR(INDEX(GB$31:GB$55,MATCH($HB180,$GA$31:$GA$55,0)),"")</f>
        <v/>
      </c>
      <c r="HE180" s="133">
        <f>IFERROR(INDEX(GC$31:GC$55,MATCH($HB180,$GA$31:$GA$55,0)),"")</f>
        <v>0</v>
      </c>
      <c r="HF180" s="133">
        <f t="shared" ref="HF180" si="4515">IFERROR(INDEX(GD$31:GD$55,MATCH($HB180,$GA$31:$GA$55,0)),"")</f>
        <v>0</v>
      </c>
      <c r="HG180" s="133" t="str">
        <f t="shared" ref="HG180" si="4516">IFERROR(INDEX(GE$31:GE$55,MATCH($HB180,$GA$31:$GA$55,0)),"")</f>
        <v/>
      </c>
      <c r="HH180" s="133">
        <f t="shared" ref="HH180" si="4517">IFERROR(INDEX(GF$31:GF$55,MATCH($HB180,$GA$31:$GA$55,0)),"")</f>
        <v>0</v>
      </c>
      <c r="HI180" s="133">
        <f t="shared" ref="HI180" si="4518">IFERROR(INDEX(GG$31:GG$55,MATCH($HB180,$GA$31:$GA$55,0)),"")</f>
        <v>0</v>
      </c>
      <c r="HJ180" s="133">
        <f t="shared" ref="HJ180" si="4519">IFERROR(INDEX(GH$31:GH$55,MATCH($HB180,$GA$31:$GA$55,0)),"")</f>
        <v>0</v>
      </c>
      <c r="HK180" s="133">
        <f t="shared" ref="HK180" si="4520">IFERROR(INDEX(GI$31:GI$55,MATCH($HB180,$GA$31:$GA$55,0)),"")</f>
        <v>0</v>
      </c>
      <c r="HL180" s="133">
        <f t="shared" ref="HL180" si="4521">IFERROR(INDEX(GJ$31:GJ$55,MATCH($HB180,$GA$31:$GA$55,0)),"")</f>
        <v>0</v>
      </c>
      <c r="HM180" s="133">
        <f t="shared" ref="HM180" si="4522">IFERROR(INDEX(GK$31:GK$55,MATCH($HB180,$GA$31:$GA$55,0)),"")</f>
        <v>0</v>
      </c>
      <c r="HN180" s="133">
        <f t="shared" ref="HN180" si="4523">IFERROR(INDEX(GL$31:GL$55,MATCH($HB180,$GA$31:$GA$55,0)),"")</f>
        <v>0</v>
      </c>
      <c r="HO180" s="133">
        <f t="shared" ref="HO180" si="4524">IFERROR(INDEX(GM$31:GM$55,MATCH($HB180,$GA$31:$GA$55,0)),"")</f>
        <v>0</v>
      </c>
      <c r="HP180" s="133">
        <f t="shared" ref="HP180" si="4525">IFERROR(INDEX(GN$31:GN$55,MATCH($HB180,$GA$31:$GA$55,0)),"")</f>
        <v>0</v>
      </c>
      <c r="HQ180" s="133">
        <f t="shared" ref="HQ180" si="4526">IFERROR(INDEX(GO$31:GO$55,MATCH($HB180,$GA$31:$GA$55,0)),"")</f>
        <v>0</v>
      </c>
      <c r="HR180" s="133" t="str">
        <f t="shared" ref="HR180" si="4527">IFERROR(INDEX(GP$31:GP$55,MATCH($HB180,$GA$31:$GA$55,0)),"")</f>
        <v/>
      </c>
      <c r="HS180" s="133">
        <f t="shared" ref="HS180" si="4528">IFERROR(INDEX(GQ$31:GQ$55,MATCH($HB180,$GA$31:$GA$55,0)),"")</f>
        <v>0</v>
      </c>
      <c r="HT180" s="133">
        <f t="shared" ref="HT180" si="4529">IFERROR(INDEX(GR$31:GR$55,MATCH($HB180,$GA$31:$GA$55,0)),"")</f>
        <v>0</v>
      </c>
      <c r="HU180" s="133">
        <f t="shared" ref="HU180" si="4530">IFERROR(INDEX(GS$31:GS$55,MATCH($HB180,$GA$31:$GA$55,0)),"")</f>
        <v>0</v>
      </c>
      <c r="HV180" s="133">
        <f t="shared" ref="HV180" si="4531">IFERROR(INDEX(GT$31:GT$55,MATCH($HB180,$GA$31:$GA$55,0)),"")</f>
        <v>0</v>
      </c>
      <c r="HW180" s="133">
        <f t="shared" ref="HW180" si="4532">IFERROR(INDEX(GU$31:GU$55,MATCH($HB180,$GA$31:$GA$55,0)),"")</f>
        <v>0</v>
      </c>
      <c r="HX180" s="133">
        <f t="shared" ref="HX180" si="4533">IFERROR(INDEX(GV$31:GV$55,MATCH($HB180,$GA$31:$GA$55,0)),"")</f>
        <v>0</v>
      </c>
      <c r="HY180" s="133">
        <f t="shared" ref="HY180" si="4534">IFERROR(INDEX(GW$31:GW$55,MATCH($HB180,$GA$31:$GA$55,0)),"")</f>
        <v>0</v>
      </c>
      <c r="JC180" s="133"/>
      <c r="JD180" s="133" t="e">
        <f t="shared" ref="JD180:JD184" si="4535">JD173+1</f>
        <v>#NUM!</v>
      </c>
      <c r="JE180" s="133"/>
      <c r="JF180" s="133" t="str">
        <f t="shared" si="4511"/>
        <v/>
      </c>
      <c r="JG180" s="133" t="str">
        <f t="shared" si="4512"/>
        <v/>
      </c>
      <c r="JH180" s="133" t="str">
        <f t="shared" si="4512"/>
        <v/>
      </c>
      <c r="JI180" s="133" t="str">
        <f t="shared" si="4512"/>
        <v/>
      </c>
      <c r="JJ180" s="133" t="str">
        <f t="shared" si="4512"/>
        <v/>
      </c>
      <c r="JK180" s="133" t="e">
        <f t="shared" si="4351"/>
        <v>#VALUE!</v>
      </c>
      <c r="JL180" s="133" t="str">
        <f t="shared" si="4513"/>
        <v/>
      </c>
      <c r="JM180" s="133" t="str">
        <f t="shared" si="4513"/>
        <v/>
      </c>
      <c r="JN180" s="133" t="str">
        <f t="shared" si="4513"/>
        <v/>
      </c>
      <c r="JO180" s="133" t="str">
        <f t="shared" si="4513"/>
        <v/>
      </c>
      <c r="JP180" s="133" t="str">
        <f t="shared" si="4513"/>
        <v/>
      </c>
      <c r="JQ180" s="133" t="str">
        <f t="shared" si="4513"/>
        <v/>
      </c>
      <c r="JR180" s="133" t="str">
        <f t="shared" si="4513"/>
        <v/>
      </c>
      <c r="JS180" s="133" t="str">
        <f t="shared" si="4513"/>
        <v/>
      </c>
      <c r="JT180" s="133" t="str">
        <f t="shared" si="4513"/>
        <v/>
      </c>
      <c r="JU180" s="133" t="str">
        <f t="shared" si="4513"/>
        <v/>
      </c>
      <c r="JV180" s="120" t="e">
        <f t="shared" si="4353"/>
        <v>#VALUE!</v>
      </c>
      <c r="JW180" s="143"/>
      <c r="JX180" s="143"/>
      <c r="JY180" s="143"/>
      <c r="JZ180" s="143"/>
      <c r="KA180" s="143"/>
      <c r="KB180" s="143"/>
    </row>
    <row r="181" spans="1:288" ht="15" customHeight="1" thickBot="1" x14ac:dyDescent="0.3">
      <c r="A181" s="115">
        <v>179</v>
      </c>
      <c r="B181" s="115" t="str">
        <f t="shared" si="3703"/>
        <v/>
      </c>
      <c r="C181" s="115" t="s">
        <v>68</v>
      </c>
      <c r="D181" s="100" t="str">
        <f t="shared" si="3454"/>
        <v>C</v>
      </c>
      <c r="E181" s="100" t="str">
        <f t="shared" si="3356"/>
        <v/>
      </c>
      <c r="F181" s="100" t="str">
        <f t="shared" si="3357"/>
        <v/>
      </c>
      <c r="G181" s="100" t="str">
        <f t="shared" si="3286"/>
        <v/>
      </c>
      <c r="H181" s="100" t="str">
        <f t="shared" si="3358"/>
        <v/>
      </c>
      <c r="I181" s="100" t="str">
        <f t="shared" si="3287"/>
        <v/>
      </c>
      <c r="J181" s="100" t="str">
        <f t="shared" si="3359"/>
        <v/>
      </c>
      <c r="K181" s="100" t="str">
        <f t="shared" si="3288"/>
        <v/>
      </c>
      <c r="L181" s="100" t="str">
        <f t="shared" si="3360"/>
        <v/>
      </c>
      <c r="M181" s="100" t="str">
        <f t="shared" si="3289"/>
        <v/>
      </c>
      <c r="N181" s="100" t="str">
        <f t="shared" si="3361"/>
        <v/>
      </c>
      <c r="O181" s="100" t="str">
        <f t="shared" si="3290"/>
        <v/>
      </c>
      <c r="P181" s="100" t="str">
        <f t="shared" si="3362"/>
        <v/>
      </c>
      <c r="Q181" s="100" t="str">
        <f t="shared" si="3291"/>
        <v/>
      </c>
      <c r="R181" s="100" t="str">
        <f t="shared" si="3363"/>
        <v/>
      </c>
      <c r="S181" s="100" t="str">
        <f t="shared" si="3292"/>
        <v/>
      </c>
      <c r="T181" s="100" t="str">
        <f t="shared" si="3364"/>
        <v/>
      </c>
      <c r="U181" s="100" t="str">
        <f t="shared" si="3293"/>
        <v/>
      </c>
      <c r="V181" s="100" t="str">
        <f t="shared" si="3365"/>
        <v/>
      </c>
      <c r="W181" s="100" t="str">
        <f t="shared" si="3294"/>
        <v/>
      </c>
      <c r="X181" s="100" t="str">
        <f t="shared" si="3366"/>
        <v/>
      </c>
      <c r="Y181" s="100" t="str">
        <f t="shared" si="3295"/>
        <v/>
      </c>
      <c r="Z181" s="100" t="str">
        <f t="shared" si="3367"/>
        <v/>
      </c>
      <c r="AA181" s="100" t="str">
        <f t="shared" si="3296"/>
        <v/>
      </c>
      <c r="AB181" s="100" t="str">
        <f t="shared" si="3368"/>
        <v/>
      </c>
      <c r="AC181" s="100" t="str">
        <f t="shared" si="3297"/>
        <v/>
      </c>
      <c r="AD181" s="100" t="str">
        <f t="shared" si="3369"/>
        <v/>
      </c>
      <c r="AE181" s="100" t="str">
        <f t="shared" si="3298"/>
        <v/>
      </c>
      <c r="AF181" s="100" t="str">
        <f t="shared" si="3370"/>
        <v/>
      </c>
      <c r="AG181" s="100" t="str">
        <f t="shared" si="3299"/>
        <v/>
      </c>
      <c r="AH181" s="100" t="str">
        <f t="shared" si="3371"/>
        <v/>
      </c>
      <c r="AI181" s="100" t="str">
        <f t="shared" si="3300"/>
        <v/>
      </c>
      <c r="AJ181" s="100" t="str">
        <f t="shared" si="3372"/>
        <v/>
      </c>
      <c r="AK181" s="100" t="str">
        <f t="shared" si="3301"/>
        <v/>
      </c>
      <c r="AL181" s="100" t="str">
        <f t="shared" si="3373"/>
        <v/>
      </c>
      <c r="AM181" s="100" t="str">
        <f t="shared" si="3302"/>
        <v/>
      </c>
      <c r="AN181" s="100" t="str">
        <f t="shared" si="3374"/>
        <v/>
      </c>
      <c r="AO181" s="100" t="str">
        <f t="shared" si="3303"/>
        <v/>
      </c>
      <c r="AP181" s="100" t="str">
        <f t="shared" si="3375"/>
        <v/>
      </c>
      <c r="AQ181" s="100" t="str">
        <f t="shared" si="3304"/>
        <v/>
      </c>
      <c r="AR181" s="100" t="str">
        <f t="shared" si="3376"/>
        <v/>
      </c>
      <c r="AS181" s="100" t="str">
        <f t="shared" si="3305"/>
        <v/>
      </c>
      <c r="AT181" s="100" t="str">
        <f t="shared" si="3377"/>
        <v/>
      </c>
      <c r="AU181" s="100" t="str">
        <f t="shared" si="3306"/>
        <v/>
      </c>
      <c r="AV181" s="100" t="str">
        <f t="shared" si="3378"/>
        <v/>
      </c>
      <c r="AW181" s="100" t="str">
        <f t="shared" si="3307"/>
        <v/>
      </c>
      <c r="AX181" s="100" t="str">
        <f t="shared" si="3379"/>
        <v/>
      </c>
      <c r="AY181" s="100" t="str">
        <f t="shared" si="3308"/>
        <v/>
      </c>
      <c r="AZ181" s="100" t="str">
        <f t="shared" si="3380"/>
        <v/>
      </c>
      <c r="BA181" s="100" t="str">
        <f t="shared" si="3309"/>
        <v/>
      </c>
      <c r="BB181" s="100" t="str">
        <f t="shared" si="3381"/>
        <v/>
      </c>
      <c r="BC181" s="100" t="str">
        <f>IFERROR(INDEX('INPUT INF'!$F$3:$F$601,MATCH($B181,'INPUT INF'!$A$3:$A$601,FALSE)),"")</f>
        <v/>
      </c>
      <c r="BD181" s="100" t="str">
        <f t="shared" si="3310"/>
        <v/>
      </c>
      <c r="BE181" s="100" t="str">
        <f t="shared" si="3382"/>
        <v/>
      </c>
      <c r="BF181" s="100" t="str">
        <f t="shared" si="3383"/>
        <v/>
      </c>
      <c r="BG181" s="115" t="str">
        <f t="shared" si="3384"/>
        <v/>
      </c>
      <c r="BH181" s="115" t="str">
        <f>IF(AND('INPUT INF'!$O$1="X",BG181="PASS"),BF181,IF($BG181="","0",IF('INPUT INF'!$N$63="YES",$BF181,"")))</f>
        <v>0</v>
      </c>
      <c r="BI181" s="115" t="str">
        <f>IF($BG181="","0",IF('INPUT INF'!$P$64="YES",$BF181,""))</f>
        <v>0</v>
      </c>
      <c r="BJ181" s="115" t="str">
        <f>IF($BG181="","0",IF('INPUT INF'!$P$65="YES",$BF181,""))</f>
        <v>0</v>
      </c>
      <c r="BL181" s="116" t="str">
        <f t="shared" si="3385"/>
        <v/>
      </c>
      <c r="BM181" s="116" t="str">
        <f t="shared" si="3386"/>
        <v/>
      </c>
      <c r="BN181" s="116" t="str">
        <f t="shared" si="3386"/>
        <v/>
      </c>
      <c r="BR181" s="116" t="str">
        <f t="shared" si="3387"/>
        <v/>
      </c>
      <c r="BS181" s="116" t="str">
        <f t="shared" si="3388"/>
        <v/>
      </c>
      <c r="BT181" s="116" t="str">
        <f t="shared" si="3388"/>
        <v/>
      </c>
      <c r="BX181" s="116" t="str">
        <f t="shared" si="3389"/>
        <v/>
      </c>
      <c r="BY181" s="116" t="str">
        <f t="shared" si="3390"/>
        <v/>
      </c>
      <c r="BZ181" s="116" t="str">
        <f t="shared" si="3390"/>
        <v/>
      </c>
      <c r="CD181" s="116" t="str">
        <f t="shared" si="3391"/>
        <v/>
      </c>
      <c r="CE181" s="116" t="str">
        <f t="shared" si="3392"/>
        <v/>
      </c>
      <c r="CF181" s="116" t="str">
        <f t="shared" si="3393"/>
        <v/>
      </c>
      <c r="CJ181" s="116" t="str">
        <f t="shared" si="3394"/>
        <v/>
      </c>
      <c r="CK181" s="116" t="str">
        <f t="shared" si="3395"/>
        <v/>
      </c>
      <c r="CL181" s="116" t="str">
        <f t="shared" si="3396"/>
        <v/>
      </c>
      <c r="CP181" s="116" t="str">
        <f t="shared" si="3397"/>
        <v/>
      </c>
      <c r="CQ181" s="116" t="str">
        <f t="shared" si="3398"/>
        <v/>
      </c>
      <c r="CR181" s="116" t="str">
        <f t="shared" si="3399"/>
        <v/>
      </c>
      <c r="CX181" s="143"/>
      <c r="CY181" s="135"/>
      <c r="CZ181" s="135"/>
      <c r="DA181" s="135"/>
      <c r="DB181" s="143"/>
      <c r="DC181" s="143"/>
      <c r="DD181" s="143"/>
      <c r="DE181" s="143"/>
      <c r="DF181" s="135"/>
      <c r="DH181" s="115" t="str">
        <f t="shared" si="3400"/>
        <v/>
      </c>
      <c r="DI181" s="115" t="str">
        <f t="shared" si="3311"/>
        <v/>
      </c>
      <c r="DJ181" s="115" t="str">
        <f t="shared" si="3312"/>
        <v/>
      </c>
      <c r="DK181" s="115" t="str">
        <f t="shared" si="3313"/>
        <v/>
      </c>
      <c r="DL181" s="115" t="str">
        <f t="shared" si="3314"/>
        <v/>
      </c>
      <c r="DM181" s="115" t="str">
        <f t="shared" si="3315"/>
        <v/>
      </c>
      <c r="DN181" s="115" t="str">
        <f t="shared" si="3316"/>
        <v/>
      </c>
      <c r="DO181" s="115" t="str">
        <f t="shared" si="3317"/>
        <v/>
      </c>
      <c r="DP181" s="115" t="str">
        <f t="shared" si="3318"/>
        <v/>
      </c>
      <c r="DQ181" s="115" t="str">
        <f t="shared" si="3319"/>
        <v/>
      </c>
      <c r="DR181" s="115" t="str">
        <f t="shared" si="3320"/>
        <v/>
      </c>
      <c r="DS181" s="115" t="str">
        <f t="shared" si="3321"/>
        <v/>
      </c>
      <c r="DT181" s="115" t="str">
        <f t="shared" si="3322"/>
        <v/>
      </c>
      <c r="DU181" s="115" t="str">
        <f t="shared" si="3323"/>
        <v/>
      </c>
      <c r="DV181" s="115" t="str">
        <f t="shared" si="3324"/>
        <v/>
      </c>
      <c r="DW181" s="115" t="str">
        <f t="shared" si="3325"/>
        <v/>
      </c>
      <c r="DX181" s="115" t="str">
        <f t="shared" si="3326"/>
        <v/>
      </c>
      <c r="DY181" s="115" t="str">
        <f t="shared" si="3327"/>
        <v/>
      </c>
      <c r="DZ181" s="115" t="str">
        <f t="shared" si="3328"/>
        <v/>
      </c>
      <c r="EA181" s="115" t="str">
        <f t="shared" si="3329"/>
        <v/>
      </c>
      <c r="EB181" s="115" t="str">
        <f t="shared" si="3330"/>
        <v/>
      </c>
      <c r="EC181" s="115" t="str">
        <f t="shared" si="3331"/>
        <v/>
      </c>
      <c r="ED181" s="115" t="str">
        <f t="shared" si="3332"/>
        <v/>
      </c>
      <c r="EE181" s="115" t="str">
        <f t="shared" si="3333"/>
        <v/>
      </c>
      <c r="EF181" s="115" t="str">
        <f t="shared" si="3334"/>
        <v/>
      </c>
      <c r="EG181" s="115" t="str">
        <f t="shared" si="3401"/>
        <v/>
      </c>
      <c r="EH181" s="115" t="str">
        <f t="shared" si="3402"/>
        <v/>
      </c>
      <c r="EI181" s="115" t="str">
        <f t="shared" si="3403"/>
        <v/>
      </c>
      <c r="EJ181" s="115" t="str">
        <f t="shared" si="3404"/>
        <v/>
      </c>
      <c r="EK181" s="115" t="str">
        <f t="shared" si="3405"/>
        <v/>
      </c>
      <c r="EL181" s="115" t="str">
        <f t="shared" si="3406"/>
        <v/>
      </c>
      <c r="EM181" s="115" t="str">
        <f t="shared" si="3407"/>
        <v/>
      </c>
      <c r="EN181" s="115" t="str">
        <f t="shared" si="3408"/>
        <v/>
      </c>
      <c r="EO181" s="115" t="str">
        <f t="shared" si="3409"/>
        <v/>
      </c>
      <c r="EP181" s="115" t="str">
        <f t="shared" si="3410"/>
        <v/>
      </c>
      <c r="EQ181" s="115" t="str">
        <f t="shared" si="3411"/>
        <v/>
      </c>
      <c r="ER181" s="115" t="str">
        <f t="shared" si="3412"/>
        <v/>
      </c>
      <c r="ES181" s="115" t="str">
        <f t="shared" si="3413"/>
        <v/>
      </c>
      <c r="ET181" s="115" t="str">
        <f t="shared" si="3414"/>
        <v/>
      </c>
      <c r="EU181" s="115" t="str">
        <f t="shared" si="3415"/>
        <v/>
      </c>
      <c r="EV181" s="115" t="str">
        <f t="shared" si="3416"/>
        <v/>
      </c>
      <c r="EW181" s="115" t="str">
        <f t="shared" si="3417"/>
        <v/>
      </c>
      <c r="EX181" s="115" t="str">
        <f t="shared" si="3418"/>
        <v/>
      </c>
      <c r="EY181" s="115" t="str">
        <f t="shared" si="3419"/>
        <v/>
      </c>
      <c r="EZ181" s="115" t="str">
        <f t="shared" si="3420"/>
        <v/>
      </c>
      <c r="FA181" s="115" t="str">
        <f t="shared" si="3421"/>
        <v/>
      </c>
      <c r="FB181" s="115" t="str">
        <f t="shared" si="3422"/>
        <v/>
      </c>
      <c r="FC181" s="115" t="str">
        <f t="shared" si="3423"/>
        <v/>
      </c>
      <c r="FD181" s="115" t="str">
        <f t="shared" si="3424"/>
        <v/>
      </c>
      <c r="FE181" s="115" t="str">
        <f t="shared" si="3425"/>
        <v/>
      </c>
      <c r="FF181" s="115" t="str">
        <f t="shared" si="4400"/>
        <v/>
      </c>
      <c r="FG181" s="115" t="str">
        <f>IFERROR(SMALL($DX$3:$DX$422,$A$11),"")</f>
        <v/>
      </c>
      <c r="FH181" s="115" t="str">
        <f t="shared" si="4401"/>
        <v/>
      </c>
      <c r="FI181" s="115" t="str">
        <f t="shared" si="3426"/>
        <v/>
      </c>
      <c r="GA181" s="213" t="str">
        <f>IF(FU18="","",IF(COUNTIF('INPUT INF'!$N$35:$S$59,"YES")&lt;1,"",FU18))</f>
        <v/>
      </c>
      <c r="GB181" s="140" t="str">
        <f t="shared" si="4215"/>
        <v/>
      </c>
      <c r="GC181" s="171">
        <f>COUNTIF($AI$423:$AI$492,"&gt;0")</f>
        <v>0</v>
      </c>
      <c r="GD181" s="175">
        <f t="shared" si="4216"/>
        <v>0</v>
      </c>
      <c r="GE181" s="175" t="str">
        <f t="shared" si="4193"/>
        <v/>
      </c>
      <c r="GF181" s="172">
        <f t="shared" ref="GF181:GN181" si="4536">COUNTIF($AJ$423:$AJ$492,GF$3)</f>
        <v>0</v>
      </c>
      <c r="GG181" s="172">
        <f t="shared" si="4536"/>
        <v>0</v>
      </c>
      <c r="GH181" s="172">
        <f t="shared" si="4536"/>
        <v>0</v>
      </c>
      <c r="GI181" s="172">
        <f t="shared" si="4536"/>
        <v>0</v>
      </c>
      <c r="GJ181" s="172">
        <f t="shared" si="4536"/>
        <v>0</v>
      </c>
      <c r="GK181" s="172">
        <f t="shared" si="4536"/>
        <v>0</v>
      </c>
      <c r="GL181" s="172">
        <f t="shared" si="4536"/>
        <v>0</v>
      </c>
      <c r="GM181" s="172">
        <f t="shared" si="4536"/>
        <v>0</v>
      </c>
      <c r="GN181" s="172">
        <f t="shared" si="4536"/>
        <v>0</v>
      </c>
      <c r="GO181" s="172">
        <f t="shared" si="4218"/>
        <v>0</v>
      </c>
      <c r="GP181" s="171" t="e">
        <f t="shared" si="4219"/>
        <v>#DIV/0!</v>
      </c>
      <c r="GQ181" s="171">
        <f>COUNTIF($AI$423:$AI$492,"&lt;45")-GN181</f>
        <v>0</v>
      </c>
      <c r="GR181" s="171">
        <f>COUNTIF($AI$423:$AI$492,"&lt;60")-GQ181</f>
        <v>0</v>
      </c>
      <c r="GS181" s="171">
        <f>COUNTIF($AI$423:$AI$492,"&lt;75")-GQ181-GR181</f>
        <v>0</v>
      </c>
      <c r="GT181" s="171">
        <f>COUNTIF($AI$423:$AI$492,"&lt;90")-GQ181-GR181-GS181</f>
        <v>0</v>
      </c>
      <c r="GU181" s="171">
        <f>COUNTIF($AI$423:$AI$492,"&gt;89")</f>
        <v>0</v>
      </c>
      <c r="GV181" s="171">
        <f>COUNTIF($AI$423:$AI$492,GV3)</f>
        <v>0</v>
      </c>
      <c r="GW181" s="171">
        <f>COUNTIF($AI$423:$AI$492,GW3)</f>
        <v>0</v>
      </c>
      <c r="GY181" s="115">
        <v>178</v>
      </c>
      <c r="GZ181" s="120" t="str">
        <f>IF('INPUT INF'!P$29="YES",GY181,"")</f>
        <v/>
      </c>
      <c r="HA181" s="120">
        <f t="shared" ref="HA181:HA185" si="4537">HA180</f>
        <v>0</v>
      </c>
      <c r="HB181" s="120" t="str">
        <f>IF(GZ181="","",'INPUT INF'!L$29)</f>
        <v/>
      </c>
      <c r="HC181" s="120" t="str">
        <f>'INPUT INF'!P$3</f>
        <v>C</v>
      </c>
      <c r="HD181" s="133" t="str">
        <f>IFERROR(INDEX(GB$58:GB$82,MATCH($HB181,$GA$58:$GA$82,0)),"")</f>
        <v/>
      </c>
      <c r="HE181" s="133">
        <f>IFERROR(INDEX(GC$58:GC$82,MATCH($HB181,$GA$58:$GA$82,0)),"")</f>
        <v>0</v>
      </c>
      <c r="HF181" s="133">
        <f t="shared" ref="HF181" si="4538">IFERROR(INDEX(GD$58:GD$82,MATCH($HB181,$GA$58:$GA$82,0)),"")</f>
        <v>0</v>
      </c>
      <c r="HG181" s="133" t="str">
        <f t="shared" ref="HG181" si="4539">IFERROR(INDEX(GE$58:GE$82,MATCH($HB181,$GA$58:$GA$82,0)),"")</f>
        <v/>
      </c>
      <c r="HH181" s="133">
        <f t="shared" ref="HH181" si="4540">IFERROR(INDEX(GF$58:GF$82,MATCH($HB181,$GA$58:$GA$82,0)),"")</f>
        <v>0</v>
      </c>
      <c r="HI181" s="133">
        <f t="shared" ref="HI181" si="4541">IFERROR(INDEX(GG$58:GG$82,MATCH($HB181,$GA$58:$GA$82,0)),"")</f>
        <v>0</v>
      </c>
      <c r="HJ181" s="133">
        <f t="shared" ref="HJ181" si="4542">IFERROR(INDEX(GH$58:GH$82,MATCH($HB181,$GA$58:$GA$82,0)),"")</f>
        <v>0</v>
      </c>
      <c r="HK181" s="133">
        <f t="shared" ref="HK181" si="4543">IFERROR(INDEX(GI$58:GI$82,MATCH($HB181,$GA$58:$GA$82,0)),"")</f>
        <v>0</v>
      </c>
      <c r="HL181" s="133">
        <f t="shared" ref="HL181" si="4544">IFERROR(INDEX(GJ$58:GJ$82,MATCH($HB181,$GA$58:$GA$82,0)),"")</f>
        <v>0</v>
      </c>
      <c r="HM181" s="133">
        <f t="shared" ref="HM181" si="4545">IFERROR(INDEX(GK$58:GK$82,MATCH($HB181,$GA$58:$GA$82,0)),"")</f>
        <v>0</v>
      </c>
      <c r="HN181" s="133">
        <f t="shared" ref="HN181" si="4546">IFERROR(INDEX(GL$58:GL$82,MATCH($HB181,$GA$58:$GA$82,0)),"")</f>
        <v>0</v>
      </c>
      <c r="HO181" s="133">
        <f t="shared" ref="HO181" si="4547">IFERROR(INDEX(GM$58:GM$82,MATCH($HB181,$GA$58:$GA$82,0)),"")</f>
        <v>0</v>
      </c>
      <c r="HP181" s="133">
        <f t="shared" ref="HP181" si="4548">IFERROR(INDEX(GN$58:GN$82,MATCH($HB181,$GA$58:$GA$82,0)),"")</f>
        <v>0</v>
      </c>
      <c r="HQ181" s="133">
        <f t="shared" ref="HQ181" si="4549">IFERROR(INDEX(GO$58:GO$82,MATCH($HB181,$GA$58:$GA$82,0)),"")</f>
        <v>0</v>
      </c>
      <c r="HR181" s="133" t="str">
        <f t="shared" ref="HR181" si="4550">IFERROR(INDEX(GP$58:GP$82,MATCH($HB181,$GA$58:$GA$82,0)),"")</f>
        <v/>
      </c>
      <c r="HS181" s="133">
        <f t="shared" ref="HS181" si="4551">IFERROR(INDEX(GQ$58:GQ$82,MATCH($HB181,$GA$58:$GA$82,0)),"")</f>
        <v>0</v>
      </c>
      <c r="HT181" s="133">
        <f t="shared" ref="HT181" si="4552">IFERROR(INDEX(GR$58:GR$82,MATCH($HB181,$GA$58:$GA$82,0)),"")</f>
        <v>0</v>
      </c>
      <c r="HU181" s="133">
        <f t="shared" ref="HU181" si="4553">IFERROR(INDEX(GS$58:GS$82,MATCH($HB181,$GA$58:$GA$82,0)),"")</f>
        <v>0</v>
      </c>
      <c r="HV181" s="133">
        <f t="shared" ref="HV181" si="4554">IFERROR(INDEX(GT$58:GT$82,MATCH($HB181,$GA$58:$GA$82,0)),"")</f>
        <v>0</v>
      </c>
      <c r="HW181" s="133">
        <f t="shared" ref="HW181" si="4555">IFERROR(INDEX(GU$58:GU$82,MATCH($HB181,$GA$58:$GA$82,0)),"")</f>
        <v>0</v>
      </c>
      <c r="HX181" s="133">
        <f t="shared" ref="HX181" si="4556">IFERROR(INDEX(GV$58:GV$82,MATCH($HB181,$GA$58:$GA$82,0)),"")</f>
        <v>0</v>
      </c>
      <c r="HY181" s="133">
        <f t="shared" ref="HY181" si="4557">IFERROR(INDEX(GW$58:GW$82,MATCH($HB181,$GA$58:$GA$82,0)),"")</f>
        <v>0</v>
      </c>
      <c r="JC181" s="133"/>
      <c r="JD181" s="133" t="e">
        <f t="shared" si="4535"/>
        <v>#NUM!</v>
      </c>
      <c r="JE181" s="133"/>
      <c r="JF181" s="133" t="str">
        <f t="shared" si="4511"/>
        <v/>
      </c>
      <c r="JG181" s="133" t="str">
        <f t="shared" si="4512"/>
        <v/>
      </c>
      <c r="JH181" s="133" t="str">
        <f t="shared" si="4512"/>
        <v/>
      </c>
      <c r="JI181" s="133" t="str">
        <f t="shared" si="4512"/>
        <v/>
      </c>
      <c r="JJ181" s="133" t="str">
        <f t="shared" si="4512"/>
        <v/>
      </c>
      <c r="JK181" s="133" t="e">
        <f t="shared" si="4351"/>
        <v>#VALUE!</v>
      </c>
      <c r="JL181" s="133" t="str">
        <f t="shared" si="4513"/>
        <v/>
      </c>
      <c r="JM181" s="133" t="str">
        <f t="shared" si="4513"/>
        <v/>
      </c>
      <c r="JN181" s="133" t="str">
        <f t="shared" si="4513"/>
        <v/>
      </c>
      <c r="JO181" s="133" t="str">
        <f t="shared" si="4513"/>
        <v/>
      </c>
      <c r="JP181" s="133" t="str">
        <f t="shared" si="4513"/>
        <v/>
      </c>
      <c r="JQ181" s="133" t="str">
        <f t="shared" si="4513"/>
        <v/>
      </c>
      <c r="JR181" s="133" t="str">
        <f t="shared" si="4513"/>
        <v/>
      </c>
      <c r="JS181" s="133" t="str">
        <f t="shared" si="4513"/>
        <v/>
      </c>
      <c r="JT181" s="133" t="str">
        <f t="shared" si="4513"/>
        <v/>
      </c>
      <c r="JU181" s="133" t="str">
        <f t="shared" si="4513"/>
        <v/>
      </c>
      <c r="JV181" s="120" t="e">
        <f t="shared" si="4353"/>
        <v>#VALUE!</v>
      </c>
      <c r="JW181" s="143"/>
      <c r="JX181" s="143"/>
      <c r="JY181" s="143"/>
      <c r="JZ181" s="143"/>
      <c r="KA181" s="143"/>
      <c r="KB181" s="143"/>
    </row>
    <row r="182" spans="1:288" ht="15" customHeight="1" thickBot="1" x14ac:dyDescent="0.3">
      <c r="A182" s="115">
        <v>180</v>
      </c>
      <c r="B182" s="115" t="str">
        <f t="shared" si="3703"/>
        <v/>
      </c>
      <c r="C182" s="115" t="s">
        <v>68</v>
      </c>
      <c r="D182" s="100" t="str">
        <f t="shared" si="3454"/>
        <v>C</v>
      </c>
      <c r="E182" s="100" t="str">
        <f t="shared" si="3356"/>
        <v/>
      </c>
      <c r="F182" s="100" t="str">
        <f t="shared" si="3357"/>
        <v/>
      </c>
      <c r="G182" s="100" t="str">
        <f t="shared" si="3286"/>
        <v/>
      </c>
      <c r="H182" s="100" t="str">
        <f t="shared" si="3358"/>
        <v/>
      </c>
      <c r="I182" s="100" t="str">
        <f t="shared" si="3287"/>
        <v/>
      </c>
      <c r="J182" s="100" t="str">
        <f t="shared" si="3359"/>
        <v/>
      </c>
      <c r="K182" s="100" t="str">
        <f t="shared" si="3288"/>
        <v/>
      </c>
      <c r="L182" s="100" t="str">
        <f t="shared" si="3360"/>
        <v/>
      </c>
      <c r="M182" s="100" t="str">
        <f t="shared" si="3289"/>
        <v/>
      </c>
      <c r="N182" s="100" t="str">
        <f t="shared" si="3361"/>
        <v/>
      </c>
      <c r="O182" s="100" t="str">
        <f t="shared" si="3290"/>
        <v/>
      </c>
      <c r="P182" s="100" t="str">
        <f t="shared" si="3362"/>
        <v/>
      </c>
      <c r="Q182" s="100" t="str">
        <f t="shared" si="3291"/>
        <v/>
      </c>
      <c r="R182" s="100" t="str">
        <f t="shared" si="3363"/>
        <v/>
      </c>
      <c r="S182" s="100" t="str">
        <f t="shared" si="3292"/>
        <v/>
      </c>
      <c r="T182" s="100" t="str">
        <f t="shared" si="3364"/>
        <v/>
      </c>
      <c r="U182" s="100" t="str">
        <f t="shared" si="3293"/>
        <v/>
      </c>
      <c r="V182" s="100" t="str">
        <f t="shared" si="3365"/>
        <v/>
      </c>
      <c r="W182" s="100" t="str">
        <f t="shared" si="3294"/>
        <v/>
      </c>
      <c r="X182" s="100" t="str">
        <f t="shared" si="3366"/>
        <v/>
      </c>
      <c r="Y182" s="100" t="str">
        <f t="shared" si="3295"/>
        <v/>
      </c>
      <c r="Z182" s="100" t="str">
        <f t="shared" si="3367"/>
        <v/>
      </c>
      <c r="AA182" s="100" t="str">
        <f t="shared" si="3296"/>
        <v/>
      </c>
      <c r="AB182" s="100" t="str">
        <f t="shared" si="3368"/>
        <v/>
      </c>
      <c r="AC182" s="100" t="str">
        <f t="shared" si="3297"/>
        <v/>
      </c>
      <c r="AD182" s="100" t="str">
        <f t="shared" si="3369"/>
        <v/>
      </c>
      <c r="AE182" s="100" t="str">
        <f t="shared" si="3298"/>
        <v/>
      </c>
      <c r="AF182" s="100" t="str">
        <f t="shared" si="3370"/>
        <v/>
      </c>
      <c r="AG182" s="100" t="str">
        <f t="shared" si="3299"/>
        <v/>
      </c>
      <c r="AH182" s="100" t="str">
        <f t="shared" si="3371"/>
        <v/>
      </c>
      <c r="AI182" s="100" t="str">
        <f t="shared" si="3300"/>
        <v/>
      </c>
      <c r="AJ182" s="100" t="str">
        <f t="shared" si="3372"/>
        <v/>
      </c>
      <c r="AK182" s="100" t="str">
        <f t="shared" si="3301"/>
        <v/>
      </c>
      <c r="AL182" s="100" t="str">
        <f t="shared" si="3373"/>
        <v/>
      </c>
      <c r="AM182" s="100" t="str">
        <f t="shared" si="3302"/>
        <v/>
      </c>
      <c r="AN182" s="100" t="str">
        <f t="shared" si="3374"/>
        <v/>
      </c>
      <c r="AO182" s="100" t="str">
        <f t="shared" si="3303"/>
        <v/>
      </c>
      <c r="AP182" s="100" t="str">
        <f t="shared" si="3375"/>
        <v/>
      </c>
      <c r="AQ182" s="100" t="str">
        <f t="shared" si="3304"/>
        <v/>
      </c>
      <c r="AR182" s="100" t="str">
        <f t="shared" si="3376"/>
        <v/>
      </c>
      <c r="AS182" s="100" t="str">
        <f t="shared" si="3305"/>
        <v/>
      </c>
      <c r="AT182" s="100" t="str">
        <f t="shared" si="3377"/>
        <v/>
      </c>
      <c r="AU182" s="100" t="str">
        <f t="shared" si="3306"/>
        <v/>
      </c>
      <c r="AV182" s="100" t="str">
        <f t="shared" si="3378"/>
        <v/>
      </c>
      <c r="AW182" s="100" t="str">
        <f t="shared" si="3307"/>
        <v/>
      </c>
      <c r="AX182" s="100" t="str">
        <f t="shared" si="3379"/>
        <v/>
      </c>
      <c r="AY182" s="100" t="str">
        <f t="shared" si="3308"/>
        <v/>
      </c>
      <c r="AZ182" s="100" t="str">
        <f t="shared" si="3380"/>
        <v/>
      </c>
      <c r="BA182" s="100" t="str">
        <f t="shared" si="3309"/>
        <v/>
      </c>
      <c r="BB182" s="100" t="str">
        <f t="shared" si="3381"/>
        <v/>
      </c>
      <c r="BC182" s="100" t="str">
        <f>IFERROR(INDEX('INPUT INF'!$F$3:$F$601,MATCH($B182,'INPUT INF'!$A$3:$A$601,FALSE)),"")</f>
        <v/>
      </c>
      <c r="BD182" s="100" t="str">
        <f t="shared" si="3310"/>
        <v/>
      </c>
      <c r="BE182" s="100" t="str">
        <f t="shared" si="3382"/>
        <v/>
      </c>
      <c r="BF182" s="100" t="str">
        <f t="shared" si="3383"/>
        <v/>
      </c>
      <c r="BG182" s="115" t="str">
        <f t="shared" si="3384"/>
        <v/>
      </c>
      <c r="BH182" s="115" t="str">
        <f>IF(AND('INPUT INF'!$O$1="X",BG182="PASS"),BF182,IF($BG182="","0",IF('INPUT INF'!$N$63="YES",$BF182,"")))</f>
        <v>0</v>
      </c>
      <c r="BI182" s="115" t="str">
        <f>IF($BG182="","0",IF('INPUT INF'!$P$64="YES",$BF182,""))</f>
        <v>0</v>
      </c>
      <c r="BJ182" s="115" t="str">
        <f>IF($BG182="","0",IF('INPUT INF'!$P$65="YES",$BF182,""))</f>
        <v>0</v>
      </c>
      <c r="BL182" s="116" t="str">
        <f t="shared" si="3385"/>
        <v/>
      </c>
      <c r="BM182" s="116" t="str">
        <f t="shared" si="3386"/>
        <v/>
      </c>
      <c r="BN182" s="116" t="str">
        <f t="shared" si="3386"/>
        <v/>
      </c>
      <c r="BR182" s="116" t="str">
        <f t="shared" si="3387"/>
        <v/>
      </c>
      <c r="BS182" s="116" t="str">
        <f t="shared" si="3388"/>
        <v/>
      </c>
      <c r="BT182" s="116" t="str">
        <f t="shared" si="3388"/>
        <v/>
      </c>
      <c r="BX182" s="116" t="str">
        <f t="shared" si="3389"/>
        <v/>
      </c>
      <c r="BY182" s="116" t="str">
        <f t="shared" si="3390"/>
        <v/>
      </c>
      <c r="BZ182" s="116" t="str">
        <f t="shared" si="3390"/>
        <v/>
      </c>
      <c r="CD182" s="116" t="str">
        <f t="shared" si="3391"/>
        <v/>
      </c>
      <c r="CE182" s="116" t="str">
        <f t="shared" si="3392"/>
        <v/>
      </c>
      <c r="CF182" s="116" t="str">
        <f t="shared" si="3393"/>
        <v/>
      </c>
      <c r="CJ182" s="116" t="str">
        <f t="shared" si="3394"/>
        <v/>
      </c>
      <c r="CK182" s="116" t="str">
        <f t="shared" si="3395"/>
        <v/>
      </c>
      <c r="CL182" s="116" t="str">
        <f t="shared" si="3396"/>
        <v/>
      </c>
      <c r="CP182" s="116" t="str">
        <f t="shared" si="3397"/>
        <v/>
      </c>
      <c r="CQ182" s="116" t="str">
        <f t="shared" si="3398"/>
        <v/>
      </c>
      <c r="CR182" s="116" t="str">
        <f t="shared" si="3399"/>
        <v/>
      </c>
      <c r="CX182" s="143"/>
      <c r="CY182" s="135"/>
      <c r="CZ182" s="135"/>
      <c r="DA182" s="135"/>
      <c r="DB182" s="143"/>
      <c r="DC182" s="143"/>
      <c r="DD182" s="143"/>
      <c r="DE182" s="143"/>
      <c r="DF182" s="135"/>
      <c r="DH182" s="115" t="str">
        <f t="shared" si="3400"/>
        <v/>
      </c>
      <c r="DI182" s="115" t="str">
        <f t="shared" si="3311"/>
        <v/>
      </c>
      <c r="DJ182" s="115" t="str">
        <f t="shared" si="3312"/>
        <v/>
      </c>
      <c r="DK182" s="115" t="str">
        <f t="shared" si="3313"/>
        <v/>
      </c>
      <c r="DL182" s="115" t="str">
        <f t="shared" si="3314"/>
        <v/>
      </c>
      <c r="DM182" s="115" t="str">
        <f t="shared" si="3315"/>
        <v/>
      </c>
      <c r="DN182" s="115" t="str">
        <f t="shared" si="3316"/>
        <v/>
      </c>
      <c r="DO182" s="115" t="str">
        <f t="shared" si="3317"/>
        <v/>
      </c>
      <c r="DP182" s="115" t="str">
        <f t="shared" si="3318"/>
        <v/>
      </c>
      <c r="DQ182" s="115" t="str">
        <f t="shared" si="3319"/>
        <v/>
      </c>
      <c r="DR182" s="115" t="str">
        <f t="shared" si="3320"/>
        <v/>
      </c>
      <c r="DS182" s="115" t="str">
        <f t="shared" si="3321"/>
        <v/>
      </c>
      <c r="DT182" s="115" t="str">
        <f t="shared" si="3322"/>
        <v/>
      </c>
      <c r="DU182" s="115" t="str">
        <f t="shared" si="3323"/>
        <v/>
      </c>
      <c r="DV182" s="115" t="str">
        <f t="shared" si="3324"/>
        <v/>
      </c>
      <c r="DW182" s="115" t="str">
        <f t="shared" si="3325"/>
        <v/>
      </c>
      <c r="DX182" s="115" t="str">
        <f t="shared" si="3326"/>
        <v/>
      </c>
      <c r="DY182" s="115" t="str">
        <f t="shared" si="3327"/>
        <v/>
      </c>
      <c r="DZ182" s="115" t="str">
        <f t="shared" si="3328"/>
        <v/>
      </c>
      <c r="EA182" s="115" t="str">
        <f t="shared" si="3329"/>
        <v/>
      </c>
      <c r="EB182" s="115" t="str">
        <f t="shared" si="3330"/>
        <v/>
      </c>
      <c r="EC182" s="115" t="str">
        <f t="shared" si="3331"/>
        <v/>
      </c>
      <c r="ED182" s="115" t="str">
        <f t="shared" si="3332"/>
        <v/>
      </c>
      <c r="EE182" s="115" t="str">
        <f t="shared" si="3333"/>
        <v/>
      </c>
      <c r="EF182" s="115" t="str">
        <f t="shared" si="3334"/>
        <v/>
      </c>
      <c r="EG182" s="115" t="str">
        <f t="shared" si="3401"/>
        <v/>
      </c>
      <c r="EH182" s="115" t="str">
        <f t="shared" si="3402"/>
        <v/>
      </c>
      <c r="EI182" s="115" t="str">
        <f t="shared" si="3403"/>
        <v/>
      </c>
      <c r="EJ182" s="115" t="str">
        <f t="shared" si="3404"/>
        <v/>
      </c>
      <c r="EK182" s="115" t="str">
        <f t="shared" si="3405"/>
        <v/>
      </c>
      <c r="EL182" s="115" t="str">
        <f t="shared" si="3406"/>
        <v/>
      </c>
      <c r="EM182" s="115" t="str">
        <f t="shared" si="3407"/>
        <v/>
      </c>
      <c r="EN182" s="115" t="str">
        <f t="shared" si="3408"/>
        <v/>
      </c>
      <c r="EO182" s="115" t="str">
        <f t="shared" si="3409"/>
        <v/>
      </c>
      <c r="EP182" s="115" t="str">
        <f t="shared" si="3410"/>
        <v/>
      </c>
      <c r="EQ182" s="115" t="str">
        <f t="shared" si="3411"/>
        <v/>
      </c>
      <c r="ER182" s="115" t="str">
        <f t="shared" si="3412"/>
        <v/>
      </c>
      <c r="ES182" s="115" t="str">
        <f t="shared" si="3413"/>
        <v/>
      </c>
      <c r="ET182" s="115" t="str">
        <f t="shared" si="3414"/>
        <v/>
      </c>
      <c r="EU182" s="115" t="str">
        <f t="shared" si="3415"/>
        <v/>
      </c>
      <c r="EV182" s="115" t="str">
        <f t="shared" si="3416"/>
        <v/>
      </c>
      <c r="EW182" s="115" t="str">
        <f t="shared" si="3417"/>
        <v/>
      </c>
      <c r="EX182" s="115" t="str">
        <f t="shared" si="3418"/>
        <v/>
      </c>
      <c r="EY182" s="115" t="str">
        <f t="shared" si="3419"/>
        <v/>
      </c>
      <c r="EZ182" s="115" t="str">
        <f t="shared" si="3420"/>
        <v/>
      </c>
      <c r="FA182" s="115" t="str">
        <f t="shared" si="3421"/>
        <v/>
      </c>
      <c r="FB182" s="115" t="str">
        <f t="shared" si="3422"/>
        <v/>
      </c>
      <c r="FC182" s="115" t="str">
        <f t="shared" si="3423"/>
        <v/>
      </c>
      <c r="FD182" s="115" t="str">
        <f t="shared" si="3424"/>
        <v/>
      </c>
      <c r="FE182" s="115" t="str">
        <f t="shared" si="3425"/>
        <v/>
      </c>
      <c r="FF182" s="115" t="str">
        <f t="shared" si="4400"/>
        <v/>
      </c>
      <c r="FG182" s="115" t="str">
        <f>IFERROR(SMALL($DX$3:$DX$422,$A$12),"")</f>
        <v/>
      </c>
      <c r="FH182" s="115" t="str">
        <f t="shared" si="4401"/>
        <v/>
      </c>
      <c r="FI182" s="115" t="str">
        <f t="shared" si="3426"/>
        <v/>
      </c>
      <c r="GA182" s="213" t="str">
        <f>IF(FU19="","",IF(COUNTIF('INPUT INF'!$N$35:$S$59,"YES")&lt;1,"",FU19))</f>
        <v/>
      </c>
      <c r="GB182" s="140" t="str">
        <f t="shared" si="4215"/>
        <v/>
      </c>
      <c r="GC182" s="171">
        <f>COUNTIF($AK$423:$AK$492,"&gt;0")</f>
        <v>0</v>
      </c>
      <c r="GD182" s="175">
        <f t="shared" si="4216"/>
        <v>0</v>
      </c>
      <c r="GE182" s="175" t="str">
        <f t="shared" si="4193"/>
        <v/>
      </c>
      <c r="GF182" s="172">
        <f t="shared" ref="GF182:GN182" si="4558">COUNTIF($AL$423:$AL$492,GF$3)</f>
        <v>0</v>
      </c>
      <c r="GG182" s="172">
        <f t="shared" si="4558"/>
        <v>0</v>
      </c>
      <c r="GH182" s="172">
        <f t="shared" si="4558"/>
        <v>0</v>
      </c>
      <c r="GI182" s="172">
        <f t="shared" si="4558"/>
        <v>0</v>
      </c>
      <c r="GJ182" s="172">
        <f t="shared" si="4558"/>
        <v>0</v>
      </c>
      <c r="GK182" s="172">
        <f t="shared" si="4558"/>
        <v>0</v>
      </c>
      <c r="GL182" s="172">
        <f t="shared" si="4558"/>
        <v>0</v>
      </c>
      <c r="GM182" s="172">
        <f t="shared" si="4558"/>
        <v>0</v>
      </c>
      <c r="GN182" s="172">
        <f t="shared" si="4558"/>
        <v>0</v>
      </c>
      <c r="GO182" s="172">
        <f t="shared" si="4218"/>
        <v>0</v>
      </c>
      <c r="GP182" s="171" t="e">
        <f t="shared" si="4219"/>
        <v>#DIV/0!</v>
      </c>
      <c r="GQ182" s="171">
        <f>COUNTIF($AK$423:$AK$492,"&lt;45")-GN182</f>
        <v>0</v>
      </c>
      <c r="GR182" s="171">
        <f>COUNTIF($AK$423:$AK$492,"&lt;60")-GQ182</f>
        <v>0</v>
      </c>
      <c r="GS182" s="171">
        <f>COUNTIF($AK$423:$AK$492,"&lt;75")-GQ182-GR182</f>
        <v>0</v>
      </c>
      <c r="GT182" s="171">
        <f>COUNTIF($AK$423:$AK$492,"&lt;90")-GQ182-GR182-GS182</f>
        <v>0</v>
      </c>
      <c r="GU182" s="171">
        <f>COUNTIF($AK$423:$AK$492,"&gt;89")</f>
        <v>0</v>
      </c>
      <c r="GV182" s="171">
        <f>COUNTIF($AK$423:$AK$492,GV3)</f>
        <v>0</v>
      </c>
      <c r="GW182" s="171">
        <f>COUNTIF($AK$423:$AK$492,GW3)</f>
        <v>0</v>
      </c>
      <c r="GY182" s="115">
        <v>179</v>
      </c>
      <c r="GZ182" s="120" t="str">
        <f>IF('INPUT INF'!Q$29="YES",GY182,"")</f>
        <v/>
      </c>
      <c r="HA182" s="120">
        <f t="shared" si="4537"/>
        <v>0</v>
      </c>
      <c r="HB182" s="120" t="str">
        <f>IF(GZ182="","",'INPUT INF'!L$29)</f>
        <v/>
      </c>
      <c r="HC182" s="120" t="str">
        <f>'INPUT INF'!Q$3</f>
        <v>D</v>
      </c>
      <c r="HD182" s="133" t="str">
        <f>IFERROR(INDEX(GB$85:GB$109,MATCH($HB182,$GA$85:$GA$109,0)),"")</f>
        <v/>
      </c>
      <c r="HE182" s="133">
        <f>IFERROR(INDEX(GC$85:GC$109,MATCH($HB182,$GA$85:$GA$109,0)),"")</f>
        <v>0</v>
      </c>
      <c r="HF182" s="133">
        <f t="shared" ref="HF182" si="4559">IFERROR(INDEX(GD$85:GD$109,MATCH($HB182,$GA$85:$GA$109,0)),"")</f>
        <v>0</v>
      </c>
      <c r="HG182" s="133" t="str">
        <f t="shared" ref="HG182" si="4560">IFERROR(INDEX(GE$85:GE$109,MATCH($HB182,$GA$85:$GA$109,0)),"")</f>
        <v/>
      </c>
      <c r="HH182" s="133">
        <f t="shared" ref="HH182" si="4561">IFERROR(INDEX(GF$85:GF$109,MATCH($HB182,$GA$85:$GA$109,0)),"")</f>
        <v>0</v>
      </c>
      <c r="HI182" s="133">
        <f t="shared" ref="HI182" si="4562">IFERROR(INDEX(GG$85:GG$109,MATCH($HB182,$GA$85:$GA$109,0)),"")</f>
        <v>0</v>
      </c>
      <c r="HJ182" s="133">
        <f t="shared" ref="HJ182" si="4563">IFERROR(INDEX(GH$85:GH$109,MATCH($HB182,$GA$85:$GA$109,0)),"")</f>
        <v>0</v>
      </c>
      <c r="HK182" s="133">
        <f t="shared" ref="HK182" si="4564">IFERROR(INDEX(GI$85:GI$109,MATCH($HB182,$GA$85:$GA$109,0)),"")</f>
        <v>0</v>
      </c>
      <c r="HL182" s="133">
        <f t="shared" ref="HL182" si="4565">IFERROR(INDEX(GJ$85:GJ$109,MATCH($HB182,$GA$85:$GA$109,0)),"")</f>
        <v>0</v>
      </c>
      <c r="HM182" s="133">
        <f t="shared" ref="HM182" si="4566">IFERROR(INDEX(GK$85:GK$109,MATCH($HB182,$GA$85:$GA$109,0)),"")</f>
        <v>0</v>
      </c>
      <c r="HN182" s="133">
        <f t="shared" ref="HN182" si="4567">IFERROR(INDEX(GL$85:GL$109,MATCH($HB182,$GA$85:$GA$109,0)),"")</f>
        <v>0</v>
      </c>
      <c r="HO182" s="133">
        <f t="shared" ref="HO182" si="4568">IFERROR(INDEX(GM$85:GM$109,MATCH($HB182,$GA$85:$GA$109,0)),"")</f>
        <v>0</v>
      </c>
      <c r="HP182" s="133">
        <f t="shared" ref="HP182" si="4569">IFERROR(INDEX(GN$85:GN$109,MATCH($HB182,$GA$85:$GA$109,0)),"")</f>
        <v>0</v>
      </c>
      <c r="HQ182" s="133">
        <f t="shared" ref="HQ182" si="4570">IFERROR(INDEX(GO$85:GO$109,MATCH($HB182,$GA$85:$GA$109,0)),"")</f>
        <v>0</v>
      </c>
      <c r="HR182" s="133" t="str">
        <f t="shared" ref="HR182" si="4571">IFERROR(INDEX(GP$85:GP$109,MATCH($HB182,$GA$85:$GA$109,0)),"")</f>
        <v/>
      </c>
      <c r="HS182" s="133">
        <f t="shared" ref="HS182" si="4572">IFERROR(INDEX(GQ$85:GQ$109,MATCH($HB182,$GA$85:$GA$109,0)),"")</f>
        <v>0</v>
      </c>
      <c r="HT182" s="133">
        <f t="shared" ref="HT182" si="4573">IFERROR(INDEX(GR$85:GR$109,MATCH($HB182,$GA$85:$GA$109,0)),"")</f>
        <v>0</v>
      </c>
      <c r="HU182" s="133">
        <f t="shared" ref="HU182" si="4574">IFERROR(INDEX(GS$85:GS$109,MATCH($HB182,$GA$85:$GA$109,0)),"")</f>
        <v>0</v>
      </c>
      <c r="HV182" s="133">
        <f t="shared" ref="HV182" si="4575">IFERROR(INDEX(GT$85:GT$109,MATCH($HB182,$GA$85:$GA$109,0)),"")</f>
        <v>0</v>
      </c>
      <c r="HW182" s="133">
        <f t="shared" ref="HW182" si="4576">IFERROR(INDEX(GU$85:GU$109,MATCH($HB182,$GA$85:$GA$109,0)),"")</f>
        <v>0</v>
      </c>
      <c r="HX182" s="133">
        <f t="shared" ref="HX182" si="4577">IFERROR(INDEX(GV$85:GV$109,MATCH($HB182,$GA$85:$GA$109,0)),"")</f>
        <v>0</v>
      </c>
      <c r="HY182" s="133">
        <f t="shared" ref="HY182" si="4578">IFERROR(INDEX(GW$85:GW$109,MATCH($HB182,$GA$85:$GA$109,0)),"")</f>
        <v>0</v>
      </c>
      <c r="JC182" s="133"/>
      <c r="JD182" s="133" t="e">
        <f t="shared" si="4535"/>
        <v>#NUM!</v>
      </c>
      <c r="JE182" s="133"/>
      <c r="JF182" s="133" t="str">
        <f t="shared" si="4511"/>
        <v/>
      </c>
      <c r="JG182" s="133" t="str">
        <f t="shared" si="4512"/>
        <v/>
      </c>
      <c r="JH182" s="133" t="str">
        <f t="shared" si="4512"/>
        <v/>
      </c>
      <c r="JI182" s="133" t="str">
        <f t="shared" si="4512"/>
        <v/>
      </c>
      <c r="JJ182" s="133" t="str">
        <f t="shared" si="4512"/>
        <v/>
      </c>
      <c r="JK182" s="133" t="e">
        <f t="shared" si="4351"/>
        <v>#VALUE!</v>
      </c>
      <c r="JL182" s="133" t="str">
        <f t="shared" si="4513"/>
        <v/>
      </c>
      <c r="JM182" s="133" t="str">
        <f t="shared" si="4513"/>
        <v/>
      </c>
      <c r="JN182" s="133" t="str">
        <f t="shared" si="4513"/>
        <v/>
      </c>
      <c r="JO182" s="133" t="str">
        <f t="shared" si="4513"/>
        <v/>
      </c>
      <c r="JP182" s="133" t="str">
        <f t="shared" si="4513"/>
        <v/>
      </c>
      <c r="JQ182" s="133" t="str">
        <f t="shared" si="4513"/>
        <v/>
      </c>
      <c r="JR182" s="133" t="str">
        <f t="shared" si="4513"/>
        <v/>
      </c>
      <c r="JS182" s="133" t="str">
        <f t="shared" si="4513"/>
        <v/>
      </c>
      <c r="JT182" s="133" t="str">
        <f t="shared" si="4513"/>
        <v/>
      </c>
      <c r="JU182" s="133" t="str">
        <f t="shared" si="4513"/>
        <v/>
      </c>
      <c r="JV182" s="120" t="e">
        <f t="shared" si="4353"/>
        <v>#VALUE!</v>
      </c>
      <c r="JW182" s="143"/>
      <c r="JX182" s="143"/>
      <c r="JY182" s="143"/>
      <c r="JZ182" s="143"/>
      <c r="KA182" s="143"/>
      <c r="KB182" s="143"/>
    </row>
    <row r="183" spans="1:288" ht="15" customHeight="1" thickBot="1" x14ac:dyDescent="0.3">
      <c r="A183" s="115">
        <v>181</v>
      </c>
      <c r="B183" s="115" t="str">
        <f t="shared" si="3703"/>
        <v/>
      </c>
      <c r="C183" s="115" t="s">
        <v>68</v>
      </c>
      <c r="D183" s="100" t="str">
        <f t="shared" si="3454"/>
        <v>C</v>
      </c>
      <c r="E183" s="100" t="str">
        <f t="shared" si="3356"/>
        <v/>
      </c>
      <c r="F183" s="100" t="str">
        <f t="shared" si="3357"/>
        <v/>
      </c>
      <c r="G183" s="100" t="str">
        <f t="shared" si="3286"/>
        <v/>
      </c>
      <c r="H183" s="100" t="str">
        <f t="shared" si="3358"/>
        <v/>
      </c>
      <c r="I183" s="100" t="str">
        <f t="shared" si="3287"/>
        <v/>
      </c>
      <c r="J183" s="100" t="str">
        <f t="shared" si="3359"/>
        <v/>
      </c>
      <c r="K183" s="100" t="str">
        <f t="shared" si="3288"/>
        <v/>
      </c>
      <c r="L183" s="100" t="str">
        <f t="shared" si="3360"/>
        <v/>
      </c>
      <c r="M183" s="100" t="str">
        <f t="shared" si="3289"/>
        <v/>
      </c>
      <c r="N183" s="100" t="str">
        <f t="shared" si="3361"/>
        <v/>
      </c>
      <c r="O183" s="100" t="str">
        <f t="shared" si="3290"/>
        <v/>
      </c>
      <c r="P183" s="100" t="str">
        <f t="shared" si="3362"/>
        <v/>
      </c>
      <c r="Q183" s="100" t="str">
        <f t="shared" si="3291"/>
        <v/>
      </c>
      <c r="R183" s="100" t="str">
        <f t="shared" si="3363"/>
        <v/>
      </c>
      <c r="S183" s="100" t="str">
        <f t="shared" si="3292"/>
        <v/>
      </c>
      <c r="T183" s="100" t="str">
        <f t="shared" si="3364"/>
        <v/>
      </c>
      <c r="U183" s="100" t="str">
        <f t="shared" si="3293"/>
        <v/>
      </c>
      <c r="V183" s="100" t="str">
        <f t="shared" si="3365"/>
        <v/>
      </c>
      <c r="W183" s="100" t="str">
        <f t="shared" si="3294"/>
        <v/>
      </c>
      <c r="X183" s="100" t="str">
        <f t="shared" si="3366"/>
        <v/>
      </c>
      <c r="Y183" s="100" t="str">
        <f t="shared" si="3295"/>
        <v/>
      </c>
      <c r="Z183" s="100" t="str">
        <f t="shared" si="3367"/>
        <v/>
      </c>
      <c r="AA183" s="100" t="str">
        <f t="shared" si="3296"/>
        <v/>
      </c>
      <c r="AB183" s="100" t="str">
        <f t="shared" si="3368"/>
        <v/>
      </c>
      <c r="AC183" s="100" t="str">
        <f t="shared" si="3297"/>
        <v/>
      </c>
      <c r="AD183" s="100" t="str">
        <f t="shared" si="3369"/>
        <v/>
      </c>
      <c r="AE183" s="100" t="str">
        <f t="shared" si="3298"/>
        <v/>
      </c>
      <c r="AF183" s="100" t="str">
        <f t="shared" si="3370"/>
        <v/>
      </c>
      <c r="AG183" s="100" t="str">
        <f t="shared" si="3299"/>
        <v/>
      </c>
      <c r="AH183" s="100" t="str">
        <f t="shared" si="3371"/>
        <v/>
      </c>
      <c r="AI183" s="100" t="str">
        <f t="shared" si="3300"/>
        <v/>
      </c>
      <c r="AJ183" s="100" t="str">
        <f t="shared" si="3372"/>
        <v/>
      </c>
      <c r="AK183" s="100" t="str">
        <f t="shared" si="3301"/>
        <v/>
      </c>
      <c r="AL183" s="100" t="str">
        <f t="shared" si="3373"/>
        <v/>
      </c>
      <c r="AM183" s="100" t="str">
        <f t="shared" si="3302"/>
        <v/>
      </c>
      <c r="AN183" s="100" t="str">
        <f t="shared" si="3374"/>
        <v/>
      </c>
      <c r="AO183" s="100" t="str">
        <f t="shared" si="3303"/>
        <v/>
      </c>
      <c r="AP183" s="100" t="str">
        <f t="shared" si="3375"/>
        <v/>
      </c>
      <c r="AQ183" s="100" t="str">
        <f t="shared" si="3304"/>
        <v/>
      </c>
      <c r="AR183" s="100" t="str">
        <f t="shared" si="3376"/>
        <v/>
      </c>
      <c r="AS183" s="100" t="str">
        <f t="shared" si="3305"/>
        <v/>
      </c>
      <c r="AT183" s="100" t="str">
        <f t="shared" si="3377"/>
        <v/>
      </c>
      <c r="AU183" s="100" t="str">
        <f t="shared" si="3306"/>
        <v/>
      </c>
      <c r="AV183" s="100" t="str">
        <f t="shared" si="3378"/>
        <v/>
      </c>
      <c r="AW183" s="100" t="str">
        <f t="shared" si="3307"/>
        <v/>
      </c>
      <c r="AX183" s="100" t="str">
        <f t="shared" si="3379"/>
        <v/>
      </c>
      <c r="AY183" s="100" t="str">
        <f t="shared" si="3308"/>
        <v/>
      </c>
      <c r="AZ183" s="100" t="str">
        <f t="shared" si="3380"/>
        <v/>
      </c>
      <c r="BA183" s="100" t="str">
        <f t="shared" si="3309"/>
        <v/>
      </c>
      <c r="BB183" s="100" t="str">
        <f t="shared" si="3381"/>
        <v/>
      </c>
      <c r="BC183" s="100" t="str">
        <f>IFERROR(INDEX('INPUT INF'!$F$3:$F$601,MATCH($B183,'INPUT INF'!$A$3:$A$601,FALSE)),"")</f>
        <v/>
      </c>
      <c r="BD183" s="100" t="str">
        <f t="shared" si="3310"/>
        <v/>
      </c>
      <c r="BE183" s="100" t="str">
        <f t="shared" si="3382"/>
        <v/>
      </c>
      <c r="BF183" s="100" t="str">
        <f t="shared" si="3383"/>
        <v/>
      </c>
      <c r="BG183" s="115" t="str">
        <f t="shared" si="3384"/>
        <v/>
      </c>
      <c r="BH183" s="115" t="str">
        <f>IF(AND('INPUT INF'!$O$1="X",BG183="PASS"),BF183,IF($BG183="","0",IF('INPUT INF'!$N$63="YES",$BF183,"")))</f>
        <v>0</v>
      </c>
      <c r="BI183" s="115" t="str">
        <f>IF($BG183="","0",IF('INPUT INF'!$P$64="YES",$BF183,""))</f>
        <v>0</v>
      </c>
      <c r="BJ183" s="115" t="str">
        <f>IF($BG183="","0",IF('INPUT INF'!$P$65="YES",$BF183,""))</f>
        <v>0</v>
      </c>
      <c r="BL183" s="116" t="str">
        <f t="shared" si="3385"/>
        <v/>
      </c>
      <c r="BM183" s="116" t="str">
        <f t="shared" si="3386"/>
        <v/>
      </c>
      <c r="BN183" s="116" t="str">
        <f t="shared" si="3386"/>
        <v/>
      </c>
      <c r="BR183" s="116" t="str">
        <f t="shared" si="3387"/>
        <v/>
      </c>
      <c r="BS183" s="116" t="str">
        <f t="shared" si="3388"/>
        <v/>
      </c>
      <c r="BT183" s="116" t="str">
        <f t="shared" si="3388"/>
        <v/>
      </c>
      <c r="BX183" s="116" t="str">
        <f t="shared" si="3389"/>
        <v/>
      </c>
      <c r="BY183" s="116" t="str">
        <f t="shared" si="3390"/>
        <v/>
      </c>
      <c r="BZ183" s="116" t="str">
        <f t="shared" si="3390"/>
        <v/>
      </c>
      <c r="CD183" s="116" t="str">
        <f t="shared" si="3391"/>
        <v/>
      </c>
      <c r="CE183" s="116" t="str">
        <f t="shared" si="3392"/>
        <v/>
      </c>
      <c r="CF183" s="116" t="str">
        <f t="shared" si="3393"/>
        <v/>
      </c>
      <c r="CJ183" s="116" t="str">
        <f t="shared" si="3394"/>
        <v/>
      </c>
      <c r="CK183" s="116" t="str">
        <f t="shared" si="3395"/>
        <v/>
      </c>
      <c r="CL183" s="116" t="str">
        <f t="shared" si="3396"/>
        <v/>
      </c>
      <c r="CP183" s="116" t="str">
        <f t="shared" si="3397"/>
        <v/>
      </c>
      <c r="CQ183" s="116" t="str">
        <f t="shared" si="3398"/>
        <v/>
      </c>
      <c r="CR183" s="116" t="str">
        <f t="shared" si="3399"/>
        <v/>
      </c>
      <c r="CX183" s="143"/>
      <c r="CY183" s="135"/>
      <c r="CZ183" s="135"/>
      <c r="DA183" s="135"/>
      <c r="DB183" s="143"/>
      <c r="DC183" s="143"/>
      <c r="DD183" s="143"/>
      <c r="DE183" s="143"/>
      <c r="DF183" s="135"/>
      <c r="DH183" s="115" t="str">
        <f t="shared" si="3400"/>
        <v/>
      </c>
      <c r="DI183" s="115" t="str">
        <f t="shared" si="3311"/>
        <v/>
      </c>
      <c r="DJ183" s="115" t="str">
        <f t="shared" si="3312"/>
        <v/>
      </c>
      <c r="DK183" s="115" t="str">
        <f t="shared" si="3313"/>
        <v/>
      </c>
      <c r="DL183" s="115" t="str">
        <f t="shared" si="3314"/>
        <v/>
      </c>
      <c r="DM183" s="115" t="str">
        <f t="shared" si="3315"/>
        <v/>
      </c>
      <c r="DN183" s="115" t="str">
        <f t="shared" si="3316"/>
        <v/>
      </c>
      <c r="DO183" s="115" t="str">
        <f t="shared" si="3317"/>
        <v/>
      </c>
      <c r="DP183" s="115" t="str">
        <f t="shared" si="3318"/>
        <v/>
      </c>
      <c r="DQ183" s="115" t="str">
        <f t="shared" si="3319"/>
        <v/>
      </c>
      <c r="DR183" s="115" t="str">
        <f t="shared" si="3320"/>
        <v/>
      </c>
      <c r="DS183" s="115" t="str">
        <f t="shared" si="3321"/>
        <v/>
      </c>
      <c r="DT183" s="115" t="str">
        <f t="shared" si="3322"/>
        <v/>
      </c>
      <c r="DU183" s="115" t="str">
        <f t="shared" si="3323"/>
        <v/>
      </c>
      <c r="DV183" s="115" t="str">
        <f t="shared" si="3324"/>
        <v/>
      </c>
      <c r="DW183" s="115" t="str">
        <f t="shared" si="3325"/>
        <v/>
      </c>
      <c r="DX183" s="115" t="str">
        <f t="shared" si="3326"/>
        <v/>
      </c>
      <c r="DY183" s="115" t="str">
        <f t="shared" si="3327"/>
        <v/>
      </c>
      <c r="DZ183" s="115" t="str">
        <f t="shared" si="3328"/>
        <v/>
      </c>
      <c r="EA183" s="115" t="str">
        <f t="shared" si="3329"/>
        <v/>
      </c>
      <c r="EB183" s="115" t="str">
        <f t="shared" si="3330"/>
        <v/>
      </c>
      <c r="EC183" s="115" t="str">
        <f t="shared" si="3331"/>
        <v/>
      </c>
      <c r="ED183" s="115" t="str">
        <f t="shared" si="3332"/>
        <v/>
      </c>
      <c r="EE183" s="115" t="str">
        <f t="shared" si="3333"/>
        <v/>
      </c>
      <c r="EF183" s="115" t="str">
        <f t="shared" si="3334"/>
        <v/>
      </c>
      <c r="EG183" s="115" t="str">
        <f t="shared" si="3401"/>
        <v/>
      </c>
      <c r="EH183" s="115" t="str">
        <f t="shared" si="3402"/>
        <v/>
      </c>
      <c r="EI183" s="115" t="str">
        <f t="shared" si="3403"/>
        <v/>
      </c>
      <c r="EJ183" s="115" t="str">
        <f t="shared" si="3404"/>
        <v/>
      </c>
      <c r="EK183" s="115" t="str">
        <f t="shared" si="3405"/>
        <v/>
      </c>
      <c r="EL183" s="115" t="str">
        <f t="shared" si="3406"/>
        <v/>
      </c>
      <c r="EM183" s="115" t="str">
        <f t="shared" si="3407"/>
        <v/>
      </c>
      <c r="EN183" s="115" t="str">
        <f t="shared" si="3408"/>
        <v/>
      </c>
      <c r="EO183" s="115" t="str">
        <f t="shared" si="3409"/>
        <v/>
      </c>
      <c r="EP183" s="115" t="str">
        <f t="shared" si="3410"/>
        <v/>
      </c>
      <c r="EQ183" s="115" t="str">
        <f t="shared" si="3411"/>
        <v/>
      </c>
      <c r="ER183" s="115" t="str">
        <f t="shared" si="3412"/>
        <v/>
      </c>
      <c r="ES183" s="115" t="str">
        <f t="shared" si="3413"/>
        <v/>
      </c>
      <c r="ET183" s="115" t="str">
        <f t="shared" si="3414"/>
        <v/>
      </c>
      <c r="EU183" s="115" t="str">
        <f t="shared" si="3415"/>
        <v/>
      </c>
      <c r="EV183" s="115" t="str">
        <f t="shared" si="3416"/>
        <v/>
      </c>
      <c r="EW183" s="115" t="str">
        <f t="shared" si="3417"/>
        <v/>
      </c>
      <c r="EX183" s="115" t="str">
        <f t="shared" si="3418"/>
        <v/>
      </c>
      <c r="EY183" s="115" t="str">
        <f t="shared" si="3419"/>
        <v/>
      </c>
      <c r="EZ183" s="115" t="str">
        <f t="shared" si="3420"/>
        <v/>
      </c>
      <c r="FA183" s="115" t="str">
        <f t="shared" si="3421"/>
        <v/>
      </c>
      <c r="FB183" s="115" t="str">
        <f t="shared" si="3422"/>
        <v/>
      </c>
      <c r="FC183" s="115" t="str">
        <f t="shared" si="3423"/>
        <v/>
      </c>
      <c r="FD183" s="115" t="str">
        <f t="shared" si="3424"/>
        <v/>
      </c>
      <c r="FE183" s="115" t="str">
        <f t="shared" si="3425"/>
        <v/>
      </c>
      <c r="FF183" s="115" t="str">
        <f>FU20</f>
        <v/>
      </c>
      <c r="FG183" s="115" t="str">
        <f>IFERROR(SMALL($DY$3:$DY$422,$A$3),"")</f>
        <v/>
      </c>
      <c r="FH183" s="115" t="str">
        <f>IFERROR(LARGE($AM$3:$AM$422,$A$3),"")</f>
        <v/>
      </c>
      <c r="FI183" s="115" t="str">
        <f t="shared" si="3426"/>
        <v/>
      </c>
      <c r="GA183" s="213" t="str">
        <f>IF(FU20="","",IF(COUNTIF('INPUT INF'!$N$35:$S$59,"YES")&lt;1,"",FU20))</f>
        <v/>
      </c>
      <c r="GB183" s="140" t="str">
        <f t="shared" si="4215"/>
        <v/>
      </c>
      <c r="GC183" s="171">
        <f>COUNTIF($AM$423:$AM$492,"&gt;0")</f>
        <v>0</v>
      </c>
      <c r="GD183" s="175">
        <f t="shared" si="4216"/>
        <v>0</v>
      </c>
      <c r="GE183" s="175" t="str">
        <f t="shared" si="4193"/>
        <v/>
      </c>
      <c r="GF183" s="172">
        <f t="shared" ref="GF183:GN183" si="4579">COUNTIF($AN$423:$AN$492,GF$3)</f>
        <v>0</v>
      </c>
      <c r="GG183" s="172">
        <f t="shared" si="4579"/>
        <v>0</v>
      </c>
      <c r="GH183" s="172">
        <f t="shared" si="4579"/>
        <v>0</v>
      </c>
      <c r="GI183" s="172">
        <f t="shared" si="4579"/>
        <v>0</v>
      </c>
      <c r="GJ183" s="172">
        <f t="shared" si="4579"/>
        <v>0</v>
      </c>
      <c r="GK183" s="172">
        <f t="shared" si="4579"/>
        <v>0</v>
      </c>
      <c r="GL183" s="172">
        <f t="shared" si="4579"/>
        <v>0</v>
      </c>
      <c r="GM183" s="172">
        <f t="shared" si="4579"/>
        <v>0</v>
      </c>
      <c r="GN183" s="172">
        <f t="shared" si="4579"/>
        <v>0</v>
      </c>
      <c r="GO183" s="172">
        <f t="shared" si="4218"/>
        <v>0</v>
      </c>
      <c r="GP183" s="171" t="e">
        <f t="shared" si="4219"/>
        <v>#DIV/0!</v>
      </c>
      <c r="GQ183" s="171">
        <f>COUNTIF($AM$423:$AM$492,"&lt;45")-GN183</f>
        <v>0</v>
      </c>
      <c r="GR183" s="171">
        <f>COUNTIF($AM$423:$AM$492,"&lt;60")-GQ183</f>
        <v>0</v>
      </c>
      <c r="GS183" s="171">
        <f>COUNTIF($AM$423:$AM$492,"&lt;75")-GQ183-GR183</f>
        <v>0</v>
      </c>
      <c r="GT183" s="171">
        <f>COUNTIF($AM$423:$AM$492,"&lt;90")-GQ183-GR183-GS183</f>
        <v>0</v>
      </c>
      <c r="GU183" s="171">
        <f>COUNTIF($AM$423:$AM$492,"&gt;89")</f>
        <v>0</v>
      </c>
      <c r="GV183" s="171">
        <f>COUNTIF($AM$423:$AM$492,GV3)</f>
        <v>0</v>
      </c>
      <c r="GW183" s="171">
        <f>COUNTIF($AM$423:$AM$492,GW3)</f>
        <v>0</v>
      </c>
      <c r="GY183" s="115">
        <v>180</v>
      </c>
      <c r="GZ183" s="120" t="str">
        <f>IF('INPUT INF'!R$29="YES",GY183,"")</f>
        <v/>
      </c>
      <c r="HA183" s="120">
        <f t="shared" si="4537"/>
        <v>0</v>
      </c>
      <c r="HB183" s="120" t="str">
        <f>IF(GZ183="","",'INPUT INF'!L$29)</f>
        <v/>
      </c>
      <c r="HC183" s="120" t="str">
        <f>'INPUT INF'!R$3</f>
        <v>E</v>
      </c>
      <c r="HD183" s="133" t="str">
        <f>IFERROR(INDEX(GB$112:GB$136,MATCH($HB183,$GA$112:$GA$136,0)),"")</f>
        <v/>
      </c>
      <c r="HE183" s="133">
        <f>IFERROR(INDEX(GC$112:GC$136,MATCH($HB183,$GA$112:$GA$136,0)),"")</f>
        <v>0</v>
      </c>
      <c r="HF183" s="133">
        <f t="shared" ref="HF183" si="4580">IFERROR(INDEX(GD$112:GD$136,MATCH($HB183,$GA$112:$GA$136,0)),"")</f>
        <v>0</v>
      </c>
      <c r="HG183" s="133" t="str">
        <f t="shared" ref="HG183" si="4581">IFERROR(INDEX(GE$112:GE$136,MATCH($HB183,$GA$112:$GA$136,0)),"")</f>
        <v/>
      </c>
      <c r="HH183" s="133">
        <f t="shared" ref="HH183" si="4582">IFERROR(INDEX(GF$112:GF$136,MATCH($HB183,$GA$112:$GA$136,0)),"")</f>
        <v>0</v>
      </c>
      <c r="HI183" s="133">
        <f t="shared" ref="HI183" si="4583">IFERROR(INDEX(GG$112:GG$136,MATCH($HB183,$GA$112:$GA$136,0)),"")</f>
        <v>0</v>
      </c>
      <c r="HJ183" s="133">
        <f t="shared" ref="HJ183" si="4584">IFERROR(INDEX(GH$112:GH$136,MATCH($HB183,$GA$112:$GA$136,0)),"")</f>
        <v>0</v>
      </c>
      <c r="HK183" s="133">
        <f t="shared" ref="HK183" si="4585">IFERROR(INDEX(GI$112:GI$136,MATCH($HB183,$GA$112:$GA$136,0)),"")</f>
        <v>0</v>
      </c>
      <c r="HL183" s="133">
        <f t="shared" ref="HL183" si="4586">IFERROR(INDEX(GJ$112:GJ$136,MATCH($HB183,$GA$112:$GA$136,0)),"")</f>
        <v>0</v>
      </c>
      <c r="HM183" s="133">
        <f t="shared" ref="HM183" si="4587">IFERROR(INDEX(GK$112:GK$136,MATCH($HB183,$GA$112:$GA$136,0)),"")</f>
        <v>0</v>
      </c>
      <c r="HN183" s="133">
        <f t="shared" ref="HN183" si="4588">IFERROR(INDEX(GL$112:GL$136,MATCH($HB183,$GA$112:$GA$136,0)),"")</f>
        <v>0</v>
      </c>
      <c r="HO183" s="133">
        <f t="shared" ref="HO183" si="4589">IFERROR(INDEX(GM$112:GM$136,MATCH($HB183,$GA$112:$GA$136,0)),"")</f>
        <v>0</v>
      </c>
      <c r="HP183" s="133">
        <f t="shared" ref="HP183" si="4590">IFERROR(INDEX(GN$112:GN$136,MATCH($HB183,$GA$112:$GA$136,0)),"")</f>
        <v>0</v>
      </c>
      <c r="HQ183" s="133">
        <f t="shared" ref="HQ183" si="4591">IFERROR(INDEX(GO$112:GO$136,MATCH($HB183,$GA$112:$GA$136,0)),"")</f>
        <v>0</v>
      </c>
      <c r="HR183" s="133" t="str">
        <f t="shared" ref="HR183" si="4592">IFERROR(INDEX(GP$112:GP$136,MATCH($HB183,$GA$112:$GA$136,0)),"")</f>
        <v/>
      </c>
      <c r="HS183" s="133">
        <f t="shared" ref="HS183" si="4593">IFERROR(INDEX(GQ$112:GQ$136,MATCH($HB183,$GA$112:$GA$136,0)),"")</f>
        <v>0</v>
      </c>
      <c r="HT183" s="133">
        <f t="shared" ref="HT183" si="4594">IFERROR(INDEX(GR$112:GR$136,MATCH($HB183,$GA$112:$GA$136,0)),"")</f>
        <v>0</v>
      </c>
      <c r="HU183" s="133">
        <f t="shared" ref="HU183" si="4595">IFERROR(INDEX(GS$112:GS$136,MATCH($HB183,$GA$112:$GA$136,0)),"")</f>
        <v>0</v>
      </c>
      <c r="HV183" s="133">
        <f t="shared" ref="HV183" si="4596">IFERROR(INDEX(GT$112:GT$136,MATCH($HB183,$GA$112:$GA$136,0)),"")</f>
        <v>0</v>
      </c>
      <c r="HW183" s="133">
        <f t="shared" ref="HW183" si="4597">IFERROR(INDEX(GU$112:GU$136,MATCH($HB183,$GA$112:$GA$136,0)),"")</f>
        <v>0</v>
      </c>
      <c r="HX183" s="133">
        <f t="shared" ref="HX183" si="4598">IFERROR(INDEX(GV$112:GV$136,MATCH($HB183,$GA$112:$GA$136,0)),"")</f>
        <v>0</v>
      </c>
      <c r="HY183" s="133">
        <f t="shared" ref="HY183" si="4599">IFERROR(INDEX(GW$112:GW$136,MATCH($HB183,$GA$112:$GA$136,0)),"")</f>
        <v>0</v>
      </c>
      <c r="JC183" s="133"/>
      <c r="JD183" s="133" t="e">
        <f t="shared" si="4535"/>
        <v>#NUM!</v>
      </c>
      <c r="JE183" s="133"/>
      <c r="JF183" s="133" t="str">
        <f t="shared" si="4511"/>
        <v/>
      </c>
      <c r="JG183" s="133" t="str">
        <f t="shared" si="4512"/>
        <v/>
      </c>
      <c r="JH183" s="133" t="str">
        <f t="shared" si="4512"/>
        <v/>
      </c>
      <c r="JI183" s="133" t="str">
        <f t="shared" si="4512"/>
        <v/>
      </c>
      <c r="JJ183" s="133" t="str">
        <f t="shared" si="4512"/>
        <v/>
      </c>
      <c r="JK183" s="133" t="e">
        <f t="shared" si="4351"/>
        <v>#VALUE!</v>
      </c>
      <c r="JL183" s="133" t="str">
        <f t="shared" si="4513"/>
        <v/>
      </c>
      <c r="JM183" s="133" t="str">
        <f t="shared" si="4513"/>
        <v/>
      </c>
      <c r="JN183" s="133" t="str">
        <f t="shared" si="4513"/>
        <v/>
      </c>
      <c r="JO183" s="133" t="str">
        <f t="shared" si="4513"/>
        <v/>
      </c>
      <c r="JP183" s="133" t="str">
        <f t="shared" si="4513"/>
        <v/>
      </c>
      <c r="JQ183" s="133" t="str">
        <f t="shared" si="4513"/>
        <v/>
      </c>
      <c r="JR183" s="133" t="str">
        <f t="shared" si="4513"/>
        <v/>
      </c>
      <c r="JS183" s="133" t="str">
        <f t="shared" si="4513"/>
        <v/>
      </c>
      <c r="JT183" s="133" t="str">
        <f t="shared" si="4513"/>
        <v/>
      </c>
      <c r="JU183" s="133" t="str">
        <f t="shared" si="4513"/>
        <v/>
      </c>
      <c r="JV183" s="120" t="e">
        <f t="shared" si="4353"/>
        <v>#VALUE!</v>
      </c>
      <c r="JW183" s="143"/>
      <c r="JX183" s="143"/>
      <c r="JY183" s="143"/>
      <c r="JZ183" s="143"/>
      <c r="KA183" s="143"/>
      <c r="KB183" s="143"/>
    </row>
    <row r="184" spans="1:288" ht="15" customHeight="1" thickBot="1" x14ac:dyDescent="0.3">
      <c r="A184" s="115">
        <v>182</v>
      </c>
      <c r="B184" s="115" t="str">
        <f t="shared" si="3703"/>
        <v/>
      </c>
      <c r="C184" s="115" t="s">
        <v>68</v>
      </c>
      <c r="D184" s="100" t="str">
        <f t="shared" si="3454"/>
        <v>C</v>
      </c>
      <c r="E184" s="100" t="str">
        <f t="shared" si="3356"/>
        <v/>
      </c>
      <c r="F184" s="100" t="str">
        <f t="shared" si="3357"/>
        <v/>
      </c>
      <c r="G184" s="100" t="str">
        <f t="shared" si="3286"/>
        <v/>
      </c>
      <c r="H184" s="100" t="str">
        <f t="shared" si="3358"/>
        <v/>
      </c>
      <c r="I184" s="100" t="str">
        <f t="shared" si="3287"/>
        <v/>
      </c>
      <c r="J184" s="100" t="str">
        <f t="shared" si="3359"/>
        <v/>
      </c>
      <c r="K184" s="100" t="str">
        <f t="shared" si="3288"/>
        <v/>
      </c>
      <c r="L184" s="100" t="str">
        <f t="shared" si="3360"/>
        <v/>
      </c>
      <c r="M184" s="100" t="str">
        <f t="shared" si="3289"/>
        <v/>
      </c>
      <c r="N184" s="100" t="str">
        <f t="shared" si="3361"/>
        <v/>
      </c>
      <c r="O184" s="100" t="str">
        <f t="shared" si="3290"/>
        <v/>
      </c>
      <c r="P184" s="100" t="str">
        <f t="shared" si="3362"/>
        <v/>
      </c>
      <c r="Q184" s="100" t="str">
        <f t="shared" si="3291"/>
        <v/>
      </c>
      <c r="R184" s="100" t="str">
        <f t="shared" si="3363"/>
        <v/>
      </c>
      <c r="S184" s="100" t="str">
        <f t="shared" si="3292"/>
        <v/>
      </c>
      <c r="T184" s="100" t="str">
        <f t="shared" si="3364"/>
        <v/>
      </c>
      <c r="U184" s="100" t="str">
        <f t="shared" si="3293"/>
        <v/>
      </c>
      <c r="V184" s="100" t="str">
        <f t="shared" si="3365"/>
        <v/>
      </c>
      <c r="W184" s="100" t="str">
        <f t="shared" si="3294"/>
        <v/>
      </c>
      <c r="X184" s="100" t="str">
        <f t="shared" si="3366"/>
        <v/>
      </c>
      <c r="Y184" s="100" t="str">
        <f t="shared" si="3295"/>
        <v/>
      </c>
      <c r="Z184" s="100" t="str">
        <f t="shared" si="3367"/>
        <v/>
      </c>
      <c r="AA184" s="100" t="str">
        <f t="shared" si="3296"/>
        <v/>
      </c>
      <c r="AB184" s="100" t="str">
        <f t="shared" si="3368"/>
        <v/>
      </c>
      <c r="AC184" s="100" t="str">
        <f t="shared" si="3297"/>
        <v/>
      </c>
      <c r="AD184" s="100" t="str">
        <f t="shared" si="3369"/>
        <v/>
      </c>
      <c r="AE184" s="100" t="str">
        <f t="shared" si="3298"/>
        <v/>
      </c>
      <c r="AF184" s="100" t="str">
        <f t="shared" si="3370"/>
        <v/>
      </c>
      <c r="AG184" s="100" t="str">
        <f t="shared" si="3299"/>
        <v/>
      </c>
      <c r="AH184" s="100" t="str">
        <f t="shared" si="3371"/>
        <v/>
      </c>
      <c r="AI184" s="100" t="str">
        <f t="shared" si="3300"/>
        <v/>
      </c>
      <c r="AJ184" s="100" t="str">
        <f t="shared" si="3372"/>
        <v/>
      </c>
      <c r="AK184" s="100" t="str">
        <f t="shared" si="3301"/>
        <v/>
      </c>
      <c r="AL184" s="100" t="str">
        <f t="shared" si="3373"/>
        <v/>
      </c>
      <c r="AM184" s="100" t="str">
        <f t="shared" si="3302"/>
        <v/>
      </c>
      <c r="AN184" s="100" t="str">
        <f t="shared" si="3374"/>
        <v/>
      </c>
      <c r="AO184" s="100" t="str">
        <f t="shared" si="3303"/>
        <v/>
      </c>
      <c r="AP184" s="100" t="str">
        <f t="shared" si="3375"/>
        <v/>
      </c>
      <c r="AQ184" s="100" t="str">
        <f t="shared" si="3304"/>
        <v/>
      </c>
      <c r="AR184" s="100" t="str">
        <f t="shared" si="3376"/>
        <v/>
      </c>
      <c r="AS184" s="100" t="str">
        <f t="shared" si="3305"/>
        <v/>
      </c>
      <c r="AT184" s="100" t="str">
        <f t="shared" si="3377"/>
        <v/>
      </c>
      <c r="AU184" s="100" t="str">
        <f t="shared" si="3306"/>
        <v/>
      </c>
      <c r="AV184" s="100" t="str">
        <f t="shared" si="3378"/>
        <v/>
      </c>
      <c r="AW184" s="100" t="str">
        <f t="shared" si="3307"/>
        <v/>
      </c>
      <c r="AX184" s="100" t="str">
        <f t="shared" si="3379"/>
        <v/>
      </c>
      <c r="AY184" s="100" t="str">
        <f t="shared" si="3308"/>
        <v/>
      </c>
      <c r="AZ184" s="100" t="str">
        <f t="shared" si="3380"/>
        <v/>
      </c>
      <c r="BA184" s="100" t="str">
        <f t="shared" si="3309"/>
        <v/>
      </c>
      <c r="BB184" s="100" t="str">
        <f t="shared" si="3381"/>
        <v/>
      </c>
      <c r="BC184" s="100" t="str">
        <f>IFERROR(INDEX('INPUT INF'!$F$3:$F$601,MATCH($B184,'INPUT INF'!$A$3:$A$601,FALSE)),"")</f>
        <v/>
      </c>
      <c r="BD184" s="100" t="str">
        <f t="shared" si="3310"/>
        <v/>
      </c>
      <c r="BE184" s="100" t="str">
        <f t="shared" si="3382"/>
        <v/>
      </c>
      <c r="BF184" s="100" t="str">
        <f t="shared" si="3383"/>
        <v/>
      </c>
      <c r="BG184" s="115" t="str">
        <f t="shared" si="3384"/>
        <v/>
      </c>
      <c r="BH184" s="115" t="str">
        <f>IF(AND('INPUT INF'!$O$1="X",BG184="PASS"),BF184,IF($BG184="","0",IF('INPUT INF'!$N$63="YES",$BF184,"")))</f>
        <v>0</v>
      </c>
      <c r="BI184" s="115" t="str">
        <f>IF($BG184="","0",IF('INPUT INF'!$P$64="YES",$BF184,""))</f>
        <v>0</v>
      </c>
      <c r="BJ184" s="115" t="str">
        <f>IF($BG184="","0",IF('INPUT INF'!$P$65="YES",$BF184,""))</f>
        <v>0</v>
      </c>
      <c r="BL184" s="116" t="str">
        <f t="shared" si="3385"/>
        <v/>
      </c>
      <c r="BM184" s="116" t="str">
        <f t="shared" si="3386"/>
        <v/>
      </c>
      <c r="BN184" s="116" t="str">
        <f t="shared" si="3386"/>
        <v/>
      </c>
      <c r="BR184" s="116" t="str">
        <f t="shared" si="3387"/>
        <v/>
      </c>
      <c r="BS184" s="116" t="str">
        <f t="shared" si="3388"/>
        <v/>
      </c>
      <c r="BT184" s="116" t="str">
        <f t="shared" si="3388"/>
        <v/>
      </c>
      <c r="BX184" s="116" t="str">
        <f t="shared" si="3389"/>
        <v/>
      </c>
      <c r="BY184" s="116" t="str">
        <f t="shared" si="3390"/>
        <v/>
      </c>
      <c r="BZ184" s="116" t="str">
        <f t="shared" si="3390"/>
        <v/>
      </c>
      <c r="CD184" s="116" t="str">
        <f t="shared" si="3391"/>
        <v/>
      </c>
      <c r="CE184" s="116" t="str">
        <f t="shared" si="3392"/>
        <v/>
      </c>
      <c r="CF184" s="116" t="str">
        <f t="shared" si="3393"/>
        <v/>
      </c>
      <c r="CJ184" s="116" t="str">
        <f t="shared" si="3394"/>
        <v/>
      </c>
      <c r="CK184" s="116" t="str">
        <f t="shared" si="3395"/>
        <v/>
      </c>
      <c r="CL184" s="116" t="str">
        <f t="shared" si="3396"/>
        <v/>
      </c>
      <c r="CP184" s="116" t="str">
        <f t="shared" si="3397"/>
        <v/>
      </c>
      <c r="CQ184" s="116" t="str">
        <f t="shared" si="3398"/>
        <v/>
      </c>
      <c r="CR184" s="116" t="str">
        <f t="shared" si="3399"/>
        <v/>
      </c>
      <c r="CX184" s="143"/>
      <c r="CY184" s="135"/>
      <c r="CZ184" s="135"/>
      <c r="DA184" s="135"/>
      <c r="DB184" s="143"/>
      <c r="DC184" s="143"/>
      <c r="DD184" s="143"/>
      <c r="DE184" s="143"/>
      <c r="DF184" s="135"/>
      <c r="DH184" s="115" t="str">
        <f t="shared" si="3400"/>
        <v/>
      </c>
      <c r="DI184" s="115" t="str">
        <f t="shared" si="3311"/>
        <v/>
      </c>
      <c r="DJ184" s="115" t="str">
        <f t="shared" si="3312"/>
        <v/>
      </c>
      <c r="DK184" s="115" t="str">
        <f t="shared" si="3313"/>
        <v/>
      </c>
      <c r="DL184" s="115" t="str">
        <f t="shared" si="3314"/>
        <v/>
      </c>
      <c r="DM184" s="115" t="str">
        <f t="shared" si="3315"/>
        <v/>
      </c>
      <c r="DN184" s="115" t="str">
        <f t="shared" si="3316"/>
        <v/>
      </c>
      <c r="DO184" s="115" t="str">
        <f t="shared" si="3317"/>
        <v/>
      </c>
      <c r="DP184" s="115" t="str">
        <f t="shared" si="3318"/>
        <v/>
      </c>
      <c r="DQ184" s="115" t="str">
        <f t="shared" si="3319"/>
        <v/>
      </c>
      <c r="DR184" s="115" t="str">
        <f t="shared" si="3320"/>
        <v/>
      </c>
      <c r="DS184" s="115" t="str">
        <f t="shared" si="3321"/>
        <v/>
      </c>
      <c r="DT184" s="115" t="str">
        <f t="shared" si="3322"/>
        <v/>
      </c>
      <c r="DU184" s="115" t="str">
        <f t="shared" si="3323"/>
        <v/>
      </c>
      <c r="DV184" s="115" t="str">
        <f t="shared" si="3324"/>
        <v/>
      </c>
      <c r="DW184" s="115" t="str">
        <f t="shared" si="3325"/>
        <v/>
      </c>
      <c r="DX184" s="115" t="str">
        <f t="shared" si="3326"/>
        <v/>
      </c>
      <c r="DY184" s="115" t="str">
        <f t="shared" si="3327"/>
        <v/>
      </c>
      <c r="DZ184" s="115" t="str">
        <f t="shared" si="3328"/>
        <v/>
      </c>
      <c r="EA184" s="115" t="str">
        <f t="shared" si="3329"/>
        <v/>
      </c>
      <c r="EB184" s="115" t="str">
        <f t="shared" si="3330"/>
        <v/>
      </c>
      <c r="EC184" s="115" t="str">
        <f t="shared" si="3331"/>
        <v/>
      </c>
      <c r="ED184" s="115" t="str">
        <f t="shared" si="3332"/>
        <v/>
      </c>
      <c r="EE184" s="115" t="str">
        <f t="shared" si="3333"/>
        <v/>
      </c>
      <c r="EF184" s="115" t="str">
        <f t="shared" si="3334"/>
        <v/>
      </c>
      <c r="EG184" s="115" t="str">
        <f t="shared" si="3401"/>
        <v/>
      </c>
      <c r="EH184" s="115" t="str">
        <f t="shared" si="3402"/>
        <v/>
      </c>
      <c r="EI184" s="115" t="str">
        <f t="shared" si="3403"/>
        <v/>
      </c>
      <c r="EJ184" s="115" t="str">
        <f t="shared" si="3404"/>
        <v/>
      </c>
      <c r="EK184" s="115" t="str">
        <f t="shared" si="3405"/>
        <v/>
      </c>
      <c r="EL184" s="115" t="str">
        <f t="shared" si="3406"/>
        <v/>
      </c>
      <c r="EM184" s="115" t="str">
        <f t="shared" si="3407"/>
        <v/>
      </c>
      <c r="EN184" s="115" t="str">
        <f t="shared" si="3408"/>
        <v/>
      </c>
      <c r="EO184" s="115" t="str">
        <f t="shared" si="3409"/>
        <v/>
      </c>
      <c r="EP184" s="115" t="str">
        <f t="shared" si="3410"/>
        <v/>
      </c>
      <c r="EQ184" s="115" t="str">
        <f t="shared" si="3411"/>
        <v/>
      </c>
      <c r="ER184" s="115" t="str">
        <f t="shared" si="3412"/>
        <v/>
      </c>
      <c r="ES184" s="115" t="str">
        <f t="shared" si="3413"/>
        <v/>
      </c>
      <c r="ET184" s="115" t="str">
        <f t="shared" si="3414"/>
        <v/>
      </c>
      <c r="EU184" s="115" t="str">
        <f t="shared" si="3415"/>
        <v/>
      </c>
      <c r="EV184" s="115" t="str">
        <f t="shared" si="3416"/>
        <v/>
      </c>
      <c r="EW184" s="115" t="str">
        <f t="shared" si="3417"/>
        <v/>
      </c>
      <c r="EX184" s="115" t="str">
        <f t="shared" si="3418"/>
        <v/>
      </c>
      <c r="EY184" s="115" t="str">
        <f t="shared" si="3419"/>
        <v/>
      </c>
      <c r="EZ184" s="115" t="str">
        <f t="shared" si="3420"/>
        <v/>
      </c>
      <c r="FA184" s="115" t="str">
        <f t="shared" si="3421"/>
        <v/>
      </c>
      <c r="FB184" s="115" t="str">
        <f t="shared" si="3422"/>
        <v/>
      </c>
      <c r="FC184" s="115" t="str">
        <f t="shared" si="3423"/>
        <v/>
      </c>
      <c r="FD184" s="115" t="str">
        <f t="shared" si="3424"/>
        <v/>
      </c>
      <c r="FE184" s="115" t="str">
        <f t="shared" si="3425"/>
        <v/>
      </c>
      <c r="FF184" s="115" t="str">
        <f>FF183</f>
        <v/>
      </c>
      <c r="FG184" s="115" t="str">
        <f>IFERROR(SMALL($DY$3:$DY$422,$A$4),"")</f>
        <v/>
      </c>
      <c r="FH184" s="115" t="str">
        <f>FH183</f>
        <v/>
      </c>
      <c r="FI184" s="115" t="str">
        <f t="shared" si="3426"/>
        <v/>
      </c>
      <c r="GA184" s="213" t="str">
        <f>IF(FU21="","",IF(COUNTIF('INPUT INF'!$N$35:$S$59,"YES")&lt;1,"",FU21))</f>
        <v/>
      </c>
      <c r="GB184" s="140" t="str">
        <f t="shared" si="4215"/>
        <v/>
      </c>
      <c r="GC184" s="171">
        <f>COUNTIF($AO$423:$AO$492,"&gt;0")</f>
        <v>0</v>
      </c>
      <c r="GD184" s="175">
        <f t="shared" si="4216"/>
        <v>0</v>
      </c>
      <c r="GE184" s="175" t="str">
        <f t="shared" si="4193"/>
        <v/>
      </c>
      <c r="GF184" s="172">
        <f t="shared" ref="GF184:GN184" si="4600">COUNTIF($AP$423:$AP$492,GF$3)</f>
        <v>0</v>
      </c>
      <c r="GG184" s="172">
        <f t="shared" si="4600"/>
        <v>0</v>
      </c>
      <c r="GH184" s="172">
        <f t="shared" si="4600"/>
        <v>0</v>
      </c>
      <c r="GI184" s="172">
        <f t="shared" si="4600"/>
        <v>0</v>
      </c>
      <c r="GJ184" s="172">
        <f t="shared" si="4600"/>
        <v>0</v>
      </c>
      <c r="GK184" s="172">
        <f t="shared" si="4600"/>
        <v>0</v>
      </c>
      <c r="GL184" s="172">
        <f t="shared" si="4600"/>
        <v>0</v>
      </c>
      <c r="GM184" s="172">
        <f t="shared" si="4600"/>
        <v>0</v>
      </c>
      <c r="GN184" s="172">
        <f t="shared" si="4600"/>
        <v>0</v>
      </c>
      <c r="GO184" s="172">
        <f t="shared" si="4218"/>
        <v>0</v>
      </c>
      <c r="GP184" s="171" t="e">
        <f t="shared" si="4219"/>
        <v>#DIV/0!</v>
      </c>
      <c r="GQ184" s="171">
        <f>COUNTIF($AO$423:$AO$492,"&lt;45")-GN184</f>
        <v>0</v>
      </c>
      <c r="GR184" s="171">
        <f>COUNTIF($AO$423:$AO$492,"&lt;60")-GQ184</f>
        <v>0</v>
      </c>
      <c r="GS184" s="171">
        <f>COUNTIF($AO$423:$AO$492,"&lt;75")-GQ184-GR184</f>
        <v>0</v>
      </c>
      <c r="GT184" s="171">
        <f>COUNTIF($AO$423:$AO$492,"&lt;90")-GQ184-GR184-GS184</f>
        <v>0</v>
      </c>
      <c r="GU184" s="171">
        <f>COUNTIF($AO$423:$AO$492,"&gt;89")</f>
        <v>0</v>
      </c>
      <c r="GV184" s="171">
        <f>COUNTIF($AO$423:$AO$492,GV3)</f>
        <v>0</v>
      </c>
      <c r="GW184" s="171">
        <f>COUNTIF($AO$423:$AO$492,GW3)</f>
        <v>0</v>
      </c>
      <c r="GY184" s="115">
        <v>181</v>
      </c>
      <c r="GZ184" s="120" t="str">
        <f>IF('INPUT INF'!S$29="YES",GY184,"")</f>
        <v/>
      </c>
      <c r="HA184" s="120">
        <f>HA183</f>
        <v>0</v>
      </c>
      <c r="HB184" s="120" t="str">
        <f>IF(GZ184="","",'INPUT INF'!L$29)</f>
        <v/>
      </c>
      <c r="HC184" s="120">
        <f>'INPUT INF'!S$3</f>
        <v>0</v>
      </c>
      <c r="HD184" s="133" t="str">
        <f t="shared" ref="HD184:HD185" si="4601">IFERROR(INDEX(GB$112:GB$136,MATCH($HB184,$GA$112:$GA$136,0)),"")</f>
        <v/>
      </c>
      <c r="HE184" s="133">
        <f>IFERROR(INDEX(GC$139:GC$163,MATCH($HB184,$GA$139:$GA$163,0)),"")</f>
        <v>0</v>
      </c>
      <c r="HF184" s="133">
        <f t="shared" ref="HF184" si="4602">IFERROR(INDEX(GD$139:GD$163,MATCH($HB184,$GA$139:$GA$163,0)),"")</f>
        <v>0</v>
      </c>
      <c r="HG184" s="133" t="str">
        <f t="shared" ref="HG184" si="4603">IFERROR(INDEX(GE$139:GE$163,MATCH($HB184,$GA$139:$GA$163,0)),"")</f>
        <v/>
      </c>
      <c r="HH184" s="133">
        <f t="shared" ref="HH184" si="4604">IFERROR(INDEX(GF$139:GF$163,MATCH($HB184,$GA$139:$GA$163,0)),"")</f>
        <v>0</v>
      </c>
      <c r="HI184" s="133">
        <f t="shared" ref="HI184" si="4605">IFERROR(INDEX(GG$139:GG$163,MATCH($HB184,$GA$139:$GA$163,0)),"")</f>
        <v>0</v>
      </c>
      <c r="HJ184" s="133">
        <f t="shared" ref="HJ184" si="4606">IFERROR(INDEX(GH$139:GH$163,MATCH($HB184,$GA$139:$GA$163,0)),"")</f>
        <v>0</v>
      </c>
      <c r="HK184" s="133">
        <f t="shared" ref="HK184" si="4607">IFERROR(INDEX(GI$139:GI$163,MATCH($HB184,$GA$139:$GA$163,0)),"")</f>
        <v>0</v>
      </c>
      <c r="HL184" s="133">
        <f t="shared" ref="HL184" si="4608">IFERROR(INDEX(GJ$139:GJ$163,MATCH($HB184,$GA$139:$GA$163,0)),"")</f>
        <v>0</v>
      </c>
      <c r="HM184" s="133">
        <f t="shared" ref="HM184" si="4609">IFERROR(INDEX(GK$139:GK$163,MATCH($HB184,$GA$139:$GA$163,0)),"")</f>
        <v>0</v>
      </c>
      <c r="HN184" s="133">
        <f t="shared" ref="HN184" si="4610">IFERROR(INDEX(GL$139:GL$163,MATCH($HB184,$GA$139:$GA$163,0)),"")</f>
        <v>0</v>
      </c>
      <c r="HO184" s="133">
        <f t="shared" ref="HO184" si="4611">IFERROR(INDEX(GM$139:GM$163,MATCH($HB184,$GA$139:$GA$163,0)),"")</f>
        <v>0</v>
      </c>
      <c r="HP184" s="133">
        <f t="shared" ref="HP184" si="4612">IFERROR(INDEX(GN$139:GN$163,MATCH($HB184,$GA$139:$GA$163,0)),"")</f>
        <v>0</v>
      </c>
      <c r="HQ184" s="133">
        <f t="shared" ref="HQ184" si="4613">IFERROR(INDEX(GO$139:GO$163,MATCH($HB184,$GA$139:$GA$163,0)),"")</f>
        <v>0</v>
      </c>
      <c r="HR184" s="133" t="str">
        <f t="shared" ref="HR184" si="4614">IFERROR(INDEX(GP$139:GP$163,MATCH($HB184,$GA$139:$GA$163,0)),"")</f>
        <v/>
      </c>
      <c r="HS184" s="133">
        <f t="shared" ref="HS184" si="4615">IFERROR(INDEX(GQ$139:GQ$163,MATCH($HB184,$GA$139:$GA$163,0)),"")</f>
        <v>0</v>
      </c>
      <c r="HT184" s="133">
        <f t="shared" ref="HT184" si="4616">IFERROR(INDEX(GR$139:GR$163,MATCH($HB184,$GA$139:$GA$163,0)),"")</f>
        <v>0</v>
      </c>
      <c r="HU184" s="133">
        <f t="shared" ref="HU184" si="4617">IFERROR(INDEX(GS$139:GS$163,MATCH($HB184,$GA$139:$GA$163,0)),"")</f>
        <v>0</v>
      </c>
      <c r="HV184" s="133">
        <f t="shared" ref="HV184" si="4618">IFERROR(INDEX(GT$139:GT$163,MATCH($HB184,$GA$139:$GA$163,0)),"")</f>
        <v>0</v>
      </c>
      <c r="HW184" s="133">
        <f t="shared" ref="HW184" si="4619">IFERROR(INDEX(GU$139:GU$163,MATCH($HB184,$GA$139:$GA$163,0)),"")</f>
        <v>0</v>
      </c>
      <c r="HX184" s="133">
        <f t="shared" ref="HX184" si="4620">IFERROR(INDEX(GV$139:GV$163,MATCH($HB184,$GA$139:$GA$163,0)),"")</f>
        <v>0</v>
      </c>
      <c r="HY184" s="133">
        <f t="shared" ref="HY184" si="4621">IFERROR(INDEX(GW$139:GW$163,MATCH($HB184,$GA$139:$GA$163,0)),"")</f>
        <v>0</v>
      </c>
      <c r="JC184" s="133"/>
      <c r="JD184" s="133" t="e">
        <f t="shared" si="4535"/>
        <v>#NUM!</v>
      </c>
      <c r="JE184" s="133"/>
      <c r="JF184" s="133" t="str">
        <f t="shared" si="4511"/>
        <v/>
      </c>
      <c r="JG184" s="133" t="str">
        <f t="shared" si="4512"/>
        <v/>
      </c>
      <c r="JH184" s="133" t="str">
        <f t="shared" si="4512"/>
        <v/>
      </c>
      <c r="JI184" s="133" t="str">
        <f t="shared" si="4512"/>
        <v/>
      </c>
      <c r="JJ184" s="133" t="str">
        <f t="shared" si="4512"/>
        <v/>
      </c>
      <c r="JK184" s="133" t="e">
        <f t="shared" si="4351"/>
        <v>#VALUE!</v>
      </c>
      <c r="JL184" s="133" t="str">
        <f t="shared" si="4513"/>
        <v/>
      </c>
      <c r="JM184" s="133" t="str">
        <f t="shared" si="4513"/>
        <v/>
      </c>
      <c r="JN184" s="133" t="str">
        <f t="shared" si="4513"/>
        <v/>
      </c>
      <c r="JO184" s="133" t="str">
        <f t="shared" si="4513"/>
        <v/>
      </c>
      <c r="JP184" s="133" t="str">
        <f t="shared" si="4513"/>
        <v/>
      </c>
      <c r="JQ184" s="133" t="str">
        <f t="shared" si="4513"/>
        <v/>
      </c>
      <c r="JR184" s="133" t="str">
        <f t="shared" si="4513"/>
        <v/>
      </c>
      <c r="JS184" s="133" t="str">
        <f t="shared" si="4513"/>
        <v/>
      </c>
      <c r="JT184" s="133" t="str">
        <f t="shared" si="4513"/>
        <v/>
      </c>
      <c r="JU184" s="133" t="str">
        <f t="shared" si="4513"/>
        <v/>
      </c>
      <c r="JV184" s="120" t="e">
        <f t="shared" si="4353"/>
        <v>#VALUE!</v>
      </c>
      <c r="JW184" s="143"/>
      <c r="JX184" s="143"/>
      <c r="JY184" s="143"/>
      <c r="JZ184" s="143"/>
      <c r="KA184" s="143"/>
      <c r="KB184" s="143"/>
    </row>
    <row r="185" spans="1:288" ht="15" customHeight="1" thickBot="1" x14ac:dyDescent="0.3">
      <c r="A185" s="115">
        <v>183</v>
      </c>
      <c r="B185" s="115" t="str">
        <f t="shared" si="3703"/>
        <v/>
      </c>
      <c r="C185" s="115" t="s">
        <v>68</v>
      </c>
      <c r="D185" s="100" t="str">
        <f t="shared" si="3454"/>
        <v>C</v>
      </c>
      <c r="E185" s="100" t="str">
        <f t="shared" si="3356"/>
        <v/>
      </c>
      <c r="F185" s="100" t="str">
        <f t="shared" si="3357"/>
        <v/>
      </c>
      <c r="G185" s="100" t="str">
        <f t="shared" si="3286"/>
        <v/>
      </c>
      <c r="H185" s="100" t="str">
        <f t="shared" si="3358"/>
        <v/>
      </c>
      <c r="I185" s="100" t="str">
        <f t="shared" si="3287"/>
        <v/>
      </c>
      <c r="J185" s="100" t="str">
        <f t="shared" si="3359"/>
        <v/>
      </c>
      <c r="K185" s="100" t="str">
        <f t="shared" si="3288"/>
        <v/>
      </c>
      <c r="L185" s="100" t="str">
        <f t="shared" si="3360"/>
        <v/>
      </c>
      <c r="M185" s="100" t="str">
        <f t="shared" si="3289"/>
        <v/>
      </c>
      <c r="N185" s="100" t="str">
        <f t="shared" si="3361"/>
        <v/>
      </c>
      <c r="O185" s="100" t="str">
        <f t="shared" si="3290"/>
        <v/>
      </c>
      <c r="P185" s="100" t="str">
        <f t="shared" si="3362"/>
        <v/>
      </c>
      <c r="Q185" s="100" t="str">
        <f t="shared" si="3291"/>
        <v/>
      </c>
      <c r="R185" s="100" t="str">
        <f t="shared" si="3363"/>
        <v/>
      </c>
      <c r="S185" s="100" t="str">
        <f t="shared" si="3292"/>
        <v/>
      </c>
      <c r="T185" s="100" t="str">
        <f t="shared" si="3364"/>
        <v/>
      </c>
      <c r="U185" s="100" t="str">
        <f t="shared" si="3293"/>
        <v/>
      </c>
      <c r="V185" s="100" t="str">
        <f t="shared" si="3365"/>
        <v/>
      </c>
      <c r="W185" s="100" t="str">
        <f t="shared" si="3294"/>
        <v/>
      </c>
      <c r="X185" s="100" t="str">
        <f t="shared" si="3366"/>
        <v/>
      </c>
      <c r="Y185" s="100" t="str">
        <f t="shared" si="3295"/>
        <v/>
      </c>
      <c r="Z185" s="100" t="str">
        <f t="shared" si="3367"/>
        <v/>
      </c>
      <c r="AA185" s="100" t="str">
        <f t="shared" si="3296"/>
        <v/>
      </c>
      <c r="AB185" s="100" t="str">
        <f t="shared" si="3368"/>
        <v/>
      </c>
      <c r="AC185" s="100" t="str">
        <f t="shared" si="3297"/>
        <v/>
      </c>
      <c r="AD185" s="100" t="str">
        <f t="shared" si="3369"/>
        <v/>
      </c>
      <c r="AE185" s="100" t="str">
        <f t="shared" si="3298"/>
        <v/>
      </c>
      <c r="AF185" s="100" t="str">
        <f t="shared" si="3370"/>
        <v/>
      </c>
      <c r="AG185" s="100" t="str">
        <f t="shared" si="3299"/>
        <v/>
      </c>
      <c r="AH185" s="100" t="str">
        <f t="shared" si="3371"/>
        <v/>
      </c>
      <c r="AI185" s="100" t="str">
        <f t="shared" si="3300"/>
        <v/>
      </c>
      <c r="AJ185" s="100" t="str">
        <f t="shared" si="3372"/>
        <v/>
      </c>
      <c r="AK185" s="100" t="str">
        <f t="shared" si="3301"/>
        <v/>
      </c>
      <c r="AL185" s="100" t="str">
        <f t="shared" si="3373"/>
        <v/>
      </c>
      <c r="AM185" s="100" t="str">
        <f t="shared" si="3302"/>
        <v/>
      </c>
      <c r="AN185" s="100" t="str">
        <f t="shared" si="3374"/>
        <v/>
      </c>
      <c r="AO185" s="100" t="str">
        <f t="shared" si="3303"/>
        <v/>
      </c>
      <c r="AP185" s="100" t="str">
        <f t="shared" si="3375"/>
        <v/>
      </c>
      <c r="AQ185" s="100" t="str">
        <f t="shared" si="3304"/>
        <v/>
      </c>
      <c r="AR185" s="100" t="str">
        <f t="shared" si="3376"/>
        <v/>
      </c>
      <c r="AS185" s="100" t="str">
        <f t="shared" si="3305"/>
        <v/>
      </c>
      <c r="AT185" s="100" t="str">
        <f t="shared" si="3377"/>
        <v/>
      </c>
      <c r="AU185" s="100" t="str">
        <f t="shared" si="3306"/>
        <v/>
      </c>
      <c r="AV185" s="100" t="str">
        <f t="shared" si="3378"/>
        <v/>
      </c>
      <c r="AW185" s="100" t="str">
        <f t="shared" si="3307"/>
        <v/>
      </c>
      <c r="AX185" s="100" t="str">
        <f t="shared" si="3379"/>
        <v/>
      </c>
      <c r="AY185" s="100" t="str">
        <f t="shared" si="3308"/>
        <v/>
      </c>
      <c r="AZ185" s="100" t="str">
        <f t="shared" si="3380"/>
        <v/>
      </c>
      <c r="BA185" s="100" t="str">
        <f t="shared" si="3309"/>
        <v/>
      </c>
      <c r="BB185" s="100" t="str">
        <f t="shared" si="3381"/>
        <v/>
      </c>
      <c r="BC185" s="100" t="str">
        <f>IFERROR(INDEX('INPUT INF'!$F$3:$F$601,MATCH($B185,'INPUT INF'!$A$3:$A$601,FALSE)),"")</f>
        <v/>
      </c>
      <c r="BD185" s="100" t="str">
        <f t="shared" si="3310"/>
        <v/>
      </c>
      <c r="BE185" s="100" t="str">
        <f t="shared" si="3382"/>
        <v/>
      </c>
      <c r="BF185" s="100" t="str">
        <f t="shared" si="3383"/>
        <v/>
      </c>
      <c r="BG185" s="115" t="str">
        <f t="shared" si="3384"/>
        <v/>
      </c>
      <c r="BH185" s="115" t="str">
        <f>IF(AND('INPUT INF'!$O$1="X",BG185="PASS"),BF185,IF($BG185="","0",IF('INPUT INF'!$N$63="YES",$BF185,"")))</f>
        <v>0</v>
      </c>
      <c r="BI185" s="115" t="str">
        <f>IF($BG185="","0",IF('INPUT INF'!$P$64="YES",$BF185,""))</f>
        <v>0</v>
      </c>
      <c r="BJ185" s="115" t="str">
        <f>IF($BG185="","0",IF('INPUT INF'!$P$65="YES",$BF185,""))</f>
        <v>0</v>
      </c>
      <c r="BL185" s="116" t="str">
        <f t="shared" si="3385"/>
        <v/>
      </c>
      <c r="BM185" s="116" t="str">
        <f t="shared" si="3386"/>
        <v/>
      </c>
      <c r="BN185" s="116" t="str">
        <f t="shared" si="3386"/>
        <v/>
      </c>
      <c r="BR185" s="116" t="str">
        <f t="shared" si="3387"/>
        <v/>
      </c>
      <c r="BS185" s="116" t="str">
        <f t="shared" si="3388"/>
        <v/>
      </c>
      <c r="BT185" s="116" t="str">
        <f t="shared" si="3388"/>
        <v/>
      </c>
      <c r="BX185" s="116" t="str">
        <f t="shared" si="3389"/>
        <v/>
      </c>
      <c r="BY185" s="116" t="str">
        <f t="shared" si="3390"/>
        <v/>
      </c>
      <c r="BZ185" s="116" t="str">
        <f t="shared" si="3390"/>
        <v/>
      </c>
      <c r="CD185" s="116" t="str">
        <f t="shared" si="3391"/>
        <v/>
      </c>
      <c r="CE185" s="116" t="str">
        <f t="shared" si="3392"/>
        <v/>
      </c>
      <c r="CF185" s="116" t="str">
        <f t="shared" si="3393"/>
        <v/>
      </c>
      <c r="CJ185" s="116" t="str">
        <f t="shared" si="3394"/>
        <v/>
      </c>
      <c r="CK185" s="116" t="str">
        <f t="shared" si="3395"/>
        <v/>
      </c>
      <c r="CL185" s="116" t="str">
        <f t="shared" si="3396"/>
        <v/>
      </c>
      <c r="CP185" s="116" t="str">
        <f t="shared" si="3397"/>
        <v/>
      </c>
      <c r="CQ185" s="116" t="str">
        <f t="shared" si="3398"/>
        <v/>
      </c>
      <c r="CR185" s="116" t="str">
        <f t="shared" si="3399"/>
        <v/>
      </c>
      <c r="CX185" s="143"/>
      <c r="CY185" s="135"/>
      <c r="CZ185" s="135"/>
      <c r="DA185" s="135"/>
      <c r="DB185" s="143"/>
      <c r="DC185" s="143"/>
      <c r="DD185" s="143"/>
      <c r="DE185" s="143"/>
      <c r="DF185" s="135"/>
      <c r="DH185" s="115" t="str">
        <f t="shared" si="3400"/>
        <v/>
      </c>
      <c r="DI185" s="115" t="str">
        <f t="shared" si="3311"/>
        <v/>
      </c>
      <c r="DJ185" s="115" t="str">
        <f t="shared" si="3312"/>
        <v/>
      </c>
      <c r="DK185" s="115" t="str">
        <f t="shared" si="3313"/>
        <v/>
      </c>
      <c r="DL185" s="115" t="str">
        <f t="shared" si="3314"/>
        <v/>
      </c>
      <c r="DM185" s="115" t="str">
        <f t="shared" si="3315"/>
        <v/>
      </c>
      <c r="DN185" s="115" t="str">
        <f t="shared" si="3316"/>
        <v/>
      </c>
      <c r="DO185" s="115" t="str">
        <f t="shared" si="3317"/>
        <v/>
      </c>
      <c r="DP185" s="115" t="str">
        <f t="shared" si="3318"/>
        <v/>
      </c>
      <c r="DQ185" s="115" t="str">
        <f t="shared" si="3319"/>
        <v/>
      </c>
      <c r="DR185" s="115" t="str">
        <f t="shared" si="3320"/>
        <v/>
      </c>
      <c r="DS185" s="115" t="str">
        <f t="shared" si="3321"/>
        <v/>
      </c>
      <c r="DT185" s="115" t="str">
        <f t="shared" si="3322"/>
        <v/>
      </c>
      <c r="DU185" s="115" t="str">
        <f t="shared" si="3323"/>
        <v/>
      </c>
      <c r="DV185" s="115" t="str">
        <f t="shared" si="3324"/>
        <v/>
      </c>
      <c r="DW185" s="115" t="str">
        <f t="shared" si="3325"/>
        <v/>
      </c>
      <c r="DX185" s="115" t="str">
        <f t="shared" si="3326"/>
        <v/>
      </c>
      <c r="DY185" s="115" t="str">
        <f t="shared" si="3327"/>
        <v/>
      </c>
      <c r="DZ185" s="115" t="str">
        <f t="shared" si="3328"/>
        <v/>
      </c>
      <c r="EA185" s="115" t="str">
        <f t="shared" si="3329"/>
        <v/>
      </c>
      <c r="EB185" s="115" t="str">
        <f t="shared" si="3330"/>
        <v/>
      </c>
      <c r="EC185" s="115" t="str">
        <f t="shared" si="3331"/>
        <v/>
      </c>
      <c r="ED185" s="115" t="str">
        <f t="shared" si="3332"/>
        <v/>
      </c>
      <c r="EE185" s="115" t="str">
        <f t="shared" si="3333"/>
        <v/>
      </c>
      <c r="EF185" s="115" t="str">
        <f t="shared" si="3334"/>
        <v/>
      </c>
      <c r="EG185" s="115" t="str">
        <f t="shared" si="3401"/>
        <v/>
      </c>
      <c r="EH185" s="115" t="str">
        <f t="shared" si="3402"/>
        <v/>
      </c>
      <c r="EI185" s="115" t="str">
        <f t="shared" si="3403"/>
        <v/>
      </c>
      <c r="EJ185" s="115" t="str">
        <f t="shared" si="3404"/>
        <v/>
      </c>
      <c r="EK185" s="115" t="str">
        <f t="shared" si="3405"/>
        <v/>
      </c>
      <c r="EL185" s="115" t="str">
        <f t="shared" si="3406"/>
        <v/>
      </c>
      <c r="EM185" s="115" t="str">
        <f t="shared" si="3407"/>
        <v/>
      </c>
      <c r="EN185" s="115" t="str">
        <f t="shared" si="3408"/>
        <v/>
      </c>
      <c r="EO185" s="115" t="str">
        <f t="shared" si="3409"/>
        <v/>
      </c>
      <c r="EP185" s="115" t="str">
        <f t="shared" si="3410"/>
        <v/>
      </c>
      <c r="EQ185" s="115" t="str">
        <f t="shared" si="3411"/>
        <v/>
      </c>
      <c r="ER185" s="115" t="str">
        <f t="shared" si="3412"/>
        <v/>
      </c>
      <c r="ES185" s="115" t="str">
        <f t="shared" si="3413"/>
        <v/>
      </c>
      <c r="ET185" s="115" t="str">
        <f t="shared" si="3414"/>
        <v/>
      </c>
      <c r="EU185" s="115" t="str">
        <f t="shared" si="3415"/>
        <v/>
      </c>
      <c r="EV185" s="115" t="str">
        <f t="shared" si="3416"/>
        <v/>
      </c>
      <c r="EW185" s="115" t="str">
        <f t="shared" si="3417"/>
        <v/>
      </c>
      <c r="EX185" s="115" t="str">
        <f t="shared" si="3418"/>
        <v/>
      </c>
      <c r="EY185" s="115" t="str">
        <f t="shared" si="3419"/>
        <v/>
      </c>
      <c r="EZ185" s="115" t="str">
        <f t="shared" si="3420"/>
        <v/>
      </c>
      <c r="FA185" s="115" t="str">
        <f t="shared" si="3421"/>
        <v/>
      </c>
      <c r="FB185" s="115" t="str">
        <f t="shared" si="3422"/>
        <v/>
      </c>
      <c r="FC185" s="115" t="str">
        <f t="shared" si="3423"/>
        <v/>
      </c>
      <c r="FD185" s="115" t="str">
        <f t="shared" si="3424"/>
        <v/>
      </c>
      <c r="FE185" s="115" t="str">
        <f t="shared" si="3425"/>
        <v/>
      </c>
      <c r="FF185" s="115" t="str">
        <f t="shared" ref="FF185:FF192" si="4622">FF184</f>
        <v/>
      </c>
      <c r="FG185" s="115" t="str">
        <f>IFERROR(SMALL($DY$3:$DY$422,$A$5),"")</f>
        <v/>
      </c>
      <c r="FH185" s="115" t="str">
        <f t="shared" ref="FH185:FH192" si="4623">FH184</f>
        <v/>
      </c>
      <c r="FI185" s="115" t="str">
        <f t="shared" si="3426"/>
        <v/>
      </c>
      <c r="GA185" s="213" t="str">
        <f>IF(FU22="","",IF(COUNTIF('INPUT INF'!$N$35:$S$59,"YES")&lt;1,"",FU22))</f>
        <v/>
      </c>
      <c r="GB185" s="140" t="str">
        <f t="shared" si="4215"/>
        <v/>
      </c>
      <c r="GC185" s="171">
        <f>COUNTIF($AQ$423:$AQ$492,"&gt;0")</f>
        <v>0</v>
      </c>
      <c r="GD185" s="175">
        <f t="shared" si="4216"/>
        <v>0</v>
      </c>
      <c r="GE185" s="175" t="str">
        <f t="shared" si="4193"/>
        <v/>
      </c>
      <c r="GF185" s="172">
        <f t="shared" ref="GF185:GN185" si="4624">COUNTIF($AR$423:$AR$492,GF$3)</f>
        <v>0</v>
      </c>
      <c r="GG185" s="172">
        <f t="shared" si="4624"/>
        <v>0</v>
      </c>
      <c r="GH185" s="172">
        <f t="shared" si="4624"/>
        <v>0</v>
      </c>
      <c r="GI185" s="172">
        <f t="shared" si="4624"/>
        <v>0</v>
      </c>
      <c r="GJ185" s="172">
        <f t="shared" si="4624"/>
        <v>0</v>
      </c>
      <c r="GK185" s="172">
        <f t="shared" si="4624"/>
        <v>0</v>
      </c>
      <c r="GL185" s="172">
        <f t="shared" si="4624"/>
        <v>0</v>
      </c>
      <c r="GM185" s="172">
        <f t="shared" si="4624"/>
        <v>0</v>
      </c>
      <c r="GN185" s="172">
        <f t="shared" si="4624"/>
        <v>0</v>
      </c>
      <c r="GO185" s="172">
        <f t="shared" si="4218"/>
        <v>0</v>
      </c>
      <c r="GP185" s="171" t="e">
        <f t="shared" si="4219"/>
        <v>#DIV/0!</v>
      </c>
      <c r="GQ185" s="171">
        <f>COUNTIF($AQ$423:$AQ$492,"&lt;45")-GN185</f>
        <v>0</v>
      </c>
      <c r="GR185" s="171">
        <f>COUNTIF($AQ$423:$AQ$492,"&lt;60")-GQ185</f>
        <v>0</v>
      </c>
      <c r="GS185" s="171">
        <f>COUNTIF($AQ$423:$AQ$492,"&lt;75")-GQ185-GR185</f>
        <v>0</v>
      </c>
      <c r="GT185" s="171">
        <f>COUNTIF($AQ$423:$AQ$492,"&lt;90")-GQ185-GR185-GS185</f>
        <v>0</v>
      </c>
      <c r="GU185" s="171">
        <f>COUNTIF($AQ$423:$AQ$492,"&gt;89")</f>
        <v>0</v>
      </c>
      <c r="GV185" s="171">
        <f>COUNTIF($AQ$423:$AQ$492,GV3)</f>
        <v>0</v>
      </c>
      <c r="GW185" s="171">
        <f>COUNTIF($AQ$423:$AQ$492,GW3)</f>
        <v>0</v>
      </c>
      <c r="GY185" s="115">
        <v>182</v>
      </c>
      <c r="GZ185" s="120" t="str">
        <f>IF(COUNT(GZ179:GZ184)&gt;1,GY185,"")</f>
        <v/>
      </c>
      <c r="HA185" s="120">
        <f t="shared" si="4537"/>
        <v>0</v>
      </c>
      <c r="HB185" s="120" t="str">
        <f>IF(GZ185="","",'INPUT INF'!L$29)</f>
        <v/>
      </c>
      <c r="HC185" s="115" t="s">
        <v>32</v>
      </c>
      <c r="HD185" s="133" t="str">
        <f t="shared" si="4601"/>
        <v/>
      </c>
      <c r="HE185" s="133">
        <f>SUM(HE179:HE184)</f>
        <v>0</v>
      </c>
      <c r="HF185" s="133">
        <f t="shared" ref="HF185" si="4625">SUM(HF179:HF184)</f>
        <v>0</v>
      </c>
      <c r="HG185" s="142" t="str">
        <f t="shared" ref="HG185" si="4626">IF(HD185="","",ROUND(HF185/HE185*100,2))</f>
        <v/>
      </c>
      <c r="HH185" s="133">
        <f t="shared" ref="HH185" si="4627">SUM(HH179:HH184)</f>
        <v>0</v>
      </c>
      <c r="HI185" s="133">
        <f t="shared" ref="HI185" si="4628">SUM(HI179:HI184)</f>
        <v>0</v>
      </c>
      <c r="HJ185" s="133">
        <f t="shared" ref="HJ185" si="4629">SUM(HJ179:HJ184)</f>
        <v>0</v>
      </c>
      <c r="HK185" s="133">
        <f t="shared" ref="HK185" si="4630">SUM(HK179:HK184)</f>
        <v>0</v>
      </c>
      <c r="HL185" s="133">
        <f t="shared" ref="HL185" si="4631">SUM(HL179:HL184)</f>
        <v>0</v>
      </c>
      <c r="HM185" s="133">
        <f t="shared" ref="HM185" si="4632">SUM(HM179:HM184)</f>
        <v>0</v>
      </c>
      <c r="HN185" s="133">
        <f t="shared" ref="HN185" si="4633">SUM(HN179:HN184)</f>
        <v>0</v>
      </c>
      <c r="HO185" s="133">
        <f t="shared" ref="HO185" si="4634">SUM(HO179:HO184)</f>
        <v>0</v>
      </c>
      <c r="HP185" s="133">
        <f t="shared" ref="HP185" si="4635">SUM(HP179:HP184)</f>
        <v>0</v>
      </c>
      <c r="HQ185" s="133">
        <f t="shared" ref="HQ185" si="4636">SUM(HQ179:HQ184)</f>
        <v>0</v>
      </c>
      <c r="HR185" s="142" t="e">
        <f t="shared" ref="HR185" si="4637">ROUND(HQ185*12.5/SUM(HH185:HP185),2)</f>
        <v>#DIV/0!</v>
      </c>
      <c r="HS185" s="133">
        <f t="shared" ref="HS185" si="4638">SUM(HS179:HS184)</f>
        <v>0</v>
      </c>
      <c r="HT185" s="133">
        <f t="shared" ref="HT185" si="4639">SUM(HT179:HT184)</f>
        <v>0</v>
      </c>
      <c r="HU185" s="133">
        <f t="shared" ref="HU185" si="4640">SUM(HU179:HU184)</f>
        <v>0</v>
      </c>
      <c r="HV185" s="133">
        <f t="shared" ref="HV185" si="4641">SUM(HV179:HV184)</f>
        <v>0</v>
      </c>
      <c r="HW185" s="133">
        <f t="shared" ref="HW185:HY185" si="4642">SUM(HW179:HW184)</f>
        <v>0</v>
      </c>
      <c r="HX185" s="133">
        <f t="shared" si="4642"/>
        <v>0</v>
      </c>
      <c r="HY185" s="133">
        <f t="shared" si="4642"/>
        <v>0</v>
      </c>
      <c r="JC185" s="133"/>
      <c r="JD185" s="133" t="str">
        <f>JD178</f>
        <v>TOTAL</v>
      </c>
      <c r="JE185" s="133"/>
      <c r="JF185" s="133">
        <f t="shared" ref="JF185" si="4643">SUM(JF179:JF184)</f>
        <v>0</v>
      </c>
      <c r="JG185" s="133">
        <f t="shared" ref="JG185:JJ185" si="4644">SUM(JG179:JG184)</f>
        <v>0</v>
      </c>
      <c r="JH185" s="133">
        <f t="shared" si="4644"/>
        <v>0</v>
      </c>
      <c r="JI185" s="133">
        <f t="shared" si="4644"/>
        <v>0</v>
      </c>
      <c r="JJ185" s="133">
        <f t="shared" si="4644"/>
        <v>0</v>
      </c>
      <c r="JK185" s="133" t="e">
        <f t="shared" si="4351"/>
        <v>#DIV/0!</v>
      </c>
      <c r="JL185" s="133">
        <f>SUM(JL179:JL184)</f>
        <v>0</v>
      </c>
      <c r="JM185" s="133">
        <f t="shared" ref="JM185:JT185" si="4645">SUM(JM179:JM184)</f>
        <v>0</v>
      </c>
      <c r="JN185" s="133">
        <f t="shared" si="4645"/>
        <v>0</v>
      </c>
      <c r="JO185" s="133">
        <f t="shared" si="4645"/>
        <v>0</v>
      </c>
      <c r="JP185" s="133">
        <f t="shared" si="4645"/>
        <v>0</v>
      </c>
      <c r="JQ185" s="133">
        <f t="shared" si="4645"/>
        <v>0</v>
      </c>
      <c r="JR185" s="133">
        <f t="shared" si="4645"/>
        <v>0</v>
      </c>
      <c r="JS185" s="133">
        <f t="shared" si="4645"/>
        <v>0</v>
      </c>
      <c r="JT185" s="133">
        <f t="shared" si="4645"/>
        <v>0</v>
      </c>
      <c r="JU185" s="133">
        <f t="shared" ref="JU185" si="4646">SUM(JU179:JU184)</f>
        <v>0</v>
      </c>
      <c r="JV185" s="120" t="e">
        <f t="shared" si="4353"/>
        <v>#DIV/0!</v>
      </c>
      <c r="JW185" s="143"/>
      <c r="JX185" s="143"/>
      <c r="JY185" s="143"/>
      <c r="JZ185" s="143"/>
      <c r="KA185" s="143"/>
      <c r="KB185" s="143"/>
    </row>
    <row r="186" spans="1:288" ht="15" customHeight="1" thickBot="1" x14ac:dyDescent="0.3">
      <c r="A186" s="115">
        <v>184</v>
      </c>
      <c r="B186" s="115" t="str">
        <f t="shared" si="3703"/>
        <v/>
      </c>
      <c r="C186" s="115" t="s">
        <v>68</v>
      </c>
      <c r="D186" s="100" t="str">
        <f t="shared" si="3454"/>
        <v>C</v>
      </c>
      <c r="E186" s="100" t="str">
        <f t="shared" si="3356"/>
        <v/>
      </c>
      <c r="F186" s="100" t="str">
        <f t="shared" si="3357"/>
        <v/>
      </c>
      <c r="G186" s="100" t="str">
        <f t="shared" si="3286"/>
        <v/>
      </c>
      <c r="H186" s="100" t="str">
        <f t="shared" si="3358"/>
        <v/>
      </c>
      <c r="I186" s="100" t="str">
        <f t="shared" si="3287"/>
        <v/>
      </c>
      <c r="J186" s="100" t="str">
        <f t="shared" si="3359"/>
        <v/>
      </c>
      <c r="K186" s="100" t="str">
        <f t="shared" si="3288"/>
        <v/>
      </c>
      <c r="L186" s="100" t="str">
        <f t="shared" si="3360"/>
        <v/>
      </c>
      <c r="M186" s="100" t="str">
        <f t="shared" si="3289"/>
        <v/>
      </c>
      <c r="N186" s="100" t="str">
        <f t="shared" si="3361"/>
        <v/>
      </c>
      <c r="O186" s="100" t="str">
        <f t="shared" si="3290"/>
        <v/>
      </c>
      <c r="P186" s="100" t="str">
        <f t="shared" si="3362"/>
        <v/>
      </c>
      <c r="Q186" s="100" t="str">
        <f t="shared" si="3291"/>
        <v/>
      </c>
      <c r="R186" s="100" t="str">
        <f t="shared" si="3363"/>
        <v/>
      </c>
      <c r="S186" s="100" t="str">
        <f t="shared" si="3292"/>
        <v/>
      </c>
      <c r="T186" s="100" t="str">
        <f t="shared" si="3364"/>
        <v/>
      </c>
      <c r="U186" s="100" t="str">
        <f t="shared" si="3293"/>
        <v/>
      </c>
      <c r="V186" s="100" t="str">
        <f t="shared" si="3365"/>
        <v/>
      </c>
      <c r="W186" s="100" t="str">
        <f t="shared" si="3294"/>
        <v/>
      </c>
      <c r="X186" s="100" t="str">
        <f t="shared" si="3366"/>
        <v/>
      </c>
      <c r="Y186" s="100" t="str">
        <f t="shared" si="3295"/>
        <v/>
      </c>
      <c r="Z186" s="100" t="str">
        <f t="shared" si="3367"/>
        <v/>
      </c>
      <c r="AA186" s="100" t="str">
        <f t="shared" si="3296"/>
        <v/>
      </c>
      <c r="AB186" s="100" t="str">
        <f t="shared" si="3368"/>
        <v/>
      </c>
      <c r="AC186" s="100" t="str">
        <f t="shared" si="3297"/>
        <v/>
      </c>
      <c r="AD186" s="100" t="str">
        <f t="shared" si="3369"/>
        <v/>
      </c>
      <c r="AE186" s="100" t="str">
        <f t="shared" si="3298"/>
        <v/>
      </c>
      <c r="AF186" s="100" t="str">
        <f t="shared" si="3370"/>
        <v/>
      </c>
      <c r="AG186" s="100" t="str">
        <f t="shared" si="3299"/>
        <v/>
      </c>
      <c r="AH186" s="100" t="str">
        <f t="shared" si="3371"/>
        <v/>
      </c>
      <c r="AI186" s="100" t="str">
        <f t="shared" si="3300"/>
        <v/>
      </c>
      <c r="AJ186" s="100" t="str">
        <f t="shared" si="3372"/>
        <v/>
      </c>
      <c r="AK186" s="100" t="str">
        <f t="shared" si="3301"/>
        <v/>
      </c>
      <c r="AL186" s="100" t="str">
        <f t="shared" si="3373"/>
        <v/>
      </c>
      <c r="AM186" s="100" t="str">
        <f t="shared" si="3302"/>
        <v/>
      </c>
      <c r="AN186" s="100" t="str">
        <f t="shared" si="3374"/>
        <v/>
      </c>
      <c r="AO186" s="100" t="str">
        <f t="shared" si="3303"/>
        <v/>
      </c>
      <c r="AP186" s="100" t="str">
        <f t="shared" si="3375"/>
        <v/>
      </c>
      <c r="AQ186" s="100" t="str">
        <f t="shared" si="3304"/>
        <v/>
      </c>
      <c r="AR186" s="100" t="str">
        <f t="shared" si="3376"/>
        <v/>
      </c>
      <c r="AS186" s="100" t="str">
        <f t="shared" si="3305"/>
        <v/>
      </c>
      <c r="AT186" s="100" t="str">
        <f t="shared" si="3377"/>
        <v/>
      </c>
      <c r="AU186" s="100" t="str">
        <f t="shared" si="3306"/>
        <v/>
      </c>
      <c r="AV186" s="100" t="str">
        <f t="shared" si="3378"/>
        <v/>
      </c>
      <c r="AW186" s="100" t="str">
        <f t="shared" si="3307"/>
        <v/>
      </c>
      <c r="AX186" s="100" t="str">
        <f t="shared" si="3379"/>
        <v/>
      </c>
      <c r="AY186" s="100" t="str">
        <f t="shared" si="3308"/>
        <v/>
      </c>
      <c r="AZ186" s="100" t="str">
        <f t="shared" si="3380"/>
        <v/>
      </c>
      <c r="BA186" s="100" t="str">
        <f t="shared" si="3309"/>
        <v/>
      </c>
      <c r="BB186" s="100" t="str">
        <f t="shared" si="3381"/>
        <v/>
      </c>
      <c r="BC186" s="100" t="str">
        <f>IFERROR(INDEX('INPUT INF'!$F$3:$F$601,MATCH($B186,'INPUT INF'!$A$3:$A$601,FALSE)),"")</f>
        <v/>
      </c>
      <c r="BD186" s="100" t="str">
        <f t="shared" si="3310"/>
        <v/>
      </c>
      <c r="BE186" s="100" t="str">
        <f t="shared" si="3382"/>
        <v/>
      </c>
      <c r="BF186" s="100" t="str">
        <f t="shared" si="3383"/>
        <v/>
      </c>
      <c r="BG186" s="115" t="str">
        <f t="shared" si="3384"/>
        <v/>
      </c>
      <c r="BH186" s="115" t="str">
        <f>IF(AND('INPUT INF'!$O$1="X",BG186="PASS"),BF186,IF($BG186="","0",IF('INPUT INF'!$N$63="YES",$BF186,"")))</f>
        <v>0</v>
      </c>
      <c r="BI186" s="115" t="str">
        <f>IF($BG186="","0",IF('INPUT INF'!$P$64="YES",$BF186,""))</f>
        <v>0</v>
      </c>
      <c r="BJ186" s="115" t="str">
        <f>IF($BG186="","0",IF('INPUT INF'!$P$65="YES",$BF186,""))</f>
        <v>0</v>
      </c>
      <c r="BL186" s="116" t="str">
        <f t="shared" si="3385"/>
        <v/>
      </c>
      <c r="BM186" s="116" t="str">
        <f t="shared" si="3386"/>
        <v/>
      </c>
      <c r="BN186" s="116" t="str">
        <f t="shared" si="3386"/>
        <v/>
      </c>
      <c r="BR186" s="116" t="str">
        <f t="shared" si="3387"/>
        <v/>
      </c>
      <c r="BS186" s="116" t="str">
        <f t="shared" si="3388"/>
        <v/>
      </c>
      <c r="BT186" s="116" t="str">
        <f t="shared" si="3388"/>
        <v/>
      </c>
      <c r="BX186" s="116" t="str">
        <f t="shared" si="3389"/>
        <v/>
      </c>
      <c r="BY186" s="116" t="str">
        <f t="shared" si="3390"/>
        <v/>
      </c>
      <c r="BZ186" s="116" t="str">
        <f t="shared" si="3390"/>
        <v/>
      </c>
      <c r="CD186" s="116" t="str">
        <f t="shared" si="3391"/>
        <v/>
      </c>
      <c r="CE186" s="116" t="str">
        <f t="shared" si="3392"/>
        <v/>
      </c>
      <c r="CF186" s="116" t="str">
        <f t="shared" si="3393"/>
        <v/>
      </c>
      <c r="CJ186" s="116" t="str">
        <f t="shared" si="3394"/>
        <v/>
      </c>
      <c r="CK186" s="116" t="str">
        <f t="shared" si="3395"/>
        <v/>
      </c>
      <c r="CL186" s="116" t="str">
        <f t="shared" si="3396"/>
        <v/>
      </c>
      <c r="CP186" s="116" t="str">
        <f t="shared" si="3397"/>
        <v/>
      </c>
      <c r="CQ186" s="116" t="str">
        <f t="shared" si="3398"/>
        <v/>
      </c>
      <c r="CR186" s="116" t="str">
        <f t="shared" si="3399"/>
        <v/>
      </c>
      <c r="CX186" s="143"/>
      <c r="CY186" s="135"/>
      <c r="CZ186" s="135"/>
      <c r="DA186" s="135"/>
      <c r="DB186" s="143"/>
      <c r="DC186" s="143"/>
      <c r="DD186" s="143"/>
      <c r="DE186" s="143"/>
      <c r="DF186" s="135"/>
      <c r="DH186" s="115" t="str">
        <f t="shared" si="3400"/>
        <v/>
      </c>
      <c r="DI186" s="115" t="str">
        <f t="shared" si="3311"/>
        <v/>
      </c>
      <c r="DJ186" s="115" t="str">
        <f t="shared" si="3312"/>
        <v/>
      </c>
      <c r="DK186" s="115" t="str">
        <f t="shared" si="3313"/>
        <v/>
      </c>
      <c r="DL186" s="115" t="str">
        <f t="shared" si="3314"/>
        <v/>
      </c>
      <c r="DM186" s="115" t="str">
        <f t="shared" si="3315"/>
        <v/>
      </c>
      <c r="DN186" s="115" t="str">
        <f t="shared" si="3316"/>
        <v/>
      </c>
      <c r="DO186" s="115" t="str">
        <f t="shared" si="3317"/>
        <v/>
      </c>
      <c r="DP186" s="115" t="str">
        <f t="shared" si="3318"/>
        <v/>
      </c>
      <c r="DQ186" s="115" t="str">
        <f t="shared" si="3319"/>
        <v/>
      </c>
      <c r="DR186" s="115" t="str">
        <f t="shared" si="3320"/>
        <v/>
      </c>
      <c r="DS186" s="115" t="str">
        <f t="shared" si="3321"/>
        <v/>
      </c>
      <c r="DT186" s="115" t="str">
        <f t="shared" si="3322"/>
        <v/>
      </c>
      <c r="DU186" s="115" t="str">
        <f t="shared" si="3323"/>
        <v/>
      </c>
      <c r="DV186" s="115" t="str">
        <f t="shared" si="3324"/>
        <v/>
      </c>
      <c r="DW186" s="115" t="str">
        <f t="shared" si="3325"/>
        <v/>
      </c>
      <c r="DX186" s="115" t="str">
        <f t="shared" si="3326"/>
        <v/>
      </c>
      <c r="DY186" s="115" t="str">
        <f t="shared" si="3327"/>
        <v/>
      </c>
      <c r="DZ186" s="115" t="str">
        <f t="shared" si="3328"/>
        <v/>
      </c>
      <c r="EA186" s="115" t="str">
        <f t="shared" si="3329"/>
        <v/>
      </c>
      <c r="EB186" s="115" t="str">
        <f t="shared" si="3330"/>
        <v/>
      </c>
      <c r="EC186" s="115" t="str">
        <f t="shared" si="3331"/>
        <v/>
      </c>
      <c r="ED186" s="115" t="str">
        <f t="shared" si="3332"/>
        <v/>
      </c>
      <c r="EE186" s="115" t="str">
        <f t="shared" si="3333"/>
        <v/>
      </c>
      <c r="EF186" s="115" t="str">
        <f t="shared" si="3334"/>
        <v/>
      </c>
      <c r="EG186" s="115" t="str">
        <f t="shared" si="3401"/>
        <v/>
      </c>
      <c r="EH186" s="115" t="str">
        <f t="shared" si="3402"/>
        <v/>
      </c>
      <c r="EI186" s="115" t="str">
        <f t="shared" si="3403"/>
        <v/>
      </c>
      <c r="EJ186" s="115" t="str">
        <f t="shared" si="3404"/>
        <v/>
      </c>
      <c r="EK186" s="115" t="str">
        <f t="shared" si="3405"/>
        <v/>
      </c>
      <c r="EL186" s="115" t="str">
        <f t="shared" si="3406"/>
        <v/>
      </c>
      <c r="EM186" s="115" t="str">
        <f t="shared" si="3407"/>
        <v/>
      </c>
      <c r="EN186" s="115" t="str">
        <f t="shared" si="3408"/>
        <v/>
      </c>
      <c r="EO186" s="115" t="str">
        <f t="shared" si="3409"/>
        <v/>
      </c>
      <c r="EP186" s="115" t="str">
        <f t="shared" si="3410"/>
        <v/>
      </c>
      <c r="EQ186" s="115" t="str">
        <f t="shared" si="3411"/>
        <v/>
      </c>
      <c r="ER186" s="115" t="str">
        <f t="shared" si="3412"/>
        <v/>
      </c>
      <c r="ES186" s="115" t="str">
        <f t="shared" si="3413"/>
        <v/>
      </c>
      <c r="ET186" s="115" t="str">
        <f t="shared" si="3414"/>
        <v/>
      </c>
      <c r="EU186" s="115" t="str">
        <f t="shared" si="3415"/>
        <v/>
      </c>
      <c r="EV186" s="115" t="str">
        <f t="shared" si="3416"/>
        <v/>
      </c>
      <c r="EW186" s="115" t="str">
        <f t="shared" si="3417"/>
        <v/>
      </c>
      <c r="EX186" s="115" t="str">
        <f t="shared" si="3418"/>
        <v/>
      </c>
      <c r="EY186" s="115" t="str">
        <f t="shared" si="3419"/>
        <v/>
      </c>
      <c r="EZ186" s="115" t="str">
        <f t="shared" si="3420"/>
        <v/>
      </c>
      <c r="FA186" s="115" t="str">
        <f t="shared" si="3421"/>
        <v/>
      </c>
      <c r="FB186" s="115" t="str">
        <f t="shared" si="3422"/>
        <v/>
      </c>
      <c r="FC186" s="115" t="str">
        <f t="shared" si="3423"/>
        <v/>
      </c>
      <c r="FD186" s="115" t="str">
        <f t="shared" si="3424"/>
        <v/>
      </c>
      <c r="FE186" s="115" t="str">
        <f t="shared" si="3425"/>
        <v/>
      </c>
      <c r="FF186" s="115" t="str">
        <f t="shared" si="4622"/>
        <v/>
      </c>
      <c r="FG186" s="115" t="str">
        <f>IFERROR(SMALL($DY$3:$DY$422,$A$6),"")</f>
        <v/>
      </c>
      <c r="FH186" s="115" t="str">
        <f t="shared" si="4623"/>
        <v/>
      </c>
      <c r="FI186" s="115" t="str">
        <f t="shared" si="3426"/>
        <v/>
      </c>
      <c r="GA186" s="213" t="str">
        <f>IF(FU23="","",IF(COUNTIF('INPUT INF'!$N$35:$S$59,"YES")&lt;1,"",FU23))</f>
        <v/>
      </c>
      <c r="GB186" s="140" t="str">
        <f t="shared" si="4215"/>
        <v/>
      </c>
      <c r="GC186" s="171">
        <f>COUNTIF($AS$423:$AS$492,"&gt;0")</f>
        <v>0</v>
      </c>
      <c r="GD186" s="175">
        <f t="shared" si="4216"/>
        <v>0</v>
      </c>
      <c r="GE186" s="175" t="str">
        <f t="shared" si="4193"/>
        <v/>
      </c>
      <c r="GF186" s="172">
        <f t="shared" ref="GF186:GN186" si="4647">COUNTIF($AT$423:$AT$492,GF$3)</f>
        <v>0</v>
      </c>
      <c r="GG186" s="172">
        <f t="shared" si="4647"/>
        <v>0</v>
      </c>
      <c r="GH186" s="172">
        <f t="shared" si="4647"/>
        <v>0</v>
      </c>
      <c r="GI186" s="172">
        <f t="shared" si="4647"/>
        <v>0</v>
      </c>
      <c r="GJ186" s="172">
        <f t="shared" si="4647"/>
        <v>0</v>
      </c>
      <c r="GK186" s="172">
        <f t="shared" si="4647"/>
        <v>0</v>
      </c>
      <c r="GL186" s="172">
        <f t="shared" si="4647"/>
        <v>0</v>
      </c>
      <c r="GM186" s="172">
        <f t="shared" si="4647"/>
        <v>0</v>
      </c>
      <c r="GN186" s="172">
        <f t="shared" si="4647"/>
        <v>0</v>
      </c>
      <c r="GO186" s="172">
        <f t="shared" si="4218"/>
        <v>0</v>
      </c>
      <c r="GP186" s="171" t="e">
        <f t="shared" si="4219"/>
        <v>#DIV/0!</v>
      </c>
      <c r="GQ186" s="171">
        <f>COUNTIF($AS$423:$AS$492,"&lt;45")-GN186</f>
        <v>0</v>
      </c>
      <c r="GR186" s="171">
        <f>COUNTIF($AS$423:$AS$492,"&lt;60")-GQ186</f>
        <v>0</v>
      </c>
      <c r="GS186" s="171">
        <f>COUNTIF($AS$423:$AS$492,"&lt;75")-GQ186-GR186</f>
        <v>0</v>
      </c>
      <c r="GT186" s="171">
        <f>COUNTIF($AS$423:$AS$492,"&lt;90")-GQ186-GR186-GS186</f>
        <v>0</v>
      </c>
      <c r="GU186" s="171">
        <f>COUNTIF($AS$423:$AS$492,"&gt;89")</f>
        <v>0</v>
      </c>
      <c r="GV186" s="171">
        <f>COUNTIF($AS$423:$AS$492,GV3)</f>
        <v>0</v>
      </c>
      <c r="GW186" s="171">
        <f>COUNTIF($AS$423:$AS$492,GW3)</f>
        <v>0</v>
      </c>
      <c r="GY186" s="115">
        <v>183</v>
      </c>
      <c r="GZ186" s="120" t="str">
        <f>IF('INPUT INF'!N$30="YES",GY186,"")</f>
        <v/>
      </c>
      <c r="HA186" s="115">
        <f>'INPUT INF'!K30</f>
        <v>0</v>
      </c>
      <c r="HB186" s="120" t="str">
        <f>IF(GZ186="","",'INPUT INF'!L$30)</f>
        <v/>
      </c>
      <c r="HC186" s="120" t="str">
        <f>'INPUT INF'!N$3</f>
        <v>A</v>
      </c>
      <c r="HD186" s="133" t="str">
        <f>IFERROR(INDEX(GB$4:GB$28,MATCH($HB186,$GA$4:$GA$28,0)),"")</f>
        <v/>
      </c>
      <c r="HE186" s="133">
        <f>IFERROR(INDEX(GC$4:GC$28,MATCH($HB186,$GA$4:$GA$28,0)),"")</f>
        <v>0</v>
      </c>
      <c r="HF186" s="133">
        <f t="shared" ref="HF186" si="4648">IFERROR(INDEX(GD$4:GD$28,MATCH($HB186,$GA$4:$GA$28,0)),"")</f>
        <v>0</v>
      </c>
      <c r="HG186" s="133" t="str">
        <f t="shared" ref="HG186" si="4649">IFERROR(INDEX(GE$4:GE$28,MATCH($HB186,$GA$4:$GA$28,0)),"")</f>
        <v/>
      </c>
      <c r="HH186" s="133">
        <f t="shared" ref="HH186" si="4650">IFERROR(INDEX(GF$4:GF$28,MATCH($HB186,$GA$4:$GA$28,0)),"")</f>
        <v>0</v>
      </c>
      <c r="HI186" s="133">
        <f t="shared" ref="HI186" si="4651">IFERROR(INDEX(GG$4:GG$28,MATCH($HB186,$GA$4:$GA$28,0)),"")</f>
        <v>0</v>
      </c>
      <c r="HJ186" s="133">
        <f t="shared" ref="HJ186" si="4652">IFERROR(INDEX(GH$4:GH$28,MATCH($HB186,$GA$4:$GA$28,0)),"")</f>
        <v>0</v>
      </c>
      <c r="HK186" s="133">
        <f t="shared" ref="HK186" si="4653">IFERROR(INDEX(GI$4:GI$28,MATCH($HB186,$GA$4:$GA$28,0)),"")</f>
        <v>0</v>
      </c>
      <c r="HL186" s="133">
        <f t="shared" ref="HL186" si="4654">IFERROR(INDEX(GJ$4:GJ$28,MATCH($HB186,$GA$4:$GA$28,0)),"")</f>
        <v>0</v>
      </c>
      <c r="HM186" s="133">
        <f t="shared" ref="HM186" si="4655">IFERROR(INDEX(GK$4:GK$28,MATCH($HB186,$GA$4:$GA$28,0)),"")</f>
        <v>0</v>
      </c>
      <c r="HN186" s="133">
        <f t="shared" ref="HN186" si="4656">IFERROR(INDEX(GL$4:GL$28,MATCH($HB186,$GA$4:$GA$28,0)),"")</f>
        <v>0</v>
      </c>
      <c r="HO186" s="133">
        <f t="shared" ref="HO186" si="4657">IFERROR(INDEX(GM$4:GM$28,MATCH($HB186,$GA$4:$GA$28,0)),"")</f>
        <v>0</v>
      </c>
      <c r="HP186" s="133">
        <f t="shared" ref="HP186" si="4658">IFERROR(INDEX(GN$4:GN$28,MATCH($HB186,$GA$4:$GA$28,0)),"")</f>
        <v>0</v>
      </c>
      <c r="HQ186" s="133">
        <f t="shared" ref="HQ186" si="4659">IFERROR(INDEX(GO$4:GO$28,MATCH($HB186,$GA$4:$GA$28,0)),"")</f>
        <v>0</v>
      </c>
      <c r="HR186" s="133" t="str">
        <f t="shared" ref="HR186" si="4660">IFERROR(INDEX(GP$4:GP$28,MATCH($HB186,$GA$4:$GA$28,0)),"")</f>
        <v/>
      </c>
      <c r="HS186" s="133">
        <f t="shared" ref="HS186" si="4661">IFERROR(INDEX(GQ$4:GQ$28,MATCH($HB186,$GA$4:$GA$28,0)),"")</f>
        <v>0</v>
      </c>
      <c r="HT186" s="133">
        <f t="shared" ref="HT186" si="4662">IFERROR(INDEX(GR$4:GR$28,MATCH($HB186,$GA$4:$GA$28,0)),"")</f>
        <v>0</v>
      </c>
      <c r="HU186" s="133">
        <f t="shared" ref="HU186" si="4663">IFERROR(INDEX(GS$4:GS$28,MATCH($HB186,$GA$4:$GA$28,0)),"")</f>
        <v>0</v>
      </c>
      <c r="HV186" s="133">
        <f t="shared" ref="HV186" si="4664">IFERROR(INDEX(GT$4:GT$28,MATCH($HB186,$GA$4:$GA$28,0)),"")</f>
        <v>0</v>
      </c>
      <c r="HW186" s="133">
        <f t="shared" ref="HW186" si="4665">IFERROR(INDEX(GU$4:GU$28,MATCH($HB186,$GA$4:$GA$28,0)),"")</f>
        <v>0</v>
      </c>
      <c r="HX186" s="133">
        <f t="shared" ref="HX186" si="4666">IFERROR(INDEX(GV$4:GV$28,MATCH($HB186,$GA$4:$GA$28,0)),"")</f>
        <v>0</v>
      </c>
      <c r="HY186" s="133">
        <f t="shared" ref="HY186" si="4667">IFERROR(INDEX(GW$4:GW$28,MATCH($HB186,$GA$4:$GA$28,0)),"")</f>
        <v>0</v>
      </c>
      <c r="JC186" s="133"/>
      <c r="JD186" s="133" t="e">
        <f>JD179+1</f>
        <v>#NUM!</v>
      </c>
      <c r="JE186" s="133"/>
      <c r="JF186" s="133" t="str">
        <f t="shared" ref="JF186:JF191" si="4668">IFERROR(INDEX(JF$4:JF$21,MATCH($JD186,$JB$4:$JB$31,0)),"")</f>
        <v/>
      </c>
      <c r="JG186" s="133" t="str">
        <f t="shared" ref="JG186:JJ191" si="4669">IFERROR(INDEX(JG$104:JG$121,MATCH($JD186,$JB$104:$JB$121,0)),"")</f>
        <v/>
      </c>
      <c r="JH186" s="133" t="str">
        <f t="shared" si="4669"/>
        <v/>
      </c>
      <c r="JI186" s="133" t="str">
        <f t="shared" si="4669"/>
        <v/>
      </c>
      <c r="JJ186" s="133" t="str">
        <f t="shared" si="4669"/>
        <v/>
      </c>
      <c r="JK186" s="133" t="e">
        <f t="shared" si="4351"/>
        <v>#VALUE!</v>
      </c>
      <c r="JL186" s="133" t="str">
        <f t="shared" ref="JL186:JU191" si="4670">IFERROR(INDEX(JL$104:JL$121,MATCH($JD186,$JB$104:$JB$121,0)),"")</f>
        <v/>
      </c>
      <c r="JM186" s="133" t="str">
        <f t="shared" si="4670"/>
        <v/>
      </c>
      <c r="JN186" s="133" t="str">
        <f t="shared" si="4670"/>
        <v/>
      </c>
      <c r="JO186" s="133" t="str">
        <f t="shared" si="4670"/>
        <v/>
      </c>
      <c r="JP186" s="133" t="str">
        <f t="shared" si="4670"/>
        <v/>
      </c>
      <c r="JQ186" s="133" t="str">
        <f t="shared" si="4670"/>
        <v/>
      </c>
      <c r="JR186" s="133" t="str">
        <f t="shared" si="4670"/>
        <v/>
      </c>
      <c r="JS186" s="133" t="str">
        <f t="shared" si="4670"/>
        <v/>
      </c>
      <c r="JT186" s="133" t="str">
        <f t="shared" si="4670"/>
        <v/>
      </c>
      <c r="JU186" s="133" t="str">
        <f>IFERROR(INDEX(JU$104:JU$121,MATCH($JD186,$JB$104:$JB$121,0)),"")</f>
        <v/>
      </c>
      <c r="JV186" s="120" t="e">
        <f t="shared" si="4353"/>
        <v>#VALUE!</v>
      </c>
      <c r="JW186" s="143"/>
      <c r="JX186" s="143"/>
      <c r="JY186" s="143"/>
      <c r="JZ186" s="143"/>
      <c r="KA186" s="143"/>
      <c r="KB186" s="143"/>
    </row>
    <row r="187" spans="1:288" ht="15" customHeight="1" thickBot="1" x14ac:dyDescent="0.3">
      <c r="A187" s="115">
        <v>185</v>
      </c>
      <c r="B187" s="115" t="str">
        <f t="shared" si="3703"/>
        <v/>
      </c>
      <c r="C187" s="115" t="s">
        <v>68</v>
      </c>
      <c r="D187" s="100" t="str">
        <f t="shared" si="3454"/>
        <v>C</v>
      </c>
      <c r="E187" s="100" t="str">
        <f t="shared" si="3356"/>
        <v/>
      </c>
      <c r="F187" s="100" t="str">
        <f t="shared" si="3357"/>
        <v/>
      </c>
      <c r="G187" s="100" t="str">
        <f t="shared" si="3286"/>
        <v/>
      </c>
      <c r="H187" s="100" t="str">
        <f t="shared" si="3358"/>
        <v/>
      </c>
      <c r="I187" s="100" t="str">
        <f t="shared" si="3287"/>
        <v/>
      </c>
      <c r="J187" s="100" t="str">
        <f t="shared" si="3359"/>
        <v/>
      </c>
      <c r="K187" s="100" t="str">
        <f t="shared" si="3288"/>
        <v/>
      </c>
      <c r="L187" s="100" t="str">
        <f t="shared" si="3360"/>
        <v/>
      </c>
      <c r="M187" s="100" t="str">
        <f t="shared" si="3289"/>
        <v/>
      </c>
      <c r="N187" s="100" t="str">
        <f t="shared" si="3361"/>
        <v/>
      </c>
      <c r="O187" s="100" t="str">
        <f t="shared" si="3290"/>
        <v/>
      </c>
      <c r="P187" s="100" t="str">
        <f t="shared" si="3362"/>
        <v/>
      </c>
      <c r="Q187" s="100" t="str">
        <f t="shared" si="3291"/>
        <v/>
      </c>
      <c r="R187" s="100" t="str">
        <f t="shared" si="3363"/>
        <v/>
      </c>
      <c r="S187" s="100" t="str">
        <f t="shared" si="3292"/>
        <v/>
      </c>
      <c r="T187" s="100" t="str">
        <f t="shared" si="3364"/>
        <v/>
      </c>
      <c r="U187" s="100" t="str">
        <f t="shared" si="3293"/>
        <v/>
      </c>
      <c r="V187" s="100" t="str">
        <f t="shared" si="3365"/>
        <v/>
      </c>
      <c r="W187" s="100" t="str">
        <f t="shared" si="3294"/>
        <v/>
      </c>
      <c r="X187" s="100" t="str">
        <f t="shared" si="3366"/>
        <v/>
      </c>
      <c r="Y187" s="100" t="str">
        <f t="shared" si="3295"/>
        <v/>
      </c>
      <c r="Z187" s="100" t="str">
        <f t="shared" si="3367"/>
        <v/>
      </c>
      <c r="AA187" s="100" t="str">
        <f t="shared" si="3296"/>
        <v/>
      </c>
      <c r="AB187" s="100" t="str">
        <f t="shared" si="3368"/>
        <v/>
      </c>
      <c r="AC187" s="100" t="str">
        <f t="shared" si="3297"/>
        <v/>
      </c>
      <c r="AD187" s="100" t="str">
        <f t="shared" si="3369"/>
        <v/>
      </c>
      <c r="AE187" s="100" t="str">
        <f t="shared" si="3298"/>
        <v/>
      </c>
      <c r="AF187" s="100" t="str">
        <f t="shared" si="3370"/>
        <v/>
      </c>
      <c r="AG187" s="100" t="str">
        <f t="shared" si="3299"/>
        <v/>
      </c>
      <c r="AH187" s="100" t="str">
        <f t="shared" si="3371"/>
        <v/>
      </c>
      <c r="AI187" s="100" t="str">
        <f t="shared" si="3300"/>
        <v/>
      </c>
      <c r="AJ187" s="100" t="str">
        <f t="shared" si="3372"/>
        <v/>
      </c>
      <c r="AK187" s="100" t="str">
        <f t="shared" si="3301"/>
        <v/>
      </c>
      <c r="AL187" s="100" t="str">
        <f t="shared" si="3373"/>
        <v/>
      </c>
      <c r="AM187" s="100" t="str">
        <f t="shared" si="3302"/>
        <v/>
      </c>
      <c r="AN187" s="100" t="str">
        <f t="shared" si="3374"/>
        <v/>
      </c>
      <c r="AO187" s="100" t="str">
        <f t="shared" si="3303"/>
        <v/>
      </c>
      <c r="AP187" s="100" t="str">
        <f t="shared" si="3375"/>
        <v/>
      </c>
      <c r="AQ187" s="100" t="str">
        <f t="shared" si="3304"/>
        <v/>
      </c>
      <c r="AR187" s="100" t="str">
        <f t="shared" si="3376"/>
        <v/>
      </c>
      <c r="AS187" s="100" t="str">
        <f t="shared" si="3305"/>
        <v/>
      </c>
      <c r="AT187" s="100" t="str">
        <f t="shared" si="3377"/>
        <v/>
      </c>
      <c r="AU187" s="100" t="str">
        <f t="shared" si="3306"/>
        <v/>
      </c>
      <c r="AV187" s="100" t="str">
        <f t="shared" si="3378"/>
        <v/>
      </c>
      <c r="AW187" s="100" t="str">
        <f t="shared" si="3307"/>
        <v/>
      </c>
      <c r="AX187" s="100" t="str">
        <f t="shared" si="3379"/>
        <v/>
      </c>
      <c r="AY187" s="100" t="str">
        <f t="shared" si="3308"/>
        <v/>
      </c>
      <c r="AZ187" s="100" t="str">
        <f t="shared" si="3380"/>
        <v/>
      </c>
      <c r="BA187" s="100" t="str">
        <f t="shared" si="3309"/>
        <v/>
      </c>
      <c r="BB187" s="100" t="str">
        <f t="shared" si="3381"/>
        <v/>
      </c>
      <c r="BC187" s="100" t="str">
        <f>IFERROR(INDEX('INPUT INF'!$F$3:$F$601,MATCH($B187,'INPUT INF'!$A$3:$A$601,FALSE)),"")</f>
        <v/>
      </c>
      <c r="BD187" s="100" t="str">
        <f t="shared" si="3310"/>
        <v/>
      </c>
      <c r="BE187" s="100" t="str">
        <f t="shared" si="3382"/>
        <v/>
      </c>
      <c r="BF187" s="100" t="str">
        <f t="shared" si="3383"/>
        <v/>
      </c>
      <c r="BG187" s="115" t="str">
        <f t="shared" si="3384"/>
        <v/>
      </c>
      <c r="BH187" s="115" t="str">
        <f>IF(AND('INPUT INF'!$O$1="X",BG187="PASS"),BF187,IF($BG187="","0",IF('INPUT INF'!$N$63="YES",$BF187,"")))</f>
        <v>0</v>
      </c>
      <c r="BI187" s="115" t="str">
        <f>IF($BG187="","0",IF('INPUT INF'!$P$64="YES",$BF187,""))</f>
        <v>0</v>
      </c>
      <c r="BJ187" s="115" t="str">
        <f>IF($BG187="","0",IF('INPUT INF'!$P$65="YES",$BF187,""))</f>
        <v>0</v>
      </c>
      <c r="BL187" s="116" t="str">
        <f t="shared" si="3385"/>
        <v/>
      </c>
      <c r="BM187" s="116" t="str">
        <f t="shared" si="3386"/>
        <v/>
      </c>
      <c r="BN187" s="116" t="str">
        <f t="shared" si="3386"/>
        <v/>
      </c>
      <c r="BR187" s="116" t="str">
        <f t="shared" si="3387"/>
        <v/>
      </c>
      <c r="BS187" s="116" t="str">
        <f t="shared" si="3388"/>
        <v/>
      </c>
      <c r="BT187" s="116" t="str">
        <f t="shared" si="3388"/>
        <v/>
      </c>
      <c r="BX187" s="116" t="str">
        <f t="shared" si="3389"/>
        <v/>
      </c>
      <c r="BY187" s="116" t="str">
        <f t="shared" si="3390"/>
        <v/>
      </c>
      <c r="BZ187" s="116" t="str">
        <f t="shared" si="3390"/>
        <v/>
      </c>
      <c r="CD187" s="116" t="str">
        <f t="shared" si="3391"/>
        <v/>
      </c>
      <c r="CE187" s="116" t="str">
        <f t="shared" si="3392"/>
        <v/>
      </c>
      <c r="CF187" s="116" t="str">
        <f t="shared" si="3393"/>
        <v/>
      </c>
      <c r="CJ187" s="116" t="str">
        <f t="shared" si="3394"/>
        <v/>
      </c>
      <c r="CK187" s="116" t="str">
        <f t="shared" si="3395"/>
        <v/>
      </c>
      <c r="CL187" s="116" t="str">
        <f t="shared" si="3396"/>
        <v/>
      </c>
      <c r="CP187" s="116" t="str">
        <f t="shared" si="3397"/>
        <v/>
      </c>
      <c r="CQ187" s="116" t="str">
        <f t="shared" si="3398"/>
        <v/>
      </c>
      <c r="CR187" s="116" t="str">
        <f t="shared" si="3399"/>
        <v/>
      </c>
      <c r="CX187" s="143"/>
      <c r="CY187" s="135"/>
      <c r="CZ187" s="135"/>
      <c r="DA187" s="135"/>
      <c r="DB187" s="143"/>
      <c r="DC187" s="143"/>
      <c r="DD187" s="143"/>
      <c r="DE187" s="143"/>
      <c r="DF187" s="135"/>
      <c r="DH187" s="115" t="str">
        <f t="shared" si="3400"/>
        <v/>
      </c>
      <c r="DI187" s="115" t="str">
        <f t="shared" si="3311"/>
        <v/>
      </c>
      <c r="DJ187" s="115" t="str">
        <f t="shared" si="3312"/>
        <v/>
      </c>
      <c r="DK187" s="115" t="str">
        <f t="shared" si="3313"/>
        <v/>
      </c>
      <c r="DL187" s="115" t="str">
        <f t="shared" si="3314"/>
        <v/>
      </c>
      <c r="DM187" s="115" t="str">
        <f t="shared" si="3315"/>
        <v/>
      </c>
      <c r="DN187" s="115" t="str">
        <f t="shared" si="3316"/>
        <v/>
      </c>
      <c r="DO187" s="115" t="str">
        <f t="shared" si="3317"/>
        <v/>
      </c>
      <c r="DP187" s="115" t="str">
        <f t="shared" si="3318"/>
        <v/>
      </c>
      <c r="DQ187" s="115" t="str">
        <f t="shared" si="3319"/>
        <v/>
      </c>
      <c r="DR187" s="115" t="str">
        <f t="shared" si="3320"/>
        <v/>
      </c>
      <c r="DS187" s="115" t="str">
        <f t="shared" si="3321"/>
        <v/>
      </c>
      <c r="DT187" s="115" t="str">
        <f t="shared" si="3322"/>
        <v/>
      </c>
      <c r="DU187" s="115" t="str">
        <f t="shared" si="3323"/>
        <v/>
      </c>
      <c r="DV187" s="115" t="str">
        <f t="shared" si="3324"/>
        <v/>
      </c>
      <c r="DW187" s="115" t="str">
        <f t="shared" si="3325"/>
        <v/>
      </c>
      <c r="DX187" s="115" t="str">
        <f t="shared" si="3326"/>
        <v/>
      </c>
      <c r="DY187" s="115" t="str">
        <f t="shared" si="3327"/>
        <v/>
      </c>
      <c r="DZ187" s="115" t="str">
        <f t="shared" si="3328"/>
        <v/>
      </c>
      <c r="EA187" s="115" t="str">
        <f t="shared" si="3329"/>
        <v/>
      </c>
      <c r="EB187" s="115" t="str">
        <f t="shared" si="3330"/>
        <v/>
      </c>
      <c r="EC187" s="115" t="str">
        <f t="shared" si="3331"/>
        <v/>
      </c>
      <c r="ED187" s="115" t="str">
        <f t="shared" si="3332"/>
        <v/>
      </c>
      <c r="EE187" s="115" t="str">
        <f t="shared" si="3333"/>
        <v/>
      </c>
      <c r="EF187" s="115" t="str">
        <f t="shared" si="3334"/>
        <v/>
      </c>
      <c r="EG187" s="115" t="str">
        <f t="shared" si="3401"/>
        <v/>
      </c>
      <c r="EH187" s="115" t="str">
        <f t="shared" si="3402"/>
        <v/>
      </c>
      <c r="EI187" s="115" t="str">
        <f t="shared" si="3403"/>
        <v/>
      </c>
      <c r="EJ187" s="115" t="str">
        <f t="shared" si="3404"/>
        <v/>
      </c>
      <c r="EK187" s="115" t="str">
        <f t="shared" si="3405"/>
        <v/>
      </c>
      <c r="EL187" s="115" t="str">
        <f t="shared" si="3406"/>
        <v/>
      </c>
      <c r="EM187" s="115" t="str">
        <f t="shared" si="3407"/>
        <v/>
      </c>
      <c r="EN187" s="115" t="str">
        <f t="shared" si="3408"/>
        <v/>
      </c>
      <c r="EO187" s="115" t="str">
        <f t="shared" si="3409"/>
        <v/>
      </c>
      <c r="EP187" s="115" t="str">
        <f t="shared" si="3410"/>
        <v/>
      </c>
      <c r="EQ187" s="115" t="str">
        <f t="shared" si="3411"/>
        <v/>
      </c>
      <c r="ER187" s="115" t="str">
        <f t="shared" si="3412"/>
        <v/>
      </c>
      <c r="ES187" s="115" t="str">
        <f t="shared" si="3413"/>
        <v/>
      </c>
      <c r="ET187" s="115" t="str">
        <f t="shared" si="3414"/>
        <v/>
      </c>
      <c r="EU187" s="115" t="str">
        <f t="shared" si="3415"/>
        <v/>
      </c>
      <c r="EV187" s="115" t="str">
        <f t="shared" si="3416"/>
        <v/>
      </c>
      <c r="EW187" s="115" t="str">
        <f t="shared" si="3417"/>
        <v/>
      </c>
      <c r="EX187" s="115" t="str">
        <f t="shared" si="3418"/>
        <v/>
      </c>
      <c r="EY187" s="115" t="str">
        <f t="shared" si="3419"/>
        <v/>
      </c>
      <c r="EZ187" s="115" t="str">
        <f t="shared" si="3420"/>
        <v/>
      </c>
      <c r="FA187" s="115" t="str">
        <f t="shared" si="3421"/>
        <v/>
      </c>
      <c r="FB187" s="115" t="str">
        <f t="shared" si="3422"/>
        <v/>
      </c>
      <c r="FC187" s="115" t="str">
        <f t="shared" si="3423"/>
        <v/>
      </c>
      <c r="FD187" s="115" t="str">
        <f t="shared" si="3424"/>
        <v/>
      </c>
      <c r="FE187" s="115" t="str">
        <f t="shared" si="3425"/>
        <v/>
      </c>
      <c r="FF187" s="115" t="str">
        <f t="shared" si="4622"/>
        <v/>
      </c>
      <c r="FG187" s="115" t="str">
        <f>IFERROR(SMALL($DY$3:$DY$422,$A$7),"")</f>
        <v/>
      </c>
      <c r="FH187" s="115" t="str">
        <f t="shared" si="4623"/>
        <v/>
      </c>
      <c r="FI187" s="115" t="str">
        <f t="shared" si="3426"/>
        <v/>
      </c>
      <c r="GA187" s="213" t="str">
        <f>IF(FU24="","",IF(COUNTIF('INPUT INF'!$N$35:$S$59,"YES")&lt;1,"",FU24))</f>
        <v/>
      </c>
      <c r="GB187" s="140" t="str">
        <f t="shared" si="4215"/>
        <v/>
      </c>
      <c r="GC187" s="171">
        <f>COUNTIF($AU$423:$AU$492,"&gt;0")</f>
        <v>0</v>
      </c>
      <c r="GD187" s="175">
        <f t="shared" si="4216"/>
        <v>0</v>
      </c>
      <c r="GE187" s="175" t="str">
        <f t="shared" si="4193"/>
        <v/>
      </c>
      <c r="GF187" s="172">
        <f t="shared" ref="GF187:GN187" si="4671">COUNTIF($AV$423:$AV$492,GF$3)</f>
        <v>0</v>
      </c>
      <c r="GG187" s="172">
        <f t="shared" si="4671"/>
        <v>0</v>
      </c>
      <c r="GH187" s="172">
        <f t="shared" si="4671"/>
        <v>0</v>
      </c>
      <c r="GI187" s="172">
        <f t="shared" si="4671"/>
        <v>0</v>
      </c>
      <c r="GJ187" s="172">
        <f t="shared" si="4671"/>
        <v>0</v>
      </c>
      <c r="GK187" s="172">
        <f t="shared" si="4671"/>
        <v>0</v>
      </c>
      <c r="GL187" s="172">
        <f t="shared" si="4671"/>
        <v>0</v>
      </c>
      <c r="GM187" s="172">
        <f t="shared" si="4671"/>
        <v>0</v>
      </c>
      <c r="GN187" s="172">
        <f t="shared" si="4671"/>
        <v>0</v>
      </c>
      <c r="GO187" s="172">
        <f t="shared" si="4218"/>
        <v>0</v>
      </c>
      <c r="GP187" s="171" t="e">
        <f t="shared" si="4219"/>
        <v>#DIV/0!</v>
      </c>
      <c r="GQ187" s="171">
        <f>COUNTIF($AU$423:$AU$492,"&lt;45")-GN187</f>
        <v>0</v>
      </c>
      <c r="GR187" s="171">
        <f>COUNTIF($AU$423:$AU$492,"&lt;60")-GQ187</f>
        <v>0</v>
      </c>
      <c r="GS187" s="171">
        <f>COUNTIF($AU$423:$AU$492,"&lt;75")-GQ187-GR187</f>
        <v>0</v>
      </c>
      <c r="GT187" s="171">
        <f>COUNTIF($AU$423:$AU$492,"&lt;90")-GQ187-GR187-GS187</f>
        <v>0</v>
      </c>
      <c r="GU187" s="171">
        <f>COUNTIF($AU$423:$AU$492,"&gt;89")</f>
        <v>0</v>
      </c>
      <c r="GV187" s="171">
        <f>COUNTIF($AU$423:$AU$492,GV3)</f>
        <v>0</v>
      </c>
      <c r="GW187" s="171">
        <f>COUNTIF($AU$423:$AU$492,GW3)</f>
        <v>0</v>
      </c>
      <c r="GY187" s="115">
        <v>184</v>
      </c>
      <c r="GZ187" s="120" t="str">
        <f>IF('INPUT INF'!O$30="YES",GY187,"")</f>
        <v/>
      </c>
      <c r="HA187" s="120">
        <f>HA186</f>
        <v>0</v>
      </c>
      <c r="HB187" s="120" t="str">
        <f>IF(GZ187="","",'INPUT INF'!L$30)</f>
        <v/>
      </c>
      <c r="HC187" s="120" t="str">
        <f>'INPUT INF'!O$3</f>
        <v>B</v>
      </c>
      <c r="HD187" s="133" t="str">
        <f>IFERROR(INDEX(GB$31:GB$55,MATCH($HB187,$GA$31:$GA$55,0)),"")</f>
        <v/>
      </c>
      <c r="HE187" s="133">
        <f>IFERROR(INDEX(GC$31:GC$55,MATCH($HB187,$GA$31:$GA$55,0)),"")</f>
        <v>0</v>
      </c>
      <c r="HF187" s="133">
        <f t="shared" ref="HF187" si="4672">IFERROR(INDEX(GD$31:GD$55,MATCH($HB187,$GA$31:$GA$55,0)),"")</f>
        <v>0</v>
      </c>
      <c r="HG187" s="133" t="str">
        <f t="shared" ref="HG187" si="4673">IFERROR(INDEX(GE$31:GE$55,MATCH($HB187,$GA$31:$GA$55,0)),"")</f>
        <v/>
      </c>
      <c r="HH187" s="133">
        <f t="shared" ref="HH187" si="4674">IFERROR(INDEX(GF$31:GF$55,MATCH($HB187,$GA$31:$GA$55,0)),"")</f>
        <v>0</v>
      </c>
      <c r="HI187" s="133">
        <f t="shared" ref="HI187" si="4675">IFERROR(INDEX(GG$31:GG$55,MATCH($HB187,$GA$31:$GA$55,0)),"")</f>
        <v>0</v>
      </c>
      <c r="HJ187" s="133">
        <f t="shared" ref="HJ187" si="4676">IFERROR(INDEX(GH$31:GH$55,MATCH($HB187,$GA$31:$GA$55,0)),"")</f>
        <v>0</v>
      </c>
      <c r="HK187" s="133">
        <f t="shared" ref="HK187" si="4677">IFERROR(INDEX(GI$31:GI$55,MATCH($HB187,$GA$31:$GA$55,0)),"")</f>
        <v>0</v>
      </c>
      <c r="HL187" s="133">
        <f t="shared" ref="HL187" si="4678">IFERROR(INDEX(GJ$31:GJ$55,MATCH($HB187,$GA$31:$GA$55,0)),"")</f>
        <v>0</v>
      </c>
      <c r="HM187" s="133">
        <f t="shared" ref="HM187" si="4679">IFERROR(INDEX(GK$31:GK$55,MATCH($HB187,$GA$31:$GA$55,0)),"")</f>
        <v>0</v>
      </c>
      <c r="HN187" s="133">
        <f t="shared" ref="HN187" si="4680">IFERROR(INDEX(GL$31:GL$55,MATCH($HB187,$GA$31:$GA$55,0)),"")</f>
        <v>0</v>
      </c>
      <c r="HO187" s="133">
        <f t="shared" ref="HO187" si="4681">IFERROR(INDEX(GM$31:GM$55,MATCH($HB187,$GA$31:$GA$55,0)),"")</f>
        <v>0</v>
      </c>
      <c r="HP187" s="133">
        <f t="shared" ref="HP187" si="4682">IFERROR(INDEX(GN$31:GN$55,MATCH($HB187,$GA$31:$GA$55,0)),"")</f>
        <v>0</v>
      </c>
      <c r="HQ187" s="133">
        <f t="shared" ref="HQ187" si="4683">IFERROR(INDEX(GO$31:GO$55,MATCH($HB187,$GA$31:$GA$55,0)),"")</f>
        <v>0</v>
      </c>
      <c r="HR187" s="133" t="str">
        <f t="shared" ref="HR187" si="4684">IFERROR(INDEX(GP$31:GP$55,MATCH($HB187,$GA$31:$GA$55,0)),"")</f>
        <v/>
      </c>
      <c r="HS187" s="133">
        <f t="shared" ref="HS187" si="4685">IFERROR(INDEX(GQ$31:GQ$55,MATCH($HB187,$GA$31:$GA$55,0)),"")</f>
        <v>0</v>
      </c>
      <c r="HT187" s="133">
        <f t="shared" ref="HT187" si="4686">IFERROR(INDEX(GR$31:GR$55,MATCH($HB187,$GA$31:$GA$55,0)),"")</f>
        <v>0</v>
      </c>
      <c r="HU187" s="133">
        <f t="shared" ref="HU187" si="4687">IFERROR(INDEX(GS$31:GS$55,MATCH($HB187,$GA$31:$GA$55,0)),"")</f>
        <v>0</v>
      </c>
      <c r="HV187" s="133">
        <f t="shared" ref="HV187" si="4688">IFERROR(INDEX(GT$31:GT$55,MATCH($HB187,$GA$31:$GA$55,0)),"")</f>
        <v>0</v>
      </c>
      <c r="HW187" s="133">
        <f t="shared" ref="HW187" si="4689">IFERROR(INDEX(GU$31:GU$55,MATCH($HB187,$GA$31:$GA$55,0)),"")</f>
        <v>0</v>
      </c>
      <c r="HX187" s="133">
        <f t="shared" ref="HX187" si="4690">IFERROR(INDEX(GV$31:GV$55,MATCH($HB187,$GA$31:$GA$55,0)),"")</f>
        <v>0</v>
      </c>
      <c r="HY187" s="133">
        <f t="shared" ref="HY187" si="4691">IFERROR(INDEX(GW$31:GW$55,MATCH($HB187,$GA$31:$GA$55,0)),"")</f>
        <v>0</v>
      </c>
      <c r="JC187" s="133"/>
      <c r="JD187" s="133" t="e">
        <f t="shared" ref="JD187:JD191" si="4692">JD180+1</f>
        <v>#NUM!</v>
      </c>
      <c r="JE187" s="133"/>
      <c r="JF187" s="133" t="str">
        <f t="shared" si="4668"/>
        <v/>
      </c>
      <c r="JG187" s="133" t="str">
        <f t="shared" si="4669"/>
        <v/>
      </c>
      <c r="JH187" s="133" t="str">
        <f t="shared" si="4669"/>
        <v/>
      </c>
      <c r="JI187" s="133" t="str">
        <f t="shared" si="4669"/>
        <v/>
      </c>
      <c r="JJ187" s="133" t="str">
        <f t="shared" si="4669"/>
        <v/>
      </c>
      <c r="JK187" s="133" t="e">
        <f t="shared" si="4351"/>
        <v>#VALUE!</v>
      </c>
      <c r="JL187" s="133" t="str">
        <f t="shared" si="4670"/>
        <v/>
      </c>
      <c r="JM187" s="133" t="str">
        <f t="shared" si="4670"/>
        <v/>
      </c>
      <c r="JN187" s="133" t="str">
        <f t="shared" si="4670"/>
        <v/>
      </c>
      <c r="JO187" s="133" t="str">
        <f t="shared" si="4670"/>
        <v/>
      </c>
      <c r="JP187" s="133" t="str">
        <f t="shared" si="4670"/>
        <v/>
      </c>
      <c r="JQ187" s="133" t="str">
        <f t="shared" si="4670"/>
        <v/>
      </c>
      <c r="JR187" s="133" t="str">
        <f t="shared" si="4670"/>
        <v/>
      </c>
      <c r="JS187" s="133" t="str">
        <f t="shared" si="4670"/>
        <v/>
      </c>
      <c r="JT187" s="133" t="str">
        <f t="shared" si="4670"/>
        <v/>
      </c>
      <c r="JU187" s="133" t="str">
        <f t="shared" si="4670"/>
        <v/>
      </c>
      <c r="JV187" s="120" t="e">
        <f t="shared" si="4353"/>
        <v>#VALUE!</v>
      </c>
      <c r="JW187" s="143"/>
      <c r="JX187" s="143"/>
      <c r="JY187" s="143"/>
      <c r="JZ187" s="143"/>
      <c r="KA187" s="143"/>
      <c r="KB187" s="143"/>
    </row>
    <row r="188" spans="1:288" ht="15" customHeight="1" thickBot="1" x14ac:dyDescent="0.3">
      <c r="A188" s="115">
        <v>186</v>
      </c>
      <c r="B188" s="115" t="str">
        <f t="shared" si="3703"/>
        <v/>
      </c>
      <c r="C188" s="115" t="s">
        <v>68</v>
      </c>
      <c r="D188" s="100" t="str">
        <f t="shared" si="3454"/>
        <v>C</v>
      </c>
      <c r="E188" s="100" t="str">
        <f t="shared" si="3356"/>
        <v/>
      </c>
      <c r="F188" s="100" t="str">
        <f t="shared" si="3357"/>
        <v/>
      </c>
      <c r="G188" s="100" t="str">
        <f t="shared" si="3286"/>
        <v/>
      </c>
      <c r="H188" s="100" t="str">
        <f t="shared" si="3358"/>
        <v/>
      </c>
      <c r="I188" s="100" t="str">
        <f t="shared" si="3287"/>
        <v/>
      </c>
      <c r="J188" s="100" t="str">
        <f t="shared" si="3359"/>
        <v/>
      </c>
      <c r="K188" s="100" t="str">
        <f t="shared" si="3288"/>
        <v/>
      </c>
      <c r="L188" s="100" t="str">
        <f t="shared" si="3360"/>
        <v/>
      </c>
      <c r="M188" s="100" t="str">
        <f t="shared" si="3289"/>
        <v/>
      </c>
      <c r="N188" s="100" t="str">
        <f t="shared" si="3361"/>
        <v/>
      </c>
      <c r="O188" s="100" t="str">
        <f t="shared" si="3290"/>
        <v/>
      </c>
      <c r="P188" s="100" t="str">
        <f t="shared" si="3362"/>
        <v/>
      </c>
      <c r="Q188" s="100" t="str">
        <f t="shared" si="3291"/>
        <v/>
      </c>
      <c r="R188" s="100" t="str">
        <f t="shared" si="3363"/>
        <v/>
      </c>
      <c r="S188" s="100" t="str">
        <f t="shared" si="3292"/>
        <v/>
      </c>
      <c r="T188" s="100" t="str">
        <f t="shared" si="3364"/>
        <v/>
      </c>
      <c r="U188" s="100" t="str">
        <f t="shared" si="3293"/>
        <v/>
      </c>
      <c r="V188" s="100" t="str">
        <f t="shared" si="3365"/>
        <v/>
      </c>
      <c r="W188" s="100" t="str">
        <f t="shared" si="3294"/>
        <v/>
      </c>
      <c r="X188" s="100" t="str">
        <f t="shared" si="3366"/>
        <v/>
      </c>
      <c r="Y188" s="100" t="str">
        <f t="shared" si="3295"/>
        <v/>
      </c>
      <c r="Z188" s="100" t="str">
        <f t="shared" si="3367"/>
        <v/>
      </c>
      <c r="AA188" s="100" t="str">
        <f t="shared" si="3296"/>
        <v/>
      </c>
      <c r="AB188" s="100" t="str">
        <f t="shared" si="3368"/>
        <v/>
      </c>
      <c r="AC188" s="100" t="str">
        <f t="shared" si="3297"/>
        <v/>
      </c>
      <c r="AD188" s="100" t="str">
        <f t="shared" si="3369"/>
        <v/>
      </c>
      <c r="AE188" s="100" t="str">
        <f t="shared" si="3298"/>
        <v/>
      </c>
      <c r="AF188" s="100" t="str">
        <f t="shared" si="3370"/>
        <v/>
      </c>
      <c r="AG188" s="100" t="str">
        <f t="shared" si="3299"/>
        <v/>
      </c>
      <c r="AH188" s="100" t="str">
        <f t="shared" si="3371"/>
        <v/>
      </c>
      <c r="AI188" s="100" t="str">
        <f t="shared" si="3300"/>
        <v/>
      </c>
      <c r="AJ188" s="100" t="str">
        <f t="shared" si="3372"/>
        <v/>
      </c>
      <c r="AK188" s="100" t="str">
        <f t="shared" si="3301"/>
        <v/>
      </c>
      <c r="AL188" s="100" t="str">
        <f t="shared" si="3373"/>
        <v/>
      </c>
      <c r="AM188" s="100" t="str">
        <f t="shared" si="3302"/>
        <v/>
      </c>
      <c r="AN188" s="100" t="str">
        <f t="shared" si="3374"/>
        <v/>
      </c>
      <c r="AO188" s="100" t="str">
        <f t="shared" si="3303"/>
        <v/>
      </c>
      <c r="AP188" s="100" t="str">
        <f t="shared" si="3375"/>
        <v/>
      </c>
      <c r="AQ188" s="100" t="str">
        <f t="shared" si="3304"/>
        <v/>
      </c>
      <c r="AR188" s="100" t="str">
        <f t="shared" si="3376"/>
        <v/>
      </c>
      <c r="AS188" s="100" t="str">
        <f t="shared" si="3305"/>
        <v/>
      </c>
      <c r="AT188" s="100" t="str">
        <f t="shared" si="3377"/>
        <v/>
      </c>
      <c r="AU188" s="100" t="str">
        <f t="shared" si="3306"/>
        <v/>
      </c>
      <c r="AV188" s="100" t="str">
        <f t="shared" si="3378"/>
        <v/>
      </c>
      <c r="AW188" s="100" t="str">
        <f t="shared" si="3307"/>
        <v/>
      </c>
      <c r="AX188" s="100" t="str">
        <f t="shared" si="3379"/>
        <v/>
      </c>
      <c r="AY188" s="100" t="str">
        <f t="shared" si="3308"/>
        <v/>
      </c>
      <c r="AZ188" s="100" t="str">
        <f t="shared" si="3380"/>
        <v/>
      </c>
      <c r="BA188" s="100" t="str">
        <f t="shared" si="3309"/>
        <v/>
      </c>
      <c r="BB188" s="100" t="str">
        <f t="shared" si="3381"/>
        <v/>
      </c>
      <c r="BC188" s="100" t="str">
        <f>IFERROR(INDEX('INPUT INF'!$F$3:$F$601,MATCH($B188,'INPUT INF'!$A$3:$A$601,FALSE)),"")</f>
        <v/>
      </c>
      <c r="BD188" s="100" t="str">
        <f t="shared" si="3310"/>
        <v/>
      </c>
      <c r="BE188" s="100" t="str">
        <f t="shared" si="3382"/>
        <v/>
      </c>
      <c r="BF188" s="100" t="str">
        <f t="shared" si="3383"/>
        <v/>
      </c>
      <c r="BG188" s="115" t="str">
        <f t="shared" si="3384"/>
        <v/>
      </c>
      <c r="BH188" s="115" t="str">
        <f>IF(AND('INPUT INF'!$O$1="X",BG188="PASS"),BF188,IF($BG188="","0",IF('INPUT INF'!$N$63="YES",$BF188,"")))</f>
        <v>0</v>
      </c>
      <c r="BI188" s="115" t="str">
        <f>IF($BG188="","0",IF('INPUT INF'!$P$64="YES",$BF188,""))</f>
        <v>0</v>
      </c>
      <c r="BJ188" s="115" t="str">
        <f>IF($BG188="","0",IF('INPUT INF'!$P$65="YES",$BF188,""))</f>
        <v>0</v>
      </c>
      <c r="BL188" s="116" t="str">
        <f t="shared" si="3385"/>
        <v/>
      </c>
      <c r="BM188" s="116" t="str">
        <f t="shared" si="3386"/>
        <v/>
      </c>
      <c r="BN188" s="116" t="str">
        <f t="shared" si="3386"/>
        <v/>
      </c>
      <c r="BR188" s="116" t="str">
        <f t="shared" si="3387"/>
        <v/>
      </c>
      <c r="BS188" s="116" t="str">
        <f t="shared" si="3388"/>
        <v/>
      </c>
      <c r="BT188" s="116" t="str">
        <f t="shared" si="3388"/>
        <v/>
      </c>
      <c r="BX188" s="116" t="str">
        <f t="shared" si="3389"/>
        <v/>
      </c>
      <c r="BY188" s="116" t="str">
        <f t="shared" si="3390"/>
        <v/>
      </c>
      <c r="BZ188" s="116" t="str">
        <f t="shared" si="3390"/>
        <v/>
      </c>
      <c r="CD188" s="116" t="str">
        <f t="shared" si="3391"/>
        <v/>
      </c>
      <c r="CE188" s="116" t="str">
        <f t="shared" si="3392"/>
        <v/>
      </c>
      <c r="CF188" s="116" t="str">
        <f t="shared" si="3393"/>
        <v/>
      </c>
      <c r="CJ188" s="116" t="str">
        <f t="shared" si="3394"/>
        <v/>
      </c>
      <c r="CK188" s="116" t="str">
        <f t="shared" si="3395"/>
        <v/>
      </c>
      <c r="CL188" s="116" t="str">
        <f t="shared" si="3396"/>
        <v/>
      </c>
      <c r="CP188" s="116" t="str">
        <f t="shared" si="3397"/>
        <v/>
      </c>
      <c r="CQ188" s="116" t="str">
        <f t="shared" si="3398"/>
        <v/>
      </c>
      <c r="CR188" s="116" t="str">
        <f t="shared" si="3399"/>
        <v/>
      </c>
      <c r="CX188" s="143"/>
      <c r="CY188" s="135"/>
      <c r="CZ188" s="135"/>
      <c r="DA188" s="135"/>
      <c r="DB188" s="143"/>
      <c r="DC188" s="143"/>
      <c r="DD188" s="143"/>
      <c r="DE188" s="143"/>
      <c r="DF188" s="135"/>
      <c r="DH188" s="115" t="str">
        <f t="shared" si="3400"/>
        <v/>
      </c>
      <c r="DI188" s="115" t="str">
        <f t="shared" si="3311"/>
        <v/>
      </c>
      <c r="DJ188" s="115" t="str">
        <f t="shared" si="3312"/>
        <v/>
      </c>
      <c r="DK188" s="115" t="str">
        <f t="shared" si="3313"/>
        <v/>
      </c>
      <c r="DL188" s="115" t="str">
        <f t="shared" si="3314"/>
        <v/>
      </c>
      <c r="DM188" s="115" t="str">
        <f t="shared" si="3315"/>
        <v/>
      </c>
      <c r="DN188" s="115" t="str">
        <f t="shared" si="3316"/>
        <v/>
      </c>
      <c r="DO188" s="115" t="str">
        <f t="shared" si="3317"/>
        <v/>
      </c>
      <c r="DP188" s="115" t="str">
        <f t="shared" si="3318"/>
        <v/>
      </c>
      <c r="DQ188" s="115" t="str">
        <f t="shared" si="3319"/>
        <v/>
      </c>
      <c r="DR188" s="115" t="str">
        <f t="shared" si="3320"/>
        <v/>
      </c>
      <c r="DS188" s="115" t="str">
        <f t="shared" si="3321"/>
        <v/>
      </c>
      <c r="DT188" s="115" t="str">
        <f t="shared" si="3322"/>
        <v/>
      </c>
      <c r="DU188" s="115" t="str">
        <f t="shared" si="3323"/>
        <v/>
      </c>
      <c r="DV188" s="115" t="str">
        <f t="shared" si="3324"/>
        <v/>
      </c>
      <c r="DW188" s="115" t="str">
        <f t="shared" si="3325"/>
        <v/>
      </c>
      <c r="DX188" s="115" t="str">
        <f t="shared" si="3326"/>
        <v/>
      </c>
      <c r="DY188" s="115" t="str">
        <f t="shared" si="3327"/>
        <v/>
      </c>
      <c r="DZ188" s="115" t="str">
        <f t="shared" si="3328"/>
        <v/>
      </c>
      <c r="EA188" s="115" t="str">
        <f t="shared" si="3329"/>
        <v/>
      </c>
      <c r="EB188" s="115" t="str">
        <f t="shared" si="3330"/>
        <v/>
      </c>
      <c r="EC188" s="115" t="str">
        <f t="shared" si="3331"/>
        <v/>
      </c>
      <c r="ED188" s="115" t="str">
        <f t="shared" si="3332"/>
        <v/>
      </c>
      <c r="EE188" s="115" t="str">
        <f t="shared" si="3333"/>
        <v/>
      </c>
      <c r="EF188" s="115" t="str">
        <f t="shared" si="3334"/>
        <v/>
      </c>
      <c r="EG188" s="115" t="str">
        <f t="shared" si="3401"/>
        <v/>
      </c>
      <c r="EH188" s="115" t="str">
        <f t="shared" si="3402"/>
        <v/>
      </c>
      <c r="EI188" s="115" t="str">
        <f t="shared" si="3403"/>
        <v/>
      </c>
      <c r="EJ188" s="115" t="str">
        <f t="shared" si="3404"/>
        <v/>
      </c>
      <c r="EK188" s="115" t="str">
        <f t="shared" si="3405"/>
        <v/>
      </c>
      <c r="EL188" s="115" t="str">
        <f t="shared" si="3406"/>
        <v/>
      </c>
      <c r="EM188" s="115" t="str">
        <f t="shared" si="3407"/>
        <v/>
      </c>
      <c r="EN188" s="115" t="str">
        <f t="shared" si="3408"/>
        <v/>
      </c>
      <c r="EO188" s="115" t="str">
        <f t="shared" si="3409"/>
        <v/>
      </c>
      <c r="EP188" s="115" t="str">
        <f t="shared" si="3410"/>
        <v/>
      </c>
      <c r="EQ188" s="115" t="str">
        <f t="shared" si="3411"/>
        <v/>
      </c>
      <c r="ER188" s="115" t="str">
        <f t="shared" si="3412"/>
        <v/>
      </c>
      <c r="ES188" s="115" t="str">
        <f t="shared" si="3413"/>
        <v/>
      </c>
      <c r="ET188" s="115" t="str">
        <f t="shared" si="3414"/>
        <v/>
      </c>
      <c r="EU188" s="115" t="str">
        <f t="shared" si="3415"/>
        <v/>
      </c>
      <c r="EV188" s="115" t="str">
        <f t="shared" si="3416"/>
        <v/>
      </c>
      <c r="EW188" s="115" t="str">
        <f t="shared" si="3417"/>
        <v/>
      </c>
      <c r="EX188" s="115" t="str">
        <f t="shared" si="3418"/>
        <v/>
      </c>
      <c r="EY188" s="115" t="str">
        <f t="shared" si="3419"/>
        <v/>
      </c>
      <c r="EZ188" s="115" t="str">
        <f t="shared" si="3420"/>
        <v/>
      </c>
      <c r="FA188" s="115" t="str">
        <f t="shared" si="3421"/>
        <v/>
      </c>
      <c r="FB188" s="115" t="str">
        <f t="shared" si="3422"/>
        <v/>
      </c>
      <c r="FC188" s="115" t="str">
        <f t="shared" si="3423"/>
        <v/>
      </c>
      <c r="FD188" s="115" t="str">
        <f t="shared" si="3424"/>
        <v/>
      </c>
      <c r="FE188" s="115" t="str">
        <f t="shared" si="3425"/>
        <v/>
      </c>
      <c r="FF188" s="115" t="str">
        <f t="shared" si="4622"/>
        <v/>
      </c>
      <c r="FG188" s="115" t="str">
        <f>IFERROR(SMALL($DY$3:$DY$422,$A$8),"")</f>
        <v/>
      </c>
      <c r="FH188" s="115" t="str">
        <f t="shared" si="4623"/>
        <v/>
      </c>
      <c r="FI188" s="115" t="str">
        <f t="shared" si="3426"/>
        <v/>
      </c>
      <c r="GA188" s="213" t="str">
        <f>IF(FU25="","",IF(COUNTIF('INPUT INF'!$N$35:$S$59,"YES")&lt;1,"",FU25))</f>
        <v/>
      </c>
      <c r="GB188" s="140" t="str">
        <f t="shared" si="4215"/>
        <v/>
      </c>
      <c r="GC188" s="171">
        <f>COUNTIF($AW$423:$AW$492,"&gt;0")</f>
        <v>0</v>
      </c>
      <c r="GD188" s="175">
        <f t="shared" si="4216"/>
        <v>0</v>
      </c>
      <c r="GE188" s="175" t="str">
        <f t="shared" si="4193"/>
        <v/>
      </c>
      <c r="GF188" s="172">
        <f t="shared" ref="GF188:GN188" si="4693">COUNTIF($AX$423:$AX$492,GF$3)</f>
        <v>0</v>
      </c>
      <c r="GG188" s="172">
        <f t="shared" si="4693"/>
        <v>0</v>
      </c>
      <c r="GH188" s="172">
        <f t="shared" si="4693"/>
        <v>0</v>
      </c>
      <c r="GI188" s="172">
        <f t="shared" si="4693"/>
        <v>0</v>
      </c>
      <c r="GJ188" s="172">
        <f t="shared" si="4693"/>
        <v>0</v>
      </c>
      <c r="GK188" s="172">
        <f t="shared" si="4693"/>
        <v>0</v>
      </c>
      <c r="GL188" s="172">
        <f t="shared" si="4693"/>
        <v>0</v>
      </c>
      <c r="GM188" s="172">
        <f t="shared" si="4693"/>
        <v>0</v>
      </c>
      <c r="GN188" s="172">
        <f t="shared" si="4693"/>
        <v>0</v>
      </c>
      <c r="GO188" s="172">
        <f t="shared" si="4218"/>
        <v>0</v>
      </c>
      <c r="GP188" s="171" t="e">
        <f t="shared" si="4219"/>
        <v>#DIV/0!</v>
      </c>
      <c r="GQ188" s="171">
        <f>COUNTIF($AW$423:$AW$492,"&lt;45")-GN188</f>
        <v>0</v>
      </c>
      <c r="GR188" s="171">
        <f>COUNTIF($AW$423:$AW$492,"&lt;60")-GQ188</f>
        <v>0</v>
      </c>
      <c r="GS188" s="171">
        <f>COUNTIF($AW$423:$AW$492,"&lt;75")-GQ188-GR188</f>
        <v>0</v>
      </c>
      <c r="GT188" s="171">
        <f>COUNTIF($AW$423:$AW$492,"&lt;90")-GQ188-GR188-GS188</f>
        <v>0</v>
      </c>
      <c r="GU188" s="171">
        <f>COUNTIF($AW$423:$AW$492,"&gt;89")</f>
        <v>0</v>
      </c>
      <c r="GV188" s="171">
        <f>COUNTIF($AW$423:$AW$492,GV3)</f>
        <v>0</v>
      </c>
      <c r="GW188" s="171">
        <f>COUNTIF($AW$423:$AW$492,GW3)</f>
        <v>0</v>
      </c>
      <c r="GY188" s="115">
        <v>185</v>
      </c>
      <c r="GZ188" s="120" t="str">
        <f>IF('INPUT INF'!P$30="YES",GY188,"")</f>
        <v/>
      </c>
      <c r="HA188" s="120">
        <f t="shared" ref="HA188:HA192" si="4694">HA187</f>
        <v>0</v>
      </c>
      <c r="HB188" s="120" t="str">
        <f>IF(GZ188="","",'INPUT INF'!L$30)</f>
        <v/>
      </c>
      <c r="HC188" s="120" t="str">
        <f>'INPUT INF'!P$3</f>
        <v>C</v>
      </c>
      <c r="HD188" s="133" t="str">
        <f>IFERROR(INDEX(GB$58:GB$82,MATCH($HB188,$GA$58:$GA$82,0)),"")</f>
        <v/>
      </c>
      <c r="HE188" s="133">
        <f>IFERROR(INDEX(GC$58:GC$82,MATCH($HB188,$GA$58:$GA$82,0)),"")</f>
        <v>0</v>
      </c>
      <c r="HF188" s="133">
        <f t="shared" ref="HF188" si="4695">IFERROR(INDEX(GD$58:GD$82,MATCH($HB188,$GA$58:$GA$82,0)),"")</f>
        <v>0</v>
      </c>
      <c r="HG188" s="133" t="str">
        <f t="shared" ref="HG188" si="4696">IFERROR(INDEX(GE$58:GE$82,MATCH($HB188,$GA$58:$GA$82,0)),"")</f>
        <v/>
      </c>
      <c r="HH188" s="133">
        <f t="shared" ref="HH188" si="4697">IFERROR(INDEX(GF$58:GF$82,MATCH($HB188,$GA$58:$GA$82,0)),"")</f>
        <v>0</v>
      </c>
      <c r="HI188" s="133">
        <f t="shared" ref="HI188" si="4698">IFERROR(INDEX(GG$58:GG$82,MATCH($HB188,$GA$58:$GA$82,0)),"")</f>
        <v>0</v>
      </c>
      <c r="HJ188" s="133">
        <f t="shared" ref="HJ188" si="4699">IFERROR(INDEX(GH$58:GH$82,MATCH($HB188,$GA$58:$GA$82,0)),"")</f>
        <v>0</v>
      </c>
      <c r="HK188" s="133">
        <f t="shared" ref="HK188" si="4700">IFERROR(INDEX(GI$58:GI$82,MATCH($HB188,$GA$58:$GA$82,0)),"")</f>
        <v>0</v>
      </c>
      <c r="HL188" s="133">
        <f t="shared" ref="HL188" si="4701">IFERROR(INDEX(GJ$58:GJ$82,MATCH($HB188,$GA$58:$GA$82,0)),"")</f>
        <v>0</v>
      </c>
      <c r="HM188" s="133">
        <f t="shared" ref="HM188" si="4702">IFERROR(INDEX(GK$58:GK$82,MATCH($HB188,$GA$58:$GA$82,0)),"")</f>
        <v>0</v>
      </c>
      <c r="HN188" s="133">
        <f t="shared" ref="HN188" si="4703">IFERROR(INDEX(GL$58:GL$82,MATCH($HB188,$GA$58:$GA$82,0)),"")</f>
        <v>0</v>
      </c>
      <c r="HO188" s="133">
        <f t="shared" ref="HO188" si="4704">IFERROR(INDEX(GM$58:GM$82,MATCH($HB188,$GA$58:$GA$82,0)),"")</f>
        <v>0</v>
      </c>
      <c r="HP188" s="133">
        <f t="shared" ref="HP188" si="4705">IFERROR(INDEX(GN$58:GN$82,MATCH($HB188,$GA$58:$GA$82,0)),"")</f>
        <v>0</v>
      </c>
      <c r="HQ188" s="133">
        <f t="shared" ref="HQ188" si="4706">IFERROR(INDEX(GO$58:GO$82,MATCH($HB188,$GA$58:$GA$82,0)),"")</f>
        <v>0</v>
      </c>
      <c r="HR188" s="133" t="str">
        <f t="shared" ref="HR188" si="4707">IFERROR(INDEX(GP$58:GP$82,MATCH($HB188,$GA$58:$GA$82,0)),"")</f>
        <v/>
      </c>
      <c r="HS188" s="133">
        <f t="shared" ref="HS188" si="4708">IFERROR(INDEX(GQ$58:GQ$82,MATCH($HB188,$GA$58:$GA$82,0)),"")</f>
        <v>0</v>
      </c>
      <c r="HT188" s="133">
        <f t="shared" ref="HT188" si="4709">IFERROR(INDEX(GR$58:GR$82,MATCH($HB188,$GA$58:$GA$82,0)),"")</f>
        <v>0</v>
      </c>
      <c r="HU188" s="133">
        <f t="shared" ref="HU188" si="4710">IFERROR(INDEX(GS$58:GS$82,MATCH($HB188,$GA$58:$GA$82,0)),"")</f>
        <v>0</v>
      </c>
      <c r="HV188" s="133">
        <f t="shared" ref="HV188" si="4711">IFERROR(INDEX(GT$58:GT$82,MATCH($HB188,$GA$58:$GA$82,0)),"")</f>
        <v>0</v>
      </c>
      <c r="HW188" s="133">
        <f t="shared" ref="HW188" si="4712">IFERROR(INDEX(GU$58:GU$82,MATCH($HB188,$GA$58:$GA$82,0)),"")</f>
        <v>0</v>
      </c>
      <c r="HX188" s="133">
        <f t="shared" ref="HX188" si="4713">IFERROR(INDEX(GV$58:GV$82,MATCH($HB188,$GA$58:$GA$82,0)),"")</f>
        <v>0</v>
      </c>
      <c r="HY188" s="133">
        <f t="shared" ref="HY188" si="4714">IFERROR(INDEX(GW$58:GW$82,MATCH($HB188,$GA$58:$GA$82,0)),"")</f>
        <v>0</v>
      </c>
      <c r="JC188" s="133"/>
      <c r="JD188" s="133" t="e">
        <f t="shared" si="4692"/>
        <v>#NUM!</v>
      </c>
      <c r="JE188" s="133"/>
      <c r="JF188" s="133" t="str">
        <f t="shared" si="4668"/>
        <v/>
      </c>
      <c r="JG188" s="133" t="str">
        <f t="shared" si="4669"/>
        <v/>
      </c>
      <c r="JH188" s="133" t="str">
        <f t="shared" si="4669"/>
        <v/>
      </c>
      <c r="JI188" s="133" t="str">
        <f t="shared" si="4669"/>
        <v/>
      </c>
      <c r="JJ188" s="133" t="str">
        <f t="shared" si="4669"/>
        <v/>
      </c>
      <c r="JK188" s="133" t="e">
        <f t="shared" si="4351"/>
        <v>#VALUE!</v>
      </c>
      <c r="JL188" s="133" t="str">
        <f t="shared" si="4670"/>
        <v/>
      </c>
      <c r="JM188" s="133" t="str">
        <f t="shared" si="4670"/>
        <v/>
      </c>
      <c r="JN188" s="133" t="str">
        <f t="shared" si="4670"/>
        <v/>
      </c>
      <c r="JO188" s="133" t="str">
        <f t="shared" si="4670"/>
        <v/>
      </c>
      <c r="JP188" s="133" t="str">
        <f t="shared" si="4670"/>
        <v/>
      </c>
      <c r="JQ188" s="133" t="str">
        <f t="shared" si="4670"/>
        <v/>
      </c>
      <c r="JR188" s="133" t="str">
        <f t="shared" si="4670"/>
        <v/>
      </c>
      <c r="JS188" s="133" t="str">
        <f t="shared" si="4670"/>
        <v/>
      </c>
      <c r="JT188" s="133" t="str">
        <f t="shared" si="4670"/>
        <v/>
      </c>
      <c r="JU188" s="133" t="str">
        <f t="shared" si="4670"/>
        <v/>
      </c>
      <c r="JV188" s="120" t="e">
        <f t="shared" si="4353"/>
        <v>#VALUE!</v>
      </c>
      <c r="JW188" s="143"/>
      <c r="JX188" s="143"/>
      <c r="JY188" s="143"/>
      <c r="JZ188" s="143"/>
      <c r="KA188" s="143"/>
      <c r="KB188" s="143"/>
    </row>
    <row r="189" spans="1:288" ht="15" customHeight="1" thickBot="1" x14ac:dyDescent="0.3">
      <c r="A189" s="115">
        <v>187</v>
      </c>
      <c r="B189" s="115" t="str">
        <f t="shared" si="3703"/>
        <v/>
      </c>
      <c r="C189" s="115" t="s">
        <v>68</v>
      </c>
      <c r="D189" s="100" t="str">
        <f t="shared" si="3454"/>
        <v>C</v>
      </c>
      <c r="E189" s="100" t="str">
        <f t="shared" si="3356"/>
        <v/>
      </c>
      <c r="F189" s="100" t="str">
        <f t="shared" si="3357"/>
        <v/>
      </c>
      <c r="G189" s="100" t="str">
        <f t="shared" si="3286"/>
        <v/>
      </c>
      <c r="H189" s="100" t="str">
        <f t="shared" si="3358"/>
        <v/>
      </c>
      <c r="I189" s="100" t="str">
        <f t="shared" si="3287"/>
        <v/>
      </c>
      <c r="J189" s="100" t="str">
        <f t="shared" si="3359"/>
        <v/>
      </c>
      <c r="K189" s="100" t="str">
        <f t="shared" si="3288"/>
        <v/>
      </c>
      <c r="L189" s="100" t="str">
        <f t="shared" si="3360"/>
        <v/>
      </c>
      <c r="M189" s="100" t="str">
        <f t="shared" si="3289"/>
        <v/>
      </c>
      <c r="N189" s="100" t="str">
        <f t="shared" si="3361"/>
        <v/>
      </c>
      <c r="O189" s="100" t="str">
        <f t="shared" si="3290"/>
        <v/>
      </c>
      <c r="P189" s="100" t="str">
        <f t="shared" si="3362"/>
        <v/>
      </c>
      <c r="Q189" s="100" t="str">
        <f t="shared" si="3291"/>
        <v/>
      </c>
      <c r="R189" s="100" t="str">
        <f t="shared" si="3363"/>
        <v/>
      </c>
      <c r="S189" s="100" t="str">
        <f t="shared" si="3292"/>
        <v/>
      </c>
      <c r="T189" s="100" t="str">
        <f t="shared" si="3364"/>
        <v/>
      </c>
      <c r="U189" s="100" t="str">
        <f t="shared" si="3293"/>
        <v/>
      </c>
      <c r="V189" s="100" t="str">
        <f t="shared" si="3365"/>
        <v/>
      </c>
      <c r="W189" s="100" t="str">
        <f t="shared" si="3294"/>
        <v/>
      </c>
      <c r="X189" s="100" t="str">
        <f t="shared" si="3366"/>
        <v/>
      </c>
      <c r="Y189" s="100" t="str">
        <f t="shared" si="3295"/>
        <v/>
      </c>
      <c r="Z189" s="100" t="str">
        <f t="shared" si="3367"/>
        <v/>
      </c>
      <c r="AA189" s="100" t="str">
        <f t="shared" si="3296"/>
        <v/>
      </c>
      <c r="AB189" s="100" t="str">
        <f t="shared" si="3368"/>
        <v/>
      </c>
      <c r="AC189" s="100" t="str">
        <f t="shared" si="3297"/>
        <v/>
      </c>
      <c r="AD189" s="100" t="str">
        <f t="shared" si="3369"/>
        <v/>
      </c>
      <c r="AE189" s="100" t="str">
        <f t="shared" si="3298"/>
        <v/>
      </c>
      <c r="AF189" s="100" t="str">
        <f t="shared" si="3370"/>
        <v/>
      </c>
      <c r="AG189" s="100" t="str">
        <f t="shared" si="3299"/>
        <v/>
      </c>
      <c r="AH189" s="100" t="str">
        <f t="shared" si="3371"/>
        <v/>
      </c>
      <c r="AI189" s="100" t="str">
        <f t="shared" si="3300"/>
        <v/>
      </c>
      <c r="AJ189" s="100" t="str">
        <f t="shared" si="3372"/>
        <v/>
      </c>
      <c r="AK189" s="100" t="str">
        <f t="shared" si="3301"/>
        <v/>
      </c>
      <c r="AL189" s="100" t="str">
        <f t="shared" si="3373"/>
        <v/>
      </c>
      <c r="AM189" s="100" t="str">
        <f t="shared" si="3302"/>
        <v/>
      </c>
      <c r="AN189" s="100" t="str">
        <f t="shared" si="3374"/>
        <v/>
      </c>
      <c r="AO189" s="100" t="str">
        <f t="shared" si="3303"/>
        <v/>
      </c>
      <c r="AP189" s="100" t="str">
        <f t="shared" si="3375"/>
        <v/>
      </c>
      <c r="AQ189" s="100" t="str">
        <f t="shared" si="3304"/>
        <v/>
      </c>
      <c r="AR189" s="100" t="str">
        <f t="shared" si="3376"/>
        <v/>
      </c>
      <c r="AS189" s="100" t="str">
        <f t="shared" si="3305"/>
        <v/>
      </c>
      <c r="AT189" s="100" t="str">
        <f t="shared" si="3377"/>
        <v/>
      </c>
      <c r="AU189" s="100" t="str">
        <f t="shared" si="3306"/>
        <v/>
      </c>
      <c r="AV189" s="100" t="str">
        <f t="shared" si="3378"/>
        <v/>
      </c>
      <c r="AW189" s="100" t="str">
        <f t="shared" si="3307"/>
        <v/>
      </c>
      <c r="AX189" s="100" t="str">
        <f t="shared" si="3379"/>
        <v/>
      </c>
      <c r="AY189" s="100" t="str">
        <f t="shared" si="3308"/>
        <v/>
      </c>
      <c r="AZ189" s="100" t="str">
        <f t="shared" si="3380"/>
        <v/>
      </c>
      <c r="BA189" s="100" t="str">
        <f t="shared" si="3309"/>
        <v/>
      </c>
      <c r="BB189" s="100" t="str">
        <f t="shared" si="3381"/>
        <v/>
      </c>
      <c r="BC189" s="100" t="str">
        <f>IFERROR(INDEX('INPUT INF'!$F$3:$F$601,MATCH($B189,'INPUT INF'!$A$3:$A$601,FALSE)),"")</f>
        <v/>
      </c>
      <c r="BD189" s="100" t="str">
        <f t="shared" si="3310"/>
        <v/>
      </c>
      <c r="BE189" s="100" t="str">
        <f t="shared" si="3382"/>
        <v/>
      </c>
      <c r="BF189" s="100" t="str">
        <f t="shared" si="3383"/>
        <v/>
      </c>
      <c r="BG189" s="115" t="str">
        <f t="shared" si="3384"/>
        <v/>
      </c>
      <c r="BH189" s="115" t="str">
        <f>IF(AND('INPUT INF'!$O$1="X",BG189="PASS"),BF189,IF($BG189="","0",IF('INPUT INF'!$N$63="YES",$BF189,"")))</f>
        <v>0</v>
      </c>
      <c r="BI189" s="115" t="str">
        <f>IF($BG189="","0",IF('INPUT INF'!$P$64="YES",$BF189,""))</f>
        <v>0</v>
      </c>
      <c r="BJ189" s="115" t="str">
        <f>IF($BG189="","0",IF('INPUT INF'!$P$65="YES",$BF189,""))</f>
        <v>0</v>
      </c>
      <c r="BL189" s="116" t="str">
        <f t="shared" si="3385"/>
        <v/>
      </c>
      <c r="BM189" s="116" t="str">
        <f t="shared" si="3386"/>
        <v/>
      </c>
      <c r="BN189" s="116" t="str">
        <f t="shared" si="3386"/>
        <v/>
      </c>
      <c r="BR189" s="116" t="str">
        <f t="shared" si="3387"/>
        <v/>
      </c>
      <c r="BS189" s="116" t="str">
        <f t="shared" si="3388"/>
        <v/>
      </c>
      <c r="BT189" s="116" t="str">
        <f t="shared" si="3388"/>
        <v/>
      </c>
      <c r="BX189" s="116" t="str">
        <f t="shared" si="3389"/>
        <v/>
      </c>
      <c r="BY189" s="116" t="str">
        <f t="shared" si="3390"/>
        <v/>
      </c>
      <c r="BZ189" s="116" t="str">
        <f t="shared" si="3390"/>
        <v/>
      </c>
      <c r="CD189" s="116" t="str">
        <f t="shared" si="3391"/>
        <v/>
      </c>
      <c r="CE189" s="116" t="str">
        <f t="shared" si="3392"/>
        <v/>
      </c>
      <c r="CF189" s="116" t="str">
        <f t="shared" si="3393"/>
        <v/>
      </c>
      <c r="CJ189" s="116" t="str">
        <f t="shared" si="3394"/>
        <v/>
      </c>
      <c r="CK189" s="116" t="str">
        <f t="shared" si="3395"/>
        <v/>
      </c>
      <c r="CL189" s="116" t="str">
        <f t="shared" si="3396"/>
        <v/>
      </c>
      <c r="CP189" s="116" t="str">
        <f t="shared" si="3397"/>
        <v/>
      </c>
      <c r="CQ189" s="116" t="str">
        <f t="shared" si="3398"/>
        <v/>
      </c>
      <c r="CR189" s="116" t="str">
        <f t="shared" si="3399"/>
        <v/>
      </c>
      <c r="CX189" s="143"/>
      <c r="CY189" s="135"/>
      <c r="CZ189" s="135"/>
      <c r="DA189" s="135"/>
      <c r="DB189" s="143"/>
      <c r="DC189" s="143"/>
      <c r="DD189" s="143"/>
      <c r="DE189" s="143"/>
      <c r="DF189" s="135"/>
      <c r="DH189" s="115" t="str">
        <f t="shared" si="3400"/>
        <v/>
      </c>
      <c r="DI189" s="115" t="str">
        <f t="shared" si="3311"/>
        <v/>
      </c>
      <c r="DJ189" s="115" t="str">
        <f t="shared" si="3312"/>
        <v/>
      </c>
      <c r="DK189" s="115" t="str">
        <f t="shared" si="3313"/>
        <v/>
      </c>
      <c r="DL189" s="115" t="str">
        <f t="shared" si="3314"/>
        <v/>
      </c>
      <c r="DM189" s="115" t="str">
        <f t="shared" si="3315"/>
        <v/>
      </c>
      <c r="DN189" s="115" t="str">
        <f t="shared" si="3316"/>
        <v/>
      </c>
      <c r="DO189" s="115" t="str">
        <f t="shared" si="3317"/>
        <v/>
      </c>
      <c r="DP189" s="115" t="str">
        <f t="shared" si="3318"/>
        <v/>
      </c>
      <c r="DQ189" s="115" t="str">
        <f t="shared" si="3319"/>
        <v/>
      </c>
      <c r="DR189" s="115" t="str">
        <f t="shared" si="3320"/>
        <v/>
      </c>
      <c r="DS189" s="115" t="str">
        <f t="shared" si="3321"/>
        <v/>
      </c>
      <c r="DT189" s="115" t="str">
        <f t="shared" si="3322"/>
        <v/>
      </c>
      <c r="DU189" s="115" t="str">
        <f t="shared" si="3323"/>
        <v/>
      </c>
      <c r="DV189" s="115" t="str">
        <f t="shared" si="3324"/>
        <v/>
      </c>
      <c r="DW189" s="115" t="str">
        <f t="shared" si="3325"/>
        <v/>
      </c>
      <c r="DX189" s="115" t="str">
        <f t="shared" si="3326"/>
        <v/>
      </c>
      <c r="DY189" s="115" t="str">
        <f t="shared" si="3327"/>
        <v/>
      </c>
      <c r="DZ189" s="115" t="str">
        <f t="shared" si="3328"/>
        <v/>
      </c>
      <c r="EA189" s="115" t="str">
        <f t="shared" si="3329"/>
        <v/>
      </c>
      <c r="EB189" s="115" t="str">
        <f t="shared" si="3330"/>
        <v/>
      </c>
      <c r="EC189" s="115" t="str">
        <f t="shared" si="3331"/>
        <v/>
      </c>
      <c r="ED189" s="115" t="str">
        <f t="shared" si="3332"/>
        <v/>
      </c>
      <c r="EE189" s="115" t="str">
        <f t="shared" si="3333"/>
        <v/>
      </c>
      <c r="EF189" s="115" t="str">
        <f t="shared" si="3334"/>
        <v/>
      </c>
      <c r="EG189" s="115" t="str">
        <f t="shared" si="3401"/>
        <v/>
      </c>
      <c r="EH189" s="115" t="str">
        <f t="shared" si="3402"/>
        <v/>
      </c>
      <c r="EI189" s="115" t="str">
        <f t="shared" si="3403"/>
        <v/>
      </c>
      <c r="EJ189" s="115" t="str">
        <f t="shared" si="3404"/>
        <v/>
      </c>
      <c r="EK189" s="115" t="str">
        <f t="shared" si="3405"/>
        <v/>
      </c>
      <c r="EL189" s="115" t="str">
        <f t="shared" si="3406"/>
        <v/>
      </c>
      <c r="EM189" s="115" t="str">
        <f t="shared" si="3407"/>
        <v/>
      </c>
      <c r="EN189" s="115" t="str">
        <f t="shared" si="3408"/>
        <v/>
      </c>
      <c r="EO189" s="115" t="str">
        <f t="shared" si="3409"/>
        <v/>
      </c>
      <c r="EP189" s="115" t="str">
        <f t="shared" si="3410"/>
        <v/>
      </c>
      <c r="EQ189" s="115" t="str">
        <f t="shared" si="3411"/>
        <v/>
      </c>
      <c r="ER189" s="115" t="str">
        <f t="shared" si="3412"/>
        <v/>
      </c>
      <c r="ES189" s="115" t="str">
        <f t="shared" si="3413"/>
        <v/>
      </c>
      <c r="ET189" s="115" t="str">
        <f t="shared" si="3414"/>
        <v/>
      </c>
      <c r="EU189" s="115" t="str">
        <f t="shared" si="3415"/>
        <v/>
      </c>
      <c r="EV189" s="115" t="str">
        <f t="shared" si="3416"/>
        <v/>
      </c>
      <c r="EW189" s="115" t="str">
        <f t="shared" si="3417"/>
        <v/>
      </c>
      <c r="EX189" s="115" t="str">
        <f t="shared" si="3418"/>
        <v/>
      </c>
      <c r="EY189" s="115" t="str">
        <f t="shared" si="3419"/>
        <v/>
      </c>
      <c r="EZ189" s="115" t="str">
        <f t="shared" si="3420"/>
        <v/>
      </c>
      <c r="FA189" s="115" t="str">
        <f t="shared" si="3421"/>
        <v/>
      </c>
      <c r="FB189" s="115" t="str">
        <f t="shared" si="3422"/>
        <v/>
      </c>
      <c r="FC189" s="115" t="str">
        <f t="shared" si="3423"/>
        <v/>
      </c>
      <c r="FD189" s="115" t="str">
        <f t="shared" si="3424"/>
        <v/>
      </c>
      <c r="FE189" s="115" t="str">
        <f t="shared" si="3425"/>
        <v/>
      </c>
      <c r="FF189" s="115" t="str">
        <f t="shared" si="4622"/>
        <v/>
      </c>
      <c r="FG189" s="115" t="str">
        <f>IFERROR(SMALL($DY$3:$DY$422,$A$9),"")</f>
        <v/>
      </c>
      <c r="FH189" s="115" t="str">
        <f t="shared" si="4623"/>
        <v/>
      </c>
      <c r="FI189" s="115" t="str">
        <f t="shared" si="3426"/>
        <v/>
      </c>
      <c r="GA189" s="213" t="str">
        <f>IF(FU26="","",IF(COUNTIF('INPUT INF'!$N$35:$S$59,"YES")&lt;1,"",FU26))</f>
        <v/>
      </c>
      <c r="GB189" s="140" t="str">
        <f t="shared" si="4215"/>
        <v/>
      </c>
      <c r="GC189" s="171">
        <f>COUNTIF($AY$423:$AY$492,"&gt;0")</f>
        <v>0</v>
      </c>
      <c r="GD189" s="175">
        <f t="shared" si="4216"/>
        <v>0</v>
      </c>
      <c r="GE189" s="175" t="str">
        <f t="shared" si="4193"/>
        <v/>
      </c>
      <c r="GF189" s="172">
        <f t="shared" ref="GF189:GN189" si="4715">COUNTIF($AZ$423:$AZ$492,GF$3)</f>
        <v>0</v>
      </c>
      <c r="GG189" s="172">
        <f t="shared" si="4715"/>
        <v>0</v>
      </c>
      <c r="GH189" s="172">
        <f t="shared" si="4715"/>
        <v>0</v>
      </c>
      <c r="GI189" s="172">
        <f t="shared" si="4715"/>
        <v>0</v>
      </c>
      <c r="GJ189" s="172">
        <f t="shared" si="4715"/>
        <v>0</v>
      </c>
      <c r="GK189" s="172">
        <f t="shared" si="4715"/>
        <v>0</v>
      </c>
      <c r="GL189" s="172">
        <f t="shared" si="4715"/>
        <v>0</v>
      </c>
      <c r="GM189" s="172">
        <f t="shared" si="4715"/>
        <v>0</v>
      </c>
      <c r="GN189" s="172">
        <f t="shared" si="4715"/>
        <v>0</v>
      </c>
      <c r="GO189" s="172">
        <f t="shared" si="4218"/>
        <v>0</v>
      </c>
      <c r="GP189" s="171" t="e">
        <f t="shared" si="4219"/>
        <v>#DIV/0!</v>
      </c>
      <c r="GQ189" s="171">
        <f>COUNTIF($AY$423:$AY$492,"&lt;45")-GN189</f>
        <v>0</v>
      </c>
      <c r="GR189" s="171">
        <f>COUNTIF($AY$423:$AY$492,"&lt;60")-GQ189</f>
        <v>0</v>
      </c>
      <c r="GS189" s="171">
        <f>COUNTIF($AY$423:$AY$492,"&lt;75")-GQ189-GR189</f>
        <v>0</v>
      </c>
      <c r="GT189" s="171">
        <f>COUNTIF($AY$423:$AY$492,"&lt;90")-GQ189-GR189-GS189</f>
        <v>0</v>
      </c>
      <c r="GU189" s="171">
        <f>COUNTIF($AY$423:$AY$492,"&gt;89")</f>
        <v>0</v>
      </c>
      <c r="GV189" s="171">
        <f>COUNTIF($AY$423:$AY$492,GV3)</f>
        <v>0</v>
      </c>
      <c r="GW189" s="171">
        <f>COUNTIF($AY$423:$AY$492,GW3)</f>
        <v>0</v>
      </c>
      <c r="GY189" s="115">
        <v>186</v>
      </c>
      <c r="GZ189" s="120" t="str">
        <f>IF('INPUT INF'!Q$30="YES",GY189,"")</f>
        <v/>
      </c>
      <c r="HA189" s="120">
        <f t="shared" si="4694"/>
        <v>0</v>
      </c>
      <c r="HB189" s="120" t="str">
        <f>IF(GZ189="","",'INPUT INF'!L$30)</f>
        <v/>
      </c>
      <c r="HC189" s="120" t="str">
        <f>'INPUT INF'!Q$3</f>
        <v>D</v>
      </c>
      <c r="HD189" s="133" t="str">
        <f>IFERROR(INDEX(GB$85:GB$109,MATCH($HB189,$GA$85:$GA$109,0)),"")</f>
        <v/>
      </c>
      <c r="HE189" s="133">
        <f>IFERROR(INDEX(GC$85:GC$109,MATCH($HB189,$GA$85:$GA$109,0)),"")</f>
        <v>0</v>
      </c>
      <c r="HF189" s="133">
        <f t="shared" ref="HF189" si="4716">IFERROR(INDEX(GD$85:GD$109,MATCH($HB189,$GA$85:$GA$109,0)),"")</f>
        <v>0</v>
      </c>
      <c r="HG189" s="133" t="str">
        <f t="shared" ref="HG189" si="4717">IFERROR(INDEX(GE$85:GE$109,MATCH($HB189,$GA$85:$GA$109,0)),"")</f>
        <v/>
      </c>
      <c r="HH189" s="133">
        <f t="shared" ref="HH189" si="4718">IFERROR(INDEX(GF$85:GF$109,MATCH($HB189,$GA$85:$GA$109,0)),"")</f>
        <v>0</v>
      </c>
      <c r="HI189" s="133">
        <f t="shared" ref="HI189" si="4719">IFERROR(INDEX(GG$85:GG$109,MATCH($HB189,$GA$85:$GA$109,0)),"")</f>
        <v>0</v>
      </c>
      <c r="HJ189" s="133">
        <f t="shared" ref="HJ189" si="4720">IFERROR(INDEX(GH$85:GH$109,MATCH($HB189,$GA$85:$GA$109,0)),"")</f>
        <v>0</v>
      </c>
      <c r="HK189" s="133">
        <f t="shared" ref="HK189" si="4721">IFERROR(INDEX(GI$85:GI$109,MATCH($HB189,$GA$85:$GA$109,0)),"")</f>
        <v>0</v>
      </c>
      <c r="HL189" s="133">
        <f t="shared" ref="HL189" si="4722">IFERROR(INDEX(GJ$85:GJ$109,MATCH($HB189,$GA$85:$GA$109,0)),"")</f>
        <v>0</v>
      </c>
      <c r="HM189" s="133">
        <f t="shared" ref="HM189" si="4723">IFERROR(INDEX(GK$85:GK$109,MATCH($HB189,$GA$85:$GA$109,0)),"")</f>
        <v>0</v>
      </c>
      <c r="HN189" s="133">
        <f t="shared" ref="HN189" si="4724">IFERROR(INDEX(GL$85:GL$109,MATCH($HB189,$GA$85:$GA$109,0)),"")</f>
        <v>0</v>
      </c>
      <c r="HO189" s="133">
        <f t="shared" ref="HO189" si="4725">IFERROR(INDEX(GM$85:GM$109,MATCH($HB189,$GA$85:$GA$109,0)),"")</f>
        <v>0</v>
      </c>
      <c r="HP189" s="133">
        <f t="shared" ref="HP189" si="4726">IFERROR(INDEX(GN$85:GN$109,MATCH($HB189,$GA$85:$GA$109,0)),"")</f>
        <v>0</v>
      </c>
      <c r="HQ189" s="133">
        <f t="shared" ref="HQ189" si="4727">IFERROR(INDEX(GO$85:GO$109,MATCH($HB189,$GA$85:$GA$109,0)),"")</f>
        <v>0</v>
      </c>
      <c r="HR189" s="133" t="str">
        <f t="shared" ref="HR189" si="4728">IFERROR(INDEX(GP$85:GP$109,MATCH($HB189,$GA$85:$GA$109,0)),"")</f>
        <v/>
      </c>
      <c r="HS189" s="133">
        <f t="shared" ref="HS189" si="4729">IFERROR(INDEX(GQ$85:GQ$109,MATCH($HB189,$GA$85:$GA$109,0)),"")</f>
        <v>0</v>
      </c>
      <c r="HT189" s="133">
        <f t="shared" ref="HT189" si="4730">IFERROR(INDEX(GR$85:GR$109,MATCH($HB189,$GA$85:$GA$109,0)),"")</f>
        <v>0</v>
      </c>
      <c r="HU189" s="133">
        <f t="shared" ref="HU189" si="4731">IFERROR(INDEX(GS$85:GS$109,MATCH($HB189,$GA$85:$GA$109,0)),"")</f>
        <v>0</v>
      </c>
      <c r="HV189" s="133">
        <f t="shared" ref="HV189" si="4732">IFERROR(INDEX(GT$85:GT$109,MATCH($HB189,$GA$85:$GA$109,0)),"")</f>
        <v>0</v>
      </c>
      <c r="HW189" s="133">
        <f t="shared" ref="HW189" si="4733">IFERROR(INDEX(GU$85:GU$109,MATCH($HB189,$GA$85:$GA$109,0)),"")</f>
        <v>0</v>
      </c>
      <c r="HX189" s="133">
        <f t="shared" ref="HX189" si="4734">IFERROR(INDEX(GV$85:GV$109,MATCH($HB189,$GA$85:$GA$109,0)),"")</f>
        <v>0</v>
      </c>
      <c r="HY189" s="133">
        <f t="shared" ref="HY189" si="4735">IFERROR(INDEX(GW$85:GW$109,MATCH($HB189,$GA$85:$GA$109,0)),"")</f>
        <v>0</v>
      </c>
      <c r="JC189" s="133"/>
      <c r="JD189" s="133" t="e">
        <f t="shared" si="4692"/>
        <v>#NUM!</v>
      </c>
      <c r="JE189" s="133"/>
      <c r="JF189" s="133" t="str">
        <f t="shared" si="4668"/>
        <v/>
      </c>
      <c r="JG189" s="133" t="str">
        <f t="shared" si="4669"/>
        <v/>
      </c>
      <c r="JH189" s="133" t="str">
        <f t="shared" si="4669"/>
        <v/>
      </c>
      <c r="JI189" s="133" t="str">
        <f t="shared" si="4669"/>
        <v/>
      </c>
      <c r="JJ189" s="133" t="str">
        <f t="shared" si="4669"/>
        <v/>
      </c>
      <c r="JK189" s="133" t="e">
        <f t="shared" si="4351"/>
        <v>#VALUE!</v>
      </c>
      <c r="JL189" s="133" t="str">
        <f t="shared" si="4670"/>
        <v/>
      </c>
      <c r="JM189" s="133" t="str">
        <f t="shared" si="4670"/>
        <v/>
      </c>
      <c r="JN189" s="133" t="str">
        <f t="shared" si="4670"/>
        <v/>
      </c>
      <c r="JO189" s="133" t="str">
        <f t="shared" si="4670"/>
        <v/>
      </c>
      <c r="JP189" s="133" t="str">
        <f t="shared" si="4670"/>
        <v/>
      </c>
      <c r="JQ189" s="133" t="str">
        <f t="shared" si="4670"/>
        <v/>
      </c>
      <c r="JR189" s="133" t="str">
        <f t="shared" si="4670"/>
        <v/>
      </c>
      <c r="JS189" s="133" t="str">
        <f t="shared" si="4670"/>
        <v/>
      </c>
      <c r="JT189" s="133" t="str">
        <f t="shared" si="4670"/>
        <v/>
      </c>
      <c r="JU189" s="133" t="str">
        <f t="shared" si="4670"/>
        <v/>
      </c>
      <c r="JV189" s="120" t="e">
        <f t="shared" si="4353"/>
        <v>#VALUE!</v>
      </c>
      <c r="JW189" s="143"/>
      <c r="JX189" s="143"/>
      <c r="JY189" s="143"/>
      <c r="JZ189" s="143"/>
      <c r="KA189" s="143"/>
      <c r="KB189" s="143"/>
    </row>
    <row r="190" spans="1:288" ht="15" customHeight="1" thickBot="1" x14ac:dyDescent="0.3">
      <c r="A190" s="115">
        <v>188</v>
      </c>
      <c r="B190" s="115" t="str">
        <f t="shared" si="3703"/>
        <v/>
      </c>
      <c r="C190" s="115" t="s">
        <v>68</v>
      </c>
      <c r="D190" s="100" t="str">
        <f t="shared" si="3454"/>
        <v>C</v>
      </c>
      <c r="E190" s="100" t="str">
        <f t="shared" si="3356"/>
        <v/>
      </c>
      <c r="F190" s="100" t="str">
        <f t="shared" si="3357"/>
        <v/>
      </c>
      <c r="G190" s="100" t="str">
        <f t="shared" si="3286"/>
        <v/>
      </c>
      <c r="H190" s="100" t="str">
        <f t="shared" si="3358"/>
        <v/>
      </c>
      <c r="I190" s="100" t="str">
        <f t="shared" si="3287"/>
        <v/>
      </c>
      <c r="J190" s="100" t="str">
        <f t="shared" si="3359"/>
        <v/>
      </c>
      <c r="K190" s="100" t="str">
        <f t="shared" si="3288"/>
        <v/>
      </c>
      <c r="L190" s="100" t="str">
        <f t="shared" si="3360"/>
        <v/>
      </c>
      <c r="M190" s="100" t="str">
        <f t="shared" si="3289"/>
        <v/>
      </c>
      <c r="N190" s="100" t="str">
        <f t="shared" si="3361"/>
        <v/>
      </c>
      <c r="O190" s="100" t="str">
        <f t="shared" si="3290"/>
        <v/>
      </c>
      <c r="P190" s="100" t="str">
        <f t="shared" si="3362"/>
        <v/>
      </c>
      <c r="Q190" s="100" t="str">
        <f t="shared" si="3291"/>
        <v/>
      </c>
      <c r="R190" s="100" t="str">
        <f t="shared" si="3363"/>
        <v/>
      </c>
      <c r="S190" s="100" t="str">
        <f t="shared" si="3292"/>
        <v/>
      </c>
      <c r="T190" s="100" t="str">
        <f t="shared" si="3364"/>
        <v/>
      </c>
      <c r="U190" s="100" t="str">
        <f t="shared" si="3293"/>
        <v/>
      </c>
      <c r="V190" s="100" t="str">
        <f t="shared" si="3365"/>
        <v/>
      </c>
      <c r="W190" s="100" t="str">
        <f t="shared" si="3294"/>
        <v/>
      </c>
      <c r="X190" s="100" t="str">
        <f t="shared" si="3366"/>
        <v/>
      </c>
      <c r="Y190" s="100" t="str">
        <f t="shared" si="3295"/>
        <v/>
      </c>
      <c r="Z190" s="100" t="str">
        <f t="shared" si="3367"/>
        <v/>
      </c>
      <c r="AA190" s="100" t="str">
        <f t="shared" si="3296"/>
        <v/>
      </c>
      <c r="AB190" s="100" t="str">
        <f t="shared" si="3368"/>
        <v/>
      </c>
      <c r="AC190" s="100" t="str">
        <f t="shared" si="3297"/>
        <v/>
      </c>
      <c r="AD190" s="100" t="str">
        <f t="shared" si="3369"/>
        <v/>
      </c>
      <c r="AE190" s="100" t="str">
        <f t="shared" si="3298"/>
        <v/>
      </c>
      <c r="AF190" s="100" t="str">
        <f t="shared" si="3370"/>
        <v/>
      </c>
      <c r="AG190" s="100" t="str">
        <f t="shared" si="3299"/>
        <v/>
      </c>
      <c r="AH190" s="100" t="str">
        <f t="shared" si="3371"/>
        <v/>
      </c>
      <c r="AI190" s="100" t="str">
        <f t="shared" si="3300"/>
        <v/>
      </c>
      <c r="AJ190" s="100" t="str">
        <f t="shared" si="3372"/>
        <v/>
      </c>
      <c r="AK190" s="100" t="str">
        <f t="shared" si="3301"/>
        <v/>
      </c>
      <c r="AL190" s="100" t="str">
        <f t="shared" si="3373"/>
        <v/>
      </c>
      <c r="AM190" s="100" t="str">
        <f t="shared" si="3302"/>
        <v/>
      </c>
      <c r="AN190" s="100" t="str">
        <f t="shared" si="3374"/>
        <v/>
      </c>
      <c r="AO190" s="100" t="str">
        <f t="shared" si="3303"/>
        <v/>
      </c>
      <c r="AP190" s="100" t="str">
        <f t="shared" si="3375"/>
        <v/>
      </c>
      <c r="AQ190" s="100" t="str">
        <f t="shared" si="3304"/>
        <v/>
      </c>
      <c r="AR190" s="100" t="str">
        <f t="shared" si="3376"/>
        <v/>
      </c>
      <c r="AS190" s="100" t="str">
        <f t="shared" si="3305"/>
        <v/>
      </c>
      <c r="AT190" s="100" t="str">
        <f t="shared" si="3377"/>
        <v/>
      </c>
      <c r="AU190" s="100" t="str">
        <f t="shared" si="3306"/>
        <v/>
      </c>
      <c r="AV190" s="100" t="str">
        <f t="shared" si="3378"/>
        <v/>
      </c>
      <c r="AW190" s="100" t="str">
        <f t="shared" si="3307"/>
        <v/>
      </c>
      <c r="AX190" s="100" t="str">
        <f t="shared" si="3379"/>
        <v/>
      </c>
      <c r="AY190" s="100" t="str">
        <f t="shared" si="3308"/>
        <v/>
      </c>
      <c r="AZ190" s="100" t="str">
        <f t="shared" si="3380"/>
        <v/>
      </c>
      <c r="BA190" s="100" t="str">
        <f t="shared" si="3309"/>
        <v/>
      </c>
      <c r="BB190" s="100" t="str">
        <f t="shared" si="3381"/>
        <v/>
      </c>
      <c r="BC190" s="100" t="str">
        <f>IFERROR(INDEX('INPUT INF'!$F$3:$F$601,MATCH($B190,'INPUT INF'!$A$3:$A$601,FALSE)),"")</f>
        <v/>
      </c>
      <c r="BD190" s="100" t="str">
        <f t="shared" si="3310"/>
        <v/>
      </c>
      <c r="BE190" s="100" t="str">
        <f t="shared" si="3382"/>
        <v/>
      </c>
      <c r="BF190" s="100" t="str">
        <f t="shared" si="3383"/>
        <v/>
      </c>
      <c r="BG190" s="115" t="str">
        <f t="shared" si="3384"/>
        <v/>
      </c>
      <c r="BH190" s="115" t="str">
        <f>IF(AND('INPUT INF'!$O$1="X",BG190="PASS"),BF190,IF($BG190="","0",IF('INPUT INF'!$N$63="YES",$BF190,"")))</f>
        <v>0</v>
      </c>
      <c r="BI190" s="115" t="str">
        <f>IF($BG190="","0",IF('INPUT INF'!$P$64="YES",$BF190,""))</f>
        <v>0</v>
      </c>
      <c r="BJ190" s="115" t="str">
        <f>IF($BG190="","0",IF('INPUT INF'!$P$65="YES",$BF190,""))</f>
        <v>0</v>
      </c>
      <c r="BL190" s="116" t="str">
        <f t="shared" si="3385"/>
        <v/>
      </c>
      <c r="BM190" s="116" t="str">
        <f t="shared" si="3386"/>
        <v/>
      </c>
      <c r="BN190" s="116" t="str">
        <f t="shared" si="3386"/>
        <v/>
      </c>
      <c r="BR190" s="116" t="str">
        <f t="shared" si="3387"/>
        <v/>
      </c>
      <c r="BS190" s="116" t="str">
        <f t="shared" si="3388"/>
        <v/>
      </c>
      <c r="BT190" s="116" t="str">
        <f t="shared" si="3388"/>
        <v/>
      </c>
      <c r="BX190" s="116" t="str">
        <f t="shared" si="3389"/>
        <v/>
      </c>
      <c r="BY190" s="116" t="str">
        <f t="shared" si="3390"/>
        <v/>
      </c>
      <c r="BZ190" s="116" t="str">
        <f t="shared" si="3390"/>
        <v/>
      </c>
      <c r="CD190" s="116" t="str">
        <f t="shared" si="3391"/>
        <v/>
      </c>
      <c r="CE190" s="116" t="str">
        <f t="shared" si="3392"/>
        <v/>
      </c>
      <c r="CF190" s="116" t="str">
        <f t="shared" si="3393"/>
        <v/>
      </c>
      <c r="CJ190" s="116" t="str">
        <f t="shared" si="3394"/>
        <v/>
      </c>
      <c r="CK190" s="116" t="str">
        <f t="shared" si="3395"/>
        <v/>
      </c>
      <c r="CL190" s="116" t="str">
        <f t="shared" si="3396"/>
        <v/>
      </c>
      <c r="CP190" s="116" t="str">
        <f t="shared" si="3397"/>
        <v/>
      </c>
      <c r="CQ190" s="116" t="str">
        <f t="shared" si="3398"/>
        <v/>
      </c>
      <c r="CR190" s="116" t="str">
        <f t="shared" si="3399"/>
        <v/>
      </c>
      <c r="CX190" s="143"/>
      <c r="CY190" s="135"/>
      <c r="CZ190" s="135"/>
      <c r="DA190" s="135"/>
      <c r="DB190" s="143"/>
      <c r="DC190" s="143"/>
      <c r="DD190" s="143"/>
      <c r="DE190" s="143"/>
      <c r="DF190" s="135"/>
      <c r="DH190" s="115" t="str">
        <f t="shared" si="3400"/>
        <v/>
      </c>
      <c r="DI190" s="115" t="str">
        <f t="shared" si="3311"/>
        <v/>
      </c>
      <c r="DJ190" s="115" t="str">
        <f t="shared" si="3312"/>
        <v/>
      </c>
      <c r="DK190" s="115" t="str">
        <f t="shared" si="3313"/>
        <v/>
      </c>
      <c r="DL190" s="115" t="str">
        <f t="shared" si="3314"/>
        <v/>
      </c>
      <c r="DM190" s="115" t="str">
        <f t="shared" si="3315"/>
        <v/>
      </c>
      <c r="DN190" s="115" t="str">
        <f t="shared" si="3316"/>
        <v/>
      </c>
      <c r="DO190" s="115" t="str">
        <f t="shared" si="3317"/>
        <v/>
      </c>
      <c r="DP190" s="115" t="str">
        <f t="shared" si="3318"/>
        <v/>
      </c>
      <c r="DQ190" s="115" t="str">
        <f t="shared" si="3319"/>
        <v/>
      </c>
      <c r="DR190" s="115" t="str">
        <f t="shared" si="3320"/>
        <v/>
      </c>
      <c r="DS190" s="115" t="str">
        <f t="shared" si="3321"/>
        <v/>
      </c>
      <c r="DT190" s="115" t="str">
        <f t="shared" si="3322"/>
        <v/>
      </c>
      <c r="DU190" s="115" t="str">
        <f t="shared" si="3323"/>
        <v/>
      </c>
      <c r="DV190" s="115" t="str">
        <f t="shared" si="3324"/>
        <v/>
      </c>
      <c r="DW190" s="115" t="str">
        <f t="shared" si="3325"/>
        <v/>
      </c>
      <c r="DX190" s="115" t="str">
        <f t="shared" si="3326"/>
        <v/>
      </c>
      <c r="DY190" s="115" t="str">
        <f t="shared" si="3327"/>
        <v/>
      </c>
      <c r="DZ190" s="115" t="str">
        <f t="shared" si="3328"/>
        <v/>
      </c>
      <c r="EA190" s="115" t="str">
        <f t="shared" si="3329"/>
        <v/>
      </c>
      <c r="EB190" s="115" t="str">
        <f t="shared" si="3330"/>
        <v/>
      </c>
      <c r="EC190" s="115" t="str">
        <f t="shared" si="3331"/>
        <v/>
      </c>
      <c r="ED190" s="115" t="str">
        <f t="shared" si="3332"/>
        <v/>
      </c>
      <c r="EE190" s="115" t="str">
        <f t="shared" si="3333"/>
        <v/>
      </c>
      <c r="EF190" s="115" t="str">
        <f t="shared" si="3334"/>
        <v/>
      </c>
      <c r="EG190" s="115" t="str">
        <f t="shared" si="3401"/>
        <v/>
      </c>
      <c r="EH190" s="115" t="str">
        <f t="shared" si="3402"/>
        <v/>
      </c>
      <c r="EI190" s="115" t="str">
        <f t="shared" si="3403"/>
        <v/>
      </c>
      <c r="EJ190" s="115" t="str">
        <f t="shared" si="3404"/>
        <v/>
      </c>
      <c r="EK190" s="115" t="str">
        <f t="shared" si="3405"/>
        <v/>
      </c>
      <c r="EL190" s="115" t="str">
        <f t="shared" si="3406"/>
        <v/>
      </c>
      <c r="EM190" s="115" t="str">
        <f t="shared" si="3407"/>
        <v/>
      </c>
      <c r="EN190" s="115" t="str">
        <f t="shared" si="3408"/>
        <v/>
      </c>
      <c r="EO190" s="115" t="str">
        <f t="shared" si="3409"/>
        <v/>
      </c>
      <c r="EP190" s="115" t="str">
        <f t="shared" si="3410"/>
        <v/>
      </c>
      <c r="EQ190" s="115" t="str">
        <f t="shared" si="3411"/>
        <v/>
      </c>
      <c r="ER190" s="115" t="str">
        <f t="shared" si="3412"/>
        <v/>
      </c>
      <c r="ES190" s="115" t="str">
        <f t="shared" si="3413"/>
        <v/>
      </c>
      <c r="ET190" s="115" t="str">
        <f t="shared" si="3414"/>
        <v/>
      </c>
      <c r="EU190" s="115" t="str">
        <f t="shared" si="3415"/>
        <v/>
      </c>
      <c r="EV190" s="115" t="str">
        <f t="shared" si="3416"/>
        <v/>
      </c>
      <c r="EW190" s="115" t="str">
        <f t="shared" si="3417"/>
        <v/>
      </c>
      <c r="EX190" s="115" t="str">
        <f t="shared" si="3418"/>
        <v/>
      </c>
      <c r="EY190" s="115" t="str">
        <f t="shared" si="3419"/>
        <v/>
      </c>
      <c r="EZ190" s="115" t="str">
        <f t="shared" si="3420"/>
        <v/>
      </c>
      <c r="FA190" s="115" t="str">
        <f t="shared" si="3421"/>
        <v/>
      </c>
      <c r="FB190" s="115" t="str">
        <f t="shared" si="3422"/>
        <v/>
      </c>
      <c r="FC190" s="115" t="str">
        <f t="shared" si="3423"/>
        <v/>
      </c>
      <c r="FD190" s="115" t="str">
        <f t="shared" si="3424"/>
        <v/>
      </c>
      <c r="FE190" s="115" t="str">
        <f t="shared" si="3425"/>
        <v/>
      </c>
      <c r="FF190" s="115" t="str">
        <f t="shared" si="4622"/>
        <v/>
      </c>
      <c r="FG190" s="115" t="str">
        <f>IFERROR(SMALL($DY$3:$DY$422,$A$10),"")</f>
        <v/>
      </c>
      <c r="FH190" s="115" t="str">
        <f t="shared" si="4623"/>
        <v/>
      </c>
      <c r="FI190" s="115" t="str">
        <f t="shared" si="3426"/>
        <v/>
      </c>
      <c r="GA190" s="213" t="str">
        <f>IF(FU27="","",IF(COUNTIF('INPUT INF'!$N$35:$S$59,"YES")&lt;1,"",FU27))</f>
        <v/>
      </c>
      <c r="GB190" s="140" t="str">
        <f t="shared" si="4215"/>
        <v/>
      </c>
      <c r="GC190" s="171">
        <f>COUNTIF($BA$423:$BA$492,"&gt;0")</f>
        <v>0</v>
      </c>
      <c r="GD190" s="175">
        <f t="shared" si="4216"/>
        <v>0</v>
      </c>
      <c r="GE190" s="175" t="str">
        <f t="shared" si="4193"/>
        <v/>
      </c>
      <c r="GF190" s="172">
        <f t="shared" ref="GF190:GN190" si="4736">COUNTIF($BB$423:$BB$492,GF$3)</f>
        <v>0</v>
      </c>
      <c r="GG190" s="172">
        <f t="shared" si="4736"/>
        <v>0</v>
      </c>
      <c r="GH190" s="172">
        <f t="shared" si="4736"/>
        <v>0</v>
      </c>
      <c r="GI190" s="172">
        <f t="shared" si="4736"/>
        <v>0</v>
      </c>
      <c r="GJ190" s="172">
        <f t="shared" si="4736"/>
        <v>0</v>
      </c>
      <c r="GK190" s="172">
        <f t="shared" si="4736"/>
        <v>0</v>
      </c>
      <c r="GL190" s="172">
        <f t="shared" si="4736"/>
        <v>0</v>
      </c>
      <c r="GM190" s="172">
        <f t="shared" si="4736"/>
        <v>0</v>
      </c>
      <c r="GN190" s="172">
        <f t="shared" si="4736"/>
        <v>0</v>
      </c>
      <c r="GO190" s="172">
        <f t="shared" si="4218"/>
        <v>0</v>
      </c>
      <c r="GP190" s="171" t="e">
        <f t="shared" si="4219"/>
        <v>#DIV/0!</v>
      </c>
      <c r="GQ190" s="171">
        <f>COUNTIF($BA$423:$BA$492,"&lt;45")-GN190</f>
        <v>0</v>
      </c>
      <c r="GR190" s="171">
        <f>COUNTIF($BA$423:$BA$492,"&lt;60")-GQ190</f>
        <v>0</v>
      </c>
      <c r="GS190" s="171">
        <f>COUNTIF($BA$423:$BA$492,"&lt;75")-GQ190-GR190</f>
        <v>0</v>
      </c>
      <c r="GT190" s="171">
        <f>COUNTIF($BA$423:$BA$492,"&lt;90")-GQ190-GR190-GS190</f>
        <v>0</v>
      </c>
      <c r="GU190" s="171">
        <f>COUNTIF($BA$423:$BA$492,"&gt;89")</f>
        <v>0</v>
      </c>
      <c r="GV190" s="171">
        <f>COUNTIF($BA$423:$BA$492,GV3)</f>
        <v>0</v>
      </c>
      <c r="GW190" s="171">
        <f>COUNTIF($BA$423:$BA$492,GW3)</f>
        <v>0</v>
      </c>
      <c r="GY190" s="115">
        <v>187</v>
      </c>
      <c r="GZ190" s="120" t="str">
        <f>IF('INPUT INF'!R$30="YES",GY190,"")</f>
        <v/>
      </c>
      <c r="HA190" s="120">
        <f t="shared" si="4694"/>
        <v>0</v>
      </c>
      <c r="HB190" s="120" t="str">
        <f>IF(GZ190="","",'INPUT INF'!L$30)</f>
        <v/>
      </c>
      <c r="HC190" s="120" t="str">
        <f>'INPUT INF'!R$3</f>
        <v>E</v>
      </c>
      <c r="HD190" s="133" t="str">
        <f>IFERROR(INDEX(GB$112:GB$136,MATCH($HB190,$GA$112:$GA$136,0)),"")</f>
        <v/>
      </c>
      <c r="HE190" s="133">
        <f>IFERROR(INDEX(GC$112:GC$136,MATCH($HB190,$GA$112:$GA$136,0)),"")</f>
        <v>0</v>
      </c>
      <c r="HF190" s="133">
        <f t="shared" ref="HF190" si="4737">IFERROR(INDEX(GD$112:GD$136,MATCH($HB190,$GA$112:$GA$136,0)),"")</f>
        <v>0</v>
      </c>
      <c r="HG190" s="133" t="str">
        <f t="shared" ref="HG190" si="4738">IFERROR(INDEX(GE$112:GE$136,MATCH($HB190,$GA$112:$GA$136,0)),"")</f>
        <v/>
      </c>
      <c r="HH190" s="133">
        <f t="shared" ref="HH190" si="4739">IFERROR(INDEX(GF$112:GF$136,MATCH($HB190,$GA$112:$GA$136,0)),"")</f>
        <v>0</v>
      </c>
      <c r="HI190" s="133">
        <f t="shared" ref="HI190" si="4740">IFERROR(INDEX(GG$112:GG$136,MATCH($HB190,$GA$112:$GA$136,0)),"")</f>
        <v>0</v>
      </c>
      <c r="HJ190" s="133">
        <f t="shared" ref="HJ190" si="4741">IFERROR(INDEX(GH$112:GH$136,MATCH($HB190,$GA$112:$GA$136,0)),"")</f>
        <v>0</v>
      </c>
      <c r="HK190" s="133">
        <f t="shared" ref="HK190" si="4742">IFERROR(INDEX(GI$112:GI$136,MATCH($HB190,$GA$112:$GA$136,0)),"")</f>
        <v>0</v>
      </c>
      <c r="HL190" s="133">
        <f t="shared" ref="HL190" si="4743">IFERROR(INDEX(GJ$112:GJ$136,MATCH($HB190,$GA$112:$GA$136,0)),"")</f>
        <v>0</v>
      </c>
      <c r="HM190" s="133">
        <f t="shared" ref="HM190" si="4744">IFERROR(INDEX(GK$112:GK$136,MATCH($HB190,$GA$112:$GA$136,0)),"")</f>
        <v>0</v>
      </c>
      <c r="HN190" s="133">
        <f t="shared" ref="HN190" si="4745">IFERROR(INDEX(GL$112:GL$136,MATCH($HB190,$GA$112:$GA$136,0)),"")</f>
        <v>0</v>
      </c>
      <c r="HO190" s="133">
        <f t="shared" ref="HO190" si="4746">IFERROR(INDEX(GM$112:GM$136,MATCH($HB190,$GA$112:$GA$136,0)),"")</f>
        <v>0</v>
      </c>
      <c r="HP190" s="133">
        <f t="shared" ref="HP190" si="4747">IFERROR(INDEX(GN$112:GN$136,MATCH($HB190,$GA$112:$GA$136,0)),"")</f>
        <v>0</v>
      </c>
      <c r="HQ190" s="133">
        <f t="shared" ref="HQ190" si="4748">IFERROR(INDEX(GO$112:GO$136,MATCH($HB190,$GA$112:$GA$136,0)),"")</f>
        <v>0</v>
      </c>
      <c r="HR190" s="133" t="str">
        <f t="shared" ref="HR190" si="4749">IFERROR(INDEX(GP$112:GP$136,MATCH($HB190,$GA$112:$GA$136,0)),"")</f>
        <v/>
      </c>
      <c r="HS190" s="133">
        <f t="shared" ref="HS190" si="4750">IFERROR(INDEX(GQ$112:GQ$136,MATCH($HB190,$GA$112:$GA$136,0)),"")</f>
        <v>0</v>
      </c>
      <c r="HT190" s="133">
        <f t="shared" ref="HT190" si="4751">IFERROR(INDEX(GR$112:GR$136,MATCH($HB190,$GA$112:$GA$136,0)),"")</f>
        <v>0</v>
      </c>
      <c r="HU190" s="133">
        <f t="shared" ref="HU190" si="4752">IFERROR(INDEX(GS$112:GS$136,MATCH($HB190,$GA$112:$GA$136,0)),"")</f>
        <v>0</v>
      </c>
      <c r="HV190" s="133">
        <f t="shared" ref="HV190" si="4753">IFERROR(INDEX(GT$112:GT$136,MATCH($HB190,$GA$112:$GA$136,0)),"")</f>
        <v>0</v>
      </c>
      <c r="HW190" s="133">
        <f t="shared" ref="HW190" si="4754">IFERROR(INDEX(GU$112:GU$136,MATCH($HB190,$GA$112:$GA$136,0)),"")</f>
        <v>0</v>
      </c>
      <c r="HX190" s="133">
        <f t="shared" ref="HX190" si="4755">IFERROR(INDEX(GV$112:GV$136,MATCH($HB190,$GA$112:$GA$136,0)),"")</f>
        <v>0</v>
      </c>
      <c r="HY190" s="133">
        <f t="shared" ref="HY190" si="4756">IFERROR(INDEX(GW$112:GW$136,MATCH($HB190,$GA$112:$GA$136,0)),"")</f>
        <v>0</v>
      </c>
      <c r="JC190" s="133"/>
      <c r="JD190" s="133" t="e">
        <f t="shared" si="4692"/>
        <v>#NUM!</v>
      </c>
      <c r="JE190" s="133"/>
      <c r="JF190" s="133" t="str">
        <f t="shared" si="4668"/>
        <v/>
      </c>
      <c r="JG190" s="133" t="str">
        <f t="shared" si="4669"/>
        <v/>
      </c>
      <c r="JH190" s="133" t="str">
        <f t="shared" si="4669"/>
        <v/>
      </c>
      <c r="JI190" s="133" t="str">
        <f t="shared" si="4669"/>
        <v/>
      </c>
      <c r="JJ190" s="133" t="str">
        <f t="shared" si="4669"/>
        <v/>
      </c>
      <c r="JK190" s="133" t="e">
        <f t="shared" si="4351"/>
        <v>#VALUE!</v>
      </c>
      <c r="JL190" s="133" t="str">
        <f t="shared" si="4670"/>
        <v/>
      </c>
      <c r="JM190" s="133" t="str">
        <f t="shared" si="4670"/>
        <v/>
      </c>
      <c r="JN190" s="133" t="str">
        <f t="shared" si="4670"/>
        <v/>
      </c>
      <c r="JO190" s="133" t="str">
        <f t="shared" si="4670"/>
        <v/>
      </c>
      <c r="JP190" s="133" t="str">
        <f t="shared" si="4670"/>
        <v/>
      </c>
      <c r="JQ190" s="133" t="str">
        <f t="shared" si="4670"/>
        <v/>
      </c>
      <c r="JR190" s="133" t="str">
        <f t="shared" si="4670"/>
        <v/>
      </c>
      <c r="JS190" s="133" t="str">
        <f t="shared" si="4670"/>
        <v/>
      </c>
      <c r="JT190" s="133" t="str">
        <f t="shared" si="4670"/>
        <v/>
      </c>
      <c r="JU190" s="133" t="str">
        <f t="shared" si="4670"/>
        <v/>
      </c>
      <c r="JV190" s="120" t="e">
        <f t="shared" si="4353"/>
        <v>#VALUE!</v>
      </c>
      <c r="JW190" s="143"/>
      <c r="JX190" s="143"/>
      <c r="JY190" s="143"/>
      <c r="JZ190" s="143"/>
      <c r="KA190" s="143"/>
      <c r="KB190" s="143"/>
    </row>
    <row r="191" spans="1:288" ht="15" customHeight="1" thickBot="1" x14ac:dyDescent="0.3">
      <c r="A191" s="115">
        <v>189</v>
      </c>
      <c r="B191" s="115" t="str">
        <f t="shared" si="3703"/>
        <v/>
      </c>
      <c r="C191" s="115" t="s">
        <v>68</v>
      </c>
      <c r="D191" s="100" t="str">
        <f t="shared" si="3454"/>
        <v>C</v>
      </c>
      <c r="E191" s="100" t="str">
        <f t="shared" si="3356"/>
        <v/>
      </c>
      <c r="F191" s="100" t="str">
        <f t="shared" si="3357"/>
        <v/>
      </c>
      <c r="G191" s="100" t="str">
        <f t="shared" si="3286"/>
        <v/>
      </c>
      <c r="H191" s="100" t="str">
        <f t="shared" si="3358"/>
        <v/>
      </c>
      <c r="I191" s="100" t="str">
        <f t="shared" si="3287"/>
        <v/>
      </c>
      <c r="J191" s="100" t="str">
        <f t="shared" si="3359"/>
        <v/>
      </c>
      <c r="K191" s="100" t="str">
        <f t="shared" si="3288"/>
        <v/>
      </c>
      <c r="L191" s="100" t="str">
        <f t="shared" si="3360"/>
        <v/>
      </c>
      <c r="M191" s="100" t="str">
        <f t="shared" si="3289"/>
        <v/>
      </c>
      <c r="N191" s="100" t="str">
        <f t="shared" si="3361"/>
        <v/>
      </c>
      <c r="O191" s="100" t="str">
        <f t="shared" si="3290"/>
        <v/>
      </c>
      <c r="P191" s="100" t="str">
        <f t="shared" si="3362"/>
        <v/>
      </c>
      <c r="Q191" s="100" t="str">
        <f t="shared" si="3291"/>
        <v/>
      </c>
      <c r="R191" s="100" t="str">
        <f t="shared" si="3363"/>
        <v/>
      </c>
      <c r="S191" s="100" t="str">
        <f t="shared" si="3292"/>
        <v/>
      </c>
      <c r="T191" s="100" t="str">
        <f t="shared" si="3364"/>
        <v/>
      </c>
      <c r="U191" s="100" t="str">
        <f t="shared" si="3293"/>
        <v/>
      </c>
      <c r="V191" s="100" t="str">
        <f t="shared" si="3365"/>
        <v/>
      </c>
      <c r="W191" s="100" t="str">
        <f t="shared" si="3294"/>
        <v/>
      </c>
      <c r="X191" s="100" t="str">
        <f t="shared" si="3366"/>
        <v/>
      </c>
      <c r="Y191" s="100" t="str">
        <f t="shared" si="3295"/>
        <v/>
      </c>
      <c r="Z191" s="100" t="str">
        <f t="shared" si="3367"/>
        <v/>
      </c>
      <c r="AA191" s="100" t="str">
        <f t="shared" si="3296"/>
        <v/>
      </c>
      <c r="AB191" s="100" t="str">
        <f t="shared" si="3368"/>
        <v/>
      </c>
      <c r="AC191" s="100" t="str">
        <f t="shared" si="3297"/>
        <v/>
      </c>
      <c r="AD191" s="100" t="str">
        <f t="shared" si="3369"/>
        <v/>
      </c>
      <c r="AE191" s="100" t="str">
        <f t="shared" si="3298"/>
        <v/>
      </c>
      <c r="AF191" s="100" t="str">
        <f t="shared" si="3370"/>
        <v/>
      </c>
      <c r="AG191" s="100" t="str">
        <f t="shared" si="3299"/>
        <v/>
      </c>
      <c r="AH191" s="100" t="str">
        <f t="shared" si="3371"/>
        <v/>
      </c>
      <c r="AI191" s="100" t="str">
        <f t="shared" si="3300"/>
        <v/>
      </c>
      <c r="AJ191" s="100" t="str">
        <f t="shared" si="3372"/>
        <v/>
      </c>
      <c r="AK191" s="100" t="str">
        <f t="shared" si="3301"/>
        <v/>
      </c>
      <c r="AL191" s="100" t="str">
        <f t="shared" si="3373"/>
        <v/>
      </c>
      <c r="AM191" s="100" t="str">
        <f t="shared" si="3302"/>
        <v/>
      </c>
      <c r="AN191" s="100" t="str">
        <f t="shared" si="3374"/>
        <v/>
      </c>
      <c r="AO191" s="100" t="str">
        <f t="shared" si="3303"/>
        <v/>
      </c>
      <c r="AP191" s="100" t="str">
        <f t="shared" si="3375"/>
        <v/>
      </c>
      <c r="AQ191" s="100" t="str">
        <f t="shared" si="3304"/>
        <v/>
      </c>
      <c r="AR191" s="100" t="str">
        <f t="shared" si="3376"/>
        <v/>
      </c>
      <c r="AS191" s="100" t="str">
        <f t="shared" si="3305"/>
        <v/>
      </c>
      <c r="AT191" s="100" t="str">
        <f t="shared" si="3377"/>
        <v/>
      </c>
      <c r="AU191" s="100" t="str">
        <f t="shared" si="3306"/>
        <v/>
      </c>
      <c r="AV191" s="100" t="str">
        <f t="shared" si="3378"/>
        <v/>
      </c>
      <c r="AW191" s="100" t="str">
        <f t="shared" si="3307"/>
        <v/>
      </c>
      <c r="AX191" s="100" t="str">
        <f t="shared" si="3379"/>
        <v/>
      </c>
      <c r="AY191" s="100" t="str">
        <f t="shared" si="3308"/>
        <v/>
      </c>
      <c r="AZ191" s="100" t="str">
        <f t="shared" si="3380"/>
        <v/>
      </c>
      <c r="BA191" s="100" t="str">
        <f t="shared" si="3309"/>
        <v/>
      </c>
      <c r="BB191" s="100" t="str">
        <f t="shared" si="3381"/>
        <v/>
      </c>
      <c r="BC191" s="100" t="str">
        <f>IFERROR(INDEX('INPUT INF'!$F$3:$F$601,MATCH($B191,'INPUT INF'!$A$3:$A$601,FALSE)),"")</f>
        <v/>
      </c>
      <c r="BD191" s="100" t="str">
        <f t="shared" si="3310"/>
        <v/>
      </c>
      <c r="BE191" s="100" t="str">
        <f t="shared" si="3382"/>
        <v/>
      </c>
      <c r="BF191" s="100" t="str">
        <f t="shared" si="3383"/>
        <v/>
      </c>
      <c r="BG191" s="115" t="str">
        <f t="shared" si="3384"/>
        <v/>
      </c>
      <c r="BH191" s="115" t="str">
        <f>IF(AND('INPUT INF'!$O$1="X",BG191="PASS"),BF191,IF($BG191="","0",IF('INPUT INF'!$N$63="YES",$BF191,"")))</f>
        <v>0</v>
      </c>
      <c r="BI191" s="115" t="str">
        <f>IF($BG191="","0",IF('INPUT INF'!$P$64="YES",$BF191,""))</f>
        <v>0</v>
      </c>
      <c r="BJ191" s="115" t="str">
        <f>IF($BG191="","0",IF('INPUT INF'!$P$65="YES",$BF191,""))</f>
        <v>0</v>
      </c>
      <c r="BL191" s="116" t="str">
        <f t="shared" si="3385"/>
        <v/>
      </c>
      <c r="BM191" s="116" t="str">
        <f t="shared" si="3386"/>
        <v/>
      </c>
      <c r="BN191" s="116" t="str">
        <f t="shared" si="3386"/>
        <v/>
      </c>
      <c r="BR191" s="116" t="str">
        <f t="shared" si="3387"/>
        <v/>
      </c>
      <c r="BS191" s="116" t="str">
        <f t="shared" si="3388"/>
        <v/>
      </c>
      <c r="BT191" s="116" t="str">
        <f t="shared" si="3388"/>
        <v/>
      </c>
      <c r="BX191" s="116" t="str">
        <f t="shared" si="3389"/>
        <v/>
      </c>
      <c r="BY191" s="116" t="str">
        <f t="shared" si="3390"/>
        <v/>
      </c>
      <c r="BZ191" s="116" t="str">
        <f t="shared" si="3390"/>
        <v/>
      </c>
      <c r="CD191" s="116" t="str">
        <f t="shared" si="3391"/>
        <v/>
      </c>
      <c r="CE191" s="116" t="str">
        <f t="shared" si="3392"/>
        <v/>
      </c>
      <c r="CF191" s="116" t="str">
        <f t="shared" si="3393"/>
        <v/>
      </c>
      <c r="CJ191" s="116" t="str">
        <f t="shared" si="3394"/>
        <v/>
      </c>
      <c r="CK191" s="116" t="str">
        <f t="shared" si="3395"/>
        <v/>
      </c>
      <c r="CL191" s="116" t="str">
        <f t="shared" si="3396"/>
        <v/>
      </c>
      <c r="CP191" s="116" t="str">
        <f t="shared" si="3397"/>
        <v/>
      </c>
      <c r="CQ191" s="116" t="str">
        <f t="shared" si="3398"/>
        <v/>
      </c>
      <c r="CR191" s="116" t="str">
        <f t="shared" si="3399"/>
        <v/>
      </c>
      <c r="CX191" s="143"/>
      <c r="CY191" s="135"/>
      <c r="CZ191" s="135"/>
      <c r="DA191" s="135"/>
      <c r="DB191" s="143"/>
      <c r="DC191" s="143"/>
      <c r="DD191" s="143"/>
      <c r="DE191" s="143"/>
      <c r="DF191" s="135"/>
      <c r="DH191" s="115" t="str">
        <f t="shared" si="3400"/>
        <v/>
      </c>
      <c r="DI191" s="115" t="str">
        <f t="shared" si="3311"/>
        <v/>
      </c>
      <c r="DJ191" s="115" t="str">
        <f t="shared" si="3312"/>
        <v/>
      </c>
      <c r="DK191" s="115" t="str">
        <f t="shared" si="3313"/>
        <v/>
      </c>
      <c r="DL191" s="115" t="str">
        <f t="shared" si="3314"/>
        <v/>
      </c>
      <c r="DM191" s="115" t="str">
        <f t="shared" si="3315"/>
        <v/>
      </c>
      <c r="DN191" s="115" t="str">
        <f t="shared" si="3316"/>
        <v/>
      </c>
      <c r="DO191" s="115" t="str">
        <f t="shared" si="3317"/>
        <v/>
      </c>
      <c r="DP191" s="115" t="str">
        <f t="shared" si="3318"/>
        <v/>
      </c>
      <c r="DQ191" s="115" t="str">
        <f t="shared" si="3319"/>
        <v/>
      </c>
      <c r="DR191" s="115" t="str">
        <f t="shared" si="3320"/>
        <v/>
      </c>
      <c r="DS191" s="115" t="str">
        <f t="shared" si="3321"/>
        <v/>
      </c>
      <c r="DT191" s="115" t="str">
        <f t="shared" si="3322"/>
        <v/>
      </c>
      <c r="DU191" s="115" t="str">
        <f t="shared" si="3323"/>
        <v/>
      </c>
      <c r="DV191" s="115" t="str">
        <f t="shared" si="3324"/>
        <v/>
      </c>
      <c r="DW191" s="115" t="str">
        <f t="shared" si="3325"/>
        <v/>
      </c>
      <c r="DX191" s="115" t="str">
        <f t="shared" si="3326"/>
        <v/>
      </c>
      <c r="DY191" s="115" t="str">
        <f t="shared" si="3327"/>
        <v/>
      </c>
      <c r="DZ191" s="115" t="str">
        <f t="shared" si="3328"/>
        <v/>
      </c>
      <c r="EA191" s="115" t="str">
        <f t="shared" si="3329"/>
        <v/>
      </c>
      <c r="EB191" s="115" t="str">
        <f t="shared" si="3330"/>
        <v/>
      </c>
      <c r="EC191" s="115" t="str">
        <f t="shared" si="3331"/>
        <v/>
      </c>
      <c r="ED191" s="115" t="str">
        <f t="shared" si="3332"/>
        <v/>
      </c>
      <c r="EE191" s="115" t="str">
        <f t="shared" si="3333"/>
        <v/>
      </c>
      <c r="EF191" s="115" t="str">
        <f t="shared" si="3334"/>
        <v/>
      </c>
      <c r="EG191" s="115" t="str">
        <f t="shared" si="3401"/>
        <v/>
      </c>
      <c r="EH191" s="115" t="str">
        <f t="shared" si="3402"/>
        <v/>
      </c>
      <c r="EI191" s="115" t="str">
        <f t="shared" si="3403"/>
        <v/>
      </c>
      <c r="EJ191" s="115" t="str">
        <f t="shared" si="3404"/>
        <v/>
      </c>
      <c r="EK191" s="115" t="str">
        <f t="shared" si="3405"/>
        <v/>
      </c>
      <c r="EL191" s="115" t="str">
        <f t="shared" si="3406"/>
        <v/>
      </c>
      <c r="EM191" s="115" t="str">
        <f t="shared" si="3407"/>
        <v/>
      </c>
      <c r="EN191" s="115" t="str">
        <f t="shared" si="3408"/>
        <v/>
      </c>
      <c r="EO191" s="115" t="str">
        <f t="shared" si="3409"/>
        <v/>
      </c>
      <c r="EP191" s="115" t="str">
        <f t="shared" si="3410"/>
        <v/>
      </c>
      <c r="EQ191" s="115" t="str">
        <f t="shared" si="3411"/>
        <v/>
      </c>
      <c r="ER191" s="115" t="str">
        <f t="shared" si="3412"/>
        <v/>
      </c>
      <c r="ES191" s="115" t="str">
        <f t="shared" si="3413"/>
        <v/>
      </c>
      <c r="ET191" s="115" t="str">
        <f t="shared" si="3414"/>
        <v/>
      </c>
      <c r="EU191" s="115" t="str">
        <f t="shared" si="3415"/>
        <v/>
      </c>
      <c r="EV191" s="115" t="str">
        <f t="shared" si="3416"/>
        <v/>
      </c>
      <c r="EW191" s="115" t="str">
        <f t="shared" si="3417"/>
        <v/>
      </c>
      <c r="EX191" s="115" t="str">
        <f t="shared" si="3418"/>
        <v/>
      </c>
      <c r="EY191" s="115" t="str">
        <f t="shared" si="3419"/>
        <v/>
      </c>
      <c r="EZ191" s="115" t="str">
        <f t="shared" si="3420"/>
        <v/>
      </c>
      <c r="FA191" s="115" t="str">
        <f t="shared" si="3421"/>
        <v/>
      </c>
      <c r="FB191" s="115" t="str">
        <f t="shared" si="3422"/>
        <v/>
      </c>
      <c r="FC191" s="115" t="str">
        <f t="shared" si="3423"/>
        <v/>
      </c>
      <c r="FD191" s="115" t="str">
        <f t="shared" si="3424"/>
        <v/>
      </c>
      <c r="FE191" s="115" t="str">
        <f t="shared" si="3425"/>
        <v/>
      </c>
      <c r="FF191" s="115" t="str">
        <f t="shared" si="4622"/>
        <v/>
      </c>
      <c r="FG191" s="115" t="str">
        <f>IFERROR(SMALL($DY$3:$DY$422,$A$11),"")</f>
        <v/>
      </c>
      <c r="FH191" s="115" t="str">
        <f t="shared" si="4623"/>
        <v/>
      </c>
      <c r="FI191" s="115" t="str">
        <f t="shared" si="3426"/>
        <v/>
      </c>
      <c r="GY191" s="115">
        <v>188</v>
      </c>
      <c r="GZ191" s="120" t="str">
        <f>IF('INPUT INF'!S$30="YES",GY191,"")</f>
        <v/>
      </c>
      <c r="HA191" s="120">
        <f>HA190</f>
        <v>0</v>
      </c>
      <c r="HB191" s="120" t="str">
        <f>IF(GZ191="","",'INPUT INF'!L$30)</f>
        <v/>
      </c>
      <c r="HC191" s="120">
        <f>'INPUT INF'!S$3</f>
        <v>0</v>
      </c>
      <c r="HD191" s="133" t="str">
        <f t="shared" ref="HD191:HD192" si="4757">IFERROR(INDEX(GB$112:GB$136,MATCH($HB191,$GA$112:$GA$136,0)),"")</f>
        <v/>
      </c>
      <c r="HE191" s="133">
        <f>IFERROR(INDEX(GC$139:GC$163,MATCH($HB191,$GA$139:$GA$163,0)),"")</f>
        <v>0</v>
      </c>
      <c r="HF191" s="133">
        <f t="shared" ref="HF191" si="4758">IFERROR(INDEX(GD$139:GD$163,MATCH($HB191,$GA$139:$GA$163,0)),"")</f>
        <v>0</v>
      </c>
      <c r="HG191" s="133" t="str">
        <f t="shared" ref="HG191" si="4759">IFERROR(INDEX(GE$139:GE$163,MATCH($HB191,$GA$139:$GA$163,0)),"")</f>
        <v/>
      </c>
      <c r="HH191" s="133">
        <f t="shared" ref="HH191" si="4760">IFERROR(INDEX(GF$139:GF$163,MATCH($HB191,$GA$139:$GA$163,0)),"")</f>
        <v>0</v>
      </c>
      <c r="HI191" s="133">
        <f t="shared" ref="HI191" si="4761">IFERROR(INDEX(GG$139:GG$163,MATCH($HB191,$GA$139:$GA$163,0)),"")</f>
        <v>0</v>
      </c>
      <c r="HJ191" s="133">
        <f t="shared" ref="HJ191" si="4762">IFERROR(INDEX(GH$139:GH$163,MATCH($HB191,$GA$139:$GA$163,0)),"")</f>
        <v>0</v>
      </c>
      <c r="HK191" s="133">
        <f t="shared" ref="HK191" si="4763">IFERROR(INDEX(GI$139:GI$163,MATCH($HB191,$GA$139:$GA$163,0)),"")</f>
        <v>0</v>
      </c>
      <c r="HL191" s="133">
        <f t="shared" ref="HL191" si="4764">IFERROR(INDEX(GJ$139:GJ$163,MATCH($HB191,$GA$139:$GA$163,0)),"")</f>
        <v>0</v>
      </c>
      <c r="HM191" s="133">
        <f t="shared" ref="HM191" si="4765">IFERROR(INDEX(GK$139:GK$163,MATCH($HB191,$GA$139:$GA$163,0)),"")</f>
        <v>0</v>
      </c>
      <c r="HN191" s="133">
        <f t="shared" ref="HN191" si="4766">IFERROR(INDEX(GL$139:GL$163,MATCH($HB191,$GA$139:$GA$163,0)),"")</f>
        <v>0</v>
      </c>
      <c r="HO191" s="133">
        <f t="shared" ref="HO191" si="4767">IFERROR(INDEX(GM$139:GM$163,MATCH($HB191,$GA$139:$GA$163,0)),"")</f>
        <v>0</v>
      </c>
      <c r="HP191" s="133">
        <f t="shared" ref="HP191" si="4768">IFERROR(INDEX(GN$139:GN$163,MATCH($HB191,$GA$139:$GA$163,0)),"")</f>
        <v>0</v>
      </c>
      <c r="HQ191" s="133">
        <f t="shared" ref="HQ191" si="4769">IFERROR(INDEX(GO$139:GO$163,MATCH($HB191,$GA$139:$GA$163,0)),"")</f>
        <v>0</v>
      </c>
      <c r="HR191" s="133" t="str">
        <f t="shared" ref="HR191" si="4770">IFERROR(INDEX(GP$139:GP$163,MATCH($HB191,$GA$139:$GA$163,0)),"")</f>
        <v/>
      </c>
      <c r="HS191" s="133">
        <f t="shared" ref="HS191" si="4771">IFERROR(INDEX(GQ$139:GQ$163,MATCH($HB191,$GA$139:$GA$163,0)),"")</f>
        <v>0</v>
      </c>
      <c r="HT191" s="133">
        <f t="shared" ref="HT191" si="4772">IFERROR(INDEX(GR$139:GR$163,MATCH($HB191,$GA$139:$GA$163,0)),"")</f>
        <v>0</v>
      </c>
      <c r="HU191" s="133">
        <f t="shared" ref="HU191" si="4773">IFERROR(INDEX(GS$139:GS$163,MATCH($HB191,$GA$139:$GA$163,0)),"")</f>
        <v>0</v>
      </c>
      <c r="HV191" s="133">
        <f t="shared" ref="HV191" si="4774">IFERROR(INDEX(GT$139:GT$163,MATCH($HB191,$GA$139:$GA$163,0)),"")</f>
        <v>0</v>
      </c>
      <c r="HW191" s="133">
        <f t="shared" ref="HW191" si="4775">IFERROR(INDEX(GU$139:GU$163,MATCH($HB191,$GA$139:$GA$163,0)),"")</f>
        <v>0</v>
      </c>
      <c r="HX191" s="133">
        <f t="shared" ref="HX191" si="4776">IFERROR(INDEX(GV$139:GV$163,MATCH($HB191,$GA$139:$GA$163,0)),"")</f>
        <v>0</v>
      </c>
      <c r="HY191" s="133">
        <f t="shared" ref="HY191" si="4777">IFERROR(INDEX(GW$139:GW$163,MATCH($HB191,$GA$139:$GA$163,0)),"")</f>
        <v>0</v>
      </c>
      <c r="JC191" s="133"/>
      <c r="JD191" s="133" t="e">
        <f t="shared" si="4692"/>
        <v>#NUM!</v>
      </c>
      <c r="JE191" s="133"/>
      <c r="JF191" s="133" t="str">
        <f t="shared" si="4668"/>
        <v/>
      </c>
      <c r="JG191" s="133" t="str">
        <f t="shared" si="4669"/>
        <v/>
      </c>
      <c r="JH191" s="133" t="str">
        <f t="shared" si="4669"/>
        <v/>
      </c>
      <c r="JI191" s="133" t="str">
        <f t="shared" si="4669"/>
        <v/>
      </c>
      <c r="JJ191" s="133" t="str">
        <f t="shared" si="4669"/>
        <v/>
      </c>
      <c r="JK191" s="133" t="e">
        <f t="shared" si="4351"/>
        <v>#VALUE!</v>
      </c>
      <c r="JL191" s="133" t="str">
        <f t="shared" si="4670"/>
        <v/>
      </c>
      <c r="JM191" s="133" t="str">
        <f t="shared" si="4670"/>
        <v/>
      </c>
      <c r="JN191" s="133" t="str">
        <f t="shared" si="4670"/>
        <v/>
      </c>
      <c r="JO191" s="133" t="str">
        <f t="shared" si="4670"/>
        <v/>
      </c>
      <c r="JP191" s="133" t="str">
        <f t="shared" si="4670"/>
        <v/>
      </c>
      <c r="JQ191" s="133" t="str">
        <f t="shared" si="4670"/>
        <v/>
      </c>
      <c r="JR191" s="133" t="str">
        <f t="shared" si="4670"/>
        <v/>
      </c>
      <c r="JS191" s="133" t="str">
        <f t="shared" si="4670"/>
        <v/>
      </c>
      <c r="JT191" s="133" t="str">
        <f t="shared" si="4670"/>
        <v/>
      </c>
      <c r="JU191" s="133" t="str">
        <f t="shared" si="4670"/>
        <v/>
      </c>
      <c r="JV191" s="120" t="e">
        <f t="shared" si="4353"/>
        <v>#VALUE!</v>
      </c>
      <c r="JW191" s="143"/>
      <c r="JX191" s="143"/>
      <c r="JY191" s="143"/>
      <c r="JZ191" s="143"/>
      <c r="KA191" s="143"/>
      <c r="KB191" s="143"/>
    </row>
    <row r="192" spans="1:288" ht="15" customHeight="1" thickBot="1" x14ac:dyDescent="0.3">
      <c r="A192" s="115">
        <v>190</v>
      </c>
      <c r="B192" s="115" t="str">
        <f t="shared" si="3703"/>
        <v/>
      </c>
      <c r="C192" s="115" t="s">
        <v>68</v>
      </c>
      <c r="D192" s="100" t="str">
        <f t="shared" si="3454"/>
        <v>C</v>
      </c>
      <c r="E192" s="100" t="str">
        <f t="shared" si="3356"/>
        <v/>
      </c>
      <c r="F192" s="100" t="str">
        <f t="shared" si="3357"/>
        <v/>
      </c>
      <c r="G192" s="100" t="str">
        <f t="shared" si="3286"/>
        <v/>
      </c>
      <c r="H192" s="100" t="str">
        <f t="shared" si="3358"/>
        <v/>
      </c>
      <c r="I192" s="100" t="str">
        <f t="shared" si="3287"/>
        <v/>
      </c>
      <c r="J192" s="100" t="str">
        <f t="shared" si="3359"/>
        <v/>
      </c>
      <c r="K192" s="100" t="str">
        <f t="shared" si="3288"/>
        <v/>
      </c>
      <c r="L192" s="100" t="str">
        <f t="shared" si="3360"/>
        <v/>
      </c>
      <c r="M192" s="100" t="str">
        <f t="shared" si="3289"/>
        <v/>
      </c>
      <c r="N192" s="100" t="str">
        <f t="shared" si="3361"/>
        <v/>
      </c>
      <c r="O192" s="100" t="str">
        <f t="shared" si="3290"/>
        <v/>
      </c>
      <c r="P192" s="100" t="str">
        <f t="shared" si="3362"/>
        <v/>
      </c>
      <c r="Q192" s="100" t="str">
        <f t="shared" si="3291"/>
        <v/>
      </c>
      <c r="R192" s="100" t="str">
        <f t="shared" si="3363"/>
        <v/>
      </c>
      <c r="S192" s="100" t="str">
        <f t="shared" si="3292"/>
        <v/>
      </c>
      <c r="T192" s="100" t="str">
        <f t="shared" si="3364"/>
        <v/>
      </c>
      <c r="U192" s="100" t="str">
        <f t="shared" si="3293"/>
        <v/>
      </c>
      <c r="V192" s="100" t="str">
        <f t="shared" si="3365"/>
        <v/>
      </c>
      <c r="W192" s="100" t="str">
        <f t="shared" si="3294"/>
        <v/>
      </c>
      <c r="X192" s="100" t="str">
        <f t="shared" si="3366"/>
        <v/>
      </c>
      <c r="Y192" s="100" t="str">
        <f t="shared" si="3295"/>
        <v/>
      </c>
      <c r="Z192" s="100" t="str">
        <f t="shared" si="3367"/>
        <v/>
      </c>
      <c r="AA192" s="100" t="str">
        <f t="shared" si="3296"/>
        <v/>
      </c>
      <c r="AB192" s="100" t="str">
        <f t="shared" si="3368"/>
        <v/>
      </c>
      <c r="AC192" s="100" t="str">
        <f t="shared" si="3297"/>
        <v/>
      </c>
      <c r="AD192" s="100" t="str">
        <f t="shared" si="3369"/>
        <v/>
      </c>
      <c r="AE192" s="100" t="str">
        <f t="shared" si="3298"/>
        <v/>
      </c>
      <c r="AF192" s="100" t="str">
        <f t="shared" si="3370"/>
        <v/>
      </c>
      <c r="AG192" s="100" t="str">
        <f t="shared" si="3299"/>
        <v/>
      </c>
      <c r="AH192" s="100" t="str">
        <f t="shared" si="3371"/>
        <v/>
      </c>
      <c r="AI192" s="100" t="str">
        <f t="shared" si="3300"/>
        <v/>
      </c>
      <c r="AJ192" s="100" t="str">
        <f t="shared" si="3372"/>
        <v/>
      </c>
      <c r="AK192" s="100" t="str">
        <f t="shared" si="3301"/>
        <v/>
      </c>
      <c r="AL192" s="100" t="str">
        <f t="shared" si="3373"/>
        <v/>
      </c>
      <c r="AM192" s="100" t="str">
        <f t="shared" si="3302"/>
        <v/>
      </c>
      <c r="AN192" s="100" t="str">
        <f t="shared" si="3374"/>
        <v/>
      </c>
      <c r="AO192" s="100" t="str">
        <f t="shared" si="3303"/>
        <v/>
      </c>
      <c r="AP192" s="100" t="str">
        <f t="shared" si="3375"/>
        <v/>
      </c>
      <c r="AQ192" s="100" t="str">
        <f t="shared" si="3304"/>
        <v/>
      </c>
      <c r="AR192" s="100" t="str">
        <f t="shared" si="3376"/>
        <v/>
      </c>
      <c r="AS192" s="100" t="str">
        <f t="shared" si="3305"/>
        <v/>
      </c>
      <c r="AT192" s="100" t="str">
        <f t="shared" si="3377"/>
        <v/>
      </c>
      <c r="AU192" s="100" t="str">
        <f t="shared" si="3306"/>
        <v/>
      </c>
      <c r="AV192" s="100" t="str">
        <f t="shared" si="3378"/>
        <v/>
      </c>
      <c r="AW192" s="100" t="str">
        <f t="shared" si="3307"/>
        <v/>
      </c>
      <c r="AX192" s="100" t="str">
        <f t="shared" si="3379"/>
        <v/>
      </c>
      <c r="AY192" s="100" t="str">
        <f t="shared" si="3308"/>
        <v/>
      </c>
      <c r="AZ192" s="100" t="str">
        <f t="shared" si="3380"/>
        <v/>
      </c>
      <c r="BA192" s="100" t="str">
        <f t="shared" si="3309"/>
        <v/>
      </c>
      <c r="BB192" s="100" t="str">
        <f t="shared" si="3381"/>
        <v/>
      </c>
      <c r="BC192" s="100" t="str">
        <f>IFERROR(INDEX('INPUT INF'!$F$3:$F$601,MATCH($B192,'INPUT INF'!$A$3:$A$601,FALSE)),"")</f>
        <v/>
      </c>
      <c r="BD192" s="100" t="str">
        <f t="shared" si="3310"/>
        <v/>
      </c>
      <c r="BE192" s="100" t="str">
        <f t="shared" si="3382"/>
        <v/>
      </c>
      <c r="BF192" s="100" t="str">
        <f t="shared" si="3383"/>
        <v/>
      </c>
      <c r="BG192" s="115" t="str">
        <f t="shared" si="3384"/>
        <v/>
      </c>
      <c r="BH192" s="115" t="str">
        <f>IF(AND('INPUT INF'!$O$1="X",BG192="PASS"),BF192,IF($BG192="","0",IF('INPUT INF'!$N$63="YES",$BF192,"")))</f>
        <v>0</v>
      </c>
      <c r="BI192" s="115" t="str">
        <f>IF($BG192="","0",IF('INPUT INF'!$P$64="YES",$BF192,""))</f>
        <v>0</v>
      </c>
      <c r="BJ192" s="115" t="str">
        <f>IF($BG192="","0",IF('INPUT INF'!$P$65="YES",$BF192,""))</f>
        <v>0</v>
      </c>
      <c r="BL192" s="116" t="str">
        <f t="shared" si="3385"/>
        <v/>
      </c>
      <c r="BM192" s="116" t="str">
        <f t="shared" si="3386"/>
        <v/>
      </c>
      <c r="BN192" s="116" t="str">
        <f t="shared" si="3386"/>
        <v/>
      </c>
      <c r="BR192" s="116" t="str">
        <f t="shared" si="3387"/>
        <v/>
      </c>
      <c r="BS192" s="116" t="str">
        <f t="shared" si="3388"/>
        <v/>
      </c>
      <c r="BT192" s="116" t="str">
        <f t="shared" si="3388"/>
        <v/>
      </c>
      <c r="BX192" s="116" t="str">
        <f t="shared" si="3389"/>
        <v/>
      </c>
      <c r="BY192" s="116" t="str">
        <f t="shared" si="3390"/>
        <v/>
      </c>
      <c r="BZ192" s="116" t="str">
        <f t="shared" si="3390"/>
        <v/>
      </c>
      <c r="CD192" s="116" t="str">
        <f t="shared" si="3391"/>
        <v/>
      </c>
      <c r="CE192" s="116" t="str">
        <f t="shared" si="3392"/>
        <v/>
      </c>
      <c r="CF192" s="116" t="str">
        <f t="shared" si="3393"/>
        <v/>
      </c>
      <c r="CJ192" s="116" t="str">
        <f t="shared" si="3394"/>
        <v/>
      </c>
      <c r="CK192" s="116" t="str">
        <f t="shared" si="3395"/>
        <v/>
      </c>
      <c r="CL192" s="116" t="str">
        <f t="shared" si="3396"/>
        <v/>
      </c>
      <c r="CP192" s="116" t="str">
        <f t="shared" si="3397"/>
        <v/>
      </c>
      <c r="CQ192" s="116" t="str">
        <f t="shared" si="3398"/>
        <v/>
      </c>
      <c r="CR192" s="116" t="str">
        <f t="shared" si="3399"/>
        <v/>
      </c>
      <c r="CX192" s="143"/>
      <c r="CY192" s="135"/>
      <c r="CZ192" s="135"/>
      <c r="DA192" s="135"/>
      <c r="DB192" s="143"/>
      <c r="DC192" s="143"/>
      <c r="DD192" s="143"/>
      <c r="DE192" s="143"/>
      <c r="DF192" s="135"/>
      <c r="DH192" s="115" t="str">
        <f t="shared" si="3400"/>
        <v/>
      </c>
      <c r="DI192" s="115" t="str">
        <f t="shared" si="3311"/>
        <v/>
      </c>
      <c r="DJ192" s="115" t="str">
        <f t="shared" si="3312"/>
        <v/>
      </c>
      <c r="DK192" s="115" t="str">
        <f t="shared" si="3313"/>
        <v/>
      </c>
      <c r="DL192" s="115" t="str">
        <f t="shared" si="3314"/>
        <v/>
      </c>
      <c r="DM192" s="115" t="str">
        <f t="shared" si="3315"/>
        <v/>
      </c>
      <c r="DN192" s="115" t="str">
        <f t="shared" si="3316"/>
        <v/>
      </c>
      <c r="DO192" s="115" t="str">
        <f t="shared" si="3317"/>
        <v/>
      </c>
      <c r="DP192" s="115" t="str">
        <f t="shared" si="3318"/>
        <v/>
      </c>
      <c r="DQ192" s="115" t="str">
        <f t="shared" si="3319"/>
        <v/>
      </c>
      <c r="DR192" s="115" t="str">
        <f t="shared" si="3320"/>
        <v/>
      </c>
      <c r="DS192" s="115" t="str">
        <f t="shared" si="3321"/>
        <v/>
      </c>
      <c r="DT192" s="115" t="str">
        <f t="shared" si="3322"/>
        <v/>
      </c>
      <c r="DU192" s="115" t="str">
        <f t="shared" si="3323"/>
        <v/>
      </c>
      <c r="DV192" s="115" t="str">
        <f t="shared" si="3324"/>
        <v/>
      </c>
      <c r="DW192" s="115" t="str">
        <f t="shared" si="3325"/>
        <v/>
      </c>
      <c r="DX192" s="115" t="str">
        <f t="shared" si="3326"/>
        <v/>
      </c>
      <c r="DY192" s="115" t="str">
        <f t="shared" si="3327"/>
        <v/>
      </c>
      <c r="DZ192" s="115" t="str">
        <f t="shared" si="3328"/>
        <v/>
      </c>
      <c r="EA192" s="115" t="str">
        <f t="shared" si="3329"/>
        <v/>
      </c>
      <c r="EB192" s="115" t="str">
        <f t="shared" si="3330"/>
        <v/>
      </c>
      <c r="EC192" s="115" t="str">
        <f t="shared" si="3331"/>
        <v/>
      </c>
      <c r="ED192" s="115" t="str">
        <f t="shared" si="3332"/>
        <v/>
      </c>
      <c r="EE192" s="115" t="str">
        <f t="shared" si="3333"/>
        <v/>
      </c>
      <c r="EF192" s="115" t="str">
        <f t="shared" si="3334"/>
        <v/>
      </c>
      <c r="EG192" s="115" t="str">
        <f t="shared" si="3401"/>
        <v/>
      </c>
      <c r="EH192" s="115" t="str">
        <f t="shared" si="3402"/>
        <v/>
      </c>
      <c r="EI192" s="115" t="str">
        <f t="shared" si="3403"/>
        <v/>
      </c>
      <c r="EJ192" s="115" t="str">
        <f t="shared" si="3404"/>
        <v/>
      </c>
      <c r="EK192" s="115" t="str">
        <f t="shared" si="3405"/>
        <v/>
      </c>
      <c r="EL192" s="115" t="str">
        <f t="shared" si="3406"/>
        <v/>
      </c>
      <c r="EM192" s="115" t="str">
        <f t="shared" si="3407"/>
        <v/>
      </c>
      <c r="EN192" s="115" t="str">
        <f t="shared" si="3408"/>
        <v/>
      </c>
      <c r="EO192" s="115" t="str">
        <f t="shared" si="3409"/>
        <v/>
      </c>
      <c r="EP192" s="115" t="str">
        <f t="shared" si="3410"/>
        <v/>
      </c>
      <c r="EQ192" s="115" t="str">
        <f t="shared" si="3411"/>
        <v/>
      </c>
      <c r="ER192" s="115" t="str">
        <f t="shared" si="3412"/>
        <v/>
      </c>
      <c r="ES192" s="115" t="str">
        <f t="shared" si="3413"/>
        <v/>
      </c>
      <c r="ET192" s="115" t="str">
        <f t="shared" si="3414"/>
        <v/>
      </c>
      <c r="EU192" s="115" t="str">
        <f t="shared" si="3415"/>
        <v/>
      </c>
      <c r="EV192" s="115" t="str">
        <f t="shared" si="3416"/>
        <v/>
      </c>
      <c r="EW192" s="115" t="str">
        <f t="shared" si="3417"/>
        <v/>
      </c>
      <c r="EX192" s="115" t="str">
        <f t="shared" si="3418"/>
        <v/>
      </c>
      <c r="EY192" s="115" t="str">
        <f t="shared" si="3419"/>
        <v/>
      </c>
      <c r="EZ192" s="115" t="str">
        <f t="shared" si="3420"/>
        <v/>
      </c>
      <c r="FA192" s="115" t="str">
        <f t="shared" si="3421"/>
        <v/>
      </c>
      <c r="FB192" s="115" t="str">
        <f t="shared" si="3422"/>
        <v/>
      </c>
      <c r="FC192" s="115" t="str">
        <f t="shared" si="3423"/>
        <v/>
      </c>
      <c r="FD192" s="115" t="str">
        <f t="shared" si="3424"/>
        <v/>
      </c>
      <c r="FE192" s="115" t="str">
        <f t="shared" si="3425"/>
        <v/>
      </c>
      <c r="FF192" s="115" t="str">
        <f t="shared" si="4622"/>
        <v/>
      </c>
      <c r="FG192" s="115" t="str">
        <f>IFERROR(SMALL($DY$3:$DY$422,$A$12),"")</f>
        <v/>
      </c>
      <c r="FH192" s="115" t="str">
        <f t="shared" si="4623"/>
        <v/>
      </c>
      <c r="FI192" s="115" t="str">
        <f t="shared" si="3426"/>
        <v/>
      </c>
      <c r="GA192" s="181" t="str">
        <f>C493&amp;D493</f>
        <v>IIB</v>
      </c>
      <c r="GB192" s="170" t="s">
        <v>18</v>
      </c>
      <c r="GC192" s="171" t="s">
        <v>0</v>
      </c>
      <c r="GD192" s="172" t="s">
        <v>1</v>
      </c>
      <c r="GE192" s="171" t="s">
        <v>19</v>
      </c>
      <c r="GF192" s="172" t="s">
        <v>7</v>
      </c>
      <c r="GG192" s="172" t="s">
        <v>8</v>
      </c>
      <c r="GH192" s="172" t="s">
        <v>9</v>
      </c>
      <c r="GI192" s="172" t="s">
        <v>10</v>
      </c>
      <c r="GJ192" s="172" t="s">
        <v>11</v>
      </c>
      <c r="GK192" s="172" t="s">
        <v>12</v>
      </c>
      <c r="GL192" s="172" t="s">
        <v>13</v>
      </c>
      <c r="GM192" s="172" t="s">
        <v>14</v>
      </c>
      <c r="GN192" s="172" t="s">
        <v>15</v>
      </c>
      <c r="GO192" s="171" t="s">
        <v>16</v>
      </c>
      <c r="GP192" s="171" t="s">
        <v>17</v>
      </c>
      <c r="GQ192" s="171" t="s">
        <v>20</v>
      </c>
      <c r="GR192" s="171" t="s">
        <v>21</v>
      </c>
      <c r="GS192" s="171" t="s">
        <v>22</v>
      </c>
      <c r="GT192" s="171" t="s">
        <v>23</v>
      </c>
      <c r="GU192" s="171" t="s">
        <v>24</v>
      </c>
      <c r="GV192" s="171" t="s">
        <v>24</v>
      </c>
      <c r="GW192" s="171" t="s">
        <v>24</v>
      </c>
      <c r="GY192" s="115">
        <v>189</v>
      </c>
      <c r="GZ192" s="120" t="str">
        <f>IF(COUNT(GZ186:GZ191)&gt;1,GY192,"")</f>
        <v/>
      </c>
      <c r="HA192" s="120">
        <f t="shared" si="4694"/>
        <v>0</v>
      </c>
      <c r="HB192" s="120" t="str">
        <f>IF(GZ192="","",'INPUT INF'!L$30)</f>
        <v/>
      </c>
      <c r="HC192" s="115" t="s">
        <v>32</v>
      </c>
      <c r="HD192" s="133" t="str">
        <f t="shared" si="4757"/>
        <v/>
      </c>
      <c r="HE192" s="133">
        <f>SUM(HE186:HE191)</f>
        <v>0</v>
      </c>
      <c r="HF192" s="133">
        <f t="shared" ref="HF192" si="4778">SUM(HF186:HF191)</f>
        <v>0</v>
      </c>
      <c r="HG192" s="142" t="str">
        <f t="shared" ref="HG192" si="4779">IF(HD192="","",ROUND(HF192/HE192*100,2))</f>
        <v/>
      </c>
      <c r="HH192" s="133">
        <f t="shared" ref="HH192" si="4780">SUM(HH186:HH191)</f>
        <v>0</v>
      </c>
      <c r="HI192" s="133">
        <f t="shared" ref="HI192" si="4781">SUM(HI186:HI191)</f>
        <v>0</v>
      </c>
      <c r="HJ192" s="133">
        <f t="shared" ref="HJ192" si="4782">SUM(HJ186:HJ191)</f>
        <v>0</v>
      </c>
      <c r="HK192" s="133">
        <f t="shared" ref="HK192" si="4783">SUM(HK186:HK191)</f>
        <v>0</v>
      </c>
      <c r="HL192" s="133">
        <f t="shared" ref="HL192" si="4784">SUM(HL186:HL191)</f>
        <v>0</v>
      </c>
      <c r="HM192" s="133">
        <f t="shared" ref="HM192" si="4785">SUM(HM186:HM191)</f>
        <v>0</v>
      </c>
      <c r="HN192" s="133">
        <f t="shared" ref="HN192" si="4786">SUM(HN186:HN191)</f>
        <v>0</v>
      </c>
      <c r="HO192" s="133">
        <f t="shared" ref="HO192" si="4787">SUM(HO186:HO191)</f>
        <v>0</v>
      </c>
      <c r="HP192" s="133">
        <f t="shared" ref="HP192" si="4788">SUM(HP186:HP191)</f>
        <v>0</v>
      </c>
      <c r="HQ192" s="133">
        <f t="shared" ref="HQ192" si="4789">SUM(HQ186:HQ191)</f>
        <v>0</v>
      </c>
      <c r="HR192" s="142" t="e">
        <f t="shared" ref="HR192" si="4790">ROUND(HQ192*12.5/SUM(HH192:HP192),2)</f>
        <v>#DIV/0!</v>
      </c>
      <c r="HS192" s="133">
        <f t="shared" ref="HS192" si="4791">SUM(HS186:HS191)</f>
        <v>0</v>
      </c>
      <c r="HT192" s="133">
        <f t="shared" ref="HT192" si="4792">SUM(HT186:HT191)</f>
        <v>0</v>
      </c>
      <c r="HU192" s="133">
        <f t="shared" ref="HU192" si="4793">SUM(HU186:HU191)</f>
        <v>0</v>
      </c>
      <c r="HV192" s="133">
        <f t="shared" ref="HV192" si="4794">SUM(HV186:HV191)</f>
        <v>0</v>
      </c>
      <c r="HW192" s="133">
        <f t="shared" ref="HW192:HY192" si="4795">SUM(HW186:HW191)</f>
        <v>0</v>
      </c>
      <c r="HX192" s="133">
        <f t="shared" si="4795"/>
        <v>0</v>
      </c>
      <c r="HY192" s="133">
        <f t="shared" si="4795"/>
        <v>0</v>
      </c>
      <c r="JC192" s="133"/>
      <c r="JD192" s="163" t="str">
        <f>JD185</f>
        <v>TOTAL</v>
      </c>
      <c r="JE192" s="133"/>
      <c r="JF192" s="133">
        <f t="shared" ref="JF192" si="4796">SUM(JF186:JF191)</f>
        <v>0</v>
      </c>
      <c r="JG192" s="133">
        <f t="shared" ref="JG192:JJ192" si="4797">SUM(JG186:JG191)</f>
        <v>0</v>
      </c>
      <c r="JH192" s="133">
        <f t="shared" si="4797"/>
        <v>0</v>
      </c>
      <c r="JI192" s="133">
        <f t="shared" si="4797"/>
        <v>0</v>
      </c>
      <c r="JJ192" s="133">
        <f t="shared" si="4797"/>
        <v>0</v>
      </c>
      <c r="JK192" s="133" t="e">
        <f t="shared" si="4351"/>
        <v>#DIV/0!</v>
      </c>
      <c r="JL192" s="133">
        <f>SUM(JL186:JL191)</f>
        <v>0</v>
      </c>
      <c r="JM192" s="133">
        <f t="shared" ref="JM192:JT192" si="4798">SUM(JM186:JM191)</f>
        <v>0</v>
      </c>
      <c r="JN192" s="133">
        <f t="shared" si="4798"/>
        <v>0</v>
      </c>
      <c r="JO192" s="133">
        <f t="shared" si="4798"/>
        <v>0</v>
      </c>
      <c r="JP192" s="133">
        <f t="shared" si="4798"/>
        <v>0</v>
      </c>
      <c r="JQ192" s="133">
        <f t="shared" si="4798"/>
        <v>0</v>
      </c>
      <c r="JR192" s="133">
        <f t="shared" si="4798"/>
        <v>0</v>
      </c>
      <c r="JS192" s="133">
        <f t="shared" si="4798"/>
        <v>0</v>
      </c>
      <c r="JT192" s="133">
        <f t="shared" si="4798"/>
        <v>0</v>
      </c>
      <c r="JU192" s="133">
        <f t="shared" ref="JU192" si="4799">SUM(JU186:JU191)</f>
        <v>0</v>
      </c>
      <c r="JV192" s="120" t="e">
        <f t="shared" si="4353"/>
        <v>#DIV/0!</v>
      </c>
      <c r="JW192" s="143"/>
      <c r="JX192" s="143"/>
      <c r="JY192" s="143"/>
      <c r="JZ192" s="143"/>
      <c r="KA192" s="143"/>
      <c r="KB192" s="143"/>
    </row>
    <row r="193" spans="1:233" ht="15" customHeight="1" thickBot="1" x14ac:dyDescent="0.3">
      <c r="A193" s="115">
        <v>191</v>
      </c>
      <c r="B193" s="115" t="str">
        <f t="shared" si="3703"/>
        <v/>
      </c>
      <c r="C193" s="115" t="s">
        <v>68</v>
      </c>
      <c r="D193" s="100" t="str">
        <f t="shared" si="3454"/>
        <v>C</v>
      </c>
      <c r="E193" s="100" t="str">
        <f t="shared" si="3356"/>
        <v/>
      </c>
      <c r="F193" s="100" t="str">
        <f t="shared" si="3357"/>
        <v/>
      </c>
      <c r="G193" s="100" t="str">
        <f t="shared" si="3286"/>
        <v/>
      </c>
      <c r="H193" s="100" t="str">
        <f t="shared" si="3358"/>
        <v/>
      </c>
      <c r="I193" s="100" t="str">
        <f t="shared" si="3287"/>
        <v/>
      </c>
      <c r="J193" s="100" t="str">
        <f t="shared" si="3359"/>
        <v/>
      </c>
      <c r="K193" s="100" t="str">
        <f t="shared" si="3288"/>
        <v/>
      </c>
      <c r="L193" s="100" t="str">
        <f t="shared" si="3360"/>
        <v/>
      </c>
      <c r="M193" s="100" t="str">
        <f t="shared" si="3289"/>
        <v/>
      </c>
      <c r="N193" s="100" t="str">
        <f t="shared" si="3361"/>
        <v/>
      </c>
      <c r="O193" s="100" t="str">
        <f t="shared" si="3290"/>
        <v/>
      </c>
      <c r="P193" s="100" t="str">
        <f t="shared" si="3362"/>
        <v/>
      </c>
      <c r="Q193" s="100" t="str">
        <f t="shared" si="3291"/>
        <v/>
      </c>
      <c r="R193" s="100" t="str">
        <f t="shared" si="3363"/>
        <v/>
      </c>
      <c r="S193" s="100" t="str">
        <f t="shared" si="3292"/>
        <v/>
      </c>
      <c r="T193" s="100" t="str">
        <f t="shared" si="3364"/>
        <v/>
      </c>
      <c r="U193" s="100" t="str">
        <f t="shared" si="3293"/>
        <v/>
      </c>
      <c r="V193" s="100" t="str">
        <f t="shared" si="3365"/>
        <v/>
      </c>
      <c r="W193" s="100" t="str">
        <f t="shared" si="3294"/>
        <v/>
      </c>
      <c r="X193" s="100" t="str">
        <f t="shared" si="3366"/>
        <v/>
      </c>
      <c r="Y193" s="100" t="str">
        <f t="shared" si="3295"/>
        <v/>
      </c>
      <c r="Z193" s="100" t="str">
        <f t="shared" si="3367"/>
        <v/>
      </c>
      <c r="AA193" s="100" t="str">
        <f t="shared" si="3296"/>
        <v/>
      </c>
      <c r="AB193" s="100" t="str">
        <f t="shared" si="3368"/>
        <v/>
      </c>
      <c r="AC193" s="100" t="str">
        <f t="shared" si="3297"/>
        <v/>
      </c>
      <c r="AD193" s="100" t="str">
        <f t="shared" si="3369"/>
        <v/>
      </c>
      <c r="AE193" s="100" t="str">
        <f t="shared" si="3298"/>
        <v/>
      </c>
      <c r="AF193" s="100" t="str">
        <f t="shared" si="3370"/>
        <v/>
      </c>
      <c r="AG193" s="100" t="str">
        <f t="shared" si="3299"/>
        <v/>
      </c>
      <c r="AH193" s="100" t="str">
        <f t="shared" si="3371"/>
        <v/>
      </c>
      <c r="AI193" s="100" t="str">
        <f t="shared" si="3300"/>
        <v/>
      </c>
      <c r="AJ193" s="100" t="str">
        <f t="shared" si="3372"/>
        <v/>
      </c>
      <c r="AK193" s="100" t="str">
        <f t="shared" si="3301"/>
        <v/>
      </c>
      <c r="AL193" s="100" t="str">
        <f t="shared" si="3373"/>
        <v/>
      </c>
      <c r="AM193" s="100" t="str">
        <f t="shared" si="3302"/>
        <v/>
      </c>
      <c r="AN193" s="100" t="str">
        <f t="shared" si="3374"/>
        <v/>
      </c>
      <c r="AO193" s="100" t="str">
        <f t="shared" si="3303"/>
        <v/>
      </c>
      <c r="AP193" s="100" t="str">
        <f t="shared" si="3375"/>
        <v/>
      </c>
      <c r="AQ193" s="100" t="str">
        <f t="shared" si="3304"/>
        <v/>
      </c>
      <c r="AR193" s="100" t="str">
        <f t="shared" si="3376"/>
        <v/>
      </c>
      <c r="AS193" s="100" t="str">
        <f t="shared" si="3305"/>
        <v/>
      </c>
      <c r="AT193" s="100" t="str">
        <f t="shared" si="3377"/>
        <v/>
      </c>
      <c r="AU193" s="100" t="str">
        <f t="shared" si="3306"/>
        <v/>
      </c>
      <c r="AV193" s="100" t="str">
        <f t="shared" si="3378"/>
        <v/>
      </c>
      <c r="AW193" s="100" t="str">
        <f t="shared" si="3307"/>
        <v/>
      </c>
      <c r="AX193" s="100" t="str">
        <f t="shared" si="3379"/>
        <v/>
      </c>
      <c r="AY193" s="100" t="str">
        <f t="shared" si="3308"/>
        <v/>
      </c>
      <c r="AZ193" s="100" t="str">
        <f t="shared" si="3380"/>
        <v/>
      </c>
      <c r="BA193" s="100" t="str">
        <f t="shared" si="3309"/>
        <v/>
      </c>
      <c r="BB193" s="100" t="str">
        <f t="shared" si="3381"/>
        <v/>
      </c>
      <c r="BC193" s="100" t="str">
        <f>IFERROR(INDEX('INPUT INF'!$F$3:$F$601,MATCH($B193,'INPUT INF'!$A$3:$A$601,FALSE)),"")</f>
        <v/>
      </c>
      <c r="BD193" s="100" t="str">
        <f t="shared" si="3310"/>
        <v/>
      </c>
      <c r="BE193" s="100" t="str">
        <f t="shared" si="3382"/>
        <v/>
      </c>
      <c r="BF193" s="100" t="str">
        <f t="shared" si="3383"/>
        <v/>
      </c>
      <c r="BG193" s="115" t="str">
        <f t="shared" si="3384"/>
        <v/>
      </c>
      <c r="BH193" s="115" t="str">
        <f>IF(AND('INPUT INF'!$O$1="X",BG193="PASS"),BF193,IF($BG193="","0",IF('INPUT INF'!$N$63="YES",$BF193,"")))</f>
        <v>0</v>
      </c>
      <c r="BI193" s="115" t="str">
        <f>IF($BG193="","0",IF('INPUT INF'!$P$64="YES",$BF193,""))</f>
        <v>0</v>
      </c>
      <c r="BJ193" s="115" t="str">
        <f>IF($BG193="","0",IF('INPUT INF'!$P$65="YES",$BF193,""))</f>
        <v>0</v>
      </c>
      <c r="BL193" s="116" t="str">
        <f t="shared" si="3385"/>
        <v/>
      </c>
      <c r="BM193" s="116" t="str">
        <f t="shared" si="3386"/>
        <v/>
      </c>
      <c r="BN193" s="116" t="str">
        <f t="shared" si="3386"/>
        <v/>
      </c>
      <c r="BR193" s="116" t="str">
        <f t="shared" si="3387"/>
        <v/>
      </c>
      <c r="BS193" s="116" t="str">
        <f t="shared" si="3388"/>
        <v/>
      </c>
      <c r="BT193" s="116" t="str">
        <f t="shared" si="3388"/>
        <v/>
      </c>
      <c r="BX193" s="116" t="str">
        <f t="shared" si="3389"/>
        <v/>
      </c>
      <c r="BY193" s="116" t="str">
        <f t="shared" si="3390"/>
        <v/>
      </c>
      <c r="BZ193" s="116" t="str">
        <f t="shared" si="3390"/>
        <v/>
      </c>
      <c r="CD193" s="116" t="str">
        <f t="shared" si="3391"/>
        <v/>
      </c>
      <c r="CE193" s="116" t="str">
        <f t="shared" si="3392"/>
        <v/>
      </c>
      <c r="CF193" s="116" t="str">
        <f t="shared" si="3393"/>
        <v/>
      </c>
      <c r="CJ193" s="116" t="str">
        <f t="shared" si="3394"/>
        <v/>
      </c>
      <c r="CK193" s="116" t="str">
        <f t="shared" si="3395"/>
        <v/>
      </c>
      <c r="CL193" s="116" t="str">
        <f t="shared" si="3396"/>
        <v/>
      </c>
      <c r="CP193" s="116" t="str">
        <f t="shared" si="3397"/>
        <v/>
      </c>
      <c r="CQ193" s="116" t="str">
        <f t="shared" si="3398"/>
        <v/>
      </c>
      <c r="CR193" s="116" t="str">
        <f t="shared" si="3399"/>
        <v/>
      </c>
      <c r="CX193" s="143"/>
      <c r="CY193" s="135"/>
      <c r="CZ193" s="135"/>
      <c r="DA193" s="135"/>
      <c r="DB193" s="143"/>
      <c r="DC193" s="143"/>
      <c r="DD193" s="143"/>
      <c r="DE193" s="143"/>
      <c r="DF193" s="135"/>
      <c r="DH193" s="115" t="str">
        <f t="shared" si="3400"/>
        <v/>
      </c>
      <c r="DI193" s="115" t="str">
        <f t="shared" si="3311"/>
        <v/>
      </c>
      <c r="DJ193" s="115" t="str">
        <f t="shared" si="3312"/>
        <v/>
      </c>
      <c r="DK193" s="115" t="str">
        <f t="shared" si="3313"/>
        <v/>
      </c>
      <c r="DL193" s="115" t="str">
        <f t="shared" si="3314"/>
        <v/>
      </c>
      <c r="DM193" s="115" t="str">
        <f t="shared" si="3315"/>
        <v/>
      </c>
      <c r="DN193" s="115" t="str">
        <f t="shared" si="3316"/>
        <v/>
      </c>
      <c r="DO193" s="115" t="str">
        <f t="shared" si="3317"/>
        <v/>
      </c>
      <c r="DP193" s="115" t="str">
        <f t="shared" si="3318"/>
        <v/>
      </c>
      <c r="DQ193" s="115" t="str">
        <f t="shared" si="3319"/>
        <v/>
      </c>
      <c r="DR193" s="115" t="str">
        <f t="shared" si="3320"/>
        <v/>
      </c>
      <c r="DS193" s="115" t="str">
        <f t="shared" si="3321"/>
        <v/>
      </c>
      <c r="DT193" s="115" t="str">
        <f t="shared" si="3322"/>
        <v/>
      </c>
      <c r="DU193" s="115" t="str">
        <f t="shared" si="3323"/>
        <v/>
      </c>
      <c r="DV193" s="115" t="str">
        <f t="shared" si="3324"/>
        <v/>
      </c>
      <c r="DW193" s="115" t="str">
        <f t="shared" si="3325"/>
        <v/>
      </c>
      <c r="DX193" s="115" t="str">
        <f t="shared" si="3326"/>
        <v/>
      </c>
      <c r="DY193" s="115" t="str">
        <f t="shared" si="3327"/>
        <v/>
      </c>
      <c r="DZ193" s="115" t="str">
        <f t="shared" si="3328"/>
        <v/>
      </c>
      <c r="EA193" s="115" t="str">
        <f t="shared" si="3329"/>
        <v/>
      </c>
      <c r="EB193" s="115" t="str">
        <f t="shared" si="3330"/>
        <v/>
      </c>
      <c r="EC193" s="115" t="str">
        <f t="shared" si="3331"/>
        <v/>
      </c>
      <c r="ED193" s="115" t="str">
        <f t="shared" si="3332"/>
        <v/>
      </c>
      <c r="EE193" s="115" t="str">
        <f t="shared" si="3333"/>
        <v/>
      </c>
      <c r="EF193" s="115" t="str">
        <f t="shared" si="3334"/>
        <v/>
      </c>
      <c r="EG193" s="115" t="str">
        <f t="shared" si="3401"/>
        <v/>
      </c>
      <c r="EH193" s="115" t="str">
        <f t="shared" si="3402"/>
        <v/>
      </c>
      <c r="EI193" s="115" t="str">
        <f t="shared" si="3403"/>
        <v/>
      </c>
      <c r="EJ193" s="115" t="str">
        <f t="shared" si="3404"/>
        <v/>
      </c>
      <c r="EK193" s="115" t="str">
        <f t="shared" si="3405"/>
        <v/>
      </c>
      <c r="EL193" s="115" t="str">
        <f t="shared" si="3406"/>
        <v/>
      </c>
      <c r="EM193" s="115" t="str">
        <f t="shared" si="3407"/>
        <v/>
      </c>
      <c r="EN193" s="115" t="str">
        <f t="shared" si="3408"/>
        <v/>
      </c>
      <c r="EO193" s="115" t="str">
        <f t="shared" si="3409"/>
        <v/>
      </c>
      <c r="EP193" s="115" t="str">
        <f t="shared" si="3410"/>
        <v/>
      </c>
      <c r="EQ193" s="115" t="str">
        <f t="shared" si="3411"/>
        <v/>
      </c>
      <c r="ER193" s="115" t="str">
        <f t="shared" si="3412"/>
        <v/>
      </c>
      <c r="ES193" s="115" t="str">
        <f t="shared" si="3413"/>
        <v/>
      </c>
      <c r="ET193" s="115" t="str">
        <f t="shared" si="3414"/>
        <v/>
      </c>
      <c r="EU193" s="115" t="str">
        <f t="shared" si="3415"/>
        <v/>
      </c>
      <c r="EV193" s="115" t="str">
        <f t="shared" si="3416"/>
        <v/>
      </c>
      <c r="EW193" s="115" t="str">
        <f t="shared" si="3417"/>
        <v/>
      </c>
      <c r="EX193" s="115" t="str">
        <f t="shared" si="3418"/>
        <v/>
      </c>
      <c r="EY193" s="115" t="str">
        <f t="shared" si="3419"/>
        <v/>
      </c>
      <c r="EZ193" s="115" t="str">
        <f t="shared" si="3420"/>
        <v/>
      </c>
      <c r="FA193" s="115" t="str">
        <f t="shared" si="3421"/>
        <v/>
      </c>
      <c r="FB193" s="115" t="str">
        <f t="shared" si="3422"/>
        <v/>
      </c>
      <c r="FC193" s="115" t="str">
        <f t="shared" si="3423"/>
        <v/>
      </c>
      <c r="FD193" s="115" t="str">
        <f t="shared" si="3424"/>
        <v/>
      </c>
      <c r="FE193" s="115" t="str">
        <f t="shared" si="3425"/>
        <v/>
      </c>
      <c r="FF193" s="115" t="str">
        <f>FU21</f>
        <v/>
      </c>
      <c r="FG193" s="115" t="str">
        <f>IFERROR(SMALL($DZ$3:$DZ$422,$A$3),"")</f>
        <v/>
      </c>
      <c r="FH193" s="115" t="str">
        <f>IFERROR(LARGE($AO$3:$AO$422,$A$3),"")</f>
        <v/>
      </c>
      <c r="FI193" s="115" t="str">
        <f t="shared" si="3426"/>
        <v/>
      </c>
      <c r="GA193" s="213" t="str">
        <f>GA166</f>
        <v/>
      </c>
      <c r="GB193" s="140" t="str">
        <f>IFERROR(INDEX($FW$3:$FW$70,MATCH(GA193,$FV$3:$FV$70,0)),"")</f>
        <v/>
      </c>
      <c r="GC193" s="171">
        <f>COUNTIF($E$493:$E$562,"&gt;0")</f>
        <v>0</v>
      </c>
      <c r="GD193" s="172">
        <f>GC193-GN193</f>
        <v>0</v>
      </c>
      <c r="GE193" s="171" t="str">
        <f t="shared" ref="GE193:GE217" si="4800">IF(GB193="","",ROUND(GD193/GC193*100,2))</f>
        <v/>
      </c>
      <c r="GF193" s="172">
        <f t="shared" ref="GF193:GN193" si="4801">COUNTIF($F$493:$F$562,GF$3)</f>
        <v>0</v>
      </c>
      <c r="GG193" s="172">
        <f t="shared" si="4801"/>
        <v>0</v>
      </c>
      <c r="GH193" s="172">
        <f t="shared" si="4801"/>
        <v>0</v>
      </c>
      <c r="GI193" s="172">
        <f t="shared" si="4801"/>
        <v>0</v>
      </c>
      <c r="GJ193" s="172">
        <f t="shared" si="4801"/>
        <v>0</v>
      </c>
      <c r="GK193" s="172">
        <f t="shared" si="4801"/>
        <v>0</v>
      </c>
      <c r="GL193" s="172">
        <f t="shared" si="4801"/>
        <v>0</v>
      </c>
      <c r="GM193" s="172">
        <f t="shared" si="4801"/>
        <v>0</v>
      </c>
      <c r="GN193" s="172">
        <f t="shared" si="4801"/>
        <v>0</v>
      </c>
      <c r="GO193" s="172">
        <f>(GF193)*8+(GG193)*7+(GH193)*6+(GI193)*5+(GJ193)*4+(GK193)*3+(GL193)*2+(GM193)*1</f>
        <v>0</v>
      </c>
      <c r="GP193" s="171" t="e">
        <f>ROUND(GO193*12.5/SUM(GF193:GN193),2)</f>
        <v>#DIV/0!</v>
      </c>
      <c r="GQ193" s="171">
        <f>COUNTIF($E$493:$E$562,"&lt;45")-GN193</f>
        <v>0</v>
      </c>
      <c r="GR193" s="171">
        <f>COUNTIF($E$493:$E$562,"&lt;60")-GQ193</f>
        <v>0</v>
      </c>
      <c r="GS193" s="171">
        <f>COUNTIF($E$493:$E$562,"&lt;75")-GQ193-GR193</f>
        <v>0</v>
      </c>
      <c r="GT193" s="171">
        <f>COUNTIF($E$493:$E$562,"&lt;90")-GQ193-GR193-GS193</f>
        <v>0</v>
      </c>
      <c r="GU193" s="171">
        <f>COUNTIF($E$493:$E$562,"&gt;89")</f>
        <v>0</v>
      </c>
      <c r="GV193" s="171">
        <f>COUNTIF($E$493:$E$562,GV3)</f>
        <v>0</v>
      </c>
      <c r="GW193" s="171">
        <f>COUNTIF($E$493:$E$562,GW3)</f>
        <v>0</v>
      </c>
      <c r="GY193" s="115">
        <v>190</v>
      </c>
      <c r="GZ193" s="120" t="str">
        <f>IF('INPUT INF'!N$31="YES",GY193,"")</f>
        <v/>
      </c>
      <c r="HA193" s="115">
        <f>'INPUT INF'!K31</f>
        <v>0</v>
      </c>
      <c r="HB193" s="120" t="str">
        <f>IF(GZ193="","",'INPUT INF'!L$31)</f>
        <v/>
      </c>
      <c r="HC193" s="120" t="str">
        <f>'INPUT INF'!N$3</f>
        <v>A</v>
      </c>
      <c r="HD193" s="133" t="str">
        <f>IFERROR(INDEX(GB$4:GB$28,MATCH($HB193,$GA$4:$GA$28,0)),"")</f>
        <v/>
      </c>
      <c r="HE193" s="133">
        <f>IFERROR(INDEX(GC$4:GC$28,MATCH($HB193,$GA$4:$GA$28,0)),"")</f>
        <v>0</v>
      </c>
      <c r="HF193" s="133">
        <f t="shared" ref="HF193" si="4802">IFERROR(INDEX(GD$4:GD$28,MATCH($HB193,$GA$4:$GA$28,0)),"")</f>
        <v>0</v>
      </c>
      <c r="HG193" s="133" t="str">
        <f t="shared" ref="HG193" si="4803">IFERROR(INDEX(GE$4:GE$28,MATCH($HB193,$GA$4:$GA$28,0)),"")</f>
        <v/>
      </c>
      <c r="HH193" s="133">
        <f t="shared" ref="HH193" si="4804">IFERROR(INDEX(GF$4:GF$28,MATCH($HB193,$GA$4:$GA$28,0)),"")</f>
        <v>0</v>
      </c>
      <c r="HI193" s="133">
        <f t="shared" ref="HI193" si="4805">IFERROR(INDEX(GG$4:GG$28,MATCH($HB193,$GA$4:$GA$28,0)),"")</f>
        <v>0</v>
      </c>
      <c r="HJ193" s="133">
        <f t="shared" ref="HJ193" si="4806">IFERROR(INDEX(GH$4:GH$28,MATCH($HB193,$GA$4:$GA$28,0)),"")</f>
        <v>0</v>
      </c>
      <c r="HK193" s="133">
        <f t="shared" ref="HK193" si="4807">IFERROR(INDEX(GI$4:GI$28,MATCH($HB193,$GA$4:$GA$28,0)),"")</f>
        <v>0</v>
      </c>
      <c r="HL193" s="133">
        <f t="shared" ref="HL193" si="4808">IFERROR(INDEX(GJ$4:GJ$28,MATCH($HB193,$GA$4:$GA$28,0)),"")</f>
        <v>0</v>
      </c>
      <c r="HM193" s="133">
        <f t="shared" ref="HM193" si="4809">IFERROR(INDEX(GK$4:GK$28,MATCH($HB193,$GA$4:$GA$28,0)),"")</f>
        <v>0</v>
      </c>
      <c r="HN193" s="133">
        <f t="shared" ref="HN193" si="4810">IFERROR(INDEX(GL$4:GL$28,MATCH($HB193,$GA$4:$GA$28,0)),"")</f>
        <v>0</v>
      </c>
      <c r="HO193" s="133">
        <f t="shared" ref="HO193" si="4811">IFERROR(INDEX(GM$4:GM$28,MATCH($HB193,$GA$4:$GA$28,0)),"")</f>
        <v>0</v>
      </c>
      <c r="HP193" s="133">
        <f t="shared" ref="HP193" si="4812">IFERROR(INDEX(GN$4:GN$28,MATCH($HB193,$GA$4:$GA$28,0)),"")</f>
        <v>0</v>
      </c>
      <c r="HQ193" s="133">
        <f t="shared" ref="HQ193" si="4813">IFERROR(INDEX(GO$4:GO$28,MATCH($HB193,$GA$4:$GA$28,0)),"")</f>
        <v>0</v>
      </c>
      <c r="HR193" s="133" t="str">
        <f t="shared" ref="HR193" si="4814">IFERROR(INDEX(GP$4:GP$28,MATCH($HB193,$GA$4:$GA$28,0)),"")</f>
        <v/>
      </c>
      <c r="HS193" s="133">
        <f t="shared" ref="HS193" si="4815">IFERROR(INDEX(GQ$4:GQ$28,MATCH($HB193,$GA$4:$GA$28,0)),"")</f>
        <v>0</v>
      </c>
      <c r="HT193" s="133">
        <f t="shared" ref="HT193" si="4816">IFERROR(INDEX(GR$4:GR$28,MATCH($HB193,$GA$4:$GA$28,0)),"")</f>
        <v>0</v>
      </c>
      <c r="HU193" s="133">
        <f t="shared" ref="HU193" si="4817">IFERROR(INDEX(GS$4:GS$28,MATCH($HB193,$GA$4:$GA$28,0)),"")</f>
        <v>0</v>
      </c>
      <c r="HV193" s="133">
        <f t="shared" ref="HV193" si="4818">IFERROR(INDEX(GT$4:GT$28,MATCH($HB193,$GA$4:$GA$28,0)),"")</f>
        <v>0</v>
      </c>
      <c r="HW193" s="133">
        <f t="shared" ref="HW193" si="4819">IFERROR(INDEX(GU$4:GU$28,MATCH($HB193,$GA$4:$GA$28,0)),"")</f>
        <v>0</v>
      </c>
      <c r="HX193" s="133">
        <f t="shared" ref="HX193" si="4820">IFERROR(INDEX(GV$4:GV$28,MATCH($HB193,$GA$4:$GA$28,0)),"")</f>
        <v>0</v>
      </c>
      <c r="HY193" s="133">
        <f t="shared" ref="HY193" si="4821">IFERROR(INDEX(GW$4:GW$28,MATCH($HB193,$GA$4:$GA$28,0)),"")</f>
        <v>0</v>
      </c>
    </row>
    <row r="194" spans="1:233" ht="15" customHeight="1" thickBot="1" x14ac:dyDescent="0.3">
      <c r="A194" s="115">
        <v>192</v>
      </c>
      <c r="B194" s="115" t="str">
        <f t="shared" si="3703"/>
        <v/>
      </c>
      <c r="C194" s="115" t="s">
        <v>68</v>
      </c>
      <c r="D194" s="100" t="str">
        <f t="shared" si="3454"/>
        <v>C</v>
      </c>
      <c r="E194" s="100" t="str">
        <f t="shared" si="3356"/>
        <v/>
      </c>
      <c r="F194" s="100" t="str">
        <f t="shared" si="3357"/>
        <v/>
      </c>
      <c r="G194" s="100" t="str">
        <f t="shared" si="3286"/>
        <v/>
      </c>
      <c r="H194" s="100" t="str">
        <f t="shared" si="3358"/>
        <v/>
      </c>
      <c r="I194" s="100" t="str">
        <f t="shared" si="3287"/>
        <v/>
      </c>
      <c r="J194" s="100" t="str">
        <f t="shared" si="3359"/>
        <v/>
      </c>
      <c r="K194" s="100" t="str">
        <f t="shared" si="3288"/>
        <v/>
      </c>
      <c r="L194" s="100" t="str">
        <f t="shared" si="3360"/>
        <v/>
      </c>
      <c r="M194" s="100" t="str">
        <f t="shared" si="3289"/>
        <v/>
      </c>
      <c r="N194" s="100" t="str">
        <f t="shared" si="3361"/>
        <v/>
      </c>
      <c r="O194" s="100" t="str">
        <f t="shared" si="3290"/>
        <v/>
      </c>
      <c r="P194" s="100" t="str">
        <f t="shared" si="3362"/>
        <v/>
      </c>
      <c r="Q194" s="100" t="str">
        <f t="shared" si="3291"/>
        <v/>
      </c>
      <c r="R194" s="100" t="str">
        <f t="shared" si="3363"/>
        <v/>
      </c>
      <c r="S194" s="100" t="str">
        <f t="shared" si="3292"/>
        <v/>
      </c>
      <c r="T194" s="100" t="str">
        <f t="shared" si="3364"/>
        <v/>
      </c>
      <c r="U194" s="100" t="str">
        <f t="shared" si="3293"/>
        <v/>
      </c>
      <c r="V194" s="100" t="str">
        <f t="shared" si="3365"/>
        <v/>
      </c>
      <c r="W194" s="100" t="str">
        <f t="shared" si="3294"/>
        <v/>
      </c>
      <c r="X194" s="100" t="str">
        <f t="shared" si="3366"/>
        <v/>
      </c>
      <c r="Y194" s="100" t="str">
        <f t="shared" si="3295"/>
        <v/>
      </c>
      <c r="Z194" s="100" t="str">
        <f t="shared" si="3367"/>
        <v/>
      </c>
      <c r="AA194" s="100" t="str">
        <f t="shared" si="3296"/>
        <v/>
      </c>
      <c r="AB194" s="100" t="str">
        <f t="shared" si="3368"/>
        <v/>
      </c>
      <c r="AC194" s="100" t="str">
        <f t="shared" si="3297"/>
        <v/>
      </c>
      <c r="AD194" s="100" t="str">
        <f t="shared" si="3369"/>
        <v/>
      </c>
      <c r="AE194" s="100" t="str">
        <f t="shared" si="3298"/>
        <v/>
      </c>
      <c r="AF194" s="100" t="str">
        <f t="shared" si="3370"/>
        <v/>
      </c>
      <c r="AG194" s="100" t="str">
        <f t="shared" si="3299"/>
        <v/>
      </c>
      <c r="AH194" s="100" t="str">
        <f t="shared" si="3371"/>
        <v/>
      </c>
      <c r="AI194" s="100" t="str">
        <f t="shared" si="3300"/>
        <v/>
      </c>
      <c r="AJ194" s="100" t="str">
        <f t="shared" si="3372"/>
        <v/>
      </c>
      <c r="AK194" s="100" t="str">
        <f t="shared" si="3301"/>
        <v/>
      </c>
      <c r="AL194" s="100" t="str">
        <f t="shared" si="3373"/>
        <v/>
      </c>
      <c r="AM194" s="100" t="str">
        <f t="shared" si="3302"/>
        <v/>
      </c>
      <c r="AN194" s="100" t="str">
        <f t="shared" si="3374"/>
        <v/>
      </c>
      <c r="AO194" s="100" t="str">
        <f t="shared" si="3303"/>
        <v/>
      </c>
      <c r="AP194" s="100" t="str">
        <f t="shared" si="3375"/>
        <v/>
      </c>
      <c r="AQ194" s="100" t="str">
        <f t="shared" si="3304"/>
        <v/>
      </c>
      <c r="AR194" s="100" t="str">
        <f t="shared" si="3376"/>
        <v/>
      </c>
      <c r="AS194" s="100" t="str">
        <f t="shared" si="3305"/>
        <v/>
      </c>
      <c r="AT194" s="100" t="str">
        <f t="shared" si="3377"/>
        <v/>
      </c>
      <c r="AU194" s="100" t="str">
        <f t="shared" si="3306"/>
        <v/>
      </c>
      <c r="AV194" s="100" t="str">
        <f t="shared" si="3378"/>
        <v/>
      </c>
      <c r="AW194" s="100" t="str">
        <f t="shared" si="3307"/>
        <v/>
      </c>
      <c r="AX194" s="100" t="str">
        <f t="shared" si="3379"/>
        <v/>
      </c>
      <c r="AY194" s="100" t="str">
        <f t="shared" si="3308"/>
        <v/>
      </c>
      <c r="AZ194" s="100" t="str">
        <f t="shared" si="3380"/>
        <v/>
      </c>
      <c r="BA194" s="100" t="str">
        <f t="shared" si="3309"/>
        <v/>
      </c>
      <c r="BB194" s="100" t="str">
        <f t="shared" si="3381"/>
        <v/>
      </c>
      <c r="BC194" s="100" t="str">
        <f>IFERROR(INDEX('INPUT INF'!$F$3:$F$601,MATCH($B194,'INPUT INF'!$A$3:$A$601,FALSE)),"")</f>
        <v/>
      </c>
      <c r="BD194" s="100" t="str">
        <f t="shared" si="3310"/>
        <v/>
      </c>
      <c r="BE194" s="100" t="str">
        <f t="shared" si="3382"/>
        <v/>
      </c>
      <c r="BF194" s="100" t="str">
        <f t="shared" si="3383"/>
        <v/>
      </c>
      <c r="BG194" s="115" t="str">
        <f t="shared" si="3384"/>
        <v/>
      </c>
      <c r="BH194" s="115" t="str">
        <f>IF(AND('INPUT INF'!$O$1="X",BG194="PASS"),BF194,IF($BG194="","0",IF('INPUT INF'!$N$63="YES",$BF194,"")))</f>
        <v>0</v>
      </c>
      <c r="BI194" s="115" t="str">
        <f>IF($BG194="","0",IF('INPUT INF'!$P$64="YES",$BF194,""))</f>
        <v>0</v>
      </c>
      <c r="BJ194" s="115" t="str">
        <f>IF($BG194="","0",IF('INPUT INF'!$P$65="YES",$BF194,""))</f>
        <v>0</v>
      </c>
      <c r="BL194" s="116" t="str">
        <f t="shared" si="3385"/>
        <v/>
      </c>
      <c r="BM194" s="116" t="str">
        <f t="shared" si="3386"/>
        <v/>
      </c>
      <c r="BN194" s="116" t="str">
        <f t="shared" si="3386"/>
        <v/>
      </c>
      <c r="BR194" s="116" t="str">
        <f t="shared" si="3387"/>
        <v/>
      </c>
      <c r="BS194" s="116" t="str">
        <f t="shared" si="3388"/>
        <v/>
      </c>
      <c r="BT194" s="116" t="str">
        <f t="shared" si="3388"/>
        <v/>
      </c>
      <c r="BX194" s="116" t="str">
        <f t="shared" si="3389"/>
        <v/>
      </c>
      <c r="BY194" s="116" t="str">
        <f t="shared" si="3390"/>
        <v/>
      </c>
      <c r="BZ194" s="116" t="str">
        <f t="shared" si="3390"/>
        <v/>
      </c>
      <c r="CD194" s="116" t="str">
        <f t="shared" si="3391"/>
        <v/>
      </c>
      <c r="CE194" s="116" t="str">
        <f t="shared" si="3392"/>
        <v/>
      </c>
      <c r="CF194" s="116" t="str">
        <f t="shared" si="3393"/>
        <v/>
      </c>
      <c r="CJ194" s="116" t="str">
        <f t="shared" si="3394"/>
        <v/>
      </c>
      <c r="CK194" s="116" t="str">
        <f t="shared" si="3395"/>
        <v/>
      </c>
      <c r="CL194" s="116" t="str">
        <f t="shared" si="3396"/>
        <v/>
      </c>
      <c r="CP194" s="116" t="str">
        <f t="shared" si="3397"/>
        <v/>
      </c>
      <c r="CQ194" s="116" t="str">
        <f t="shared" si="3398"/>
        <v/>
      </c>
      <c r="CR194" s="116" t="str">
        <f t="shared" si="3399"/>
        <v/>
      </c>
      <c r="CX194" s="143"/>
      <c r="CY194" s="135"/>
      <c r="CZ194" s="135"/>
      <c r="DA194" s="135"/>
      <c r="DB194" s="143"/>
      <c r="DC194" s="143"/>
      <c r="DD194" s="143"/>
      <c r="DE194" s="143"/>
      <c r="DF194" s="135"/>
      <c r="DH194" s="115" t="str">
        <f t="shared" si="3400"/>
        <v/>
      </c>
      <c r="DI194" s="115" t="str">
        <f t="shared" si="3311"/>
        <v/>
      </c>
      <c r="DJ194" s="115" t="str">
        <f t="shared" si="3312"/>
        <v/>
      </c>
      <c r="DK194" s="115" t="str">
        <f t="shared" si="3313"/>
        <v/>
      </c>
      <c r="DL194" s="115" t="str">
        <f t="shared" si="3314"/>
        <v/>
      </c>
      <c r="DM194" s="115" t="str">
        <f t="shared" si="3315"/>
        <v/>
      </c>
      <c r="DN194" s="115" t="str">
        <f t="shared" si="3316"/>
        <v/>
      </c>
      <c r="DO194" s="115" t="str">
        <f t="shared" si="3317"/>
        <v/>
      </c>
      <c r="DP194" s="115" t="str">
        <f t="shared" si="3318"/>
        <v/>
      </c>
      <c r="DQ194" s="115" t="str">
        <f t="shared" si="3319"/>
        <v/>
      </c>
      <c r="DR194" s="115" t="str">
        <f t="shared" si="3320"/>
        <v/>
      </c>
      <c r="DS194" s="115" t="str">
        <f t="shared" si="3321"/>
        <v/>
      </c>
      <c r="DT194" s="115" t="str">
        <f t="shared" si="3322"/>
        <v/>
      </c>
      <c r="DU194" s="115" t="str">
        <f t="shared" si="3323"/>
        <v/>
      </c>
      <c r="DV194" s="115" t="str">
        <f t="shared" si="3324"/>
        <v/>
      </c>
      <c r="DW194" s="115" t="str">
        <f t="shared" si="3325"/>
        <v/>
      </c>
      <c r="DX194" s="115" t="str">
        <f t="shared" si="3326"/>
        <v/>
      </c>
      <c r="DY194" s="115" t="str">
        <f t="shared" si="3327"/>
        <v/>
      </c>
      <c r="DZ194" s="115" t="str">
        <f t="shared" si="3328"/>
        <v/>
      </c>
      <c r="EA194" s="115" t="str">
        <f t="shared" si="3329"/>
        <v/>
      </c>
      <c r="EB194" s="115" t="str">
        <f t="shared" si="3330"/>
        <v/>
      </c>
      <c r="EC194" s="115" t="str">
        <f t="shared" si="3331"/>
        <v/>
      </c>
      <c r="ED194" s="115" t="str">
        <f t="shared" si="3332"/>
        <v/>
      </c>
      <c r="EE194" s="115" t="str">
        <f t="shared" si="3333"/>
        <v/>
      </c>
      <c r="EF194" s="115" t="str">
        <f t="shared" si="3334"/>
        <v/>
      </c>
      <c r="EG194" s="115" t="str">
        <f t="shared" si="3401"/>
        <v/>
      </c>
      <c r="EH194" s="115" t="str">
        <f t="shared" si="3402"/>
        <v/>
      </c>
      <c r="EI194" s="115" t="str">
        <f t="shared" si="3403"/>
        <v/>
      </c>
      <c r="EJ194" s="115" t="str">
        <f t="shared" si="3404"/>
        <v/>
      </c>
      <c r="EK194" s="115" t="str">
        <f t="shared" si="3405"/>
        <v/>
      </c>
      <c r="EL194" s="115" t="str">
        <f t="shared" si="3406"/>
        <v/>
      </c>
      <c r="EM194" s="115" t="str">
        <f t="shared" si="3407"/>
        <v/>
      </c>
      <c r="EN194" s="115" t="str">
        <f t="shared" si="3408"/>
        <v/>
      </c>
      <c r="EO194" s="115" t="str">
        <f t="shared" si="3409"/>
        <v/>
      </c>
      <c r="EP194" s="115" t="str">
        <f t="shared" si="3410"/>
        <v/>
      </c>
      <c r="EQ194" s="115" t="str">
        <f t="shared" si="3411"/>
        <v/>
      </c>
      <c r="ER194" s="115" t="str">
        <f t="shared" si="3412"/>
        <v/>
      </c>
      <c r="ES194" s="115" t="str">
        <f t="shared" si="3413"/>
        <v/>
      </c>
      <c r="ET194" s="115" t="str">
        <f t="shared" si="3414"/>
        <v/>
      </c>
      <c r="EU194" s="115" t="str">
        <f t="shared" si="3415"/>
        <v/>
      </c>
      <c r="EV194" s="115" t="str">
        <f t="shared" si="3416"/>
        <v/>
      </c>
      <c r="EW194" s="115" t="str">
        <f t="shared" si="3417"/>
        <v/>
      </c>
      <c r="EX194" s="115" t="str">
        <f t="shared" si="3418"/>
        <v/>
      </c>
      <c r="EY194" s="115" t="str">
        <f t="shared" si="3419"/>
        <v/>
      </c>
      <c r="EZ194" s="115" t="str">
        <f t="shared" si="3420"/>
        <v/>
      </c>
      <c r="FA194" s="115" t="str">
        <f t="shared" si="3421"/>
        <v/>
      </c>
      <c r="FB194" s="115" t="str">
        <f t="shared" si="3422"/>
        <v/>
      </c>
      <c r="FC194" s="115" t="str">
        <f t="shared" si="3423"/>
        <v/>
      </c>
      <c r="FD194" s="115" t="str">
        <f t="shared" si="3424"/>
        <v/>
      </c>
      <c r="FE194" s="115" t="str">
        <f t="shared" si="3425"/>
        <v/>
      </c>
      <c r="FF194" s="115" t="str">
        <f>FF193</f>
        <v/>
      </c>
      <c r="FG194" s="115" t="str">
        <f>IFERROR(SMALL($DZ$3:$DZ$422,$A$4),"")</f>
        <v/>
      </c>
      <c r="FH194" s="115" t="str">
        <f>FH193</f>
        <v/>
      </c>
      <c r="FI194" s="115" t="str">
        <f t="shared" si="3426"/>
        <v/>
      </c>
      <c r="GA194" s="213" t="str">
        <f t="shared" ref="GA194:GA217" si="4822">GA167</f>
        <v/>
      </c>
      <c r="GB194" s="140" t="str">
        <f t="shared" ref="GB194:GB217" si="4823">IFERROR(INDEX($FW$3:$FW$70,MATCH(GA194,$FV$3:$FV$70,0)),"")</f>
        <v/>
      </c>
      <c r="GC194" s="171">
        <f>COUNTIF($G$493:$G$562,"&gt;0")</f>
        <v>0</v>
      </c>
      <c r="GD194" s="172">
        <f t="shared" ref="GD194:GD217" si="4824">GC194-GN194</f>
        <v>0</v>
      </c>
      <c r="GE194" s="171" t="str">
        <f t="shared" si="4800"/>
        <v/>
      </c>
      <c r="GF194" s="172">
        <f t="shared" ref="GF194:GN194" si="4825">COUNTIF($H$493:$H$562,GF$3)</f>
        <v>0</v>
      </c>
      <c r="GG194" s="172">
        <f t="shared" si="4825"/>
        <v>0</v>
      </c>
      <c r="GH194" s="172">
        <f t="shared" si="4825"/>
        <v>0</v>
      </c>
      <c r="GI194" s="172">
        <f t="shared" si="4825"/>
        <v>0</v>
      </c>
      <c r="GJ194" s="172">
        <f t="shared" si="4825"/>
        <v>0</v>
      </c>
      <c r="GK194" s="172">
        <f t="shared" si="4825"/>
        <v>0</v>
      </c>
      <c r="GL194" s="172">
        <f t="shared" si="4825"/>
        <v>0</v>
      </c>
      <c r="GM194" s="172">
        <f t="shared" si="4825"/>
        <v>0</v>
      </c>
      <c r="GN194" s="172">
        <f t="shared" si="4825"/>
        <v>0</v>
      </c>
      <c r="GO194" s="172">
        <f t="shared" ref="GO194:GO217" si="4826">(GF194)*8+(GG194)*7+(GH194)*6+(GI194)*5+(GJ194)*4+(GK194)*3+(GL194)*2+(GM194)*1</f>
        <v>0</v>
      </c>
      <c r="GP194" s="171" t="e">
        <f t="shared" ref="GP194:GP217" si="4827">ROUND(GO194*12.5/SUM(GF194:GN194),2)</f>
        <v>#DIV/0!</v>
      </c>
      <c r="GQ194" s="171">
        <f>COUNTIF($G$493:$G$562,"&lt;45")-GN194</f>
        <v>0</v>
      </c>
      <c r="GR194" s="171">
        <f>COUNTIF($G$493:$G$562,"&lt;60")-GQ194</f>
        <v>0</v>
      </c>
      <c r="GS194" s="171">
        <f>COUNTIF($G$493:$G$562,"&lt;75")-GQ194-GR194</f>
        <v>0</v>
      </c>
      <c r="GT194" s="171">
        <f>COUNTIF($G$493:$G$562,"&lt;90")-GQ194-GR194-GS194</f>
        <v>0</v>
      </c>
      <c r="GU194" s="171">
        <f>COUNTIF($G$493:$G$562,"&gt;89")</f>
        <v>0</v>
      </c>
      <c r="GV194" s="171">
        <f>COUNTIF($G$493:$G$562,GV3)</f>
        <v>0</v>
      </c>
      <c r="GW194" s="171">
        <f>COUNTIF($G$493:$G$562,GW3)</f>
        <v>0</v>
      </c>
      <c r="GY194" s="115">
        <v>191</v>
      </c>
      <c r="GZ194" s="120" t="str">
        <f>IF('INPUT INF'!O$31="YES",GY194,"")</f>
        <v/>
      </c>
      <c r="HA194" s="120">
        <f>HA193</f>
        <v>0</v>
      </c>
      <c r="HB194" s="120" t="str">
        <f>IF(GZ194="","",'INPUT INF'!L$31)</f>
        <v/>
      </c>
      <c r="HC194" s="120" t="str">
        <f>'INPUT INF'!O$3</f>
        <v>B</v>
      </c>
      <c r="HD194" s="133" t="str">
        <f>IFERROR(INDEX(GB$31:GB$55,MATCH($HB194,$GA$31:$GA$55,0)),"")</f>
        <v/>
      </c>
      <c r="HE194" s="133">
        <f>IFERROR(INDEX(GC$31:GC$55,MATCH($HB194,$GA$31:$GA$55,0)),"")</f>
        <v>0</v>
      </c>
      <c r="HF194" s="133">
        <f t="shared" ref="HF194" si="4828">IFERROR(INDEX(GD$31:GD$55,MATCH($HB194,$GA$31:$GA$55,0)),"")</f>
        <v>0</v>
      </c>
      <c r="HG194" s="133" t="str">
        <f t="shared" ref="HG194" si="4829">IFERROR(INDEX(GE$31:GE$55,MATCH($HB194,$GA$31:$GA$55,0)),"")</f>
        <v/>
      </c>
      <c r="HH194" s="133">
        <f t="shared" ref="HH194" si="4830">IFERROR(INDEX(GF$31:GF$55,MATCH($HB194,$GA$31:$GA$55,0)),"")</f>
        <v>0</v>
      </c>
      <c r="HI194" s="133">
        <f t="shared" ref="HI194" si="4831">IFERROR(INDEX(GG$31:GG$55,MATCH($HB194,$GA$31:$GA$55,0)),"")</f>
        <v>0</v>
      </c>
      <c r="HJ194" s="133">
        <f t="shared" ref="HJ194" si="4832">IFERROR(INDEX(GH$31:GH$55,MATCH($HB194,$GA$31:$GA$55,0)),"")</f>
        <v>0</v>
      </c>
      <c r="HK194" s="133">
        <f t="shared" ref="HK194" si="4833">IFERROR(INDEX(GI$31:GI$55,MATCH($HB194,$GA$31:$GA$55,0)),"")</f>
        <v>0</v>
      </c>
      <c r="HL194" s="133">
        <f t="shared" ref="HL194" si="4834">IFERROR(INDEX(GJ$31:GJ$55,MATCH($HB194,$GA$31:$GA$55,0)),"")</f>
        <v>0</v>
      </c>
      <c r="HM194" s="133">
        <f t="shared" ref="HM194" si="4835">IFERROR(INDEX(GK$31:GK$55,MATCH($HB194,$GA$31:$GA$55,0)),"")</f>
        <v>0</v>
      </c>
      <c r="HN194" s="133">
        <f t="shared" ref="HN194" si="4836">IFERROR(INDEX(GL$31:GL$55,MATCH($HB194,$GA$31:$GA$55,0)),"")</f>
        <v>0</v>
      </c>
      <c r="HO194" s="133">
        <f t="shared" ref="HO194" si="4837">IFERROR(INDEX(GM$31:GM$55,MATCH($HB194,$GA$31:$GA$55,0)),"")</f>
        <v>0</v>
      </c>
      <c r="HP194" s="133">
        <f t="shared" ref="HP194" si="4838">IFERROR(INDEX(GN$31:GN$55,MATCH($HB194,$GA$31:$GA$55,0)),"")</f>
        <v>0</v>
      </c>
      <c r="HQ194" s="133">
        <f t="shared" ref="HQ194" si="4839">IFERROR(INDEX(GO$31:GO$55,MATCH($HB194,$GA$31:$GA$55,0)),"")</f>
        <v>0</v>
      </c>
      <c r="HR194" s="133" t="str">
        <f t="shared" ref="HR194" si="4840">IFERROR(INDEX(GP$31:GP$55,MATCH($HB194,$GA$31:$GA$55,0)),"")</f>
        <v/>
      </c>
      <c r="HS194" s="133">
        <f t="shared" ref="HS194" si="4841">IFERROR(INDEX(GQ$31:GQ$55,MATCH($HB194,$GA$31:$GA$55,0)),"")</f>
        <v>0</v>
      </c>
      <c r="HT194" s="133">
        <f t="shared" ref="HT194" si="4842">IFERROR(INDEX(GR$31:GR$55,MATCH($HB194,$GA$31:$GA$55,0)),"")</f>
        <v>0</v>
      </c>
      <c r="HU194" s="133">
        <f t="shared" ref="HU194" si="4843">IFERROR(INDEX(GS$31:GS$55,MATCH($HB194,$GA$31:$GA$55,0)),"")</f>
        <v>0</v>
      </c>
      <c r="HV194" s="133">
        <f t="shared" ref="HV194" si="4844">IFERROR(INDEX(GT$31:GT$55,MATCH($HB194,$GA$31:$GA$55,0)),"")</f>
        <v>0</v>
      </c>
      <c r="HW194" s="133">
        <f t="shared" ref="HW194" si="4845">IFERROR(INDEX(GU$31:GU$55,MATCH($HB194,$GA$31:$GA$55,0)),"")</f>
        <v>0</v>
      </c>
      <c r="HX194" s="133">
        <f t="shared" ref="HX194" si="4846">IFERROR(INDEX(GV$31:GV$55,MATCH($HB194,$GA$31:$GA$55,0)),"")</f>
        <v>0</v>
      </c>
      <c r="HY194" s="133">
        <f t="shared" ref="HY194" si="4847">IFERROR(INDEX(GW$31:GW$55,MATCH($HB194,$GA$31:$GA$55,0)),"")</f>
        <v>0</v>
      </c>
    </row>
    <row r="195" spans="1:233" ht="15" customHeight="1" thickBot="1" x14ac:dyDescent="0.3">
      <c r="A195" s="115">
        <v>193</v>
      </c>
      <c r="B195" s="115" t="str">
        <f t="shared" si="3703"/>
        <v/>
      </c>
      <c r="C195" s="115" t="s">
        <v>68</v>
      </c>
      <c r="D195" s="100" t="str">
        <f t="shared" si="3454"/>
        <v>C</v>
      </c>
      <c r="E195" s="100" t="str">
        <f t="shared" si="3356"/>
        <v/>
      </c>
      <c r="F195" s="100" t="str">
        <f t="shared" si="3357"/>
        <v/>
      </c>
      <c r="G195" s="100" t="str">
        <f t="shared" ref="G195:G258" si="4848">IFERROR(IF($B195="","",IF($G$1=$O2196,$P2196,IF($G$1=$R2196,$S2196,IF($G$1=$U2196,$V2196,IF($G$1=$X2196,$Y2196,IF($G$1=$AA2196,$AB2196,IF($G$1=$AD2196,$AE2196,IF($G$1=$AG2196,$AH2196,IF($G$1=$AJ2196,$AK2196,""))))))))),"")</f>
        <v/>
      </c>
      <c r="H195" s="100" t="str">
        <f t="shared" si="3358"/>
        <v/>
      </c>
      <c r="I195" s="100" t="str">
        <f t="shared" ref="I195:I258" si="4849">IFERROR(IF($B195="","",IF($I$1=$O2196,$P2196,IF($I$1=$R2196,$S2196,IF($I$1=$U2196,$V2196,IF($I$1=$X2196,$Y2196,IF($I$1=$AA2196,$AB2196,IF($I$1=$AD2196,$AE2196,IF($I$1=$AG2196,$AH2196,IF($I$1=$AJ2196,$AK2196,""))))))))),"")</f>
        <v/>
      </c>
      <c r="J195" s="100" t="str">
        <f t="shared" si="3359"/>
        <v/>
      </c>
      <c r="K195" s="100" t="str">
        <f t="shared" ref="K195:K258" si="4850">IFERROR(IF($B195="","",IF($K$1=$O2196,$P2196,IF($K$1=$R2196,$S2196,IF($K$1=$U2196,$V2196,IF($K$1=$X2196,$Y2196,IF($K$1=$AA2196,$AB2196,IF($K$1=$AD2196,$AE2196,IF($K$1=$AG2196,$AH2196,IF($K$1=$AJ2196,$AK2196,""))))))))),"")</f>
        <v/>
      </c>
      <c r="L195" s="100" t="str">
        <f t="shared" si="3360"/>
        <v/>
      </c>
      <c r="M195" s="100" t="str">
        <f t="shared" ref="M195:M258" si="4851">IFERROR(IF($B195="","",IF($M$1=$O2196,$P2196,IF($M$1=$R2196,$S2196,IF($M$1=$U2196,$V2196,IF($M$1=$X2196,$Y2196,IF($M$1=$AA2196,$AB2196,IF($M$1=$AD2196,$AE2196,IF($M$1=$AG2196,$AH2196,IF($M$1=$AJ2196,$AK2196,""))))))))),"")</f>
        <v/>
      </c>
      <c r="N195" s="100" t="str">
        <f t="shared" si="3361"/>
        <v/>
      </c>
      <c r="O195" s="100" t="str">
        <f t="shared" ref="O195:O258" si="4852">IFERROR(IF($B195="","",IF($O$1=$O2196,$P2196,IF($O$1=$R2196,$S2196,IF($O$1=$U2196,$V2196,IF($O$1=$X2196,$Y2196,IF($O$1=$AA2196,$AB2196,IF($O$1=$AD2196,$AE2196,IF($O$1=$AG2196,$AH2196,IF($O$1=$AJ2196,$AK2196,""))))))))),"")</f>
        <v/>
      </c>
      <c r="P195" s="100" t="str">
        <f t="shared" si="3362"/>
        <v/>
      </c>
      <c r="Q195" s="100" t="str">
        <f t="shared" ref="Q195:Q258" si="4853">IFERROR(IF($B195="","",IF($Q$1=$O2196,$P2196,IF($Q$1=$R2196,$S2196,IF($Q$1=$U2196,$V2196,IF($Q$1=$X2196,$Y2196,IF($Q$1=$AA2196,$AB2196,IF($Q$1=$AD2196,$AE2196,IF($Q$1=$AG2196,$AH2196,IF($Q$1=$AJ2196,$AK2196,""))))))))),"")</f>
        <v/>
      </c>
      <c r="R195" s="100" t="str">
        <f t="shared" si="3363"/>
        <v/>
      </c>
      <c r="S195" s="100" t="str">
        <f t="shared" ref="S195:S258" si="4854">IFERROR(IF($B195="","",IF($S$1=$O2196,$P2196,IF($S$1=$R2196,$S2196,IF($S$1=$U2196,$V2196,IF($S$1=$X2196,$Y2196,IF($S$1=$AA2196,$AB2196,IF($S$1=$AD2196,$AE2196,IF($S$1=$AG2196,$AH2196,IF($S$1=$AJ2196,$AK2196,""))))))))),"")</f>
        <v/>
      </c>
      <c r="T195" s="100" t="str">
        <f t="shared" si="3364"/>
        <v/>
      </c>
      <c r="U195" s="100" t="str">
        <f t="shared" ref="U195:U258" si="4855">IFERROR(IF($B195="","",IF($U$1=$O2196,$P2196,IF($U$1=$R2196,$S2196,IF($U$1=$U2196,$V2196,IF($U$1=$X2196,$Y2196,IF($U$1=$AA2196,$AB2196,IF($U$1=$AD2196,$AE2196,IF($U$1=$AG2196,$AH2196,IF($U$1=$AJ2196,$AK2196,""))))))))),"")</f>
        <v/>
      </c>
      <c r="V195" s="100" t="str">
        <f t="shared" si="3365"/>
        <v/>
      </c>
      <c r="W195" s="100" t="str">
        <f t="shared" ref="W195:W258" si="4856">IFERROR(IF($B195="","",IF($W$1=$O2196,$P2196,IF($W$1=$R2196,$S2196,IF($W$1=$U2196,$V2196,IF($W$1=$X2196,$Y2196,IF($W$1=$AA2196,$AB2196,IF($W$1=$AD2196,$AE2196,IF($W$1=$AG2196,$AH2196,IF($W$1=$AJ2196,$AK2196,""))))))))),"")</f>
        <v/>
      </c>
      <c r="X195" s="100" t="str">
        <f t="shared" si="3366"/>
        <v/>
      </c>
      <c r="Y195" s="100" t="str">
        <f t="shared" ref="Y195:Y258" si="4857">IFERROR(IF($B195="","",IF($Y$1=$O2196,$P2196,IF($Y$1=$R2196,$S2196,IF($Y$1=$U2196,$V2196,IF($Y$1=$X2196,$Y2196,IF($Y$1=$AA2196,$AB2196,IF($Y$1=$AD2196,$AE2196,IF($Y$1=$AG2196,$AH2196,IF($Y$1=$AJ2196,$AK2196,""))))))))),"")</f>
        <v/>
      </c>
      <c r="Z195" s="100" t="str">
        <f t="shared" si="3367"/>
        <v/>
      </c>
      <c r="AA195" s="100" t="str">
        <f t="shared" ref="AA195:AA258" si="4858">IFERROR(IF($B195="","",IF($AA$1=$O2196,$P2196,IF($AA$1=$R2196,$S2196,IF($AA$1=$U2196,$V2196,IF($AA$1=$X2196,$Y2196,IF($AA$1=$AA2196,$AB2196,IF($AA$1=$AD2196,$AE2196,IF($AA$1=$AG2196,$AH2196,IF($AA$1=$AJ2196,$AK2196,""))))))))),"")</f>
        <v/>
      </c>
      <c r="AB195" s="100" t="str">
        <f t="shared" si="3368"/>
        <v/>
      </c>
      <c r="AC195" s="100" t="str">
        <f t="shared" ref="AC195:AC258" si="4859">IFERROR(IF($B195="","",IF($AC$1=$O2196,$P2196,IF($AC$1=$R2196,$S2196,IF($AC$1=$U2196,$V2196,IF($AC$1=$X2196,$Y2196,IF($AC$1=$AA2196,$AB2196,IF($AC$1=$AD2196,$AE2196,IF($AC$1=$AG2196,$AH2196,IF($AC$1=$AJ2196,$AK2196,""))))))))),"")</f>
        <v/>
      </c>
      <c r="AD195" s="100" t="str">
        <f t="shared" si="3369"/>
        <v/>
      </c>
      <c r="AE195" s="100" t="str">
        <f t="shared" ref="AE195:AE258" si="4860">IFERROR(IF($B195="","",IF($AE$1=$O2196,$P2196,IF($AE$1=$R2196,$S2196,IF($AE$1=$U2196,$V2196,IF($AE$1=$X2196,$Y2196,IF($AE$1=$AA2196,$AB2196,IF($AE$1=$AD2196,$AE2196,IF($AE$1=$AG2196,$AH2196,IF($AE$1=$AJ2196,$AK2196,""))))))))),"")</f>
        <v/>
      </c>
      <c r="AF195" s="100" t="str">
        <f t="shared" si="3370"/>
        <v/>
      </c>
      <c r="AG195" s="100" t="str">
        <f t="shared" ref="AG195:AG258" si="4861">IFERROR(IF($B195="","",IF($AG$1=$O2196,$P2196,IF($AG$1=$R2196,$S2196,IF($AG$1=$U2196,$V2196,IF($AG$1=$X2196,$Y2196,IF($AG$1=$AA2196,$AB2196,IF($AG$1=$AD2196,$AE2196,IF($AG$1=$AG2196,$AH2196,IF($AG$1=$AJ2196,$AK2196,""))))))))),"")</f>
        <v/>
      </c>
      <c r="AH195" s="100" t="str">
        <f t="shared" si="3371"/>
        <v/>
      </c>
      <c r="AI195" s="100" t="str">
        <f t="shared" ref="AI195:AI258" si="4862">IFERROR(IF($B195="","",IF($AI$1=$O2196,$P2196,IF($AI$1=$R2196,$S2196,IF($AI$1=$U2196,$V2196,IF($AI$1=$X2196,$Y2196,IF($AI$1=$AA2196,$AB2196,IF($AI$1=$AD2196,$AE2196,IF($AI$1=$AG2196,$AH2196,IF($AI$1=$AJ2196,$AK2196,""))))))))),"")</f>
        <v/>
      </c>
      <c r="AJ195" s="100" t="str">
        <f t="shared" si="3372"/>
        <v/>
      </c>
      <c r="AK195" s="100" t="str">
        <f t="shared" ref="AK195:AK258" si="4863">IFERROR(IF($B195="","",IF($AK$1=$O2196,$P2196,IF($AK$1=$R2196,$S2196,IF($AK$1=$U2196,$V2196,IF($AK$1=$X2196,$Y2196,IF($AK$1=$AA2196,$AB2196,IF($AK$1=$AD2196,$AE2196,IF($AK$1=$AG2196,$AH2196,IF($AK$1=$AJ2196,$AK2196,""))))))))),"")</f>
        <v/>
      </c>
      <c r="AL195" s="100" t="str">
        <f t="shared" si="3373"/>
        <v/>
      </c>
      <c r="AM195" s="100" t="str">
        <f t="shared" ref="AM195:AM258" si="4864">IFERROR(IF($B195="","",IF($AM$1=$O2196,$P2196,IF($AM$1=$R2196,$S2196,IF($AM$1=$U2196,$V2196,IF($AM$1=$X2196,$Y2196,IF($AM$1=$AA2196,$AB2196,IF($AM$1=$AD2196,$AE2196,IF($AM$1=$AG2196,$AH2196,IF($AM$1=$AJ2196,$AK2196,""))))))))),"")</f>
        <v/>
      </c>
      <c r="AN195" s="100" t="str">
        <f t="shared" si="3374"/>
        <v/>
      </c>
      <c r="AO195" s="100" t="str">
        <f t="shared" ref="AO195:AO258" si="4865">IFERROR(IF($B195="","",IF($AO$1=$O2196,$P2196,IF($AO$1=$R2196,$S2196,IF($AO$1=$U2196,$V2196,IF($AO$1=$X2196,$Y2196,IF($AO$1=$AA2196,$AB2196,IF($AO$1=$AD2196,$AE2196,IF($AO$1=$AG2196,$AH2196,IF($AO$1=$AJ2196,$AK2196,""))))))))),"")</f>
        <v/>
      </c>
      <c r="AP195" s="100" t="str">
        <f t="shared" si="3375"/>
        <v/>
      </c>
      <c r="AQ195" s="100" t="str">
        <f t="shared" ref="AQ195:AQ258" si="4866">IFERROR(IF($B195="","",IF($AQ$1=$O2196,$P2196,IF($AQ$1=$R2196,$S2196,IF($AQ$1=$U2196,$V2196,IF($AQ$1=$X2196,$Y2196,IF($AQ$1=$AA2196,$AB2196,IF($AQ$1=$AD2196,$AE2196,IF($AQ$1=$AG2196,$AH2196,IF($AQ$1=$AJ2196,$AK2196,""))))))))),"")</f>
        <v/>
      </c>
      <c r="AR195" s="100" t="str">
        <f t="shared" si="3376"/>
        <v/>
      </c>
      <c r="AS195" s="100" t="str">
        <f t="shared" ref="AS195:AS258" si="4867">IFERROR(IF($B195="","",IF($AS$1=$O2196,$P2196,IF($AS$1=$R2196,$S2196,IF($AS$1=$U2196,$V2196,IF($AS$1=$X2196,$Y2196,IF($AS$1=$AA2196,$AB2196,IF($AS$1=$AD2196,$AE2196,IF($AS$1=$AG2196,$AH2196,IF($AS$1=$AJ2196,$AK2196,""))))))))),"")</f>
        <v/>
      </c>
      <c r="AT195" s="100" t="str">
        <f t="shared" si="3377"/>
        <v/>
      </c>
      <c r="AU195" s="100" t="str">
        <f t="shared" ref="AU195:AU258" si="4868">IFERROR(IF($B195="","",IF($AU$1=$O2196,$P2196,IF($AU$1=$R2196,$S2196,IF($AU$1=$U2196,$V2196,IF($AU$1=$X2196,$Y2196,IF($AU$1=$AA2196,$AB2196,IF($AU$1=$AD2196,$AE2196,IF($AU$1=$AG2196,$AH2196,IF($AU$1=$AJ2196,$AK2196,""))))))))),"")</f>
        <v/>
      </c>
      <c r="AV195" s="100" t="str">
        <f t="shared" si="3378"/>
        <v/>
      </c>
      <c r="AW195" s="100" t="str">
        <f t="shared" ref="AW195:AW258" si="4869">IFERROR(IF($B195="","",IF($AW$1=$O2196,$P2196,IF($AW$1=$R2196,$S2196,IF($AW$1=$U2196,$V2196,IF($AW$1=$X2196,$Y2196,IF($AW$1=$AA2196,$AB2196,IF($AW$1=$AD2196,$AE2196,IF($AW$1=$AG2196,$AH2196,IF($AW$1=$AJ2196,$AK2196,""))))))))),"")</f>
        <v/>
      </c>
      <c r="AX195" s="100" t="str">
        <f t="shared" si="3379"/>
        <v/>
      </c>
      <c r="AY195" s="100" t="str">
        <f t="shared" ref="AY195:AY258" si="4870">IFERROR(IF($B195="","",IF($AY$1=$O2196,$P2196,IF($AY$1=$R2196,$S2196,IF($AY$1=$U2196,$V2196,IF($AY$1=$X2196,$Y2196,IF($AY$1=$AA2196,$AB2196,IF($AY$1=$AD2196,$AE2196,IF($AY$1=$AG2196,$AH2196,IF($AY$1=$AJ2196,$AK2196,""))))))))),"")</f>
        <v/>
      </c>
      <c r="AZ195" s="100" t="str">
        <f t="shared" si="3380"/>
        <v/>
      </c>
      <c r="BA195" s="100" t="str">
        <f t="shared" ref="BA195:BA258" si="4871">IFERROR(IF($B195="","",IF($BA$1=$O2196,$P2196,IF($BA$1=$R2196,$S2196,IF($BA$1=$U2196,$V2196,IF($BA$1=$X2196,$Y2196,IF($BA$1=$AA2196,$AB2196,IF($BA$1=$AD2196,$AE2196,IF($BA$1=$AG2196,$AH2196,IF($BA$1=$AJ2196,$AK2196,""))))))))),"")</f>
        <v/>
      </c>
      <c r="BB195" s="100" t="str">
        <f t="shared" si="3381"/>
        <v/>
      </c>
      <c r="BC195" s="100" t="str">
        <f>IFERROR(INDEX('INPUT INF'!$F$3:$F$601,MATCH($B195,'INPUT INF'!$A$3:$A$601,FALSE)),"")</f>
        <v/>
      </c>
      <c r="BD195" s="100" t="str">
        <f t="shared" ref="BD195:BD233" si="4872">IF(BC195=0,0,IF(B195="","",IF(BC195=O2196,P2196,IF(BC195=R2196,S2196,IF(BC195=U2196,V2196,IF(BC195=X2196,Y2196,IF(BC195=AA2196,AB2196,IF(BC195=AD2196,AE2196,IF(BC195=AG2196,AH2196,IF(BC195=AJ2196,AK2196,""))))))))))</f>
        <v/>
      </c>
      <c r="BE195" s="100" t="str">
        <f t="shared" si="3382"/>
        <v/>
      </c>
      <c r="BF195" s="100" t="str">
        <f t="shared" si="3383"/>
        <v/>
      </c>
      <c r="BG195" s="115" t="str">
        <f t="shared" si="3384"/>
        <v/>
      </c>
      <c r="BH195" s="115" t="str">
        <f>IF(AND('INPUT INF'!$O$1="X",BG195="PASS"),BF195,IF($BG195="","0",IF('INPUT INF'!$N$63="YES",$BF195,"")))</f>
        <v>0</v>
      </c>
      <c r="BI195" s="115" t="str">
        <f>IF($BG195="","0",IF('INPUT INF'!$P$64="YES",$BF195,""))</f>
        <v>0</v>
      </c>
      <c r="BJ195" s="115" t="str">
        <f>IF($BG195="","0",IF('INPUT INF'!$P$65="YES",$BF195,""))</f>
        <v>0</v>
      </c>
      <c r="BL195" s="116" t="str">
        <f t="shared" si="3385"/>
        <v/>
      </c>
      <c r="BM195" s="116" t="str">
        <f t="shared" si="3386"/>
        <v/>
      </c>
      <c r="BN195" s="116" t="str">
        <f t="shared" si="3386"/>
        <v/>
      </c>
      <c r="BR195" s="116" t="str">
        <f t="shared" si="3387"/>
        <v/>
      </c>
      <c r="BS195" s="116" t="str">
        <f t="shared" si="3388"/>
        <v/>
      </c>
      <c r="BT195" s="116" t="str">
        <f t="shared" si="3388"/>
        <v/>
      </c>
      <c r="BX195" s="116" t="str">
        <f t="shared" si="3389"/>
        <v/>
      </c>
      <c r="BY195" s="116" t="str">
        <f t="shared" si="3390"/>
        <v/>
      </c>
      <c r="BZ195" s="116" t="str">
        <f t="shared" si="3390"/>
        <v/>
      </c>
      <c r="CD195" s="116" t="str">
        <f t="shared" si="3391"/>
        <v/>
      </c>
      <c r="CE195" s="116" t="str">
        <f t="shared" si="3392"/>
        <v/>
      </c>
      <c r="CF195" s="116" t="str">
        <f t="shared" si="3393"/>
        <v/>
      </c>
      <c r="CJ195" s="116" t="str">
        <f t="shared" si="3394"/>
        <v/>
      </c>
      <c r="CK195" s="116" t="str">
        <f t="shared" si="3395"/>
        <v/>
      </c>
      <c r="CL195" s="116" t="str">
        <f t="shared" si="3396"/>
        <v/>
      </c>
      <c r="CP195" s="116" t="str">
        <f t="shared" si="3397"/>
        <v/>
      </c>
      <c r="CQ195" s="116" t="str">
        <f t="shared" si="3398"/>
        <v/>
      </c>
      <c r="CR195" s="116" t="str">
        <f t="shared" si="3399"/>
        <v/>
      </c>
      <c r="CX195" s="143"/>
      <c r="CY195" s="135"/>
      <c r="CZ195" s="135"/>
      <c r="DA195" s="135"/>
      <c r="DB195" s="143"/>
      <c r="DC195" s="143"/>
      <c r="DD195" s="143"/>
      <c r="DE195" s="143"/>
      <c r="DF195" s="135"/>
      <c r="DH195" s="115" t="str">
        <f t="shared" si="3400"/>
        <v/>
      </c>
      <c r="DI195" s="115" t="str">
        <f t="shared" ref="DI195:DI258" si="4873">IFERROR(IF(RANK($G195,$G$3:$G$422)=1,$B195,""),"")</f>
        <v/>
      </c>
      <c r="DJ195" s="115" t="str">
        <f t="shared" ref="DJ195:DJ258" si="4874">IFERROR(IF(RANK($I195,$I$3:$I$422)=1,$B195,""),"")</f>
        <v/>
      </c>
      <c r="DK195" s="115" t="str">
        <f t="shared" ref="DK195:DK258" si="4875">IFERROR(IF(RANK($K195,$K$3:$K$422)=1,$B195,""),"")</f>
        <v/>
      </c>
      <c r="DL195" s="115" t="str">
        <f t="shared" ref="DL195:DL258" si="4876">IFERROR(IF(RANK($M195,$M$3:$M$422)=1,$B195,""),"")</f>
        <v/>
      </c>
      <c r="DM195" s="115" t="str">
        <f t="shared" ref="DM195:DM258" si="4877">IFERROR(IF(RANK($O195,$O$3:$O$422)=1,$B195,""),"")</f>
        <v/>
      </c>
      <c r="DN195" s="115" t="str">
        <f t="shared" ref="DN195:DN258" si="4878">IFERROR(IF(RANK($Q195,$Q$3:$Q$422)=1,$B195,""),"")</f>
        <v/>
      </c>
      <c r="DO195" s="115" t="str">
        <f t="shared" ref="DO195:DO258" si="4879">IFERROR(IF(RANK($S195,$S$3:$S$422)=1,$B195,""),"")</f>
        <v/>
      </c>
      <c r="DP195" s="115" t="str">
        <f t="shared" ref="DP195:DP258" si="4880">IFERROR(IF(RANK($U195,$U$3:$U$422)=1,$B195,""),"")</f>
        <v/>
      </c>
      <c r="DQ195" s="115" t="str">
        <f t="shared" ref="DQ195:DQ258" si="4881">IFERROR(IF(RANK($W195,$W$3:$W$422)=1,$B195,""),"")</f>
        <v/>
      </c>
      <c r="DR195" s="115" t="str">
        <f t="shared" ref="DR195:DR258" si="4882">IFERROR(IF(RANK($Y195,$Y$3:$Y$422)=1,$B195,""),"")</f>
        <v/>
      </c>
      <c r="DS195" s="115" t="str">
        <f t="shared" ref="DS195:DS258" si="4883">IFERROR(IF(RANK($AA195,$AA$3:$AA$422)=1,$B195,""),"")</f>
        <v/>
      </c>
      <c r="DT195" s="115" t="str">
        <f t="shared" ref="DT195:DT258" si="4884">IFERROR(IF(RANK($AC195,$AC$3:$AC$422)=1,$B195,""),"")</f>
        <v/>
      </c>
      <c r="DU195" s="115" t="str">
        <f t="shared" ref="DU195:DU258" si="4885">IFERROR(IF(RANK($AE195,$AE$3:$AE$422)=1,$B195,""),"")</f>
        <v/>
      </c>
      <c r="DV195" s="115" t="str">
        <f t="shared" ref="DV195:DV258" si="4886">IFERROR(IF(RANK($AG195,$AG$3:$AG$422)=1,$B195,""),"")</f>
        <v/>
      </c>
      <c r="DW195" s="115" t="str">
        <f t="shared" ref="DW195:DW258" si="4887">IFERROR(IF(RANK($AI195,$AI$3:$AI$422)=1,$B195,""),"")</f>
        <v/>
      </c>
      <c r="DX195" s="115" t="str">
        <f t="shared" ref="DX195:DX258" si="4888">IFERROR(IF(RANK($AK195,$AK$3:$AK$422)=1,$B195,""),"")</f>
        <v/>
      </c>
      <c r="DY195" s="115" t="str">
        <f t="shared" ref="DY195:DY258" si="4889">IFERROR(IF(RANK($AM195,$AM$3:$AM$422)=1,$B195,""),"")</f>
        <v/>
      </c>
      <c r="DZ195" s="115" t="str">
        <f t="shared" ref="DZ195:DZ258" si="4890">IFERROR(IF(RANK($AO195,$AO$3:$AO$422)=1,$B195,""),"")</f>
        <v/>
      </c>
      <c r="EA195" s="115" t="str">
        <f t="shared" ref="EA195:EA258" si="4891">IFERROR(IF(RANK($AQ195,$AQ$3:$AQ$422)=1,$B195,""),"")</f>
        <v/>
      </c>
      <c r="EB195" s="115" t="str">
        <f t="shared" ref="EB195:EB258" si="4892">IFERROR(IF(RANK($AS195,$AS$3:$AS$422)=1,$B195,""),"")</f>
        <v/>
      </c>
      <c r="EC195" s="115" t="str">
        <f t="shared" ref="EC195:EC258" si="4893">IFERROR(IF(RANK($AU195,$AU$3:$AU$422)=1,$B195,""),"")</f>
        <v/>
      </c>
      <c r="ED195" s="115" t="str">
        <f t="shared" ref="ED195:ED258" si="4894">IFERROR(IF(RANK($AW195,$AW$3:$AW$422)=1,$B195,""),"")</f>
        <v/>
      </c>
      <c r="EE195" s="115" t="str">
        <f t="shared" ref="EE195:EE258" si="4895">IFERROR(IF(RANK($AY195,$AY$3:$AY$422)=1,$B195,""),"")</f>
        <v/>
      </c>
      <c r="EF195" s="115" t="str">
        <f t="shared" ref="EF195:EF258" si="4896">IFERROR(IF(RANK($BA195,$BA$3:$BA$422)=1,$B195,""),"")</f>
        <v/>
      </c>
      <c r="EG195" s="115" t="str">
        <f t="shared" si="3401"/>
        <v/>
      </c>
      <c r="EH195" s="115" t="str">
        <f t="shared" si="3402"/>
        <v/>
      </c>
      <c r="EI195" s="115" t="str">
        <f t="shared" si="3403"/>
        <v/>
      </c>
      <c r="EJ195" s="115" t="str">
        <f t="shared" si="3404"/>
        <v/>
      </c>
      <c r="EK195" s="115" t="str">
        <f t="shared" si="3405"/>
        <v/>
      </c>
      <c r="EL195" s="115" t="str">
        <f t="shared" si="3406"/>
        <v/>
      </c>
      <c r="EM195" s="115" t="str">
        <f t="shared" si="3407"/>
        <v/>
      </c>
      <c r="EN195" s="115" t="str">
        <f t="shared" si="3408"/>
        <v/>
      </c>
      <c r="EO195" s="115" t="str">
        <f t="shared" si="3409"/>
        <v/>
      </c>
      <c r="EP195" s="115" t="str">
        <f t="shared" si="3410"/>
        <v/>
      </c>
      <c r="EQ195" s="115" t="str">
        <f t="shared" si="3411"/>
        <v/>
      </c>
      <c r="ER195" s="115" t="str">
        <f t="shared" si="3412"/>
        <v/>
      </c>
      <c r="ES195" s="115" t="str">
        <f t="shared" si="3413"/>
        <v/>
      </c>
      <c r="ET195" s="115" t="str">
        <f t="shared" si="3414"/>
        <v/>
      </c>
      <c r="EU195" s="115" t="str">
        <f t="shared" si="3415"/>
        <v/>
      </c>
      <c r="EV195" s="115" t="str">
        <f t="shared" si="3416"/>
        <v/>
      </c>
      <c r="EW195" s="115" t="str">
        <f t="shared" si="3417"/>
        <v/>
      </c>
      <c r="EX195" s="115" t="str">
        <f t="shared" si="3418"/>
        <v/>
      </c>
      <c r="EY195" s="115" t="str">
        <f t="shared" si="3419"/>
        <v/>
      </c>
      <c r="EZ195" s="115" t="str">
        <f t="shared" si="3420"/>
        <v/>
      </c>
      <c r="FA195" s="115" t="str">
        <f t="shared" si="3421"/>
        <v/>
      </c>
      <c r="FB195" s="115" t="str">
        <f t="shared" si="3422"/>
        <v/>
      </c>
      <c r="FC195" s="115" t="str">
        <f t="shared" si="3423"/>
        <v/>
      </c>
      <c r="FD195" s="115" t="str">
        <f t="shared" si="3424"/>
        <v/>
      </c>
      <c r="FE195" s="115" t="str">
        <f t="shared" si="3425"/>
        <v/>
      </c>
      <c r="FF195" s="115" t="str">
        <f t="shared" ref="FF195:FF202" si="4897">FF194</f>
        <v/>
      </c>
      <c r="FG195" s="115" t="str">
        <f>IFERROR(SMALL($DZ$3:$DZ$422,$A$5),"")</f>
        <v/>
      </c>
      <c r="FH195" s="115" t="str">
        <f t="shared" ref="FH195:FH202" si="4898">FH194</f>
        <v/>
      </c>
      <c r="FI195" s="115" t="str">
        <f t="shared" si="3426"/>
        <v/>
      </c>
      <c r="GA195" s="213" t="str">
        <f t="shared" si="4822"/>
        <v/>
      </c>
      <c r="GB195" s="140" t="str">
        <f t="shared" si="4823"/>
        <v/>
      </c>
      <c r="GC195" s="171">
        <f>COUNTIF($I$493:$I$562,"&gt;0")</f>
        <v>0</v>
      </c>
      <c r="GD195" s="172">
        <f t="shared" si="4824"/>
        <v>0</v>
      </c>
      <c r="GE195" s="171" t="str">
        <f t="shared" si="4800"/>
        <v/>
      </c>
      <c r="GF195" s="172">
        <f t="shared" ref="GF195:GN195" si="4899">COUNTIF($J$493:$J$562,GF$3)</f>
        <v>0</v>
      </c>
      <c r="GG195" s="172">
        <f t="shared" si="4899"/>
        <v>0</v>
      </c>
      <c r="GH195" s="172">
        <f t="shared" si="4899"/>
        <v>0</v>
      </c>
      <c r="GI195" s="172">
        <f t="shared" si="4899"/>
        <v>0</v>
      </c>
      <c r="GJ195" s="172">
        <f t="shared" si="4899"/>
        <v>0</v>
      </c>
      <c r="GK195" s="172">
        <f t="shared" si="4899"/>
        <v>0</v>
      </c>
      <c r="GL195" s="172">
        <f t="shared" si="4899"/>
        <v>0</v>
      </c>
      <c r="GM195" s="172">
        <f t="shared" si="4899"/>
        <v>0</v>
      </c>
      <c r="GN195" s="172">
        <f t="shared" si="4899"/>
        <v>0</v>
      </c>
      <c r="GO195" s="172">
        <f t="shared" si="4826"/>
        <v>0</v>
      </c>
      <c r="GP195" s="171" t="e">
        <f t="shared" si="4827"/>
        <v>#DIV/0!</v>
      </c>
      <c r="GQ195" s="171">
        <f>COUNTIF($I$493:$I$562,"&lt;45")-GN195</f>
        <v>0</v>
      </c>
      <c r="GR195" s="171">
        <f>COUNTIF($I$493:$I$562,"&lt;60")-GQ195</f>
        <v>0</v>
      </c>
      <c r="GS195" s="171">
        <f>COUNTIF($I$493:$I$562,"&lt;75")-GQ195-GR195</f>
        <v>0</v>
      </c>
      <c r="GT195" s="171">
        <f>COUNTIF($I$493:$I$562,"&lt;90")-GQ195-GR195-GS195</f>
        <v>0</v>
      </c>
      <c r="GU195" s="171">
        <f>COUNTIF($I$493:$I$562,"&gt;89")</f>
        <v>0</v>
      </c>
      <c r="GV195" s="171">
        <f>COUNTIF($I$493:$I$562,GV3)</f>
        <v>0</v>
      </c>
      <c r="GW195" s="171">
        <f>COUNTIF($I$493:$I$562,GW3)</f>
        <v>0</v>
      </c>
      <c r="GY195" s="115">
        <v>192</v>
      </c>
      <c r="GZ195" s="120" t="str">
        <f>IF('INPUT INF'!P$31="YES",GY195,"")</f>
        <v/>
      </c>
      <c r="HA195" s="120">
        <f t="shared" ref="HA195:HA199" si="4900">HA194</f>
        <v>0</v>
      </c>
      <c r="HB195" s="120" t="str">
        <f>IF(GZ195="","",'INPUT INF'!L$31)</f>
        <v/>
      </c>
      <c r="HC195" s="120" t="str">
        <f>'INPUT INF'!P$3</f>
        <v>C</v>
      </c>
      <c r="HD195" s="133" t="str">
        <f>IFERROR(INDEX(GB$58:GB$82,MATCH($HB195,$GA$58:$GA$82,0)),"")</f>
        <v/>
      </c>
      <c r="HE195" s="133">
        <f>IFERROR(INDEX(GC$58:GC$82,MATCH($HB195,$GA$58:$GA$82,0)),"")</f>
        <v>0</v>
      </c>
      <c r="HF195" s="133">
        <f t="shared" ref="HF195" si="4901">IFERROR(INDEX(GD$58:GD$82,MATCH($HB195,$GA$58:$GA$82,0)),"")</f>
        <v>0</v>
      </c>
      <c r="HG195" s="133" t="str">
        <f t="shared" ref="HG195" si="4902">IFERROR(INDEX(GE$58:GE$82,MATCH($HB195,$GA$58:$GA$82,0)),"")</f>
        <v/>
      </c>
      <c r="HH195" s="133">
        <f t="shared" ref="HH195" si="4903">IFERROR(INDEX(GF$58:GF$82,MATCH($HB195,$GA$58:$GA$82,0)),"")</f>
        <v>0</v>
      </c>
      <c r="HI195" s="133">
        <f t="shared" ref="HI195" si="4904">IFERROR(INDEX(GG$58:GG$82,MATCH($HB195,$GA$58:$GA$82,0)),"")</f>
        <v>0</v>
      </c>
      <c r="HJ195" s="133">
        <f t="shared" ref="HJ195" si="4905">IFERROR(INDEX(GH$58:GH$82,MATCH($HB195,$GA$58:$GA$82,0)),"")</f>
        <v>0</v>
      </c>
      <c r="HK195" s="133">
        <f t="shared" ref="HK195" si="4906">IFERROR(INDEX(GI$58:GI$82,MATCH($HB195,$GA$58:$GA$82,0)),"")</f>
        <v>0</v>
      </c>
      <c r="HL195" s="133">
        <f t="shared" ref="HL195" si="4907">IFERROR(INDEX(GJ$58:GJ$82,MATCH($HB195,$GA$58:$GA$82,0)),"")</f>
        <v>0</v>
      </c>
      <c r="HM195" s="133">
        <f t="shared" ref="HM195" si="4908">IFERROR(INDEX(GK$58:GK$82,MATCH($HB195,$GA$58:$GA$82,0)),"")</f>
        <v>0</v>
      </c>
      <c r="HN195" s="133">
        <f t="shared" ref="HN195" si="4909">IFERROR(INDEX(GL$58:GL$82,MATCH($HB195,$GA$58:$GA$82,0)),"")</f>
        <v>0</v>
      </c>
      <c r="HO195" s="133">
        <f t="shared" ref="HO195" si="4910">IFERROR(INDEX(GM$58:GM$82,MATCH($HB195,$GA$58:$GA$82,0)),"")</f>
        <v>0</v>
      </c>
      <c r="HP195" s="133">
        <f t="shared" ref="HP195" si="4911">IFERROR(INDEX(GN$58:GN$82,MATCH($HB195,$GA$58:$GA$82,0)),"")</f>
        <v>0</v>
      </c>
      <c r="HQ195" s="133">
        <f t="shared" ref="HQ195" si="4912">IFERROR(INDEX(GO$58:GO$82,MATCH($HB195,$GA$58:$GA$82,0)),"")</f>
        <v>0</v>
      </c>
      <c r="HR195" s="133" t="str">
        <f t="shared" ref="HR195" si="4913">IFERROR(INDEX(GP$58:GP$82,MATCH($HB195,$GA$58:$GA$82,0)),"")</f>
        <v/>
      </c>
      <c r="HS195" s="133">
        <f t="shared" ref="HS195" si="4914">IFERROR(INDEX(GQ$58:GQ$82,MATCH($HB195,$GA$58:$GA$82,0)),"")</f>
        <v>0</v>
      </c>
      <c r="HT195" s="133">
        <f t="shared" ref="HT195" si="4915">IFERROR(INDEX(GR$58:GR$82,MATCH($HB195,$GA$58:$GA$82,0)),"")</f>
        <v>0</v>
      </c>
      <c r="HU195" s="133">
        <f t="shared" ref="HU195" si="4916">IFERROR(INDEX(GS$58:GS$82,MATCH($HB195,$GA$58:$GA$82,0)),"")</f>
        <v>0</v>
      </c>
      <c r="HV195" s="133">
        <f t="shared" ref="HV195" si="4917">IFERROR(INDEX(GT$58:GT$82,MATCH($HB195,$GA$58:$GA$82,0)),"")</f>
        <v>0</v>
      </c>
      <c r="HW195" s="133">
        <f t="shared" ref="HW195" si="4918">IFERROR(INDEX(GU$58:GU$82,MATCH($HB195,$GA$58:$GA$82,0)),"")</f>
        <v>0</v>
      </c>
      <c r="HX195" s="133">
        <f t="shared" ref="HX195" si="4919">IFERROR(INDEX(GV$58:GV$82,MATCH($HB195,$GA$58:$GA$82,0)),"")</f>
        <v>0</v>
      </c>
      <c r="HY195" s="133">
        <f t="shared" ref="HY195" si="4920">IFERROR(INDEX(GW$58:GW$82,MATCH($HB195,$GA$58:$GA$82,0)),"")</f>
        <v>0</v>
      </c>
    </row>
    <row r="196" spans="1:233" ht="15" customHeight="1" thickBot="1" x14ac:dyDescent="0.3">
      <c r="A196" s="115">
        <v>194</v>
      </c>
      <c r="B196" s="115" t="str">
        <f t="shared" si="3703"/>
        <v/>
      </c>
      <c r="C196" s="115" t="s">
        <v>68</v>
      </c>
      <c r="D196" s="100" t="str">
        <f t="shared" si="3454"/>
        <v>C</v>
      </c>
      <c r="E196" s="100" t="str">
        <f t="shared" ref="E196:E259" si="4921">IFERROR(IF($B196="","",IF($E$1=$O2197,$P2197,IF($E$1=$R2197,$S2197,IF($E$1=$U2197,$V2197,IF($E$1=$X2197,$Y2197,IF($E$1=$AA2197,$AB2197,IF($E$1=$AD2197,$AE2197,IF($E$1=$AG2197,$AH2197,IF($E$1=$AJ2197,$AK2197,""))))))))),"")</f>
        <v/>
      </c>
      <c r="F196" s="100" t="str">
        <f t="shared" ref="F196:F259" si="4922">IF(B196="","",IF($E$1=O2197,Q2197,IF($E$1=R2197,T2197,IF($E$1=U2197,W2197,IF($E$1=X2197,Z2197,IF($E$1=AA2197,AC2197,IF($E$1=AD2197,AF2197,IF($E$1=AG2197,AI2197,IF($E$1=AJ2197,AL2197,"")))))))))</f>
        <v/>
      </c>
      <c r="G196" s="100" t="str">
        <f t="shared" si="4848"/>
        <v/>
      </c>
      <c r="H196" s="100" t="str">
        <f t="shared" ref="H196:H259" si="4923">IF(B196="","",IF($G$1=O2197,Q2197,IF($G$1=R2197,T2197,IF($G$1=U2197,W2197,IF($G$1=X2197,Z2197,IF($G$1=AA2197,AC2197,IF($G$1=AD2197,AF2197,IF($G$1=AG2197,AI2197,IF($G$1=AJ2197,AL2197,"")))))))))</f>
        <v/>
      </c>
      <c r="I196" s="100" t="str">
        <f t="shared" si="4849"/>
        <v/>
      </c>
      <c r="J196" s="100" t="str">
        <f t="shared" ref="J196:J259" si="4924">IF(B196="","",IF($I$1=O2197,Q2197,IF($I$1=R2197,T2197,IF($I$1=U2197,W2197,IF($I$1=X2197,Z2197,IF($I$1=AA2197,AC2197,IF($I$1=AD2197,AF2197,IF($I$1=AG2197,AI2197,IF($I$1=AJ2197,AL2197,"")))))))))</f>
        <v/>
      </c>
      <c r="K196" s="100" t="str">
        <f t="shared" si="4850"/>
        <v/>
      </c>
      <c r="L196" s="100" t="str">
        <f t="shared" ref="L196:L259" si="4925">IF(B196="","",IF($K$1=O2197,Q2197,IF($K$1=R2197,T2197,IF($K$1=U2197,W2197,IF($K$1=X2197,Z2197,IF($K$1=AA2197,AC2197,IF($K$1=AD2197,AF2197,IF($K$1=AG2197,AI2197,IF($K$1=AJ2197,AL2197,"")))))))))</f>
        <v/>
      </c>
      <c r="M196" s="100" t="str">
        <f t="shared" si="4851"/>
        <v/>
      </c>
      <c r="N196" s="100" t="str">
        <f t="shared" ref="N196:N259" si="4926">IF(B196="","",IF($M$1=O2197,Q2197,IF($M$1=R2197,T2197,IF($M$1=U2197,W2197,IF($M$1=X2197,Z2197,IF($M$1=AA2197,AC2197,IF($M$1=AD2197,AF2197,IF($M$1=AG2197,AI2197,IF($M$1=AJ2197,AL2197,"")))))))))</f>
        <v/>
      </c>
      <c r="O196" s="100" t="str">
        <f t="shared" si="4852"/>
        <v/>
      </c>
      <c r="P196" s="100" t="str">
        <f t="shared" ref="P196:P259" si="4927">IF(B196="","",IF($O$1=O2197,Q2197,IF($O$1=R2197,T2197,IF($O$1=U2197,W2197,IF($O$1=X2197,Z2197,IF($O$1=AA2197,AC2197,IF($O$1=AD2197,AF2197,IF($O$1=AG2197,AI2197,IF($O$1=AJ2197,AL2197,"")))))))))</f>
        <v/>
      </c>
      <c r="Q196" s="100" t="str">
        <f t="shared" si="4853"/>
        <v/>
      </c>
      <c r="R196" s="100" t="str">
        <f t="shared" ref="R196:R259" si="4928">IF(B196="","",IF($Q$1=O2197,Q2197,IF($Q$1=R2197,T2197,IF($Q$1=U2197,W2197,IF($Q$1=X2197,Z2197,IF($Q$1=AA2197,AC2197,IF($Q$1=AD2197,AF2197,IF($Q$1=AG2197,AI2197,IF($Q$1=AJ2197,AL2197,"")))))))))</f>
        <v/>
      </c>
      <c r="S196" s="100" t="str">
        <f t="shared" si="4854"/>
        <v/>
      </c>
      <c r="T196" s="100" t="str">
        <f t="shared" ref="T196:T259" si="4929">IF(B196="","",IF($S$1=O2197,Q2197,IF($S$1=R2197,T2197,IF($S$1=U2197,W2197,IF($S$1=X2197,Z2197,IF($S$1=AA2197,AC2197,IF($S$1=AD2197,AF2197,IF($S$1=AG2197,AI2197,IF($S$1=AJ2197,AL2197,"")))))))))</f>
        <v/>
      </c>
      <c r="U196" s="100" t="str">
        <f t="shared" si="4855"/>
        <v/>
      </c>
      <c r="V196" s="100" t="str">
        <f t="shared" ref="V196:V259" si="4930">IF(B196="","",IF($U$1=O2197,Q2197,IF($U$1=R2197,T2197,IF($U$1=U2197,W2197,IF($U$1=X2197,Z2197,IF($U$1=AA2197,AC2197,IF($U$1=AD2197,AF2197,IF($U$1=AG2197,AI2197,IF($U$1=AJ2197,AL2197,"")))))))))</f>
        <v/>
      </c>
      <c r="W196" s="100" t="str">
        <f t="shared" si="4856"/>
        <v/>
      </c>
      <c r="X196" s="100" t="str">
        <f t="shared" ref="X196:X259" si="4931">IF(B196="","",IF($W$1=O2197,Q2197,IF($W$1=R2197,T2197,IF($W$1=U2197,W2197,IF($W$1=X2197,Z2197,IF($W$1=AA2197,AC2197,IF($W$1=AD2197,AF2197,IF($W$1=AG2197,AI2197,IF($W$1=AJ2197,AL2197,"")))))))))</f>
        <v/>
      </c>
      <c r="Y196" s="100" t="str">
        <f t="shared" si="4857"/>
        <v/>
      </c>
      <c r="Z196" s="100" t="str">
        <f t="shared" ref="Z196:Z259" si="4932">IF(B196="","",IF($Y$1=O2197,Q2197,IF($Y$1=R2197,T2197,IF($Y$1=U2197,W2197,IF($Y$1=X2197,Z2197,IF($Y$1=AA2197,AC2197,IF($Y$1=AD2197,AF2197,IF($Y$1=AG2197,AI2197,IF($Y$1=AJ2197,AL2197,"")))))))))</f>
        <v/>
      </c>
      <c r="AA196" s="100" t="str">
        <f t="shared" si="4858"/>
        <v/>
      </c>
      <c r="AB196" s="100" t="str">
        <f t="shared" ref="AB196:AB259" si="4933">IF(B196="","",IF($AA$1=O2197,Q2197,IF($AA$1=R2197,T2197,IF($AA$1=U2197,W2197,IF($AA$1=X2197,Z2197,IF($AA$1=AA2197,AC2197,IF($AA$1=AD2197,AF2197,IF($AA$1=AG2197,AI2197,IF($AA$1=AJ2197,AL2197,"")))))))))</f>
        <v/>
      </c>
      <c r="AC196" s="100" t="str">
        <f t="shared" si="4859"/>
        <v/>
      </c>
      <c r="AD196" s="100" t="str">
        <f t="shared" ref="AD196:AD259" si="4934">IF(B196="","",IF($AC$1=O2197,Q2197,IF($AC$1=R2197,T2197,IF($AC$1=U2197,W2197,IF($AC$1=X2197,Z2197,IF($AC$1=AA2197,AC2197,IF($AC$1=AD2197,AF2197,IF($AC$1=AG2197,AI2197,IF($AC$1=AJ2197,AL2197,"")))))))))</f>
        <v/>
      </c>
      <c r="AE196" s="100" t="str">
        <f t="shared" si="4860"/>
        <v/>
      </c>
      <c r="AF196" s="100" t="str">
        <f t="shared" ref="AF196:AF259" si="4935">IF(B196="","",IF($AE$1=O2197,Q2197,IF($AE$1=R2197,T2197,IF($AE$1=U2197,W2197,IF($AE$1=X2197,Z2197,IF($AE$1=AA2197,AC2197,IF($AE$1=AD2197,AF2197,IF($AE$1=AG2197,AI2197,IF($AE$1=AJ2197,AL2197,"")))))))))</f>
        <v/>
      </c>
      <c r="AG196" s="100" t="str">
        <f t="shared" si="4861"/>
        <v/>
      </c>
      <c r="AH196" s="100" t="str">
        <f t="shared" ref="AH196:AH259" si="4936">IF(B196="","",IF($AG$1=O2197,Q2197,IF($AG$1=R2197,T2197,IF($AG$1=U2197,W2197,IF($AG$1=X2197,Z2197,IF($AG$1=AA2197,AC2197,IF($AG$1=AD2197,AF2197,IF($AG$1=AG2197,AI2197,IF($AG$1=AJ2197,AL2197,"")))))))))</f>
        <v/>
      </c>
      <c r="AI196" s="100" t="str">
        <f t="shared" si="4862"/>
        <v/>
      </c>
      <c r="AJ196" s="100" t="str">
        <f t="shared" ref="AJ196:AJ259" si="4937">IF(B196="","",IF($AI$1=O2197,Q2197,IF($AI$1=R2197,T2197,IF($AI$1=U2197,W2197,IF($AI$1=X2197,Z2197,IF($AI$1=AA2197,AC2197,IF($AI$1=AD2197,AF2197,IF($AI$1=AG2197,AI2197,IF($AI$1=AJ2197,AL2197,"")))))))))</f>
        <v/>
      </c>
      <c r="AK196" s="100" t="str">
        <f t="shared" si="4863"/>
        <v/>
      </c>
      <c r="AL196" s="100" t="str">
        <f t="shared" ref="AL196:AL259" si="4938">IF(B196="","",IF($AK$1=O2197,Q2197,IF($AK$1=R2197,T2197,IF($AK$1=U2197,W2197,IF($AK$1=X2197,Z2197,IF($AK$1=AA2197,AC2197,IF($AK$1=AD2197,AF2197,IF($AK$1=AG2197,AI2197,IF($AK$1=AJ2197,AL2197,"")))))))))</f>
        <v/>
      </c>
      <c r="AM196" s="100" t="str">
        <f t="shared" si="4864"/>
        <v/>
      </c>
      <c r="AN196" s="100" t="str">
        <f t="shared" ref="AN196:AN259" si="4939">IF(B196="","",IF($AM$1=O2197,Q2197,IF($AM$1=R2197,T2197,IF($AM$1=U2197,W2197,IF($AM$1=X2197,Z2197,IF($AM$1=AA2197,AC2197,IF($AM$1=AD2197,AF2197,IF($AM$1=AG2197,AI2197,IF($AM$1=AJ2197,AL2197,"")))))))))</f>
        <v/>
      </c>
      <c r="AO196" s="100" t="str">
        <f t="shared" si="4865"/>
        <v/>
      </c>
      <c r="AP196" s="100" t="str">
        <f t="shared" ref="AP196:AP259" si="4940">IF(B196="","",IF($AO$1=O2197,Q2197,IF($AO$1=R2197,T2197,IF($AO$1=U2197,W2197,IF($AO$1=X2197,Z2197,IF($AO$1=AA2197,AC2197,IF($AO$1=AD2197,AF2197,IF($AO$1=AG2197,AI2197,IF($AO$1=AJ2197,AL2197,"")))))))))</f>
        <v/>
      </c>
      <c r="AQ196" s="100" t="str">
        <f t="shared" si="4866"/>
        <v/>
      </c>
      <c r="AR196" s="100" t="str">
        <f t="shared" ref="AR196:AR259" si="4941">IF(B196="","",IF($AQ$1=O2197,Q2197,IF($AQ$1=R2197,T2197,IF($AQ$1=U2197,W2197,IF($AQ$1=X2197,Z2197,IF($AQ$1=AA2197,AC2197,IF($AQ$1=AD2197,AF2197,IF($AQ$1=AG2197,AI2197,IF($AQ$1=AJ2197,AL2197,"")))))))))</f>
        <v/>
      </c>
      <c r="AS196" s="100" t="str">
        <f t="shared" si="4867"/>
        <v/>
      </c>
      <c r="AT196" s="100" t="str">
        <f t="shared" ref="AT196:AT259" si="4942">IF(B196="","",IF($AS$1=O2197,Q2197,IF($AS$1=R2197,T2197,IF($AS$1=U2197,W2197,IF($AS$1=X2197,Z2197,IF($AS$1=AA2197,AC2197,IF($AS$1=AD2197,AF2197,IF($AS$1=AG2197,AI2197,IF($AS$1=AJ2197,AL2197,"")))))))))</f>
        <v/>
      </c>
      <c r="AU196" s="100" t="str">
        <f t="shared" si="4868"/>
        <v/>
      </c>
      <c r="AV196" s="100" t="str">
        <f t="shared" ref="AV196:AV259" si="4943">IF(B196="","",IF($AU$1=O2197,Q2197,IF($AU$1=R2197,T2197,IF($AU$1=U2197,W2197,IF($AU$1=X2197,Z2197,IF($AU$1=AA2197,AC2197,IF($AU$1=AD2197,AF2197,IF($AU$1=AG2197,AI2197,IF($AU$1=AJ2197,AL2197,"")))))))))</f>
        <v/>
      </c>
      <c r="AW196" s="100" t="str">
        <f t="shared" si="4869"/>
        <v/>
      </c>
      <c r="AX196" s="100" t="str">
        <f t="shared" ref="AX196:AX259" si="4944">IF(B196="","",IF($AW$1=O2197,Q2197,IF($AW$1=R2197,T2197,IF($AW$1=U2197,W2197,IF($AW$1=X2197,Z2197,IF($AW$1=AA2197,AC2197,IF($AW$1=AD2197,AF2197,IF($AW$1=AG2197,AI2197,IF($AW$1=AJ2197,AL2197,"")))))))))</f>
        <v/>
      </c>
      <c r="AY196" s="100" t="str">
        <f t="shared" si="4870"/>
        <v/>
      </c>
      <c r="AZ196" s="100" t="str">
        <f t="shared" ref="AZ196:AZ259" si="4945">IF(B196="","",IF($AY$1=O2197,Q2197,IF($AY$1=R2197,T2197,IF($AY$1=U2197,W2197,IF($AY$1=X2197,Z2197,IF($AY$1=AA2197,AC2197,IF($AY$1=AD2197,AF2197,IF($AY$1=AG2197,AI2197,IF($AY$1=AJ2197,AL2197,"")))))))))</f>
        <v/>
      </c>
      <c r="BA196" s="100" t="str">
        <f t="shared" si="4871"/>
        <v/>
      </c>
      <c r="BB196" s="100" t="str">
        <f t="shared" ref="BB196:BB259" si="4946">IF(B196="","",IF($BA$1=O2197,Q2197,IF($BA$1=R2197,T2197,IF($BA$1=U2197,W2197,IF($BA$1=X2197,Z2197,IF($BA$1=AA2197,AC2197,IF($BA$1=AD2197,AF2197,IF($BA$1=AG2197,AI2197,IF($BA$1=AJ2197,AL2197,"")))))))))</f>
        <v/>
      </c>
      <c r="BC196" s="100" t="str">
        <f>IFERROR(INDEX('INPUT INF'!$F$3:$F$601,MATCH($B196,'INPUT INF'!$A$3:$A$601,FALSE)),"")</f>
        <v/>
      </c>
      <c r="BD196" s="100" t="str">
        <f t="shared" si="4872"/>
        <v/>
      </c>
      <c r="BE196" s="100" t="str">
        <f t="shared" ref="BE196:BE259" si="4947">IF(B196="","",IF(BC196=O2197,Q2197,IF(BC196=R2197,T2197,IF(BC196=U2197,W2197,IF(BC196=X2197,Z2197,IF(BC196=AA2197,AC2197,IF(BC196=AD2197,AF2197,IF(BC196=AG2197,AI2197,IF(BC196=AJ2197,AL2197,"")))))))))</f>
        <v/>
      </c>
      <c r="BF196" s="100" t="str">
        <f t="shared" ref="BF196:BF259" si="4948">IFERROR(SUM(E196,G196,I196,K196,M196,O196,Q196,S196,U196,W196,Y196,AA196,AC196,AE196,AG196,AI196,AK196,AM196,AO196,AQ196,AS196,AU196,AW196,AY196,BA196)-BD196,"")</f>
        <v/>
      </c>
      <c r="BG196" s="115" t="str">
        <f t="shared" ref="BG196:BG259" si="4949">IFERROR(INDEX(AJ$2004:AJ$2901,MATCH($B196,$N$2004:$N$2901,0)),"")</f>
        <v/>
      </c>
      <c r="BH196" s="115" t="str">
        <f>IF(AND('INPUT INF'!$O$1="X",BG196="PASS"),BF196,IF($BG196="","0",IF('INPUT INF'!$N$63="YES",$BF196,"")))</f>
        <v>0</v>
      </c>
      <c r="BI196" s="115" t="str">
        <f>IF($BG196="","0",IF('INPUT INF'!$P$64="YES",$BF196,""))</f>
        <v>0</v>
      </c>
      <c r="BJ196" s="115" t="str">
        <f>IF($BG196="","0",IF('INPUT INF'!$P$65="YES",$BF196,""))</f>
        <v>0</v>
      </c>
      <c r="BL196" s="116" t="str">
        <f t="shared" ref="BL196:BL259" si="4950">IFERROR(IF(RANK(BH196,$BH$3:$BH$422)=1,$B196,""),"")</f>
        <v/>
      </c>
      <c r="BM196" s="116" t="str">
        <f t="shared" ref="BM196:BN259" si="4951">IFERROR(IF(RANK($BH196,$BH$3:$BH$422)=BM$2,$B196,""),"")</f>
        <v/>
      </c>
      <c r="BN196" s="116" t="str">
        <f t="shared" si="4951"/>
        <v/>
      </c>
      <c r="BR196" s="116" t="str">
        <f t="shared" ref="BR196:BR259" si="4952">IFERROR(IF(RANK($BI196,$BI$3:$BI$422)=1,$B196,""),"")</f>
        <v/>
      </c>
      <c r="BS196" s="116" t="str">
        <f t="shared" ref="BS196:BT259" si="4953">IFERROR(IF(RANK($BI196,$BI$3:$BI$422)=BS$2,$B196,""),"")</f>
        <v/>
      </c>
      <c r="BT196" s="116" t="str">
        <f t="shared" si="4953"/>
        <v/>
      </c>
      <c r="BX196" s="116" t="str">
        <f t="shared" ref="BX196:BX259" si="4954">IFERROR(IF(RANK($BJ196,$BJ$3:$BJ$422)=1,$B196,""),"")</f>
        <v/>
      </c>
      <c r="BY196" s="116" t="str">
        <f t="shared" ref="BY196:BZ259" si="4955">IFERROR(IF(RANK($BJ196,$BJ$3:$BJ$422)=BY$2,$B196,""),"")</f>
        <v/>
      </c>
      <c r="BZ196" s="116" t="str">
        <f t="shared" si="4955"/>
        <v/>
      </c>
      <c r="CD196" s="116" t="str">
        <f t="shared" ref="CD196:CD259" si="4956">IFERROR(IF(RANK(BH196,$BH$3:$BH$842)=1,B196,""),"")</f>
        <v/>
      </c>
      <c r="CE196" s="116" t="str">
        <f t="shared" ref="CE196:CE259" si="4957">IFERROR(IF(RANK(BH196,$BH$3:$BH$842)=$CE$2,B196,""),"")</f>
        <v/>
      </c>
      <c r="CF196" s="116" t="str">
        <f t="shared" ref="CF196:CF259" si="4958">IFERROR(IF(RANK(BH196,$BH$3:$BH$842)=$CF$2,B196,""),"")</f>
        <v/>
      </c>
      <c r="CJ196" s="116" t="str">
        <f t="shared" ref="CJ196:CJ259" si="4959">IFERROR(IF(RANK(BI196,$BI$3:$BI$842)=1,B196,""),"")</f>
        <v/>
      </c>
      <c r="CK196" s="116" t="str">
        <f t="shared" ref="CK196:CK259" si="4960">IFERROR(IF(RANK(BI196,$BI$3:$BI$842)=$CK$2,B196,""),"")</f>
        <v/>
      </c>
      <c r="CL196" s="116" t="str">
        <f t="shared" ref="CL196:CL259" si="4961">IFERROR(IF(RANK(BI196,$BI$3:$BI$842)=$CL$2,B196,""),"")</f>
        <v/>
      </c>
      <c r="CP196" s="116" t="str">
        <f t="shared" ref="CP196:CP259" si="4962">IFERROR(IF(RANK(BJ196,$BJ$3:$BJ$842)=1,B196,""),"")</f>
        <v/>
      </c>
      <c r="CQ196" s="116" t="str">
        <f t="shared" ref="CQ196:CQ259" si="4963">IFERROR(IF(RANK(BJ196,$BJ$3:$BJ$842)=$CQ$2,B196,""),"")</f>
        <v/>
      </c>
      <c r="CR196" s="116" t="str">
        <f t="shared" ref="CR196:CR259" si="4964">IFERROR(IF(RANK(BJ196,$BJ$3:$BJ$842)=$CR$2,B196,""),"")</f>
        <v/>
      </c>
      <c r="CX196" s="143"/>
      <c r="CY196" s="135"/>
      <c r="CZ196" s="135"/>
      <c r="DA196" s="135"/>
      <c r="DB196" s="143"/>
      <c r="DC196" s="143"/>
      <c r="DD196" s="143"/>
      <c r="DE196" s="143"/>
      <c r="DF196" s="135"/>
      <c r="DH196" s="115" t="str">
        <f t="shared" ref="DH196:DH259" si="4965">IFERROR(IF(RANK($E196,$E$3:$E$422)=1,$B196,""),"")</f>
        <v/>
      </c>
      <c r="DI196" s="115" t="str">
        <f t="shared" si="4873"/>
        <v/>
      </c>
      <c r="DJ196" s="115" t="str">
        <f t="shared" si="4874"/>
        <v/>
      </c>
      <c r="DK196" s="115" t="str">
        <f t="shared" si="4875"/>
        <v/>
      </c>
      <c r="DL196" s="115" t="str">
        <f t="shared" si="4876"/>
        <v/>
      </c>
      <c r="DM196" s="115" t="str">
        <f t="shared" si="4877"/>
        <v/>
      </c>
      <c r="DN196" s="115" t="str">
        <f t="shared" si="4878"/>
        <v/>
      </c>
      <c r="DO196" s="115" t="str">
        <f t="shared" si="4879"/>
        <v/>
      </c>
      <c r="DP196" s="115" t="str">
        <f t="shared" si="4880"/>
        <v/>
      </c>
      <c r="DQ196" s="115" t="str">
        <f t="shared" si="4881"/>
        <v/>
      </c>
      <c r="DR196" s="115" t="str">
        <f t="shared" si="4882"/>
        <v/>
      </c>
      <c r="DS196" s="115" t="str">
        <f t="shared" si="4883"/>
        <v/>
      </c>
      <c r="DT196" s="115" t="str">
        <f t="shared" si="4884"/>
        <v/>
      </c>
      <c r="DU196" s="115" t="str">
        <f t="shared" si="4885"/>
        <v/>
      </c>
      <c r="DV196" s="115" t="str">
        <f t="shared" si="4886"/>
        <v/>
      </c>
      <c r="DW196" s="115" t="str">
        <f t="shared" si="4887"/>
        <v/>
      </c>
      <c r="DX196" s="115" t="str">
        <f t="shared" si="4888"/>
        <v/>
      </c>
      <c r="DY196" s="115" t="str">
        <f t="shared" si="4889"/>
        <v/>
      </c>
      <c r="DZ196" s="115" t="str">
        <f t="shared" si="4890"/>
        <v/>
      </c>
      <c r="EA196" s="115" t="str">
        <f t="shared" si="4891"/>
        <v/>
      </c>
      <c r="EB196" s="115" t="str">
        <f t="shared" si="4892"/>
        <v/>
      </c>
      <c r="EC196" s="115" t="str">
        <f t="shared" si="4893"/>
        <v/>
      </c>
      <c r="ED196" s="115" t="str">
        <f t="shared" si="4894"/>
        <v/>
      </c>
      <c r="EE196" s="115" t="str">
        <f t="shared" si="4895"/>
        <v/>
      </c>
      <c r="EF196" s="115" t="str">
        <f t="shared" si="4896"/>
        <v/>
      </c>
      <c r="EG196" s="115" t="str">
        <f t="shared" ref="EG196:EG259" si="4966">IFERROR(IF(RANK($E196,$E$3:$E$842)=1,$B196,""),"")</f>
        <v/>
      </c>
      <c r="EH196" s="115" t="str">
        <f t="shared" ref="EH196:EH259" si="4967">IFERROR(IF(RANK($G196,$G$3:$G$842)=1,$B196,""),"")</f>
        <v/>
      </c>
      <c r="EI196" s="115" t="str">
        <f t="shared" ref="EI196:EI259" si="4968">IFERROR(IF(RANK($I196,$I$3:$I$842)=1,$B196,""),"")</f>
        <v/>
      </c>
      <c r="EJ196" s="115" t="str">
        <f t="shared" ref="EJ196:EJ259" si="4969">IFERROR(IF(RANK($K196,$K$3:$K$842)=1,$B196,""),"")</f>
        <v/>
      </c>
      <c r="EK196" s="115" t="str">
        <f t="shared" ref="EK196:EK259" si="4970">IFERROR(IF(RANK($M196,$M$3:$M$842)=1,$B196,""),"")</f>
        <v/>
      </c>
      <c r="EL196" s="115" t="str">
        <f t="shared" ref="EL196:EL259" si="4971">IFERROR(IF(RANK($O196,$O$3:$O$842)=1,$B196,""),"")</f>
        <v/>
      </c>
      <c r="EM196" s="115" t="str">
        <f t="shared" ref="EM196:EM259" si="4972">IFERROR(IF(RANK($Q196,$Q$3:$Q$842)=1,$B196,""),"")</f>
        <v/>
      </c>
      <c r="EN196" s="115" t="str">
        <f t="shared" ref="EN196:EN259" si="4973">IFERROR(IF(RANK($S196,$S$3:$S$842)=1,$B196,""),"")</f>
        <v/>
      </c>
      <c r="EO196" s="115" t="str">
        <f t="shared" ref="EO196:EO259" si="4974">IFERROR(IF(RANK($U196,$U$3:$U$842)=1,$B196,""),"")</f>
        <v/>
      </c>
      <c r="EP196" s="115" t="str">
        <f t="shared" ref="EP196:EP259" si="4975">IFERROR(IF(RANK($W196,$W$3:$W$842)=1,$B196,""),"")</f>
        <v/>
      </c>
      <c r="EQ196" s="115" t="str">
        <f t="shared" ref="EQ196:EQ259" si="4976">IFERROR(IF(RANK($Y196,$Y$3:$Y$842)=1,$B196,""),"")</f>
        <v/>
      </c>
      <c r="ER196" s="115" t="str">
        <f t="shared" ref="ER196:ER259" si="4977">IFERROR(IF(RANK($AA196,$AA$3:$AA$842)=1,$B196,""),"")</f>
        <v/>
      </c>
      <c r="ES196" s="115" t="str">
        <f t="shared" ref="ES196:ES259" si="4978">IFERROR(IF(RANK($AC196,$AC$3:$AC$842)=1,$B196,""),"")</f>
        <v/>
      </c>
      <c r="ET196" s="115" t="str">
        <f t="shared" ref="ET196:ET259" si="4979">IFERROR(IF(RANK($AE196,$AE$3:$AE$842)=1,$B196,""),"")</f>
        <v/>
      </c>
      <c r="EU196" s="115" t="str">
        <f t="shared" ref="EU196:EU259" si="4980">IFERROR(IF(RANK($AG196,$AG$3:$AG$842)=1,$B196,""),"")</f>
        <v/>
      </c>
      <c r="EV196" s="115" t="str">
        <f t="shared" ref="EV196:EV259" si="4981">IFERROR(IF(RANK($AI196,$AI$3:$AI$842)=1,$B196,""),"")</f>
        <v/>
      </c>
      <c r="EW196" s="115" t="str">
        <f t="shared" ref="EW196:EW259" si="4982">IFERROR(IF(RANK($AK196,$AK$3:$AK$842)=1,$B196,""),"")</f>
        <v/>
      </c>
      <c r="EX196" s="115" t="str">
        <f t="shared" ref="EX196:EX259" si="4983">IFERROR(IF(RANK($AM196,$AM$3:$AM$842)=1,$B196,""),"")</f>
        <v/>
      </c>
      <c r="EY196" s="115" t="str">
        <f t="shared" ref="EY196:EY259" si="4984">IFERROR(IF(RANK($AO196,$AO$3:$AO$842)=1,$B196,""),"")</f>
        <v/>
      </c>
      <c r="EZ196" s="115" t="str">
        <f t="shared" ref="EZ196:EZ259" si="4985">IFERROR(IF(RANK($AQ196,$AQ$3:$AQ$842)=1,$B196,""),"")</f>
        <v/>
      </c>
      <c r="FA196" s="115" t="str">
        <f t="shared" ref="FA196:FA259" si="4986">IFERROR(IF(RANK($AS196,$AS$3:$AS$842)=1,$B196,""),"")</f>
        <v/>
      </c>
      <c r="FB196" s="115" t="str">
        <f t="shared" ref="FB196:FB259" si="4987">IFERROR(IF(RANK($AU196,$AU$3:$AU$842)=1,$B196,""),"")</f>
        <v/>
      </c>
      <c r="FC196" s="115" t="str">
        <f t="shared" ref="FC196:FC259" si="4988">IFERROR(IF(RANK($AW196,$AW$3:$AW$842)=1,$B196,""),"")</f>
        <v/>
      </c>
      <c r="FD196" s="115" t="str">
        <f t="shared" ref="FD196:FD259" si="4989">IFERROR(IF(RANK($AY196,$AY$3:$AY$842)=1,$B196,""),"")</f>
        <v/>
      </c>
      <c r="FE196" s="115" t="str">
        <f t="shared" ref="FE196:FE259" si="4990">IFERROR(IF(RANK($BA196,$BA$3:$BA$842)=1,$B196,""),"")</f>
        <v/>
      </c>
      <c r="FF196" s="115" t="str">
        <f t="shared" si="4897"/>
        <v/>
      </c>
      <c r="FG196" s="115" t="str">
        <f>IFERROR(SMALL($DZ$3:$DZ$422,$A$6),"")</f>
        <v/>
      </c>
      <c r="FH196" s="115" t="str">
        <f t="shared" si="4898"/>
        <v/>
      </c>
      <c r="FI196" s="115" t="str">
        <f t="shared" ref="FI196:FI230" si="4991">IFERROR(IF(FG196="","",A196),"")</f>
        <v/>
      </c>
      <c r="GA196" s="213" t="str">
        <f t="shared" si="4822"/>
        <v/>
      </c>
      <c r="GB196" s="140" t="str">
        <f t="shared" si="4823"/>
        <v/>
      </c>
      <c r="GC196" s="171">
        <f>COUNTIF($K$493:$K$562,"&gt;0")</f>
        <v>0</v>
      </c>
      <c r="GD196" s="172">
        <f t="shared" si="4824"/>
        <v>0</v>
      </c>
      <c r="GE196" s="171" t="str">
        <f t="shared" si="4800"/>
        <v/>
      </c>
      <c r="GF196" s="172">
        <f t="shared" ref="GF196:GN196" si="4992">COUNTIF($L$493:$L$562,GF$3)</f>
        <v>0</v>
      </c>
      <c r="GG196" s="172">
        <f t="shared" si="4992"/>
        <v>0</v>
      </c>
      <c r="GH196" s="172">
        <f t="shared" si="4992"/>
        <v>0</v>
      </c>
      <c r="GI196" s="172">
        <f t="shared" si="4992"/>
        <v>0</v>
      </c>
      <c r="GJ196" s="172">
        <f t="shared" si="4992"/>
        <v>0</v>
      </c>
      <c r="GK196" s="172">
        <f t="shared" si="4992"/>
        <v>0</v>
      </c>
      <c r="GL196" s="172">
        <f t="shared" si="4992"/>
        <v>0</v>
      </c>
      <c r="GM196" s="172">
        <f t="shared" si="4992"/>
        <v>0</v>
      </c>
      <c r="GN196" s="172">
        <f t="shared" si="4992"/>
        <v>0</v>
      </c>
      <c r="GO196" s="172">
        <f t="shared" si="4826"/>
        <v>0</v>
      </c>
      <c r="GP196" s="171" t="e">
        <f t="shared" si="4827"/>
        <v>#DIV/0!</v>
      </c>
      <c r="GQ196" s="171">
        <f>COUNTIF($K$493:$K$562,"&lt;45")-GN196</f>
        <v>0</v>
      </c>
      <c r="GR196" s="171">
        <f>COUNTIF($K$493:$K$562,"&lt;60")-GQ196</f>
        <v>0</v>
      </c>
      <c r="GS196" s="171">
        <f>COUNTIF($K$493:$K$562,"&lt;75")-GQ196-GR196</f>
        <v>0</v>
      </c>
      <c r="GT196" s="171">
        <f>COUNTIF($K$493:$K$562,"&lt;90")-GQ196-GR196-GS196</f>
        <v>0</v>
      </c>
      <c r="GU196" s="171">
        <f>COUNTIF($K$493:$K$562,"&gt;89")</f>
        <v>0</v>
      </c>
      <c r="GV196" s="171">
        <f>COUNTIF($K$493:$K$562,GV3)</f>
        <v>0</v>
      </c>
      <c r="GW196" s="171">
        <f>COUNTIF($K$493:$K$562,GW3)</f>
        <v>0</v>
      </c>
      <c r="GY196" s="115">
        <v>193</v>
      </c>
      <c r="GZ196" s="120" t="str">
        <f>IF('INPUT INF'!Q$31="YES",GY196,"")</f>
        <v/>
      </c>
      <c r="HA196" s="120">
        <f t="shared" si="4900"/>
        <v>0</v>
      </c>
      <c r="HB196" s="120" t="str">
        <f>IF(GZ196="","",'INPUT INF'!L$31)</f>
        <v/>
      </c>
      <c r="HC196" s="120" t="str">
        <f>'INPUT INF'!Q$3</f>
        <v>D</v>
      </c>
      <c r="HD196" s="133" t="str">
        <f>IFERROR(INDEX(GB$85:GB$109,MATCH($HB196,$GA$85:$GA$109,0)),"")</f>
        <v/>
      </c>
      <c r="HE196" s="133">
        <f>IFERROR(INDEX(GC$85:GC$109,MATCH($HB196,$GA$85:$GA$109,0)),"")</f>
        <v>0</v>
      </c>
      <c r="HF196" s="133">
        <f t="shared" ref="HF196" si="4993">IFERROR(INDEX(GD$85:GD$109,MATCH($HB196,$GA$85:$GA$109,0)),"")</f>
        <v>0</v>
      </c>
      <c r="HG196" s="133" t="str">
        <f t="shared" ref="HG196" si="4994">IFERROR(INDEX(GE$85:GE$109,MATCH($HB196,$GA$85:$GA$109,0)),"")</f>
        <v/>
      </c>
      <c r="HH196" s="133">
        <f t="shared" ref="HH196" si="4995">IFERROR(INDEX(GF$85:GF$109,MATCH($HB196,$GA$85:$GA$109,0)),"")</f>
        <v>0</v>
      </c>
      <c r="HI196" s="133">
        <f t="shared" ref="HI196" si="4996">IFERROR(INDEX(GG$85:GG$109,MATCH($HB196,$GA$85:$GA$109,0)),"")</f>
        <v>0</v>
      </c>
      <c r="HJ196" s="133">
        <f t="shared" ref="HJ196" si="4997">IFERROR(INDEX(GH$85:GH$109,MATCH($HB196,$GA$85:$GA$109,0)),"")</f>
        <v>0</v>
      </c>
      <c r="HK196" s="133">
        <f t="shared" ref="HK196" si="4998">IFERROR(INDEX(GI$85:GI$109,MATCH($HB196,$GA$85:$GA$109,0)),"")</f>
        <v>0</v>
      </c>
      <c r="HL196" s="133">
        <f t="shared" ref="HL196" si="4999">IFERROR(INDEX(GJ$85:GJ$109,MATCH($HB196,$GA$85:$GA$109,0)),"")</f>
        <v>0</v>
      </c>
      <c r="HM196" s="133">
        <f t="shared" ref="HM196" si="5000">IFERROR(INDEX(GK$85:GK$109,MATCH($HB196,$GA$85:$GA$109,0)),"")</f>
        <v>0</v>
      </c>
      <c r="HN196" s="133">
        <f t="shared" ref="HN196" si="5001">IFERROR(INDEX(GL$85:GL$109,MATCH($HB196,$GA$85:$GA$109,0)),"")</f>
        <v>0</v>
      </c>
      <c r="HO196" s="133">
        <f t="shared" ref="HO196" si="5002">IFERROR(INDEX(GM$85:GM$109,MATCH($HB196,$GA$85:$GA$109,0)),"")</f>
        <v>0</v>
      </c>
      <c r="HP196" s="133">
        <f t="shared" ref="HP196" si="5003">IFERROR(INDEX(GN$85:GN$109,MATCH($HB196,$GA$85:$GA$109,0)),"")</f>
        <v>0</v>
      </c>
      <c r="HQ196" s="133">
        <f t="shared" ref="HQ196" si="5004">IFERROR(INDEX(GO$85:GO$109,MATCH($HB196,$GA$85:$GA$109,0)),"")</f>
        <v>0</v>
      </c>
      <c r="HR196" s="133" t="str">
        <f t="shared" ref="HR196" si="5005">IFERROR(INDEX(GP$85:GP$109,MATCH($HB196,$GA$85:$GA$109,0)),"")</f>
        <v/>
      </c>
      <c r="HS196" s="133">
        <f t="shared" ref="HS196" si="5006">IFERROR(INDEX(GQ$85:GQ$109,MATCH($HB196,$GA$85:$GA$109,0)),"")</f>
        <v>0</v>
      </c>
      <c r="HT196" s="133">
        <f t="shared" ref="HT196" si="5007">IFERROR(INDEX(GR$85:GR$109,MATCH($HB196,$GA$85:$GA$109,0)),"")</f>
        <v>0</v>
      </c>
      <c r="HU196" s="133">
        <f t="shared" ref="HU196" si="5008">IFERROR(INDEX(GS$85:GS$109,MATCH($HB196,$GA$85:$GA$109,0)),"")</f>
        <v>0</v>
      </c>
      <c r="HV196" s="133">
        <f t="shared" ref="HV196" si="5009">IFERROR(INDEX(GT$85:GT$109,MATCH($HB196,$GA$85:$GA$109,0)),"")</f>
        <v>0</v>
      </c>
      <c r="HW196" s="133">
        <f t="shared" ref="HW196" si="5010">IFERROR(INDEX(GU$85:GU$109,MATCH($HB196,$GA$85:$GA$109,0)),"")</f>
        <v>0</v>
      </c>
      <c r="HX196" s="133">
        <f t="shared" ref="HX196" si="5011">IFERROR(INDEX(GV$85:GV$109,MATCH($HB196,$GA$85:$GA$109,0)),"")</f>
        <v>0</v>
      </c>
      <c r="HY196" s="133">
        <f t="shared" ref="HY196" si="5012">IFERROR(INDEX(GW$85:GW$109,MATCH($HB196,$GA$85:$GA$109,0)),"")</f>
        <v>0</v>
      </c>
    </row>
    <row r="197" spans="1:233" ht="15" customHeight="1" thickBot="1" x14ac:dyDescent="0.3">
      <c r="A197" s="115">
        <v>195</v>
      </c>
      <c r="B197" s="115" t="str">
        <f t="shared" si="3703"/>
        <v/>
      </c>
      <c r="C197" s="115" t="s">
        <v>68</v>
      </c>
      <c r="D197" s="100" t="str">
        <f t="shared" ref="D197:D212" si="5013">D196</f>
        <v>C</v>
      </c>
      <c r="E197" s="100" t="str">
        <f t="shared" si="4921"/>
        <v/>
      </c>
      <c r="F197" s="100" t="str">
        <f t="shared" si="4922"/>
        <v/>
      </c>
      <c r="G197" s="100" t="str">
        <f t="shared" si="4848"/>
        <v/>
      </c>
      <c r="H197" s="100" t="str">
        <f t="shared" si="4923"/>
        <v/>
      </c>
      <c r="I197" s="100" t="str">
        <f t="shared" si="4849"/>
        <v/>
      </c>
      <c r="J197" s="100" t="str">
        <f t="shared" si="4924"/>
        <v/>
      </c>
      <c r="K197" s="100" t="str">
        <f t="shared" si="4850"/>
        <v/>
      </c>
      <c r="L197" s="100" t="str">
        <f t="shared" si="4925"/>
        <v/>
      </c>
      <c r="M197" s="100" t="str">
        <f t="shared" si="4851"/>
        <v/>
      </c>
      <c r="N197" s="100" t="str">
        <f t="shared" si="4926"/>
        <v/>
      </c>
      <c r="O197" s="100" t="str">
        <f t="shared" si="4852"/>
        <v/>
      </c>
      <c r="P197" s="100" t="str">
        <f t="shared" si="4927"/>
        <v/>
      </c>
      <c r="Q197" s="100" t="str">
        <f t="shared" si="4853"/>
        <v/>
      </c>
      <c r="R197" s="100" t="str">
        <f t="shared" si="4928"/>
        <v/>
      </c>
      <c r="S197" s="100" t="str">
        <f t="shared" si="4854"/>
        <v/>
      </c>
      <c r="T197" s="100" t="str">
        <f t="shared" si="4929"/>
        <v/>
      </c>
      <c r="U197" s="100" t="str">
        <f t="shared" si="4855"/>
        <v/>
      </c>
      <c r="V197" s="100" t="str">
        <f t="shared" si="4930"/>
        <v/>
      </c>
      <c r="W197" s="100" t="str">
        <f t="shared" si="4856"/>
        <v/>
      </c>
      <c r="X197" s="100" t="str">
        <f t="shared" si="4931"/>
        <v/>
      </c>
      <c r="Y197" s="100" t="str">
        <f t="shared" si="4857"/>
        <v/>
      </c>
      <c r="Z197" s="100" t="str">
        <f t="shared" si="4932"/>
        <v/>
      </c>
      <c r="AA197" s="100" t="str">
        <f t="shared" si="4858"/>
        <v/>
      </c>
      <c r="AB197" s="100" t="str">
        <f t="shared" si="4933"/>
        <v/>
      </c>
      <c r="AC197" s="100" t="str">
        <f t="shared" si="4859"/>
        <v/>
      </c>
      <c r="AD197" s="100" t="str">
        <f t="shared" si="4934"/>
        <v/>
      </c>
      <c r="AE197" s="100" t="str">
        <f t="shared" si="4860"/>
        <v/>
      </c>
      <c r="AF197" s="100" t="str">
        <f t="shared" si="4935"/>
        <v/>
      </c>
      <c r="AG197" s="100" t="str">
        <f t="shared" si="4861"/>
        <v/>
      </c>
      <c r="AH197" s="100" t="str">
        <f t="shared" si="4936"/>
        <v/>
      </c>
      <c r="AI197" s="100" t="str">
        <f t="shared" si="4862"/>
        <v/>
      </c>
      <c r="AJ197" s="100" t="str">
        <f t="shared" si="4937"/>
        <v/>
      </c>
      <c r="AK197" s="100" t="str">
        <f t="shared" si="4863"/>
        <v/>
      </c>
      <c r="AL197" s="100" t="str">
        <f t="shared" si="4938"/>
        <v/>
      </c>
      <c r="AM197" s="100" t="str">
        <f t="shared" si="4864"/>
        <v/>
      </c>
      <c r="AN197" s="100" t="str">
        <f t="shared" si="4939"/>
        <v/>
      </c>
      <c r="AO197" s="100" t="str">
        <f t="shared" si="4865"/>
        <v/>
      </c>
      <c r="AP197" s="100" t="str">
        <f t="shared" si="4940"/>
        <v/>
      </c>
      <c r="AQ197" s="100" t="str">
        <f t="shared" si="4866"/>
        <v/>
      </c>
      <c r="AR197" s="100" t="str">
        <f t="shared" si="4941"/>
        <v/>
      </c>
      <c r="AS197" s="100" t="str">
        <f t="shared" si="4867"/>
        <v/>
      </c>
      <c r="AT197" s="100" t="str">
        <f t="shared" si="4942"/>
        <v/>
      </c>
      <c r="AU197" s="100" t="str">
        <f t="shared" si="4868"/>
        <v/>
      </c>
      <c r="AV197" s="100" t="str">
        <f t="shared" si="4943"/>
        <v/>
      </c>
      <c r="AW197" s="100" t="str">
        <f t="shared" si="4869"/>
        <v/>
      </c>
      <c r="AX197" s="100" t="str">
        <f t="shared" si="4944"/>
        <v/>
      </c>
      <c r="AY197" s="100" t="str">
        <f t="shared" si="4870"/>
        <v/>
      </c>
      <c r="AZ197" s="100" t="str">
        <f t="shared" si="4945"/>
        <v/>
      </c>
      <c r="BA197" s="100" t="str">
        <f t="shared" si="4871"/>
        <v/>
      </c>
      <c r="BB197" s="100" t="str">
        <f t="shared" si="4946"/>
        <v/>
      </c>
      <c r="BC197" s="100" t="str">
        <f>IFERROR(INDEX('INPUT INF'!$F$3:$F$601,MATCH($B197,'INPUT INF'!$A$3:$A$601,FALSE)),"")</f>
        <v/>
      </c>
      <c r="BD197" s="100" t="str">
        <f t="shared" si="4872"/>
        <v/>
      </c>
      <c r="BE197" s="100" t="str">
        <f t="shared" si="4947"/>
        <v/>
      </c>
      <c r="BF197" s="100" t="str">
        <f t="shared" si="4948"/>
        <v/>
      </c>
      <c r="BG197" s="115" t="str">
        <f t="shared" si="4949"/>
        <v/>
      </c>
      <c r="BH197" s="115" t="str">
        <f>IF(AND('INPUT INF'!$O$1="X",BG197="PASS"),BF197,IF($BG197="","0",IF('INPUT INF'!$N$63="YES",$BF197,"")))</f>
        <v>0</v>
      </c>
      <c r="BI197" s="115" t="str">
        <f>IF($BG197="","0",IF('INPUT INF'!$P$64="YES",$BF197,""))</f>
        <v>0</v>
      </c>
      <c r="BJ197" s="115" t="str">
        <f>IF($BG197="","0",IF('INPUT INF'!$P$65="YES",$BF197,""))</f>
        <v>0</v>
      </c>
      <c r="BL197" s="116" t="str">
        <f t="shared" si="4950"/>
        <v/>
      </c>
      <c r="BM197" s="116" t="str">
        <f t="shared" si="4951"/>
        <v/>
      </c>
      <c r="BN197" s="116" t="str">
        <f t="shared" si="4951"/>
        <v/>
      </c>
      <c r="BR197" s="116" t="str">
        <f t="shared" si="4952"/>
        <v/>
      </c>
      <c r="BS197" s="116" t="str">
        <f t="shared" si="4953"/>
        <v/>
      </c>
      <c r="BT197" s="116" t="str">
        <f t="shared" si="4953"/>
        <v/>
      </c>
      <c r="BX197" s="116" t="str">
        <f t="shared" si="4954"/>
        <v/>
      </c>
      <c r="BY197" s="116" t="str">
        <f t="shared" si="4955"/>
        <v/>
      </c>
      <c r="BZ197" s="116" t="str">
        <f t="shared" si="4955"/>
        <v/>
      </c>
      <c r="CD197" s="116" t="str">
        <f t="shared" si="4956"/>
        <v/>
      </c>
      <c r="CE197" s="116" t="str">
        <f t="shared" si="4957"/>
        <v/>
      </c>
      <c r="CF197" s="116" t="str">
        <f t="shared" si="4958"/>
        <v/>
      </c>
      <c r="CJ197" s="116" t="str">
        <f t="shared" si="4959"/>
        <v/>
      </c>
      <c r="CK197" s="116" t="str">
        <f t="shared" si="4960"/>
        <v/>
      </c>
      <c r="CL197" s="116" t="str">
        <f t="shared" si="4961"/>
        <v/>
      </c>
      <c r="CP197" s="116" t="str">
        <f t="shared" si="4962"/>
        <v/>
      </c>
      <c r="CQ197" s="116" t="str">
        <f t="shared" si="4963"/>
        <v/>
      </c>
      <c r="CR197" s="116" t="str">
        <f t="shared" si="4964"/>
        <v/>
      </c>
      <c r="CX197" s="143"/>
      <c r="CY197" s="135"/>
      <c r="CZ197" s="135"/>
      <c r="DA197" s="135"/>
      <c r="DB197" s="143"/>
      <c r="DC197" s="143"/>
      <c r="DD197" s="143"/>
      <c r="DE197" s="143"/>
      <c r="DF197" s="135"/>
      <c r="DH197" s="115" t="str">
        <f t="shared" si="4965"/>
        <v/>
      </c>
      <c r="DI197" s="115" t="str">
        <f t="shared" si="4873"/>
        <v/>
      </c>
      <c r="DJ197" s="115" t="str">
        <f t="shared" si="4874"/>
        <v/>
      </c>
      <c r="DK197" s="115" t="str">
        <f t="shared" si="4875"/>
        <v/>
      </c>
      <c r="DL197" s="115" t="str">
        <f t="shared" si="4876"/>
        <v/>
      </c>
      <c r="DM197" s="115" t="str">
        <f t="shared" si="4877"/>
        <v/>
      </c>
      <c r="DN197" s="115" t="str">
        <f t="shared" si="4878"/>
        <v/>
      </c>
      <c r="DO197" s="115" t="str">
        <f t="shared" si="4879"/>
        <v/>
      </c>
      <c r="DP197" s="115" t="str">
        <f t="shared" si="4880"/>
        <v/>
      </c>
      <c r="DQ197" s="115" t="str">
        <f t="shared" si="4881"/>
        <v/>
      </c>
      <c r="DR197" s="115" t="str">
        <f t="shared" si="4882"/>
        <v/>
      </c>
      <c r="DS197" s="115" t="str">
        <f t="shared" si="4883"/>
        <v/>
      </c>
      <c r="DT197" s="115" t="str">
        <f t="shared" si="4884"/>
        <v/>
      </c>
      <c r="DU197" s="115" t="str">
        <f t="shared" si="4885"/>
        <v/>
      </c>
      <c r="DV197" s="115" t="str">
        <f t="shared" si="4886"/>
        <v/>
      </c>
      <c r="DW197" s="115" t="str">
        <f t="shared" si="4887"/>
        <v/>
      </c>
      <c r="DX197" s="115" t="str">
        <f t="shared" si="4888"/>
        <v/>
      </c>
      <c r="DY197" s="115" t="str">
        <f t="shared" si="4889"/>
        <v/>
      </c>
      <c r="DZ197" s="115" t="str">
        <f t="shared" si="4890"/>
        <v/>
      </c>
      <c r="EA197" s="115" t="str">
        <f t="shared" si="4891"/>
        <v/>
      </c>
      <c r="EB197" s="115" t="str">
        <f t="shared" si="4892"/>
        <v/>
      </c>
      <c r="EC197" s="115" t="str">
        <f t="shared" si="4893"/>
        <v/>
      </c>
      <c r="ED197" s="115" t="str">
        <f t="shared" si="4894"/>
        <v/>
      </c>
      <c r="EE197" s="115" t="str">
        <f t="shared" si="4895"/>
        <v/>
      </c>
      <c r="EF197" s="115" t="str">
        <f t="shared" si="4896"/>
        <v/>
      </c>
      <c r="EG197" s="115" t="str">
        <f t="shared" si="4966"/>
        <v/>
      </c>
      <c r="EH197" s="115" t="str">
        <f t="shared" si="4967"/>
        <v/>
      </c>
      <c r="EI197" s="115" t="str">
        <f t="shared" si="4968"/>
        <v/>
      </c>
      <c r="EJ197" s="115" t="str">
        <f t="shared" si="4969"/>
        <v/>
      </c>
      <c r="EK197" s="115" t="str">
        <f t="shared" si="4970"/>
        <v/>
      </c>
      <c r="EL197" s="115" t="str">
        <f t="shared" si="4971"/>
        <v/>
      </c>
      <c r="EM197" s="115" t="str">
        <f t="shared" si="4972"/>
        <v/>
      </c>
      <c r="EN197" s="115" t="str">
        <f t="shared" si="4973"/>
        <v/>
      </c>
      <c r="EO197" s="115" t="str">
        <f t="shared" si="4974"/>
        <v/>
      </c>
      <c r="EP197" s="115" t="str">
        <f t="shared" si="4975"/>
        <v/>
      </c>
      <c r="EQ197" s="115" t="str">
        <f t="shared" si="4976"/>
        <v/>
      </c>
      <c r="ER197" s="115" t="str">
        <f t="shared" si="4977"/>
        <v/>
      </c>
      <c r="ES197" s="115" t="str">
        <f t="shared" si="4978"/>
        <v/>
      </c>
      <c r="ET197" s="115" t="str">
        <f t="shared" si="4979"/>
        <v/>
      </c>
      <c r="EU197" s="115" t="str">
        <f t="shared" si="4980"/>
        <v/>
      </c>
      <c r="EV197" s="115" t="str">
        <f t="shared" si="4981"/>
        <v/>
      </c>
      <c r="EW197" s="115" t="str">
        <f t="shared" si="4982"/>
        <v/>
      </c>
      <c r="EX197" s="115" t="str">
        <f t="shared" si="4983"/>
        <v/>
      </c>
      <c r="EY197" s="115" t="str">
        <f t="shared" si="4984"/>
        <v/>
      </c>
      <c r="EZ197" s="115" t="str">
        <f t="shared" si="4985"/>
        <v/>
      </c>
      <c r="FA197" s="115" t="str">
        <f t="shared" si="4986"/>
        <v/>
      </c>
      <c r="FB197" s="115" t="str">
        <f t="shared" si="4987"/>
        <v/>
      </c>
      <c r="FC197" s="115" t="str">
        <f t="shared" si="4988"/>
        <v/>
      </c>
      <c r="FD197" s="115" t="str">
        <f t="shared" si="4989"/>
        <v/>
      </c>
      <c r="FE197" s="115" t="str">
        <f t="shared" si="4990"/>
        <v/>
      </c>
      <c r="FF197" s="115" t="str">
        <f t="shared" si="4897"/>
        <v/>
      </c>
      <c r="FG197" s="115" t="str">
        <f>IFERROR(SMALL($DZ$3:$DZ$422,$A$7),"")</f>
        <v/>
      </c>
      <c r="FH197" s="115" t="str">
        <f t="shared" si="4898"/>
        <v/>
      </c>
      <c r="FI197" s="115" t="str">
        <f t="shared" si="4991"/>
        <v/>
      </c>
      <c r="GA197" s="213" t="str">
        <f t="shared" si="4822"/>
        <v/>
      </c>
      <c r="GB197" s="140" t="str">
        <f t="shared" si="4823"/>
        <v/>
      </c>
      <c r="GC197" s="171">
        <f>COUNTIF($M$493:$M$562,"&gt;0")</f>
        <v>0</v>
      </c>
      <c r="GD197" s="172">
        <f t="shared" si="4824"/>
        <v>0</v>
      </c>
      <c r="GE197" s="171" t="str">
        <f t="shared" si="4800"/>
        <v/>
      </c>
      <c r="GF197" s="172">
        <f t="shared" ref="GF197:GN197" si="5014">COUNTIF($N$493:$N$562,GF$3)</f>
        <v>0</v>
      </c>
      <c r="GG197" s="172">
        <f t="shared" si="5014"/>
        <v>0</v>
      </c>
      <c r="GH197" s="172">
        <f t="shared" si="5014"/>
        <v>0</v>
      </c>
      <c r="GI197" s="172">
        <f t="shared" si="5014"/>
        <v>0</v>
      </c>
      <c r="GJ197" s="172">
        <f t="shared" si="5014"/>
        <v>0</v>
      </c>
      <c r="GK197" s="172">
        <f t="shared" si="5014"/>
        <v>0</v>
      </c>
      <c r="GL197" s="172">
        <f t="shared" si="5014"/>
        <v>0</v>
      </c>
      <c r="GM197" s="172">
        <f t="shared" si="5014"/>
        <v>0</v>
      </c>
      <c r="GN197" s="172">
        <f t="shared" si="5014"/>
        <v>0</v>
      </c>
      <c r="GO197" s="172">
        <f t="shared" si="4826"/>
        <v>0</v>
      </c>
      <c r="GP197" s="171" t="e">
        <f t="shared" si="4827"/>
        <v>#DIV/0!</v>
      </c>
      <c r="GQ197" s="171">
        <f>COUNTIF($M$493:$M$562,"&lt;45")-GN197</f>
        <v>0</v>
      </c>
      <c r="GR197" s="171">
        <f>COUNTIF($M$493:$M$562,"&lt;60")-GQ197</f>
        <v>0</v>
      </c>
      <c r="GS197" s="171">
        <f>COUNTIF($M$493:$M$562,"&lt;75")-GQ197-GR197</f>
        <v>0</v>
      </c>
      <c r="GT197" s="171">
        <f>COUNTIF($M$493:$M$562,"&lt;90")-GQ197-GR197-GS197</f>
        <v>0</v>
      </c>
      <c r="GU197" s="171">
        <f>COUNTIF($M$493:$M$562,"&gt;89")</f>
        <v>0</v>
      </c>
      <c r="GV197" s="171">
        <f>COUNTIF($M$493:$M$562,GV3)</f>
        <v>0</v>
      </c>
      <c r="GW197" s="171">
        <f>COUNTIF($M$493:$M$562,GW3)</f>
        <v>0</v>
      </c>
      <c r="GY197" s="115">
        <v>194</v>
      </c>
      <c r="GZ197" s="120" t="str">
        <f>IF('INPUT INF'!R$31="YES",GY197,"")</f>
        <v/>
      </c>
      <c r="HA197" s="120">
        <f t="shared" si="4900"/>
        <v>0</v>
      </c>
      <c r="HB197" s="120" t="str">
        <f>IF(GZ197="","",'INPUT INF'!L$31)</f>
        <v/>
      </c>
      <c r="HC197" s="120" t="str">
        <f>'INPUT INF'!R$3</f>
        <v>E</v>
      </c>
      <c r="HD197" s="133" t="str">
        <f>IFERROR(INDEX(GB$112:GB$136,MATCH($HB197,$GA$112:$GA$136,0)),"")</f>
        <v/>
      </c>
      <c r="HE197" s="133">
        <f>IFERROR(INDEX(GC$112:GC$136,MATCH($HB197,$GA$112:$GA$136,0)),"")</f>
        <v>0</v>
      </c>
      <c r="HF197" s="133">
        <f t="shared" ref="HF197" si="5015">IFERROR(INDEX(GD$112:GD$136,MATCH($HB197,$GA$112:$GA$136,0)),"")</f>
        <v>0</v>
      </c>
      <c r="HG197" s="133" t="str">
        <f t="shared" ref="HG197" si="5016">IFERROR(INDEX(GE$112:GE$136,MATCH($HB197,$GA$112:$GA$136,0)),"")</f>
        <v/>
      </c>
      <c r="HH197" s="133">
        <f t="shared" ref="HH197" si="5017">IFERROR(INDEX(GF$112:GF$136,MATCH($HB197,$GA$112:$GA$136,0)),"")</f>
        <v>0</v>
      </c>
      <c r="HI197" s="133">
        <f t="shared" ref="HI197" si="5018">IFERROR(INDEX(GG$112:GG$136,MATCH($HB197,$GA$112:$GA$136,0)),"")</f>
        <v>0</v>
      </c>
      <c r="HJ197" s="133">
        <f t="shared" ref="HJ197" si="5019">IFERROR(INDEX(GH$112:GH$136,MATCH($HB197,$GA$112:$GA$136,0)),"")</f>
        <v>0</v>
      </c>
      <c r="HK197" s="133">
        <f t="shared" ref="HK197" si="5020">IFERROR(INDEX(GI$112:GI$136,MATCH($HB197,$GA$112:$GA$136,0)),"")</f>
        <v>0</v>
      </c>
      <c r="HL197" s="133">
        <f t="shared" ref="HL197" si="5021">IFERROR(INDEX(GJ$112:GJ$136,MATCH($HB197,$GA$112:$GA$136,0)),"")</f>
        <v>0</v>
      </c>
      <c r="HM197" s="133">
        <f t="shared" ref="HM197" si="5022">IFERROR(INDEX(GK$112:GK$136,MATCH($HB197,$GA$112:$GA$136,0)),"")</f>
        <v>0</v>
      </c>
      <c r="HN197" s="133">
        <f t="shared" ref="HN197" si="5023">IFERROR(INDEX(GL$112:GL$136,MATCH($HB197,$GA$112:$GA$136,0)),"")</f>
        <v>0</v>
      </c>
      <c r="HO197" s="133">
        <f t="shared" ref="HO197" si="5024">IFERROR(INDEX(GM$112:GM$136,MATCH($HB197,$GA$112:$GA$136,0)),"")</f>
        <v>0</v>
      </c>
      <c r="HP197" s="133">
        <f t="shared" ref="HP197" si="5025">IFERROR(INDEX(GN$112:GN$136,MATCH($HB197,$GA$112:$GA$136,0)),"")</f>
        <v>0</v>
      </c>
      <c r="HQ197" s="133">
        <f t="shared" ref="HQ197" si="5026">IFERROR(INDEX(GO$112:GO$136,MATCH($HB197,$GA$112:$GA$136,0)),"")</f>
        <v>0</v>
      </c>
      <c r="HR197" s="133" t="str">
        <f t="shared" ref="HR197" si="5027">IFERROR(INDEX(GP$112:GP$136,MATCH($HB197,$GA$112:$GA$136,0)),"")</f>
        <v/>
      </c>
      <c r="HS197" s="133">
        <f t="shared" ref="HS197" si="5028">IFERROR(INDEX(GQ$112:GQ$136,MATCH($HB197,$GA$112:$GA$136,0)),"")</f>
        <v>0</v>
      </c>
      <c r="HT197" s="133">
        <f t="shared" ref="HT197" si="5029">IFERROR(INDEX(GR$112:GR$136,MATCH($HB197,$GA$112:$GA$136,0)),"")</f>
        <v>0</v>
      </c>
      <c r="HU197" s="133">
        <f t="shared" ref="HU197" si="5030">IFERROR(INDEX(GS$112:GS$136,MATCH($HB197,$GA$112:$GA$136,0)),"")</f>
        <v>0</v>
      </c>
      <c r="HV197" s="133">
        <f t="shared" ref="HV197" si="5031">IFERROR(INDEX(GT$112:GT$136,MATCH($HB197,$GA$112:$GA$136,0)),"")</f>
        <v>0</v>
      </c>
      <c r="HW197" s="133">
        <f t="shared" ref="HW197" si="5032">IFERROR(INDEX(GU$112:GU$136,MATCH($HB197,$GA$112:$GA$136,0)),"")</f>
        <v>0</v>
      </c>
      <c r="HX197" s="133">
        <f t="shared" ref="HX197" si="5033">IFERROR(INDEX(GV$112:GV$136,MATCH($HB197,$GA$112:$GA$136,0)),"")</f>
        <v>0</v>
      </c>
      <c r="HY197" s="133">
        <f t="shared" ref="HY197" si="5034">IFERROR(INDEX(GW$112:GW$136,MATCH($HB197,$GA$112:$GA$136,0)),"")</f>
        <v>0</v>
      </c>
    </row>
    <row r="198" spans="1:233" ht="15" customHeight="1" thickBot="1" x14ac:dyDescent="0.3">
      <c r="A198" s="115">
        <v>196</v>
      </c>
      <c r="B198" s="115" t="str">
        <f t="shared" si="3703"/>
        <v/>
      </c>
      <c r="C198" s="115" t="s">
        <v>68</v>
      </c>
      <c r="D198" s="100" t="str">
        <f t="shared" si="5013"/>
        <v>C</v>
      </c>
      <c r="E198" s="100" t="str">
        <f t="shared" si="4921"/>
        <v/>
      </c>
      <c r="F198" s="100" t="str">
        <f t="shared" si="4922"/>
        <v/>
      </c>
      <c r="G198" s="100" t="str">
        <f t="shared" si="4848"/>
        <v/>
      </c>
      <c r="H198" s="100" t="str">
        <f t="shared" si="4923"/>
        <v/>
      </c>
      <c r="I198" s="100" t="str">
        <f t="shared" si="4849"/>
        <v/>
      </c>
      <c r="J198" s="100" t="str">
        <f t="shared" si="4924"/>
        <v/>
      </c>
      <c r="K198" s="100" t="str">
        <f t="shared" si="4850"/>
        <v/>
      </c>
      <c r="L198" s="100" t="str">
        <f t="shared" si="4925"/>
        <v/>
      </c>
      <c r="M198" s="100" t="str">
        <f t="shared" si="4851"/>
        <v/>
      </c>
      <c r="N198" s="100" t="str">
        <f t="shared" si="4926"/>
        <v/>
      </c>
      <c r="O198" s="100" t="str">
        <f t="shared" si="4852"/>
        <v/>
      </c>
      <c r="P198" s="100" t="str">
        <f t="shared" si="4927"/>
        <v/>
      </c>
      <c r="Q198" s="100" t="str">
        <f t="shared" si="4853"/>
        <v/>
      </c>
      <c r="R198" s="100" t="str">
        <f t="shared" si="4928"/>
        <v/>
      </c>
      <c r="S198" s="100" t="str">
        <f t="shared" si="4854"/>
        <v/>
      </c>
      <c r="T198" s="100" t="str">
        <f t="shared" si="4929"/>
        <v/>
      </c>
      <c r="U198" s="100" t="str">
        <f t="shared" si="4855"/>
        <v/>
      </c>
      <c r="V198" s="100" t="str">
        <f t="shared" si="4930"/>
        <v/>
      </c>
      <c r="W198" s="100" t="str">
        <f t="shared" si="4856"/>
        <v/>
      </c>
      <c r="X198" s="100" t="str">
        <f t="shared" si="4931"/>
        <v/>
      </c>
      <c r="Y198" s="100" t="str">
        <f t="shared" si="4857"/>
        <v/>
      </c>
      <c r="Z198" s="100" t="str">
        <f t="shared" si="4932"/>
        <v/>
      </c>
      <c r="AA198" s="100" t="str">
        <f t="shared" si="4858"/>
        <v/>
      </c>
      <c r="AB198" s="100" t="str">
        <f t="shared" si="4933"/>
        <v/>
      </c>
      <c r="AC198" s="100" t="str">
        <f t="shared" si="4859"/>
        <v/>
      </c>
      <c r="AD198" s="100" t="str">
        <f t="shared" si="4934"/>
        <v/>
      </c>
      <c r="AE198" s="100" t="str">
        <f t="shared" si="4860"/>
        <v/>
      </c>
      <c r="AF198" s="100" t="str">
        <f t="shared" si="4935"/>
        <v/>
      </c>
      <c r="AG198" s="100" t="str">
        <f t="shared" si="4861"/>
        <v/>
      </c>
      <c r="AH198" s="100" t="str">
        <f t="shared" si="4936"/>
        <v/>
      </c>
      <c r="AI198" s="100" t="str">
        <f t="shared" si="4862"/>
        <v/>
      </c>
      <c r="AJ198" s="100" t="str">
        <f t="shared" si="4937"/>
        <v/>
      </c>
      <c r="AK198" s="100" t="str">
        <f t="shared" si="4863"/>
        <v/>
      </c>
      <c r="AL198" s="100" t="str">
        <f t="shared" si="4938"/>
        <v/>
      </c>
      <c r="AM198" s="100" t="str">
        <f t="shared" si="4864"/>
        <v/>
      </c>
      <c r="AN198" s="100" t="str">
        <f t="shared" si="4939"/>
        <v/>
      </c>
      <c r="AO198" s="100" t="str">
        <f t="shared" si="4865"/>
        <v/>
      </c>
      <c r="AP198" s="100" t="str">
        <f t="shared" si="4940"/>
        <v/>
      </c>
      <c r="AQ198" s="100" t="str">
        <f t="shared" si="4866"/>
        <v/>
      </c>
      <c r="AR198" s="100" t="str">
        <f t="shared" si="4941"/>
        <v/>
      </c>
      <c r="AS198" s="100" t="str">
        <f t="shared" si="4867"/>
        <v/>
      </c>
      <c r="AT198" s="100" t="str">
        <f t="shared" si="4942"/>
        <v/>
      </c>
      <c r="AU198" s="100" t="str">
        <f t="shared" si="4868"/>
        <v/>
      </c>
      <c r="AV198" s="100" t="str">
        <f t="shared" si="4943"/>
        <v/>
      </c>
      <c r="AW198" s="100" t="str">
        <f t="shared" si="4869"/>
        <v/>
      </c>
      <c r="AX198" s="100" t="str">
        <f t="shared" si="4944"/>
        <v/>
      </c>
      <c r="AY198" s="100" t="str">
        <f t="shared" si="4870"/>
        <v/>
      </c>
      <c r="AZ198" s="100" t="str">
        <f t="shared" si="4945"/>
        <v/>
      </c>
      <c r="BA198" s="100" t="str">
        <f t="shared" si="4871"/>
        <v/>
      </c>
      <c r="BB198" s="100" t="str">
        <f t="shared" si="4946"/>
        <v/>
      </c>
      <c r="BC198" s="100" t="str">
        <f>IFERROR(INDEX('INPUT INF'!$F$3:$F$601,MATCH($B198,'INPUT INF'!$A$3:$A$601,FALSE)),"")</f>
        <v/>
      </c>
      <c r="BD198" s="100" t="str">
        <f t="shared" si="4872"/>
        <v/>
      </c>
      <c r="BE198" s="100" t="str">
        <f t="shared" si="4947"/>
        <v/>
      </c>
      <c r="BF198" s="100" t="str">
        <f t="shared" si="4948"/>
        <v/>
      </c>
      <c r="BG198" s="115" t="str">
        <f t="shared" si="4949"/>
        <v/>
      </c>
      <c r="BH198" s="115" t="str">
        <f>IF(AND('INPUT INF'!$O$1="X",BG198="PASS"),BF198,IF($BG198="","0",IF('INPUT INF'!$N$63="YES",$BF198,"")))</f>
        <v>0</v>
      </c>
      <c r="BI198" s="115" t="str">
        <f>IF($BG198="","0",IF('INPUT INF'!$P$64="YES",$BF198,""))</f>
        <v>0</v>
      </c>
      <c r="BJ198" s="115" t="str">
        <f>IF($BG198="","0",IF('INPUT INF'!$P$65="YES",$BF198,""))</f>
        <v>0</v>
      </c>
      <c r="BL198" s="116" t="str">
        <f t="shared" si="4950"/>
        <v/>
      </c>
      <c r="BM198" s="116" t="str">
        <f t="shared" si="4951"/>
        <v/>
      </c>
      <c r="BN198" s="116" t="str">
        <f t="shared" si="4951"/>
        <v/>
      </c>
      <c r="BR198" s="116" t="str">
        <f t="shared" si="4952"/>
        <v/>
      </c>
      <c r="BS198" s="116" t="str">
        <f t="shared" si="4953"/>
        <v/>
      </c>
      <c r="BT198" s="116" t="str">
        <f t="shared" si="4953"/>
        <v/>
      </c>
      <c r="BX198" s="116" t="str">
        <f t="shared" si="4954"/>
        <v/>
      </c>
      <c r="BY198" s="116" t="str">
        <f t="shared" si="4955"/>
        <v/>
      </c>
      <c r="BZ198" s="116" t="str">
        <f t="shared" si="4955"/>
        <v/>
      </c>
      <c r="CD198" s="116" t="str">
        <f t="shared" si="4956"/>
        <v/>
      </c>
      <c r="CE198" s="116" t="str">
        <f t="shared" si="4957"/>
        <v/>
      </c>
      <c r="CF198" s="116" t="str">
        <f t="shared" si="4958"/>
        <v/>
      </c>
      <c r="CJ198" s="116" t="str">
        <f t="shared" si="4959"/>
        <v/>
      </c>
      <c r="CK198" s="116" t="str">
        <f t="shared" si="4960"/>
        <v/>
      </c>
      <c r="CL198" s="116" t="str">
        <f t="shared" si="4961"/>
        <v/>
      </c>
      <c r="CP198" s="116" t="str">
        <f t="shared" si="4962"/>
        <v/>
      </c>
      <c r="CQ198" s="116" t="str">
        <f t="shared" si="4963"/>
        <v/>
      </c>
      <c r="CR198" s="116" t="str">
        <f t="shared" si="4964"/>
        <v/>
      </c>
      <c r="CX198" s="143"/>
      <c r="CY198" s="135"/>
      <c r="CZ198" s="135"/>
      <c r="DA198" s="135"/>
      <c r="DB198" s="143"/>
      <c r="DC198" s="143"/>
      <c r="DD198" s="143"/>
      <c r="DE198" s="143"/>
      <c r="DF198" s="135"/>
      <c r="DH198" s="115" t="str">
        <f t="shared" si="4965"/>
        <v/>
      </c>
      <c r="DI198" s="115" t="str">
        <f t="shared" si="4873"/>
        <v/>
      </c>
      <c r="DJ198" s="115" t="str">
        <f t="shared" si="4874"/>
        <v/>
      </c>
      <c r="DK198" s="115" t="str">
        <f t="shared" si="4875"/>
        <v/>
      </c>
      <c r="DL198" s="115" t="str">
        <f t="shared" si="4876"/>
        <v/>
      </c>
      <c r="DM198" s="115" t="str">
        <f t="shared" si="4877"/>
        <v/>
      </c>
      <c r="DN198" s="115" t="str">
        <f t="shared" si="4878"/>
        <v/>
      </c>
      <c r="DO198" s="115" t="str">
        <f t="shared" si="4879"/>
        <v/>
      </c>
      <c r="DP198" s="115" t="str">
        <f t="shared" si="4880"/>
        <v/>
      </c>
      <c r="DQ198" s="115" t="str">
        <f t="shared" si="4881"/>
        <v/>
      </c>
      <c r="DR198" s="115" t="str">
        <f t="shared" si="4882"/>
        <v/>
      </c>
      <c r="DS198" s="115" t="str">
        <f t="shared" si="4883"/>
        <v/>
      </c>
      <c r="DT198" s="115" t="str">
        <f t="shared" si="4884"/>
        <v/>
      </c>
      <c r="DU198" s="115" t="str">
        <f t="shared" si="4885"/>
        <v/>
      </c>
      <c r="DV198" s="115" t="str">
        <f t="shared" si="4886"/>
        <v/>
      </c>
      <c r="DW198" s="115" t="str">
        <f t="shared" si="4887"/>
        <v/>
      </c>
      <c r="DX198" s="115" t="str">
        <f t="shared" si="4888"/>
        <v/>
      </c>
      <c r="DY198" s="115" t="str">
        <f t="shared" si="4889"/>
        <v/>
      </c>
      <c r="DZ198" s="115" t="str">
        <f t="shared" si="4890"/>
        <v/>
      </c>
      <c r="EA198" s="115" t="str">
        <f t="shared" si="4891"/>
        <v/>
      </c>
      <c r="EB198" s="115" t="str">
        <f t="shared" si="4892"/>
        <v/>
      </c>
      <c r="EC198" s="115" t="str">
        <f t="shared" si="4893"/>
        <v/>
      </c>
      <c r="ED198" s="115" t="str">
        <f t="shared" si="4894"/>
        <v/>
      </c>
      <c r="EE198" s="115" t="str">
        <f t="shared" si="4895"/>
        <v/>
      </c>
      <c r="EF198" s="115" t="str">
        <f t="shared" si="4896"/>
        <v/>
      </c>
      <c r="EG198" s="115" t="str">
        <f t="shared" si="4966"/>
        <v/>
      </c>
      <c r="EH198" s="115" t="str">
        <f t="shared" si="4967"/>
        <v/>
      </c>
      <c r="EI198" s="115" t="str">
        <f t="shared" si="4968"/>
        <v/>
      </c>
      <c r="EJ198" s="115" t="str">
        <f t="shared" si="4969"/>
        <v/>
      </c>
      <c r="EK198" s="115" t="str">
        <f t="shared" si="4970"/>
        <v/>
      </c>
      <c r="EL198" s="115" t="str">
        <f t="shared" si="4971"/>
        <v/>
      </c>
      <c r="EM198" s="115" t="str">
        <f t="shared" si="4972"/>
        <v/>
      </c>
      <c r="EN198" s="115" t="str">
        <f t="shared" si="4973"/>
        <v/>
      </c>
      <c r="EO198" s="115" t="str">
        <f t="shared" si="4974"/>
        <v/>
      </c>
      <c r="EP198" s="115" t="str">
        <f t="shared" si="4975"/>
        <v/>
      </c>
      <c r="EQ198" s="115" t="str">
        <f t="shared" si="4976"/>
        <v/>
      </c>
      <c r="ER198" s="115" t="str">
        <f t="shared" si="4977"/>
        <v/>
      </c>
      <c r="ES198" s="115" t="str">
        <f t="shared" si="4978"/>
        <v/>
      </c>
      <c r="ET198" s="115" t="str">
        <f t="shared" si="4979"/>
        <v/>
      </c>
      <c r="EU198" s="115" t="str">
        <f t="shared" si="4980"/>
        <v/>
      </c>
      <c r="EV198" s="115" t="str">
        <f t="shared" si="4981"/>
        <v/>
      </c>
      <c r="EW198" s="115" t="str">
        <f t="shared" si="4982"/>
        <v/>
      </c>
      <c r="EX198" s="115" t="str">
        <f t="shared" si="4983"/>
        <v/>
      </c>
      <c r="EY198" s="115" t="str">
        <f t="shared" si="4984"/>
        <v/>
      </c>
      <c r="EZ198" s="115" t="str">
        <f t="shared" si="4985"/>
        <v/>
      </c>
      <c r="FA198" s="115" t="str">
        <f t="shared" si="4986"/>
        <v/>
      </c>
      <c r="FB198" s="115" t="str">
        <f t="shared" si="4987"/>
        <v/>
      </c>
      <c r="FC198" s="115" t="str">
        <f t="shared" si="4988"/>
        <v/>
      </c>
      <c r="FD198" s="115" t="str">
        <f t="shared" si="4989"/>
        <v/>
      </c>
      <c r="FE198" s="115" t="str">
        <f t="shared" si="4990"/>
        <v/>
      </c>
      <c r="FF198" s="115" t="str">
        <f t="shared" si="4897"/>
        <v/>
      </c>
      <c r="FG198" s="115" t="str">
        <f>IFERROR(SMALL($DZ$3:$DZ$422,$A$8),"")</f>
        <v/>
      </c>
      <c r="FH198" s="115" t="str">
        <f t="shared" si="4898"/>
        <v/>
      </c>
      <c r="FI198" s="115" t="str">
        <f t="shared" si="4991"/>
        <v/>
      </c>
      <c r="GA198" s="213" t="str">
        <f t="shared" si="4822"/>
        <v/>
      </c>
      <c r="GB198" s="140" t="str">
        <f t="shared" si="4823"/>
        <v/>
      </c>
      <c r="GC198" s="171">
        <f>COUNTIF($O$493:$O$562,"&gt;0")</f>
        <v>0</v>
      </c>
      <c r="GD198" s="172">
        <f t="shared" si="4824"/>
        <v>0</v>
      </c>
      <c r="GE198" s="171" t="str">
        <f t="shared" si="4800"/>
        <v/>
      </c>
      <c r="GF198" s="172">
        <f t="shared" ref="GF198:GN198" si="5035">COUNTIF($P$493:$P$562,GF$3)</f>
        <v>0</v>
      </c>
      <c r="GG198" s="172">
        <f t="shared" si="5035"/>
        <v>0</v>
      </c>
      <c r="GH198" s="172">
        <f t="shared" si="5035"/>
        <v>0</v>
      </c>
      <c r="GI198" s="172">
        <f t="shared" si="5035"/>
        <v>0</v>
      </c>
      <c r="GJ198" s="172">
        <f t="shared" si="5035"/>
        <v>0</v>
      </c>
      <c r="GK198" s="172">
        <f t="shared" si="5035"/>
        <v>0</v>
      </c>
      <c r="GL198" s="172">
        <f t="shared" si="5035"/>
        <v>0</v>
      </c>
      <c r="GM198" s="172">
        <f t="shared" si="5035"/>
        <v>0</v>
      </c>
      <c r="GN198" s="172">
        <f t="shared" si="5035"/>
        <v>0</v>
      </c>
      <c r="GO198" s="172">
        <f t="shared" si="4826"/>
        <v>0</v>
      </c>
      <c r="GP198" s="171" t="e">
        <f t="shared" si="4827"/>
        <v>#DIV/0!</v>
      </c>
      <c r="GQ198" s="171">
        <f>COUNTIF($O$493:$O$562,"&lt;45")-GN198</f>
        <v>0</v>
      </c>
      <c r="GR198" s="171">
        <f>COUNTIF($O$493:$O$562,"&lt;60")-GQ198</f>
        <v>0</v>
      </c>
      <c r="GS198" s="171">
        <f>COUNTIF($O$493:$O$562,"&lt;75")-GQ198-GR198</f>
        <v>0</v>
      </c>
      <c r="GT198" s="171">
        <f>COUNTIF($O$493:$O$562,"&lt;90")-GQ198-GR198-GS198</f>
        <v>0</v>
      </c>
      <c r="GU198" s="171">
        <f>COUNTIF($O$493:$O$562,"&gt;89")</f>
        <v>0</v>
      </c>
      <c r="GV198" s="171">
        <f>COUNTIF($O$493:$O$562,GV3)</f>
        <v>0</v>
      </c>
      <c r="GW198" s="171">
        <f>COUNTIF($O$493:$O$562,GW3)</f>
        <v>0</v>
      </c>
      <c r="GY198" s="115">
        <v>195</v>
      </c>
      <c r="GZ198" s="120" t="str">
        <f>IF('INPUT INF'!S$31="YES",GY198,"")</f>
        <v/>
      </c>
      <c r="HA198" s="120">
        <f>HA197</f>
        <v>0</v>
      </c>
      <c r="HB198" s="120" t="str">
        <f>IF(GZ198="","",'INPUT INF'!L$31)</f>
        <v/>
      </c>
      <c r="HC198" s="120">
        <f>'INPUT INF'!S$3</f>
        <v>0</v>
      </c>
      <c r="HD198" s="133" t="str">
        <f t="shared" ref="HD198:HD199" si="5036">IFERROR(INDEX(GB$112:GB$136,MATCH($HB198,$GA$112:$GA$136,0)),"")</f>
        <v/>
      </c>
      <c r="HE198" s="133">
        <f>IFERROR(INDEX(GC$139:GC$163,MATCH($HB198,$GA$139:$GA$163,0)),"")</f>
        <v>0</v>
      </c>
      <c r="HF198" s="133">
        <f t="shared" ref="HF198" si="5037">IFERROR(INDEX(GD$139:GD$163,MATCH($HB198,$GA$139:$GA$163,0)),"")</f>
        <v>0</v>
      </c>
      <c r="HG198" s="133" t="str">
        <f t="shared" ref="HG198" si="5038">IFERROR(INDEX(GE$139:GE$163,MATCH($HB198,$GA$139:$GA$163,0)),"")</f>
        <v/>
      </c>
      <c r="HH198" s="133">
        <f t="shared" ref="HH198" si="5039">IFERROR(INDEX(GF$139:GF$163,MATCH($HB198,$GA$139:$GA$163,0)),"")</f>
        <v>0</v>
      </c>
      <c r="HI198" s="133">
        <f t="shared" ref="HI198" si="5040">IFERROR(INDEX(GG$139:GG$163,MATCH($HB198,$GA$139:$GA$163,0)),"")</f>
        <v>0</v>
      </c>
      <c r="HJ198" s="133">
        <f t="shared" ref="HJ198" si="5041">IFERROR(INDEX(GH$139:GH$163,MATCH($HB198,$GA$139:$GA$163,0)),"")</f>
        <v>0</v>
      </c>
      <c r="HK198" s="133">
        <f t="shared" ref="HK198" si="5042">IFERROR(INDEX(GI$139:GI$163,MATCH($HB198,$GA$139:$GA$163,0)),"")</f>
        <v>0</v>
      </c>
      <c r="HL198" s="133">
        <f t="shared" ref="HL198" si="5043">IFERROR(INDEX(GJ$139:GJ$163,MATCH($HB198,$GA$139:$GA$163,0)),"")</f>
        <v>0</v>
      </c>
      <c r="HM198" s="133">
        <f t="shared" ref="HM198" si="5044">IFERROR(INDEX(GK$139:GK$163,MATCH($HB198,$GA$139:$GA$163,0)),"")</f>
        <v>0</v>
      </c>
      <c r="HN198" s="133">
        <f t="shared" ref="HN198" si="5045">IFERROR(INDEX(GL$139:GL$163,MATCH($HB198,$GA$139:$GA$163,0)),"")</f>
        <v>0</v>
      </c>
      <c r="HO198" s="133">
        <f t="shared" ref="HO198" si="5046">IFERROR(INDEX(GM$139:GM$163,MATCH($HB198,$GA$139:$GA$163,0)),"")</f>
        <v>0</v>
      </c>
      <c r="HP198" s="133">
        <f t="shared" ref="HP198" si="5047">IFERROR(INDEX(GN$139:GN$163,MATCH($HB198,$GA$139:$GA$163,0)),"")</f>
        <v>0</v>
      </c>
      <c r="HQ198" s="133">
        <f t="shared" ref="HQ198" si="5048">IFERROR(INDEX(GO$139:GO$163,MATCH($HB198,$GA$139:$GA$163,0)),"")</f>
        <v>0</v>
      </c>
      <c r="HR198" s="133" t="str">
        <f t="shared" ref="HR198" si="5049">IFERROR(INDEX(GP$139:GP$163,MATCH($HB198,$GA$139:$GA$163,0)),"")</f>
        <v/>
      </c>
      <c r="HS198" s="133">
        <f t="shared" ref="HS198" si="5050">IFERROR(INDEX(GQ$139:GQ$163,MATCH($HB198,$GA$139:$GA$163,0)),"")</f>
        <v>0</v>
      </c>
      <c r="HT198" s="133">
        <f t="shared" ref="HT198" si="5051">IFERROR(INDEX(GR$139:GR$163,MATCH($HB198,$GA$139:$GA$163,0)),"")</f>
        <v>0</v>
      </c>
      <c r="HU198" s="133">
        <f t="shared" ref="HU198" si="5052">IFERROR(INDEX(GS$139:GS$163,MATCH($HB198,$GA$139:$GA$163,0)),"")</f>
        <v>0</v>
      </c>
      <c r="HV198" s="133">
        <f t="shared" ref="HV198" si="5053">IFERROR(INDEX(GT$139:GT$163,MATCH($HB198,$GA$139:$GA$163,0)),"")</f>
        <v>0</v>
      </c>
      <c r="HW198" s="133">
        <f t="shared" ref="HW198" si="5054">IFERROR(INDEX(GU$139:GU$163,MATCH($HB198,$GA$139:$GA$163,0)),"")</f>
        <v>0</v>
      </c>
      <c r="HX198" s="133">
        <f t="shared" ref="HX198" si="5055">IFERROR(INDEX(GV$139:GV$163,MATCH($HB198,$GA$139:$GA$163,0)),"")</f>
        <v>0</v>
      </c>
      <c r="HY198" s="133">
        <f t="shared" ref="HY198" si="5056">IFERROR(INDEX(GW$139:GW$163,MATCH($HB198,$GA$139:$GA$163,0)),"")</f>
        <v>0</v>
      </c>
    </row>
    <row r="199" spans="1:233" ht="15" customHeight="1" x14ac:dyDescent="0.25">
      <c r="A199" s="115">
        <v>197</v>
      </c>
      <c r="B199" s="115" t="str">
        <f t="shared" si="3703"/>
        <v/>
      </c>
      <c r="C199" s="115" t="s">
        <v>68</v>
      </c>
      <c r="D199" s="100" t="str">
        <f t="shared" si="5013"/>
        <v>C</v>
      </c>
      <c r="E199" s="100" t="str">
        <f t="shared" si="4921"/>
        <v/>
      </c>
      <c r="F199" s="100" t="str">
        <f t="shared" si="4922"/>
        <v/>
      </c>
      <c r="G199" s="100" t="str">
        <f t="shared" si="4848"/>
        <v/>
      </c>
      <c r="H199" s="100" t="str">
        <f t="shared" si="4923"/>
        <v/>
      </c>
      <c r="I199" s="100" t="str">
        <f t="shared" si="4849"/>
        <v/>
      </c>
      <c r="J199" s="100" t="str">
        <f t="shared" si="4924"/>
        <v/>
      </c>
      <c r="K199" s="100" t="str">
        <f t="shared" si="4850"/>
        <v/>
      </c>
      <c r="L199" s="100" t="str">
        <f t="shared" si="4925"/>
        <v/>
      </c>
      <c r="M199" s="100" t="str">
        <f t="shared" si="4851"/>
        <v/>
      </c>
      <c r="N199" s="100" t="str">
        <f t="shared" si="4926"/>
        <v/>
      </c>
      <c r="O199" s="100" t="str">
        <f t="shared" si="4852"/>
        <v/>
      </c>
      <c r="P199" s="100" t="str">
        <f t="shared" si="4927"/>
        <v/>
      </c>
      <c r="Q199" s="100" t="str">
        <f t="shared" si="4853"/>
        <v/>
      </c>
      <c r="R199" s="100" t="str">
        <f t="shared" si="4928"/>
        <v/>
      </c>
      <c r="S199" s="100" t="str">
        <f t="shared" si="4854"/>
        <v/>
      </c>
      <c r="T199" s="100" t="str">
        <f t="shared" si="4929"/>
        <v/>
      </c>
      <c r="U199" s="100" t="str">
        <f t="shared" si="4855"/>
        <v/>
      </c>
      <c r="V199" s="100" t="str">
        <f t="shared" si="4930"/>
        <v/>
      </c>
      <c r="W199" s="100" t="str">
        <f t="shared" si="4856"/>
        <v/>
      </c>
      <c r="X199" s="100" t="str">
        <f t="shared" si="4931"/>
        <v/>
      </c>
      <c r="Y199" s="100" t="str">
        <f t="shared" si="4857"/>
        <v/>
      </c>
      <c r="Z199" s="100" t="str">
        <f t="shared" si="4932"/>
        <v/>
      </c>
      <c r="AA199" s="100" t="str">
        <f t="shared" si="4858"/>
        <v/>
      </c>
      <c r="AB199" s="100" t="str">
        <f t="shared" si="4933"/>
        <v/>
      </c>
      <c r="AC199" s="100" t="str">
        <f t="shared" si="4859"/>
        <v/>
      </c>
      <c r="AD199" s="100" t="str">
        <f t="shared" si="4934"/>
        <v/>
      </c>
      <c r="AE199" s="100" t="str">
        <f t="shared" si="4860"/>
        <v/>
      </c>
      <c r="AF199" s="100" t="str">
        <f t="shared" si="4935"/>
        <v/>
      </c>
      <c r="AG199" s="100" t="str">
        <f t="shared" si="4861"/>
        <v/>
      </c>
      <c r="AH199" s="100" t="str">
        <f t="shared" si="4936"/>
        <v/>
      </c>
      <c r="AI199" s="100" t="str">
        <f t="shared" si="4862"/>
        <v/>
      </c>
      <c r="AJ199" s="100" t="str">
        <f t="shared" si="4937"/>
        <v/>
      </c>
      <c r="AK199" s="100" t="str">
        <f t="shared" si="4863"/>
        <v/>
      </c>
      <c r="AL199" s="100" t="str">
        <f t="shared" si="4938"/>
        <v/>
      </c>
      <c r="AM199" s="100" t="str">
        <f t="shared" si="4864"/>
        <v/>
      </c>
      <c r="AN199" s="100" t="str">
        <f t="shared" si="4939"/>
        <v/>
      </c>
      <c r="AO199" s="100" t="str">
        <f t="shared" si="4865"/>
        <v/>
      </c>
      <c r="AP199" s="100" t="str">
        <f t="shared" si="4940"/>
        <v/>
      </c>
      <c r="AQ199" s="100" t="str">
        <f t="shared" si="4866"/>
        <v/>
      </c>
      <c r="AR199" s="100" t="str">
        <f t="shared" si="4941"/>
        <v/>
      </c>
      <c r="AS199" s="100" t="str">
        <f t="shared" si="4867"/>
        <v/>
      </c>
      <c r="AT199" s="100" t="str">
        <f t="shared" si="4942"/>
        <v/>
      </c>
      <c r="AU199" s="100" t="str">
        <f t="shared" si="4868"/>
        <v/>
      </c>
      <c r="AV199" s="100" t="str">
        <f t="shared" si="4943"/>
        <v/>
      </c>
      <c r="AW199" s="100" t="str">
        <f t="shared" si="4869"/>
        <v/>
      </c>
      <c r="AX199" s="100" t="str">
        <f t="shared" si="4944"/>
        <v/>
      </c>
      <c r="AY199" s="100" t="str">
        <f t="shared" si="4870"/>
        <v/>
      </c>
      <c r="AZ199" s="100" t="str">
        <f t="shared" si="4945"/>
        <v/>
      </c>
      <c r="BA199" s="100" t="str">
        <f t="shared" si="4871"/>
        <v/>
      </c>
      <c r="BB199" s="100" t="str">
        <f t="shared" si="4946"/>
        <v/>
      </c>
      <c r="BC199" s="100" t="str">
        <f>IFERROR(INDEX('INPUT INF'!$F$3:$F$601,MATCH($B199,'INPUT INF'!$A$3:$A$601,FALSE)),"")</f>
        <v/>
      </c>
      <c r="BD199" s="100" t="str">
        <f t="shared" si="4872"/>
        <v/>
      </c>
      <c r="BE199" s="100" t="str">
        <f t="shared" si="4947"/>
        <v/>
      </c>
      <c r="BF199" s="100" t="str">
        <f t="shared" si="4948"/>
        <v/>
      </c>
      <c r="BG199" s="115" t="str">
        <f t="shared" si="4949"/>
        <v/>
      </c>
      <c r="BH199" s="115" t="str">
        <f>IF(AND('INPUT INF'!$O$1="X",BG199="PASS"),BF199,IF($BG199="","0",IF('INPUT INF'!$N$63="YES",$BF199,"")))</f>
        <v>0</v>
      </c>
      <c r="BI199" s="115" t="str">
        <f>IF($BG199="","0",IF('INPUT INF'!$P$64="YES",$BF199,""))</f>
        <v>0</v>
      </c>
      <c r="BJ199" s="115" t="str">
        <f>IF($BG199="","0",IF('INPUT INF'!$P$65="YES",$BF199,""))</f>
        <v>0</v>
      </c>
      <c r="BL199" s="116" t="str">
        <f t="shared" si="4950"/>
        <v/>
      </c>
      <c r="BM199" s="116" t="str">
        <f t="shared" si="4951"/>
        <v/>
      </c>
      <c r="BN199" s="116" t="str">
        <f t="shared" si="4951"/>
        <v/>
      </c>
      <c r="BR199" s="116" t="str">
        <f t="shared" si="4952"/>
        <v/>
      </c>
      <c r="BS199" s="116" t="str">
        <f t="shared" si="4953"/>
        <v/>
      </c>
      <c r="BT199" s="116" t="str">
        <f t="shared" si="4953"/>
        <v/>
      </c>
      <c r="BX199" s="116" t="str">
        <f t="shared" si="4954"/>
        <v/>
      </c>
      <c r="BY199" s="116" t="str">
        <f t="shared" si="4955"/>
        <v/>
      </c>
      <c r="BZ199" s="116" t="str">
        <f t="shared" si="4955"/>
        <v/>
      </c>
      <c r="CD199" s="116" t="str">
        <f t="shared" si="4956"/>
        <v/>
      </c>
      <c r="CE199" s="116" t="str">
        <f t="shared" si="4957"/>
        <v/>
      </c>
      <c r="CF199" s="116" t="str">
        <f t="shared" si="4958"/>
        <v/>
      </c>
      <c r="CJ199" s="116" t="str">
        <f t="shared" si="4959"/>
        <v/>
      </c>
      <c r="CK199" s="116" t="str">
        <f t="shared" si="4960"/>
        <v/>
      </c>
      <c r="CL199" s="116" t="str">
        <f t="shared" si="4961"/>
        <v/>
      </c>
      <c r="CP199" s="116" t="str">
        <f t="shared" si="4962"/>
        <v/>
      </c>
      <c r="CQ199" s="116" t="str">
        <f t="shared" si="4963"/>
        <v/>
      </c>
      <c r="CR199" s="116" t="str">
        <f t="shared" si="4964"/>
        <v/>
      </c>
      <c r="CX199" s="143"/>
      <c r="CY199" s="135"/>
      <c r="CZ199" s="135"/>
      <c r="DA199" s="135"/>
      <c r="DB199" s="143"/>
      <c r="DC199" s="143"/>
      <c r="DD199" s="143"/>
      <c r="DE199" s="143"/>
      <c r="DF199" s="135"/>
      <c r="DH199" s="115" t="str">
        <f t="shared" si="4965"/>
        <v/>
      </c>
      <c r="DI199" s="115" t="str">
        <f t="shared" si="4873"/>
        <v/>
      </c>
      <c r="DJ199" s="115" t="str">
        <f t="shared" si="4874"/>
        <v/>
      </c>
      <c r="DK199" s="115" t="str">
        <f t="shared" si="4875"/>
        <v/>
      </c>
      <c r="DL199" s="115" t="str">
        <f t="shared" si="4876"/>
        <v/>
      </c>
      <c r="DM199" s="115" t="str">
        <f t="shared" si="4877"/>
        <v/>
      </c>
      <c r="DN199" s="115" t="str">
        <f t="shared" si="4878"/>
        <v/>
      </c>
      <c r="DO199" s="115" t="str">
        <f t="shared" si="4879"/>
        <v/>
      </c>
      <c r="DP199" s="115" t="str">
        <f t="shared" si="4880"/>
        <v/>
      </c>
      <c r="DQ199" s="115" t="str">
        <f t="shared" si="4881"/>
        <v/>
      </c>
      <c r="DR199" s="115" t="str">
        <f t="shared" si="4882"/>
        <v/>
      </c>
      <c r="DS199" s="115" t="str">
        <f t="shared" si="4883"/>
        <v/>
      </c>
      <c r="DT199" s="115" t="str">
        <f t="shared" si="4884"/>
        <v/>
      </c>
      <c r="DU199" s="115" t="str">
        <f t="shared" si="4885"/>
        <v/>
      </c>
      <c r="DV199" s="115" t="str">
        <f t="shared" si="4886"/>
        <v/>
      </c>
      <c r="DW199" s="115" t="str">
        <f t="shared" si="4887"/>
        <v/>
      </c>
      <c r="DX199" s="115" t="str">
        <f t="shared" si="4888"/>
        <v/>
      </c>
      <c r="DY199" s="115" t="str">
        <f t="shared" si="4889"/>
        <v/>
      </c>
      <c r="DZ199" s="115" t="str">
        <f t="shared" si="4890"/>
        <v/>
      </c>
      <c r="EA199" s="115" t="str">
        <f t="shared" si="4891"/>
        <v/>
      </c>
      <c r="EB199" s="115" t="str">
        <f t="shared" si="4892"/>
        <v/>
      </c>
      <c r="EC199" s="115" t="str">
        <f t="shared" si="4893"/>
        <v/>
      </c>
      <c r="ED199" s="115" t="str">
        <f t="shared" si="4894"/>
        <v/>
      </c>
      <c r="EE199" s="115" t="str">
        <f t="shared" si="4895"/>
        <v/>
      </c>
      <c r="EF199" s="115" t="str">
        <f t="shared" si="4896"/>
        <v/>
      </c>
      <c r="EG199" s="115" t="str">
        <f t="shared" si="4966"/>
        <v/>
      </c>
      <c r="EH199" s="115" t="str">
        <f t="shared" si="4967"/>
        <v/>
      </c>
      <c r="EI199" s="115" t="str">
        <f t="shared" si="4968"/>
        <v/>
      </c>
      <c r="EJ199" s="115" t="str">
        <f t="shared" si="4969"/>
        <v/>
      </c>
      <c r="EK199" s="115" t="str">
        <f t="shared" si="4970"/>
        <v/>
      </c>
      <c r="EL199" s="115" t="str">
        <f t="shared" si="4971"/>
        <v/>
      </c>
      <c r="EM199" s="115" t="str">
        <f t="shared" si="4972"/>
        <v/>
      </c>
      <c r="EN199" s="115" t="str">
        <f t="shared" si="4973"/>
        <v/>
      </c>
      <c r="EO199" s="115" t="str">
        <f t="shared" si="4974"/>
        <v/>
      </c>
      <c r="EP199" s="115" t="str">
        <f t="shared" si="4975"/>
        <v/>
      </c>
      <c r="EQ199" s="115" t="str">
        <f t="shared" si="4976"/>
        <v/>
      </c>
      <c r="ER199" s="115" t="str">
        <f t="shared" si="4977"/>
        <v/>
      </c>
      <c r="ES199" s="115" t="str">
        <f t="shared" si="4978"/>
        <v/>
      </c>
      <c r="ET199" s="115" t="str">
        <f t="shared" si="4979"/>
        <v/>
      </c>
      <c r="EU199" s="115" t="str">
        <f t="shared" si="4980"/>
        <v/>
      </c>
      <c r="EV199" s="115" t="str">
        <f t="shared" si="4981"/>
        <v/>
      </c>
      <c r="EW199" s="115" t="str">
        <f t="shared" si="4982"/>
        <v/>
      </c>
      <c r="EX199" s="115" t="str">
        <f t="shared" si="4983"/>
        <v/>
      </c>
      <c r="EY199" s="115" t="str">
        <f t="shared" si="4984"/>
        <v/>
      </c>
      <c r="EZ199" s="115" t="str">
        <f t="shared" si="4985"/>
        <v/>
      </c>
      <c r="FA199" s="115" t="str">
        <f t="shared" si="4986"/>
        <v/>
      </c>
      <c r="FB199" s="115" t="str">
        <f t="shared" si="4987"/>
        <v/>
      </c>
      <c r="FC199" s="115" t="str">
        <f t="shared" si="4988"/>
        <v/>
      </c>
      <c r="FD199" s="115" t="str">
        <f t="shared" si="4989"/>
        <v/>
      </c>
      <c r="FE199" s="115" t="str">
        <f t="shared" si="4990"/>
        <v/>
      </c>
      <c r="FF199" s="115" t="str">
        <f t="shared" si="4897"/>
        <v/>
      </c>
      <c r="FG199" s="115" t="str">
        <f>IFERROR(SMALL($DZ$3:$DZ$422,$A$9),"")</f>
        <v/>
      </c>
      <c r="FH199" s="115" t="str">
        <f t="shared" si="4898"/>
        <v/>
      </c>
      <c r="FI199" s="115" t="str">
        <f t="shared" si="4991"/>
        <v/>
      </c>
      <c r="GA199" s="214" t="str">
        <f t="shared" si="4822"/>
        <v/>
      </c>
      <c r="GB199" s="140" t="str">
        <f t="shared" si="4823"/>
        <v/>
      </c>
      <c r="GC199" s="171">
        <f>COUNTIF($Q$493:$Q$562,"&gt;0")</f>
        <v>0</v>
      </c>
      <c r="GD199" s="173">
        <f t="shared" si="4824"/>
        <v>0</v>
      </c>
      <c r="GE199" s="174" t="str">
        <f t="shared" si="4800"/>
        <v/>
      </c>
      <c r="GF199" s="172">
        <f t="shared" ref="GF199:GN199" si="5057">COUNTIF($R$493:$R$562,GF$3)</f>
        <v>0</v>
      </c>
      <c r="GG199" s="172">
        <f t="shared" si="5057"/>
        <v>0</v>
      </c>
      <c r="GH199" s="172">
        <f t="shared" si="5057"/>
        <v>0</v>
      </c>
      <c r="GI199" s="172">
        <f t="shared" si="5057"/>
        <v>0</v>
      </c>
      <c r="GJ199" s="172">
        <f t="shared" si="5057"/>
        <v>0</v>
      </c>
      <c r="GK199" s="172">
        <f t="shared" si="5057"/>
        <v>0</v>
      </c>
      <c r="GL199" s="172">
        <f t="shared" si="5057"/>
        <v>0</v>
      </c>
      <c r="GM199" s="172">
        <f t="shared" si="5057"/>
        <v>0</v>
      </c>
      <c r="GN199" s="172">
        <f t="shared" si="5057"/>
        <v>0</v>
      </c>
      <c r="GO199" s="172">
        <f t="shared" si="4826"/>
        <v>0</v>
      </c>
      <c r="GP199" s="171" t="e">
        <f t="shared" si="4827"/>
        <v>#DIV/0!</v>
      </c>
      <c r="GQ199" s="171">
        <f>COUNTIF($Q$493:$Q$562,"&lt;45")-GN199</f>
        <v>0</v>
      </c>
      <c r="GR199" s="171">
        <f>COUNTIF($Q$493:$Q$562,"&lt;60")-GQ199</f>
        <v>0</v>
      </c>
      <c r="GS199" s="171">
        <f>COUNTIF($Q$493:$Q$562,"&lt;75")-GQ199-GR199</f>
        <v>0</v>
      </c>
      <c r="GT199" s="171">
        <f>COUNTIF($Q$493:$Q$562,"&lt;90")-GQ199-GR199-GS199</f>
        <v>0</v>
      </c>
      <c r="GU199" s="171">
        <f>COUNTIF($Q$493:$Q$562,"&gt;89")</f>
        <v>0</v>
      </c>
      <c r="GV199" s="171">
        <f>COUNTIF($Q$493:$Q$562,GV3)</f>
        <v>0</v>
      </c>
      <c r="GW199" s="171">
        <f>COUNTIF($Q$493:$Q$562,GW3)</f>
        <v>0</v>
      </c>
      <c r="GY199" s="115">
        <v>196</v>
      </c>
      <c r="GZ199" s="120" t="str">
        <f>IF(COUNT(GZ193:GZ198)&gt;1,GY199,"")</f>
        <v/>
      </c>
      <c r="HA199" s="120">
        <f t="shared" si="4900"/>
        <v>0</v>
      </c>
      <c r="HB199" s="120" t="str">
        <f>IF(GZ199="","",'INPUT INF'!L$31)</f>
        <v/>
      </c>
      <c r="HC199" s="115" t="s">
        <v>32</v>
      </c>
      <c r="HD199" s="133" t="str">
        <f t="shared" si="5036"/>
        <v/>
      </c>
      <c r="HE199" s="133">
        <f>SUM(HE193:HE198)</f>
        <v>0</v>
      </c>
      <c r="HF199" s="133">
        <f t="shared" ref="HF199" si="5058">SUM(HF193:HF198)</f>
        <v>0</v>
      </c>
      <c r="HG199" s="142" t="str">
        <f t="shared" ref="HG199" si="5059">IF(HD199="","",ROUND(HF199/HE199*100,2))</f>
        <v/>
      </c>
      <c r="HH199" s="133">
        <f t="shared" ref="HH199" si="5060">SUM(HH193:HH198)</f>
        <v>0</v>
      </c>
      <c r="HI199" s="133">
        <f t="shared" ref="HI199" si="5061">SUM(HI193:HI198)</f>
        <v>0</v>
      </c>
      <c r="HJ199" s="133">
        <f t="shared" ref="HJ199" si="5062">SUM(HJ193:HJ198)</f>
        <v>0</v>
      </c>
      <c r="HK199" s="133">
        <f t="shared" ref="HK199" si="5063">SUM(HK193:HK198)</f>
        <v>0</v>
      </c>
      <c r="HL199" s="133">
        <f t="shared" ref="HL199" si="5064">SUM(HL193:HL198)</f>
        <v>0</v>
      </c>
      <c r="HM199" s="133">
        <f t="shared" ref="HM199" si="5065">SUM(HM193:HM198)</f>
        <v>0</v>
      </c>
      <c r="HN199" s="133">
        <f t="shared" ref="HN199" si="5066">SUM(HN193:HN198)</f>
        <v>0</v>
      </c>
      <c r="HO199" s="133">
        <f t="shared" ref="HO199" si="5067">SUM(HO193:HO198)</f>
        <v>0</v>
      </c>
      <c r="HP199" s="133">
        <f t="shared" ref="HP199" si="5068">SUM(HP193:HP198)</f>
        <v>0</v>
      </c>
      <c r="HQ199" s="133">
        <f t="shared" ref="HQ199" si="5069">SUM(HQ193:HQ198)</f>
        <v>0</v>
      </c>
      <c r="HR199" s="142" t="e">
        <f t="shared" ref="HR199" si="5070">ROUND(HQ199*12.5/SUM(HH199:HP199),2)</f>
        <v>#DIV/0!</v>
      </c>
      <c r="HS199" s="133">
        <f t="shared" ref="HS199" si="5071">SUM(HS193:HS198)</f>
        <v>0</v>
      </c>
      <c r="HT199" s="133">
        <f t="shared" ref="HT199" si="5072">SUM(HT193:HT198)</f>
        <v>0</v>
      </c>
      <c r="HU199" s="133">
        <f t="shared" ref="HU199" si="5073">SUM(HU193:HU198)</f>
        <v>0</v>
      </c>
      <c r="HV199" s="133">
        <f t="shared" ref="HV199" si="5074">SUM(HV193:HV198)</f>
        <v>0</v>
      </c>
      <c r="HW199" s="133">
        <f t="shared" ref="HW199:HY199" si="5075">SUM(HW193:HW198)</f>
        <v>0</v>
      </c>
      <c r="HX199" s="133">
        <f t="shared" si="5075"/>
        <v>0</v>
      </c>
      <c r="HY199" s="133">
        <f t="shared" si="5075"/>
        <v>0</v>
      </c>
    </row>
    <row r="200" spans="1:233" ht="15" customHeight="1" x14ac:dyDescent="0.25">
      <c r="A200" s="115">
        <v>198</v>
      </c>
      <c r="B200" s="115" t="str">
        <f t="shared" si="3703"/>
        <v/>
      </c>
      <c r="C200" s="115" t="s">
        <v>68</v>
      </c>
      <c r="D200" s="100" t="str">
        <f t="shared" si="5013"/>
        <v>C</v>
      </c>
      <c r="E200" s="100" t="str">
        <f t="shared" si="4921"/>
        <v/>
      </c>
      <c r="F200" s="100" t="str">
        <f t="shared" si="4922"/>
        <v/>
      </c>
      <c r="G200" s="100" t="str">
        <f t="shared" si="4848"/>
        <v/>
      </c>
      <c r="H200" s="100" t="str">
        <f t="shared" si="4923"/>
        <v/>
      </c>
      <c r="I200" s="100" t="str">
        <f t="shared" si="4849"/>
        <v/>
      </c>
      <c r="J200" s="100" t="str">
        <f t="shared" si="4924"/>
        <v/>
      </c>
      <c r="K200" s="100" t="str">
        <f t="shared" si="4850"/>
        <v/>
      </c>
      <c r="L200" s="100" t="str">
        <f t="shared" si="4925"/>
        <v/>
      </c>
      <c r="M200" s="100" t="str">
        <f t="shared" si="4851"/>
        <v/>
      </c>
      <c r="N200" s="100" t="str">
        <f t="shared" si="4926"/>
        <v/>
      </c>
      <c r="O200" s="100" t="str">
        <f t="shared" si="4852"/>
        <v/>
      </c>
      <c r="P200" s="100" t="str">
        <f t="shared" si="4927"/>
        <v/>
      </c>
      <c r="Q200" s="100" t="str">
        <f t="shared" si="4853"/>
        <v/>
      </c>
      <c r="R200" s="100" t="str">
        <f t="shared" si="4928"/>
        <v/>
      </c>
      <c r="S200" s="100" t="str">
        <f t="shared" si="4854"/>
        <v/>
      </c>
      <c r="T200" s="100" t="str">
        <f t="shared" si="4929"/>
        <v/>
      </c>
      <c r="U200" s="100" t="str">
        <f t="shared" si="4855"/>
        <v/>
      </c>
      <c r="V200" s="100" t="str">
        <f t="shared" si="4930"/>
        <v/>
      </c>
      <c r="W200" s="100" t="str">
        <f t="shared" si="4856"/>
        <v/>
      </c>
      <c r="X200" s="100" t="str">
        <f t="shared" si="4931"/>
        <v/>
      </c>
      <c r="Y200" s="100" t="str">
        <f t="shared" si="4857"/>
        <v/>
      </c>
      <c r="Z200" s="100" t="str">
        <f t="shared" si="4932"/>
        <v/>
      </c>
      <c r="AA200" s="100" t="str">
        <f t="shared" si="4858"/>
        <v/>
      </c>
      <c r="AB200" s="100" t="str">
        <f t="shared" si="4933"/>
        <v/>
      </c>
      <c r="AC200" s="100" t="str">
        <f t="shared" si="4859"/>
        <v/>
      </c>
      <c r="AD200" s="100" t="str">
        <f t="shared" si="4934"/>
        <v/>
      </c>
      <c r="AE200" s="100" t="str">
        <f t="shared" si="4860"/>
        <v/>
      </c>
      <c r="AF200" s="100" t="str">
        <f t="shared" si="4935"/>
        <v/>
      </c>
      <c r="AG200" s="100" t="str">
        <f t="shared" si="4861"/>
        <v/>
      </c>
      <c r="AH200" s="100" t="str">
        <f t="shared" si="4936"/>
        <v/>
      </c>
      <c r="AI200" s="100" t="str">
        <f t="shared" si="4862"/>
        <v/>
      </c>
      <c r="AJ200" s="100" t="str">
        <f t="shared" si="4937"/>
        <v/>
      </c>
      <c r="AK200" s="100" t="str">
        <f t="shared" si="4863"/>
        <v/>
      </c>
      <c r="AL200" s="100" t="str">
        <f t="shared" si="4938"/>
        <v/>
      </c>
      <c r="AM200" s="100" t="str">
        <f t="shared" si="4864"/>
        <v/>
      </c>
      <c r="AN200" s="100" t="str">
        <f t="shared" si="4939"/>
        <v/>
      </c>
      <c r="AO200" s="100" t="str">
        <f t="shared" si="4865"/>
        <v/>
      </c>
      <c r="AP200" s="100" t="str">
        <f t="shared" si="4940"/>
        <v/>
      </c>
      <c r="AQ200" s="100" t="str">
        <f t="shared" si="4866"/>
        <v/>
      </c>
      <c r="AR200" s="100" t="str">
        <f t="shared" si="4941"/>
        <v/>
      </c>
      <c r="AS200" s="100" t="str">
        <f t="shared" si="4867"/>
        <v/>
      </c>
      <c r="AT200" s="100" t="str">
        <f t="shared" si="4942"/>
        <v/>
      </c>
      <c r="AU200" s="100" t="str">
        <f t="shared" si="4868"/>
        <v/>
      </c>
      <c r="AV200" s="100" t="str">
        <f t="shared" si="4943"/>
        <v/>
      </c>
      <c r="AW200" s="100" t="str">
        <f t="shared" si="4869"/>
        <v/>
      </c>
      <c r="AX200" s="100" t="str">
        <f t="shared" si="4944"/>
        <v/>
      </c>
      <c r="AY200" s="100" t="str">
        <f t="shared" si="4870"/>
        <v/>
      </c>
      <c r="AZ200" s="100" t="str">
        <f t="shared" si="4945"/>
        <v/>
      </c>
      <c r="BA200" s="100" t="str">
        <f t="shared" si="4871"/>
        <v/>
      </c>
      <c r="BB200" s="100" t="str">
        <f t="shared" si="4946"/>
        <v/>
      </c>
      <c r="BC200" s="100" t="str">
        <f>IFERROR(INDEX('INPUT INF'!$F$3:$F$601,MATCH($B200,'INPUT INF'!$A$3:$A$601,FALSE)),"")</f>
        <v/>
      </c>
      <c r="BD200" s="100" t="str">
        <f t="shared" si="4872"/>
        <v/>
      </c>
      <c r="BE200" s="100" t="str">
        <f t="shared" si="4947"/>
        <v/>
      </c>
      <c r="BF200" s="100" t="str">
        <f t="shared" si="4948"/>
        <v/>
      </c>
      <c r="BG200" s="115" t="str">
        <f t="shared" si="4949"/>
        <v/>
      </c>
      <c r="BH200" s="115" t="str">
        <f>IF(AND('INPUT INF'!$O$1="X",BG200="PASS"),BF200,IF($BG200="","0",IF('INPUT INF'!$N$63="YES",$BF200,"")))</f>
        <v>0</v>
      </c>
      <c r="BI200" s="115" t="str">
        <f>IF($BG200="","0",IF('INPUT INF'!$P$64="YES",$BF200,""))</f>
        <v>0</v>
      </c>
      <c r="BJ200" s="115" t="str">
        <f>IF($BG200="","0",IF('INPUT INF'!$P$65="YES",$BF200,""))</f>
        <v>0</v>
      </c>
      <c r="BL200" s="116" t="str">
        <f t="shared" si="4950"/>
        <v/>
      </c>
      <c r="BM200" s="116" t="str">
        <f t="shared" si="4951"/>
        <v/>
      </c>
      <c r="BN200" s="116" t="str">
        <f t="shared" si="4951"/>
        <v/>
      </c>
      <c r="BR200" s="116" t="str">
        <f t="shared" si="4952"/>
        <v/>
      </c>
      <c r="BS200" s="116" t="str">
        <f t="shared" si="4953"/>
        <v/>
      </c>
      <c r="BT200" s="116" t="str">
        <f t="shared" si="4953"/>
        <v/>
      </c>
      <c r="BX200" s="116" t="str">
        <f t="shared" si="4954"/>
        <v/>
      </c>
      <c r="BY200" s="116" t="str">
        <f t="shared" si="4955"/>
        <v/>
      </c>
      <c r="BZ200" s="116" t="str">
        <f t="shared" si="4955"/>
        <v/>
      </c>
      <c r="CD200" s="116" t="str">
        <f t="shared" si="4956"/>
        <v/>
      </c>
      <c r="CE200" s="116" t="str">
        <f t="shared" si="4957"/>
        <v/>
      </c>
      <c r="CF200" s="116" t="str">
        <f t="shared" si="4958"/>
        <v/>
      </c>
      <c r="CJ200" s="116" t="str">
        <f t="shared" si="4959"/>
        <v/>
      </c>
      <c r="CK200" s="116" t="str">
        <f t="shared" si="4960"/>
        <v/>
      </c>
      <c r="CL200" s="116" t="str">
        <f t="shared" si="4961"/>
        <v/>
      </c>
      <c r="CP200" s="116" t="str">
        <f t="shared" si="4962"/>
        <v/>
      </c>
      <c r="CQ200" s="116" t="str">
        <f t="shared" si="4963"/>
        <v/>
      </c>
      <c r="CR200" s="116" t="str">
        <f t="shared" si="4964"/>
        <v/>
      </c>
      <c r="CX200" s="143"/>
      <c r="CY200" s="135"/>
      <c r="CZ200" s="135"/>
      <c r="DA200" s="135"/>
      <c r="DB200" s="143"/>
      <c r="DC200" s="143"/>
      <c r="DD200" s="143"/>
      <c r="DE200" s="143"/>
      <c r="DF200" s="135"/>
      <c r="DH200" s="115" t="str">
        <f t="shared" si="4965"/>
        <v/>
      </c>
      <c r="DI200" s="115" t="str">
        <f t="shared" si="4873"/>
        <v/>
      </c>
      <c r="DJ200" s="115" t="str">
        <f t="shared" si="4874"/>
        <v/>
      </c>
      <c r="DK200" s="115" t="str">
        <f t="shared" si="4875"/>
        <v/>
      </c>
      <c r="DL200" s="115" t="str">
        <f t="shared" si="4876"/>
        <v/>
      </c>
      <c r="DM200" s="115" t="str">
        <f t="shared" si="4877"/>
        <v/>
      </c>
      <c r="DN200" s="115" t="str">
        <f t="shared" si="4878"/>
        <v/>
      </c>
      <c r="DO200" s="115" t="str">
        <f t="shared" si="4879"/>
        <v/>
      </c>
      <c r="DP200" s="115" t="str">
        <f t="shared" si="4880"/>
        <v/>
      </c>
      <c r="DQ200" s="115" t="str">
        <f t="shared" si="4881"/>
        <v/>
      </c>
      <c r="DR200" s="115" t="str">
        <f t="shared" si="4882"/>
        <v/>
      </c>
      <c r="DS200" s="115" t="str">
        <f t="shared" si="4883"/>
        <v/>
      </c>
      <c r="DT200" s="115" t="str">
        <f t="shared" si="4884"/>
        <v/>
      </c>
      <c r="DU200" s="115" t="str">
        <f t="shared" si="4885"/>
        <v/>
      </c>
      <c r="DV200" s="115" t="str">
        <f t="shared" si="4886"/>
        <v/>
      </c>
      <c r="DW200" s="115" t="str">
        <f t="shared" si="4887"/>
        <v/>
      </c>
      <c r="DX200" s="115" t="str">
        <f t="shared" si="4888"/>
        <v/>
      </c>
      <c r="DY200" s="115" t="str">
        <f t="shared" si="4889"/>
        <v/>
      </c>
      <c r="DZ200" s="115" t="str">
        <f t="shared" si="4890"/>
        <v/>
      </c>
      <c r="EA200" s="115" t="str">
        <f t="shared" si="4891"/>
        <v/>
      </c>
      <c r="EB200" s="115" t="str">
        <f t="shared" si="4892"/>
        <v/>
      </c>
      <c r="EC200" s="115" t="str">
        <f t="shared" si="4893"/>
        <v/>
      </c>
      <c r="ED200" s="115" t="str">
        <f t="shared" si="4894"/>
        <v/>
      </c>
      <c r="EE200" s="115" t="str">
        <f t="shared" si="4895"/>
        <v/>
      </c>
      <c r="EF200" s="115" t="str">
        <f t="shared" si="4896"/>
        <v/>
      </c>
      <c r="EG200" s="115" t="str">
        <f t="shared" si="4966"/>
        <v/>
      </c>
      <c r="EH200" s="115" t="str">
        <f t="shared" si="4967"/>
        <v/>
      </c>
      <c r="EI200" s="115" t="str">
        <f t="shared" si="4968"/>
        <v/>
      </c>
      <c r="EJ200" s="115" t="str">
        <f t="shared" si="4969"/>
        <v/>
      </c>
      <c r="EK200" s="115" t="str">
        <f t="shared" si="4970"/>
        <v/>
      </c>
      <c r="EL200" s="115" t="str">
        <f t="shared" si="4971"/>
        <v/>
      </c>
      <c r="EM200" s="115" t="str">
        <f t="shared" si="4972"/>
        <v/>
      </c>
      <c r="EN200" s="115" t="str">
        <f t="shared" si="4973"/>
        <v/>
      </c>
      <c r="EO200" s="115" t="str">
        <f t="shared" si="4974"/>
        <v/>
      </c>
      <c r="EP200" s="115" t="str">
        <f t="shared" si="4975"/>
        <v/>
      </c>
      <c r="EQ200" s="115" t="str">
        <f t="shared" si="4976"/>
        <v/>
      </c>
      <c r="ER200" s="115" t="str">
        <f t="shared" si="4977"/>
        <v/>
      </c>
      <c r="ES200" s="115" t="str">
        <f t="shared" si="4978"/>
        <v/>
      </c>
      <c r="ET200" s="115" t="str">
        <f t="shared" si="4979"/>
        <v/>
      </c>
      <c r="EU200" s="115" t="str">
        <f t="shared" si="4980"/>
        <v/>
      </c>
      <c r="EV200" s="115" t="str">
        <f t="shared" si="4981"/>
        <v/>
      </c>
      <c r="EW200" s="115" t="str">
        <f t="shared" si="4982"/>
        <v/>
      </c>
      <c r="EX200" s="115" t="str">
        <f t="shared" si="4983"/>
        <v/>
      </c>
      <c r="EY200" s="115" t="str">
        <f t="shared" si="4984"/>
        <v/>
      </c>
      <c r="EZ200" s="115" t="str">
        <f t="shared" si="4985"/>
        <v/>
      </c>
      <c r="FA200" s="115" t="str">
        <f t="shared" si="4986"/>
        <v/>
      </c>
      <c r="FB200" s="115" t="str">
        <f t="shared" si="4987"/>
        <v/>
      </c>
      <c r="FC200" s="115" t="str">
        <f t="shared" si="4988"/>
        <v/>
      </c>
      <c r="FD200" s="115" t="str">
        <f t="shared" si="4989"/>
        <v/>
      </c>
      <c r="FE200" s="115" t="str">
        <f t="shared" si="4990"/>
        <v/>
      </c>
      <c r="FF200" s="115" t="str">
        <f t="shared" si="4897"/>
        <v/>
      </c>
      <c r="FG200" s="115" t="str">
        <f>IFERROR(SMALL($DZ$3:$DZ$422,$A$10),"")</f>
        <v/>
      </c>
      <c r="FH200" s="115" t="str">
        <f t="shared" si="4898"/>
        <v/>
      </c>
      <c r="FI200" s="115" t="str">
        <f t="shared" si="4991"/>
        <v/>
      </c>
      <c r="GA200" s="215" t="str">
        <f t="shared" si="4822"/>
        <v/>
      </c>
      <c r="GB200" s="140" t="str">
        <f t="shared" si="4823"/>
        <v/>
      </c>
      <c r="GC200" s="171">
        <f>COUNTIF($S$493:$S$562,"&gt;0")</f>
        <v>0</v>
      </c>
      <c r="GD200" s="175">
        <f t="shared" si="4824"/>
        <v>0</v>
      </c>
      <c r="GE200" s="175" t="str">
        <f t="shared" si="4800"/>
        <v/>
      </c>
      <c r="GF200" s="172">
        <f t="shared" ref="GF200:GN200" si="5076">COUNTIF($T$493:$T$562,GF$3)</f>
        <v>0</v>
      </c>
      <c r="GG200" s="172">
        <f t="shared" si="5076"/>
        <v>0</v>
      </c>
      <c r="GH200" s="172">
        <f t="shared" si="5076"/>
        <v>0</v>
      </c>
      <c r="GI200" s="172">
        <f t="shared" si="5076"/>
        <v>0</v>
      </c>
      <c r="GJ200" s="172">
        <f t="shared" si="5076"/>
        <v>0</v>
      </c>
      <c r="GK200" s="172">
        <f t="shared" si="5076"/>
        <v>0</v>
      </c>
      <c r="GL200" s="172">
        <f t="shared" si="5076"/>
        <v>0</v>
      </c>
      <c r="GM200" s="172">
        <f t="shared" si="5076"/>
        <v>0</v>
      </c>
      <c r="GN200" s="172">
        <f t="shared" si="5076"/>
        <v>0</v>
      </c>
      <c r="GO200" s="172">
        <f t="shared" si="4826"/>
        <v>0</v>
      </c>
      <c r="GP200" s="171" t="e">
        <f t="shared" si="4827"/>
        <v>#DIV/0!</v>
      </c>
      <c r="GQ200" s="171">
        <f>COUNTIF($S$493:$S$562,"&lt;45")-GN200</f>
        <v>0</v>
      </c>
      <c r="GR200" s="171">
        <f>COUNTIF($S$493:$S$562,"&lt;60")-GQ200</f>
        <v>0</v>
      </c>
      <c r="GS200" s="171">
        <f>COUNTIF($S$493:$S$562,"&lt;75")-GQ200-GR200</f>
        <v>0</v>
      </c>
      <c r="GT200" s="171">
        <f>COUNTIF($S$493:$S$562,"&lt;90")-GQ200-GR200-GS200</f>
        <v>0</v>
      </c>
      <c r="GU200" s="171">
        <f>COUNTIF($S$493:$S$562,"&gt;89")</f>
        <v>0</v>
      </c>
      <c r="GV200" s="171">
        <f>COUNTIF($S$493:$S$562,GV3)</f>
        <v>0</v>
      </c>
      <c r="GW200" s="171">
        <f>COUNTIF($S$493:$S$562,GW3)</f>
        <v>0</v>
      </c>
      <c r="GY200" s="115">
        <v>197</v>
      </c>
      <c r="GZ200" s="120" t="str">
        <f>IF('INPUT INF'!N$32="YES",GY200,"")</f>
        <v/>
      </c>
      <c r="HA200" s="115">
        <f>'INPUT INF'!K32</f>
        <v>0</v>
      </c>
      <c r="HB200" s="120" t="str">
        <f>IF(GZ200="","",'INPUT INF'!L$32)</f>
        <v/>
      </c>
      <c r="HC200" s="120" t="str">
        <f>'INPUT INF'!N$3</f>
        <v>A</v>
      </c>
      <c r="HD200" s="133" t="str">
        <f>IFERROR(INDEX(GB$4:GB$28,MATCH($HB200,$GA$4:$GA$28,0)),"")</f>
        <v/>
      </c>
      <c r="HE200" s="133">
        <f>IFERROR(INDEX(GC$4:GC$28,MATCH($HB200,$GA$4:$GA$28,0)),"")</f>
        <v>0</v>
      </c>
      <c r="HF200" s="133">
        <f t="shared" ref="HF200" si="5077">IFERROR(INDEX(GD$4:GD$28,MATCH($HB200,$GA$4:$GA$28,0)),"")</f>
        <v>0</v>
      </c>
      <c r="HG200" s="133" t="str">
        <f t="shared" ref="HG200" si="5078">IFERROR(INDEX(GE$4:GE$28,MATCH($HB200,$GA$4:$GA$28,0)),"")</f>
        <v/>
      </c>
      <c r="HH200" s="133">
        <f t="shared" ref="HH200" si="5079">IFERROR(INDEX(GF$4:GF$28,MATCH($HB200,$GA$4:$GA$28,0)),"")</f>
        <v>0</v>
      </c>
      <c r="HI200" s="133">
        <f t="shared" ref="HI200" si="5080">IFERROR(INDEX(GG$4:GG$28,MATCH($HB200,$GA$4:$GA$28,0)),"")</f>
        <v>0</v>
      </c>
      <c r="HJ200" s="133">
        <f t="shared" ref="HJ200" si="5081">IFERROR(INDEX(GH$4:GH$28,MATCH($HB200,$GA$4:$GA$28,0)),"")</f>
        <v>0</v>
      </c>
      <c r="HK200" s="133">
        <f t="shared" ref="HK200" si="5082">IFERROR(INDEX(GI$4:GI$28,MATCH($HB200,$GA$4:$GA$28,0)),"")</f>
        <v>0</v>
      </c>
      <c r="HL200" s="133">
        <f t="shared" ref="HL200" si="5083">IFERROR(INDEX(GJ$4:GJ$28,MATCH($HB200,$GA$4:$GA$28,0)),"")</f>
        <v>0</v>
      </c>
      <c r="HM200" s="133">
        <f t="shared" ref="HM200" si="5084">IFERROR(INDEX(GK$4:GK$28,MATCH($HB200,$GA$4:$GA$28,0)),"")</f>
        <v>0</v>
      </c>
      <c r="HN200" s="133">
        <f t="shared" ref="HN200" si="5085">IFERROR(INDEX(GL$4:GL$28,MATCH($HB200,$GA$4:$GA$28,0)),"")</f>
        <v>0</v>
      </c>
      <c r="HO200" s="133">
        <f t="shared" ref="HO200" si="5086">IFERROR(INDEX(GM$4:GM$28,MATCH($HB200,$GA$4:$GA$28,0)),"")</f>
        <v>0</v>
      </c>
      <c r="HP200" s="133">
        <f t="shared" ref="HP200" si="5087">IFERROR(INDEX(GN$4:GN$28,MATCH($HB200,$GA$4:$GA$28,0)),"")</f>
        <v>0</v>
      </c>
      <c r="HQ200" s="133">
        <f t="shared" ref="HQ200" si="5088">IFERROR(INDEX(GO$4:GO$28,MATCH($HB200,$GA$4:$GA$28,0)),"")</f>
        <v>0</v>
      </c>
      <c r="HR200" s="133" t="str">
        <f t="shared" ref="HR200" si="5089">IFERROR(INDEX(GP$4:GP$28,MATCH($HB200,$GA$4:$GA$28,0)),"")</f>
        <v/>
      </c>
      <c r="HS200" s="133">
        <f t="shared" ref="HS200" si="5090">IFERROR(INDEX(GQ$4:GQ$28,MATCH($HB200,$GA$4:$GA$28,0)),"")</f>
        <v>0</v>
      </c>
      <c r="HT200" s="133">
        <f t="shared" ref="HT200" si="5091">IFERROR(INDEX(GR$4:GR$28,MATCH($HB200,$GA$4:$GA$28,0)),"")</f>
        <v>0</v>
      </c>
      <c r="HU200" s="133">
        <f t="shared" ref="HU200" si="5092">IFERROR(INDEX(GS$4:GS$28,MATCH($HB200,$GA$4:$GA$28,0)),"")</f>
        <v>0</v>
      </c>
      <c r="HV200" s="133">
        <f t="shared" ref="HV200" si="5093">IFERROR(INDEX(GT$4:GT$28,MATCH($HB200,$GA$4:$GA$28,0)),"")</f>
        <v>0</v>
      </c>
      <c r="HW200" s="133">
        <f t="shared" ref="HW200" si="5094">IFERROR(INDEX(GU$4:GU$28,MATCH($HB200,$GA$4:$GA$28,0)),"")</f>
        <v>0</v>
      </c>
      <c r="HX200" s="133">
        <f t="shared" ref="HX200" si="5095">IFERROR(INDEX(GV$4:GV$28,MATCH($HB200,$GA$4:$GA$28,0)),"")</f>
        <v>0</v>
      </c>
      <c r="HY200" s="133">
        <f t="shared" ref="HY200" si="5096">IFERROR(INDEX(GW$4:GW$28,MATCH($HB200,$GA$4:$GA$28,0)),"")</f>
        <v>0</v>
      </c>
    </row>
    <row r="201" spans="1:233" ht="15" customHeight="1" x14ac:dyDescent="0.25">
      <c r="A201" s="115">
        <v>199</v>
      </c>
      <c r="B201" s="115" t="str">
        <f t="shared" si="3703"/>
        <v/>
      </c>
      <c r="C201" s="115" t="s">
        <v>68</v>
      </c>
      <c r="D201" s="100" t="str">
        <f t="shared" si="5013"/>
        <v>C</v>
      </c>
      <c r="E201" s="100" t="str">
        <f t="shared" si="4921"/>
        <v/>
      </c>
      <c r="F201" s="100" t="str">
        <f t="shared" si="4922"/>
        <v/>
      </c>
      <c r="G201" s="100" t="str">
        <f t="shared" si="4848"/>
        <v/>
      </c>
      <c r="H201" s="100" t="str">
        <f t="shared" si="4923"/>
        <v/>
      </c>
      <c r="I201" s="100" t="str">
        <f t="shared" si="4849"/>
        <v/>
      </c>
      <c r="J201" s="100" t="str">
        <f t="shared" si="4924"/>
        <v/>
      </c>
      <c r="K201" s="100" t="str">
        <f t="shared" si="4850"/>
        <v/>
      </c>
      <c r="L201" s="100" t="str">
        <f t="shared" si="4925"/>
        <v/>
      </c>
      <c r="M201" s="100" t="str">
        <f t="shared" si="4851"/>
        <v/>
      </c>
      <c r="N201" s="100" t="str">
        <f t="shared" si="4926"/>
        <v/>
      </c>
      <c r="O201" s="100" t="str">
        <f t="shared" si="4852"/>
        <v/>
      </c>
      <c r="P201" s="100" t="str">
        <f t="shared" si="4927"/>
        <v/>
      </c>
      <c r="Q201" s="100" t="str">
        <f t="shared" si="4853"/>
        <v/>
      </c>
      <c r="R201" s="100" t="str">
        <f t="shared" si="4928"/>
        <v/>
      </c>
      <c r="S201" s="100" t="str">
        <f t="shared" si="4854"/>
        <v/>
      </c>
      <c r="T201" s="100" t="str">
        <f t="shared" si="4929"/>
        <v/>
      </c>
      <c r="U201" s="100" t="str">
        <f t="shared" si="4855"/>
        <v/>
      </c>
      <c r="V201" s="100" t="str">
        <f t="shared" si="4930"/>
        <v/>
      </c>
      <c r="W201" s="100" t="str">
        <f t="shared" si="4856"/>
        <v/>
      </c>
      <c r="X201" s="100" t="str">
        <f t="shared" si="4931"/>
        <v/>
      </c>
      <c r="Y201" s="100" t="str">
        <f t="shared" si="4857"/>
        <v/>
      </c>
      <c r="Z201" s="100" t="str">
        <f t="shared" si="4932"/>
        <v/>
      </c>
      <c r="AA201" s="100" t="str">
        <f t="shared" si="4858"/>
        <v/>
      </c>
      <c r="AB201" s="100" t="str">
        <f t="shared" si="4933"/>
        <v/>
      </c>
      <c r="AC201" s="100" t="str">
        <f t="shared" si="4859"/>
        <v/>
      </c>
      <c r="AD201" s="100" t="str">
        <f t="shared" si="4934"/>
        <v/>
      </c>
      <c r="AE201" s="100" t="str">
        <f t="shared" si="4860"/>
        <v/>
      </c>
      <c r="AF201" s="100" t="str">
        <f t="shared" si="4935"/>
        <v/>
      </c>
      <c r="AG201" s="100" t="str">
        <f t="shared" si="4861"/>
        <v/>
      </c>
      <c r="AH201" s="100" t="str">
        <f t="shared" si="4936"/>
        <v/>
      </c>
      <c r="AI201" s="100" t="str">
        <f t="shared" si="4862"/>
        <v/>
      </c>
      <c r="AJ201" s="100" t="str">
        <f t="shared" si="4937"/>
        <v/>
      </c>
      <c r="AK201" s="100" t="str">
        <f t="shared" si="4863"/>
        <v/>
      </c>
      <c r="AL201" s="100" t="str">
        <f t="shared" si="4938"/>
        <v/>
      </c>
      <c r="AM201" s="100" t="str">
        <f t="shared" si="4864"/>
        <v/>
      </c>
      <c r="AN201" s="100" t="str">
        <f t="shared" si="4939"/>
        <v/>
      </c>
      <c r="AO201" s="100" t="str">
        <f t="shared" si="4865"/>
        <v/>
      </c>
      <c r="AP201" s="100" t="str">
        <f t="shared" si="4940"/>
        <v/>
      </c>
      <c r="AQ201" s="100" t="str">
        <f t="shared" si="4866"/>
        <v/>
      </c>
      <c r="AR201" s="100" t="str">
        <f t="shared" si="4941"/>
        <v/>
      </c>
      <c r="AS201" s="100" t="str">
        <f t="shared" si="4867"/>
        <v/>
      </c>
      <c r="AT201" s="100" t="str">
        <f t="shared" si="4942"/>
        <v/>
      </c>
      <c r="AU201" s="100" t="str">
        <f t="shared" si="4868"/>
        <v/>
      </c>
      <c r="AV201" s="100" t="str">
        <f t="shared" si="4943"/>
        <v/>
      </c>
      <c r="AW201" s="100" t="str">
        <f t="shared" si="4869"/>
        <v/>
      </c>
      <c r="AX201" s="100" t="str">
        <f t="shared" si="4944"/>
        <v/>
      </c>
      <c r="AY201" s="100" t="str">
        <f t="shared" si="4870"/>
        <v/>
      </c>
      <c r="AZ201" s="100" t="str">
        <f t="shared" si="4945"/>
        <v/>
      </c>
      <c r="BA201" s="100" t="str">
        <f t="shared" si="4871"/>
        <v/>
      </c>
      <c r="BB201" s="100" t="str">
        <f t="shared" si="4946"/>
        <v/>
      </c>
      <c r="BC201" s="100" t="str">
        <f>IFERROR(INDEX('INPUT INF'!$F$3:$F$601,MATCH($B201,'INPUT INF'!$A$3:$A$601,FALSE)),"")</f>
        <v/>
      </c>
      <c r="BD201" s="100" t="str">
        <f t="shared" si="4872"/>
        <v/>
      </c>
      <c r="BE201" s="100" t="str">
        <f t="shared" si="4947"/>
        <v/>
      </c>
      <c r="BF201" s="100" t="str">
        <f t="shared" si="4948"/>
        <v/>
      </c>
      <c r="BG201" s="115" t="str">
        <f t="shared" si="4949"/>
        <v/>
      </c>
      <c r="BH201" s="115" t="str">
        <f>IF(AND('INPUT INF'!$O$1="X",BG201="PASS"),BF201,IF($BG201="","0",IF('INPUT INF'!$N$63="YES",$BF201,"")))</f>
        <v>0</v>
      </c>
      <c r="BI201" s="115" t="str">
        <f>IF($BG201="","0",IF('INPUT INF'!$P$64="YES",$BF201,""))</f>
        <v>0</v>
      </c>
      <c r="BJ201" s="115" t="str">
        <f>IF($BG201="","0",IF('INPUT INF'!$P$65="YES",$BF201,""))</f>
        <v>0</v>
      </c>
      <c r="BL201" s="116" t="str">
        <f t="shared" si="4950"/>
        <v/>
      </c>
      <c r="BM201" s="116" t="str">
        <f t="shared" si="4951"/>
        <v/>
      </c>
      <c r="BN201" s="116" t="str">
        <f t="shared" si="4951"/>
        <v/>
      </c>
      <c r="BR201" s="116" t="str">
        <f t="shared" si="4952"/>
        <v/>
      </c>
      <c r="BS201" s="116" t="str">
        <f t="shared" si="4953"/>
        <v/>
      </c>
      <c r="BT201" s="116" t="str">
        <f t="shared" si="4953"/>
        <v/>
      </c>
      <c r="BX201" s="116" t="str">
        <f t="shared" si="4954"/>
        <v/>
      </c>
      <c r="BY201" s="116" t="str">
        <f t="shared" si="4955"/>
        <v/>
      </c>
      <c r="BZ201" s="116" t="str">
        <f t="shared" si="4955"/>
        <v/>
      </c>
      <c r="CD201" s="116" t="str">
        <f t="shared" si="4956"/>
        <v/>
      </c>
      <c r="CE201" s="116" t="str">
        <f t="shared" si="4957"/>
        <v/>
      </c>
      <c r="CF201" s="116" t="str">
        <f t="shared" si="4958"/>
        <v/>
      </c>
      <c r="CJ201" s="116" t="str">
        <f t="shared" si="4959"/>
        <v/>
      </c>
      <c r="CK201" s="116" t="str">
        <f t="shared" si="4960"/>
        <v/>
      </c>
      <c r="CL201" s="116" t="str">
        <f t="shared" si="4961"/>
        <v/>
      </c>
      <c r="CP201" s="116" t="str">
        <f t="shared" si="4962"/>
        <v/>
      </c>
      <c r="CQ201" s="116" t="str">
        <f t="shared" si="4963"/>
        <v/>
      </c>
      <c r="CR201" s="116" t="str">
        <f t="shared" si="4964"/>
        <v/>
      </c>
      <c r="CX201" s="143"/>
      <c r="CY201" s="135"/>
      <c r="CZ201" s="135"/>
      <c r="DA201" s="135"/>
      <c r="DB201" s="143"/>
      <c r="DC201" s="143"/>
      <c r="DD201" s="143"/>
      <c r="DE201" s="143"/>
      <c r="DF201" s="135"/>
      <c r="DH201" s="115" t="str">
        <f t="shared" si="4965"/>
        <v/>
      </c>
      <c r="DI201" s="115" t="str">
        <f t="shared" si="4873"/>
        <v/>
      </c>
      <c r="DJ201" s="115" t="str">
        <f t="shared" si="4874"/>
        <v/>
      </c>
      <c r="DK201" s="115" t="str">
        <f t="shared" si="4875"/>
        <v/>
      </c>
      <c r="DL201" s="115" t="str">
        <f t="shared" si="4876"/>
        <v/>
      </c>
      <c r="DM201" s="115" t="str">
        <f t="shared" si="4877"/>
        <v/>
      </c>
      <c r="DN201" s="115" t="str">
        <f t="shared" si="4878"/>
        <v/>
      </c>
      <c r="DO201" s="115" t="str">
        <f t="shared" si="4879"/>
        <v/>
      </c>
      <c r="DP201" s="115" t="str">
        <f t="shared" si="4880"/>
        <v/>
      </c>
      <c r="DQ201" s="115" t="str">
        <f t="shared" si="4881"/>
        <v/>
      </c>
      <c r="DR201" s="115" t="str">
        <f t="shared" si="4882"/>
        <v/>
      </c>
      <c r="DS201" s="115" t="str">
        <f t="shared" si="4883"/>
        <v/>
      </c>
      <c r="DT201" s="115" t="str">
        <f t="shared" si="4884"/>
        <v/>
      </c>
      <c r="DU201" s="115" t="str">
        <f t="shared" si="4885"/>
        <v/>
      </c>
      <c r="DV201" s="115" t="str">
        <f t="shared" si="4886"/>
        <v/>
      </c>
      <c r="DW201" s="115" t="str">
        <f t="shared" si="4887"/>
        <v/>
      </c>
      <c r="DX201" s="115" t="str">
        <f t="shared" si="4888"/>
        <v/>
      </c>
      <c r="DY201" s="115" t="str">
        <f t="shared" si="4889"/>
        <v/>
      </c>
      <c r="DZ201" s="115" t="str">
        <f t="shared" si="4890"/>
        <v/>
      </c>
      <c r="EA201" s="115" t="str">
        <f t="shared" si="4891"/>
        <v/>
      </c>
      <c r="EB201" s="115" t="str">
        <f t="shared" si="4892"/>
        <v/>
      </c>
      <c r="EC201" s="115" t="str">
        <f t="shared" si="4893"/>
        <v/>
      </c>
      <c r="ED201" s="115" t="str">
        <f t="shared" si="4894"/>
        <v/>
      </c>
      <c r="EE201" s="115" t="str">
        <f t="shared" si="4895"/>
        <v/>
      </c>
      <c r="EF201" s="115" t="str">
        <f t="shared" si="4896"/>
        <v/>
      </c>
      <c r="EG201" s="115" t="str">
        <f t="shared" si="4966"/>
        <v/>
      </c>
      <c r="EH201" s="115" t="str">
        <f t="shared" si="4967"/>
        <v/>
      </c>
      <c r="EI201" s="115" t="str">
        <f t="shared" si="4968"/>
        <v/>
      </c>
      <c r="EJ201" s="115" t="str">
        <f t="shared" si="4969"/>
        <v/>
      </c>
      <c r="EK201" s="115" t="str">
        <f t="shared" si="4970"/>
        <v/>
      </c>
      <c r="EL201" s="115" t="str">
        <f t="shared" si="4971"/>
        <v/>
      </c>
      <c r="EM201" s="115" t="str">
        <f t="shared" si="4972"/>
        <v/>
      </c>
      <c r="EN201" s="115" t="str">
        <f t="shared" si="4973"/>
        <v/>
      </c>
      <c r="EO201" s="115" t="str">
        <f t="shared" si="4974"/>
        <v/>
      </c>
      <c r="EP201" s="115" t="str">
        <f t="shared" si="4975"/>
        <v/>
      </c>
      <c r="EQ201" s="115" t="str">
        <f t="shared" si="4976"/>
        <v/>
      </c>
      <c r="ER201" s="115" t="str">
        <f t="shared" si="4977"/>
        <v/>
      </c>
      <c r="ES201" s="115" t="str">
        <f t="shared" si="4978"/>
        <v/>
      </c>
      <c r="ET201" s="115" t="str">
        <f t="shared" si="4979"/>
        <v/>
      </c>
      <c r="EU201" s="115" t="str">
        <f t="shared" si="4980"/>
        <v/>
      </c>
      <c r="EV201" s="115" t="str">
        <f t="shared" si="4981"/>
        <v/>
      </c>
      <c r="EW201" s="115" t="str">
        <f t="shared" si="4982"/>
        <v/>
      </c>
      <c r="EX201" s="115" t="str">
        <f t="shared" si="4983"/>
        <v/>
      </c>
      <c r="EY201" s="115" t="str">
        <f t="shared" si="4984"/>
        <v/>
      </c>
      <c r="EZ201" s="115" t="str">
        <f t="shared" si="4985"/>
        <v/>
      </c>
      <c r="FA201" s="115" t="str">
        <f t="shared" si="4986"/>
        <v/>
      </c>
      <c r="FB201" s="115" t="str">
        <f t="shared" si="4987"/>
        <v/>
      </c>
      <c r="FC201" s="115" t="str">
        <f t="shared" si="4988"/>
        <v/>
      </c>
      <c r="FD201" s="115" t="str">
        <f t="shared" si="4989"/>
        <v/>
      </c>
      <c r="FE201" s="115" t="str">
        <f t="shared" si="4990"/>
        <v/>
      </c>
      <c r="FF201" s="115" t="str">
        <f t="shared" si="4897"/>
        <v/>
      </c>
      <c r="FG201" s="115" t="str">
        <f>IFERROR(SMALL($DZ$3:$DZ$422,$A$11),"")</f>
        <v/>
      </c>
      <c r="FH201" s="115" t="str">
        <f t="shared" si="4898"/>
        <v/>
      </c>
      <c r="FI201" s="115" t="str">
        <f t="shared" si="4991"/>
        <v/>
      </c>
      <c r="GA201" s="215" t="str">
        <f t="shared" si="4822"/>
        <v/>
      </c>
      <c r="GB201" s="140" t="str">
        <f t="shared" si="4823"/>
        <v/>
      </c>
      <c r="GC201" s="171">
        <f>COUNTIF($U$493:$U$562,"&gt;0")</f>
        <v>0</v>
      </c>
      <c r="GD201" s="175">
        <f t="shared" si="4824"/>
        <v>0</v>
      </c>
      <c r="GE201" s="175" t="str">
        <f t="shared" si="4800"/>
        <v/>
      </c>
      <c r="GF201" s="172">
        <f t="shared" ref="GF201:GN201" si="5097">COUNTIF($V$493:$V$562,GF$3)</f>
        <v>0</v>
      </c>
      <c r="GG201" s="172">
        <f t="shared" si="5097"/>
        <v>0</v>
      </c>
      <c r="GH201" s="172">
        <f t="shared" si="5097"/>
        <v>0</v>
      </c>
      <c r="GI201" s="172">
        <f t="shared" si="5097"/>
        <v>0</v>
      </c>
      <c r="GJ201" s="172">
        <f t="shared" si="5097"/>
        <v>0</v>
      </c>
      <c r="GK201" s="172">
        <f t="shared" si="5097"/>
        <v>0</v>
      </c>
      <c r="GL201" s="172">
        <f t="shared" si="5097"/>
        <v>0</v>
      </c>
      <c r="GM201" s="172">
        <f t="shared" si="5097"/>
        <v>0</v>
      </c>
      <c r="GN201" s="172">
        <f t="shared" si="5097"/>
        <v>0</v>
      </c>
      <c r="GO201" s="172">
        <f t="shared" si="4826"/>
        <v>0</v>
      </c>
      <c r="GP201" s="171" t="e">
        <f t="shared" si="4827"/>
        <v>#DIV/0!</v>
      </c>
      <c r="GQ201" s="171">
        <f>COUNTIF($U$493:$U$562,"&lt;45")-GN201</f>
        <v>0</v>
      </c>
      <c r="GR201" s="171">
        <f>COUNTIF($U$493:$U$562,"&lt;60")-GQ201</f>
        <v>0</v>
      </c>
      <c r="GS201" s="171">
        <f>COUNTIF($U$493:$U$562,"&lt;75")-GQ201-GR201</f>
        <v>0</v>
      </c>
      <c r="GT201" s="171">
        <f>COUNTIF($U$493:$U$562,"&lt;90")-GQ201-GR201-GS201</f>
        <v>0</v>
      </c>
      <c r="GU201" s="171">
        <f>COUNTIF($U$493:$U$562,"&gt;89")</f>
        <v>0</v>
      </c>
      <c r="GV201" s="171">
        <f>COUNTIF($U$493:$U$562,GV3)</f>
        <v>0</v>
      </c>
      <c r="GW201" s="171">
        <f>COUNTIF($U$493:$U$562,GW3)</f>
        <v>0</v>
      </c>
      <c r="GY201" s="115">
        <v>198</v>
      </c>
      <c r="GZ201" s="120" t="str">
        <f>IF('INPUT INF'!O$32="YES",GY201,"")</f>
        <v/>
      </c>
      <c r="HA201" s="120">
        <f>HA200</f>
        <v>0</v>
      </c>
      <c r="HB201" s="120" t="str">
        <f>IF(GZ201="","",'INPUT INF'!L$32)</f>
        <v/>
      </c>
      <c r="HC201" s="120" t="str">
        <f>'INPUT INF'!O$3</f>
        <v>B</v>
      </c>
      <c r="HD201" s="133" t="str">
        <f>IFERROR(INDEX(GB$31:GB$55,MATCH($HB201,$GA$31:$GA$55,0)),"")</f>
        <v/>
      </c>
      <c r="HE201" s="133">
        <f>IFERROR(INDEX(GC$31:GC$55,MATCH($HB201,$GA$31:$GA$55,0)),"")</f>
        <v>0</v>
      </c>
      <c r="HF201" s="133">
        <f t="shared" ref="HF201" si="5098">IFERROR(INDEX(GD$31:GD$55,MATCH($HB201,$GA$31:$GA$55,0)),"")</f>
        <v>0</v>
      </c>
      <c r="HG201" s="133" t="str">
        <f t="shared" ref="HG201" si="5099">IFERROR(INDEX(GE$31:GE$55,MATCH($HB201,$GA$31:$GA$55,0)),"")</f>
        <v/>
      </c>
      <c r="HH201" s="133">
        <f t="shared" ref="HH201" si="5100">IFERROR(INDEX(GF$31:GF$55,MATCH($HB201,$GA$31:$GA$55,0)),"")</f>
        <v>0</v>
      </c>
      <c r="HI201" s="133">
        <f t="shared" ref="HI201" si="5101">IFERROR(INDEX(GG$31:GG$55,MATCH($HB201,$GA$31:$GA$55,0)),"")</f>
        <v>0</v>
      </c>
      <c r="HJ201" s="133">
        <f t="shared" ref="HJ201" si="5102">IFERROR(INDEX(GH$31:GH$55,MATCH($HB201,$GA$31:$GA$55,0)),"")</f>
        <v>0</v>
      </c>
      <c r="HK201" s="133">
        <f t="shared" ref="HK201" si="5103">IFERROR(INDEX(GI$31:GI$55,MATCH($HB201,$GA$31:$GA$55,0)),"")</f>
        <v>0</v>
      </c>
      <c r="HL201" s="133">
        <f t="shared" ref="HL201" si="5104">IFERROR(INDEX(GJ$31:GJ$55,MATCH($HB201,$GA$31:$GA$55,0)),"")</f>
        <v>0</v>
      </c>
      <c r="HM201" s="133">
        <f t="shared" ref="HM201" si="5105">IFERROR(INDEX(GK$31:GK$55,MATCH($HB201,$GA$31:$GA$55,0)),"")</f>
        <v>0</v>
      </c>
      <c r="HN201" s="133">
        <f t="shared" ref="HN201" si="5106">IFERROR(INDEX(GL$31:GL$55,MATCH($HB201,$GA$31:$GA$55,0)),"")</f>
        <v>0</v>
      </c>
      <c r="HO201" s="133">
        <f t="shared" ref="HO201" si="5107">IFERROR(INDEX(GM$31:GM$55,MATCH($HB201,$GA$31:$GA$55,0)),"")</f>
        <v>0</v>
      </c>
      <c r="HP201" s="133">
        <f t="shared" ref="HP201" si="5108">IFERROR(INDEX(GN$31:GN$55,MATCH($HB201,$GA$31:$GA$55,0)),"")</f>
        <v>0</v>
      </c>
      <c r="HQ201" s="133">
        <f t="shared" ref="HQ201" si="5109">IFERROR(INDEX(GO$31:GO$55,MATCH($HB201,$GA$31:$GA$55,0)),"")</f>
        <v>0</v>
      </c>
      <c r="HR201" s="133" t="str">
        <f t="shared" ref="HR201" si="5110">IFERROR(INDEX(GP$31:GP$55,MATCH($HB201,$GA$31:$GA$55,0)),"")</f>
        <v/>
      </c>
      <c r="HS201" s="133">
        <f t="shared" ref="HS201" si="5111">IFERROR(INDEX(GQ$31:GQ$55,MATCH($HB201,$GA$31:$GA$55,0)),"")</f>
        <v>0</v>
      </c>
      <c r="HT201" s="133">
        <f t="shared" ref="HT201" si="5112">IFERROR(INDEX(GR$31:GR$55,MATCH($HB201,$GA$31:$GA$55,0)),"")</f>
        <v>0</v>
      </c>
      <c r="HU201" s="133">
        <f t="shared" ref="HU201" si="5113">IFERROR(INDEX(GS$31:GS$55,MATCH($HB201,$GA$31:$GA$55,0)),"")</f>
        <v>0</v>
      </c>
      <c r="HV201" s="133">
        <f t="shared" ref="HV201" si="5114">IFERROR(INDEX(GT$31:GT$55,MATCH($HB201,$GA$31:$GA$55,0)),"")</f>
        <v>0</v>
      </c>
      <c r="HW201" s="133">
        <f t="shared" ref="HW201" si="5115">IFERROR(INDEX(GU$31:GU$55,MATCH($HB201,$GA$31:$GA$55,0)),"")</f>
        <v>0</v>
      </c>
      <c r="HX201" s="133">
        <f t="shared" ref="HX201" si="5116">IFERROR(INDEX(GV$31:GV$55,MATCH($HB201,$GA$31:$GA$55,0)),"")</f>
        <v>0</v>
      </c>
      <c r="HY201" s="133">
        <f t="shared" ref="HY201" si="5117">IFERROR(INDEX(GW$31:GW$55,MATCH($HB201,$GA$31:$GA$55,0)),"")</f>
        <v>0</v>
      </c>
    </row>
    <row r="202" spans="1:233" ht="15" customHeight="1" x14ac:dyDescent="0.25">
      <c r="A202" s="115">
        <v>200</v>
      </c>
      <c r="B202" s="115" t="str">
        <f t="shared" si="3703"/>
        <v/>
      </c>
      <c r="C202" s="115" t="s">
        <v>68</v>
      </c>
      <c r="D202" s="100" t="str">
        <f t="shared" si="5013"/>
        <v>C</v>
      </c>
      <c r="E202" s="100" t="str">
        <f t="shared" si="4921"/>
        <v/>
      </c>
      <c r="F202" s="100" t="str">
        <f t="shared" si="4922"/>
        <v/>
      </c>
      <c r="G202" s="100" t="str">
        <f t="shared" si="4848"/>
        <v/>
      </c>
      <c r="H202" s="100" t="str">
        <f t="shared" si="4923"/>
        <v/>
      </c>
      <c r="I202" s="100" t="str">
        <f t="shared" si="4849"/>
        <v/>
      </c>
      <c r="J202" s="100" t="str">
        <f t="shared" si="4924"/>
        <v/>
      </c>
      <c r="K202" s="100" t="str">
        <f t="shared" si="4850"/>
        <v/>
      </c>
      <c r="L202" s="100" t="str">
        <f t="shared" si="4925"/>
        <v/>
      </c>
      <c r="M202" s="100" t="str">
        <f t="shared" si="4851"/>
        <v/>
      </c>
      <c r="N202" s="100" t="str">
        <f t="shared" si="4926"/>
        <v/>
      </c>
      <c r="O202" s="100" t="str">
        <f t="shared" si="4852"/>
        <v/>
      </c>
      <c r="P202" s="100" t="str">
        <f t="shared" si="4927"/>
        <v/>
      </c>
      <c r="Q202" s="100" t="str">
        <f t="shared" si="4853"/>
        <v/>
      </c>
      <c r="R202" s="100" t="str">
        <f t="shared" si="4928"/>
        <v/>
      </c>
      <c r="S202" s="100" t="str">
        <f t="shared" si="4854"/>
        <v/>
      </c>
      <c r="T202" s="100" t="str">
        <f t="shared" si="4929"/>
        <v/>
      </c>
      <c r="U202" s="100" t="str">
        <f t="shared" si="4855"/>
        <v/>
      </c>
      <c r="V202" s="100" t="str">
        <f t="shared" si="4930"/>
        <v/>
      </c>
      <c r="W202" s="100" t="str">
        <f t="shared" si="4856"/>
        <v/>
      </c>
      <c r="X202" s="100" t="str">
        <f t="shared" si="4931"/>
        <v/>
      </c>
      <c r="Y202" s="100" t="str">
        <f t="shared" si="4857"/>
        <v/>
      </c>
      <c r="Z202" s="100" t="str">
        <f t="shared" si="4932"/>
        <v/>
      </c>
      <c r="AA202" s="100" t="str">
        <f t="shared" si="4858"/>
        <v/>
      </c>
      <c r="AB202" s="100" t="str">
        <f t="shared" si="4933"/>
        <v/>
      </c>
      <c r="AC202" s="100" t="str">
        <f t="shared" si="4859"/>
        <v/>
      </c>
      <c r="AD202" s="100" t="str">
        <f t="shared" si="4934"/>
        <v/>
      </c>
      <c r="AE202" s="100" t="str">
        <f t="shared" si="4860"/>
        <v/>
      </c>
      <c r="AF202" s="100" t="str">
        <f t="shared" si="4935"/>
        <v/>
      </c>
      <c r="AG202" s="100" t="str">
        <f t="shared" si="4861"/>
        <v/>
      </c>
      <c r="AH202" s="100" t="str">
        <f t="shared" si="4936"/>
        <v/>
      </c>
      <c r="AI202" s="100" t="str">
        <f t="shared" si="4862"/>
        <v/>
      </c>
      <c r="AJ202" s="100" t="str">
        <f t="shared" si="4937"/>
        <v/>
      </c>
      <c r="AK202" s="100" t="str">
        <f t="shared" si="4863"/>
        <v/>
      </c>
      <c r="AL202" s="100" t="str">
        <f t="shared" si="4938"/>
        <v/>
      </c>
      <c r="AM202" s="100" t="str">
        <f t="shared" si="4864"/>
        <v/>
      </c>
      <c r="AN202" s="100" t="str">
        <f t="shared" si="4939"/>
        <v/>
      </c>
      <c r="AO202" s="100" t="str">
        <f t="shared" si="4865"/>
        <v/>
      </c>
      <c r="AP202" s="100" t="str">
        <f t="shared" si="4940"/>
        <v/>
      </c>
      <c r="AQ202" s="100" t="str">
        <f t="shared" si="4866"/>
        <v/>
      </c>
      <c r="AR202" s="100" t="str">
        <f t="shared" si="4941"/>
        <v/>
      </c>
      <c r="AS202" s="100" t="str">
        <f t="shared" si="4867"/>
        <v/>
      </c>
      <c r="AT202" s="100" t="str">
        <f t="shared" si="4942"/>
        <v/>
      </c>
      <c r="AU202" s="100" t="str">
        <f t="shared" si="4868"/>
        <v/>
      </c>
      <c r="AV202" s="100" t="str">
        <f t="shared" si="4943"/>
        <v/>
      </c>
      <c r="AW202" s="100" t="str">
        <f t="shared" si="4869"/>
        <v/>
      </c>
      <c r="AX202" s="100" t="str">
        <f t="shared" si="4944"/>
        <v/>
      </c>
      <c r="AY202" s="100" t="str">
        <f t="shared" si="4870"/>
        <v/>
      </c>
      <c r="AZ202" s="100" t="str">
        <f t="shared" si="4945"/>
        <v/>
      </c>
      <c r="BA202" s="100" t="str">
        <f t="shared" si="4871"/>
        <v/>
      </c>
      <c r="BB202" s="100" t="str">
        <f t="shared" si="4946"/>
        <v/>
      </c>
      <c r="BC202" s="100" t="str">
        <f>IFERROR(INDEX('INPUT INF'!$F$3:$F$601,MATCH($B202,'INPUT INF'!$A$3:$A$601,FALSE)),"")</f>
        <v/>
      </c>
      <c r="BD202" s="100" t="str">
        <f t="shared" si="4872"/>
        <v/>
      </c>
      <c r="BE202" s="100" t="str">
        <f t="shared" si="4947"/>
        <v/>
      </c>
      <c r="BF202" s="100" t="str">
        <f t="shared" si="4948"/>
        <v/>
      </c>
      <c r="BG202" s="115" t="str">
        <f t="shared" si="4949"/>
        <v/>
      </c>
      <c r="BH202" s="115" t="str">
        <f>IF(AND('INPUT INF'!$O$1="X",BG202="PASS"),BF202,IF($BG202="","0",IF('INPUT INF'!$N$63="YES",$BF202,"")))</f>
        <v>0</v>
      </c>
      <c r="BI202" s="115" t="str">
        <f>IF($BG202="","0",IF('INPUT INF'!$P$64="YES",$BF202,""))</f>
        <v>0</v>
      </c>
      <c r="BJ202" s="115" t="str">
        <f>IF($BG202="","0",IF('INPUT INF'!$P$65="YES",$BF202,""))</f>
        <v>0</v>
      </c>
      <c r="BL202" s="116" t="str">
        <f t="shared" si="4950"/>
        <v/>
      </c>
      <c r="BM202" s="116" t="str">
        <f t="shared" si="4951"/>
        <v/>
      </c>
      <c r="BN202" s="116" t="str">
        <f t="shared" si="4951"/>
        <v/>
      </c>
      <c r="BR202" s="116" t="str">
        <f t="shared" si="4952"/>
        <v/>
      </c>
      <c r="BS202" s="116" t="str">
        <f t="shared" si="4953"/>
        <v/>
      </c>
      <c r="BT202" s="116" t="str">
        <f t="shared" si="4953"/>
        <v/>
      </c>
      <c r="BX202" s="116" t="str">
        <f t="shared" si="4954"/>
        <v/>
      </c>
      <c r="BY202" s="116" t="str">
        <f t="shared" si="4955"/>
        <v/>
      </c>
      <c r="BZ202" s="116" t="str">
        <f t="shared" si="4955"/>
        <v/>
      </c>
      <c r="CD202" s="116" t="str">
        <f t="shared" si="4956"/>
        <v/>
      </c>
      <c r="CE202" s="116" t="str">
        <f t="shared" si="4957"/>
        <v/>
      </c>
      <c r="CF202" s="116" t="str">
        <f t="shared" si="4958"/>
        <v/>
      </c>
      <c r="CJ202" s="116" t="str">
        <f t="shared" si="4959"/>
        <v/>
      </c>
      <c r="CK202" s="116" t="str">
        <f t="shared" si="4960"/>
        <v/>
      </c>
      <c r="CL202" s="116" t="str">
        <f t="shared" si="4961"/>
        <v/>
      </c>
      <c r="CP202" s="116" t="str">
        <f t="shared" si="4962"/>
        <v/>
      </c>
      <c r="CQ202" s="116" t="str">
        <f t="shared" si="4963"/>
        <v/>
      </c>
      <c r="CR202" s="116" t="str">
        <f t="shared" si="4964"/>
        <v/>
      </c>
      <c r="CX202" s="143"/>
      <c r="CY202" s="135"/>
      <c r="CZ202" s="135"/>
      <c r="DA202" s="135"/>
      <c r="DB202" s="143"/>
      <c r="DC202" s="143"/>
      <c r="DD202" s="143"/>
      <c r="DE202" s="143"/>
      <c r="DF202" s="135"/>
      <c r="DH202" s="115" t="str">
        <f t="shared" si="4965"/>
        <v/>
      </c>
      <c r="DI202" s="115" t="str">
        <f t="shared" si="4873"/>
        <v/>
      </c>
      <c r="DJ202" s="115" t="str">
        <f t="shared" si="4874"/>
        <v/>
      </c>
      <c r="DK202" s="115" t="str">
        <f t="shared" si="4875"/>
        <v/>
      </c>
      <c r="DL202" s="115" t="str">
        <f t="shared" si="4876"/>
        <v/>
      </c>
      <c r="DM202" s="115" t="str">
        <f t="shared" si="4877"/>
        <v/>
      </c>
      <c r="DN202" s="115" t="str">
        <f t="shared" si="4878"/>
        <v/>
      </c>
      <c r="DO202" s="115" t="str">
        <f t="shared" si="4879"/>
        <v/>
      </c>
      <c r="DP202" s="115" t="str">
        <f t="shared" si="4880"/>
        <v/>
      </c>
      <c r="DQ202" s="115" t="str">
        <f t="shared" si="4881"/>
        <v/>
      </c>
      <c r="DR202" s="115" t="str">
        <f t="shared" si="4882"/>
        <v/>
      </c>
      <c r="DS202" s="115" t="str">
        <f t="shared" si="4883"/>
        <v/>
      </c>
      <c r="DT202" s="115" t="str">
        <f t="shared" si="4884"/>
        <v/>
      </c>
      <c r="DU202" s="115" t="str">
        <f t="shared" si="4885"/>
        <v/>
      </c>
      <c r="DV202" s="115" t="str">
        <f t="shared" si="4886"/>
        <v/>
      </c>
      <c r="DW202" s="115" t="str">
        <f t="shared" si="4887"/>
        <v/>
      </c>
      <c r="DX202" s="115" t="str">
        <f t="shared" si="4888"/>
        <v/>
      </c>
      <c r="DY202" s="115" t="str">
        <f t="shared" si="4889"/>
        <v/>
      </c>
      <c r="DZ202" s="115" t="str">
        <f t="shared" si="4890"/>
        <v/>
      </c>
      <c r="EA202" s="115" t="str">
        <f t="shared" si="4891"/>
        <v/>
      </c>
      <c r="EB202" s="115" t="str">
        <f t="shared" si="4892"/>
        <v/>
      </c>
      <c r="EC202" s="115" t="str">
        <f t="shared" si="4893"/>
        <v/>
      </c>
      <c r="ED202" s="115" t="str">
        <f t="shared" si="4894"/>
        <v/>
      </c>
      <c r="EE202" s="115" t="str">
        <f t="shared" si="4895"/>
        <v/>
      </c>
      <c r="EF202" s="115" t="str">
        <f t="shared" si="4896"/>
        <v/>
      </c>
      <c r="EG202" s="115" t="str">
        <f t="shared" si="4966"/>
        <v/>
      </c>
      <c r="EH202" s="115" t="str">
        <f t="shared" si="4967"/>
        <v/>
      </c>
      <c r="EI202" s="115" t="str">
        <f t="shared" si="4968"/>
        <v/>
      </c>
      <c r="EJ202" s="115" t="str">
        <f t="shared" si="4969"/>
        <v/>
      </c>
      <c r="EK202" s="115" t="str">
        <f t="shared" si="4970"/>
        <v/>
      </c>
      <c r="EL202" s="115" t="str">
        <f t="shared" si="4971"/>
        <v/>
      </c>
      <c r="EM202" s="115" t="str">
        <f t="shared" si="4972"/>
        <v/>
      </c>
      <c r="EN202" s="115" t="str">
        <f t="shared" si="4973"/>
        <v/>
      </c>
      <c r="EO202" s="115" t="str">
        <f t="shared" si="4974"/>
        <v/>
      </c>
      <c r="EP202" s="115" t="str">
        <f t="shared" si="4975"/>
        <v/>
      </c>
      <c r="EQ202" s="115" t="str">
        <f t="shared" si="4976"/>
        <v/>
      </c>
      <c r="ER202" s="115" t="str">
        <f t="shared" si="4977"/>
        <v/>
      </c>
      <c r="ES202" s="115" t="str">
        <f t="shared" si="4978"/>
        <v/>
      </c>
      <c r="ET202" s="115" t="str">
        <f t="shared" si="4979"/>
        <v/>
      </c>
      <c r="EU202" s="115" t="str">
        <f t="shared" si="4980"/>
        <v/>
      </c>
      <c r="EV202" s="115" t="str">
        <f t="shared" si="4981"/>
        <v/>
      </c>
      <c r="EW202" s="115" t="str">
        <f t="shared" si="4982"/>
        <v/>
      </c>
      <c r="EX202" s="115" t="str">
        <f t="shared" si="4983"/>
        <v/>
      </c>
      <c r="EY202" s="115" t="str">
        <f t="shared" si="4984"/>
        <v/>
      </c>
      <c r="EZ202" s="115" t="str">
        <f t="shared" si="4985"/>
        <v/>
      </c>
      <c r="FA202" s="115" t="str">
        <f t="shared" si="4986"/>
        <v/>
      </c>
      <c r="FB202" s="115" t="str">
        <f t="shared" si="4987"/>
        <v/>
      </c>
      <c r="FC202" s="115" t="str">
        <f t="shared" si="4988"/>
        <v/>
      </c>
      <c r="FD202" s="115" t="str">
        <f t="shared" si="4989"/>
        <v/>
      </c>
      <c r="FE202" s="115" t="str">
        <f t="shared" si="4990"/>
        <v/>
      </c>
      <c r="FF202" s="115" t="str">
        <f t="shared" si="4897"/>
        <v/>
      </c>
      <c r="FG202" s="115" t="str">
        <f>IFERROR(SMALL($DZ$3:$DZ$422,$A$12),"")</f>
        <v/>
      </c>
      <c r="FH202" s="115" t="str">
        <f t="shared" si="4898"/>
        <v/>
      </c>
      <c r="FI202" s="115" t="str">
        <f t="shared" si="4991"/>
        <v/>
      </c>
      <c r="GA202" s="215" t="str">
        <f t="shared" si="4822"/>
        <v/>
      </c>
      <c r="GB202" s="140" t="str">
        <f t="shared" si="4823"/>
        <v/>
      </c>
      <c r="GC202" s="171">
        <f>COUNTIF($W$493:$W$562,"&gt;0")</f>
        <v>0</v>
      </c>
      <c r="GD202" s="175">
        <f t="shared" si="4824"/>
        <v>0</v>
      </c>
      <c r="GE202" s="175" t="str">
        <f t="shared" si="4800"/>
        <v/>
      </c>
      <c r="GF202" s="172">
        <f t="shared" ref="GF202:GN202" si="5118">COUNTIF($X$493:$X$562,GF$3)</f>
        <v>0</v>
      </c>
      <c r="GG202" s="172">
        <f t="shared" si="5118"/>
        <v>0</v>
      </c>
      <c r="GH202" s="172">
        <f t="shared" si="5118"/>
        <v>0</v>
      </c>
      <c r="GI202" s="172">
        <f t="shared" si="5118"/>
        <v>0</v>
      </c>
      <c r="GJ202" s="172">
        <f t="shared" si="5118"/>
        <v>0</v>
      </c>
      <c r="GK202" s="172">
        <f t="shared" si="5118"/>
        <v>0</v>
      </c>
      <c r="GL202" s="172">
        <f t="shared" si="5118"/>
        <v>0</v>
      </c>
      <c r="GM202" s="172">
        <f t="shared" si="5118"/>
        <v>0</v>
      </c>
      <c r="GN202" s="172">
        <f t="shared" si="5118"/>
        <v>0</v>
      </c>
      <c r="GO202" s="172">
        <f t="shared" si="4826"/>
        <v>0</v>
      </c>
      <c r="GP202" s="171" t="e">
        <f t="shared" si="4827"/>
        <v>#DIV/0!</v>
      </c>
      <c r="GQ202" s="171">
        <f>COUNTIF($W$493:$W$562,"&lt;45")-GN202</f>
        <v>0</v>
      </c>
      <c r="GR202" s="171">
        <f>COUNTIF($W$493:$W$562,"&lt;60")-GQ202</f>
        <v>0</v>
      </c>
      <c r="GS202" s="171">
        <f>COUNTIF($W$493:$W$562,"&lt;75")-GQ202-GR202</f>
        <v>0</v>
      </c>
      <c r="GT202" s="171">
        <f>COUNTIF($W$493:$W$562,"&lt;90")-GQ202-GR202-GS202</f>
        <v>0</v>
      </c>
      <c r="GU202" s="171">
        <f>COUNTIF($W$493:$W$562,"&gt;89")</f>
        <v>0</v>
      </c>
      <c r="GV202" s="171">
        <f>COUNTIF($W$493:$W$562,GV3)</f>
        <v>0</v>
      </c>
      <c r="GW202" s="171">
        <f>COUNTIF($W$493:$W$562,GW3)</f>
        <v>0</v>
      </c>
      <c r="GY202" s="115">
        <v>199</v>
      </c>
      <c r="GZ202" s="120" t="str">
        <f>IF('INPUT INF'!P$32="YES",GY202,"")</f>
        <v/>
      </c>
      <c r="HA202" s="120">
        <f t="shared" ref="HA202:HA206" si="5119">HA201</f>
        <v>0</v>
      </c>
      <c r="HB202" s="120" t="str">
        <f>IF(GZ202="","",'INPUT INF'!L$32)</f>
        <v/>
      </c>
      <c r="HC202" s="120" t="str">
        <f>'INPUT INF'!P$3</f>
        <v>C</v>
      </c>
      <c r="HD202" s="133" t="str">
        <f>IFERROR(INDEX(GB$58:GB$82,MATCH($HB202,$GA$58:$GA$82,0)),"")</f>
        <v/>
      </c>
      <c r="HE202" s="133">
        <f>IFERROR(INDEX(GC$58:GC$82,MATCH($HB202,$GA$58:$GA$82,0)),"")</f>
        <v>0</v>
      </c>
      <c r="HF202" s="133">
        <f t="shared" ref="HF202" si="5120">IFERROR(INDEX(GD$58:GD$82,MATCH($HB202,$GA$58:$GA$82,0)),"")</f>
        <v>0</v>
      </c>
      <c r="HG202" s="133" t="str">
        <f t="shared" ref="HG202" si="5121">IFERROR(INDEX(GE$58:GE$82,MATCH($HB202,$GA$58:$GA$82,0)),"")</f>
        <v/>
      </c>
      <c r="HH202" s="133">
        <f t="shared" ref="HH202" si="5122">IFERROR(INDEX(GF$58:GF$82,MATCH($HB202,$GA$58:$GA$82,0)),"")</f>
        <v>0</v>
      </c>
      <c r="HI202" s="133">
        <f t="shared" ref="HI202" si="5123">IFERROR(INDEX(GG$58:GG$82,MATCH($HB202,$GA$58:$GA$82,0)),"")</f>
        <v>0</v>
      </c>
      <c r="HJ202" s="133">
        <f t="shared" ref="HJ202" si="5124">IFERROR(INDEX(GH$58:GH$82,MATCH($HB202,$GA$58:$GA$82,0)),"")</f>
        <v>0</v>
      </c>
      <c r="HK202" s="133">
        <f t="shared" ref="HK202" si="5125">IFERROR(INDEX(GI$58:GI$82,MATCH($HB202,$GA$58:$GA$82,0)),"")</f>
        <v>0</v>
      </c>
      <c r="HL202" s="133">
        <f t="shared" ref="HL202" si="5126">IFERROR(INDEX(GJ$58:GJ$82,MATCH($HB202,$GA$58:$GA$82,0)),"")</f>
        <v>0</v>
      </c>
      <c r="HM202" s="133">
        <f t="shared" ref="HM202" si="5127">IFERROR(INDEX(GK$58:GK$82,MATCH($HB202,$GA$58:$GA$82,0)),"")</f>
        <v>0</v>
      </c>
      <c r="HN202" s="133">
        <f t="shared" ref="HN202" si="5128">IFERROR(INDEX(GL$58:GL$82,MATCH($HB202,$GA$58:$GA$82,0)),"")</f>
        <v>0</v>
      </c>
      <c r="HO202" s="133">
        <f t="shared" ref="HO202" si="5129">IFERROR(INDEX(GM$58:GM$82,MATCH($HB202,$GA$58:$GA$82,0)),"")</f>
        <v>0</v>
      </c>
      <c r="HP202" s="133">
        <f t="shared" ref="HP202" si="5130">IFERROR(INDEX(GN$58:GN$82,MATCH($HB202,$GA$58:$GA$82,0)),"")</f>
        <v>0</v>
      </c>
      <c r="HQ202" s="133">
        <f t="shared" ref="HQ202" si="5131">IFERROR(INDEX(GO$58:GO$82,MATCH($HB202,$GA$58:$GA$82,0)),"")</f>
        <v>0</v>
      </c>
      <c r="HR202" s="133" t="str">
        <f t="shared" ref="HR202" si="5132">IFERROR(INDEX(GP$58:GP$82,MATCH($HB202,$GA$58:$GA$82,0)),"")</f>
        <v/>
      </c>
      <c r="HS202" s="133">
        <f t="shared" ref="HS202" si="5133">IFERROR(INDEX(GQ$58:GQ$82,MATCH($HB202,$GA$58:$GA$82,0)),"")</f>
        <v>0</v>
      </c>
      <c r="HT202" s="133">
        <f t="shared" ref="HT202" si="5134">IFERROR(INDEX(GR$58:GR$82,MATCH($HB202,$GA$58:$GA$82,0)),"")</f>
        <v>0</v>
      </c>
      <c r="HU202" s="133">
        <f t="shared" ref="HU202" si="5135">IFERROR(INDEX(GS$58:GS$82,MATCH($HB202,$GA$58:$GA$82,0)),"")</f>
        <v>0</v>
      </c>
      <c r="HV202" s="133">
        <f t="shared" ref="HV202" si="5136">IFERROR(INDEX(GT$58:GT$82,MATCH($HB202,$GA$58:$GA$82,0)),"")</f>
        <v>0</v>
      </c>
      <c r="HW202" s="133">
        <f t="shared" ref="HW202" si="5137">IFERROR(INDEX(GU$58:GU$82,MATCH($HB202,$GA$58:$GA$82,0)),"")</f>
        <v>0</v>
      </c>
      <c r="HX202" s="133">
        <f t="shared" ref="HX202" si="5138">IFERROR(INDEX(GV$58:GV$82,MATCH($HB202,$GA$58:$GA$82,0)),"")</f>
        <v>0</v>
      </c>
      <c r="HY202" s="133">
        <f t="shared" ref="HY202" si="5139">IFERROR(INDEX(GW$58:GW$82,MATCH($HB202,$GA$58:$GA$82,0)),"")</f>
        <v>0</v>
      </c>
    </row>
    <row r="203" spans="1:233" ht="15" customHeight="1" x14ac:dyDescent="0.25">
      <c r="A203" s="115">
        <v>201</v>
      </c>
      <c r="B203" s="115" t="str">
        <f t="shared" si="3703"/>
        <v/>
      </c>
      <c r="C203" s="115" t="s">
        <v>68</v>
      </c>
      <c r="D203" s="100" t="str">
        <f t="shared" si="5013"/>
        <v>C</v>
      </c>
      <c r="E203" s="100" t="str">
        <f t="shared" si="4921"/>
        <v/>
      </c>
      <c r="F203" s="100" t="str">
        <f t="shared" si="4922"/>
        <v/>
      </c>
      <c r="G203" s="100" t="str">
        <f t="shared" si="4848"/>
        <v/>
      </c>
      <c r="H203" s="100" t="str">
        <f t="shared" si="4923"/>
        <v/>
      </c>
      <c r="I203" s="100" t="str">
        <f t="shared" si="4849"/>
        <v/>
      </c>
      <c r="J203" s="100" t="str">
        <f t="shared" si="4924"/>
        <v/>
      </c>
      <c r="K203" s="100" t="str">
        <f t="shared" si="4850"/>
        <v/>
      </c>
      <c r="L203" s="100" t="str">
        <f t="shared" si="4925"/>
        <v/>
      </c>
      <c r="M203" s="100" t="str">
        <f t="shared" si="4851"/>
        <v/>
      </c>
      <c r="N203" s="100" t="str">
        <f t="shared" si="4926"/>
        <v/>
      </c>
      <c r="O203" s="100" t="str">
        <f t="shared" si="4852"/>
        <v/>
      </c>
      <c r="P203" s="100" t="str">
        <f t="shared" si="4927"/>
        <v/>
      </c>
      <c r="Q203" s="100" t="str">
        <f t="shared" si="4853"/>
        <v/>
      </c>
      <c r="R203" s="100" t="str">
        <f t="shared" si="4928"/>
        <v/>
      </c>
      <c r="S203" s="100" t="str">
        <f t="shared" si="4854"/>
        <v/>
      </c>
      <c r="T203" s="100" t="str">
        <f t="shared" si="4929"/>
        <v/>
      </c>
      <c r="U203" s="100" t="str">
        <f t="shared" si="4855"/>
        <v/>
      </c>
      <c r="V203" s="100" t="str">
        <f t="shared" si="4930"/>
        <v/>
      </c>
      <c r="W203" s="100" t="str">
        <f t="shared" si="4856"/>
        <v/>
      </c>
      <c r="X203" s="100" t="str">
        <f t="shared" si="4931"/>
        <v/>
      </c>
      <c r="Y203" s="100" t="str">
        <f t="shared" si="4857"/>
        <v/>
      </c>
      <c r="Z203" s="100" t="str">
        <f t="shared" si="4932"/>
        <v/>
      </c>
      <c r="AA203" s="100" t="str">
        <f t="shared" si="4858"/>
        <v/>
      </c>
      <c r="AB203" s="100" t="str">
        <f t="shared" si="4933"/>
        <v/>
      </c>
      <c r="AC203" s="100" t="str">
        <f t="shared" si="4859"/>
        <v/>
      </c>
      <c r="AD203" s="100" t="str">
        <f t="shared" si="4934"/>
        <v/>
      </c>
      <c r="AE203" s="100" t="str">
        <f t="shared" si="4860"/>
        <v/>
      </c>
      <c r="AF203" s="100" t="str">
        <f t="shared" si="4935"/>
        <v/>
      </c>
      <c r="AG203" s="100" t="str">
        <f t="shared" si="4861"/>
        <v/>
      </c>
      <c r="AH203" s="100" t="str">
        <f t="shared" si="4936"/>
        <v/>
      </c>
      <c r="AI203" s="100" t="str">
        <f t="shared" si="4862"/>
        <v/>
      </c>
      <c r="AJ203" s="100" t="str">
        <f t="shared" si="4937"/>
        <v/>
      </c>
      <c r="AK203" s="100" t="str">
        <f t="shared" si="4863"/>
        <v/>
      </c>
      <c r="AL203" s="100" t="str">
        <f t="shared" si="4938"/>
        <v/>
      </c>
      <c r="AM203" s="100" t="str">
        <f t="shared" si="4864"/>
        <v/>
      </c>
      <c r="AN203" s="100" t="str">
        <f t="shared" si="4939"/>
        <v/>
      </c>
      <c r="AO203" s="100" t="str">
        <f t="shared" si="4865"/>
        <v/>
      </c>
      <c r="AP203" s="100" t="str">
        <f t="shared" si="4940"/>
        <v/>
      </c>
      <c r="AQ203" s="100" t="str">
        <f t="shared" si="4866"/>
        <v/>
      </c>
      <c r="AR203" s="100" t="str">
        <f t="shared" si="4941"/>
        <v/>
      </c>
      <c r="AS203" s="100" t="str">
        <f t="shared" si="4867"/>
        <v/>
      </c>
      <c r="AT203" s="100" t="str">
        <f t="shared" si="4942"/>
        <v/>
      </c>
      <c r="AU203" s="100" t="str">
        <f t="shared" si="4868"/>
        <v/>
      </c>
      <c r="AV203" s="100" t="str">
        <f t="shared" si="4943"/>
        <v/>
      </c>
      <c r="AW203" s="100" t="str">
        <f t="shared" si="4869"/>
        <v/>
      </c>
      <c r="AX203" s="100" t="str">
        <f t="shared" si="4944"/>
        <v/>
      </c>
      <c r="AY203" s="100" t="str">
        <f t="shared" si="4870"/>
        <v/>
      </c>
      <c r="AZ203" s="100" t="str">
        <f t="shared" si="4945"/>
        <v/>
      </c>
      <c r="BA203" s="100" t="str">
        <f t="shared" si="4871"/>
        <v/>
      </c>
      <c r="BB203" s="100" t="str">
        <f t="shared" si="4946"/>
        <v/>
      </c>
      <c r="BC203" s="100" t="str">
        <f>IFERROR(INDEX('INPUT INF'!$F$3:$F$601,MATCH($B203,'INPUT INF'!$A$3:$A$601,FALSE)),"")</f>
        <v/>
      </c>
      <c r="BD203" s="100" t="str">
        <f t="shared" si="4872"/>
        <v/>
      </c>
      <c r="BE203" s="100" t="str">
        <f t="shared" si="4947"/>
        <v/>
      </c>
      <c r="BF203" s="100" t="str">
        <f t="shared" si="4948"/>
        <v/>
      </c>
      <c r="BG203" s="115" t="str">
        <f t="shared" si="4949"/>
        <v/>
      </c>
      <c r="BH203" s="115" t="str">
        <f>IF(AND('INPUT INF'!$O$1="X",BG203="PASS"),BF203,IF($BG203="","0",IF('INPUT INF'!$N$63="YES",$BF203,"")))</f>
        <v>0</v>
      </c>
      <c r="BI203" s="115" t="str">
        <f>IF($BG203="","0",IF('INPUT INF'!$P$64="YES",$BF203,""))</f>
        <v>0</v>
      </c>
      <c r="BJ203" s="115" t="str">
        <f>IF($BG203="","0",IF('INPUT INF'!$P$65="YES",$BF203,""))</f>
        <v>0</v>
      </c>
      <c r="BL203" s="116" t="str">
        <f t="shared" si="4950"/>
        <v/>
      </c>
      <c r="BM203" s="116" t="str">
        <f t="shared" si="4951"/>
        <v/>
      </c>
      <c r="BN203" s="116" t="str">
        <f t="shared" si="4951"/>
        <v/>
      </c>
      <c r="BR203" s="116" t="str">
        <f t="shared" si="4952"/>
        <v/>
      </c>
      <c r="BS203" s="116" t="str">
        <f t="shared" si="4953"/>
        <v/>
      </c>
      <c r="BT203" s="116" t="str">
        <f t="shared" si="4953"/>
        <v/>
      </c>
      <c r="BX203" s="116" t="str">
        <f t="shared" si="4954"/>
        <v/>
      </c>
      <c r="BY203" s="116" t="str">
        <f t="shared" si="4955"/>
        <v/>
      </c>
      <c r="BZ203" s="116" t="str">
        <f t="shared" si="4955"/>
        <v/>
      </c>
      <c r="CD203" s="116" t="str">
        <f t="shared" si="4956"/>
        <v/>
      </c>
      <c r="CE203" s="116" t="str">
        <f t="shared" si="4957"/>
        <v/>
      </c>
      <c r="CF203" s="116" t="str">
        <f t="shared" si="4958"/>
        <v/>
      </c>
      <c r="CJ203" s="116" t="str">
        <f t="shared" si="4959"/>
        <v/>
      </c>
      <c r="CK203" s="116" t="str">
        <f t="shared" si="4960"/>
        <v/>
      </c>
      <c r="CL203" s="116" t="str">
        <f t="shared" si="4961"/>
        <v/>
      </c>
      <c r="CP203" s="116" t="str">
        <f t="shared" si="4962"/>
        <v/>
      </c>
      <c r="CQ203" s="116" t="str">
        <f t="shared" si="4963"/>
        <v/>
      </c>
      <c r="CR203" s="116" t="str">
        <f t="shared" si="4964"/>
        <v/>
      </c>
      <c r="CX203" s="143"/>
      <c r="CY203" s="135"/>
      <c r="CZ203" s="135"/>
      <c r="DA203" s="135"/>
      <c r="DB203" s="143"/>
      <c r="DC203" s="143"/>
      <c r="DD203" s="143"/>
      <c r="DE203" s="143"/>
      <c r="DF203" s="135"/>
      <c r="DH203" s="115" t="str">
        <f t="shared" si="4965"/>
        <v/>
      </c>
      <c r="DI203" s="115" t="str">
        <f t="shared" si="4873"/>
        <v/>
      </c>
      <c r="DJ203" s="115" t="str">
        <f t="shared" si="4874"/>
        <v/>
      </c>
      <c r="DK203" s="115" t="str">
        <f t="shared" si="4875"/>
        <v/>
      </c>
      <c r="DL203" s="115" t="str">
        <f t="shared" si="4876"/>
        <v/>
      </c>
      <c r="DM203" s="115" t="str">
        <f t="shared" si="4877"/>
        <v/>
      </c>
      <c r="DN203" s="115" t="str">
        <f t="shared" si="4878"/>
        <v/>
      </c>
      <c r="DO203" s="115" t="str">
        <f t="shared" si="4879"/>
        <v/>
      </c>
      <c r="DP203" s="115" t="str">
        <f t="shared" si="4880"/>
        <v/>
      </c>
      <c r="DQ203" s="115" t="str">
        <f t="shared" si="4881"/>
        <v/>
      </c>
      <c r="DR203" s="115" t="str">
        <f t="shared" si="4882"/>
        <v/>
      </c>
      <c r="DS203" s="115" t="str">
        <f t="shared" si="4883"/>
        <v/>
      </c>
      <c r="DT203" s="115" t="str">
        <f t="shared" si="4884"/>
        <v/>
      </c>
      <c r="DU203" s="115" t="str">
        <f t="shared" si="4885"/>
        <v/>
      </c>
      <c r="DV203" s="115" t="str">
        <f t="shared" si="4886"/>
        <v/>
      </c>
      <c r="DW203" s="115" t="str">
        <f t="shared" si="4887"/>
        <v/>
      </c>
      <c r="DX203" s="115" t="str">
        <f t="shared" si="4888"/>
        <v/>
      </c>
      <c r="DY203" s="115" t="str">
        <f t="shared" si="4889"/>
        <v/>
      </c>
      <c r="DZ203" s="115" t="str">
        <f t="shared" si="4890"/>
        <v/>
      </c>
      <c r="EA203" s="115" t="str">
        <f t="shared" si="4891"/>
        <v/>
      </c>
      <c r="EB203" s="115" t="str">
        <f t="shared" si="4892"/>
        <v/>
      </c>
      <c r="EC203" s="115" t="str">
        <f t="shared" si="4893"/>
        <v/>
      </c>
      <c r="ED203" s="115" t="str">
        <f t="shared" si="4894"/>
        <v/>
      </c>
      <c r="EE203" s="115" t="str">
        <f t="shared" si="4895"/>
        <v/>
      </c>
      <c r="EF203" s="115" t="str">
        <f t="shared" si="4896"/>
        <v/>
      </c>
      <c r="EG203" s="115" t="str">
        <f t="shared" si="4966"/>
        <v/>
      </c>
      <c r="EH203" s="115" t="str">
        <f t="shared" si="4967"/>
        <v/>
      </c>
      <c r="EI203" s="115" t="str">
        <f t="shared" si="4968"/>
        <v/>
      </c>
      <c r="EJ203" s="115" t="str">
        <f t="shared" si="4969"/>
        <v/>
      </c>
      <c r="EK203" s="115" t="str">
        <f t="shared" si="4970"/>
        <v/>
      </c>
      <c r="EL203" s="115" t="str">
        <f t="shared" si="4971"/>
        <v/>
      </c>
      <c r="EM203" s="115" t="str">
        <f t="shared" si="4972"/>
        <v/>
      </c>
      <c r="EN203" s="115" t="str">
        <f t="shared" si="4973"/>
        <v/>
      </c>
      <c r="EO203" s="115" t="str">
        <f t="shared" si="4974"/>
        <v/>
      </c>
      <c r="EP203" s="115" t="str">
        <f t="shared" si="4975"/>
        <v/>
      </c>
      <c r="EQ203" s="115" t="str">
        <f t="shared" si="4976"/>
        <v/>
      </c>
      <c r="ER203" s="115" t="str">
        <f t="shared" si="4977"/>
        <v/>
      </c>
      <c r="ES203" s="115" t="str">
        <f t="shared" si="4978"/>
        <v/>
      </c>
      <c r="ET203" s="115" t="str">
        <f t="shared" si="4979"/>
        <v/>
      </c>
      <c r="EU203" s="115" t="str">
        <f t="shared" si="4980"/>
        <v/>
      </c>
      <c r="EV203" s="115" t="str">
        <f t="shared" si="4981"/>
        <v/>
      </c>
      <c r="EW203" s="115" t="str">
        <f t="shared" si="4982"/>
        <v/>
      </c>
      <c r="EX203" s="115" t="str">
        <f t="shared" si="4983"/>
        <v/>
      </c>
      <c r="EY203" s="115" t="str">
        <f t="shared" si="4984"/>
        <v/>
      </c>
      <c r="EZ203" s="115" t="str">
        <f t="shared" si="4985"/>
        <v/>
      </c>
      <c r="FA203" s="115" t="str">
        <f t="shared" si="4986"/>
        <v/>
      </c>
      <c r="FB203" s="115" t="str">
        <f t="shared" si="4987"/>
        <v/>
      </c>
      <c r="FC203" s="115" t="str">
        <f t="shared" si="4988"/>
        <v/>
      </c>
      <c r="FD203" s="115" t="str">
        <f t="shared" si="4989"/>
        <v/>
      </c>
      <c r="FE203" s="115" t="str">
        <f t="shared" si="4990"/>
        <v/>
      </c>
      <c r="FF203" s="115" t="str">
        <f>FU22</f>
        <v/>
      </c>
      <c r="FG203" s="115" t="str">
        <f>IFERROR(SMALL($EA$3:$EA$422,$A$3),"")</f>
        <v/>
      </c>
      <c r="FH203" s="115" t="str">
        <f>IFERROR(LARGE($AQ$3:$AQ$422,$A$3),"")</f>
        <v/>
      </c>
      <c r="FI203" s="115" t="str">
        <f t="shared" si="4991"/>
        <v/>
      </c>
      <c r="GA203" s="215" t="str">
        <f t="shared" si="4822"/>
        <v/>
      </c>
      <c r="GB203" s="140" t="str">
        <f t="shared" si="4823"/>
        <v/>
      </c>
      <c r="GC203" s="171">
        <f>COUNTIF($Y$493:$Y$562,"&gt;0")</f>
        <v>0</v>
      </c>
      <c r="GD203" s="175">
        <f t="shared" si="4824"/>
        <v>0</v>
      </c>
      <c r="GE203" s="175" t="str">
        <f t="shared" si="4800"/>
        <v/>
      </c>
      <c r="GF203" s="172">
        <f t="shared" ref="GF203:GN203" si="5140">COUNTIF($Z$493:$Z$562,GF$3)</f>
        <v>0</v>
      </c>
      <c r="GG203" s="172">
        <f t="shared" si="5140"/>
        <v>0</v>
      </c>
      <c r="GH203" s="172">
        <f t="shared" si="5140"/>
        <v>0</v>
      </c>
      <c r="GI203" s="172">
        <f t="shared" si="5140"/>
        <v>0</v>
      </c>
      <c r="GJ203" s="172">
        <f t="shared" si="5140"/>
        <v>0</v>
      </c>
      <c r="GK203" s="172">
        <f t="shared" si="5140"/>
        <v>0</v>
      </c>
      <c r="GL203" s="172">
        <f t="shared" si="5140"/>
        <v>0</v>
      </c>
      <c r="GM203" s="172">
        <f t="shared" si="5140"/>
        <v>0</v>
      </c>
      <c r="GN203" s="172">
        <f t="shared" si="5140"/>
        <v>0</v>
      </c>
      <c r="GO203" s="172">
        <f t="shared" si="4826"/>
        <v>0</v>
      </c>
      <c r="GP203" s="171" t="e">
        <f t="shared" si="4827"/>
        <v>#DIV/0!</v>
      </c>
      <c r="GQ203" s="171">
        <f>COUNTIF($Y$493:$Y$562,"&lt;45")-GN203</f>
        <v>0</v>
      </c>
      <c r="GR203" s="171">
        <f>COUNTIF($Y$493:$Y$562,"&lt;60")-GQ203</f>
        <v>0</v>
      </c>
      <c r="GS203" s="171">
        <f>COUNTIF($Y$493:$Y$562,"&lt;75")-GQ203-GR203</f>
        <v>0</v>
      </c>
      <c r="GT203" s="171">
        <f>COUNTIF($Y$493:$Y$562,"&lt;90")-GQ203-GR203-GS203</f>
        <v>0</v>
      </c>
      <c r="GU203" s="171">
        <f>COUNTIF($Y$493:$Y$562,"&gt;89")</f>
        <v>0</v>
      </c>
      <c r="GV203" s="171">
        <f>COUNTIF($Y$493:$Y$562,GV3)</f>
        <v>0</v>
      </c>
      <c r="GW203" s="171">
        <f>COUNTIF($Y$493:$Y$562,GW3)</f>
        <v>0</v>
      </c>
      <c r="GY203" s="115">
        <v>200</v>
      </c>
      <c r="GZ203" s="120" t="str">
        <f>IF('INPUT INF'!Q$32="YES",GY203,"")</f>
        <v/>
      </c>
      <c r="HA203" s="120">
        <f t="shared" si="5119"/>
        <v>0</v>
      </c>
      <c r="HB203" s="120" t="str">
        <f>IF(GZ203="","",'INPUT INF'!L$32)</f>
        <v/>
      </c>
      <c r="HC203" s="120" t="str">
        <f>'INPUT INF'!Q$3</f>
        <v>D</v>
      </c>
      <c r="HD203" s="133" t="str">
        <f>IFERROR(INDEX(GB$85:GB$109,MATCH($HB203,$GA$85:$GA$109,0)),"")</f>
        <v/>
      </c>
      <c r="HE203" s="133">
        <f>IFERROR(INDEX(GC$85:GC$109,MATCH($HB203,$GA$85:$GA$109,0)),"")</f>
        <v>0</v>
      </c>
      <c r="HF203" s="133">
        <f t="shared" ref="HF203" si="5141">IFERROR(INDEX(GD$85:GD$109,MATCH($HB203,$GA$85:$GA$109,0)),"")</f>
        <v>0</v>
      </c>
      <c r="HG203" s="133" t="str">
        <f t="shared" ref="HG203" si="5142">IFERROR(INDEX(GE$85:GE$109,MATCH($HB203,$GA$85:$GA$109,0)),"")</f>
        <v/>
      </c>
      <c r="HH203" s="133">
        <f t="shared" ref="HH203" si="5143">IFERROR(INDEX(GF$85:GF$109,MATCH($HB203,$GA$85:$GA$109,0)),"")</f>
        <v>0</v>
      </c>
      <c r="HI203" s="133">
        <f t="shared" ref="HI203" si="5144">IFERROR(INDEX(GG$85:GG$109,MATCH($HB203,$GA$85:$GA$109,0)),"")</f>
        <v>0</v>
      </c>
      <c r="HJ203" s="133">
        <f t="shared" ref="HJ203" si="5145">IFERROR(INDEX(GH$85:GH$109,MATCH($HB203,$GA$85:$GA$109,0)),"")</f>
        <v>0</v>
      </c>
      <c r="HK203" s="133">
        <f t="shared" ref="HK203" si="5146">IFERROR(INDEX(GI$85:GI$109,MATCH($HB203,$GA$85:$GA$109,0)),"")</f>
        <v>0</v>
      </c>
      <c r="HL203" s="133">
        <f t="shared" ref="HL203" si="5147">IFERROR(INDEX(GJ$85:GJ$109,MATCH($HB203,$GA$85:$GA$109,0)),"")</f>
        <v>0</v>
      </c>
      <c r="HM203" s="133">
        <f t="shared" ref="HM203" si="5148">IFERROR(INDEX(GK$85:GK$109,MATCH($HB203,$GA$85:$GA$109,0)),"")</f>
        <v>0</v>
      </c>
      <c r="HN203" s="133">
        <f t="shared" ref="HN203" si="5149">IFERROR(INDEX(GL$85:GL$109,MATCH($HB203,$GA$85:$GA$109,0)),"")</f>
        <v>0</v>
      </c>
      <c r="HO203" s="133">
        <f t="shared" ref="HO203" si="5150">IFERROR(INDEX(GM$85:GM$109,MATCH($HB203,$GA$85:$GA$109,0)),"")</f>
        <v>0</v>
      </c>
      <c r="HP203" s="133">
        <f t="shared" ref="HP203" si="5151">IFERROR(INDEX(GN$85:GN$109,MATCH($HB203,$GA$85:$GA$109,0)),"")</f>
        <v>0</v>
      </c>
      <c r="HQ203" s="133">
        <f t="shared" ref="HQ203" si="5152">IFERROR(INDEX(GO$85:GO$109,MATCH($HB203,$GA$85:$GA$109,0)),"")</f>
        <v>0</v>
      </c>
      <c r="HR203" s="133" t="str">
        <f t="shared" ref="HR203" si="5153">IFERROR(INDEX(GP$85:GP$109,MATCH($HB203,$GA$85:$GA$109,0)),"")</f>
        <v/>
      </c>
      <c r="HS203" s="133">
        <f t="shared" ref="HS203" si="5154">IFERROR(INDEX(GQ$85:GQ$109,MATCH($HB203,$GA$85:$GA$109,0)),"")</f>
        <v>0</v>
      </c>
      <c r="HT203" s="133">
        <f t="shared" ref="HT203" si="5155">IFERROR(INDEX(GR$85:GR$109,MATCH($HB203,$GA$85:$GA$109,0)),"")</f>
        <v>0</v>
      </c>
      <c r="HU203" s="133">
        <f t="shared" ref="HU203" si="5156">IFERROR(INDEX(GS$85:GS$109,MATCH($HB203,$GA$85:$GA$109,0)),"")</f>
        <v>0</v>
      </c>
      <c r="HV203" s="133">
        <f t="shared" ref="HV203" si="5157">IFERROR(INDEX(GT$85:GT$109,MATCH($HB203,$GA$85:$GA$109,0)),"")</f>
        <v>0</v>
      </c>
      <c r="HW203" s="133">
        <f t="shared" ref="HW203" si="5158">IFERROR(INDEX(GU$85:GU$109,MATCH($HB203,$GA$85:$GA$109,0)),"")</f>
        <v>0</v>
      </c>
      <c r="HX203" s="133">
        <f t="shared" ref="HX203" si="5159">IFERROR(INDEX(GV$85:GV$109,MATCH($HB203,$GA$85:$GA$109,0)),"")</f>
        <v>0</v>
      </c>
      <c r="HY203" s="133">
        <f t="shared" ref="HY203" si="5160">IFERROR(INDEX(GW$85:GW$109,MATCH($HB203,$GA$85:$GA$109,0)),"")</f>
        <v>0</v>
      </c>
    </row>
    <row r="204" spans="1:233" ht="15" customHeight="1" x14ac:dyDescent="0.25">
      <c r="A204" s="115">
        <v>202</v>
      </c>
      <c r="B204" s="115" t="str">
        <f t="shared" si="3703"/>
        <v/>
      </c>
      <c r="C204" s="115" t="s">
        <v>68</v>
      </c>
      <c r="D204" s="100" t="str">
        <f t="shared" si="5013"/>
        <v>C</v>
      </c>
      <c r="E204" s="100" t="str">
        <f t="shared" si="4921"/>
        <v/>
      </c>
      <c r="F204" s="100" t="str">
        <f t="shared" si="4922"/>
        <v/>
      </c>
      <c r="G204" s="100" t="str">
        <f t="shared" si="4848"/>
        <v/>
      </c>
      <c r="H204" s="100" t="str">
        <f t="shared" si="4923"/>
        <v/>
      </c>
      <c r="I204" s="100" t="str">
        <f t="shared" si="4849"/>
        <v/>
      </c>
      <c r="J204" s="100" t="str">
        <f t="shared" si="4924"/>
        <v/>
      </c>
      <c r="K204" s="100" t="str">
        <f t="shared" si="4850"/>
        <v/>
      </c>
      <c r="L204" s="100" t="str">
        <f t="shared" si="4925"/>
        <v/>
      </c>
      <c r="M204" s="100" t="str">
        <f t="shared" si="4851"/>
        <v/>
      </c>
      <c r="N204" s="100" t="str">
        <f t="shared" si="4926"/>
        <v/>
      </c>
      <c r="O204" s="100" t="str">
        <f t="shared" si="4852"/>
        <v/>
      </c>
      <c r="P204" s="100" t="str">
        <f t="shared" si="4927"/>
        <v/>
      </c>
      <c r="Q204" s="100" t="str">
        <f t="shared" si="4853"/>
        <v/>
      </c>
      <c r="R204" s="100" t="str">
        <f t="shared" si="4928"/>
        <v/>
      </c>
      <c r="S204" s="100" t="str">
        <f t="shared" si="4854"/>
        <v/>
      </c>
      <c r="T204" s="100" t="str">
        <f t="shared" si="4929"/>
        <v/>
      </c>
      <c r="U204" s="100" t="str">
        <f t="shared" si="4855"/>
        <v/>
      </c>
      <c r="V204" s="100" t="str">
        <f t="shared" si="4930"/>
        <v/>
      </c>
      <c r="W204" s="100" t="str">
        <f t="shared" si="4856"/>
        <v/>
      </c>
      <c r="X204" s="100" t="str">
        <f t="shared" si="4931"/>
        <v/>
      </c>
      <c r="Y204" s="100" t="str">
        <f t="shared" si="4857"/>
        <v/>
      </c>
      <c r="Z204" s="100" t="str">
        <f t="shared" si="4932"/>
        <v/>
      </c>
      <c r="AA204" s="100" t="str">
        <f t="shared" si="4858"/>
        <v/>
      </c>
      <c r="AB204" s="100" t="str">
        <f t="shared" si="4933"/>
        <v/>
      </c>
      <c r="AC204" s="100" t="str">
        <f t="shared" si="4859"/>
        <v/>
      </c>
      <c r="AD204" s="100" t="str">
        <f t="shared" si="4934"/>
        <v/>
      </c>
      <c r="AE204" s="100" t="str">
        <f t="shared" si="4860"/>
        <v/>
      </c>
      <c r="AF204" s="100" t="str">
        <f t="shared" si="4935"/>
        <v/>
      </c>
      <c r="AG204" s="100" t="str">
        <f t="shared" si="4861"/>
        <v/>
      </c>
      <c r="AH204" s="100" t="str">
        <f t="shared" si="4936"/>
        <v/>
      </c>
      <c r="AI204" s="100" t="str">
        <f t="shared" si="4862"/>
        <v/>
      </c>
      <c r="AJ204" s="100" t="str">
        <f t="shared" si="4937"/>
        <v/>
      </c>
      <c r="AK204" s="100" t="str">
        <f t="shared" si="4863"/>
        <v/>
      </c>
      <c r="AL204" s="100" t="str">
        <f t="shared" si="4938"/>
        <v/>
      </c>
      <c r="AM204" s="100" t="str">
        <f t="shared" si="4864"/>
        <v/>
      </c>
      <c r="AN204" s="100" t="str">
        <f t="shared" si="4939"/>
        <v/>
      </c>
      <c r="AO204" s="100" t="str">
        <f t="shared" si="4865"/>
        <v/>
      </c>
      <c r="AP204" s="100" t="str">
        <f t="shared" si="4940"/>
        <v/>
      </c>
      <c r="AQ204" s="100" t="str">
        <f t="shared" si="4866"/>
        <v/>
      </c>
      <c r="AR204" s="100" t="str">
        <f t="shared" si="4941"/>
        <v/>
      </c>
      <c r="AS204" s="100" t="str">
        <f t="shared" si="4867"/>
        <v/>
      </c>
      <c r="AT204" s="100" t="str">
        <f t="shared" si="4942"/>
        <v/>
      </c>
      <c r="AU204" s="100" t="str">
        <f t="shared" si="4868"/>
        <v/>
      </c>
      <c r="AV204" s="100" t="str">
        <f t="shared" si="4943"/>
        <v/>
      </c>
      <c r="AW204" s="100" t="str">
        <f t="shared" si="4869"/>
        <v/>
      </c>
      <c r="AX204" s="100" t="str">
        <f t="shared" si="4944"/>
        <v/>
      </c>
      <c r="AY204" s="100" t="str">
        <f t="shared" si="4870"/>
        <v/>
      </c>
      <c r="AZ204" s="100" t="str">
        <f t="shared" si="4945"/>
        <v/>
      </c>
      <c r="BA204" s="100" t="str">
        <f t="shared" si="4871"/>
        <v/>
      </c>
      <c r="BB204" s="100" t="str">
        <f t="shared" si="4946"/>
        <v/>
      </c>
      <c r="BC204" s="100" t="str">
        <f>IFERROR(INDEX('INPUT INF'!$F$3:$F$601,MATCH($B204,'INPUT INF'!$A$3:$A$601,FALSE)),"")</f>
        <v/>
      </c>
      <c r="BD204" s="100" t="str">
        <f t="shared" si="4872"/>
        <v/>
      </c>
      <c r="BE204" s="100" t="str">
        <f t="shared" si="4947"/>
        <v/>
      </c>
      <c r="BF204" s="100" t="str">
        <f t="shared" si="4948"/>
        <v/>
      </c>
      <c r="BG204" s="115" t="str">
        <f t="shared" si="4949"/>
        <v/>
      </c>
      <c r="BH204" s="115" t="str">
        <f>IF(AND('INPUT INF'!$O$1="X",BG204="PASS"),BF204,IF($BG204="","0",IF('INPUT INF'!$N$63="YES",$BF204,"")))</f>
        <v>0</v>
      </c>
      <c r="BI204" s="115" t="str">
        <f>IF($BG204="","0",IF('INPUT INF'!$P$64="YES",$BF204,""))</f>
        <v>0</v>
      </c>
      <c r="BJ204" s="115" t="str">
        <f>IF($BG204="","0",IF('INPUT INF'!$P$65="YES",$BF204,""))</f>
        <v>0</v>
      </c>
      <c r="BL204" s="116" t="str">
        <f t="shared" si="4950"/>
        <v/>
      </c>
      <c r="BM204" s="116" t="str">
        <f t="shared" si="4951"/>
        <v/>
      </c>
      <c r="BN204" s="116" t="str">
        <f t="shared" si="4951"/>
        <v/>
      </c>
      <c r="BR204" s="116" t="str">
        <f t="shared" si="4952"/>
        <v/>
      </c>
      <c r="BS204" s="116" t="str">
        <f t="shared" si="4953"/>
        <v/>
      </c>
      <c r="BT204" s="116" t="str">
        <f t="shared" si="4953"/>
        <v/>
      </c>
      <c r="BX204" s="116" t="str">
        <f t="shared" si="4954"/>
        <v/>
      </c>
      <c r="BY204" s="116" t="str">
        <f t="shared" si="4955"/>
        <v/>
      </c>
      <c r="BZ204" s="116" t="str">
        <f t="shared" si="4955"/>
        <v/>
      </c>
      <c r="CD204" s="116" t="str">
        <f t="shared" si="4956"/>
        <v/>
      </c>
      <c r="CE204" s="116" t="str">
        <f t="shared" si="4957"/>
        <v/>
      </c>
      <c r="CF204" s="116" t="str">
        <f t="shared" si="4958"/>
        <v/>
      </c>
      <c r="CJ204" s="116" t="str">
        <f t="shared" si="4959"/>
        <v/>
      </c>
      <c r="CK204" s="116" t="str">
        <f t="shared" si="4960"/>
        <v/>
      </c>
      <c r="CL204" s="116" t="str">
        <f t="shared" si="4961"/>
        <v/>
      </c>
      <c r="CP204" s="116" t="str">
        <f t="shared" si="4962"/>
        <v/>
      </c>
      <c r="CQ204" s="116" t="str">
        <f t="shared" si="4963"/>
        <v/>
      </c>
      <c r="CR204" s="116" t="str">
        <f t="shared" si="4964"/>
        <v/>
      </c>
      <c r="CX204" s="143"/>
      <c r="CY204" s="135"/>
      <c r="CZ204" s="135"/>
      <c r="DA204" s="135"/>
      <c r="DB204" s="143"/>
      <c r="DC204" s="143"/>
      <c r="DD204" s="143"/>
      <c r="DE204" s="143"/>
      <c r="DF204" s="135"/>
      <c r="DH204" s="115" t="str">
        <f t="shared" si="4965"/>
        <v/>
      </c>
      <c r="DI204" s="115" t="str">
        <f t="shared" si="4873"/>
        <v/>
      </c>
      <c r="DJ204" s="115" t="str">
        <f t="shared" si="4874"/>
        <v/>
      </c>
      <c r="DK204" s="115" t="str">
        <f t="shared" si="4875"/>
        <v/>
      </c>
      <c r="DL204" s="115" t="str">
        <f t="shared" si="4876"/>
        <v/>
      </c>
      <c r="DM204" s="115" t="str">
        <f t="shared" si="4877"/>
        <v/>
      </c>
      <c r="DN204" s="115" t="str">
        <f t="shared" si="4878"/>
        <v/>
      </c>
      <c r="DO204" s="115" t="str">
        <f t="shared" si="4879"/>
        <v/>
      </c>
      <c r="DP204" s="115" t="str">
        <f t="shared" si="4880"/>
        <v/>
      </c>
      <c r="DQ204" s="115" t="str">
        <f t="shared" si="4881"/>
        <v/>
      </c>
      <c r="DR204" s="115" t="str">
        <f t="shared" si="4882"/>
        <v/>
      </c>
      <c r="DS204" s="115" t="str">
        <f t="shared" si="4883"/>
        <v/>
      </c>
      <c r="DT204" s="115" t="str">
        <f t="shared" si="4884"/>
        <v/>
      </c>
      <c r="DU204" s="115" t="str">
        <f t="shared" si="4885"/>
        <v/>
      </c>
      <c r="DV204" s="115" t="str">
        <f t="shared" si="4886"/>
        <v/>
      </c>
      <c r="DW204" s="115" t="str">
        <f t="shared" si="4887"/>
        <v/>
      </c>
      <c r="DX204" s="115" t="str">
        <f t="shared" si="4888"/>
        <v/>
      </c>
      <c r="DY204" s="115" t="str">
        <f t="shared" si="4889"/>
        <v/>
      </c>
      <c r="DZ204" s="115" t="str">
        <f t="shared" si="4890"/>
        <v/>
      </c>
      <c r="EA204" s="115" t="str">
        <f t="shared" si="4891"/>
        <v/>
      </c>
      <c r="EB204" s="115" t="str">
        <f t="shared" si="4892"/>
        <v/>
      </c>
      <c r="EC204" s="115" t="str">
        <f t="shared" si="4893"/>
        <v/>
      </c>
      <c r="ED204" s="115" t="str">
        <f t="shared" si="4894"/>
        <v/>
      </c>
      <c r="EE204" s="115" t="str">
        <f t="shared" si="4895"/>
        <v/>
      </c>
      <c r="EF204" s="115" t="str">
        <f t="shared" si="4896"/>
        <v/>
      </c>
      <c r="EG204" s="115" t="str">
        <f t="shared" si="4966"/>
        <v/>
      </c>
      <c r="EH204" s="115" t="str">
        <f t="shared" si="4967"/>
        <v/>
      </c>
      <c r="EI204" s="115" t="str">
        <f t="shared" si="4968"/>
        <v/>
      </c>
      <c r="EJ204" s="115" t="str">
        <f t="shared" si="4969"/>
        <v/>
      </c>
      <c r="EK204" s="115" t="str">
        <f t="shared" si="4970"/>
        <v/>
      </c>
      <c r="EL204" s="115" t="str">
        <f t="shared" si="4971"/>
        <v/>
      </c>
      <c r="EM204" s="115" t="str">
        <f t="shared" si="4972"/>
        <v/>
      </c>
      <c r="EN204" s="115" t="str">
        <f t="shared" si="4973"/>
        <v/>
      </c>
      <c r="EO204" s="115" t="str">
        <f t="shared" si="4974"/>
        <v/>
      </c>
      <c r="EP204" s="115" t="str">
        <f t="shared" si="4975"/>
        <v/>
      </c>
      <c r="EQ204" s="115" t="str">
        <f t="shared" si="4976"/>
        <v/>
      </c>
      <c r="ER204" s="115" t="str">
        <f t="shared" si="4977"/>
        <v/>
      </c>
      <c r="ES204" s="115" t="str">
        <f t="shared" si="4978"/>
        <v/>
      </c>
      <c r="ET204" s="115" t="str">
        <f t="shared" si="4979"/>
        <v/>
      </c>
      <c r="EU204" s="115" t="str">
        <f t="shared" si="4980"/>
        <v/>
      </c>
      <c r="EV204" s="115" t="str">
        <f t="shared" si="4981"/>
        <v/>
      </c>
      <c r="EW204" s="115" t="str">
        <f t="shared" si="4982"/>
        <v/>
      </c>
      <c r="EX204" s="115" t="str">
        <f t="shared" si="4983"/>
        <v/>
      </c>
      <c r="EY204" s="115" t="str">
        <f t="shared" si="4984"/>
        <v/>
      </c>
      <c r="EZ204" s="115" t="str">
        <f t="shared" si="4985"/>
        <v/>
      </c>
      <c r="FA204" s="115" t="str">
        <f t="shared" si="4986"/>
        <v/>
      </c>
      <c r="FB204" s="115" t="str">
        <f t="shared" si="4987"/>
        <v/>
      </c>
      <c r="FC204" s="115" t="str">
        <f t="shared" si="4988"/>
        <v/>
      </c>
      <c r="FD204" s="115" t="str">
        <f t="shared" si="4989"/>
        <v/>
      </c>
      <c r="FE204" s="115" t="str">
        <f t="shared" si="4990"/>
        <v/>
      </c>
      <c r="FF204" s="115" t="str">
        <f>FF203</f>
        <v/>
      </c>
      <c r="FG204" s="115" t="str">
        <f>IFERROR(SMALL($EA$3:$EA$422,$A$4),"")</f>
        <v/>
      </c>
      <c r="FH204" s="115" t="str">
        <f>FH203</f>
        <v/>
      </c>
      <c r="FI204" s="115" t="str">
        <f t="shared" si="4991"/>
        <v/>
      </c>
      <c r="GA204" s="215" t="str">
        <f t="shared" si="4822"/>
        <v/>
      </c>
      <c r="GB204" s="140" t="str">
        <f t="shared" si="4823"/>
        <v/>
      </c>
      <c r="GC204" s="171">
        <f>COUNTIF($AA$493:$AA$562,"&gt;0")</f>
        <v>0</v>
      </c>
      <c r="GD204" s="175">
        <f t="shared" si="4824"/>
        <v>0</v>
      </c>
      <c r="GE204" s="175" t="str">
        <f t="shared" si="4800"/>
        <v/>
      </c>
      <c r="GF204" s="172">
        <f t="shared" ref="GF204:GN204" si="5161">COUNTIF($AB$493:$AB$562,GF$3)</f>
        <v>0</v>
      </c>
      <c r="GG204" s="172">
        <f t="shared" si="5161"/>
        <v>0</v>
      </c>
      <c r="GH204" s="172">
        <f t="shared" si="5161"/>
        <v>0</v>
      </c>
      <c r="GI204" s="172">
        <f t="shared" si="5161"/>
        <v>0</v>
      </c>
      <c r="GJ204" s="172">
        <f t="shared" si="5161"/>
        <v>0</v>
      </c>
      <c r="GK204" s="172">
        <f t="shared" si="5161"/>
        <v>0</v>
      </c>
      <c r="GL204" s="172">
        <f t="shared" si="5161"/>
        <v>0</v>
      </c>
      <c r="GM204" s="172">
        <f t="shared" si="5161"/>
        <v>0</v>
      </c>
      <c r="GN204" s="172">
        <f t="shared" si="5161"/>
        <v>0</v>
      </c>
      <c r="GO204" s="172">
        <f t="shared" si="4826"/>
        <v>0</v>
      </c>
      <c r="GP204" s="171" t="e">
        <f t="shared" si="4827"/>
        <v>#DIV/0!</v>
      </c>
      <c r="GQ204" s="171">
        <f>COUNTIF($AA$493:$AA$562,"&lt;45")-GN204</f>
        <v>0</v>
      </c>
      <c r="GR204" s="171">
        <f>COUNTIF($AA$493:$AA$562,"&lt;60")-GQ204</f>
        <v>0</v>
      </c>
      <c r="GS204" s="171">
        <f>COUNTIF($AA$493:$AA$562,"&lt;75")-GQ204-GR204</f>
        <v>0</v>
      </c>
      <c r="GT204" s="171">
        <f>COUNTIF($AA$493:$AA$562,"&lt;90")-GQ204-GR204-GS204</f>
        <v>0</v>
      </c>
      <c r="GU204" s="171">
        <f>COUNTIF($AA$493:$AA$562,"&gt;89")</f>
        <v>0</v>
      </c>
      <c r="GV204" s="171">
        <f>COUNTIF($AA$493:$AA$562,GV3)</f>
        <v>0</v>
      </c>
      <c r="GW204" s="171">
        <f>COUNTIF($AA$493:$AA$562,GW3)</f>
        <v>0</v>
      </c>
      <c r="GY204" s="115">
        <v>201</v>
      </c>
      <c r="GZ204" s="120" t="str">
        <f>IF('INPUT INF'!R$32="YES",GY204,"")</f>
        <v/>
      </c>
      <c r="HA204" s="120">
        <f t="shared" si="5119"/>
        <v>0</v>
      </c>
      <c r="HB204" s="120" t="str">
        <f>IF(GZ204="","",'INPUT INF'!L$32)</f>
        <v/>
      </c>
      <c r="HC204" s="120" t="str">
        <f>'INPUT INF'!R$3</f>
        <v>E</v>
      </c>
      <c r="HD204" s="133" t="str">
        <f>IFERROR(INDEX(GB$112:GB$136,MATCH($HB204,$GA$112:$GA$136,0)),"")</f>
        <v/>
      </c>
      <c r="HE204" s="133">
        <f>IFERROR(INDEX(GC$112:GC$136,MATCH($HB204,$GA$112:$GA$136,0)),"")</f>
        <v>0</v>
      </c>
      <c r="HF204" s="133">
        <f t="shared" ref="HF204" si="5162">IFERROR(INDEX(GD$112:GD$136,MATCH($HB204,$GA$112:$GA$136,0)),"")</f>
        <v>0</v>
      </c>
      <c r="HG204" s="133" t="str">
        <f t="shared" ref="HG204" si="5163">IFERROR(INDEX(GE$112:GE$136,MATCH($HB204,$GA$112:$GA$136,0)),"")</f>
        <v/>
      </c>
      <c r="HH204" s="133">
        <f t="shared" ref="HH204" si="5164">IFERROR(INDEX(GF$112:GF$136,MATCH($HB204,$GA$112:$GA$136,0)),"")</f>
        <v>0</v>
      </c>
      <c r="HI204" s="133">
        <f t="shared" ref="HI204" si="5165">IFERROR(INDEX(GG$112:GG$136,MATCH($HB204,$GA$112:$GA$136,0)),"")</f>
        <v>0</v>
      </c>
      <c r="HJ204" s="133">
        <f t="shared" ref="HJ204" si="5166">IFERROR(INDEX(GH$112:GH$136,MATCH($HB204,$GA$112:$GA$136,0)),"")</f>
        <v>0</v>
      </c>
      <c r="HK204" s="133">
        <f t="shared" ref="HK204" si="5167">IFERROR(INDEX(GI$112:GI$136,MATCH($HB204,$GA$112:$GA$136,0)),"")</f>
        <v>0</v>
      </c>
      <c r="HL204" s="133">
        <f t="shared" ref="HL204" si="5168">IFERROR(INDEX(GJ$112:GJ$136,MATCH($HB204,$GA$112:$GA$136,0)),"")</f>
        <v>0</v>
      </c>
      <c r="HM204" s="133">
        <f t="shared" ref="HM204" si="5169">IFERROR(INDEX(GK$112:GK$136,MATCH($HB204,$GA$112:$GA$136,0)),"")</f>
        <v>0</v>
      </c>
      <c r="HN204" s="133">
        <f t="shared" ref="HN204" si="5170">IFERROR(INDEX(GL$112:GL$136,MATCH($HB204,$GA$112:$GA$136,0)),"")</f>
        <v>0</v>
      </c>
      <c r="HO204" s="133">
        <f t="shared" ref="HO204" si="5171">IFERROR(INDEX(GM$112:GM$136,MATCH($HB204,$GA$112:$GA$136,0)),"")</f>
        <v>0</v>
      </c>
      <c r="HP204" s="133">
        <f t="shared" ref="HP204" si="5172">IFERROR(INDEX(GN$112:GN$136,MATCH($HB204,$GA$112:$GA$136,0)),"")</f>
        <v>0</v>
      </c>
      <c r="HQ204" s="133">
        <f t="shared" ref="HQ204" si="5173">IFERROR(INDEX(GO$112:GO$136,MATCH($HB204,$GA$112:$GA$136,0)),"")</f>
        <v>0</v>
      </c>
      <c r="HR204" s="133" t="str">
        <f t="shared" ref="HR204" si="5174">IFERROR(INDEX(GP$112:GP$136,MATCH($HB204,$GA$112:$GA$136,0)),"")</f>
        <v/>
      </c>
      <c r="HS204" s="133">
        <f t="shared" ref="HS204" si="5175">IFERROR(INDEX(GQ$112:GQ$136,MATCH($HB204,$GA$112:$GA$136,0)),"")</f>
        <v>0</v>
      </c>
      <c r="HT204" s="133">
        <f t="shared" ref="HT204" si="5176">IFERROR(INDEX(GR$112:GR$136,MATCH($HB204,$GA$112:$GA$136,0)),"")</f>
        <v>0</v>
      </c>
      <c r="HU204" s="133">
        <f t="shared" ref="HU204" si="5177">IFERROR(INDEX(GS$112:GS$136,MATCH($HB204,$GA$112:$GA$136,0)),"")</f>
        <v>0</v>
      </c>
      <c r="HV204" s="133">
        <f t="shared" ref="HV204" si="5178">IFERROR(INDEX(GT$112:GT$136,MATCH($HB204,$GA$112:$GA$136,0)),"")</f>
        <v>0</v>
      </c>
      <c r="HW204" s="133">
        <f t="shared" ref="HW204" si="5179">IFERROR(INDEX(GU$112:GU$136,MATCH($HB204,$GA$112:$GA$136,0)),"")</f>
        <v>0</v>
      </c>
      <c r="HX204" s="133">
        <f t="shared" ref="HX204" si="5180">IFERROR(INDEX(GV$112:GV$136,MATCH($HB204,$GA$112:$GA$136,0)),"")</f>
        <v>0</v>
      </c>
      <c r="HY204" s="133">
        <f t="shared" ref="HY204" si="5181">IFERROR(INDEX(GW$112:GW$136,MATCH($HB204,$GA$112:$GA$136,0)),"")</f>
        <v>0</v>
      </c>
    </row>
    <row r="205" spans="1:233" ht="15" customHeight="1" x14ac:dyDescent="0.25">
      <c r="A205" s="115">
        <v>203</v>
      </c>
      <c r="B205" s="115" t="str">
        <f t="shared" si="3703"/>
        <v/>
      </c>
      <c r="C205" s="115" t="s">
        <v>68</v>
      </c>
      <c r="D205" s="100" t="str">
        <f t="shared" si="5013"/>
        <v>C</v>
      </c>
      <c r="E205" s="100" t="str">
        <f t="shared" si="4921"/>
        <v/>
      </c>
      <c r="F205" s="100" t="str">
        <f t="shared" si="4922"/>
        <v/>
      </c>
      <c r="G205" s="100" t="str">
        <f t="shared" si="4848"/>
        <v/>
      </c>
      <c r="H205" s="100" t="str">
        <f t="shared" si="4923"/>
        <v/>
      </c>
      <c r="I205" s="100" t="str">
        <f t="shared" si="4849"/>
        <v/>
      </c>
      <c r="J205" s="100" t="str">
        <f t="shared" si="4924"/>
        <v/>
      </c>
      <c r="K205" s="100" t="str">
        <f t="shared" si="4850"/>
        <v/>
      </c>
      <c r="L205" s="100" t="str">
        <f t="shared" si="4925"/>
        <v/>
      </c>
      <c r="M205" s="100" t="str">
        <f t="shared" si="4851"/>
        <v/>
      </c>
      <c r="N205" s="100" t="str">
        <f t="shared" si="4926"/>
        <v/>
      </c>
      <c r="O205" s="100" t="str">
        <f t="shared" si="4852"/>
        <v/>
      </c>
      <c r="P205" s="100" t="str">
        <f t="shared" si="4927"/>
        <v/>
      </c>
      <c r="Q205" s="100" t="str">
        <f t="shared" si="4853"/>
        <v/>
      </c>
      <c r="R205" s="100" t="str">
        <f t="shared" si="4928"/>
        <v/>
      </c>
      <c r="S205" s="100" t="str">
        <f t="shared" si="4854"/>
        <v/>
      </c>
      <c r="T205" s="100" t="str">
        <f t="shared" si="4929"/>
        <v/>
      </c>
      <c r="U205" s="100" t="str">
        <f t="shared" si="4855"/>
        <v/>
      </c>
      <c r="V205" s="100" t="str">
        <f t="shared" si="4930"/>
        <v/>
      </c>
      <c r="W205" s="100" t="str">
        <f t="shared" si="4856"/>
        <v/>
      </c>
      <c r="X205" s="100" t="str">
        <f t="shared" si="4931"/>
        <v/>
      </c>
      <c r="Y205" s="100" t="str">
        <f t="shared" si="4857"/>
        <v/>
      </c>
      <c r="Z205" s="100" t="str">
        <f t="shared" si="4932"/>
        <v/>
      </c>
      <c r="AA205" s="100" t="str">
        <f t="shared" si="4858"/>
        <v/>
      </c>
      <c r="AB205" s="100" t="str">
        <f t="shared" si="4933"/>
        <v/>
      </c>
      <c r="AC205" s="100" t="str">
        <f t="shared" si="4859"/>
        <v/>
      </c>
      <c r="AD205" s="100" t="str">
        <f t="shared" si="4934"/>
        <v/>
      </c>
      <c r="AE205" s="100" t="str">
        <f t="shared" si="4860"/>
        <v/>
      </c>
      <c r="AF205" s="100" t="str">
        <f t="shared" si="4935"/>
        <v/>
      </c>
      <c r="AG205" s="100" t="str">
        <f t="shared" si="4861"/>
        <v/>
      </c>
      <c r="AH205" s="100" t="str">
        <f t="shared" si="4936"/>
        <v/>
      </c>
      <c r="AI205" s="100" t="str">
        <f t="shared" si="4862"/>
        <v/>
      </c>
      <c r="AJ205" s="100" t="str">
        <f t="shared" si="4937"/>
        <v/>
      </c>
      <c r="AK205" s="100" t="str">
        <f t="shared" si="4863"/>
        <v/>
      </c>
      <c r="AL205" s="100" t="str">
        <f t="shared" si="4938"/>
        <v/>
      </c>
      <c r="AM205" s="100" t="str">
        <f t="shared" si="4864"/>
        <v/>
      </c>
      <c r="AN205" s="100" t="str">
        <f t="shared" si="4939"/>
        <v/>
      </c>
      <c r="AO205" s="100" t="str">
        <f t="shared" si="4865"/>
        <v/>
      </c>
      <c r="AP205" s="100" t="str">
        <f t="shared" si="4940"/>
        <v/>
      </c>
      <c r="AQ205" s="100" t="str">
        <f t="shared" si="4866"/>
        <v/>
      </c>
      <c r="AR205" s="100" t="str">
        <f t="shared" si="4941"/>
        <v/>
      </c>
      <c r="AS205" s="100" t="str">
        <f t="shared" si="4867"/>
        <v/>
      </c>
      <c r="AT205" s="100" t="str">
        <f t="shared" si="4942"/>
        <v/>
      </c>
      <c r="AU205" s="100" t="str">
        <f t="shared" si="4868"/>
        <v/>
      </c>
      <c r="AV205" s="100" t="str">
        <f t="shared" si="4943"/>
        <v/>
      </c>
      <c r="AW205" s="100" t="str">
        <f t="shared" si="4869"/>
        <v/>
      </c>
      <c r="AX205" s="100" t="str">
        <f t="shared" si="4944"/>
        <v/>
      </c>
      <c r="AY205" s="100" t="str">
        <f t="shared" si="4870"/>
        <v/>
      </c>
      <c r="AZ205" s="100" t="str">
        <f t="shared" si="4945"/>
        <v/>
      </c>
      <c r="BA205" s="100" t="str">
        <f t="shared" si="4871"/>
        <v/>
      </c>
      <c r="BB205" s="100" t="str">
        <f t="shared" si="4946"/>
        <v/>
      </c>
      <c r="BC205" s="100" t="str">
        <f>IFERROR(INDEX('INPUT INF'!$F$3:$F$601,MATCH($B205,'INPUT INF'!$A$3:$A$601,FALSE)),"")</f>
        <v/>
      </c>
      <c r="BD205" s="100" t="str">
        <f t="shared" si="4872"/>
        <v/>
      </c>
      <c r="BE205" s="100" t="str">
        <f t="shared" si="4947"/>
        <v/>
      </c>
      <c r="BF205" s="100" t="str">
        <f t="shared" si="4948"/>
        <v/>
      </c>
      <c r="BG205" s="115" t="str">
        <f t="shared" si="4949"/>
        <v/>
      </c>
      <c r="BH205" s="115" t="str">
        <f>IF(AND('INPUT INF'!$O$1="X",BG205="PASS"),BF205,IF($BG205="","0",IF('INPUT INF'!$N$63="YES",$BF205,"")))</f>
        <v>0</v>
      </c>
      <c r="BI205" s="115" t="str">
        <f>IF($BG205="","0",IF('INPUT INF'!$P$64="YES",$BF205,""))</f>
        <v>0</v>
      </c>
      <c r="BJ205" s="115" t="str">
        <f>IF($BG205="","0",IF('INPUT INF'!$P$65="YES",$BF205,""))</f>
        <v>0</v>
      </c>
      <c r="BL205" s="116" t="str">
        <f t="shared" si="4950"/>
        <v/>
      </c>
      <c r="BM205" s="116" t="str">
        <f t="shared" si="4951"/>
        <v/>
      </c>
      <c r="BN205" s="116" t="str">
        <f t="shared" si="4951"/>
        <v/>
      </c>
      <c r="BR205" s="116" t="str">
        <f t="shared" si="4952"/>
        <v/>
      </c>
      <c r="BS205" s="116" t="str">
        <f t="shared" si="4953"/>
        <v/>
      </c>
      <c r="BT205" s="116" t="str">
        <f t="shared" si="4953"/>
        <v/>
      </c>
      <c r="BX205" s="116" t="str">
        <f t="shared" si="4954"/>
        <v/>
      </c>
      <c r="BY205" s="116" t="str">
        <f t="shared" si="4955"/>
        <v/>
      </c>
      <c r="BZ205" s="116" t="str">
        <f t="shared" si="4955"/>
        <v/>
      </c>
      <c r="CD205" s="116" t="str">
        <f t="shared" si="4956"/>
        <v/>
      </c>
      <c r="CE205" s="116" t="str">
        <f t="shared" si="4957"/>
        <v/>
      </c>
      <c r="CF205" s="116" t="str">
        <f t="shared" si="4958"/>
        <v/>
      </c>
      <c r="CJ205" s="116" t="str">
        <f t="shared" si="4959"/>
        <v/>
      </c>
      <c r="CK205" s="116" t="str">
        <f t="shared" si="4960"/>
        <v/>
      </c>
      <c r="CL205" s="116" t="str">
        <f t="shared" si="4961"/>
        <v/>
      </c>
      <c r="CP205" s="116" t="str">
        <f t="shared" si="4962"/>
        <v/>
      </c>
      <c r="CQ205" s="116" t="str">
        <f t="shared" si="4963"/>
        <v/>
      </c>
      <c r="CR205" s="116" t="str">
        <f t="shared" si="4964"/>
        <v/>
      </c>
      <c r="CX205" s="143"/>
      <c r="CY205" s="135"/>
      <c r="CZ205" s="135"/>
      <c r="DA205" s="135"/>
      <c r="DB205" s="143"/>
      <c r="DC205" s="143"/>
      <c r="DD205" s="143"/>
      <c r="DE205" s="143"/>
      <c r="DF205" s="135"/>
      <c r="DH205" s="115" t="str">
        <f t="shared" si="4965"/>
        <v/>
      </c>
      <c r="DI205" s="115" t="str">
        <f t="shared" si="4873"/>
        <v/>
      </c>
      <c r="DJ205" s="115" t="str">
        <f t="shared" si="4874"/>
        <v/>
      </c>
      <c r="DK205" s="115" t="str">
        <f t="shared" si="4875"/>
        <v/>
      </c>
      <c r="DL205" s="115" t="str">
        <f t="shared" si="4876"/>
        <v/>
      </c>
      <c r="DM205" s="115" t="str">
        <f t="shared" si="4877"/>
        <v/>
      </c>
      <c r="DN205" s="115" t="str">
        <f t="shared" si="4878"/>
        <v/>
      </c>
      <c r="DO205" s="115" t="str">
        <f t="shared" si="4879"/>
        <v/>
      </c>
      <c r="DP205" s="115" t="str">
        <f t="shared" si="4880"/>
        <v/>
      </c>
      <c r="DQ205" s="115" t="str">
        <f t="shared" si="4881"/>
        <v/>
      </c>
      <c r="DR205" s="115" t="str">
        <f t="shared" si="4882"/>
        <v/>
      </c>
      <c r="DS205" s="115" t="str">
        <f t="shared" si="4883"/>
        <v/>
      </c>
      <c r="DT205" s="115" t="str">
        <f t="shared" si="4884"/>
        <v/>
      </c>
      <c r="DU205" s="115" t="str">
        <f t="shared" si="4885"/>
        <v/>
      </c>
      <c r="DV205" s="115" t="str">
        <f t="shared" si="4886"/>
        <v/>
      </c>
      <c r="DW205" s="115" t="str">
        <f t="shared" si="4887"/>
        <v/>
      </c>
      <c r="DX205" s="115" t="str">
        <f t="shared" si="4888"/>
        <v/>
      </c>
      <c r="DY205" s="115" t="str">
        <f t="shared" si="4889"/>
        <v/>
      </c>
      <c r="DZ205" s="115" t="str">
        <f t="shared" si="4890"/>
        <v/>
      </c>
      <c r="EA205" s="115" t="str">
        <f t="shared" si="4891"/>
        <v/>
      </c>
      <c r="EB205" s="115" t="str">
        <f t="shared" si="4892"/>
        <v/>
      </c>
      <c r="EC205" s="115" t="str">
        <f t="shared" si="4893"/>
        <v/>
      </c>
      <c r="ED205" s="115" t="str">
        <f t="shared" si="4894"/>
        <v/>
      </c>
      <c r="EE205" s="115" t="str">
        <f t="shared" si="4895"/>
        <v/>
      </c>
      <c r="EF205" s="115" t="str">
        <f t="shared" si="4896"/>
        <v/>
      </c>
      <c r="EG205" s="115" t="str">
        <f t="shared" si="4966"/>
        <v/>
      </c>
      <c r="EH205" s="115" t="str">
        <f t="shared" si="4967"/>
        <v/>
      </c>
      <c r="EI205" s="115" t="str">
        <f t="shared" si="4968"/>
        <v/>
      </c>
      <c r="EJ205" s="115" t="str">
        <f t="shared" si="4969"/>
        <v/>
      </c>
      <c r="EK205" s="115" t="str">
        <f t="shared" si="4970"/>
        <v/>
      </c>
      <c r="EL205" s="115" t="str">
        <f t="shared" si="4971"/>
        <v/>
      </c>
      <c r="EM205" s="115" t="str">
        <f t="shared" si="4972"/>
        <v/>
      </c>
      <c r="EN205" s="115" t="str">
        <f t="shared" si="4973"/>
        <v/>
      </c>
      <c r="EO205" s="115" t="str">
        <f t="shared" si="4974"/>
        <v/>
      </c>
      <c r="EP205" s="115" t="str">
        <f t="shared" si="4975"/>
        <v/>
      </c>
      <c r="EQ205" s="115" t="str">
        <f t="shared" si="4976"/>
        <v/>
      </c>
      <c r="ER205" s="115" t="str">
        <f t="shared" si="4977"/>
        <v/>
      </c>
      <c r="ES205" s="115" t="str">
        <f t="shared" si="4978"/>
        <v/>
      </c>
      <c r="ET205" s="115" t="str">
        <f t="shared" si="4979"/>
        <v/>
      </c>
      <c r="EU205" s="115" t="str">
        <f t="shared" si="4980"/>
        <v/>
      </c>
      <c r="EV205" s="115" t="str">
        <f t="shared" si="4981"/>
        <v/>
      </c>
      <c r="EW205" s="115" t="str">
        <f t="shared" si="4982"/>
        <v/>
      </c>
      <c r="EX205" s="115" t="str">
        <f t="shared" si="4983"/>
        <v/>
      </c>
      <c r="EY205" s="115" t="str">
        <f t="shared" si="4984"/>
        <v/>
      </c>
      <c r="EZ205" s="115" t="str">
        <f t="shared" si="4985"/>
        <v/>
      </c>
      <c r="FA205" s="115" t="str">
        <f t="shared" si="4986"/>
        <v/>
      </c>
      <c r="FB205" s="115" t="str">
        <f t="shared" si="4987"/>
        <v/>
      </c>
      <c r="FC205" s="115" t="str">
        <f t="shared" si="4988"/>
        <v/>
      </c>
      <c r="FD205" s="115" t="str">
        <f t="shared" si="4989"/>
        <v/>
      </c>
      <c r="FE205" s="115" t="str">
        <f t="shared" si="4990"/>
        <v/>
      </c>
      <c r="FF205" s="115" t="str">
        <f t="shared" ref="FF205:FF212" si="5182">FF204</f>
        <v/>
      </c>
      <c r="FG205" s="115" t="str">
        <f>IFERROR(SMALL($EA$3:$EA$422,$A$5),"")</f>
        <v/>
      </c>
      <c r="FH205" s="115" t="str">
        <f t="shared" ref="FH205:FH212" si="5183">FH204</f>
        <v/>
      </c>
      <c r="FI205" s="115" t="str">
        <f t="shared" si="4991"/>
        <v/>
      </c>
      <c r="GA205" s="215" t="str">
        <f t="shared" si="4822"/>
        <v/>
      </c>
      <c r="GB205" s="140" t="str">
        <f t="shared" si="4823"/>
        <v/>
      </c>
      <c r="GC205" s="171">
        <f>COUNTIF($AC$493:$AC$562,"&gt;0")</f>
        <v>0</v>
      </c>
      <c r="GD205" s="175">
        <f t="shared" si="4824"/>
        <v>0</v>
      </c>
      <c r="GE205" s="175" t="str">
        <f t="shared" si="4800"/>
        <v/>
      </c>
      <c r="GF205" s="172">
        <f t="shared" ref="GF205:GN205" si="5184">COUNTIF($AD$493:$AD$562,GF$3)</f>
        <v>0</v>
      </c>
      <c r="GG205" s="172">
        <f t="shared" si="5184"/>
        <v>0</v>
      </c>
      <c r="GH205" s="172">
        <f t="shared" si="5184"/>
        <v>0</v>
      </c>
      <c r="GI205" s="172">
        <f t="shared" si="5184"/>
        <v>0</v>
      </c>
      <c r="GJ205" s="172">
        <f t="shared" si="5184"/>
        <v>0</v>
      </c>
      <c r="GK205" s="172">
        <f t="shared" si="5184"/>
        <v>0</v>
      </c>
      <c r="GL205" s="172">
        <f t="shared" si="5184"/>
        <v>0</v>
      </c>
      <c r="GM205" s="172">
        <f t="shared" si="5184"/>
        <v>0</v>
      </c>
      <c r="GN205" s="172">
        <f t="shared" si="5184"/>
        <v>0</v>
      </c>
      <c r="GO205" s="172">
        <f t="shared" si="4826"/>
        <v>0</v>
      </c>
      <c r="GP205" s="171" t="e">
        <f t="shared" si="4827"/>
        <v>#DIV/0!</v>
      </c>
      <c r="GQ205" s="171">
        <f>COUNTIF($AC$493:$AC$562,"&lt;45")-GN205</f>
        <v>0</v>
      </c>
      <c r="GR205" s="171">
        <f>COUNTIF($AC$493:$AC$562,"&lt;60")-GQ205</f>
        <v>0</v>
      </c>
      <c r="GS205" s="171">
        <f>COUNTIF($AC$493:$AC$562,"&lt;75")-GQ205-GR205</f>
        <v>0</v>
      </c>
      <c r="GT205" s="171">
        <f>COUNTIF($AC$493:$AC$562,"&lt;90")-GQ205-GR205-GS205</f>
        <v>0</v>
      </c>
      <c r="GU205" s="171">
        <f>COUNTIF($AC$493:$AC$562,"&gt;89")</f>
        <v>0</v>
      </c>
      <c r="GV205" s="171">
        <f>COUNTIF($AC$493:$AC$562,GV3)</f>
        <v>0</v>
      </c>
      <c r="GW205" s="171">
        <f>COUNTIF($AC$493:$AC$562,GW3)</f>
        <v>0</v>
      </c>
      <c r="GY205" s="115">
        <v>202</v>
      </c>
      <c r="GZ205" s="120" t="str">
        <f>IF('INPUT INF'!S$32="YES",GY205,"")</f>
        <v/>
      </c>
      <c r="HA205" s="120">
        <f>HA204</f>
        <v>0</v>
      </c>
      <c r="HB205" s="120" t="str">
        <f>IF(GZ205="","",'INPUT INF'!L$32)</f>
        <v/>
      </c>
      <c r="HC205" s="120">
        <f>'INPUT INF'!S$3</f>
        <v>0</v>
      </c>
      <c r="HD205" s="133" t="str">
        <f t="shared" ref="HD205:HD206" si="5185">IFERROR(INDEX(GB$112:GB$136,MATCH($HB205,$GA$112:$GA$136,0)),"")</f>
        <v/>
      </c>
      <c r="HE205" s="133">
        <f>IFERROR(INDEX(GC$139:GC$163,MATCH($HB205,$GA$139:$GA$163,0)),"")</f>
        <v>0</v>
      </c>
      <c r="HF205" s="133">
        <f t="shared" ref="HF205" si="5186">IFERROR(INDEX(GD$139:GD$163,MATCH($HB205,$GA$139:$GA$163,0)),"")</f>
        <v>0</v>
      </c>
      <c r="HG205" s="133" t="str">
        <f t="shared" ref="HG205" si="5187">IFERROR(INDEX(GE$139:GE$163,MATCH($HB205,$GA$139:$GA$163,0)),"")</f>
        <v/>
      </c>
      <c r="HH205" s="133">
        <f t="shared" ref="HH205" si="5188">IFERROR(INDEX(GF$139:GF$163,MATCH($HB205,$GA$139:$GA$163,0)),"")</f>
        <v>0</v>
      </c>
      <c r="HI205" s="133">
        <f t="shared" ref="HI205" si="5189">IFERROR(INDEX(GG$139:GG$163,MATCH($HB205,$GA$139:$GA$163,0)),"")</f>
        <v>0</v>
      </c>
      <c r="HJ205" s="133">
        <f t="shared" ref="HJ205" si="5190">IFERROR(INDEX(GH$139:GH$163,MATCH($HB205,$GA$139:$GA$163,0)),"")</f>
        <v>0</v>
      </c>
      <c r="HK205" s="133">
        <f t="shared" ref="HK205" si="5191">IFERROR(INDEX(GI$139:GI$163,MATCH($HB205,$GA$139:$GA$163,0)),"")</f>
        <v>0</v>
      </c>
      <c r="HL205" s="133">
        <f t="shared" ref="HL205" si="5192">IFERROR(INDEX(GJ$139:GJ$163,MATCH($HB205,$GA$139:$GA$163,0)),"")</f>
        <v>0</v>
      </c>
      <c r="HM205" s="133">
        <f t="shared" ref="HM205" si="5193">IFERROR(INDEX(GK$139:GK$163,MATCH($HB205,$GA$139:$GA$163,0)),"")</f>
        <v>0</v>
      </c>
      <c r="HN205" s="133">
        <f t="shared" ref="HN205" si="5194">IFERROR(INDEX(GL$139:GL$163,MATCH($HB205,$GA$139:$GA$163,0)),"")</f>
        <v>0</v>
      </c>
      <c r="HO205" s="133">
        <f t="shared" ref="HO205" si="5195">IFERROR(INDEX(GM$139:GM$163,MATCH($HB205,$GA$139:$GA$163,0)),"")</f>
        <v>0</v>
      </c>
      <c r="HP205" s="133">
        <f t="shared" ref="HP205" si="5196">IFERROR(INDEX(GN$139:GN$163,MATCH($HB205,$GA$139:$GA$163,0)),"")</f>
        <v>0</v>
      </c>
      <c r="HQ205" s="133">
        <f t="shared" ref="HQ205" si="5197">IFERROR(INDEX(GO$139:GO$163,MATCH($HB205,$GA$139:$GA$163,0)),"")</f>
        <v>0</v>
      </c>
      <c r="HR205" s="133" t="str">
        <f t="shared" ref="HR205" si="5198">IFERROR(INDEX(GP$139:GP$163,MATCH($HB205,$GA$139:$GA$163,0)),"")</f>
        <v/>
      </c>
      <c r="HS205" s="133">
        <f t="shared" ref="HS205" si="5199">IFERROR(INDEX(GQ$139:GQ$163,MATCH($HB205,$GA$139:$GA$163,0)),"")</f>
        <v>0</v>
      </c>
      <c r="HT205" s="133">
        <f t="shared" ref="HT205" si="5200">IFERROR(INDEX(GR$139:GR$163,MATCH($HB205,$GA$139:$GA$163,0)),"")</f>
        <v>0</v>
      </c>
      <c r="HU205" s="133">
        <f t="shared" ref="HU205" si="5201">IFERROR(INDEX(GS$139:GS$163,MATCH($HB205,$GA$139:$GA$163,0)),"")</f>
        <v>0</v>
      </c>
      <c r="HV205" s="133">
        <f t="shared" ref="HV205" si="5202">IFERROR(INDEX(GT$139:GT$163,MATCH($HB205,$GA$139:$GA$163,0)),"")</f>
        <v>0</v>
      </c>
      <c r="HW205" s="133">
        <f t="shared" ref="HW205" si="5203">IFERROR(INDEX(GU$139:GU$163,MATCH($HB205,$GA$139:$GA$163,0)),"")</f>
        <v>0</v>
      </c>
      <c r="HX205" s="133">
        <f t="shared" ref="HX205" si="5204">IFERROR(INDEX(GV$139:GV$163,MATCH($HB205,$GA$139:$GA$163,0)),"")</f>
        <v>0</v>
      </c>
      <c r="HY205" s="133">
        <f t="shared" ref="HY205" si="5205">IFERROR(INDEX(GW$139:GW$163,MATCH($HB205,$GA$139:$GA$163,0)),"")</f>
        <v>0</v>
      </c>
    </row>
    <row r="206" spans="1:233" ht="15" customHeight="1" x14ac:dyDescent="0.25">
      <c r="A206" s="115">
        <v>204</v>
      </c>
      <c r="B206" s="115" t="str">
        <f t="shared" si="3703"/>
        <v/>
      </c>
      <c r="C206" s="115" t="s">
        <v>68</v>
      </c>
      <c r="D206" s="100" t="str">
        <f t="shared" si="5013"/>
        <v>C</v>
      </c>
      <c r="E206" s="100" t="str">
        <f t="shared" si="4921"/>
        <v/>
      </c>
      <c r="F206" s="100" t="str">
        <f t="shared" si="4922"/>
        <v/>
      </c>
      <c r="G206" s="100" t="str">
        <f t="shared" si="4848"/>
        <v/>
      </c>
      <c r="H206" s="100" t="str">
        <f t="shared" si="4923"/>
        <v/>
      </c>
      <c r="I206" s="100" t="str">
        <f t="shared" si="4849"/>
        <v/>
      </c>
      <c r="J206" s="100" t="str">
        <f t="shared" si="4924"/>
        <v/>
      </c>
      <c r="K206" s="100" t="str">
        <f t="shared" si="4850"/>
        <v/>
      </c>
      <c r="L206" s="100" t="str">
        <f t="shared" si="4925"/>
        <v/>
      </c>
      <c r="M206" s="100" t="str">
        <f t="shared" si="4851"/>
        <v/>
      </c>
      <c r="N206" s="100" t="str">
        <f t="shared" si="4926"/>
        <v/>
      </c>
      <c r="O206" s="100" t="str">
        <f t="shared" si="4852"/>
        <v/>
      </c>
      <c r="P206" s="100" t="str">
        <f t="shared" si="4927"/>
        <v/>
      </c>
      <c r="Q206" s="100" t="str">
        <f t="shared" si="4853"/>
        <v/>
      </c>
      <c r="R206" s="100" t="str">
        <f t="shared" si="4928"/>
        <v/>
      </c>
      <c r="S206" s="100" t="str">
        <f t="shared" si="4854"/>
        <v/>
      </c>
      <c r="T206" s="100" t="str">
        <f t="shared" si="4929"/>
        <v/>
      </c>
      <c r="U206" s="100" t="str">
        <f t="shared" si="4855"/>
        <v/>
      </c>
      <c r="V206" s="100" t="str">
        <f t="shared" si="4930"/>
        <v/>
      </c>
      <c r="W206" s="100" t="str">
        <f t="shared" si="4856"/>
        <v/>
      </c>
      <c r="X206" s="100" t="str">
        <f t="shared" si="4931"/>
        <v/>
      </c>
      <c r="Y206" s="100" t="str">
        <f t="shared" si="4857"/>
        <v/>
      </c>
      <c r="Z206" s="100" t="str">
        <f t="shared" si="4932"/>
        <v/>
      </c>
      <c r="AA206" s="100" t="str">
        <f t="shared" si="4858"/>
        <v/>
      </c>
      <c r="AB206" s="100" t="str">
        <f t="shared" si="4933"/>
        <v/>
      </c>
      <c r="AC206" s="100" t="str">
        <f t="shared" si="4859"/>
        <v/>
      </c>
      <c r="AD206" s="100" t="str">
        <f t="shared" si="4934"/>
        <v/>
      </c>
      <c r="AE206" s="100" t="str">
        <f t="shared" si="4860"/>
        <v/>
      </c>
      <c r="AF206" s="100" t="str">
        <f t="shared" si="4935"/>
        <v/>
      </c>
      <c r="AG206" s="100" t="str">
        <f t="shared" si="4861"/>
        <v/>
      </c>
      <c r="AH206" s="100" t="str">
        <f t="shared" si="4936"/>
        <v/>
      </c>
      <c r="AI206" s="100" t="str">
        <f t="shared" si="4862"/>
        <v/>
      </c>
      <c r="AJ206" s="100" t="str">
        <f t="shared" si="4937"/>
        <v/>
      </c>
      <c r="AK206" s="100" t="str">
        <f t="shared" si="4863"/>
        <v/>
      </c>
      <c r="AL206" s="100" t="str">
        <f t="shared" si="4938"/>
        <v/>
      </c>
      <c r="AM206" s="100" t="str">
        <f t="shared" si="4864"/>
        <v/>
      </c>
      <c r="AN206" s="100" t="str">
        <f t="shared" si="4939"/>
        <v/>
      </c>
      <c r="AO206" s="100" t="str">
        <f t="shared" si="4865"/>
        <v/>
      </c>
      <c r="AP206" s="100" t="str">
        <f t="shared" si="4940"/>
        <v/>
      </c>
      <c r="AQ206" s="100" t="str">
        <f t="shared" si="4866"/>
        <v/>
      </c>
      <c r="AR206" s="100" t="str">
        <f t="shared" si="4941"/>
        <v/>
      </c>
      <c r="AS206" s="100" t="str">
        <f t="shared" si="4867"/>
        <v/>
      </c>
      <c r="AT206" s="100" t="str">
        <f t="shared" si="4942"/>
        <v/>
      </c>
      <c r="AU206" s="100" t="str">
        <f t="shared" si="4868"/>
        <v/>
      </c>
      <c r="AV206" s="100" t="str">
        <f t="shared" si="4943"/>
        <v/>
      </c>
      <c r="AW206" s="100" t="str">
        <f t="shared" si="4869"/>
        <v/>
      </c>
      <c r="AX206" s="100" t="str">
        <f t="shared" si="4944"/>
        <v/>
      </c>
      <c r="AY206" s="100" t="str">
        <f t="shared" si="4870"/>
        <v/>
      </c>
      <c r="AZ206" s="100" t="str">
        <f t="shared" si="4945"/>
        <v/>
      </c>
      <c r="BA206" s="100" t="str">
        <f t="shared" si="4871"/>
        <v/>
      </c>
      <c r="BB206" s="100" t="str">
        <f t="shared" si="4946"/>
        <v/>
      </c>
      <c r="BC206" s="100" t="str">
        <f>IFERROR(INDEX('INPUT INF'!$F$3:$F$601,MATCH($B206,'INPUT INF'!$A$3:$A$601,FALSE)),"")</f>
        <v/>
      </c>
      <c r="BD206" s="100" t="str">
        <f t="shared" si="4872"/>
        <v/>
      </c>
      <c r="BE206" s="100" t="str">
        <f t="shared" si="4947"/>
        <v/>
      </c>
      <c r="BF206" s="100" t="str">
        <f t="shared" si="4948"/>
        <v/>
      </c>
      <c r="BG206" s="115" t="str">
        <f t="shared" si="4949"/>
        <v/>
      </c>
      <c r="BH206" s="115" t="str">
        <f>IF(AND('INPUT INF'!$O$1="X",BG206="PASS"),BF206,IF($BG206="","0",IF('INPUT INF'!$N$63="YES",$BF206,"")))</f>
        <v>0</v>
      </c>
      <c r="BI206" s="115" t="str">
        <f>IF($BG206="","0",IF('INPUT INF'!$P$64="YES",$BF206,""))</f>
        <v>0</v>
      </c>
      <c r="BJ206" s="115" t="str">
        <f>IF($BG206="","0",IF('INPUT INF'!$P$65="YES",$BF206,""))</f>
        <v>0</v>
      </c>
      <c r="BL206" s="116" t="str">
        <f t="shared" si="4950"/>
        <v/>
      </c>
      <c r="BM206" s="116" t="str">
        <f t="shared" si="4951"/>
        <v/>
      </c>
      <c r="BN206" s="116" t="str">
        <f t="shared" si="4951"/>
        <v/>
      </c>
      <c r="BR206" s="116" t="str">
        <f t="shared" si="4952"/>
        <v/>
      </c>
      <c r="BS206" s="116" t="str">
        <f t="shared" si="4953"/>
        <v/>
      </c>
      <c r="BT206" s="116" t="str">
        <f t="shared" si="4953"/>
        <v/>
      </c>
      <c r="BX206" s="116" t="str">
        <f t="shared" si="4954"/>
        <v/>
      </c>
      <c r="BY206" s="116" t="str">
        <f t="shared" si="4955"/>
        <v/>
      </c>
      <c r="BZ206" s="116" t="str">
        <f t="shared" si="4955"/>
        <v/>
      </c>
      <c r="CD206" s="116" t="str">
        <f t="shared" si="4956"/>
        <v/>
      </c>
      <c r="CE206" s="116" t="str">
        <f t="shared" si="4957"/>
        <v/>
      </c>
      <c r="CF206" s="116" t="str">
        <f t="shared" si="4958"/>
        <v/>
      </c>
      <c r="CJ206" s="116" t="str">
        <f t="shared" si="4959"/>
        <v/>
      </c>
      <c r="CK206" s="116" t="str">
        <f t="shared" si="4960"/>
        <v/>
      </c>
      <c r="CL206" s="116" t="str">
        <f t="shared" si="4961"/>
        <v/>
      </c>
      <c r="CP206" s="116" t="str">
        <f t="shared" si="4962"/>
        <v/>
      </c>
      <c r="CQ206" s="116" t="str">
        <f t="shared" si="4963"/>
        <v/>
      </c>
      <c r="CR206" s="116" t="str">
        <f t="shared" si="4964"/>
        <v/>
      </c>
      <c r="CX206" s="143"/>
      <c r="CY206" s="135"/>
      <c r="CZ206" s="135"/>
      <c r="DA206" s="135"/>
      <c r="DB206" s="143"/>
      <c r="DC206" s="143"/>
      <c r="DD206" s="143"/>
      <c r="DE206" s="143"/>
      <c r="DF206" s="135"/>
      <c r="DH206" s="115" t="str">
        <f t="shared" si="4965"/>
        <v/>
      </c>
      <c r="DI206" s="115" t="str">
        <f t="shared" si="4873"/>
        <v/>
      </c>
      <c r="DJ206" s="115" t="str">
        <f t="shared" si="4874"/>
        <v/>
      </c>
      <c r="DK206" s="115" t="str">
        <f t="shared" si="4875"/>
        <v/>
      </c>
      <c r="DL206" s="115" t="str">
        <f t="shared" si="4876"/>
        <v/>
      </c>
      <c r="DM206" s="115" t="str">
        <f t="shared" si="4877"/>
        <v/>
      </c>
      <c r="DN206" s="115" t="str">
        <f t="shared" si="4878"/>
        <v/>
      </c>
      <c r="DO206" s="115" t="str">
        <f t="shared" si="4879"/>
        <v/>
      </c>
      <c r="DP206" s="115" t="str">
        <f t="shared" si="4880"/>
        <v/>
      </c>
      <c r="DQ206" s="115" t="str">
        <f t="shared" si="4881"/>
        <v/>
      </c>
      <c r="DR206" s="115" t="str">
        <f t="shared" si="4882"/>
        <v/>
      </c>
      <c r="DS206" s="115" t="str">
        <f t="shared" si="4883"/>
        <v/>
      </c>
      <c r="DT206" s="115" t="str">
        <f t="shared" si="4884"/>
        <v/>
      </c>
      <c r="DU206" s="115" t="str">
        <f t="shared" si="4885"/>
        <v/>
      </c>
      <c r="DV206" s="115" t="str">
        <f t="shared" si="4886"/>
        <v/>
      </c>
      <c r="DW206" s="115" t="str">
        <f t="shared" si="4887"/>
        <v/>
      </c>
      <c r="DX206" s="115" t="str">
        <f t="shared" si="4888"/>
        <v/>
      </c>
      <c r="DY206" s="115" t="str">
        <f t="shared" si="4889"/>
        <v/>
      </c>
      <c r="DZ206" s="115" t="str">
        <f t="shared" si="4890"/>
        <v/>
      </c>
      <c r="EA206" s="115" t="str">
        <f t="shared" si="4891"/>
        <v/>
      </c>
      <c r="EB206" s="115" t="str">
        <f t="shared" si="4892"/>
        <v/>
      </c>
      <c r="EC206" s="115" t="str">
        <f t="shared" si="4893"/>
        <v/>
      </c>
      <c r="ED206" s="115" t="str">
        <f t="shared" si="4894"/>
        <v/>
      </c>
      <c r="EE206" s="115" t="str">
        <f t="shared" si="4895"/>
        <v/>
      </c>
      <c r="EF206" s="115" t="str">
        <f t="shared" si="4896"/>
        <v/>
      </c>
      <c r="EG206" s="115" t="str">
        <f t="shared" si="4966"/>
        <v/>
      </c>
      <c r="EH206" s="115" t="str">
        <f t="shared" si="4967"/>
        <v/>
      </c>
      <c r="EI206" s="115" t="str">
        <f t="shared" si="4968"/>
        <v/>
      </c>
      <c r="EJ206" s="115" t="str">
        <f t="shared" si="4969"/>
        <v/>
      </c>
      <c r="EK206" s="115" t="str">
        <f t="shared" si="4970"/>
        <v/>
      </c>
      <c r="EL206" s="115" t="str">
        <f t="shared" si="4971"/>
        <v/>
      </c>
      <c r="EM206" s="115" t="str">
        <f t="shared" si="4972"/>
        <v/>
      </c>
      <c r="EN206" s="115" t="str">
        <f t="shared" si="4973"/>
        <v/>
      </c>
      <c r="EO206" s="115" t="str">
        <f t="shared" si="4974"/>
        <v/>
      </c>
      <c r="EP206" s="115" t="str">
        <f t="shared" si="4975"/>
        <v/>
      </c>
      <c r="EQ206" s="115" t="str">
        <f t="shared" si="4976"/>
        <v/>
      </c>
      <c r="ER206" s="115" t="str">
        <f t="shared" si="4977"/>
        <v/>
      </c>
      <c r="ES206" s="115" t="str">
        <f t="shared" si="4978"/>
        <v/>
      </c>
      <c r="ET206" s="115" t="str">
        <f t="shared" si="4979"/>
        <v/>
      </c>
      <c r="EU206" s="115" t="str">
        <f t="shared" si="4980"/>
        <v/>
      </c>
      <c r="EV206" s="115" t="str">
        <f t="shared" si="4981"/>
        <v/>
      </c>
      <c r="EW206" s="115" t="str">
        <f t="shared" si="4982"/>
        <v/>
      </c>
      <c r="EX206" s="115" t="str">
        <f t="shared" si="4983"/>
        <v/>
      </c>
      <c r="EY206" s="115" t="str">
        <f t="shared" si="4984"/>
        <v/>
      </c>
      <c r="EZ206" s="115" t="str">
        <f t="shared" si="4985"/>
        <v/>
      </c>
      <c r="FA206" s="115" t="str">
        <f t="shared" si="4986"/>
        <v/>
      </c>
      <c r="FB206" s="115" t="str">
        <f t="shared" si="4987"/>
        <v/>
      </c>
      <c r="FC206" s="115" t="str">
        <f t="shared" si="4988"/>
        <v/>
      </c>
      <c r="FD206" s="115" t="str">
        <f t="shared" si="4989"/>
        <v/>
      </c>
      <c r="FE206" s="115" t="str">
        <f t="shared" si="4990"/>
        <v/>
      </c>
      <c r="FF206" s="115" t="str">
        <f t="shared" si="5182"/>
        <v/>
      </c>
      <c r="FG206" s="115" t="str">
        <f>IFERROR(SMALL($EA$3:$EA$422,$A$6),"")</f>
        <v/>
      </c>
      <c r="FH206" s="115" t="str">
        <f t="shared" si="5183"/>
        <v/>
      </c>
      <c r="FI206" s="115" t="str">
        <f t="shared" si="4991"/>
        <v/>
      </c>
      <c r="GA206" s="215" t="str">
        <f t="shared" si="4822"/>
        <v/>
      </c>
      <c r="GB206" s="140" t="str">
        <f t="shared" si="4823"/>
        <v/>
      </c>
      <c r="GC206" s="171">
        <f>COUNTIF($AE$493:$AE$562,"&gt;0")</f>
        <v>0</v>
      </c>
      <c r="GD206" s="175">
        <f t="shared" si="4824"/>
        <v>0</v>
      </c>
      <c r="GE206" s="175" t="str">
        <f t="shared" si="4800"/>
        <v/>
      </c>
      <c r="GF206" s="172">
        <f t="shared" ref="GF206:GN206" si="5206">COUNTIF($AF$493:$AF$562,GF$3)</f>
        <v>0</v>
      </c>
      <c r="GG206" s="172">
        <f t="shared" si="5206"/>
        <v>0</v>
      </c>
      <c r="GH206" s="172">
        <f t="shared" si="5206"/>
        <v>0</v>
      </c>
      <c r="GI206" s="172">
        <f t="shared" si="5206"/>
        <v>0</v>
      </c>
      <c r="GJ206" s="172">
        <f t="shared" si="5206"/>
        <v>0</v>
      </c>
      <c r="GK206" s="172">
        <f t="shared" si="5206"/>
        <v>0</v>
      </c>
      <c r="GL206" s="172">
        <f t="shared" si="5206"/>
        <v>0</v>
      </c>
      <c r="GM206" s="172">
        <f t="shared" si="5206"/>
        <v>0</v>
      </c>
      <c r="GN206" s="172">
        <f t="shared" si="5206"/>
        <v>0</v>
      </c>
      <c r="GO206" s="172">
        <f t="shared" si="4826"/>
        <v>0</v>
      </c>
      <c r="GP206" s="171" t="e">
        <f t="shared" si="4827"/>
        <v>#DIV/0!</v>
      </c>
      <c r="GQ206" s="171">
        <f>COUNTIF($AE$493:$AE$562,"&lt;45")-GN206</f>
        <v>0</v>
      </c>
      <c r="GR206" s="171">
        <f>COUNTIF($AE$493:$AE$562,"&lt;60")-GQ206</f>
        <v>0</v>
      </c>
      <c r="GS206" s="171">
        <f>COUNTIF($AE$493:$AE$562,"&lt;75")-GQ206-GR206</f>
        <v>0</v>
      </c>
      <c r="GT206" s="171">
        <f>COUNTIF($AE$493:$AE$562,"&lt;90")-GQ206-GR206-GS206</f>
        <v>0</v>
      </c>
      <c r="GU206" s="171">
        <f>COUNTIF($AE$493:$AE$562,"&gt;89")</f>
        <v>0</v>
      </c>
      <c r="GV206" s="171">
        <f>COUNTIF($AE$493:$AE$562,GV3)</f>
        <v>0</v>
      </c>
      <c r="GW206" s="171">
        <f>COUNTIF($AE$493:$AE$562,GW3)</f>
        <v>0</v>
      </c>
      <c r="GY206" s="115">
        <v>203</v>
      </c>
      <c r="GZ206" s="120" t="str">
        <f>IF(COUNT(GZ200:GZ205)&gt;1,GY206,"")</f>
        <v/>
      </c>
      <c r="HA206" s="120">
        <f t="shared" si="5119"/>
        <v>0</v>
      </c>
      <c r="HB206" s="120" t="str">
        <f>IF(GZ206="","",'INPUT INF'!L$32)</f>
        <v/>
      </c>
      <c r="HC206" s="115" t="s">
        <v>32</v>
      </c>
      <c r="HD206" s="133" t="str">
        <f t="shared" si="5185"/>
        <v/>
      </c>
      <c r="HE206" s="133">
        <f>SUM(HE200:HE205)</f>
        <v>0</v>
      </c>
      <c r="HF206" s="133">
        <f t="shared" ref="HF206" si="5207">SUM(HF200:HF205)</f>
        <v>0</v>
      </c>
      <c r="HG206" s="142" t="str">
        <f t="shared" ref="HG206" si="5208">IF(HD206="","",ROUND(HF206/HE206*100,2))</f>
        <v/>
      </c>
      <c r="HH206" s="133">
        <f t="shared" ref="HH206" si="5209">SUM(HH200:HH205)</f>
        <v>0</v>
      </c>
      <c r="HI206" s="133">
        <f t="shared" ref="HI206" si="5210">SUM(HI200:HI205)</f>
        <v>0</v>
      </c>
      <c r="HJ206" s="133">
        <f t="shared" ref="HJ206" si="5211">SUM(HJ200:HJ205)</f>
        <v>0</v>
      </c>
      <c r="HK206" s="133">
        <f t="shared" ref="HK206" si="5212">SUM(HK200:HK205)</f>
        <v>0</v>
      </c>
      <c r="HL206" s="133">
        <f t="shared" ref="HL206" si="5213">SUM(HL200:HL205)</f>
        <v>0</v>
      </c>
      <c r="HM206" s="133">
        <f t="shared" ref="HM206" si="5214">SUM(HM200:HM205)</f>
        <v>0</v>
      </c>
      <c r="HN206" s="133">
        <f t="shared" ref="HN206" si="5215">SUM(HN200:HN205)</f>
        <v>0</v>
      </c>
      <c r="HO206" s="133">
        <f t="shared" ref="HO206" si="5216">SUM(HO200:HO205)</f>
        <v>0</v>
      </c>
      <c r="HP206" s="133">
        <f t="shared" ref="HP206" si="5217">SUM(HP200:HP205)</f>
        <v>0</v>
      </c>
      <c r="HQ206" s="133">
        <f t="shared" ref="HQ206" si="5218">SUM(HQ200:HQ205)</f>
        <v>0</v>
      </c>
      <c r="HR206" s="142" t="e">
        <f t="shared" ref="HR206" si="5219">ROUND(HQ206*12.5/SUM(HH206:HP206),2)</f>
        <v>#DIV/0!</v>
      </c>
      <c r="HS206" s="133">
        <f t="shared" ref="HS206" si="5220">SUM(HS200:HS205)</f>
        <v>0</v>
      </c>
      <c r="HT206" s="133">
        <f t="shared" ref="HT206" si="5221">SUM(HT200:HT205)</f>
        <v>0</v>
      </c>
      <c r="HU206" s="133">
        <f t="shared" ref="HU206" si="5222">SUM(HU200:HU205)</f>
        <v>0</v>
      </c>
      <c r="HV206" s="133">
        <f t="shared" ref="HV206" si="5223">SUM(HV200:HV205)</f>
        <v>0</v>
      </c>
      <c r="HW206" s="133">
        <f t="shared" ref="HW206:HY206" si="5224">SUM(HW200:HW205)</f>
        <v>0</v>
      </c>
      <c r="HX206" s="133">
        <f t="shared" si="5224"/>
        <v>0</v>
      </c>
      <c r="HY206" s="133">
        <f t="shared" si="5224"/>
        <v>0</v>
      </c>
    </row>
    <row r="207" spans="1:233" ht="15" customHeight="1" x14ac:dyDescent="0.25">
      <c r="A207" s="115">
        <v>205</v>
      </c>
      <c r="B207" s="115" t="str">
        <f t="shared" si="3703"/>
        <v/>
      </c>
      <c r="C207" s="115" t="s">
        <v>68</v>
      </c>
      <c r="D207" s="100" t="str">
        <f t="shared" si="5013"/>
        <v>C</v>
      </c>
      <c r="E207" s="100" t="str">
        <f t="shared" si="4921"/>
        <v/>
      </c>
      <c r="F207" s="100" t="str">
        <f t="shared" si="4922"/>
        <v/>
      </c>
      <c r="G207" s="100" t="str">
        <f t="shared" si="4848"/>
        <v/>
      </c>
      <c r="H207" s="100" t="str">
        <f t="shared" si="4923"/>
        <v/>
      </c>
      <c r="I207" s="100" t="str">
        <f t="shared" si="4849"/>
        <v/>
      </c>
      <c r="J207" s="100" t="str">
        <f t="shared" si="4924"/>
        <v/>
      </c>
      <c r="K207" s="100" t="str">
        <f t="shared" si="4850"/>
        <v/>
      </c>
      <c r="L207" s="100" t="str">
        <f t="shared" si="4925"/>
        <v/>
      </c>
      <c r="M207" s="100" t="str">
        <f t="shared" si="4851"/>
        <v/>
      </c>
      <c r="N207" s="100" t="str">
        <f t="shared" si="4926"/>
        <v/>
      </c>
      <c r="O207" s="100" t="str">
        <f t="shared" si="4852"/>
        <v/>
      </c>
      <c r="P207" s="100" t="str">
        <f t="shared" si="4927"/>
        <v/>
      </c>
      <c r="Q207" s="100" t="str">
        <f t="shared" si="4853"/>
        <v/>
      </c>
      <c r="R207" s="100" t="str">
        <f t="shared" si="4928"/>
        <v/>
      </c>
      <c r="S207" s="100" t="str">
        <f t="shared" si="4854"/>
        <v/>
      </c>
      <c r="T207" s="100" t="str">
        <f t="shared" si="4929"/>
        <v/>
      </c>
      <c r="U207" s="100" t="str">
        <f t="shared" si="4855"/>
        <v/>
      </c>
      <c r="V207" s="100" t="str">
        <f t="shared" si="4930"/>
        <v/>
      </c>
      <c r="W207" s="100" t="str">
        <f t="shared" si="4856"/>
        <v/>
      </c>
      <c r="X207" s="100" t="str">
        <f t="shared" si="4931"/>
        <v/>
      </c>
      <c r="Y207" s="100" t="str">
        <f t="shared" si="4857"/>
        <v/>
      </c>
      <c r="Z207" s="100" t="str">
        <f t="shared" si="4932"/>
        <v/>
      </c>
      <c r="AA207" s="100" t="str">
        <f t="shared" si="4858"/>
        <v/>
      </c>
      <c r="AB207" s="100" t="str">
        <f t="shared" si="4933"/>
        <v/>
      </c>
      <c r="AC207" s="100" t="str">
        <f t="shared" si="4859"/>
        <v/>
      </c>
      <c r="AD207" s="100" t="str">
        <f t="shared" si="4934"/>
        <v/>
      </c>
      <c r="AE207" s="100" t="str">
        <f t="shared" si="4860"/>
        <v/>
      </c>
      <c r="AF207" s="100" t="str">
        <f t="shared" si="4935"/>
        <v/>
      </c>
      <c r="AG207" s="100" t="str">
        <f t="shared" si="4861"/>
        <v/>
      </c>
      <c r="AH207" s="100" t="str">
        <f t="shared" si="4936"/>
        <v/>
      </c>
      <c r="AI207" s="100" t="str">
        <f t="shared" si="4862"/>
        <v/>
      </c>
      <c r="AJ207" s="100" t="str">
        <f t="shared" si="4937"/>
        <v/>
      </c>
      <c r="AK207" s="100" t="str">
        <f t="shared" si="4863"/>
        <v/>
      </c>
      <c r="AL207" s="100" t="str">
        <f t="shared" si="4938"/>
        <v/>
      </c>
      <c r="AM207" s="100" t="str">
        <f t="shared" si="4864"/>
        <v/>
      </c>
      <c r="AN207" s="100" t="str">
        <f t="shared" si="4939"/>
        <v/>
      </c>
      <c r="AO207" s="100" t="str">
        <f t="shared" si="4865"/>
        <v/>
      </c>
      <c r="AP207" s="100" t="str">
        <f t="shared" si="4940"/>
        <v/>
      </c>
      <c r="AQ207" s="100" t="str">
        <f t="shared" si="4866"/>
        <v/>
      </c>
      <c r="AR207" s="100" t="str">
        <f t="shared" si="4941"/>
        <v/>
      </c>
      <c r="AS207" s="100" t="str">
        <f t="shared" si="4867"/>
        <v/>
      </c>
      <c r="AT207" s="100" t="str">
        <f t="shared" si="4942"/>
        <v/>
      </c>
      <c r="AU207" s="100" t="str">
        <f t="shared" si="4868"/>
        <v/>
      </c>
      <c r="AV207" s="100" t="str">
        <f t="shared" si="4943"/>
        <v/>
      </c>
      <c r="AW207" s="100" t="str">
        <f t="shared" si="4869"/>
        <v/>
      </c>
      <c r="AX207" s="100" t="str">
        <f t="shared" si="4944"/>
        <v/>
      </c>
      <c r="AY207" s="100" t="str">
        <f t="shared" si="4870"/>
        <v/>
      </c>
      <c r="AZ207" s="100" t="str">
        <f t="shared" si="4945"/>
        <v/>
      </c>
      <c r="BA207" s="100" t="str">
        <f t="shared" si="4871"/>
        <v/>
      </c>
      <c r="BB207" s="100" t="str">
        <f t="shared" si="4946"/>
        <v/>
      </c>
      <c r="BC207" s="100" t="str">
        <f>IFERROR(INDEX('INPUT INF'!$F$3:$F$601,MATCH($B207,'INPUT INF'!$A$3:$A$601,FALSE)),"")</f>
        <v/>
      </c>
      <c r="BD207" s="100" t="str">
        <f t="shared" si="4872"/>
        <v/>
      </c>
      <c r="BE207" s="100" t="str">
        <f t="shared" si="4947"/>
        <v/>
      </c>
      <c r="BF207" s="100" t="str">
        <f t="shared" si="4948"/>
        <v/>
      </c>
      <c r="BG207" s="115" t="str">
        <f t="shared" si="4949"/>
        <v/>
      </c>
      <c r="BH207" s="115" t="str">
        <f>IF(AND('INPUT INF'!$O$1="X",BG207="PASS"),BF207,IF($BG207="","0",IF('INPUT INF'!$N$63="YES",$BF207,"")))</f>
        <v>0</v>
      </c>
      <c r="BI207" s="115" t="str">
        <f>IF($BG207="","0",IF('INPUT INF'!$P$64="YES",$BF207,""))</f>
        <v>0</v>
      </c>
      <c r="BJ207" s="115" t="str">
        <f>IF($BG207="","0",IF('INPUT INF'!$P$65="YES",$BF207,""))</f>
        <v>0</v>
      </c>
      <c r="BL207" s="116" t="str">
        <f t="shared" si="4950"/>
        <v/>
      </c>
      <c r="BM207" s="116" t="str">
        <f t="shared" si="4951"/>
        <v/>
      </c>
      <c r="BN207" s="116" t="str">
        <f t="shared" si="4951"/>
        <v/>
      </c>
      <c r="BR207" s="116" t="str">
        <f t="shared" si="4952"/>
        <v/>
      </c>
      <c r="BS207" s="116" t="str">
        <f t="shared" si="4953"/>
        <v/>
      </c>
      <c r="BT207" s="116" t="str">
        <f t="shared" si="4953"/>
        <v/>
      </c>
      <c r="BX207" s="116" t="str">
        <f t="shared" si="4954"/>
        <v/>
      </c>
      <c r="BY207" s="116" t="str">
        <f t="shared" si="4955"/>
        <v/>
      </c>
      <c r="BZ207" s="116" t="str">
        <f t="shared" si="4955"/>
        <v/>
      </c>
      <c r="CD207" s="116" t="str">
        <f t="shared" si="4956"/>
        <v/>
      </c>
      <c r="CE207" s="116" t="str">
        <f t="shared" si="4957"/>
        <v/>
      </c>
      <c r="CF207" s="116" t="str">
        <f t="shared" si="4958"/>
        <v/>
      </c>
      <c r="CJ207" s="116" t="str">
        <f t="shared" si="4959"/>
        <v/>
      </c>
      <c r="CK207" s="116" t="str">
        <f t="shared" si="4960"/>
        <v/>
      </c>
      <c r="CL207" s="116" t="str">
        <f t="shared" si="4961"/>
        <v/>
      </c>
      <c r="CP207" s="116" t="str">
        <f t="shared" si="4962"/>
        <v/>
      </c>
      <c r="CQ207" s="116" t="str">
        <f t="shared" si="4963"/>
        <v/>
      </c>
      <c r="CR207" s="116" t="str">
        <f t="shared" si="4964"/>
        <v/>
      </c>
      <c r="CX207" s="143"/>
      <c r="CY207" s="135"/>
      <c r="CZ207" s="135"/>
      <c r="DA207" s="135"/>
      <c r="DB207" s="143"/>
      <c r="DC207" s="143"/>
      <c r="DD207" s="143"/>
      <c r="DE207" s="143"/>
      <c r="DF207" s="135"/>
      <c r="DH207" s="115" t="str">
        <f t="shared" si="4965"/>
        <v/>
      </c>
      <c r="DI207" s="115" t="str">
        <f t="shared" si="4873"/>
        <v/>
      </c>
      <c r="DJ207" s="115" t="str">
        <f t="shared" si="4874"/>
        <v/>
      </c>
      <c r="DK207" s="115" t="str">
        <f t="shared" si="4875"/>
        <v/>
      </c>
      <c r="DL207" s="115" t="str">
        <f t="shared" si="4876"/>
        <v/>
      </c>
      <c r="DM207" s="115" t="str">
        <f t="shared" si="4877"/>
        <v/>
      </c>
      <c r="DN207" s="115" t="str">
        <f t="shared" si="4878"/>
        <v/>
      </c>
      <c r="DO207" s="115" t="str">
        <f t="shared" si="4879"/>
        <v/>
      </c>
      <c r="DP207" s="115" t="str">
        <f t="shared" si="4880"/>
        <v/>
      </c>
      <c r="DQ207" s="115" t="str">
        <f t="shared" si="4881"/>
        <v/>
      </c>
      <c r="DR207" s="115" t="str">
        <f t="shared" si="4882"/>
        <v/>
      </c>
      <c r="DS207" s="115" t="str">
        <f t="shared" si="4883"/>
        <v/>
      </c>
      <c r="DT207" s="115" t="str">
        <f t="shared" si="4884"/>
        <v/>
      </c>
      <c r="DU207" s="115" t="str">
        <f t="shared" si="4885"/>
        <v/>
      </c>
      <c r="DV207" s="115" t="str">
        <f t="shared" si="4886"/>
        <v/>
      </c>
      <c r="DW207" s="115" t="str">
        <f t="shared" si="4887"/>
        <v/>
      </c>
      <c r="DX207" s="115" t="str">
        <f t="shared" si="4888"/>
        <v/>
      </c>
      <c r="DY207" s="115" t="str">
        <f t="shared" si="4889"/>
        <v/>
      </c>
      <c r="DZ207" s="115" t="str">
        <f t="shared" si="4890"/>
        <v/>
      </c>
      <c r="EA207" s="115" t="str">
        <f t="shared" si="4891"/>
        <v/>
      </c>
      <c r="EB207" s="115" t="str">
        <f t="shared" si="4892"/>
        <v/>
      </c>
      <c r="EC207" s="115" t="str">
        <f t="shared" si="4893"/>
        <v/>
      </c>
      <c r="ED207" s="115" t="str">
        <f t="shared" si="4894"/>
        <v/>
      </c>
      <c r="EE207" s="115" t="str">
        <f t="shared" si="4895"/>
        <v/>
      </c>
      <c r="EF207" s="115" t="str">
        <f t="shared" si="4896"/>
        <v/>
      </c>
      <c r="EG207" s="115" t="str">
        <f t="shared" si="4966"/>
        <v/>
      </c>
      <c r="EH207" s="115" t="str">
        <f t="shared" si="4967"/>
        <v/>
      </c>
      <c r="EI207" s="115" t="str">
        <f t="shared" si="4968"/>
        <v/>
      </c>
      <c r="EJ207" s="115" t="str">
        <f t="shared" si="4969"/>
        <v/>
      </c>
      <c r="EK207" s="115" t="str">
        <f t="shared" si="4970"/>
        <v/>
      </c>
      <c r="EL207" s="115" t="str">
        <f t="shared" si="4971"/>
        <v/>
      </c>
      <c r="EM207" s="115" t="str">
        <f t="shared" si="4972"/>
        <v/>
      </c>
      <c r="EN207" s="115" t="str">
        <f t="shared" si="4973"/>
        <v/>
      </c>
      <c r="EO207" s="115" t="str">
        <f t="shared" si="4974"/>
        <v/>
      </c>
      <c r="EP207" s="115" t="str">
        <f t="shared" si="4975"/>
        <v/>
      </c>
      <c r="EQ207" s="115" t="str">
        <f t="shared" si="4976"/>
        <v/>
      </c>
      <c r="ER207" s="115" t="str">
        <f t="shared" si="4977"/>
        <v/>
      </c>
      <c r="ES207" s="115" t="str">
        <f t="shared" si="4978"/>
        <v/>
      </c>
      <c r="ET207" s="115" t="str">
        <f t="shared" si="4979"/>
        <v/>
      </c>
      <c r="EU207" s="115" t="str">
        <f t="shared" si="4980"/>
        <v/>
      </c>
      <c r="EV207" s="115" t="str">
        <f t="shared" si="4981"/>
        <v/>
      </c>
      <c r="EW207" s="115" t="str">
        <f t="shared" si="4982"/>
        <v/>
      </c>
      <c r="EX207" s="115" t="str">
        <f t="shared" si="4983"/>
        <v/>
      </c>
      <c r="EY207" s="115" t="str">
        <f t="shared" si="4984"/>
        <v/>
      </c>
      <c r="EZ207" s="115" t="str">
        <f t="shared" si="4985"/>
        <v/>
      </c>
      <c r="FA207" s="115" t="str">
        <f t="shared" si="4986"/>
        <v/>
      </c>
      <c r="FB207" s="115" t="str">
        <f t="shared" si="4987"/>
        <v/>
      </c>
      <c r="FC207" s="115" t="str">
        <f t="shared" si="4988"/>
        <v/>
      </c>
      <c r="FD207" s="115" t="str">
        <f t="shared" si="4989"/>
        <v/>
      </c>
      <c r="FE207" s="115" t="str">
        <f t="shared" si="4990"/>
        <v/>
      </c>
      <c r="FF207" s="115" t="str">
        <f t="shared" si="5182"/>
        <v/>
      </c>
      <c r="FG207" s="115" t="str">
        <f>IFERROR(SMALL($EA$3:$EA$422,$A$7),"")</f>
        <v/>
      </c>
      <c r="FH207" s="115" t="str">
        <f t="shared" si="5183"/>
        <v/>
      </c>
      <c r="FI207" s="115" t="str">
        <f t="shared" si="4991"/>
        <v/>
      </c>
      <c r="GA207" s="215" t="str">
        <f t="shared" si="4822"/>
        <v/>
      </c>
      <c r="GB207" s="140" t="str">
        <f t="shared" si="4823"/>
        <v/>
      </c>
      <c r="GC207" s="171">
        <f>COUNTIF($AG$493:$AG$562,"&gt;0")</f>
        <v>0</v>
      </c>
      <c r="GD207" s="175">
        <f t="shared" si="4824"/>
        <v>0</v>
      </c>
      <c r="GE207" s="175" t="str">
        <f t="shared" si="4800"/>
        <v/>
      </c>
      <c r="GF207" s="172">
        <f t="shared" ref="GF207:GN207" si="5225">COUNTIF($AH$493:$AH$562,GF$3)</f>
        <v>0</v>
      </c>
      <c r="GG207" s="172">
        <f t="shared" si="5225"/>
        <v>0</v>
      </c>
      <c r="GH207" s="172">
        <f t="shared" si="5225"/>
        <v>0</v>
      </c>
      <c r="GI207" s="172">
        <f t="shared" si="5225"/>
        <v>0</v>
      </c>
      <c r="GJ207" s="172">
        <f t="shared" si="5225"/>
        <v>0</v>
      </c>
      <c r="GK207" s="172">
        <f t="shared" si="5225"/>
        <v>0</v>
      </c>
      <c r="GL207" s="172">
        <f t="shared" si="5225"/>
        <v>0</v>
      </c>
      <c r="GM207" s="172">
        <f t="shared" si="5225"/>
        <v>0</v>
      </c>
      <c r="GN207" s="172">
        <f t="shared" si="5225"/>
        <v>0</v>
      </c>
      <c r="GO207" s="172">
        <f t="shared" si="4826"/>
        <v>0</v>
      </c>
      <c r="GP207" s="171" t="e">
        <f t="shared" si="4827"/>
        <v>#DIV/0!</v>
      </c>
      <c r="GQ207" s="171">
        <f>COUNTIF($AG$493:$AG$562,"&lt;45")-GN207</f>
        <v>0</v>
      </c>
      <c r="GR207" s="171">
        <f>COUNTIF($AG$493:$AG$562,"&lt;60")-GQ207</f>
        <v>0</v>
      </c>
      <c r="GS207" s="171">
        <f>COUNTIF($AG$493:$AG$562,"&lt;75")-GQ207-GR207</f>
        <v>0</v>
      </c>
      <c r="GT207" s="171">
        <f>COUNTIF($AG$493:$AG$562,"&lt;90")-GQ207-GR207-GS207</f>
        <v>0</v>
      </c>
      <c r="GU207" s="171">
        <f>COUNTIF($AG$493:$AG$562,"&gt;89")</f>
        <v>0</v>
      </c>
      <c r="GV207" s="171">
        <f>COUNTIF($AG$493:$AG$562,GV3)</f>
        <v>0</v>
      </c>
      <c r="GW207" s="171">
        <f>COUNTIF($AG$493:$AG$562,GW3)</f>
        <v>0</v>
      </c>
      <c r="GY207" s="115">
        <v>204</v>
      </c>
      <c r="GZ207" s="120" t="str">
        <f>IF('INPUT INF'!N$33="YES",GY207,"")</f>
        <v/>
      </c>
      <c r="HA207" s="115">
        <f>'INPUT INF'!K33</f>
        <v>0</v>
      </c>
      <c r="HB207" s="120" t="str">
        <f>IF(GZ207="","",'INPUT INF'!L$323)</f>
        <v/>
      </c>
      <c r="HC207" s="120" t="str">
        <f>'INPUT INF'!N$3</f>
        <v>A</v>
      </c>
      <c r="HD207" s="133" t="str">
        <f>IFERROR(INDEX(GB$4:GB$28,MATCH($HB207,$GA$4:$GA$28,0)),"")</f>
        <v/>
      </c>
      <c r="HE207" s="133">
        <f>IFERROR(INDEX(GC$4:GC$28,MATCH($HB207,$GA$4:$GA$28,0)),"")</f>
        <v>0</v>
      </c>
      <c r="HF207" s="133">
        <f t="shared" ref="HF207" si="5226">IFERROR(INDEX(GD$4:GD$28,MATCH($HB207,$GA$4:$GA$28,0)),"")</f>
        <v>0</v>
      </c>
      <c r="HG207" s="133" t="str">
        <f t="shared" ref="HG207" si="5227">IFERROR(INDEX(GE$4:GE$28,MATCH($HB207,$GA$4:$GA$28,0)),"")</f>
        <v/>
      </c>
      <c r="HH207" s="133">
        <f t="shared" ref="HH207" si="5228">IFERROR(INDEX(GF$4:GF$28,MATCH($HB207,$GA$4:$GA$28,0)),"")</f>
        <v>0</v>
      </c>
      <c r="HI207" s="133">
        <f t="shared" ref="HI207" si="5229">IFERROR(INDEX(GG$4:GG$28,MATCH($HB207,$GA$4:$GA$28,0)),"")</f>
        <v>0</v>
      </c>
      <c r="HJ207" s="133">
        <f t="shared" ref="HJ207" si="5230">IFERROR(INDEX(GH$4:GH$28,MATCH($HB207,$GA$4:$GA$28,0)),"")</f>
        <v>0</v>
      </c>
      <c r="HK207" s="133">
        <f t="shared" ref="HK207" si="5231">IFERROR(INDEX(GI$4:GI$28,MATCH($HB207,$GA$4:$GA$28,0)),"")</f>
        <v>0</v>
      </c>
      <c r="HL207" s="133">
        <f t="shared" ref="HL207" si="5232">IFERROR(INDEX(GJ$4:GJ$28,MATCH($HB207,$GA$4:$GA$28,0)),"")</f>
        <v>0</v>
      </c>
      <c r="HM207" s="133">
        <f t="shared" ref="HM207" si="5233">IFERROR(INDEX(GK$4:GK$28,MATCH($HB207,$GA$4:$GA$28,0)),"")</f>
        <v>0</v>
      </c>
      <c r="HN207" s="133">
        <f t="shared" ref="HN207" si="5234">IFERROR(INDEX(GL$4:GL$28,MATCH($HB207,$GA$4:$GA$28,0)),"")</f>
        <v>0</v>
      </c>
      <c r="HO207" s="133">
        <f t="shared" ref="HO207" si="5235">IFERROR(INDEX(GM$4:GM$28,MATCH($HB207,$GA$4:$GA$28,0)),"")</f>
        <v>0</v>
      </c>
      <c r="HP207" s="133">
        <f t="shared" ref="HP207" si="5236">IFERROR(INDEX(GN$4:GN$28,MATCH($HB207,$GA$4:$GA$28,0)),"")</f>
        <v>0</v>
      </c>
      <c r="HQ207" s="133">
        <f t="shared" ref="HQ207" si="5237">IFERROR(INDEX(GO$4:GO$28,MATCH($HB207,$GA$4:$GA$28,0)),"")</f>
        <v>0</v>
      </c>
      <c r="HR207" s="133" t="str">
        <f t="shared" ref="HR207" si="5238">IFERROR(INDEX(GP$4:GP$28,MATCH($HB207,$GA$4:$GA$28,0)),"")</f>
        <v/>
      </c>
      <c r="HS207" s="133">
        <f t="shared" ref="HS207" si="5239">IFERROR(INDEX(GQ$4:GQ$28,MATCH($HB207,$GA$4:$GA$28,0)),"")</f>
        <v>0</v>
      </c>
      <c r="HT207" s="133">
        <f t="shared" ref="HT207" si="5240">IFERROR(INDEX(GR$4:GR$28,MATCH($HB207,$GA$4:$GA$28,0)),"")</f>
        <v>0</v>
      </c>
      <c r="HU207" s="133">
        <f t="shared" ref="HU207" si="5241">IFERROR(INDEX(GS$4:GS$28,MATCH($HB207,$GA$4:$GA$28,0)),"")</f>
        <v>0</v>
      </c>
      <c r="HV207" s="133">
        <f t="shared" ref="HV207" si="5242">IFERROR(INDEX(GT$4:GT$28,MATCH($HB207,$GA$4:$GA$28,0)),"")</f>
        <v>0</v>
      </c>
      <c r="HW207" s="133">
        <f t="shared" ref="HW207" si="5243">IFERROR(INDEX(GU$4:GU$28,MATCH($HB207,$GA$4:$GA$28,0)),"")</f>
        <v>0</v>
      </c>
      <c r="HX207" s="133">
        <f t="shared" ref="HX207" si="5244">IFERROR(INDEX(GV$4:GV$28,MATCH($HB207,$GA$4:$GA$28,0)),"")</f>
        <v>0</v>
      </c>
      <c r="HY207" s="133">
        <f t="shared" ref="HY207" si="5245">IFERROR(INDEX(GW$4:GW$28,MATCH($HB207,$GA$4:$GA$28,0)),"")</f>
        <v>0</v>
      </c>
    </row>
    <row r="208" spans="1:233" ht="15" customHeight="1" x14ac:dyDescent="0.25">
      <c r="A208" s="115">
        <v>206</v>
      </c>
      <c r="B208" s="115" t="str">
        <f t="shared" ref="B208:B212" si="5246">IFERROR(SMALL($D$2004:$D$2901,A68),"")</f>
        <v/>
      </c>
      <c r="C208" s="115" t="s">
        <v>68</v>
      </c>
      <c r="D208" s="100" t="str">
        <f t="shared" si="5013"/>
        <v>C</v>
      </c>
      <c r="E208" s="100" t="str">
        <f t="shared" si="4921"/>
        <v/>
      </c>
      <c r="F208" s="100" t="str">
        <f t="shared" si="4922"/>
        <v/>
      </c>
      <c r="G208" s="100" t="str">
        <f t="shared" si="4848"/>
        <v/>
      </c>
      <c r="H208" s="100" t="str">
        <f t="shared" si="4923"/>
        <v/>
      </c>
      <c r="I208" s="100" t="str">
        <f t="shared" si="4849"/>
        <v/>
      </c>
      <c r="J208" s="100" t="str">
        <f t="shared" si="4924"/>
        <v/>
      </c>
      <c r="K208" s="100" t="str">
        <f t="shared" si="4850"/>
        <v/>
      </c>
      <c r="L208" s="100" t="str">
        <f t="shared" si="4925"/>
        <v/>
      </c>
      <c r="M208" s="100" t="str">
        <f t="shared" si="4851"/>
        <v/>
      </c>
      <c r="N208" s="100" t="str">
        <f t="shared" si="4926"/>
        <v/>
      </c>
      <c r="O208" s="100" t="str">
        <f t="shared" si="4852"/>
        <v/>
      </c>
      <c r="P208" s="100" t="str">
        <f t="shared" si="4927"/>
        <v/>
      </c>
      <c r="Q208" s="100" t="str">
        <f t="shared" si="4853"/>
        <v/>
      </c>
      <c r="R208" s="100" t="str">
        <f t="shared" si="4928"/>
        <v/>
      </c>
      <c r="S208" s="100" t="str">
        <f t="shared" si="4854"/>
        <v/>
      </c>
      <c r="T208" s="100" t="str">
        <f t="shared" si="4929"/>
        <v/>
      </c>
      <c r="U208" s="100" t="str">
        <f t="shared" si="4855"/>
        <v/>
      </c>
      <c r="V208" s="100" t="str">
        <f t="shared" si="4930"/>
        <v/>
      </c>
      <c r="W208" s="100" t="str">
        <f t="shared" si="4856"/>
        <v/>
      </c>
      <c r="X208" s="100" t="str">
        <f t="shared" si="4931"/>
        <v/>
      </c>
      <c r="Y208" s="100" t="str">
        <f t="shared" si="4857"/>
        <v/>
      </c>
      <c r="Z208" s="100" t="str">
        <f t="shared" si="4932"/>
        <v/>
      </c>
      <c r="AA208" s="100" t="str">
        <f t="shared" si="4858"/>
        <v/>
      </c>
      <c r="AB208" s="100" t="str">
        <f t="shared" si="4933"/>
        <v/>
      </c>
      <c r="AC208" s="100" t="str">
        <f t="shared" si="4859"/>
        <v/>
      </c>
      <c r="AD208" s="100" t="str">
        <f t="shared" si="4934"/>
        <v/>
      </c>
      <c r="AE208" s="100" t="str">
        <f t="shared" si="4860"/>
        <v/>
      </c>
      <c r="AF208" s="100" t="str">
        <f t="shared" si="4935"/>
        <v/>
      </c>
      <c r="AG208" s="100" t="str">
        <f t="shared" si="4861"/>
        <v/>
      </c>
      <c r="AH208" s="100" t="str">
        <f t="shared" si="4936"/>
        <v/>
      </c>
      <c r="AI208" s="100" t="str">
        <f t="shared" si="4862"/>
        <v/>
      </c>
      <c r="AJ208" s="100" t="str">
        <f t="shared" si="4937"/>
        <v/>
      </c>
      <c r="AK208" s="100" t="str">
        <f t="shared" si="4863"/>
        <v/>
      </c>
      <c r="AL208" s="100" t="str">
        <f t="shared" si="4938"/>
        <v/>
      </c>
      <c r="AM208" s="100" t="str">
        <f t="shared" si="4864"/>
        <v/>
      </c>
      <c r="AN208" s="100" t="str">
        <f t="shared" si="4939"/>
        <v/>
      </c>
      <c r="AO208" s="100" t="str">
        <f t="shared" si="4865"/>
        <v/>
      </c>
      <c r="AP208" s="100" t="str">
        <f t="shared" si="4940"/>
        <v/>
      </c>
      <c r="AQ208" s="100" t="str">
        <f t="shared" si="4866"/>
        <v/>
      </c>
      <c r="AR208" s="100" t="str">
        <f t="shared" si="4941"/>
        <v/>
      </c>
      <c r="AS208" s="100" t="str">
        <f t="shared" si="4867"/>
        <v/>
      </c>
      <c r="AT208" s="100" t="str">
        <f t="shared" si="4942"/>
        <v/>
      </c>
      <c r="AU208" s="100" t="str">
        <f t="shared" si="4868"/>
        <v/>
      </c>
      <c r="AV208" s="100" t="str">
        <f t="shared" si="4943"/>
        <v/>
      </c>
      <c r="AW208" s="100" t="str">
        <f t="shared" si="4869"/>
        <v/>
      </c>
      <c r="AX208" s="100" t="str">
        <f t="shared" si="4944"/>
        <v/>
      </c>
      <c r="AY208" s="100" t="str">
        <f t="shared" si="4870"/>
        <v/>
      </c>
      <c r="AZ208" s="100" t="str">
        <f t="shared" si="4945"/>
        <v/>
      </c>
      <c r="BA208" s="100" t="str">
        <f t="shared" si="4871"/>
        <v/>
      </c>
      <c r="BB208" s="100" t="str">
        <f t="shared" si="4946"/>
        <v/>
      </c>
      <c r="BC208" s="100" t="str">
        <f>IFERROR(INDEX('INPUT INF'!$F$3:$F$601,MATCH($B208,'INPUT INF'!$A$3:$A$601,FALSE)),"")</f>
        <v/>
      </c>
      <c r="BD208" s="100" t="str">
        <f t="shared" si="4872"/>
        <v/>
      </c>
      <c r="BE208" s="100" t="str">
        <f t="shared" si="4947"/>
        <v/>
      </c>
      <c r="BF208" s="100" t="str">
        <f t="shared" si="4948"/>
        <v/>
      </c>
      <c r="BG208" s="115" t="str">
        <f t="shared" si="4949"/>
        <v/>
      </c>
      <c r="BH208" s="115" t="str">
        <f>IF(AND('INPUT INF'!$O$1="X",BG208="PASS"),BF208,IF($BG208="","0",IF('INPUT INF'!$N$63="YES",$BF208,"")))</f>
        <v>0</v>
      </c>
      <c r="BI208" s="115" t="str">
        <f>IF($BG208="","0",IF('INPUT INF'!$P$64="YES",$BF208,""))</f>
        <v>0</v>
      </c>
      <c r="BJ208" s="115" t="str">
        <f>IF($BG208="","0",IF('INPUT INF'!$P$65="YES",$BF208,""))</f>
        <v>0</v>
      </c>
      <c r="BL208" s="116" t="str">
        <f t="shared" si="4950"/>
        <v/>
      </c>
      <c r="BM208" s="116" t="str">
        <f t="shared" si="4951"/>
        <v/>
      </c>
      <c r="BN208" s="116" t="str">
        <f t="shared" si="4951"/>
        <v/>
      </c>
      <c r="BR208" s="116" t="str">
        <f t="shared" si="4952"/>
        <v/>
      </c>
      <c r="BS208" s="116" t="str">
        <f t="shared" si="4953"/>
        <v/>
      </c>
      <c r="BT208" s="116" t="str">
        <f t="shared" si="4953"/>
        <v/>
      </c>
      <c r="BX208" s="116" t="str">
        <f t="shared" si="4954"/>
        <v/>
      </c>
      <c r="BY208" s="116" t="str">
        <f t="shared" si="4955"/>
        <v/>
      </c>
      <c r="BZ208" s="116" t="str">
        <f t="shared" si="4955"/>
        <v/>
      </c>
      <c r="CD208" s="116" t="str">
        <f t="shared" si="4956"/>
        <v/>
      </c>
      <c r="CE208" s="116" t="str">
        <f t="shared" si="4957"/>
        <v/>
      </c>
      <c r="CF208" s="116" t="str">
        <f t="shared" si="4958"/>
        <v/>
      </c>
      <c r="CJ208" s="116" t="str">
        <f t="shared" si="4959"/>
        <v/>
      </c>
      <c r="CK208" s="116" t="str">
        <f t="shared" si="4960"/>
        <v/>
      </c>
      <c r="CL208" s="116" t="str">
        <f t="shared" si="4961"/>
        <v/>
      </c>
      <c r="CP208" s="116" t="str">
        <f t="shared" si="4962"/>
        <v/>
      </c>
      <c r="CQ208" s="116" t="str">
        <f t="shared" si="4963"/>
        <v/>
      </c>
      <c r="CR208" s="116" t="str">
        <f t="shared" si="4964"/>
        <v/>
      </c>
      <c r="CX208" s="143"/>
      <c r="CY208" s="135"/>
      <c r="CZ208" s="135"/>
      <c r="DA208" s="135"/>
      <c r="DB208" s="143"/>
      <c r="DC208" s="143"/>
      <c r="DD208" s="143"/>
      <c r="DE208" s="143"/>
      <c r="DF208" s="135"/>
      <c r="DH208" s="115" t="str">
        <f t="shared" si="4965"/>
        <v/>
      </c>
      <c r="DI208" s="115" t="str">
        <f t="shared" si="4873"/>
        <v/>
      </c>
      <c r="DJ208" s="115" t="str">
        <f t="shared" si="4874"/>
        <v/>
      </c>
      <c r="DK208" s="115" t="str">
        <f t="shared" si="4875"/>
        <v/>
      </c>
      <c r="DL208" s="115" t="str">
        <f t="shared" si="4876"/>
        <v/>
      </c>
      <c r="DM208" s="115" t="str">
        <f t="shared" si="4877"/>
        <v/>
      </c>
      <c r="DN208" s="115" t="str">
        <f t="shared" si="4878"/>
        <v/>
      </c>
      <c r="DO208" s="115" t="str">
        <f t="shared" si="4879"/>
        <v/>
      </c>
      <c r="DP208" s="115" t="str">
        <f t="shared" si="4880"/>
        <v/>
      </c>
      <c r="DQ208" s="115" t="str">
        <f t="shared" si="4881"/>
        <v/>
      </c>
      <c r="DR208" s="115" t="str">
        <f t="shared" si="4882"/>
        <v/>
      </c>
      <c r="DS208" s="115" t="str">
        <f t="shared" si="4883"/>
        <v/>
      </c>
      <c r="DT208" s="115" t="str">
        <f t="shared" si="4884"/>
        <v/>
      </c>
      <c r="DU208" s="115" t="str">
        <f t="shared" si="4885"/>
        <v/>
      </c>
      <c r="DV208" s="115" t="str">
        <f t="shared" si="4886"/>
        <v/>
      </c>
      <c r="DW208" s="115" t="str">
        <f t="shared" si="4887"/>
        <v/>
      </c>
      <c r="DX208" s="115" t="str">
        <f t="shared" si="4888"/>
        <v/>
      </c>
      <c r="DY208" s="115" t="str">
        <f t="shared" si="4889"/>
        <v/>
      </c>
      <c r="DZ208" s="115" t="str">
        <f t="shared" si="4890"/>
        <v/>
      </c>
      <c r="EA208" s="115" t="str">
        <f t="shared" si="4891"/>
        <v/>
      </c>
      <c r="EB208" s="115" t="str">
        <f t="shared" si="4892"/>
        <v/>
      </c>
      <c r="EC208" s="115" t="str">
        <f t="shared" si="4893"/>
        <v/>
      </c>
      <c r="ED208" s="115" t="str">
        <f t="shared" si="4894"/>
        <v/>
      </c>
      <c r="EE208" s="115" t="str">
        <f t="shared" si="4895"/>
        <v/>
      </c>
      <c r="EF208" s="115" t="str">
        <f t="shared" si="4896"/>
        <v/>
      </c>
      <c r="EG208" s="115" t="str">
        <f t="shared" si="4966"/>
        <v/>
      </c>
      <c r="EH208" s="115" t="str">
        <f t="shared" si="4967"/>
        <v/>
      </c>
      <c r="EI208" s="115" t="str">
        <f t="shared" si="4968"/>
        <v/>
      </c>
      <c r="EJ208" s="115" t="str">
        <f t="shared" si="4969"/>
        <v/>
      </c>
      <c r="EK208" s="115" t="str">
        <f t="shared" si="4970"/>
        <v/>
      </c>
      <c r="EL208" s="115" t="str">
        <f t="shared" si="4971"/>
        <v/>
      </c>
      <c r="EM208" s="115" t="str">
        <f t="shared" si="4972"/>
        <v/>
      </c>
      <c r="EN208" s="115" t="str">
        <f t="shared" si="4973"/>
        <v/>
      </c>
      <c r="EO208" s="115" t="str">
        <f t="shared" si="4974"/>
        <v/>
      </c>
      <c r="EP208" s="115" t="str">
        <f t="shared" si="4975"/>
        <v/>
      </c>
      <c r="EQ208" s="115" t="str">
        <f t="shared" si="4976"/>
        <v/>
      </c>
      <c r="ER208" s="115" t="str">
        <f t="shared" si="4977"/>
        <v/>
      </c>
      <c r="ES208" s="115" t="str">
        <f t="shared" si="4978"/>
        <v/>
      </c>
      <c r="ET208" s="115" t="str">
        <f t="shared" si="4979"/>
        <v/>
      </c>
      <c r="EU208" s="115" t="str">
        <f t="shared" si="4980"/>
        <v/>
      </c>
      <c r="EV208" s="115" t="str">
        <f t="shared" si="4981"/>
        <v/>
      </c>
      <c r="EW208" s="115" t="str">
        <f t="shared" si="4982"/>
        <v/>
      </c>
      <c r="EX208" s="115" t="str">
        <f t="shared" si="4983"/>
        <v/>
      </c>
      <c r="EY208" s="115" t="str">
        <f t="shared" si="4984"/>
        <v/>
      </c>
      <c r="EZ208" s="115" t="str">
        <f t="shared" si="4985"/>
        <v/>
      </c>
      <c r="FA208" s="115" t="str">
        <f t="shared" si="4986"/>
        <v/>
      </c>
      <c r="FB208" s="115" t="str">
        <f t="shared" si="4987"/>
        <v/>
      </c>
      <c r="FC208" s="115" t="str">
        <f t="shared" si="4988"/>
        <v/>
      </c>
      <c r="FD208" s="115" t="str">
        <f t="shared" si="4989"/>
        <v/>
      </c>
      <c r="FE208" s="115" t="str">
        <f t="shared" si="4990"/>
        <v/>
      </c>
      <c r="FF208" s="115" t="str">
        <f t="shared" si="5182"/>
        <v/>
      </c>
      <c r="FG208" s="115" t="str">
        <f>IFERROR(SMALL($EA$3:$EA$422,$A$8),"")</f>
        <v/>
      </c>
      <c r="FH208" s="115" t="str">
        <f t="shared" si="5183"/>
        <v/>
      </c>
      <c r="FI208" s="115" t="str">
        <f t="shared" si="4991"/>
        <v/>
      </c>
      <c r="GA208" s="215" t="str">
        <f t="shared" si="4822"/>
        <v/>
      </c>
      <c r="GB208" s="140" t="str">
        <f t="shared" si="4823"/>
        <v/>
      </c>
      <c r="GC208" s="171">
        <f>COUNTIF($AI$493:$AI$562,"&gt;0")</f>
        <v>0</v>
      </c>
      <c r="GD208" s="175">
        <f t="shared" si="4824"/>
        <v>0</v>
      </c>
      <c r="GE208" s="175" t="str">
        <f t="shared" si="4800"/>
        <v/>
      </c>
      <c r="GF208" s="172">
        <f t="shared" ref="GF208:GN208" si="5247">COUNTIF($AJ$493:$AJ$562,GF$3)</f>
        <v>0</v>
      </c>
      <c r="GG208" s="172">
        <f t="shared" si="5247"/>
        <v>0</v>
      </c>
      <c r="GH208" s="172">
        <f t="shared" si="5247"/>
        <v>0</v>
      </c>
      <c r="GI208" s="172">
        <f t="shared" si="5247"/>
        <v>0</v>
      </c>
      <c r="GJ208" s="172">
        <f t="shared" si="5247"/>
        <v>0</v>
      </c>
      <c r="GK208" s="172">
        <f t="shared" si="5247"/>
        <v>0</v>
      </c>
      <c r="GL208" s="172">
        <f t="shared" si="5247"/>
        <v>0</v>
      </c>
      <c r="GM208" s="172">
        <f t="shared" si="5247"/>
        <v>0</v>
      </c>
      <c r="GN208" s="172">
        <f t="shared" si="5247"/>
        <v>0</v>
      </c>
      <c r="GO208" s="172">
        <f t="shared" si="4826"/>
        <v>0</v>
      </c>
      <c r="GP208" s="171" t="e">
        <f t="shared" si="4827"/>
        <v>#DIV/0!</v>
      </c>
      <c r="GQ208" s="171">
        <f>COUNTIF($AI$493:$AI$562,"&lt;45")-GN208</f>
        <v>0</v>
      </c>
      <c r="GR208" s="171">
        <f>COUNTIF($AI$493:$AI$562,"&lt;60")-GQ208</f>
        <v>0</v>
      </c>
      <c r="GS208" s="171">
        <f>COUNTIF($AI$493:$AI$562,"&lt;75")-GQ208-GR208</f>
        <v>0</v>
      </c>
      <c r="GT208" s="171">
        <f>COUNTIF($AI$493:$AI$562,"&lt;90")-GQ208-GR208-GS208</f>
        <v>0</v>
      </c>
      <c r="GU208" s="171">
        <f>COUNTIF($AI$493:$AI$562,"&gt;89")</f>
        <v>0</v>
      </c>
      <c r="GV208" s="171">
        <f>COUNTIF($AI$493:$AI$562,GV3)</f>
        <v>0</v>
      </c>
      <c r="GW208" s="171">
        <f>COUNTIF($AI$493:$AI$562,GW3)</f>
        <v>0</v>
      </c>
      <c r="GY208" s="115">
        <v>205</v>
      </c>
      <c r="GZ208" s="120" t="str">
        <f>IF('INPUT INF'!O$33="YES",GY208,"")</f>
        <v/>
      </c>
      <c r="HA208" s="120">
        <f>HA207</f>
        <v>0</v>
      </c>
      <c r="HB208" s="120" t="str">
        <f>IF(GZ208="","",'INPUT INF'!L$33)</f>
        <v/>
      </c>
      <c r="HC208" s="120" t="str">
        <f>'INPUT INF'!O$3</f>
        <v>B</v>
      </c>
      <c r="HD208" s="133" t="str">
        <f>IFERROR(INDEX(GB$31:GB$55,MATCH($HB208,$GA$31:$GA$55,0)),"")</f>
        <v/>
      </c>
      <c r="HE208" s="133">
        <f>IFERROR(INDEX(GC$31:GC$55,MATCH($HB208,$GA$31:$GA$55,0)),"")</f>
        <v>0</v>
      </c>
      <c r="HF208" s="133">
        <f t="shared" ref="HF208" si="5248">IFERROR(INDEX(GD$31:GD$55,MATCH($HB208,$GA$31:$GA$55,0)),"")</f>
        <v>0</v>
      </c>
      <c r="HG208" s="133" t="str">
        <f t="shared" ref="HG208" si="5249">IFERROR(INDEX(GE$31:GE$55,MATCH($HB208,$GA$31:$GA$55,0)),"")</f>
        <v/>
      </c>
      <c r="HH208" s="133">
        <f t="shared" ref="HH208" si="5250">IFERROR(INDEX(GF$31:GF$55,MATCH($HB208,$GA$31:$GA$55,0)),"")</f>
        <v>0</v>
      </c>
      <c r="HI208" s="133">
        <f t="shared" ref="HI208" si="5251">IFERROR(INDEX(GG$31:GG$55,MATCH($HB208,$GA$31:$GA$55,0)),"")</f>
        <v>0</v>
      </c>
      <c r="HJ208" s="133">
        <f t="shared" ref="HJ208" si="5252">IFERROR(INDEX(GH$31:GH$55,MATCH($HB208,$GA$31:$GA$55,0)),"")</f>
        <v>0</v>
      </c>
      <c r="HK208" s="133">
        <f t="shared" ref="HK208" si="5253">IFERROR(INDEX(GI$31:GI$55,MATCH($HB208,$GA$31:$GA$55,0)),"")</f>
        <v>0</v>
      </c>
      <c r="HL208" s="133">
        <f t="shared" ref="HL208" si="5254">IFERROR(INDEX(GJ$31:GJ$55,MATCH($HB208,$GA$31:$GA$55,0)),"")</f>
        <v>0</v>
      </c>
      <c r="HM208" s="133">
        <f t="shared" ref="HM208" si="5255">IFERROR(INDEX(GK$31:GK$55,MATCH($HB208,$GA$31:$GA$55,0)),"")</f>
        <v>0</v>
      </c>
      <c r="HN208" s="133">
        <f t="shared" ref="HN208" si="5256">IFERROR(INDEX(GL$31:GL$55,MATCH($HB208,$GA$31:$GA$55,0)),"")</f>
        <v>0</v>
      </c>
      <c r="HO208" s="133">
        <f t="shared" ref="HO208" si="5257">IFERROR(INDEX(GM$31:GM$55,MATCH($HB208,$GA$31:$GA$55,0)),"")</f>
        <v>0</v>
      </c>
      <c r="HP208" s="133">
        <f t="shared" ref="HP208" si="5258">IFERROR(INDEX(GN$31:GN$55,MATCH($HB208,$GA$31:$GA$55,0)),"")</f>
        <v>0</v>
      </c>
      <c r="HQ208" s="133">
        <f t="shared" ref="HQ208" si="5259">IFERROR(INDEX(GO$31:GO$55,MATCH($HB208,$GA$31:$GA$55,0)),"")</f>
        <v>0</v>
      </c>
      <c r="HR208" s="133" t="str">
        <f t="shared" ref="HR208" si="5260">IFERROR(INDEX(GP$31:GP$55,MATCH($HB208,$GA$31:$GA$55,0)),"")</f>
        <v/>
      </c>
      <c r="HS208" s="133">
        <f t="shared" ref="HS208" si="5261">IFERROR(INDEX(GQ$31:GQ$55,MATCH($HB208,$GA$31:$GA$55,0)),"")</f>
        <v>0</v>
      </c>
      <c r="HT208" s="133">
        <f t="shared" ref="HT208" si="5262">IFERROR(INDEX(GR$31:GR$55,MATCH($HB208,$GA$31:$GA$55,0)),"")</f>
        <v>0</v>
      </c>
      <c r="HU208" s="133">
        <f t="shared" ref="HU208" si="5263">IFERROR(INDEX(GS$31:GS$55,MATCH($HB208,$GA$31:$GA$55,0)),"")</f>
        <v>0</v>
      </c>
      <c r="HV208" s="133">
        <f t="shared" ref="HV208" si="5264">IFERROR(INDEX(GT$31:GT$55,MATCH($HB208,$GA$31:$GA$55,0)),"")</f>
        <v>0</v>
      </c>
      <c r="HW208" s="133">
        <f t="shared" ref="HW208" si="5265">IFERROR(INDEX(GU$31:GU$55,MATCH($HB208,$GA$31:$GA$55,0)),"")</f>
        <v>0</v>
      </c>
      <c r="HX208" s="133">
        <f t="shared" ref="HX208" si="5266">IFERROR(INDEX(GV$31:GV$55,MATCH($HB208,$GA$31:$GA$55,0)),"")</f>
        <v>0</v>
      </c>
      <c r="HY208" s="133">
        <f t="shared" ref="HY208" si="5267">IFERROR(INDEX(GW$31:GW$55,MATCH($HB208,$GA$31:$GA$55,0)),"")</f>
        <v>0</v>
      </c>
    </row>
    <row r="209" spans="1:260" ht="15" customHeight="1" x14ac:dyDescent="0.25">
      <c r="A209" s="115">
        <v>207</v>
      </c>
      <c r="B209" s="115" t="str">
        <f t="shared" si="5246"/>
        <v/>
      </c>
      <c r="C209" s="115" t="s">
        <v>68</v>
      </c>
      <c r="D209" s="100" t="str">
        <f t="shared" si="5013"/>
        <v>C</v>
      </c>
      <c r="E209" s="100" t="str">
        <f t="shared" si="4921"/>
        <v/>
      </c>
      <c r="F209" s="100" t="str">
        <f t="shared" si="4922"/>
        <v/>
      </c>
      <c r="G209" s="100" t="str">
        <f t="shared" si="4848"/>
        <v/>
      </c>
      <c r="H209" s="100" t="str">
        <f t="shared" si="4923"/>
        <v/>
      </c>
      <c r="I209" s="100" t="str">
        <f t="shared" si="4849"/>
        <v/>
      </c>
      <c r="J209" s="100" t="str">
        <f t="shared" si="4924"/>
        <v/>
      </c>
      <c r="K209" s="100" t="str">
        <f t="shared" si="4850"/>
        <v/>
      </c>
      <c r="L209" s="100" t="str">
        <f t="shared" si="4925"/>
        <v/>
      </c>
      <c r="M209" s="100" t="str">
        <f t="shared" si="4851"/>
        <v/>
      </c>
      <c r="N209" s="100" t="str">
        <f t="shared" si="4926"/>
        <v/>
      </c>
      <c r="O209" s="100" t="str">
        <f t="shared" si="4852"/>
        <v/>
      </c>
      <c r="P209" s="100" t="str">
        <f t="shared" si="4927"/>
        <v/>
      </c>
      <c r="Q209" s="100" t="str">
        <f t="shared" si="4853"/>
        <v/>
      </c>
      <c r="R209" s="100" t="str">
        <f t="shared" si="4928"/>
        <v/>
      </c>
      <c r="S209" s="100" t="str">
        <f t="shared" si="4854"/>
        <v/>
      </c>
      <c r="T209" s="100" t="str">
        <f t="shared" si="4929"/>
        <v/>
      </c>
      <c r="U209" s="100" t="str">
        <f t="shared" si="4855"/>
        <v/>
      </c>
      <c r="V209" s="100" t="str">
        <f t="shared" si="4930"/>
        <v/>
      </c>
      <c r="W209" s="100" t="str">
        <f t="shared" si="4856"/>
        <v/>
      </c>
      <c r="X209" s="100" t="str">
        <f t="shared" si="4931"/>
        <v/>
      </c>
      <c r="Y209" s="100" t="str">
        <f t="shared" si="4857"/>
        <v/>
      </c>
      <c r="Z209" s="100" t="str">
        <f t="shared" si="4932"/>
        <v/>
      </c>
      <c r="AA209" s="100" t="str">
        <f t="shared" si="4858"/>
        <v/>
      </c>
      <c r="AB209" s="100" t="str">
        <f t="shared" si="4933"/>
        <v/>
      </c>
      <c r="AC209" s="100" t="str">
        <f t="shared" si="4859"/>
        <v/>
      </c>
      <c r="AD209" s="100" t="str">
        <f t="shared" si="4934"/>
        <v/>
      </c>
      <c r="AE209" s="100" t="str">
        <f t="shared" si="4860"/>
        <v/>
      </c>
      <c r="AF209" s="100" t="str">
        <f t="shared" si="4935"/>
        <v/>
      </c>
      <c r="AG209" s="100" t="str">
        <f t="shared" si="4861"/>
        <v/>
      </c>
      <c r="AH209" s="100" t="str">
        <f t="shared" si="4936"/>
        <v/>
      </c>
      <c r="AI209" s="100" t="str">
        <f t="shared" si="4862"/>
        <v/>
      </c>
      <c r="AJ209" s="100" t="str">
        <f t="shared" si="4937"/>
        <v/>
      </c>
      <c r="AK209" s="100" t="str">
        <f t="shared" si="4863"/>
        <v/>
      </c>
      <c r="AL209" s="100" t="str">
        <f t="shared" si="4938"/>
        <v/>
      </c>
      <c r="AM209" s="100" t="str">
        <f t="shared" si="4864"/>
        <v/>
      </c>
      <c r="AN209" s="100" t="str">
        <f t="shared" si="4939"/>
        <v/>
      </c>
      <c r="AO209" s="100" t="str">
        <f t="shared" si="4865"/>
        <v/>
      </c>
      <c r="AP209" s="100" t="str">
        <f t="shared" si="4940"/>
        <v/>
      </c>
      <c r="AQ209" s="100" t="str">
        <f t="shared" si="4866"/>
        <v/>
      </c>
      <c r="AR209" s="100" t="str">
        <f t="shared" si="4941"/>
        <v/>
      </c>
      <c r="AS209" s="100" t="str">
        <f t="shared" si="4867"/>
        <v/>
      </c>
      <c r="AT209" s="100" t="str">
        <f t="shared" si="4942"/>
        <v/>
      </c>
      <c r="AU209" s="100" t="str">
        <f t="shared" si="4868"/>
        <v/>
      </c>
      <c r="AV209" s="100" t="str">
        <f t="shared" si="4943"/>
        <v/>
      </c>
      <c r="AW209" s="100" t="str">
        <f t="shared" si="4869"/>
        <v/>
      </c>
      <c r="AX209" s="100" t="str">
        <f t="shared" si="4944"/>
        <v/>
      </c>
      <c r="AY209" s="100" t="str">
        <f t="shared" si="4870"/>
        <v/>
      </c>
      <c r="AZ209" s="100" t="str">
        <f t="shared" si="4945"/>
        <v/>
      </c>
      <c r="BA209" s="100" t="str">
        <f t="shared" si="4871"/>
        <v/>
      </c>
      <c r="BB209" s="100" t="str">
        <f t="shared" si="4946"/>
        <v/>
      </c>
      <c r="BC209" s="100" t="str">
        <f>IFERROR(INDEX('INPUT INF'!$F$3:$F$601,MATCH($B209,'INPUT INF'!$A$3:$A$601,FALSE)),"")</f>
        <v/>
      </c>
      <c r="BD209" s="100" t="str">
        <f t="shared" si="4872"/>
        <v/>
      </c>
      <c r="BE209" s="100" t="str">
        <f t="shared" si="4947"/>
        <v/>
      </c>
      <c r="BF209" s="100" t="str">
        <f t="shared" si="4948"/>
        <v/>
      </c>
      <c r="BG209" s="115" t="str">
        <f t="shared" si="4949"/>
        <v/>
      </c>
      <c r="BH209" s="115" t="str">
        <f>IF(AND('INPUT INF'!$O$1="X",BG209="PASS"),BF209,IF($BG209="","0",IF('INPUT INF'!$N$63="YES",$BF209,"")))</f>
        <v>0</v>
      </c>
      <c r="BI209" s="115" t="str">
        <f>IF($BG209="","0",IF('INPUT INF'!$P$64="YES",$BF209,""))</f>
        <v>0</v>
      </c>
      <c r="BJ209" s="115" t="str">
        <f>IF($BG209="","0",IF('INPUT INF'!$P$65="YES",$BF209,""))</f>
        <v>0</v>
      </c>
      <c r="BL209" s="116" t="str">
        <f t="shared" si="4950"/>
        <v/>
      </c>
      <c r="BM209" s="116" t="str">
        <f t="shared" si="4951"/>
        <v/>
      </c>
      <c r="BN209" s="116" t="str">
        <f t="shared" si="4951"/>
        <v/>
      </c>
      <c r="BR209" s="116" t="str">
        <f t="shared" si="4952"/>
        <v/>
      </c>
      <c r="BS209" s="116" t="str">
        <f t="shared" si="4953"/>
        <v/>
      </c>
      <c r="BT209" s="116" t="str">
        <f t="shared" si="4953"/>
        <v/>
      </c>
      <c r="BX209" s="116" t="str">
        <f t="shared" si="4954"/>
        <v/>
      </c>
      <c r="BY209" s="116" t="str">
        <f t="shared" si="4955"/>
        <v/>
      </c>
      <c r="BZ209" s="116" t="str">
        <f t="shared" si="4955"/>
        <v/>
      </c>
      <c r="CD209" s="116" t="str">
        <f t="shared" si="4956"/>
        <v/>
      </c>
      <c r="CE209" s="116" t="str">
        <f t="shared" si="4957"/>
        <v/>
      </c>
      <c r="CF209" s="116" t="str">
        <f t="shared" si="4958"/>
        <v/>
      </c>
      <c r="CJ209" s="116" t="str">
        <f t="shared" si="4959"/>
        <v/>
      </c>
      <c r="CK209" s="116" t="str">
        <f t="shared" si="4960"/>
        <v/>
      </c>
      <c r="CL209" s="116" t="str">
        <f t="shared" si="4961"/>
        <v/>
      </c>
      <c r="CP209" s="116" t="str">
        <f t="shared" si="4962"/>
        <v/>
      </c>
      <c r="CQ209" s="116" t="str">
        <f t="shared" si="4963"/>
        <v/>
      </c>
      <c r="CR209" s="116" t="str">
        <f t="shared" si="4964"/>
        <v/>
      </c>
      <c r="CX209" s="143"/>
      <c r="CY209" s="135"/>
      <c r="CZ209" s="135"/>
      <c r="DA209" s="135"/>
      <c r="DB209" s="143"/>
      <c r="DC209" s="143"/>
      <c r="DD209" s="143"/>
      <c r="DE209" s="143"/>
      <c r="DF209" s="135"/>
      <c r="DH209" s="115" t="str">
        <f t="shared" si="4965"/>
        <v/>
      </c>
      <c r="DI209" s="115" t="str">
        <f t="shared" si="4873"/>
        <v/>
      </c>
      <c r="DJ209" s="115" t="str">
        <f t="shared" si="4874"/>
        <v/>
      </c>
      <c r="DK209" s="115" t="str">
        <f t="shared" si="4875"/>
        <v/>
      </c>
      <c r="DL209" s="115" t="str">
        <f t="shared" si="4876"/>
        <v/>
      </c>
      <c r="DM209" s="115" t="str">
        <f t="shared" si="4877"/>
        <v/>
      </c>
      <c r="DN209" s="115" t="str">
        <f t="shared" si="4878"/>
        <v/>
      </c>
      <c r="DO209" s="115" t="str">
        <f t="shared" si="4879"/>
        <v/>
      </c>
      <c r="DP209" s="115" t="str">
        <f t="shared" si="4880"/>
        <v/>
      </c>
      <c r="DQ209" s="115" t="str">
        <f t="shared" si="4881"/>
        <v/>
      </c>
      <c r="DR209" s="115" t="str">
        <f t="shared" si="4882"/>
        <v/>
      </c>
      <c r="DS209" s="115" t="str">
        <f t="shared" si="4883"/>
        <v/>
      </c>
      <c r="DT209" s="115" t="str">
        <f t="shared" si="4884"/>
        <v/>
      </c>
      <c r="DU209" s="115" t="str">
        <f t="shared" si="4885"/>
        <v/>
      </c>
      <c r="DV209" s="115" t="str">
        <f t="shared" si="4886"/>
        <v/>
      </c>
      <c r="DW209" s="115" t="str">
        <f t="shared" si="4887"/>
        <v/>
      </c>
      <c r="DX209" s="115" t="str">
        <f t="shared" si="4888"/>
        <v/>
      </c>
      <c r="DY209" s="115" t="str">
        <f t="shared" si="4889"/>
        <v/>
      </c>
      <c r="DZ209" s="115" t="str">
        <f t="shared" si="4890"/>
        <v/>
      </c>
      <c r="EA209" s="115" t="str">
        <f t="shared" si="4891"/>
        <v/>
      </c>
      <c r="EB209" s="115" t="str">
        <f t="shared" si="4892"/>
        <v/>
      </c>
      <c r="EC209" s="115" t="str">
        <f t="shared" si="4893"/>
        <v/>
      </c>
      <c r="ED209" s="115" t="str">
        <f t="shared" si="4894"/>
        <v/>
      </c>
      <c r="EE209" s="115" t="str">
        <f t="shared" si="4895"/>
        <v/>
      </c>
      <c r="EF209" s="115" t="str">
        <f t="shared" si="4896"/>
        <v/>
      </c>
      <c r="EG209" s="115" t="str">
        <f t="shared" si="4966"/>
        <v/>
      </c>
      <c r="EH209" s="115" t="str">
        <f t="shared" si="4967"/>
        <v/>
      </c>
      <c r="EI209" s="115" t="str">
        <f t="shared" si="4968"/>
        <v/>
      </c>
      <c r="EJ209" s="115" t="str">
        <f t="shared" si="4969"/>
        <v/>
      </c>
      <c r="EK209" s="115" t="str">
        <f t="shared" si="4970"/>
        <v/>
      </c>
      <c r="EL209" s="115" t="str">
        <f t="shared" si="4971"/>
        <v/>
      </c>
      <c r="EM209" s="115" t="str">
        <f t="shared" si="4972"/>
        <v/>
      </c>
      <c r="EN209" s="115" t="str">
        <f t="shared" si="4973"/>
        <v/>
      </c>
      <c r="EO209" s="115" t="str">
        <f t="shared" si="4974"/>
        <v/>
      </c>
      <c r="EP209" s="115" t="str">
        <f t="shared" si="4975"/>
        <v/>
      </c>
      <c r="EQ209" s="115" t="str">
        <f t="shared" si="4976"/>
        <v/>
      </c>
      <c r="ER209" s="115" t="str">
        <f t="shared" si="4977"/>
        <v/>
      </c>
      <c r="ES209" s="115" t="str">
        <f t="shared" si="4978"/>
        <v/>
      </c>
      <c r="ET209" s="115" t="str">
        <f t="shared" si="4979"/>
        <v/>
      </c>
      <c r="EU209" s="115" t="str">
        <f t="shared" si="4980"/>
        <v/>
      </c>
      <c r="EV209" s="115" t="str">
        <f t="shared" si="4981"/>
        <v/>
      </c>
      <c r="EW209" s="115" t="str">
        <f t="shared" si="4982"/>
        <v/>
      </c>
      <c r="EX209" s="115" t="str">
        <f t="shared" si="4983"/>
        <v/>
      </c>
      <c r="EY209" s="115" t="str">
        <f t="shared" si="4984"/>
        <v/>
      </c>
      <c r="EZ209" s="115" t="str">
        <f t="shared" si="4985"/>
        <v/>
      </c>
      <c r="FA209" s="115" t="str">
        <f t="shared" si="4986"/>
        <v/>
      </c>
      <c r="FB209" s="115" t="str">
        <f t="shared" si="4987"/>
        <v/>
      </c>
      <c r="FC209" s="115" t="str">
        <f t="shared" si="4988"/>
        <v/>
      </c>
      <c r="FD209" s="115" t="str">
        <f t="shared" si="4989"/>
        <v/>
      </c>
      <c r="FE209" s="115" t="str">
        <f t="shared" si="4990"/>
        <v/>
      </c>
      <c r="FF209" s="115" t="str">
        <f t="shared" si="5182"/>
        <v/>
      </c>
      <c r="FG209" s="115" t="str">
        <f>IFERROR(SMALL($EA$3:$EA$422,$A$9),"")</f>
        <v/>
      </c>
      <c r="FH209" s="115" t="str">
        <f t="shared" si="5183"/>
        <v/>
      </c>
      <c r="FI209" s="115" t="str">
        <f t="shared" si="4991"/>
        <v/>
      </c>
      <c r="GA209" s="215" t="str">
        <f t="shared" si="4822"/>
        <v/>
      </c>
      <c r="GB209" s="140" t="str">
        <f t="shared" si="4823"/>
        <v/>
      </c>
      <c r="GC209" s="171">
        <f>COUNTIF($AK$493:$AK$562,"&gt;0")</f>
        <v>0</v>
      </c>
      <c r="GD209" s="175">
        <f t="shared" si="4824"/>
        <v>0</v>
      </c>
      <c r="GE209" s="175" t="str">
        <f t="shared" si="4800"/>
        <v/>
      </c>
      <c r="GF209" s="172">
        <f t="shared" ref="GF209:GN209" si="5268">COUNTIF($AL$493:$AL$562,GF$3)</f>
        <v>0</v>
      </c>
      <c r="GG209" s="172">
        <f t="shared" si="5268"/>
        <v>0</v>
      </c>
      <c r="GH209" s="172">
        <f t="shared" si="5268"/>
        <v>0</v>
      </c>
      <c r="GI209" s="172">
        <f t="shared" si="5268"/>
        <v>0</v>
      </c>
      <c r="GJ209" s="172">
        <f t="shared" si="5268"/>
        <v>0</v>
      </c>
      <c r="GK209" s="172">
        <f t="shared" si="5268"/>
        <v>0</v>
      </c>
      <c r="GL209" s="172">
        <f t="shared" si="5268"/>
        <v>0</v>
      </c>
      <c r="GM209" s="172">
        <f t="shared" si="5268"/>
        <v>0</v>
      </c>
      <c r="GN209" s="172">
        <f t="shared" si="5268"/>
        <v>0</v>
      </c>
      <c r="GO209" s="172">
        <f t="shared" si="4826"/>
        <v>0</v>
      </c>
      <c r="GP209" s="171" t="e">
        <f t="shared" si="4827"/>
        <v>#DIV/0!</v>
      </c>
      <c r="GQ209" s="171">
        <f>COUNTIF($AK$493:$AK$562,"&lt;45")-GN209</f>
        <v>0</v>
      </c>
      <c r="GR209" s="171">
        <f>COUNTIF($AK$493:$AK$562,"&lt;60")-GQ209</f>
        <v>0</v>
      </c>
      <c r="GS209" s="171">
        <f>COUNTIF($AK$493:$AK$562,"&lt;75")-GQ209-GR209</f>
        <v>0</v>
      </c>
      <c r="GT209" s="171">
        <f>COUNTIF($AK$493:$AK$562,"&lt;90")-GQ209-GR209-GS209</f>
        <v>0</v>
      </c>
      <c r="GU209" s="171">
        <f>COUNTIF($AK$493:$AK$562,"&gt;89")</f>
        <v>0</v>
      </c>
      <c r="GV209" s="171">
        <f>COUNTIF($AK$493:$AK$562,GV3)</f>
        <v>0</v>
      </c>
      <c r="GW209" s="171">
        <f>COUNTIF($AK$493:$AK$562,GW3)</f>
        <v>0</v>
      </c>
      <c r="GY209" s="115">
        <v>206</v>
      </c>
      <c r="GZ209" s="120" t="str">
        <f>IF('INPUT INF'!P$33="YES",GY209,"")</f>
        <v/>
      </c>
      <c r="HA209" s="120">
        <f t="shared" ref="HA209:HA213" si="5269">HA208</f>
        <v>0</v>
      </c>
      <c r="HB209" s="120" t="str">
        <f>IF(GZ209="","",'INPUT INF'!L$33)</f>
        <v/>
      </c>
      <c r="HC209" s="120" t="str">
        <f>'INPUT INF'!P$3</f>
        <v>C</v>
      </c>
      <c r="HD209" s="133" t="str">
        <f>IFERROR(INDEX(GB$58:GB$82,MATCH($HB209,$GA$58:$GA$82,0)),"")</f>
        <v/>
      </c>
      <c r="HE209" s="133">
        <f>IFERROR(INDEX(GC$58:GC$82,MATCH($HB209,$GA$58:$GA$82,0)),"")</f>
        <v>0</v>
      </c>
      <c r="HF209" s="133">
        <f t="shared" ref="HF209" si="5270">IFERROR(INDEX(GD$58:GD$82,MATCH($HB209,$GA$58:$GA$82,0)),"")</f>
        <v>0</v>
      </c>
      <c r="HG209" s="133" t="str">
        <f t="shared" ref="HG209" si="5271">IFERROR(INDEX(GE$58:GE$82,MATCH($HB209,$GA$58:$GA$82,0)),"")</f>
        <v/>
      </c>
      <c r="HH209" s="133">
        <f t="shared" ref="HH209" si="5272">IFERROR(INDEX(GF$58:GF$82,MATCH($HB209,$GA$58:$GA$82,0)),"")</f>
        <v>0</v>
      </c>
      <c r="HI209" s="133">
        <f t="shared" ref="HI209" si="5273">IFERROR(INDEX(GG$58:GG$82,MATCH($HB209,$GA$58:$GA$82,0)),"")</f>
        <v>0</v>
      </c>
      <c r="HJ209" s="133">
        <f t="shared" ref="HJ209" si="5274">IFERROR(INDEX(GH$58:GH$82,MATCH($HB209,$GA$58:$GA$82,0)),"")</f>
        <v>0</v>
      </c>
      <c r="HK209" s="133">
        <f t="shared" ref="HK209" si="5275">IFERROR(INDEX(GI$58:GI$82,MATCH($HB209,$GA$58:$GA$82,0)),"")</f>
        <v>0</v>
      </c>
      <c r="HL209" s="133">
        <f t="shared" ref="HL209" si="5276">IFERROR(INDEX(GJ$58:GJ$82,MATCH($HB209,$GA$58:$GA$82,0)),"")</f>
        <v>0</v>
      </c>
      <c r="HM209" s="133">
        <f t="shared" ref="HM209" si="5277">IFERROR(INDEX(GK$58:GK$82,MATCH($HB209,$GA$58:$GA$82,0)),"")</f>
        <v>0</v>
      </c>
      <c r="HN209" s="133">
        <f t="shared" ref="HN209" si="5278">IFERROR(INDEX(GL$58:GL$82,MATCH($HB209,$GA$58:$GA$82,0)),"")</f>
        <v>0</v>
      </c>
      <c r="HO209" s="133">
        <f t="shared" ref="HO209" si="5279">IFERROR(INDEX(GM$58:GM$82,MATCH($HB209,$GA$58:$GA$82,0)),"")</f>
        <v>0</v>
      </c>
      <c r="HP209" s="133">
        <f t="shared" ref="HP209" si="5280">IFERROR(INDEX(GN$58:GN$82,MATCH($HB209,$GA$58:$GA$82,0)),"")</f>
        <v>0</v>
      </c>
      <c r="HQ209" s="133">
        <f t="shared" ref="HQ209" si="5281">IFERROR(INDEX(GO$58:GO$82,MATCH($HB209,$GA$58:$GA$82,0)),"")</f>
        <v>0</v>
      </c>
      <c r="HR209" s="133" t="str">
        <f t="shared" ref="HR209" si="5282">IFERROR(INDEX(GP$58:GP$82,MATCH($HB209,$GA$58:$GA$82,0)),"")</f>
        <v/>
      </c>
      <c r="HS209" s="133">
        <f t="shared" ref="HS209" si="5283">IFERROR(INDEX(GQ$58:GQ$82,MATCH($HB209,$GA$58:$GA$82,0)),"")</f>
        <v>0</v>
      </c>
      <c r="HT209" s="133">
        <f t="shared" ref="HT209" si="5284">IFERROR(INDEX(GR$58:GR$82,MATCH($HB209,$GA$58:$GA$82,0)),"")</f>
        <v>0</v>
      </c>
      <c r="HU209" s="133">
        <f t="shared" ref="HU209" si="5285">IFERROR(INDEX(GS$58:GS$82,MATCH($HB209,$GA$58:$GA$82,0)),"")</f>
        <v>0</v>
      </c>
      <c r="HV209" s="133">
        <f t="shared" ref="HV209" si="5286">IFERROR(INDEX(GT$58:GT$82,MATCH($HB209,$GA$58:$GA$82,0)),"")</f>
        <v>0</v>
      </c>
      <c r="HW209" s="133">
        <f t="shared" ref="HW209" si="5287">IFERROR(INDEX(GU$58:GU$82,MATCH($HB209,$GA$58:$GA$82,0)),"")</f>
        <v>0</v>
      </c>
      <c r="HX209" s="133">
        <f t="shared" ref="HX209" si="5288">IFERROR(INDEX(GV$58:GV$82,MATCH($HB209,$GA$58:$GA$82,0)),"")</f>
        <v>0</v>
      </c>
      <c r="HY209" s="133">
        <f t="shared" ref="HY209" si="5289">IFERROR(INDEX(GW$58:GW$82,MATCH($HB209,$GA$58:$GA$82,0)),"")</f>
        <v>0</v>
      </c>
    </row>
    <row r="210" spans="1:260" ht="15" customHeight="1" x14ac:dyDescent="0.25">
      <c r="A210" s="115">
        <v>208</v>
      </c>
      <c r="B210" s="115" t="str">
        <f t="shared" si="5246"/>
        <v/>
      </c>
      <c r="C210" s="115" t="s">
        <v>68</v>
      </c>
      <c r="D210" s="100" t="str">
        <f t="shared" si="5013"/>
        <v>C</v>
      </c>
      <c r="E210" s="100" t="str">
        <f t="shared" si="4921"/>
        <v/>
      </c>
      <c r="F210" s="100" t="str">
        <f t="shared" si="4922"/>
        <v/>
      </c>
      <c r="G210" s="100" t="str">
        <f t="shared" si="4848"/>
        <v/>
      </c>
      <c r="H210" s="100" t="str">
        <f t="shared" si="4923"/>
        <v/>
      </c>
      <c r="I210" s="100" t="str">
        <f t="shared" si="4849"/>
        <v/>
      </c>
      <c r="J210" s="100" t="str">
        <f t="shared" si="4924"/>
        <v/>
      </c>
      <c r="K210" s="100" t="str">
        <f t="shared" si="4850"/>
        <v/>
      </c>
      <c r="L210" s="100" t="str">
        <f t="shared" si="4925"/>
        <v/>
      </c>
      <c r="M210" s="100" t="str">
        <f t="shared" si="4851"/>
        <v/>
      </c>
      <c r="N210" s="100" t="str">
        <f t="shared" si="4926"/>
        <v/>
      </c>
      <c r="O210" s="100" t="str">
        <f t="shared" si="4852"/>
        <v/>
      </c>
      <c r="P210" s="100" t="str">
        <f t="shared" si="4927"/>
        <v/>
      </c>
      <c r="Q210" s="100" t="str">
        <f t="shared" si="4853"/>
        <v/>
      </c>
      <c r="R210" s="100" t="str">
        <f t="shared" si="4928"/>
        <v/>
      </c>
      <c r="S210" s="100" t="str">
        <f t="shared" si="4854"/>
        <v/>
      </c>
      <c r="T210" s="100" t="str">
        <f t="shared" si="4929"/>
        <v/>
      </c>
      <c r="U210" s="100" t="str">
        <f t="shared" si="4855"/>
        <v/>
      </c>
      <c r="V210" s="100" t="str">
        <f t="shared" si="4930"/>
        <v/>
      </c>
      <c r="W210" s="100" t="str">
        <f t="shared" si="4856"/>
        <v/>
      </c>
      <c r="X210" s="100" t="str">
        <f t="shared" si="4931"/>
        <v/>
      </c>
      <c r="Y210" s="100" t="str">
        <f t="shared" si="4857"/>
        <v/>
      </c>
      <c r="Z210" s="100" t="str">
        <f t="shared" si="4932"/>
        <v/>
      </c>
      <c r="AA210" s="100" t="str">
        <f t="shared" si="4858"/>
        <v/>
      </c>
      <c r="AB210" s="100" t="str">
        <f t="shared" si="4933"/>
        <v/>
      </c>
      <c r="AC210" s="100" t="str">
        <f t="shared" si="4859"/>
        <v/>
      </c>
      <c r="AD210" s="100" t="str">
        <f t="shared" si="4934"/>
        <v/>
      </c>
      <c r="AE210" s="100" t="str">
        <f t="shared" si="4860"/>
        <v/>
      </c>
      <c r="AF210" s="100" t="str">
        <f t="shared" si="4935"/>
        <v/>
      </c>
      <c r="AG210" s="100" t="str">
        <f t="shared" si="4861"/>
        <v/>
      </c>
      <c r="AH210" s="100" t="str">
        <f t="shared" si="4936"/>
        <v/>
      </c>
      <c r="AI210" s="100" t="str">
        <f t="shared" si="4862"/>
        <v/>
      </c>
      <c r="AJ210" s="100" t="str">
        <f t="shared" si="4937"/>
        <v/>
      </c>
      <c r="AK210" s="100" t="str">
        <f t="shared" si="4863"/>
        <v/>
      </c>
      <c r="AL210" s="100" t="str">
        <f t="shared" si="4938"/>
        <v/>
      </c>
      <c r="AM210" s="100" t="str">
        <f t="shared" si="4864"/>
        <v/>
      </c>
      <c r="AN210" s="100" t="str">
        <f t="shared" si="4939"/>
        <v/>
      </c>
      <c r="AO210" s="100" t="str">
        <f t="shared" si="4865"/>
        <v/>
      </c>
      <c r="AP210" s="100" t="str">
        <f t="shared" si="4940"/>
        <v/>
      </c>
      <c r="AQ210" s="100" t="str">
        <f t="shared" si="4866"/>
        <v/>
      </c>
      <c r="AR210" s="100" t="str">
        <f t="shared" si="4941"/>
        <v/>
      </c>
      <c r="AS210" s="100" t="str">
        <f t="shared" si="4867"/>
        <v/>
      </c>
      <c r="AT210" s="100" t="str">
        <f t="shared" si="4942"/>
        <v/>
      </c>
      <c r="AU210" s="100" t="str">
        <f t="shared" si="4868"/>
        <v/>
      </c>
      <c r="AV210" s="100" t="str">
        <f t="shared" si="4943"/>
        <v/>
      </c>
      <c r="AW210" s="100" t="str">
        <f t="shared" si="4869"/>
        <v/>
      </c>
      <c r="AX210" s="100" t="str">
        <f t="shared" si="4944"/>
        <v/>
      </c>
      <c r="AY210" s="100" t="str">
        <f t="shared" si="4870"/>
        <v/>
      </c>
      <c r="AZ210" s="100" t="str">
        <f t="shared" si="4945"/>
        <v/>
      </c>
      <c r="BA210" s="100" t="str">
        <f t="shared" si="4871"/>
        <v/>
      </c>
      <c r="BB210" s="100" t="str">
        <f t="shared" si="4946"/>
        <v/>
      </c>
      <c r="BC210" s="100" t="str">
        <f>IFERROR(INDEX('INPUT INF'!$F$3:$F$601,MATCH($B210,'INPUT INF'!$A$3:$A$601,FALSE)),"")</f>
        <v/>
      </c>
      <c r="BD210" s="100" t="str">
        <f t="shared" si="4872"/>
        <v/>
      </c>
      <c r="BE210" s="100" t="str">
        <f t="shared" si="4947"/>
        <v/>
      </c>
      <c r="BF210" s="100" t="str">
        <f t="shared" si="4948"/>
        <v/>
      </c>
      <c r="BG210" s="115" t="str">
        <f t="shared" si="4949"/>
        <v/>
      </c>
      <c r="BH210" s="115" t="str">
        <f>IF(AND('INPUT INF'!$O$1="X",BG210="PASS"),BF210,IF($BG210="","0",IF('INPUT INF'!$N$63="YES",$BF210,"")))</f>
        <v>0</v>
      </c>
      <c r="BI210" s="115" t="str">
        <f>IF($BG210="","0",IF('INPUT INF'!$P$64="YES",$BF210,""))</f>
        <v>0</v>
      </c>
      <c r="BJ210" s="115" t="str">
        <f>IF($BG210="","0",IF('INPUT INF'!$P$65="YES",$BF210,""))</f>
        <v>0</v>
      </c>
      <c r="BL210" s="116" t="str">
        <f t="shared" si="4950"/>
        <v/>
      </c>
      <c r="BM210" s="116" t="str">
        <f t="shared" si="4951"/>
        <v/>
      </c>
      <c r="BN210" s="116" t="str">
        <f t="shared" si="4951"/>
        <v/>
      </c>
      <c r="BR210" s="116" t="str">
        <f t="shared" si="4952"/>
        <v/>
      </c>
      <c r="BS210" s="116" t="str">
        <f t="shared" si="4953"/>
        <v/>
      </c>
      <c r="BT210" s="116" t="str">
        <f t="shared" si="4953"/>
        <v/>
      </c>
      <c r="BX210" s="116" t="str">
        <f t="shared" si="4954"/>
        <v/>
      </c>
      <c r="BY210" s="116" t="str">
        <f t="shared" si="4955"/>
        <v/>
      </c>
      <c r="BZ210" s="116" t="str">
        <f t="shared" si="4955"/>
        <v/>
      </c>
      <c r="CD210" s="116" t="str">
        <f t="shared" si="4956"/>
        <v/>
      </c>
      <c r="CE210" s="116" t="str">
        <f t="shared" si="4957"/>
        <v/>
      </c>
      <c r="CF210" s="116" t="str">
        <f t="shared" si="4958"/>
        <v/>
      </c>
      <c r="CJ210" s="116" t="str">
        <f t="shared" si="4959"/>
        <v/>
      </c>
      <c r="CK210" s="116" t="str">
        <f t="shared" si="4960"/>
        <v/>
      </c>
      <c r="CL210" s="116" t="str">
        <f t="shared" si="4961"/>
        <v/>
      </c>
      <c r="CP210" s="116" t="str">
        <f t="shared" si="4962"/>
        <v/>
      </c>
      <c r="CQ210" s="116" t="str">
        <f t="shared" si="4963"/>
        <v/>
      </c>
      <c r="CR210" s="116" t="str">
        <f t="shared" si="4964"/>
        <v/>
      </c>
      <c r="CX210" s="143"/>
      <c r="CY210" s="135"/>
      <c r="CZ210" s="135"/>
      <c r="DA210" s="135"/>
      <c r="DB210" s="143"/>
      <c r="DC210" s="143"/>
      <c r="DD210" s="143"/>
      <c r="DE210" s="143"/>
      <c r="DF210" s="135"/>
      <c r="DH210" s="115" t="str">
        <f t="shared" si="4965"/>
        <v/>
      </c>
      <c r="DI210" s="115" t="str">
        <f t="shared" si="4873"/>
        <v/>
      </c>
      <c r="DJ210" s="115" t="str">
        <f t="shared" si="4874"/>
        <v/>
      </c>
      <c r="DK210" s="115" t="str">
        <f t="shared" si="4875"/>
        <v/>
      </c>
      <c r="DL210" s="115" t="str">
        <f t="shared" si="4876"/>
        <v/>
      </c>
      <c r="DM210" s="115" t="str">
        <f t="shared" si="4877"/>
        <v/>
      </c>
      <c r="DN210" s="115" t="str">
        <f t="shared" si="4878"/>
        <v/>
      </c>
      <c r="DO210" s="115" t="str">
        <f t="shared" si="4879"/>
        <v/>
      </c>
      <c r="DP210" s="115" t="str">
        <f t="shared" si="4880"/>
        <v/>
      </c>
      <c r="DQ210" s="115" t="str">
        <f t="shared" si="4881"/>
        <v/>
      </c>
      <c r="DR210" s="115" t="str">
        <f t="shared" si="4882"/>
        <v/>
      </c>
      <c r="DS210" s="115" t="str">
        <f t="shared" si="4883"/>
        <v/>
      </c>
      <c r="DT210" s="115" t="str">
        <f t="shared" si="4884"/>
        <v/>
      </c>
      <c r="DU210" s="115" t="str">
        <f t="shared" si="4885"/>
        <v/>
      </c>
      <c r="DV210" s="115" t="str">
        <f t="shared" si="4886"/>
        <v/>
      </c>
      <c r="DW210" s="115" t="str">
        <f t="shared" si="4887"/>
        <v/>
      </c>
      <c r="DX210" s="115" t="str">
        <f t="shared" si="4888"/>
        <v/>
      </c>
      <c r="DY210" s="115" t="str">
        <f t="shared" si="4889"/>
        <v/>
      </c>
      <c r="DZ210" s="115" t="str">
        <f t="shared" si="4890"/>
        <v/>
      </c>
      <c r="EA210" s="115" t="str">
        <f t="shared" si="4891"/>
        <v/>
      </c>
      <c r="EB210" s="115" t="str">
        <f t="shared" si="4892"/>
        <v/>
      </c>
      <c r="EC210" s="115" t="str">
        <f t="shared" si="4893"/>
        <v/>
      </c>
      <c r="ED210" s="115" t="str">
        <f t="shared" si="4894"/>
        <v/>
      </c>
      <c r="EE210" s="115" t="str">
        <f t="shared" si="4895"/>
        <v/>
      </c>
      <c r="EF210" s="115" t="str">
        <f t="shared" si="4896"/>
        <v/>
      </c>
      <c r="EG210" s="115" t="str">
        <f t="shared" si="4966"/>
        <v/>
      </c>
      <c r="EH210" s="115" t="str">
        <f t="shared" si="4967"/>
        <v/>
      </c>
      <c r="EI210" s="115" t="str">
        <f t="shared" si="4968"/>
        <v/>
      </c>
      <c r="EJ210" s="115" t="str">
        <f t="shared" si="4969"/>
        <v/>
      </c>
      <c r="EK210" s="115" t="str">
        <f t="shared" si="4970"/>
        <v/>
      </c>
      <c r="EL210" s="115" t="str">
        <f t="shared" si="4971"/>
        <v/>
      </c>
      <c r="EM210" s="115" t="str">
        <f t="shared" si="4972"/>
        <v/>
      </c>
      <c r="EN210" s="115" t="str">
        <f t="shared" si="4973"/>
        <v/>
      </c>
      <c r="EO210" s="115" t="str">
        <f t="shared" si="4974"/>
        <v/>
      </c>
      <c r="EP210" s="115" t="str">
        <f t="shared" si="4975"/>
        <v/>
      </c>
      <c r="EQ210" s="115" t="str">
        <f t="shared" si="4976"/>
        <v/>
      </c>
      <c r="ER210" s="115" t="str">
        <f t="shared" si="4977"/>
        <v/>
      </c>
      <c r="ES210" s="115" t="str">
        <f t="shared" si="4978"/>
        <v/>
      </c>
      <c r="ET210" s="115" t="str">
        <f t="shared" si="4979"/>
        <v/>
      </c>
      <c r="EU210" s="115" t="str">
        <f t="shared" si="4980"/>
        <v/>
      </c>
      <c r="EV210" s="115" t="str">
        <f t="shared" si="4981"/>
        <v/>
      </c>
      <c r="EW210" s="115" t="str">
        <f t="shared" si="4982"/>
        <v/>
      </c>
      <c r="EX210" s="115" t="str">
        <f t="shared" si="4983"/>
        <v/>
      </c>
      <c r="EY210" s="115" t="str">
        <f t="shared" si="4984"/>
        <v/>
      </c>
      <c r="EZ210" s="115" t="str">
        <f t="shared" si="4985"/>
        <v/>
      </c>
      <c r="FA210" s="115" t="str">
        <f t="shared" si="4986"/>
        <v/>
      </c>
      <c r="FB210" s="115" t="str">
        <f t="shared" si="4987"/>
        <v/>
      </c>
      <c r="FC210" s="115" t="str">
        <f t="shared" si="4988"/>
        <v/>
      </c>
      <c r="FD210" s="115" t="str">
        <f t="shared" si="4989"/>
        <v/>
      </c>
      <c r="FE210" s="115" t="str">
        <f t="shared" si="4990"/>
        <v/>
      </c>
      <c r="FF210" s="115" t="str">
        <f t="shared" si="5182"/>
        <v/>
      </c>
      <c r="FG210" s="115" t="str">
        <f>IFERROR(SMALL($EA$3:$EA$422,$A$10),"")</f>
        <v/>
      </c>
      <c r="FH210" s="115" t="str">
        <f t="shared" si="5183"/>
        <v/>
      </c>
      <c r="FI210" s="115" t="str">
        <f t="shared" si="4991"/>
        <v/>
      </c>
      <c r="GA210" s="215" t="str">
        <f t="shared" si="4822"/>
        <v/>
      </c>
      <c r="GB210" s="140" t="str">
        <f t="shared" si="4823"/>
        <v/>
      </c>
      <c r="GC210" s="171">
        <f>COUNTIF($AM$493:$AM$562,"&gt;0")</f>
        <v>0</v>
      </c>
      <c r="GD210" s="175">
        <f t="shared" si="4824"/>
        <v>0</v>
      </c>
      <c r="GE210" s="175" t="str">
        <f t="shared" si="4800"/>
        <v/>
      </c>
      <c r="GF210" s="172">
        <f t="shared" ref="GF210:GN210" si="5290">COUNTIF($AN$493:$AN$562,GF$3)</f>
        <v>0</v>
      </c>
      <c r="GG210" s="172">
        <f t="shared" si="5290"/>
        <v>0</v>
      </c>
      <c r="GH210" s="172">
        <f t="shared" si="5290"/>
        <v>0</v>
      </c>
      <c r="GI210" s="172">
        <f t="shared" si="5290"/>
        <v>0</v>
      </c>
      <c r="GJ210" s="172">
        <f t="shared" si="5290"/>
        <v>0</v>
      </c>
      <c r="GK210" s="172">
        <f t="shared" si="5290"/>
        <v>0</v>
      </c>
      <c r="GL210" s="172">
        <f t="shared" si="5290"/>
        <v>0</v>
      </c>
      <c r="GM210" s="172">
        <f t="shared" si="5290"/>
        <v>0</v>
      </c>
      <c r="GN210" s="172">
        <f t="shared" si="5290"/>
        <v>0</v>
      </c>
      <c r="GO210" s="172">
        <f t="shared" si="4826"/>
        <v>0</v>
      </c>
      <c r="GP210" s="171" t="e">
        <f t="shared" si="4827"/>
        <v>#DIV/0!</v>
      </c>
      <c r="GQ210" s="171">
        <f>COUNTIF($AM$493:$AM$562,"&lt;45")-GN210</f>
        <v>0</v>
      </c>
      <c r="GR210" s="171">
        <f>COUNTIF($AM$493:$AM$562,"&lt;60")-GQ210</f>
        <v>0</v>
      </c>
      <c r="GS210" s="171">
        <f>COUNTIF($AM$493:$AM$562,"&lt;75")-GQ210-GR210</f>
        <v>0</v>
      </c>
      <c r="GT210" s="171">
        <f>COUNTIF($AM$493:$AM$562,"&lt;90")-GQ210-GR210-GS210</f>
        <v>0</v>
      </c>
      <c r="GU210" s="171">
        <f>COUNTIF($AM$493:$AM$562,"&gt;89")</f>
        <v>0</v>
      </c>
      <c r="GV210" s="171">
        <f>COUNTIF($AM$493:$AM$562,GV3)</f>
        <v>0</v>
      </c>
      <c r="GW210" s="171">
        <f>COUNTIF($AM$493:$AM$562,GW3)</f>
        <v>0</v>
      </c>
      <c r="GY210" s="115">
        <v>207</v>
      </c>
      <c r="GZ210" s="120" t="str">
        <f>IF('INPUT INF'!Q$33="YES",GY210,"")</f>
        <v/>
      </c>
      <c r="HA210" s="120">
        <f t="shared" si="5269"/>
        <v>0</v>
      </c>
      <c r="HB210" s="120" t="str">
        <f>IF(GZ210="","",'INPUT INF'!L$33)</f>
        <v/>
      </c>
      <c r="HC210" s="120" t="str">
        <f>'INPUT INF'!Q$3</f>
        <v>D</v>
      </c>
      <c r="HD210" s="133" t="str">
        <f>IFERROR(INDEX(GB$85:GB$109,MATCH($HB210,$GA$85:$GA$109,0)),"")</f>
        <v/>
      </c>
      <c r="HE210" s="133">
        <f>IFERROR(INDEX(GC$85:GC$109,MATCH($HB210,$GA$85:$GA$109,0)),"")</f>
        <v>0</v>
      </c>
      <c r="HF210" s="133">
        <f t="shared" ref="HF210" si="5291">IFERROR(INDEX(GD$85:GD$109,MATCH($HB210,$GA$85:$GA$109,0)),"")</f>
        <v>0</v>
      </c>
      <c r="HG210" s="133" t="str">
        <f t="shared" ref="HG210" si="5292">IFERROR(INDEX(GE$85:GE$109,MATCH($HB210,$GA$85:$GA$109,0)),"")</f>
        <v/>
      </c>
      <c r="HH210" s="133">
        <f t="shared" ref="HH210" si="5293">IFERROR(INDEX(GF$85:GF$109,MATCH($HB210,$GA$85:$GA$109,0)),"")</f>
        <v>0</v>
      </c>
      <c r="HI210" s="133">
        <f t="shared" ref="HI210" si="5294">IFERROR(INDEX(GG$85:GG$109,MATCH($HB210,$GA$85:$GA$109,0)),"")</f>
        <v>0</v>
      </c>
      <c r="HJ210" s="133">
        <f t="shared" ref="HJ210" si="5295">IFERROR(INDEX(GH$85:GH$109,MATCH($HB210,$GA$85:$GA$109,0)),"")</f>
        <v>0</v>
      </c>
      <c r="HK210" s="133">
        <f t="shared" ref="HK210" si="5296">IFERROR(INDEX(GI$85:GI$109,MATCH($HB210,$GA$85:$GA$109,0)),"")</f>
        <v>0</v>
      </c>
      <c r="HL210" s="133">
        <f t="shared" ref="HL210" si="5297">IFERROR(INDEX(GJ$85:GJ$109,MATCH($HB210,$GA$85:$GA$109,0)),"")</f>
        <v>0</v>
      </c>
      <c r="HM210" s="133">
        <f t="shared" ref="HM210" si="5298">IFERROR(INDEX(GK$85:GK$109,MATCH($HB210,$GA$85:$GA$109,0)),"")</f>
        <v>0</v>
      </c>
      <c r="HN210" s="133">
        <f t="shared" ref="HN210" si="5299">IFERROR(INDEX(GL$85:GL$109,MATCH($HB210,$GA$85:$GA$109,0)),"")</f>
        <v>0</v>
      </c>
      <c r="HO210" s="133">
        <f t="shared" ref="HO210" si="5300">IFERROR(INDEX(GM$85:GM$109,MATCH($HB210,$GA$85:$GA$109,0)),"")</f>
        <v>0</v>
      </c>
      <c r="HP210" s="133">
        <f t="shared" ref="HP210" si="5301">IFERROR(INDEX(GN$85:GN$109,MATCH($HB210,$GA$85:$GA$109,0)),"")</f>
        <v>0</v>
      </c>
      <c r="HQ210" s="133">
        <f t="shared" ref="HQ210" si="5302">IFERROR(INDEX(GO$85:GO$109,MATCH($HB210,$GA$85:$GA$109,0)),"")</f>
        <v>0</v>
      </c>
      <c r="HR210" s="133" t="str">
        <f t="shared" ref="HR210" si="5303">IFERROR(INDEX(GP$85:GP$109,MATCH($HB210,$GA$85:$GA$109,0)),"")</f>
        <v/>
      </c>
      <c r="HS210" s="133">
        <f t="shared" ref="HS210" si="5304">IFERROR(INDEX(GQ$85:GQ$109,MATCH($HB210,$GA$85:$GA$109,0)),"")</f>
        <v>0</v>
      </c>
      <c r="HT210" s="133">
        <f t="shared" ref="HT210" si="5305">IFERROR(INDEX(GR$85:GR$109,MATCH($HB210,$GA$85:$GA$109,0)),"")</f>
        <v>0</v>
      </c>
      <c r="HU210" s="133">
        <f t="shared" ref="HU210" si="5306">IFERROR(INDEX(GS$85:GS$109,MATCH($HB210,$GA$85:$GA$109,0)),"")</f>
        <v>0</v>
      </c>
      <c r="HV210" s="133">
        <f t="shared" ref="HV210" si="5307">IFERROR(INDEX(GT$85:GT$109,MATCH($HB210,$GA$85:$GA$109,0)),"")</f>
        <v>0</v>
      </c>
      <c r="HW210" s="133">
        <f t="shared" ref="HW210" si="5308">IFERROR(INDEX(GU$85:GU$109,MATCH($HB210,$GA$85:$GA$109,0)),"")</f>
        <v>0</v>
      </c>
      <c r="HX210" s="133">
        <f t="shared" ref="HX210" si="5309">IFERROR(INDEX(GV$85:GV$109,MATCH($HB210,$GA$85:$GA$109,0)),"")</f>
        <v>0</v>
      </c>
      <c r="HY210" s="133">
        <f t="shared" ref="HY210" si="5310">IFERROR(INDEX(GW$85:GW$109,MATCH($HB210,$GA$85:$GA$109,0)),"")</f>
        <v>0</v>
      </c>
    </row>
    <row r="211" spans="1:260" ht="15" customHeight="1" x14ac:dyDescent="0.25">
      <c r="A211" s="115">
        <v>209</v>
      </c>
      <c r="B211" s="115" t="str">
        <f t="shared" si="5246"/>
        <v/>
      </c>
      <c r="C211" s="115" t="s">
        <v>68</v>
      </c>
      <c r="D211" s="100" t="str">
        <f t="shared" si="5013"/>
        <v>C</v>
      </c>
      <c r="E211" s="100" t="str">
        <f t="shared" si="4921"/>
        <v/>
      </c>
      <c r="F211" s="100" t="str">
        <f t="shared" si="4922"/>
        <v/>
      </c>
      <c r="G211" s="100" t="str">
        <f t="shared" si="4848"/>
        <v/>
      </c>
      <c r="H211" s="100" t="str">
        <f t="shared" si="4923"/>
        <v/>
      </c>
      <c r="I211" s="100" t="str">
        <f t="shared" si="4849"/>
        <v/>
      </c>
      <c r="J211" s="100" t="str">
        <f t="shared" si="4924"/>
        <v/>
      </c>
      <c r="K211" s="100" t="str">
        <f t="shared" si="4850"/>
        <v/>
      </c>
      <c r="L211" s="100" t="str">
        <f t="shared" si="4925"/>
        <v/>
      </c>
      <c r="M211" s="100" t="str">
        <f t="shared" si="4851"/>
        <v/>
      </c>
      <c r="N211" s="100" t="str">
        <f t="shared" si="4926"/>
        <v/>
      </c>
      <c r="O211" s="100" t="str">
        <f t="shared" si="4852"/>
        <v/>
      </c>
      <c r="P211" s="100" t="str">
        <f t="shared" si="4927"/>
        <v/>
      </c>
      <c r="Q211" s="100" t="str">
        <f t="shared" si="4853"/>
        <v/>
      </c>
      <c r="R211" s="100" t="str">
        <f t="shared" si="4928"/>
        <v/>
      </c>
      <c r="S211" s="100" t="str">
        <f t="shared" si="4854"/>
        <v/>
      </c>
      <c r="T211" s="100" t="str">
        <f t="shared" si="4929"/>
        <v/>
      </c>
      <c r="U211" s="100" t="str">
        <f t="shared" si="4855"/>
        <v/>
      </c>
      <c r="V211" s="100" t="str">
        <f t="shared" si="4930"/>
        <v/>
      </c>
      <c r="W211" s="100" t="str">
        <f t="shared" si="4856"/>
        <v/>
      </c>
      <c r="X211" s="100" t="str">
        <f t="shared" si="4931"/>
        <v/>
      </c>
      <c r="Y211" s="100" t="str">
        <f t="shared" si="4857"/>
        <v/>
      </c>
      <c r="Z211" s="100" t="str">
        <f t="shared" si="4932"/>
        <v/>
      </c>
      <c r="AA211" s="100" t="str">
        <f t="shared" si="4858"/>
        <v/>
      </c>
      <c r="AB211" s="100" t="str">
        <f t="shared" si="4933"/>
        <v/>
      </c>
      <c r="AC211" s="100" t="str">
        <f t="shared" si="4859"/>
        <v/>
      </c>
      <c r="AD211" s="100" t="str">
        <f t="shared" si="4934"/>
        <v/>
      </c>
      <c r="AE211" s="100" t="str">
        <f t="shared" si="4860"/>
        <v/>
      </c>
      <c r="AF211" s="100" t="str">
        <f t="shared" si="4935"/>
        <v/>
      </c>
      <c r="AG211" s="100" t="str">
        <f t="shared" si="4861"/>
        <v/>
      </c>
      <c r="AH211" s="100" t="str">
        <f t="shared" si="4936"/>
        <v/>
      </c>
      <c r="AI211" s="100" t="str">
        <f t="shared" si="4862"/>
        <v/>
      </c>
      <c r="AJ211" s="100" t="str">
        <f t="shared" si="4937"/>
        <v/>
      </c>
      <c r="AK211" s="100" t="str">
        <f t="shared" si="4863"/>
        <v/>
      </c>
      <c r="AL211" s="100" t="str">
        <f t="shared" si="4938"/>
        <v/>
      </c>
      <c r="AM211" s="100" t="str">
        <f t="shared" si="4864"/>
        <v/>
      </c>
      <c r="AN211" s="100" t="str">
        <f t="shared" si="4939"/>
        <v/>
      </c>
      <c r="AO211" s="100" t="str">
        <f t="shared" si="4865"/>
        <v/>
      </c>
      <c r="AP211" s="100" t="str">
        <f t="shared" si="4940"/>
        <v/>
      </c>
      <c r="AQ211" s="100" t="str">
        <f t="shared" si="4866"/>
        <v/>
      </c>
      <c r="AR211" s="100" t="str">
        <f t="shared" si="4941"/>
        <v/>
      </c>
      <c r="AS211" s="100" t="str">
        <f t="shared" si="4867"/>
        <v/>
      </c>
      <c r="AT211" s="100" t="str">
        <f t="shared" si="4942"/>
        <v/>
      </c>
      <c r="AU211" s="100" t="str">
        <f t="shared" si="4868"/>
        <v/>
      </c>
      <c r="AV211" s="100" t="str">
        <f t="shared" si="4943"/>
        <v/>
      </c>
      <c r="AW211" s="100" t="str">
        <f t="shared" si="4869"/>
        <v/>
      </c>
      <c r="AX211" s="100" t="str">
        <f t="shared" si="4944"/>
        <v/>
      </c>
      <c r="AY211" s="100" t="str">
        <f t="shared" si="4870"/>
        <v/>
      </c>
      <c r="AZ211" s="100" t="str">
        <f t="shared" si="4945"/>
        <v/>
      </c>
      <c r="BA211" s="100" t="str">
        <f t="shared" si="4871"/>
        <v/>
      </c>
      <c r="BB211" s="100" t="str">
        <f t="shared" si="4946"/>
        <v/>
      </c>
      <c r="BC211" s="100" t="str">
        <f>IFERROR(INDEX('INPUT INF'!$F$3:$F$601,MATCH($B211,'INPUT INF'!$A$3:$A$601,FALSE)),"")</f>
        <v/>
      </c>
      <c r="BD211" s="100" t="str">
        <f t="shared" si="4872"/>
        <v/>
      </c>
      <c r="BE211" s="100" t="str">
        <f t="shared" si="4947"/>
        <v/>
      </c>
      <c r="BF211" s="100" t="str">
        <f t="shared" si="4948"/>
        <v/>
      </c>
      <c r="BG211" s="115" t="str">
        <f t="shared" si="4949"/>
        <v/>
      </c>
      <c r="BH211" s="115" t="str">
        <f>IF(AND('INPUT INF'!$O$1="X",BG211="PASS"),BF211,IF($BG211="","0",IF('INPUT INF'!$N$63="YES",$BF211,"")))</f>
        <v>0</v>
      </c>
      <c r="BI211" s="115" t="str">
        <f>IF($BG211="","0",IF('INPUT INF'!$P$64="YES",$BF211,""))</f>
        <v>0</v>
      </c>
      <c r="BJ211" s="115" t="str">
        <f>IF($BG211="","0",IF('INPUT INF'!$P$65="YES",$BF211,""))</f>
        <v>0</v>
      </c>
      <c r="BL211" s="116" t="str">
        <f t="shared" si="4950"/>
        <v/>
      </c>
      <c r="BM211" s="116" t="str">
        <f t="shared" si="4951"/>
        <v/>
      </c>
      <c r="BN211" s="116" t="str">
        <f t="shared" si="4951"/>
        <v/>
      </c>
      <c r="BR211" s="116" t="str">
        <f t="shared" si="4952"/>
        <v/>
      </c>
      <c r="BS211" s="116" t="str">
        <f t="shared" si="4953"/>
        <v/>
      </c>
      <c r="BT211" s="116" t="str">
        <f t="shared" si="4953"/>
        <v/>
      </c>
      <c r="BX211" s="116" t="str">
        <f t="shared" si="4954"/>
        <v/>
      </c>
      <c r="BY211" s="116" t="str">
        <f t="shared" si="4955"/>
        <v/>
      </c>
      <c r="BZ211" s="116" t="str">
        <f t="shared" si="4955"/>
        <v/>
      </c>
      <c r="CD211" s="116" t="str">
        <f t="shared" si="4956"/>
        <v/>
      </c>
      <c r="CE211" s="116" t="str">
        <f t="shared" si="4957"/>
        <v/>
      </c>
      <c r="CF211" s="116" t="str">
        <f t="shared" si="4958"/>
        <v/>
      </c>
      <c r="CJ211" s="116" t="str">
        <f t="shared" si="4959"/>
        <v/>
      </c>
      <c r="CK211" s="116" t="str">
        <f t="shared" si="4960"/>
        <v/>
      </c>
      <c r="CL211" s="116" t="str">
        <f t="shared" si="4961"/>
        <v/>
      </c>
      <c r="CP211" s="116" t="str">
        <f t="shared" si="4962"/>
        <v/>
      </c>
      <c r="CQ211" s="116" t="str">
        <f t="shared" si="4963"/>
        <v/>
      </c>
      <c r="CR211" s="116" t="str">
        <f t="shared" si="4964"/>
        <v/>
      </c>
      <c r="CX211" s="143"/>
      <c r="CY211" s="135"/>
      <c r="CZ211" s="135"/>
      <c r="DA211" s="135"/>
      <c r="DB211" s="143"/>
      <c r="DC211" s="143"/>
      <c r="DD211" s="143"/>
      <c r="DE211" s="143"/>
      <c r="DF211" s="135"/>
      <c r="DH211" s="115" t="str">
        <f t="shared" si="4965"/>
        <v/>
      </c>
      <c r="DI211" s="115" t="str">
        <f t="shared" si="4873"/>
        <v/>
      </c>
      <c r="DJ211" s="115" t="str">
        <f t="shared" si="4874"/>
        <v/>
      </c>
      <c r="DK211" s="115" t="str">
        <f t="shared" si="4875"/>
        <v/>
      </c>
      <c r="DL211" s="115" t="str">
        <f t="shared" si="4876"/>
        <v/>
      </c>
      <c r="DM211" s="115" t="str">
        <f t="shared" si="4877"/>
        <v/>
      </c>
      <c r="DN211" s="115" t="str">
        <f t="shared" si="4878"/>
        <v/>
      </c>
      <c r="DO211" s="115" t="str">
        <f t="shared" si="4879"/>
        <v/>
      </c>
      <c r="DP211" s="115" t="str">
        <f t="shared" si="4880"/>
        <v/>
      </c>
      <c r="DQ211" s="115" t="str">
        <f t="shared" si="4881"/>
        <v/>
      </c>
      <c r="DR211" s="115" t="str">
        <f t="shared" si="4882"/>
        <v/>
      </c>
      <c r="DS211" s="115" t="str">
        <f t="shared" si="4883"/>
        <v/>
      </c>
      <c r="DT211" s="115" t="str">
        <f t="shared" si="4884"/>
        <v/>
      </c>
      <c r="DU211" s="115" t="str">
        <f t="shared" si="4885"/>
        <v/>
      </c>
      <c r="DV211" s="115" t="str">
        <f t="shared" si="4886"/>
        <v/>
      </c>
      <c r="DW211" s="115" t="str">
        <f t="shared" si="4887"/>
        <v/>
      </c>
      <c r="DX211" s="115" t="str">
        <f t="shared" si="4888"/>
        <v/>
      </c>
      <c r="DY211" s="115" t="str">
        <f t="shared" si="4889"/>
        <v/>
      </c>
      <c r="DZ211" s="115" t="str">
        <f t="shared" si="4890"/>
        <v/>
      </c>
      <c r="EA211" s="115" t="str">
        <f t="shared" si="4891"/>
        <v/>
      </c>
      <c r="EB211" s="115" t="str">
        <f t="shared" si="4892"/>
        <v/>
      </c>
      <c r="EC211" s="115" t="str">
        <f t="shared" si="4893"/>
        <v/>
      </c>
      <c r="ED211" s="115" t="str">
        <f t="shared" si="4894"/>
        <v/>
      </c>
      <c r="EE211" s="115" t="str">
        <f t="shared" si="4895"/>
        <v/>
      </c>
      <c r="EF211" s="115" t="str">
        <f t="shared" si="4896"/>
        <v/>
      </c>
      <c r="EG211" s="115" t="str">
        <f t="shared" si="4966"/>
        <v/>
      </c>
      <c r="EH211" s="115" t="str">
        <f t="shared" si="4967"/>
        <v/>
      </c>
      <c r="EI211" s="115" t="str">
        <f t="shared" si="4968"/>
        <v/>
      </c>
      <c r="EJ211" s="115" t="str">
        <f t="shared" si="4969"/>
        <v/>
      </c>
      <c r="EK211" s="115" t="str">
        <f t="shared" si="4970"/>
        <v/>
      </c>
      <c r="EL211" s="115" t="str">
        <f t="shared" si="4971"/>
        <v/>
      </c>
      <c r="EM211" s="115" t="str">
        <f t="shared" si="4972"/>
        <v/>
      </c>
      <c r="EN211" s="115" t="str">
        <f t="shared" si="4973"/>
        <v/>
      </c>
      <c r="EO211" s="115" t="str">
        <f t="shared" si="4974"/>
        <v/>
      </c>
      <c r="EP211" s="115" t="str">
        <f t="shared" si="4975"/>
        <v/>
      </c>
      <c r="EQ211" s="115" t="str">
        <f t="shared" si="4976"/>
        <v/>
      </c>
      <c r="ER211" s="115" t="str">
        <f t="shared" si="4977"/>
        <v/>
      </c>
      <c r="ES211" s="115" t="str">
        <f t="shared" si="4978"/>
        <v/>
      </c>
      <c r="ET211" s="115" t="str">
        <f t="shared" si="4979"/>
        <v/>
      </c>
      <c r="EU211" s="115" t="str">
        <f t="shared" si="4980"/>
        <v/>
      </c>
      <c r="EV211" s="115" t="str">
        <f t="shared" si="4981"/>
        <v/>
      </c>
      <c r="EW211" s="115" t="str">
        <f t="shared" si="4982"/>
        <v/>
      </c>
      <c r="EX211" s="115" t="str">
        <f t="shared" si="4983"/>
        <v/>
      </c>
      <c r="EY211" s="115" t="str">
        <f t="shared" si="4984"/>
        <v/>
      </c>
      <c r="EZ211" s="115" t="str">
        <f t="shared" si="4985"/>
        <v/>
      </c>
      <c r="FA211" s="115" t="str">
        <f t="shared" si="4986"/>
        <v/>
      </c>
      <c r="FB211" s="115" t="str">
        <f t="shared" si="4987"/>
        <v/>
      </c>
      <c r="FC211" s="115" t="str">
        <f t="shared" si="4988"/>
        <v/>
      </c>
      <c r="FD211" s="115" t="str">
        <f t="shared" si="4989"/>
        <v/>
      </c>
      <c r="FE211" s="115" t="str">
        <f t="shared" si="4990"/>
        <v/>
      </c>
      <c r="FF211" s="115" t="str">
        <f t="shared" si="5182"/>
        <v/>
      </c>
      <c r="FG211" s="115" t="str">
        <f>IFERROR(SMALL($EA$3:$EA$422,$A$11),"")</f>
        <v/>
      </c>
      <c r="FH211" s="115" t="str">
        <f t="shared" si="5183"/>
        <v/>
      </c>
      <c r="FI211" s="115" t="str">
        <f t="shared" si="4991"/>
        <v/>
      </c>
      <c r="GA211" s="215" t="str">
        <f t="shared" si="4822"/>
        <v/>
      </c>
      <c r="GB211" s="140" t="str">
        <f t="shared" si="4823"/>
        <v/>
      </c>
      <c r="GC211" s="171">
        <f>COUNTIF($AO$493:$AO$562,"&gt;0")</f>
        <v>0</v>
      </c>
      <c r="GD211" s="175">
        <f t="shared" si="4824"/>
        <v>0</v>
      </c>
      <c r="GE211" s="175" t="str">
        <f t="shared" si="4800"/>
        <v/>
      </c>
      <c r="GF211" s="172">
        <f t="shared" ref="GF211:GN211" si="5311">COUNTIF($AP$493:$AP$562,GF$3)</f>
        <v>0</v>
      </c>
      <c r="GG211" s="172">
        <f t="shared" si="5311"/>
        <v>0</v>
      </c>
      <c r="GH211" s="172">
        <f t="shared" si="5311"/>
        <v>0</v>
      </c>
      <c r="GI211" s="172">
        <f t="shared" si="5311"/>
        <v>0</v>
      </c>
      <c r="GJ211" s="172">
        <f t="shared" si="5311"/>
        <v>0</v>
      </c>
      <c r="GK211" s="172">
        <f t="shared" si="5311"/>
        <v>0</v>
      </c>
      <c r="GL211" s="172">
        <f t="shared" si="5311"/>
        <v>0</v>
      </c>
      <c r="GM211" s="172">
        <f t="shared" si="5311"/>
        <v>0</v>
      </c>
      <c r="GN211" s="172">
        <f t="shared" si="5311"/>
        <v>0</v>
      </c>
      <c r="GO211" s="172">
        <f t="shared" si="4826"/>
        <v>0</v>
      </c>
      <c r="GP211" s="171" t="e">
        <f t="shared" si="4827"/>
        <v>#DIV/0!</v>
      </c>
      <c r="GQ211" s="171">
        <f>COUNTIF($AO$493:$AO$562,"&lt;45")-GN211</f>
        <v>0</v>
      </c>
      <c r="GR211" s="171">
        <f>COUNTIF($AO$493:$AO$562,"&lt;60")-GQ211</f>
        <v>0</v>
      </c>
      <c r="GS211" s="171">
        <f>COUNTIF($AO$493:$AO$562,"&lt;75")-GQ211-GR211</f>
        <v>0</v>
      </c>
      <c r="GT211" s="171">
        <f>COUNTIF($AO$493:$AO$562,"&lt;90")-GQ211-GR211-GS211</f>
        <v>0</v>
      </c>
      <c r="GU211" s="171">
        <f>COUNTIF($AO$493:$AO$562,"&gt;89")</f>
        <v>0</v>
      </c>
      <c r="GV211" s="171">
        <f>COUNTIF($AO$493:$AO$562,GV3)</f>
        <v>0</v>
      </c>
      <c r="GW211" s="171">
        <f>COUNTIF($AO$493:$AO$562,GW3)</f>
        <v>0</v>
      </c>
      <c r="GY211" s="115">
        <v>208</v>
      </c>
      <c r="GZ211" s="120" t="str">
        <f>IF('INPUT INF'!R$33="YES",GY211,"")</f>
        <v/>
      </c>
      <c r="HA211" s="120">
        <f t="shared" si="5269"/>
        <v>0</v>
      </c>
      <c r="HB211" s="120" t="str">
        <f>IF(GZ211="","",'INPUT INF'!L$33)</f>
        <v/>
      </c>
      <c r="HC211" s="120" t="str">
        <f>'INPUT INF'!R$3</f>
        <v>E</v>
      </c>
      <c r="HD211" s="133" t="str">
        <f>IFERROR(INDEX(GB$112:GB$136,MATCH($HB211,$GA$112:$GA$136,0)),"")</f>
        <v/>
      </c>
      <c r="HE211" s="133">
        <f>IFERROR(INDEX(GC$112:GC$136,MATCH($HB211,$GA$112:$GA$136,0)),"")</f>
        <v>0</v>
      </c>
      <c r="HF211" s="133">
        <f t="shared" ref="HF211" si="5312">IFERROR(INDEX(GD$112:GD$136,MATCH($HB211,$GA$112:$GA$136,0)),"")</f>
        <v>0</v>
      </c>
      <c r="HG211" s="133" t="str">
        <f t="shared" ref="HG211" si="5313">IFERROR(INDEX(GE$112:GE$136,MATCH($HB211,$GA$112:$GA$136,0)),"")</f>
        <v/>
      </c>
      <c r="HH211" s="133">
        <f t="shared" ref="HH211" si="5314">IFERROR(INDEX(GF$112:GF$136,MATCH($HB211,$GA$112:$GA$136,0)),"")</f>
        <v>0</v>
      </c>
      <c r="HI211" s="133">
        <f t="shared" ref="HI211" si="5315">IFERROR(INDEX(GG$112:GG$136,MATCH($HB211,$GA$112:$GA$136,0)),"")</f>
        <v>0</v>
      </c>
      <c r="HJ211" s="133">
        <f t="shared" ref="HJ211" si="5316">IFERROR(INDEX(GH$112:GH$136,MATCH($HB211,$GA$112:$GA$136,0)),"")</f>
        <v>0</v>
      </c>
      <c r="HK211" s="133">
        <f t="shared" ref="HK211" si="5317">IFERROR(INDEX(GI$112:GI$136,MATCH($HB211,$GA$112:$GA$136,0)),"")</f>
        <v>0</v>
      </c>
      <c r="HL211" s="133">
        <f t="shared" ref="HL211" si="5318">IFERROR(INDEX(GJ$112:GJ$136,MATCH($HB211,$GA$112:$GA$136,0)),"")</f>
        <v>0</v>
      </c>
      <c r="HM211" s="133">
        <f t="shared" ref="HM211" si="5319">IFERROR(INDEX(GK$112:GK$136,MATCH($HB211,$GA$112:$GA$136,0)),"")</f>
        <v>0</v>
      </c>
      <c r="HN211" s="133">
        <f t="shared" ref="HN211" si="5320">IFERROR(INDEX(GL$112:GL$136,MATCH($HB211,$GA$112:$GA$136,0)),"")</f>
        <v>0</v>
      </c>
      <c r="HO211" s="133">
        <f t="shared" ref="HO211" si="5321">IFERROR(INDEX(GM$112:GM$136,MATCH($HB211,$GA$112:$GA$136,0)),"")</f>
        <v>0</v>
      </c>
      <c r="HP211" s="133">
        <f t="shared" ref="HP211" si="5322">IFERROR(INDEX(GN$112:GN$136,MATCH($HB211,$GA$112:$GA$136,0)),"")</f>
        <v>0</v>
      </c>
      <c r="HQ211" s="133">
        <f t="shared" ref="HQ211" si="5323">IFERROR(INDEX(GO$112:GO$136,MATCH($HB211,$GA$112:$GA$136,0)),"")</f>
        <v>0</v>
      </c>
      <c r="HR211" s="133" t="str">
        <f t="shared" ref="HR211" si="5324">IFERROR(INDEX(GP$112:GP$136,MATCH($HB211,$GA$112:$GA$136,0)),"")</f>
        <v/>
      </c>
      <c r="HS211" s="133">
        <f t="shared" ref="HS211" si="5325">IFERROR(INDEX(GQ$112:GQ$136,MATCH($HB211,$GA$112:$GA$136,0)),"")</f>
        <v>0</v>
      </c>
      <c r="HT211" s="133">
        <f t="shared" ref="HT211" si="5326">IFERROR(INDEX(GR$112:GR$136,MATCH($HB211,$GA$112:$GA$136,0)),"")</f>
        <v>0</v>
      </c>
      <c r="HU211" s="133">
        <f t="shared" ref="HU211" si="5327">IFERROR(INDEX(GS$112:GS$136,MATCH($HB211,$GA$112:$GA$136,0)),"")</f>
        <v>0</v>
      </c>
      <c r="HV211" s="133">
        <f t="shared" ref="HV211" si="5328">IFERROR(INDEX(GT$112:GT$136,MATCH($HB211,$GA$112:$GA$136,0)),"")</f>
        <v>0</v>
      </c>
      <c r="HW211" s="133">
        <f t="shared" ref="HW211" si="5329">IFERROR(INDEX(GU$112:GU$136,MATCH($HB211,$GA$112:$GA$136,0)),"")</f>
        <v>0</v>
      </c>
      <c r="HX211" s="133">
        <f t="shared" ref="HX211" si="5330">IFERROR(INDEX(GV$112:GV$136,MATCH($HB211,$GA$112:$GA$136,0)),"")</f>
        <v>0</v>
      </c>
      <c r="HY211" s="133">
        <f t="shared" ref="HY211" si="5331">IFERROR(INDEX(GW$112:GW$136,MATCH($HB211,$GA$112:$GA$136,0)),"")</f>
        <v>0</v>
      </c>
    </row>
    <row r="212" spans="1:260" ht="15" customHeight="1" x14ac:dyDescent="0.25">
      <c r="A212" s="115">
        <v>210</v>
      </c>
      <c r="B212" s="115" t="str">
        <f t="shared" si="5246"/>
        <v/>
      </c>
      <c r="C212" s="115" t="s">
        <v>68</v>
      </c>
      <c r="D212" s="100" t="str">
        <f t="shared" si="5013"/>
        <v>C</v>
      </c>
      <c r="E212" s="100" t="str">
        <f t="shared" si="4921"/>
        <v/>
      </c>
      <c r="F212" s="100" t="str">
        <f t="shared" si="4922"/>
        <v/>
      </c>
      <c r="G212" s="100" t="str">
        <f t="shared" si="4848"/>
        <v/>
      </c>
      <c r="H212" s="100" t="str">
        <f t="shared" si="4923"/>
        <v/>
      </c>
      <c r="I212" s="100" t="str">
        <f t="shared" si="4849"/>
        <v/>
      </c>
      <c r="J212" s="100" t="str">
        <f t="shared" si="4924"/>
        <v/>
      </c>
      <c r="K212" s="100" t="str">
        <f t="shared" si="4850"/>
        <v/>
      </c>
      <c r="L212" s="100" t="str">
        <f t="shared" si="4925"/>
        <v/>
      </c>
      <c r="M212" s="100" t="str">
        <f t="shared" si="4851"/>
        <v/>
      </c>
      <c r="N212" s="100" t="str">
        <f t="shared" si="4926"/>
        <v/>
      </c>
      <c r="O212" s="100" t="str">
        <f t="shared" si="4852"/>
        <v/>
      </c>
      <c r="P212" s="100" t="str">
        <f t="shared" si="4927"/>
        <v/>
      </c>
      <c r="Q212" s="100" t="str">
        <f t="shared" si="4853"/>
        <v/>
      </c>
      <c r="R212" s="100" t="str">
        <f t="shared" si="4928"/>
        <v/>
      </c>
      <c r="S212" s="100" t="str">
        <f t="shared" si="4854"/>
        <v/>
      </c>
      <c r="T212" s="100" t="str">
        <f t="shared" si="4929"/>
        <v/>
      </c>
      <c r="U212" s="100" t="str">
        <f t="shared" si="4855"/>
        <v/>
      </c>
      <c r="V212" s="100" t="str">
        <f t="shared" si="4930"/>
        <v/>
      </c>
      <c r="W212" s="100" t="str">
        <f t="shared" si="4856"/>
        <v/>
      </c>
      <c r="X212" s="100" t="str">
        <f t="shared" si="4931"/>
        <v/>
      </c>
      <c r="Y212" s="100" t="str">
        <f t="shared" si="4857"/>
        <v/>
      </c>
      <c r="Z212" s="100" t="str">
        <f t="shared" si="4932"/>
        <v/>
      </c>
      <c r="AA212" s="100" t="str">
        <f t="shared" si="4858"/>
        <v/>
      </c>
      <c r="AB212" s="100" t="str">
        <f t="shared" si="4933"/>
        <v/>
      </c>
      <c r="AC212" s="100" t="str">
        <f t="shared" si="4859"/>
        <v/>
      </c>
      <c r="AD212" s="100" t="str">
        <f t="shared" si="4934"/>
        <v/>
      </c>
      <c r="AE212" s="100" t="str">
        <f t="shared" si="4860"/>
        <v/>
      </c>
      <c r="AF212" s="100" t="str">
        <f t="shared" si="4935"/>
        <v/>
      </c>
      <c r="AG212" s="100" t="str">
        <f t="shared" si="4861"/>
        <v/>
      </c>
      <c r="AH212" s="100" t="str">
        <f t="shared" si="4936"/>
        <v/>
      </c>
      <c r="AI212" s="100" t="str">
        <f t="shared" si="4862"/>
        <v/>
      </c>
      <c r="AJ212" s="100" t="str">
        <f t="shared" si="4937"/>
        <v/>
      </c>
      <c r="AK212" s="100" t="str">
        <f t="shared" si="4863"/>
        <v/>
      </c>
      <c r="AL212" s="100" t="str">
        <f t="shared" si="4938"/>
        <v/>
      </c>
      <c r="AM212" s="100" t="str">
        <f t="shared" si="4864"/>
        <v/>
      </c>
      <c r="AN212" s="100" t="str">
        <f t="shared" si="4939"/>
        <v/>
      </c>
      <c r="AO212" s="100" t="str">
        <f t="shared" si="4865"/>
        <v/>
      </c>
      <c r="AP212" s="100" t="str">
        <f t="shared" si="4940"/>
        <v/>
      </c>
      <c r="AQ212" s="100" t="str">
        <f t="shared" si="4866"/>
        <v/>
      </c>
      <c r="AR212" s="100" t="str">
        <f t="shared" si="4941"/>
        <v/>
      </c>
      <c r="AS212" s="100" t="str">
        <f t="shared" si="4867"/>
        <v/>
      </c>
      <c r="AT212" s="100" t="str">
        <f t="shared" si="4942"/>
        <v/>
      </c>
      <c r="AU212" s="100" t="str">
        <f t="shared" si="4868"/>
        <v/>
      </c>
      <c r="AV212" s="100" t="str">
        <f t="shared" si="4943"/>
        <v/>
      </c>
      <c r="AW212" s="100" t="str">
        <f t="shared" si="4869"/>
        <v/>
      </c>
      <c r="AX212" s="100" t="str">
        <f t="shared" si="4944"/>
        <v/>
      </c>
      <c r="AY212" s="100" t="str">
        <f t="shared" si="4870"/>
        <v/>
      </c>
      <c r="AZ212" s="100" t="str">
        <f t="shared" si="4945"/>
        <v/>
      </c>
      <c r="BA212" s="100" t="str">
        <f t="shared" si="4871"/>
        <v/>
      </c>
      <c r="BB212" s="100" t="str">
        <f t="shared" si="4946"/>
        <v/>
      </c>
      <c r="BC212" s="100" t="str">
        <f>IFERROR(INDEX('INPUT INF'!$F$3:$F$601,MATCH($B212,'INPUT INF'!$A$3:$A$601,FALSE)),"")</f>
        <v/>
      </c>
      <c r="BD212" s="100" t="str">
        <f t="shared" si="4872"/>
        <v/>
      </c>
      <c r="BE212" s="100" t="str">
        <f t="shared" si="4947"/>
        <v/>
      </c>
      <c r="BF212" s="100" t="str">
        <f t="shared" si="4948"/>
        <v/>
      </c>
      <c r="BG212" s="115" t="str">
        <f t="shared" si="4949"/>
        <v/>
      </c>
      <c r="BH212" s="115" t="str">
        <f>IF(AND('INPUT INF'!$O$1="X",BG212="PASS"),BF212,IF($BG212="","0",IF('INPUT INF'!$N$63="YES",$BF212,"")))</f>
        <v>0</v>
      </c>
      <c r="BI212" s="115" t="str">
        <f>IF($BG212="","0",IF('INPUT INF'!$P$64="YES",$BF212,""))</f>
        <v>0</v>
      </c>
      <c r="BJ212" s="115" t="str">
        <f>IF($BG212="","0",IF('INPUT INF'!$P$65="YES",$BF212,""))</f>
        <v>0</v>
      </c>
      <c r="BL212" s="116" t="str">
        <f t="shared" si="4950"/>
        <v/>
      </c>
      <c r="BM212" s="116" t="str">
        <f t="shared" si="4951"/>
        <v/>
      </c>
      <c r="BN212" s="116" t="str">
        <f t="shared" si="4951"/>
        <v/>
      </c>
      <c r="BR212" s="116" t="str">
        <f t="shared" si="4952"/>
        <v/>
      </c>
      <c r="BS212" s="116" t="str">
        <f t="shared" si="4953"/>
        <v/>
      </c>
      <c r="BT212" s="116" t="str">
        <f t="shared" si="4953"/>
        <v/>
      </c>
      <c r="BX212" s="116" t="str">
        <f t="shared" si="4954"/>
        <v/>
      </c>
      <c r="BY212" s="116" t="str">
        <f t="shared" si="4955"/>
        <v/>
      </c>
      <c r="BZ212" s="116" t="str">
        <f t="shared" si="4955"/>
        <v/>
      </c>
      <c r="CD212" s="116" t="str">
        <f t="shared" si="4956"/>
        <v/>
      </c>
      <c r="CE212" s="116" t="str">
        <f t="shared" si="4957"/>
        <v/>
      </c>
      <c r="CF212" s="116" t="str">
        <f t="shared" si="4958"/>
        <v/>
      </c>
      <c r="CJ212" s="116" t="str">
        <f t="shared" si="4959"/>
        <v/>
      </c>
      <c r="CK212" s="116" t="str">
        <f t="shared" si="4960"/>
        <v/>
      </c>
      <c r="CL212" s="116" t="str">
        <f t="shared" si="4961"/>
        <v/>
      </c>
      <c r="CP212" s="116" t="str">
        <f t="shared" si="4962"/>
        <v/>
      </c>
      <c r="CQ212" s="116" t="str">
        <f t="shared" si="4963"/>
        <v/>
      </c>
      <c r="CR212" s="116" t="str">
        <f t="shared" si="4964"/>
        <v/>
      </c>
      <c r="CX212" s="143"/>
      <c r="CY212" s="135"/>
      <c r="CZ212" s="135"/>
      <c r="DA212" s="135"/>
      <c r="DB212" s="143"/>
      <c r="DC212" s="143"/>
      <c r="DD212" s="143"/>
      <c r="DE212" s="143"/>
      <c r="DF212" s="135"/>
      <c r="DH212" s="115" t="str">
        <f t="shared" si="4965"/>
        <v/>
      </c>
      <c r="DI212" s="115" t="str">
        <f t="shared" si="4873"/>
        <v/>
      </c>
      <c r="DJ212" s="115" t="str">
        <f t="shared" si="4874"/>
        <v/>
      </c>
      <c r="DK212" s="115" t="str">
        <f t="shared" si="4875"/>
        <v/>
      </c>
      <c r="DL212" s="115" t="str">
        <f t="shared" si="4876"/>
        <v/>
      </c>
      <c r="DM212" s="115" t="str">
        <f t="shared" si="4877"/>
        <v/>
      </c>
      <c r="DN212" s="115" t="str">
        <f t="shared" si="4878"/>
        <v/>
      </c>
      <c r="DO212" s="115" t="str">
        <f t="shared" si="4879"/>
        <v/>
      </c>
      <c r="DP212" s="115" t="str">
        <f t="shared" si="4880"/>
        <v/>
      </c>
      <c r="DQ212" s="115" t="str">
        <f t="shared" si="4881"/>
        <v/>
      </c>
      <c r="DR212" s="115" t="str">
        <f t="shared" si="4882"/>
        <v/>
      </c>
      <c r="DS212" s="115" t="str">
        <f t="shared" si="4883"/>
        <v/>
      </c>
      <c r="DT212" s="115" t="str">
        <f t="shared" si="4884"/>
        <v/>
      </c>
      <c r="DU212" s="115" t="str">
        <f t="shared" si="4885"/>
        <v/>
      </c>
      <c r="DV212" s="115" t="str">
        <f t="shared" si="4886"/>
        <v/>
      </c>
      <c r="DW212" s="115" t="str">
        <f t="shared" si="4887"/>
        <v/>
      </c>
      <c r="DX212" s="115" t="str">
        <f t="shared" si="4888"/>
        <v/>
      </c>
      <c r="DY212" s="115" t="str">
        <f t="shared" si="4889"/>
        <v/>
      </c>
      <c r="DZ212" s="115" t="str">
        <f t="shared" si="4890"/>
        <v/>
      </c>
      <c r="EA212" s="115" t="str">
        <f t="shared" si="4891"/>
        <v/>
      </c>
      <c r="EB212" s="115" t="str">
        <f t="shared" si="4892"/>
        <v/>
      </c>
      <c r="EC212" s="115" t="str">
        <f t="shared" si="4893"/>
        <v/>
      </c>
      <c r="ED212" s="115" t="str">
        <f t="shared" si="4894"/>
        <v/>
      </c>
      <c r="EE212" s="115" t="str">
        <f t="shared" si="4895"/>
        <v/>
      </c>
      <c r="EF212" s="115" t="str">
        <f t="shared" si="4896"/>
        <v/>
      </c>
      <c r="EG212" s="115" t="str">
        <f t="shared" si="4966"/>
        <v/>
      </c>
      <c r="EH212" s="115" t="str">
        <f t="shared" si="4967"/>
        <v/>
      </c>
      <c r="EI212" s="115" t="str">
        <f t="shared" si="4968"/>
        <v/>
      </c>
      <c r="EJ212" s="115" t="str">
        <f t="shared" si="4969"/>
        <v/>
      </c>
      <c r="EK212" s="115" t="str">
        <f t="shared" si="4970"/>
        <v/>
      </c>
      <c r="EL212" s="115" t="str">
        <f t="shared" si="4971"/>
        <v/>
      </c>
      <c r="EM212" s="115" t="str">
        <f t="shared" si="4972"/>
        <v/>
      </c>
      <c r="EN212" s="115" t="str">
        <f t="shared" si="4973"/>
        <v/>
      </c>
      <c r="EO212" s="115" t="str">
        <f t="shared" si="4974"/>
        <v/>
      </c>
      <c r="EP212" s="115" t="str">
        <f t="shared" si="4975"/>
        <v/>
      </c>
      <c r="EQ212" s="115" t="str">
        <f t="shared" si="4976"/>
        <v/>
      </c>
      <c r="ER212" s="115" t="str">
        <f t="shared" si="4977"/>
        <v/>
      </c>
      <c r="ES212" s="115" t="str">
        <f t="shared" si="4978"/>
        <v/>
      </c>
      <c r="ET212" s="115" t="str">
        <f t="shared" si="4979"/>
        <v/>
      </c>
      <c r="EU212" s="115" t="str">
        <f t="shared" si="4980"/>
        <v/>
      </c>
      <c r="EV212" s="115" t="str">
        <f t="shared" si="4981"/>
        <v/>
      </c>
      <c r="EW212" s="115" t="str">
        <f t="shared" si="4982"/>
        <v/>
      </c>
      <c r="EX212" s="115" t="str">
        <f t="shared" si="4983"/>
        <v/>
      </c>
      <c r="EY212" s="115" t="str">
        <f t="shared" si="4984"/>
        <v/>
      </c>
      <c r="EZ212" s="115" t="str">
        <f t="shared" si="4985"/>
        <v/>
      </c>
      <c r="FA212" s="115" t="str">
        <f t="shared" si="4986"/>
        <v/>
      </c>
      <c r="FB212" s="115" t="str">
        <f t="shared" si="4987"/>
        <v/>
      </c>
      <c r="FC212" s="115" t="str">
        <f t="shared" si="4988"/>
        <v/>
      </c>
      <c r="FD212" s="115" t="str">
        <f t="shared" si="4989"/>
        <v/>
      </c>
      <c r="FE212" s="115" t="str">
        <f t="shared" si="4990"/>
        <v/>
      </c>
      <c r="FF212" s="115" t="str">
        <f t="shared" si="5182"/>
        <v/>
      </c>
      <c r="FG212" s="115" t="str">
        <f>IFERROR(SMALL($EA$3:$EA$422,$A$12),"")</f>
        <v/>
      </c>
      <c r="FH212" s="115" t="str">
        <f t="shared" si="5183"/>
        <v/>
      </c>
      <c r="FI212" s="115" t="str">
        <f t="shared" si="4991"/>
        <v/>
      </c>
      <c r="GA212" s="215" t="str">
        <f t="shared" si="4822"/>
        <v/>
      </c>
      <c r="GB212" s="140" t="str">
        <f t="shared" si="4823"/>
        <v/>
      </c>
      <c r="GC212" s="171">
        <f>COUNTIF($AQ$493:$AQ$562,"&gt;0")</f>
        <v>0</v>
      </c>
      <c r="GD212" s="175">
        <f t="shared" si="4824"/>
        <v>0</v>
      </c>
      <c r="GE212" s="175" t="str">
        <f t="shared" si="4800"/>
        <v/>
      </c>
      <c r="GF212" s="172">
        <f t="shared" ref="GF212:GN212" si="5332">COUNTIF($AR$493:$AR$562,GF$3)</f>
        <v>0</v>
      </c>
      <c r="GG212" s="172">
        <f t="shared" si="5332"/>
        <v>0</v>
      </c>
      <c r="GH212" s="172">
        <f t="shared" si="5332"/>
        <v>0</v>
      </c>
      <c r="GI212" s="172">
        <f t="shared" si="5332"/>
        <v>0</v>
      </c>
      <c r="GJ212" s="172">
        <f t="shared" si="5332"/>
        <v>0</v>
      </c>
      <c r="GK212" s="172">
        <f t="shared" si="5332"/>
        <v>0</v>
      </c>
      <c r="GL212" s="172">
        <f t="shared" si="5332"/>
        <v>0</v>
      </c>
      <c r="GM212" s="172">
        <f t="shared" si="5332"/>
        <v>0</v>
      </c>
      <c r="GN212" s="172">
        <f t="shared" si="5332"/>
        <v>0</v>
      </c>
      <c r="GO212" s="172">
        <f t="shared" si="4826"/>
        <v>0</v>
      </c>
      <c r="GP212" s="171" t="e">
        <f t="shared" si="4827"/>
        <v>#DIV/0!</v>
      </c>
      <c r="GQ212" s="171">
        <f>COUNTIF($AQ$493:$AQ$562,"&lt;45")-GN212</f>
        <v>0</v>
      </c>
      <c r="GR212" s="171">
        <f>COUNTIF($AQ$493:$AQ$562,"&lt;60")-GQ212</f>
        <v>0</v>
      </c>
      <c r="GS212" s="171">
        <f>COUNTIF($AQ$493:$AQ$562,"&lt;75")-GQ212-GR212</f>
        <v>0</v>
      </c>
      <c r="GT212" s="171">
        <f>COUNTIF($AQ$493:$AQ$562,"&lt;90")-GQ212-GR212-GS212</f>
        <v>0</v>
      </c>
      <c r="GU212" s="171">
        <f>COUNTIF($AQ$493:$AQ$562,"&gt;89")</f>
        <v>0</v>
      </c>
      <c r="GV212" s="171">
        <f>COUNTIF($AQ$493:$AQ$562,GV3)</f>
        <v>0</v>
      </c>
      <c r="GW212" s="171">
        <f>COUNTIF($AQ$493:$AQ$562,GW3)</f>
        <v>0</v>
      </c>
      <c r="GY212" s="115">
        <v>209</v>
      </c>
      <c r="GZ212" s="120" t="str">
        <f>IF('INPUT INF'!S$33="YES",GY212,"")</f>
        <v/>
      </c>
      <c r="HA212" s="120">
        <f>HA211</f>
        <v>0</v>
      </c>
      <c r="HB212" s="120" t="str">
        <f>IF(GZ212="","",'INPUT INF'!L$33)</f>
        <v/>
      </c>
      <c r="HC212" s="120">
        <f>'INPUT INF'!S$3</f>
        <v>0</v>
      </c>
      <c r="HD212" s="133" t="str">
        <f t="shared" ref="HD212:HD213" si="5333">IFERROR(INDEX(GB$112:GB$136,MATCH($HB212,$GA$112:$GA$136,0)),"")</f>
        <v/>
      </c>
      <c r="HE212" s="133">
        <f>IFERROR(INDEX(GC$139:GC$163,MATCH($HB212,$GA$139:$GA$163,0)),"")</f>
        <v>0</v>
      </c>
      <c r="HF212" s="133">
        <f t="shared" ref="HF212" si="5334">IFERROR(INDEX(GD$139:GD$163,MATCH($HB212,$GA$139:$GA$163,0)),"")</f>
        <v>0</v>
      </c>
      <c r="HG212" s="133" t="str">
        <f t="shared" ref="HG212" si="5335">IFERROR(INDEX(GE$139:GE$163,MATCH($HB212,$GA$139:$GA$163,0)),"")</f>
        <v/>
      </c>
      <c r="HH212" s="133">
        <f t="shared" ref="HH212" si="5336">IFERROR(INDEX(GF$139:GF$163,MATCH($HB212,$GA$139:$GA$163,0)),"")</f>
        <v>0</v>
      </c>
      <c r="HI212" s="133">
        <f t="shared" ref="HI212" si="5337">IFERROR(INDEX(GG$139:GG$163,MATCH($HB212,$GA$139:$GA$163,0)),"")</f>
        <v>0</v>
      </c>
      <c r="HJ212" s="133">
        <f t="shared" ref="HJ212" si="5338">IFERROR(INDEX(GH$139:GH$163,MATCH($HB212,$GA$139:$GA$163,0)),"")</f>
        <v>0</v>
      </c>
      <c r="HK212" s="133">
        <f t="shared" ref="HK212" si="5339">IFERROR(INDEX(GI$139:GI$163,MATCH($HB212,$GA$139:$GA$163,0)),"")</f>
        <v>0</v>
      </c>
      <c r="HL212" s="133">
        <f t="shared" ref="HL212" si="5340">IFERROR(INDEX(GJ$139:GJ$163,MATCH($HB212,$GA$139:$GA$163,0)),"")</f>
        <v>0</v>
      </c>
      <c r="HM212" s="133">
        <f t="shared" ref="HM212" si="5341">IFERROR(INDEX(GK$139:GK$163,MATCH($HB212,$GA$139:$GA$163,0)),"")</f>
        <v>0</v>
      </c>
      <c r="HN212" s="133">
        <f t="shared" ref="HN212" si="5342">IFERROR(INDEX(GL$139:GL$163,MATCH($HB212,$GA$139:$GA$163,0)),"")</f>
        <v>0</v>
      </c>
      <c r="HO212" s="133">
        <f t="shared" ref="HO212" si="5343">IFERROR(INDEX(GM$139:GM$163,MATCH($HB212,$GA$139:$GA$163,0)),"")</f>
        <v>0</v>
      </c>
      <c r="HP212" s="133">
        <f t="shared" ref="HP212" si="5344">IFERROR(INDEX(GN$139:GN$163,MATCH($HB212,$GA$139:$GA$163,0)),"")</f>
        <v>0</v>
      </c>
      <c r="HQ212" s="133">
        <f t="shared" ref="HQ212" si="5345">IFERROR(INDEX(GO$139:GO$163,MATCH($HB212,$GA$139:$GA$163,0)),"")</f>
        <v>0</v>
      </c>
      <c r="HR212" s="133" t="str">
        <f t="shared" ref="HR212" si="5346">IFERROR(INDEX(GP$139:GP$163,MATCH($HB212,$GA$139:$GA$163,0)),"")</f>
        <v/>
      </c>
      <c r="HS212" s="133">
        <f t="shared" ref="HS212" si="5347">IFERROR(INDEX(GQ$139:GQ$163,MATCH($HB212,$GA$139:$GA$163,0)),"")</f>
        <v>0</v>
      </c>
      <c r="HT212" s="133">
        <f t="shared" ref="HT212" si="5348">IFERROR(INDEX(GR$139:GR$163,MATCH($HB212,$GA$139:$GA$163,0)),"")</f>
        <v>0</v>
      </c>
      <c r="HU212" s="133">
        <f t="shared" ref="HU212" si="5349">IFERROR(INDEX(GS$139:GS$163,MATCH($HB212,$GA$139:$GA$163,0)),"")</f>
        <v>0</v>
      </c>
      <c r="HV212" s="133">
        <f t="shared" ref="HV212" si="5350">IFERROR(INDEX(GT$139:GT$163,MATCH($HB212,$GA$139:$GA$163,0)),"")</f>
        <v>0</v>
      </c>
      <c r="HW212" s="133">
        <f t="shared" ref="HW212" si="5351">IFERROR(INDEX(GU$139:GU$163,MATCH($HB212,$GA$139:$GA$163,0)),"")</f>
        <v>0</v>
      </c>
      <c r="HX212" s="133">
        <f t="shared" ref="HX212" si="5352">IFERROR(INDEX(GV$139:GV$163,MATCH($HB212,$GA$139:$GA$163,0)),"")</f>
        <v>0</v>
      </c>
      <c r="HY212" s="133">
        <f t="shared" ref="HY212" si="5353">IFERROR(INDEX(GW$139:GW$163,MATCH($HB212,$GA$139:$GA$163,0)),"")</f>
        <v>0</v>
      </c>
      <c r="IA212" s="176" t="s">
        <v>30</v>
      </c>
      <c r="IB212" s="176" t="s">
        <v>83</v>
      </c>
      <c r="IC212" s="176" t="s">
        <v>61</v>
      </c>
    </row>
    <row r="213" spans="1:260" ht="15" customHeight="1" x14ac:dyDescent="0.25">
      <c r="A213" s="115">
        <v>211</v>
      </c>
      <c r="B213" s="115" t="str">
        <f>IFERROR(SMALL($E$2004:$E$2901,A3),"")</f>
        <v/>
      </c>
      <c r="C213" s="115" t="s">
        <v>68</v>
      </c>
      <c r="D213" s="100" t="str">
        <f>'INPUT INF'!Q62</f>
        <v>D</v>
      </c>
      <c r="E213" s="100" t="str">
        <f t="shared" si="4921"/>
        <v/>
      </c>
      <c r="F213" s="100" t="str">
        <f t="shared" si="4922"/>
        <v/>
      </c>
      <c r="G213" s="100" t="str">
        <f t="shared" si="4848"/>
        <v/>
      </c>
      <c r="H213" s="100" t="str">
        <f t="shared" si="4923"/>
        <v/>
      </c>
      <c r="I213" s="100" t="str">
        <f t="shared" si="4849"/>
        <v/>
      </c>
      <c r="J213" s="100" t="str">
        <f t="shared" si="4924"/>
        <v/>
      </c>
      <c r="K213" s="100" t="str">
        <f t="shared" si="4850"/>
        <v/>
      </c>
      <c r="L213" s="100" t="str">
        <f t="shared" si="4925"/>
        <v/>
      </c>
      <c r="M213" s="100" t="str">
        <f t="shared" si="4851"/>
        <v/>
      </c>
      <c r="N213" s="100" t="str">
        <f t="shared" si="4926"/>
        <v/>
      </c>
      <c r="O213" s="100" t="str">
        <f t="shared" si="4852"/>
        <v/>
      </c>
      <c r="P213" s="100" t="str">
        <f t="shared" si="4927"/>
        <v/>
      </c>
      <c r="Q213" s="100" t="str">
        <f t="shared" si="4853"/>
        <v/>
      </c>
      <c r="R213" s="100" t="str">
        <f t="shared" si="4928"/>
        <v/>
      </c>
      <c r="S213" s="100" t="str">
        <f t="shared" si="4854"/>
        <v/>
      </c>
      <c r="T213" s="100" t="str">
        <f t="shared" si="4929"/>
        <v/>
      </c>
      <c r="U213" s="100" t="str">
        <f t="shared" si="4855"/>
        <v/>
      </c>
      <c r="V213" s="100" t="str">
        <f t="shared" si="4930"/>
        <v/>
      </c>
      <c r="W213" s="100" t="str">
        <f t="shared" si="4856"/>
        <v/>
      </c>
      <c r="X213" s="100" t="str">
        <f t="shared" si="4931"/>
        <v/>
      </c>
      <c r="Y213" s="100" t="str">
        <f t="shared" si="4857"/>
        <v/>
      </c>
      <c r="Z213" s="100" t="str">
        <f t="shared" si="4932"/>
        <v/>
      </c>
      <c r="AA213" s="100" t="str">
        <f t="shared" si="4858"/>
        <v/>
      </c>
      <c r="AB213" s="100" t="str">
        <f t="shared" si="4933"/>
        <v/>
      </c>
      <c r="AC213" s="100" t="str">
        <f t="shared" si="4859"/>
        <v/>
      </c>
      <c r="AD213" s="100" t="str">
        <f t="shared" si="4934"/>
        <v/>
      </c>
      <c r="AE213" s="100" t="str">
        <f t="shared" si="4860"/>
        <v/>
      </c>
      <c r="AF213" s="100" t="str">
        <f t="shared" si="4935"/>
        <v/>
      </c>
      <c r="AG213" s="100" t="str">
        <f t="shared" si="4861"/>
        <v/>
      </c>
      <c r="AH213" s="100" t="str">
        <f t="shared" si="4936"/>
        <v/>
      </c>
      <c r="AI213" s="100" t="str">
        <f t="shared" si="4862"/>
        <v/>
      </c>
      <c r="AJ213" s="100" t="str">
        <f t="shared" si="4937"/>
        <v/>
      </c>
      <c r="AK213" s="100" t="str">
        <f t="shared" si="4863"/>
        <v/>
      </c>
      <c r="AL213" s="100" t="str">
        <f t="shared" si="4938"/>
        <v/>
      </c>
      <c r="AM213" s="100" t="str">
        <f t="shared" si="4864"/>
        <v/>
      </c>
      <c r="AN213" s="100" t="str">
        <f t="shared" si="4939"/>
        <v/>
      </c>
      <c r="AO213" s="100" t="str">
        <f t="shared" si="4865"/>
        <v/>
      </c>
      <c r="AP213" s="100" t="str">
        <f t="shared" si="4940"/>
        <v/>
      </c>
      <c r="AQ213" s="100" t="str">
        <f t="shared" si="4866"/>
        <v/>
      </c>
      <c r="AR213" s="100" t="str">
        <f t="shared" si="4941"/>
        <v/>
      </c>
      <c r="AS213" s="100" t="str">
        <f t="shared" si="4867"/>
        <v/>
      </c>
      <c r="AT213" s="100" t="str">
        <f t="shared" si="4942"/>
        <v/>
      </c>
      <c r="AU213" s="100" t="str">
        <f t="shared" si="4868"/>
        <v/>
      </c>
      <c r="AV213" s="100" t="str">
        <f t="shared" si="4943"/>
        <v/>
      </c>
      <c r="AW213" s="100" t="str">
        <f t="shared" si="4869"/>
        <v/>
      </c>
      <c r="AX213" s="100" t="str">
        <f t="shared" si="4944"/>
        <v/>
      </c>
      <c r="AY213" s="100" t="str">
        <f t="shared" si="4870"/>
        <v/>
      </c>
      <c r="AZ213" s="100" t="str">
        <f t="shared" si="4945"/>
        <v/>
      </c>
      <c r="BA213" s="100" t="str">
        <f t="shared" si="4871"/>
        <v/>
      </c>
      <c r="BB213" s="100" t="str">
        <f t="shared" si="4946"/>
        <v/>
      </c>
      <c r="BC213" s="100" t="str">
        <f>IFERROR(INDEX('INPUT INF'!$F$3:$F$601,MATCH($B213,'INPUT INF'!$A$3:$A$601,FALSE)),"")</f>
        <v/>
      </c>
      <c r="BD213" s="100" t="str">
        <f t="shared" si="4872"/>
        <v/>
      </c>
      <c r="BE213" s="100" t="str">
        <f t="shared" si="4947"/>
        <v/>
      </c>
      <c r="BF213" s="100" t="str">
        <f t="shared" si="4948"/>
        <v/>
      </c>
      <c r="BG213" s="115" t="str">
        <f t="shared" si="4949"/>
        <v/>
      </c>
      <c r="BH213" s="115" t="str">
        <f>IF(AND('INPUT INF'!$O$1="X",BG213="PASS"),BF213,IF($BG213="","0",IF('INPUT INF'!$N$63="YES",$BF213,"")))</f>
        <v>0</v>
      </c>
      <c r="BI213" s="115" t="str">
        <f>IF($BG213="","0",IF('INPUT INF'!$Q$64="YES",$BF213,""))</f>
        <v>0</v>
      </c>
      <c r="BJ213" s="115" t="str">
        <f>IF($BG213="","0",IF('INPUT INF'!$Q$65="YES",$BF213,""))</f>
        <v>0</v>
      </c>
      <c r="BL213" s="116" t="str">
        <f t="shared" si="4950"/>
        <v/>
      </c>
      <c r="BM213" s="116" t="str">
        <f t="shared" si="4951"/>
        <v/>
      </c>
      <c r="BN213" s="116" t="str">
        <f t="shared" si="4951"/>
        <v/>
      </c>
      <c r="BR213" s="116" t="str">
        <f t="shared" si="4952"/>
        <v/>
      </c>
      <c r="BS213" s="116" t="str">
        <f t="shared" si="4953"/>
        <v/>
      </c>
      <c r="BT213" s="116" t="str">
        <f t="shared" si="4953"/>
        <v/>
      </c>
      <c r="BX213" s="116" t="str">
        <f t="shared" si="4954"/>
        <v/>
      </c>
      <c r="BY213" s="116" t="str">
        <f t="shared" si="4955"/>
        <v/>
      </c>
      <c r="BZ213" s="116" t="str">
        <f t="shared" si="4955"/>
        <v/>
      </c>
      <c r="CD213" s="116" t="str">
        <f t="shared" si="4956"/>
        <v/>
      </c>
      <c r="CE213" s="116" t="str">
        <f t="shared" si="4957"/>
        <v/>
      </c>
      <c r="CF213" s="116" t="str">
        <f t="shared" si="4958"/>
        <v/>
      </c>
      <c r="CJ213" s="116" t="str">
        <f t="shared" si="4959"/>
        <v/>
      </c>
      <c r="CK213" s="116" t="str">
        <f t="shared" si="4960"/>
        <v/>
      </c>
      <c r="CL213" s="116" t="str">
        <f t="shared" si="4961"/>
        <v/>
      </c>
      <c r="CP213" s="116" t="str">
        <f t="shared" si="4962"/>
        <v/>
      </c>
      <c r="CQ213" s="116" t="str">
        <f t="shared" si="4963"/>
        <v/>
      </c>
      <c r="CR213" s="116" t="str">
        <f t="shared" si="4964"/>
        <v/>
      </c>
      <c r="CX213" s="143"/>
      <c r="CY213" s="135"/>
      <c r="CZ213" s="135"/>
      <c r="DA213" s="135"/>
      <c r="DB213" s="143"/>
      <c r="DC213" s="143"/>
      <c r="DD213" s="143"/>
      <c r="DE213" s="143"/>
      <c r="DF213" s="135"/>
      <c r="DH213" s="115" t="str">
        <f t="shared" si="4965"/>
        <v/>
      </c>
      <c r="DI213" s="115" t="str">
        <f t="shared" si="4873"/>
        <v/>
      </c>
      <c r="DJ213" s="115" t="str">
        <f t="shared" si="4874"/>
        <v/>
      </c>
      <c r="DK213" s="115" t="str">
        <f t="shared" si="4875"/>
        <v/>
      </c>
      <c r="DL213" s="115" t="str">
        <f t="shared" si="4876"/>
        <v/>
      </c>
      <c r="DM213" s="115" t="str">
        <f t="shared" si="4877"/>
        <v/>
      </c>
      <c r="DN213" s="115" t="str">
        <f t="shared" si="4878"/>
        <v/>
      </c>
      <c r="DO213" s="115" t="str">
        <f t="shared" si="4879"/>
        <v/>
      </c>
      <c r="DP213" s="115" t="str">
        <f t="shared" si="4880"/>
        <v/>
      </c>
      <c r="DQ213" s="115" t="str">
        <f t="shared" si="4881"/>
        <v/>
      </c>
      <c r="DR213" s="115" t="str">
        <f t="shared" si="4882"/>
        <v/>
      </c>
      <c r="DS213" s="115" t="str">
        <f t="shared" si="4883"/>
        <v/>
      </c>
      <c r="DT213" s="115" t="str">
        <f t="shared" si="4884"/>
        <v/>
      </c>
      <c r="DU213" s="115" t="str">
        <f t="shared" si="4885"/>
        <v/>
      </c>
      <c r="DV213" s="115" t="str">
        <f t="shared" si="4886"/>
        <v/>
      </c>
      <c r="DW213" s="115" t="str">
        <f t="shared" si="4887"/>
        <v/>
      </c>
      <c r="DX213" s="115" t="str">
        <f t="shared" si="4888"/>
        <v/>
      </c>
      <c r="DY213" s="115" t="str">
        <f t="shared" si="4889"/>
        <v/>
      </c>
      <c r="DZ213" s="115" t="str">
        <f t="shared" si="4890"/>
        <v/>
      </c>
      <c r="EA213" s="115" t="str">
        <f t="shared" si="4891"/>
        <v/>
      </c>
      <c r="EB213" s="115" t="str">
        <f t="shared" si="4892"/>
        <v/>
      </c>
      <c r="EC213" s="115" t="str">
        <f t="shared" si="4893"/>
        <v/>
      </c>
      <c r="ED213" s="115" t="str">
        <f t="shared" si="4894"/>
        <v/>
      </c>
      <c r="EE213" s="115" t="str">
        <f t="shared" si="4895"/>
        <v/>
      </c>
      <c r="EF213" s="115" t="str">
        <f t="shared" si="4896"/>
        <v/>
      </c>
      <c r="EG213" s="115" t="str">
        <f t="shared" si="4966"/>
        <v/>
      </c>
      <c r="EH213" s="115" t="str">
        <f t="shared" si="4967"/>
        <v/>
      </c>
      <c r="EI213" s="115" t="str">
        <f t="shared" si="4968"/>
        <v/>
      </c>
      <c r="EJ213" s="115" t="str">
        <f t="shared" si="4969"/>
        <v/>
      </c>
      <c r="EK213" s="115" t="str">
        <f t="shared" si="4970"/>
        <v/>
      </c>
      <c r="EL213" s="115" t="str">
        <f t="shared" si="4971"/>
        <v/>
      </c>
      <c r="EM213" s="115" t="str">
        <f t="shared" si="4972"/>
        <v/>
      </c>
      <c r="EN213" s="115" t="str">
        <f t="shared" si="4973"/>
        <v/>
      </c>
      <c r="EO213" s="115" t="str">
        <f t="shared" si="4974"/>
        <v/>
      </c>
      <c r="EP213" s="115" t="str">
        <f t="shared" si="4975"/>
        <v/>
      </c>
      <c r="EQ213" s="115" t="str">
        <f t="shared" si="4976"/>
        <v/>
      </c>
      <c r="ER213" s="115" t="str">
        <f t="shared" si="4977"/>
        <v/>
      </c>
      <c r="ES213" s="115" t="str">
        <f t="shared" si="4978"/>
        <v/>
      </c>
      <c r="ET213" s="115" t="str">
        <f t="shared" si="4979"/>
        <v/>
      </c>
      <c r="EU213" s="115" t="str">
        <f t="shared" si="4980"/>
        <v/>
      </c>
      <c r="EV213" s="115" t="str">
        <f t="shared" si="4981"/>
        <v/>
      </c>
      <c r="EW213" s="115" t="str">
        <f t="shared" si="4982"/>
        <v/>
      </c>
      <c r="EX213" s="115" t="str">
        <f t="shared" si="4983"/>
        <v/>
      </c>
      <c r="EY213" s="115" t="str">
        <f t="shared" si="4984"/>
        <v/>
      </c>
      <c r="EZ213" s="115" t="str">
        <f t="shared" si="4985"/>
        <v/>
      </c>
      <c r="FA213" s="115" t="str">
        <f t="shared" si="4986"/>
        <v/>
      </c>
      <c r="FB213" s="115" t="str">
        <f t="shared" si="4987"/>
        <v/>
      </c>
      <c r="FC213" s="115" t="str">
        <f t="shared" si="4988"/>
        <v/>
      </c>
      <c r="FD213" s="115" t="str">
        <f t="shared" si="4989"/>
        <v/>
      </c>
      <c r="FE213" s="115" t="str">
        <f t="shared" si="4990"/>
        <v/>
      </c>
      <c r="FF213" s="115" t="str">
        <f>FU23</f>
        <v/>
      </c>
      <c r="FG213" s="115" t="str">
        <f>IFERROR(SMALL($EB$3:$EB$422,$A$3),"")</f>
        <v/>
      </c>
      <c r="FH213" s="115" t="str">
        <f>IFERROR(LARGE($AS$3:$AS$422,$A$3),"")</f>
        <v/>
      </c>
      <c r="FI213" s="115" t="str">
        <f t="shared" si="4991"/>
        <v/>
      </c>
      <c r="GA213" s="215" t="str">
        <f t="shared" si="4822"/>
        <v/>
      </c>
      <c r="GB213" s="140" t="str">
        <f t="shared" si="4823"/>
        <v/>
      </c>
      <c r="GC213" s="171">
        <f>COUNTIF($AS$493:$AS$562,"&gt;0")</f>
        <v>0</v>
      </c>
      <c r="GD213" s="175">
        <f t="shared" si="4824"/>
        <v>0</v>
      </c>
      <c r="GE213" s="175" t="str">
        <f t="shared" si="4800"/>
        <v/>
      </c>
      <c r="GF213" s="172">
        <f t="shared" ref="GF213:GN213" si="5354">COUNTIF($AT$493:$AT$562,GF$3)</f>
        <v>0</v>
      </c>
      <c r="GG213" s="172">
        <f t="shared" si="5354"/>
        <v>0</v>
      </c>
      <c r="GH213" s="172">
        <f t="shared" si="5354"/>
        <v>0</v>
      </c>
      <c r="GI213" s="172">
        <f t="shared" si="5354"/>
        <v>0</v>
      </c>
      <c r="GJ213" s="172">
        <f t="shared" si="5354"/>
        <v>0</v>
      </c>
      <c r="GK213" s="172">
        <f t="shared" si="5354"/>
        <v>0</v>
      </c>
      <c r="GL213" s="172">
        <f t="shared" si="5354"/>
        <v>0</v>
      </c>
      <c r="GM213" s="172">
        <f t="shared" si="5354"/>
        <v>0</v>
      </c>
      <c r="GN213" s="172">
        <f t="shared" si="5354"/>
        <v>0</v>
      </c>
      <c r="GO213" s="172">
        <f t="shared" si="4826"/>
        <v>0</v>
      </c>
      <c r="GP213" s="171" t="e">
        <f t="shared" si="4827"/>
        <v>#DIV/0!</v>
      </c>
      <c r="GQ213" s="171">
        <f>COUNTIF($AS$493:$AS$562,"&lt;45")-GN213</f>
        <v>0</v>
      </c>
      <c r="GR213" s="171">
        <f>COUNTIF($AS$493:$AS$562,"&lt;60")-GQ213</f>
        <v>0</v>
      </c>
      <c r="GS213" s="171">
        <f>COUNTIF($AS$493:$AS$562,"&lt;75")-GQ213-GR213</f>
        <v>0</v>
      </c>
      <c r="GT213" s="171">
        <f>COUNTIF($AS$493:$AS$562,"&lt;90")-GQ213-GR213-GS213</f>
        <v>0</v>
      </c>
      <c r="GU213" s="171">
        <f>COUNTIF($AS$493:$AS$562,"&gt;89")</f>
        <v>0</v>
      </c>
      <c r="GV213" s="171">
        <f>COUNTIF($AS$493:$AS$562,GV3)</f>
        <v>0</v>
      </c>
      <c r="GW213" s="171">
        <f>COUNTIF($AS$493:$AS$562,GW3)</f>
        <v>0</v>
      </c>
      <c r="GY213" s="115">
        <v>210</v>
      </c>
      <c r="GZ213" s="120" t="str">
        <f>IF(COUNT(GZ207:GZ212)&gt;1,GY213,"")</f>
        <v/>
      </c>
      <c r="HA213" s="120">
        <f t="shared" si="5269"/>
        <v>0</v>
      </c>
      <c r="HB213" s="177" t="str">
        <f>IF(GZ213="","",'INPUT INF'!L$33)</f>
        <v/>
      </c>
      <c r="HC213" s="115" t="s">
        <v>32</v>
      </c>
      <c r="HD213" s="178" t="str">
        <f t="shared" si="5333"/>
        <v/>
      </c>
      <c r="HE213" s="178">
        <f>SUM(HE207:HE212)</f>
        <v>0</v>
      </c>
      <c r="HF213" s="178">
        <f t="shared" ref="HF213" si="5355">SUM(HF207:HF212)</f>
        <v>0</v>
      </c>
      <c r="HG213" s="179" t="str">
        <f t="shared" ref="HG213" si="5356">IF(HD213="","",ROUND(HF213/HE213*100,2))</f>
        <v/>
      </c>
      <c r="HH213" s="178">
        <f t="shared" ref="HH213" si="5357">SUM(HH207:HH212)</f>
        <v>0</v>
      </c>
      <c r="HI213" s="178">
        <f t="shared" ref="HI213" si="5358">SUM(HI207:HI212)</f>
        <v>0</v>
      </c>
      <c r="HJ213" s="178">
        <f t="shared" ref="HJ213" si="5359">SUM(HJ207:HJ212)</f>
        <v>0</v>
      </c>
      <c r="HK213" s="178">
        <f t="shared" ref="HK213" si="5360">SUM(HK207:HK212)</f>
        <v>0</v>
      </c>
      <c r="HL213" s="178">
        <f t="shared" ref="HL213" si="5361">SUM(HL207:HL212)</f>
        <v>0</v>
      </c>
      <c r="HM213" s="178">
        <f t="shared" ref="HM213" si="5362">SUM(HM207:HM212)</f>
        <v>0</v>
      </c>
      <c r="HN213" s="178">
        <f t="shared" ref="HN213" si="5363">SUM(HN207:HN212)</f>
        <v>0</v>
      </c>
      <c r="HO213" s="178">
        <f t="shared" ref="HO213" si="5364">SUM(HO207:HO212)</f>
        <v>0</v>
      </c>
      <c r="HP213" s="178">
        <f t="shared" ref="HP213" si="5365">SUM(HP207:HP212)</f>
        <v>0</v>
      </c>
      <c r="HQ213" s="178">
        <f t="shared" ref="HQ213" si="5366">SUM(HQ207:HQ212)</f>
        <v>0</v>
      </c>
      <c r="HR213" s="179" t="e">
        <f t="shared" ref="HR213" si="5367">ROUND(HQ213*12.5/SUM(HH213:HP213),2)</f>
        <v>#DIV/0!</v>
      </c>
      <c r="HS213" s="178">
        <f t="shared" ref="HS213" si="5368">SUM(HS207:HS212)</f>
        <v>0</v>
      </c>
      <c r="HT213" s="178">
        <f t="shared" ref="HT213" si="5369">SUM(HT207:HT212)</f>
        <v>0</v>
      </c>
      <c r="HU213" s="178">
        <f t="shared" ref="HU213" si="5370">SUM(HU207:HU212)</f>
        <v>0</v>
      </c>
      <c r="HV213" s="178">
        <f t="shared" ref="HV213" si="5371">SUM(HV207:HV212)</f>
        <v>0</v>
      </c>
      <c r="HW213" s="178">
        <f t="shared" ref="HW213:HY213" si="5372">SUM(HW207:HW212)</f>
        <v>0</v>
      </c>
      <c r="HX213" s="178">
        <f t="shared" si="5372"/>
        <v>0</v>
      </c>
      <c r="HY213" s="178">
        <f t="shared" si="5372"/>
        <v>0</v>
      </c>
      <c r="IA213" s="118"/>
      <c r="IB213" s="118" t="s">
        <v>43</v>
      </c>
      <c r="IC213" s="118" t="s">
        <v>48</v>
      </c>
      <c r="ID213" s="180" t="s">
        <v>118</v>
      </c>
      <c r="IE213" s="118" t="s">
        <v>26</v>
      </c>
      <c r="IF213" s="118" t="s">
        <v>35</v>
      </c>
      <c r="IG213" s="118" t="s">
        <v>33</v>
      </c>
      <c r="IH213" s="118" t="s">
        <v>7</v>
      </c>
      <c r="II213" s="118" t="s">
        <v>8</v>
      </c>
      <c r="IJ213" s="118" t="s">
        <v>9</v>
      </c>
      <c r="IK213" s="118" t="s">
        <v>10</v>
      </c>
      <c r="IL213" s="118" t="s">
        <v>11</v>
      </c>
      <c r="IM213" s="118" t="s">
        <v>12</v>
      </c>
      <c r="IN213" s="118" t="s">
        <v>13</v>
      </c>
      <c r="IO213" s="118" t="s">
        <v>14</v>
      </c>
      <c r="IP213" s="118" t="s">
        <v>15</v>
      </c>
      <c r="IQ213" s="118" t="s">
        <v>16</v>
      </c>
      <c r="IR213" s="118" t="s">
        <v>17</v>
      </c>
      <c r="IS213" s="118" t="s">
        <v>20</v>
      </c>
      <c r="IT213" s="118" t="s">
        <v>21</v>
      </c>
      <c r="IU213" s="118" t="s">
        <v>22</v>
      </c>
      <c r="IV213" s="118" t="s">
        <v>23</v>
      </c>
      <c r="IW213" s="118" t="s">
        <v>24</v>
      </c>
      <c r="IX213" s="118">
        <f>HX213</f>
        <v>0</v>
      </c>
      <c r="IY213" s="118">
        <f>HY213</f>
        <v>0</v>
      </c>
      <c r="IZ213" s="118" t="s">
        <v>84</v>
      </c>
    </row>
    <row r="214" spans="1:260" ht="15" customHeight="1" x14ac:dyDescent="0.25">
      <c r="A214" s="115">
        <v>212</v>
      </c>
      <c r="B214" s="115" t="str">
        <f t="shared" ref="B214:B277" si="5373">IFERROR(SMALL($E$2004:$E$2901,A4),"")</f>
        <v/>
      </c>
      <c r="C214" s="115" t="s">
        <v>68</v>
      </c>
      <c r="D214" s="100" t="str">
        <f t="shared" ref="D214:D260" si="5374">D213</f>
        <v>D</v>
      </c>
      <c r="E214" s="100" t="str">
        <f t="shared" si="4921"/>
        <v/>
      </c>
      <c r="F214" s="100" t="str">
        <f t="shared" si="4922"/>
        <v/>
      </c>
      <c r="G214" s="100" t="str">
        <f t="shared" si="4848"/>
        <v/>
      </c>
      <c r="H214" s="100" t="str">
        <f t="shared" si="4923"/>
        <v/>
      </c>
      <c r="I214" s="100" t="str">
        <f t="shared" si="4849"/>
        <v/>
      </c>
      <c r="J214" s="100" t="str">
        <f t="shared" si="4924"/>
        <v/>
      </c>
      <c r="K214" s="100" t="str">
        <f t="shared" si="4850"/>
        <v/>
      </c>
      <c r="L214" s="100" t="str">
        <f t="shared" si="4925"/>
        <v/>
      </c>
      <c r="M214" s="100" t="str">
        <f t="shared" si="4851"/>
        <v/>
      </c>
      <c r="N214" s="100" t="str">
        <f t="shared" si="4926"/>
        <v/>
      </c>
      <c r="O214" s="100" t="str">
        <f t="shared" si="4852"/>
        <v/>
      </c>
      <c r="P214" s="100" t="str">
        <f t="shared" si="4927"/>
        <v/>
      </c>
      <c r="Q214" s="100" t="str">
        <f t="shared" si="4853"/>
        <v/>
      </c>
      <c r="R214" s="100" t="str">
        <f t="shared" si="4928"/>
        <v/>
      </c>
      <c r="S214" s="100" t="str">
        <f t="shared" si="4854"/>
        <v/>
      </c>
      <c r="T214" s="100" t="str">
        <f t="shared" si="4929"/>
        <v/>
      </c>
      <c r="U214" s="100" t="str">
        <f t="shared" si="4855"/>
        <v/>
      </c>
      <c r="V214" s="100" t="str">
        <f t="shared" si="4930"/>
        <v/>
      </c>
      <c r="W214" s="100" t="str">
        <f t="shared" si="4856"/>
        <v/>
      </c>
      <c r="X214" s="100" t="str">
        <f t="shared" si="4931"/>
        <v/>
      </c>
      <c r="Y214" s="100" t="str">
        <f t="shared" si="4857"/>
        <v/>
      </c>
      <c r="Z214" s="100" t="str">
        <f t="shared" si="4932"/>
        <v/>
      </c>
      <c r="AA214" s="100" t="str">
        <f t="shared" si="4858"/>
        <v/>
      </c>
      <c r="AB214" s="100" t="str">
        <f t="shared" si="4933"/>
        <v/>
      </c>
      <c r="AC214" s="100" t="str">
        <f t="shared" si="4859"/>
        <v/>
      </c>
      <c r="AD214" s="100" t="str">
        <f t="shared" si="4934"/>
        <v/>
      </c>
      <c r="AE214" s="100" t="str">
        <f t="shared" si="4860"/>
        <v/>
      </c>
      <c r="AF214" s="100" t="str">
        <f t="shared" si="4935"/>
        <v/>
      </c>
      <c r="AG214" s="100" t="str">
        <f t="shared" si="4861"/>
        <v/>
      </c>
      <c r="AH214" s="100" t="str">
        <f t="shared" si="4936"/>
        <v/>
      </c>
      <c r="AI214" s="100" t="str">
        <f t="shared" si="4862"/>
        <v/>
      </c>
      <c r="AJ214" s="100" t="str">
        <f t="shared" si="4937"/>
        <v/>
      </c>
      <c r="AK214" s="100" t="str">
        <f t="shared" si="4863"/>
        <v/>
      </c>
      <c r="AL214" s="100" t="str">
        <f t="shared" si="4938"/>
        <v/>
      </c>
      <c r="AM214" s="100" t="str">
        <f t="shared" si="4864"/>
        <v/>
      </c>
      <c r="AN214" s="100" t="str">
        <f t="shared" si="4939"/>
        <v/>
      </c>
      <c r="AO214" s="100" t="str">
        <f t="shared" si="4865"/>
        <v/>
      </c>
      <c r="AP214" s="100" t="str">
        <f t="shared" si="4940"/>
        <v/>
      </c>
      <c r="AQ214" s="100" t="str">
        <f t="shared" si="4866"/>
        <v/>
      </c>
      <c r="AR214" s="100" t="str">
        <f t="shared" si="4941"/>
        <v/>
      </c>
      <c r="AS214" s="100" t="str">
        <f t="shared" si="4867"/>
        <v/>
      </c>
      <c r="AT214" s="100" t="str">
        <f t="shared" si="4942"/>
        <v/>
      </c>
      <c r="AU214" s="100" t="str">
        <f t="shared" si="4868"/>
        <v/>
      </c>
      <c r="AV214" s="100" t="str">
        <f t="shared" si="4943"/>
        <v/>
      </c>
      <c r="AW214" s="100" t="str">
        <f t="shared" si="4869"/>
        <v/>
      </c>
      <c r="AX214" s="100" t="str">
        <f t="shared" si="4944"/>
        <v/>
      </c>
      <c r="AY214" s="100" t="str">
        <f t="shared" si="4870"/>
        <v/>
      </c>
      <c r="AZ214" s="100" t="str">
        <f t="shared" si="4945"/>
        <v/>
      </c>
      <c r="BA214" s="100" t="str">
        <f t="shared" si="4871"/>
        <v/>
      </c>
      <c r="BB214" s="100" t="str">
        <f t="shared" si="4946"/>
        <v/>
      </c>
      <c r="BC214" s="100" t="str">
        <f>IFERROR(INDEX('INPUT INF'!$F$3:$F$601,MATCH($B214,'INPUT INF'!$A$3:$A$601,FALSE)),"")</f>
        <v/>
      </c>
      <c r="BD214" s="100" t="str">
        <f t="shared" si="4872"/>
        <v/>
      </c>
      <c r="BE214" s="100" t="str">
        <f t="shared" si="4947"/>
        <v/>
      </c>
      <c r="BF214" s="100" t="str">
        <f t="shared" si="4948"/>
        <v/>
      </c>
      <c r="BG214" s="115" t="str">
        <f t="shared" si="4949"/>
        <v/>
      </c>
      <c r="BH214" s="115" t="str">
        <f>IF(AND('INPUT INF'!$O$1="X",BG214="PASS"),BF214,IF($BG214="","0",IF('INPUT INF'!$N$63="YES",$BF214,"")))</f>
        <v>0</v>
      </c>
      <c r="BI214" s="115" t="str">
        <f>IF($BG214="","0",IF('INPUT INF'!$Q$64="YES",$BF214,""))</f>
        <v>0</v>
      </c>
      <c r="BJ214" s="115" t="str">
        <f>IF($BG214="","0",IF('INPUT INF'!$Q$65="YES",$BF214,""))</f>
        <v>0</v>
      </c>
      <c r="BL214" s="116" t="str">
        <f t="shared" si="4950"/>
        <v/>
      </c>
      <c r="BM214" s="116" t="str">
        <f t="shared" si="4951"/>
        <v/>
      </c>
      <c r="BN214" s="116" t="str">
        <f t="shared" si="4951"/>
        <v/>
      </c>
      <c r="BR214" s="116" t="str">
        <f t="shared" si="4952"/>
        <v/>
      </c>
      <c r="BS214" s="116" t="str">
        <f t="shared" si="4953"/>
        <v/>
      </c>
      <c r="BT214" s="116" t="str">
        <f t="shared" si="4953"/>
        <v/>
      </c>
      <c r="BX214" s="116" t="str">
        <f t="shared" si="4954"/>
        <v/>
      </c>
      <c r="BY214" s="116" t="str">
        <f t="shared" si="4955"/>
        <v/>
      </c>
      <c r="BZ214" s="116" t="str">
        <f t="shared" si="4955"/>
        <v/>
      </c>
      <c r="CD214" s="116" t="str">
        <f t="shared" si="4956"/>
        <v/>
      </c>
      <c r="CE214" s="116" t="str">
        <f t="shared" si="4957"/>
        <v/>
      </c>
      <c r="CF214" s="116" t="str">
        <f t="shared" si="4958"/>
        <v/>
      </c>
      <c r="CJ214" s="116" t="str">
        <f t="shared" si="4959"/>
        <v/>
      </c>
      <c r="CK214" s="116" t="str">
        <f t="shared" si="4960"/>
        <v/>
      </c>
      <c r="CL214" s="116" t="str">
        <f t="shared" si="4961"/>
        <v/>
      </c>
      <c r="CP214" s="116" t="str">
        <f t="shared" si="4962"/>
        <v/>
      </c>
      <c r="CQ214" s="116" t="str">
        <f t="shared" si="4963"/>
        <v/>
      </c>
      <c r="CR214" s="116" t="str">
        <f t="shared" si="4964"/>
        <v/>
      </c>
      <c r="CX214" s="143"/>
      <c r="CY214" s="135"/>
      <c r="CZ214" s="135"/>
      <c r="DA214" s="135"/>
      <c r="DB214" s="143"/>
      <c r="DC214" s="143"/>
      <c r="DD214" s="143"/>
      <c r="DE214" s="143"/>
      <c r="DF214" s="135"/>
      <c r="DH214" s="115" t="str">
        <f t="shared" si="4965"/>
        <v/>
      </c>
      <c r="DI214" s="115" t="str">
        <f t="shared" si="4873"/>
        <v/>
      </c>
      <c r="DJ214" s="115" t="str">
        <f t="shared" si="4874"/>
        <v/>
      </c>
      <c r="DK214" s="115" t="str">
        <f t="shared" si="4875"/>
        <v/>
      </c>
      <c r="DL214" s="115" t="str">
        <f t="shared" si="4876"/>
        <v/>
      </c>
      <c r="DM214" s="115" t="str">
        <f t="shared" si="4877"/>
        <v/>
      </c>
      <c r="DN214" s="115" t="str">
        <f t="shared" si="4878"/>
        <v/>
      </c>
      <c r="DO214" s="115" t="str">
        <f t="shared" si="4879"/>
        <v/>
      </c>
      <c r="DP214" s="115" t="str">
        <f t="shared" si="4880"/>
        <v/>
      </c>
      <c r="DQ214" s="115" t="str">
        <f t="shared" si="4881"/>
        <v/>
      </c>
      <c r="DR214" s="115" t="str">
        <f t="shared" si="4882"/>
        <v/>
      </c>
      <c r="DS214" s="115" t="str">
        <f t="shared" si="4883"/>
        <v/>
      </c>
      <c r="DT214" s="115" t="str">
        <f t="shared" si="4884"/>
        <v/>
      </c>
      <c r="DU214" s="115" t="str">
        <f t="shared" si="4885"/>
        <v/>
      </c>
      <c r="DV214" s="115" t="str">
        <f t="shared" si="4886"/>
        <v/>
      </c>
      <c r="DW214" s="115" t="str">
        <f t="shared" si="4887"/>
        <v/>
      </c>
      <c r="DX214" s="115" t="str">
        <f t="shared" si="4888"/>
        <v/>
      </c>
      <c r="DY214" s="115" t="str">
        <f t="shared" si="4889"/>
        <v/>
      </c>
      <c r="DZ214" s="115" t="str">
        <f t="shared" si="4890"/>
        <v/>
      </c>
      <c r="EA214" s="115" t="str">
        <f t="shared" si="4891"/>
        <v/>
      </c>
      <c r="EB214" s="115" t="str">
        <f t="shared" si="4892"/>
        <v/>
      </c>
      <c r="EC214" s="115" t="str">
        <f t="shared" si="4893"/>
        <v/>
      </c>
      <c r="ED214" s="115" t="str">
        <f t="shared" si="4894"/>
        <v/>
      </c>
      <c r="EE214" s="115" t="str">
        <f t="shared" si="4895"/>
        <v/>
      </c>
      <c r="EF214" s="115" t="str">
        <f t="shared" si="4896"/>
        <v/>
      </c>
      <c r="EG214" s="115" t="str">
        <f t="shared" si="4966"/>
        <v/>
      </c>
      <c r="EH214" s="115" t="str">
        <f t="shared" si="4967"/>
        <v/>
      </c>
      <c r="EI214" s="115" t="str">
        <f t="shared" si="4968"/>
        <v/>
      </c>
      <c r="EJ214" s="115" t="str">
        <f t="shared" si="4969"/>
        <v/>
      </c>
      <c r="EK214" s="115" t="str">
        <f t="shared" si="4970"/>
        <v/>
      </c>
      <c r="EL214" s="115" t="str">
        <f t="shared" si="4971"/>
        <v/>
      </c>
      <c r="EM214" s="115" t="str">
        <f t="shared" si="4972"/>
        <v/>
      </c>
      <c r="EN214" s="115" t="str">
        <f t="shared" si="4973"/>
        <v/>
      </c>
      <c r="EO214" s="115" t="str">
        <f t="shared" si="4974"/>
        <v/>
      </c>
      <c r="EP214" s="115" t="str">
        <f t="shared" si="4975"/>
        <v/>
      </c>
      <c r="EQ214" s="115" t="str">
        <f t="shared" si="4976"/>
        <v/>
      </c>
      <c r="ER214" s="115" t="str">
        <f t="shared" si="4977"/>
        <v/>
      </c>
      <c r="ES214" s="115" t="str">
        <f t="shared" si="4978"/>
        <v/>
      </c>
      <c r="ET214" s="115" t="str">
        <f t="shared" si="4979"/>
        <v/>
      </c>
      <c r="EU214" s="115" t="str">
        <f t="shared" si="4980"/>
        <v/>
      </c>
      <c r="EV214" s="115" t="str">
        <f t="shared" si="4981"/>
        <v/>
      </c>
      <c r="EW214" s="115" t="str">
        <f t="shared" si="4982"/>
        <v/>
      </c>
      <c r="EX214" s="115" t="str">
        <f t="shared" si="4983"/>
        <v/>
      </c>
      <c r="EY214" s="115" t="str">
        <f t="shared" si="4984"/>
        <v/>
      </c>
      <c r="EZ214" s="115" t="str">
        <f t="shared" si="4985"/>
        <v/>
      </c>
      <c r="FA214" s="115" t="str">
        <f t="shared" si="4986"/>
        <v/>
      </c>
      <c r="FB214" s="115" t="str">
        <f t="shared" si="4987"/>
        <v/>
      </c>
      <c r="FC214" s="115" t="str">
        <f t="shared" si="4988"/>
        <v/>
      </c>
      <c r="FD214" s="115" t="str">
        <f t="shared" si="4989"/>
        <v/>
      </c>
      <c r="FE214" s="115" t="str">
        <f t="shared" si="4990"/>
        <v/>
      </c>
      <c r="FF214" s="115" t="str">
        <f>FF213</f>
        <v/>
      </c>
      <c r="FG214" s="115" t="str">
        <f>IFERROR(SMALL($EB$3:$EB$422,$A$4),"")</f>
        <v/>
      </c>
      <c r="FH214" s="115" t="str">
        <f>FH213</f>
        <v/>
      </c>
      <c r="FI214" s="115" t="str">
        <f t="shared" si="4991"/>
        <v/>
      </c>
      <c r="GA214" s="215" t="str">
        <f t="shared" si="4822"/>
        <v/>
      </c>
      <c r="GB214" s="140" t="str">
        <f t="shared" si="4823"/>
        <v/>
      </c>
      <c r="GC214" s="171">
        <f>COUNTIF($AU$493:$AU$562,"&gt;0")</f>
        <v>0</v>
      </c>
      <c r="GD214" s="175">
        <f t="shared" si="4824"/>
        <v>0</v>
      </c>
      <c r="GE214" s="175" t="str">
        <f t="shared" si="4800"/>
        <v/>
      </c>
      <c r="GF214" s="172">
        <f t="shared" ref="GF214:GN214" si="5375">COUNTIF($AV$493:$AV$562,GF$3)</f>
        <v>0</v>
      </c>
      <c r="GG214" s="172">
        <f t="shared" si="5375"/>
        <v>0</v>
      </c>
      <c r="GH214" s="172">
        <f t="shared" si="5375"/>
        <v>0</v>
      </c>
      <c r="GI214" s="172">
        <f t="shared" si="5375"/>
        <v>0</v>
      </c>
      <c r="GJ214" s="172">
        <f t="shared" si="5375"/>
        <v>0</v>
      </c>
      <c r="GK214" s="172">
        <f t="shared" si="5375"/>
        <v>0</v>
      </c>
      <c r="GL214" s="172">
        <f t="shared" si="5375"/>
        <v>0</v>
      </c>
      <c r="GM214" s="172">
        <f t="shared" si="5375"/>
        <v>0</v>
      </c>
      <c r="GN214" s="172">
        <f t="shared" si="5375"/>
        <v>0</v>
      </c>
      <c r="GO214" s="172">
        <f t="shared" si="4826"/>
        <v>0</v>
      </c>
      <c r="GP214" s="171" t="e">
        <f t="shared" si="4827"/>
        <v>#DIV/0!</v>
      </c>
      <c r="GQ214" s="171">
        <f>COUNTIF($AU$493:$AU$562,"&lt;45")-GN214</f>
        <v>0</v>
      </c>
      <c r="GR214" s="171">
        <f>COUNTIF($AU$493:$AU$562,"&lt;60")-GQ214</f>
        <v>0</v>
      </c>
      <c r="GS214" s="171">
        <f>COUNTIF($AU$493:$AU$562,"&lt;75")-GQ214-GR214</f>
        <v>0</v>
      </c>
      <c r="GT214" s="171">
        <f>COUNTIF($AU$493:$AU$562,"&lt;90")-GQ214-GR214-GS214</f>
        <v>0</v>
      </c>
      <c r="GU214" s="171">
        <f>COUNTIF($AU$493:$AU$562,"&gt;89")</f>
        <v>0</v>
      </c>
      <c r="GV214" s="171">
        <f>COUNTIF($AU$493:$AU$562,GV3)</f>
        <v>0</v>
      </c>
      <c r="GW214" s="171">
        <f>COUNTIF($AU$493:$AU$562,GW3)</f>
        <v>0</v>
      </c>
      <c r="GY214" s="115">
        <v>211</v>
      </c>
      <c r="GZ214" s="120" t="str">
        <f>IF('INPUT INF'!N$35="YES",GY221,"")</f>
        <v/>
      </c>
      <c r="HA214" s="118">
        <f>'INPUT INF'!K35</f>
        <v>0</v>
      </c>
      <c r="HB214" s="118" t="str">
        <f>IF(GZ214="","",'INPUT INF'!L$35)</f>
        <v/>
      </c>
      <c r="HC214" s="181" t="str">
        <f>'INPUT INF'!N$34</f>
        <v>A</v>
      </c>
      <c r="HD214" s="181" t="str">
        <f>IFERROR(INDEX(GB$4:GB$28,MATCH($HB214,$GA$4:$GA$28,0)),"")</f>
        <v/>
      </c>
      <c r="HE214" s="181">
        <f t="shared" ref="HE214:HY214" si="5376">IFERROR(INDEX(GC$166:GC$190,MATCH($HB214,$GA$166:$GA$190,0)),"")</f>
        <v>0</v>
      </c>
      <c r="HF214" s="181">
        <f t="shared" si="5376"/>
        <v>0</v>
      </c>
      <c r="HG214" s="181" t="str">
        <f t="shared" si="5376"/>
        <v/>
      </c>
      <c r="HH214" s="181">
        <f t="shared" si="5376"/>
        <v>0</v>
      </c>
      <c r="HI214" s="181">
        <f t="shared" si="5376"/>
        <v>0</v>
      </c>
      <c r="HJ214" s="181">
        <f t="shared" si="5376"/>
        <v>0</v>
      </c>
      <c r="HK214" s="181">
        <f t="shared" si="5376"/>
        <v>0</v>
      </c>
      <c r="HL214" s="181">
        <f t="shared" si="5376"/>
        <v>0</v>
      </c>
      <c r="HM214" s="181">
        <f t="shared" si="5376"/>
        <v>0</v>
      </c>
      <c r="HN214" s="181">
        <f t="shared" si="5376"/>
        <v>0</v>
      </c>
      <c r="HO214" s="181">
        <f t="shared" si="5376"/>
        <v>0</v>
      </c>
      <c r="HP214" s="181">
        <f t="shared" si="5376"/>
        <v>0</v>
      </c>
      <c r="HQ214" s="181">
        <f t="shared" si="5376"/>
        <v>0</v>
      </c>
      <c r="HR214" s="181" t="str">
        <f t="shared" si="5376"/>
        <v/>
      </c>
      <c r="HS214" s="181">
        <f t="shared" si="5376"/>
        <v>0</v>
      </c>
      <c r="HT214" s="181">
        <f t="shared" si="5376"/>
        <v>0</v>
      </c>
      <c r="HU214" s="181">
        <f t="shared" si="5376"/>
        <v>0</v>
      </c>
      <c r="HV214" s="181">
        <f t="shared" si="5376"/>
        <v>0</v>
      </c>
      <c r="HW214" s="181">
        <f t="shared" si="5376"/>
        <v>0</v>
      </c>
      <c r="HX214" s="181">
        <f t="shared" si="5376"/>
        <v>0</v>
      </c>
      <c r="HY214" s="181">
        <f t="shared" si="5376"/>
        <v>0</v>
      </c>
      <c r="IA214" s="181" t="str">
        <f t="shared" ref="IA214:IA245" si="5377">IFERROR(SMALL($GZ$214:$GZ$388,GY4),"")</f>
        <v/>
      </c>
      <c r="IB214" s="118" t="str">
        <f t="shared" ref="IB214:IB245" si="5378">IFERROR(INDEX(HB$214:HB$388,MATCH($IA214,$GZ$214:$GZ$388,0)),"")</f>
        <v/>
      </c>
      <c r="IC214" s="118" t="str">
        <f t="shared" ref="IC214:IC245" si="5379">IFERROR(INDEX(HD$214:HD$388,MATCH($IA214,$GZ$214:$GZ$388,0)),"")</f>
        <v/>
      </c>
      <c r="ID214" s="118" t="str">
        <f t="shared" ref="ID214:ID253" si="5380">IF(IA214="","",IFERROR(INDEX(HC$214:HC$388,MATCH($IA214,$GZ$214:$GZ$388,0)),""))</f>
        <v/>
      </c>
      <c r="IE214" s="118">
        <f t="shared" ref="IE214:IE245" si="5381">IFERROR(INDEX(HE$214:HE$388,MATCH($IA214,$GZ$214:$GZ$388,0)),"")</f>
        <v>0</v>
      </c>
      <c r="IF214" s="118">
        <f t="shared" ref="IF214:IF245" si="5382">IFERROR(INDEX(HF$214:HF$388,MATCH($IA214,$GZ$214:$GZ$388,0)),"")</f>
        <v>0</v>
      </c>
      <c r="IG214" s="118" t="str">
        <f t="shared" ref="IG214:IG245" si="5383">IFERROR(INDEX(HG$214:HG$388,MATCH($IA214,$GZ$214:$GZ$388,0)),"")</f>
        <v/>
      </c>
      <c r="IH214" s="118">
        <f t="shared" ref="IH214:IH245" si="5384">IFERROR(INDEX(HH$214:HH$388,MATCH($IA214,$GZ$214:$GZ$388,0)),"")</f>
        <v>0</v>
      </c>
      <c r="II214" s="118">
        <f t="shared" ref="II214:II245" si="5385">IFERROR(INDEX(HI$214:HI$388,MATCH($IA214,$GZ$214:$GZ$388,0)),"")</f>
        <v>0</v>
      </c>
      <c r="IJ214" s="118">
        <f t="shared" ref="IJ214:IJ245" si="5386">IFERROR(INDEX(HJ$214:HJ$388,MATCH($IA214,$GZ$214:$GZ$388,0)),"")</f>
        <v>0</v>
      </c>
      <c r="IK214" s="118">
        <f t="shared" ref="IK214:IK245" si="5387">IFERROR(INDEX(HK$214:HK$388,MATCH($IA214,$GZ$214:$GZ$388,0)),"")</f>
        <v>0</v>
      </c>
      <c r="IL214" s="118">
        <f t="shared" ref="IL214:IL245" si="5388">IFERROR(INDEX(HL$214:HL$388,MATCH($IA214,$GZ$214:$GZ$388,0)),"")</f>
        <v>0</v>
      </c>
      <c r="IM214" s="118">
        <f t="shared" ref="IM214:IM245" si="5389">IFERROR(INDEX(HM$214:HM$388,MATCH($IA214,$GZ$214:$GZ$388,0)),"")</f>
        <v>0</v>
      </c>
      <c r="IN214" s="118">
        <f t="shared" ref="IN214:IN245" si="5390">IFERROR(INDEX(HN$214:HN$388,MATCH($IA214,$GZ$214:$GZ$388,0)),"")</f>
        <v>0</v>
      </c>
      <c r="IO214" s="118">
        <f t="shared" ref="IO214:IO245" si="5391">IFERROR(INDEX(HO$214:HO$388,MATCH($IA214,$GZ$214:$GZ$388,0)),"")</f>
        <v>0</v>
      </c>
      <c r="IP214" s="118">
        <f t="shared" ref="IP214:IP245" si="5392">IFERROR(INDEX(HP$214:HP$388,MATCH($IA214,$GZ$214:$GZ$388,0)),"")</f>
        <v>0</v>
      </c>
      <c r="IQ214" s="118">
        <f t="shared" ref="IQ214:IQ245" si="5393">IFERROR(INDEX(HQ$214:HQ$388,MATCH($IA214,$GZ$214:$GZ$388,0)),"")</f>
        <v>0</v>
      </c>
      <c r="IR214" s="118" t="str">
        <f t="shared" ref="IR214:IR245" si="5394">IFERROR(INDEX(HR$214:HR$388,MATCH($IA214,$GZ$214:$GZ$388,0)),"")</f>
        <v/>
      </c>
      <c r="IS214" s="118">
        <f t="shared" ref="IS214:IS245" si="5395">IFERROR(INDEX(HS$214:HS$388,MATCH($IA214,$GZ$214:$GZ$388,0)),"")</f>
        <v>0</v>
      </c>
      <c r="IT214" s="118">
        <f t="shared" ref="IT214:IT245" si="5396">IFERROR(INDEX(HT$214:HT$388,MATCH($IA214,$GZ$214:$GZ$388,0)),"")</f>
        <v>0</v>
      </c>
      <c r="IU214" s="118">
        <f t="shared" ref="IU214:IU245" si="5397">IFERROR(INDEX(HU$214:HU$388,MATCH($IA214,$GZ$214:$GZ$388,0)),"")</f>
        <v>0</v>
      </c>
      <c r="IV214" s="118">
        <f t="shared" ref="IV214:IV245" si="5398">IFERROR(INDEX(HV$214:HV$388,MATCH($IA214,$GZ$214:$GZ$388,0)),"")</f>
        <v>0</v>
      </c>
      <c r="IW214" s="118">
        <f t="shared" ref="IW214:IW245" si="5399">IFERROR(INDEX(HW$214:HW$388,MATCH($IA214,$GZ$214:$GZ$388,0)),"")</f>
        <v>0</v>
      </c>
      <c r="IX214" s="118">
        <f t="shared" ref="IX214:IX245" si="5400">IFERROR(INDEX(HX$214:HX$388,MATCH($IA214,$GZ$214:$GZ$388,0)),"")</f>
        <v>0</v>
      </c>
      <c r="IY214" s="118">
        <f t="shared" ref="IY214:IY245" si="5401">IFERROR(INDEX(HY$214:HY$388,MATCH($IA214,$GZ$214:$GZ$388,0)),"")</f>
        <v>0</v>
      </c>
      <c r="IZ214" s="118" t="str">
        <f t="shared" ref="IZ214:IZ259" si="5402">IF(IA214="","",IFERROR(INDEX(HA$214:HA$388,MATCH($IA214,$GZ$214:$GZ$388,0)),""))</f>
        <v/>
      </c>
    </row>
    <row r="215" spans="1:260" ht="15" customHeight="1" x14ac:dyDescent="0.25">
      <c r="A215" s="115">
        <v>213</v>
      </c>
      <c r="B215" s="115" t="str">
        <f t="shared" si="5373"/>
        <v/>
      </c>
      <c r="C215" s="115" t="s">
        <v>68</v>
      </c>
      <c r="D215" s="100" t="str">
        <f t="shared" si="5374"/>
        <v>D</v>
      </c>
      <c r="E215" s="100" t="str">
        <f t="shared" si="4921"/>
        <v/>
      </c>
      <c r="F215" s="100" t="str">
        <f t="shared" si="4922"/>
        <v/>
      </c>
      <c r="G215" s="100" t="str">
        <f t="shared" si="4848"/>
        <v/>
      </c>
      <c r="H215" s="100" t="str">
        <f t="shared" si="4923"/>
        <v/>
      </c>
      <c r="I215" s="100" t="str">
        <f t="shared" si="4849"/>
        <v/>
      </c>
      <c r="J215" s="100" t="str">
        <f t="shared" si="4924"/>
        <v/>
      </c>
      <c r="K215" s="100" t="str">
        <f t="shared" si="4850"/>
        <v/>
      </c>
      <c r="L215" s="100" t="str">
        <f t="shared" si="4925"/>
        <v/>
      </c>
      <c r="M215" s="100" t="str">
        <f t="shared" si="4851"/>
        <v/>
      </c>
      <c r="N215" s="100" t="str">
        <f t="shared" si="4926"/>
        <v/>
      </c>
      <c r="O215" s="100" t="str">
        <f t="shared" si="4852"/>
        <v/>
      </c>
      <c r="P215" s="100" t="str">
        <f t="shared" si="4927"/>
        <v/>
      </c>
      <c r="Q215" s="100" t="str">
        <f t="shared" si="4853"/>
        <v/>
      </c>
      <c r="R215" s="100" t="str">
        <f t="shared" si="4928"/>
        <v/>
      </c>
      <c r="S215" s="100" t="str">
        <f t="shared" si="4854"/>
        <v/>
      </c>
      <c r="T215" s="100" t="str">
        <f t="shared" si="4929"/>
        <v/>
      </c>
      <c r="U215" s="100" t="str">
        <f t="shared" si="4855"/>
        <v/>
      </c>
      <c r="V215" s="100" t="str">
        <f t="shared" si="4930"/>
        <v/>
      </c>
      <c r="W215" s="100" t="str">
        <f t="shared" si="4856"/>
        <v/>
      </c>
      <c r="X215" s="100" t="str">
        <f t="shared" si="4931"/>
        <v/>
      </c>
      <c r="Y215" s="100" t="str">
        <f t="shared" si="4857"/>
        <v/>
      </c>
      <c r="Z215" s="100" t="str">
        <f t="shared" si="4932"/>
        <v/>
      </c>
      <c r="AA215" s="100" t="str">
        <f t="shared" si="4858"/>
        <v/>
      </c>
      <c r="AB215" s="100" t="str">
        <f t="shared" si="4933"/>
        <v/>
      </c>
      <c r="AC215" s="100" t="str">
        <f t="shared" si="4859"/>
        <v/>
      </c>
      <c r="AD215" s="100" t="str">
        <f t="shared" si="4934"/>
        <v/>
      </c>
      <c r="AE215" s="100" t="str">
        <f t="shared" si="4860"/>
        <v/>
      </c>
      <c r="AF215" s="100" t="str">
        <f t="shared" si="4935"/>
        <v/>
      </c>
      <c r="AG215" s="100" t="str">
        <f t="shared" si="4861"/>
        <v/>
      </c>
      <c r="AH215" s="100" t="str">
        <f t="shared" si="4936"/>
        <v/>
      </c>
      <c r="AI215" s="100" t="str">
        <f t="shared" si="4862"/>
        <v/>
      </c>
      <c r="AJ215" s="100" t="str">
        <f t="shared" si="4937"/>
        <v/>
      </c>
      <c r="AK215" s="100" t="str">
        <f t="shared" si="4863"/>
        <v/>
      </c>
      <c r="AL215" s="100" t="str">
        <f t="shared" si="4938"/>
        <v/>
      </c>
      <c r="AM215" s="100" t="str">
        <f t="shared" si="4864"/>
        <v/>
      </c>
      <c r="AN215" s="100" t="str">
        <f t="shared" si="4939"/>
        <v/>
      </c>
      <c r="AO215" s="100" t="str">
        <f t="shared" si="4865"/>
        <v/>
      </c>
      <c r="AP215" s="100" t="str">
        <f t="shared" si="4940"/>
        <v/>
      </c>
      <c r="AQ215" s="100" t="str">
        <f t="shared" si="4866"/>
        <v/>
      </c>
      <c r="AR215" s="100" t="str">
        <f t="shared" si="4941"/>
        <v/>
      </c>
      <c r="AS215" s="100" t="str">
        <f t="shared" si="4867"/>
        <v/>
      </c>
      <c r="AT215" s="100" t="str">
        <f t="shared" si="4942"/>
        <v/>
      </c>
      <c r="AU215" s="100" t="str">
        <f t="shared" si="4868"/>
        <v/>
      </c>
      <c r="AV215" s="100" t="str">
        <f t="shared" si="4943"/>
        <v/>
      </c>
      <c r="AW215" s="100" t="str">
        <f t="shared" si="4869"/>
        <v/>
      </c>
      <c r="AX215" s="100" t="str">
        <f t="shared" si="4944"/>
        <v/>
      </c>
      <c r="AY215" s="100" t="str">
        <f t="shared" si="4870"/>
        <v/>
      </c>
      <c r="AZ215" s="100" t="str">
        <f t="shared" si="4945"/>
        <v/>
      </c>
      <c r="BA215" s="100" t="str">
        <f t="shared" si="4871"/>
        <v/>
      </c>
      <c r="BB215" s="100" t="str">
        <f t="shared" si="4946"/>
        <v/>
      </c>
      <c r="BC215" s="100" t="str">
        <f>IFERROR(INDEX('INPUT INF'!$F$3:$F$601,MATCH($B215,'INPUT INF'!$A$3:$A$601,FALSE)),"")</f>
        <v/>
      </c>
      <c r="BD215" s="100" t="str">
        <f t="shared" si="4872"/>
        <v/>
      </c>
      <c r="BE215" s="100" t="str">
        <f t="shared" si="4947"/>
        <v/>
      </c>
      <c r="BF215" s="100" t="str">
        <f t="shared" si="4948"/>
        <v/>
      </c>
      <c r="BG215" s="115" t="str">
        <f t="shared" si="4949"/>
        <v/>
      </c>
      <c r="BH215" s="115" t="str">
        <f>IF(AND('INPUT INF'!$O$1="X",BG215="PASS"),BF215,IF($BG215="","0",IF('INPUT INF'!$N$63="YES",$BF215,"")))</f>
        <v>0</v>
      </c>
      <c r="BI215" s="115" t="str">
        <f>IF($BG215="","0",IF('INPUT INF'!$Q$64="YES",$BF215,""))</f>
        <v>0</v>
      </c>
      <c r="BJ215" s="115" t="str">
        <f>IF($BG215="","0",IF('INPUT INF'!$Q$65="YES",$BF215,""))</f>
        <v>0</v>
      </c>
      <c r="BL215" s="116" t="str">
        <f t="shared" si="4950"/>
        <v/>
      </c>
      <c r="BM215" s="116" t="str">
        <f t="shared" si="4951"/>
        <v/>
      </c>
      <c r="BN215" s="116" t="str">
        <f t="shared" si="4951"/>
        <v/>
      </c>
      <c r="BR215" s="116" t="str">
        <f t="shared" si="4952"/>
        <v/>
      </c>
      <c r="BS215" s="116" t="str">
        <f t="shared" si="4953"/>
        <v/>
      </c>
      <c r="BT215" s="116" t="str">
        <f t="shared" si="4953"/>
        <v/>
      </c>
      <c r="BX215" s="116" t="str">
        <f t="shared" si="4954"/>
        <v/>
      </c>
      <c r="BY215" s="116" t="str">
        <f t="shared" si="4955"/>
        <v/>
      </c>
      <c r="BZ215" s="116" t="str">
        <f t="shared" si="4955"/>
        <v/>
      </c>
      <c r="CD215" s="116" t="str">
        <f t="shared" si="4956"/>
        <v/>
      </c>
      <c r="CE215" s="116" t="str">
        <f t="shared" si="4957"/>
        <v/>
      </c>
      <c r="CF215" s="116" t="str">
        <f t="shared" si="4958"/>
        <v/>
      </c>
      <c r="CJ215" s="116" t="str">
        <f t="shared" si="4959"/>
        <v/>
      </c>
      <c r="CK215" s="116" t="str">
        <f t="shared" si="4960"/>
        <v/>
      </c>
      <c r="CL215" s="116" t="str">
        <f t="shared" si="4961"/>
        <v/>
      </c>
      <c r="CP215" s="116" t="str">
        <f t="shared" si="4962"/>
        <v/>
      </c>
      <c r="CQ215" s="116" t="str">
        <f t="shared" si="4963"/>
        <v/>
      </c>
      <c r="CR215" s="116" t="str">
        <f t="shared" si="4964"/>
        <v/>
      </c>
      <c r="CX215" s="143"/>
      <c r="CY215" s="135"/>
      <c r="CZ215" s="135"/>
      <c r="DA215" s="135"/>
      <c r="DB215" s="143"/>
      <c r="DC215" s="143"/>
      <c r="DD215" s="143"/>
      <c r="DE215" s="143"/>
      <c r="DF215" s="135"/>
      <c r="DH215" s="115" t="str">
        <f t="shared" si="4965"/>
        <v/>
      </c>
      <c r="DI215" s="115" t="str">
        <f t="shared" si="4873"/>
        <v/>
      </c>
      <c r="DJ215" s="115" t="str">
        <f t="shared" si="4874"/>
        <v/>
      </c>
      <c r="DK215" s="115" t="str">
        <f t="shared" si="4875"/>
        <v/>
      </c>
      <c r="DL215" s="115" t="str">
        <f t="shared" si="4876"/>
        <v/>
      </c>
      <c r="DM215" s="115" t="str">
        <f t="shared" si="4877"/>
        <v/>
      </c>
      <c r="DN215" s="115" t="str">
        <f t="shared" si="4878"/>
        <v/>
      </c>
      <c r="DO215" s="115" t="str">
        <f t="shared" si="4879"/>
        <v/>
      </c>
      <c r="DP215" s="115" t="str">
        <f t="shared" si="4880"/>
        <v/>
      </c>
      <c r="DQ215" s="115" t="str">
        <f t="shared" si="4881"/>
        <v/>
      </c>
      <c r="DR215" s="115" t="str">
        <f t="shared" si="4882"/>
        <v/>
      </c>
      <c r="DS215" s="115" t="str">
        <f t="shared" si="4883"/>
        <v/>
      </c>
      <c r="DT215" s="115" t="str">
        <f t="shared" si="4884"/>
        <v/>
      </c>
      <c r="DU215" s="115" t="str">
        <f t="shared" si="4885"/>
        <v/>
      </c>
      <c r="DV215" s="115" t="str">
        <f t="shared" si="4886"/>
        <v/>
      </c>
      <c r="DW215" s="115" t="str">
        <f t="shared" si="4887"/>
        <v/>
      </c>
      <c r="DX215" s="115" t="str">
        <f t="shared" si="4888"/>
        <v/>
      </c>
      <c r="DY215" s="115" t="str">
        <f t="shared" si="4889"/>
        <v/>
      </c>
      <c r="DZ215" s="115" t="str">
        <f t="shared" si="4890"/>
        <v/>
      </c>
      <c r="EA215" s="115" t="str">
        <f t="shared" si="4891"/>
        <v/>
      </c>
      <c r="EB215" s="115" t="str">
        <f t="shared" si="4892"/>
        <v/>
      </c>
      <c r="EC215" s="115" t="str">
        <f t="shared" si="4893"/>
        <v/>
      </c>
      <c r="ED215" s="115" t="str">
        <f t="shared" si="4894"/>
        <v/>
      </c>
      <c r="EE215" s="115" t="str">
        <f t="shared" si="4895"/>
        <v/>
      </c>
      <c r="EF215" s="115" t="str">
        <f t="shared" si="4896"/>
        <v/>
      </c>
      <c r="EG215" s="115" t="str">
        <f t="shared" si="4966"/>
        <v/>
      </c>
      <c r="EH215" s="115" t="str">
        <f t="shared" si="4967"/>
        <v/>
      </c>
      <c r="EI215" s="115" t="str">
        <f t="shared" si="4968"/>
        <v/>
      </c>
      <c r="EJ215" s="115" t="str">
        <f t="shared" si="4969"/>
        <v/>
      </c>
      <c r="EK215" s="115" t="str">
        <f t="shared" si="4970"/>
        <v/>
      </c>
      <c r="EL215" s="115" t="str">
        <f t="shared" si="4971"/>
        <v/>
      </c>
      <c r="EM215" s="115" t="str">
        <f t="shared" si="4972"/>
        <v/>
      </c>
      <c r="EN215" s="115" t="str">
        <f t="shared" si="4973"/>
        <v/>
      </c>
      <c r="EO215" s="115" t="str">
        <f t="shared" si="4974"/>
        <v/>
      </c>
      <c r="EP215" s="115" t="str">
        <f t="shared" si="4975"/>
        <v/>
      </c>
      <c r="EQ215" s="115" t="str">
        <f t="shared" si="4976"/>
        <v/>
      </c>
      <c r="ER215" s="115" t="str">
        <f t="shared" si="4977"/>
        <v/>
      </c>
      <c r="ES215" s="115" t="str">
        <f t="shared" si="4978"/>
        <v/>
      </c>
      <c r="ET215" s="115" t="str">
        <f t="shared" si="4979"/>
        <v/>
      </c>
      <c r="EU215" s="115" t="str">
        <f t="shared" si="4980"/>
        <v/>
      </c>
      <c r="EV215" s="115" t="str">
        <f t="shared" si="4981"/>
        <v/>
      </c>
      <c r="EW215" s="115" t="str">
        <f t="shared" si="4982"/>
        <v/>
      </c>
      <c r="EX215" s="115" t="str">
        <f t="shared" si="4983"/>
        <v/>
      </c>
      <c r="EY215" s="115" t="str">
        <f t="shared" si="4984"/>
        <v/>
      </c>
      <c r="EZ215" s="115" t="str">
        <f t="shared" si="4985"/>
        <v/>
      </c>
      <c r="FA215" s="115" t="str">
        <f t="shared" si="4986"/>
        <v/>
      </c>
      <c r="FB215" s="115" t="str">
        <f t="shared" si="4987"/>
        <v/>
      </c>
      <c r="FC215" s="115" t="str">
        <f t="shared" si="4988"/>
        <v/>
      </c>
      <c r="FD215" s="115" t="str">
        <f t="shared" si="4989"/>
        <v/>
      </c>
      <c r="FE215" s="115" t="str">
        <f t="shared" si="4990"/>
        <v/>
      </c>
      <c r="FF215" s="115" t="str">
        <f t="shared" ref="FF215:FF222" si="5403">FF214</f>
        <v/>
      </c>
      <c r="FG215" s="115" t="str">
        <f>IFERROR(SMALL($EB$3:$EB$422,$A$5),"")</f>
        <v/>
      </c>
      <c r="FH215" s="115" t="str">
        <f t="shared" ref="FH215:FH222" si="5404">FH214</f>
        <v/>
      </c>
      <c r="FI215" s="115" t="str">
        <f t="shared" si="4991"/>
        <v/>
      </c>
      <c r="GA215" s="215" t="str">
        <f t="shared" si="4822"/>
        <v/>
      </c>
      <c r="GB215" s="140" t="str">
        <f t="shared" si="4823"/>
        <v/>
      </c>
      <c r="GC215" s="171">
        <f>COUNTIF($AW$493:$AW$562,"&gt;0")</f>
        <v>0</v>
      </c>
      <c r="GD215" s="175">
        <f t="shared" si="4824"/>
        <v>0</v>
      </c>
      <c r="GE215" s="175" t="str">
        <f t="shared" si="4800"/>
        <v/>
      </c>
      <c r="GF215" s="172">
        <f t="shared" ref="GF215:GN215" si="5405">COUNTIF($AX$493:$AX$562,GF$3)</f>
        <v>0</v>
      </c>
      <c r="GG215" s="172">
        <f t="shared" si="5405"/>
        <v>0</v>
      </c>
      <c r="GH215" s="172">
        <f t="shared" si="5405"/>
        <v>0</v>
      </c>
      <c r="GI215" s="172">
        <f t="shared" si="5405"/>
        <v>0</v>
      </c>
      <c r="GJ215" s="172">
        <f t="shared" si="5405"/>
        <v>0</v>
      </c>
      <c r="GK215" s="172">
        <f t="shared" si="5405"/>
        <v>0</v>
      </c>
      <c r="GL215" s="172">
        <f t="shared" si="5405"/>
        <v>0</v>
      </c>
      <c r="GM215" s="172">
        <f t="shared" si="5405"/>
        <v>0</v>
      </c>
      <c r="GN215" s="172">
        <f t="shared" si="5405"/>
        <v>0</v>
      </c>
      <c r="GO215" s="172">
        <f t="shared" si="4826"/>
        <v>0</v>
      </c>
      <c r="GP215" s="171" t="e">
        <f t="shared" si="4827"/>
        <v>#DIV/0!</v>
      </c>
      <c r="GQ215" s="171">
        <f>COUNTIF($AW$493:$AW$562,"&lt;45")-GN215</f>
        <v>0</v>
      </c>
      <c r="GR215" s="171">
        <f>COUNTIF($AW$493:$AW$562,"&lt;60")-GQ215</f>
        <v>0</v>
      </c>
      <c r="GS215" s="171">
        <f>COUNTIF($AW$493:$AW$562,"&lt;75")-GQ215-GR215</f>
        <v>0</v>
      </c>
      <c r="GT215" s="171">
        <f>COUNTIF($AW$493:$AW$562,"&lt;90")-GQ215-GR215-GS215</f>
        <v>0</v>
      </c>
      <c r="GU215" s="171">
        <f>COUNTIF($AW$493:$AW$562,"&gt;89")</f>
        <v>0</v>
      </c>
      <c r="GV215" s="171">
        <f>COUNTIF($AW$493:$AW$562,GV3)</f>
        <v>0</v>
      </c>
      <c r="GW215" s="171">
        <f>COUNTIF($AW$493:$AW$562,GW3)</f>
        <v>0</v>
      </c>
      <c r="GY215" s="115">
        <v>212</v>
      </c>
      <c r="GZ215" s="120" t="str">
        <f>IF('INPUT INF'!O$35="YES",GY222,"")</f>
        <v/>
      </c>
      <c r="HA215" s="118">
        <f>HA214</f>
        <v>0</v>
      </c>
      <c r="HB215" s="118" t="str">
        <f>IF(GZ215="","",'INPUT INF'!L$35)</f>
        <v/>
      </c>
      <c r="HC215" s="181" t="str">
        <f>'INPUT INF'!O$34</f>
        <v>B</v>
      </c>
      <c r="HD215" s="181" t="str">
        <f>IFERROR(INDEX(GB$31:GB$55,MATCH($HB215,$GA$31:$GA$55,0)),"")</f>
        <v/>
      </c>
      <c r="HE215" s="181">
        <f t="shared" ref="HE215:HY215" si="5406">IFERROR(INDEX(GC$192:GC$217,MATCH($HB215,$GA$192:$GA$217,0)),"")</f>
        <v>0</v>
      </c>
      <c r="HF215" s="181">
        <f t="shared" si="5406"/>
        <v>0</v>
      </c>
      <c r="HG215" s="181" t="str">
        <f t="shared" si="5406"/>
        <v/>
      </c>
      <c r="HH215" s="181">
        <f t="shared" si="5406"/>
        <v>0</v>
      </c>
      <c r="HI215" s="181">
        <f t="shared" si="5406"/>
        <v>0</v>
      </c>
      <c r="HJ215" s="181">
        <f t="shared" si="5406"/>
        <v>0</v>
      </c>
      <c r="HK215" s="181">
        <f t="shared" si="5406"/>
        <v>0</v>
      </c>
      <c r="HL215" s="181">
        <f t="shared" si="5406"/>
        <v>0</v>
      </c>
      <c r="HM215" s="181">
        <f t="shared" si="5406"/>
        <v>0</v>
      </c>
      <c r="HN215" s="181">
        <f t="shared" si="5406"/>
        <v>0</v>
      </c>
      <c r="HO215" s="181">
        <f t="shared" si="5406"/>
        <v>0</v>
      </c>
      <c r="HP215" s="181">
        <f t="shared" si="5406"/>
        <v>0</v>
      </c>
      <c r="HQ215" s="181">
        <f t="shared" si="5406"/>
        <v>0</v>
      </c>
      <c r="HR215" s="181" t="str">
        <f t="shared" si="5406"/>
        <v/>
      </c>
      <c r="HS215" s="181">
        <f t="shared" si="5406"/>
        <v>0</v>
      </c>
      <c r="HT215" s="181">
        <f t="shared" si="5406"/>
        <v>0</v>
      </c>
      <c r="HU215" s="181">
        <f t="shared" si="5406"/>
        <v>0</v>
      </c>
      <c r="HV215" s="181">
        <f t="shared" si="5406"/>
        <v>0</v>
      </c>
      <c r="HW215" s="181">
        <f t="shared" si="5406"/>
        <v>0</v>
      </c>
      <c r="HX215" s="181">
        <f t="shared" si="5406"/>
        <v>0</v>
      </c>
      <c r="HY215" s="181">
        <f t="shared" si="5406"/>
        <v>0</v>
      </c>
      <c r="IA215" s="181" t="str">
        <f t="shared" si="5377"/>
        <v/>
      </c>
      <c r="IB215" s="118" t="str">
        <f t="shared" si="5378"/>
        <v/>
      </c>
      <c r="IC215" s="118" t="str">
        <f t="shared" si="5379"/>
        <v/>
      </c>
      <c r="ID215" s="118" t="str">
        <f t="shared" si="5380"/>
        <v/>
      </c>
      <c r="IE215" s="118">
        <f t="shared" si="5381"/>
        <v>0</v>
      </c>
      <c r="IF215" s="118">
        <f t="shared" si="5382"/>
        <v>0</v>
      </c>
      <c r="IG215" s="118" t="str">
        <f t="shared" si="5383"/>
        <v/>
      </c>
      <c r="IH215" s="118">
        <f t="shared" si="5384"/>
        <v>0</v>
      </c>
      <c r="II215" s="118">
        <f t="shared" si="5385"/>
        <v>0</v>
      </c>
      <c r="IJ215" s="118">
        <f t="shared" si="5386"/>
        <v>0</v>
      </c>
      <c r="IK215" s="118">
        <f t="shared" si="5387"/>
        <v>0</v>
      </c>
      <c r="IL215" s="118">
        <f t="shared" si="5388"/>
        <v>0</v>
      </c>
      <c r="IM215" s="118">
        <f t="shared" si="5389"/>
        <v>0</v>
      </c>
      <c r="IN215" s="118">
        <f t="shared" si="5390"/>
        <v>0</v>
      </c>
      <c r="IO215" s="118">
        <f t="shared" si="5391"/>
        <v>0</v>
      </c>
      <c r="IP215" s="118">
        <f t="shared" si="5392"/>
        <v>0</v>
      </c>
      <c r="IQ215" s="118">
        <f t="shared" si="5393"/>
        <v>0</v>
      </c>
      <c r="IR215" s="118" t="str">
        <f t="shared" si="5394"/>
        <v/>
      </c>
      <c r="IS215" s="118">
        <f t="shared" si="5395"/>
        <v>0</v>
      </c>
      <c r="IT215" s="118">
        <f t="shared" si="5396"/>
        <v>0</v>
      </c>
      <c r="IU215" s="118">
        <f t="shared" si="5397"/>
        <v>0</v>
      </c>
      <c r="IV215" s="118">
        <f t="shared" si="5398"/>
        <v>0</v>
      </c>
      <c r="IW215" s="118">
        <f t="shared" si="5399"/>
        <v>0</v>
      </c>
      <c r="IX215" s="118">
        <f t="shared" si="5400"/>
        <v>0</v>
      </c>
      <c r="IY215" s="118">
        <f t="shared" si="5401"/>
        <v>0</v>
      </c>
      <c r="IZ215" s="118" t="str">
        <f t="shared" si="5402"/>
        <v/>
      </c>
    </row>
    <row r="216" spans="1:260" ht="15" customHeight="1" x14ac:dyDescent="0.25">
      <c r="A216" s="115">
        <v>214</v>
      </c>
      <c r="B216" s="115" t="str">
        <f t="shared" si="5373"/>
        <v/>
      </c>
      <c r="C216" s="115" t="s">
        <v>68</v>
      </c>
      <c r="D216" s="100" t="str">
        <f t="shared" si="5374"/>
        <v>D</v>
      </c>
      <c r="E216" s="100" t="str">
        <f t="shared" si="4921"/>
        <v/>
      </c>
      <c r="F216" s="100" t="str">
        <f t="shared" si="4922"/>
        <v/>
      </c>
      <c r="G216" s="100" t="str">
        <f t="shared" si="4848"/>
        <v/>
      </c>
      <c r="H216" s="100" t="str">
        <f t="shared" si="4923"/>
        <v/>
      </c>
      <c r="I216" s="100" t="str">
        <f t="shared" si="4849"/>
        <v/>
      </c>
      <c r="J216" s="100" t="str">
        <f t="shared" si="4924"/>
        <v/>
      </c>
      <c r="K216" s="100" t="str">
        <f t="shared" si="4850"/>
        <v/>
      </c>
      <c r="L216" s="100" t="str">
        <f t="shared" si="4925"/>
        <v/>
      </c>
      <c r="M216" s="100" t="str">
        <f t="shared" si="4851"/>
        <v/>
      </c>
      <c r="N216" s="100" t="str">
        <f t="shared" si="4926"/>
        <v/>
      </c>
      <c r="O216" s="100" t="str">
        <f t="shared" si="4852"/>
        <v/>
      </c>
      <c r="P216" s="100" t="str">
        <f t="shared" si="4927"/>
        <v/>
      </c>
      <c r="Q216" s="100" t="str">
        <f t="shared" si="4853"/>
        <v/>
      </c>
      <c r="R216" s="100" t="str">
        <f t="shared" si="4928"/>
        <v/>
      </c>
      <c r="S216" s="100" t="str">
        <f t="shared" si="4854"/>
        <v/>
      </c>
      <c r="T216" s="100" t="str">
        <f t="shared" si="4929"/>
        <v/>
      </c>
      <c r="U216" s="100" t="str">
        <f t="shared" si="4855"/>
        <v/>
      </c>
      <c r="V216" s="100" t="str">
        <f t="shared" si="4930"/>
        <v/>
      </c>
      <c r="W216" s="100" t="str">
        <f t="shared" si="4856"/>
        <v/>
      </c>
      <c r="X216" s="100" t="str">
        <f t="shared" si="4931"/>
        <v/>
      </c>
      <c r="Y216" s="100" t="str">
        <f t="shared" si="4857"/>
        <v/>
      </c>
      <c r="Z216" s="100" t="str">
        <f t="shared" si="4932"/>
        <v/>
      </c>
      <c r="AA216" s="100" t="str">
        <f t="shared" si="4858"/>
        <v/>
      </c>
      <c r="AB216" s="100" t="str">
        <f t="shared" si="4933"/>
        <v/>
      </c>
      <c r="AC216" s="100" t="str">
        <f t="shared" si="4859"/>
        <v/>
      </c>
      <c r="AD216" s="100" t="str">
        <f t="shared" si="4934"/>
        <v/>
      </c>
      <c r="AE216" s="100" t="str">
        <f t="shared" si="4860"/>
        <v/>
      </c>
      <c r="AF216" s="100" t="str">
        <f t="shared" si="4935"/>
        <v/>
      </c>
      <c r="AG216" s="100" t="str">
        <f t="shared" si="4861"/>
        <v/>
      </c>
      <c r="AH216" s="100" t="str">
        <f t="shared" si="4936"/>
        <v/>
      </c>
      <c r="AI216" s="100" t="str">
        <f t="shared" si="4862"/>
        <v/>
      </c>
      <c r="AJ216" s="100" t="str">
        <f t="shared" si="4937"/>
        <v/>
      </c>
      <c r="AK216" s="100" t="str">
        <f t="shared" si="4863"/>
        <v/>
      </c>
      <c r="AL216" s="100" t="str">
        <f t="shared" si="4938"/>
        <v/>
      </c>
      <c r="AM216" s="100" t="str">
        <f t="shared" si="4864"/>
        <v/>
      </c>
      <c r="AN216" s="100" t="str">
        <f t="shared" si="4939"/>
        <v/>
      </c>
      <c r="AO216" s="100" t="str">
        <f t="shared" si="4865"/>
        <v/>
      </c>
      <c r="AP216" s="100" t="str">
        <f t="shared" si="4940"/>
        <v/>
      </c>
      <c r="AQ216" s="100" t="str">
        <f t="shared" si="4866"/>
        <v/>
      </c>
      <c r="AR216" s="100" t="str">
        <f t="shared" si="4941"/>
        <v/>
      </c>
      <c r="AS216" s="100" t="str">
        <f t="shared" si="4867"/>
        <v/>
      </c>
      <c r="AT216" s="100" t="str">
        <f t="shared" si="4942"/>
        <v/>
      </c>
      <c r="AU216" s="100" t="str">
        <f t="shared" si="4868"/>
        <v/>
      </c>
      <c r="AV216" s="100" t="str">
        <f t="shared" si="4943"/>
        <v/>
      </c>
      <c r="AW216" s="100" t="str">
        <f t="shared" si="4869"/>
        <v/>
      </c>
      <c r="AX216" s="100" t="str">
        <f t="shared" si="4944"/>
        <v/>
      </c>
      <c r="AY216" s="100" t="str">
        <f t="shared" si="4870"/>
        <v/>
      </c>
      <c r="AZ216" s="100" t="str">
        <f t="shared" si="4945"/>
        <v/>
      </c>
      <c r="BA216" s="100" t="str">
        <f t="shared" si="4871"/>
        <v/>
      </c>
      <c r="BB216" s="100" t="str">
        <f t="shared" si="4946"/>
        <v/>
      </c>
      <c r="BC216" s="100" t="str">
        <f>IFERROR(INDEX('INPUT INF'!$F$3:$F$601,MATCH($B216,'INPUT INF'!$A$3:$A$601,FALSE)),"")</f>
        <v/>
      </c>
      <c r="BD216" s="100" t="str">
        <f t="shared" si="4872"/>
        <v/>
      </c>
      <c r="BE216" s="100" t="str">
        <f t="shared" si="4947"/>
        <v/>
      </c>
      <c r="BF216" s="100" t="str">
        <f t="shared" si="4948"/>
        <v/>
      </c>
      <c r="BG216" s="115" t="str">
        <f t="shared" si="4949"/>
        <v/>
      </c>
      <c r="BH216" s="115" t="str">
        <f>IF(AND('INPUT INF'!$O$1="X",BG216="PASS"),BF216,IF($BG216="","0",IF('INPUT INF'!$N$63="YES",$BF216,"")))</f>
        <v>0</v>
      </c>
      <c r="BI216" s="115" t="str">
        <f>IF($BG216="","0",IF('INPUT INF'!$Q$64="YES",$BF216,""))</f>
        <v>0</v>
      </c>
      <c r="BJ216" s="115" t="str">
        <f>IF($BG216="","0",IF('INPUT INF'!$Q$65="YES",$BF216,""))</f>
        <v>0</v>
      </c>
      <c r="BL216" s="116" t="str">
        <f t="shared" si="4950"/>
        <v/>
      </c>
      <c r="BM216" s="116" t="str">
        <f t="shared" si="4951"/>
        <v/>
      </c>
      <c r="BN216" s="116" t="str">
        <f t="shared" si="4951"/>
        <v/>
      </c>
      <c r="BR216" s="116" t="str">
        <f t="shared" si="4952"/>
        <v/>
      </c>
      <c r="BS216" s="116" t="str">
        <f t="shared" si="4953"/>
        <v/>
      </c>
      <c r="BT216" s="116" t="str">
        <f t="shared" si="4953"/>
        <v/>
      </c>
      <c r="BX216" s="116" t="str">
        <f t="shared" si="4954"/>
        <v/>
      </c>
      <c r="BY216" s="116" t="str">
        <f t="shared" si="4955"/>
        <v/>
      </c>
      <c r="BZ216" s="116" t="str">
        <f t="shared" si="4955"/>
        <v/>
      </c>
      <c r="CD216" s="116" t="str">
        <f t="shared" si="4956"/>
        <v/>
      </c>
      <c r="CE216" s="116" t="str">
        <f t="shared" si="4957"/>
        <v/>
      </c>
      <c r="CF216" s="116" t="str">
        <f t="shared" si="4958"/>
        <v/>
      </c>
      <c r="CJ216" s="116" t="str">
        <f t="shared" si="4959"/>
        <v/>
      </c>
      <c r="CK216" s="116" t="str">
        <f t="shared" si="4960"/>
        <v/>
      </c>
      <c r="CL216" s="116" t="str">
        <f t="shared" si="4961"/>
        <v/>
      </c>
      <c r="CP216" s="116" t="str">
        <f t="shared" si="4962"/>
        <v/>
      </c>
      <c r="CQ216" s="116" t="str">
        <f t="shared" si="4963"/>
        <v/>
      </c>
      <c r="CR216" s="116" t="str">
        <f t="shared" si="4964"/>
        <v/>
      </c>
      <c r="CX216" s="143"/>
      <c r="CY216" s="135"/>
      <c r="CZ216" s="135"/>
      <c r="DA216" s="135"/>
      <c r="DB216" s="143"/>
      <c r="DC216" s="143"/>
      <c r="DD216" s="143"/>
      <c r="DE216" s="143"/>
      <c r="DF216" s="135"/>
      <c r="DH216" s="115" t="str">
        <f t="shared" si="4965"/>
        <v/>
      </c>
      <c r="DI216" s="115" t="str">
        <f t="shared" si="4873"/>
        <v/>
      </c>
      <c r="DJ216" s="115" t="str">
        <f t="shared" si="4874"/>
        <v/>
      </c>
      <c r="DK216" s="115" t="str">
        <f t="shared" si="4875"/>
        <v/>
      </c>
      <c r="DL216" s="115" t="str">
        <f t="shared" si="4876"/>
        <v/>
      </c>
      <c r="DM216" s="115" t="str">
        <f t="shared" si="4877"/>
        <v/>
      </c>
      <c r="DN216" s="115" t="str">
        <f t="shared" si="4878"/>
        <v/>
      </c>
      <c r="DO216" s="115" t="str">
        <f t="shared" si="4879"/>
        <v/>
      </c>
      <c r="DP216" s="115" t="str">
        <f t="shared" si="4880"/>
        <v/>
      </c>
      <c r="DQ216" s="115" t="str">
        <f t="shared" si="4881"/>
        <v/>
      </c>
      <c r="DR216" s="115" t="str">
        <f t="shared" si="4882"/>
        <v/>
      </c>
      <c r="DS216" s="115" t="str">
        <f t="shared" si="4883"/>
        <v/>
      </c>
      <c r="DT216" s="115" t="str">
        <f t="shared" si="4884"/>
        <v/>
      </c>
      <c r="DU216" s="115" t="str">
        <f t="shared" si="4885"/>
        <v/>
      </c>
      <c r="DV216" s="115" t="str">
        <f t="shared" si="4886"/>
        <v/>
      </c>
      <c r="DW216" s="115" t="str">
        <f t="shared" si="4887"/>
        <v/>
      </c>
      <c r="DX216" s="115" t="str">
        <f t="shared" si="4888"/>
        <v/>
      </c>
      <c r="DY216" s="115" t="str">
        <f t="shared" si="4889"/>
        <v/>
      </c>
      <c r="DZ216" s="115" t="str">
        <f t="shared" si="4890"/>
        <v/>
      </c>
      <c r="EA216" s="115" t="str">
        <f t="shared" si="4891"/>
        <v/>
      </c>
      <c r="EB216" s="115" t="str">
        <f t="shared" si="4892"/>
        <v/>
      </c>
      <c r="EC216" s="115" t="str">
        <f t="shared" si="4893"/>
        <v/>
      </c>
      <c r="ED216" s="115" t="str">
        <f t="shared" si="4894"/>
        <v/>
      </c>
      <c r="EE216" s="115" t="str">
        <f t="shared" si="4895"/>
        <v/>
      </c>
      <c r="EF216" s="115" t="str">
        <f t="shared" si="4896"/>
        <v/>
      </c>
      <c r="EG216" s="115" t="str">
        <f t="shared" si="4966"/>
        <v/>
      </c>
      <c r="EH216" s="115" t="str">
        <f t="shared" si="4967"/>
        <v/>
      </c>
      <c r="EI216" s="115" t="str">
        <f t="shared" si="4968"/>
        <v/>
      </c>
      <c r="EJ216" s="115" t="str">
        <f t="shared" si="4969"/>
        <v/>
      </c>
      <c r="EK216" s="115" t="str">
        <f t="shared" si="4970"/>
        <v/>
      </c>
      <c r="EL216" s="115" t="str">
        <f t="shared" si="4971"/>
        <v/>
      </c>
      <c r="EM216" s="115" t="str">
        <f t="shared" si="4972"/>
        <v/>
      </c>
      <c r="EN216" s="115" t="str">
        <f t="shared" si="4973"/>
        <v/>
      </c>
      <c r="EO216" s="115" t="str">
        <f t="shared" si="4974"/>
        <v/>
      </c>
      <c r="EP216" s="115" t="str">
        <f t="shared" si="4975"/>
        <v/>
      </c>
      <c r="EQ216" s="115" t="str">
        <f t="shared" si="4976"/>
        <v/>
      </c>
      <c r="ER216" s="115" t="str">
        <f t="shared" si="4977"/>
        <v/>
      </c>
      <c r="ES216" s="115" t="str">
        <f t="shared" si="4978"/>
        <v/>
      </c>
      <c r="ET216" s="115" t="str">
        <f t="shared" si="4979"/>
        <v/>
      </c>
      <c r="EU216" s="115" t="str">
        <f t="shared" si="4980"/>
        <v/>
      </c>
      <c r="EV216" s="115" t="str">
        <f t="shared" si="4981"/>
        <v/>
      </c>
      <c r="EW216" s="115" t="str">
        <f t="shared" si="4982"/>
        <v/>
      </c>
      <c r="EX216" s="115" t="str">
        <f t="shared" si="4983"/>
        <v/>
      </c>
      <c r="EY216" s="115" t="str">
        <f t="shared" si="4984"/>
        <v/>
      </c>
      <c r="EZ216" s="115" t="str">
        <f t="shared" si="4985"/>
        <v/>
      </c>
      <c r="FA216" s="115" t="str">
        <f t="shared" si="4986"/>
        <v/>
      </c>
      <c r="FB216" s="115" t="str">
        <f t="shared" si="4987"/>
        <v/>
      </c>
      <c r="FC216" s="115" t="str">
        <f t="shared" si="4988"/>
        <v/>
      </c>
      <c r="FD216" s="115" t="str">
        <f t="shared" si="4989"/>
        <v/>
      </c>
      <c r="FE216" s="115" t="str">
        <f t="shared" si="4990"/>
        <v/>
      </c>
      <c r="FF216" s="115" t="str">
        <f t="shared" si="5403"/>
        <v/>
      </c>
      <c r="FG216" s="115" t="str">
        <f>IFERROR(SMALL($EB$3:$EB$422,$A$6),"")</f>
        <v/>
      </c>
      <c r="FH216" s="115" t="str">
        <f t="shared" si="5404"/>
        <v/>
      </c>
      <c r="FI216" s="115" t="str">
        <f t="shared" si="4991"/>
        <v/>
      </c>
      <c r="GA216" s="215" t="str">
        <f t="shared" si="4822"/>
        <v/>
      </c>
      <c r="GB216" s="140" t="str">
        <f t="shared" si="4823"/>
        <v/>
      </c>
      <c r="GC216" s="171">
        <f>COUNTIF($AY$493:$AY$562,"&gt;0")</f>
        <v>0</v>
      </c>
      <c r="GD216" s="175">
        <f t="shared" si="4824"/>
        <v>0</v>
      </c>
      <c r="GE216" s="175" t="str">
        <f t="shared" si="4800"/>
        <v/>
      </c>
      <c r="GF216" s="172">
        <f t="shared" ref="GF216:GN216" si="5407">COUNTIF($AZ$493:$AZ$562,GF$3)</f>
        <v>0</v>
      </c>
      <c r="GG216" s="172">
        <f t="shared" si="5407"/>
        <v>0</v>
      </c>
      <c r="GH216" s="172">
        <f t="shared" si="5407"/>
        <v>0</v>
      </c>
      <c r="GI216" s="172">
        <f t="shared" si="5407"/>
        <v>0</v>
      </c>
      <c r="GJ216" s="172">
        <f t="shared" si="5407"/>
        <v>0</v>
      </c>
      <c r="GK216" s="172">
        <f t="shared" si="5407"/>
        <v>0</v>
      </c>
      <c r="GL216" s="172">
        <f t="shared" si="5407"/>
        <v>0</v>
      </c>
      <c r="GM216" s="172">
        <f t="shared" si="5407"/>
        <v>0</v>
      </c>
      <c r="GN216" s="172">
        <f t="shared" si="5407"/>
        <v>0</v>
      </c>
      <c r="GO216" s="172">
        <f t="shared" si="4826"/>
        <v>0</v>
      </c>
      <c r="GP216" s="171" t="e">
        <f t="shared" si="4827"/>
        <v>#DIV/0!</v>
      </c>
      <c r="GQ216" s="171">
        <f>COUNTIF($AY$493:$AY$562,"&lt;45")-GN216</f>
        <v>0</v>
      </c>
      <c r="GR216" s="171">
        <f>COUNTIF($AY$493:$AY$562,"&lt;60")-GQ216</f>
        <v>0</v>
      </c>
      <c r="GS216" s="171">
        <f>COUNTIF($AY$493:$AY$562,"&lt;75")-GQ216-GR216</f>
        <v>0</v>
      </c>
      <c r="GT216" s="171">
        <f>COUNTIF($AY$493:$AY$562,"&lt;90")-GQ216-GR216-GS216</f>
        <v>0</v>
      </c>
      <c r="GU216" s="171">
        <f>COUNTIF($AY$493:$AY$562,"&gt;89")</f>
        <v>0</v>
      </c>
      <c r="GV216" s="171">
        <f>COUNTIF($AY$493:$AY$562,GV3)</f>
        <v>0</v>
      </c>
      <c r="GW216" s="171">
        <f>COUNTIF($AY$493:$AY$562,GW3)</f>
        <v>0</v>
      </c>
      <c r="GY216" s="115">
        <v>213</v>
      </c>
      <c r="GZ216" s="120" t="str">
        <f>IF('INPUT INF'!P$35="YES",GY223,"")</f>
        <v/>
      </c>
      <c r="HA216" s="118">
        <f t="shared" ref="HA216:HA220" si="5408">HA215</f>
        <v>0</v>
      </c>
      <c r="HB216" s="118" t="str">
        <f>IF(GZ216="","",'INPUT INF'!L$35)</f>
        <v/>
      </c>
      <c r="HC216" s="181">
        <f>'INPUT INF'!P$34</f>
        <v>0</v>
      </c>
      <c r="HD216" s="181" t="str">
        <f>IFERROR(INDEX(GB$58:GB$82,MATCH($HB216,$GA$58:$GA$82,0)),"")</f>
        <v/>
      </c>
      <c r="HE216" s="181">
        <f t="shared" ref="HE216:HY216" si="5409">IFERROR(INDEX(GC$220:GC$244,MATCH($HB216,$GA$220:$GA$244,0)),"")</f>
        <v>0</v>
      </c>
      <c r="HF216" s="181">
        <f t="shared" si="5409"/>
        <v>0</v>
      </c>
      <c r="HG216" s="181" t="str">
        <f t="shared" si="5409"/>
        <v/>
      </c>
      <c r="HH216" s="181">
        <f t="shared" si="5409"/>
        <v>0</v>
      </c>
      <c r="HI216" s="181">
        <f t="shared" si="5409"/>
        <v>0</v>
      </c>
      <c r="HJ216" s="181">
        <f t="shared" si="5409"/>
        <v>0</v>
      </c>
      <c r="HK216" s="181">
        <f t="shared" si="5409"/>
        <v>0</v>
      </c>
      <c r="HL216" s="181">
        <f t="shared" si="5409"/>
        <v>0</v>
      </c>
      <c r="HM216" s="181">
        <f t="shared" si="5409"/>
        <v>0</v>
      </c>
      <c r="HN216" s="181">
        <f t="shared" si="5409"/>
        <v>0</v>
      </c>
      <c r="HO216" s="181">
        <f t="shared" si="5409"/>
        <v>0</v>
      </c>
      <c r="HP216" s="181">
        <f t="shared" si="5409"/>
        <v>0</v>
      </c>
      <c r="HQ216" s="181">
        <f t="shared" si="5409"/>
        <v>0</v>
      </c>
      <c r="HR216" s="181" t="str">
        <f t="shared" si="5409"/>
        <v/>
      </c>
      <c r="HS216" s="181">
        <f t="shared" si="5409"/>
        <v>0</v>
      </c>
      <c r="HT216" s="181">
        <f t="shared" si="5409"/>
        <v>0</v>
      </c>
      <c r="HU216" s="181">
        <f t="shared" si="5409"/>
        <v>0</v>
      </c>
      <c r="HV216" s="181">
        <f t="shared" si="5409"/>
        <v>0</v>
      </c>
      <c r="HW216" s="181">
        <f t="shared" si="5409"/>
        <v>0</v>
      </c>
      <c r="HX216" s="181">
        <f t="shared" si="5409"/>
        <v>0</v>
      </c>
      <c r="HY216" s="181">
        <f t="shared" si="5409"/>
        <v>0</v>
      </c>
      <c r="IA216" s="181" t="str">
        <f t="shared" si="5377"/>
        <v/>
      </c>
      <c r="IB216" s="118" t="str">
        <f t="shared" si="5378"/>
        <v/>
      </c>
      <c r="IC216" s="118" t="str">
        <f t="shared" si="5379"/>
        <v/>
      </c>
      <c r="ID216" s="118" t="str">
        <f t="shared" si="5380"/>
        <v/>
      </c>
      <c r="IE216" s="118">
        <f t="shared" si="5381"/>
        <v>0</v>
      </c>
      <c r="IF216" s="118">
        <f t="shared" si="5382"/>
        <v>0</v>
      </c>
      <c r="IG216" s="118" t="str">
        <f t="shared" si="5383"/>
        <v/>
      </c>
      <c r="IH216" s="118">
        <f t="shared" si="5384"/>
        <v>0</v>
      </c>
      <c r="II216" s="118">
        <f t="shared" si="5385"/>
        <v>0</v>
      </c>
      <c r="IJ216" s="118">
        <f t="shared" si="5386"/>
        <v>0</v>
      </c>
      <c r="IK216" s="118">
        <f t="shared" si="5387"/>
        <v>0</v>
      </c>
      <c r="IL216" s="118">
        <f t="shared" si="5388"/>
        <v>0</v>
      </c>
      <c r="IM216" s="118">
        <f t="shared" si="5389"/>
        <v>0</v>
      </c>
      <c r="IN216" s="118">
        <f t="shared" si="5390"/>
        <v>0</v>
      </c>
      <c r="IO216" s="118">
        <f t="shared" si="5391"/>
        <v>0</v>
      </c>
      <c r="IP216" s="118">
        <f t="shared" si="5392"/>
        <v>0</v>
      </c>
      <c r="IQ216" s="118">
        <f t="shared" si="5393"/>
        <v>0</v>
      </c>
      <c r="IR216" s="118" t="str">
        <f t="shared" si="5394"/>
        <v/>
      </c>
      <c r="IS216" s="118">
        <f t="shared" si="5395"/>
        <v>0</v>
      </c>
      <c r="IT216" s="118">
        <f t="shared" si="5396"/>
        <v>0</v>
      </c>
      <c r="IU216" s="118">
        <f t="shared" si="5397"/>
        <v>0</v>
      </c>
      <c r="IV216" s="118">
        <f t="shared" si="5398"/>
        <v>0</v>
      </c>
      <c r="IW216" s="118">
        <f t="shared" si="5399"/>
        <v>0</v>
      </c>
      <c r="IX216" s="118">
        <f t="shared" si="5400"/>
        <v>0</v>
      </c>
      <c r="IY216" s="118">
        <f t="shared" si="5401"/>
        <v>0</v>
      </c>
      <c r="IZ216" s="118" t="str">
        <f t="shared" si="5402"/>
        <v/>
      </c>
    </row>
    <row r="217" spans="1:260" ht="15" customHeight="1" x14ac:dyDescent="0.25">
      <c r="A217" s="115">
        <v>215</v>
      </c>
      <c r="B217" s="115" t="str">
        <f t="shared" si="5373"/>
        <v/>
      </c>
      <c r="C217" s="115" t="s">
        <v>68</v>
      </c>
      <c r="D217" s="100" t="str">
        <f t="shared" si="5374"/>
        <v>D</v>
      </c>
      <c r="E217" s="100" t="str">
        <f t="shared" si="4921"/>
        <v/>
      </c>
      <c r="F217" s="100" t="str">
        <f t="shared" si="4922"/>
        <v/>
      </c>
      <c r="G217" s="100" t="str">
        <f t="shared" si="4848"/>
        <v/>
      </c>
      <c r="H217" s="100" t="str">
        <f t="shared" si="4923"/>
        <v/>
      </c>
      <c r="I217" s="100" t="str">
        <f t="shared" si="4849"/>
        <v/>
      </c>
      <c r="J217" s="100" t="str">
        <f t="shared" si="4924"/>
        <v/>
      </c>
      <c r="K217" s="100" t="str">
        <f t="shared" si="4850"/>
        <v/>
      </c>
      <c r="L217" s="100" t="str">
        <f t="shared" si="4925"/>
        <v/>
      </c>
      <c r="M217" s="100" t="str">
        <f t="shared" si="4851"/>
        <v/>
      </c>
      <c r="N217" s="100" t="str">
        <f t="shared" si="4926"/>
        <v/>
      </c>
      <c r="O217" s="100" t="str">
        <f t="shared" si="4852"/>
        <v/>
      </c>
      <c r="P217" s="100" t="str">
        <f t="shared" si="4927"/>
        <v/>
      </c>
      <c r="Q217" s="100" t="str">
        <f t="shared" si="4853"/>
        <v/>
      </c>
      <c r="R217" s="100" t="str">
        <f t="shared" si="4928"/>
        <v/>
      </c>
      <c r="S217" s="100" t="str">
        <f t="shared" si="4854"/>
        <v/>
      </c>
      <c r="T217" s="100" t="str">
        <f t="shared" si="4929"/>
        <v/>
      </c>
      <c r="U217" s="100" t="str">
        <f t="shared" si="4855"/>
        <v/>
      </c>
      <c r="V217" s="100" t="str">
        <f t="shared" si="4930"/>
        <v/>
      </c>
      <c r="W217" s="100" t="str">
        <f t="shared" si="4856"/>
        <v/>
      </c>
      <c r="X217" s="100" t="str">
        <f t="shared" si="4931"/>
        <v/>
      </c>
      <c r="Y217" s="100" t="str">
        <f t="shared" si="4857"/>
        <v/>
      </c>
      <c r="Z217" s="100" t="str">
        <f t="shared" si="4932"/>
        <v/>
      </c>
      <c r="AA217" s="100" t="str">
        <f t="shared" si="4858"/>
        <v/>
      </c>
      <c r="AB217" s="100" t="str">
        <f t="shared" si="4933"/>
        <v/>
      </c>
      <c r="AC217" s="100" t="str">
        <f t="shared" si="4859"/>
        <v/>
      </c>
      <c r="AD217" s="100" t="str">
        <f t="shared" si="4934"/>
        <v/>
      </c>
      <c r="AE217" s="100" t="str">
        <f t="shared" si="4860"/>
        <v/>
      </c>
      <c r="AF217" s="100" t="str">
        <f t="shared" si="4935"/>
        <v/>
      </c>
      <c r="AG217" s="100" t="str">
        <f t="shared" si="4861"/>
        <v/>
      </c>
      <c r="AH217" s="100" t="str">
        <f t="shared" si="4936"/>
        <v/>
      </c>
      <c r="AI217" s="100" t="str">
        <f t="shared" si="4862"/>
        <v/>
      </c>
      <c r="AJ217" s="100" t="str">
        <f t="shared" si="4937"/>
        <v/>
      </c>
      <c r="AK217" s="100" t="str">
        <f t="shared" si="4863"/>
        <v/>
      </c>
      <c r="AL217" s="100" t="str">
        <f t="shared" si="4938"/>
        <v/>
      </c>
      <c r="AM217" s="100" t="str">
        <f t="shared" si="4864"/>
        <v/>
      </c>
      <c r="AN217" s="100" t="str">
        <f t="shared" si="4939"/>
        <v/>
      </c>
      <c r="AO217" s="100" t="str">
        <f t="shared" si="4865"/>
        <v/>
      </c>
      <c r="AP217" s="100" t="str">
        <f t="shared" si="4940"/>
        <v/>
      </c>
      <c r="AQ217" s="100" t="str">
        <f t="shared" si="4866"/>
        <v/>
      </c>
      <c r="AR217" s="100" t="str">
        <f t="shared" si="4941"/>
        <v/>
      </c>
      <c r="AS217" s="100" t="str">
        <f t="shared" si="4867"/>
        <v/>
      </c>
      <c r="AT217" s="100" t="str">
        <f t="shared" si="4942"/>
        <v/>
      </c>
      <c r="AU217" s="100" t="str">
        <f t="shared" si="4868"/>
        <v/>
      </c>
      <c r="AV217" s="100" t="str">
        <f t="shared" si="4943"/>
        <v/>
      </c>
      <c r="AW217" s="100" t="str">
        <f t="shared" si="4869"/>
        <v/>
      </c>
      <c r="AX217" s="100" t="str">
        <f t="shared" si="4944"/>
        <v/>
      </c>
      <c r="AY217" s="100" t="str">
        <f t="shared" si="4870"/>
        <v/>
      </c>
      <c r="AZ217" s="100" t="str">
        <f t="shared" si="4945"/>
        <v/>
      </c>
      <c r="BA217" s="100" t="str">
        <f t="shared" si="4871"/>
        <v/>
      </c>
      <c r="BB217" s="100" t="str">
        <f t="shared" si="4946"/>
        <v/>
      </c>
      <c r="BC217" s="100" t="str">
        <f>IFERROR(INDEX('INPUT INF'!$F$3:$F$601,MATCH($B217,'INPUT INF'!$A$3:$A$601,FALSE)),"")</f>
        <v/>
      </c>
      <c r="BD217" s="100" t="str">
        <f t="shared" si="4872"/>
        <v/>
      </c>
      <c r="BE217" s="100" t="str">
        <f t="shared" si="4947"/>
        <v/>
      </c>
      <c r="BF217" s="100" t="str">
        <f t="shared" si="4948"/>
        <v/>
      </c>
      <c r="BG217" s="115" t="str">
        <f t="shared" si="4949"/>
        <v/>
      </c>
      <c r="BH217" s="115" t="str">
        <f>IF(AND('INPUT INF'!$O$1="X",BG217="PASS"),BF217,IF($BG217="","0",IF('INPUT INF'!$N$63="YES",$BF217,"")))</f>
        <v>0</v>
      </c>
      <c r="BI217" s="115" t="str">
        <f>IF($BG217="","0",IF('INPUT INF'!$Q$64="YES",$BF217,""))</f>
        <v>0</v>
      </c>
      <c r="BJ217" s="115" t="str">
        <f>IF($BG217="","0",IF('INPUT INF'!$Q$65="YES",$BF217,""))</f>
        <v>0</v>
      </c>
      <c r="BL217" s="116" t="str">
        <f t="shared" si="4950"/>
        <v/>
      </c>
      <c r="BM217" s="116" t="str">
        <f t="shared" si="4951"/>
        <v/>
      </c>
      <c r="BN217" s="116" t="str">
        <f t="shared" si="4951"/>
        <v/>
      </c>
      <c r="BR217" s="116" t="str">
        <f t="shared" si="4952"/>
        <v/>
      </c>
      <c r="BS217" s="116" t="str">
        <f t="shared" si="4953"/>
        <v/>
      </c>
      <c r="BT217" s="116" t="str">
        <f t="shared" si="4953"/>
        <v/>
      </c>
      <c r="BX217" s="116" t="str">
        <f t="shared" si="4954"/>
        <v/>
      </c>
      <c r="BY217" s="116" t="str">
        <f t="shared" si="4955"/>
        <v/>
      </c>
      <c r="BZ217" s="116" t="str">
        <f t="shared" si="4955"/>
        <v/>
      </c>
      <c r="CD217" s="116" t="str">
        <f t="shared" si="4956"/>
        <v/>
      </c>
      <c r="CE217" s="116" t="str">
        <f t="shared" si="4957"/>
        <v/>
      </c>
      <c r="CF217" s="116" t="str">
        <f t="shared" si="4958"/>
        <v/>
      </c>
      <c r="CJ217" s="116" t="str">
        <f t="shared" si="4959"/>
        <v/>
      </c>
      <c r="CK217" s="116" t="str">
        <f t="shared" si="4960"/>
        <v/>
      </c>
      <c r="CL217" s="116" t="str">
        <f t="shared" si="4961"/>
        <v/>
      </c>
      <c r="CP217" s="116" t="str">
        <f t="shared" si="4962"/>
        <v/>
      </c>
      <c r="CQ217" s="116" t="str">
        <f t="shared" si="4963"/>
        <v/>
      </c>
      <c r="CR217" s="116" t="str">
        <f t="shared" si="4964"/>
        <v/>
      </c>
      <c r="CX217" s="143"/>
      <c r="CY217" s="135"/>
      <c r="CZ217" s="135"/>
      <c r="DA217" s="135"/>
      <c r="DB217" s="143"/>
      <c r="DC217" s="143"/>
      <c r="DD217" s="143"/>
      <c r="DE217" s="143"/>
      <c r="DF217" s="135"/>
      <c r="DH217" s="115" t="str">
        <f t="shared" si="4965"/>
        <v/>
      </c>
      <c r="DI217" s="115" t="str">
        <f t="shared" si="4873"/>
        <v/>
      </c>
      <c r="DJ217" s="115" t="str">
        <f t="shared" si="4874"/>
        <v/>
      </c>
      <c r="DK217" s="115" t="str">
        <f t="shared" si="4875"/>
        <v/>
      </c>
      <c r="DL217" s="115" t="str">
        <f t="shared" si="4876"/>
        <v/>
      </c>
      <c r="DM217" s="115" t="str">
        <f t="shared" si="4877"/>
        <v/>
      </c>
      <c r="DN217" s="115" t="str">
        <f t="shared" si="4878"/>
        <v/>
      </c>
      <c r="DO217" s="115" t="str">
        <f t="shared" si="4879"/>
        <v/>
      </c>
      <c r="DP217" s="115" t="str">
        <f t="shared" si="4880"/>
        <v/>
      </c>
      <c r="DQ217" s="115" t="str">
        <f t="shared" si="4881"/>
        <v/>
      </c>
      <c r="DR217" s="115" t="str">
        <f t="shared" si="4882"/>
        <v/>
      </c>
      <c r="DS217" s="115" t="str">
        <f t="shared" si="4883"/>
        <v/>
      </c>
      <c r="DT217" s="115" t="str">
        <f t="shared" si="4884"/>
        <v/>
      </c>
      <c r="DU217" s="115" t="str">
        <f t="shared" si="4885"/>
        <v/>
      </c>
      <c r="DV217" s="115" t="str">
        <f t="shared" si="4886"/>
        <v/>
      </c>
      <c r="DW217" s="115" t="str">
        <f t="shared" si="4887"/>
        <v/>
      </c>
      <c r="DX217" s="115" t="str">
        <f t="shared" si="4888"/>
        <v/>
      </c>
      <c r="DY217" s="115" t="str">
        <f t="shared" si="4889"/>
        <v/>
      </c>
      <c r="DZ217" s="115" t="str">
        <f t="shared" si="4890"/>
        <v/>
      </c>
      <c r="EA217" s="115" t="str">
        <f t="shared" si="4891"/>
        <v/>
      </c>
      <c r="EB217" s="115" t="str">
        <f t="shared" si="4892"/>
        <v/>
      </c>
      <c r="EC217" s="115" t="str">
        <f t="shared" si="4893"/>
        <v/>
      </c>
      <c r="ED217" s="115" t="str">
        <f t="shared" si="4894"/>
        <v/>
      </c>
      <c r="EE217" s="115" t="str">
        <f t="shared" si="4895"/>
        <v/>
      </c>
      <c r="EF217" s="115" t="str">
        <f t="shared" si="4896"/>
        <v/>
      </c>
      <c r="EG217" s="115" t="str">
        <f t="shared" si="4966"/>
        <v/>
      </c>
      <c r="EH217" s="115" t="str">
        <f t="shared" si="4967"/>
        <v/>
      </c>
      <c r="EI217" s="115" t="str">
        <f t="shared" si="4968"/>
        <v/>
      </c>
      <c r="EJ217" s="115" t="str">
        <f t="shared" si="4969"/>
        <v/>
      </c>
      <c r="EK217" s="115" t="str">
        <f t="shared" si="4970"/>
        <v/>
      </c>
      <c r="EL217" s="115" t="str">
        <f t="shared" si="4971"/>
        <v/>
      </c>
      <c r="EM217" s="115" t="str">
        <f t="shared" si="4972"/>
        <v/>
      </c>
      <c r="EN217" s="115" t="str">
        <f t="shared" si="4973"/>
        <v/>
      </c>
      <c r="EO217" s="115" t="str">
        <f t="shared" si="4974"/>
        <v/>
      </c>
      <c r="EP217" s="115" t="str">
        <f t="shared" si="4975"/>
        <v/>
      </c>
      <c r="EQ217" s="115" t="str">
        <f t="shared" si="4976"/>
        <v/>
      </c>
      <c r="ER217" s="115" t="str">
        <f t="shared" si="4977"/>
        <v/>
      </c>
      <c r="ES217" s="115" t="str">
        <f t="shared" si="4978"/>
        <v/>
      </c>
      <c r="ET217" s="115" t="str">
        <f t="shared" si="4979"/>
        <v/>
      </c>
      <c r="EU217" s="115" t="str">
        <f t="shared" si="4980"/>
        <v/>
      </c>
      <c r="EV217" s="115" t="str">
        <f t="shared" si="4981"/>
        <v/>
      </c>
      <c r="EW217" s="115" t="str">
        <f t="shared" si="4982"/>
        <v/>
      </c>
      <c r="EX217" s="115" t="str">
        <f t="shared" si="4983"/>
        <v/>
      </c>
      <c r="EY217" s="115" t="str">
        <f t="shared" si="4984"/>
        <v/>
      </c>
      <c r="EZ217" s="115" t="str">
        <f t="shared" si="4985"/>
        <v/>
      </c>
      <c r="FA217" s="115" t="str">
        <f t="shared" si="4986"/>
        <v/>
      </c>
      <c r="FB217" s="115" t="str">
        <f t="shared" si="4987"/>
        <v/>
      </c>
      <c r="FC217" s="115" t="str">
        <f t="shared" si="4988"/>
        <v/>
      </c>
      <c r="FD217" s="115" t="str">
        <f t="shared" si="4989"/>
        <v/>
      </c>
      <c r="FE217" s="115" t="str">
        <f t="shared" si="4990"/>
        <v/>
      </c>
      <c r="FF217" s="115" t="str">
        <f t="shared" si="5403"/>
        <v/>
      </c>
      <c r="FG217" s="115" t="str">
        <f>IFERROR(SMALL($EB$3:$EB$422,$A$7),"")</f>
        <v/>
      </c>
      <c r="FH217" s="115" t="str">
        <f t="shared" si="5404"/>
        <v/>
      </c>
      <c r="FI217" s="115" t="str">
        <f t="shared" si="4991"/>
        <v/>
      </c>
      <c r="GA217" s="215" t="str">
        <f t="shared" si="4822"/>
        <v/>
      </c>
      <c r="GB217" s="140" t="str">
        <f t="shared" si="4823"/>
        <v/>
      </c>
      <c r="GC217" s="171">
        <f>COUNTIF($BA$493:$BA$562,"&gt;0")</f>
        <v>0</v>
      </c>
      <c r="GD217" s="175">
        <f t="shared" si="4824"/>
        <v>0</v>
      </c>
      <c r="GE217" s="175" t="str">
        <f t="shared" si="4800"/>
        <v/>
      </c>
      <c r="GF217" s="172">
        <f t="shared" ref="GF217:GN217" si="5410">COUNTIF($BB$493:$BB$562,GF$3)</f>
        <v>0</v>
      </c>
      <c r="GG217" s="172">
        <f t="shared" si="5410"/>
        <v>0</v>
      </c>
      <c r="GH217" s="172">
        <f t="shared" si="5410"/>
        <v>0</v>
      </c>
      <c r="GI217" s="172">
        <f t="shared" si="5410"/>
        <v>0</v>
      </c>
      <c r="GJ217" s="172">
        <f t="shared" si="5410"/>
        <v>0</v>
      </c>
      <c r="GK217" s="172">
        <f t="shared" si="5410"/>
        <v>0</v>
      </c>
      <c r="GL217" s="172">
        <f t="shared" si="5410"/>
        <v>0</v>
      </c>
      <c r="GM217" s="172">
        <f t="shared" si="5410"/>
        <v>0</v>
      </c>
      <c r="GN217" s="172">
        <f t="shared" si="5410"/>
        <v>0</v>
      </c>
      <c r="GO217" s="172">
        <f t="shared" si="4826"/>
        <v>0</v>
      </c>
      <c r="GP217" s="171" t="e">
        <f t="shared" si="4827"/>
        <v>#DIV/0!</v>
      </c>
      <c r="GQ217" s="171">
        <f>COUNTIF($BA$493:$BA$562,"&lt;45")-GN217</f>
        <v>0</v>
      </c>
      <c r="GR217" s="171">
        <f>COUNTIF($BA$493:$BA$562,"&lt;60")-GQ217</f>
        <v>0</v>
      </c>
      <c r="GS217" s="171">
        <f>COUNTIF($BA$493:$BA$562,"&lt;75")-GQ217-GR217</f>
        <v>0</v>
      </c>
      <c r="GT217" s="171">
        <f>COUNTIF($BA$493:$BA$562,"&lt;90")-GQ217-GR217-GS217</f>
        <v>0</v>
      </c>
      <c r="GU217" s="171">
        <f>COUNTIF($BA$493:$BA$562,"&gt;89")</f>
        <v>0</v>
      </c>
      <c r="GV217" s="171">
        <f>COUNTIF($BA$493:$BA$562,GV3)</f>
        <v>0</v>
      </c>
      <c r="GW217" s="171">
        <f>COUNTIF($BA$493:$BA$562,GW3)</f>
        <v>0</v>
      </c>
      <c r="GY217" s="115">
        <v>214</v>
      </c>
      <c r="GZ217" s="120" t="str">
        <f>IF('INPUT INF'!Q$35="YES",GY224,"")</f>
        <v/>
      </c>
      <c r="HA217" s="118">
        <f t="shared" si="5408"/>
        <v>0</v>
      </c>
      <c r="HB217" s="118" t="str">
        <f>IF(GZ217="","",'INPUT INF'!L$35)</f>
        <v/>
      </c>
      <c r="HC217" s="181">
        <f>'INPUT INF'!Q$34</f>
        <v>0</v>
      </c>
      <c r="HD217" s="181" t="str">
        <f>IFERROR(INDEX(GB$85:GB$109,MATCH($HB217,$GA$85:$GA$109,0)),"")</f>
        <v/>
      </c>
      <c r="HE217" s="181">
        <f t="shared" ref="HE217:HY217" si="5411">IFERROR(INDEX(GC$247:GC$271,MATCH($HB217,$GA$247:$GA$271,0)),"")</f>
        <v>0</v>
      </c>
      <c r="HF217" s="181">
        <f t="shared" si="5411"/>
        <v>0</v>
      </c>
      <c r="HG217" s="181" t="str">
        <f t="shared" si="5411"/>
        <v/>
      </c>
      <c r="HH217" s="181">
        <f t="shared" si="5411"/>
        <v>0</v>
      </c>
      <c r="HI217" s="181">
        <f t="shared" si="5411"/>
        <v>0</v>
      </c>
      <c r="HJ217" s="181">
        <f t="shared" si="5411"/>
        <v>0</v>
      </c>
      <c r="HK217" s="181">
        <f t="shared" si="5411"/>
        <v>0</v>
      </c>
      <c r="HL217" s="181">
        <f t="shared" si="5411"/>
        <v>0</v>
      </c>
      <c r="HM217" s="181">
        <f t="shared" si="5411"/>
        <v>0</v>
      </c>
      <c r="HN217" s="181">
        <f t="shared" si="5411"/>
        <v>0</v>
      </c>
      <c r="HO217" s="181">
        <f t="shared" si="5411"/>
        <v>0</v>
      </c>
      <c r="HP217" s="181">
        <f t="shared" si="5411"/>
        <v>0</v>
      </c>
      <c r="HQ217" s="181">
        <f t="shared" si="5411"/>
        <v>0</v>
      </c>
      <c r="HR217" s="181" t="str">
        <f t="shared" si="5411"/>
        <v/>
      </c>
      <c r="HS217" s="181">
        <f t="shared" si="5411"/>
        <v>0</v>
      </c>
      <c r="HT217" s="181">
        <f t="shared" si="5411"/>
        <v>0</v>
      </c>
      <c r="HU217" s="181">
        <f t="shared" si="5411"/>
        <v>0</v>
      </c>
      <c r="HV217" s="181">
        <f t="shared" si="5411"/>
        <v>0</v>
      </c>
      <c r="HW217" s="181">
        <f t="shared" si="5411"/>
        <v>0</v>
      </c>
      <c r="HX217" s="181">
        <f t="shared" si="5411"/>
        <v>0</v>
      </c>
      <c r="HY217" s="181">
        <f t="shared" si="5411"/>
        <v>0</v>
      </c>
      <c r="IA217" s="181" t="str">
        <f t="shared" si="5377"/>
        <v/>
      </c>
      <c r="IB217" s="118" t="str">
        <f t="shared" si="5378"/>
        <v/>
      </c>
      <c r="IC217" s="118" t="str">
        <f t="shared" si="5379"/>
        <v/>
      </c>
      <c r="ID217" s="118" t="str">
        <f t="shared" si="5380"/>
        <v/>
      </c>
      <c r="IE217" s="118">
        <f t="shared" si="5381"/>
        <v>0</v>
      </c>
      <c r="IF217" s="118">
        <f t="shared" si="5382"/>
        <v>0</v>
      </c>
      <c r="IG217" s="118" t="str">
        <f t="shared" si="5383"/>
        <v/>
      </c>
      <c r="IH217" s="118">
        <f t="shared" si="5384"/>
        <v>0</v>
      </c>
      <c r="II217" s="118">
        <f t="shared" si="5385"/>
        <v>0</v>
      </c>
      <c r="IJ217" s="118">
        <f t="shared" si="5386"/>
        <v>0</v>
      </c>
      <c r="IK217" s="118">
        <f t="shared" si="5387"/>
        <v>0</v>
      </c>
      <c r="IL217" s="118">
        <f t="shared" si="5388"/>
        <v>0</v>
      </c>
      <c r="IM217" s="118">
        <f t="shared" si="5389"/>
        <v>0</v>
      </c>
      <c r="IN217" s="118">
        <f t="shared" si="5390"/>
        <v>0</v>
      </c>
      <c r="IO217" s="118">
        <f t="shared" si="5391"/>
        <v>0</v>
      </c>
      <c r="IP217" s="118">
        <f t="shared" si="5392"/>
        <v>0</v>
      </c>
      <c r="IQ217" s="118">
        <f t="shared" si="5393"/>
        <v>0</v>
      </c>
      <c r="IR217" s="118" t="str">
        <f t="shared" si="5394"/>
        <v/>
      </c>
      <c r="IS217" s="118">
        <f t="shared" si="5395"/>
        <v>0</v>
      </c>
      <c r="IT217" s="118">
        <f t="shared" si="5396"/>
        <v>0</v>
      </c>
      <c r="IU217" s="118">
        <f t="shared" si="5397"/>
        <v>0</v>
      </c>
      <c r="IV217" s="118">
        <f t="shared" si="5398"/>
        <v>0</v>
      </c>
      <c r="IW217" s="118">
        <f t="shared" si="5399"/>
        <v>0</v>
      </c>
      <c r="IX217" s="118">
        <f t="shared" si="5400"/>
        <v>0</v>
      </c>
      <c r="IY217" s="118">
        <f t="shared" si="5401"/>
        <v>0</v>
      </c>
      <c r="IZ217" s="118" t="str">
        <f t="shared" si="5402"/>
        <v/>
      </c>
    </row>
    <row r="218" spans="1:260" ht="15" customHeight="1" thickBot="1" x14ac:dyDescent="0.3">
      <c r="A218" s="115">
        <v>216</v>
      </c>
      <c r="B218" s="115" t="str">
        <f t="shared" si="5373"/>
        <v/>
      </c>
      <c r="C218" s="115" t="s">
        <v>68</v>
      </c>
      <c r="D218" s="100" t="str">
        <f t="shared" si="5374"/>
        <v>D</v>
      </c>
      <c r="E218" s="100" t="str">
        <f t="shared" si="4921"/>
        <v/>
      </c>
      <c r="F218" s="100" t="str">
        <f t="shared" si="4922"/>
        <v/>
      </c>
      <c r="G218" s="100" t="str">
        <f t="shared" si="4848"/>
        <v/>
      </c>
      <c r="H218" s="100" t="str">
        <f t="shared" si="4923"/>
        <v/>
      </c>
      <c r="I218" s="100" t="str">
        <f t="shared" si="4849"/>
        <v/>
      </c>
      <c r="J218" s="100" t="str">
        <f t="shared" si="4924"/>
        <v/>
      </c>
      <c r="K218" s="100" t="str">
        <f t="shared" si="4850"/>
        <v/>
      </c>
      <c r="L218" s="100" t="str">
        <f t="shared" si="4925"/>
        <v/>
      </c>
      <c r="M218" s="100" t="str">
        <f t="shared" si="4851"/>
        <v/>
      </c>
      <c r="N218" s="100" t="str">
        <f t="shared" si="4926"/>
        <v/>
      </c>
      <c r="O218" s="100" t="str">
        <f t="shared" si="4852"/>
        <v/>
      </c>
      <c r="P218" s="100" t="str">
        <f t="shared" si="4927"/>
        <v/>
      </c>
      <c r="Q218" s="100" t="str">
        <f t="shared" si="4853"/>
        <v/>
      </c>
      <c r="R218" s="100" t="str">
        <f t="shared" si="4928"/>
        <v/>
      </c>
      <c r="S218" s="100" t="str">
        <f t="shared" si="4854"/>
        <v/>
      </c>
      <c r="T218" s="100" t="str">
        <f t="shared" si="4929"/>
        <v/>
      </c>
      <c r="U218" s="100" t="str">
        <f t="shared" si="4855"/>
        <v/>
      </c>
      <c r="V218" s="100" t="str">
        <f t="shared" si="4930"/>
        <v/>
      </c>
      <c r="W218" s="100" t="str">
        <f t="shared" si="4856"/>
        <v/>
      </c>
      <c r="X218" s="100" t="str">
        <f t="shared" si="4931"/>
        <v/>
      </c>
      <c r="Y218" s="100" t="str">
        <f t="shared" si="4857"/>
        <v/>
      </c>
      <c r="Z218" s="100" t="str">
        <f t="shared" si="4932"/>
        <v/>
      </c>
      <c r="AA218" s="100" t="str">
        <f t="shared" si="4858"/>
        <v/>
      </c>
      <c r="AB218" s="100" t="str">
        <f t="shared" si="4933"/>
        <v/>
      </c>
      <c r="AC218" s="100" t="str">
        <f t="shared" si="4859"/>
        <v/>
      </c>
      <c r="AD218" s="100" t="str">
        <f t="shared" si="4934"/>
        <v/>
      </c>
      <c r="AE218" s="100" t="str">
        <f t="shared" si="4860"/>
        <v/>
      </c>
      <c r="AF218" s="100" t="str">
        <f t="shared" si="4935"/>
        <v/>
      </c>
      <c r="AG218" s="100" t="str">
        <f t="shared" si="4861"/>
        <v/>
      </c>
      <c r="AH218" s="100" t="str">
        <f t="shared" si="4936"/>
        <v/>
      </c>
      <c r="AI218" s="100" t="str">
        <f t="shared" si="4862"/>
        <v/>
      </c>
      <c r="AJ218" s="100" t="str">
        <f t="shared" si="4937"/>
        <v/>
      </c>
      <c r="AK218" s="100" t="str">
        <f t="shared" si="4863"/>
        <v/>
      </c>
      <c r="AL218" s="100" t="str">
        <f t="shared" si="4938"/>
        <v/>
      </c>
      <c r="AM218" s="100" t="str">
        <f t="shared" si="4864"/>
        <v/>
      </c>
      <c r="AN218" s="100" t="str">
        <f t="shared" si="4939"/>
        <v/>
      </c>
      <c r="AO218" s="100" t="str">
        <f t="shared" si="4865"/>
        <v/>
      </c>
      <c r="AP218" s="100" t="str">
        <f t="shared" si="4940"/>
        <v/>
      </c>
      <c r="AQ218" s="100" t="str">
        <f t="shared" si="4866"/>
        <v/>
      </c>
      <c r="AR218" s="100" t="str">
        <f t="shared" si="4941"/>
        <v/>
      </c>
      <c r="AS218" s="100" t="str">
        <f t="shared" si="4867"/>
        <v/>
      </c>
      <c r="AT218" s="100" t="str">
        <f t="shared" si="4942"/>
        <v/>
      </c>
      <c r="AU218" s="100" t="str">
        <f t="shared" si="4868"/>
        <v/>
      </c>
      <c r="AV218" s="100" t="str">
        <f t="shared" si="4943"/>
        <v/>
      </c>
      <c r="AW218" s="100" t="str">
        <f t="shared" si="4869"/>
        <v/>
      </c>
      <c r="AX218" s="100" t="str">
        <f t="shared" si="4944"/>
        <v/>
      </c>
      <c r="AY218" s="100" t="str">
        <f t="shared" si="4870"/>
        <v/>
      </c>
      <c r="AZ218" s="100" t="str">
        <f t="shared" si="4945"/>
        <v/>
      </c>
      <c r="BA218" s="100" t="str">
        <f t="shared" si="4871"/>
        <v/>
      </c>
      <c r="BB218" s="100" t="str">
        <f t="shared" si="4946"/>
        <v/>
      </c>
      <c r="BC218" s="100" t="str">
        <f>IFERROR(INDEX('INPUT INF'!$F$3:$F$601,MATCH($B218,'INPUT INF'!$A$3:$A$601,FALSE)),"")</f>
        <v/>
      </c>
      <c r="BD218" s="100" t="str">
        <f t="shared" si="4872"/>
        <v/>
      </c>
      <c r="BE218" s="100" t="str">
        <f t="shared" si="4947"/>
        <v/>
      </c>
      <c r="BF218" s="100" t="str">
        <f t="shared" si="4948"/>
        <v/>
      </c>
      <c r="BG218" s="115" t="str">
        <f t="shared" si="4949"/>
        <v/>
      </c>
      <c r="BH218" s="115" t="str">
        <f>IF(AND('INPUT INF'!$O$1="X",BG218="PASS"),BF218,IF($BG218="","0",IF('INPUT INF'!$N$63="YES",$BF218,"")))</f>
        <v>0</v>
      </c>
      <c r="BI218" s="115" t="str">
        <f>IF($BG218="","0",IF('INPUT INF'!$Q$64="YES",$BF218,""))</f>
        <v>0</v>
      </c>
      <c r="BJ218" s="115" t="str">
        <f>IF($BG218="","0",IF('INPUT INF'!$Q$65="YES",$BF218,""))</f>
        <v>0</v>
      </c>
      <c r="BL218" s="116" t="str">
        <f t="shared" si="4950"/>
        <v/>
      </c>
      <c r="BM218" s="116" t="str">
        <f t="shared" si="4951"/>
        <v/>
      </c>
      <c r="BN218" s="116" t="str">
        <f t="shared" si="4951"/>
        <v/>
      </c>
      <c r="BR218" s="116" t="str">
        <f t="shared" si="4952"/>
        <v/>
      </c>
      <c r="BS218" s="116" t="str">
        <f t="shared" si="4953"/>
        <v/>
      </c>
      <c r="BT218" s="116" t="str">
        <f t="shared" si="4953"/>
        <v/>
      </c>
      <c r="BX218" s="116" t="str">
        <f t="shared" si="4954"/>
        <v/>
      </c>
      <c r="BY218" s="116" t="str">
        <f t="shared" si="4955"/>
        <v/>
      </c>
      <c r="BZ218" s="116" t="str">
        <f t="shared" si="4955"/>
        <v/>
      </c>
      <c r="CD218" s="116" t="str">
        <f t="shared" si="4956"/>
        <v/>
      </c>
      <c r="CE218" s="116" t="str">
        <f t="shared" si="4957"/>
        <v/>
      </c>
      <c r="CF218" s="116" t="str">
        <f t="shared" si="4958"/>
        <v/>
      </c>
      <c r="CJ218" s="116" t="str">
        <f t="shared" si="4959"/>
        <v/>
      </c>
      <c r="CK218" s="116" t="str">
        <f t="shared" si="4960"/>
        <v/>
      </c>
      <c r="CL218" s="116" t="str">
        <f t="shared" si="4961"/>
        <v/>
      </c>
      <c r="CP218" s="116" t="str">
        <f t="shared" si="4962"/>
        <v/>
      </c>
      <c r="CQ218" s="116" t="str">
        <f t="shared" si="4963"/>
        <v/>
      </c>
      <c r="CR218" s="116" t="str">
        <f t="shared" si="4964"/>
        <v/>
      </c>
      <c r="CX218" s="143"/>
      <c r="CY218" s="135"/>
      <c r="CZ218" s="135"/>
      <c r="DA218" s="135"/>
      <c r="DB218" s="143"/>
      <c r="DC218" s="143"/>
      <c r="DD218" s="143"/>
      <c r="DE218" s="143"/>
      <c r="DF218" s="135"/>
      <c r="DH218" s="115" t="str">
        <f t="shared" si="4965"/>
        <v/>
      </c>
      <c r="DI218" s="115" t="str">
        <f t="shared" si="4873"/>
        <v/>
      </c>
      <c r="DJ218" s="115" t="str">
        <f t="shared" si="4874"/>
        <v/>
      </c>
      <c r="DK218" s="115" t="str">
        <f t="shared" si="4875"/>
        <v/>
      </c>
      <c r="DL218" s="115" t="str">
        <f t="shared" si="4876"/>
        <v/>
      </c>
      <c r="DM218" s="115" t="str">
        <f t="shared" si="4877"/>
        <v/>
      </c>
      <c r="DN218" s="115" t="str">
        <f t="shared" si="4878"/>
        <v/>
      </c>
      <c r="DO218" s="115" t="str">
        <f t="shared" si="4879"/>
        <v/>
      </c>
      <c r="DP218" s="115" t="str">
        <f t="shared" si="4880"/>
        <v/>
      </c>
      <c r="DQ218" s="115" t="str">
        <f t="shared" si="4881"/>
        <v/>
      </c>
      <c r="DR218" s="115" t="str">
        <f t="shared" si="4882"/>
        <v/>
      </c>
      <c r="DS218" s="115" t="str">
        <f t="shared" si="4883"/>
        <v/>
      </c>
      <c r="DT218" s="115" t="str">
        <f t="shared" si="4884"/>
        <v/>
      </c>
      <c r="DU218" s="115" t="str">
        <f t="shared" si="4885"/>
        <v/>
      </c>
      <c r="DV218" s="115" t="str">
        <f t="shared" si="4886"/>
        <v/>
      </c>
      <c r="DW218" s="115" t="str">
        <f t="shared" si="4887"/>
        <v/>
      </c>
      <c r="DX218" s="115" t="str">
        <f t="shared" si="4888"/>
        <v/>
      </c>
      <c r="DY218" s="115" t="str">
        <f t="shared" si="4889"/>
        <v/>
      </c>
      <c r="DZ218" s="115" t="str">
        <f t="shared" si="4890"/>
        <v/>
      </c>
      <c r="EA218" s="115" t="str">
        <f t="shared" si="4891"/>
        <v/>
      </c>
      <c r="EB218" s="115" t="str">
        <f t="shared" si="4892"/>
        <v/>
      </c>
      <c r="EC218" s="115" t="str">
        <f t="shared" si="4893"/>
        <v/>
      </c>
      <c r="ED218" s="115" t="str">
        <f t="shared" si="4894"/>
        <v/>
      </c>
      <c r="EE218" s="115" t="str">
        <f t="shared" si="4895"/>
        <v/>
      </c>
      <c r="EF218" s="115" t="str">
        <f t="shared" si="4896"/>
        <v/>
      </c>
      <c r="EG218" s="115" t="str">
        <f t="shared" si="4966"/>
        <v/>
      </c>
      <c r="EH218" s="115" t="str">
        <f t="shared" si="4967"/>
        <v/>
      </c>
      <c r="EI218" s="115" t="str">
        <f t="shared" si="4968"/>
        <v/>
      </c>
      <c r="EJ218" s="115" t="str">
        <f t="shared" si="4969"/>
        <v/>
      </c>
      <c r="EK218" s="115" t="str">
        <f t="shared" si="4970"/>
        <v/>
      </c>
      <c r="EL218" s="115" t="str">
        <f t="shared" si="4971"/>
        <v/>
      </c>
      <c r="EM218" s="115" t="str">
        <f t="shared" si="4972"/>
        <v/>
      </c>
      <c r="EN218" s="115" t="str">
        <f t="shared" si="4973"/>
        <v/>
      </c>
      <c r="EO218" s="115" t="str">
        <f t="shared" si="4974"/>
        <v/>
      </c>
      <c r="EP218" s="115" t="str">
        <f t="shared" si="4975"/>
        <v/>
      </c>
      <c r="EQ218" s="115" t="str">
        <f t="shared" si="4976"/>
        <v/>
      </c>
      <c r="ER218" s="115" t="str">
        <f t="shared" si="4977"/>
        <v/>
      </c>
      <c r="ES218" s="115" t="str">
        <f t="shared" si="4978"/>
        <v/>
      </c>
      <c r="ET218" s="115" t="str">
        <f t="shared" si="4979"/>
        <v/>
      </c>
      <c r="EU218" s="115" t="str">
        <f t="shared" si="4980"/>
        <v/>
      </c>
      <c r="EV218" s="115" t="str">
        <f t="shared" si="4981"/>
        <v/>
      </c>
      <c r="EW218" s="115" t="str">
        <f t="shared" si="4982"/>
        <v/>
      </c>
      <c r="EX218" s="115" t="str">
        <f t="shared" si="4983"/>
        <v/>
      </c>
      <c r="EY218" s="115" t="str">
        <f t="shared" si="4984"/>
        <v/>
      </c>
      <c r="EZ218" s="115" t="str">
        <f t="shared" si="4985"/>
        <v/>
      </c>
      <c r="FA218" s="115" t="str">
        <f t="shared" si="4986"/>
        <v/>
      </c>
      <c r="FB218" s="115" t="str">
        <f t="shared" si="4987"/>
        <v/>
      </c>
      <c r="FC218" s="115" t="str">
        <f t="shared" si="4988"/>
        <v/>
      </c>
      <c r="FD218" s="115" t="str">
        <f t="shared" si="4989"/>
        <v/>
      </c>
      <c r="FE218" s="115" t="str">
        <f t="shared" si="4990"/>
        <v/>
      </c>
      <c r="FF218" s="115" t="str">
        <f t="shared" si="5403"/>
        <v/>
      </c>
      <c r="FG218" s="115" t="str">
        <f>IFERROR(SMALL($EB$3:$EB$422,$A$8),"")</f>
        <v/>
      </c>
      <c r="FH218" s="115" t="str">
        <f t="shared" si="5404"/>
        <v/>
      </c>
      <c r="FI218" s="115" t="str">
        <f t="shared" si="4991"/>
        <v/>
      </c>
      <c r="GY218" s="115">
        <v>215</v>
      </c>
      <c r="GZ218" s="120" t="str">
        <f>IF('INPUT INF'!R$35="YES",GY225,"")</f>
        <v/>
      </c>
      <c r="HA218" s="118">
        <f t="shared" si="5408"/>
        <v>0</v>
      </c>
      <c r="HB218" s="118" t="str">
        <f>IF(GZ218="","",'INPUT INF'!L$35)</f>
        <v/>
      </c>
      <c r="HC218" s="181">
        <f>'INPUT INF'!R$34</f>
        <v>0</v>
      </c>
      <c r="HD218" s="181" t="str">
        <f>IFERROR(INDEX(GB$112:GB$136,MATCH($HB218,$GA$112:$GA$136,0)),"")</f>
        <v/>
      </c>
      <c r="HE218" s="181">
        <f t="shared" ref="HE218:HY218" si="5412">IFERROR(INDEX(GC$274:GC$298,MATCH($HB218,$GA$274:$GA$298,0)),"")</f>
        <v>0</v>
      </c>
      <c r="HF218" s="181">
        <f t="shared" si="5412"/>
        <v>0</v>
      </c>
      <c r="HG218" s="181" t="str">
        <f t="shared" si="5412"/>
        <v/>
      </c>
      <c r="HH218" s="181">
        <f t="shared" si="5412"/>
        <v>0</v>
      </c>
      <c r="HI218" s="181">
        <f t="shared" si="5412"/>
        <v>0</v>
      </c>
      <c r="HJ218" s="181">
        <f t="shared" si="5412"/>
        <v>0</v>
      </c>
      <c r="HK218" s="181">
        <f t="shared" si="5412"/>
        <v>0</v>
      </c>
      <c r="HL218" s="181">
        <f t="shared" si="5412"/>
        <v>0</v>
      </c>
      <c r="HM218" s="181">
        <f t="shared" si="5412"/>
        <v>0</v>
      </c>
      <c r="HN218" s="181">
        <f t="shared" si="5412"/>
        <v>0</v>
      </c>
      <c r="HO218" s="181">
        <f t="shared" si="5412"/>
        <v>0</v>
      </c>
      <c r="HP218" s="181">
        <f t="shared" si="5412"/>
        <v>0</v>
      </c>
      <c r="HQ218" s="181">
        <f t="shared" si="5412"/>
        <v>0</v>
      </c>
      <c r="HR218" s="181" t="str">
        <f t="shared" si="5412"/>
        <v/>
      </c>
      <c r="HS218" s="181">
        <f t="shared" si="5412"/>
        <v>0</v>
      </c>
      <c r="HT218" s="181">
        <f t="shared" si="5412"/>
        <v>0</v>
      </c>
      <c r="HU218" s="181">
        <f t="shared" si="5412"/>
        <v>0</v>
      </c>
      <c r="HV218" s="181">
        <f t="shared" si="5412"/>
        <v>0</v>
      </c>
      <c r="HW218" s="181">
        <f t="shared" si="5412"/>
        <v>0</v>
      </c>
      <c r="HX218" s="181">
        <f t="shared" si="5412"/>
        <v>0</v>
      </c>
      <c r="HY218" s="181">
        <f t="shared" si="5412"/>
        <v>0</v>
      </c>
      <c r="IA218" s="181" t="str">
        <f t="shared" si="5377"/>
        <v/>
      </c>
      <c r="IB218" s="118" t="str">
        <f t="shared" si="5378"/>
        <v/>
      </c>
      <c r="IC218" s="118" t="str">
        <f t="shared" si="5379"/>
        <v/>
      </c>
      <c r="ID218" s="118" t="str">
        <f t="shared" si="5380"/>
        <v/>
      </c>
      <c r="IE218" s="118">
        <f t="shared" si="5381"/>
        <v>0</v>
      </c>
      <c r="IF218" s="118">
        <f t="shared" si="5382"/>
        <v>0</v>
      </c>
      <c r="IG218" s="118" t="str">
        <f t="shared" si="5383"/>
        <v/>
      </c>
      <c r="IH218" s="118">
        <f t="shared" si="5384"/>
        <v>0</v>
      </c>
      <c r="II218" s="118">
        <f t="shared" si="5385"/>
        <v>0</v>
      </c>
      <c r="IJ218" s="118">
        <f t="shared" si="5386"/>
        <v>0</v>
      </c>
      <c r="IK218" s="118">
        <f t="shared" si="5387"/>
        <v>0</v>
      </c>
      <c r="IL218" s="118">
        <f t="shared" si="5388"/>
        <v>0</v>
      </c>
      <c r="IM218" s="118">
        <f t="shared" si="5389"/>
        <v>0</v>
      </c>
      <c r="IN218" s="118">
        <f t="shared" si="5390"/>
        <v>0</v>
      </c>
      <c r="IO218" s="118">
        <f t="shared" si="5391"/>
        <v>0</v>
      </c>
      <c r="IP218" s="118">
        <f t="shared" si="5392"/>
        <v>0</v>
      </c>
      <c r="IQ218" s="118">
        <f t="shared" si="5393"/>
        <v>0</v>
      </c>
      <c r="IR218" s="118" t="str">
        <f t="shared" si="5394"/>
        <v/>
      </c>
      <c r="IS218" s="118">
        <f t="shared" si="5395"/>
        <v>0</v>
      </c>
      <c r="IT218" s="118">
        <f t="shared" si="5396"/>
        <v>0</v>
      </c>
      <c r="IU218" s="118">
        <f t="shared" si="5397"/>
        <v>0</v>
      </c>
      <c r="IV218" s="118">
        <f t="shared" si="5398"/>
        <v>0</v>
      </c>
      <c r="IW218" s="118">
        <f t="shared" si="5399"/>
        <v>0</v>
      </c>
      <c r="IX218" s="118">
        <f t="shared" si="5400"/>
        <v>0</v>
      </c>
      <c r="IY218" s="118">
        <f t="shared" si="5401"/>
        <v>0</v>
      </c>
      <c r="IZ218" s="118" t="str">
        <f t="shared" si="5402"/>
        <v/>
      </c>
    </row>
    <row r="219" spans="1:260" ht="15" customHeight="1" thickBot="1" x14ac:dyDescent="0.3">
      <c r="A219" s="115">
        <v>217</v>
      </c>
      <c r="B219" s="115" t="str">
        <f t="shared" si="5373"/>
        <v/>
      </c>
      <c r="C219" s="115" t="s">
        <v>68</v>
      </c>
      <c r="D219" s="100" t="str">
        <f t="shared" si="5374"/>
        <v>D</v>
      </c>
      <c r="E219" s="100" t="str">
        <f t="shared" si="4921"/>
        <v/>
      </c>
      <c r="F219" s="100" t="str">
        <f t="shared" si="4922"/>
        <v/>
      </c>
      <c r="G219" s="100" t="str">
        <f t="shared" si="4848"/>
        <v/>
      </c>
      <c r="H219" s="100" t="str">
        <f t="shared" si="4923"/>
        <v/>
      </c>
      <c r="I219" s="100" t="str">
        <f t="shared" si="4849"/>
        <v/>
      </c>
      <c r="J219" s="100" t="str">
        <f t="shared" si="4924"/>
        <v/>
      </c>
      <c r="K219" s="100" t="str">
        <f t="shared" si="4850"/>
        <v/>
      </c>
      <c r="L219" s="100" t="str">
        <f t="shared" si="4925"/>
        <v/>
      </c>
      <c r="M219" s="100" t="str">
        <f t="shared" si="4851"/>
        <v/>
      </c>
      <c r="N219" s="100" t="str">
        <f t="shared" si="4926"/>
        <v/>
      </c>
      <c r="O219" s="100" t="str">
        <f t="shared" si="4852"/>
        <v/>
      </c>
      <c r="P219" s="100" t="str">
        <f t="shared" si="4927"/>
        <v/>
      </c>
      <c r="Q219" s="100" t="str">
        <f t="shared" si="4853"/>
        <v/>
      </c>
      <c r="R219" s="100" t="str">
        <f t="shared" si="4928"/>
        <v/>
      </c>
      <c r="S219" s="100" t="str">
        <f t="shared" si="4854"/>
        <v/>
      </c>
      <c r="T219" s="100" t="str">
        <f t="shared" si="4929"/>
        <v/>
      </c>
      <c r="U219" s="100" t="str">
        <f t="shared" si="4855"/>
        <v/>
      </c>
      <c r="V219" s="100" t="str">
        <f t="shared" si="4930"/>
        <v/>
      </c>
      <c r="W219" s="100" t="str">
        <f t="shared" si="4856"/>
        <v/>
      </c>
      <c r="X219" s="100" t="str">
        <f t="shared" si="4931"/>
        <v/>
      </c>
      <c r="Y219" s="100" t="str">
        <f t="shared" si="4857"/>
        <v/>
      </c>
      <c r="Z219" s="100" t="str">
        <f t="shared" si="4932"/>
        <v/>
      </c>
      <c r="AA219" s="100" t="str">
        <f t="shared" si="4858"/>
        <v/>
      </c>
      <c r="AB219" s="100" t="str">
        <f t="shared" si="4933"/>
        <v/>
      </c>
      <c r="AC219" s="100" t="str">
        <f t="shared" si="4859"/>
        <v/>
      </c>
      <c r="AD219" s="100" t="str">
        <f t="shared" si="4934"/>
        <v/>
      </c>
      <c r="AE219" s="100" t="str">
        <f t="shared" si="4860"/>
        <v/>
      </c>
      <c r="AF219" s="100" t="str">
        <f t="shared" si="4935"/>
        <v/>
      </c>
      <c r="AG219" s="100" t="str">
        <f t="shared" si="4861"/>
        <v/>
      </c>
      <c r="AH219" s="100" t="str">
        <f t="shared" si="4936"/>
        <v/>
      </c>
      <c r="AI219" s="100" t="str">
        <f t="shared" si="4862"/>
        <v/>
      </c>
      <c r="AJ219" s="100" t="str">
        <f t="shared" si="4937"/>
        <v/>
      </c>
      <c r="AK219" s="100" t="str">
        <f t="shared" si="4863"/>
        <v/>
      </c>
      <c r="AL219" s="100" t="str">
        <f t="shared" si="4938"/>
        <v/>
      </c>
      <c r="AM219" s="100" t="str">
        <f t="shared" si="4864"/>
        <v/>
      </c>
      <c r="AN219" s="100" t="str">
        <f t="shared" si="4939"/>
        <v/>
      </c>
      <c r="AO219" s="100" t="str">
        <f t="shared" si="4865"/>
        <v/>
      </c>
      <c r="AP219" s="100" t="str">
        <f t="shared" si="4940"/>
        <v/>
      </c>
      <c r="AQ219" s="100" t="str">
        <f t="shared" si="4866"/>
        <v/>
      </c>
      <c r="AR219" s="100" t="str">
        <f t="shared" si="4941"/>
        <v/>
      </c>
      <c r="AS219" s="100" t="str">
        <f t="shared" si="4867"/>
        <v/>
      </c>
      <c r="AT219" s="100" t="str">
        <f t="shared" si="4942"/>
        <v/>
      </c>
      <c r="AU219" s="100" t="str">
        <f t="shared" si="4868"/>
        <v/>
      </c>
      <c r="AV219" s="100" t="str">
        <f t="shared" si="4943"/>
        <v/>
      </c>
      <c r="AW219" s="100" t="str">
        <f t="shared" si="4869"/>
        <v/>
      </c>
      <c r="AX219" s="100" t="str">
        <f t="shared" si="4944"/>
        <v/>
      </c>
      <c r="AY219" s="100" t="str">
        <f t="shared" si="4870"/>
        <v/>
      </c>
      <c r="AZ219" s="100" t="str">
        <f t="shared" si="4945"/>
        <v/>
      </c>
      <c r="BA219" s="100" t="str">
        <f t="shared" si="4871"/>
        <v/>
      </c>
      <c r="BB219" s="100" t="str">
        <f t="shared" si="4946"/>
        <v/>
      </c>
      <c r="BC219" s="100" t="str">
        <f>IFERROR(INDEX('INPUT INF'!$F$3:$F$601,MATCH($B219,'INPUT INF'!$A$3:$A$601,FALSE)),"")</f>
        <v/>
      </c>
      <c r="BD219" s="100" t="str">
        <f t="shared" si="4872"/>
        <v/>
      </c>
      <c r="BE219" s="100" t="str">
        <f t="shared" si="4947"/>
        <v/>
      </c>
      <c r="BF219" s="100" t="str">
        <f t="shared" si="4948"/>
        <v/>
      </c>
      <c r="BG219" s="115" t="str">
        <f t="shared" si="4949"/>
        <v/>
      </c>
      <c r="BH219" s="115" t="str">
        <f>IF(AND('INPUT INF'!$O$1="X",BG219="PASS"),BF219,IF($BG219="","0",IF('INPUT INF'!$N$63="YES",$BF219,"")))</f>
        <v>0</v>
      </c>
      <c r="BI219" s="115" t="str">
        <f>IF($BG219="","0",IF('INPUT INF'!$Q$64="YES",$BF219,""))</f>
        <v>0</v>
      </c>
      <c r="BJ219" s="115" t="str">
        <f>IF($BG219="","0",IF('INPUT INF'!$Q$65="YES",$BF219,""))</f>
        <v>0</v>
      </c>
      <c r="BL219" s="116" t="str">
        <f t="shared" si="4950"/>
        <v/>
      </c>
      <c r="BM219" s="116" t="str">
        <f t="shared" si="4951"/>
        <v/>
      </c>
      <c r="BN219" s="116" t="str">
        <f t="shared" si="4951"/>
        <v/>
      </c>
      <c r="BR219" s="116" t="str">
        <f t="shared" si="4952"/>
        <v/>
      </c>
      <c r="BS219" s="116" t="str">
        <f t="shared" si="4953"/>
        <v/>
      </c>
      <c r="BT219" s="116" t="str">
        <f t="shared" si="4953"/>
        <v/>
      </c>
      <c r="BX219" s="116" t="str">
        <f t="shared" si="4954"/>
        <v/>
      </c>
      <c r="BY219" s="116" t="str">
        <f t="shared" si="4955"/>
        <v/>
      </c>
      <c r="BZ219" s="116" t="str">
        <f t="shared" si="4955"/>
        <v/>
      </c>
      <c r="CD219" s="116" t="str">
        <f t="shared" si="4956"/>
        <v/>
      </c>
      <c r="CE219" s="116" t="str">
        <f t="shared" si="4957"/>
        <v/>
      </c>
      <c r="CF219" s="116" t="str">
        <f t="shared" si="4958"/>
        <v/>
      </c>
      <c r="CJ219" s="116" t="str">
        <f t="shared" si="4959"/>
        <v/>
      </c>
      <c r="CK219" s="116" t="str">
        <f t="shared" si="4960"/>
        <v/>
      </c>
      <c r="CL219" s="116" t="str">
        <f t="shared" si="4961"/>
        <v/>
      </c>
      <c r="CP219" s="116" t="str">
        <f t="shared" si="4962"/>
        <v/>
      </c>
      <c r="CQ219" s="116" t="str">
        <f t="shared" si="4963"/>
        <v/>
      </c>
      <c r="CR219" s="116" t="str">
        <f t="shared" si="4964"/>
        <v/>
      </c>
      <c r="CX219" s="143"/>
      <c r="CY219" s="135"/>
      <c r="CZ219" s="135"/>
      <c r="DA219" s="135"/>
      <c r="DB219" s="143"/>
      <c r="DC219" s="143"/>
      <c r="DD219" s="143"/>
      <c r="DE219" s="143"/>
      <c r="DF219" s="135"/>
      <c r="DH219" s="115" t="str">
        <f t="shared" si="4965"/>
        <v/>
      </c>
      <c r="DI219" s="115" t="str">
        <f t="shared" si="4873"/>
        <v/>
      </c>
      <c r="DJ219" s="115" t="str">
        <f t="shared" si="4874"/>
        <v/>
      </c>
      <c r="DK219" s="115" t="str">
        <f t="shared" si="4875"/>
        <v/>
      </c>
      <c r="DL219" s="115" t="str">
        <f t="shared" si="4876"/>
        <v/>
      </c>
      <c r="DM219" s="115" t="str">
        <f t="shared" si="4877"/>
        <v/>
      </c>
      <c r="DN219" s="115" t="str">
        <f t="shared" si="4878"/>
        <v/>
      </c>
      <c r="DO219" s="115" t="str">
        <f t="shared" si="4879"/>
        <v/>
      </c>
      <c r="DP219" s="115" t="str">
        <f t="shared" si="4880"/>
        <v/>
      </c>
      <c r="DQ219" s="115" t="str">
        <f t="shared" si="4881"/>
        <v/>
      </c>
      <c r="DR219" s="115" t="str">
        <f t="shared" si="4882"/>
        <v/>
      </c>
      <c r="DS219" s="115" t="str">
        <f t="shared" si="4883"/>
        <v/>
      </c>
      <c r="DT219" s="115" t="str">
        <f t="shared" si="4884"/>
        <v/>
      </c>
      <c r="DU219" s="115" t="str">
        <f t="shared" si="4885"/>
        <v/>
      </c>
      <c r="DV219" s="115" t="str">
        <f t="shared" si="4886"/>
        <v/>
      </c>
      <c r="DW219" s="115" t="str">
        <f t="shared" si="4887"/>
        <v/>
      </c>
      <c r="DX219" s="115" t="str">
        <f t="shared" si="4888"/>
        <v/>
      </c>
      <c r="DY219" s="115" t="str">
        <f t="shared" si="4889"/>
        <v/>
      </c>
      <c r="DZ219" s="115" t="str">
        <f t="shared" si="4890"/>
        <v/>
      </c>
      <c r="EA219" s="115" t="str">
        <f t="shared" si="4891"/>
        <v/>
      </c>
      <c r="EB219" s="115" t="str">
        <f t="shared" si="4892"/>
        <v/>
      </c>
      <c r="EC219" s="115" t="str">
        <f t="shared" si="4893"/>
        <v/>
      </c>
      <c r="ED219" s="115" t="str">
        <f t="shared" si="4894"/>
        <v/>
      </c>
      <c r="EE219" s="115" t="str">
        <f t="shared" si="4895"/>
        <v/>
      </c>
      <c r="EF219" s="115" t="str">
        <f t="shared" si="4896"/>
        <v/>
      </c>
      <c r="EG219" s="115" t="str">
        <f t="shared" si="4966"/>
        <v/>
      </c>
      <c r="EH219" s="115" t="str">
        <f t="shared" si="4967"/>
        <v/>
      </c>
      <c r="EI219" s="115" t="str">
        <f t="shared" si="4968"/>
        <v/>
      </c>
      <c r="EJ219" s="115" t="str">
        <f t="shared" si="4969"/>
        <v/>
      </c>
      <c r="EK219" s="115" t="str">
        <f t="shared" si="4970"/>
        <v/>
      </c>
      <c r="EL219" s="115" t="str">
        <f t="shared" si="4971"/>
        <v/>
      </c>
      <c r="EM219" s="115" t="str">
        <f t="shared" si="4972"/>
        <v/>
      </c>
      <c r="EN219" s="115" t="str">
        <f t="shared" si="4973"/>
        <v/>
      </c>
      <c r="EO219" s="115" t="str">
        <f t="shared" si="4974"/>
        <v/>
      </c>
      <c r="EP219" s="115" t="str">
        <f t="shared" si="4975"/>
        <v/>
      </c>
      <c r="EQ219" s="115" t="str">
        <f t="shared" si="4976"/>
        <v/>
      </c>
      <c r="ER219" s="115" t="str">
        <f t="shared" si="4977"/>
        <v/>
      </c>
      <c r="ES219" s="115" t="str">
        <f t="shared" si="4978"/>
        <v/>
      </c>
      <c r="ET219" s="115" t="str">
        <f t="shared" si="4979"/>
        <v/>
      </c>
      <c r="EU219" s="115" t="str">
        <f t="shared" si="4980"/>
        <v/>
      </c>
      <c r="EV219" s="115" t="str">
        <f t="shared" si="4981"/>
        <v/>
      </c>
      <c r="EW219" s="115" t="str">
        <f t="shared" si="4982"/>
        <v/>
      </c>
      <c r="EX219" s="115" t="str">
        <f t="shared" si="4983"/>
        <v/>
      </c>
      <c r="EY219" s="115" t="str">
        <f t="shared" si="4984"/>
        <v/>
      </c>
      <c r="EZ219" s="115" t="str">
        <f t="shared" si="4985"/>
        <v/>
      </c>
      <c r="FA219" s="115" t="str">
        <f t="shared" si="4986"/>
        <v/>
      </c>
      <c r="FB219" s="115" t="str">
        <f t="shared" si="4987"/>
        <v/>
      </c>
      <c r="FC219" s="115" t="str">
        <f t="shared" si="4988"/>
        <v/>
      </c>
      <c r="FD219" s="115" t="str">
        <f t="shared" si="4989"/>
        <v/>
      </c>
      <c r="FE219" s="115" t="str">
        <f t="shared" si="4990"/>
        <v/>
      </c>
      <c r="FF219" s="115" t="str">
        <f t="shared" si="5403"/>
        <v/>
      </c>
      <c r="FG219" s="115" t="str">
        <f>IFERROR(SMALL($EB$3:$EB$422,$A$9),"")</f>
        <v/>
      </c>
      <c r="FH219" s="115" t="str">
        <f t="shared" si="5404"/>
        <v/>
      </c>
      <c r="FI219" s="115" t="str">
        <f t="shared" si="4991"/>
        <v/>
      </c>
      <c r="GA219" s="181" t="str">
        <f>C563&amp;D563</f>
        <v>II0</v>
      </c>
      <c r="GB219" s="170" t="s">
        <v>18</v>
      </c>
      <c r="GC219" s="171" t="s">
        <v>0</v>
      </c>
      <c r="GD219" s="172" t="s">
        <v>1</v>
      </c>
      <c r="GE219" s="171" t="s">
        <v>19</v>
      </c>
      <c r="GF219" s="172" t="s">
        <v>7</v>
      </c>
      <c r="GG219" s="172" t="s">
        <v>8</v>
      </c>
      <c r="GH219" s="172" t="s">
        <v>9</v>
      </c>
      <c r="GI219" s="172" t="s">
        <v>10</v>
      </c>
      <c r="GJ219" s="172" t="s">
        <v>11</v>
      </c>
      <c r="GK219" s="172" t="s">
        <v>12</v>
      </c>
      <c r="GL219" s="172" t="s">
        <v>13</v>
      </c>
      <c r="GM219" s="172" t="s">
        <v>14</v>
      </c>
      <c r="GN219" s="172" t="s">
        <v>15</v>
      </c>
      <c r="GO219" s="171" t="s">
        <v>16</v>
      </c>
      <c r="GP219" s="171" t="s">
        <v>17</v>
      </c>
      <c r="GQ219" s="171" t="s">
        <v>20</v>
      </c>
      <c r="GR219" s="171" t="s">
        <v>21</v>
      </c>
      <c r="GS219" s="171" t="s">
        <v>22</v>
      </c>
      <c r="GT219" s="171" t="s">
        <v>23</v>
      </c>
      <c r="GU219" s="171" t="s">
        <v>24</v>
      </c>
      <c r="GV219" s="171" t="s">
        <v>24</v>
      </c>
      <c r="GW219" s="171" t="s">
        <v>24</v>
      </c>
      <c r="GY219" s="115">
        <v>216</v>
      </c>
      <c r="GZ219" s="120" t="str">
        <f>IF('INPUT INF'!S$35="YES",GY226,"")</f>
        <v/>
      </c>
      <c r="HA219" s="118">
        <f>HA218</f>
        <v>0</v>
      </c>
      <c r="HB219" s="118" t="str">
        <f>IF(GZ219="","",'INPUT INF'!L$35)</f>
        <v/>
      </c>
      <c r="HC219" s="181">
        <f>'INPUT INF'!S$34</f>
        <v>0</v>
      </c>
      <c r="HD219" s="181" t="str">
        <f>IFERROR(INDEX(GB$112:GB$136,MATCH($HB219,$GA$112:$GA$136,0)),"")</f>
        <v/>
      </c>
      <c r="HE219" s="181">
        <f t="shared" ref="HE219:HY219" si="5413">IFERROR(INDEX(GC$301:GC$325,MATCH($HB219,$GA$301:$GA$325,0)),"")</f>
        <v>0</v>
      </c>
      <c r="HF219" s="181">
        <f t="shared" si="5413"/>
        <v>0</v>
      </c>
      <c r="HG219" s="181" t="str">
        <f t="shared" si="5413"/>
        <v/>
      </c>
      <c r="HH219" s="181">
        <f t="shared" si="5413"/>
        <v>0</v>
      </c>
      <c r="HI219" s="181">
        <f t="shared" si="5413"/>
        <v>0</v>
      </c>
      <c r="HJ219" s="181">
        <f t="shared" si="5413"/>
        <v>0</v>
      </c>
      <c r="HK219" s="181">
        <f t="shared" si="5413"/>
        <v>0</v>
      </c>
      <c r="HL219" s="181">
        <f t="shared" si="5413"/>
        <v>0</v>
      </c>
      <c r="HM219" s="181">
        <f t="shared" si="5413"/>
        <v>0</v>
      </c>
      <c r="HN219" s="181">
        <f t="shared" si="5413"/>
        <v>0</v>
      </c>
      <c r="HO219" s="181">
        <f t="shared" si="5413"/>
        <v>0</v>
      </c>
      <c r="HP219" s="181">
        <f t="shared" si="5413"/>
        <v>0</v>
      </c>
      <c r="HQ219" s="181">
        <f t="shared" si="5413"/>
        <v>0</v>
      </c>
      <c r="HR219" s="181" t="str">
        <f t="shared" si="5413"/>
        <v/>
      </c>
      <c r="HS219" s="181">
        <f t="shared" si="5413"/>
        <v>0</v>
      </c>
      <c r="HT219" s="181">
        <f t="shared" si="5413"/>
        <v>0</v>
      </c>
      <c r="HU219" s="181">
        <f t="shared" si="5413"/>
        <v>0</v>
      </c>
      <c r="HV219" s="181">
        <f t="shared" si="5413"/>
        <v>0</v>
      </c>
      <c r="HW219" s="181">
        <f t="shared" si="5413"/>
        <v>0</v>
      </c>
      <c r="HX219" s="181">
        <f t="shared" si="5413"/>
        <v>0</v>
      </c>
      <c r="HY219" s="181">
        <f t="shared" si="5413"/>
        <v>0</v>
      </c>
      <c r="IA219" s="181" t="str">
        <f t="shared" si="5377"/>
        <v/>
      </c>
      <c r="IB219" s="118" t="str">
        <f t="shared" si="5378"/>
        <v/>
      </c>
      <c r="IC219" s="118" t="str">
        <f t="shared" si="5379"/>
        <v/>
      </c>
      <c r="ID219" s="118" t="str">
        <f t="shared" si="5380"/>
        <v/>
      </c>
      <c r="IE219" s="118">
        <f t="shared" si="5381"/>
        <v>0</v>
      </c>
      <c r="IF219" s="118">
        <f t="shared" si="5382"/>
        <v>0</v>
      </c>
      <c r="IG219" s="118" t="str">
        <f t="shared" si="5383"/>
        <v/>
      </c>
      <c r="IH219" s="118">
        <f t="shared" si="5384"/>
        <v>0</v>
      </c>
      <c r="II219" s="118">
        <f t="shared" si="5385"/>
        <v>0</v>
      </c>
      <c r="IJ219" s="118">
        <f t="shared" si="5386"/>
        <v>0</v>
      </c>
      <c r="IK219" s="118">
        <f t="shared" si="5387"/>
        <v>0</v>
      </c>
      <c r="IL219" s="118">
        <f t="shared" si="5388"/>
        <v>0</v>
      </c>
      <c r="IM219" s="118">
        <f t="shared" si="5389"/>
        <v>0</v>
      </c>
      <c r="IN219" s="118">
        <f t="shared" si="5390"/>
        <v>0</v>
      </c>
      <c r="IO219" s="118">
        <f t="shared" si="5391"/>
        <v>0</v>
      </c>
      <c r="IP219" s="118">
        <f t="shared" si="5392"/>
        <v>0</v>
      </c>
      <c r="IQ219" s="118">
        <f t="shared" si="5393"/>
        <v>0</v>
      </c>
      <c r="IR219" s="118" t="str">
        <f t="shared" si="5394"/>
        <v/>
      </c>
      <c r="IS219" s="118">
        <f t="shared" si="5395"/>
        <v>0</v>
      </c>
      <c r="IT219" s="118">
        <f t="shared" si="5396"/>
        <v>0</v>
      </c>
      <c r="IU219" s="118">
        <f t="shared" si="5397"/>
        <v>0</v>
      </c>
      <c r="IV219" s="118">
        <f t="shared" si="5398"/>
        <v>0</v>
      </c>
      <c r="IW219" s="118">
        <f t="shared" si="5399"/>
        <v>0</v>
      </c>
      <c r="IX219" s="118">
        <f t="shared" si="5400"/>
        <v>0</v>
      </c>
      <c r="IY219" s="118">
        <f t="shared" si="5401"/>
        <v>0</v>
      </c>
      <c r="IZ219" s="118" t="str">
        <f t="shared" si="5402"/>
        <v/>
      </c>
    </row>
    <row r="220" spans="1:260" ht="15" customHeight="1" thickBot="1" x14ac:dyDescent="0.3">
      <c r="A220" s="115">
        <v>218</v>
      </c>
      <c r="B220" s="115" t="str">
        <f t="shared" si="5373"/>
        <v/>
      </c>
      <c r="C220" s="115" t="s">
        <v>68</v>
      </c>
      <c r="D220" s="100" t="str">
        <f t="shared" si="5374"/>
        <v>D</v>
      </c>
      <c r="E220" s="100" t="str">
        <f t="shared" si="4921"/>
        <v/>
      </c>
      <c r="F220" s="100" t="str">
        <f t="shared" si="4922"/>
        <v/>
      </c>
      <c r="G220" s="100" t="str">
        <f t="shared" si="4848"/>
        <v/>
      </c>
      <c r="H220" s="100" t="str">
        <f t="shared" si="4923"/>
        <v/>
      </c>
      <c r="I220" s="100" t="str">
        <f t="shared" si="4849"/>
        <v/>
      </c>
      <c r="J220" s="100" t="str">
        <f t="shared" si="4924"/>
        <v/>
      </c>
      <c r="K220" s="100" t="str">
        <f t="shared" si="4850"/>
        <v/>
      </c>
      <c r="L220" s="100" t="str">
        <f t="shared" si="4925"/>
        <v/>
      </c>
      <c r="M220" s="100" t="str">
        <f t="shared" si="4851"/>
        <v/>
      </c>
      <c r="N220" s="100" t="str">
        <f t="shared" si="4926"/>
        <v/>
      </c>
      <c r="O220" s="100" t="str">
        <f t="shared" si="4852"/>
        <v/>
      </c>
      <c r="P220" s="100" t="str">
        <f t="shared" si="4927"/>
        <v/>
      </c>
      <c r="Q220" s="100" t="str">
        <f t="shared" si="4853"/>
        <v/>
      </c>
      <c r="R220" s="100" t="str">
        <f t="shared" si="4928"/>
        <v/>
      </c>
      <c r="S220" s="100" t="str">
        <f t="shared" si="4854"/>
        <v/>
      </c>
      <c r="T220" s="100" t="str">
        <f t="shared" si="4929"/>
        <v/>
      </c>
      <c r="U220" s="100" t="str">
        <f t="shared" si="4855"/>
        <v/>
      </c>
      <c r="V220" s="100" t="str">
        <f t="shared" si="4930"/>
        <v/>
      </c>
      <c r="W220" s="100" t="str">
        <f t="shared" si="4856"/>
        <v/>
      </c>
      <c r="X220" s="100" t="str">
        <f t="shared" si="4931"/>
        <v/>
      </c>
      <c r="Y220" s="100" t="str">
        <f t="shared" si="4857"/>
        <v/>
      </c>
      <c r="Z220" s="100" t="str">
        <f t="shared" si="4932"/>
        <v/>
      </c>
      <c r="AA220" s="100" t="str">
        <f t="shared" si="4858"/>
        <v/>
      </c>
      <c r="AB220" s="100" t="str">
        <f t="shared" si="4933"/>
        <v/>
      </c>
      <c r="AC220" s="100" t="str">
        <f t="shared" si="4859"/>
        <v/>
      </c>
      <c r="AD220" s="100" t="str">
        <f t="shared" si="4934"/>
        <v/>
      </c>
      <c r="AE220" s="100" t="str">
        <f t="shared" si="4860"/>
        <v/>
      </c>
      <c r="AF220" s="100" t="str">
        <f t="shared" si="4935"/>
        <v/>
      </c>
      <c r="AG220" s="100" t="str">
        <f t="shared" si="4861"/>
        <v/>
      </c>
      <c r="AH220" s="100" t="str">
        <f t="shared" si="4936"/>
        <v/>
      </c>
      <c r="AI220" s="100" t="str">
        <f t="shared" si="4862"/>
        <v/>
      </c>
      <c r="AJ220" s="100" t="str">
        <f t="shared" si="4937"/>
        <v/>
      </c>
      <c r="AK220" s="100" t="str">
        <f t="shared" si="4863"/>
        <v/>
      </c>
      <c r="AL220" s="100" t="str">
        <f t="shared" si="4938"/>
        <v/>
      </c>
      <c r="AM220" s="100" t="str">
        <f t="shared" si="4864"/>
        <v/>
      </c>
      <c r="AN220" s="100" t="str">
        <f t="shared" si="4939"/>
        <v/>
      </c>
      <c r="AO220" s="100" t="str">
        <f t="shared" si="4865"/>
        <v/>
      </c>
      <c r="AP220" s="100" t="str">
        <f t="shared" si="4940"/>
        <v/>
      </c>
      <c r="AQ220" s="100" t="str">
        <f t="shared" si="4866"/>
        <v/>
      </c>
      <c r="AR220" s="100" t="str">
        <f t="shared" si="4941"/>
        <v/>
      </c>
      <c r="AS220" s="100" t="str">
        <f t="shared" si="4867"/>
        <v/>
      </c>
      <c r="AT220" s="100" t="str">
        <f t="shared" si="4942"/>
        <v/>
      </c>
      <c r="AU220" s="100" t="str">
        <f t="shared" si="4868"/>
        <v/>
      </c>
      <c r="AV220" s="100" t="str">
        <f t="shared" si="4943"/>
        <v/>
      </c>
      <c r="AW220" s="100" t="str">
        <f t="shared" si="4869"/>
        <v/>
      </c>
      <c r="AX220" s="100" t="str">
        <f t="shared" si="4944"/>
        <v/>
      </c>
      <c r="AY220" s="100" t="str">
        <f t="shared" si="4870"/>
        <v/>
      </c>
      <c r="AZ220" s="100" t="str">
        <f t="shared" si="4945"/>
        <v/>
      </c>
      <c r="BA220" s="100" t="str">
        <f t="shared" si="4871"/>
        <v/>
      </c>
      <c r="BB220" s="100" t="str">
        <f t="shared" si="4946"/>
        <v/>
      </c>
      <c r="BC220" s="100" t="str">
        <f>IFERROR(INDEX('INPUT INF'!$F$3:$F$601,MATCH($B220,'INPUT INF'!$A$3:$A$601,FALSE)),"")</f>
        <v/>
      </c>
      <c r="BD220" s="100" t="str">
        <f t="shared" si="4872"/>
        <v/>
      </c>
      <c r="BE220" s="100" t="str">
        <f t="shared" si="4947"/>
        <v/>
      </c>
      <c r="BF220" s="100" t="str">
        <f t="shared" si="4948"/>
        <v/>
      </c>
      <c r="BG220" s="115" t="str">
        <f t="shared" si="4949"/>
        <v/>
      </c>
      <c r="BH220" s="115" t="str">
        <f>IF(AND('INPUT INF'!$O$1="X",BG220="PASS"),BF220,IF($BG220="","0",IF('INPUT INF'!$N$63="YES",$BF220,"")))</f>
        <v>0</v>
      </c>
      <c r="BI220" s="115" t="str">
        <f>IF($BG220="","0",IF('INPUT INF'!$Q$64="YES",$BF220,""))</f>
        <v>0</v>
      </c>
      <c r="BJ220" s="115" t="str">
        <f>IF($BG220="","0",IF('INPUT INF'!$Q$65="YES",$BF220,""))</f>
        <v>0</v>
      </c>
      <c r="BL220" s="116" t="str">
        <f t="shared" si="4950"/>
        <v/>
      </c>
      <c r="BM220" s="116" t="str">
        <f t="shared" si="4951"/>
        <v/>
      </c>
      <c r="BN220" s="116" t="str">
        <f t="shared" si="4951"/>
        <v/>
      </c>
      <c r="BR220" s="116" t="str">
        <f t="shared" si="4952"/>
        <v/>
      </c>
      <c r="BS220" s="116" t="str">
        <f t="shared" si="4953"/>
        <v/>
      </c>
      <c r="BT220" s="116" t="str">
        <f t="shared" si="4953"/>
        <v/>
      </c>
      <c r="BX220" s="116" t="str">
        <f t="shared" si="4954"/>
        <v/>
      </c>
      <c r="BY220" s="116" t="str">
        <f t="shared" si="4955"/>
        <v/>
      </c>
      <c r="BZ220" s="116" t="str">
        <f t="shared" si="4955"/>
        <v/>
      </c>
      <c r="CD220" s="116" t="str">
        <f t="shared" si="4956"/>
        <v/>
      </c>
      <c r="CE220" s="116" t="str">
        <f t="shared" si="4957"/>
        <v/>
      </c>
      <c r="CF220" s="116" t="str">
        <f t="shared" si="4958"/>
        <v/>
      </c>
      <c r="CJ220" s="116" t="str">
        <f t="shared" si="4959"/>
        <v/>
      </c>
      <c r="CK220" s="116" t="str">
        <f t="shared" si="4960"/>
        <v/>
      </c>
      <c r="CL220" s="116" t="str">
        <f t="shared" si="4961"/>
        <v/>
      </c>
      <c r="CP220" s="116" t="str">
        <f t="shared" si="4962"/>
        <v/>
      </c>
      <c r="CQ220" s="116" t="str">
        <f t="shared" si="4963"/>
        <v/>
      </c>
      <c r="CR220" s="116" t="str">
        <f t="shared" si="4964"/>
        <v/>
      </c>
      <c r="CX220" s="143"/>
      <c r="CY220" s="135"/>
      <c r="CZ220" s="135"/>
      <c r="DA220" s="135"/>
      <c r="DB220" s="143"/>
      <c r="DC220" s="143"/>
      <c r="DD220" s="143"/>
      <c r="DE220" s="143"/>
      <c r="DF220" s="135"/>
      <c r="DH220" s="115" t="str">
        <f t="shared" si="4965"/>
        <v/>
      </c>
      <c r="DI220" s="115" t="str">
        <f t="shared" si="4873"/>
        <v/>
      </c>
      <c r="DJ220" s="115" t="str">
        <f t="shared" si="4874"/>
        <v/>
      </c>
      <c r="DK220" s="115" t="str">
        <f t="shared" si="4875"/>
        <v/>
      </c>
      <c r="DL220" s="115" t="str">
        <f t="shared" si="4876"/>
        <v/>
      </c>
      <c r="DM220" s="115" t="str">
        <f t="shared" si="4877"/>
        <v/>
      </c>
      <c r="DN220" s="115" t="str">
        <f t="shared" si="4878"/>
        <v/>
      </c>
      <c r="DO220" s="115" t="str">
        <f t="shared" si="4879"/>
        <v/>
      </c>
      <c r="DP220" s="115" t="str">
        <f t="shared" si="4880"/>
        <v/>
      </c>
      <c r="DQ220" s="115" t="str">
        <f t="shared" si="4881"/>
        <v/>
      </c>
      <c r="DR220" s="115" t="str">
        <f t="shared" si="4882"/>
        <v/>
      </c>
      <c r="DS220" s="115" t="str">
        <f t="shared" si="4883"/>
        <v/>
      </c>
      <c r="DT220" s="115" t="str">
        <f t="shared" si="4884"/>
        <v/>
      </c>
      <c r="DU220" s="115" t="str">
        <f t="shared" si="4885"/>
        <v/>
      </c>
      <c r="DV220" s="115" t="str">
        <f t="shared" si="4886"/>
        <v/>
      </c>
      <c r="DW220" s="115" t="str">
        <f t="shared" si="4887"/>
        <v/>
      </c>
      <c r="DX220" s="115" t="str">
        <f t="shared" si="4888"/>
        <v/>
      </c>
      <c r="DY220" s="115" t="str">
        <f t="shared" si="4889"/>
        <v/>
      </c>
      <c r="DZ220" s="115" t="str">
        <f t="shared" si="4890"/>
        <v/>
      </c>
      <c r="EA220" s="115" t="str">
        <f t="shared" si="4891"/>
        <v/>
      </c>
      <c r="EB220" s="115" t="str">
        <f t="shared" si="4892"/>
        <v/>
      </c>
      <c r="EC220" s="115" t="str">
        <f t="shared" si="4893"/>
        <v/>
      </c>
      <c r="ED220" s="115" t="str">
        <f t="shared" si="4894"/>
        <v/>
      </c>
      <c r="EE220" s="115" t="str">
        <f t="shared" si="4895"/>
        <v/>
      </c>
      <c r="EF220" s="115" t="str">
        <f t="shared" si="4896"/>
        <v/>
      </c>
      <c r="EG220" s="115" t="str">
        <f t="shared" si="4966"/>
        <v/>
      </c>
      <c r="EH220" s="115" t="str">
        <f t="shared" si="4967"/>
        <v/>
      </c>
      <c r="EI220" s="115" t="str">
        <f t="shared" si="4968"/>
        <v/>
      </c>
      <c r="EJ220" s="115" t="str">
        <f t="shared" si="4969"/>
        <v/>
      </c>
      <c r="EK220" s="115" t="str">
        <f t="shared" si="4970"/>
        <v/>
      </c>
      <c r="EL220" s="115" t="str">
        <f t="shared" si="4971"/>
        <v/>
      </c>
      <c r="EM220" s="115" t="str">
        <f t="shared" si="4972"/>
        <v/>
      </c>
      <c r="EN220" s="115" t="str">
        <f t="shared" si="4973"/>
        <v/>
      </c>
      <c r="EO220" s="115" t="str">
        <f t="shared" si="4974"/>
        <v/>
      </c>
      <c r="EP220" s="115" t="str">
        <f t="shared" si="4975"/>
        <v/>
      </c>
      <c r="EQ220" s="115" t="str">
        <f t="shared" si="4976"/>
        <v/>
      </c>
      <c r="ER220" s="115" t="str">
        <f t="shared" si="4977"/>
        <v/>
      </c>
      <c r="ES220" s="115" t="str">
        <f t="shared" si="4978"/>
        <v/>
      </c>
      <c r="ET220" s="115" t="str">
        <f t="shared" si="4979"/>
        <v/>
      </c>
      <c r="EU220" s="115" t="str">
        <f t="shared" si="4980"/>
        <v/>
      </c>
      <c r="EV220" s="115" t="str">
        <f t="shared" si="4981"/>
        <v/>
      </c>
      <c r="EW220" s="115" t="str">
        <f t="shared" si="4982"/>
        <v/>
      </c>
      <c r="EX220" s="115" t="str">
        <f t="shared" si="4983"/>
        <v/>
      </c>
      <c r="EY220" s="115" t="str">
        <f t="shared" si="4984"/>
        <v/>
      </c>
      <c r="EZ220" s="115" t="str">
        <f t="shared" si="4985"/>
        <v/>
      </c>
      <c r="FA220" s="115" t="str">
        <f t="shared" si="4986"/>
        <v/>
      </c>
      <c r="FB220" s="115" t="str">
        <f t="shared" si="4987"/>
        <v/>
      </c>
      <c r="FC220" s="115" t="str">
        <f t="shared" si="4988"/>
        <v/>
      </c>
      <c r="FD220" s="115" t="str">
        <f t="shared" si="4989"/>
        <v/>
      </c>
      <c r="FE220" s="115" t="str">
        <f t="shared" si="4990"/>
        <v/>
      </c>
      <c r="FF220" s="115" t="str">
        <f t="shared" si="5403"/>
        <v/>
      </c>
      <c r="FG220" s="115" t="str">
        <f>IFERROR(SMALL($EB$3:$EB$422,$A$10),"")</f>
        <v/>
      </c>
      <c r="FH220" s="115" t="str">
        <f t="shared" si="5404"/>
        <v/>
      </c>
      <c r="FI220" s="115" t="str">
        <f t="shared" si="4991"/>
        <v/>
      </c>
      <c r="GA220" s="213" t="str">
        <f>GA193</f>
        <v/>
      </c>
      <c r="GB220" s="140" t="str">
        <f>IFERROR(INDEX($FW$3:$FW$70,MATCH(GA220,$FV$3:$FV$70,0)),"")</f>
        <v/>
      </c>
      <c r="GC220" s="171">
        <f>COUNTIF($E$563:$E$632,"&gt;0")</f>
        <v>0</v>
      </c>
      <c r="GD220" s="172">
        <f>GC220-GN220</f>
        <v>0</v>
      </c>
      <c r="GE220" s="171" t="str">
        <f t="shared" ref="GE220:GE244" si="5414">IF(GB220="","",ROUND(GD220/GC220*100,2))</f>
        <v/>
      </c>
      <c r="GF220" s="172">
        <f t="shared" ref="GF220:GN220" si="5415">COUNTIF($F$563:$F$632,GF$3)</f>
        <v>0</v>
      </c>
      <c r="GG220" s="172">
        <f t="shared" si="5415"/>
        <v>0</v>
      </c>
      <c r="GH220" s="172">
        <f t="shared" si="5415"/>
        <v>0</v>
      </c>
      <c r="GI220" s="172">
        <f t="shared" si="5415"/>
        <v>0</v>
      </c>
      <c r="GJ220" s="172">
        <f t="shared" si="5415"/>
        <v>0</v>
      </c>
      <c r="GK220" s="172">
        <f t="shared" si="5415"/>
        <v>0</v>
      </c>
      <c r="GL220" s="172">
        <f t="shared" si="5415"/>
        <v>0</v>
      </c>
      <c r="GM220" s="172">
        <f t="shared" si="5415"/>
        <v>0</v>
      </c>
      <c r="GN220" s="172">
        <f t="shared" si="5415"/>
        <v>0</v>
      </c>
      <c r="GO220" s="172">
        <f>(GF220)*8+(GG220)*7+(GH220)*6+(GI220)*5+(GJ220)*4+(GK220)*3+(GL220)*2+(GM220)*1</f>
        <v>0</v>
      </c>
      <c r="GP220" s="171" t="e">
        <f>ROUND(GO220*12.5/SUM(GF220:GN220),2)</f>
        <v>#DIV/0!</v>
      </c>
      <c r="GQ220" s="171">
        <f>COUNTIF($E$563:$E$632,"&lt;45")-GN220</f>
        <v>0</v>
      </c>
      <c r="GR220" s="171">
        <f>COUNTIF($E$563:$E$632,"&lt;60")-GQ220</f>
        <v>0</v>
      </c>
      <c r="GS220" s="171">
        <f>COUNTIF($E$563:$E$632,"&lt;75")-GQ220-GR220</f>
        <v>0</v>
      </c>
      <c r="GT220" s="171">
        <f>COUNTIF($E$563:$E$632,"&lt;90")-GQ220-GR220-GS220</f>
        <v>0</v>
      </c>
      <c r="GU220" s="171">
        <f>COUNTIF($E$563:$E$632,"&gt;89")</f>
        <v>0</v>
      </c>
      <c r="GV220" s="171">
        <f>COUNTIF($E$563:$E$632,GV3)</f>
        <v>0</v>
      </c>
      <c r="GW220" s="171">
        <f>COUNTIF($E$563:$E$632,GW3)</f>
        <v>0</v>
      </c>
      <c r="GY220" s="115">
        <v>217</v>
      </c>
      <c r="GZ220" s="120" t="str">
        <f>IF(COUNT(GZ214:GZ219)&gt;1,GY227,"")</f>
        <v/>
      </c>
      <c r="HA220" s="118">
        <f t="shared" si="5408"/>
        <v>0</v>
      </c>
      <c r="HB220" s="118" t="str">
        <f>IF(GZ220="","",'INPUT INF'!L$35)</f>
        <v/>
      </c>
      <c r="HC220" s="118" t="s">
        <v>32</v>
      </c>
      <c r="HD220" s="181" t="str">
        <f>IFERROR(INDEX(GB$112:GB$136,MATCH($HB220,$GA$112:$GA$136,0)),"")</f>
        <v/>
      </c>
      <c r="HE220" s="181">
        <f>SUM(HE214:HE219)</f>
        <v>0</v>
      </c>
      <c r="HF220" s="181">
        <f t="shared" ref="HF220" si="5416">SUM(HF214:HF219)</f>
        <v>0</v>
      </c>
      <c r="HG220" s="171" t="str">
        <f t="shared" ref="HG220" si="5417">IF(HD220="","",ROUND(HF220/HE220*100,2))</f>
        <v/>
      </c>
      <c r="HH220" s="181">
        <f t="shared" ref="HH220:HQ220" si="5418">SUM(HH214:HH219)</f>
        <v>0</v>
      </c>
      <c r="HI220" s="181">
        <f t="shared" si="5418"/>
        <v>0</v>
      </c>
      <c r="HJ220" s="181">
        <f t="shared" si="5418"/>
        <v>0</v>
      </c>
      <c r="HK220" s="181">
        <f t="shared" si="5418"/>
        <v>0</v>
      </c>
      <c r="HL220" s="181">
        <f t="shared" si="5418"/>
        <v>0</v>
      </c>
      <c r="HM220" s="181">
        <f t="shared" si="5418"/>
        <v>0</v>
      </c>
      <c r="HN220" s="181">
        <f t="shared" si="5418"/>
        <v>0</v>
      </c>
      <c r="HO220" s="181">
        <f t="shared" si="5418"/>
        <v>0</v>
      </c>
      <c r="HP220" s="181">
        <f t="shared" si="5418"/>
        <v>0</v>
      </c>
      <c r="HQ220" s="181">
        <f t="shared" si="5418"/>
        <v>0</v>
      </c>
      <c r="HR220" s="171" t="e">
        <f t="shared" ref="HR220" si="5419">ROUND(HQ220*12.5/SUM(HH220:HP220),2)</f>
        <v>#DIV/0!</v>
      </c>
      <c r="HS220" s="181">
        <f t="shared" ref="HS220" si="5420">SUM(HS214:HS219)</f>
        <v>0</v>
      </c>
      <c r="HT220" s="181">
        <f t="shared" ref="HT220:HW220" si="5421">SUM(HT214:HT219)</f>
        <v>0</v>
      </c>
      <c r="HU220" s="181">
        <f t="shared" si="5421"/>
        <v>0</v>
      </c>
      <c r="HV220" s="181">
        <f t="shared" si="5421"/>
        <v>0</v>
      </c>
      <c r="HW220" s="181">
        <f t="shared" si="5421"/>
        <v>0</v>
      </c>
      <c r="HX220" s="181">
        <f>SUM(HX214:HX219)</f>
        <v>0</v>
      </c>
      <c r="HY220" s="181">
        <f>SUM(HY214:HY219)</f>
        <v>0</v>
      </c>
      <c r="IA220" s="181" t="str">
        <f t="shared" si="5377"/>
        <v/>
      </c>
      <c r="IB220" s="118" t="str">
        <f t="shared" si="5378"/>
        <v/>
      </c>
      <c r="IC220" s="118" t="str">
        <f t="shared" si="5379"/>
        <v/>
      </c>
      <c r="ID220" s="118" t="str">
        <f t="shared" si="5380"/>
        <v/>
      </c>
      <c r="IE220" s="118">
        <f t="shared" si="5381"/>
        <v>0</v>
      </c>
      <c r="IF220" s="118">
        <f t="shared" si="5382"/>
        <v>0</v>
      </c>
      <c r="IG220" s="118" t="str">
        <f t="shared" si="5383"/>
        <v/>
      </c>
      <c r="IH220" s="118">
        <f t="shared" si="5384"/>
        <v>0</v>
      </c>
      <c r="II220" s="118">
        <f t="shared" si="5385"/>
        <v>0</v>
      </c>
      <c r="IJ220" s="118">
        <f t="shared" si="5386"/>
        <v>0</v>
      </c>
      <c r="IK220" s="118">
        <f t="shared" si="5387"/>
        <v>0</v>
      </c>
      <c r="IL220" s="118">
        <f t="shared" si="5388"/>
        <v>0</v>
      </c>
      <c r="IM220" s="118">
        <f t="shared" si="5389"/>
        <v>0</v>
      </c>
      <c r="IN220" s="118">
        <f t="shared" si="5390"/>
        <v>0</v>
      </c>
      <c r="IO220" s="118">
        <f t="shared" si="5391"/>
        <v>0</v>
      </c>
      <c r="IP220" s="118">
        <f t="shared" si="5392"/>
        <v>0</v>
      </c>
      <c r="IQ220" s="118">
        <f t="shared" si="5393"/>
        <v>0</v>
      </c>
      <c r="IR220" s="118" t="str">
        <f t="shared" si="5394"/>
        <v/>
      </c>
      <c r="IS220" s="118">
        <f t="shared" si="5395"/>
        <v>0</v>
      </c>
      <c r="IT220" s="118">
        <f t="shared" si="5396"/>
        <v>0</v>
      </c>
      <c r="IU220" s="118">
        <f t="shared" si="5397"/>
        <v>0</v>
      </c>
      <c r="IV220" s="118">
        <f t="shared" si="5398"/>
        <v>0</v>
      </c>
      <c r="IW220" s="118">
        <f t="shared" si="5399"/>
        <v>0</v>
      </c>
      <c r="IX220" s="118">
        <f t="shared" si="5400"/>
        <v>0</v>
      </c>
      <c r="IY220" s="118">
        <f t="shared" si="5401"/>
        <v>0</v>
      </c>
      <c r="IZ220" s="118" t="str">
        <f t="shared" si="5402"/>
        <v/>
      </c>
    </row>
    <row r="221" spans="1:260" ht="15" customHeight="1" thickBot="1" x14ac:dyDescent="0.3">
      <c r="A221" s="115">
        <v>219</v>
      </c>
      <c r="B221" s="115" t="str">
        <f t="shared" si="5373"/>
        <v/>
      </c>
      <c r="C221" s="115" t="s">
        <v>68</v>
      </c>
      <c r="D221" s="100" t="str">
        <f t="shared" si="5374"/>
        <v>D</v>
      </c>
      <c r="E221" s="100" t="str">
        <f t="shared" si="4921"/>
        <v/>
      </c>
      <c r="F221" s="100" t="str">
        <f t="shared" si="4922"/>
        <v/>
      </c>
      <c r="G221" s="100" t="str">
        <f t="shared" si="4848"/>
        <v/>
      </c>
      <c r="H221" s="100" t="str">
        <f t="shared" si="4923"/>
        <v/>
      </c>
      <c r="I221" s="100" t="str">
        <f t="shared" si="4849"/>
        <v/>
      </c>
      <c r="J221" s="100" t="str">
        <f t="shared" si="4924"/>
        <v/>
      </c>
      <c r="K221" s="100" t="str">
        <f t="shared" si="4850"/>
        <v/>
      </c>
      <c r="L221" s="100" t="str">
        <f t="shared" si="4925"/>
        <v/>
      </c>
      <c r="M221" s="100" t="str">
        <f t="shared" si="4851"/>
        <v/>
      </c>
      <c r="N221" s="100" t="str">
        <f t="shared" si="4926"/>
        <v/>
      </c>
      <c r="O221" s="100" t="str">
        <f t="shared" si="4852"/>
        <v/>
      </c>
      <c r="P221" s="100" t="str">
        <f t="shared" si="4927"/>
        <v/>
      </c>
      <c r="Q221" s="100" t="str">
        <f t="shared" si="4853"/>
        <v/>
      </c>
      <c r="R221" s="100" t="str">
        <f t="shared" si="4928"/>
        <v/>
      </c>
      <c r="S221" s="100" t="str">
        <f t="shared" si="4854"/>
        <v/>
      </c>
      <c r="T221" s="100" t="str">
        <f t="shared" si="4929"/>
        <v/>
      </c>
      <c r="U221" s="100" t="str">
        <f t="shared" si="4855"/>
        <v/>
      </c>
      <c r="V221" s="100" t="str">
        <f t="shared" si="4930"/>
        <v/>
      </c>
      <c r="W221" s="100" t="str">
        <f t="shared" si="4856"/>
        <v/>
      </c>
      <c r="X221" s="100" t="str">
        <f t="shared" si="4931"/>
        <v/>
      </c>
      <c r="Y221" s="100" t="str">
        <f t="shared" si="4857"/>
        <v/>
      </c>
      <c r="Z221" s="100" t="str">
        <f t="shared" si="4932"/>
        <v/>
      </c>
      <c r="AA221" s="100" t="str">
        <f t="shared" si="4858"/>
        <v/>
      </c>
      <c r="AB221" s="100" t="str">
        <f t="shared" si="4933"/>
        <v/>
      </c>
      <c r="AC221" s="100" t="str">
        <f t="shared" si="4859"/>
        <v/>
      </c>
      <c r="AD221" s="100" t="str">
        <f t="shared" si="4934"/>
        <v/>
      </c>
      <c r="AE221" s="100" t="str">
        <f t="shared" si="4860"/>
        <v/>
      </c>
      <c r="AF221" s="100" t="str">
        <f t="shared" si="4935"/>
        <v/>
      </c>
      <c r="AG221" s="100" t="str">
        <f t="shared" si="4861"/>
        <v/>
      </c>
      <c r="AH221" s="100" t="str">
        <f t="shared" si="4936"/>
        <v/>
      </c>
      <c r="AI221" s="100" t="str">
        <f t="shared" si="4862"/>
        <v/>
      </c>
      <c r="AJ221" s="100" t="str">
        <f t="shared" si="4937"/>
        <v/>
      </c>
      <c r="AK221" s="100" t="str">
        <f t="shared" si="4863"/>
        <v/>
      </c>
      <c r="AL221" s="100" t="str">
        <f t="shared" si="4938"/>
        <v/>
      </c>
      <c r="AM221" s="100" t="str">
        <f t="shared" si="4864"/>
        <v/>
      </c>
      <c r="AN221" s="100" t="str">
        <f t="shared" si="4939"/>
        <v/>
      </c>
      <c r="AO221" s="100" t="str">
        <f t="shared" si="4865"/>
        <v/>
      </c>
      <c r="AP221" s="100" t="str">
        <f t="shared" si="4940"/>
        <v/>
      </c>
      <c r="AQ221" s="100" t="str">
        <f t="shared" si="4866"/>
        <v/>
      </c>
      <c r="AR221" s="100" t="str">
        <f t="shared" si="4941"/>
        <v/>
      </c>
      <c r="AS221" s="100" t="str">
        <f t="shared" si="4867"/>
        <v/>
      </c>
      <c r="AT221" s="100" t="str">
        <f t="shared" si="4942"/>
        <v/>
      </c>
      <c r="AU221" s="100" t="str">
        <f t="shared" si="4868"/>
        <v/>
      </c>
      <c r="AV221" s="100" t="str">
        <f t="shared" si="4943"/>
        <v/>
      </c>
      <c r="AW221" s="100" t="str">
        <f t="shared" si="4869"/>
        <v/>
      </c>
      <c r="AX221" s="100" t="str">
        <f t="shared" si="4944"/>
        <v/>
      </c>
      <c r="AY221" s="100" t="str">
        <f t="shared" si="4870"/>
        <v/>
      </c>
      <c r="AZ221" s="100" t="str">
        <f t="shared" si="4945"/>
        <v/>
      </c>
      <c r="BA221" s="100" t="str">
        <f t="shared" si="4871"/>
        <v/>
      </c>
      <c r="BB221" s="100" t="str">
        <f t="shared" si="4946"/>
        <v/>
      </c>
      <c r="BC221" s="100" t="str">
        <f>IFERROR(INDEX('INPUT INF'!$F$3:$F$601,MATCH($B221,'INPUT INF'!$A$3:$A$601,FALSE)),"")</f>
        <v/>
      </c>
      <c r="BD221" s="100" t="str">
        <f t="shared" si="4872"/>
        <v/>
      </c>
      <c r="BE221" s="100" t="str">
        <f t="shared" si="4947"/>
        <v/>
      </c>
      <c r="BF221" s="100" t="str">
        <f t="shared" si="4948"/>
        <v/>
      </c>
      <c r="BG221" s="115" t="str">
        <f t="shared" si="4949"/>
        <v/>
      </c>
      <c r="BH221" s="115" t="str">
        <f>IF(AND('INPUT INF'!$O$1="X",BG221="PASS"),BF221,IF($BG221="","0",IF('INPUT INF'!$N$63="YES",$BF221,"")))</f>
        <v>0</v>
      </c>
      <c r="BI221" s="115" t="str">
        <f>IF($BG221="","0",IF('INPUT INF'!$Q$64="YES",$BF221,""))</f>
        <v>0</v>
      </c>
      <c r="BJ221" s="115" t="str">
        <f>IF($BG221="","0",IF('INPUT INF'!$Q$65="YES",$BF221,""))</f>
        <v>0</v>
      </c>
      <c r="BL221" s="116" t="str">
        <f t="shared" si="4950"/>
        <v/>
      </c>
      <c r="BM221" s="116" t="str">
        <f t="shared" si="4951"/>
        <v/>
      </c>
      <c r="BN221" s="116" t="str">
        <f t="shared" si="4951"/>
        <v/>
      </c>
      <c r="BR221" s="116" t="str">
        <f t="shared" si="4952"/>
        <v/>
      </c>
      <c r="BS221" s="116" t="str">
        <f t="shared" si="4953"/>
        <v/>
      </c>
      <c r="BT221" s="116" t="str">
        <f t="shared" si="4953"/>
        <v/>
      </c>
      <c r="BX221" s="116" t="str">
        <f t="shared" si="4954"/>
        <v/>
      </c>
      <c r="BY221" s="116" t="str">
        <f t="shared" si="4955"/>
        <v/>
      </c>
      <c r="BZ221" s="116" t="str">
        <f t="shared" si="4955"/>
        <v/>
      </c>
      <c r="CD221" s="116" t="str">
        <f t="shared" si="4956"/>
        <v/>
      </c>
      <c r="CE221" s="116" t="str">
        <f t="shared" si="4957"/>
        <v/>
      </c>
      <c r="CF221" s="116" t="str">
        <f t="shared" si="4958"/>
        <v/>
      </c>
      <c r="CJ221" s="116" t="str">
        <f t="shared" si="4959"/>
        <v/>
      </c>
      <c r="CK221" s="116" t="str">
        <f t="shared" si="4960"/>
        <v/>
      </c>
      <c r="CL221" s="116" t="str">
        <f t="shared" si="4961"/>
        <v/>
      </c>
      <c r="CP221" s="116" t="str">
        <f t="shared" si="4962"/>
        <v/>
      </c>
      <c r="CQ221" s="116" t="str">
        <f t="shared" si="4963"/>
        <v/>
      </c>
      <c r="CR221" s="116" t="str">
        <f t="shared" si="4964"/>
        <v/>
      </c>
      <c r="CX221" s="143"/>
      <c r="CY221" s="135"/>
      <c r="CZ221" s="135"/>
      <c r="DA221" s="135"/>
      <c r="DB221" s="143"/>
      <c r="DC221" s="143"/>
      <c r="DD221" s="143"/>
      <c r="DE221" s="143"/>
      <c r="DF221" s="135"/>
      <c r="DH221" s="115" t="str">
        <f t="shared" si="4965"/>
        <v/>
      </c>
      <c r="DI221" s="115" t="str">
        <f t="shared" si="4873"/>
        <v/>
      </c>
      <c r="DJ221" s="115" t="str">
        <f t="shared" si="4874"/>
        <v/>
      </c>
      <c r="DK221" s="115" t="str">
        <f t="shared" si="4875"/>
        <v/>
      </c>
      <c r="DL221" s="115" t="str">
        <f t="shared" si="4876"/>
        <v/>
      </c>
      <c r="DM221" s="115" t="str">
        <f t="shared" si="4877"/>
        <v/>
      </c>
      <c r="DN221" s="115" t="str">
        <f t="shared" si="4878"/>
        <v/>
      </c>
      <c r="DO221" s="115" t="str">
        <f t="shared" si="4879"/>
        <v/>
      </c>
      <c r="DP221" s="115" t="str">
        <f t="shared" si="4880"/>
        <v/>
      </c>
      <c r="DQ221" s="115" t="str">
        <f t="shared" si="4881"/>
        <v/>
      </c>
      <c r="DR221" s="115" t="str">
        <f t="shared" si="4882"/>
        <v/>
      </c>
      <c r="DS221" s="115" t="str">
        <f t="shared" si="4883"/>
        <v/>
      </c>
      <c r="DT221" s="115" t="str">
        <f t="shared" si="4884"/>
        <v/>
      </c>
      <c r="DU221" s="115" t="str">
        <f t="shared" si="4885"/>
        <v/>
      </c>
      <c r="DV221" s="115" t="str">
        <f t="shared" si="4886"/>
        <v/>
      </c>
      <c r="DW221" s="115" t="str">
        <f t="shared" si="4887"/>
        <v/>
      </c>
      <c r="DX221" s="115" t="str">
        <f t="shared" si="4888"/>
        <v/>
      </c>
      <c r="DY221" s="115" t="str">
        <f t="shared" si="4889"/>
        <v/>
      </c>
      <c r="DZ221" s="115" t="str">
        <f t="shared" si="4890"/>
        <v/>
      </c>
      <c r="EA221" s="115" t="str">
        <f t="shared" si="4891"/>
        <v/>
      </c>
      <c r="EB221" s="115" t="str">
        <f t="shared" si="4892"/>
        <v/>
      </c>
      <c r="EC221" s="115" t="str">
        <f t="shared" si="4893"/>
        <v/>
      </c>
      <c r="ED221" s="115" t="str">
        <f t="shared" si="4894"/>
        <v/>
      </c>
      <c r="EE221" s="115" t="str">
        <f t="shared" si="4895"/>
        <v/>
      </c>
      <c r="EF221" s="115" t="str">
        <f t="shared" si="4896"/>
        <v/>
      </c>
      <c r="EG221" s="115" t="str">
        <f t="shared" si="4966"/>
        <v/>
      </c>
      <c r="EH221" s="115" t="str">
        <f t="shared" si="4967"/>
        <v/>
      </c>
      <c r="EI221" s="115" t="str">
        <f t="shared" si="4968"/>
        <v/>
      </c>
      <c r="EJ221" s="115" t="str">
        <f t="shared" si="4969"/>
        <v/>
      </c>
      <c r="EK221" s="115" t="str">
        <f t="shared" si="4970"/>
        <v/>
      </c>
      <c r="EL221" s="115" t="str">
        <f t="shared" si="4971"/>
        <v/>
      </c>
      <c r="EM221" s="115" t="str">
        <f t="shared" si="4972"/>
        <v/>
      </c>
      <c r="EN221" s="115" t="str">
        <f t="shared" si="4973"/>
        <v/>
      </c>
      <c r="EO221" s="115" t="str">
        <f t="shared" si="4974"/>
        <v/>
      </c>
      <c r="EP221" s="115" t="str">
        <f t="shared" si="4975"/>
        <v/>
      </c>
      <c r="EQ221" s="115" t="str">
        <f t="shared" si="4976"/>
        <v/>
      </c>
      <c r="ER221" s="115" t="str">
        <f t="shared" si="4977"/>
        <v/>
      </c>
      <c r="ES221" s="115" t="str">
        <f t="shared" si="4978"/>
        <v/>
      </c>
      <c r="ET221" s="115" t="str">
        <f t="shared" si="4979"/>
        <v/>
      </c>
      <c r="EU221" s="115" t="str">
        <f t="shared" si="4980"/>
        <v/>
      </c>
      <c r="EV221" s="115" t="str">
        <f t="shared" si="4981"/>
        <v/>
      </c>
      <c r="EW221" s="115" t="str">
        <f t="shared" si="4982"/>
        <v/>
      </c>
      <c r="EX221" s="115" t="str">
        <f t="shared" si="4983"/>
        <v/>
      </c>
      <c r="EY221" s="115" t="str">
        <f t="shared" si="4984"/>
        <v/>
      </c>
      <c r="EZ221" s="115" t="str">
        <f t="shared" si="4985"/>
        <v/>
      </c>
      <c r="FA221" s="115" t="str">
        <f t="shared" si="4986"/>
        <v/>
      </c>
      <c r="FB221" s="115" t="str">
        <f t="shared" si="4987"/>
        <v/>
      </c>
      <c r="FC221" s="115" t="str">
        <f t="shared" si="4988"/>
        <v/>
      </c>
      <c r="FD221" s="115" t="str">
        <f t="shared" si="4989"/>
        <v/>
      </c>
      <c r="FE221" s="115" t="str">
        <f t="shared" si="4990"/>
        <v/>
      </c>
      <c r="FF221" s="115" t="str">
        <f t="shared" si="5403"/>
        <v/>
      </c>
      <c r="FG221" s="115" t="str">
        <f>IFERROR(SMALL($EB$3:$EB$422,$A$11),"")</f>
        <v/>
      </c>
      <c r="FH221" s="115" t="str">
        <f t="shared" si="5404"/>
        <v/>
      </c>
      <c r="FI221" s="115" t="str">
        <f t="shared" si="4991"/>
        <v/>
      </c>
      <c r="GA221" s="213" t="str">
        <f t="shared" ref="GA221:GA244" si="5422">GA194</f>
        <v/>
      </c>
      <c r="GB221" s="140" t="str">
        <f t="shared" ref="GB221:GB244" si="5423">IFERROR(INDEX($FW$3:$FW$70,MATCH(GA221,$FV$3:$FV$70,0)),"")</f>
        <v/>
      </c>
      <c r="GC221" s="171">
        <f>COUNTIF($G$563:$G$632,"&gt;0")</f>
        <v>0</v>
      </c>
      <c r="GD221" s="172">
        <f t="shared" ref="GD221:GD244" si="5424">GC221-GN221</f>
        <v>0</v>
      </c>
      <c r="GE221" s="171" t="str">
        <f t="shared" si="5414"/>
        <v/>
      </c>
      <c r="GF221" s="172">
        <f t="shared" ref="GF221:GN221" si="5425">COUNTIF($H$563:$H$632,GF$3)</f>
        <v>0</v>
      </c>
      <c r="GG221" s="172">
        <f t="shared" si="5425"/>
        <v>0</v>
      </c>
      <c r="GH221" s="172">
        <f t="shared" si="5425"/>
        <v>0</v>
      </c>
      <c r="GI221" s="172">
        <f t="shared" si="5425"/>
        <v>0</v>
      </c>
      <c r="GJ221" s="172">
        <f t="shared" si="5425"/>
        <v>0</v>
      </c>
      <c r="GK221" s="172">
        <f t="shared" si="5425"/>
        <v>0</v>
      </c>
      <c r="GL221" s="172">
        <f t="shared" si="5425"/>
        <v>0</v>
      </c>
      <c r="GM221" s="172">
        <f t="shared" si="5425"/>
        <v>0</v>
      </c>
      <c r="GN221" s="172">
        <f t="shared" si="5425"/>
        <v>0</v>
      </c>
      <c r="GO221" s="172">
        <f t="shared" ref="GO221:GO244" si="5426">(GF221)*8+(GG221)*7+(GH221)*6+(GI221)*5+(GJ221)*4+(GK221)*3+(GL221)*2+(GM221)*1</f>
        <v>0</v>
      </c>
      <c r="GP221" s="171" t="e">
        <f t="shared" ref="GP221:GP244" si="5427">ROUND(GO221*12.5/SUM(GF221:GN221),2)</f>
        <v>#DIV/0!</v>
      </c>
      <c r="GQ221" s="171">
        <f>COUNTIF($G$563:$G$632,"&lt;45")-GN221</f>
        <v>0</v>
      </c>
      <c r="GR221" s="171">
        <f>COUNTIF($G$563:$G$632,"&lt;60")-GQ221</f>
        <v>0</v>
      </c>
      <c r="GS221" s="171">
        <f>COUNTIF($G$563:$G$632,"&lt;75")-GQ221-GR221</f>
        <v>0</v>
      </c>
      <c r="GT221" s="171">
        <f>COUNTIF($G$563:$G$632,"&lt;90")-GQ221-GR221-GS221</f>
        <v>0</v>
      </c>
      <c r="GU221" s="171">
        <f>COUNTIF($G$563:$G$632,"&gt;89")</f>
        <v>0</v>
      </c>
      <c r="GV221" s="171">
        <f>COUNTIF($G$563:$G$632,GV3)</f>
        <v>0</v>
      </c>
      <c r="GW221" s="171">
        <f>COUNTIF($G$563:$G$632,GW3)</f>
        <v>0</v>
      </c>
      <c r="GY221" s="115">
        <v>218</v>
      </c>
      <c r="GZ221" s="120" t="str">
        <f>IF('INPUT INF'!N$36="YES",GY228,"")</f>
        <v/>
      </c>
      <c r="HA221" s="118">
        <f>'INPUT INF'!K36</f>
        <v>0</v>
      </c>
      <c r="HB221" s="118" t="str">
        <f>IF(GZ221="","",'INPUT INF'!L$36)</f>
        <v/>
      </c>
      <c r="HC221" s="181" t="str">
        <f>'INPUT INF'!N$34</f>
        <v>A</v>
      </c>
      <c r="HD221" s="181" t="str">
        <f>IFERROR(INDEX(GB$4:GB$28,MATCH($HB221,$GA$4:$GA$28,0)),"")</f>
        <v/>
      </c>
      <c r="HE221" s="181">
        <f t="shared" ref="HE221:HY221" si="5428">IFERROR(INDEX(GC$166:GC$190,MATCH($HB221,$GA$166:$GA$190,0)),"")</f>
        <v>0</v>
      </c>
      <c r="HF221" s="181">
        <f t="shared" si="5428"/>
        <v>0</v>
      </c>
      <c r="HG221" s="181" t="str">
        <f t="shared" si="5428"/>
        <v/>
      </c>
      <c r="HH221" s="181">
        <f t="shared" si="5428"/>
        <v>0</v>
      </c>
      <c r="HI221" s="181">
        <f t="shared" si="5428"/>
        <v>0</v>
      </c>
      <c r="HJ221" s="181">
        <f t="shared" si="5428"/>
        <v>0</v>
      </c>
      <c r="HK221" s="181">
        <f t="shared" si="5428"/>
        <v>0</v>
      </c>
      <c r="HL221" s="181">
        <f t="shared" si="5428"/>
        <v>0</v>
      </c>
      <c r="HM221" s="181">
        <f t="shared" si="5428"/>
        <v>0</v>
      </c>
      <c r="HN221" s="181">
        <f t="shared" si="5428"/>
        <v>0</v>
      </c>
      <c r="HO221" s="181">
        <f t="shared" si="5428"/>
        <v>0</v>
      </c>
      <c r="HP221" s="181">
        <f t="shared" si="5428"/>
        <v>0</v>
      </c>
      <c r="HQ221" s="181">
        <f t="shared" si="5428"/>
        <v>0</v>
      </c>
      <c r="HR221" s="181" t="str">
        <f t="shared" si="5428"/>
        <v/>
      </c>
      <c r="HS221" s="181">
        <f t="shared" si="5428"/>
        <v>0</v>
      </c>
      <c r="HT221" s="181">
        <f t="shared" si="5428"/>
        <v>0</v>
      </c>
      <c r="HU221" s="181">
        <f t="shared" si="5428"/>
        <v>0</v>
      </c>
      <c r="HV221" s="181">
        <f t="shared" si="5428"/>
        <v>0</v>
      </c>
      <c r="HW221" s="181">
        <f t="shared" si="5428"/>
        <v>0</v>
      </c>
      <c r="HX221" s="181">
        <f t="shared" si="5428"/>
        <v>0</v>
      </c>
      <c r="HY221" s="181">
        <f t="shared" si="5428"/>
        <v>0</v>
      </c>
      <c r="IA221" s="181" t="str">
        <f t="shared" si="5377"/>
        <v/>
      </c>
      <c r="IB221" s="118" t="str">
        <f t="shared" si="5378"/>
        <v/>
      </c>
      <c r="IC221" s="118" t="str">
        <f t="shared" si="5379"/>
        <v/>
      </c>
      <c r="ID221" s="118" t="str">
        <f t="shared" si="5380"/>
        <v/>
      </c>
      <c r="IE221" s="118">
        <f t="shared" si="5381"/>
        <v>0</v>
      </c>
      <c r="IF221" s="118">
        <f t="shared" si="5382"/>
        <v>0</v>
      </c>
      <c r="IG221" s="118" t="str">
        <f t="shared" si="5383"/>
        <v/>
      </c>
      <c r="IH221" s="118">
        <f t="shared" si="5384"/>
        <v>0</v>
      </c>
      <c r="II221" s="118">
        <f t="shared" si="5385"/>
        <v>0</v>
      </c>
      <c r="IJ221" s="118">
        <f t="shared" si="5386"/>
        <v>0</v>
      </c>
      <c r="IK221" s="118">
        <f t="shared" si="5387"/>
        <v>0</v>
      </c>
      <c r="IL221" s="118">
        <f t="shared" si="5388"/>
        <v>0</v>
      </c>
      <c r="IM221" s="118">
        <f t="shared" si="5389"/>
        <v>0</v>
      </c>
      <c r="IN221" s="118">
        <f t="shared" si="5390"/>
        <v>0</v>
      </c>
      <c r="IO221" s="118">
        <f t="shared" si="5391"/>
        <v>0</v>
      </c>
      <c r="IP221" s="118">
        <f t="shared" si="5392"/>
        <v>0</v>
      </c>
      <c r="IQ221" s="118">
        <f t="shared" si="5393"/>
        <v>0</v>
      </c>
      <c r="IR221" s="118" t="str">
        <f t="shared" si="5394"/>
        <v/>
      </c>
      <c r="IS221" s="118">
        <f t="shared" si="5395"/>
        <v>0</v>
      </c>
      <c r="IT221" s="118">
        <f t="shared" si="5396"/>
        <v>0</v>
      </c>
      <c r="IU221" s="118">
        <f t="shared" si="5397"/>
        <v>0</v>
      </c>
      <c r="IV221" s="118">
        <f t="shared" si="5398"/>
        <v>0</v>
      </c>
      <c r="IW221" s="118">
        <f t="shared" si="5399"/>
        <v>0</v>
      </c>
      <c r="IX221" s="118">
        <f t="shared" si="5400"/>
        <v>0</v>
      </c>
      <c r="IY221" s="118">
        <f t="shared" si="5401"/>
        <v>0</v>
      </c>
      <c r="IZ221" s="118" t="str">
        <f t="shared" si="5402"/>
        <v/>
      </c>
    </row>
    <row r="222" spans="1:260" ht="15" customHeight="1" thickBot="1" x14ac:dyDescent="0.3">
      <c r="A222" s="115">
        <v>220</v>
      </c>
      <c r="B222" s="115" t="str">
        <f t="shared" si="5373"/>
        <v/>
      </c>
      <c r="C222" s="115" t="s">
        <v>68</v>
      </c>
      <c r="D222" s="100" t="str">
        <f t="shared" si="5374"/>
        <v>D</v>
      </c>
      <c r="E222" s="100" t="str">
        <f t="shared" si="4921"/>
        <v/>
      </c>
      <c r="F222" s="100" t="str">
        <f t="shared" si="4922"/>
        <v/>
      </c>
      <c r="G222" s="100" t="str">
        <f t="shared" si="4848"/>
        <v/>
      </c>
      <c r="H222" s="100" t="str">
        <f t="shared" si="4923"/>
        <v/>
      </c>
      <c r="I222" s="100" t="str">
        <f t="shared" si="4849"/>
        <v/>
      </c>
      <c r="J222" s="100" t="str">
        <f t="shared" si="4924"/>
        <v/>
      </c>
      <c r="K222" s="100" t="str">
        <f t="shared" si="4850"/>
        <v/>
      </c>
      <c r="L222" s="100" t="str">
        <f t="shared" si="4925"/>
        <v/>
      </c>
      <c r="M222" s="100" t="str">
        <f t="shared" si="4851"/>
        <v/>
      </c>
      <c r="N222" s="100" t="str">
        <f t="shared" si="4926"/>
        <v/>
      </c>
      <c r="O222" s="100" t="str">
        <f t="shared" si="4852"/>
        <v/>
      </c>
      <c r="P222" s="100" t="str">
        <f t="shared" si="4927"/>
        <v/>
      </c>
      <c r="Q222" s="100" t="str">
        <f t="shared" si="4853"/>
        <v/>
      </c>
      <c r="R222" s="100" t="str">
        <f t="shared" si="4928"/>
        <v/>
      </c>
      <c r="S222" s="100" t="str">
        <f t="shared" si="4854"/>
        <v/>
      </c>
      <c r="T222" s="100" t="str">
        <f t="shared" si="4929"/>
        <v/>
      </c>
      <c r="U222" s="100" t="str">
        <f t="shared" si="4855"/>
        <v/>
      </c>
      <c r="V222" s="100" t="str">
        <f t="shared" si="4930"/>
        <v/>
      </c>
      <c r="W222" s="100" t="str">
        <f t="shared" si="4856"/>
        <v/>
      </c>
      <c r="X222" s="100" t="str">
        <f t="shared" si="4931"/>
        <v/>
      </c>
      <c r="Y222" s="100" t="str">
        <f t="shared" si="4857"/>
        <v/>
      </c>
      <c r="Z222" s="100" t="str">
        <f t="shared" si="4932"/>
        <v/>
      </c>
      <c r="AA222" s="100" t="str">
        <f t="shared" si="4858"/>
        <v/>
      </c>
      <c r="AB222" s="100" t="str">
        <f t="shared" si="4933"/>
        <v/>
      </c>
      <c r="AC222" s="100" t="str">
        <f t="shared" si="4859"/>
        <v/>
      </c>
      <c r="AD222" s="100" t="str">
        <f t="shared" si="4934"/>
        <v/>
      </c>
      <c r="AE222" s="100" t="str">
        <f t="shared" si="4860"/>
        <v/>
      </c>
      <c r="AF222" s="100" t="str">
        <f t="shared" si="4935"/>
        <v/>
      </c>
      <c r="AG222" s="100" t="str">
        <f t="shared" si="4861"/>
        <v/>
      </c>
      <c r="AH222" s="100" t="str">
        <f t="shared" si="4936"/>
        <v/>
      </c>
      <c r="AI222" s="100" t="str">
        <f t="shared" si="4862"/>
        <v/>
      </c>
      <c r="AJ222" s="100" t="str">
        <f t="shared" si="4937"/>
        <v/>
      </c>
      <c r="AK222" s="100" t="str">
        <f t="shared" si="4863"/>
        <v/>
      </c>
      <c r="AL222" s="100" t="str">
        <f t="shared" si="4938"/>
        <v/>
      </c>
      <c r="AM222" s="100" t="str">
        <f t="shared" si="4864"/>
        <v/>
      </c>
      <c r="AN222" s="100" t="str">
        <f t="shared" si="4939"/>
        <v/>
      </c>
      <c r="AO222" s="100" t="str">
        <f t="shared" si="4865"/>
        <v/>
      </c>
      <c r="AP222" s="100" t="str">
        <f t="shared" si="4940"/>
        <v/>
      </c>
      <c r="AQ222" s="100" t="str">
        <f t="shared" si="4866"/>
        <v/>
      </c>
      <c r="AR222" s="100" t="str">
        <f t="shared" si="4941"/>
        <v/>
      </c>
      <c r="AS222" s="100" t="str">
        <f t="shared" si="4867"/>
        <v/>
      </c>
      <c r="AT222" s="100" t="str">
        <f t="shared" si="4942"/>
        <v/>
      </c>
      <c r="AU222" s="100" t="str">
        <f t="shared" si="4868"/>
        <v/>
      </c>
      <c r="AV222" s="100" t="str">
        <f t="shared" si="4943"/>
        <v/>
      </c>
      <c r="AW222" s="100" t="str">
        <f t="shared" si="4869"/>
        <v/>
      </c>
      <c r="AX222" s="100" t="str">
        <f t="shared" si="4944"/>
        <v/>
      </c>
      <c r="AY222" s="100" t="str">
        <f t="shared" si="4870"/>
        <v/>
      </c>
      <c r="AZ222" s="100" t="str">
        <f t="shared" si="4945"/>
        <v/>
      </c>
      <c r="BA222" s="100" t="str">
        <f t="shared" si="4871"/>
        <v/>
      </c>
      <c r="BB222" s="100" t="str">
        <f t="shared" si="4946"/>
        <v/>
      </c>
      <c r="BC222" s="100" t="str">
        <f>IFERROR(INDEX('INPUT INF'!$F$3:$F$601,MATCH($B222,'INPUT INF'!$A$3:$A$601,FALSE)),"")</f>
        <v/>
      </c>
      <c r="BD222" s="100" t="str">
        <f t="shared" si="4872"/>
        <v/>
      </c>
      <c r="BE222" s="100" t="str">
        <f t="shared" si="4947"/>
        <v/>
      </c>
      <c r="BF222" s="100" t="str">
        <f t="shared" si="4948"/>
        <v/>
      </c>
      <c r="BG222" s="115" t="str">
        <f t="shared" si="4949"/>
        <v/>
      </c>
      <c r="BH222" s="115" t="str">
        <f>IF(AND('INPUT INF'!$O$1="X",BG222="PASS"),BF222,IF($BG222="","0",IF('INPUT INF'!$N$63="YES",$BF222,"")))</f>
        <v>0</v>
      </c>
      <c r="BI222" s="115" t="str">
        <f>IF($BG222="","0",IF('INPUT INF'!$Q$64="YES",$BF222,""))</f>
        <v>0</v>
      </c>
      <c r="BJ222" s="115" t="str">
        <f>IF($BG222="","0",IF('INPUT INF'!$Q$65="YES",$BF222,""))</f>
        <v>0</v>
      </c>
      <c r="BL222" s="116" t="str">
        <f t="shared" si="4950"/>
        <v/>
      </c>
      <c r="BM222" s="116" t="str">
        <f t="shared" si="4951"/>
        <v/>
      </c>
      <c r="BN222" s="116" t="str">
        <f t="shared" si="4951"/>
        <v/>
      </c>
      <c r="BR222" s="116" t="str">
        <f t="shared" si="4952"/>
        <v/>
      </c>
      <c r="BS222" s="116" t="str">
        <f t="shared" si="4953"/>
        <v/>
      </c>
      <c r="BT222" s="116" t="str">
        <f t="shared" si="4953"/>
        <v/>
      </c>
      <c r="BX222" s="116" t="str">
        <f t="shared" si="4954"/>
        <v/>
      </c>
      <c r="BY222" s="116" t="str">
        <f t="shared" si="4955"/>
        <v/>
      </c>
      <c r="BZ222" s="116" t="str">
        <f t="shared" si="4955"/>
        <v/>
      </c>
      <c r="CD222" s="116" t="str">
        <f t="shared" si="4956"/>
        <v/>
      </c>
      <c r="CE222" s="116" t="str">
        <f t="shared" si="4957"/>
        <v/>
      </c>
      <c r="CF222" s="116" t="str">
        <f t="shared" si="4958"/>
        <v/>
      </c>
      <c r="CJ222" s="116" t="str">
        <f t="shared" si="4959"/>
        <v/>
      </c>
      <c r="CK222" s="116" t="str">
        <f t="shared" si="4960"/>
        <v/>
      </c>
      <c r="CL222" s="116" t="str">
        <f t="shared" si="4961"/>
        <v/>
      </c>
      <c r="CP222" s="116" t="str">
        <f t="shared" si="4962"/>
        <v/>
      </c>
      <c r="CQ222" s="116" t="str">
        <f t="shared" si="4963"/>
        <v/>
      </c>
      <c r="CR222" s="116" t="str">
        <f t="shared" si="4964"/>
        <v/>
      </c>
      <c r="CX222" s="143"/>
      <c r="CY222" s="135"/>
      <c r="CZ222" s="135"/>
      <c r="DA222" s="135"/>
      <c r="DB222" s="143"/>
      <c r="DC222" s="143"/>
      <c r="DD222" s="143"/>
      <c r="DE222" s="143"/>
      <c r="DF222" s="135"/>
      <c r="DH222" s="115" t="str">
        <f t="shared" si="4965"/>
        <v/>
      </c>
      <c r="DI222" s="115" t="str">
        <f t="shared" si="4873"/>
        <v/>
      </c>
      <c r="DJ222" s="115" t="str">
        <f t="shared" si="4874"/>
        <v/>
      </c>
      <c r="DK222" s="115" t="str">
        <f t="shared" si="4875"/>
        <v/>
      </c>
      <c r="DL222" s="115" t="str">
        <f t="shared" si="4876"/>
        <v/>
      </c>
      <c r="DM222" s="115" t="str">
        <f t="shared" si="4877"/>
        <v/>
      </c>
      <c r="DN222" s="115" t="str">
        <f t="shared" si="4878"/>
        <v/>
      </c>
      <c r="DO222" s="115" t="str">
        <f t="shared" si="4879"/>
        <v/>
      </c>
      <c r="DP222" s="115" t="str">
        <f t="shared" si="4880"/>
        <v/>
      </c>
      <c r="DQ222" s="115" t="str">
        <f t="shared" si="4881"/>
        <v/>
      </c>
      <c r="DR222" s="115" t="str">
        <f t="shared" si="4882"/>
        <v/>
      </c>
      <c r="DS222" s="115" t="str">
        <f t="shared" si="4883"/>
        <v/>
      </c>
      <c r="DT222" s="115" t="str">
        <f t="shared" si="4884"/>
        <v/>
      </c>
      <c r="DU222" s="115" t="str">
        <f t="shared" si="4885"/>
        <v/>
      </c>
      <c r="DV222" s="115" t="str">
        <f t="shared" si="4886"/>
        <v/>
      </c>
      <c r="DW222" s="115" t="str">
        <f t="shared" si="4887"/>
        <v/>
      </c>
      <c r="DX222" s="115" t="str">
        <f t="shared" si="4888"/>
        <v/>
      </c>
      <c r="DY222" s="115" t="str">
        <f t="shared" si="4889"/>
        <v/>
      </c>
      <c r="DZ222" s="115" t="str">
        <f t="shared" si="4890"/>
        <v/>
      </c>
      <c r="EA222" s="115" t="str">
        <f t="shared" si="4891"/>
        <v/>
      </c>
      <c r="EB222" s="115" t="str">
        <f t="shared" si="4892"/>
        <v/>
      </c>
      <c r="EC222" s="115" t="str">
        <f t="shared" si="4893"/>
        <v/>
      </c>
      <c r="ED222" s="115" t="str">
        <f t="shared" si="4894"/>
        <v/>
      </c>
      <c r="EE222" s="115" t="str">
        <f t="shared" si="4895"/>
        <v/>
      </c>
      <c r="EF222" s="115" t="str">
        <f t="shared" si="4896"/>
        <v/>
      </c>
      <c r="EG222" s="115" t="str">
        <f t="shared" si="4966"/>
        <v/>
      </c>
      <c r="EH222" s="115" t="str">
        <f t="shared" si="4967"/>
        <v/>
      </c>
      <c r="EI222" s="115" t="str">
        <f t="shared" si="4968"/>
        <v/>
      </c>
      <c r="EJ222" s="115" t="str">
        <f t="shared" si="4969"/>
        <v/>
      </c>
      <c r="EK222" s="115" t="str">
        <f t="shared" si="4970"/>
        <v/>
      </c>
      <c r="EL222" s="115" t="str">
        <f t="shared" si="4971"/>
        <v/>
      </c>
      <c r="EM222" s="115" t="str">
        <f t="shared" si="4972"/>
        <v/>
      </c>
      <c r="EN222" s="115" t="str">
        <f t="shared" si="4973"/>
        <v/>
      </c>
      <c r="EO222" s="115" t="str">
        <f t="shared" si="4974"/>
        <v/>
      </c>
      <c r="EP222" s="115" t="str">
        <f t="shared" si="4975"/>
        <v/>
      </c>
      <c r="EQ222" s="115" t="str">
        <f t="shared" si="4976"/>
        <v/>
      </c>
      <c r="ER222" s="115" t="str">
        <f t="shared" si="4977"/>
        <v/>
      </c>
      <c r="ES222" s="115" t="str">
        <f t="shared" si="4978"/>
        <v/>
      </c>
      <c r="ET222" s="115" t="str">
        <f t="shared" si="4979"/>
        <v/>
      </c>
      <c r="EU222" s="115" t="str">
        <f t="shared" si="4980"/>
        <v/>
      </c>
      <c r="EV222" s="115" t="str">
        <f t="shared" si="4981"/>
        <v/>
      </c>
      <c r="EW222" s="115" t="str">
        <f t="shared" si="4982"/>
        <v/>
      </c>
      <c r="EX222" s="115" t="str">
        <f t="shared" si="4983"/>
        <v/>
      </c>
      <c r="EY222" s="115" t="str">
        <f t="shared" si="4984"/>
        <v/>
      </c>
      <c r="EZ222" s="115" t="str">
        <f t="shared" si="4985"/>
        <v/>
      </c>
      <c r="FA222" s="115" t="str">
        <f t="shared" si="4986"/>
        <v/>
      </c>
      <c r="FB222" s="115" t="str">
        <f t="shared" si="4987"/>
        <v/>
      </c>
      <c r="FC222" s="115" t="str">
        <f t="shared" si="4988"/>
        <v/>
      </c>
      <c r="FD222" s="115" t="str">
        <f t="shared" si="4989"/>
        <v/>
      </c>
      <c r="FE222" s="115" t="str">
        <f t="shared" si="4990"/>
        <v/>
      </c>
      <c r="FF222" s="115" t="str">
        <f t="shared" si="5403"/>
        <v/>
      </c>
      <c r="FG222" s="115" t="str">
        <f>IFERROR(SMALL($EB$3:$EB$422,$A$12),"")</f>
        <v/>
      </c>
      <c r="FH222" s="115" t="str">
        <f t="shared" si="5404"/>
        <v/>
      </c>
      <c r="FI222" s="115" t="str">
        <f t="shared" si="4991"/>
        <v/>
      </c>
      <c r="GA222" s="213" t="str">
        <f t="shared" si="5422"/>
        <v/>
      </c>
      <c r="GB222" s="140" t="str">
        <f t="shared" si="5423"/>
        <v/>
      </c>
      <c r="GC222" s="171">
        <f>COUNTIF($I$563:$I$632,"&gt;0")</f>
        <v>0</v>
      </c>
      <c r="GD222" s="172">
        <f t="shared" si="5424"/>
        <v>0</v>
      </c>
      <c r="GE222" s="171" t="str">
        <f t="shared" si="5414"/>
        <v/>
      </c>
      <c r="GF222" s="172">
        <f t="shared" ref="GF222:GN222" si="5429">COUNTIF($J$563:$J$632,GF$3)</f>
        <v>0</v>
      </c>
      <c r="GG222" s="172">
        <f t="shared" si="5429"/>
        <v>0</v>
      </c>
      <c r="GH222" s="172">
        <f t="shared" si="5429"/>
        <v>0</v>
      </c>
      <c r="GI222" s="172">
        <f t="shared" si="5429"/>
        <v>0</v>
      </c>
      <c r="GJ222" s="172">
        <f t="shared" si="5429"/>
        <v>0</v>
      </c>
      <c r="GK222" s="172">
        <f t="shared" si="5429"/>
        <v>0</v>
      </c>
      <c r="GL222" s="172">
        <f t="shared" si="5429"/>
        <v>0</v>
      </c>
      <c r="GM222" s="172">
        <f t="shared" si="5429"/>
        <v>0</v>
      </c>
      <c r="GN222" s="172">
        <f t="shared" si="5429"/>
        <v>0</v>
      </c>
      <c r="GO222" s="172">
        <f t="shared" si="5426"/>
        <v>0</v>
      </c>
      <c r="GP222" s="171" t="e">
        <f t="shared" si="5427"/>
        <v>#DIV/0!</v>
      </c>
      <c r="GQ222" s="171">
        <f>COUNTIF($I$563:$I$632,"&lt;45")-GN222</f>
        <v>0</v>
      </c>
      <c r="GR222" s="171">
        <f>COUNTIF($I$563:$I$632,"&lt;60")-GQ222</f>
        <v>0</v>
      </c>
      <c r="GS222" s="171">
        <f>COUNTIF($I$563:$I$632,"&lt;75")-GQ222-GR222</f>
        <v>0</v>
      </c>
      <c r="GT222" s="171">
        <f>COUNTIF($I$563:$I$632,"&lt;90")-GQ222-GR222-GS222</f>
        <v>0</v>
      </c>
      <c r="GU222" s="171">
        <f>COUNTIF($I$563:$I$632,"&gt;89")</f>
        <v>0</v>
      </c>
      <c r="GV222" s="171">
        <f>COUNTIF($I$563:$I$632,GV3)</f>
        <v>0</v>
      </c>
      <c r="GW222" s="171">
        <f>COUNTIF($I$563:$I$632,GW3)</f>
        <v>0</v>
      </c>
      <c r="GY222" s="115">
        <v>219</v>
      </c>
      <c r="GZ222" s="120" t="str">
        <f>IF('INPUT INF'!O$36="YES",GY229,"")</f>
        <v/>
      </c>
      <c r="HA222" s="118">
        <f>HA221</f>
        <v>0</v>
      </c>
      <c r="HB222" s="118" t="str">
        <f>IF(GZ222="","",'INPUT INF'!L$36)</f>
        <v/>
      </c>
      <c r="HC222" s="181" t="str">
        <f>'INPUT INF'!O$34</f>
        <v>B</v>
      </c>
      <c r="HD222" s="181" t="str">
        <f>IFERROR(INDEX(GB$31:GB$55,MATCH($HB222,$GA$31:$GA$55,0)),"")</f>
        <v/>
      </c>
      <c r="HE222" s="181">
        <f t="shared" ref="HE222:HY222" si="5430">IFERROR(INDEX(GC$192:GC$217,MATCH($HB222,$GA$192:$GA$217,0)),"")</f>
        <v>0</v>
      </c>
      <c r="HF222" s="181">
        <f t="shared" si="5430"/>
        <v>0</v>
      </c>
      <c r="HG222" s="181" t="str">
        <f t="shared" si="5430"/>
        <v/>
      </c>
      <c r="HH222" s="181">
        <f t="shared" si="5430"/>
        <v>0</v>
      </c>
      <c r="HI222" s="181">
        <f t="shared" si="5430"/>
        <v>0</v>
      </c>
      <c r="HJ222" s="181">
        <f t="shared" si="5430"/>
        <v>0</v>
      </c>
      <c r="HK222" s="181">
        <f t="shared" si="5430"/>
        <v>0</v>
      </c>
      <c r="HL222" s="181">
        <f t="shared" si="5430"/>
        <v>0</v>
      </c>
      <c r="HM222" s="181">
        <f t="shared" si="5430"/>
        <v>0</v>
      </c>
      <c r="HN222" s="181">
        <f t="shared" si="5430"/>
        <v>0</v>
      </c>
      <c r="HO222" s="181">
        <f t="shared" si="5430"/>
        <v>0</v>
      </c>
      <c r="HP222" s="181">
        <f t="shared" si="5430"/>
        <v>0</v>
      </c>
      <c r="HQ222" s="181">
        <f t="shared" si="5430"/>
        <v>0</v>
      </c>
      <c r="HR222" s="181" t="str">
        <f t="shared" si="5430"/>
        <v/>
      </c>
      <c r="HS222" s="181">
        <f t="shared" si="5430"/>
        <v>0</v>
      </c>
      <c r="HT222" s="181">
        <f t="shared" si="5430"/>
        <v>0</v>
      </c>
      <c r="HU222" s="181">
        <f t="shared" si="5430"/>
        <v>0</v>
      </c>
      <c r="HV222" s="181">
        <f t="shared" si="5430"/>
        <v>0</v>
      </c>
      <c r="HW222" s="181">
        <f t="shared" si="5430"/>
        <v>0</v>
      </c>
      <c r="HX222" s="181">
        <f t="shared" si="5430"/>
        <v>0</v>
      </c>
      <c r="HY222" s="181">
        <f t="shared" si="5430"/>
        <v>0</v>
      </c>
      <c r="IA222" s="181" t="str">
        <f t="shared" si="5377"/>
        <v/>
      </c>
      <c r="IB222" s="118" t="str">
        <f t="shared" si="5378"/>
        <v/>
      </c>
      <c r="IC222" s="118" t="str">
        <f t="shared" si="5379"/>
        <v/>
      </c>
      <c r="ID222" s="118" t="str">
        <f t="shared" si="5380"/>
        <v/>
      </c>
      <c r="IE222" s="118">
        <f t="shared" si="5381"/>
        <v>0</v>
      </c>
      <c r="IF222" s="118">
        <f t="shared" si="5382"/>
        <v>0</v>
      </c>
      <c r="IG222" s="118" t="str">
        <f t="shared" si="5383"/>
        <v/>
      </c>
      <c r="IH222" s="118">
        <f t="shared" si="5384"/>
        <v>0</v>
      </c>
      <c r="II222" s="118">
        <f t="shared" si="5385"/>
        <v>0</v>
      </c>
      <c r="IJ222" s="118">
        <f t="shared" si="5386"/>
        <v>0</v>
      </c>
      <c r="IK222" s="118">
        <f t="shared" si="5387"/>
        <v>0</v>
      </c>
      <c r="IL222" s="118">
        <f t="shared" si="5388"/>
        <v>0</v>
      </c>
      <c r="IM222" s="118">
        <f t="shared" si="5389"/>
        <v>0</v>
      </c>
      <c r="IN222" s="118">
        <f t="shared" si="5390"/>
        <v>0</v>
      </c>
      <c r="IO222" s="118">
        <f t="shared" si="5391"/>
        <v>0</v>
      </c>
      <c r="IP222" s="118">
        <f t="shared" si="5392"/>
        <v>0</v>
      </c>
      <c r="IQ222" s="118">
        <f t="shared" si="5393"/>
        <v>0</v>
      </c>
      <c r="IR222" s="118" t="str">
        <f t="shared" si="5394"/>
        <v/>
      </c>
      <c r="IS222" s="118">
        <f t="shared" si="5395"/>
        <v>0</v>
      </c>
      <c r="IT222" s="118">
        <f t="shared" si="5396"/>
        <v>0</v>
      </c>
      <c r="IU222" s="118">
        <f t="shared" si="5397"/>
        <v>0</v>
      </c>
      <c r="IV222" s="118">
        <f t="shared" si="5398"/>
        <v>0</v>
      </c>
      <c r="IW222" s="118">
        <f t="shared" si="5399"/>
        <v>0</v>
      </c>
      <c r="IX222" s="118">
        <f t="shared" si="5400"/>
        <v>0</v>
      </c>
      <c r="IY222" s="118">
        <f t="shared" si="5401"/>
        <v>0</v>
      </c>
      <c r="IZ222" s="118" t="str">
        <f t="shared" si="5402"/>
        <v/>
      </c>
    </row>
    <row r="223" spans="1:260" ht="15" customHeight="1" thickBot="1" x14ac:dyDescent="0.3">
      <c r="A223" s="115">
        <v>221</v>
      </c>
      <c r="B223" s="115" t="str">
        <f t="shared" si="5373"/>
        <v/>
      </c>
      <c r="C223" s="115" t="s">
        <v>68</v>
      </c>
      <c r="D223" s="100" t="str">
        <f t="shared" si="5374"/>
        <v>D</v>
      </c>
      <c r="E223" s="100" t="str">
        <f t="shared" si="4921"/>
        <v/>
      </c>
      <c r="F223" s="100" t="str">
        <f t="shared" si="4922"/>
        <v/>
      </c>
      <c r="G223" s="100" t="str">
        <f t="shared" si="4848"/>
        <v/>
      </c>
      <c r="H223" s="100" t="str">
        <f t="shared" si="4923"/>
        <v/>
      </c>
      <c r="I223" s="100" t="str">
        <f t="shared" si="4849"/>
        <v/>
      </c>
      <c r="J223" s="100" t="str">
        <f t="shared" si="4924"/>
        <v/>
      </c>
      <c r="K223" s="100" t="str">
        <f t="shared" si="4850"/>
        <v/>
      </c>
      <c r="L223" s="100" t="str">
        <f t="shared" si="4925"/>
        <v/>
      </c>
      <c r="M223" s="100" t="str">
        <f t="shared" si="4851"/>
        <v/>
      </c>
      <c r="N223" s="100" t="str">
        <f t="shared" si="4926"/>
        <v/>
      </c>
      <c r="O223" s="100" t="str">
        <f t="shared" si="4852"/>
        <v/>
      </c>
      <c r="P223" s="100" t="str">
        <f t="shared" si="4927"/>
        <v/>
      </c>
      <c r="Q223" s="100" t="str">
        <f t="shared" si="4853"/>
        <v/>
      </c>
      <c r="R223" s="100" t="str">
        <f t="shared" si="4928"/>
        <v/>
      </c>
      <c r="S223" s="100" t="str">
        <f t="shared" si="4854"/>
        <v/>
      </c>
      <c r="T223" s="100" t="str">
        <f t="shared" si="4929"/>
        <v/>
      </c>
      <c r="U223" s="100" t="str">
        <f t="shared" si="4855"/>
        <v/>
      </c>
      <c r="V223" s="100" t="str">
        <f t="shared" si="4930"/>
        <v/>
      </c>
      <c r="W223" s="100" t="str">
        <f t="shared" si="4856"/>
        <v/>
      </c>
      <c r="X223" s="100" t="str">
        <f t="shared" si="4931"/>
        <v/>
      </c>
      <c r="Y223" s="100" t="str">
        <f t="shared" si="4857"/>
        <v/>
      </c>
      <c r="Z223" s="100" t="str">
        <f t="shared" si="4932"/>
        <v/>
      </c>
      <c r="AA223" s="100" t="str">
        <f t="shared" si="4858"/>
        <v/>
      </c>
      <c r="AB223" s="100" t="str">
        <f t="shared" si="4933"/>
        <v/>
      </c>
      <c r="AC223" s="100" t="str">
        <f t="shared" si="4859"/>
        <v/>
      </c>
      <c r="AD223" s="100" t="str">
        <f t="shared" si="4934"/>
        <v/>
      </c>
      <c r="AE223" s="100" t="str">
        <f t="shared" si="4860"/>
        <v/>
      </c>
      <c r="AF223" s="100" t="str">
        <f t="shared" si="4935"/>
        <v/>
      </c>
      <c r="AG223" s="100" t="str">
        <f t="shared" si="4861"/>
        <v/>
      </c>
      <c r="AH223" s="100" t="str">
        <f t="shared" si="4936"/>
        <v/>
      </c>
      <c r="AI223" s="100" t="str">
        <f t="shared" si="4862"/>
        <v/>
      </c>
      <c r="AJ223" s="100" t="str">
        <f t="shared" si="4937"/>
        <v/>
      </c>
      <c r="AK223" s="100" t="str">
        <f t="shared" si="4863"/>
        <v/>
      </c>
      <c r="AL223" s="100" t="str">
        <f t="shared" si="4938"/>
        <v/>
      </c>
      <c r="AM223" s="100" t="str">
        <f t="shared" si="4864"/>
        <v/>
      </c>
      <c r="AN223" s="100" t="str">
        <f t="shared" si="4939"/>
        <v/>
      </c>
      <c r="AO223" s="100" t="str">
        <f t="shared" si="4865"/>
        <v/>
      </c>
      <c r="AP223" s="100" t="str">
        <f t="shared" si="4940"/>
        <v/>
      </c>
      <c r="AQ223" s="100" t="str">
        <f t="shared" si="4866"/>
        <v/>
      </c>
      <c r="AR223" s="100" t="str">
        <f t="shared" si="4941"/>
        <v/>
      </c>
      <c r="AS223" s="100" t="str">
        <f t="shared" si="4867"/>
        <v/>
      </c>
      <c r="AT223" s="100" t="str">
        <f t="shared" si="4942"/>
        <v/>
      </c>
      <c r="AU223" s="100" t="str">
        <f t="shared" si="4868"/>
        <v/>
      </c>
      <c r="AV223" s="100" t="str">
        <f t="shared" si="4943"/>
        <v/>
      </c>
      <c r="AW223" s="100" t="str">
        <f t="shared" si="4869"/>
        <v/>
      </c>
      <c r="AX223" s="100" t="str">
        <f t="shared" si="4944"/>
        <v/>
      </c>
      <c r="AY223" s="100" t="str">
        <f t="shared" si="4870"/>
        <v/>
      </c>
      <c r="AZ223" s="100" t="str">
        <f t="shared" si="4945"/>
        <v/>
      </c>
      <c r="BA223" s="100" t="str">
        <f t="shared" si="4871"/>
        <v/>
      </c>
      <c r="BB223" s="100" t="str">
        <f t="shared" si="4946"/>
        <v/>
      </c>
      <c r="BC223" s="100" t="str">
        <f>IFERROR(INDEX('INPUT INF'!$F$3:$F$601,MATCH($B223,'INPUT INF'!$A$3:$A$601,FALSE)),"")</f>
        <v/>
      </c>
      <c r="BD223" s="100" t="str">
        <f t="shared" si="4872"/>
        <v/>
      </c>
      <c r="BE223" s="100" t="str">
        <f t="shared" si="4947"/>
        <v/>
      </c>
      <c r="BF223" s="100" t="str">
        <f t="shared" si="4948"/>
        <v/>
      </c>
      <c r="BG223" s="115" t="str">
        <f t="shared" si="4949"/>
        <v/>
      </c>
      <c r="BH223" s="115" t="str">
        <f>IF(AND('INPUT INF'!$O$1="X",BG223="PASS"),BF223,IF($BG223="","0",IF('INPUT INF'!$N$63="YES",$BF223,"")))</f>
        <v>0</v>
      </c>
      <c r="BI223" s="115" t="str">
        <f>IF($BG223="","0",IF('INPUT INF'!$Q$64="YES",$BF223,""))</f>
        <v>0</v>
      </c>
      <c r="BJ223" s="115" t="str">
        <f>IF($BG223="","0",IF('INPUT INF'!$Q$65="YES",$BF223,""))</f>
        <v>0</v>
      </c>
      <c r="BL223" s="116" t="str">
        <f t="shared" si="4950"/>
        <v/>
      </c>
      <c r="BM223" s="116" t="str">
        <f t="shared" si="4951"/>
        <v/>
      </c>
      <c r="BN223" s="116" t="str">
        <f t="shared" si="4951"/>
        <v/>
      </c>
      <c r="BR223" s="116" t="str">
        <f t="shared" si="4952"/>
        <v/>
      </c>
      <c r="BS223" s="116" t="str">
        <f t="shared" si="4953"/>
        <v/>
      </c>
      <c r="BT223" s="116" t="str">
        <f t="shared" si="4953"/>
        <v/>
      </c>
      <c r="BX223" s="116" t="str">
        <f t="shared" si="4954"/>
        <v/>
      </c>
      <c r="BY223" s="116" t="str">
        <f t="shared" si="4955"/>
        <v/>
      </c>
      <c r="BZ223" s="116" t="str">
        <f t="shared" si="4955"/>
        <v/>
      </c>
      <c r="CD223" s="116" t="str">
        <f t="shared" si="4956"/>
        <v/>
      </c>
      <c r="CE223" s="116" t="str">
        <f t="shared" si="4957"/>
        <v/>
      </c>
      <c r="CF223" s="116" t="str">
        <f t="shared" si="4958"/>
        <v/>
      </c>
      <c r="CJ223" s="116" t="str">
        <f t="shared" si="4959"/>
        <v/>
      </c>
      <c r="CK223" s="116" t="str">
        <f t="shared" si="4960"/>
        <v/>
      </c>
      <c r="CL223" s="116" t="str">
        <f t="shared" si="4961"/>
        <v/>
      </c>
      <c r="CP223" s="116" t="str">
        <f t="shared" si="4962"/>
        <v/>
      </c>
      <c r="CQ223" s="116" t="str">
        <f t="shared" si="4963"/>
        <v/>
      </c>
      <c r="CR223" s="116" t="str">
        <f t="shared" si="4964"/>
        <v/>
      </c>
      <c r="CX223" s="143"/>
      <c r="CY223" s="135"/>
      <c r="CZ223" s="135"/>
      <c r="DA223" s="135"/>
      <c r="DB223" s="143"/>
      <c r="DC223" s="143"/>
      <c r="DD223" s="143"/>
      <c r="DE223" s="143"/>
      <c r="DF223" s="135"/>
      <c r="DH223" s="115" t="str">
        <f t="shared" si="4965"/>
        <v/>
      </c>
      <c r="DI223" s="115" t="str">
        <f t="shared" si="4873"/>
        <v/>
      </c>
      <c r="DJ223" s="115" t="str">
        <f t="shared" si="4874"/>
        <v/>
      </c>
      <c r="DK223" s="115" t="str">
        <f t="shared" si="4875"/>
        <v/>
      </c>
      <c r="DL223" s="115" t="str">
        <f t="shared" si="4876"/>
        <v/>
      </c>
      <c r="DM223" s="115" t="str">
        <f t="shared" si="4877"/>
        <v/>
      </c>
      <c r="DN223" s="115" t="str">
        <f t="shared" si="4878"/>
        <v/>
      </c>
      <c r="DO223" s="115" t="str">
        <f t="shared" si="4879"/>
        <v/>
      </c>
      <c r="DP223" s="115" t="str">
        <f t="shared" si="4880"/>
        <v/>
      </c>
      <c r="DQ223" s="115" t="str">
        <f t="shared" si="4881"/>
        <v/>
      </c>
      <c r="DR223" s="115" t="str">
        <f t="shared" si="4882"/>
        <v/>
      </c>
      <c r="DS223" s="115" t="str">
        <f t="shared" si="4883"/>
        <v/>
      </c>
      <c r="DT223" s="115" t="str">
        <f t="shared" si="4884"/>
        <v/>
      </c>
      <c r="DU223" s="115" t="str">
        <f t="shared" si="4885"/>
        <v/>
      </c>
      <c r="DV223" s="115" t="str">
        <f t="shared" si="4886"/>
        <v/>
      </c>
      <c r="DW223" s="115" t="str">
        <f t="shared" si="4887"/>
        <v/>
      </c>
      <c r="DX223" s="115" t="str">
        <f t="shared" si="4888"/>
        <v/>
      </c>
      <c r="DY223" s="115" t="str">
        <f t="shared" si="4889"/>
        <v/>
      </c>
      <c r="DZ223" s="115" t="str">
        <f t="shared" si="4890"/>
        <v/>
      </c>
      <c r="EA223" s="115" t="str">
        <f t="shared" si="4891"/>
        <v/>
      </c>
      <c r="EB223" s="115" t="str">
        <f t="shared" si="4892"/>
        <v/>
      </c>
      <c r="EC223" s="115" t="str">
        <f t="shared" si="4893"/>
        <v/>
      </c>
      <c r="ED223" s="115" t="str">
        <f t="shared" si="4894"/>
        <v/>
      </c>
      <c r="EE223" s="115" t="str">
        <f t="shared" si="4895"/>
        <v/>
      </c>
      <c r="EF223" s="115" t="str">
        <f t="shared" si="4896"/>
        <v/>
      </c>
      <c r="EG223" s="115" t="str">
        <f t="shared" si="4966"/>
        <v/>
      </c>
      <c r="EH223" s="115" t="str">
        <f t="shared" si="4967"/>
        <v/>
      </c>
      <c r="EI223" s="115" t="str">
        <f t="shared" si="4968"/>
        <v/>
      </c>
      <c r="EJ223" s="115" t="str">
        <f t="shared" si="4969"/>
        <v/>
      </c>
      <c r="EK223" s="115" t="str">
        <f t="shared" si="4970"/>
        <v/>
      </c>
      <c r="EL223" s="115" t="str">
        <f t="shared" si="4971"/>
        <v/>
      </c>
      <c r="EM223" s="115" t="str">
        <f t="shared" si="4972"/>
        <v/>
      </c>
      <c r="EN223" s="115" t="str">
        <f t="shared" si="4973"/>
        <v/>
      </c>
      <c r="EO223" s="115" t="str">
        <f t="shared" si="4974"/>
        <v/>
      </c>
      <c r="EP223" s="115" t="str">
        <f t="shared" si="4975"/>
        <v/>
      </c>
      <c r="EQ223" s="115" t="str">
        <f t="shared" si="4976"/>
        <v/>
      </c>
      <c r="ER223" s="115" t="str">
        <f t="shared" si="4977"/>
        <v/>
      </c>
      <c r="ES223" s="115" t="str">
        <f t="shared" si="4978"/>
        <v/>
      </c>
      <c r="ET223" s="115" t="str">
        <f t="shared" si="4979"/>
        <v/>
      </c>
      <c r="EU223" s="115" t="str">
        <f t="shared" si="4980"/>
        <v/>
      </c>
      <c r="EV223" s="115" t="str">
        <f t="shared" si="4981"/>
        <v/>
      </c>
      <c r="EW223" s="115" t="str">
        <f t="shared" si="4982"/>
        <v/>
      </c>
      <c r="EX223" s="115" t="str">
        <f t="shared" si="4983"/>
        <v/>
      </c>
      <c r="EY223" s="115" t="str">
        <f t="shared" si="4984"/>
        <v/>
      </c>
      <c r="EZ223" s="115" t="str">
        <f t="shared" si="4985"/>
        <v/>
      </c>
      <c r="FA223" s="115" t="str">
        <f t="shared" si="4986"/>
        <v/>
      </c>
      <c r="FB223" s="115" t="str">
        <f t="shared" si="4987"/>
        <v/>
      </c>
      <c r="FC223" s="115" t="str">
        <f t="shared" si="4988"/>
        <v/>
      </c>
      <c r="FD223" s="115" t="str">
        <f t="shared" si="4989"/>
        <v/>
      </c>
      <c r="FE223" s="115" t="str">
        <f t="shared" si="4990"/>
        <v/>
      </c>
      <c r="FF223" s="115" t="str">
        <f>FU25</f>
        <v/>
      </c>
      <c r="FG223" s="115" t="str">
        <f>IFERROR(SMALL($EC$3:$EC$422,$A$3),"")</f>
        <v/>
      </c>
      <c r="FH223" s="115" t="str">
        <f>IFERROR(LARGE($AU$3:$AU$422,$A$3),"")</f>
        <v/>
      </c>
      <c r="FI223" s="115" t="str">
        <f t="shared" si="4991"/>
        <v/>
      </c>
      <c r="GA223" s="213" t="str">
        <f t="shared" si="5422"/>
        <v/>
      </c>
      <c r="GB223" s="140" t="str">
        <f t="shared" si="5423"/>
        <v/>
      </c>
      <c r="GC223" s="171">
        <f>COUNTIF($K$563:$K$632,"&gt;0")</f>
        <v>0</v>
      </c>
      <c r="GD223" s="172">
        <f t="shared" si="5424"/>
        <v>0</v>
      </c>
      <c r="GE223" s="171" t="str">
        <f t="shared" si="5414"/>
        <v/>
      </c>
      <c r="GF223" s="172">
        <f t="shared" ref="GF223:GN223" si="5431">COUNTIF($L$563:$L$632,GF$3)</f>
        <v>0</v>
      </c>
      <c r="GG223" s="172">
        <f t="shared" si="5431"/>
        <v>0</v>
      </c>
      <c r="GH223" s="172">
        <f t="shared" si="5431"/>
        <v>0</v>
      </c>
      <c r="GI223" s="172">
        <f t="shared" si="5431"/>
        <v>0</v>
      </c>
      <c r="GJ223" s="172">
        <f t="shared" si="5431"/>
        <v>0</v>
      </c>
      <c r="GK223" s="172">
        <f t="shared" si="5431"/>
        <v>0</v>
      </c>
      <c r="GL223" s="172">
        <f t="shared" si="5431"/>
        <v>0</v>
      </c>
      <c r="GM223" s="172">
        <f t="shared" si="5431"/>
        <v>0</v>
      </c>
      <c r="GN223" s="172">
        <f t="shared" si="5431"/>
        <v>0</v>
      </c>
      <c r="GO223" s="172">
        <f t="shared" si="5426"/>
        <v>0</v>
      </c>
      <c r="GP223" s="171" t="e">
        <f t="shared" si="5427"/>
        <v>#DIV/0!</v>
      </c>
      <c r="GQ223" s="171">
        <f>COUNTIF($K$563:$K$632,"&lt;45")-GN223</f>
        <v>0</v>
      </c>
      <c r="GR223" s="171">
        <f>COUNTIF($K$563:$K$632,"&lt;60")-GQ223</f>
        <v>0</v>
      </c>
      <c r="GS223" s="171">
        <f>COUNTIF($K$563:$K$632,"&lt;75")-GQ223-GR223</f>
        <v>0</v>
      </c>
      <c r="GT223" s="171">
        <f>COUNTIF($K$563:$K$632,"&lt;90")-GQ223-GR223-GS223</f>
        <v>0</v>
      </c>
      <c r="GU223" s="171">
        <f>COUNTIF($K$563:$K$632,"&gt;89")</f>
        <v>0</v>
      </c>
      <c r="GV223" s="171">
        <f>COUNTIF($K$563:$K$632,GV3)</f>
        <v>0</v>
      </c>
      <c r="GW223" s="171">
        <f>COUNTIF($K$563:$K$632,GW3)</f>
        <v>0</v>
      </c>
      <c r="GY223" s="115">
        <v>220</v>
      </c>
      <c r="GZ223" s="120" t="str">
        <f>IF('INPUT INF'!P$36="YES",GY230,"")</f>
        <v/>
      </c>
      <c r="HA223" s="118">
        <f t="shared" ref="HA223:HA227" si="5432">HA222</f>
        <v>0</v>
      </c>
      <c r="HB223" s="118" t="str">
        <f>IF(GZ223="","",'INPUT INF'!L$36)</f>
        <v/>
      </c>
      <c r="HC223" s="181">
        <f>'INPUT INF'!P$34</f>
        <v>0</v>
      </c>
      <c r="HD223" s="181" t="str">
        <f>IFERROR(INDEX(GB$58:GB$82,MATCH($HB223,$GA$58:$GA$82,0)),"")</f>
        <v/>
      </c>
      <c r="HE223" s="181">
        <f t="shared" ref="HE223:HY223" si="5433">IFERROR(INDEX(GC$220:GC$244,MATCH($HB223,$GA$220:$GA$244,0)),"")</f>
        <v>0</v>
      </c>
      <c r="HF223" s="181">
        <f t="shared" si="5433"/>
        <v>0</v>
      </c>
      <c r="HG223" s="181" t="str">
        <f t="shared" si="5433"/>
        <v/>
      </c>
      <c r="HH223" s="181">
        <f t="shared" si="5433"/>
        <v>0</v>
      </c>
      <c r="HI223" s="181">
        <f t="shared" si="5433"/>
        <v>0</v>
      </c>
      <c r="HJ223" s="181">
        <f t="shared" si="5433"/>
        <v>0</v>
      </c>
      <c r="HK223" s="181">
        <f t="shared" si="5433"/>
        <v>0</v>
      </c>
      <c r="HL223" s="181">
        <f t="shared" si="5433"/>
        <v>0</v>
      </c>
      <c r="HM223" s="181">
        <f t="shared" si="5433"/>
        <v>0</v>
      </c>
      <c r="HN223" s="181">
        <f t="shared" si="5433"/>
        <v>0</v>
      </c>
      <c r="HO223" s="181">
        <f t="shared" si="5433"/>
        <v>0</v>
      </c>
      <c r="HP223" s="181">
        <f t="shared" si="5433"/>
        <v>0</v>
      </c>
      <c r="HQ223" s="181">
        <f t="shared" si="5433"/>
        <v>0</v>
      </c>
      <c r="HR223" s="181" t="str">
        <f t="shared" si="5433"/>
        <v/>
      </c>
      <c r="HS223" s="181">
        <f t="shared" si="5433"/>
        <v>0</v>
      </c>
      <c r="HT223" s="181">
        <f t="shared" si="5433"/>
        <v>0</v>
      </c>
      <c r="HU223" s="181">
        <f t="shared" si="5433"/>
        <v>0</v>
      </c>
      <c r="HV223" s="181">
        <f t="shared" si="5433"/>
        <v>0</v>
      </c>
      <c r="HW223" s="181">
        <f t="shared" si="5433"/>
        <v>0</v>
      </c>
      <c r="HX223" s="181">
        <f t="shared" si="5433"/>
        <v>0</v>
      </c>
      <c r="HY223" s="181">
        <f t="shared" si="5433"/>
        <v>0</v>
      </c>
      <c r="IA223" s="181" t="str">
        <f t="shared" si="5377"/>
        <v/>
      </c>
      <c r="IB223" s="118" t="str">
        <f t="shared" si="5378"/>
        <v/>
      </c>
      <c r="IC223" s="118" t="str">
        <f t="shared" si="5379"/>
        <v/>
      </c>
      <c r="ID223" s="118" t="str">
        <f t="shared" si="5380"/>
        <v/>
      </c>
      <c r="IE223" s="118">
        <f t="shared" si="5381"/>
        <v>0</v>
      </c>
      <c r="IF223" s="118">
        <f t="shared" si="5382"/>
        <v>0</v>
      </c>
      <c r="IG223" s="118" t="str">
        <f t="shared" si="5383"/>
        <v/>
      </c>
      <c r="IH223" s="118">
        <f t="shared" si="5384"/>
        <v>0</v>
      </c>
      <c r="II223" s="118">
        <f t="shared" si="5385"/>
        <v>0</v>
      </c>
      <c r="IJ223" s="118">
        <f t="shared" si="5386"/>
        <v>0</v>
      </c>
      <c r="IK223" s="118">
        <f t="shared" si="5387"/>
        <v>0</v>
      </c>
      <c r="IL223" s="118">
        <f t="shared" si="5388"/>
        <v>0</v>
      </c>
      <c r="IM223" s="118">
        <f t="shared" si="5389"/>
        <v>0</v>
      </c>
      <c r="IN223" s="118">
        <f t="shared" si="5390"/>
        <v>0</v>
      </c>
      <c r="IO223" s="118">
        <f t="shared" si="5391"/>
        <v>0</v>
      </c>
      <c r="IP223" s="118">
        <f t="shared" si="5392"/>
        <v>0</v>
      </c>
      <c r="IQ223" s="118">
        <f t="shared" si="5393"/>
        <v>0</v>
      </c>
      <c r="IR223" s="118" t="str">
        <f t="shared" si="5394"/>
        <v/>
      </c>
      <c r="IS223" s="118">
        <f t="shared" si="5395"/>
        <v>0</v>
      </c>
      <c r="IT223" s="118">
        <f t="shared" si="5396"/>
        <v>0</v>
      </c>
      <c r="IU223" s="118">
        <f t="shared" si="5397"/>
        <v>0</v>
      </c>
      <c r="IV223" s="118">
        <f t="shared" si="5398"/>
        <v>0</v>
      </c>
      <c r="IW223" s="118">
        <f t="shared" si="5399"/>
        <v>0</v>
      </c>
      <c r="IX223" s="118">
        <f t="shared" si="5400"/>
        <v>0</v>
      </c>
      <c r="IY223" s="118">
        <f t="shared" si="5401"/>
        <v>0</v>
      </c>
      <c r="IZ223" s="118" t="str">
        <f t="shared" si="5402"/>
        <v/>
      </c>
    </row>
    <row r="224" spans="1:260" ht="15" customHeight="1" thickBot="1" x14ac:dyDescent="0.3">
      <c r="A224" s="115">
        <v>222</v>
      </c>
      <c r="B224" s="115" t="str">
        <f t="shared" si="5373"/>
        <v/>
      </c>
      <c r="C224" s="115" t="s">
        <v>68</v>
      </c>
      <c r="D224" s="100" t="str">
        <f t="shared" si="5374"/>
        <v>D</v>
      </c>
      <c r="E224" s="100" t="str">
        <f t="shared" si="4921"/>
        <v/>
      </c>
      <c r="F224" s="100" t="str">
        <f t="shared" si="4922"/>
        <v/>
      </c>
      <c r="G224" s="100" t="str">
        <f t="shared" si="4848"/>
        <v/>
      </c>
      <c r="H224" s="100" t="str">
        <f t="shared" si="4923"/>
        <v/>
      </c>
      <c r="I224" s="100" t="str">
        <f t="shared" si="4849"/>
        <v/>
      </c>
      <c r="J224" s="100" t="str">
        <f t="shared" si="4924"/>
        <v/>
      </c>
      <c r="K224" s="100" t="str">
        <f t="shared" si="4850"/>
        <v/>
      </c>
      <c r="L224" s="100" t="str">
        <f t="shared" si="4925"/>
        <v/>
      </c>
      <c r="M224" s="100" t="str">
        <f t="shared" si="4851"/>
        <v/>
      </c>
      <c r="N224" s="100" t="str">
        <f t="shared" si="4926"/>
        <v/>
      </c>
      <c r="O224" s="100" t="str">
        <f t="shared" si="4852"/>
        <v/>
      </c>
      <c r="P224" s="100" t="str">
        <f t="shared" si="4927"/>
        <v/>
      </c>
      <c r="Q224" s="100" t="str">
        <f t="shared" si="4853"/>
        <v/>
      </c>
      <c r="R224" s="100" t="str">
        <f t="shared" si="4928"/>
        <v/>
      </c>
      <c r="S224" s="100" t="str">
        <f t="shared" si="4854"/>
        <v/>
      </c>
      <c r="T224" s="100" t="str">
        <f t="shared" si="4929"/>
        <v/>
      </c>
      <c r="U224" s="100" t="str">
        <f t="shared" si="4855"/>
        <v/>
      </c>
      <c r="V224" s="100" t="str">
        <f t="shared" si="4930"/>
        <v/>
      </c>
      <c r="W224" s="100" t="str">
        <f t="shared" si="4856"/>
        <v/>
      </c>
      <c r="X224" s="100" t="str">
        <f t="shared" si="4931"/>
        <v/>
      </c>
      <c r="Y224" s="100" t="str">
        <f t="shared" si="4857"/>
        <v/>
      </c>
      <c r="Z224" s="100" t="str">
        <f t="shared" si="4932"/>
        <v/>
      </c>
      <c r="AA224" s="100" t="str">
        <f t="shared" si="4858"/>
        <v/>
      </c>
      <c r="AB224" s="100" t="str">
        <f t="shared" si="4933"/>
        <v/>
      </c>
      <c r="AC224" s="100" t="str">
        <f t="shared" si="4859"/>
        <v/>
      </c>
      <c r="AD224" s="100" t="str">
        <f t="shared" si="4934"/>
        <v/>
      </c>
      <c r="AE224" s="100" t="str">
        <f t="shared" si="4860"/>
        <v/>
      </c>
      <c r="AF224" s="100" t="str">
        <f t="shared" si="4935"/>
        <v/>
      </c>
      <c r="AG224" s="100" t="str">
        <f t="shared" si="4861"/>
        <v/>
      </c>
      <c r="AH224" s="100" t="str">
        <f t="shared" si="4936"/>
        <v/>
      </c>
      <c r="AI224" s="100" t="str">
        <f t="shared" si="4862"/>
        <v/>
      </c>
      <c r="AJ224" s="100" t="str">
        <f t="shared" si="4937"/>
        <v/>
      </c>
      <c r="AK224" s="100" t="str">
        <f t="shared" si="4863"/>
        <v/>
      </c>
      <c r="AL224" s="100" t="str">
        <f t="shared" si="4938"/>
        <v/>
      </c>
      <c r="AM224" s="100" t="str">
        <f t="shared" si="4864"/>
        <v/>
      </c>
      <c r="AN224" s="100" t="str">
        <f t="shared" si="4939"/>
        <v/>
      </c>
      <c r="AO224" s="100" t="str">
        <f t="shared" si="4865"/>
        <v/>
      </c>
      <c r="AP224" s="100" t="str">
        <f t="shared" si="4940"/>
        <v/>
      </c>
      <c r="AQ224" s="100" t="str">
        <f t="shared" si="4866"/>
        <v/>
      </c>
      <c r="AR224" s="100" t="str">
        <f t="shared" si="4941"/>
        <v/>
      </c>
      <c r="AS224" s="100" t="str">
        <f t="shared" si="4867"/>
        <v/>
      </c>
      <c r="AT224" s="100" t="str">
        <f t="shared" si="4942"/>
        <v/>
      </c>
      <c r="AU224" s="100" t="str">
        <f t="shared" si="4868"/>
        <v/>
      </c>
      <c r="AV224" s="100" t="str">
        <f t="shared" si="4943"/>
        <v/>
      </c>
      <c r="AW224" s="100" t="str">
        <f t="shared" si="4869"/>
        <v/>
      </c>
      <c r="AX224" s="100" t="str">
        <f t="shared" si="4944"/>
        <v/>
      </c>
      <c r="AY224" s="100" t="str">
        <f t="shared" si="4870"/>
        <v/>
      </c>
      <c r="AZ224" s="100" t="str">
        <f t="shared" si="4945"/>
        <v/>
      </c>
      <c r="BA224" s="100" t="str">
        <f t="shared" si="4871"/>
        <v/>
      </c>
      <c r="BB224" s="100" t="str">
        <f t="shared" si="4946"/>
        <v/>
      </c>
      <c r="BC224" s="100" t="str">
        <f>IFERROR(INDEX('INPUT INF'!$F$3:$F$601,MATCH($B224,'INPUT INF'!$A$3:$A$601,FALSE)),"")</f>
        <v/>
      </c>
      <c r="BD224" s="100" t="str">
        <f t="shared" si="4872"/>
        <v/>
      </c>
      <c r="BE224" s="100" t="str">
        <f t="shared" si="4947"/>
        <v/>
      </c>
      <c r="BF224" s="100" t="str">
        <f t="shared" si="4948"/>
        <v/>
      </c>
      <c r="BG224" s="115" t="str">
        <f t="shared" si="4949"/>
        <v/>
      </c>
      <c r="BH224" s="115" t="str">
        <f>IF(AND('INPUT INF'!$O$1="X",BG224="PASS"),BF224,IF($BG224="","0",IF('INPUT INF'!$N$63="YES",$BF224,"")))</f>
        <v>0</v>
      </c>
      <c r="BI224" s="115" t="str">
        <f>IF($BG224="","0",IF('INPUT INF'!$Q$64="YES",$BF224,""))</f>
        <v>0</v>
      </c>
      <c r="BJ224" s="115" t="str">
        <f>IF($BG224="","0",IF('INPUT INF'!$Q$65="YES",$BF224,""))</f>
        <v>0</v>
      </c>
      <c r="BL224" s="116" t="str">
        <f t="shared" si="4950"/>
        <v/>
      </c>
      <c r="BM224" s="116" t="str">
        <f t="shared" si="4951"/>
        <v/>
      </c>
      <c r="BN224" s="116" t="str">
        <f t="shared" si="4951"/>
        <v/>
      </c>
      <c r="BR224" s="116" t="str">
        <f t="shared" si="4952"/>
        <v/>
      </c>
      <c r="BS224" s="116" t="str">
        <f t="shared" si="4953"/>
        <v/>
      </c>
      <c r="BT224" s="116" t="str">
        <f t="shared" si="4953"/>
        <v/>
      </c>
      <c r="BX224" s="116" t="str">
        <f t="shared" si="4954"/>
        <v/>
      </c>
      <c r="BY224" s="116" t="str">
        <f t="shared" si="4955"/>
        <v/>
      </c>
      <c r="BZ224" s="116" t="str">
        <f t="shared" si="4955"/>
        <v/>
      </c>
      <c r="CD224" s="116" t="str">
        <f t="shared" si="4956"/>
        <v/>
      </c>
      <c r="CE224" s="116" t="str">
        <f t="shared" si="4957"/>
        <v/>
      </c>
      <c r="CF224" s="116" t="str">
        <f t="shared" si="4958"/>
        <v/>
      </c>
      <c r="CJ224" s="116" t="str">
        <f t="shared" si="4959"/>
        <v/>
      </c>
      <c r="CK224" s="116" t="str">
        <f t="shared" si="4960"/>
        <v/>
      </c>
      <c r="CL224" s="116" t="str">
        <f t="shared" si="4961"/>
        <v/>
      </c>
      <c r="CP224" s="116" t="str">
        <f t="shared" si="4962"/>
        <v/>
      </c>
      <c r="CQ224" s="116" t="str">
        <f t="shared" si="4963"/>
        <v/>
      </c>
      <c r="CR224" s="116" t="str">
        <f t="shared" si="4964"/>
        <v/>
      </c>
      <c r="CX224" s="143"/>
      <c r="CY224" s="135"/>
      <c r="CZ224" s="135"/>
      <c r="DA224" s="135"/>
      <c r="DB224" s="143"/>
      <c r="DC224" s="143"/>
      <c r="DD224" s="143"/>
      <c r="DE224" s="143"/>
      <c r="DF224" s="135"/>
      <c r="DH224" s="115" t="str">
        <f t="shared" si="4965"/>
        <v/>
      </c>
      <c r="DI224" s="115" t="str">
        <f t="shared" si="4873"/>
        <v/>
      </c>
      <c r="DJ224" s="115" t="str">
        <f t="shared" si="4874"/>
        <v/>
      </c>
      <c r="DK224" s="115" t="str">
        <f t="shared" si="4875"/>
        <v/>
      </c>
      <c r="DL224" s="115" t="str">
        <f t="shared" si="4876"/>
        <v/>
      </c>
      <c r="DM224" s="115" t="str">
        <f t="shared" si="4877"/>
        <v/>
      </c>
      <c r="DN224" s="115" t="str">
        <f t="shared" si="4878"/>
        <v/>
      </c>
      <c r="DO224" s="115" t="str">
        <f t="shared" si="4879"/>
        <v/>
      </c>
      <c r="DP224" s="115" t="str">
        <f t="shared" si="4880"/>
        <v/>
      </c>
      <c r="DQ224" s="115" t="str">
        <f t="shared" si="4881"/>
        <v/>
      </c>
      <c r="DR224" s="115" t="str">
        <f t="shared" si="4882"/>
        <v/>
      </c>
      <c r="DS224" s="115" t="str">
        <f t="shared" si="4883"/>
        <v/>
      </c>
      <c r="DT224" s="115" t="str">
        <f t="shared" si="4884"/>
        <v/>
      </c>
      <c r="DU224" s="115" t="str">
        <f t="shared" si="4885"/>
        <v/>
      </c>
      <c r="DV224" s="115" t="str">
        <f t="shared" si="4886"/>
        <v/>
      </c>
      <c r="DW224" s="115" t="str">
        <f t="shared" si="4887"/>
        <v/>
      </c>
      <c r="DX224" s="115" t="str">
        <f t="shared" si="4888"/>
        <v/>
      </c>
      <c r="DY224" s="115" t="str">
        <f t="shared" si="4889"/>
        <v/>
      </c>
      <c r="DZ224" s="115" t="str">
        <f t="shared" si="4890"/>
        <v/>
      </c>
      <c r="EA224" s="115" t="str">
        <f t="shared" si="4891"/>
        <v/>
      </c>
      <c r="EB224" s="115" t="str">
        <f t="shared" si="4892"/>
        <v/>
      </c>
      <c r="EC224" s="115" t="str">
        <f t="shared" si="4893"/>
        <v/>
      </c>
      <c r="ED224" s="115" t="str">
        <f t="shared" si="4894"/>
        <v/>
      </c>
      <c r="EE224" s="115" t="str">
        <f t="shared" si="4895"/>
        <v/>
      </c>
      <c r="EF224" s="115" t="str">
        <f t="shared" si="4896"/>
        <v/>
      </c>
      <c r="EG224" s="115" t="str">
        <f t="shared" si="4966"/>
        <v/>
      </c>
      <c r="EH224" s="115" t="str">
        <f t="shared" si="4967"/>
        <v/>
      </c>
      <c r="EI224" s="115" t="str">
        <f t="shared" si="4968"/>
        <v/>
      </c>
      <c r="EJ224" s="115" t="str">
        <f t="shared" si="4969"/>
        <v/>
      </c>
      <c r="EK224" s="115" t="str">
        <f t="shared" si="4970"/>
        <v/>
      </c>
      <c r="EL224" s="115" t="str">
        <f t="shared" si="4971"/>
        <v/>
      </c>
      <c r="EM224" s="115" t="str">
        <f t="shared" si="4972"/>
        <v/>
      </c>
      <c r="EN224" s="115" t="str">
        <f t="shared" si="4973"/>
        <v/>
      </c>
      <c r="EO224" s="115" t="str">
        <f t="shared" si="4974"/>
        <v/>
      </c>
      <c r="EP224" s="115" t="str">
        <f t="shared" si="4975"/>
        <v/>
      </c>
      <c r="EQ224" s="115" t="str">
        <f t="shared" si="4976"/>
        <v/>
      </c>
      <c r="ER224" s="115" t="str">
        <f t="shared" si="4977"/>
        <v/>
      </c>
      <c r="ES224" s="115" t="str">
        <f t="shared" si="4978"/>
        <v/>
      </c>
      <c r="ET224" s="115" t="str">
        <f t="shared" si="4979"/>
        <v/>
      </c>
      <c r="EU224" s="115" t="str">
        <f t="shared" si="4980"/>
        <v/>
      </c>
      <c r="EV224" s="115" t="str">
        <f t="shared" si="4981"/>
        <v/>
      </c>
      <c r="EW224" s="115" t="str">
        <f t="shared" si="4982"/>
        <v/>
      </c>
      <c r="EX224" s="115" t="str">
        <f t="shared" si="4983"/>
        <v/>
      </c>
      <c r="EY224" s="115" t="str">
        <f t="shared" si="4984"/>
        <v/>
      </c>
      <c r="EZ224" s="115" t="str">
        <f t="shared" si="4985"/>
        <v/>
      </c>
      <c r="FA224" s="115" t="str">
        <f t="shared" si="4986"/>
        <v/>
      </c>
      <c r="FB224" s="115" t="str">
        <f t="shared" si="4987"/>
        <v/>
      </c>
      <c r="FC224" s="115" t="str">
        <f t="shared" si="4988"/>
        <v/>
      </c>
      <c r="FD224" s="115" t="str">
        <f t="shared" si="4989"/>
        <v/>
      </c>
      <c r="FE224" s="115" t="str">
        <f t="shared" si="4990"/>
        <v/>
      </c>
      <c r="FF224" s="115" t="str">
        <f>FF223</f>
        <v/>
      </c>
      <c r="FG224" s="115" t="str">
        <f>IFERROR(SMALL($EC$3:$EC$422,$A$4),"")</f>
        <v/>
      </c>
      <c r="FH224" s="115" t="str">
        <f>FH223</f>
        <v/>
      </c>
      <c r="FI224" s="115" t="str">
        <f t="shared" si="4991"/>
        <v/>
      </c>
      <c r="GA224" s="213" t="str">
        <f t="shared" si="5422"/>
        <v/>
      </c>
      <c r="GB224" s="140" t="str">
        <f t="shared" si="5423"/>
        <v/>
      </c>
      <c r="GC224" s="171">
        <f>COUNTIF($M$563:$M$632,"&gt;0")</f>
        <v>0</v>
      </c>
      <c r="GD224" s="172">
        <f t="shared" si="5424"/>
        <v>0</v>
      </c>
      <c r="GE224" s="171" t="str">
        <f t="shared" si="5414"/>
        <v/>
      </c>
      <c r="GF224" s="172">
        <f t="shared" ref="GF224:GN224" si="5434">COUNTIF($N$563:$N$632,GF$3)</f>
        <v>0</v>
      </c>
      <c r="GG224" s="172">
        <f t="shared" si="5434"/>
        <v>0</v>
      </c>
      <c r="GH224" s="172">
        <f t="shared" si="5434"/>
        <v>0</v>
      </c>
      <c r="GI224" s="172">
        <f t="shared" si="5434"/>
        <v>0</v>
      </c>
      <c r="GJ224" s="172">
        <f t="shared" si="5434"/>
        <v>0</v>
      </c>
      <c r="GK224" s="172">
        <f t="shared" si="5434"/>
        <v>0</v>
      </c>
      <c r="GL224" s="172">
        <f t="shared" si="5434"/>
        <v>0</v>
      </c>
      <c r="GM224" s="172">
        <f t="shared" si="5434"/>
        <v>0</v>
      </c>
      <c r="GN224" s="172">
        <f t="shared" si="5434"/>
        <v>0</v>
      </c>
      <c r="GO224" s="172">
        <f t="shared" si="5426"/>
        <v>0</v>
      </c>
      <c r="GP224" s="171" t="e">
        <f t="shared" si="5427"/>
        <v>#DIV/0!</v>
      </c>
      <c r="GQ224" s="171">
        <f>COUNTIF($M$563:$M$632,"&lt;45")-GN224</f>
        <v>0</v>
      </c>
      <c r="GR224" s="171">
        <f>COUNTIF($M$563:$M$632,"&lt;60")-GQ224</f>
        <v>0</v>
      </c>
      <c r="GS224" s="171">
        <f>COUNTIF($M$563:$M$632,"&lt;75")-GQ224-GR224</f>
        <v>0</v>
      </c>
      <c r="GT224" s="171">
        <f>COUNTIF($M$563:$M$632,"&lt;90")-GQ224-GR224-GS224</f>
        <v>0</v>
      </c>
      <c r="GU224" s="171">
        <f>COUNTIF($M$563:$M$632,"&gt;89")</f>
        <v>0</v>
      </c>
      <c r="GV224" s="171">
        <f>COUNTIF($M$563:$M$632,GV3)</f>
        <v>0</v>
      </c>
      <c r="GW224" s="171">
        <f>COUNTIF($M$563:$M$632,GW3)</f>
        <v>0</v>
      </c>
      <c r="GY224" s="115">
        <v>221</v>
      </c>
      <c r="GZ224" s="120" t="str">
        <f>IF('INPUT INF'!Q$36="YES",GY231,"")</f>
        <v/>
      </c>
      <c r="HA224" s="118">
        <f t="shared" si="5432"/>
        <v>0</v>
      </c>
      <c r="HB224" s="118" t="str">
        <f>IF(GZ224="","",'INPUT INF'!L$36)</f>
        <v/>
      </c>
      <c r="HC224" s="181">
        <f>'INPUT INF'!Q$34</f>
        <v>0</v>
      </c>
      <c r="HD224" s="181" t="str">
        <f>IFERROR(INDEX(GB$85:GB$109,MATCH($HB224,$GA$85:$GA$109,0)),"")</f>
        <v/>
      </c>
      <c r="HE224" s="181">
        <f t="shared" ref="HE224:HY224" si="5435">IFERROR(INDEX(GC$247:GC$271,MATCH($HB224,$GA$247:$GA$271,0)),"")</f>
        <v>0</v>
      </c>
      <c r="HF224" s="181">
        <f t="shared" si="5435"/>
        <v>0</v>
      </c>
      <c r="HG224" s="181" t="str">
        <f t="shared" si="5435"/>
        <v/>
      </c>
      <c r="HH224" s="181">
        <f t="shared" si="5435"/>
        <v>0</v>
      </c>
      <c r="HI224" s="181">
        <f t="shared" si="5435"/>
        <v>0</v>
      </c>
      <c r="HJ224" s="181">
        <f t="shared" si="5435"/>
        <v>0</v>
      </c>
      <c r="HK224" s="181">
        <f t="shared" si="5435"/>
        <v>0</v>
      </c>
      <c r="HL224" s="181">
        <f t="shared" si="5435"/>
        <v>0</v>
      </c>
      <c r="HM224" s="181">
        <f t="shared" si="5435"/>
        <v>0</v>
      </c>
      <c r="HN224" s="181">
        <f t="shared" si="5435"/>
        <v>0</v>
      </c>
      <c r="HO224" s="181">
        <f t="shared" si="5435"/>
        <v>0</v>
      </c>
      <c r="HP224" s="181">
        <f t="shared" si="5435"/>
        <v>0</v>
      </c>
      <c r="HQ224" s="181">
        <f t="shared" si="5435"/>
        <v>0</v>
      </c>
      <c r="HR224" s="181" t="str">
        <f t="shared" si="5435"/>
        <v/>
      </c>
      <c r="HS224" s="181">
        <f t="shared" si="5435"/>
        <v>0</v>
      </c>
      <c r="HT224" s="181">
        <f t="shared" si="5435"/>
        <v>0</v>
      </c>
      <c r="HU224" s="181">
        <f t="shared" si="5435"/>
        <v>0</v>
      </c>
      <c r="HV224" s="181">
        <f t="shared" si="5435"/>
        <v>0</v>
      </c>
      <c r="HW224" s="181">
        <f t="shared" si="5435"/>
        <v>0</v>
      </c>
      <c r="HX224" s="181">
        <f t="shared" si="5435"/>
        <v>0</v>
      </c>
      <c r="HY224" s="181">
        <f t="shared" si="5435"/>
        <v>0</v>
      </c>
      <c r="IA224" s="181" t="str">
        <f t="shared" si="5377"/>
        <v/>
      </c>
      <c r="IB224" s="118" t="str">
        <f t="shared" si="5378"/>
        <v/>
      </c>
      <c r="IC224" s="118" t="str">
        <f t="shared" si="5379"/>
        <v/>
      </c>
      <c r="ID224" s="118" t="str">
        <f t="shared" si="5380"/>
        <v/>
      </c>
      <c r="IE224" s="118">
        <f t="shared" si="5381"/>
        <v>0</v>
      </c>
      <c r="IF224" s="118">
        <f t="shared" si="5382"/>
        <v>0</v>
      </c>
      <c r="IG224" s="118" t="str">
        <f t="shared" si="5383"/>
        <v/>
      </c>
      <c r="IH224" s="118">
        <f t="shared" si="5384"/>
        <v>0</v>
      </c>
      <c r="II224" s="118">
        <f t="shared" si="5385"/>
        <v>0</v>
      </c>
      <c r="IJ224" s="118">
        <f t="shared" si="5386"/>
        <v>0</v>
      </c>
      <c r="IK224" s="118">
        <f t="shared" si="5387"/>
        <v>0</v>
      </c>
      <c r="IL224" s="118">
        <f t="shared" si="5388"/>
        <v>0</v>
      </c>
      <c r="IM224" s="118">
        <f t="shared" si="5389"/>
        <v>0</v>
      </c>
      <c r="IN224" s="118">
        <f t="shared" si="5390"/>
        <v>0</v>
      </c>
      <c r="IO224" s="118">
        <f t="shared" si="5391"/>
        <v>0</v>
      </c>
      <c r="IP224" s="118">
        <f t="shared" si="5392"/>
        <v>0</v>
      </c>
      <c r="IQ224" s="118">
        <f t="shared" si="5393"/>
        <v>0</v>
      </c>
      <c r="IR224" s="118" t="str">
        <f t="shared" si="5394"/>
        <v/>
      </c>
      <c r="IS224" s="118">
        <f t="shared" si="5395"/>
        <v>0</v>
      </c>
      <c r="IT224" s="118">
        <f t="shared" si="5396"/>
        <v>0</v>
      </c>
      <c r="IU224" s="118">
        <f t="shared" si="5397"/>
        <v>0</v>
      </c>
      <c r="IV224" s="118">
        <f t="shared" si="5398"/>
        <v>0</v>
      </c>
      <c r="IW224" s="118">
        <f t="shared" si="5399"/>
        <v>0</v>
      </c>
      <c r="IX224" s="118">
        <f t="shared" si="5400"/>
        <v>0</v>
      </c>
      <c r="IY224" s="118">
        <f t="shared" si="5401"/>
        <v>0</v>
      </c>
      <c r="IZ224" s="118" t="str">
        <f t="shared" si="5402"/>
        <v/>
      </c>
    </row>
    <row r="225" spans="1:260" ht="15" customHeight="1" thickBot="1" x14ac:dyDescent="0.3">
      <c r="A225" s="115">
        <v>223</v>
      </c>
      <c r="B225" s="115" t="str">
        <f t="shared" si="5373"/>
        <v/>
      </c>
      <c r="C225" s="115" t="s">
        <v>68</v>
      </c>
      <c r="D225" s="100" t="str">
        <f t="shared" si="5374"/>
        <v>D</v>
      </c>
      <c r="E225" s="100" t="str">
        <f t="shared" si="4921"/>
        <v/>
      </c>
      <c r="F225" s="100" t="str">
        <f t="shared" si="4922"/>
        <v/>
      </c>
      <c r="G225" s="100" t="str">
        <f t="shared" si="4848"/>
        <v/>
      </c>
      <c r="H225" s="100" t="str">
        <f t="shared" si="4923"/>
        <v/>
      </c>
      <c r="I225" s="100" t="str">
        <f t="shared" si="4849"/>
        <v/>
      </c>
      <c r="J225" s="100" t="str">
        <f t="shared" si="4924"/>
        <v/>
      </c>
      <c r="K225" s="100" t="str">
        <f t="shared" si="4850"/>
        <v/>
      </c>
      <c r="L225" s="100" t="str">
        <f t="shared" si="4925"/>
        <v/>
      </c>
      <c r="M225" s="100" t="str">
        <f t="shared" si="4851"/>
        <v/>
      </c>
      <c r="N225" s="100" t="str">
        <f t="shared" si="4926"/>
        <v/>
      </c>
      <c r="O225" s="100" t="str">
        <f t="shared" si="4852"/>
        <v/>
      </c>
      <c r="P225" s="100" t="str">
        <f t="shared" si="4927"/>
        <v/>
      </c>
      <c r="Q225" s="100" t="str">
        <f t="shared" si="4853"/>
        <v/>
      </c>
      <c r="R225" s="100" t="str">
        <f t="shared" si="4928"/>
        <v/>
      </c>
      <c r="S225" s="100" t="str">
        <f t="shared" si="4854"/>
        <v/>
      </c>
      <c r="T225" s="100" t="str">
        <f t="shared" si="4929"/>
        <v/>
      </c>
      <c r="U225" s="100" t="str">
        <f t="shared" si="4855"/>
        <v/>
      </c>
      <c r="V225" s="100" t="str">
        <f t="shared" si="4930"/>
        <v/>
      </c>
      <c r="W225" s="100" t="str">
        <f t="shared" si="4856"/>
        <v/>
      </c>
      <c r="X225" s="100" t="str">
        <f t="shared" si="4931"/>
        <v/>
      </c>
      <c r="Y225" s="100" t="str">
        <f t="shared" si="4857"/>
        <v/>
      </c>
      <c r="Z225" s="100" t="str">
        <f t="shared" si="4932"/>
        <v/>
      </c>
      <c r="AA225" s="100" t="str">
        <f t="shared" si="4858"/>
        <v/>
      </c>
      <c r="AB225" s="100" t="str">
        <f t="shared" si="4933"/>
        <v/>
      </c>
      <c r="AC225" s="100" t="str">
        <f t="shared" si="4859"/>
        <v/>
      </c>
      <c r="AD225" s="100" t="str">
        <f t="shared" si="4934"/>
        <v/>
      </c>
      <c r="AE225" s="100" t="str">
        <f t="shared" si="4860"/>
        <v/>
      </c>
      <c r="AF225" s="100" t="str">
        <f t="shared" si="4935"/>
        <v/>
      </c>
      <c r="AG225" s="100" t="str">
        <f t="shared" si="4861"/>
        <v/>
      </c>
      <c r="AH225" s="100" t="str">
        <f t="shared" si="4936"/>
        <v/>
      </c>
      <c r="AI225" s="100" t="str">
        <f t="shared" si="4862"/>
        <v/>
      </c>
      <c r="AJ225" s="100" t="str">
        <f t="shared" si="4937"/>
        <v/>
      </c>
      <c r="AK225" s="100" t="str">
        <f t="shared" si="4863"/>
        <v/>
      </c>
      <c r="AL225" s="100" t="str">
        <f t="shared" si="4938"/>
        <v/>
      </c>
      <c r="AM225" s="100" t="str">
        <f t="shared" si="4864"/>
        <v/>
      </c>
      <c r="AN225" s="100" t="str">
        <f t="shared" si="4939"/>
        <v/>
      </c>
      <c r="AO225" s="100" t="str">
        <f t="shared" si="4865"/>
        <v/>
      </c>
      <c r="AP225" s="100" t="str">
        <f t="shared" si="4940"/>
        <v/>
      </c>
      <c r="AQ225" s="100" t="str">
        <f t="shared" si="4866"/>
        <v/>
      </c>
      <c r="AR225" s="100" t="str">
        <f t="shared" si="4941"/>
        <v/>
      </c>
      <c r="AS225" s="100" t="str">
        <f t="shared" si="4867"/>
        <v/>
      </c>
      <c r="AT225" s="100" t="str">
        <f t="shared" si="4942"/>
        <v/>
      </c>
      <c r="AU225" s="100" t="str">
        <f t="shared" si="4868"/>
        <v/>
      </c>
      <c r="AV225" s="100" t="str">
        <f t="shared" si="4943"/>
        <v/>
      </c>
      <c r="AW225" s="100" t="str">
        <f t="shared" si="4869"/>
        <v/>
      </c>
      <c r="AX225" s="100" t="str">
        <f t="shared" si="4944"/>
        <v/>
      </c>
      <c r="AY225" s="100" t="str">
        <f t="shared" si="4870"/>
        <v/>
      </c>
      <c r="AZ225" s="100" t="str">
        <f t="shared" si="4945"/>
        <v/>
      </c>
      <c r="BA225" s="100" t="str">
        <f t="shared" si="4871"/>
        <v/>
      </c>
      <c r="BB225" s="100" t="str">
        <f t="shared" si="4946"/>
        <v/>
      </c>
      <c r="BC225" s="100" t="str">
        <f>IFERROR(INDEX('INPUT INF'!$F$3:$F$601,MATCH($B225,'INPUT INF'!$A$3:$A$601,FALSE)),"")</f>
        <v/>
      </c>
      <c r="BD225" s="100" t="str">
        <f t="shared" si="4872"/>
        <v/>
      </c>
      <c r="BE225" s="100" t="str">
        <f t="shared" si="4947"/>
        <v/>
      </c>
      <c r="BF225" s="100" t="str">
        <f t="shared" si="4948"/>
        <v/>
      </c>
      <c r="BG225" s="115" t="str">
        <f t="shared" si="4949"/>
        <v/>
      </c>
      <c r="BH225" s="115" t="str">
        <f>IF(AND('INPUT INF'!$O$1="X",BG225="PASS"),BF225,IF($BG225="","0",IF('INPUT INF'!$N$63="YES",$BF225,"")))</f>
        <v>0</v>
      </c>
      <c r="BI225" s="115" t="str">
        <f>IF($BG225="","0",IF('INPUT INF'!$Q$64="YES",$BF225,""))</f>
        <v>0</v>
      </c>
      <c r="BJ225" s="115" t="str">
        <f>IF($BG225="","0",IF('INPUT INF'!$Q$65="YES",$BF225,""))</f>
        <v>0</v>
      </c>
      <c r="BL225" s="116" t="str">
        <f t="shared" si="4950"/>
        <v/>
      </c>
      <c r="BM225" s="116" t="str">
        <f t="shared" si="4951"/>
        <v/>
      </c>
      <c r="BN225" s="116" t="str">
        <f t="shared" si="4951"/>
        <v/>
      </c>
      <c r="BR225" s="116" t="str">
        <f t="shared" si="4952"/>
        <v/>
      </c>
      <c r="BS225" s="116" t="str">
        <f t="shared" si="4953"/>
        <v/>
      </c>
      <c r="BT225" s="116" t="str">
        <f t="shared" si="4953"/>
        <v/>
      </c>
      <c r="BX225" s="116" t="str">
        <f t="shared" si="4954"/>
        <v/>
      </c>
      <c r="BY225" s="116" t="str">
        <f t="shared" si="4955"/>
        <v/>
      </c>
      <c r="BZ225" s="116" t="str">
        <f t="shared" si="4955"/>
        <v/>
      </c>
      <c r="CD225" s="116" t="str">
        <f t="shared" si="4956"/>
        <v/>
      </c>
      <c r="CE225" s="116" t="str">
        <f t="shared" si="4957"/>
        <v/>
      </c>
      <c r="CF225" s="116" t="str">
        <f t="shared" si="4958"/>
        <v/>
      </c>
      <c r="CJ225" s="116" t="str">
        <f t="shared" si="4959"/>
        <v/>
      </c>
      <c r="CK225" s="116" t="str">
        <f t="shared" si="4960"/>
        <v/>
      </c>
      <c r="CL225" s="116" t="str">
        <f t="shared" si="4961"/>
        <v/>
      </c>
      <c r="CP225" s="116" t="str">
        <f t="shared" si="4962"/>
        <v/>
      </c>
      <c r="CQ225" s="116" t="str">
        <f t="shared" si="4963"/>
        <v/>
      </c>
      <c r="CR225" s="116" t="str">
        <f t="shared" si="4964"/>
        <v/>
      </c>
      <c r="CX225" s="143"/>
      <c r="CY225" s="135"/>
      <c r="CZ225" s="135"/>
      <c r="DA225" s="135"/>
      <c r="DB225" s="143"/>
      <c r="DC225" s="143"/>
      <c r="DD225" s="143"/>
      <c r="DE225" s="143"/>
      <c r="DF225" s="135"/>
      <c r="DH225" s="115" t="str">
        <f t="shared" si="4965"/>
        <v/>
      </c>
      <c r="DI225" s="115" t="str">
        <f t="shared" si="4873"/>
        <v/>
      </c>
      <c r="DJ225" s="115" t="str">
        <f t="shared" si="4874"/>
        <v/>
      </c>
      <c r="DK225" s="115" t="str">
        <f t="shared" si="4875"/>
        <v/>
      </c>
      <c r="DL225" s="115" t="str">
        <f t="shared" si="4876"/>
        <v/>
      </c>
      <c r="DM225" s="115" t="str">
        <f t="shared" si="4877"/>
        <v/>
      </c>
      <c r="DN225" s="115" t="str">
        <f t="shared" si="4878"/>
        <v/>
      </c>
      <c r="DO225" s="115" t="str">
        <f t="shared" si="4879"/>
        <v/>
      </c>
      <c r="DP225" s="115" t="str">
        <f t="shared" si="4880"/>
        <v/>
      </c>
      <c r="DQ225" s="115" t="str">
        <f t="shared" si="4881"/>
        <v/>
      </c>
      <c r="DR225" s="115" t="str">
        <f t="shared" si="4882"/>
        <v/>
      </c>
      <c r="DS225" s="115" t="str">
        <f t="shared" si="4883"/>
        <v/>
      </c>
      <c r="DT225" s="115" t="str">
        <f t="shared" si="4884"/>
        <v/>
      </c>
      <c r="DU225" s="115" t="str">
        <f t="shared" si="4885"/>
        <v/>
      </c>
      <c r="DV225" s="115" t="str">
        <f t="shared" si="4886"/>
        <v/>
      </c>
      <c r="DW225" s="115" t="str">
        <f t="shared" si="4887"/>
        <v/>
      </c>
      <c r="DX225" s="115" t="str">
        <f t="shared" si="4888"/>
        <v/>
      </c>
      <c r="DY225" s="115" t="str">
        <f t="shared" si="4889"/>
        <v/>
      </c>
      <c r="DZ225" s="115" t="str">
        <f t="shared" si="4890"/>
        <v/>
      </c>
      <c r="EA225" s="115" t="str">
        <f t="shared" si="4891"/>
        <v/>
      </c>
      <c r="EB225" s="115" t="str">
        <f t="shared" si="4892"/>
        <v/>
      </c>
      <c r="EC225" s="115" t="str">
        <f t="shared" si="4893"/>
        <v/>
      </c>
      <c r="ED225" s="115" t="str">
        <f t="shared" si="4894"/>
        <v/>
      </c>
      <c r="EE225" s="115" t="str">
        <f t="shared" si="4895"/>
        <v/>
      </c>
      <c r="EF225" s="115" t="str">
        <f t="shared" si="4896"/>
        <v/>
      </c>
      <c r="EG225" s="115" t="str">
        <f t="shared" si="4966"/>
        <v/>
      </c>
      <c r="EH225" s="115" t="str">
        <f t="shared" si="4967"/>
        <v/>
      </c>
      <c r="EI225" s="115" t="str">
        <f t="shared" si="4968"/>
        <v/>
      </c>
      <c r="EJ225" s="115" t="str">
        <f t="shared" si="4969"/>
        <v/>
      </c>
      <c r="EK225" s="115" t="str">
        <f t="shared" si="4970"/>
        <v/>
      </c>
      <c r="EL225" s="115" t="str">
        <f t="shared" si="4971"/>
        <v/>
      </c>
      <c r="EM225" s="115" t="str">
        <f t="shared" si="4972"/>
        <v/>
      </c>
      <c r="EN225" s="115" t="str">
        <f t="shared" si="4973"/>
        <v/>
      </c>
      <c r="EO225" s="115" t="str">
        <f t="shared" si="4974"/>
        <v/>
      </c>
      <c r="EP225" s="115" t="str">
        <f t="shared" si="4975"/>
        <v/>
      </c>
      <c r="EQ225" s="115" t="str">
        <f t="shared" si="4976"/>
        <v/>
      </c>
      <c r="ER225" s="115" t="str">
        <f t="shared" si="4977"/>
        <v/>
      </c>
      <c r="ES225" s="115" t="str">
        <f t="shared" si="4978"/>
        <v/>
      </c>
      <c r="ET225" s="115" t="str">
        <f t="shared" si="4979"/>
        <v/>
      </c>
      <c r="EU225" s="115" t="str">
        <f t="shared" si="4980"/>
        <v/>
      </c>
      <c r="EV225" s="115" t="str">
        <f t="shared" si="4981"/>
        <v/>
      </c>
      <c r="EW225" s="115" t="str">
        <f t="shared" si="4982"/>
        <v/>
      </c>
      <c r="EX225" s="115" t="str">
        <f t="shared" si="4983"/>
        <v/>
      </c>
      <c r="EY225" s="115" t="str">
        <f t="shared" si="4984"/>
        <v/>
      </c>
      <c r="EZ225" s="115" t="str">
        <f t="shared" si="4985"/>
        <v/>
      </c>
      <c r="FA225" s="115" t="str">
        <f t="shared" si="4986"/>
        <v/>
      </c>
      <c r="FB225" s="115" t="str">
        <f t="shared" si="4987"/>
        <v/>
      </c>
      <c r="FC225" s="115" t="str">
        <f t="shared" si="4988"/>
        <v/>
      </c>
      <c r="FD225" s="115" t="str">
        <f t="shared" si="4989"/>
        <v/>
      </c>
      <c r="FE225" s="115" t="str">
        <f t="shared" si="4990"/>
        <v/>
      </c>
      <c r="FF225" s="115" t="str">
        <f t="shared" ref="FF225:FF232" si="5436">FF224</f>
        <v/>
      </c>
      <c r="FG225" s="115" t="str">
        <f>IFERROR(SMALL($EC$3:$EC$422,$A$5),"")</f>
        <v/>
      </c>
      <c r="FH225" s="115" t="str">
        <f t="shared" ref="FH225:FH232" si="5437">FH224</f>
        <v/>
      </c>
      <c r="FI225" s="115" t="str">
        <f t="shared" si="4991"/>
        <v/>
      </c>
      <c r="GA225" s="213" t="str">
        <f t="shared" si="5422"/>
        <v/>
      </c>
      <c r="GB225" s="140" t="str">
        <f t="shared" si="5423"/>
        <v/>
      </c>
      <c r="GC225" s="171">
        <f>COUNTIF($O$563:$O$632,"&gt;0")</f>
        <v>0</v>
      </c>
      <c r="GD225" s="172">
        <f t="shared" si="5424"/>
        <v>0</v>
      </c>
      <c r="GE225" s="171" t="str">
        <f t="shared" si="5414"/>
        <v/>
      </c>
      <c r="GF225" s="172">
        <f t="shared" ref="GF225:GN225" si="5438">COUNTIF($P$563:$P$632,GF$3)</f>
        <v>0</v>
      </c>
      <c r="GG225" s="172">
        <f t="shared" si="5438"/>
        <v>0</v>
      </c>
      <c r="GH225" s="172">
        <f t="shared" si="5438"/>
        <v>0</v>
      </c>
      <c r="GI225" s="172">
        <f t="shared" si="5438"/>
        <v>0</v>
      </c>
      <c r="GJ225" s="172">
        <f t="shared" si="5438"/>
        <v>0</v>
      </c>
      <c r="GK225" s="172">
        <f t="shared" si="5438"/>
        <v>0</v>
      </c>
      <c r="GL225" s="172">
        <f t="shared" si="5438"/>
        <v>0</v>
      </c>
      <c r="GM225" s="172">
        <f t="shared" si="5438"/>
        <v>0</v>
      </c>
      <c r="GN225" s="172">
        <f t="shared" si="5438"/>
        <v>0</v>
      </c>
      <c r="GO225" s="172">
        <f t="shared" si="5426"/>
        <v>0</v>
      </c>
      <c r="GP225" s="171" t="e">
        <f t="shared" si="5427"/>
        <v>#DIV/0!</v>
      </c>
      <c r="GQ225" s="171">
        <f>COUNTIF($O$563:$O$632,"&lt;45")-GN225</f>
        <v>0</v>
      </c>
      <c r="GR225" s="171">
        <f>COUNTIF($O$563:$O$632,"&lt;60")-GQ225</f>
        <v>0</v>
      </c>
      <c r="GS225" s="171">
        <f>COUNTIF($O$563:$O$632,"&lt;75")-GQ225-GR225</f>
        <v>0</v>
      </c>
      <c r="GT225" s="171">
        <f>COUNTIF($O$563:$O$632,"&lt;90")-GQ225-GR225-GS225</f>
        <v>0</v>
      </c>
      <c r="GU225" s="171">
        <f>COUNTIF($O$563:$O$632,"&gt;89")</f>
        <v>0</v>
      </c>
      <c r="GV225" s="171">
        <f>COUNTIF($O$563:$O$632,GV3)</f>
        <v>0</v>
      </c>
      <c r="GW225" s="171">
        <f>COUNTIF($O$563:$O$632,GW3)</f>
        <v>0</v>
      </c>
      <c r="GY225" s="115">
        <v>222</v>
      </c>
      <c r="GZ225" s="120" t="str">
        <f>IF('INPUT INF'!R$36="YES",GY232,"")</f>
        <v/>
      </c>
      <c r="HA225" s="118">
        <f t="shared" si="5432"/>
        <v>0</v>
      </c>
      <c r="HB225" s="118" t="str">
        <f>IF(GZ225="","",'INPUT INF'!L$36)</f>
        <v/>
      </c>
      <c r="HC225" s="181">
        <f>'INPUT INF'!R$34</f>
        <v>0</v>
      </c>
      <c r="HD225" s="181" t="str">
        <f>IFERROR(INDEX(GB$112:GB$136,MATCH($HB225,$GA$112:$GA$136,0)),"")</f>
        <v/>
      </c>
      <c r="HE225" s="181">
        <f t="shared" ref="HE225:HY225" si="5439">IFERROR(INDEX(GC$274:GC$298,MATCH($HB225,$GA$274:$GA$298,0)),"")</f>
        <v>0</v>
      </c>
      <c r="HF225" s="181">
        <f t="shared" si="5439"/>
        <v>0</v>
      </c>
      <c r="HG225" s="181" t="str">
        <f t="shared" si="5439"/>
        <v/>
      </c>
      <c r="HH225" s="181">
        <f t="shared" si="5439"/>
        <v>0</v>
      </c>
      <c r="HI225" s="181">
        <f t="shared" si="5439"/>
        <v>0</v>
      </c>
      <c r="HJ225" s="181">
        <f t="shared" si="5439"/>
        <v>0</v>
      </c>
      <c r="HK225" s="181">
        <f t="shared" si="5439"/>
        <v>0</v>
      </c>
      <c r="HL225" s="181">
        <f t="shared" si="5439"/>
        <v>0</v>
      </c>
      <c r="HM225" s="181">
        <f t="shared" si="5439"/>
        <v>0</v>
      </c>
      <c r="HN225" s="181">
        <f t="shared" si="5439"/>
        <v>0</v>
      </c>
      <c r="HO225" s="181">
        <f t="shared" si="5439"/>
        <v>0</v>
      </c>
      <c r="HP225" s="181">
        <f t="shared" si="5439"/>
        <v>0</v>
      </c>
      <c r="HQ225" s="181">
        <f t="shared" si="5439"/>
        <v>0</v>
      </c>
      <c r="HR225" s="181" t="str">
        <f t="shared" si="5439"/>
        <v/>
      </c>
      <c r="HS225" s="181">
        <f t="shared" si="5439"/>
        <v>0</v>
      </c>
      <c r="HT225" s="181">
        <f t="shared" si="5439"/>
        <v>0</v>
      </c>
      <c r="HU225" s="181">
        <f t="shared" si="5439"/>
        <v>0</v>
      </c>
      <c r="HV225" s="181">
        <f t="shared" si="5439"/>
        <v>0</v>
      </c>
      <c r="HW225" s="181">
        <f t="shared" si="5439"/>
        <v>0</v>
      </c>
      <c r="HX225" s="181">
        <f t="shared" si="5439"/>
        <v>0</v>
      </c>
      <c r="HY225" s="181">
        <f t="shared" si="5439"/>
        <v>0</v>
      </c>
      <c r="IA225" s="181" t="str">
        <f t="shared" si="5377"/>
        <v/>
      </c>
      <c r="IB225" s="118" t="str">
        <f t="shared" si="5378"/>
        <v/>
      </c>
      <c r="IC225" s="118" t="str">
        <f t="shared" si="5379"/>
        <v/>
      </c>
      <c r="ID225" s="118" t="str">
        <f t="shared" si="5380"/>
        <v/>
      </c>
      <c r="IE225" s="118">
        <f t="shared" si="5381"/>
        <v>0</v>
      </c>
      <c r="IF225" s="118">
        <f t="shared" si="5382"/>
        <v>0</v>
      </c>
      <c r="IG225" s="118" t="str">
        <f t="shared" si="5383"/>
        <v/>
      </c>
      <c r="IH225" s="118">
        <f t="shared" si="5384"/>
        <v>0</v>
      </c>
      <c r="II225" s="118">
        <f t="shared" si="5385"/>
        <v>0</v>
      </c>
      <c r="IJ225" s="118">
        <f t="shared" si="5386"/>
        <v>0</v>
      </c>
      <c r="IK225" s="118">
        <f t="shared" si="5387"/>
        <v>0</v>
      </c>
      <c r="IL225" s="118">
        <f t="shared" si="5388"/>
        <v>0</v>
      </c>
      <c r="IM225" s="118">
        <f t="shared" si="5389"/>
        <v>0</v>
      </c>
      <c r="IN225" s="118">
        <f t="shared" si="5390"/>
        <v>0</v>
      </c>
      <c r="IO225" s="118">
        <f t="shared" si="5391"/>
        <v>0</v>
      </c>
      <c r="IP225" s="118">
        <f t="shared" si="5392"/>
        <v>0</v>
      </c>
      <c r="IQ225" s="118">
        <f t="shared" si="5393"/>
        <v>0</v>
      </c>
      <c r="IR225" s="118" t="str">
        <f t="shared" si="5394"/>
        <v/>
      </c>
      <c r="IS225" s="118">
        <f t="shared" si="5395"/>
        <v>0</v>
      </c>
      <c r="IT225" s="118">
        <f t="shared" si="5396"/>
        <v>0</v>
      </c>
      <c r="IU225" s="118">
        <f t="shared" si="5397"/>
        <v>0</v>
      </c>
      <c r="IV225" s="118">
        <f t="shared" si="5398"/>
        <v>0</v>
      </c>
      <c r="IW225" s="118">
        <f t="shared" si="5399"/>
        <v>0</v>
      </c>
      <c r="IX225" s="118">
        <f t="shared" si="5400"/>
        <v>0</v>
      </c>
      <c r="IY225" s="118">
        <f t="shared" si="5401"/>
        <v>0</v>
      </c>
      <c r="IZ225" s="118" t="str">
        <f t="shared" si="5402"/>
        <v/>
      </c>
    </row>
    <row r="226" spans="1:260" ht="15" customHeight="1" x14ac:dyDescent="0.25">
      <c r="A226" s="115">
        <v>224</v>
      </c>
      <c r="B226" s="115" t="str">
        <f t="shared" si="5373"/>
        <v/>
      </c>
      <c r="C226" s="115" t="s">
        <v>68</v>
      </c>
      <c r="D226" s="100" t="str">
        <f t="shared" si="5374"/>
        <v>D</v>
      </c>
      <c r="E226" s="100" t="str">
        <f t="shared" si="4921"/>
        <v/>
      </c>
      <c r="F226" s="100" t="str">
        <f t="shared" si="4922"/>
        <v/>
      </c>
      <c r="G226" s="100" t="str">
        <f t="shared" si="4848"/>
        <v/>
      </c>
      <c r="H226" s="100" t="str">
        <f t="shared" si="4923"/>
        <v/>
      </c>
      <c r="I226" s="100" t="str">
        <f t="shared" si="4849"/>
        <v/>
      </c>
      <c r="J226" s="100" t="str">
        <f t="shared" si="4924"/>
        <v/>
      </c>
      <c r="K226" s="100" t="str">
        <f t="shared" si="4850"/>
        <v/>
      </c>
      <c r="L226" s="100" t="str">
        <f t="shared" si="4925"/>
        <v/>
      </c>
      <c r="M226" s="100" t="str">
        <f t="shared" si="4851"/>
        <v/>
      </c>
      <c r="N226" s="100" t="str">
        <f t="shared" si="4926"/>
        <v/>
      </c>
      <c r="O226" s="100" t="str">
        <f t="shared" si="4852"/>
        <v/>
      </c>
      <c r="P226" s="100" t="str">
        <f t="shared" si="4927"/>
        <v/>
      </c>
      <c r="Q226" s="100" t="str">
        <f t="shared" si="4853"/>
        <v/>
      </c>
      <c r="R226" s="100" t="str">
        <f t="shared" si="4928"/>
        <v/>
      </c>
      <c r="S226" s="100" t="str">
        <f t="shared" si="4854"/>
        <v/>
      </c>
      <c r="T226" s="100" t="str">
        <f t="shared" si="4929"/>
        <v/>
      </c>
      <c r="U226" s="100" t="str">
        <f t="shared" si="4855"/>
        <v/>
      </c>
      <c r="V226" s="100" t="str">
        <f t="shared" si="4930"/>
        <v/>
      </c>
      <c r="W226" s="100" t="str">
        <f t="shared" si="4856"/>
        <v/>
      </c>
      <c r="X226" s="100" t="str">
        <f t="shared" si="4931"/>
        <v/>
      </c>
      <c r="Y226" s="100" t="str">
        <f t="shared" si="4857"/>
        <v/>
      </c>
      <c r="Z226" s="100" t="str">
        <f t="shared" si="4932"/>
        <v/>
      </c>
      <c r="AA226" s="100" t="str">
        <f t="shared" si="4858"/>
        <v/>
      </c>
      <c r="AB226" s="100" t="str">
        <f t="shared" si="4933"/>
        <v/>
      </c>
      <c r="AC226" s="100" t="str">
        <f t="shared" si="4859"/>
        <v/>
      </c>
      <c r="AD226" s="100" t="str">
        <f t="shared" si="4934"/>
        <v/>
      </c>
      <c r="AE226" s="100" t="str">
        <f t="shared" si="4860"/>
        <v/>
      </c>
      <c r="AF226" s="100" t="str">
        <f t="shared" si="4935"/>
        <v/>
      </c>
      <c r="AG226" s="100" t="str">
        <f t="shared" si="4861"/>
        <v/>
      </c>
      <c r="AH226" s="100" t="str">
        <f t="shared" si="4936"/>
        <v/>
      </c>
      <c r="AI226" s="100" t="str">
        <f t="shared" si="4862"/>
        <v/>
      </c>
      <c r="AJ226" s="100" t="str">
        <f t="shared" si="4937"/>
        <v/>
      </c>
      <c r="AK226" s="100" t="str">
        <f t="shared" si="4863"/>
        <v/>
      </c>
      <c r="AL226" s="100" t="str">
        <f t="shared" si="4938"/>
        <v/>
      </c>
      <c r="AM226" s="100" t="str">
        <f t="shared" si="4864"/>
        <v/>
      </c>
      <c r="AN226" s="100" t="str">
        <f t="shared" si="4939"/>
        <v/>
      </c>
      <c r="AO226" s="100" t="str">
        <f t="shared" si="4865"/>
        <v/>
      </c>
      <c r="AP226" s="100" t="str">
        <f t="shared" si="4940"/>
        <v/>
      </c>
      <c r="AQ226" s="100" t="str">
        <f t="shared" si="4866"/>
        <v/>
      </c>
      <c r="AR226" s="100" t="str">
        <f t="shared" si="4941"/>
        <v/>
      </c>
      <c r="AS226" s="100" t="str">
        <f t="shared" si="4867"/>
        <v/>
      </c>
      <c r="AT226" s="100" t="str">
        <f t="shared" si="4942"/>
        <v/>
      </c>
      <c r="AU226" s="100" t="str">
        <f t="shared" si="4868"/>
        <v/>
      </c>
      <c r="AV226" s="100" t="str">
        <f t="shared" si="4943"/>
        <v/>
      </c>
      <c r="AW226" s="100" t="str">
        <f t="shared" si="4869"/>
        <v/>
      </c>
      <c r="AX226" s="100" t="str">
        <f t="shared" si="4944"/>
        <v/>
      </c>
      <c r="AY226" s="100" t="str">
        <f t="shared" si="4870"/>
        <v/>
      </c>
      <c r="AZ226" s="100" t="str">
        <f t="shared" si="4945"/>
        <v/>
      </c>
      <c r="BA226" s="100" t="str">
        <f t="shared" si="4871"/>
        <v/>
      </c>
      <c r="BB226" s="100" t="str">
        <f t="shared" si="4946"/>
        <v/>
      </c>
      <c r="BC226" s="100" t="str">
        <f>IFERROR(INDEX('INPUT INF'!$F$3:$F$601,MATCH($B226,'INPUT INF'!$A$3:$A$601,FALSE)),"")</f>
        <v/>
      </c>
      <c r="BD226" s="100" t="str">
        <f t="shared" si="4872"/>
        <v/>
      </c>
      <c r="BE226" s="100" t="str">
        <f t="shared" si="4947"/>
        <v/>
      </c>
      <c r="BF226" s="100" t="str">
        <f t="shared" si="4948"/>
        <v/>
      </c>
      <c r="BG226" s="115" t="str">
        <f t="shared" si="4949"/>
        <v/>
      </c>
      <c r="BH226" s="115" t="str">
        <f>IF(AND('INPUT INF'!$O$1="X",BG226="PASS"),BF226,IF($BG226="","0",IF('INPUT INF'!$N$63="YES",$BF226,"")))</f>
        <v>0</v>
      </c>
      <c r="BI226" s="115" t="str">
        <f>IF($BG226="","0",IF('INPUT INF'!$Q$64="YES",$BF226,""))</f>
        <v>0</v>
      </c>
      <c r="BJ226" s="115" t="str">
        <f>IF($BG226="","0",IF('INPUT INF'!$Q$65="YES",$BF226,""))</f>
        <v>0</v>
      </c>
      <c r="BL226" s="116" t="str">
        <f t="shared" si="4950"/>
        <v/>
      </c>
      <c r="BM226" s="116" t="str">
        <f t="shared" si="4951"/>
        <v/>
      </c>
      <c r="BN226" s="116" t="str">
        <f t="shared" si="4951"/>
        <v/>
      </c>
      <c r="BR226" s="116" t="str">
        <f t="shared" si="4952"/>
        <v/>
      </c>
      <c r="BS226" s="116" t="str">
        <f t="shared" si="4953"/>
        <v/>
      </c>
      <c r="BT226" s="116" t="str">
        <f t="shared" si="4953"/>
        <v/>
      </c>
      <c r="BX226" s="116" t="str">
        <f t="shared" si="4954"/>
        <v/>
      </c>
      <c r="BY226" s="116" t="str">
        <f t="shared" si="4955"/>
        <v/>
      </c>
      <c r="BZ226" s="116" t="str">
        <f t="shared" si="4955"/>
        <v/>
      </c>
      <c r="CD226" s="116" t="str">
        <f t="shared" si="4956"/>
        <v/>
      </c>
      <c r="CE226" s="116" t="str">
        <f t="shared" si="4957"/>
        <v/>
      </c>
      <c r="CF226" s="116" t="str">
        <f t="shared" si="4958"/>
        <v/>
      </c>
      <c r="CJ226" s="116" t="str">
        <f t="shared" si="4959"/>
        <v/>
      </c>
      <c r="CK226" s="116" t="str">
        <f t="shared" si="4960"/>
        <v/>
      </c>
      <c r="CL226" s="116" t="str">
        <f t="shared" si="4961"/>
        <v/>
      </c>
      <c r="CP226" s="116" t="str">
        <f t="shared" si="4962"/>
        <v/>
      </c>
      <c r="CQ226" s="116" t="str">
        <f t="shared" si="4963"/>
        <v/>
      </c>
      <c r="CR226" s="116" t="str">
        <f t="shared" si="4964"/>
        <v/>
      </c>
      <c r="CX226" s="143"/>
      <c r="CY226" s="135"/>
      <c r="CZ226" s="135"/>
      <c r="DA226" s="135"/>
      <c r="DB226" s="143"/>
      <c r="DC226" s="143"/>
      <c r="DD226" s="143"/>
      <c r="DE226" s="143"/>
      <c r="DF226" s="135"/>
      <c r="DH226" s="115" t="str">
        <f t="shared" si="4965"/>
        <v/>
      </c>
      <c r="DI226" s="115" t="str">
        <f t="shared" si="4873"/>
        <v/>
      </c>
      <c r="DJ226" s="115" t="str">
        <f t="shared" si="4874"/>
        <v/>
      </c>
      <c r="DK226" s="115" t="str">
        <f t="shared" si="4875"/>
        <v/>
      </c>
      <c r="DL226" s="115" t="str">
        <f t="shared" si="4876"/>
        <v/>
      </c>
      <c r="DM226" s="115" t="str">
        <f t="shared" si="4877"/>
        <v/>
      </c>
      <c r="DN226" s="115" t="str">
        <f t="shared" si="4878"/>
        <v/>
      </c>
      <c r="DO226" s="115" t="str">
        <f t="shared" si="4879"/>
        <v/>
      </c>
      <c r="DP226" s="115" t="str">
        <f t="shared" si="4880"/>
        <v/>
      </c>
      <c r="DQ226" s="115" t="str">
        <f t="shared" si="4881"/>
        <v/>
      </c>
      <c r="DR226" s="115" t="str">
        <f t="shared" si="4882"/>
        <v/>
      </c>
      <c r="DS226" s="115" t="str">
        <f t="shared" si="4883"/>
        <v/>
      </c>
      <c r="DT226" s="115" t="str">
        <f t="shared" si="4884"/>
        <v/>
      </c>
      <c r="DU226" s="115" t="str">
        <f t="shared" si="4885"/>
        <v/>
      </c>
      <c r="DV226" s="115" t="str">
        <f t="shared" si="4886"/>
        <v/>
      </c>
      <c r="DW226" s="115" t="str">
        <f t="shared" si="4887"/>
        <v/>
      </c>
      <c r="DX226" s="115" t="str">
        <f t="shared" si="4888"/>
        <v/>
      </c>
      <c r="DY226" s="115" t="str">
        <f t="shared" si="4889"/>
        <v/>
      </c>
      <c r="DZ226" s="115" t="str">
        <f t="shared" si="4890"/>
        <v/>
      </c>
      <c r="EA226" s="115" t="str">
        <f t="shared" si="4891"/>
        <v/>
      </c>
      <c r="EB226" s="115" t="str">
        <f t="shared" si="4892"/>
        <v/>
      </c>
      <c r="EC226" s="115" t="str">
        <f t="shared" si="4893"/>
        <v/>
      </c>
      <c r="ED226" s="115" t="str">
        <f t="shared" si="4894"/>
        <v/>
      </c>
      <c r="EE226" s="115" t="str">
        <f t="shared" si="4895"/>
        <v/>
      </c>
      <c r="EF226" s="115" t="str">
        <f t="shared" si="4896"/>
        <v/>
      </c>
      <c r="EG226" s="115" t="str">
        <f t="shared" si="4966"/>
        <v/>
      </c>
      <c r="EH226" s="115" t="str">
        <f t="shared" si="4967"/>
        <v/>
      </c>
      <c r="EI226" s="115" t="str">
        <f t="shared" si="4968"/>
        <v/>
      </c>
      <c r="EJ226" s="115" t="str">
        <f t="shared" si="4969"/>
        <v/>
      </c>
      <c r="EK226" s="115" t="str">
        <f t="shared" si="4970"/>
        <v/>
      </c>
      <c r="EL226" s="115" t="str">
        <f t="shared" si="4971"/>
        <v/>
      </c>
      <c r="EM226" s="115" t="str">
        <f t="shared" si="4972"/>
        <v/>
      </c>
      <c r="EN226" s="115" t="str">
        <f t="shared" si="4973"/>
        <v/>
      </c>
      <c r="EO226" s="115" t="str">
        <f t="shared" si="4974"/>
        <v/>
      </c>
      <c r="EP226" s="115" t="str">
        <f t="shared" si="4975"/>
        <v/>
      </c>
      <c r="EQ226" s="115" t="str">
        <f t="shared" si="4976"/>
        <v/>
      </c>
      <c r="ER226" s="115" t="str">
        <f t="shared" si="4977"/>
        <v/>
      </c>
      <c r="ES226" s="115" t="str">
        <f t="shared" si="4978"/>
        <v/>
      </c>
      <c r="ET226" s="115" t="str">
        <f t="shared" si="4979"/>
        <v/>
      </c>
      <c r="EU226" s="115" t="str">
        <f t="shared" si="4980"/>
        <v/>
      </c>
      <c r="EV226" s="115" t="str">
        <f t="shared" si="4981"/>
        <v/>
      </c>
      <c r="EW226" s="115" t="str">
        <f t="shared" si="4982"/>
        <v/>
      </c>
      <c r="EX226" s="115" t="str">
        <f t="shared" si="4983"/>
        <v/>
      </c>
      <c r="EY226" s="115" t="str">
        <f t="shared" si="4984"/>
        <v/>
      </c>
      <c r="EZ226" s="115" t="str">
        <f t="shared" si="4985"/>
        <v/>
      </c>
      <c r="FA226" s="115" t="str">
        <f t="shared" si="4986"/>
        <v/>
      </c>
      <c r="FB226" s="115" t="str">
        <f t="shared" si="4987"/>
        <v/>
      </c>
      <c r="FC226" s="115" t="str">
        <f t="shared" si="4988"/>
        <v/>
      </c>
      <c r="FD226" s="115" t="str">
        <f t="shared" si="4989"/>
        <v/>
      </c>
      <c r="FE226" s="115" t="str">
        <f t="shared" si="4990"/>
        <v/>
      </c>
      <c r="FF226" s="115" t="str">
        <f t="shared" si="5436"/>
        <v/>
      </c>
      <c r="FG226" s="115" t="str">
        <f>IFERROR(SMALL($EC$3:$EC$422,$A$6),"")</f>
        <v/>
      </c>
      <c r="FH226" s="115" t="str">
        <f t="shared" si="5437"/>
        <v/>
      </c>
      <c r="FI226" s="115" t="str">
        <f t="shared" si="4991"/>
        <v/>
      </c>
      <c r="GA226" s="214" t="str">
        <f t="shared" si="5422"/>
        <v/>
      </c>
      <c r="GB226" s="140" t="str">
        <f t="shared" si="5423"/>
        <v/>
      </c>
      <c r="GC226" s="171">
        <f>COUNTIF($Q$563:$Q$632,"&gt;0")</f>
        <v>0</v>
      </c>
      <c r="GD226" s="173">
        <f t="shared" si="5424"/>
        <v>0</v>
      </c>
      <c r="GE226" s="174" t="str">
        <f t="shared" si="5414"/>
        <v/>
      </c>
      <c r="GF226" s="172">
        <f t="shared" ref="GF226:GN226" si="5440">COUNTIF($R$563:$R$632,GF$3)</f>
        <v>0</v>
      </c>
      <c r="GG226" s="172">
        <f t="shared" si="5440"/>
        <v>0</v>
      </c>
      <c r="GH226" s="172">
        <f t="shared" si="5440"/>
        <v>0</v>
      </c>
      <c r="GI226" s="172">
        <f t="shared" si="5440"/>
        <v>0</v>
      </c>
      <c r="GJ226" s="172">
        <f t="shared" si="5440"/>
        <v>0</v>
      </c>
      <c r="GK226" s="172">
        <f t="shared" si="5440"/>
        <v>0</v>
      </c>
      <c r="GL226" s="172">
        <f t="shared" si="5440"/>
        <v>0</v>
      </c>
      <c r="GM226" s="172">
        <f t="shared" si="5440"/>
        <v>0</v>
      </c>
      <c r="GN226" s="172">
        <f t="shared" si="5440"/>
        <v>0</v>
      </c>
      <c r="GO226" s="172">
        <f t="shared" si="5426"/>
        <v>0</v>
      </c>
      <c r="GP226" s="171" t="e">
        <f t="shared" si="5427"/>
        <v>#DIV/0!</v>
      </c>
      <c r="GQ226" s="171">
        <f>COUNTIF($Q$563:$Q$632,"&lt;45")-GN226</f>
        <v>0</v>
      </c>
      <c r="GR226" s="171">
        <f>COUNTIF($Q$563:$Q$632,"&lt;60")-GQ226</f>
        <v>0</v>
      </c>
      <c r="GS226" s="171">
        <f>COUNTIF($Q$563:$Q$632,"&lt;75")-GQ226-GR226</f>
        <v>0</v>
      </c>
      <c r="GT226" s="171">
        <f>COUNTIF($Q$563:$Q$632,"&lt;90")-GQ226-GR226-GS226</f>
        <v>0</v>
      </c>
      <c r="GU226" s="171">
        <f>COUNTIF($Q$563:$Q$632,"&gt;89")</f>
        <v>0</v>
      </c>
      <c r="GV226" s="171">
        <f>COUNTIF($Q$563:$Q$632,GV3)</f>
        <v>0</v>
      </c>
      <c r="GW226" s="171">
        <f>COUNTIF($Q$563:$Q$632,GW3)</f>
        <v>0</v>
      </c>
      <c r="GY226" s="115">
        <v>223</v>
      </c>
      <c r="GZ226" s="120" t="str">
        <f>IF('INPUT INF'!S$36="YES",GY233,"")</f>
        <v/>
      </c>
      <c r="HA226" s="118">
        <f>HA225</f>
        <v>0</v>
      </c>
      <c r="HB226" s="118" t="str">
        <f>IF(GZ226="","",'INPUT INF'!L$36)</f>
        <v/>
      </c>
      <c r="HC226" s="181">
        <f>'INPUT INF'!S$34</f>
        <v>0</v>
      </c>
      <c r="HD226" s="181" t="str">
        <f>IFERROR(INDEX(GB$112:GB$136,MATCH($HB226,$GA$112:$GA$136,0)),"")</f>
        <v/>
      </c>
      <c r="HE226" s="181">
        <f t="shared" ref="HE226:HY226" si="5441">IFERROR(INDEX(GC$301:GC$325,MATCH($HB226,$GA$301:$GA$325,0)),"")</f>
        <v>0</v>
      </c>
      <c r="HF226" s="181">
        <f t="shared" si="5441"/>
        <v>0</v>
      </c>
      <c r="HG226" s="181" t="str">
        <f t="shared" si="5441"/>
        <v/>
      </c>
      <c r="HH226" s="181">
        <f t="shared" si="5441"/>
        <v>0</v>
      </c>
      <c r="HI226" s="181">
        <f t="shared" si="5441"/>
        <v>0</v>
      </c>
      <c r="HJ226" s="181">
        <f t="shared" si="5441"/>
        <v>0</v>
      </c>
      <c r="HK226" s="181">
        <f t="shared" si="5441"/>
        <v>0</v>
      </c>
      <c r="HL226" s="181">
        <f t="shared" si="5441"/>
        <v>0</v>
      </c>
      <c r="HM226" s="181">
        <f t="shared" si="5441"/>
        <v>0</v>
      </c>
      <c r="HN226" s="181">
        <f t="shared" si="5441"/>
        <v>0</v>
      </c>
      <c r="HO226" s="181">
        <f t="shared" si="5441"/>
        <v>0</v>
      </c>
      <c r="HP226" s="181">
        <f t="shared" si="5441"/>
        <v>0</v>
      </c>
      <c r="HQ226" s="181">
        <f t="shared" si="5441"/>
        <v>0</v>
      </c>
      <c r="HR226" s="181" t="str">
        <f t="shared" si="5441"/>
        <v/>
      </c>
      <c r="HS226" s="181">
        <f t="shared" si="5441"/>
        <v>0</v>
      </c>
      <c r="HT226" s="181">
        <f t="shared" si="5441"/>
        <v>0</v>
      </c>
      <c r="HU226" s="181">
        <f t="shared" si="5441"/>
        <v>0</v>
      </c>
      <c r="HV226" s="181">
        <f t="shared" si="5441"/>
        <v>0</v>
      </c>
      <c r="HW226" s="181">
        <f t="shared" si="5441"/>
        <v>0</v>
      </c>
      <c r="HX226" s="181">
        <f t="shared" si="5441"/>
        <v>0</v>
      </c>
      <c r="HY226" s="181">
        <f t="shared" si="5441"/>
        <v>0</v>
      </c>
      <c r="IA226" s="181" t="str">
        <f t="shared" si="5377"/>
        <v/>
      </c>
      <c r="IB226" s="118" t="str">
        <f t="shared" si="5378"/>
        <v/>
      </c>
      <c r="IC226" s="118" t="str">
        <f t="shared" si="5379"/>
        <v/>
      </c>
      <c r="ID226" s="118" t="str">
        <f t="shared" si="5380"/>
        <v/>
      </c>
      <c r="IE226" s="118">
        <f t="shared" si="5381"/>
        <v>0</v>
      </c>
      <c r="IF226" s="118">
        <f t="shared" si="5382"/>
        <v>0</v>
      </c>
      <c r="IG226" s="118" t="str">
        <f t="shared" si="5383"/>
        <v/>
      </c>
      <c r="IH226" s="118">
        <f t="shared" si="5384"/>
        <v>0</v>
      </c>
      <c r="II226" s="118">
        <f t="shared" si="5385"/>
        <v>0</v>
      </c>
      <c r="IJ226" s="118">
        <f t="shared" si="5386"/>
        <v>0</v>
      </c>
      <c r="IK226" s="118">
        <f t="shared" si="5387"/>
        <v>0</v>
      </c>
      <c r="IL226" s="118">
        <f t="shared" si="5388"/>
        <v>0</v>
      </c>
      <c r="IM226" s="118">
        <f t="shared" si="5389"/>
        <v>0</v>
      </c>
      <c r="IN226" s="118">
        <f t="shared" si="5390"/>
        <v>0</v>
      </c>
      <c r="IO226" s="118">
        <f t="shared" si="5391"/>
        <v>0</v>
      </c>
      <c r="IP226" s="118">
        <f t="shared" si="5392"/>
        <v>0</v>
      </c>
      <c r="IQ226" s="118">
        <f t="shared" si="5393"/>
        <v>0</v>
      </c>
      <c r="IR226" s="118" t="str">
        <f t="shared" si="5394"/>
        <v/>
      </c>
      <c r="IS226" s="118">
        <f t="shared" si="5395"/>
        <v>0</v>
      </c>
      <c r="IT226" s="118">
        <f t="shared" si="5396"/>
        <v>0</v>
      </c>
      <c r="IU226" s="118">
        <f t="shared" si="5397"/>
        <v>0</v>
      </c>
      <c r="IV226" s="118">
        <f t="shared" si="5398"/>
        <v>0</v>
      </c>
      <c r="IW226" s="118">
        <f t="shared" si="5399"/>
        <v>0</v>
      </c>
      <c r="IX226" s="118">
        <f t="shared" si="5400"/>
        <v>0</v>
      </c>
      <c r="IY226" s="118">
        <f t="shared" si="5401"/>
        <v>0</v>
      </c>
      <c r="IZ226" s="118" t="str">
        <f t="shared" si="5402"/>
        <v/>
      </c>
    </row>
    <row r="227" spans="1:260" ht="15" customHeight="1" x14ac:dyDescent="0.25">
      <c r="A227" s="115">
        <v>225</v>
      </c>
      <c r="B227" s="115" t="str">
        <f t="shared" si="5373"/>
        <v/>
      </c>
      <c r="C227" s="115" t="s">
        <v>68</v>
      </c>
      <c r="D227" s="100" t="str">
        <f t="shared" si="5374"/>
        <v>D</v>
      </c>
      <c r="E227" s="100" t="str">
        <f t="shared" si="4921"/>
        <v/>
      </c>
      <c r="F227" s="100" t="str">
        <f t="shared" si="4922"/>
        <v/>
      </c>
      <c r="G227" s="100" t="str">
        <f t="shared" si="4848"/>
        <v/>
      </c>
      <c r="H227" s="100" t="str">
        <f t="shared" si="4923"/>
        <v/>
      </c>
      <c r="I227" s="100" t="str">
        <f t="shared" si="4849"/>
        <v/>
      </c>
      <c r="J227" s="100" t="str">
        <f t="shared" si="4924"/>
        <v/>
      </c>
      <c r="K227" s="100" t="str">
        <f t="shared" si="4850"/>
        <v/>
      </c>
      <c r="L227" s="100" t="str">
        <f t="shared" si="4925"/>
        <v/>
      </c>
      <c r="M227" s="100" t="str">
        <f t="shared" si="4851"/>
        <v/>
      </c>
      <c r="N227" s="100" t="str">
        <f t="shared" si="4926"/>
        <v/>
      </c>
      <c r="O227" s="100" t="str">
        <f t="shared" si="4852"/>
        <v/>
      </c>
      <c r="P227" s="100" t="str">
        <f t="shared" si="4927"/>
        <v/>
      </c>
      <c r="Q227" s="100" t="str">
        <f t="shared" si="4853"/>
        <v/>
      </c>
      <c r="R227" s="100" t="str">
        <f t="shared" si="4928"/>
        <v/>
      </c>
      <c r="S227" s="100" t="str">
        <f t="shared" si="4854"/>
        <v/>
      </c>
      <c r="T227" s="100" t="str">
        <f t="shared" si="4929"/>
        <v/>
      </c>
      <c r="U227" s="100" t="str">
        <f t="shared" si="4855"/>
        <v/>
      </c>
      <c r="V227" s="100" t="str">
        <f t="shared" si="4930"/>
        <v/>
      </c>
      <c r="W227" s="100" t="str">
        <f t="shared" si="4856"/>
        <v/>
      </c>
      <c r="X227" s="100" t="str">
        <f t="shared" si="4931"/>
        <v/>
      </c>
      <c r="Y227" s="100" t="str">
        <f t="shared" si="4857"/>
        <v/>
      </c>
      <c r="Z227" s="100" t="str">
        <f t="shared" si="4932"/>
        <v/>
      </c>
      <c r="AA227" s="100" t="str">
        <f t="shared" si="4858"/>
        <v/>
      </c>
      <c r="AB227" s="100" t="str">
        <f t="shared" si="4933"/>
        <v/>
      </c>
      <c r="AC227" s="100" t="str">
        <f t="shared" si="4859"/>
        <v/>
      </c>
      <c r="AD227" s="100" t="str">
        <f t="shared" si="4934"/>
        <v/>
      </c>
      <c r="AE227" s="100" t="str">
        <f t="shared" si="4860"/>
        <v/>
      </c>
      <c r="AF227" s="100" t="str">
        <f t="shared" si="4935"/>
        <v/>
      </c>
      <c r="AG227" s="100" t="str">
        <f t="shared" si="4861"/>
        <v/>
      </c>
      <c r="AH227" s="100" t="str">
        <f t="shared" si="4936"/>
        <v/>
      </c>
      <c r="AI227" s="100" t="str">
        <f t="shared" si="4862"/>
        <v/>
      </c>
      <c r="AJ227" s="100" t="str">
        <f t="shared" si="4937"/>
        <v/>
      </c>
      <c r="AK227" s="100" t="str">
        <f t="shared" si="4863"/>
        <v/>
      </c>
      <c r="AL227" s="100" t="str">
        <f t="shared" si="4938"/>
        <v/>
      </c>
      <c r="AM227" s="100" t="str">
        <f t="shared" si="4864"/>
        <v/>
      </c>
      <c r="AN227" s="100" t="str">
        <f t="shared" si="4939"/>
        <v/>
      </c>
      <c r="AO227" s="100" t="str">
        <f t="shared" si="4865"/>
        <v/>
      </c>
      <c r="AP227" s="100" t="str">
        <f t="shared" si="4940"/>
        <v/>
      </c>
      <c r="AQ227" s="100" t="str">
        <f t="shared" si="4866"/>
        <v/>
      </c>
      <c r="AR227" s="100" t="str">
        <f t="shared" si="4941"/>
        <v/>
      </c>
      <c r="AS227" s="100" t="str">
        <f t="shared" si="4867"/>
        <v/>
      </c>
      <c r="AT227" s="100" t="str">
        <f t="shared" si="4942"/>
        <v/>
      </c>
      <c r="AU227" s="100" t="str">
        <f t="shared" si="4868"/>
        <v/>
      </c>
      <c r="AV227" s="100" t="str">
        <f t="shared" si="4943"/>
        <v/>
      </c>
      <c r="AW227" s="100" t="str">
        <f t="shared" si="4869"/>
        <v/>
      </c>
      <c r="AX227" s="100" t="str">
        <f t="shared" si="4944"/>
        <v/>
      </c>
      <c r="AY227" s="100" t="str">
        <f t="shared" si="4870"/>
        <v/>
      </c>
      <c r="AZ227" s="100" t="str">
        <f t="shared" si="4945"/>
        <v/>
      </c>
      <c r="BA227" s="100" t="str">
        <f t="shared" si="4871"/>
        <v/>
      </c>
      <c r="BB227" s="100" t="str">
        <f t="shared" si="4946"/>
        <v/>
      </c>
      <c r="BC227" s="100" t="str">
        <f>IFERROR(INDEX('INPUT INF'!$F$3:$F$601,MATCH($B227,'INPUT INF'!$A$3:$A$601,FALSE)),"")</f>
        <v/>
      </c>
      <c r="BD227" s="100" t="str">
        <f t="shared" si="4872"/>
        <v/>
      </c>
      <c r="BE227" s="100" t="str">
        <f t="shared" si="4947"/>
        <v/>
      </c>
      <c r="BF227" s="100" t="str">
        <f t="shared" si="4948"/>
        <v/>
      </c>
      <c r="BG227" s="115" t="str">
        <f t="shared" si="4949"/>
        <v/>
      </c>
      <c r="BH227" s="115" t="str">
        <f>IF(AND('INPUT INF'!$O$1="X",BG227="PASS"),BF227,IF($BG227="","0",IF('INPUT INF'!$N$63="YES",$BF227,"")))</f>
        <v>0</v>
      </c>
      <c r="BI227" s="115" t="str">
        <f>IF($BG227="","0",IF('INPUT INF'!$Q$64="YES",$BF227,""))</f>
        <v>0</v>
      </c>
      <c r="BJ227" s="115" t="str">
        <f>IF($BG227="","0",IF('INPUT INF'!$Q$65="YES",$BF227,""))</f>
        <v>0</v>
      </c>
      <c r="BL227" s="116" t="str">
        <f t="shared" si="4950"/>
        <v/>
      </c>
      <c r="BM227" s="116" t="str">
        <f t="shared" si="4951"/>
        <v/>
      </c>
      <c r="BN227" s="116" t="str">
        <f t="shared" si="4951"/>
        <v/>
      </c>
      <c r="BR227" s="116" t="str">
        <f t="shared" si="4952"/>
        <v/>
      </c>
      <c r="BS227" s="116" t="str">
        <f t="shared" si="4953"/>
        <v/>
      </c>
      <c r="BT227" s="116" t="str">
        <f t="shared" si="4953"/>
        <v/>
      </c>
      <c r="BX227" s="116" t="str">
        <f t="shared" si="4954"/>
        <v/>
      </c>
      <c r="BY227" s="116" t="str">
        <f t="shared" si="4955"/>
        <v/>
      </c>
      <c r="BZ227" s="116" t="str">
        <f t="shared" si="4955"/>
        <v/>
      </c>
      <c r="CD227" s="116" t="str">
        <f t="shared" si="4956"/>
        <v/>
      </c>
      <c r="CE227" s="116" t="str">
        <f t="shared" si="4957"/>
        <v/>
      </c>
      <c r="CF227" s="116" t="str">
        <f t="shared" si="4958"/>
        <v/>
      </c>
      <c r="CJ227" s="116" t="str">
        <f t="shared" si="4959"/>
        <v/>
      </c>
      <c r="CK227" s="116" t="str">
        <f t="shared" si="4960"/>
        <v/>
      </c>
      <c r="CL227" s="116" t="str">
        <f t="shared" si="4961"/>
        <v/>
      </c>
      <c r="CP227" s="116" t="str">
        <f t="shared" si="4962"/>
        <v/>
      </c>
      <c r="CQ227" s="116" t="str">
        <f t="shared" si="4963"/>
        <v/>
      </c>
      <c r="CR227" s="116" t="str">
        <f t="shared" si="4964"/>
        <v/>
      </c>
      <c r="CX227" s="143"/>
      <c r="CY227" s="135"/>
      <c r="CZ227" s="135"/>
      <c r="DA227" s="135"/>
      <c r="DB227" s="143"/>
      <c r="DC227" s="143"/>
      <c r="DD227" s="143"/>
      <c r="DE227" s="143"/>
      <c r="DF227" s="135"/>
      <c r="DH227" s="115" t="str">
        <f t="shared" si="4965"/>
        <v/>
      </c>
      <c r="DI227" s="115" t="str">
        <f t="shared" si="4873"/>
        <v/>
      </c>
      <c r="DJ227" s="115" t="str">
        <f t="shared" si="4874"/>
        <v/>
      </c>
      <c r="DK227" s="115" t="str">
        <f t="shared" si="4875"/>
        <v/>
      </c>
      <c r="DL227" s="115" t="str">
        <f t="shared" si="4876"/>
        <v/>
      </c>
      <c r="DM227" s="115" t="str">
        <f t="shared" si="4877"/>
        <v/>
      </c>
      <c r="DN227" s="115" t="str">
        <f t="shared" si="4878"/>
        <v/>
      </c>
      <c r="DO227" s="115" t="str">
        <f t="shared" si="4879"/>
        <v/>
      </c>
      <c r="DP227" s="115" t="str">
        <f t="shared" si="4880"/>
        <v/>
      </c>
      <c r="DQ227" s="115" t="str">
        <f t="shared" si="4881"/>
        <v/>
      </c>
      <c r="DR227" s="115" t="str">
        <f t="shared" si="4882"/>
        <v/>
      </c>
      <c r="DS227" s="115" t="str">
        <f t="shared" si="4883"/>
        <v/>
      </c>
      <c r="DT227" s="115" t="str">
        <f t="shared" si="4884"/>
        <v/>
      </c>
      <c r="DU227" s="115" t="str">
        <f t="shared" si="4885"/>
        <v/>
      </c>
      <c r="DV227" s="115" t="str">
        <f t="shared" si="4886"/>
        <v/>
      </c>
      <c r="DW227" s="115" t="str">
        <f t="shared" si="4887"/>
        <v/>
      </c>
      <c r="DX227" s="115" t="str">
        <f t="shared" si="4888"/>
        <v/>
      </c>
      <c r="DY227" s="115" t="str">
        <f t="shared" si="4889"/>
        <v/>
      </c>
      <c r="DZ227" s="115" t="str">
        <f t="shared" si="4890"/>
        <v/>
      </c>
      <c r="EA227" s="115" t="str">
        <f t="shared" si="4891"/>
        <v/>
      </c>
      <c r="EB227" s="115" t="str">
        <f t="shared" si="4892"/>
        <v/>
      </c>
      <c r="EC227" s="115" t="str">
        <f t="shared" si="4893"/>
        <v/>
      </c>
      <c r="ED227" s="115" t="str">
        <f t="shared" si="4894"/>
        <v/>
      </c>
      <c r="EE227" s="115" t="str">
        <f t="shared" si="4895"/>
        <v/>
      </c>
      <c r="EF227" s="115" t="str">
        <f t="shared" si="4896"/>
        <v/>
      </c>
      <c r="EG227" s="115" t="str">
        <f t="shared" si="4966"/>
        <v/>
      </c>
      <c r="EH227" s="115" t="str">
        <f t="shared" si="4967"/>
        <v/>
      </c>
      <c r="EI227" s="115" t="str">
        <f t="shared" si="4968"/>
        <v/>
      </c>
      <c r="EJ227" s="115" t="str">
        <f t="shared" si="4969"/>
        <v/>
      </c>
      <c r="EK227" s="115" t="str">
        <f t="shared" si="4970"/>
        <v/>
      </c>
      <c r="EL227" s="115" t="str">
        <f t="shared" si="4971"/>
        <v/>
      </c>
      <c r="EM227" s="115" t="str">
        <f t="shared" si="4972"/>
        <v/>
      </c>
      <c r="EN227" s="115" t="str">
        <f t="shared" si="4973"/>
        <v/>
      </c>
      <c r="EO227" s="115" t="str">
        <f t="shared" si="4974"/>
        <v/>
      </c>
      <c r="EP227" s="115" t="str">
        <f t="shared" si="4975"/>
        <v/>
      </c>
      <c r="EQ227" s="115" t="str">
        <f t="shared" si="4976"/>
        <v/>
      </c>
      <c r="ER227" s="115" t="str">
        <f t="shared" si="4977"/>
        <v/>
      </c>
      <c r="ES227" s="115" t="str">
        <f t="shared" si="4978"/>
        <v/>
      </c>
      <c r="ET227" s="115" t="str">
        <f t="shared" si="4979"/>
        <v/>
      </c>
      <c r="EU227" s="115" t="str">
        <f t="shared" si="4980"/>
        <v/>
      </c>
      <c r="EV227" s="115" t="str">
        <f t="shared" si="4981"/>
        <v/>
      </c>
      <c r="EW227" s="115" t="str">
        <f t="shared" si="4982"/>
        <v/>
      </c>
      <c r="EX227" s="115" t="str">
        <f t="shared" si="4983"/>
        <v/>
      </c>
      <c r="EY227" s="115" t="str">
        <f t="shared" si="4984"/>
        <v/>
      </c>
      <c r="EZ227" s="115" t="str">
        <f t="shared" si="4985"/>
        <v/>
      </c>
      <c r="FA227" s="115" t="str">
        <f t="shared" si="4986"/>
        <v/>
      </c>
      <c r="FB227" s="115" t="str">
        <f t="shared" si="4987"/>
        <v/>
      </c>
      <c r="FC227" s="115" t="str">
        <f t="shared" si="4988"/>
        <v/>
      </c>
      <c r="FD227" s="115" t="str">
        <f t="shared" si="4989"/>
        <v/>
      </c>
      <c r="FE227" s="115" t="str">
        <f t="shared" si="4990"/>
        <v/>
      </c>
      <c r="FF227" s="115" t="str">
        <f t="shared" si="5436"/>
        <v/>
      </c>
      <c r="FG227" s="115" t="str">
        <f>IFERROR(SMALL($EC$3:$EC$422,$A$7),"")</f>
        <v/>
      </c>
      <c r="FH227" s="115" t="str">
        <f t="shared" si="5437"/>
        <v/>
      </c>
      <c r="FI227" s="115" t="str">
        <f t="shared" si="4991"/>
        <v/>
      </c>
      <c r="GA227" s="215" t="str">
        <f t="shared" si="5422"/>
        <v/>
      </c>
      <c r="GB227" s="140" t="str">
        <f t="shared" si="5423"/>
        <v/>
      </c>
      <c r="GC227" s="171">
        <f>COUNTIF($S$563:$S$632,"&gt;0")</f>
        <v>0</v>
      </c>
      <c r="GD227" s="175">
        <f t="shared" si="5424"/>
        <v>0</v>
      </c>
      <c r="GE227" s="175" t="str">
        <f t="shared" si="5414"/>
        <v/>
      </c>
      <c r="GF227" s="172">
        <f t="shared" ref="GF227:GN227" si="5442">COUNTIF($T$563:$T$632,GF$3)</f>
        <v>0</v>
      </c>
      <c r="GG227" s="172">
        <f t="shared" si="5442"/>
        <v>0</v>
      </c>
      <c r="GH227" s="172">
        <f t="shared" si="5442"/>
        <v>0</v>
      </c>
      <c r="GI227" s="172">
        <f t="shared" si="5442"/>
        <v>0</v>
      </c>
      <c r="GJ227" s="172">
        <f t="shared" si="5442"/>
        <v>0</v>
      </c>
      <c r="GK227" s="172">
        <f t="shared" si="5442"/>
        <v>0</v>
      </c>
      <c r="GL227" s="172">
        <f t="shared" si="5442"/>
        <v>0</v>
      </c>
      <c r="GM227" s="172">
        <f t="shared" si="5442"/>
        <v>0</v>
      </c>
      <c r="GN227" s="172">
        <f t="shared" si="5442"/>
        <v>0</v>
      </c>
      <c r="GO227" s="172">
        <f t="shared" si="5426"/>
        <v>0</v>
      </c>
      <c r="GP227" s="171" t="e">
        <f t="shared" si="5427"/>
        <v>#DIV/0!</v>
      </c>
      <c r="GQ227" s="171">
        <f>COUNTIF($S$563:$S$632,"&lt;45")-GN227</f>
        <v>0</v>
      </c>
      <c r="GR227" s="171">
        <f>COUNTIF($S$563:$S$632,"&lt;60")-GQ227</f>
        <v>0</v>
      </c>
      <c r="GS227" s="171">
        <f>COUNTIF($S$563:$S$632,"&lt;75")-GQ227-GR227</f>
        <v>0</v>
      </c>
      <c r="GT227" s="171">
        <f>COUNTIF($S$563:$S$632,"&lt;90")-GQ227-GR227-GS227</f>
        <v>0</v>
      </c>
      <c r="GU227" s="171">
        <f>COUNTIF($S$563:$S$632,"&gt;89")</f>
        <v>0</v>
      </c>
      <c r="GV227" s="171">
        <f>COUNTIF($S$563:$S$632,GV3)</f>
        <v>0</v>
      </c>
      <c r="GW227" s="171">
        <f>COUNTIF($S$563:$S$632,GW3)</f>
        <v>0</v>
      </c>
      <c r="GY227" s="115">
        <v>224</v>
      </c>
      <c r="GZ227" s="120" t="str">
        <f>IF(COUNT(GZ221:GZ226)&gt;1,GY234,"")</f>
        <v/>
      </c>
      <c r="HA227" s="118">
        <f t="shared" si="5432"/>
        <v>0</v>
      </c>
      <c r="HB227" s="118" t="str">
        <f>IF(GZ227="","",'INPUT INF'!L$36)</f>
        <v/>
      </c>
      <c r="HC227" s="118" t="s">
        <v>32</v>
      </c>
      <c r="HD227" s="181" t="str">
        <f>IFERROR(INDEX(GB$112:GB$136,MATCH($HB227,$GA$112:$GA$136,0)),"")</f>
        <v/>
      </c>
      <c r="HE227" s="181">
        <f>SUM(HE221:HE226)</f>
        <v>0</v>
      </c>
      <c r="HF227" s="181">
        <f t="shared" ref="HF227" si="5443">SUM(HF221:HF226)</f>
        <v>0</v>
      </c>
      <c r="HG227" s="171" t="str">
        <f t="shared" ref="HG227" si="5444">IF(HD227="","",ROUND(HF227/HE227*100,2))</f>
        <v/>
      </c>
      <c r="HH227" s="181">
        <f t="shared" ref="HH227:HQ227" si="5445">SUM(HH221:HH226)</f>
        <v>0</v>
      </c>
      <c r="HI227" s="181">
        <f t="shared" si="5445"/>
        <v>0</v>
      </c>
      <c r="HJ227" s="181">
        <f t="shared" si="5445"/>
        <v>0</v>
      </c>
      <c r="HK227" s="181">
        <f t="shared" si="5445"/>
        <v>0</v>
      </c>
      <c r="HL227" s="181">
        <f t="shared" si="5445"/>
        <v>0</v>
      </c>
      <c r="HM227" s="181">
        <f t="shared" si="5445"/>
        <v>0</v>
      </c>
      <c r="HN227" s="181">
        <f t="shared" si="5445"/>
        <v>0</v>
      </c>
      <c r="HO227" s="181">
        <f t="shared" si="5445"/>
        <v>0</v>
      </c>
      <c r="HP227" s="181">
        <f t="shared" si="5445"/>
        <v>0</v>
      </c>
      <c r="HQ227" s="181">
        <f t="shared" si="5445"/>
        <v>0</v>
      </c>
      <c r="HR227" s="171" t="e">
        <f t="shared" ref="HR227" si="5446">ROUND(HQ227*12.5/SUM(HH227:HP227),2)</f>
        <v>#DIV/0!</v>
      </c>
      <c r="HS227" s="181">
        <f t="shared" ref="HS227" si="5447">SUM(HS221:HS226)</f>
        <v>0</v>
      </c>
      <c r="HT227" s="181">
        <f t="shared" ref="HT227:HW227" si="5448">SUM(HT221:HT226)</f>
        <v>0</v>
      </c>
      <c r="HU227" s="181">
        <f t="shared" si="5448"/>
        <v>0</v>
      </c>
      <c r="HV227" s="181">
        <f t="shared" si="5448"/>
        <v>0</v>
      </c>
      <c r="HW227" s="181">
        <f t="shared" si="5448"/>
        <v>0</v>
      </c>
      <c r="HX227" s="181">
        <f t="shared" ref="HX227:HY227" si="5449">SUM(HX221:HX226)</f>
        <v>0</v>
      </c>
      <c r="HY227" s="181">
        <f t="shared" si="5449"/>
        <v>0</v>
      </c>
      <c r="IA227" s="181" t="str">
        <f t="shared" si="5377"/>
        <v/>
      </c>
      <c r="IB227" s="118" t="str">
        <f t="shared" si="5378"/>
        <v/>
      </c>
      <c r="IC227" s="118" t="str">
        <f t="shared" si="5379"/>
        <v/>
      </c>
      <c r="ID227" s="118" t="str">
        <f t="shared" si="5380"/>
        <v/>
      </c>
      <c r="IE227" s="118">
        <f t="shared" si="5381"/>
        <v>0</v>
      </c>
      <c r="IF227" s="118">
        <f t="shared" si="5382"/>
        <v>0</v>
      </c>
      <c r="IG227" s="118" t="str">
        <f t="shared" si="5383"/>
        <v/>
      </c>
      <c r="IH227" s="118">
        <f t="shared" si="5384"/>
        <v>0</v>
      </c>
      <c r="II227" s="118">
        <f t="shared" si="5385"/>
        <v>0</v>
      </c>
      <c r="IJ227" s="118">
        <f t="shared" si="5386"/>
        <v>0</v>
      </c>
      <c r="IK227" s="118">
        <f t="shared" si="5387"/>
        <v>0</v>
      </c>
      <c r="IL227" s="118">
        <f t="shared" si="5388"/>
        <v>0</v>
      </c>
      <c r="IM227" s="118">
        <f t="shared" si="5389"/>
        <v>0</v>
      </c>
      <c r="IN227" s="118">
        <f t="shared" si="5390"/>
        <v>0</v>
      </c>
      <c r="IO227" s="118">
        <f t="shared" si="5391"/>
        <v>0</v>
      </c>
      <c r="IP227" s="118">
        <f t="shared" si="5392"/>
        <v>0</v>
      </c>
      <c r="IQ227" s="118">
        <f t="shared" si="5393"/>
        <v>0</v>
      </c>
      <c r="IR227" s="118" t="str">
        <f t="shared" si="5394"/>
        <v/>
      </c>
      <c r="IS227" s="118">
        <f t="shared" si="5395"/>
        <v>0</v>
      </c>
      <c r="IT227" s="118">
        <f t="shared" si="5396"/>
        <v>0</v>
      </c>
      <c r="IU227" s="118">
        <f t="shared" si="5397"/>
        <v>0</v>
      </c>
      <c r="IV227" s="118">
        <f t="shared" si="5398"/>
        <v>0</v>
      </c>
      <c r="IW227" s="118">
        <f t="shared" si="5399"/>
        <v>0</v>
      </c>
      <c r="IX227" s="118">
        <f t="shared" si="5400"/>
        <v>0</v>
      </c>
      <c r="IY227" s="118">
        <f t="shared" si="5401"/>
        <v>0</v>
      </c>
      <c r="IZ227" s="118" t="str">
        <f t="shared" si="5402"/>
        <v/>
      </c>
    </row>
    <row r="228" spans="1:260" ht="15" customHeight="1" x14ac:dyDescent="0.25">
      <c r="A228" s="115">
        <v>226</v>
      </c>
      <c r="B228" s="115" t="str">
        <f t="shared" si="5373"/>
        <v/>
      </c>
      <c r="C228" s="115" t="s">
        <v>68</v>
      </c>
      <c r="D228" s="100" t="str">
        <f t="shared" si="5374"/>
        <v>D</v>
      </c>
      <c r="E228" s="100" t="str">
        <f t="shared" si="4921"/>
        <v/>
      </c>
      <c r="F228" s="100" t="str">
        <f t="shared" si="4922"/>
        <v/>
      </c>
      <c r="G228" s="100" t="str">
        <f t="shared" si="4848"/>
        <v/>
      </c>
      <c r="H228" s="100" t="str">
        <f t="shared" si="4923"/>
        <v/>
      </c>
      <c r="I228" s="100" t="str">
        <f t="shared" si="4849"/>
        <v/>
      </c>
      <c r="J228" s="100" t="str">
        <f t="shared" si="4924"/>
        <v/>
      </c>
      <c r="K228" s="100" t="str">
        <f t="shared" si="4850"/>
        <v/>
      </c>
      <c r="L228" s="100" t="str">
        <f t="shared" si="4925"/>
        <v/>
      </c>
      <c r="M228" s="100" t="str">
        <f t="shared" si="4851"/>
        <v/>
      </c>
      <c r="N228" s="100" t="str">
        <f t="shared" si="4926"/>
        <v/>
      </c>
      <c r="O228" s="100" t="str">
        <f t="shared" si="4852"/>
        <v/>
      </c>
      <c r="P228" s="100" t="str">
        <f t="shared" si="4927"/>
        <v/>
      </c>
      <c r="Q228" s="100" t="str">
        <f t="shared" si="4853"/>
        <v/>
      </c>
      <c r="R228" s="100" t="str">
        <f t="shared" si="4928"/>
        <v/>
      </c>
      <c r="S228" s="100" t="str">
        <f t="shared" si="4854"/>
        <v/>
      </c>
      <c r="T228" s="100" t="str">
        <f t="shared" si="4929"/>
        <v/>
      </c>
      <c r="U228" s="100" t="str">
        <f t="shared" si="4855"/>
        <v/>
      </c>
      <c r="V228" s="100" t="str">
        <f t="shared" si="4930"/>
        <v/>
      </c>
      <c r="W228" s="100" t="str">
        <f t="shared" si="4856"/>
        <v/>
      </c>
      <c r="X228" s="100" t="str">
        <f t="shared" si="4931"/>
        <v/>
      </c>
      <c r="Y228" s="100" t="str">
        <f t="shared" si="4857"/>
        <v/>
      </c>
      <c r="Z228" s="100" t="str">
        <f t="shared" si="4932"/>
        <v/>
      </c>
      <c r="AA228" s="100" t="str">
        <f t="shared" si="4858"/>
        <v/>
      </c>
      <c r="AB228" s="100" t="str">
        <f t="shared" si="4933"/>
        <v/>
      </c>
      <c r="AC228" s="100" t="str">
        <f t="shared" si="4859"/>
        <v/>
      </c>
      <c r="AD228" s="100" t="str">
        <f t="shared" si="4934"/>
        <v/>
      </c>
      <c r="AE228" s="100" t="str">
        <f t="shared" si="4860"/>
        <v/>
      </c>
      <c r="AF228" s="100" t="str">
        <f t="shared" si="4935"/>
        <v/>
      </c>
      <c r="AG228" s="100" t="str">
        <f t="shared" si="4861"/>
        <v/>
      </c>
      <c r="AH228" s="100" t="str">
        <f t="shared" si="4936"/>
        <v/>
      </c>
      <c r="AI228" s="100" t="str">
        <f t="shared" si="4862"/>
        <v/>
      </c>
      <c r="AJ228" s="100" t="str">
        <f t="shared" si="4937"/>
        <v/>
      </c>
      <c r="AK228" s="100" t="str">
        <f t="shared" si="4863"/>
        <v/>
      </c>
      <c r="AL228" s="100" t="str">
        <f t="shared" si="4938"/>
        <v/>
      </c>
      <c r="AM228" s="100" t="str">
        <f t="shared" si="4864"/>
        <v/>
      </c>
      <c r="AN228" s="100" t="str">
        <f t="shared" si="4939"/>
        <v/>
      </c>
      <c r="AO228" s="100" t="str">
        <f t="shared" si="4865"/>
        <v/>
      </c>
      <c r="AP228" s="100" t="str">
        <f t="shared" si="4940"/>
        <v/>
      </c>
      <c r="AQ228" s="100" t="str">
        <f t="shared" si="4866"/>
        <v/>
      </c>
      <c r="AR228" s="100" t="str">
        <f t="shared" si="4941"/>
        <v/>
      </c>
      <c r="AS228" s="100" t="str">
        <f t="shared" si="4867"/>
        <v/>
      </c>
      <c r="AT228" s="100" t="str">
        <f t="shared" si="4942"/>
        <v/>
      </c>
      <c r="AU228" s="100" t="str">
        <f t="shared" si="4868"/>
        <v/>
      </c>
      <c r="AV228" s="100" t="str">
        <f t="shared" si="4943"/>
        <v/>
      </c>
      <c r="AW228" s="100" t="str">
        <f t="shared" si="4869"/>
        <v/>
      </c>
      <c r="AX228" s="100" t="str">
        <f t="shared" si="4944"/>
        <v/>
      </c>
      <c r="AY228" s="100" t="str">
        <f t="shared" si="4870"/>
        <v/>
      </c>
      <c r="AZ228" s="100" t="str">
        <f t="shared" si="4945"/>
        <v/>
      </c>
      <c r="BA228" s="100" t="str">
        <f t="shared" si="4871"/>
        <v/>
      </c>
      <c r="BB228" s="100" t="str">
        <f t="shared" si="4946"/>
        <v/>
      </c>
      <c r="BC228" s="100" t="str">
        <f>IFERROR(INDEX('INPUT INF'!$F$3:$F$601,MATCH($B228,'INPUT INF'!$A$3:$A$601,FALSE)),"")</f>
        <v/>
      </c>
      <c r="BD228" s="100" t="str">
        <f t="shared" si="4872"/>
        <v/>
      </c>
      <c r="BE228" s="100" t="str">
        <f t="shared" si="4947"/>
        <v/>
      </c>
      <c r="BF228" s="100" t="str">
        <f t="shared" si="4948"/>
        <v/>
      </c>
      <c r="BG228" s="115" t="str">
        <f t="shared" si="4949"/>
        <v/>
      </c>
      <c r="BH228" s="115" t="str">
        <f>IF(AND('INPUT INF'!$O$1="X",BG228="PASS"),BF228,IF($BG228="","0",IF('INPUT INF'!$N$63="YES",$BF228,"")))</f>
        <v>0</v>
      </c>
      <c r="BI228" s="115" t="str">
        <f>IF($BG228="","0",IF('INPUT INF'!$Q$64="YES",$BF228,""))</f>
        <v>0</v>
      </c>
      <c r="BJ228" s="115" t="str">
        <f>IF($BG228="","0",IF('INPUT INF'!$Q$65="YES",$BF228,""))</f>
        <v>0</v>
      </c>
      <c r="BL228" s="116" t="str">
        <f t="shared" si="4950"/>
        <v/>
      </c>
      <c r="BM228" s="116" t="str">
        <f t="shared" si="4951"/>
        <v/>
      </c>
      <c r="BN228" s="116" t="str">
        <f t="shared" si="4951"/>
        <v/>
      </c>
      <c r="BR228" s="116" t="str">
        <f t="shared" si="4952"/>
        <v/>
      </c>
      <c r="BS228" s="116" t="str">
        <f t="shared" si="4953"/>
        <v/>
      </c>
      <c r="BT228" s="116" t="str">
        <f t="shared" si="4953"/>
        <v/>
      </c>
      <c r="BX228" s="116" t="str">
        <f t="shared" si="4954"/>
        <v/>
      </c>
      <c r="BY228" s="116" t="str">
        <f t="shared" si="4955"/>
        <v/>
      </c>
      <c r="BZ228" s="116" t="str">
        <f t="shared" si="4955"/>
        <v/>
      </c>
      <c r="CD228" s="116" t="str">
        <f t="shared" si="4956"/>
        <v/>
      </c>
      <c r="CE228" s="116" t="str">
        <f t="shared" si="4957"/>
        <v/>
      </c>
      <c r="CF228" s="116" t="str">
        <f t="shared" si="4958"/>
        <v/>
      </c>
      <c r="CJ228" s="116" t="str">
        <f t="shared" si="4959"/>
        <v/>
      </c>
      <c r="CK228" s="116" t="str">
        <f t="shared" si="4960"/>
        <v/>
      </c>
      <c r="CL228" s="116" t="str">
        <f t="shared" si="4961"/>
        <v/>
      </c>
      <c r="CP228" s="116" t="str">
        <f t="shared" si="4962"/>
        <v/>
      </c>
      <c r="CQ228" s="116" t="str">
        <f t="shared" si="4963"/>
        <v/>
      </c>
      <c r="CR228" s="116" t="str">
        <f t="shared" si="4964"/>
        <v/>
      </c>
      <c r="CX228" s="143"/>
      <c r="CY228" s="135"/>
      <c r="CZ228" s="135"/>
      <c r="DA228" s="135"/>
      <c r="DB228" s="143"/>
      <c r="DC228" s="143"/>
      <c r="DD228" s="143"/>
      <c r="DE228" s="143"/>
      <c r="DF228" s="135"/>
      <c r="DH228" s="115" t="str">
        <f t="shared" si="4965"/>
        <v/>
      </c>
      <c r="DI228" s="115" t="str">
        <f t="shared" si="4873"/>
        <v/>
      </c>
      <c r="DJ228" s="115" t="str">
        <f t="shared" si="4874"/>
        <v/>
      </c>
      <c r="DK228" s="115" t="str">
        <f t="shared" si="4875"/>
        <v/>
      </c>
      <c r="DL228" s="115" t="str">
        <f t="shared" si="4876"/>
        <v/>
      </c>
      <c r="DM228" s="115" t="str">
        <f t="shared" si="4877"/>
        <v/>
      </c>
      <c r="DN228" s="115" t="str">
        <f t="shared" si="4878"/>
        <v/>
      </c>
      <c r="DO228" s="115" t="str">
        <f t="shared" si="4879"/>
        <v/>
      </c>
      <c r="DP228" s="115" t="str">
        <f t="shared" si="4880"/>
        <v/>
      </c>
      <c r="DQ228" s="115" t="str">
        <f t="shared" si="4881"/>
        <v/>
      </c>
      <c r="DR228" s="115" t="str">
        <f t="shared" si="4882"/>
        <v/>
      </c>
      <c r="DS228" s="115" t="str">
        <f t="shared" si="4883"/>
        <v/>
      </c>
      <c r="DT228" s="115" t="str">
        <f t="shared" si="4884"/>
        <v/>
      </c>
      <c r="DU228" s="115" t="str">
        <f t="shared" si="4885"/>
        <v/>
      </c>
      <c r="DV228" s="115" t="str">
        <f t="shared" si="4886"/>
        <v/>
      </c>
      <c r="DW228" s="115" t="str">
        <f t="shared" si="4887"/>
        <v/>
      </c>
      <c r="DX228" s="115" t="str">
        <f t="shared" si="4888"/>
        <v/>
      </c>
      <c r="DY228" s="115" t="str">
        <f t="shared" si="4889"/>
        <v/>
      </c>
      <c r="DZ228" s="115" t="str">
        <f t="shared" si="4890"/>
        <v/>
      </c>
      <c r="EA228" s="115" t="str">
        <f t="shared" si="4891"/>
        <v/>
      </c>
      <c r="EB228" s="115" t="str">
        <f t="shared" si="4892"/>
        <v/>
      </c>
      <c r="EC228" s="115" t="str">
        <f t="shared" si="4893"/>
        <v/>
      </c>
      <c r="ED228" s="115" t="str">
        <f t="shared" si="4894"/>
        <v/>
      </c>
      <c r="EE228" s="115" t="str">
        <f t="shared" si="4895"/>
        <v/>
      </c>
      <c r="EF228" s="115" t="str">
        <f t="shared" si="4896"/>
        <v/>
      </c>
      <c r="EG228" s="115" t="str">
        <f t="shared" si="4966"/>
        <v/>
      </c>
      <c r="EH228" s="115" t="str">
        <f t="shared" si="4967"/>
        <v/>
      </c>
      <c r="EI228" s="115" t="str">
        <f t="shared" si="4968"/>
        <v/>
      </c>
      <c r="EJ228" s="115" t="str">
        <f t="shared" si="4969"/>
        <v/>
      </c>
      <c r="EK228" s="115" t="str">
        <f t="shared" si="4970"/>
        <v/>
      </c>
      <c r="EL228" s="115" t="str">
        <f t="shared" si="4971"/>
        <v/>
      </c>
      <c r="EM228" s="115" t="str">
        <f t="shared" si="4972"/>
        <v/>
      </c>
      <c r="EN228" s="115" t="str">
        <f t="shared" si="4973"/>
        <v/>
      </c>
      <c r="EO228" s="115" t="str">
        <f t="shared" si="4974"/>
        <v/>
      </c>
      <c r="EP228" s="115" t="str">
        <f t="shared" si="4975"/>
        <v/>
      </c>
      <c r="EQ228" s="115" t="str">
        <f t="shared" si="4976"/>
        <v/>
      </c>
      <c r="ER228" s="115" t="str">
        <f t="shared" si="4977"/>
        <v/>
      </c>
      <c r="ES228" s="115" t="str">
        <f t="shared" si="4978"/>
        <v/>
      </c>
      <c r="ET228" s="115" t="str">
        <f t="shared" si="4979"/>
        <v/>
      </c>
      <c r="EU228" s="115" t="str">
        <f t="shared" si="4980"/>
        <v/>
      </c>
      <c r="EV228" s="115" t="str">
        <f t="shared" si="4981"/>
        <v/>
      </c>
      <c r="EW228" s="115" t="str">
        <f t="shared" si="4982"/>
        <v/>
      </c>
      <c r="EX228" s="115" t="str">
        <f t="shared" si="4983"/>
        <v/>
      </c>
      <c r="EY228" s="115" t="str">
        <f t="shared" si="4984"/>
        <v/>
      </c>
      <c r="EZ228" s="115" t="str">
        <f t="shared" si="4985"/>
        <v/>
      </c>
      <c r="FA228" s="115" t="str">
        <f t="shared" si="4986"/>
        <v/>
      </c>
      <c r="FB228" s="115" t="str">
        <f t="shared" si="4987"/>
        <v/>
      </c>
      <c r="FC228" s="115" t="str">
        <f t="shared" si="4988"/>
        <v/>
      </c>
      <c r="FD228" s="115" t="str">
        <f t="shared" si="4989"/>
        <v/>
      </c>
      <c r="FE228" s="115" t="str">
        <f t="shared" si="4990"/>
        <v/>
      </c>
      <c r="FF228" s="115" t="str">
        <f t="shared" si="5436"/>
        <v/>
      </c>
      <c r="FG228" s="115" t="str">
        <f>IFERROR(SMALL($EC$3:$EC$422,$A$8),"")</f>
        <v/>
      </c>
      <c r="FH228" s="115" t="str">
        <f t="shared" si="5437"/>
        <v/>
      </c>
      <c r="FI228" s="115" t="str">
        <f t="shared" si="4991"/>
        <v/>
      </c>
      <c r="GA228" s="215" t="str">
        <f t="shared" si="5422"/>
        <v/>
      </c>
      <c r="GB228" s="140" t="str">
        <f t="shared" si="5423"/>
        <v/>
      </c>
      <c r="GC228" s="171">
        <f>COUNTIF($U$563:$U$632,"&gt;0")</f>
        <v>0</v>
      </c>
      <c r="GD228" s="175">
        <f t="shared" si="5424"/>
        <v>0</v>
      </c>
      <c r="GE228" s="175" t="str">
        <f t="shared" si="5414"/>
        <v/>
      </c>
      <c r="GF228" s="172">
        <f t="shared" ref="GF228:GN228" si="5450">COUNTIF($V$563:$V$632,GF$3)</f>
        <v>0</v>
      </c>
      <c r="GG228" s="172">
        <f t="shared" si="5450"/>
        <v>0</v>
      </c>
      <c r="GH228" s="172">
        <f t="shared" si="5450"/>
        <v>0</v>
      </c>
      <c r="GI228" s="172">
        <f t="shared" si="5450"/>
        <v>0</v>
      </c>
      <c r="GJ228" s="172">
        <f t="shared" si="5450"/>
        <v>0</v>
      </c>
      <c r="GK228" s="172">
        <f t="shared" si="5450"/>
        <v>0</v>
      </c>
      <c r="GL228" s="172">
        <f t="shared" si="5450"/>
        <v>0</v>
      </c>
      <c r="GM228" s="172">
        <f t="shared" si="5450"/>
        <v>0</v>
      </c>
      <c r="GN228" s="172">
        <f t="shared" si="5450"/>
        <v>0</v>
      </c>
      <c r="GO228" s="172">
        <f t="shared" si="5426"/>
        <v>0</v>
      </c>
      <c r="GP228" s="171" t="e">
        <f t="shared" si="5427"/>
        <v>#DIV/0!</v>
      </c>
      <c r="GQ228" s="171">
        <f>COUNTIF($U$563:$U$632,"&lt;45")-GN228</f>
        <v>0</v>
      </c>
      <c r="GR228" s="171">
        <f>COUNTIF($U$563:$U$632,"&lt;60")-GQ228</f>
        <v>0</v>
      </c>
      <c r="GS228" s="171">
        <f>COUNTIF($U$563:$U$632,"&lt;75")-GQ228-GR228</f>
        <v>0</v>
      </c>
      <c r="GT228" s="171">
        <f>COUNTIF($U$563:$U$632,"&lt;90")-GQ228-GR228-GS228</f>
        <v>0</v>
      </c>
      <c r="GU228" s="171">
        <f>COUNTIF($U$563:$U$632,"&gt;89")</f>
        <v>0</v>
      </c>
      <c r="GV228" s="171">
        <f>COUNTIF($U$563:$U$632,GV3)</f>
        <v>0</v>
      </c>
      <c r="GW228" s="171">
        <f>COUNTIF($U$563:$U$632,GW3)</f>
        <v>0</v>
      </c>
      <c r="GY228" s="115">
        <v>225</v>
      </c>
      <c r="GZ228" s="120" t="str">
        <f>IF('INPUT INF'!N$37="YES",GY235,"")</f>
        <v/>
      </c>
      <c r="HA228" s="118">
        <f>'INPUT INF'!K37</f>
        <v>0</v>
      </c>
      <c r="HB228" s="118" t="str">
        <f>IF(GZ228="","",'INPUT INF'!L$37)</f>
        <v/>
      </c>
      <c r="HC228" s="181" t="str">
        <f>'INPUT INF'!N$34</f>
        <v>A</v>
      </c>
      <c r="HD228" s="181" t="str">
        <f>IFERROR(INDEX(GB$4:GB$28,MATCH($HB228,$GA$4:$GA$28,0)),"")</f>
        <v/>
      </c>
      <c r="HE228" s="181">
        <f t="shared" ref="HE228:HY228" si="5451">IFERROR(INDEX(GC$166:GC$190,MATCH($HB228,$GA$166:$GA$190,0)),"")</f>
        <v>0</v>
      </c>
      <c r="HF228" s="181">
        <f t="shared" si="5451"/>
        <v>0</v>
      </c>
      <c r="HG228" s="181" t="str">
        <f t="shared" si="5451"/>
        <v/>
      </c>
      <c r="HH228" s="181">
        <f t="shared" si="5451"/>
        <v>0</v>
      </c>
      <c r="HI228" s="181">
        <f t="shared" si="5451"/>
        <v>0</v>
      </c>
      <c r="HJ228" s="181">
        <f t="shared" si="5451"/>
        <v>0</v>
      </c>
      <c r="HK228" s="181">
        <f t="shared" si="5451"/>
        <v>0</v>
      </c>
      <c r="HL228" s="181">
        <f t="shared" si="5451"/>
        <v>0</v>
      </c>
      <c r="HM228" s="181">
        <f t="shared" si="5451"/>
        <v>0</v>
      </c>
      <c r="HN228" s="181">
        <f t="shared" si="5451"/>
        <v>0</v>
      </c>
      <c r="HO228" s="181">
        <f t="shared" si="5451"/>
        <v>0</v>
      </c>
      <c r="HP228" s="181">
        <f t="shared" si="5451"/>
        <v>0</v>
      </c>
      <c r="HQ228" s="181">
        <f t="shared" si="5451"/>
        <v>0</v>
      </c>
      <c r="HR228" s="181" t="str">
        <f t="shared" si="5451"/>
        <v/>
      </c>
      <c r="HS228" s="181">
        <f t="shared" si="5451"/>
        <v>0</v>
      </c>
      <c r="HT228" s="181">
        <f t="shared" si="5451"/>
        <v>0</v>
      </c>
      <c r="HU228" s="181">
        <f t="shared" si="5451"/>
        <v>0</v>
      </c>
      <c r="HV228" s="181">
        <f t="shared" si="5451"/>
        <v>0</v>
      </c>
      <c r="HW228" s="181">
        <f t="shared" si="5451"/>
        <v>0</v>
      </c>
      <c r="HX228" s="181">
        <f t="shared" si="5451"/>
        <v>0</v>
      </c>
      <c r="HY228" s="181">
        <f t="shared" si="5451"/>
        <v>0</v>
      </c>
      <c r="IA228" s="181" t="str">
        <f t="shared" si="5377"/>
        <v/>
      </c>
      <c r="IB228" s="118" t="str">
        <f t="shared" si="5378"/>
        <v/>
      </c>
      <c r="IC228" s="118" t="str">
        <f t="shared" si="5379"/>
        <v/>
      </c>
      <c r="ID228" s="118" t="str">
        <f t="shared" si="5380"/>
        <v/>
      </c>
      <c r="IE228" s="118">
        <f t="shared" si="5381"/>
        <v>0</v>
      </c>
      <c r="IF228" s="118">
        <f t="shared" si="5382"/>
        <v>0</v>
      </c>
      <c r="IG228" s="118" t="str">
        <f t="shared" si="5383"/>
        <v/>
      </c>
      <c r="IH228" s="118">
        <f t="shared" si="5384"/>
        <v>0</v>
      </c>
      <c r="II228" s="118">
        <f t="shared" si="5385"/>
        <v>0</v>
      </c>
      <c r="IJ228" s="118">
        <f t="shared" si="5386"/>
        <v>0</v>
      </c>
      <c r="IK228" s="118">
        <f t="shared" si="5387"/>
        <v>0</v>
      </c>
      <c r="IL228" s="118">
        <f t="shared" si="5388"/>
        <v>0</v>
      </c>
      <c r="IM228" s="118">
        <f t="shared" si="5389"/>
        <v>0</v>
      </c>
      <c r="IN228" s="118">
        <f t="shared" si="5390"/>
        <v>0</v>
      </c>
      <c r="IO228" s="118">
        <f t="shared" si="5391"/>
        <v>0</v>
      </c>
      <c r="IP228" s="118">
        <f t="shared" si="5392"/>
        <v>0</v>
      </c>
      <c r="IQ228" s="118">
        <f t="shared" si="5393"/>
        <v>0</v>
      </c>
      <c r="IR228" s="118" t="str">
        <f t="shared" si="5394"/>
        <v/>
      </c>
      <c r="IS228" s="118">
        <f t="shared" si="5395"/>
        <v>0</v>
      </c>
      <c r="IT228" s="118">
        <f t="shared" si="5396"/>
        <v>0</v>
      </c>
      <c r="IU228" s="118">
        <f t="shared" si="5397"/>
        <v>0</v>
      </c>
      <c r="IV228" s="118">
        <f t="shared" si="5398"/>
        <v>0</v>
      </c>
      <c r="IW228" s="118">
        <f t="shared" si="5399"/>
        <v>0</v>
      </c>
      <c r="IX228" s="118">
        <f t="shared" si="5400"/>
        <v>0</v>
      </c>
      <c r="IY228" s="118">
        <f t="shared" si="5401"/>
        <v>0</v>
      </c>
      <c r="IZ228" s="118" t="str">
        <f t="shared" si="5402"/>
        <v/>
      </c>
    </row>
    <row r="229" spans="1:260" ht="15" customHeight="1" x14ac:dyDescent="0.25">
      <c r="A229" s="115">
        <v>227</v>
      </c>
      <c r="B229" s="115" t="str">
        <f t="shared" si="5373"/>
        <v/>
      </c>
      <c r="C229" s="115" t="s">
        <v>68</v>
      </c>
      <c r="D229" s="100" t="str">
        <f t="shared" si="5374"/>
        <v>D</v>
      </c>
      <c r="E229" s="100" t="str">
        <f t="shared" si="4921"/>
        <v/>
      </c>
      <c r="F229" s="100" t="str">
        <f t="shared" si="4922"/>
        <v/>
      </c>
      <c r="G229" s="100" t="str">
        <f t="shared" si="4848"/>
        <v/>
      </c>
      <c r="H229" s="100" t="str">
        <f t="shared" si="4923"/>
        <v/>
      </c>
      <c r="I229" s="100" t="str">
        <f t="shared" si="4849"/>
        <v/>
      </c>
      <c r="J229" s="100" t="str">
        <f t="shared" si="4924"/>
        <v/>
      </c>
      <c r="K229" s="100" t="str">
        <f t="shared" si="4850"/>
        <v/>
      </c>
      <c r="L229" s="100" t="str">
        <f t="shared" si="4925"/>
        <v/>
      </c>
      <c r="M229" s="100" t="str">
        <f t="shared" si="4851"/>
        <v/>
      </c>
      <c r="N229" s="100" t="str">
        <f t="shared" si="4926"/>
        <v/>
      </c>
      <c r="O229" s="100" t="str">
        <f t="shared" si="4852"/>
        <v/>
      </c>
      <c r="P229" s="100" t="str">
        <f t="shared" si="4927"/>
        <v/>
      </c>
      <c r="Q229" s="100" t="str">
        <f t="shared" si="4853"/>
        <v/>
      </c>
      <c r="R229" s="100" t="str">
        <f t="shared" si="4928"/>
        <v/>
      </c>
      <c r="S229" s="100" t="str">
        <f t="shared" si="4854"/>
        <v/>
      </c>
      <c r="T229" s="100" t="str">
        <f t="shared" si="4929"/>
        <v/>
      </c>
      <c r="U229" s="100" t="str">
        <f t="shared" si="4855"/>
        <v/>
      </c>
      <c r="V229" s="100" t="str">
        <f t="shared" si="4930"/>
        <v/>
      </c>
      <c r="W229" s="100" t="str">
        <f t="shared" si="4856"/>
        <v/>
      </c>
      <c r="X229" s="100" t="str">
        <f t="shared" si="4931"/>
        <v/>
      </c>
      <c r="Y229" s="100" t="str">
        <f t="shared" si="4857"/>
        <v/>
      </c>
      <c r="Z229" s="100" t="str">
        <f t="shared" si="4932"/>
        <v/>
      </c>
      <c r="AA229" s="100" t="str">
        <f t="shared" si="4858"/>
        <v/>
      </c>
      <c r="AB229" s="100" t="str">
        <f t="shared" si="4933"/>
        <v/>
      </c>
      <c r="AC229" s="100" t="str">
        <f t="shared" si="4859"/>
        <v/>
      </c>
      <c r="AD229" s="100" t="str">
        <f t="shared" si="4934"/>
        <v/>
      </c>
      <c r="AE229" s="100" t="str">
        <f t="shared" si="4860"/>
        <v/>
      </c>
      <c r="AF229" s="100" t="str">
        <f t="shared" si="4935"/>
        <v/>
      </c>
      <c r="AG229" s="100" t="str">
        <f t="shared" si="4861"/>
        <v/>
      </c>
      <c r="AH229" s="100" t="str">
        <f t="shared" si="4936"/>
        <v/>
      </c>
      <c r="AI229" s="100" t="str">
        <f t="shared" si="4862"/>
        <v/>
      </c>
      <c r="AJ229" s="100" t="str">
        <f t="shared" si="4937"/>
        <v/>
      </c>
      <c r="AK229" s="100" t="str">
        <f t="shared" si="4863"/>
        <v/>
      </c>
      <c r="AL229" s="100" t="str">
        <f t="shared" si="4938"/>
        <v/>
      </c>
      <c r="AM229" s="100" t="str">
        <f t="shared" si="4864"/>
        <v/>
      </c>
      <c r="AN229" s="100" t="str">
        <f t="shared" si="4939"/>
        <v/>
      </c>
      <c r="AO229" s="100" t="str">
        <f t="shared" si="4865"/>
        <v/>
      </c>
      <c r="AP229" s="100" t="str">
        <f t="shared" si="4940"/>
        <v/>
      </c>
      <c r="AQ229" s="100" t="str">
        <f t="shared" si="4866"/>
        <v/>
      </c>
      <c r="AR229" s="100" t="str">
        <f t="shared" si="4941"/>
        <v/>
      </c>
      <c r="AS229" s="100" t="str">
        <f t="shared" si="4867"/>
        <v/>
      </c>
      <c r="AT229" s="100" t="str">
        <f t="shared" si="4942"/>
        <v/>
      </c>
      <c r="AU229" s="100" t="str">
        <f t="shared" si="4868"/>
        <v/>
      </c>
      <c r="AV229" s="100" t="str">
        <f t="shared" si="4943"/>
        <v/>
      </c>
      <c r="AW229" s="100" t="str">
        <f t="shared" si="4869"/>
        <v/>
      </c>
      <c r="AX229" s="100" t="str">
        <f t="shared" si="4944"/>
        <v/>
      </c>
      <c r="AY229" s="100" t="str">
        <f t="shared" si="4870"/>
        <v/>
      </c>
      <c r="AZ229" s="100" t="str">
        <f t="shared" si="4945"/>
        <v/>
      </c>
      <c r="BA229" s="100" t="str">
        <f t="shared" si="4871"/>
        <v/>
      </c>
      <c r="BB229" s="100" t="str">
        <f t="shared" si="4946"/>
        <v/>
      </c>
      <c r="BC229" s="100" t="str">
        <f>IFERROR(INDEX('INPUT INF'!$F$3:$F$601,MATCH($B229,'INPUT INF'!$A$3:$A$601,FALSE)),"")</f>
        <v/>
      </c>
      <c r="BD229" s="100" t="str">
        <f t="shared" si="4872"/>
        <v/>
      </c>
      <c r="BE229" s="100" t="str">
        <f t="shared" si="4947"/>
        <v/>
      </c>
      <c r="BF229" s="100" t="str">
        <f t="shared" si="4948"/>
        <v/>
      </c>
      <c r="BG229" s="115" t="str">
        <f t="shared" si="4949"/>
        <v/>
      </c>
      <c r="BH229" s="115" t="str">
        <f>IF(AND('INPUT INF'!$O$1="X",BG229="PASS"),BF229,IF($BG229="","0",IF('INPUT INF'!$N$63="YES",$BF229,"")))</f>
        <v>0</v>
      </c>
      <c r="BI229" s="115" t="str">
        <f>IF($BG229="","0",IF('INPUT INF'!$Q$64="YES",$BF229,""))</f>
        <v>0</v>
      </c>
      <c r="BJ229" s="115" t="str">
        <f>IF($BG229="","0",IF('INPUT INF'!$Q$65="YES",$BF229,""))</f>
        <v>0</v>
      </c>
      <c r="BL229" s="116" t="str">
        <f t="shared" si="4950"/>
        <v/>
      </c>
      <c r="BM229" s="116" t="str">
        <f t="shared" si="4951"/>
        <v/>
      </c>
      <c r="BN229" s="116" t="str">
        <f t="shared" si="4951"/>
        <v/>
      </c>
      <c r="BR229" s="116" t="str">
        <f t="shared" si="4952"/>
        <v/>
      </c>
      <c r="BS229" s="116" t="str">
        <f t="shared" si="4953"/>
        <v/>
      </c>
      <c r="BT229" s="116" t="str">
        <f t="shared" si="4953"/>
        <v/>
      </c>
      <c r="BX229" s="116" t="str">
        <f t="shared" si="4954"/>
        <v/>
      </c>
      <c r="BY229" s="116" t="str">
        <f t="shared" si="4955"/>
        <v/>
      </c>
      <c r="BZ229" s="116" t="str">
        <f t="shared" si="4955"/>
        <v/>
      </c>
      <c r="CD229" s="116" t="str">
        <f t="shared" si="4956"/>
        <v/>
      </c>
      <c r="CE229" s="116" t="str">
        <f t="shared" si="4957"/>
        <v/>
      </c>
      <c r="CF229" s="116" t="str">
        <f t="shared" si="4958"/>
        <v/>
      </c>
      <c r="CJ229" s="116" t="str">
        <f t="shared" si="4959"/>
        <v/>
      </c>
      <c r="CK229" s="116" t="str">
        <f t="shared" si="4960"/>
        <v/>
      </c>
      <c r="CL229" s="116" t="str">
        <f t="shared" si="4961"/>
        <v/>
      </c>
      <c r="CP229" s="116" t="str">
        <f t="shared" si="4962"/>
        <v/>
      </c>
      <c r="CQ229" s="116" t="str">
        <f t="shared" si="4963"/>
        <v/>
      </c>
      <c r="CR229" s="116" t="str">
        <f t="shared" si="4964"/>
        <v/>
      </c>
      <c r="CX229" s="143"/>
      <c r="CY229" s="135"/>
      <c r="CZ229" s="135"/>
      <c r="DA229" s="135"/>
      <c r="DB229" s="143"/>
      <c r="DC229" s="143"/>
      <c r="DD229" s="143"/>
      <c r="DE229" s="143"/>
      <c r="DF229" s="135"/>
      <c r="DH229" s="115" t="str">
        <f t="shared" si="4965"/>
        <v/>
      </c>
      <c r="DI229" s="115" t="str">
        <f t="shared" si="4873"/>
        <v/>
      </c>
      <c r="DJ229" s="115" t="str">
        <f t="shared" si="4874"/>
        <v/>
      </c>
      <c r="DK229" s="115" t="str">
        <f t="shared" si="4875"/>
        <v/>
      </c>
      <c r="DL229" s="115" t="str">
        <f t="shared" si="4876"/>
        <v/>
      </c>
      <c r="DM229" s="115" t="str">
        <f t="shared" si="4877"/>
        <v/>
      </c>
      <c r="DN229" s="115" t="str">
        <f t="shared" si="4878"/>
        <v/>
      </c>
      <c r="DO229" s="115" t="str">
        <f t="shared" si="4879"/>
        <v/>
      </c>
      <c r="DP229" s="115" t="str">
        <f t="shared" si="4880"/>
        <v/>
      </c>
      <c r="DQ229" s="115" t="str">
        <f t="shared" si="4881"/>
        <v/>
      </c>
      <c r="DR229" s="115" t="str">
        <f t="shared" si="4882"/>
        <v/>
      </c>
      <c r="DS229" s="115" t="str">
        <f t="shared" si="4883"/>
        <v/>
      </c>
      <c r="DT229" s="115" t="str">
        <f t="shared" si="4884"/>
        <v/>
      </c>
      <c r="DU229" s="115" t="str">
        <f t="shared" si="4885"/>
        <v/>
      </c>
      <c r="DV229" s="115" t="str">
        <f t="shared" si="4886"/>
        <v/>
      </c>
      <c r="DW229" s="115" t="str">
        <f t="shared" si="4887"/>
        <v/>
      </c>
      <c r="DX229" s="115" t="str">
        <f t="shared" si="4888"/>
        <v/>
      </c>
      <c r="DY229" s="115" t="str">
        <f t="shared" si="4889"/>
        <v/>
      </c>
      <c r="DZ229" s="115" t="str">
        <f t="shared" si="4890"/>
        <v/>
      </c>
      <c r="EA229" s="115" t="str">
        <f t="shared" si="4891"/>
        <v/>
      </c>
      <c r="EB229" s="115" t="str">
        <f t="shared" si="4892"/>
        <v/>
      </c>
      <c r="EC229" s="115" t="str">
        <f t="shared" si="4893"/>
        <v/>
      </c>
      <c r="ED229" s="115" t="str">
        <f t="shared" si="4894"/>
        <v/>
      </c>
      <c r="EE229" s="115" t="str">
        <f t="shared" si="4895"/>
        <v/>
      </c>
      <c r="EF229" s="115" t="str">
        <f t="shared" si="4896"/>
        <v/>
      </c>
      <c r="EG229" s="115" t="str">
        <f t="shared" si="4966"/>
        <v/>
      </c>
      <c r="EH229" s="115" t="str">
        <f t="shared" si="4967"/>
        <v/>
      </c>
      <c r="EI229" s="115" t="str">
        <f t="shared" si="4968"/>
        <v/>
      </c>
      <c r="EJ229" s="115" t="str">
        <f t="shared" si="4969"/>
        <v/>
      </c>
      <c r="EK229" s="115" t="str">
        <f t="shared" si="4970"/>
        <v/>
      </c>
      <c r="EL229" s="115" t="str">
        <f t="shared" si="4971"/>
        <v/>
      </c>
      <c r="EM229" s="115" t="str">
        <f t="shared" si="4972"/>
        <v/>
      </c>
      <c r="EN229" s="115" t="str">
        <f t="shared" si="4973"/>
        <v/>
      </c>
      <c r="EO229" s="115" t="str">
        <f t="shared" si="4974"/>
        <v/>
      </c>
      <c r="EP229" s="115" t="str">
        <f t="shared" si="4975"/>
        <v/>
      </c>
      <c r="EQ229" s="115" t="str">
        <f t="shared" si="4976"/>
        <v/>
      </c>
      <c r="ER229" s="115" t="str">
        <f t="shared" si="4977"/>
        <v/>
      </c>
      <c r="ES229" s="115" t="str">
        <f t="shared" si="4978"/>
        <v/>
      </c>
      <c r="ET229" s="115" t="str">
        <f t="shared" si="4979"/>
        <v/>
      </c>
      <c r="EU229" s="115" t="str">
        <f t="shared" si="4980"/>
        <v/>
      </c>
      <c r="EV229" s="115" t="str">
        <f t="shared" si="4981"/>
        <v/>
      </c>
      <c r="EW229" s="115" t="str">
        <f t="shared" si="4982"/>
        <v/>
      </c>
      <c r="EX229" s="115" t="str">
        <f t="shared" si="4983"/>
        <v/>
      </c>
      <c r="EY229" s="115" t="str">
        <f t="shared" si="4984"/>
        <v/>
      </c>
      <c r="EZ229" s="115" t="str">
        <f t="shared" si="4985"/>
        <v/>
      </c>
      <c r="FA229" s="115" t="str">
        <f t="shared" si="4986"/>
        <v/>
      </c>
      <c r="FB229" s="115" t="str">
        <f t="shared" si="4987"/>
        <v/>
      </c>
      <c r="FC229" s="115" t="str">
        <f t="shared" si="4988"/>
        <v/>
      </c>
      <c r="FD229" s="115" t="str">
        <f t="shared" si="4989"/>
        <v/>
      </c>
      <c r="FE229" s="115" t="str">
        <f t="shared" si="4990"/>
        <v/>
      </c>
      <c r="FF229" s="115" t="str">
        <f t="shared" si="5436"/>
        <v/>
      </c>
      <c r="FG229" s="115" t="str">
        <f>IFERROR(SMALL($EC$3:$EC$422,$A$9),"")</f>
        <v/>
      </c>
      <c r="FH229" s="115" t="str">
        <f t="shared" si="5437"/>
        <v/>
      </c>
      <c r="FI229" s="115" t="str">
        <f t="shared" si="4991"/>
        <v/>
      </c>
      <c r="GA229" s="215" t="str">
        <f t="shared" si="5422"/>
        <v/>
      </c>
      <c r="GB229" s="140" t="str">
        <f t="shared" si="5423"/>
        <v/>
      </c>
      <c r="GC229" s="171">
        <f>COUNTIF($W$563:$W$632,"&gt;0")</f>
        <v>0</v>
      </c>
      <c r="GD229" s="175">
        <f t="shared" si="5424"/>
        <v>0</v>
      </c>
      <c r="GE229" s="175" t="str">
        <f t="shared" si="5414"/>
        <v/>
      </c>
      <c r="GF229" s="172">
        <f t="shared" ref="GF229:GN229" si="5452">COUNTIF($X$563:$X$632,GF$3)</f>
        <v>0</v>
      </c>
      <c r="GG229" s="172">
        <f t="shared" si="5452"/>
        <v>0</v>
      </c>
      <c r="GH229" s="172">
        <f t="shared" si="5452"/>
        <v>0</v>
      </c>
      <c r="GI229" s="172">
        <f t="shared" si="5452"/>
        <v>0</v>
      </c>
      <c r="GJ229" s="172">
        <f t="shared" si="5452"/>
        <v>0</v>
      </c>
      <c r="GK229" s="172">
        <f t="shared" si="5452"/>
        <v>0</v>
      </c>
      <c r="GL229" s="172">
        <f t="shared" si="5452"/>
        <v>0</v>
      </c>
      <c r="GM229" s="172">
        <f t="shared" si="5452"/>
        <v>0</v>
      </c>
      <c r="GN229" s="172">
        <f t="shared" si="5452"/>
        <v>0</v>
      </c>
      <c r="GO229" s="172">
        <f t="shared" si="5426"/>
        <v>0</v>
      </c>
      <c r="GP229" s="171" t="e">
        <f t="shared" si="5427"/>
        <v>#DIV/0!</v>
      </c>
      <c r="GQ229" s="171">
        <f>COUNTIF($W$563:$W$632,"&lt;45")-GN229</f>
        <v>0</v>
      </c>
      <c r="GR229" s="171">
        <f>COUNTIF($W$563:$W$632,"&lt;60")-GQ229</f>
        <v>0</v>
      </c>
      <c r="GS229" s="171">
        <f>COUNTIF($W$563:$W$632,"&lt;75")-GQ229-GR229</f>
        <v>0</v>
      </c>
      <c r="GT229" s="171">
        <f>COUNTIF($W$563:$W$632,"&lt;90")-GQ229-GR229-GS229</f>
        <v>0</v>
      </c>
      <c r="GU229" s="171">
        <f>COUNTIF($W$563:$W$632,"&gt;89")</f>
        <v>0</v>
      </c>
      <c r="GV229" s="171">
        <f>COUNTIF($W$563:$W$632,GV3)</f>
        <v>0</v>
      </c>
      <c r="GW229" s="171">
        <f>COUNTIF($W$563:$W$632,GW3)</f>
        <v>0</v>
      </c>
      <c r="GY229" s="115">
        <v>226</v>
      </c>
      <c r="GZ229" s="120" t="str">
        <f>IF('INPUT INF'!O$37="YES",GY236,"")</f>
        <v/>
      </c>
      <c r="HA229" s="118">
        <f>HA228</f>
        <v>0</v>
      </c>
      <c r="HB229" s="118" t="str">
        <f>IF(GZ229="","",'INPUT INF'!L$37)</f>
        <v/>
      </c>
      <c r="HC229" s="181" t="str">
        <f>'INPUT INF'!O$34</f>
        <v>B</v>
      </c>
      <c r="HD229" s="181" t="str">
        <f>IFERROR(INDEX(GB$31:GB$55,MATCH($HB229,$GA$31:$GA$55,0)),"")</f>
        <v/>
      </c>
      <c r="HE229" s="181">
        <f t="shared" ref="HE229:HY229" si="5453">IFERROR(INDEX(GC$192:GC$217,MATCH($HB229,$GA$192:$GA$217,0)),"")</f>
        <v>0</v>
      </c>
      <c r="HF229" s="181">
        <f t="shared" si="5453"/>
        <v>0</v>
      </c>
      <c r="HG229" s="181" t="str">
        <f t="shared" si="5453"/>
        <v/>
      </c>
      <c r="HH229" s="181">
        <f t="shared" si="5453"/>
        <v>0</v>
      </c>
      <c r="HI229" s="181">
        <f t="shared" si="5453"/>
        <v>0</v>
      </c>
      <c r="HJ229" s="181">
        <f t="shared" si="5453"/>
        <v>0</v>
      </c>
      <c r="HK229" s="181">
        <f t="shared" si="5453"/>
        <v>0</v>
      </c>
      <c r="HL229" s="181">
        <f t="shared" si="5453"/>
        <v>0</v>
      </c>
      <c r="HM229" s="181">
        <f t="shared" si="5453"/>
        <v>0</v>
      </c>
      <c r="HN229" s="181">
        <f t="shared" si="5453"/>
        <v>0</v>
      </c>
      <c r="HO229" s="181">
        <f t="shared" si="5453"/>
        <v>0</v>
      </c>
      <c r="HP229" s="181">
        <f t="shared" si="5453"/>
        <v>0</v>
      </c>
      <c r="HQ229" s="181">
        <f t="shared" si="5453"/>
        <v>0</v>
      </c>
      <c r="HR229" s="181" t="str">
        <f t="shared" si="5453"/>
        <v/>
      </c>
      <c r="HS229" s="181">
        <f t="shared" si="5453"/>
        <v>0</v>
      </c>
      <c r="HT229" s="181">
        <f t="shared" si="5453"/>
        <v>0</v>
      </c>
      <c r="HU229" s="181">
        <f t="shared" si="5453"/>
        <v>0</v>
      </c>
      <c r="HV229" s="181">
        <f t="shared" si="5453"/>
        <v>0</v>
      </c>
      <c r="HW229" s="181">
        <f t="shared" si="5453"/>
        <v>0</v>
      </c>
      <c r="HX229" s="181">
        <f t="shared" si="5453"/>
        <v>0</v>
      </c>
      <c r="HY229" s="181">
        <f t="shared" si="5453"/>
        <v>0</v>
      </c>
      <c r="IA229" s="181" t="str">
        <f t="shared" si="5377"/>
        <v/>
      </c>
      <c r="IB229" s="118" t="str">
        <f t="shared" si="5378"/>
        <v/>
      </c>
      <c r="IC229" s="118" t="str">
        <f t="shared" si="5379"/>
        <v/>
      </c>
      <c r="ID229" s="118" t="str">
        <f t="shared" si="5380"/>
        <v/>
      </c>
      <c r="IE229" s="118">
        <f t="shared" si="5381"/>
        <v>0</v>
      </c>
      <c r="IF229" s="118">
        <f t="shared" si="5382"/>
        <v>0</v>
      </c>
      <c r="IG229" s="118" t="str">
        <f t="shared" si="5383"/>
        <v/>
      </c>
      <c r="IH229" s="118">
        <f t="shared" si="5384"/>
        <v>0</v>
      </c>
      <c r="II229" s="118">
        <f t="shared" si="5385"/>
        <v>0</v>
      </c>
      <c r="IJ229" s="118">
        <f t="shared" si="5386"/>
        <v>0</v>
      </c>
      <c r="IK229" s="118">
        <f t="shared" si="5387"/>
        <v>0</v>
      </c>
      <c r="IL229" s="118">
        <f t="shared" si="5388"/>
        <v>0</v>
      </c>
      <c r="IM229" s="118">
        <f t="shared" si="5389"/>
        <v>0</v>
      </c>
      <c r="IN229" s="118">
        <f t="shared" si="5390"/>
        <v>0</v>
      </c>
      <c r="IO229" s="118">
        <f t="shared" si="5391"/>
        <v>0</v>
      </c>
      <c r="IP229" s="118">
        <f t="shared" si="5392"/>
        <v>0</v>
      </c>
      <c r="IQ229" s="118">
        <f t="shared" si="5393"/>
        <v>0</v>
      </c>
      <c r="IR229" s="118" t="str">
        <f t="shared" si="5394"/>
        <v/>
      </c>
      <c r="IS229" s="118">
        <f t="shared" si="5395"/>
        <v>0</v>
      </c>
      <c r="IT229" s="118">
        <f t="shared" si="5396"/>
        <v>0</v>
      </c>
      <c r="IU229" s="118">
        <f t="shared" si="5397"/>
        <v>0</v>
      </c>
      <c r="IV229" s="118">
        <f t="shared" si="5398"/>
        <v>0</v>
      </c>
      <c r="IW229" s="118">
        <f t="shared" si="5399"/>
        <v>0</v>
      </c>
      <c r="IX229" s="118">
        <f t="shared" si="5400"/>
        <v>0</v>
      </c>
      <c r="IY229" s="118">
        <f t="shared" si="5401"/>
        <v>0</v>
      </c>
      <c r="IZ229" s="118" t="str">
        <f t="shared" si="5402"/>
        <v/>
      </c>
    </row>
    <row r="230" spans="1:260" ht="15" customHeight="1" x14ac:dyDescent="0.25">
      <c r="A230" s="115">
        <v>228</v>
      </c>
      <c r="B230" s="115" t="str">
        <f t="shared" si="5373"/>
        <v/>
      </c>
      <c r="C230" s="115" t="s">
        <v>68</v>
      </c>
      <c r="D230" s="100" t="str">
        <f t="shared" si="5374"/>
        <v>D</v>
      </c>
      <c r="E230" s="100" t="str">
        <f t="shared" si="4921"/>
        <v/>
      </c>
      <c r="F230" s="100" t="str">
        <f t="shared" si="4922"/>
        <v/>
      </c>
      <c r="G230" s="100" t="str">
        <f t="shared" si="4848"/>
        <v/>
      </c>
      <c r="H230" s="100" t="str">
        <f t="shared" si="4923"/>
        <v/>
      </c>
      <c r="I230" s="100" t="str">
        <f t="shared" si="4849"/>
        <v/>
      </c>
      <c r="J230" s="100" t="str">
        <f t="shared" si="4924"/>
        <v/>
      </c>
      <c r="K230" s="100" t="str">
        <f t="shared" si="4850"/>
        <v/>
      </c>
      <c r="L230" s="100" t="str">
        <f t="shared" si="4925"/>
        <v/>
      </c>
      <c r="M230" s="100" t="str">
        <f t="shared" si="4851"/>
        <v/>
      </c>
      <c r="N230" s="100" t="str">
        <f t="shared" si="4926"/>
        <v/>
      </c>
      <c r="O230" s="100" t="str">
        <f t="shared" si="4852"/>
        <v/>
      </c>
      <c r="P230" s="100" t="str">
        <f t="shared" si="4927"/>
        <v/>
      </c>
      <c r="Q230" s="100" t="str">
        <f t="shared" si="4853"/>
        <v/>
      </c>
      <c r="R230" s="100" t="str">
        <f t="shared" si="4928"/>
        <v/>
      </c>
      <c r="S230" s="100" t="str">
        <f t="shared" si="4854"/>
        <v/>
      </c>
      <c r="T230" s="100" t="str">
        <f t="shared" si="4929"/>
        <v/>
      </c>
      <c r="U230" s="100" t="str">
        <f t="shared" si="4855"/>
        <v/>
      </c>
      <c r="V230" s="100" t="str">
        <f t="shared" si="4930"/>
        <v/>
      </c>
      <c r="W230" s="100" t="str">
        <f t="shared" si="4856"/>
        <v/>
      </c>
      <c r="X230" s="100" t="str">
        <f t="shared" si="4931"/>
        <v/>
      </c>
      <c r="Y230" s="100" t="str">
        <f t="shared" si="4857"/>
        <v/>
      </c>
      <c r="Z230" s="100" t="str">
        <f t="shared" si="4932"/>
        <v/>
      </c>
      <c r="AA230" s="100" t="str">
        <f t="shared" si="4858"/>
        <v/>
      </c>
      <c r="AB230" s="100" t="str">
        <f t="shared" si="4933"/>
        <v/>
      </c>
      <c r="AC230" s="100" t="str">
        <f t="shared" si="4859"/>
        <v/>
      </c>
      <c r="AD230" s="100" t="str">
        <f t="shared" si="4934"/>
        <v/>
      </c>
      <c r="AE230" s="100" t="str">
        <f t="shared" si="4860"/>
        <v/>
      </c>
      <c r="AF230" s="100" t="str">
        <f t="shared" si="4935"/>
        <v/>
      </c>
      <c r="AG230" s="100" t="str">
        <f t="shared" si="4861"/>
        <v/>
      </c>
      <c r="AH230" s="100" t="str">
        <f t="shared" si="4936"/>
        <v/>
      </c>
      <c r="AI230" s="100" t="str">
        <f t="shared" si="4862"/>
        <v/>
      </c>
      <c r="AJ230" s="100" t="str">
        <f t="shared" si="4937"/>
        <v/>
      </c>
      <c r="AK230" s="100" t="str">
        <f t="shared" si="4863"/>
        <v/>
      </c>
      <c r="AL230" s="100" t="str">
        <f t="shared" si="4938"/>
        <v/>
      </c>
      <c r="AM230" s="100" t="str">
        <f t="shared" si="4864"/>
        <v/>
      </c>
      <c r="AN230" s="100" t="str">
        <f t="shared" si="4939"/>
        <v/>
      </c>
      <c r="AO230" s="100" t="str">
        <f t="shared" si="4865"/>
        <v/>
      </c>
      <c r="AP230" s="100" t="str">
        <f t="shared" si="4940"/>
        <v/>
      </c>
      <c r="AQ230" s="100" t="str">
        <f t="shared" si="4866"/>
        <v/>
      </c>
      <c r="AR230" s="100" t="str">
        <f t="shared" si="4941"/>
        <v/>
      </c>
      <c r="AS230" s="100" t="str">
        <f t="shared" si="4867"/>
        <v/>
      </c>
      <c r="AT230" s="100" t="str">
        <f t="shared" si="4942"/>
        <v/>
      </c>
      <c r="AU230" s="100" t="str">
        <f t="shared" si="4868"/>
        <v/>
      </c>
      <c r="AV230" s="100" t="str">
        <f t="shared" si="4943"/>
        <v/>
      </c>
      <c r="AW230" s="100" t="str">
        <f t="shared" si="4869"/>
        <v/>
      </c>
      <c r="AX230" s="100" t="str">
        <f t="shared" si="4944"/>
        <v/>
      </c>
      <c r="AY230" s="100" t="str">
        <f t="shared" si="4870"/>
        <v/>
      </c>
      <c r="AZ230" s="100" t="str">
        <f t="shared" si="4945"/>
        <v/>
      </c>
      <c r="BA230" s="100" t="str">
        <f t="shared" si="4871"/>
        <v/>
      </c>
      <c r="BB230" s="100" t="str">
        <f t="shared" si="4946"/>
        <v/>
      </c>
      <c r="BC230" s="100" t="str">
        <f>IFERROR(INDEX('INPUT INF'!$F$3:$F$601,MATCH($B230,'INPUT INF'!$A$3:$A$601,FALSE)),"")</f>
        <v/>
      </c>
      <c r="BD230" s="100" t="str">
        <f t="shared" si="4872"/>
        <v/>
      </c>
      <c r="BE230" s="100" t="str">
        <f t="shared" si="4947"/>
        <v/>
      </c>
      <c r="BF230" s="100" t="str">
        <f t="shared" si="4948"/>
        <v/>
      </c>
      <c r="BG230" s="115" t="str">
        <f t="shared" si="4949"/>
        <v/>
      </c>
      <c r="BH230" s="115" t="str">
        <f>IF(AND('INPUT INF'!$O$1="X",BG230="PASS"),BF230,IF($BG230="","0",IF('INPUT INF'!$N$63="YES",$BF230,"")))</f>
        <v>0</v>
      </c>
      <c r="BI230" s="115" t="str">
        <f>IF($BG230="","0",IF('INPUT INF'!$Q$64="YES",$BF230,""))</f>
        <v>0</v>
      </c>
      <c r="BJ230" s="115" t="str">
        <f>IF($BG230="","0",IF('INPUT INF'!$Q$65="YES",$BF230,""))</f>
        <v>0</v>
      </c>
      <c r="BL230" s="116" t="str">
        <f t="shared" si="4950"/>
        <v/>
      </c>
      <c r="BM230" s="116" t="str">
        <f t="shared" si="4951"/>
        <v/>
      </c>
      <c r="BN230" s="116" t="str">
        <f t="shared" si="4951"/>
        <v/>
      </c>
      <c r="BR230" s="116" t="str">
        <f t="shared" si="4952"/>
        <v/>
      </c>
      <c r="BS230" s="116" t="str">
        <f t="shared" si="4953"/>
        <v/>
      </c>
      <c r="BT230" s="116" t="str">
        <f t="shared" si="4953"/>
        <v/>
      </c>
      <c r="BX230" s="116" t="str">
        <f t="shared" si="4954"/>
        <v/>
      </c>
      <c r="BY230" s="116" t="str">
        <f t="shared" si="4955"/>
        <v/>
      </c>
      <c r="BZ230" s="116" t="str">
        <f t="shared" si="4955"/>
        <v/>
      </c>
      <c r="CD230" s="116" t="str">
        <f t="shared" si="4956"/>
        <v/>
      </c>
      <c r="CE230" s="116" t="str">
        <f t="shared" si="4957"/>
        <v/>
      </c>
      <c r="CF230" s="116" t="str">
        <f t="shared" si="4958"/>
        <v/>
      </c>
      <c r="CJ230" s="116" t="str">
        <f t="shared" si="4959"/>
        <v/>
      </c>
      <c r="CK230" s="116" t="str">
        <f t="shared" si="4960"/>
        <v/>
      </c>
      <c r="CL230" s="116" t="str">
        <f t="shared" si="4961"/>
        <v/>
      </c>
      <c r="CP230" s="116" t="str">
        <f t="shared" si="4962"/>
        <v/>
      </c>
      <c r="CQ230" s="116" t="str">
        <f t="shared" si="4963"/>
        <v/>
      </c>
      <c r="CR230" s="116" t="str">
        <f t="shared" si="4964"/>
        <v/>
      </c>
      <c r="CX230" s="143"/>
      <c r="CY230" s="135"/>
      <c r="CZ230" s="135"/>
      <c r="DA230" s="135"/>
      <c r="DB230" s="143"/>
      <c r="DC230" s="143"/>
      <c r="DD230" s="143"/>
      <c r="DE230" s="143"/>
      <c r="DF230" s="135"/>
      <c r="DH230" s="115" t="str">
        <f t="shared" si="4965"/>
        <v/>
      </c>
      <c r="DI230" s="115" t="str">
        <f t="shared" si="4873"/>
        <v/>
      </c>
      <c r="DJ230" s="115" t="str">
        <f t="shared" si="4874"/>
        <v/>
      </c>
      <c r="DK230" s="115" t="str">
        <f t="shared" si="4875"/>
        <v/>
      </c>
      <c r="DL230" s="115" t="str">
        <f t="shared" si="4876"/>
        <v/>
      </c>
      <c r="DM230" s="115" t="str">
        <f t="shared" si="4877"/>
        <v/>
      </c>
      <c r="DN230" s="115" t="str">
        <f t="shared" si="4878"/>
        <v/>
      </c>
      <c r="DO230" s="115" t="str">
        <f t="shared" si="4879"/>
        <v/>
      </c>
      <c r="DP230" s="115" t="str">
        <f t="shared" si="4880"/>
        <v/>
      </c>
      <c r="DQ230" s="115" t="str">
        <f t="shared" si="4881"/>
        <v/>
      </c>
      <c r="DR230" s="115" t="str">
        <f t="shared" si="4882"/>
        <v/>
      </c>
      <c r="DS230" s="115" t="str">
        <f t="shared" si="4883"/>
        <v/>
      </c>
      <c r="DT230" s="115" t="str">
        <f t="shared" si="4884"/>
        <v/>
      </c>
      <c r="DU230" s="115" t="str">
        <f t="shared" si="4885"/>
        <v/>
      </c>
      <c r="DV230" s="115" t="str">
        <f t="shared" si="4886"/>
        <v/>
      </c>
      <c r="DW230" s="115" t="str">
        <f t="shared" si="4887"/>
        <v/>
      </c>
      <c r="DX230" s="115" t="str">
        <f t="shared" si="4888"/>
        <v/>
      </c>
      <c r="DY230" s="115" t="str">
        <f t="shared" si="4889"/>
        <v/>
      </c>
      <c r="DZ230" s="115" t="str">
        <f t="shared" si="4890"/>
        <v/>
      </c>
      <c r="EA230" s="115" t="str">
        <f t="shared" si="4891"/>
        <v/>
      </c>
      <c r="EB230" s="115" t="str">
        <f t="shared" si="4892"/>
        <v/>
      </c>
      <c r="EC230" s="115" t="str">
        <f t="shared" si="4893"/>
        <v/>
      </c>
      <c r="ED230" s="115" t="str">
        <f t="shared" si="4894"/>
        <v/>
      </c>
      <c r="EE230" s="115" t="str">
        <f t="shared" si="4895"/>
        <v/>
      </c>
      <c r="EF230" s="115" t="str">
        <f t="shared" si="4896"/>
        <v/>
      </c>
      <c r="EG230" s="115" t="str">
        <f t="shared" si="4966"/>
        <v/>
      </c>
      <c r="EH230" s="115" t="str">
        <f t="shared" si="4967"/>
        <v/>
      </c>
      <c r="EI230" s="115" t="str">
        <f t="shared" si="4968"/>
        <v/>
      </c>
      <c r="EJ230" s="115" t="str">
        <f t="shared" si="4969"/>
        <v/>
      </c>
      <c r="EK230" s="115" t="str">
        <f t="shared" si="4970"/>
        <v/>
      </c>
      <c r="EL230" s="115" t="str">
        <f t="shared" si="4971"/>
        <v/>
      </c>
      <c r="EM230" s="115" t="str">
        <f t="shared" si="4972"/>
        <v/>
      </c>
      <c r="EN230" s="115" t="str">
        <f t="shared" si="4973"/>
        <v/>
      </c>
      <c r="EO230" s="115" t="str">
        <f t="shared" si="4974"/>
        <v/>
      </c>
      <c r="EP230" s="115" t="str">
        <f t="shared" si="4975"/>
        <v/>
      </c>
      <c r="EQ230" s="115" t="str">
        <f t="shared" si="4976"/>
        <v/>
      </c>
      <c r="ER230" s="115" t="str">
        <f t="shared" si="4977"/>
        <v/>
      </c>
      <c r="ES230" s="115" t="str">
        <f t="shared" si="4978"/>
        <v/>
      </c>
      <c r="ET230" s="115" t="str">
        <f t="shared" si="4979"/>
        <v/>
      </c>
      <c r="EU230" s="115" t="str">
        <f t="shared" si="4980"/>
        <v/>
      </c>
      <c r="EV230" s="115" t="str">
        <f t="shared" si="4981"/>
        <v/>
      </c>
      <c r="EW230" s="115" t="str">
        <f t="shared" si="4982"/>
        <v/>
      </c>
      <c r="EX230" s="115" t="str">
        <f t="shared" si="4983"/>
        <v/>
      </c>
      <c r="EY230" s="115" t="str">
        <f t="shared" si="4984"/>
        <v/>
      </c>
      <c r="EZ230" s="115" t="str">
        <f t="shared" si="4985"/>
        <v/>
      </c>
      <c r="FA230" s="115" t="str">
        <f t="shared" si="4986"/>
        <v/>
      </c>
      <c r="FB230" s="115" t="str">
        <f t="shared" si="4987"/>
        <v/>
      </c>
      <c r="FC230" s="115" t="str">
        <f t="shared" si="4988"/>
        <v/>
      </c>
      <c r="FD230" s="115" t="str">
        <f t="shared" si="4989"/>
        <v/>
      </c>
      <c r="FE230" s="115" t="str">
        <f t="shared" si="4990"/>
        <v/>
      </c>
      <c r="FF230" s="115" t="str">
        <f t="shared" si="5436"/>
        <v/>
      </c>
      <c r="FG230" s="115" t="str">
        <f>IFERROR(SMALL($EC$3:$EC$422,$A$10),"")</f>
        <v/>
      </c>
      <c r="FH230" s="115" t="str">
        <f t="shared" si="5437"/>
        <v/>
      </c>
      <c r="FI230" s="115" t="str">
        <f t="shared" si="4991"/>
        <v/>
      </c>
      <c r="GA230" s="215" t="str">
        <f t="shared" si="5422"/>
        <v/>
      </c>
      <c r="GB230" s="140" t="str">
        <f t="shared" si="5423"/>
        <v/>
      </c>
      <c r="GC230" s="171">
        <f>COUNTIF($Y$563:$Y$632,"&gt;0")</f>
        <v>0</v>
      </c>
      <c r="GD230" s="175">
        <f t="shared" si="5424"/>
        <v>0</v>
      </c>
      <c r="GE230" s="175" t="str">
        <f t="shared" si="5414"/>
        <v/>
      </c>
      <c r="GF230" s="172">
        <f t="shared" ref="GF230:GN230" si="5454">COUNTIF($Z$563:$Z$632,GF$3)</f>
        <v>0</v>
      </c>
      <c r="GG230" s="172">
        <f t="shared" si="5454"/>
        <v>0</v>
      </c>
      <c r="GH230" s="172">
        <f t="shared" si="5454"/>
        <v>0</v>
      </c>
      <c r="GI230" s="172">
        <f t="shared" si="5454"/>
        <v>0</v>
      </c>
      <c r="GJ230" s="172">
        <f t="shared" si="5454"/>
        <v>0</v>
      </c>
      <c r="GK230" s="172">
        <f t="shared" si="5454"/>
        <v>0</v>
      </c>
      <c r="GL230" s="172">
        <f t="shared" si="5454"/>
        <v>0</v>
      </c>
      <c r="GM230" s="172">
        <f t="shared" si="5454"/>
        <v>0</v>
      </c>
      <c r="GN230" s="172">
        <f t="shared" si="5454"/>
        <v>0</v>
      </c>
      <c r="GO230" s="172">
        <f t="shared" si="5426"/>
        <v>0</v>
      </c>
      <c r="GP230" s="171" t="e">
        <f t="shared" si="5427"/>
        <v>#DIV/0!</v>
      </c>
      <c r="GQ230" s="171">
        <f>COUNTIF($Y$563:$Y$632,"&lt;45")-GN230</f>
        <v>0</v>
      </c>
      <c r="GR230" s="171">
        <f>COUNTIF($Y$563:$Y$632,"&lt;60")-GQ230</f>
        <v>0</v>
      </c>
      <c r="GS230" s="171">
        <f>COUNTIF($Y$563:$Y$632,"&lt;75")-GQ230-GR230</f>
        <v>0</v>
      </c>
      <c r="GT230" s="171">
        <f>COUNTIF($Y$563:$Y$632,"&lt;90")-GQ230-GR230-GS230</f>
        <v>0</v>
      </c>
      <c r="GU230" s="171">
        <f>COUNTIF($Y$563:$Y$632,"&gt;89")</f>
        <v>0</v>
      </c>
      <c r="GV230" s="171">
        <f>COUNTIF($Y$563:$Y$632,GV3)</f>
        <v>0</v>
      </c>
      <c r="GW230" s="171">
        <f>COUNTIF($Y$563:$Y$632,GW3)</f>
        <v>0</v>
      </c>
      <c r="GY230" s="115">
        <v>227</v>
      </c>
      <c r="GZ230" s="120" t="str">
        <f>IF('INPUT INF'!P$37="YES",GY237,"")</f>
        <v/>
      </c>
      <c r="HA230" s="118">
        <f t="shared" ref="HA230:HA234" si="5455">HA229</f>
        <v>0</v>
      </c>
      <c r="HB230" s="118" t="str">
        <f>IF(GZ230="","",'INPUT INF'!L$37)</f>
        <v/>
      </c>
      <c r="HC230" s="181">
        <f>'INPUT INF'!P$34</f>
        <v>0</v>
      </c>
      <c r="HD230" s="181" t="str">
        <f>IFERROR(INDEX(GB$58:GB$82,MATCH($HB230,$GA$58:$GA$82,0)),"")</f>
        <v/>
      </c>
      <c r="HE230" s="181">
        <f t="shared" ref="HE230:HY230" si="5456">IFERROR(INDEX(GC$220:GC$244,MATCH($HB230,$GA$220:$GA$244,0)),"")</f>
        <v>0</v>
      </c>
      <c r="HF230" s="181">
        <f t="shared" si="5456"/>
        <v>0</v>
      </c>
      <c r="HG230" s="181" t="str">
        <f t="shared" si="5456"/>
        <v/>
      </c>
      <c r="HH230" s="181">
        <f t="shared" si="5456"/>
        <v>0</v>
      </c>
      <c r="HI230" s="181">
        <f t="shared" si="5456"/>
        <v>0</v>
      </c>
      <c r="HJ230" s="181">
        <f t="shared" si="5456"/>
        <v>0</v>
      </c>
      <c r="HK230" s="181">
        <f t="shared" si="5456"/>
        <v>0</v>
      </c>
      <c r="HL230" s="181">
        <f t="shared" si="5456"/>
        <v>0</v>
      </c>
      <c r="HM230" s="181">
        <f t="shared" si="5456"/>
        <v>0</v>
      </c>
      <c r="HN230" s="181">
        <f t="shared" si="5456"/>
        <v>0</v>
      </c>
      <c r="HO230" s="181">
        <f t="shared" si="5456"/>
        <v>0</v>
      </c>
      <c r="HP230" s="181">
        <f t="shared" si="5456"/>
        <v>0</v>
      </c>
      <c r="HQ230" s="181">
        <f t="shared" si="5456"/>
        <v>0</v>
      </c>
      <c r="HR230" s="181" t="str">
        <f t="shared" si="5456"/>
        <v/>
      </c>
      <c r="HS230" s="181">
        <f t="shared" si="5456"/>
        <v>0</v>
      </c>
      <c r="HT230" s="181">
        <f t="shared" si="5456"/>
        <v>0</v>
      </c>
      <c r="HU230" s="181">
        <f t="shared" si="5456"/>
        <v>0</v>
      </c>
      <c r="HV230" s="181">
        <f t="shared" si="5456"/>
        <v>0</v>
      </c>
      <c r="HW230" s="181">
        <f t="shared" si="5456"/>
        <v>0</v>
      </c>
      <c r="HX230" s="181">
        <f t="shared" si="5456"/>
        <v>0</v>
      </c>
      <c r="HY230" s="181">
        <f t="shared" si="5456"/>
        <v>0</v>
      </c>
      <c r="IA230" s="181" t="str">
        <f t="shared" si="5377"/>
        <v/>
      </c>
      <c r="IB230" s="118" t="str">
        <f t="shared" si="5378"/>
        <v/>
      </c>
      <c r="IC230" s="118" t="str">
        <f t="shared" si="5379"/>
        <v/>
      </c>
      <c r="ID230" s="118" t="str">
        <f t="shared" si="5380"/>
        <v/>
      </c>
      <c r="IE230" s="118">
        <f t="shared" si="5381"/>
        <v>0</v>
      </c>
      <c r="IF230" s="118">
        <f t="shared" si="5382"/>
        <v>0</v>
      </c>
      <c r="IG230" s="118" t="str">
        <f t="shared" si="5383"/>
        <v/>
      </c>
      <c r="IH230" s="118">
        <f t="shared" si="5384"/>
        <v>0</v>
      </c>
      <c r="II230" s="118">
        <f t="shared" si="5385"/>
        <v>0</v>
      </c>
      <c r="IJ230" s="118">
        <f t="shared" si="5386"/>
        <v>0</v>
      </c>
      <c r="IK230" s="118">
        <f t="shared" si="5387"/>
        <v>0</v>
      </c>
      <c r="IL230" s="118">
        <f t="shared" si="5388"/>
        <v>0</v>
      </c>
      <c r="IM230" s="118">
        <f t="shared" si="5389"/>
        <v>0</v>
      </c>
      <c r="IN230" s="118">
        <f t="shared" si="5390"/>
        <v>0</v>
      </c>
      <c r="IO230" s="118">
        <f t="shared" si="5391"/>
        <v>0</v>
      </c>
      <c r="IP230" s="118">
        <f t="shared" si="5392"/>
        <v>0</v>
      </c>
      <c r="IQ230" s="118">
        <f t="shared" si="5393"/>
        <v>0</v>
      </c>
      <c r="IR230" s="118" t="str">
        <f t="shared" si="5394"/>
        <v/>
      </c>
      <c r="IS230" s="118">
        <f t="shared" si="5395"/>
        <v>0</v>
      </c>
      <c r="IT230" s="118">
        <f t="shared" si="5396"/>
        <v>0</v>
      </c>
      <c r="IU230" s="118">
        <f t="shared" si="5397"/>
        <v>0</v>
      </c>
      <c r="IV230" s="118">
        <f t="shared" si="5398"/>
        <v>0</v>
      </c>
      <c r="IW230" s="118">
        <f t="shared" si="5399"/>
        <v>0</v>
      </c>
      <c r="IX230" s="118">
        <f t="shared" si="5400"/>
        <v>0</v>
      </c>
      <c r="IY230" s="118">
        <f t="shared" si="5401"/>
        <v>0</v>
      </c>
      <c r="IZ230" s="118" t="str">
        <f t="shared" si="5402"/>
        <v/>
      </c>
    </row>
    <row r="231" spans="1:260" ht="15" customHeight="1" x14ac:dyDescent="0.25">
      <c r="A231" s="115">
        <v>229</v>
      </c>
      <c r="B231" s="115" t="str">
        <f t="shared" si="5373"/>
        <v/>
      </c>
      <c r="C231" s="115" t="s">
        <v>68</v>
      </c>
      <c r="D231" s="100" t="str">
        <f t="shared" si="5374"/>
        <v>D</v>
      </c>
      <c r="E231" s="100" t="str">
        <f t="shared" si="4921"/>
        <v/>
      </c>
      <c r="F231" s="100" t="str">
        <f t="shared" si="4922"/>
        <v/>
      </c>
      <c r="G231" s="100" t="str">
        <f t="shared" si="4848"/>
        <v/>
      </c>
      <c r="H231" s="100" t="str">
        <f t="shared" si="4923"/>
        <v/>
      </c>
      <c r="I231" s="100" t="str">
        <f t="shared" si="4849"/>
        <v/>
      </c>
      <c r="J231" s="100" t="str">
        <f t="shared" si="4924"/>
        <v/>
      </c>
      <c r="K231" s="100" t="str">
        <f t="shared" si="4850"/>
        <v/>
      </c>
      <c r="L231" s="100" t="str">
        <f t="shared" si="4925"/>
        <v/>
      </c>
      <c r="M231" s="100" t="str">
        <f t="shared" si="4851"/>
        <v/>
      </c>
      <c r="N231" s="100" t="str">
        <f t="shared" si="4926"/>
        <v/>
      </c>
      <c r="O231" s="100" t="str">
        <f t="shared" si="4852"/>
        <v/>
      </c>
      <c r="P231" s="100" t="str">
        <f t="shared" si="4927"/>
        <v/>
      </c>
      <c r="Q231" s="100" t="str">
        <f t="shared" si="4853"/>
        <v/>
      </c>
      <c r="R231" s="100" t="str">
        <f t="shared" si="4928"/>
        <v/>
      </c>
      <c r="S231" s="100" t="str">
        <f t="shared" si="4854"/>
        <v/>
      </c>
      <c r="T231" s="100" t="str">
        <f t="shared" si="4929"/>
        <v/>
      </c>
      <c r="U231" s="100" t="str">
        <f t="shared" si="4855"/>
        <v/>
      </c>
      <c r="V231" s="100" t="str">
        <f t="shared" si="4930"/>
        <v/>
      </c>
      <c r="W231" s="100" t="str">
        <f t="shared" si="4856"/>
        <v/>
      </c>
      <c r="X231" s="100" t="str">
        <f t="shared" si="4931"/>
        <v/>
      </c>
      <c r="Y231" s="100" t="str">
        <f t="shared" si="4857"/>
        <v/>
      </c>
      <c r="Z231" s="100" t="str">
        <f t="shared" si="4932"/>
        <v/>
      </c>
      <c r="AA231" s="100" t="str">
        <f t="shared" si="4858"/>
        <v/>
      </c>
      <c r="AB231" s="100" t="str">
        <f t="shared" si="4933"/>
        <v/>
      </c>
      <c r="AC231" s="100" t="str">
        <f t="shared" si="4859"/>
        <v/>
      </c>
      <c r="AD231" s="100" t="str">
        <f t="shared" si="4934"/>
        <v/>
      </c>
      <c r="AE231" s="100" t="str">
        <f t="shared" si="4860"/>
        <v/>
      </c>
      <c r="AF231" s="100" t="str">
        <f t="shared" si="4935"/>
        <v/>
      </c>
      <c r="AG231" s="100" t="str">
        <f t="shared" si="4861"/>
        <v/>
      </c>
      <c r="AH231" s="100" t="str">
        <f t="shared" si="4936"/>
        <v/>
      </c>
      <c r="AI231" s="100" t="str">
        <f t="shared" si="4862"/>
        <v/>
      </c>
      <c r="AJ231" s="100" t="str">
        <f t="shared" si="4937"/>
        <v/>
      </c>
      <c r="AK231" s="100" t="str">
        <f t="shared" si="4863"/>
        <v/>
      </c>
      <c r="AL231" s="100" t="str">
        <f t="shared" si="4938"/>
        <v/>
      </c>
      <c r="AM231" s="100" t="str">
        <f t="shared" si="4864"/>
        <v/>
      </c>
      <c r="AN231" s="100" t="str">
        <f t="shared" si="4939"/>
        <v/>
      </c>
      <c r="AO231" s="100" t="str">
        <f t="shared" si="4865"/>
        <v/>
      </c>
      <c r="AP231" s="100" t="str">
        <f t="shared" si="4940"/>
        <v/>
      </c>
      <c r="AQ231" s="100" t="str">
        <f t="shared" si="4866"/>
        <v/>
      </c>
      <c r="AR231" s="100" t="str">
        <f t="shared" si="4941"/>
        <v/>
      </c>
      <c r="AS231" s="100" t="str">
        <f t="shared" si="4867"/>
        <v/>
      </c>
      <c r="AT231" s="100" t="str">
        <f t="shared" si="4942"/>
        <v/>
      </c>
      <c r="AU231" s="100" t="str">
        <f t="shared" si="4868"/>
        <v/>
      </c>
      <c r="AV231" s="100" t="str">
        <f t="shared" si="4943"/>
        <v/>
      </c>
      <c r="AW231" s="100" t="str">
        <f t="shared" si="4869"/>
        <v/>
      </c>
      <c r="AX231" s="100" t="str">
        <f t="shared" si="4944"/>
        <v/>
      </c>
      <c r="AY231" s="100" t="str">
        <f t="shared" si="4870"/>
        <v/>
      </c>
      <c r="AZ231" s="100" t="str">
        <f t="shared" si="4945"/>
        <v/>
      </c>
      <c r="BA231" s="100" t="str">
        <f t="shared" si="4871"/>
        <v/>
      </c>
      <c r="BB231" s="100" t="str">
        <f t="shared" si="4946"/>
        <v/>
      </c>
      <c r="BC231" s="100" t="str">
        <f>IFERROR(INDEX('INPUT INF'!$F$3:$F$601,MATCH($B231,'INPUT INF'!$A$3:$A$601,FALSE)),"")</f>
        <v/>
      </c>
      <c r="BD231" s="100" t="str">
        <f t="shared" si="4872"/>
        <v/>
      </c>
      <c r="BE231" s="100" t="str">
        <f t="shared" si="4947"/>
        <v/>
      </c>
      <c r="BF231" s="100" t="str">
        <f t="shared" si="4948"/>
        <v/>
      </c>
      <c r="BG231" s="115" t="str">
        <f t="shared" si="4949"/>
        <v/>
      </c>
      <c r="BH231" s="115" t="str">
        <f>IF(AND('INPUT INF'!$O$1="X",BG231="PASS"),BF231,IF($BG231="","0",IF('INPUT INF'!$N$63="YES",$BF231,"")))</f>
        <v>0</v>
      </c>
      <c r="BI231" s="115" t="str">
        <f>IF($BG231="","0",IF('INPUT INF'!$Q$64="YES",$BF231,""))</f>
        <v>0</v>
      </c>
      <c r="BJ231" s="115" t="str">
        <f>IF($BG231="","0",IF('INPUT INF'!$Q$65="YES",$BF231,""))</f>
        <v>0</v>
      </c>
      <c r="BL231" s="116" t="str">
        <f t="shared" si="4950"/>
        <v/>
      </c>
      <c r="BM231" s="116" t="str">
        <f t="shared" si="4951"/>
        <v/>
      </c>
      <c r="BN231" s="116" t="str">
        <f t="shared" si="4951"/>
        <v/>
      </c>
      <c r="BR231" s="116" t="str">
        <f t="shared" si="4952"/>
        <v/>
      </c>
      <c r="BS231" s="116" t="str">
        <f t="shared" si="4953"/>
        <v/>
      </c>
      <c r="BT231" s="116" t="str">
        <f t="shared" si="4953"/>
        <v/>
      </c>
      <c r="BX231" s="116" t="str">
        <f t="shared" si="4954"/>
        <v/>
      </c>
      <c r="BY231" s="116" t="str">
        <f t="shared" si="4955"/>
        <v/>
      </c>
      <c r="BZ231" s="116" t="str">
        <f t="shared" si="4955"/>
        <v/>
      </c>
      <c r="CD231" s="116" t="str">
        <f t="shared" si="4956"/>
        <v/>
      </c>
      <c r="CE231" s="116" t="str">
        <f t="shared" si="4957"/>
        <v/>
      </c>
      <c r="CF231" s="116" t="str">
        <f t="shared" si="4958"/>
        <v/>
      </c>
      <c r="CJ231" s="116" t="str">
        <f t="shared" si="4959"/>
        <v/>
      </c>
      <c r="CK231" s="116" t="str">
        <f t="shared" si="4960"/>
        <v/>
      </c>
      <c r="CL231" s="116" t="str">
        <f t="shared" si="4961"/>
        <v/>
      </c>
      <c r="CP231" s="116" t="str">
        <f t="shared" si="4962"/>
        <v/>
      </c>
      <c r="CQ231" s="116" t="str">
        <f t="shared" si="4963"/>
        <v/>
      </c>
      <c r="CR231" s="116" t="str">
        <f t="shared" si="4964"/>
        <v/>
      </c>
      <c r="CX231" s="143"/>
      <c r="CY231" s="135"/>
      <c r="CZ231" s="135"/>
      <c r="DA231" s="135"/>
      <c r="DB231" s="143"/>
      <c r="DC231" s="143"/>
      <c r="DD231" s="143"/>
      <c r="DE231" s="143"/>
      <c r="DF231" s="135"/>
      <c r="DH231" s="115" t="str">
        <f t="shared" si="4965"/>
        <v/>
      </c>
      <c r="DI231" s="115" t="str">
        <f t="shared" si="4873"/>
        <v/>
      </c>
      <c r="DJ231" s="115" t="str">
        <f t="shared" si="4874"/>
        <v/>
      </c>
      <c r="DK231" s="115" t="str">
        <f t="shared" si="4875"/>
        <v/>
      </c>
      <c r="DL231" s="115" t="str">
        <f t="shared" si="4876"/>
        <v/>
      </c>
      <c r="DM231" s="115" t="str">
        <f t="shared" si="4877"/>
        <v/>
      </c>
      <c r="DN231" s="115" t="str">
        <f t="shared" si="4878"/>
        <v/>
      </c>
      <c r="DO231" s="115" t="str">
        <f t="shared" si="4879"/>
        <v/>
      </c>
      <c r="DP231" s="115" t="str">
        <f t="shared" si="4880"/>
        <v/>
      </c>
      <c r="DQ231" s="115" t="str">
        <f t="shared" si="4881"/>
        <v/>
      </c>
      <c r="DR231" s="115" t="str">
        <f t="shared" si="4882"/>
        <v/>
      </c>
      <c r="DS231" s="115" t="str">
        <f t="shared" si="4883"/>
        <v/>
      </c>
      <c r="DT231" s="115" t="str">
        <f t="shared" si="4884"/>
        <v/>
      </c>
      <c r="DU231" s="115" t="str">
        <f t="shared" si="4885"/>
        <v/>
      </c>
      <c r="DV231" s="115" t="str">
        <f t="shared" si="4886"/>
        <v/>
      </c>
      <c r="DW231" s="115" t="str">
        <f t="shared" si="4887"/>
        <v/>
      </c>
      <c r="DX231" s="115" t="str">
        <f t="shared" si="4888"/>
        <v/>
      </c>
      <c r="DY231" s="115" t="str">
        <f t="shared" si="4889"/>
        <v/>
      </c>
      <c r="DZ231" s="115" t="str">
        <f t="shared" si="4890"/>
        <v/>
      </c>
      <c r="EA231" s="115" t="str">
        <f t="shared" si="4891"/>
        <v/>
      </c>
      <c r="EB231" s="115" t="str">
        <f t="shared" si="4892"/>
        <v/>
      </c>
      <c r="EC231" s="115" t="str">
        <f t="shared" si="4893"/>
        <v/>
      </c>
      <c r="ED231" s="115" t="str">
        <f t="shared" si="4894"/>
        <v/>
      </c>
      <c r="EE231" s="115" t="str">
        <f t="shared" si="4895"/>
        <v/>
      </c>
      <c r="EF231" s="115" t="str">
        <f t="shared" si="4896"/>
        <v/>
      </c>
      <c r="EG231" s="115" t="str">
        <f t="shared" si="4966"/>
        <v/>
      </c>
      <c r="EH231" s="115" t="str">
        <f t="shared" si="4967"/>
        <v/>
      </c>
      <c r="EI231" s="115" t="str">
        <f t="shared" si="4968"/>
        <v/>
      </c>
      <c r="EJ231" s="115" t="str">
        <f t="shared" si="4969"/>
        <v/>
      </c>
      <c r="EK231" s="115" t="str">
        <f t="shared" si="4970"/>
        <v/>
      </c>
      <c r="EL231" s="115" t="str">
        <f t="shared" si="4971"/>
        <v/>
      </c>
      <c r="EM231" s="115" t="str">
        <f t="shared" si="4972"/>
        <v/>
      </c>
      <c r="EN231" s="115" t="str">
        <f t="shared" si="4973"/>
        <v/>
      </c>
      <c r="EO231" s="115" t="str">
        <f t="shared" si="4974"/>
        <v/>
      </c>
      <c r="EP231" s="115" t="str">
        <f t="shared" si="4975"/>
        <v/>
      </c>
      <c r="EQ231" s="115" t="str">
        <f t="shared" si="4976"/>
        <v/>
      </c>
      <c r="ER231" s="115" t="str">
        <f t="shared" si="4977"/>
        <v/>
      </c>
      <c r="ES231" s="115" t="str">
        <f t="shared" si="4978"/>
        <v/>
      </c>
      <c r="ET231" s="115" t="str">
        <f t="shared" si="4979"/>
        <v/>
      </c>
      <c r="EU231" s="115" t="str">
        <f t="shared" si="4980"/>
        <v/>
      </c>
      <c r="EV231" s="115" t="str">
        <f t="shared" si="4981"/>
        <v/>
      </c>
      <c r="EW231" s="115" t="str">
        <f t="shared" si="4982"/>
        <v/>
      </c>
      <c r="EX231" s="115" t="str">
        <f t="shared" si="4983"/>
        <v/>
      </c>
      <c r="EY231" s="115" t="str">
        <f t="shared" si="4984"/>
        <v/>
      </c>
      <c r="EZ231" s="115" t="str">
        <f t="shared" si="4985"/>
        <v/>
      </c>
      <c r="FA231" s="115" t="str">
        <f t="shared" si="4986"/>
        <v/>
      </c>
      <c r="FB231" s="115" t="str">
        <f t="shared" si="4987"/>
        <v/>
      </c>
      <c r="FC231" s="115" t="str">
        <f t="shared" si="4988"/>
        <v/>
      </c>
      <c r="FD231" s="115" t="str">
        <f t="shared" si="4989"/>
        <v/>
      </c>
      <c r="FE231" s="115" t="str">
        <f t="shared" si="4990"/>
        <v/>
      </c>
      <c r="FF231" s="115" t="str">
        <f t="shared" si="5436"/>
        <v/>
      </c>
      <c r="FG231" s="115" t="str">
        <f>IFERROR(SMALL($EC$3:$EC$422,$A$11),"")</f>
        <v/>
      </c>
      <c r="FH231" s="115" t="str">
        <f t="shared" si="5437"/>
        <v/>
      </c>
      <c r="GA231" s="215" t="str">
        <f t="shared" si="5422"/>
        <v/>
      </c>
      <c r="GB231" s="140" t="str">
        <f t="shared" si="5423"/>
        <v/>
      </c>
      <c r="GC231" s="171">
        <f>COUNTIF($AA$563:$AA$632,"&gt;0")</f>
        <v>0</v>
      </c>
      <c r="GD231" s="175">
        <f t="shared" si="5424"/>
        <v>0</v>
      </c>
      <c r="GE231" s="175" t="str">
        <f t="shared" si="5414"/>
        <v/>
      </c>
      <c r="GF231" s="172">
        <f t="shared" ref="GF231:GN231" si="5457">COUNTIF($AB$563:$AB$632,GF$3)</f>
        <v>0</v>
      </c>
      <c r="GG231" s="172">
        <f t="shared" si="5457"/>
        <v>0</v>
      </c>
      <c r="GH231" s="172">
        <f t="shared" si="5457"/>
        <v>0</v>
      </c>
      <c r="GI231" s="172">
        <f t="shared" si="5457"/>
        <v>0</v>
      </c>
      <c r="GJ231" s="172">
        <f t="shared" si="5457"/>
        <v>0</v>
      </c>
      <c r="GK231" s="172">
        <f t="shared" si="5457"/>
        <v>0</v>
      </c>
      <c r="GL231" s="172">
        <f t="shared" si="5457"/>
        <v>0</v>
      </c>
      <c r="GM231" s="172">
        <f t="shared" si="5457"/>
        <v>0</v>
      </c>
      <c r="GN231" s="172">
        <f t="shared" si="5457"/>
        <v>0</v>
      </c>
      <c r="GO231" s="172">
        <f t="shared" si="5426"/>
        <v>0</v>
      </c>
      <c r="GP231" s="171" t="e">
        <f t="shared" si="5427"/>
        <v>#DIV/0!</v>
      </c>
      <c r="GQ231" s="171">
        <f>COUNTIF($AA$563:$AA$632,"&lt;45")-GN231</f>
        <v>0</v>
      </c>
      <c r="GR231" s="171">
        <f>COUNTIF($AA$563:$AA$632,"&lt;60")-GQ231</f>
        <v>0</v>
      </c>
      <c r="GS231" s="171">
        <f>COUNTIF($AA$563:$AA$632,"&lt;75")-GQ231-GR231</f>
        <v>0</v>
      </c>
      <c r="GT231" s="171">
        <f>COUNTIF($AA$563:$AA$632,"&lt;90")-GQ231-GR231-GS231</f>
        <v>0</v>
      </c>
      <c r="GU231" s="171">
        <f>COUNTIF($AA$563:$AA$632,"&gt;89")</f>
        <v>0</v>
      </c>
      <c r="GV231" s="171">
        <f>COUNTIF($AA$563:$AA$632,GV3)</f>
        <v>0</v>
      </c>
      <c r="GW231" s="171">
        <f>COUNTIF($AA$563:$AA$632,GW3)</f>
        <v>0</v>
      </c>
      <c r="GY231" s="115">
        <v>228</v>
      </c>
      <c r="GZ231" s="120" t="str">
        <f>IF('INPUT INF'!Q$37="YES",GY238,"")</f>
        <v/>
      </c>
      <c r="HA231" s="118">
        <f t="shared" si="5455"/>
        <v>0</v>
      </c>
      <c r="HB231" s="118" t="str">
        <f>IF(GZ231="","",'INPUT INF'!L$37)</f>
        <v/>
      </c>
      <c r="HC231" s="181">
        <f>'INPUT INF'!Q$34</f>
        <v>0</v>
      </c>
      <c r="HD231" s="181" t="str">
        <f>IFERROR(INDEX(GB$85:GB$109,MATCH($HB231,$GA$85:$GA$109,0)),"")</f>
        <v/>
      </c>
      <c r="HE231" s="181">
        <f t="shared" ref="HE231:HY231" si="5458">IFERROR(INDEX(GC$247:GC$271,MATCH($HB231,$GA$247:$GA$271,0)),"")</f>
        <v>0</v>
      </c>
      <c r="HF231" s="181">
        <f t="shared" si="5458"/>
        <v>0</v>
      </c>
      <c r="HG231" s="181" t="str">
        <f t="shared" si="5458"/>
        <v/>
      </c>
      <c r="HH231" s="181">
        <f t="shared" si="5458"/>
        <v>0</v>
      </c>
      <c r="HI231" s="181">
        <f t="shared" si="5458"/>
        <v>0</v>
      </c>
      <c r="HJ231" s="181">
        <f t="shared" si="5458"/>
        <v>0</v>
      </c>
      <c r="HK231" s="181">
        <f t="shared" si="5458"/>
        <v>0</v>
      </c>
      <c r="HL231" s="181">
        <f t="shared" si="5458"/>
        <v>0</v>
      </c>
      <c r="HM231" s="181">
        <f t="shared" si="5458"/>
        <v>0</v>
      </c>
      <c r="HN231" s="181">
        <f t="shared" si="5458"/>
        <v>0</v>
      </c>
      <c r="HO231" s="181">
        <f t="shared" si="5458"/>
        <v>0</v>
      </c>
      <c r="HP231" s="181">
        <f t="shared" si="5458"/>
        <v>0</v>
      </c>
      <c r="HQ231" s="181">
        <f t="shared" si="5458"/>
        <v>0</v>
      </c>
      <c r="HR231" s="181" t="str">
        <f t="shared" si="5458"/>
        <v/>
      </c>
      <c r="HS231" s="181">
        <f t="shared" si="5458"/>
        <v>0</v>
      </c>
      <c r="HT231" s="181">
        <f t="shared" si="5458"/>
        <v>0</v>
      </c>
      <c r="HU231" s="181">
        <f t="shared" si="5458"/>
        <v>0</v>
      </c>
      <c r="HV231" s="181">
        <f t="shared" si="5458"/>
        <v>0</v>
      </c>
      <c r="HW231" s="181">
        <f t="shared" si="5458"/>
        <v>0</v>
      </c>
      <c r="HX231" s="181">
        <f t="shared" si="5458"/>
        <v>0</v>
      </c>
      <c r="HY231" s="181">
        <f t="shared" si="5458"/>
        <v>0</v>
      </c>
      <c r="IA231" s="181" t="str">
        <f t="shared" si="5377"/>
        <v/>
      </c>
      <c r="IB231" s="118" t="str">
        <f t="shared" si="5378"/>
        <v/>
      </c>
      <c r="IC231" s="118" t="str">
        <f t="shared" si="5379"/>
        <v/>
      </c>
      <c r="ID231" s="118" t="str">
        <f t="shared" si="5380"/>
        <v/>
      </c>
      <c r="IE231" s="118">
        <f t="shared" si="5381"/>
        <v>0</v>
      </c>
      <c r="IF231" s="118">
        <f t="shared" si="5382"/>
        <v>0</v>
      </c>
      <c r="IG231" s="118" t="str">
        <f t="shared" si="5383"/>
        <v/>
      </c>
      <c r="IH231" s="118">
        <f t="shared" si="5384"/>
        <v>0</v>
      </c>
      <c r="II231" s="118">
        <f t="shared" si="5385"/>
        <v>0</v>
      </c>
      <c r="IJ231" s="118">
        <f t="shared" si="5386"/>
        <v>0</v>
      </c>
      <c r="IK231" s="118">
        <f t="shared" si="5387"/>
        <v>0</v>
      </c>
      <c r="IL231" s="118">
        <f t="shared" si="5388"/>
        <v>0</v>
      </c>
      <c r="IM231" s="118">
        <f t="shared" si="5389"/>
        <v>0</v>
      </c>
      <c r="IN231" s="118">
        <f t="shared" si="5390"/>
        <v>0</v>
      </c>
      <c r="IO231" s="118">
        <f t="shared" si="5391"/>
        <v>0</v>
      </c>
      <c r="IP231" s="118">
        <f t="shared" si="5392"/>
        <v>0</v>
      </c>
      <c r="IQ231" s="118">
        <f t="shared" si="5393"/>
        <v>0</v>
      </c>
      <c r="IR231" s="118" t="str">
        <f t="shared" si="5394"/>
        <v/>
      </c>
      <c r="IS231" s="118">
        <f t="shared" si="5395"/>
        <v>0</v>
      </c>
      <c r="IT231" s="118">
        <f t="shared" si="5396"/>
        <v>0</v>
      </c>
      <c r="IU231" s="118">
        <f t="shared" si="5397"/>
        <v>0</v>
      </c>
      <c r="IV231" s="118">
        <f t="shared" si="5398"/>
        <v>0</v>
      </c>
      <c r="IW231" s="118">
        <f t="shared" si="5399"/>
        <v>0</v>
      </c>
      <c r="IX231" s="118">
        <f t="shared" si="5400"/>
        <v>0</v>
      </c>
      <c r="IY231" s="118">
        <f t="shared" si="5401"/>
        <v>0</v>
      </c>
      <c r="IZ231" s="118" t="str">
        <f t="shared" si="5402"/>
        <v/>
      </c>
    </row>
    <row r="232" spans="1:260" ht="15" customHeight="1" x14ac:dyDescent="0.25">
      <c r="A232" s="115">
        <v>230</v>
      </c>
      <c r="B232" s="115" t="str">
        <f t="shared" si="5373"/>
        <v/>
      </c>
      <c r="C232" s="115" t="s">
        <v>68</v>
      </c>
      <c r="D232" s="100" t="str">
        <f t="shared" si="5374"/>
        <v>D</v>
      </c>
      <c r="E232" s="100" t="str">
        <f t="shared" si="4921"/>
        <v/>
      </c>
      <c r="F232" s="100" t="str">
        <f t="shared" si="4922"/>
        <v/>
      </c>
      <c r="G232" s="100" t="str">
        <f t="shared" si="4848"/>
        <v/>
      </c>
      <c r="H232" s="100" t="str">
        <f t="shared" si="4923"/>
        <v/>
      </c>
      <c r="I232" s="100" t="str">
        <f t="shared" si="4849"/>
        <v/>
      </c>
      <c r="J232" s="100" t="str">
        <f t="shared" si="4924"/>
        <v/>
      </c>
      <c r="K232" s="100" t="str">
        <f t="shared" si="4850"/>
        <v/>
      </c>
      <c r="L232" s="100" t="str">
        <f t="shared" si="4925"/>
        <v/>
      </c>
      <c r="M232" s="100" t="str">
        <f t="shared" si="4851"/>
        <v/>
      </c>
      <c r="N232" s="100" t="str">
        <f t="shared" si="4926"/>
        <v/>
      </c>
      <c r="O232" s="100" t="str">
        <f t="shared" si="4852"/>
        <v/>
      </c>
      <c r="P232" s="100" t="str">
        <f t="shared" si="4927"/>
        <v/>
      </c>
      <c r="Q232" s="100" t="str">
        <f t="shared" si="4853"/>
        <v/>
      </c>
      <c r="R232" s="100" t="str">
        <f t="shared" si="4928"/>
        <v/>
      </c>
      <c r="S232" s="100" t="str">
        <f t="shared" si="4854"/>
        <v/>
      </c>
      <c r="T232" s="100" t="str">
        <f t="shared" si="4929"/>
        <v/>
      </c>
      <c r="U232" s="100" t="str">
        <f t="shared" si="4855"/>
        <v/>
      </c>
      <c r="V232" s="100" t="str">
        <f t="shared" si="4930"/>
        <v/>
      </c>
      <c r="W232" s="100" t="str">
        <f t="shared" si="4856"/>
        <v/>
      </c>
      <c r="X232" s="100" t="str">
        <f t="shared" si="4931"/>
        <v/>
      </c>
      <c r="Y232" s="100" t="str">
        <f t="shared" si="4857"/>
        <v/>
      </c>
      <c r="Z232" s="100" t="str">
        <f t="shared" si="4932"/>
        <v/>
      </c>
      <c r="AA232" s="100" t="str">
        <f t="shared" si="4858"/>
        <v/>
      </c>
      <c r="AB232" s="100" t="str">
        <f t="shared" si="4933"/>
        <v/>
      </c>
      <c r="AC232" s="100" t="str">
        <f t="shared" si="4859"/>
        <v/>
      </c>
      <c r="AD232" s="100" t="str">
        <f t="shared" si="4934"/>
        <v/>
      </c>
      <c r="AE232" s="100" t="str">
        <f t="shared" si="4860"/>
        <v/>
      </c>
      <c r="AF232" s="100" t="str">
        <f t="shared" si="4935"/>
        <v/>
      </c>
      <c r="AG232" s="100" t="str">
        <f t="shared" si="4861"/>
        <v/>
      </c>
      <c r="AH232" s="100" t="str">
        <f t="shared" si="4936"/>
        <v/>
      </c>
      <c r="AI232" s="100" t="str">
        <f t="shared" si="4862"/>
        <v/>
      </c>
      <c r="AJ232" s="100" t="str">
        <f t="shared" si="4937"/>
        <v/>
      </c>
      <c r="AK232" s="100" t="str">
        <f t="shared" si="4863"/>
        <v/>
      </c>
      <c r="AL232" s="100" t="str">
        <f t="shared" si="4938"/>
        <v/>
      </c>
      <c r="AM232" s="100" t="str">
        <f t="shared" si="4864"/>
        <v/>
      </c>
      <c r="AN232" s="100" t="str">
        <f t="shared" si="4939"/>
        <v/>
      </c>
      <c r="AO232" s="100" t="str">
        <f t="shared" si="4865"/>
        <v/>
      </c>
      <c r="AP232" s="100" t="str">
        <f t="shared" si="4940"/>
        <v/>
      </c>
      <c r="AQ232" s="100" t="str">
        <f t="shared" si="4866"/>
        <v/>
      </c>
      <c r="AR232" s="100" t="str">
        <f t="shared" si="4941"/>
        <v/>
      </c>
      <c r="AS232" s="100" t="str">
        <f t="shared" si="4867"/>
        <v/>
      </c>
      <c r="AT232" s="100" t="str">
        <f t="shared" si="4942"/>
        <v/>
      </c>
      <c r="AU232" s="100" t="str">
        <f t="shared" si="4868"/>
        <v/>
      </c>
      <c r="AV232" s="100" t="str">
        <f t="shared" si="4943"/>
        <v/>
      </c>
      <c r="AW232" s="100" t="str">
        <f t="shared" si="4869"/>
        <v/>
      </c>
      <c r="AX232" s="100" t="str">
        <f t="shared" si="4944"/>
        <v/>
      </c>
      <c r="AY232" s="100" t="str">
        <f t="shared" si="4870"/>
        <v/>
      </c>
      <c r="AZ232" s="100" t="str">
        <f t="shared" si="4945"/>
        <v/>
      </c>
      <c r="BA232" s="100" t="str">
        <f t="shared" si="4871"/>
        <v/>
      </c>
      <c r="BB232" s="100" t="str">
        <f t="shared" si="4946"/>
        <v/>
      </c>
      <c r="BC232" s="100" t="str">
        <f>IFERROR(INDEX('INPUT INF'!$F$3:$F$601,MATCH($B232,'INPUT INF'!$A$3:$A$601,FALSE)),"")</f>
        <v/>
      </c>
      <c r="BD232" s="100" t="str">
        <f t="shared" si="4872"/>
        <v/>
      </c>
      <c r="BE232" s="100" t="str">
        <f t="shared" si="4947"/>
        <v/>
      </c>
      <c r="BF232" s="100" t="str">
        <f t="shared" si="4948"/>
        <v/>
      </c>
      <c r="BG232" s="115" t="str">
        <f t="shared" si="4949"/>
        <v/>
      </c>
      <c r="BH232" s="115" t="str">
        <f>IF(AND('INPUT INF'!$O$1="X",BG232="PASS"),BF232,IF($BG232="","0",IF('INPUT INF'!$N$63="YES",$BF232,"")))</f>
        <v>0</v>
      </c>
      <c r="BI232" s="115" t="str">
        <f>IF($BG232="","0",IF('INPUT INF'!$Q$64="YES",$BF232,""))</f>
        <v>0</v>
      </c>
      <c r="BJ232" s="115" t="str">
        <f>IF($BG232="","0",IF('INPUT INF'!$Q$65="YES",$BF232,""))</f>
        <v>0</v>
      </c>
      <c r="BL232" s="116" t="str">
        <f t="shared" si="4950"/>
        <v/>
      </c>
      <c r="BM232" s="116" t="str">
        <f t="shared" si="4951"/>
        <v/>
      </c>
      <c r="BN232" s="116" t="str">
        <f t="shared" si="4951"/>
        <v/>
      </c>
      <c r="BR232" s="116" t="str">
        <f t="shared" si="4952"/>
        <v/>
      </c>
      <c r="BS232" s="116" t="str">
        <f t="shared" si="4953"/>
        <v/>
      </c>
      <c r="BT232" s="116" t="str">
        <f t="shared" si="4953"/>
        <v/>
      </c>
      <c r="BX232" s="116" t="str">
        <f t="shared" si="4954"/>
        <v/>
      </c>
      <c r="BY232" s="116" t="str">
        <f t="shared" si="4955"/>
        <v/>
      </c>
      <c r="BZ232" s="116" t="str">
        <f t="shared" si="4955"/>
        <v/>
      </c>
      <c r="CD232" s="116" t="str">
        <f t="shared" si="4956"/>
        <v/>
      </c>
      <c r="CE232" s="116" t="str">
        <f t="shared" si="4957"/>
        <v/>
      </c>
      <c r="CF232" s="116" t="str">
        <f t="shared" si="4958"/>
        <v/>
      </c>
      <c r="CJ232" s="116" t="str">
        <f t="shared" si="4959"/>
        <v/>
      </c>
      <c r="CK232" s="116" t="str">
        <f t="shared" si="4960"/>
        <v/>
      </c>
      <c r="CL232" s="116" t="str">
        <f t="shared" si="4961"/>
        <v/>
      </c>
      <c r="CP232" s="116" t="str">
        <f t="shared" si="4962"/>
        <v/>
      </c>
      <c r="CQ232" s="116" t="str">
        <f t="shared" si="4963"/>
        <v/>
      </c>
      <c r="CR232" s="116" t="str">
        <f t="shared" si="4964"/>
        <v/>
      </c>
      <c r="CX232" s="143"/>
      <c r="CY232" s="135"/>
      <c r="CZ232" s="135"/>
      <c r="DA232" s="135"/>
      <c r="DB232" s="143"/>
      <c r="DC232" s="143"/>
      <c r="DD232" s="143"/>
      <c r="DE232" s="143"/>
      <c r="DF232" s="135"/>
      <c r="DH232" s="115" t="str">
        <f t="shared" si="4965"/>
        <v/>
      </c>
      <c r="DI232" s="115" t="str">
        <f t="shared" si="4873"/>
        <v/>
      </c>
      <c r="DJ232" s="115" t="str">
        <f t="shared" si="4874"/>
        <v/>
      </c>
      <c r="DK232" s="115" t="str">
        <f t="shared" si="4875"/>
        <v/>
      </c>
      <c r="DL232" s="115" t="str">
        <f t="shared" si="4876"/>
        <v/>
      </c>
      <c r="DM232" s="115" t="str">
        <f t="shared" si="4877"/>
        <v/>
      </c>
      <c r="DN232" s="115" t="str">
        <f t="shared" si="4878"/>
        <v/>
      </c>
      <c r="DO232" s="115" t="str">
        <f t="shared" si="4879"/>
        <v/>
      </c>
      <c r="DP232" s="115" t="str">
        <f t="shared" si="4880"/>
        <v/>
      </c>
      <c r="DQ232" s="115" t="str">
        <f t="shared" si="4881"/>
        <v/>
      </c>
      <c r="DR232" s="115" t="str">
        <f t="shared" si="4882"/>
        <v/>
      </c>
      <c r="DS232" s="115" t="str">
        <f t="shared" si="4883"/>
        <v/>
      </c>
      <c r="DT232" s="115" t="str">
        <f t="shared" si="4884"/>
        <v/>
      </c>
      <c r="DU232" s="115" t="str">
        <f t="shared" si="4885"/>
        <v/>
      </c>
      <c r="DV232" s="115" t="str">
        <f t="shared" si="4886"/>
        <v/>
      </c>
      <c r="DW232" s="115" t="str">
        <f t="shared" si="4887"/>
        <v/>
      </c>
      <c r="DX232" s="115" t="str">
        <f t="shared" si="4888"/>
        <v/>
      </c>
      <c r="DY232" s="115" t="str">
        <f t="shared" si="4889"/>
        <v/>
      </c>
      <c r="DZ232" s="115" t="str">
        <f t="shared" si="4890"/>
        <v/>
      </c>
      <c r="EA232" s="115" t="str">
        <f t="shared" si="4891"/>
        <v/>
      </c>
      <c r="EB232" s="115" t="str">
        <f t="shared" si="4892"/>
        <v/>
      </c>
      <c r="EC232" s="115" t="str">
        <f t="shared" si="4893"/>
        <v/>
      </c>
      <c r="ED232" s="115" t="str">
        <f t="shared" si="4894"/>
        <v/>
      </c>
      <c r="EE232" s="115" t="str">
        <f t="shared" si="4895"/>
        <v/>
      </c>
      <c r="EF232" s="115" t="str">
        <f t="shared" si="4896"/>
        <v/>
      </c>
      <c r="EG232" s="115" t="str">
        <f t="shared" si="4966"/>
        <v/>
      </c>
      <c r="EH232" s="115" t="str">
        <f t="shared" si="4967"/>
        <v/>
      </c>
      <c r="EI232" s="115" t="str">
        <f t="shared" si="4968"/>
        <v/>
      </c>
      <c r="EJ232" s="115" t="str">
        <f t="shared" si="4969"/>
        <v/>
      </c>
      <c r="EK232" s="115" t="str">
        <f t="shared" si="4970"/>
        <v/>
      </c>
      <c r="EL232" s="115" t="str">
        <f t="shared" si="4971"/>
        <v/>
      </c>
      <c r="EM232" s="115" t="str">
        <f t="shared" si="4972"/>
        <v/>
      </c>
      <c r="EN232" s="115" t="str">
        <f t="shared" si="4973"/>
        <v/>
      </c>
      <c r="EO232" s="115" t="str">
        <f t="shared" si="4974"/>
        <v/>
      </c>
      <c r="EP232" s="115" t="str">
        <f t="shared" si="4975"/>
        <v/>
      </c>
      <c r="EQ232" s="115" t="str">
        <f t="shared" si="4976"/>
        <v/>
      </c>
      <c r="ER232" s="115" t="str">
        <f t="shared" si="4977"/>
        <v/>
      </c>
      <c r="ES232" s="115" t="str">
        <f t="shared" si="4978"/>
        <v/>
      </c>
      <c r="ET232" s="115" t="str">
        <f t="shared" si="4979"/>
        <v/>
      </c>
      <c r="EU232" s="115" t="str">
        <f t="shared" si="4980"/>
        <v/>
      </c>
      <c r="EV232" s="115" t="str">
        <f t="shared" si="4981"/>
        <v/>
      </c>
      <c r="EW232" s="115" t="str">
        <f t="shared" si="4982"/>
        <v/>
      </c>
      <c r="EX232" s="115" t="str">
        <f t="shared" si="4983"/>
        <v/>
      </c>
      <c r="EY232" s="115" t="str">
        <f t="shared" si="4984"/>
        <v/>
      </c>
      <c r="EZ232" s="115" t="str">
        <f t="shared" si="4985"/>
        <v/>
      </c>
      <c r="FA232" s="115" t="str">
        <f t="shared" si="4986"/>
        <v/>
      </c>
      <c r="FB232" s="115" t="str">
        <f t="shared" si="4987"/>
        <v/>
      </c>
      <c r="FC232" s="115" t="str">
        <f t="shared" si="4988"/>
        <v/>
      </c>
      <c r="FD232" s="115" t="str">
        <f t="shared" si="4989"/>
        <v/>
      </c>
      <c r="FE232" s="115" t="str">
        <f t="shared" si="4990"/>
        <v/>
      </c>
      <c r="FF232" s="115" t="str">
        <f t="shared" si="5436"/>
        <v/>
      </c>
      <c r="FG232" s="115" t="str">
        <f>IFERROR(SMALL($EC$3:$EC$422,$A$12),"")</f>
        <v/>
      </c>
      <c r="FH232" s="115" t="str">
        <f t="shared" si="5437"/>
        <v/>
      </c>
      <c r="GA232" s="215" t="str">
        <f t="shared" si="5422"/>
        <v/>
      </c>
      <c r="GB232" s="140" t="str">
        <f t="shared" si="5423"/>
        <v/>
      </c>
      <c r="GC232" s="171">
        <f>COUNTIF($AC$563:$AC$632,"&gt;0")</f>
        <v>0</v>
      </c>
      <c r="GD232" s="175">
        <f t="shared" si="5424"/>
        <v>0</v>
      </c>
      <c r="GE232" s="175" t="str">
        <f t="shared" si="5414"/>
        <v/>
      </c>
      <c r="GF232" s="172">
        <f t="shared" ref="GF232:GN232" si="5459">COUNTIF($AD$563:$AD$632,GF$3)</f>
        <v>0</v>
      </c>
      <c r="GG232" s="172">
        <f t="shared" si="5459"/>
        <v>0</v>
      </c>
      <c r="GH232" s="172">
        <f t="shared" si="5459"/>
        <v>0</v>
      </c>
      <c r="GI232" s="172">
        <f t="shared" si="5459"/>
        <v>0</v>
      </c>
      <c r="GJ232" s="172">
        <f t="shared" si="5459"/>
        <v>0</v>
      </c>
      <c r="GK232" s="172">
        <f t="shared" si="5459"/>
        <v>0</v>
      </c>
      <c r="GL232" s="172">
        <f t="shared" si="5459"/>
        <v>0</v>
      </c>
      <c r="GM232" s="172">
        <f t="shared" si="5459"/>
        <v>0</v>
      </c>
      <c r="GN232" s="172">
        <f t="shared" si="5459"/>
        <v>0</v>
      </c>
      <c r="GO232" s="172">
        <f t="shared" si="5426"/>
        <v>0</v>
      </c>
      <c r="GP232" s="171" t="e">
        <f t="shared" si="5427"/>
        <v>#DIV/0!</v>
      </c>
      <c r="GQ232" s="171">
        <f>COUNTIF($AC$563:$AC$632,"&lt;45")-GN232</f>
        <v>0</v>
      </c>
      <c r="GR232" s="171">
        <f>COUNTIF($AC$563:$AC$632,"&lt;60")-GQ232</f>
        <v>0</v>
      </c>
      <c r="GS232" s="171">
        <f>COUNTIF($AC$563:$AC$632,"&lt;75")-GQ232-GR232</f>
        <v>0</v>
      </c>
      <c r="GT232" s="171">
        <f>COUNTIF($AC$563:$AC$632,"&lt;90")-GQ232-GR232-GS232</f>
        <v>0</v>
      </c>
      <c r="GU232" s="171">
        <f>COUNTIF($AC$563:$AC$632,"&gt;89")</f>
        <v>0</v>
      </c>
      <c r="GV232" s="171">
        <f>COUNTIF($AC$563:$AC$632,GV3)</f>
        <v>0</v>
      </c>
      <c r="GW232" s="171">
        <f>COUNTIF($AC$563:$AC$632,GW3)</f>
        <v>0</v>
      </c>
      <c r="GY232" s="115">
        <v>229</v>
      </c>
      <c r="GZ232" s="120" t="str">
        <f>IF('INPUT INF'!R$37="YES",GY239,"")</f>
        <v/>
      </c>
      <c r="HA232" s="118">
        <f t="shared" si="5455"/>
        <v>0</v>
      </c>
      <c r="HB232" s="118" t="str">
        <f>IF(GZ232="","",'INPUT INF'!L$37)</f>
        <v/>
      </c>
      <c r="HC232" s="181">
        <f>'INPUT INF'!R$34</f>
        <v>0</v>
      </c>
      <c r="HD232" s="181" t="str">
        <f>IFERROR(INDEX(GB$112:GB$136,MATCH($HB232,$GA$112:$GA$136,0)),"")</f>
        <v/>
      </c>
      <c r="HE232" s="181">
        <f t="shared" ref="HE232:HY232" si="5460">IFERROR(INDEX(GC$274:GC$298,MATCH($HB232,$GA$274:$GA$298,0)),"")</f>
        <v>0</v>
      </c>
      <c r="HF232" s="181">
        <f t="shared" si="5460"/>
        <v>0</v>
      </c>
      <c r="HG232" s="181" t="str">
        <f t="shared" si="5460"/>
        <v/>
      </c>
      <c r="HH232" s="181">
        <f t="shared" si="5460"/>
        <v>0</v>
      </c>
      <c r="HI232" s="181">
        <f t="shared" si="5460"/>
        <v>0</v>
      </c>
      <c r="HJ232" s="181">
        <f t="shared" si="5460"/>
        <v>0</v>
      </c>
      <c r="HK232" s="181">
        <f t="shared" si="5460"/>
        <v>0</v>
      </c>
      <c r="HL232" s="181">
        <f t="shared" si="5460"/>
        <v>0</v>
      </c>
      <c r="HM232" s="181">
        <f t="shared" si="5460"/>
        <v>0</v>
      </c>
      <c r="HN232" s="181">
        <f t="shared" si="5460"/>
        <v>0</v>
      </c>
      <c r="HO232" s="181">
        <f t="shared" si="5460"/>
        <v>0</v>
      </c>
      <c r="HP232" s="181">
        <f t="shared" si="5460"/>
        <v>0</v>
      </c>
      <c r="HQ232" s="181">
        <f t="shared" si="5460"/>
        <v>0</v>
      </c>
      <c r="HR232" s="181" t="str">
        <f t="shared" si="5460"/>
        <v/>
      </c>
      <c r="HS232" s="181">
        <f t="shared" si="5460"/>
        <v>0</v>
      </c>
      <c r="HT232" s="181">
        <f t="shared" si="5460"/>
        <v>0</v>
      </c>
      <c r="HU232" s="181">
        <f t="shared" si="5460"/>
        <v>0</v>
      </c>
      <c r="HV232" s="181">
        <f t="shared" si="5460"/>
        <v>0</v>
      </c>
      <c r="HW232" s="181">
        <f t="shared" si="5460"/>
        <v>0</v>
      </c>
      <c r="HX232" s="181">
        <f t="shared" si="5460"/>
        <v>0</v>
      </c>
      <c r="HY232" s="181">
        <f t="shared" si="5460"/>
        <v>0</v>
      </c>
      <c r="IA232" s="181" t="str">
        <f t="shared" si="5377"/>
        <v/>
      </c>
      <c r="IB232" s="118" t="str">
        <f t="shared" si="5378"/>
        <v/>
      </c>
      <c r="IC232" s="118" t="str">
        <f t="shared" si="5379"/>
        <v/>
      </c>
      <c r="ID232" s="118" t="str">
        <f t="shared" si="5380"/>
        <v/>
      </c>
      <c r="IE232" s="118">
        <f t="shared" si="5381"/>
        <v>0</v>
      </c>
      <c r="IF232" s="118">
        <f t="shared" si="5382"/>
        <v>0</v>
      </c>
      <c r="IG232" s="118" t="str">
        <f t="shared" si="5383"/>
        <v/>
      </c>
      <c r="IH232" s="118">
        <f t="shared" si="5384"/>
        <v>0</v>
      </c>
      <c r="II232" s="118">
        <f t="shared" si="5385"/>
        <v>0</v>
      </c>
      <c r="IJ232" s="118">
        <f t="shared" si="5386"/>
        <v>0</v>
      </c>
      <c r="IK232" s="118">
        <f t="shared" si="5387"/>
        <v>0</v>
      </c>
      <c r="IL232" s="118">
        <f t="shared" si="5388"/>
        <v>0</v>
      </c>
      <c r="IM232" s="118">
        <f t="shared" si="5389"/>
        <v>0</v>
      </c>
      <c r="IN232" s="118">
        <f t="shared" si="5390"/>
        <v>0</v>
      </c>
      <c r="IO232" s="118">
        <f t="shared" si="5391"/>
        <v>0</v>
      </c>
      <c r="IP232" s="118">
        <f t="shared" si="5392"/>
        <v>0</v>
      </c>
      <c r="IQ232" s="118">
        <f t="shared" si="5393"/>
        <v>0</v>
      </c>
      <c r="IR232" s="118" t="str">
        <f t="shared" si="5394"/>
        <v/>
      </c>
      <c r="IS232" s="118">
        <f t="shared" si="5395"/>
        <v>0</v>
      </c>
      <c r="IT232" s="118">
        <f t="shared" si="5396"/>
        <v>0</v>
      </c>
      <c r="IU232" s="118">
        <f t="shared" si="5397"/>
        <v>0</v>
      </c>
      <c r="IV232" s="118">
        <f t="shared" si="5398"/>
        <v>0</v>
      </c>
      <c r="IW232" s="118">
        <f t="shared" si="5399"/>
        <v>0</v>
      </c>
      <c r="IX232" s="118">
        <f t="shared" si="5400"/>
        <v>0</v>
      </c>
      <c r="IY232" s="118">
        <f t="shared" si="5401"/>
        <v>0</v>
      </c>
      <c r="IZ232" s="118" t="str">
        <f t="shared" si="5402"/>
        <v/>
      </c>
    </row>
    <row r="233" spans="1:260" ht="15" customHeight="1" x14ac:dyDescent="0.25">
      <c r="A233" s="115">
        <v>231</v>
      </c>
      <c r="B233" s="115" t="str">
        <f t="shared" si="5373"/>
        <v/>
      </c>
      <c r="C233" s="115" t="s">
        <v>68</v>
      </c>
      <c r="D233" s="100" t="str">
        <f t="shared" si="5374"/>
        <v>D</v>
      </c>
      <c r="E233" s="100" t="str">
        <f t="shared" si="4921"/>
        <v/>
      </c>
      <c r="F233" s="100" t="str">
        <f t="shared" si="4922"/>
        <v/>
      </c>
      <c r="G233" s="100" t="str">
        <f t="shared" si="4848"/>
        <v/>
      </c>
      <c r="H233" s="100" t="str">
        <f t="shared" si="4923"/>
        <v/>
      </c>
      <c r="I233" s="100" t="str">
        <f t="shared" si="4849"/>
        <v/>
      </c>
      <c r="J233" s="100" t="str">
        <f t="shared" si="4924"/>
        <v/>
      </c>
      <c r="K233" s="100" t="str">
        <f t="shared" si="4850"/>
        <v/>
      </c>
      <c r="L233" s="100" t="str">
        <f t="shared" si="4925"/>
        <v/>
      </c>
      <c r="M233" s="100" t="str">
        <f t="shared" si="4851"/>
        <v/>
      </c>
      <c r="N233" s="100" t="str">
        <f t="shared" si="4926"/>
        <v/>
      </c>
      <c r="O233" s="100" t="str">
        <f t="shared" si="4852"/>
        <v/>
      </c>
      <c r="P233" s="100" t="str">
        <f t="shared" si="4927"/>
        <v/>
      </c>
      <c r="Q233" s="100" t="str">
        <f t="shared" si="4853"/>
        <v/>
      </c>
      <c r="R233" s="100" t="str">
        <f t="shared" si="4928"/>
        <v/>
      </c>
      <c r="S233" s="100" t="str">
        <f t="shared" si="4854"/>
        <v/>
      </c>
      <c r="T233" s="100" t="str">
        <f t="shared" si="4929"/>
        <v/>
      </c>
      <c r="U233" s="100" t="str">
        <f t="shared" si="4855"/>
        <v/>
      </c>
      <c r="V233" s="100" t="str">
        <f t="shared" si="4930"/>
        <v/>
      </c>
      <c r="W233" s="100" t="str">
        <f t="shared" si="4856"/>
        <v/>
      </c>
      <c r="X233" s="100" t="str">
        <f t="shared" si="4931"/>
        <v/>
      </c>
      <c r="Y233" s="100" t="str">
        <f t="shared" si="4857"/>
        <v/>
      </c>
      <c r="Z233" s="100" t="str">
        <f t="shared" si="4932"/>
        <v/>
      </c>
      <c r="AA233" s="100" t="str">
        <f t="shared" si="4858"/>
        <v/>
      </c>
      <c r="AB233" s="100" t="str">
        <f t="shared" si="4933"/>
        <v/>
      </c>
      <c r="AC233" s="100" t="str">
        <f t="shared" si="4859"/>
        <v/>
      </c>
      <c r="AD233" s="100" t="str">
        <f t="shared" si="4934"/>
        <v/>
      </c>
      <c r="AE233" s="100" t="str">
        <f t="shared" si="4860"/>
        <v/>
      </c>
      <c r="AF233" s="100" t="str">
        <f t="shared" si="4935"/>
        <v/>
      </c>
      <c r="AG233" s="100" t="str">
        <f t="shared" si="4861"/>
        <v/>
      </c>
      <c r="AH233" s="100" t="str">
        <f t="shared" si="4936"/>
        <v/>
      </c>
      <c r="AI233" s="100" t="str">
        <f t="shared" si="4862"/>
        <v/>
      </c>
      <c r="AJ233" s="100" t="str">
        <f t="shared" si="4937"/>
        <v/>
      </c>
      <c r="AK233" s="100" t="str">
        <f t="shared" si="4863"/>
        <v/>
      </c>
      <c r="AL233" s="100" t="str">
        <f t="shared" si="4938"/>
        <v/>
      </c>
      <c r="AM233" s="100" t="str">
        <f t="shared" si="4864"/>
        <v/>
      </c>
      <c r="AN233" s="100" t="str">
        <f t="shared" si="4939"/>
        <v/>
      </c>
      <c r="AO233" s="100" t="str">
        <f t="shared" si="4865"/>
        <v/>
      </c>
      <c r="AP233" s="100" t="str">
        <f t="shared" si="4940"/>
        <v/>
      </c>
      <c r="AQ233" s="100" t="str">
        <f t="shared" si="4866"/>
        <v/>
      </c>
      <c r="AR233" s="100" t="str">
        <f t="shared" si="4941"/>
        <v/>
      </c>
      <c r="AS233" s="100" t="str">
        <f t="shared" si="4867"/>
        <v/>
      </c>
      <c r="AT233" s="100" t="str">
        <f t="shared" si="4942"/>
        <v/>
      </c>
      <c r="AU233" s="100" t="str">
        <f t="shared" si="4868"/>
        <v/>
      </c>
      <c r="AV233" s="100" t="str">
        <f t="shared" si="4943"/>
        <v/>
      </c>
      <c r="AW233" s="100" t="str">
        <f t="shared" si="4869"/>
        <v/>
      </c>
      <c r="AX233" s="100" t="str">
        <f t="shared" si="4944"/>
        <v/>
      </c>
      <c r="AY233" s="100" t="str">
        <f t="shared" si="4870"/>
        <v/>
      </c>
      <c r="AZ233" s="100" t="str">
        <f t="shared" si="4945"/>
        <v/>
      </c>
      <c r="BA233" s="100" t="str">
        <f t="shared" si="4871"/>
        <v/>
      </c>
      <c r="BB233" s="100" t="str">
        <f t="shared" si="4946"/>
        <v/>
      </c>
      <c r="BC233" s="100" t="str">
        <f>IFERROR(INDEX('INPUT INF'!$F$3:$F$601,MATCH($B233,'INPUT INF'!$A$3:$A$601,FALSE)),"")</f>
        <v/>
      </c>
      <c r="BD233" s="100" t="str">
        <f t="shared" si="4872"/>
        <v/>
      </c>
      <c r="BE233" s="100" t="str">
        <f t="shared" si="4947"/>
        <v/>
      </c>
      <c r="BF233" s="100" t="str">
        <f t="shared" si="4948"/>
        <v/>
      </c>
      <c r="BG233" s="115" t="str">
        <f t="shared" si="4949"/>
        <v/>
      </c>
      <c r="BH233" s="115" t="str">
        <f>IF(AND('INPUT INF'!$O$1="X",BG233="PASS"),BF233,IF($BG233="","0",IF('INPUT INF'!$N$63="YES",$BF233,"")))</f>
        <v>0</v>
      </c>
      <c r="BI233" s="115" t="str">
        <f>IF($BG233="","0",IF('INPUT INF'!$Q$64="YES",$BF233,""))</f>
        <v>0</v>
      </c>
      <c r="BJ233" s="115" t="str">
        <f>IF($BG233="","0",IF('INPUT INF'!$Q$65="YES",$BF233,""))</f>
        <v>0</v>
      </c>
      <c r="BL233" s="116" t="str">
        <f t="shared" si="4950"/>
        <v/>
      </c>
      <c r="BM233" s="116" t="str">
        <f t="shared" si="4951"/>
        <v/>
      </c>
      <c r="BN233" s="116" t="str">
        <f t="shared" si="4951"/>
        <v/>
      </c>
      <c r="BR233" s="116" t="str">
        <f t="shared" si="4952"/>
        <v/>
      </c>
      <c r="BS233" s="116" t="str">
        <f t="shared" si="4953"/>
        <v/>
      </c>
      <c r="BT233" s="116" t="str">
        <f t="shared" si="4953"/>
        <v/>
      </c>
      <c r="BX233" s="116" t="str">
        <f t="shared" si="4954"/>
        <v/>
      </c>
      <c r="BY233" s="116" t="str">
        <f t="shared" si="4955"/>
        <v/>
      </c>
      <c r="BZ233" s="116" t="str">
        <f t="shared" si="4955"/>
        <v/>
      </c>
      <c r="CD233" s="116" t="str">
        <f t="shared" si="4956"/>
        <v/>
      </c>
      <c r="CE233" s="116" t="str">
        <f t="shared" si="4957"/>
        <v/>
      </c>
      <c r="CF233" s="116" t="str">
        <f t="shared" si="4958"/>
        <v/>
      </c>
      <c r="CJ233" s="116" t="str">
        <f t="shared" si="4959"/>
        <v/>
      </c>
      <c r="CK233" s="116" t="str">
        <f t="shared" si="4960"/>
        <v/>
      </c>
      <c r="CL233" s="116" t="str">
        <f t="shared" si="4961"/>
        <v/>
      </c>
      <c r="CP233" s="116" t="str">
        <f t="shared" si="4962"/>
        <v/>
      </c>
      <c r="CQ233" s="116" t="str">
        <f t="shared" si="4963"/>
        <v/>
      </c>
      <c r="CR233" s="116" t="str">
        <f t="shared" si="4964"/>
        <v/>
      </c>
      <c r="CX233" s="143"/>
      <c r="CY233" s="135"/>
      <c r="CZ233" s="135"/>
      <c r="DA233" s="135"/>
      <c r="DB233" s="143"/>
      <c r="DC233" s="143"/>
      <c r="DD233" s="143"/>
      <c r="DE233" s="143"/>
      <c r="DF233" s="135"/>
      <c r="DH233" s="115" t="str">
        <f t="shared" si="4965"/>
        <v/>
      </c>
      <c r="DI233" s="115" t="str">
        <f t="shared" si="4873"/>
        <v/>
      </c>
      <c r="DJ233" s="115" t="str">
        <f t="shared" si="4874"/>
        <v/>
      </c>
      <c r="DK233" s="115" t="str">
        <f t="shared" si="4875"/>
        <v/>
      </c>
      <c r="DL233" s="115" t="str">
        <f t="shared" si="4876"/>
        <v/>
      </c>
      <c r="DM233" s="115" t="str">
        <f t="shared" si="4877"/>
        <v/>
      </c>
      <c r="DN233" s="115" t="str">
        <f t="shared" si="4878"/>
        <v/>
      </c>
      <c r="DO233" s="115" t="str">
        <f t="shared" si="4879"/>
        <v/>
      </c>
      <c r="DP233" s="115" t="str">
        <f t="shared" si="4880"/>
        <v/>
      </c>
      <c r="DQ233" s="115" t="str">
        <f t="shared" si="4881"/>
        <v/>
      </c>
      <c r="DR233" s="115" t="str">
        <f t="shared" si="4882"/>
        <v/>
      </c>
      <c r="DS233" s="115" t="str">
        <f t="shared" si="4883"/>
        <v/>
      </c>
      <c r="DT233" s="115" t="str">
        <f t="shared" si="4884"/>
        <v/>
      </c>
      <c r="DU233" s="115" t="str">
        <f t="shared" si="4885"/>
        <v/>
      </c>
      <c r="DV233" s="115" t="str">
        <f t="shared" si="4886"/>
        <v/>
      </c>
      <c r="DW233" s="115" t="str">
        <f t="shared" si="4887"/>
        <v/>
      </c>
      <c r="DX233" s="115" t="str">
        <f t="shared" si="4888"/>
        <v/>
      </c>
      <c r="DY233" s="115" t="str">
        <f t="shared" si="4889"/>
        <v/>
      </c>
      <c r="DZ233" s="115" t="str">
        <f t="shared" si="4890"/>
        <v/>
      </c>
      <c r="EA233" s="115" t="str">
        <f t="shared" si="4891"/>
        <v/>
      </c>
      <c r="EB233" s="115" t="str">
        <f t="shared" si="4892"/>
        <v/>
      </c>
      <c r="EC233" s="115" t="str">
        <f t="shared" si="4893"/>
        <v/>
      </c>
      <c r="ED233" s="115" t="str">
        <f t="shared" si="4894"/>
        <v/>
      </c>
      <c r="EE233" s="115" t="str">
        <f t="shared" si="4895"/>
        <v/>
      </c>
      <c r="EF233" s="115" t="str">
        <f t="shared" si="4896"/>
        <v/>
      </c>
      <c r="EG233" s="115" t="str">
        <f t="shared" si="4966"/>
        <v/>
      </c>
      <c r="EH233" s="115" t="str">
        <f t="shared" si="4967"/>
        <v/>
      </c>
      <c r="EI233" s="115" t="str">
        <f t="shared" si="4968"/>
        <v/>
      </c>
      <c r="EJ233" s="115" t="str">
        <f t="shared" si="4969"/>
        <v/>
      </c>
      <c r="EK233" s="115" t="str">
        <f t="shared" si="4970"/>
        <v/>
      </c>
      <c r="EL233" s="115" t="str">
        <f t="shared" si="4971"/>
        <v/>
      </c>
      <c r="EM233" s="115" t="str">
        <f t="shared" si="4972"/>
        <v/>
      </c>
      <c r="EN233" s="115" t="str">
        <f t="shared" si="4973"/>
        <v/>
      </c>
      <c r="EO233" s="115" t="str">
        <f t="shared" si="4974"/>
        <v/>
      </c>
      <c r="EP233" s="115" t="str">
        <f t="shared" si="4975"/>
        <v/>
      </c>
      <c r="EQ233" s="115" t="str">
        <f t="shared" si="4976"/>
        <v/>
      </c>
      <c r="ER233" s="115" t="str">
        <f t="shared" si="4977"/>
        <v/>
      </c>
      <c r="ES233" s="115" t="str">
        <f t="shared" si="4978"/>
        <v/>
      </c>
      <c r="ET233" s="115" t="str">
        <f t="shared" si="4979"/>
        <v/>
      </c>
      <c r="EU233" s="115" t="str">
        <f t="shared" si="4980"/>
        <v/>
      </c>
      <c r="EV233" s="115" t="str">
        <f t="shared" si="4981"/>
        <v/>
      </c>
      <c r="EW233" s="115" t="str">
        <f t="shared" si="4982"/>
        <v/>
      </c>
      <c r="EX233" s="115" t="str">
        <f t="shared" si="4983"/>
        <v/>
      </c>
      <c r="EY233" s="115" t="str">
        <f t="shared" si="4984"/>
        <v/>
      </c>
      <c r="EZ233" s="115" t="str">
        <f t="shared" si="4985"/>
        <v/>
      </c>
      <c r="FA233" s="115" t="str">
        <f t="shared" si="4986"/>
        <v/>
      </c>
      <c r="FB233" s="115" t="str">
        <f t="shared" si="4987"/>
        <v/>
      </c>
      <c r="FC233" s="115" t="str">
        <f t="shared" si="4988"/>
        <v/>
      </c>
      <c r="FD233" s="115" t="str">
        <f t="shared" si="4989"/>
        <v/>
      </c>
      <c r="FE233" s="115" t="str">
        <f t="shared" si="4990"/>
        <v/>
      </c>
      <c r="FF233" s="115" t="str">
        <f>FU26</f>
        <v/>
      </c>
      <c r="FG233" s="115" t="str">
        <f>IFERROR(SMALL($ED$3:$ED$422,$A$3),"")</f>
        <v/>
      </c>
      <c r="FH233" s="115" t="str">
        <f>IFERROR(LARGE($AW$3:$AW$422,$A$3),"")</f>
        <v/>
      </c>
      <c r="GA233" s="215" t="str">
        <f t="shared" si="5422"/>
        <v/>
      </c>
      <c r="GB233" s="140" t="str">
        <f t="shared" si="5423"/>
        <v/>
      </c>
      <c r="GC233" s="171">
        <f>COUNTIF($AE$563:$AE$632,"&gt;0")</f>
        <v>0</v>
      </c>
      <c r="GD233" s="175">
        <f t="shared" si="5424"/>
        <v>0</v>
      </c>
      <c r="GE233" s="175" t="str">
        <f t="shared" si="5414"/>
        <v/>
      </c>
      <c r="GF233" s="172">
        <f t="shared" ref="GF233:GN233" si="5461">COUNTIF($AF$563:$AF$632,GF$3)</f>
        <v>0</v>
      </c>
      <c r="GG233" s="172">
        <f t="shared" si="5461"/>
        <v>0</v>
      </c>
      <c r="GH233" s="172">
        <f t="shared" si="5461"/>
        <v>0</v>
      </c>
      <c r="GI233" s="172">
        <f t="shared" si="5461"/>
        <v>0</v>
      </c>
      <c r="GJ233" s="172">
        <f t="shared" si="5461"/>
        <v>0</v>
      </c>
      <c r="GK233" s="172">
        <f t="shared" si="5461"/>
        <v>0</v>
      </c>
      <c r="GL233" s="172">
        <f t="shared" si="5461"/>
        <v>0</v>
      </c>
      <c r="GM233" s="172">
        <f t="shared" si="5461"/>
        <v>0</v>
      </c>
      <c r="GN233" s="172">
        <f t="shared" si="5461"/>
        <v>0</v>
      </c>
      <c r="GO233" s="172">
        <f t="shared" si="5426"/>
        <v>0</v>
      </c>
      <c r="GP233" s="171" t="e">
        <f t="shared" si="5427"/>
        <v>#DIV/0!</v>
      </c>
      <c r="GQ233" s="171">
        <f>COUNTIF($AE$563:$AE$632,"&lt;45")-GN233</f>
        <v>0</v>
      </c>
      <c r="GR233" s="171">
        <f>COUNTIF($AE$563:$AE$632,"&lt;60")-GQ233</f>
        <v>0</v>
      </c>
      <c r="GS233" s="171">
        <f>COUNTIF($AE$563:$AE$632,"&lt;75")-GQ233-GR233</f>
        <v>0</v>
      </c>
      <c r="GT233" s="171">
        <f>COUNTIF($AE$563:$AE$632,"&lt;90")-GQ233-GR233-GS233</f>
        <v>0</v>
      </c>
      <c r="GU233" s="171">
        <f>COUNTIF($AE$563:$AE$632,"&gt;89")</f>
        <v>0</v>
      </c>
      <c r="GV233" s="171">
        <f>COUNTIF($AE$563:$AE$632,GV3)</f>
        <v>0</v>
      </c>
      <c r="GW233" s="171">
        <f>COUNTIF($AE$563:$AE$632,GW3)</f>
        <v>0</v>
      </c>
      <c r="GY233" s="115">
        <v>230</v>
      </c>
      <c r="GZ233" s="120" t="str">
        <f>IF('INPUT INF'!S$37="YES",GY240,"")</f>
        <v/>
      </c>
      <c r="HA233" s="118">
        <f>HA232</f>
        <v>0</v>
      </c>
      <c r="HB233" s="118" t="str">
        <f>IF(GZ233="","",'INPUT INF'!L$37)</f>
        <v/>
      </c>
      <c r="HC233" s="181">
        <f>'INPUT INF'!S$34</f>
        <v>0</v>
      </c>
      <c r="HD233" s="181" t="str">
        <f>IFERROR(INDEX(GB$112:GB$136,MATCH($HB233,$GA$112:$GA$136,0)),"")</f>
        <v/>
      </c>
      <c r="HE233" s="181">
        <f t="shared" ref="HE233:HY233" si="5462">IFERROR(INDEX(GC$301:GC$325,MATCH($HB233,$GA$301:$GA$325,0)),"")</f>
        <v>0</v>
      </c>
      <c r="HF233" s="181">
        <f t="shared" si="5462"/>
        <v>0</v>
      </c>
      <c r="HG233" s="181" t="str">
        <f t="shared" si="5462"/>
        <v/>
      </c>
      <c r="HH233" s="181">
        <f t="shared" si="5462"/>
        <v>0</v>
      </c>
      <c r="HI233" s="181">
        <f t="shared" si="5462"/>
        <v>0</v>
      </c>
      <c r="HJ233" s="181">
        <f t="shared" si="5462"/>
        <v>0</v>
      </c>
      <c r="HK233" s="181">
        <f t="shared" si="5462"/>
        <v>0</v>
      </c>
      <c r="HL233" s="181">
        <f t="shared" si="5462"/>
        <v>0</v>
      </c>
      <c r="HM233" s="181">
        <f t="shared" si="5462"/>
        <v>0</v>
      </c>
      <c r="HN233" s="181">
        <f t="shared" si="5462"/>
        <v>0</v>
      </c>
      <c r="HO233" s="181">
        <f t="shared" si="5462"/>
        <v>0</v>
      </c>
      <c r="HP233" s="181">
        <f t="shared" si="5462"/>
        <v>0</v>
      </c>
      <c r="HQ233" s="181">
        <f t="shared" si="5462"/>
        <v>0</v>
      </c>
      <c r="HR233" s="181" t="str">
        <f t="shared" si="5462"/>
        <v/>
      </c>
      <c r="HS233" s="181">
        <f t="shared" si="5462"/>
        <v>0</v>
      </c>
      <c r="HT233" s="181">
        <f t="shared" si="5462"/>
        <v>0</v>
      </c>
      <c r="HU233" s="181">
        <f t="shared" si="5462"/>
        <v>0</v>
      </c>
      <c r="HV233" s="181">
        <f t="shared" si="5462"/>
        <v>0</v>
      </c>
      <c r="HW233" s="181">
        <f t="shared" si="5462"/>
        <v>0</v>
      </c>
      <c r="HX233" s="181">
        <f t="shared" si="5462"/>
        <v>0</v>
      </c>
      <c r="HY233" s="181">
        <f t="shared" si="5462"/>
        <v>0</v>
      </c>
      <c r="IA233" s="181" t="str">
        <f t="shared" si="5377"/>
        <v/>
      </c>
      <c r="IB233" s="118" t="str">
        <f t="shared" si="5378"/>
        <v/>
      </c>
      <c r="IC233" s="118" t="str">
        <f t="shared" si="5379"/>
        <v/>
      </c>
      <c r="ID233" s="118" t="str">
        <f t="shared" si="5380"/>
        <v/>
      </c>
      <c r="IE233" s="118">
        <f t="shared" si="5381"/>
        <v>0</v>
      </c>
      <c r="IF233" s="118">
        <f t="shared" si="5382"/>
        <v>0</v>
      </c>
      <c r="IG233" s="118" t="str">
        <f t="shared" si="5383"/>
        <v/>
      </c>
      <c r="IH233" s="118">
        <f t="shared" si="5384"/>
        <v>0</v>
      </c>
      <c r="II233" s="118">
        <f t="shared" si="5385"/>
        <v>0</v>
      </c>
      <c r="IJ233" s="118">
        <f t="shared" si="5386"/>
        <v>0</v>
      </c>
      <c r="IK233" s="118">
        <f t="shared" si="5387"/>
        <v>0</v>
      </c>
      <c r="IL233" s="118">
        <f t="shared" si="5388"/>
        <v>0</v>
      </c>
      <c r="IM233" s="118">
        <f t="shared" si="5389"/>
        <v>0</v>
      </c>
      <c r="IN233" s="118">
        <f t="shared" si="5390"/>
        <v>0</v>
      </c>
      <c r="IO233" s="118">
        <f t="shared" si="5391"/>
        <v>0</v>
      </c>
      <c r="IP233" s="118">
        <f t="shared" si="5392"/>
        <v>0</v>
      </c>
      <c r="IQ233" s="118">
        <f t="shared" si="5393"/>
        <v>0</v>
      </c>
      <c r="IR233" s="118" t="str">
        <f t="shared" si="5394"/>
        <v/>
      </c>
      <c r="IS233" s="118">
        <f t="shared" si="5395"/>
        <v>0</v>
      </c>
      <c r="IT233" s="118">
        <f t="shared" si="5396"/>
        <v>0</v>
      </c>
      <c r="IU233" s="118">
        <f t="shared" si="5397"/>
        <v>0</v>
      </c>
      <c r="IV233" s="118">
        <f t="shared" si="5398"/>
        <v>0</v>
      </c>
      <c r="IW233" s="118">
        <f t="shared" si="5399"/>
        <v>0</v>
      </c>
      <c r="IX233" s="118">
        <f t="shared" si="5400"/>
        <v>0</v>
      </c>
      <c r="IY233" s="118">
        <f t="shared" si="5401"/>
        <v>0</v>
      </c>
      <c r="IZ233" s="118" t="str">
        <f t="shared" si="5402"/>
        <v/>
      </c>
    </row>
    <row r="234" spans="1:260" ht="15" customHeight="1" x14ac:dyDescent="0.25">
      <c r="A234" s="115">
        <v>232</v>
      </c>
      <c r="B234" s="115" t="str">
        <f t="shared" si="5373"/>
        <v/>
      </c>
      <c r="C234" s="115" t="s">
        <v>68</v>
      </c>
      <c r="D234" s="100" t="str">
        <f t="shared" si="5374"/>
        <v>D</v>
      </c>
      <c r="E234" s="100" t="str">
        <f t="shared" si="4921"/>
        <v/>
      </c>
      <c r="F234" s="100" t="str">
        <f t="shared" si="4922"/>
        <v/>
      </c>
      <c r="G234" s="100" t="str">
        <f t="shared" si="4848"/>
        <v/>
      </c>
      <c r="H234" s="100" t="str">
        <f t="shared" si="4923"/>
        <v/>
      </c>
      <c r="I234" s="100" t="str">
        <f t="shared" si="4849"/>
        <v/>
      </c>
      <c r="J234" s="100" t="str">
        <f t="shared" si="4924"/>
        <v/>
      </c>
      <c r="K234" s="100" t="str">
        <f t="shared" si="4850"/>
        <v/>
      </c>
      <c r="L234" s="100" t="str">
        <f t="shared" si="4925"/>
        <v/>
      </c>
      <c r="M234" s="100" t="str">
        <f t="shared" si="4851"/>
        <v/>
      </c>
      <c r="N234" s="100" t="str">
        <f t="shared" si="4926"/>
        <v/>
      </c>
      <c r="O234" s="100" t="str">
        <f t="shared" si="4852"/>
        <v/>
      </c>
      <c r="P234" s="100" t="str">
        <f t="shared" si="4927"/>
        <v/>
      </c>
      <c r="Q234" s="100" t="str">
        <f t="shared" si="4853"/>
        <v/>
      </c>
      <c r="R234" s="100" t="str">
        <f t="shared" si="4928"/>
        <v/>
      </c>
      <c r="S234" s="100" t="str">
        <f t="shared" si="4854"/>
        <v/>
      </c>
      <c r="T234" s="100" t="str">
        <f t="shared" si="4929"/>
        <v/>
      </c>
      <c r="U234" s="100" t="str">
        <f t="shared" si="4855"/>
        <v/>
      </c>
      <c r="V234" s="100" t="str">
        <f t="shared" si="4930"/>
        <v/>
      </c>
      <c r="W234" s="100" t="str">
        <f t="shared" si="4856"/>
        <v/>
      </c>
      <c r="X234" s="100" t="str">
        <f t="shared" si="4931"/>
        <v/>
      </c>
      <c r="Y234" s="100" t="str">
        <f t="shared" si="4857"/>
        <v/>
      </c>
      <c r="Z234" s="100" t="str">
        <f t="shared" si="4932"/>
        <v/>
      </c>
      <c r="AA234" s="100" t="str">
        <f t="shared" si="4858"/>
        <v/>
      </c>
      <c r="AB234" s="100" t="str">
        <f t="shared" si="4933"/>
        <v/>
      </c>
      <c r="AC234" s="100" t="str">
        <f t="shared" si="4859"/>
        <v/>
      </c>
      <c r="AD234" s="100" t="str">
        <f t="shared" si="4934"/>
        <v/>
      </c>
      <c r="AE234" s="100" t="str">
        <f t="shared" si="4860"/>
        <v/>
      </c>
      <c r="AF234" s="100" t="str">
        <f t="shared" si="4935"/>
        <v/>
      </c>
      <c r="AG234" s="100" t="str">
        <f t="shared" si="4861"/>
        <v/>
      </c>
      <c r="AH234" s="100" t="str">
        <f t="shared" si="4936"/>
        <v/>
      </c>
      <c r="AI234" s="100" t="str">
        <f t="shared" si="4862"/>
        <v/>
      </c>
      <c r="AJ234" s="100" t="str">
        <f t="shared" si="4937"/>
        <v/>
      </c>
      <c r="AK234" s="100" t="str">
        <f t="shared" si="4863"/>
        <v/>
      </c>
      <c r="AL234" s="100" t="str">
        <f t="shared" si="4938"/>
        <v/>
      </c>
      <c r="AM234" s="100" t="str">
        <f t="shared" si="4864"/>
        <v/>
      </c>
      <c r="AN234" s="100" t="str">
        <f t="shared" si="4939"/>
        <v/>
      </c>
      <c r="AO234" s="100" t="str">
        <f t="shared" si="4865"/>
        <v/>
      </c>
      <c r="AP234" s="100" t="str">
        <f t="shared" si="4940"/>
        <v/>
      </c>
      <c r="AQ234" s="100" t="str">
        <f t="shared" si="4866"/>
        <v/>
      </c>
      <c r="AR234" s="100" t="str">
        <f t="shared" si="4941"/>
        <v/>
      </c>
      <c r="AS234" s="100" t="str">
        <f t="shared" si="4867"/>
        <v/>
      </c>
      <c r="AT234" s="100" t="str">
        <f t="shared" si="4942"/>
        <v/>
      </c>
      <c r="AU234" s="100" t="str">
        <f t="shared" si="4868"/>
        <v/>
      </c>
      <c r="AV234" s="100" t="str">
        <f t="shared" si="4943"/>
        <v/>
      </c>
      <c r="AW234" s="100" t="str">
        <f t="shared" si="4869"/>
        <v/>
      </c>
      <c r="AX234" s="100" t="str">
        <f t="shared" si="4944"/>
        <v/>
      </c>
      <c r="AY234" s="100" t="str">
        <f t="shared" si="4870"/>
        <v/>
      </c>
      <c r="AZ234" s="100" t="str">
        <f t="shared" si="4945"/>
        <v/>
      </c>
      <c r="BA234" s="100" t="str">
        <f t="shared" si="4871"/>
        <v/>
      </c>
      <c r="BB234" s="100" t="str">
        <f t="shared" si="4946"/>
        <v/>
      </c>
      <c r="BC234" s="100" t="str">
        <f>IFERROR(INDEX('INPUT INF'!$F$3:$F$601,MATCH($B234,'INPUT INF'!$A$3:$A$601,FALSE)),"")</f>
        <v/>
      </c>
      <c r="BD234" s="100" t="str">
        <f t="shared" ref="BD234:BD297" si="5463">IF(BC234=0,0,IF(B234="","",IF(BC234=O2235,P2235,IF(BC234=R2235,S2235,IF(BC234=U2235,V2235,IF(BC234=X2235,Y2235,IF(BC234=AA2235,AB2235,IF(BC234=AD2235,AE2235,IF(BC234=AG2235,AH2235,IF(BC234=AJ2235,AK2235,""))))))))))</f>
        <v/>
      </c>
      <c r="BE234" s="100" t="str">
        <f t="shared" si="4947"/>
        <v/>
      </c>
      <c r="BF234" s="100" t="str">
        <f t="shared" si="4948"/>
        <v/>
      </c>
      <c r="BG234" s="115" t="str">
        <f t="shared" si="4949"/>
        <v/>
      </c>
      <c r="BH234" s="115" t="str">
        <f>IF(AND('INPUT INF'!$O$1="X",BG234="PASS"),BF234,IF($BG234="","0",IF('INPUT INF'!$N$63="YES",$BF234,"")))</f>
        <v>0</v>
      </c>
      <c r="BI234" s="115" t="str">
        <f>IF($BG234="","0",IF('INPUT INF'!$Q$64="YES",$BF234,""))</f>
        <v>0</v>
      </c>
      <c r="BJ234" s="115" t="str">
        <f>IF($BG234="","0",IF('INPUT INF'!$Q$65="YES",$BF234,""))</f>
        <v>0</v>
      </c>
      <c r="BL234" s="116" t="str">
        <f t="shared" si="4950"/>
        <v/>
      </c>
      <c r="BM234" s="116" t="str">
        <f t="shared" si="4951"/>
        <v/>
      </c>
      <c r="BN234" s="116" t="str">
        <f t="shared" si="4951"/>
        <v/>
      </c>
      <c r="BR234" s="116" t="str">
        <f t="shared" si="4952"/>
        <v/>
      </c>
      <c r="BS234" s="116" t="str">
        <f t="shared" si="4953"/>
        <v/>
      </c>
      <c r="BT234" s="116" t="str">
        <f t="shared" si="4953"/>
        <v/>
      </c>
      <c r="BX234" s="116" t="str">
        <f t="shared" si="4954"/>
        <v/>
      </c>
      <c r="BY234" s="116" t="str">
        <f t="shared" si="4955"/>
        <v/>
      </c>
      <c r="BZ234" s="116" t="str">
        <f t="shared" si="4955"/>
        <v/>
      </c>
      <c r="CD234" s="116" t="str">
        <f t="shared" si="4956"/>
        <v/>
      </c>
      <c r="CE234" s="116" t="str">
        <f t="shared" si="4957"/>
        <v/>
      </c>
      <c r="CF234" s="116" t="str">
        <f t="shared" si="4958"/>
        <v/>
      </c>
      <c r="CJ234" s="116" t="str">
        <f t="shared" si="4959"/>
        <v/>
      </c>
      <c r="CK234" s="116" t="str">
        <f t="shared" si="4960"/>
        <v/>
      </c>
      <c r="CL234" s="116" t="str">
        <f t="shared" si="4961"/>
        <v/>
      </c>
      <c r="CP234" s="116" t="str">
        <f t="shared" si="4962"/>
        <v/>
      </c>
      <c r="CQ234" s="116" t="str">
        <f t="shared" si="4963"/>
        <v/>
      </c>
      <c r="CR234" s="116" t="str">
        <f t="shared" si="4964"/>
        <v/>
      </c>
      <c r="CX234" s="143"/>
      <c r="CY234" s="135"/>
      <c r="CZ234" s="135"/>
      <c r="DA234" s="135"/>
      <c r="DB234" s="143"/>
      <c r="DC234" s="143"/>
      <c r="DD234" s="143"/>
      <c r="DE234" s="143"/>
      <c r="DF234" s="135"/>
      <c r="DH234" s="115" t="str">
        <f t="shared" si="4965"/>
        <v/>
      </c>
      <c r="DI234" s="115" t="str">
        <f t="shared" si="4873"/>
        <v/>
      </c>
      <c r="DJ234" s="115" t="str">
        <f t="shared" si="4874"/>
        <v/>
      </c>
      <c r="DK234" s="115" t="str">
        <f t="shared" si="4875"/>
        <v/>
      </c>
      <c r="DL234" s="115" t="str">
        <f t="shared" si="4876"/>
        <v/>
      </c>
      <c r="DM234" s="115" t="str">
        <f t="shared" si="4877"/>
        <v/>
      </c>
      <c r="DN234" s="115" t="str">
        <f t="shared" si="4878"/>
        <v/>
      </c>
      <c r="DO234" s="115" t="str">
        <f t="shared" si="4879"/>
        <v/>
      </c>
      <c r="DP234" s="115" t="str">
        <f t="shared" si="4880"/>
        <v/>
      </c>
      <c r="DQ234" s="115" t="str">
        <f t="shared" si="4881"/>
        <v/>
      </c>
      <c r="DR234" s="115" t="str">
        <f t="shared" si="4882"/>
        <v/>
      </c>
      <c r="DS234" s="115" t="str">
        <f t="shared" si="4883"/>
        <v/>
      </c>
      <c r="DT234" s="115" t="str">
        <f t="shared" si="4884"/>
        <v/>
      </c>
      <c r="DU234" s="115" t="str">
        <f t="shared" si="4885"/>
        <v/>
      </c>
      <c r="DV234" s="115" t="str">
        <f t="shared" si="4886"/>
        <v/>
      </c>
      <c r="DW234" s="115" t="str">
        <f t="shared" si="4887"/>
        <v/>
      </c>
      <c r="DX234" s="115" t="str">
        <f t="shared" si="4888"/>
        <v/>
      </c>
      <c r="DY234" s="115" t="str">
        <f t="shared" si="4889"/>
        <v/>
      </c>
      <c r="DZ234" s="115" t="str">
        <f t="shared" si="4890"/>
        <v/>
      </c>
      <c r="EA234" s="115" t="str">
        <f t="shared" si="4891"/>
        <v/>
      </c>
      <c r="EB234" s="115" t="str">
        <f t="shared" si="4892"/>
        <v/>
      </c>
      <c r="EC234" s="115" t="str">
        <f t="shared" si="4893"/>
        <v/>
      </c>
      <c r="ED234" s="115" t="str">
        <f t="shared" si="4894"/>
        <v/>
      </c>
      <c r="EE234" s="115" t="str">
        <f t="shared" si="4895"/>
        <v/>
      </c>
      <c r="EF234" s="115" t="str">
        <f t="shared" si="4896"/>
        <v/>
      </c>
      <c r="EG234" s="115" t="str">
        <f t="shared" si="4966"/>
        <v/>
      </c>
      <c r="EH234" s="115" t="str">
        <f t="shared" si="4967"/>
        <v/>
      </c>
      <c r="EI234" s="115" t="str">
        <f t="shared" si="4968"/>
        <v/>
      </c>
      <c r="EJ234" s="115" t="str">
        <f t="shared" si="4969"/>
        <v/>
      </c>
      <c r="EK234" s="115" t="str">
        <f t="shared" si="4970"/>
        <v/>
      </c>
      <c r="EL234" s="115" t="str">
        <f t="shared" si="4971"/>
        <v/>
      </c>
      <c r="EM234" s="115" t="str">
        <f t="shared" si="4972"/>
        <v/>
      </c>
      <c r="EN234" s="115" t="str">
        <f t="shared" si="4973"/>
        <v/>
      </c>
      <c r="EO234" s="115" t="str">
        <f t="shared" si="4974"/>
        <v/>
      </c>
      <c r="EP234" s="115" t="str">
        <f t="shared" si="4975"/>
        <v/>
      </c>
      <c r="EQ234" s="115" t="str">
        <f t="shared" si="4976"/>
        <v/>
      </c>
      <c r="ER234" s="115" t="str">
        <f t="shared" si="4977"/>
        <v/>
      </c>
      <c r="ES234" s="115" t="str">
        <f t="shared" si="4978"/>
        <v/>
      </c>
      <c r="ET234" s="115" t="str">
        <f t="shared" si="4979"/>
        <v/>
      </c>
      <c r="EU234" s="115" t="str">
        <f t="shared" si="4980"/>
        <v/>
      </c>
      <c r="EV234" s="115" t="str">
        <f t="shared" si="4981"/>
        <v/>
      </c>
      <c r="EW234" s="115" t="str">
        <f t="shared" si="4982"/>
        <v/>
      </c>
      <c r="EX234" s="115" t="str">
        <f t="shared" si="4983"/>
        <v/>
      </c>
      <c r="EY234" s="115" t="str">
        <f t="shared" si="4984"/>
        <v/>
      </c>
      <c r="EZ234" s="115" t="str">
        <f t="shared" si="4985"/>
        <v/>
      </c>
      <c r="FA234" s="115" t="str">
        <f t="shared" si="4986"/>
        <v/>
      </c>
      <c r="FB234" s="115" t="str">
        <f t="shared" si="4987"/>
        <v/>
      </c>
      <c r="FC234" s="115" t="str">
        <f t="shared" si="4988"/>
        <v/>
      </c>
      <c r="FD234" s="115" t="str">
        <f t="shared" si="4989"/>
        <v/>
      </c>
      <c r="FE234" s="115" t="str">
        <f t="shared" si="4990"/>
        <v/>
      </c>
      <c r="FF234" s="115" t="str">
        <f>FF233</f>
        <v/>
      </c>
      <c r="FG234" s="115" t="str">
        <f>IFERROR(SMALL($ED$3:$ED$422,$A$4),"")</f>
        <v/>
      </c>
      <c r="FH234" s="115" t="str">
        <f>FH233</f>
        <v/>
      </c>
      <c r="GA234" s="215" t="str">
        <f t="shared" si="5422"/>
        <v/>
      </c>
      <c r="GB234" s="140" t="str">
        <f t="shared" si="5423"/>
        <v/>
      </c>
      <c r="GC234" s="171">
        <f>COUNTIF($AG$563:$AG$632,"&gt;0")</f>
        <v>0</v>
      </c>
      <c r="GD234" s="175">
        <f t="shared" si="5424"/>
        <v>0</v>
      </c>
      <c r="GE234" s="175" t="str">
        <f t="shared" si="5414"/>
        <v/>
      </c>
      <c r="GF234" s="172">
        <f t="shared" ref="GF234:GN234" si="5464">COUNTIF($AH$563:$AH$632,GF$3)</f>
        <v>0</v>
      </c>
      <c r="GG234" s="172">
        <f t="shared" si="5464"/>
        <v>0</v>
      </c>
      <c r="GH234" s="172">
        <f t="shared" si="5464"/>
        <v>0</v>
      </c>
      <c r="GI234" s="172">
        <f t="shared" si="5464"/>
        <v>0</v>
      </c>
      <c r="GJ234" s="172">
        <f t="shared" si="5464"/>
        <v>0</v>
      </c>
      <c r="GK234" s="172">
        <f t="shared" si="5464"/>
        <v>0</v>
      </c>
      <c r="GL234" s="172">
        <f t="shared" si="5464"/>
        <v>0</v>
      </c>
      <c r="GM234" s="172">
        <f t="shared" si="5464"/>
        <v>0</v>
      </c>
      <c r="GN234" s="172">
        <f t="shared" si="5464"/>
        <v>0</v>
      </c>
      <c r="GO234" s="172">
        <f t="shared" si="5426"/>
        <v>0</v>
      </c>
      <c r="GP234" s="171" t="e">
        <f t="shared" si="5427"/>
        <v>#DIV/0!</v>
      </c>
      <c r="GQ234" s="171">
        <f>COUNTIF($AG$563:$AG$632,"&lt;45")-GN234</f>
        <v>0</v>
      </c>
      <c r="GR234" s="171">
        <f>COUNTIF($AG$563:$AG$632,"&lt;60")-GQ234</f>
        <v>0</v>
      </c>
      <c r="GS234" s="171">
        <f>COUNTIF($AG$563:$AG$632,"&lt;75")-GQ234-GR234</f>
        <v>0</v>
      </c>
      <c r="GT234" s="171">
        <f>COUNTIF($AG$563:$AG$632,"&lt;90")-GQ234-GR234-GS234</f>
        <v>0</v>
      </c>
      <c r="GU234" s="171">
        <f>COUNTIF($AG$563:$AG$632,"&gt;89")</f>
        <v>0</v>
      </c>
      <c r="GV234" s="171">
        <f>COUNTIF($AG$563:$AG$632,GV3)</f>
        <v>0</v>
      </c>
      <c r="GW234" s="171">
        <f>COUNTIF($AG$563:$AG$632,GW3)</f>
        <v>0</v>
      </c>
      <c r="GY234" s="115">
        <v>231</v>
      </c>
      <c r="GZ234" s="120" t="str">
        <f>IF(COUNT(GZ228:GZ233)&gt;1,GY241,"")</f>
        <v/>
      </c>
      <c r="HA234" s="118">
        <f t="shared" si="5455"/>
        <v>0</v>
      </c>
      <c r="HB234" s="118" t="str">
        <f>IF(GZ234="","",'INPUT INF'!L$37)</f>
        <v/>
      </c>
      <c r="HC234" s="118" t="s">
        <v>32</v>
      </c>
      <c r="HD234" s="181" t="str">
        <f>IFERROR(INDEX(GB$112:GB$136,MATCH($HB234,$GA$112:$GA$136,0)),"")</f>
        <v/>
      </c>
      <c r="HE234" s="181">
        <f>SUM(HE228:HE233)</f>
        <v>0</v>
      </c>
      <c r="HF234" s="181">
        <f t="shared" ref="HF234" si="5465">SUM(HF228:HF233)</f>
        <v>0</v>
      </c>
      <c r="HG234" s="171" t="str">
        <f t="shared" ref="HG234" si="5466">IF(HD234="","",ROUND(HF234/HE234*100,2))</f>
        <v/>
      </c>
      <c r="HH234" s="181">
        <f t="shared" ref="HH234:HQ234" si="5467">SUM(HH228:HH233)</f>
        <v>0</v>
      </c>
      <c r="HI234" s="181">
        <f t="shared" si="5467"/>
        <v>0</v>
      </c>
      <c r="HJ234" s="181">
        <f t="shared" si="5467"/>
        <v>0</v>
      </c>
      <c r="HK234" s="181">
        <f t="shared" si="5467"/>
        <v>0</v>
      </c>
      <c r="HL234" s="181">
        <f t="shared" si="5467"/>
        <v>0</v>
      </c>
      <c r="HM234" s="181">
        <f t="shared" si="5467"/>
        <v>0</v>
      </c>
      <c r="HN234" s="181">
        <f t="shared" si="5467"/>
        <v>0</v>
      </c>
      <c r="HO234" s="181">
        <f t="shared" si="5467"/>
        <v>0</v>
      </c>
      <c r="HP234" s="181">
        <f t="shared" si="5467"/>
        <v>0</v>
      </c>
      <c r="HQ234" s="181">
        <f t="shared" si="5467"/>
        <v>0</v>
      </c>
      <c r="HR234" s="171" t="e">
        <f t="shared" ref="HR234" si="5468">ROUND(HQ234*12.5/SUM(HH234:HP234),2)</f>
        <v>#DIV/0!</v>
      </c>
      <c r="HS234" s="181">
        <f t="shared" ref="HS234" si="5469">SUM(HS228:HS233)</f>
        <v>0</v>
      </c>
      <c r="HT234" s="181">
        <f t="shared" ref="HT234:HW234" si="5470">SUM(HT228:HT233)</f>
        <v>0</v>
      </c>
      <c r="HU234" s="181">
        <f t="shared" si="5470"/>
        <v>0</v>
      </c>
      <c r="HV234" s="181">
        <f t="shared" si="5470"/>
        <v>0</v>
      </c>
      <c r="HW234" s="181">
        <f t="shared" si="5470"/>
        <v>0</v>
      </c>
      <c r="HX234" s="181">
        <f t="shared" ref="HX234:HY234" si="5471">SUM(HX228:HX233)</f>
        <v>0</v>
      </c>
      <c r="HY234" s="181">
        <f t="shared" si="5471"/>
        <v>0</v>
      </c>
      <c r="IA234" s="181" t="str">
        <f t="shared" si="5377"/>
        <v/>
      </c>
      <c r="IB234" s="118" t="str">
        <f t="shared" si="5378"/>
        <v/>
      </c>
      <c r="IC234" s="118" t="str">
        <f t="shared" si="5379"/>
        <v/>
      </c>
      <c r="ID234" s="118" t="str">
        <f t="shared" si="5380"/>
        <v/>
      </c>
      <c r="IE234" s="118">
        <f t="shared" si="5381"/>
        <v>0</v>
      </c>
      <c r="IF234" s="118">
        <f t="shared" si="5382"/>
        <v>0</v>
      </c>
      <c r="IG234" s="118" t="str">
        <f t="shared" si="5383"/>
        <v/>
      </c>
      <c r="IH234" s="118">
        <f t="shared" si="5384"/>
        <v>0</v>
      </c>
      <c r="II234" s="118">
        <f t="shared" si="5385"/>
        <v>0</v>
      </c>
      <c r="IJ234" s="118">
        <f t="shared" si="5386"/>
        <v>0</v>
      </c>
      <c r="IK234" s="118">
        <f t="shared" si="5387"/>
        <v>0</v>
      </c>
      <c r="IL234" s="118">
        <f t="shared" si="5388"/>
        <v>0</v>
      </c>
      <c r="IM234" s="118">
        <f t="shared" si="5389"/>
        <v>0</v>
      </c>
      <c r="IN234" s="118">
        <f t="shared" si="5390"/>
        <v>0</v>
      </c>
      <c r="IO234" s="118">
        <f t="shared" si="5391"/>
        <v>0</v>
      </c>
      <c r="IP234" s="118">
        <f t="shared" si="5392"/>
        <v>0</v>
      </c>
      <c r="IQ234" s="118">
        <f t="shared" si="5393"/>
        <v>0</v>
      </c>
      <c r="IR234" s="118" t="str">
        <f t="shared" si="5394"/>
        <v/>
      </c>
      <c r="IS234" s="118">
        <f t="shared" si="5395"/>
        <v>0</v>
      </c>
      <c r="IT234" s="118">
        <f t="shared" si="5396"/>
        <v>0</v>
      </c>
      <c r="IU234" s="118">
        <f t="shared" si="5397"/>
        <v>0</v>
      </c>
      <c r="IV234" s="118">
        <f t="shared" si="5398"/>
        <v>0</v>
      </c>
      <c r="IW234" s="118">
        <f t="shared" si="5399"/>
        <v>0</v>
      </c>
      <c r="IX234" s="118">
        <f t="shared" si="5400"/>
        <v>0</v>
      </c>
      <c r="IY234" s="118">
        <f t="shared" si="5401"/>
        <v>0</v>
      </c>
      <c r="IZ234" s="118" t="str">
        <f t="shared" si="5402"/>
        <v/>
      </c>
    </row>
    <row r="235" spans="1:260" ht="15" customHeight="1" x14ac:dyDescent="0.25">
      <c r="A235" s="115">
        <v>233</v>
      </c>
      <c r="B235" s="115" t="str">
        <f t="shared" si="5373"/>
        <v/>
      </c>
      <c r="C235" s="115" t="s">
        <v>68</v>
      </c>
      <c r="D235" s="100" t="str">
        <f t="shared" si="5374"/>
        <v>D</v>
      </c>
      <c r="E235" s="100" t="str">
        <f t="shared" si="4921"/>
        <v/>
      </c>
      <c r="F235" s="100" t="str">
        <f t="shared" si="4922"/>
        <v/>
      </c>
      <c r="G235" s="100" t="str">
        <f t="shared" si="4848"/>
        <v/>
      </c>
      <c r="H235" s="100" t="str">
        <f t="shared" si="4923"/>
        <v/>
      </c>
      <c r="I235" s="100" t="str">
        <f t="shared" si="4849"/>
        <v/>
      </c>
      <c r="J235" s="100" t="str">
        <f t="shared" si="4924"/>
        <v/>
      </c>
      <c r="K235" s="100" t="str">
        <f t="shared" si="4850"/>
        <v/>
      </c>
      <c r="L235" s="100" t="str">
        <f t="shared" si="4925"/>
        <v/>
      </c>
      <c r="M235" s="100" t="str">
        <f t="shared" si="4851"/>
        <v/>
      </c>
      <c r="N235" s="100" t="str">
        <f t="shared" si="4926"/>
        <v/>
      </c>
      <c r="O235" s="100" t="str">
        <f t="shared" si="4852"/>
        <v/>
      </c>
      <c r="P235" s="100" t="str">
        <f t="shared" si="4927"/>
        <v/>
      </c>
      <c r="Q235" s="100" t="str">
        <f t="shared" si="4853"/>
        <v/>
      </c>
      <c r="R235" s="100" t="str">
        <f t="shared" si="4928"/>
        <v/>
      </c>
      <c r="S235" s="100" t="str">
        <f t="shared" si="4854"/>
        <v/>
      </c>
      <c r="T235" s="100" t="str">
        <f t="shared" si="4929"/>
        <v/>
      </c>
      <c r="U235" s="100" t="str">
        <f t="shared" si="4855"/>
        <v/>
      </c>
      <c r="V235" s="100" t="str">
        <f t="shared" si="4930"/>
        <v/>
      </c>
      <c r="W235" s="100" t="str">
        <f t="shared" si="4856"/>
        <v/>
      </c>
      <c r="X235" s="100" t="str">
        <f t="shared" si="4931"/>
        <v/>
      </c>
      <c r="Y235" s="100" t="str">
        <f t="shared" si="4857"/>
        <v/>
      </c>
      <c r="Z235" s="100" t="str">
        <f t="shared" si="4932"/>
        <v/>
      </c>
      <c r="AA235" s="100" t="str">
        <f t="shared" si="4858"/>
        <v/>
      </c>
      <c r="AB235" s="100" t="str">
        <f t="shared" si="4933"/>
        <v/>
      </c>
      <c r="AC235" s="100" t="str">
        <f t="shared" si="4859"/>
        <v/>
      </c>
      <c r="AD235" s="100" t="str">
        <f t="shared" si="4934"/>
        <v/>
      </c>
      <c r="AE235" s="100" t="str">
        <f t="shared" si="4860"/>
        <v/>
      </c>
      <c r="AF235" s="100" t="str">
        <f t="shared" si="4935"/>
        <v/>
      </c>
      <c r="AG235" s="100" t="str">
        <f t="shared" si="4861"/>
        <v/>
      </c>
      <c r="AH235" s="100" t="str">
        <f t="shared" si="4936"/>
        <v/>
      </c>
      <c r="AI235" s="100" t="str">
        <f t="shared" si="4862"/>
        <v/>
      </c>
      <c r="AJ235" s="100" t="str">
        <f t="shared" si="4937"/>
        <v/>
      </c>
      <c r="AK235" s="100" t="str">
        <f t="shared" si="4863"/>
        <v/>
      </c>
      <c r="AL235" s="100" t="str">
        <f t="shared" si="4938"/>
        <v/>
      </c>
      <c r="AM235" s="100" t="str">
        <f t="shared" si="4864"/>
        <v/>
      </c>
      <c r="AN235" s="100" t="str">
        <f t="shared" si="4939"/>
        <v/>
      </c>
      <c r="AO235" s="100" t="str">
        <f t="shared" si="4865"/>
        <v/>
      </c>
      <c r="AP235" s="100" t="str">
        <f t="shared" si="4940"/>
        <v/>
      </c>
      <c r="AQ235" s="100" t="str">
        <f t="shared" si="4866"/>
        <v/>
      </c>
      <c r="AR235" s="100" t="str">
        <f t="shared" si="4941"/>
        <v/>
      </c>
      <c r="AS235" s="100" t="str">
        <f t="shared" si="4867"/>
        <v/>
      </c>
      <c r="AT235" s="100" t="str">
        <f t="shared" si="4942"/>
        <v/>
      </c>
      <c r="AU235" s="100" t="str">
        <f t="shared" si="4868"/>
        <v/>
      </c>
      <c r="AV235" s="100" t="str">
        <f t="shared" si="4943"/>
        <v/>
      </c>
      <c r="AW235" s="100" t="str">
        <f t="shared" si="4869"/>
        <v/>
      </c>
      <c r="AX235" s="100" t="str">
        <f t="shared" si="4944"/>
        <v/>
      </c>
      <c r="AY235" s="100" t="str">
        <f t="shared" si="4870"/>
        <v/>
      </c>
      <c r="AZ235" s="100" t="str">
        <f t="shared" si="4945"/>
        <v/>
      </c>
      <c r="BA235" s="100" t="str">
        <f t="shared" si="4871"/>
        <v/>
      </c>
      <c r="BB235" s="100" t="str">
        <f t="shared" si="4946"/>
        <v/>
      </c>
      <c r="BC235" s="100" t="str">
        <f>IFERROR(INDEX('INPUT INF'!$F$3:$F$601,MATCH($B235,'INPUT INF'!$A$3:$A$601,FALSE)),"")</f>
        <v/>
      </c>
      <c r="BD235" s="100" t="str">
        <f t="shared" si="5463"/>
        <v/>
      </c>
      <c r="BE235" s="100" t="str">
        <f t="shared" si="4947"/>
        <v/>
      </c>
      <c r="BF235" s="100" t="str">
        <f t="shared" si="4948"/>
        <v/>
      </c>
      <c r="BG235" s="115" t="str">
        <f t="shared" si="4949"/>
        <v/>
      </c>
      <c r="BH235" s="115" t="str">
        <f>IF(AND('INPUT INF'!$O$1="X",BG235="PASS"),BF235,IF($BG235="","0",IF('INPUT INF'!$N$63="YES",$BF235,"")))</f>
        <v>0</v>
      </c>
      <c r="BI235" s="115" t="str">
        <f>IF($BG235="","0",IF('INPUT INF'!$Q$64="YES",$BF235,""))</f>
        <v>0</v>
      </c>
      <c r="BJ235" s="115" t="str">
        <f>IF($BG235="","0",IF('INPUT INF'!$Q$65="YES",$BF235,""))</f>
        <v>0</v>
      </c>
      <c r="BL235" s="116" t="str">
        <f t="shared" si="4950"/>
        <v/>
      </c>
      <c r="BM235" s="116" t="str">
        <f t="shared" si="4951"/>
        <v/>
      </c>
      <c r="BN235" s="116" t="str">
        <f t="shared" si="4951"/>
        <v/>
      </c>
      <c r="BR235" s="116" t="str">
        <f t="shared" si="4952"/>
        <v/>
      </c>
      <c r="BS235" s="116" t="str">
        <f t="shared" si="4953"/>
        <v/>
      </c>
      <c r="BT235" s="116" t="str">
        <f t="shared" si="4953"/>
        <v/>
      </c>
      <c r="BX235" s="116" t="str">
        <f t="shared" si="4954"/>
        <v/>
      </c>
      <c r="BY235" s="116" t="str">
        <f t="shared" si="4955"/>
        <v/>
      </c>
      <c r="BZ235" s="116" t="str">
        <f t="shared" si="4955"/>
        <v/>
      </c>
      <c r="CD235" s="116" t="str">
        <f t="shared" si="4956"/>
        <v/>
      </c>
      <c r="CE235" s="116" t="str">
        <f t="shared" si="4957"/>
        <v/>
      </c>
      <c r="CF235" s="116" t="str">
        <f t="shared" si="4958"/>
        <v/>
      </c>
      <c r="CJ235" s="116" t="str">
        <f t="shared" si="4959"/>
        <v/>
      </c>
      <c r="CK235" s="116" t="str">
        <f t="shared" si="4960"/>
        <v/>
      </c>
      <c r="CL235" s="116" t="str">
        <f t="shared" si="4961"/>
        <v/>
      </c>
      <c r="CP235" s="116" t="str">
        <f t="shared" si="4962"/>
        <v/>
      </c>
      <c r="CQ235" s="116" t="str">
        <f t="shared" si="4963"/>
        <v/>
      </c>
      <c r="CR235" s="116" t="str">
        <f t="shared" si="4964"/>
        <v/>
      </c>
      <c r="CX235" s="143"/>
      <c r="CY235" s="135"/>
      <c r="CZ235" s="135"/>
      <c r="DA235" s="135"/>
      <c r="DB235" s="143"/>
      <c r="DC235" s="143"/>
      <c r="DD235" s="143"/>
      <c r="DE235" s="143"/>
      <c r="DF235" s="135"/>
      <c r="DH235" s="115" t="str">
        <f t="shared" si="4965"/>
        <v/>
      </c>
      <c r="DI235" s="115" t="str">
        <f t="shared" si="4873"/>
        <v/>
      </c>
      <c r="DJ235" s="115" t="str">
        <f t="shared" si="4874"/>
        <v/>
      </c>
      <c r="DK235" s="115" t="str">
        <f t="shared" si="4875"/>
        <v/>
      </c>
      <c r="DL235" s="115" t="str">
        <f t="shared" si="4876"/>
        <v/>
      </c>
      <c r="DM235" s="115" t="str">
        <f t="shared" si="4877"/>
        <v/>
      </c>
      <c r="DN235" s="115" t="str">
        <f t="shared" si="4878"/>
        <v/>
      </c>
      <c r="DO235" s="115" t="str">
        <f t="shared" si="4879"/>
        <v/>
      </c>
      <c r="DP235" s="115" t="str">
        <f t="shared" si="4880"/>
        <v/>
      </c>
      <c r="DQ235" s="115" t="str">
        <f t="shared" si="4881"/>
        <v/>
      </c>
      <c r="DR235" s="115" t="str">
        <f t="shared" si="4882"/>
        <v/>
      </c>
      <c r="DS235" s="115" t="str">
        <f t="shared" si="4883"/>
        <v/>
      </c>
      <c r="DT235" s="115" t="str">
        <f t="shared" si="4884"/>
        <v/>
      </c>
      <c r="DU235" s="115" t="str">
        <f t="shared" si="4885"/>
        <v/>
      </c>
      <c r="DV235" s="115" t="str">
        <f t="shared" si="4886"/>
        <v/>
      </c>
      <c r="DW235" s="115" t="str">
        <f t="shared" si="4887"/>
        <v/>
      </c>
      <c r="DX235" s="115" t="str">
        <f t="shared" si="4888"/>
        <v/>
      </c>
      <c r="DY235" s="115" t="str">
        <f t="shared" si="4889"/>
        <v/>
      </c>
      <c r="DZ235" s="115" t="str">
        <f t="shared" si="4890"/>
        <v/>
      </c>
      <c r="EA235" s="115" t="str">
        <f t="shared" si="4891"/>
        <v/>
      </c>
      <c r="EB235" s="115" t="str">
        <f t="shared" si="4892"/>
        <v/>
      </c>
      <c r="EC235" s="115" t="str">
        <f t="shared" si="4893"/>
        <v/>
      </c>
      <c r="ED235" s="115" t="str">
        <f t="shared" si="4894"/>
        <v/>
      </c>
      <c r="EE235" s="115" t="str">
        <f t="shared" si="4895"/>
        <v/>
      </c>
      <c r="EF235" s="115" t="str">
        <f t="shared" si="4896"/>
        <v/>
      </c>
      <c r="EG235" s="115" t="str">
        <f t="shared" si="4966"/>
        <v/>
      </c>
      <c r="EH235" s="115" t="str">
        <f t="shared" si="4967"/>
        <v/>
      </c>
      <c r="EI235" s="115" t="str">
        <f t="shared" si="4968"/>
        <v/>
      </c>
      <c r="EJ235" s="115" t="str">
        <f t="shared" si="4969"/>
        <v/>
      </c>
      <c r="EK235" s="115" t="str">
        <f t="shared" si="4970"/>
        <v/>
      </c>
      <c r="EL235" s="115" t="str">
        <f t="shared" si="4971"/>
        <v/>
      </c>
      <c r="EM235" s="115" t="str">
        <f t="shared" si="4972"/>
        <v/>
      </c>
      <c r="EN235" s="115" t="str">
        <f t="shared" si="4973"/>
        <v/>
      </c>
      <c r="EO235" s="115" t="str">
        <f t="shared" si="4974"/>
        <v/>
      </c>
      <c r="EP235" s="115" t="str">
        <f t="shared" si="4975"/>
        <v/>
      </c>
      <c r="EQ235" s="115" t="str">
        <f t="shared" si="4976"/>
        <v/>
      </c>
      <c r="ER235" s="115" t="str">
        <f t="shared" si="4977"/>
        <v/>
      </c>
      <c r="ES235" s="115" t="str">
        <f t="shared" si="4978"/>
        <v/>
      </c>
      <c r="ET235" s="115" t="str">
        <f t="shared" si="4979"/>
        <v/>
      </c>
      <c r="EU235" s="115" t="str">
        <f t="shared" si="4980"/>
        <v/>
      </c>
      <c r="EV235" s="115" t="str">
        <f t="shared" si="4981"/>
        <v/>
      </c>
      <c r="EW235" s="115" t="str">
        <f t="shared" si="4982"/>
        <v/>
      </c>
      <c r="EX235" s="115" t="str">
        <f t="shared" si="4983"/>
        <v/>
      </c>
      <c r="EY235" s="115" t="str">
        <f t="shared" si="4984"/>
        <v/>
      </c>
      <c r="EZ235" s="115" t="str">
        <f t="shared" si="4985"/>
        <v/>
      </c>
      <c r="FA235" s="115" t="str">
        <f t="shared" si="4986"/>
        <v/>
      </c>
      <c r="FB235" s="115" t="str">
        <f t="shared" si="4987"/>
        <v/>
      </c>
      <c r="FC235" s="115" t="str">
        <f t="shared" si="4988"/>
        <v/>
      </c>
      <c r="FD235" s="115" t="str">
        <f t="shared" si="4989"/>
        <v/>
      </c>
      <c r="FE235" s="115" t="str">
        <f t="shared" si="4990"/>
        <v/>
      </c>
      <c r="FF235" s="115" t="str">
        <f t="shared" ref="FF235:FF242" si="5472">FF234</f>
        <v/>
      </c>
      <c r="FG235" s="115" t="str">
        <f>IFERROR(SMALL($ED$3:$ED$422,$A$5),"")</f>
        <v/>
      </c>
      <c r="FH235" s="115" t="str">
        <f t="shared" ref="FH235:FH242" si="5473">FH234</f>
        <v/>
      </c>
      <c r="GA235" s="215" t="str">
        <f t="shared" si="5422"/>
        <v/>
      </c>
      <c r="GB235" s="140" t="str">
        <f t="shared" si="5423"/>
        <v/>
      </c>
      <c r="GC235" s="171">
        <f>COUNTIF($AI$563:$AI$632,"&gt;0")</f>
        <v>0</v>
      </c>
      <c r="GD235" s="175">
        <f t="shared" si="5424"/>
        <v>0</v>
      </c>
      <c r="GE235" s="175" t="str">
        <f t="shared" si="5414"/>
        <v/>
      </c>
      <c r="GF235" s="172">
        <f t="shared" ref="GF235:GN235" si="5474">COUNTIF($AJ$563:$AJ$632,GF$3)</f>
        <v>0</v>
      </c>
      <c r="GG235" s="172">
        <f t="shared" si="5474"/>
        <v>0</v>
      </c>
      <c r="GH235" s="172">
        <f t="shared" si="5474"/>
        <v>0</v>
      </c>
      <c r="GI235" s="172">
        <f t="shared" si="5474"/>
        <v>0</v>
      </c>
      <c r="GJ235" s="172">
        <f t="shared" si="5474"/>
        <v>0</v>
      </c>
      <c r="GK235" s="172">
        <f t="shared" si="5474"/>
        <v>0</v>
      </c>
      <c r="GL235" s="172">
        <f t="shared" si="5474"/>
        <v>0</v>
      </c>
      <c r="GM235" s="172">
        <f t="shared" si="5474"/>
        <v>0</v>
      </c>
      <c r="GN235" s="172">
        <f t="shared" si="5474"/>
        <v>0</v>
      </c>
      <c r="GO235" s="172">
        <f t="shared" si="5426"/>
        <v>0</v>
      </c>
      <c r="GP235" s="171" t="e">
        <f t="shared" si="5427"/>
        <v>#DIV/0!</v>
      </c>
      <c r="GQ235" s="171">
        <f>COUNTIF($AI$563:$AI$632,"&lt;45")-GN235</f>
        <v>0</v>
      </c>
      <c r="GR235" s="171">
        <f>COUNTIF($AI$563:$AI$632,"&lt;60")-GQ235</f>
        <v>0</v>
      </c>
      <c r="GS235" s="171">
        <f>COUNTIF($AI$563:$AI$632,"&lt;75")-GQ235-GR235</f>
        <v>0</v>
      </c>
      <c r="GT235" s="171">
        <f>COUNTIF($AI$563:$AI$632,"&lt;90")-GQ235-GR235-GS235</f>
        <v>0</v>
      </c>
      <c r="GU235" s="171">
        <f>COUNTIF($AI$563:$AI$632,"&gt;89")</f>
        <v>0</v>
      </c>
      <c r="GV235" s="171">
        <f>COUNTIF($AI$563:$AI$632,GV3)</f>
        <v>0</v>
      </c>
      <c r="GW235" s="171">
        <f>COUNTIF($AI$563:$AI$632,GW3)</f>
        <v>0</v>
      </c>
      <c r="GY235" s="115">
        <v>232</v>
      </c>
      <c r="GZ235" s="120" t="str">
        <f>IF('INPUT INF'!N$38="YES",GY242,"")</f>
        <v/>
      </c>
      <c r="HA235" s="118">
        <f>'INPUT INF'!K38</f>
        <v>0</v>
      </c>
      <c r="HB235" s="118" t="str">
        <f>IF(GZ235="","",'INPUT INF'!L$38)</f>
        <v/>
      </c>
      <c r="HC235" s="181" t="str">
        <f>'INPUT INF'!N$34</f>
        <v>A</v>
      </c>
      <c r="HD235" s="181" t="str">
        <f>IFERROR(INDEX(GB$4:GB$28,MATCH($HB235,$GA$4:$GA$28,0)),"")</f>
        <v/>
      </c>
      <c r="HE235" s="181">
        <f t="shared" ref="HE235:HY235" si="5475">IFERROR(INDEX(GC$166:GC$190,MATCH($HB235,$GA$166:$GA$190,0)),"")</f>
        <v>0</v>
      </c>
      <c r="HF235" s="181">
        <f t="shared" si="5475"/>
        <v>0</v>
      </c>
      <c r="HG235" s="181" t="str">
        <f t="shared" si="5475"/>
        <v/>
      </c>
      <c r="HH235" s="181">
        <f t="shared" si="5475"/>
        <v>0</v>
      </c>
      <c r="HI235" s="181">
        <f t="shared" si="5475"/>
        <v>0</v>
      </c>
      <c r="HJ235" s="181">
        <f t="shared" si="5475"/>
        <v>0</v>
      </c>
      <c r="HK235" s="181">
        <f t="shared" si="5475"/>
        <v>0</v>
      </c>
      <c r="HL235" s="181">
        <f t="shared" si="5475"/>
        <v>0</v>
      </c>
      <c r="HM235" s="181">
        <f t="shared" si="5475"/>
        <v>0</v>
      </c>
      <c r="HN235" s="181">
        <f t="shared" si="5475"/>
        <v>0</v>
      </c>
      <c r="HO235" s="181">
        <f t="shared" si="5475"/>
        <v>0</v>
      </c>
      <c r="HP235" s="181">
        <f t="shared" si="5475"/>
        <v>0</v>
      </c>
      <c r="HQ235" s="181">
        <f t="shared" si="5475"/>
        <v>0</v>
      </c>
      <c r="HR235" s="181" t="str">
        <f t="shared" si="5475"/>
        <v/>
      </c>
      <c r="HS235" s="181">
        <f t="shared" si="5475"/>
        <v>0</v>
      </c>
      <c r="HT235" s="181">
        <f t="shared" si="5475"/>
        <v>0</v>
      </c>
      <c r="HU235" s="181">
        <f t="shared" si="5475"/>
        <v>0</v>
      </c>
      <c r="HV235" s="181">
        <f t="shared" si="5475"/>
        <v>0</v>
      </c>
      <c r="HW235" s="181">
        <f t="shared" si="5475"/>
        <v>0</v>
      </c>
      <c r="HX235" s="181">
        <f t="shared" si="5475"/>
        <v>0</v>
      </c>
      <c r="HY235" s="181">
        <f t="shared" si="5475"/>
        <v>0</v>
      </c>
      <c r="IA235" s="181" t="str">
        <f t="shared" si="5377"/>
        <v/>
      </c>
      <c r="IB235" s="118" t="str">
        <f t="shared" si="5378"/>
        <v/>
      </c>
      <c r="IC235" s="118" t="str">
        <f t="shared" si="5379"/>
        <v/>
      </c>
      <c r="ID235" s="118" t="str">
        <f t="shared" si="5380"/>
        <v/>
      </c>
      <c r="IE235" s="118">
        <f t="shared" si="5381"/>
        <v>0</v>
      </c>
      <c r="IF235" s="118">
        <f t="shared" si="5382"/>
        <v>0</v>
      </c>
      <c r="IG235" s="118" t="str">
        <f t="shared" si="5383"/>
        <v/>
      </c>
      <c r="IH235" s="118">
        <f t="shared" si="5384"/>
        <v>0</v>
      </c>
      <c r="II235" s="118">
        <f t="shared" si="5385"/>
        <v>0</v>
      </c>
      <c r="IJ235" s="118">
        <f t="shared" si="5386"/>
        <v>0</v>
      </c>
      <c r="IK235" s="118">
        <f t="shared" si="5387"/>
        <v>0</v>
      </c>
      <c r="IL235" s="118">
        <f t="shared" si="5388"/>
        <v>0</v>
      </c>
      <c r="IM235" s="118">
        <f t="shared" si="5389"/>
        <v>0</v>
      </c>
      <c r="IN235" s="118">
        <f t="shared" si="5390"/>
        <v>0</v>
      </c>
      <c r="IO235" s="118">
        <f t="shared" si="5391"/>
        <v>0</v>
      </c>
      <c r="IP235" s="118">
        <f t="shared" si="5392"/>
        <v>0</v>
      </c>
      <c r="IQ235" s="118">
        <f t="shared" si="5393"/>
        <v>0</v>
      </c>
      <c r="IR235" s="118" t="str">
        <f t="shared" si="5394"/>
        <v/>
      </c>
      <c r="IS235" s="118">
        <f t="shared" si="5395"/>
        <v>0</v>
      </c>
      <c r="IT235" s="118">
        <f t="shared" si="5396"/>
        <v>0</v>
      </c>
      <c r="IU235" s="118">
        <f t="shared" si="5397"/>
        <v>0</v>
      </c>
      <c r="IV235" s="118">
        <f t="shared" si="5398"/>
        <v>0</v>
      </c>
      <c r="IW235" s="118">
        <f t="shared" si="5399"/>
        <v>0</v>
      </c>
      <c r="IX235" s="118">
        <f t="shared" si="5400"/>
        <v>0</v>
      </c>
      <c r="IY235" s="118">
        <f t="shared" si="5401"/>
        <v>0</v>
      </c>
      <c r="IZ235" s="118" t="str">
        <f t="shared" si="5402"/>
        <v/>
      </c>
    </row>
    <row r="236" spans="1:260" ht="15" customHeight="1" x14ac:dyDescent="0.25">
      <c r="A236" s="115">
        <v>234</v>
      </c>
      <c r="B236" s="115" t="str">
        <f t="shared" si="5373"/>
        <v/>
      </c>
      <c r="C236" s="115" t="s">
        <v>68</v>
      </c>
      <c r="D236" s="100" t="str">
        <f t="shared" si="5374"/>
        <v>D</v>
      </c>
      <c r="E236" s="100" t="str">
        <f t="shared" si="4921"/>
        <v/>
      </c>
      <c r="F236" s="100" t="str">
        <f t="shared" si="4922"/>
        <v/>
      </c>
      <c r="G236" s="100" t="str">
        <f t="shared" si="4848"/>
        <v/>
      </c>
      <c r="H236" s="100" t="str">
        <f t="shared" si="4923"/>
        <v/>
      </c>
      <c r="I236" s="100" t="str">
        <f t="shared" si="4849"/>
        <v/>
      </c>
      <c r="J236" s="100" t="str">
        <f t="shared" si="4924"/>
        <v/>
      </c>
      <c r="K236" s="100" t="str">
        <f t="shared" si="4850"/>
        <v/>
      </c>
      <c r="L236" s="100" t="str">
        <f t="shared" si="4925"/>
        <v/>
      </c>
      <c r="M236" s="100" t="str">
        <f t="shared" si="4851"/>
        <v/>
      </c>
      <c r="N236" s="100" t="str">
        <f t="shared" si="4926"/>
        <v/>
      </c>
      <c r="O236" s="100" t="str">
        <f t="shared" si="4852"/>
        <v/>
      </c>
      <c r="P236" s="100" t="str">
        <f t="shared" si="4927"/>
        <v/>
      </c>
      <c r="Q236" s="100" t="str">
        <f t="shared" si="4853"/>
        <v/>
      </c>
      <c r="R236" s="100" t="str">
        <f t="shared" si="4928"/>
        <v/>
      </c>
      <c r="S236" s="100" t="str">
        <f t="shared" si="4854"/>
        <v/>
      </c>
      <c r="T236" s="100" t="str">
        <f t="shared" si="4929"/>
        <v/>
      </c>
      <c r="U236" s="100" t="str">
        <f t="shared" si="4855"/>
        <v/>
      </c>
      <c r="V236" s="100" t="str">
        <f t="shared" si="4930"/>
        <v/>
      </c>
      <c r="W236" s="100" t="str">
        <f t="shared" si="4856"/>
        <v/>
      </c>
      <c r="X236" s="100" t="str">
        <f t="shared" si="4931"/>
        <v/>
      </c>
      <c r="Y236" s="100" t="str">
        <f t="shared" si="4857"/>
        <v/>
      </c>
      <c r="Z236" s="100" t="str">
        <f t="shared" si="4932"/>
        <v/>
      </c>
      <c r="AA236" s="100" t="str">
        <f t="shared" si="4858"/>
        <v/>
      </c>
      <c r="AB236" s="100" t="str">
        <f t="shared" si="4933"/>
        <v/>
      </c>
      <c r="AC236" s="100" t="str">
        <f t="shared" si="4859"/>
        <v/>
      </c>
      <c r="AD236" s="100" t="str">
        <f t="shared" si="4934"/>
        <v/>
      </c>
      <c r="AE236" s="100" t="str">
        <f t="shared" si="4860"/>
        <v/>
      </c>
      <c r="AF236" s="100" t="str">
        <f t="shared" si="4935"/>
        <v/>
      </c>
      <c r="AG236" s="100" t="str">
        <f t="shared" si="4861"/>
        <v/>
      </c>
      <c r="AH236" s="100" t="str">
        <f t="shared" si="4936"/>
        <v/>
      </c>
      <c r="AI236" s="100" t="str">
        <f t="shared" si="4862"/>
        <v/>
      </c>
      <c r="AJ236" s="100" t="str">
        <f t="shared" si="4937"/>
        <v/>
      </c>
      <c r="AK236" s="100" t="str">
        <f t="shared" si="4863"/>
        <v/>
      </c>
      <c r="AL236" s="100" t="str">
        <f t="shared" si="4938"/>
        <v/>
      </c>
      <c r="AM236" s="100" t="str">
        <f t="shared" si="4864"/>
        <v/>
      </c>
      <c r="AN236" s="100" t="str">
        <f t="shared" si="4939"/>
        <v/>
      </c>
      <c r="AO236" s="100" t="str">
        <f t="shared" si="4865"/>
        <v/>
      </c>
      <c r="AP236" s="100" t="str">
        <f t="shared" si="4940"/>
        <v/>
      </c>
      <c r="AQ236" s="100" t="str">
        <f t="shared" si="4866"/>
        <v/>
      </c>
      <c r="AR236" s="100" t="str">
        <f t="shared" si="4941"/>
        <v/>
      </c>
      <c r="AS236" s="100" t="str">
        <f t="shared" si="4867"/>
        <v/>
      </c>
      <c r="AT236" s="100" t="str">
        <f t="shared" si="4942"/>
        <v/>
      </c>
      <c r="AU236" s="100" t="str">
        <f t="shared" si="4868"/>
        <v/>
      </c>
      <c r="AV236" s="100" t="str">
        <f t="shared" si="4943"/>
        <v/>
      </c>
      <c r="AW236" s="100" t="str">
        <f t="shared" si="4869"/>
        <v/>
      </c>
      <c r="AX236" s="100" t="str">
        <f t="shared" si="4944"/>
        <v/>
      </c>
      <c r="AY236" s="100" t="str">
        <f t="shared" si="4870"/>
        <v/>
      </c>
      <c r="AZ236" s="100" t="str">
        <f t="shared" si="4945"/>
        <v/>
      </c>
      <c r="BA236" s="100" t="str">
        <f t="shared" si="4871"/>
        <v/>
      </c>
      <c r="BB236" s="100" t="str">
        <f t="shared" si="4946"/>
        <v/>
      </c>
      <c r="BC236" s="100" t="str">
        <f>IFERROR(INDEX('INPUT INF'!$F$3:$F$601,MATCH($B236,'INPUT INF'!$A$3:$A$601,FALSE)),"")</f>
        <v/>
      </c>
      <c r="BD236" s="100" t="str">
        <f t="shared" si="5463"/>
        <v/>
      </c>
      <c r="BE236" s="100" t="str">
        <f t="shared" si="4947"/>
        <v/>
      </c>
      <c r="BF236" s="100" t="str">
        <f t="shared" si="4948"/>
        <v/>
      </c>
      <c r="BG236" s="115" t="str">
        <f t="shared" si="4949"/>
        <v/>
      </c>
      <c r="BH236" s="115" t="str">
        <f>IF(AND('INPUT INF'!$O$1="X",BG236="PASS"),BF236,IF($BG236="","0",IF('INPUT INF'!$N$63="YES",$BF236,"")))</f>
        <v>0</v>
      </c>
      <c r="BI236" s="115" t="str">
        <f>IF($BG236="","0",IF('INPUT INF'!$Q$64="YES",$BF236,""))</f>
        <v>0</v>
      </c>
      <c r="BJ236" s="115" t="str">
        <f>IF($BG236="","0",IF('INPUT INF'!$Q$65="YES",$BF236,""))</f>
        <v>0</v>
      </c>
      <c r="BL236" s="116" t="str">
        <f t="shared" si="4950"/>
        <v/>
      </c>
      <c r="BM236" s="116" t="str">
        <f t="shared" si="4951"/>
        <v/>
      </c>
      <c r="BN236" s="116" t="str">
        <f t="shared" si="4951"/>
        <v/>
      </c>
      <c r="BR236" s="116" t="str">
        <f t="shared" si="4952"/>
        <v/>
      </c>
      <c r="BS236" s="116" t="str">
        <f t="shared" si="4953"/>
        <v/>
      </c>
      <c r="BT236" s="116" t="str">
        <f t="shared" si="4953"/>
        <v/>
      </c>
      <c r="BX236" s="116" t="str">
        <f t="shared" si="4954"/>
        <v/>
      </c>
      <c r="BY236" s="116" t="str">
        <f t="shared" si="4955"/>
        <v/>
      </c>
      <c r="BZ236" s="116" t="str">
        <f t="shared" si="4955"/>
        <v/>
      </c>
      <c r="CD236" s="116" t="str">
        <f t="shared" si="4956"/>
        <v/>
      </c>
      <c r="CE236" s="116" t="str">
        <f t="shared" si="4957"/>
        <v/>
      </c>
      <c r="CF236" s="116" t="str">
        <f t="shared" si="4958"/>
        <v/>
      </c>
      <c r="CJ236" s="116" t="str">
        <f t="shared" si="4959"/>
        <v/>
      </c>
      <c r="CK236" s="116" t="str">
        <f t="shared" si="4960"/>
        <v/>
      </c>
      <c r="CL236" s="116" t="str">
        <f t="shared" si="4961"/>
        <v/>
      </c>
      <c r="CP236" s="116" t="str">
        <f t="shared" si="4962"/>
        <v/>
      </c>
      <c r="CQ236" s="116" t="str">
        <f t="shared" si="4963"/>
        <v/>
      </c>
      <c r="CR236" s="116" t="str">
        <f t="shared" si="4964"/>
        <v/>
      </c>
      <c r="CX236" s="143"/>
      <c r="CY236" s="135"/>
      <c r="CZ236" s="135"/>
      <c r="DA236" s="135"/>
      <c r="DB236" s="143"/>
      <c r="DC236" s="143"/>
      <c r="DD236" s="143"/>
      <c r="DE236" s="143"/>
      <c r="DF236" s="135"/>
      <c r="DH236" s="115" t="str">
        <f t="shared" si="4965"/>
        <v/>
      </c>
      <c r="DI236" s="115" t="str">
        <f t="shared" si="4873"/>
        <v/>
      </c>
      <c r="DJ236" s="115" t="str">
        <f t="shared" si="4874"/>
        <v/>
      </c>
      <c r="DK236" s="115" t="str">
        <f t="shared" si="4875"/>
        <v/>
      </c>
      <c r="DL236" s="115" t="str">
        <f t="shared" si="4876"/>
        <v/>
      </c>
      <c r="DM236" s="115" t="str">
        <f t="shared" si="4877"/>
        <v/>
      </c>
      <c r="DN236" s="115" t="str">
        <f t="shared" si="4878"/>
        <v/>
      </c>
      <c r="DO236" s="115" t="str">
        <f t="shared" si="4879"/>
        <v/>
      </c>
      <c r="DP236" s="115" t="str">
        <f t="shared" si="4880"/>
        <v/>
      </c>
      <c r="DQ236" s="115" t="str">
        <f t="shared" si="4881"/>
        <v/>
      </c>
      <c r="DR236" s="115" t="str">
        <f t="shared" si="4882"/>
        <v/>
      </c>
      <c r="DS236" s="115" t="str">
        <f t="shared" si="4883"/>
        <v/>
      </c>
      <c r="DT236" s="115" t="str">
        <f t="shared" si="4884"/>
        <v/>
      </c>
      <c r="DU236" s="115" t="str">
        <f t="shared" si="4885"/>
        <v/>
      </c>
      <c r="DV236" s="115" t="str">
        <f t="shared" si="4886"/>
        <v/>
      </c>
      <c r="DW236" s="115" t="str">
        <f t="shared" si="4887"/>
        <v/>
      </c>
      <c r="DX236" s="115" t="str">
        <f t="shared" si="4888"/>
        <v/>
      </c>
      <c r="DY236" s="115" t="str">
        <f t="shared" si="4889"/>
        <v/>
      </c>
      <c r="DZ236" s="115" t="str">
        <f t="shared" si="4890"/>
        <v/>
      </c>
      <c r="EA236" s="115" t="str">
        <f t="shared" si="4891"/>
        <v/>
      </c>
      <c r="EB236" s="115" t="str">
        <f t="shared" si="4892"/>
        <v/>
      </c>
      <c r="EC236" s="115" t="str">
        <f t="shared" si="4893"/>
        <v/>
      </c>
      <c r="ED236" s="115" t="str">
        <f t="shared" si="4894"/>
        <v/>
      </c>
      <c r="EE236" s="115" t="str">
        <f t="shared" si="4895"/>
        <v/>
      </c>
      <c r="EF236" s="115" t="str">
        <f t="shared" si="4896"/>
        <v/>
      </c>
      <c r="EG236" s="115" t="str">
        <f t="shared" si="4966"/>
        <v/>
      </c>
      <c r="EH236" s="115" t="str">
        <f t="shared" si="4967"/>
        <v/>
      </c>
      <c r="EI236" s="115" t="str">
        <f t="shared" si="4968"/>
        <v/>
      </c>
      <c r="EJ236" s="115" t="str">
        <f t="shared" si="4969"/>
        <v/>
      </c>
      <c r="EK236" s="115" t="str">
        <f t="shared" si="4970"/>
        <v/>
      </c>
      <c r="EL236" s="115" t="str">
        <f t="shared" si="4971"/>
        <v/>
      </c>
      <c r="EM236" s="115" t="str">
        <f t="shared" si="4972"/>
        <v/>
      </c>
      <c r="EN236" s="115" t="str">
        <f t="shared" si="4973"/>
        <v/>
      </c>
      <c r="EO236" s="115" t="str">
        <f t="shared" si="4974"/>
        <v/>
      </c>
      <c r="EP236" s="115" t="str">
        <f t="shared" si="4975"/>
        <v/>
      </c>
      <c r="EQ236" s="115" t="str">
        <f t="shared" si="4976"/>
        <v/>
      </c>
      <c r="ER236" s="115" t="str">
        <f t="shared" si="4977"/>
        <v/>
      </c>
      <c r="ES236" s="115" t="str">
        <f t="shared" si="4978"/>
        <v/>
      </c>
      <c r="ET236" s="115" t="str">
        <f t="shared" si="4979"/>
        <v/>
      </c>
      <c r="EU236" s="115" t="str">
        <f t="shared" si="4980"/>
        <v/>
      </c>
      <c r="EV236" s="115" t="str">
        <f t="shared" si="4981"/>
        <v/>
      </c>
      <c r="EW236" s="115" t="str">
        <f t="shared" si="4982"/>
        <v/>
      </c>
      <c r="EX236" s="115" t="str">
        <f t="shared" si="4983"/>
        <v/>
      </c>
      <c r="EY236" s="115" t="str">
        <f t="shared" si="4984"/>
        <v/>
      </c>
      <c r="EZ236" s="115" t="str">
        <f t="shared" si="4985"/>
        <v/>
      </c>
      <c r="FA236" s="115" t="str">
        <f t="shared" si="4986"/>
        <v/>
      </c>
      <c r="FB236" s="115" t="str">
        <f t="shared" si="4987"/>
        <v/>
      </c>
      <c r="FC236" s="115" t="str">
        <f t="shared" si="4988"/>
        <v/>
      </c>
      <c r="FD236" s="115" t="str">
        <f t="shared" si="4989"/>
        <v/>
      </c>
      <c r="FE236" s="115" t="str">
        <f t="shared" si="4990"/>
        <v/>
      </c>
      <c r="FF236" s="115" t="str">
        <f t="shared" si="5472"/>
        <v/>
      </c>
      <c r="FG236" s="115" t="str">
        <f>IFERROR(SMALL($ED$3:$ED$422,$A$6),"")</f>
        <v/>
      </c>
      <c r="FH236" s="115" t="str">
        <f t="shared" si="5473"/>
        <v/>
      </c>
      <c r="GA236" s="215" t="str">
        <f t="shared" si="5422"/>
        <v/>
      </c>
      <c r="GB236" s="140" t="str">
        <f t="shared" si="5423"/>
        <v/>
      </c>
      <c r="GC236" s="171">
        <f>COUNTIF($AK$563:$AK$632,"&gt;0")</f>
        <v>0</v>
      </c>
      <c r="GD236" s="175">
        <f t="shared" si="5424"/>
        <v>0</v>
      </c>
      <c r="GE236" s="175" t="str">
        <f t="shared" si="5414"/>
        <v/>
      </c>
      <c r="GF236" s="172">
        <f t="shared" ref="GF236:GN236" si="5476">COUNTIF($AL$563:$AL$632,GF$3)</f>
        <v>0</v>
      </c>
      <c r="GG236" s="172">
        <f t="shared" si="5476"/>
        <v>0</v>
      </c>
      <c r="GH236" s="172">
        <f t="shared" si="5476"/>
        <v>0</v>
      </c>
      <c r="GI236" s="172">
        <f t="shared" si="5476"/>
        <v>0</v>
      </c>
      <c r="GJ236" s="172">
        <f t="shared" si="5476"/>
        <v>0</v>
      </c>
      <c r="GK236" s="172">
        <f t="shared" si="5476"/>
        <v>0</v>
      </c>
      <c r="GL236" s="172">
        <f t="shared" si="5476"/>
        <v>0</v>
      </c>
      <c r="GM236" s="172">
        <f t="shared" si="5476"/>
        <v>0</v>
      </c>
      <c r="GN236" s="172">
        <f t="shared" si="5476"/>
        <v>0</v>
      </c>
      <c r="GO236" s="172">
        <f t="shared" si="5426"/>
        <v>0</v>
      </c>
      <c r="GP236" s="171" t="e">
        <f t="shared" si="5427"/>
        <v>#DIV/0!</v>
      </c>
      <c r="GQ236" s="171">
        <f>COUNTIF($AK$563:$AK$632,"&lt;45")-GN236</f>
        <v>0</v>
      </c>
      <c r="GR236" s="171">
        <f>COUNTIF($AK$563:$AK$632,"&lt;60")-GQ236</f>
        <v>0</v>
      </c>
      <c r="GS236" s="171">
        <f>COUNTIF($AK$563:$AK$632,"&lt;75")-GQ236-GR236</f>
        <v>0</v>
      </c>
      <c r="GT236" s="171">
        <f>COUNTIF($AK$563:$AK$632,"&lt;90")-GQ236-GR236-GS236</f>
        <v>0</v>
      </c>
      <c r="GU236" s="171">
        <f>COUNTIF($AK$563:$AK$632,"&gt;89")</f>
        <v>0</v>
      </c>
      <c r="GV236" s="171">
        <f>COUNTIF($AK$563:$AK$632,GV3)</f>
        <v>0</v>
      </c>
      <c r="GW236" s="171">
        <f>COUNTIF($AK$563:$AK$632,GW3)</f>
        <v>0</v>
      </c>
      <c r="GY236" s="115">
        <v>233</v>
      </c>
      <c r="GZ236" s="120" t="str">
        <f>IF('INPUT INF'!O$38="YES",GY243,"")</f>
        <v/>
      </c>
      <c r="HA236" s="118">
        <f>HA235</f>
        <v>0</v>
      </c>
      <c r="HB236" s="118" t="str">
        <f>IF(GZ236="","",'INPUT INF'!L$38)</f>
        <v/>
      </c>
      <c r="HC236" s="181" t="str">
        <f>'INPUT INF'!O$34</f>
        <v>B</v>
      </c>
      <c r="HD236" s="181" t="str">
        <f>IFERROR(INDEX(GB$31:GB$55,MATCH($HB236,$GA$31:$GA$55,0)),"")</f>
        <v/>
      </c>
      <c r="HE236" s="181">
        <f t="shared" ref="HE236:HY236" si="5477">IFERROR(INDEX(GC$192:GC$217,MATCH($HB236,$GA$192:$GA$217,0)),"")</f>
        <v>0</v>
      </c>
      <c r="HF236" s="181">
        <f t="shared" si="5477"/>
        <v>0</v>
      </c>
      <c r="HG236" s="181" t="str">
        <f t="shared" si="5477"/>
        <v/>
      </c>
      <c r="HH236" s="181">
        <f t="shared" si="5477"/>
        <v>0</v>
      </c>
      <c r="HI236" s="181">
        <f t="shared" si="5477"/>
        <v>0</v>
      </c>
      <c r="HJ236" s="181">
        <f t="shared" si="5477"/>
        <v>0</v>
      </c>
      <c r="HK236" s="181">
        <f t="shared" si="5477"/>
        <v>0</v>
      </c>
      <c r="HL236" s="181">
        <f t="shared" si="5477"/>
        <v>0</v>
      </c>
      <c r="HM236" s="181">
        <f t="shared" si="5477"/>
        <v>0</v>
      </c>
      <c r="HN236" s="181">
        <f t="shared" si="5477"/>
        <v>0</v>
      </c>
      <c r="HO236" s="181">
        <f t="shared" si="5477"/>
        <v>0</v>
      </c>
      <c r="HP236" s="181">
        <f t="shared" si="5477"/>
        <v>0</v>
      </c>
      <c r="HQ236" s="181">
        <f t="shared" si="5477"/>
        <v>0</v>
      </c>
      <c r="HR236" s="181" t="str">
        <f t="shared" si="5477"/>
        <v/>
      </c>
      <c r="HS236" s="181">
        <f t="shared" si="5477"/>
        <v>0</v>
      </c>
      <c r="HT236" s="181">
        <f t="shared" si="5477"/>
        <v>0</v>
      </c>
      <c r="HU236" s="181">
        <f t="shared" si="5477"/>
        <v>0</v>
      </c>
      <c r="HV236" s="181">
        <f t="shared" si="5477"/>
        <v>0</v>
      </c>
      <c r="HW236" s="181">
        <f t="shared" si="5477"/>
        <v>0</v>
      </c>
      <c r="HX236" s="181">
        <f t="shared" si="5477"/>
        <v>0</v>
      </c>
      <c r="HY236" s="181">
        <f t="shared" si="5477"/>
        <v>0</v>
      </c>
      <c r="IA236" s="181" t="str">
        <f t="shared" si="5377"/>
        <v/>
      </c>
      <c r="IB236" s="118" t="str">
        <f t="shared" si="5378"/>
        <v/>
      </c>
      <c r="IC236" s="118" t="str">
        <f t="shared" si="5379"/>
        <v/>
      </c>
      <c r="ID236" s="118" t="str">
        <f t="shared" si="5380"/>
        <v/>
      </c>
      <c r="IE236" s="118">
        <f t="shared" si="5381"/>
        <v>0</v>
      </c>
      <c r="IF236" s="118">
        <f t="shared" si="5382"/>
        <v>0</v>
      </c>
      <c r="IG236" s="118" t="str">
        <f t="shared" si="5383"/>
        <v/>
      </c>
      <c r="IH236" s="118">
        <f t="shared" si="5384"/>
        <v>0</v>
      </c>
      <c r="II236" s="118">
        <f t="shared" si="5385"/>
        <v>0</v>
      </c>
      <c r="IJ236" s="118">
        <f t="shared" si="5386"/>
        <v>0</v>
      </c>
      <c r="IK236" s="118">
        <f t="shared" si="5387"/>
        <v>0</v>
      </c>
      <c r="IL236" s="118">
        <f t="shared" si="5388"/>
        <v>0</v>
      </c>
      <c r="IM236" s="118">
        <f t="shared" si="5389"/>
        <v>0</v>
      </c>
      <c r="IN236" s="118">
        <f t="shared" si="5390"/>
        <v>0</v>
      </c>
      <c r="IO236" s="118">
        <f t="shared" si="5391"/>
        <v>0</v>
      </c>
      <c r="IP236" s="118">
        <f t="shared" si="5392"/>
        <v>0</v>
      </c>
      <c r="IQ236" s="118">
        <f t="shared" si="5393"/>
        <v>0</v>
      </c>
      <c r="IR236" s="118" t="str">
        <f t="shared" si="5394"/>
        <v/>
      </c>
      <c r="IS236" s="118">
        <f t="shared" si="5395"/>
        <v>0</v>
      </c>
      <c r="IT236" s="118">
        <f t="shared" si="5396"/>
        <v>0</v>
      </c>
      <c r="IU236" s="118">
        <f t="shared" si="5397"/>
        <v>0</v>
      </c>
      <c r="IV236" s="118">
        <f t="shared" si="5398"/>
        <v>0</v>
      </c>
      <c r="IW236" s="118">
        <f t="shared" si="5399"/>
        <v>0</v>
      </c>
      <c r="IX236" s="118">
        <f t="shared" si="5400"/>
        <v>0</v>
      </c>
      <c r="IY236" s="118">
        <f t="shared" si="5401"/>
        <v>0</v>
      </c>
      <c r="IZ236" s="118" t="str">
        <f t="shared" si="5402"/>
        <v/>
      </c>
    </row>
    <row r="237" spans="1:260" ht="15" customHeight="1" x14ac:dyDescent="0.25">
      <c r="A237" s="115">
        <v>235</v>
      </c>
      <c r="B237" s="115" t="str">
        <f t="shared" si="5373"/>
        <v/>
      </c>
      <c r="C237" s="115" t="s">
        <v>68</v>
      </c>
      <c r="D237" s="100" t="str">
        <f t="shared" si="5374"/>
        <v>D</v>
      </c>
      <c r="E237" s="100" t="str">
        <f t="shared" si="4921"/>
        <v/>
      </c>
      <c r="F237" s="100" t="str">
        <f t="shared" si="4922"/>
        <v/>
      </c>
      <c r="G237" s="100" t="str">
        <f t="shared" si="4848"/>
        <v/>
      </c>
      <c r="H237" s="100" t="str">
        <f t="shared" si="4923"/>
        <v/>
      </c>
      <c r="I237" s="100" t="str">
        <f t="shared" si="4849"/>
        <v/>
      </c>
      <c r="J237" s="100" t="str">
        <f t="shared" si="4924"/>
        <v/>
      </c>
      <c r="K237" s="100" t="str">
        <f t="shared" si="4850"/>
        <v/>
      </c>
      <c r="L237" s="100" t="str">
        <f t="shared" si="4925"/>
        <v/>
      </c>
      <c r="M237" s="100" t="str">
        <f t="shared" si="4851"/>
        <v/>
      </c>
      <c r="N237" s="100" t="str">
        <f t="shared" si="4926"/>
        <v/>
      </c>
      <c r="O237" s="100" t="str">
        <f t="shared" si="4852"/>
        <v/>
      </c>
      <c r="P237" s="100" t="str">
        <f t="shared" si="4927"/>
        <v/>
      </c>
      <c r="Q237" s="100" t="str">
        <f t="shared" si="4853"/>
        <v/>
      </c>
      <c r="R237" s="100" t="str">
        <f t="shared" si="4928"/>
        <v/>
      </c>
      <c r="S237" s="100" t="str">
        <f t="shared" si="4854"/>
        <v/>
      </c>
      <c r="T237" s="100" t="str">
        <f t="shared" si="4929"/>
        <v/>
      </c>
      <c r="U237" s="100" t="str">
        <f t="shared" si="4855"/>
        <v/>
      </c>
      <c r="V237" s="100" t="str">
        <f t="shared" si="4930"/>
        <v/>
      </c>
      <c r="W237" s="100" t="str">
        <f t="shared" si="4856"/>
        <v/>
      </c>
      <c r="X237" s="100" t="str">
        <f t="shared" si="4931"/>
        <v/>
      </c>
      <c r="Y237" s="100" t="str">
        <f t="shared" si="4857"/>
        <v/>
      </c>
      <c r="Z237" s="100" t="str">
        <f t="shared" si="4932"/>
        <v/>
      </c>
      <c r="AA237" s="100" t="str">
        <f t="shared" si="4858"/>
        <v/>
      </c>
      <c r="AB237" s="100" t="str">
        <f t="shared" si="4933"/>
        <v/>
      </c>
      <c r="AC237" s="100" t="str">
        <f t="shared" si="4859"/>
        <v/>
      </c>
      <c r="AD237" s="100" t="str">
        <f t="shared" si="4934"/>
        <v/>
      </c>
      <c r="AE237" s="100" t="str">
        <f t="shared" si="4860"/>
        <v/>
      </c>
      <c r="AF237" s="100" t="str">
        <f t="shared" si="4935"/>
        <v/>
      </c>
      <c r="AG237" s="100" t="str">
        <f t="shared" si="4861"/>
        <v/>
      </c>
      <c r="AH237" s="100" t="str">
        <f t="shared" si="4936"/>
        <v/>
      </c>
      <c r="AI237" s="100" t="str">
        <f t="shared" si="4862"/>
        <v/>
      </c>
      <c r="AJ237" s="100" t="str">
        <f t="shared" si="4937"/>
        <v/>
      </c>
      <c r="AK237" s="100" t="str">
        <f t="shared" si="4863"/>
        <v/>
      </c>
      <c r="AL237" s="100" t="str">
        <f t="shared" si="4938"/>
        <v/>
      </c>
      <c r="AM237" s="100" t="str">
        <f t="shared" si="4864"/>
        <v/>
      </c>
      <c r="AN237" s="100" t="str">
        <f t="shared" si="4939"/>
        <v/>
      </c>
      <c r="AO237" s="100" t="str">
        <f t="shared" si="4865"/>
        <v/>
      </c>
      <c r="AP237" s="100" t="str">
        <f t="shared" si="4940"/>
        <v/>
      </c>
      <c r="AQ237" s="100" t="str">
        <f t="shared" si="4866"/>
        <v/>
      </c>
      <c r="AR237" s="100" t="str">
        <f t="shared" si="4941"/>
        <v/>
      </c>
      <c r="AS237" s="100" t="str">
        <f t="shared" si="4867"/>
        <v/>
      </c>
      <c r="AT237" s="100" t="str">
        <f t="shared" si="4942"/>
        <v/>
      </c>
      <c r="AU237" s="100" t="str">
        <f t="shared" si="4868"/>
        <v/>
      </c>
      <c r="AV237" s="100" t="str">
        <f t="shared" si="4943"/>
        <v/>
      </c>
      <c r="AW237" s="100" t="str">
        <f t="shared" si="4869"/>
        <v/>
      </c>
      <c r="AX237" s="100" t="str">
        <f t="shared" si="4944"/>
        <v/>
      </c>
      <c r="AY237" s="100" t="str">
        <f t="shared" si="4870"/>
        <v/>
      </c>
      <c r="AZ237" s="100" t="str">
        <f t="shared" si="4945"/>
        <v/>
      </c>
      <c r="BA237" s="100" t="str">
        <f t="shared" si="4871"/>
        <v/>
      </c>
      <c r="BB237" s="100" t="str">
        <f t="shared" si="4946"/>
        <v/>
      </c>
      <c r="BC237" s="100" t="str">
        <f>IFERROR(INDEX('INPUT INF'!$F$3:$F$601,MATCH($B237,'INPUT INF'!$A$3:$A$601,FALSE)),"")</f>
        <v/>
      </c>
      <c r="BD237" s="100" t="str">
        <f t="shared" si="5463"/>
        <v/>
      </c>
      <c r="BE237" s="100" t="str">
        <f t="shared" si="4947"/>
        <v/>
      </c>
      <c r="BF237" s="100" t="str">
        <f t="shared" si="4948"/>
        <v/>
      </c>
      <c r="BG237" s="115" t="str">
        <f t="shared" si="4949"/>
        <v/>
      </c>
      <c r="BH237" s="115" t="str">
        <f>IF(AND('INPUT INF'!$O$1="X",BG237="PASS"),BF237,IF($BG237="","0",IF('INPUT INF'!$N$63="YES",$BF237,"")))</f>
        <v>0</v>
      </c>
      <c r="BI237" s="115" t="str">
        <f>IF($BG237="","0",IF('INPUT INF'!$Q$64="YES",$BF237,""))</f>
        <v>0</v>
      </c>
      <c r="BJ237" s="115" t="str">
        <f>IF($BG237="","0",IF('INPUT INF'!$Q$65="YES",$BF237,""))</f>
        <v>0</v>
      </c>
      <c r="BL237" s="116" t="str">
        <f t="shared" si="4950"/>
        <v/>
      </c>
      <c r="BM237" s="116" t="str">
        <f t="shared" si="4951"/>
        <v/>
      </c>
      <c r="BN237" s="116" t="str">
        <f t="shared" si="4951"/>
        <v/>
      </c>
      <c r="BR237" s="116" t="str">
        <f t="shared" si="4952"/>
        <v/>
      </c>
      <c r="BS237" s="116" t="str">
        <f t="shared" si="4953"/>
        <v/>
      </c>
      <c r="BT237" s="116" t="str">
        <f t="shared" si="4953"/>
        <v/>
      </c>
      <c r="BX237" s="116" t="str">
        <f t="shared" si="4954"/>
        <v/>
      </c>
      <c r="BY237" s="116" t="str">
        <f t="shared" si="4955"/>
        <v/>
      </c>
      <c r="BZ237" s="116" t="str">
        <f t="shared" si="4955"/>
        <v/>
      </c>
      <c r="CD237" s="116" t="str">
        <f t="shared" si="4956"/>
        <v/>
      </c>
      <c r="CE237" s="116" t="str">
        <f t="shared" si="4957"/>
        <v/>
      </c>
      <c r="CF237" s="116" t="str">
        <f t="shared" si="4958"/>
        <v/>
      </c>
      <c r="CJ237" s="116" t="str">
        <f t="shared" si="4959"/>
        <v/>
      </c>
      <c r="CK237" s="116" t="str">
        <f t="shared" si="4960"/>
        <v/>
      </c>
      <c r="CL237" s="116" t="str">
        <f t="shared" si="4961"/>
        <v/>
      </c>
      <c r="CP237" s="116" t="str">
        <f t="shared" si="4962"/>
        <v/>
      </c>
      <c r="CQ237" s="116" t="str">
        <f t="shared" si="4963"/>
        <v/>
      </c>
      <c r="CR237" s="116" t="str">
        <f t="shared" si="4964"/>
        <v/>
      </c>
      <c r="CX237" s="143"/>
      <c r="CY237" s="135"/>
      <c r="CZ237" s="135"/>
      <c r="DA237" s="135"/>
      <c r="DB237" s="143"/>
      <c r="DC237" s="143"/>
      <c r="DD237" s="143"/>
      <c r="DE237" s="143"/>
      <c r="DF237" s="135"/>
      <c r="DH237" s="115" t="str">
        <f t="shared" si="4965"/>
        <v/>
      </c>
      <c r="DI237" s="115" t="str">
        <f t="shared" si="4873"/>
        <v/>
      </c>
      <c r="DJ237" s="115" t="str">
        <f t="shared" si="4874"/>
        <v/>
      </c>
      <c r="DK237" s="115" t="str">
        <f t="shared" si="4875"/>
        <v/>
      </c>
      <c r="DL237" s="115" t="str">
        <f t="shared" si="4876"/>
        <v/>
      </c>
      <c r="DM237" s="115" t="str">
        <f t="shared" si="4877"/>
        <v/>
      </c>
      <c r="DN237" s="115" t="str">
        <f t="shared" si="4878"/>
        <v/>
      </c>
      <c r="DO237" s="115" t="str">
        <f t="shared" si="4879"/>
        <v/>
      </c>
      <c r="DP237" s="115" t="str">
        <f t="shared" si="4880"/>
        <v/>
      </c>
      <c r="DQ237" s="115" t="str">
        <f t="shared" si="4881"/>
        <v/>
      </c>
      <c r="DR237" s="115" t="str">
        <f t="shared" si="4882"/>
        <v/>
      </c>
      <c r="DS237" s="115" t="str">
        <f t="shared" si="4883"/>
        <v/>
      </c>
      <c r="DT237" s="115" t="str">
        <f t="shared" si="4884"/>
        <v/>
      </c>
      <c r="DU237" s="115" t="str">
        <f t="shared" si="4885"/>
        <v/>
      </c>
      <c r="DV237" s="115" t="str">
        <f t="shared" si="4886"/>
        <v/>
      </c>
      <c r="DW237" s="115" t="str">
        <f t="shared" si="4887"/>
        <v/>
      </c>
      <c r="DX237" s="115" t="str">
        <f t="shared" si="4888"/>
        <v/>
      </c>
      <c r="DY237" s="115" t="str">
        <f t="shared" si="4889"/>
        <v/>
      </c>
      <c r="DZ237" s="115" t="str">
        <f t="shared" si="4890"/>
        <v/>
      </c>
      <c r="EA237" s="115" t="str">
        <f t="shared" si="4891"/>
        <v/>
      </c>
      <c r="EB237" s="115" t="str">
        <f t="shared" si="4892"/>
        <v/>
      </c>
      <c r="EC237" s="115" t="str">
        <f t="shared" si="4893"/>
        <v/>
      </c>
      <c r="ED237" s="115" t="str">
        <f t="shared" si="4894"/>
        <v/>
      </c>
      <c r="EE237" s="115" t="str">
        <f t="shared" si="4895"/>
        <v/>
      </c>
      <c r="EF237" s="115" t="str">
        <f t="shared" si="4896"/>
        <v/>
      </c>
      <c r="EG237" s="115" t="str">
        <f t="shared" si="4966"/>
        <v/>
      </c>
      <c r="EH237" s="115" t="str">
        <f t="shared" si="4967"/>
        <v/>
      </c>
      <c r="EI237" s="115" t="str">
        <f t="shared" si="4968"/>
        <v/>
      </c>
      <c r="EJ237" s="115" t="str">
        <f t="shared" si="4969"/>
        <v/>
      </c>
      <c r="EK237" s="115" t="str">
        <f t="shared" si="4970"/>
        <v/>
      </c>
      <c r="EL237" s="115" t="str">
        <f t="shared" si="4971"/>
        <v/>
      </c>
      <c r="EM237" s="115" t="str">
        <f t="shared" si="4972"/>
        <v/>
      </c>
      <c r="EN237" s="115" t="str">
        <f t="shared" si="4973"/>
        <v/>
      </c>
      <c r="EO237" s="115" t="str">
        <f t="shared" si="4974"/>
        <v/>
      </c>
      <c r="EP237" s="115" t="str">
        <f t="shared" si="4975"/>
        <v/>
      </c>
      <c r="EQ237" s="115" t="str">
        <f t="shared" si="4976"/>
        <v/>
      </c>
      <c r="ER237" s="115" t="str">
        <f t="shared" si="4977"/>
        <v/>
      </c>
      <c r="ES237" s="115" t="str">
        <f t="shared" si="4978"/>
        <v/>
      </c>
      <c r="ET237" s="115" t="str">
        <f t="shared" si="4979"/>
        <v/>
      </c>
      <c r="EU237" s="115" t="str">
        <f t="shared" si="4980"/>
        <v/>
      </c>
      <c r="EV237" s="115" t="str">
        <f t="shared" si="4981"/>
        <v/>
      </c>
      <c r="EW237" s="115" t="str">
        <f t="shared" si="4982"/>
        <v/>
      </c>
      <c r="EX237" s="115" t="str">
        <f t="shared" si="4983"/>
        <v/>
      </c>
      <c r="EY237" s="115" t="str">
        <f t="shared" si="4984"/>
        <v/>
      </c>
      <c r="EZ237" s="115" t="str">
        <f t="shared" si="4985"/>
        <v/>
      </c>
      <c r="FA237" s="115" t="str">
        <f t="shared" si="4986"/>
        <v/>
      </c>
      <c r="FB237" s="115" t="str">
        <f t="shared" si="4987"/>
        <v/>
      </c>
      <c r="FC237" s="115" t="str">
        <f t="shared" si="4988"/>
        <v/>
      </c>
      <c r="FD237" s="115" t="str">
        <f t="shared" si="4989"/>
        <v/>
      </c>
      <c r="FE237" s="115" t="str">
        <f t="shared" si="4990"/>
        <v/>
      </c>
      <c r="FF237" s="115" t="str">
        <f t="shared" si="5472"/>
        <v/>
      </c>
      <c r="FG237" s="115" t="str">
        <f>IFERROR(SMALL($ED$3:$ED$422,$A$7),"")</f>
        <v/>
      </c>
      <c r="FH237" s="115" t="str">
        <f t="shared" si="5473"/>
        <v/>
      </c>
      <c r="GA237" s="215" t="str">
        <f t="shared" si="5422"/>
        <v/>
      </c>
      <c r="GB237" s="140" t="str">
        <f t="shared" si="5423"/>
        <v/>
      </c>
      <c r="GC237" s="171">
        <f>COUNTIF($AM$563:$AM$632,"&gt;0")</f>
        <v>0</v>
      </c>
      <c r="GD237" s="175">
        <f t="shared" si="5424"/>
        <v>0</v>
      </c>
      <c r="GE237" s="175" t="str">
        <f t="shared" si="5414"/>
        <v/>
      </c>
      <c r="GF237" s="172">
        <f t="shared" ref="GF237:GN237" si="5478">COUNTIF($AN$563:$AN$632,GF$3)</f>
        <v>0</v>
      </c>
      <c r="GG237" s="172">
        <f t="shared" si="5478"/>
        <v>0</v>
      </c>
      <c r="GH237" s="172">
        <f t="shared" si="5478"/>
        <v>0</v>
      </c>
      <c r="GI237" s="172">
        <f t="shared" si="5478"/>
        <v>0</v>
      </c>
      <c r="GJ237" s="172">
        <f t="shared" si="5478"/>
        <v>0</v>
      </c>
      <c r="GK237" s="172">
        <f t="shared" si="5478"/>
        <v>0</v>
      </c>
      <c r="GL237" s="172">
        <f t="shared" si="5478"/>
        <v>0</v>
      </c>
      <c r="GM237" s="172">
        <f t="shared" si="5478"/>
        <v>0</v>
      </c>
      <c r="GN237" s="172">
        <f t="shared" si="5478"/>
        <v>0</v>
      </c>
      <c r="GO237" s="172">
        <f t="shared" si="5426"/>
        <v>0</v>
      </c>
      <c r="GP237" s="171" t="e">
        <f t="shared" si="5427"/>
        <v>#DIV/0!</v>
      </c>
      <c r="GQ237" s="171">
        <f>COUNTIF($AM$563:$AM$632,"&lt;45")-GN237</f>
        <v>0</v>
      </c>
      <c r="GR237" s="171">
        <f>COUNTIF($AM$563:$AM$632,"&lt;60")-GQ237</f>
        <v>0</v>
      </c>
      <c r="GS237" s="171">
        <f>COUNTIF($AM$563:$AM$632,"&lt;75")-GQ237-GR237</f>
        <v>0</v>
      </c>
      <c r="GT237" s="171">
        <f>COUNTIF($AM$563:$AM$632,"&lt;90")-GQ237-GR237-GS237</f>
        <v>0</v>
      </c>
      <c r="GU237" s="171">
        <f>COUNTIF($AM$563:$AM$632,"&gt;89")</f>
        <v>0</v>
      </c>
      <c r="GV237" s="171">
        <f>COUNTIF($AM$563:$AM$632,GV3)</f>
        <v>0</v>
      </c>
      <c r="GW237" s="171">
        <f>COUNTIF($AM$563:$AM$632,GW3)</f>
        <v>0</v>
      </c>
      <c r="GY237" s="115">
        <v>234</v>
      </c>
      <c r="GZ237" s="120" t="str">
        <f>IF('INPUT INF'!P$38="YES",GY244,"")</f>
        <v/>
      </c>
      <c r="HA237" s="118">
        <f t="shared" ref="HA237:HA241" si="5479">HA236</f>
        <v>0</v>
      </c>
      <c r="HB237" s="118" t="str">
        <f>IF(GZ237="","",'INPUT INF'!L$38)</f>
        <v/>
      </c>
      <c r="HC237" s="181">
        <f>'INPUT INF'!P$34</f>
        <v>0</v>
      </c>
      <c r="HD237" s="181" t="str">
        <f>IFERROR(INDEX(GB$58:GB$82,MATCH($HB237,$GA$58:$GA$82,0)),"")</f>
        <v/>
      </c>
      <c r="HE237" s="181">
        <f t="shared" ref="HE237:HY237" si="5480">IFERROR(INDEX(GC$220:GC$244,MATCH($HB237,$GA$220:$GA$244,0)),"")</f>
        <v>0</v>
      </c>
      <c r="HF237" s="181">
        <f t="shared" si="5480"/>
        <v>0</v>
      </c>
      <c r="HG237" s="181" t="str">
        <f t="shared" si="5480"/>
        <v/>
      </c>
      <c r="HH237" s="181">
        <f t="shared" si="5480"/>
        <v>0</v>
      </c>
      <c r="HI237" s="181">
        <f t="shared" si="5480"/>
        <v>0</v>
      </c>
      <c r="HJ237" s="181">
        <f t="shared" si="5480"/>
        <v>0</v>
      </c>
      <c r="HK237" s="181">
        <f t="shared" si="5480"/>
        <v>0</v>
      </c>
      <c r="HL237" s="181">
        <f t="shared" si="5480"/>
        <v>0</v>
      </c>
      <c r="HM237" s="181">
        <f t="shared" si="5480"/>
        <v>0</v>
      </c>
      <c r="HN237" s="181">
        <f t="shared" si="5480"/>
        <v>0</v>
      </c>
      <c r="HO237" s="181">
        <f t="shared" si="5480"/>
        <v>0</v>
      </c>
      <c r="HP237" s="181">
        <f t="shared" si="5480"/>
        <v>0</v>
      </c>
      <c r="HQ237" s="181">
        <f t="shared" si="5480"/>
        <v>0</v>
      </c>
      <c r="HR237" s="181" t="str">
        <f t="shared" si="5480"/>
        <v/>
      </c>
      <c r="HS237" s="181">
        <f t="shared" si="5480"/>
        <v>0</v>
      </c>
      <c r="HT237" s="181">
        <f t="shared" si="5480"/>
        <v>0</v>
      </c>
      <c r="HU237" s="181">
        <f t="shared" si="5480"/>
        <v>0</v>
      </c>
      <c r="HV237" s="181">
        <f t="shared" si="5480"/>
        <v>0</v>
      </c>
      <c r="HW237" s="181">
        <f t="shared" si="5480"/>
        <v>0</v>
      </c>
      <c r="HX237" s="181">
        <f t="shared" si="5480"/>
        <v>0</v>
      </c>
      <c r="HY237" s="181">
        <f t="shared" si="5480"/>
        <v>0</v>
      </c>
      <c r="IA237" s="181" t="str">
        <f t="shared" si="5377"/>
        <v/>
      </c>
      <c r="IB237" s="118" t="str">
        <f t="shared" si="5378"/>
        <v/>
      </c>
      <c r="IC237" s="118" t="str">
        <f t="shared" si="5379"/>
        <v/>
      </c>
      <c r="ID237" s="118" t="str">
        <f t="shared" si="5380"/>
        <v/>
      </c>
      <c r="IE237" s="118">
        <f t="shared" si="5381"/>
        <v>0</v>
      </c>
      <c r="IF237" s="118">
        <f t="shared" si="5382"/>
        <v>0</v>
      </c>
      <c r="IG237" s="118" t="str">
        <f t="shared" si="5383"/>
        <v/>
      </c>
      <c r="IH237" s="118">
        <f t="shared" si="5384"/>
        <v>0</v>
      </c>
      <c r="II237" s="118">
        <f t="shared" si="5385"/>
        <v>0</v>
      </c>
      <c r="IJ237" s="118">
        <f t="shared" si="5386"/>
        <v>0</v>
      </c>
      <c r="IK237" s="118">
        <f t="shared" si="5387"/>
        <v>0</v>
      </c>
      <c r="IL237" s="118">
        <f t="shared" si="5388"/>
        <v>0</v>
      </c>
      <c r="IM237" s="118">
        <f t="shared" si="5389"/>
        <v>0</v>
      </c>
      <c r="IN237" s="118">
        <f t="shared" si="5390"/>
        <v>0</v>
      </c>
      <c r="IO237" s="118">
        <f t="shared" si="5391"/>
        <v>0</v>
      </c>
      <c r="IP237" s="118">
        <f t="shared" si="5392"/>
        <v>0</v>
      </c>
      <c r="IQ237" s="118">
        <f t="shared" si="5393"/>
        <v>0</v>
      </c>
      <c r="IR237" s="118" t="str">
        <f t="shared" si="5394"/>
        <v/>
      </c>
      <c r="IS237" s="118">
        <f t="shared" si="5395"/>
        <v>0</v>
      </c>
      <c r="IT237" s="118">
        <f t="shared" si="5396"/>
        <v>0</v>
      </c>
      <c r="IU237" s="118">
        <f t="shared" si="5397"/>
        <v>0</v>
      </c>
      <c r="IV237" s="118">
        <f t="shared" si="5398"/>
        <v>0</v>
      </c>
      <c r="IW237" s="118">
        <f t="shared" si="5399"/>
        <v>0</v>
      </c>
      <c r="IX237" s="118">
        <f t="shared" si="5400"/>
        <v>0</v>
      </c>
      <c r="IY237" s="118">
        <f t="shared" si="5401"/>
        <v>0</v>
      </c>
      <c r="IZ237" s="118" t="str">
        <f t="shared" si="5402"/>
        <v/>
      </c>
    </row>
    <row r="238" spans="1:260" ht="15" customHeight="1" x14ac:dyDescent="0.25">
      <c r="A238" s="115">
        <v>236</v>
      </c>
      <c r="B238" s="115" t="str">
        <f t="shared" si="5373"/>
        <v/>
      </c>
      <c r="C238" s="115" t="s">
        <v>68</v>
      </c>
      <c r="D238" s="100" t="str">
        <f t="shared" si="5374"/>
        <v>D</v>
      </c>
      <c r="E238" s="100" t="str">
        <f t="shared" si="4921"/>
        <v/>
      </c>
      <c r="F238" s="100" t="str">
        <f t="shared" si="4922"/>
        <v/>
      </c>
      <c r="G238" s="100" t="str">
        <f t="shared" si="4848"/>
        <v/>
      </c>
      <c r="H238" s="100" t="str">
        <f t="shared" si="4923"/>
        <v/>
      </c>
      <c r="I238" s="100" t="str">
        <f t="shared" si="4849"/>
        <v/>
      </c>
      <c r="J238" s="100" t="str">
        <f t="shared" si="4924"/>
        <v/>
      </c>
      <c r="K238" s="100" t="str">
        <f t="shared" si="4850"/>
        <v/>
      </c>
      <c r="L238" s="100" t="str">
        <f t="shared" si="4925"/>
        <v/>
      </c>
      <c r="M238" s="100" t="str">
        <f t="shared" si="4851"/>
        <v/>
      </c>
      <c r="N238" s="100" t="str">
        <f t="shared" si="4926"/>
        <v/>
      </c>
      <c r="O238" s="100" t="str">
        <f t="shared" si="4852"/>
        <v/>
      </c>
      <c r="P238" s="100" t="str">
        <f t="shared" si="4927"/>
        <v/>
      </c>
      <c r="Q238" s="100" t="str">
        <f t="shared" si="4853"/>
        <v/>
      </c>
      <c r="R238" s="100" t="str">
        <f t="shared" si="4928"/>
        <v/>
      </c>
      <c r="S238" s="100" t="str">
        <f t="shared" si="4854"/>
        <v/>
      </c>
      <c r="T238" s="100" t="str">
        <f t="shared" si="4929"/>
        <v/>
      </c>
      <c r="U238" s="100" t="str">
        <f t="shared" si="4855"/>
        <v/>
      </c>
      <c r="V238" s="100" t="str">
        <f t="shared" si="4930"/>
        <v/>
      </c>
      <c r="W238" s="100" t="str">
        <f t="shared" si="4856"/>
        <v/>
      </c>
      <c r="X238" s="100" t="str">
        <f t="shared" si="4931"/>
        <v/>
      </c>
      <c r="Y238" s="100" t="str">
        <f t="shared" si="4857"/>
        <v/>
      </c>
      <c r="Z238" s="100" t="str">
        <f t="shared" si="4932"/>
        <v/>
      </c>
      <c r="AA238" s="100" t="str">
        <f t="shared" si="4858"/>
        <v/>
      </c>
      <c r="AB238" s="100" t="str">
        <f t="shared" si="4933"/>
        <v/>
      </c>
      <c r="AC238" s="100" t="str">
        <f t="shared" si="4859"/>
        <v/>
      </c>
      <c r="AD238" s="100" t="str">
        <f t="shared" si="4934"/>
        <v/>
      </c>
      <c r="AE238" s="100" t="str">
        <f t="shared" si="4860"/>
        <v/>
      </c>
      <c r="AF238" s="100" t="str">
        <f t="shared" si="4935"/>
        <v/>
      </c>
      <c r="AG238" s="100" t="str">
        <f t="shared" si="4861"/>
        <v/>
      </c>
      <c r="AH238" s="100" t="str">
        <f t="shared" si="4936"/>
        <v/>
      </c>
      <c r="AI238" s="100" t="str">
        <f t="shared" si="4862"/>
        <v/>
      </c>
      <c r="AJ238" s="100" t="str">
        <f t="shared" si="4937"/>
        <v/>
      </c>
      <c r="AK238" s="100" t="str">
        <f t="shared" si="4863"/>
        <v/>
      </c>
      <c r="AL238" s="100" t="str">
        <f t="shared" si="4938"/>
        <v/>
      </c>
      <c r="AM238" s="100" t="str">
        <f t="shared" si="4864"/>
        <v/>
      </c>
      <c r="AN238" s="100" t="str">
        <f t="shared" si="4939"/>
        <v/>
      </c>
      <c r="AO238" s="100" t="str">
        <f t="shared" si="4865"/>
        <v/>
      </c>
      <c r="AP238" s="100" t="str">
        <f t="shared" si="4940"/>
        <v/>
      </c>
      <c r="AQ238" s="100" t="str">
        <f t="shared" si="4866"/>
        <v/>
      </c>
      <c r="AR238" s="100" t="str">
        <f t="shared" si="4941"/>
        <v/>
      </c>
      <c r="AS238" s="100" t="str">
        <f t="shared" si="4867"/>
        <v/>
      </c>
      <c r="AT238" s="100" t="str">
        <f t="shared" si="4942"/>
        <v/>
      </c>
      <c r="AU238" s="100" t="str">
        <f t="shared" si="4868"/>
        <v/>
      </c>
      <c r="AV238" s="100" t="str">
        <f t="shared" si="4943"/>
        <v/>
      </c>
      <c r="AW238" s="100" t="str">
        <f t="shared" si="4869"/>
        <v/>
      </c>
      <c r="AX238" s="100" t="str">
        <f t="shared" si="4944"/>
        <v/>
      </c>
      <c r="AY238" s="100" t="str">
        <f t="shared" si="4870"/>
        <v/>
      </c>
      <c r="AZ238" s="100" t="str">
        <f t="shared" si="4945"/>
        <v/>
      </c>
      <c r="BA238" s="100" t="str">
        <f t="shared" si="4871"/>
        <v/>
      </c>
      <c r="BB238" s="100" t="str">
        <f t="shared" si="4946"/>
        <v/>
      </c>
      <c r="BC238" s="100" t="str">
        <f>IFERROR(INDEX('INPUT INF'!$F$3:$F$601,MATCH($B238,'INPUT INF'!$A$3:$A$601,FALSE)),"")</f>
        <v/>
      </c>
      <c r="BD238" s="100" t="str">
        <f t="shared" si="5463"/>
        <v/>
      </c>
      <c r="BE238" s="100" t="str">
        <f t="shared" si="4947"/>
        <v/>
      </c>
      <c r="BF238" s="100" t="str">
        <f t="shared" si="4948"/>
        <v/>
      </c>
      <c r="BG238" s="115" t="str">
        <f t="shared" si="4949"/>
        <v/>
      </c>
      <c r="BH238" s="115" t="str">
        <f>IF(AND('INPUT INF'!$O$1="X",BG238="PASS"),BF238,IF($BG238="","0",IF('INPUT INF'!$N$63="YES",$BF238,"")))</f>
        <v>0</v>
      </c>
      <c r="BI238" s="115" t="str">
        <f>IF($BG238="","0",IF('INPUT INF'!$Q$64="YES",$BF238,""))</f>
        <v>0</v>
      </c>
      <c r="BJ238" s="115" t="str">
        <f>IF($BG238="","0",IF('INPUT INF'!$Q$65="YES",$BF238,""))</f>
        <v>0</v>
      </c>
      <c r="BL238" s="116" t="str">
        <f t="shared" si="4950"/>
        <v/>
      </c>
      <c r="BM238" s="116" t="str">
        <f t="shared" si="4951"/>
        <v/>
      </c>
      <c r="BN238" s="116" t="str">
        <f t="shared" si="4951"/>
        <v/>
      </c>
      <c r="BR238" s="116" t="str">
        <f t="shared" si="4952"/>
        <v/>
      </c>
      <c r="BS238" s="116" t="str">
        <f t="shared" si="4953"/>
        <v/>
      </c>
      <c r="BT238" s="116" t="str">
        <f t="shared" si="4953"/>
        <v/>
      </c>
      <c r="BX238" s="116" t="str">
        <f t="shared" si="4954"/>
        <v/>
      </c>
      <c r="BY238" s="116" t="str">
        <f t="shared" si="4955"/>
        <v/>
      </c>
      <c r="BZ238" s="116" t="str">
        <f t="shared" si="4955"/>
        <v/>
      </c>
      <c r="CD238" s="116" t="str">
        <f t="shared" si="4956"/>
        <v/>
      </c>
      <c r="CE238" s="116" t="str">
        <f t="shared" si="4957"/>
        <v/>
      </c>
      <c r="CF238" s="116" t="str">
        <f t="shared" si="4958"/>
        <v/>
      </c>
      <c r="CJ238" s="116" t="str">
        <f t="shared" si="4959"/>
        <v/>
      </c>
      <c r="CK238" s="116" t="str">
        <f t="shared" si="4960"/>
        <v/>
      </c>
      <c r="CL238" s="116" t="str">
        <f t="shared" si="4961"/>
        <v/>
      </c>
      <c r="CP238" s="116" t="str">
        <f t="shared" si="4962"/>
        <v/>
      </c>
      <c r="CQ238" s="116" t="str">
        <f t="shared" si="4963"/>
        <v/>
      </c>
      <c r="CR238" s="116" t="str">
        <f t="shared" si="4964"/>
        <v/>
      </c>
      <c r="CX238" s="143"/>
      <c r="CY238" s="135"/>
      <c r="CZ238" s="135"/>
      <c r="DA238" s="135"/>
      <c r="DB238" s="143"/>
      <c r="DC238" s="143"/>
      <c r="DD238" s="143"/>
      <c r="DE238" s="143"/>
      <c r="DF238" s="135"/>
      <c r="DH238" s="115" t="str">
        <f t="shared" si="4965"/>
        <v/>
      </c>
      <c r="DI238" s="115" t="str">
        <f t="shared" si="4873"/>
        <v/>
      </c>
      <c r="DJ238" s="115" t="str">
        <f t="shared" si="4874"/>
        <v/>
      </c>
      <c r="DK238" s="115" t="str">
        <f t="shared" si="4875"/>
        <v/>
      </c>
      <c r="DL238" s="115" t="str">
        <f t="shared" si="4876"/>
        <v/>
      </c>
      <c r="DM238" s="115" t="str">
        <f t="shared" si="4877"/>
        <v/>
      </c>
      <c r="DN238" s="115" t="str">
        <f t="shared" si="4878"/>
        <v/>
      </c>
      <c r="DO238" s="115" t="str">
        <f t="shared" si="4879"/>
        <v/>
      </c>
      <c r="DP238" s="115" t="str">
        <f t="shared" si="4880"/>
        <v/>
      </c>
      <c r="DQ238" s="115" t="str">
        <f t="shared" si="4881"/>
        <v/>
      </c>
      <c r="DR238" s="115" t="str">
        <f t="shared" si="4882"/>
        <v/>
      </c>
      <c r="DS238" s="115" t="str">
        <f t="shared" si="4883"/>
        <v/>
      </c>
      <c r="DT238" s="115" t="str">
        <f t="shared" si="4884"/>
        <v/>
      </c>
      <c r="DU238" s="115" t="str">
        <f t="shared" si="4885"/>
        <v/>
      </c>
      <c r="DV238" s="115" t="str">
        <f t="shared" si="4886"/>
        <v/>
      </c>
      <c r="DW238" s="115" t="str">
        <f t="shared" si="4887"/>
        <v/>
      </c>
      <c r="DX238" s="115" t="str">
        <f t="shared" si="4888"/>
        <v/>
      </c>
      <c r="DY238" s="115" t="str">
        <f t="shared" si="4889"/>
        <v/>
      </c>
      <c r="DZ238" s="115" t="str">
        <f t="shared" si="4890"/>
        <v/>
      </c>
      <c r="EA238" s="115" t="str">
        <f t="shared" si="4891"/>
        <v/>
      </c>
      <c r="EB238" s="115" t="str">
        <f t="shared" si="4892"/>
        <v/>
      </c>
      <c r="EC238" s="115" t="str">
        <f t="shared" si="4893"/>
        <v/>
      </c>
      <c r="ED238" s="115" t="str">
        <f t="shared" si="4894"/>
        <v/>
      </c>
      <c r="EE238" s="115" t="str">
        <f t="shared" si="4895"/>
        <v/>
      </c>
      <c r="EF238" s="115" t="str">
        <f t="shared" si="4896"/>
        <v/>
      </c>
      <c r="EG238" s="115" t="str">
        <f t="shared" si="4966"/>
        <v/>
      </c>
      <c r="EH238" s="115" t="str">
        <f t="shared" si="4967"/>
        <v/>
      </c>
      <c r="EI238" s="115" t="str">
        <f t="shared" si="4968"/>
        <v/>
      </c>
      <c r="EJ238" s="115" t="str">
        <f t="shared" si="4969"/>
        <v/>
      </c>
      <c r="EK238" s="115" t="str">
        <f t="shared" si="4970"/>
        <v/>
      </c>
      <c r="EL238" s="115" t="str">
        <f t="shared" si="4971"/>
        <v/>
      </c>
      <c r="EM238" s="115" t="str">
        <f t="shared" si="4972"/>
        <v/>
      </c>
      <c r="EN238" s="115" t="str">
        <f t="shared" si="4973"/>
        <v/>
      </c>
      <c r="EO238" s="115" t="str">
        <f t="shared" si="4974"/>
        <v/>
      </c>
      <c r="EP238" s="115" t="str">
        <f t="shared" si="4975"/>
        <v/>
      </c>
      <c r="EQ238" s="115" t="str">
        <f t="shared" si="4976"/>
        <v/>
      </c>
      <c r="ER238" s="115" t="str">
        <f t="shared" si="4977"/>
        <v/>
      </c>
      <c r="ES238" s="115" t="str">
        <f t="shared" si="4978"/>
        <v/>
      </c>
      <c r="ET238" s="115" t="str">
        <f t="shared" si="4979"/>
        <v/>
      </c>
      <c r="EU238" s="115" t="str">
        <f t="shared" si="4980"/>
        <v/>
      </c>
      <c r="EV238" s="115" t="str">
        <f t="shared" si="4981"/>
        <v/>
      </c>
      <c r="EW238" s="115" t="str">
        <f t="shared" si="4982"/>
        <v/>
      </c>
      <c r="EX238" s="115" t="str">
        <f t="shared" si="4983"/>
        <v/>
      </c>
      <c r="EY238" s="115" t="str">
        <f t="shared" si="4984"/>
        <v/>
      </c>
      <c r="EZ238" s="115" t="str">
        <f t="shared" si="4985"/>
        <v/>
      </c>
      <c r="FA238" s="115" t="str">
        <f t="shared" si="4986"/>
        <v/>
      </c>
      <c r="FB238" s="115" t="str">
        <f t="shared" si="4987"/>
        <v/>
      </c>
      <c r="FC238" s="115" t="str">
        <f t="shared" si="4988"/>
        <v/>
      </c>
      <c r="FD238" s="115" t="str">
        <f t="shared" si="4989"/>
        <v/>
      </c>
      <c r="FE238" s="115" t="str">
        <f t="shared" si="4990"/>
        <v/>
      </c>
      <c r="FF238" s="115" t="str">
        <f t="shared" si="5472"/>
        <v/>
      </c>
      <c r="FG238" s="115" t="str">
        <f>IFERROR(SMALL($ED$3:$ED$422,$A$8),"")</f>
        <v/>
      </c>
      <c r="FH238" s="115" t="str">
        <f t="shared" si="5473"/>
        <v/>
      </c>
      <c r="GA238" s="215" t="str">
        <f t="shared" si="5422"/>
        <v/>
      </c>
      <c r="GB238" s="140" t="str">
        <f t="shared" si="5423"/>
        <v/>
      </c>
      <c r="GC238" s="171">
        <f>COUNTIF($AO$563:$AO$632,"&gt;0")</f>
        <v>0</v>
      </c>
      <c r="GD238" s="175">
        <f t="shared" si="5424"/>
        <v>0</v>
      </c>
      <c r="GE238" s="175" t="str">
        <f t="shared" si="5414"/>
        <v/>
      </c>
      <c r="GF238" s="172">
        <f t="shared" ref="GF238:GN238" si="5481">COUNTIF($AP$563:$AP$632,GF$3)</f>
        <v>0</v>
      </c>
      <c r="GG238" s="172">
        <f t="shared" si="5481"/>
        <v>0</v>
      </c>
      <c r="GH238" s="172">
        <f t="shared" si="5481"/>
        <v>0</v>
      </c>
      <c r="GI238" s="172">
        <f t="shared" si="5481"/>
        <v>0</v>
      </c>
      <c r="GJ238" s="172">
        <f t="shared" si="5481"/>
        <v>0</v>
      </c>
      <c r="GK238" s="172">
        <f t="shared" si="5481"/>
        <v>0</v>
      </c>
      <c r="GL238" s="172">
        <f t="shared" si="5481"/>
        <v>0</v>
      </c>
      <c r="GM238" s="172">
        <f t="shared" si="5481"/>
        <v>0</v>
      </c>
      <c r="GN238" s="172">
        <f t="shared" si="5481"/>
        <v>0</v>
      </c>
      <c r="GO238" s="172">
        <f t="shared" si="5426"/>
        <v>0</v>
      </c>
      <c r="GP238" s="171" t="e">
        <f t="shared" si="5427"/>
        <v>#DIV/0!</v>
      </c>
      <c r="GQ238" s="171">
        <f>COUNTIF($AO$563:$AO$632,"&lt;45")-GN238</f>
        <v>0</v>
      </c>
      <c r="GR238" s="171">
        <f>COUNTIF($AO$563:$AO$632,"&lt;60")-GQ238</f>
        <v>0</v>
      </c>
      <c r="GS238" s="171">
        <f>COUNTIF($AO$563:$AO$632,"&lt;75")-GQ238-GR238</f>
        <v>0</v>
      </c>
      <c r="GT238" s="171">
        <f>COUNTIF($AO$563:$AO$632,"&lt;90")-GQ238-GR238-GS238</f>
        <v>0</v>
      </c>
      <c r="GU238" s="171">
        <f>COUNTIF($AO$563:$AO$632,"&gt;89")</f>
        <v>0</v>
      </c>
      <c r="GV238" s="171">
        <f>COUNTIF($AO$563:$AO$632,GV3)</f>
        <v>0</v>
      </c>
      <c r="GW238" s="171">
        <f>COUNTIF($AO$563:$AO$632,GW3)</f>
        <v>0</v>
      </c>
      <c r="GY238" s="115">
        <v>235</v>
      </c>
      <c r="GZ238" s="120" t="str">
        <f>IF('INPUT INF'!Q$38="YES",GY245,"")</f>
        <v/>
      </c>
      <c r="HA238" s="118">
        <f t="shared" si="5479"/>
        <v>0</v>
      </c>
      <c r="HB238" s="118" t="str">
        <f>IF(GZ238="","",'INPUT INF'!L$38)</f>
        <v/>
      </c>
      <c r="HC238" s="181">
        <f>'INPUT INF'!Q$34</f>
        <v>0</v>
      </c>
      <c r="HD238" s="181" t="str">
        <f>IFERROR(INDEX(GB$85:GB$109,MATCH($HB238,$GA$85:$GA$109,0)),"")</f>
        <v/>
      </c>
      <c r="HE238" s="181">
        <f t="shared" ref="HE238:HY238" si="5482">IFERROR(INDEX(GC$247:GC$271,MATCH($HB238,$GA$247:$GA$271,0)),"")</f>
        <v>0</v>
      </c>
      <c r="HF238" s="181">
        <f t="shared" si="5482"/>
        <v>0</v>
      </c>
      <c r="HG238" s="181" t="str">
        <f t="shared" si="5482"/>
        <v/>
      </c>
      <c r="HH238" s="181">
        <f t="shared" si="5482"/>
        <v>0</v>
      </c>
      <c r="HI238" s="181">
        <f t="shared" si="5482"/>
        <v>0</v>
      </c>
      <c r="HJ238" s="181">
        <f t="shared" si="5482"/>
        <v>0</v>
      </c>
      <c r="HK238" s="181">
        <f t="shared" si="5482"/>
        <v>0</v>
      </c>
      <c r="HL238" s="181">
        <f t="shared" si="5482"/>
        <v>0</v>
      </c>
      <c r="HM238" s="181">
        <f t="shared" si="5482"/>
        <v>0</v>
      </c>
      <c r="HN238" s="181">
        <f t="shared" si="5482"/>
        <v>0</v>
      </c>
      <c r="HO238" s="181">
        <f t="shared" si="5482"/>
        <v>0</v>
      </c>
      <c r="HP238" s="181">
        <f t="shared" si="5482"/>
        <v>0</v>
      </c>
      <c r="HQ238" s="181">
        <f t="shared" si="5482"/>
        <v>0</v>
      </c>
      <c r="HR238" s="181" t="str">
        <f t="shared" si="5482"/>
        <v/>
      </c>
      <c r="HS238" s="181">
        <f t="shared" si="5482"/>
        <v>0</v>
      </c>
      <c r="HT238" s="181">
        <f t="shared" si="5482"/>
        <v>0</v>
      </c>
      <c r="HU238" s="181">
        <f t="shared" si="5482"/>
        <v>0</v>
      </c>
      <c r="HV238" s="181">
        <f t="shared" si="5482"/>
        <v>0</v>
      </c>
      <c r="HW238" s="181">
        <f t="shared" si="5482"/>
        <v>0</v>
      </c>
      <c r="HX238" s="181">
        <f t="shared" si="5482"/>
        <v>0</v>
      </c>
      <c r="HY238" s="181">
        <f t="shared" si="5482"/>
        <v>0</v>
      </c>
      <c r="IA238" s="181" t="str">
        <f t="shared" si="5377"/>
        <v/>
      </c>
      <c r="IB238" s="118" t="str">
        <f t="shared" si="5378"/>
        <v/>
      </c>
      <c r="IC238" s="118" t="str">
        <f t="shared" si="5379"/>
        <v/>
      </c>
      <c r="ID238" s="118" t="str">
        <f t="shared" si="5380"/>
        <v/>
      </c>
      <c r="IE238" s="118">
        <f t="shared" si="5381"/>
        <v>0</v>
      </c>
      <c r="IF238" s="118">
        <f t="shared" si="5382"/>
        <v>0</v>
      </c>
      <c r="IG238" s="118" t="str">
        <f t="shared" si="5383"/>
        <v/>
      </c>
      <c r="IH238" s="118">
        <f t="shared" si="5384"/>
        <v>0</v>
      </c>
      <c r="II238" s="118">
        <f t="shared" si="5385"/>
        <v>0</v>
      </c>
      <c r="IJ238" s="118">
        <f t="shared" si="5386"/>
        <v>0</v>
      </c>
      <c r="IK238" s="118">
        <f t="shared" si="5387"/>
        <v>0</v>
      </c>
      <c r="IL238" s="118">
        <f t="shared" si="5388"/>
        <v>0</v>
      </c>
      <c r="IM238" s="118">
        <f t="shared" si="5389"/>
        <v>0</v>
      </c>
      <c r="IN238" s="118">
        <f t="shared" si="5390"/>
        <v>0</v>
      </c>
      <c r="IO238" s="118">
        <f t="shared" si="5391"/>
        <v>0</v>
      </c>
      <c r="IP238" s="118">
        <f t="shared" si="5392"/>
        <v>0</v>
      </c>
      <c r="IQ238" s="118">
        <f t="shared" si="5393"/>
        <v>0</v>
      </c>
      <c r="IR238" s="118" t="str">
        <f t="shared" si="5394"/>
        <v/>
      </c>
      <c r="IS238" s="118">
        <f t="shared" si="5395"/>
        <v>0</v>
      </c>
      <c r="IT238" s="118">
        <f t="shared" si="5396"/>
        <v>0</v>
      </c>
      <c r="IU238" s="118">
        <f t="shared" si="5397"/>
        <v>0</v>
      </c>
      <c r="IV238" s="118">
        <f t="shared" si="5398"/>
        <v>0</v>
      </c>
      <c r="IW238" s="118">
        <f t="shared" si="5399"/>
        <v>0</v>
      </c>
      <c r="IX238" s="118">
        <f t="shared" si="5400"/>
        <v>0</v>
      </c>
      <c r="IY238" s="118">
        <f t="shared" si="5401"/>
        <v>0</v>
      </c>
      <c r="IZ238" s="118" t="str">
        <f t="shared" si="5402"/>
        <v/>
      </c>
    </row>
    <row r="239" spans="1:260" ht="15" customHeight="1" x14ac:dyDescent="0.25">
      <c r="A239" s="115">
        <v>237</v>
      </c>
      <c r="B239" s="115" t="str">
        <f t="shared" si="5373"/>
        <v/>
      </c>
      <c r="C239" s="115" t="s">
        <v>68</v>
      </c>
      <c r="D239" s="100" t="str">
        <f t="shared" si="5374"/>
        <v>D</v>
      </c>
      <c r="E239" s="100" t="str">
        <f t="shared" si="4921"/>
        <v/>
      </c>
      <c r="F239" s="100" t="str">
        <f t="shared" si="4922"/>
        <v/>
      </c>
      <c r="G239" s="100" t="str">
        <f t="shared" si="4848"/>
        <v/>
      </c>
      <c r="H239" s="100" t="str">
        <f t="shared" si="4923"/>
        <v/>
      </c>
      <c r="I239" s="100" t="str">
        <f t="shared" si="4849"/>
        <v/>
      </c>
      <c r="J239" s="100" t="str">
        <f t="shared" si="4924"/>
        <v/>
      </c>
      <c r="K239" s="100" t="str">
        <f t="shared" si="4850"/>
        <v/>
      </c>
      <c r="L239" s="100" t="str">
        <f t="shared" si="4925"/>
        <v/>
      </c>
      <c r="M239" s="100" t="str">
        <f t="shared" si="4851"/>
        <v/>
      </c>
      <c r="N239" s="100" t="str">
        <f t="shared" si="4926"/>
        <v/>
      </c>
      <c r="O239" s="100" t="str">
        <f t="shared" si="4852"/>
        <v/>
      </c>
      <c r="P239" s="100" t="str">
        <f t="shared" si="4927"/>
        <v/>
      </c>
      <c r="Q239" s="100" t="str">
        <f t="shared" si="4853"/>
        <v/>
      </c>
      <c r="R239" s="100" t="str">
        <f t="shared" si="4928"/>
        <v/>
      </c>
      <c r="S239" s="100" t="str">
        <f t="shared" si="4854"/>
        <v/>
      </c>
      <c r="T239" s="100" t="str">
        <f t="shared" si="4929"/>
        <v/>
      </c>
      <c r="U239" s="100" t="str">
        <f t="shared" si="4855"/>
        <v/>
      </c>
      <c r="V239" s="100" t="str">
        <f t="shared" si="4930"/>
        <v/>
      </c>
      <c r="W239" s="100" t="str">
        <f t="shared" si="4856"/>
        <v/>
      </c>
      <c r="X239" s="100" t="str">
        <f t="shared" si="4931"/>
        <v/>
      </c>
      <c r="Y239" s="100" t="str">
        <f t="shared" si="4857"/>
        <v/>
      </c>
      <c r="Z239" s="100" t="str">
        <f t="shared" si="4932"/>
        <v/>
      </c>
      <c r="AA239" s="100" t="str">
        <f t="shared" si="4858"/>
        <v/>
      </c>
      <c r="AB239" s="100" t="str">
        <f t="shared" si="4933"/>
        <v/>
      </c>
      <c r="AC239" s="100" t="str">
        <f t="shared" si="4859"/>
        <v/>
      </c>
      <c r="AD239" s="100" t="str">
        <f t="shared" si="4934"/>
        <v/>
      </c>
      <c r="AE239" s="100" t="str">
        <f t="shared" si="4860"/>
        <v/>
      </c>
      <c r="AF239" s="100" t="str">
        <f t="shared" si="4935"/>
        <v/>
      </c>
      <c r="AG239" s="100" t="str">
        <f t="shared" si="4861"/>
        <v/>
      </c>
      <c r="AH239" s="100" t="str">
        <f t="shared" si="4936"/>
        <v/>
      </c>
      <c r="AI239" s="100" t="str">
        <f t="shared" si="4862"/>
        <v/>
      </c>
      <c r="AJ239" s="100" t="str">
        <f t="shared" si="4937"/>
        <v/>
      </c>
      <c r="AK239" s="100" t="str">
        <f t="shared" si="4863"/>
        <v/>
      </c>
      <c r="AL239" s="100" t="str">
        <f t="shared" si="4938"/>
        <v/>
      </c>
      <c r="AM239" s="100" t="str">
        <f t="shared" si="4864"/>
        <v/>
      </c>
      <c r="AN239" s="100" t="str">
        <f t="shared" si="4939"/>
        <v/>
      </c>
      <c r="AO239" s="100" t="str">
        <f t="shared" si="4865"/>
        <v/>
      </c>
      <c r="AP239" s="100" t="str">
        <f t="shared" si="4940"/>
        <v/>
      </c>
      <c r="AQ239" s="100" t="str">
        <f t="shared" si="4866"/>
        <v/>
      </c>
      <c r="AR239" s="100" t="str">
        <f t="shared" si="4941"/>
        <v/>
      </c>
      <c r="AS239" s="100" t="str">
        <f t="shared" si="4867"/>
        <v/>
      </c>
      <c r="AT239" s="100" t="str">
        <f t="shared" si="4942"/>
        <v/>
      </c>
      <c r="AU239" s="100" t="str">
        <f t="shared" si="4868"/>
        <v/>
      </c>
      <c r="AV239" s="100" t="str">
        <f t="shared" si="4943"/>
        <v/>
      </c>
      <c r="AW239" s="100" t="str">
        <f t="shared" si="4869"/>
        <v/>
      </c>
      <c r="AX239" s="100" t="str">
        <f t="shared" si="4944"/>
        <v/>
      </c>
      <c r="AY239" s="100" t="str">
        <f t="shared" si="4870"/>
        <v/>
      </c>
      <c r="AZ239" s="100" t="str">
        <f t="shared" si="4945"/>
        <v/>
      </c>
      <c r="BA239" s="100" t="str">
        <f t="shared" si="4871"/>
        <v/>
      </c>
      <c r="BB239" s="100" t="str">
        <f t="shared" si="4946"/>
        <v/>
      </c>
      <c r="BC239" s="100" t="str">
        <f>IFERROR(INDEX('INPUT INF'!$F$3:$F$601,MATCH($B239,'INPUT INF'!$A$3:$A$601,FALSE)),"")</f>
        <v/>
      </c>
      <c r="BD239" s="100" t="str">
        <f t="shared" si="5463"/>
        <v/>
      </c>
      <c r="BE239" s="100" t="str">
        <f t="shared" si="4947"/>
        <v/>
      </c>
      <c r="BF239" s="100" t="str">
        <f t="shared" si="4948"/>
        <v/>
      </c>
      <c r="BG239" s="115" t="str">
        <f t="shared" si="4949"/>
        <v/>
      </c>
      <c r="BH239" s="115" t="str">
        <f>IF(AND('INPUT INF'!$O$1="X",BG239="PASS"),BF239,IF($BG239="","0",IF('INPUT INF'!$N$63="YES",$BF239,"")))</f>
        <v>0</v>
      </c>
      <c r="BI239" s="115" t="str">
        <f>IF($BG239="","0",IF('INPUT INF'!$Q$64="YES",$BF239,""))</f>
        <v>0</v>
      </c>
      <c r="BJ239" s="115" t="str">
        <f>IF($BG239="","0",IF('INPUT INF'!$Q$65="YES",$BF239,""))</f>
        <v>0</v>
      </c>
      <c r="BL239" s="116" t="str">
        <f t="shared" si="4950"/>
        <v/>
      </c>
      <c r="BM239" s="116" t="str">
        <f t="shared" si="4951"/>
        <v/>
      </c>
      <c r="BN239" s="116" t="str">
        <f t="shared" si="4951"/>
        <v/>
      </c>
      <c r="BR239" s="116" t="str">
        <f t="shared" si="4952"/>
        <v/>
      </c>
      <c r="BS239" s="116" t="str">
        <f t="shared" si="4953"/>
        <v/>
      </c>
      <c r="BT239" s="116" t="str">
        <f t="shared" si="4953"/>
        <v/>
      </c>
      <c r="BX239" s="116" t="str">
        <f t="shared" si="4954"/>
        <v/>
      </c>
      <c r="BY239" s="116" t="str">
        <f t="shared" si="4955"/>
        <v/>
      </c>
      <c r="BZ239" s="116" t="str">
        <f t="shared" si="4955"/>
        <v/>
      </c>
      <c r="CD239" s="116" t="str">
        <f t="shared" si="4956"/>
        <v/>
      </c>
      <c r="CE239" s="116" t="str">
        <f t="shared" si="4957"/>
        <v/>
      </c>
      <c r="CF239" s="116" t="str">
        <f t="shared" si="4958"/>
        <v/>
      </c>
      <c r="CJ239" s="116" t="str">
        <f t="shared" si="4959"/>
        <v/>
      </c>
      <c r="CK239" s="116" t="str">
        <f t="shared" si="4960"/>
        <v/>
      </c>
      <c r="CL239" s="116" t="str">
        <f t="shared" si="4961"/>
        <v/>
      </c>
      <c r="CP239" s="116" t="str">
        <f t="shared" si="4962"/>
        <v/>
      </c>
      <c r="CQ239" s="116" t="str">
        <f t="shared" si="4963"/>
        <v/>
      </c>
      <c r="CR239" s="116" t="str">
        <f t="shared" si="4964"/>
        <v/>
      </c>
      <c r="CX239" s="143"/>
      <c r="CY239" s="135"/>
      <c r="CZ239" s="135"/>
      <c r="DA239" s="135"/>
      <c r="DB239" s="143"/>
      <c r="DC239" s="143"/>
      <c r="DD239" s="143"/>
      <c r="DE239" s="143"/>
      <c r="DF239" s="135"/>
      <c r="DH239" s="115" t="str">
        <f t="shared" si="4965"/>
        <v/>
      </c>
      <c r="DI239" s="115" t="str">
        <f t="shared" si="4873"/>
        <v/>
      </c>
      <c r="DJ239" s="115" t="str">
        <f t="shared" si="4874"/>
        <v/>
      </c>
      <c r="DK239" s="115" t="str">
        <f t="shared" si="4875"/>
        <v/>
      </c>
      <c r="DL239" s="115" t="str">
        <f t="shared" si="4876"/>
        <v/>
      </c>
      <c r="DM239" s="115" t="str">
        <f t="shared" si="4877"/>
        <v/>
      </c>
      <c r="DN239" s="115" t="str">
        <f t="shared" si="4878"/>
        <v/>
      </c>
      <c r="DO239" s="115" t="str">
        <f t="shared" si="4879"/>
        <v/>
      </c>
      <c r="DP239" s="115" t="str">
        <f t="shared" si="4880"/>
        <v/>
      </c>
      <c r="DQ239" s="115" t="str">
        <f t="shared" si="4881"/>
        <v/>
      </c>
      <c r="DR239" s="115" t="str">
        <f t="shared" si="4882"/>
        <v/>
      </c>
      <c r="DS239" s="115" t="str">
        <f t="shared" si="4883"/>
        <v/>
      </c>
      <c r="DT239" s="115" t="str">
        <f t="shared" si="4884"/>
        <v/>
      </c>
      <c r="DU239" s="115" t="str">
        <f t="shared" si="4885"/>
        <v/>
      </c>
      <c r="DV239" s="115" t="str">
        <f t="shared" si="4886"/>
        <v/>
      </c>
      <c r="DW239" s="115" t="str">
        <f t="shared" si="4887"/>
        <v/>
      </c>
      <c r="DX239" s="115" t="str">
        <f t="shared" si="4888"/>
        <v/>
      </c>
      <c r="DY239" s="115" t="str">
        <f t="shared" si="4889"/>
        <v/>
      </c>
      <c r="DZ239" s="115" t="str">
        <f t="shared" si="4890"/>
        <v/>
      </c>
      <c r="EA239" s="115" t="str">
        <f t="shared" si="4891"/>
        <v/>
      </c>
      <c r="EB239" s="115" t="str">
        <f t="shared" si="4892"/>
        <v/>
      </c>
      <c r="EC239" s="115" t="str">
        <f t="shared" si="4893"/>
        <v/>
      </c>
      <c r="ED239" s="115" t="str">
        <f t="shared" si="4894"/>
        <v/>
      </c>
      <c r="EE239" s="115" t="str">
        <f t="shared" si="4895"/>
        <v/>
      </c>
      <c r="EF239" s="115" t="str">
        <f t="shared" si="4896"/>
        <v/>
      </c>
      <c r="EG239" s="115" t="str">
        <f t="shared" si="4966"/>
        <v/>
      </c>
      <c r="EH239" s="115" t="str">
        <f t="shared" si="4967"/>
        <v/>
      </c>
      <c r="EI239" s="115" t="str">
        <f t="shared" si="4968"/>
        <v/>
      </c>
      <c r="EJ239" s="115" t="str">
        <f t="shared" si="4969"/>
        <v/>
      </c>
      <c r="EK239" s="115" t="str">
        <f t="shared" si="4970"/>
        <v/>
      </c>
      <c r="EL239" s="115" t="str">
        <f t="shared" si="4971"/>
        <v/>
      </c>
      <c r="EM239" s="115" t="str">
        <f t="shared" si="4972"/>
        <v/>
      </c>
      <c r="EN239" s="115" t="str">
        <f t="shared" si="4973"/>
        <v/>
      </c>
      <c r="EO239" s="115" t="str">
        <f t="shared" si="4974"/>
        <v/>
      </c>
      <c r="EP239" s="115" t="str">
        <f t="shared" si="4975"/>
        <v/>
      </c>
      <c r="EQ239" s="115" t="str">
        <f t="shared" si="4976"/>
        <v/>
      </c>
      <c r="ER239" s="115" t="str">
        <f t="shared" si="4977"/>
        <v/>
      </c>
      <c r="ES239" s="115" t="str">
        <f t="shared" si="4978"/>
        <v/>
      </c>
      <c r="ET239" s="115" t="str">
        <f t="shared" si="4979"/>
        <v/>
      </c>
      <c r="EU239" s="115" t="str">
        <f t="shared" si="4980"/>
        <v/>
      </c>
      <c r="EV239" s="115" t="str">
        <f t="shared" si="4981"/>
        <v/>
      </c>
      <c r="EW239" s="115" t="str">
        <f t="shared" si="4982"/>
        <v/>
      </c>
      <c r="EX239" s="115" t="str">
        <f t="shared" si="4983"/>
        <v/>
      </c>
      <c r="EY239" s="115" t="str">
        <f t="shared" si="4984"/>
        <v/>
      </c>
      <c r="EZ239" s="115" t="str">
        <f t="shared" si="4985"/>
        <v/>
      </c>
      <c r="FA239" s="115" t="str">
        <f t="shared" si="4986"/>
        <v/>
      </c>
      <c r="FB239" s="115" t="str">
        <f t="shared" si="4987"/>
        <v/>
      </c>
      <c r="FC239" s="115" t="str">
        <f t="shared" si="4988"/>
        <v/>
      </c>
      <c r="FD239" s="115" t="str">
        <f t="shared" si="4989"/>
        <v/>
      </c>
      <c r="FE239" s="115" t="str">
        <f t="shared" si="4990"/>
        <v/>
      </c>
      <c r="FF239" s="115" t="str">
        <f t="shared" si="5472"/>
        <v/>
      </c>
      <c r="FG239" s="115" t="str">
        <f>IFERROR(SMALL($ED$3:$ED$422,$A$9),"")</f>
        <v/>
      </c>
      <c r="FH239" s="115" t="str">
        <f t="shared" si="5473"/>
        <v/>
      </c>
      <c r="GA239" s="215" t="str">
        <f t="shared" si="5422"/>
        <v/>
      </c>
      <c r="GB239" s="140" t="str">
        <f t="shared" si="5423"/>
        <v/>
      </c>
      <c r="GC239" s="171">
        <f>COUNTIF($AQ$563:$AQ$632,"&gt;0")</f>
        <v>0</v>
      </c>
      <c r="GD239" s="175">
        <f t="shared" si="5424"/>
        <v>0</v>
      </c>
      <c r="GE239" s="175" t="str">
        <f t="shared" si="5414"/>
        <v/>
      </c>
      <c r="GF239" s="172">
        <f t="shared" ref="GF239:GN239" si="5483">COUNTIF($AR$563:$AR$632,GF$3)</f>
        <v>0</v>
      </c>
      <c r="GG239" s="172">
        <f t="shared" si="5483"/>
        <v>0</v>
      </c>
      <c r="GH239" s="172">
        <f t="shared" si="5483"/>
        <v>0</v>
      </c>
      <c r="GI239" s="172">
        <f t="shared" si="5483"/>
        <v>0</v>
      </c>
      <c r="GJ239" s="172">
        <f t="shared" si="5483"/>
        <v>0</v>
      </c>
      <c r="GK239" s="172">
        <f t="shared" si="5483"/>
        <v>0</v>
      </c>
      <c r="GL239" s="172">
        <f t="shared" si="5483"/>
        <v>0</v>
      </c>
      <c r="GM239" s="172">
        <f t="shared" si="5483"/>
        <v>0</v>
      </c>
      <c r="GN239" s="172">
        <f t="shared" si="5483"/>
        <v>0</v>
      </c>
      <c r="GO239" s="172">
        <f t="shared" si="5426"/>
        <v>0</v>
      </c>
      <c r="GP239" s="171" t="e">
        <f t="shared" si="5427"/>
        <v>#DIV/0!</v>
      </c>
      <c r="GQ239" s="171">
        <f>COUNTIF($AQ$563:$AQ$632,"&lt;45")-GN239</f>
        <v>0</v>
      </c>
      <c r="GR239" s="171">
        <f>COUNTIF($AQ$563:$AQ$632,"&lt;60")-GQ239</f>
        <v>0</v>
      </c>
      <c r="GS239" s="171">
        <f>COUNTIF($AQ$563:$AQ$632,"&lt;75")-GQ239-GR239</f>
        <v>0</v>
      </c>
      <c r="GT239" s="171">
        <f>COUNTIF($AQ$563:$AQ$632,"&lt;90")-GQ239-GR239-GS239</f>
        <v>0</v>
      </c>
      <c r="GU239" s="171">
        <f>COUNTIF($AQ$563:$AQ$632,"&gt;89")</f>
        <v>0</v>
      </c>
      <c r="GV239" s="171">
        <f>COUNTIF($AQ$563:$AQ$632,GV3)</f>
        <v>0</v>
      </c>
      <c r="GW239" s="171">
        <f>COUNTIF($AQ$563:$AQ$632,GW3)</f>
        <v>0</v>
      </c>
      <c r="GY239" s="115">
        <v>236</v>
      </c>
      <c r="GZ239" s="120" t="str">
        <f>IF('INPUT INF'!R$38="YES",GY246,"")</f>
        <v/>
      </c>
      <c r="HA239" s="118">
        <f t="shared" si="5479"/>
        <v>0</v>
      </c>
      <c r="HB239" s="118" t="str">
        <f>IF(GZ239="","",'INPUT INF'!L$38)</f>
        <v/>
      </c>
      <c r="HC239" s="181">
        <f>'INPUT INF'!R$34</f>
        <v>0</v>
      </c>
      <c r="HD239" s="181" t="str">
        <f>IFERROR(INDEX(GB$112:GB$136,MATCH($HB239,$GA$112:$GA$136,0)),"")</f>
        <v/>
      </c>
      <c r="HE239" s="181">
        <f t="shared" ref="HE239:HY239" si="5484">IFERROR(INDEX(GC$274:GC$298,MATCH($HB239,$GA$274:$GA$298,0)),"")</f>
        <v>0</v>
      </c>
      <c r="HF239" s="181">
        <f t="shared" si="5484"/>
        <v>0</v>
      </c>
      <c r="HG239" s="181" t="str">
        <f t="shared" si="5484"/>
        <v/>
      </c>
      <c r="HH239" s="181">
        <f t="shared" si="5484"/>
        <v>0</v>
      </c>
      <c r="HI239" s="181">
        <f t="shared" si="5484"/>
        <v>0</v>
      </c>
      <c r="HJ239" s="181">
        <f t="shared" si="5484"/>
        <v>0</v>
      </c>
      <c r="HK239" s="181">
        <f t="shared" si="5484"/>
        <v>0</v>
      </c>
      <c r="HL239" s="181">
        <f t="shared" si="5484"/>
        <v>0</v>
      </c>
      <c r="HM239" s="181">
        <f t="shared" si="5484"/>
        <v>0</v>
      </c>
      <c r="HN239" s="181">
        <f t="shared" si="5484"/>
        <v>0</v>
      </c>
      <c r="HO239" s="181">
        <f t="shared" si="5484"/>
        <v>0</v>
      </c>
      <c r="HP239" s="181">
        <f t="shared" si="5484"/>
        <v>0</v>
      </c>
      <c r="HQ239" s="181">
        <f t="shared" si="5484"/>
        <v>0</v>
      </c>
      <c r="HR239" s="181" t="str">
        <f t="shared" si="5484"/>
        <v/>
      </c>
      <c r="HS239" s="181">
        <f t="shared" si="5484"/>
        <v>0</v>
      </c>
      <c r="HT239" s="181">
        <f t="shared" si="5484"/>
        <v>0</v>
      </c>
      <c r="HU239" s="181">
        <f t="shared" si="5484"/>
        <v>0</v>
      </c>
      <c r="HV239" s="181">
        <f t="shared" si="5484"/>
        <v>0</v>
      </c>
      <c r="HW239" s="181">
        <f t="shared" si="5484"/>
        <v>0</v>
      </c>
      <c r="HX239" s="181">
        <f t="shared" si="5484"/>
        <v>0</v>
      </c>
      <c r="HY239" s="181">
        <f t="shared" si="5484"/>
        <v>0</v>
      </c>
      <c r="IA239" s="181" t="str">
        <f t="shared" si="5377"/>
        <v/>
      </c>
      <c r="IB239" s="118" t="str">
        <f t="shared" si="5378"/>
        <v/>
      </c>
      <c r="IC239" s="118" t="str">
        <f t="shared" si="5379"/>
        <v/>
      </c>
      <c r="ID239" s="118" t="str">
        <f t="shared" si="5380"/>
        <v/>
      </c>
      <c r="IE239" s="118">
        <f t="shared" si="5381"/>
        <v>0</v>
      </c>
      <c r="IF239" s="118">
        <f t="shared" si="5382"/>
        <v>0</v>
      </c>
      <c r="IG239" s="118" t="str">
        <f t="shared" si="5383"/>
        <v/>
      </c>
      <c r="IH239" s="118">
        <f t="shared" si="5384"/>
        <v>0</v>
      </c>
      <c r="II239" s="118">
        <f t="shared" si="5385"/>
        <v>0</v>
      </c>
      <c r="IJ239" s="118">
        <f t="shared" si="5386"/>
        <v>0</v>
      </c>
      <c r="IK239" s="118">
        <f t="shared" si="5387"/>
        <v>0</v>
      </c>
      <c r="IL239" s="118">
        <f t="shared" si="5388"/>
        <v>0</v>
      </c>
      <c r="IM239" s="118">
        <f t="shared" si="5389"/>
        <v>0</v>
      </c>
      <c r="IN239" s="118">
        <f t="shared" si="5390"/>
        <v>0</v>
      </c>
      <c r="IO239" s="118">
        <f t="shared" si="5391"/>
        <v>0</v>
      </c>
      <c r="IP239" s="118">
        <f t="shared" si="5392"/>
        <v>0</v>
      </c>
      <c r="IQ239" s="118">
        <f t="shared" si="5393"/>
        <v>0</v>
      </c>
      <c r="IR239" s="118" t="str">
        <f t="shared" si="5394"/>
        <v/>
      </c>
      <c r="IS239" s="118">
        <f t="shared" si="5395"/>
        <v>0</v>
      </c>
      <c r="IT239" s="118">
        <f t="shared" si="5396"/>
        <v>0</v>
      </c>
      <c r="IU239" s="118">
        <f t="shared" si="5397"/>
        <v>0</v>
      </c>
      <c r="IV239" s="118">
        <f t="shared" si="5398"/>
        <v>0</v>
      </c>
      <c r="IW239" s="118">
        <f t="shared" si="5399"/>
        <v>0</v>
      </c>
      <c r="IX239" s="118">
        <f t="shared" si="5400"/>
        <v>0</v>
      </c>
      <c r="IY239" s="118">
        <f t="shared" si="5401"/>
        <v>0</v>
      </c>
      <c r="IZ239" s="118" t="str">
        <f t="shared" si="5402"/>
        <v/>
      </c>
    </row>
    <row r="240" spans="1:260" ht="15" customHeight="1" x14ac:dyDescent="0.25">
      <c r="A240" s="115">
        <v>238</v>
      </c>
      <c r="B240" s="115" t="str">
        <f t="shared" si="5373"/>
        <v/>
      </c>
      <c r="C240" s="115" t="s">
        <v>68</v>
      </c>
      <c r="D240" s="100" t="str">
        <f t="shared" si="5374"/>
        <v>D</v>
      </c>
      <c r="E240" s="100" t="str">
        <f t="shared" si="4921"/>
        <v/>
      </c>
      <c r="F240" s="100" t="str">
        <f t="shared" si="4922"/>
        <v/>
      </c>
      <c r="G240" s="100" t="str">
        <f t="shared" si="4848"/>
        <v/>
      </c>
      <c r="H240" s="100" t="str">
        <f t="shared" si="4923"/>
        <v/>
      </c>
      <c r="I240" s="100" t="str">
        <f t="shared" si="4849"/>
        <v/>
      </c>
      <c r="J240" s="100" t="str">
        <f t="shared" si="4924"/>
        <v/>
      </c>
      <c r="K240" s="100" t="str">
        <f t="shared" si="4850"/>
        <v/>
      </c>
      <c r="L240" s="100" t="str">
        <f t="shared" si="4925"/>
        <v/>
      </c>
      <c r="M240" s="100" t="str">
        <f t="shared" si="4851"/>
        <v/>
      </c>
      <c r="N240" s="100" t="str">
        <f t="shared" si="4926"/>
        <v/>
      </c>
      <c r="O240" s="100" t="str">
        <f t="shared" si="4852"/>
        <v/>
      </c>
      <c r="P240" s="100" t="str">
        <f t="shared" si="4927"/>
        <v/>
      </c>
      <c r="Q240" s="100" t="str">
        <f t="shared" si="4853"/>
        <v/>
      </c>
      <c r="R240" s="100" t="str">
        <f t="shared" si="4928"/>
        <v/>
      </c>
      <c r="S240" s="100" t="str">
        <f t="shared" si="4854"/>
        <v/>
      </c>
      <c r="T240" s="100" t="str">
        <f t="shared" si="4929"/>
        <v/>
      </c>
      <c r="U240" s="100" t="str">
        <f t="shared" si="4855"/>
        <v/>
      </c>
      <c r="V240" s="100" t="str">
        <f t="shared" si="4930"/>
        <v/>
      </c>
      <c r="W240" s="100" t="str">
        <f t="shared" si="4856"/>
        <v/>
      </c>
      <c r="X240" s="100" t="str">
        <f t="shared" si="4931"/>
        <v/>
      </c>
      <c r="Y240" s="100" t="str">
        <f t="shared" si="4857"/>
        <v/>
      </c>
      <c r="Z240" s="100" t="str">
        <f t="shared" si="4932"/>
        <v/>
      </c>
      <c r="AA240" s="100" t="str">
        <f t="shared" si="4858"/>
        <v/>
      </c>
      <c r="AB240" s="100" t="str">
        <f t="shared" si="4933"/>
        <v/>
      </c>
      <c r="AC240" s="100" t="str">
        <f t="shared" si="4859"/>
        <v/>
      </c>
      <c r="AD240" s="100" t="str">
        <f t="shared" si="4934"/>
        <v/>
      </c>
      <c r="AE240" s="100" t="str">
        <f t="shared" si="4860"/>
        <v/>
      </c>
      <c r="AF240" s="100" t="str">
        <f t="shared" si="4935"/>
        <v/>
      </c>
      <c r="AG240" s="100" t="str">
        <f t="shared" si="4861"/>
        <v/>
      </c>
      <c r="AH240" s="100" t="str">
        <f t="shared" si="4936"/>
        <v/>
      </c>
      <c r="AI240" s="100" t="str">
        <f t="shared" si="4862"/>
        <v/>
      </c>
      <c r="AJ240" s="100" t="str">
        <f t="shared" si="4937"/>
        <v/>
      </c>
      <c r="AK240" s="100" t="str">
        <f t="shared" si="4863"/>
        <v/>
      </c>
      <c r="AL240" s="100" t="str">
        <f t="shared" si="4938"/>
        <v/>
      </c>
      <c r="AM240" s="100" t="str">
        <f t="shared" si="4864"/>
        <v/>
      </c>
      <c r="AN240" s="100" t="str">
        <f t="shared" si="4939"/>
        <v/>
      </c>
      <c r="AO240" s="100" t="str">
        <f t="shared" si="4865"/>
        <v/>
      </c>
      <c r="AP240" s="100" t="str">
        <f t="shared" si="4940"/>
        <v/>
      </c>
      <c r="AQ240" s="100" t="str">
        <f t="shared" si="4866"/>
        <v/>
      </c>
      <c r="AR240" s="100" t="str">
        <f t="shared" si="4941"/>
        <v/>
      </c>
      <c r="AS240" s="100" t="str">
        <f t="shared" si="4867"/>
        <v/>
      </c>
      <c r="AT240" s="100" t="str">
        <f t="shared" si="4942"/>
        <v/>
      </c>
      <c r="AU240" s="100" t="str">
        <f t="shared" si="4868"/>
        <v/>
      </c>
      <c r="AV240" s="100" t="str">
        <f t="shared" si="4943"/>
        <v/>
      </c>
      <c r="AW240" s="100" t="str">
        <f t="shared" si="4869"/>
        <v/>
      </c>
      <c r="AX240" s="100" t="str">
        <f t="shared" si="4944"/>
        <v/>
      </c>
      <c r="AY240" s="100" t="str">
        <f t="shared" si="4870"/>
        <v/>
      </c>
      <c r="AZ240" s="100" t="str">
        <f t="shared" si="4945"/>
        <v/>
      </c>
      <c r="BA240" s="100" t="str">
        <f t="shared" si="4871"/>
        <v/>
      </c>
      <c r="BB240" s="100" t="str">
        <f t="shared" si="4946"/>
        <v/>
      </c>
      <c r="BC240" s="100" t="str">
        <f>IFERROR(INDEX('INPUT INF'!$F$3:$F$601,MATCH($B240,'INPUT INF'!$A$3:$A$601,FALSE)),"")</f>
        <v/>
      </c>
      <c r="BD240" s="100" t="str">
        <f t="shared" si="5463"/>
        <v/>
      </c>
      <c r="BE240" s="100" t="str">
        <f t="shared" si="4947"/>
        <v/>
      </c>
      <c r="BF240" s="100" t="str">
        <f t="shared" si="4948"/>
        <v/>
      </c>
      <c r="BG240" s="115" t="str">
        <f t="shared" si="4949"/>
        <v/>
      </c>
      <c r="BH240" s="115" t="str">
        <f>IF(AND('INPUT INF'!$O$1="X",BG240="PASS"),BF240,IF($BG240="","0",IF('INPUT INF'!$N$63="YES",$BF240,"")))</f>
        <v>0</v>
      </c>
      <c r="BI240" s="115" t="str">
        <f>IF($BG240="","0",IF('INPUT INF'!$Q$64="YES",$BF240,""))</f>
        <v>0</v>
      </c>
      <c r="BJ240" s="115" t="str">
        <f>IF($BG240="","0",IF('INPUT INF'!$Q$65="YES",$BF240,""))</f>
        <v>0</v>
      </c>
      <c r="BL240" s="116" t="str">
        <f t="shared" si="4950"/>
        <v/>
      </c>
      <c r="BM240" s="116" t="str">
        <f t="shared" si="4951"/>
        <v/>
      </c>
      <c r="BN240" s="116" t="str">
        <f t="shared" si="4951"/>
        <v/>
      </c>
      <c r="BR240" s="116" t="str">
        <f t="shared" si="4952"/>
        <v/>
      </c>
      <c r="BS240" s="116" t="str">
        <f t="shared" si="4953"/>
        <v/>
      </c>
      <c r="BT240" s="116" t="str">
        <f t="shared" si="4953"/>
        <v/>
      </c>
      <c r="BX240" s="116" t="str">
        <f t="shared" si="4954"/>
        <v/>
      </c>
      <c r="BY240" s="116" t="str">
        <f t="shared" si="4955"/>
        <v/>
      </c>
      <c r="BZ240" s="116" t="str">
        <f t="shared" si="4955"/>
        <v/>
      </c>
      <c r="CD240" s="116" t="str">
        <f t="shared" si="4956"/>
        <v/>
      </c>
      <c r="CE240" s="116" t="str">
        <f t="shared" si="4957"/>
        <v/>
      </c>
      <c r="CF240" s="116" t="str">
        <f t="shared" si="4958"/>
        <v/>
      </c>
      <c r="CJ240" s="116" t="str">
        <f t="shared" si="4959"/>
        <v/>
      </c>
      <c r="CK240" s="116" t="str">
        <f t="shared" si="4960"/>
        <v/>
      </c>
      <c r="CL240" s="116" t="str">
        <f t="shared" si="4961"/>
        <v/>
      </c>
      <c r="CP240" s="116" t="str">
        <f t="shared" si="4962"/>
        <v/>
      </c>
      <c r="CQ240" s="116" t="str">
        <f t="shared" si="4963"/>
        <v/>
      </c>
      <c r="CR240" s="116" t="str">
        <f t="shared" si="4964"/>
        <v/>
      </c>
      <c r="CX240" s="143"/>
      <c r="CY240" s="135"/>
      <c r="CZ240" s="135"/>
      <c r="DA240" s="135"/>
      <c r="DB240" s="143"/>
      <c r="DC240" s="143"/>
      <c r="DD240" s="143"/>
      <c r="DE240" s="143"/>
      <c r="DF240" s="135"/>
      <c r="DH240" s="115" t="str">
        <f t="shared" si="4965"/>
        <v/>
      </c>
      <c r="DI240" s="115" t="str">
        <f t="shared" si="4873"/>
        <v/>
      </c>
      <c r="DJ240" s="115" t="str">
        <f t="shared" si="4874"/>
        <v/>
      </c>
      <c r="DK240" s="115" t="str">
        <f t="shared" si="4875"/>
        <v/>
      </c>
      <c r="DL240" s="115" t="str">
        <f t="shared" si="4876"/>
        <v/>
      </c>
      <c r="DM240" s="115" t="str">
        <f t="shared" si="4877"/>
        <v/>
      </c>
      <c r="DN240" s="115" t="str">
        <f t="shared" si="4878"/>
        <v/>
      </c>
      <c r="DO240" s="115" t="str">
        <f t="shared" si="4879"/>
        <v/>
      </c>
      <c r="DP240" s="115" t="str">
        <f t="shared" si="4880"/>
        <v/>
      </c>
      <c r="DQ240" s="115" t="str">
        <f t="shared" si="4881"/>
        <v/>
      </c>
      <c r="DR240" s="115" t="str">
        <f t="shared" si="4882"/>
        <v/>
      </c>
      <c r="DS240" s="115" t="str">
        <f t="shared" si="4883"/>
        <v/>
      </c>
      <c r="DT240" s="115" t="str">
        <f t="shared" si="4884"/>
        <v/>
      </c>
      <c r="DU240" s="115" t="str">
        <f t="shared" si="4885"/>
        <v/>
      </c>
      <c r="DV240" s="115" t="str">
        <f t="shared" si="4886"/>
        <v/>
      </c>
      <c r="DW240" s="115" t="str">
        <f t="shared" si="4887"/>
        <v/>
      </c>
      <c r="DX240" s="115" t="str">
        <f t="shared" si="4888"/>
        <v/>
      </c>
      <c r="DY240" s="115" t="str">
        <f t="shared" si="4889"/>
        <v/>
      </c>
      <c r="DZ240" s="115" t="str">
        <f t="shared" si="4890"/>
        <v/>
      </c>
      <c r="EA240" s="115" t="str">
        <f t="shared" si="4891"/>
        <v/>
      </c>
      <c r="EB240" s="115" t="str">
        <f t="shared" si="4892"/>
        <v/>
      </c>
      <c r="EC240" s="115" t="str">
        <f t="shared" si="4893"/>
        <v/>
      </c>
      <c r="ED240" s="115" t="str">
        <f t="shared" si="4894"/>
        <v/>
      </c>
      <c r="EE240" s="115" t="str">
        <f t="shared" si="4895"/>
        <v/>
      </c>
      <c r="EF240" s="115" t="str">
        <f t="shared" si="4896"/>
        <v/>
      </c>
      <c r="EG240" s="115" t="str">
        <f t="shared" si="4966"/>
        <v/>
      </c>
      <c r="EH240" s="115" t="str">
        <f t="shared" si="4967"/>
        <v/>
      </c>
      <c r="EI240" s="115" t="str">
        <f t="shared" si="4968"/>
        <v/>
      </c>
      <c r="EJ240" s="115" t="str">
        <f t="shared" si="4969"/>
        <v/>
      </c>
      <c r="EK240" s="115" t="str">
        <f t="shared" si="4970"/>
        <v/>
      </c>
      <c r="EL240" s="115" t="str">
        <f t="shared" si="4971"/>
        <v/>
      </c>
      <c r="EM240" s="115" t="str">
        <f t="shared" si="4972"/>
        <v/>
      </c>
      <c r="EN240" s="115" t="str">
        <f t="shared" si="4973"/>
        <v/>
      </c>
      <c r="EO240" s="115" t="str">
        <f t="shared" si="4974"/>
        <v/>
      </c>
      <c r="EP240" s="115" t="str">
        <f t="shared" si="4975"/>
        <v/>
      </c>
      <c r="EQ240" s="115" t="str">
        <f t="shared" si="4976"/>
        <v/>
      </c>
      <c r="ER240" s="115" t="str">
        <f t="shared" si="4977"/>
        <v/>
      </c>
      <c r="ES240" s="115" t="str">
        <f t="shared" si="4978"/>
        <v/>
      </c>
      <c r="ET240" s="115" t="str">
        <f t="shared" si="4979"/>
        <v/>
      </c>
      <c r="EU240" s="115" t="str">
        <f t="shared" si="4980"/>
        <v/>
      </c>
      <c r="EV240" s="115" t="str">
        <f t="shared" si="4981"/>
        <v/>
      </c>
      <c r="EW240" s="115" t="str">
        <f t="shared" si="4982"/>
        <v/>
      </c>
      <c r="EX240" s="115" t="str">
        <f t="shared" si="4983"/>
        <v/>
      </c>
      <c r="EY240" s="115" t="str">
        <f t="shared" si="4984"/>
        <v/>
      </c>
      <c r="EZ240" s="115" t="str">
        <f t="shared" si="4985"/>
        <v/>
      </c>
      <c r="FA240" s="115" t="str">
        <f t="shared" si="4986"/>
        <v/>
      </c>
      <c r="FB240" s="115" t="str">
        <f t="shared" si="4987"/>
        <v/>
      </c>
      <c r="FC240" s="115" t="str">
        <f t="shared" si="4988"/>
        <v/>
      </c>
      <c r="FD240" s="115" t="str">
        <f t="shared" si="4989"/>
        <v/>
      </c>
      <c r="FE240" s="115" t="str">
        <f t="shared" si="4990"/>
        <v/>
      </c>
      <c r="FF240" s="115" t="str">
        <f t="shared" si="5472"/>
        <v/>
      </c>
      <c r="FG240" s="115" t="str">
        <f>IFERROR(SMALL($ED$3:$ED$422,$A$10),"")</f>
        <v/>
      </c>
      <c r="FH240" s="115" t="str">
        <f t="shared" si="5473"/>
        <v/>
      </c>
      <c r="GA240" s="215" t="str">
        <f t="shared" si="5422"/>
        <v/>
      </c>
      <c r="GB240" s="140" t="str">
        <f t="shared" si="5423"/>
        <v/>
      </c>
      <c r="GC240" s="171">
        <f>COUNTIF($AS$563:$AS$632,"&gt;0")</f>
        <v>0</v>
      </c>
      <c r="GD240" s="175">
        <f t="shared" si="5424"/>
        <v>0</v>
      </c>
      <c r="GE240" s="175" t="str">
        <f t="shared" si="5414"/>
        <v/>
      </c>
      <c r="GF240" s="172">
        <f t="shared" ref="GF240:GN240" si="5485">COUNTIF($AT$563:$AT$632,GF$3)</f>
        <v>0</v>
      </c>
      <c r="GG240" s="172">
        <f t="shared" si="5485"/>
        <v>0</v>
      </c>
      <c r="GH240" s="172">
        <f t="shared" si="5485"/>
        <v>0</v>
      </c>
      <c r="GI240" s="172">
        <f t="shared" si="5485"/>
        <v>0</v>
      </c>
      <c r="GJ240" s="172">
        <f t="shared" si="5485"/>
        <v>0</v>
      </c>
      <c r="GK240" s="172">
        <f t="shared" si="5485"/>
        <v>0</v>
      </c>
      <c r="GL240" s="172">
        <f t="shared" si="5485"/>
        <v>0</v>
      </c>
      <c r="GM240" s="172">
        <f t="shared" si="5485"/>
        <v>0</v>
      </c>
      <c r="GN240" s="172">
        <f t="shared" si="5485"/>
        <v>0</v>
      </c>
      <c r="GO240" s="172">
        <f t="shared" si="5426"/>
        <v>0</v>
      </c>
      <c r="GP240" s="171" t="e">
        <f t="shared" si="5427"/>
        <v>#DIV/0!</v>
      </c>
      <c r="GQ240" s="171">
        <f>COUNTIF($AS$563:$AS$632,"&lt;45")-GN240</f>
        <v>0</v>
      </c>
      <c r="GR240" s="171">
        <f>COUNTIF($AS$563:$AS$632,"&lt;60")-GQ240</f>
        <v>0</v>
      </c>
      <c r="GS240" s="171">
        <f>COUNTIF($AS$563:$AS$632,"&lt;75")-GQ240-GR240</f>
        <v>0</v>
      </c>
      <c r="GT240" s="171">
        <f>COUNTIF($AS$563:$AS$632,"&lt;90")-GQ240-GR240-GS240</f>
        <v>0</v>
      </c>
      <c r="GU240" s="171">
        <f>COUNTIF($AS$563:$AS$632,"&gt;89")</f>
        <v>0</v>
      </c>
      <c r="GV240" s="171">
        <f>COUNTIF($AS$563:$AS$632,GV3)</f>
        <v>0</v>
      </c>
      <c r="GW240" s="171">
        <f>COUNTIF($AS$563:$AS$632,GW3)</f>
        <v>0</v>
      </c>
      <c r="GY240" s="115">
        <v>237</v>
      </c>
      <c r="GZ240" s="120" t="str">
        <f>IF('INPUT INF'!S$38="YES",GY247,"")</f>
        <v/>
      </c>
      <c r="HA240" s="118">
        <f>HA239</f>
        <v>0</v>
      </c>
      <c r="HB240" s="118" t="str">
        <f>IF(GZ240="","",'INPUT INF'!L$38)</f>
        <v/>
      </c>
      <c r="HC240" s="181">
        <f>'INPUT INF'!S$34</f>
        <v>0</v>
      </c>
      <c r="HD240" s="181" t="str">
        <f>IFERROR(INDEX(GB$112:GB$136,MATCH($HB240,$GA$112:$GA$136,0)),"")</f>
        <v/>
      </c>
      <c r="HE240" s="181">
        <f t="shared" ref="HE240:HY240" si="5486">IFERROR(INDEX(GC$301:GC$325,MATCH($HB240,$GA$301:$GA$325,0)),"")</f>
        <v>0</v>
      </c>
      <c r="HF240" s="181">
        <f t="shared" si="5486"/>
        <v>0</v>
      </c>
      <c r="HG240" s="181" t="str">
        <f t="shared" si="5486"/>
        <v/>
      </c>
      <c r="HH240" s="181">
        <f t="shared" si="5486"/>
        <v>0</v>
      </c>
      <c r="HI240" s="181">
        <f t="shared" si="5486"/>
        <v>0</v>
      </c>
      <c r="HJ240" s="181">
        <f t="shared" si="5486"/>
        <v>0</v>
      </c>
      <c r="HK240" s="181">
        <f t="shared" si="5486"/>
        <v>0</v>
      </c>
      <c r="HL240" s="181">
        <f t="shared" si="5486"/>
        <v>0</v>
      </c>
      <c r="HM240" s="181">
        <f t="shared" si="5486"/>
        <v>0</v>
      </c>
      <c r="HN240" s="181">
        <f t="shared" si="5486"/>
        <v>0</v>
      </c>
      <c r="HO240" s="181">
        <f t="shared" si="5486"/>
        <v>0</v>
      </c>
      <c r="HP240" s="181">
        <f t="shared" si="5486"/>
        <v>0</v>
      </c>
      <c r="HQ240" s="181">
        <f t="shared" si="5486"/>
        <v>0</v>
      </c>
      <c r="HR240" s="181" t="str">
        <f t="shared" si="5486"/>
        <v/>
      </c>
      <c r="HS240" s="181">
        <f t="shared" si="5486"/>
        <v>0</v>
      </c>
      <c r="HT240" s="181">
        <f t="shared" si="5486"/>
        <v>0</v>
      </c>
      <c r="HU240" s="181">
        <f t="shared" si="5486"/>
        <v>0</v>
      </c>
      <c r="HV240" s="181">
        <f t="shared" si="5486"/>
        <v>0</v>
      </c>
      <c r="HW240" s="181">
        <f t="shared" si="5486"/>
        <v>0</v>
      </c>
      <c r="HX240" s="181">
        <f t="shared" si="5486"/>
        <v>0</v>
      </c>
      <c r="HY240" s="181">
        <f t="shared" si="5486"/>
        <v>0</v>
      </c>
      <c r="IA240" s="181" t="str">
        <f t="shared" si="5377"/>
        <v/>
      </c>
      <c r="IB240" s="118" t="str">
        <f t="shared" si="5378"/>
        <v/>
      </c>
      <c r="IC240" s="118" t="str">
        <f t="shared" si="5379"/>
        <v/>
      </c>
      <c r="ID240" s="118" t="str">
        <f t="shared" si="5380"/>
        <v/>
      </c>
      <c r="IE240" s="118">
        <f t="shared" si="5381"/>
        <v>0</v>
      </c>
      <c r="IF240" s="118">
        <f t="shared" si="5382"/>
        <v>0</v>
      </c>
      <c r="IG240" s="118" t="str">
        <f t="shared" si="5383"/>
        <v/>
      </c>
      <c r="IH240" s="118">
        <f t="shared" si="5384"/>
        <v>0</v>
      </c>
      <c r="II240" s="118">
        <f t="shared" si="5385"/>
        <v>0</v>
      </c>
      <c r="IJ240" s="118">
        <f t="shared" si="5386"/>
        <v>0</v>
      </c>
      <c r="IK240" s="118">
        <f t="shared" si="5387"/>
        <v>0</v>
      </c>
      <c r="IL240" s="118">
        <f t="shared" si="5388"/>
        <v>0</v>
      </c>
      <c r="IM240" s="118">
        <f t="shared" si="5389"/>
        <v>0</v>
      </c>
      <c r="IN240" s="118">
        <f t="shared" si="5390"/>
        <v>0</v>
      </c>
      <c r="IO240" s="118">
        <f t="shared" si="5391"/>
        <v>0</v>
      </c>
      <c r="IP240" s="118">
        <f t="shared" si="5392"/>
        <v>0</v>
      </c>
      <c r="IQ240" s="118">
        <f t="shared" si="5393"/>
        <v>0</v>
      </c>
      <c r="IR240" s="118" t="str">
        <f t="shared" si="5394"/>
        <v/>
      </c>
      <c r="IS240" s="118">
        <f t="shared" si="5395"/>
        <v>0</v>
      </c>
      <c r="IT240" s="118">
        <f t="shared" si="5396"/>
        <v>0</v>
      </c>
      <c r="IU240" s="118">
        <f t="shared" si="5397"/>
        <v>0</v>
      </c>
      <c r="IV240" s="118">
        <f t="shared" si="5398"/>
        <v>0</v>
      </c>
      <c r="IW240" s="118">
        <f t="shared" si="5399"/>
        <v>0</v>
      </c>
      <c r="IX240" s="118">
        <f t="shared" si="5400"/>
        <v>0</v>
      </c>
      <c r="IY240" s="118">
        <f t="shared" si="5401"/>
        <v>0</v>
      </c>
      <c r="IZ240" s="118" t="str">
        <f t="shared" si="5402"/>
        <v/>
      </c>
    </row>
    <row r="241" spans="1:260" ht="15" customHeight="1" x14ac:dyDescent="0.25">
      <c r="A241" s="115">
        <v>239</v>
      </c>
      <c r="B241" s="115" t="str">
        <f t="shared" si="5373"/>
        <v/>
      </c>
      <c r="C241" s="115" t="s">
        <v>68</v>
      </c>
      <c r="D241" s="100" t="str">
        <f t="shared" si="5374"/>
        <v>D</v>
      </c>
      <c r="E241" s="100" t="str">
        <f t="shared" si="4921"/>
        <v/>
      </c>
      <c r="F241" s="100" t="str">
        <f t="shared" si="4922"/>
        <v/>
      </c>
      <c r="G241" s="100" t="str">
        <f t="shared" si="4848"/>
        <v/>
      </c>
      <c r="H241" s="100" t="str">
        <f t="shared" si="4923"/>
        <v/>
      </c>
      <c r="I241" s="100" t="str">
        <f t="shared" si="4849"/>
        <v/>
      </c>
      <c r="J241" s="100" t="str">
        <f t="shared" si="4924"/>
        <v/>
      </c>
      <c r="K241" s="100" t="str">
        <f t="shared" si="4850"/>
        <v/>
      </c>
      <c r="L241" s="100" t="str">
        <f t="shared" si="4925"/>
        <v/>
      </c>
      <c r="M241" s="100" t="str">
        <f t="shared" si="4851"/>
        <v/>
      </c>
      <c r="N241" s="100" t="str">
        <f t="shared" si="4926"/>
        <v/>
      </c>
      <c r="O241" s="100" t="str">
        <f t="shared" si="4852"/>
        <v/>
      </c>
      <c r="P241" s="100" t="str">
        <f t="shared" si="4927"/>
        <v/>
      </c>
      <c r="Q241" s="100" t="str">
        <f t="shared" si="4853"/>
        <v/>
      </c>
      <c r="R241" s="100" t="str">
        <f t="shared" si="4928"/>
        <v/>
      </c>
      <c r="S241" s="100" t="str">
        <f t="shared" si="4854"/>
        <v/>
      </c>
      <c r="T241" s="100" t="str">
        <f t="shared" si="4929"/>
        <v/>
      </c>
      <c r="U241" s="100" t="str">
        <f t="shared" si="4855"/>
        <v/>
      </c>
      <c r="V241" s="100" t="str">
        <f t="shared" si="4930"/>
        <v/>
      </c>
      <c r="W241" s="100" t="str">
        <f t="shared" si="4856"/>
        <v/>
      </c>
      <c r="X241" s="100" t="str">
        <f t="shared" si="4931"/>
        <v/>
      </c>
      <c r="Y241" s="100" t="str">
        <f t="shared" si="4857"/>
        <v/>
      </c>
      <c r="Z241" s="100" t="str">
        <f t="shared" si="4932"/>
        <v/>
      </c>
      <c r="AA241" s="100" t="str">
        <f t="shared" si="4858"/>
        <v/>
      </c>
      <c r="AB241" s="100" t="str">
        <f t="shared" si="4933"/>
        <v/>
      </c>
      <c r="AC241" s="100" t="str">
        <f t="shared" si="4859"/>
        <v/>
      </c>
      <c r="AD241" s="100" t="str">
        <f t="shared" si="4934"/>
        <v/>
      </c>
      <c r="AE241" s="100" t="str">
        <f t="shared" si="4860"/>
        <v/>
      </c>
      <c r="AF241" s="100" t="str">
        <f t="shared" si="4935"/>
        <v/>
      </c>
      <c r="AG241" s="100" t="str">
        <f t="shared" si="4861"/>
        <v/>
      </c>
      <c r="AH241" s="100" t="str">
        <f t="shared" si="4936"/>
        <v/>
      </c>
      <c r="AI241" s="100" t="str">
        <f t="shared" si="4862"/>
        <v/>
      </c>
      <c r="AJ241" s="100" t="str">
        <f t="shared" si="4937"/>
        <v/>
      </c>
      <c r="AK241" s="100" t="str">
        <f t="shared" si="4863"/>
        <v/>
      </c>
      <c r="AL241" s="100" t="str">
        <f t="shared" si="4938"/>
        <v/>
      </c>
      <c r="AM241" s="100" t="str">
        <f t="shared" si="4864"/>
        <v/>
      </c>
      <c r="AN241" s="100" t="str">
        <f t="shared" si="4939"/>
        <v/>
      </c>
      <c r="AO241" s="100" t="str">
        <f t="shared" si="4865"/>
        <v/>
      </c>
      <c r="AP241" s="100" t="str">
        <f t="shared" si="4940"/>
        <v/>
      </c>
      <c r="AQ241" s="100" t="str">
        <f t="shared" si="4866"/>
        <v/>
      </c>
      <c r="AR241" s="100" t="str">
        <f t="shared" si="4941"/>
        <v/>
      </c>
      <c r="AS241" s="100" t="str">
        <f t="shared" si="4867"/>
        <v/>
      </c>
      <c r="AT241" s="100" t="str">
        <f t="shared" si="4942"/>
        <v/>
      </c>
      <c r="AU241" s="100" t="str">
        <f t="shared" si="4868"/>
        <v/>
      </c>
      <c r="AV241" s="100" t="str">
        <f t="shared" si="4943"/>
        <v/>
      </c>
      <c r="AW241" s="100" t="str">
        <f t="shared" si="4869"/>
        <v/>
      </c>
      <c r="AX241" s="100" t="str">
        <f t="shared" si="4944"/>
        <v/>
      </c>
      <c r="AY241" s="100" t="str">
        <f t="shared" si="4870"/>
        <v/>
      </c>
      <c r="AZ241" s="100" t="str">
        <f t="shared" si="4945"/>
        <v/>
      </c>
      <c r="BA241" s="100" t="str">
        <f t="shared" si="4871"/>
        <v/>
      </c>
      <c r="BB241" s="100" t="str">
        <f t="shared" si="4946"/>
        <v/>
      </c>
      <c r="BC241" s="100" t="str">
        <f>IFERROR(INDEX('INPUT INF'!$F$3:$F$601,MATCH($B241,'INPUT INF'!$A$3:$A$601,FALSE)),"")</f>
        <v/>
      </c>
      <c r="BD241" s="100" t="str">
        <f t="shared" si="5463"/>
        <v/>
      </c>
      <c r="BE241" s="100" t="str">
        <f t="shared" si="4947"/>
        <v/>
      </c>
      <c r="BF241" s="100" t="str">
        <f t="shared" si="4948"/>
        <v/>
      </c>
      <c r="BG241" s="115" t="str">
        <f t="shared" si="4949"/>
        <v/>
      </c>
      <c r="BH241" s="115" t="str">
        <f>IF(AND('INPUT INF'!$O$1="X",BG241="PASS"),BF241,IF($BG241="","0",IF('INPUT INF'!$N$63="YES",$BF241,"")))</f>
        <v>0</v>
      </c>
      <c r="BI241" s="115" t="str">
        <f>IF($BG241="","0",IF('INPUT INF'!$Q$64="YES",$BF241,""))</f>
        <v>0</v>
      </c>
      <c r="BJ241" s="115" t="str">
        <f>IF($BG241="","0",IF('INPUT INF'!$Q$65="YES",$BF241,""))</f>
        <v>0</v>
      </c>
      <c r="BL241" s="116" t="str">
        <f t="shared" si="4950"/>
        <v/>
      </c>
      <c r="BM241" s="116" t="str">
        <f t="shared" si="4951"/>
        <v/>
      </c>
      <c r="BN241" s="116" t="str">
        <f t="shared" si="4951"/>
        <v/>
      </c>
      <c r="BR241" s="116" t="str">
        <f t="shared" si="4952"/>
        <v/>
      </c>
      <c r="BS241" s="116" t="str">
        <f t="shared" si="4953"/>
        <v/>
      </c>
      <c r="BT241" s="116" t="str">
        <f t="shared" si="4953"/>
        <v/>
      </c>
      <c r="BX241" s="116" t="str">
        <f t="shared" si="4954"/>
        <v/>
      </c>
      <c r="BY241" s="116" t="str">
        <f t="shared" si="4955"/>
        <v/>
      </c>
      <c r="BZ241" s="116" t="str">
        <f t="shared" si="4955"/>
        <v/>
      </c>
      <c r="CD241" s="116" t="str">
        <f t="shared" si="4956"/>
        <v/>
      </c>
      <c r="CE241" s="116" t="str">
        <f t="shared" si="4957"/>
        <v/>
      </c>
      <c r="CF241" s="116" t="str">
        <f t="shared" si="4958"/>
        <v/>
      </c>
      <c r="CJ241" s="116" t="str">
        <f t="shared" si="4959"/>
        <v/>
      </c>
      <c r="CK241" s="116" t="str">
        <f t="shared" si="4960"/>
        <v/>
      </c>
      <c r="CL241" s="116" t="str">
        <f t="shared" si="4961"/>
        <v/>
      </c>
      <c r="CP241" s="116" t="str">
        <f t="shared" si="4962"/>
        <v/>
      </c>
      <c r="CQ241" s="116" t="str">
        <f t="shared" si="4963"/>
        <v/>
      </c>
      <c r="CR241" s="116" t="str">
        <f t="shared" si="4964"/>
        <v/>
      </c>
      <c r="CX241" s="143"/>
      <c r="CY241" s="135"/>
      <c r="CZ241" s="135"/>
      <c r="DA241" s="135"/>
      <c r="DB241" s="143"/>
      <c r="DC241" s="143"/>
      <c r="DD241" s="143"/>
      <c r="DE241" s="143"/>
      <c r="DF241" s="135"/>
      <c r="DH241" s="115" t="str">
        <f t="shared" si="4965"/>
        <v/>
      </c>
      <c r="DI241" s="115" t="str">
        <f t="shared" si="4873"/>
        <v/>
      </c>
      <c r="DJ241" s="115" t="str">
        <f t="shared" si="4874"/>
        <v/>
      </c>
      <c r="DK241" s="115" t="str">
        <f t="shared" si="4875"/>
        <v/>
      </c>
      <c r="DL241" s="115" t="str">
        <f t="shared" si="4876"/>
        <v/>
      </c>
      <c r="DM241" s="115" t="str">
        <f t="shared" si="4877"/>
        <v/>
      </c>
      <c r="DN241" s="115" t="str">
        <f t="shared" si="4878"/>
        <v/>
      </c>
      <c r="DO241" s="115" t="str">
        <f t="shared" si="4879"/>
        <v/>
      </c>
      <c r="DP241" s="115" t="str">
        <f t="shared" si="4880"/>
        <v/>
      </c>
      <c r="DQ241" s="115" t="str">
        <f t="shared" si="4881"/>
        <v/>
      </c>
      <c r="DR241" s="115" t="str">
        <f t="shared" si="4882"/>
        <v/>
      </c>
      <c r="DS241" s="115" t="str">
        <f t="shared" si="4883"/>
        <v/>
      </c>
      <c r="DT241" s="115" t="str">
        <f t="shared" si="4884"/>
        <v/>
      </c>
      <c r="DU241" s="115" t="str">
        <f t="shared" si="4885"/>
        <v/>
      </c>
      <c r="DV241" s="115" t="str">
        <f t="shared" si="4886"/>
        <v/>
      </c>
      <c r="DW241" s="115" t="str">
        <f t="shared" si="4887"/>
        <v/>
      </c>
      <c r="DX241" s="115" t="str">
        <f t="shared" si="4888"/>
        <v/>
      </c>
      <c r="DY241" s="115" t="str">
        <f t="shared" si="4889"/>
        <v/>
      </c>
      <c r="DZ241" s="115" t="str">
        <f t="shared" si="4890"/>
        <v/>
      </c>
      <c r="EA241" s="115" t="str">
        <f t="shared" si="4891"/>
        <v/>
      </c>
      <c r="EB241" s="115" t="str">
        <f t="shared" si="4892"/>
        <v/>
      </c>
      <c r="EC241" s="115" t="str">
        <f t="shared" si="4893"/>
        <v/>
      </c>
      <c r="ED241" s="115" t="str">
        <f t="shared" si="4894"/>
        <v/>
      </c>
      <c r="EE241" s="115" t="str">
        <f t="shared" si="4895"/>
        <v/>
      </c>
      <c r="EF241" s="115" t="str">
        <f t="shared" si="4896"/>
        <v/>
      </c>
      <c r="EG241" s="115" t="str">
        <f t="shared" si="4966"/>
        <v/>
      </c>
      <c r="EH241" s="115" t="str">
        <f t="shared" si="4967"/>
        <v/>
      </c>
      <c r="EI241" s="115" t="str">
        <f t="shared" si="4968"/>
        <v/>
      </c>
      <c r="EJ241" s="115" t="str">
        <f t="shared" si="4969"/>
        <v/>
      </c>
      <c r="EK241" s="115" t="str">
        <f t="shared" si="4970"/>
        <v/>
      </c>
      <c r="EL241" s="115" t="str">
        <f t="shared" si="4971"/>
        <v/>
      </c>
      <c r="EM241" s="115" t="str">
        <f t="shared" si="4972"/>
        <v/>
      </c>
      <c r="EN241" s="115" t="str">
        <f t="shared" si="4973"/>
        <v/>
      </c>
      <c r="EO241" s="115" t="str">
        <f t="shared" si="4974"/>
        <v/>
      </c>
      <c r="EP241" s="115" t="str">
        <f t="shared" si="4975"/>
        <v/>
      </c>
      <c r="EQ241" s="115" t="str">
        <f t="shared" si="4976"/>
        <v/>
      </c>
      <c r="ER241" s="115" t="str">
        <f t="shared" si="4977"/>
        <v/>
      </c>
      <c r="ES241" s="115" t="str">
        <f t="shared" si="4978"/>
        <v/>
      </c>
      <c r="ET241" s="115" t="str">
        <f t="shared" si="4979"/>
        <v/>
      </c>
      <c r="EU241" s="115" t="str">
        <f t="shared" si="4980"/>
        <v/>
      </c>
      <c r="EV241" s="115" t="str">
        <f t="shared" si="4981"/>
        <v/>
      </c>
      <c r="EW241" s="115" t="str">
        <f t="shared" si="4982"/>
        <v/>
      </c>
      <c r="EX241" s="115" t="str">
        <f t="shared" si="4983"/>
        <v/>
      </c>
      <c r="EY241" s="115" t="str">
        <f t="shared" si="4984"/>
        <v/>
      </c>
      <c r="EZ241" s="115" t="str">
        <f t="shared" si="4985"/>
        <v/>
      </c>
      <c r="FA241" s="115" t="str">
        <f t="shared" si="4986"/>
        <v/>
      </c>
      <c r="FB241" s="115" t="str">
        <f t="shared" si="4987"/>
        <v/>
      </c>
      <c r="FC241" s="115" t="str">
        <f t="shared" si="4988"/>
        <v/>
      </c>
      <c r="FD241" s="115" t="str">
        <f t="shared" si="4989"/>
        <v/>
      </c>
      <c r="FE241" s="115" t="str">
        <f t="shared" si="4990"/>
        <v/>
      </c>
      <c r="FF241" s="115" t="str">
        <f t="shared" si="5472"/>
        <v/>
      </c>
      <c r="FG241" s="115" t="str">
        <f>IFERROR(SMALL($ED$3:$ED$422,$A$11),"")</f>
        <v/>
      </c>
      <c r="FH241" s="115" t="str">
        <f t="shared" si="5473"/>
        <v/>
      </c>
      <c r="GA241" s="215" t="str">
        <f t="shared" si="5422"/>
        <v/>
      </c>
      <c r="GB241" s="140" t="str">
        <f t="shared" si="5423"/>
        <v/>
      </c>
      <c r="GC241" s="171">
        <f>COUNTIF($AU$563:$AU$632,"&gt;0")</f>
        <v>0</v>
      </c>
      <c r="GD241" s="175">
        <f t="shared" si="5424"/>
        <v>0</v>
      </c>
      <c r="GE241" s="175" t="str">
        <f t="shared" si="5414"/>
        <v/>
      </c>
      <c r="GF241" s="172">
        <f t="shared" ref="GF241:GN241" si="5487">COUNTIF($AV$563:$AV$632,GF$3)</f>
        <v>0</v>
      </c>
      <c r="GG241" s="172">
        <f t="shared" si="5487"/>
        <v>0</v>
      </c>
      <c r="GH241" s="172">
        <f t="shared" si="5487"/>
        <v>0</v>
      </c>
      <c r="GI241" s="172">
        <f t="shared" si="5487"/>
        <v>0</v>
      </c>
      <c r="GJ241" s="172">
        <f t="shared" si="5487"/>
        <v>0</v>
      </c>
      <c r="GK241" s="172">
        <f t="shared" si="5487"/>
        <v>0</v>
      </c>
      <c r="GL241" s="172">
        <f t="shared" si="5487"/>
        <v>0</v>
      </c>
      <c r="GM241" s="172">
        <f t="shared" si="5487"/>
        <v>0</v>
      </c>
      <c r="GN241" s="172">
        <f t="shared" si="5487"/>
        <v>0</v>
      </c>
      <c r="GO241" s="172">
        <f t="shared" si="5426"/>
        <v>0</v>
      </c>
      <c r="GP241" s="171" t="e">
        <f t="shared" si="5427"/>
        <v>#DIV/0!</v>
      </c>
      <c r="GQ241" s="171">
        <f>COUNTIF($AU$563:$AU$632,"&lt;45")-GN241</f>
        <v>0</v>
      </c>
      <c r="GR241" s="171">
        <f>COUNTIF($AU$563:$AU$632,"&lt;60")-GQ241</f>
        <v>0</v>
      </c>
      <c r="GS241" s="171">
        <f>COUNTIF($AU$563:$AU$632,"&lt;75")-GQ241-GR241</f>
        <v>0</v>
      </c>
      <c r="GT241" s="171">
        <f>COUNTIF($AU$563:$AU$632,"&lt;90")-GQ241-GR241-GS241</f>
        <v>0</v>
      </c>
      <c r="GU241" s="171">
        <f>COUNTIF($AU$563:$AU$632,"&gt;89")</f>
        <v>0</v>
      </c>
      <c r="GV241" s="171">
        <f>COUNTIF($AU$563:$AU$632,GV3)</f>
        <v>0</v>
      </c>
      <c r="GW241" s="171">
        <f>COUNTIF($AU$563:$AU$632,GW3)</f>
        <v>0</v>
      </c>
      <c r="GY241" s="115">
        <v>238</v>
      </c>
      <c r="GZ241" s="120" t="str">
        <f>IF(COUNT(GZ235:GZ240)&gt;1,GY248,"")</f>
        <v/>
      </c>
      <c r="HA241" s="118">
        <f t="shared" si="5479"/>
        <v>0</v>
      </c>
      <c r="HB241" s="118" t="str">
        <f>IF(GZ241="","",'INPUT INF'!L$38)</f>
        <v/>
      </c>
      <c r="HC241" s="118" t="s">
        <v>32</v>
      </c>
      <c r="HD241" s="181" t="str">
        <f>IFERROR(INDEX(GB$112:GB$136,MATCH($HB241,$GA$112:$GA$136,0)),"")</f>
        <v/>
      </c>
      <c r="HE241" s="181">
        <f>SUM(HE235:HE240)</f>
        <v>0</v>
      </c>
      <c r="HF241" s="181">
        <f t="shared" ref="HF241" si="5488">SUM(HF235:HF240)</f>
        <v>0</v>
      </c>
      <c r="HG241" s="171" t="str">
        <f t="shared" ref="HG241" si="5489">IF(HD241="","",ROUND(HF241/HE241*100,2))</f>
        <v/>
      </c>
      <c r="HH241" s="181">
        <f t="shared" ref="HH241:HQ241" si="5490">SUM(HH235:HH240)</f>
        <v>0</v>
      </c>
      <c r="HI241" s="181">
        <f t="shared" si="5490"/>
        <v>0</v>
      </c>
      <c r="HJ241" s="181">
        <f t="shared" si="5490"/>
        <v>0</v>
      </c>
      <c r="HK241" s="181">
        <f t="shared" si="5490"/>
        <v>0</v>
      </c>
      <c r="HL241" s="181">
        <f t="shared" si="5490"/>
        <v>0</v>
      </c>
      <c r="HM241" s="181">
        <f t="shared" si="5490"/>
        <v>0</v>
      </c>
      <c r="HN241" s="181">
        <f t="shared" si="5490"/>
        <v>0</v>
      </c>
      <c r="HO241" s="181">
        <f t="shared" si="5490"/>
        <v>0</v>
      </c>
      <c r="HP241" s="181">
        <f t="shared" si="5490"/>
        <v>0</v>
      </c>
      <c r="HQ241" s="181">
        <f t="shared" si="5490"/>
        <v>0</v>
      </c>
      <c r="HR241" s="171" t="e">
        <f t="shared" ref="HR241" si="5491">ROUND(HQ241*12.5/SUM(HH241:HP241),2)</f>
        <v>#DIV/0!</v>
      </c>
      <c r="HS241" s="181">
        <f t="shared" ref="HS241" si="5492">SUM(HS235:HS240)</f>
        <v>0</v>
      </c>
      <c r="HT241" s="181">
        <f t="shared" ref="HT241:HW241" si="5493">SUM(HT235:HT240)</f>
        <v>0</v>
      </c>
      <c r="HU241" s="181">
        <f t="shared" si="5493"/>
        <v>0</v>
      </c>
      <c r="HV241" s="181">
        <f t="shared" si="5493"/>
        <v>0</v>
      </c>
      <c r="HW241" s="181">
        <f t="shared" si="5493"/>
        <v>0</v>
      </c>
      <c r="HX241" s="181">
        <f t="shared" ref="HX241:HY241" si="5494">SUM(HX235:HX240)</f>
        <v>0</v>
      </c>
      <c r="HY241" s="181">
        <f t="shared" si="5494"/>
        <v>0</v>
      </c>
      <c r="IA241" s="181" t="str">
        <f t="shared" si="5377"/>
        <v/>
      </c>
      <c r="IB241" s="118" t="str">
        <f t="shared" si="5378"/>
        <v/>
      </c>
      <c r="IC241" s="118" t="str">
        <f t="shared" si="5379"/>
        <v/>
      </c>
      <c r="ID241" s="118" t="str">
        <f t="shared" si="5380"/>
        <v/>
      </c>
      <c r="IE241" s="118">
        <f t="shared" si="5381"/>
        <v>0</v>
      </c>
      <c r="IF241" s="118">
        <f t="shared" si="5382"/>
        <v>0</v>
      </c>
      <c r="IG241" s="118" t="str">
        <f t="shared" si="5383"/>
        <v/>
      </c>
      <c r="IH241" s="118">
        <f t="shared" si="5384"/>
        <v>0</v>
      </c>
      <c r="II241" s="118">
        <f t="shared" si="5385"/>
        <v>0</v>
      </c>
      <c r="IJ241" s="118">
        <f t="shared" si="5386"/>
        <v>0</v>
      </c>
      <c r="IK241" s="118">
        <f t="shared" si="5387"/>
        <v>0</v>
      </c>
      <c r="IL241" s="118">
        <f t="shared" si="5388"/>
        <v>0</v>
      </c>
      <c r="IM241" s="118">
        <f t="shared" si="5389"/>
        <v>0</v>
      </c>
      <c r="IN241" s="118">
        <f t="shared" si="5390"/>
        <v>0</v>
      </c>
      <c r="IO241" s="118">
        <f t="shared" si="5391"/>
        <v>0</v>
      </c>
      <c r="IP241" s="118">
        <f t="shared" si="5392"/>
        <v>0</v>
      </c>
      <c r="IQ241" s="118">
        <f t="shared" si="5393"/>
        <v>0</v>
      </c>
      <c r="IR241" s="118" t="str">
        <f t="shared" si="5394"/>
        <v/>
      </c>
      <c r="IS241" s="118">
        <f t="shared" si="5395"/>
        <v>0</v>
      </c>
      <c r="IT241" s="118">
        <f t="shared" si="5396"/>
        <v>0</v>
      </c>
      <c r="IU241" s="118">
        <f t="shared" si="5397"/>
        <v>0</v>
      </c>
      <c r="IV241" s="118">
        <f t="shared" si="5398"/>
        <v>0</v>
      </c>
      <c r="IW241" s="118">
        <f t="shared" si="5399"/>
        <v>0</v>
      </c>
      <c r="IX241" s="118">
        <f t="shared" si="5400"/>
        <v>0</v>
      </c>
      <c r="IY241" s="118">
        <f t="shared" si="5401"/>
        <v>0</v>
      </c>
      <c r="IZ241" s="118" t="str">
        <f t="shared" si="5402"/>
        <v/>
      </c>
    </row>
    <row r="242" spans="1:260" ht="15" customHeight="1" x14ac:dyDescent="0.25">
      <c r="A242" s="115">
        <v>240</v>
      </c>
      <c r="B242" s="115" t="str">
        <f t="shared" si="5373"/>
        <v/>
      </c>
      <c r="C242" s="115" t="s">
        <v>68</v>
      </c>
      <c r="D242" s="100" t="str">
        <f t="shared" si="5374"/>
        <v>D</v>
      </c>
      <c r="E242" s="100" t="str">
        <f t="shared" si="4921"/>
        <v/>
      </c>
      <c r="F242" s="100" t="str">
        <f t="shared" si="4922"/>
        <v/>
      </c>
      <c r="G242" s="100" t="str">
        <f t="shared" si="4848"/>
        <v/>
      </c>
      <c r="H242" s="100" t="str">
        <f t="shared" si="4923"/>
        <v/>
      </c>
      <c r="I242" s="100" t="str">
        <f t="shared" si="4849"/>
        <v/>
      </c>
      <c r="J242" s="100" t="str">
        <f t="shared" si="4924"/>
        <v/>
      </c>
      <c r="K242" s="100" t="str">
        <f t="shared" si="4850"/>
        <v/>
      </c>
      <c r="L242" s="100" t="str">
        <f t="shared" si="4925"/>
        <v/>
      </c>
      <c r="M242" s="100" t="str">
        <f t="shared" si="4851"/>
        <v/>
      </c>
      <c r="N242" s="100" t="str">
        <f t="shared" si="4926"/>
        <v/>
      </c>
      <c r="O242" s="100" t="str">
        <f t="shared" si="4852"/>
        <v/>
      </c>
      <c r="P242" s="100" t="str">
        <f t="shared" si="4927"/>
        <v/>
      </c>
      <c r="Q242" s="100" t="str">
        <f t="shared" si="4853"/>
        <v/>
      </c>
      <c r="R242" s="100" t="str">
        <f t="shared" si="4928"/>
        <v/>
      </c>
      <c r="S242" s="100" t="str">
        <f t="shared" si="4854"/>
        <v/>
      </c>
      <c r="T242" s="100" t="str">
        <f t="shared" si="4929"/>
        <v/>
      </c>
      <c r="U242" s="100" t="str">
        <f t="shared" si="4855"/>
        <v/>
      </c>
      <c r="V242" s="100" t="str">
        <f t="shared" si="4930"/>
        <v/>
      </c>
      <c r="W242" s="100" t="str">
        <f t="shared" si="4856"/>
        <v/>
      </c>
      <c r="X242" s="100" t="str">
        <f t="shared" si="4931"/>
        <v/>
      </c>
      <c r="Y242" s="100" t="str">
        <f t="shared" si="4857"/>
        <v/>
      </c>
      <c r="Z242" s="100" t="str">
        <f t="shared" si="4932"/>
        <v/>
      </c>
      <c r="AA242" s="100" t="str">
        <f t="shared" si="4858"/>
        <v/>
      </c>
      <c r="AB242" s="100" t="str">
        <f t="shared" si="4933"/>
        <v/>
      </c>
      <c r="AC242" s="100" t="str">
        <f t="shared" si="4859"/>
        <v/>
      </c>
      <c r="AD242" s="100" t="str">
        <f t="shared" si="4934"/>
        <v/>
      </c>
      <c r="AE242" s="100" t="str">
        <f t="shared" si="4860"/>
        <v/>
      </c>
      <c r="AF242" s="100" t="str">
        <f t="shared" si="4935"/>
        <v/>
      </c>
      <c r="AG242" s="100" t="str">
        <f t="shared" si="4861"/>
        <v/>
      </c>
      <c r="AH242" s="100" t="str">
        <f t="shared" si="4936"/>
        <v/>
      </c>
      <c r="AI242" s="100" t="str">
        <f t="shared" si="4862"/>
        <v/>
      </c>
      <c r="AJ242" s="100" t="str">
        <f t="shared" si="4937"/>
        <v/>
      </c>
      <c r="AK242" s="100" t="str">
        <f t="shared" si="4863"/>
        <v/>
      </c>
      <c r="AL242" s="100" t="str">
        <f t="shared" si="4938"/>
        <v/>
      </c>
      <c r="AM242" s="100" t="str">
        <f t="shared" si="4864"/>
        <v/>
      </c>
      <c r="AN242" s="100" t="str">
        <f t="shared" si="4939"/>
        <v/>
      </c>
      <c r="AO242" s="100" t="str">
        <f t="shared" si="4865"/>
        <v/>
      </c>
      <c r="AP242" s="100" t="str">
        <f t="shared" si="4940"/>
        <v/>
      </c>
      <c r="AQ242" s="100" t="str">
        <f t="shared" si="4866"/>
        <v/>
      </c>
      <c r="AR242" s="100" t="str">
        <f t="shared" si="4941"/>
        <v/>
      </c>
      <c r="AS242" s="100" t="str">
        <f t="shared" si="4867"/>
        <v/>
      </c>
      <c r="AT242" s="100" t="str">
        <f t="shared" si="4942"/>
        <v/>
      </c>
      <c r="AU242" s="100" t="str">
        <f t="shared" si="4868"/>
        <v/>
      </c>
      <c r="AV242" s="100" t="str">
        <f t="shared" si="4943"/>
        <v/>
      </c>
      <c r="AW242" s="100" t="str">
        <f t="shared" si="4869"/>
        <v/>
      </c>
      <c r="AX242" s="100" t="str">
        <f t="shared" si="4944"/>
        <v/>
      </c>
      <c r="AY242" s="100" t="str">
        <f t="shared" si="4870"/>
        <v/>
      </c>
      <c r="AZ242" s="100" t="str">
        <f t="shared" si="4945"/>
        <v/>
      </c>
      <c r="BA242" s="100" t="str">
        <f t="shared" si="4871"/>
        <v/>
      </c>
      <c r="BB242" s="100" t="str">
        <f t="shared" si="4946"/>
        <v/>
      </c>
      <c r="BC242" s="100" t="str">
        <f>IFERROR(INDEX('INPUT INF'!$F$3:$F$601,MATCH($B242,'INPUT INF'!$A$3:$A$601,FALSE)),"")</f>
        <v/>
      </c>
      <c r="BD242" s="100" t="str">
        <f t="shared" si="5463"/>
        <v/>
      </c>
      <c r="BE242" s="100" t="str">
        <f t="shared" si="4947"/>
        <v/>
      </c>
      <c r="BF242" s="100" t="str">
        <f t="shared" si="4948"/>
        <v/>
      </c>
      <c r="BG242" s="115" t="str">
        <f t="shared" si="4949"/>
        <v/>
      </c>
      <c r="BH242" s="115" t="str">
        <f>IF(AND('INPUT INF'!$O$1="X",BG242="PASS"),BF242,IF($BG242="","0",IF('INPUT INF'!$N$63="YES",$BF242,"")))</f>
        <v>0</v>
      </c>
      <c r="BI242" s="115" t="str">
        <f>IF($BG242="","0",IF('INPUT INF'!$Q$64="YES",$BF242,""))</f>
        <v>0</v>
      </c>
      <c r="BJ242" s="115" t="str">
        <f>IF($BG242="","0",IF('INPUT INF'!$Q$65="YES",$BF242,""))</f>
        <v>0</v>
      </c>
      <c r="BL242" s="116" t="str">
        <f t="shared" si="4950"/>
        <v/>
      </c>
      <c r="BM242" s="116" t="str">
        <f t="shared" si="4951"/>
        <v/>
      </c>
      <c r="BN242" s="116" t="str">
        <f t="shared" si="4951"/>
        <v/>
      </c>
      <c r="BR242" s="116" t="str">
        <f t="shared" si="4952"/>
        <v/>
      </c>
      <c r="BS242" s="116" t="str">
        <f t="shared" si="4953"/>
        <v/>
      </c>
      <c r="BT242" s="116" t="str">
        <f t="shared" si="4953"/>
        <v/>
      </c>
      <c r="BX242" s="116" t="str">
        <f t="shared" si="4954"/>
        <v/>
      </c>
      <c r="BY242" s="116" t="str">
        <f t="shared" si="4955"/>
        <v/>
      </c>
      <c r="BZ242" s="116" t="str">
        <f t="shared" si="4955"/>
        <v/>
      </c>
      <c r="CD242" s="116" t="str">
        <f t="shared" si="4956"/>
        <v/>
      </c>
      <c r="CE242" s="116" t="str">
        <f t="shared" si="4957"/>
        <v/>
      </c>
      <c r="CF242" s="116" t="str">
        <f t="shared" si="4958"/>
        <v/>
      </c>
      <c r="CJ242" s="116" t="str">
        <f t="shared" si="4959"/>
        <v/>
      </c>
      <c r="CK242" s="116" t="str">
        <f t="shared" si="4960"/>
        <v/>
      </c>
      <c r="CL242" s="116" t="str">
        <f t="shared" si="4961"/>
        <v/>
      </c>
      <c r="CP242" s="116" t="str">
        <f t="shared" si="4962"/>
        <v/>
      </c>
      <c r="CQ242" s="116" t="str">
        <f t="shared" si="4963"/>
        <v/>
      </c>
      <c r="CR242" s="116" t="str">
        <f t="shared" si="4964"/>
        <v/>
      </c>
      <c r="CX242" s="143"/>
      <c r="CY242" s="135"/>
      <c r="CZ242" s="135"/>
      <c r="DA242" s="135"/>
      <c r="DB242" s="143"/>
      <c r="DC242" s="143"/>
      <c r="DD242" s="143"/>
      <c r="DE242" s="143"/>
      <c r="DF242" s="135"/>
      <c r="DH242" s="115" t="str">
        <f t="shared" si="4965"/>
        <v/>
      </c>
      <c r="DI242" s="115" t="str">
        <f t="shared" si="4873"/>
        <v/>
      </c>
      <c r="DJ242" s="115" t="str">
        <f t="shared" si="4874"/>
        <v/>
      </c>
      <c r="DK242" s="115" t="str">
        <f t="shared" si="4875"/>
        <v/>
      </c>
      <c r="DL242" s="115" t="str">
        <f t="shared" si="4876"/>
        <v/>
      </c>
      <c r="DM242" s="115" t="str">
        <f t="shared" si="4877"/>
        <v/>
      </c>
      <c r="DN242" s="115" t="str">
        <f t="shared" si="4878"/>
        <v/>
      </c>
      <c r="DO242" s="115" t="str">
        <f t="shared" si="4879"/>
        <v/>
      </c>
      <c r="DP242" s="115" t="str">
        <f t="shared" si="4880"/>
        <v/>
      </c>
      <c r="DQ242" s="115" t="str">
        <f t="shared" si="4881"/>
        <v/>
      </c>
      <c r="DR242" s="115" t="str">
        <f t="shared" si="4882"/>
        <v/>
      </c>
      <c r="DS242" s="115" t="str">
        <f t="shared" si="4883"/>
        <v/>
      </c>
      <c r="DT242" s="115" t="str">
        <f t="shared" si="4884"/>
        <v/>
      </c>
      <c r="DU242" s="115" t="str">
        <f t="shared" si="4885"/>
        <v/>
      </c>
      <c r="DV242" s="115" t="str">
        <f t="shared" si="4886"/>
        <v/>
      </c>
      <c r="DW242" s="115" t="str">
        <f t="shared" si="4887"/>
        <v/>
      </c>
      <c r="DX242" s="115" t="str">
        <f t="shared" si="4888"/>
        <v/>
      </c>
      <c r="DY242" s="115" t="str">
        <f t="shared" si="4889"/>
        <v/>
      </c>
      <c r="DZ242" s="115" t="str">
        <f t="shared" si="4890"/>
        <v/>
      </c>
      <c r="EA242" s="115" t="str">
        <f t="shared" si="4891"/>
        <v/>
      </c>
      <c r="EB242" s="115" t="str">
        <f t="shared" si="4892"/>
        <v/>
      </c>
      <c r="EC242" s="115" t="str">
        <f t="shared" si="4893"/>
        <v/>
      </c>
      <c r="ED242" s="115" t="str">
        <f t="shared" si="4894"/>
        <v/>
      </c>
      <c r="EE242" s="115" t="str">
        <f t="shared" si="4895"/>
        <v/>
      </c>
      <c r="EF242" s="115" t="str">
        <f t="shared" si="4896"/>
        <v/>
      </c>
      <c r="EG242" s="115" t="str">
        <f t="shared" si="4966"/>
        <v/>
      </c>
      <c r="EH242" s="115" t="str">
        <f t="shared" si="4967"/>
        <v/>
      </c>
      <c r="EI242" s="115" t="str">
        <f t="shared" si="4968"/>
        <v/>
      </c>
      <c r="EJ242" s="115" t="str">
        <f t="shared" si="4969"/>
        <v/>
      </c>
      <c r="EK242" s="115" t="str">
        <f t="shared" si="4970"/>
        <v/>
      </c>
      <c r="EL242" s="115" t="str">
        <f t="shared" si="4971"/>
        <v/>
      </c>
      <c r="EM242" s="115" t="str">
        <f t="shared" si="4972"/>
        <v/>
      </c>
      <c r="EN242" s="115" t="str">
        <f t="shared" si="4973"/>
        <v/>
      </c>
      <c r="EO242" s="115" t="str">
        <f t="shared" si="4974"/>
        <v/>
      </c>
      <c r="EP242" s="115" t="str">
        <f t="shared" si="4975"/>
        <v/>
      </c>
      <c r="EQ242" s="115" t="str">
        <f t="shared" si="4976"/>
        <v/>
      </c>
      <c r="ER242" s="115" t="str">
        <f t="shared" si="4977"/>
        <v/>
      </c>
      <c r="ES242" s="115" t="str">
        <f t="shared" si="4978"/>
        <v/>
      </c>
      <c r="ET242" s="115" t="str">
        <f t="shared" si="4979"/>
        <v/>
      </c>
      <c r="EU242" s="115" t="str">
        <f t="shared" si="4980"/>
        <v/>
      </c>
      <c r="EV242" s="115" t="str">
        <f t="shared" si="4981"/>
        <v/>
      </c>
      <c r="EW242" s="115" t="str">
        <f t="shared" si="4982"/>
        <v/>
      </c>
      <c r="EX242" s="115" t="str">
        <f t="shared" si="4983"/>
        <v/>
      </c>
      <c r="EY242" s="115" t="str">
        <f t="shared" si="4984"/>
        <v/>
      </c>
      <c r="EZ242" s="115" t="str">
        <f t="shared" si="4985"/>
        <v/>
      </c>
      <c r="FA242" s="115" t="str">
        <f t="shared" si="4986"/>
        <v/>
      </c>
      <c r="FB242" s="115" t="str">
        <f t="shared" si="4987"/>
        <v/>
      </c>
      <c r="FC242" s="115" t="str">
        <f t="shared" si="4988"/>
        <v/>
      </c>
      <c r="FD242" s="115" t="str">
        <f t="shared" si="4989"/>
        <v/>
      </c>
      <c r="FE242" s="115" t="str">
        <f t="shared" si="4990"/>
        <v/>
      </c>
      <c r="FF242" s="115" t="str">
        <f t="shared" si="5472"/>
        <v/>
      </c>
      <c r="FG242" s="115" t="str">
        <f>IFERROR(SMALL($ED$3:$ED$422,$A$12),"")</f>
        <v/>
      </c>
      <c r="FH242" s="115" t="str">
        <f t="shared" si="5473"/>
        <v/>
      </c>
      <c r="GA242" s="215" t="str">
        <f t="shared" si="5422"/>
        <v/>
      </c>
      <c r="GB242" s="140" t="str">
        <f t="shared" si="5423"/>
        <v/>
      </c>
      <c r="GC242" s="171">
        <f>COUNTIF($AW$563:$AW$632,"&gt;0")</f>
        <v>0</v>
      </c>
      <c r="GD242" s="175">
        <f t="shared" si="5424"/>
        <v>0</v>
      </c>
      <c r="GE242" s="175" t="str">
        <f t="shared" si="5414"/>
        <v/>
      </c>
      <c r="GF242" s="172">
        <f t="shared" ref="GF242:GN242" si="5495">COUNTIF($AX$563:$AX$632,GF$3)</f>
        <v>0</v>
      </c>
      <c r="GG242" s="172">
        <f t="shared" si="5495"/>
        <v>0</v>
      </c>
      <c r="GH242" s="172">
        <f t="shared" si="5495"/>
        <v>0</v>
      </c>
      <c r="GI242" s="172">
        <f t="shared" si="5495"/>
        <v>0</v>
      </c>
      <c r="GJ242" s="172">
        <f t="shared" si="5495"/>
        <v>0</v>
      </c>
      <c r="GK242" s="172">
        <f t="shared" si="5495"/>
        <v>0</v>
      </c>
      <c r="GL242" s="172">
        <f t="shared" si="5495"/>
        <v>0</v>
      </c>
      <c r="GM242" s="172">
        <f t="shared" si="5495"/>
        <v>0</v>
      </c>
      <c r="GN242" s="172">
        <f t="shared" si="5495"/>
        <v>0</v>
      </c>
      <c r="GO242" s="172">
        <f t="shared" si="5426"/>
        <v>0</v>
      </c>
      <c r="GP242" s="171" t="e">
        <f t="shared" si="5427"/>
        <v>#DIV/0!</v>
      </c>
      <c r="GQ242" s="171">
        <f>COUNTIF($AW$563:$AW$632,"&lt;45")-GN242</f>
        <v>0</v>
      </c>
      <c r="GR242" s="171">
        <f>COUNTIF($AW$563:$AW$632,"&lt;60")-GQ242</f>
        <v>0</v>
      </c>
      <c r="GS242" s="171">
        <f>COUNTIF($AW$563:$AW$632,"&lt;75")-GQ242-GR242</f>
        <v>0</v>
      </c>
      <c r="GT242" s="171">
        <f>COUNTIF($AW$563:$AW$632,"&lt;90")-GQ242-GR242-GS242</f>
        <v>0</v>
      </c>
      <c r="GU242" s="171">
        <f>COUNTIF($AW$563:$AW$632,"&gt;89")</f>
        <v>0</v>
      </c>
      <c r="GV242" s="171">
        <f>COUNTIF($AW$563:$AW$632,GV3)</f>
        <v>0</v>
      </c>
      <c r="GW242" s="171">
        <f>COUNTIF($AW$563:$AW$632,GW3)</f>
        <v>0</v>
      </c>
      <c r="GY242" s="115">
        <v>239</v>
      </c>
      <c r="GZ242" s="120" t="str">
        <f>IF('INPUT INF'!N$39="YES",GY249,"")</f>
        <v/>
      </c>
      <c r="HA242" s="118">
        <f>'INPUT INF'!K39</f>
        <v>0</v>
      </c>
      <c r="HB242" s="118" t="str">
        <f>IF(GZ242="","",'INPUT INF'!L$39)</f>
        <v/>
      </c>
      <c r="HC242" s="181" t="str">
        <f>'INPUT INF'!N$34</f>
        <v>A</v>
      </c>
      <c r="HD242" s="181" t="str">
        <f>IFERROR(INDEX(GB$4:GB$28,MATCH($HB242,$GA$4:$GA$28,0)),"")</f>
        <v/>
      </c>
      <c r="HE242" s="181">
        <f t="shared" ref="HE242:HY242" si="5496">IFERROR(INDEX(GC$166:GC$190,MATCH($HB242,$GA$166:$GA$190,0)),"")</f>
        <v>0</v>
      </c>
      <c r="HF242" s="181">
        <f t="shared" si="5496"/>
        <v>0</v>
      </c>
      <c r="HG242" s="181" t="str">
        <f t="shared" si="5496"/>
        <v/>
      </c>
      <c r="HH242" s="181">
        <f t="shared" si="5496"/>
        <v>0</v>
      </c>
      <c r="HI242" s="181">
        <f t="shared" si="5496"/>
        <v>0</v>
      </c>
      <c r="HJ242" s="181">
        <f t="shared" si="5496"/>
        <v>0</v>
      </c>
      <c r="HK242" s="181">
        <f t="shared" si="5496"/>
        <v>0</v>
      </c>
      <c r="HL242" s="181">
        <f t="shared" si="5496"/>
        <v>0</v>
      </c>
      <c r="HM242" s="181">
        <f t="shared" si="5496"/>
        <v>0</v>
      </c>
      <c r="HN242" s="181">
        <f t="shared" si="5496"/>
        <v>0</v>
      </c>
      <c r="HO242" s="181">
        <f t="shared" si="5496"/>
        <v>0</v>
      </c>
      <c r="HP242" s="181">
        <f t="shared" si="5496"/>
        <v>0</v>
      </c>
      <c r="HQ242" s="181">
        <f t="shared" si="5496"/>
        <v>0</v>
      </c>
      <c r="HR242" s="181" t="str">
        <f t="shared" si="5496"/>
        <v/>
      </c>
      <c r="HS242" s="181">
        <f t="shared" si="5496"/>
        <v>0</v>
      </c>
      <c r="HT242" s="181">
        <f t="shared" si="5496"/>
        <v>0</v>
      </c>
      <c r="HU242" s="181">
        <f t="shared" si="5496"/>
        <v>0</v>
      </c>
      <c r="HV242" s="181">
        <f t="shared" si="5496"/>
        <v>0</v>
      </c>
      <c r="HW242" s="181">
        <f t="shared" si="5496"/>
        <v>0</v>
      </c>
      <c r="HX242" s="181">
        <f t="shared" si="5496"/>
        <v>0</v>
      </c>
      <c r="HY242" s="181">
        <f t="shared" si="5496"/>
        <v>0</v>
      </c>
      <c r="IA242" s="181" t="str">
        <f t="shared" si="5377"/>
        <v/>
      </c>
      <c r="IB242" s="118" t="str">
        <f t="shared" si="5378"/>
        <v/>
      </c>
      <c r="IC242" s="118" t="str">
        <f t="shared" si="5379"/>
        <v/>
      </c>
      <c r="ID242" s="118" t="str">
        <f t="shared" si="5380"/>
        <v/>
      </c>
      <c r="IE242" s="118">
        <f t="shared" si="5381"/>
        <v>0</v>
      </c>
      <c r="IF242" s="118">
        <f t="shared" si="5382"/>
        <v>0</v>
      </c>
      <c r="IG242" s="118" t="str">
        <f t="shared" si="5383"/>
        <v/>
      </c>
      <c r="IH242" s="118">
        <f t="shared" si="5384"/>
        <v>0</v>
      </c>
      <c r="II242" s="118">
        <f t="shared" si="5385"/>
        <v>0</v>
      </c>
      <c r="IJ242" s="118">
        <f t="shared" si="5386"/>
        <v>0</v>
      </c>
      <c r="IK242" s="118">
        <f t="shared" si="5387"/>
        <v>0</v>
      </c>
      <c r="IL242" s="118">
        <f t="shared" si="5388"/>
        <v>0</v>
      </c>
      <c r="IM242" s="118">
        <f t="shared" si="5389"/>
        <v>0</v>
      </c>
      <c r="IN242" s="118">
        <f t="shared" si="5390"/>
        <v>0</v>
      </c>
      <c r="IO242" s="118">
        <f t="shared" si="5391"/>
        <v>0</v>
      </c>
      <c r="IP242" s="118">
        <f t="shared" si="5392"/>
        <v>0</v>
      </c>
      <c r="IQ242" s="118">
        <f t="shared" si="5393"/>
        <v>0</v>
      </c>
      <c r="IR242" s="118" t="str">
        <f t="shared" si="5394"/>
        <v/>
      </c>
      <c r="IS242" s="118">
        <f t="shared" si="5395"/>
        <v>0</v>
      </c>
      <c r="IT242" s="118">
        <f t="shared" si="5396"/>
        <v>0</v>
      </c>
      <c r="IU242" s="118">
        <f t="shared" si="5397"/>
        <v>0</v>
      </c>
      <c r="IV242" s="118">
        <f t="shared" si="5398"/>
        <v>0</v>
      </c>
      <c r="IW242" s="118">
        <f t="shared" si="5399"/>
        <v>0</v>
      </c>
      <c r="IX242" s="118">
        <f t="shared" si="5400"/>
        <v>0</v>
      </c>
      <c r="IY242" s="118">
        <f t="shared" si="5401"/>
        <v>0</v>
      </c>
      <c r="IZ242" s="118" t="str">
        <f t="shared" si="5402"/>
        <v/>
      </c>
    </row>
    <row r="243" spans="1:260" ht="15" customHeight="1" x14ac:dyDescent="0.25">
      <c r="A243" s="115">
        <v>241</v>
      </c>
      <c r="B243" s="115" t="str">
        <f t="shared" si="5373"/>
        <v/>
      </c>
      <c r="C243" s="115" t="s">
        <v>68</v>
      </c>
      <c r="D243" s="100" t="str">
        <f t="shared" si="5374"/>
        <v>D</v>
      </c>
      <c r="E243" s="100" t="str">
        <f t="shared" si="4921"/>
        <v/>
      </c>
      <c r="F243" s="100" t="str">
        <f t="shared" si="4922"/>
        <v/>
      </c>
      <c r="G243" s="100" t="str">
        <f t="shared" si="4848"/>
        <v/>
      </c>
      <c r="H243" s="100" t="str">
        <f t="shared" si="4923"/>
        <v/>
      </c>
      <c r="I243" s="100" t="str">
        <f t="shared" si="4849"/>
        <v/>
      </c>
      <c r="J243" s="100" t="str">
        <f t="shared" si="4924"/>
        <v/>
      </c>
      <c r="K243" s="100" t="str">
        <f t="shared" si="4850"/>
        <v/>
      </c>
      <c r="L243" s="100" t="str">
        <f t="shared" si="4925"/>
        <v/>
      </c>
      <c r="M243" s="100" t="str">
        <f t="shared" si="4851"/>
        <v/>
      </c>
      <c r="N243" s="100" t="str">
        <f t="shared" si="4926"/>
        <v/>
      </c>
      <c r="O243" s="100" t="str">
        <f t="shared" si="4852"/>
        <v/>
      </c>
      <c r="P243" s="100" t="str">
        <f t="shared" si="4927"/>
        <v/>
      </c>
      <c r="Q243" s="100" t="str">
        <f t="shared" si="4853"/>
        <v/>
      </c>
      <c r="R243" s="100" t="str">
        <f t="shared" si="4928"/>
        <v/>
      </c>
      <c r="S243" s="100" t="str">
        <f t="shared" si="4854"/>
        <v/>
      </c>
      <c r="T243" s="100" t="str">
        <f t="shared" si="4929"/>
        <v/>
      </c>
      <c r="U243" s="100" t="str">
        <f t="shared" si="4855"/>
        <v/>
      </c>
      <c r="V243" s="100" t="str">
        <f t="shared" si="4930"/>
        <v/>
      </c>
      <c r="W243" s="100" t="str">
        <f t="shared" si="4856"/>
        <v/>
      </c>
      <c r="X243" s="100" t="str">
        <f t="shared" si="4931"/>
        <v/>
      </c>
      <c r="Y243" s="100" t="str">
        <f t="shared" si="4857"/>
        <v/>
      </c>
      <c r="Z243" s="100" t="str">
        <f t="shared" si="4932"/>
        <v/>
      </c>
      <c r="AA243" s="100" t="str">
        <f t="shared" si="4858"/>
        <v/>
      </c>
      <c r="AB243" s="100" t="str">
        <f t="shared" si="4933"/>
        <v/>
      </c>
      <c r="AC243" s="100" t="str">
        <f t="shared" si="4859"/>
        <v/>
      </c>
      <c r="AD243" s="100" t="str">
        <f t="shared" si="4934"/>
        <v/>
      </c>
      <c r="AE243" s="100" t="str">
        <f t="shared" si="4860"/>
        <v/>
      </c>
      <c r="AF243" s="100" t="str">
        <f t="shared" si="4935"/>
        <v/>
      </c>
      <c r="AG243" s="100" t="str">
        <f t="shared" si="4861"/>
        <v/>
      </c>
      <c r="AH243" s="100" t="str">
        <f t="shared" si="4936"/>
        <v/>
      </c>
      <c r="AI243" s="100" t="str">
        <f t="shared" si="4862"/>
        <v/>
      </c>
      <c r="AJ243" s="100" t="str">
        <f t="shared" si="4937"/>
        <v/>
      </c>
      <c r="AK243" s="100" t="str">
        <f t="shared" si="4863"/>
        <v/>
      </c>
      <c r="AL243" s="100" t="str">
        <f t="shared" si="4938"/>
        <v/>
      </c>
      <c r="AM243" s="100" t="str">
        <f t="shared" si="4864"/>
        <v/>
      </c>
      <c r="AN243" s="100" t="str">
        <f t="shared" si="4939"/>
        <v/>
      </c>
      <c r="AO243" s="100" t="str">
        <f t="shared" si="4865"/>
        <v/>
      </c>
      <c r="AP243" s="100" t="str">
        <f t="shared" si="4940"/>
        <v/>
      </c>
      <c r="AQ243" s="100" t="str">
        <f t="shared" si="4866"/>
        <v/>
      </c>
      <c r="AR243" s="100" t="str">
        <f t="shared" si="4941"/>
        <v/>
      </c>
      <c r="AS243" s="100" t="str">
        <f t="shared" si="4867"/>
        <v/>
      </c>
      <c r="AT243" s="100" t="str">
        <f t="shared" si="4942"/>
        <v/>
      </c>
      <c r="AU243" s="100" t="str">
        <f t="shared" si="4868"/>
        <v/>
      </c>
      <c r="AV243" s="100" t="str">
        <f t="shared" si="4943"/>
        <v/>
      </c>
      <c r="AW243" s="100" t="str">
        <f t="shared" si="4869"/>
        <v/>
      </c>
      <c r="AX243" s="100" t="str">
        <f t="shared" si="4944"/>
        <v/>
      </c>
      <c r="AY243" s="100" t="str">
        <f t="shared" si="4870"/>
        <v/>
      </c>
      <c r="AZ243" s="100" t="str">
        <f t="shared" si="4945"/>
        <v/>
      </c>
      <c r="BA243" s="100" t="str">
        <f t="shared" si="4871"/>
        <v/>
      </c>
      <c r="BB243" s="100" t="str">
        <f t="shared" si="4946"/>
        <v/>
      </c>
      <c r="BC243" s="100" t="str">
        <f>IFERROR(INDEX('INPUT INF'!$F$3:$F$601,MATCH($B243,'INPUT INF'!$A$3:$A$601,FALSE)),"")</f>
        <v/>
      </c>
      <c r="BD243" s="100" t="str">
        <f t="shared" si="5463"/>
        <v/>
      </c>
      <c r="BE243" s="100" t="str">
        <f t="shared" si="4947"/>
        <v/>
      </c>
      <c r="BF243" s="100" t="str">
        <f t="shared" si="4948"/>
        <v/>
      </c>
      <c r="BG243" s="115" t="str">
        <f t="shared" si="4949"/>
        <v/>
      </c>
      <c r="BH243" s="115" t="str">
        <f>IF(AND('INPUT INF'!$O$1="X",BG243="PASS"),BF243,IF($BG243="","0",IF('INPUT INF'!$N$63="YES",$BF243,"")))</f>
        <v>0</v>
      </c>
      <c r="BI243" s="115" t="str">
        <f>IF($BG243="","0",IF('INPUT INF'!$Q$64="YES",$BF243,""))</f>
        <v>0</v>
      </c>
      <c r="BJ243" s="115" t="str">
        <f>IF($BG243="","0",IF('INPUT INF'!$Q$65="YES",$BF243,""))</f>
        <v>0</v>
      </c>
      <c r="BL243" s="116" t="str">
        <f t="shared" si="4950"/>
        <v/>
      </c>
      <c r="BM243" s="116" t="str">
        <f t="shared" si="4951"/>
        <v/>
      </c>
      <c r="BN243" s="116" t="str">
        <f t="shared" si="4951"/>
        <v/>
      </c>
      <c r="BR243" s="116" t="str">
        <f t="shared" si="4952"/>
        <v/>
      </c>
      <c r="BS243" s="116" t="str">
        <f t="shared" si="4953"/>
        <v/>
      </c>
      <c r="BT243" s="116" t="str">
        <f t="shared" si="4953"/>
        <v/>
      </c>
      <c r="BX243" s="116" t="str">
        <f t="shared" si="4954"/>
        <v/>
      </c>
      <c r="BY243" s="116" t="str">
        <f t="shared" si="4955"/>
        <v/>
      </c>
      <c r="BZ243" s="116" t="str">
        <f t="shared" si="4955"/>
        <v/>
      </c>
      <c r="CD243" s="116" t="str">
        <f t="shared" si="4956"/>
        <v/>
      </c>
      <c r="CE243" s="116" t="str">
        <f t="shared" si="4957"/>
        <v/>
      </c>
      <c r="CF243" s="116" t="str">
        <f t="shared" si="4958"/>
        <v/>
      </c>
      <c r="CJ243" s="116" t="str">
        <f t="shared" si="4959"/>
        <v/>
      </c>
      <c r="CK243" s="116" t="str">
        <f t="shared" si="4960"/>
        <v/>
      </c>
      <c r="CL243" s="116" t="str">
        <f t="shared" si="4961"/>
        <v/>
      </c>
      <c r="CP243" s="116" t="str">
        <f t="shared" si="4962"/>
        <v/>
      </c>
      <c r="CQ243" s="116" t="str">
        <f t="shared" si="4963"/>
        <v/>
      </c>
      <c r="CR243" s="116" t="str">
        <f t="shared" si="4964"/>
        <v/>
      </c>
      <c r="CX243" s="143"/>
      <c r="CY243" s="135"/>
      <c r="CZ243" s="135"/>
      <c r="DA243" s="135"/>
      <c r="DB243" s="143"/>
      <c r="DC243" s="143"/>
      <c r="DD243" s="143"/>
      <c r="DE243" s="143"/>
      <c r="DF243" s="135"/>
      <c r="DH243" s="115" t="str">
        <f t="shared" si="4965"/>
        <v/>
      </c>
      <c r="DI243" s="115" t="str">
        <f t="shared" si="4873"/>
        <v/>
      </c>
      <c r="DJ243" s="115" t="str">
        <f t="shared" si="4874"/>
        <v/>
      </c>
      <c r="DK243" s="115" t="str">
        <f t="shared" si="4875"/>
        <v/>
      </c>
      <c r="DL243" s="115" t="str">
        <f t="shared" si="4876"/>
        <v/>
      </c>
      <c r="DM243" s="115" t="str">
        <f t="shared" si="4877"/>
        <v/>
      </c>
      <c r="DN243" s="115" t="str">
        <f t="shared" si="4878"/>
        <v/>
      </c>
      <c r="DO243" s="115" t="str">
        <f t="shared" si="4879"/>
        <v/>
      </c>
      <c r="DP243" s="115" t="str">
        <f t="shared" si="4880"/>
        <v/>
      </c>
      <c r="DQ243" s="115" t="str">
        <f t="shared" si="4881"/>
        <v/>
      </c>
      <c r="DR243" s="115" t="str">
        <f t="shared" si="4882"/>
        <v/>
      </c>
      <c r="DS243" s="115" t="str">
        <f t="shared" si="4883"/>
        <v/>
      </c>
      <c r="DT243" s="115" t="str">
        <f t="shared" si="4884"/>
        <v/>
      </c>
      <c r="DU243" s="115" t="str">
        <f t="shared" si="4885"/>
        <v/>
      </c>
      <c r="DV243" s="115" t="str">
        <f t="shared" si="4886"/>
        <v/>
      </c>
      <c r="DW243" s="115" t="str">
        <f t="shared" si="4887"/>
        <v/>
      </c>
      <c r="DX243" s="115" t="str">
        <f t="shared" si="4888"/>
        <v/>
      </c>
      <c r="DY243" s="115" t="str">
        <f t="shared" si="4889"/>
        <v/>
      </c>
      <c r="DZ243" s="115" t="str">
        <f t="shared" si="4890"/>
        <v/>
      </c>
      <c r="EA243" s="115" t="str">
        <f t="shared" si="4891"/>
        <v/>
      </c>
      <c r="EB243" s="115" t="str">
        <f t="shared" si="4892"/>
        <v/>
      </c>
      <c r="EC243" s="115" t="str">
        <f t="shared" si="4893"/>
        <v/>
      </c>
      <c r="ED243" s="115" t="str">
        <f t="shared" si="4894"/>
        <v/>
      </c>
      <c r="EE243" s="115" t="str">
        <f t="shared" si="4895"/>
        <v/>
      </c>
      <c r="EF243" s="115" t="str">
        <f t="shared" si="4896"/>
        <v/>
      </c>
      <c r="EG243" s="115" t="str">
        <f t="shared" si="4966"/>
        <v/>
      </c>
      <c r="EH243" s="115" t="str">
        <f t="shared" si="4967"/>
        <v/>
      </c>
      <c r="EI243" s="115" t="str">
        <f t="shared" si="4968"/>
        <v/>
      </c>
      <c r="EJ243" s="115" t="str">
        <f t="shared" si="4969"/>
        <v/>
      </c>
      <c r="EK243" s="115" t="str">
        <f t="shared" si="4970"/>
        <v/>
      </c>
      <c r="EL243" s="115" t="str">
        <f t="shared" si="4971"/>
        <v/>
      </c>
      <c r="EM243" s="115" t="str">
        <f t="shared" si="4972"/>
        <v/>
      </c>
      <c r="EN243" s="115" t="str">
        <f t="shared" si="4973"/>
        <v/>
      </c>
      <c r="EO243" s="115" t="str">
        <f t="shared" si="4974"/>
        <v/>
      </c>
      <c r="EP243" s="115" t="str">
        <f t="shared" si="4975"/>
        <v/>
      </c>
      <c r="EQ243" s="115" t="str">
        <f t="shared" si="4976"/>
        <v/>
      </c>
      <c r="ER243" s="115" t="str">
        <f t="shared" si="4977"/>
        <v/>
      </c>
      <c r="ES243" s="115" t="str">
        <f t="shared" si="4978"/>
        <v/>
      </c>
      <c r="ET243" s="115" t="str">
        <f t="shared" si="4979"/>
        <v/>
      </c>
      <c r="EU243" s="115" t="str">
        <f t="shared" si="4980"/>
        <v/>
      </c>
      <c r="EV243" s="115" t="str">
        <f t="shared" si="4981"/>
        <v/>
      </c>
      <c r="EW243" s="115" t="str">
        <f t="shared" si="4982"/>
        <v/>
      </c>
      <c r="EX243" s="115" t="str">
        <f t="shared" si="4983"/>
        <v/>
      </c>
      <c r="EY243" s="115" t="str">
        <f t="shared" si="4984"/>
        <v/>
      </c>
      <c r="EZ243" s="115" t="str">
        <f t="shared" si="4985"/>
        <v/>
      </c>
      <c r="FA243" s="115" t="str">
        <f t="shared" si="4986"/>
        <v/>
      </c>
      <c r="FB243" s="115" t="str">
        <f t="shared" si="4987"/>
        <v/>
      </c>
      <c r="FC243" s="115" t="str">
        <f t="shared" si="4988"/>
        <v/>
      </c>
      <c r="FD243" s="115" t="str">
        <f t="shared" si="4989"/>
        <v/>
      </c>
      <c r="FE243" s="115" t="str">
        <f t="shared" si="4990"/>
        <v/>
      </c>
      <c r="FF243" s="115" t="str">
        <f>FU27</f>
        <v/>
      </c>
      <c r="FG243" s="115" t="str">
        <f>IFERROR(SMALL($EE$3:$EE$422,$A$3),"")</f>
        <v/>
      </c>
      <c r="FH243" s="115" t="str">
        <f>IFERROR(LARGE($AY$3:$AY$422,$A$3),"")</f>
        <v/>
      </c>
      <c r="GA243" s="215" t="str">
        <f t="shared" si="5422"/>
        <v/>
      </c>
      <c r="GB243" s="140" t="str">
        <f t="shared" si="5423"/>
        <v/>
      </c>
      <c r="GC243" s="171">
        <f>COUNTIF($AY$563:$AY$632,"&gt;0")</f>
        <v>0</v>
      </c>
      <c r="GD243" s="175">
        <f t="shared" si="5424"/>
        <v>0</v>
      </c>
      <c r="GE243" s="175" t="str">
        <f t="shared" si="5414"/>
        <v/>
      </c>
      <c r="GF243" s="172">
        <f t="shared" ref="GF243:GN243" si="5497">COUNTIF($AZ$563:$AZ$632,GF$3)</f>
        <v>0</v>
      </c>
      <c r="GG243" s="172">
        <f t="shared" si="5497"/>
        <v>0</v>
      </c>
      <c r="GH243" s="172">
        <f t="shared" si="5497"/>
        <v>0</v>
      </c>
      <c r="GI243" s="172">
        <f t="shared" si="5497"/>
        <v>0</v>
      </c>
      <c r="GJ243" s="172">
        <f t="shared" si="5497"/>
        <v>0</v>
      </c>
      <c r="GK243" s="172">
        <f t="shared" si="5497"/>
        <v>0</v>
      </c>
      <c r="GL243" s="172">
        <f t="shared" si="5497"/>
        <v>0</v>
      </c>
      <c r="GM243" s="172">
        <f t="shared" si="5497"/>
        <v>0</v>
      </c>
      <c r="GN243" s="172">
        <f t="shared" si="5497"/>
        <v>0</v>
      </c>
      <c r="GO243" s="172">
        <f t="shared" si="5426"/>
        <v>0</v>
      </c>
      <c r="GP243" s="171" t="e">
        <f t="shared" si="5427"/>
        <v>#DIV/0!</v>
      </c>
      <c r="GQ243" s="171">
        <f>COUNTIF($AY$563:$AY$632,"&lt;45")-GN243</f>
        <v>0</v>
      </c>
      <c r="GR243" s="171">
        <f>COUNTIF($AY$563:$AY$632,"&lt;60")-GQ243</f>
        <v>0</v>
      </c>
      <c r="GS243" s="171">
        <f>COUNTIF($AY$563:$AY$632,"&lt;75")-GQ243-GR243</f>
        <v>0</v>
      </c>
      <c r="GT243" s="171">
        <f>COUNTIF($AY$563:$AY$632,"&lt;90")-GQ243-GR243-GS243</f>
        <v>0</v>
      </c>
      <c r="GU243" s="171">
        <f>COUNTIF($AY$563:$AY$632,"&gt;89")</f>
        <v>0</v>
      </c>
      <c r="GV243" s="171">
        <f>COUNTIF($AY$563:$AY$632,GV3)</f>
        <v>0</v>
      </c>
      <c r="GW243" s="171">
        <f>COUNTIF($AY$563:$AY$632,GW3)</f>
        <v>0</v>
      </c>
      <c r="GY243" s="115">
        <v>240</v>
      </c>
      <c r="GZ243" s="120" t="str">
        <f>IF('INPUT INF'!O$39="YES",GY250,"")</f>
        <v/>
      </c>
      <c r="HA243" s="118">
        <f>HA242</f>
        <v>0</v>
      </c>
      <c r="HB243" s="118" t="str">
        <f>IF(GZ243="","",'INPUT INF'!L$39)</f>
        <v/>
      </c>
      <c r="HC243" s="181" t="str">
        <f>'INPUT INF'!O$34</f>
        <v>B</v>
      </c>
      <c r="HD243" s="181" t="str">
        <f>IFERROR(INDEX(GB$31:GB$55,MATCH($HB243,$GA$31:$GA$55,0)),"")</f>
        <v/>
      </c>
      <c r="HE243" s="181">
        <f t="shared" ref="HE243:HY243" si="5498">IFERROR(INDEX(GC$192:GC$217,MATCH($HB243,$GA$192:$GA$217,0)),"")</f>
        <v>0</v>
      </c>
      <c r="HF243" s="181">
        <f t="shared" si="5498"/>
        <v>0</v>
      </c>
      <c r="HG243" s="181" t="str">
        <f t="shared" si="5498"/>
        <v/>
      </c>
      <c r="HH243" s="181">
        <f t="shared" si="5498"/>
        <v>0</v>
      </c>
      <c r="HI243" s="181">
        <f t="shared" si="5498"/>
        <v>0</v>
      </c>
      <c r="HJ243" s="181">
        <f t="shared" si="5498"/>
        <v>0</v>
      </c>
      <c r="HK243" s="181">
        <f t="shared" si="5498"/>
        <v>0</v>
      </c>
      <c r="HL243" s="181">
        <f t="shared" si="5498"/>
        <v>0</v>
      </c>
      <c r="HM243" s="181">
        <f t="shared" si="5498"/>
        <v>0</v>
      </c>
      <c r="HN243" s="181">
        <f t="shared" si="5498"/>
        <v>0</v>
      </c>
      <c r="HO243" s="181">
        <f t="shared" si="5498"/>
        <v>0</v>
      </c>
      <c r="HP243" s="181">
        <f t="shared" si="5498"/>
        <v>0</v>
      </c>
      <c r="HQ243" s="181">
        <f t="shared" si="5498"/>
        <v>0</v>
      </c>
      <c r="HR243" s="181" t="str">
        <f t="shared" si="5498"/>
        <v/>
      </c>
      <c r="HS243" s="181">
        <f t="shared" si="5498"/>
        <v>0</v>
      </c>
      <c r="HT243" s="181">
        <f t="shared" si="5498"/>
        <v>0</v>
      </c>
      <c r="HU243" s="181">
        <f t="shared" si="5498"/>
        <v>0</v>
      </c>
      <c r="HV243" s="181">
        <f t="shared" si="5498"/>
        <v>0</v>
      </c>
      <c r="HW243" s="181">
        <f t="shared" si="5498"/>
        <v>0</v>
      </c>
      <c r="HX243" s="181">
        <f t="shared" si="5498"/>
        <v>0</v>
      </c>
      <c r="HY243" s="181">
        <f t="shared" si="5498"/>
        <v>0</v>
      </c>
      <c r="IA243" s="181" t="str">
        <f t="shared" si="5377"/>
        <v/>
      </c>
      <c r="IB243" s="118" t="str">
        <f t="shared" si="5378"/>
        <v/>
      </c>
      <c r="IC243" s="118" t="str">
        <f t="shared" si="5379"/>
        <v/>
      </c>
      <c r="ID243" s="118" t="str">
        <f t="shared" si="5380"/>
        <v/>
      </c>
      <c r="IE243" s="118">
        <f t="shared" si="5381"/>
        <v>0</v>
      </c>
      <c r="IF243" s="118">
        <f t="shared" si="5382"/>
        <v>0</v>
      </c>
      <c r="IG243" s="118" t="str">
        <f t="shared" si="5383"/>
        <v/>
      </c>
      <c r="IH243" s="118">
        <f t="shared" si="5384"/>
        <v>0</v>
      </c>
      <c r="II243" s="118">
        <f t="shared" si="5385"/>
        <v>0</v>
      </c>
      <c r="IJ243" s="118">
        <f t="shared" si="5386"/>
        <v>0</v>
      </c>
      <c r="IK243" s="118">
        <f t="shared" si="5387"/>
        <v>0</v>
      </c>
      <c r="IL243" s="118">
        <f t="shared" si="5388"/>
        <v>0</v>
      </c>
      <c r="IM243" s="118">
        <f t="shared" si="5389"/>
        <v>0</v>
      </c>
      <c r="IN243" s="118">
        <f t="shared" si="5390"/>
        <v>0</v>
      </c>
      <c r="IO243" s="118">
        <f t="shared" si="5391"/>
        <v>0</v>
      </c>
      <c r="IP243" s="118">
        <f t="shared" si="5392"/>
        <v>0</v>
      </c>
      <c r="IQ243" s="118">
        <f t="shared" si="5393"/>
        <v>0</v>
      </c>
      <c r="IR243" s="118" t="str">
        <f t="shared" si="5394"/>
        <v/>
      </c>
      <c r="IS243" s="118">
        <f t="shared" si="5395"/>
        <v>0</v>
      </c>
      <c r="IT243" s="118">
        <f t="shared" si="5396"/>
        <v>0</v>
      </c>
      <c r="IU243" s="118">
        <f t="shared" si="5397"/>
        <v>0</v>
      </c>
      <c r="IV243" s="118">
        <f t="shared" si="5398"/>
        <v>0</v>
      </c>
      <c r="IW243" s="118">
        <f t="shared" si="5399"/>
        <v>0</v>
      </c>
      <c r="IX243" s="118">
        <f t="shared" si="5400"/>
        <v>0</v>
      </c>
      <c r="IY243" s="118">
        <f t="shared" si="5401"/>
        <v>0</v>
      </c>
      <c r="IZ243" s="118" t="str">
        <f t="shared" si="5402"/>
        <v/>
      </c>
    </row>
    <row r="244" spans="1:260" ht="15" customHeight="1" x14ac:dyDescent="0.25">
      <c r="A244" s="115">
        <v>242</v>
      </c>
      <c r="B244" s="115" t="str">
        <f t="shared" si="5373"/>
        <v/>
      </c>
      <c r="C244" s="115" t="s">
        <v>68</v>
      </c>
      <c r="D244" s="100" t="str">
        <f t="shared" si="5374"/>
        <v>D</v>
      </c>
      <c r="E244" s="100" t="str">
        <f t="shared" si="4921"/>
        <v/>
      </c>
      <c r="F244" s="100" t="str">
        <f t="shared" si="4922"/>
        <v/>
      </c>
      <c r="G244" s="100" t="str">
        <f t="shared" si="4848"/>
        <v/>
      </c>
      <c r="H244" s="100" t="str">
        <f t="shared" si="4923"/>
        <v/>
      </c>
      <c r="I244" s="100" t="str">
        <f t="shared" si="4849"/>
        <v/>
      </c>
      <c r="J244" s="100" t="str">
        <f t="shared" si="4924"/>
        <v/>
      </c>
      <c r="K244" s="100" t="str">
        <f t="shared" si="4850"/>
        <v/>
      </c>
      <c r="L244" s="100" t="str">
        <f t="shared" si="4925"/>
        <v/>
      </c>
      <c r="M244" s="100" t="str">
        <f t="shared" si="4851"/>
        <v/>
      </c>
      <c r="N244" s="100" t="str">
        <f t="shared" si="4926"/>
        <v/>
      </c>
      <c r="O244" s="100" t="str">
        <f t="shared" si="4852"/>
        <v/>
      </c>
      <c r="P244" s="100" t="str">
        <f t="shared" si="4927"/>
        <v/>
      </c>
      <c r="Q244" s="100" t="str">
        <f t="shared" si="4853"/>
        <v/>
      </c>
      <c r="R244" s="100" t="str">
        <f t="shared" si="4928"/>
        <v/>
      </c>
      <c r="S244" s="100" t="str">
        <f t="shared" si="4854"/>
        <v/>
      </c>
      <c r="T244" s="100" t="str">
        <f t="shared" si="4929"/>
        <v/>
      </c>
      <c r="U244" s="100" t="str">
        <f t="shared" si="4855"/>
        <v/>
      </c>
      <c r="V244" s="100" t="str">
        <f t="shared" si="4930"/>
        <v/>
      </c>
      <c r="W244" s="100" t="str">
        <f t="shared" si="4856"/>
        <v/>
      </c>
      <c r="X244" s="100" t="str">
        <f t="shared" si="4931"/>
        <v/>
      </c>
      <c r="Y244" s="100" t="str">
        <f t="shared" si="4857"/>
        <v/>
      </c>
      <c r="Z244" s="100" t="str">
        <f t="shared" si="4932"/>
        <v/>
      </c>
      <c r="AA244" s="100" t="str">
        <f t="shared" si="4858"/>
        <v/>
      </c>
      <c r="AB244" s="100" t="str">
        <f t="shared" si="4933"/>
        <v/>
      </c>
      <c r="AC244" s="100" t="str">
        <f t="shared" si="4859"/>
        <v/>
      </c>
      <c r="AD244" s="100" t="str">
        <f t="shared" si="4934"/>
        <v/>
      </c>
      <c r="AE244" s="100" t="str">
        <f t="shared" si="4860"/>
        <v/>
      </c>
      <c r="AF244" s="100" t="str">
        <f t="shared" si="4935"/>
        <v/>
      </c>
      <c r="AG244" s="100" t="str">
        <f t="shared" si="4861"/>
        <v/>
      </c>
      <c r="AH244" s="100" t="str">
        <f t="shared" si="4936"/>
        <v/>
      </c>
      <c r="AI244" s="100" t="str">
        <f t="shared" si="4862"/>
        <v/>
      </c>
      <c r="AJ244" s="100" t="str">
        <f t="shared" si="4937"/>
        <v/>
      </c>
      <c r="AK244" s="100" t="str">
        <f t="shared" si="4863"/>
        <v/>
      </c>
      <c r="AL244" s="100" t="str">
        <f t="shared" si="4938"/>
        <v/>
      </c>
      <c r="AM244" s="100" t="str">
        <f t="shared" si="4864"/>
        <v/>
      </c>
      <c r="AN244" s="100" t="str">
        <f t="shared" si="4939"/>
        <v/>
      </c>
      <c r="AO244" s="100" t="str">
        <f t="shared" si="4865"/>
        <v/>
      </c>
      <c r="AP244" s="100" t="str">
        <f t="shared" si="4940"/>
        <v/>
      </c>
      <c r="AQ244" s="100" t="str">
        <f t="shared" si="4866"/>
        <v/>
      </c>
      <c r="AR244" s="100" t="str">
        <f t="shared" si="4941"/>
        <v/>
      </c>
      <c r="AS244" s="100" t="str">
        <f t="shared" si="4867"/>
        <v/>
      </c>
      <c r="AT244" s="100" t="str">
        <f t="shared" si="4942"/>
        <v/>
      </c>
      <c r="AU244" s="100" t="str">
        <f t="shared" si="4868"/>
        <v/>
      </c>
      <c r="AV244" s="100" t="str">
        <f t="shared" si="4943"/>
        <v/>
      </c>
      <c r="AW244" s="100" t="str">
        <f t="shared" si="4869"/>
        <v/>
      </c>
      <c r="AX244" s="100" t="str">
        <f t="shared" si="4944"/>
        <v/>
      </c>
      <c r="AY244" s="100" t="str">
        <f t="shared" si="4870"/>
        <v/>
      </c>
      <c r="AZ244" s="100" t="str">
        <f t="shared" si="4945"/>
        <v/>
      </c>
      <c r="BA244" s="100" t="str">
        <f t="shared" si="4871"/>
        <v/>
      </c>
      <c r="BB244" s="100" t="str">
        <f t="shared" si="4946"/>
        <v/>
      </c>
      <c r="BC244" s="100" t="str">
        <f>IFERROR(INDEX('INPUT INF'!$F$3:$F$601,MATCH($B244,'INPUT INF'!$A$3:$A$601,FALSE)),"")</f>
        <v/>
      </c>
      <c r="BD244" s="100" t="str">
        <f t="shared" si="5463"/>
        <v/>
      </c>
      <c r="BE244" s="100" t="str">
        <f t="shared" si="4947"/>
        <v/>
      </c>
      <c r="BF244" s="100" t="str">
        <f t="shared" si="4948"/>
        <v/>
      </c>
      <c r="BG244" s="115" t="str">
        <f t="shared" si="4949"/>
        <v/>
      </c>
      <c r="BH244" s="115" t="str">
        <f>IF(AND('INPUT INF'!$O$1="X",BG244="PASS"),BF244,IF($BG244="","0",IF('INPUT INF'!$N$63="YES",$BF244,"")))</f>
        <v>0</v>
      </c>
      <c r="BI244" s="115" t="str">
        <f>IF($BG244="","0",IF('INPUT INF'!$Q$64="YES",$BF244,""))</f>
        <v>0</v>
      </c>
      <c r="BJ244" s="115" t="str">
        <f>IF($BG244="","0",IF('INPUT INF'!$Q$65="YES",$BF244,""))</f>
        <v>0</v>
      </c>
      <c r="BL244" s="116" t="str">
        <f t="shared" si="4950"/>
        <v/>
      </c>
      <c r="BM244" s="116" t="str">
        <f t="shared" si="4951"/>
        <v/>
      </c>
      <c r="BN244" s="116" t="str">
        <f t="shared" si="4951"/>
        <v/>
      </c>
      <c r="BR244" s="116" t="str">
        <f t="shared" si="4952"/>
        <v/>
      </c>
      <c r="BS244" s="116" t="str">
        <f t="shared" si="4953"/>
        <v/>
      </c>
      <c r="BT244" s="116" t="str">
        <f t="shared" si="4953"/>
        <v/>
      </c>
      <c r="BX244" s="116" t="str">
        <f t="shared" si="4954"/>
        <v/>
      </c>
      <c r="BY244" s="116" t="str">
        <f t="shared" si="4955"/>
        <v/>
      </c>
      <c r="BZ244" s="116" t="str">
        <f t="shared" si="4955"/>
        <v/>
      </c>
      <c r="CD244" s="116" t="str">
        <f t="shared" si="4956"/>
        <v/>
      </c>
      <c r="CE244" s="116" t="str">
        <f t="shared" si="4957"/>
        <v/>
      </c>
      <c r="CF244" s="116" t="str">
        <f t="shared" si="4958"/>
        <v/>
      </c>
      <c r="CJ244" s="116" t="str">
        <f t="shared" si="4959"/>
        <v/>
      </c>
      <c r="CK244" s="116" t="str">
        <f t="shared" si="4960"/>
        <v/>
      </c>
      <c r="CL244" s="116" t="str">
        <f t="shared" si="4961"/>
        <v/>
      </c>
      <c r="CP244" s="116" t="str">
        <f t="shared" si="4962"/>
        <v/>
      </c>
      <c r="CQ244" s="116" t="str">
        <f t="shared" si="4963"/>
        <v/>
      </c>
      <c r="CR244" s="116" t="str">
        <f t="shared" si="4964"/>
        <v/>
      </c>
      <c r="CX244" s="143"/>
      <c r="CY244" s="135"/>
      <c r="CZ244" s="135"/>
      <c r="DA244" s="135"/>
      <c r="DB244" s="143"/>
      <c r="DC244" s="143"/>
      <c r="DD244" s="143"/>
      <c r="DE244" s="143"/>
      <c r="DF244" s="135"/>
      <c r="DH244" s="115" t="str">
        <f t="shared" si="4965"/>
        <v/>
      </c>
      <c r="DI244" s="115" t="str">
        <f t="shared" si="4873"/>
        <v/>
      </c>
      <c r="DJ244" s="115" t="str">
        <f t="shared" si="4874"/>
        <v/>
      </c>
      <c r="DK244" s="115" t="str">
        <f t="shared" si="4875"/>
        <v/>
      </c>
      <c r="DL244" s="115" t="str">
        <f t="shared" si="4876"/>
        <v/>
      </c>
      <c r="DM244" s="115" t="str">
        <f t="shared" si="4877"/>
        <v/>
      </c>
      <c r="DN244" s="115" t="str">
        <f t="shared" si="4878"/>
        <v/>
      </c>
      <c r="DO244" s="115" t="str">
        <f t="shared" si="4879"/>
        <v/>
      </c>
      <c r="DP244" s="115" t="str">
        <f t="shared" si="4880"/>
        <v/>
      </c>
      <c r="DQ244" s="115" t="str">
        <f t="shared" si="4881"/>
        <v/>
      </c>
      <c r="DR244" s="115" t="str">
        <f t="shared" si="4882"/>
        <v/>
      </c>
      <c r="DS244" s="115" t="str">
        <f t="shared" si="4883"/>
        <v/>
      </c>
      <c r="DT244" s="115" t="str">
        <f t="shared" si="4884"/>
        <v/>
      </c>
      <c r="DU244" s="115" t="str">
        <f t="shared" si="4885"/>
        <v/>
      </c>
      <c r="DV244" s="115" t="str">
        <f t="shared" si="4886"/>
        <v/>
      </c>
      <c r="DW244" s="115" t="str">
        <f t="shared" si="4887"/>
        <v/>
      </c>
      <c r="DX244" s="115" t="str">
        <f t="shared" si="4888"/>
        <v/>
      </c>
      <c r="DY244" s="115" t="str">
        <f t="shared" si="4889"/>
        <v/>
      </c>
      <c r="DZ244" s="115" t="str">
        <f t="shared" si="4890"/>
        <v/>
      </c>
      <c r="EA244" s="115" t="str">
        <f t="shared" si="4891"/>
        <v/>
      </c>
      <c r="EB244" s="115" t="str">
        <f t="shared" si="4892"/>
        <v/>
      </c>
      <c r="EC244" s="115" t="str">
        <f t="shared" si="4893"/>
        <v/>
      </c>
      <c r="ED244" s="115" t="str">
        <f t="shared" si="4894"/>
        <v/>
      </c>
      <c r="EE244" s="115" t="str">
        <f t="shared" si="4895"/>
        <v/>
      </c>
      <c r="EF244" s="115" t="str">
        <f t="shared" si="4896"/>
        <v/>
      </c>
      <c r="EG244" s="115" t="str">
        <f t="shared" si="4966"/>
        <v/>
      </c>
      <c r="EH244" s="115" t="str">
        <f t="shared" si="4967"/>
        <v/>
      </c>
      <c r="EI244" s="115" t="str">
        <f t="shared" si="4968"/>
        <v/>
      </c>
      <c r="EJ244" s="115" t="str">
        <f t="shared" si="4969"/>
        <v/>
      </c>
      <c r="EK244" s="115" t="str">
        <f t="shared" si="4970"/>
        <v/>
      </c>
      <c r="EL244" s="115" t="str">
        <f t="shared" si="4971"/>
        <v/>
      </c>
      <c r="EM244" s="115" t="str">
        <f t="shared" si="4972"/>
        <v/>
      </c>
      <c r="EN244" s="115" t="str">
        <f t="shared" si="4973"/>
        <v/>
      </c>
      <c r="EO244" s="115" t="str">
        <f t="shared" si="4974"/>
        <v/>
      </c>
      <c r="EP244" s="115" t="str">
        <f t="shared" si="4975"/>
        <v/>
      </c>
      <c r="EQ244" s="115" t="str">
        <f t="shared" si="4976"/>
        <v/>
      </c>
      <c r="ER244" s="115" t="str">
        <f t="shared" si="4977"/>
        <v/>
      </c>
      <c r="ES244" s="115" t="str">
        <f t="shared" si="4978"/>
        <v/>
      </c>
      <c r="ET244" s="115" t="str">
        <f t="shared" si="4979"/>
        <v/>
      </c>
      <c r="EU244" s="115" t="str">
        <f t="shared" si="4980"/>
        <v/>
      </c>
      <c r="EV244" s="115" t="str">
        <f t="shared" si="4981"/>
        <v/>
      </c>
      <c r="EW244" s="115" t="str">
        <f t="shared" si="4982"/>
        <v/>
      </c>
      <c r="EX244" s="115" t="str">
        <f t="shared" si="4983"/>
        <v/>
      </c>
      <c r="EY244" s="115" t="str">
        <f t="shared" si="4984"/>
        <v/>
      </c>
      <c r="EZ244" s="115" t="str">
        <f t="shared" si="4985"/>
        <v/>
      </c>
      <c r="FA244" s="115" t="str">
        <f t="shared" si="4986"/>
        <v/>
      </c>
      <c r="FB244" s="115" t="str">
        <f t="shared" si="4987"/>
        <v/>
      </c>
      <c r="FC244" s="115" t="str">
        <f t="shared" si="4988"/>
        <v/>
      </c>
      <c r="FD244" s="115" t="str">
        <f t="shared" si="4989"/>
        <v/>
      </c>
      <c r="FE244" s="115" t="str">
        <f t="shared" si="4990"/>
        <v/>
      </c>
      <c r="FF244" s="115" t="str">
        <f>FF243</f>
        <v/>
      </c>
      <c r="FG244" s="115" t="str">
        <f>IFERROR(SMALL($EE$3:$EE$422,$A$4),"")</f>
        <v/>
      </c>
      <c r="FH244" s="115" t="str">
        <f>FH243</f>
        <v/>
      </c>
      <c r="GA244" s="215" t="str">
        <f t="shared" si="5422"/>
        <v/>
      </c>
      <c r="GB244" s="140" t="str">
        <f t="shared" si="5423"/>
        <v/>
      </c>
      <c r="GC244" s="171">
        <f>COUNTIF($BA$563:$BA$632,"&gt;0")</f>
        <v>0</v>
      </c>
      <c r="GD244" s="175">
        <f t="shared" si="5424"/>
        <v>0</v>
      </c>
      <c r="GE244" s="175" t="str">
        <f t="shared" si="5414"/>
        <v/>
      </c>
      <c r="GF244" s="172">
        <f t="shared" ref="GF244:GN244" si="5499">COUNTIF($BB$563:$BB$632,GF$3)</f>
        <v>0</v>
      </c>
      <c r="GG244" s="172">
        <f t="shared" si="5499"/>
        <v>0</v>
      </c>
      <c r="GH244" s="172">
        <f t="shared" si="5499"/>
        <v>0</v>
      </c>
      <c r="GI244" s="172">
        <f t="shared" si="5499"/>
        <v>0</v>
      </c>
      <c r="GJ244" s="172">
        <f t="shared" si="5499"/>
        <v>0</v>
      </c>
      <c r="GK244" s="172">
        <f t="shared" si="5499"/>
        <v>0</v>
      </c>
      <c r="GL244" s="172">
        <f t="shared" si="5499"/>
        <v>0</v>
      </c>
      <c r="GM244" s="172">
        <f t="shared" si="5499"/>
        <v>0</v>
      </c>
      <c r="GN244" s="172">
        <f t="shared" si="5499"/>
        <v>0</v>
      </c>
      <c r="GO244" s="172">
        <f t="shared" si="5426"/>
        <v>0</v>
      </c>
      <c r="GP244" s="171" t="e">
        <f t="shared" si="5427"/>
        <v>#DIV/0!</v>
      </c>
      <c r="GQ244" s="171">
        <f>COUNTIF($BA$563:$BA$632,"&lt;45")-GN244</f>
        <v>0</v>
      </c>
      <c r="GR244" s="171">
        <f>COUNTIF($BA$563:$BA$632,"&lt;60")-GQ244</f>
        <v>0</v>
      </c>
      <c r="GS244" s="171">
        <f>COUNTIF($BA$563:$BA$632,"&lt;75")-GQ244-GR244</f>
        <v>0</v>
      </c>
      <c r="GT244" s="171">
        <f>COUNTIF($BA$563:$BA$632,"&lt;90")-GQ244-GR244-GS244</f>
        <v>0</v>
      </c>
      <c r="GU244" s="171">
        <f>COUNTIF($BA$563:$BA$632,"&gt;89")</f>
        <v>0</v>
      </c>
      <c r="GV244" s="171">
        <f>COUNTIF($BA$563:$BA$632,GV3)</f>
        <v>0</v>
      </c>
      <c r="GW244" s="171">
        <f>COUNTIF($BA$563:$BA$632,GW3)</f>
        <v>0</v>
      </c>
      <c r="GY244" s="115">
        <v>241</v>
      </c>
      <c r="GZ244" s="120" t="str">
        <f>IF('INPUT INF'!P$39="YES",GY251,"")</f>
        <v/>
      </c>
      <c r="HA244" s="118">
        <f t="shared" ref="HA244:HA248" si="5500">HA243</f>
        <v>0</v>
      </c>
      <c r="HB244" s="118" t="str">
        <f>IF(GZ244="","",'INPUT INF'!L$39)</f>
        <v/>
      </c>
      <c r="HC244" s="181">
        <f>'INPUT INF'!P$34</f>
        <v>0</v>
      </c>
      <c r="HD244" s="181" t="str">
        <f>IFERROR(INDEX(GB$58:GB$82,MATCH($HB244,$GA$58:$GA$82,0)),"")</f>
        <v/>
      </c>
      <c r="HE244" s="181">
        <f t="shared" ref="HE244:HY244" si="5501">IFERROR(INDEX(GC$220:GC$244,MATCH($HB244,$GA$220:$GA$244,0)),"")</f>
        <v>0</v>
      </c>
      <c r="HF244" s="181">
        <f t="shared" si="5501"/>
        <v>0</v>
      </c>
      <c r="HG244" s="181" t="str">
        <f t="shared" si="5501"/>
        <v/>
      </c>
      <c r="HH244" s="181">
        <f t="shared" si="5501"/>
        <v>0</v>
      </c>
      <c r="HI244" s="181">
        <f t="shared" si="5501"/>
        <v>0</v>
      </c>
      <c r="HJ244" s="181">
        <f t="shared" si="5501"/>
        <v>0</v>
      </c>
      <c r="HK244" s="181">
        <f t="shared" si="5501"/>
        <v>0</v>
      </c>
      <c r="HL244" s="181">
        <f t="shared" si="5501"/>
        <v>0</v>
      </c>
      <c r="HM244" s="181">
        <f t="shared" si="5501"/>
        <v>0</v>
      </c>
      <c r="HN244" s="181">
        <f t="shared" si="5501"/>
        <v>0</v>
      </c>
      <c r="HO244" s="181">
        <f t="shared" si="5501"/>
        <v>0</v>
      </c>
      <c r="HP244" s="181">
        <f t="shared" si="5501"/>
        <v>0</v>
      </c>
      <c r="HQ244" s="181">
        <f t="shared" si="5501"/>
        <v>0</v>
      </c>
      <c r="HR244" s="181" t="str">
        <f t="shared" si="5501"/>
        <v/>
      </c>
      <c r="HS244" s="181">
        <f t="shared" si="5501"/>
        <v>0</v>
      </c>
      <c r="HT244" s="181">
        <f t="shared" si="5501"/>
        <v>0</v>
      </c>
      <c r="HU244" s="181">
        <f t="shared" si="5501"/>
        <v>0</v>
      </c>
      <c r="HV244" s="181">
        <f t="shared" si="5501"/>
        <v>0</v>
      </c>
      <c r="HW244" s="181">
        <f t="shared" si="5501"/>
        <v>0</v>
      </c>
      <c r="HX244" s="181">
        <f t="shared" si="5501"/>
        <v>0</v>
      </c>
      <c r="HY244" s="181">
        <f t="shared" si="5501"/>
        <v>0</v>
      </c>
      <c r="IA244" s="181" t="str">
        <f t="shared" si="5377"/>
        <v/>
      </c>
      <c r="IB244" s="118" t="str">
        <f t="shared" si="5378"/>
        <v/>
      </c>
      <c r="IC244" s="118" t="str">
        <f t="shared" si="5379"/>
        <v/>
      </c>
      <c r="ID244" s="118" t="str">
        <f t="shared" si="5380"/>
        <v/>
      </c>
      <c r="IE244" s="118">
        <f t="shared" si="5381"/>
        <v>0</v>
      </c>
      <c r="IF244" s="118">
        <f t="shared" si="5382"/>
        <v>0</v>
      </c>
      <c r="IG244" s="118" t="str">
        <f t="shared" si="5383"/>
        <v/>
      </c>
      <c r="IH244" s="118">
        <f t="shared" si="5384"/>
        <v>0</v>
      </c>
      <c r="II244" s="118">
        <f t="shared" si="5385"/>
        <v>0</v>
      </c>
      <c r="IJ244" s="118">
        <f t="shared" si="5386"/>
        <v>0</v>
      </c>
      <c r="IK244" s="118">
        <f t="shared" si="5387"/>
        <v>0</v>
      </c>
      <c r="IL244" s="118">
        <f t="shared" si="5388"/>
        <v>0</v>
      </c>
      <c r="IM244" s="118">
        <f t="shared" si="5389"/>
        <v>0</v>
      </c>
      <c r="IN244" s="118">
        <f t="shared" si="5390"/>
        <v>0</v>
      </c>
      <c r="IO244" s="118">
        <f t="shared" si="5391"/>
        <v>0</v>
      </c>
      <c r="IP244" s="118">
        <f t="shared" si="5392"/>
        <v>0</v>
      </c>
      <c r="IQ244" s="118">
        <f t="shared" si="5393"/>
        <v>0</v>
      </c>
      <c r="IR244" s="118" t="str">
        <f t="shared" si="5394"/>
        <v/>
      </c>
      <c r="IS244" s="118">
        <f t="shared" si="5395"/>
        <v>0</v>
      </c>
      <c r="IT244" s="118">
        <f t="shared" si="5396"/>
        <v>0</v>
      </c>
      <c r="IU244" s="118">
        <f t="shared" si="5397"/>
        <v>0</v>
      </c>
      <c r="IV244" s="118">
        <f t="shared" si="5398"/>
        <v>0</v>
      </c>
      <c r="IW244" s="118">
        <f t="shared" si="5399"/>
        <v>0</v>
      </c>
      <c r="IX244" s="118">
        <f t="shared" si="5400"/>
        <v>0</v>
      </c>
      <c r="IY244" s="118">
        <f t="shared" si="5401"/>
        <v>0</v>
      </c>
      <c r="IZ244" s="118" t="str">
        <f t="shared" si="5402"/>
        <v/>
      </c>
    </row>
    <row r="245" spans="1:260" ht="15" customHeight="1" thickBot="1" x14ac:dyDescent="0.3">
      <c r="A245" s="115">
        <v>243</v>
      </c>
      <c r="B245" s="115" t="str">
        <f t="shared" si="5373"/>
        <v/>
      </c>
      <c r="C245" s="115" t="s">
        <v>68</v>
      </c>
      <c r="D245" s="100" t="str">
        <f t="shared" si="5374"/>
        <v>D</v>
      </c>
      <c r="E245" s="100" t="str">
        <f t="shared" si="4921"/>
        <v/>
      </c>
      <c r="F245" s="100" t="str">
        <f t="shared" si="4922"/>
        <v/>
      </c>
      <c r="G245" s="100" t="str">
        <f t="shared" si="4848"/>
        <v/>
      </c>
      <c r="H245" s="100" t="str">
        <f t="shared" si="4923"/>
        <v/>
      </c>
      <c r="I245" s="100" t="str">
        <f t="shared" si="4849"/>
        <v/>
      </c>
      <c r="J245" s="100" t="str">
        <f t="shared" si="4924"/>
        <v/>
      </c>
      <c r="K245" s="100" t="str">
        <f t="shared" si="4850"/>
        <v/>
      </c>
      <c r="L245" s="100" t="str">
        <f t="shared" si="4925"/>
        <v/>
      </c>
      <c r="M245" s="100" t="str">
        <f t="shared" si="4851"/>
        <v/>
      </c>
      <c r="N245" s="100" t="str">
        <f t="shared" si="4926"/>
        <v/>
      </c>
      <c r="O245" s="100" t="str">
        <f t="shared" si="4852"/>
        <v/>
      </c>
      <c r="P245" s="100" t="str">
        <f t="shared" si="4927"/>
        <v/>
      </c>
      <c r="Q245" s="100" t="str">
        <f t="shared" si="4853"/>
        <v/>
      </c>
      <c r="R245" s="100" t="str">
        <f t="shared" si="4928"/>
        <v/>
      </c>
      <c r="S245" s="100" t="str">
        <f t="shared" si="4854"/>
        <v/>
      </c>
      <c r="T245" s="100" t="str">
        <f t="shared" si="4929"/>
        <v/>
      </c>
      <c r="U245" s="100" t="str">
        <f t="shared" si="4855"/>
        <v/>
      </c>
      <c r="V245" s="100" t="str">
        <f t="shared" si="4930"/>
        <v/>
      </c>
      <c r="W245" s="100" t="str">
        <f t="shared" si="4856"/>
        <v/>
      </c>
      <c r="X245" s="100" t="str">
        <f t="shared" si="4931"/>
        <v/>
      </c>
      <c r="Y245" s="100" t="str">
        <f t="shared" si="4857"/>
        <v/>
      </c>
      <c r="Z245" s="100" t="str">
        <f t="shared" si="4932"/>
        <v/>
      </c>
      <c r="AA245" s="100" t="str">
        <f t="shared" si="4858"/>
        <v/>
      </c>
      <c r="AB245" s="100" t="str">
        <f t="shared" si="4933"/>
        <v/>
      </c>
      <c r="AC245" s="100" t="str">
        <f t="shared" si="4859"/>
        <v/>
      </c>
      <c r="AD245" s="100" t="str">
        <f t="shared" si="4934"/>
        <v/>
      </c>
      <c r="AE245" s="100" t="str">
        <f t="shared" si="4860"/>
        <v/>
      </c>
      <c r="AF245" s="100" t="str">
        <f t="shared" si="4935"/>
        <v/>
      </c>
      <c r="AG245" s="100" t="str">
        <f t="shared" si="4861"/>
        <v/>
      </c>
      <c r="AH245" s="100" t="str">
        <f t="shared" si="4936"/>
        <v/>
      </c>
      <c r="AI245" s="100" t="str">
        <f t="shared" si="4862"/>
        <v/>
      </c>
      <c r="AJ245" s="100" t="str">
        <f t="shared" si="4937"/>
        <v/>
      </c>
      <c r="AK245" s="100" t="str">
        <f t="shared" si="4863"/>
        <v/>
      </c>
      <c r="AL245" s="100" t="str">
        <f t="shared" si="4938"/>
        <v/>
      </c>
      <c r="AM245" s="100" t="str">
        <f t="shared" si="4864"/>
        <v/>
      </c>
      <c r="AN245" s="100" t="str">
        <f t="shared" si="4939"/>
        <v/>
      </c>
      <c r="AO245" s="100" t="str">
        <f t="shared" si="4865"/>
        <v/>
      </c>
      <c r="AP245" s="100" t="str">
        <f t="shared" si="4940"/>
        <v/>
      </c>
      <c r="AQ245" s="100" t="str">
        <f t="shared" si="4866"/>
        <v/>
      </c>
      <c r="AR245" s="100" t="str">
        <f t="shared" si="4941"/>
        <v/>
      </c>
      <c r="AS245" s="100" t="str">
        <f t="shared" si="4867"/>
        <v/>
      </c>
      <c r="AT245" s="100" t="str">
        <f t="shared" si="4942"/>
        <v/>
      </c>
      <c r="AU245" s="100" t="str">
        <f t="shared" si="4868"/>
        <v/>
      </c>
      <c r="AV245" s="100" t="str">
        <f t="shared" si="4943"/>
        <v/>
      </c>
      <c r="AW245" s="100" t="str">
        <f t="shared" si="4869"/>
        <v/>
      </c>
      <c r="AX245" s="100" t="str">
        <f t="shared" si="4944"/>
        <v/>
      </c>
      <c r="AY245" s="100" t="str">
        <f t="shared" si="4870"/>
        <v/>
      </c>
      <c r="AZ245" s="100" t="str">
        <f t="shared" si="4945"/>
        <v/>
      </c>
      <c r="BA245" s="100" t="str">
        <f t="shared" si="4871"/>
        <v/>
      </c>
      <c r="BB245" s="100" t="str">
        <f t="shared" si="4946"/>
        <v/>
      </c>
      <c r="BC245" s="100" t="str">
        <f>IFERROR(INDEX('INPUT INF'!$F$3:$F$601,MATCH($B245,'INPUT INF'!$A$3:$A$601,FALSE)),"")</f>
        <v/>
      </c>
      <c r="BD245" s="100" t="str">
        <f t="shared" si="5463"/>
        <v/>
      </c>
      <c r="BE245" s="100" t="str">
        <f t="shared" si="4947"/>
        <v/>
      </c>
      <c r="BF245" s="100" t="str">
        <f t="shared" si="4948"/>
        <v/>
      </c>
      <c r="BG245" s="115" t="str">
        <f t="shared" si="4949"/>
        <v/>
      </c>
      <c r="BH245" s="115" t="str">
        <f>IF(AND('INPUT INF'!$O$1="X",BG245="PASS"),BF245,IF($BG245="","0",IF('INPUT INF'!$N$63="YES",$BF245,"")))</f>
        <v>0</v>
      </c>
      <c r="BI245" s="115" t="str">
        <f>IF($BG245="","0",IF('INPUT INF'!$Q$64="YES",$BF245,""))</f>
        <v>0</v>
      </c>
      <c r="BJ245" s="115" t="str">
        <f>IF($BG245="","0",IF('INPUT INF'!$Q$65="YES",$BF245,""))</f>
        <v>0</v>
      </c>
      <c r="BL245" s="116" t="str">
        <f t="shared" si="4950"/>
        <v/>
      </c>
      <c r="BM245" s="116" t="str">
        <f t="shared" si="4951"/>
        <v/>
      </c>
      <c r="BN245" s="116" t="str">
        <f t="shared" si="4951"/>
        <v/>
      </c>
      <c r="BR245" s="116" t="str">
        <f t="shared" si="4952"/>
        <v/>
      </c>
      <c r="BS245" s="116" t="str">
        <f t="shared" si="4953"/>
        <v/>
      </c>
      <c r="BT245" s="116" t="str">
        <f t="shared" si="4953"/>
        <v/>
      </c>
      <c r="BX245" s="116" t="str">
        <f t="shared" si="4954"/>
        <v/>
      </c>
      <c r="BY245" s="116" t="str">
        <f t="shared" si="4955"/>
        <v/>
      </c>
      <c r="BZ245" s="116" t="str">
        <f t="shared" si="4955"/>
        <v/>
      </c>
      <c r="CD245" s="116" t="str">
        <f t="shared" si="4956"/>
        <v/>
      </c>
      <c r="CE245" s="116" t="str">
        <f t="shared" si="4957"/>
        <v/>
      </c>
      <c r="CF245" s="116" t="str">
        <f t="shared" si="4958"/>
        <v/>
      </c>
      <c r="CJ245" s="116" t="str">
        <f t="shared" si="4959"/>
        <v/>
      </c>
      <c r="CK245" s="116" t="str">
        <f t="shared" si="4960"/>
        <v/>
      </c>
      <c r="CL245" s="116" t="str">
        <f t="shared" si="4961"/>
        <v/>
      </c>
      <c r="CP245" s="116" t="str">
        <f t="shared" si="4962"/>
        <v/>
      </c>
      <c r="CQ245" s="116" t="str">
        <f t="shared" si="4963"/>
        <v/>
      </c>
      <c r="CR245" s="116" t="str">
        <f t="shared" si="4964"/>
        <v/>
      </c>
      <c r="CX245" s="143"/>
      <c r="CY245" s="135"/>
      <c r="CZ245" s="135"/>
      <c r="DA245" s="135"/>
      <c r="DB245" s="143"/>
      <c r="DC245" s="143"/>
      <c r="DD245" s="143"/>
      <c r="DE245" s="143"/>
      <c r="DF245" s="135"/>
      <c r="DH245" s="115" t="str">
        <f t="shared" si="4965"/>
        <v/>
      </c>
      <c r="DI245" s="115" t="str">
        <f t="shared" si="4873"/>
        <v/>
      </c>
      <c r="DJ245" s="115" t="str">
        <f t="shared" si="4874"/>
        <v/>
      </c>
      <c r="DK245" s="115" t="str">
        <f t="shared" si="4875"/>
        <v/>
      </c>
      <c r="DL245" s="115" t="str">
        <f t="shared" si="4876"/>
        <v/>
      </c>
      <c r="DM245" s="115" t="str">
        <f t="shared" si="4877"/>
        <v/>
      </c>
      <c r="DN245" s="115" t="str">
        <f t="shared" si="4878"/>
        <v/>
      </c>
      <c r="DO245" s="115" t="str">
        <f t="shared" si="4879"/>
        <v/>
      </c>
      <c r="DP245" s="115" t="str">
        <f t="shared" si="4880"/>
        <v/>
      </c>
      <c r="DQ245" s="115" t="str">
        <f t="shared" si="4881"/>
        <v/>
      </c>
      <c r="DR245" s="115" t="str">
        <f t="shared" si="4882"/>
        <v/>
      </c>
      <c r="DS245" s="115" t="str">
        <f t="shared" si="4883"/>
        <v/>
      </c>
      <c r="DT245" s="115" t="str">
        <f t="shared" si="4884"/>
        <v/>
      </c>
      <c r="DU245" s="115" t="str">
        <f t="shared" si="4885"/>
        <v/>
      </c>
      <c r="DV245" s="115" t="str">
        <f t="shared" si="4886"/>
        <v/>
      </c>
      <c r="DW245" s="115" t="str">
        <f t="shared" si="4887"/>
        <v/>
      </c>
      <c r="DX245" s="115" t="str">
        <f t="shared" si="4888"/>
        <v/>
      </c>
      <c r="DY245" s="115" t="str">
        <f t="shared" si="4889"/>
        <v/>
      </c>
      <c r="DZ245" s="115" t="str">
        <f t="shared" si="4890"/>
        <v/>
      </c>
      <c r="EA245" s="115" t="str">
        <f t="shared" si="4891"/>
        <v/>
      </c>
      <c r="EB245" s="115" t="str">
        <f t="shared" si="4892"/>
        <v/>
      </c>
      <c r="EC245" s="115" t="str">
        <f t="shared" si="4893"/>
        <v/>
      </c>
      <c r="ED245" s="115" t="str">
        <f t="shared" si="4894"/>
        <v/>
      </c>
      <c r="EE245" s="115" t="str">
        <f t="shared" si="4895"/>
        <v/>
      </c>
      <c r="EF245" s="115" t="str">
        <f t="shared" si="4896"/>
        <v/>
      </c>
      <c r="EG245" s="115" t="str">
        <f t="shared" si="4966"/>
        <v/>
      </c>
      <c r="EH245" s="115" t="str">
        <f t="shared" si="4967"/>
        <v/>
      </c>
      <c r="EI245" s="115" t="str">
        <f t="shared" si="4968"/>
        <v/>
      </c>
      <c r="EJ245" s="115" t="str">
        <f t="shared" si="4969"/>
        <v/>
      </c>
      <c r="EK245" s="115" t="str">
        <f t="shared" si="4970"/>
        <v/>
      </c>
      <c r="EL245" s="115" t="str">
        <f t="shared" si="4971"/>
        <v/>
      </c>
      <c r="EM245" s="115" t="str">
        <f t="shared" si="4972"/>
        <v/>
      </c>
      <c r="EN245" s="115" t="str">
        <f t="shared" si="4973"/>
        <v/>
      </c>
      <c r="EO245" s="115" t="str">
        <f t="shared" si="4974"/>
        <v/>
      </c>
      <c r="EP245" s="115" t="str">
        <f t="shared" si="4975"/>
        <v/>
      </c>
      <c r="EQ245" s="115" t="str">
        <f t="shared" si="4976"/>
        <v/>
      </c>
      <c r="ER245" s="115" t="str">
        <f t="shared" si="4977"/>
        <v/>
      </c>
      <c r="ES245" s="115" t="str">
        <f t="shared" si="4978"/>
        <v/>
      </c>
      <c r="ET245" s="115" t="str">
        <f t="shared" si="4979"/>
        <v/>
      </c>
      <c r="EU245" s="115" t="str">
        <f t="shared" si="4980"/>
        <v/>
      </c>
      <c r="EV245" s="115" t="str">
        <f t="shared" si="4981"/>
        <v/>
      </c>
      <c r="EW245" s="115" t="str">
        <f t="shared" si="4982"/>
        <v/>
      </c>
      <c r="EX245" s="115" t="str">
        <f t="shared" si="4983"/>
        <v/>
      </c>
      <c r="EY245" s="115" t="str">
        <f t="shared" si="4984"/>
        <v/>
      </c>
      <c r="EZ245" s="115" t="str">
        <f t="shared" si="4985"/>
        <v/>
      </c>
      <c r="FA245" s="115" t="str">
        <f t="shared" si="4986"/>
        <v/>
      </c>
      <c r="FB245" s="115" t="str">
        <f t="shared" si="4987"/>
        <v/>
      </c>
      <c r="FC245" s="115" t="str">
        <f t="shared" si="4988"/>
        <v/>
      </c>
      <c r="FD245" s="115" t="str">
        <f t="shared" si="4989"/>
        <v/>
      </c>
      <c r="FE245" s="115" t="str">
        <f t="shared" si="4990"/>
        <v/>
      </c>
      <c r="FF245" s="115" t="str">
        <f t="shared" ref="FF245:FF252" si="5502">FF244</f>
        <v/>
      </c>
      <c r="FG245" s="115" t="str">
        <f>IFERROR(SMALL($EE$3:$EE$422,$A$5),"")</f>
        <v/>
      </c>
      <c r="FH245" s="115" t="str">
        <f t="shared" ref="FH245:FH252" si="5503">FH244</f>
        <v/>
      </c>
      <c r="GY245" s="115">
        <v>242</v>
      </c>
      <c r="GZ245" s="120" t="str">
        <f>IF('INPUT INF'!Q$39="YES",GY252,"")</f>
        <v/>
      </c>
      <c r="HA245" s="118">
        <f t="shared" si="5500"/>
        <v>0</v>
      </c>
      <c r="HB245" s="118" t="str">
        <f>IF(GZ245="","",'INPUT INF'!L$39)</f>
        <v/>
      </c>
      <c r="HC245" s="181">
        <f>'INPUT INF'!Q$34</f>
        <v>0</v>
      </c>
      <c r="HD245" s="181" t="str">
        <f>IFERROR(INDEX(GB$85:GB$109,MATCH($HB245,$GA$85:$GA$109,0)),"")</f>
        <v/>
      </c>
      <c r="HE245" s="181">
        <f t="shared" ref="HE245:HY245" si="5504">IFERROR(INDEX(GC$247:GC$271,MATCH($HB245,$GA$247:$GA$271,0)),"")</f>
        <v>0</v>
      </c>
      <c r="HF245" s="181">
        <f t="shared" si="5504"/>
        <v>0</v>
      </c>
      <c r="HG245" s="181" t="str">
        <f t="shared" si="5504"/>
        <v/>
      </c>
      <c r="HH245" s="181">
        <f t="shared" si="5504"/>
        <v>0</v>
      </c>
      <c r="HI245" s="181">
        <f t="shared" si="5504"/>
        <v>0</v>
      </c>
      <c r="HJ245" s="181">
        <f t="shared" si="5504"/>
        <v>0</v>
      </c>
      <c r="HK245" s="181">
        <f t="shared" si="5504"/>
        <v>0</v>
      </c>
      <c r="HL245" s="181">
        <f t="shared" si="5504"/>
        <v>0</v>
      </c>
      <c r="HM245" s="181">
        <f t="shared" si="5504"/>
        <v>0</v>
      </c>
      <c r="HN245" s="181">
        <f t="shared" si="5504"/>
        <v>0</v>
      </c>
      <c r="HO245" s="181">
        <f t="shared" si="5504"/>
        <v>0</v>
      </c>
      <c r="HP245" s="181">
        <f t="shared" si="5504"/>
        <v>0</v>
      </c>
      <c r="HQ245" s="181">
        <f t="shared" si="5504"/>
        <v>0</v>
      </c>
      <c r="HR245" s="181" t="str">
        <f t="shared" si="5504"/>
        <v/>
      </c>
      <c r="HS245" s="181">
        <f t="shared" si="5504"/>
        <v>0</v>
      </c>
      <c r="HT245" s="181">
        <f t="shared" si="5504"/>
        <v>0</v>
      </c>
      <c r="HU245" s="181">
        <f t="shared" si="5504"/>
        <v>0</v>
      </c>
      <c r="HV245" s="181">
        <f t="shared" si="5504"/>
        <v>0</v>
      </c>
      <c r="HW245" s="181">
        <f t="shared" si="5504"/>
        <v>0</v>
      </c>
      <c r="HX245" s="181">
        <f t="shared" si="5504"/>
        <v>0</v>
      </c>
      <c r="HY245" s="181">
        <f t="shared" si="5504"/>
        <v>0</v>
      </c>
      <c r="IA245" s="181" t="str">
        <f t="shared" si="5377"/>
        <v/>
      </c>
      <c r="IB245" s="118" t="str">
        <f t="shared" si="5378"/>
        <v/>
      </c>
      <c r="IC245" s="118" t="str">
        <f t="shared" si="5379"/>
        <v/>
      </c>
      <c r="ID245" s="118" t="str">
        <f t="shared" si="5380"/>
        <v/>
      </c>
      <c r="IE245" s="118">
        <f t="shared" si="5381"/>
        <v>0</v>
      </c>
      <c r="IF245" s="118">
        <f t="shared" si="5382"/>
        <v>0</v>
      </c>
      <c r="IG245" s="118" t="str">
        <f t="shared" si="5383"/>
        <v/>
      </c>
      <c r="IH245" s="118">
        <f t="shared" si="5384"/>
        <v>0</v>
      </c>
      <c r="II245" s="118">
        <f t="shared" si="5385"/>
        <v>0</v>
      </c>
      <c r="IJ245" s="118">
        <f t="shared" si="5386"/>
        <v>0</v>
      </c>
      <c r="IK245" s="118">
        <f t="shared" si="5387"/>
        <v>0</v>
      </c>
      <c r="IL245" s="118">
        <f t="shared" si="5388"/>
        <v>0</v>
      </c>
      <c r="IM245" s="118">
        <f t="shared" si="5389"/>
        <v>0</v>
      </c>
      <c r="IN245" s="118">
        <f t="shared" si="5390"/>
        <v>0</v>
      </c>
      <c r="IO245" s="118">
        <f t="shared" si="5391"/>
        <v>0</v>
      </c>
      <c r="IP245" s="118">
        <f t="shared" si="5392"/>
        <v>0</v>
      </c>
      <c r="IQ245" s="118">
        <f t="shared" si="5393"/>
        <v>0</v>
      </c>
      <c r="IR245" s="118" t="str">
        <f t="shared" si="5394"/>
        <v/>
      </c>
      <c r="IS245" s="118">
        <f t="shared" si="5395"/>
        <v>0</v>
      </c>
      <c r="IT245" s="118">
        <f t="shared" si="5396"/>
        <v>0</v>
      </c>
      <c r="IU245" s="118">
        <f t="shared" si="5397"/>
        <v>0</v>
      </c>
      <c r="IV245" s="118">
        <f t="shared" si="5398"/>
        <v>0</v>
      </c>
      <c r="IW245" s="118">
        <f t="shared" si="5399"/>
        <v>0</v>
      </c>
      <c r="IX245" s="118">
        <f t="shared" si="5400"/>
        <v>0</v>
      </c>
      <c r="IY245" s="118">
        <f t="shared" si="5401"/>
        <v>0</v>
      </c>
      <c r="IZ245" s="118" t="str">
        <f t="shared" si="5402"/>
        <v/>
      </c>
    </row>
    <row r="246" spans="1:260" ht="15" customHeight="1" thickBot="1" x14ac:dyDescent="0.3">
      <c r="A246" s="115">
        <v>244</v>
      </c>
      <c r="B246" s="115" t="str">
        <f t="shared" si="5373"/>
        <v/>
      </c>
      <c r="C246" s="115" t="s">
        <v>68</v>
      </c>
      <c r="D246" s="100" t="str">
        <f t="shared" si="5374"/>
        <v>D</v>
      </c>
      <c r="E246" s="100" t="str">
        <f t="shared" si="4921"/>
        <v/>
      </c>
      <c r="F246" s="100" t="str">
        <f t="shared" si="4922"/>
        <v/>
      </c>
      <c r="G246" s="100" t="str">
        <f t="shared" si="4848"/>
        <v/>
      </c>
      <c r="H246" s="100" t="str">
        <f t="shared" si="4923"/>
        <v/>
      </c>
      <c r="I246" s="100" t="str">
        <f t="shared" si="4849"/>
        <v/>
      </c>
      <c r="J246" s="100" t="str">
        <f t="shared" si="4924"/>
        <v/>
      </c>
      <c r="K246" s="100" t="str">
        <f t="shared" si="4850"/>
        <v/>
      </c>
      <c r="L246" s="100" t="str">
        <f t="shared" si="4925"/>
        <v/>
      </c>
      <c r="M246" s="100" t="str">
        <f t="shared" si="4851"/>
        <v/>
      </c>
      <c r="N246" s="100" t="str">
        <f t="shared" si="4926"/>
        <v/>
      </c>
      <c r="O246" s="100" t="str">
        <f t="shared" si="4852"/>
        <v/>
      </c>
      <c r="P246" s="100" t="str">
        <f t="shared" si="4927"/>
        <v/>
      </c>
      <c r="Q246" s="100" t="str">
        <f t="shared" si="4853"/>
        <v/>
      </c>
      <c r="R246" s="100" t="str">
        <f t="shared" si="4928"/>
        <v/>
      </c>
      <c r="S246" s="100" t="str">
        <f t="shared" si="4854"/>
        <v/>
      </c>
      <c r="T246" s="100" t="str">
        <f t="shared" si="4929"/>
        <v/>
      </c>
      <c r="U246" s="100" t="str">
        <f t="shared" si="4855"/>
        <v/>
      </c>
      <c r="V246" s="100" t="str">
        <f t="shared" si="4930"/>
        <v/>
      </c>
      <c r="W246" s="100" t="str">
        <f t="shared" si="4856"/>
        <v/>
      </c>
      <c r="X246" s="100" t="str">
        <f t="shared" si="4931"/>
        <v/>
      </c>
      <c r="Y246" s="100" t="str">
        <f t="shared" si="4857"/>
        <v/>
      </c>
      <c r="Z246" s="100" t="str">
        <f t="shared" si="4932"/>
        <v/>
      </c>
      <c r="AA246" s="100" t="str">
        <f t="shared" si="4858"/>
        <v/>
      </c>
      <c r="AB246" s="100" t="str">
        <f t="shared" si="4933"/>
        <v/>
      </c>
      <c r="AC246" s="100" t="str">
        <f t="shared" si="4859"/>
        <v/>
      </c>
      <c r="AD246" s="100" t="str">
        <f t="shared" si="4934"/>
        <v/>
      </c>
      <c r="AE246" s="100" t="str">
        <f t="shared" si="4860"/>
        <v/>
      </c>
      <c r="AF246" s="100" t="str">
        <f t="shared" si="4935"/>
        <v/>
      </c>
      <c r="AG246" s="100" t="str">
        <f t="shared" si="4861"/>
        <v/>
      </c>
      <c r="AH246" s="100" t="str">
        <f t="shared" si="4936"/>
        <v/>
      </c>
      <c r="AI246" s="100" t="str">
        <f t="shared" si="4862"/>
        <v/>
      </c>
      <c r="AJ246" s="100" t="str">
        <f t="shared" si="4937"/>
        <v/>
      </c>
      <c r="AK246" s="100" t="str">
        <f t="shared" si="4863"/>
        <v/>
      </c>
      <c r="AL246" s="100" t="str">
        <f t="shared" si="4938"/>
        <v/>
      </c>
      <c r="AM246" s="100" t="str">
        <f t="shared" si="4864"/>
        <v/>
      </c>
      <c r="AN246" s="100" t="str">
        <f t="shared" si="4939"/>
        <v/>
      </c>
      <c r="AO246" s="100" t="str">
        <f t="shared" si="4865"/>
        <v/>
      </c>
      <c r="AP246" s="100" t="str">
        <f t="shared" si="4940"/>
        <v/>
      </c>
      <c r="AQ246" s="100" t="str">
        <f t="shared" si="4866"/>
        <v/>
      </c>
      <c r="AR246" s="100" t="str">
        <f t="shared" si="4941"/>
        <v/>
      </c>
      <c r="AS246" s="100" t="str">
        <f t="shared" si="4867"/>
        <v/>
      </c>
      <c r="AT246" s="100" t="str">
        <f t="shared" si="4942"/>
        <v/>
      </c>
      <c r="AU246" s="100" t="str">
        <f t="shared" si="4868"/>
        <v/>
      </c>
      <c r="AV246" s="100" t="str">
        <f t="shared" si="4943"/>
        <v/>
      </c>
      <c r="AW246" s="100" t="str">
        <f t="shared" si="4869"/>
        <v/>
      </c>
      <c r="AX246" s="100" t="str">
        <f t="shared" si="4944"/>
        <v/>
      </c>
      <c r="AY246" s="100" t="str">
        <f t="shared" si="4870"/>
        <v/>
      </c>
      <c r="AZ246" s="100" t="str">
        <f t="shared" si="4945"/>
        <v/>
      </c>
      <c r="BA246" s="100" t="str">
        <f t="shared" si="4871"/>
        <v/>
      </c>
      <c r="BB246" s="100" t="str">
        <f t="shared" si="4946"/>
        <v/>
      </c>
      <c r="BC246" s="100" t="str">
        <f>IFERROR(INDEX('INPUT INF'!$F$3:$F$601,MATCH($B246,'INPUT INF'!$A$3:$A$601,FALSE)),"")</f>
        <v/>
      </c>
      <c r="BD246" s="100" t="str">
        <f t="shared" si="5463"/>
        <v/>
      </c>
      <c r="BE246" s="100" t="str">
        <f t="shared" si="4947"/>
        <v/>
      </c>
      <c r="BF246" s="100" t="str">
        <f t="shared" si="4948"/>
        <v/>
      </c>
      <c r="BG246" s="115" t="str">
        <f t="shared" si="4949"/>
        <v/>
      </c>
      <c r="BH246" s="115" t="str">
        <f>IF(AND('INPUT INF'!$O$1="X",BG246="PASS"),BF246,IF($BG246="","0",IF('INPUT INF'!$N$63="YES",$BF246,"")))</f>
        <v>0</v>
      </c>
      <c r="BI246" s="115" t="str">
        <f>IF($BG246="","0",IF('INPUT INF'!$Q$64="YES",$BF246,""))</f>
        <v>0</v>
      </c>
      <c r="BJ246" s="115" t="str">
        <f>IF($BG246="","0",IF('INPUT INF'!$Q$65="YES",$BF246,""))</f>
        <v>0</v>
      </c>
      <c r="BL246" s="116" t="str">
        <f t="shared" si="4950"/>
        <v/>
      </c>
      <c r="BM246" s="116" t="str">
        <f t="shared" si="4951"/>
        <v/>
      </c>
      <c r="BN246" s="116" t="str">
        <f t="shared" si="4951"/>
        <v/>
      </c>
      <c r="BR246" s="116" t="str">
        <f t="shared" si="4952"/>
        <v/>
      </c>
      <c r="BS246" s="116" t="str">
        <f t="shared" si="4953"/>
        <v/>
      </c>
      <c r="BT246" s="116" t="str">
        <f t="shared" si="4953"/>
        <v/>
      </c>
      <c r="BX246" s="116" t="str">
        <f t="shared" si="4954"/>
        <v/>
      </c>
      <c r="BY246" s="116" t="str">
        <f t="shared" si="4955"/>
        <v/>
      </c>
      <c r="BZ246" s="116" t="str">
        <f t="shared" si="4955"/>
        <v/>
      </c>
      <c r="CD246" s="116" t="str">
        <f t="shared" si="4956"/>
        <v/>
      </c>
      <c r="CE246" s="116" t="str">
        <f t="shared" si="4957"/>
        <v/>
      </c>
      <c r="CF246" s="116" t="str">
        <f t="shared" si="4958"/>
        <v/>
      </c>
      <c r="CJ246" s="116" t="str">
        <f t="shared" si="4959"/>
        <v/>
      </c>
      <c r="CK246" s="116" t="str">
        <f t="shared" si="4960"/>
        <v/>
      </c>
      <c r="CL246" s="116" t="str">
        <f t="shared" si="4961"/>
        <v/>
      </c>
      <c r="CP246" s="116" t="str">
        <f t="shared" si="4962"/>
        <v/>
      </c>
      <c r="CQ246" s="116" t="str">
        <f t="shared" si="4963"/>
        <v/>
      </c>
      <c r="CR246" s="116" t="str">
        <f t="shared" si="4964"/>
        <v/>
      </c>
      <c r="CX246" s="143"/>
      <c r="CY246" s="135"/>
      <c r="CZ246" s="135"/>
      <c r="DA246" s="135"/>
      <c r="DB246" s="143"/>
      <c r="DC246" s="143"/>
      <c r="DD246" s="143"/>
      <c r="DE246" s="143"/>
      <c r="DF246" s="135"/>
      <c r="DH246" s="115" t="str">
        <f t="shared" si="4965"/>
        <v/>
      </c>
      <c r="DI246" s="115" t="str">
        <f t="shared" si="4873"/>
        <v/>
      </c>
      <c r="DJ246" s="115" t="str">
        <f t="shared" si="4874"/>
        <v/>
      </c>
      <c r="DK246" s="115" t="str">
        <f t="shared" si="4875"/>
        <v/>
      </c>
      <c r="DL246" s="115" t="str">
        <f t="shared" si="4876"/>
        <v/>
      </c>
      <c r="DM246" s="115" t="str">
        <f t="shared" si="4877"/>
        <v/>
      </c>
      <c r="DN246" s="115" t="str">
        <f t="shared" si="4878"/>
        <v/>
      </c>
      <c r="DO246" s="115" t="str">
        <f t="shared" si="4879"/>
        <v/>
      </c>
      <c r="DP246" s="115" t="str">
        <f t="shared" si="4880"/>
        <v/>
      </c>
      <c r="DQ246" s="115" t="str">
        <f t="shared" si="4881"/>
        <v/>
      </c>
      <c r="DR246" s="115" t="str">
        <f t="shared" si="4882"/>
        <v/>
      </c>
      <c r="DS246" s="115" t="str">
        <f t="shared" si="4883"/>
        <v/>
      </c>
      <c r="DT246" s="115" t="str">
        <f t="shared" si="4884"/>
        <v/>
      </c>
      <c r="DU246" s="115" t="str">
        <f t="shared" si="4885"/>
        <v/>
      </c>
      <c r="DV246" s="115" t="str">
        <f t="shared" si="4886"/>
        <v/>
      </c>
      <c r="DW246" s="115" t="str">
        <f t="shared" si="4887"/>
        <v/>
      </c>
      <c r="DX246" s="115" t="str">
        <f t="shared" si="4888"/>
        <v/>
      </c>
      <c r="DY246" s="115" t="str">
        <f t="shared" si="4889"/>
        <v/>
      </c>
      <c r="DZ246" s="115" t="str">
        <f t="shared" si="4890"/>
        <v/>
      </c>
      <c r="EA246" s="115" t="str">
        <f t="shared" si="4891"/>
        <v/>
      </c>
      <c r="EB246" s="115" t="str">
        <f t="shared" si="4892"/>
        <v/>
      </c>
      <c r="EC246" s="115" t="str">
        <f t="shared" si="4893"/>
        <v/>
      </c>
      <c r="ED246" s="115" t="str">
        <f t="shared" si="4894"/>
        <v/>
      </c>
      <c r="EE246" s="115" t="str">
        <f t="shared" si="4895"/>
        <v/>
      </c>
      <c r="EF246" s="115" t="str">
        <f t="shared" si="4896"/>
        <v/>
      </c>
      <c r="EG246" s="115" t="str">
        <f t="shared" si="4966"/>
        <v/>
      </c>
      <c r="EH246" s="115" t="str">
        <f t="shared" si="4967"/>
        <v/>
      </c>
      <c r="EI246" s="115" t="str">
        <f t="shared" si="4968"/>
        <v/>
      </c>
      <c r="EJ246" s="115" t="str">
        <f t="shared" si="4969"/>
        <v/>
      </c>
      <c r="EK246" s="115" t="str">
        <f t="shared" si="4970"/>
        <v/>
      </c>
      <c r="EL246" s="115" t="str">
        <f t="shared" si="4971"/>
        <v/>
      </c>
      <c r="EM246" s="115" t="str">
        <f t="shared" si="4972"/>
        <v/>
      </c>
      <c r="EN246" s="115" t="str">
        <f t="shared" si="4973"/>
        <v/>
      </c>
      <c r="EO246" s="115" t="str">
        <f t="shared" si="4974"/>
        <v/>
      </c>
      <c r="EP246" s="115" t="str">
        <f t="shared" si="4975"/>
        <v/>
      </c>
      <c r="EQ246" s="115" t="str">
        <f t="shared" si="4976"/>
        <v/>
      </c>
      <c r="ER246" s="115" t="str">
        <f t="shared" si="4977"/>
        <v/>
      </c>
      <c r="ES246" s="115" t="str">
        <f t="shared" si="4978"/>
        <v/>
      </c>
      <c r="ET246" s="115" t="str">
        <f t="shared" si="4979"/>
        <v/>
      </c>
      <c r="EU246" s="115" t="str">
        <f t="shared" si="4980"/>
        <v/>
      </c>
      <c r="EV246" s="115" t="str">
        <f t="shared" si="4981"/>
        <v/>
      </c>
      <c r="EW246" s="115" t="str">
        <f t="shared" si="4982"/>
        <v/>
      </c>
      <c r="EX246" s="115" t="str">
        <f t="shared" si="4983"/>
        <v/>
      </c>
      <c r="EY246" s="115" t="str">
        <f t="shared" si="4984"/>
        <v/>
      </c>
      <c r="EZ246" s="115" t="str">
        <f t="shared" si="4985"/>
        <v/>
      </c>
      <c r="FA246" s="115" t="str">
        <f t="shared" si="4986"/>
        <v/>
      </c>
      <c r="FB246" s="115" t="str">
        <f t="shared" si="4987"/>
        <v/>
      </c>
      <c r="FC246" s="115" t="str">
        <f t="shared" si="4988"/>
        <v/>
      </c>
      <c r="FD246" s="115" t="str">
        <f t="shared" si="4989"/>
        <v/>
      </c>
      <c r="FE246" s="115" t="str">
        <f t="shared" si="4990"/>
        <v/>
      </c>
      <c r="FF246" s="115" t="str">
        <f t="shared" si="5502"/>
        <v/>
      </c>
      <c r="FG246" s="115" t="str">
        <f>IFERROR(SMALL($EE$3:$EE$422,$A$6),"")</f>
        <v/>
      </c>
      <c r="FH246" s="115" t="str">
        <f t="shared" si="5503"/>
        <v/>
      </c>
      <c r="GA246" s="181" t="str">
        <f>C633&amp;D633</f>
        <v>II0</v>
      </c>
      <c r="GB246" s="170" t="s">
        <v>18</v>
      </c>
      <c r="GC246" s="171" t="s">
        <v>0</v>
      </c>
      <c r="GD246" s="172" t="s">
        <v>1</v>
      </c>
      <c r="GE246" s="171" t="s">
        <v>19</v>
      </c>
      <c r="GF246" s="172" t="s">
        <v>7</v>
      </c>
      <c r="GG246" s="172" t="s">
        <v>8</v>
      </c>
      <c r="GH246" s="172" t="s">
        <v>9</v>
      </c>
      <c r="GI246" s="172" t="s">
        <v>10</v>
      </c>
      <c r="GJ246" s="172" t="s">
        <v>11</v>
      </c>
      <c r="GK246" s="172" t="s">
        <v>12</v>
      </c>
      <c r="GL246" s="172" t="s">
        <v>13</v>
      </c>
      <c r="GM246" s="172" t="s">
        <v>14</v>
      </c>
      <c r="GN246" s="172" t="s">
        <v>15</v>
      </c>
      <c r="GO246" s="171" t="s">
        <v>16</v>
      </c>
      <c r="GP246" s="171" t="s">
        <v>17</v>
      </c>
      <c r="GQ246" s="171" t="s">
        <v>20</v>
      </c>
      <c r="GR246" s="171" t="s">
        <v>21</v>
      </c>
      <c r="GS246" s="171" t="s">
        <v>22</v>
      </c>
      <c r="GT246" s="171" t="s">
        <v>23</v>
      </c>
      <c r="GU246" s="171" t="s">
        <v>24</v>
      </c>
      <c r="GV246" s="171" t="s">
        <v>24</v>
      </c>
      <c r="GW246" s="171" t="s">
        <v>24</v>
      </c>
      <c r="GY246" s="115">
        <v>243</v>
      </c>
      <c r="GZ246" s="120" t="str">
        <f>IF('INPUT INF'!R$39="YES",GY253,"")</f>
        <v/>
      </c>
      <c r="HA246" s="118">
        <f t="shared" si="5500"/>
        <v>0</v>
      </c>
      <c r="HB246" s="118" t="str">
        <f>IF(GZ246="","",'INPUT INF'!L$39)</f>
        <v/>
      </c>
      <c r="HC246" s="181">
        <f>'INPUT INF'!R$34</f>
        <v>0</v>
      </c>
      <c r="HD246" s="181" t="str">
        <f>IFERROR(INDEX(GB$112:GB$136,MATCH($HB246,$GA$112:$GA$136,0)),"")</f>
        <v/>
      </c>
      <c r="HE246" s="181">
        <f t="shared" ref="HE246:HY246" si="5505">IFERROR(INDEX(GC$274:GC$298,MATCH($HB246,$GA$274:$GA$298,0)),"")</f>
        <v>0</v>
      </c>
      <c r="HF246" s="181">
        <f t="shared" si="5505"/>
        <v>0</v>
      </c>
      <c r="HG246" s="181" t="str">
        <f t="shared" si="5505"/>
        <v/>
      </c>
      <c r="HH246" s="181">
        <f t="shared" si="5505"/>
        <v>0</v>
      </c>
      <c r="HI246" s="181">
        <f t="shared" si="5505"/>
        <v>0</v>
      </c>
      <c r="HJ246" s="181">
        <f t="shared" si="5505"/>
        <v>0</v>
      </c>
      <c r="HK246" s="181">
        <f t="shared" si="5505"/>
        <v>0</v>
      </c>
      <c r="HL246" s="181">
        <f t="shared" si="5505"/>
        <v>0</v>
      </c>
      <c r="HM246" s="181">
        <f t="shared" si="5505"/>
        <v>0</v>
      </c>
      <c r="HN246" s="181">
        <f t="shared" si="5505"/>
        <v>0</v>
      </c>
      <c r="HO246" s="181">
        <f t="shared" si="5505"/>
        <v>0</v>
      </c>
      <c r="HP246" s="181">
        <f t="shared" si="5505"/>
        <v>0</v>
      </c>
      <c r="HQ246" s="181">
        <f t="shared" si="5505"/>
        <v>0</v>
      </c>
      <c r="HR246" s="181" t="str">
        <f t="shared" si="5505"/>
        <v/>
      </c>
      <c r="HS246" s="181">
        <f t="shared" si="5505"/>
        <v>0</v>
      </c>
      <c r="HT246" s="181">
        <f t="shared" si="5505"/>
        <v>0</v>
      </c>
      <c r="HU246" s="181">
        <f t="shared" si="5505"/>
        <v>0</v>
      </c>
      <c r="HV246" s="181">
        <f t="shared" si="5505"/>
        <v>0</v>
      </c>
      <c r="HW246" s="181">
        <f t="shared" si="5505"/>
        <v>0</v>
      </c>
      <c r="HX246" s="181">
        <f t="shared" si="5505"/>
        <v>0</v>
      </c>
      <c r="HY246" s="181">
        <f t="shared" si="5505"/>
        <v>0</v>
      </c>
      <c r="IA246" s="181" t="str">
        <f t="shared" ref="IA246:IA277" si="5506">IFERROR(SMALL($GZ$214:$GZ$388,GY36),"")</f>
        <v/>
      </c>
      <c r="IB246" s="118" t="str">
        <f t="shared" ref="IB246:IB277" si="5507">IFERROR(INDEX(HB$214:HB$388,MATCH($IA246,$GZ$214:$GZ$388,0)),"")</f>
        <v/>
      </c>
      <c r="IC246" s="118" t="str">
        <f t="shared" ref="IC246:IC277" si="5508">IFERROR(INDEX(HD$214:HD$388,MATCH($IA246,$GZ$214:$GZ$388,0)),"")</f>
        <v/>
      </c>
      <c r="ID246" s="118" t="str">
        <f t="shared" si="5380"/>
        <v/>
      </c>
      <c r="IE246" s="118">
        <f t="shared" ref="IE246:IE277" si="5509">IFERROR(INDEX(HE$214:HE$388,MATCH($IA246,$GZ$214:$GZ$388,0)),"")</f>
        <v>0</v>
      </c>
      <c r="IF246" s="118">
        <f t="shared" ref="IF246:IF277" si="5510">IFERROR(INDEX(HF$214:HF$388,MATCH($IA246,$GZ$214:$GZ$388,0)),"")</f>
        <v>0</v>
      </c>
      <c r="IG246" s="118" t="str">
        <f t="shared" ref="IG246:IG277" si="5511">IFERROR(INDEX(HG$214:HG$388,MATCH($IA246,$GZ$214:$GZ$388,0)),"")</f>
        <v/>
      </c>
      <c r="IH246" s="118">
        <f t="shared" ref="IH246:IH277" si="5512">IFERROR(INDEX(HH$214:HH$388,MATCH($IA246,$GZ$214:$GZ$388,0)),"")</f>
        <v>0</v>
      </c>
      <c r="II246" s="118">
        <f t="shared" ref="II246:II277" si="5513">IFERROR(INDEX(HI$214:HI$388,MATCH($IA246,$GZ$214:$GZ$388,0)),"")</f>
        <v>0</v>
      </c>
      <c r="IJ246" s="118">
        <f t="shared" ref="IJ246:IJ277" si="5514">IFERROR(INDEX(HJ$214:HJ$388,MATCH($IA246,$GZ$214:$GZ$388,0)),"")</f>
        <v>0</v>
      </c>
      <c r="IK246" s="118">
        <f t="shared" ref="IK246:IK277" si="5515">IFERROR(INDEX(HK$214:HK$388,MATCH($IA246,$GZ$214:$GZ$388,0)),"")</f>
        <v>0</v>
      </c>
      <c r="IL246" s="118">
        <f t="shared" ref="IL246:IL277" si="5516">IFERROR(INDEX(HL$214:HL$388,MATCH($IA246,$GZ$214:$GZ$388,0)),"")</f>
        <v>0</v>
      </c>
      <c r="IM246" s="118">
        <f t="shared" ref="IM246:IM277" si="5517">IFERROR(INDEX(HM$214:HM$388,MATCH($IA246,$GZ$214:$GZ$388,0)),"")</f>
        <v>0</v>
      </c>
      <c r="IN246" s="118">
        <f t="shared" ref="IN246:IN277" si="5518">IFERROR(INDEX(HN$214:HN$388,MATCH($IA246,$GZ$214:$GZ$388,0)),"")</f>
        <v>0</v>
      </c>
      <c r="IO246" s="118">
        <f t="shared" ref="IO246:IO277" si="5519">IFERROR(INDEX(HO$214:HO$388,MATCH($IA246,$GZ$214:$GZ$388,0)),"")</f>
        <v>0</v>
      </c>
      <c r="IP246" s="118">
        <f t="shared" ref="IP246:IP277" si="5520">IFERROR(INDEX(HP$214:HP$388,MATCH($IA246,$GZ$214:$GZ$388,0)),"")</f>
        <v>0</v>
      </c>
      <c r="IQ246" s="118">
        <f t="shared" ref="IQ246:IQ277" si="5521">IFERROR(INDEX(HQ$214:HQ$388,MATCH($IA246,$GZ$214:$GZ$388,0)),"")</f>
        <v>0</v>
      </c>
      <c r="IR246" s="118" t="str">
        <f t="shared" ref="IR246:IR277" si="5522">IFERROR(INDEX(HR$214:HR$388,MATCH($IA246,$GZ$214:$GZ$388,0)),"")</f>
        <v/>
      </c>
      <c r="IS246" s="118">
        <f t="shared" ref="IS246:IS277" si="5523">IFERROR(INDEX(HS$214:HS$388,MATCH($IA246,$GZ$214:$GZ$388,0)),"")</f>
        <v>0</v>
      </c>
      <c r="IT246" s="118">
        <f t="shared" ref="IT246:IT277" si="5524">IFERROR(INDEX(HT$214:HT$388,MATCH($IA246,$GZ$214:$GZ$388,0)),"")</f>
        <v>0</v>
      </c>
      <c r="IU246" s="118">
        <f t="shared" ref="IU246:IU277" si="5525">IFERROR(INDEX(HU$214:HU$388,MATCH($IA246,$GZ$214:$GZ$388,0)),"")</f>
        <v>0</v>
      </c>
      <c r="IV246" s="118">
        <f t="shared" ref="IV246:IV277" si="5526">IFERROR(INDEX(HV$214:HV$388,MATCH($IA246,$GZ$214:$GZ$388,0)),"")</f>
        <v>0</v>
      </c>
      <c r="IW246" s="118">
        <f t="shared" ref="IW246:IW277" si="5527">IFERROR(INDEX(HW$214:HW$388,MATCH($IA246,$GZ$214:$GZ$388,0)),"")</f>
        <v>0</v>
      </c>
      <c r="IX246" s="118">
        <f t="shared" ref="IX246:IX277" si="5528">IFERROR(INDEX(HX$214:HX$388,MATCH($IA246,$GZ$214:$GZ$388,0)),"")</f>
        <v>0</v>
      </c>
      <c r="IY246" s="118">
        <f t="shared" ref="IY246:IY277" si="5529">IFERROR(INDEX(HY$214:HY$388,MATCH($IA246,$GZ$214:$GZ$388,0)),"")</f>
        <v>0</v>
      </c>
      <c r="IZ246" s="118" t="str">
        <f t="shared" si="5402"/>
        <v/>
      </c>
    </row>
    <row r="247" spans="1:260" ht="15" customHeight="1" thickBot="1" x14ac:dyDescent="0.3">
      <c r="A247" s="115">
        <v>245</v>
      </c>
      <c r="B247" s="115" t="str">
        <f t="shared" si="5373"/>
        <v/>
      </c>
      <c r="C247" s="115" t="s">
        <v>68</v>
      </c>
      <c r="D247" s="100" t="str">
        <f t="shared" si="5374"/>
        <v>D</v>
      </c>
      <c r="E247" s="100" t="str">
        <f t="shared" si="4921"/>
        <v/>
      </c>
      <c r="F247" s="100" t="str">
        <f t="shared" si="4922"/>
        <v/>
      </c>
      <c r="G247" s="100" t="str">
        <f t="shared" si="4848"/>
        <v/>
      </c>
      <c r="H247" s="100" t="str">
        <f t="shared" si="4923"/>
        <v/>
      </c>
      <c r="I247" s="100" t="str">
        <f t="shared" si="4849"/>
        <v/>
      </c>
      <c r="J247" s="100" t="str">
        <f t="shared" si="4924"/>
        <v/>
      </c>
      <c r="K247" s="100" t="str">
        <f t="shared" si="4850"/>
        <v/>
      </c>
      <c r="L247" s="100" t="str">
        <f t="shared" si="4925"/>
        <v/>
      </c>
      <c r="M247" s="100" t="str">
        <f t="shared" si="4851"/>
        <v/>
      </c>
      <c r="N247" s="100" t="str">
        <f t="shared" si="4926"/>
        <v/>
      </c>
      <c r="O247" s="100" t="str">
        <f t="shared" si="4852"/>
        <v/>
      </c>
      <c r="P247" s="100" t="str">
        <f t="shared" si="4927"/>
        <v/>
      </c>
      <c r="Q247" s="100" t="str">
        <f t="shared" si="4853"/>
        <v/>
      </c>
      <c r="R247" s="100" t="str">
        <f t="shared" si="4928"/>
        <v/>
      </c>
      <c r="S247" s="100" t="str">
        <f t="shared" si="4854"/>
        <v/>
      </c>
      <c r="T247" s="100" t="str">
        <f t="shared" si="4929"/>
        <v/>
      </c>
      <c r="U247" s="100" t="str">
        <f t="shared" si="4855"/>
        <v/>
      </c>
      <c r="V247" s="100" t="str">
        <f t="shared" si="4930"/>
        <v/>
      </c>
      <c r="W247" s="100" t="str">
        <f t="shared" si="4856"/>
        <v/>
      </c>
      <c r="X247" s="100" t="str">
        <f t="shared" si="4931"/>
        <v/>
      </c>
      <c r="Y247" s="100" t="str">
        <f t="shared" si="4857"/>
        <v/>
      </c>
      <c r="Z247" s="100" t="str">
        <f t="shared" si="4932"/>
        <v/>
      </c>
      <c r="AA247" s="100" t="str">
        <f t="shared" si="4858"/>
        <v/>
      </c>
      <c r="AB247" s="100" t="str">
        <f t="shared" si="4933"/>
        <v/>
      </c>
      <c r="AC247" s="100" t="str">
        <f t="shared" si="4859"/>
        <v/>
      </c>
      <c r="AD247" s="100" t="str">
        <f t="shared" si="4934"/>
        <v/>
      </c>
      <c r="AE247" s="100" t="str">
        <f t="shared" si="4860"/>
        <v/>
      </c>
      <c r="AF247" s="100" t="str">
        <f t="shared" si="4935"/>
        <v/>
      </c>
      <c r="AG247" s="100" t="str">
        <f t="shared" si="4861"/>
        <v/>
      </c>
      <c r="AH247" s="100" t="str">
        <f t="shared" si="4936"/>
        <v/>
      </c>
      <c r="AI247" s="100" t="str">
        <f t="shared" si="4862"/>
        <v/>
      </c>
      <c r="AJ247" s="100" t="str">
        <f t="shared" si="4937"/>
        <v/>
      </c>
      <c r="AK247" s="100" t="str">
        <f t="shared" si="4863"/>
        <v/>
      </c>
      <c r="AL247" s="100" t="str">
        <f t="shared" si="4938"/>
        <v/>
      </c>
      <c r="AM247" s="100" t="str">
        <f t="shared" si="4864"/>
        <v/>
      </c>
      <c r="AN247" s="100" t="str">
        <f t="shared" si="4939"/>
        <v/>
      </c>
      <c r="AO247" s="100" t="str">
        <f t="shared" si="4865"/>
        <v/>
      </c>
      <c r="AP247" s="100" t="str">
        <f t="shared" si="4940"/>
        <v/>
      </c>
      <c r="AQ247" s="100" t="str">
        <f t="shared" si="4866"/>
        <v/>
      </c>
      <c r="AR247" s="100" t="str">
        <f t="shared" si="4941"/>
        <v/>
      </c>
      <c r="AS247" s="100" t="str">
        <f t="shared" si="4867"/>
        <v/>
      </c>
      <c r="AT247" s="100" t="str">
        <f t="shared" si="4942"/>
        <v/>
      </c>
      <c r="AU247" s="100" t="str">
        <f t="shared" si="4868"/>
        <v/>
      </c>
      <c r="AV247" s="100" t="str">
        <f t="shared" si="4943"/>
        <v/>
      </c>
      <c r="AW247" s="100" t="str">
        <f t="shared" si="4869"/>
        <v/>
      </c>
      <c r="AX247" s="100" t="str">
        <f t="shared" si="4944"/>
        <v/>
      </c>
      <c r="AY247" s="100" t="str">
        <f t="shared" si="4870"/>
        <v/>
      </c>
      <c r="AZ247" s="100" t="str">
        <f t="shared" si="4945"/>
        <v/>
      </c>
      <c r="BA247" s="100" t="str">
        <f t="shared" si="4871"/>
        <v/>
      </c>
      <c r="BB247" s="100" t="str">
        <f t="shared" si="4946"/>
        <v/>
      </c>
      <c r="BC247" s="100" t="str">
        <f>IFERROR(INDEX('INPUT INF'!$F$3:$F$601,MATCH($B247,'INPUT INF'!$A$3:$A$601,FALSE)),"")</f>
        <v/>
      </c>
      <c r="BD247" s="100" t="str">
        <f t="shared" si="5463"/>
        <v/>
      </c>
      <c r="BE247" s="100" t="str">
        <f t="shared" si="4947"/>
        <v/>
      </c>
      <c r="BF247" s="100" t="str">
        <f t="shared" si="4948"/>
        <v/>
      </c>
      <c r="BG247" s="115" t="str">
        <f t="shared" si="4949"/>
        <v/>
      </c>
      <c r="BH247" s="115" t="str">
        <f>IF(AND('INPUT INF'!$O$1="X",BG247="PASS"),BF247,IF($BG247="","0",IF('INPUT INF'!$N$63="YES",$BF247,"")))</f>
        <v>0</v>
      </c>
      <c r="BI247" s="115" t="str">
        <f>IF($BG247="","0",IF('INPUT INF'!$Q$64="YES",$BF247,""))</f>
        <v>0</v>
      </c>
      <c r="BJ247" s="115" t="str">
        <f>IF($BG247="","0",IF('INPUT INF'!$Q$65="YES",$BF247,""))</f>
        <v>0</v>
      </c>
      <c r="BL247" s="116" t="str">
        <f t="shared" si="4950"/>
        <v/>
      </c>
      <c r="BM247" s="116" t="str">
        <f t="shared" si="4951"/>
        <v/>
      </c>
      <c r="BN247" s="116" t="str">
        <f t="shared" si="4951"/>
        <v/>
      </c>
      <c r="BR247" s="116" t="str">
        <f t="shared" si="4952"/>
        <v/>
      </c>
      <c r="BS247" s="116" t="str">
        <f t="shared" si="4953"/>
        <v/>
      </c>
      <c r="BT247" s="116" t="str">
        <f t="shared" si="4953"/>
        <v/>
      </c>
      <c r="BX247" s="116" t="str">
        <f t="shared" si="4954"/>
        <v/>
      </c>
      <c r="BY247" s="116" t="str">
        <f t="shared" si="4955"/>
        <v/>
      </c>
      <c r="BZ247" s="116" t="str">
        <f t="shared" si="4955"/>
        <v/>
      </c>
      <c r="CD247" s="116" t="str">
        <f t="shared" si="4956"/>
        <v/>
      </c>
      <c r="CE247" s="116" t="str">
        <f t="shared" si="4957"/>
        <v/>
      </c>
      <c r="CF247" s="116" t="str">
        <f t="shared" si="4958"/>
        <v/>
      </c>
      <c r="CJ247" s="116" t="str">
        <f t="shared" si="4959"/>
        <v/>
      </c>
      <c r="CK247" s="116" t="str">
        <f t="shared" si="4960"/>
        <v/>
      </c>
      <c r="CL247" s="116" t="str">
        <f t="shared" si="4961"/>
        <v/>
      </c>
      <c r="CP247" s="116" t="str">
        <f t="shared" si="4962"/>
        <v/>
      </c>
      <c r="CQ247" s="116" t="str">
        <f t="shared" si="4963"/>
        <v/>
      </c>
      <c r="CR247" s="116" t="str">
        <f t="shared" si="4964"/>
        <v/>
      </c>
      <c r="CX247" s="143"/>
      <c r="CY247" s="135"/>
      <c r="CZ247" s="135"/>
      <c r="DA247" s="135"/>
      <c r="DB247" s="143"/>
      <c r="DC247" s="143"/>
      <c r="DD247" s="143"/>
      <c r="DE247" s="143"/>
      <c r="DF247" s="135"/>
      <c r="DH247" s="115" t="str">
        <f t="shared" si="4965"/>
        <v/>
      </c>
      <c r="DI247" s="115" t="str">
        <f t="shared" si="4873"/>
        <v/>
      </c>
      <c r="DJ247" s="115" t="str">
        <f t="shared" si="4874"/>
        <v/>
      </c>
      <c r="DK247" s="115" t="str">
        <f t="shared" si="4875"/>
        <v/>
      </c>
      <c r="DL247" s="115" t="str">
        <f t="shared" si="4876"/>
        <v/>
      </c>
      <c r="DM247" s="115" t="str">
        <f t="shared" si="4877"/>
        <v/>
      </c>
      <c r="DN247" s="115" t="str">
        <f t="shared" si="4878"/>
        <v/>
      </c>
      <c r="DO247" s="115" t="str">
        <f t="shared" si="4879"/>
        <v/>
      </c>
      <c r="DP247" s="115" t="str">
        <f t="shared" si="4880"/>
        <v/>
      </c>
      <c r="DQ247" s="115" t="str">
        <f t="shared" si="4881"/>
        <v/>
      </c>
      <c r="DR247" s="115" t="str">
        <f t="shared" si="4882"/>
        <v/>
      </c>
      <c r="DS247" s="115" t="str">
        <f t="shared" si="4883"/>
        <v/>
      </c>
      <c r="DT247" s="115" t="str">
        <f t="shared" si="4884"/>
        <v/>
      </c>
      <c r="DU247" s="115" t="str">
        <f t="shared" si="4885"/>
        <v/>
      </c>
      <c r="DV247" s="115" t="str">
        <f t="shared" si="4886"/>
        <v/>
      </c>
      <c r="DW247" s="115" t="str">
        <f t="shared" si="4887"/>
        <v/>
      </c>
      <c r="DX247" s="115" t="str">
        <f t="shared" si="4888"/>
        <v/>
      </c>
      <c r="DY247" s="115" t="str">
        <f t="shared" si="4889"/>
        <v/>
      </c>
      <c r="DZ247" s="115" t="str">
        <f t="shared" si="4890"/>
        <v/>
      </c>
      <c r="EA247" s="115" t="str">
        <f t="shared" si="4891"/>
        <v/>
      </c>
      <c r="EB247" s="115" t="str">
        <f t="shared" si="4892"/>
        <v/>
      </c>
      <c r="EC247" s="115" t="str">
        <f t="shared" si="4893"/>
        <v/>
      </c>
      <c r="ED247" s="115" t="str">
        <f t="shared" si="4894"/>
        <v/>
      </c>
      <c r="EE247" s="115" t="str">
        <f t="shared" si="4895"/>
        <v/>
      </c>
      <c r="EF247" s="115" t="str">
        <f t="shared" si="4896"/>
        <v/>
      </c>
      <c r="EG247" s="115" t="str">
        <f t="shared" si="4966"/>
        <v/>
      </c>
      <c r="EH247" s="115" t="str">
        <f t="shared" si="4967"/>
        <v/>
      </c>
      <c r="EI247" s="115" t="str">
        <f t="shared" si="4968"/>
        <v/>
      </c>
      <c r="EJ247" s="115" t="str">
        <f t="shared" si="4969"/>
        <v/>
      </c>
      <c r="EK247" s="115" t="str">
        <f t="shared" si="4970"/>
        <v/>
      </c>
      <c r="EL247" s="115" t="str">
        <f t="shared" si="4971"/>
        <v/>
      </c>
      <c r="EM247" s="115" t="str">
        <f t="shared" si="4972"/>
        <v/>
      </c>
      <c r="EN247" s="115" t="str">
        <f t="shared" si="4973"/>
        <v/>
      </c>
      <c r="EO247" s="115" t="str">
        <f t="shared" si="4974"/>
        <v/>
      </c>
      <c r="EP247" s="115" t="str">
        <f t="shared" si="4975"/>
        <v/>
      </c>
      <c r="EQ247" s="115" t="str">
        <f t="shared" si="4976"/>
        <v/>
      </c>
      <c r="ER247" s="115" t="str">
        <f t="shared" si="4977"/>
        <v/>
      </c>
      <c r="ES247" s="115" t="str">
        <f t="shared" si="4978"/>
        <v/>
      </c>
      <c r="ET247" s="115" t="str">
        <f t="shared" si="4979"/>
        <v/>
      </c>
      <c r="EU247" s="115" t="str">
        <f t="shared" si="4980"/>
        <v/>
      </c>
      <c r="EV247" s="115" t="str">
        <f t="shared" si="4981"/>
        <v/>
      </c>
      <c r="EW247" s="115" t="str">
        <f t="shared" si="4982"/>
        <v/>
      </c>
      <c r="EX247" s="115" t="str">
        <f t="shared" si="4983"/>
        <v/>
      </c>
      <c r="EY247" s="115" t="str">
        <f t="shared" si="4984"/>
        <v/>
      </c>
      <c r="EZ247" s="115" t="str">
        <f t="shared" si="4985"/>
        <v/>
      </c>
      <c r="FA247" s="115" t="str">
        <f t="shared" si="4986"/>
        <v/>
      </c>
      <c r="FB247" s="115" t="str">
        <f t="shared" si="4987"/>
        <v/>
      </c>
      <c r="FC247" s="115" t="str">
        <f t="shared" si="4988"/>
        <v/>
      </c>
      <c r="FD247" s="115" t="str">
        <f t="shared" si="4989"/>
        <v/>
      </c>
      <c r="FE247" s="115" t="str">
        <f t="shared" si="4990"/>
        <v/>
      </c>
      <c r="FF247" s="115" t="str">
        <f t="shared" si="5502"/>
        <v/>
      </c>
      <c r="FG247" s="115" t="str">
        <f>IFERROR(SMALL($EE$3:$EE$422,$A$7),"")</f>
        <v/>
      </c>
      <c r="FH247" s="115" t="str">
        <f t="shared" si="5503"/>
        <v/>
      </c>
      <c r="GA247" s="213" t="str">
        <f>GA220</f>
        <v/>
      </c>
      <c r="GB247" s="140" t="str">
        <f>IFERROR(INDEX($FW$3:$FW$70,MATCH(GA247,$FV$3:$FV$70,0)),"")</f>
        <v/>
      </c>
      <c r="GC247" s="171">
        <f>COUNTIF($E$633:$E$702,"&gt;0")</f>
        <v>0</v>
      </c>
      <c r="GD247" s="172">
        <f>GC247-GN247</f>
        <v>0</v>
      </c>
      <c r="GE247" s="171" t="str">
        <f t="shared" ref="GE247:GE271" si="5530">IF(GB247="","",ROUND(GD247/GC247*100,2))</f>
        <v/>
      </c>
      <c r="GF247" s="172">
        <f t="shared" ref="GF247:GN247" si="5531">COUNTIF($F$633:$F$702,GF$3)</f>
        <v>0</v>
      </c>
      <c r="GG247" s="172">
        <f t="shared" si="5531"/>
        <v>0</v>
      </c>
      <c r="GH247" s="172">
        <f t="shared" si="5531"/>
        <v>0</v>
      </c>
      <c r="GI247" s="172">
        <f t="shared" si="5531"/>
        <v>0</v>
      </c>
      <c r="GJ247" s="172">
        <f t="shared" si="5531"/>
        <v>0</v>
      </c>
      <c r="GK247" s="172">
        <f t="shared" si="5531"/>
        <v>0</v>
      </c>
      <c r="GL247" s="172">
        <f t="shared" si="5531"/>
        <v>0</v>
      </c>
      <c r="GM247" s="172">
        <f t="shared" si="5531"/>
        <v>0</v>
      </c>
      <c r="GN247" s="172">
        <f t="shared" si="5531"/>
        <v>0</v>
      </c>
      <c r="GO247" s="172">
        <f>(GF247)*8+(GG247)*7+(GH247)*6+(GI247)*5+(GJ247)*4+(GK247)*3+(GL247)*2+(GM247)*1</f>
        <v>0</v>
      </c>
      <c r="GP247" s="171" t="e">
        <f>ROUND(GO247*12.5/SUM(GF247:GN247),2)</f>
        <v>#DIV/0!</v>
      </c>
      <c r="GQ247" s="171">
        <f>COUNTIF($E$633:$E$702,"&lt;45")-GN247</f>
        <v>0</v>
      </c>
      <c r="GR247" s="171">
        <f>COUNTIF($E$633:$E$702,"&lt;60")-GQ247</f>
        <v>0</v>
      </c>
      <c r="GS247" s="171">
        <f>COUNTIF($E$633:$E$702,"&lt;75")-GQ247-GR247</f>
        <v>0</v>
      </c>
      <c r="GT247" s="171">
        <f>COUNTIF($E$633:$E$702,"&lt;90")-GQ247-GR247-GS247</f>
        <v>0</v>
      </c>
      <c r="GU247" s="171">
        <f>COUNTIF($E$633:$E$702,"&gt;89")</f>
        <v>0</v>
      </c>
      <c r="GV247" s="171">
        <f>COUNTIF($E$633:$E$702,GV3)</f>
        <v>0</v>
      </c>
      <c r="GW247" s="171">
        <f>COUNTIF($E$633:$E$702,GW3)</f>
        <v>0</v>
      </c>
      <c r="GY247" s="115">
        <v>244</v>
      </c>
      <c r="GZ247" s="120" t="str">
        <f>IF('INPUT INF'!S$39="YES",GY254,"")</f>
        <v/>
      </c>
      <c r="HA247" s="118">
        <f>HA246</f>
        <v>0</v>
      </c>
      <c r="HB247" s="118" t="str">
        <f>IF(GZ247="","",'INPUT INF'!L$39)</f>
        <v/>
      </c>
      <c r="HC247" s="181">
        <f>'INPUT INF'!S$34</f>
        <v>0</v>
      </c>
      <c r="HD247" s="181" t="str">
        <f>IFERROR(INDEX(GB$112:GB$136,MATCH($HB247,$GA$112:$GA$136,0)),"")</f>
        <v/>
      </c>
      <c r="HE247" s="181">
        <f t="shared" ref="HE247:HY247" si="5532">IFERROR(INDEX(GC$301:GC$325,MATCH($HB247,$GA$301:$GA$325,0)),"")</f>
        <v>0</v>
      </c>
      <c r="HF247" s="181">
        <f t="shared" si="5532"/>
        <v>0</v>
      </c>
      <c r="HG247" s="181" t="str">
        <f t="shared" si="5532"/>
        <v/>
      </c>
      <c r="HH247" s="181">
        <f t="shared" si="5532"/>
        <v>0</v>
      </c>
      <c r="HI247" s="181">
        <f t="shared" si="5532"/>
        <v>0</v>
      </c>
      <c r="HJ247" s="181">
        <f t="shared" si="5532"/>
        <v>0</v>
      </c>
      <c r="HK247" s="181">
        <f t="shared" si="5532"/>
        <v>0</v>
      </c>
      <c r="HL247" s="181">
        <f t="shared" si="5532"/>
        <v>0</v>
      </c>
      <c r="HM247" s="181">
        <f t="shared" si="5532"/>
        <v>0</v>
      </c>
      <c r="HN247" s="181">
        <f t="shared" si="5532"/>
        <v>0</v>
      </c>
      <c r="HO247" s="181">
        <f t="shared" si="5532"/>
        <v>0</v>
      </c>
      <c r="HP247" s="181">
        <f t="shared" si="5532"/>
        <v>0</v>
      </c>
      <c r="HQ247" s="181">
        <f t="shared" si="5532"/>
        <v>0</v>
      </c>
      <c r="HR247" s="181" t="str">
        <f t="shared" si="5532"/>
        <v/>
      </c>
      <c r="HS247" s="181">
        <f t="shared" si="5532"/>
        <v>0</v>
      </c>
      <c r="HT247" s="181">
        <f t="shared" si="5532"/>
        <v>0</v>
      </c>
      <c r="HU247" s="181">
        <f t="shared" si="5532"/>
        <v>0</v>
      </c>
      <c r="HV247" s="181">
        <f t="shared" si="5532"/>
        <v>0</v>
      </c>
      <c r="HW247" s="181">
        <f t="shared" si="5532"/>
        <v>0</v>
      </c>
      <c r="HX247" s="181">
        <f t="shared" si="5532"/>
        <v>0</v>
      </c>
      <c r="HY247" s="181">
        <f t="shared" si="5532"/>
        <v>0</v>
      </c>
      <c r="IA247" s="181" t="str">
        <f t="shared" si="5506"/>
        <v/>
      </c>
      <c r="IB247" s="118" t="str">
        <f t="shared" si="5507"/>
        <v/>
      </c>
      <c r="IC247" s="118" t="str">
        <f t="shared" si="5508"/>
        <v/>
      </c>
      <c r="ID247" s="118" t="str">
        <f t="shared" si="5380"/>
        <v/>
      </c>
      <c r="IE247" s="118">
        <f t="shared" si="5509"/>
        <v>0</v>
      </c>
      <c r="IF247" s="118">
        <f t="shared" si="5510"/>
        <v>0</v>
      </c>
      <c r="IG247" s="118" t="str">
        <f t="shared" si="5511"/>
        <v/>
      </c>
      <c r="IH247" s="118">
        <f t="shared" si="5512"/>
        <v>0</v>
      </c>
      <c r="II247" s="118">
        <f t="shared" si="5513"/>
        <v>0</v>
      </c>
      <c r="IJ247" s="118">
        <f t="shared" si="5514"/>
        <v>0</v>
      </c>
      <c r="IK247" s="118">
        <f t="shared" si="5515"/>
        <v>0</v>
      </c>
      <c r="IL247" s="118">
        <f t="shared" si="5516"/>
        <v>0</v>
      </c>
      <c r="IM247" s="118">
        <f t="shared" si="5517"/>
        <v>0</v>
      </c>
      <c r="IN247" s="118">
        <f t="shared" si="5518"/>
        <v>0</v>
      </c>
      <c r="IO247" s="118">
        <f t="shared" si="5519"/>
        <v>0</v>
      </c>
      <c r="IP247" s="118">
        <f t="shared" si="5520"/>
        <v>0</v>
      </c>
      <c r="IQ247" s="118">
        <f t="shared" si="5521"/>
        <v>0</v>
      </c>
      <c r="IR247" s="118" t="str">
        <f t="shared" si="5522"/>
        <v/>
      </c>
      <c r="IS247" s="118">
        <f t="shared" si="5523"/>
        <v>0</v>
      </c>
      <c r="IT247" s="118">
        <f t="shared" si="5524"/>
        <v>0</v>
      </c>
      <c r="IU247" s="118">
        <f t="shared" si="5525"/>
        <v>0</v>
      </c>
      <c r="IV247" s="118">
        <f t="shared" si="5526"/>
        <v>0</v>
      </c>
      <c r="IW247" s="118">
        <f t="shared" si="5527"/>
        <v>0</v>
      </c>
      <c r="IX247" s="118">
        <f t="shared" si="5528"/>
        <v>0</v>
      </c>
      <c r="IY247" s="118">
        <f t="shared" si="5529"/>
        <v>0</v>
      </c>
      <c r="IZ247" s="118" t="str">
        <f t="shared" si="5402"/>
        <v/>
      </c>
    </row>
    <row r="248" spans="1:260" ht="15" customHeight="1" thickBot="1" x14ac:dyDescent="0.3">
      <c r="A248" s="115">
        <v>246</v>
      </c>
      <c r="B248" s="115" t="str">
        <f t="shared" si="5373"/>
        <v/>
      </c>
      <c r="C248" s="115" t="s">
        <v>68</v>
      </c>
      <c r="D248" s="100" t="str">
        <f t="shared" si="5374"/>
        <v>D</v>
      </c>
      <c r="E248" s="100" t="str">
        <f t="shared" si="4921"/>
        <v/>
      </c>
      <c r="F248" s="100" t="str">
        <f t="shared" si="4922"/>
        <v/>
      </c>
      <c r="G248" s="100" t="str">
        <f t="shared" si="4848"/>
        <v/>
      </c>
      <c r="H248" s="100" t="str">
        <f t="shared" si="4923"/>
        <v/>
      </c>
      <c r="I248" s="100" t="str">
        <f t="shared" si="4849"/>
        <v/>
      </c>
      <c r="J248" s="100" t="str">
        <f t="shared" si="4924"/>
        <v/>
      </c>
      <c r="K248" s="100" t="str">
        <f t="shared" si="4850"/>
        <v/>
      </c>
      <c r="L248" s="100" t="str">
        <f t="shared" si="4925"/>
        <v/>
      </c>
      <c r="M248" s="100" t="str">
        <f t="shared" si="4851"/>
        <v/>
      </c>
      <c r="N248" s="100" t="str">
        <f t="shared" si="4926"/>
        <v/>
      </c>
      <c r="O248" s="100" t="str">
        <f t="shared" si="4852"/>
        <v/>
      </c>
      <c r="P248" s="100" t="str">
        <f t="shared" si="4927"/>
        <v/>
      </c>
      <c r="Q248" s="100" t="str">
        <f t="shared" si="4853"/>
        <v/>
      </c>
      <c r="R248" s="100" t="str">
        <f t="shared" si="4928"/>
        <v/>
      </c>
      <c r="S248" s="100" t="str">
        <f t="shared" si="4854"/>
        <v/>
      </c>
      <c r="T248" s="100" t="str">
        <f t="shared" si="4929"/>
        <v/>
      </c>
      <c r="U248" s="100" t="str">
        <f t="shared" si="4855"/>
        <v/>
      </c>
      <c r="V248" s="100" t="str">
        <f t="shared" si="4930"/>
        <v/>
      </c>
      <c r="W248" s="100" t="str">
        <f t="shared" si="4856"/>
        <v/>
      </c>
      <c r="X248" s="100" t="str">
        <f t="shared" si="4931"/>
        <v/>
      </c>
      <c r="Y248" s="100" t="str">
        <f t="shared" si="4857"/>
        <v/>
      </c>
      <c r="Z248" s="100" t="str">
        <f t="shared" si="4932"/>
        <v/>
      </c>
      <c r="AA248" s="100" t="str">
        <f t="shared" si="4858"/>
        <v/>
      </c>
      <c r="AB248" s="100" t="str">
        <f t="shared" si="4933"/>
        <v/>
      </c>
      <c r="AC248" s="100" t="str">
        <f t="shared" si="4859"/>
        <v/>
      </c>
      <c r="AD248" s="100" t="str">
        <f t="shared" si="4934"/>
        <v/>
      </c>
      <c r="AE248" s="100" t="str">
        <f t="shared" si="4860"/>
        <v/>
      </c>
      <c r="AF248" s="100" t="str">
        <f t="shared" si="4935"/>
        <v/>
      </c>
      <c r="AG248" s="100" t="str">
        <f t="shared" si="4861"/>
        <v/>
      </c>
      <c r="AH248" s="100" t="str">
        <f t="shared" si="4936"/>
        <v/>
      </c>
      <c r="AI248" s="100" t="str">
        <f t="shared" si="4862"/>
        <v/>
      </c>
      <c r="AJ248" s="100" t="str">
        <f t="shared" si="4937"/>
        <v/>
      </c>
      <c r="AK248" s="100" t="str">
        <f t="shared" si="4863"/>
        <v/>
      </c>
      <c r="AL248" s="100" t="str">
        <f t="shared" si="4938"/>
        <v/>
      </c>
      <c r="AM248" s="100" t="str">
        <f t="shared" si="4864"/>
        <v/>
      </c>
      <c r="AN248" s="100" t="str">
        <f t="shared" si="4939"/>
        <v/>
      </c>
      <c r="AO248" s="100" t="str">
        <f t="shared" si="4865"/>
        <v/>
      </c>
      <c r="AP248" s="100" t="str">
        <f t="shared" si="4940"/>
        <v/>
      </c>
      <c r="AQ248" s="100" t="str">
        <f t="shared" si="4866"/>
        <v/>
      </c>
      <c r="AR248" s="100" t="str">
        <f t="shared" si="4941"/>
        <v/>
      </c>
      <c r="AS248" s="100" t="str">
        <f t="shared" si="4867"/>
        <v/>
      </c>
      <c r="AT248" s="100" t="str">
        <f t="shared" si="4942"/>
        <v/>
      </c>
      <c r="AU248" s="100" t="str">
        <f t="shared" si="4868"/>
        <v/>
      </c>
      <c r="AV248" s="100" t="str">
        <f t="shared" si="4943"/>
        <v/>
      </c>
      <c r="AW248" s="100" t="str">
        <f t="shared" si="4869"/>
        <v/>
      </c>
      <c r="AX248" s="100" t="str">
        <f t="shared" si="4944"/>
        <v/>
      </c>
      <c r="AY248" s="100" t="str">
        <f t="shared" si="4870"/>
        <v/>
      </c>
      <c r="AZ248" s="100" t="str">
        <f t="shared" si="4945"/>
        <v/>
      </c>
      <c r="BA248" s="100" t="str">
        <f t="shared" si="4871"/>
        <v/>
      </c>
      <c r="BB248" s="100" t="str">
        <f t="shared" si="4946"/>
        <v/>
      </c>
      <c r="BC248" s="100" t="str">
        <f>IFERROR(INDEX('INPUT INF'!$F$3:$F$601,MATCH($B248,'INPUT INF'!$A$3:$A$601,FALSE)),"")</f>
        <v/>
      </c>
      <c r="BD248" s="100" t="str">
        <f t="shared" si="5463"/>
        <v/>
      </c>
      <c r="BE248" s="100" t="str">
        <f t="shared" si="4947"/>
        <v/>
      </c>
      <c r="BF248" s="100" t="str">
        <f t="shared" si="4948"/>
        <v/>
      </c>
      <c r="BG248" s="115" t="str">
        <f t="shared" si="4949"/>
        <v/>
      </c>
      <c r="BH248" s="115" t="str">
        <f>IF(AND('INPUT INF'!$O$1="X",BG248="PASS"),BF248,IF($BG248="","0",IF('INPUT INF'!$N$63="YES",$BF248,"")))</f>
        <v>0</v>
      </c>
      <c r="BI248" s="115" t="str">
        <f>IF($BG248="","0",IF('INPUT INF'!$Q$64="YES",$BF248,""))</f>
        <v>0</v>
      </c>
      <c r="BJ248" s="115" t="str">
        <f>IF($BG248="","0",IF('INPUT INF'!$Q$65="YES",$BF248,""))</f>
        <v>0</v>
      </c>
      <c r="BL248" s="116" t="str">
        <f t="shared" si="4950"/>
        <v/>
      </c>
      <c r="BM248" s="116" t="str">
        <f t="shared" si="4951"/>
        <v/>
      </c>
      <c r="BN248" s="116" t="str">
        <f t="shared" si="4951"/>
        <v/>
      </c>
      <c r="BR248" s="116" t="str">
        <f t="shared" si="4952"/>
        <v/>
      </c>
      <c r="BS248" s="116" t="str">
        <f t="shared" si="4953"/>
        <v/>
      </c>
      <c r="BT248" s="116" t="str">
        <f t="shared" si="4953"/>
        <v/>
      </c>
      <c r="BX248" s="116" t="str">
        <f t="shared" si="4954"/>
        <v/>
      </c>
      <c r="BY248" s="116" t="str">
        <f t="shared" si="4955"/>
        <v/>
      </c>
      <c r="BZ248" s="116" t="str">
        <f t="shared" si="4955"/>
        <v/>
      </c>
      <c r="CD248" s="116" t="str">
        <f t="shared" si="4956"/>
        <v/>
      </c>
      <c r="CE248" s="116" t="str">
        <f t="shared" si="4957"/>
        <v/>
      </c>
      <c r="CF248" s="116" t="str">
        <f t="shared" si="4958"/>
        <v/>
      </c>
      <c r="CJ248" s="116" t="str">
        <f t="shared" si="4959"/>
        <v/>
      </c>
      <c r="CK248" s="116" t="str">
        <f t="shared" si="4960"/>
        <v/>
      </c>
      <c r="CL248" s="116" t="str">
        <f t="shared" si="4961"/>
        <v/>
      </c>
      <c r="CP248" s="116" t="str">
        <f t="shared" si="4962"/>
        <v/>
      </c>
      <c r="CQ248" s="116" t="str">
        <f t="shared" si="4963"/>
        <v/>
      </c>
      <c r="CR248" s="116" t="str">
        <f t="shared" si="4964"/>
        <v/>
      </c>
      <c r="CX248" s="143"/>
      <c r="CY248" s="135"/>
      <c r="CZ248" s="135"/>
      <c r="DA248" s="135"/>
      <c r="DB248" s="143"/>
      <c r="DC248" s="143"/>
      <c r="DD248" s="143"/>
      <c r="DE248" s="143"/>
      <c r="DF248" s="135"/>
      <c r="DH248" s="115" t="str">
        <f t="shared" si="4965"/>
        <v/>
      </c>
      <c r="DI248" s="115" t="str">
        <f t="shared" si="4873"/>
        <v/>
      </c>
      <c r="DJ248" s="115" t="str">
        <f t="shared" si="4874"/>
        <v/>
      </c>
      <c r="DK248" s="115" t="str">
        <f t="shared" si="4875"/>
        <v/>
      </c>
      <c r="DL248" s="115" t="str">
        <f t="shared" si="4876"/>
        <v/>
      </c>
      <c r="DM248" s="115" t="str">
        <f t="shared" si="4877"/>
        <v/>
      </c>
      <c r="DN248" s="115" t="str">
        <f t="shared" si="4878"/>
        <v/>
      </c>
      <c r="DO248" s="115" t="str">
        <f t="shared" si="4879"/>
        <v/>
      </c>
      <c r="DP248" s="115" t="str">
        <f t="shared" si="4880"/>
        <v/>
      </c>
      <c r="DQ248" s="115" t="str">
        <f t="shared" si="4881"/>
        <v/>
      </c>
      <c r="DR248" s="115" t="str">
        <f t="shared" si="4882"/>
        <v/>
      </c>
      <c r="DS248" s="115" t="str">
        <f t="shared" si="4883"/>
        <v/>
      </c>
      <c r="DT248" s="115" t="str">
        <f t="shared" si="4884"/>
        <v/>
      </c>
      <c r="DU248" s="115" t="str">
        <f t="shared" si="4885"/>
        <v/>
      </c>
      <c r="DV248" s="115" t="str">
        <f t="shared" si="4886"/>
        <v/>
      </c>
      <c r="DW248" s="115" t="str">
        <f t="shared" si="4887"/>
        <v/>
      </c>
      <c r="DX248" s="115" t="str">
        <f t="shared" si="4888"/>
        <v/>
      </c>
      <c r="DY248" s="115" t="str">
        <f t="shared" si="4889"/>
        <v/>
      </c>
      <c r="DZ248" s="115" t="str">
        <f t="shared" si="4890"/>
        <v/>
      </c>
      <c r="EA248" s="115" t="str">
        <f t="shared" si="4891"/>
        <v/>
      </c>
      <c r="EB248" s="115" t="str">
        <f t="shared" si="4892"/>
        <v/>
      </c>
      <c r="EC248" s="115" t="str">
        <f t="shared" si="4893"/>
        <v/>
      </c>
      <c r="ED248" s="115" t="str">
        <f t="shared" si="4894"/>
        <v/>
      </c>
      <c r="EE248" s="115" t="str">
        <f t="shared" si="4895"/>
        <v/>
      </c>
      <c r="EF248" s="115" t="str">
        <f t="shared" si="4896"/>
        <v/>
      </c>
      <c r="EG248" s="115" t="str">
        <f t="shared" si="4966"/>
        <v/>
      </c>
      <c r="EH248" s="115" t="str">
        <f t="shared" si="4967"/>
        <v/>
      </c>
      <c r="EI248" s="115" t="str">
        <f t="shared" si="4968"/>
        <v/>
      </c>
      <c r="EJ248" s="115" t="str">
        <f t="shared" si="4969"/>
        <v/>
      </c>
      <c r="EK248" s="115" t="str">
        <f t="shared" si="4970"/>
        <v/>
      </c>
      <c r="EL248" s="115" t="str">
        <f t="shared" si="4971"/>
        <v/>
      </c>
      <c r="EM248" s="115" t="str">
        <f t="shared" si="4972"/>
        <v/>
      </c>
      <c r="EN248" s="115" t="str">
        <f t="shared" si="4973"/>
        <v/>
      </c>
      <c r="EO248" s="115" t="str">
        <f t="shared" si="4974"/>
        <v/>
      </c>
      <c r="EP248" s="115" t="str">
        <f t="shared" si="4975"/>
        <v/>
      </c>
      <c r="EQ248" s="115" t="str">
        <f t="shared" si="4976"/>
        <v/>
      </c>
      <c r="ER248" s="115" t="str">
        <f t="shared" si="4977"/>
        <v/>
      </c>
      <c r="ES248" s="115" t="str">
        <f t="shared" si="4978"/>
        <v/>
      </c>
      <c r="ET248" s="115" t="str">
        <f t="shared" si="4979"/>
        <v/>
      </c>
      <c r="EU248" s="115" t="str">
        <f t="shared" si="4980"/>
        <v/>
      </c>
      <c r="EV248" s="115" t="str">
        <f t="shared" si="4981"/>
        <v/>
      </c>
      <c r="EW248" s="115" t="str">
        <f t="shared" si="4982"/>
        <v/>
      </c>
      <c r="EX248" s="115" t="str">
        <f t="shared" si="4983"/>
        <v/>
      </c>
      <c r="EY248" s="115" t="str">
        <f t="shared" si="4984"/>
        <v/>
      </c>
      <c r="EZ248" s="115" t="str">
        <f t="shared" si="4985"/>
        <v/>
      </c>
      <c r="FA248" s="115" t="str">
        <f t="shared" si="4986"/>
        <v/>
      </c>
      <c r="FB248" s="115" t="str">
        <f t="shared" si="4987"/>
        <v/>
      </c>
      <c r="FC248" s="115" t="str">
        <f t="shared" si="4988"/>
        <v/>
      </c>
      <c r="FD248" s="115" t="str">
        <f t="shared" si="4989"/>
        <v/>
      </c>
      <c r="FE248" s="115" t="str">
        <f t="shared" si="4990"/>
        <v/>
      </c>
      <c r="FF248" s="115" t="str">
        <f t="shared" si="5502"/>
        <v/>
      </c>
      <c r="FG248" s="115" t="str">
        <f>IFERROR(SMALL($EE$3:$EE$422,$A$8),"")</f>
        <v/>
      </c>
      <c r="FH248" s="115" t="str">
        <f t="shared" si="5503"/>
        <v/>
      </c>
      <c r="GA248" s="213" t="str">
        <f t="shared" ref="GA248:GA271" si="5533">GA221</f>
        <v/>
      </c>
      <c r="GB248" s="140" t="str">
        <f t="shared" ref="GB248:GB271" si="5534">IFERROR(INDEX($FW$3:$FW$70,MATCH(GA248,$FV$3:$FV$70,0)),"")</f>
        <v/>
      </c>
      <c r="GC248" s="171">
        <f>COUNTIF($G$633:$G$702,"&gt;0")</f>
        <v>0</v>
      </c>
      <c r="GD248" s="172">
        <f t="shared" ref="GD248:GD271" si="5535">GC248-GN248</f>
        <v>0</v>
      </c>
      <c r="GE248" s="171" t="str">
        <f t="shared" si="5530"/>
        <v/>
      </c>
      <c r="GF248" s="172">
        <f t="shared" ref="GF248:GN248" si="5536">COUNTIF($H$633:$H$702,GF$3)</f>
        <v>0</v>
      </c>
      <c r="GG248" s="172">
        <f t="shared" si="5536"/>
        <v>0</v>
      </c>
      <c r="GH248" s="172">
        <f t="shared" si="5536"/>
        <v>0</v>
      </c>
      <c r="GI248" s="172">
        <f t="shared" si="5536"/>
        <v>0</v>
      </c>
      <c r="GJ248" s="172">
        <f t="shared" si="5536"/>
        <v>0</v>
      </c>
      <c r="GK248" s="172">
        <f t="shared" si="5536"/>
        <v>0</v>
      </c>
      <c r="GL248" s="172">
        <f t="shared" si="5536"/>
        <v>0</v>
      </c>
      <c r="GM248" s="172">
        <f t="shared" si="5536"/>
        <v>0</v>
      </c>
      <c r="GN248" s="172">
        <f t="shared" si="5536"/>
        <v>0</v>
      </c>
      <c r="GO248" s="172">
        <f t="shared" ref="GO248:GO271" si="5537">(GF248)*8+(GG248)*7+(GH248)*6+(GI248)*5+(GJ248)*4+(GK248)*3+(GL248)*2+(GM248)*1</f>
        <v>0</v>
      </c>
      <c r="GP248" s="171" t="e">
        <f t="shared" ref="GP248:GP271" si="5538">ROUND(GO248*12.5/SUM(GF248:GN248),2)</f>
        <v>#DIV/0!</v>
      </c>
      <c r="GQ248" s="171">
        <f>COUNTIF($G$633:$G$702,"&lt;45")-GN248</f>
        <v>0</v>
      </c>
      <c r="GR248" s="171">
        <f>COUNTIF($G$633:$G$702,"&lt;60")-GQ248</f>
        <v>0</v>
      </c>
      <c r="GS248" s="171">
        <f>COUNTIF($G$633:$G$702,"&lt;75")-GQ248-GR248</f>
        <v>0</v>
      </c>
      <c r="GT248" s="171">
        <f>COUNTIF($G$633:$G$702,"&lt;90")-GQ248-GR248-GS248</f>
        <v>0</v>
      </c>
      <c r="GU248" s="171">
        <f>COUNTIF($G$633:$G$702,"&gt;89")</f>
        <v>0</v>
      </c>
      <c r="GV248" s="171">
        <f>COUNTIF($G$633:$G$702,GV3)</f>
        <v>0</v>
      </c>
      <c r="GW248" s="171">
        <f>COUNTIF($G$633:$G$702,GW3)</f>
        <v>0</v>
      </c>
      <c r="GY248" s="115">
        <v>245</v>
      </c>
      <c r="GZ248" s="120" t="str">
        <f>IF(COUNT(GZ242:GZ247)&gt;1,GY255,"")</f>
        <v/>
      </c>
      <c r="HA248" s="118">
        <f t="shared" si="5500"/>
        <v>0</v>
      </c>
      <c r="HB248" s="118" t="str">
        <f>IF(GZ248="","",'INPUT INF'!L$39)</f>
        <v/>
      </c>
      <c r="HC248" s="118" t="s">
        <v>32</v>
      </c>
      <c r="HD248" s="181" t="str">
        <f>IFERROR(INDEX(GB$112:GB$136,MATCH($HB248,$GA$112:$GA$136,0)),"")</f>
        <v/>
      </c>
      <c r="HE248" s="181">
        <f>SUM(HE242:HE247)</f>
        <v>0</v>
      </c>
      <c r="HF248" s="181">
        <f t="shared" ref="HF248" si="5539">SUM(HF242:HF247)</f>
        <v>0</v>
      </c>
      <c r="HG248" s="171" t="str">
        <f t="shared" ref="HG248" si="5540">IF(HD248="","",ROUND(HF248/HE248*100,2))</f>
        <v/>
      </c>
      <c r="HH248" s="181">
        <f t="shared" ref="HH248:HQ248" si="5541">SUM(HH242:HH247)</f>
        <v>0</v>
      </c>
      <c r="HI248" s="181">
        <f t="shared" si="5541"/>
        <v>0</v>
      </c>
      <c r="HJ248" s="181">
        <f t="shared" si="5541"/>
        <v>0</v>
      </c>
      <c r="HK248" s="181">
        <f t="shared" si="5541"/>
        <v>0</v>
      </c>
      <c r="HL248" s="181">
        <f t="shared" si="5541"/>
        <v>0</v>
      </c>
      <c r="HM248" s="181">
        <f t="shared" si="5541"/>
        <v>0</v>
      </c>
      <c r="HN248" s="181">
        <f t="shared" si="5541"/>
        <v>0</v>
      </c>
      <c r="HO248" s="181">
        <f t="shared" si="5541"/>
        <v>0</v>
      </c>
      <c r="HP248" s="181">
        <f t="shared" si="5541"/>
        <v>0</v>
      </c>
      <c r="HQ248" s="181">
        <f t="shared" si="5541"/>
        <v>0</v>
      </c>
      <c r="HR248" s="171" t="e">
        <f t="shared" ref="HR248" si="5542">ROUND(HQ248*12.5/SUM(HH248:HP248),2)</f>
        <v>#DIV/0!</v>
      </c>
      <c r="HS248" s="181">
        <f t="shared" ref="HS248" si="5543">SUM(HS242:HS247)</f>
        <v>0</v>
      </c>
      <c r="HT248" s="181">
        <f t="shared" ref="HT248:HW248" si="5544">SUM(HT242:HT247)</f>
        <v>0</v>
      </c>
      <c r="HU248" s="181">
        <f t="shared" si="5544"/>
        <v>0</v>
      </c>
      <c r="HV248" s="181">
        <f t="shared" si="5544"/>
        <v>0</v>
      </c>
      <c r="HW248" s="181">
        <f t="shared" si="5544"/>
        <v>0</v>
      </c>
      <c r="HX248" s="181">
        <f t="shared" ref="HX248:HY248" si="5545">SUM(HX242:HX247)</f>
        <v>0</v>
      </c>
      <c r="HY248" s="181">
        <f t="shared" si="5545"/>
        <v>0</v>
      </c>
      <c r="IA248" s="181" t="str">
        <f t="shared" si="5506"/>
        <v/>
      </c>
      <c r="IB248" s="118" t="str">
        <f t="shared" si="5507"/>
        <v/>
      </c>
      <c r="IC248" s="118" t="str">
        <f t="shared" si="5508"/>
        <v/>
      </c>
      <c r="ID248" s="118" t="str">
        <f t="shared" si="5380"/>
        <v/>
      </c>
      <c r="IE248" s="118">
        <f t="shared" si="5509"/>
        <v>0</v>
      </c>
      <c r="IF248" s="118">
        <f t="shared" si="5510"/>
        <v>0</v>
      </c>
      <c r="IG248" s="118" t="str">
        <f t="shared" si="5511"/>
        <v/>
      </c>
      <c r="IH248" s="118">
        <f t="shared" si="5512"/>
        <v>0</v>
      </c>
      <c r="II248" s="118">
        <f t="shared" si="5513"/>
        <v>0</v>
      </c>
      <c r="IJ248" s="118">
        <f t="shared" si="5514"/>
        <v>0</v>
      </c>
      <c r="IK248" s="118">
        <f t="shared" si="5515"/>
        <v>0</v>
      </c>
      <c r="IL248" s="118">
        <f t="shared" si="5516"/>
        <v>0</v>
      </c>
      <c r="IM248" s="118">
        <f t="shared" si="5517"/>
        <v>0</v>
      </c>
      <c r="IN248" s="118">
        <f t="shared" si="5518"/>
        <v>0</v>
      </c>
      <c r="IO248" s="118">
        <f t="shared" si="5519"/>
        <v>0</v>
      </c>
      <c r="IP248" s="118">
        <f t="shared" si="5520"/>
        <v>0</v>
      </c>
      <c r="IQ248" s="118">
        <f t="shared" si="5521"/>
        <v>0</v>
      </c>
      <c r="IR248" s="118" t="str">
        <f t="shared" si="5522"/>
        <v/>
      </c>
      <c r="IS248" s="118">
        <f t="shared" si="5523"/>
        <v>0</v>
      </c>
      <c r="IT248" s="118">
        <f t="shared" si="5524"/>
        <v>0</v>
      </c>
      <c r="IU248" s="118">
        <f t="shared" si="5525"/>
        <v>0</v>
      </c>
      <c r="IV248" s="118">
        <f t="shared" si="5526"/>
        <v>0</v>
      </c>
      <c r="IW248" s="118">
        <f t="shared" si="5527"/>
        <v>0</v>
      </c>
      <c r="IX248" s="118">
        <f t="shared" si="5528"/>
        <v>0</v>
      </c>
      <c r="IY248" s="118">
        <f t="shared" si="5529"/>
        <v>0</v>
      </c>
      <c r="IZ248" s="118" t="str">
        <f t="shared" si="5402"/>
        <v/>
      </c>
    </row>
    <row r="249" spans="1:260" ht="15" customHeight="1" thickBot="1" x14ac:dyDescent="0.3">
      <c r="A249" s="115">
        <v>247</v>
      </c>
      <c r="B249" s="115" t="str">
        <f t="shared" si="5373"/>
        <v/>
      </c>
      <c r="C249" s="115" t="s">
        <v>68</v>
      </c>
      <c r="D249" s="100" t="str">
        <f t="shared" si="5374"/>
        <v>D</v>
      </c>
      <c r="E249" s="100" t="str">
        <f t="shared" si="4921"/>
        <v/>
      </c>
      <c r="F249" s="100" t="str">
        <f t="shared" si="4922"/>
        <v/>
      </c>
      <c r="G249" s="100" t="str">
        <f t="shared" si="4848"/>
        <v/>
      </c>
      <c r="H249" s="100" t="str">
        <f t="shared" si="4923"/>
        <v/>
      </c>
      <c r="I249" s="100" t="str">
        <f t="shared" si="4849"/>
        <v/>
      </c>
      <c r="J249" s="100" t="str">
        <f t="shared" si="4924"/>
        <v/>
      </c>
      <c r="K249" s="100" t="str">
        <f t="shared" si="4850"/>
        <v/>
      </c>
      <c r="L249" s="100" t="str">
        <f t="shared" si="4925"/>
        <v/>
      </c>
      <c r="M249" s="100" t="str">
        <f t="shared" si="4851"/>
        <v/>
      </c>
      <c r="N249" s="100" t="str">
        <f t="shared" si="4926"/>
        <v/>
      </c>
      <c r="O249" s="100" t="str">
        <f t="shared" si="4852"/>
        <v/>
      </c>
      <c r="P249" s="100" t="str">
        <f t="shared" si="4927"/>
        <v/>
      </c>
      <c r="Q249" s="100" t="str">
        <f t="shared" si="4853"/>
        <v/>
      </c>
      <c r="R249" s="100" t="str">
        <f t="shared" si="4928"/>
        <v/>
      </c>
      <c r="S249" s="100" t="str">
        <f t="shared" si="4854"/>
        <v/>
      </c>
      <c r="T249" s="100" t="str">
        <f t="shared" si="4929"/>
        <v/>
      </c>
      <c r="U249" s="100" t="str">
        <f t="shared" si="4855"/>
        <v/>
      </c>
      <c r="V249" s="100" t="str">
        <f t="shared" si="4930"/>
        <v/>
      </c>
      <c r="W249" s="100" t="str">
        <f t="shared" si="4856"/>
        <v/>
      </c>
      <c r="X249" s="100" t="str">
        <f t="shared" si="4931"/>
        <v/>
      </c>
      <c r="Y249" s="100" t="str">
        <f t="shared" si="4857"/>
        <v/>
      </c>
      <c r="Z249" s="100" t="str">
        <f t="shared" si="4932"/>
        <v/>
      </c>
      <c r="AA249" s="100" t="str">
        <f t="shared" si="4858"/>
        <v/>
      </c>
      <c r="AB249" s="100" t="str">
        <f t="shared" si="4933"/>
        <v/>
      </c>
      <c r="AC249" s="100" t="str">
        <f t="shared" si="4859"/>
        <v/>
      </c>
      <c r="AD249" s="100" t="str">
        <f t="shared" si="4934"/>
        <v/>
      </c>
      <c r="AE249" s="100" t="str">
        <f t="shared" si="4860"/>
        <v/>
      </c>
      <c r="AF249" s="100" t="str">
        <f t="shared" si="4935"/>
        <v/>
      </c>
      <c r="AG249" s="100" t="str">
        <f t="shared" si="4861"/>
        <v/>
      </c>
      <c r="AH249" s="100" t="str">
        <f t="shared" si="4936"/>
        <v/>
      </c>
      <c r="AI249" s="100" t="str">
        <f t="shared" si="4862"/>
        <v/>
      </c>
      <c r="AJ249" s="100" t="str">
        <f t="shared" si="4937"/>
        <v/>
      </c>
      <c r="AK249" s="100" t="str">
        <f t="shared" si="4863"/>
        <v/>
      </c>
      <c r="AL249" s="100" t="str">
        <f t="shared" si="4938"/>
        <v/>
      </c>
      <c r="AM249" s="100" t="str">
        <f t="shared" si="4864"/>
        <v/>
      </c>
      <c r="AN249" s="100" t="str">
        <f t="shared" si="4939"/>
        <v/>
      </c>
      <c r="AO249" s="100" t="str">
        <f t="shared" si="4865"/>
        <v/>
      </c>
      <c r="AP249" s="100" t="str">
        <f t="shared" si="4940"/>
        <v/>
      </c>
      <c r="AQ249" s="100" t="str">
        <f t="shared" si="4866"/>
        <v/>
      </c>
      <c r="AR249" s="100" t="str">
        <f t="shared" si="4941"/>
        <v/>
      </c>
      <c r="AS249" s="100" t="str">
        <f t="shared" si="4867"/>
        <v/>
      </c>
      <c r="AT249" s="100" t="str">
        <f t="shared" si="4942"/>
        <v/>
      </c>
      <c r="AU249" s="100" t="str">
        <f t="shared" si="4868"/>
        <v/>
      </c>
      <c r="AV249" s="100" t="str">
        <f t="shared" si="4943"/>
        <v/>
      </c>
      <c r="AW249" s="100" t="str">
        <f t="shared" si="4869"/>
        <v/>
      </c>
      <c r="AX249" s="100" t="str">
        <f t="shared" si="4944"/>
        <v/>
      </c>
      <c r="AY249" s="100" t="str">
        <f t="shared" si="4870"/>
        <v/>
      </c>
      <c r="AZ249" s="100" t="str">
        <f t="shared" si="4945"/>
        <v/>
      </c>
      <c r="BA249" s="100" t="str">
        <f t="shared" si="4871"/>
        <v/>
      </c>
      <c r="BB249" s="100" t="str">
        <f t="shared" si="4946"/>
        <v/>
      </c>
      <c r="BC249" s="100" t="str">
        <f>IFERROR(INDEX('INPUT INF'!$F$3:$F$601,MATCH($B249,'INPUT INF'!$A$3:$A$601,FALSE)),"")</f>
        <v/>
      </c>
      <c r="BD249" s="100" t="str">
        <f t="shared" si="5463"/>
        <v/>
      </c>
      <c r="BE249" s="100" t="str">
        <f t="shared" si="4947"/>
        <v/>
      </c>
      <c r="BF249" s="100" t="str">
        <f t="shared" si="4948"/>
        <v/>
      </c>
      <c r="BG249" s="115" t="str">
        <f t="shared" si="4949"/>
        <v/>
      </c>
      <c r="BH249" s="115" t="str">
        <f>IF(AND('INPUT INF'!$O$1="X",BG249="PASS"),BF249,IF($BG249="","0",IF('INPUT INF'!$N$63="YES",$BF249,"")))</f>
        <v>0</v>
      </c>
      <c r="BI249" s="115" t="str">
        <f>IF($BG249="","0",IF('INPUT INF'!$Q$64="YES",$BF249,""))</f>
        <v>0</v>
      </c>
      <c r="BJ249" s="115" t="str">
        <f>IF($BG249="","0",IF('INPUT INF'!$Q$65="YES",$BF249,""))</f>
        <v>0</v>
      </c>
      <c r="BL249" s="116" t="str">
        <f t="shared" si="4950"/>
        <v/>
      </c>
      <c r="BM249" s="116" t="str">
        <f t="shared" si="4951"/>
        <v/>
      </c>
      <c r="BN249" s="116" t="str">
        <f t="shared" si="4951"/>
        <v/>
      </c>
      <c r="BR249" s="116" t="str">
        <f t="shared" si="4952"/>
        <v/>
      </c>
      <c r="BS249" s="116" t="str">
        <f t="shared" si="4953"/>
        <v/>
      </c>
      <c r="BT249" s="116" t="str">
        <f t="shared" si="4953"/>
        <v/>
      </c>
      <c r="BX249" s="116" t="str">
        <f t="shared" si="4954"/>
        <v/>
      </c>
      <c r="BY249" s="116" t="str">
        <f t="shared" si="4955"/>
        <v/>
      </c>
      <c r="BZ249" s="116" t="str">
        <f t="shared" si="4955"/>
        <v/>
      </c>
      <c r="CD249" s="116" t="str">
        <f t="shared" si="4956"/>
        <v/>
      </c>
      <c r="CE249" s="116" t="str">
        <f t="shared" si="4957"/>
        <v/>
      </c>
      <c r="CF249" s="116" t="str">
        <f t="shared" si="4958"/>
        <v/>
      </c>
      <c r="CJ249" s="116" t="str">
        <f t="shared" si="4959"/>
        <v/>
      </c>
      <c r="CK249" s="116" t="str">
        <f t="shared" si="4960"/>
        <v/>
      </c>
      <c r="CL249" s="116" t="str">
        <f t="shared" si="4961"/>
        <v/>
      </c>
      <c r="CP249" s="116" t="str">
        <f t="shared" si="4962"/>
        <v/>
      </c>
      <c r="CQ249" s="116" t="str">
        <f t="shared" si="4963"/>
        <v/>
      </c>
      <c r="CR249" s="116" t="str">
        <f t="shared" si="4964"/>
        <v/>
      </c>
      <c r="CX249" s="143"/>
      <c r="CY249" s="135"/>
      <c r="CZ249" s="135"/>
      <c r="DA249" s="135"/>
      <c r="DB249" s="143"/>
      <c r="DC249" s="143"/>
      <c r="DD249" s="143"/>
      <c r="DE249" s="143"/>
      <c r="DF249" s="135"/>
      <c r="DH249" s="115" t="str">
        <f t="shared" si="4965"/>
        <v/>
      </c>
      <c r="DI249" s="115" t="str">
        <f t="shared" si="4873"/>
        <v/>
      </c>
      <c r="DJ249" s="115" t="str">
        <f t="shared" si="4874"/>
        <v/>
      </c>
      <c r="DK249" s="115" t="str">
        <f t="shared" si="4875"/>
        <v/>
      </c>
      <c r="DL249" s="115" t="str">
        <f t="shared" si="4876"/>
        <v/>
      </c>
      <c r="DM249" s="115" t="str">
        <f t="shared" si="4877"/>
        <v/>
      </c>
      <c r="DN249" s="115" t="str">
        <f t="shared" si="4878"/>
        <v/>
      </c>
      <c r="DO249" s="115" t="str">
        <f t="shared" si="4879"/>
        <v/>
      </c>
      <c r="DP249" s="115" t="str">
        <f t="shared" si="4880"/>
        <v/>
      </c>
      <c r="DQ249" s="115" t="str">
        <f t="shared" si="4881"/>
        <v/>
      </c>
      <c r="DR249" s="115" t="str">
        <f t="shared" si="4882"/>
        <v/>
      </c>
      <c r="DS249" s="115" t="str">
        <f t="shared" si="4883"/>
        <v/>
      </c>
      <c r="DT249" s="115" t="str">
        <f t="shared" si="4884"/>
        <v/>
      </c>
      <c r="DU249" s="115" t="str">
        <f t="shared" si="4885"/>
        <v/>
      </c>
      <c r="DV249" s="115" t="str">
        <f t="shared" si="4886"/>
        <v/>
      </c>
      <c r="DW249" s="115" t="str">
        <f t="shared" si="4887"/>
        <v/>
      </c>
      <c r="DX249" s="115" t="str">
        <f t="shared" si="4888"/>
        <v/>
      </c>
      <c r="DY249" s="115" t="str">
        <f t="shared" si="4889"/>
        <v/>
      </c>
      <c r="DZ249" s="115" t="str">
        <f t="shared" si="4890"/>
        <v/>
      </c>
      <c r="EA249" s="115" t="str">
        <f t="shared" si="4891"/>
        <v/>
      </c>
      <c r="EB249" s="115" t="str">
        <f t="shared" si="4892"/>
        <v/>
      </c>
      <c r="EC249" s="115" t="str">
        <f t="shared" si="4893"/>
        <v/>
      </c>
      <c r="ED249" s="115" t="str">
        <f t="shared" si="4894"/>
        <v/>
      </c>
      <c r="EE249" s="115" t="str">
        <f t="shared" si="4895"/>
        <v/>
      </c>
      <c r="EF249" s="115" t="str">
        <f t="shared" si="4896"/>
        <v/>
      </c>
      <c r="EG249" s="115" t="str">
        <f t="shared" si="4966"/>
        <v/>
      </c>
      <c r="EH249" s="115" t="str">
        <f t="shared" si="4967"/>
        <v/>
      </c>
      <c r="EI249" s="115" t="str">
        <f t="shared" si="4968"/>
        <v/>
      </c>
      <c r="EJ249" s="115" t="str">
        <f t="shared" si="4969"/>
        <v/>
      </c>
      <c r="EK249" s="115" t="str">
        <f t="shared" si="4970"/>
        <v/>
      </c>
      <c r="EL249" s="115" t="str">
        <f t="shared" si="4971"/>
        <v/>
      </c>
      <c r="EM249" s="115" t="str">
        <f t="shared" si="4972"/>
        <v/>
      </c>
      <c r="EN249" s="115" t="str">
        <f t="shared" si="4973"/>
        <v/>
      </c>
      <c r="EO249" s="115" t="str">
        <f t="shared" si="4974"/>
        <v/>
      </c>
      <c r="EP249" s="115" t="str">
        <f t="shared" si="4975"/>
        <v/>
      </c>
      <c r="EQ249" s="115" t="str">
        <f t="shared" si="4976"/>
        <v/>
      </c>
      <c r="ER249" s="115" t="str">
        <f t="shared" si="4977"/>
        <v/>
      </c>
      <c r="ES249" s="115" t="str">
        <f t="shared" si="4978"/>
        <v/>
      </c>
      <c r="ET249" s="115" t="str">
        <f t="shared" si="4979"/>
        <v/>
      </c>
      <c r="EU249" s="115" t="str">
        <f t="shared" si="4980"/>
        <v/>
      </c>
      <c r="EV249" s="115" t="str">
        <f t="shared" si="4981"/>
        <v/>
      </c>
      <c r="EW249" s="115" t="str">
        <f t="shared" si="4982"/>
        <v/>
      </c>
      <c r="EX249" s="115" t="str">
        <f t="shared" si="4983"/>
        <v/>
      </c>
      <c r="EY249" s="115" t="str">
        <f t="shared" si="4984"/>
        <v/>
      </c>
      <c r="EZ249" s="115" t="str">
        <f t="shared" si="4985"/>
        <v/>
      </c>
      <c r="FA249" s="115" t="str">
        <f t="shared" si="4986"/>
        <v/>
      </c>
      <c r="FB249" s="115" t="str">
        <f t="shared" si="4987"/>
        <v/>
      </c>
      <c r="FC249" s="115" t="str">
        <f t="shared" si="4988"/>
        <v/>
      </c>
      <c r="FD249" s="115" t="str">
        <f t="shared" si="4989"/>
        <v/>
      </c>
      <c r="FE249" s="115" t="str">
        <f t="shared" si="4990"/>
        <v/>
      </c>
      <c r="FF249" s="115" t="str">
        <f t="shared" si="5502"/>
        <v/>
      </c>
      <c r="FG249" s="115" t="str">
        <f>IFERROR(SMALL($EE$3:$EE$422,$A$9),"")</f>
        <v/>
      </c>
      <c r="FH249" s="115" t="str">
        <f t="shared" si="5503"/>
        <v/>
      </c>
      <c r="GA249" s="213" t="str">
        <f t="shared" si="5533"/>
        <v/>
      </c>
      <c r="GB249" s="140" t="str">
        <f t="shared" si="5534"/>
        <v/>
      </c>
      <c r="GC249" s="171">
        <f>COUNTIF($I$633:$I$702,"&gt;0")</f>
        <v>0</v>
      </c>
      <c r="GD249" s="172">
        <f t="shared" si="5535"/>
        <v>0</v>
      </c>
      <c r="GE249" s="171" t="str">
        <f t="shared" si="5530"/>
        <v/>
      </c>
      <c r="GF249" s="172">
        <f t="shared" ref="GF249:GN249" si="5546">COUNTIF($J$633:$J$702,GF$3)</f>
        <v>0</v>
      </c>
      <c r="GG249" s="172">
        <f t="shared" si="5546"/>
        <v>0</v>
      </c>
      <c r="GH249" s="172">
        <f t="shared" si="5546"/>
        <v>0</v>
      </c>
      <c r="GI249" s="172">
        <f t="shared" si="5546"/>
        <v>0</v>
      </c>
      <c r="GJ249" s="172">
        <f t="shared" si="5546"/>
        <v>0</v>
      </c>
      <c r="GK249" s="172">
        <f t="shared" si="5546"/>
        <v>0</v>
      </c>
      <c r="GL249" s="172">
        <f t="shared" si="5546"/>
        <v>0</v>
      </c>
      <c r="GM249" s="172">
        <f t="shared" si="5546"/>
        <v>0</v>
      </c>
      <c r="GN249" s="172">
        <f t="shared" si="5546"/>
        <v>0</v>
      </c>
      <c r="GO249" s="172">
        <f t="shared" si="5537"/>
        <v>0</v>
      </c>
      <c r="GP249" s="171" t="e">
        <f t="shared" si="5538"/>
        <v>#DIV/0!</v>
      </c>
      <c r="GQ249" s="171">
        <f>COUNTIF($I$633:$I$702,"&lt;45")-GN249</f>
        <v>0</v>
      </c>
      <c r="GR249" s="171">
        <f>COUNTIF($I$633:$I$702,"&lt;60")-GQ249</f>
        <v>0</v>
      </c>
      <c r="GS249" s="171">
        <f>COUNTIF($I$633:$I$702,"&lt;75")-GQ249-GR249</f>
        <v>0</v>
      </c>
      <c r="GT249" s="171">
        <f>COUNTIF($I$633:$I$702,"&lt;90")-GQ249-GR249-GS249</f>
        <v>0</v>
      </c>
      <c r="GU249" s="171">
        <f>COUNTIF($I$633:$I$702,"&gt;89")</f>
        <v>0</v>
      </c>
      <c r="GV249" s="171">
        <f>COUNTIF($I$633:$I$702,GV3)</f>
        <v>0</v>
      </c>
      <c r="GW249" s="171">
        <f>COUNTIF($I$633:$I$702,GW3)</f>
        <v>0</v>
      </c>
      <c r="GY249" s="115">
        <v>246</v>
      </c>
      <c r="GZ249" s="120" t="str">
        <f>IF('INPUT INF'!N$40="YES",GY256,"")</f>
        <v/>
      </c>
      <c r="HA249" s="118">
        <f>'INPUT INF'!K40</f>
        <v>0</v>
      </c>
      <c r="HB249" s="118" t="str">
        <f>IF(GZ249="","",'INPUT INF'!L$40)</f>
        <v/>
      </c>
      <c r="HC249" s="181" t="str">
        <f>'INPUT INF'!N$34</f>
        <v>A</v>
      </c>
      <c r="HD249" s="181" t="str">
        <f>IFERROR(INDEX(GB$4:GB$28,MATCH($HB249,$GA$4:$GA$28,0)),"")</f>
        <v/>
      </c>
      <c r="HE249" s="181">
        <f t="shared" ref="HE249:HY249" si="5547">IFERROR(INDEX(GC$166:GC$190,MATCH($HB249,$GA$166:$GA$190,0)),"")</f>
        <v>0</v>
      </c>
      <c r="HF249" s="181">
        <f t="shared" si="5547"/>
        <v>0</v>
      </c>
      <c r="HG249" s="181" t="str">
        <f t="shared" si="5547"/>
        <v/>
      </c>
      <c r="HH249" s="181">
        <f t="shared" si="5547"/>
        <v>0</v>
      </c>
      <c r="HI249" s="181">
        <f t="shared" si="5547"/>
        <v>0</v>
      </c>
      <c r="HJ249" s="181">
        <f t="shared" si="5547"/>
        <v>0</v>
      </c>
      <c r="HK249" s="181">
        <f t="shared" si="5547"/>
        <v>0</v>
      </c>
      <c r="HL249" s="181">
        <f t="shared" si="5547"/>
        <v>0</v>
      </c>
      <c r="HM249" s="181">
        <f t="shared" si="5547"/>
        <v>0</v>
      </c>
      <c r="HN249" s="181">
        <f t="shared" si="5547"/>
        <v>0</v>
      </c>
      <c r="HO249" s="181">
        <f t="shared" si="5547"/>
        <v>0</v>
      </c>
      <c r="HP249" s="181">
        <f t="shared" si="5547"/>
        <v>0</v>
      </c>
      <c r="HQ249" s="181">
        <f t="shared" si="5547"/>
        <v>0</v>
      </c>
      <c r="HR249" s="181" t="str">
        <f t="shared" si="5547"/>
        <v/>
      </c>
      <c r="HS249" s="181">
        <f t="shared" si="5547"/>
        <v>0</v>
      </c>
      <c r="HT249" s="181">
        <f t="shared" si="5547"/>
        <v>0</v>
      </c>
      <c r="HU249" s="181">
        <f t="shared" si="5547"/>
        <v>0</v>
      </c>
      <c r="HV249" s="181">
        <f t="shared" si="5547"/>
        <v>0</v>
      </c>
      <c r="HW249" s="181">
        <f t="shared" si="5547"/>
        <v>0</v>
      </c>
      <c r="HX249" s="181">
        <f t="shared" si="5547"/>
        <v>0</v>
      </c>
      <c r="HY249" s="181">
        <f t="shared" si="5547"/>
        <v>0</v>
      </c>
      <c r="IA249" s="181" t="str">
        <f t="shared" si="5506"/>
        <v/>
      </c>
      <c r="IB249" s="118" t="str">
        <f t="shared" si="5507"/>
        <v/>
      </c>
      <c r="IC249" s="118" t="str">
        <f t="shared" si="5508"/>
        <v/>
      </c>
      <c r="ID249" s="118" t="str">
        <f t="shared" si="5380"/>
        <v/>
      </c>
      <c r="IE249" s="118">
        <f t="shared" si="5509"/>
        <v>0</v>
      </c>
      <c r="IF249" s="118">
        <f t="shared" si="5510"/>
        <v>0</v>
      </c>
      <c r="IG249" s="118" t="str">
        <f t="shared" si="5511"/>
        <v/>
      </c>
      <c r="IH249" s="118">
        <f t="shared" si="5512"/>
        <v>0</v>
      </c>
      <c r="II249" s="118">
        <f t="shared" si="5513"/>
        <v>0</v>
      </c>
      <c r="IJ249" s="118">
        <f t="shared" si="5514"/>
        <v>0</v>
      </c>
      <c r="IK249" s="118">
        <f t="shared" si="5515"/>
        <v>0</v>
      </c>
      <c r="IL249" s="118">
        <f t="shared" si="5516"/>
        <v>0</v>
      </c>
      <c r="IM249" s="118">
        <f t="shared" si="5517"/>
        <v>0</v>
      </c>
      <c r="IN249" s="118">
        <f t="shared" si="5518"/>
        <v>0</v>
      </c>
      <c r="IO249" s="118">
        <f t="shared" si="5519"/>
        <v>0</v>
      </c>
      <c r="IP249" s="118">
        <f t="shared" si="5520"/>
        <v>0</v>
      </c>
      <c r="IQ249" s="118">
        <f t="shared" si="5521"/>
        <v>0</v>
      </c>
      <c r="IR249" s="118" t="str">
        <f t="shared" si="5522"/>
        <v/>
      </c>
      <c r="IS249" s="118">
        <f t="shared" si="5523"/>
        <v>0</v>
      </c>
      <c r="IT249" s="118">
        <f t="shared" si="5524"/>
        <v>0</v>
      </c>
      <c r="IU249" s="118">
        <f t="shared" si="5525"/>
        <v>0</v>
      </c>
      <c r="IV249" s="118">
        <f t="shared" si="5526"/>
        <v>0</v>
      </c>
      <c r="IW249" s="118">
        <f t="shared" si="5527"/>
        <v>0</v>
      </c>
      <c r="IX249" s="118">
        <f t="shared" si="5528"/>
        <v>0</v>
      </c>
      <c r="IY249" s="118">
        <f t="shared" si="5529"/>
        <v>0</v>
      </c>
      <c r="IZ249" s="118" t="str">
        <f t="shared" si="5402"/>
        <v/>
      </c>
    </row>
    <row r="250" spans="1:260" ht="15" customHeight="1" thickBot="1" x14ac:dyDescent="0.3">
      <c r="A250" s="115">
        <v>248</v>
      </c>
      <c r="B250" s="115" t="str">
        <f t="shared" si="5373"/>
        <v/>
      </c>
      <c r="C250" s="115" t="s">
        <v>68</v>
      </c>
      <c r="D250" s="100" t="str">
        <f t="shared" si="5374"/>
        <v>D</v>
      </c>
      <c r="E250" s="100" t="str">
        <f t="shared" si="4921"/>
        <v/>
      </c>
      <c r="F250" s="100" t="str">
        <f t="shared" si="4922"/>
        <v/>
      </c>
      <c r="G250" s="100" t="str">
        <f t="shared" si="4848"/>
        <v/>
      </c>
      <c r="H250" s="100" t="str">
        <f t="shared" si="4923"/>
        <v/>
      </c>
      <c r="I250" s="100" t="str">
        <f t="shared" si="4849"/>
        <v/>
      </c>
      <c r="J250" s="100" t="str">
        <f t="shared" si="4924"/>
        <v/>
      </c>
      <c r="K250" s="100" t="str">
        <f t="shared" si="4850"/>
        <v/>
      </c>
      <c r="L250" s="100" t="str">
        <f t="shared" si="4925"/>
        <v/>
      </c>
      <c r="M250" s="100" t="str">
        <f t="shared" si="4851"/>
        <v/>
      </c>
      <c r="N250" s="100" t="str">
        <f t="shared" si="4926"/>
        <v/>
      </c>
      <c r="O250" s="100" t="str">
        <f t="shared" si="4852"/>
        <v/>
      </c>
      <c r="P250" s="100" t="str">
        <f t="shared" si="4927"/>
        <v/>
      </c>
      <c r="Q250" s="100" t="str">
        <f t="shared" si="4853"/>
        <v/>
      </c>
      <c r="R250" s="100" t="str">
        <f t="shared" si="4928"/>
        <v/>
      </c>
      <c r="S250" s="100" t="str">
        <f t="shared" si="4854"/>
        <v/>
      </c>
      <c r="T250" s="100" t="str">
        <f t="shared" si="4929"/>
        <v/>
      </c>
      <c r="U250" s="100" t="str">
        <f t="shared" si="4855"/>
        <v/>
      </c>
      <c r="V250" s="100" t="str">
        <f t="shared" si="4930"/>
        <v/>
      </c>
      <c r="W250" s="100" t="str">
        <f t="shared" si="4856"/>
        <v/>
      </c>
      <c r="X250" s="100" t="str">
        <f t="shared" si="4931"/>
        <v/>
      </c>
      <c r="Y250" s="100" t="str">
        <f t="shared" si="4857"/>
        <v/>
      </c>
      <c r="Z250" s="100" t="str">
        <f t="shared" si="4932"/>
        <v/>
      </c>
      <c r="AA250" s="100" t="str">
        <f t="shared" si="4858"/>
        <v/>
      </c>
      <c r="AB250" s="100" t="str">
        <f t="shared" si="4933"/>
        <v/>
      </c>
      <c r="AC250" s="100" t="str">
        <f t="shared" si="4859"/>
        <v/>
      </c>
      <c r="AD250" s="100" t="str">
        <f t="shared" si="4934"/>
        <v/>
      </c>
      <c r="AE250" s="100" t="str">
        <f t="shared" si="4860"/>
        <v/>
      </c>
      <c r="AF250" s="100" t="str">
        <f t="shared" si="4935"/>
        <v/>
      </c>
      <c r="AG250" s="100" t="str">
        <f t="shared" si="4861"/>
        <v/>
      </c>
      <c r="AH250" s="100" t="str">
        <f t="shared" si="4936"/>
        <v/>
      </c>
      <c r="AI250" s="100" t="str">
        <f t="shared" si="4862"/>
        <v/>
      </c>
      <c r="AJ250" s="100" t="str">
        <f t="shared" si="4937"/>
        <v/>
      </c>
      <c r="AK250" s="100" t="str">
        <f t="shared" si="4863"/>
        <v/>
      </c>
      <c r="AL250" s="100" t="str">
        <f t="shared" si="4938"/>
        <v/>
      </c>
      <c r="AM250" s="100" t="str">
        <f t="shared" si="4864"/>
        <v/>
      </c>
      <c r="AN250" s="100" t="str">
        <f t="shared" si="4939"/>
        <v/>
      </c>
      <c r="AO250" s="100" t="str">
        <f t="shared" si="4865"/>
        <v/>
      </c>
      <c r="AP250" s="100" t="str">
        <f t="shared" si="4940"/>
        <v/>
      </c>
      <c r="AQ250" s="100" t="str">
        <f t="shared" si="4866"/>
        <v/>
      </c>
      <c r="AR250" s="100" t="str">
        <f t="shared" si="4941"/>
        <v/>
      </c>
      <c r="AS250" s="100" t="str">
        <f t="shared" si="4867"/>
        <v/>
      </c>
      <c r="AT250" s="100" t="str">
        <f t="shared" si="4942"/>
        <v/>
      </c>
      <c r="AU250" s="100" t="str">
        <f t="shared" si="4868"/>
        <v/>
      </c>
      <c r="AV250" s="100" t="str">
        <f t="shared" si="4943"/>
        <v/>
      </c>
      <c r="AW250" s="100" t="str">
        <f t="shared" si="4869"/>
        <v/>
      </c>
      <c r="AX250" s="100" t="str">
        <f t="shared" si="4944"/>
        <v/>
      </c>
      <c r="AY250" s="100" t="str">
        <f t="shared" si="4870"/>
        <v/>
      </c>
      <c r="AZ250" s="100" t="str">
        <f t="shared" si="4945"/>
        <v/>
      </c>
      <c r="BA250" s="100" t="str">
        <f t="shared" si="4871"/>
        <v/>
      </c>
      <c r="BB250" s="100" t="str">
        <f t="shared" si="4946"/>
        <v/>
      </c>
      <c r="BC250" s="100" t="str">
        <f>IFERROR(INDEX('INPUT INF'!$F$3:$F$601,MATCH($B250,'INPUT INF'!$A$3:$A$601,FALSE)),"")</f>
        <v/>
      </c>
      <c r="BD250" s="100" t="str">
        <f t="shared" si="5463"/>
        <v/>
      </c>
      <c r="BE250" s="100" t="str">
        <f t="shared" si="4947"/>
        <v/>
      </c>
      <c r="BF250" s="100" t="str">
        <f t="shared" si="4948"/>
        <v/>
      </c>
      <c r="BG250" s="115" t="str">
        <f t="shared" si="4949"/>
        <v/>
      </c>
      <c r="BH250" s="115" t="str">
        <f>IF(AND('INPUT INF'!$O$1="X",BG250="PASS"),BF250,IF($BG250="","0",IF('INPUT INF'!$N$63="YES",$BF250,"")))</f>
        <v>0</v>
      </c>
      <c r="BI250" s="115" t="str">
        <f>IF($BG250="","0",IF('INPUT INF'!$Q$64="YES",$BF250,""))</f>
        <v>0</v>
      </c>
      <c r="BJ250" s="115" t="str">
        <f>IF($BG250="","0",IF('INPUT INF'!$Q$65="YES",$BF250,""))</f>
        <v>0</v>
      </c>
      <c r="BL250" s="116" t="str">
        <f t="shared" si="4950"/>
        <v/>
      </c>
      <c r="BM250" s="116" t="str">
        <f t="shared" si="4951"/>
        <v/>
      </c>
      <c r="BN250" s="116" t="str">
        <f t="shared" si="4951"/>
        <v/>
      </c>
      <c r="BR250" s="116" t="str">
        <f t="shared" si="4952"/>
        <v/>
      </c>
      <c r="BS250" s="116" t="str">
        <f t="shared" si="4953"/>
        <v/>
      </c>
      <c r="BT250" s="116" t="str">
        <f t="shared" si="4953"/>
        <v/>
      </c>
      <c r="BX250" s="116" t="str">
        <f t="shared" si="4954"/>
        <v/>
      </c>
      <c r="BY250" s="116" t="str">
        <f t="shared" si="4955"/>
        <v/>
      </c>
      <c r="BZ250" s="116" t="str">
        <f t="shared" si="4955"/>
        <v/>
      </c>
      <c r="CD250" s="116" t="str">
        <f t="shared" si="4956"/>
        <v/>
      </c>
      <c r="CE250" s="116" t="str">
        <f t="shared" si="4957"/>
        <v/>
      </c>
      <c r="CF250" s="116" t="str">
        <f t="shared" si="4958"/>
        <v/>
      </c>
      <c r="CJ250" s="116" t="str">
        <f t="shared" si="4959"/>
        <v/>
      </c>
      <c r="CK250" s="116" t="str">
        <f t="shared" si="4960"/>
        <v/>
      </c>
      <c r="CL250" s="116" t="str">
        <f t="shared" si="4961"/>
        <v/>
      </c>
      <c r="CP250" s="116" t="str">
        <f t="shared" si="4962"/>
        <v/>
      </c>
      <c r="CQ250" s="116" t="str">
        <f t="shared" si="4963"/>
        <v/>
      </c>
      <c r="CR250" s="116" t="str">
        <f t="shared" si="4964"/>
        <v/>
      </c>
      <c r="CX250" s="143"/>
      <c r="CY250" s="135"/>
      <c r="CZ250" s="135"/>
      <c r="DA250" s="135"/>
      <c r="DB250" s="143"/>
      <c r="DC250" s="143"/>
      <c r="DD250" s="143"/>
      <c r="DE250" s="143"/>
      <c r="DF250" s="135"/>
      <c r="DH250" s="115" t="str">
        <f t="shared" si="4965"/>
        <v/>
      </c>
      <c r="DI250" s="115" t="str">
        <f t="shared" si="4873"/>
        <v/>
      </c>
      <c r="DJ250" s="115" t="str">
        <f t="shared" si="4874"/>
        <v/>
      </c>
      <c r="DK250" s="115" t="str">
        <f t="shared" si="4875"/>
        <v/>
      </c>
      <c r="DL250" s="115" t="str">
        <f t="shared" si="4876"/>
        <v/>
      </c>
      <c r="DM250" s="115" t="str">
        <f t="shared" si="4877"/>
        <v/>
      </c>
      <c r="DN250" s="115" t="str">
        <f t="shared" si="4878"/>
        <v/>
      </c>
      <c r="DO250" s="115" t="str">
        <f t="shared" si="4879"/>
        <v/>
      </c>
      <c r="DP250" s="115" t="str">
        <f t="shared" si="4880"/>
        <v/>
      </c>
      <c r="DQ250" s="115" t="str">
        <f t="shared" si="4881"/>
        <v/>
      </c>
      <c r="DR250" s="115" t="str">
        <f t="shared" si="4882"/>
        <v/>
      </c>
      <c r="DS250" s="115" t="str">
        <f t="shared" si="4883"/>
        <v/>
      </c>
      <c r="DT250" s="115" t="str">
        <f t="shared" si="4884"/>
        <v/>
      </c>
      <c r="DU250" s="115" t="str">
        <f t="shared" si="4885"/>
        <v/>
      </c>
      <c r="DV250" s="115" t="str">
        <f t="shared" si="4886"/>
        <v/>
      </c>
      <c r="DW250" s="115" t="str">
        <f t="shared" si="4887"/>
        <v/>
      </c>
      <c r="DX250" s="115" t="str">
        <f t="shared" si="4888"/>
        <v/>
      </c>
      <c r="DY250" s="115" t="str">
        <f t="shared" si="4889"/>
        <v/>
      </c>
      <c r="DZ250" s="115" t="str">
        <f t="shared" si="4890"/>
        <v/>
      </c>
      <c r="EA250" s="115" t="str">
        <f t="shared" si="4891"/>
        <v/>
      </c>
      <c r="EB250" s="115" t="str">
        <f t="shared" si="4892"/>
        <v/>
      </c>
      <c r="EC250" s="115" t="str">
        <f t="shared" si="4893"/>
        <v/>
      </c>
      <c r="ED250" s="115" t="str">
        <f t="shared" si="4894"/>
        <v/>
      </c>
      <c r="EE250" s="115" t="str">
        <f t="shared" si="4895"/>
        <v/>
      </c>
      <c r="EF250" s="115" t="str">
        <f t="shared" si="4896"/>
        <v/>
      </c>
      <c r="EG250" s="115" t="str">
        <f t="shared" si="4966"/>
        <v/>
      </c>
      <c r="EH250" s="115" t="str">
        <f t="shared" si="4967"/>
        <v/>
      </c>
      <c r="EI250" s="115" t="str">
        <f t="shared" si="4968"/>
        <v/>
      </c>
      <c r="EJ250" s="115" t="str">
        <f t="shared" si="4969"/>
        <v/>
      </c>
      <c r="EK250" s="115" t="str">
        <f t="shared" si="4970"/>
        <v/>
      </c>
      <c r="EL250" s="115" t="str">
        <f t="shared" si="4971"/>
        <v/>
      </c>
      <c r="EM250" s="115" t="str">
        <f t="shared" si="4972"/>
        <v/>
      </c>
      <c r="EN250" s="115" t="str">
        <f t="shared" si="4973"/>
        <v/>
      </c>
      <c r="EO250" s="115" t="str">
        <f t="shared" si="4974"/>
        <v/>
      </c>
      <c r="EP250" s="115" t="str">
        <f t="shared" si="4975"/>
        <v/>
      </c>
      <c r="EQ250" s="115" t="str">
        <f t="shared" si="4976"/>
        <v/>
      </c>
      <c r="ER250" s="115" t="str">
        <f t="shared" si="4977"/>
        <v/>
      </c>
      <c r="ES250" s="115" t="str">
        <f t="shared" si="4978"/>
        <v/>
      </c>
      <c r="ET250" s="115" t="str">
        <f t="shared" si="4979"/>
        <v/>
      </c>
      <c r="EU250" s="115" t="str">
        <f t="shared" si="4980"/>
        <v/>
      </c>
      <c r="EV250" s="115" t="str">
        <f t="shared" si="4981"/>
        <v/>
      </c>
      <c r="EW250" s="115" t="str">
        <f t="shared" si="4982"/>
        <v/>
      </c>
      <c r="EX250" s="115" t="str">
        <f t="shared" si="4983"/>
        <v/>
      </c>
      <c r="EY250" s="115" t="str">
        <f t="shared" si="4984"/>
        <v/>
      </c>
      <c r="EZ250" s="115" t="str">
        <f t="shared" si="4985"/>
        <v/>
      </c>
      <c r="FA250" s="115" t="str">
        <f t="shared" si="4986"/>
        <v/>
      </c>
      <c r="FB250" s="115" t="str">
        <f t="shared" si="4987"/>
        <v/>
      </c>
      <c r="FC250" s="115" t="str">
        <f t="shared" si="4988"/>
        <v/>
      </c>
      <c r="FD250" s="115" t="str">
        <f t="shared" si="4989"/>
        <v/>
      </c>
      <c r="FE250" s="115" t="str">
        <f t="shared" si="4990"/>
        <v/>
      </c>
      <c r="FF250" s="115" t="str">
        <f t="shared" si="5502"/>
        <v/>
      </c>
      <c r="FG250" s="115" t="str">
        <f>IFERROR(SMALL($EE$3:$EE$422,$A$10),"")</f>
        <v/>
      </c>
      <c r="FH250" s="115" t="str">
        <f t="shared" si="5503"/>
        <v/>
      </c>
      <c r="GA250" s="213" t="str">
        <f t="shared" si="5533"/>
        <v/>
      </c>
      <c r="GB250" s="140" t="str">
        <f t="shared" si="5534"/>
        <v/>
      </c>
      <c r="GC250" s="171">
        <f>COUNTIF($K$633:$K$702,"&gt;0")</f>
        <v>0</v>
      </c>
      <c r="GD250" s="172">
        <f t="shared" si="5535"/>
        <v>0</v>
      </c>
      <c r="GE250" s="171" t="str">
        <f t="shared" si="5530"/>
        <v/>
      </c>
      <c r="GF250" s="172">
        <f t="shared" ref="GF250:GN250" si="5548">COUNTIF($L$633:$L$702,GF$3)</f>
        <v>0</v>
      </c>
      <c r="GG250" s="172">
        <f t="shared" si="5548"/>
        <v>0</v>
      </c>
      <c r="GH250" s="172">
        <f t="shared" si="5548"/>
        <v>0</v>
      </c>
      <c r="GI250" s="172">
        <f t="shared" si="5548"/>
        <v>0</v>
      </c>
      <c r="GJ250" s="172">
        <f t="shared" si="5548"/>
        <v>0</v>
      </c>
      <c r="GK250" s="172">
        <f t="shared" si="5548"/>
        <v>0</v>
      </c>
      <c r="GL250" s="172">
        <f t="shared" si="5548"/>
        <v>0</v>
      </c>
      <c r="GM250" s="172">
        <f t="shared" si="5548"/>
        <v>0</v>
      </c>
      <c r="GN250" s="172">
        <f t="shared" si="5548"/>
        <v>0</v>
      </c>
      <c r="GO250" s="172">
        <f t="shared" si="5537"/>
        <v>0</v>
      </c>
      <c r="GP250" s="171" t="e">
        <f t="shared" si="5538"/>
        <v>#DIV/0!</v>
      </c>
      <c r="GQ250" s="171">
        <f>COUNTIF($K$633:$K$702,"&lt;45")-GN250</f>
        <v>0</v>
      </c>
      <c r="GR250" s="171">
        <f>COUNTIF($K$633:$K$702,"&lt;60")-GQ250</f>
        <v>0</v>
      </c>
      <c r="GS250" s="171">
        <f>COUNTIF($K$633:$K$702,"&lt;75")-GQ250-GR250</f>
        <v>0</v>
      </c>
      <c r="GT250" s="171">
        <f>COUNTIF($K$633:$K$702,"&lt;90")-GQ250-GR250-GS250</f>
        <v>0</v>
      </c>
      <c r="GU250" s="171">
        <f>COUNTIF($K$633:$K$702,"&gt;89")</f>
        <v>0</v>
      </c>
      <c r="GV250" s="171">
        <f>COUNTIF($K$633:$K$702,GV3)</f>
        <v>0</v>
      </c>
      <c r="GW250" s="171">
        <f>COUNTIF($K$633:$K$702,GW3)</f>
        <v>0</v>
      </c>
      <c r="GY250" s="115">
        <v>247</v>
      </c>
      <c r="GZ250" s="120" t="str">
        <f>IF('INPUT INF'!O$40="YES",GY257,"")</f>
        <v/>
      </c>
      <c r="HA250" s="118">
        <f>HA249</f>
        <v>0</v>
      </c>
      <c r="HB250" s="118" t="str">
        <f>IF(GZ250="","",'INPUT INF'!L$40)</f>
        <v/>
      </c>
      <c r="HC250" s="181" t="str">
        <f>'INPUT INF'!O$34</f>
        <v>B</v>
      </c>
      <c r="HD250" s="181" t="str">
        <f>IFERROR(INDEX(GB$31:GB$55,MATCH($HB250,$GA$31:$GA$55,0)),"")</f>
        <v/>
      </c>
      <c r="HE250" s="181">
        <f t="shared" ref="HE250:HY250" si="5549">IFERROR(INDEX(GC$192:GC$217,MATCH($HB250,$GA$192:$GA$217,0)),"")</f>
        <v>0</v>
      </c>
      <c r="HF250" s="181">
        <f t="shared" si="5549"/>
        <v>0</v>
      </c>
      <c r="HG250" s="181" t="str">
        <f t="shared" si="5549"/>
        <v/>
      </c>
      <c r="HH250" s="181">
        <f t="shared" si="5549"/>
        <v>0</v>
      </c>
      <c r="HI250" s="181">
        <f t="shared" si="5549"/>
        <v>0</v>
      </c>
      <c r="HJ250" s="181">
        <f t="shared" si="5549"/>
        <v>0</v>
      </c>
      <c r="HK250" s="181">
        <f t="shared" si="5549"/>
        <v>0</v>
      </c>
      <c r="HL250" s="181">
        <f t="shared" si="5549"/>
        <v>0</v>
      </c>
      <c r="HM250" s="181">
        <f t="shared" si="5549"/>
        <v>0</v>
      </c>
      <c r="HN250" s="181">
        <f t="shared" si="5549"/>
        <v>0</v>
      </c>
      <c r="HO250" s="181">
        <f t="shared" si="5549"/>
        <v>0</v>
      </c>
      <c r="HP250" s="181">
        <f t="shared" si="5549"/>
        <v>0</v>
      </c>
      <c r="HQ250" s="181">
        <f t="shared" si="5549"/>
        <v>0</v>
      </c>
      <c r="HR250" s="181" t="str">
        <f t="shared" si="5549"/>
        <v/>
      </c>
      <c r="HS250" s="181">
        <f t="shared" si="5549"/>
        <v>0</v>
      </c>
      <c r="HT250" s="181">
        <f t="shared" si="5549"/>
        <v>0</v>
      </c>
      <c r="HU250" s="181">
        <f t="shared" si="5549"/>
        <v>0</v>
      </c>
      <c r="HV250" s="181">
        <f t="shared" si="5549"/>
        <v>0</v>
      </c>
      <c r="HW250" s="181">
        <f t="shared" si="5549"/>
        <v>0</v>
      </c>
      <c r="HX250" s="181">
        <f t="shared" si="5549"/>
        <v>0</v>
      </c>
      <c r="HY250" s="181">
        <f t="shared" si="5549"/>
        <v>0</v>
      </c>
      <c r="IA250" s="181" t="str">
        <f t="shared" si="5506"/>
        <v/>
      </c>
      <c r="IB250" s="118" t="str">
        <f t="shared" si="5507"/>
        <v/>
      </c>
      <c r="IC250" s="118" t="str">
        <f t="shared" si="5508"/>
        <v/>
      </c>
      <c r="ID250" s="118" t="str">
        <f t="shared" si="5380"/>
        <v/>
      </c>
      <c r="IE250" s="118">
        <f t="shared" si="5509"/>
        <v>0</v>
      </c>
      <c r="IF250" s="118">
        <f t="shared" si="5510"/>
        <v>0</v>
      </c>
      <c r="IG250" s="118" t="str">
        <f t="shared" si="5511"/>
        <v/>
      </c>
      <c r="IH250" s="118">
        <f t="shared" si="5512"/>
        <v>0</v>
      </c>
      <c r="II250" s="118">
        <f t="shared" si="5513"/>
        <v>0</v>
      </c>
      <c r="IJ250" s="118">
        <f t="shared" si="5514"/>
        <v>0</v>
      </c>
      <c r="IK250" s="118">
        <f t="shared" si="5515"/>
        <v>0</v>
      </c>
      <c r="IL250" s="118">
        <f t="shared" si="5516"/>
        <v>0</v>
      </c>
      <c r="IM250" s="118">
        <f t="shared" si="5517"/>
        <v>0</v>
      </c>
      <c r="IN250" s="118">
        <f t="shared" si="5518"/>
        <v>0</v>
      </c>
      <c r="IO250" s="118">
        <f t="shared" si="5519"/>
        <v>0</v>
      </c>
      <c r="IP250" s="118">
        <f t="shared" si="5520"/>
        <v>0</v>
      </c>
      <c r="IQ250" s="118">
        <f t="shared" si="5521"/>
        <v>0</v>
      </c>
      <c r="IR250" s="118" t="str">
        <f t="shared" si="5522"/>
        <v/>
      </c>
      <c r="IS250" s="118">
        <f t="shared" si="5523"/>
        <v>0</v>
      </c>
      <c r="IT250" s="118">
        <f t="shared" si="5524"/>
        <v>0</v>
      </c>
      <c r="IU250" s="118">
        <f t="shared" si="5525"/>
        <v>0</v>
      </c>
      <c r="IV250" s="118">
        <f t="shared" si="5526"/>
        <v>0</v>
      </c>
      <c r="IW250" s="118">
        <f t="shared" si="5527"/>
        <v>0</v>
      </c>
      <c r="IX250" s="118">
        <f t="shared" si="5528"/>
        <v>0</v>
      </c>
      <c r="IY250" s="118">
        <f t="shared" si="5529"/>
        <v>0</v>
      </c>
      <c r="IZ250" s="118" t="str">
        <f t="shared" si="5402"/>
        <v/>
      </c>
    </row>
    <row r="251" spans="1:260" ht="15" customHeight="1" thickBot="1" x14ac:dyDescent="0.3">
      <c r="A251" s="115">
        <v>249</v>
      </c>
      <c r="B251" s="115" t="str">
        <f t="shared" si="5373"/>
        <v/>
      </c>
      <c r="C251" s="115" t="s">
        <v>68</v>
      </c>
      <c r="D251" s="100" t="str">
        <f t="shared" si="5374"/>
        <v>D</v>
      </c>
      <c r="E251" s="100" t="str">
        <f t="shared" si="4921"/>
        <v/>
      </c>
      <c r="F251" s="100" t="str">
        <f t="shared" si="4922"/>
        <v/>
      </c>
      <c r="G251" s="100" t="str">
        <f t="shared" si="4848"/>
        <v/>
      </c>
      <c r="H251" s="100" t="str">
        <f t="shared" si="4923"/>
        <v/>
      </c>
      <c r="I251" s="100" t="str">
        <f t="shared" si="4849"/>
        <v/>
      </c>
      <c r="J251" s="100" t="str">
        <f t="shared" si="4924"/>
        <v/>
      </c>
      <c r="K251" s="100" t="str">
        <f t="shared" si="4850"/>
        <v/>
      </c>
      <c r="L251" s="100" t="str">
        <f t="shared" si="4925"/>
        <v/>
      </c>
      <c r="M251" s="100" t="str">
        <f t="shared" si="4851"/>
        <v/>
      </c>
      <c r="N251" s="100" t="str">
        <f t="shared" si="4926"/>
        <v/>
      </c>
      <c r="O251" s="100" t="str">
        <f t="shared" si="4852"/>
        <v/>
      </c>
      <c r="P251" s="100" t="str">
        <f t="shared" si="4927"/>
        <v/>
      </c>
      <c r="Q251" s="100" t="str">
        <f t="shared" si="4853"/>
        <v/>
      </c>
      <c r="R251" s="100" t="str">
        <f t="shared" si="4928"/>
        <v/>
      </c>
      <c r="S251" s="100" t="str">
        <f t="shared" si="4854"/>
        <v/>
      </c>
      <c r="T251" s="100" t="str">
        <f t="shared" si="4929"/>
        <v/>
      </c>
      <c r="U251" s="100" t="str">
        <f t="shared" si="4855"/>
        <v/>
      </c>
      <c r="V251" s="100" t="str">
        <f t="shared" si="4930"/>
        <v/>
      </c>
      <c r="W251" s="100" t="str">
        <f t="shared" si="4856"/>
        <v/>
      </c>
      <c r="X251" s="100" t="str">
        <f t="shared" si="4931"/>
        <v/>
      </c>
      <c r="Y251" s="100" t="str">
        <f t="shared" si="4857"/>
        <v/>
      </c>
      <c r="Z251" s="100" t="str">
        <f t="shared" si="4932"/>
        <v/>
      </c>
      <c r="AA251" s="100" t="str">
        <f t="shared" si="4858"/>
        <v/>
      </c>
      <c r="AB251" s="100" t="str">
        <f t="shared" si="4933"/>
        <v/>
      </c>
      <c r="AC251" s="100" t="str">
        <f t="shared" si="4859"/>
        <v/>
      </c>
      <c r="AD251" s="100" t="str">
        <f t="shared" si="4934"/>
        <v/>
      </c>
      <c r="AE251" s="100" t="str">
        <f t="shared" si="4860"/>
        <v/>
      </c>
      <c r="AF251" s="100" t="str">
        <f t="shared" si="4935"/>
        <v/>
      </c>
      <c r="AG251" s="100" t="str">
        <f t="shared" si="4861"/>
        <v/>
      </c>
      <c r="AH251" s="100" t="str">
        <f t="shared" si="4936"/>
        <v/>
      </c>
      <c r="AI251" s="100" t="str">
        <f t="shared" si="4862"/>
        <v/>
      </c>
      <c r="AJ251" s="100" t="str">
        <f t="shared" si="4937"/>
        <v/>
      </c>
      <c r="AK251" s="100" t="str">
        <f t="shared" si="4863"/>
        <v/>
      </c>
      <c r="AL251" s="100" t="str">
        <f t="shared" si="4938"/>
        <v/>
      </c>
      <c r="AM251" s="100" t="str">
        <f t="shared" si="4864"/>
        <v/>
      </c>
      <c r="AN251" s="100" t="str">
        <f t="shared" si="4939"/>
        <v/>
      </c>
      <c r="AO251" s="100" t="str">
        <f t="shared" si="4865"/>
        <v/>
      </c>
      <c r="AP251" s="100" t="str">
        <f t="shared" si="4940"/>
        <v/>
      </c>
      <c r="AQ251" s="100" t="str">
        <f t="shared" si="4866"/>
        <v/>
      </c>
      <c r="AR251" s="100" t="str">
        <f t="shared" si="4941"/>
        <v/>
      </c>
      <c r="AS251" s="100" t="str">
        <f t="shared" si="4867"/>
        <v/>
      </c>
      <c r="AT251" s="100" t="str">
        <f t="shared" si="4942"/>
        <v/>
      </c>
      <c r="AU251" s="100" t="str">
        <f t="shared" si="4868"/>
        <v/>
      </c>
      <c r="AV251" s="100" t="str">
        <f t="shared" si="4943"/>
        <v/>
      </c>
      <c r="AW251" s="100" t="str">
        <f t="shared" si="4869"/>
        <v/>
      </c>
      <c r="AX251" s="100" t="str">
        <f t="shared" si="4944"/>
        <v/>
      </c>
      <c r="AY251" s="100" t="str">
        <f t="shared" si="4870"/>
        <v/>
      </c>
      <c r="AZ251" s="100" t="str">
        <f t="shared" si="4945"/>
        <v/>
      </c>
      <c r="BA251" s="100" t="str">
        <f t="shared" si="4871"/>
        <v/>
      </c>
      <c r="BB251" s="100" t="str">
        <f t="shared" si="4946"/>
        <v/>
      </c>
      <c r="BC251" s="100" t="str">
        <f>IFERROR(INDEX('INPUT INF'!$F$3:$F$601,MATCH($B251,'INPUT INF'!$A$3:$A$601,FALSE)),"")</f>
        <v/>
      </c>
      <c r="BD251" s="100" t="str">
        <f t="shared" si="5463"/>
        <v/>
      </c>
      <c r="BE251" s="100" t="str">
        <f t="shared" si="4947"/>
        <v/>
      </c>
      <c r="BF251" s="100" t="str">
        <f t="shared" si="4948"/>
        <v/>
      </c>
      <c r="BG251" s="115" t="str">
        <f t="shared" si="4949"/>
        <v/>
      </c>
      <c r="BH251" s="115" t="str">
        <f>IF(AND('INPUT INF'!$O$1="X",BG251="PASS"),BF251,IF($BG251="","0",IF('INPUT INF'!$N$63="YES",$BF251,"")))</f>
        <v>0</v>
      </c>
      <c r="BI251" s="115" t="str">
        <f>IF($BG251="","0",IF('INPUT INF'!$Q$64="YES",$BF251,""))</f>
        <v>0</v>
      </c>
      <c r="BJ251" s="115" t="str">
        <f>IF($BG251="","0",IF('INPUT INF'!$Q$65="YES",$BF251,""))</f>
        <v>0</v>
      </c>
      <c r="BL251" s="116" t="str">
        <f t="shared" si="4950"/>
        <v/>
      </c>
      <c r="BM251" s="116" t="str">
        <f t="shared" si="4951"/>
        <v/>
      </c>
      <c r="BN251" s="116" t="str">
        <f t="shared" si="4951"/>
        <v/>
      </c>
      <c r="BR251" s="116" t="str">
        <f t="shared" si="4952"/>
        <v/>
      </c>
      <c r="BS251" s="116" t="str">
        <f t="shared" si="4953"/>
        <v/>
      </c>
      <c r="BT251" s="116" t="str">
        <f t="shared" si="4953"/>
        <v/>
      </c>
      <c r="BX251" s="116" t="str">
        <f t="shared" si="4954"/>
        <v/>
      </c>
      <c r="BY251" s="116" t="str">
        <f t="shared" si="4955"/>
        <v/>
      </c>
      <c r="BZ251" s="116" t="str">
        <f t="shared" si="4955"/>
        <v/>
      </c>
      <c r="CD251" s="116" t="str">
        <f t="shared" si="4956"/>
        <v/>
      </c>
      <c r="CE251" s="116" t="str">
        <f t="shared" si="4957"/>
        <v/>
      </c>
      <c r="CF251" s="116" t="str">
        <f t="shared" si="4958"/>
        <v/>
      </c>
      <c r="CJ251" s="116" t="str">
        <f t="shared" si="4959"/>
        <v/>
      </c>
      <c r="CK251" s="116" t="str">
        <f t="shared" si="4960"/>
        <v/>
      </c>
      <c r="CL251" s="116" t="str">
        <f t="shared" si="4961"/>
        <v/>
      </c>
      <c r="CP251" s="116" t="str">
        <f t="shared" si="4962"/>
        <v/>
      </c>
      <c r="CQ251" s="116" t="str">
        <f t="shared" si="4963"/>
        <v/>
      </c>
      <c r="CR251" s="116" t="str">
        <f t="shared" si="4964"/>
        <v/>
      </c>
      <c r="CX251" s="143"/>
      <c r="CY251" s="135"/>
      <c r="CZ251" s="135"/>
      <c r="DA251" s="135"/>
      <c r="DB251" s="143"/>
      <c r="DC251" s="143"/>
      <c r="DD251" s="143"/>
      <c r="DE251" s="143"/>
      <c r="DF251" s="135"/>
      <c r="DH251" s="115" t="str">
        <f t="shared" si="4965"/>
        <v/>
      </c>
      <c r="DI251" s="115" t="str">
        <f t="shared" si="4873"/>
        <v/>
      </c>
      <c r="DJ251" s="115" t="str">
        <f t="shared" si="4874"/>
        <v/>
      </c>
      <c r="DK251" s="115" t="str">
        <f t="shared" si="4875"/>
        <v/>
      </c>
      <c r="DL251" s="115" t="str">
        <f t="shared" si="4876"/>
        <v/>
      </c>
      <c r="DM251" s="115" t="str">
        <f t="shared" si="4877"/>
        <v/>
      </c>
      <c r="DN251" s="115" t="str">
        <f t="shared" si="4878"/>
        <v/>
      </c>
      <c r="DO251" s="115" t="str">
        <f t="shared" si="4879"/>
        <v/>
      </c>
      <c r="DP251" s="115" t="str">
        <f t="shared" si="4880"/>
        <v/>
      </c>
      <c r="DQ251" s="115" t="str">
        <f t="shared" si="4881"/>
        <v/>
      </c>
      <c r="DR251" s="115" t="str">
        <f t="shared" si="4882"/>
        <v/>
      </c>
      <c r="DS251" s="115" t="str">
        <f t="shared" si="4883"/>
        <v/>
      </c>
      <c r="DT251" s="115" t="str">
        <f t="shared" si="4884"/>
        <v/>
      </c>
      <c r="DU251" s="115" t="str">
        <f t="shared" si="4885"/>
        <v/>
      </c>
      <c r="DV251" s="115" t="str">
        <f t="shared" si="4886"/>
        <v/>
      </c>
      <c r="DW251" s="115" t="str">
        <f t="shared" si="4887"/>
        <v/>
      </c>
      <c r="DX251" s="115" t="str">
        <f t="shared" si="4888"/>
        <v/>
      </c>
      <c r="DY251" s="115" t="str">
        <f t="shared" si="4889"/>
        <v/>
      </c>
      <c r="DZ251" s="115" t="str">
        <f t="shared" si="4890"/>
        <v/>
      </c>
      <c r="EA251" s="115" t="str">
        <f t="shared" si="4891"/>
        <v/>
      </c>
      <c r="EB251" s="115" t="str">
        <f t="shared" si="4892"/>
        <v/>
      </c>
      <c r="EC251" s="115" t="str">
        <f t="shared" si="4893"/>
        <v/>
      </c>
      <c r="ED251" s="115" t="str">
        <f t="shared" si="4894"/>
        <v/>
      </c>
      <c r="EE251" s="115" t="str">
        <f t="shared" si="4895"/>
        <v/>
      </c>
      <c r="EF251" s="115" t="str">
        <f t="shared" si="4896"/>
        <v/>
      </c>
      <c r="EG251" s="115" t="str">
        <f t="shared" si="4966"/>
        <v/>
      </c>
      <c r="EH251" s="115" t="str">
        <f t="shared" si="4967"/>
        <v/>
      </c>
      <c r="EI251" s="115" t="str">
        <f t="shared" si="4968"/>
        <v/>
      </c>
      <c r="EJ251" s="115" t="str">
        <f t="shared" si="4969"/>
        <v/>
      </c>
      <c r="EK251" s="115" t="str">
        <f t="shared" si="4970"/>
        <v/>
      </c>
      <c r="EL251" s="115" t="str">
        <f t="shared" si="4971"/>
        <v/>
      </c>
      <c r="EM251" s="115" t="str">
        <f t="shared" si="4972"/>
        <v/>
      </c>
      <c r="EN251" s="115" t="str">
        <f t="shared" si="4973"/>
        <v/>
      </c>
      <c r="EO251" s="115" t="str">
        <f t="shared" si="4974"/>
        <v/>
      </c>
      <c r="EP251" s="115" t="str">
        <f t="shared" si="4975"/>
        <v/>
      </c>
      <c r="EQ251" s="115" t="str">
        <f t="shared" si="4976"/>
        <v/>
      </c>
      <c r="ER251" s="115" t="str">
        <f t="shared" si="4977"/>
        <v/>
      </c>
      <c r="ES251" s="115" t="str">
        <f t="shared" si="4978"/>
        <v/>
      </c>
      <c r="ET251" s="115" t="str">
        <f t="shared" si="4979"/>
        <v/>
      </c>
      <c r="EU251" s="115" t="str">
        <f t="shared" si="4980"/>
        <v/>
      </c>
      <c r="EV251" s="115" t="str">
        <f t="shared" si="4981"/>
        <v/>
      </c>
      <c r="EW251" s="115" t="str">
        <f t="shared" si="4982"/>
        <v/>
      </c>
      <c r="EX251" s="115" t="str">
        <f t="shared" si="4983"/>
        <v/>
      </c>
      <c r="EY251" s="115" t="str">
        <f t="shared" si="4984"/>
        <v/>
      </c>
      <c r="EZ251" s="115" t="str">
        <f t="shared" si="4985"/>
        <v/>
      </c>
      <c r="FA251" s="115" t="str">
        <f t="shared" si="4986"/>
        <v/>
      </c>
      <c r="FB251" s="115" t="str">
        <f t="shared" si="4987"/>
        <v/>
      </c>
      <c r="FC251" s="115" t="str">
        <f t="shared" si="4988"/>
        <v/>
      </c>
      <c r="FD251" s="115" t="str">
        <f t="shared" si="4989"/>
        <v/>
      </c>
      <c r="FE251" s="115" t="str">
        <f t="shared" si="4990"/>
        <v/>
      </c>
      <c r="FF251" s="115" t="str">
        <f t="shared" si="5502"/>
        <v/>
      </c>
      <c r="FG251" s="115" t="str">
        <f>IFERROR(SMALL($EE$3:$EE$422,$A$11),"")</f>
        <v/>
      </c>
      <c r="FH251" s="115" t="str">
        <f t="shared" si="5503"/>
        <v/>
      </c>
      <c r="GA251" s="213" t="str">
        <f t="shared" si="5533"/>
        <v/>
      </c>
      <c r="GB251" s="140" t="str">
        <f t="shared" si="5534"/>
        <v/>
      </c>
      <c r="GC251" s="171">
        <f>COUNTIF($M$633:$M$702,"&gt;0")</f>
        <v>0</v>
      </c>
      <c r="GD251" s="172">
        <f t="shared" si="5535"/>
        <v>0</v>
      </c>
      <c r="GE251" s="171" t="str">
        <f t="shared" si="5530"/>
        <v/>
      </c>
      <c r="GF251" s="172">
        <f t="shared" ref="GF251:GN251" si="5550">COUNTIF($N$633:$N$702,GF$3)</f>
        <v>0</v>
      </c>
      <c r="GG251" s="172">
        <f t="shared" si="5550"/>
        <v>0</v>
      </c>
      <c r="GH251" s="172">
        <f t="shared" si="5550"/>
        <v>0</v>
      </c>
      <c r="GI251" s="172">
        <f t="shared" si="5550"/>
        <v>0</v>
      </c>
      <c r="GJ251" s="172">
        <f t="shared" si="5550"/>
        <v>0</v>
      </c>
      <c r="GK251" s="172">
        <f t="shared" si="5550"/>
        <v>0</v>
      </c>
      <c r="GL251" s="172">
        <f t="shared" si="5550"/>
        <v>0</v>
      </c>
      <c r="GM251" s="172">
        <f t="shared" si="5550"/>
        <v>0</v>
      </c>
      <c r="GN251" s="172">
        <f t="shared" si="5550"/>
        <v>0</v>
      </c>
      <c r="GO251" s="172">
        <f t="shared" si="5537"/>
        <v>0</v>
      </c>
      <c r="GP251" s="171" t="e">
        <f t="shared" si="5538"/>
        <v>#DIV/0!</v>
      </c>
      <c r="GQ251" s="171">
        <f>COUNTIF($M$633:$M$702,"&lt;45")-GN251</f>
        <v>0</v>
      </c>
      <c r="GR251" s="171">
        <f>COUNTIF($M$633:$M$702,"&lt;60")-GQ251</f>
        <v>0</v>
      </c>
      <c r="GS251" s="171">
        <f>COUNTIF($M$633:$M$702,"&lt;75")-GQ251-GR251</f>
        <v>0</v>
      </c>
      <c r="GT251" s="171">
        <f>COUNTIF($M$633:$M$702,"&lt;90")-GQ251-GR251-GS251</f>
        <v>0</v>
      </c>
      <c r="GU251" s="171">
        <f>COUNTIF($M$633:$M$702,"&gt;89")</f>
        <v>0</v>
      </c>
      <c r="GV251" s="171">
        <f>COUNTIF($M$633:$M$702,GV3)</f>
        <v>0</v>
      </c>
      <c r="GW251" s="171">
        <f>COUNTIF($M$633:$M$702,GW3)</f>
        <v>0</v>
      </c>
      <c r="GY251" s="115">
        <v>248</v>
      </c>
      <c r="GZ251" s="120" t="str">
        <f>IF('INPUT INF'!P$40="YES",GY258,"")</f>
        <v/>
      </c>
      <c r="HA251" s="118">
        <f t="shared" ref="HA251:HA255" si="5551">HA250</f>
        <v>0</v>
      </c>
      <c r="HB251" s="118" t="str">
        <f>IF(GZ251="","",'INPUT INF'!L$40)</f>
        <v/>
      </c>
      <c r="HC251" s="181">
        <f>'INPUT INF'!P$34</f>
        <v>0</v>
      </c>
      <c r="HD251" s="181" t="str">
        <f>IFERROR(INDEX(GB$58:GB$82,MATCH($HB251,$GA$58:$GA$82,0)),"")</f>
        <v/>
      </c>
      <c r="HE251" s="181">
        <f t="shared" ref="HE251:HY251" si="5552">IFERROR(INDEX(GC$220:GC$244,MATCH($HB251,$GA$220:$GA$244,0)),"")</f>
        <v>0</v>
      </c>
      <c r="HF251" s="181">
        <f t="shared" si="5552"/>
        <v>0</v>
      </c>
      <c r="HG251" s="181" t="str">
        <f t="shared" si="5552"/>
        <v/>
      </c>
      <c r="HH251" s="181">
        <f t="shared" si="5552"/>
        <v>0</v>
      </c>
      <c r="HI251" s="181">
        <f t="shared" si="5552"/>
        <v>0</v>
      </c>
      <c r="HJ251" s="181">
        <f t="shared" si="5552"/>
        <v>0</v>
      </c>
      <c r="HK251" s="181">
        <f t="shared" si="5552"/>
        <v>0</v>
      </c>
      <c r="HL251" s="181">
        <f t="shared" si="5552"/>
        <v>0</v>
      </c>
      <c r="HM251" s="181">
        <f t="shared" si="5552"/>
        <v>0</v>
      </c>
      <c r="HN251" s="181">
        <f t="shared" si="5552"/>
        <v>0</v>
      </c>
      <c r="HO251" s="181">
        <f t="shared" si="5552"/>
        <v>0</v>
      </c>
      <c r="HP251" s="181">
        <f t="shared" si="5552"/>
        <v>0</v>
      </c>
      <c r="HQ251" s="181">
        <f t="shared" si="5552"/>
        <v>0</v>
      </c>
      <c r="HR251" s="181" t="str">
        <f t="shared" si="5552"/>
        <v/>
      </c>
      <c r="HS251" s="181">
        <f t="shared" si="5552"/>
        <v>0</v>
      </c>
      <c r="HT251" s="181">
        <f t="shared" si="5552"/>
        <v>0</v>
      </c>
      <c r="HU251" s="181">
        <f t="shared" si="5552"/>
        <v>0</v>
      </c>
      <c r="HV251" s="181">
        <f t="shared" si="5552"/>
        <v>0</v>
      </c>
      <c r="HW251" s="181">
        <f t="shared" si="5552"/>
        <v>0</v>
      </c>
      <c r="HX251" s="181">
        <f t="shared" si="5552"/>
        <v>0</v>
      </c>
      <c r="HY251" s="181">
        <f t="shared" si="5552"/>
        <v>0</v>
      </c>
      <c r="IA251" s="181" t="str">
        <f t="shared" si="5506"/>
        <v/>
      </c>
      <c r="IB251" s="118" t="str">
        <f t="shared" si="5507"/>
        <v/>
      </c>
      <c r="IC251" s="118" t="str">
        <f t="shared" si="5508"/>
        <v/>
      </c>
      <c r="ID251" s="118" t="str">
        <f t="shared" si="5380"/>
        <v/>
      </c>
      <c r="IE251" s="118">
        <f t="shared" si="5509"/>
        <v>0</v>
      </c>
      <c r="IF251" s="118">
        <f t="shared" si="5510"/>
        <v>0</v>
      </c>
      <c r="IG251" s="118" t="str">
        <f t="shared" si="5511"/>
        <v/>
      </c>
      <c r="IH251" s="118">
        <f t="shared" si="5512"/>
        <v>0</v>
      </c>
      <c r="II251" s="118">
        <f t="shared" si="5513"/>
        <v>0</v>
      </c>
      <c r="IJ251" s="118">
        <f t="shared" si="5514"/>
        <v>0</v>
      </c>
      <c r="IK251" s="118">
        <f t="shared" si="5515"/>
        <v>0</v>
      </c>
      <c r="IL251" s="118">
        <f t="shared" si="5516"/>
        <v>0</v>
      </c>
      <c r="IM251" s="118">
        <f t="shared" si="5517"/>
        <v>0</v>
      </c>
      <c r="IN251" s="118">
        <f t="shared" si="5518"/>
        <v>0</v>
      </c>
      <c r="IO251" s="118">
        <f t="shared" si="5519"/>
        <v>0</v>
      </c>
      <c r="IP251" s="118">
        <f t="shared" si="5520"/>
        <v>0</v>
      </c>
      <c r="IQ251" s="118">
        <f t="shared" si="5521"/>
        <v>0</v>
      </c>
      <c r="IR251" s="118" t="str">
        <f t="shared" si="5522"/>
        <v/>
      </c>
      <c r="IS251" s="118">
        <f t="shared" si="5523"/>
        <v>0</v>
      </c>
      <c r="IT251" s="118">
        <f t="shared" si="5524"/>
        <v>0</v>
      </c>
      <c r="IU251" s="118">
        <f t="shared" si="5525"/>
        <v>0</v>
      </c>
      <c r="IV251" s="118">
        <f t="shared" si="5526"/>
        <v>0</v>
      </c>
      <c r="IW251" s="118">
        <f t="shared" si="5527"/>
        <v>0</v>
      </c>
      <c r="IX251" s="118">
        <f t="shared" si="5528"/>
        <v>0</v>
      </c>
      <c r="IY251" s="118">
        <f t="shared" si="5529"/>
        <v>0</v>
      </c>
      <c r="IZ251" s="118" t="str">
        <f t="shared" si="5402"/>
        <v/>
      </c>
    </row>
    <row r="252" spans="1:260" ht="15" customHeight="1" thickBot="1" x14ac:dyDescent="0.3">
      <c r="A252" s="115">
        <v>250</v>
      </c>
      <c r="B252" s="115" t="str">
        <f t="shared" si="5373"/>
        <v/>
      </c>
      <c r="C252" s="115" t="s">
        <v>68</v>
      </c>
      <c r="D252" s="100" t="str">
        <f t="shared" si="5374"/>
        <v>D</v>
      </c>
      <c r="E252" s="100" t="str">
        <f t="shared" si="4921"/>
        <v/>
      </c>
      <c r="F252" s="100" t="str">
        <f t="shared" si="4922"/>
        <v/>
      </c>
      <c r="G252" s="100" t="str">
        <f t="shared" si="4848"/>
        <v/>
      </c>
      <c r="H252" s="100" t="str">
        <f t="shared" si="4923"/>
        <v/>
      </c>
      <c r="I252" s="100" t="str">
        <f t="shared" si="4849"/>
        <v/>
      </c>
      <c r="J252" s="100" t="str">
        <f t="shared" si="4924"/>
        <v/>
      </c>
      <c r="K252" s="100" t="str">
        <f t="shared" si="4850"/>
        <v/>
      </c>
      <c r="L252" s="100" t="str">
        <f t="shared" si="4925"/>
        <v/>
      </c>
      <c r="M252" s="100" t="str">
        <f t="shared" si="4851"/>
        <v/>
      </c>
      <c r="N252" s="100" t="str">
        <f t="shared" si="4926"/>
        <v/>
      </c>
      <c r="O252" s="100" t="str">
        <f t="shared" si="4852"/>
        <v/>
      </c>
      <c r="P252" s="100" t="str">
        <f t="shared" si="4927"/>
        <v/>
      </c>
      <c r="Q252" s="100" t="str">
        <f t="shared" si="4853"/>
        <v/>
      </c>
      <c r="R252" s="100" t="str">
        <f t="shared" si="4928"/>
        <v/>
      </c>
      <c r="S252" s="100" t="str">
        <f t="shared" si="4854"/>
        <v/>
      </c>
      <c r="T252" s="100" t="str">
        <f t="shared" si="4929"/>
        <v/>
      </c>
      <c r="U252" s="100" t="str">
        <f t="shared" si="4855"/>
        <v/>
      </c>
      <c r="V252" s="100" t="str">
        <f t="shared" si="4930"/>
        <v/>
      </c>
      <c r="W252" s="100" t="str">
        <f t="shared" si="4856"/>
        <v/>
      </c>
      <c r="X252" s="100" t="str">
        <f t="shared" si="4931"/>
        <v/>
      </c>
      <c r="Y252" s="100" t="str">
        <f t="shared" si="4857"/>
        <v/>
      </c>
      <c r="Z252" s="100" t="str">
        <f t="shared" si="4932"/>
        <v/>
      </c>
      <c r="AA252" s="100" t="str">
        <f t="shared" si="4858"/>
        <v/>
      </c>
      <c r="AB252" s="100" t="str">
        <f t="shared" si="4933"/>
        <v/>
      </c>
      <c r="AC252" s="100" t="str">
        <f t="shared" si="4859"/>
        <v/>
      </c>
      <c r="AD252" s="100" t="str">
        <f t="shared" si="4934"/>
        <v/>
      </c>
      <c r="AE252" s="100" t="str">
        <f t="shared" si="4860"/>
        <v/>
      </c>
      <c r="AF252" s="100" t="str">
        <f t="shared" si="4935"/>
        <v/>
      </c>
      <c r="AG252" s="100" t="str">
        <f t="shared" si="4861"/>
        <v/>
      </c>
      <c r="AH252" s="100" t="str">
        <f t="shared" si="4936"/>
        <v/>
      </c>
      <c r="AI252" s="100" t="str">
        <f t="shared" si="4862"/>
        <v/>
      </c>
      <c r="AJ252" s="100" t="str">
        <f t="shared" si="4937"/>
        <v/>
      </c>
      <c r="AK252" s="100" t="str">
        <f t="shared" si="4863"/>
        <v/>
      </c>
      <c r="AL252" s="100" t="str">
        <f t="shared" si="4938"/>
        <v/>
      </c>
      <c r="AM252" s="100" t="str">
        <f t="shared" si="4864"/>
        <v/>
      </c>
      <c r="AN252" s="100" t="str">
        <f t="shared" si="4939"/>
        <v/>
      </c>
      <c r="AO252" s="100" t="str">
        <f t="shared" si="4865"/>
        <v/>
      </c>
      <c r="AP252" s="100" t="str">
        <f t="shared" si="4940"/>
        <v/>
      </c>
      <c r="AQ252" s="100" t="str">
        <f t="shared" si="4866"/>
        <v/>
      </c>
      <c r="AR252" s="100" t="str">
        <f t="shared" si="4941"/>
        <v/>
      </c>
      <c r="AS252" s="100" t="str">
        <f t="shared" si="4867"/>
        <v/>
      </c>
      <c r="AT252" s="100" t="str">
        <f t="shared" si="4942"/>
        <v/>
      </c>
      <c r="AU252" s="100" t="str">
        <f t="shared" si="4868"/>
        <v/>
      </c>
      <c r="AV252" s="100" t="str">
        <f t="shared" si="4943"/>
        <v/>
      </c>
      <c r="AW252" s="100" t="str">
        <f t="shared" si="4869"/>
        <v/>
      </c>
      <c r="AX252" s="100" t="str">
        <f t="shared" si="4944"/>
        <v/>
      </c>
      <c r="AY252" s="100" t="str">
        <f t="shared" si="4870"/>
        <v/>
      </c>
      <c r="AZ252" s="100" t="str">
        <f t="shared" si="4945"/>
        <v/>
      </c>
      <c r="BA252" s="100" t="str">
        <f t="shared" si="4871"/>
        <v/>
      </c>
      <c r="BB252" s="100" t="str">
        <f t="shared" si="4946"/>
        <v/>
      </c>
      <c r="BC252" s="100" t="str">
        <f>IFERROR(INDEX('INPUT INF'!$F$3:$F$601,MATCH($B252,'INPUT INF'!$A$3:$A$601,FALSE)),"")</f>
        <v/>
      </c>
      <c r="BD252" s="100" t="str">
        <f t="shared" si="5463"/>
        <v/>
      </c>
      <c r="BE252" s="100" t="str">
        <f t="shared" si="4947"/>
        <v/>
      </c>
      <c r="BF252" s="100" t="str">
        <f t="shared" si="4948"/>
        <v/>
      </c>
      <c r="BG252" s="115" t="str">
        <f t="shared" si="4949"/>
        <v/>
      </c>
      <c r="BH252" s="115" t="str">
        <f>IF(AND('INPUT INF'!$O$1="X",BG252="PASS"),BF252,IF($BG252="","0",IF('INPUT INF'!$N$63="YES",$BF252,"")))</f>
        <v>0</v>
      </c>
      <c r="BI252" s="115" t="str">
        <f>IF($BG252="","0",IF('INPUT INF'!$Q$64="YES",$BF252,""))</f>
        <v>0</v>
      </c>
      <c r="BJ252" s="115" t="str">
        <f>IF($BG252="","0",IF('INPUT INF'!$Q$65="YES",$BF252,""))</f>
        <v>0</v>
      </c>
      <c r="BL252" s="116" t="str">
        <f t="shared" si="4950"/>
        <v/>
      </c>
      <c r="BM252" s="116" t="str">
        <f t="shared" si="4951"/>
        <v/>
      </c>
      <c r="BN252" s="116" t="str">
        <f t="shared" si="4951"/>
        <v/>
      </c>
      <c r="BR252" s="116" t="str">
        <f t="shared" si="4952"/>
        <v/>
      </c>
      <c r="BS252" s="116" t="str">
        <f t="shared" si="4953"/>
        <v/>
      </c>
      <c r="BT252" s="116" t="str">
        <f t="shared" si="4953"/>
        <v/>
      </c>
      <c r="BX252" s="116" t="str">
        <f t="shared" si="4954"/>
        <v/>
      </c>
      <c r="BY252" s="116" t="str">
        <f t="shared" si="4955"/>
        <v/>
      </c>
      <c r="BZ252" s="116" t="str">
        <f t="shared" si="4955"/>
        <v/>
      </c>
      <c r="CD252" s="116" t="str">
        <f t="shared" si="4956"/>
        <v/>
      </c>
      <c r="CE252" s="116" t="str">
        <f t="shared" si="4957"/>
        <v/>
      </c>
      <c r="CF252" s="116" t="str">
        <f t="shared" si="4958"/>
        <v/>
      </c>
      <c r="CJ252" s="116" t="str">
        <f t="shared" si="4959"/>
        <v/>
      </c>
      <c r="CK252" s="116" t="str">
        <f t="shared" si="4960"/>
        <v/>
      </c>
      <c r="CL252" s="116" t="str">
        <f t="shared" si="4961"/>
        <v/>
      </c>
      <c r="CP252" s="116" t="str">
        <f t="shared" si="4962"/>
        <v/>
      </c>
      <c r="CQ252" s="116" t="str">
        <f t="shared" si="4963"/>
        <v/>
      </c>
      <c r="CR252" s="116" t="str">
        <f t="shared" si="4964"/>
        <v/>
      </c>
      <c r="CX252" s="143"/>
      <c r="CY252" s="135"/>
      <c r="CZ252" s="135"/>
      <c r="DA252" s="135"/>
      <c r="DB252" s="143"/>
      <c r="DC252" s="143"/>
      <c r="DD252" s="143"/>
      <c r="DE252" s="143"/>
      <c r="DF252" s="135"/>
      <c r="DH252" s="115" t="str">
        <f t="shared" si="4965"/>
        <v/>
      </c>
      <c r="DI252" s="115" t="str">
        <f t="shared" si="4873"/>
        <v/>
      </c>
      <c r="DJ252" s="115" t="str">
        <f t="shared" si="4874"/>
        <v/>
      </c>
      <c r="DK252" s="115" t="str">
        <f t="shared" si="4875"/>
        <v/>
      </c>
      <c r="DL252" s="115" t="str">
        <f t="shared" si="4876"/>
        <v/>
      </c>
      <c r="DM252" s="115" t="str">
        <f t="shared" si="4877"/>
        <v/>
      </c>
      <c r="DN252" s="115" t="str">
        <f t="shared" si="4878"/>
        <v/>
      </c>
      <c r="DO252" s="115" t="str">
        <f t="shared" si="4879"/>
        <v/>
      </c>
      <c r="DP252" s="115" t="str">
        <f t="shared" si="4880"/>
        <v/>
      </c>
      <c r="DQ252" s="115" t="str">
        <f t="shared" si="4881"/>
        <v/>
      </c>
      <c r="DR252" s="115" t="str">
        <f t="shared" si="4882"/>
        <v/>
      </c>
      <c r="DS252" s="115" t="str">
        <f t="shared" si="4883"/>
        <v/>
      </c>
      <c r="DT252" s="115" t="str">
        <f t="shared" si="4884"/>
        <v/>
      </c>
      <c r="DU252" s="115" t="str">
        <f t="shared" si="4885"/>
        <v/>
      </c>
      <c r="DV252" s="115" t="str">
        <f t="shared" si="4886"/>
        <v/>
      </c>
      <c r="DW252" s="115" t="str">
        <f t="shared" si="4887"/>
        <v/>
      </c>
      <c r="DX252" s="115" t="str">
        <f t="shared" si="4888"/>
        <v/>
      </c>
      <c r="DY252" s="115" t="str">
        <f t="shared" si="4889"/>
        <v/>
      </c>
      <c r="DZ252" s="115" t="str">
        <f t="shared" si="4890"/>
        <v/>
      </c>
      <c r="EA252" s="115" t="str">
        <f t="shared" si="4891"/>
        <v/>
      </c>
      <c r="EB252" s="115" t="str">
        <f t="shared" si="4892"/>
        <v/>
      </c>
      <c r="EC252" s="115" t="str">
        <f t="shared" si="4893"/>
        <v/>
      </c>
      <c r="ED252" s="115" t="str">
        <f t="shared" si="4894"/>
        <v/>
      </c>
      <c r="EE252" s="115" t="str">
        <f t="shared" si="4895"/>
        <v/>
      </c>
      <c r="EF252" s="115" t="str">
        <f t="shared" si="4896"/>
        <v/>
      </c>
      <c r="EG252" s="115" t="str">
        <f t="shared" si="4966"/>
        <v/>
      </c>
      <c r="EH252" s="115" t="str">
        <f t="shared" si="4967"/>
        <v/>
      </c>
      <c r="EI252" s="115" t="str">
        <f t="shared" si="4968"/>
        <v/>
      </c>
      <c r="EJ252" s="115" t="str">
        <f t="shared" si="4969"/>
        <v/>
      </c>
      <c r="EK252" s="115" t="str">
        <f t="shared" si="4970"/>
        <v/>
      </c>
      <c r="EL252" s="115" t="str">
        <f t="shared" si="4971"/>
        <v/>
      </c>
      <c r="EM252" s="115" t="str">
        <f t="shared" si="4972"/>
        <v/>
      </c>
      <c r="EN252" s="115" t="str">
        <f t="shared" si="4973"/>
        <v/>
      </c>
      <c r="EO252" s="115" t="str">
        <f t="shared" si="4974"/>
        <v/>
      </c>
      <c r="EP252" s="115" t="str">
        <f t="shared" si="4975"/>
        <v/>
      </c>
      <c r="EQ252" s="115" t="str">
        <f t="shared" si="4976"/>
        <v/>
      </c>
      <c r="ER252" s="115" t="str">
        <f t="shared" si="4977"/>
        <v/>
      </c>
      <c r="ES252" s="115" t="str">
        <f t="shared" si="4978"/>
        <v/>
      </c>
      <c r="ET252" s="115" t="str">
        <f t="shared" si="4979"/>
        <v/>
      </c>
      <c r="EU252" s="115" t="str">
        <f t="shared" si="4980"/>
        <v/>
      </c>
      <c r="EV252" s="115" t="str">
        <f t="shared" si="4981"/>
        <v/>
      </c>
      <c r="EW252" s="115" t="str">
        <f t="shared" si="4982"/>
        <v/>
      </c>
      <c r="EX252" s="115" t="str">
        <f t="shared" si="4983"/>
        <v/>
      </c>
      <c r="EY252" s="115" t="str">
        <f t="shared" si="4984"/>
        <v/>
      </c>
      <c r="EZ252" s="115" t="str">
        <f t="shared" si="4985"/>
        <v/>
      </c>
      <c r="FA252" s="115" t="str">
        <f t="shared" si="4986"/>
        <v/>
      </c>
      <c r="FB252" s="115" t="str">
        <f t="shared" si="4987"/>
        <v/>
      </c>
      <c r="FC252" s="115" t="str">
        <f t="shared" si="4988"/>
        <v/>
      </c>
      <c r="FD252" s="115" t="str">
        <f t="shared" si="4989"/>
        <v/>
      </c>
      <c r="FE252" s="115" t="str">
        <f t="shared" si="4990"/>
        <v/>
      </c>
      <c r="FF252" s="115" t="str">
        <f t="shared" si="5502"/>
        <v/>
      </c>
      <c r="FG252" s="115" t="str">
        <f>IFERROR(SMALL($EE$3:$EE$422,$A$12),"")</f>
        <v/>
      </c>
      <c r="FH252" s="115" t="str">
        <f t="shared" si="5503"/>
        <v/>
      </c>
      <c r="GA252" s="213" t="str">
        <f t="shared" si="5533"/>
        <v/>
      </c>
      <c r="GB252" s="140" t="str">
        <f t="shared" si="5534"/>
        <v/>
      </c>
      <c r="GC252" s="171">
        <f>COUNTIF($O$633:$O$702,"&gt;0")</f>
        <v>0</v>
      </c>
      <c r="GD252" s="172">
        <f t="shared" si="5535"/>
        <v>0</v>
      </c>
      <c r="GE252" s="171" t="str">
        <f t="shared" si="5530"/>
        <v/>
      </c>
      <c r="GF252" s="172">
        <f t="shared" ref="GF252:GN252" si="5553">COUNTIF($P$633:$P$702,GF$3)</f>
        <v>0</v>
      </c>
      <c r="GG252" s="172">
        <f t="shared" si="5553"/>
        <v>0</v>
      </c>
      <c r="GH252" s="172">
        <f t="shared" si="5553"/>
        <v>0</v>
      </c>
      <c r="GI252" s="172">
        <f t="shared" si="5553"/>
        <v>0</v>
      </c>
      <c r="GJ252" s="172">
        <f t="shared" si="5553"/>
        <v>0</v>
      </c>
      <c r="GK252" s="172">
        <f t="shared" si="5553"/>
        <v>0</v>
      </c>
      <c r="GL252" s="172">
        <f t="shared" si="5553"/>
        <v>0</v>
      </c>
      <c r="GM252" s="172">
        <f t="shared" si="5553"/>
        <v>0</v>
      </c>
      <c r="GN252" s="172">
        <f t="shared" si="5553"/>
        <v>0</v>
      </c>
      <c r="GO252" s="172">
        <f t="shared" si="5537"/>
        <v>0</v>
      </c>
      <c r="GP252" s="171" t="e">
        <f t="shared" si="5538"/>
        <v>#DIV/0!</v>
      </c>
      <c r="GQ252" s="171">
        <f>COUNTIF($O$633:$O$702,"&lt;45")-GN252</f>
        <v>0</v>
      </c>
      <c r="GR252" s="171">
        <f>COUNTIF($O$633:$O$702,"&lt;60")-GQ252</f>
        <v>0</v>
      </c>
      <c r="GS252" s="171">
        <f>COUNTIF($O$633:$O$702,"&lt;75")-GQ252-GR252</f>
        <v>0</v>
      </c>
      <c r="GT252" s="171">
        <f>COUNTIF($O$633:$O$702,"&lt;90")-GQ252-GR252-GS252</f>
        <v>0</v>
      </c>
      <c r="GU252" s="171">
        <f>COUNTIF($O$633:$O$702,"&gt;89")</f>
        <v>0</v>
      </c>
      <c r="GV252" s="171">
        <f>COUNTIF($O$633:$O$702,GV3)</f>
        <v>0</v>
      </c>
      <c r="GW252" s="171">
        <f>COUNTIF($O$633:$O$702,GW3)</f>
        <v>0</v>
      </c>
      <c r="GY252" s="115">
        <v>249</v>
      </c>
      <c r="GZ252" s="120" t="str">
        <f>IF('INPUT INF'!Q$40="YES",GY259,"")</f>
        <v/>
      </c>
      <c r="HA252" s="118">
        <f t="shared" si="5551"/>
        <v>0</v>
      </c>
      <c r="HB252" s="118" t="str">
        <f>IF(GZ252="","",'INPUT INF'!L$40)</f>
        <v/>
      </c>
      <c r="HC252" s="181">
        <f>'INPUT INF'!Q$34</f>
        <v>0</v>
      </c>
      <c r="HD252" s="181" t="str">
        <f>IFERROR(INDEX(GB$85:GB$109,MATCH($HB252,$GA$85:$GA$109,0)),"")</f>
        <v/>
      </c>
      <c r="HE252" s="181">
        <f t="shared" ref="HE252:HY252" si="5554">IFERROR(INDEX(GC$247:GC$271,MATCH($HB252,$GA$247:$GA$271,0)),"")</f>
        <v>0</v>
      </c>
      <c r="HF252" s="181">
        <f t="shared" si="5554"/>
        <v>0</v>
      </c>
      <c r="HG252" s="181" t="str">
        <f t="shared" si="5554"/>
        <v/>
      </c>
      <c r="HH252" s="181">
        <f t="shared" si="5554"/>
        <v>0</v>
      </c>
      <c r="HI252" s="181">
        <f t="shared" si="5554"/>
        <v>0</v>
      </c>
      <c r="HJ252" s="181">
        <f t="shared" si="5554"/>
        <v>0</v>
      </c>
      <c r="HK252" s="181">
        <f t="shared" si="5554"/>
        <v>0</v>
      </c>
      <c r="HL252" s="181">
        <f t="shared" si="5554"/>
        <v>0</v>
      </c>
      <c r="HM252" s="181">
        <f t="shared" si="5554"/>
        <v>0</v>
      </c>
      <c r="HN252" s="181">
        <f t="shared" si="5554"/>
        <v>0</v>
      </c>
      <c r="HO252" s="181">
        <f t="shared" si="5554"/>
        <v>0</v>
      </c>
      <c r="HP252" s="181">
        <f t="shared" si="5554"/>
        <v>0</v>
      </c>
      <c r="HQ252" s="181">
        <f t="shared" si="5554"/>
        <v>0</v>
      </c>
      <c r="HR252" s="181" t="str">
        <f t="shared" si="5554"/>
        <v/>
      </c>
      <c r="HS252" s="181">
        <f t="shared" si="5554"/>
        <v>0</v>
      </c>
      <c r="HT252" s="181">
        <f t="shared" si="5554"/>
        <v>0</v>
      </c>
      <c r="HU252" s="181">
        <f t="shared" si="5554"/>
        <v>0</v>
      </c>
      <c r="HV252" s="181">
        <f t="shared" si="5554"/>
        <v>0</v>
      </c>
      <c r="HW252" s="181">
        <f t="shared" si="5554"/>
        <v>0</v>
      </c>
      <c r="HX252" s="181">
        <f t="shared" si="5554"/>
        <v>0</v>
      </c>
      <c r="HY252" s="181">
        <f t="shared" si="5554"/>
        <v>0</v>
      </c>
      <c r="IA252" s="181" t="str">
        <f t="shared" si="5506"/>
        <v/>
      </c>
      <c r="IB252" s="118" t="str">
        <f t="shared" si="5507"/>
        <v/>
      </c>
      <c r="IC252" s="118" t="str">
        <f t="shared" si="5508"/>
        <v/>
      </c>
      <c r="ID252" s="118" t="str">
        <f t="shared" si="5380"/>
        <v/>
      </c>
      <c r="IE252" s="118">
        <f t="shared" si="5509"/>
        <v>0</v>
      </c>
      <c r="IF252" s="118">
        <f t="shared" si="5510"/>
        <v>0</v>
      </c>
      <c r="IG252" s="118" t="str">
        <f t="shared" si="5511"/>
        <v/>
      </c>
      <c r="IH252" s="118">
        <f t="shared" si="5512"/>
        <v>0</v>
      </c>
      <c r="II252" s="118">
        <f t="shared" si="5513"/>
        <v>0</v>
      </c>
      <c r="IJ252" s="118">
        <f t="shared" si="5514"/>
        <v>0</v>
      </c>
      <c r="IK252" s="118">
        <f t="shared" si="5515"/>
        <v>0</v>
      </c>
      <c r="IL252" s="118">
        <f t="shared" si="5516"/>
        <v>0</v>
      </c>
      <c r="IM252" s="118">
        <f t="shared" si="5517"/>
        <v>0</v>
      </c>
      <c r="IN252" s="118">
        <f t="shared" si="5518"/>
        <v>0</v>
      </c>
      <c r="IO252" s="118">
        <f t="shared" si="5519"/>
        <v>0</v>
      </c>
      <c r="IP252" s="118">
        <f t="shared" si="5520"/>
        <v>0</v>
      </c>
      <c r="IQ252" s="118">
        <f t="shared" si="5521"/>
        <v>0</v>
      </c>
      <c r="IR252" s="118" t="str">
        <f t="shared" si="5522"/>
        <v/>
      </c>
      <c r="IS252" s="118">
        <f t="shared" si="5523"/>
        <v>0</v>
      </c>
      <c r="IT252" s="118">
        <f t="shared" si="5524"/>
        <v>0</v>
      </c>
      <c r="IU252" s="118">
        <f t="shared" si="5525"/>
        <v>0</v>
      </c>
      <c r="IV252" s="118">
        <f t="shared" si="5526"/>
        <v>0</v>
      </c>
      <c r="IW252" s="118">
        <f t="shared" si="5527"/>
        <v>0</v>
      </c>
      <c r="IX252" s="118">
        <f t="shared" si="5528"/>
        <v>0</v>
      </c>
      <c r="IY252" s="118">
        <f t="shared" si="5529"/>
        <v>0</v>
      </c>
      <c r="IZ252" s="118" t="str">
        <f t="shared" si="5402"/>
        <v/>
      </c>
    </row>
    <row r="253" spans="1:260" ht="15" customHeight="1" x14ac:dyDescent="0.25">
      <c r="A253" s="115">
        <v>251</v>
      </c>
      <c r="B253" s="115" t="str">
        <f t="shared" si="5373"/>
        <v/>
      </c>
      <c r="C253" s="115" t="s">
        <v>68</v>
      </c>
      <c r="D253" s="100" t="str">
        <f t="shared" si="5374"/>
        <v>D</v>
      </c>
      <c r="E253" s="100" t="str">
        <f t="shared" si="4921"/>
        <v/>
      </c>
      <c r="F253" s="100" t="str">
        <f t="shared" si="4922"/>
        <v/>
      </c>
      <c r="G253" s="100" t="str">
        <f t="shared" si="4848"/>
        <v/>
      </c>
      <c r="H253" s="100" t="str">
        <f t="shared" si="4923"/>
        <v/>
      </c>
      <c r="I253" s="100" t="str">
        <f t="shared" si="4849"/>
        <v/>
      </c>
      <c r="J253" s="100" t="str">
        <f t="shared" si="4924"/>
        <v/>
      </c>
      <c r="K253" s="100" t="str">
        <f t="shared" si="4850"/>
        <v/>
      </c>
      <c r="L253" s="100" t="str">
        <f t="shared" si="4925"/>
        <v/>
      </c>
      <c r="M253" s="100" t="str">
        <f t="shared" si="4851"/>
        <v/>
      </c>
      <c r="N253" s="100" t="str">
        <f t="shared" si="4926"/>
        <v/>
      </c>
      <c r="O253" s="100" t="str">
        <f t="shared" si="4852"/>
        <v/>
      </c>
      <c r="P253" s="100" t="str">
        <f t="shared" si="4927"/>
        <v/>
      </c>
      <c r="Q253" s="100" t="str">
        <f t="shared" si="4853"/>
        <v/>
      </c>
      <c r="R253" s="100" t="str">
        <f t="shared" si="4928"/>
        <v/>
      </c>
      <c r="S253" s="100" t="str">
        <f t="shared" si="4854"/>
        <v/>
      </c>
      <c r="T253" s="100" t="str">
        <f t="shared" si="4929"/>
        <v/>
      </c>
      <c r="U253" s="100" t="str">
        <f t="shared" si="4855"/>
        <v/>
      </c>
      <c r="V253" s="100" t="str">
        <f t="shared" si="4930"/>
        <v/>
      </c>
      <c r="W253" s="100" t="str">
        <f t="shared" si="4856"/>
        <v/>
      </c>
      <c r="X253" s="100" t="str">
        <f t="shared" si="4931"/>
        <v/>
      </c>
      <c r="Y253" s="100" t="str">
        <f t="shared" si="4857"/>
        <v/>
      </c>
      <c r="Z253" s="100" t="str">
        <f t="shared" si="4932"/>
        <v/>
      </c>
      <c r="AA253" s="100" t="str">
        <f t="shared" si="4858"/>
        <v/>
      </c>
      <c r="AB253" s="100" t="str">
        <f t="shared" si="4933"/>
        <v/>
      </c>
      <c r="AC253" s="100" t="str">
        <f t="shared" si="4859"/>
        <v/>
      </c>
      <c r="AD253" s="100" t="str">
        <f t="shared" si="4934"/>
        <v/>
      </c>
      <c r="AE253" s="100" t="str">
        <f t="shared" si="4860"/>
        <v/>
      </c>
      <c r="AF253" s="100" t="str">
        <f t="shared" si="4935"/>
        <v/>
      </c>
      <c r="AG253" s="100" t="str">
        <f t="shared" si="4861"/>
        <v/>
      </c>
      <c r="AH253" s="100" t="str">
        <f t="shared" si="4936"/>
        <v/>
      </c>
      <c r="AI253" s="100" t="str">
        <f t="shared" si="4862"/>
        <v/>
      </c>
      <c r="AJ253" s="100" t="str">
        <f t="shared" si="4937"/>
        <v/>
      </c>
      <c r="AK253" s="100" t="str">
        <f t="shared" si="4863"/>
        <v/>
      </c>
      <c r="AL253" s="100" t="str">
        <f t="shared" si="4938"/>
        <v/>
      </c>
      <c r="AM253" s="100" t="str">
        <f t="shared" si="4864"/>
        <v/>
      </c>
      <c r="AN253" s="100" t="str">
        <f t="shared" si="4939"/>
        <v/>
      </c>
      <c r="AO253" s="100" t="str">
        <f t="shared" si="4865"/>
        <v/>
      </c>
      <c r="AP253" s="100" t="str">
        <f t="shared" si="4940"/>
        <v/>
      </c>
      <c r="AQ253" s="100" t="str">
        <f t="shared" si="4866"/>
        <v/>
      </c>
      <c r="AR253" s="100" t="str">
        <f t="shared" si="4941"/>
        <v/>
      </c>
      <c r="AS253" s="100" t="str">
        <f t="shared" si="4867"/>
        <v/>
      </c>
      <c r="AT253" s="100" t="str">
        <f t="shared" si="4942"/>
        <v/>
      </c>
      <c r="AU253" s="100" t="str">
        <f t="shared" si="4868"/>
        <v/>
      </c>
      <c r="AV253" s="100" t="str">
        <f t="shared" si="4943"/>
        <v/>
      </c>
      <c r="AW253" s="100" t="str">
        <f t="shared" si="4869"/>
        <v/>
      </c>
      <c r="AX253" s="100" t="str">
        <f t="shared" si="4944"/>
        <v/>
      </c>
      <c r="AY253" s="100" t="str">
        <f t="shared" si="4870"/>
        <v/>
      </c>
      <c r="AZ253" s="100" t="str">
        <f t="shared" si="4945"/>
        <v/>
      </c>
      <c r="BA253" s="100" t="str">
        <f t="shared" si="4871"/>
        <v/>
      </c>
      <c r="BB253" s="100" t="str">
        <f t="shared" si="4946"/>
        <v/>
      </c>
      <c r="BC253" s="100" t="str">
        <f>IFERROR(INDEX('INPUT INF'!$F$3:$F$601,MATCH($B253,'INPUT INF'!$A$3:$A$601,FALSE)),"")</f>
        <v/>
      </c>
      <c r="BD253" s="100" t="str">
        <f t="shared" si="5463"/>
        <v/>
      </c>
      <c r="BE253" s="100" t="str">
        <f t="shared" si="4947"/>
        <v/>
      </c>
      <c r="BF253" s="100" t="str">
        <f t="shared" si="4948"/>
        <v/>
      </c>
      <c r="BG253" s="115" t="str">
        <f t="shared" si="4949"/>
        <v/>
      </c>
      <c r="BH253" s="115" t="str">
        <f>IF(AND('INPUT INF'!$O$1="X",BG253="PASS"),BF253,IF($BG253="","0",IF('INPUT INF'!$N$63="YES",$BF253,"")))</f>
        <v>0</v>
      </c>
      <c r="BI253" s="115" t="str">
        <f>IF($BG253="","0",IF('INPUT INF'!$Q$64="YES",$BF253,""))</f>
        <v>0</v>
      </c>
      <c r="BJ253" s="115" t="str">
        <f>IF($BG253="","0",IF('INPUT INF'!$Q$65="YES",$BF253,""))</f>
        <v>0</v>
      </c>
      <c r="BL253" s="116" t="str">
        <f t="shared" si="4950"/>
        <v/>
      </c>
      <c r="BM253" s="116" t="str">
        <f t="shared" si="4951"/>
        <v/>
      </c>
      <c r="BN253" s="116" t="str">
        <f t="shared" si="4951"/>
        <v/>
      </c>
      <c r="BR253" s="116" t="str">
        <f t="shared" si="4952"/>
        <v/>
      </c>
      <c r="BS253" s="116" t="str">
        <f t="shared" si="4953"/>
        <v/>
      </c>
      <c r="BT253" s="116" t="str">
        <f t="shared" si="4953"/>
        <v/>
      </c>
      <c r="BX253" s="116" t="str">
        <f t="shared" si="4954"/>
        <v/>
      </c>
      <c r="BY253" s="116" t="str">
        <f t="shared" si="4955"/>
        <v/>
      </c>
      <c r="BZ253" s="116" t="str">
        <f t="shared" si="4955"/>
        <v/>
      </c>
      <c r="CD253" s="116" t="str">
        <f t="shared" si="4956"/>
        <v/>
      </c>
      <c r="CE253" s="116" t="str">
        <f t="shared" si="4957"/>
        <v/>
      </c>
      <c r="CF253" s="116" t="str">
        <f t="shared" si="4958"/>
        <v/>
      </c>
      <c r="CJ253" s="116" t="str">
        <f t="shared" si="4959"/>
        <v/>
      </c>
      <c r="CK253" s="116" t="str">
        <f t="shared" si="4960"/>
        <v/>
      </c>
      <c r="CL253" s="116" t="str">
        <f t="shared" si="4961"/>
        <v/>
      </c>
      <c r="CP253" s="116" t="str">
        <f t="shared" si="4962"/>
        <v/>
      </c>
      <c r="CQ253" s="116" t="str">
        <f t="shared" si="4963"/>
        <v/>
      </c>
      <c r="CR253" s="116" t="str">
        <f t="shared" si="4964"/>
        <v/>
      </c>
      <c r="CX253" s="143"/>
      <c r="CY253" s="135"/>
      <c r="CZ253" s="135"/>
      <c r="DA253" s="135"/>
      <c r="DB253" s="143"/>
      <c r="DC253" s="143"/>
      <c r="DD253" s="143"/>
      <c r="DE253" s="143"/>
      <c r="DF253" s="135"/>
      <c r="DH253" s="115" t="str">
        <f t="shared" si="4965"/>
        <v/>
      </c>
      <c r="DI253" s="115" t="str">
        <f t="shared" si="4873"/>
        <v/>
      </c>
      <c r="DJ253" s="115" t="str">
        <f t="shared" si="4874"/>
        <v/>
      </c>
      <c r="DK253" s="115" t="str">
        <f t="shared" si="4875"/>
        <v/>
      </c>
      <c r="DL253" s="115" t="str">
        <f t="shared" si="4876"/>
        <v/>
      </c>
      <c r="DM253" s="115" t="str">
        <f t="shared" si="4877"/>
        <v/>
      </c>
      <c r="DN253" s="115" t="str">
        <f t="shared" si="4878"/>
        <v/>
      </c>
      <c r="DO253" s="115" t="str">
        <f t="shared" si="4879"/>
        <v/>
      </c>
      <c r="DP253" s="115" t="str">
        <f t="shared" si="4880"/>
        <v/>
      </c>
      <c r="DQ253" s="115" t="str">
        <f t="shared" si="4881"/>
        <v/>
      </c>
      <c r="DR253" s="115" t="str">
        <f t="shared" si="4882"/>
        <v/>
      </c>
      <c r="DS253" s="115" t="str">
        <f t="shared" si="4883"/>
        <v/>
      </c>
      <c r="DT253" s="115" t="str">
        <f t="shared" si="4884"/>
        <v/>
      </c>
      <c r="DU253" s="115" t="str">
        <f t="shared" si="4885"/>
        <v/>
      </c>
      <c r="DV253" s="115" t="str">
        <f t="shared" si="4886"/>
        <v/>
      </c>
      <c r="DW253" s="115" t="str">
        <f t="shared" si="4887"/>
        <v/>
      </c>
      <c r="DX253" s="115" t="str">
        <f t="shared" si="4888"/>
        <v/>
      </c>
      <c r="DY253" s="115" t="str">
        <f t="shared" si="4889"/>
        <v/>
      </c>
      <c r="DZ253" s="115" t="str">
        <f t="shared" si="4890"/>
        <v/>
      </c>
      <c r="EA253" s="115" t="str">
        <f t="shared" si="4891"/>
        <v/>
      </c>
      <c r="EB253" s="115" t="str">
        <f t="shared" si="4892"/>
        <v/>
      </c>
      <c r="EC253" s="115" t="str">
        <f t="shared" si="4893"/>
        <v/>
      </c>
      <c r="ED253" s="115" t="str">
        <f t="shared" si="4894"/>
        <v/>
      </c>
      <c r="EE253" s="115" t="str">
        <f t="shared" si="4895"/>
        <v/>
      </c>
      <c r="EF253" s="115" t="str">
        <f t="shared" si="4896"/>
        <v/>
      </c>
      <c r="EG253" s="115" t="str">
        <f t="shared" si="4966"/>
        <v/>
      </c>
      <c r="EH253" s="115" t="str">
        <f t="shared" si="4967"/>
        <v/>
      </c>
      <c r="EI253" s="115" t="str">
        <f t="shared" si="4968"/>
        <v/>
      </c>
      <c r="EJ253" s="115" t="str">
        <f t="shared" si="4969"/>
        <v/>
      </c>
      <c r="EK253" s="115" t="str">
        <f t="shared" si="4970"/>
        <v/>
      </c>
      <c r="EL253" s="115" t="str">
        <f t="shared" si="4971"/>
        <v/>
      </c>
      <c r="EM253" s="115" t="str">
        <f t="shared" si="4972"/>
        <v/>
      </c>
      <c r="EN253" s="115" t="str">
        <f t="shared" si="4973"/>
        <v/>
      </c>
      <c r="EO253" s="115" t="str">
        <f t="shared" si="4974"/>
        <v/>
      </c>
      <c r="EP253" s="115" t="str">
        <f t="shared" si="4975"/>
        <v/>
      </c>
      <c r="EQ253" s="115" t="str">
        <f t="shared" si="4976"/>
        <v/>
      </c>
      <c r="ER253" s="115" t="str">
        <f t="shared" si="4977"/>
        <v/>
      </c>
      <c r="ES253" s="115" t="str">
        <f t="shared" si="4978"/>
        <v/>
      </c>
      <c r="ET253" s="115" t="str">
        <f t="shared" si="4979"/>
        <v/>
      </c>
      <c r="EU253" s="115" t="str">
        <f t="shared" si="4980"/>
        <v/>
      </c>
      <c r="EV253" s="115" t="str">
        <f t="shared" si="4981"/>
        <v/>
      </c>
      <c r="EW253" s="115" t="str">
        <f t="shared" si="4982"/>
        <v/>
      </c>
      <c r="EX253" s="115" t="str">
        <f t="shared" si="4983"/>
        <v/>
      </c>
      <c r="EY253" s="115" t="str">
        <f t="shared" si="4984"/>
        <v/>
      </c>
      <c r="EZ253" s="115" t="str">
        <f t="shared" si="4985"/>
        <v/>
      </c>
      <c r="FA253" s="115" t="str">
        <f t="shared" si="4986"/>
        <v/>
      </c>
      <c r="FB253" s="115" t="str">
        <f t="shared" si="4987"/>
        <v/>
      </c>
      <c r="FC253" s="115" t="str">
        <f t="shared" si="4988"/>
        <v/>
      </c>
      <c r="FD253" s="115" t="str">
        <f t="shared" si="4989"/>
        <v/>
      </c>
      <c r="FE253" s="115" t="str">
        <f t="shared" si="4990"/>
        <v/>
      </c>
      <c r="GA253" s="214" t="str">
        <f t="shared" si="5533"/>
        <v/>
      </c>
      <c r="GB253" s="140" t="str">
        <f t="shared" si="5534"/>
        <v/>
      </c>
      <c r="GC253" s="171">
        <f>COUNTIF($Q$633:$Q$702,"&gt;0")</f>
        <v>0</v>
      </c>
      <c r="GD253" s="173">
        <f t="shared" si="5535"/>
        <v>0</v>
      </c>
      <c r="GE253" s="174" t="str">
        <f t="shared" si="5530"/>
        <v/>
      </c>
      <c r="GF253" s="172">
        <f t="shared" ref="GF253:GN253" si="5555">COUNTIF($R$633:$R$702,GF$3)</f>
        <v>0</v>
      </c>
      <c r="GG253" s="172">
        <f t="shared" si="5555"/>
        <v>0</v>
      </c>
      <c r="GH253" s="172">
        <f t="shared" si="5555"/>
        <v>0</v>
      </c>
      <c r="GI253" s="172">
        <f t="shared" si="5555"/>
        <v>0</v>
      </c>
      <c r="GJ253" s="172">
        <f t="shared" si="5555"/>
        <v>0</v>
      </c>
      <c r="GK253" s="172">
        <f t="shared" si="5555"/>
        <v>0</v>
      </c>
      <c r="GL253" s="172">
        <f t="shared" si="5555"/>
        <v>0</v>
      </c>
      <c r="GM253" s="172">
        <f t="shared" si="5555"/>
        <v>0</v>
      </c>
      <c r="GN253" s="172">
        <f t="shared" si="5555"/>
        <v>0</v>
      </c>
      <c r="GO253" s="172">
        <f t="shared" si="5537"/>
        <v>0</v>
      </c>
      <c r="GP253" s="171" t="e">
        <f t="shared" si="5538"/>
        <v>#DIV/0!</v>
      </c>
      <c r="GQ253" s="171">
        <f>COUNTIF($Q$633:$Q$702,"&lt;45")-GN253</f>
        <v>0</v>
      </c>
      <c r="GR253" s="171">
        <f>COUNTIF($Q$633:$Q$702,"&lt;60")-GQ253</f>
        <v>0</v>
      </c>
      <c r="GS253" s="171">
        <f>COUNTIF($Q$633:$Q$702,"&lt;75")-GQ253-GR253</f>
        <v>0</v>
      </c>
      <c r="GT253" s="171">
        <f>COUNTIF($Q$633:$Q$702,"&lt;90")-GQ253-GR253-GS253</f>
        <v>0</v>
      </c>
      <c r="GU253" s="171">
        <f>COUNTIF($Q$633:$Q$702,"&gt;89")</f>
        <v>0</v>
      </c>
      <c r="GV253" s="171">
        <f>COUNTIF($Q$633:$Q$702,GV3)</f>
        <v>0</v>
      </c>
      <c r="GW253" s="171">
        <f>COUNTIF($Q$633:$Q$702,GW3)</f>
        <v>0</v>
      </c>
      <c r="GY253" s="115">
        <v>250</v>
      </c>
      <c r="GZ253" s="120" t="str">
        <f>IF('INPUT INF'!R$40="YES",GY260,"")</f>
        <v/>
      </c>
      <c r="HA253" s="118">
        <f t="shared" si="5551"/>
        <v>0</v>
      </c>
      <c r="HB253" s="118" t="str">
        <f>IF(GZ253="","",'INPUT INF'!L$40)</f>
        <v/>
      </c>
      <c r="HC253" s="181">
        <f>'INPUT INF'!R$34</f>
        <v>0</v>
      </c>
      <c r="HD253" s="181" t="str">
        <f>IFERROR(INDEX(GB$112:GB$136,MATCH($HB253,$GA$112:$GA$136,0)),"")</f>
        <v/>
      </c>
      <c r="HE253" s="181">
        <f t="shared" ref="HE253:HY253" si="5556">IFERROR(INDEX(GC$274:GC$298,MATCH($HB253,$GA$274:$GA$298,0)),"")</f>
        <v>0</v>
      </c>
      <c r="HF253" s="181">
        <f t="shared" si="5556"/>
        <v>0</v>
      </c>
      <c r="HG253" s="181" t="str">
        <f t="shared" si="5556"/>
        <v/>
      </c>
      <c r="HH253" s="181">
        <f t="shared" si="5556"/>
        <v>0</v>
      </c>
      <c r="HI253" s="181">
        <f t="shared" si="5556"/>
        <v>0</v>
      </c>
      <c r="HJ253" s="181">
        <f t="shared" si="5556"/>
        <v>0</v>
      </c>
      <c r="HK253" s="181">
        <f t="shared" si="5556"/>
        <v>0</v>
      </c>
      <c r="HL253" s="181">
        <f t="shared" si="5556"/>
        <v>0</v>
      </c>
      <c r="HM253" s="181">
        <f t="shared" si="5556"/>
        <v>0</v>
      </c>
      <c r="HN253" s="181">
        <f t="shared" si="5556"/>
        <v>0</v>
      </c>
      <c r="HO253" s="181">
        <f t="shared" si="5556"/>
        <v>0</v>
      </c>
      <c r="HP253" s="181">
        <f t="shared" si="5556"/>
        <v>0</v>
      </c>
      <c r="HQ253" s="181">
        <f t="shared" si="5556"/>
        <v>0</v>
      </c>
      <c r="HR253" s="181" t="str">
        <f t="shared" si="5556"/>
        <v/>
      </c>
      <c r="HS253" s="181">
        <f t="shared" si="5556"/>
        <v>0</v>
      </c>
      <c r="HT253" s="181">
        <f t="shared" si="5556"/>
        <v>0</v>
      </c>
      <c r="HU253" s="181">
        <f t="shared" si="5556"/>
        <v>0</v>
      </c>
      <c r="HV253" s="181">
        <f t="shared" si="5556"/>
        <v>0</v>
      </c>
      <c r="HW253" s="181">
        <f t="shared" si="5556"/>
        <v>0</v>
      </c>
      <c r="HX253" s="181">
        <f t="shared" si="5556"/>
        <v>0</v>
      </c>
      <c r="HY253" s="181">
        <f t="shared" si="5556"/>
        <v>0</v>
      </c>
      <c r="IA253" s="181" t="str">
        <f t="shared" si="5506"/>
        <v/>
      </c>
      <c r="IB253" s="118" t="str">
        <f t="shared" si="5507"/>
        <v/>
      </c>
      <c r="IC253" s="118" t="str">
        <f t="shared" si="5508"/>
        <v/>
      </c>
      <c r="ID253" s="118" t="str">
        <f t="shared" si="5380"/>
        <v/>
      </c>
      <c r="IE253" s="118">
        <f t="shared" si="5509"/>
        <v>0</v>
      </c>
      <c r="IF253" s="118">
        <f t="shared" si="5510"/>
        <v>0</v>
      </c>
      <c r="IG253" s="118" t="str">
        <f t="shared" si="5511"/>
        <v/>
      </c>
      <c r="IH253" s="118">
        <f t="shared" si="5512"/>
        <v>0</v>
      </c>
      <c r="II253" s="118">
        <f t="shared" si="5513"/>
        <v>0</v>
      </c>
      <c r="IJ253" s="118">
        <f t="shared" si="5514"/>
        <v>0</v>
      </c>
      <c r="IK253" s="118">
        <f t="shared" si="5515"/>
        <v>0</v>
      </c>
      <c r="IL253" s="118">
        <f t="shared" si="5516"/>
        <v>0</v>
      </c>
      <c r="IM253" s="118">
        <f t="shared" si="5517"/>
        <v>0</v>
      </c>
      <c r="IN253" s="118">
        <f t="shared" si="5518"/>
        <v>0</v>
      </c>
      <c r="IO253" s="118">
        <f t="shared" si="5519"/>
        <v>0</v>
      </c>
      <c r="IP253" s="118">
        <f t="shared" si="5520"/>
        <v>0</v>
      </c>
      <c r="IQ253" s="118">
        <f t="shared" si="5521"/>
        <v>0</v>
      </c>
      <c r="IR253" s="118" t="str">
        <f t="shared" si="5522"/>
        <v/>
      </c>
      <c r="IS253" s="118">
        <f t="shared" si="5523"/>
        <v>0</v>
      </c>
      <c r="IT253" s="118">
        <f t="shared" si="5524"/>
        <v>0</v>
      </c>
      <c r="IU253" s="118">
        <f t="shared" si="5525"/>
        <v>0</v>
      </c>
      <c r="IV253" s="118">
        <f t="shared" si="5526"/>
        <v>0</v>
      </c>
      <c r="IW253" s="118">
        <f t="shared" si="5527"/>
        <v>0</v>
      </c>
      <c r="IX253" s="118">
        <f t="shared" si="5528"/>
        <v>0</v>
      </c>
      <c r="IY253" s="118">
        <f t="shared" si="5529"/>
        <v>0</v>
      </c>
      <c r="IZ253" s="118" t="str">
        <f t="shared" si="5402"/>
        <v/>
      </c>
    </row>
    <row r="254" spans="1:260" ht="15" customHeight="1" x14ac:dyDescent="0.25">
      <c r="A254" s="115">
        <v>252</v>
      </c>
      <c r="B254" s="115" t="str">
        <f t="shared" si="5373"/>
        <v/>
      </c>
      <c r="C254" s="115" t="s">
        <v>68</v>
      </c>
      <c r="D254" s="100" t="str">
        <f t="shared" si="5374"/>
        <v>D</v>
      </c>
      <c r="E254" s="100" t="str">
        <f t="shared" si="4921"/>
        <v/>
      </c>
      <c r="F254" s="100" t="str">
        <f t="shared" si="4922"/>
        <v/>
      </c>
      <c r="G254" s="100" t="str">
        <f t="shared" si="4848"/>
        <v/>
      </c>
      <c r="H254" s="100" t="str">
        <f t="shared" si="4923"/>
        <v/>
      </c>
      <c r="I254" s="100" t="str">
        <f t="shared" si="4849"/>
        <v/>
      </c>
      <c r="J254" s="100" t="str">
        <f t="shared" si="4924"/>
        <v/>
      </c>
      <c r="K254" s="100" t="str">
        <f t="shared" si="4850"/>
        <v/>
      </c>
      <c r="L254" s="100" t="str">
        <f t="shared" si="4925"/>
        <v/>
      </c>
      <c r="M254" s="100" t="str">
        <f t="shared" si="4851"/>
        <v/>
      </c>
      <c r="N254" s="100" t="str">
        <f t="shared" si="4926"/>
        <v/>
      </c>
      <c r="O254" s="100" t="str">
        <f t="shared" si="4852"/>
        <v/>
      </c>
      <c r="P254" s="100" t="str">
        <f t="shared" si="4927"/>
        <v/>
      </c>
      <c r="Q254" s="100" t="str">
        <f t="shared" si="4853"/>
        <v/>
      </c>
      <c r="R254" s="100" t="str">
        <f t="shared" si="4928"/>
        <v/>
      </c>
      <c r="S254" s="100" t="str">
        <f t="shared" si="4854"/>
        <v/>
      </c>
      <c r="T254" s="100" t="str">
        <f t="shared" si="4929"/>
        <v/>
      </c>
      <c r="U254" s="100" t="str">
        <f t="shared" si="4855"/>
        <v/>
      </c>
      <c r="V254" s="100" t="str">
        <f t="shared" si="4930"/>
        <v/>
      </c>
      <c r="W254" s="100" t="str">
        <f t="shared" si="4856"/>
        <v/>
      </c>
      <c r="X254" s="100" t="str">
        <f t="shared" si="4931"/>
        <v/>
      </c>
      <c r="Y254" s="100" t="str">
        <f t="shared" si="4857"/>
        <v/>
      </c>
      <c r="Z254" s="100" t="str">
        <f t="shared" si="4932"/>
        <v/>
      </c>
      <c r="AA254" s="100" t="str">
        <f t="shared" si="4858"/>
        <v/>
      </c>
      <c r="AB254" s="100" t="str">
        <f t="shared" si="4933"/>
        <v/>
      </c>
      <c r="AC254" s="100" t="str">
        <f t="shared" si="4859"/>
        <v/>
      </c>
      <c r="AD254" s="100" t="str">
        <f t="shared" si="4934"/>
        <v/>
      </c>
      <c r="AE254" s="100" t="str">
        <f t="shared" si="4860"/>
        <v/>
      </c>
      <c r="AF254" s="100" t="str">
        <f t="shared" si="4935"/>
        <v/>
      </c>
      <c r="AG254" s="100" t="str">
        <f t="shared" si="4861"/>
        <v/>
      </c>
      <c r="AH254" s="100" t="str">
        <f t="shared" si="4936"/>
        <v/>
      </c>
      <c r="AI254" s="100" t="str">
        <f t="shared" si="4862"/>
        <v/>
      </c>
      <c r="AJ254" s="100" t="str">
        <f t="shared" si="4937"/>
        <v/>
      </c>
      <c r="AK254" s="100" t="str">
        <f t="shared" si="4863"/>
        <v/>
      </c>
      <c r="AL254" s="100" t="str">
        <f t="shared" si="4938"/>
        <v/>
      </c>
      <c r="AM254" s="100" t="str">
        <f t="shared" si="4864"/>
        <v/>
      </c>
      <c r="AN254" s="100" t="str">
        <f t="shared" si="4939"/>
        <v/>
      </c>
      <c r="AO254" s="100" t="str">
        <f t="shared" si="4865"/>
        <v/>
      </c>
      <c r="AP254" s="100" t="str">
        <f t="shared" si="4940"/>
        <v/>
      </c>
      <c r="AQ254" s="100" t="str">
        <f t="shared" si="4866"/>
        <v/>
      </c>
      <c r="AR254" s="100" t="str">
        <f t="shared" si="4941"/>
        <v/>
      </c>
      <c r="AS254" s="100" t="str">
        <f t="shared" si="4867"/>
        <v/>
      </c>
      <c r="AT254" s="100" t="str">
        <f t="shared" si="4942"/>
        <v/>
      </c>
      <c r="AU254" s="100" t="str">
        <f t="shared" si="4868"/>
        <v/>
      </c>
      <c r="AV254" s="100" t="str">
        <f t="shared" si="4943"/>
        <v/>
      </c>
      <c r="AW254" s="100" t="str">
        <f t="shared" si="4869"/>
        <v/>
      </c>
      <c r="AX254" s="100" t="str">
        <f t="shared" si="4944"/>
        <v/>
      </c>
      <c r="AY254" s="100" t="str">
        <f t="shared" si="4870"/>
        <v/>
      </c>
      <c r="AZ254" s="100" t="str">
        <f t="shared" si="4945"/>
        <v/>
      </c>
      <c r="BA254" s="100" t="str">
        <f t="shared" si="4871"/>
        <v/>
      </c>
      <c r="BB254" s="100" t="str">
        <f t="shared" si="4946"/>
        <v/>
      </c>
      <c r="BC254" s="100" t="str">
        <f>IFERROR(INDEX('INPUT INF'!$F$3:$F$601,MATCH($B254,'INPUT INF'!$A$3:$A$601,FALSE)),"")</f>
        <v/>
      </c>
      <c r="BD254" s="100" t="str">
        <f t="shared" si="5463"/>
        <v/>
      </c>
      <c r="BE254" s="100" t="str">
        <f t="shared" si="4947"/>
        <v/>
      </c>
      <c r="BF254" s="100" t="str">
        <f t="shared" si="4948"/>
        <v/>
      </c>
      <c r="BG254" s="115" t="str">
        <f t="shared" si="4949"/>
        <v/>
      </c>
      <c r="BH254" s="115" t="str">
        <f>IF(AND('INPUT INF'!$O$1="X",BG254="PASS"),BF254,IF($BG254="","0",IF('INPUT INF'!$N$63="YES",$BF254,"")))</f>
        <v>0</v>
      </c>
      <c r="BI254" s="115" t="str">
        <f>IF($BG254="","0",IF('INPUT INF'!$Q$64="YES",$BF254,""))</f>
        <v>0</v>
      </c>
      <c r="BJ254" s="115" t="str">
        <f>IF($BG254="","0",IF('INPUT INF'!$Q$65="YES",$BF254,""))</f>
        <v>0</v>
      </c>
      <c r="BL254" s="116" t="str">
        <f t="shared" si="4950"/>
        <v/>
      </c>
      <c r="BM254" s="116" t="str">
        <f t="shared" si="4951"/>
        <v/>
      </c>
      <c r="BN254" s="116" t="str">
        <f t="shared" si="4951"/>
        <v/>
      </c>
      <c r="BR254" s="116" t="str">
        <f t="shared" si="4952"/>
        <v/>
      </c>
      <c r="BS254" s="116" t="str">
        <f t="shared" si="4953"/>
        <v/>
      </c>
      <c r="BT254" s="116" t="str">
        <f t="shared" si="4953"/>
        <v/>
      </c>
      <c r="BX254" s="116" t="str">
        <f t="shared" si="4954"/>
        <v/>
      </c>
      <c r="BY254" s="116" t="str">
        <f t="shared" si="4955"/>
        <v/>
      </c>
      <c r="BZ254" s="116" t="str">
        <f t="shared" si="4955"/>
        <v/>
      </c>
      <c r="CD254" s="116" t="str">
        <f t="shared" si="4956"/>
        <v/>
      </c>
      <c r="CE254" s="116" t="str">
        <f t="shared" si="4957"/>
        <v/>
      </c>
      <c r="CF254" s="116" t="str">
        <f t="shared" si="4958"/>
        <v/>
      </c>
      <c r="CJ254" s="116" t="str">
        <f t="shared" si="4959"/>
        <v/>
      </c>
      <c r="CK254" s="116" t="str">
        <f t="shared" si="4960"/>
        <v/>
      </c>
      <c r="CL254" s="116" t="str">
        <f t="shared" si="4961"/>
        <v/>
      </c>
      <c r="CP254" s="116" t="str">
        <f t="shared" si="4962"/>
        <v/>
      </c>
      <c r="CQ254" s="116" t="str">
        <f t="shared" si="4963"/>
        <v/>
      </c>
      <c r="CR254" s="116" t="str">
        <f t="shared" si="4964"/>
        <v/>
      </c>
      <c r="CX254" s="143"/>
      <c r="CY254" s="135"/>
      <c r="CZ254" s="135"/>
      <c r="DA254" s="135"/>
      <c r="DB254" s="143"/>
      <c r="DC254" s="143"/>
      <c r="DD254" s="143"/>
      <c r="DE254" s="143"/>
      <c r="DF254" s="135"/>
      <c r="DH254" s="115" t="str">
        <f t="shared" si="4965"/>
        <v/>
      </c>
      <c r="DI254" s="115" t="str">
        <f t="shared" si="4873"/>
        <v/>
      </c>
      <c r="DJ254" s="115" t="str">
        <f t="shared" si="4874"/>
        <v/>
      </c>
      <c r="DK254" s="115" t="str">
        <f t="shared" si="4875"/>
        <v/>
      </c>
      <c r="DL254" s="115" t="str">
        <f t="shared" si="4876"/>
        <v/>
      </c>
      <c r="DM254" s="115" t="str">
        <f t="shared" si="4877"/>
        <v/>
      </c>
      <c r="DN254" s="115" t="str">
        <f t="shared" si="4878"/>
        <v/>
      </c>
      <c r="DO254" s="115" t="str">
        <f t="shared" si="4879"/>
        <v/>
      </c>
      <c r="DP254" s="115" t="str">
        <f t="shared" si="4880"/>
        <v/>
      </c>
      <c r="DQ254" s="115" t="str">
        <f t="shared" si="4881"/>
        <v/>
      </c>
      <c r="DR254" s="115" t="str">
        <f t="shared" si="4882"/>
        <v/>
      </c>
      <c r="DS254" s="115" t="str">
        <f t="shared" si="4883"/>
        <v/>
      </c>
      <c r="DT254" s="115" t="str">
        <f t="shared" si="4884"/>
        <v/>
      </c>
      <c r="DU254" s="115" t="str">
        <f t="shared" si="4885"/>
        <v/>
      </c>
      <c r="DV254" s="115" t="str">
        <f t="shared" si="4886"/>
        <v/>
      </c>
      <c r="DW254" s="115" t="str">
        <f t="shared" si="4887"/>
        <v/>
      </c>
      <c r="DX254" s="115" t="str">
        <f t="shared" si="4888"/>
        <v/>
      </c>
      <c r="DY254" s="115" t="str">
        <f t="shared" si="4889"/>
        <v/>
      </c>
      <c r="DZ254" s="115" t="str">
        <f t="shared" si="4890"/>
        <v/>
      </c>
      <c r="EA254" s="115" t="str">
        <f t="shared" si="4891"/>
        <v/>
      </c>
      <c r="EB254" s="115" t="str">
        <f t="shared" si="4892"/>
        <v/>
      </c>
      <c r="EC254" s="115" t="str">
        <f t="shared" si="4893"/>
        <v/>
      </c>
      <c r="ED254" s="115" t="str">
        <f t="shared" si="4894"/>
        <v/>
      </c>
      <c r="EE254" s="115" t="str">
        <f t="shared" si="4895"/>
        <v/>
      </c>
      <c r="EF254" s="115" t="str">
        <f t="shared" si="4896"/>
        <v/>
      </c>
      <c r="EG254" s="115" t="str">
        <f t="shared" si="4966"/>
        <v/>
      </c>
      <c r="EH254" s="115" t="str">
        <f t="shared" si="4967"/>
        <v/>
      </c>
      <c r="EI254" s="115" t="str">
        <f t="shared" si="4968"/>
        <v/>
      </c>
      <c r="EJ254" s="115" t="str">
        <f t="shared" si="4969"/>
        <v/>
      </c>
      <c r="EK254" s="115" t="str">
        <f t="shared" si="4970"/>
        <v/>
      </c>
      <c r="EL254" s="115" t="str">
        <f t="shared" si="4971"/>
        <v/>
      </c>
      <c r="EM254" s="115" t="str">
        <f t="shared" si="4972"/>
        <v/>
      </c>
      <c r="EN254" s="115" t="str">
        <f t="shared" si="4973"/>
        <v/>
      </c>
      <c r="EO254" s="115" t="str">
        <f t="shared" si="4974"/>
        <v/>
      </c>
      <c r="EP254" s="115" t="str">
        <f t="shared" si="4975"/>
        <v/>
      </c>
      <c r="EQ254" s="115" t="str">
        <f t="shared" si="4976"/>
        <v/>
      </c>
      <c r="ER254" s="115" t="str">
        <f t="shared" si="4977"/>
        <v/>
      </c>
      <c r="ES254" s="115" t="str">
        <f t="shared" si="4978"/>
        <v/>
      </c>
      <c r="ET254" s="115" t="str">
        <f t="shared" si="4979"/>
        <v/>
      </c>
      <c r="EU254" s="115" t="str">
        <f t="shared" si="4980"/>
        <v/>
      </c>
      <c r="EV254" s="115" t="str">
        <f t="shared" si="4981"/>
        <v/>
      </c>
      <c r="EW254" s="115" t="str">
        <f t="shared" si="4982"/>
        <v/>
      </c>
      <c r="EX254" s="115" t="str">
        <f t="shared" si="4983"/>
        <v/>
      </c>
      <c r="EY254" s="115" t="str">
        <f t="shared" si="4984"/>
        <v/>
      </c>
      <c r="EZ254" s="115" t="str">
        <f t="shared" si="4985"/>
        <v/>
      </c>
      <c r="FA254" s="115" t="str">
        <f t="shared" si="4986"/>
        <v/>
      </c>
      <c r="FB254" s="115" t="str">
        <f t="shared" si="4987"/>
        <v/>
      </c>
      <c r="FC254" s="115" t="str">
        <f t="shared" si="4988"/>
        <v/>
      </c>
      <c r="FD254" s="115" t="str">
        <f t="shared" si="4989"/>
        <v/>
      </c>
      <c r="FE254" s="115" t="str">
        <f t="shared" si="4990"/>
        <v/>
      </c>
      <c r="GA254" s="215" t="str">
        <f t="shared" si="5533"/>
        <v/>
      </c>
      <c r="GB254" s="140" t="str">
        <f t="shared" si="5534"/>
        <v/>
      </c>
      <c r="GC254" s="171">
        <f>COUNTIF($S$633:$S$702,"&gt;0")</f>
        <v>0</v>
      </c>
      <c r="GD254" s="175">
        <f t="shared" si="5535"/>
        <v>0</v>
      </c>
      <c r="GE254" s="175" t="str">
        <f t="shared" si="5530"/>
        <v/>
      </c>
      <c r="GF254" s="172">
        <f t="shared" ref="GF254:GN254" si="5557">COUNTIF($T$633:$T$702,GF$3)</f>
        <v>0</v>
      </c>
      <c r="GG254" s="172">
        <f t="shared" si="5557"/>
        <v>0</v>
      </c>
      <c r="GH254" s="172">
        <f t="shared" si="5557"/>
        <v>0</v>
      </c>
      <c r="GI254" s="172">
        <f t="shared" si="5557"/>
        <v>0</v>
      </c>
      <c r="GJ254" s="172">
        <f t="shared" si="5557"/>
        <v>0</v>
      </c>
      <c r="GK254" s="172">
        <f t="shared" si="5557"/>
        <v>0</v>
      </c>
      <c r="GL254" s="172">
        <f t="shared" si="5557"/>
        <v>0</v>
      </c>
      <c r="GM254" s="172">
        <f t="shared" si="5557"/>
        <v>0</v>
      </c>
      <c r="GN254" s="172">
        <f t="shared" si="5557"/>
        <v>0</v>
      </c>
      <c r="GO254" s="172">
        <f t="shared" si="5537"/>
        <v>0</v>
      </c>
      <c r="GP254" s="171" t="e">
        <f t="shared" si="5538"/>
        <v>#DIV/0!</v>
      </c>
      <c r="GQ254" s="171">
        <f>COUNTIF($S$633:$S$702,"&lt;45")-GN254</f>
        <v>0</v>
      </c>
      <c r="GR254" s="171">
        <f>COUNTIF($S$633:$S$702,"&lt;60")-GQ254</f>
        <v>0</v>
      </c>
      <c r="GS254" s="171">
        <f>COUNTIF($S$633:$S$702,"&lt;75")-GQ254-GR254</f>
        <v>0</v>
      </c>
      <c r="GT254" s="171">
        <f>COUNTIF($S$633:$S$702,"&lt;90")-GQ254-GR254-GS254</f>
        <v>0</v>
      </c>
      <c r="GU254" s="171">
        <f>COUNTIF($S$633:$S$702,"&gt;89")</f>
        <v>0</v>
      </c>
      <c r="GV254" s="171">
        <f>COUNTIF($S$633:$S$702,GV3)</f>
        <v>0</v>
      </c>
      <c r="GW254" s="171">
        <f>COUNTIF($S$633:$S$702,GW3)</f>
        <v>0</v>
      </c>
      <c r="GY254" s="115">
        <v>251</v>
      </c>
      <c r="GZ254" s="120" t="str">
        <f>IF('INPUT INF'!S$40="YES",GY261,"")</f>
        <v/>
      </c>
      <c r="HA254" s="118">
        <f>HA253</f>
        <v>0</v>
      </c>
      <c r="HB254" s="118" t="str">
        <f>IF(GZ254="","",'INPUT INF'!L$40)</f>
        <v/>
      </c>
      <c r="HC254" s="181">
        <f>'INPUT INF'!S$34</f>
        <v>0</v>
      </c>
      <c r="HD254" s="181" t="str">
        <f>IFERROR(INDEX(GB$112:GB$136,MATCH($HB254,$GA$112:$GA$136,0)),"")</f>
        <v/>
      </c>
      <c r="HE254" s="181">
        <f t="shared" ref="HE254:HY254" si="5558">IFERROR(INDEX(GC$301:GC$325,MATCH($HB254,$GA$301:$GA$325,0)),"")</f>
        <v>0</v>
      </c>
      <c r="HF254" s="181">
        <f t="shared" si="5558"/>
        <v>0</v>
      </c>
      <c r="HG254" s="181" t="str">
        <f t="shared" si="5558"/>
        <v/>
      </c>
      <c r="HH254" s="181">
        <f t="shared" si="5558"/>
        <v>0</v>
      </c>
      <c r="HI254" s="181">
        <f t="shared" si="5558"/>
        <v>0</v>
      </c>
      <c r="HJ254" s="181">
        <f t="shared" si="5558"/>
        <v>0</v>
      </c>
      <c r="HK254" s="181">
        <f t="shared" si="5558"/>
        <v>0</v>
      </c>
      <c r="HL254" s="181">
        <f t="shared" si="5558"/>
        <v>0</v>
      </c>
      <c r="HM254" s="181">
        <f t="shared" si="5558"/>
        <v>0</v>
      </c>
      <c r="HN254" s="181">
        <f t="shared" si="5558"/>
        <v>0</v>
      </c>
      <c r="HO254" s="181">
        <f t="shared" si="5558"/>
        <v>0</v>
      </c>
      <c r="HP254" s="181">
        <f t="shared" si="5558"/>
        <v>0</v>
      </c>
      <c r="HQ254" s="181">
        <f t="shared" si="5558"/>
        <v>0</v>
      </c>
      <c r="HR254" s="181" t="str">
        <f t="shared" si="5558"/>
        <v/>
      </c>
      <c r="HS254" s="181">
        <f t="shared" si="5558"/>
        <v>0</v>
      </c>
      <c r="HT254" s="181">
        <f t="shared" si="5558"/>
        <v>0</v>
      </c>
      <c r="HU254" s="181">
        <f t="shared" si="5558"/>
        <v>0</v>
      </c>
      <c r="HV254" s="181">
        <f t="shared" si="5558"/>
        <v>0</v>
      </c>
      <c r="HW254" s="181">
        <f t="shared" si="5558"/>
        <v>0</v>
      </c>
      <c r="HX254" s="181">
        <f t="shared" si="5558"/>
        <v>0</v>
      </c>
      <c r="HY254" s="181">
        <f t="shared" si="5558"/>
        <v>0</v>
      </c>
      <c r="IA254" s="181" t="str">
        <f t="shared" si="5506"/>
        <v/>
      </c>
      <c r="IB254" s="118" t="str">
        <f t="shared" si="5507"/>
        <v/>
      </c>
      <c r="IC254" s="118" t="str">
        <f t="shared" si="5508"/>
        <v/>
      </c>
      <c r="ID254" s="118" t="str">
        <f t="shared" ref="ID254:ID259" si="5559">IF(IA254="","",IFERROR(INDEX(HC$214:HC$388,MATCH($IA254,$GZ$214:$GZ$388,0)),""))</f>
        <v/>
      </c>
      <c r="IE254" s="118">
        <f t="shared" si="5509"/>
        <v>0</v>
      </c>
      <c r="IF254" s="118">
        <f t="shared" si="5510"/>
        <v>0</v>
      </c>
      <c r="IG254" s="118" t="str">
        <f t="shared" si="5511"/>
        <v/>
      </c>
      <c r="IH254" s="118">
        <f t="shared" si="5512"/>
        <v>0</v>
      </c>
      <c r="II254" s="118">
        <f t="shared" si="5513"/>
        <v>0</v>
      </c>
      <c r="IJ254" s="118">
        <f t="shared" si="5514"/>
        <v>0</v>
      </c>
      <c r="IK254" s="118">
        <f t="shared" si="5515"/>
        <v>0</v>
      </c>
      <c r="IL254" s="118">
        <f t="shared" si="5516"/>
        <v>0</v>
      </c>
      <c r="IM254" s="118">
        <f t="shared" si="5517"/>
        <v>0</v>
      </c>
      <c r="IN254" s="118">
        <f t="shared" si="5518"/>
        <v>0</v>
      </c>
      <c r="IO254" s="118">
        <f t="shared" si="5519"/>
        <v>0</v>
      </c>
      <c r="IP254" s="118">
        <f t="shared" si="5520"/>
        <v>0</v>
      </c>
      <c r="IQ254" s="118">
        <f t="shared" si="5521"/>
        <v>0</v>
      </c>
      <c r="IR254" s="118" t="str">
        <f t="shared" si="5522"/>
        <v/>
      </c>
      <c r="IS254" s="118">
        <f t="shared" si="5523"/>
        <v>0</v>
      </c>
      <c r="IT254" s="118">
        <f t="shared" si="5524"/>
        <v>0</v>
      </c>
      <c r="IU254" s="118">
        <f t="shared" si="5525"/>
        <v>0</v>
      </c>
      <c r="IV254" s="118">
        <f t="shared" si="5526"/>
        <v>0</v>
      </c>
      <c r="IW254" s="118">
        <f t="shared" si="5527"/>
        <v>0</v>
      </c>
      <c r="IX254" s="118">
        <f t="shared" si="5528"/>
        <v>0</v>
      </c>
      <c r="IY254" s="118">
        <f t="shared" si="5529"/>
        <v>0</v>
      </c>
      <c r="IZ254" s="118" t="str">
        <f t="shared" si="5402"/>
        <v/>
      </c>
    </row>
    <row r="255" spans="1:260" ht="15" customHeight="1" x14ac:dyDescent="0.25">
      <c r="A255" s="115">
        <v>253</v>
      </c>
      <c r="B255" s="115" t="str">
        <f t="shared" si="5373"/>
        <v/>
      </c>
      <c r="C255" s="115" t="s">
        <v>68</v>
      </c>
      <c r="D255" s="100" t="str">
        <f t="shared" si="5374"/>
        <v>D</v>
      </c>
      <c r="E255" s="100" t="str">
        <f t="shared" si="4921"/>
        <v/>
      </c>
      <c r="F255" s="100" t="str">
        <f t="shared" si="4922"/>
        <v/>
      </c>
      <c r="G255" s="100" t="str">
        <f t="shared" si="4848"/>
        <v/>
      </c>
      <c r="H255" s="100" t="str">
        <f t="shared" si="4923"/>
        <v/>
      </c>
      <c r="I255" s="100" t="str">
        <f t="shared" si="4849"/>
        <v/>
      </c>
      <c r="J255" s="100" t="str">
        <f t="shared" si="4924"/>
        <v/>
      </c>
      <c r="K255" s="100" t="str">
        <f t="shared" si="4850"/>
        <v/>
      </c>
      <c r="L255" s="100" t="str">
        <f t="shared" si="4925"/>
        <v/>
      </c>
      <c r="M255" s="100" t="str">
        <f t="shared" si="4851"/>
        <v/>
      </c>
      <c r="N255" s="100" t="str">
        <f t="shared" si="4926"/>
        <v/>
      </c>
      <c r="O255" s="100" t="str">
        <f t="shared" si="4852"/>
        <v/>
      </c>
      <c r="P255" s="100" t="str">
        <f t="shared" si="4927"/>
        <v/>
      </c>
      <c r="Q255" s="100" t="str">
        <f t="shared" si="4853"/>
        <v/>
      </c>
      <c r="R255" s="100" t="str">
        <f t="shared" si="4928"/>
        <v/>
      </c>
      <c r="S255" s="100" t="str">
        <f t="shared" si="4854"/>
        <v/>
      </c>
      <c r="T255" s="100" t="str">
        <f t="shared" si="4929"/>
        <v/>
      </c>
      <c r="U255" s="100" t="str">
        <f t="shared" si="4855"/>
        <v/>
      </c>
      <c r="V255" s="100" t="str">
        <f t="shared" si="4930"/>
        <v/>
      </c>
      <c r="W255" s="100" t="str">
        <f t="shared" si="4856"/>
        <v/>
      </c>
      <c r="X255" s="100" t="str">
        <f t="shared" si="4931"/>
        <v/>
      </c>
      <c r="Y255" s="100" t="str">
        <f t="shared" si="4857"/>
        <v/>
      </c>
      <c r="Z255" s="100" t="str">
        <f t="shared" si="4932"/>
        <v/>
      </c>
      <c r="AA255" s="100" t="str">
        <f t="shared" si="4858"/>
        <v/>
      </c>
      <c r="AB255" s="100" t="str">
        <f t="shared" si="4933"/>
        <v/>
      </c>
      <c r="AC255" s="100" t="str">
        <f t="shared" si="4859"/>
        <v/>
      </c>
      <c r="AD255" s="100" t="str">
        <f t="shared" si="4934"/>
        <v/>
      </c>
      <c r="AE255" s="100" t="str">
        <f t="shared" si="4860"/>
        <v/>
      </c>
      <c r="AF255" s="100" t="str">
        <f t="shared" si="4935"/>
        <v/>
      </c>
      <c r="AG255" s="100" t="str">
        <f t="shared" si="4861"/>
        <v/>
      </c>
      <c r="AH255" s="100" t="str">
        <f t="shared" si="4936"/>
        <v/>
      </c>
      <c r="AI255" s="100" t="str">
        <f t="shared" si="4862"/>
        <v/>
      </c>
      <c r="AJ255" s="100" t="str">
        <f t="shared" si="4937"/>
        <v/>
      </c>
      <c r="AK255" s="100" t="str">
        <f t="shared" si="4863"/>
        <v/>
      </c>
      <c r="AL255" s="100" t="str">
        <f t="shared" si="4938"/>
        <v/>
      </c>
      <c r="AM255" s="100" t="str">
        <f t="shared" si="4864"/>
        <v/>
      </c>
      <c r="AN255" s="100" t="str">
        <f t="shared" si="4939"/>
        <v/>
      </c>
      <c r="AO255" s="100" t="str">
        <f t="shared" si="4865"/>
        <v/>
      </c>
      <c r="AP255" s="100" t="str">
        <f t="shared" si="4940"/>
        <v/>
      </c>
      <c r="AQ255" s="100" t="str">
        <f t="shared" si="4866"/>
        <v/>
      </c>
      <c r="AR255" s="100" t="str">
        <f t="shared" si="4941"/>
        <v/>
      </c>
      <c r="AS255" s="100" t="str">
        <f t="shared" si="4867"/>
        <v/>
      </c>
      <c r="AT255" s="100" t="str">
        <f t="shared" si="4942"/>
        <v/>
      </c>
      <c r="AU255" s="100" t="str">
        <f t="shared" si="4868"/>
        <v/>
      </c>
      <c r="AV255" s="100" t="str">
        <f t="shared" si="4943"/>
        <v/>
      </c>
      <c r="AW255" s="100" t="str">
        <f t="shared" si="4869"/>
        <v/>
      </c>
      <c r="AX255" s="100" t="str">
        <f t="shared" si="4944"/>
        <v/>
      </c>
      <c r="AY255" s="100" t="str">
        <f t="shared" si="4870"/>
        <v/>
      </c>
      <c r="AZ255" s="100" t="str">
        <f t="shared" si="4945"/>
        <v/>
      </c>
      <c r="BA255" s="100" t="str">
        <f t="shared" si="4871"/>
        <v/>
      </c>
      <c r="BB255" s="100" t="str">
        <f t="shared" si="4946"/>
        <v/>
      </c>
      <c r="BC255" s="100" t="str">
        <f>IFERROR(INDEX('INPUT INF'!$F$3:$F$601,MATCH($B255,'INPUT INF'!$A$3:$A$601,FALSE)),"")</f>
        <v/>
      </c>
      <c r="BD255" s="100" t="str">
        <f t="shared" si="5463"/>
        <v/>
      </c>
      <c r="BE255" s="100" t="str">
        <f t="shared" si="4947"/>
        <v/>
      </c>
      <c r="BF255" s="100" t="str">
        <f t="shared" si="4948"/>
        <v/>
      </c>
      <c r="BG255" s="115" t="str">
        <f t="shared" si="4949"/>
        <v/>
      </c>
      <c r="BH255" s="115" t="str">
        <f>IF(AND('INPUT INF'!$O$1="X",BG255="PASS"),BF255,IF($BG255="","0",IF('INPUT INF'!$N$63="YES",$BF255,"")))</f>
        <v>0</v>
      </c>
      <c r="BI255" s="115" t="str">
        <f>IF($BG255="","0",IF('INPUT INF'!$Q$64="YES",$BF255,""))</f>
        <v>0</v>
      </c>
      <c r="BJ255" s="115" t="str">
        <f>IF($BG255="","0",IF('INPUT INF'!$Q$65="YES",$BF255,""))</f>
        <v>0</v>
      </c>
      <c r="BL255" s="116" t="str">
        <f t="shared" si="4950"/>
        <v/>
      </c>
      <c r="BM255" s="116" t="str">
        <f t="shared" si="4951"/>
        <v/>
      </c>
      <c r="BN255" s="116" t="str">
        <f t="shared" si="4951"/>
        <v/>
      </c>
      <c r="BR255" s="116" t="str">
        <f t="shared" si="4952"/>
        <v/>
      </c>
      <c r="BS255" s="116" t="str">
        <f t="shared" si="4953"/>
        <v/>
      </c>
      <c r="BT255" s="116" t="str">
        <f t="shared" si="4953"/>
        <v/>
      </c>
      <c r="BX255" s="116" t="str">
        <f t="shared" si="4954"/>
        <v/>
      </c>
      <c r="BY255" s="116" t="str">
        <f t="shared" si="4955"/>
        <v/>
      </c>
      <c r="BZ255" s="116" t="str">
        <f t="shared" si="4955"/>
        <v/>
      </c>
      <c r="CD255" s="116" t="str">
        <f t="shared" si="4956"/>
        <v/>
      </c>
      <c r="CE255" s="116" t="str">
        <f t="shared" si="4957"/>
        <v/>
      </c>
      <c r="CF255" s="116" t="str">
        <f t="shared" si="4958"/>
        <v/>
      </c>
      <c r="CJ255" s="116" t="str">
        <f t="shared" si="4959"/>
        <v/>
      </c>
      <c r="CK255" s="116" t="str">
        <f t="shared" si="4960"/>
        <v/>
      </c>
      <c r="CL255" s="116" t="str">
        <f t="shared" si="4961"/>
        <v/>
      </c>
      <c r="CP255" s="116" t="str">
        <f t="shared" si="4962"/>
        <v/>
      </c>
      <c r="CQ255" s="116" t="str">
        <f t="shared" si="4963"/>
        <v/>
      </c>
      <c r="CR255" s="116" t="str">
        <f t="shared" si="4964"/>
        <v/>
      </c>
      <c r="CX255" s="143"/>
      <c r="CY255" s="135"/>
      <c r="CZ255" s="135"/>
      <c r="DA255" s="135"/>
      <c r="DB255" s="143"/>
      <c r="DC255" s="143"/>
      <c r="DD255" s="143"/>
      <c r="DE255" s="143"/>
      <c r="DF255" s="135"/>
      <c r="DH255" s="115" t="str">
        <f t="shared" si="4965"/>
        <v/>
      </c>
      <c r="DI255" s="115" t="str">
        <f t="shared" si="4873"/>
        <v/>
      </c>
      <c r="DJ255" s="115" t="str">
        <f t="shared" si="4874"/>
        <v/>
      </c>
      <c r="DK255" s="115" t="str">
        <f t="shared" si="4875"/>
        <v/>
      </c>
      <c r="DL255" s="115" t="str">
        <f t="shared" si="4876"/>
        <v/>
      </c>
      <c r="DM255" s="115" t="str">
        <f t="shared" si="4877"/>
        <v/>
      </c>
      <c r="DN255" s="115" t="str">
        <f t="shared" si="4878"/>
        <v/>
      </c>
      <c r="DO255" s="115" t="str">
        <f t="shared" si="4879"/>
        <v/>
      </c>
      <c r="DP255" s="115" t="str">
        <f t="shared" si="4880"/>
        <v/>
      </c>
      <c r="DQ255" s="115" t="str">
        <f t="shared" si="4881"/>
        <v/>
      </c>
      <c r="DR255" s="115" t="str">
        <f t="shared" si="4882"/>
        <v/>
      </c>
      <c r="DS255" s="115" t="str">
        <f t="shared" si="4883"/>
        <v/>
      </c>
      <c r="DT255" s="115" t="str">
        <f t="shared" si="4884"/>
        <v/>
      </c>
      <c r="DU255" s="115" t="str">
        <f t="shared" si="4885"/>
        <v/>
      </c>
      <c r="DV255" s="115" t="str">
        <f t="shared" si="4886"/>
        <v/>
      </c>
      <c r="DW255" s="115" t="str">
        <f t="shared" si="4887"/>
        <v/>
      </c>
      <c r="DX255" s="115" t="str">
        <f t="shared" si="4888"/>
        <v/>
      </c>
      <c r="DY255" s="115" t="str">
        <f t="shared" si="4889"/>
        <v/>
      </c>
      <c r="DZ255" s="115" t="str">
        <f t="shared" si="4890"/>
        <v/>
      </c>
      <c r="EA255" s="115" t="str">
        <f t="shared" si="4891"/>
        <v/>
      </c>
      <c r="EB255" s="115" t="str">
        <f t="shared" si="4892"/>
        <v/>
      </c>
      <c r="EC255" s="115" t="str">
        <f t="shared" si="4893"/>
        <v/>
      </c>
      <c r="ED255" s="115" t="str">
        <f t="shared" si="4894"/>
        <v/>
      </c>
      <c r="EE255" s="115" t="str">
        <f t="shared" si="4895"/>
        <v/>
      </c>
      <c r="EF255" s="115" t="str">
        <f t="shared" si="4896"/>
        <v/>
      </c>
      <c r="EG255" s="115" t="str">
        <f t="shared" si="4966"/>
        <v/>
      </c>
      <c r="EH255" s="115" t="str">
        <f t="shared" si="4967"/>
        <v/>
      </c>
      <c r="EI255" s="115" t="str">
        <f t="shared" si="4968"/>
        <v/>
      </c>
      <c r="EJ255" s="115" t="str">
        <f t="shared" si="4969"/>
        <v/>
      </c>
      <c r="EK255" s="115" t="str">
        <f t="shared" si="4970"/>
        <v/>
      </c>
      <c r="EL255" s="115" t="str">
        <f t="shared" si="4971"/>
        <v/>
      </c>
      <c r="EM255" s="115" t="str">
        <f t="shared" si="4972"/>
        <v/>
      </c>
      <c r="EN255" s="115" t="str">
        <f t="shared" si="4973"/>
        <v/>
      </c>
      <c r="EO255" s="115" t="str">
        <f t="shared" si="4974"/>
        <v/>
      </c>
      <c r="EP255" s="115" t="str">
        <f t="shared" si="4975"/>
        <v/>
      </c>
      <c r="EQ255" s="115" t="str">
        <f t="shared" si="4976"/>
        <v/>
      </c>
      <c r="ER255" s="115" t="str">
        <f t="shared" si="4977"/>
        <v/>
      </c>
      <c r="ES255" s="115" t="str">
        <f t="shared" si="4978"/>
        <v/>
      </c>
      <c r="ET255" s="115" t="str">
        <f t="shared" si="4979"/>
        <v/>
      </c>
      <c r="EU255" s="115" t="str">
        <f t="shared" si="4980"/>
        <v/>
      </c>
      <c r="EV255" s="115" t="str">
        <f t="shared" si="4981"/>
        <v/>
      </c>
      <c r="EW255" s="115" t="str">
        <f t="shared" si="4982"/>
        <v/>
      </c>
      <c r="EX255" s="115" t="str">
        <f t="shared" si="4983"/>
        <v/>
      </c>
      <c r="EY255" s="115" t="str">
        <f t="shared" si="4984"/>
        <v/>
      </c>
      <c r="EZ255" s="115" t="str">
        <f t="shared" si="4985"/>
        <v/>
      </c>
      <c r="FA255" s="115" t="str">
        <f t="shared" si="4986"/>
        <v/>
      </c>
      <c r="FB255" s="115" t="str">
        <f t="shared" si="4987"/>
        <v/>
      </c>
      <c r="FC255" s="115" t="str">
        <f t="shared" si="4988"/>
        <v/>
      </c>
      <c r="FD255" s="115" t="str">
        <f t="shared" si="4989"/>
        <v/>
      </c>
      <c r="FE255" s="115" t="str">
        <f t="shared" si="4990"/>
        <v/>
      </c>
      <c r="GA255" s="215" t="str">
        <f t="shared" si="5533"/>
        <v/>
      </c>
      <c r="GB255" s="140" t="str">
        <f t="shared" si="5534"/>
        <v/>
      </c>
      <c r="GC255" s="171">
        <f>COUNTIF($U$633:$U$702,"&gt;0")</f>
        <v>0</v>
      </c>
      <c r="GD255" s="175">
        <f t="shared" si="5535"/>
        <v>0</v>
      </c>
      <c r="GE255" s="175" t="str">
        <f t="shared" si="5530"/>
        <v/>
      </c>
      <c r="GF255" s="172">
        <f t="shared" ref="GF255:GN255" si="5560">COUNTIF($V$633:$V$702,GF$3)</f>
        <v>0</v>
      </c>
      <c r="GG255" s="172">
        <f t="shared" si="5560"/>
        <v>0</v>
      </c>
      <c r="GH255" s="172">
        <f t="shared" si="5560"/>
        <v>0</v>
      </c>
      <c r="GI255" s="172">
        <f t="shared" si="5560"/>
        <v>0</v>
      </c>
      <c r="GJ255" s="172">
        <f t="shared" si="5560"/>
        <v>0</v>
      </c>
      <c r="GK255" s="172">
        <f t="shared" si="5560"/>
        <v>0</v>
      </c>
      <c r="GL255" s="172">
        <f t="shared" si="5560"/>
        <v>0</v>
      </c>
      <c r="GM255" s="172">
        <f t="shared" si="5560"/>
        <v>0</v>
      </c>
      <c r="GN255" s="172">
        <f t="shared" si="5560"/>
        <v>0</v>
      </c>
      <c r="GO255" s="172">
        <f t="shared" si="5537"/>
        <v>0</v>
      </c>
      <c r="GP255" s="171" t="e">
        <f t="shared" si="5538"/>
        <v>#DIV/0!</v>
      </c>
      <c r="GQ255" s="171">
        <f>COUNTIF($U$633:$U$702,"&lt;45")-GN255</f>
        <v>0</v>
      </c>
      <c r="GR255" s="171">
        <f>COUNTIF($U$633:$U$702,"&lt;60")-GQ255</f>
        <v>0</v>
      </c>
      <c r="GS255" s="171">
        <f>COUNTIF($U$633:$U$702,"&lt;75")-GQ255-GR255</f>
        <v>0</v>
      </c>
      <c r="GT255" s="171">
        <f>COUNTIF($U$633:$U$702,"&lt;90")-GQ255-GR255-GS255</f>
        <v>0</v>
      </c>
      <c r="GU255" s="171">
        <f>COUNTIF($U$633:$U$702,"&gt;89")</f>
        <v>0</v>
      </c>
      <c r="GV255" s="171">
        <f>COUNTIF($U$633:$U$702,GV3)</f>
        <v>0</v>
      </c>
      <c r="GW255" s="171">
        <f>COUNTIF($U$633:$U$702,GW3)</f>
        <v>0</v>
      </c>
      <c r="GY255" s="115">
        <v>252</v>
      </c>
      <c r="GZ255" s="120" t="str">
        <f>IF(COUNT(GZ249:GZ254)&gt;1,GY262,"")</f>
        <v/>
      </c>
      <c r="HA255" s="118">
        <f t="shared" si="5551"/>
        <v>0</v>
      </c>
      <c r="HB255" s="118" t="str">
        <f>IF(GZ255="","",'INPUT INF'!L$40)</f>
        <v/>
      </c>
      <c r="HC255" s="118" t="s">
        <v>32</v>
      </c>
      <c r="HD255" s="181" t="str">
        <f>IFERROR(INDEX(GB$112:GB$136,MATCH($HB255,$GA$112:$GA$136,0)),"")</f>
        <v/>
      </c>
      <c r="HE255" s="181">
        <f>SUM(HE249:HE254)</f>
        <v>0</v>
      </c>
      <c r="HF255" s="181">
        <f t="shared" ref="HF255" si="5561">SUM(HF249:HF254)</f>
        <v>0</v>
      </c>
      <c r="HG255" s="171" t="str">
        <f t="shared" ref="HG255" si="5562">IF(HD255="","",ROUND(HF255/HE255*100,2))</f>
        <v/>
      </c>
      <c r="HH255" s="181">
        <f t="shared" ref="HH255:HQ255" si="5563">SUM(HH249:HH254)</f>
        <v>0</v>
      </c>
      <c r="HI255" s="181">
        <f t="shared" si="5563"/>
        <v>0</v>
      </c>
      <c r="HJ255" s="181">
        <f t="shared" si="5563"/>
        <v>0</v>
      </c>
      <c r="HK255" s="181">
        <f t="shared" si="5563"/>
        <v>0</v>
      </c>
      <c r="HL255" s="181">
        <f t="shared" si="5563"/>
        <v>0</v>
      </c>
      <c r="HM255" s="181">
        <f t="shared" si="5563"/>
        <v>0</v>
      </c>
      <c r="HN255" s="181">
        <f t="shared" si="5563"/>
        <v>0</v>
      </c>
      <c r="HO255" s="181">
        <f t="shared" si="5563"/>
        <v>0</v>
      </c>
      <c r="HP255" s="181">
        <f t="shared" si="5563"/>
        <v>0</v>
      </c>
      <c r="HQ255" s="181">
        <f t="shared" si="5563"/>
        <v>0</v>
      </c>
      <c r="HR255" s="171" t="e">
        <f t="shared" ref="HR255" si="5564">ROUND(HQ255*12.5/SUM(HH255:HP255),2)</f>
        <v>#DIV/0!</v>
      </c>
      <c r="HS255" s="181">
        <f t="shared" ref="HS255" si="5565">SUM(HS249:HS254)</f>
        <v>0</v>
      </c>
      <c r="HT255" s="181">
        <f t="shared" ref="HT255:HW255" si="5566">SUM(HT249:HT254)</f>
        <v>0</v>
      </c>
      <c r="HU255" s="181">
        <f t="shared" si="5566"/>
        <v>0</v>
      </c>
      <c r="HV255" s="181">
        <f t="shared" si="5566"/>
        <v>0</v>
      </c>
      <c r="HW255" s="181">
        <f t="shared" si="5566"/>
        <v>0</v>
      </c>
      <c r="HX255" s="181">
        <f t="shared" ref="HX255:HY255" si="5567">SUM(HX249:HX254)</f>
        <v>0</v>
      </c>
      <c r="HY255" s="181">
        <f t="shared" si="5567"/>
        <v>0</v>
      </c>
      <c r="IA255" s="181" t="str">
        <f t="shared" si="5506"/>
        <v/>
      </c>
      <c r="IB255" s="118" t="str">
        <f t="shared" si="5507"/>
        <v/>
      </c>
      <c r="IC255" s="118" t="str">
        <f t="shared" si="5508"/>
        <v/>
      </c>
      <c r="ID255" s="118" t="str">
        <f t="shared" si="5559"/>
        <v/>
      </c>
      <c r="IE255" s="118">
        <f t="shared" si="5509"/>
        <v>0</v>
      </c>
      <c r="IF255" s="118">
        <f t="shared" si="5510"/>
        <v>0</v>
      </c>
      <c r="IG255" s="118" t="str">
        <f t="shared" si="5511"/>
        <v/>
      </c>
      <c r="IH255" s="118">
        <f t="shared" si="5512"/>
        <v>0</v>
      </c>
      <c r="II255" s="118">
        <f t="shared" si="5513"/>
        <v>0</v>
      </c>
      <c r="IJ255" s="118">
        <f t="shared" si="5514"/>
        <v>0</v>
      </c>
      <c r="IK255" s="118">
        <f t="shared" si="5515"/>
        <v>0</v>
      </c>
      <c r="IL255" s="118">
        <f t="shared" si="5516"/>
        <v>0</v>
      </c>
      <c r="IM255" s="118">
        <f t="shared" si="5517"/>
        <v>0</v>
      </c>
      <c r="IN255" s="118">
        <f t="shared" si="5518"/>
        <v>0</v>
      </c>
      <c r="IO255" s="118">
        <f t="shared" si="5519"/>
        <v>0</v>
      </c>
      <c r="IP255" s="118">
        <f t="shared" si="5520"/>
        <v>0</v>
      </c>
      <c r="IQ255" s="118">
        <f t="shared" si="5521"/>
        <v>0</v>
      </c>
      <c r="IR255" s="118" t="str">
        <f t="shared" si="5522"/>
        <v/>
      </c>
      <c r="IS255" s="118">
        <f t="shared" si="5523"/>
        <v>0</v>
      </c>
      <c r="IT255" s="118">
        <f t="shared" si="5524"/>
        <v>0</v>
      </c>
      <c r="IU255" s="118">
        <f t="shared" si="5525"/>
        <v>0</v>
      </c>
      <c r="IV255" s="118">
        <f t="shared" si="5526"/>
        <v>0</v>
      </c>
      <c r="IW255" s="118">
        <f t="shared" si="5527"/>
        <v>0</v>
      </c>
      <c r="IX255" s="118">
        <f t="shared" si="5528"/>
        <v>0</v>
      </c>
      <c r="IY255" s="118">
        <f t="shared" si="5529"/>
        <v>0</v>
      </c>
      <c r="IZ255" s="118" t="str">
        <f t="shared" si="5402"/>
        <v/>
      </c>
    </row>
    <row r="256" spans="1:260" ht="15" customHeight="1" x14ac:dyDescent="0.25">
      <c r="A256" s="115">
        <v>254</v>
      </c>
      <c r="B256" s="115" t="str">
        <f t="shared" si="5373"/>
        <v/>
      </c>
      <c r="C256" s="115" t="s">
        <v>68</v>
      </c>
      <c r="D256" s="100" t="str">
        <f t="shared" si="5374"/>
        <v>D</v>
      </c>
      <c r="E256" s="100" t="str">
        <f t="shared" si="4921"/>
        <v/>
      </c>
      <c r="F256" s="100" t="str">
        <f t="shared" si="4922"/>
        <v/>
      </c>
      <c r="G256" s="100" t="str">
        <f t="shared" si="4848"/>
        <v/>
      </c>
      <c r="H256" s="100" t="str">
        <f t="shared" si="4923"/>
        <v/>
      </c>
      <c r="I256" s="100" t="str">
        <f t="shared" si="4849"/>
        <v/>
      </c>
      <c r="J256" s="100" t="str">
        <f t="shared" si="4924"/>
        <v/>
      </c>
      <c r="K256" s="100" t="str">
        <f t="shared" si="4850"/>
        <v/>
      </c>
      <c r="L256" s="100" t="str">
        <f t="shared" si="4925"/>
        <v/>
      </c>
      <c r="M256" s="100" t="str">
        <f t="shared" si="4851"/>
        <v/>
      </c>
      <c r="N256" s="100" t="str">
        <f t="shared" si="4926"/>
        <v/>
      </c>
      <c r="O256" s="100" t="str">
        <f t="shared" si="4852"/>
        <v/>
      </c>
      <c r="P256" s="100" t="str">
        <f t="shared" si="4927"/>
        <v/>
      </c>
      <c r="Q256" s="100" t="str">
        <f t="shared" si="4853"/>
        <v/>
      </c>
      <c r="R256" s="100" t="str">
        <f t="shared" si="4928"/>
        <v/>
      </c>
      <c r="S256" s="100" t="str">
        <f t="shared" si="4854"/>
        <v/>
      </c>
      <c r="T256" s="100" t="str">
        <f t="shared" si="4929"/>
        <v/>
      </c>
      <c r="U256" s="100" t="str">
        <f t="shared" si="4855"/>
        <v/>
      </c>
      <c r="V256" s="100" t="str">
        <f t="shared" si="4930"/>
        <v/>
      </c>
      <c r="W256" s="100" t="str">
        <f t="shared" si="4856"/>
        <v/>
      </c>
      <c r="X256" s="100" t="str">
        <f t="shared" si="4931"/>
        <v/>
      </c>
      <c r="Y256" s="100" t="str">
        <f t="shared" si="4857"/>
        <v/>
      </c>
      <c r="Z256" s="100" t="str">
        <f t="shared" si="4932"/>
        <v/>
      </c>
      <c r="AA256" s="100" t="str">
        <f t="shared" si="4858"/>
        <v/>
      </c>
      <c r="AB256" s="100" t="str">
        <f t="shared" si="4933"/>
        <v/>
      </c>
      <c r="AC256" s="100" t="str">
        <f t="shared" si="4859"/>
        <v/>
      </c>
      <c r="AD256" s="100" t="str">
        <f t="shared" si="4934"/>
        <v/>
      </c>
      <c r="AE256" s="100" t="str">
        <f t="shared" si="4860"/>
        <v/>
      </c>
      <c r="AF256" s="100" t="str">
        <f t="shared" si="4935"/>
        <v/>
      </c>
      <c r="AG256" s="100" t="str">
        <f t="shared" si="4861"/>
        <v/>
      </c>
      <c r="AH256" s="100" t="str">
        <f t="shared" si="4936"/>
        <v/>
      </c>
      <c r="AI256" s="100" t="str">
        <f t="shared" si="4862"/>
        <v/>
      </c>
      <c r="AJ256" s="100" t="str">
        <f t="shared" si="4937"/>
        <v/>
      </c>
      <c r="AK256" s="100" t="str">
        <f t="shared" si="4863"/>
        <v/>
      </c>
      <c r="AL256" s="100" t="str">
        <f t="shared" si="4938"/>
        <v/>
      </c>
      <c r="AM256" s="100" t="str">
        <f t="shared" si="4864"/>
        <v/>
      </c>
      <c r="AN256" s="100" t="str">
        <f t="shared" si="4939"/>
        <v/>
      </c>
      <c r="AO256" s="100" t="str">
        <f t="shared" si="4865"/>
        <v/>
      </c>
      <c r="AP256" s="100" t="str">
        <f t="shared" si="4940"/>
        <v/>
      </c>
      <c r="AQ256" s="100" t="str">
        <f t="shared" si="4866"/>
        <v/>
      </c>
      <c r="AR256" s="100" t="str">
        <f t="shared" si="4941"/>
        <v/>
      </c>
      <c r="AS256" s="100" t="str">
        <f t="shared" si="4867"/>
        <v/>
      </c>
      <c r="AT256" s="100" t="str">
        <f t="shared" si="4942"/>
        <v/>
      </c>
      <c r="AU256" s="100" t="str">
        <f t="shared" si="4868"/>
        <v/>
      </c>
      <c r="AV256" s="100" t="str">
        <f t="shared" si="4943"/>
        <v/>
      </c>
      <c r="AW256" s="100" t="str">
        <f t="shared" si="4869"/>
        <v/>
      </c>
      <c r="AX256" s="100" t="str">
        <f t="shared" si="4944"/>
        <v/>
      </c>
      <c r="AY256" s="100" t="str">
        <f t="shared" si="4870"/>
        <v/>
      </c>
      <c r="AZ256" s="100" t="str">
        <f t="shared" si="4945"/>
        <v/>
      </c>
      <c r="BA256" s="100" t="str">
        <f t="shared" si="4871"/>
        <v/>
      </c>
      <c r="BB256" s="100" t="str">
        <f t="shared" si="4946"/>
        <v/>
      </c>
      <c r="BC256" s="100" t="str">
        <f>IFERROR(INDEX('INPUT INF'!$F$3:$F$601,MATCH($B256,'INPUT INF'!$A$3:$A$601,FALSE)),"")</f>
        <v/>
      </c>
      <c r="BD256" s="100" t="str">
        <f t="shared" si="5463"/>
        <v/>
      </c>
      <c r="BE256" s="100" t="str">
        <f t="shared" si="4947"/>
        <v/>
      </c>
      <c r="BF256" s="100" t="str">
        <f t="shared" si="4948"/>
        <v/>
      </c>
      <c r="BG256" s="115" t="str">
        <f t="shared" si="4949"/>
        <v/>
      </c>
      <c r="BH256" s="115" t="str">
        <f>IF(AND('INPUT INF'!$O$1="X",BG256="PASS"),BF256,IF($BG256="","0",IF('INPUT INF'!$N$63="YES",$BF256,"")))</f>
        <v>0</v>
      </c>
      <c r="BI256" s="115" t="str">
        <f>IF($BG256="","0",IF('INPUT INF'!$Q$64="YES",$BF256,""))</f>
        <v>0</v>
      </c>
      <c r="BJ256" s="115" t="str">
        <f>IF($BG256="","0",IF('INPUT INF'!$Q$65="YES",$BF256,""))</f>
        <v>0</v>
      </c>
      <c r="BL256" s="116" t="str">
        <f t="shared" si="4950"/>
        <v/>
      </c>
      <c r="BM256" s="116" t="str">
        <f t="shared" si="4951"/>
        <v/>
      </c>
      <c r="BN256" s="116" t="str">
        <f t="shared" si="4951"/>
        <v/>
      </c>
      <c r="BR256" s="116" t="str">
        <f t="shared" si="4952"/>
        <v/>
      </c>
      <c r="BS256" s="116" t="str">
        <f t="shared" si="4953"/>
        <v/>
      </c>
      <c r="BT256" s="116" t="str">
        <f t="shared" si="4953"/>
        <v/>
      </c>
      <c r="BX256" s="116" t="str">
        <f t="shared" si="4954"/>
        <v/>
      </c>
      <c r="BY256" s="116" t="str">
        <f t="shared" si="4955"/>
        <v/>
      </c>
      <c r="BZ256" s="116" t="str">
        <f t="shared" si="4955"/>
        <v/>
      </c>
      <c r="CD256" s="116" t="str">
        <f t="shared" si="4956"/>
        <v/>
      </c>
      <c r="CE256" s="116" t="str">
        <f t="shared" si="4957"/>
        <v/>
      </c>
      <c r="CF256" s="116" t="str">
        <f t="shared" si="4958"/>
        <v/>
      </c>
      <c r="CJ256" s="116" t="str">
        <f t="shared" si="4959"/>
        <v/>
      </c>
      <c r="CK256" s="116" t="str">
        <f t="shared" si="4960"/>
        <v/>
      </c>
      <c r="CL256" s="116" t="str">
        <f t="shared" si="4961"/>
        <v/>
      </c>
      <c r="CP256" s="116" t="str">
        <f t="shared" si="4962"/>
        <v/>
      </c>
      <c r="CQ256" s="116" t="str">
        <f t="shared" si="4963"/>
        <v/>
      </c>
      <c r="CR256" s="116" t="str">
        <f t="shared" si="4964"/>
        <v/>
      </c>
      <c r="CX256" s="143"/>
      <c r="CY256" s="135"/>
      <c r="CZ256" s="135"/>
      <c r="DA256" s="135"/>
      <c r="DB256" s="143"/>
      <c r="DC256" s="143"/>
      <c r="DD256" s="143"/>
      <c r="DE256" s="143"/>
      <c r="DF256" s="135"/>
      <c r="DH256" s="115" t="str">
        <f t="shared" si="4965"/>
        <v/>
      </c>
      <c r="DI256" s="115" t="str">
        <f t="shared" si="4873"/>
        <v/>
      </c>
      <c r="DJ256" s="115" t="str">
        <f t="shared" si="4874"/>
        <v/>
      </c>
      <c r="DK256" s="115" t="str">
        <f t="shared" si="4875"/>
        <v/>
      </c>
      <c r="DL256" s="115" t="str">
        <f t="shared" si="4876"/>
        <v/>
      </c>
      <c r="DM256" s="115" t="str">
        <f t="shared" si="4877"/>
        <v/>
      </c>
      <c r="DN256" s="115" t="str">
        <f t="shared" si="4878"/>
        <v/>
      </c>
      <c r="DO256" s="115" t="str">
        <f t="shared" si="4879"/>
        <v/>
      </c>
      <c r="DP256" s="115" t="str">
        <f t="shared" si="4880"/>
        <v/>
      </c>
      <c r="DQ256" s="115" t="str">
        <f t="shared" si="4881"/>
        <v/>
      </c>
      <c r="DR256" s="115" t="str">
        <f t="shared" si="4882"/>
        <v/>
      </c>
      <c r="DS256" s="115" t="str">
        <f t="shared" si="4883"/>
        <v/>
      </c>
      <c r="DT256" s="115" t="str">
        <f t="shared" si="4884"/>
        <v/>
      </c>
      <c r="DU256" s="115" t="str">
        <f t="shared" si="4885"/>
        <v/>
      </c>
      <c r="DV256" s="115" t="str">
        <f t="shared" si="4886"/>
        <v/>
      </c>
      <c r="DW256" s="115" t="str">
        <f t="shared" si="4887"/>
        <v/>
      </c>
      <c r="DX256" s="115" t="str">
        <f t="shared" si="4888"/>
        <v/>
      </c>
      <c r="DY256" s="115" t="str">
        <f t="shared" si="4889"/>
        <v/>
      </c>
      <c r="DZ256" s="115" t="str">
        <f t="shared" si="4890"/>
        <v/>
      </c>
      <c r="EA256" s="115" t="str">
        <f t="shared" si="4891"/>
        <v/>
      </c>
      <c r="EB256" s="115" t="str">
        <f t="shared" si="4892"/>
        <v/>
      </c>
      <c r="EC256" s="115" t="str">
        <f t="shared" si="4893"/>
        <v/>
      </c>
      <c r="ED256" s="115" t="str">
        <f t="shared" si="4894"/>
        <v/>
      </c>
      <c r="EE256" s="115" t="str">
        <f t="shared" si="4895"/>
        <v/>
      </c>
      <c r="EF256" s="115" t="str">
        <f t="shared" si="4896"/>
        <v/>
      </c>
      <c r="EG256" s="115" t="str">
        <f t="shared" si="4966"/>
        <v/>
      </c>
      <c r="EH256" s="115" t="str">
        <f t="shared" si="4967"/>
        <v/>
      </c>
      <c r="EI256" s="115" t="str">
        <f t="shared" si="4968"/>
        <v/>
      </c>
      <c r="EJ256" s="115" t="str">
        <f t="shared" si="4969"/>
        <v/>
      </c>
      <c r="EK256" s="115" t="str">
        <f t="shared" si="4970"/>
        <v/>
      </c>
      <c r="EL256" s="115" t="str">
        <f t="shared" si="4971"/>
        <v/>
      </c>
      <c r="EM256" s="115" t="str">
        <f t="shared" si="4972"/>
        <v/>
      </c>
      <c r="EN256" s="115" t="str">
        <f t="shared" si="4973"/>
        <v/>
      </c>
      <c r="EO256" s="115" t="str">
        <f t="shared" si="4974"/>
        <v/>
      </c>
      <c r="EP256" s="115" t="str">
        <f t="shared" si="4975"/>
        <v/>
      </c>
      <c r="EQ256" s="115" t="str">
        <f t="shared" si="4976"/>
        <v/>
      </c>
      <c r="ER256" s="115" t="str">
        <f t="shared" si="4977"/>
        <v/>
      </c>
      <c r="ES256" s="115" t="str">
        <f t="shared" si="4978"/>
        <v/>
      </c>
      <c r="ET256" s="115" t="str">
        <f t="shared" si="4979"/>
        <v/>
      </c>
      <c r="EU256" s="115" t="str">
        <f t="shared" si="4980"/>
        <v/>
      </c>
      <c r="EV256" s="115" t="str">
        <f t="shared" si="4981"/>
        <v/>
      </c>
      <c r="EW256" s="115" t="str">
        <f t="shared" si="4982"/>
        <v/>
      </c>
      <c r="EX256" s="115" t="str">
        <f t="shared" si="4983"/>
        <v/>
      </c>
      <c r="EY256" s="115" t="str">
        <f t="shared" si="4984"/>
        <v/>
      </c>
      <c r="EZ256" s="115" t="str">
        <f t="shared" si="4985"/>
        <v/>
      </c>
      <c r="FA256" s="115" t="str">
        <f t="shared" si="4986"/>
        <v/>
      </c>
      <c r="FB256" s="115" t="str">
        <f t="shared" si="4987"/>
        <v/>
      </c>
      <c r="FC256" s="115" t="str">
        <f t="shared" si="4988"/>
        <v/>
      </c>
      <c r="FD256" s="115" t="str">
        <f t="shared" si="4989"/>
        <v/>
      </c>
      <c r="FE256" s="115" t="str">
        <f t="shared" si="4990"/>
        <v/>
      </c>
      <c r="GA256" s="215" t="str">
        <f t="shared" si="5533"/>
        <v/>
      </c>
      <c r="GB256" s="140" t="str">
        <f t="shared" si="5534"/>
        <v/>
      </c>
      <c r="GC256" s="171">
        <f>COUNTIF($W$633:$W$702,"&gt;0")</f>
        <v>0</v>
      </c>
      <c r="GD256" s="175">
        <f t="shared" si="5535"/>
        <v>0</v>
      </c>
      <c r="GE256" s="175" t="str">
        <f t="shared" si="5530"/>
        <v/>
      </c>
      <c r="GF256" s="172">
        <f t="shared" ref="GF256:GN256" si="5568">COUNTIF($X$633:$X$702,GF$3)</f>
        <v>0</v>
      </c>
      <c r="GG256" s="172">
        <f t="shared" si="5568"/>
        <v>0</v>
      </c>
      <c r="GH256" s="172">
        <f t="shared" si="5568"/>
        <v>0</v>
      </c>
      <c r="GI256" s="172">
        <f t="shared" si="5568"/>
        <v>0</v>
      </c>
      <c r="GJ256" s="172">
        <f t="shared" si="5568"/>
        <v>0</v>
      </c>
      <c r="GK256" s="172">
        <f t="shared" si="5568"/>
        <v>0</v>
      </c>
      <c r="GL256" s="172">
        <f t="shared" si="5568"/>
        <v>0</v>
      </c>
      <c r="GM256" s="172">
        <f t="shared" si="5568"/>
        <v>0</v>
      </c>
      <c r="GN256" s="172">
        <f t="shared" si="5568"/>
        <v>0</v>
      </c>
      <c r="GO256" s="172">
        <f t="shared" si="5537"/>
        <v>0</v>
      </c>
      <c r="GP256" s="171" t="e">
        <f t="shared" si="5538"/>
        <v>#DIV/0!</v>
      </c>
      <c r="GQ256" s="171">
        <f>COUNTIF($W$633:$W$702,"&lt;45")-GN256</f>
        <v>0</v>
      </c>
      <c r="GR256" s="171">
        <f>COUNTIF($W$633:$W$702,"&lt;60")-GQ256</f>
        <v>0</v>
      </c>
      <c r="GS256" s="171">
        <f>COUNTIF($W$633:$W$702,"&lt;75")-GQ256-GR256</f>
        <v>0</v>
      </c>
      <c r="GT256" s="171">
        <f>COUNTIF($W$633:$W$702,"&lt;90")-GQ256-GR256-GS256</f>
        <v>0</v>
      </c>
      <c r="GU256" s="171">
        <f>COUNTIF($W$633:$W$702,"&gt;89")</f>
        <v>0</v>
      </c>
      <c r="GV256" s="171">
        <f>COUNTIF($W$633:$W$702,GV3)</f>
        <v>0</v>
      </c>
      <c r="GW256" s="171">
        <f>COUNTIF($W$633:$W$702,GW3)</f>
        <v>0</v>
      </c>
      <c r="GY256" s="115">
        <v>253</v>
      </c>
      <c r="GZ256" s="120" t="str">
        <f>IF('INPUT INF'!N$41="YES",GY263,"")</f>
        <v/>
      </c>
      <c r="HA256" s="118">
        <f>'INPUT INF'!K41</f>
        <v>0</v>
      </c>
      <c r="HB256" s="118" t="str">
        <f>IF(GZ256="","",'INPUT INF'!L$41)</f>
        <v/>
      </c>
      <c r="HC256" s="181" t="str">
        <f>'INPUT INF'!N$34</f>
        <v>A</v>
      </c>
      <c r="HD256" s="181" t="str">
        <f>IFERROR(INDEX(GB$4:GB$28,MATCH($HB256,$GA$4:$GA$28,0)),"")</f>
        <v/>
      </c>
      <c r="HE256" s="181">
        <f t="shared" ref="HE256:HY256" si="5569">IFERROR(INDEX(GC$166:GC$190,MATCH($HB256,$GA$166:$GA$190,0)),"")</f>
        <v>0</v>
      </c>
      <c r="HF256" s="181">
        <f t="shared" si="5569"/>
        <v>0</v>
      </c>
      <c r="HG256" s="181" t="str">
        <f t="shared" si="5569"/>
        <v/>
      </c>
      <c r="HH256" s="181">
        <f t="shared" si="5569"/>
        <v>0</v>
      </c>
      <c r="HI256" s="181">
        <f t="shared" si="5569"/>
        <v>0</v>
      </c>
      <c r="HJ256" s="181">
        <f t="shared" si="5569"/>
        <v>0</v>
      </c>
      <c r="HK256" s="181">
        <f t="shared" si="5569"/>
        <v>0</v>
      </c>
      <c r="HL256" s="181">
        <f t="shared" si="5569"/>
        <v>0</v>
      </c>
      <c r="HM256" s="181">
        <f t="shared" si="5569"/>
        <v>0</v>
      </c>
      <c r="HN256" s="181">
        <f t="shared" si="5569"/>
        <v>0</v>
      </c>
      <c r="HO256" s="181">
        <f t="shared" si="5569"/>
        <v>0</v>
      </c>
      <c r="HP256" s="181">
        <f t="shared" si="5569"/>
        <v>0</v>
      </c>
      <c r="HQ256" s="181">
        <f t="shared" si="5569"/>
        <v>0</v>
      </c>
      <c r="HR256" s="181" t="str">
        <f t="shared" si="5569"/>
        <v/>
      </c>
      <c r="HS256" s="181">
        <f t="shared" si="5569"/>
        <v>0</v>
      </c>
      <c r="HT256" s="181">
        <f t="shared" si="5569"/>
        <v>0</v>
      </c>
      <c r="HU256" s="181">
        <f t="shared" si="5569"/>
        <v>0</v>
      </c>
      <c r="HV256" s="181">
        <f t="shared" si="5569"/>
        <v>0</v>
      </c>
      <c r="HW256" s="181">
        <f t="shared" si="5569"/>
        <v>0</v>
      </c>
      <c r="HX256" s="181">
        <f t="shared" si="5569"/>
        <v>0</v>
      </c>
      <c r="HY256" s="181">
        <f t="shared" si="5569"/>
        <v>0</v>
      </c>
      <c r="IA256" s="181" t="str">
        <f t="shared" si="5506"/>
        <v/>
      </c>
      <c r="IB256" s="118" t="str">
        <f t="shared" si="5507"/>
        <v/>
      </c>
      <c r="IC256" s="118" t="str">
        <f t="shared" si="5508"/>
        <v/>
      </c>
      <c r="ID256" s="118" t="str">
        <f t="shared" si="5559"/>
        <v/>
      </c>
      <c r="IE256" s="118">
        <f t="shared" si="5509"/>
        <v>0</v>
      </c>
      <c r="IF256" s="118">
        <f t="shared" si="5510"/>
        <v>0</v>
      </c>
      <c r="IG256" s="118" t="str">
        <f t="shared" si="5511"/>
        <v/>
      </c>
      <c r="IH256" s="118">
        <f t="shared" si="5512"/>
        <v>0</v>
      </c>
      <c r="II256" s="118">
        <f t="shared" si="5513"/>
        <v>0</v>
      </c>
      <c r="IJ256" s="118">
        <f t="shared" si="5514"/>
        <v>0</v>
      </c>
      <c r="IK256" s="118">
        <f t="shared" si="5515"/>
        <v>0</v>
      </c>
      <c r="IL256" s="118">
        <f t="shared" si="5516"/>
        <v>0</v>
      </c>
      <c r="IM256" s="118">
        <f t="shared" si="5517"/>
        <v>0</v>
      </c>
      <c r="IN256" s="118">
        <f t="shared" si="5518"/>
        <v>0</v>
      </c>
      <c r="IO256" s="118">
        <f t="shared" si="5519"/>
        <v>0</v>
      </c>
      <c r="IP256" s="118">
        <f t="shared" si="5520"/>
        <v>0</v>
      </c>
      <c r="IQ256" s="118">
        <f t="shared" si="5521"/>
        <v>0</v>
      </c>
      <c r="IR256" s="118" t="str">
        <f t="shared" si="5522"/>
        <v/>
      </c>
      <c r="IS256" s="118">
        <f t="shared" si="5523"/>
        <v>0</v>
      </c>
      <c r="IT256" s="118">
        <f t="shared" si="5524"/>
        <v>0</v>
      </c>
      <c r="IU256" s="118">
        <f t="shared" si="5525"/>
        <v>0</v>
      </c>
      <c r="IV256" s="118">
        <f t="shared" si="5526"/>
        <v>0</v>
      </c>
      <c r="IW256" s="118">
        <f t="shared" si="5527"/>
        <v>0</v>
      </c>
      <c r="IX256" s="118">
        <f t="shared" si="5528"/>
        <v>0</v>
      </c>
      <c r="IY256" s="118">
        <f t="shared" si="5529"/>
        <v>0</v>
      </c>
      <c r="IZ256" s="118" t="str">
        <f t="shared" si="5402"/>
        <v/>
      </c>
    </row>
    <row r="257" spans="1:260" ht="15" customHeight="1" x14ac:dyDescent="0.25">
      <c r="A257" s="115">
        <v>255</v>
      </c>
      <c r="B257" s="115" t="str">
        <f t="shared" si="5373"/>
        <v/>
      </c>
      <c r="C257" s="115" t="s">
        <v>68</v>
      </c>
      <c r="D257" s="100" t="str">
        <f t="shared" si="5374"/>
        <v>D</v>
      </c>
      <c r="E257" s="100" t="str">
        <f t="shared" si="4921"/>
        <v/>
      </c>
      <c r="F257" s="100" t="str">
        <f t="shared" si="4922"/>
        <v/>
      </c>
      <c r="G257" s="100" t="str">
        <f t="shared" si="4848"/>
        <v/>
      </c>
      <c r="H257" s="100" t="str">
        <f t="shared" si="4923"/>
        <v/>
      </c>
      <c r="I257" s="100" t="str">
        <f t="shared" si="4849"/>
        <v/>
      </c>
      <c r="J257" s="100" t="str">
        <f t="shared" si="4924"/>
        <v/>
      </c>
      <c r="K257" s="100" t="str">
        <f t="shared" si="4850"/>
        <v/>
      </c>
      <c r="L257" s="100" t="str">
        <f t="shared" si="4925"/>
        <v/>
      </c>
      <c r="M257" s="100" t="str">
        <f t="shared" si="4851"/>
        <v/>
      </c>
      <c r="N257" s="100" t="str">
        <f t="shared" si="4926"/>
        <v/>
      </c>
      <c r="O257" s="100" t="str">
        <f t="shared" si="4852"/>
        <v/>
      </c>
      <c r="P257" s="100" t="str">
        <f t="shared" si="4927"/>
        <v/>
      </c>
      <c r="Q257" s="100" t="str">
        <f t="shared" si="4853"/>
        <v/>
      </c>
      <c r="R257" s="100" t="str">
        <f t="shared" si="4928"/>
        <v/>
      </c>
      <c r="S257" s="100" t="str">
        <f t="shared" si="4854"/>
        <v/>
      </c>
      <c r="T257" s="100" t="str">
        <f t="shared" si="4929"/>
        <v/>
      </c>
      <c r="U257" s="100" t="str">
        <f t="shared" si="4855"/>
        <v/>
      </c>
      <c r="V257" s="100" t="str">
        <f t="shared" si="4930"/>
        <v/>
      </c>
      <c r="W257" s="100" t="str">
        <f t="shared" si="4856"/>
        <v/>
      </c>
      <c r="X257" s="100" t="str">
        <f t="shared" si="4931"/>
        <v/>
      </c>
      <c r="Y257" s="100" t="str">
        <f t="shared" si="4857"/>
        <v/>
      </c>
      <c r="Z257" s="100" t="str">
        <f t="shared" si="4932"/>
        <v/>
      </c>
      <c r="AA257" s="100" t="str">
        <f t="shared" si="4858"/>
        <v/>
      </c>
      <c r="AB257" s="100" t="str">
        <f t="shared" si="4933"/>
        <v/>
      </c>
      <c r="AC257" s="100" t="str">
        <f t="shared" si="4859"/>
        <v/>
      </c>
      <c r="AD257" s="100" t="str">
        <f t="shared" si="4934"/>
        <v/>
      </c>
      <c r="AE257" s="100" t="str">
        <f t="shared" si="4860"/>
        <v/>
      </c>
      <c r="AF257" s="100" t="str">
        <f t="shared" si="4935"/>
        <v/>
      </c>
      <c r="AG257" s="100" t="str">
        <f t="shared" si="4861"/>
        <v/>
      </c>
      <c r="AH257" s="100" t="str">
        <f t="shared" si="4936"/>
        <v/>
      </c>
      <c r="AI257" s="100" t="str">
        <f t="shared" si="4862"/>
        <v/>
      </c>
      <c r="AJ257" s="100" t="str">
        <f t="shared" si="4937"/>
        <v/>
      </c>
      <c r="AK257" s="100" t="str">
        <f t="shared" si="4863"/>
        <v/>
      </c>
      <c r="AL257" s="100" t="str">
        <f t="shared" si="4938"/>
        <v/>
      </c>
      <c r="AM257" s="100" t="str">
        <f t="shared" si="4864"/>
        <v/>
      </c>
      <c r="AN257" s="100" t="str">
        <f t="shared" si="4939"/>
        <v/>
      </c>
      <c r="AO257" s="100" t="str">
        <f t="shared" si="4865"/>
        <v/>
      </c>
      <c r="AP257" s="100" t="str">
        <f t="shared" si="4940"/>
        <v/>
      </c>
      <c r="AQ257" s="100" t="str">
        <f t="shared" si="4866"/>
        <v/>
      </c>
      <c r="AR257" s="100" t="str">
        <f t="shared" si="4941"/>
        <v/>
      </c>
      <c r="AS257" s="100" t="str">
        <f t="shared" si="4867"/>
        <v/>
      </c>
      <c r="AT257" s="100" t="str">
        <f t="shared" si="4942"/>
        <v/>
      </c>
      <c r="AU257" s="100" t="str">
        <f t="shared" si="4868"/>
        <v/>
      </c>
      <c r="AV257" s="100" t="str">
        <f t="shared" si="4943"/>
        <v/>
      </c>
      <c r="AW257" s="100" t="str">
        <f t="shared" si="4869"/>
        <v/>
      </c>
      <c r="AX257" s="100" t="str">
        <f t="shared" si="4944"/>
        <v/>
      </c>
      <c r="AY257" s="100" t="str">
        <f t="shared" si="4870"/>
        <v/>
      </c>
      <c r="AZ257" s="100" t="str">
        <f t="shared" si="4945"/>
        <v/>
      </c>
      <c r="BA257" s="100" t="str">
        <f t="shared" si="4871"/>
        <v/>
      </c>
      <c r="BB257" s="100" t="str">
        <f t="shared" si="4946"/>
        <v/>
      </c>
      <c r="BC257" s="100" t="str">
        <f>IFERROR(INDEX('INPUT INF'!$F$3:$F$601,MATCH($B257,'INPUT INF'!$A$3:$A$601,FALSE)),"")</f>
        <v/>
      </c>
      <c r="BD257" s="100" t="str">
        <f t="shared" si="5463"/>
        <v/>
      </c>
      <c r="BE257" s="100" t="str">
        <f t="shared" si="4947"/>
        <v/>
      </c>
      <c r="BF257" s="100" t="str">
        <f t="shared" si="4948"/>
        <v/>
      </c>
      <c r="BG257" s="115" t="str">
        <f t="shared" si="4949"/>
        <v/>
      </c>
      <c r="BH257" s="115" t="str">
        <f>IF(AND('INPUT INF'!$O$1="X",BG257="PASS"),BF257,IF($BG257="","0",IF('INPUT INF'!$N$63="YES",$BF257,"")))</f>
        <v>0</v>
      </c>
      <c r="BI257" s="115" t="str">
        <f>IF($BG257="","0",IF('INPUT INF'!$Q$64="YES",$BF257,""))</f>
        <v>0</v>
      </c>
      <c r="BJ257" s="115" t="str">
        <f>IF($BG257="","0",IF('INPUT INF'!$Q$65="YES",$BF257,""))</f>
        <v>0</v>
      </c>
      <c r="BL257" s="116" t="str">
        <f t="shared" si="4950"/>
        <v/>
      </c>
      <c r="BM257" s="116" t="str">
        <f t="shared" si="4951"/>
        <v/>
      </c>
      <c r="BN257" s="116" t="str">
        <f t="shared" si="4951"/>
        <v/>
      </c>
      <c r="BR257" s="116" t="str">
        <f t="shared" si="4952"/>
        <v/>
      </c>
      <c r="BS257" s="116" t="str">
        <f t="shared" si="4953"/>
        <v/>
      </c>
      <c r="BT257" s="116" t="str">
        <f t="shared" si="4953"/>
        <v/>
      </c>
      <c r="BX257" s="116" t="str">
        <f t="shared" si="4954"/>
        <v/>
      </c>
      <c r="BY257" s="116" t="str">
        <f t="shared" si="4955"/>
        <v/>
      </c>
      <c r="BZ257" s="116" t="str">
        <f t="shared" si="4955"/>
        <v/>
      </c>
      <c r="CD257" s="116" t="str">
        <f t="shared" si="4956"/>
        <v/>
      </c>
      <c r="CE257" s="116" t="str">
        <f t="shared" si="4957"/>
        <v/>
      </c>
      <c r="CF257" s="116" t="str">
        <f t="shared" si="4958"/>
        <v/>
      </c>
      <c r="CJ257" s="116" t="str">
        <f t="shared" si="4959"/>
        <v/>
      </c>
      <c r="CK257" s="116" t="str">
        <f t="shared" si="4960"/>
        <v/>
      </c>
      <c r="CL257" s="116" t="str">
        <f t="shared" si="4961"/>
        <v/>
      </c>
      <c r="CP257" s="116" t="str">
        <f t="shared" si="4962"/>
        <v/>
      </c>
      <c r="CQ257" s="116" t="str">
        <f t="shared" si="4963"/>
        <v/>
      </c>
      <c r="CR257" s="116" t="str">
        <f t="shared" si="4964"/>
        <v/>
      </c>
      <c r="DH257" s="115" t="str">
        <f t="shared" si="4965"/>
        <v/>
      </c>
      <c r="DI257" s="115" t="str">
        <f t="shared" si="4873"/>
        <v/>
      </c>
      <c r="DJ257" s="115" t="str">
        <f t="shared" si="4874"/>
        <v/>
      </c>
      <c r="DK257" s="115" t="str">
        <f t="shared" si="4875"/>
        <v/>
      </c>
      <c r="DL257" s="115" t="str">
        <f t="shared" si="4876"/>
        <v/>
      </c>
      <c r="DM257" s="115" t="str">
        <f t="shared" si="4877"/>
        <v/>
      </c>
      <c r="DN257" s="115" t="str">
        <f t="shared" si="4878"/>
        <v/>
      </c>
      <c r="DO257" s="115" t="str">
        <f t="shared" si="4879"/>
        <v/>
      </c>
      <c r="DP257" s="115" t="str">
        <f t="shared" si="4880"/>
        <v/>
      </c>
      <c r="DQ257" s="115" t="str">
        <f t="shared" si="4881"/>
        <v/>
      </c>
      <c r="DR257" s="115" t="str">
        <f t="shared" si="4882"/>
        <v/>
      </c>
      <c r="DS257" s="115" t="str">
        <f t="shared" si="4883"/>
        <v/>
      </c>
      <c r="DT257" s="115" t="str">
        <f t="shared" si="4884"/>
        <v/>
      </c>
      <c r="DU257" s="115" t="str">
        <f t="shared" si="4885"/>
        <v/>
      </c>
      <c r="DV257" s="115" t="str">
        <f t="shared" si="4886"/>
        <v/>
      </c>
      <c r="DW257" s="115" t="str">
        <f t="shared" si="4887"/>
        <v/>
      </c>
      <c r="DX257" s="115" t="str">
        <f t="shared" si="4888"/>
        <v/>
      </c>
      <c r="DY257" s="115" t="str">
        <f t="shared" si="4889"/>
        <v/>
      </c>
      <c r="DZ257" s="115" t="str">
        <f t="shared" si="4890"/>
        <v/>
      </c>
      <c r="EA257" s="115" t="str">
        <f t="shared" si="4891"/>
        <v/>
      </c>
      <c r="EB257" s="115" t="str">
        <f t="shared" si="4892"/>
        <v/>
      </c>
      <c r="EC257" s="115" t="str">
        <f t="shared" si="4893"/>
        <v/>
      </c>
      <c r="ED257" s="115" t="str">
        <f t="shared" si="4894"/>
        <v/>
      </c>
      <c r="EE257" s="115" t="str">
        <f t="shared" si="4895"/>
        <v/>
      </c>
      <c r="EF257" s="115" t="str">
        <f t="shared" si="4896"/>
        <v/>
      </c>
      <c r="EG257" s="115" t="str">
        <f t="shared" si="4966"/>
        <v/>
      </c>
      <c r="EH257" s="115" t="str">
        <f t="shared" si="4967"/>
        <v/>
      </c>
      <c r="EI257" s="115" t="str">
        <f t="shared" si="4968"/>
        <v/>
      </c>
      <c r="EJ257" s="115" t="str">
        <f t="shared" si="4969"/>
        <v/>
      </c>
      <c r="EK257" s="115" t="str">
        <f t="shared" si="4970"/>
        <v/>
      </c>
      <c r="EL257" s="115" t="str">
        <f t="shared" si="4971"/>
        <v/>
      </c>
      <c r="EM257" s="115" t="str">
        <f t="shared" si="4972"/>
        <v/>
      </c>
      <c r="EN257" s="115" t="str">
        <f t="shared" si="4973"/>
        <v/>
      </c>
      <c r="EO257" s="115" t="str">
        <f t="shared" si="4974"/>
        <v/>
      </c>
      <c r="EP257" s="115" t="str">
        <f t="shared" si="4975"/>
        <v/>
      </c>
      <c r="EQ257" s="115" t="str">
        <f t="shared" si="4976"/>
        <v/>
      </c>
      <c r="ER257" s="115" t="str">
        <f t="shared" si="4977"/>
        <v/>
      </c>
      <c r="ES257" s="115" t="str">
        <f t="shared" si="4978"/>
        <v/>
      </c>
      <c r="ET257" s="115" t="str">
        <f t="shared" si="4979"/>
        <v/>
      </c>
      <c r="EU257" s="115" t="str">
        <f t="shared" si="4980"/>
        <v/>
      </c>
      <c r="EV257" s="115" t="str">
        <f t="shared" si="4981"/>
        <v/>
      </c>
      <c r="EW257" s="115" t="str">
        <f t="shared" si="4982"/>
        <v/>
      </c>
      <c r="EX257" s="115" t="str">
        <f t="shared" si="4983"/>
        <v/>
      </c>
      <c r="EY257" s="115" t="str">
        <f t="shared" si="4984"/>
        <v/>
      </c>
      <c r="EZ257" s="115" t="str">
        <f t="shared" si="4985"/>
        <v/>
      </c>
      <c r="FA257" s="115" t="str">
        <f t="shared" si="4986"/>
        <v/>
      </c>
      <c r="FB257" s="115" t="str">
        <f t="shared" si="4987"/>
        <v/>
      </c>
      <c r="FC257" s="115" t="str">
        <f t="shared" si="4988"/>
        <v/>
      </c>
      <c r="FD257" s="115" t="str">
        <f t="shared" si="4989"/>
        <v/>
      </c>
      <c r="FE257" s="115" t="str">
        <f t="shared" si="4990"/>
        <v/>
      </c>
      <c r="GA257" s="215" t="str">
        <f t="shared" si="5533"/>
        <v/>
      </c>
      <c r="GB257" s="140" t="str">
        <f t="shared" si="5534"/>
        <v/>
      </c>
      <c r="GC257" s="171">
        <f>COUNTIF($Y$633:$Y$702,"&gt;0")</f>
        <v>0</v>
      </c>
      <c r="GD257" s="175">
        <f t="shared" si="5535"/>
        <v>0</v>
      </c>
      <c r="GE257" s="175" t="str">
        <f t="shared" si="5530"/>
        <v/>
      </c>
      <c r="GF257" s="172">
        <f t="shared" ref="GF257:GN257" si="5570">COUNTIF($Z$633:$Z$702,GF$3)</f>
        <v>0</v>
      </c>
      <c r="GG257" s="172">
        <f t="shared" si="5570"/>
        <v>0</v>
      </c>
      <c r="GH257" s="172">
        <f t="shared" si="5570"/>
        <v>0</v>
      </c>
      <c r="GI257" s="172">
        <f t="shared" si="5570"/>
        <v>0</v>
      </c>
      <c r="GJ257" s="172">
        <f t="shared" si="5570"/>
        <v>0</v>
      </c>
      <c r="GK257" s="172">
        <f t="shared" si="5570"/>
        <v>0</v>
      </c>
      <c r="GL257" s="172">
        <f t="shared" si="5570"/>
        <v>0</v>
      </c>
      <c r="GM257" s="172">
        <f t="shared" si="5570"/>
        <v>0</v>
      </c>
      <c r="GN257" s="172">
        <f t="shared" si="5570"/>
        <v>0</v>
      </c>
      <c r="GO257" s="172">
        <f t="shared" si="5537"/>
        <v>0</v>
      </c>
      <c r="GP257" s="171" t="e">
        <f t="shared" si="5538"/>
        <v>#DIV/0!</v>
      </c>
      <c r="GQ257" s="171">
        <f>COUNTIF($Y$633:$Y$702,"&lt;45")-GN257</f>
        <v>0</v>
      </c>
      <c r="GR257" s="171">
        <f>COUNTIF($Y$633:$Y$702,"&lt;60")-GQ257</f>
        <v>0</v>
      </c>
      <c r="GS257" s="171">
        <f>COUNTIF($Y$633:$Y$702,"&lt;75")-GQ257-GR257</f>
        <v>0</v>
      </c>
      <c r="GT257" s="171">
        <f>COUNTIF($Y$633:$Y$702,"&lt;90")-GQ257-GR257-GS257</f>
        <v>0</v>
      </c>
      <c r="GU257" s="171">
        <f>COUNTIF($Y$633:$Y$702,"&gt;89")</f>
        <v>0</v>
      </c>
      <c r="GV257" s="171">
        <f>COUNTIF($Y$633:$Y$702,GV3)</f>
        <v>0</v>
      </c>
      <c r="GW257" s="171">
        <f>COUNTIF($Y$633:$Y$702,GW3)</f>
        <v>0</v>
      </c>
      <c r="GY257" s="115">
        <v>254</v>
      </c>
      <c r="GZ257" s="120" t="str">
        <f>IF('INPUT INF'!O$41="YES",GY264,"")</f>
        <v/>
      </c>
      <c r="HA257" s="118">
        <f>HA256</f>
        <v>0</v>
      </c>
      <c r="HB257" s="118" t="str">
        <f>IF(GZ257="","",'INPUT INF'!L$41)</f>
        <v/>
      </c>
      <c r="HC257" s="181" t="str">
        <f>'INPUT INF'!O$34</f>
        <v>B</v>
      </c>
      <c r="HD257" s="181" t="str">
        <f>IFERROR(INDEX(GB$31:GB$55,MATCH($HB257,$GA$31:$GA$55,0)),"")</f>
        <v/>
      </c>
      <c r="HE257" s="181">
        <f t="shared" ref="HE257:HY257" si="5571">IFERROR(INDEX(GC$192:GC$217,MATCH($HB257,$GA$192:$GA$217,0)),"")</f>
        <v>0</v>
      </c>
      <c r="HF257" s="181">
        <f t="shared" si="5571"/>
        <v>0</v>
      </c>
      <c r="HG257" s="181" t="str">
        <f t="shared" si="5571"/>
        <v/>
      </c>
      <c r="HH257" s="181">
        <f t="shared" si="5571"/>
        <v>0</v>
      </c>
      <c r="HI257" s="181">
        <f t="shared" si="5571"/>
        <v>0</v>
      </c>
      <c r="HJ257" s="181">
        <f t="shared" si="5571"/>
        <v>0</v>
      </c>
      <c r="HK257" s="181">
        <f t="shared" si="5571"/>
        <v>0</v>
      </c>
      <c r="HL257" s="181">
        <f t="shared" si="5571"/>
        <v>0</v>
      </c>
      <c r="HM257" s="181">
        <f t="shared" si="5571"/>
        <v>0</v>
      </c>
      <c r="HN257" s="181">
        <f t="shared" si="5571"/>
        <v>0</v>
      </c>
      <c r="HO257" s="181">
        <f t="shared" si="5571"/>
        <v>0</v>
      </c>
      <c r="HP257" s="181">
        <f t="shared" si="5571"/>
        <v>0</v>
      </c>
      <c r="HQ257" s="181">
        <f t="shared" si="5571"/>
        <v>0</v>
      </c>
      <c r="HR257" s="181" t="str">
        <f t="shared" si="5571"/>
        <v/>
      </c>
      <c r="HS257" s="181">
        <f t="shared" si="5571"/>
        <v>0</v>
      </c>
      <c r="HT257" s="181">
        <f t="shared" si="5571"/>
        <v>0</v>
      </c>
      <c r="HU257" s="181">
        <f t="shared" si="5571"/>
        <v>0</v>
      </c>
      <c r="HV257" s="181">
        <f t="shared" si="5571"/>
        <v>0</v>
      </c>
      <c r="HW257" s="181">
        <f t="shared" si="5571"/>
        <v>0</v>
      </c>
      <c r="HX257" s="181">
        <f t="shared" si="5571"/>
        <v>0</v>
      </c>
      <c r="HY257" s="181">
        <f t="shared" si="5571"/>
        <v>0</v>
      </c>
      <c r="IA257" s="181" t="str">
        <f t="shared" si="5506"/>
        <v/>
      </c>
      <c r="IB257" s="118" t="str">
        <f t="shared" si="5507"/>
        <v/>
      </c>
      <c r="IC257" s="118" t="str">
        <f t="shared" si="5508"/>
        <v/>
      </c>
      <c r="ID257" s="118" t="str">
        <f t="shared" si="5559"/>
        <v/>
      </c>
      <c r="IE257" s="118">
        <f t="shared" si="5509"/>
        <v>0</v>
      </c>
      <c r="IF257" s="118">
        <f t="shared" si="5510"/>
        <v>0</v>
      </c>
      <c r="IG257" s="118" t="str">
        <f t="shared" si="5511"/>
        <v/>
      </c>
      <c r="IH257" s="118">
        <f t="shared" si="5512"/>
        <v>0</v>
      </c>
      <c r="II257" s="118">
        <f t="shared" si="5513"/>
        <v>0</v>
      </c>
      <c r="IJ257" s="118">
        <f t="shared" si="5514"/>
        <v>0</v>
      </c>
      <c r="IK257" s="118">
        <f t="shared" si="5515"/>
        <v>0</v>
      </c>
      <c r="IL257" s="118">
        <f t="shared" si="5516"/>
        <v>0</v>
      </c>
      <c r="IM257" s="118">
        <f t="shared" si="5517"/>
        <v>0</v>
      </c>
      <c r="IN257" s="118">
        <f t="shared" si="5518"/>
        <v>0</v>
      </c>
      <c r="IO257" s="118">
        <f t="shared" si="5519"/>
        <v>0</v>
      </c>
      <c r="IP257" s="118">
        <f t="shared" si="5520"/>
        <v>0</v>
      </c>
      <c r="IQ257" s="118">
        <f t="shared" si="5521"/>
        <v>0</v>
      </c>
      <c r="IR257" s="118" t="str">
        <f t="shared" si="5522"/>
        <v/>
      </c>
      <c r="IS257" s="118">
        <f t="shared" si="5523"/>
        <v>0</v>
      </c>
      <c r="IT257" s="118">
        <f t="shared" si="5524"/>
        <v>0</v>
      </c>
      <c r="IU257" s="118">
        <f t="shared" si="5525"/>
        <v>0</v>
      </c>
      <c r="IV257" s="118">
        <f t="shared" si="5526"/>
        <v>0</v>
      </c>
      <c r="IW257" s="118">
        <f t="shared" si="5527"/>
        <v>0</v>
      </c>
      <c r="IX257" s="118">
        <f t="shared" si="5528"/>
        <v>0</v>
      </c>
      <c r="IY257" s="118">
        <f t="shared" si="5529"/>
        <v>0</v>
      </c>
      <c r="IZ257" s="118" t="str">
        <f t="shared" si="5402"/>
        <v/>
      </c>
    </row>
    <row r="258" spans="1:260" ht="15" customHeight="1" x14ac:dyDescent="0.25">
      <c r="A258" s="115">
        <v>256</v>
      </c>
      <c r="B258" s="115" t="str">
        <f t="shared" si="5373"/>
        <v/>
      </c>
      <c r="C258" s="115" t="s">
        <v>68</v>
      </c>
      <c r="D258" s="100" t="str">
        <f t="shared" si="5374"/>
        <v>D</v>
      </c>
      <c r="E258" s="100" t="str">
        <f t="shared" si="4921"/>
        <v/>
      </c>
      <c r="F258" s="100" t="str">
        <f t="shared" si="4922"/>
        <v/>
      </c>
      <c r="G258" s="100" t="str">
        <f t="shared" si="4848"/>
        <v/>
      </c>
      <c r="H258" s="100" t="str">
        <f t="shared" si="4923"/>
        <v/>
      </c>
      <c r="I258" s="100" t="str">
        <f t="shared" si="4849"/>
        <v/>
      </c>
      <c r="J258" s="100" t="str">
        <f t="shared" si="4924"/>
        <v/>
      </c>
      <c r="K258" s="100" t="str">
        <f t="shared" si="4850"/>
        <v/>
      </c>
      <c r="L258" s="100" t="str">
        <f t="shared" si="4925"/>
        <v/>
      </c>
      <c r="M258" s="100" t="str">
        <f t="shared" si="4851"/>
        <v/>
      </c>
      <c r="N258" s="100" t="str">
        <f t="shared" si="4926"/>
        <v/>
      </c>
      <c r="O258" s="100" t="str">
        <f t="shared" si="4852"/>
        <v/>
      </c>
      <c r="P258" s="100" t="str">
        <f t="shared" si="4927"/>
        <v/>
      </c>
      <c r="Q258" s="100" t="str">
        <f t="shared" si="4853"/>
        <v/>
      </c>
      <c r="R258" s="100" t="str">
        <f t="shared" si="4928"/>
        <v/>
      </c>
      <c r="S258" s="100" t="str">
        <f t="shared" si="4854"/>
        <v/>
      </c>
      <c r="T258" s="100" t="str">
        <f t="shared" si="4929"/>
        <v/>
      </c>
      <c r="U258" s="100" t="str">
        <f t="shared" si="4855"/>
        <v/>
      </c>
      <c r="V258" s="100" t="str">
        <f t="shared" si="4930"/>
        <v/>
      </c>
      <c r="W258" s="100" t="str">
        <f t="shared" si="4856"/>
        <v/>
      </c>
      <c r="X258" s="100" t="str">
        <f t="shared" si="4931"/>
        <v/>
      </c>
      <c r="Y258" s="100" t="str">
        <f t="shared" si="4857"/>
        <v/>
      </c>
      <c r="Z258" s="100" t="str">
        <f t="shared" si="4932"/>
        <v/>
      </c>
      <c r="AA258" s="100" t="str">
        <f t="shared" si="4858"/>
        <v/>
      </c>
      <c r="AB258" s="100" t="str">
        <f t="shared" si="4933"/>
        <v/>
      </c>
      <c r="AC258" s="100" t="str">
        <f t="shared" si="4859"/>
        <v/>
      </c>
      <c r="AD258" s="100" t="str">
        <f t="shared" si="4934"/>
        <v/>
      </c>
      <c r="AE258" s="100" t="str">
        <f t="shared" si="4860"/>
        <v/>
      </c>
      <c r="AF258" s="100" t="str">
        <f t="shared" si="4935"/>
        <v/>
      </c>
      <c r="AG258" s="100" t="str">
        <f t="shared" si="4861"/>
        <v/>
      </c>
      <c r="AH258" s="100" t="str">
        <f t="shared" si="4936"/>
        <v/>
      </c>
      <c r="AI258" s="100" t="str">
        <f t="shared" si="4862"/>
        <v/>
      </c>
      <c r="AJ258" s="100" t="str">
        <f t="shared" si="4937"/>
        <v/>
      </c>
      <c r="AK258" s="100" t="str">
        <f t="shared" si="4863"/>
        <v/>
      </c>
      <c r="AL258" s="100" t="str">
        <f t="shared" si="4938"/>
        <v/>
      </c>
      <c r="AM258" s="100" t="str">
        <f t="shared" si="4864"/>
        <v/>
      </c>
      <c r="AN258" s="100" t="str">
        <f t="shared" si="4939"/>
        <v/>
      </c>
      <c r="AO258" s="100" t="str">
        <f t="shared" si="4865"/>
        <v/>
      </c>
      <c r="AP258" s="100" t="str">
        <f t="shared" si="4940"/>
        <v/>
      </c>
      <c r="AQ258" s="100" t="str">
        <f t="shared" si="4866"/>
        <v/>
      </c>
      <c r="AR258" s="100" t="str">
        <f t="shared" si="4941"/>
        <v/>
      </c>
      <c r="AS258" s="100" t="str">
        <f t="shared" si="4867"/>
        <v/>
      </c>
      <c r="AT258" s="100" t="str">
        <f t="shared" si="4942"/>
        <v/>
      </c>
      <c r="AU258" s="100" t="str">
        <f t="shared" si="4868"/>
        <v/>
      </c>
      <c r="AV258" s="100" t="str">
        <f t="shared" si="4943"/>
        <v/>
      </c>
      <c r="AW258" s="100" t="str">
        <f t="shared" si="4869"/>
        <v/>
      </c>
      <c r="AX258" s="100" t="str">
        <f t="shared" si="4944"/>
        <v/>
      </c>
      <c r="AY258" s="100" t="str">
        <f t="shared" si="4870"/>
        <v/>
      </c>
      <c r="AZ258" s="100" t="str">
        <f t="shared" si="4945"/>
        <v/>
      </c>
      <c r="BA258" s="100" t="str">
        <f t="shared" si="4871"/>
        <v/>
      </c>
      <c r="BB258" s="100" t="str">
        <f t="shared" si="4946"/>
        <v/>
      </c>
      <c r="BC258" s="100" t="str">
        <f>IFERROR(INDEX('INPUT INF'!$F$3:$F$601,MATCH($B258,'INPUT INF'!$A$3:$A$601,FALSE)),"")</f>
        <v/>
      </c>
      <c r="BD258" s="100" t="str">
        <f t="shared" si="5463"/>
        <v/>
      </c>
      <c r="BE258" s="100" t="str">
        <f t="shared" si="4947"/>
        <v/>
      </c>
      <c r="BF258" s="100" t="str">
        <f t="shared" si="4948"/>
        <v/>
      </c>
      <c r="BG258" s="115" t="str">
        <f t="shared" si="4949"/>
        <v/>
      </c>
      <c r="BH258" s="115" t="str">
        <f>IF(AND('INPUT INF'!$O$1="X",BG258="PASS"),BF258,IF($BG258="","0",IF('INPUT INF'!$N$63="YES",$BF258,"")))</f>
        <v>0</v>
      </c>
      <c r="BI258" s="115" t="str">
        <f>IF($BG258="","0",IF('INPUT INF'!$Q$64="YES",$BF258,""))</f>
        <v>0</v>
      </c>
      <c r="BJ258" s="115" t="str">
        <f>IF($BG258="","0",IF('INPUT INF'!$Q$65="YES",$BF258,""))</f>
        <v>0</v>
      </c>
      <c r="BL258" s="116" t="str">
        <f t="shared" si="4950"/>
        <v/>
      </c>
      <c r="BM258" s="116" t="str">
        <f t="shared" si="4951"/>
        <v/>
      </c>
      <c r="BN258" s="116" t="str">
        <f t="shared" si="4951"/>
        <v/>
      </c>
      <c r="BR258" s="116" t="str">
        <f t="shared" si="4952"/>
        <v/>
      </c>
      <c r="BS258" s="116" t="str">
        <f t="shared" si="4953"/>
        <v/>
      </c>
      <c r="BT258" s="116" t="str">
        <f t="shared" si="4953"/>
        <v/>
      </c>
      <c r="BX258" s="116" t="str">
        <f t="shared" si="4954"/>
        <v/>
      </c>
      <c r="BY258" s="116" t="str">
        <f t="shared" si="4955"/>
        <v/>
      </c>
      <c r="BZ258" s="116" t="str">
        <f t="shared" si="4955"/>
        <v/>
      </c>
      <c r="CD258" s="116" t="str">
        <f t="shared" si="4956"/>
        <v/>
      </c>
      <c r="CE258" s="116" t="str">
        <f t="shared" si="4957"/>
        <v/>
      </c>
      <c r="CF258" s="116" t="str">
        <f t="shared" si="4958"/>
        <v/>
      </c>
      <c r="CJ258" s="116" t="str">
        <f t="shared" si="4959"/>
        <v/>
      </c>
      <c r="CK258" s="116" t="str">
        <f t="shared" si="4960"/>
        <v/>
      </c>
      <c r="CL258" s="116" t="str">
        <f t="shared" si="4961"/>
        <v/>
      </c>
      <c r="CP258" s="116" t="str">
        <f t="shared" si="4962"/>
        <v/>
      </c>
      <c r="CQ258" s="116" t="str">
        <f t="shared" si="4963"/>
        <v/>
      </c>
      <c r="CR258" s="116" t="str">
        <f t="shared" si="4964"/>
        <v/>
      </c>
      <c r="DH258" s="115" t="str">
        <f t="shared" si="4965"/>
        <v/>
      </c>
      <c r="DI258" s="115" t="str">
        <f t="shared" si="4873"/>
        <v/>
      </c>
      <c r="DJ258" s="115" t="str">
        <f t="shared" si="4874"/>
        <v/>
      </c>
      <c r="DK258" s="115" t="str">
        <f t="shared" si="4875"/>
        <v/>
      </c>
      <c r="DL258" s="115" t="str">
        <f t="shared" si="4876"/>
        <v/>
      </c>
      <c r="DM258" s="115" t="str">
        <f t="shared" si="4877"/>
        <v/>
      </c>
      <c r="DN258" s="115" t="str">
        <f t="shared" si="4878"/>
        <v/>
      </c>
      <c r="DO258" s="115" t="str">
        <f t="shared" si="4879"/>
        <v/>
      </c>
      <c r="DP258" s="115" t="str">
        <f t="shared" si="4880"/>
        <v/>
      </c>
      <c r="DQ258" s="115" t="str">
        <f t="shared" si="4881"/>
        <v/>
      </c>
      <c r="DR258" s="115" t="str">
        <f t="shared" si="4882"/>
        <v/>
      </c>
      <c r="DS258" s="115" t="str">
        <f t="shared" si="4883"/>
        <v/>
      </c>
      <c r="DT258" s="115" t="str">
        <f t="shared" si="4884"/>
        <v/>
      </c>
      <c r="DU258" s="115" t="str">
        <f t="shared" si="4885"/>
        <v/>
      </c>
      <c r="DV258" s="115" t="str">
        <f t="shared" si="4886"/>
        <v/>
      </c>
      <c r="DW258" s="115" t="str">
        <f t="shared" si="4887"/>
        <v/>
      </c>
      <c r="DX258" s="115" t="str">
        <f t="shared" si="4888"/>
        <v/>
      </c>
      <c r="DY258" s="115" t="str">
        <f t="shared" si="4889"/>
        <v/>
      </c>
      <c r="DZ258" s="115" t="str">
        <f t="shared" si="4890"/>
        <v/>
      </c>
      <c r="EA258" s="115" t="str">
        <f t="shared" si="4891"/>
        <v/>
      </c>
      <c r="EB258" s="115" t="str">
        <f t="shared" si="4892"/>
        <v/>
      </c>
      <c r="EC258" s="115" t="str">
        <f t="shared" si="4893"/>
        <v/>
      </c>
      <c r="ED258" s="115" t="str">
        <f t="shared" si="4894"/>
        <v/>
      </c>
      <c r="EE258" s="115" t="str">
        <f t="shared" si="4895"/>
        <v/>
      </c>
      <c r="EF258" s="115" t="str">
        <f t="shared" si="4896"/>
        <v/>
      </c>
      <c r="EG258" s="115" t="str">
        <f t="shared" si="4966"/>
        <v/>
      </c>
      <c r="EH258" s="115" t="str">
        <f t="shared" si="4967"/>
        <v/>
      </c>
      <c r="EI258" s="115" t="str">
        <f t="shared" si="4968"/>
        <v/>
      </c>
      <c r="EJ258" s="115" t="str">
        <f t="shared" si="4969"/>
        <v/>
      </c>
      <c r="EK258" s="115" t="str">
        <f t="shared" si="4970"/>
        <v/>
      </c>
      <c r="EL258" s="115" t="str">
        <f t="shared" si="4971"/>
        <v/>
      </c>
      <c r="EM258" s="115" t="str">
        <f t="shared" si="4972"/>
        <v/>
      </c>
      <c r="EN258" s="115" t="str">
        <f t="shared" si="4973"/>
        <v/>
      </c>
      <c r="EO258" s="115" t="str">
        <f t="shared" si="4974"/>
        <v/>
      </c>
      <c r="EP258" s="115" t="str">
        <f t="shared" si="4975"/>
        <v/>
      </c>
      <c r="EQ258" s="115" t="str">
        <f t="shared" si="4976"/>
        <v/>
      </c>
      <c r="ER258" s="115" t="str">
        <f t="shared" si="4977"/>
        <v/>
      </c>
      <c r="ES258" s="115" t="str">
        <f t="shared" si="4978"/>
        <v/>
      </c>
      <c r="ET258" s="115" t="str">
        <f t="shared" si="4979"/>
        <v/>
      </c>
      <c r="EU258" s="115" t="str">
        <f t="shared" si="4980"/>
        <v/>
      </c>
      <c r="EV258" s="115" t="str">
        <f t="shared" si="4981"/>
        <v/>
      </c>
      <c r="EW258" s="115" t="str">
        <f t="shared" si="4982"/>
        <v/>
      </c>
      <c r="EX258" s="115" t="str">
        <f t="shared" si="4983"/>
        <v/>
      </c>
      <c r="EY258" s="115" t="str">
        <f t="shared" si="4984"/>
        <v/>
      </c>
      <c r="EZ258" s="115" t="str">
        <f t="shared" si="4985"/>
        <v/>
      </c>
      <c r="FA258" s="115" t="str">
        <f t="shared" si="4986"/>
        <v/>
      </c>
      <c r="FB258" s="115" t="str">
        <f t="shared" si="4987"/>
        <v/>
      </c>
      <c r="FC258" s="115" t="str">
        <f t="shared" si="4988"/>
        <v/>
      </c>
      <c r="FD258" s="115" t="str">
        <f t="shared" si="4989"/>
        <v/>
      </c>
      <c r="FE258" s="115" t="str">
        <f t="shared" si="4990"/>
        <v/>
      </c>
      <c r="GA258" s="215" t="str">
        <f t="shared" si="5533"/>
        <v/>
      </c>
      <c r="GB258" s="140" t="str">
        <f t="shared" si="5534"/>
        <v/>
      </c>
      <c r="GC258" s="171">
        <f>COUNTIF($AA$633:$AA$702,"&gt;0")</f>
        <v>0</v>
      </c>
      <c r="GD258" s="175">
        <f t="shared" si="5535"/>
        <v>0</v>
      </c>
      <c r="GE258" s="175" t="str">
        <f t="shared" si="5530"/>
        <v/>
      </c>
      <c r="GF258" s="172">
        <f t="shared" ref="GF258:GN258" si="5572">COUNTIF($AB$633:$AB$702,GF$3)</f>
        <v>0</v>
      </c>
      <c r="GG258" s="172">
        <f t="shared" si="5572"/>
        <v>0</v>
      </c>
      <c r="GH258" s="172">
        <f t="shared" si="5572"/>
        <v>0</v>
      </c>
      <c r="GI258" s="172">
        <f t="shared" si="5572"/>
        <v>0</v>
      </c>
      <c r="GJ258" s="172">
        <f t="shared" si="5572"/>
        <v>0</v>
      </c>
      <c r="GK258" s="172">
        <f t="shared" si="5572"/>
        <v>0</v>
      </c>
      <c r="GL258" s="172">
        <f t="shared" si="5572"/>
        <v>0</v>
      </c>
      <c r="GM258" s="172">
        <f t="shared" si="5572"/>
        <v>0</v>
      </c>
      <c r="GN258" s="172">
        <f t="shared" si="5572"/>
        <v>0</v>
      </c>
      <c r="GO258" s="172">
        <f t="shared" si="5537"/>
        <v>0</v>
      </c>
      <c r="GP258" s="171" t="e">
        <f t="shared" si="5538"/>
        <v>#DIV/0!</v>
      </c>
      <c r="GQ258" s="171">
        <f>COUNTIF($AA$633:$AA$702,"&lt;45")-GN258</f>
        <v>0</v>
      </c>
      <c r="GR258" s="171">
        <f>COUNTIF($AA$633:$AA$702,"&lt;60")-GQ258</f>
        <v>0</v>
      </c>
      <c r="GS258" s="171">
        <f>COUNTIF($AA$633:$AA$702,"&lt;75")-GQ258-GR258</f>
        <v>0</v>
      </c>
      <c r="GT258" s="171">
        <f>COUNTIF($AA$633:$AA$702,"&lt;90")-GQ258-GR258-GS258</f>
        <v>0</v>
      </c>
      <c r="GU258" s="171">
        <f>COUNTIF($AA$633:$AA$702,"&gt;89")</f>
        <v>0</v>
      </c>
      <c r="GV258" s="171">
        <f>COUNTIF($AA$633:$AA$702,GV3)</f>
        <v>0</v>
      </c>
      <c r="GW258" s="171">
        <f>COUNTIF($AA$633:$AA$702,GW3)</f>
        <v>0</v>
      </c>
      <c r="GY258" s="115">
        <v>255</v>
      </c>
      <c r="GZ258" s="120" t="str">
        <f>IF('INPUT INF'!P$41="YES",GY265,"")</f>
        <v/>
      </c>
      <c r="HA258" s="118">
        <f t="shared" ref="HA258:HA262" si="5573">HA257</f>
        <v>0</v>
      </c>
      <c r="HB258" s="118" t="str">
        <f>IF(GZ258="","",'INPUT INF'!L$41)</f>
        <v/>
      </c>
      <c r="HC258" s="181">
        <f>'INPUT INF'!P$34</f>
        <v>0</v>
      </c>
      <c r="HD258" s="181" t="str">
        <f>IFERROR(INDEX(GB$58:GB$82,MATCH($HB258,$GA$58:$GA$82,0)),"")</f>
        <v/>
      </c>
      <c r="HE258" s="181">
        <f t="shared" ref="HE258:HY258" si="5574">IFERROR(INDEX(GC$220:GC$244,MATCH($HB258,$GA$220:$GA$244,0)),"")</f>
        <v>0</v>
      </c>
      <c r="HF258" s="181">
        <f t="shared" si="5574"/>
        <v>0</v>
      </c>
      <c r="HG258" s="181" t="str">
        <f t="shared" si="5574"/>
        <v/>
      </c>
      <c r="HH258" s="181">
        <f t="shared" si="5574"/>
        <v>0</v>
      </c>
      <c r="HI258" s="181">
        <f t="shared" si="5574"/>
        <v>0</v>
      </c>
      <c r="HJ258" s="181">
        <f t="shared" si="5574"/>
        <v>0</v>
      </c>
      <c r="HK258" s="181">
        <f t="shared" si="5574"/>
        <v>0</v>
      </c>
      <c r="HL258" s="181">
        <f t="shared" si="5574"/>
        <v>0</v>
      </c>
      <c r="HM258" s="181">
        <f t="shared" si="5574"/>
        <v>0</v>
      </c>
      <c r="HN258" s="181">
        <f t="shared" si="5574"/>
        <v>0</v>
      </c>
      <c r="HO258" s="181">
        <f t="shared" si="5574"/>
        <v>0</v>
      </c>
      <c r="HP258" s="181">
        <f t="shared" si="5574"/>
        <v>0</v>
      </c>
      <c r="HQ258" s="181">
        <f t="shared" si="5574"/>
        <v>0</v>
      </c>
      <c r="HR258" s="181" t="str">
        <f t="shared" si="5574"/>
        <v/>
      </c>
      <c r="HS258" s="181">
        <f t="shared" si="5574"/>
        <v>0</v>
      </c>
      <c r="HT258" s="181">
        <f t="shared" si="5574"/>
        <v>0</v>
      </c>
      <c r="HU258" s="181">
        <f t="shared" si="5574"/>
        <v>0</v>
      </c>
      <c r="HV258" s="181">
        <f t="shared" si="5574"/>
        <v>0</v>
      </c>
      <c r="HW258" s="181">
        <f t="shared" si="5574"/>
        <v>0</v>
      </c>
      <c r="HX258" s="181">
        <f t="shared" si="5574"/>
        <v>0</v>
      </c>
      <c r="HY258" s="181">
        <f t="shared" si="5574"/>
        <v>0</v>
      </c>
      <c r="IA258" s="181" t="str">
        <f t="shared" si="5506"/>
        <v/>
      </c>
      <c r="IB258" s="118" t="str">
        <f t="shared" si="5507"/>
        <v/>
      </c>
      <c r="IC258" s="118" t="str">
        <f t="shared" si="5508"/>
        <v/>
      </c>
      <c r="ID258" s="118" t="str">
        <f t="shared" si="5559"/>
        <v/>
      </c>
      <c r="IE258" s="118">
        <f t="shared" si="5509"/>
        <v>0</v>
      </c>
      <c r="IF258" s="118">
        <f t="shared" si="5510"/>
        <v>0</v>
      </c>
      <c r="IG258" s="118" t="str">
        <f t="shared" si="5511"/>
        <v/>
      </c>
      <c r="IH258" s="118">
        <f t="shared" si="5512"/>
        <v>0</v>
      </c>
      <c r="II258" s="118">
        <f t="shared" si="5513"/>
        <v>0</v>
      </c>
      <c r="IJ258" s="118">
        <f t="shared" si="5514"/>
        <v>0</v>
      </c>
      <c r="IK258" s="118">
        <f t="shared" si="5515"/>
        <v>0</v>
      </c>
      <c r="IL258" s="118">
        <f t="shared" si="5516"/>
        <v>0</v>
      </c>
      <c r="IM258" s="118">
        <f t="shared" si="5517"/>
        <v>0</v>
      </c>
      <c r="IN258" s="118">
        <f t="shared" si="5518"/>
        <v>0</v>
      </c>
      <c r="IO258" s="118">
        <f t="shared" si="5519"/>
        <v>0</v>
      </c>
      <c r="IP258" s="118">
        <f t="shared" si="5520"/>
        <v>0</v>
      </c>
      <c r="IQ258" s="118">
        <f t="shared" si="5521"/>
        <v>0</v>
      </c>
      <c r="IR258" s="118" t="str">
        <f t="shared" si="5522"/>
        <v/>
      </c>
      <c r="IS258" s="118">
        <f t="shared" si="5523"/>
        <v>0</v>
      </c>
      <c r="IT258" s="118">
        <f t="shared" si="5524"/>
        <v>0</v>
      </c>
      <c r="IU258" s="118">
        <f t="shared" si="5525"/>
        <v>0</v>
      </c>
      <c r="IV258" s="118">
        <f t="shared" si="5526"/>
        <v>0</v>
      </c>
      <c r="IW258" s="118">
        <f t="shared" si="5527"/>
        <v>0</v>
      </c>
      <c r="IX258" s="118">
        <f t="shared" si="5528"/>
        <v>0</v>
      </c>
      <c r="IY258" s="118">
        <f t="shared" si="5529"/>
        <v>0</v>
      </c>
      <c r="IZ258" s="118" t="str">
        <f t="shared" si="5402"/>
        <v/>
      </c>
    </row>
    <row r="259" spans="1:260" ht="15" customHeight="1" x14ac:dyDescent="0.25">
      <c r="A259" s="115">
        <v>257</v>
      </c>
      <c r="B259" s="115" t="str">
        <f t="shared" si="5373"/>
        <v/>
      </c>
      <c r="C259" s="115" t="s">
        <v>68</v>
      </c>
      <c r="D259" s="100" t="str">
        <f t="shared" si="5374"/>
        <v>D</v>
      </c>
      <c r="E259" s="100" t="str">
        <f t="shared" si="4921"/>
        <v/>
      </c>
      <c r="F259" s="100" t="str">
        <f t="shared" si="4922"/>
        <v/>
      </c>
      <c r="G259" s="100" t="str">
        <f t="shared" ref="G259:G322" si="5575">IFERROR(IF($B259="","",IF($G$1=$O2260,$P2260,IF($G$1=$R2260,$S2260,IF($G$1=$U2260,$V2260,IF($G$1=$X2260,$Y2260,IF($G$1=$AA2260,$AB2260,IF($G$1=$AD2260,$AE2260,IF($G$1=$AG2260,$AH2260,IF($G$1=$AJ2260,$AK2260,""))))))))),"")</f>
        <v/>
      </c>
      <c r="H259" s="100" t="str">
        <f t="shared" si="4923"/>
        <v/>
      </c>
      <c r="I259" s="100" t="str">
        <f t="shared" ref="I259:I322" si="5576">IFERROR(IF($B259="","",IF($I$1=$O2260,$P2260,IF($I$1=$R2260,$S2260,IF($I$1=$U2260,$V2260,IF($I$1=$X2260,$Y2260,IF($I$1=$AA2260,$AB2260,IF($I$1=$AD2260,$AE2260,IF($I$1=$AG2260,$AH2260,IF($I$1=$AJ2260,$AK2260,""))))))))),"")</f>
        <v/>
      </c>
      <c r="J259" s="100" t="str">
        <f t="shared" si="4924"/>
        <v/>
      </c>
      <c r="K259" s="100" t="str">
        <f t="shared" ref="K259:K322" si="5577">IFERROR(IF($B259="","",IF($K$1=$O2260,$P2260,IF($K$1=$R2260,$S2260,IF($K$1=$U2260,$V2260,IF($K$1=$X2260,$Y2260,IF($K$1=$AA2260,$AB2260,IF($K$1=$AD2260,$AE2260,IF($K$1=$AG2260,$AH2260,IF($K$1=$AJ2260,$AK2260,""))))))))),"")</f>
        <v/>
      </c>
      <c r="L259" s="100" t="str">
        <f t="shared" si="4925"/>
        <v/>
      </c>
      <c r="M259" s="100" t="str">
        <f t="shared" ref="M259:M322" si="5578">IFERROR(IF($B259="","",IF($M$1=$O2260,$P2260,IF($M$1=$R2260,$S2260,IF($M$1=$U2260,$V2260,IF($M$1=$X2260,$Y2260,IF($M$1=$AA2260,$AB2260,IF($M$1=$AD2260,$AE2260,IF($M$1=$AG2260,$AH2260,IF($M$1=$AJ2260,$AK2260,""))))))))),"")</f>
        <v/>
      </c>
      <c r="N259" s="100" t="str">
        <f t="shared" si="4926"/>
        <v/>
      </c>
      <c r="O259" s="100" t="str">
        <f t="shared" ref="O259:O322" si="5579">IFERROR(IF($B259="","",IF($O$1=$O2260,$P2260,IF($O$1=$R2260,$S2260,IF($O$1=$U2260,$V2260,IF($O$1=$X2260,$Y2260,IF($O$1=$AA2260,$AB2260,IF($O$1=$AD2260,$AE2260,IF($O$1=$AG2260,$AH2260,IF($O$1=$AJ2260,$AK2260,""))))))))),"")</f>
        <v/>
      </c>
      <c r="P259" s="100" t="str">
        <f t="shared" si="4927"/>
        <v/>
      </c>
      <c r="Q259" s="100" t="str">
        <f t="shared" ref="Q259:Q322" si="5580">IFERROR(IF($B259="","",IF($Q$1=$O2260,$P2260,IF($Q$1=$R2260,$S2260,IF($Q$1=$U2260,$V2260,IF($Q$1=$X2260,$Y2260,IF($Q$1=$AA2260,$AB2260,IF($Q$1=$AD2260,$AE2260,IF($Q$1=$AG2260,$AH2260,IF($Q$1=$AJ2260,$AK2260,""))))))))),"")</f>
        <v/>
      </c>
      <c r="R259" s="100" t="str">
        <f t="shared" si="4928"/>
        <v/>
      </c>
      <c r="S259" s="100" t="str">
        <f t="shared" ref="S259:S322" si="5581">IFERROR(IF($B259="","",IF($S$1=$O2260,$P2260,IF($S$1=$R2260,$S2260,IF($S$1=$U2260,$V2260,IF($S$1=$X2260,$Y2260,IF($S$1=$AA2260,$AB2260,IF($S$1=$AD2260,$AE2260,IF($S$1=$AG2260,$AH2260,IF($S$1=$AJ2260,$AK2260,""))))))))),"")</f>
        <v/>
      </c>
      <c r="T259" s="100" t="str">
        <f t="shared" si="4929"/>
        <v/>
      </c>
      <c r="U259" s="100" t="str">
        <f t="shared" ref="U259:U322" si="5582">IFERROR(IF($B259="","",IF($U$1=$O2260,$P2260,IF($U$1=$R2260,$S2260,IF($U$1=$U2260,$V2260,IF($U$1=$X2260,$Y2260,IF($U$1=$AA2260,$AB2260,IF($U$1=$AD2260,$AE2260,IF($U$1=$AG2260,$AH2260,IF($U$1=$AJ2260,$AK2260,""))))))))),"")</f>
        <v/>
      </c>
      <c r="V259" s="100" t="str">
        <f t="shared" si="4930"/>
        <v/>
      </c>
      <c r="W259" s="100" t="str">
        <f t="shared" ref="W259:W322" si="5583">IFERROR(IF($B259="","",IF($W$1=$O2260,$P2260,IF($W$1=$R2260,$S2260,IF($W$1=$U2260,$V2260,IF($W$1=$X2260,$Y2260,IF($W$1=$AA2260,$AB2260,IF($W$1=$AD2260,$AE2260,IF($W$1=$AG2260,$AH2260,IF($W$1=$AJ2260,$AK2260,""))))))))),"")</f>
        <v/>
      </c>
      <c r="X259" s="100" t="str">
        <f t="shared" si="4931"/>
        <v/>
      </c>
      <c r="Y259" s="100" t="str">
        <f t="shared" ref="Y259:Y322" si="5584">IFERROR(IF($B259="","",IF($Y$1=$O2260,$P2260,IF($Y$1=$R2260,$S2260,IF($Y$1=$U2260,$V2260,IF($Y$1=$X2260,$Y2260,IF($Y$1=$AA2260,$AB2260,IF($Y$1=$AD2260,$AE2260,IF($Y$1=$AG2260,$AH2260,IF($Y$1=$AJ2260,$AK2260,""))))))))),"")</f>
        <v/>
      </c>
      <c r="Z259" s="100" t="str">
        <f t="shared" si="4932"/>
        <v/>
      </c>
      <c r="AA259" s="100" t="str">
        <f t="shared" ref="AA259:AA322" si="5585">IFERROR(IF($B259="","",IF($AA$1=$O2260,$P2260,IF($AA$1=$R2260,$S2260,IF($AA$1=$U2260,$V2260,IF($AA$1=$X2260,$Y2260,IF($AA$1=$AA2260,$AB2260,IF($AA$1=$AD2260,$AE2260,IF($AA$1=$AG2260,$AH2260,IF($AA$1=$AJ2260,$AK2260,""))))))))),"")</f>
        <v/>
      </c>
      <c r="AB259" s="100" t="str">
        <f t="shared" si="4933"/>
        <v/>
      </c>
      <c r="AC259" s="100" t="str">
        <f t="shared" ref="AC259:AC322" si="5586">IFERROR(IF($B259="","",IF($AC$1=$O2260,$P2260,IF($AC$1=$R2260,$S2260,IF($AC$1=$U2260,$V2260,IF($AC$1=$X2260,$Y2260,IF($AC$1=$AA2260,$AB2260,IF($AC$1=$AD2260,$AE2260,IF($AC$1=$AG2260,$AH2260,IF($AC$1=$AJ2260,$AK2260,""))))))))),"")</f>
        <v/>
      </c>
      <c r="AD259" s="100" t="str">
        <f t="shared" si="4934"/>
        <v/>
      </c>
      <c r="AE259" s="100" t="str">
        <f t="shared" ref="AE259:AE322" si="5587">IFERROR(IF($B259="","",IF($AE$1=$O2260,$P2260,IF($AE$1=$R2260,$S2260,IF($AE$1=$U2260,$V2260,IF($AE$1=$X2260,$Y2260,IF($AE$1=$AA2260,$AB2260,IF($AE$1=$AD2260,$AE2260,IF($AE$1=$AG2260,$AH2260,IF($AE$1=$AJ2260,$AK2260,""))))))))),"")</f>
        <v/>
      </c>
      <c r="AF259" s="100" t="str">
        <f t="shared" si="4935"/>
        <v/>
      </c>
      <c r="AG259" s="100" t="str">
        <f t="shared" ref="AG259:AG322" si="5588">IFERROR(IF($B259="","",IF($AG$1=$O2260,$P2260,IF($AG$1=$R2260,$S2260,IF($AG$1=$U2260,$V2260,IF($AG$1=$X2260,$Y2260,IF($AG$1=$AA2260,$AB2260,IF($AG$1=$AD2260,$AE2260,IF($AG$1=$AG2260,$AH2260,IF($AG$1=$AJ2260,$AK2260,""))))))))),"")</f>
        <v/>
      </c>
      <c r="AH259" s="100" t="str">
        <f t="shared" si="4936"/>
        <v/>
      </c>
      <c r="AI259" s="100" t="str">
        <f t="shared" ref="AI259:AI322" si="5589">IFERROR(IF($B259="","",IF($AI$1=$O2260,$P2260,IF($AI$1=$R2260,$S2260,IF($AI$1=$U2260,$V2260,IF($AI$1=$X2260,$Y2260,IF($AI$1=$AA2260,$AB2260,IF($AI$1=$AD2260,$AE2260,IF($AI$1=$AG2260,$AH2260,IF($AI$1=$AJ2260,$AK2260,""))))))))),"")</f>
        <v/>
      </c>
      <c r="AJ259" s="100" t="str">
        <f t="shared" si="4937"/>
        <v/>
      </c>
      <c r="AK259" s="100" t="str">
        <f t="shared" ref="AK259:AK322" si="5590">IFERROR(IF($B259="","",IF($AK$1=$O2260,$P2260,IF($AK$1=$R2260,$S2260,IF($AK$1=$U2260,$V2260,IF($AK$1=$X2260,$Y2260,IF($AK$1=$AA2260,$AB2260,IF($AK$1=$AD2260,$AE2260,IF($AK$1=$AG2260,$AH2260,IF($AK$1=$AJ2260,$AK2260,""))))))))),"")</f>
        <v/>
      </c>
      <c r="AL259" s="100" t="str">
        <f t="shared" si="4938"/>
        <v/>
      </c>
      <c r="AM259" s="100" t="str">
        <f t="shared" ref="AM259:AM322" si="5591">IFERROR(IF($B259="","",IF($AM$1=$O2260,$P2260,IF($AM$1=$R2260,$S2260,IF($AM$1=$U2260,$V2260,IF($AM$1=$X2260,$Y2260,IF($AM$1=$AA2260,$AB2260,IF($AM$1=$AD2260,$AE2260,IF($AM$1=$AG2260,$AH2260,IF($AM$1=$AJ2260,$AK2260,""))))))))),"")</f>
        <v/>
      </c>
      <c r="AN259" s="100" t="str">
        <f t="shared" si="4939"/>
        <v/>
      </c>
      <c r="AO259" s="100" t="str">
        <f t="shared" ref="AO259:AO322" si="5592">IFERROR(IF($B259="","",IF($AO$1=$O2260,$P2260,IF($AO$1=$R2260,$S2260,IF($AO$1=$U2260,$V2260,IF($AO$1=$X2260,$Y2260,IF($AO$1=$AA2260,$AB2260,IF($AO$1=$AD2260,$AE2260,IF($AO$1=$AG2260,$AH2260,IF($AO$1=$AJ2260,$AK2260,""))))))))),"")</f>
        <v/>
      </c>
      <c r="AP259" s="100" t="str">
        <f t="shared" si="4940"/>
        <v/>
      </c>
      <c r="AQ259" s="100" t="str">
        <f t="shared" ref="AQ259:AQ322" si="5593">IFERROR(IF($B259="","",IF($AQ$1=$O2260,$P2260,IF($AQ$1=$R2260,$S2260,IF($AQ$1=$U2260,$V2260,IF($AQ$1=$X2260,$Y2260,IF($AQ$1=$AA2260,$AB2260,IF($AQ$1=$AD2260,$AE2260,IF($AQ$1=$AG2260,$AH2260,IF($AQ$1=$AJ2260,$AK2260,""))))))))),"")</f>
        <v/>
      </c>
      <c r="AR259" s="100" t="str">
        <f t="shared" si="4941"/>
        <v/>
      </c>
      <c r="AS259" s="100" t="str">
        <f t="shared" ref="AS259:AS322" si="5594">IFERROR(IF($B259="","",IF($AS$1=$O2260,$P2260,IF($AS$1=$R2260,$S2260,IF($AS$1=$U2260,$V2260,IF($AS$1=$X2260,$Y2260,IF($AS$1=$AA2260,$AB2260,IF($AS$1=$AD2260,$AE2260,IF($AS$1=$AG2260,$AH2260,IF($AS$1=$AJ2260,$AK2260,""))))))))),"")</f>
        <v/>
      </c>
      <c r="AT259" s="100" t="str">
        <f t="shared" si="4942"/>
        <v/>
      </c>
      <c r="AU259" s="100" t="str">
        <f t="shared" ref="AU259:AU322" si="5595">IFERROR(IF($B259="","",IF($AU$1=$O2260,$P2260,IF($AU$1=$R2260,$S2260,IF($AU$1=$U2260,$V2260,IF($AU$1=$X2260,$Y2260,IF($AU$1=$AA2260,$AB2260,IF($AU$1=$AD2260,$AE2260,IF($AU$1=$AG2260,$AH2260,IF($AU$1=$AJ2260,$AK2260,""))))))))),"")</f>
        <v/>
      </c>
      <c r="AV259" s="100" t="str">
        <f t="shared" si="4943"/>
        <v/>
      </c>
      <c r="AW259" s="100" t="str">
        <f t="shared" ref="AW259:AW322" si="5596">IFERROR(IF($B259="","",IF($AW$1=$O2260,$P2260,IF($AW$1=$R2260,$S2260,IF($AW$1=$U2260,$V2260,IF($AW$1=$X2260,$Y2260,IF($AW$1=$AA2260,$AB2260,IF($AW$1=$AD2260,$AE2260,IF($AW$1=$AG2260,$AH2260,IF($AW$1=$AJ2260,$AK2260,""))))))))),"")</f>
        <v/>
      </c>
      <c r="AX259" s="100" t="str">
        <f t="shared" si="4944"/>
        <v/>
      </c>
      <c r="AY259" s="100" t="str">
        <f t="shared" ref="AY259:AY322" si="5597">IFERROR(IF($B259="","",IF($AY$1=$O2260,$P2260,IF($AY$1=$R2260,$S2260,IF($AY$1=$U2260,$V2260,IF($AY$1=$X2260,$Y2260,IF($AY$1=$AA2260,$AB2260,IF($AY$1=$AD2260,$AE2260,IF($AY$1=$AG2260,$AH2260,IF($AY$1=$AJ2260,$AK2260,""))))))))),"")</f>
        <v/>
      </c>
      <c r="AZ259" s="100" t="str">
        <f t="shared" si="4945"/>
        <v/>
      </c>
      <c r="BA259" s="100" t="str">
        <f t="shared" ref="BA259:BA322" si="5598">IFERROR(IF($B259="","",IF($BA$1=$O2260,$P2260,IF($BA$1=$R2260,$S2260,IF($BA$1=$U2260,$V2260,IF($BA$1=$X2260,$Y2260,IF($BA$1=$AA2260,$AB2260,IF($BA$1=$AD2260,$AE2260,IF($BA$1=$AG2260,$AH2260,IF($BA$1=$AJ2260,$AK2260,""))))))))),"")</f>
        <v/>
      </c>
      <c r="BB259" s="100" t="str">
        <f t="shared" si="4946"/>
        <v/>
      </c>
      <c r="BC259" s="100" t="str">
        <f>IFERROR(INDEX('INPUT INF'!$F$3:$F$601,MATCH($B259,'INPUT INF'!$A$3:$A$601,FALSE)),"")</f>
        <v/>
      </c>
      <c r="BD259" s="100" t="str">
        <f t="shared" si="5463"/>
        <v/>
      </c>
      <c r="BE259" s="100" t="str">
        <f t="shared" si="4947"/>
        <v/>
      </c>
      <c r="BF259" s="100" t="str">
        <f t="shared" si="4948"/>
        <v/>
      </c>
      <c r="BG259" s="115" t="str">
        <f t="shared" si="4949"/>
        <v/>
      </c>
      <c r="BH259" s="115" t="str">
        <f>IF(AND('INPUT INF'!$O$1="X",BG259="PASS"),BF259,IF($BG259="","0",IF('INPUT INF'!$N$63="YES",$BF259,"")))</f>
        <v>0</v>
      </c>
      <c r="BI259" s="115" t="str">
        <f>IF($BG259="","0",IF('INPUT INF'!$Q$64="YES",$BF259,""))</f>
        <v>0</v>
      </c>
      <c r="BJ259" s="115" t="str">
        <f>IF($BG259="","0",IF('INPUT INF'!$Q$65="YES",$BF259,""))</f>
        <v>0</v>
      </c>
      <c r="BL259" s="116" t="str">
        <f t="shared" si="4950"/>
        <v/>
      </c>
      <c r="BM259" s="116" t="str">
        <f t="shared" si="4951"/>
        <v/>
      </c>
      <c r="BN259" s="116" t="str">
        <f t="shared" si="4951"/>
        <v/>
      </c>
      <c r="BR259" s="116" t="str">
        <f t="shared" si="4952"/>
        <v/>
      </c>
      <c r="BS259" s="116" t="str">
        <f t="shared" si="4953"/>
        <v/>
      </c>
      <c r="BT259" s="116" t="str">
        <f t="shared" si="4953"/>
        <v/>
      </c>
      <c r="BX259" s="116" t="str">
        <f t="shared" si="4954"/>
        <v/>
      </c>
      <c r="BY259" s="116" t="str">
        <f t="shared" si="4955"/>
        <v/>
      </c>
      <c r="BZ259" s="116" t="str">
        <f t="shared" si="4955"/>
        <v/>
      </c>
      <c r="CD259" s="116" t="str">
        <f t="shared" si="4956"/>
        <v/>
      </c>
      <c r="CE259" s="116" t="str">
        <f t="shared" si="4957"/>
        <v/>
      </c>
      <c r="CF259" s="116" t="str">
        <f t="shared" si="4958"/>
        <v/>
      </c>
      <c r="CJ259" s="116" t="str">
        <f t="shared" si="4959"/>
        <v/>
      </c>
      <c r="CK259" s="116" t="str">
        <f t="shared" si="4960"/>
        <v/>
      </c>
      <c r="CL259" s="116" t="str">
        <f t="shared" si="4961"/>
        <v/>
      </c>
      <c r="CP259" s="116" t="str">
        <f t="shared" si="4962"/>
        <v/>
      </c>
      <c r="CQ259" s="116" t="str">
        <f t="shared" si="4963"/>
        <v/>
      </c>
      <c r="CR259" s="116" t="str">
        <f t="shared" si="4964"/>
        <v/>
      </c>
      <c r="DH259" s="115" t="str">
        <f t="shared" si="4965"/>
        <v/>
      </c>
      <c r="DI259" s="115" t="str">
        <f t="shared" ref="DI259:DI322" si="5599">IFERROR(IF(RANK($G259,$G$3:$G$422)=1,$B259,""),"")</f>
        <v/>
      </c>
      <c r="DJ259" s="115" t="str">
        <f t="shared" ref="DJ259:DJ322" si="5600">IFERROR(IF(RANK($I259,$I$3:$I$422)=1,$B259,""),"")</f>
        <v/>
      </c>
      <c r="DK259" s="115" t="str">
        <f t="shared" ref="DK259:DK322" si="5601">IFERROR(IF(RANK($K259,$K$3:$K$422)=1,$B259,""),"")</f>
        <v/>
      </c>
      <c r="DL259" s="115" t="str">
        <f t="shared" ref="DL259:DL322" si="5602">IFERROR(IF(RANK($M259,$M$3:$M$422)=1,$B259,""),"")</f>
        <v/>
      </c>
      <c r="DM259" s="115" t="str">
        <f t="shared" ref="DM259:DM322" si="5603">IFERROR(IF(RANK($O259,$O$3:$O$422)=1,$B259,""),"")</f>
        <v/>
      </c>
      <c r="DN259" s="115" t="str">
        <f t="shared" ref="DN259:DN322" si="5604">IFERROR(IF(RANK($Q259,$Q$3:$Q$422)=1,$B259,""),"")</f>
        <v/>
      </c>
      <c r="DO259" s="115" t="str">
        <f t="shared" ref="DO259:DO322" si="5605">IFERROR(IF(RANK($S259,$S$3:$S$422)=1,$B259,""),"")</f>
        <v/>
      </c>
      <c r="DP259" s="115" t="str">
        <f t="shared" ref="DP259:DP322" si="5606">IFERROR(IF(RANK($U259,$U$3:$U$422)=1,$B259,""),"")</f>
        <v/>
      </c>
      <c r="DQ259" s="115" t="str">
        <f t="shared" ref="DQ259:DQ322" si="5607">IFERROR(IF(RANK($W259,$W$3:$W$422)=1,$B259,""),"")</f>
        <v/>
      </c>
      <c r="DR259" s="115" t="str">
        <f t="shared" ref="DR259:DR322" si="5608">IFERROR(IF(RANK($Y259,$Y$3:$Y$422)=1,$B259,""),"")</f>
        <v/>
      </c>
      <c r="DS259" s="115" t="str">
        <f t="shared" ref="DS259:DS322" si="5609">IFERROR(IF(RANK($AA259,$AA$3:$AA$422)=1,$B259,""),"")</f>
        <v/>
      </c>
      <c r="DT259" s="115" t="str">
        <f t="shared" ref="DT259:DT322" si="5610">IFERROR(IF(RANK($AC259,$AC$3:$AC$422)=1,$B259,""),"")</f>
        <v/>
      </c>
      <c r="DU259" s="115" t="str">
        <f t="shared" ref="DU259:DU322" si="5611">IFERROR(IF(RANK($AE259,$AE$3:$AE$422)=1,$B259,""),"")</f>
        <v/>
      </c>
      <c r="DV259" s="115" t="str">
        <f t="shared" ref="DV259:DV322" si="5612">IFERROR(IF(RANK($AG259,$AG$3:$AG$422)=1,$B259,""),"")</f>
        <v/>
      </c>
      <c r="DW259" s="115" t="str">
        <f t="shared" ref="DW259:DW322" si="5613">IFERROR(IF(RANK($AI259,$AI$3:$AI$422)=1,$B259,""),"")</f>
        <v/>
      </c>
      <c r="DX259" s="115" t="str">
        <f t="shared" ref="DX259:DX322" si="5614">IFERROR(IF(RANK($AK259,$AK$3:$AK$422)=1,$B259,""),"")</f>
        <v/>
      </c>
      <c r="DY259" s="115" t="str">
        <f t="shared" ref="DY259:DY322" si="5615">IFERROR(IF(RANK($AM259,$AM$3:$AM$422)=1,$B259,""),"")</f>
        <v/>
      </c>
      <c r="DZ259" s="115" t="str">
        <f t="shared" ref="DZ259:DZ322" si="5616">IFERROR(IF(RANK($AO259,$AO$3:$AO$422)=1,$B259,""),"")</f>
        <v/>
      </c>
      <c r="EA259" s="115" t="str">
        <f t="shared" ref="EA259:EA322" si="5617">IFERROR(IF(RANK($AQ259,$AQ$3:$AQ$422)=1,$B259,""),"")</f>
        <v/>
      </c>
      <c r="EB259" s="115" t="str">
        <f t="shared" ref="EB259:EB322" si="5618">IFERROR(IF(RANK($AS259,$AS$3:$AS$422)=1,$B259,""),"")</f>
        <v/>
      </c>
      <c r="EC259" s="115" t="str">
        <f t="shared" ref="EC259:EC322" si="5619">IFERROR(IF(RANK($AU259,$AU$3:$AU$422)=1,$B259,""),"")</f>
        <v/>
      </c>
      <c r="ED259" s="115" t="str">
        <f t="shared" ref="ED259:ED322" si="5620">IFERROR(IF(RANK($AW259,$AW$3:$AW$422)=1,$B259,""),"")</f>
        <v/>
      </c>
      <c r="EE259" s="115" t="str">
        <f t="shared" ref="EE259:EE322" si="5621">IFERROR(IF(RANK($AY259,$AY$3:$AY$422)=1,$B259,""),"")</f>
        <v/>
      </c>
      <c r="EF259" s="115" t="str">
        <f t="shared" ref="EF259:EF322" si="5622">IFERROR(IF(RANK($BA259,$BA$3:$BA$422)=1,$B259,""),"")</f>
        <v/>
      </c>
      <c r="EG259" s="115" t="str">
        <f t="shared" si="4966"/>
        <v/>
      </c>
      <c r="EH259" s="115" t="str">
        <f t="shared" si="4967"/>
        <v/>
      </c>
      <c r="EI259" s="115" t="str">
        <f t="shared" si="4968"/>
        <v/>
      </c>
      <c r="EJ259" s="115" t="str">
        <f t="shared" si="4969"/>
        <v/>
      </c>
      <c r="EK259" s="115" t="str">
        <f t="shared" si="4970"/>
        <v/>
      </c>
      <c r="EL259" s="115" t="str">
        <f t="shared" si="4971"/>
        <v/>
      </c>
      <c r="EM259" s="115" t="str">
        <f t="shared" si="4972"/>
        <v/>
      </c>
      <c r="EN259" s="115" t="str">
        <f t="shared" si="4973"/>
        <v/>
      </c>
      <c r="EO259" s="115" t="str">
        <f t="shared" si="4974"/>
        <v/>
      </c>
      <c r="EP259" s="115" t="str">
        <f t="shared" si="4975"/>
        <v/>
      </c>
      <c r="EQ259" s="115" t="str">
        <f t="shared" si="4976"/>
        <v/>
      </c>
      <c r="ER259" s="115" t="str">
        <f t="shared" si="4977"/>
        <v/>
      </c>
      <c r="ES259" s="115" t="str">
        <f t="shared" si="4978"/>
        <v/>
      </c>
      <c r="ET259" s="115" t="str">
        <f t="shared" si="4979"/>
        <v/>
      </c>
      <c r="EU259" s="115" t="str">
        <f t="shared" si="4980"/>
        <v/>
      </c>
      <c r="EV259" s="115" t="str">
        <f t="shared" si="4981"/>
        <v/>
      </c>
      <c r="EW259" s="115" t="str">
        <f t="shared" si="4982"/>
        <v/>
      </c>
      <c r="EX259" s="115" t="str">
        <f t="shared" si="4983"/>
        <v/>
      </c>
      <c r="EY259" s="115" t="str">
        <f t="shared" si="4984"/>
        <v/>
      </c>
      <c r="EZ259" s="115" t="str">
        <f t="shared" si="4985"/>
        <v/>
      </c>
      <c r="FA259" s="115" t="str">
        <f t="shared" si="4986"/>
        <v/>
      </c>
      <c r="FB259" s="115" t="str">
        <f t="shared" si="4987"/>
        <v/>
      </c>
      <c r="FC259" s="115" t="str">
        <f t="shared" si="4988"/>
        <v/>
      </c>
      <c r="FD259" s="115" t="str">
        <f t="shared" si="4989"/>
        <v/>
      </c>
      <c r="FE259" s="115" t="str">
        <f t="shared" si="4990"/>
        <v/>
      </c>
      <c r="GA259" s="215" t="str">
        <f t="shared" si="5533"/>
        <v/>
      </c>
      <c r="GB259" s="140" t="str">
        <f t="shared" si="5534"/>
        <v/>
      </c>
      <c r="GC259" s="171">
        <f>COUNTIF($AC$633:$AC$702,"&gt;0")</f>
        <v>0</v>
      </c>
      <c r="GD259" s="175">
        <f t="shared" si="5535"/>
        <v>0</v>
      </c>
      <c r="GE259" s="175" t="str">
        <f t="shared" si="5530"/>
        <v/>
      </c>
      <c r="GF259" s="172">
        <f t="shared" ref="GF259:GN259" si="5623">COUNTIF($AD$633:$AD$702,GF$3)</f>
        <v>0</v>
      </c>
      <c r="GG259" s="172">
        <f t="shared" si="5623"/>
        <v>0</v>
      </c>
      <c r="GH259" s="172">
        <f t="shared" si="5623"/>
        <v>0</v>
      </c>
      <c r="GI259" s="172">
        <f t="shared" si="5623"/>
        <v>0</v>
      </c>
      <c r="GJ259" s="172">
        <f t="shared" si="5623"/>
        <v>0</v>
      </c>
      <c r="GK259" s="172">
        <f t="shared" si="5623"/>
        <v>0</v>
      </c>
      <c r="GL259" s="172">
        <f t="shared" si="5623"/>
        <v>0</v>
      </c>
      <c r="GM259" s="172">
        <f t="shared" si="5623"/>
        <v>0</v>
      </c>
      <c r="GN259" s="172">
        <f t="shared" si="5623"/>
        <v>0</v>
      </c>
      <c r="GO259" s="172">
        <f t="shared" si="5537"/>
        <v>0</v>
      </c>
      <c r="GP259" s="171" t="e">
        <f t="shared" si="5538"/>
        <v>#DIV/0!</v>
      </c>
      <c r="GQ259" s="171">
        <f>COUNTIF($AC$633:$AC$702,"&lt;45")-GN259</f>
        <v>0</v>
      </c>
      <c r="GR259" s="171">
        <f>COUNTIF($AC$633:$AC$702,"&lt;60")-GQ259</f>
        <v>0</v>
      </c>
      <c r="GS259" s="171">
        <f>COUNTIF($AC$633:$AC$702,"&lt;75")-GQ259-GR259</f>
        <v>0</v>
      </c>
      <c r="GT259" s="171">
        <f>COUNTIF($AC$633:$AC$702,"&lt;90")-GQ259-GR259-GS259</f>
        <v>0</v>
      </c>
      <c r="GU259" s="171">
        <f>COUNTIF($AC$633:$AC$702,"&gt;89")</f>
        <v>0</v>
      </c>
      <c r="GV259" s="171">
        <f>COUNTIF($AC$633:$AC$702,GV3)</f>
        <v>0</v>
      </c>
      <c r="GW259" s="171">
        <f>COUNTIF($AC$633:$AC$702,GW3)</f>
        <v>0</v>
      </c>
      <c r="GY259" s="115">
        <v>256</v>
      </c>
      <c r="GZ259" s="120" t="str">
        <f>IF('INPUT INF'!Q$41="YES",GY266,"")</f>
        <v/>
      </c>
      <c r="HA259" s="118">
        <f t="shared" si="5573"/>
        <v>0</v>
      </c>
      <c r="HB259" s="118" t="str">
        <f>IF(GZ259="","",'INPUT INF'!L$41)</f>
        <v/>
      </c>
      <c r="HC259" s="181">
        <f>'INPUT INF'!Q$34</f>
        <v>0</v>
      </c>
      <c r="HD259" s="181" t="str">
        <f>IFERROR(INDEX(GB$85:GB$109,MATCH($HB259,$GA$85:$GA$109,0)),"")</f>
        <v/>
      </c>
      <c r="HE259" s="181">
        <f t="shared" ref="HE259:HY259" si="5624">IFERROR(INDEX(GC$247:GC$271,MATCH($HB259,$GA$247:$GA$271,0)),"")</f>
        <v>0</v>
      </c>
      <c r="HF259" s="181">
        <f t="shared" si="5624"/>
        <v>0</v>
      </c>
      <c r="HG259" s="181" t="str">
        <f t="shared" si="5624"/>
        <v/>
      </c>
      <c r="HH259" s="181">
        <f t="shared" si="5624"/>
        <v>0</v>
      </c>
      <c r="HI259" s="181">
        <f t="shared" si="5624"/>
        <v>0</v>
      </c>
      <c r="HJ259" s="181">
        <f t="shared" si="5624"/>
        <v>0</v>
      </c>
      <c r="HK259" s="181">
        <f t="shared" si="5624"/>
        <v>0</v>
      </c>
      <c r="HL259" s="181">
        <f t="shared" si="5624"/>
        <v>0</v>
      </c>
      <c r="HM259" s="181">
        <f t="shared" si="5624"/>
        <v>0</v>
      </c>
      <c r="HN259" s="181">
        <f t="shared" si="5624"/>
        <v>0</v>
      </c>
      <c r="HO259" s="181">
        <f t="shared" si="5624"/>
        <v>0</v>
      </c>
      <c r="HP259" s="181">
        <f t="shared" si="5624"/>
        <v>0</v>
      </c>
      <c r="HQ259" s="181">
        <f t="shared" si="5624"/>
        <v>0</v>
      </c>
      <c r="HR259" s="181" t="str">
        <f t="shared" si="5624"/>
        <v/>
      </c>
      <c r="HS259" s="181">
        <f t="shared" si="5624"/>
        <v>0</v>
      </c>
      <c r="HT259" s="181">
        <f t="shared" si="5624"/>
        <v>0</v>
      </c>
      <c r="HU259" s="181">
        <f t="shared" si="5624"/>
        <v>0</v>
      </c>
      <c r="HV259" s="181">
        <f t="shared" si="5624"/>
        <v>0</v>
      </c>
      <c r="HW259" s="181">
        <f t="shared" si="5624"/>
        <v>0</v>
      </c>
      <c r="HX259" s="181">
        <f t="shared" si="5624"/>
        <v>0</v>
      </c>
      <c r="HY259" s="181">
        <f t="shared" si="5624"/>
        <v>0</v>
      </c>
      <c r="IA259" s="181" t="str">
        <f t="shared" si="5506"/>
        <v/>
      </c>
      <c r="IB259" s="118" t="str">
        <f t="shared" si="5507"/>
        <v/>
      </c>
      <c r="IC259" s="118" t="str">
        <f t="shared" si="5508"/>
        <v/>
      </c>
      <c r="ID259" s="118" t="str">
        <f t="shared" si="5559"/>
        <v/>
      </c>
      <c r="IE259" s="118">
        <f t="shared" si="5509"/>
        <v>0</v>
      </c>
      <c r="IF259" s="118">
        <f t="shared" si="5510"/>
        <v>0</v>
      </c>
      <c r="IG259" s="118" t="str">
        <f t="shared" si="5511"/>
        <v/>
      </c>
      <c r="IH259" s="118">
        <f t="shared" si="5512"/>
        <v>0</v>
      </c>
      <c r="II259" s="118">
        <f t="shared" si="5513"/>
        <v>0</v>
      </c>
      <c r="IJ259" s="118">
        <f t="shared" si="5514"/>
        <v>0</v>
      </c>
      <c r="IK259" s="118">
        <f t="shared" si="5515"/>
        <v>0</v>
      </c>
      <c r="IL259" s="118">
        <f t="shared" si="5516"/>
        <v>0</v>
      </c>
      <c r="IM259" s="118">
        <f t="shared" si="5517"/>
        <v>0</v>
      </c>
      <c r="IN259" s="118">
        <f t="shared" si="5518"/>
        <v>0</v>
      </c>
      <c r="IO259" s="118">
        <f t="shared" si="5519"/>
        <v>0</v>
      </c>
      <c r="IP259" s="118">
        <f t="shared" si="5520"/>
        <v>0</v>
      </c>
      <c r="IQ259" s="118">
        <f t="shared" si="5521"/>
        <v>0</v>
      </c>
      <c r="IR259" s="118" t="str">
        <f t="shared" si="5522"/>
        <v/>
      </c>
      <c r="IS259" s="118">
        <f t="shared" si="5523"/>
        <v>0</v>
      </c>
      <c r="IT259" s="118">
        <f t="shared" si="5524"/>
        <v>0</v>
      </c>
      <c r="IU259" s="118">
        <f t="shared" si="5525"/>
        <v>0</v>
      </c>
      <c r="IV259" s="118">
        <f t="shared" si="5526"/>
        <v>0</v>
      </c>
      <c r="IW259" s="118">
        <f t="shared" si="5527"/>
        <v>0</v>
      </c>
      <c r="IX259" s="118">
        <f t="shared" si="5528"/>
        <v>0</v>
      </c>
      <c r="IY259" s="118">
        <f t="shared" si="5529"/>
        <v>0</v>
      </c>
      <c r="IZ259" s="118" t="str">
        <f t="shared" si="5402"/>
        <v/>
      </c>
    </row>
    <row r="260" spans="1:260" ht="15" customHeight="1" x14ac:dyDescent="0.25">
      <c r="A260" s="115">
        <v>258</v>
      </c>
      <c r="B260" s="115" t="str">
        <f t="shared" si="5373"/>
        <v/>
      </c>
      <c r="C260" s="115" t="s">
        <v>68</v>
      </c>
      <c r="D260" s="100" t="str">
        <f t="shared" si="5374"/>
        <v>D</v>
      </c>
      <c r="E260" s="100" t="str">
        <f t="shared" ref="E260:E323" si="5625">IFERROR(IF($B260="","",IF($E$1=$O2261,$P2261,IF($E$1=$R2261,$S2261,IF($E$1=$U2261,$V2261,IF($E$1=$X2261,$Y2261,IF($E$1=$AA2261,$AB2261,IF($E$1=$AD2261,$AE2261,IF($E$1=$AG2261,$AH2261,IF($E$1=$AJ2261,$AK2261,""))))))))),"")</f>
        <v/>
      </c>
      <c r="F260" s="100" t="str">
        <f t="shared" ref="F260:F323" si="5626">IF(B260="","",IF($E$1=O2261,Q2261,IF($E$1=R2261,T2261,IF($E$1=U2261,W2261,IF($E$1=X2261,Z2261,IF($E$1=AA2261,AC2261,IF($E$1=AD2261,AF2261,IF($E$1=AG2261,AI2261,IF($E$1=AJ2261,AL2261,"")))))))))</f>
        <v/>
      </c>
      <c r="G260" s="100" t="str">
        <f t="shared" si="5575"/>
        <v/>
      </c>
      <c r="H260" s="100" t="str">
        <f t="shared" ref="H260:H323" si="5627">IF(B260="","",IF($G$1=O2261,Q2261,IF($G$1=R2261,T2261,IF($G$1=U2261,W2261,IF($G$1=X2261,Z2261,IF($G$1=AA2261,AC2261,IF($G$1=AD2261,AF2261,IF($G$1=AG2261,AI2261,IF($G$1=AJ2261,AL2261,"")))))))))</f>
        <v/>
      </c>
      <c r="I260" s="100" t="str">
        <f t="shared" si="5576"/>
        <v/>
      </c>
      <c r="J260" s="100" t="str">
        <f t="shared" ref="J260:J323" si="5628">IF(B260="","",IF($I$1=O2261,Q2261,IF($I$1=R2261,T2261,IF($I$1=U2261,W2261,IF($I$1=X2261,Z2261,IF($I$1=AA2261,AC2261,IF($I$1=AD2261,AF2261,IF($I$1=AG2261,AI2261,IF($I$1=AJ2261,AL2261,"")))))))))</f>
        <v/>
      </c>
      <c r="K260" s="100" t="str">
        <f t="shared" si="5577"/>
        <v/>
      </c>
      <c r="L260" s="100" t="str">
        <f t="shared" ref="L260:L323" si="5629">IF(B260="","",IF($K$1=O2261,Q2261,IF($K$1=R2261,T2261,IF($K$1=U2261,W2261,IF($K$1=X2261,Z2261,IF($K$1=AA2261,AC2261,IF($K$1=AD2261,AF2261,IF($K$1=AG2261,AI2261,IF($K$1=AJ2261,AL2261,"")))))))))</f>
        <v/>
      </c>
      <c r="M260" s="100" t="str">
        <f t="shared" si="5578"/>
        <v/>
      </c>
      <c r="N260" s="100" t="str">
        <f t="shared" ref="N260:N323" si="5630">IF(B260="","",IF($M$1=O2261,Q2261,IF($M$1=R2261,T2261,IF($M$1=U2261,W2261,IF($M$1=X2261,Z2261,IF($M$1=AA2261,AC2261,IF($M$1=AD2261,AF2261,IF($M$1=AG2261,AI2261,IF($M$1=AJ2261,AL2261,"")))))))))</f>
        <v/>
      </c>
      <c r="O260" s="100" t="str">
        <f t="shared" si="5579"/>
        <v/>
      </c>
      <c r="P260" s="100" t="str">
        <f t="shared" ref="P260:P323" si="5631">IF(B260="","",IF($O$1=O2261,Q2261,IF($O$1=R2261,T2261,IF($O$1=U2261,W2261,IF($O$1=X2261,Z2261,IF($O$1=AA2261,AC2261,IF($O$1=AD2261,AF2261,IF($O$1=AG2261,AI2261,IF($O$1=AJ2261,AL2261,"")))))))))</f>
        <v/>
      </c>
      <c r="Q260" s="100" t="str">
        <f t="shared" si="5580"/>
        <v/>
      </c>
      <c r="R260" s="100" t="str">
        <f t="shared" ref="R260:R323" si="5632">IF(B260="","",IF($Q$1=O2261,Q2261,IF($Q$1=R2261,T2261,IF($Q$1=U2261,W2261,IF($Q$1=X2261,Z2261,IF($Q$1=AA2261,AC2261,IF($Q$1=AD2261,AF2261,IF($Q$1=AG2261,AI2261,IF($Q$1=AJ2261,AL2261,"")))))))))</f>
        <v/>
      </c>
      <c r="S260" s="100" t="str">
        <f t="shared" si="5581"/>
        <v/>
      </c>
      <c r="T260" s="100" t="str">
        <f t="shared" ref="T260:T323" si="5633">IF(B260="","",IF($S$1=O2261,Q2261,IF($S$1=R2261,T2261,IF($S$1=U2261,W2261,IF($S$1=X2261,Z2261,IF($S$1=AA2261,AC2261,IF($S$1=AD2261,AF2261,IF($S$1=AG2261,AI2261,IF($S$1=AJ2261,AL2261,"")))))))))</f>
        <v/>
      </c>
      <c r="U260" s="100" t="str">
        <f t="shared" si="5582"/>
        <v/>
      </c>
      <c r="V260" s="100" t="str">
        <f t="shared" ref="V260:V323" si="5634">IF(B260="","",IF($U$1=O2261,Q2261,IF($U$1=R2261,T2261,IF($U$1=U2261,W2261,IF($U$1=X2261,Z2261,IF($U$1=AA2261,AC2261,IF($U$1=AD2261,AF2261,IF($U$1=AG2261,AI2261,IF($U$1=AJ2261,AL2261,"")))))))))</f>
        <v/>
      </c>
      <c r="W260" s="100" t="str">
        <f t="shared" si="5583"/>
        <v/>
      </c>
      <c r="X260" s="100" t="str">
        <f t="shared" ref="X260:X323" si="5635">IF(B260="","",IF($W$1=O2261,Q2261,IF($W$1=R2261,T2261,IF($W$1=U2261,W2261,IF($W$1=X2261,Z2261,IF($W$1=AA2261,AC2261,IF($W$1=AD2261,AF2261,IF($W$1=AG2261,AI2261,IF($W$1=AJ2261,AL2261,"")))))))))</f>
        <v/>
      </c>
      <c r="Y260" s="100" t="str">
        <f t="shared" si="5584"/>
        <v/>
      </c>
      <c r="Z260" s="100" t="str">
        <f t="shared" ref="Z260:Z323" si="5636">IF(B260="","",IF($Y$1=O2261,Q2261,IF($Y$1=R2261,T2261,IF($Y$1=U2261,W2261,IF($Y$1=X2261,Z2261,IF($Y$1=AA2261,AC2261,IF($Y$1=AD2261,AF2261,IF($Y$1=AG2261,AI2261,IF($Y$1=AJ2261,AL2261,"")))))))))</f>
        <v/>
      </c>
      <c r="AA260" s="100" t="str">
        <f t="shared" si="5585"/>
        <v/>
      </c>
      <c r="AB260" s="100" t="str">
        <f t="shared" ref="AB260:AB323" si="5637">IF(B260="","",IF($AA$1=O2261,Q2261,IF($AA$1=R2261,T2261,IF($AA$1=U2261,W2261,IF($AA$1=X2261,Z2261,IF($AA$1=AA2261,AC2261,IF($AA$1=AD2261,AF2261,IF($AA$1=AG2261,AI2261,IF($AA$1=AJ2261,AL2261,"")))))))))</f>
        <v/>
      </c>
      <c r="AC260" s="100" t="str">
        <f t="shared" si="5586"/>
        <v/>
      </c>
      <c r="AD260" s="100" t="str">
        <f t="shared" ref="AD260:AD323" si="5638">IF(B260="","",IF($AC$1=O2261,Q2261,IF($AC$1=R2261,T2261,IF($AC$1=U2261,W2261,IF($AC$1=X2261,Z2261,IF($AC$1=AA2261,AC2261,IF($AC$1=AD2261,AF2261,IF($AC$1=AG2261,AI2261,IF($AC$1=AJ2261,AL2261,"")))))))))</f>
        <v/>
      </c>
      <c r="AE260" s="100" t="str">
        <f t="shared" si="5587"/>
        <v/>
      </c>
      <c r="AF260" s="100" t="str">
        <f t="shared" ref="AF260:AF323" si="5639">IF(B260="","",IF($AE$1=O2261,Q2261,IF($AE$1=R2261,T2261,IF($AE$1=U2261,W2261,IF($AE$1=X2261,Z2261,IF($AE$1=AA2261,AC2261,IF($AE$1=AD2261,AF2261,IF($AE$1=AG2261,AI2261,IF($AE$1=AJ2261,AL2261,"")))))))))</f>
        <v/>
      </c>
      <c r="AG260" s="100" t="str">
        <f t="shared" si="5588"/>
        <v/>
      </c>
      <c r="AH260" s="100" t="str">
        <f t="shared" ref="AH260:AH323" si="5640">IF(B260="","",IF($AG$1=O2261,Q2261,IF($AG$1=R2261,T2261,IF($AG$1=U2261,W2261,IF($AG$1=X2261,Z2261,IF($AG$1=AA2261,AC2261,IF($AG$1=AD2261,AF2261,IF($AG$1=AG2261,AI2261,IF($AG$1=AJ2261,AL2261,"")))))))))</f>
        <v/>
      </c>
      <c r="AI260" s="100" t="str">
        <f t="shared" si="5589"/>
        <v/>
      </c>
      <c r="AJ260" s="100" t="str">
        <f t="shared" ref="AJ260:AJ323" si="5641">IF(B260="","",IF($AI$1=O2261,Q2261,IF($AI$1=R2261,T2261,IF($AI$1=U2261,W2261,IF($AI$1=X2261,Z2261,IF($AI$1=AA2261,AC2261,IF($AI$1=AD2261,AF2261,IF($AI$1=AG2261,AI2261,IF($AI$1=AJ2261,AL2261,"")))))))))</f>
        <v/>
      </c>
      <c r="AK260" s="100" t="str">
        <f t="shared" si="5590"/>
        <v/>
      </c>
      <c r="AL260" s="100" t="str">
        <f t="shared" ref="AL260:AL323" si="5642">IF(B260="","",IF($AK$1=O2261,Q2261,IF($AK$1=R2261,T2261,IF($AK$1=U2261,W2261,IF($AK$1=X2261,Z2261,IF($AK$1=AA2261,AC2261,IF($AK$1=AD2261,AF2261,IF($AK$1=AG2261,AI2261,IF($AK$1=AJ2261,AL2261,"")))))))))</f>
        <v/>
      </c>
      <c r="AM260" s="100" t="str">
        <f t="shared" si="5591"/>
        <v/>
      </c>
      <c r="AN260" s="100" t="str">
        <f t="shared" ref="AN260:AN323" si="5643">IF(B260="","",IF($AM$1=O2261,Q2261,IF($AM$1=R2261,T2261,IF($AM$1=U2261,W2261,IF($AM$1=X2261,Z2261,IF($AM$1=AA2261,AC2261,IF($AM$1=AD2261,AF2261,IF($AM$1=AG2261,AI2261,IF($AM$1=AJ2261,AL2261,"")))))))))</f>
        <v/>
      </c>
      <c r="AO260" s="100" t="str">
        <f t="shared" si="5592"/>
        <v/>
      </c>
      <c r="AP260" s="100" t="str">
        <f t="shared" ref="AP260:AP323" si="5644">IF(B260="","",IF($AO$1=O2261,Q2261,IF($AO$1=R2261,T2261,IF($AO$1=U2261,W2261,IF($AO$1=X2261,Z2261,IF($AO$1=AA2261,AC2261,IF($AO$1=AD2261,AF2261,IF($AO$1=AG2261,AI2261,IF($AO$1=AJ2261,AL2261,"")))))))))</f>
        <v/>
      </c>
      <c r="AQ260" s="100" t="str">
        <f t="shared" si="5593"/>
        <v/>
      </c>
      <c r="AR260" s="100" t="str">
        <f t="shared" ref="AR260:AR323" si="5645">IF(B260="","",IF($AQ$1=O2261,Q2261,IF($AQ$1=R2261,T2261,IF($AQ$1=U2261,W2261,IF($AQ$1=X2261,Z2261,IF($AQ$1=AA2261,AC2261,IF($AQ$1=AD2261,AF2261,IF($AQ$1=AG2261,AI2261,IF($AQ$1=AJ2261,AL2261,"")))))))))</f>
        <v/>
      </c>
      <c r="AS260" s="100" t="str">
        <f t="shared" si="5594"/>
        <v/>
      </c>
      <c r="AT260" s="100" t="str">
        <f t="shared" ref="AT260:AT323" si="5646">IF(B260="","",IF($AS$1=O2261,Q2261,IF($AS$1=R2261,T2261,IF($AS$1=U2261,W2261,IF($AS$1=X2261,Z2261,IF($AS$1=AA2261,AC2261,IF($AS$1=AD2261,AF2261,IF($AS$1=AG2261,AI2261,IF($AS$1=AJ2261,AL2261,"")))))))))</f>
        <v/>
      </c>
      <c r="AU260" s="100" t="str">
        <f t="shared" si="5595"/>
        <v/>
      </c>
      <c r="AV260" s="100" t="str">
        <f t="shared" ref="AV260:AV323" si="5647">IF(B260="","",IF($AU$1=O2261,Q2261,IF($AU$1=R2261,T2261,IF($AU$1=U2261,W2261,IF($AU$1=X2261,Z2261,IF($AU$1=AA2261,AC2261,IF($AU$1=AD2261,AF2261,IF($AU$1=AG2261,AI2261,IF($AU$1=AJ2261,AL2261,"")))))))))</f>
        <v/>
      </c>
      <c r="AW260" s="100" t="str">
        <f t="shared" si="5596"/>
        <v/>
      </c>
      <c r="AX260" s="100" t="str">
        <f t="shared" ref="AX260:AX323" si="5648">IF(B260="","",IF($AW$1=O2261,Q2261,IF($AW$1=R2261,T2261,IF($AW$1=U2261,W2261,IF($AW$1=X2261,Z2261,IF($AW$1=AA2261,AC2261,IF($AW$1=AD2261,AF2261,IF($AW$1=AG2261,AI2261,IF($AW$1=AJ2261,AL2261,"")))))))))</f>
        <v/>
      </c>
      <c r="AY260" s="100" t="str">
        <f t="shared" si="5597"/>
        <v/>
      </c>
      <c r="AZ260" s="100" t="str">
        <f t="shared" ref="AZ260:AZ323" si="5649">IF(B260="","",IF($AY$1=O2261,Q2261,IF($AY$1=R2261,T2261,IF($AY$1=U2261,W2261,IF($AY$1=X2261,Z2261,IF($AY$1=AA2261,AC2261,IF($AY$1=AD2261,AF2261,IF($AY$1=AG2261,AI2261,IF($AY$1=AJ2261,AL2261,"")))))))))</f>
        <v/>
      </c>
      <c r="BA260" s="100" t="str">
        <f t="shared" si="5598"/>
        <v/>
      </c>
      <c r="BB260" s="100" t="str">
        <f t="shared" ref="BB260:BB323" si="5650">IF(B260="","",IF($BA$1=O2261,Q2261,IF($BA$1=R2261,T2261,IF($BA$1=U2261,W2261,IF($BA$1=X2261,Z2261,IF($BA$1=AA2261,AC2261,IF($BA$1=AD2261,AF2261,IF($BA$1=AG2261,AI2261,IF($BA$1=AJ2261,AL2261,"")))))))))</f>
        <v/>
      </c>
      <c r="BC260" s="100" t="str">
        <f>IFERROR(INDEX('INPUT INF'!$F$3:$F$601,MATCH($B260,'INPUT INF'!$A$3:$A$601,FALSE)),"")</f>
        <v/>
      </c>
      <c r="BD260" s="100" t="str">
        <f t="shared" si="5463"/>
        <v/>
      </c>
      <c r="BE260" s="100" t="str">
        <f t="shared" ref="BE260:BE323" si="5651">IF(B260="","",IF(BC260=O2261,Q2261,IF(BC260=R2261,T2261,IF(BC260=U2261,W2261,IF(BC260=X2261,Z2261,IF(BC260=AA2261,AC2261,IF(BC260=AD2261,AF2261,IF(BC260=AG2261,AI2261,IF(BC260=AJ2261,AL2261,"")))))))))</f>
        <v/>
      </c>
      <c r="BF260" s="100" t="str">
        <f t="shared" ref="BF260:BF323" si="5652">IFERROR(SUM(E260,G260,I260,K260,M260,O260,Q260,S260,U260,W260,Y260,AA260,AC260,AE260,AG260,AI260,AK260,AM260,AO260,AQ260,AS260,AU260,AW260,AY260,BA260)-BD260,"")</f>
        <v/>
      </c>
      <c r="BG260" s="115" t="str">
        <f t="shared" ref="BG260:BG323" si="5653">IFERROR(INDEX(AJ$2004:AJ$2901,MATCH($B260,$N$2004:$N$2901,0)),"")</f>
        <v/>
      </c>
      <c r="BH260" s="115" t="str">
        <f>IF(AND('INPUT INF'!$O$1="X",BG260="PASS"),BF260,IF($BG260="","0",IF('INPUT INF'!$N$63="YES",$BF260,"")))</f>
        <v>0</v>
      </c>
      <c r="BI260" s="115" t="str">
        <f>IF($BG260="","0",IF('INPUT INF'!$Q$64="YES",$BF260,""))</f>
        <v>0</v>
      </c>
      <c r="BJ260" s="115" t="str">
        <f>IF($BG260="","0",IF('INPUT INF'!$Q$65="YES",$BF260,""))</f>
        <v>0</v>
      </c>
      <c r="BL260" s="116" t="str">
        <f t="shared" ref="BL260:BL323" si="5654">IFERROR(IF(RANK(BH260,$BH$3:$BH$422)=1,$B260,""),"")</f>
        <v/>
      </c>
      <c r="BM260" s="116" t="str">
        <f t="shared" ref="BM260:BN323" si="5655">IFERROR(IF(RANK($BH260,$BH$3:$BH$422)=BM$2,$B260,""),"")</f>
        <v/>
      </c>
      <c r="BN260" s="116" t="str">
        <f t="shared" si="5655"/>
        <v/>
      </c>
      <c r="BR260" s="116" t="str">
        <f t="shared" ref="BR260:BR323" si="5656">IFERROR(IF(RANK($BI260,$BI$3:$BI$422)=1,$B260,""),"")</f>
        <v/>
      </c>
      <c r="BS260" s="116" t="str">
        <f t="shared" ref="BS260:BT291" si="5657">IFERROR(IF(RANK($BI260,$BI$3:$BI$422)=BS$2,$B260,""),"")</f>
        <v/>
      </c>
      <c r="BT260" s="116" t="str">
        <f t="shared" si="5657"/>
        <v/>
      </c>
      <c r="BX260" s="116" t="str">
        <f t="shared" ref="BX260:BX323" si="5658">IFERROR(IF(RANK($BJ260,$BJ$3:$BJ$422)=1,$B260,""),"")</f>
        <v/>
      </c>
      <c r="BY260" s="116" t="str">
        <f t="shared" ref="BY260:BZ291" si="5659">IFERROR(IF(RANK($BJ260,$BJ$3:$BJ$422)=BY$2,$B260,""),"")</f>
        <v/>
      </c>
      <c r="BZ260" s="116" t="str">
        <f t="shared" si="5659"/>
        <v/>
      </c>
      <c r="CD260" s="116" t="str">
        <f t="shared" ref="CD260:CD323" si="5660">IFERROR(IF(RANK(BH260,$BH$3:$BH$842)=1,B260,""),"")</f>
        <v/>
      </c>
      <c r="CE260" s="116" t="str">
        <f t="shared" ref="CE260:CE323" si="5661">IFERROR(IF(RANK(BH260,$BH$3:$BH$842)=$CE$2,B260,""),"")</f>
        <v/>
      </c>
      <c r="CF260" s="116" t="str">
        <f t="shared" ref="CF260:CF323" si="5662">IFERROR(IF(RANK(BH260,$BH$3:$BH$842)=$CF$2,B260,""),"")</f>
        <v/>
      </c>
      <c r="CJ260" s="116" t="str">
        <f t="shared" ref="CJ260:CJ323" si="5663">IFERROR(IF(RANK(BI260,$BI$3:$BI$842)=1,B260,""),"")</f>
        <v/>
      </c>
      <c r="CK260" s="116" t="str">
        <f t="shared" ref="CK260:CK323" si="5664">IFERROR(IF(RANK(BI260,$BI$3:$BI$842)=$CK$2,B260,""),"")</f>
        <v/>
      </c>
      <c r="CL260" s="116" t="str">
        <f t="shared" ref="CL260:CL323" si="5665">IFERROR(IF(RANK(BI260,$BI$3:$BI$842)=$CL$2,B260,""),"")</f>
        <v/>
      </c>
      <c r="CP260" s="116" t="str">
        <f t="shared" ref="CP260:CP323" si="5666">IFERROR(IF(RANK(BJ260,$BJ$3:$BJ$842)=1,B260,""),"")</f>
        <v/>
      </c>
      <c r="CQ260" s="116" t="str">
        <f t="shared" ref="CQ260:CQ323" si="5667">IFERROR(IF(RANK(BJ260,$BJ$3:$BJ$842)=$CQ$2,B260,""),"")</f>
        <v/>
      </c>
      <c r="CR260" s="116" t="str">
        <f t="shared" ref="CR260:CR323" si="5668">IFERROR(IF(RANK(BJ260,$BJ$3:$BJ$842)=$CR$2,B260,""),"")</f>
        <v/>
      </c>
      <c r="DH260" s="115" t="str">
        <f t="shared" ref="DH260:DH323" si="5669">IFERROR(IF(RANK($E260,$E$3:$E$422)=1,$B260,""),"")</f>
        <v/>
      </c>
      <c r="DI260" s="115" t="str">
        <f t="shared" si="5599"/>
        <v/>
      </c>
      <c r="DJ260" s="115" t="str">
        <f t="shared" si="5600"/>
        <v/>
      </c>
      <c r="DK260" s="115" t="str">
        <f t="shared" si="5601"/>
        <v/>
      </c>
      <c r="DL260" s="115" t="str">
        <f t="shared" si="5602"/>
        <v/>
      </c>
      <c r="DM260" s="115" t="str">
        <f t="shared" si="5603"/>
        <v/>
      </c>
      <c r="DN260" s="115" t="str">
        <f t="shared" si="5604"/>
        <v/>
      </c>
      <c r="DO260" s="115" t="str">
        <f t="shared" si="5605"/>
        <v/>
      </c>
      <c r="DP260" s="115" t="str">
        <f t="shared" si="5606"/>
        <v/>
      </c>
      <c r="DQ260" s="115" t="str">
        <f t="shared" si="5607"/>
        <v/>
      </c>
      <c r="DR260" s="115" t="str">
        <f t="shared" si="5608"/>
        <v/>
      </c>
      <c r="DS260" s="115" t="str">
        <f t="shared" si="5609"/>
        <v/>
      </c>
      <c r="DT260" s="115" t="str">
        <f t="shared" si="5610"/>
        <v/>
      </c>
      <c r="DU260" s="115" t="str">
        <f t="shared" si="5611"/>
        <v/>
      </c>
      <c r="DV260" s="115" t="str">
        <f t="shared" si="5612"/>
        <v/>
      </c>
      <c r="DW260" s="115" t="str">
        <f t="shared" si="5613"/>
        <v/>
      </c>
      <c r="DX260" s="115" t="str">
        <f t="shared" si="5614"/>
        <v/>
      </c>
      <c r="DY260" s="115" t="str">
        <f t="shared" si="5615"/>
        <v/>
      </c>
      <c r="DZ260" s="115" t="str">
        <f t="shared" si="5616"/>
        <v/>
      </c>
      <c r="EA260" s="115" t="str">
        <f t="shared" si="5617"/>
        <v/>
      </c>
      <c r="EB260" s="115" t="str">
        <f t="shared" si="5618"/>
        <v/>
      </c>
      <c r="EC260" s="115" t="str">
        <f t="shared" si="5619"/>
        <v/>
      </c>
      <c r="ED260" s="115" t="str">
        <f t="shared" si="5620"/>
        <v/>
      </c>
      <c r="EE260" s="115" t="str">
        <f t="shared" si="5621"/>
        <v/>
      </c>
      <c r="EF260" s="115" t="str">
        <f t="shared" si="5622"/>
        <v/>
      </c>
      <c r="EG260" s="115" t="str">
        <f t="shared" ref="EG260:EG323" si="5670">IFERROR(IF(RANK($E260,$E$3:$E$842)=1,$B260,""),"")</f>
        <v/>
      </c>
      <c r="EH260" s="115" t="str">
        <f t="shared" ref="EH260:EH323" si="5671">IFERROR(IF(RANK($G260,$G$3:$G$842)=1,$B260,""),"")</f>
        <v/>
      </c>
      <c r="EI260" s="115" t="str">
        <f t="shared" ref="EI260:EI323" si="5672">IFERROR(IF(RANK($I260,$I$3:$I$842)=1,$B260,""),"")</f>
        <v/>
      </c>
      <c r="EJ260" s="115" t="str">
        <f t="shared" ref="EJ260:EJ323" si="5673">IFERROR(IF(RANK($K260,$K$3:$K$842)=1,$B260,""),"")</f>
        <v/>
      </c>
      <c r="EK260" s="115" t="str">
        <f t="shared" ref="EK260:EK323" si="5674">IFERROR(IF(RANK($M260,$M$3:$M$842)=1,$B260,""),"")</f>
        <v/>
      </c>
      <c r="EL260" s="115" t="str">
        <f t="shared" ref="EL260:EL323" si="5675">IFERROR(IF(RANK($O260,$O$3:$O$842)=1,$B260,""),"")</f>
        <v/>
      </c>
      <c r="EM260" s="115" t="str">
        <f t="shared" ref="EM260:EM323" si="5676">IFERROR(IF(RANK($Q260,$Q$3:$Q$842)=1,$B260,""),"")</f>
        <v/>
      </c>
      <c r="EN260" s="115" t="str">
        <f t="shared" ref="EN260:EN323" si="5677">IFERROR(IF(RANK($S260,$S$3:$S$842)=1,$B260,""),"")</f>
        <v/>
      </c>
      <c r="EO260" s="115" t="str">
        <f t="shared" ref="EO260:EO323" si="5678">IFERROR(IF(RANK($U260,$U$3:$U$842)=1,$B260,""),"")</f>
        <v/>
      </c>
      <c r="EP260" s="115" t="str">
        <f t="shared" ref="EP260:EP323" si="5679">IFERROR(IF(RANK($W260,$W$3:$W$842)=1,$B260,""),"")</f>
        <v/>
      </c>
      <c r="EQ260" s="115" t="str">
        <f t="shared" ref="EQ260:EQ323" si="5680">IFERROR(IF(RANK($Y260,$Y$3:$Y$842)=1,$B260,""),"")</f>
        <v/>
      </c>
      <c r="ER260" s="115" t="str">
        <f t="shared" ref="ER260:ER323" si="5681">IFERROR(IF(RANK($AA260,$AA$3:$AA$842)=1,$B260,""),"")</f>
        <v/>
      </c>
      <c r="ES260" s="115" t="str">
        <f t="shared" ref="ES260:ES323" si="5682">IFERROR(IF(RANK($AC260,$AC$3:$AC$842)=1,$B260,""),"")</f>
        <v/>
      </c>
      <c r="ET260" s="115" t="str">
        <f t="shared" ref="ET260:ET323" si="5683">IFERROR(IF(RANK($AE260,$AE$3:$AE$842)=1,$B260,""),"")</f>
        <v/>
      </c>
      <c r="EU260" s="115" t="str">
        <f t="shared" ref="EU260:EU323" si="5684">IFERROR(IF(RANK($AG260,$AG$3:$AG$842)=1,$B260,""),"")</f>
        <v/>
      </c>
      <c r="EV260" s="115" t="str">
        <f t="shared" ref="EV260:EV323" si="5685">IFERROR(IF(RANK($AI260,$AI$3:$AI$842)=1,$B260,""),"")</f>
        <v/>
      </c>
      <c r="EW260" s="115" t="str">
        <f t="shared" ref="EW260:EW323" si="5686">IFERROR(IF(RANK($AK260,$AK$3:$AK$842)=1,$B260,""),"")</f>
        <v/>
      </c>
      <c r="EX260" s="115" t="str">
        <f t="shared" ref="EX260:EX323" si="5687">IFERROR(IF(RANK($AM260,$AM$3:$AM$842)=1,$B260,""),"")</f>
        <v/>
      </c>
      <c r="EY260" s="115" t="str">
        <f t="shared" ref="EY260:EY323" si="5688">IFERROR(IF(RANK($AO260,$AO$3:$AO$842)=1,$B260,""),"")</f>
        <v/>
      </c>
      <c r="EZ260" s="115" t="str">
        <f t="shared" ref="EZ260:EZ323" si="5689">IFERROR(IF(RANK($AQ260,$AQ$3:$AQ$842)=1,$B260,""),"")</f>
        <v/>
      </c>
      <c r="FA260" s="115" t="str">
        <f t="shared" ref="FA260:FA323" si="5690">IFERROR(IF(RANK($AS260,$AS$3:$AS$842)=1,$B260,""),"")</f>
        <v/>
      </c>
      <c r="FB260" s="115" t="str">
        <f t="shared" ref="FB260:FB323" si="5691">IFERROR(IF(RANK($AU260,$AU$3:$AU$842)=1,$B260,""),"")</f>
        <v/>
      </c>
      <c r="FC260" s="115" t="str">
        <f t="shared" ref="FC260:FC323" si="5692">IFERROR(IF(RANK($AW260,$AW$3:$AW$842)=1,$B260,""),"")</f>
        <v/>
      </c>
      <c r="FD260" s="115" t="str">
        <f t="shared" ref="FD260:FD323" si="5693">IFERROR(IF(RANK($AY260,$AY$3:$AY$842)=1,$B260,""),"")</f>
        <v/>
      </c>
      <c r="FE260" s="115" t="str">
        <f t="shared" ref="FE260:FE323" si="5694">IFERROR(IF(RANK($BA260,$BA$3:$BA$842)=1,$B260,""),"")</f>
        <v/>
      </c>
      <c r="GA260" s="215" t="str">
        <f t="shared" si="5533"/>
        <v/>
      </c>
      <c r="GB260" s="140" t="str">
        <f t="shared" si="5534"/>
        <v/>
      </c>
      <c r="GC260" s="171">
        <f>COUNTIF($AE$633:$AE$702,"&gt;0")</f>
        <v>0</v>
      </c>
      <c r="GD260" s="175">
        <f t="shared" si="5535"/>
        <v>0</v>
      </c>
      <c r="GE260" s="175" t="str">
        <f t="shared" si="5530"/>
        <v/>
      </c>
      <c r="GF260" s="172">
        <f t="shared" ref="GF260:GN260" si="5695">COUNTIF($AF$633:$AF$702,GF$3)</f>
        <v>0</v>
      </c>
      <c r="GG260" s="172">
        <f t="shared" si="5695"/>
        <v>0</v>
      </c>
      <c r="GH260" s="172">
        <f t="shared" si="5695"/>
        <v>0</v>
      </c>
      <c r="GI260" s="172">
        <f t="shared" si="5695"/>
        <v>0</v>
      </c>
      <c r="GJ260" s="172">
        <f t="shared" si="5695"/>
        <v>0</v>
      </c>
      <c r="GK260" s="172">
        <f t="shared" si="5695"/>
        <v>0</v>
      </c>
      <c r="GL260" s="172">
        <f t="shared" si="5695"/>
        <v>0</v>
      </c>
      <c r="GM260" s="172">
        <f t="shared" si="5695"/>
        <v>0</v>
      </c>
      <c r="GN260" s="172">
        <f t="shared" si="5695"/>
        <v>0</v>
      </c>
      <c r="GO260" s="172">
        <f t="shared" si="5537"/>
        <v>0</v>
      </c>
      <c r="GP260" s="171" t="e">
        <f t="shared" si="5538"/>
        <v>#DIV/0!</v>
      </c>
      <c r="GQ260" s="171">
        <f>COUNTIF($AE$633:$AE$702,"&lt;45")-GN260</f>
        <v>0</v>
      </c>
      <c r="GR260" s="171">
        <f>COUNTIF($AE$633:$AE$702,"&lt;60")-GQ260</f>
        <v>0</v>
      </c>
      <c r="GS260" s="171">
        <f>COUNTIF($AE$633:$AE$702,"&lt;75")-GQ260-GR260</f>
        <v>0</v>
      </c>
      <c r="GT260" s="171">
        <f>COUNTIF($AE$633:$AE$702,"&lt;90")-GQ260-GR260-GS260</f>
        <v>0</v>
      </c>
      <c r="GU260" s="171">
        <f>COUNTIF($AE$633:$AE$702,"&gt;89")</f>
        <v>0</v>
      </c>
      <c r="GV260" s="171">
        <f>COUNTIF($AE$633:$AE$702,GV3)</f>
        <v>0</v>
      </c>
      <c r="GW260" s="171">
        <f>COUNTIF($AE$633:$AE$702,GW3)</f>
        <v>0</v>
      </c>
      <c r="GY260" s="115">
        <v>257</v>
      </c>
      <c r="GZ260" s="120" t="str">
        <f>IF('INPUT INF'!R$41="YES",GY267,"")</f>
        <v/>
      </c>
      <c r="HA260" s="118">
        <f t="shared" si="5573"/>
        <v>0</v>
      </c>
      <c r="HB260" s="118" t="str">
        <f>IF(GZ260="","",'INPUT INF'!L$41)</f>
        <v/>
      </c>
      <c r="HC260" s="181">
        <f>'INPUT INF'!R$34</f>
        <v>0</v>
      </c>
      <c r="HD260" s="181" t="str">
        <f>IFERROR(INDEX(GB$112:GB$136,MATCH($HB260,$GA$112:$GA$136,0)),"")</f>
        <v/>
      </c>
      <c r="HE260" s="181">
        <f t="shared" ref="HE260:HY260" si="5696">IFERROR(INDEX(GC$274:GC$298,MATCH($HB260,$GA$274:$GA$298,0)),"")</f>
        <v>0</v>
      </c>
      <c r="HF260" s="181">
        <f t="shared" si="5696"/>
        <v>0</v>
      </c>
      <c r="HG260" s="181" t="str">
        <f t="shared" si="5696"/>
        <v/>
      </c>
      <c r="HH260" s="181">
        <f t="shared" si="5696"/>
        <v>0</v>
      </c>
      <c r="HI260" s="181">
        <f t="shared" si="5696"/>
        <v>0</v>
      </c>
      <c r="HJ260" s="181">
        <f t="shared" si="5696"/>
        <v>0</v>
      </c>
      <c r="HK260" s="181">
        <f t="shared" si="5696"/>
        <v>0</v>
      </c>
      <c r="HL260" s="181">
        <f t="shared" si="5696"/>
        <v>0</v>
      </c>
      <c r="HM260" s="181">
        <f t="shared" si="5696"/>
        <v>0</v>
      </c>
      <c r="HN260" s="181">
        <f t="shared" si="5696"/>
        <v>0</v>
      </c>
      <c r="HO260" s="181">
        <f t="shared" si="5696"/>
        <v>0</v>
      </c>
      <c r="HP260" s="181">
        <f t="shared" si="5696"/>
        <v>0</v>
      </c>
      <c r="HQ260" s="181">
        <f t="shared" si="5696"/>
        <v>0</v>
      </c>
      <c r="HR260" s="181" t="str">
        <f t="shared" si="5696"/>
        <v/>
      </c>
      <c r="HS260" s="181">
        <f t="shared" si="5696"/>
        <v>0</v>
      </c>
      <c r="HT260" s="181">
        <f t="shared" si="5696"/>
        <v>0</v>
      </c>
      <c r="HU260" s="181">
        <f t="shared" si="5696"/>
        <v>0</v>
      </c>
      <c r="HV260" s="181">
        <f t="shared" si="5696"/>
        <v>0</v>
      </c>
      <c r="HW260" s="181">
        <f t="shared" si="5696"/>
        <v>0</v>
      </c>
      <c r="HX260" s="181">
        <f t="shared" si="5696"/>
        <v>0</v>
      </c>
      <c r="HY260" s="181">
        <f t="shared" si="5696"/>
        <v>0</v>
      </c>
      <c r="IA260" s="181" t="str">
        <f t="shared" si="5506"/>
        <v/>
      </c>
      <c r="IB260" s="118" t="str">
        <f t="shared" si="5507"/>
        <v/>
      </c>
      <c r="IC260" s="118" t="str">
        <f t="shared" si="5508"/>
        <v/>
      </c>
      <c r="ID260" s="118" t="str">
        <f>IF(IA260="","",IFERROR(INDEX(HC$214:HC$388,MATCH($IA260,$GZ$214:$GZ$388,0)),""))</f>
        <v/>
      </c>
      <c r="IE260" s="118">
        <f t="shared" si="5509"/>
        <v>0</v>
      </c>
      <c r="IF260" s="118">
        <f t="shared" si="5510"/>
        <v>0</v>
      </c>
      <c r="IG260" s="118" t="str">
        <f t="shared" si="5511"/>
        <v/>
      </c>
      <c r="IH260" s="118">
        <f t="shared" si="5512"/>
        <v>0</v>
      </c>
      <c r="II260" s="118">
        <f t="shared" si="5513"/>
        <v>0</v>
      </c>
      <c r="IJ260" s="118">
        <f t="shared" si="5514"/>
        <v>0</v>
      </c>
      <c r="IK260" s="118">
        <f t="shared" si="5515"/>
        <v>0</v>
      </c>
      <c r="IL260" s="118">
        <f t="shared" si="5516"/>
        <v>0</v>
      </c>
      <c r="IM260" s="118">
        <f t="shared" si="5517"/>
        <v>0</v>
      </c>
      <c r="IN260" s="118">
        <f t="shared" si="5518"/>
        <v>0</v>
      </c>
      <c r="IO260" s="118">
        <f t="shared" si="5519"/>
        <v>0</v>
      </c>
      <c r="IP260" s="118">
        <f t="shared" si="5520"/>
        <v>0</v>
      </c>
      <c r="IQ260" s="118">
        <f t="shared" si="5521"/>
        <v>0</v>
      </c>
      <c r="IR260" s="118" t="str">
        <f t="shared" si="5522"/>
        <v/>
      </c>
      <c r="IS260" s="118">
        <f t="shared" si="5523"/>
        <v>0</v>
      </c>
      <c r="IT260" s="118">
        <f t="shared" si="5524"/>
        <v>0</v>
      </c>
      <c r="IU260" s="118">
        <f t="shared" si="5525"/>
        <v>0</v>
      </c>
      <c r="IV260" s="118">
        <f t="shared" si="5526"/>
        <v>0</v>
      </c>
      <c r="IW260" s="118">
        <f t="shared" si="5527"/>
        <v>0</v>
      </c>
      <c r="IX260" s="118">
        <f t="shared" si="5528"/>
        <v>0</v>
      </c>
      <c r="IY260" s="118">
        <f t="shared" si="5529"/>
        <v>0</v>
      </c>
      <c r="IZ260" s="118" t="str">
        <f>IF(IA260="","",IFERROR(INDEX(HA$214:HA$388,MATCH($IA260,$GZ$214:$GZ$388,0)),""))</f>
        <v/>
      </c>
    </row>
    <row r="261" spans="1:260" ht="15" customHeight="1" x14ac:dyDescent="0.25">
      <c r="A261" s="115">
        <v>259</v>
      </c>
      <c r="B261" s="115" t="str">
        <f t="shared" si="5373"/>
        <v/>
      </c>
      <c r="C261" s="115" t="s">
        <v>68</v>
      </c>
      <c r="D261" s="100" t="str">
        <f t="shared" ref="D261:D282" si="5697">D260</f>
        <v>D</v>
      </c>
      <c r="E261" s="100" t="str">
        <f t="shared" si="5625"/>
        <v/>
      </c>
      <c r="F261" s="100" t="str">
        <f t="shared" si="5626"/>
        <v/>
      </c>
      <c r="G261" s="100" t="str">
        <f t="shared" si="5575"/>
        <v/>
      </c>
      <c r="H261" s="100" t="str">
        <f t="shared" si="5627"/>
        <v/>
      </c>
      <c r="I261" s="100" t="str">
        <f t="shared" si="5576"/>
        <v/>
      </c>
      <c r="J261" s="100" t="str">
        <f t="shared" si="5628"/>
        <v/>
      </c>
      <c r="K261" s="100" t="str">
        <f t="shared" si="5577"/>
        <v/>
      </c>
      <c r="L261" s="100" t="str">
        <f t="shared" si="5629"/>
        <v/>
      </c>
      <c r="M261" s="100" t="str">
        <f t="shared" si="5578"/>
        <v/>
      </c>
      <c r="N261" s="100" t="str">
        <f t="shared" si="5630"/>
        <v/>
      </c>
      <c r="O261" s="100" t="str">
        <f t="shared" si="5579"/>
        <v/>
      </c>
      <c r="P261" s="100" t="str">
        <f t="shared" si="5631"/>
        <v/>
      </c>
      <c r="Q261" s="100" t="str">
        <f t="shared" si="5580"/>
        <v/>
      </c>
      <c r="R261" s="100" t="str">
        <f t="shared" si="5632"/>
        <v/>
      </c>
      <c r="S261" s="100" t="str">
        <f t="shared" si="5581"/>
        <v/>
      </c>
      <c r="T261" s="100" t="str">
        <f t="shared" si="5633"/>
        <v/>
      </c>
      <c r="U261" s="100" t="str">
        <f t="shared" si="5582"/>
        <v/>
      </c>
      <c r="V261" s="100" t="str">
        <f t="shared" si="5634"/>
        <v/>
      </c>
      <c r="W261" s="100" t="str">
        <f t="shared" si="5583"/>
        <v/>
      </c>
      <c r="X261" s="100" t="str">
        <f t="shared" si="5635"/>
        <v/>
      </c>
      <c r="Y261" s="100" t="str">
        <f t="shared" si="5584"/>
        <v/>
      </c>
      <c r="Z261" s="100" t="str">
        <f t="shared" si="5636"/>
        <v/>
      </c>
      <c r="AA261" s="100" t="str">
        <f t="shared" si="5585"/>
        <v/>
      </c>
      <c r="AB261" s="100" t="str">
        <f t="shared" si="5637"/>
        <v/>
      </c>
      <c r="AC261" s="100" t="str">
        <f t="shared" si="5586"/>
        <v/>
      </c>
      <c r="AD261" s="100" t="str">
        <f t="shared" si="5638"/>
        <v/>
      </c>
      <c r="AE261" s="100" t="str">
        <f t="shared" si="5587"/>
        <v/>
      </c>
      <c r="AF261" s="100" t="str">
        <f t="shared" si="5639"/>
        <v/>
      </c>
      <c r="AG261" s="100" t="str">
        <f t="shared" si="5588"/>
        <v/>
      </c>
      <c r="AH261" s="100" t="str">
        <f t="shared" si="5640"/>
        <v/>
      </c>
      <c r="AI261" s="100" t="str">
        <f t="shared" si="5589"/>
        <v/>
      </c>
      <c r="AJ261" s="100" t="str">
        <f t="shared" si="5641"/>
        <v/>
      </c>
      <c r="AK261" s="100" t="str">
        <f t="shared" si="5590"/>
        <v/>
      </c>
      <c r="AL261" s="100" t="str">
        <f t="shared" si="5642"/>
        <v/>
      </c>
      <c r="AM261" s="100" t="str">
        <f t="shared" si="5591"/>
        <v/>
      </c>
      <c r="AN261" s="100" t="str">
        <f t="shared" si="5643"/>
        <v/>
      </c>
      <c r="AO261" s="100" t="str">
        <f t="shared" si="5592"/>
        <v/>
      </c>
      <c r="AP261" s="100" t="str">
        <f t="shared" si="5644"/>
        <v/>
      </c>
      <c r="AQ261" s="100" t="str">
        <f t="shared" si="5593"/>
        <v/>
      </c>
      <c r="AR261" s="100" t="str">
        <f t="shared" si="5645"/>
        <v/>
      </c>
      <c r="AS261" s="100" t="str">
        <f t="shared" si="5594"/>
        <v/>
      </c>
      <c r="AT261" s="100" t="str">
        <f t="shared" si="5646"/>
        <v/>
      </c>
      <c r="AU261" s="100" t="str">
        <f t="shared" si="5595"/>
        <v/>
      </c>
      <c r="AV261" s="100" t="str">
        <f t="shared" si="5647"/>
        <v/>
      </c>
      <c r="AW261" s="100" t="str">
        <f t="shared" si="5596"/>
        <v/>
      </c>
      <c r="AX261" s="100" t="str">
        <f t="shared" si="5648"/>
        <v/>
      </c>
      <c r="AY261" s="100" t="str">
        <f t="shared" si="5597"/>
        <v/>
      </c>
      <c r="AZ261" s="100" t="str">
        <f t="shared" si="5649"/>
        <v/>
      </c>
      <c r="BA261" s="100" t="str">
        <f t="shared" si="5598"/>
        <v/>
      </c>
      <c r="BB261" s="100" t="str">
        <f t="shared" si="5650"/>
        <v/>
      </c>
      <c r="BC261" s="100" t="str">
        <f>IFERROR(INDEX('INPUT INF'!$F$3:$F$601,MATCH($B261,'INPUT INF'!$A$3:$A$601,FALSE)),"")</f>
        <v/>
      </c>
      <c r="BD261" s="100" t="str">
        <f t="shared" si="5463"/>
        <v/>
      </c>
      <c r="BE261" s="100" t="str">
        <f t="shared" si="5651"/>
        <v/>
      </c>
      <c r="BF261" s="100" t="str">
        <f t="shared" si="5652"/>
        <v/>
      </c>
      <c r="BG261" s="115" t="str">
        <f t="shared" si="5653"/>
        <v/>
      </c>
      <c r="BH261" s="115" t="str">
        <f>IF(AND('INPUT INF'!$O$1="X",BG261="PASS"),BF261,IF($BG261="","0",IF('INPUT INF'!$N$63="YES",$BF261,"")))</f>
        <v>0</v>
      </c>
      <c r="BI261" s="115" t="str">
        <f>IF($BG261="","0",IF('INPUT INF'!$Q$64="YES",$BF261,""))</f>
        <v>0</v>
      </c>
      <c r="BJ261" s="115" t="str">
        <f>IF($BG261="","0",IF('INPUT INF'!$Q$65="YES",$BF261,""))</f>
        <v>0</v>
      </c>
      <c r="BL261" s="116" t="str">
        <f t="shared" si="5654"/>
        <v/>
      </c>
      <c r="BM261" s="116" t="str">
        <f t="shared" si="5655"/>
        <v/>
      </c>
      <c r="BN261" s="116" t="str">
        <f t="shared" si="5655"/>
        <v/>
      </c>
      <c r="BR261" s="116" t="str">
        <f t="shared" si="5656"/>
        <v/>
      </c>
      <c r="BS261" s="116" t="str">
        <f t="shared" si="5657"/>
        <v/>
      </c>
      <c r="BT261" s="116" t="str">
        <f t="shared" si="5657"/>
        <v/>
      </c>
      <c r="BX261" s="116" t="str">
        <f t="shared" si="5658"/>
        <v/>
      </c>
      <c r="BY261" s="116" t="str">
        <f t="shared" si="5659"/>
        <v/>
      </c>
      <c r="BZ261" s="116" t="str">
        <f t="shared" si="5659"/>
        <v/>
      </c>
      <c r="CD261" s="116" t="str">
        <f t="shared" si="5660"/>
        <v/>
      </c>
      <c r="CE261" s="116" t="str">
        <f t="shared" si="5661"/>
        <v/>
      </c>
      <c r="CF261" s="116" t="str">
        <f t="shared" si="5662"/>
        <v/>
      </c>
      <c r="CJ261" s="116" t="str">
        <f t="shared" si="5663"/>
        <v/>
      </c>
      <c r="CK261" s="116" t="str">
        <f t="shared" si="5664"/>
        <v/>
      </c>
      <c r="CL261" s="116" t="str">
        <f t="shared" si="5665"/>
        <v/>
      </c>
      <c r="CP261" s="116" t="str">
        <f t="shared" si="5666"/>
        <v/>
      </c>
      <c r="CQ261" s="116" t="str">
        <f t="shared" si="5667"/>
        <v/>
      </c>
      <c r="CR261" s="116" t="str">
        <f t="shared" si="5668"/>
        <v/>
      </c>
      <c r="DH261" s="115" t="str">
        <f t="shared" si="5669"/>
        <v/>
      </c>
      <c r="DI261" s="115" t="str">
        <f t="shared" si="5599"/>
        <v/>
      </c>
      <c r="DJ261" s="115" t="str">
        <f t="shared" si="5600"/>
        <v/>
      </c>
      <c r="DK261" s="115" t="str">
        <f t="shared" si="5601"/>
        <v/>
      </c>
      <c r="DL261" s="115" t="str">
        <f t="shared" si="5602"/>
        <v/>
      </c>
      <c r="DM261" s="115" t="str">
        <f t="shared" si="5603"/>
        <v/>
      </c>
      <c r="DN261" s="115" t="str">
        <f t="shared" si="5604"/>
        <v/>
      </c>
      <c r="DO261" s="115" t="str">
        <f t="shared" si="5605"/>
        <v/>
      </c>
      <c r="DP261" s="115" t="str">
        <f t="shared" si="5606"/>
        <v/>
      </c>
      <c r="DQ261" s="115" t="str">
        <f t="shared" si="5607"/>
        <v/>
      </c>
      <c r="DR261" s="115" t="str">
        <f t="shared" si="5608"/>
        <v/>
      </c>
      <c r="DS261" s="115" t="str">
        <f t="shared" si="5609"/>
        <v/>
      </c>
      <c r="DT261" s="115" t="str">
        <f t="shared" si="5610"/>
        <v/>
      </c>
      <c r="DU261" s="115" t="str">
        <f t="shared" si="5611"/>
        <v/>
      </c>
      <c r="DV261" s="115" t="str">
        <f t="shared" si="5612"/>
        <v/>
      </c>
      <c r="DW261" s="115" t="str">
        <f t="shared" si="5613"/>
        <v/>
      </c>
      <c r="DX261" s="115" t="str">
        <f t="shared" si="5614"/>
        <v/>
      </c>
      <c r="DY261" s="115" t="str">
        <f t="shared" si="5615"/>
        <v/>
      </c>
      <c r="DZ261" s="115" t="str">
        <f t="shared" si="5616"/>
        <v/>
      </c>
      <c r="EA261" s="115" t="str">
        <f t="shared" si="5617"/>
        <v/>
      </c>
      <c r="EB261" s="115" t="str">
        <f t="shared" si="5618"/>
        <v/>
      </c>
      <c r="EC261" s="115" t="str">
        <f t="shared" si="5619"/>
        <v/>
      </c>
      <c r="ED261" s="115" t="str">
        <f t="shared" si="5620"/>
        <v/>
      </c>
      <c r="EE261" s="115" t="str">
        <f t="shared" si="5621"/>
        <v/>
      </c>
      <c r="EF261" s="115" t="str">
        <f t="shared" si="5622"/>
        <v/>
      </c>
      <c r="EG261" s="115" t="str">
        <f t="shared" si="5670"/>
        <v/>
      </c>
      <c r="EH261" s="115" t="str">
        <f t="shared" si="5671"/>
        <v/>
      </c>
      <c r="EI261" s="115" t="str">
        <f t="shared" si="5672"/>
        <v/>
      </c>
      <c r="EJ261" s="115" t="str">
        <f t="shared" si="5673"/>
        <v/>
      </c>
      <c r="EK261" s="115" t="str">
        <f t="shared" si="5674"/>
        <v/>
      </c>
      <c r="EL261" s="115" t="str">
        <f t="shared" si="5675"/>
        <v/>
      </c>
      <c r="EM261" s="115" t="str">
        <f t="shared" si="5676"/>
        <v/>
      </c>
      <c r="EN261" s="115" t="str">
        <f t="shared" si="5677"/>
        <v/>
      </c>
      <c r="EO261" s="115" t="str">
        <f t="shared" si="5678"/>
        <v/>
      </c>
      <c r="EP261" s="115" t="str">
        <f t="shared" si="5679"/>
        <v/>
      </c>
      <c r="EQ261" s="115" t="str">
        <f t="shared" si="5680"/>
        <v/>
      </c>
      <c r="ER261" s="115" t="str">
        <f t="shared" si="5681"/>
        <v/>
      </c>
      <c r="ES261" s="115" t="str">
        <f t="shared" si="5682"/>
        <v/>
      </c>
      <c r="ET261" s="115" t="str">
        <f t="shared" si="5683"/>
        <v/>
      </c>
      <c r="EU261" s="115" t="str">
        <f t="shared" si="5684"/>
        <v/>
      </c>
      <c r="EV261" s="115" t="str">
        <f t="shared" si="5685"/>
        <v/>
      </c>
      <c r="EW261" s="115" t="str">
        <f t="shared" si="5686"/>
        <v/>
      </c>
      <c r="EX261" s="115" t="str">
        <f t="shared" si="5687"/>
        <v/>
      </c>
      <c r="EY261" s="115" t="str">
        <f t="shared" si="5688"/>
        <v/>
      </c>
      <c r="EZ261" s="115" t="str">
        <f t="shared" si="5689"/>
        <v/>
      </c>
      <c r="FA261" s="115" t="str">
        <f t="shared" si="5690"/>
        <v/>
      </c>
      <c r="FB261" s="115" t="str">
        <f t="shared" si="5691"/>
        <v/>
      </c>
      <c r="FC261" s="115" t="str">
        <f t="shared" si="5692"/>
        <v/>
      </c>
      <c r="FD261" s="115" t="str">
        <f t="shared" si="5693"/>
        <v/>
      </c>
      <c r="FE261" s="115" t="str">
        <f t="shared" si="5694"/>
        <v/>
      </c>
      <c r="GA261" s="215" t="str">
        <f t="shared" si="5533"/>
        <v/>
      </c>
      <c r="GB261" s="140" t="str">
        <f t="shared" si="5534"/>
        <v/>
      </c>
      <c r="GC261" s="171">
        <f>COUNTIF($AG$633:$AG$702,"&gt;0")</f>
        <v>0</v>
      </c>
      <c r="GD261" s="175">
        <f t="shared" si="5535"/>
        <v>0</v>
      </c>
      <c r="GE261" s="175" t="str">
        <f t="shared" si="5530"/>
        <v/>
      </c>
      <c r="GF261" s="172">
        <f t="shared" ref="GF261:GN261" si="5698">COUNTIF($AH$633:$AH$702,GF$3)</f>
        <v>0</v>
      </c>
      <c r="GG261" s="172">
        <f t="shared" si="5698"/>
        <v>0</v>
      </c>
      <c r="GH261" s="172">
        <f t="shared" si="5698"/>
        <v>0</v>
      </c>
      <c r="GI261" s="172">
        <f t="shared" si="5698"/>
        <v>0</v>
      </c>
      <c r="GJ261" s="172">
        <f t="shared" si="5698"/>
        <v>0</v>
      </c>
      <c r="GK261" s="172">
        <f t="shared" si="5698"/>
        <v>0</v>
      </c>
      <c r="GL261" s="172">
        <f t="shared" si="5698"/>
        <v>0</v>
      </c>
      <c r="GM261" s="172">
        <f t="shared" si="5698"/>
        <v>0</v>
      </c>
      <c r="GN261" s="172">
        <f t="shared" si="5698"/>
        <v>0</v>
      </c>
      <c r="GO261" s="172">
        <f t="shared" si="5537"/>
        <v>0</v>
      </c>
      <c r="GP261" s="171" t="e">
        <f t="shared" si="5538"/>
        <v>#DIV/0!</v>
      </c>
      <c r="GQ261" s="171">
        <f>COUNTIF($AG$633:$AG$702,"&lt;45")-GN261</f>
        <v>0</v>
      </c>
      <c r="GR261" s="171">
        <f>COUNTIF($AG$633:$AG$702,"&lt;60")-GQ261</f>
        <v>0</v>
      </c>
      <c r="GS261" s="171">
        <f>COUNTIF($AG$633:$AG$702,"&lt;75")-GQ261-GR261</f>
        <v>0</v>
      </c>
      <c r="GT261" s="171">
        <f>COUNTIF($AG$633:$AG$702,"&lt;90")-GQ261-GR261-GS261</f>
        <v>0</v>
      </c>
      <c r="GU261" s="171">
        <f>COUNTIF($AG$633:$AG$702,"&gt;89")</f>
        <v>0</v>
      </c>
      <c r="GV261" s="171">
        <f>COUNTIF($AG$633:$AG$702,GV3)</f>
        <v>0</v>
      </c>
      <c r="GW261" s="171">
        <f>COUNTIF($AG$633:$AG$702,GW3)</f>
        <v>0</v>
      </c>
      <c r="GY261" s="115">
        <v>258</v>
      </c>
      <c r="GZ261" s="120" t="str">
        <f>IF('INPUT INF'!S$41="YES",GY268,"")</f>
        <v/>
      </c>
      <c r="HA261" s="118">
        <f>HA260</f>
        <v>0</v>
      </c>
      <c r="HB261" s="118" t="str">
        <f>IF(GZ261="","",'INPUT INF'!L$41)</f>
        <v/>
      </c>
      <c r="HC261" s="181">
        <f>'INPUT INF'!S$34</f>
        <v>0</v>
      </c>
      <c r="HD261" s="181" t="str">
        <f>IFERROR(INDEX(GB$112:GB$136,MATCH($HB261,$GA$112:$GA$136,0)),"")</f>
        <v/>
      </c>
      <c r="HE261" s="181">
        <f t="shared" ref="HE261:HY261" si="5699">IFERROR(INDEX(GC$301:GC$325,MATCH($HB261,$GA$301:$GA$325,0)),"")</f>
        <v>0</v>
      </c>
      <c r="HF261" s="181">
        <f t="shared" si="5699"/>
        <v>0</v>
      </c>
      <c r="HG261" s="181" t="str">
        <f t="shared" si="5699"/>
        <v/>
      </c>
      <c r="HH261" s="181">
        <f t="shared" si="5699"/>
        <v>0</v>
      </c>
      <c r="HI261" s="181">
        <f t="shared" si="5699"/>
        <v>0</v>
      </c>
      <c r="HJ261" s="181">
        <f t="shared" si="5699"/>
        <v>0</v>
      </c>
      <c r="HK261" s="181">
        <f t="shared" si="5699"/>
        <v>0</v>
      </c>
      <c r="HL261" s="181">
        <f t="shared" si="5699"/>
        <v>0</v>
      </c>
      <c r="HM261" s="181">
        <f t="shared" si="5699"/>
        <v>0</v>
      </c>
      <c r="HN261" s="181">
        <f t="shared" si="5699"/>
        <v>0</v>
      </c>
      <c r="HO261" s="181">
        <f t="shared" si="5699"/>
        <v>0</v>
      </c>
      <c r="HP261" s="181">
        <f t="shared" si="5699"/>
        <v>0</v>
      </c>
      <c r="HQ261" s="181">
        <f t="shared" si="5699"/>
        <v>0</v>
      </c>
      <c r="HR261" s="181" t="str">
        <f t="shared" si="5699"/>
        <v/>
      </c>
      <c r="HS261" s="181">
        <f t="shared" si="5699"/>
        <v>0</v>
      </c>
      <c r="HT261" s="181">
        <f t="shared" si="5699"/>
        <v>0</v>
      </c>
      <c r="HU261" s="181">
        <f t="shared" si="5699"/>
        <v>0</v>
      </c>
      <c r="HV261" s="181">
        <f t="shared" si="5699"/>
        <v>0</v>
      </c>
      <c r="HW261" s="181">
        <f t="shared" si="5699"/>
        <v>0</v>
      </c>
      <c r="HX261" s="181">
        <f t="shared" si="5699"/>
        <v>0</v>
      </c>
      <c r="HY261" s="181">
        <f t="shared" si="5699"/>
        <v>0</v>
      </c>
      <c r="IA261" s="181" t="str">
        <f t="shared" si="5506"/>
        <v/>
      </c>
      <c r="IB261" s="118" t="str">
        <f t="shared" si="5507"/>
        <v/>
      </c>
      <c r="IC261" s="118" t="str">
        <f t="shared" si="5508"/>
        <v/>
      </c>
      <c r="ID261" s="118" t="str">
        <f t="shared" ref="ID261:ID297" si="5700">IF(IA261="","",IFERROR(INDEX(HC$214:HC$388,MATCH($IA261,$GZ$214:$GZ$388,0)),""))</f>
        <v/>
      </c>
      <c r="IE261" s="118">
        <f t="shared" si="5509"/>
        <v>0</v>
      </c>
      <c r="IF261" s="118">
        <f t="shared" si="5510"/>
        <v>0</v>
      </c>
      <c r="IG261" s="118" t="str">
        <f t="shared" si="5511"/>
        <v/>
      </c>
      <c r="IH261" s="118">
        <f t="shared" si="5512"/>
        <v>0</v>
      </c>
      <c r="II261" s="118">
        <f t="shared" si="5513"/>
        <v>0</v>
      </c>
      <c r="IJ261" s="118">
        <f t="shared" si="5514"/>
        <v>0</v>
      </c>
      <c r="IK261" s="118">
        <f t="shared" si="5515"/>
        <v>0</v>
      </c>
      <c r="IL261" s="118">
        <f t="shared" si="5516"/>
        <v>0</v>
      </c>
      <c r="IM261" s="118">
        <f t="shared" si="5517"/>
        <v>0</v>
      </c>
      <c r="IN261" s="118">
        <f t="shared" si="5518"/>
        <v>0</v>
      </c>
      <c r="IO261" s="118">
        <f t="shared" si="5519"/>
        <v>0</v>
      </c>
      <c r="IP261" s="118">
        <f t="shared" si="5520"/>
        <v>0</v>
      </c>
      <c r="IQ261" s="118">
        <f t="shared" si="5521"/>
        <v>0</v>
      </c>
      <c r="IR261" s="118" t="str">
        <f t="shared" si="5522"/>
        <v/>
      </c>
      <c r="IS261" s="118">
        <f t="shared" si="5523"/>
        <v>0</v>
      </c>
      <c r="IT261" s="118">
        <f t="shared" si="5524"/>
        <v>0</v>
      </c>
      <c r="IU261" s="118">
        <f t="shared" si="5525"/>
        <v>0</v>
      </c>
      <c r="IV261" s="118">
        <f t="shared" si="5526"/>
        <v>0</v>
      </c>
      <c r="IW261" s="118">
        <f t="shared" si="5527"/>
        <v>0</v>
      </c>
      <c r="IX261" s="118">
        <f t="shared" si="5528"/>
        <v>0</v>
      </c>
      <c r="IY261" s="118">
        <f t="shared" si="5529"/>
        <v>0</v>
      </c>
      <c r="IZ261" s="118" t="str">
        <f t="shared" ref="IZ261:IZ297" si="5701">IF(IA261="","",IFERROR(INDEX(HA$214:HA$388,MATCH($IA261,$GZ$214:$GZ$388,0)),""))</f>
        <v/>
      </c>
    </row>
    <row r="262" spans="1:260" ht="15" customHeight="1" x14ac:dyDescent="0.25">
      <c r="A262" s="115">
        <v>260</v>
      </c>
      <c r="B262" s="115" t="str">
        <f t="shared" si="5373"/>
        <v/>
      </c>
      <c r="C262" s="115" t="s">
        <v>68</v>
      </c>
      <c r="D262" s="100" t="str">
        <f t="shared" si="5697"/>
        <v>D</v>
      </c>
      <c r="E262" s="100" t="str">
        <f t="shared" si="5625"/>
        <v/>
      </c>
      <c r="F262" s="100" t="str">
        <f t="shared" si="5626"/>
        <v/>
      </c>
      <c r="G262" s="100" t="str">
        <f t="shared" si="5575"/>
        <v/>
      </c>
      <c r="H262" s="100" t="str">
        <f t="shared" si="5627"/>
        <v/>
      </c>
      <c r="I262" s="100" t="str">
        <f t="shared" si="5576"/>
        <v/>
      </c>
      <c r="J262" s="100" t="str">
        <f t="shared" si="5628"/>
        <v/>
      </c>
      <c r="K262" s="100" t="str">
        <f t="shared" si="5577"/>
        <v/>
      </c>
      <c r="L262" s="100" t="str">
        <f t="shared" si="5629"/>
        <v/>
      </c>
      <c r="M262" s="100" t="str">
        <f t="shared" si="5578"/>
        <v/>
      </c>
      <c r="N262" s="100" t="str">
        <f t="shared" si="5630"/>
        <v/>
      </c>
      <c r="O262" s="100" t="str">
        <f t="shared" si="5579"/>
        <v/>
      </c>
      <c r="P262" s="100" t="str">
        <f t="shared" si="5631"/>
        <v/>
      </c>
      <c r="Q262" s="100" t="str">
        <f t="shared" si="5580"/>
        <v/>
      </c>
      <c r="R262" s="100" t="str">
        <f t="shared" si="5632"/>
        <v/>
      </c>
      <c r="S262" s="100" t="str">
        <f t="shared" si="5581"/>
        <v/>
      </c>
      <c r="T262" s="100" t="str">
        <f t="shared" si="5633"/>
        <v/>
      </c>
      <c r="U262" s="100" t="str">
        <f t="shared" si="5582"/>
        <v/>
      </c>
      <c r="V262" s="100" t="str">
        <f t="shared" si="5634"/>
        <v/>
      </c>
      <c r="W262" s="100" t="str">
        <f t="shared" si="5583"/>
        <v/>
      </c>
      <c r="X262" s="100" t="str">
        <f t="shared" si="5635"/>
        <v/>
      </c>
      <c r="Y262" s="100" t="str">
        <f t="shared" si="5584"/>
        <v/>
      </c>
      <c r="Z262" s="100" t="str">
        <f t="shared" si="5636"/>
        <v/>
      </c>
      <c r="AA262" s="100" t="str">
        <f t="shared" si="5585"/>
        <v/>
      </c>
      <c r="AB262" s="100" t="str">
        <f t="shared" si="5637"/>
        <v/>
      </c>
      <c r="AC262" s="100" t="str">
        <f t="shared" si="5586"/>
        <v/>
      </c>
      <c r="AD262" s="100" t="str">
        <f t="shared" si="5638"/>
        <v/>
      </c>
      <c r="AE262" s="100" t="str">
        <f t="shared" si="5587"/>
        <v/>
      </c>
      <c r="AF262" s="100" t="str">
        <f t="shared" si="5639"/>
        <v/>
      </c>
      <c r="AG262" s="100" t="str">
        <f t="shared" si="5588"/>
        <v/>
      </c>
      <c r="AH262" s="100" t="str">
        <f t="shared" si="5640"/>
        <v/>
      </c>
      <c r="AI262" s="100" t="str">
        <f t="shared" si="5589"/>
        <v/>
      </c>
      <c r="AJ262" s="100" t="str">
        <f t="shared" si="5641"/>
        <v/>
      </c>
      <c r="AK262" s="100" t="str">
        <f t="shared" si="5590"/>
        <v/>
      </c>
      <c r="AL262" s="100" t="str">
        <f t="shared" si="5642"/>
        <v/>
      </c>
      <c r="AM262" s="100" t="str">
        <f t="shared" si="5591"/>
        <v/>
      </c>
      <c r="AN262" s="100" t="str">
        <f t="shared" si="5643"/>
        <v/>
      </c>
      <c r="AO262" s="100" t="str">
        <f t="shared" si="5592"/>
        <v/>
      </c>
      <c r="AP262" s="100" t="str">
        <f t="shared" si="5644"/>
        <v/>
      </c>
      <c r="AQ262" s="100" t="str">
        <f t="shared" si="5593"/>
        <v/>
      </c>
      <c r="AR262" s="100" t="str">
        <f t="shared" si="5645"/>
        <v/>
      </c>
      <c r="AS262" s="100" t="str">
        <f t="shared" si="5594"/>
        <v/>
      </c>
      <c r="AT262" s="100" t="str">
        <f t="shared" si="5646"/>
        <v/>
      </c>
      <c r="AU262" s="100" t="str">
        <f t="shared" si="5595"/>
        <v/>
      </c>
      <c r="AV262" s="100" t="str">
        <f t="shared" si="5647"/>
        <v/>
      </c>
      <c r="AW262" s="100" t="str">
        <f t="shared" si="5596"/>
        <v/>
      </c>
      <c r="AX262" s="100" t="str">
        <f t="shared" si="5648"/>
        <v/>
      </c>
      <c r="AY262" s="100" t="str">
        <f t="shared" si="5597"/>
        <v/>
      </c>
      <c r="AZ262" s="100" t="str">
        <f t="shared" si="5649"/>
        <v/>
      </c>
      <c r="BA262" s="100" t="str">
        <f t="shared" si="5598"/>
        <v/>
      </c>
      <c r="BB262" s="100" t="str">
        <f t="shared" si="5650"/>
        <v/>
      </c>
      <c r="BC262" s="100" t="str">
        <f>IFERROR(INDEX('INPUT INF'!$F$3:$F$601,MATCH($B262,'INPUT INF'!$A$3:$A$601,FALSE)),"")</f>
        <v/>
      </c>
      <c r="BD262" s="100" t="str">
        <f t="shared" si="5463"/>
        <v/>
      </c>
      <c r="BE262" s="100" t="str">
        <f t="shared" si="5651"/>
        <v/>
      </c>
      <c r="BF262" s="100" t="str">
        <f t="shared" si="5652"/>
        <v/>
      </c>
      <c r="BG262" s="115" t="str">
        <f t="shared" si="5653"/>
        <v/>
      </c>
      <c r="BH262" s="115" t="str">
        <f>IF(AND('INPUT INF'!$O$1="X",BG262="PASS"),BF262,IF($BG262="","0",IF('INPUT INF'!$N$63="YES",$BF262,"")))</f>
        <v>0</v>
      </c>
      <c r="BI262" s="115" t="str">
        <f>IF($BG262="","0",IF('INPUT INF'!$Q$64="YES",$BF262,""))</f>
        <v>0</v>
      </c>
      <c r="BJ262" s="115" t="str">
        <f>IF($BG262="","0",IF('INPUT INF'!$Q$65="YES",$BF262,""))</f>
        <v>0</v>
      </c>
      <c r="BL262" s="116" t="str">
        <f t="shared" si="5654"/>
        <v/>
      </c>
      <c r="BM262" s="116" t="str">
        <f t="shared" si="5655"/>
        <v/>
      </c>
      <c r="BN262" s="116" t="str">
        <f t="shared" si="5655"/>
        <v/>
      </c>
      <c r="BR262" s="116" t="str">
        <f t="shared" si="5656"/>
        <v/>
      </c>
      <c r="BS262" s="116" t="str">
        <f t="shared" si="5657"/>
        <v/>
      </c>
      <c r="BT262" s="116" t="str">
        <f t="shared" si="5657"/>
        <v/>
      </c>
      <c r="BX262" s="116" t="str">
        <f t="shared" si="5658"/>
        <v/>
      </c>
      <c r="BY262" s="116" t="str">
        <f t="shared" si="5659"/>
        <v/>
      </c>
      <c r="BZ262" s="116" t="str">
        <f t="shared" si="5659"/>
        <v/>
      </c>
      <c r="CD262" s="116" t="str">
        <f t="shared" si="5660"/>
        <v/>
      </c>
      <c r="CE262" s="116" t="str">
        <f t="shared" si="5661"/>
        <v/>
      </c>
      <c r="CF262" s="116" t="str">
        <f t="shared" si="5662"/>
        <v/>
      </c>
      <c r="CJ262" s="116" t="str">
        <f t="shared" si="5663"/>
        <v/>
      </c>
      <c r="CK262" s="116" t="str">
        <f t="shared" si="5664"/>
        <v/>
      </c>
      <c r="CL262" s="116" t="str">
        <f t="shared" si="5665"/>
        <v/>
      </c>
      <c r="CP262" s="116" t="str">
        <f t="shared" si="5666"/>
        <v/>
      </c>
      <c r="CQ262" s="116" t="str">
        <f t="shared" si="5667"/>
        <v/>
      </c>
      <c r="CR262" s="116" t="str">
        <f t="shared" si="5668"/>
        <v/>
      </c>
      <c r="DH262" s="115" t="str">
        <f t="shared" si="5669"/>
        <v/>
      </c>
      <c r="DI262" s="115" t="str">
        <f t="shared" si="5599"/>
        <v/>
      </c>
      <c r="DJ262" s="115" t="str">
        <f t="shared" si="5600"/>
        <v/>
      </c>
      <c r="DK262" s="115" t="str">
        <f t="shared" si="5601"/>
        <v/>
      </c>
      <c r="DL262" s="115" t="str">
        <f t="shared" si="5602"/>
        <v/>
      </c>
      <c r="DM262" s="115" t="str">
        <f t="shared" si="5603"/>
        <v/>
      </c>
      <c r="DN262" s="115" t="str">
        <f t="shared" si="5604"/>
        <v/>
      </c>
      <c r="DO262" s="115" t="str">
        <f t="shared" si="5605"/>
        <v/>
      </c>
      <c r="DP262" s="115" t="str">
        <f t="shared" si="5606"/>
        <v/>
      </c>
      <c r="DQ262" s="115" t="str">
        <f t="shared" si="5607"/>
        <v/>
      </c>
      <c r="DR262" s="115" t="str">
        <f t="shared" si="5608"/>
        <v/>
      </c>
      <c r="DS262" s="115" t="str">
        <f t="shared" si="5609"/>
        <v/>
      </c>
      <c r="DT262" s="115" t="str">
        <f t="shared" si="5610"/>
        <v/>
      </c>
      <c r="DU262" s="115" t="str">
        <f t="shared" si="5611"/>
        <v/>
      </c>
      <c r="DV262" s="115" t="str">
        <f t="shared" si="5612"/>
        <v/>
      </c>
      <c r="DW262" s="115" t="str">
        <f t="shared" si="5613"/>
        <v/>
      </c>
      <c r="DX262" s="115" t="str">
        <f t="shared" si="5614"/>
        <v/>
      </c>
      <c r="DY262" s="115" t="str">
        <f t="shared" si="5615"/>
        <v/>
      </c>
      <c r="DZ262" s="115" t="str">
        <f t="shared" si="5616"/>
        <v/>
      </c>
      <c r="EA262" s="115" t="str">
        <f t="shared" si="5617"/>
        <v/>
      </c>
      <c r="EB262" s="115" t="str">
        <f t="shared" si="5618"/>
        <v/>
      </c>
      <c r="EC262" s="115" t="str">
        <f t="shared" si="5619"/>
        <v/>
      </c>
      <c r="ED262" s="115" t="str">
        <f t="shared" si="5620"/>
        <v/>
      </c>
      <c r="EE262" s="115" t="str">
        <f t="shared" si="5621"/>
        <v/>
      </c>
      <c r="EF262" s="115" t="str">
        <f t="shared" si="5622"/>
        <v/>
      </c>
      <c r="EG262" s="115" t="str">
        <f t="shared" si="5670"/>
        <v/>
      </c>
      <c r="EH262" s="115" t="str">
        <f t="shared" si="5671"/>
        <v/>
      </c>
      <c r="EI262" s="115" t="str">
        <f t="shared" si="5672"/>
        <v/>
      </c>
      <c r="EJ262" s="115" t="str">
        <f t="shared" si="5673"/>
        <v/>
      </c>
      <c r="EK262" s="115" t="str">
        <f t="shared" si="5674"/>
        <v/>
      </c>
      <c r="EL262" s="115" t="str">
        <f t="shared" si="5675"/>
        <v/>
      </c>
      <c r="EM262" s="115" t="str">
        <f t="shared" si="5676"/>
        <v/>
      </c>
      <c r="EN262" s="115" t="str">
        <f t="shared" si="5677"/>
        <v/>
      </c>
      <c r="EO262" s="115" t="str">
        <f t="shared" si="5678"/>
        <v/>
      </c>
      <c r="EP262" s="115" t="str">
        <f t="shared" si="5679"/>
        <v/>
      </c>
      <c r="EQ262" s="115" t="str">
        <f t="shared" si="5680"/>
        <v/>
      </c>
      <c r="ER262" s="115" t="str">
        <f t="shared" si="5681"/>
        <v/>
      </c>
      <c r="ES262" s="115" t="str">
        <f t="shared" si="5682"/>
        <v/>
      </c>
      <c r="ET262" s="115" t="str">
        <f t="shared" si="5683"/>
        <v/>
      </c>
      <c r="EU262" s="115" t="str">
        <f t="shared" si="5684"/>
        <v/>
      </c>
      <c r="EV262" s="115" t="str">
        <f t="shared" si="5685"/>
        <v/>
      </c>
      <c r="EW262" s="115" t="str">
        <f t="shared" si="5686"/>
        <v/>
      </c>
      <c r="EX262" s="115" t="str">
        <f t="shared" si="5687"/>
        <v/>
      </c>
      <c r="EY262" s="115" t="str">
        <f t="shared" si="5688"/>
        <v/>
      </c>
      <c r="EZ262" s="115" t="str">
        <f t="shared" si="5689"/>
        <v/>
      </c>
      <c r="FA262" s="115" t="str">
        <f t="shared" si="5690"/>
        <v/>
      </c>
      <c r="FB262" s="115" t="str">
        <f t="shared" si="5691"/>
        <v/>
      </c>
      <c r="FC262" s="115" t="str">
        <f t="shared" si="5692"/>
        <v/>
      </c>
      <c r="FD262" s="115" t="str">
        <f t="shared" si="5693"/>
        <v/>
      </c>
      <c r="FE262" s="115" t="str">
        <f t="shared" si="5694"/>
        <v/>
      </c>
      <c r="GA262" s="215" t="str">
        <f t="shared" si="5533"/>
        <v/>
      </c>
      <c r="GB262" s="140" t="str">
        <f t="shared" si="5534"/>
        <v/>
      </c>
      <c r="GC262" s="171">
        <f>COUNTIF($AI$633:$AI$702,"&gt;0")</f>
        <v>0</v>
      </c>
      <c r="GD262" s="175">
        <f t="shared" si="5535"/>
        <v>0</v>
      </c>
      <c r="GE262" s="175" t="str">
        <f t="shared" si="5530"/>
        <v/>
      </c>
      <c r="GF262" s="172">
        <f t="shared" ref="GF262:GN262" si="5702">COUNTIF($AJ$633:$AJ$702,GF$3)</f>
        <v>0</v>
      </c>
      <c r="GG262" s="172">
        <f t="shared" si="5702"/>
        <v>0</v>
      </c>
      <c r="GH262" s="172">
        <f t="shared" si="5702"/>
        <v>0</v>
      </c>
      <c r="GI262" s="172">
        <f t="shared" si="5702"/>
        <v>0</v>
      </c>
      <c r="GJ262" s="172">
        <f t="shared" si="5702"/>
        <v>0</v>
      </c>
      <c r="GK262" s="172">
        <f t="shared" si="5702"/>
        <v>0</v>
      </c>
      <c r="GL262" s="172">
        <f t="shared" si="5702"/>
        <v>0</v>
      </c>
      <c r="GM262" s="172">
        <f t="shared" si="5702"/>
        <v>0</v>
      </c>
      <c r="GN262" s="172">
        <f t="shared" si="5702"/>
        <v>0</v>
      </c>
      <c r="GO262" s="172">
        <f t="shared" si="5537"/>
        <v>0</v>
      </c>
      <c r="GP262" s="171" t="e">
        <f t="shared" si="5538"/>
        <v>#DIV/0!</v>
      </c>
      <c r="GQ262" s="171">
        <f>COUNTIF($AI$633:$AI$702,"&lt;45")-GN262</f>
        <v>0</v>
      </c>
      <c r="GR262" s="171">
        <f>COUNTIF($AI$633:$AI$702,"&lt;60")-GQ262</f>
        <v>0</v>
      </c>
      <c r="GS262" s="171">
        <f>COUNTIF($AI$633:$AI$702,"&lt;75")-GQ262-GR262</f>
        <v>0</v>
      </c>
      <c r="GT262" s="171">
        <f>COUNTIF($AI$633:$AI$702,"&lt;90")-GQ262-GR262-GS262</f>
        <v>0</v>
      </c>
      <c r="GU262" s="171">
        <f>COUNTIF($AI$633:$AI$702,"&gt;89")</f>
        <v>0</v>
      </c>
      <c r="GV262" s="171">
        <f>COUNTIF($AI$633:$AI$702,GV3)</f>
        <v>0</v>
      </c>
      <c r="GW262" s="171">
        <f>COUNTIF($AI$633:$AI$702,GW3)</f>
        <v>0</v>
      </c>
      <c r="GY262" s="115">
        <v>259</v>
      </c>
      <c r="GZ262" s="120" t="str">
        <f>IF(COUNT(GZ256:GZ261)&gt;1,GY269,"")</f>
        <v/>
      </c>
      <c r="HA262" s="118">
        <f t="shared" si="5573"/>
        <v>0</v>
      </c>
      <c r="HB262" s="118" t="str">
        <f>IF(GZ262="","",'INPUT INF'!L$41)</f>
        <v/>
      </c>
      <c r="HC262" s="118" t="s">
        <v>32</v>
      </c>
      <c r="HD262" s="181" t="str">
        <f>IFERROR(INDEX(GB$112:GB$136,MATCH($HB262,$GA$112:$GA$136,0)),"")</f>
        <v/>
      </c>
      <c r="HE262" s="181">
        <f>SUM(HE256:HE261)</f>
        <v>0</v>
      </c>
      <c r="HF262" s="181">
        <f t="shared" ref="HF262" si="5703">SUM(HF256:HF261)</f>
        <v>0</v>
      </c>
      <c r="HG262" s="171" t="str">
        <f t="shared" ref="HG262" si="5704">IF(HD262="","",ROUND(HF262/HE262*100,2))</f>
        <v/>
      </c>
      <c r="HH262" s="181">
        <f t="shared" ref="HH262:HQ262" si="5705">SUM(HH256:HH261)</f>
        <v>0</v>
      </c>
      <c r="HI262" s="181">
        <f t="shared" si="5705"/>
        <v>0</v>
      </c>
      <c r="HJ262" s="181">
        <f t="shared" si="5705"/>
        <v>0</v>
      </c>
      <c r="HK262" s="181">
        <f t="shared" si="5705"/>
        <v>0</v>
      </c>
      <c r="HL262" s="181">
        <f t="shared" si="5705"/>
        <v>0</v>
      </c>
      <c r="HM262" s="181">
        <f t="shared" si="5705"/>
        <v>0</v>
      </c>
      <c r="HN262" s="181">
        <f t="shared" si="5705"/>
        <v>0</v>
      </c>
      <c r="HO262" s="181">
        <f t="shared" si="5705"/>
        <v>0</v>
      </c>
      <c r="HP262" s="181">
        <f t="shared" si="5705"/>
        <v>0</v>
      </c>
      <c r="HQ262" s="181">
        <f t="shared" si="5705"/>
        <v>0</v>
      </c>
      <c r="HR262" s="171" t="e">
        <f t="shared" ref="HR262" si="5706">ROUND(HQ262*12.5/SUM(HH262:HP262),2)</f>
        <v>#DIV/0!</v>
      </c>
      <c r="HS262" s="181">
        <f t="shared" ref="HS262" si="5707">SUM(HS256:HS261)</f>
        <v>0</v>
      </c>
      <c r="HT262" s="181">
        <f t="shared" ref="HT262:HW262" si="5708">SUM(HT256:HT261)</f>
        <v>0</v>
      </c>
      <c r="HU262" s="181">
        <f t="shared" si="5708"/>
        <v>0</v>
      </c>
      <c r="HV262" s="181">
        <f t="shared" si="5708"/>
        <v>0</v>
      </c>
      <c r="HW262" s="181">
        <f t="shared" si="5708"/>
        <v>0</v>
      </c>
      <c r="HX262" s="181">
        <f t="shared" ref="HX262:HY262" si="5709">SUM(HX256:HX261)</f>
        <v>0</v>
      </c>
      <c r="HY262" s="181">
        <f t="shared" si="5709"/>
        <v>0</v>
      </c>
      <c r="IA262" s="181" t="str">
        <f t="shared" si="5506"/>
        <v/>
      </c>
      <c r="IB262" s="118" t="str">
        <f t="shared" si="5507"/>
        <v/>
      </c>
      <c r="IC262" s="118" t="str">
        <f t="shared" si="5508"/>
        <v/>
      </c>
      <c r="ID262" s="118" t="str">
        <f t="shared" si="5700"/>
        <v/>
      </c>
      <c r="IE262" s="118">
        <f t="shared" si="5509"/>
        <v>0</v>
      </c>
      <c r="IF262" s="118">
        <f t="shared" si="5510"/>
        <v>0</v>
      </c>
      <c r="IG262" s="118" t="str">
        <f t="shared" si="5511"/>
        <v/>
      </c>
      <c r="IH262" s="118">
        <f t="shared" si="5512"/>
        <v>0</v>
      </c>
      <c r="II262" s="118">
        <f t="shared" si="5513"/>
        <v>0</v>
      </c>
      <c r="IJ262" s="118">
        <f t="shared" si="5514"/>
        <v>0</v>
      </c>
      <c r="IK262" s="118">
        <f t="shared" si="5515"/>
        <v>0</v>
      </c>
      <c r="IL262" s="118">
        <f t="shared" si="5516"/>
        <v>0</v>
      </c>
      <c r="IM262" s="118">
        <f t="shared" si="5517"/>
        <v>0</v>
      </c>
      <c r="IN262" s="118">
        <f t="shared" si="5518"/>
        <v>0</v>
      </c>
      <c r="IO262" s="118">
        <f t="shared" si="5519"/>
        <v>0</v>
      </c>
      <c r="IP262" s="118">
        <f t="shared" si="5520"/>
        <v>0</v>
      </c>
      <c r="IQ262" s="118">
        <f t="shared" si="5521"/>
        <v>0</v>
      </c>
      <c r="IR262" s="118" t="str">
        <f t="shared" si="5522"/>
        <v/>
      </c>
      <c r="IS262" s="118">
        <f t="shared" si="5523"/>
        <v>0</v>
      </c>
      <c r="IT262" s="118">
        <f t="shared" si="5524"/>
        <v>0</v>
      </c>
      <c r="IU262" s="118">
        <f t="shared" si="5525"/>
        <v>0</v>
      </c>
      <c r="IV262" s="118">
        <f t="shared" si="5526"/>
        <v>0</v>
      </c>
      <c r="IW262" s="118">
        <f t="shared" si="5527"/>
        <v>0</v>
      </c>
      <c r="IX262" s="118">
        <f t="shared" si="5528"/>
        <v>0</v>
      </c>
      <c r="IY262" s="118">
        <f t="shared" si="5529"/>
        <v>0</v>
      </c>
      <c r="IZ262" s="118" t="str">
        <f t="shared" si="5701"/>
        <v/>
      </c>
    </row>
    <row r="263" spans="1:260" ht="15" customHeight="1" x14ac:dyDescent="0.25">
      <c r="A263" s="115">
        <v>261</v>
      </c>
      <c r="B263" s="115" t="str">
        <f t="shared" si="5373"/>
        <v/>
      </c>
      <c r="C263" s="115" t="s">
        <v>68</v>
      </c>
      <c r="D263" s="100" t="str">
        <f t="shared" si="5697"/>
        <v>D</v>
      </c>
      <c r="E263" s="100" t="str">
        <f t="shared" si="5625"/>
        <v/>
      </c>
      <c r="F263" s="100" t="str">
        <f t="shared" si="5626"/>
        <v/>
      </c>
      <c r="G263" s="100" t="str">
        <f t="shared" si="5575"/>
        <v/>
      </c>
      <c r="H263" s="100" t="str">
        <f t="shared" si="5627"/>
        <v/>
      </c>
      <c r="I263" s="100" t="str">
        <f t="shared" si="5576"/>
        <v/>
      </c>
      <c r="J263" s="100" t="str">
        <f t="shared" si="5628"/>
        <v/>
      </c>
      <c r="K263" s="100" t="str">
        <f t="shared" si="5577"/>
        <v/>
      </c>
      <c r="L263" s="100" t="str">
        <f t="shared" si="5629"/>
        <v/>
      </c>
      <c r="M263" s="100" t="str">
        <f t="shared" si="5578"/>
        <v/>
      </c>
      <c r="N263" s="100" t="str">
        <f t="shared" si="5630"/>
        <v/>
      </c>
      <c r="O263" s="100" t="str">
        <f t="shared" si="5579"/>
        <v/>
      </c>
      <c r="P263" s="100" t="str">
        <f t="shared" si="5631"/>
        <v/>
      </c>
      <c r="Q263" s="100" t="str">
        <f t="shared" si="5580"/>
        <v/>
      </c>
      <c r="R263" s="100" t="str">
        <f t="shared" si="5632"/>
        <v/>
      </c>
      <c r="S263" s="100" t="str">
        <f t="shared" si="5581"/>
        <v/>
      </c>
      <c r="T263" s="100" t="str">
        <f t="shared" si="5633"/>
        <v/>
      </c>
      <c r="U263" s="100" t="str">
        <f t="shared" si="5582"/>
        <v/>
      </c>
      <c r="V263" s="100" t="str">
        <f t="shared" si="5634"/>
        <v/>
      </c>
      <c r="W263" s="100" t="str">
        <f t="shared" si="5583"/>
        <v/>
      </c>
      <c r="X263" s="100" t="str">
        <f t="shared" si="5635"/>
        <v/>
      </c>
      <c r="Y263" s="100" t="str">
        <f t="shared" si="5584"/>
        <v/>
      </c>
      <c r="Z263" s="100" t="str">
        <f t="shared" si="5636"/>
        <v/>
      </c>
      <c r="AA263" s="100" t="str">
        <f t="shared" si="5585"/>
        <v/>
      </c>
      <c r="AB263" s="100" t="str">
        <f t="shared" si="5637"/>
        <v/>
      </c>
      <c r="AC263" s="100" t="str">
        <f t="shared" si="5586"/>
        <v/>
      </c>
      <c r="AD263" s="100" t="str">
        <f t="shared" si="5638"/>
        <v/>
      </c>
      <c r="AE263" s="100" t="str">
        <f t="shared" si="5587"/>
        <v/>
      </c>
      <c r="AF263" s="100" t="str">
        <f t="shared" si="5639"/>
        <v/>
      </c>
      <c r="AG263" s="100" t="str">
        <f t="shared" si="5588"/>
        <v/>
      </c>
      <c r="AH263" s="100" t="str">
        <f t="shared" si="5640"/>
        <v/>
      </c>
      <c r="AI263" s="100" t="str">
        <f t="shared" si="5589"/>
        <v/>
      </c>
      <c r="AJ263" s="100" t="str">
        <f t="shared" si="5641"/>
        <v/>
      </c>
      <c r="AK263" s="100" t="str">
        <f t="shared" si="5590"/>
        <v/>
      </c>
      <c r="AL263" s="100" t="str">
        <f t="shared" si="5642"/>
        <v/>
      </c>
      <c r="AM263" s="100" t="str">
        <f t="shared" si="5591"/>
        <v/>
      </c>
      <c r="AN263" s="100" t="str">
        <f t="shared" si="5643"/>
        <v/>
      </c>
      <c r="AO263" s="100" t="str">
        <f t="shared" si="5592"/>
        <v/>
      </c>
      <c r="AP263" s="100" t="str">
        <f t="shared" si="5644"/>
        <v/>
      </c>
      <c r="AQ263" s="100" t="str">
        <f t="shared" si="5593"/>
        <v/>
      </c>
      <c r="AR263" s="100" t="str">
        <f t="shared" si="5645"/>
        <v/>
      </c>
      <c r="AS263" s="100" t="str">
        <f t="shared" si="5594"/>
        <v/>
      </c>
      <c r="AT263" s="100" t="str">
        <f t="shared" si="5646"/>
        <v/>
      </c>
      <c r="AU263" s="100" t="str">
        <f t="shared" si="5595"/>
        <v/>
      </c>
      <c r="AV263" s="100" t="str">
        <f t="shared" si="5647"/>
        <v/>
      </c>
      <c r="AW263" s="100" t="str">
        <f t="shared" si="5596"/>
        <v/>
      </c>
      <c r="AX263" s="100" t="str">
        <f t="shared" si="5648"/>
        <v/>
      </c>
      <c r="AY263" s="100" t="str">
        <f t="shared" si="5597"/>
        <v/>
      </c>
      <c r="AZ263" s="100" t="str">
        <f t="shared" si="5649"/>
        <v/>
      </c>
      <c r="BA263" s="100" t="str">
        <f t="shared" si="5598"/>
        <v/>
      </c>
      <c r="BB263" s="100" t="str">
        <f t="shared" si="5650"/>
        <v/>
      </c>
      <c r="BC263" s="100" t="str">
        <f>IFERROR(INDEX('INPUT INF'!$F$3:$F$601,MATCH($B263,'INPUT INF'!$A$3:$A$601,FALSE)),"")</f>
        <v/>
      </c>
      <c r="BD263" s="100" t="str">
        <f t="shared" si="5463"/>
        <v/>
      </c>
      <c r="BE263" s="100" t="str">
        <f t="shared" si="5651"/>
        <v/>
      </c>
      <c r="BF263" s="100" t="str">
        <f t="shared" si="5652"/>
        <v/>
      </c>
      <c r="BG263" s="115" t="str">
        <f t="shared" si="5653"/>
        <v/>
      </c>
      <c r="BH263" s="115" t="str">
        <f>IF(AND('INPUT INF'!$O$1="X",BG263="PASS"),BF263,IF($BG263="","0",IF('INPUT INF'!$N$63="YES",$BF263,"")))</f>
        <v>0</v>
      </c>
      <c r="BI263" s="115" t="str">
        <f>IF($BG263="","0",IF('INPUT INF'!$Q$64="YES",$BF263,""))</f>
        <v>0</v>
      </c>
      <c r="BJ263" s="115" t="str">
        <f>IF($BG263="","0",IF('INPUT INF'!$Q$65="YES",$BF263,""))</f>
        <v>0</v>
      </c>
      <c r="BL263" s="116" t="str">
        <f t="shared" si="5654"/>
        <v/>
      </c>
      <c r="BM263" s="116" t="str">
        <f t="shared" si="5655"/>
        <v/>
      </c>
      <c r="BN263" s="116" t="str">
        <f t="shared" si="5655"/>
        <v/>
      </c>
      <c r="BR263" s="116" t="str">
        <f t="shared" si="5656"/>
        <v/>
      </c>
      <c r="BS263" s="116" t="str">
        <f t="shared" si="5657"/>
        <v/>
      </c>
      <c r="BT263" s="116" t="str">
        <f t="shared" si="5657"/>
        <v/>
      </c>
      <c r="BX263" s="116" t="str">
        <f t="shared" si="5658"/>
        <v/>
      </c>
      <c r="BY263" s="116" t="str">
        <f t="shared" si="5659"/>
        <v/>
      </c>
      <c r="BZ263" s="116" t="str">
        <f t="shared" si="5659"/>
        <v/>
      </c>
      <c r="CD263" s="116" t="str">
        <f t="shared" si="5660"/>
        <v/>
      </c>
      <c r="CE263" s="116" t="str">
        <f t="shared" si="5661"/>
        <v/>
      </c>
      <c r="CF263" s="116" t="str">
        <f t="shared" si="5662"/>
        <v/>
      </c>
      <c r="CJ263" s="116" t="str">
        <f t="shared" si="5663"/>
        <v/>
      </c>
      <c r="CK263" s="116" t="str">
        <f t="shared" si="5664"/>
        <v/>
      </c>
      <c r="CL263" s="116" t="str">
        <f t="shared" si="5665"/>
        <v/>
      </c>
      <c r="CP263" s="116" t="str">
        <f t="shared" si="5666"/>
        <v/>
      </c>
      <c r="CQ263" s="116" t="str">
        <f t="shared" si="5667"/>
        <v/>
      </c>
      <c r="CR263" s="116" t="str">
        <f t="shared" si="5668"/>
        <v/>
      </c>
      <c r="DH263" s="115" t="str">
        <f t="shared" si="5669"/>
        <v/>
      </c>
      <c r="DI263" s="115" t="str">
        <f t="shared" si="5599"/>
        <v/>
      </c>
      <c r="DJ263" s="115" t="str">
        <f t="shared" si="5600"/>
        <v/>
      </c>
      <c r="DK263" s="115" t="str">
        <f t="shared" si="5601"/>
        <v/>
      </c>
      <c r="DL263" s="115" t="str">
        <f t="shared" si="5602"/>
        <v/>
      </c>
      <c r="DM263" s="115" t="str">
        <f t="shared" si="5603"/>
        <v/>
      </c>
      <c r="DN263" s="115" t="str">
        <f t="shared" si="5604"/>
        <v/>
      </c>
      <c r="DO263" s="115" t="str">
        <f t="shared" si="5605"/>
        <v/>
      </c>
      <c r="DP263" s="115" t="str">
        <f t="shared" si="5606"/>
        <v/>
      </c>
      <c r="DQ263" s="115" t="str">
        <f t="shared" si="5607"/>
        <v/>
      </c>
      <c r="DR263" s="115" t="str">
        <f t="shared" si="5608"/>
        <v/>
      </c>
      <c r="DS263" s="115" t="str">
        <f t="shared" si="5609"/>
        <v/>
      </c>
      <c r="DT263" s="115" t="str">
        <f t="shared" si="5610"/>
        <v/>
      </c>
      <c r="DU263" s="115" t="str">
        <f t="shared" si="5611"/>
        <v/>
      </c>
      <c r="DV263" s="115" t="str">
        <f t="shared" si="5612"/>
        <v/>
      </c>
      <c r="DW263" s="115" t="str">
        <f t="shared" si="5613"/>
        <v/>
      </c>
      <c r="DX263" s="115" t="str">
        <f t="shared" si="5614"/>
        <v/>
      </c>
      <c r="DY263" s="115" t="str">
        <f t="shared" si="5615"/>
        <v/>
      </c>
      <c r="DZ263" s="115" t="str">
        <f t="shared" si="5616"/>
        <v/>
      </c>
      <c r="EA263" s="115" t="str">
        <f t="shared" si="5617"/>
        <v/>
      </c>
      <c r="EB263" s="115" t="str">
        <f t="shared" si="5618"/>
        <v/>
      </c>
      <c r="EC263" s="115" t="str">
        <f t="shared" si="5619"/>
        <v/>
      </c>
      <c r="ED263" s="115" t="str">
        <f t="shared" si="5620"/>
        <v/>
      </c>
      <c r="EE263" s="115" t="str">
        <f t="shared" si="5621"/>
        <v/>
      </c>
      <c r="EF263" s="115" t="str">
        <f t="shared" si="5622"/>
        <v/>
      </c>
      <c r="EG263" s="115" t="str">
        <f t="shared" si="5670"/>
        <v/>
      </c>
      <c r="EH263" s="115" t="str">
        <f t="shared" si="5671"/>
        <v/>
      </c>
      <c r="EI263" s="115" t="str">
        <f t="shared" si="5672"/>
        <v/>
      </c>
      <c r="EJ263" s="115" t="str">
        <f t="shared" si="5673"/>
        <v/>
      </c>
      <c r="EK263" s="115" t="str">
        <f t="shared" si="5674"/>
        <v/>
      </c>
      <c r="EL263" s="115" t="str">
        <f t="shared" si="5675"/>
        <v/>
      </c>
      <c r="EM263" s="115" t="str">
        <f t="shared" si="5676"/>
        <v/>
      </c>
      <c r="EN263" s="115" t="str">
        <f t="shared" si="5677"/>
        <v/>
      </c>
      <c r="EO263" s="115" t="str">
        <f t="shared" si="5678"/>
        <v/>
      </c>
      <c r="EP263" s="115" t="str">
        <f t="shared" si="5679"/>
        <v/>
      </c>
      <c r="EQ263" s="115" t="str">
        <f t="shared" si="5680"/>
        <v/>
      </c>
      <c r="ER263" s="115" t="str">
        <f t="shared" si="5681"/>
        <v/>
      </c>
      <c r="ES263" s="115" t="str">
        <f t="shared" si="5682"/>
        <v/>
      </c>
      <c r="ET263" s="115" t="str">
        <f t="shared" si="5683"/>
        <v/>
      </c>
      <c r="EU263" s="115" t="str">
        <f t="shared" si="5684"/>
        <v/>
      </c>
      <c r="EV263" s="115" t="str">
        <f t="shared" si="5685"/>
        <v/>
      </c>
      <c r="EW263" s="115" t="str">
        <f t="shared" si="5686"/>
        <v/>
      </c>
      <c r="EX263" s="115" t="str">
        <f t="shared" si="5687"/>
        <v/>
      </c>
      <c r="EY263" s="115" t="str">
        <f t="shared" si="5688"/>
        <v/>
      </c>
      <c r="EZ263" s="115" t="str">
        <f t="shared" si="5689"/>
        <v/>
      </c>
      <c r="FA263" s="115" t="str">
        <f t="shared" si="5690"/>
        <v/>
      </c>
      <c r="FB263" s="115" t="str">
        <f t="shared" si="5691"/>
        <v/>
      </c>
      <c r="FC263" s="115" t="str">
        <f t="shared" si="5692"/>
        <v/>
      </c>
      <c r="FD263" s="115" t="str">
        <f t="shared" si="5693"/>
        <v/>
      </c>
      <c r="FE263" s="115" t="str">
        <f t="shared" si="5694"/>
        <v/>
      </c>
      <c r="GA263" s="215" t="str">
        <f t="shared" si="5533"/>
        <v/>
      </c>
      <c r="GB263" s="140" t="str">
        <f t="shared" si="5534"/>
        <v/>
      </c>
      <c r="GC263" s="171">
        <f>COUNTIF($AK$633:$AK$702,"&gt;0")</f>
        <v>0</v>
      </c>
      <c r="GD263" s="175">
        <f t="shared" si="5535"/>
        <v>0</v>
      </c>
      <c r="GE263" s="175" t="str">
        <f t="shared" si="5530"/>
        <v/>
      </c>
      <c r="GF263" s="172">
        <f t="shared" ref="GF263:GN263" si="5710">COUNTIF($AL$633:$AL$702,GF$3)</f>
        <v>0</v>
      </c>
      <c r="GG263" s="172">
        <f t="shared" si="5710"/>
        <v>0</v>
      </c>
      <c r="GH263" s="172">
        <f t="shared" si="5710"/>
        <v>0</v>
      </c>
      <c r="GI263" s="172">
        <f t="shared" si="5710"/>
        <v>0</v>
      </c>
      <c r="GJ263" s="172">
        <f t="shared" si="5710"/>
        <v>0</v>
      </c>
      <c r="GK263" s="172">
        <f t="shared" si="5710"/>
        <v>0</v>
      </c>
      <c r="GL263" s="172">
        <f t="shared" si="5710"/>
        <v>0</v>
      </c>
      <c r="GM263" s="172">
        <f t="shared" si="5710"/>
        <v>0</v>
      </c>
      <c r="GN263" s="172">
        <f t="shared" si="5710"/>
        <v>0</v>
      </c>
      <c r="GO263" s="172">
        <f t="shared" si="5537"/>
        <v>0</v>
      </c>
      <c r="GP263" s="171" t="e">
        <f t="shared" si="5538"/>
        <v>#DIV/0!</v>
      </c>
      <c r="GQ263" s="171">
        <f>COUNTIF($AK$633:$AK$702,"&lt;45")-GN263</f>
        <v>0</v>
      </c>
      <c r="GR263" s="171">
        <f>COUNTIF($AK$633:$AK$702,"&lt;60")-GQ263</f>
        <v>0</v>
      </c>
      <c r="GS263" s="171">
        <f>COUNTIF($AK$633:$AK$702,"&lt;75")-GQ263-GR263</f>
        <v>0</v>
      </c>
      <c r="GT263" s="171">
        <f>COUNTIF($AK$633:$AK$702,"&lt;90")-GQ263-GR263-GS263</f>
        <v>0</v>
      </c>
      <c r="GU263" s="171">
        <f>COUNTIF($AK$633:$AK$702,"&gt;89")</f>
        <v>0</v>
      </c>
      <c r="GV263" s="171">
        <f>COUNTIF($AK$633:$AK$702,GV3)</f>
        <v>0</v>
      </c>
      <c r="GW263" s="171">
        <f>COUNTIF($AK$633:$AK$702,GW3)</f>
        <v>0</v>
      </c>
      <c r="GY263" s="115">
        <v>260</v>
      </c>
      <c r="GZ263" s="120" t="str">
        <f>IF('INPUT INF'!N$42="YES",GY270,"")</f>
        <v/>
      </c>
      <c r="HA263" s="118">
        <f>'INPUT INF'!K42</f>
        <v>0</v>
      </c>
      <c r="HB263" s="118" t="str">
        <f>IF(GZ263="","",'INPUT INF'!L$42)</f>
        <v/>
      </c>
      <c r="HC263" s="181" t="str">
        <f>'INPUT INF'!N$34</f>
        <v>A</v>
      </c>
      <c r="HD263" s="181" t="str">
        <f>IFERROR(INDEX(GB$4:GB$28,MATCH($HB263,$GA$4:$GA$28,0)),"")</f>
        <v/>
      </c>
      <c r="HE263" s="181">
        <f t="shared" ref="HE263:HY263" si="5711">IFERROR(INDEX(GC$166:GC$190,MATCH($HB263,$GA$166:$GA$190,0)),"")</f>
        <v>0</v>
      </c>
      <c r="HF263" s="181">
        <f t="shared" si="5711"/>
        <v>0</v>
      </c>
      <c r="HG263" s="181" t="str">
        <f t="shared" si="5711"/>
        <v/>
      </c>
      <c r="HH263" s="181">
        <f t="shared" si="5711"/>
        <v>0</v>
      </c>
      <c r="HI263" s="181">
        <f t="shared" si="5711"/>
        <v>0</v>
      </c>
      <c r="HJ263" s="181">
        <f t="shared" si="5711"/>
        <v>0</v>
      </c>
      <c r="HK263" s="181">
        <f t="shared" si="5711"/>
        <v>0</v>
      </c>
      <c r="HL263" s="181">
        <f t="shared" si="5711"/>
        <v>0</v>
      </c>
      <c r="HM263" s="181">
        <f t="shared" si="5711"/>
        <v>0</v>
      </c>
      <c r="HN263" s="181">
        <f t="shared" si="5711"/>
        <v>0</v>
      </c>
      <c r="HO263" s="181">
        <f t="shared" si="5711"/>
        <v>0</v>
      </c>
      <c r="HP263" s="181">
        <f t="shared" si="5711"/>
        <v>0</v>
      </c>
      <c r="HQ263" s="181">
        <f t="shared" si="5711"/>
        <v>0</v>
      </c>
      <c r="HR263" s="181" t="str">
        <f t="shared" si="5711"/>
        <v/>
      </c>
      <c r="HS263" s="181">
        <f t="shared" si="5711"/>
        <v>0</v>
      </c>
      <c r="HT263" s="181">
        <f t="shared" si="5711"/>
        <v>0</v>
      </c>
      <c r="HU263" s="181">
        <f t="shared" si="5711"/>
        <v>0</v>
      </c>
      <c r="HV263" s="181">
        <f t="shared" si="5711"/>
        <v>0</v>
      </c>
      <c r="HW263" s="181">
        <f t="shared" si="5711"/>
        <v>0</v>
      </c>
      <c r="HX263" s="181">
        <f t="shared" si="5711"/>
        <v>0</v>
      </c>
      <c r="HY263" s="181">
        <f t="shared" si="5711"/>
        <v>0</v>
      </c>
      <c r="IA263" s="181" t="str">
        <f t="shared" si="5506"/>
        <v/>
      </c>
      <c r="IB263" s="118" t="str">
        <f t="shared" si="5507"/>
        <v/>
      </c>
      <c r="IC263" s="118" t="str">
        <f t="shared" si="5508"/>
        <v/>
      </c>
      <c r="ID263" s="118" t="str">
        <f t="shared" si="5700"/>
        <v/>
      </c>
      <c r="IE263" s="118">
        <f t="shared" si="5509"/>
        <v>0</v>
      </c>
      <c r="IF263" s="118">
        <f t="shared" si="5510"/>
        <v>0</v>
      </c>
      <c r="IG263" s="118" t="str">
        <f t="shared" si="5511"/>
        <v/>
      </c>
      <c r="IH263" s="118">
        <f t="shared" si="5512"/>
        <v>0</v>
      </c>
      <c r="II263" s="118">
        <f t="shared" si="5513"/>
        <v>0</v>
      </c>
      <c r="IJ263" s="118">
        <f t="shared" si="5514"/>
        <v>0</v>
      </c>
      <c r="IK263" s="118">
        <f t="shared" si="5515"/>
        <v>0</v>
      </c>
      <c r="IL263" s="118">
        <f t="shared" si="5516"/>
        <v>0</v>
      </c>
      <c r="IM263" s="118">
        <f t="shared" si="5517"/>
        <v>0</v>
      </c>
      <c r="IN263" s="118">
        <f t="shared" si="5518"/>
        <v>0</v>
      </c>
      <c r="IO263" s="118">
        <f t="shared" si="5519"/>
        <v>0</v>
      </c>
      <c r="IP263" s="118">
        <f t="shared" si="5520"/>
        <v>0</v>
      </c>
      <c r="IQ263" s="118">
        <f t="shared" si="5521"/>
        <v>0</v>
      </c>
      <c r="IR263" s="118" t="str">
        <f t="shared" si="5522"/>
        <v/>
      </c>
      <c r="IS263" s="118">
        <f t="shared" si="5523"/>
        <v>0</v>
      </c>
      <c r="IT263" s="118">
        <f t="shared" si="5524"/>
        <v>0</v>
      </c>
      <c r="IU263" s="118">
        <f t="shared" si="5525"/>
        <v>0</v>
      </c>
      <c r="IV263" s="118">
        <f t="shared" si="5526"/>
        <v>0</v>
      </c>
      <c r="IW263" s="118">
        <f t="shared" si="5527"/>
        <v>0</v>
      </c>
      <c r="IX263" s="118">
        <f t="shared" si="5528"/>
        <v>0</v>
      </c>
      <c r="IY263" s="118">
        <f t="shared" si="5529"/>
        <v>0</v>
      </c>
      <c r="IZ263" s="118" t="str">
        <f t="shared" si="5701"/>
        <v/>
      </c>
    </row>
    <row r="264" spans="1:260" ht="15" customHeight="1" x14ac:dyDescent="0.25">
      <c r="A264" s="115">
        <v>262</v>
      </c>
      <c r="B264" s="115" t="str">
        <f t="shared" si="5373"/>
        <v/>
      </c>
      <c r="C264" s="115" t="s">
        <v>68</v>
      </c>
      <c r="D264" s="100" t="str">
        <f t="shared" si="5697"/>
        <v>D</v>
      </c>
      <c r="E264" s="100" t="str">
        <f t="shared" si="5625"/>
        <v/>
      </c>
      <c r="F264" s="100" t="str">
        <f t="shared" si="5626"/>
        <v/>
      </c>
      <c r="G264" s="100" t="str">
        <f t="shared" si="5575"/>
        <v/>
      </c>
      <c r="H264" s="100" t="str">
        <f t="shared" si="5627"/>
        <v/>
      </c>
      <c r="I264" s="100" t="str">
        <f t="shared" si="5576"/>
        <v/>
      </c>
      <c r="J264" s="100" t="str">
        <f t="shared" si="5628"/>
        <v/>
      </c>
      <c r="K264" s="100" t="str">
        <f t="shared" si="5577"/>
        <v/>
      </c>
      <c r="L264" s="100" t="str">
        <f t="shared" si="5629"/>
        <v/>
      </c>
      <c r="M264" s="100" t="str">
        <f t="shared" si="5578"/>
        <v/>
      </c>
      <c r="N264" s="100" t="str">
        <f t="shared" si="5630"/>
        <v/>
      </c>
      <c r="O264" s="100" t="str">
        <f t="shared" si="5579"/>
        <v/>
      </c>
      <c r="P264" s="100" t="str">
        <f t="shared" si="5631"/>
        <v/>
      </c>
      <c r="Q264" s="100" t="str">
        <f t="shared" si="5580"/>
        <v/>
      </c>
      <c r="R264" s="100" t="str">
        <f t="shared" si="5632"/>
        <v/>
      </c>
      <c r="S264" s="100" t="str">
        <f t="shared" si="5581"/>
        <v/>
      </c>
      <c r="T264" s="100" t="str">
        <f t="shared" si="5633"/>
        <v/>
      </c>
      <c r="U264" s="100" t="str">
        <f t="shared" si="5582"/>
        <v/>
      </c>
      <c r="V264" s="100" t="str">
        <f t="shared" si="5634"/>
        <v/>
      </c>
      <c r="W264" s="100" t="str">
        <f t="shared" si="5583"/>
        <v/>
      </c>
      <c r="X264" s="100" t="str">
        <f t="shared" si="5635"/>
        <v/>
      </c>
      <c r="Y264" s="100" t="str">
        <f t="shared" si="5584"/>
        <v/>
      </c>
      <c r="Z264" s="100" t="str">
        <f t="shared" si="5636"/>
        <v/>
      </c>
      <c r="AA264" s="100" t="str">
        <f t="shared" si="5585"/>
        <v/>
      </c>
      <c r="AB264" s="100" t="str">
        <f t="shared" si="5637"/>
        <v/>
      </c>
      <c r="AC264" s="100" t="str">
        <f t="shared" si="5586"/>
        <v/>
      </c>
      <c r="AD264" s="100" t="str">
        <f t="shared" si="5638"/>
        <v/>
      </c>
      <c r="AE264" s="100" t="str">
        <f t="shared" si="5587"/>
        <v/>
      </c>
      <c r="AF264" s="100" t="str">
        <f t="shared" si="5639"/>
        <v/>
      </c>
      <c r="AG264" s="100" t="str">
        <f t="shared" si="5588"/>
        <v/>
      </c>
      <c r="AH264" s="100" t="str">
        <f t="shared" si="5640"/>
        <v/>
      </c>
      <c r="AI264" s="100" t="str">
        <f t="shared" si="5589"/>
        <v/>
      </c>
      <c r="AJ264" s="100" t="str">
        <f t="shared" si="5641"/>
        <v/>
      </c>
      <c r="AK264" s="100" t="str">
        <f t="shared" si="5590"/>
        <v/>
      </c>
      <c r="AL264" s="100" t="str">
        <f t="shared" si="5642"/>
        <v/>
      </c>
      <c r="AM264" s="100" t="str">
        <f t="shared" si="5591"/>
        <v/>
      </c>
      <c r="AN264" s="100" t="str">
        <f t="shared" si="5643"/>
        <v/>
      </c>
      <c r="AO264" s="100" t="str">
        <f t="shared" si="5592"/>
        <v/>
      </c>
      <c r="AP264" s="100" t="str">
        <f t="shared" si="5644"/>
        <v/>
      </c>
      <c r="AQ264" s="100" t="str">
        <f t="shared" si="5593"/>
        <v/>
      </c>
      <c r="AR264" s="100" t="str">
        <f t="shared" si="5645"/>
        <v/>
      </c>
      <c r="AS264" s="100" t="str">
        <f t="shared" si="5594"/>
        <v/>
      </c>
      <c r="AT264" s="100" t="str">
        <f t="shared" si="5646"/>
        <v/>
      </c>
      <c r="AU264" s="100" t="str">
        <f t="shared" si="5595"/>
        <v/>
      </c>
      <c r="AV264" s="100" t="str">
        <f t="shared" si="5647"/>
        <v/>
      </c>
      <c r="AW264" s="100" t="str">
        <f t="shared" si="5596"/>
        <v/>
      </c>
      <c r="AX264" s="100" t="str">
        <f t="shared" si="5648"/>
        <v/>
      </c>
      <c r="AY264" s="100" t="str">
        <f t="shared" si="5597"/>
        <v/>
      </c>
      <c r="AZ264" s="100" t="str">
        <f t="shared" si="5649"/>
        <v/>
      </c>
      <c r="BA264" s="100" t="str">
        <f t="shared" si="5598"/>
        <v/>
      </c>
      <c r="BB264" s="100" t="str">
        <f t="shared" si="5650"/>
        <v/>
      </c>
      <c r="BC264" s="100" t="str">
        <f>IFERROR(INDEX('INPUT INF'!$F$3:$F$601,MATCH($B264,'INPUT INF'!$A$3:$A$601,FALSE)),"")</f>
        <v/>
      </c>
      <c r="BD264" s="100" t="str">
        <f t="shared" si="5463"/>
        <v/>
      </c>
      <c r="BE264" s="100" t="str">
        <f t="shared" si="5651"/>
        <v/>
      </c>
      <c r="BF264" s="100" t="str">
        <f t="shared" si="5652"/>
        <v/>
      </c>
      <c r="BG264" s="115" t="str">
        <f t="shared" si="5653"/>
        <v/>
      </c>
      <c r="BH264" s="115" t="str">
        <f>IF(AND('INPUT INF'!$O$1="X",BG264="PASS"),BF264,IF($BG264="","0",IF('INPUT INF'!$N$63="YES",$BF264,"")))</f>
        <v>0</v>
      </c>
      <c r="BI264" s="115" t="str">
        <f>IF($BG264="","0",IF('INPUT INF'!$Q$64="YES",$BF264,""))</f>
        <v>0</v>
      </c>
      <c r="BJ264" s="115" t="str">
        <f>IF($BG264="","0",IF('INPUT INF'!$Q$65="YES",$BF264,""))</f>
        <v>0</v>
      </c>
      <c r="BL264" s="116" t="str">
        <f t="shared" si="5654"/>
        <v/>
      </c>
      <c r="BM264" s="116" t="str">
        <f t="shared" si="5655"/>
        <v/>
      </c>
      <c r="BN264" s="116" t="str">
        <f t="shared" si="5655"/>
        <v/>
      </c>
      <c r="BR264" s="116" t="str">
        <f t="shared" si="5656"/>
        <v/>
      </c>
      <c r="BS264" s="116" t="str">
        <f t="shared" si="5657"/>
        <v/>
      </c>
      <c r="BT264" s="116" t="str">
        <f t="shared" si="5657"/>
        <v/>
      </c>
      <c r="BX264" s="116" t="str">
        <f t="shared" si="5658"/>
        <v/>
      </c>
      <c r="BY264" s="116" t="str">
        <f t="shared" si="5659"/>
        <v/>
      </c>
      <c r="BZ264" s="116" t="str">
        <f t="shared" si="5659"/>
        <v/>
      </c>
      <c r="CD264" s="116" t="str">
        <f t="shared" si="5660"/>
        <v/>
      </c>
      <c r="CE264" s="116" t="str">
        <f t="shared" si="5661"/>
        <v/>
      </c>
      <c r="CF264" s="116" t="str">
        <f t="shared" si="5662"/>
        <v/>
      </c>
      <c r="CJ264" s="116" t="str">
        <f t="shared" si="5663"/>
        <v/>
      </c>
      <c r="CK264" s="116" t="str">
        <f t="shared" si="5664"/>
        <v/>
      </c>
      <c r="CL264" s="116" t="str">
        <f t="shared" si="5665"/>
        <v/>
      </c>
      <c r="CP264" s="116" t="str">
        <f t="shared" si="5666"/>
        <v/>
      </c>
      <c r="CQ264" s="116" t="str">
        <f t="shared" si="5667"/>
        <v/>
      </c>
      <c r="CR264" s="116" t="str">
        <f t="shared" si="5668"/>
        <v/>
      </c>
      <c r="DH264" s="115" t="str">
        <f t="shared" si="5669"/>
        <v/>
      </c>
      <c r="DI264" s="115" t="str">
        <f t="shared" si="5599"/>
        <v/>
      </c>
      <c r="DJ264" s="115" t="str">
        <f t="shared" si="5600"/>
        <v/>
      </c>
      <c r="DK264" s="115" t="str">
        <f t="shared" si="5601"/>
        <v/>
      </c>
      <c r="DL264" s="115" t="str">
        <f t="shared" si="5602"/>
        <v/>
      </c>
      <c r="DM264" s="115" t="str">
        <f t="shared" si="5603"/>
        <v/>
      </c>
      <c r="DN264" s="115" t="str">
        <f t="shared" si="5604"/>
        <v/>
      </c>
      <c r="DO264" s="115" t="str">
        <f t="shared" si="5605"/>
        <v/>
      </c>
      <c r="DP264" s="115" t="str">
        <f t="shared" si="5606"/>
        <v/>
      </c>
      <c r="DQ264" s="115" t="str">
        <f t="shared" si="5607"/>
        <v/>
      </c>
      <c r="DR264" s="115" t="str">
        <f t="shared" si="5608"/>
        <v/>
      </c>
      <c r="DS264" s="115" t="str">
        <f t="shared" si="5609"/>
        <v/>
      </c>
      <c r="DT264" s="115" t="str">
        <f t="shared" si="5610"/>
        <v/>
      </c>
      <c r="DU264" s="115" t="str">
        <f t="shared" si="5611"/>
        <v/>
      </c>
      <c r="DV264" s="115" t="str">
        <f t="shared" si="5612"/>
        <v/>
      </c>
      <c r="DW264" s="115" t="str">
        <f t="shared" si="5613"/>
        <v/>
      </c>
      <c r="DX264" s="115" t="str">
        <f t="shared" si="5614"/>
        <v/>
      </c>
      <c r="DY264" s="115" t="str">
        <f t="shared" si="5615"/>
        <v/>
      </c>
      <c r="DZ264" s="115" t="str">
        <f t="shared" si="5616"/>
        <v/>
      </c>
      <c r="EA264" s="115" t="str">
        <f t="shared" si="5617"/>
        <v/>
      </c>
      <c r="EB264" s="115" t="str">
        <f t="shared" si="5618"/>
        <v/>
      </c>
      <c r="EC264" s="115" t="str">
        <f t="shared" si="5619"/>
        <v/>
      </c>
      <c r="ED264" s="115" t="str">
        <f t="shared" si="5620"/>
        <v/>
      </c>
      <c r="EE264" s="115" t="str">
        <f t="shared" si="5621"/>
        <v/>
      </c>
      <c r="EF264" s="115" t="str">
        <f t="shared" si="5622"/>
        <v/>
      </c>
      <c r="EG264" s="115" t="str">
        <f t="shared" si="5670"/>
        <v/>
      </c>
      <c r="EH264" s="115" t="str">
        <f t="shared" si="5671"/>
        <v/>
      </c>
      <c r="EI264" s="115" t="str">
        <f t="shared" si="5672"/>
        <v/>
      </c>
      <c r="EJ264" s="115" t="str">
        <f t="shared" si="5673"/>
        <v/>
      </c>
      <c r="EK264" s="115" t="str">
        <f t="shared" si="5674"/>
        <v/>
      </c>
      <c r="EL264" s="115" t="str">
        <f t="shared" si="5675"/>
        <v/>
      </c>
      <c r="EM264" s="115" t="str">
        <f t="shared" si="5676"/>
        <v/>
      </c>
      <c r="EN264" s="115" t="str">
        <f t="shared" si="5677"/>
        <v/>
      </c>
      <c r="EO264" s="115" t="str">
        <f t="shared" si="5678"/>
        <v/>
      </c>
      <c r="EP264" s="115" t="str">
        <f t="shared" si="5679"/>
        <v/>
      </c>
      <c r="EQ264" s="115" t="str">
        <f t="shared" si="5680"/>
        <v/>
      </c>
      <c r="ER264" s="115" t="str">
        <f t="shared" si="5681"/>
        <v/>
      </c>
      <c r="ES264" s="115" t="str">
        <f t="shared" si="5682"/>
        <v/>
      </c>
      <c r="ET264" s="115" t="str">
        <f t="shared" si="5683"/>
        <v/>
      </c>
      <c r="EU264" s="115" t="str">
        <f t="shared" si="5684"/>
        <v/>
      </c>
      <c r="EV264" s="115" t="str">
        <f t="shared" si="5685"/>
        <v/>
      </c>
      <c r="EW264" s="115" t="str">
        <f t="shared" si="5686"/>
        <v/>
      </c>
      <c r="EX264" s="115" t="str">
        <f t="shared" si="5687"/>
        <v/>
      </c>
      <c r="EY264" s="115" t="str">
        <f t="shared" si="5688"/>
        <v/>
      </c>
      <c r="EZ264" s="115" t="str">
        <f t="shared" si="5689"/>
        <v/>
      </c>
      <c r="FA264" s="115" t="str">
        <f t="shared" si="5690"/>
        <v/>
      </c>
      <c r="FB264" s="115" t="str">
        <f t="shared" si="5691"/>
        <v/>
      </c>
      <c r="FC264" s="115" t="str">
        <f t="shared" si="5692"/>
        <v/>
      </c>
      <c r="FD264" s="115" t="str">
        <f t="shared" si="5693"/>
        <v/>
      </c>
      <c r="FE264" s="115" t="str">
        <f t="shared" si="5694"/>
        <v/>
      </c>
      <c r="GA264" s="215" t="str">
        <f t="shared" si="5533"/>
        <v/>
      </c>
      <c r="GB264" s="140" t="str">
        <f t="shared" si="5534"/>
        <v/>
      </c>
      <c r="GC264" s="171">
        <f>COUNTIF($AM$633:$AM$702,"&gt;0")</f>
        <v>0</v>
      </c>
      <c r="GD264" s="175">
        <f t="shared" si="5535"/>
        <v>0</v>
      </c>
      <c r="GE264" s="175" t="str">
        <f t="shared" si="5530"/>
        <v/>
      </c>
      <c r="GF264" s="172">
        <f t="shared" ref="GF264:GN264" si="5712">COUNTIF($AN$633:$AN$702,GF$3)</f>
        <v>0</v>
      </c>
      <c r="GG264" s="172">
        <f t="shared" si="5712"/>
        <v>0</v>
      </c>
      <c r="GH264" s="172">
        <f t="shared" si="5712"/>
        <v>0</v>
      </c>
      <c r="GI264" s="172">
        <f t="shared" si="5712"/>
        <v>0</v>
      </c>
      <c r="GJ264" s="172">
        <f t="shared" si="5712"/>
        <v>0</v>
      </c>
      <c r="GK264" s="172">
        <f t="shared" si="5712"/>
        <v>0</v>
      </c>
      <c r="GL264" s="172">
        <f t="shared" si="5712"/>
        <v>0</v>
      </c>
      <c r="GM264" s="172">
        <f t="shared" si="5712"/>
        <v>0</v>
      </c>
      <c r="GN264" s="172">
        <f t="shared" si="5712"/>
        <v>0</v>
      </c>
      <c r="GO264" s="172">
        <f t="shared" si="5537"/>
        <v>0</v>
      </c>
      <c r="GP264" s="171" t="e">
        <f t="shared" si="5538"/>
        <v>#DIV/0!</v>
      </c>
      <c r="GQ264" s="171">
        <f>COUNTIF($AM$633:$AM$702,"&lt;45")-GN264</f>
        <v>0</v>
      </c>
      <c r="GR264" s="171">
        <f>COUNTIF($AM$633:$AM$702,"&lt;60")-GQ264</f>
        <v>0</v>
      </c>
      <c r="GS264" s="171">
        <f>COUNTIF($AM$633:$AM$702,"&lt;75")-GQ264-GR264</f>
        <v>0</v>
      </c>
      <c r="GT264" s="171">
        <f>COUNTIF($AM$633:$AM$702,"&lt;90")-GQ264-GR264-GS264</f>
        <v>0</v>
      </c>
      <c r="GU264" s="171">
        <f>COUNTIF($AM$633:$AM$702,"&gt;89")</f>
        <v>0</v>
      </c>
      <c r="GV264" s="171">
        <f>COUNTIF($AM$633:$AM$702,GV3)</f>
        <v>0</v>
      </c>
      <c r="GW264" s="171">
        <f>COUNTIF($AM$633:$AM$702,GW3)</f>
        <v>0</v>
      </c>
      <c r="GY264" s="115">
        <v>261</v>
      </c>
      <c r="GZ264" s="120" t="str">
        <f>IF('INPUT INF'!O$42="YES",GY271,"")</f>
        <v/>
      </c>
      <c r="HA264" s="118">
        <f>HA263</f>
        <v>0</v>
      </c>
      <c r="HB264" s="118" t="str">
        <f>IF(GZ264="","",'INPUT INF'!L$42)</f>
        <v/>
      </c>
      <c r="HC264" s="181" t="str">
        <f>'INPUT INF'!O$34</f>
        <v>B</v>
      </c>
      <c r="HD264" s="181" t="str">
        <f>IFERROR(INDEX(GB$31:GB$55,MATCH($HB264,$GA$31:$GA$55,0)),"")</f>
        <v/>
      </c>
      <c r="HE264" s="181">
        <f t="shared" ref="HE264:HY264" si="5713">IFERROR(INDEX(GC$192:GC$217,MATCH($HB264,$GA$192:$GA$217,0)),"")</f>
        <v>0</v>
      </c>
      <c r="HF264" s="181">
        <f t="shared" si="5713"/>
        <v>0</v>
      </c>
      <c r="HG264" s="181" t="str">
        <f t="shared" si="5713"/>
        <v/>
      </c>
      <c r="HH264" s="181">
        <f t="shared" si="5713"/>
        <v>0</v>
      </c>
      <c r="HI264" s="181">
        <f t="shared" si="5713"/>
        <v>0</v>
      </c>
      <c r="HJ264" s="181">
        <f t="shared" si="5713"/>
        <v>0</v>
      </c>
      <c r="HK264" s="181">
        <f t="shared" si="5713"/>
        <v>0</v>
      </c>
      <c r="HL264" s="181">
        <f t="shared" si="5713"/>
        <v>0</v>
      </c>
      <c r="HM264" s="181">
        <f t="shared" si="5713"/>
        <v>0</v>
      </c>
      <c r="HN264" s="181">
        <f t="shared" si="5713"/>
        <v>0</v>
      </c>
      <c r="HO264" s="181">
        <f t="shared" si="5713"/>
        <v>0</v>
      </c>
      <c r="HP264" s="181">
        <f t="shared" si="5713"/>
        <v>0</v>
      </c>
      <c r="HQ264" s="181">
        <f t="shared" si="5713"/>
        <v>0</v>
      </c>
      <c r="HR264" s="181" t="str">
        <f t="shared" si="5713"/>
        <v/>
      </c>
      <c r="HS264" s="181">
        <f t="shared" si="5713"/>
        <v>0</v>
      </c>
      <c r="HT264" s="181">
        <f t="shared" si="5713"/>
        <v>0</v>
      </c>
      <c r="HU264" s="181">
        <f t="shared" si="5713"/>
        <v>0</v>
      </c>
      <c r="HV264" s="181">
        <f t="shared" si="5713"/>
        <v>0</v>
      </c>
      <c r="HW264" s="181">
        <f t="shared" si="5713"/>
        <v>0</v>
      </c>
      <c r="HX264" s="181">
        <f t="shared" si="5713"/>
        <v>0</v>
      </c>
      <c r="HY264" s="181">
        <f t="shared" si="5713"/>
        <v>0</v>
      </c>
      <c r="IA264" s="181" t="str">
        <f t="shared" si="5506"/>
        <v/>
      </c>
      <c r="IB264" s="118" t="str">
        <f t="shared" si="5507"/>
        <v/>
      </c>
      <c r="IC264" s="118" t="str">
        <f t="shared" si="5508"/>
        <v/>
      </c>
      <c r="ID264" s="118" t="str">
        <f t="shared" si="5700"/>
        <v/>
      </c>
      <c r="IE264" s="118">
        <f t="shared" si="5509"/>
        <v>0</v>
      </c>
      <c r="IF264" s="118">
        <f t="shared" si="5510"/>
        <v>0</v>
      </c>
      <c r="IG264" s="118" t="str">
        <f t="shared" si="5511"/>
        <v/>
      </c>
      <c r="IH264" s="118">
        <f t="shared" si="5512"/>
        <v>0</v>
      </c>
      <c r="II264" s="118">
        <f t="shared" si="5513"/>
        <v>0</v>
      </c>
      <c r="IJ264" s="118">
        <f t="shared" si="5514"/>
        <v>0</v>
      </c>
      <c r="IK264" s="118">
        <f t="shared" si="5515"/>
        <v>0</v>
      </c>
      <c r="IL264" s="118">
        <f t="shared" si="5516"/>
        <v>0</v>
      </c>
      <c r="IM264" s="118">
        <f t="shared" si="5517"/>
        <v>0</v>
      </c>
      <c r="IN264" s="118">
        <f t="shared" si="5518"/>
        <v>0</v>
      </c>
      <c r="IO264" s="118">
        <f t="shared" si="5519"/>
        <v>0</v>
      </c>
      <c r="IP264" s="118">
        <f t="shared" si="5520"/>
        <v>0</v>
      </c>
      <c r="IQ264" s="118">
        <f t="shared" si="5521"/>
        <v>0</v>
      </c>
      <c r="IR264" s="118" t="str">
        <f t="shared" si="5522"/>
        <v/>
      </c>
      <c r="IS264" s="118">
        <f t="shared" si="5523"/>
        <v>0</v>
      </c>
      <c r="IT264" s="118">
        <f t="shared" si="5524"/>
        <v>0</v>
      </c>
      <c r="IU264" s="118">
        <f t="shared" si="5525"/>
        <v>0</v>
      </c>
      <c r="IV264" s="118">
        <f t="shared" si="5526"/>
        <v>0</v>
      </c>
      <c r="IW264" s="118">
        <f t="shared" si="5527"/>
        <v>0</v>
      </c>
      <c r="IX264" s="118">
        <f t="shared" si="5528"/>
        <v>0</v>
      </c>
      <c r="IY264" s="118">
        <f t="shared" si="5529"/>
        <v>0</v>
      </c>
      <c r="IZ264" s="118" t="str">
        <f t="shared" si="5701"/>
        <v/>
      </c>
    </row>
    <row r="265" spans="1:260" ht="15" customHeight="1" x14ac:dyDescent="0.25">
      <c r="A265" s="115">
        <v>263</v>
      </c>
      <c r="B265" s="115" t="str">
        <f t="shared" si="5373"/>
        <v/>
      </c>
      <c r="C265" s="115" t="s">
        <v>68</v>
      </c>
      <c r="D265" s="100" t="str">
        <f t="shared" si="5697"/>
        <v>D</v>
      </c>
      <c r="E265" s="100" t="str">
        <f t="shared" si="5625"/>
        <v/>
      </c>
      <c r="F265" s="100" t="str">
        <f t="shared" si="5626"/>
        <v/>
      </c>
      <c r="G265" s="100" t="str">
        <f t="shared" si="5575"/>
        <v/>
      </c>
      <c r="H265" s="100" t="str">
        <f t="shared" si="5627"/>
        <v/>
      </c>
      <c r="I265" s="100" t="str">
        <f t="shared" si="5576"/>
        <v/>
      </c>
      <c r="J265" s="100" t="str">
        <f t="shared" si="5628"/>
        <v/>
      </c>
      <c r="K265" s="100" t="str">
        <f t="shared" si="5577"/>
        <v/>
      </c>
      <c r="L265" s="100" t="str">
        <f t="shared" si="5629"/>
        <v/>
      </c>
      <c r="M265" s="100" t="str">
        <f t="shared" si="5578"/>
        <v/>
      </c>
      <c r="N265" s="100" t="str">
        <f t="shared" si="5630"/>
        <v/>
      </c>
      <c r="O265" s="100" t="str">
        <f t="shared" si="5579"/>
        <v/>
      </c>
      <c r="P265" s="100" t="str">
        <f t="shared" si="5631"/>
        <v/>
      </c>
      <c r="Q265" s="100" t="str">
        <f t="shared" si="5580"/>
        <v/>
      </c>
      <c r="R265" s="100" t="str">
        <f t="shared" si="5632"/>
        <v/>
      </c>
      <c r="S265" s="100" t="str">
        <f t="shared" si="5581"/>
        <v/>
      </c>
      <c r="T265" s="100" t="str">
        <f t="shared" si="5633"/>
        <v/>
      </c>
      <c r="U265" s="100" t="str">
        <f t="shared" si="5582"/>
        <v/>
      </c>
      <c r="V265" s="100" t="str">
        <f t="shared" si="5634"/>
        <v/>
      </c>
      <c r="W265" s="100" t="str">
        <f t="shared" si="5583"/>
        <v/>
      </c>
      <c r="X265" s="100" t="str">
        <f t="shared" si="5635"/>
        <v/>
      </c>
      <c r="Y265" s="100" t="str">
        <f t="shared" si="5584"/>
        <v/>
      </c>
      <c r="Z265" s="100" t="str">
        <f t="shared" si="5636"/>
        <v/>
      </c>
      <c r="AA265" s="100" t="str">
        <f t="shared" si="5585"/>
        <v/>
      </c>
      <c r="AB265" s="100" t="str">
        <f t="shared" si="5637"/>
        <v/>
      </c>
      <c r="AC265" s="100" t="str">
        <f t="shared" si="5586"/>
        <v/>
      </c>
      <c r="AD265" s="100" t="str">
        <f t="shared" si="5638"/>
        <v/>
      </c>
      <c r="AE265" s="100" t="str">
        <f t="shared" si="5587"/>
        <v/>
      </c>
      <c r="AF265" s="100" t="str">
        <f t="shared" si="5639"/>
        <v/>
      </c>
      <c r="AG265" s="100" t="str">
        <f t="shared" si="5588"/>
        <v/>
      </c>
      <c r="AH265" s="100" t="str">
        <f t="shared" si="5640"/>
        <v/>
      </c>
      <c r="AI265" s="100" t="str">
        <f t="shared" si="5589"/>
        <v/>
      </c>
      <c r="AJ265" s="100" t="str">
        <f t="shared" si="5641"/>
        <v/>
      </c>
      <c r="AK265" s="100" t="str">
        <f t="shared" si="5590"/>
        <v/>
      </c>
      <c r="AL265" s="100" t="str">
        <f t="shared" si="5642"/>
        <v/>
      </c>
      <c r="AM265" s="100" t="str">
        <f t="shared" si="5591"/>
        <v/>
      </c>
      <c r="AN265" s="100" t="str">
        <f t="shared" si="5643"/>
        <v/>
      </c>
      <c r="AO265" s="100" t="str">
        <f t="shared" si="5592"/>
        <v/>
      </c>
      <c r="AP265" s="100" t="str">
        <f t="shared" si="5644"/>
        <v/>
      </c>
      <c r="AQ265" s="100" t="str">
        <f t="shared" si="5593"/>
        <v/>
      </c>
      <c r="AR265" s="100" t="str">
        <f t="shared" si="5645"/>
        <v/>
      </c>
      <c r="AS265" s="100" t="str">
        <f t="shared" si="5594"/>
        <v/>
      </c>
      <c r="AT265" s="100" t="str">
        <f t="shared" si="5646"/>
        <v/>
      </c>
      <c r="AU265" s="100" t="str">
        <f t="shared" si="5595"/>
        <v/>
      </c>
      <c r="AV265" s="100" t="str">
        <f t="shared" si="5647"/>
        <v/>
      </c>
      <c r="AW265" s="100" t="str">
        <f t="shared" si="5596"/>
        <v/>
      </c>
      <c r="AX265" s="100" t="str">
        <f t="shared" si="5648"/>
        <v/>
      </c>
      <c r="AY265" s="100" t="str">
        <f t="shared" si="5597"/>
        <v/>
      </c>
      <c r="AZ265" s="100" t="str">
        <f t="shared" si="5649"/>
        <v/>
      </c>
      <c r="BA265" s="100" t="str">
        <f t="shared" si="5598"/>
        <v/>
      </c>
      <c r="BB265" s="100" t="str">
        <f t="shared" si="5650"/>
        <v/>
      </c>
      <c r="BC265" s="100" t="str">
        <f>IFERROR(INDEX('INPUT INF'!$F$3:$F$601,MATCH($B265,'INPUT INF'!$A$3:$A$601,FALSE)),"")</f>
        <v/>
      </c>
      <c r="BD265" s="100" t="str">
        <f t="shared" si="5463"/>
        <v/>
      </c>
      <c r="BE265" s="100" t="str">
        <f t="shared" si="5651"/>
        <v/>
      </c>
      <c r="BF265" s="100" t="str">
        <f t="shared" si="5652"/>
        <v/>
      </c>
      <c r="BG265" s="115" t="str">
        <f t="shared" si="5653"/>
        <v/>
      </c>
      <c r="BH265" s="115" t="str">
        <f>IF(AND('INPUT INF'!$O$1="X",BG265="PASS"),BF265,IF($BG265="","0",IF('INPUT INF'!$N$63="YES",$BF265,"")))</f>
        <v>0</v>
      </c>
      <c r="BI265" s="115" t="str">
        <f>IF($BG265="","0",IF('INPUT INF'!$Q$64="YES",$BF265,""))</f>
        <v>0</v>
      </c>
      <c r="BJ265" s="115" t="str">
        <f>IF($BG265="","0",IF('INPUT INF'!$Q$65="YES",$BF265,""))</f>
        <v>0</v>
      </c>
      <c r="BL265" s="116" t="str">
        <f t="shared" si="5654"/>
        <v/>
      </c>
      <c r="BM265" s="116" t="str">
        <f t="shared" si="5655"/>
        <v/>
      </c>
      <c r="BN265" s="116" t="str">
        <f t="shared" si="5655"/>
        <v/>
      </c>
      <c r="BR265" s="116" t="str">
        <f t="shared" si="5656"/>
        <v/>
      </c>
      <c r="BS265" s="116" t="str">
        <f t="shared" si="5657"/>
        <v/>
      </c>
      <c r="BT265" s="116" t="str">
        <f t="shared" si="5657"/>
        <v/>
      </c>
      <c r="BX265" s="116" t="str">
        <f t="shared" si="5658"/>
        <v/>
      </c>
      <c r="BY265" s="116" t="str">
        <f t="shared" si="5659"/>
        <v/>
      </c>
      <c r="BZ265" s="116" t="str">
        <f t="shared" si="5659"/>
        <v/>
      </c>
      <c r="CD265" s="116" t="str">
        <f t="shared" si="5660"/>
        <v/>
      </c>
      <c r="CE265" s="116" t="str">
        <f t="shared" si="5661"/>
        <v/>
      </c>
      <c r="CF265" s="116" t="str">
        <f t="shared" si="5662"/>
        <v/>
      </c>
      <c r="CJ265" s="116" t="str">
        <f t="shared" si="5663"/>
        <v/>
      </c>
      <c r="CK265" s="116" t="str">
        <f t="shared" si="5664"/>
        <v/>
      </c>
      <c r="CL265" s="116" t="str">
        <f t="shared" si="5665"/>
        <v/>
      </c>
      <c r="CP265" s="116" t="str">
        <f t="shared" si="5666"/>
        <v/>
      </c>
      <c r="CQ265" s="116" t="str">
        <f t="shared" si="5667"/>
        <v/>
      </c>
      <c r="CR265" s="116" t="str">
        <f t="shared" si="5668"/>
        <v/>
      </c>
      <c r="DH265" s="115" t="str">
        <f t="shared" si="5669"/>
        <v/>
      </c>
      <c r="DI265" s="115" t="str">
        <f t="shared" si="5599"/>
        <v/>
      </c>
      <c r="DJ265" s="115" t="str">
        <f t="shared" si="5600"/>
        <v/>
      </c>
      <c r="DK265" s="115" t="str">
        <f t="shared" si="5601"/>
        <v/>
      </c>
      <c r="DL265" s="115" t="str">
        <f t="shared" si="5602"/>
        <v/>
      </c>
      <c r="DM265" s="115" t="str">
        <f t="shared" si="5603"/>
        <v/>
      </c>
      <c r="DN265" s="115" t="str">
        <f t="shared" si="5604"/>
        <v/>
      </c>
      <c r="DO265" s="115" t="str">
        <f t="shared" si="5605"/>
        <v/>
      </c>
      <c r="DP265" s="115" t="str">
        <f t="shared" si="5606"/>
        <v/>
      </c>
      <c r="DQ265" s="115" t="str">
        <f t="shared" si="5607"/>
        <v/>
      </c>
      <c r="DR265" s="115" t="str">
        <f t="shared" si="5608"/>
        <v/>
      </c>
      <c r="DS265" s="115" t="str">
        <f t="shared" si="5609"/>
        <v/>
      </c>
      <c r="DT265" s="115" t="str">
        <f t="shared" si="5610"/>
        <v/>
      </c>
      <c r="DU265" s="115" t="str">
        <f t="shared" si="5611"/>
        <v/>
      </c>
      <c r="DV265" s="115" t="str">
        <f t="shared" si="5612"/>
        <v/>
      </c>
      <c r="DW265" s="115" t="str">
        <f t="shared" si="5613"/>
        <v/>
      </c>
      <c r="DX265" s="115" t="str">
        <f t="shared" si="5614"/>
        <v/>
      </c>
      <c r="DY265" s="115" t="str">
        <f t="shared" si="5615"/>
        <v/>
      </c>
      <c r="DZ265" s="115" t="str">
        <f t="shared" si="5616"/>
        <v/>
      </c>
      <c r="EA265" s="115" t="str">
        <f t="shared" si="5617"/>
        <v/>
      </c>
      <c r="EB265" s="115" t="str">
        <f t="shared" si="5618"/>
        <v/>
      </c>
      <c r="EC265" s="115" t="str">
        <f t="shared" si="5619"/>
        <v/>
      </c>
      <c r="ED265" s="115" t="str">
        <f t="shared" si="5620"/>
        <v/>
      </c>
      <c r="EE265" s="115" t="str">
        <f t="shared" si="5621"/>
        <v/>
      </c>
      <c r="EF265" s="115" t="str">
        <f t="shared" si="5622"/>
        <v/>
      </c>
      <c r="EG265" s="115" t="str">
        <f t="shared" si="5670"/>
        <v/>
      </c>
      <c r="EH265" s="115" t="str">
        <f t="shared" si="5671"/>
        <v/>
      </c>
      <c r="EI265" s="115" t="str">
        <f t="shared" si="5672"/>
        <v/>
      </c>
      <c r="EJ265" s="115" t="str">
        <f t="shared" si="5673"/>
        <v/>
      </c>
      <c r="EK265" s="115" t="str">
        <f t="shared" si="5674"/>
        <v/>
      </c>
      <c r="EL265" s="115" t="str">
        <f t="shared" si="5675"/>
        <v/>
      </c>
      <c r="EM265" s="115" t="str">
        <f t="shared" si="5676"/>
        <v/>
      </c>
      <c r="EN265" s="115" t="str">
        <f t="shared" si="5677"/>
        <v/>
      </c>
      <c r="EO265" s="115" t="str">
        <f t="shared" si="5678"/>
        <v/>
      </c>
      <c r="EP265" s="115" t="str">
        <f t="shared" si="5679"/>
        <v/>
      </c>
      <c r="EQ265" s="115" t="str">
        <f t="shared" si="5680"/>
        <v/>
      </c>
      <c r="ER265" s="115" t="str">
        <f t="shared" si="5681"/>
        <v/>
      </c>
      <c r="ES265" s="115" t="str">
        <f t="shared" si="5682"/>
        <v/>
      </c>
      <c r="ET265" s="115" t="str">
        <f t="shared" si="5683"/>
        <v/>
      </c>
      <c r="EU265" s="115" t="str">
        <f t="shared" si="5684"/>
        <v/>
      </c>
      <c r="EV265" s="115" t="str">
        <f t="shared" si="5685"/>
        <v/>
      </c>
      <c r="EW265" s="115" t="str">
        <f t="shared" si="5686"/>
        <v/>
      </c>
      <c r="EX265" s="115" t="str">
        <f t="shared" si="5687"/>
        <v/>
      </c>
      <c r="EY265" s="115" t="str">
        <f t="shared" si="5688"/>
        <v/>
      </c>
      <c r="EZ265" s="115" t="str">
        <f t="shared" si="5689"/>
        <v/>
      </c>
      <c r="FA265" s="115" t="str">
        <f t="shared" si="5690"/>
        <v/>
      </c>
      <c r="FB265" s="115" t="str">
        <f t="shared" si="5691"/>
        <v/>
      </c>
      <c r="FC265" s="115" t="str">
        <f t="shared" si="5692"/>
        <v/>
      </c>
      <c r="FD265" s="115" t="str">
        <f t="shared" si="5693"/>
        <v/>
      </c>
      <c r="FE265" s="115" t="str">
        <f t="shared" si="5694"/>
        <v/>
      </c>
      <c r="GA265" s="215" t="str">
        <f t="shared" si="5533"/>
        <v/>
      </c>
      <c r="GB265" s="140" t="str">
        <f t="shared" si="5534"/>
        <v/>
      </c>
      <c r="GC265" s="171">
        <f>COUNTIF($AO$633:$AO$702,"&gt;0")</f>
        <v>0</v>
      </c>
      <c r="GD265" s="175">
        <f t="shared" si="5535"/>
        <v>0</v>
      </c>
      <c r="GE265" s="175" t="str">
        <f t="shared" si="5530"/>
        <v/>
      </c>
      <c r="GF265" s="172">
        <f t="shared" ref="GF265:GN265" si="5714">COUNTIF($AP$633:$AP$702,GF$3)</f>
        <v>0</v>
      </c>
      <c r="GG265" s="172">
        <f t="shared" si="5714"/>
        <v>0</v>
      </c>
      <c r="GH265" s="172">
        <f t="shared" si="5714"/>
        <v>0</v>
      </c>
      <c r="GI265" s="172">
        <f t="shared" si="5714"/>
        <v>0</v>
      </c>
      <c r="GJ265" s="172">
        <f t="shared" si="5714"/>
        <v>0</v>
      </c>
      <c r="GK265" s="172">
        <f t="shared" si="5714"/>
        <v>0</v>
      </c>
      <c r="GL265" s="172">
        <f t="shared" si="5714"/>
        <v>0</v>
      </c>
      <c r="GM265" s="172">
        <f t="shared" si="5714"/>
        <v>0</v>
      </c>
      <c r="GN265" s="172">
        <f t="shared" si="5714"/>
        <v>0</v>
      </c>
      <c r="GO265" s="172">
        <f t="shared" si="5537"/>
        <v>0</v>
      </c>
      <c r="GP265" s="171" t="e">
        <f t="shared" si="5538"/>
        <v>#DIV/0!</v>
      </c>
      <c r="GQ265" s="171">
        <f>COUNTIF($AO$633:$AO$702,"&lt;45")-GN265</f>
        <v>0</v>
      </c>
      <c r="GR265" s="171">
        <f>COUNTIF($AO$633:$AO$702,"&lt;60")-GQ265</f>
        <v>0</v>
      </c>
      <c r="GS265" s="171">
        <f>COUNTIF($AO$633:$AO$702,"&lt;75")-GQ265-GR265</f>
        <v>0</v>
      </c>
      <c r="GT265" s="171">
        <f>COUNTIF($AO$633:$AO$702,"&lt;90")-GQ265-GR265-GS265</f>
        <v>0</v>
      </c>
      <c r="GU265" s="171">
        <f>COUNTIF($AO$633:$AO$702,"&gt;89")</f>
        <v>0</v>
      </c>
      <c r="GV265" s="171">
        <f>COUNTIF($AO$633:$AO$702,GV3)</f>
        <v>0</v>
      </c>
      <c r="GW265" s="171">
        <f>COUNTIF($AO$633:$AO$702,GW3)</f>
        <v>0</v>
      </c>
      <c r="GY265" s="115">
        <v>262</v>
      </c>
      <c r="GZ265" s="120" t="str">
        <f>IF('INPUT INF'!P$42="YES",GY272,"")</f>
        <v/>
      </c>
      <c r="HA265" s="118">
        <f t="shared" ref="HA265:HA269" si="5715">HA264</f>
        <v>0</v>
      </c>
      <c r="HB265" s="118" t="str">
        <f>IF(GZ265="","",'INPUT INF'!L$42)</f>
        <v/>
      </c>
      <c r="HC265" s="181">
        <f>'INPUT INF'!P$34</f>
        <v>0</v>
      </c>
      <c r="HD265" s="181" t="str">
        <f>IFERROR(INDEX(GB$58:GB$82,MATCH($HB265,$GA$58:$GA$82,0)),"")</f>
        <v/>
      </c>
      <c r="HE265" s="181">
        <f t="shared" ref="HE265:HY265" si="5716">IFERROR(INDEX(GC$220:GC$244,MATCH($HB265,$GA$220:$GA$244,0)),"")</f>
        <v>0</v>
      </c>
      <c r="HF265" s="181">
        <f t="shared" si="5716"/>
        <v>0</v>
      </c>
      <c r="HG265" s="181" t="str">
        <f t="shared" si="5716"/>
        <v/>
      </c>
      <c r="HH265" s="181">
        <f t="shared" si="5716"/>
        <v>0</v>
      </c>
      <c r="HI265" s="181">
        <f t="shared" si="5716"/>
        <v>0</v>
      </c>
      <c r="HJ265" s="181">
        <f t="shared" si="5716"/>
        <v>0</v>
      </c>
      <c r="HK265" s="181">
        <f t="shared" si="5716"/>
        <v>0</v>
      </c>
      <c r="HL265" s="181">
        <f t="shared" si="5716"/>
        <v>0</v>
      </c>
      <c r="HM265" s="181">
        <f t="shared" si="5716"/>
        <v>0</v>
      </c>
      <c r="HN265" s="181">
        <f t="shared" si="5716"/>
        <v>0</v>
      </c>
      <c r="HO265" s="181">
        <f t="shared" si="5716"/>
        <v>0</v>
      </c>
      <c r="HP265" s="181">
        <f t="shared" si="5716"/>
        <v>0</v>
      </c>
      <c r="HQ265" s="181">
        <f t="shared" si="5716"/>
        <v>0</v>
      </c>
      <c r="HR265" s="181" t="str">
        <f t="shared" si="5716"/>
        <v/>
      </c>
      <c r="HS265" s="181">
        <f t="shared" si="5716"/>
        <v>0</v>
      </c>
      <c r="HT265" s="181">
        <f t="shared" si="5716"/>
        <v>0</v>
      </c>
      <c r="HU265" s="181">
        <f t="shared" si="5716"/>
        <v>0</v>
      </c>
      <c r="HV265" s="181">
        <f t="shared" si="5716"/>
        <v>0</v>
      </c>
      <c r="HW265" s="181">
        <f t="shared" si="5716"/>
        <v>0</v>
      </c>
      <c r="HX265" s="181">
        <f t="shared" si="5716"/>
        <v>0</v>
      </c>
      <c r="HY265" s="181">
        <f t="shared" si="5716"/>
        <v>0</v>
      </c>
      <c r="IA265" s="181" t="str">
        <f t="shared" si="5506"/>
        <v/>
      </c>
      <c r="IB265" s="118" t="str">
        <f t="shared" si="5507"/>
        <v/>
      </c>
      <c r="IC265" s="118" t="str">
        <f t="shared" si="5508"/>
        <v/>
      </c>
      <c r="ID265" s="118" t="str">
        <f t="shared" si="5700"/>
        <v/>
      </c>
      <c r="IE265" s="118">
        <f t="shared" si="5509"/>
        <v>0</v>
      </c>
      <c r="IF265" s="118">
        <f t="shared" si="5510"/>
        <v>0</v>
      </c>
      <c r="IG265" s="118" t="str">
        <f t="shared" si="5511"/>
        <v/>
      </c>
      <c r="IH265" s="118">
        <f t="shared" si="5512"/>
        <v>0</v>
      </c>
      <c r="II265" s="118">
        <f t="shared" si="5513"/>
        <v>0</v>
      </c>
      <c r="IJ265" s="118">
        <f t="shared" si="5514"/>
        <v>0</v>
      </c>
      <c r="IK265" s="118">
        <f t="shared" si="5515"/>
        <v>0</v>
      </c>
      <c r="IL265" s="118">
        <f t="shared" si="5516"/>
        <v>0</v>
      </c>
      <c r="IM265" s="118">
        <f t="shared" si="5517"/>
        <v>0</v>
      </c>
      <c r="IN265" s="118">
        <f t="shared" si="5518"/>
        <v>0</v>
      </c>
      <c r="IO265" s="118">
        <f t="shared" si="5519"/>
        <v>0</v>
      </c>
      <c r="IP265" s="118">
        <f t="shared" si="5520"/>
        <v>0</v>
      </c>
      <c r="IQ265" s="118">
        <f t="shared" si="5521"/>
        <v>0</v>
      </c>
      <c r="IR265" s="118" t="str">
        <f t="shared" si="5522"/>
        <v/>
      </c>
      <c r="IS265" s="118">
        <f t="shared" si="5523"/>
        <v>0</v>
      </c>
      <c r="IT265" s="118">
        <f t="shared" si="5524"/>
        <v>0</v>
      </c>
      <c r="IU265" s="118">
        <f t="shared" si="5525"/>
        <v>0</v>
      </c>
      <c r="IV265" s="118">
        <f t="shared" si="5526"/>
        <v>0</v>
      </c>
      <c r="IW265" s="118">
        <f t="shared" si="5527"/>
        <v>0</v>
      </c>
      <c r="IX265" s="118">
        <f t="shared" si="5528"/>
        <v>0</v>
      </c>
      <c r="IY265" s="118">
        <f t="shared" si="5529"/>
        <v>0</v>
      </c>
      <c r="IZ265" s="118" t="str">
        <f t="shared" si="5701"/>
        <v/>
      </c>
    </row>
    <row r="266" spans="1:260" ht="15" customHeight="1" x14ac:dyDescent="0.25">
      <c r="A266" s="115">
        <v>264</v>
      </c>
      <c r="B266" s="115" t="str">
        <f t="shared" si="5373"/>
        <v/>
      </c>
      <c r="C266" s="115" t="s">
        <v>68</v>
      </c>
      <c r="D266" s="100" t="str">
        <f t="shared" si="5697"/>
        <v>D</v>
      </c>
      <c r="E266" s="100" t="str">
        <f t="shared" si="5625"/>
        <v/>
      </c>
      <c r="F266" s="100" t="str">
        <f t="shared" si="5626"/>
        <v/>
      </c>
      <c r="G266" s="100" t="str">
        <f t="shared" si="5575"/>
        <v/>
      </c>
      <c r="H266" s="100" t="str">
        <f t="shared" si="5627"/>
        <v/>
      </c>
      <c r="I266" s="100" t="str">
        <f t="shared" si="5576"/>
        <v/>
      </c>
      <c r="J266" s="100" t="str">
        <f t="shared" si="5628"/>
        <v/>
      </c>
      <c r="K266" s="100" t="str">
        <f t="shared" si="5577"/>
        <v/>
      </c>
      <c r="L266" s="100" t="str">
        <f t="shared" si="5629"/>
        <v/>
      </c>
      <c r="M266" s="100" t="str">
        <f t="shared" si="5578"/>
        <v/>
      </c>
      <c r="N266" s="100" t="str">
        <f t="shared" si="5630"/>
        <v/>
      </c>
      <c r="O266" s="100" t="str">
        <f t="shared" si="5579"/>
        <v/>
      </c>
      <c r="P266" s="100" t="str">
        <f t="shared" si="5631"/>
        <v/>
      </c>
      <c r="Q266" s="100" t="str">
        <f t="shared" si="5580"/>
        <v/>
      </c>
      <c r="R266" s="100" t="str">
        <f t="shared" si="5632"/>
        <v/>
      </c>
      <c r="S266" s="100" t="str">
        <f t="shared" si="5581"/>
        <v/>
      </c>
      <c r="T266" s="100" t="str">
        <f t="shared" si="5633"/>
        <v/>
      </c>
      <c r="U266" s="100" t="str">
        <f t="shared" si="5582"/>
        <v/>
      </c>
      <c r="V266" s="100" t="str">
        <f t="shared" si="5634"/>
        <v/>
      </c>
      <c r="W266" s="100" t="str">
        <f t="shared" si="5583"/>
        <v/>
      </c>
      <c r="X266" s="100" t="str">
        <f t="shared" si="5635"/>
        <v/>
      </c>
      <c r="Y266" s="100" t="str">
        <f t="shared" si="5584"/>
        <v/>
      </c>
      <c r="Z266" s="100" t="str">
        <f t="shared" si="5636"/>
        <v/>
      </c>
      <c r="AA266" s="100" t="str">
        <f t="shared" si="5585"/>
        <v/>
      </c>
      <c r="AB266" s="100" t="str">
        <f t="shared" si="5637"/>
        <v/>
      </c>
      <c r="AC266" s="100" t="str">
        <f t="shared" si="5586"/>
        <v/>
      </c>
      <c r="AD266" s="100" t="str">
        <f t="shared" si="5638"/>
        <v/>
      </c>
      <c r="AE266" s="100" t="str">
        <f t="shared" si="5587"/>
        <v/>
      </c>
      <c r="AF266" s="100" t="str">
        <f t="shared" si="5639"/>
        <v/>
      </c>
      <c r="AG266" s="100" t="str">
        <f t="shared" si="5588"/>
        <v/>
      </c>
      <c r="AH266" s="100" t="str">
        <f t="shared" si="5640"/>
        <v/>
      </c>
      <c r="AI266" s="100" t="str">
        <f t="shared" si="5589"/>
        <v/>
      </c>
      <c r="AJ266" s="100" t="str">
        <f t="shared" si="5641"/>
        <v/>
      </c>
      <c r="AK266" s="100" t="str">
        <f t="shared" si="5590"/>
        <v/>
      </c>
      <c r="AL266" s="100" t="str">
        <f t="shared" si="5642"/>
        <v/>
      </c>
      <c r="AM266" s="100" t="str">
        <f t="shared" si="5591"/>
        <v/>
      </c>
      <c r="AN266" s="100" t="str">
        <f t="shared" si="5643"/>
        <v/>
      </c>
      <c r="AO266" s="100" t="str">
        <f t="shared" si="5592"/>
        <v/>
      </c>
      <c r="AP266" s="100" t="str">
        <f t="shared" si="5644"/>
        <v/>
      </c>
      <c r="AQ266" s="100" t="str">
        <f t="shared" si="5593"/>
        <v/>
      </c>
      <c r="AR266" s="100" t="str">
        <f t="shared" si="5645"/>
        <v/>
      </c>
      <c r="AS266" s="100" t="str">
        <f t="shared" si="5594"/>
        <v/>
      </c>
      <c r="AT266" s="100" t="str">
        <f t="shared" si="5646"/>
        <v/>
      </c>
      <c r="AU266" s="100" t="str">
        <f t="shared" si="5595"/>
        <v/>
      </c>
      <c r="AV266" s="100" t="str">
        <f t="shared" si="5647"/>
        <v/>
      </c>
      <c r="AW266" s="100" t="str">
        <f t="shared" si="5596"/>
        <v/>
      </c>
      <c r="AX266" s="100" t="str">
        <f t="shared" si="5648"/>
        <v/>
      </c>
      <c r="AY266" s="100" t="str">
        <f t="shared" si="5597"/>
        <v/>
      </c>
      <c r="AZ266" s="100" t="str">
        <f t="shared" si="5649"/>
        <v/>
      </c>
      <c r="BA266" s="100" t="str">
        <f t="shared" si="5598"/>
        <v/>
      </c>
      <c r="BB266" s="100" t="str">
        <f t="shared" si="5650"/>
        <v/>
      </c>
      <c r="BC266" s="100" t="str">
        <f>IFERROR(INDEX('INPUT INF'!$F$3:$F$601,MATCH($B266,'INPUT INF'!$A$3:$A$601,FALSE)),"")</f>
        <v/>
      </c>
      <c r="BD266" s="100" t="str">
        <f t="shared" si="5463"/>
        <v/>
      </c>
      <c r="BE266" s="100" t="str">
        <f t="shared" si="5651"/>
        <v/>
      </c>
      <c r="BF266" s="100" t="str">
        <f t="shared" si="5652"/>
        <v/>
      </c>
      <c r="BG266" s="115" t="str">
        <f t="shared" si="5653"/>
        <v/>
      </c>
      <c r="BH266" s="115" t="str">
        <f>IF(AND('INPUT INF'!$O$1="X",BG266="PASS"),BF266,IF($BG266="","0",IF('INPUT INF'!$N$63="YES",$BF266,"")))</f>
        <v>0</v>
      </c>
      <c r="BI266" s="115" t="str">
        <f>IF($BG266="","0",IF('INPUT INF'!$Q$64="YES",$BF266,""))</f>
        <v>0</v>
      </c>
      <c r="BJ266" s="115" t="str">
        <f>IF($BG266="","0",IF('INPUT INF'!$Q$65="YES",$BF266,""))</f>
        <v>0</v>
      </c>
      <c r="BL266" s="116" t="str">
        <f t="shared" si="5654"/>
        <v/>
      </c>
      <c r="BM266" s="116" t="str">
        <f t="shared" si="5655"/>
        <v/>
      </c>
      <c r="BN266" s="116" t="str">
        <f t="shared" si="5655"/>
        <v/>
      </c>
      <c r="BR266" s="116" t="str">
        <f t="shared" si="5656"/>
        <v/>
      </c>
      <c r="BS266" s="116" t="str">
        <f t="shared" si="5657"/>
        <v/>
      </c>
      <c r="BT266" s="116" t="str">
        <f t="shared" si="5657"/>
        <v/>
      </c>
      <c r="BX266" s="116" t="str">
        <f t="shared" si="5658"/>
        <v/>
      </c>
      <c r="BY266" s="116" t="str">
        <f t="shared" si="5659"/>
        <v/>
      </c>
      <c r="BZ266" s="116" t="str">
        <f t="shared" si="5659"/>
        <v/>
      </c>
      <c r="CD266" s="116" t="str">
        <f t="shared" si="5660"/>
        <v/>
      </c>
      <c r="CE266" s="116" t="str">
        <f t="shared" si="5661"/>
        <v/>
      </c>
      <c r="CF266" s="116" t="str">
        <f t="shared" si="5662"/>
        <v/>
      </c>
      <c r="CJ266" s="116" t="str">
        <f t="shared" si="5663"/>
        <v/>
      </c>
      <c r="CK266" s="116" t="str">
        <f t="shared" si="5664"/>
        <v/>
      </c>
      <c r="CL266" s="116" t="str">
        <f t="shared" si="5665"/>
        <v/>
      </c>
      <c r="CP266" s="116" t="str">
        <f t="shared" si="5666"/>
        <v/>
      </c>
      <c r="CQ266" s="116" t="str">
        <f t="shared" si="5667"/>
        <v/>
      </c>
      <c r="CR266" s="116" t="str">
        <f t="shared" si="5668"/>
        <v/>
      </c>
      <c r="DH266" s="115" t="str">
        <f t="shared" si="5669"/>
        <v/>
      </c>
      <c r="DI266" s="115" t="str">
        <f t="shared" si="5599"/>
        <v/>
      </c>
      <c r="DJ266" s="115" t="str">
        <f t="shared" si="5600"/>
        <v/>
      </c>
      <c r="DK266" s="115" t="str">
        <f t="shared" si="5601"/>
        <v/>
      </c>
      <c r="DL266" s="115" t="str">
        <f t="shared" si="5602"/>
        <v/>
      </c>
      <c r="DM266" s="115" t="str">
        <f t="shared" si="5603"/>
        <v/>
      </c>
      <c r="DN266" s="115" t="str">
        <f t="shared" si="5604"/>
        <v/>
      </c>
      <c r="DO266" s="115" t="str">
        <f t="shared" si="5605"/>
        <v/>
      </c>
      <c r="DP266" s="115" t="str">
        <f t="shared" si="5606"/>
        <v/>
      </c>
      <c r="DQ266" s="115" t="str">
        <f t="shared" si="5607"/>
        <v/>
      </c>
      <c r="DR266" s="115" t="str">
        <f t="shared" si="5608"/>
        <v/>
      </c>
      <c r="DS266" s="115" t="str">
        <f t="shared" si="5609"/>
        <v/>
      </c>
      <c r="DT266" s="115" t="str">
        <f t="shared" si="5610"/>
        <v/>
      </c>
      <c r="DU266" s="115" t="str">
        <f t="shared" si="5611"/>
        <v/>
      </c>
      <c r="DV266" s="115" t="str">
        <f t="shared" si="5612"/>
        <v/>
      </c>
      <c r="DW266" s="115" t="str">
        <f t="shared" si="5613"/>
        <v/>
      </c>
      <c r="DX266" s="115" t="str">
        <f t="shared" si="5614"/>
        <v/>
      </c>
      <c r="DY266" s="115" t="str">
        <f t="shared" si="5615"/>
        <v/>
      </c>
      <c r="DZ266" s="115" t="str">
        <f t="shared" si="5616"/>
        <v/>
      </c>
      <c r="EA266" s="115" t="str">
        <f t="shared" si="5617"/>
        <v/>
      </c>
      <c r="EB266" s="115" t="str">
        <f t="shared" si="5618"/>
        <v/>
      </c>
      <c r="EC266" s="115" t="str">
        <f t="shared" si="5619"/>
        <v/>
      </c>
      <c r="ED266" s="115" t="str">
        <f t="shared" si="5620"/>
        <v/>
      </c>
      <c r="EE266" s="115" t="str">
        <f t="shared" si="5621"/>
        <v/>
      </c>
      <c r="EF266" s="115" t="str">
        <f t="shared" si="5622"/>
        <v/>
      </c>
      <c r="EG266" s="115" t="str">
        <f t="shared" si="5670"/>
        <v/>
      </c>
      <c r="EH266" s="115" t="str">
        <f t="shared" si="5671"/>
        <v/>
      </c>
      <c r="EI266" s="115" t="str">
        <f t="shared" si="5672"/>
        <v/>
      </c>
      <c r="EJ266" s="115" t="str">
        <f t="shared" si="5673"/>
        <v/>
      </c>
      <c r="EK266" s="115" t="str">
        <f t="shared" si="5674"/>
        <v/>
      </c>
      <c r="EL266" s="115" t="str">
        <f t="shared" si="5675"/>
        <v/>
      </c>
      <c r="EM266" s="115" t="str">
        <f t="shared" si="5676"/>
        <v/>
      </c>
      <c r="EN266" s="115" t="str">
        <f t="shared" si="5677"/>
        <v/>
      </c>
      <c r="EO266" s="115" t="str">
        <f t="shared" si="5678"/>
        <v/>
      </c>
      <c r="EP266" s="115" t="str">
        <f t="shared" si="5679"/>
        <v/>
      </c>
      <c r="EQ266" s="115" t="str">
        <f t="shared" si="5680"/>
        <v/>
      </c>
      <c r="ER266" s="115" t="str">
        <f t="shared" si="5681"/>
        <v/>
      </c>
      <c r="ES266" s="115" t="str">
        <f t="shared" si="5682"/>
        <v/>
      </c>
      <c r="ET266" s="115" t="str">
        <f t="shared" si="5683"/>
        <v/>
      </c>
      <c r="EU266" s="115" t="str">
        <f t="shared" si="5684"/>
        <v/>
      </c>
      <c r="EV266" s="115" t="str">
        <f t="shared" si="5685"/>
        <v/>
      </c>
      <c r="EW266" s="115" t="str">
        <f t="shared" si="5686"/>
        <v/>
      </c>
      <c r="EX266" s="115" t="str">
        <f t="shared" si="5687"/>
        <v/>
      </c>
      <c r="EY266" s="115" t="str">
        <f t="shared" si="5688"/>
        <v/>
      </c>
      <c r="EZ266" s="115" t="str">
        <f t="shared" si="5689"/>
        <v/>
      </c>
      <c r="FA266" s="115" t="str">
        <f t="shared" si="5690"/>
        <v/>
      </c>
      <c r="FB266" s="115" t="str">
        <f t="shared" si="5691"/>
        <v/>
      </c>
      <c r="FC266" s="115" t="str">
        <f t="shared" si="5692"/>
        <v/>
      </c>
      <c r="FD266" s="115" t="str">
        <f t="shared" si="5693"/>
        <v/>
      </c>
      <c r="FE266" s="115" t="str">
        <f t="shared" si="5694"/>
        <v/>
      </c>
      <c r="GA266" s="215" t="str">
        <f t="shared" si="5533"/>
        <v/>
      </c>
      <c r="GB266" s="140" t="str">
        <f t="shared" si="5534"/>
        <v/>
      </c>
      <c r="GC266" s="171">
        <f>COUNTIF($AQ$633:$AQ$702,"&gt;0")</f>
        <v>0</v>
      </c>
      <c r="GD266" s="175">
        <f t="shared" si="5535"/>
        <v>0</v>
      </c>
      <c r="GE266" s="175" t="str">
        <f t="shared" si="5530"/>
        <v/>
      </c>
      <c r="GF266" s="172">
        <f t="shared" ref="GF266:GN266" si="5717">COUNTIF($AR$633:$AR$702,GF$3)</f>
        <v>0</v>
      </c>
      <c r="GG266" s="172">
        <f t="shared" si="5717"/>
        <v>0</v>
      </c>
      <c r="GH266" s="172">
        <f t="shared" si="5717"/>
        <v>0</v>
      </c>
      <c r="GI266" s="172">
        <f t="shared" si="5717"/>
        <v>0</v>
      </c>
      <c r="GJ266" s="172">
        <f t="shared" si="5717"/>
        <v>0</v>
      </c>
      <c r="GK266" s="172">
        <f t="shared" si="5717"/>
        <v>0</v>
      </c>
      <c r="GL266" s="172">
        <f t="shared" si="5717"/>
        <v>0</v>
      </c>
      <c r="GM266" s="172">
        <f t="shared" si="5717"/>
        <v>0</v>
      </c>
      <c r="GN266" s="172">
        <f t="shared" si="5717"/>
        <v>0</v>
      </c>
      <c r="GO266" s="172">
        <f t="shared" si="5537"/>
        <v>0</v>
      </c>
      <c r="GP266" s="171" t="e">
        <f t="shared" si="5538"/>
        <v>#DIV/0!</v>
      </c>
      <c r="GQ266" s="171">
        <f>COUNTIF($AQ$633:$AQ$702,"&lt;45")-GN266</f>
        <v>0</v>
      </c>
      <c r="GR266" s="171">
        <f>COUNTIF($AQ$633:$AQ$702,"&lt;60")-GQ266</f>
        <v>0</v>
      </c>
      <c r="GS266" s="171">
        <f>COUNTIF($AQ$633:$AQ$702,"&lt;75")-GQ266-GR266</f>
        <v>0</v>
      </c>
      <c r="GT266" s="171">
        <f>COUNTIF($AQ$633:$AQ$702,"&lt;90")-GQ266-GR266-GS266</f>
        <v>0</v>
      </c>
      <c r="GU266" s="171">
        <f>COUNTIF($AQ$633:$AQ$702,"&gt;89")</f>
        <v>0</v>
      </c>
      <c r="GV266" s="171">
        <f>COUNTIF($AQ$633:$AQ$702,GV3)</f>
        <v>0</v>
      </c>
      <c r="GW266" s="171">
        <f>COUNTIF($AQ$633:$AQ$702,GW3)</f>
        <v>0</v>
      </c>
      <c r="GY266" s="115">
        <v>263</v>
      </c>
      <c r="GZ266" s="120" t="str">
        <f>IF('INPUT INF'!Q$42="YES",GY273,"")</f>
        <v/>
      </c>
      <c r="HA266" s="118">
        <f t="shared" si="5715"/>
        <v>0</v>
      </c>
      <c r="HB266" s="118" t="str">
        <f>IF(GZ266="","",'INPUT INF'!L$42)</f>
        <v/>
      </c>
      <c r="HC266" s="181">
        <f>'INPUT INF'!Q$34</f>
        <v>0</v>
      </c>
      <c r="HD266" s="181" t="str">
        <f>IFERROR(INDEX(GB$85:GB$109,MATCH($HB266,$GA$85:$GA$109,0)),"")</f>
        <v/>
      </c>
      <c r="HE266" s="181">
        <f t="shared" ref="HE266:HY266" si="5718">IFERROR(INDEX(GC$247:GC$271,MATCH($HB266,$GA$247:$GA$271,0)),"")</f>
        <v>0</v>
      </c>
      <c r="HF266" s="181">
        <f t="shared" si="5718"/>
        <v>0</v>
      </c>
      <c r="HG266" s="181" t="str">
        <f t="shared" si="5718"/>
        <v/>
      </c>
      <c r="HH266" s="181">
        <f t="shared" si="5718"/>
        <v>0</v>
      </c>
      <c r="HI266" s="181">
        <f t="shared" si="5718"/>
        <v>0</v>
      </c>
      <c r="HJ266" s="181">
        <f t="shared" si="5718"/>
        <v>0</v>
      </c>
      <c r="HK266" s="181">
        <f t="shared" si="5718"/>
        <v>0</v>
      </c>
      <c r="HL266" s="181">
        <f t="shared" si="5718"/>
        <v>0</v>
      </c>
      <c r="HM266" s="181">
        <f t="shared" si="5718"/>
        <v>0</v>
      </c>
      <c r="HN266" s="181">
        <f t="shared" si="5718"/>
        <v>0</v>
      </c>
      <c r="HO266" s="181">
        <f t="shared" si="5718"/>
        <v>0</v>
      </c>
      <c r="HP266" s="181">
        <f t="shared" si="5718"/>
        <v>0</v>
      </c>
      <c r="HQ266" s="181">
        <f t="shared" si="5718"/>
        <v>0</v>
      </c>
      <c r="HR266" s="181" t="str">
        <f t="shared" si="5718"/>
        <v/>
      </c>
      <c r="HS266" s="181">
        <f t="shared" si="5718"/>
        <v>0</v>
      </c>
      <c r="HT266" s="181">
        <f t="shared" si="5718"/>
        <v>0</v>
      </c>
      <c r="HU266" s="181">
        <f t="shared" si="5718"/>
        <v>0</v>
      </c>
      <c r="HV266" s="181">
        <f t="shared" si="5718"/>
        <v>0</v>
      </c>
      <c r="HW266" s="181">
        <f t="shared" si="5718"/>
        <v>0</v>
      </c>
      <c r="HX266" s="181">
        <f t="shared" si="5718"/>
        <v>0</v>
      </c>
      <c r="HY266" s="181">
        <f t="shared" si="5718"/>
        <v>0</v>
      </c>
      <c r="IA266" s="181" t="str">
        <f t="shared" si="5506"/>
        <v/>
      </c>
      <c r="IB266" s="118" t="str">
        <f t="shared" si="5507"/>
        <v/>
      </c>
      <c r="IC266" s="118" t="str">
        <f t="shared" si="5508"/>
        <v/>
      </c>
      <c r="ID266" s="118" t="str">
        <f t="shared" si="5700"/>
        <v/>
      </c>
      <c r="IE266" s="118">
        <f t="shared" si="5509"/>
        <v>0</v>
      </c>
      <c r="IF266" s="118">
        <f t="shared" si="5510"/>
        <v>0</v>
      </c>
      <c r="IG266" s="118" t="str">
        <f t="shared" si="5511"/>
        <v/>
      </c>
      <c r="IH266" s="118">
        <f t="shared" si="5512"/>
        <v>0</v>
      </c>
      <c r="II266" s="118">
        <f t="shared" si="5513"/>
        <v>0</v>
      </c>
      <c r="IJ266" s="118">
        <f t="shared" si="5514"/>
        <v>0</v>
      </c>
      <c r="IK266" s="118">
        <f t="shared" si="5515"/>
        <v>0</v>
      </c>
      <c r="IL266" s="118">
        <f t="shared" si="5516"/>
        <v>0</v>
      </c>
      <c r="IM266" s="118">
        <f t="shared" si="5517"/>
        <v>0</v>
      </c>
      <c r="IN266" s="118">
        <f t="shared" si="5518"/>
        <v>0</v>
      </c>
      <c r="IO266" s="118">
        <f t="shared" si="5519"/>
        <v>0</v>
      </c>
      <c r="IP266" s="118">
        <f t="shared" si="5520"/>
        <v>0</v>
      </c>
      <c r="IQ266" s="118">
        <f t="shared" si="5521"/>
        <v>0</v>
      </c>
      <c r="IR266" s="118" t="str">
        <f t="shared" si="5522"/>
        <v/>
      </c>
      <c r="IS266" s="118">
        <f t="shared" si="5523"/>
        <v>0</v>
      </c>
      <c r="IT266" s="118">
        <f t="shared" si="5524"/>
        <v>0</v>
      </c>
      <c r="IU266" s="118">
        <f t="shared" si="5525"/>
        <v>0</v>
      </c>
      <c r="IV266" s="118">
        <f t="shared" si="5526"/>
        <v>0</v>
      </c>
      <c r="IW266" s="118">
        <f t="shared" si="5527"/>
        <v>0</v>
      </c>
      <c r="IX266" s="118">
        <f t="shared" si="5528"/>
        <v>0</v>
      </c>
      <c r="IY266" s="118">
        <f t="shared" si="5529"/>
        <v>0</v>
      </c>
      <c r="IZ266" s="118" t="str">
        <f t="shared" si="5701"/>
        <v/>
      </c>
    </row>
    <row r="267" spans="1:260" ht="15" customHeight="1" x14ac:dyDescent="0.25">
      <c r="A267" s="115">
        <v>265</v>
      </c>
      <c r="B267" s="115" t="str">
        <f t="shared" si="5373"/>
        <v/>
      </c>
      <c r="C267" s="115" t="s">
        <v>68</v>
      </c>
      <c r="D267" s="100" t="str">
        <f t="shared" si="5697"/>
        <v>D</v>
      </c>
      <c r="E267" s="100" t="str">
        <f t="shared" si="5625"/>
        <v/>
      </c>
      <c r="F267" s="100" t="str">
        <f t="shared" si="5626"/>
        <v/>
      </c>
      <c r="G267" s="100" t="str">
        <f t="shared" si="5575"/>
        <v/>
      </c>
      <c r="H267" s="100" t="str">
        <f t="shared" si="5627"/>
        <v/>
      </c>
      <c r="I267" s="100" t="str">
        <f t="shared" si="5576"/>
        <v/>
      </c>
      <c r="J267" s="100" t="str">
        <f t="shared" si="5628"/>
        <v/>
      </c>
      <c r="K267" s="100" t="str">
        <f t="shared" si="5577"/>
        <v/>
      </c>
      <c r="L267" s="100" t="str">
        <f t="shared" si="5629"/>
        <v/>
      </c>
      <c r="M267" s="100" t="str">
        <f t="shared" si="5578"/>
        <v/>
      </c>
      <c r="N267" s="100" t="str">
        <f t="shared" si="5630"/>
        <v/>
      </c>
      <c r="O267" s="100" t="str">
        <f t="shared" si="5579"/>
        <v/>
      </c>
      <c r="P267" s="100" t="str">
        <f t="shared" si="5631"/>
        <v/>
      </c>
      <c r="Q267" s="100" t="str">
        <f t="shared" si="5580"/>
        <v/>
      </c>
      <c r="R267" s="100" t="str">
        <f t="shared" si="5632"/>
        <v/>
      </c>
      <c r="S267" s="100" t="str">
        <f t="shared" si="5581"/>
        <v/>
      </c>
      <c r="T267" s="100" t="str">
        <f t="shared" si="5633"/>
        <v/>
      </c>
      <c r="U267" s="100" t="str">
        <f t="shared" si="5582"/>
        <v/>
      </c>
      <c r="V267" s="100" t="str">
        <f t="shared" si="5634"/>
        <v/>
      </c>
      <c r="W267" s="100" t="str">
        <f t="shared" si="5583"/>
        <v/>
      </c>
      <c r="X267" s="100" t="str">
        <f t="shared" si="5635"/>
        <v/>
      </c>
      <c r="Y267" s="100" t="str">
        <f t="shared" si="5584"/>
        <v/>
      </c>
      <c r="Z267" s="100" t="str">
        <f t="shared" si="5636"/>
        <v/>
      </c>
      <c r="AA267" s="100" t="str">
        <f t="shared" si="5585"/>
        <v/>
      </c>
      <c r="AB267" s="100" t="str">
        <f t="shared" si="5637"/>
        <v/>
      </c>
      <c r="AC267" s="100" t="str">
        <f t="shared" si="5586"/>
        <v/>
      </c>
      <c r="AD267" s="100" t="str">
        <f t="shared" si="5638"/>
        <v/>
      </c>
      <c r="AE267" s="100" t="str">
        <f t="shared" si="5587"/>
        <v/>
      </c>
      <c r="AF267" s="100" t="str">
        <f t="shared" si="5639"/>
        <v/>
      </c>
      <c r="AG267" s="100" t="str">
        <f t="shared" si="5588"/>
        <v/>
      </c>
      <c r="AH267" s="100" t="str">
        <f t="shared" si="5640"/>
        <v/>
      </c>
      <c r="AI267" s="100" t="str">
        <f t="shared" si="5589"/>
        <v/>
      </c>
      <c r="AJ267" s="100" t="str">
        <f t="shared" si="5641"/>
        <v/>
      </c>
      <c r="AK267" s="100" t="str">
        <f t="shared" si="5590"/>
        <v/>
      </c>
      <c r="AL267" s="100" t="str">
        <f t="shared" si="5642"/>
        <v/>
      </c>
      <c r="AM267" s="100" t="str">
        <f t="shared" si="5591"/>
        <v/>
      </c>
      <c r="AN267" s="100" t="str">
        <f t="shared" si="5643"/>
        <v/>
      </c>
      <c r="AO267" s="100" t="str">
        <f t="shared" si="5592"/>
        <v/>
      </c>
      <c r="AP267" s="100" t="str">
        <f t="shared" si="5644"/>
        <v/>
      </c>
      <c r="AQ267" s="100" t="str">
        <f t="shared" si="5593"/>
        <v/>
      </c>
      <c r="AR267" s="100" t="str">
        <f t="shared" si="5645"/>
        <v/>
      </c>
      <c r="AS267" s="100" t="str">
        <f t="shared" si="5594"/>
        <v/>
      </c>
      <c r="AT267" s="100" t="str">
        <f t="shared" si="5646"/>
        <v/>
      </c>
      <c r="AU267" s="100" t="str">
        <f t="shared" si="5595"/>
        <v/>
      </c>
      <c r="AV267" s="100" t="str">
        <f t="shared" si="5647"/>
        <v/>
      </c>
      <c r="AW267" s="100" t="str">
        <f t="shared" si="5596"/>
        <v/>
      </c>
      <c r="AX267" s="100" t="str">
        <f t="shared" si="5648"/>
        <v/>
      </c>
      <c r="AY267" s="100" t="str">
        <f t="shared" si="5597"/>
        <v/>
      </c>
      <c r="AZ267" s="100" t="str">
        <f t="shared" si="5649"/>
        <v/>
      </c>
      <c r="BA267" s="100" t="str">
        <f t="shared" si="5598"/>
        <v/>
      </c>
      <c r="BB267" s="100" t="str">
        <f t="shared" si="5650"/>
        <v/>
      </c>
      <c r="BC267" s="100" t="str">
        <f>IFERROR(INDEX('INPUT INF'!$F$3:$F$601,MATCH($B267,'INPUT INF'!$A$3:$A$601,FALSE)),"")</f>
        <v/>
      </c>
      <c r="BD267" s="100" t="str">
        <f t="shared" si="5463"/>
        <v/>
      </c>
      <c r="BE267" s="100" t="str">
        <f t="shared" si="5651"/>
        <v/>
      </c>
      <c r="BF267" s="100" t="str">
        <f t="shared" si="5652"/>
        <v/>
      </c>
      <c r="BG267" s="115" t="str">
        <f t="shared" si="5653"/>
        <v/>
      </c>
      <c r="BH267" s="115" t="str">
        <f>IF(AND('INPUT INF'!$O$1="X",BG267="PASS"),BF267,IF($BG267="","0",IF('INPUT INF'!$N$63="YES",$BF267,"")))</f>
        <v>0</v>
      </c>
      <c r="BI267" s="115" t="str">
        <f>IF($BG267="","0",IF('INPUT INF'!$Q$64="YES",$BF267,""))</f>
        <v>0</v>
      </c>
      <c r="BJ267" s="115" t="str">
        <f>IF($BG267="","0",IF('INPUT INF'!$Q$65="YES",$BF267,""))</f>
        <v>0</v>
      </c>
      <c r="BL267" s="116" t="str">
        <f t="shared" si="5654"/>
        <v/>
      </c>
      <c r="BM267" s="116" t="str">
        <f t="shared" si="5655"/>
        <v/>
      </c>
      <c r="BN267" s="116" t="str">
        <f t="shared" si="5655"/>
        <v/>
      </c>
      <c r="BR267" s="116" t="str">
        <f t="shared" si="5656"/>
        <v/>
      </c>
      <c r="BS267" s="116" t="str">
        <f t="shared" si="5657"/>
        <v/>
      </c>
      <c r="BT267" s="116" t="str">
        <f t="shared" si="5657"/>
        <v/>
      </c>
      <c r="BX267" s="116" t="str">
        <f t="shared" si="5658"/>
        <v/>
      </c>
      <c r="BY267" s="116" t="str">
        <f t="shared" si="5659"/>
        <v/>
      </c>
      <c r="BZ267" s="116" t="str">
        <f t="shared" si="5659"/>
        <v/>
      </c>
      <c r="CD267" s="116" t="str">
        <f t="shared" si="5660"/>
        <v/>
      </c>
      <c r="CE267" s="116" t="str">
        <f t="shared" si="5661"/>
        <v/>
      </c>
      <c r="CF267" s="116" t="str">
        <f t="shared" si="5662"/>
        <v/>
      </c>
      <c r="CJ267" s="116" t="str">
        <f t="shared" si="5663"/>
        <v/>
      </c>
      <c r="CK267" s="116" t="str">
        <f t="shared" si="5664"/>
        <v/>
      </c>
      <c r="CL267" s="116" t="str">
        <f t="shared" si="5665"/>
        <v/>
      </c>
      <c r="CP267" s="116" t="str">
        <f t="shared" si="5666"/>
        <v/>
      </c>
      <c r="CQ267" s="116" t="str">
        <f t="shared" si="5667"/>
        <v/>
      </c>
      <c r="CR267" s="116" t="str">
        <f t="shared" si="5668"/>
        <v/>
      </c>
      <c r="DH267" s="115" t="str">
        <f t="shared" si="5669"/>
        <v/>
      </c>
      <c r="DI267" s="115" t="str">
        <f t="shared" si="5599"/>
        <v/>
      </c>
      <c r="DJ267" s="115" t="str">
        <f t="shared" si="5600"/>
        <v/>
      </c>
      <c r="DK267" s="115" t="str">
        <f t="shared" si="5601"/>
        <v/>
      </c>
      <c r="DL267" s="115" t="str">
        <f t="shared" si="5602"/>
        <v/>
      </c>
      <c r="DM267" s="115" t="str">
        <f t="shared" si="5603"/>
        <v/>
      </c>
      <c r="DN267" s="115" t="str">
        <f t="shared" si="5604"/>
        <v/>
      </c>
      <c r="DO267" s="115" t="str">
        <f t="shared" si="5605"/>
        <v/>
      </c>
      <c r="DP267" s="115" t="str">
        <f t="shared" si="5606"/>
        <v/>
      </c>
      <c r="DQ267" s="115" t="str">
        <f t="shared" si="5607"/>
        <v/>
      </c>
      <c r="DR267" s="115" t="str">
        <f t="shared" si="5608"/>
        <v/>
      </c>
      <c r="DS267" s="115" t="str">
        <f t="shared" si="5609"/>
        <v/>
      </c>
      <c r="DT267" s="115" t="str">
        <f t="shared" si="5610"/>
        <v/>
      </c>
      <c r="DU267" s="115" t="str">
        <f t="shared" si="5611"/>
        <v/>
      </c>
      <c r="DV267" s="115" t="str">
        <f t="shared" si="5612"/>
        <v/>
      </c>
      <c r="DW267" s="115" t="str">
        <f t="shared" si="5613"/>
        <v/>
      </c>
      <c r="DX267" s="115" t="str">
        <f t="shared" si="5614"/>
        <v/>
      </c>
      <c r="DY267" s="115" t="str">
        <f t="shared" si="5615"/>
        <v/>
      </c>
      <c r="DZ267" s="115" t="str">
        <f t="shared" si="5616"/>
        <v/>
      </c>
      <c r="EA267" s="115" t="str">
        <f t="shared" si="5617"/>
        <v/>
      </c>
      <c r="EB267" s="115" t="str">
        <f t="shared" si="5618"/>
        <v/>
      </c>
      <c r="EC267" s="115" t="str">
        <f t="shared" si="5619"/>
        <v/>
      </c>
      <c r="ED267" s="115" t="str">
        <f t="shared" si="5620"/>
        <v/>
      </c>
      <c r="EE267" s="115" t="str">
        <f t="shared" si="5621"/>
        <v/>
      </c>
      <c r="EF267" s="115" t="str">
        <f t="shared" si="5622"/>
        <v/>
      </c>
      <c r="EG267" s="115" t="str">
        <f t="shared" si="5670"/>
        <v/>
      </c>
      <c r="EH267" s="115" t="str">
        <f t="shared" si="5671"/>
        <v/>
      </c>
      <c r="EI267" s="115" t="str">
        <f t="shared" si="5672"/>
        <v/>
      </c>
      <c r="EJ267" s="115" t="str">
        <f t="shared" si="5673"/>
        <v/>
      </c>
      <c r="EK267" s="115" t="str">
        <f t="shared" si="5674"/>
        <v/>
      </c>
      <c r="EL267" s="115" t="str">
        <f t="shared" si="5675"/>
        <v/>
      </c>
      <c r="EM267" s="115" t="str">
        <f t="shared" si="5676"/>
        <v/>
      </c>
      <c r="EN267" s="115" t="str">
        <f t="shared" si="5677"/>
        <v/>
      </c>
      <c r="EO267" s="115" t="str">
        <f t="shared" si="5678"/>
        <v/>
      </c>
      <c r="EP267" s="115" t="str">
        <f t="shared" si="5679"/>
        <v/>
      </c>
      <c r="EQ267" s="115" t="str">
        <f t="shared" si="5680"/>
        <v/>
      </c>
      <c r="ER267" s="115" t="str">
        <f t="shared" si="5681"/>
        <v/>
      </c>
      <c r="ES267" s="115" t="str">
        <f t="shared" si="5682"/>
        <v/>
      </c>
      <c r="ET267" s="115" t="str">
        <f t="shared" si="5683"/>
        <v/>
      </c>
      <c r="EU267" s="115" t="str">
        <f t="shared" si="5684"/>
        <v/>
      </c>
      <c r="EV267" s="115" t="str">
        <f t="shared" si="5685"/>
        <v/>
      </c>
      <c r="EW267" s="115" t="str">
        <f t="shared" si="5686"/>
        <v/>
      </c>
      <c r="EX267" s="115" t="str">
        <f t="shared" si="5687"/>
        <v/>
      </c>
      <c r="EY267" s="115" t="str">
        <f t="shared" si="5688"/>
        <v/>
      </c>
      <c r="EZ267" s="115" t="str">
        <f t="shared" si="5689"/>
        <v/>
      </c>
      <c r="FA267" s="115" t="str">
        <f t="shared" si="5690"/>
        <v/>
      </c>
      <c r="FB267" s="115" t="str">
        <f t="shared" si="5691"/>
        <v/>
      </c>
      <c r="FC267" s="115" t="str">
        <f t="shared" si="5692"/>
        <v/>
      </c>
      <c r="FD267" s="115" t="str">
        <f t="shared" si="5693"/>
        <v/>
      </c>
      <c r="FE267" s="115" t="str">
        <f t="shared" si="5694"/>
        <v/>
      </c>
      <c r="GA267" s="215" t="str">
        <f t="shared" si="5533"/>
        <v/>
      </c>
      <c r="GB267" s="140" t="str">
        <f t="shared" si="5534"/>
        <v/>
      </c>
      <c r="GC267" s="171">
        <f>COUNTIF($AS$633:$AS$702,"&gt;0")</f>
        <v>0</v>
      </c>
      <c r="GD267" s="175">
        <f t="shared" si="5535"/>
        <v>0</v>
      </c>
      <c r="GE267" s="175" t="str">
        <f t="shared" si="5530"/>
        <v/>
      </c>
      <c r="GF267" s="172">
        <f t="shared" ref="GF267:GN267" si="5719">COUNTIF($AT$633:$AT$702,GF$3)</f>
        <v>0</v>
      </c>
      <c r="GG267" s="172">
        <f t="shared" si="5719"/>
        <v>0</v>
      </c>
      <c r="GH267" s="172">
        <f t="shared" si="5719"/>
        <v>0</v>
      </c>
      <c r="GI267" s="172">
        <f t="shared" si="5719"/>
        <v>0</v>
      </c>
      <c r="GJ267" s="172">
        <f t="shared" si="5719"/>
        <v>0</v>
      </c>
      <c r="GK267" s="172">
        <f t="shared" si="5719"/>
        <v>0</v>
      </c>
      <c r="GL267" s="172">
        <f t="shared" si="5719"/>
        <v>0</v>
      </c>
      <c r="GM267" s="172">
        <f t="shared" si="5719"/>
        <v>0</v>
      </c>
      <c r="GN267" s="172">
        <f t="shared" si="5719"/>
        <v>0</v>
      </c>
      <c r="GO267" s="172">
        <f t="shared" si="5537"/>
        <v>0</v>
      </c>
      <c r="GP267" s="171" t="e">
        <f t="shared" si="5538"/>
        <v>#DIV/0!</v>
      </c>
      <c r="GQ267" s="171">
        <f>COUNTIF($AS$633:$AS$702,"&lt;45")-GN267</f>
        <v>0</v>
      </c>
      <c r="GR267" s="171">
        <f>COUNTIF($AS$633:$AS$702,"&lt;60")-GQ267</f>
        <v>0</v>
      </c>
      <c r="GS267" s="171">
        <f>COUNTIF($AS$633:$AS$702,"&lt;75")-GQ267-GR267</f>
        <v>0</v>
      </c>
      <c r="GT267" s="171">
        <f>COUNTIF($AS$633:$AS$702,"&lt;90")-GQ267-GR267-GS267</f>
        <v>0</v>
      </c>
      <c r="GU267" s="171">
        <f>COUNTIF($AS$633:$AS$702,"&gt;89")</f>
        <v>0</v>
      </c>
      <c r="GV267" s="171">
        <f>COUNTIF($AS$633:$AS$702,GV3)</f>
        <v>0</v>
      </c>
      <c r="GW267" s="171">
        <f>COUNTIF($AS$633:$AS$702,GW3)</f>
        <v>0</v>
      </c>
      <c r="GY267" s="115">
        <v>264</v>
      </c>
      <c r="GZ267" s="120" t="str">
        <f>IF('INPUT INF'!R$42="YES",GY274,"")</f>
        <v/>
      </c>
      <c r="HA267" s="118">
        <f t="shared" si="5715"/>
        <v>0</v>
      </c>
      <c r="HB267" s="118" t="str">
        <f>IF(GZ267="","",'INPUT INF'!L$42)</f>
        <v/>
      </c>
      <c r="HC267" s="181">
        <f>'INPUT INF'!R$34</f>
        <v>0</v>
      </c>
      <c r="HD267" s="181" t="str">
        <f>IFERROR(INDEX(GB$112:GB$136,MATCH($HB267,$GA$112:$GA$136,0)),"")</f>
        <v/>
      </c>
      <c r="HE267" s="181">
        <f t="shared" ref="HE267:HY267" si="5720">IFERROR(INDEX(GC$274:GC$298,MATCH($HB267,$GA$274:$GA$298,0)),"")</f>
        <v>0</v>
      </c>
      <c r="HF267" s="181">
        <f t="shared" si="5720"/>
        <v>0</v>
      </c>
      <c r="HG267" s="181" t="str">
        <f t="shared" si="5720"/>
        <v/>
      </c>
      <c r="HH267" s="181">
        <f t="shared" si="5720"/>
        <v>0</v>
      </c>
      <c r="HI267" s="181">
        <f t="shared" si="5720"/>
        <v>0</v>
      </c>
      <c r="HJ267" s="181">
        <f t="shared" si="5720"/>
        <v>0</v>
      </c>
      <c r="HK267" s="181">
        <f t="shared" si="5720"/>
        <v>0</v>
      </c>
      <c r="HL267" s="181">
        <f t="shared" si="5720"/>
        <v>0</v>
      </c>
      <c r="HM267" s="181">
        <f t="shared" si="5720"/>
        <v>0</v>
      </c>
      <c r="HN267" s="181">
        <f t="shared" si="5720"/>
        <v>0</v>
      </c>
      <c r="HO267" s="181">
        <f t="shared" si="5720"/>
        <v>0</v>
      </c>
      <c r="HP267" s="181">
        <f t="shared" si="5720"/>
        <v>0</v>
      </c>
      <c r="HQ267" s="181">
        <f t="shared" si="5720"/>
        <v>0</v>
      </c>
      <c r="HR267" s="181" t="str">
        <f t="shared" si="5720"/>
        <v/>
      </c>
      <c r="HS267" s="181">
        <f t="shared" si="5720"/>
        <v>0</v>
      </c>
      <c r="HT267" s="181">
        <f t="shared" si="5720"/>
        <v>0</v>
      </c>
      <c r="HU267" s="181">
        <f t="shared" si="5720"/>
        <v>0</v>
      </c>
      <c r="HV267" s="181">
        <f t="shared" si="5720"/>
        <v>0</v>
      </c>
      <c r="HW267" s="181">
        <f t="shared" si="5720"/>
        <v>0</v>
      </c>
      <c r="HX267" s="181">
        <f t="shared" si="5720"/>
        <v>0</v>
      </c>
      <c r="HY267" s="181">
        <f t="shared" si="5720"/>
        <v>0</v>
      </c>
      <c r="IA267" s="181" t="str">
        <f t="shared" si="5506"/>
        <v/>
      </c>
      <c r="IB267" s="118" t="str">
        <f t="shared" si="5507"/>
        <v/>
      </c>
      <c r="IC267" s="118" t="str">
        <f t="shared" si="5508"/>
        <v/>
      </c>
      <c r="ID267" s="118" t="str">
        <f t="shared" si="5700"/>
        <v/>
      </c>
      <c r="IE267" s="118">
        <f t="shared" si="5509"/>
        <v>0</v>
      </c>
      <c r="IF267" s="118">
        <f t="shared" si="5510"/>
        <v>0</v>
      </c>
      <c r="IG267" s="118" t="str">
        <f t="shared" si="5511"/>
        <v/>
      </c>
      <c r="IH267" s="118">
        <f t="shared" si="5512"/>
        <v>0</v>
      </c>
      <c r="II267" s="118">
        <f t="shared" si="5513"/>
        <v>0</v>
      </c>
      <c r="IJ267" s="118">
        <f t="shared" si="5514"/>
        <v>0</v>
      </c>
      <c r="IK267" s="118">
        <f t="shared" si="5515"/>
        <v>0</v>
      </c>
      <c r="IL267" s="118">
        <f t="shared" si="5516"/>
        <v>0</v>
      </c>
      <c r="IM267" s="118">
        <f t="shared" si="5517"/>
        <v>0</v>
      </c>
      <c r="IN267" s="118">
        <f t="shared" si="5518"/>
        <v>0</v>
      </c>
      <c r="IO267" s="118">
        <f t="shared" si="5519"/>
        <v>0</v>
      </c>
      <c r="IP267" s="118">
        <f t="shared" si="5520"/>
        <v>0</v>
      </c>
      <c r="IQ267" s="118">
        <f t="shared" si="5521"/>
        <v>0</v>
      </c>
      <c r="IR267" s="118" t="str">
        <f t="shared" si="5522"/>
        <v/>
      </c>
      <c r="IS267" s="118">
        <f t="shared" si="5523"/>
        <v>0</v>
      </c>
      <c r="IT267" s="118">
        <f t="shared" si="5524"/>
        <v>0</v>
      </c>
      <c r="IU267" s="118">
        <f t="shared" si="5525"/>
        <v>0</v>
      </c>
      <c r="IV267" s="118">
        <f t="shared" si="5526"/>
        <v>0</v>
      </c>
      <c r="IW267" s="118">
        <f t="shared" si="5527"/>
        <v>0</v>
      </c>
      <c r="IX267" s="118">
        <f t="shared" si="5528"/>
        <v>0</v>
      </c>
      <c r="IY267" s="118">
        <f t="shared" si="5529"/>
        <v>0</v>
      </c>
      <c r="IZ267" s="118" t="str">
        <f t="shared" si="5701"/>
        <v/>
      </c>
    </row>
    <row r="268" spans="1:260" ht="15" customHeight="1" x14ac:dyDescent="0.25">
      <c r="A268" s="115">
        <v>266</v>
      </c>
      <c r="B268" s="115" t="str">
        <f t="shared" si="5373"/>
        <v/>
      </c>
      <c r="C268" s="115" t="s">
        <v>68</v>
      </c>
      <c r="D268" s="100" t="str">
        <f t="shared" si="5697"/>
        <v>D</v>
      </c>
      <c r="E268" s="100" t="str">
        <f t="shared" si="5625"/>
        <v/>
      </c>
      <c r="F268" s="100" t="str">
        <f t="shared" si="5626"/>
        <v/>
      </c>
      <c r="G268" s="100" t="str">
        <f t="shared" si="5575"/>
        <v/>
      </c>
      <c r="H268" s="100" t="str">
        <f t="shared" si="5627"/>
        <v/>
      </c>
      <c r="I268" s="100" t="str">
        <f t="shared" si="5576"/>
        <v/>
      </c>
      <c r="J268" s="100" t="str">
        <f t="shared" si="5628"/>
        <v/>
      </c>
      <c r="K268" s="100" t="str">
        <f t="shared" si="5577"/>
        <v/>
      </c>
      <c r="L268" s="100" t="str">
        <f t="shared" si="5629"/>
        <v/>
      </c>
      <c r="M268" s="100" t="str">
        <f t="shared" si="5578"/>
        <v/>
      </c>
      <c r="N268" s="100" t="str">
        <f t="shared" si="5630"/>
        <v/>
      </c>
      <c r="O268" s="100" t="str">
        <f t="shared" si="5579"/>
        <v/>
      </c>
      <c r="P268" s="100" t="str">
        <f t="shared" si="5631"/>
        <v/>
      </c>
      <c r="Q268" s="100" t="str">
        <f t="shared" si="5580"/>
        <v/>
      </c>
      <c r="R268" s="100" t="str">
        <f t="shared" si="5632"/>
        <v/>
      </c>
      <c r="S268" s="100" t="str">
        <f t="shared" si="5581"/>
        <v/>
      </c>
      <c r="T268" s="100" t="str">
        <f t="shared" si="5633"/>
        <v/>
      </c>
      <c r="U268" s="100" t="str">
        <f t="shared" si="5582"/>
        <v/>
      </c>
      <c r="V268" s="100" t="str">
        <f t="shared" si="5634"/>
        <v/>
      </c>
      <c r="W268" s="100" t="str">
        <f t="shared" si="5583"/>
        <v/>
      </c>
      <c r="X268" s="100" t="str">
        <f t="shared" si="5635"/>
        <v/>
      </c>
      <c r="Y268" s="100" t="str">
        <f t="shared" si="5584"/>
        <v/>
      </c>
      <c r="Z268" s="100" t="str">
        <f t="shared" si="5636"/>
        <v/>
      </c>
      <c r="AA268" s="100" t="str">
        <f t="shared" si="5585"/>
        <v/>
      </c>
      <c r="AB268" s="100" t="str">
        <f t="shared" si="5637"/>
        <v/>
      </c>
      <c r="AC268" s="100" t="str">
        <f t="shared" si="5586"/>
        <v/>
      </c>
      <c r="AD268" s="100" t="str">
        <f t="shared" si="5638"/>
        <v/>
      </c>
      <c r="AE268" s="100" t="str">
        <f t="shared" si="5587"/>
        <v/>
      </c>
      <c r="AF268" s="100" t="str">
        <f t="shared" si="5639"/>
        <v/>
      </c>
      <c r="AG268" s="100" t="str">
        <f t="shared" si="5588"/>
        <v/>
      </c>
      <c r="AH268" s="100" t="str">
        <f t="shared" si="5640"/>
        <v/>
      </c>
      <c r="AI268" s="100" t="str">
        <f t="shared" si="5589"/>
        <v/>
      </c>
      <c r="AJ268" s="100" t="str">
        <f t="shared" si="5641"/>
        <v/>
      </c>
      <c r="AK268" s="100" t="str">
        <f t="shared" si="5590"/>
        <v/>
      </c>
      <c r="AL268" s="100" t="str">
        <f t="shared" si="5642"/>
        <v/>
      </c>
      <c r="AM268" s="100" t="str">
        <f t="shared" si="5591"/>
        <v/>
      </c>
      <c r="AN268" s="100" t="str">
        <f t="shared" si="5643"/>
        <v/>
      </c>
      <c r="AO268" s="100" t="str">
        <f t="shared" si="5592"/>
        <v/>
      </c>
      <c r="AP268" s="100" t="str">
        <f t="shared" si="5644"/>
        <v/>
      </c>
      <c r="AQ268" s="100" t="str">
        <f t="shared" si="5593"/>
        <v/>
      </c>
      <c r="AR268" s="100" t="str">
        <f t="shared" si="5645"/>
        <v/>
      </c>
      <c r="AS268" s="100" t="str">
        <f t="shared" si="5594"/>
        <v/>
      </c>
      <c r="AT268" s="100" t="str">
        <f t="shared" si="5646"/>
        <v/>
      </c>
      <c r="AU268" s="100" t="str">
        <f t="shared" si="5595"/>
        <v/>
      </c>
      <c r="AV268" s="100" t="str">
        <f t="shared" si="5647"/>
        <v/>
      </c>
      <c r="AW268" s="100" t="str">
        <f t="shared" si="5596"/>
        <v/>
      </c>
      <c r="AX268" s="100" t="str">
        <f t="shared" si="5648"/>
        <v/>
      </c>
      <c r="AY268" s="100" t="str">
        <f t="shared" si="5597"/>
        <v/>
      </c>
      <c r="AZ268" s="100" t="str">
        <f t="shared" si="5649"/>
        <v/>
      </c>
      <c r="BA268" s="100" t="str">
        <f t="shared" si="5598"/>
        <v/>
      </c>
      <c r="BB268" s="100" t="str">
        <f t="shared" si="5650"/>
        <v/>
      </c>
      <c r="BC268" s="100" t="str">
        <f>IFERROR(INDEX('INPUT INF'!$F$3:$F$601,MATCH($B268,'INPUT INF'!$A$3:$A$601,FALSE)),"")</f>
        <v/>
      </c>
      <c r="BD268" s="100" t="str">
        <f t="shared" si="5463"/>
        <v/>
      </c>
      <c r="BE268" s="100" t="str">
        <f t="shared" si="5651"/>
        <v/>
      </c>
      <c r="BF268" s="100" t="str">
        <f t="shared" si="5652"/>
        <v/>
      </c>
      <c r="BG268" s="115" t="str">
        <f t="shared" si="5653"/>
        <v/>
      </c>
      <c r="BH268" s="115" t="str">
        <f>IF(AND('INPUT INF'!$O$1="X",BG268="PASS"),BF268,IF($BG268="","0",IF('INPUT INF'!$N$63="YES",$BF268,"")))</f>
        <v>0</v>
      </c>
      <c r="BI268" s="115" t="str">
        <f>IF($BG268="","0",IF('INPUT INF'!$Q$64="YES",$BF268,""))</f>
        <v>0</v>
      </c>
      <c r="BJ268" s="115" t="str">
        <f>IF($BG268="","0",IF('INPUT INF'!$Q$65="YES",$BF268,""))</f>
        <v>0</v>
      </c>
      <c r="BL268" s="116" t="str">
        <f t="shared" si="5654"/>
        <v/>
      </c>
      <c r="BM268" s="116" t="str">
        <f t="shared" si="5655"/>
        <v/>
      </c>
      <c r="BN268" s="116" t="str">
        <f t="shared" si="5655"/>
        <v/>
      </c>
      <c r="BR268" s="116" t="str">
        <f t="shared" si="5656"/>
        <v/>
      </c>
      <c r="BS268" s="116" t="str">
        <f t="shared" si="5657"/>
        <v/>
      </c>
      <c r="BT268" s="116" t="str">
        <f t="shared" si="5657"/>
        <v/>
      </c>
      <c r="BX268" s="116" t="str">
        <f t="shared" si="5658"/>
        <v/>
      </c>
      <c r="BY268" s="116" t="str">
        <f t="shared" si="5659"/>
        <v/>
      </c>
      <c r="BZ268" s="116" t="str">
        <f t="shared" si="5659"/>
        <v/>
      </c>
      <c r="CD268" s="116" t="str">
        <f t="shared" si="5660"/>
        <v/>
      </c>
      <c r="CE268" s="116" t="str">
        <f t="shared" si="5661"/>
        <v/>
      </c>
      <c r="CF268" s="116" t="str">
        <f t="shared" si="5662"/>
        <v/>
      </c>
      <c r="CJ268" s="116" t="str">
        <f t="shared" si="5663"/>
        <v/>
      </c>
      <c r="CK268" s="116" t="str">
        <f t="shared" si="5664"/>
        <v/>
      </c>
      <c r="CL268" s="116" t="str">
        <f t="shared" si="5665"/>
        <v/>
      </c>
      <c r="CP268" s="116" t="str">
        <f t="shared" si="5666"/>
        <v/>
      </c>
      <c r="CQ268" s="116" t="str">
        <f t="shared" si="5667"/>
        <v/>
      </c>
      <c r="CR268" s="116" t="str">
        <f t="shared" si="5668"/>
        <v/>
      </c>
      <c r="DH268" s="115" t="str">
        <f t="shared" si="5669"/>
        <v/>
      </c>
      <c r="DI268" s="115" t="str">
        <f t="shared" si="5599"/>
        <v/>
      </c>
      <c r="DJ268" s="115" t="str">
        <f t="shared" si="5600"/>
        <v/>
      </c>
      <c r="DK268" s="115" t="str">
        <f t="shared" si="5601"/>
        <v/>
      </c>
      <c r="DL268" s="115" t="str">
        <f t="shared" si="5602"/>
        <v/>
      </c>
      <c r="DM268" s="115" t="str">
        <f t="shared" si="5603"/>
        <v/>
      </c>
      <c r="DN268" s="115" t="str">
        <f t="shared" si="5604"/>
        <v/>
      </c>
      <c r="DO268" s="115" t="str">
        <f t="shared" si="5605"/>
        <v/>
      </c>
      <c r="DP268" s="115" t="str">
        <f t="shared" si="5606"/>
        <v/>
      </c>
      <c r="DQ268" s="115" t="str">
        <f t="shared" si="5607"/>
        <v/>
      </c>
      <c r="DR268" s="115" t="str">
        <f t="shared" si="5608"/>
        <v/>
      </c>
      <c r="DS268" s="115" t="str">
        <f t="shared" si="5609"/>
        <v/>
      </c>
      <c r="DT268" s="115" t="str">
        <f t="shared" si="5610"/>
        <v/>
      </c>
      <c r="DU268" s="115" t="str">
        <f t="shared" si="5611"/>
        <v/>
      </c>
      <c r="DV268" s="115" t="str">
        <f t="shared" si="5612"/>
        <v/>
      </c>
      <c r="DW268" s="115" t="str">
        <f t="shared" si="5613"/>
        <v/>
      </c>
      <c r="DX268" s="115" t="str">
        <f t="shared" si="5614"/>
        <v/>
      </c>
      <c r="DY268" s="115" t="str">
        <f t="shared" si="5615"/>
        <v/>
      </c>
      <c r="DZ268" s="115" t="str">
        <f t="shared" si="5616"/>
        <v/>
      </c>
      <c r="EA268" s="115" t="str">
        <f t="shared" si="5617"/>
        <v/>
      </c>
      <c r="EB268" s="115" t="str">
        <f t="shared" si="5618"/>
        <v/>
      </c>
      <c r="EC268" s="115" t="str">
        <f t="shared" si="5619"/>
        <v/>
      </c>
      <c r="ED268" s="115" t="str">
        <f t="shared" si="5620"/>
        <v/>
      </c>
      <c r="EE268" s="115" t="str">
        <f t="shared" si="5621"/>
        <v/>
      </c>
      <c r="EF268" s="115" t="str">
        <f t="shared" si="5622"/>
        <v/>
      </c>
      <c r="EG268" s="115" t="str">
        <f t="shared" si="5670"/>
        <v/>
      </c>
      <c r="EH268" s="115" t="str">
        <f t="shared" si="5671"/>
        <v/>
      </c>
      <c r="EI268" s="115" t="str">
        <f t="shared" si="5672"/>
        <v/>
      </c>
      <c r="EJ268" s="115" t="str">
        <f t="shared" si="5673"/>
        <v/>
      </c>
      <c r="EK268" s="115" t="str">
        <f t="shared" si="5674"/>
        <v/>
      </c>
      <c r="EL268" s="115" t="str">
        <f t="shared" si="5675"/>
        <v/>
      </c>
      <c r="EM268" s="115" t="str">
        <f t="shared" si="5676"/>
        <v/>
      </c>
      <c r="EN268" s="115" t="str">
        <f t="shared" si="5677"/>
        <v/>
      </c>
      <c r="EO268" s="115" t="str">
        <f t="shared" si="5678"/>
        <v/>
      </c>
      <c r="EP268" s="115" t="str">
        <f t="shared" si="5679"/>
        <v/>
      </c>
      <c r="EQ268" s="115" t="str">
        <f t="shared" si="5680"/>
        <v/>
      </c>
      <c r="ER268" s="115" t="str">
        <f t="shared" si="5681"/>
        <v/>
      </c>
      <c r="ES268" s="115" t="str">
        <f t="shared" si="5682"/>
        <v/>
      </c>
      <c r="ET268" s="115" t="str">
        <f t="shared" si="5683"/>
        <v/>
      </c>
      <c r="EU268" s="115" t="str">
        <f t="shared" si="5684"/>
        <v/>
      </c>
      <c r="EV268" s="115" t="str">
        <f t="shared" si="5685"/>
        <v/>
      </c>
      <c r="EW268" s="115" t="str">
        <f t="shared" si="5686"/>
        <v/>
      </c>
      <c r="EX268" s="115" t="str">
        <f t="shared" si="5687"/>
        <v/>
      </c>
      <c r="EY268" s="115" t="str">
        <f t="shared" si="5688"/>
        <v/>
      </c>
      <c r="EZ268" s="115" t="str">
        <f t="shared" si="5689"/>
        <v/>
      </c>
      <c r="FA268" s="115" t="str">
        <f t="shared" si="5690"/>
        <v/>
      </c>
      <c r="FB268" s="115" t="str">
        <f t="shared" si="5691"/>
        <v/>
      </c>
      <c r="FC268" s="115" t="str">
        <f t="shared" si="5692"/>
        <v/>
      </c>
      <c r="FD268" s="115" t="str">
        <f t="shared" si="5693"/>
        <v/>
      </c>
      <c r="FE268" s="115" t="str">
        <f t="shared" si="5694"/>
        <v/>
      </c>
      <c r="GA268" s="215" t="str">
        <f t="shared" si="5533"/>
        <v/>
      </c>
      <c r="GB268" s="140" t="str">
        <f t="shared" si="5534"/>
        <v/>
      </c>
      <c r="GC268" s="171">
        <f>COUNTIF($AU$633:$AU$702,"&gt;0")</f>
        <v>0</v>
      </c>
      <c r="GD268" s="175">
        <f t="shared" si="5535"/>
        <v>0</v>
      </c>
      <c r="GE268" s="175" t="str">
        <f t="shared" si="5530"/>
        <v/>
      </c>
      <c r="GF268" s="172">
        <f t="shared" ref="GF268:GN268" si="5721">COUNTIF($AV$633:$AV$702,GF$3)</f>
        <v>0</v>
      </c>
      <c r="GG268" s="172">
        <f t="shared" si="5721"/>
        <v>0</v>
      </c>
      <c r="GH268" s="172">
        <f t="shared" si="5721"/>
        <v>0</v>
      </c>
      <c r="GI268" s="172">
        <f t="shared" si="5721"/>
        <v>0</v>
      </c>
      <c r="GJ268" s="172">
        <f t="shared" si="5721"/>
        <v>0</v>
      </c>
      <c r="GK268" s="172">
        <f t="shared" si="5721"/>
        <v>0</v>
      </c>
      <c r="GL268" s="172">
        <f t="shared" si="5721"/>
        <v>0</v>
      </c>
      <c r="GM268" s="172">
        <f t="shared" si="5721"/>
        <v>0</v>
      </c>
      <c r="GN268" s="172">
        <f t="shared" si="5721"/>
        <v>0</v>
      </c>
      <c r="GO268" s="172">
        <f t="shared" si="5537"/>
        <v>0</v>
      </c>
      <c r="GP268" s="171" t="e">
        <f t="shared" si="5538"/>
        <v>#DIV/0!</v>
      </c>
      <c r="GQ268" s="171">
        <f>COUNTIF($AU$633:$AU$702,"&lt;45")-GN268</f>
        <v>0</v>
      </c>
      <c r="GR268" s="171">
        <f>COUNTIF($AU$633:$AU$702,"&lt;60")-GQ268</f>
        <v>0</v>
      </c>
      <c r="GS268" s="171">
        <f>COUNTIF($AU$633:$AU$702,"&lt;75")-GQ268-GR268</f>
        <v>0</v>
      </c>
      <c r="GT268" s="171">
        <f>COUNTIF($AU$633:$AU$702,"&lt;90")-GQ268-GR268-GS268</f>
        <v>0</v>
      </c>
      <c r="GU268" s="171">
        <f>COUNTIF($AU$633:$AU$702,"&gt;89")</f>
        <v>0</v>
      </c>
      <c r="GV268" s="171">
        <f>COUNTIF($AU$633:$AU$702,GV3)</f>
        <v>0</v>
      </c>
      <c r="GW268" s="171">
        <f>COUNTIF($AU$633:$AU$702,GW3)</f>
        <v>0</v>
      </c>
      <c r="GY268" s="115">
        <v>265</v>
      </c>
      <c r="GZ268" s="120" t="str">
        <f>IF('INPUT INF'!S$42="YES",GY275,"")</f>
        <v/>
      </c>
      <c r="HA268" s="118">
        <f>HA267</f>
        <v>0</v>
      </c>
      <c r="HB268" s="118" t="str">
        <f>IF(GZ268="","",'INPUT INF'!L$42)</f>
        <v/>
      </c>
      <c r="HC268" s="181">
        <f>'INPUT INF'!S$34</f>
        <v>0</v>
      </c>
      <c r="HD268" s="181" t="str">
        <f>IFERROR(INDEX(GB$112:GB$136,MATCH($HB268,$GA$112:$GA$136,0)),"")</f>
        <v/>
      </c>
      <c r="HE268" s="181">
        <f t="shared" ref="HE268:HY268" si="5722">IFERROR(INDEX(GC$301:GC$325,MATCH($HB268,$GA$301:$GA$325,0)),"")</f>
        <v>0</v>
      </c>
      <c r="HF268" s="181">
        <f t="shared" si="5722"/>
        <v>0</v>
      </c>
      <c r="HG268" s="181" t="str">
        <f t="shared" si="5722"/>
        <v/>
      </c>
      <c r="HH268" s="181">
        <f t="shared" si="5722"/>
        <v>0</v>
      </c>
      <c r="HI268" s="181">
        <f t="shared" si="5722"/>
        <v>0</v>
      </c>
      <c r="HJ268" s="181">
        <f t="shared" si="5722"/>
        <v>0</v>
      </c>
      <c r="HK268" s="181">
        <f t="shared" si="5722"/>
        <v>0</v>
      </c>
      <c r="HL268" s="181">
        <f t="shared" si="5722"/>
        <v>0</v>
      </c>
      <c r="HM268" s="181">
        <f t="shared" si="5722"/>
        <v>0</v>
      </c>
      <c r="HN268" s="181">
        <f t="shared" si="5722"/>
        <v>0</v>
      </c>
      <c r="HO268" s="181">
        <f t="shared" si="5722"/>
        <v>0</v>
      </c>
      <c r="HP268" s="181">
        <f t="shared" si="5722"/>
        <v>0</v>
      </c>
      <c r="HQ268" s="181">
        <f t="shared" si="5722"/>
        <v>0</v>
      </c>
      <c r="HR268" s="181" t="str">
        <f t="shared" si="5722"/>
        <v/>
      </c>
      <c r="HS268" s="181">
        <f t="shared" si="5722"/>
        <v>0</v>
      </c>
      <c r="HT268" s="181">
        <f t="shared" si="5722"/>
        <v>0</v>
      </c>
      <c r="HU268" s="181">
        <f t="shared" si="5722"/>
        <v>0</v>
      </c>
      <c r="HV268" s="181">
        <f t="shared" si="5722"/>
        <v>0</v>
      </c>
      <c r="HW268" s="181">
        <f t="shared" si="5722"/>
        <v>0</v>
      </c>
      <c r="HX268" s="181">
        <f t="shared" si="5722"/>
        <v>0</v>
      </c>
      <c r="HY268" s="181">
        <f t="shared" si="5722"/>
        <v>0</v>
      </c>
      <c r="IA268" s="181" t="str">
        <f t="shared" si="5506"/>
        <v/>
      </c>
      <c r="IB268" s="118" t="str">
        <f t="shared" si="5507"/>
        <v/>
      </c>
      <c r="IC268" s="118" t="str">
        <f t="shared" si="5508"/>
        <v/>
      </c>
      <c r="ID268" s="118" t="str">
        <f t="shared" si="5700"/>
        <v/>
      </c>
      <c r="IE268" s="118">
        <f t="shared" si="5509"/>
        <v>0</v>
      </c>
      <c r="IF268" s="118">
        <f t="shared" si="5510"/>
        <v>0</v>
      </c>
      <c r="IG268" s="118" t="str">
        <f t="shared" si="5511"/>
        <v/>
      </c>
      <c r="IH268" s="118">
        <f t="shared" si="5512"/>
        <v>0</v>
      </c>
      <c r="II268" s="118">
        <f t="shared" si="5513"/>
        <v>0</v>
      </c>
      <c r="IJ268" s="118">
        <f t="shared" si="5514"/>
        <v>0</v>
      </c>
      <c r="IK268" s="118">
        <f t="shared" si="5515"/>
        <v>0</v>
      </c>
      <c r="IL268" s="118">
        <f t="shared" si="5516"/>
        <v>0</v>
      </c>
      <c r="IM268" s="118">
        <f t="shared" si="5517"/>
        <v>0</v>
      </c>
      <c r="IN268" s="118">
        <f t="shared" si="5518"/>
        <v>0</v>
      </c>
      <c r="IO268" s="118">
        <f t="shared" si="5519"/>
        <v>0</v>
      </c>
      <c r="IP268" s="118">
        <f t="shared" si="5520"/>
        <v>0</v>
      </c>
      <c r="IQ268" s="118">
        <f t="shared" si="5521"/>
        <v>0</v>
      </c>
      <c r="IR268" s="118" t="str">
        <f t="shared" si="5522"/>
        <v/>
      </c>
      <c r="IS268" s="118">
        <f t="shared" si="5523"/>
        <v>0</v>
      </c>
      <c r="IT268" s="118">
        <f t="shared" si="5524"/>
        <v>0</v>
      </c>
      <c r="IU268" s="118">
        <f t="shared" si="5525"/>
        <v>0</v>
      </c>
      <c r="IV268" s="118">
        <f t="shared" si="5526"/>
        <v>0</v>
      </c>
      <c r="IW268" s="118">
        <f t="shared" si="5527"/>
        <v>0</v>
      </c>
      <c r="IX268" s="118">
        <f t="shared" si="5528"/>
        <v>0</v>
      </c>
      <c r="IY268" s="118">
        <f t="shared" si="5529"/>
        <v>0</v>
      </c>
      <c r="IZ268" s="118" t="str">
        <f t="shared" si="5701"/>
        <v/>
      </c>
    </row>
    <row r="269" spans="1:260" ht="15" customHeight="1" x14ac:dyDescent="0.25">
      <c r="A269" s="115">
        <v>267</v>
      </c>
      <c r="B269" s="115" t="str">
        <f t="shared" si="5373"/>
        <v/>
      </c>
      <c r="C269" s="115" t="s">
        <v>68</v>
      </c>
      <c r="D269" s="100" t="str">
        <f t="shared" si="5697"/>
        <v>D</v>
      </c>
      <c r="E269" s="100" t="str">
        <f t="shared" si="5625"/>
        <v/>
      </c>
      <c r="F269" s="100" t="str">
        <f t="shared" si="5626"/>
        <v/>
      </c>
      <c r="G269" s="100" t="str">
        <f t="shared" si="5575"/>
        <v/>
      </c>
      <c r="H269" s="100" t="str">
        <f t="shared" si="5627"/>
        <v/>
      </c>
      <c r="I269" s="100" t="str">
        <f t="shared" si="5576"/>
        <v/>
      </c>
      <c r="J269" s="100" t="str">
        <f t="shared" si="5628"/>
        <v/>
      </c>
      <c r="K269" s="100" t="str">
        <f t="shared" si="5577"/>
        <v/>
      </c>
      <c r="L269" s="100" t="str">
        <f t="shared" si="5629"/>
        <v/>
      </c>
      <c r="M269" s="100" t="str">
        <f t="shared" si="5578"/>
        <v/>
      </c>
      <c r="N269" s="100" t="str">
        <f t="shared" si="5630"/>
        <v/>
      </c>
      <c r="O269" s="100" t="str">
        <f t="shared" si="5579"/>
        <v/>
      </c>
      <c r="P269" s="100" t="str">
        <f t="shared" si="5631"/>
        <v/>
      </c>
      <c r="Q269" s="100" t="str">
        <f t="shared" si="5580"/>
        <v/>
      </c>
      <c r="R269" s="100" t="str">
        <f t="shared" si="5632"/>
        <v/>
      </c>
      <c r="S269" s="100" t="str">
        <f t="shared" si="5581"/>
        <v/>
      </c>
      <c r="T269" s="100" t="str">
        <f t="shared" si="5633"/>
        <v/>
      </c>
      <c r="U269" s="100" t="str">
        <f t="shared" si="5582"/>
        <v/>
      </c>
      <c r="V269" s="100" t="str">
        <f t="shared" si="5634"/>
        <v/>
      </c>
      <c r="W269" s="100" t="str">
        <f t="shared" si="5583"/>
        <v/>
      </c>
      <c r="X269" s="100" t="str">
        <f t="shared" si="5635"/>
        <v/>
      </c>
      <c r="Y269" s="100" t="str">
        <f t="shared" si="5584"/>
        <v/>
      </c>
      <c r="Z269" s="100" t="str">
        <f t="shared" si="5636"/>
        <v/>
      </c>
      <c r="AA269" s="100" t="str">
        <f t="shared" si="5585"/>
        <v/>
      </c>
      <c r="AB269" s="100" t="str">
        <f t="shared" si="5637"/>
        <v/>
      </c>
      <c r="AC269" s="100" t="str">
        <f t="shared" si="5586"/>
        <v/>
      </c>
      <c r="AD269" s="100" t="str">
        <f t="shared" si="5638"/>
        <v/>
      </c>
      <c r="AE269" s="100" t="str">
        <f t="shared" si="5587"/>
        <v/>
      </c>
      <c r="AF269" s="100" t="str">
        <f t="shared" si="5639"/>
        <v/>
      </c>
      <c r="AG269" s="100" t="str">
        <f t="shared" si="5588"/>
        <v/>
      </c>
      <c r="AH269" s="100" t="str">
        <f t="shared" si="5640"/>
        <v/>
      </c>
      <c r="AI269" s="100" t="str">
        <f t="shared" si="5589"/>
        <v/>
      </c>
      <c r="AJ269" s="100" t="str">
        <f t="shared" si="5641"/>
        <v/>
      </c>
      <c r="AK269" s="100" t="str">
        <f t="shared" si="5590"/>
        <v/>
      </c>
      <c r="AL269" s="100" t="str">
        <f t="shared" si="5642"/>
        <v/>
      </c>
      <c r="AM269" s="100" t="str">
        <f t="shared" si="5591"/>
        <v/>
      </c>
      <c r="AN269" s="100" t="str">
        <f t="shared" si="5643"/>
        <v/>
      </c>
      <c r="AO269" s="100" t="str">
        <f t="shared" si="5592"/>
        <v/>
      </c>
      <c r="AP269" s="100" t="str">
        <f t="shared" si="5644"/>
        <v/>
      </c>
      <c r="AQ269" s="100" t="str">
        <f t="shared" si="5593"/>
        <v/>
      </c>
      <c r="AR269" s="100" t="str">
        <f t="shared" si="5645"/>
        <v/>
      </c>
      <c r="AS269" s="100" t="str">
        <f t="shared" si="5594"/>
        <v/>
      </c>
      <c r="AT269" s="100" t="str">
        <f t="shared" si="5646"/>
        <v/>
      </c>
      <c r="AU269" s="100" t="str">
        <f t="shared" si="5595"/>
        <v/>
      </c>
      <c r="AV269" s="100" t="str">
        <f t="shared" si="5647"/>
        <v/>
      </c>
      <c r="AW269" s="100" t="str">
        <f t="shared" si="5596"/>
        <v/>
      </c>
      <c r="AX269" s="100" t="str">
        <f t="shared" si="5648"/>
        <v/>
      </c>
      <c r="AY269" s="100" t="str">
        <f t="shared" si="5597"/>
        <v/>
      </c>
      <c r="AZ269" s="100" t="str">
        <f t="shared" si="5649"/>
        <v/>
      </c>
      <c r="BA269" s="100" t="str">
        <f t="shared" si="5598"/>
        <v/>
      </c>
      <c r="BB269" s="100" t="str">
        <f t="shared" si="5650"/>
        <v/>
      </c>
      <c r="BC269" s="100" t="str">
        <f>IFERROR(INDEX('INPUT INF'!$F$3:$F$601,MATCH($B269,'INPUT INF'!$A$3:$A$601,FALSE)),"")</f>
        <v/>
      </c>
      <c r="BD269" s="100" t="str">
        <f t="shared" si="5463"/>
        <v/>
      </c>
      <c r="BE269" s="100" t="str">
        <f t="shared" si="5651"/>
        <v/>
      </c>
      <c r="BF269" s="100" t="str">
        <f t="shared" si="5652"/>
        <v/>
      </c>
      <c r="BG269" s="115" t="str">
        <f t="shared" si="5653"/>
        <v/>
      </c>
      <c r="BH269" s="115" t="str">
        <f>IF(AND('INPUT INF'!$O$1="X",BG269="PASS"),BF269,IF($BG269="","0",IF('INPUT INF'!$N$63="YES",$BF269,"")))</f>
        <v>0</v>
      </c>
      <c r="BI269" s="115" t="str">
        <f>IF($BG269="","0",IF('INPUT INF'!$Q$64="YES",$BF269,""))</f>
        <v>0</v>
      </c>
      <c r="BJ269" s="115" t="str">
        <f>IF($BG269="","0",IF('INPUT INF'!$Q$65="YES",$BF269,""))</f>
        <v>0</v>
      </c>
      <c r="BL269" s="116" t="str">
        <f t="shared" si="5654"/>
        <v/>
      </c>
      <c r="BM269" s="116" t="str">
        <f t="shared" si="5655"/>
        <v/>
      </c>
      <c r="BN269" s="116" t="str">
        <f t="shared" si="5655"/>
        <v/>
      </c>
      <c r="BR269" s="116" t="str">
        <f t="shared" si="5656"/>
        <v/>
      </c>
      <c r="BS269" s="116" t="str">
        <f t="shared" si="5657"/>
        <v/>
      </c>
      <c r="BT269" s="116" t="str">
        <f t="shared" si="5657"/>
        <v/>
      </c>
      <c r="BX269" s="116" t="str">
        <f t="shared" si="5658"/>
        <v/>
      </c>
      <c r="BY269" s="116" t="str">
        <f t="shared" si="5659"/>
        <v/>
      </c>
      <c r="BZ269" s="116" t="str">
        <f t="shared" si="5659"/>
        <v/>
      </c>
      <c r="CD269" s="116" t="str">
        <f t="shared" si="5660"/>
        <v/>
      </c>
      <c r="CE269" s="116" t="str">
        <f t="shared" si="5661"/>
        <v/>
      </c>
      <c r="CF269" s="116" t="str">
        <f t="shared" si="5662"/>
        <v/>
      </c>
      <c r="CJ269" s="116" t="str">
        <f t="shared" si="5663"/>
        <v/>
      </c>
      <c r="CK269" s="116" t="str">
        <f t="shared" si="5664"/>
        <v/>
      </c>
      <c r="CL269" s="116" t="str">
        <f t="shared" si="5665"/>
        <v/>
      </c>
      <c r="CP269" s="116" t="str">
        <f t="shared" si="5666"/>
        <v/>
      </c>
      <c r="CQ269" s="116" t="str">
        <f t="shared" si="5667"/>
        <v/>
      </c>
      <c r="CR269" s="116" t="str">
        <f t="shared" si="5668"/>
        <v/>
      </c>
      <c r="DH269" s="115" t="str">
        <f t="shared" si="5669"/>
        <v/>
      </c>
      <c r="DI269" s="115" t="str">
        <f t="shared" si="5599"/>
        <v/>
      </c>
      <c r="DJ269" s="115" t="str">
        <f t="shared" si="5600"/>
        <v/>
      </c>
      <c r="DK269" s="115" t="str">
        <f t="shared" si="5601"/>
        <v/>
      </c>
      <c r="DL269" s="115" t="str">
        <f t="shared" si="5602"/>
        <v/>
      </c>
      <c r="DM269" s="115" t="str">
        <f t="shared" si="5603"/>
        <v/>
      </c>
      <c r="DN269" s="115" t="str">
        <f t="shared" si="5604"/>
        <v/>
      </c>
      <c r="DO269" s="115" t="str">
        <f t="shared" si="5605"/>
        <v/>
      </c>
      <c r="DP269" s="115" t="str">
        <f t="shared" si="5606"/>
        <v/>
      </c>
      <c r="DQ269" s="115" t="str">
        <f t="shared" si="5607"/>
        <v/>
      </c>
      <c r="DR269" s="115" t="str">
        <f t="shared" si="5608"/>
        <v/>
      </c>
      <c r="DS269" s="115" t="str">
        <f t="shared" si="5609"/>
        <v/>
      </c>
      <c r="DT269" s="115" t="str">
        <f t="shared" si="5610"/>
        <v/>
      </c>
      <c r="DU269" s="115" t="str">
        <f t="shared" si="5611"/>
        <v/>
      </c>
      <c r="DV269" s="115" t="str">
        <f t="shared" si="5612"/>
        <v/>
      </c>
      <c r="DW269" s="115" t="str">
        <f t="shared" si="5613"/>
        <v/>
      </c>
      <c r="DX269" s="115" t="str">
        <f t="shared" si="5614"/>
        <v/>
      </c>
      <c r="DY269" s="115" t="str">
        <f t="shared" si="5615"/>
        <v/>
      </c>
      <c r="DZ269" s="115" t="str">
        <f t="shared" si="5616"/>
        <v/>
      </c>
      <c r="EA269" s="115" t="str">
        <f t="shared" si="5617"/>
        <v/>
      </c>
      <c r="EB269" s="115" t="str">
        <f t="shared" si="5618"/>
        <v/>
      </c>
      <c r="EC269" s="115" t="str">
        <f t="shared" si="5619"/>
        <v/>
      </c>
      <c r="ED269" s="115" t="str">
        <f t="shared" si="5620"/>
        <v/>
      </c>
      <c r="EE269" s="115" t="str">
        <f t="shared" si="5621"/>
        <v/>
      </c>
      <c r="EF269" s="115" t="str">
        <f t="shared" si="5622"/>
        <v/>
      </c>
      <c r="EG269" s="115" t="str">
        <f t="shared" si="5670"/>
        <v/>
      </c>
      <c r="EH269" s="115" t="str">
        <f t="shared" si="5671"/>
        <v/>
      </c>
      <c r="EI269" s="115" t="str">
        <f t="shared" si="5672"/>
        <v/>
      </c>
      <c r="EJ269" s="115" t="str">
        <f t="shared" si="5673"/>
        <v/>
      </c>
      <c r="EK269" s="115" t="str">
        <f t="shared" si="5674"/>
        <v/>
      </c>
      <c r="EL269" s="115" t="str">
        <f t="shared" si="5675"/>
        <v/>
      </c>
      <c r="EM269" s="115" t="str">
        <f t="shared" si="5676"/>
        <v/>
      </c>
      <c r="EN269" s="115" t="str">
        <f t="shared" si="5677"/>
        <v/>
      </c>
      <c r="EO269" s="115" t="str">
        <f t="shared" si="5678"/>
        <v/>
      </c>
      <c r="EP269" s="115" t="str">
        <f t="shared" si="5679"/>
        <v/>
      </c>
      <c r="EQ269" s="115" t="str">
        <f t="shared" si="5680"/>
        <v/>
      </c>
      <c r="ER269" s="115" t="str">
        <f t="shared" si="5681"/>
        <v/>
      </c>
      <c r="ES269" s="115" t="str">
        <f t="shared" si="5682"/>
        <v/>
      </c>
      <c r="ET269" s="115" t="str">
        <f t="shared" si="5683"/>
        <v/>
      </c>
      <c r="EU269" s="115" t="str">
        <f t="shared" si="5684"/>
        <v/>
      </c>
      <c r="EV269" s="115" t="str">
        <f t="shared" si="5685"/>
        <v/>
      </c>
      <c r="EW269" s="115" t="str">
        <f t="shared" si="5686"/>
        <v/>
      </c>
      <c r="EX269" s="115" t="str">
        <f t="shared" si="5687"/>
        <v/>
      </c>
      <c r="EY269" s="115" t="str">
        <f t="shared" si="5688"/>
        <v/>
      </c>
      <c r="EZ269" s="115" t="str">
        <f t="shared" si="5689"/>
        <v/>
      </c>
      <c r="FA269" s="115" t="str">
        <f t="shared" si="5690"/>
        <v/>
      </c>
      <c r="FB269" s="115" t="str">
        <f t="shared" si="5691"/>
        <v/>
      </c>
      <c r="FC269" s="115" t="str">
        <f t="shared" si="5692"/>
        <v/>
      </c>
      <c r="FD269" s="115" t="str">
        <f t="shared" si="5693"/>
        <v/>
      </c>
      <c r="FE269" s="115" t="str">
        <f t="shared" si="5694"/>
        <v/>
      </c>
      <c r="GA269" s="215" t="str">
        <f t="shared" si="5533"/>
        <v/>
      </c>
      <c r="GB269" s="140" t="str">
        <f t="shared" si="5534"/>
        <v/>
      </c>
      <c r="GC269" s="171">
        <f>COUNTIF($AW$633:$AW$702,"&gt;0")</f>
        <v>0</v>
      </c>
      <c r="GD269" s="175">
        <f t="shared" si="5535"/>
        <v>0</v>
      </c>
      <c r="GE269" s="175" t="str">
        <f t="shared" si="5530"/>
        <v/>
      </c>
      <c r="GF269" s="172">
        <f t="shared" ref="GF269:GN269" si="5723">COUNTIF($AX$633:$AX$702,GF$3)</f>
        <v>0</v>
      </c>
      <c r="GG269" s="172">
        <f t="shared" si="5723"/>
        <v>0</v>
      </c>
      <c r="GH269" s="172">
        <f t="shared" si="5723"/>
        <v>0</v>
      </c>
      <c r="GI269" s="172">
        <f t="shared" si="5723"/>
        <v>0</v>
      </c>
      <c r="GJ269" s="172">
        <f t="shared" si="5723"/>
        <v>0</v>
      </c>
      <c r="GK269" s="172">
        <f t="shared" si="5723"/>
        <v>0</v>
      </c>
      <c r="GL269" s="172">
        <f t="shared" si="5723"/>
        <v>0</v>
      </c>
      <c r="GM269" s="172">
        <f t="shared" si="5723"/>
        <v>0</v>
      </c>
      <c r="GN269" s="172">
        <f t="shared" si="5723"/>
        <v>0</v>
      </c>
      <c r="GO269" s="172">
        <f t="shared" si="5537"/>
        <v>0</v>
      </c>
      <c r="GP269" s="171" t="e">
        <f t="shared" si="5538"/>
        <v>#DIV/0!</v>
      </c>
      <c r="GQ269" s="171">
        <f>COUNTIF($AW$633:$AW$702,"&lt;45")-GN269</f>
        <v>0</v>
      </c>
      <c r="GR269" s="171">
        <f>COUNTIF($AW$633:$AW$702,"&lt;60")-GQ269</f>
        <v>0</v>
      </c>
      <c r="GS269" s="171">
        <f>COUNTIF($AW$633:$AW$702,"&lt;75")-GQ269-GR269</f>
        <v>0</v>
      </c>
      <c r="GT269" s="171">
        <f>COUNTIF($AW$633:$AW$702,"&lt;90")-GQ269-GR269-GS269</f>
        <v>0</v>
      </c>
      <c r="GU269" s="171">
        <f>COUNTIF($AW$633:$AW$702,"&gt;89")</f>
        <v>0</v>
      </c>
      <c r="GV269" s="171">
        <f>COUNTIF($AW$633:$AW$702,GV3)</f>
        <v>0</v>
      </c>
      <c r="GW269" s="171">
        <f>COUNTIF($AW$633:$AW$702,GW3)</f>
        <v>0</v>
      </c>
      <c r="GY269" s="115">
        <v>266</v>
      </c>
      <c r="GZ269" s="120" t="str">
        <f>IF(COUNT(GZ263:GZ268)&gt;1,GY276,"")</f>
        <v/>
      </c>
      <c r="HA269" s="118">
        <f t="shared" si="5715"/>
        <v>0</v>
      </c>
      <c r="HB269" s="118" t="str">
        <f>IF(GZ269="","",'INPUT INF'!L$42)</f>
        <v/>
      </c>
      <c r="HC269" s="118" t="s">
        <v>32</v>
      </c>
      <c r="HD269" s="181" t="str">
        <f>IFERROR(INDEX(GB$112:GB$136,MATCH($HB269,$GA$112:$GA$136,0)),"")</f>
        <v/>
      </c>
      <c r="HE269" s="181">
        <f>SUM(HE263:HE268)</f>
        <v>0</v>
      </c>
      <c r="HF269" s="181">
        <f t="shared" ref="HF269" si="5724">SUM(HF263:HF268)</f>
        <v>0</v>
      </c>
      <c r="HG269" s="171" t="str">
        <f t="shared" ref="HG269" si="5725">IF(HD269="","",ROUND(HF269/HE269*100,2))</f>
        <v/>
      </c>
      <c r="HH269" s="181">
        <f t="shared" ref="HH269:HQ269" si="5726">SUM(HH263:HH268)</f>
        <v>0</v>
      </c>
      <c r="HI269" s="181">
        <f t="shared" si="5726"/>
        <v>0</v>
      </c>
      <c r="HJ269" s="181">
        <f t="shared" si="5726"/>
        <v>0</v>
      </c>
      <c r="HK269" s="181">
        <f t="shared" si="5726"/>
        <v>0</v>
      </c>
      <c r="HL269" s="181">
        <f t="shared" si="5726"/>
        <v>0</v>
      </c>
      <c r="HM269" s="181">
        <f t="shared" si="5726"/>
        <v>0</v>
      </c>
      <c r="HN269" s="181">
        <f t="shared" si="5726"/>
        <v>0</v>
      </c>
      <c r="HO269" s="181">
        <f t="shared" si="5726"/>
        <v>0</v>
      </c>
      <c r="HP269" s="181">
        <f t="shared" si="5726"/>
        <v>0</v>
      </c>
      <c r="HQ269" s="181">
        <f t="shared" si="5726"/>
        <v>0</v>
      </c>
      <c r="HR269" s="171" t="e">
        <f t="shared" ref="HR269" si="5727">ROUND(HQ269*12.5/SUM(HH269:HP269),2)</f>
        <v>#DIV/0!</v>
      </c>
      <c r="HS269" s="181">
        <f t="shared" ref="HS269" si="5728">SUM(HS263:HS268)</f>
        <v>0</v>
      </c>
      <c r="HT269" s="181">
        <f t="shared" ref="HT269:HW269" si="5729">SUM(HT263:HT268)</f>
        <v>0</v>
      </c>
      <c r="HU269" s="181">
        <f t="shared" si="5729"/>
        <v>0</v>
      </c>
      <c r="HV269" s="181">
        <f t="shared" si="5729"/>
        <v>0</v>
      </c>
      <c r="HW269" s="181">
        <f t="shared" si="5729"/>
        <v>0</v>
      </c>
      <c r="HX269" s="181">
        <f t="shared" ref="HX269:HY269" si="5730">SUM(HX263:HX268)</f>
        <v>0</v>
      </c>
      <c r="HY269" s="181">
        <f t="shared" si="5730"/>
        <v>0</v>
      </c>
      <c r="IA269" s="181" t="str">
        <f t="shared" si="5506"/>
        <v/>
      </c>
      <c r="IB269" s="118" t="str">
        <f t="shared" si="5507"/>
        <v/>
      </c>
      <c r="IC269" s="118" t="str">
        <f t="shared" si="5508"/>
        <v/>
      </c>
      <c r="ID269" s="118" t="str">
        <f t="shared" si="5700"/>
        <v/>
      </c>
      <c r="IE269" s="118">
        <f t="shared" si="5509"/>
        <v>0</v>
      </c>
      <c r="IF269" s="118">
        <f t="shared" si="5510"/>
        <v>0</v>
      </c>
      <c r="IG269" s="118" t="str">
        <f t="shared" si="5511"/>
        <v/>
      </c>
      <c r="IH269" s="118">
        <f t="shared" si="5512"/>
        <v>0</v>
      </c>
      <c r="II269" s="118">
        <f t="shared" si="5513"/>
        <v>0</v>
      </c>
      <c r="IJ269" s="118">
        <f t="shared" si="5514"/>
        <v>0</v>
      </c>
      <c r="IK269" s="118">
        <f t="shared" si="5515"/>
        <v>0</v>
      </c>
      <c r="IL269" s="118">
        <f t="shared" si="5516"/>
        <v>0</v>
      </c>
      <c r="IM269" s="118">
        <f t="shared" si="5517"/>
        <v>0</v>
      </c>
      <c r="IN269" s="118">
        <f t="shared" si="5518"/>
        <v>0</v>
      </c>
      <c r="IO269" s="118">
        <f t="shared" si="5519"/>
        <v>0</v>
      </c>
      <c r="IP269" s="118">
        <f t="shared" si="5520"/>
        <v>0</v>
      </c>
      <c r="IQ269" s="118">
        <f t="shared" si="5521"/>
        <v>0</v>
      </c>
      <c r="IR269" s="118" t="str">
        <f t="shared" si="5522"/>
        <v/>
      </c>
      <c r="IS269" s="118">
        <f t="shared" si="5523"/>
        <v>0</v>
      </c>
      <c r="IT269" s="118">
        <f t="shared" si="5524"/>
        <v>0</v>
      </c>
      <c r="IU269" s="118">
        <f t="shared" si="5525"/>
        <v>0</v>
      </c>
      <c r="IV269" s="118">
        <f t="shared" si="5526"/>
        <v>0</v>
      </c>
      <c r="IW269" s="118">
        <f t="shared" si="5527"/>
        <v>0</v>
      </c>
      <c r="IX269" s="118">
        <f t="shared" si="5528"/>
        <v>0</v>
      </c>
      <c r="IY269" s="118">
        <f t="shared" si="5529"/>
        <v>0</v>
      </c>
      <c r="IZ269" s="118" t="str">
        <f t="shared" si="5701"/>
        <v/>
      </c>
    </row>
    <row r="270" spans="1:260" ht="15" customHeight="1" x14ac:dyDescent="0.25">
      <c r="A270" s="115">
        <v>268</v>
      </c>
      <c r="B270" s="115" t="str">
        <f t="shared" si="5373"/>
        <v/>
      </c>
      <c r="C270" s="115" t="s">
        <v>68</v>
      </c>
      <c r="D270" s="100" t="str">
        <f t="shared" si="5697"/>
        <v>D</v>
      </c>
      <c r="E270" s="100" t="str">
        <f t="shared" si="5625"/>
        <v/>
      </c>
      <c r="F270" s="100" t="str">
        <f t="shared" si="5626"/>
        <v/>
      </c>
      <c r="G270" s="100" t="str">
        <f t="shared" si="5575"/>
        <v/>
      </c>
      <c r="H270" s="100" t="str">
        <f t="shared" si="5627"/>
        <v/>
      </c>
      <c r="I270" s="100" t="str">
        <f t="shared" si="5576"/>
        <v/>
      </c>
      <c r="J270" s="100" t="str">
        <f t="shared" si="5628"/>
        <v/>
      </c>
      <c r="K270" s="100" t="str">
        <f t="shared" si="5577"/>
        <v/>
      </c>
      <c r="L270" s="100" t="str">
        <f t="shared" si="5629"/>
        <v/>
      </c>
      <c r="M270" s="100" t="str">
        <f t="shared" si="5578"/>
        <v/>
      </c>
      <c r="N270" s="100" t="str">
        <f t="shared" si="5630"/>
        <v/>
      </c>
      <c r="O270" s="100" t="str">
        <f t="shared" si="5579"/>
        <v/>
      </c>
      <c r="P270" s="100" t="str">
        <f t="shared" si="5631"/>
        <v/>
      </c>
      <c r="Q270" s="100" t="str">
        <f t="shared" si="5580"/>
        <v/>
      </c>
      <c r="R270" s="100" t="str">
        <f t="shared" si="5632"/>
        <v/>
      </c>
      <c r="S270" s="100" t="str">
        <f t="shared" si="5581"/>
        <v/>
      </c>
      <c r="T270" s="100" t="str">
        <f t="shared" si="5633"/>
        <v/>
      </c>
      <c r="U270" s="100" t="str">
        <f t="shared" si="5582"/>
        <v/>
      </c>
      <c r="V270" s="100" t="str">
        <f t="shared" si="5634"/>
        <v/>
      </c>
      <c r="W270" s="100" t="str">
        <f t="shared" si="5583"/>
        <v/>
      </c>
      <c r="X270" s="100" t="str">
        <f t="shared" si="5635"/>
        <v/>
      </c>
      <c r="Y270" s="100" t="str">
        <f t="shared" si="5584"/>
        <v/>
      </c>
      <c r="Z270" s="100" t="str">
        <f t="shared" si="5636"/>
        <v/>
      </c>
      <c r="AA270" s="100" t="str">
        <f t="shared" si="5585"/>
        <v/>
      </c>
      <c r="AB270" s="100" t="str">
        <f t="shared" si="5637"/>
        <v/>
      </c>
      <c r="AC270" s="100" t="str">
        <f t="shared" si="5586"/>
        <v/>
      </c>
      <c r="AD270" s="100" t="str">
        <f t="shared" si="5638"/>
        <v/>
      </c>
      <c r="AE270" s="100" t="str">
        <f t="shared" si="5587"/>
        <v/>
      </c>
      <c r="AF270" s="100" t="str">
        <f t="shared" si="5639"/>
        <v/>
      </c>
      <c r="AG270" s="100" t="str">
        <f t="shared" si="5588"/>
        <v/>
      </c>
      <c r="AH270" s="100" t="str">
        <f t="shared" si="5640"/>
        <v/>
      </c>
      <c r="AI270" s="100" t="str">
        <f t="shared" si="5589"/>
        <v/>
      </c>
      <c r="AJ270" s="100" t="str">
        <f t="shared" si="5641"/>
        <v/>
      </c>
      <c r="AK270" s="100" t="str">
        <f t="shared" si="5590"/>
        <v/>
      </c>
      <c r="AL270" s="100" t="str">
        <f t="shared" si="5642"/>
        <v/>
      </c>
      <c r="AM270" s="100" t="str">
        <f t="shared" si="5591"/>
        <v/>
      </c>
      <c r="AN270" s="100" t="str">
        <f t="shared" si="5643"/>
        <v/>
      </c>
      <c r="AO270" s="100" t="str">
        <f t="shared" si="5592"/>
        <v/>
      </c>
      <c r="AP270" s="100" t="str">
        <f t="shared" si="5644"/>
        <v/>
      </c>
      <c r="AQ270" s="100" t="str">
        <f t="shared" si="5593"/>
        <v/>
      </c>
      <c r="AR270" s="100" t="str">
        <f t="shared" si="5645"/>
        <v/>
      </c>
      <c r="AS270" s="100" t="str">
        <f t="shared" si="5594"/>
        <v/>
      </c>
      <c r="AT270" s="100" t="str">
        <f t="shared" si="5646"/>
        <v/>
      </c>
      <c r="AU270" s="100" t="str">
        <f t="shared" si="5595"/>
        <v/>
      </c>
      <c r="AV270" s="100" t="str">
        <f t="shared" si="5647"/>
        <v/>
      </c>
      <c r="AW270" s="100" t="str">
        <f t="shared" si="5596"/>
        <v/>
      </c>
      <c r="AX270" s="100" t="str">
        <f t="shared" si="5648"/>
        <v/>
      </c>
      <c r="AY270" s="100" t="str">
        <f t="shared" si="5597"/>
        <v/>
      </c>
      <c r="AZ270" s="100" t="str">
        <f t="shared" si="5649"/>
        <v/>
      </c>
      <c r="BA270" s="100" t="str">
        <f t="shared" si="5598"/>
        <v/>
      </c>
      <c r="BB270" s="100" t="str">
        <f t="shared" si="5650"/>
        <v/>
      </c>
      <c r="BC270" s="100" t="str">
        <f>IFERROR(INDEX('INPUT INF'!$F$3:$F$601,MATCH($B270,'INPUT INF'!$A$3:$A$601,FALSE)),"")</f>
        <v/>
      </c>
      <c r="BD270" s="100" t="str">
        <f t="shared" si="5463"/>
        <v/>
      </c>
      <c r="BE270" s="100" t="str">
        <f t="shared" si="5651"/>
        <v/>
      </c>
      <c r="BF270" s="100" t="str">
        <f t="shared" si="5652"/>
        <v/>
      </c>
      <c r="BG270" s="115" t="str">
        <f t="shared" si="5653"/>
        <v/>
      </c>
      <c r="BH270" s="115" t="str">
        <f>IF(AND('INPUT INF'!$O$1="X",BG270="PASS"),BF270,IF($BG270="","0",IF('INPUT INF'!$N$63="YES",$BF270,"")))</f>
        <v>0</v>
      </c>
      <c r="BI270" s="115" t="str">
        <f>IF($BG270="","0",IF('INPUT INF'!$Q$64="YES",$BF270,""))</f>
        <v>0</v>
      </c>
      <c r="BJ270" s="115" t="str">
        <f>IF($BG270="","0",IF('INPUT INF'!$Q$65="YES",$BF270,""))</f>
        <v>0</v>
      </c>
      <c r="BL270" s="116" t="str">
        <f t="shared" si="5654"/>
        <v/>
      </c>
      <c r="BM270" s="116" t="str">
        <f t="shared" si="5655"/>
        <v/>
      </c>
      <c r="BN270" s="116" t="str">
        <f t="shared" si="5655"/>
        <v/>
      </c>
      <c r="BR270" s="116" t="str">
        <f t="shared" si="5656"/>
        <v/>
      </c>
      <c r="BS270" s="116" t="str">
        <f t="shared" si="5657"/>
        <v/>
      </c>
      <c r="BT270" s="116" t="str">
        <f t="shared" si="5657"/>
        <v/>
      </c>
      <c r="BX270" s="116" t="str">
        <f t="shared" si="5658"/>
        <v/>
      </c>
      <c r="BY270" s="116" t="str">
        <f t="shared" si="5659"/>
        <v/>
      </c>
      <c r="BZ270" s="116" t="str">
        <f t="shared" si="5659"/>
        <v/>
      </c>
      <c r="CD270" s="116" t="str">
        <f t="shared" si="5660"/>
        <v/>
      </c>
      <c r="CE270" s="116" t="str">
        <f t="shared" si="5661"/>
        <v/>
      </c>
      <c r="CF270" s="116" t="str">
        <f t="shared" si="5662"/>
        <v/>
      </c>
      <c r="CJ270" s="116" t="str">
        <f t="shared" si="5663"/>
        <v/>
      </c>
      <c r="CK270" s="116" t="str">
        <f t="shared" si="5664"/>
        <v/>
      </c>
      <c r="CL270" s="116" t="str">
        <f t="shared" si="5665"/>
        <v/>
      </c>
      <c r="CP270" s="116" t="str">
        <f t="shared" si="5666"/>
        <v/>
      </c>
      <c r="CQ270" s="116" t="str">
        <f t="shared" si="5667"/>
        <v/>
      </c>
      <c r="CR270" s="116" t="str">
        <f t="shared" si="5668"/>
        <v/>
      </c>
      <c r="DH270" s="115" t="str">
        <f t="shared" si="5669"/>
        <v/>
      </c>
      <c r="DI270" s="115" t="str">
        <f t="shared" si="5599"/>
        <v/>
      </c>
      <c r="DJ270" s="115" t="str">
        <f t="shared" si="5600"/>
        <v/>
      </c>
      <c r="DK270" s="115" t="str">
        <f t="shared" si="5601"/>
        <v/>
      </c>
      <c r="DL270" s="115" t="str">
        <f t="shared" si="5602"/>
        <v/>
      </c>
      <c r="DM270" s="115" t="str">
        <f t="shared" si="5603"/>
        <v/>
      </c>
      <c r="DN270" s="115" t="str">
        <f t="shared" si="5604"/>
        <v/>
      </c>
      <c r="DO270" s="115" t="str">
        <f t="shared" si="5605"/>
        <v/>
      </c>
      <c r="DP270" s="115" t="str">
        <f t="shared" si="5606"/>
        <v/>
      </c>
      <c r="DQ270" s="115" t="str">
        <f t="shared" si="5607"/>
        <v/>
      </c>
      <c r="DR270" s="115" t="str">
        <f t="shared" si="5608"/>
        <v/>
      </c>
      <c r="DS270" s="115" t="str">
        <f t="shared" si="5609"/>
        <v/>
      </c>
      <c r="DT270" s="115" t="str">
        <f t="shared" si="5610"/>
        <v/>
      </c>
      <c r="DU270" s="115" t="str">
        <f t="shared" si="5611"/>
        <v/>
      </c>
      <c r="DV270" s="115" t="str">
        <f t="shared" si="5612"/>
        <v/>
      </c>
      <c r="DW270" s="115" t="str">
        <f t="shared" si="5613"/>
        <v/>
      </c>
      <c r="DX270" s="115" t="str">
        <f t="shared" si="5614"/>
        <v/>
      </c>
      <c r="DY270" s="115" t="str">
        <f t="shared" si="5615"/>
        <v/>
      </c>
      <c r="DZ270" s="115" t="str">
        <f t="shared" si="5616"/>
        <v/>
      </c>
      <c r="EA270" s="115" t="str">
        <f t="shared" si="5617"/>
        <v/>
      </c>
      <c r="EB270" s="115" t="str">
        <f t="shared" si="5618"/>
        <v/>
      </c>
      <c r="EC270" s="115" t="str">
        <f t="shared" si="5619"/>
        <v/>
      </c>
      <c r="ED270" s="115" t="str">
        <f t="shared" si="5620"/>
        <v/>
      </c>
      <c r="EE270" s="115" t="str">
        <f t="shared" si="5621"/>
        <v/>
      </c>
      <c r="EF270" s="115" t="str">
        <f t="shared" si="5622"/>
        <v/>
      </c>
      <c r="EG270" s="115" t="str">
        <f t="shared" si="5670"/>
        <v/>
      </c>
      <c r="EH270" s="115" t="str">
        <f t="shared" si="5671"/>
        <v/>
      </c>
      <c r="EI270" s="115" t="str">
        <f t="shared" si="5672"/>
        <v/>
      </c>
      <c r="EJ270" s="115" t="str">
        <f t="shared" si="5673"/>
        <v/>
      </c>
      <c r="EK270" s="115" t="str">
        <f t="shared" si="5674"/>
        <v/>
      </c>
      <c r="EL270" s="115" t="str">
        <f t="shared" si="5675"/>
        <v/>
      </c>
      <c r="EM270" s="115" t="str">
        <f t="shared" si="5676"/>
        <v/>
      </c>
      <c r="EN270" s="115" t="str">
        <f t="shared" si="5677"/>
        <v/>
      </c>
      <c r="EO270" s="115" t="str">
        <f t="shared" si="5678"/>
        <v/>
      </c>
      <c r="EP270" s="115" t="str">
        <f t="shared" si="5679"/>
        <v/>
      </c>
      <c r="EQ270" s="115" t="str">
        <f t="shared" si="5680"/>
        <v/>
      </c>
      <c r="ER270" s="115" t="str">
        <f t="shared" si="5681"/>
        <v/>
      </c>
      <c r="ES270" s="115" t="str">
        <f t="shared" si="5682"/>
        <v/>
      </c>
      <c r="ET270" s="115" t="str">
        <f t="shared" si="5683"/>
        <v/>
      </c>
      <c r="EU270" s="115" t="str">
        <f t="shared" si="5684"/>
        <v/>
      </c>
      <c r="EV270" s="115" t="str">
        <f t="shared" si="5685"/>
        <v/>
      </c>
      <c r="EW270" s="115" t="str">
        <f t="shared" si="5686"/>
        <v/>
      </c>
      <c r="EX270" s="115" t="str">
        <f t="shared" si="5687"/>
        <v/>
      </c>
      <c r="EY270" s="115" t="str">
        <f t="shared" si="5688"/>
        <v/>
      </c>
      <c r="EZ270" s="115" t="str">
        <f t="shared" si="5689"/>
        <v/>
      </c>
      <c r="FA270" s="115" t="str">
        <f t="shared" si="5690"/>
        <v/>
      </c>
      <c r="FB270" s="115" t="str">
        <f t="shared" si="5691"/>
        <v/>
      </c>
      <c r="FC270" s="115" t="str">
        <f t="shared" si="5692"/>
        <v/>
      </c>
      <c r="FD270" s="115" t="str">
        <f t="shared" si="5693"/>
        <v/>
      </c>
      <c r="FE270" s="115" t="str">
        <f t="shared" si="5694"/>
        <v/>
      </c>
      <c r="GA270" s="215" t="str">
        <f t="shared" si="5533"/>
        <v/>
      </c>
      <c r="GB270" s="140" t="str">
        <f t="shared" si="5534"/>
        <v/>
      </c>
      <c r="GC270" s="171">
        <f>COUNTIF($AY$633:$AY$702,"&gt;0")</f>
        <v>0</v>
      </c>
      <c r="GD270" s="175">
        <f t="shared" si="5535"/>
        <v>0</v>
      </c>
      <c r="GE270" s="175" t="str">
        <f t="shared" si="5530"/>
        <v/>
      </c>
      <c r="GF270" s="172">
        <f t="shared" ref="GF270:GN270" si="5731">COUNTIF($AZ$633:$AZ$702,GF$3)</f>
        <v>0</v>
      </c>
      <c r="GG270" s="172">
        <f t="shared" si="5731"/>
        <v>0</v>
      </c>
      <c r="GH270" s="172">
        <f t="shared" si="5731"/>
        <v>0</v>
      </c>
      <c r="GI270" s="172">
        <f t="shared" si="5731"/>
        <v>0</v>
      </c>
      <c r="GJ270" s="172">
        <f t="shared" si="5731"/>
        <v>0</v>
      </c>
      <c r="GK270" s="172">
        <f t="shared" si="5731"/>
        <v>0</v>
      </c>
      <c r="GL270" s="172">
        <f t="shared" si="5731"/>
        <v>0</v>
      </c>
      <c r="GM270" s="172">
        <f t="shared" si="5731"/>
        <v>0</v>
      </c>
      <c r="GN270" s="172">
        <f t="shared" si="5731"/>
        <v>0</v>
      </c>
      <c r="GO270" s="172">
        <f t="shared" si="5537"/>
        <v>0</v>
      </c>
      <c r="GP270" s="171" t="e">
        <f t="shared" si="5538"/>
        <v>#DIV/0!</v>
      </c>
      <c r="GQ270" s="171">
        <f>COUNTIF($AY$633:$AY$702,"&lt;45")-GN270</f>
        <v>0</v>
      </c>
      <c r="GR270" s="171">
        <f>COUNTIF($AY$633:$AY$702,"&lt;60")-GQ270</f>
        <v>0</v>
      </c>
      <c r="GS270" s="171">
        <f>COUNTIF($AY$633:$AY$702,"&lt;75")-GQ270-GR270</f>
        <v>0</v>
      </c>
      <c r="GT270" s="171">
        <f>COUNTIF($AY$633:$AY$702,"&lt;90")-GQ270-GR270-GS270</f>
        <v>0</v>
      </c>
      <c r="GU270" s="171">
        <f>COUNTIF($AY$633:$AY$702,"&gt;89")</f>
        <v>0</v>
      </c>
      <c r="GV270" s="171">
        <f>COUNTIF($AY$633:$AY$702,GV3)</f>
        <v>0</v>
      </c>
      <c r="GW270" s="171">
        <f>COUNTIF($AY$633:$AY$702,GW3)</f>
        <v>0</v>
      </c>
      <c r="GY270" s="115">
        <v>267</v>
      </c>
      <c r="GZ270" s="120" t="str">
        <f>IF('INPUT INF'!N$43="YES",GY277,"")</f>
        <v/>
      </c>
      <c r="HA270" s="118">
        <f>'INPUT INF'!K43</f>
        <v>0</v>
      </c>
      <c r="HB270" s="118" t="str">
        <f>IF(GZ270="","",'INPUT INF'!L$43)</f>
        <v/>
      </c>
      <c r="HC270" s="181" t="str">
        <f>'INPUT INF'!N$34</f>
        <v>A</v>
      </c>
      <c r="HD270" s="181" t="str">
        <f>IFERROR(INDEX(GB$4:GB$28,MATCH($HB270,$GA$4:$GA$28,0)),"")</f>
        <v/>
      </c>
      <c r="HE270" s="181">
        <f t="shared" ref="HE270:HY270" si="5732">IFERROR(INDEX(GC$166:GC$190,MATCH($HB270,$GA$166:$GA$190,0)),"")</f>
        <v>0</v>
      </c>
      <c r="HF270" s="181">
        <f t="shared" si="5732"/>
        <v>0</v>
      </c>
      <c r="HG270" s="181" t="str">
        <f t="shared" si="5732"/>
        <v/>
      </c>
      <c r="HH270" s="181">
        <f t="shared" si="5732"/>
        <v>0</v>
      </c>
      <c r="HI270" s="181">
        <f t="shared" si="5732"/>
        <v>0</v>
      </c>
      <c r="HJ270" s="181">
        <f t="shared" si="5732"/>
        <v>0</v>
      </c>
      <c r="HK270" s="181">
        <f t="shared" si="5732"/>
        <v>0</v>
      </c>
      <c r="HL270" s="181">
        <f t="shared" si="5732"/>
        <v>0</v>
      </c>
      <c r="HM270" s="181">
        <f t="shared" si="5732"/>
        <v>0</v>
      </c>
      <c r="HN270" s="181">
        <f t="shared" si="5732"/>
        <v>0</v>
      </c>
      <c r="HO270" s="181">
        <f t="shared" si="5732"/>
        <v>0</v>
      </c>
      <c r="HP270" s="181">
        <f t="shared" si="5732"/>
        <v>0</v>
      </c>
      <c r="HQ270" s="181">
        <f t="shared" si="5732"/>
        <v>0</v>
      </c>
      <c r="HR270" s="181" t="str">
        <f t="shared" si="5732"/>
        <v/>
      </c>
      <c r="HS270" s="181">
        <f t="shared" si="5732"/>
        <v>0</v>
      </c>
      <c r="HT270" s="181">
        <f t="shared" si="5732"/>
        <v>0</v>
      </c>
      <c r="HU270" s="181">
        <f t="shared" si="5732"/>
        <v>0</v>
      </c>
      <c r="HV270" s="181">
        <f t="shared" si="5732"/>
        <v>0</v>
      </c>
      <c r="HW270" s="181">
        <f t="shared" si="5732"/>
        <v>0</v>
      </c>
      <c r="HX270" s="181">
        <f t="shared" si="5732"/>
        <v>0</v>
      </c>
      <c r="HY270" s="181">
        <f t="shared" si="5732"/>
        <v>0</v>
      </c>
      <c r="IA270" s="181" t="str">
        <f t="shared" si="5506"/>
        <v/>
      </c>
      <c r="IB270" s="118" t="str">
        <f t="shared" si="5507"/>
        <v/>
      </c>
      <c r="IC270" s="118" t="str">
        <f t="shared" si="5508"/>
        <v/>
      </c>
      <c r="ID270" s="118" t="str">
        <f t="shared" si="5700"/>
        <v/>
      </c>
      <c r="IE270" s="118">
        <f t="shared" si="5509"/>
        <v>0</v>
      </c>
      <c r="IF270" s="118">
        <f t="shared" si="5510"/>
        <v>0</v>
      </c>
      <c r="IG270" s="118" t="str">
        <f t="shared" si="5511"/>
        <v/>
      </c>
      <c r="IH270" s="118">
        <f t="shared" si="5512"/>
        <v>0</v>
      </c>
      <c r="II270" s="118">
        <f t="shared" si="5513"/>
        <v>0</v>
      </c>
      <c r="IJ270" s="118">
        <f t="shared" si="5514"/>
        <v>0</v>
      </c>
      <c r="IK270" s="118">
        <f t="shared" si="5515"/>
        <v>0</v>
      </c>
      <c r="IL270" s="118">
        <f t="shared" si="5516"/>
        <v>0</v>
      </c>
      <c r="IM270" s="118">
        <f t="shared" si="5517"/>
        <v>0</v>
      </c>
      <c r="IN270" s="118">
        <f t="shared" si="5518"/>
        <v>0</v>
      </c>
      <c r="IO270" s="118">
        <f t="shared" si="5519"/>
        <v>0</v>
      </c>
      <c r="IP270" s="118">
        <f t="shared" si="5520"/>
        <v>0</v>
      </c>
      <c r="IQ270" s="118">
        <f t="shared" si="5521"/>
        <v>0</v>
      </c>
      <c r="IR270" s="118" t="str">
        <f t="shared" si="5522"/>
        <v/>
      </c>
      <c r="IS270" s="118">
        <f t="shared" si="5523"/>
        <v>0</v>
      </c>
      <c r="IT270" s="118">
        <f t="shared" si="5524"/>
        <v>0</v>
      </c>
      <c r="IU270" s="118">
        <f t="shared" si="5525"/>
        <v>0</v>
      </c>
      <c r="IV270" s="118">
        <f t="shared" si="5526"/>
        <v>0</v>
      </c>
      <c r="IW270" s="118">
        <f t="shared" si="5527"/>
        <v>0</v>
      </c>
      <c r="IX270" s="118">
        <f t="shared" si="5528"/>
        <v>0</v>
      </c>
      <c r="IY270" s="118">
        <f t="shared" si="5529"/>
        <v>0</v>
      </c>
      <c r="IZ270" s="118" t="str">
        <f t="shared" si="5701"/>
        <v/>
      </c>
    </row>
    <row r="271" spans="1:260" ht="15" customHeight="1" x14ac:dyDescent="0.25">
      <c r="A271" s="115">
        <v>269</v>
      </c>
      <c r="B271" s="115" t="str">
        <f t="shared" si="5373"/>
        <v/>
      </c>
      <c r="C271" s="115" t="s">
        <v>68</v>
      </c>
      <c r="D271" s="100" t="str">
        <f t="shared" si="5697"/>
        <v>D</v>
      </c>
      <c r="E271" s="100" t="str">
        <f t="shared" si="5625"/>
        <v/>
      </c>
      <c r="F271" s="100" t="str">
        <f t="shared" si="5626"/>
        <v/>
      </c>
      <c r="G271" s="100" t="str">
        <f t="shared" si="5575"/>
        <v/>
      </c>
      <c r="H271" s="100" t="str">
        <f t="shared" si="5627"/>
        <v/>
      </c>
      <c r="I271" s="100" t="str">
        <f t="shared" si="5576"/>
        <v/>
      </c>
      <c r="J271" s="100" t="str">
        <f t="shared" si="5628"/>
        <v/>
      </c>
      <c r="K271" s="100" t="str">
        <f t="shared" si="5577"/>
        <v/>
      </c>
      <c r="L271" s="100" t="str">
        <f t="shared" si="5629"/>
        <v/>
      </c>
      <c r="M271" s="100" t="str">
        <f t="shared" si="5578"/>
        <v/>
      </c>
      <c r="N271" s="100" t="str">
        <f t="shared" si="5630"/>
        <v/>
      </c>
      <c r="O271" s="100" t="str">
        <f t="shared" si="5579"/>
        <v/>
      </c>
      <c r="P271" s="100" t="str">
        <f t="shared" si="5631"/>
        <v/>
      </c>
      <c r="Q271" s="100" t="str">
        <f t="shared" si="5580"/>
        <v/>
      </c>
      <c r="R271" s="100" t="str">
        <f t="shared" si="5632"/>
        <v/>
      </c>
      <c r="S271" s="100" t="str">
        <f t="shared" si="5581"/>
        <v/>
      </c>
      <c r="T271" s="100" t="str">
        <f t="shared" si="5633"/>
        <v/>
      </c>
      <c r="U271" s="100" t="str">
        <f t="shared" si="5582"/>
        <v/>
      </c>
      <c r="V271" s="100" t="str">
        <f t="shared" si="5634"/>
        <v/>
      </c>
      <c r="W271" s="100" t="str">
        <f t="shared" si="5583"/>
        <v/>
      </c>
      <c r="X271" s="100" t="str">
        <f t="shared" si="5635"/>
        <v/>
      </c>
      <c r="Y271" s="100" t="str">
        <f t="shared" si="5584"/>
        <v/>
      </c>
      <c r="Z271" s="100" t="str">
        <f t="shared" si="5636"/>
        <v/>
      </c>
      <c r="AA271" s="100" t="str">
        <f t="shared" si="5585"/>
        <v/>
      </c>
      <c r="AB271" s="100" t="str">
        <f t="shared" si="5637"/>
        <v/>
      </c>
      <c r="AC271" s="100" t="str">
        <f t="shared" si="5586"/>
        <v/>
      </c>
      <c r="AD271" s="100" t="str">
        <f t="shared" si="5638"/>
        <v/>
      </c>
      <c r="AE271" s="100" t="str">
        <f t="shared" si="5587"/>
        <v/>
      </c>
      <c r="AF271" s="100" t="str">
        <f t="shared" si="5639"/>
        <v/>
      </c>
      <c r="AG271" s="100" t="str">
        <f t="shared" si="5588"/>
        <v/>
      </c>
      <c r="AH271" s="100" t="str">
        <f t="shared" si="5640"/>
        <v/>
      </c>
      <c r="AI271" s="100" t="str">
        <f t="shared" si="5589"/>
        <v/>
      </c>
      <c r="AJ271" s="100" t="str">
        <f t="shared" si="5641"/>
        <v/>
      </c>
      <c r="AK271" s="100" t="str">
        <f t="shared" si="5590"/>
        <v/>
      </c>
      <c r="AL271" s="100" t="str">
        <f t="shared" si="5642"/>
        <v/>
      </c>
      <c r="AM271" s="100" t="str">
        <f t="shared" si="5591"/>
        <v/>
      </c>
      <c r="AN271" s="100" t="str">
        <f t="shared" si="5643"/>
        <v/>
      </c>
      <c r="AO271" s="100" t="str">
        <f t="shared" si="5592"/>
        <v/>
      </c>
      <c r="AP271" s="100" t="str">
        <f t="shared" si="5644"/>
        <v/>
      </c>
      <c r="AQ271" s="100" t="str">
        <f t="shared" si="5593"/>
        <v/>
      </c>
      <c r="AR271" s="100" t="str">
        <f t="shared" si="5645"/>
        <v/>
      </c>
      <c r="AS271" s="100" t="str">
        <f t="shared" si="5594"/>
        <v/>
      </c>
      <c r="AT271" s="100" t="str">
        <f t="shared" si="5646"/>
        <v/>
      </c>
      <c r="AU271" s="100" t="str">
        <f t="shared" si="5595"/>
        <v/>
      </c>
      <c r="AV271" s="100" t="str">
        <f t="shared" si="5647"/>
        <v/>
      </c>
      <c r="AW271" s="100" t="str">
        <f t="shared" si="5596"/>
        <v/>
      </c>
      <c r="AX271" s="100" t="str">
        <f t="shared" si="5648"/>
        <v/>
      </c>
      <c r="AY271" s="100" t="str">
        <f t="shared" si="5597"/>
        <v/>
      </c>
      <c r="AZ271" s="100" t="str">
        <f t="shared" si="5649"/>
        <v/>
      </c>
      <c r="BA271" s="100" t="str">
        <f t="shared" si="5598"/>
        <v/>
      </c>
      <c r="BB271" s="100" t="str">
        <f t="shared" si="5650"/>
        <v/>
      </c>
      <c r="BC271" s="100" t="str">
        <f>IFERROR(INDEX('INPUT INF'!$F$3:$F$601,MATCH($B271,'INPUT INF'!$A$3:$A$601,FALSE)),"")</f>
        <v/>
      </c>
      <c r="BD271" s="100" t="str">
        <f t="shared" si="5463"/>
        <v/>
      </c>
      <c r="BE271" s="100" t="str">
        <f t="shared" si="5651"/>
        <v/>
      </c>
      <c r="BF271" s="100" t="str">
        <f t="shared" si="5652"/>
        <v/>
      </c>
      <c r="BG271" s="115" t="str">
        <f t="shared" si="5653"/>
        <v/>
      </c>
      <c r="BH271" s="115" t="str">
        <f>IF(AND('INPUT INF'!$O$1="X",BG271="PASS"),BF271,IF($BG271="","0",IF('INPUT INF'!$N$63="YES",$BF271,"")))</f>
        <v>0</v>
      </c>
      <c r="BI271" s="115" t="str">
        <f>IF($BG271="","0",IF('INPUT INF'!$Q$64="YES",$BF271,""))</f>
        <v>0</v>
      </c>
      <c r="BJ271" s="115" t="str">
        <f>IF($BG271="","0",IF('INPUT INF'!$Q$65="YES",$BF271,""))</f>
        <v>0</v>
      </c>
      <c r="BL271" s="116" t="str">
        <f t="shared" si="5654"/>
        <v/>
      </c>
      <c r="BM271" s="116" t="str">
        <f t="shared" si="5655"/>
        <v/>
      </c>
      <c r="BN271" s="116" t="str">
        <f t="shared" si="5655"/>
        <v/>
      </c>
      <c r="BR271" s="116" t="str">
        <f t="shared" si="5656"/>
        <v/>
      </c>
      <c r="BS271" s="116" t="str">
        <f t="shared" si="5657"/>
        <v/>
      </c>
      <c r="BT271" s="116" t="str">
        <f t="shared" si="5657"/>
        <v/>
      </c>
      <c r="BX271" s="116" t="str">
        <f t="shared" si="5658"/>
        <v/>
      </c>
      <c r="BY271" s="116" t="str">
        <f t="shared" si="5659"/>
        <v/>
      </c>
      <c r="BZ271" s="116" t="str">
        <f t="shared" si="5659"/>
        <v/>
      </c>
      <c r="CD271" s="116" t="str">
        <f t="shared" si="5660"/>
        <v/>
      </c>
      <c r="CE271" s="116" t="str">
        <f t="shared" si="5661"/>
        <v/>
      </c>
      <c r="CF271" s="116" t="str">
        <f t="shared" si="5662"/>
        <v/>
      </c>
      <c r="CJ271" s="116" t="str">
        <f t="shared" si="5663"/>
        <v/>
      </c>
      <c r="CK271" s="116" t="str">
        <f t="shared" si="5664"/>
        <v/>
      </c>
      <c r="CL271" s="116" t="str">
        <f t="shared" si="5665"/>
        <v/>
      </c>
      <c r="CP271" s="116" t="str">
        <f t="shared" si="5666"/>
        <v/>
      </c>
      <c r="CQ271" s="116" t="str">
        <f t="shared" si="5667"/>
        <v/>
      </c>
      <c r="CR271" s="116" t="str">
        <f t="shared" si="5668"/>
        <v/>
      </c>
      <c r="DH271" s="115" t="str">
        <f t="shared" si="5669"/>
        <v/>
      </c>
      <c r="DI271" s="115" t="str">
        <f t="shared" si="5599"/>
        <v/>
      </c>
      <c r="DJ271" s="115" t="str">
        <f t="shared" si="5600"/>
        <v/>
      </c>
      <c r="DK271" s="115" t="str">
        <f t="shared" si="5601"/>
        <v/>
      </c>
      <c r="DL271" s="115" t="str">
        <f t="shared" si="5602"/>
        <v/>
      </c>
      <c r="DM271" s="115" t="str">
        <f t="shared" si="5603"/>
        <v/>
      </c>
      <c r="DN271" s="115" t="str">
        <f t="shared" si="5604"/>
        <v/>
      </c>
      <c r="DO271" s="115" t="str">
        <f t="shared" si="5605"/>
        <v/>
      </c>
      <c r="DP271" s="115" t="str">
        <f t="shared" si="5606"/>
        <v/>
      </c>
      <c r="DQ271" s="115" t="str">
        <f t="shared" si="5607"/>
        <v/>
      </c>
      <c r="DR271" s="115" t="str">
        <f t="shared" si="5608"/>
        <v/>
      </c>
      <c r="DS271" s="115" t="str">
        <f t="shared" si="5609"/>
        <v/>
      </c>
      <c r="DT271" s="115" t="str">
        <f t="shared" si="5610"/>
        <v/>
      </c>
      <c r="DU271" s="115" t="str">
        <f t="shared" si="5611"/>
        <v/>
      </c>
      <c r="DV271" s="115" t="str">
        <f t="shared" si="5612"/>
        <v/>
      </c>
      <c r="DW271" s="115" t="str">
        <f t="shared" si="5613"/>
        <v/>
      </c>
      <c r="DX271" s="115" t="str">
        <f t="shared" si="5614"/>
        <v/>
      </c>
      <c r="DY271" s="115" t="str">
        <f t="shared" si="5615"/>
        <v/>
      </c>
      <c r="DZ271" s="115" t="str">
        <f t="shared" si="5616"/>
        <v/>
      </c>
      <c r="EA271" s="115" t="str">
        <f t="shared" si="5617"/>
        <v/>
      </c>
      <c r="EB271" s="115" t="str">
        <f t="shared" si="5618"/>
        <v/>
      </c>
      <c r="EC271" s="115" t="str">
        <f t="shared" si="5619"/>
        <v/>
      </c>
      <c r="ED271" s="115" t="str">
        <f t="shared" si="5620"/>
        <v/>
      </c>
      <c r="EE271" s="115" t="str">
        <f t="shared" si="5621"/>
        <v/>
      </c>
      <c r="EF271" s="115" t="str">
        <f t="shared" si="5622"/>
        <v/>
      </c>
      <c r="EG271" s="115" t="str">
        <f t="shared" si="5670"/>
        <v/>
      </c>
      <c r="EH271" s="115" t="str">
        <f t="shared" si="5671"/>
        <v/>
      </c>
      <c r="EI271" s="115" t="str">
        <f t="shared" si="5672"/>
        <v/>
      </c>
      <c r="EJ271" s="115" t="str">
        <f t="shared" si="5673"/>
        <v/>
      </c>
      <c r="EK271" s="115" t="str">
        <f t="shared" si="5674"/>
        <v/>
      </c>
      <c r="EL271" s="115" t="str">
        <f t="shared" si="5675"/>
        <v/>
      </c>
      <c r="EM271" s="115" t="str">
        <f t="shared" si="5676"/>
        <v/>
      </c>
      <c r="EN271" s="115" t="str">
        <f t="shared" si="5677"/>
        <v/>
      </c>
      <c r="EO271" s="115" t="str">
        <f t="shared" si="5678"/>
        <v/>
      </c>
      <c r="EP271" s="115" t="str">
        <f t="shared" si="5679"/>
        <v/>
      </c>
      <c r="EQ271" s="115" t="str">
        <f t="shared" si="5680"/>
        <v/>
      </c>
      <c r="ER271" s="115" t="str">
        <f t="shared" si="5681"/>
        <v/>
      </c>
      <c r="ES271" s="115" t="str">
        <f t="shared" si="5682"/>
        <v/>
      </c>
      <c r="ET271" s="115" t="str">
        <f t="shared" si="5683"/>
        <v/>
      </c>
      <c r="EU271" s="115" t="str">
        <f t="shared" si="5684"/>
        <v/>
      </c>
      <c r="EV271" s="115" t="str">
        <f t="shared" si="5685"/>
        <v/>
      </c>
      <c r="EW271" s="115" t="str">
        <f t="shared" si="5686"/>
        <v/>
      </c>
      <c r="EX271" s="115" t="str">
        <f t="shared" si="5687"/>
        <v/>
      </c>
      <c r="EY271" s="115" t="str">
        <f t="shared" si="5688"/>
        <v/>
      </c>
      <c r="EZ271" s="115" t="str">
        <f t="shared" si="5689"/>
        <v/>
      </c>
      <c r="FA271" s="115" t="str">
        <f t="shared" si="5690"/>
        <v/>
      </c>
      <c r="FB271" s="115" t="str">
        <f t="shared" si="5691"/>
        <v/>
      </c>
      <c r="FC271" s="115" t="str">
        <f t="shared" si="5692"/>
        <v/>
      </c>
      <c r="FD271" s="115" t="str">
        <f t="shared" si="5693"/>
        <v/>
      </c>
      <c r="FE271" s="115" t="str">
        <f t="shared" si="5694"/>
        <v/>
      </c>
      <c r="GA271" s="215" t="str">
        <f t="shared" si="5533"/>
        <v/>
      </c>
      <c r="GB271" s="140" t="str">
        <f t="shared" si="5534"/>
        <v/>
      </c>
      <c r="GC271" s="171">
        <f>COUNTIF($BA$633:$BA$702,"&gt;0")</f>
        <v>0</v>
      </c>
      <c r="GD271" s="175">
        <f t="shared" si="5535"/>
        <v>0</v>
      </c>
      <c r="GE271" s="175" t="str">
        <f t="shared" si="5530"/>
        <v/>
      </c>
      <c r="GF271" s="172">
        <f t="shared" ref="GF271:GN271" si="5733">COUNTIF($BB$633:$BB$702,GF$3)</f>
        <v>0</v>
      </c>
      <c r="GG271" s="172">
        <f t="shared" si="5733"/>
        <v>0</v>
      </c>
      <c r="GH271" s="172">
        <f t="shared" si="5733"/>
        <v>0</v>
      </c>
      <c r="GI271" s="172">
        <f t="shared" si="5733"/>
        <v>0</v>
      </c>
      <c r="GJ271" s="172">
        <f t="shared" si="5733"/>
        <v>0</v>
      </c>
      <c r="GK271" s="172">
        <f t="shared" si="5733"/>
        <v>0</v>
      </c>
      <c r="GL271" s="172">
        <f t="shared" si="5733"/>
        <v>0</v>
      </c>
      <c r="GM271" s="172">
        <f t="shared" si="5733"/>
        <v>0</v>
      </c>
      <c r="GN271" s="172">
        <f t="shared" si="5733"/>
        <v>0</v>
      </c>
      <c r="GO271" s="172">
        <f t="shared" si="5537"/>
        <v>0</v>
      </c>
      <c r="GP271" s="171" t="e">
        <f t="shared" si="5538"/>
        <v>#DIV/0!</v>
      </c>
      <c r="GQ271" s="171">
        <f>COUNTIF($BA$633:$BA$702,"&lt;45")-GN271</f>
        <v>0</v>
      </c>
      <c r="GR271" s="171">
        <f>COUNTIF($BA$633:$BA$702,"&lt;60")-GQ271</f>
        <v>0</v>
      </c>
      <c r="GS271" s="171">
        <f>COUNTIF($BA$633:$BA$702,"&lt;75")-GQ271-GR271</f>
        <v>0</v>
      </c>
      <c r="GT271" s="171">
        <f>COUNTIF($BA$633:$BA$702,"&lt;90")-GQ271-GR271-GS271</f>
        <v>0</v>
      </c>
      <c r="GU271" s="171">
        <f>COUNTIF($BA$633:$BA$702,"&gt;89")</f>
        <v>0</v>
      </c>
      <c r="GV271" s="171">
        <f>COUNTIF($BA$633:$BA$702,GV3)</f>
        <v>0</v>
      </c>
      <c r="GW271" s="171">
        <f>COUNTIF($BA$633:$BA$702,GW3)</f>
        <v>0</v>
      </c>
      <c r="GY271" s="115">
        <v>268</v>
      </c>
      <c r="GZ271" s="120" t="str">
        <f>IF('INPUT INF'!O$43="YES",GY278,"")</f>
        <v/>
      </c>
      <c r="HA271" s="118">
        <f>HA270</f>
        <v>0</v>
      </c>
      <c r="HB271" s="118" t="str">
        <f>IF(GZ271="","",'INPUT INF'!L$43)</f>
        <v/>
      </c>
      <c r="HC271" s="181" t="str">
        <f>'INPUT INF'!O$34</f>
        <v>B</v>
      </c>
      <c r="HD271" s="181" t="str">
        <f>IFERROR(INDEX(GB$31:GB$55,MATCH($HB271,$GA$31:$GA$55,0)),"")</f>
        <v/>
      </c>
      <c r="HE271" s="181">
        <f t="shared" ref="HE271:HY271" si="5734">IFERROR(INDEX(GC$192:GC$217,MATCH($HB271,$GA$192:$GA$217,0)),"")</f>
        <v>0</v>
      </c>
      <c r="HF271" s="181">
        <f t="shared" si="5734"/>
        <v>0</v>
      </c>
      <c r="HG271" s="181" t="str">
        <f t="shared" si="5734"/>
        <v/>
      </c>
      <c r="HH271" s="181">
        <f t="shared" si="5734"/>
        <v>0</v>
      </c>
      <c r="HI271" s="181">
        <f t="shared" si="5734"/>
        <v>0</v>
      </c>
      <c r="HJ271" s="181">
        <f t="shared" si="5734"/>
        <v>0</v>
      </c>
      <c r="HK271" s="181">
        <f t="shared" si="5734"/>
        <v>0</v>
      </c>
      <c r="HL271" s="181">
        <f t="shared" si="5734"/>
        <v>0</v>
      </c>
      <c r="HM271" s="181">
        <f t="shared" si="5734"/>
        <v>0</v>
      </c>
      <c r="HN271" s="181">
        <f t="shared" si="5734"/>
        <v>0</v>
      </c>
      <c r="HO271" s="181">
        <f t="shared" si="5734"/>
        <v>0</v>
      </c>
      <c r="HP271" s="181">
        <f t="shared" si="5734"/>
        <v>0</v>
      </c>
      <c r="HQ271" s="181">
        <f t="shared" si="5734"/>
        <v>0</v>
      </c>
      <c r="HR271" s="181" t="str">
        <f t="shared" si="5734"/>
        <v/>
      </c>
      <c r="HS271" s="181">
        <f t="shared" si="5734"/>
        <v>0</v>
      </c>
      <c r="HT271" s="181">
        <f t="shared" si="5734"/>
        <v>0</v>
      </c>
      <c r="HU271" s="181">
        <f t="shared" si="5734"/>
        <v>0</v>
      </c>
      <c r="HV271" s="181">
        <f t="shared" si="5734"/>
        <v>0</v>
      </c>
      <c r="HW271" s="181">
        <f t="shared" si="5734"/>
        <v>0</v>
      </c>
      <c r="HX271" s="181">
        <f t="shared" si="5734"/>
        <v>0</v>
      </c>
      <c r="HY271" s="181">
        <f t="shared" si="5734"/>
        <v>0</v>
      </c>
      <c r="IA271" s="181" t="str">
        <f t="shared" si="5506"/>
        <v/>
      </c>
      <c r="IB271" s="118" t="str">
        <f t="shared" si="5507"/>
        <v/>
      </c>
      <c r="IC271" s="118" t="str">
        <f t="shared" si="5508"/>
        <v/>
      </c>
      <c r="ID271" s="118" t="str">
        <f t="shared" si="5700"/>
        <v/>
      </c>
      <c r="IE271" s="118">
        <f t="shared" si="5509"/>
        <v>0</v>
      </c>
      <c r="IF271" s="118">
        <f t="shared" si="5510"/>
        <v>0</v>
      </c>
      <c r="IG271" s="118" t="str">
        <f t="shared" si="5511"/>
        <v/>
      </c>
      <c r="IH271" s="118">
        <f t="shared" si="5512"/>
        <v>0</v>
      </c>
      <c r="II271" s="118">
        <f t="shared" si="5513"/>
        <v>0</v>
      </c>
      <c r="IJ271" s="118">
        <f t="shared" si="5514"/>
        <v>0</v>
      </c>
      <c r="IK271" s="118">
        <f t="shared" si="5515"/>
        <v>0</v>
      </c>
      <c r="IL271" s="118">
        <f t="shared" si="5516"/>
        <v>0</v>
      </c>
      <c r="IM271" s="118">
        <f t="shared" si="5517"/>
        <v>0</v>
      </c>
      <c r="IN271" s="118">
        <f t="shared" si="5518"/>
        <v>0</v>
      </c>
      <c r="IO271" s="118">
        <f t="shared" si="5519"/>
        <v>0</v>
      </c>
      <c r="IP271" s="118">
        <f t="shared" si="5520"/>
        <v>0</v>
      </c>
      <c r="IQ271" s="118">
        <f t="shared" si="5521"/>
        <v>0</v>
      </c>
      <c r="IR271" s="118" t="str">
        <f t="shared" si="5522"/>
        <v/>
      </c>
      <c r="IS271" s="118">
        <f t="shared" si="5523"/>
        <v>0</v>
      </c>
      <c r="IT271" s="118">
        <f t="shared" si="5524"/>
        <v>0</v>
      </c>
      <c r="IU271" s="118">
        <f t="shared" si="5525"/>
        <v>0</v>
      </c>
      <c r="IV271" s="118">
        <f t="shared" si="5526"/>
        <v>0</v>
      </c>
      <c r="IW271" s="118">
        <f t="shared" si="5527"/>
        <v>0</v>
      </c>
      <c r="IX271" s="118">
        <f t="shared" si="5528"/>
        <v>0</v>
      </c>
      <c r="IY271" s="118">
        <f t="shared" si="5529"/>
        <v>0</v>
      </c>
      <c r="IZ271" s="118" t="str">
        <f t="shared" si="5701"/>
        <v/>
      </c>
    </row>
    <row r="272" spans="1:260" ht="15" customHeight="1" thickBot="1" x14ac:dyDescent="0.3">
      <c r="A272" s="115">
        <v>270</v>
      </c>
      <c r="B272" s="115" t="str">
        <f t="shared" si="5373"/>
        <v/>
      </c>
      <c r="C272" s="115" t="s">
        <v>68</v>
      </c>
      <c r="D272" s="100" t="str">
        <f t="shared" si="5697"/>
        <v>D</v>
      </c>
      <c r="E272" s="100" t="str">
        <f t="shared" si="5625"/>
        <v/>
      </c>
      <c r="F272" s="100" t="str">
        <f t="shared" si="5626"/>
        <v/>
      </c>
      <c r="G272" s="100" t="str">
        <f t="shared" si="5575"/>
        <v/>
      </c>
      <c r="H272" s="100" t="str">
        <f t="shared" si="5627"/>
        <v/>
      </c>
      <c r="I272" s="100" t="str">
        <f t="shared" si="5576"/>
        <v/>
      </c>
      <c r="J272" s="100" t="str">
        <f t="shared" si="5628"/>
        <v/>
      </c>
      <c r="K272" s="100" t="str">
        <f t="shared" si="5577"/>
        <v/>
      </c>
      <c r="L272" s="100" t="str">
        <f t="shared" si="5629"/>
        <v/>
      </c>
      <c r="M272" s="100" t="str">
        <f t="shared" si="5578"/>
        <v/>
      </c>
      <c r="N272" s="100" t="str">
        <f t="shared" si="5630"/>
        <v/>
      </c>
      <c r="O272" s="100" t="str">
        <f t="shared" si="5579"/>
        <v/>
      </c>
      <c r="P272" s="100" t="str">
        <f t="shared" si="5631"/>
        <v/>
      </c>
      <c r="Q272" s="100" t="str">
        <f t="shared" si="5580"/>
        <v/>
      </c>
      <c r="R272" s="100" t="str">
        <f t="shared" si="5632"/>
        <v/>
      </c>
      <c r="S272" s="100" t="str">
        <f t="shared" si="5581"/>
        <v/>
      </c>
      <c r="T272" s="100" t="str">
        <f t="shared" si="5633"/>
        <v/>
      </c>
      <c r="U272" s="100" t="str">
        <f t="shared" si="5582"/>
        <v/>
      </c>
      <c r="V272" s="100" t="str">
        <f t="shared" si="5634"/>
        <v/>
      </c>
      <c r="W272" s="100" t="str">
        <f t="shared" si="5583"/>
        <v/>
      </c>
      <c r="X272" s="100" t="str">
        <f t="shared" si="5635"/>
        <v/>
      </c>
      <c r="Y272" s="100" t="str">
        <f t="shared" si="5584"/>
        <v/>
      </c>
      <c r="Z272" s="100" t="str">
        <f t="shared" si="5636"/>
        <v/>
      </c>
      <c r="AA272" s="100" t="str">
        <f t="shared" si="5585"/>
        <v/>
      </c>
      <c r="AB272" s="100" t="str">
        <f t="shared" si="5637"/>
        <v/>
      </c>
      <c r="AC272" s="100" t="str">
        <f t="shared" si="5586"/>
        <v/>
      </c>
      <c r="AD272" s="100" t="str">
        <f t="shared" si="5638"/>
        <v/>
      </c>
      <c r="AE272" s="100" t="str">
        <f t="shared" si="5587"/>
        <v/>
      </c>
      <c r="AF272" s="100" t="str">
        <f t="shared" si="5639"/>
        <v/>
      </c>
      <c r="AG272" s="100" t="str">
        <f t="shared" si="5588"/>
        <v/>
      </c>
      <c r="AH272" s="100" t="str">
        <f t="shared" si="5640"/>
        <v/>
      </c>
      <c r="AI272" s="100" t="str">
        <f t="shared" si="5589"/>
        <v/>
      </c>
      <c r="AJ272" s="100" t="str">
        <f t="shared" si="5641"/>
        <v/>
      </c>
      <c r="AK272" s="100" t="str">
        <f t="shared" si="5590"/>
        <v/>
      </c>
      <c r="AL272" s="100" t="str">
        <f t="shared" si="5642"/>
        <v/>
      </c>
      <c r="AM272" s="100" t="str">
        <f t="shared" si="5591"/>
        <v/>
      </c>
      <c r="AN272" s="100" t="str">
        <f t="shared" si="5643"/>
        <v/>
      </c>
      <c r="AO272" s="100" t="str">
        <f t="shared" si="5592"/>
        <v/>
      </c>
      <c r="AP272" s="100" t="str">
        <f t="shared" si="5644"/>
        <v/>
      </c>
      <c r="AQ272" s="100" t="str">
        <f t="shared" si="5593"/>
        <v/>
      </c>
      <c r="AR272" s="100" t="str">
        <f t="shared" si="5645"/>
        <v/>
      </c>
      <c r="AS272" s="100" t="str">
        <f t="shared" si="5594"/>
        <v/>
      </c>
      <c r="AT272" s="100" t="str">
        <f t="shared" si="5646"/>
        <v/>
      </c>
      <c r="AU272" s="100" t="str">
        <f t="shared" si="5595"/>
        <v/>
      </c>
      <c r="AV272" s="100" t="str">
        <f t="shared" si="5647"/>
        <v/>
      </c>
      <c r="AW272" s="100" t="str">
        <f t="shared" si="5596"/>
        <v/>
      </c>
      <c r="AX272" s="100" t="str">
        <f t="shared" si="5648"/>
        <v/>
      </c>
      <c r="AY272" s="100" t="str">
        <f t="shared" si="5597"/>
        <v/>
      </c>
      <c r="AZ272" s="100" t="str">
        <f t="shared" si="5649"/>
        <v/>
      </c>
      <c r="BA272" s="100" t="str">
        <f t="shared" si="5598"/>
        <v/>
      </c>
      <c r="BB272" s="100" t="str">
        <f t="shared" si="5650"/>
        <v/>
      </c>
      <c r="BC272" s="100" t="str">
        <f>IFERROR(INDEX('INPUT INF'!$F$3:$F$601,MATCH($B272,'INPUT INF'!$A$3:$A$601,FALSE)),"")</f>
        <v/>
      </c>
      <c r="BD272" s="100" t="str">
        <f t="shared" si="5463"/>
        <v/>
      </c>
      <c r="BE272" s="100" t="str">
        <f t="shared" si="5651"/>
        <v/>
      </c>
      <c r="BF272" s="100" t="str">
        <f t="shared" si="5652"/>
        <v/>
      </c>
      <c r="BG272" s="115" t="str">
        <f t="shared" si="5653"/>
        <v/>
      </c>
      <c r="BH272" s="115" t="str">
        <f>IF(AND('INPUT INF'!$O$1="X",BG272="PASS"),BF272,IF($BG272="","0",IF('INPUT INF'!$N$63="YES",$BF272,"")))</f>
        <v>0</v>
      </c>
      <c r="BI272" s="115" t="str">
        <f>IF($BG272="","0",IF('INPUT INF'!$Q$64="YES",$BF272,""))</f>
        <v>0</v>
      </c>
      <c r="BJ272" s="115" t="str">
        <f>IF($BG272="","0",IF('INPUT INF'!$Q$65="YES",$BF272,""))</f>
        <v>0</v>
      </c>
      <c r="BL272" s="116" t="str">
        <f t="shared" si="5654"/>
        <v/>
      </c>
      <c r="BM272" s="116" t="str">
        <f t="shared" si="5655"/>
        <v/>
      </c>
      <c r="BN272" s="116" t="str">
        <f t="shared" si="5655"/>
        <v/>
      </c>
      <c r="BR272" s="116" t="str">
        <f t="shared" si="5656"/>
        <v/>
      </c>
      <c r="BS272" s="116" t="str">
        <f t="shared" si="5657"/>
        <v/>
      </c>
      <c r="BT272" s="116" t="str">
        <f t="shared" si="5657"/>
        <v/>
      </c>
      <c r="BX272" s="116" t="str">
        <f t="shared" si="5658"/>
        <v/>
      </c>
      <c r="BY272" s="116" t="str">
        <f t="shared" si="5659"/>
        <v/>
      </c>
      <c r="BZ272" s="116" t="str">
        <f t="shared" si="5659"/>
        <v/>
      </c>
      <c r="CD272" s="116" t="str">
        <f t="shared" si="5660"/>
        <v/>
      </c>
      <c r="CE272" s="116" t="str">
        <f t="shared" si="5661"/>
        <v/>
      </c>
      <c r="CF272" s="116" t="str">
        <f t="shared" si="5662"/>
        <v/>
      </c>
      <c r="CJ272" s="116" t="str">
        <f t="shared" si="5663"/>
        <v/>
      </c>
      <c r="CK272" s="116" t="str">
        <f t="shared" si="5664"/>
        <v/>
      </c>
      <c r="CL272" s="116" t="str">
        <f t="shared" si="5665"/>
        <v/>
      </c>
      <c r="CP272" s="116" t="str">
        <f t="shared" si="5666"/>
        <v/>
      </c>
      <c r="CQ272" s="116" t="str">
        <f t="shared" si="5667"/>
        <v/>
      </c>
      <c r="CR272" s="116" t="str">
        <f t="shared" si="5668"/>
        <v/>
      </c>
      <c r="DH272" s="115" t="str">
        <f t="shared" si="5669"/>
        <v/>
      </c>
      <c r="DI272" s="115" t="str">
        <f t="shared" si="5599"/>
        <v/>
      </c>
      <c r="DJ272" s="115" t="str">
        <f t="shared" si="5600"/>
        <v/>
      </c>
      <c r="DK272" s="115" t="str">
        <f t="shared" si="5601"/>
        <v/>
      </c>
      <c r="DL272" s="115" t="str">
        <f t="shared" si="5602"/>
        <v/>
      </c>
      <c r="DM272" s="115" t="str">
        <f t="shared" si="5603"/>
        <v/>
      </c>
      <c r="DN272" s="115" t="str">
        <f t="shared" si="5604"/>
        <v/>
      </c>
      <c r="DO272" s="115" t="str">
        <f t="shared" si="5605"/>
        <v/>
      </c>
      <c r="DP272" s="115" t="str">
        <f t="shared" si="5606"/>
        <v/>
      </c>
      <c r="DQ272" s="115" t="str">
        <f t="shared" si="5607"/>
        <v/>
      </c>
      <c r="DR272" s="115" t="str">
        <f t="shared" si="5608"/>
        <v/>
      </c>
      <c r="DS272" s="115" t="str">
        <f t="shared" si="5609"/>
        <v/>
      </c>
      <c r="DT272" s="115" t="str">
        <f t="shared" si="5610"/>
        <v/>
      </c>
      <c r="DU272" s="115" t="str">
        <f t="shared" si="5611"/>
        <v/>
      </c>
      <c r="DV272" s="115" t="str">
        <f t="shared" si="5612"/>
        <v/>
      </c>
      <c r="DW272" s="115" t="str">
        <f t="shared" si="5613"/>
        <v/>
      </c>
      <c r="DX272" s="115" t="str">
        <f t="shared" si="5614"/>
        <v/>
      </c>
      <c r="DY272" s="115" t="str">
        <f t="shared" si="5615"/>
        <v/>
      </c>
      <c r="DZ272" s="115" t="str">
        <f t="shared" si="5616"/>
        <v/>
      </c>
      <c r="EA272" s="115" t="str">
        <f t="shared" si="5617"/>
        <v/>
      </c>
      <c r="EB272" s="115" t="str">
        <f t="shared" si="5618"/>
        <v/>
      </c>
      <c r="EC272" s="115" t="str">
        <f t="shared" si="5619"/>
        <v/>
      </c>
      <c r="ED272" s="115" t="str">
        <f t="shared" si="5620"/>
        <v/>
      </c>
      <c r="EE272" s="115" t="str">
        <f t="shared" si="5621"/>
        <v/>
      </c>
      <c r="EF272" s="115" t="str">
        <f t="shared" si="5622"/>
        <v/>
      </c>
      <c r="EG272" s="115" t="str">
        <f t="shared" si="5670"/>
        <v/>
      </c>
      <c r="EH272" s="115" t="str">
        <f t="shared" si="5671"/>
        <v/>
      </c>
      <c r="EI272" s="115" t="str">
        <f t="shared" si="5672"/>
        <v/>
      </c>
      <c r="EJ272" s="115" t="str">
        <f t="shared" si="5673"/>
        <v/>
      </c>
      <c r="EK272" s="115" t="str">
        <f t="shared" si="5674"/>
        <v/>
      </c>
      <c r="EL272" s="115" t="str">
        <f t="shared" si="5675"/>
        <v/>
      </c>
      <c r="EM272" s="115" t="str">
        <f t="shared" si="5676"/>
        <v/>
      </c>
      <c r="EN272" s="115" t="str">
        <f t="shared" si="5677"/>
        <v/>
      </c>
      <c r="EO272" s="115" t="str">
        <f t="shared" si="5678"/>
        <v/>
      </c>
      <c r="EP272" s="115" t="str">
        <f t="shared" si="5679"/>
        <v/>
      </c>
      <c r="EQ272" s="115" t="str">
        <f t="shared" si="5680"/>
        <v/>
      </c>
      <c r="ER272" s="115" t="str">
        <f t="shared" si="5681"/>
        <v/>
      </c>
      <c r="ES272" s="115" t="str">
        <f t="shared" si="5682"/>
        <v/>
      </c>
      <c r="ET272" s="115" t="str">
        <f t="shared" si="5683"/>
        <v/>
      </c>
      <c r="EU272" s="115" t="str">
        <f t="shared" si="5684"/>
        <v/>
      </c>
      <c r="EV272" s="115" t="str">
        <f t="shared" si="5685"/>
        <v/>
      </c>
      <c r="EW272" s="115" t="str">
        <f t="shared" si="5686"/>
        <v/>
      </c>
      <c r="EX272" s="115" t="str">
        <f t="shared" si="5687"/>
        <v/>
      </c>
      <c r="EY272" s="115" t="str">
        <f t="shared" si="5688"/>
        <v/>
      </c>
      <c r="EZ272" s="115" t="str">
        <f t="shared" si="5689"/>
        <v/>
      </c>
      <c r="FA272" s="115" t="str">
        <f t="shared" si="5690"/>
        <v/>
      </c>
      <c r="FB272" s="115" t="str">
        <f t="shared" si="5691"/>
        <v/>
      </c>
      <c r="FC272" s="115" t="str">
        <f t="shared" si="5692"/>
        <v/>
      </c>
      <c r="FD272" s="115" t="str">
        <f t="shared" si="5693"/>
        <v/>
      </c>
      <c r="FE272" s="115" t="str">
        <f t="shared" si="5694"/>
        <v/>
      </c>
      <c r="GY272" s="115">
        <v>269</v>
      </c>
      <c r="GZ272" s="120" t="str">
        <f>IF('INPUT INF'!P$43="YES",GY279,"")</f>
        <v/>
      </c>
      <c r="HA272" s="118">
        <f t="shared" ref="HA272:HA276" si="5735">HA271</f>
        <v>0</v>
      </c>
      <c r="HB272" s="118" t="str">
        <f>IF(GZ272="","",'INPUT INF'!L$43)</f>
        <v/>
      </c>
      <c r="HC272" s="181">
        <f>'INPUT INF'!P$34</f>
        <v>0</v>
      </c>
      <c r="HD272" s="181" t="str">
        <f>IFERROR(INDEX(GB$58:GB$82,MATCH($HB272,$GA$58:$GA$82,0)),"")</f>
        <v/>
      </c>
      <c r="HE272" s="181">
        <f t="shared" ref="HE272:HY272" si="5736">IFERROR(INDEX(GC$220:GC$244,MATCH($HB272,$GA$220:$GA$244,0)),"")</f>
        <v>0</v>
      </c>
      <c r="HF272" s="181">
        <f t="shared" si="5736"/>
        <v>0</v>
      </c>
      <c r="HG272" s="181" t="str">
        <f t="shared" si="5736"/>
        <v/>
      </c>
      <c r="HH272" s="181">
        <f t="shared" si="5736"/>
        <v>0</v>
      </c>
      <c r="HI272" s="181">
        <f t="shared" si="5736"/>
        <v>0</v>
      </c>
      <c r="HJ272" s="181">
        <f t="shared" si="5736"/>
        <v>0</v>
      </c>
      <c r="HK272" s="181">
        <f t="shared" si="5736"/>
        <v>0</v>
      </c>
      <c r="HL272" s="181">
        <f t="shared" si="5736"/>
        <v>0</v>
      </c>
      <c r="HM272" s="181">
        <f t="shared" si="5736"/>
        <v>0</v>
      </c>
      <c r="HN272" s="181">
        <f t="shared" si="5736"/>
        <v>0</v>
      </c>
      <c r="HO272" s="181">
        <f t="shared" si="5736"/>
        <v>0</v>
      </c>
      <c r="HP272" s="181">
        <f t="shared" si="5736"/>
        <v>0</v>
      </c>
      <c r="HQ272" s="181">
        <f t="shared" si="5736"/>
        <v>0</v>
      </c>
      <c r="HR272" s="181" t="str">
        <f t="shared" si="5736"/>
        <v/>
      </c>
      <c r="HS272" s="181">
        <f t="shared" si="5736"/>
        <v>0</v>
      </c>
      <c r="HT272" s="181">
        <f t="shared" si="5736"/>
        <v>0</v>
      </c>
      <c r="HU272" s="181">
        <f t="shared" si="5736"/>
        <v>0</v>
      </c>
      <c r="HV272" s="181">
        <f t="shared" si="5736"/>
        <v>0</v>
      </c>
      <c r="HW272" s="181">
        <f t="shared" si="5736"/>
        <v>0</v>
      </c>
      <c r="HX272" s="181">
        <f t="shared" si="5736"/>
        <v>0</v>
      </c>
      <c r="HY272" s="181">
        <f t="shared" si="5736"/>
        <v>0</v>
      </c>
      <c r="IA272" s="181" t="str">
        <f t="shared" si="5506"/>
        <v/>
      </c>
      <c r="IB272" s="118" t="str">
        <f t="shared" si="5507"/>
        <v/>
      </c>
      <c r="IC272" s="118" t="str">
        <f t="shared" si="5508"/>
        <v/>
      </c>
      <c r="ID272" s="118" t="str">
        <f t="shared" si="5700"/>
        <v/>
      </c>
      <c r="IE272" s="118">
        <f t="shared" si="5509"/>
        <v>0</v>
      </c>
      <c r="IF272" s="118">
        <f t="shared" si="5510"/>
        <v>0</v>
      </c>
      <c r="IG272" s="118" t="str">
        <f t="shared" si="5511"/>
        <v/>
      </c>
      <c r="IH272" s="118">
        <f t="shared" si="5512"/>
        <v>0</v>
      </c>
      <c r="II272" s="118">
        <f t="shared" si="5513"/>
        <v>0</v>
      </c>
      <c r="IJ272" s="118">
        <f t="shared" si="5514"/>
        <v>0</v>
      </c>
      <c r="IK272" s="118">
        <f t="shared" si="5515"/>
        <v>0</v>
      </c>
      <c r="IL272" s="118">
        <f t="shared" si="5516"/>
        <v>0</v>
      </c>
      <c r="IM272" s="118">
        <f t="shared" si="5517"/>
        <v>0</v>
      </c>
      <c r="IN272" s="118">
        <f t="shared" si="5518"/>
        <v>0</v>
      </c>
      <c r="IO272" s="118">
        <f t="shared" si="5519"/>
        <v>0</v>
      </c>
      <c r="IP272" s="118">
        <f t="shared" si="5520"/>
        <v>0</v>
      </c>
      <c r="IQ272" s="118">
        <f t="shared" si="5521"/>
        <v>0</v>
      </c>
      <c r="IR272" s="118" t="str">
        <f t="shared" si="5522"/>
        <v/>
      </c>
      <c r="IS272" s="118">
        <f t="shared" si="5523"/>
        <v>0</v>
      </c>
      <c r="IT272" s="118">
        <f t="shared" si="5524"/>
        <v>0</v>
      </c>
      <c r="IU272" s="118">
        <f t="shared" si="5525"/>
        <v>0</v>
      </c>
      <c r="IV272" s="118">
        <f t="shared" si="5526"/>
        <v>0</v>
      </c>
      <c r="IW272" s="118">
        <f t="shared" si="5527"/>
        <v>0</v>
      </c>
      <c r="IX272" s="118">
        <f t="shared" si="5528"/>
        <v>0</v>
      </c>
      <c r="IY272" s="118">
        <f t="shared" si="5529"/>
        <v>0</v>
      </c>
      <c r="IZ272" s="118" t="str">
        <f t="shared" si="5701"/>
        <v/>
      </c>
    </row>
    <row r="273" spans="1:260" ht="15" customHeight="1" thickBot="1" x14ac:dyDescent="0.3">
      <c r="A273" s="115">
        <v>271</v>
      </c>
      <c r="B273" s="115" t="str">
        <f t="shared" si="5373"/>
        <v/>
      </c>
      <c r="C273" s="115" t="s">
        <v>68</v>
      </c>
      <c r="D273" s="100" t="str">
        <f t="shared" si="5697"/>
        <v>D</v>
      </c>
      <c r="E273" s="100" t="str">
        <f t="shared" si="5625"/>
        <v/>
      </c>
      <c r="F273" s="100" t="str">
        <f t="shared" si="5626"/>
        <v/>
      </c>
      <c r="G273" s="100" t="str">
        <f t="shared" si="5575"/>
        <v/>
      </c>
      <c r="H273" s="100" t="str">
        <f t="shared" si="5627"/>
        <v/>
      </c>
      <c r="I273" s="100" t="str">
        <f t="shared" si="5576"/>
        <v/>
      </c>
      <c r="J273" s="100" t="str">
        <f t="shared" si="5628"/>
        <v/>
      </c>
      <c r="K273" s="100" t="str">
        <f t="shared" si="5577"/>
        <v/>
      </c>
      <c r="L273" s="100" t="str">
        <f t="shared" si="5629"/>
        <v/>
      </c>
      <c r="M273" s="100" t="str">
        <f t="shared" si="5578"/>
        <v/>
      </c>
      <c r="N273" s="100" t="str">
        <f t="shared" si="5630"/>
        <v/>
      </c>
      <c r="O273" s="100" t="str">
        <f t="shared" si="5579"/>
        <v/>
      </c>
      <c r="P273" s="100" t="str">
        <f t="shared" si="5631"/>
        <v/>
      </c>
      <c r="Q273" s="100" t="str">
        <f t="shared" si="5580"/>
        <v/>
      </c>
      <c r="R273" s="100" t="str">
        <f t="shared" si="5632"/>
        <v/>
      </c>
      <c r="S273" s="100" t="str">
        <f t="shared" si="5581"/>
        <v/>
      </c>
      <c r="T273" s="100" t="str">
        <f t="shared" si="5633"/>
        <v/>
      </c>
      <c r="U273" s="100" t="str">
        <f t="shared" si="5582"/>
        <v/>
      </c>
      <c r="V273" s="100" t="str">
        <f t="shared" si="5634"/>
        <v/>
      </c>
      <c r="W273" s="100" t="str">
        <f t="shared" si="5583"/>
        <v/>
      </c>
      <c r="X273" s="100" t="str">
        <f t="shared" si="5635"/>
        <v/>
      </c>
      <c r="Y273" s="100" t="str">
        <f t="shared" si="5584"/>
        <v/>
      </c>
      <c r="Z273" s="100" t="str">
        <f t="shared" si="5636"/>
        <v/>
      </c>
      <c r="AA273" s="100" t="str">
        <f t="shared" si="5585"/>
        <v/>
      </c>
      <c r="AB273" s="100" t="str">
        <f t="shared" si="5637"/>
        <v/>
      </c>
      <c r="AC273" s="100" t="str">
        <f t="shared" si="5586"/>
        <v/>
      </c>
      <c r="AD273" s="100" t="str">
        <f t="shared" si="5638"/>
        <v/>
      </c>
      <c r="AE273" s="100" t="str">
        <f t="shared" si="5587"/>
        <v/>
      </c>
      <c r="AF273" s="100" t="str">
        <f t="shared" si="5639"/>
        <v/>
      </c>
      <c r="AG273" s="100" t="str">
        <f t="shared" si="5588"/>
        <v/>
      </c>
      <c r="AH273" s="100" t="str">
        <f t="shared" si="5640"/>
        <v/>
      </c>
      <c r="AI273" s="100" t="str">
        <f t="shared" si="5589"/>
        <v/>
      </c>
      <c r="AJ273" s="100" t="str">
        <f t="shared" si="5641"/>
        <v/>
      </c>
      <c r="AK273" s="100" t="str">
        <f t="shared" si="5590"/>
        <v/>
      </c>
      <c r="AL273" s="100" t="str">
        <f t="shared" si="5642"/>
        <v/>
      </c>
      <c r="AM273" s="100" t="str">
        <f t="shared" si="5591"/>
        <v/>
      </c>
      <c r="AN273" s="100" t="str">
        <f t="shared" si="5643"/>
        <v/>
      </c>
      <c r="AO273" s="100" t="str">
        <f t="shared" si="5592"/>
        <v/>
      </c>
      <c r="AP273" s="100" t="str">
        <f t="shared" si="5644"/>
        <v/>
      </c>
      <c r="AQ273" s="100" t="str">
        <f t="shared" si="5593"/>
        <v/>
      </c>
      <c r="AR273" s="100" t="str">
        <f t="shared" si="5645"/>
        <v/>
      </c>
      <c r="AS273" s="100" t="str">
        <f t="shared" si="5594"/>
        <v/>
      </c>
      <c r="AT273" s="100" t="str">
        <f t="shared" si="5646"/>
        <v/>
      </c>
      <c r="AU273" s="100" t="str">
        <f t="shared" si="5595"/>
        <v/>
      </c>
      <c r="AV273" s="100" t="str">
        <f t="shared" si="5647"/>
        <v/>
      </c>
      <c r="AW273" s="100" t="str">
        <f t="shared" si="5596"/>
        <v/>
      </c>
      <c r="AX273" s="100" t="str">
        <f t="shared" si="5648"/>
        <v/>
      </c>
      <c r="AY273" s="100" t="str">
        <f t="shared" si="5597"/>
        <v/>
      </c>
      <c r="AZ273" s="100" t="str">
        <f t="shared" si="5649"/>
        <v/>
      </c>
      <c r="BA273" s="100" t="str">
        <f t="shared" si="5598"/>
        <v/>
      </c>
      <c r="BB273" s="100" t="str">
        <f t="shared" si="5650"/>
        <v/>
      </c>
      <c r="BC273" s="100" t="str">
        <f>IFERROR(INDEX('INPUT INF'!$F$3:$F$601,MATCH($B273,'INPUT INF'!$A$3:$A$601,FALSE)),"")</f>
        <v/>
      </c>
      <c r="BD273" s="100" t="str">
        <f t="shared" si="5463"/>
        <v/>
      </c>
      <c r="BE273" s="100" t="str">
        <f t="shared" si="5651"/>
        <v/>
      </c>
      <c r="BF273" s="100" t="str">
        <f t="shared" si="5652"/>
        <v/>
      </c>
      <c r="BG273" s="115" t="str">
        <f t="shared" si="5653"/>
        <v/>
      </c>
      <c r="BH273" s="115" t="str">
        <f>IF(AND('INPUT INF'!$O$1="X",BG273="PASS"),BF273,IF($BG273="","0",IF('INPUT INF'!$N$63="YES",$BF273,"")))</f>
        <v>0</v>
      </c>
      <c r="BI273" s="115" t="str">
        <f>IF($BG273="","0",IF('INPUT INF'!$Q$64="YES",$BF273,""))</f>
        <v>0</v>
      </c>
      <c r="BJ273" s="115" t="str">
        <f>IF($BG273="","0",IF('INPUT INF'!$Q$65="YES",$BF273,""))</f>
        <v>0</v>
      </c>
      <c r="BL273" s="116" t="str">
        <f t="shared" si="5654"/>
        <v/>
      </c>
      <c r="BM273" s="116" t="str">
        <f t="shared" si="5655"/>
        <v/>
      </c>
      <c r="BN273" s="116" t="str">
        <f t="shared" si="5655"/>
        <v/>
      </c>
      <c r="BR273" s="116" t="str">
        <f t="shared" si="5656"/>
        <v/>
      </c>
      <c r="BS273" s="116" t="str">
        <f t="shared" si="5657"/>
        <v/>
      </c>
      <c r="BT273" s="116" t="str">
        <f t="shared" si="5657"/>
        <v/>
      </c>
      <c r="BX273" s="116" t="str">
        <f t="shared" si="5658"/>
        <v/>
      </c>
      <c r="BY273" s="116" t="str">
        <f t="shared" si="5659"/>
        <v/>
      </c>
      <c r="BZ273" s="116" t="str">
        <f t="shared" si="5659"/>
        <v/>
      </c>
      <c r="CD273" s="116" t="str">
        <f t="shared" si="5660"/>
        <v/>
      </c>
      <c r="CE273" s="116" t="str">
        <f t="shared" si="5661"/>
        <v/>
      </c>
      <c r="CF273" s="116" t="str">
        <f t="shared" si="5662"/>
        <v/>
      </c>
      <c r="CJ273" s="116" t="str">
        <f t="shared" si="5663"/>
        <v/>
      </c>
      <c r="CK273" s="116" t="str">
        <f t="shared" si="5664"/>
        <v/>
      </c>
      <c r="CL273" s="116" t="str">
        <f t="shared" si="5665"/>
        <v/>
      </c>
      <c r="CP273" s="116" t="str">
        <f t="shared" si="5666"/>
        <v/>
      </c>
      <c r="CQ273" s="116" t="str">
        <f t="shared" si="5667"/>
        <v/>
      </c>
      <c r="CR273" s="116" t="str">
        <f t="shared" si="5668"/>
        <v/>
      </c>
      <c r="DH273" s="115" t="str">
        <f t="shared" si="5669"/>
        <v/>
      </c>
      <c r="DI273" s="115" t="str">
        <f t="shared" si="5599"/>
        <v/>
      </c>
      <c r="DJ273" s="115" t="str">
        <f t="shared" si="5600"/>
        <v/>
      </c>
      <c r="DK273" s="115" t="str">
        <f t="shared" si="5601"/>
        <v/>
      </c>
      <c r="DL273" s="115" t="str">
        <f t="shared" si="5602"/>
        <v/>
      </c>
      <c r="DM273" s="115" t="str">
        <f t="shared" si="5603"/>
        <v/>
      </c>
      <c r="DN273" s="115" t="str">
        <f t="shared" si="5604"/>
        <v/>
      </c>
      <c r="DO273" s="115" t="str">
        <f t="shared" si="5605"/>
        <v/>
      </c>
      <c r="DP273" s="115" t="str">
        <f t="shared" si="5606"/>
        <v/>
      </c>
      <c r="DQ273" s="115" t="str">
        <f t="shared" si="5607"/>
        <v/>
      </c>
      <c r="DR273" s="115" t="str">
        <f t="shared" si="5608"/>
        <v/>
      </c>
      <c r="DS273" s="115" t="str">
        <f t="shared" si="5609"/>
        <v/>
      </c>
      <c r="DT273" s="115" t="str">
        <f t="shared" si="5610"/>
        <v/>
      </c>
      <c r="DU273" s="115" t="str">
        <f t="shared" si="5611"/>
        <v/>
      </c>
      <c r="DV273" s="115" t="str">
        <f t="shared" si="5612"/>
        <v/>
      </c>
      <c r="DW273" s="115" t="str">
        <f t="shared" si="5613"/>
        <v/>
      </c>
      <c r="DX273" s="115" t="str">
        <f t="shared" si="5614"/>
        <v/>
      </c>
      <c r="DY273" s="115" t="str">
        <f t="shared" si="5615"/>
        <v/>
      </c>
      <c r="DZ273" s="115" t="str">
        <f t="shared" si="5616"/>
        <v/>
      </c>
      <c r="EA273" s="115" t="str">
        <f t="shared" si="5617"/>
        <v/>
      </c>
      <c r="EB273" s="115" t="str">
        <f t="shared" si="5618"/>
        <v/>
      </c>
      <c r="EC273" s="115" t="str">
        <f t="shared" si="5619"/>
        <v/>
      </c>
      <c r="ED273" s="115" t="str">
        <f t="shared" si="5620"/>
        <v/>
      </c>
      <c r="EE273" s="115" t="str">
        <f t="shared" si="5621"/>
        <v/>
      </c>
      <c r="EF273" s="115" t="str">
        <f t="shared" si="5622"/>
        <v/>
      </c>
      <c r="EG273" s="115" t="str">
        <f t="shared" si="5670"/>
        <v/>
      </c>
      <c r="EH273" s="115" t="str">
        <f t="shared" si="5671"/>
        <v/>
      </c>
      <c r="EI273" s="115" t="str">
        <f t="shared" si="5672"/>
        <v/>
      </c>
      <c r="EJ273" s="115" t="str">
        <f t="shared" si="5673"/>
        <v/>
      </c>
      <c r="EK273" s="115" t="str">
        <f t="shared" si="5674"/>
        <v/>
      </c>
      <c r="EL273" s="115" t="str">
        <f t="shared" si="5675"/>
        <v/>
      </c>
      <c r="EM273" s="115" t="str">
        <f t="shared" si="5676"/>
        <v/>
      </c>
      <c r="EN273" s="115" t="str">
        <f t="shared" si="5677"/>
        <v/>
      </c>
      <c r="EO273" s="115" t="str">
        <f t="shared" si="5678"/>
        <v/>
      </c>
      <c r="EP273" s="115" t="str">
        <f t="shared" si="5679"/>
        <v/>
      </c>
      <c r="EQ273" s="115" t="str">
        <f t="shared" si="5680"/>
        <v/>
      </c>
      <c r="ER273" s="115" t="str">
        <f t="shared" si="5681"/>
        <v/>
      </c>
      <c r="ES273" s="115" t="str">
        <f t="shared" si="5682"/>
        <v/>
      </c>
      <c r="ET273" s="115" t="str">
        <f t="shared" si="5683"/>
        <v/>
      </c>
      <c r="EU273" s="115" t="str">
        <f t="shared" si="5684"/>
        <v/>
      </c>
      <c r="EV273" s="115" t="str">
        <f t="shared" si="5685"/>
        <v/>
      </c>
      <c r="EW273" s="115" t="str">
        <f t="shared" si="5686"/>
        <v/>
      </c>
      <c r="EX273" s="115" t="str">
        <f t="shared" si="5687"/>
        <v/>
      </c>
      <c r="EY273" s="115" t="str">
        <f t="shared" si="5688"/>
        <v/>
      </c>
      <c r="EZ273" s="115" t="str">
        <f t="shared" si="5689"/>
        <v/>
      </c>
      <c r="FA273" s="115" t="str">
        <f t="shared" si="5690"/>
        <v/>
      </c>
      <c r="FB273" s="115" t="str">
        <f t="shared" si="5691"/>
        <v/>
      </c>
      <c r="FC273" s="115" t="str">
        <f t="shared" si="5692"/>
        <v/>
      </c>
      <c r="FD273" s="115" t="str">
        <f t="shared" si="5693"/>
        <v/>
      </c>
      <c r="FE273" s="115" t="str">
        <f t="shared" si="5694"/>
        <v/>
      </c>
      <c r="GA273" s="181" t="str">
        <f>C703&amp;D703</f>
        <v>II0</v>
      </c>
      <c r="GB273" s="170" t="s">
        <v>18</v>
      </c>
      <c r="GC273" s="171" t="s">
        <v>0</v>
      </c>
      <c r="GD273" s="172" t="s">
        <v>1</v>
      </c>
      <c r="GE273" s="171" t="s">
        <v>19</v>
      </c>
      <c r="GF273" s="172" t="s">
        <v>7</v>
      </c>
      <c r="GG273" s="172" t="s">
        <v>8</v>
      </c>
      <c r="GH273" s="172" t="s">
        <v>9</v>
      </c>
      <c r="GI273" s="172" t="s">
        <v>10</v>
      </c>
      <c r="GJ273" s="172" t="s">
        <v>11</v>
      </c>
      <c r="GK273" s="172" t="s">
        <v>12</v>
      </c>
      <c r="GL273" s="172" t="s">
        <v>13</v>
      </c>
      <c r="GM273" s="172" t="s">
        <v>14</v>
      </c>
      <c r="GN273" s="172" t="s">
        <v>15</v>
      </c>
      <c r="GO273" s="171" t="s">
        <v>16</v>
      </c>
      <c r="GP273" s="171" t="s">
        <v>17</v>
      </c>
      <c r="GQ273" s="171" t="s">
        <v>20</v>
      </c>
      <c r="GR273" s="171" t="s">
        <v>21</v>
      </c>
      <c r="GS273" s="171" t="s">
        <v>22</v>
      </c>
      <c r="GT273" s="171" t="s">
        <v>23</v>
      </c>
      <c r="GU273" s="171" t="s">
        <v>24</v>
      </c>
      <c r="GV273" s="171" t="s">
        <v>24</v>
      </c>
      <c r="GW273" s="171" t="s">
        <v>24</v>
      </c>
      <c r="GY273" s="115">
        <v>270</v>
      </c>
      <c r="GZ273" s="120" t="str">
        <f>IF('INPUT INF'!Q$43="YES",GY280,"")</f>
        <v/>
      </c>
      <c r="HA273" s="118">
        <f t="shared" si="5735"/>
        <v>0</v>
      </c>
      <c r="HB273" s="118" t="str">
        <f>IF(GZ273="","",'INPUT INF'!L$43)</f>
        <v/>
      </c>
      <c r="HC273" s="181">
        <f>'INPUT INF'!Q$34</f>
        <v>0</v>
      </c>
      <c r="HD273" s="181" t="str">
        <f>IFERROR(INDEX(GB$85:GB$109,MATCH($HB273,$GA$85:$GA$109,0)),"")</f>
        <v/>
      </c>
      <c r="HE273" s="181">
        <f t="shared" ref="HE273:HY273" si="5737">IFERROR(INDEX(GC$247:GC$271,MATCH($HB273,$GA$247:$GA$271,0)),"")</f>
        <v>0</v>
      </c>
      <c r="HF273" s="181">
        <f t="shared" si="5737"/>
        <v>0</v>
      </c>
      <c r="HG273" s="181" t="str">
        <f t="shared" si="5737"/>
        <v/>
      </c>
      <c r="HH273" s="181">
        <f t="shared" si="5737"/>
        <v>0</v>
      </c>
      <c r="HI273" s="181">
        <f t="shared" si="5737"/>
        <v>0</v>
      </c>
      <c r="HJ273" s="181">
        <f t="shared" si="5737"/>
        <v>0</v>
      </c>
      <c r="HK273" s="181">
        <f t="shared" si="5737"/>
        <v>0</v>
      </c>
      <c r="HL273" s="181">
        <f t="shared" si="5737"/>
        <v>0</v>
      </c>
      <c r="HM273" s="181">
        <f t="shared" si="5737"/>
        <v>0</v>
      </c>
      <c r="HN273" s="181">
        <f t="shared" si="5737"/>
        <v>0</v>
      </c>
      <c r="HO273" s="181">
        <f t="shared" si="5737"/>
        <v>0</v>
      </c>
      <c r="HP273" s="181">
        <f t="shared" si="5737"/>
        <v>0</v>
      </c>
      <c r="HQ273" s="181">
        <f t="shared" si="5737"/>
        <v>0</v>
      </c>
      <c r="HR273" s="181" t="str">
        <f t="shared" si="5737"/>
        <v/>
      </c>
      <c r="HS273" s="181">
        <f t="shared" si="5737"/>
        <v>0</v>
      </c>
      <c r="HT273" s="181">
        <f t="shared" si="5737"/>
        <v>0</v>
      </c>
      <c r="HU273" s="181">
        <f t="shared" si="5737"/>
        <v>0</v>
      </c>
      <c r="HV273" s="181">
        <f t="shared" si="5737"/>
        <v>0</v>
      </c>
      <c r="HW273" s="181">
        <f t="shared" si="5737"/>
        <v>0</v>
      </c>
      <c r="HX273" s="181">
        <f t="shared" si="5737"/>
        <v>0</v>
      </c>
      <c r="HY273" s="181">
        <f t="shared" si="5737"/>
        <v>0</v>
      </c>
      <c r="IA273" s="181" t="str">
        <f t="shared" si="5506"/>
        <v/>
      </c>
      <c r="IB273" s="118" t="str">
        <f t="shared" si="5507"/>
        <v/>
      </c>
      <c r="IC273" s="118" t="str">
        <f t="shared" si="5508"/>
        <v/>
      </c>
      <c r="ID273" s="118" t="str">
        <f t="shared" si="5700"/>
        <v/>
      </c>
      <c r="IE273" s="118">
        <f t="shared" si="5509"/>
        <v>0</v>
      </c>
      <c r="IF273" s="118">
        <f t="shared" si="5510"/>
        <v>0</v>
      </c>
      <c r="IG273" s="118" t="str">
        <f t="shared" si="5511"/>
        <v/>
      </c>
      <c r="IH273" s="118">
        <f t="shared" si="5512"/>
        <v>0</v>
      </c>
      <c r="II273" s="118">
        <f t="shared" si="5513"/>
        <v>0</v>
      </c>
      <c r="IJ273" s="118">
        <f t="shared" si="5514"/>
        <v>0</v>
      </c>
      <c r="IK273" s="118">
        <f t="shared" si="5515"/>
        <v>0</v>
      </c>
      <c r="IL273" s="118">
        <f t="shared" si="5516"/>
        <v>0</v>
      </c>
      <c r="IM273" s="118">
        <f t="shared" si="5517"/>
        <v>0</v>
      </c>
      <c r="IN273" s="118">
        <f t="shared" si="5518"/>
        <v>0</v>
      </c>
      <c r="IO273" s="118">
        <f t="shared" si="5519"/>
        <v>0</v>
      </c>
      <c r="IP273" s="118">
        <f t="shared" si="5520"/>
        <v>0</v>
      </c>
      <c r="IQ273" s="118">
        <f t="shared" si="5521"/>
        <v>0</v>
      </c>
      <c r="IR273" s="118" t="str">
        <f t="shared" si="5522"/>
        <v/>
      </c>
      <c r="IS273" s="118">
        <f t="shared" si="5523"/>
        <v>0</v>
      </c>
      <c r="IT273" s="118">
        <f t="shared" si="5524"/>
        <v>0</v>
      </c>
      <c r="IU273" s="118">
        <f t="shared" si="5525"/>
        <v>0</v>
      </c>
      <c r="IV273" s="118">
        <f t="shared" si="5526"/>
        <v>0</v>
      </c>
      <c r="IW273" s="118">
        <f t="shared" si="5527"/>
        <v>0</v>
      </c>
      <c r="IX273" s="118">
        <f t="shared" si="5528"/>
        <v>0</v>
      </c>
      <c r="IY273" s="118">
        <f t="shared" si="5529"/>
        <v>0</v>
      </c>
      <c r="IZ273" s="118" t="str">
        <f t="shared" si="5701"/>
        <v/>
      </c>
    </row>
    <row r="274" spans="1:260" ht="15" customHeight="1" thickBot="1" x14ac:dyDescent="0.3">
      <c r="A274" s="115">
        <v>272</v>
      </c>
      <c r="B274" s="115" t="str">
        <f t="shared" si="5373"/>
        <v/>
      </c>
      <c r="C274" s="115" t="s">
        <v>68</v>
      </c>
      <c r="D274" s="100" t="str">
        <f t="shared" si="5697"/>
        <v>D</v>
      </c>
      <c r="E274" s="100" t="str">
        <f t="shared" si="5625"/>
        <v/>
      </c>
      <c r="F274" s="100" t="str">
        <f t="shared" si="5626"/>
        <v/>
      </c>
      <c r="G274" s="100" t="str">
        <f t="shared" si="5575"/>
        <v/>
      </c>
      <c r="H274" s="100" t="str">
        <f t="shared" si="5627"/>
        <v/>
      </c>
      <c r="I274" s="100" t="str">
        <f t="shared" si="5576"/>
        <v/>
      </c>
      <c r="J274" s="100" t="str">
        <f t="shared" si="5628"/>
        <v/>
      </c>
      <c r="K274" s="100" t="str">
        <f t="shared" si="5577"/>
        <v/>
      </c>
      <c r="L274" s="100" t="str">
        <f t="shared" si="5629"/>
        <v/>
      </c>
      <c r="M274" s="100" t="str">
        <f t="shared" si="5578"/>
        <v/>
      </c>
      <c r="N274" s="100" t="str">
        <f t="shared" si="5630"/>
        <v/>
      </c>
      <c r="O274" s="100" t="str">
        <f t="shared" si="5579"/>
        <v/>
      </c>
      <c r="P274" s="100" t="str">
        <f t="shared" si="5631"/>
        <v/>
      </c>
      <c r="Q274" s="100" t="str">
        <f t="shared" si="5580"/>
        <v/>
      </c>
      <c r="R274" s="100" t="str">
        <f t="shared" si="5632"/>
        <v/>
      </c>
      <c r="S274" s="100" t="str">
        <f t="shared" si="5581"/>
        <v/>
      </c>
      <c r="T274" s="100" t="str">
        <f t="shared" si="5633"/>
        <v/>
      </c>
      <c r="U274" s="100" t="str">
        <f t="shared" si="5582"/>
        <v/>
      </c>
      <c r="V274" s="100" t="str">
        <f t="shared" si="5634"/>
        <v/>
      </c>
      <c r="W274" s="100" t="str">
        <f t="shared" si="5583"/>
        <v/>
      </c>
      <c r="X274" s="100" t="str">
        <f t="shared" si="5635"/>
        <v/>
      </c>
      <c r="Y274" s="100" t="str">
        <f t="shared" si="5584"/>
        <v/>
      </c>
      <c r="Z274" s="100" t="str">
        <f t="shared" si="5636"/>
        <v/>
      </c>
      <c r="AA274" s="100" t="str">
        <f t="shared" si="5585"/>
        <v/>
      </c>
      <c r="AB274" s="100" t="str">
        <f t="shared" si="5637"/>
        <v/>
      </c>
      <c r="AC274" s="100" t="str">
        <f t="shared" si="5586"/>
        <v/>
      </c>
      <c r="AD274" s="100" t="str">
        <f t="shared" si="5638"/>
        <v/>
      </c>
      <c r="AE274" s="100" t="str">
        <f t="shared" si="5587"/>
        <v/>
      </c>
      <c r="AF274" s="100" t="str">
        <f t="shared" si="5639"/>
        <v/>
      </c>
      <c r="AG274" s="100" t="str">
        <f t="shared" si="5588"/>
        <v/>
      </c>
      <c r="AH274" s="100" t="str">
        <f t="shared" si="5640"/>
        <v/>
      </c>
      <c r="AI274" s="100" t="str">
        <f t="shared" si="5589"/>
        <v/>
      </c>
      <c r="AJ274" s="100" t="str">
        <f t="shared" si="5641"/>
        <v/>
      </c>
      <c r="AK274" s="100" t="str">
        <f t="shared" si="5590"/>
        <v/>
      </c>
      <c r="AL274" s="100" t="str">
        <f t="shared" si="5642"/>
        <v/>
      </c>
      <c r="AM274" s="100" t="str">
        <f t="shared" si="5591"/>
        <v/>
      </c>
      <c r="AN274" s="100" t="str">
        <f t="shared" si="5643"/>
        <v/>
      </c>
      <c r="AO274" s="100" t="str">
        <f t="shared" si="5592"/>
        <v/>
      </c>
      <c r="AP274" s="100" t="str">
        <f t="shared" si="5644"/>
        <v/>
      </c>
      <c r="AQ274" s="100" t="str">
        <f t="shared" si="5593"/>
        <v/>
      </c>
      <c r="AR274" s="100" t="str">
        <f t="shared" si="5645"/>
        <v/>
      </c>
      <c r="AS274" s="100" t="str">
        <f t="shared" si="5594"/>
        <v/>
      </c>
      <c r="AT274" s="100" t="str">
        <f t="shared" si="5646"/>
        <v/>
      </c>
      <c r="AU274" s="100" t="str">
        <f t="shared" si="5595"/>
        <v/>
      </c>
      <c r="AV274" s="100" t="str">
        <f t="shared" si="5647"/>
        <v/>
      </c>
      <c r="AW274" s="100" t="str">
        <f t="shared" si="5596"/>
        <v/>
      </c>
      <c r="AX274" s="100" t="str">
        <f t="shared" si="5648"/>
        <v/>
      </c>
      <c r="AY274" s="100" t="str">
        <f t="shared" si="5597"/>
        <v/>
      </c>
      <c r="AZ274" s="100" t="str">
        <f t="shared" si="5649"/>
        <v/>
      </c>
      <c r="BA274" s="100" t="str">
        <f t="shared" si="5598"/>
        <v/>
      </c>
      <c r="BB274" s="100" t="str">
        <f t="shared" si="5650"/>
        <v/>
      </c>
      <c r="BC274" s="100" t="str">
        <f>IFERROR(INDEX('INPUT INF'!$F$3:$F$601,MATCH($B274,'INPUT INF'!$A$3:$A$601,FALSE)),"")</f>
        <v/>
      </c>
      <c r="BD274" s="100" t="str">
        <f t="shared" si="5463"/>
        <v/>
      </c>
      <c r="BE274" s="100" t="str">
        <f t="shared" si="5651"/>
        <v/>
      </c>
      <c r="BF274" s="100" t="str">
        <f t="shared" si="5652"/>
        <v/>
      </c>
      <c r="BG274" s="115" t="str">
        <f t="shared" si="5653"/>
        <v/>
      </c>
      <c r="BH274" s="115" t="str">
        <f>IF(AND('INPUT INF'!$O$1="X",BG274="PASS"),BF274,IF($BG274="","0",IF('INPUT INF'!$N$63="YES",$BF274,"")))</f>
        <v>0</v>
      </c>
      <c r="BI274" s="115" t="str">
        <f>IF($BG274="","0",IF('INPUT INF'!$Q$64="YES",$BF274,""))</f>
        <v>0</v>
      </c>
      <c r="BJ274" s="115" t="str">
        <f>IF($BG274="","0",IF('INPUT INF'!$Q$65="YES",$BF274,""))</f>
        <v>0</v>
      </c>
      <c r="BL274" s="116" t="str">
        <f t="shared" si="5654"/>
        <v/>
      </c>
      <c r="BM274" s="116" t="str">
        <f t="shared" si="5655"/>
        <v/>
      </c>
      <c r="BN274" s="116" t="str">
        <f t="shared" si="5655"/>
        <v/>
      </c>
      <c r="BR274" s="116" t="str">
        <f t="shared" si="5656"/>
        <v/>
      </c>
      <c r="BS274" s="116" t="str">
        <f t="shared" si="5657"/>
        <v/>
      </c>
      <c r="BT274" s="116" t="str">
        <f t="shared" si="5657"/>
        <v/>
      </c>
      <c r="BX274" s="116" t="str">
        <f t="shared" si="5658"/>
        <v/>
      </c>
      <c r="BY274" s="116" t="str">
        <f t="shared" si="5659"/>
        <v/>
      </c>
      <c r="BZ274" s="116" t="str">
        <f t="shared" si="5659"/>
        <v/>
      </c>
      <c r="CD274" s="116" t="str">
        <f t="shared" si="5660"/>
        <v/>
      </c>
      <c r="CE274" s="116" t="str">
        <f t="shared" si="5661"/>
        <v/>
      </c>
      <c r="CF274" s="116" t="str">
        <f t="shared" si="5662"/>
        <v/>
      </c>
      <c r="CJ274" s="116" t="str">
        <f t="shared" si="5663"/>
        <v/>
      </c>
      <c r="CK274" s="116" t="str">
        <f t="shared" si="5664"/>
        <v/>
      </c>
      <c r="CL274" s="116" t="str">
        <f t="shared" si="5665"/>
        <v/>
      </c>
      <c r="CP274" s="116" t="str">
        <f t="shared" si="5666"/>
        <v/>
      </c>
      <c r="CQ274" s="116" t="str">
        <f t="shared" si="5667"/>
        <v/>
      </c>
      <c r="CR274" s="116" t="str">
        <f t="shared" si="5668"/>
        <v/>
      </c>
      <c r="DH274" s="115" t="str">
        <f t="shared" si="5669"/>
        <v/>
      </c>
      <c r="DI274" s="115" t="str">
        <f t="shared" si="5599"/>
        <v/>
      </c>
      <c r="DJ274" s="115" t="str">
        <f t="shared" si="5600"/>
        <v/>
      </c>
      <c r="DK274" s="115" t="str">
        <f t="shared" si="5601"/>
        <v/>
      </c>
      <c r="DL274" s="115" t="str">
        <f t="shared" si="5602"/>
        <v/>
      </c>
      <c r="DM274" s="115" t="str">
        <f t="shared" si="5603"/>
        <v/>
      </c>
      <c r="DN274" s="115" t="str">
        <f t="shared" si="5604"/>
        <v/>
      </c>
      <c r="DO274" s="115" t="str">
        <f t="shared" si="5605"/>
        <v/>
      </c>
      <c r="DP274" s="115" t="str">
        <f t="shared" si="5606"/>
        <v/>
      </c>
      <c r="DQ274" s="115" t="str">
        <f t="shared" si="5607"/>
        <v/>
      </c>
      <c r="DR274" s="115" t="str">
        <f t="shared" si="5608"/>
        <v/>
      </c>
      <c r="DS274" s="115" t="str">
        <f t="shared" si="5609"/>
        <v/>
      </c>
      <c r="DT274" s="115" t="str">
        <f t="shared" si="5610"/>
        <v/>
      </c>
      <c r="DU274" s="115" t="str">
        <f t="shared" si="5611"/>
        <v/>
      </c>
      <c r="DV274" s="115" t="str">
        <f t="shared" si="5612"/>
        <v/>
      </c>
      <c r="DW274" s="115" t="str">
        <f t="shared" si="5613"/>
        <v/>
      </c>
      <c r="DX274" s="115" t="str">
        <f t="shared" si="5614"/>
        <v/>
      </c>
      <c r="DY274" s="115" t="str">
        <f t="shared" si="5615"/>
        <v/>
      </c>
      <c r="DZ274" s="115" t="str">
        <f t="shared" si="5616"/>
        <v/>
      </c>
      <c r="EA274" s="115" t="str">
        <f t="shared" si="5617"/>
        <v/>
      </c>
      <c r="EB274" s="115" t="str">
        <f t="shared" si="5618"/>
        <v/>
      </c>
      <c r="EC274" s="115" t="str">
        <f t="shared" si="5619"/>
        <v/>
      </c>
      <c r="ED274" s="115" t="str">
        <f t="shared" si="5620"/>
        <v/>
      </c>
      <c r="EE274" s="115" t="str">
        <f t="shared" si="5621"/>
        <v/>
      </c>
      <c r="EF274" s="115" t="str">
        <f t="shared" si="5622"/>
        <v/>
      </c>
      <c r="EG274" s="115" t="str">
        <f t="shared" si="5670"/>
        <v/>
      </c>
      <c r="EH274" s="115" t="str">
        <f t="shared" si="5671"/>
        <v/>
      </c>
      <c r="EI274" s="115" t="str">
        <f t="shared" si="5672"/>
        <v/>
      </c>
      <c r="EJ274" s="115" t="str">
        <f t="shared" si="5673"/>
        <v/>
      </c>
      <c r="EK274" s="115" t="str">
        <f t="shared" si="5674"/>
        <v/>
      </c>
      <c r="EL274" s="115" t="str">
        <f t="shared" si="5675"/>
        <v/>
      </c>
      <c r="EM274" s="115" t="str">
        <f t="shared" si="5676"/>
        <v/>
      </c>
      <c r="EN274" s="115" t="str">
        <f t="shared" si="5677"/>
        <v/>
      </c>
      <c r="EO274" s="115" t="str">
        <f t="shared" si="5678"/>
        <v/>
      </c>
      <c r="EP274" s="115" t="str">
        <f t="shared" si="5679"/>
        <v/>
      </c>
      <c r="EQ274" s="115" t="str">
        <f t="shared" si="5680"/>
        <v/>
      </c>
      <c r="ER274" s="115" t="str">
        <f t="shared" si="5681"/>
        <v/>
      </c>
      <c r="ES274" s="115" t="str">
        <f t="shared" si="5682"/>
        <v/>
      </c>
      <c r="ET274" s="115" t="str">
        <f t="shared" si="5683"/>
        <v/>
      </c>
      <c r="EU274" s="115" t="str">
        <f t="shared" si="5684"/>
        <v/>
      </c>
      <c r="EV274" s="115" t="str">
        <f t="shared" si="5685"/>
        <v/>
      </c>
      <c r="EW274" s="115" t="str">
        <f t="shared" si="5686"/>
        <v/>
      </c>
      <c r="EX274" s="115" t="str">
        <f t="shared" si="5687"/>
        <v/>
      </c>
      <c r="EY274" s="115" t="str">
        <f t="shared" si="5688"/>
        <v/>
      </c>
      <c r="EZ274" s="115" t="str">
        <f t="shared" si="5689"/>
        <v/>
      </c>
      <c r="FA274" s="115" t="str">
        <f t="shared" si="5690"/>
        <v/>
      </c>
      <c r="FB274" s="115" t="str">
        <f t="shared" si="5691"/>
        <v/>
      </c>
      <c r="FC274" s="115" t="str">
        <f t="shared" si="5692"/>
        <v/>
      </c>
      <c r="FD274" s="115" t="str">
        <f t="shared" si="5693"/>
        <v/>
      </c>
      <c r="FE274" s="115" t="str">
        <f t="shared" si="5694"/>
        <v/>
      </c>
      <c r="GA274" s="213" t="str">
        <f>GA247</f>
        <v/>
      </c>
      <c r="GB274" s="140" t="str">
        <f>IFERROR(INDEX($FW$3:$FW$70,MATCH(GA274,$FV$3:$FV$70,0)),"")</f>
        <v/>
      </c>
      <c r="GC274" s="171">
        <f>COUNTIF($E$703:$E$772,"&gt;0")</f>
        <v>0</v>
      </c>
      <c r="GD274" s="172">
        <f>GC274-GN274</f>
        <v>0</v>
      </c>
      <c r="GE274" s="171" t="str">
        <f t="shared" ref="GE274:GE298" si="5738">IF(GB274="","",ROUND(GD274/GC274*100,2))</f>
        <v/>
      </c>
      <c r="GF274" s="172">
        <f t="shared" ref="GF274:GN274" si="5739">COUNTIF($F$703:$F$772,GF$3)</f>
        <v>0</v>
      </c>
      <c r="GG274" s="172">
        <f t="shared" si="5739"/>
        <v>0</v>
      </c>
      <c r="GH274" s="172">
        <f t="shared" si="5739"/>
        <v>0</v>
      </c>
      <c r="GI274" s="172">
        <f t="shared" si="5739"/>
        <v>0</v>
      </c>
      <c r="GJ274" s="172">
        <f t="shared" si="5739"/>
        <v>0</v>
      </c>
      <c r="GK274" s="172">
        <f t="shared" si="5739"/>
        <v>0</v>
      </c>
      <c r="GL274" s="172">
        <f t="shared" si="5739"/>
        <v>0</v>
      </c>
      <c r="GM274" s="172">
        <f t="shared" si="5739"/>
        <v>0</v>
      </c>
      <c r="GN274" s="172">
        <f t="shared" si="5739"/>
        <v>0</v>
      </c>
      <c r="GO274" s="172">
        <f>(GF274)*8+(GG274)*7+(GH274)*6+(GI274)*5+(GJ274)*4+(GK274)*3+(GL274)*2+(GM274)*1</f>
        <v>0</v>
      </c>
      <c r="GP274" s="171" t="e">
        <f>ROUND(GO274*12.5/SUM(GF274:GN274),2)</f>
        <v>#DIV/0!</v>
      </c>
      <c r="GQ274" s="171">
        <f>COUNTIF($E$703:$E$772,"&lt;45")-GN274</f>
        <v>0</v>
      </c>
      <c r="GR274" s="171">
        <f>COUNTIF($E$703:$E$772,"&lt;60")-GQ274</f>
        <v>0</v>
      </c>
      <c r="GS274" s="171">
        <f>COUNTIF($E$703:$E$772,"&lt;75")-GQ274-GR274</f>
        <v>0</v>
      </c>
      <c r="GT274" s="171">
        <f>COUNTIF($E$703:$E$772,"&lt;90")-GQ274-GR274-GS274</f>
        <v>0</v>
      </c>
      <c r="GU274" s="171">
        <f>COUNTIF($E$703:$E$772,"&gt;89")</f>
        <v>0</v>
      </c>
      <c r="GV274" s="171">
        <f>COUNTIF($E$703:$E$772,GV3)</f>
        <v>0</v>
      </c>
      <c r="GW274" s="171">
        <f>COUNTIF($E$703:$E$772,GW3)</f>
        <v>0</v>
      </c>
      <c r="GY274" s="115">
        <v>271</v>
      </c>
      <c r="GZ274" s="120" t="str">
        <f>IF('INPUT INF'!R$43="YES",GY281,"")</f>
        <v/>
      </c>
      <c r="HA274" s="118">
        <f t="shared" si="5735"/>
        <v>0</v>
      </c>
      <c r="HB274" s="118" t="str">
        <f>IF(GZ274="","",'INPUT INF'!L$43)</f>
        <v/>
      </c>
      <c r="HC274" s="181">
        <f>'INPUT INF'!R$34</f>
        <v>0</v>
      </c>
      <c r="HD274" s="181" t="str">
        <f>IFERROR(INDEX(GB$112:GB$136,MATCH($HB274,$GA$112:$GA$136,0)),"")</f>
        <v/>
      </c>
      <c r="HE274" s="181">
        <f t="shared" ref="HE274:HY274" si="5740">IFERROR(INDEX(GC$274:GC$298,MATCH($HB274,$GA$274:$GA$298,0)),"")</f>
        <v>0</v>
      </c>
      <c r="HF274" s="181">
        <f t="shared" si="5740"/>
        <v>0</v>
      </c>
      <c r="HG274" s="181" t="str">
        <f t="shared" si="5740"/>
        <v/>
      </c>
      <c r="HH274" s="181">
        <f t="shared" si="5740"/>
        <v>0</v>
      </c>
      <c r="HI274" s="181">
        <f t="shared" si="5740"/>
        <v>0</v>
      </c>
      <c r="HJ274" s="181">
        <f t="shared" si="5740"/>
        <v>0</v>
      </c>
      <c r="HK274" s="181">
        <f t="shared" si="5740"/>
        <v>0</v>
      </c>
      <c r="HL274" s="181">
        <f t="shared" si="5740"/>
        <v>0</v>
      </c>
      <c r="HM274" s="181">
        <f t="shared" si="5740"/>
        <v>0</v>
      </c>
      <c r="HN274" s="181">
        <f t="shared" si="5740"/>
        <v>0</v>
      </c>
      <c r="HO274" s="181">
        <f t="shared" si="5740"/>
        <v>0</v>
      </c>
      <c r="HP274" s="181">
        <f t="shared" si="5740"/>
        <v>0</v>
      </c>
      <c r="HQ274" s="181">
        <f t="shared" si="5740"/>
        <v>0</v>
      </c>
      <c r="HR274" s="181" t="str">
        <f t="shared" si="5740"/>
        <v/>
      </c>
      <c r="HS274" s="181">
        <f t="shared" si="5740"/>
        <v>0</v>
      </c>
      <c r="HT274" s="181">
        <f t="shared" si="5740"/>
        <v>0</v>
      </c>
      <c r="HU274" s="181">
        <f t="shared" si="5740"/>
        <v>0</v>
      </c>
      <c r="HV274" s="181">
        <f t="shared" si="5740"/>
        <v>0</v>
      </c>
      <c r="HW274" s="181">
        <f t="shared" si="5740"/>
        <v>0</v>
      </c>
      <c r="HX274" s="181">
        <f t="shared" si="5740"/>
        <v>0</v>
      </c>
      <c r="HY274" s="181">
        <f t="shared" si="5740"/>
        <v>0</v>
      </c>
      <c r="IA274" s="181" t="str">
        <f t="shared" si="5506"/>
        <v/>
      </c>
      <c r="IB274" s="118" t="str">
        <f t="shared" si="5507"/>
        <v/>
      </c>
      <c r="IC274" s="118" t="str">
        <f t="shared" si="5508"/>
        <v/>
      </c>
      <c r="ID274" s="118" t="str">
        <f t="shared" si="5700"/>
        <v/>
      </c>
      <c r="IE274" s="118">
        <f t="shared" si="5509"/>
        <v>0</v>
      </c>
      <c r="IF274" s="118">
        <f t="shared" si="5510"/>
        <v>0</v>
      </c>
      <c r="IG274" s="118" t="str">
        <f t="shared" si="5511"/>
        <v/>
      </c>
      <c r="IH274" s="118">
        <f t="shared" si="5512"/>
        <v>0</v>
      </c>
      <c r="II274" s="118">
        <f t="shared" si="5513"/>
        <v>0</v>
      </c>
      <c r="IJ274" s="118">
        <f t="shared" si="5514"/>
        <v>0</v>
      </c>
      <c r="IK274" s="118">
        <f t="shared" si="5515"/>
        <v>0</v>
      </c>
      <c r="IL274" s="118">
        <f t="shared" si="5516"/>
        <v>0</v>
      </c>
      <c r="IM274" s="118">
        <f t="shared" si="5517"/>
        <v>0</v>
      </c>
      <c r="IN274" s="118">
        <f t="shared" si="5518"/>
        <v>0</v>
      </c>
      <c r="IO274" s="118">
        <f t="shared" si="5519"/>
        <v>0</v>
      </c>
      <c r="IP274" s="118">
        <f t="shared" si="5520"/>
        <v>0</v>
      </c>
      <c r="IQ274" s="118">
        <f t="shared" si="5521"/>
        <v>0</v>
      </c>
      <c r="IR274" s="118" t="str">
        <f t="shared" si="5522"/>
        <v/>
      </c>
      <c r="IS274" s="118">
        <f t="shared" si="5523"/>
        <v>0</v>
      </c>
      <c r="IT274" s="118">
        <f t="shared" si="5524"/>
        <v>0</v>
      </c>
      <c r="IU274" s="118">
        <f t="shared" si="5525"/>
        <v>0</v>
      </c>
      <c r="IV274" s="118">
        <f t="shared" si="5526"/>
        <v>0</v>
      </c>
      <c r="IW274" s="118">
        <f t="shared" si="5527"/>
        <v>0</v>
      </c>
      <c r="IX274" s="118">
        <f t="shared" si="5528"/>
        <v>0</v>
      </c>
      <c r="IY274" s="118">
        <f t="shared" si="5529"/>
        <v>0</v>
      </c>
      <c r="IZ274" s="118" t="str">
        <f t="shared" si="5701"/>
        <v/>
      </c>
    </row>
    <row r="275" spans="1:260" ht="15" customHeight="1" thickBot="1" x14ac:dyDescent="0.3">
      <c r="A275" s="115">
        <v>273</v>
      </c>
      <c r="B275" s="115" t="str">
        <f t="shared" si="5373"/>
        <v/>
      </c>
      <c r="C275" s="115" t="s">
        <v>68</v>
      </c>
      <c r="D275" s="100" t="str">
        <f t="shared" si="5697"/>
        <v>D</v>
      </c>
      <c r="E275" s="100" t="str">
        <f t="shared" si="5625"/>
        <v/>
      </c>
      <c r="F275" s="100" t="str">
        <f t="shared" si="5626"/>
        <v/>
      </c>
      <c r="G275" s="100" t="str">
        <f t="shared" si="5575"/>
        <v/>
      </c>
      <c r="H275" s="100" t="str">
        <f t="shared" si="5627"/>
        <v/>
      </c>
      <c r="I275" s="100" t="str">
        <f t="shared" si="5576"/>
        <v/>
      </c>
      <c r="J275" s="100" t="str">
        <f t="shared" si="5628"/>
        <v/>
      </c>
      <c r="K275" s="100" t="str">
        <f t="shared" si="5577"/>
        <v/>
      </c>
      <c r="L275" s="100" t="str">
        <f t="shared" si="5629"/>
        <v/>
      </c>
      <c r="M275" s="100" t="str">
        <f t="shared" si="5578"/>
        <v/>
      </c>
      <c r="N275" s="100" t="str">
        <f t="shared" si="5630"/>
        <v/>
      </c>
      <c r="O275" s="100" t="str">
        <f t="shared" si="5579"/>
        <v/>
      </c>
      <c r="P275" s="100" t="str">
        <f t="shared" si="5631"/>
        <v/>
      </c>
      <c r="Q275" s="100" t="str">
        <f t="shared" si="5580"/>
        <v/>
      </c>
      <c r="R275" s="100" t="str">
        <f t="shared" si="5632"/>
        <v/>
      </c>
      <c r="S275" s="100" t="str">
        <f t="shared" si="5581"/>
        <v/>
      </c>
      <c r="T275" s="100" t="str">
        <f t="shared" si="5633"/>
        <v/>
      </c>
      <c r="U275" s="100" t="str">
        <f t="shared" si="5582"/>
        <v/>
      </c>
      <c r="V275" s="100" t="str">
        <f t="shared" si="5634"/>
        <v/>
      </c>
      <c r="W275" s="100" t="str">
        <f t="shared" si="5583"/>
        <v/>
      </c>
      <c r="X275" s="100" t="str">
        <f t="shared" si="5635"/>
        <v/>
      </c>
      <c r="Y275" s="100" t="str">
        <f t="shared" si="5584"/>
        <v/>
      </c>
      <c r="Z275" s="100" t="str">
        <f t="shared" si="5636"/>
        <v/>
      </c>
      <c r="AA275" s="100" t="str">
        <f t="shared" si="5585"/>
        <v/>
      </c>
      <c r="AB275" s="100" t="str">
        <f t="shared" si="5637"/>
        <v/>
      </c>
      <c r="AC275" s="100" t="str">
        <f t="shared" si="5586"/>
        <v/>
      </c>
      <c r="AD275" s="100" t="str">
        <f t="shared" si="5638"/>
        <v/>
      </c>
      <c r="AE275" s="100" t="str">
        <f t="shared" si="5587"/>
        <v/>
      </c>
      <c r="AF275" s="100" t="str">
        <f t="shared" si="5639"/>
        <v/>
      </c>
      <c r="AG275" s="100" t="str">
        <f t="shared" si="5588"/>
        <v/>
      </c>
      <c r="AH275" s="100" t="str">
        <f t="shared" si="5640"/>
        <v/>
      </c>
      <c r="AI275" s="100" t="str">
        <f t="shared" si="5589"/>
        <v/>
      </c>
      <c r="AJ275" s="100" t="str">
        <f t="shared" si="5641"/>
        <v/>
      </c>
      <c r="AK275" s="100" t="str">
        <f t="shared" si="5590"/>
        <v/>
      </c>
      <c r="AL275" s="100" t="str">
        <f t="shared" si="5642"/>
        <v/>
      </c>
      <c r="AM275" s="100" t="str">
        <f t="shared" si="5591"/>
        <v/>
      </c>
      <c r="AN275" s="100" t="str">
        <f t="shared" si="5643"/>
        <v/>
      </c>
      <c r="AO275" s="100" t="str">
        <f t="shared" si="5592"/>
        <v/>
      </c>
      <c r="AP275" s="100" t="str">
        <f t="shared" si="5644"/>
        <v/>
      </c>
      <c r="AQ275" s="100" t="str">
        <f t="shared" si="5593"/>
        <v/>
      </c>
      <c r="AR275" s="100" t="str">
        <f t="shared" si="5645"/>
        <v/>
      </c>
      <c r="AS275" s="100" t="str">
        <f t="shared" si="5594"/>
        <v/>
      </c>
      <c r="AT275" s="100" t="str">
        <f t="shared" si="5646"/>
        <v/>
      </c>
      <c r="AU275" s="100" t="str">
        <f t="shared" si="5595"/>
        <v/>
      </c>
      <c r="AV275" s="100" t="str">
        <f t="shared" si="5647"/>
        <v/>
      </c>
      <c r="AW275" s="100" t="str">
        <f t="shared" si="5596"/>
        <v/>
      </c>
      <c r="AX275" s="100" t="str">
        <f t="shared" si="5648"/>
        <v/>
      </c>
      <c r="AY275" s="100" t="str">
        <f t="shared" si="5597"/>
        <v/>
      </c>
      <c r="AZ275" s="100" t="str">
        <f t="shared" si="5649"/>
        <v/>
      </c>
      <c r="BA275" s="100" t="str">
        <f t="shared" si="5598"/>
        <v/>
      </c>
      <c r="BB275" s="100" t="str">
        <f t="shared" si="5650"/>
        <v/>
      </c>
      <c r="BC275" s="100" t="str">
        <f>IFERROR(INDEX('INPUT INF'!$F$3:$F$601,MATCH($B275,'INPUT INF'!$A$3:$A$601,FALSE)),"")</f>
        <v/>
      </c>
      <c r="BD275" s="100" t="str">
        <f t="shared" si="5463"/>
        <v/>
      </c>
      <c r="BE275" s="100" t="str">
        <f t="shared" si="5651"/>
        <v/>
      </c>
      <c r="BF275" s="100" t="str">
        <f t="shared" si="5652"/>
        <v/>
      </c>
      <c r="BG275" s="115" t="str">
        <f t="shared" si="5653"/>
        <v/>
      </c>
      <c r="BH275" s="115" t="str">
        <f>IF(AND('INPUT INF'!$O$1="X",BG275="PASS"),BF275,IF($BG275="","0",IF('INPUT INF'!$N$63="YES",$BF275,"")))</f>
        <v>0</v>
      </c>
      <c r="BI275" s="115" t="str">
        <f>IF($BG275="","0",IF('INPUT INF'!$Q$64="YES",$BF275,""))</f>
        <v>0</v>
      </c>
      <c r="BJ275" s="115" t="str">
        <f>IF($BG275="","0",IF('INPUT INF'!$Q$65="YES",$BF275,""))</f>
        <v>0</v>
      </c>
      <c r="BL275" s="116" t="str">
        <f t="shared" si="5654"/>
        <v/>
      </c>
      <c r="BM275" s="116" t="str">
        <f t="shared" si="5655"/>
        <v/>
      </c>
      <c r="BN275" s="116" t="str">
        <f t="shared" si="5655"/>
        <v/>
      </c>
      <c r="BR275" s="116" t="str">
        <f t="shared" si="5656"/>
        <v/>
      </c>
      <c r="BS275" s="116" t="str">
        <f t="shared" si="5657"/>
        <v/>
      </c>
      <c r="BT275" s="116" t="str">
        <f t="shared" si="5657"/>
        <v/>
      </c>
      <c r="BX275" s="116" t="str">
        <f t="shared" si="5658"/>
        <v/>
      </c>
      <c r="BY275" s="116" t="str">
        <f t="shared" si="5659"/>
        <v/>
      </c>
      <c r="BZ275" s="116" t="str">
        <f t="shared" si="5659"/>
        <v/>
      </c>
      <c r="CD275" s="116" t="str">
        <f t="shared" si="5660"/>
        <v/>
      </c>
      <c r="CE275" s="116" t="str">
        <f t="shared" si="5661"/>
        <v/>
      </c>
      <c r="CF275" s="116" t="str">
        <f t="shared" si="5662"/>
        <v/>
      </c>
      <c r="CJ275" s="116" t="str">
        <f t="shared" si="5663"/>
        <v/>
      </c>
      <c r="CK275" s="116" t="str">
        <f t="shared" si="5664"/>
        <v/>
      </c>
      <c r="CL275" s="116" t="str">
        <f t="shared" si="5665"/>
        <v/>
      </c>
      <c r="CP275" s="116" t="str">
        <f t="shared" si="5666"/>
        <v/>
      </c>
      <c r="CQ275" s="116" t="str">
        <f t="shared" si="5667"/>
        <v/>
      </c>
      <c r="CR275" s="116" t="str">
        <f t="shared" si="5668"/>
        <v/>
      </c>
      <c r="DH275" s="115" t="str">
        <f t="shared" si="5669"/>
        <v/>
      </c>
      <c r="DI275" s="115" t="str">
        <f t="shared" si="5599"/>
        <v/>
      </c>
      <c r="DJ275" s="115" t="str">
        <f t="shared" si="5600"/>
        <v/>
      </c>
      <c r="DK275" s="115" t="str">
        <f t="shared" si="5601"/>
        <v/>
      </c>
      <c r="DL275" s="115" t="str">
        <f t="shared" si="5602"/>
        <v/>
      </c>
      <c r="DM275" s="115" t="str">
        <f t="shared" si="5603"/>
        <v/>
      </c>
      <c r="DN275" s="115" t="str">
        <f t="shared" si="5604"/>
        <v/>
      </c>
      <c r="DO275" s="115" t="str">
        <f t="shared" si="5605"/>
        <v/>
      </c>
      <c r="DP275" s="115" t="str">
        <f t="shared" si="5606"/>
        <v/>
      </c>
      <c r="DQ275" s="115" t="str">
        <f t="shared" si="5607"/>
        <v/>
      </c>
      <c r="DR275" s="115" t="str">
        <f t="shared" si="5608"/>
        <v/>
      </c>
      <c r="DS275" s="115" t="str">
        <f t="shared" si="5609"/>
        <v/>
      </c>
      <c r="DT275" s="115" t="str">
        <f t="shared" si="5610"/>
        <v/>
      </c>
      <c r="DU275" s="115" t="str">
        <f t="shared" si="5611"/>
        <v/>
      </c>
      <c r="DV275" s="115" t="str">
        <f t="shared" si="5612"/>
        <v/>
      </c>
      <c r="DW275" s="115" t="str">
        <f t="shared" si="5613"/>
        <v/>
      </c>
      <c r="DX275" s="115" t="str">
        <f t="shared" si="5614"/>
        <v/>
      </c>
      <c r="DY275" s="115" t="str">
        <f t="shared" si="5615"/>
        <v/>
      </c>
      <c r="DZ275" s="115" t="str">
        <f t="shared" si="5616"/>
        <v/>
      </c>
      <c r="EA275" s="115" t="str">
        <f t="shared" si="5617"/>
        <v/>
      </c>
      <c r="EB275" s="115" t="str">
        <f t="shared" si="5618"/>
        <v/>
      </c>
      <c r="EC275" s="115" t="str">
        <f t="shared" si="5619"/>
        <v/>
      </c>
      <c r="ED275" s="115" t="str">
        <f t="shared" si="5620"/>
        <v/>
      </c>
      <c r="EE275" s="115" t="str">
        <f t="shared" si="5621"/>
        <v/>
      </c>
      <c r="EF275" s="115" t="str">
        <f t="shared" si="5622"/>
        <v/>
      </c>
      <c r="EG275" s="115" t="str">
        <f t="shared" si="5670"/>
        <v/>
      </c>
      <c r="EH275" s="115" t="str">
        <f t="shared" si="5671"/>
        <v/>
      </c>
      <c r="EI275" s="115" t="str">
        <f t="shared" si="5672"/>
        <v/>
      </c>
      <c r="EJ275" s="115" t="str">
        <f t="shared" si="5673"/>
        <v/>
      </c>
      <c r="EK275" s="115" t="str">
        <f t="shared" si="5674"/>
        <v/>
      </c>
      <c r="EL275" s="115" t="str">
        <f t="shared" si="5675"/>
        <v/>
      </c>
      <c r="EM275" s="115" t="str">
        <f t="shared" si="5676"/>
        <v/>
      </c>
      <c r="EN275" s="115" t="str">
        <f t="shared" si="5677"/>
        <v/>
      </c>
      <c r="EO275" s="115" t="str">
        <f t="shared" si="5678"/>
        <v/>
      </c>
      <c r="EP275" s="115" t="str">
        <f t="shared" si="5679"/>
        <v/>
      </c>
      <c r="EQ275" s="115" t="str">
        <f t="shared" si="5680"/>
        <v/>
      </c>
      <c r="ER275" s="115" t="str">
        <f t="shared" si="5681"/>
        <v/>
      </c>
      <c r="ES275" s="115" t="str">
        <f t="shared" si="5682"/>
        <v/>
      </c>
      <c r="ET275" s="115" t="str">
        <f t="shared" si="5683"/>
        <v/>
      </c>
      <c r="EU275" s="115" t="str">
        <f t="shared" si="5684"/>
        <v/>
      </c>
      <c r="EV275" s="115" t="str">
        <f t="shared" si="5685"/>
        <v/>
      </c>
      <c r="EW275" s="115" t="str">
        <f t="shared" si="5686"/>
        <v/>
      </c>
      <c r="EX275" s="115" t="str">
        <f t="shared" si="5687"/>
        <v/>
      </c>
      <c r="EY275" s="115" t="str">
        <f t="shared" si="5688"/>
        <v/>
      </c>
      <c r="EZ275" s="115" t="str">
        <f t="shared" si="5689"/>
        <v/>
      </c>
      <c r="FA275" s="115" t="str">
        <f t="shared" si="5690"/>
        <v/>
      </c>
      <c r="FB275" s="115" t="str">
        <f t="shared" si="5691"/>
        <v/>
      </c>
      <c r="FC275" s="115" t="str">
        <f t="shared" si="5692"/>
        <v/>
      </c>
      <c r="FD275" s="115" t="str">
        <f t="shared" si="5693"/>
        <v/>
      </c>
      <c r="FE275" s="115" t="str">
        <f t="shared" si="5694"/>
        <v/>
      </c>
      <c r="GA275" s="213" t="str">
        <f t="shared" ref="GA275:GA298" si="5741">GA248</f>
        <v/>
      </c>
      <c r="GB275" s="140" t="str">
        <f t="shared" ref="GB275:GB298" si="5742">IFERROR(INDEX($FW$3:$FW$70,MATCH(GA275,$FV$3:$FV$70,0)),"")</f>
        <v/>
      </c>
      <c r="GC275" s="171">
        <f>COUNTIF($G$703:$G$772,"&gt;0")</f>
        <v>0</v>
      </c>
      <c r="GD275" s="172">
        <f t="shared" ref="GD275:GD298" si="5743">GC275-GN275</f>
        <v>0</v>
      </c>
      <c r="GE275" s="171" t="str">
        <f t="shared" si="5738"/>
        <v/>
      </c>
      <c r="GF275" s="172">
        <f t="shared" ref="GF275:GN275" si="5744">COUNTIF($H$703:$H$772,GF$3)</f>
        <v>0</v>
      </c>
      <c r="GG275" s="172">
        <f t="shared" si="5744"/>
        <v>0</v>
      </c>
      <c r="GH275" s="172">
        <f t="shared" si="5744"/>
        <v>0</v>
      </c>
      <c r="GI275" s="172">
        <f t="shared" si="5744"/>
        <v>0</v>
      </c>
      <c r="GJ275" s="172">
        <f t="shared" si="5744"/>
        <v>0</v>
      </c>
      <c r="GK275" s="172">
        <f t="shared" si="5744"/>
        <v>0</v>
      </c>
      <c r="GL275" s="172">
        <f t="shared" si="5744"/>
        <v>0</v>
      </c>
      <c r="GM275" s="172">
        <f t="shared" si="5744"/>
        <v>0</v>
      </c>
      <c r="GN275" s="172">
        <f t="shared" si="5744"/>
        <v>0</v>
      </c>
      <c r="GO275" s="172">
        <f t="shared" ref="GO275:GO298" si="5745">(GF275)*8+(GG275)*7+(GH275)*6+(GI275)*5+(GJ275)*4+(GK275)*3+(GL275)*2+(GM275)*1</f>
        <v>0</v>
      </c>
      <c r="GP275" s="171" t="e">
        <f t="shared" ref="GP275:GP298" si="5746">ROUND(GO275*12.5/SUM(GF275:GN275),2)</f>
        <v>#DIV/0!</v>
      </c>
      <c r="GQ275" s="171">
        <f>COUNTIF($G$703:$G$772,"&lt;45")-GN275</f>
        <v>0</v>
      </c>
      <c r="GR275" s="171">
        <f>COUNTIF($G$703:$G$772,"&lt;60")-GQ275</f>
        <v>0</v>
      </c>
      <c r="GS275" s="171">
        <f>COUNTIF($G$703:$G$772,"&lt;75")-GQ275-GR275</f>
        <v>0</v>
      </c>
      <c r="GT275" s="171">
        <f>COUNTIF($G$703:$G$772,"&lt;90")-GQ275-GR275-GS275</f>
        <v>0</v>
      </c>
      <c r="GU275" s="171">
        <f>COUNTIF($G$703:$G$772,"&gt;89")</f>
        <v>0</v>
      </c>
      <c r="GV275" s="171">
        <f>COUNTIF($G$703:$G$772,GV3)</f>
        <v>0</v>
      </c>
      <c r="GW275" s="171">
        <f>COUNTIF($G$703:$G$772,GW3)</f>
        <v>0</v>
      </c>
      <c r="GY275" s="115">
        <v>272</v>
      </c>
      <c r="GZ275" s="120" t="str">
        <f>IF('INPUT INF'!S$43="YES",GY282,"")</f>
        <v/>
      </c>
      <c r="HA275" s="118">
        <f>HA274</f>
        <v>0</v>
      </c>
      <c r="HB275" s="118" t="str">
        <f>IF(GZ275="","",'INPUT INF'!L$43)</f>
        <v/>
      </c>
      <c r="HC275" s="181">
        <f>'INPUT INF'!S$34</f>
        <v>0</v>
      </c>
      <c r="HD275" s="181" t="str">
        <f>IFERROR(INDEX(GB$112:GB$136,MATCH($HB275,$GA$112:$GA$136,0)),"")</f>
        <v/>
      </c>
      <c r="HE275" s="181">
        <f t="shared" ref="HE275:HY275" si="5747">IFERROR(INDEX(GC$301:GC$325,MATCH($HB275,$GA$301:$GA$325,0)),"")</f>
        <v>0</v>
      </c>
      <c r="HF275" s="181">
        <f t="shared" si="5747"/>
        <v>0</v>
      </c>
      <c r="HG275" s="181" t="str">
        <f t="shared" si="5747"/>
        <v/>
      </c>
      <c r="HH275" s="181">
        <f t="shared" si="5747"/>
        <v>0</v>
      </c>
      <c r="HI275" s="181">
        <f t="shared" si="5747"/>
        <v>0</v>
      </c>
      <c r="HJ275" s="181">
        <f t="shared" si="5747"/>
        <v>0</v>
      </c>
      <c r="HK275" s="181">
        <f t="shared" si="5747"/>
        <v>0</v>
      </c>
      <c r="HL275" s="181">
        <f t="shared" si="5747"/>
        <v>0</v>
      </c>
      <c r="HM275" s="181">
        <f t="shared" si="5747"/>
        <v>0</v>
      </c>
      <c r="HN275" s="181">
        <f t="shared" si="5747"/>
        <v>0</v>
      </c>
      <c r="HO275" s="181">
        <f t="shared" si="5747"/>
        <v>0</v>
      </c>
      <c r="HP275" s="181">
        <f t="shared" si="5747"/>
        <v>0</v>
      </c>
      <c r="HQ275" s="181">
        <f t="shared" si="5747"/>
        <v>0</v>
      </c>
      <c r="HR275" s="181" t="str">
        <f t="shared" si="5747"/>
        <v/>
      </c>
      <c r="HS275" s="181">
        <f t="shared" si="5747"/>
        <v>0</v>
      </c>
      <c r="HT275" s="181">
        <f t="shared" si="5747"/>
        <v>0</v>
      </c>
      <c r="HU275" s="181">
        <f t="shared" si="5747"/>
        <v>0</v>
      </c>
      <c r="HV275" s="181">
        <f t="shared" si="5747"/>
        <v>0</v>
      </c>
      <c r="HW275" s="181">
        <f t="shared" si="5747"/>
        <v>0</v>
      </c>
      <c r="HX275" s="181">
        <f t="shared" si="5747"/>
        <v>0</v>
      </c>
      <c r="HY275" s="181">
        <f t="shared" si="5747"/>
        <v>0</v>
      </c>
      <c r="IA275" s="181" t="str">
        <f t="shared" si="5506"/>
        <v/>
      </c>
      <c r="IB275" s="118" t="str">
        <f t="shared" si="5507"/>
        <v/>
      </c>
      <c r="IC275" s="118" t="str">
        <f t="shared" si="5508"/>
        <v/>
      </c>
      <c r="ID275" s="118" t="str">
        <f t="shared" si="5700"/>
        <v/>
      </c>
      <c r="IE275" s="118">
        <f t="shared" si="5509"/>
        <v>0</v>
      </c>
      <c r="IF275" s="118">
        <f t="shared" si="5510"/>
        <v>0</v>
      </c>
      <c r="IG275" s="118" t="str">
        <f t="shared" si="5511"/>
        <v/>
      </c>
      <c r="IH275" s="118">
        <f t="shared" si="5512"/>
        <v>0</v>
      </c>
      <c r="II275" s="118">
        <f t="shared" si="5513"/>
        <v>0</v>
      </c>
      <c r="IJ275" s="118">
        <f t="shared" si="5514"/>
        <v>0</v>
      </c>
      <c r="IK275" s="118">
        <f t="shared" si="5515"/>
        <v>0</v>
      </c>
      <c r="IL275" s="118">
        <f t="shared" si="5516"/>
        <v>0</v>
      </c>
      <c r="IM275" s="118">
        <f t="shared" si="5517"/>
        <v>0</v>
      </c>
      <c r="IN275" s="118">
        <f t="shared" si="5518"/>
        <v>0</v>
      </c>
      <c r="IO275" s="118">
        <f t="shared" si="5519"/>
        <v>0</v>
      </c>
      <c r="IP275" s="118">
        <f t="shared" si="5520"/>
        <v>0</v>
      </c>
      <c r="IQ275" s="118">
        <f t="shared" si="5521"/>
        <v>0</v>
      </c>
      <c r="IR275" s="118" t="str">
        <f t="shared" si="5522"/>
        <v/>
      </c>
      <c r="IS275" s="118">
        <f t="shared" si="5523"/>
        <v>0</v>
      </c>
      <c r="IT275" s="118">
        <f t="shared" si="5524"/>
        <v>0</v>
      </c>
      <c r="IU275" s="118">
        <f t="shared" si="5525"/>
        <v>0</v>
      </c>
      <c r="IV275" s="118">
        <f t="shared" si="5526"/>
        <v>0</v>
      </c>
      <c r="IW275" s="118">
        <f t="shared" si="5527"/>
        <v>0</v>
      </c>
      <c r="IX275" s="118">
        <f t="shared" si="5528"/>
        <v>0</v>
      </c>
      <c r="IY275" s="118">
        <f t="shared" si="5529"/>
        <v>0</v>
      </c>
      <c r="IZ275" s="118" t="str">
        <f t="shared" si="5701"/>
        <v/>
      </c>
    </row>
    <row r="276" spans="1:260" ht="15" customHeight="1" thickBot="1" x14ac:dyDescent="0.3">
      <c r="A276" s="115">
        <v>274</v>
      </c>
      <c r="B276" s="115" t="str">
        <f t="shared" si="5373"/>
        <v/>
      </c>
      <c r="C276" s="115" t="s">
        <v>68</v>
      </c>
      <c r="D276" s="100" t="str">
        <f t="shared" si="5697"/>
        <v>D</v>
      </c>
      <c r="E276" s="100" t="str">
        <f t="shared" si="5625"/>
        <v/>
      </c>
      <c r="F276" s="100" t="str">
        <f t="shared" si="5626"/>
        <v/>
      </c>
      <c r="G276" s="100" t="str">
        <f t="shared" si="5575"/>
        <v/>
      </c>
      <c r="H276" s="100" t="str">
        <f t="shared" si="5627"/>
        <v/>
      </c>
      <c r="I276" s="100" t="str">
        <f t="shared" si="5576"/>
        <v/>
      </c>
      <c r="J276" s="100" t="str">
        <f t="shared" si="5628"/>
        <v/>
      </c>
      <c r="K276" s="100" t="str">
        <f t="shared" si="5577"/>
        <v/>
      </c>
      <c r="L276" s="100" t="str">
        <f t="shared" si="5629"/>
        <v/>
      </c>
      <c r="M276" s="100" t="str">
        <f t="shared" si="5578"/>
        <v/>
      </c>
      <c r="N276" s="100" t="str">
        <f t="shared" si="5630"/>
        <v/>
      </c>
      <c r="O276" s="100" t="str">
        <f t="shared" si="5579"/>
        <v/>
      </c>
      <c r="P276" s="100" t="str">
        <f t="shared" si="5631"/>
        <v/>
      </c>
      <c r="Q276" s="100" t="str">
        <f t="shared" si="5580"/>
        <v/>
      </c>
      <c r="R276" s="100" t="str">
        <f t="shared" si="5632"/>
        <v/>
      </c>
      <c r="S276" s="100" t="str">
        <f t="shared" si="5581"/>
        <v/>
      </c>
      <c r="T276" s="100" t="str">
        <f t="shared" si="5633"/>
        <v/>
      </c>
      <c r="U276" s="100" t="str">
        <f t="shared" si="5582"/>
        <v/>
      </c>
      <c r="V276" s="100" t="str">
        <f t="shared" si="5634"/>
        <v/>
      </c>
      <c r="W276" s="100" t="str">
        <f t="shared" si="5583"/>
        <v/>
      </c>
      <c r="X276" s="100" t="str">
        <f t="shared" si="5635"/>
        <v/>
      </c>
      <c r="Y276" s="100" t="str">
        <f t="shared" si="5584"/>
        <v/>
      </c>
      <c r="Z276" s="100" t="str">
        <f t="shared" si="5636"/>
        <v/>
      </c>
      <c r="AA276" s="100" t="str">
        <f t="shared" si="5585"/>
        <v/>
      </c>
      <c r="AB276" s="100" t="str">
        <f t="shared" si="5637"/>
        <v/>
      </c>
      <c r="AC276" s="100" t="str">
        <f t="shared" si="5586"/>
        <v/>
      </c>
      <c r="AD276" s="100" t="str">
        <f t="shared" si="5638"/>
        <v/>
      </c>
      <c r="AE276" s="100" t="str">
        <f t="shared" si="5587"/>
        <v/>
      </c>
      <c r="AF276" s="100" t="str">
        <f t="shared" si="5639"/>
        <v/>
      </c>
      <c r="AG276" s="100" t="str">
        <f t="shared" si="5588"/>
        <v/>
      </c>
      <c r="AH276" s="100" t="str">
        <f t="shared" si="5640"/>
        <v/>
      </c>
      <c r="AI276" s="100" t="str">
        <f t="shared" si="5589"/>
        <v/>
      </c>
      <c r="AJ276" s="100" t="str">
        <f t="shared" si="5641"/>
        <v/>
      </c>
      <c r="AK276" s="100" t="str">
        <f t="shared" si="5590"/>
        <v/>
      </c>
      <c r="AL276" s="100" t="str">
        <f t="shared" si="5642"/>
        <v/>
      </c>
      <c r="AM276" s="100" t="str">
        <f t="shared" si="5591"/>
        <v/>
      </c>
      <c r="AN276" s="100" t="str">
        <f t="shared" si="5643"/>
        <v/>
      </c>
      <c r="AO276" s="100" t="str">
        <f t="shared" si="5592"/>
        <v/>
      </c>
      <c r="AP276" s="100" t="str">
        <f t="shared" si="5644"/>
        <v/>
      </c>
      <c r="AQ276" s="100" t="str">
        <f t="shared" si="5593"/>
        <v/>
      </c>
      <c r="AR276" s="100" t="str">
        <f t="shared" si="5645"/>
        <v/>
      </c>
      <c r="AS276" s="100" t="str">
        <f t="shared" si="5594"/>
        <v/>
      </c>
      <c r="AT276" s="100" t="str">
        <f t="shared" si="5646"/>
        <v/>
      </c>
      <c r="AU276" s="100" t="str">
        <f t="shared" si="5595"/>
        <v/>
      </c>
      <c r="AV276" s="100" t="str">
        <f t="shared" si="5647"/>
        <v/>
      </c>
      <c r="AW276" s="100" t="str">
        <f t="shared" si="5596"/>
        <v/>
      </c>
      <c r="AX276" s="100" t="str">
        <f t="shared" si="5648"/>
        <v/>
      </c>
      <c r="AY276" s="100" t="str">
        <f t="shared" si="5597"/>
        <v/>
      </c>
      <c r="AZ276" s="100" t="str">
        <f t="shared" si="5649"/>
        <v/>
      </c>
      <c r="BA276" s="100" t="str">
        <f t="shared" si="5598"/>
        <v/>
      </c>
      <c r="BB276" s="100" t="str">
        <f t="shared" si="5650"/>
        <v/>
      </c>
      <c r="BC276" s="100" t="str">
        <f>IFERROR(INDEX('INPUT INF'!$F$3:$F$601,MATCH($B276,'INPUT INF'!$A$3:$A$601,FALSE)),"")</f>
        <v/>
      </c>
      <c r="BD276" s="100" t="str">
        <f t="shared" si="5463"/>
        <v/>
      </c>
      <c r="BE276" s="100" t="str">
        <f t="shared" si="5651"/>
        <v/>
      </c>
      <c r="BF276" s="100" t="str">
        <f t="shared" si="5652"/>
        <v/>
      </c>
      <c r="BG276" s="115" t="str">
        <f t="shared" si="5653"/>
        <v/>
      </c>
      <c r="BH276" s="115" t="str">
        <f>IF(AND('INPUT INF'!$O$1="X",BG276="PASS"),BF276,IF($BG276="","0",IF('INPUT INF'!$N$63="YES",$BF276,"")))</f>
        <v>0</v>
      </c>
      <c r="BI276" s="115" t="str">
        <f>IF($BG276="","0",IF('INPUT INF'!$Q$64="YES",$BF276,""))</f>
        <v>0</v>
      </c>
      <c r="BJ276" s="115" t="str">
        <f>IF($BG276="","0",IF('INPUT INF'!$Q$65="YES",$BF276,""))</f>
        <v>0</v>
      </c>
      <c r="BL276" s="116" t="str">
        <f t="shared" si="5654"/>
        <v/>
      </c>
      <c r="BM276" s="116" t="str">
        <f t="shared" si="5655"/>
        <v/>
      </c>
      <c r="BN276" s="116" t="str">
        <f t="shared" si="5655"/>
        <v/>
      </c>
      <c r="BR276" s="116" t="str">
        <f t="shared" si="5656"/>
        <v/>
      </c>
      <c r="BS276" s="116" t="str">
        <f t="shared" si="5657"/>
        <v/>
      </c>
      <c r="BT276" s="116" t="str">
        <f t="shared" si="5657"/>
        <v/>
      </c>
      <c r="BX276" s="116" t="str">
        <f t="shared" si="5658"/>
        <v/>
      </c>
      <c r="BY276" s="116" t="str">
        <f t="shared" si="5659"/>
        <v/>
      </c>
      <c r="BZ276" s="116" t="str">
        <f t="shared" si="5659"/>
        <v/>
      </c>
      <c r="CD276" s="116" t="str">
        <f t="shared" si="5660"/>
        <v/>
      </c>
      <c r="CE276" s="116" t="str">
        <f t="shared" si="5661"/>
        <v/>
      </c>
      <c r="CF276" s="116" t="str">
        <f t="shared" si="5662"/>
        <v/>
      </c>
      <c r="CJ276" s="116" t="str">
        <f t="shared" si="5663"/>
        <v/>
      </c>
      <c r="CK276" s="116" t="str">
        <f t="shared" si="5664"/>
        <v/>
      </c>
      <c r="CL276" s="116" t="str">
        <f t="shared" si="5665"/>
        <v/>
      </c>
      <c r="CP276" s="116" t="str">
        <f t="shared" si="5666"/>
        <v/>
      </c>
      <c r="CQ276" s="116" t="str">
        <f t="shared" si="5667"/>
        <v/>
      </c>
      <c r="CR276" s="116" t="str">
        <f t="shared" si="5668"/>
        <v/>
      </c>
      <c r="DH276" s="115" t="str">
        <f t="shared" si="5669"/>
        <v/>
      </c>
      <c r="DI276" s="115" t="str">
        <f t="shared" si="5599"/>
        <v/>
      </c>
      <c r="DJ276" s="115" t="str">
        <f t="shared" si="5600"/>
        <v/>
      </c>
      <c r="DK276" s="115" t="str">
        <f t="shared" si="5601"/>
        <v/>
      </c>
      <c r="DL276" s="115" t="str">
        <f t="shared" si="5602"/>
        <v/>
      </c>
      <c r="DM276" s="115" t="str">
        <f t="shared" si="5603"/>
        <v/>
      </c>
      <c r="DN276" s="115" t="str">
        <f t="shared" si="5604"/>
        <v/>
      </c>
      <c r="DO276" s="115" t="str">
        <f t="shared" si="5605"/>
        <v/>
      </c>
      <c r="DP276" s="115" t="str">
        <f t="shared" si="5606"/>
        <v/>
      </c>
      <c r="DQ276" s="115" t="str">
        <f t="shared" si="5607"/>
        <v/>
      </c>
      <c r="DR276" s="115" t="str">
        <f t="shared" si="5608"/>
        <v/>
      </c>
      <c r="DS276" s="115" t="str">
        <f t="shared" si="5609"/>
        <v/>
      </c>
      <c r="DT276" s="115" t="str">
        <f t="shared" si="5610"/>
        <v/>
      </c>
      <c r="DU276" s="115" t="str">
        <f t="shared" si="5611"/>
        <v/>
      </c>
      <c r="DV276" s="115" t="str">
        <f t="shared" si="5612"/>
        <v/>
      </c>
      <c r="DW276" s="115" t="str">
        <f t="shared" si="5613"/>
        <v/>
      </c>
      <c r="DX276" s="115" t="str">
        <f t="shared" si="5614"/>
        <v/>
      </c>
      <c r="DY276" s="115" t="str">
        <f t="shared" si="5615"/>
        <v/>
      </c>
      <c r="DZ276" s="115" t="str">
        <f t="shared" si="5616"/>
        <v/>
      </c>
      <c r="EA276" s="115" t="str">
        <f t="shared" si="5617"/>
        <v/>
      </c>
      <c r="EB276" s="115" t="str">
        <f t="shared" si="5618"/>
        <v/>
      </c>
      <c r="EC276" s="115" t="str">
        <f t="shared" si="5619"/>
        <v/>
      </c>
      <c r="ED276" s="115" t="str">
        <f t="shared" si="5620"/>
        <v/>
      </c>
      <c r="EE276" s="115" t="str">
        <f t="shared" si="5621"/>
        <v/>
      </c>
      <c r="EF276" s="115" t="str">
        <f t="shared" si="5622"/>
        <v/>
      </c>
      <c r="EG276" s="115" t="str">
        <f t="shared" si="5670"/>
        <v/>
      </c>
      <c r="EH276" s="115" t="str">
        <f t="shared" si="5671"/>
        <v/>
      </c>
      <c r="EI276" s="115" t="str">
        <f t="shared" si="5672"/>
        <v/>
      </c>
      <c r="EJ276" s="115" t="str">
        <f t="shared" si="5673"/>
        <v/>
      </c>
      <c r="EK276" s="115" t="str">
        <f t="shared" si="5674"/>
        <v/>
      </c>
      <c r="EL276" s="115" t="str">
        <f t="shared" si="5675"/>
        <v/>
      </c>
      <c r="EM276" s="115" t="str">
        <f t="shared" si="5676"/>
        <v/>
      </c>
      <c r="EN276" s="115" t="str">
        <f t="shared" si="5677"/>
        <v/>
      </c>
      <c r="EO276" s="115" t="str">
        <f t="shared" si="5678"/>
        <v/>
      </c>
      <c r="EP276" s="115" t="str">
        <f t="shared" si="5679"/>
        <v/>
      </c>
      <c r="EQ276" s="115" t="str">
        <f t="shared" si="5680"/>
        <v/>
      </c>
      <c r="ER276" s="115" t="str">
        <f t="shared" si="5681"/>
        <v/>
      </c>
      <c r="ES276" s="115" t="str">
        <f t="shared" si="5682"/>
        <v/>
      </c>
      <c r="ET276" s="115" t="str">
        <f t="shared" si="5683"/>
        <v/>
      </c>
      <c r="EU276" s="115" t="str">
        <f t="shared" si="5684"/>
        <v/>
      </c>
      <c r="EV276" s="115" t="str">
        <f t="shared" si="5685"/>
        <v/>
      </c>
      <c r="EW276" s="115" t="str">
        <f t="shared" si="5686"/>
        <v/>
      </c>
      <c r="EX276" s="115" t="str">
        <f t="shared" si="5687"/>
        <v/>
      </c>
      <c r="EY276" s="115" t="str">
        <f t="shared" si="5688"/>
        <v/>
      </c>
      <c r="EZ276" s="115" t="str">
        <f t="shared" si="5689"/>
        <v/>
      </c>
      <c r="FA276" s="115" t="str">
        <f t="shared" si="5690"/>
        <v/>
      </c>
      <c r="FB276" s="115" t="str">
        <f t="shared" si="5691"/>
        <v/>
      </c>
      <c r="FC276" s="115" t="str">
        <f t="shared" si="5692"/>
        <v/>
      </c>
      <c r="FD276" s="115" t="str">
        <f t="shared" si="5693"/>
        <v/>
      </c>
      <c r="FE276" s="115" t="str">
        <f t="shared" si="5694"/>
        <v/>
      </c>
      <c r="GA276" s="213" t="str">
        <f t="shared" si="5741"/>
        <v/>
      </c>
      <c r="GB276" s="140" t="str">
        <f t="shared" si="5742"/>
        <v/>
      </c>
      <c r="GC276" s="171">
        <f>COUNTIF($I$703:$I$772,"&gt;0")</f>
        <v>0</v>
      </c>
      <c r="GD276" s="172">
        <f t="shared" si="5743"/>
        <v>0</v>
      </c>
      <c r="GE276" s="171" t="str">
        <f t="shared" si="5738"/>
        <v/>
      </c>
      <c r="GF276" s="172">
        <f t="shared" ref="GF276:GN276" si="5748">COUNTIF($J$703:$J$772,GF$3)</f>
        <v>0</v>
      </c>
      <c r="GG276" s="172">
        <f t="shared" si="5748"/>
        <v>0</v>
      </c>
      <c r="GH276" s="172">
        <f t="shared" si="5748"/>
        <v>0</v>
      </c>
      <c r="GI276" s="172">
        <f t="shared" si="5748"/>
        <v>0</v>
      </c>
      <c r="GJ276" s="172">
        <f t="shared" si="5748"/>
        <v>0</v>
      </c>
      <c r="GK276" s="172">
        <f t="shared" si="5748"/>
        <v>0</v>
      </c>
      <c r="GL276" s="172">
        <f t="shared" si="5748"/>
        <v>0</v>
      </c>
      <c r="GM276" s="172">
        <f t="shared" si="5748"/>
        <v>0</v>
      </c>
      <c r="GN276" s="172">
        <f t="shared" si="5748"/>
        <v>0</v>
      </c>
      <c r="GO276" s="172">
        <f t="shared" si="5745"/>
        <v>0</v>
      </c>
      <c r="GP276" s="171" t="e">
        <f t="shared" si="5746"/>
        <v>#DIV/0!</v>
      </c>
      <c r="GQ276" s="171">
        <f>COUNTIF($I$703:$I$772,"&lt;45")-GN276</f>
        <v>0</v>
      </c>
      <c r="GR276" s="171">
        <f>COUNTIF($I$703:$I$772,"&lt;60")-GQ276</f>
        <v>0</v>
      </c>
      <c r="GS276" s="171">
        <f>COUNTIF($I$703:$I$772,"&lt;75")-GQ276-GR276</f>
        <v>0</v>
      </c>
      <c r="GT276" s="171">
        <f>COUNTIF($I$703:$I$772,"&lt;90")-GQ276-GR276-GS276</f>
        <v>0</v>
      </c>
      <c r="GU276" s="171">
        <f>COUNTIF($I$703:$I$772,"&gt;89")</f>
        <v>0</v>
      </c>
      <c r="GV276" s="171">
        <f>COUNTIF($I$703:$I$772,GV3)</f>
        <v>0</v>
      </c>
      <c r="GW276" s="171">
        <f>COUNTIF($I$703:$I$772,GW3)</f>
        <v>0</v>
      </c>
      <c r="GY276" s="115">
        <v>273</v>
      </c>
      <c r="GZ276" s="120" t="str">
        <f>IF(COUNT(GZ270:GZ275)&gt;1,GY283,"")</f>
        <v/>
      </c>
      <c r="HA276" s="118">
        <f t="shared" si="5735"/>
        <v>0</v>
      </c>
      <c r="HB276" s="118" t="str">
        <f>IF(GZ276="","",'INPUT INF'!L$43)</f>
        <v/>
      </c>
      <c r="HC276" s="118" t="s">
        <v>32</v>
      </c>
      <c r="HD276" s="181" t="str">
        <f>IFERROR(INDEX(GB$112:GB$136,MATCH($HB276,$GA$112:$GA$136,0)),"")</f>
        <v/>
      </c>
      <c r="HE276" s="181">
        <f>SUM(HE270:HE275)</f>
        <v>0</v>
      </c>
      <c r="HF276" s="181">
        <f t="shared" ref="HF276" si="5749">SUM(HF270:HF275)</f>
        <v>0</v>
      </c>
      <c r="HG276" s="171" t="str">
        <f t="shared" ref="HG276" si="5750">IF(HD276="","",ROUND(HF276/HE276*100,2))</f>
        <v/>
      </c>
      <c r="HH276" s="181">
        <f t="shared" ref="HH276:HQ276" si="5751">SUM(HH270:HH275)</f>
        <v>0</v>
      </c>
      <c r="HI276" s="181">
        <f t="shared" si="5751"/>
        <v>0</v>
      </c>
      <c r="HJ276" s="181">
        <f t="shared" si="5751"/>
        <v>0</v>
      </c>
      <c r="HK276" s="181">
        <f t="shared" si="5751"/>
        <v>0</v>
      </c>
      <c r="HL276" s="181">
        <f t="shared" si="5751"/>
        <v>0</v>
      </c>
      <c r="HM276" s="181">
        <f t="shared" si="5751"/>
        <v>0</v>
      </c>
      <c r="HN276" s="181">
        <f t="shared" si="5751"/>
        <v>0</v>
      </c>
      <c r="HO276" s="181">
        <f t="shared" si="5751"/>
        <v>0</v>
      </c>
      <c r="HP276" s="181">
        <f t="shared" si="5751"/>
        <v>0</v>
      </c>
      <c r="HQ276" s="181">
        <f t="shared" si="5751"/>
        <v>0</v>
      </c>
      <c r="HR276" s="171" t="e">
        <f t="shared" ref="HR276" si="5752">ROUND(HQ276*12.5/SUM(HH276:HP276),2)</f>
        <v>#DIV/0!</v>
      </c>
      <c r="HS276" s="181">
        <f t="shared" ref="HS276" si="5753">SUM(HS270:HS275)</f>
        <v>0</v>
      </c>
      <c r="HT276" s="181">
        <f t="shared" ref="HT276:HW276" si="5754">SUM(HT270:HT275)</f>
        <v>0</v>
      </c>
      <c r="HU276" s="181">
        <f t="shared" si="5754"/>
        <v>0</v>
      </c>
      <c r="HV276" s="181">
        <f t="shared" si="5754"/>
        <v>0</v>
      </c>
      <c r="HW276" s="181">
        <f t="shared" si="5754"/>
        <v>0</v>
      </c>
      <c r="HX276" s="181">
        <f t="shared" ref="HX276:HY276" si="5755">SUM(HX270:HX275)</f>
        <v>0</v>
      </c>
      <c r="HY276" s="181">
        <f t="shared" si="5755"/>
        <v>0</v>
      </c>
      <c r="IA276" s="181" t="str">
        <f t="shared" si="5506"/>
        <v/>
      </c>
      <c r="IB276" s="118" t="str">
        <f t="shared" si="5507"/>
        <v/>
      </c>
      <c r="IC276" s="118" t="str">
        <f t="shared" si="5508"/>
        <v/>
      </c>
      <c r="ID276" s="118" t="str">
        <f t="shared" si="5700"/>
        <v/>
      </c>
      <c r="IE276" s="118">
        <f t="shared" si="5509"/>
        <v>0</v>
      </c>
      <c r="IF276" s="118">
        <f t="shared" si="5510"/>
        <v>0</v>
      </c>
      <c r="IG276" s="118" t="str">
        <f t="shared" si="5511"/>
        <v/>
      </c>
      <c r="IH276" s="118">
        <f t="shared" si="5512"/>
        <v>0</v>
      </c>
      <c r="II276" s="118">
        <f t="shared" si="5513"/>
        <v>0</v>
      </c>
      <c r="IJ276" s="118">
        <f t="shared" si="5514"/>
        <v>0</v>
      </c>
      <c r="IK276" s="118">
        <f t="shared" si="5515"/>
        <v>0</v>
      </c>
      <c r="IL276" s="118">
        <f t="shared" si="5516"/>
        <v>0</v>
      </c>
      <c r="IM276" s="118">
        <f t="shared" si="5517"/>
        <v>0</v>
      </c>
      <c r="IN276" s="118">
        <f t="shared" si="5518"/>
        <v>0</v>
      </c>
      <c r="IO276" s="118">
        <f t="shared" si="5519"/>
        <v>0</v>
      </c>
      <c r="IP276" s="118">
        <f t="shared" si="5520"/>
        <v>0</v>
      </c>
      <c r="IQ276" s="118">
        <f t="shared" si="5521"/>
        <v>0</v>
      </c>
      <c r="IR276" s="118" t="str">
        <f t="shared" si="5522"/>
        <v/>
      </c>
      <c r="IS276" s="118">
        <f t="shared" si="5523"/>
        <v>0</v>
      </c>
      <c r="IT276" s="118">
        <f t="shared" si="5524"/>
        <v>0</v>
      </c>
      <c r="IU276" s="118">
        <f t="shared" si="5525"/>
        <v>0</v>
      </c>
      <c r="IV276" s="118">
        <f t="shared" si="5526"/>
        <v>0</v>
      </c>
      <c r="IW276" s="118">
        <f t="shared" si="5527"/>
        <v>0</v>
      </c>
      <c r="IX276" s="118">
        <f t="shared" si="5528"/>
        <v>0</v>
      </c>
      <c r="IY276" s="118">
        <f t="shared" si="5529"/>
        <v>0</v>
      </c>
      <c r="IZ276" s="118" t="str">
        <f t="shared" si="5701"/>
        <v/>
      </c>
    </row>
    <row r="277" spans="1:260" ht="15" customHeight="1" thickBot="1" x14ac:dyDescent="0.3">
      <c r="A277" s="115">
        <v>275</v>
      </c>
      <c r="B277" s="115" t="str">
        <f t="shared" si="5373"/>
        <v/>
      </c>
      <c r="C277" s="115" t="s">
        <v>68</v>
      </c>
      <c r="D277" s="100" t="str">
        <f t="shared" si="5697"/>
        <v>D</v>
      </c>
      <c r="E277" s="100" t="str">
        <f t="shared" si="5625"/>
        <v/>
      </c>
      <c r="F277" s="100" t="str">
        <f t="shared" si="5626"/>
        <v/>
      </c>
      <c r="G277" s="100" t="str">
        <f t="shared" si="5575"/>
        <v/>
      </c>
      <c r="H277" s="100" t="str">
        <f t="shared" si="5627"/>
        <v/>
      </c>
      <c r="I277" s="100" t="str">
        <f t="shared" si="5576"/>
        <v/>
      </c>
      <c r="J277" s="100" t="str">
        <f t="shared" si="5628"/>
        <v/>
      </c>
      <c r="K277" s="100" t="str">
        <f t="shared" si="5577"/>
        <v/>
      </c>
      <c r="L277" s="100" t="str">
        <f t="shared" si="5629"/>
        <v/>
      </c>
      <c r="M277" s="100" t="str">
        <f t="shared" si="5578"/>
        <v/>
      </c>
      <c r="N277" s="100" t="str">
        <f t="shared" si="5630"/>
        <v/>
      </c>
      <c r="O277" s="100" t="str">
        <f t="shared" si="5579"/>
        <v/>
      </c>
      <c r="P277" s="100" t="str">
        <f t="shared" si="5631"/>
        <v/>
      </c>
      <c r="Q277" s="100" t="str">
        <f t="shared" si="5580"/>
        <v/>
      </c>
      <c r="R277" s="100" t="str">
        <f t="shared" si="5632"/>
        <v/>
      </c>
      <c r="S277" s="100" t="str">
        <f t="shared" si="5581"/>
        <v/>
      </c>
      <c r="T277" s="100" t="str">
        <f t="shared" si="5633"/>
        <v/>
      </c>
      <c r="U277" s="100" t="str">
        <f t="shared" si="5582"/>
        <v/>
      </c>
      <c r="V277" s="100" t="str">
        <f t="shared" si="5634"/>
        <v/>
      </c>
      <c r="W277" s="100" t="str">
        <f t="shared" si="5583"/>
        <v/>
      </c>
      <c r="X277" s="100" t="str">
        <f t="shared" si="5635"/>
        <v/>
      </c>
      <c r="Y277" s="100" t="str">
        <f t="shared" si="5584"/>
        <v/>
      </c>
      <c r="Z277" s="100" t="str">
        <f t="shared" si="5636"/>
        <v/>
      </c>
      <c r="AA277" s="100" t="str">
        <f t="shared" si="5585"/>
        <v/>
      </c>
      <c r="AB277" s="100" t="str">
        <f t="shared" si="5637"/>
        <v/>
      </c>
      <c r="AC277" s="100" t="str">
        <f t="shared" si="5586"/>
        <v/>
      </c>
      <c r="AD277" s="100" t="str">
        <f t="shared" si="5638"/>
        <v/>
      </c>
      <c r="AE277" s="100" t="str">
        <f t="shared" si="5587"/>
        <v/>
      </c>
      <c r="AF277" s="100" t="str">
        <f t="shared" si="5639"/>
        <v/>
      </c>
      <c r="AG277" s="100" t="str">
        <f t="shared" si="5588"/>
        <v/>
      </c>
      <c r="AH277" s="100" t="str">
        <f t="shared" si="5640"/>
        <v/>
      </c>
      <c r="AI277" s="100" t="str">
        <f t="shared" si="5589"/>
        <v/>
      </c>
      <c r="AJ277" s="100" t="str">
        <f t="shared" si="5641"/>
        <v/>
      </c>
      <c r="AK277" s="100" t="str">
        <f t="shared" si="5590"/>
        <v/>
      </c>
      <c r="AL277" s="100" t="str">
        <f t="shared" si="5642"/>
        <v/>
      </c>
      <c r="AM277" s="100" t="str">
        <f t="shared" si="5591"/>
        <v/>
      </c>
      <c r="AN277" s="100" t="str">
        <f t="shared" si="5643"/>
        <v/>
      </c>
      <c r="AO277" s="100" t="str">
        <f t="shared" si="5592"/>
        <v/>
      </c>
      <c r="AP277" s="100" t="str">
        <f t="shared" si="5644"/>
        <v/>
      </c>
      <c r="AQ277" s="100" t="str">
        <f t="shared" si="5593"/>
        <v/>
      </c>
      <c r="AR277" s="100" t="str">
        <f t="shared" si="5645"/>
        <v/>
      </c>
      <c r="AS277" s="100" t="str">
        <f t="shared" si="5594"/>
        <v/>
      </c>
      <c r="AT277" s="100" t="str">
        <f t="shared" si="5646"/>
        <v/>
      </c>
      <c r="AU277" s="100" t="str">
        <f t="shared" si="5595"/>
        <v/>
      </c>
      <c r="AV277" s="100" t="str">
        <f t="shared" si="5647"/>
        <v/>
      </c>
      <c r="AW277" s="100" t="str">
        <f t="shared" si="5596"/>
        <v/>
      </c>
      <c r="AX277" s="100" t="str">
        <f t="shared" si="5648"/>
        <v/>
      </c>
      <c r="AY277" s="100" t="str">
        <f t="shared" si="5597"/>
        <v/>
      </c>
      <c r="AZ277" s="100" t="str">
        <f t="shared" si="5649"/>
        <v/>
      </c>
      <c r="BA277" s="100" t="str">
        <f t="shared" si="5598"/>
        <v/>
      </c>
      <c r="BB277" s="100" t="str">
        <f t="shared" si="5650"/>
        <v/>
      </c>
      <c r="BC277" s="100" t="str">
        <f>IFERROR(INDEX('INPUT INF'!$F$3:$F$601,MATCH($B277,'INPUT INF'!$A$3:$A$601,FALSE)),"")</f>
        <v/>
      </c>
      <c r="BD277" s="100" t="str">
        <f t="shared" si="5463"/>
        <v/>
      </c>
      <c r="BE277" s="100" t="str">
        <f t="shared" si="5651"/>
        <v/>
      </c>
      <c r="BF277" s="100" t="str">
        <f t="shared" si="5652"/>
        <v/>
      </c>
      <c r="BG277" s="115" t="str">
        <f t="shared" si="5653"/>
        <v/>
      </c>
      <c r="BH277" s="115" t="str">
        <f>IF(AND('INPUT INF'!$O$1="X",BG277="PASS"),BF277,IF($BG277="","0",IF('INPUT INF'!$N$63="YES",$BF277,"")))</f>
        <v>0</v>
      </c>
      <c r="BI277" s="115" t="str">
        <f>IF($BG277="","0",IF('INPUT INF'!$Q$64="YES",$BF277,""))</f>
        <v>0</v>
      </c>
      <c r="BJ277" s="115" t="str">
        <f>IF($BG277="","0",IF('INPUT INF'!$Q$65="YES",$BF277,""))</f>
        <v>0</v>
      </c>
      <c r="BL277" s="116" t="str">
        <f t="shared" si="5654"/>
        <v/>
      </c>
      <c r="BM277" s="116" t="str">
        <f t="shared" si="5655"/>
        <v/>
      </c>
      <c r="BN277" s="116" t="str">
        <f t="shared" si="5655"/>
        <v/>
      </c>
      <c r="BR277" s="116" t="str">
        <f t="shared" si="5656"/>
        <v/>
      </c>
      <c r="BS277" s="116" t="str">
        <f t="shared" si="5657"/>
        <v/>
      </c>
      <c r="BT277" s="116" t="str">
        <f t="shared" si="5657"/>
        <v/>
      </c>
      <c r="BX277" s="116" t="str">
        <f t="shared" si="5658"/>
        <v/>
      </c>
      <c r="BY277" s="116" t="str">
        <f t="shared" si="5659"/>
        <v/>
      </c>
      <c r="BZ277" s="116" t="str">
        <f t="shared" si="5659"/>
        <v/>
      </c>
      <c r="CD277" s="116" t="str">
        <f t="shared" si="5660"/>
        <v/>
      </c>
      <c r="CE277" s="116" t="str">
        <f t="shared" si="5661"/>
        <v/>
      </c>
      <c r="CF277" s="116" t="str">
        <f t="shared" si="5662"/>
        <v/>
      </c>
      <c r="CJ277" s="116" t="str">
        <f t="shared" si="5663"/>
        <v/>
      </c>
      <c r="CK277" s="116" t="str">
        <f t="shared" si="5664"/>
        <v/>
      </c>
      <c r="CL277" s="116" t="str">
        <f t="shared" si="5665"/>
        <v/>
      </c>
      <c r="CP277" s="116" t="str">
        <f t="shared" si="5666"/>
        <v/>
      </c>
      <c r="CQ277" s="116" t="str">
        <f t="shared" si="5667"/>
        <v/>
      </c>
      <c r="CR277" s="116" t="str">
        <f t="shared" si="5668"/>
        <v/>
      </c>
      <c r="DH277" s="115" t="str">
        <f t="shared" si="5669"/>
        <v/>
      </c>
      <c r="DI277" s="115" t="str">
        <f t="shared" si="5599"/>
        <v/>
      </c>
      <c r="DJ277" s="115" t="str">
        <f t="shared" si="5600"/>
        <v/>
      </c>
      <c r="DK277" s="115" t="str">
        <f t="shared" si="5601"/>
        <v/>
      </c>
      <c r="DL277" s="115" t="str">
        <f t="shared" si="5602"/>
        <v/>
      </c>
      <c r="DM277" s="115" t="str">
        <f t="shared" si="5603"/>
        <v/>
      </c>
      <c r="DN277" s="115" t="str">
        <f t="shared" si="5604"/>
        <v/>
      </c>
      <c r="DO277" s="115" t="str">
        <f t="shared" si="5605"/>
        <v/>
      </c>
      <c r="DP277" s="115" t="str">
        <f t="shared" si="5606"/>
        <v/>
      </c>
      <c r="DQ277" s="115" t="str">
        <f t="shared" si="5607"/>
        <v/>
      </c>
      <c r="DR277" s="115" t="str">
        <f t="shared" si="5608"/>
        <v/>
      </c>
      <c r="DS277" s="115" t="str">
        <f t="shared" si="5609"/>
        <v/>
      </c>
      <c r="DT277" s="115" t="str">
        <f t="shared" si="5610"/>
        <v/>
      </c>
      <c r="DU277" s="115" t="str">
        <f t="shared" si="5611"/>
        <v/>
      </c>
      <c r="DV277" s="115" t="str">
        <f t="shared" si="5612"/>
        <v/>
      </c>
      <c r="DW277" s="115" t="str">
        <f t="shared" si="5613"/>
        <v/>
      </c>
      <c r="DX277" s="115" t="str">
        <f t="shared" si="5614"/>
        <v/>
      </c>
      <c r="DY277" s="115" t="str">
        <f t="shared" si="5615"/>
        <v/>
      </c>
      <c r="DZ277" s="115" t="str">
        <f t="shared" si="5616"/>
        <v/>
      </c>
      <c r="EA277" s="115" t="str">
        <f t="shared" si="5617"/>
        <v/>
      </c>
      <c r="EB277" s="115" t="str">
        <f t="shared" si="5618"/>
        <v/>
      </c>
      <c r="EC277" s="115" t="str">
        <f t="shared" si="5619"/>
        <v/>
      </c>
      <c r="ED277" s="115" t="str">
        <f t="shared" si="5620"/>
        <v/>
      </c>
      <c r="EE277" s="115" t="str">
        <f t="shared" si="5621"/>
        <v/>
      </c>
      <c r="EF277" s="115" t="str">
        <f t="shared" si="5622"/>
        <v/>
      </c>
      <c r="EG277" s="115" t="str">
        <f t="shared" si="5670"/>
        <v/>
      </c>
      <c r="EH277" s="115" t="str">
        <f t="shared" si="5671"/>
        <v/>
      </c>
      <c r="EI277" s="115" t="str">
        <f t="shared" si="5672"/>
        <v/>
      </c>
      <c r="EJ277" s="115" t="str">
        <f t="shared" si="5673"/>
        <v/>
      </c>
      <c r="EK277" s="115" t="str">
        <f t="shared" si="5674"/>
        <v/>
      </c>
      <c r="EL277" s="115" t="str">
        <f t="shared" si="5675"/>
        <v/>
      </c>
      <c r="EM277" s="115" t="str">
        <f t="shared" si="5676"/>
        <v/>
      </c>
      <c r="EN277" s="115" t="str">
        <f t="shared" si="5677"/>
        <v/>
      </c>
      <c r="EO277" s="115" t="str">
        <f t="shared" si="5678"/>
        <v/>
      </c>
      <c r="EP277" s="115" t="str">
        <f t="shared" si="5679"/>
        <v/>
      </c>
      <c r="EQ277" s="115" t="str">
        <f t="shared" si="5680"/>
        <v/>
      </c>
      <c r="ER277" s="115" t="str">
        <f t="shared" si="5681"/>
        <v/>
      </c>
      <c r="ES277" s="115" t="str">
        <f t="shared" si="5682"/>
        <v/>
      </c>
      <c r="ET277" s="115" t="str">
        <f t="shared" si="5683"/>
        <v/>
      </c>
      <c r="EU277" s="115" t="str">
        <f t="shared" si="5684"/>
        <v/>
      </c>
      <c r="EV277" s="115" t="str">
        <f t="shared" si="5685"/>
        <v/>
      </c>
      <c r="EW277" s="115" t="str">
        <f t="shared" si="5686"/>
        <v/>
      </c>
      <c r="EX277" s="115" t="str">
        <f t="shared" si="5687"/>
        <v/>
      </c>
      <c r="EY277" s="115" t="str">
        <f t="shared" si="5688"/>
        <v/>
      </c>
      <c r="EZ277" s="115" t="str">
        <f t="shared" si="5689"/>
        <v/>
      </c>
      <c r="FA277" s="115" t="str">
        <f t="shared" si="5690"/>
        <v/>
      </c>
      <c r="FB277" s="115" t="str">
        <f t="shared" si="5691"/>
        <v/>
      </c>
      <c r="FC277" s="115" t="str">
        <f t="shared" si="5692"/>
        <v/>
      </c>
      <c r="FD277" s="115" t="str">
        <f t="shared" si="5693"/>
        <v/>
      </c>
      <c r="FE277" s="115" t="str">
        <f t="shared" si="5694"/>
        <v/>
      </c>
      <c r="GA277" s="213" t="str">
        <f t="shared" si="5741"/>
        <v/>
      </c>
      <c r="GB277" s="140" t="str">
        <f t="shared" si="5742"/>
        <v/>
      </c>
      <c r="GC277" s="171">
        <f>COUNTIF($K$703:$K$772,"&gt;0")</f>
        <v>0</v>
      </c>
      <c r="GD277" s="172">
        <f t="shared" si="5743"/>
        <v>0</v>
      </c>
      <c r="GE277" s="171" t="str">
        <f t="shared" si="5738"/>
        <v/>
      </c>
      <c r="GF277" s="172">
        <f t="shared" ref="GF277:GN277" si="5756">COUNTIF($L$703:$L$772,GF$3)</f>
        <v>0</v>
      </c>
      <c r="GG277" s="172">
        <f t="shared" si="5756"/>
        <v>0</v>
      </c>
      <c r="GH277" s="172">
        <f t="shared" si="5756"/>
        <v>0</v>
      </c>
      <c r="GI277" s="172">
        <f t="shared" si="5756"/>
        <v>0</v>
      </c>
      <c r="GJ277" s="172">
        <f t="shared" si="5756"/>
        <v>0</v>
      </c>
      <c r="GK277" s="172">
        <f t="shared" si="5756"/>
        <v>0</v>
      </c>
      <c r="GL277" s="172">
        <f t="shared" si="5756"/>
        <v>0</v>
      </c>
      <c r="GM277" s="172">
        <f t="shared" si="5756"/>
        <v>0</v>
      </c>
      <c r="GN277" s="172">
        <f t="shared" si="5756"/>
        <v>0</v>
      </c>
      <c r="GO277" s="172">
        <f t="shared" si="5745"/>
        <v>0</v>
      </c>
      <c r="GP277" s="171" t="e">
        <f t="shared" si="5746"/>
        <v>#DIV/0!</v>
      </c>
      <c r="GQ277" s="171">
        <f>COUNTIF($K$703:$K$772,"&lt;45")-GN277</f>
        <v>0</v>
      </c>
      <c r="GR277" s="171">
        <f>COUNTIF($K$703:$K$772,"&lt;60")-GQ277</f>
        <v>0</v>
      </c>
      <c r="GS277" s="171">
        <f>COUNTIF($K$703:$K$772,"&lt;75")-GQ277-GR277</f>
        <v>0</v>
      </c>
      <c r="GT277" s="171">
        <f>COUNTIF($K$703:$K$772,"&lt;90")-GQ277-GR277-GS277</f>
        <v>0</v>
      </c>
      <c r="GU277" s="171">
        <f>COUNTIF($K$703:$K$772,"&gt;89")</f>
        <v>0</v>
      </c>
      <c r="GV277" s="171">
        <f>COUNTIF($K$703:$K$772,GV3)</f>
        <v>0</v>
      </c>
      <c r="GW277" s="171">
        <f>COUNTIF($K$703:$K$772,GW3)</f>
        <v>0</v>
      </c>
      <c r="GY277" s="115">
        <v>274</v>
      </c>
      <c r="GZ277" s="120" t="str">
        <f>IF('INPUT INF'!N$44="YES",GY284,"")</f>
        <v/>
      </c>
      <c r="HA277" s="118">
        <f>'INPUT INF'!K44</f>
        <v>0</v>
      </c>
      <c r="HB277" s="118" t="str">
        <f>IF(GZ277="","",'INPUT INF'!L$44)</f>
        <v/>
      </c>
      <c r="HC277" s="181" t="str">
        <f>'INPUT INF'!N$34</f>
        <v>A</v>
      </c>
      <c r="HD277" s="181" t="str">
        <f>IFERROR(INDEX(GB$4:GB$28,MATCH($HB277,$GA$4:$GA$28,0)),"")</f>
        <v/>
      </c>
      <c r="HE277" s="181">
        <f t="shared" ref="HE277:HY277" si="5757">IFERROR(INDEX(GC$166:GC$190,MATCH($HB277,$GA$166:$GA$190,0)),"")</f>
        <v>0</v>
      </c>
      <c r="HF277" s="181">
        <f t="shared" si="5757"/>
        <v>0</v>
      </c>
      <c r="HG277" s="181" t="str">
        <f t="shared" si="5757"/>
        <v/>
      </c>
      <c r="HH277" s="181">
        <f t="shared" si="5757"/>
        <v>0</v>
      </c>
      <c r="HI277" s="181">
        <f t="shared" si="5757"/>
        <v>0</v>
      </c>
      <c r="HJ277" s="181">
        <f t="shared" si="5757"/>
        <v>0</v>
      </c>
      <c r="HK277" s="181">
        <f t="shared" si="5757"/>
        <v>0</v>
      </c>
      <c r="HL277" s="181">
        <f t="shared" si="5757"/>
        <v>0</v>
      </c>
      <c r="HM277" s="181">
        <f t="shared" si="5757"/>
        <v>0</v>
      </c>
      <c r="HN277" s="181">
        <f t="shared" si="5757"/>
        <v>0</v>
      </c>
      <c r="HO277" s="181">
        <f t="shared" si="5757"/>
        <v>0</v>
      </c>
      <c r="HP277" s="181">
        <f t="shared" si="5757"/>
        <v>0</v>
      </c>
      <c r="HQ277" s="181">
        <f t="shared" si="5757"/>
        <v>0</v>
      </c>
      <c r="HR277" s="181" t="str">
        <f t="shared" si="5757"/>
        <v/>
      </c>
      <c r="HS277" s="181">
        <f t="shared" si="5757"/>
        <v>0</v>
      </c>
      <c r="HT277" s="181">
        <f t="shared" si="5757"/>
        <v>0</v>
      </c>
      <c r="HU277" s="181">
        <f t="shared" si="5757"/>
        <v>0</v>
      </c>
      <c r="HV277" s="181">
        <f t="shared" si="5757"/>
        <v>0</v>
      </c>
      <c r="HW277" s="181">
        <f t="shared" si="5757"/>
        <v>0</v>
      </c>
      <c r="HX277" s="181">
        <f t="shared" si="5757"/>
        <v>0</v>
      </c>
      <c r="HY277" s="181">
        <f t="shared" si="5757"/>
        <v>0</v>
      </c>
      <c r="IA277" s="181" t="str">
        <f t="shared" si="5506"/>
        <v/>
      </c>
      <c r="IB277" s="118" t="str">
        <f t="shared" si="5507"/>
        <v/>
      </c>
      <c r="IC277" s="118" t="str">
        <f t="shared" si="5508"/>
        <v/>
      </c>
      <c r="ID277" s="118" t="str">
        <f t="shared" si="5700"/>
        <v/>
      </c>
      <c r="IE277" s="118">
        <f t="shared" si="5509"/>
        <v>0</v>
      </c>
      <c r="IF277" s="118">
        <f t="shared" si="5510"/>
        <v>0</v>
      </c>
      <c r="IG277" s="118" t="str">
        <f t="shared" si="5511"/>
        <v/>
      </c>
      <c r="IH277" s="118">
        <f t="shared" si="5512"/>
        <v>0</v>
      </c>
      <c r="II277" s="118">
        <f t="shared" si="5513"/>
        <v>0</v>
      </c>
      <c r="IJ277" s="118">
        <f t="shared" si="5514"/>
        <v>0</v>
      </c>
      <c r="IK277" s="118">
        <f t="shared" si="5515"/>
        <v>0</v>
      </c>
      <c r="IL277" s="118">
        <f t="shared" si="5516"/>
        <v>0</v>
      </c>
      <c r="IM277" s="118">
        <f t="shared" si="5517"/>
        <v>0</v>
      </c>
      <c r="IN277" s="118">
        <f t="shared" si="5518"/>
        <v>0</v>
      </c>
      <c r="IO277" s="118">
        <f t="shared" si="5519"/>
        <v>0</v>
      </c>
      <c r="IP277" s="118">
        <f t="shared" si="5520"/>
        <v>0</v>
      </c>
      <c r="IQ277" s="118">
        <f t="shared" si="5521"/>
        <v>0</v>
      </c>
      <c r="IR277" s="118" t="str">
        <f t="shared" si="5522"/>
        <v/>
      </c>
      <c r="IS277" s="118">
        <f t="shared" si="5523"/>
        <v>0</v>
      </c>
      <c r="IT277" s="118">
        <f t="shared" si="5524"/>
        <v>0</v>
      </c>
      <c r="IU277" s="118">
        <f t="shared" si="5525"/>
        <v>0</v>
      </c>
      <c r="IV277" s="118">
        <f t="shared" si="5526"/>
        <v>0</v>
      </c>
      <c r="IW277" s="118">
        <f t="shared" si="5527"/>
        <v>0</v>
      </c>
      <c r="IX277" s="118">
        <f t="shared" si="5528"/>
        <v>0</v>
      </c>
      <c r="IY277" s="118">
        <f t="shared" si="5529"/>
        <v>0</v>
      </c>
      <c r="IZ277" s="118" t="str">
        <f t="shared" si="5701"/>
        <v/>
      </c>
    </row>
    <row r="278" spans="1:260" ht="15" customHeight="1" thickBot="1" x14ac:dyDescent="0.3">
      <c r="A278" s="115">
        <v>276</v>
      </c>
      <c r="B278" s="115" t="str">
        <f t="shared" ref="B278:B282" si="5758">IFERROR(SMALL($E$2004:$E$2901,A68),"")</f>
        <v/>
      </c>
      <c r="C278" s="115" t="s">
        <v>68</v>
      </c>
      <c r="D278" s="100" t="str">
        <f t="shared" si="5697"/>
        <v>D</v>
      </c>
      <c r="E278" s="100" t="str">
        <f t="shared" si="5625"/>
        <v/>
      </c>
      <c r="F278" s="100" t="str">
        <f t="shared" si="5626"/>
        <v/>
      </c>
      <c r="G278" s="100" t="str">
        <f t="shared" si="5575"/>
        <v/>
      </c>
      <c r="H278" s="100" t="str">
        <f t="shared" si="5627"/>
        <v/>
      </c>
      <c r="I278" s="100" t="str">
        <f t="shared" si="5576"/>
        <v/>
      </c>
      <c r="J278" s="100" t="str">
        <f t="shared" si="5628"/>
        <v/>
      </c>
      <c r="K278" s="100" t="str">
        <f t="shared" si="5577"/>
        <v/>
      </c>
      <c r="L278" s="100" t="str">
        <f t="shared" si="5629"/>
        <v/>
      </c>
      <c r="M278" s="100" t="str">
        <f t="shared" si="5578"/>
        <v/>
      </c>
      <c r="N278" s="100" t="str">
        <f t="shared" si="5630"/>
        <v/>
      </c>
      <c r="O278" s="100" t="str">
        <f t="shared" si="5579"/>
        <v/>
      </c>
      <c r="P278" s="100" t="str">
        <f t="shared" si="5631"/>
        <v/>
      </c>
      <c r="Q278" s="100" t="str">
        <f t="shared" si="5580"/>
        <v/>
      </c>
      <c r="R278" s="100" t="str">
        <f t="shared" si="5632"/>
        <v/>
      </c>
      <c r="S278" s="100" t="str">
        <f t="shared" si="5581"/>
        <v/>
      </c>
      <c r="T278" s="100" t="str">
        <f t="shared" si="5633"/>
        <v/>
      </c>
      <c r="U278" s="100" t="str">
        <f t="shared" si="5582"/>
        <v/>
      </c>
      <c r="V278" s="100" t="str">
        <f t="shared" si="5634"/>
        <v/>
      </c>
      <c r="W278" s="100" t="str">
        <f t="shared" si="5583"/>
        <v/>
      </c>
      <c r="X278" s="100" t="str">
        <f t="shared" si="5635"/>
        <v/>
      </c>
      <c r="Y278" s="100" t="str">
        <f t="shared" si="5584"/>
        <v/>
      </c>
      <c r="Z278" s="100" t="str">
        <f t="shared" si="5636"/>
        <v/>
      </c>
      <c r="AA278" s="100" t="str">
        <f t="shared" si="5585"/>
        <v/>
      </c>
      <c r="AB278" s="100" t="str">
        <f t="shared" si="5637"/>
        <v/>
      </c>
      <c r="AC278" s="100" t="str">
        <f t="shared" si="5586"/>
        <v/>
      </c>
      <c r="AD278" s="100" t="str">
        <f t="shared" si="5638"/>
        <v/>
      </c>
      <c r="AE278" s="100" t="str">
        <f t="shared" si="5587"/>
        <v/>
      </c>
      <c r="AF278" s="100" t="str">
        <f t="shared" si="5639"/>
        <v/>
      </c>
      <c r="AG278" s="100" t="str">
        <f t="shared" si="5588"/>
        <v/>
      </c>
      <c r="AH278" s="100" t="str">
        <f t="shared" si="5640"/>
        <v/>
      </c>
      <c r="AI278" s="100" t="str">
        <f t="shared" si="5589"/>
        <v/>
      </c>
      <c r="AJ278" s="100" t="str">
        <f t="shared" si="5641"/>
        <v/>
      </c>
      <c r="AK278" s="100" t="str">
        <f t="shared" si="5590"/>
        <v/>
      </c>
      <c r="AL278" s="100" t="str">
        <f t="shared" si="5642"/>
        <v/>
      </c>
      <c r="AM278" s="100" t="str">
        <f t="shared" si="5591"/>
        <v/>
      </c>
      <c r="AN278" s="100" t="str">
        <f t="shared" si="5643"/>
        <v/>
      </c>
      <c r="AO278" s="100" t="str">
        <f t="shared" si="5592"/>
        <v/>
      </c>
      <c r="AP278" s="100" t="str">
        <f t="shared" si="5644"/>
        <v/>
      </c>
      <c r="AQ278" s="100" t="str">
        <f t="shared" si="5593"/>
        <v/>
      </c>
      <c r="AR278" s="100" t="str">
        <f t="shared" si="5645"/>
        <v/>
      </c>
      <c r="AS278" s="100" t="str">
        <f t="shared" si="5594"/>
        <v/>
      </c>
      <c r="AT278" s="100" t="str">
        <f t="shared" si="5646"/>
        <v/>
      </c>
      <c r="AU278" s="100" t="str">
        <f t="shared" si="5595"/>
        <v/>
      </c>
      <c r="AV278" s="100" t="str">
        <f t="shared" si="5647"/>
        <v/>
      </c>
      <c r="AW278" s="100" t="str">
        <f t="shared" si="5596"/>
        <v/>
      </c>
      <c r="AX278" s="100" t="str">
        <f t="shared" si="5648"/>
        <v/>
      </c>
      <c r="AY278" s="100" t="str">
        <f t="shared" si="5597"/>
        <v/>
      </c>
      <c r="AZ278" s="100" t="str">
        <f t="shared" si="5649"/>
        <v/>
      </c>
      <c r="BA278" s="100" t="str">
        <f t="shared" si="5598"/>
        <v/>
      </c>
      <c r="BB278" s="100" t="str">
        <f t="shared" si="5650"/>
        <v/>
      </c>
      <c r="BC278" s="100" t="str">
        <f>IFERROR(INDEX('INPUT INF'!$F$3:$F$601,MATCH($B278,'INPUT INF'!$A$3:$A$601,FALSE)),"")</f>
        <v/>
      </c>
      <c r="BD278" s="100" t="str">
        <f t="shared" si="5463"/>
        <v/>
      </c>
      <c r="BE278" s="100" t="str">
        <f t="shared" si="5651"/>
        <v/>
      </c>
      <c r="BF278" s="100" t="str">
        <f t="shared" si="5652"/>
        <v/>
      </c>
      <c r="BG278" s="115" t="str">
        <f t="shared" si="5653"/>
        <v/>
      </c>
      <c r="BH278" s="115" t="str">
        <f>IF(AND('INPUT INF'!$O$1="X",BG278="PASS"),BF278,IF($BG278="","0",IF('INPUT INF'!$N$63="YES",$BF278,"")))</f>
        <v>0</v>
      </c>
      <c r="BI278" s="115" t="str">
        <f>IF($BG278="","0",IF('INPUT INF'!$Q$64="YES",$BF278,""))</f>
        <v>0</v>
      </c>
      <c r="BJ278" s="115" t="str">
        <f>IF($BG278="","0",IF('INPUT INF'!$Q$65="YES",$BF278,""))</f>
        <v>0</v>
      </c>
      <c r="BL278" s="116" t="str">
        <f t="shared" si="5654"/>
        <v/>
      </c>
      <c r="BM278" s="116" t="str">
        <f t="shared" si="5655"/>
        <v/>
      </c>
      <c r="BN278" s="116" t="str">
        <f t="shared" si="5655"/>
        <v/>
      </c>
      <c r="BR278" s="116" t="str">
        <f t="shared" si="5656"/>
        <v/>
      </c>
      <c r="BS278" s="116" t="str">
        <f t="shared" si="5657"/>
        <v/>
      </c>
      <c r="BT278" s="116" t="str">
        <f t="shared" si="5657"/>
        <v/>
      </c>
      <c r="BX278" s="116" t="str">
        <f t="shared" si="5658"/>
        <v/>
      </c>
      <c r="BY278" s="116" t="str">
        <f t="shared" si="5659"/>
        <v/>
      </c>
      <c r="BZ278" s="116" t="str">
        <f t="shared" si="5659"/>
        <v/>
      </c>
      <c r="CD278" s="116" t="str">
        <f t="shared" si="5660"/>
        <v/>
      </c>
      <c r="CE278" s="116" t="str">
        <f t="shared" si="5661"/>
        <v/>
      </c>
      <c r="CF278" s="116" t="str">
        <f t="shared" si="5662"/>
        <v/>
      </c>
      <c r="CJ278" s="116" t="str">
        <f t="shared" si="5663"/>
        <v/>
      </c>
      <c r="CK278" s="116" t="str">
        <f t="shared" si="5664"/>
        <v/>
      </c>
      <c r="CL278" s="116" t="str">
        <f t="shared" si="5665"/>
        <v/>
      </c>
      <c r="CP278" s="116" t="str">
        <f t="shared" si="5666"/>
        <v/>
      </c>
      <c r="CQ278" s="116" t="str">
        <f t="shared" si="5667"/>
        <v/>
      </c>
      <c r="CR278" s="116" t="str">
        <f t="shared" si="5668"/>
        <v/>
      </c>
      <c r="DH278" s="115" t="str">
        <f t="shared" si="5669"/>
        <v/>
      </c>
      <c r="DI278" s="115" t="str">
        <f t="shared" si="5599"/>
        <v/>
      </c>
      <c r="DJ278" s="115" t="str">
        <f t="shared" si="5600"/>
        <v/>
      </c>
      <c r="DK278" s="115" t="str">
        <f t="shared" si="5601"/>
        <v/>
      </c>
      <c r="DL278" s="115" t="str">
        <f t="shared" si="5602"/>
        <v/>
      </c>
      <c r="DM278" s="115" t="str">
        <f t="shared" si="5603"/>
        <v/>
      </c>
      <c r="DN278" s="115" t="str">
        <f t="shared" si="5604"/>
        <v/>
      </c>
      <c r="DO278" s="115" t="str">
        <f t="shared" si="5605"/>
        <v/>
      </c>
      <c r="DP278" s="115" t="str">
        <f t="shared" si="5606"/>
        <v/>
      </c>
      <c r="DQ278" s="115" t="str">
        <f t="shared" si="5607"/>
        <v/>
      </c>
      <c r="DR278" s="115" t="str">
        <f t="shared" si="5608"/>
        <v/>
      </c>
      <c r="DS278" s="115" t="str">
        <f t="shared" si="5609"/>
        <v/>
      </c>
      <c r="DT278" s="115" t="str">
        <f t="shared" si="5610"/>
        <v/>
      </c>
      <c r="DU278" s="115" t="str">
        <f t="shared" si="5611"/>
        <v/>
      </c>
      <c r="DV278" s="115" t="str">
        <f t="shared" si="5612"/>
        <v/>
      </c>
      <c r="DW278" s="115" t="str">
        <f t="shared" si="5613"/>
        <v/>
      </c>
      <c r="DX278" s="115" t="str">
        <f t="shared" si="5614"/>
        <v/>
      </c>
      <c r="DY278" s="115" t="str">
        <f t="shared" si="5615"/>
        <v/>
      </c>
      <c r="DZ278" s="115" t="str">
        <f t="shared" si="5616"/>
        <v/>
      </c>
      <c r="EA278" s="115" t="str">
        <f t="shared" si="5617"/>
        <v/>
      </c>
      <c r="EB278" s="115" t="str">
        <f t="shared" si="5618"/>
        <v/>
      </c>
      <c r="EC278" s="115" t="str">
        <f t="shared" si="5619"/>
        <v/>
      </c>
      <c r="ED278" s="115" t="str">
        <f t="shared" si="5620"/>
        <v/>
      </c>
      <c r="EE278" s="115" t="str">
        <f t="shared" si="5621"/>
        <v/>
      </c>
      <c r="EF278" s="115" t="str">
        <f t="shared" si="5622"/>
        <v/>
      </c>
      <c r="EG278" s="115" t="str">
        <f t="shared" si="5670"/>
        <v/>
      </c>
      <c r="EH278" s="115" t="str">
        <f t="shared" si="5671"/>
        <v/>
      </c>
      <c r="EI278" s="115" t="str">
        <f t="shared" si="5672"/>
        <v/>
      </c>
      <c r="EJ278" s="115" t="str">
        <f t="shared" si="5673"/>
        <v/>
      </c>
      <c r="EK278" s="115" t="str">
        <f t="shared" si="5674"/>
        <v/>
      </c>
      <c r="EL278" s="115" t="str">
        <f t="shared" si="5675"/>
        <v/>
      </c>
      <c r="EM278" s="115" t="str">
        <f t="shared" si="5676"/>
        <v/>
      </c>
      <c r="EN278" s="115" t="str">
        <f t="shared" si="5677"/>
        <v/>
      </c>
      <c r="EO278" s="115" t="str">
        <f t="shared" si="5678"/>
        <v/>
      </c>
      <c r="EP278" s="115" t="str">
        <f t="shared" si="5679"/>
        <v/>
      </c>
      <c r="EQ278" s="115" t="str">
        <f t="shared" si="5680"/>
        <v/>
      </c>
      <c r="ER278" s="115" t="str">
        <f t="shared" si="5681"/>
        <v/>
      </c>
      <c r="ES278" s="115" t="str">
        <f t="shared" si="5682"/>
        <v/>
      </c>
      <c r="ET278" s="115" t="str">
        <f t="shared" si="5683"/>
        <v/>
      </c>
      <c r="EU278" s="115" t="str">
        <f t="shared" si="5684"/>
        <v/>
      </c>
      <c r="EV278" s="115" t="str">
        <f t="shared" si="5685"/>
        <v/>
      </c>
      <c r="EW278" s="115" t="str">
        <f t="shared" si="5686"/>
        <v/>
      </c>
      <c r="EX278" s="115" t="str">
        <f t="shared" si="5687"/>
        <v/>
      </c>
      <c r="EY278" s="115" t="str">
        <f t="shared" si="5688"/>
        <v/>
      </c>
      <c r="EZ278" s="115" t="str">
        <f t="shared" si="5689"/>
        <v/>
      </c>
      <c r="FA278" s="115" t="str">
        <f t="shared" si="5690"/>
        <v/>
      </c>
      <c r="FB278" s="115" t="str">
        <f t="shared" si="5691"/>
        <v/>
      </c>
      <c r="FC278" s="115" t="str">
        <f t="shared" si="5692"/>
        <v/>
      </c>
      <c r="FD278" s="115" t="str">
        <f t="shared" si="5693"/>
        <v/>
      </c>
      <c r="FE278" s="115" t="str">
        <f t="shared" si="5694"/>
        <v/>
      </c>
      <c r="GA278" s="213" t="str">
        <f t="shared" si="5741"/>
        <v/>
      </c>
      <c r="GB278" s="140" t="str">
        <f t="shared" si="5742"/>
        <v/>
      </c>
      <c r="GC278" s="171">
        <f>COUNTIF($M$703:$M$772,"&gt;0")</f>
        <v>0</v>
      </c>
      <c r="GD278" s="172">
        <f t="shared" si="5743"/>
        <v>0</v>
      </c>
      <c r="GE278" s="171" t="str">
        <f t="shared" si="5738"/>
        <v/>
      </c>
      <c r="GF278" s="172">
        <f t="shared" ref="GF278:GN278" si="5759">COUNTIF($N$703:$N$772,GF$3)</f>
        <v>0</v>
      </c>
      <c r="GG278" s="172">
        <f t="shared" si="5759"/>
        <v>0</v>
      </c>
      <c r="GH278" s="172">
        <f t="shared" si="5759"/>
        <v>0</v>
      </c>
      <c r="GI278" s="172">
        <f t="shared" si="5759"/>
        <v>0</v>
      </c>
      <c r="GJ278" s="172">
        <f t="shared" si="5759"/>
        <v>0</v>
      </c>
      <c r="GK278" s="172">
        <f t="shared" si="5759"/>
        <v>0</v>
      </c>
      <c r="GL278" s="172">
        <f t="shared" si="5759"/>
        <v>0</v>
      </c>
      <c r="GM278" s="172">
        <f t="shared" si="5759"/>
        <v>0</v>
      </c>
      <c r="GN278" s="172">
        <f t="shared" si="5759"/>
        <v>0</v>
      </c>
      <c r="GO278" s="172">
        <f t="shared" si="5745"/>
        <v>0</v>
      </c>
      <c r="GP278" s="171" t="e">
        <f t="shared" si="5746"/>
        <v>#DIV/0!</v>
      </c>
      <c r="GQ278" s="171">
        <f>COUNTIF($M$703:$M$772,"&lt;45")-GN278</f>
        <v>0</v>
      </c>
      <c r="GR278" s="171">
        <f>COUNTIF($M$703:$M$772,"&lt;60")-GQ278</f>
        <v>0</v>
      </c>
      <c r="GS278" s="171">
        <f>COUNTIF($M$703:$M$772,"&lt;75")-GQ278-GR278</f>
        <v>0</v>
      </c>
      <c r="GT278" s="171">
        <f>COUNTIF($M$703:$M$772,"&lt;90")-GQ278-GR278-GS278</f>
        <v>0</v>
      </c>
      <c r="GU278" s="171">
        <f>COUNTIF($M$703:$M$772,"&gt;89")</f>
        <v>0</v>
      </c>
      <c r="GV278" s="171">
        <f>COUNTIF($M$703:$M$772,GV3)</f>
        <v>0</v>
      </c>
      <c r="GW278" s="171">
        <f>COUNTIF($M$703:$M$772,GW3)</f>
        <v>0</v>
      </c>
      <c r="GY278" s="115">
        <v>275</v>
      </c>
      <c r="GZ278" s="120" t="str">
        <f>IF('INPUT INF'!O$44="YES",GY285,"")</f>
        <v/>
      </c>
      <c r="HA278" s="118">
        <f>HA277</f>
        <v>0</v>
      </c>
      <c r="HB278" s="118" t="str">
        <f>IF(GZ278="","",'INPUT INF'!L$44)</f>
        <v/>
      </c>
      <c r="HC278" s="181" t="str">
        <f>'INPUT INF'!O$34</f>
        <v>B</v>
      </c>
      <c r="HD278" s="181" t="str">
        <f>IFERROR(INDEX(GB$31:GB$55,MATCH($HB278,$GA$31:$GA$55,0)),"")</f>
        <v/>
      </c>
      <c r="HE278" s="181">
        <f t="shared" ref="HE278:HY278" si="5760">IFERROR(INDEX(GC$192:GC$217,MATCH($HB278,$GA$192:$GA$217,0)),"")</f>
        <v>0</v>
      </c>
      <c r="HF278" s="181">
        <f t="shared" si="5760"/>
        <v>0</v>
      </c>
      <c r="HG278" s="181" t="str">
        <f t="shared" si="5760"/>
        <v/>
      </c>
      <c r="HH278" s="181">
        <f t="shared" si="5760"/>
        <v>0</v>
      </c>
      <c r="HI278" s="181">
        <f t="shared" si="5760"/>
        <v>0</v>
      </c>
      <c r="HJ278" s="181">
        <f t="shared" si="5760"/>
        <v>0</v>
      </c>
      <c r="HK278" s="181">
        <f t="shared" si="5760"/>
        <v>0</v>
      </c>
      <c r="HL278" s="181">
        <f t="shared" si="5760"/>
        <v>0</v>
      </c>
      <c r="HM278" s="181">
        <f t="shared" si="5760"/>
        <v>0</v>
      </c>
      <c r="HN278" s="181">
        <f t="shared" si="5760"/>
        <v>0</v>
      </c>
      <c r="HO278" s="181">
        <f t="shared" si="5760"/>
        <v>0</v>
      </c>
      <c r="HP278" s="181">
        <f t="shared" si="5760"/>
        <v>0</v>
      </c>
      <c r="HQ278" s="181">
        <f t="shared" si="5760"/>
        <v>0</v>
      </c>
      <c r="HR278" s="181" t="str">
        <f t="shared" si="5760"/>
        <v/>
      </c>
      <c r="HS278" s="181">
        <f t="shared" si="5760"/>
        <v>0</v>
      </c>
      <c r="HT278" s="181">
        <f t="shared" si="5760"/>
        <v>0</v>
      </c>
      <c r="HU278" s="181">
        <f t="shared" si="5760"/>
        <v>0</v>
      </c>
      <c r="HV278" s="181">
        <f t="shared" si="5760"/>
        <v>0</v>
      </c>
      <c r="HW278" s="181">
        <f t="shared" si="5760"/>
        <v>0</v>
      </c>
      <c r="HX278" s="181">
        <f t="shared" si="5760"/>
        <v>0</v>
      </c>
      <c r="HY278" s="181">
        <f t="shared" si="5760"/>
        <v>0</v>
      </c>
      <c r="IA278" s="181" t="str">
        <f t="shared" ref="IA278:IA297" si="5761">IFERROR(SMALL($GZ$214:$GZ$388,GY68),"")</f>
        <v/>
      </c>
      <c r="IB278" s="118" t="str">
        <f t="shared" ref="IB278:IB297" si="5762">IFERROR(INDEX(HB$214:HB$388,MATCH($IA278,$GZ$214:$GZ$388,0)),"")</f>
        <v/>
      </c>
      <c r="IC278" s="118" t="str">
        <f t="shared" ref="IC278:IC297" si="5763">IFERROR(INDEX(HD$214:HD$388,MATCH($IA278,$GZ$214:$GZ$388,0)),"")</f>
        <v/>
      </c>
      <c r="ID278" s="118" t="str">
        <f t="shared" si="5700"/>
        <v/>
      </c>
      <c r="IE278" s="118">
        <f t="shared" ref="IE278:IE297" si="5764">IFERROR(INDEX(HE$214:HE$388,MATCH($IA278,$GZ$214:$GZ$388,0)),"")</f>
        <v>0</v>
      </c>
      <c r="IF278" s="118">
        <f t="shared" ref="IF278:IF297" si="5765">IFERROR(INDEX(HF$214:HF$388,MATCH($IA278,$GZ$214:$GZ$388,0)),"")</f>
        <v>0</v>
      </c>
      <c r="IG278" s="118" t="str">
        <f t="shared" ref="IG278:IG297" si="5766">IFERROR(INDEX(HG$214:HG$388,MATCH($IA278,$GZ$214:$GZ$388,0)),"")</f>
        <v/>
      </c>
      <c r="IH278" s="118">
        <f t="shared" ref="IH278:IH297" si="5767">IFERROR(INDEX(HH$214:HH$388,MATCH($IA278,$GZ$214:$GZ$388,0)),"")</f>
        <v>0</v>
      </c>
      <c r="II278" s="118">
        <f t="shared" ref="II278:II297" si="5768">IFERROR(INDEX(HI$214:HI$388,MATCH($IA278,$GZ$214:$GZ$388,0)),"")</f>
        <v>0</v>
      </c>
      <c r="IJ278" s="118">
        <f t="shared" ref="IJ278:IJ297" si="5769">IFERROR(INDEX(HJ$214:HJ$388,MATCH($IA278,$GZ$214:$GZ$388,0)),"")</f>
        <v>0</v>
      </c>
      <c r="IK278" s="118">
        <f t="shared" ref="IK278:IK297" si="5770">IFERROR(INDEX(HK$214:HK$388,MATCH($IA278,$GZ$214:$GZ$388,0)),"")</f>
        <v>0</v>
      </c>
      <c r="IL278" s="118">
        <f t="shared" ref="IL278:IL297" si="5771">IFERROR(INDEX(HL$214:HL$388,MATCH($IA278,$GZ$214:$GZ$388,0)),"")</f>
        <v>0</v>
      </c>
      <c r="IM278" s="118">
        <f t="shared" ref="IM278:IM297" si="5772">IFERROR(INDEX(HM$214:HM$388,MATCH($IA278,$GZ$214:$GZ$388,0)),"")</f>
        <v>0</v>
      </c>
      <c r="IN278" s="118">
        <f t="shared" ref="IN278:IN297" si="5773">IFERROR(INDEX(HN$214:HN$388,MATCH($IA278,$GZ$214:$GZ$388,0)),"")</f>
        <v>0</v>
      </c>
      <c r="IO278" s="118">
        <f t="shared" ref="IO278:IO297" si="5774">IFERROR(INDEX(HO$214:HO$388,MATCH($IA278,$GZ$214:$GZ$388,0)),"")</f>
        <v>0</v>
      </c>
      <c r="IP278" s="118">
        <f t="shared" ref="IP278:IP297" si="5775">IFERROR(INDEX(HP$214:HP$388,MATCH($IA278,$GZ$214:$GZ$388,0)),"")</f>
        <v>0</v>
      </c>
      <c r="IQ278" s="118">
        <f t="shared" ref="IQ278:IQ297" si="5776">IFERROR(INDEX(HQ$214:HQ$388,MATCH($IA278,$GZ$214:$GZ$388,0)),"")</f>
        <v>0</v>
      </c>
      <c r="IR278" s="118" t="str">
        <f t="shared" ref="IR278:IR297" si="5777">IFERROR(INDEX(HR$214:HR$388,MATCH($IA278,$GZ$214:$GZ$388,0)),"")</f>
        <v/>
      </c>
      <c r="IS278" s="118">
        <f t="shared" ref="IS278:IS297" si="5778">IFERROR(INDEX(HS$214:HS$388,MATCH($IA278,$GZ$214:$GZ$388,0)),"")</f>
        <v>0</v>
      </c>
      <c r="IT278" s="118">
        <f t="shared" ref="IT278:IT297" si="5779">IFERROR(INDEX(HT$214:HT$388,MATCH($IA278,$GZ$214:$GZ$388,0)),"")</f>
        <v>0</v>
      </c>
      <c r="IU278" s="118">
        <f t="shared" ref="IU278:IU297" si="5780">IFERROR(INDEX(HU$214:HU$388,MATCH($IA278,$GZ$214:$GZ$388,0)),"")</f>
        <v>0</v>
      </c>
      <c r="IV278" s="118">
        <f t="shared" ref="IV278:IV297" si="5781">IFERROR(INDEX(HV$214:HV$388,MATCH($IA278,$GZ$214:$GZ$388,0)),"")</f>
        <v>0</v>
      </c>
      <c r="IW278" s="118">
        <f t="shared" ref="IW278:IW297" si="5782">IFERROR(INDEX(HW$214:HW$388,MATCH($IA278,$GZ$214:$GZ$388,0)),"")</f>
        <v>0</v>
      </c>
      <c r="IX278" s="118">
        <f t="shared" ref="IX278:IX297" si="5783">IFERROR(INDEX(HX$214:HX$388,MATCH($IA278,$GZ$214:$GZ$388,0)),"")</f>
        <v>0</v>
      </c>
      <c r="IY278" s="118">
        <f t="shared" ref="IY278:IY297" si="5784">IFERROR(INDEX(HY$214:HY$388,MATCH($IA278,$GZ$214:$GZ$388,0)),"")</f>
        <v>0</v>
      </c>
      <c r="IZ278" s="118" t="str">
        <f t="shared" si="5701"/>
        <v/>
      </c>
    </row>
    <row r="279" spans="1:260" ht="15" customHeight="1" thickBot="1" x14ac:dyDescent="0.3">
      <c r="A279" s="115">
        <v>277</v>
      </c>
      <c r="B279" s="115" t="str">
        <f t="shared" si="5758"/>
        <v/>
      </c>
      <c r="C279" s="115" t="s">
        <v>68</v>
      </c>
      <c r="D279" s="100" t="str">
        <f t="shared" si="5697"/>
        <v>D</v>
      </c>
      <c r="E279" s="100" t="str">
        <f t="shared" si="5625"/>
        <v/>
      </c>
      <c r="F279" s="100" t="str">
        <f t="shared" si="5626"/>
        <v/>
      </c>
      <c r="G279" s="100" t="str">
        <f t="shared" si="5575"/>
        <v/>
      </c>
      <c r="H279" s="100" t="str">
        <f t="shared" si="5627"/>
        <v/>
      </c>
      <c r="I279" s="100" t="str">
        <f t="shared" si="5576"/>
        <v/>
      </c>
      <c r="J279" s="100" t="str">
        <f t="shared" si="5628"/>
        <v/>
      </c>
      <c r="K279" s="100" t="str">
        <f t="shared" si="5577"/>
        <v/>
      </c>
      <c r="L279" s="100" t="str">
        <f t="shared" si="5629"/>
        <v/>
      </c>
      <c r="M279" s="100" t="str">
        <f t="shared" si="5578"/>
        <v/>
      </c>
      <c r="N279" s="100" t="str">
        <f t="shared" si="5630"/>
        <v/>
      </c>
      <c r="O279" s="100" t="str">
        <f t="shared" si="5579"/>
        <v/>
      </c>
      <c r="P279" s="100" t="str">
        <f t="shared" si="5631"/>
        <v/>
      </c>
      <c r="Q279" s="100" t="str">
        <f t="shared" si="5580"/>
        <v/>
      </c>
      <c r="R279" s="100" t="str">
        <f t="shared" si="5632"/>
        <v/>
      </c>
      <c r="S279" s="100" t="str">
        <f t="shared" si="5581"/>
        <v/>
      </c>
      <c r="T279" s="100" t="str">
        <f t="shared" si="5633"/>
        <v/>
      </c>
      <c r="U279" s="100" t="str">
        <f t="shared" si="5582"/>
        <v/>
      </c>
      <c r="V279" s="100" t="str">
        <f t="shared" si="5634"/>
        <v/>
      </c>
      <c r="W279" s="100" t="str">
        <f t="shared" si="5583"/>
        <v/>
      </c>
      <c r="X279" s="100" t="str">
        <f t="shared" si="5635"/>
        <v/>
      </c>
      <c r="Y279" s="100" t="str">
        <f t="shared" si="5584"/>
        <v/>
      </c>
      <c r="Z279" s="100" t="str">
        <f t="shared" si="5636"/>
        <v/>
      </c>
      <c r="AA279" s="100" t="str">
        <f t="shared" si="5585"/>
        <v/>
      </c>
      <c r="AB279" s="100" t="str">
        <f t="shared" si="5637"/>
        <v/>
      </c>
      <c r="AC279" s="100" t="str">
        <f t="shared" si="5586"/>
        <v/>
      </c>
      <c r="AD279" s="100" t="str">
        <f t="shared" si="5638"/>
        <v/>
      </c>
      <c r="AE279" s="100" t="str">
        <f t="shared" si="5587"/>
        <v/>
      </c>
      <c r="AF279" s="100" t="str">
        <f t="shared" si="5639"/>
        <v/>
      </c>
      <c r="AG279" s="100" t="str">
        <f t="shared" si="5588"/>
        <v/>
      </c>
      <c r="AH279" s="100" t="str">
        <f t="shared" si="5640"/>
        <v/>
      </c>
      <c r="AI279" s="100" t="str">
        <f t="shared" si="5589"/>
        <v/>
      </c>
      <c r="AJ279" s="100" t="str">
        <f t="shared" si="5641"/>
        <v/>
      </c>
      <c r="AK279" s="100" t="str">
        <f t="shared" si="5590"/>
        <v/>
      </c>
      <c r="AL279" s="100" t="str">
        <f t="shared" si="5642"/>
        <v/>
      </c>
      <c r="AM279" s="100" t="str">
        <f t="shared" si="5591"/>
        <v/>
      </c>
      <c r="AN279" s="100" t="str">
        <f t="shared" si="5643"/>
        <v/>
      </c>
      <c r="AO279" s="100" t="str">
        <f t="shared" si="5592"/>
        <v/>
      </c>
      <c r="AP279" s="100" t="str">
        <f t="shared" si="5644"/>
        <v/>
      </c>
      <c r="AQ279" s="100" t="str">
        <f t="shared" si="5593"/>
        <v/>
      </c>
      <c r="AR279" s="100" t="str">
        <f t="shared" si="5645"/>
        <v/>
      </c>
      <c r="AS279" s="100" t="str">
        <f t="shared" si="5594"/>
        <v/>
      </c>
      <c r="AT279" s="100" t="str">
        <f t="shared" si="5646"/>
        <v/>
      </c>
      <c r="AU279" s="100" t="str">
        <f t="shared" si="5595"/>
        <v/>
      </c>
      <c r="AV279" s="100" t="str">
        <f t="shared" si="5647"/>
        <v/>
      </c>
      <c r="AW279" s="100" t="str">
        <f t="shared" si="5596"/>
        <v/>
      </c>
      <c r="AX279" s="100" t="str">
        <f t="shared" si="5648"/>
        <v/>
      </c>
      <c r="AY279" s="100" t="str">
        <f t="shared" si="5597"/>
        <v/>
      </c>
      <c r="AZ279" s="100" t="str">
        <f t="shared" si="5649"/>
        <v/>
      </c>
      <c r="BA279" s="100" t="str">
        <f t="shared" si="5598"/>
        <v/>
      </c>
      <c r="BB279" s="100" t="str">
        <f t="shared" si="5650"/>
        <v/>
      </c>
      <c r="BC279" s="100" t="str">
        <f>IFERROR(INDEX('INPUT INF'!$F$3:$F$601,MATCH($B279,'INPUT INF'!$A$3:$A$601,FALSE)),"")</f>
        <v/>
      </c>
      <c r="BD279" s="100" t="str">
        <f t="shared" si="5463"/>
        <v/>
      </c>
      <c r="BE279" s="100" t="str">
        <f t="shared" si="5651"/>
        <v/>
      </c>
      <c r="BF279" s="100" t="str">
        <f t="shared" si="5652"/>
        <v/>
      </c>
      <c r="BG279" s="115" t="str">
        <f t="shared" si="5653"/>
        <v/>
      </c>
      <c r="BH279" s="115" t="str">
        <f>IF(AND('INPUT INF'!$O$1="X",BG279="PASS"),BF279,IF($BG279="","0",IF('INPUT INF'!$N$63="YES",$BF279,"")))</f>
        <v>0</v>
      </c>
      <c r="BI279" s="115" t="str">
        <f>IF($BG279="","0",IF('INPUT INF'!$Q$64="YES",$BF279,""))</f>
        <v>0</v>
      </c>
      <c r="BJ279" s="115" t="str">
        <f>IF($BG279="","0",IF('INPUT INF'!$Q$65="YES",$BF279,""))</f>
        <v>0</v>
      </c>
      <c r="BL279" s="116" t="str">
        <f t="shared" si="5654"/>
        <v/>
      </c>
      <c r="BM279" s="116" t="str">
        <f t="shared" si="5655"/>
        <v/>
      </c>
      <c r="BN279" s="116" t="str">
        <f t="shared" si="5655"/>
        <v/>
      </c>
      <c r="BR279" s="116" t="str">
        <f t="shared" si="5656"/>
        <v/>
      </c>
      <c r="BS279" s="116" t="str">
        <f t="shared" si="5657"/>
        <v/>
      </c>
      <c r="BT279" s="116" t="str">
        <f t="shared" si="5657"/>
        <v/>
      </c>
      <c r="BX279" s="116" t="str">
        <f t="shared" si="5658"/>
        <v/>
      </c>
      <c r="BY279" s="116" t="str">
        <f t="shared" si="5659"/>
        <v/>
      </c>
      <c r="BZ279" s="116" t="str">
        <f t="shared" si="5659"/>
        <v/>
      </c>
      <c r="CD279" s="116" t="str">
        <f t="shared" si="5660"/>
        <v/>
      </c>
      <c r="CE279" s="116" t="str">
        <f t="shared" si="5661"/>
        <v/>
      </c>
      <c r="CF279" s="116" t="str">
        <f t="shared" si="5662"/>
        <v/>
      </c>
      <c r="CJ279" s="116" t="str">
        <f t="shared" si="5663"/>
        <v/>
      </c>
      <c r="CK279" s="116" t="str">
        <f t="shared" si="5664"/>
        <v/>
      </c>
      <c r="CL279" s="116" t="str">
        <f t="shared" si="5665"/>
        <v/>
      </c>
      <c r="CP279" s="116" t="str">
        <f t="shared" si="5666"/>
        <v/>
      </c>
      <c r="CQ279" s="116" t="str">
        <f t="shared" si="5667"/>
        <v/>
      </c>
      <c r="CR279" s="116" t="str">
        <f t="shared" si="5668"/>
        <v/>
      </c>
      <c r="DH279" s="115" t="str">
        <f t="shared" si="5669"/>
        <v/>
      </c>
      <c r="DI279" s="115" t="str">
        <f t="shared" si="5599"/>
        <v/>
      </c>
      <c r="DJ279" s="115" t="str">
        <f t="shared" si="5600"/>
        <v/>
      </c>
      <c r="DK279" s="115" t="str">
        <f t="shared" si="5601"/>
        <v/>
      </c>
      <c r="DL279" s="115" t="str">
        <f t="shared" si="5602"/>
        <v/>
      </c>
      <c r="DM279" s="115" t="str">
        <f t="shared" si="5603"/>
        <v/>
      </c>
      <c r="DN279" s="115" t="str">
        <f t="shared" si="5604"/>
        <v/>
      </c>
      <c r="DO279" s="115" t="str">
        <f t="shared" si="5605"/>
        <v/>
      </c>
      <c r="DP279" s="115" t="str">
        <f t="shared" si="5606"/>
        <v/>
      </c>
      <c r="DQ279" s="115" t="str">
        <f t="shared" si="5607"/>
        <v/>
      </c>
      <c r="DR279" s="115" t="str">
        <f t="shared" si="5608"/>
        <v/>
      </c>
      <c r="DS279" s="115" t="str">
        <f t="shared" si="5609"/>
        <v/>
      </c>
      <c r="DT279" s="115" t="str">
        <f t="shared" si="5610"/>
        <v/>
      </c>
      <c r="DU279" s="115" t="str">
        <f t="shared" si="5611"/>
        <v/>
      </c>
      <c r="DV279" s="115" t="str">
        <f t="shared" si="5612"/>
        <v/>
      </c>
      <c r="DW279" s="115" t="str">
        <f t="shared" si="5613"/>
        <v/>
      </c>
      <c r="DX279" s="115" t="str">
        <f t="shared" si="5614"/>
        <v/>
      </c>
      <c r="DY279" s="115" t="str">
        <f t="shared" si="5615"/>
        <v/>
      </c>
      <c r="DZ279" s="115" t="str">
        <f t="shared" si="5616"/>
        <v/>
      </c>
      <c r="EA279" s="115" t="str">
        <f t="shared" si="5617"/>
        <v/>
      </c>
      <c r="EB279" s="115" t="str">
        <f t="shared" si="5618"/>
        <v/>
      </c>
      <c r="EC279" s="115" t="str">
        <f t="shared" si="5619"/>
        <v/>
      </c>
      <c r="ED279" s="115" t="str">
        <f t="shared" si="5620"/>
        <v/>
      </c>
      <c r="EE279" s="115" t="str">
        <f t="shared" si="5621"/>
        <v/>
      </c>
      <c r="EF279" s="115" t="str">
        <f t="shared" si="5622"/>
        <v/>
      </c>
      <c r="EG279" s="115" t="str">
        <f t="shared" si="5670"/>
        <v/>
      </c>
      <c r="EH279" s="115" t="str">
        <f t="shared" si="5671"/>
        <v/>
      </c>
      <c r="EI279" s="115" t="str">
        <f t="shared" si="5672"/>
        <v/>
      </c>
      <c r="EJ279" s="115" t="str">
        <f t="shared" si="5673"/>
        <v/>
      </c>
      <c r="EK279" s="115" t="str">
        <f t="shared" si="5674"/>
        <v/>
      </c>
      <c r="EL279" s="115" t="str">
        <f t="shared" si="5675"/>
        <v/>
      </c>
      <c r="EM279" s="115" t="str">
        <f t="shared" si="5676"/>
        <v/>
      </c>
      <c r="EN279" s="115" t="str">
        <f t="shared" si="5677"/>
        <v/>
      </c>
      <c r="EO279" s="115" t="str">
        <f t="shared" si="5678"/>
        <v/>
      </c>
      <c r="EP279" s="115" t="str">
        <f t="shared" si="5679"/>
        <v/>
      </c>
      <c r="EQ279" s="115" t="str">
        <f t="shared" si="5680"/>
        <v/>
      </c>
      <c r="ER279" s="115" t="str">
        <f t="shared" si="5681"/>
        <v/>
      </c>
      <c r="ES279" s="115" t="str">
        <f t="shared" si="5682"/>
        <v/>
      </c>
      <c r="ET279" s="115" t="str">
        <f t="shared" si="5683"/>
        <v/>
      </c>
      <c r="EU279" s="115" t="str">
        <f t="shared" si="5684"/>
        <v/>
      </c>
      <c r="EV279" s="115" t="str">
        <f t="shared" si="5685"/>
        <v/>
      </c>
      <c r="EW279" s="115" t="str">
        <f t="shared" si="5686"/>
        <v/>
      </c>
      <c r="EX279" s="115" t="str">
        <f t="shared" si="5687"/>
        <v/>
      </c>
      <c r="EY279" s="115" t="str">
        <f t="shared" si="5688"/>
        <v/>
      </c>
      <c r="EZ279" s="115" t="str">
        <f t="shared" si="5689"/>
        <v/>
      </c>
      <c r="FA279" s="115" t="str">
        <f t="shared" si="5690"/>
        <v/>
      </c>
      <c r="FB279" s="115" t="str">
        <f t="shared" si="5691"/>
        <v/>
      </c>
      <c r="FC279" s="115" t="str">
        <f t="shared" si="5692"/>
        <v/>
      </c>
      <c r="FD279" s="115" t="str">
        <f t="shared" si="5693"/>
        <v/>
      </c>
      <c r="FE279" s="115" t="str">
        <f t="shared" si="5694"/>
        <v/>
      </c>
      <c r="GA279" s="213" t="str">
        <f t="shared" si="5741"/>
        <v/>
      </c>
      <c r="GB279" s="140" t="str">
        <f t="shared" si="5742"/>
        <v/>
      </c>
      <c r="GC279" s="171">
        <f>COUNTIF($O$703:$O$772,"&gt;0")</f>
        <v>0</v>
      </c>
      <c r="GD279" s="172">
        <f t="shared" si="5743"/>
        <v>0</v>
      </c>
      <c r="GE279" s="171" t="str">
        <f t="shared" si="5738"/>
        <v/>
      </c>
      <c r="GF279" s="172">
        <f t="shared" ref="GF279:GN279" si="5785">COUNTIF($P$703:$P$772,GF$3)</f>
        <v>0</v>
      </c>
      <c r="GG279" s="172">
        <f t="shared" si="5785"/>
        <v>0</v>
      </c>
      <c r="GH279" s="172">
        <f t="shared" si="5785"/>
        <v>0</v>
      </c>
      <c r="GI279" s="172">
        <f t="shared" si="5785"/>
        <v>0</v>
      </c>
      <c r="GJ279" s="172">
        <f t="shared" si="5785"/>
        <v>0</v>
      </c>
      <c r="GK279" s="172">
        <f t="shared" si="5785"/>
        <v>0</v>
      </c>
      <c r="GL279" s="172">
        <f t="shared" si="5785"/>
        <v>0</v>
      </c>
      <c r="GM279" s="172">
        <f t="shared" si="5785"/>
        <v>0</v>
      </c>
      <c r="GN279" s="172">
        <f t="shared" si="5785"/>
        <v>0</v>
      </c>
      <c r="GO279" s="172">
        <f t="shared" si="5745"/>
        <v>0</v>
      </c>
      <c r="GP279" s="171" t="e">
        <f t="shared" si="5746"/>
        <v>#DIV/0!</v>
      </c>
      <c r="GQ279" s="171">
        <f>COUNTIF($O$703:$O$772,"&lt;45")-GN279</f>
        <v>0</v>
      </c>
      <c r="GR279" s="171">
        <f>COUNTIF($O$703:$O$772,"&lt;60")-GQ279</f>
        <v>0</v>
      </c>
      <c r="GS279" s="171">
        <f>COUNTIF($O$703:$O$772,"&lt;75")-GQ279-GR279</f>
        <v>0</v>
      </c>
      <c r="GT279" s="171">
        <f>COUNTIF($O$703:$O$772,"&lt;90")-GQ279-GR279-GS279</f>
        <v>0</v>
      </c>
      <c r="GU279" s="171">
        <f>COUNTIF($O$703:$O$772,"&gt;89")</f>
        <v>0</v>
      </c>
      <c r="GV279" s="171">
        <f>COUNTIF($O$703:$O$772,GV3)</f>
        <v>0</v>
      </c>
      <c r="GW279" s="171">
        <f>COUNTIF($O$703:$O$772,GW3)</f>
        <v>0</v>
      </c>
      <c r="GY279" s="115">
        <v>276</v>
      </c>
      <c r="GZ279" s="120" t="str">
        <f>IF('INPUT INF'!P$44="YES",GY286,"")</f>
        <v/>
      </c>
      <c r="HA279" s="118">
        <f t="shared" ref="HA279:HA283" si="5786">HA278</f>
        <v>0</v>
      </c>
      <c r="HB279" s="118" t="str">
        <f>IF(GZ279="","",'INPUT INF'!L$44)</f>
        <v/>
      </c>
      <c r="HC279" s="181">
        <f>'INPUT INF'!P$34</f>
        <v>0</v>
      </c>
      <c r="HD279" s="181" t="str">
        <f>IFERROR(INDEX(GB$58:GB$82,MATCH($HB279,$GA$58:$GA$82,0)),"")</f>
        <v/>
      </c>
      <c r="HE279" s="181">
        <f t="shared" ref="HE279:HY279" si="5787">IFERROR(INDEX(GC$220:GC$244,MATCH($HB279,$GA$220:$GA$244,0)),"")</f>
        <v>0</v>
      </c>
      <c r="HF279" s="181">
        <f t="shared" si="5787"/>
        <v>0</v>
      </c>
      <c r="HG279" s="181" t="str">
        <f t="shared" si="5787"/>
        <v/>
      </c>
      <c r="HH279" s="181">
        <f t="shared" si="5787"/>
        <v>0</v>
      </c>
      <c r="HI279" s="181">
        <f t="shared" si="5787"/>
        <v>0</v>
      </c>
      <c r="HJ279" s="181">
        <f t="shared" si="5787"/>
        <v>0</v>
      </c>
      <c r="HK279" s="181">
        <f t="shared" si="5787"/>
        <v>0</v>
      </c>
      <c r="HL279" s="181">
        <f t="shared" si="5787"/>
        <v>0</v>
      </c>
      <c r="HM279" s="181">
        <f t="shared" si="5787"/>
        <v>0</v>
      </c>
      <c r="HN279" s="181">
        <f t="shared" si="5787"/>
        <v>0</v>
      </c>
      <c r="HO279" s="181">
        <f t="shared" si="5787"/>
        <v>0</v>
      </c>
      <c r="HP279" s="181">
        <f t="shared" si="5787"/>
        <v>0</v>
      </c>
      <c r="HQ279" s="181">
        <f t="shared" si="5787"/>
        <v>0</v>
      </c>
      <c r="HR279" s="181" t="str">
        <f t="shared" si="5787"/>
        <v/>
      </c>
      <c r="HS279" s="181">
        <f t="shared" si="5787"/>
        <v>0</v>
      </c>
      <c r="HT279" s="181">
        <f t="shared" si="5787"/>
        <v>0</v>
      </c>
      <c r="HU279" s="181">
        <f t="shared" si="5787"/>
        <v>0</v>
      </c>
      <c r="HV279" s="181">
        <f t="shared" si="5787"/>
        <v>0</v>
      </c>
      <c r="HW279" s="181">
        <f t="shared" si="5787"/>
        <v>0</v>
      </c>
      <c r="HX279" s="181">
        <f t="shared" si="5787"/>
        <v>0</v>
      </c>
      <c r="HY279" s="181">
        <f t="shared" si="5787"/>
        <v>0</v>
      </c>
      <c r="IA279" s="181" t="str">
        <f t="shared" si="5761"/>
        <v/>
      </c>
      <c r="IB279" s="118" t="str">
        <f t="shared" si="5762"/>
        <v/>
      </c>
      <c r="IC279" s="118" t="str">
        <f t="shared" si="5763"/>
        <v/>
      </c>
      <c r="ID279" s="118" t="str">
        <f t="shared" si="5700"/>
        <v/>
      </c>
      <c r="IE279" s="118">
        <f t="shared" si="5764"/>
        <v>0</v>
      </c>
      <c r="IF279" s="118">
        <f t="shared" si="5765"/>
        <v>0</v>
      </c>
      <c r="IG279" s="118" t="str">
        <f t="shared" si="5766"/>
        <v/>
      </c>
      <c r="IH279" s="118">
        <f t="shared" si="5767"/>
        <v>0</v>
      </c>
      <c r="II279" s="118">
        <f t="shared" si="5768"/>
        <v>0</v>
      </c>
      <c r="IJ279" s="118">
        <f t="shared" si="5769"/>
        <v>0</v>
      </c>
      <c r="IK279" s="118">
        <f t="shared" si="5770"/>
        <v>0</v>
      </c>
      <c r="IL279" s="118">
        <f t="shared" si="5771"/>
        <v>0</v>
      </c>
      <c r="IM279" s="118">
        <f t="shared" si="5772"/>
        <v>0</v>
      </c>
      <c r="IN279" s="118">
        <f t="shared" si="5773"/>
        <v>0</v>
      </c>
      <c r="IO279" s="118">
        <f t="shared" si="5774"/>
        <v>0</v>
      </c>
      <c r="IP279" s="118">
        <f t="shared" si="5775"/>
        <v>0</v>
      </c>
      <c r="IQ279" s="118">
        <f t="shared" si="5776"/>
        <v>0</v>
      </c>
      <c r="IR279" s="118" t="str">
        <f t="shared" si="5777"/>
        <v/>
      </c>
      <c r="IS279" s="118">
        <f t="shared" si="5778"/>
        <v>0</v>
      </c>
      <c r="IT279" s="118">
        <f t="shared" si="5779"/>
        <v>0</v>
      </c>
      <c r="IU279" s="118">
        <f t="shared" si="5780"/>
        <v>0</v>
      </c>
      <c r="IV279" s="118">
        <f t="shared" si="5781"/>
        <v>0</v>
      </c>
      <c r="IW279" s="118">
        <f t="shared" si="5782"/>
        <v>0</v>
      </c>
      <c r="IX279" s="118">
        <f t="shared" si="5783"/>
        <v>0</v>
      </c>
      <c r="IY279" s="118">
        <f t="shared" si="5784"/>
        <v>0</v>
      </c>
      <c r="IZ279" s="118" t="str">
        <f t="shared" si="5701"/>
        <v/>
      </c>
    </row>
    <row r="280" spans="1:260" ht="15" customHeight="1" x14ac:dyDescent="0.25">
      <c r="A280" s="115">
        <v>278</v>
      </c>
      <c r="B280" s="115" t="str">
        <f t="shared" si="5758"/>
        <v/>
      </c>
      <c r="C280" s="115" t="s">
        <v>68</v>
      </c>
      <c r="D280" s="100" t="str">
        <f t="shared" si="5697"/>
        <v>D</v>
      </c>
      <c r="E280" s="100" t="str">
        <f t="shared" si="5625"/>
        <v/>
      </c>
      <c r="F280" s="100" t="str">
        <f t="shared" si="5626"/>
        <v/>
      </c>
      <c r="G280" s="100" t="str">
        <f t="shared" si="5575"/>
        <v/>
      </c>
      <c r="H280" s="100" t="str">
        <f t="shared" si="5627"/>
        <v/>
      </c>
      <c r="I280" s="100" t="str">
        <f t="shared" si="5576"/>
        <v/>
      </c>
      <c r="J280" s="100" t="str">
        <f t="shared" si="5628"/>
        <v/>
      </c>
      <c r="K280" s="100" t="str">
        <f t="shared" si="5577"/>
        <v/>
      </c>
      <c r="L280" s="100" t="str">
        <f t="shared" si="5629"/>
        <v/>
      </c>
      <c r="M280" s="100" t="str">
        <f t="shared" si="5578"/>
        <v/>
      </c>
      <c r="N280" s="100" t="str">
        <f t="shared" si="5630"/>
        <v/>
      </c>
      <c r="O280" s="100" t="str">
        <f t="shared" si="5579"/>
        <v/>
      </c>
      <c r="P280" s="100" t="str">
        <f t="shared" si="5631"/>
        <v/>
      </c>
      <c r="Q280" s="100" t="str">
        <f t="shared" si="5580"/>
        <v/>
      </c>
      <c r="R280" s="100" t="str">
        <f t="shared" si="5632"/>
        <v/>
      </c>
      <c r="S280" s="100" t="str">
        <f t="shared" si="5581"/>
        <v/>
      </c>
      <c r="T280" s="100" t="str">
        <f t="shared" si="5633"/>
        <v/>
      </c>
      <c r="U280" s="100" t="str">
        <f t="shared" si="5582"/>
        <v/>
      </c>
      <c r="V280" s="100" t="str">
        <f t="shared" si="5634"/>
        <v/>
      </c>
      <c r="W280" s="100" t="str">
        <f t="shared" si="5583"/>
        <v/>
      </c>
      <c r="X280" s="100" t="str">
        <f t="shared" si="5635"/>
        <v/>
      </c>
      <c r="Y280" s="100" t="str">
        <f t="shared" si="5584"/>
        <v/>
      </c>
      <c r="Z280" s="100" t="str">
        <f t="shared" si="5636"/>
        <v/>
      </c>
      <c r="AA280" s="100" t="str">
        <f t="shared" si="5585"/>
        <v/>
      </c>
      <c r="AB280" s="100" t="str">
        <f t="shared" si="5637"/>
        <v/>
      </c>
      <c r="AC280" s="100" t="str">
        <f t="shared" si="5586"/>
        <v/>
      </c>
      <c r="AD280" s="100" t="str">
        <f t="shared" si="5638"/>
        <v/>
      </c>
      <c r="AE280" s="100" t="str">
        <f t="shared" si="5587"/>
        <v/>
      </c>
      <c r="AF280" s="100" t="str">
        <f t="shared" si="5639"/>
        <v/>
      </c>
      <c r="AG280" s="100" t="str">
        <f t="shared" si="5588"/>
        <v/>
      </c>
      <c r="AH280" s="100" t="str">
        <f t="shared" si="5640"/>
        <v/>
      </c>
      <c r="AI280" s="100" t="str">
        <f t="shared" si="5589"/>
        <v/>
      </c>
      <c r="AJ280" s="100" t="str">
        <f t="shared" si="5641"/>
        <v/>
      </c>
      <c r="AK280" s="100" t="str">
        <f t="shared" si="5590"/>
        <v/>
      </c>
      <c r="AL280" s="100" t="str">
        <f t="shared" si="5642"/>
        <v/>
      </c>
      <c r="AM280" s="100" t="str">
        <f t="shared" si="5591"/>
        <v/>
      </c>
      <c r="AN280" s="100" t="str">
        <f t="shared" si="5643"/>
        <v/>
      </c>
      <c r="AO280" s="100" t="str">
        <f t="shared" si="5592"/>
        <v/>
      </c>
      <c r="AP280" s="100" t="str">
        <f t="shared" si="5644"/>
        <v/>
      </c>
      <c r="AQ280" s="100" t="str">
        <f t="shared" si="5593"/>
        <v/>
      </c>
      <c r="AR280" s="100" t="str">
        <f t="shared" si="5645"/>
        <v/>
      </c>
      <c r="AS280" s="100" t="str">
        <f t="shared" si="5594"/>
        <v/>
      </c>
      <c r="AT280" s="100" t="str">
        <f t="shared" si="5646"/>
        <v/>
      </c>
      <c r="AU280" s="100" t="str">
        <f t="shared" si="5595"/>
        <v/>
      </c>
      <c r="AV280" s="100" t="str">
        <f t="shared" si="5647"/>
        <v/>
      </c>
      <c r="AW280" s="100" t="str">
        <f t="shared" si="5596"/>
        <v/>
      </c>
      <c r="AX280" s="100" t="str">
        <f t="shared" si="5648"/>
        <v/>
      </c>
      <c r="AY280" s="100" t="str">
        <f t="shared" si="5597"/>
        <v/>
      </c>
      <c r="AZ280" s="100" t="str">
        <f t="shared" si="5649"/>
        <v/>
      </c>
      <c r="BA280" s="100" t="str">
        <f t="shared" si="5598"/>
        <v/>
      </c>
      <c r="BB280" s="100" t="str">
        <f t="shared" si="5650"/>
        <v/>
      </c>
      <c r="BC280" s="100" t="str">
        <f>IFERROR(INDEX('INPUT INF'!$F$3:$F$601,MATCH($B280,'INPUT INF'!$A$3:$A$601,FALSE)),"")</f>
        <v/>
      </c>
      <c r="BD280" s="100" t="str">
        <f t="shared" si="5463"/>
        <v/>
      </c>
      <c r="BE280" s="100" t="str">
        <f t="shared" si="5651"/>
        <v/>
      </c>
      <c r="BF280" s="100" t="str">
        <f t="shared" si="5652"/>
        <v/>
      </c>
      <c r="BG280" s="115" t="str">
        <f t="shared" si="5653"/>
        <v/>
      </c>
      <c r="BH280" s="115" t="str">
        <f>IF(AND('INPUT INF'!$O$1="X",BG280="PASS"),BF280,IF($BG280="","0",IF('INPUT INF'!$N$63="YES",$BF280,"")))</f>
        <v>0</v>
      </c>
      <c r="BI280" s="115" t="str">
        <f>IF($BG280="","0",IF('INPUT INF'!$Q$64="YES",$BF280,""))</f>
        <v>0</v>
      </c>
      <c r="BJ280" s="115" t="str">
        <f>IF($BG280="","0",IF('INPUT INF'!$Q$65="YES",$BF280,""))</f>
        <v>0</v>
      </c>
      <c r="BL280" s="116" t="str">
        <f t="shared" si="5654"/>
        <v/>
      </c>
      <c r="BM280" s="116" t="str">
        <f t="shared" si="5655"/>
        <v/>
      </c>
      <c r="BN280" s="116" t="str">
        <f t="shared" si="5655"/>
        <v/>
      </c>
      <c r="BR280" s="116" t="str">
        <f t="shared" si="5656"/>
        <v/>
      </c>
      <c r="BS280" s="116" t="str">
        <f t="shared" si="5657"/>
        <v/>
      </c>
      <c r="BT280" s="116" t="str">
        <f t="shared" si="5657"/>
        <v/>
      </c>
      <c r="BX280" s="116" t="str">
        <f t="shared" si="5658"/>
        <v/>
      </c>
      <c r="BY280" s="116" t="str">
        <f t="shared" si="5659"/>
        <v/>
      </c>
      <c r="BZ280" s="116" t="str">
        <f t="shared" si="5659"/>
        <v/>
      </c>
      <c r="CD280" s="116" t="str">
        <f t="shared" si="5660"/>
        <v/>
      </c>
      <c r="CE280" s="116" t="str">
        <f t="shared" si="5661"/>
        <v/>
      </c>
      <c r="CF280" s="116" t="str">
        <f t="shared" si="5662"/>
        <v/>
      </c>
      <c r="CJ280" s="116" t="str">
        <f t="shared" si="5663"/>
        <v/>
      </c>
      <c r="CK280" s="116" t="str">
        <f t="shared" si="5664"/>
        <v/>
      </c>
      <c r="CL280" s="116" t="str">
        <f t="shared" si="5665"/>
        <v/>
      </c>
      <c r="CP280" s="116" t="str">
        <f t="shared" si="5666"/>
        <v/>
      </c>
      <c r="CQ280" s="116" t="str">
        <f t="shared" si="5667"/>
        <v/>
      </c>
      <c r="CR280" s="116" t="str">
        <f t="shared" si="5668"/>
        <v/>
      </c>
      <c r="DH280" s="115" t="str">
        <f t="shared" si="5669"/>
        <v/>
      </c>
      <c r="DI280" s="115" t="str">
        <f t="shared" si="5599"/>
        <v/>
      </c>
      <c r="DJ280" s="115" t="str">
        <f t="shared" si="5600"/>
        <v/>
      </c>
      <c r="DK280" s="115" t="str">
        <f t="shared" si="5601"/>
        <v/>
      </c>
      <c r="DL280" s="115" t="str">
        <f t="shared" si="5602"/>
        <v/>
      </c>
      <c r="DM280" s="115" t="str">
        <f t="shared" si="5603"/>
        <v/>
      </c>
      <c r="DN280" s="115" t="str">
        <f t="shared" si="5604"/>
        <v/>
      </c>
      <c r="DO280" s="115" t="str">
        <f t="shared" si="5605"/>
        <v/>
      </c>
      <c r="DP280" s="115" t="str">
        <f t="shared" si="5606"/>
        <v/>
      </c>
      <c r="DQ280" s="115" t="str">
        <f t="shared" si="5607"/>
        <v/>
      </c>
      <c r="DR280" s="115" t="str">
        <f t="shared" si="5608"/>
        <v/>
      </c>
      <c r="DS280" s="115" t="str">
        <f t="shared" si="5609"/>
        <v/>
      </c>
      <c r="DT280" s="115" t="str">
        <f t="shared" si="5610"/>
        <v/>
      </c>
      <c r="DU280" s="115" t="str">
        <f t="shared" si="5611"/>
        <v/>
      </c>
      <c r="DV280" s="115" t="str">
        <f t="shared" si="5612"/>
        <v/>
      </c>
      <c r="DW280" s="115" t="str">
        <f t="shared" si="5613"/>
        <v/>
      </c>
      <c r="DX280" s="115" t="str">
        <f t="shared" si="5614"/>
        <v/>
      </c>
      <c r="DY280" s="115" t="str">
        <f t="shared" si="5615"/>
        <v/>
      </c>
      <c r="DZ280" s="115" t="str">
        <f t="shared" si="5616"/>
        <v/>
      </c>
      <c r="EA280" s="115" t="str">
        <f t="shared" si="5617"/>
        <v/>
      </c>
      <c r="EB280" s="115" t="str">
        <f t="shared" si="5618"/>
        <v/>
      </c>
      <c r="EC280" s="115" t="str">
        <f t="shared" si="5619"/>
        <v/>
      </c>
      <c r="ED280" s="115" t="str">
        <f t="shared" si="5620"/>
        <v/>
      </c>
      <c r="EE280" s="115" t="str">
        <f t="shared" si="5621"/>
        <v/>
      </c>
      <c r="EF280" s="115" t="str">
        <f t="shared" si="5622"/>
        <v/>
      </c>
      <c r="EG280" s="115" t="str">
        <f t="shared" si="5670"/>
        <v/>
      </c>
      <c r="EH280" s="115" t="str">
        <f t="shared" si="5671"/>
        <v/>
      </c>
      <c r="EI280" s="115" t="str">
        <f t="shared" si="5672"/>
        <v/>
      </c>
      <c r="EJ280" s="115" t="str">
        <f t="shared" si="5673"/>
        <v/>
      </c>
      <c r="EK280" s="115" t="str">
        <f t="shared" si="5674"/>
        <v/>
      </c>
      <c r="EL280" s="115" t="str">
        <f t="shared" si="5675"/>
        <v/>
      </c>
      <c r="EM280" s="115" t="str">
        <f t="shared" si="5676"/>
        <v/>
      </c>
      <c r="EN280" s="115" t="str">
        <f t="shared" si="5677"/>
        <v/>
      </c>
      <c r="EO280" s="115" t="str">
        <f t="shared" si="5678"/>
        <v/>
      </c>
      <c r="EP280" s="115" t="str">
        <f t="shared" si="5679"/>
        <v/>
      </c>
      <c r="EQ280" s="115" t="str">
        <f t="shared" si="5680"/>
        <v/>
      </c>
      <c r="ER280" s="115" t="str">
        <f t="shared" si="5681"/>
        <v/>
      </c>
      <c r="ES280" s="115" t="str">
        <f t="shared" si="5682"/>
        <v/>
      </c>
      <c r="ET280" s="115" t="str">
        <f t="shared" si="5683"/>
        <v/>
      </c>
      <c r="EU280" s="115" t="str">
        <f t="shared" si="5684"/>
        <v/>
      </c>
      <c r="EV280" s="115" t="str">
        <f t="shared" si="5685"/>
        <v/>
      </c>
      <c r="EW280" s="115" t="str">
        <f t="shared" si="5686"/>
        <v/>
      </c>
      <c r="EX280" s="115" t="str">
        <f t="shared" si="5687"/>
        <v/>
      </c>
      <c r="EY280" s="115" t="str">
        <f t="shared" si="5688"/>
        <v/>
      </c>
      <c r="EZ280" s="115" t="str">
        <f t="shared" si="5689"/>
        <v/>
      </c>
      <c r="FA280" s="115" t="str">
        <f t="shared" si="5690"/>
        <v/>
      </c>
      <c r="FB280" s="115" t="str">
        <f t="shared" si="5691"/>
        <v/>
      </c>
      <c r="FC280" s="115" t="str">
        <f t="shared" si="5692"/>
        <v/>
      </c>
      <c r="FD280" s="115" t="str">
        <f t="shared" si="5693"/>
        <v/>
      </c>
      <c r="FE280" s="115" t="str">
        <f t="shared" si="5694"/>
        <v/>
      </c>
      <c r="GA280" s="214" t="str">
        <f t="shared" si="5741"/>
        <v/>
      </c>
      <c r="GB280" s="140" t="str">
        <f t="shared" si="5742"/>
        <v/>
      </c>
      <c r="GC280" s="171">
        <f>COUNTIF($Q$703:$Q$772,"&gt;0")</f>
        <v>0</v>
      </c>
      <c r="GD280" s="173">
        <f t="shared" si="5743"/>
        <v>0</v>
      </c>
      <c r="GE280" s="174" t="str">
        <f t="shared" si="5738"/>
        <v/>
      </c>
      <c r="GF280" s="172">
        <f t="shared" ref="GF280:GN280" si="5788">COUNTIF($R$703:$R$772,GF$3)</f>
        <v>0</v>
      </c>
      <c r="GG280" s="172">
        <f t="shared" si="5788"/>
        <v>0</v>
      </c>
      <c r="GH280" s="172">
        <f t="shared" si="5788"/>
        <v>0</v>
      </c>
      <c r="GI280" s="172">
        <f t="shared" si="5788"/>
        <v>0</v>
      </c>
      <c r="GJ280" s="172">
        <f t="shared" si="5788"/>
        <v>0</v>
      </c>
      <c r="GK280" s="172">
        <f t="shared" si="5788"/>
        <v>0</v>
      </c>
      <c r="GL280" s="172">
        <f t="shared" si="5788"/>
        <v>0</v>
      </c>
      <c r="GM280" s="172">
        <f t="shared" si="5788"/>
        <v>0</v>
      </c>
      <c r="GN280" s="172">
        <f t="shared" si="5788"/>
        <v>0</v>
      </c>
      <c r="GO280" s="172">
        <f t="shared" si="5745"/>
        <v>0</v>
      </c>
      <c r="GP280" s="171" t="e">
        <f t="shared" si="5746"/>
        <v>#DIV/0!</v>
      </c>
      <c r="GQ280" s="171">
        <f>COUNTIF($Q$703:$Q$772,"&lt;45")-GN280</f>
        <v>0</v>
      </c>
      <c r="GR280" s="171">
        <f>COUNTIF($Q$703:$Q$772,"&lt;60")-GQ280</f>
        <v>0</v>
      </c>
      <c r="GS280" s="171">
        <f>COUNTIF($Q$703:$Q$772,"&lt;75")-GQ280-GR280</f>
        <v>0</v>
      </c>
      <c r="GT280" s="171">
        <f>COUNTIF($Q$703:$Q$772,"&lt;90")-GQ280-GR280-GS280</f>
        <v>0</v>
      </c>
      <c r="GU280" s="171">
        <f>COUNTIF($Q$703:$Q$772,"&gt;89")</f>
        <v>0</v>
      </c>
      <c r="GV280" s="171">
        <f>COUNTIF($Q$703:$Q$772,GV3)</f>
        <v>0</v>
      </c>
      <c r="GW280" s="171">
        <f>COUNTIF($Q$703:$Q$772,GW3)</f>
        <v>0</v>
      </c>
      <c r="GY280" s="115">
        <v>277</v>
      </c>
      <c r="GZ280" s="120" t="str">
        <f>IF('INPUT INF'!Q$44="YES",GY287,"")</f>
        <v/>
      </c>
      <c r="HA280" s="118">
        <f t="shared" si="5786"/>
        <v>0</v>
      </c>
      <c r="HB280" s="118" t="str">
        <f>IF(GZ280="","",'INPUT INF'!L$44)</f>
        <v/>
      </c>
      <c r="HC280" s="181">
        <f>'INPUT INF'!Q$34</f>
        <v>0</v>
      </c>
      <c r="HD280" s="181" t="str">
        <f>IFERROR(INDEX(GB$85:GB$109,MATCH($HB280,$GA$85:$GA$109,0)),"")</f>
        <v/>
      </c>
      <c r="HE280" s="181">
        <f t="shared" ref="HE280:HY280" si="5789">IFERROR(INDEX(GC$247:GC$271,MATCH($HB280,$GA$247:$GA$271,0)),"")</f>
        <v>0</v>
      </c>
      <c r="HF280" s="181">
        <f t="shared" si="5789"/>
        <v>0</v>
      </c>
      <c r="HG280" s="181" t="str">
        <f t="shared" si="5789"/>
        <v/>
      </c>
      <c r="HH280" s="181">
        <f t="shared" si="5789"/>
        <v>0</v>
      </c>
      <c r="HI280" s="181">
        <f t="shared" si="5789"/>
        <v>0</v>
      </c>
      <c r="HJ280" s="181">
        <f t="shared" si="5789"/>
        <v>0</v>
      </c>
      <c r="HK280" s="181">
        <f t="shared" si="5789"/>
        <v>0</v>
      </c>
      <c r="HL280" s="181">
        <f t="shared" si="5789"/>
        <v>0</v>
      </c>
      <c r="HM280" s="181">
        <f t="shared" si="5789"/>
        <v>0</v>
      </c>
      <c r="HN280" s="181">
        <f t="shared" si="5789"/>
        <v>0</v>
      </c>
      <c r="HO280" s="181">
        <f t="shared" si="5789"/>
        <v>0</v>
      </c>
      <c r="HP280" s="181">
        <f t="shared" si="5789"/>
        <v>0</v>
      </c>
      <c r="HQ280" s="181">
        <f t="shared" si="5789"/>
        <v>0</v>
      </c>
      <c r="HR280" s="181" t="str">
        <f t="shared" si="5789"/>
        <v/>
      </c>
      <c r="HS280" s="181">
        <f t="shared" si="5789"/>
        <v>0</v>
      </c>
      <c r="HT280" s="181">
        <f t="shared" si="5789"/>
        <v>0</v>
      </c>
      <c r="HU280" s="181">
        <f t="shared" si="5789"/>
        <v>0</v>
      </c>
      <c r="HV280" s="181">
        <f t="shared" si="5789"/>
        <v>0</v>
      </c>
      <c r="HW280" s="181">
        <f t="shared" si="5789"/>
        <v>0</v>
      </c>
      <c r="HX280" s="181">
        <f t="shared" si="5789"/>
        <v>0</v>
      </c>
      <c r="HY280" s="181">
        <f t="shared" si="5789"/>
        <v>0</v>
      </c>
      <c r="IA280" s="181" t="str">
        <f t="shared" si="5761"/>
        <v/>
      </c>
      <c r="IB280" s="118" t="str">
        <f t="shared" si="5762"/>
        <v/>
      </c>
      <c r="IC280" s="118" t="str">
        <f t="shared" si="5763"/>
        <v/>
      </c>
      <c r="ID280" s="118" t="str">
        <f t="shared" si="5700"/>
        <v/>
      </c>
      <c r="IE280" s="118">
        <f t="shared" si="5764"/>
        <v>0</v>
      </c>
      <c r="IF280" s="118">
        <f t="shared" si="5765"/>
        <v>0</v>
      </c>
      <c r="IG280" s="118" t="str">
        <f t="shared" si="5766"/>
        <v/>
      </c>
      <c r="IH280" s="118">
        <f t="shared" si="5767"/>
        <v>0</v>
      </c>
      <c r="II280" s="118">
        <f t="shared" si="5768"/>
        <v>0</v>
      </c>
      <c r="IJ280" s="118">
        <f t="shared" si="5769"/>
        <v>0</v>
      </c>
      <c r="IK280" s="118">
        <f t="shared" si="5770"/>
        <v>0</v>
      </c>
      <c r="IL280" s="118">
        <f t="shared" si="5771"/>
        <v>0</v>
      </c>
      <c r="IM280" s="118">
        <f t="shared" si="5772"/>
        <v>0</v>
      </c>
      <c r="IN280" s="118">
        <f t="shared" si="5773"/>
        <v>0</v>
      </c>
      <c r="IO280" s="118">
        <f t="shared" si="5774"/>
        <v>0</v>
      </c>
      <c r="IP280" s="118">
        <f t="shared" si="5775"/>
        <v>0</v>
      </c>
      <c r="IQ280" s="118">
        <f t="shared" si="5776"/>
        <v>0</v>
      </c>
      <c r="IR280" s="118" t="str">
        <f t="shared" si="5777"/>
        <v/>
      </c>
      <c r="IS280" s="118">
        <f t="shared" si="5778"/>
        <v>0</v>
      </c>
      <c r="IT280" s="118">
        <f t="shared" si="5779"/>
        <v>0</v>
      </c>
      <c r="IU280" s="118">
        <f t="shared" si="5780"/>
        <v>0</v>
      </c>
      <c r="IV280" s="118">
        <f t="shared" si="5781"/>
        <v>0</v>
      </c>
      <c r="IW280" s="118">
        <f t="shared" si="5782"/>
        <v>0</v>
      </c>
      <c r="IX280" s="118">
        <f t="shared" si="5783"/>
        <v>0</v>
      </c>
      <c r="IY280" s="118">
        <f t="shared" si="5784"/>
        <v>0</v>
      </c>
      <c r="IZ280" s="118" t="str">
        <f t="shared" si="5701"/>
        <v/>
      </c>
    </row>
    <row r="281" spans="1:260" ht="15" customHeight="1" x14ac:dyDescent="0.25">
      <c r="A281" s="115">
        <v>279</v>
      </c>
      <c r="B281" s="115" t="str">
        <f t="shared" si="5758"/>
        <v/>
      </c>
      <c r="C281" s="115" t="s">
        <v>68</v>
      </c>
      <c r="D281" s="100" t="str">
        <f t="shared" si="5697"/>
        <v>D</v>
      </c>
      <c r="E281" s="100" t="str">
        <f t="shared" si="5625"/>
        <v/>
      </c>
      <c r="F281" s="100" t="str">
        <f t="shared" si="5626"/>
        <v/>
      </c>
      <c r="G281" s="100" t="str">
        <f t="shared" si="5575"/>
        <v/>
      </c>
      <c r="H281" s="100" t="str">
        <f t="shared" si="5627"/>
        <v/>
      </c>
      <c r="I281" s="100" t="str">
        <f t="shared" si="5576"/>
        <v/>
      </c>
      <c r="J281" s="100" t="str">
        <f t="shared" si="5628"/>
        <v/>
      </c>
      <c r="K281" s="100" t="str">
        <f t="shared" si="5577"/>
        <v/>
      </c>
      <c r="L281" s="100" t="str">
        <f t="shared" si="5629"/>
        <v/>
      </c>
      <c r="M281" s="100" t="str">
        <f t="shared" si="5578"/>
        <v/>
      </c>
      <c r="N281" s="100" t="str">
        <f t="shared" si="5630"/>
        <v/>
      </c>
      <c r="O281" s="100" t="str">
        <f t="shared" si="5579"/>
        <v/>
      </c>
      <c r="P281" s="100" t="str">
        <f t="shared" si="5631"/>
        <v/>
      </c>
      <c r="Q281" s="100" t="str">
        <f t="shared" si="5580"/>
        <v/>
      </c>
      <c r="R281" s="100" t="str">
        <f t="shared" si="5632"/>
        <v/>
      </c>
      <c r="S281" s="100" t="str">
        <f t="shared" si="5581"/>
        <v/>
      </c>
      <c r="T281" s="100" t="str">
        <f t="shared" si="5633"/>
        <v/>
      </c>
      <c r="U281" s="100" t="str">
        <f t="shared" si="5582"/>
        <v/>
      </c>
      <c r="V281" s="100" t="str">
        <f t="shared" si="5634"/>
        <v/>
      </c>
      <c r="W281" s="100" t="str">
        <f t="shared" si="5583"/>
        <v/>
      </c>
      <c r="X281" s="100" t="str">
        <f t="shared" si="5635"/>
        <v/>
      </c>
      <c r="Y281" s="100" t="str">
        <f t="shared" si="5584"/>
        <v/>
      </c>
      <c r="Z281" s="100" t="str">
        <f t="shared" si="5636"/>
        <v/>
      </c>
      <c r="AA281" s="100" t="str">
        <f t="shared" si="5585"/>
        <v/>
      </c>
      <c r="AB281" s="100" t="str">
        <f t="shared" si="5637"/>
        <v/>
      </c>
      <c r="AC281" s="100" t="str">
        <f t="shared" si="5586"/>
        <v/>
      </c>
      <c r="AD281" s="100" t="str">
        <f t="shared" si="5638"/>
        <v/>
      </c>
      <c r="AE281" s="100" t="str">
        <f t="shared" si="5587"/>
        <v/>
      </c>
      <c r="AF281" s="100" t="str">
        <f t="shared" si="5639"/>
        <v/>
      </c>
      <c r="AG281" s="100" t="str">
        <f t="shared" si="5588"/>
        <v/>
      </c>
      <c r="AH281" s="100" t="str">
        <f t="shared" si="5640"/>
        <v/>
      </c>
      <c r="AI281" s="100" t="str">
        <f t="shared" si="5589"/>
        <v/>
      </c>
      <c r="AJ281" s="100" t="str">
        <f t="shared" si="5641"/>
        <v/>
      </c>
      <c r="AK281" s="100" t="str">
        <f t="shared" si="5590"/>
        <v/>
      </c>
      <c r="AL281" s="100" t="str">
        <f t="shared" si="5642"/>
        <v/>
      </c>
      <c r="AM281" s="100" t="str">
        <f t="shared" si="5591"/>
        <v/>
      </c>
      <c r="AN281" s="100" t="str">
        <f t="shared" si="5643"/>
        <v/>
      </c>
      <c r="AO281" s="100" t="str">
        <f t="shared" si="5592"/>
        <v/>
      </c>
      <c r="AP281" s="100" t="str">
        <f t="shared" si="5644"/>
        <v/>
      </c>
      <c r="AQ281" s="100" t="str">
        <f t="shared" si="5593"/>
        <v/>
      </c>
      <c r="AR281" s="100" t="str">
        <f t="shared" si="5645"/>
        <v/>
      </c>
      <c r="AS281" s="100" t="str">
        <f t="shared" si="5594"/>
        <v/>
      </c>
      <c r="AT281" s="100" t="str">
        <f t="shared" si="5646"/>
        <v/>
      </c>
      <c r="AU281" s="100" t="str">
        <f t="shared" si="5595"/>
        <v/>
      </c>
      <c r="AV281" s="100" t="str">
        <f t="shared" si="5647"/>
        <v/>
      </c>
      <c r="AW281" s="100" t="str">
        <f t="shared" si="5596"/>
        <v/>
      </c>
      <c r="AX281" s="100" t="str">
        <f t="shared" si="5648"/>
        <v/>
      </c>
      <c r="AY281" s="100" t="str">
        <f t="shared" si="5597"/>
        <v/>
      </c>
      <c r="AZ281" s="100" t="str">
        <f t="shared" si="5649"/>
        <v/>
      </c>
      <c r="BA281" s="100" t="str">
        <f t="shared" si="5598"/>
        <v/>
      </c>
      <c r="BB281" s="100" t="str">
        <f t="shared" si="5650"/>
        <v/>
      </c>
      <c r="BC281" s="100" t="str">
        <f>IFERROR(INDEX('INPUT INF'!$F$3:$F$601,MATCH($B281,'INPUT INF'!$A$3:$A$601,FALSE)),"")</f>
        <v/>
      </c>
      <c r="BD281" s="100" t="str">
        <f t="shared" si="5463"/>
        <v/>
      </c>
      <c r="BE281" s="100" t="str">
        <f t="shared" si="5651"/>
        <v/>
      </c>
      <c r="BF281" s="100" t="str">
        <f t="shared" si="5652"/>
        <v/>
      </c>
      <c r="BG281" s="115" t="str">
        <f t="shared" si="5653"/>
        <v/>
      </c>
      <c r="BH281" s="115" t="str">
        <f>IF(AND('INPUT INF'!$O$1="X",BG281="PASS"),BF281,IF($BG281="","0",IF('INPUT INF'!$N$63="YES",$BF281,"")))</f>
        <v>0</v>
      </c>
      <c r="BI281" s="115" t="str">
        <f>IF($BG281="","0",IF('INPUT INF'!$Q$64="YES",$BF281,""))</f>
        <v>0</v>
      </c>
      <c r="BJ281" s="115" t="str">
        <f>IF($BG281="","0",IF('INPUT INF'!$Q$65="YES",$BF281,""))</f>
        <v>0</v>
      </c>
      <c r="BL281" s="116" t="str">
        <f t="shared" si="5654"/>
        <v/>
      </c>
      <c r="BM281" s="116" t="str">
        <f t="shared" si="5655"/>
        <v/>
      </c>
      <c r="BN281" s="116" t="str">
        <f t="shared" si="5655"/>
        <v/>
      </c>
      <c r="BR281" s="116" t="str">
        <f t="shared" si="5656"/>
        <v/>
      </c>
      <c r="BS281" s="116" t="str">
        <f t="shared" si="5657"/>
        <v/>
      </c>
      <c r="BT281" s="116" t="str">
        <f t="shared" si="5657"/>
        <v/>
      </c>
      <c r="BX281" s="116" t="str">
        <f t="shared" si="5658"/>
        <v/>
      </c>
      <c r="BY281" s="116" t="str">
        <f t="shared" si="5659"/>
        <v/>
      </c>
      <c r="BZ281" s="116" t="str">
        <f t="shared" si="5659"/>
        <v/>
      </c>
      <c r="CD281" s="116" t="str">
        <f t="shared" si="5660"/>
        <v/>
      </c>
      <c r="CE281" s="116" t="str">
        <f t="shared" si="5661"/>
        <v/>
      </c>
      <c r="CF281" s="116" t="str">
        <f t="shared" si="5662"/>
        <v/>
      </c>
      <c r="CJ281" s="116" t="str">
        <f t="shared" si="5663"/>
        <v/>
      </c>
      <c r="CK281" s="116" t="str">
        <f t="shared" si="5664"/>
        <v/>
      </c>
      <c r="CL281" s="116" t="str">
        <f t="shared" si="5665"/>
        <v/>
      </c>
      <c r="CP281" s="116" t="str">
        <f t="shared" si="5666"/>
        <v/>
      </c>
      <c r="CQ281" s="116" t="str">
        <f t="shared" si="5667"/>
        <v/>
      </c>
      <c r="CR281" s="116" t="str">
        <f t="shared" si="5668"/>
        <v/>
      </c>
      <c r="DH281" s="115" t="str">
        <f t="shared" si="5669"/>
        <v/>
      </c>
      <c r="DI281" s="115" t="str">
        <f t="shared" si="5599"/>
        <v/>
      </c>
      <c r="DJ281" s="115" t="str">
        <f t="shared" si="5600"/>
        <v/>
      </c>
      <c r="DK281" s="115" t="str">
        <f t="shared" si="5601"/>
        <v/>
      </c>
      <c r="DL281" s="115" t="str">
        <f t="shared" si="5602"/>
        <v/>
      </c>
      <c r="DM281" s="115" t="str">
        <f t="shared" si="5603"/>
        <v/>
      </c>
      <c r="DN281" s="115" t="str">
        <f t="shared" si="5604"/>
        <v/>
      </c>
      <c r="DO281" s="115" t="str">
        <f t="shared" si="5605"/>
        <v/>
      </c>
      <c r="DP281" s="115" t="str">
        <f t="shared" si="5606"/>
        <v/>
      </c>
      <c r="DQ281" s="115" t="str">
        <f t="shared" si="5607"/>
        <v/>
      </c>
      <c r="DR281" s="115" t="str">
        <f t="shared" si="5608"/>
        <v/>
      </c>
      <c r="DS281" s="115" t="str">
        <f t="shared" si="5609"/>
        <v/>
      </c>
      <c r="DT281" s="115" t="str">
        <f t="shared" si="5610"/>
        <v/>
      </c>
      <c r="DU281" s="115" t="str">
        <f t="shared" si="5611"/>
        <v/>
      </c>
      <c r="DV281" s="115" t="str">
        <f t="shared" si="5612"/>
        <v/>
      </c>
      <c r="DW281" s="115" t="str">
        <f t="shared" si="5613"/>
        <v/>
      </c>
      <c r="DX281" s="115" t="str">
        <f t="shared" si="5614"/>
        <v/>
      </c>
      <c r="DY281" s="115" t="str">
        <f t="shared" si="5615"/>
        <v/>
      </c>
      <c r="DZ281" s="115" t="str">
        <f t="shared" si="5616"/>
        <v/>
      </c>
      <c r="EA281" s="115" t="str">
        <f t="shared" si="5617"/>
        <v/>
      </c>
      <c r="EB281" s="115" t="str">
        <f t="shared" si="5618"/>
        <v/>
      </c>
      <c r="EC281" s="115" t="str">
        <f t="shared" si="5619"/>
        <v/>
      </c>
      <c r="ED281" s="115" t="str">
        <f t="shared" si="5620"/>
        <v/>
      </c>
      <c r="EE281" s="115" t="str">
        <f t="shared" si="5621"/>
        <v/>
      </c>
      <c r="EF281" s="115" t="str">
        <f t="shared" si="5622"/>
        <v/>
      </c>
      <c r="EG281" s="115" t="str">
        <f t="shared" si="5670"/>
        <v/>
      </c>
      <c r="EH281" s="115" t="str">
        <f t="shared" si="5671"/>
        <v/>
      </c>
      <c r="EI281" s="115" t="str">
        <f t="shared" si="5672"/>
        <v/>
      </c>
      <c r="EJ281" s="115" t="str">
        <f t="shared" si="5673"/>
        <v/>
      </c>
      <c r="EK281" s="115" t="str">
        <f t="shared" si="5674"/>
        <v/>
      </c>
      <c r="EL281" s="115" t="str">
        <f t="shared" si="5675"/>
        <v/>
      </c>
      <c r="EM281" s="115" t="str">
        <f t="shared" si="5676"/>
        <v/>
      </c>
      <c r="EN281" s="115" t="str">
        <f t="shared" si="5677"/>
        <v/>
      </c>
      <c r="EO281" s="115" t="str">
        <f t="shared" si="5678"/>
        <v/>
      </c>
      <c r="EP281" s="115" t="str">
        <f t="shared" si="5679"/>
        <v/>
      </c>
      <c r="EQ281" s="115" t="str">
        <f t="shared" si="5680"/>
        <v/>
      </c>
      <c r="ER281" s="115" t="str">
        <f t="shared" si="5681"/>
        <v/>
      </c>
      <c r="ES281" s="115" t="str">
        <f t="shared" si="5682"/>
        <v/>
      </c>
      <c r="ET281" s="115" t="str">
        <f t="shared" si="5683"/>
        <v/>
      </c>
      <c r="EU281" s="115" t="str">
        <f t="shared" si="5684"/>
        <v/>
      </c>
      <c r="EV281" s="115" t="str">
        <f t="shared" si="5685"/>
        <v/>
      </c>
      <c r="EW281" s="115" t="str">
        <f t="shared" si="5686"/>
        <v/>
      </c>
      <c r="EX281" s="115" t="str">
        <f t="shared" si="5687"/>
        <v/>
      </c>
      <c r="EY281" s="115" t="str">
        <f t="shared" si="5688"/>
        <v/>
      </c>
      <c r="EZ281" s="115" t="str">
        <f t="shared" si="5689"/>
        <v/>
      </c>
      <c r="FA281" s="115" t="str">
        <f t="shared" si="5690"/>
        <v/>
      </c>
      <c r="FB281" s="115" t="str">
        <f t="shared" si="5691"/>
        <v/>
      </c>
      <c r="FC281" s="115" t="str">
        <f t="shared" si="5692"/>
        <v/>
      </c>
      <c r="FD281" s="115" t="str">
        <f t="shared" si="5693"/>
        <v/>
      </c>
      <c r="FE281" s="115" t="str">
        <f t="shared" si="5694"/>
        <v/>
      </c>
      <c r="GA281" s="215" t="str">
        <f t="shared" si="5741"/>
        <v/>
      </c>
      <c r="GB281" s="140" t="str">
        <f t="shared" si="5742"/>
        <v/>
      </c>
      <c r="GC281" s="171">
        <f>COUNTIF($S$703:$S$772,"&gt;0")</f>
        <v>0</v>
      </c>
      <c r="GD281" s="175">
        <f t="shared" si="5743"/>
        <v>0</v>
      </c>
      <c r="GE281" s="175" t="str">
        <f t="shared" si="5738"/>
        <v/>
      </c>
      <c r="GF281" s="172">
        <f t="shared" ref="GF281:GN281" si="5790">COUNTIF($T$703:$T$772,GF$3)</f>
        <v>0</v>
      </c>
      <c r="GG281" s="172">
        <f t="shared" si="5790"/>
        <v>0</v>
      </c>
      <c r="GH281" s="172">
        <f t="shared" si="5790"/>
        <v>0</v>
      </c>
      <c r="GI281" s="172">
        <f t="shared" si="5790"/>
        <v>0</v>
      </c>
      <c r="GJ281" s="172">
        <f t="shared" si="5790"/>
        <v>0</v>
      </c>
      <c r="GK281" s="172">
        <f t="shared" si="5790"/>
        <v>0</v>
      </c>
      <c r="GL281" s="172">
        <f t="shared" si="5790"/>
        <v>0</v>
      </c>
      <c r="GM281" s="172">
        <f t="shared" si="5790"/>
        <v>0</v>
      </c>
      <c r="GN281" s="172">
        <f t="shared" si="5790"/>
        <v>0</v>
      </c>
      <c r="GO281" s="172">
        <f t="shared" si="5745"/>
        <v>0</v>
      </c>
      <c r="GP281" s="171" t="e">
        <f t="shared" si="5746"/>
        <v>#DIV/0!</v>
      </c>
      <c r="GQ281" s="171">
        <f>COUNTIF($S$703:$S$772,"&lt;45")-GN281</f>
        <v>0</v>
      </c>
      <c r="GR281" s="171">
        <f>COUNTIF($S$703:$S$772,"&lt;60")-GQ281</f>
        <v>0</v>
      </c>
      <c r="GS281" s="171">
        <f>COUNTIF($S$703:$S$772,"&lt;75")-GQ281-GR281</f>
        <v>0</v>
      </c>
      <c r="GT281" s="171">
        <f>COUNTIF($S$703:$S$772,"&lt;90")-GQ281-GR281-GS281</f>
        <v>0</v>
      </c>
      <c r="GU281" s="171">
        <f>COUNTIF($S$703:$S$772,"&gt;89")</f>
        <v>0</v>
      </c>
      <c r="GV281" s="171">
        <f>COUNTIF($S$703:$S$772,GV3)</f>
        <v>0</v>
      </c>
      <c r="GW281" s="171">
        <f>COUNTIF($S$703:$S$772,GW3)</f>
        <v>0</v>
      </c>
      <c r="GY281" s="115">
        <v>278</v>
      </c>
      <c r="GZ281" s="120" t="str">
        <f>IF('INPUT INF'!R$44="YES",GY288,"")</f>
        <v/>
      </c>
      <c r="HA281" s="118">
        <f t="shared" si="5786"/>
        <v>0</v>
      </c>
      <c r="HB281" s="118" t="str">
        <f>IF(GZ281="","",'INPUT INF'!L$44)</f>
        <v/>
      </c>
      <c r="HC281" s="181">
        <f>'INPUT INF'!R$34</f>
        <v>0</v>
      </c>
      <c r="HD281" s="181" t="str">
        <f>IFERROR(INDEX(GB$112:GB$136,MATCH($HB281,$GA$112:$GA$136,0)),"")</f>
        <v/>
      </c>
      <c r="HE281" s="181">
        <f t="shared" ref="HE281:HY281" si="5791">IFERROR(INDEX(GC$274:GC$298,MATCH($HB281,$GA$274:$GA$298,0)),"")</f>
        <v>0</v>
      </c>
      <c r="HF281" s="181">
        <f t="shared" si="5791"/>
        <v>0</v>
      </c>
      <c r="HG281" s="181" t="str">
        <f t="shared" si="5791"/>
        <v/>
      </c>
      <c r="HH281" s="181">
        <f t="shared" si="5791"/>
        <v>0</v>
      </c>
      <c r="HI281" s="181">
        <f t="shared" si="5791"/>
        <v>0</v>
      </c>
      <c r="HJ281" s="181">
        <f t="shared" si="5791"/>
        <v>0</v>
      </c>
      <c r="HK281" s="181">
        <f t="shared" si="5791"/>
        <v>0</v>
      </c>
      <c r="HL281" s="181">
        <f t="shared" si="5791"/>
        <v>0</v>
      </c>
      <c r="HM281" s="181">
        <f t="shared" si="5791"/>
        <v>0</v>
      </c>
      <c r="HN281" s="181">
        <f t="shared" si="5791"/>
        <v>0</v>
      </c>
      <c r="HO281" s="181">
        <f t="shared" si="5791"/>
        <v>0</v>
      </c>
      <c r="HP281" s="181">
        <f t="shared" si="5791"/>
        <v>0</v>
      </c>
      <c r="HQ281" s="181">
        <f t="shared" si="5791"/>
        <v>0</v>
      </c>
      <c r="HR281" s="181" t="str">
        <f t="shared" si="5791"/>
        <v/>
      </c>
      <c r="HS281" s="181">
        <f t="shared" si="5791"/>
        <v>0</v>
      </c>
      <c r="HT281" s="181">
        <f t="shared" si="5791"/>
        <v>0</v>
      </c>
      <c r="HU281" s="181">
        <f t="shared" si="5791"/>
        <v>0</v>
      </c>
      <c r="HV281" s="181">
        <f t="shared" si="5791"/>
        <v>0</v>
      </c>
      <c r="HW281" s="181">
        <f t="shared" si="5791"/>
        <v>0</v>
      </c>
      <c r="HX281" s="181">
        <f t="shared" si="5791"/>
        <v>0</v>
      </c>
      <c r="HY281" s="181">
        <f t="shared" si="5791"/>
        <v>0</v>
      </c>
      <c r="IA281" s="181" t="str">
        <f t="shared" si="5761"/>
        <v/>
      </c>
      <c r="IB281" s="118" t="str">
        <f t="shared" si="5762"/>
        <v/>
      </c>
      <c r="IC281" s="118" t="str">
        <f t="shared" si="5763"/>
        <v/>
      </c>
      <c r="ID281" s="118" t="str">
        <f t="shared" si="5700"/>
        <v/>
      </c>
      <c r="IE281" s="118">
        <f t="shared" si="5764"/>
        <v>0</v>
      </c>
      <c r="IF281" s="118">
        <f t="shared" si="5765"/>
        <v>0</v>
      </c>
      <c r="IG281" s="118" t="str">
        <f t="shared" si="5766"/>
        <v/>
      </c>
      <c r="IH281" s="118">
        <f t="shared" si="5767"/>
        <v>0</v>
      </c>
      <c r="II281" s="118">
        <f t="shared" si="5768"/>
        <v>0</v>
      </c>
      <c r="IJ281" s="118">
        <f t="shared" si="5769"/>
        <v>0</v>
      </c>
      <c r="IK281" s="118">
        <f t="shared" si="5770"/>
        <v>0</v>
      </c>
      <c r="IL281" s="118">
        <f t="shared" si="5771"/>
        <v>0</v>
      </c>
      <c r="IM281" s="118">
        <f t="shared" si="5772"/>
        <v>0</v>
      </c>
      <c r="IN281" s="118">
        <f t="shared" si="5773"/>
        <v>0</v>
      </c>
      <c r="IO281" s="118">
        <f t="shared" si="5774"/>
        <v>0</v>
      </c>
      <c r="IP281" s="118">
        <f t="shared" si="5775"/>
        <v>0</v>
      </c>
      <c r="IQ281" s="118">
        <f t="shared" si="5776"/>
        <v>0</v>
      </c>
      <c r="IR281" s="118" t="str">
        <f t="shared" si="5777"/>
        <v/>
      </c>
      <c r="IS281" s="118">
        <f t="shared" si="5778"/>
        <v>0</v>
      </c>
      <c r="IT281" s="118">
        <f t="shared" si="5779"/>
        <v>0</v>
      </c>
      <c r="IU281" s="118">
        <f t="shared" si="5780"/>
        <v>0</v>
      </c>
      <c r="IV281" s="118">
        <f t="shared" si="5781"/>
        <v>0</v>
      </c>
      <c r="IW281" s="118">
        <f t="shared" si="5782"/>
        <v>0</v>
      </c>
      <c r="IX281" s="118">
        <f t="shared" si="5783"/>
        <v>0</v>
      </c>
      <c r="IY281" s="118">
        <f t="shared" si="5784"/>
        <v>0</v>
      </c>
      <c r="IZ281" s="118" t="str">
        <f t="shared" si="5701"/>
        <v/>
      </c>
    </row>
    <row r="282" spans="1:260" ht="15" customHeight="1" x14ac:dyDescent="0.25">
      <c r="A282" s="115">
        <v>280</v>
      </c>
      <c r="B282" s="115" t="str">
        <f t="shared" si="5758"/>
        <v/>
      </c>
      <c r="C282" s="115" t="s">
        <v>68</v>
      </c>
      <c r="D282" s="100" t="str">
        <f t="shared" si="5697"/>
        <v>D</v>
      </c>
      <c r="E282" s="100" t="str">
        <f t="shared" si="5625"/>
        <v/>
      </c>
      <c r="F282" s="100" t="str">
        <f t="shared" si="5626"/>
        <v/>
      </c>
      <c r="G282" s="100" t="str">
        <f t="shared" si="5575"/>
        <v/>
      </c>
      <c r="H282" s="100" t="str">
        <f t="shared" si="5627"/>
        <v/>
      </c>
      <c r="I282" s="100" t="str">
        <f t="shared" si="5576"/>
        <v/>
      </c>
      <c r="J282" s="100" t="str">
        <f t="shared" si="5628"/>
        <v/>
      </c>
      <c r="K282" s="100" t="str">
        <f t="shared" si="5577"/>
        <v/>
      </c>
      <c r="L282" s="100" t="str">
        <f t="shared" si="5629"/>
        <v/>
      </c>
      <c r="M282" s="100" t="str">
        <f t="shared" si="5578"/>
        <v/>
      </c>
      <c r="N282" s="100" t="str">
        <f t="shared" si="5630"/>
        <v/>
      </c>
      <c r="O282" s="100" t="str">
        <f t="shared" si="5579"/>
        <v/>
      </c>
      <c r="P282" s="100" t="str">
        <f t="shared" si="5631"/>
        <v/>
      </c>
      <c r="Q282" s="100" t="str">
        <f t="shared" si="5580"/>
        <v/>
      </c>
      <c r="R282" s="100" t="str">
        <f t="shared" si="5632"/>
        <v/>
      </c>
      <c r="S282" s="100" t="str">
        <f t="shared" si="5581"/>
        <v/>
      </c>
      <c r="T282" s="100" t="str">
        <f t="shared" si="5633"/>
        <v/>
      </c>
      <c r="U282" s="100" t="str">
        <f t="shared" si="5582"/>
        <v/>
      </c>
      <c r="V282" s="100" t="str">
        <f t="shared" si="5634"/>
        <v/>
      </c>
      <c r="W282" s="100" t="str">
        <f t="shared" si="5583"/>
        <v/>
      </c>
      <c r="X282" s="100" t="str">
        <f t="shared" si="5635"/>
        <v/>
      </c>
      <c r="Y282" s="100" t="str">
        <f t="shared" si="5584"/>
        <v/>
      </c>
      <c r="Z282" s="100" t="str">
        <f t="shared" si="5636"/>
        <v/>
      </c>
      <c r="AA282" s="100" t="str">
        <f t="shared" si="5585"/>
        <v/>
      </c>
      <c r="AB282" s="100" t="str">
        <f t="shared" si="5637"/>
        <v/>
      </c>
      <c r="AC282" s="100" t="str">
        <f t="shared" si="5586"/>
        <v/>
      </c>
      <c r="AD282" s="100" t="str">
        <f t="shared" si="5638"/>
        <v/>
      </c>
      <c r="AE282" s="100" t="str">
        <f t="shared" si="5587"/>
        <v/>
      </c>
      <c r="AF282" s="100" t="str">
        <f t="shared" si="5639"/>
        <v/>
      </c>
      <c r="AG282" s="100" t="str">
        <f t="shared" si="5588"/>
        <v/>
      </c>
      <c r="AH282" s="100" t="str">
        <f t="shared" si="5640"/>
        <v/>
      </c>
      <c r="AI282" s="100" t="str">
        <f t="shared" si="5589"/>
        <v/>
      </c>
      <c r="AJ282" s="100" t="str">
        <f t="shared" si="5641"/>
        <v/>
      </c>
      <c r="AK282" s="100" t="str">
        <f t="shared" si="5590"/>
        <v/>
      </c>
      <c r="AL282" s="100" t="str">
        <f t="shared" si="5642"/>
        <v/>
      </c>
      <c r="AM282" s="100" t="str">
        <f t="shared" si="5591"/>
        <v/>
      </c>
      <c r="AN282" s="100" t="str">
        <f t="shared" si="5643"/>
        <v/>
      </c>
      <c r="AO282" s="100" t="str">
        <f t="shared" si="5592"/>
        <v/>
      </c>
      <c r="AP282" s="100" t="str">
        <f t="shared" si="5644"/>
        <v/>
      </c>
      <c r="AQ282" s="100" t="str">
        <f t="shared" si="5593"/>
        <v/>
      </c>
      <c r="AR282" s="100" t="str">
        <f t="shared" si="5645"/>
        <v/>
      </c>
      <c r="AS282" s="100" t="str">
        <f t="shared" si="5594"/>
        <v/>
      </c>
      <c r="AT282" s="100" t="str">
        <f t="shared" si="5646"/>
        <v/>
      </c>
      <c r="AU282" s="100" t="str">
        <f t="shared" si="5595"/>
        <v/>
      </c>
      <c r="AV282" s="100" t="str">
        <f t="shared" si="5647"/>
        <v/>
      </c>
      <c r="AW282" s="100" t="str">
        <f t="shared" si="5596"/>
        <v/>
      </c>
      <c r="AX282" s="100" t="str">
        <f t="shared" si="5648"/>
        <v/>
      </c>
      <c r="AY282" s="100" t="str">
        <f t="shared" si="5597"/>
        <v/>
      </c>
      <c r="AZ282" s="100" t="str">
        <f t="shared" si="5649"/>
        <v/>
      </c>
      <c r="BA282" s="100" t="str">
        <f t="shared" si="5598"/>
        <v/>
      </c>
      <c r="BB282" s="100" t="str">
        <f t="shared" si="5650"/>
        <v/>
      </c>
      <c r="BC282" s="100" t="str">
        <f>IFERROR(INDEX('INPUT INF'!$F$3:$F$601,MATCH($B282,'INPUT INF'!$A$3:$A$601,FALSE)),"")</f>
        <v/>
      </c>
      <c r="BD282" s="100" t="str">
        <f t="shared" si="5463"/>
        <v/>
      </c>
      <c r="BE282" s="100" t="str">
        <f t="shared" si="5651"/>
        <v/>
      </c>
      <c r="BF282" s="100" t="str">
        <f t="shared" si="5652"/>
        <v/>
      </c>
      <c r="BG282" s="115" t="str">
        <f t="shared" si="5653"/>
        <v/>
      </c>
      <c r="BH282" s="115" t="str">
        <f>IF(AND('INPUT INF'!$O$1="X",BG282="PASS"),BF282,IF($BG282="","0",IF('INPUT INF'!$N$63="YES",$BF282,"")))</f>
        <v>0</v>
      </c>
      <c r="BI282" s="115" t="str">
        <f>IF($BG282="","0",IF('INPUT INF'!$Q$64="YES",$BF282,""))</f>
        <v>0</v>
      </c>
      <c r="BJ282" s="115" t="str">
        <f>IF($BG282="","0",IF('INPUT INF'!$Q$65="YES",$BF282,""))</f>
        <v>0</v>
      </c>
      <c r="BL282" s="116" t="str">
        <f t="shared" si="5654"/>
        <v/>
      </c>
      <c r="BM282" s="116" t="str">
        <f t="shared" si="5655"/>
        <v/>
      </c>
      <c r="BN282" s="116" t="str">
        <f t="shared" si="5655"/>
        <v/>
      </c>
      <c r="BR282" s="116" t="str">
        <f t="shared" si="5656"/>
        <v/>
      </c>
      <c r="BS282" s="116" t="str">
        <f t="shared" si="5657"/>
        <v/>
      </c>
      <c r="BT282" s="116" t="str">
        <f t="shared" si="5657"/>
        <v/>
      </c>
      <c r="BX282" s="116" t="str">
        <f t="shared" si="5658"/>
        <v/>
      </c>
      <c r="BY282" s="116" t="str">
        <f t="shared" si="5659"/>
        <v/>
      </c>
      <c r="BZ282" s="116" t="str">
        <f t="shared" si="5659"/>
        <v/>
      </c>
      <c r="CD282" s="116" t="str">
        <f t="shared" si="5660"/>
        <v/>
      </c>
      <c r="CE282" s="116" t="str">
        <f t="shared" si="5661"/>
        <v/>
      </c>
      <c r="CF282" s="116" t="str">
        <f t="shared" si="5662"/>
        <v/>
      </c>
      <c r="CJ282" s="116" t="str">
        <f t="shared" si="5663"/>
        <v/>
      </c>
      <c r="CK282" s="116" t="str">
        <f t="shared" si="5664"/>
        <v/>
      </c>
      <c r="CL282" s="116" t="str">
        <f t="shared" si="5665"/>
        <v/>
      </c>
      <c r="CP282" s="116" t="str">
        <f t="shared" si="5666"/>
        <v/>
      </c>
      <c r="CQ282" s="116" t="str">
        <f t="shared" si="5667"/>
        <v/>
      </c>
      <c r="CR282" s="116" t="str">
        <f t="shared" si="5668"/>
        <v/>
      </c>
      <c r="DH282" s="115" t="str">
        <f t="shared" si="5669"/>
        <v/>
      </c>
      <c r="DI282" s="115" t="str">
        <f t="shared" si="5599"/>
        <v/>
      </c>
      <c r="DJ282" s="115" t="str">
        <f t="shared" si="5600"/>
        <v/>
      </c>
      <c r="DK282" s="115" t="str">
        <f t="shared" si="5601"/>
        <v/>
      </c>
      <c r="DL282" s="115" t="str">
        <f t="shared" si="5602"/>
        <v/>
      </c>
      <c r="DM282" s="115" t="str">
        <f t="shared" si="5603"/>
        <v/>
      </c>
      <c r="DN282" s="115" t="str">
        <f t="shared" si="5604"/>
        <v/>
      </c>
      <c r="DO282" s="115" t="str">
        <f t="shared" si="5605"/>
        <v/>
      </c>
      <c r="DP282" s="115" t="str">
        <f t="shared" si="5606"/>
        <v/>
      </c>
      <c r="DQ282" s="115" t="str">
        <f t="shared" si="5607"/>
        <v/>
      </c>
      <c r="DR282" s="115" t="str">
        <f t="shared" si="5608"/>
        <v/>
      </c>
      <c r="DS282" s="115" t="str">
        <f t="shared" si="5609"/>
        <v/>
      </c>
      <c r="DT282" s="115" t="str">
        <f t="shared" si="5610"/>
        <v/>
      </c>
      <c r="DU282" s="115" t="str">
        <f t="shared" si="5611"/>
        <v/>
      </c>
      <c r="DV282" s="115" t="str">
        <f t="shared" si="5612"/>
        <v/>
      </c>
      <c r="DW282" s="115" t="str">
        <f t="shared" si="5613"/>
        <v/>
      </c>
      <c r="DX282" s="115" t="str">
        <f t="shared" si="5614"/>
        <v/>
      </c>
      <c r="DY282" s="115" t="str">
        <f t="shared" si="5615"/>
        <v/>
      </c>
      <c r="DZ282" s="115" t="str">
        <f t="shared" si="5616"/>
        <v/>
      </c>
      <c r="EA282" s="115" t="str">
        <f t="shared" si="5617"/>
        <v/>
      </c>
      <c r="EB282" s="115" t="str">
        <f t="shared" si="5618"/>
        <v/>
      </c>
      <c r="EC282" s="115" t="str">
        <f t="shared" si="5619"/>
        <v/>
      </c>
      <c r="ED282" s="115" t="str">
        <f t="shared" si="5620"/>
        <v/>
      </c>
      <c r="EE282" s="115" t="str">
        <f t="shared" si="5621"/>
        <v/>
      </c>
      <c r="EF282" s="115" t="str">
        <f t="shared" si="5622"/>
        <v/>
      </c>
      <c r="EG282" s="115" t="str">
        <f t="shared" si="5670"/>
        <v/>
      </c>
      <c r="EH282" s="115" t="str">
        <f t="shared" si="5671"/>
        <v/>
      </c>
      <c r="EI282" s="115" t="str">
        <f t="shared" si="5672"/>
        <v/>
      </c>
      <c r="EJ282" s="115" t="str">
        <f t="shared" si="5673"/>
        <v/>
      </c>
      <c r="EK282" s="115" t="str">
        <f t="shared" si="5674"/>
        <v/>
      </c>
      <c r="EL282" s="115" t="str">
        <f t="shared" si="5675"/>
        <v/>
      </c>
      <c r="EM282" s="115" t="str">
        <f t="shared" si="5676"/>
        <v/>
      </c>
      <c r="EN282" s="115" t="str">
        <f t="shared" si="5677"/>
        <v/>
      </c>
      <c r="EO282" s="115" t="str">
        <f t="shared" si="5678"/>
        <v/>
      </c>
      <c r="EP282" s="115" t="str">
        <f t="shared" si="5679"/>
        <v/>
      </c>
      <c r="EQ282" s="115" t="str">
        <f t="shared" si="5680"/>
        <v/>
      </c>
      <c r="ER282" s="115" t="str">
        <f t="shared" si="5681"/>
        <v/>
      </c>
      <c r="ES282" s="115" t="str">
        <f t="shared" si="5682"/>
        <v/>
      </c>
      <c r="ET282" s="115" t="str">
        <f t="shared" si="5683"/>
        <v/>
      </c>
      <c r="EU282" s="115" t="str">
        <f t="shared" si="5684"/>
        <v/>
      </c>
      <c r="EV282" s="115" t="str">
        <f t="shared" si="5685"/>
        <v/>
      </c>
      <c r="EW282" s="115" t="str">
        <f t="shared" si="5686"/>
        <v/>
      </c>
      <c r="EX282" s="115" t="str">
        <f t="shared" si="5687"/>
        <v/>
      </c>
      <c r="EY282" s="115" t="str">
        <f t="shared" si="5688"/>
        <v/>
      </c>
      <c r="EZ282" s="115" t="str">
        <f t="shared" si="5689"/>
        <v/>
      </c>
      <c r="FA282" s="115" t="str">
        <f t="shared" si="5690"/>
        <v/>
      </c>
      <c r="FB282" s="115" t="str">
        <f t="shared" si="5691"/>
        <v/>
      </c>
      <c r="FC282" s="115" t="str">
        <f t="shared" si="5692"/>
        <v/>
      </c>
      <c r="FD282" s="115" t="str">
        <f t="shared" si="5693"/>
        <v/>
      </c>
      <c r="FE282" s="115" t="str">
        <f t="shared" si="5694"/>
        <v/>
      </c>
      <c r="GA282" s="215" t="str">
        <f t="shared" si="5741"/>
        <v/>
      </c>
      <c r="GB282" s="140" t="str">
        <f t="shared" si="5742"/>
        <v/>
      </c>
      <c r="GC282" s="171">
        <f>COUNTIF($U$703:$U$772,"&gt;0")</f>
        <v>0</v>
      </c>
      <c r="GD282" s="175">
        <f t="shared" si="5743"/>
        <v>0</v>
      </c>
      <c r="GE282" s="175" t="str">
        <f t="shared" si="5738"/>
        <v/>
      </c>
      <c r="GF282" s="172">
        <f t="shared" ref="GF282:GN282" si="5792">COUNTIF($V$703:$V$772,GF$3)</f>
        <v>0</v>
      </c>
      <c r="GG282" s="172">
        <f t="shared" si="5792"/>
        <v>0</v>
      </c>
      <c r="GH282" s="172">
        <f t="shared" si="5792"/>
        <v>0</v>
      </c>
      <c r="GI282" s="172">
        <f t="shared" si="5792"/>
        <v>0</v>
      </c>
      <c r="GJ282" s="172">
        <f t="shared" si="5792"/>
        <v>0</v>
      </c>
      <c r="GK282" s="172">
        <f t="shared" si="5792"/>
        <v>0</v>
      </c>
      <c r="GL282" s="172">
        <f t="shared" si="5792"/>
        <v>0</v>
      </c>
      <c r="GM282" s="172">
        <f t="shared" si="5792"/>
        <v>0</v>
      </c>
      <c r="GN282" s="172">
        <f t="shared" si="5792"/>
        <v>0</v>
      </c>
      <c r="GO282" s="172">
        <f t="shared" si="5745"/>
        <v>0</v>
      </c>
      <c r="GP282" s="171" t="e">
        <f t="shared" si="5746"/>
        <v>#DIV/0!</v>
      </c>
      <c r="GQ282" s="171">
        <f>COUNTIF($U$703:$U$772,"&lt;45")-GN282</f>
        <v>0</v>
      </c>
      <c r="GR282" s="171">
        <f>COUNTIF($U$703:$U$772,"&lt;60")-GQ282</f>
        <v>0</v>
      </c>
      <c r="GS282" s="171">
        <f>COUNTIF($U$703:$U$772,"&lt;75")-GQ282-GR282</f>
        <v>0</v>
      </c>
      <c r="GT282" s="171">
        <f>COUNTIF($U$703:$U$772,"&lt;90")-GQ282-GR282-GS282</f>
        <v>0</v>
      </c>
      <c r="GU282" s="171">
        <f>COUNTIF($U$703:$U$772,"&gt;89")</f>
        <v>0</v>
      </c>
      <c r="GV282" s="171">
        <f>COUNTIF($U$703:$U$772,GV3)</f>
        <v>0</v>
      </c>
      <c r="GW282" s="171">
        <f>COUNTIF($U$703:$U$772,GW3)</f>
        <v>0</v>
      </c>
      <c r="GY282" s="115">
        <v>279</v>
      </c>
      <c r="GZ282" s="120" t="str">
        <f>IF('INPUT INF'!S$44="YES",GY289,"")</f>
        <v/>
      </c>
      <c r="HA282" s="118">
        <f>HA281</f>
        <v>0</v>
      </c>
      <c r="HB282" s="118" t="str">
        <f>IF(GZ282="","",'INPUT INF'!L$44)</f>
        <v/>
      </c>
      <c r="HC282" s="181">
        <f>'INPUT INF'!S$34</f>
        <v>0</v>
      </c>
      <c r="HD282" s="181" t="str">
        <f>IFERROR(INDEX(GB$112:GB$136,MATCH($HB282,$GA$112:$GA$136,0)),"")</f>
        <v/>
      </c>
      <c r="HE282" s="181">
        <f t="shared" ref="HE282:HY282" si="5793">IFERROR(INDEX(GC$301:GC$325,MATCH($HB282,$GA$301:$GA$325,0)),"")</f>
        <v>0</v>
      </c>
      <c r="HF282" s="181">
        <f t="shared" si="5793"/>
        <v>0</v>
      </c>
      <c r="HG282" s="181" t="str">
        <f t="shared" si="5793"/>
        <v/>
      </c>
      <c r="HH282" s="181">
        <f t="shared" si="5793"/>
        <v>0</v>
      </c>
      <c r="HI282" s="181">
        <f t="shared" si="5793"/>
        <v>0</v>
      </c>
      <c r="HJ282" s="181">
        <f t="shared" si="5793"/>
        <v>0</v>
      </c>
      <c r="HK282" s="181">
        <f t="shared" si="5793"/>
        <v>0</v>
      </c>
      <c r="HL282" s="181">
        <f t="shared" si="5793"/>
        <v>0</v>
      </c>
      <c r="HM282" s="181">
        <f t="shared" si="5793"/>
        <v>0</v>
      </c>
      <c r="HN282" s="181">
        <f t="shared" si="5793"/>
        <v>0</v>
      </c>
      <c r="HO282" s="181">
        <f t="shared" si="5793"/>
        <v>0</v>
      </c>
      <c r="HP282" s="181">
        <f t="shared" si="5793"/>
        <v>0</v>
      </c>
      <c r="HQ282" s="181">
        <f t="shared" si="5793"/>
        <v>0</v>
      </c>
      <c r="HR282" s="181" t="str">
        <f t="shared" si="5793"/>
        <v/>
      </c>
      <c r="HS282" s="181">
        <f t="shared" si="5793"/>
        <v>0</v>
      </c>
      <c r="HT282" s="181">
        <f t="shared" si="5793"/>
        <v>0</v>
      </c>
      <c r="HU282" s="181">
        <f t="shared" si="5793"/>
        <v>0</v>
      </c>
      <c r="HV282" s="181">
        <f t="shared" si="5793"/>
        <v>0</v>
      </c>
      <c r="HW282" s="181">
        <f t="shared" si="5793"/>
        <v>0</v>
      </c>
      <c r="HX282" s="181">
        <f t="shared" si="5793"/>
        <v>0</v>
      </c>
      <c r="HY282" s="181">
        <f t="shared" si="5793"/>
        <v>0</v>
      </c>
      <c r="IA282" s="181" t="str">
        <f t="shared" si="5761"/>
        <v/>
      </c>
      <c r="IB282" s="118" t="str">
        <f t="shared" si="5762"/>
        <v/>
      </c>
      <c r="IC282" s="118" t="str">
        <f t="shared" si="5763"/>
        <v/>
      </c>
      <c r="ID282" s="118" t="str">
        <f t="shared" si="5700"/>
        <v/>
      </c>
      <c r="IE282" s="118">
        <f t="shared" si="5764"/>
        <v>0</v>
      </c>
      <c r="IF282" s="118">
        <f t="shared" si="5765"/>
        <v>0</v>
      </c>
      <c r="IG282" s="118" t="str">
        <f t="shared" si="5766"/>
        <v/>
      </c>
      <c r="IH282" s="118">
        <f t="shared" si="5767"/>
        <v>0</v>
      </c>
      <c r="II282" s="118">
        <f t="shared" si="5768"/>
        <v>0</v>
      </c>
      <c r="IJ282" s="118">
        <f t="shared" si="5769"/>
        <v>0</v>
      </c>
      <c r="IK282" s="118">
        <f t="shared" si="5770"/>
        <v>0</v>
      </c>
      <c r="IL282" s="118">
        <f t="shared" si="5771"/>
        <v>0</v>
      </c>
      <c r="IM282" s="118">
        <f t="shared" si="5772"/>
        <v>0</v>
      </c>
      <c r="IN282" s="118">
        <f t="shared" si="5773"/>
        <v>0</v>
      </c>
      <c r="IO282" s="118">
        <f t="shared" si="5774"/>
        <v>0</v>
      </c>
      <c r="IP282" s="118">
        <f t="shared" si="5775"/>
        <v>0</v>
      </c>
      <c r="IQ282" s="118">
        <f t="shared" si="5776"/>
        <v>0</v>
      </c>
      <c r="IR282" s="118" t="str">
        <f t="shared" si="5777"/>
        <v/>
      </c>
      <c r="IS282" s="118">
        <f t="shared" si="5778"/>
        <v>0</v>
      </c>
      <c r="IT282" s="118">
        <f t="shared" si="5779"/>
        <v>0</v>
      </c>
      <c r="IU282" s="118">
        <f t="shared" si="5780"/>
        <v>0</v>
      </c>
      <c r="IV282" s="118">
        <f t="shared" si="5781"/>
        <v>0</v>
      </c>
      <c r="IW282" s="118">
        <f t="shared" si="5782"/>
        <v>0</v>
      </c>
      <c r="IX282" s="118">
        <f t="shared" si="5783"/>
        <v>0</v>
      </c>
      <c r="IY282" s="118">
        <f t="shared" si="5784"/>
        <v>0</v>
      </c>
      <c r="IZ282" s="118" t="str">
        <f t="shared" si="5701"/>
        <v/>
      </c>
    </row>
    <row r="283" spans="1:260" ht="15" customHeight="1" x14ac:dyDescent="0.25">
      <c r="A283" s="115">
        <v>281</v>
      </c>
      <c r="B283" s="115" t="str">
        <f>IFERROR(SMALL($F$2004:$F$2901,A3),"")</f>
        <v/>
      </c>
      <c r="C283" s="115" t="s">
        <v>68</v>
      </c>
      <c r="D283" s="100" t="str">
        <f>'INPUT INF'!R62</f>
        <v>E</v>
      </c>
      <c r="E283" s="100" t="str">
        <f t="shared" si="5625"/>
        <v/>
      </c>
      <c r="F283" s="100" t="str">
        <f t="shared" si="5626"/>
        <v/>
      </c>
      <c r="G283" s="100" t="str">
        <f t="shared" si="5575"/>
        <v/>
      </c>
      <c r="H283" s="100" t="str">
        <f t="shared" si="5627"/>
        <v/>
      </c>
      <c r="I283" s="100" t="str">
        <f t="shared" si="5576"/>
        <v/>
      </c>
      <c r="J283" s="100" t="str">
        <f t="shared" si="5628"/>
        <v/>
      </c>
      <c r="K283" s="100" t="str">
        <f t="shared" si="5577"/>
        <v/>
      </c>
      <c r="L283" s="100" t="str">
        <f t="shared" si="5629"/>
        <v/>
      </c>
      <c r="M283" s="100" t="str">
        <f t="shared" si="5578"/>
        <v/>
      </c>
      <c r="N283" s="100" t="str">
        <f t="shared" si="5630"/>
        <v/>
      </c>
      <c r="O283" s="100" t="str">
        <f t="shared" si="5579"/>
        <v/>
      </c>
      <c r="P283" s="100" t="str">
        <f t="shared" si="5631"/>
        <v/>
      </c>
      <c r="Q283" s="100" t="str">
        <f t="shared" si="5580"/>
        <v/>
      </c>
      <c r="R283" s="100" t="str">
        <f t="shared" si="5632"/>
        <v/>
      </c>
      <c r="S283" s="100" t="str">
        <f t="shared" si="5581"/>
        <v/>
      </c>
      <c r="T283" s="100" t="str">
        <f t="shared" si="5633"/>
        <v/>
      </c>
      <c r="U283" s="100" t="str">
        <f t="shared" si="5582"/>
        <v/>
      </c>
      <c r="V283" s="100" t="str">
        <f t="shared" si="5634"/>
        <v/>
      </c>
      <c r="W283" s="100" t="str">
        <f t="shared" si="5583"/>
        <v/>
      </c>
      <c r="X283" s="100" t="str">
        <f t="shared" si="5635"/>
        <v/>
      </c>
      <c r="Y283" s="100" t="str">
        <f t="shared" si="5584"/>
        <v/>
      </c>
      <c r="Z283" s="100" t="str">
        <f t="shared" si="5636"/>
        <v/>
      </c>
      <c r="AA283" s="100" t="str">
        <f t="shared" si="5585"/>
        <v/>
      </c>
      <c r="AB283" s="100" t="str">
        <f t="shared" si="5637"/>
        <v/>
      </c>
      <c r="AC283" s="100" t="str">
        <f t="shared" si="5586"/>
        <v/>
      </c>
      <c r="AD283" s="100" t="str">
        <f t="shared" si="5638"/>
        <v/>
      </c>
      <c r="AE283" s="100" t="str">
        <f t="shared" si="5587"/>
        <v/>
      </c>
      <c r="AF283" s="100" t="str">
        <f t="shared" si="5639"/>
        <v/>
      </c>
      <c r="AG283" s="100" t="str">
        <f t="shared" si="5588"/>
        <v/>
      </c>
      <c r="AH283" s="100" t="str">
        <f t="shared" si="5640"/>
        <v/>
      </c>
      <c r="AI283" s="100" t="str">
        <f t="shared" si="5589"/>
        <v/>
      </c>
      <c r="AJ283" s="100" t="str">
        <f t="shared" si="5641"/>
        <v/>
      </c>
      <c r="AK283" s="100" t="str">
        <f t="shared" si="5590"/>
        <v/>
      </c>
      <c r="AL283" s="100" t="str">
        <f t="shared" si="5642"/>
        <v/>
      </c>
      <c r="AM283" s="100" t="str">
        <f t="shared" si="5591"/>
        <v/>
      </c>
      <c r="AN283" s="100" t="str">
        <f t="shared" si="5643"/>
        <v/>
      </c>
      <c r="AO283" s="100" t="str">
        <f t="shared" si="5592"/>
        <v/>
      </c>
      <c r="AP283" s="100" t="str">
        <f t="shared" si="5644"/>
        <v/>
      </c>
      <c r="AQ283" s="100" t="str">
        <f t="shared" si="5593"/>
        <v/>
      </c>
      <c r="AR283" s="100" t="str">
        <f t="shared" si="5645"/>
        <v/>
      </c>
      <c r="AS283" s="100" t="str">
        <f t="shared" si="5594"/>
        <v/>
      </c>
      <c r="AT283" s="100" t="str">
        <f t="shared" si="5646"/>
        <v/>
      </c>
      <c r="AU283" s="100" t="str">
        <f t="shared" si="5595"/>
        <v/>
      </c>
      <c r="AV283" s="100" t="str">
        <f t="shared" si="5647"/>
        <v/>
      </c>
      <c r="AW283" s="100" t="str">
        <f t="shared" si="5596"/>
        <v/>
      </c>
      <c r="AX283" s="100" t="str">
        <f t="shared" si="5648"/>
        <v/>
      </c>
      <c r="AY283" s="100" t="str">
        <f t="shared" si="5597"/>
        <v/>
      </c>
      <c r="AZ283" s="100" t="str">
        <f t="shared" si="5649"/>
        <v/>
      </c>
      <c r="BA283" s="100" t="str">
        <f t="shared" si="5598"/>
        <v/>
      </c>
      <c r="BB283" s="100" t="str">
        <f t="shared" si="5650"/>
        <v/>
      </c>
      <c r="BC283" s="100" t="str">
        <f>IFERROR(INDEX('INPUT INF'!$F$3:$F$601,MATCH($B283,'INPUT INF'!$A$3:$A$601,FALSE)),"")</f>
        <v/>
      </c>
      <c r="BD283" s="100" t="str">
        <f t="shared" si="5463"/>
        <v/>
      </c>
      <c r="BE283" s="100" t="str">
        <f t="shared" si="5651"/>
        <v/>
      </c>
      <c r="BF283" s="100" t="str">
        <f t="shared" si="5652"/>
        <v/>
      </c>
      <c r="BG283" s="115" t="str">
        <f t="shared" si="5653"/>
        <v/>
      </c>
      <c r="BH283" s="115" t="str">
        <f>IF(AND('INPUT INF'!$O$1="X",BG283="PASS"),BF283,IF($BG283="","0",IF('INPUT INF'!$N$63="YES",$BF283,"")))</f>
        <v>0</v>
      </c>
      <c r="BI283" s="115" t="str">
        <f>IF($BG283="","0",IF('INPUT INF'!$R$64="YES",$BF283,""))</f>
        <v>0</v>
      </c>
      <c r="BJ283" s="115" t="str">
        <f>IF($BG283="","0",IF('INPUT INF'!$R$65="YES",$BF283,""))</f>
        <v>0</v>
      </c>
      <c r="BL283" s="116" t="str">
        <f t="shared" si="5654"/>
        <v/>
      </c>
      <c r="BM283" s="116" t="str">
        <f t="shared" si="5655"/>
        <v/>
      </c>
      <c r="BN283" s="116" t="str">
        <f t="shared" si="5655"/>
        <v/>
      </c>
      <c r="BR283" s="116" t="str">
        <f t="shared" si="5656"/>
        <v/>
      </c>
      <c r="BS283" s="116" t="str">
        <f t="shared" si="5657"/>
        <v/>
      </c>
      <c r="BT283" s="116" t="str">
        <f t="shared" si="5657"/>
        <v/>
      </c>
      <c r="BX283" s="116" t="str">
        <f t="shared" si="5658"/>
        <v/>
      </c>
      <c r="BY283" s="116" t="str">
        <f t="shared" si="5659"/>
        <v/>
      </c>
      <c r="BZ283" s="116" t="str">
        <f t="shared" si="5659"/>
        <v/>
      </c>
      <c r="CD283" s="116" t="str">
        <f t="shared" si="5660"/>
        <v/>
      </c>
      <c r="CE283" s="116" t="str">
        <f t="shared" si="5661"/>
        <v/>
      </c>
      <c r="CF283" s="116" t="str">
        <f t="shared" si="5662"/>
        <v/>
      </c>
      <c r="CJ283" s="116" t="str">
        <f t="shared" si="5663"/>
        <v/>
      </c>
      <c r="CK283" s="116" t="str">
        <f t="shared" si="5664"/>
        <v/>
      </c>
      <c r="CL283" s="116" t="str">
        <f t="shared" si="5665"/>
        <v/>
      </c>
      <c r="CP283" s="116" t="str">
        <f t="shared" si="5666"/>
        <v/>
      </c>
      <c r="CQ283" s="116" t="str">
        <f t="shared" si="5667"/>
        <v/>
      </c>
      <c r="CR283" s="116" t="str">
        <f t="shared" si="5668"/>
        <v/>
      </c>
      <c r="DH283" s="115" t="str">
        <f t="shared" si="5669"/>
        <v/>
      </c>
      <c r="DI283" s="115" t="str">
        <f t="shared" si="5599"/>
        <v/>
      </c>
      <c r="DJ283" s="115" t="str">
        <f t="shared" si="5600"/>
        <v/>
      </c>
      <c r="DK283" s="115" t="str">
        <f t="shared" si="5601"/>
        <v/>
      </c>
      <c r="DL283" s="115" t="str">
        <f t="shared" si="5602"/>
        <v/>
      </c>
      <c r="DM283" s="115" t="str">
        <f t="shared" si="5603"/>
        <v/>
      </c>
      <c r="DN283" s="115" t="str">
        <f t="shared" si="5604"/>
        <v/>
      </c>
      <c r="DO283" s="115" t="str">
        <f t="shared" si="5605"/>
        <v/>
      </c>
      <c r="DP283" s="115" t="str">
        <f t="shared" si="5606"/>
        <v/>
      </c>
      <c r="DQ283" s="115" t="str">
        <f t="shared" si="5607"/>
        <v/>
      </c>
      <c r="DR283" s="115" t="str">
        <f t="shared" si="5608"/>
        <v/>
      </c>
      <c r="DS283" s="115" t="str">
        <f t="shared" si="5609"/>
        <v/>
      </c>
      <c r="DT283" s="115" t="str">
        <f t="shared" si="5610"/>
        <v/>
      </c>
      <c r="DU283" s="115" t="str">
        <f t="shared" si="5611"/>
        <v/>
      </c>
      <c r="DV283" s="115" t="str">
        <f t="shared" si="5612"/>
        <v/>
      </c>
      <c r="DW283" s="115" t="str">
        <f t="shared" si="5613"/>
        <v/>
      </c>
      <c r="DX283" s="115" t="str">
        <f t="shared" si="5614"/>
        <v/>
      </c>
      <c r="DY283" s="115" t="str">
        <f t="shared" si="5615"/>
        <v/>
      </c>
      <c r="DZ283" s="115" t="str">
        <f t="shared" si="5616"/>
        <v/>
      </c>
      <c r="EA283" s="115" t="str">
        <f t="shared" si="5617"/>
        <v/>
      </c>
      <c r="EB283" s="115" t="str">
        <f t="shared" si="5618"/>
        <v/>
      </c>
      <c r="EC283" s="115" t="str">
        <f t="shared" si="5619"/>
        <v/>
      </c>
      <c r="ED283" s="115" t="str">
        <f t="shared" si="5620"/>
        <v/>
      </c>
      <c r="EE283" s="115" t="str">
        <f t="shared" si="5621"/>
        <v/>
      </c>
      <c r="EF283" s="115" t="str">
        <f t="shared" si="5622"/>
        <v/>
      </c>
      <c r="EG283" s="115" t="str">
        <f t="shared" si="5670"/>
        <v/>
      </c>
      <c r="EH283" s="115" t="str">
        <f t="shared" si="5671"/>
        <v/>
      </c>
      <c r="EI283" s="115" t="str">
        <f t="shared" si="5672"/>
        <v/>
      </c>
      <c r="EJ283" s="115" t="str">
        <f t="shared" si="5673"/>
        <v/>
      </c>
      <c r="EK283" s="115" t="str">
        <f t="shared" si="5674"/>
        <v/>
      </c>
      <c r="EL283" s="115" t="str">
        <f t="shared" si="5675"/>
        <v/>
      </c>
      <c r="EM283" s="115" t="str">
        <f t="shared" si="5676"/>
        <v/>
      </c>
      <c r="EN283" s="115" t="str">
        <f t="shared" si="5677"/>
        <v/>
      </c>
      <c r="EO283" s="115" t="str">
        <f t="shared" si="5678"/>
        <v/>
      </c>
      <c r="EP283" s="115" t="str">
        <f t="shared" si="5679"/>
        <v/>
      </c>
      <c r="EQ283" s="115" t="str">
        <f t="shared" si="5680"/>
        <v/>
      </c>
      <c r="ER283" s="115" t="str">
        <f t="shared" si="5681"/>
        <v/>
      </c>
      <c r="ES283" s="115" t="str">
        <f t="shared" si="5682"/>
        <v/>
      </c>
      <c r="ET283" s="115" t="str">
        <f t="shared" si="5683"/>
        <v/>
      </c>
      <c r="EU283" s="115" t="str">
        <f t="shared" si="5684"/>
        <v/>
      </c>
      <c r="EV283" s="115" t="str">
        <f t="shared" si="5685"/>
        <v/>
      </c>
      <c r="EW283" s="115" t="str">
        <f t="shared" si="5686"/>
        <v/>
      </c>
      <c r="EX283" s="115" t="str">
        <f t="shared" si="5687"/>
        <v/>
      </c>
      <c r="EY283" s="115" t="str">
        <f t="shared" si="5688"/>
        <v/>
      </c>
      <c r="EZ283" s="115" t="str">
        <f t="shared" si="5689"/>
        <v/>
      </c>
      <c r="FA283" s="115" t="str">
        <f t="shared" si="5690"/>
        <v/>
      </c>
      <c r="FB283" s="115" t="str">
        <f t="shared" si="5691"/>
        <v/>
      </c>
      <c r="FC283" s="115" t="str">
        <f t="shared" si="5692"/>
        <v/>
      </c>
      <c r="FD283" s="115" t="str">
        <f t="shared" si="5693"/>
        <v/>
      </c>
      <c r="FE283" s="115" t="str">
        <f t="shared" si="5694"/>
        <v/>
      </c>
      <c r="GA283" s="215" t="str">
        <f t="shared" si="5741"/>
        <v/>
      </c>
      <c r="GB283" s="140" t="str">
        <f t="shared" si="5742"/>
        <v/>
      </c>
      <c r="GC283" s="171">
        <f>COUNTIF($W$703:$W$772,"&gt;0")</f>
        <v>0</v>
      </c>
      <c r="GD283" s="175">
        <f t="shared" si="5743"/>
        <v>0</v>
      </c>
      <c r="GE283" s="175" t="str">
        <f t="shared" si="5738"/>
        <v/>
      </c>
      <c r="GF283" s="172">
        <f t="shared" ref="GF283:GN283" si="5794">COUNTIF($X$703:$X$772,GF$3)</f>
        <v>0</v>
      </c>
      <c r="GG283" s="172">
        <f t="shared" si="5794"/>
        <v>0</v>
      </c>
      <c r="GH283" s="172">
        <f t="shared" si="5794"/>
        <v>0</v>
      </c>
      <c r="GI283" s="172">
        <f t="shared" si="5794"/>
        <v>0</v>
      </c>
      <c r="GJ283" s="172">
        <f t="shared" si="5794"/>
        <v>0</v>
      </c>
      <c r="GK283" s="172">
        <f t="shared" si="5794"/>
        <v>0</v>
      </c>
      <c r="GL283" s="172">
        <f t="shared" si="5794"/>
        <v>0</v>
      </c>
      <c r="GM283" s="172">
        <f t="shared" si="5794"/>
        <v>0</v>
      </c>
      <c r="GN283" s="172">
        <f t="shared" si="5794"/>
        <v>0</v>
      </c>
      <c r="GO283" s="172">
        <f t="shared" si="5745"/>
        <v>0</v>
      </c>
      <c r="GP283" s="171" t="e">
        <f t="shared" si="5746"/>
        <v>#DIV/0!</v>
      </c>
      <c r="GQ283" s="171">
        <f>COUNTIF($W$703:$W$772,"&lt;45")-GN283</f>
        <v>0</v>
      </c>
      <c r="GR283" s="171">
        <f>COUNTIF($W$703:$W$772,"&lt;60")-GQ283</f>
        <v>0</v>
      </c>
      <c r="GS283" s="171">
        <f>COUNTIF($W$703:$W$772,"&lt;75")-GQ283-GR283</f>
        <v>0</v>
      </c>
      <c r="GT283" s="171">
        <f>COUNTIF($W$703:$W$772,"&lt;90")-GQ283-GR283-GS283</f>
        <v>0</v>
      </c>
      <c r="GU283" s="171">
        <f>COUNTIF($W$703:$W$772,"&gt;89")</f>
        <v>0</v>
      </c>
      <c r="GV283" s="171">
        <f>COUNTIF($W$703:$W$772,GV3)</f>
        <v>0</v>
      </c>
      <c r="GW283" s="171">
        <f>COUNTIF($W$703:$W$772,GW3)</f>
        <v>0</v>
      </c>
      <c r="GY283" s="115">
        <v>280</v>
      </c>
      <c r="GZ283" s="120" t="str">
        <f>IF(COUNT(GZ277:GZ282)&gt;1,GY290,"")</f>
        <v/>
      </c>
      <c r="HA283" s="118">
        <f t="shared" si="5786"/>
        <v>0</v>
      </c>
      <c r="HB283" s="118" t="str">
        <f>IF(GZ283="","",'INPUT INF'!L$44)</f>
        <v/>
      </c>
      <c r="HC283" s="118" t="s">
        <v>32</v>
      </c>
      <c r="HD283" s="181" t="str">
        <f>IFERROR(INDEX(GB$112:GB$136,MATCH($HB283,$GA$112:$GA$136,0)),"")</f>
        <v/>
      </c>
      <c r="HE283" s="181">
        <f>SUM(HE277:HE282)</f>
        <v>0</v>
      </c>
      <c r="HF283" s="181">
        <f t="shared" ref="HF283" si="5795">SUM(HF277:HF282)</f>
        <v>0</v>
      </c>
      <c r="HG283" s="171" t="str">
        <f t="shared" ref="HG283" si="5796">IF(HD283="","",ROUND(HF283/HE283*100,2))</f>
        <v/>
      </c>
      <c r="HH283" s="181">
        <f t="shared" ref="HH283:HQ283" si="5797">SUM(HH277:HH282)</f>
        <v>0</v>
      </c>
      <c r="HI283" s="181">
        <f t="shared" si="5797"/>
        <v>0</v>
      </c>
      <c r="HJ283" s="181">
        <f t="shared" si="5797"/>
        <v>0</v>
      </c>
      <c r="HK283" s="181">
        <f t="shared" si="5797"/>
        <v>0</v>
      </c>
      <c r="HL283" s="181">
        <f t="shared" si="5797"/>
        <v>0</v>
      </c>
      <c r="HM283" s="181">
        <f t="shared" si="5797"/>
        <v>0</v>
      </c>
      <c r="HN283" s="181">
        <f t="shared" si="5797"/>
        <v>0</v>
      </c>
      <c r="HO283" s="181">
        <f t="shared" si="5797"/>
        <v>0</v>
      </c>
      <c r="HP283" s="181">
        <f t="shared" si="5797"/>
        <v>0</v>
      </c>
      <c r="HQ283" s="181">
        <f t="shared" si="5797"/>
        <v>0</v>
      </c>
      <c r="HR283" s="171" t="e">
        <f t="shared" ref="HR283" si="5798">ROUND(HQ283*12.5/SUM(HH283:HP283),2)</f>
        <v>#DIV/0!</v>
      </c>
      <c r="HS283" s="181">
        <f t="shared" ref="HS283" si="5799">SUM(HS277:HS282)</f>
        <v>0</v>
      </c>
      <c r="HT283" s="181">
        <f t="shared" ref="HT283:HW283" si="5800">SUM(HT277:HT282)</f>
        <v>0</v>
      </c>
      <c r="HU283" s="181">
        <f t="shared" si="5800"/>
        <v>0</v>
      </c>
      <c r="HV283" s="181">
        <f t="shared" si="5800"/>
        <v>0</v>
      </c>
      <c r="HW283" s="181">
        <f t="shared" si="5800"/>
        <v>0</v>
      </c>
      <c r="HX283" s="181">
        <f t="shared" ref="HX283:HY283" si="5801">SUM(HX277:HX282)</f>
        <v>0</v>
      </c>
      <c r="HY283" s="181">
        <f t="shared" si="5801"/>
        <v>0</v>
      </c>
      <c r="IA283" s="181" t="str">
        <f t="shared" si="5761"/>
        <v/>
      </c>
      <c r="IB283" s="118" t="str">
        <f t="shared" si="5762"/>
        <v/>
      </c>
      <c r="IC283" s="118" t="str">
        <f t="shared" si="5763"/>
        <v/>
      </c>
      <c r="ID283" s="118" t="str">
        <f t="shared" si="5700"/>
        <v/>
      </c>
      <c r="IE283" s="118">
        <f t="shared" si="5764"/>
        <v>0</v>
      </c>
      <c r="IF283" s="118">
        <f t="shared" si="5765"/>
        <v>0</v>
      </c>
      <c r="IG283" s="118" t="str">
        <f t="shared" si="5766"/>
        <v/>
      </c>
      <c r="IH283" s="118">
        <f t="shared" si="5767"/>
        <v>0</v>
      </c>
      <c r="II283" s="118">
        <f t="shared" si="5768"/>
        <v>0</v>
      </c>
      <c r="IJ283" s="118">
        <f t="shared" si="5769"/>
        <v>0</v>
      </c>
      <c r="IK283" s="118">
        <f t="shared" si="5770"/>
        <v>0</v>
      </c>
      <c r="IL283" s="118">
        <f t="shared" si="5771"/>
        <v>0</v>
      </c>
      <c r="IM283" s="118">
        <f t="shared" si="5772"/>
        <v>0</v>
      </c>
      <c r="IN283" s="118">
        <f t="shared" si="5773"/>
        <v>0</v>
      </c>
      <c r="IO283" s="118">
        <f t="shared" si="5774"/>
        <v>0</v>
      </c>
      <c r="IP283" s="118">
        <f t="shared" si="5775"/>
        <v>0</v>
      </c>
      <c r="IQ283" s="118">
        <f t="shared" si="5776"/>
        <v>0</v>
      </c>
      <c r="IR283" s="118" t="str">
        <f t="shared" si="5777"/>
        <v/>
      </c>
      <c r="IS283" s="118">
        <f t="shared" si="5778"/>
        <v>0</v>
      </c>
      <c r="IT283" s="118">
        <f t="shared" si="5779"/>
        <v>0</v>
      </c>
      <c r="IU283" s="118">
        <f t="shared" si="5780"/>
        <v>0</v>
      </c>
      <c r="IV283" s="118">
        <f t="shared" si="5781"/>
        <v>0</v>
      </c>
      <c r="IW283" s="118">
        <f t="shared" si="5782"/>
        <v>0</v>
      </c>
      <c r="IX283" s="118">
        <f t="shared" si="5783"/>
        <v>0</v>
      </c>
      <c r="IY283" s="118">
        <f t="shared" si="5784"/>
        <v>0</v>
      </c>
      <c r="IZ283" s="118" t="str">
        <f t="shared" si="5701"/>
        <v/>
      </c>
    </row>
    <row r="284" spans="1:260" ht="15" customHeight="1" x14ac:dyDescent="0.25">
      <c r="A284" s="115">
        <v>282</v>
      </c>
      <c r="B284" s="115" t="str">
        <f t="shared" ref="B284:B347" si="5802">IFERROR(SMALL($F$2004:$F$2901,A4),"")</f>
        <v/>
      </c>
      <c r="C284" s="115" t="s">
        <v>68</v>
      </c>
      <c r="D284" s="100" t="str">
        <f>D283</f>
        <v>E</v>
      </c>
      <c r="E284" s="100" t="str">
        <f t="shared" si="5625"/>
        <v/>
      </c>
      <c r="F284" s="100" t="str">
        <f t="shared" si="5626"/>
        <v/>
      </c>
      <c r="G284" s="100" t="str">
        <f t="shared" si="5575"/>
        <v/>
      </c>
      <c r="H284" s="100" t="str">
        <f t="shared" si="5627"/>
        <v/>
      </c>
      <c r="I284" s="100" t="str">
        <f t="shared" si="5576"/>
        <v/>
      </c>
      <c r="J284" s="100" t="str">
        <f t="shared" si="5628"/>
        <v/>
      </c>
      <c r="K284" s="100" t="str">
        <f t="shared" si="5577"/>
        <v/>
      </c>
      <c r="L284" s="100" t="str">
        <f t="shared" si="5629"/>
        <v/>
      </c>
      <c r="M284" s="100" t="str">
        <f t="shared" si="5578"/>
        <v/>
      </c>
      <c r="N284" s="100" t="str">
        <f t="shared" si="5630"/>
        <v/>
      </c>
      <c r="O284" s="100" t="str">
        <f t="shared" si="5579"/>
        <v/>
      </c>
      <c r="P284" s="100" t="str">
        <f t="shared" si="5631"/>
        <v/>
      </c>
      <c r="Q284" s="100" t="str">
        <f t="shared" si="5580"/>
        <v/>
      </c>
      <c r="R284" s="100" t="str">
        <f t="shared" si="5632"/>
        <v/>
      </c>
      <c r="S284" s="100" t="str">
        <f t="shared" si="5581"/>
        <v/>
      </c>
      <c r="T284" s="100" t="str">
        <f t="shared" si="5633"/>
        <v/>
      </c>
      <c r="U284" s="100" t="str">
        <f t="shared" si="5582"/>
        <v/>
      </c>
      <c r="V284" s="100" t="str">
        <f t="shared" si="5634"/>
        <v/>
      </c>
      <c r="W284" s="100" t="str">
        <f t="shared" si="5583"/>
        <v/>
      </c>
      <c r="X284" s="100" t="str">
        <f t="shared" si="5635"/>
        <v/>
      </c>
      <c r="Y284" s="100" t="str">
        <f t="shared" si="5584"/>
        <v/>
      </c>
      <c r="Z284" s="100" t="str">
        <f t="shared" si="5636"/>
        <v/>
      </c>
      <c r="AA284" s="100" t="str">
        <f t="shared" si="5585"/>
        <v/>
      </c>
      <c r="AB284" s="100" t="str">
        <f t="shared" si="5637"/>
        <v/>
      </c>
      <c r="AC284" s="100" t="str">
        <f t="shared" si="5586"/>
        <v/>
      </c>
      <c r="AD284" s="100" t="str">
        <f t="shared" si="5638"/>
        <v/>
      </c>
      <c r="AE284" s="100" t="str">
        <f t="shared" si="5587"/>
        <v/>
      </c>
      <c r="AF284" s="100" t="str">
        <f t="shared" si="5639"/>
        <v/>
      </c>
      <c r="AG284" s="100" t="str">
        <f t="shared" si="5588"/>
        <v/>
      </c>
      <c r="AH284" s="100" t="str">
        <f t="shared" si="5640"/>
        <v/>
      </c>
      <c r="AI284" s="100" t="str">
        <f t="shared" si="5589"/>
        <v/>
      </c>
      <c r="AJ284" s="100" t="str">
        <f t="shared" si="5641"/>
        <v/>
      </c>
      <c r="AK284" s="100" t="str">
        <f t="shared" si="5590"/>
        <v/>
      </c>
      <c r="AL284" s="100" t="str">
        <f t="shared" si="5642"/>
        <v/>
      </c>
      <c r="AM284" s="100" t="str">
        <f t="shared" si="5591"/>
        <v/>
      </c>
      <c r="AN284" s="100" t="str">
        <f t="shared" si="5643"/>
        <v/>
      </c>
      <c r="AO284" s="100" t="str">
        <f t="shared" si="5592"/>
        <v/>
      </c>
      <c r="AP284" s="100" t="str">
        <f t="shared" si="5644"/>
        <v/>
      </c>
      <c r="AQ284" s="100" t="str">
        <f t="shared" si="5593"/>
        <v/>
      </c>
      <c r="AR284" s="100" t="str">
        <f t="shared" si="5645"/>
        <v/>
      </c>
      <c r="AS284" s="100" t="str">
        <f t="shared" si="5594"/>
        <v/>
      </c>
      <c r="AT284" s="100" t="str">
        <f t="shared" si="5646"/>
        <v/>
      </c>
      <c r="AU284" s="100" t="str">
        <f t="shared" si="5595"/>
        <v/>
      </c>
      <c r="AV284" s="100" t="str">
        <f t="shared" si="5647"/>
        <v/>
      </c>
      <c r="AW284" s="100" t="str">
        <f t="shared" si="5596"/>
        <v/>
      </c>
      <c r="AX284" s="100" t="str">
        <f t="shared" si="5648"/>
        <v/>
      </c>
      <c r="AY284" s="100" t="str">
        <f t="shared" si="5597"/>
        <v/>
      </c>
      <c r="AZ284" s="100" t="str">
        <f t="shared" si="5649"/>
        <v/>
      </c>
      <c r="BA284" s="100" t="str">
        <f t="shared" si="5598"/>
        <v/>
      </c>
      <c r="BB284" s="100" t="str">
        <f t="shared" si="5650"/>
        <v/>
      </c>
      <c r="BC284" s="100" t="str">
        <f>IFERROR(INDEX('INPUT INF'!$F$3:$F$601,MATCH($B284,'INPUT INF'!$A$3:$A$601,FALSE)),"")</f>
        <v/>
      </c>
      <c r="BD284" s="100" t="str">
        <f t="shared" si="5463"/>
        <v/>
      </c>
      <c r="BE284" s="100" t="str">
        <f t="shared" si="5651"/>
        <v/>
      </c>
      <c r="BF284" s="100" t="str">
        <f t="shared" si="5652"/>
        <v/>
      </c>
      <c r="BG284" s="115" t="str">
        <f t="shared" si="5653"/>
        <v/>
      </c>
      <c r="BH284" s="115" t="str">
        <f>IF(AND('INPUT INF'!$O$1="X",BG284="PASS"),BF284,IF($BG284="","0",IF('INPUT INF'!$N$63="YES",$BF284,"")))</f>
        <v>0</v>
      </c>
      <c r="BI284" s="115" t="str">
        <f>IF($BG284="","0",IF('INPUT INF'!$R$64="YES",$BF284,""))</f>
        <v>0</v>
      </c>
      <c r="BJ284" s="115" t="str">
        <f>IF($BG284="","0",IF('INPUT INF'!$R$65="YES",$BF284,""))</f>
        <v>0</v>
      </c>
      <c r="BL284" s="116" t="str">
        <f t="shared" si="5654"/>
        <v/>
      </c>
      <c r="BM284" s="116" t="str">
        <f t="shared" si="5655"/>
        <v/>
      </c>
      <c r="BN284" s="116" t="str">
        <f t="shared" si="5655"/>
        <v/>
      </c>
      <c r="BR284" s="116" t="str">
        <f t="shared" si="5656"/>
        <v/>
      </c>
      <c r="BS284" s="116" t="str">
        <f t="shared" si="5657"/>
        <v/>
      </c>
      <c r="BT284" s="116" t="str">
        <f t="shared" si="5657"/>
        <v/>
      </c>
      <c r="BX284" s="116" t="str">
        <f t="shared" si="5658"/>
        <v/>
      </c>
      <c r="BY284" s="116" t="str">
        <f t="shared" si="5659"/>
        <v/>
      </c>
      <c r="BZ284" s="116" t="str">
        <f t="shared" si="5659"/>
        <v/>
      </c>
      <c r="CD284" s="116" t="str">
        <f t="shared" si="5660"/>
        <v/>
      </c>
      <c r="CE284" s="116" t="str">
        <f t="shared" si="5661"/>
        <v/>
      </c>
      <c r="CF284" s="116" t="str">
        <f t="shared" si="5662"/>
        <v/>
      </c>
      <c r="CJ284" s="116" t="str">
        <f t="shared" si="5663"/>
        <v/>
      </c>
      <c r="CK284" s="116" t="str">
        <f t="shared" si="5664"/>
        <v/>
      </c>
      <c r="CL284" s="116" t="str">
        <f t="shared" si="5665"/>
        <v/>
      </c>
      <c r="CP284" s="116" t="str">
        <f t="shared" si="5666"/>
        <v/>
      </c>
      <c r="CQ284" s="116" t="str">
        <f t="shared" si="5667"/>
        <v/>
      </c>
      <c r="CR284" s="116" t="str">
        <f t="shared" si="5668"/>
        <v/>
      </c>
      <c r="DH284" s="115" t="str">
        <f t="shared" si="5669"/>
        <v/>
      </c>
      <c r="DI284" s="115" t="str">
        <f t="shared" si="5599"/>
        <v/>
      </c>
      <c r="DJ284" s="115" t="str">
        <f t="shared" si="5600"/>
        <v/>
      </c>
      <c r="DK284" s="115" t="str">
        <f t="shared" si="5601"/>
        <v/>
      </c>
      <c r="DL284" s="115" t="str">
        <f t="shared" si="5602"/>
        <v/>
      </c>
      <c r="DM284" s="115" t="str">
        <f t="shared" si="5603"/>
        <v/>
      </c>
      <c r="DN284" s="115" t="str">
        <f t="shared" si="5604"/>
        <v/>
      </c>
      <c r="DO284" s="115" t="str">
        <f t="shared" si="5605"/>
        <v/>
      </c>
      <c r="DP284" s="115" t="str">
        <f t="shared" si="5606"/>
        <v/>
      </c>
      <c r="DQ284" s="115" t="str">
        <f t="shared" si="5607"/>
        <v/>
      </c>
      <c r="DR284" s="115" t="str">
        <f t="shared" si="5608"/>
        <v/>
      </c>
      <c r="DS284" s="115" t="str">
        <f t="shared" si="5609"/>
        <v/>
      </c>
      <c r="DT284" s="115" t="str">
        <f t="shared" si="5610"/>
        <v/>
      </c>
      <c r="DU284" s="115" t="str">
        <f t="shared" si="5611"/>
        <v/>
      </c>
      <c r="DV284" s="115" t="str">
        <f t="shared" si="5612"/>
        <v/>
      </c>
      <c r="DW284" s="115" t="str">
        <f t="shared" si="5613"/>
        <v/>
      </c>
      <c r="DX284" s="115" t="str">
        <f t="shared" si="5614"/>
        <v/>
      </c>
      <c r="DY284" s="115" t="str">
        <f t="shared" si="5615"/>
        <v/>
      </c>
      <c r="DZ284" s="115" t="str">
        <f t="shared" si="5616"/>
        <v/>
      </c>
      <c r="EA284" s="115" t="str">
        <f t="shared" si="5617"/>
        <v/>
      </c>
      <c r="EB284" s="115" t="str">
        <f t="shared" si="5618"/>
        <v/>
      </c>
      <c r="EC284" s="115" t="str">
        <f t="shared" si="5619"/>
        <v/>
      </c>
      <c r="ED284" s="115" t="str">
        <f t="shared" si="5620"/>
        <v/>
      </c>
      <c r="EE284" s="115" t="str">
        <f t="shared" si="5621"/>
        <v/>
      </c>
      <c r="EF284" s="115" t="str">
        <f t="shared" si="5622"/>
        <v/>
      </c>
      <c r="EG284" s="115" t="str">
        <f t="shared" si="5670"/>
        <v/>
      </c>
      <c r="EH284" s="115" t="str">
        <f t="shared" si="5671"/>
        <v/>
      </c>
      <c r="EI284" s="115" t="str">
        <f t="shared" si="5672"/>
        <v/>
      </c>
      <c r="EJ284" s="115" t="str">
        <f t="shared" si="5673"/>
        <v/>
      </c>
      <c r="EK284" s="115" t="str">
        <f t="shared" si="5674"/>
        <v/>
      </c>
      <c r="EL284" s="115" t="str">
        <f t="shared" si="5675"/>
        <v/>
      </c>
      <c r="EM284" s="115" t="str">
        <f t="shared" si="5676"/>
        <v/>
      </c>
      <c r="EN284" s="115" t="str">
        <f t="shared" si="5677"/>
        <v/>
      </c>
      <c r="EO284" s="115" t="str">
        <f t="shared" si="5678"/>
        <v/>
      </c>
      <c r="EP284" s="115" t="str">
        <f t="shared" si="5679"/>
        <v/>
      </c>
      <c r="EQ284" s="115" t="str">
        <f t="shared" si="5680"/>
        <v/>
      </c>
      <c r="ER284" s="115" t="str">
        <f t="shared" si="5681"/>
        <v/>
      </c>
      <c r="ES284" s="115" t="str">
        <f t="shared" si="5682"/>
        <v/>
      </c>
      <c r="ET284" s="115" t="str">
        <f t="shared" si="5683"/>
        <v/>
      </c>
      <c r="EU284" s="115" t="str">
        <f t="shared" si="5684"/>
        <v/>
      </c>
      <c r="EV284" s="115" t="str">
        <f t="shared" si="5685"/>
        <v/>
      </c>
      <c r="EW284" s="115" t="str">
        <f t="shared" si="5686"/>
        <v/>
      </c>
      <c r="EX284" s="115" t="str">
        <f t="shared" si="5687"/>
        <v/>
      </c>
      <c r="EY284" s="115" t="str">
        <f t="shared" si="5688"/>
        <v/>
      </c>
      <c r="EZ284" s="115" t="str">
        <f t="shared" si="5689"/>
        <v/>
      </c>
      <c r="FA284" s="115" t="str">
        <f t="shared" si="5690"/>
        <v/>
      </c>
      <c r="FB284" s="115" t="str">
        <f t="shared" si="5691"/>
        <v/>
      </c>
      <c r="FC284" s="115" t="str">
        <f t="shared" si="5692"/>
        <v/>
      </c>
      <c r="FD284" s="115" t="str">
        <f t="shared" si="5693"/>
        <v/>
      </c>
      <c r="FE284" s="115" t="str">
        <f t="shared" si="5694"/>
        <v/>
      </c>
      <c r="GA284" s="215" t="str">
        <f t="shared" si="5741"/>
        <v/>
      </c>
      <c r="GB284" s="140" t="str">
        <f t="shared" si="5742"/>
        <v/>
      </c>
      <c r="GC284" s="171">
        <f>COUNTIF($Y$703:$Y$772,"&gt;0")</f>
        <v>0</v>
      </c>
      <c r="GD284" s="175">
        <f t="shared" si="5743"/>
        <v>0</v>
      </c>
      <c r="GE284" s="175" t="str">
        <f t="shared" si="5738"/>
        <v/>
      </c>
      <c r="GF284" s="172">
        <f t="shared" ref="GF284:GN284" si="5803">COUNTIF($Z$703:$Z$772,GF$3)</f>
        <v>0</v>
      </c>
      <c r="GG284" s="172">
        <f t="shared" si="5803"/>
        <v>0</v>
      </c>
      <c r="GH284" s="172">
        <f t="shared" si="5803"/>
        <v>0</v>
      </c>
      <c r="GI284" s="172">
        <f t="shared" si="5803"/>
        <v>0</v>
      </c>
      <c r="GJ284" s="172">
        <f t="shared" si="5803"/>
        <v>0</v>
      </c>
      <c r="GK284" s="172">
        <f t="shared" si="5803"/>
        <v>0</v>
      </c>
      <c r="GL284" s="172">
        <f t="shared" si="5803"/>
        <v>0</v>
      </c>
      <c r="GM284" s="172">
        <f t="shared" si="5803"/>
        <v>0</v>
      </c>
      <c r="GN284" s="172">
        <f t="shared" si="5803"/>
        <v>0</v>
      </c>
      <c r="GO284" s="172">
        <f t="shared" si="5745"/>
        <v>0</v>
      </c>
      <c r="GP284" s="171" t="e">
        <f t="shared" si="5746"/>
        <v>#DIV/0!</v>
      </c>
      <c r="GQ284" s="171">
        <f>COUNTIF($Y$703:$Y$772,"&lt;45")-GN284</f>
        <v>0</v>
      </c>
      <c r="GR284" s="171">
        <f>COUNTIF($Y$703:$Y$772,"&lt;60")-GQ284</f>
        <v>0</v>
      </c>
      <c r="GS284" s="171">
        <f>COUNTIF($Y$703:$Y$772,"&lt;75")-GQ284-GR284</f>
        <v>0</v>
      </c>
      <c r="GT284" s="171">
        <f>COUNTIF($Y$703:$Y$772,"&lt;90")-GQ284-GR284-GS284</f>
        <v>0</v>
      </c>
      <c r="GU284" s="171">
        <f>COUNTIF($Y$703:$Y$772,"&gt;89")</f>
        <v>0</v>
      </c>
      <c r="GV284" s="171">
        <f>COUNTIF($Y$703:$Y$772,GV3)</f>
        <v>0</v>
      </c>
      <c r="GW284" s="171">
        <f>COUNTIF($Y$703:$Y$772,GW3)</f>
        <v>0</v>
      </c>
      <c r="GY284" s="115">
        <v>281</v>
      </c>
      <c r="GZ284" s="120" t="str">
        <f>IF('INPUT INF'!N$45="YES",GY291,"")</f>
        <v/>
      </c>
      <c r="HA284" s="118">
        <f>'INPUT INF'!K45</f>
        <v>0</v>
      </c>
      <c r="HB284" s="118" t="str">
        <f>IF(GZ284="","",'INPUT INF'!L$45)</f>
        <v/>
      </c>
      <c r="HC284" s="181" t="str">
        <f>'INPUT INF'!N$34</f>
        <v>A</v>
      </c>
      <c r="HD284" s="181" t="str">
        <f>IFERROR(INDEX(GB$4:GB$28,MATCH($HB284,$GA$4:$GA$28,0)),"")</f>
        <v/>
      </c>
      <c r="HE284" s="181">
        <f t="shared" ref="HE284:HY284" si="5804">IFERROR(INDEX(GC$166:GC$190,MATCH($HB284,$GA$166:$GA$190,0)),"")</f>
        <v>0</v>
      </c>
      <c r="HF284" s="181">
        <f t="shared" si="5804"/>
        <v>0</v>
      </c>
      <c r="HG284" s="181" t="str">
        <f t="shared" si="5804"/>
        <v/>
      </c>
      <c r="HH284" s="181">
        <f t="shared" si="5804"/>
        <v>0</v>
      </c>
      <c r="HI284" s="181">
        <f t="shared" si="5804"/>
        <v>0</v>
      </c>
      <c r="HJ284" s="181">
        <f t="shared" si="5804"/>
        <v>0</v>
      </c>
      <c r="HK284" s="181">
        <f t="shared" si="5804"/>
        <v>0</v>
      </c>
      <c r="HL284" s="181">
        <f t="shared" si="5804"/>
        <v>0</v>
      </c>
      <c r="HM284" s="181">
        <f t="shared" si="5804"/>
        <v>0</v>
      </c>
      <c r="HN284" s="181">
        <f t="shared" si="5804"/>
        <v>0</v>
      </c>
      <c r="HO284" s="181">
        <f t="shared" si="5804"/>
        <v>0</v>
      </c>
      <c r="HP284" s="181">
        <f t="shared" si="5804"/>
        <v>0</v>
      </c>
      <c r="HQ284" s="181">
        <f t="shared" si="5804"/>
        <v>0</v>
      </c>
      <c r="HR284" s="181" t="str">
        <f t="shared" si="5804"/>
        <v/>
      </c>
      <c r="HS284" s="181">
        <f t="shared" si="5804"/>
        <v>0</v>
      </c>
      <c r="HT284" s="181">
        <f t="shared" si="5804"/>
        <v>0</v>
      </c>
      <c r="HU284" s="181">
        <f t="shared" si="5804"/>
        <v>0</v>
      </c>
      <c r="HV284" s="181">
        <f t="shared" si="5804"/>
        <v>0</v>
      </c>
      <c r="HW284" s="181">
        <f t="shared" si="5804"/>
        <v>0</v>
      </c>
      <c r="HX284" s="181">
        <f t="shared" si="5804"/>
        <v>0</v>
      </c>
      <c r="HY284" s="181">
        <f t="shared" si="5804"/>
        <v>0</v>
      </c>
      <c r="IA284" s="181" t="str">
        <f t="shared" si="5761"/>
        <v/>
      </c>
      <c r="IB284" s="118" t="str">
        <f t="shared" si="5762"/>
        <v/>
      </c>
      <c r="IC284" s="118" t="str">
        <f t="shared" si="5763"/>
        <v/>
      </c>
      <c r="ID284" s="118" t="str">
        <f t="shared" si="5700"/>
        <v/>
      </c>
      <c r="IE284" s="118">
        <f t="shared" si="5764"/>
        <v>0</v>
      </c>
      <c r="IF284" s="118">
        <f t="shared" si="5765"/>
        <v>0</v>
      </c>
      <c r="IG284" s="118" t="str">
        <f t="shared" si="5766"/>
        <v/>
      </c>
      <c r="IH284" s="118">
        <f t="shared" si="5767"/>
        <v>0</v>
      </c>
      <c r="II284" s="118">
        <f t="shared" si="5768"/>
        <v>0</v>
      </c>
      <c r="IJ284" s="118">
        <f t="shared" si="5769"/>
        <v>0</v>
      </c>
      <c r="IK284" s="118">
        <f t="shared" si="5770"/>
        <v>0</v>
      </c>
      <c r="IL284" s="118">
        <f t="shared" si="5771"/>
        <v>0</v>
      </c>
      <c r="IM284" s="118">
        <f t="shared" si="5772"/>
        <v>0</v>
      </c>
      <c r="IN284" s="118">
        <f t="shared" si="5773"/>
        <v>0</v>
      </c>
      <c r="IO284" s="118">
        <f t="shared" si="5774"/>
        <v>0</v>
      </c>
      <c r="IP284" s="118">
        <f t="shared" si="5775"/>
        <v>0</v>
      </c>
      <c r="IQ284" s="118">
        <f t="shared" si="5776"/>
        <v>0</v>
      </c>
      <c r="IR284" s="118" t="str">
        <f t="shared" si="5777"/>
        <v/>
      </c>
      <c r="IS284" s="118">
        <f t="shared" si="5778"/>
        <v>0</v>
      </c>
      <c r="IT284" s="118">
        <f t="shared" si="5779"/>
        <v>0</v>
      </c>
      <c r="IU284" s="118">
        <f t="shared" si="5780"/>
        <v>0</v>
      </c>
      <c r="IV284" s="118">
        <f t="shared" si="5781"/>
        <v>0</v>
      </c>
      <c r="IW284" s="118">
        <f t="shared" si="5782"/>
        <v>0</v>
      </c>
      <c r="IX284" s="118">
        <f t="shared" si="5783"/>
        <v>0</v>
      </c>
      <c r="IY284" s="118">
        <f t="shared" si="5784"/>
        <v>0</v>
      </c>
      <c r="IZ284" s="118" t="str">
        <f t="shared" si="5701"/>
        <v/>
      </c>
    </row>
    <row r="285" spans="1:260" ht="15" customHeight="1" x14ac:dyDescent="0.25">
      <c r="A285" s="115">
        <v>283</v>
      </c>
      <c r="B285" s="115" t="str">
        <f t="shared" si="5802"/>
        <v/>
      </c>
      <c r="C285" s="115" t="s">
        <v>68</v>
      </c>
      <c r="D285" s="100" t="str">
        <f t="shared" ref="D285:D348" si="5805">D284</f>
        <v>E</v>
      </c>
      <c r="E285" s="100" t="str">
        <f t="shared" si="5625"/>
        <v/>
      </c>
      <c r="F285" s="100" t="str">
        <f t="shared" si="5626"/>
        <v/>
      </c>
      <c r="G285" s="100" t="str">
        <f t="shared" si="5575"/>
        <v/>
      </c>
      <c r="H285" s="100" t="str">
        <f t="shared" si="5627"/>
        <v/>
      </c>
      <c r="I285" s="100" t="str">
        <f t="shared" si="5576"/>
        <v/>
      </c>
      <c r="J285" s="100" t="str">
        <f t="shared" si="5628"/>
        <v/>
      </c>
      <c r="K285" s="100" t="str">
        <f t="shared" si="5577"/>
        <v/>
      </c>
      <c r="L285" s="100" t="str">
        <f t="shared" si="5629"/>
        <v/>
      </c>
      <c r="M285" s="100" t="str">
        <f t="shared" si="5578"/>
        <v/>
      </c>
      <c r="N285" s="100" t="str">
        <f t="shared" si="5630"/>
        <v/>
      </c>
      <c r="O285" s="100" t="str">
        <f t="shared" si="5579"/>
        <v/>
      </c>
      <c r="P285" s="100" t="str">
        <f t="shared" si="5631"/>
        <v/>
      </c>
      <c r="Q285" s="100" t="str">
        <f t="shared" si="5580"/>
        <v/>
      </c>
      <c r="R285" s="100" t="str">
        <f t="shared" si="5632"/>
        <v/>
      </c>
      <c r="S285" s="100" t="str">
        <f t="shared" si="5581"/>
        <v/>
      </c>
      <c r="T285" s="100" t="str">
        <f t="shared" si="5633"/>
        <v/>
      </c>
      <c r="U285" s="100" t="str">
        <f t="shared" si="5582"/>
        <v/>
      </c>
      <c r="V285" s="100" t="str">
        <f t="shared" si="5634"/>
        <v/>
      </c>
      <c r="W285" s="100" t="str">
        <f t="shared" si="5583"/>
        <v/>
      </c>
      <c r="X285" s="100" t="str">
        <f t="shared" si="5635"/>
        <v/>
      </c>
      <c r="Y285" s="100" t="str">
        <f t="shared" si="5584"/>
        <v/>
      </c>
      <c r="Z285" s="100" t="str">
        <f t="shared" si="5636"/>
        <v/>
      </c>
      <c r="AA285" s="100" t="str">
        <f t="shared" si="5585"/>
        <v/>
      </c>
      <c r="AB285" s="100" t="str">
        <f t="shared" si="5637"/>
        <v/>
      </c>
      <c r="AC285" s="100" t="str">
        <f t="shared" si="5586"/>
        <v/>
      </c>
      <c r="AD285" s="100" t="str">
        <f t="shared" si="5638"/>
        <v/>
      </c>
      <c r="AE285" s="100" t="str">
        <f t="shared" si="5587"/>
        <v/>
      </c>
      <c r="AF285" s="100" t="str">
        <f t="shared" si="5639"/>
        <v/>
      </c>
      <c r="AG285" s="100" t="str">
        <f t="shared" si="5588"/>
        <v/>
      </c>
      <c r="AH285" s="100" t="str">
        <f t="shared" si="5640"/>
        <v/>
      </c>
      <c r="AI285" s="100" t="str">
        <f t="shared" si="5589"/>
        <v/>
      </c>
      <c r="AJ285" s="100" t="str">
        <f t="shared" si="5641"/>
        <v/>
      </c>
      <c r="AK285" s="100" t="str">
        <f t="shared" si="5590"/>
        <v/>
      </c>
      <c r="AL285" s="100" t="str">
        <f t="shared" si="5642"/>
        <v/>
      </c>
      <c r="AM285" s="100" t="str">
        <f t="shared" si="5591"/>
        <v/>
      </c>
      <c r="AN285" s="100" t="str">
        <f t="shared" si="5643"/>
        <v/>
      </c>
      <c r="AO285" s="100" t="str">
        <f t="shared" si="5592"/>
        <v/>
      </c>
      <c r="AP285" s="100" t="str">
        <f t="shared" si="5644"/>
        <v/>
      </c>
      <c r="AQ285" s="100" t="str">
        <f t="shared" si="5593"/>
        <v/>
      </c>
      <c r="AR285" s="100" t="str">
        <f t="shared" si="5645"/>
        <v/>
      </c>
      <c r="AS285" s="100" t="str">
        <f t="shared" si="5594"/>
        <v/>
      </c>
      <c r="AT285" s="100" t="str">
        <f t="shared" si="5646"/>
        <v/>
      </c>
      <c r="AU285" s="100" t="str">
        <f t="shared" si="5595"/>
        <v/>
      </c>
      <c r="AV285" s="100" t="str">
        <f t="shared" si="5647"/>
        <v/>
      </c>
      <c r="AW285" s="100" t="str">
        <f t="shared" si="5596"/>
        <v/>
      </c>
      <c r="AX285" s="100" t="str">
        <f t="shared" si="5648"/>
        <v/>
      </c>
      <c r="AY285" s="100" t="str">
        <f t="shared" si="5597"/>
        <v/>
      </c>
      <c r="AZ285" s="100" t="str">
        <f t="shared" si="5649"/>
        <v/>
      </c>
      <c r="BA285" s="100" t="str">
        <f t="shared" si="5598"/>
        <v/>
      </c>
      <c r="BB285" s="100" t="str">
        <f t="shared" si="5650"/>
        <v/>
      </c>
      <c r="BC285" s="100" t="str">
        <f>IFERROR(INDEX('INPUT INF'!$F$3:$F$601,MATCH($B285,'INPUT INF'!$A$3:$A$601,FALSE)),"")</f>
        <v/>
      </c>
      <c r="BD285" s="100" t="str">
        <f t="shared" si="5463"/>
        <v/>
      </c>
      <c r="BE285" s="100" t="str">
        <f t="shared" si="5651"/>
        <v/>
      </c>
      <c r="BF285" s="100" t="str">
        <f t="shared" si="5652"/>
        <v/>
      </c>
      <c r="BG285" s="115" t="str">
        <f t="shared" si="5653"/>
        <v/>
      </c>
      <c r="BH285" s="115" t="str">
        <f>IF(AND('INPUT INF'!$O$1="X",BG285="PASS"),BF285,IF($BG285="","0",IF('INPUT INF'!$N$63="YES",$BF285,"")))</f>
        <v>0</v>
      </c>
      <c r="BI285" s="115" t="str">
        <f>IF($BG285="","0",IF('INPUT INF'!$R$64="YES",$BF285,""))</f>
        <v>0</v>
      </c>
      <c r="BJ285" s="115" t="str">
        <f>IF($BG285="","0",IF('INPUT INF'!$R$65="YES",$BF285,""))</f>
        <v>0</v>
      </c>
      <c r="BL285" s="116" t="str">
        <f t="shared" si="5654"/>
        <v/>
      </c>
      <c r="BM285" s="116" t="str">
        <f t="shared" si="5655"/>
        <v/>
      </c>
      <c r="BN285" s="116" t="str">
        <f t="shared" si="5655"/>
        <v/>
      </c>
      <c r="BR285" s="116" t="str">
        <f t="shared" si="5656"/>
        <v/>
      </c>
      <c r="BS285" s="116" t="str">
        <f t="shared" si="5657"/>
        <v/>
      </c>
      <c r="BT285" s="116" t="str">
        <f t="shared" si="5657"/>
        <v/>
      </c>
      <c r="BX285" s="116" t="str">
        <f t="shared" si="5658"/>
        <v/>
      </c>
      <c r="BY285" s="116" t="str">
        <f t="shared" si="5659"/>
        <v/>
      </c>
      <c r="BZ285" s="116" t="str">
        <f t="shared" si="5659"/>
        <v/>
      </c>
      <c r="CD285" s="116" t="str">
        <f t="shared" si="5660"/>
        <v/>
      </c>
      <c r="CE285" s="116" t="str">
        <f t="shared" si="5661"/>
        <v/>
      </c>
      <c r="CF285" s="116" t="str">
        <f t="shared" si="5662"/>
        <v/>
      </c>
      <c r="CJ285" s="116" t="str">
        <f t="shared" si="5663"/>
        <v/>
      </c>
      <c r="CK285" s="116" t="str">
        <f t="shared" si="5664"/>
        <v/>
      </c>
      <c r="CL285" s="116" t="str">
        <f t="shared" si="5665"/>
        <v/>
      </c>
      <c r="CP285" s="116" t="str">
        <f t="shared" si="5666"/>
        <v/>
      </c>
      <c r="CQ285" s="116" t="str">
        <f t="shared" si="5667"/>
        <v/>
      </c>
      <c r="CR285" s="116" t="str">
        <f t="shared" si="5668"/>
        <v/>
      </c>
      <c r="DH285" s="115" t="str">
        <f t="shared" si="5669"/>
        <v/>
      </c>
      <c r="DI285" s="115" t="str">
        <f t="shared" si="5599"/>
        <v/>
      </c>
      <c r="DJ285" s="115" t="str">
        <f t="shared" si="5600"/>
        <v/>
      </c>
      <c r="DK285" s="115" t="str">
        <f t="shared" si="5601"/>
        <v/>
      </c>
      <c r="DL285" s="115" t="str">
        <f t="shared" si="5602"/>
        <v/>
      </c>
      <c r="DM285" s="115" t="str">
        <f t="shared" si="5603"/>
        <v/>
      </c>
      <c r="DN285" s="115" t="str">
        <f t="shared" si="5604"/>
        <v/>
      </c>
      <c r="DO285" s="115" t="str">
        <f t="shared" si="5605"/>
        <v/>
      </c>
      <c r="DP285" s="115" t="str">
        <f t="shared" si="5606"/>
        <v/>
      </c>
      <c r="DQ285" s="115" t="str">
        <f t="shared" si="5607"/>
        <v/>
      </c>
      <c r="DR285" s="115" t="str">
        <f t="shared" si="5608"/>
        <v/>
      </c>
      <c r="DS285" s="115" t="str">
        <f t="shared" si="5609"/>
        <v/>
      </c>
      <c r="DT285" s="115" t="str">
        <f t="shared" si="5610"/>
        <v/>
      </c>
      <c r="DU285" s="115" t="str">
        <f t="shared" si="5611"/>
        <v/>
      </c>
      <c r="DV285" s="115" t="str">
        <f t="shared" si="5612"/>
        <v/>
      </c>
      <c r="DW285" s="115" t="str">
        <f t="shared" si="5613"/>
        <v/>
      </c>
      <c r="DX285" s="115" t="str">
        <f t="shared" si="5614"/>
        <v/>
      </c>
      <c r="DY285" s="115" t="str">
        <f t="shared" si="5615"/>
        <v/>
      </c>
      <c r="DZ285" s="115" t="str">
        <f t="shared" si="5616"/>
        <v/>
      </c>
      <c r="EA285" s="115" t="str">
        <f t="shared" si="5617"/>
        <v/>
      </c>
      <c r="EB285" s="115" t="str">
        <f t="shared" si="5618"/>
        <v/>
      </c>
      <c r="EC285" s="115" t="str">
        <f t="shared" si="5619"/>
        <v/>
      </c>
      <c r="ED285" s="115" t="str">
        <f t="shared" si="5620"/>
        <v/>
      </c>
      <c r="EE285" s="115" t="str">
        <f t="shared" si="5621"/>
        <v/>
      </c>
      <c r="EF285" s="115" t="str">
        <f t="shared" si="5622"/>
        <v/>
      </c>
      <c r="EG285" s="115" t="str">
        <f t="shared" si="5670"/>
        <v/>
      </c>
      <c r="EH285" s="115" t="str">
        <f t="shared" si="5671"/>
        <v/>
      </c>
      <c r="EI285" s="115" t="str">
        <f t="shared" si="5672"/>
        <v/>
      </c>
      <c r="EJ285" s="115" t="str">
        <f t="shared" si="5673"/>
        <v/>
      </c>
      <c r="EK285" s="115" t="str">
        <f t="shared" si="5674"/>
        <v/>
      </c>
      <c r="EL285" s="115" t="str">
        <f t="shared" si="5675"/>
        <v/>
      </c>
      <c r="EM285" s="115" t="str">
        <f t="shared" si="5676"/>
        <v/>
      </c>
      <c r="EN285" s="115" t="str">
        <f t="shared" si="5677"/>
        <v/>
      </c>
      <c r="EO285" s="115" t="str">
        <f t="shared" si="5678"/>
        <v/>
      </c>
      <c r="EP285" s="115" t="str">
        <f t="shared" si="5679"/>
        <v/>
      </c>
      <c r="EQ285" s="115" t="str">
        <f t="shared" si="5680"/>
        <v/>
      </c>
      <c r="ER285" s="115" t="str">
        <f t="shared" si="5681"/>
        <v/>
      </c>
      <c r="ES285" s="115" t="str">
        <f t="shared" si="5682"/>
        <v/>
      </c>
      <c r="ET285" s="115" t="str">
        <f t="shared" si="5683"/>
        <v/>
      </c>
      <c r="EU285" s="115" t="str">
        <f t="shared" si="5684"/>
        <v/>
      </c>
      <c r="EV285" s="115" t="str">
        <f t="shared" si="5685"/>
        <v/>
      </c>
      <c r="EW285" s="115" t="str">
        <f t="shared" si="5686"/>
        <v/>
      </c>
      <c r="EX285" s="115" t="str">
        <f t="shared" si="5687"/>
        <v/>
      </c>
      <c r="EY285" s="115" t="str">
        <f t="shared" si="5688"/>
        <v/>
      </c>
      <c r="EZ285" s="115" t="str">
        <f t="shared" si="5689"/>
        <v/>
      </c>
      <c r="FA285" s="115" t="str">
        <f t="shared" si="5690"/>
        <v/>
      </c>
      <c r="FB285" s="115" t="str">
        <f t="shared" si="5691"/>
        <v/>
      </c>
      <c r="FC285" s="115" t="str">
        <f t="shared" si="5692"/>
        <v/>
      </c>
      <c r="FD285" s="115" t="str">
        <f t="shared" si="5693"/>
        <v/>
      </c>
      <c r="FE285" s="115" t="str">
        <f t="shared" si="5694"/>
        <v/>
      </c>
      <c r="GA285" s="215" t="str">
        <f t="shared" si="5741"/>
        <v/>
      </c>
      <c r="GB285" s="140" t="str">
        <f t="shared" si="5742"/>
        <v/>
      </c>
      <c r="GC285" s="171">
        <f>COUNTIF($AA$703:$AA$772,"&gt;0")</f>
        <v>0</v>
      </c>
      <c r="GD285" s="175">
        <f t="shared" si="5743"/>
        <v>0</v>
      </c>
      <c r="GE285" s="175" t="str">
        <f t="shared" si="5738"/>
        <v/>
      </c>
      <c r="GF285" s="172">
        <f t="shared" ref="GF285:GN285" si="5806">COUNTIF($AB$703:$AB$772,GF$3)</f>
        <v>0</v>
      </c>
      <c r="GG285" s="172">
        <f t="shared" si="5806"/>
        <v>0</v>
      </c>
      <c r="GH285" s="172">
        <f t="shared" si="5806"/>
        <v>0</v>
      </c>
      <c r="GI285" s="172">
        <f t="shared" si="5806"/>
        <v>0</v>
      </c>
      <c r="GJ285" s="172">
        <f t="shared" si="5806"/>
        <v>0</v>
      </c>
      <c r="GK285" s="172">
        <f t="shared" si="5806"/>
        <v>0</v>
      </c>
      <c r="GL285" s="172">
        <f t="shared" si="5806"/>
        <v>0</v>
      </c>
      <c r="GM285" s="172">
        <f t="shared" si="5806"/>
        <v>0</v>
      </c>
      <c r="GN285" s="172">
        <f t="shared" si="5806"/>
        <v>0</v>
      </c>
      <c r="GO285" s="172">
        <f t="shared" si="5745"/>
        <v>0</v>
      </c>
      <c r="GP285" s="171" t="e">
        <f t="shared" si="5746"/>
        <v>#DIV/0!</v>
      </c>
      <c r="GQ285" s="171">
        <f>COUNTIF($AA$703:$AA$772,"&lt;45")-GN285</f>
        <v>0</v>
      </c>
      <c r="GR285" s="171">
        <f>COUNTIF($AA$703:$AA$772,"&lt;60")-GQ285</f>
        <v>0</v>
      </c>
      <c r="GS285" s="171">
        <f>COUNTIF($AA$703:$AA$772,"&lt;75")-GQ285-GR285</f>
        <v>0</v>
      </c>
      <c r="GT285" s="171">
        <f>COUNTIF($AA$703:$AA$772,"&lt;90")-GQ285-GR285-GS285</f>
        <v>0</v>
      </c>
      <c r="GU285" s="171">
        <f>COUNTIF($AA$703:$AA$772,"&gt;89")</f>
        <v>0</v>
      </c>
      <c r="GV285" s="171">
        <f>COUNTIF($AA$703:$AA$772,GV3)</f>
        <v>0</v>
      </c>
      <c r="GW285" s="171">
        <f>COUNTIF($AA$703:$AA$772,GW3)</f>
        <v>0</v>
      </c>
      <c r="GY285" s="115">
        <v>282</v>
      </c>
      <c r="GZ285" s="120" t="str">
        <f>IF('INPUT INF'!O$45="YES",GY292,"")</f>
        <v/>
      </c>
      <c r="HA285" s="118">
        <f>HA284</f>
        <v>0</v>
      </c>
      <c r="HB285" s="118" t="str">
        <f>IF(GZ285="","",'INPUT INF'!L$45)</f>
        <v/>
      </c>
      <c r="HC285" s="181" t="str">
        <f>'INPUT INF'!O$34</f>
        <v>B</v>
      </c>
      <c r="HD285" s="181" t="str">
        <f>IFERROR(INDEX(GB$31:GB$55,MATCH($HB285,$GA$31:$GA$55,0)),"")</f>
        <v/>
      </c>
      <c r="HE285" s="181">
        <f t="shared" ref="HE285:HY285" si="5807">IFERROR(INDEX(GC$192:GC$217,MATCH($HB285,$GA$192:$GA$217,0)),"")</f>
        <v>0</v>
      </c>
      <c r="HF285" s="181">
        <f t="shared" si="5807"/>
        <v>0</v>
      </c>
      <c r="HG285" s="181" t="str">
        <f t="shared" si="5807"/>
        <v/>
      </c>
      <c r="HH285" s="181">
        <f t="shared" si="5807"/>
        <v>0</v>
      </c>
      <c r="HI285" s="181">
        <f t="shared" si="5807"/>
        <v>0</v>
      </c>
      <c r="HJ285" s="181">
        <f t="shared" si="5807"/>
        <v>0</v>
      </c>
      <c r="HK285" s="181">
        <f t="shared" si="5807"/>
        <v>0</v>
      </c>
      <c r="HL285" s="181">
        <f t="shared" si="5807"/>
        <v>0</v>
      </c>
      <c r="HM285" s="181">
        <f t="shared" si="5807"/>
        <v>0</v>
      </c>
      <c r="HN285" s="181">
        <f t="shared" si="5807"/>
        <v>0</v>
      </c>
      <c r="HO285" s="181">
        <f t="shared" si="5807"/>
        <v>0</v>
      </c>
      <c r="HP285" s="181">
        <f t="shared" si="5807"/>
        <v>0</v>
      </c>
      <c r="HQ285" s="181">
        <f t="shared" si="5807"/>
        <v>0</v>
      </c>
      <c r="HR285" s="181" t="str">
        <f t="shared" si="5807"/>
        <v/>
      </c>
      <c r="HS285" s="181">
        <f t="shared" si="5807"/>
        <v>0</v>
      </c>
      <c r="HT285" s="181">
        <f t="shared" si="5807"/>
        <v>0</v>
      </c>
      <c r="HU285" s="181">
        <f t="shared" si="5807"/>
        <v>0</v>
      </c>
      <c r="HV285" s="181">
        <f t="shared" si="5807"/>
        <v>0</v>
      </c>
      <c r="HW285" s="181">
        <f t="shared" si="5807"/>
        <v>0</v>
      </c>
      <c r="HX285" s="181">
        <f t="shared" si="5807"/>
        <v>0</v>
      </c>
      <c r="HY285" s="181">
        <f t="shared" si="5807"/>
        <v>0</v>
      </c>
      <c r="IA285" s="181" t="str">
        <f t="shared" si="5761"/>
        <v/>
      </c>
      <c r="IB285" s="118" t="str">
        <f t="shared" si="5762"/>
        <v/>
      </c>
      <c r="IC285" s="118" t="str">
        <f t="shared" si="5763"/>
        <v/>
      </c>
      <c r="ID285" s="118" t="str">
        <f t="shared" si="5700"/>
        <v/>
      </c>
      <c r="IE285" s="118">
        <f t="shared" si="5764"/>
        <v>0</v>
      </c>
      <c r="IF285" s="118">
        <f t="shared" si="5765"/>
        <v>0</v>
      </c>
      <c r="IG285" s="118" t="str">
        <f t="shared" si="5766"/>
        <v/>
      </c>
      <c r="IH285" s="118">
        <f t="shared" si="5767"/>
        <v>0</v>
      </c>
      <c r="II285" s="118">
        <f t="shared" si="5768"/>
        <v>0</v>
      </c>
      <c r="IJ285" s="118">
        <f t="shared" si="5769"/>
        <v>0</v>
      </c>
      <c r="IK285" s="118">
        <f t="shared" si="5770"/>
        <v>0</v>
      </c>
      <c r="IL285" s="118">
        <f t="shared" si="5771"/>
        <v>0</v>
      </c>
      <c r="IM285" s="118">
        <f t="shared" si="5772"/>
        <v>0</v>
      </c>
      <c r="IN285" s="118">
        <f t="shared" si="5773"/>
        <v>0</v>
      </c>
      <c r="IO285" s="118">
        <f t="shared" si="5774"/>
        <v>0</v>
      </c>
      <c r="IP285" s="118">
        <f t="shared" si="5775"/>
        <v>0</v>
      </c>
      <c r="IQ285" s="118">
        <f t="shared" si="5776"/>
        <v>0</v>
      </c>
      <c r="IR285" s="118" t="str">
        <f t="shared" si="5777"/>
        <v/>
      </c>
      <c r="IS285" s="118">
        <f t="shared" si="5778"/>
        <v>0</v>
      </c>
      <c r="IT285" s="118">
        <f t="shared" si="5779"/>
        <v>0</v>
      </c>
      <c r="IU285" s="118">
        <f t="shared" si="5780"/>
        <v>0</v>
      </c>
      <c r="IV285" s="118">
        <f t="shared" si="5781"/>
        <v>0</v>
      </c>
      <c r="IW285" s="118">
        <f t="shared" si="5782"/>
        <v>0</v>
      </c>
      <c r="IX285" s="118">
        <f t="shared" si="5783"/>
        <v>0</v>
      </c>
      <c r="IY285" s="118">
        <f t="shared" si="5784"/>
        <v>0</v>
      </c>
      <c r="IZ285" s="118" t="str">
        <f t="shared" si="5701"/>
        <v/>
      </c>
    </row>
    <row r="286" spans="1:260" ht="15" customHeight="1" x14ac:dyDescent="0.25">
      <c r="A286" s="115">
        <v>284</v>
      </c>
      <c r="B286" s="115" t="str">
        <f t="shared" si="5802"/>
        <v/>
      </c>
      <c r="C286" s="115" t="s">
        <v>68</v>
      </c>
      <c r="D286" s="100" t="str">
        <f t="shared" si="5805"/>
        <v>E</v>
      </c>
      <c r="E286" s="100" t="str">
        <f t="shared" si="5625"/>
        <v/>
      </c>
      <c r="F286" s="100" t="str">
        <f t="shared" si="5626"/>
        <v/>
      </c>
      <c r="G286" s="100" t="str">
        <f t="shared" si="5575"/>
        <v/>
      </c>
      <c r="H286" s="100" t="str">
        <f t="shared" si="5627"/>
        <v/>
      </c>
      <c r="I286" s="100" t="str">
        <f t="shared" si="5576"/>
        <v/>
      </c>
      <c r="J286" s="100" t="str">
        <f t="shared" si="5628"/>
        <v/>
      </c>
      <c r="K286" s="100" t="str">
        <f t="shared" si="5577"/>
        <v/>
      </c>
      <c r="L286" s="100" t="str">
        <f t="shared" si="5629"/>
        <v/>
      </c>
      <c r="M286" s="100" t="str">
        <f t="shared" si="5578"/>
        <v/>
      </c>
      <c r="N286" s="100" t="str">
        <f t="shared" si="5630"/>
        <v/>
      </c>
      <c r="O286" s="100" t="str">
        <f t="shared" si="5579"/>
        <v/>
      </c>
      <c r="P286" s="100" t="str">
        <f t="shared" si="5631"/>
        <v/>
      </c>
      <c r="Q286" s="100" t="str">
        <f t="shared" si="5580"/>
        <v/>
      </c>
      <c r="R286" s="100" t="str">
        <f t="shared" si="5632"/>
        <v/>
      </c>
      <c r="S286" s="100" t="str">
        <f t="shared" si="5581"/>
        <v/>
      </c>
      <c r="T286" s="100" t="str">
        <f t="shared" si="5633"/>
        <v/>
      </c>
      <c r="U286" s="100" t="str">
        <f t="shared" si="5582"/>
        <v/>
      </c>
      <c r="V286" s="100" t="str">
        <f t="shared" si="5634"/>
        <v/>
      </c>
      <c r="W286" s="100" t="str">
        <f t="shared" si="5583"/>
        <v/>
      </c>
      <c r="X286" s="100" t="str">
        <f t="shared" si="5635"/>
        <v/>
      </c>
      <c r="Y286" s="100" t="str">
        <f t="shared" si="5584"/>
        <v/>
      </c>
      <c r="Z286" s="100" t="str">
        <f t="shared" si="5636"/>
        <v/>
      </c>
      <c r="AA286" s="100" t="str">
        <f t="shared" si="5585"/>
        <v/>
      </c>
      <c r="AB286" s="100" t="str">
        <f t="shared" si="5637"/>
        <v/>
      </c>
      <c r="AC286" s="100" t="str">
        <f t="shared" si="5586"/>
        <v/>
      </c>
      <c r="AD286" s="100" t="str">
        <f t="shared" si="5638"/>
        <v/>
      </c>
      <c r="AE286" s="100" t="str">
        <f t="shared" si="5587"/>
        <v/>
      </c>
      <c r="AF286" s="100" t="str">
        <f t="shared" si="5639"/>
        <v/>
      </c>
      <c r="AG286" s="100" t="str">
        <f t="shared" si="5588"/>
        <v/>
      </c>
      <c r="AH286" s="100" t="str">
        <f t="shared" si="5640"/>
        <v/>
      </c>
      <c r="AI286" s="100" t="str">
        <f t="shared" si="5589"/>
        <v/>
      </c>
      <c r="AJ286" s="100" t="str">
        <f t="shared" si="5641"/>
        <v/>
      </c>
      <c r="AK286" s="100" t="str">
        <f t="shared" si="5590"/>
        <v/>
      </c>
      <c r="AL286" s="100" t="str">
        <f t="shared" si="5642"/>
        <v/>
      </c>
      <c r="AM286" s="100" t="str">
        <f t="shared" si="5591"/>
        <v/>
      </c>
      <c r="AN286" s="100" t="str">
        <f t="shared" si="5643"/>
        <v/>
      </c>
      <c r="AO286" s="100" t="str">
        <f t="shared" si="5592"/>
        <v/>
      </c>
      <c r="AP286" s="100" t="str">
        <f t="shared" si="5644"/>
        <v/>
      </c>
      <c r="AQ286" s="100" t="str">
        <f t="shared" si="5593"/>
        <v/>
      </c>
      <c r="AR286" s="100" t="str">
        <f t="shared" si="5645"/>
        <v/>
      </c>
      <c r="AS286" s="100" t="str">
        <f t="shared" si="5594"/>
        <v/>
      </c>
      <c r="AT286" s="100" t="str">
        <f t="shared" si="5646"/>
        <v/>
      </c>
      <c r="AU286" s="100" t="str">
        <f t="shared" si="5595"/>
        <v/>
      </c>
      <c r="AV286" s="100" t="str">
        <f t="shared" si="5647"/>
        <v/>
      </c>
      <c r="AW286" s="100" t="str">
        <f t="shared" si="5596"/>
        <v/>
      </c>
      <c r="AX286" s="100" t="str">
        <f t="shared" si="5648"/>
        <v/>
      </c>
      <c r="AY286" s="100" t="str">
        <f t="shared" si="5597"/>
        <v/>
      </c>
      <c r="AZ286" s="100" t="str">
        <f t="shared" si="5649"/>
        <v/>
      </c>
      <c r="BA286" s="100" t="str">
        <f t="shared" si="5598"/>
        <v/>
      </c>
      <c r="BB286" s="100" t="str">
        <f t="shared" si="5650"/>
        <v/>
      </c>
      <c r="BC286" s="100" t="str">
        <f>IFERROR(INDEX('INPUT INF'!$F$3:$F$601,MATCH($B286,'INPUT INF'!$A$3:$A$601,FALSE)),"")</f>
        <v/>
      </c>
      <c r="BD286" s="100" t="str">
        <f t="shared" si="5463"/>
        <v/>
      </c>
      <c r="BE286" s="100" t="str">
        <f t="shared" si="5651"/>
        <v/>
      </c>
      <c r="BF286" s="100" t="str">
        <f t="shared" si="5652"/>
        <v/>
      </c>
      <c r="BG286" s="115" t="str">
        <f t="shared" si="5653"/>
        <v/>
      </c>
      <c r="BH286" s="115" t="str">
        <f>IF(AND('INPUT INF'!$O$1="X",BG286="PASS"),BF286,IF($BG286="","0",IF('INPUT INF'!$N$63="YES",$BF286,"")))</f>
        <v>0</v>
      </c>
      <c r="BI286" s="115" t="str">
        <f>IF($BG286="","0",IF('INPUT INF'!$R$64="YES",$BF286,""))</f>
        <v>0</v>
      </c>
      <c r="BJ286" s="115" t="str">
        <f>IF($BG286="","0",IF('INPUT INF'!$R$65="YES",$BF286,""))</f>
        <v>0</v>
      </c>
      <c r="BL286" s="116" t="str">
        <f t="shared" si="5654"/>
        <v/>
      </c>
      <c r="BM286" s="116" t="str">
        <f t="shared" si="5655"/>
        <v/>
      </c>
      <c r="BN286" s="116" t="str">
        <f t="shared" si="5655"/>
        <v/>
      </c>
      <c r="BR286" s="116" t="str">
        <f t="shared" si="5656"/>
        <v/>
      </c>
      <c r="BS286" s="116" t="str">
        <f t="shared" si="5657"/>
        <v/>
      </c>
      <c r="BT286" s="116" t="str">
        <f t="shared" si="5657"/>
        <v/>
      </c>
      <c r="BX286" s="116" t="str">
        <f t="shared" si="5658"/>
        <v/>
      </c>
      <c r="BY286" s="116" t="str">
        <f t="shared" si="5659"/>
        <v/>
      </c>
      <c r="BZ286" s="116" t="str">
        <f t="shared" si="5659"/>
        <v/>
      </c>
      <c r="CD286" s="116" t="str">
        <f t="shared" si="5660"/>
        <v/>
      </c>
      <c r="CE286" s="116" t="str">
        <f t="shared" si="5661"/>
        <v/>
      </c>
      <c r="CF286" s="116" t="str">
        <f t="shared" si="5662"/>
        <v/>
      </c>
      <c r="CJ286" s="116" t="str">
        <f t="shared" si="5663"/>
        <v/>
      </c>
      <c r="CK286" s="116" t="str">
        <f t="shared" si="5664"/>
        <v/>
      </c>
      <c r="CL286" s="116" t="str">
        <f t="shared" si="5665"/>
        <v/>
      </c>
      <c r="CP286" s="116" t="str">
        <f t="shared" si="5666"/>
        <v/>
      </c>
      <c r="CQ286" s="116" t="str">
        <f t="shared" si="5667"/>
        <v/>
      </c>
      <c r="CR286" s="116" t="str">
        <f t="shared" si="5668"/>
        <v/>
      </c>
      <c r="DH286" s="115" t="str">
        <f t="shared" si="5669"/>
        <v/>
      </c>
      <c r="DI286" s="115" t="str">
        <f t="shared" si="5599"/>
        <v/>
      </c>
      <c r="DJ286" s="115" t="str">
        <f t="shared" si="5600"/>
        <v/>
      </c>
      <c r="DK286" s="115" t="str">
        <f t="shared" si="5601"/>
        <v/>
      </c>
      <c r="DL286" s="115" t="str">
        <f t="shared" si="5602"/>
        <v/>
      </c>
      <c r="DM286" s="115" t="str">
        <f t="shared" si="5603"/>
        <v/>
      </c>
      <c r="DN286" s="115" t="str">
        <f t="shared" si="5604"/>
        <v/>
      </c>
      <c r="DO286" s="115" t="str">
        <f t="shared" si="5605"/>
        <v/>
      </c>
      <c r="DP286" s="115" t="str">
        <f t="shared" si="5606"/>
        <v/>
      </c>
      <c r="DQ286" s="115" t="str">
        <f t="shared" si="5607"/>
        <v/>
      </c>
      <c r="DR286" s="115" t="str">
        <f t="shared" si="5608"/>
        <v/>
      </c>
      <c r="DS286" s="115" t="str">
        <f t="shared" si="5609"/>
        <v/>
      </c>
      <c r="DT286" s="115" t="str">
        <f t="shared" si="5610"/>
        <v/>
      </c>
      <c r="DU286" s="115" t="str">
        <f t="shared" si="5611"/>
        <v/>
      </c>
      <c r="DV286" s="115" t="str">
        <f t="shared" si="5612"/>
        <v/>
      </c>
      <c r="DW286" s="115" t="str">
        <f t="shared" si="5613"/>
        <v/>
      </c>
      <c r="DX286" s="115" t="str">
        <f t="shared" si="5614"/>
        <v/>
      </c>
      <c r="DY286" s="115" t="str">
        <f t="shared" si="5615"/>
        <v/>
      </c>
      <c r="DZ286" s="115" t="str">
        <f t="shared" si="5616"/>
        <v/>
      </c>
      <c r="EA286" s="115" t="str">
        <f t="shared" si="5617"/>
        <v/>
      </c>
      <c r="EB286" s="115" t="str">
        <f t="shared" si="5618"/>
        <v/>
      </c>
      <c r="EC286" s="115" t="str">
        <f t="shared" si="5619"/>
        <v/>
      </c>
      <c r="ED286" s="115" t="str">
        <f t="shared" si="5620"/>
        <v/>
      </c>
      <c r="EE286" s="115" t="str">
        <f t="shared" si="5621"/>
        <v/>
      </c>
      <c r="EF286" s="115" t="str">
        <f t="shared" si="5622"/>
        <v/>
      </c>
      <c r="EG286" s="115" t="str">
        <f t="shared" si="5670"/>
        <v/>
      </c>
      <c r="EH286" s="115" t="str">
        <f t="shared" si="5671"/>
        <v/>
      </c>
      <c r="EI286" s="115" t="str">
        <f t="shared" si="5672"/>
        <v/>
      </c>
      <c r="EJ286" s="115" t="str">
        <f t="shared" si="5673"/>
        <v/>
      </c>
      <c r="EK286" s="115" t="str">
        <f t="shared" si="5674"/>
        <v/>
      </c>
      <c r="EL286" s="115" t="str">
        <f t="shared" si="5675"/>
        <v/>
      </c>
      <c r="EM286" s="115" t="str">
        <f t="shared" si="5676"/>
        <v/>
      </c>
      <c r="EN286" s="115" t="str">
        <f t="shared" si="5677"/>
        <v/>
      </c>
      <c r="EO286" s="115" t="str">
        <f t="shared" si="5678"/>
        <v/>
      </c>
      <c r="EP286" s="115" t="str">
        <f t="shared" si="5679"/>
        <v/>
      </c>
      <c r="EQ286" s="115" t="str">
        <f t="shared" si="5680"/>
        <v/>
      </c>
      <c r="ER286" s="115" t="str">
        <f t="shared" si="5681"/>
        <v/>
      </c>
      <c r="ES286" s="115" t="str">
        <f t="shared" si="5682"/>
        <v/>
      </c>
      <c r="ET286" s="115" t="str">
        <f t="shared" si="5683"/>
        <v/>
      </c>
      <c r="EU286" s="115" t="str">
        <f t="shared" si="5684"/>
        <v/>
      </c>
      <c r="EV286" s="115" t="str">
        <f t="shared" si="5685"/>
        <v/>
      </c>
      <c r="EW286" s="115" t="str">
        <f t="shared" si="5686"/>
        <v/>
      </c>
      <c r="EX286" s="115" t="str">
        <f t="shared" si="5687"/>
        <v/>
      </c>
      <c r="EY286" s="115" t="str">
        <f t="shared" si="5688"/>
        <v/>
      </c>
      <c r="EZ286" s="115" t="str">
        <f t="shared" si="5689"/>
        <v/>
      </c>
      <c r="FA286" s="115" t="str">
        <f t="shared" si="5690"/>
        <v/>
      </c>
      <c r="FB286" s="115" t="str">
        <f t="shared" si="5691"/>
        <v/>
      </c>
      <c r="FC286" s="115" t="str">
        <f t="shared" si="5692"/>
        <v/>
      </c>
      <c r="FD286" s="115" t="str">
        <f t="shared" si="5693"/>
        <v/>
      </c>
      <c r="FE286" s="115" t="str">
        <f t="shared" si="5694"/>
        <v/>
      </c>
      <c r="GA286" s="215" t="str">
        <f t="shared" si="5741"/>
        <v/>
      </c>
      <c r="GB286" s="140" t="str">
        <f t="shared" si="5742"/>
        <v/>
      </c>
      <c r="GC286" s="171">
        <f>COUNTIF($AC$703:$AC$772,"&gt;0")</f>
        <v>0</v>
      </c>
      <c r="GD286" s="175">
        <f t="shared" si="5743"/>
        <v>0</v>
      </c>
      <c r="GE286" s="175" t="str">
        <f t="shared" si="5738"/>
        <v/>
      </c>
      <c r="GF286" s="172">
        <f t="shared" ref="GF286:GN286" si="5808">COUNTIF($AD$703:$AD$772,GF$3)</f>
        <v>0</v>
      </c>
      <c r="GG286" s="172">
        <f t="shared" si="5808"/>
        <v>0</v>
      </c>
      <c r="GH286" s="172">
        <f t="shared" si="5808"/>
        <v>0</v>
      </c>
      <c r="GI286" s="172">
        <f t="shared" si="5808"/>
        <v>0</v>
      </c>
      <c r="GJ286" s="172">
        <f t="shared" si="5808"/>
        <v>0</v>
      </c>
      <c r="GK286" s="172">
        <f t="shared" si="5808"/>
        <v>0</v>
      </c>
      <c r="GL286" s="172">
        <f t="shared" si="5808"/>
        <v>0</v>
      </c>
      <c r="GM286" s="172">
        <f t="shared" si="5808"/>
        <v>0</v>
      </c>
      <c r="GN286" s="172">
        <f t="shared" si="5808"/>
        <v>0</v>
      </c>
      <c r="GO286" s="172">
        <f t="shared" si="5745"/>
        <v>0</v>
      </c>
      <c r="GP286" s="171" t="e">
        <f t="shared" si="5746"/>
        <v>#DIV/0!</v>
      </c>
      <c r="GQ286" s="171">
        <f>COUNTIF($AC$703:$AC$772,"&lt;45")-GN286</f>
        <v>0</v>
      </c>
      <c r="GR286" s="171">
        <f>COUNTIF($AC$703:$AC$772,"&lt;60")-GQ286</f>
        <v>0</v>
      </c>
      <c r="GS286" s="171">
        <f>COUNTIF($AC$703:$AC$772,"&lt;75")-GQ286-GR286</f>
        <v>0</v>
      </c>
      <c r="GT286" s="171">
        <f>COUNTIF($AC$703:$AC$772,"&lt;90")-GQ286-GR286-GS286</f>
        <v>0</v>
      </c>
      <c r="GU286" s="171">
        <f>COUNTIF($AC$703:$AC$772,"&gt;89")</f>
        <v>0</v>
      </c>
      <c r="GV286" s="171">
        <f>COUNTIF($AC$703:$AC$772,GV3)</f>
        <v>0</v>
      </c>
      <c r="GW286" s="171">
        <f>COUNTIF($AC$703:$AC$772,GW3)</f>
        <v>0</v>
      </c>
      <c r="GY286" s="115">
        <v>283</v>
      </c>
      <c r="GZ286" s="120" t="str">
        <f>IF('INPUT INF'!P$45="YES",GY293,"")</f>
        <v/>
      </c>
      <c r="HA286" s="118">
        <f t="shared" ref="HA286:HA290" si="5809">HA285</f>
        <v>0</v>
      </c>
      <c r="HB286" s="118" t="str">
        <f>IF(GZ286="","",'INPUT INF'!L$45)</f>
        <v/>
      </c>
      <c r="HC286" s="181">
        <f>'INPUT INF'!P$34</f>
        <v>0</v>
      </c>
      <c r="HD286" s="181" t="str">
        <f>IFERROR(INDEX(GB$58:GB$82,MATCH($HB286,$GA$58:$GA$82,0)),"")</f>
        <v/>
      </c>
      <c r="HE286" s="181">
        <f t="shared" ref="HE286:HY286" si="5810">IFERROR(INDEX(GC$220:GC$244,MATCH($HB286,$GA$220:$GA$244,0)),"")</f>
        <v>0</v>
      </c>
      <c r="HF286" s="181">
        <f t="shared" si="5810"/>
        <v>0</v>
      </c>
      <c r="HG286" s="181" t="str">
        <f t="shared" si="5810"/>
        <v/>
      </c>
      <c r="HH286" s="181">
        <f t="shared" si="5810"/>
        <v>0</v>
      </c>
      <c r="HI286" s="181">
        <f t="shared" si="5810"/>
        <v>0</v>
      </c>
      <c r="HJ286" s="181">
        <f t="shared" si="5810"/>
        <v>0</v>
      </c>
      <c r="HK286" s="181">
        <f t="shared" si="5810"/>
        <v>0</v>
      </c>
      <c r="HL286" s="181">
        <f t="shared" si="5810"/>
        <v>0</v>
      </c>
      <c r="HM286" s="181">
        <f t="shared" si="5810"/>
        <v>0</v>
      </c>
      <c r="HN286" s="181">
        <f t="shared" si="5810"/>
        <v>0</v>
      </c>
      <c r="HO286" s="181">
        <f t="shared" si="5810"/>
        <v>0</v>
      </c>
      <c r="HP286" s="181">
        <f t="shared" si="5810"/>
        <v>0</v>
      </c>
      <c r="HQ286" s="181">
        <f t="shared" si="5810"/>
        <v>0</v>
      </c>
      <c r="HR286" s="181" t="str">
        <f t="shared" si="5810"/>
        <v/>
      </c>
      <c r="HS286" s="181">
        <f t="shared" si="5810"/>
        <v>0</v>
      </c>
      <c r="HT286" s="181">
        <f t="shared" si="5810"/>
        <v>0</v>
      </c>
      <c r="HU286" s="181">
        <f t="shared" si="5810"/>
        <v>0</v>
      </c>
      <c r="HV286" s="181">
        <f t="shared" si="5810"/>
        <v>0</v>
      </c>
      <c r="HW286" s="181">
        <f t="shared" si="5810"/>
        <v>0</v>
      </c>
      <c r="HX286" s="181">
        <f t="shared" si="5810"/>
        <v>0</v>
      </c>
      <c r="HY286" s="181">
        <f t="shared" si="5810"/>
        <v>0</v>
      </c>
      <c r="IA286" s="181" t="str">
        <f t="shared" si="5761"/>
        <v/>
      </c>
      <c r="IB286" s="118" t="str">
        <f t="shared" si="5762"/>
        <v/>
      </c>
      <c r="IC286" s="118" t="str">
        <f t="shared" si="5763"/>
        <v/>
      </c>
      <c r="ID286" s="118" t="str">
        <f t="shared" si="5700"/>
        <v/>
      </c>
      <c r="IE286" s="118">
        <f t="shared" si="5764"/>
        <v>0</v>
      </c>
      <c r="IF286" s="118">
        <f t="shared" si="5765"/>
        <v>0</v>
      </c>
      <c r="IG286" s="118" t="str">
        <f t="shared" si="5766"/>
        <v/>
      </c>
      <c r="IH286" s="118">
        <f t="shared" si="5767"/>
        <v>0</v>
      </c>
      <c r="II286" s="118">
        <f t="shared" si="5768"/>
        <v>0</v>
      </c>
      <c r="IJ286" s="118">
        <f t="shared" si="5769"/>
        <v>0</v>
      </c>
      <c r="IK286" s="118">
        <f t="shared" si="5770"/>
        <v>0</v>
      </c>
      <c r="IL286" s="118">
        <f t="shared" si="5771"/>
        <v>0</v>
      </c>
      <c r="IM286" s="118">
        <f t="shared" si="5772"/>
        <v>0</v>
      </c>
      <c r="IN286" s="118">
        <f t="shared" si="5773"/>
        <v>0</v>
      </c>
      <c r="IO286" s="118">
        <f t="shared" si="5774"/>
        <v>0</v>
      </c>
      <c r="IP286" s="118">
        <f t="shared" si="5775"/>
        <v>0</v>
      </c>
      <c r="IQ286" s="118">
        <f t="shared" si="5776"/>
        <v>0</v>
      </c>
      <c r="IR286" s="118" t="str">
        <f t="shared" si="5777"/>
        <v/>
      </c>
      <c r="IS286" s="118">
        <f t="shared" si="5778"/>
        <v>0</v>
      </c>
      <c r="IT286" s="118">
        <f t="shared" si="5779"/>
        <v>0</v>
      </c>
      <c r="IU286" s="118">
        <f t="shared" si="5780"/>
        <v>0</v>
      </c>
      <c r="IV286" s="118">
        <f t="shared" si="5781"/>
        <v>0</v>
      </c>
      <c r="IW286" s="118">
        <f t="shared" si="5782"/>
        <v>0</v>
      </c>
      <c r="IX286" s="118">
        <f t="shared" si="5783"/>
        <v>0</v>
      </c>
      <c r="IY286" s="118">
        <f t="shared" si="5784"/>
        <v>0</v>
      </c>
      <c r="IZ286" s="118" t="str">
        <f t="shared" si="5701"/>
        <v/>
      </c>
    </row>
    <row r="287" spans="1:260" ht="15" customHeight="1" x14ac:dyDescent="0.25">
      <c r="A287" s="115">
        <v>285</v>
      </c>
      <c r="B287" s="115" t="str">
        <f t="shared" si="5802"/>
        <v/>
      </c>
      <c r="C287" s="115" t="s">
        <v>68</v>
      </c>
      <c r="D287" s="100" t="str">
        <f t="shared" si="5805"/>
        <v>E</v>
      </c>
      <c r="E287" s="100" t="str">
        <f t="shared" si="5625"/>
        <v/>
      </c>
      <c r="F287" s="100" t="str">
        <f t="shared" si="5626"/>
        <v/>
      </c>
      <c r="G287" s="100" t="str">
        <f t="shared" si="5575"/>
        <v/>
      </c>
      <c r="H287" s="100" t="str">
        <f t="shared" si="5627"/>
        <v/>
      </c>
      <c r="I287" s="100" t="str">
        <f t="shared" si="5576"/>
        <v/>
      </c>
      <c r="J287" s="100" t="str">
        <f t="shared" si="5628"/>
        <v/>
      </c>
      <c r="K287" s="100" t="str">
        <f t="shared" si="5577"/>
        <v/>
      </c>
      <c r="L287" s="100" t="str">
        <f t="shared" si="5629"/>
        <v/>
      </c>
      <c r="M287" s="100" t="str">
        <f t="shared" si="5578"/>
        <v/>
      </c>
      <c r="N287" s="100" t="str">
        <f t="shared" si="5630"/>
        <v/>
      </c>
      <c r="O287" s="100" t="str">
        <f t="shared" si="5579"/>
        <v/>
      </c>
      <c r="P287" s="100" t="str">
        <f t="shared" si="5631"/>
        <v/>
      </c>
      <c r="Q287" s="100" t="str">
        <f t="shared" si="5580"/>
        <v/>
      </c>
      <c r="R287" s="100" t="str">
        <f t="shared" si="5632"/>
        <v/>
      </c>
      <c r="S287" s="100" t="str">
        <f t="shared" si="5581"/>
        <v/>
      </c>
      <c r="T287" s="100" t="str">
        <f t="shared" si="5633"/>
        <v/>
      </c>
      <c r="U287" s="100" t="str">
        <f t="shared" si="5582"/>
        <v/>
      </c>
      <c r="V287" s="100" t="str">
        <f t="shared" si="5634"/>
        <v/>
      </c>
      <c r="W287" s="100" t="str">
        <f t="shared" si="5583"/>
        <v/>
      </c>
      <c r="X287" s="100" t="str">
        <f t="shared" si="5635"/>
        <v/>
      </c>
      <c r="Y287" s="100" t="str">
        <f t="shared" si="5584"/>
        <v/>
      </c>
      <c r="Z287" s="100" t="str">
        <f t="shared" si="5636"/>
        <v/>
      </c>
      <c r="AA287" s="100" t="str">
        <f t="shared" si="5585"/>
        <v/>
      </c>
      <c r="AB287" s="100" t="str">
        <f t="shared" si="5637"/>
        <v/>
      </c>
      <c r="AC287" s="100" t="str">
        <f t="shared" si="5586"/>
        <v/>
      </c>
      <c r="AD287" s="100" t="str">
        <f t="shared" si="5638"/>
        <v/>
      </c>
      <c r="AE287" s="100" t="str">
        <f t="shared" si="5587"/>
        <v/>
      </c>
      <c r="AF287" s="100" t="str">
        <f t="shared" si="5639"/>
        <v/>
      </c>
      <c r="AG287" s="100" t="str">
        <f t="shared" si="5588"/>
        <v/>
      </c>
      <c r="AH287" s="100" t="str">
        <f t="shared" si="5640"/>
        <v/>
      </c>
      <c r="AI287" s="100" t="str">
        <f t="shared" si="5589"/>
        <v/>
      </c>
      <c r="AJ287" s="100" t="str">
        <f t="shared" si="5641"/>
        <v/>
      </c>
      <c r="AK287" s="100" t="str">
        <f t="shared" si="5590"/>
        <v/>
      </c>
      <c r="AL287" s="100" t="str">
        <f t="shared" si="5642"/>
        <v/>
      </c>
      <c r="AM287" s="100" t="str">
        <f t="shared" si="5591"/>
        <v/>
      </c>
      <c r="AN287" s="100" t="str">
        <f t="shared" si="5643"/>
        <v/>
      </c>
      <c r="AO287" s="100" t="str">
        <f t="shared" si="5592"/>
        <v/>
      </c>
      <c r="AP287" s="100" t="str">
        <f t="shared" si="5644"/>
        <v/>
      </c>
      <c r="AQ287" s="100" t="str">
        <f t="shared" si="5593"/>
        <v/>
      </c>
      <c r="AR287" s="100" t="str">
        <f t="shared" si="5645"/>
        <v/>
      </c>
      <c r="AS287" s="100" t="str">
        <f t="shared" si="5594"/>
        <v/>
      </c>
      <c r="AT287" s="100" t="str">
        <f t="shared" si="5646"/>
        <v/>
      </c>
      <c r="AU287" s="100" t="str">
        <f t="shared" si="5595"/>
        <v/>
      </c>
      <c r="AV287" s="100" t="str">
        <f t="shared" si="5647"/>
        <v/>
      </c>
      <c r="AW287" s="100" t="str">
        <f t="shared" si="5596"/>
        <v/>
      </c>
      <c r="AX287" s="100" t="str">
        <f t="shared" si="5648"/>
        <v/>
      </c>
      <c r="AY287" s="100" t="str">
        <f t="shared" si="5597"/>
        <v/>
      </c>
      <c r="AZ287" s="100" t="str">
        <f t="shared" si="5649"/>
        <v/>
      </c>
      <c r="BA287" s="100" t="str">
        <f t="shared" si="5598"/>
        <v/>
      </c>
      <c r="BB287" s="100" t="str">
        <f t="shared" si="5650"/>
        <v/>
      </c>
      <c r="BC287" s="100" t="str">
        <f>IFERROR(INDEX('INPUT INF'!$F$3:$F$601,MATCH($B287,'INPUT INF'!$A$3:$A$601,FALSE)),"")</f>
        <v/>
      </c>
      <c r="BD287" s="100" t="str">
        <f t="shared" si="5463"/>
        <v/>
      </c>
      <c r="BE287" s="100" t="str">
        <f t="shared" si="5651"/>
        <v/>
      </c>
      <c r="BF287" s="100" t="str">
        <f t="shared" si="5652"/>
        <v/>
      </c>
      <c r="BG287" s="115" t="str">
        <f t="shared" si="5653"/>
        <v/>
      </c>
      <c r="BH287" s="115" t="str">
        <f>IF(AND('INPUT INF'!$O$1="X",BG287="PASS"),BF287,IF($BG287="","0",IF('INPUT INF'!$N$63="YES",$BF287,"")))</f>
        <v>0</v>
      </c>
      <c r="BI287" s="115" t="str">
        <f>IF($BG287="","0",IF('INPUT INF'!$R$64="YES",$BF287,""))</f>
        <v>0</v>
      </c>
      <c r="BJ287" s="115" t="str">
        <f>IF($BG287="","0",IF('INPUT INF'!$R$65="YES",$BF287,""))</f>
        <v>0</v>
      </c>
      <c r="BL287" s="116" t="str">
        <f t="shared" si="5654"/>
        <v/>
      </c>
      <c r="BM287" s="116" t="str">
        <f t="shared" si="5655"/>
        <v/>
      </c>
      <c r="BN287" s="116" t="str">
        <f t="shared" si="5655"/>
        <v/>
      </c>
      <c r="BR287" s="116" t="str">
        <f t="shared" si="5656"/>
        <v/>
      </c>
      <c r="BS287" s="116" t="str">
        <f t="shared" si="5657"/>
        <v/>
      </c>
      <c r="BT287" s="116" t="str">
        <f t="shared" si="5657"/>
        <v/>
      </c>
      <c r="BX287" s="116" t="str">
        <f t="shared" si="5658"/>
        <v/>
      </c>
      <c r="BY287" s="116" t="str">
        <f t="shared" si="5659"/>
        <v/>
      </c>
      <c r="BZ287" s="116" t="str">
        <f t="shared" si="5659"/>
        <v/>
      </c>
      <c r="CD287" s="116" t="str">
        <f t="shared" si="5660"/>
        <v/>
      </c>
      <c r="CE287" s="116" t="str">
        <f t="shared" si="5661"/>
        <v/>
      </c>
      <c r="CF287" s="116" t="str">
        <f t="shared" si="5662"/>
        <v/>
      </c>
      <c r="CJ287" s="116" t="str">
        <f t="shared" si="5663"/>
        <v/>
      </c>
      <c r="CK287" s="116" t="str">
        <f t="shared" si="5664"/>
        <v/>
      </c>
      <c r="CL287" s="116" t="str">
        <f t="shared" si="5665"/>
        <v/>
      </c>
      <c r="CP287" s="116" t="str">
        <f t="shared" si="5666"/>
        <v/>
      </c>
      <c r="CQ287" s="116" t="str">
        <f t="shared" si="5667"/>
        <v/>
      </c>
      <c r="CR287" s="116" t="str">
        <f t="shared" si="5668"/>
        <v/>
      </c>
      <c r="DH287" s="115" t="str">
        <f t="shared" si="5669"/>
        <v/>
      </c>
      <c r="DI287" s="115" t="str">
        <f t="shared" si="5599"/>
        <v/>
      </c>
      <c r="DJ287" s="115" t="str">
        <f t="shared" si="5600"/>
        <v/>
      </c>
      <c r="DK287" s="115" t="str">
        <f t="shared" si="5601"/>
        <v/>
      </c>
      <c r="DL287" s="115" t="str">
        <f t="shared" si="5602"/>
        <v/>
      </c>
      <c r="DM287" s="115" t="str">
        <f t="shared" si="5603"/>
        <v/>
      </c>
      <c r="DN287" s="115" t="str">
        <f t="shared" si="5604"/>
        <v/>
      </c>
      <c r="DO287" s="115" t="str">
        <f t="shared" si="5605"/>
        <v/>
      </c>
      <c r="DP287" s="115" t="str">
        <f t="shared" si="5606"/>
        <v/>
      </c>
      <c r="DQ287" s="115" t="str">
        <f t="shared" si="5607"/>
        <v/>
      </c>
      <c r="DR287" s="115" t="str">
        <f t="shared" si="5608"/>
        <v/>
      </c>
      <c r="DS287" s="115" t="str">
        <f t="shared" si="5609"/>
        <v/>
      </c>
      <c r="DT287" s="115" t="str">
        <f t="shared" si="5610"/>
        <v/>
      </c>
      <c r="DU287" s="115" t="str">
        <f t="shared" si="5611"/>
        <v/>
      </c>
      <c r="DV287" s="115" t="str">
        <f t="shared" si="5612"/>
        <v/>
      </c>
      <c r="DW287" s="115" t="str">
        <f t="shared" si="5613"/>
        <v/>
      </c>
      <c r="DX287" s="115" t="str">
        <f t="shared" si="5614"/>
        <v/>
      </c>
      <c r="DY287" s="115" t="str">
        <f t="shared" si="5615"/>
        <v/>
      </c>
      <c r="DZ287" s="115" t="str">
        <f t="shared" si="5616"/>
        <v/>
      </c>
      <c r="EA287" s="115" t="str">
        <f t="shared" si="5617"/>
        <v/>
      </c>
      <c r="EB287" s="115" t="str">
        <f t="shared" si="5618"/>
        <v/>
      </c>
      <c r="EC287" s="115" t="str">
        <f t="shared" si="5619"/>
        <v/>
      </c>
      <c r="ED287" s="115" t="str">
        <f t="shared" si="5620"/>
        <v/>
      </c>
      <c r="EE287" s="115" t="str">
        <f t="shared" si="5621"/>
        <v/>
      </c>
      <c r="EF287" s="115" t="str">
        <f t="shared" si="5622"/>
        <v/>
      </c>
      <c r="EG287" s="115" t="str">
        <f t="shared" si="5670"/>
        <v/>
      </c>
      <c r="EH287" s="115" t="str">
        <f t="shared" si="5671"/>
        <v/>
      </c>
      <c r="EI287" s="115" t="str">
        <f t="shared" si="5672"/>
        <v/>
      </c>
      <c r="EJ287" s="115" t="str">
        <f t="shared" si="5673"/>
        <v/>
      </c>
      <c r="EK287" s="115" t="str">
        <f t="shared" si="5674"/>
        <v/>
      </c>
      <c r="EL287" s="115" t="str">
        <f t="shared" si="5675"/>
        <v/>
      </c>
      <c r="EM287" s="115" t="str">
        <f t="shared" si="5676"/>
        <v/>
      </c>
      <c r="EN287" s="115" t="str">
        <f t="shared" si="5677"/>
        <v/>
      </c>
      <c r="EO287" s="115" t="str">
        <f t="shared" si="5678"/>
        <v/>
      </c>
      <c r="EP287" s="115" t="str">
        <f t="shared" si="5679"/>
        <v/>
      </c>
      <c r="EQ287" s="115" t="str">
        <f t="shared" si="5680"/>
        <v/>
      </c>
      <c r="ER287" s="115" t="str">
        <f t="shared" si="5681"/>
        <v/>
      </c>
      <c r="ES287" s="115" t="str">
        <f t="shared" si="5682"/>
        <v/>
      </c>
      <c r="ET287" s="115" t="str">
        <f t="shared" si="5683"/>
        <v/>
      </c>
      <c r="EU287" s="115" t="str">
        <f t="shared" si="5684"/>
        <v/>
      </c>
      <c r="EV287" s="115" t="str">
        <f t="shared" si="5685"/>
        <v/>
      </c>
      <c r="EW287" s="115" t="str">
        <f t="shared" si="5686"/>
        <v/>
      </c>
      <c r="EX287" s="115" t="str">
        <f t="shared" si="5687"/>
        <v/>
      </c>
      <c r="EY287" s="115" t="str">
        <f t="shared" si="5688"/>
        <v/>
      </c>
      <c r="EZ287" s="115" t="str">
        <f t="shared" si="5689"/>
        <v/>
      </c>
      <c r="FA287" s="115" t="str">
        <f t="shared" si="5690"/>
        <v/>
      </c>
      <c r="FB287" s="115" t="str">
        <f t="shared" si="5691"/>
        <v/>
      </c>
      <c r="FC287" s="115" t="str">
        <f t="shared" si="5692"/>
        <v/>
      </c>
      <c r="FD287" s="115" t="str">
        <f t="shared" si="5693"/>
        <v/>
      </c>
      <c r="FE287" s="115" t="str">
        <f t="shared" si="5694"/>
        <v/>
      </c>
      <c r="GA287" s="215" t="str">
        <f t="shared" si="5741"/>
        <v/>
      </c>
      <c r="GB287" s="140" t="str">
        <f t="shared" si="5742"/>
        <v/>
      </c>
      <c r="GC287" s="171">
        <f>COUNTIF($AE$703:$AE$772,"&gt;0")</f>
        <v>0</v>
      </c>
      <c r="GD287" s="175">
        <f t="shared" si="5743"/>
        <v>0</v>
      </c>
      <c r="GE287" s="175" t="str">
        <f t="shared" si="5738"/>
        <v/>
      </c>
      <c r="GF287" s="172">
        <f t="shared" ref="GF287:GN287" si="5811">COUNTIF($AF$703:$AF$772,GF$3)</f>
        <v>0</v>
      </c>
      <c r="GG287" s="172">
        <f t="shared" si="5811"/>
        <v>0</v>
      </c>
      <c r="GH287" s="172">
        <f t="shared" si="5811"/>
        <v>0</v>
      </c>
      <c r="GI287" s="172">
        <f t="shared" si="5811"/>
        <v>0</v>
      </c>
      <c r="GJ287" s="172">
        <f t="shared" si="5811"/>
        <v>0</v>
      </c>
      <c r="GK287" s="172">
        <f t="shared" si="5811"/>
        <v>0</v>
      </c>
      <c r="GL287" s="172">
        <f t="shared" si="5811"/>
        <v>0</v>
      </c>
      <c r="GM287" s="172">
        <f t="shared" si="5811"/>
        <v>0</v>
      </c>
      <c r="GN287" s="172">
        <f t="shared" si="5811"/>
        <v>0</v>
      </c>
      <c r="GO287" s="172">
        <f t="shared" si="5745"/>
        <v>0</v>
      </c>
      <c r="GP287" s="171" t="e">
        <f t="shared" si="5746"/>
        <v>#DIV/0!</v>
      </c>
      <c r="GQ287" s="171">
        <f>COUNTIF($AE$703:$AE$772,"&lt;45")-GN287</f>
        <v>0</v>
      </c>
      <c r="GR287" s="171">
        <f>COUNTIF($AE$703:$AE$772,"&lt;60")-GQ287</f>
        <v>0</v>
      </c>
      <c r="GS287" s="171">
        <f>COUNTIF($AE$703:$AE$772,"&lt;75")-GQ287-GR287</f>
        <v>0</v>
      </c>
      <c r="GT287" s="171">
        <f>COUNTIF($AE$703:$AE$772,"&lt;90")-GQ287-GR287-GS287</f>
        <v>0</v>
      </c>
      <c r="GU287" s="171">
        <f>COUNTIF($AE$703:$AE$772,"&gt;89")</f>
        <v>0</v>
      </c>
      <c r="GV287" s="171">
        <f>COUNTIF($AE$703:$AE$772,GV3)</f>
        <v>0</v>
      </c>
      <c r="GW287" s="171">
        <f>COUNTIF($AE$703:$AE$772,GW3)</f>
        <v>0</v>
      </c>
      <c r="GY287" s="115">
        <v>284</v>
      </c>
      <c r="GZ287" s="120" t="str">
        <f>IF('INPUT INF'!Q$45="YES",GY294,"")</f>
        <v/>
      </c>
      <c r="HA287" s="118">
        <f t="shared" si="5809"/>
        <v>0</v>
      </c>
      <c r="HB287" s="118" t="str">
        <f>IF(GZ287="","",'INPUT INF'!L$45)</f>
        <v/>
      </c>
      <c r="HC287" s="181">
        <f>'INPUT INF'!Q$34</f>
        <v>0</v>
      </c>
      <c r="HD287" s="181" t="str">
        <f>IFERROR(INDEX(GB$85:GB$109,MATCH($HB287,$GA$85:$GA$109,0)),"")</f>
        <v/>
      </c>
      <c r="HE287" s="181">
        <f t="shared" ref="HE287:HY287" si="5812">IFERROR(INDEX(GC$247:GC$271,MATCH($HB287,$GA$247:$GA$271,0)),"")</f>
        <v>0</v>
      </c>
      <c r="HF287" s="181">
        <f t="shared" si="5812"/>
        <v>0</v>
      </c>
      <c r="HG287" s="181" t="str">
        <f t="shared" si="5812"/>
        <v/>
      </c>
      <c r="HH287" s="181">
        <f t="shared" si="5812"/>
        <v>0</v>
      </c>
      <c r="HI287" s="181">
        <f t="shared" si="5812"/>
        <v>0</v>
      </c>
      <c r="HJ287" s="181">
        <f t="shared" si="5812"/>
        <v>0</v>
      </c>
      <c r="HK287" s="181">
        <f t="shared" si="5812"/>
        <v>0</v>
      </c>
      <c r="HL287" s="181">
        <f t="shared" si="5812"/>
        <v>0</v>
      </c>
      <c r="HM287" s="181">
        <f t="shared" si="5812"/>
        <v>0</v>
      </c>
      <c r="HN287" s="181">
        <f t="shared" si="5812"/>
        <v>0</v>
      </c>
      <c r="HO287" s="181">
        <f t="shared" si="5812"/>
        <v>0</v>
      </c>
      <c r="HP287" s="181">
        <f t="shared" si="5812"/>
        <v>0</v>
      </c>
      <c r="HQ287" s="181">
        <f t="shared" si="5812"/>
        <v>0</v>
      </c>
      <c r="HR287" s="181" t="str">
        <f t="shared" si="5812"/>
        <v/>
      </c>
      <c r="HS287" s="181">
        <f t="shared" si="5812"/>
        <v>0</v>
      </c>
      <c r="HT287" s="181">
        <f t="shared" si="5812"/>
        <v>0</v>
      </c>
      <c r="HU287" s="181">
        <f t="shared" si="5812"/>
        <v>0</v>
      </c>
      <c r="HV287" s="181">
        <f t="shared" si="5812"/>
        <v>0</v>
      </c>
      <c r="HW287" s="181">
        <f t="shared" si="5812"/>
        <v>0</v>
      </c>
      <c r="HX287" s="181">
        <f t="shared" si="5812"/>
        <v>0</v>
      </c>
      <c r="HY287" s="181">
        <f t="shared" si="5812"/>
        <v>0</v>
      </c>
      <c r="IA287" s="181" t="str">
        <f t="shared" si="5761"/>
        <v/>
      </c>
      <c r="IB287" s="118" t="str">
        <f t="shared" si="5762"/>
        <v/>
      </c>
      <c r="IC287" s="118" t="str">
        <f t="shared" si="5763"/>
        <v/>
      </c>
      <c r="ID287" s="118" t="str">
        <f t="shared" si="5700"/>
        <v/>
      </c>
      <c r="IE287" s="118">
        <f t="shared" si="5764"/>
        <v>0</v>
      </c>
      <c r="IF287" s="118">
        <f t="shared" si="5765"/>
        <v>0</v>
      </c>
      <c r="IG287" s="118" t="str">
        <f t="shared" si="5766"/>
        <v/>
      </c>
      <c r="IH287" s="118">
        <f t="shared" si="5767"/>
        <v>0</v>
      </c>
      <c r="II287" s="118">
        <f t="shared" si="5768"/>
        <v>0</v>
      </c>
      <c r="IJ287" s="118">
        <f t="shared" si="5769"/>
        <v>0</v>
      </c>
      <c r="IK287" s="118">
        <f t="shared" si="5770"/>
        <v>0</v>
      </c>
      <c r="IL287" s="118">
        <f t="shared" si="5771"/>
        <v>0</v>
      </c>
      <c r="IM287" s="118">
        <f t="shared" si="5772"/>
        <v>0</v>
      </c>
      <c r="IN287" s="118">
        <f t="shared" si="5773"/>
        <v>0</v>
      </c>
      <c r="IO287" s="118">
        <f t="shared" si="5774"/>
        <v>0</v>
      </c>
      <c r="IP287" s="118">
        <f t="shared" si="5775"/>
        <v>0</v>
      </c>
      <c r="IQ287" s="118">
        <f t="shared" si="5776"/>
        <v>0</v>
      </c>
      <c r="IR287" s="118" t="str">
        <f t="shared" si="5777"/>
        <v/>
      </c>
      <c r="IS287" s="118">
        <f t="shared" si="5778"/>
        <v>0</v>
      </c>
      <c r="IT287" s="118">
        <f t="shared" si="5779"/>
        <v>0</v>
      </c>
      <c r="IU287" s="118">
        <f t="shared" si="5780"/>
        <v>0</v>
      </c>
      <c r="IV287" s="118">
        <f t="shared" si="5781"/>
        <v>0</v>
      </c>
      <c r="IW287" s="118">
        <f t="shared" si="5782"/>
        <v>0</v>
      </c>
      <c r="IX287" s="118">
        <f t="shared" si="5783"/>
        <v>0</v>
      </c>
      <c r="IY287" s="118">
        <f t="shared" si="5784"/>
        <v>0</v>
      </c>
      <c r="IZ287" s="118" t="str">
        <f t="shared" si="5701"/>
        <v/>
      </c>
    </row>
    <row r="288" spans="1:260" ht="15" customHeight="1" x14ac:dyDescent="0.25">
      <c r="A288" s="115">
        <v>286</v>
      </c>
      <c r="B288" s="115" t="str">
        <f t="shared" si="5802"/>
        <v/>
      </c>
      <c r="C288" s="115" t="s">
        <v>68</v>
      </c>
      <c r="D288" s="100" t="str">
        <f t="shared" si="5805"/>
        <v>E</v>
      </c>
      <c r="E288" s="100" t="str">
        <f t="shared" si="5625"/>
        <v/>
      </c>
      <c r="F288" s="100" t="str">
        <f t="shared" si="5626"/>
        <v/>
      </c>
      <c r="G288" s="100" t="str">
        <f t="shared" si="5575"/>
        <v/>
      </c>
      <c r="H288" s="100" t="str">
        <f t="shared" si="5627"/>
        <v/>
      </c>
      <c r="I288" s="100" t="str">
        <f t="shared" si="5576"/>
        <v/>
      </c>
      <c r="J288" s="100" t="str">
        <f t="shared" si="5628"/>
        <v/>
      </c>
      <c r="K288" s="100" t="str">
        <f t="shared" si="5577"/>
        <v/>
      </c>
      <c r="L288" s="100" t="str">
        <f t="shared" si="5629"/>
        <v/>
      </c>
      <c r="M288" s="100" t="str">
        <f t="shared" si="5578"/>
        <v/>
      </c>
      <c r="N288" s="100" t="str">
        <f t="shared" si="5630"/>
        <v/>
      </c>
      <c r="O288" s="100" t="str">
        <f t="shared" si="5579"/>
        <v/>
      </c>
      <c r="P288" s="100" t="str">
        <f t="shared" si="5631"/>
        <v/>
      </c>
      <c r="Q288" s="100" t="str">
        <f t="shared" si="5580"/>
        <v/>
      </c>
      <c r="R288" s="100" t="str">
        <f t="shared" si="5632"/>
        <v/>
      </c>
      <c r="S288" s="100" t="str">
        <f t="shared" si="5581"/>
        <v/>
      </c>
      <c r="T288" s="100" t="str">
        <f t="shared" si="5633"/>
        <v/>
      </c>
      <c r="U288" s="100" t="str">
        <f t="shared" si="5582"/>
        <v/>
      </c>
      <c r="V288" s="100" t="str">
        <f t="shared" si="5634"/>
        <v/>
      </c>
      <c r="W288" s="100" t="str">
        <f t="shared" si="5583"/>
        <v/>
      </c>
      <c r="X288" s="100" t="str">
        <f t="shared" si="5635"/>
        <v/>
      </c>
      <c r="Y288" s="100" t="str">
        <f t="shared" si="5584"/>
        <v/>
      </c>
      <c r="Z288" s="100" t="str">
        <f t="shared" si="5636"/>
        <v/>
      </c>
      <c r="AA288" s="100" t="str">
        <f t="shared" si="5585"/>
        <v/>
      </c>
      <c r="AB288" s="100" t="str">
        <f t="shared" si="5637"/>
        <v/>
      </c>
      <c r="AC288" s="100" t="str">
        <f t="shared" si="5586"/>
        <v/>
      </c>
      <c r="AD288" s="100" t="str">
        <f t="shared" si="5638"/>
        <v/>
      </c>
      <c r="AE288" s="100" t="str">
        <f t="shared" si="5587"/>
        <v/>
      </c>
      <c r="AF288" s="100" t="str">
        <f t="shared" si="5639"/>
        <v/>
      </c>
      <c r="AG288" s="100" t="str">
        <f t="shared" si="5588"/>
        <v/>
      </c>
      <c r="AH288" s="100" t="str">
        <f t="shared" si="5640"/>
        <v/>
      </c>
      <c r="AI288" s="100" t="str">
        <f t="shared" si="5589"/>
        <v/>
      </c>
      <c r="AJ288" s="100" t="str">
        <f t="shared" si="5641"/>
        <v/>
      </c>
      <c r="AK288" s="100" t="str">
        <f t="shared" si="5590"/>
        <v/>
      </c>
      <c r="AL288" s="100" t="str">
        <f t="shared" si="5642"/>
        <v/>
      </c>
      <c r="AM288" s="100" t="str">
        <f t="shared" si="5591"/>
        <v/>
      </c>
      <c r="AN288" s="100" t="str">
        <f t="shared" si="5643"/>
        <v/>
      </c>
      <c r="AO288" s="100" t="str">
        <f t="shared" si="5592"/>
        <v/>
      </c>
      <c r="AP288" s="100" t="str">
        <f t="shared" si="5644"/>
        <v/>
      </c>
      <c r="AQ288" s="100" t="str">
        <f t="shared" si="5593"/>
        <v/>
      </c>
      <c r="AR288" s="100" t="str">
        <f t="shared" si="5645"/>
        <v/>
      </c>
      <c r="AS288" s="100" t="str">
        <f t="shared" si="5594"/>
        <v/>
      </c>
      <c r="AT288" s="100" t="str">
        <f t="shared" si="5646"/>
        <v/>
      </c>
      <c r="AU288" s="100" t="str">
        <f t="shared" si="5595"/>
        <v/>
      </c>
      <c r="AV288" s="100" t="str">
        <f t="shared" si="5647"/>
        <v/>
      </c>
      <c r="AW288" s="100" t="str">
        <f t="shared" si="5596"/>
        <v/>
      </c>
      <c r="AX288" s="100" t="str">
        <f t="shared" si="5648"/>
        <v/>
      </c>
      <c r="AY288" s="100" t="str">
        <f t="shared" si="5597"/>
        <v/>
      </c>
      <c r="AZ288" s="100" t="str">
        <f t="shared" si="5649"/>
        <v/>
      </c>
      <c r="BA288" s="100" t="str">
        <f t="shared" si="5598"/>
        <v/>
      </c>
      <c r="BB288" s="100" t="str">
        <f t="shared" si="5650"/>
        <v/>
      </c>
      <c r="BC288" s="100" t="str">
        <f>IFERROR(INDEX('INPUT INF'!$F$3:$F$601,MATCH($B288,'INPUT INF'!$A$3:$A$601,FALSE)),"")</f>
        <v/>
      </c>
      <c r="BD288" s="100" t="str">
        <f t="shared" si="5463"/>
        <v/>
      </c>
      <c r="BE288" s="100" t="str">
        <f t="shared" si="5651"/>
        <v/>
      </c>
      <c r="BF288" s="100" t="str">
        <f t="shared" si="5652"/>
        <v/>
      </c>
      <c r="BG288" s="115" t="str">
        <f t="shared" si="5653"/>
        <v/>
      </c>
      <c r="BH288" s="115" t="str">
        <f>IF(AND('INPUT INF'!$O$1="X",BG288="PASS"),BF288,IF($BG288="","0",IF('INPUT INF'!$N$63="YES",$BF288,"")))</f>
        <v>0</v>
      </c>
      <c r="BI288" s="115" t="str">
        <f>IF($BG288="","0",IF('INPUT INF'!$R$64="YES",$BF288,""))</f>
        <v>0</v>
      </c>
      <c r="BJ288" s="115" t="str">
        <f>IF($BG288="","0",IF('INPUT INF'!$R$65="YES",$BF288,""))</f>
        <v>0</v>
      </c>
      <c r="BL288" s="116" t="str">
        <f t="shared" si="5654"/>
        <v/>
      </c>
      <c r="BM288" s="116" t="str">
        <f t="shared" si="5655"/>
        <v/>
      </c>
      <c r="BN288" s="116" t="str">
        <f t="shared" si="5655"/>
        <v/>
      </c>
      <c r="BR288" s="116" t="str">
        <f t="shared" si="5656"/>
        <v/>
      </c>
      <c r="BS288" s="116" t="str">
        <f t="shared" si="5657"/>
        <v/>
      </c>
      <c r="BT288" s="116" t="str">
        <f t="shared" si="5657"/>
        <v/>
      </c>
      <c r="BX288" s="116" t="str">
        <f t="shared" si="5658"/>
        <v/>
      </c>
      <c r="BY288" s="116" t="str">
        <f t="shared" si="5659"/>
        <v/>
      </c>
      <c r="BZ288" s="116" t="str">
        <f t="shared" si="5659"/>
        <v/>
      </c>
      <c r="CD288" s="116" t="str">
        <f t="shared" si="5660"/>
        <v/>
      </c>
      <c r="CE288" s="116" t="str">
        <f t="shared" si="5661"/>
        <v/>
      </c>
      <c r="CF288" s="116" t="str">
        <f t="shared" si="5662"/>
        <v/>
      </c>
      <c r="CJ288" s="116" t="str">
        <f t="shared" si="5663"/>
        <v/>
      </c>
      <c r="CK288" s="116" t="str">
        <f t="shared" si="5664"/>
        <v/>
      </c>
      <c r="CL288" s="116" t="str">
        <f t="shared" si="5665"/>
        <v/>
      </c>
      <c r="CP288" s="116" t="str">
        <f t="shared" si="5666"/>
        <v/>
      </c>
      <c r="CQ288" s="116" t="str">
        <f t="shared" si="5667"/>
        <v/>
      </c>
      <c r="CR288" s="116" t="str">
        <f t="shared" si="5668"/>
        <v/>
      </c>
      <c r="DH288" s="115" t="str">
        <f t="shared" si="5669"/>
        <v/>
      </c>
      <c r="DI288" s="115" t="str">
        <f t="shared" si="5599"/>
        <v/>
      </c>
      <c r="DJ288" s="115" t="str">
        <f t="shared" si="5600"/>
        <v/>
      </c>
      <c r="DK288" s="115" t="str">
        <f t="shared" si="5601"/>
        <v/>
      </c>
      <c r="DL288" s="115" t="str">
        <f t="shared" si="5602"/>
        <v/>
      </c>
      <c r="DM288" s="115" t="str">
        <f t="shared" si="5603"/>
        <v/>
      </c>
      <c r="DN288" s="115" t="str">
        <f t="shared" si="5604"/>
        <v/>
      </c>
      <c r="DO288" s="115" t="str">
        <f t="shared" si="5605"/>
        <v/>
      </c>
      <c r="DP288" s="115" t="str">
        <f t="shared" si="5606"/>
        <v/>
      </c>
      <c r="DQ288" s="115" t="str">
        <f t="shared" si="5607"/>
        <v/>
      </c>
      <c r="DR288" s="115" t="str">
        <f t="shared" si="5608"/>
        <v/>
      </c>
      <c r="DS288" s="115" t="str">
        <f t="shared" si="5609"/>
        <v/>
      </c>
      <c r="DT288" s="115" t="str">
        <f t="shared" si="5610"/>
        <v/>
      </c>
      <c r="DU288" s="115" t="str">
        <f t="shared" si="5611"/>
        <v/>
      </c>
      <c r="DV288" s="115" t="str">
        <f t="shared" si="5612"/>
        <v/>
      </c>
      <c r="DW288" s="115" t="str">
        <f t="shared" si="5613"/>
        <v/>
      </c>
      <c r="DX288" s="115" t="str">
        <f t="shared" si="5614"/>
        <v/>
      </c>
      <c r="DY288" s="115" t="str">
        <f t="shared" si="5615"/>
        <v/>
      </c>
      <c r="DZ288" s="115" t="str">
        <f t="shared" si="5616"/>
        <v/>
      </c>
      <c r="EA288" s="115" t="str">
        <f t="shared" si="5617"/>
        <v/>
      </c>
      <c r="EB288" s="115" t="str">
        <f t="shared" si="5618"/>
        <v/>
      </c>
      <c r="EC288" s="115" t="str">
        <f t="shared" si="5619"/>
        <v/>
      </c>
      <c r="ED288" s="115" t="str">
        <f t="shared" si="5620"/>
        <v/>
      </c>
      <c r="EE288" s="115" t="str">
        <f t="shared" si="5621"/>
        <v/>
      </c>
      <c r="EF288" s="115" t="str">
        <f t="shared" si="5622"/>
        <v/>
      </c>
      <c r="EG288" s="115" t="str">
        <f t="shared" si="5670"/>
        <v/>
      </c>
      <c r="EH288" s="115" t="str">
        <f t="shared" si="5671"/>
        <v/>
      </c>
      <c r="EI288" s="115" t="str">
        <f t="shared" si="5672"/>
        <v/>
      </c>
      <c r="EJ288" s="115" t="str">
        <f t="shared" si="5673"/>
        <v/>
      </c>
      <c r="EK288" s="115" t="str">
        <f t="shared" si="5674"/>
        <v/>
      </c>
      <c r="EL288" s="115" t="str">
        <f t="shared" si="5675"/>
        <v/>
      </c>
      <c r="EM288" s="115" t="str">
        <f t="shared" si="5676"/>
        <v/>
      </c>
      <c r="EN288" s="115" t="str">
        <f t="shared" si="5677"/>
        <v/>
      </c>
      <c r="EO288" s="115" t="str">
        <f t="shared" si="5678"/>
        <v/>
      </c>
      <c r="EP288" s="115" t="str">
        <f t="shared" si="5679"/>
        <v/>
      </c>
      <c r="EQ288" s="115" t="str">
        <f t="shared" si="5680"/>
        <v/>
      </c>
      <c r="ER288" s="115" t="str">
        <f t="shared" si="5681"/>
        <v/>
      </c>
      <c r="ES288" s="115" t="str">
        <f t="shared" si="5682"/>
        <v/>
      </c>
      <c r="ET288" s="115" t="str">
        <f t="shared" si="5683"/>
        <v/>
      </c>
      <c r="EU288" s="115" t="str">
        <f t="shared" si="5684"/>
        <v/>
      </c>
      <c r="EV288" s="115" t="str">
        <f t="shared" si="5685"/>
        <v/>
      </c>
      <c r="EW288" s="115" t="str">
        <f t="shared" si="5686"/>
        <v/>
      </c>
      <c r="EX288" s="115" t="str">
        <f t="shared" si="5687"/>
        <v/>
      </c>
      <c r="EY288" s="115" t="str">
        <f t="shared" si="5688"/>
        <v/>
      </c>
      <c r="EZ288" s="115" t="str">
        <f t="shared" si="5689"/>
        <v/>
      </c>
      <c r="FA288" s="115" t="str">
        <f t="shared" si="5690"/>
        <v/>
      </c>
      <c r="FB288" s="115" t="str">
        <f t="shared" si="5691"/>
        <v/>
      </c>
      <c r="FC288" s="115" t="str">
        <f t="shared" si="5692"/>
        <v/>
      </c>
      <c r="FD288" s="115" t="str">
        <f t="shared" si="5693"/>
        <v/>
      </c>
      <c r="FE288" s="115" t="str">
        <f t="shared" si="5694"/>
        <v/>
      </c>
      <c r="GA288" s="215" t="str">
        <f t="shared" si="5741"/>
        <v/>
      </c>
      <c r="GB288" s="140" t="str">
        <f t="shared" si="5742"/>
        <v/>
      </c>
      <c r="GC288" s="171">
        <f>COUNTIF($AG$703:$AG$772,"&gt;0")</f>
        <v>0</v>
      </c>
      <c r="GD288" s="175">
        <f t="shared" si="5743"/>
        <v>0</v>
      </c>
      <c r="GE288" s="175" t="str">
        <f t="shared" si="5738"/>
        <v/>
      </c>
      <c r="GF288" s="172">
        <f t="shared" ref="GF288:GN288" si="5813">COUNTIF($AH$703:$AH$772,GF$3)</f>
        <v>0</v>
      </c>
      <c r="GG288" s="172">
        <f t="shared" si="5813"/>
        <v>0</v>
      </c>
      <c r="GH288" s="172">
        <f t="shared" si="5813"/>
        <v>0</v>
      </c>
      <c r="GI288" s="172">
        <f t="shared" si="5813"/>
        <v>0</v>
      </c>
      <c r="GJ288" s="172">
        <f t="shared" si="5813"/>
        <v>0</v>
      </c>
      <c r="GK288" s="172">
        <f t="shared" si="5813"/>
        <v>0</v>
      </c>
      <c r="GL288" s="172">
        <f t="shared" si="5813"/>
        <v>0</v>
      </c>
      <c r="GM288" s="172">
        <f t="shared" si="5813"/>
        <v>0</v>
      </c>
      <c r="GN288" s="172">
        <f t="shared" si="5813"/>
        <v>0</v>
      </c>
      <c r="GO288" s="172">
        <f t="shared" si="5745"/>
        <v>0</v>
      </c>
      <c r="GP288" s="171" t="e">
        <f t="shared" si="5746"/>
        <v>#DIV/0!</v>
      </c>
      <c r="GQ288" s="171">
        <f>COUNTIF($AG$703:$AG$772,"&lt;45")-GN288</f>
        <v>0</v>
      </c>
      <c r="GR288" s="171">
        <f>COUNTIF($AG$703:$AG$772,"&lt;60")-GQ288</f>
        <v>0</v>
      </c>
      <c r="GS288" s="171">
        <f>COUNTIF($AG$703:$AG$772,"&lt;75")-GQ288-GR288</f>
        <v>0</v>
      </c>
      <c r="GT288" s="171">
        <f>COUNTIF($AG$703:$AG$772,"&lt;90")-GQ288-GR288-GS288</f>
        <v>0</v>
      </c>
      <c r="GU288" s="171">
        <f>COUNTIF($AG$703:$AG$772,"&gt;89")</f>
        <v>0</v>
      </c>
      <c r="GV288" s="171">
        <f>COUNTIF($AG$703:$AG$772,GV3)</f>
        <v>0</v>
      </c>
      <c r="GW288" s="171">
        <f>COUNTIF($AG$703:$AG$772,GW3)</f>
        <v>0</v>
      </c>
      <c r="GY288" s="115">
        <v>285</v>
      </c>
      <c r="GZ288" s="120" t="str">
        <f>IF('INPUT INF'!R$45="YES",GY295,"")</f>
        <v/>
      </c>
      <c r="HA288" s="118">
        <f t="shared" si="5809"/>
        <v>0</v>
      </c>
      <c r="HB288" s="118" t="str">
        <f>IF(GZ288="","",'INPUT INF'!L$45)</f>
        <v/>
      </c>
      <c r="HC288" s="181">
        <f>'INPUT INF'!R$34</f>
        <v>0</v>
      </c>
      <c r="HD288" s="181" t="str">
        <f>IFERROR(INDEX(GB$112:GB$136,MATCH($HB288,$GA$112:$GA$136,0)),"")</f>
        <v/>
      </c>
      <c r="HE288" s="181">
        <f t="shared" ref="HE288:HY288" si="5814">IFERROR(INDEX(GC$274:GC$298,MATCH($HB288,$GA$274:$GA$298,0)),"")</f>
        <v>0</v>
      </c>
      <c r="HF288" s="181">
        <f t="shared" si="5814"/>
        <v>0</v>
      </c>
      <c r="HG288" s="181" t="str">
        <f t="shared" si="5814"/>
        <v/>
      </c>
      <c r="HH288" s="181">
        <f t="shared" si="5814"/>
        <v>0</v>
      </c>
      <c r="HI288" s="181">
        <f t="shared" si="5814"/>
        <v>0</v>
      </c>
      <c r="HJ288" s="181">
        <f t="shared" si="5814"/>
        <v>0</v>
      </c>
      <c r="HK288" s="181">
        <f t="shared" si="5814"/>
        <v>0</v>
      </c>
      <c r="HL288" s="181">
        <f t="shared" si="5814"/>
        <v>0</v>
      </c>
      <c r="HM288" s="181">
        <f t="shared" si="5814"/>
        <v>0</v>
      </c>
      <c r="HN288" s="181">
        <f t="shared" si="5814"/>
        <v>0</v>
      </c>
      <c r="HO288" s="181">
        <f t="shared" si="5814"/>
        <v>0</v>
      </c>
      <c r="HP288" s="181">
        <f t="shared" si="5814"/>
        <v>0</v>
      </c>
      <c r="HQ288" s="181">
        <f t="shared" si="5814"/>
        <v>0</v>
      </c>
      <c r="HR288" s="181" t="str">
        <f t="shared" si="5814"/>
        <v/>
      </c>
      <c r="HS288" s="181">
        <f t="shared" si="5814"/>
        <v>0</v>
      </c>
      <c r="HT288" s="181">
        <f t="shared" si="5814"/>
        <v>0</v>
      </c>
      <c r="HU288" s="181">
        <f t="shared" si="5814"/>
        <v>0</v>
      </c>
      <c r="HV288" s="181">
        <f t="shared" si="5814"/>
        <v>0</v>
      </c>
      <c r="HW288" s="181">
        <f t="shared" si="5814"/>
        <v>0</v>
      </c>
      <c r="HX288" s="181">
        <f t="shared" si="5814"/>
        <v>0</v>
      </c>
      <c r="HY288" s="181">
        <f t="shared" si="5814"/>
        <v>0</v>
      </c>
      <c r="IA288" s="181" t="str">
        <f t="shared" si="5761"/>
        <v/>
      </c>
      <c r="IB288" s="118" t="str">
        <f t="shared" si="5762"/>
        <v/>
      </c>
      <c r="IC288" s="118" t="str">
        <f t="shared" si="5763"/>
        <v/>
      </c>
      <c r="ID288" s="118" t="str">
        <f t="shared" si="5700"/>
        <v/>
      </c>
      <c r="IE288" s="118">
        <f t="shared" si="5764"/>
        <v>0</v>
      </c>
      <c r="IF288" s="118">
        <f t="shared" si="5765"/>
        <v>0</v>
      </c>
      <c r="IG288" s="118" t="str">
        <f t="shared" si="5766"/>
        <v/>
      </c>
      <c r="IH288" s="118">
        <f t="shared" si="5767"/>
        <v>0</v>
      </c>
      <c r="II288" s="118">
        <f t="shared" si="5768"/>
        <v>0</v>
      </c>
      <c r="IJ288" s="118">
        <f t="shared" si="5769"/>
        <v>0</v>
      </c>
      <c r="IK288" s="118">
        <f t="shared" si="5770"/>
        <v>0</v>
      </c>
      <c r="IL288" s="118">
        <f t="shared" si="5771"/>
        <v>0</v>
      </c>
      <c r="IM288" s="118">
        <f t="shared" si="5772"/>
        <v>0</v>
      </c>
      <c r="IN288" s="118">
        <f t="shared" si="5773"/>
        <v>0</v>
      </c>
      <c r="IO288" s="118">
        <f t="shared" si="5774"/>
        <v>0</v>
      </c>
      <c r="IP288" s="118">
        <f t="shared" si="5775"/>
        <v>0</v>
      </c>
      <c r="IQ288" s="118">
        <f t="shared" si="5776"/>
        <v>0</v>
      </c>
      <c r="IR288" s="118" t="str">
        <f t="shared" si="5777"/>
        <v/>
      </c>
      <c r="IS288" s="118">
        <f t="shared" si="5778"/>
        <v>0</v>
      </c>
      <c r="IT288" s="118">
        <f t="shared" si="5779"/>
        <v>0</v>
      </c>
      <c r="IU288" s="118">
        <f t="shared" si="5780"/>
        <v>0</v>
      </c>
      <c r="IV288" s="118">
        <f t="shared" si="5781"/>
        <v>0</v>
      </c>
      <c r="IW288" s="118">
        <f t="shared" si="5782"/>
        <v>0</v>
      </c>
      <c r="IX288" s="118">
        <f t="shared" si="5783"/>
        <v>0</v>
      </c>
      <c r="IY288" s="118">
        <f t="shared" si="5784"/>
        <v>0</v>
      </c>
      <c r="IZ288" s="118" t="str">
        <f t="shared" si="5701"/>
        <v/>
      </c>
    </row>
    <row r="289" spans="1:260" ht="15" customHeight="1" x14ac:dyDescent="0.25">
      <c r="A289" s="115">
        <v>287</v>
      </c>
      <c r="B289" s="115" t="str">
        <f t="shared" si="5802"/>
        <v/>
      </c>
      <c r="C289" s="115" t="s">
        <v>68</v>
      </c>
      <c r="D289" s="100" t="str">
        <f t="shared" si="5805"/>
        <v>E</v>
      </c>
      <c r="E289" s="100" t="str">
        <f t="shared" si="5625"/>
        <v/>
      </c>
      <c r="F289" s="100" t="str">
        <f t="shared" si="5626"/>
        <v/>
      </c>
      <c r="G289" s="100" t="str">
        <f t="shared" si="5575"/>
        <v/>
      </c>
      <c r="H289" s="100" t="str">
        <f t="shared" si="5627"/>
        <v/>
      </c>
      <c r="I289" s="100" t="str">
        <f t="shared" si="5576"/>
        <v/>
      </c>
      <c r="J289" s="100" t="str">
        <f t="shared" si="5628"/>
        <v/>
      </c>
      <c r="K289" s="100" t="str">
        <f t="shared" si="5577"/>
        <v/>
      </c>
      <c r="L289" s="100" t="str">
        <f t="shared" si="5629"/>
        <v/>
      </c>
      <c r="M289" s="100" t="str">
        <f t="shared" si="5578"/>
        <v/>
      </c>
      <c r="N289" s="100" t="str">
        <f t="shared" si="5630"/>
        <v/>
      </c>
      <c r="O289" s="100" t="str">
        <f t="shared" si="5579"/>
        <v/>
      </c>
      <c r="P289" s="100" t="str">
        <f t="shared" si="5631"/>
        <v/>
      </c>
      <c r="Q289" s="100" t="str">
        <f t="shared" si="5580"/>
        <v/>
      </c>
      <c r="R289" s="100" t="str">
        <f t="shared" si="5632"/>
        <v/>
      </c>
      <c r="S289" s="100" t="str">
        <f t="shared" si="5581"/>
        <v/>
      </c>
      <c r="T289" s="100" t="str">
        <f t="shared" si="5633"/>
        <v/>
      </c>
      <c r="U289" s="100" t="str">
        <f t="shared" si="5582"/>
        <v/>
      </c>
      <c r="V289" s="100" t="str">
        <f t="shared" si="5634"/>
        <v/>
      </c>
      <c r="W289" s="100" t="str">
        <f t="shared" si="5583"/>
        <v/>
      </c>
      <c r="X289" s="100" t="str">
        <f t="shared" si="5635"/>
        <v/>
      </c>
      <c r="Y289" s="100" t="str">
        <f t="shared" si="5584"/>
        <v/>
      </c>
      <c r="Z289" s="100" t="str">
        <f t="shared" si="5636"/>
        <v/>
      </c>
      <c r="AA289" s="100" t="str">
        <f t="shared" si="5585"/>
        <v/>
      </c>
      <c r="AB289" s="100" t="str">
        <f t="shared" si="5637"/>
        <v/>
      </c>
      <c r="AC289" s="100" t="str">
        <f t="shared" si="5586"/>
        <v/>
      </c>
      <c r="AD289" s="100" t="str">
        <f t="shared" si="5638"/>
        <v/>
      </c>
      <c r="AE289" s="100" t="str">
        <f t="shared" si="5587"/>
        <v/>
      </c>
      <c r="AF289" s="100" t="str">
        <f t="shared" si="5639"/>
        <v/>
      </c>
      <c r="AG289" s="100" t="str">
        <f t="shared" si="5588"/>
        <v/>
      </c>
      <c r="AH289" s="100" t="str">
        <f t="shared" si="5640"/>
        <v/>
      </c>
      <c r="AI289" s="100" t="str">
        <f t="shared" si="5589"/>
        <v/>
      </c>
      <c r="AJ289" s="100" t="str">
        <f t="shared" si="5641"/>
        <v/>
      </c>
      <c r="AK289" s="100" t="str">
        <f t="shared" si="5590"/>
        <v/>
      </c>
      <c r="AL289" s="100" t="str">
        <f t="shared" si="5642"/>
        <v/>
      </c>
      <c r="AM289" s="100" t="str">
        <f t="shared" si="5591"/>
        <v/>
      </c>
      <c r="AN289" s="100" t="str">
        <f t="shared" si="5643"/>
        <v/>
      </c>
      <c r="AO289" s="100" t="str">
        <f t="shared" si="5592"/>
        <v/>
      </c>
      <c r="AP289" s="100" t="str">
        <f t="shared" si="5644"/>
        <v/>
      </c>
      <c r="AQ289" s="100" t="str">
        <f t="shared" si="5593"/>
        <v/>
      </c>
      <c r="AR289" s="100" t="str">
        <f t="shared" si="5645"/>
        <v/>
      </c>
      <c r="AS289" s="100" t="str">
        <f t="shared" si="5594"/>
        <v/>
      </c>
      <c r="AT289" s="100" t="str">
        <f t="shared" si="5646"/>
        <v/>
      </c>
      <c r="AU289" s="100" t="str">
        <f t="shared" si="5595"/>
        <v/>
      </c>
      <c r="AV289" s="100" t="str">
        <f t="shared" si="5647"/>
        <v/>
      </c>
      <c r="AW289" s="100" t="str">
        <f t="shared" si="5596"/>
        <v/>
      </c>
      <c r="AX289" s="100" t="str">
        <f t="shared" si="5648"/>
        <v/>
      </c>
      <c r="AY289" s="100" t="str">
        <f t="shared" si="5597"/>
        <v/>
      </c>
      <c r="AZ289" s="100" t="str">
        <f t="shared" si="5649"/>
        <v/>
      </c>
      <c r="BA289" s="100" t="str">
        <f t="shared" si="5598"/>
        <v/>
      </c>
      <c r="BB289" s="100" t="str">
        <f t="shared" si="5650"/>
        <v/>
      </c>
      <c r="BC289" s="100" t="str">
        <f>IFERROR(INDEX('INPUT INF'!$F$3:$F$601,MATCH($B289,'INPUT INF'!$A$3:$A$601,FALSE)),"")</f>
        <v/>
      </c>
      <c r="BD289" s="100" t="str">
        <f t="shared" si="5463"/>
        <v/>
      </c>
      <c r="BE289" s="100" t="str">
        <f t="shared" si="5651"/>
        <v/>
      </c>
      <c r="BF289" s="100" t="str">
        <f t="shared" si="5652"/>
        <v/>
      </c>
      <c r="BG289" s="115" t="str">
        <f t="shared" si="5653"/>
        <v/>
      </c>
      <c r="BH289" s="115" t="str">
        <f>IF(AND('INPUT INF'!$O$1="X",BG289="PASS"),BF289,IF($BG289="","0",IF('INPUT INF'!$N$63="YES",$BF289,"")))</f>
        <v>0</v>
      </c>
      <c r="BI289" s="115" t="str">
        <f>IF($BG289="","0",IF('INPUT INF'!$R$64="YES",$BF289,""))</f>
        <v>0</v>
      </c>
      <c r="BJ289" s="115" t="str">
        <f>IF($BG289="","0",IF('INPUT INF'!$R$65="YES",$BF289,""))</f>
        <v>0</v>
      </c>
      <c r="BL289" s="116" t="str">
        <f t="shared" si="5654"/>
        <v/>
      </c>
      <c r="BM289" s="116" t="str">
        <f t="shared" si="5655"/>
        <v/>
      </c>
      <c r="BN289" s="116" t="str">
        <f t="shared" si="5655"/>
        <v/>
      </c>
      <c r="BR289" s="116" t="str">
        <f t="shared" si="5656"/>
        <v/>
      </c>
      <c r="BS289" s="116" t="str">
        <f t="shared" si="5657"/>
        <v/>
      </c>
      <c r="BT289" s="116" t="str">
        <f t="shared" si="5657"/>
        <v/>
      </c>
      <c r="BX289" s="116" t="str">
        <f t="shared" si="5658"/>
        <v/>
      </c>
      <c r="BY289" s="116" t="str">
        <f t="shared" si="5659"/>
        <v/>
      </c>
      <c r="BZ289" s="116" t="str">
        <f t="shared" si="5659"/>
        <v/>
      </c>
      <c r="CD289" s="116" t="str">
        <f t="shared" si="5660"/>
        <v/>
      </c>
      <c r="CE289" s="116" t="str">
        <f t="shared" si="5661"/>
        <v/>
      </c>
      <c r="CF289" s="116" t="str">
        <f t="shared" si="5662"/>
        <v/>
      </c>
      <c r="CJ289" s="116" t="str">
        <f t="shared" si="5663"/>
        <v/>
      </c>
      <c r="CK289" s="116" t="str">
        <f t="shared" si="5664"/>
        <v/>
      </c>
      <c r="CL289" s="116" t="str">
        <f t="shared" si="5665"/>
        <v/>
      </c>
      <c r="CP289" s="116" t="str">
        <f t="shared" si="5666"/>
        <v/>
      </c>
      <c r="CQ289" s="116" t="str">
        <f t="shared" si="5667"/>
        <v/>
      </c>
      <c r="CR289" s="116" t="str">
        <f t="shared" si="5668"/>
        <v/>
      </c>
      <c r="DH289" s="115" t="str">
        <f t="shared" si="5669"/>
        <v/>
      </c>
      <c r="DI289" s="115" t="str">
        <f t="shared" si="5599"/>
        <v/>
      </c>
      <c r="DJ289" s="115" t="str">
        <f t="shared" si="5600"/>
        <v/>
      </c>
      <c r="DK289" s="115" t="str">
        <f t="shared" si="5601"/>
        <v/>
      </c>
      <c r="DL289" s="115" t="str">
        <f t="shared" si="5602"/>
        <v/>
      </c>
      <c r="DM289" s="115" t="str">
        <f t="shared" si="5603"/>
        <v/>
      </c>
      <c r="DN289" s="115" t="str">
        <f t="shared" si="5604"/>
        <v/>
      </c>
      <c r="DO289" s="115" t="str">
        <f t="shared" si="5605"/>
        <v/>
      </c>
      <c r="DP289" s="115" t="str">
        <f t="shared" si="5606"/>
        <v/>
      </c>
      <c r="DQ289" s="115" t="str">
        <f t="shared" si="5607"/>
        <v/>
      </c>
      <c r="DR289" s="115" t="str">
        <f t="shared" si="5608"/>
        <v/>
      </c>
      <c r="DS289" s="115" t="str">
        <f t="shared" si="5609"/>
        <v/>
      </c>
      <c r="DT289" s="115" t="str">
        <f t="shared" si="5610"/>
        <v/>
      </c>
      <c r="DU289" s="115" t="str">
        <f t="shared" si="5611"/>
        <v/>
      </c>
      <c r="DV289" s="115" t="str">
        <f t="shared" si="5612"/>
        <v/>
      </c>
      <c r="DW289" s="115" t="str">
        <f t="shared" si="5613"/>
        <v/>
      </c>
      <c r="DX289" s="115" t="str">
        <f t="shared" si="5614"/>
        <v/>
      </c>
      <c r="DY289" s="115" t="str">
        <f t="shared" si="5615"/>
        <v/>
      </c>
      <c r="DZ289" s="115" t="str">
        <f t="shared" si="5616"/>
        <v/>
      </c>
      <c r="EA289" s="115" t="str">
        <f t="shared" si="5617"/>
        <v/>
      </c>
      <c r="EB289" s="115" t="str">
        <f t="shared" si="5618"/>
        <v/>
      </c>
      <c r="EC289" s="115" t="str">
        <f t="shared" si="5619"/>
        <v/>
      </c>
      <c r="ED289" s="115" t="str">
        <f t="shared" si="5620"/>
        <v/>
      </c>
      <c r="EE289" s="115" t="str">
        <f t="shared" si="5621"/>
        <v/>
      </c>
      <c r="EF289" s="115" t="str">
        <f t="shared" si="5622"/>
        <v/>
      </c>
      <c r="EG289" s="115" t="str">
        <f t="shared" si="5670"/>
        <v/>
      </c>
      <c r="EH289" s="115" t="str">
        <f t="shared" si="5671"/>
        <v/>
      </c>
      <c r="EI289" s="115" t="str">
        <f t="shared" si="5672"/>
        <v/>
      </c>
      <c r="EJ289" s="115" t="str">
        <f t="shared" si="5673"/>
        <v/>
      </c>
      <c r="EK289" s="115" t="str">
        <f t="shared" si="5674"/>
        <v/>
      </c>
      <c r="EL289" s="115" t="str">
        <f t="shared" si="5675"/>
        <v/>
      </c>
      <c r="EM289" s="115" t="str">
        <f t="shared" si="5676"/>
        <v/>
      </c>
      <c r="EN289" s="115" t="str">
        <f t="shared" si="5677"/>
        <v/>
      </c>
      <c r="EO289" s="115" t="str">
        <f t="shared" si="5678"/>
        <v/>
      </c>
      <c r="EP289" s="115" t="str">
        <f t="shared" si="5679"/>
        <v/>
      </c>
      <c r="EQ289" s="115" t="str">
        <f t="shared" si="5680"/>
        <v/>
      </c>
      <c r="ER289" s="115" t="str">
        <f t="shared" si="5681"/>
        <v/>
      </c>
      <c r="ES289" s="115" t="str">
        <f t="shared" si="5682"/>
        <v/>
      </c>
      <c r="ET289" s="115" t="str">
        <f t="shared" si="5683"/>
        <v/>
      </c>
      <c r="EU289" s="115" t="str">
        <f t="shared" si="5684"/>
        <v/>
      </c>
      <c r="EV289" s="115" t="str">
        <f t="shared" si="5685"/>
        <v/>
      </c>
      <c r="EW289" s="115" t="str">
        <f t="shared" si="5686"/>
        <v/>
      </c>
      <c r="EX289" s="115" t="str">
        <f t="shared" si="5687"/>
        <v/>
      </c>
      <c r="EY289" s="115" t="str">
        <f t="shared" si="5688"/>
        <v/>
      </c>
      <c r="EZ289" s="115" t="str">
        <f t="shared" si="5689"/>
        <v/>
      </c>
      <c r="FA289" s="115" t="str">
        <f t="shared" si="5690"/>
        <v/>
      </c>
      <c r="FB289" s="115" t="str">
        <f t="shared" si="5691"/>
        <v/>
      </c>
      <c r="FC289" s="115" t="str">
        <f t="shared" si="5692"/>
        <v/>
      </c>
      <c r="FD289" s="115" t="str">
        <f t="shared" si="5693"/>
        <v/>
      </c>
      <c r="FE289" s="115" t="str">
        <f t="shared" si="5694"/>
        <v/>
      </c>
      <c r="GA289" s="215" t="str">
        <f t="shared" si="5741"/>
        <v/>
      </c>
      <c r="GB289" s="140" t="str">
        <f t="shared" si="5742"/>
        <v/>
      </c>
      <c r="GC289" s="171">
        <f>COUNTIF($AI$703:$AI$772,"&gt;0")</f>
        <v>0</v>
      </c>
      <c r="GD289" s="175">
        <f t="shared" si="5743"/>
        <v>0</v>
      </c>
      <c r="GE289" s="175" t="str">
        <f t="shared" si="5738"/>
        <v/>
      </c>
      <c r="GF289" s="172">
        <f t="shared" ref="GF289:GN289" si="5815">COUNTIF($AJ$703:$AJ$772,GF$3)</f>
        <v>0</v>
      </c>
      <c r="GG289" s="172">
        <f t="shared" si="5815"/>
        <v>0</v>
      </c>
      <c r="GH289" s="172">
        <f t="shared" si="5815"/>
        <v>0</v>
      </c>
      <c r="GI289" s="172">
        <f t="shared" si="5815"/>
        <v>0</v>
      </c>
      <c r="GJ289" s="172">
        <f t="shared" si="5815"/>
        <v>0</v>
      </c>
      <c r="GK289" s="172">
        <f t="shared" si="5815"/>
        <v>0</v>
      </c>
      <c r="GL289" s="172">
        <f t="shared" si="5815"/>
        <v>0</v>
      </c>
      <c r="GM289" s="172">
        <f t="shared" si="5815"/>
        <v>0</v>
      </c>
      <c r="GN289" s="172">
        <f t="shared" si="5815"/>
        <v>0</v>
      </c>
      <c r="GO289" s="172">
        <f t="shared" si="5745"/>
        <v>0</v>
      </c>
      <c r="GP289" s="171" t="e">
        <f t="shared" si="5746"/>
        <v>#DIV/0!</v>
      </c>
      <c r="GQ289" s="171">
        <f>COUNTIF($AI$703:$AI$772,"&lt;45")-GN289</f>
        <v>0</v>
      </c>
      <c r="GR289" s="171">
        <f>COUNTIF($AI$703:$AI$772,"&lt;60")-GQ289</f>
        <v>0</v>
      </c>
      <c r="GS289" s="171">
        <f>COUNTIF($AI$703:$AI$772,"&lt;75")-GQ289-GR289</f>
        <v>0</v>
      </c>
      <c r="GT289" s="171">
        <f>COUNTIF($AI$703:$AI$772,"&lt;90")-GQ289-GR289-GS289</f>
        <v>0</v>
      </c>
      <c r="GU289" s="171">
        <f>COUNTIF($AI$703:$AI$772,"&gt;89")</f>
        <v>0</v>
      </c>
      <c r="GV289" s="171">
        <f>COUNTIF($AI$703:$AI$772,GV3)</f>
        <v>0</v>
      </c>
      <c r="GW289" s="171">
        <f>COUNTIF($AI$703:$AI$772,GW3)</f>
        <v>0</v>
      </c>
      <c r="GY289" s="115">
        <v>286</v>
      </c>
      <c r="GZ289" s="120" t="str">
        <f>IF('INPUT INF'!S$45="YES",GY296,"")</f>
        <v/>
      </c>
      <c r="HA289" s="118">
        <f>HA288</f>
        <v>0</v>
      </c>
      <c r="HB289" s="118" t="str">
        <f>IF(GZ289="","",'INPUT INF'!L$45)</f>
        <v/>
      </c>
      <c r="HC289" s="181">
        <f>'INPUT INF'!S$34</f>
        <v>0</v>
      </c>
      <c r="HD289" s="181" t="str">
        <f>IFERROR(INDEX(GB$112:GB$136,MATCH($HB289,$GA$112:$GA$136,0)),"")</f>
        <v/>
      </c>
      <c r="HE289" s="181">
        <f t="shared" ref="HE289:HY289" si="5816">IFERROR(INDEX(GC$301:GC$325,MATCH($HB289,$GA$301:$GA$325,0)),"")</f>
        <v>0</v>
      </c>
      <c r="HF289" s="181">
        <f t="shared" si="5816"/>
        <v>0</v>
      </c>
      <c r="HG289" s="181" t="str">
        <f t="shared" si="5816"/>
        <v/>
      </c>
      <c r="HH289" s="181">
        <f t="shared" si="5816"/>
        <v>0</v>
      </c>
      <c r="HI289" s="181">
        <f t="shared" si="5816"/>
        <v>0</v>
      </c>
      <c r="HJ289" s="181">
        <f t="shared" si="5816"/>
        <v>0</v>
      </c>
      <c r="HK289" s="181">
        <f t="shared" si="5816"/>
        <v>0</v>
      </c>
      <c r="HL289" s="181">
        <f t="shared" si="5816"/>
        <v>0</v>
      </c>
      <c r="HM289" s="181">
        <f t="shared" si="5816"/>
        <v>0</v>
      </c>
      <c r="HN289" s="181">
        <f t="shared" si="5816"/>
        <v>0</v>
      </c>
      <c r="HO289" s="181">
        <f t="shared" si="5816"/>
        <v>0</v>
      </c>
      <c r="HP289" s="181">
        <f t="shared" si="5816"/>
        <v>0</v>
      </c>
      <c r="HQ289" s="181">
        <f t="shared" si="5816"/>
        <v>0</v>
      </c>
      <c r="HR289" s="181" t="str">
        <f t="shared" si="5816"/>
        <v/>
      </c>
      <c r="HS289" s="181">
        <f t="shared" si="5816"/>
        <v>0</v>
      </c>
      <c r="HT289" s="181">
        <f t="shared" si="5816"/>
        <v>0</v>
      </c>
      <c r="HU289" s="181">
        <f t="shared" si="5816"/>
        <v>0</v>
      </c>
      <c r="HV289" s="181">
        <f t="shared" si="5816"/>
        <v>0</v>
      </c>
      <c r="HW289" s="181">
        <f t="shared" si="5816"/>
        <v>0</v>
      </c>
      <c r="HX289" s="181">
        <f t="shared" si="5816"/>
        <v>0</v>
      </c>
      <c r="HY289" s="181">
        <f t="shared" si="5816"/>
        <v>0</v>
      </c>
      <c r="IA289" s="181" t="str">
        <f t="shared" si="5761"/>
        <v/>
      </c>
      <c r="IB289" s="118" t="str">
        <f t="shared" si="5762"/>
        <v/>
      </c>
      <c r="IC289" s="118" t="str">
        <f t="shared" si="5763"/>
        <v/>
      </c>
      <c r="ID289" s="118" t="str">
        <f t="shared" si="5700"/>
        <v/>
      </c>
      <c r="IE289" s="118">
        <f t="shared" si="5764"/>
        <v>0</v>
      </c>
      <c r="IF289" s="118">
        <f t="shared" si="5765"/>
        <v>0</v>
      </c>
      <c r="IG289" s="118" t="str">
        <f t="shared" si="5766"/>
        <v/>
      </c>
      <c r="IH289" s="118">
        <f t="shared" si="5767"/>
        <v>0</v>
      </c>
      <c r="II289" s="118">
        <f t="shared" si="5768"/>
        <v>0</v>
      </c>
      <c r="IJ289" s="118">
        <f t="shared" si="5769"/>
        <v>0</v>
      </c>
      <c r="IK289" s="118">
        <f t="shared" si="5770"/>
        <v>0</v>
      </c>
      <c r="IL289" s="118">
        <f t="shared" si="5771"/>
        <v>0</v>
      </c>
      <c r="IM289" s="118">
        <f t="shared" si="5772"/>
        <v>0</v>
      </c>
      <c r="IN289" s="118">
        <f t="shared" si="5773"/>
        <v>0</v>
      </c>
      <c r="IO289" s="118">
        <f t="shared" si="5774"/>
        <v>0</v>
      </c>
      <c r="IP289" s="118">
        <f t="shared" si="5775"/>
        <v>0</v>
      </c>
      <c r="IQ289" s="118">
        <f t="shared" si="5776"/>
        <v>0</v>
      </c>
      <c r="IR289" s="118" t="str">
        <f t="shared" si="5777"/>
        <v/>
      </c>
      <c r="IS289" s="118">
        <f t="shared" si="5778"/>
        <v>0</v>
      </c>
      <c r="IT289" s="118">
        <f t="shared" si="5779"/>
        <v>0</v>
      </c>
      <c r="IU289" s="118">
        <f t="shared" si="5780"/>
        <v>0</v>
      </c>
      <c r="IV289" s="118">
        <f t="shared" si="5781"/>
        <v>0</v>
      </c>
      <c r="IW289" s="118">
        <f t="shared" si="5782"/>
        <v>0</v>
      </c>
      <c r="IX289" s="118">
        <f t="shared" si="5783"/>
        <v>0</v>
      </c>
      <c r="IY289" s="118">
        <f t="shared" si="5784"/>
        <v>0</v>
      </c>
      <c r="IZ289" s="118" t="str">
        <f t="shared" si="5701"/>
        <v/>
      </c>
    </row>
    <row r="290" spans="1:260" ht="15" customHeight="1" x14ac:dyDescent="0.25">
      <c r="A290" s="115">
        <v>288</v>
      </c>
      <c r="B290" s="115" t="str">
        <f t="shared" si="5802"/>
        <v/>
      </c>
      <c r="C290" s="115" t="s">
        <v>68</v>
      </c>
      <c r="D290" s="100" t="str">
        <f t="shared" si="5805"/>
        <v>E</v>
      </c>
      <c r="E290" s="100" t="str">
        <f t="shared" si="5625"/>
        <v/>
      </c>
      <c r="F290" s="100" t="str">
        <f t="shared" si="5626"/>
        <v/>
      </c>
      <c r="G290" s="100" t="str">
        <f t="shared" si="5575"/>
        <v/>
      </c>
      <c r="H290" s="100" t="str">
        <f t="shared" si="5627"/>
        <v/>
      </c>
      <c r="I290" s="100" t="str">
        <f t="shared" si="5576"/>
        <v/>
      </c>
      <c r="J290" s="100" t="str">
        <f t="shared" si="5628"/>
        <v/>
      </c>
      <c r="K290" s="100" t="str">
        <f t="shared" si="5577"/>
        <v/>
      </c>
      <c r="L290" s="100" t="str">
        <f t="shared" si="5629"/>
        <v/>
      </c>
      <c r="M290" s="100" t="str">
        <f t="shared" si="5578"/>
        <v/>
      </c>
      <c r="N290" s="100" t="str">
        <f t="shared" si="5630"/>
        <v/>
      </c>
      <c r="O290" s="100" t="str">
        <f t="shared" si="5579"/>
        <v/>
      </c>
      <c r="P290" s="100" t="str">
        <f t="shared" si="5631"/>
        <v/>
      </c>
      <c r="Q290" s="100" t="str">
        <f t="shared" si="5580"/>
        <v/>
      </c>
      <c r="R290" s="100" t="str">
        <f t="shared" si="5632"/>
        <v/>
      </c>
      <c r="S290" s="100" t="str">
        <f t="shared" si="5581"/>
        <v/>
      </c>
      <c r="T290" s="100" t="str">
        <f t="shared" si="5633"/>
        <v/>
      </c>
      <c r="U290" s="100" t="str">
        <f t="shared" si="5582"/>
        <v/>
      </c>
      <c r="V290" s="100" t="str">
        <f t="shared" si="5634"/>
        <v/>
      </c>
      <c r="W290" s="100" t="str">
        <f t="shared" si="5583"/>
        <v/>
      </c>
      <c r="X290" s="100" t="str">
        <f t="shared" si="5635"/>
        <v/>
      </c>
      <c r="Y290" s="100" t="str">
        <f t="shared" si="5584"/>
        <v/>
      </c>
      <c r="Z290" s="100" t="str">
        <f t="shared" si="5636"/>
        <v/>
      </c>
      <c r="AA290" s="100" t="str">
        <f t="shared" si="5585"/>
        <v/>
      </c>
      <c r="AB290" s="100" t="str">
        <f t="shared" si="5637"/>
        <v/>
      </c>
      <c r="AC290" s="100" t="str">
        <f t="shared" si="5586"/>
        <v/>
      </c>
      <c r="AD290" s="100" t="str">
        <f t="shared" si="5638"/>
        <v/>
      </c>
      <c r="AE290" s="100" t="str">
        <f t="shared" si="5587"/>
        <v/>
      </c>
      <c r="AF290" s="100" t="str">
        <f t="shared" si="5639"/>
        <v/>
      </c>
      <c r="AG290" s="100" t="str">
        <f t="shared" si="5588"/>
        <v/>
      </c>
      <c r="AH290" s="100" t="str">
        <f t="shared" si="5640"/>
        <v/>
      </c>
      <c r="AI290" s="100" t="str">
        <f t="shared" si="5589"/>
        <v/>
      </c>
      <c r="AJ290" s="100" t="str">
        <f t="shared" si="5641"/>
        <v/>
      </c>
      <c r="AK290" s="100" t="str">
        <f t="shared" si="5590"/>
        <v/>
      </c>
      <c r="AL290" s="100" t="str">
        <f t="shared" si="5642"/>
        <v/>
      </c>
      <c r="AM290" s="100" t="str">
        <f t="shared" si="5591"/>
        <v/>
      </c>
      <c r="AN290" s="100" t="str">
        <f t="shared" si="5643"/>
        <v/>
      </c>
      <c r="AO290" s="100" t="str">
        <f t="shared" si="5592"/>
        <v/>
      </c>
      <c r="AP290" s="100" t="str">
        <f t="shared" si="5644"/>
        <v/>
      </c>
      <c r="AQ290" s="100" t="str">
        <f t="shared" si="5593"/>
        <v/>
      </c>
      <c r="AR290" s="100" t="str">
        <f t="shared" si="5645"/>
        <v/>
      </c>
      <c r="AS290" s="100" t="str">
        <f t="shared" si="5594"/>
        <v/>
      </c>
      <c r="AT290" s="100" t="str">
        <f t="shared" si="5646"/>
        <v/>
      </c>
      <c r="AU290" s="100" t="str">
        <f t="shared" si="5595"/>
        <v/>
      </c>
      <c r="AV290" s="100" t="str">
        <f t="shared" si="5647"/>
        <v/>
      </c>
      <c r="AW290" s="100" t="str">
        <f t="shared" si="5596"/>
        <v/>
      </c>
      <c r="AX290" s="100" t="str">
        <f t="shared" si="5648"/>
        <v/>
      </c>
      <c r="AY290" s="100" t="str">
        <f t="shared" si="5597"/>
        <v/>
      </c>
      <c r="AZ290" s="100" t="str">
        <f t="shared" si="5649"/>
        <v/>
      </c>
      <c r="BA290" s="100" t="str">
        <f t="shared" si="5598"/>
        <v/>
      </c>
      <c r="BB290" s="100" t="str">
        <f t="shared" si="5650"/>
        <v/>
      </c>
      <c r="BC290" s="100" t="str">
        <f>IFERROR(INDEX('INPUT INF'!$F$3:$F$601,MATCH($B290,'INPUT INF'!$A$3:$A$601,FALSE)),"")</f>
        <v/>
      </c>
      <c r="BD290" s="100" t="str">
        <f t="shared" si="5463"/>
        <v/>
      </c>
      <c r="BE290" s="100" t="str">
        <f t="shared" si="5651"/>
        <v/>
      </c>
      <c r="BF290" s="100" t="str">
        <f t="shared" si="5652"/>
        <v/>
      </c>
      <c r="BG290" s="115" t="str">
        <f t="shared" si="5653"/>
        <v/>
      </c>
      <c r="BH290" s="115" t="str">
        <f>IF(AND('INPUT INF'!$O$1="X",BG290="PASS"),BF290,IF($BG290="","0",IF('INPUT INF'!$N$63="YES",$BF290,"")))</f>
        <v>0</v>
      </c>
      <c r="BI290" s="115" t="str">
        <f>IF($BG290="","0",IF('INPUT INF'!$R$64="YES",$BF290,""))</f>
        <v>0</v>
      </c>
      <c r="BJ290" s="115" t="str">
        <f>IF($BG290="","0",IF('INPUT INF'!$R$65="YES",$BF290,""))</f>
        <v>0</v>
      </c>
      <c r="BL290" s="116" t="str">
        <f t="shared" si="5654"/>
        <v/>
      </c>
      <c r="BM290" s="116" t="str">
        <f t="shared" si="5655"/>
        <v/>
      </c>
      <c r="BN290" s="116" t="str">
        <f t="shared" si="5655"/>
        <v/>
      </c>
      <c r="BR290" s="116" t="str">
        <f t="shared" si="5656"/>
        <v/>
      </c>
      <c r="BS290" s="116" t="str">
        <f t="shared" si="5657"/>
        <v/>
      </c>
      <c r="BT290" s="116" t="str">
        <f t="shared" si="5657"/>
        <v/>
      </c>
      <c r="BX290" s="116" t="str">
        <f t="shared" si="5658"/>
        <v/>
      </c>
      <c r="BY290" s="116" t="str">
        <f t="shared" si="5659"/>
        <v/>
      </c>
      <c r="BZ290" s="116" t="str">
        <f t="shared" si="5659"/>
        <v/>
      </c>
      <c r="CD290" s="116" t="str">
        <f t="shared" si="5660"/>
        <v/>
      </c>
      <c r="CE290" s="116" t="str">
        <f t="shared" si="5661"/>
        <v/>
      </c>
      <c r="CF290" s="116" t="str">
        <f t="shared" si="5662"/>
        <v/>
      </c>
      <c r="CJ290" s="116" t="str">
        <f t="shared" si="5663"/>
        <v/>
      </c>
      <c r="CK290" s="116" t="str">
        <f t="shared" si="5664"/>
        <v/>
      </c>
      <c r="CL290" s="116" t="str">
        <f t="shared" si="5665"/>
        <v/>
      </c>
      <c r="CP290" s="116" t="str">
        <f t="shared" si="5666"/>
        <v/>
      </c>
      <c r="CQ290" s="116" t="str">
        <f t="shared" si="5667"/>
        <v/>
      </c>
      <c r="CR290" s="116" t="str">
        <f t="shared" si="5668"/>
        <v/>
      </c>
      <c r="DH290" s="115" t="str">
        <f t="shared" si="5669"/>
        <v/>
      </c>
      <c r="DI290" s="115" t="str">
        <f t="shared" si="5599"/>
        <v/>
      </c>
      <c r="DJ290" s="115" t="str">
        <f t="shared" si="5600"/>
        <v/>
      </c>
      <c r="DK290" s="115" t="str">
        <f t="shared" si="5601"/>
        <v/>
      </c>
      <c r="DL290" s="115" t="str">
        <f t="shared" si="5602"/>
        <v/>
      </c>
      <c r="DM290" s="115" t="str">
        <f t="shared" si="5603"/>
        <v/>
      </c>
      <c r="DN290" s="115" t="str">
        <f t="shared" si="5604"/>
        <v/>
      </c>
      <c r="DO290" s="115" t="str">
        <f t="shared" si="5605"/>
        <v/>
      </c>
      <c r="DP290" s="115" t="str">
        <f t="shared" si="5606"/>
        <v/>
      </c>
      <c r="DQ290" s="115" t="str">
        <f t="shared" si="5607"/>
        <v/>
      </c>
      <c r="DR290" s="115" t="str">
        <f t="shared" si="5608"/>
        <v/>
      </c>
      <c r="DS290" s="115" t="str">
        <f t="shared" si="5609"/>
        <v/>
      </c>
      <c r="DT290" s="115" t="str">
        <f t="shared" si="5610"/>
        <v/>
      </c>
      <c r="DU290" s="115" t="str">
        <f t="shared" si="5611"/>
        <v/>
      </c>
      <c r="DV290" s="115" t="str">
        <f t="shared" si="5612"/>
        <v/>
      </c>
      <c r="DW290" s="115" t="str">
        <f t="shared" si="5613"/>
        <v/>
      </c>
      <c r="DX290" s="115" t="str">
        <f t="shared" si="5614"/>
        <v/>
      </c>
      <c r="DY290" s="115" t="str">
        <f t="shared" si="5615"/>
        <v/>
      </c>
      <c r="DZ290" s="115" t="str">
        <f t="shared" si="5616"/>
        <v/>
      </c>
      <c r="EA290" s="115" t="str">
        <f t="shared" si="5617"/>
        <v/>
      </c>
      <c r="EB290" s="115" t="str">
        <f t="shared" si="5618"/>
        <v/>
      </c>
      <c r="EC290" s="115" t="str">
        <f t="shared" si="5619"/>
        <v/>
      </c>
      <c r="ED290" s="115" t="str">
        <f t="shared" si="5620"/>
        <v/>
      </c>
      <c r="EE290" s="115" t="str">
        <f t="shared" si="5621"/>
        <v/>
      </c>
      <c r="EF290" s="115" t="str">
        <f t="shared" si="5622"/>
        <v/>
      </c>
      <c r="EG290" s="115" t="str">
        <f t="shared" si="5670"/>
        <v/>
      </c>
      <c r="EH290" s="115" t="str">
        <f t="shared" si="5671"/>
        <v/>
      </c>
      <c r="EI290" s="115" t="str">
        <f t="shared" si="5672"/>
        <v/>
      </c>
      <c r="EJ290" s="115" t="str">
        <f t="shared" si="5673"/>
        <v/>
      </c>
      <c r="EK290" s="115" t="str">
        <f t="shared" si="5674"/>
        <v/>
      </c>
      <c r="EL290" s="115" t="str">
        <f t="shared" si="5675"/>
        <v/>
      </c>
      <c r="EM290" s="115" t="str">
        <f t="shared" si="5676"/>
        <v/>
      </c>
      <c r="EN290" s="115" t="str">
        <f t="shared" si="5677"/>
        <v/>
      </c>
      <c r="EO290" s="115" t="str">
        <f t="shared" si="5678"/>
        <v/>
      </c>
      <c r="EP290" s="115" t="str">
        <f t="shared" si="5679"/>
        <v/>
      </c>
      <c r="EQ290" s="115" t="str">
        <f t="shared" si="5680"/>
        <v/>
      </c>
      <c r="ER290" s="115" t="str">
        <f t="shared" si="5681"/>
        <v/>
      </c>
      <c r="ES290" s="115" t="str">
        <f t="shared" si="5682"/>
        <v/>
      </c>
      <c r="ET290" s="115" t="str">
        <f t="shared" si="5683"/>
        <v/>
      </c>
      <c r="EU290" s="115" t="str">
        <f t="shared" si="5684"/>
        <v/>
      </c>
      <c r="EV290" s="115" t="str">
        <f t="shared" si="5685"/>
        <v/>
      </c>
      <c r="EW290" s="115" t="str">
        <f t="shared" si="5686"/>
        <v/>
      </c>
      <c r="EX290" s="115" t="str">
        <f t="shared" si="5687"/>
        <v/>
      </c>
      <c r="EY290" s="115" t="str">
        <f t="shared" si="5688"/>
        <v/>
      </c>
      <c r="EZ290" s="115" t="str">
        <f t="shared" si="5689"/>
        <v/>
      </c>
      <c r="FA290" s="115" t="str">
        <f t="shared" si="5690"/>
        <v/>
      </c>
      <c r="FB290" s="115" t="str">
        <f t="shared" si="5691"/>
        <v/>
      </c>
      <c r="FC290" s="115" t="str">
        <f t="shared" si="5692"/>
        <v/>
      </c>
      <c r="FD290" s="115" t="str">
        <f t="shared" si="5693"/>
        <v/>
      </c>
      <c r="FE290" s="115" t="str">
        <f t="shared" si="5694"/>
        <v/>
      </c>
      <c r="GA290" s="215" t="str">
        <f t="shared" si="5741"/>
        <v/>
      </c>
      <c r="GB290" s="140" t="str">
        <f t="shared" si="5742"/>
        <v/>
      </c>
      <c r="GC290" s="171">
        <f>COUNTIF($AK$703:$AK$772,"&gt;0")</f>
        <v>0</v>
      </c>
      <c r="GD290" s="175">
        <f t="shared" si="5743"/>
        <v>0</v>
      </c>
      <c r="GE290" s="175" t="str">
        <f t="shared" si="5738"/>
        <v/>
      </c>
      <c r="GF290" s="172">
        <f t="shared" ref="GF290:GN290" si="5817">COUNTIF($AL$703:$AL$772,GF$3)</f>
        <v>0</v>
      </c>
      <c r="GG290" s="172">
        <f t="shared" si="5817"/>
        <v>0</v>
      </c>
      <c r="GH290" s="172">
        <f t="shared" si="5817"/>
        <v>0</v>
      </c>
      <c r="GI290" s="172">
        <f t="shared" si="5817"/>
        <v>0</v>
      </c>
      <c r="GJ290" s="172">
        <f t="shared" si="5817"/>
        <v>0</v>
      </c>
      <c r="GK290" s="172">
        <f t="shared" si="5817"/>
        <v>0</v>
      </c>
      <c r="GL290" s="172">
        <f t="shared" si="5817"/>
        <v>0</v>
      </c>
      <c r="GM290" s="172">
        <f t="shared" si="5817"/>
        <v>0</v>
      </c>
      <c r="GN290" s="172">
        <f t="shared" si="5817"/>
        <v>0</v>
      </c>
      <c r="GO290" s="172">
        <f t="shared" si="5745"/>
        <v>0</v>
      </c>
      <c r="GP290" s="171" t="e">
        <f t="shared" si="5746"/>
        <v>#DIV/0!</v>
      </c>
      <c r="GQ290" s="171">
        <f>COUNTIF($AK$703:$AK$772,"&lt;45")-GN290</f>
        <v>0</v>
      </c>
      <c r="GR290" s="171">
        <f>COUNTIF($AK$703:$AK$772,"&lt;60")-GQ290</f>
        <v>0</v>
      </c>
      <c r="GS290" s="171">
        <f>COUNTIF($AK$703:$AK$772,"&lt;75")-GQ290-GR290</f>
        <v>0</v>
      </c>
      <c r="GT290" s="171">
        <f>COUNTIF($AK$703:$AK$772,"&lt;90")-GQ290-GR290-GS290</f>
        <v>0</v>
      </c>
      <c r="GU290" s="171">
        <f>COUNTIF($AK$703:$AK$772,"&gt;89")</f>
        <v>0</v>
      </c>
      <c r="GV290" s="171">
        <f>COUNTIF($AK$703:$AK$772,GV3)</f>
        <v>0</v>
      </c>
      <c r="GW290" s="171">
        <f>COUNTIF($AK$703:$AK$772,GW3)</f>
        <v>0</v>
      </c>
      <c r="GY290" s="115">
        <v>287</v>
      </c>
      <c r="GZ290" s="120" t="str">
        <f>IF(COUNT(GZ284:GZ289)&gt;1,GY297,"")</f>
        <v/>
      </c>
      <c r="HA290" s="118">
        <f t="shared" si="5809"/>
        <v>0</v>
      </c>
      <c r="HB290" s="118" t="str">
        <f>IF(GZ290="","",'INPUT INF'!L$45)</f>
        <v/>
      </c>
      <c r="HC290" s="118" t="s">
        <v>32</v>
      </c>
      <c r="HD290" s="181" t="str">
        <f>IFERROR(INDEX(GB$112:GB$136,MATCH($HB290,$GA$112:$GA$136,0)),"")</f>
        <v/>
      </c>
      <c r="HE290" s="181">
        <f>SUM(HE284:HE289)</f>
        <v>0</v>
      </c>
      <c r="HF290" s="181">
        <f t="shared" ref="HF290" si="5818">SUM(HF284:HF289)</f>
        <v>0</v>
      </c>
      <c r="HG290" s="171" t="str">
        <f t="shared" ref="HG290" si="5819">IF(HD290="","",ROUND(HF290/HE290*100,2))</f>
        <v/>
      </c>
      <c r="HH290" s="181">
        <f t="shared" ref="HH290:HQ290" si="5820">SUM(HH284:HH289)</f>
        <v>0</v>
      </c>
      <c r="HI290" s="181">
        <f t="shared" si="5820"/>
        <v>0</v>
      </c>
      <c r="HJ290" s="181">
        <f t="shared" si="5820"/>
        <v>0</v>
      </c>
      <c r="HK290" s="181">
        <f t="shared" si="5820"/>
        <v>0</v>
      </c>
      <c r="HL290" s="181">
        <f t="shared" si="5820"/>
        <v>0</v>
      </c>
      <c r="HM290" s="181">
        <f t="shared" si="5820"/>
        <v>0</v>
      </c>
      <c r="HN290" s="181">
        <f t="shared" si="5820"/>
        <v>0</v>
      </c>
      <c r="HO290" s="181">
        <f t="shared" si="5820"/>
        <v>0</v>
      </c>
      <c r="HP290" s="181">
        <f t="shared" si="5820"/>
        <v>0</v>
      </c>
      <c r="HQ290" s="181">
        <f t="shared" si="5820"/>
        <v>0</v>
      </c>
      <c r="HR290" s="171" t="e">
        <f t="shared" ref="HR290" si="5821">ROUND(HQ290*12.5/SUM(HH290:HP290),2)</f>
        <v>#DIV/0!</v>
      </c>
      <c r="HS290" s="181">
        <f t="shared" ref="HS290" si="5822">SUM(HS284:HS289)</f>
        <v>0</v>
      </c>
      <c r="HT290" s="181">
        <f t="shared" ref="HT290:HW290" si="5823">SUM(HT284:HT289)</f>
        <v>0</v>
      </c>
      <c r="HU290" s="181">
        <f t="shared" si="5823"/>
        <v>0</v>
      </c>
      <c r="HV290" s="181">
        <f t="shared" si="5823"/>
        <v>0</v>
      </c>
      <c r="HW290" s="181">
        <f t="shared" si="5823"/>
        <v>0</v>
      </c>
      <c r="HX290" s="181">
        <f t="shared" ref="HX290:HY290" si="5824">SUM(HX284:HX289)</f>
        <v>0</v>
      </c>
      <c r="HY290" s="181">
        <f t="shared" si="5824"/>
        <v>0</v>
      </c>
      <c r="IA290" s="181" t="str">
        <f t="shared" si="5761"/>
        <v/>
      </c>
      <c r="IB290" s="118" t="str">
        <f t="shared" si="5762"/>
        <v/>
      </c>
      <c r="IC290" s="118" t="str">
        <f t="shared" si="5763"/>
        <v/>
      </c>
      <c r="ID290" s="118" t="str">
        <f t="shared" si="5700"/>
        <v/>
      </c>
      <c r="IE290" s="118">
        <f t="shared" si="5764"/>
        <v>0</v>
      </c>
      <c r="IF290" s="118">
        <f t="shared" si="5765"/>
        <v>0</v>
      </c>
      <c r="IG290" s="118" t="str">
        <f t="shared" si="5766"/>
        <v/>
      </c>
      <c r="IH290" s="118">
        <f t="shared" si="5767"/>
        <v>0</v>
      </c>
      <c r="II290" s="118">
        <f t="shared" si="5768"/>
        <v>0</v>
      </c>
      <c r="IJ290" s="118">
        <f t="shared" si="5769"/>
        <v>0</v>
      </c>
      <c r="IK290" s="118">
        <f t="shared" si="5770"/>
        <v>0</v>
      </c>
      <c r="IL290" s="118">
        <f t="shared" si="5771"/>
        <v>0</v>
      </c>
      <c r="IM290" s="118">
        <f t="shared" si="5772"/>
        <v>0</v>
      </c>
      <c r="IN290" s="118">
        <f t="shared" si="5773"/>
        <v>0</v>
      </c>
      <c r="IO290" s="118">
        <f t="shared" si="5774"/>
        <v>0</v>
      </c>
      <c r="IP290" s="118">
        <f t="shared" si="5775"/>
        <v>0</v>
      </c>
      <c r="IQ290" s="118">
        <f t="shared" si="5776"/>
        <v>0</v>
      </c>
      <c r="IR290" s="118" t="str">
        <f t="shared" si="5777"/>
        <v/>
      </c>
      <c r="IS290" s="118">
        <f t="shared" si="5778"/>
        <v>0</v>
      </c>
      <c r="IT290" s="118">
        <f t="shared" si="5779"/>
        <v>0</v>
      </c>
      <c r="IU290" s="118">
        <f t="shared" si="5780"/>
        <v>0</v>
      </c>
      <c r="IV290" s="118">
        <f t="shared" si="5781"/>
        <v>0</v>
      </c>
      <c r="IW290" s="118">
        <f t="shared" si="5782"/>
        <v>0</v>
      </c>
      <c r="IX290" s="118">
        <f t="shared" si="5783"/>
        <v>0</v>
      </c>
      <c r="IY290" s="118">
        <f t="shared" si="5784"/>
        <v>0</v>
      </c>
      <c r="IZ290" s="118" t="str">
        <f t="shared" si="5701"/>
        <v/>
      </c>
    </row>
    <row r="291" spans="1:260" ht="15" customHeight="1" x14ac:dyDescent="0.25">
      <c r="A291" s="115">
        <v>289</v>
      </c>
      <c r="B291" s="115" t="str">
        <f t="shared" si="5802"/>
        <v/>
      </c>
      <c r="C291" s="115" t="s">
        <v>68</v>
      </c>
      <c r="D291" s="100" t="str">
        <f t="shared" si="5805"/>
        <v>E</v>
      </c>
      <c r="E291" s="100" t="str">
        <f t="shared" si="5625"/>
        <v/>
      </c>
      <c r="F291" s="100" t="str">
        <f t="shared" si="5626"/>
        <v/>
      </c>
      <c r="G291" s="100" t="str">
        <f t="shared" si="5575"/>
        <v/>
      </c>
      <c r="H291" s="100" t="str">
        <f t="shared" si="5627"/>
        <v/>
      </c>
      <c r="I291" s="100" t="str">
        <f t="shared" si="5576"/>
        <v/>
      </c>
      <c r="J291" s="100" t="str">
        <f t="shared" si="5628"/>
        <v/>
      </c>
      <c r="K291" s="100" t="str">
        <f t="shared" si="5577"/>
        <v/>
      </c>
      <c r="L291" s="100" t="str">
        <f t="shared" si="5629"/>
        <v/>
      </c>
      <c r="M291" s="100" t="str">
        <f t="shared" si="5578"/>
        <v/>
      </c>
      <c r="N291" s="100" t="str">
        <f t="shared" si="5630"/>
        <v/>
      </c>
      <c r="O291" s="100" t="str">
        <f t="shared" si="5579"/>
        <v/>
      </c>
      <c r="P291" s="100" t="str">
        <f t="shared" si="5631"/>
        <v/>
      </c>
      <c r="Q291" s="100" t="str">
        <f t="shared" si="5580"/>
        <v/>
      </c>
      <c r="R291" s="100" t="str">
        <f t="shared" si="5632"/>
        <v/>
      </c>
      <c r="S291" s="100" t="str">
        <f t="shared" si="5581"/>
        <v/>
      </c>
      <c r="T291" s="100" t="str">
        <f t="shared" si="5633"/>
        <v/>
      </c>
      <c r="U291" s="100" t="str">
        <f t="shared" si="5582"/>
        <v/>
      </c>
      <c r="V291" s="100" t="str">
        <f t="shared" si="5634"/>
        <v/>
      </c>
      <c r="W291" s="100" t="str">
        <f t="shared" si="5583"/>
        <v/>
      </c>
      <c r="X291" s="100" t="str">
        <f t="shared" si="5635"/>
        <v/>
      </c>
      <c r="Y291" s="100" t="str">
        <f t="shared" si="5584"/>
        <v/>
      </c>
      <c r="Z291" s="100" t="str">
        <f t="shared" si="5636"/>
        <v/>
      </c>
      <c r="AA291" s="100" t="str">
        <f t="shared" si="5585"/>
        <v/>
      </c>
      <c r="AB291" s="100" t="str">
        <f t="shared" si="5637"/>
        <v/>
      </c>
      <c r="AC291" s="100" t="str">
        <f t="shared" si="5586"/>
        <v/>
      </c>
      <c r="AD291" s="100" t="str">
        <f t="shared" si="5638"/>
        <v/>
      </c>
      <c r="AE291" s="100" t="str">
        <f t="shared" si="5587"/>
        <v/>
      </c>
      <c r="AF291" s="100" t="str">
        <f t="shared" si="5639"/>
        <v/>
      </c>
      <c r="AG291" s="100" t="str">
        <f t="shared" si="5588"/>
        <v/>
      </c>
      <c r="AH291" s="100" t="str">
        <f t="shared" si="5640"/>
        <v/>
      </c>
      <c r="AI291" s="100" t="str">
        <f t="shared" si="5589"/>
        <v/>
      </c>
      <c r="AJ291" s="100" t="str">
        <f t="shared" si="5641"/>
        <v/>
      </c>
      <c r="AK291" s="100" t="str">
        <f t="shared" si="5590"/>
        <v/>
      </c>
      <c r="AL291" s="100" t="str">
        <f t="shared" si="5642"/>
        <v/>
      </c>
      <c r="AM291" s="100" t="str">
        <f t="shared" si="5591"/>
        <v/>
      </c>
      <c r="AN291" s="100" t="str">
        <f t="shared" si="5643"/>
        <v/>
      </c>
      <c r="AO291" s="100" t="str">
        <f t="shared" si="5592"/>
        <v/>
      </c>
      <c r="AP291" s="100" t="str">
        <f t="shared" si="5644"/>
        <v/>
      </c>
      <c r="AQ291" s="100" t="str">
        <f t="shared" si="5593"/>
        <v/>
      </c>
      <c r="AR291" s="100" t="str">
        <f t="shared" si="5645"/>
        <v/>
      </c>
      <c r="AS291" s="100" t="str">
        <f t="shared" si="5594"/>
        <v/>
      </c>
      <c r="AT291" s="100" t="str">
        <f t="shared" si="5646"/>
        <v/>
      </c>
      <c r="AU291" s="100" t="str">
        <f t="shared" si="5595"/>
        <v/>
      </c>
      <c r="AV291" s="100" t="str">
        <f t="shared" si="5647"/>
        <v/>
      </c>
      <c r="AW291" s="100" t="str">
        <f t="shared" si="5596"/>
        <v/>
      </c>
      <c r="AX291" s="100" t="str">
        <f t="shared" si="5648"/>
        <v/>
      </c>
      <c r="AY291" s="100" t="str">
        <f t="shared" si="5597"/>
        <v/>
      </c>
      <c r="AZ291" s="100" t="str">
        <f t="shared" si="5649"/>
        <v/>
      </c>
      <c r="BA291" s="100" t="str">
        <f t="shared" si="5598"/>
        <v/>
      </c>
      <c r="BB291" s="100" t="str">
        <f t="shared" si="5650"/>
        <v/>
      </c>
      <c r="BC291" s="100" t="str">
        <f>IFERROR(INDEX('INPUT INF'!$F$3:$F$601,MATCH($B291,'INPUT INF'!$A$3:$A$601,FALSE)),"")</f>
        <v/>
      </c>
      <c r="BD291" s="100" t="str">
        <f t="shared" si="5463"/>
        <v/>
      </c>
      <c r="BE291" s="100" t="str">
        <f t="shared" si="5651"/>
        <v/>
      </c>
      <c r="BF291" s="100" t="str">
        <f t="shared" si="5652"/>
        <v/>
      </c>
      <c r="BG291" s="115" t="str">
        <f t="shared" si="5653"/>
        <v/>
      </c>
      <c r="BH291" s="115" t="str">
        <f>IF(AND('INPUT INF'!$O$1="X",BG291="PASS"),BF291,IF($BG291="","0",IF('INPUT INF'!$N$63="YES",$BF291,"")))</f>
        <v>0</v>
      </c>
      <c r="BI291" s="115" t="str">
        <f>IF($BG291="","0",IF('INPUT INF'!$R$64="YES",$BF291,""))</f>
        <v>0</v>
      </c>
      <c r="BJ291" s="115" t="str">
        <f>IF($BG291="","0",IF('INPUT INF'!$R$65="YES",$BF291,""))</f>
        <v>0</v>
      </c>
      <c r="BL291" s="116" t="str">
        <f t="shared" si="5654"/>
        <v/>
      </c>
      <c r="BM291" s="116" t="str">
        <f t="shared" si="5655"/>
        <v/>
      </c>
      <c r="BN291" s="116" t="str">
        <f t="shared" si="5655"/>
        <v/>
      </c>
      <c r="BR291" s="116" t="str">
        <f t="shared" si="5656"/>
        <v/>
      </c>
      <c r="BS291" s="116" t="str">
        <f t="shared" si="5657"/>
        <v/>
      </c>
      <c r="BT291" s="116" t="str">
        <f t="shared" si="5657"/>
        <v/>
      </c>
      <c r="BX291" s="116" t="str">
        <f t="shared" si="5658"/>
        <v/>
      </c>
      <c r="BY291" s="116" t="str">
        <f t="shared" si="5659"/>
        <v/>
      </c>
      <c r="BZ291" s="116" t="str">
        <f t="shared" si="5659"/>
        <v/>
      </c>
      <c r="CD291" s="116" t="str">
        <f t="shared" si="5660"/>
        <v/>
      </c>
      <c r="CE291" s="116" t="str">
        <f t="shared" si="5661"/>
        <v/>
      </c>
      <c r="CF291" s="116" t="str">
        <f t="shared" si="5662"/>
        <v/>
      </c>
      <c r="CJ291" s="116" t="str">
        <f t="shared" si="5663"/>
        <v/>
      </c>
      <c r="CK291" s="116" t="str">
        <f t="shared" si="5664"/>
        <v/>
      </c>
      <c r="CL291" s="116" t="str">
        <f t="shared" si="5665"/>
        <v/>
      </c>
      <c r="CP291" s="116" t="str">
        <f t="shared" si="5666"/>
        <v/>
      </c>
      <c r="CQ291" s="116" t="str">
        <f t="shared" si="5667"/>
        <v/>
      </c>
      <c r="CR291" s="116" t="str">
        <f t="shared" si="5668"/>
        <v/>
      </c>
      <c r="DH291" s="115" t="str">
        <f t="shared" si="5669"/>
        <v/>
      </c>
      <c r="DI291" s="115" t="str">
        <f t="shared" si="5599"/>
        <v/>
      </c>
      <c r="DJ291" s="115" t="str">
        <f t="shared" si="5600"/>
        <v/>
      </c>
      <c r="DK291" s="115" t="str">
        <f t="shared" si="5601"/>
        <v/>
      </c>
      <c r="DL291" s="115" t="str">
        <f t="shared" si="5602"/>
        <v/>
      </c>
      <c r="DM291" s="115" t="str">
        <f t="shared" si="5603"/>
        <v/>
      </c>
      <c r="DN291" s="115" t="str">
        <f t="shared" si="5604"/>
        <v/>
      </c>
      <c r="DO291" s="115" t="str">
        <f t="shared" si="5605"/>
        <v/>
      </c>
      <c r="DP291" s="115" t="str">
        <f t="shared" si="5606"/>
        <v/>
      </c>
      <c r="DQ291" s="115" t="str">
        <f t="shared" si="5607"/>
        <v/>
      </c>
      <c r="DR291" s="115" t="str">
        <f t="shared" si="5608"/>
        <v/>
      </c>
      <c r="DS291" s="115" t="str">
        <f t="shared" si="5609"/>
        <v/>
      </c>
      <c r="DT291" s="115" t="str">
        <f t="shared" si="5610"/>
        <v/>
      </c>
      <c r="DU291" s="115" t="str">
        <f t="shared" si="5611"/>
        <v/>
      </c>
      <c r="DV291" s="115" t="str">
        <f t="shared" si="5612"/>
        <v/>
      </c>
      <c r="DW291" s="115" t="str">
        <f t="shared" si="5613"/>
        <v/>
      </c>
      <c r="DX291" s="115" t="str">
        <f t="shared" si="5614"/>
        <v/>
      </c>
      <c r="DY291" s="115" t="str">
        <f t="shared" si="5615"/>
        <v/>
      </c>
      <c r="DZ291" s="115" t="str">
        <f t="shared" si="5616"/>
        <v/>
      </c>
      <c r="EA291" s="115" t="str">
        <f t="shared" si="5617"/>
        <v/>
      </c>
      <c r="EB291" s="115" t="str">
        <f t="shared" si="5618"/>
        <v/>
      </c>
      <c r="EC291" s="115" t="str">
        <f t="shared" si="5619"/>
        <v/>
      </c>
      <c r="ED291" s="115" t="str">
        <f t="shared" si="5620"/>
        <v/>
      </c>
      <c r="EE291" s="115" t="str">
        <f t="shared" si="5621"/>
        <v/>
      </c>
      <c r="EF291" s="115" t="str">
        <f t="shared" si="5622"/>
        <v/>
      </c>
      <c r="EG291" s="115" t="str">
        <f t="shared" si="5670"/>
        <v/>
      </c>
      <c r="EH291" s="115" t="str">
        <f t="shared" si="5671"/>
        <v/>
      </c>
      <c r="EI291" s="115" t="str">
        <f t="shared" si="5672"/>
        <v/>
      </c>
      <c r="EJ291" s="115" t="str">
        <f t="shared" si="5673"/>
        <v/>
      </c>
      <c r="EK291" s="115" t="str">
        <f t="shared" si="5674"/>
        <v/>
      </c>
      <c r="EL291" s="115" t="str">
        <f t="shared" si="5675"/>
        <v/>
      </c>
      <c r="EM291" s="115" t="str">
        <f t="shared" si="5676"/>
        <v/>
      </c>
      <c r="EN291" s="115" t="str">
        <f t="shared" si="5677"/>
        <v/>
      </c>
      <c r="EO291" s="115" t="str">
        <f t="shared" si="5678"/>
        <v/>
      </c>
      <c r="EP291" s="115" t="str">
        <f t="shared" si="5679"/>
        <v/>
      </c>
      <c r="EQ291" s="115" t="str">
        <f t="shared" si="5680"/>
        <v/>
      </c>
      <c r="ER291" s="115" t="str">
        <f t="shared" si="5681"/>
        <v/>
      </c>
      <c r="ES291" s="115" t="str">
        <f t="shared" si="5682"/>
        <v/>
      </c>
      <c r="ET291" s="115" t="str">
        <f t="shared" si="5683"/>
        <v/>
      </c>
      <c r="EU291" s="115" t="str">
        <f t="shared" si="5684"/>
        <v/>
      </c>
      <c r="EV291" s="115" t="str">
        <f t="shared" si="5685"/>
        <v/>
      </c>
      <c r="EW291" s="115" t="str">
        <f t="shared" si="5686"/>
        <v/>
      </c>
      <c r="EX291" s="115" t="str">
        <f t="shared" si="5687"/>
        <v/>
      </c>
      <c r="EY291" s="115" t="str">
        <f t="shared" si="5688"/>
        <v/>
      </c>
      <c r="EZ291" s="115" t="str">
        <f t="shared" si="5689"/>
        <v/>
      </c>
      <c r="FA291" s="115" t="str">
        <f t="shared" si="5690"/>
        <v/>
      </c>
      <c r="FB291" s="115" t="str">
        <f t="shared" si="5691"/>
        <v/>
      </c>
      <c r="FC291" s="115" t="str">
        <f t="shared" si="5692"/>
        <v/>
      </c>
      <c r="FD291" s="115" t="str">
        <f t="shared" si="5693"/>
        <v/>
      </c>
      <c r="FE291" s="115" t="str">
        <f t="shared" si="5694"/>
        <v/>
      </c>
      <c r="GA291" s="215" t="str">
        <f t="shared" si="5741"/>
        <v/>
      </c>
      <c r="GB291" s="140" t="str">
        <f t="shared" si="5742"/>
        <v/>
      </c>
      <c r="GC291" s="171">
        <f>COUNTIF($AM$703:$AM$772,"&gt;0")</f>
        <v>0</v>
      </c>
      <c r="GD291" s="175">
        <f t="shared" si="5743"/>
        <v>0</v>
      </c>
      <c r="GE291" s="175" t="str">
        <f t="shared" si="5738"/>
        <v/>
      </c>
      <c r="GF291" s="172">
        <f t="shared" ref="GF291:GN291" si="5825">COUNTIF($AN$703:$AN$772,GF$3)</f>
        <v>0</v>
      </c>
      <c r="GG291" s="172">
        <f t="shared" si="5825"/>
        <v>0</v>
      </c>
      <c r="GH291" s="172">
        <f t="shared" si="5825"/>
        <v>0</v>
      </c>
      <c r="GI291" s="172">
        <f t="shared" si="5825"/>
        <v>0</v>
      </c>
      <c r="GJ291" s="172">
        <f t="shared" si="5825"/>
        <v>0</v>
      </c>
      <c r="GK291" s="172">
        <f t="shared" si="5825"/>
        <v>0</v>
      </c>
      <c r="GL291" s="172">
        <f t="shared" si="5825"/>
        <v>0</v>
      </c>
      <c r="GM291" s="172">
        <f t="shared" si="5825"/>
        <v>0</v>
      </c>
      <c r="GN291" s="172">
        <f t="shared" si="5825"/>
        <v>0</v>
      </c>
      <c r="GO291" s="172">
        <f t="shared" si="5745"/>
        <v>0</v>
      </c>
      <c r="GP291" s="171" t="e">
        <f t="shared" si="5746"/>
        <v>#DIV/0!</v>
      </c>
      <c r="GQ291" s="171">
        <f>COUNTIF($AM$703:$AM$772,"&lt;45")-GN291</f>
        <v>0</v>
      </c>
      <c r="GR291" s="171">
        <f>COUNTIF($AM$703:$AM$772,"&lt;60")-GQ291</f>
        <v>0</v>
      </c>
      <c r="GS291" s="171">
        <f>COUNTIF($AM$703:$AM$772,"&lt;75")-GQ291-GR291</f>
        <v>0</v>
      </c>
      <c r="GT291" s="171">
        <f>COUNTIF($AM$703:$AM$772,"&lt;90")-GQ291-GR291-GS291</f>
        <v>0</v>
      </c>
      <c r="GU291" s="171">
        <f>COUNTIF($AM$703:$AM$772,"&gt;89")</f>
        <v>0</v>
      </c>
      <c r="GV291" s="171">
        <f>COUNTIF($AM$703:$AM$772,GV3)</f>
        <v>0</v>
      </c>
      <c r="GW291" s="171">
        <f>COUNTIF($AM$703:$AM$772,GW3)</f>
        <v>0</v>
      </c>
      <c r="GY291" s="115">
        <v>288</v>
      </c>
      <c r="GZ291" s="120" t="str">
        <f>IF('INPUT INF'!N$46="YES",GY298,"")</f>
        <v/>
      </c>
      <c r="HA291" s="118">
        <f>'INPUT INF'!K46</f>
        <v>0</v>
      </c>
      <c r="HB291" s="118" t="str">
        <f>IF(GZ291="","",'INPUT INF'!L$46)</f>
        <v/>
      </c>
      <c r="HC291" s="181" t="str">
        <f>'INPUT INF'!N$34</f>
        <v>A</v>
      </c>
      <c r="HD291" s="181" t="str">
        <f>IFERROR(INDEX(GB$4:GB$28,MATCH($HB291,$GA$4:$GA$28,0)),"")</f>
        <v/>
      </c>
      <c r="HE291" s="181">
        <f t="shared" ref="HE291:HY291" si="5826">IFERROR(INDEX(GC$166:GC$190,MATCH($HB291,$GA$166:$GA$190,0)),"")</f>
        <v>0</v>
      </c>
      <c r="HF291" s="181">
        <f t="shared" si="5826"/>
        <v>0</v>
      </c>
      <c r="HG291" s="181" t="str">
        <f t="shared" si="5826"/>
        <v/>
      </c>
      <c r="HH291" s="181">
        <f t="shared" si="5826"/>
        <v>0</v>
      </c>
      <c r="HI291" s="181">
        <f t="shared" si="5826"/>
        <v>0</v>
      </c>
      <c r="HJ291" s="181">
        <f t="shared" si="5826"/>
        <v>0</v>
      </c>
      <c r="HK291" s="181">
        <f t="shared" si="5826"/>
        <v>0</v>
      </c>
      <c r="HL291" s="181">
        <f t="shared" si="5826"/>
        <v>0</v>
      </c>
      <c r="HM291" s="181">
        <f t="shared" si="5826"/>
        <v>0</v>
      </c>
      <c r="HN291" s="181">
        <f t="shared" si="5826"/>
        <v>0</v>
      </c>
      <c r="HO291" s="181">
        <f t="shared" si="5826"/>
        <v>0</v>
      </c>
      <c r="HP291" s="181">
        <f t="shared" si="5826"/>
        <v>0</v>
      </c>
      <c r="HQ291" s="181">
        <f t="shared" si="5826"/>
        <v>0</v>
      </c>
      <c r="HR291" s="181" t="str">
        <f t="shared" si="5826"/>
        <v/>
      </c>
      <c r="HS291" s="181">
        <f t="shared" si="5826"/>
        <v>0</v>
      </c>
      <c r="HT291" s="181">
        <f t="shared" si="5826"/>
        <v>0</v>
      </c>
      <c r="HU291" s="181">
        <f t="shared" si="5826"/>
        <v>0</v>
      </c>
      <c r="HV291" s="181">
        <f t="shared" si="5826"/>
        <v>0</v>
      </c>
      <c r="HW291" s="181">
        <f t="shared" si="5826"/>
        <v>0</v>
      </c>
      <c r="HX291" s="181">
        <f t="shared" si="5826"/>
        <v>0</v>
      </c>
      <c r="HY291" s="181">
        <f t="shared" si="5826"/>
        <v>0</v>
      </c>
      <c r="IA291" s="181" t="str">
        <f t="shared" si="5761"/>
        <v/>
      </c>
      <c r="IB291" s="118" t="str">
        <f t="shared" si="5762"/>
        <v/>
      </c>
      <c r="IC291" s="118" t="str">
        <f t="shared" si="5763"/>
        <v/>
      </c>
      <c r="ID291" s="118" t="str">
        <f t="shared" si="5700"/>
        <v/>
      </c>
      <c r="IE291" s="118">
        <f t="shared" si="5764"/>
        <v>0</v>
      </c>
      <c r="IF291" s="118">
        <f t="shared" si="5765"/>
        <v>0</v>
      </c>
      <c r="IG291" s="118" t="str">
        <f t="shared" si="5766"/>
        <v/>
      </c>
      <c r="IH291" s="118">
        <f t="shared" si="5767"/>
        <v>0</v>
      </c>
      <c r="II291" s="118">
        <f t="shared" si="5768"/>
        <v>0</v>
      </c>
      <c r="IJ291" s="118">
        <f t="shared" si="5769"/>
        <v>0</v>
      </c>
      <c r="IK291" s="118">
        <f t="shared" si="5770"/>
        <v>0</v>
      </c>
      <c r="IL291" s="118">
        <f t="shared" si="5771"/>
        <v>0</v>
      </c>
      <c r="IM291" s="118">
        <f t="shared" si="5772"/>
        <v>0</v>
      </c>
      <c r="IN291" s="118">
        <f t="shared" si="5773"/>
        <v>0</v>
      </c>
      <c r="IO291" s="118">
        <f t="shared" si="5774"/>
        <v>0</v>
      </c>
      <c r="IP291" s="118">
        <f t="shared" si="5775"/>
        <v>0</v>
      </c>
      <c r="IQ291" s="118">
        <f t="shared" si="5776"/>
        <v>0</v>
      </c>
      <c r="IR291" s="118" t="str">
        <f t="shared" si="5777"/>
        <v/>
      </c>
      <c r="IS291" s="118">
        <f t="shared" si="5778"/>
        <v>0</v>
      </c>
      <c r="IT291" s="118">
        <f t="shared" si="5779"/>
        <v>0</v>
      </c>
      <c r="IU291" s="118">
        <f t="shared" si="5780"/>
        <v>0</v>
      </c>
      <c r="IV291" s="118">
        <f t="shared" si="5781"/>
        <v>0</v>
      </c>
      <c r="IW291" s="118">
        <f t="shared" si="5782"/>
        <v>0</v>
      </c>
      <c r="IX291" s="118">
        <f t="shared" si="5783"/>
        <v>0</v>
      </c>
      <c r="IY291" s="118">
        <f t="shared" si="5784"/>
        <v>0</v>
      </c>
      <c r="IZ291" s="118" t="str">
        <f t="shared" si="5701"/>
        <v/>
      </c>
    </row>
    <row r="292" spans="1:260" ht="15" customHeight="1" x14ac:dyDescent="0.25">
      <c r="A292" s="115">
        <v>290</v>
      </c>
      <c r="B292" s="115" t="str">
        <f t="shared" si="5802"/>
        <v/>
      </c>
      <c r="C292" s="115" t="s">
        <v>68</v>
      </c>
      <c r="D292" s="100" t="str">
        <f t="shared" si="5805"/>
        <v>E</v>
      </c>
      <c r="E292" s="100" t="str">
        <f t="shared" si="5625"/>
        <v/>
      </c>
      <c r="F292" s="100" t="str">
        <f t="shared" si="5626"/>
        <v/>
      </c>
      <c r="G292" s="100" t="str">
        <f t="shared" si="5575"/>
        <v/>
      </c>
      <c r="H292" s="100" t="str">
        <f t="shared" si="5627"/>
        <v/>
      </c>
      <c r="I292" s="100" t="str">
        <f t="shared" si="5576"/>
        <v/>
      </c>
      <c r="J292" s="100" t="str">
        <f t="shared" si="5628"/>
        <v/>
      </c>
      <c r="K292" s="100" t="str">
        <f t="shared" si="5577"/>
        <v/>
      </c>
      <c r="L292" s="100" t="str">
        <f t="shared" si="5629"/>
        <v/>
      </c>
      <c r="M292" s="100" t="str">
        <f t="shared" si="5578"/>
        <v/>
      </c>
      <c r="N292" s="100" t="str">
        <f t="shared" si="5630"/>
        <v/>
      </c>
      <c r="O292" s="100" t="str">
        <f t="shared" si="5579"/>
        <v/>
      </c>
      <c r="P292" s="100" t="str">
        <f t="shared" si="5631"/>
        <v/>
      </c>
      <c r="Q292" s="100" t="str">
        <f t="shared" si="5580"/>
        <v/>
      </c>
      <c r="R292" s="100" t="str">
        <f t="shared" si="5632"/>
        <v/>
      </c>
      <c r="S292" s="100" t="str">
        <f t="shared" si="5581"/>
        <v/>
      </c>
      <c r="T292" s="100" t="str">
        <f t="shared" si="5633"/>
        <v/>
      </c>
      <c r="U292" s="100" t="str">
        <f t="shared" si="5582"/>
        <v/>
      </c>
      <c r="V292" s="100" t="str">
        <f t="shared" si="5634"/>
        <v/>
      </c>
      <c r="W292" s="100" t="str">
        <f t="shared" si="5583"/>
        <v/>
      </c>
      <c r="X292" s="100" t="str">
        <f t="shared" si="5635"/>
        <v/>
      </c>
      <c r="Y292" s="100" t="str">
        <f t="shared" si="5584"/>
        <v/>
      </c>
      <c r="Z292" s="100" t="str">
        <f t="shared" si="5636"/>
        <v/>
      </c>
      <c r="AA292" s="100" t="str">
        <f t="shared" si="5585"/>
        <v/>
      </c>
      <c r="AB292" s="100" t="str">
        <f t="shared" si="5637"/>
        <v/>
      </c>
      <c r="AC292" s="100" t="str">
        <f t="shared" si="5586"/>
        <v/>
      </c>
      <c r="AD292" s="100" t="str">
        <f t="shared" si="5638"/>
        <v/>
      </c>
      <c r="AE292" s="100" t="str">
        <f t="shared" si="5587"/>
        <v/>
      </c>
      <c r="AF292" s="100" t="str">
        <f t="shared" si="5639"/>
        <v/>
      </c>
      <c r="AG292" s="100" t="str">
        <f t="shared" si="5588"/>
        <v/>
      </c>
      <c r="AH292" s="100" t="str">
        <f t="shared" si="5640"/>
        <v/>
      </c>
      <c r="AI292" s="100" t="str">
        <f t="shared" si="5589"/>
        <v/>
      </c>
      <c r="AJ292" s="100" t="str">
        <f t="shared" si="5641"/>
        <v/>
      </c>
      <c r="AK292" s="100" t="str">
        <f t="shared" si="5590"/>
        <v/>
      </c>
      <c r="AL292" s="100" t="str">
        <f t="shared" si="5642"/>
        <v/>
      </c>
      <c r="AM292" s="100" t="str">
        <f t="shared" si="5591"/>
        <v/>
      </c>
      <c r="AN292" s="100" t="str">
        <f t="shared" si="5643"/>
        <v/>
      </c>
      <c r="AO292" s="100" t="str">
        <f t="shared" si="5592"/>
        <v/>
      </c>
      <c r="AP292" s="100" t="str">
        <f t="shared" si="5644"/>
        <v/>
      </c>
      <c r="AQ292" s="100" t="str">
        <f t="shared" si="5593"/>
        <v/>
      </c>
      <c r="AR292" s="100" t="str">
        <f t="shared" si="5645"/>
        <v/>
      </c>
      <c r="AS292" s="100" t="str">
        <f t="shared" si="5594"/>
        <v/>
      </c>
      <c r="AT292" s="100" t="str">
        <f t="shared" si="5646"/>
        <v/>
      </c>
      <c r="AU292" s="100" t="str">
        <f t="shared" si="5595"/>
        <v/>
      </c>
      <c r="AV292" s="100" t="str">
        <f t="shared" si="5647"/>
        <v/>
      </c>
      <c r="AW292" s="100" t="str">
        <f t="shared" si="5596"/>
        <v/>
      </c>
      <c r="AX292" s="100" t="str">
        <f t="shared" si="5648"/>
        <v/>
      </c>
      <c r="AY292" s="100" t="str">
        <f t="shared" si="5597"/>
        <v/>
      </c>
      <c r="AZ292" s="100" t="str">
        <f t="shared" si="5649"/>
        <v/>
      </c>
      <c r="BA292" s="100" t="str">
        <f t="shared" si="5598"/>
        <v/>
      </c>
      <c r="BB292" s="100" t="str">
        <f t="shared" si="5650"/>
        <v/>
      </c>
      <c r="BC292" s="100" t="str">
        <f>IFERROR(INDEX('INPUT INF'!$F$3:$F$601,MATCH($B292,'INPUT INF'!$A$3:$A$601,FALSE)),"")</f>
        <v/>
      </c>
      <c r="BD292" s="100" t="str">
        <f t="shared" si="5463"/>
        <v/>
      </c>
      <c r="BE292" s="100" t="str">
        <f t="shared" si="5651"/>
        <v/>
      </c>
      <c r="BF292" s="100" t="str">
        <f t="shared" si="5652"/>
        <v/>
      </c>
      <c r="BG292" s="115" t="str">
        <f t="shared" si="5653"/>
        <v/>
      </c>
      <c r="BH292" s="115" t="str">
        <f>IF(AND('INPUT INF'!$O$1="X",BG292="PASS"),BF292,IF($BG292="","0",IF('INPUT INF'!$N$63="YES",$BF292,"")))</f>
        <v>0</v>
      </c>
      <c r="BI292" s="115" t="str">
        <f>IF($BG292="","0",IF('INPUT INF'!$R$64="YES",$BF292,""))</f>
        <v>0</v>
      </c>
      <c r="BJ292" s="115" t="str">
        <f>IF($BG292="","0",IF('INPUT INF'!$R$65="YES",$BF292,""))</f>
        <v>0</v>
      </c>
      <c r="BL292" s="116" t="str">
        <f t="shared" si="5654"/>
        <v/>
      </c>
      <c r="BM292" s="116" t="str">
        <f t="shared" si="5655"/>
        <v/>
      </c>
      <c r="BN292" s="116" t="str">
        <f t="shared" si="5655"/>
        <v/>
      </c>
      <c r="BR292" s="116" t="str">
        <f t="shared" si="5656"/>
        <v/>
      </c>
      <c r="BS292" s="116" t="str">
        <f t="shared" ref="BS292:BT323" si="5827">IFERROR(IF(RANK($BI292,$BI$3:$BI$422)=BS$2,$B292,""),"")</f>
        <v/>
      </c>
      <c r="BT292" s="116" t="str">
        <f t="shared" si="5827"/>
        <v/>
      </c>
      <c r="BX292" s="116" t="str">
        <f t="shared" si="5658"/>
        <v/>
      </c>
      <c r="BY292" s="116" t="str">
        <f t="shared" ref="BY292:BZ323" si="5828">IFERROR(IF(RANK($BJ292,$BJ$3:$BJ$422)=BY$2,$B292,""),"")</f>
        <v/>
      </c>
      <c r="BZ292" s="116" t="str">
        <f t="shared" si="5828"/>
        <v/>
      </c>
      <c r="CD292" s="116" t="str">
        <f t="shared" si="5660"/>
        <v/>
      </c>
      <c r="CE292" s="116" t="str">
        <f t="shared" si="5661"/>
        <v/>
      </c>
      <c r="CF292" s="116" t="str">
        <f t="shared" si="5662"/>
        <v/>
      </c>
      <c r="CJ292" s="116" t="str">
        <f t="shared" si="5663"/>
        <v/>
      </c>
      <c r="CK292" s="116" t="str">
        <f t="shared" si="5664"/>
        <v/>
      </c>
      <c r="CL292" s="116" t="str">
        <f t="shared" si="5665"/>
        <v/>
      </c>
      <c r="CP292" s="116" t="str">
        <f t="shared" si="5666"/>
        <v/>
      </c>
      <c r="CQ292" s="116" t="str">
        <f t="shared" si="5667"/>
        <v/>
      </c>
      <c r="CR292" s="116" t="str">
        <f t="shared" si="5668"/>
        <v/>
      </c>
      <c r="DH292" s="115" t="str">
        <f t="shared" si="5669"/>
        <v/>
      </c>
      <c r="DI292" s="115" t="str">
        <f t="shared" si="5599"/>
        <v/>
      </c>
      <c r="DJ292" s="115" t="str">
        <f t="shared" si="5600"/>
        <v/>
      </c>
      <c r="DK292" s="115" t="str">
        <f t="shared" si="5601"/>
        <v/>
      </c>
      <c r="DL292" s="115" t="str">
        <f t="shared" si="5602"/>
        <v/>
      </c>
      <c r="DM292" s="115" t="str">
        <f t="shared" si="5603"/>
        <v/>
      </c>
      <c r="DN292" s="115" t="str">
        <f t="shared" si="5604"/>
        <v/>
      </c>
      <c r="DO292" s="115" t="str">
        <f t="shared" si="5605"/>
        <v/>
      </c>
      <c r="DP292" s="115" t="str">
        <f t="shared" si="5606"/>
        <v/>
      </c>
      <c r="DQ292" s="115" t="str">
        <f t="shared" si="5607"/>
        <v/>
      </c>
      <c r="DR292" s="115" t="str">
        <f t="shared" si="5608"/>
        <v/>
      </c>
      <c r="DS292" s="115" t="str">
        <f t="shared" si="5609"/>
        <v/>
      </c>
      <c r="DT292" s="115" t="str">
        <f t="shared" si="5610"/>
        <v/>
      </c>
      <c r="DU292" s="115" t="str">
        <f t="shared" si="5611"/>
        <v/>
      </c>
      <c r="DV292" s="115" t="str">
        <f t="shared" si="5612"/>
        <v/>
      </c>
      <c r="DW292" s="115" t="str">
        <f t="shared" si="5613"/>
        <v/>
      </c>
      <c r="DX292" s="115" t="str">
        <f t="shared" si="5614"/>
        <v/>
      </c>
      <c r="DY292" s="115" t="str">
        <f t="shared" si="5615"/>
        <v/>
      </c>
      <c r="DZ292" s="115" t="str">
        <f t="shared" si="5616"/>
        <v/>
      </c>
      <c r="EA292" s="115" t="str">
        <f t="shared" si="5617"/>
        <v/>
      </c>
      <c r="EB292" s="115" t="str">
        <f t="shared" si="5618"/>
        <v/>
      </c>
      <c r="EC292" s="115" t="str">
        <f t="shared" si="5619"/>
        <v/>
      </c>
      <c r="ED292" s="115" t="str">
        <f t="shared" si="5620"/>
        <v/>
      </c>
      <c r="EE292" s="115" t="str">
        <f t="shared" si="5621"/>
        <v/>
      </c>
      <c r="EF292" s="115" t="str">
        <f t="shared" si="5622"/>
        <v/>
      </c>
      <c r="EG292" s="115" t="str">
        <f t="shared" si="5670"/>
        <v/>
      </c>
      <c r="EH292" s="115" t="str">
        <f t="shared" si="5671"/>
        <v/>
      </c>
      <c r="EI292" s="115" t="str">
        <f t="shared" si="5672"/>
        <v/>
      </c>
      <c r="EJ292" s="115" t="str">
        <f t="shared" si="5673"/>
        <v/>
      </c>
      <c r="EK292" s="115" t="str">
        <f t="shared" si="5674"/>
        <v/>
      </c>
      <c r="EL292" s="115" t="str">
        <f t="shared" si="5675"/>
        <v/>
      </c>
      <c r="EM292" s="115" t="str">
        <f t="shared" si="5676"/>
        <v/>
      </c>
      <c r="EN292" s="115" t="str">
        <f t="shared" si="5677"/>
        <v/>
      </c>
      <c r="EO292" s="115" t="str">
        <f t="shared" si="5678"/>
        <v/>
      </c>
      <c r="EP292" s="115" t="str">
        <f t="shared" si="5679"/>
        <v/>
      </c>
      <c r="EQ292" s="115" t="str">
        <f t="shared" si="5680"/>
        <v/>
      </c>
      <c r="ER292" s="115" t="str">
        <f t="shared" si="5681"/>
        <v/>
      </c>
      <c r="ES292" s="115" t="str">
        <f t="shared" si="5682"/>
        <v/>
      </c>
      <c r="ET292" s="115" t="str">
        <f t="shared" si="5683"/>
        <v/>
      </c>
      <c r="EU292" s="115" t="str">
        <f t="shared" si="5684"/>
        <v/>
      </c>
      <c r="EV292" s="115" t="str">
        <f t="shared" si="5685"/>
        <v/>
      </c>
      <c r="EW292" s="115" t="str">
        <f t="shared" si="5686"/>
        <v/>
      </c>
      <c r="EX292" s="115" t="str">
        <f t="shared" si="5687"/>
        <v/>
      </c>
      <c r="EY292" s="115" t="str">
        <f t="shared" si="5688"/>
        <v/>
      </c>
      <c r="EZ292" s="115" t="str">
        <f t="shared" si="5689"/>
        <v/>
      </c>
      <c r="FA292" s="115" t="str">
        <f t="shared" si="5690"/>
        <v/>
      </c>
      <c r="FB292" s="115" t="str">
        <f t="shared" si="5691"/>
        <v/>
      </c>
      <c r="FC292" s="115" t="str">
        <f t="shared" si="5692"/>
        <v/>
      </c>
      <c r="FD292" s="115" t="str">
        <f t="shared" si="5693"/>
        <v/>
      </c>
      <c r="FE292" s="115" t="str">
        <f t="shared" si="5694"/>
        <v/>
      </c>
      <c r="GA292" s="215" t="str">
        <f t="shared" si="5741"/>
        <v/>
      </c>
      <c r="GB292" s="140" t="str">
        <f t="shared" si="5742"/>
        <v/>
      </c>
      <c r="GC292" s="171">
        <f>COUNTIF($AO$703:$AO$772,"&gt;0")</f>
        <v>0</v>
      </c>
      <c r="GD292" s="175">
        <f t="shared" si="5743"/>
        <v>0</v>
      </c>
      <c r="GE292" s="175" t="str">
        <f t="shared" si="5738"/>
        <v/>
      </c>
      <c r="GF292" s="172">
        <f t="shared" ref="GF292:GN292" si="5829">COUNTIF($AP$703:$AP$772,GF$3)</f>
        <v>0</v>
      </c>
      <c r="GG292" s="172">
        <f t="shared" si="5829"/>
        <v>0</v>
      </c>
      <c r="GH292" s="172">
        <f t="shared" si="5829"/>
        <v>0</v>
      </c>
      <c r="GI292" s="172">
        <f t="shared" si="5829"/>
        <v>0</v>
      </c>
      <c r="GJ292" s="172">
        <f t="shared" si="5829"/>
        <v>0</v>
      </c>
      <c r="GK292" s="172">
        <f t="shared" si="5829"/>
        <v>0</v>
      </c>
      <c r="GL292" s="172">
        <f t="shared" si="5829"/>
        <v>0</v>
      </c>
      <c r="GM292" s="172">
        <f t="shared" si="5829"/>
        <v>0</v>
      </c>
      <c r="GN292" s="172">
        <f t="shared" si="5829"/>
        <v>0</v>
      </c>
      <c r="GO292" s="172">
        <f t="shared" si="5745"/>
        <v>0</v>
      </c>
      <c r="GP292" s="171" t="e">
        <f t="shared" si="5746"/>
        <v>#DIV/0!</v>
      </c>
      <c r="GQ292" s="171">
        <f>COUNTIF($AO$703:$AO$772,"&lt;45")-GN292</f>
        <v>0</v>
      </c>
      <c r="GR292" s="171">
        <f>COUNTIF($AO$703:$AO$772,"&lt;60")-GQ292</f>
        <v>0</v>
      </c>
      <c r="GS292" s="171">
        <f>COUNTIF($AO$703:$AO$772,"&lt;75")-GQ292-GR292</f>
        <v>0</v>
      </c>
      <c r="GT292" s="171">
        <f>COUNTIF($AO$703:$AO$772,"&lt;90")-GQ292-GR292-GS292</f>
        <v>0</v>
      </c>
      <c r="GU292" s="171">
        <f>COUNTIF($AO$703:$AO$772,"&gt;89")</f>
        <v>0</v>
      </c>
      <c r="GV292" s="171">
        <f>COUNTIF($AO$703:$AO$772,GV3)</f>
        <v>0</v>
      </c>
      <c r="GW292" s="171">
        <f>COUNTIF($AO$703:$AO$772,GW3)</f>
        <v>0</v>
      </c>
      <c r="GY292" s="115">
        <v>289</v>
      </c>
      <c r="GZ292" s="120" t="str">
        <f>IF('INPUT INF'!O$46="YES",GY299,"")</f>
        <v/>
      </c>
      <c r="HA292" s="118">
        <f>HA291</f>
        <v>0</v>
      </c>
      <c r="HB292" s="118" t="str">
        <f>IF(GZ292="","",'INPUT INF'!L$46)</f>
        <v/>
      </c>
      <c r="HC292" s="181" t="str">
        <f>'INPUT INF'!O$34</f>
        <v>B</v>
      </c>
      <c r="HD292" s="181" t="str">
        <f>IFERROR(INDEX(GB$31:GB$55,MATCH($HB292,$GA$31:$GA$55,0)),"")</f>
        <v/>
      </c>
      <c r="HE292" s="181">
        <f t="shared" ref="HE292:HY292" si="5830">IFERROR(INDEX(GC$192:GC$217,MATCH($HB292,$GA$192:$GA$217,0)),"")</f>
        <v>0</v>
      </c>
      <c r="HF292" s="181">
        <f t="shared" si="5830"/>
        <v>0</v>
      </c>
      <c r="HG292" s="181" t="str">
        <f t="shared" si="5830"/>
        <v/>
      </c>
      <c r="HH292" s="181">
        <f t="shared" si="5830"/>
        <v>0</v>
      </c>
      <c r="HI292" s="181">
        <f t="shared" si="5830"/>
        <v>0</v>
      </c>
      <c r="HJ292" s="181">
        <f t="shared" si="5830"/>
        <v>0</v>
      </c>
      <c r="HK292" s="181">
        <f t="shared" si="5830"/>
        <v>0</v>
      </c>
      <c r="HL292" s="181">
        <f t="shared" si="5830"/>
        <v>0</v>
      </c>
      <c r="HM292" s="181">
        <f t="shared" si="5830"/>
        <v>0</v>
      </c>
      <c r="HN292" s="181">
        <f t="shared" si="5830"/>
        <v>0</v>
      </c>
      <c r="HO292" s="181">
        <f t="shared" si="5830"/>
        <v>0</v>
      </c>
      <c r="HP292" s="181">
        <f t="shared" si="5830"/>
        <v>0</v>
      </c>
      <c r="HQ292" s="181">
        <f t="shared" si="5830"/>
        <v>0</v>
      </c>
      <c r="HR292" s="181" t="str">
        <f t="shared" si="5830"/>
        <v/>
      </c>
      <c r="HS292" s="181">
        <f t="shared" si="5830"/>
        <v>0</v>
      </c>
      <c r="HT292" s="181">
        <f t="shared" si="5830"/>
        <v>0</v>
      </c>
      <c r="HU292" s="181">
        <f t="shared" si="5830"/>
        <v>0</v>
      </c>
      <c r="HV292" s="181">
        <f t="shared" si="5830"/>
        <v>0</v>
      </c>
      <c r="HW292" s="181">
        <f t="shared" si="5830"/>
        <v>0</v>
      </c>
      <c r="HX292" s="181">
        <f t="shared" si="5830"/>
        <v>0</v>
      </c>
      <c r="HY292" s="181">
        <f t="shared" si="5830"/>
        <v>0</v>
      </c>
      <c r="IA292" s="181" t="str">
        <f t="shared" si="5761"/>
        <v/>
      </c>
      <c r="IB292" s="118" t="str">
        <f t="shared" si="5762"/>
        <v/>
      </c>
      <c r="IC292" s="118" t="str">
        <f t="shared" si="5763"/>
        <v/>
      </c>
      <c r="ID292" s="118" t="str">
        <f t="shared" si="5700"/>
        <v/>
      </c>
      <c r="IE292" s="118">
        <f t="shared" si="5764"/>
        <v>0</v>
      </c>
      <c r="IF292" s="118">
        <f t="shared" si="5765"/>
        <v>0</v>
      </c>
      <c r="IG292" s="118" t="str">
        <f t="shared" si="5766"/>
        <v/>
      </c>
      <c r="IH292" s="118">
        <f t="shared" si="5767"/>
        <v>0</v>
      </c>
      <c r="II292" s="118">
        <f t="shared" si="5768"/>
        <v>0</v>
      </c>
      <c r="IJ292" s="118">
        <f t="shared" si="5769"/>
        <v>0</v>
      </c>
      <c r="IK292" s="118">
        <f t="shared" si="5770"/>
        <v>0</v>
      </c>
      <c r="IL292" s="118">
        <f t="shared" si="5771"/>
        <v>0</v>
      </c>
      <c r="IM292" s="118">
        <f t="shared" si="5772"/>
        <v>0</v>
      </c>
      <c r="IN292" s="118">
        <f t="shared" si="5773"/>
        <v>0</v>
      </c>
      <c r="IO292" s="118">
        <f t="shared" si="5774"/>
        <v>0</v>
      </c>
      <c r="IP292" s="118">
        <f t="shared" si="5775"/>
        <v>0</v>
      </c>
      <c r="IQ292" s="118">
        <f t="shared" si="5776"/>
        <v>0</v>
      </c>
      <c r="IR292" s="118" t="str">
        <f t="shared" si="5777"/>
        <v/>
      </c>
      <c r="IS292" s="118">
        <f t="shared" si="5778"/>
        <v>0</v>
      </c>
      <c r="IT292" s="118">
        <f t="shared" si="5779"/>
        <v>0</v>
      </c>
      <c r="IU292" s="118">
        <f t="shared" si="5780"/>
        <v>0</v>
      </c>
      <c r="IV292" s="118">
        <f t="shared" si="5781"/>
        <v>0</v>
      </c>
      <c r="IW292" s="118">
        <f t="shared" si="5782"/>
        <v>0</v>
      </c>
      <c r="IX292" s="118">
        <f t="shared" si="5783"/>
        <v>0</v>
      </c>
      <c r="IY292" s="118">
        <f t="shared" si="5784"/>
        <v>0</v>
      </c>
      <c r="IZ292" s="118" t="str">
        <f t="shared" si="5701"/>
        <v/>
      </c>
    </row>
    <row r="293" spans="1:260" ht="15" customHeight="1" x14ac:dyDescent="0.25">
      <c r="A293" s="115">
        <v>291</v>
      </c>
      <c r="B293" s="115" t="str">
        <f t="shared" si="5802"/>
        <v/>
      </c>
      <c r="C293" s="115" t="s">
        <v>68</v>
      </c>
      <c r="D293" s="100" t="str">
        <f t="shared" si="5805"/>
        <v>E</v>
      </c>
      <c r="E293" s="100" t="str">
        <f t="shared" si="5625"/>
        <v/>
      </c>
      <c r="F293" s="100" t="str">
        <f t="shared" si="5626"/>
        <v/>
      </c>
      <c r="G293" s="100" t="str">
        <f t="shared" si="5575"/>
        <v/>
      </c>
      <c r="H293" s="100" t="str">
        <f t="shared" si="5627"/>
        <v/>
      </c>
      <c r="I293" s="100" t="str">
        <f t="shared" si="5576"/>
        <v/>
      </c>
      <c r="J293" s="100" t="str">
        <f t="shared" si="5628"/>
        <v/>
      </c>
      <c r="K293" s="100" t="str">
        <f t="shared" si="5577"/>
        <v/>
      </c>
      <c r="L293" s="100" t="str">
        <f t="shared" si="5629"/>
        <v/>
      </c>
      <c r="M293" s="100" t="str">
        <f t="shared" si="5578"/>
        <v/>
      </c>
      <c r="N293" s="100" t="str">
        <f t="shared" si="5630"/>
        <v/>
      </c>
      <c r="O293" s="100" t="str">
        <f t="shared" si="5579"/>
        <v/>
      </c>
      <c r="P293" s="100" t="str">
        <f t="shared" si="5631"/>
        <v/>
      </c>
      <c r="Q293" s="100" t="str">
        <f t="shared" si="5580"/>
        <v/>
      </c>
      <c r="R293" s="100" t="str">
        <f t="shared" si="5632"/>
        <v/>
      </c>
      <c r="S293" s="100" t="str">
        <f t="shared" si="5581"/>
        <v/>
      </c>
      <c r="T293" s="100" t="str">
        <f t="shared" si="5633"/>
        <v/>
      </c>
      <c r="U293" s="100" t="str">
        <f t="shared" si="5582"/>
        <v/>
      </c>
      <c r="V293" s="100" t="str">
        <f t="shared" si="5634"/>
        <v/>
      </c>
      <c r="W293" s="100" t="str">
        <f t="shared" si="5583"/>
        <v/>
      </c>
      <c r="X293" s="100" t="str">
        <f t="shared" si="5635"/>
        <v/>
      </c>
      <c r="Y293" s="100" t="str">
        <f t="shared" si="5584"/>
        <v/>
      </c>
      <c r="Z293" s="100" t="str">
        <f t="shared" si="5636"/>
        <v/>
      </c>
      <c r="AA293" s="100" t="str">
        <f t="shared" si="5585"/>
        <v/>
      </c>
      <c r="AB293" s="100" t="str">
        <f t="shared" si="5637"/>
        <v/>
      </c>
      <c r="AC293" s="100" t="str">
        <f t="shared" si="5586"/>
        <v/>
      </c>
      <c r="AD293" s="100" t="str">
        <f t="shared" si="5638"/>
        <v/>
      </c>
      <c r="AE293" s="100" t="str">
        <f t="shared" si="5587"/>
        <v/>
      </c>
      <c r="AF293" s="100" t="str">
        <f t="shared" si="5639"/>
        <v/>
      </c>
      <c r="AG293" s="100" t="str">
        <f t="shared" si="5588"/>
        <v/>
      </c>
      <c r="AH293" s="100" t="str">
        <f t="shared" si="5640"/>
        <v/>
      </c>
      <c r="AI293" s="100" t="str">
        <f t="shared" si="5589"/>
        <v/>
      </c>
      <c r="AJ293" s="100" t="str">
        <f t="shared" si="5641"/>
        <v/>
      </c>
      <c r="AK293" s="100" t="str">
        <f t="shared" si="5590"/>
        <v/>
      </c>
      <c r="AL293" s="100" t="str">
        <f t="shared" si="5642"/>
        <v/>
      </c>
      <c r="AM293" s="100" t="str">
        <f t="shared" si="5591"/>
        <v/>
      </c>
      <c r="AN293" s="100" t="str">
        <f t="shared" si="5643"/>
        <v/>
      </c>
      <c r="AO293" s="100" t="str">
        <f t="shared" si="5592"/>
        <v/>
      </c>
      <c r="AP293" s="100" t="str">
        <f t="shared" si="5644"/>
        <v/>
      </c>
      <c r="AQ293" s="100" t="str">
        <f t="shared" si="5593"/>
        <v/>
      </c>
      <c r="AR293" s="100" t="str">
        <f t="shared" si="5645"/>
        <v/>
      </c>
      <c r="AS293" s="100" t="str">
        <f t="shared" si="5594"/>
        <v/>
      </c>
      <c r="AT293" s="100" t="str">
        <f t="shared" si="5646"/>
        <v/>
      </c>
      <c r="AU293" s="100" t="str">
        <f t="shared" si="5595"/>
        <v/>
      </c>
      <c r="AV293" s="100" t="str">
        <f t="shared" si="5647"/>
        <v/>
      </c>
      <c r="AW293" s="100" t="str">
        <f t="shared" si="5596"/>
        <v/>
      </c>
      <c r="AX293" s="100" t="str">
        <f t="shared" si="5648"/>
        <v/>
      </c>
      <c r="AY293" s="100" t="str">
        <f t="shared" si="5597"/>
        <v/>
      </c>
      <c r="AZ293" s="100" t="str">
        <f t="shared" si="5649"/>
        <v/>
      </c>
      <c r="BA293" s="100" t="str">
        <f t="shared" si="5598"/>
        <v/>
      </c>
      <c r="BB293" s="100" t="str">
        <f t="shared" si="5650"/>
        <v/>
      </c>
      <c r="BC293" s="100" t="str">
        <f>IFERROR(INDEX('INPUT INF'!$F$3:$F$601,MATCH($B293,'INPUT INF'!$A$3:$A$601,FALSE)),"")</f>
        <v/>
      </c>
      <c r="BD293" s="100" t="str">
        <f t="shared" si="5463"/>
        <v/>
      </c>
      <c r="BE293" s="100" t="str">
        <f t="shared" si="5651"/>
        <v/>
      </c>
      <c r="BF293" s="100" t="str">
        <f t="shared" si="5652"/>
        <v/>
      </c>
      <c r="BG293" s="115" t="str">
        <f t="shared" si="5653"/>
        <v/>
      </c>
      <c r="BH293" s="115" t="str">
        <f>IF(AND('INPUT INF'!$O$1="X",BG293="PASS"),BF293,IF($BG293="","0",IF('INPUT INF'!$N$63="YES",$BF293,"")))</f>
        <v>0</v>
      </c>
      <c r="BI293" s="115" t="str">
        <f>IF($BG293="","0",IF('INPUT INF'!$R$64="YES",$BF293,""))</f>
        <v>0</v>
      </c>
      <c r="BJ293" s="115" t="str">
        <f>IF($BG293="","0",IF('INPUT INF'!$R$65="YES",$BF293,""))</f>
        <v>0</v>
      </c>
      <c r="BL293" s="116" t="str">
        <f t="shared" si="5654"/>
        <v/>
      </c>
      <c r="BM293" s="116" t="str">
        <f t="shared" si="5655"/>
        <v/>
      </c>
      <c r="BN293" s="116" t="str">
        <f t="shared" si="5655"/>
        <v/>
      </c>
      <c r="BR293" s="116" t="str">
        <f t="shared" si="5656"/>
        <v/>
      </c>
      <c r="BS293" s="116" t="str">
        <f t="shared" si="5827"/>
        <v/>
      </c>
      <c r="BT293" s="116" t="str">
        <f t="shared" si="5827"/>
        <v/>
      </c>
      <c r="BX293" s="116" t="str">
        <f t="shared" si="5658"/>
        <v/>
      </c>
      <c r="BY293" s="116" t="str">
        <f t="shared" si="5828"/>
        <v/>
      </c>
      <c r="BZ293" s="116" t="str">
        <f t="shared" si="5828"/>
        <v/>
      </c>
      <c r="CD293" s="116" t="str">
        <f t="shared" si="5660"/>
        <v/>
      </c>
      <c r="CE293" s="116" t="str">
        <f t="shared" si="5661"/>
        <v/>
      </c>
      <c r="CF293" s="116" t="str">
        <f t="shared" si="5662"/>
        <v/>
      </c>
      <c r="CJ293" s="116" t="str">
        <f t="shared" si="5663"/>
        <v/>
      </c>
      <c r="CK293" s="116" t="str">
        <f t="shared" si="5664"/>
        <v/>
      </c>
      <c r="CL293" s="116" t="str">
        <f t="shared" si="5665"/>
        <v/>
      </c>
      <c r="CP293" s="116" t="str">
        <f t="shared" si="5666"/>
        <v/>
      </c>
      <c r="CQ293" s="116" t="str">
        <f t="shared" si="5667"/>
        <v/>
      </c>
      <c r="CR293" s="116" t="str">
        <f t="shared" si="5668"/>
        <v/>
      </c>
      <c r="DH293" s="115" t="str">
        <f t="shared" si="5669"/>
        <v/>
      </c>
      <c r="DI293" s="115" t="str">
        <f t="shared" si="5599"/>
        <v/>
      </c>
      <c r="DJ293" s="115" t="str">
        <f t="shared" si="5600"/>
        <v/>
      </c>
      <c r="DK293" s="115" t="str">
        <f t="shared" si="5601"/>
        <v/>
      </c>
      <c r="DL293" s="115" t="str">
        <f t="shared" si="5602"/>
        <v/>
      </c>
      <c r="DM293" s="115" t="str">
        <f t="shared" si="5603"/>
        <v/>
      </c>
      <c r="DN293" s="115" t="str">
        <f t="shared" si="5604"/>
        <v/>
      </c>
      <c r="DO293" s="115" t="str">
        <f t="shared" si="5605"/>
        <v/>
      </c>
      <c r="DP293" s="115" t="str">
        <f t="shared" si="5606"/>
        <v/>
      </c>
      <c r="DQ293" s="115" t="str">
        <f t="shared" si="5607"/>
        <v/>
      </c>
      <c r="DR293" s="115" t="str">
        <f t="shared" si="5608"/>
        <v/>
      </c>
      <c r="DS293" s="115" t="str">
        <f t="shared" si="5609"/>
        <v/>
      </c>
      <c r="DT293" s="115" t="str">
        <f t="shared" si="5610"/>
        <v/>
      </c>
      <c r="DU293" s="115" t="str">
        <f t="shared" si="5611"/>
        <v/>
      </c>
      <c r="DV293" s="115" t="str">
        <f t="shared" si="5612"/>
        <v/>
      </c>
      <c r="DW293" s="115" t="str">
        <f t="shared" si="5613"/>
        <v/>
      </c>
      <c r="DX293" s="115" t="str">
        <f t="shared" si="5614"/>
        <v/>
      </c>
      <c r="DY293" s="115" t="str">
        <f t="shared" si="5615"/>
        <v/>
      </c>
      <c r="DZ293" s="115" t="str">
        <f t="shared" si="5616"/>
        <v/>
      </c>
      <c r="EA293" s="115" t="str">
        <f t="shared" si="5617"/>
        <v/>
      </c>
      <c r="EB293" s="115" t="str">
        <f t="shared" si="5618"/>
        <v/>
      </c>
      <c r="EC293" s="115" t="str">
        <f t="shared" si="5619"/>
        <v/>
      </c>
      <c r="ED293" s="115" t="str">
        <f t="shared" si="5620"/>
        <v/>
      </c>
      <c r="EE293" s="115" t="str">
        <f t="shared" si="5621"/>
        <v/>
      </c>
      <c r="EF293" s="115" t="str">
        <f t="shared" si="5622"/>
        <v/>
      </c>
      <c r="EG293" s="115" t="str">
        <f t="shared" si="5670"/>
        <v/>
      </c>
      <c r="EH293" s="115" t="str">
        <f t="shared" si="5671"/>
        <v/>
      </c>
      <c r="EI293" s="115" t="str">
        <f t="shared" si="5672"/>
        <v/>
      </c>
      <c r="EJ293" s="115" t="str">
        <f t="shared" si="5673"/>
        <v/>
      </c>
      <c r="EK293" s="115" t="str">
        <f t="shared" si="5674"/>
        <v/>
      </c>
      <c r="EL293" s="115" t="str">
        <f t="shared" si="5675"/>
        <v/>
      </c>
      <c r="EM293" s="115" t="str">
        <f t="shared" si="5676"/>
        <v/>
      </c>
      <c r="EN293" s="115" t="str">
        <f t="shared" si="5677"/>
        <v/>
      </c>
      <c r="EO293" s="115" t="str">
        <f t="shared" si="5678"/>
        <v/>
      </c>
      <c r="EP293" s="115" t="str">
        <f t="shared" si="5679"/>
        <v/>
      </c>
      <c r="EQ293" s="115" t="str">
        <f t="shared" si="5680"/>
        <v/>
      </c>
      <c r="ER293" s="115" t="str">
        <f t="shared" si="5681"/>
        <v/>
      </c>
      <c r="ES293" s="115" t="str">
        <f t="shared" si="5682"/>
        <v/>
      </c>
      <c r="ET293" s="115" t="str">
        <f t="shared" si="5683"/>
        <v/>
      </c>
      <c r="EU293" s="115" t="str">
        <f t="shared" si="5684"/>
        <v/>
      </c>
      <c r="EV293" s="115" t="str">
        <f t="shared" si="5685"/>
        <v/>
      </c>
      <c r="EW293" s="115" t="str">
        <f t="shared" si="5686"/>
        <v/>
      </c>
      <c r="EX293" s="115" t="str">
        <f t="shared" si="5687"/>
        <v/>
      </c>
      <c r="EY293" s="115" t="str">
        <f t="shared" si="5688"/>
        <v/>
      </c>
      <c r="EZ293" s="115" t="str">
        <f t="shared" si="5689"/>
        <v/>
      </c>
      <c r="FA293" s="115" t="str">
        <f t="shared" si="5690"/>
        <v/>
      </c>
      <c r="FB293" s="115" t="str">
        <f t="shared" si="5691"/>
        <v/>
      </c>
      <c r="FC293" s="115" t="str">
        <f t="shared" si="5692"/>
        <v/>
      </c>
      <c r="FD293" s="115" t="str">
        <f t="shared" si="5693"/>
        <v/>
      </c>
      <c r="FE293" s="115" t="str">
        <f t="shared" si="5694"/>
        <v/>
      </c>
      <c r="GA293" s="215" t="str">
        <f t="shared" si="5741"/>
        <v/>
      </c>
      <c r="GB293" s="140" t="str">
        <f t="shared" si="5742"/>
        <v/>
      </c>
      <c r="GC293" s="171">
        <f>COUNTIF($AQ$703:$AQ$772,"&gt;0")</f>
        <v>0</v>
      </c>
      <c r="GD293" s="175">
        <f t="shared" si="5743"/>
        <v>0</v>
      </c>
      <c r="GE293" s="175" t="str">
        <f t="shared" si="5738"/>
        <v/>
      </c>
      <c r="GF293" s="172">
        <f t="shared" ref="GF293:GN293" si="5831">COUNTIF($AR$703:$AR$772,GF$3)</f>
        <v>0</v>
      </c>
      <c r="GG293" s="172">
        <f t="shared" si="5831"/>
        <v>0</v>
      </c>
      <c r="GH293" s="172">
        <f t="shared" si="5831"/>
        <v>0</v>
      </c>
      <c r="GI293" s="172">
        <f t="shared" si="5831"/>
        <v>0</v>
      </c>
      <c r="GJ293" s="172">
        <f t="shared" si="5831"/>
        <v>0</v>
      </c>
      <c r="GK293" s="172">
        <f t="shared" si="5831"/>
        <v>0</v>
      </c>
      <c r="GL293" s="172">
        <f t="shared" si="5831"/>
        <v>0</v>
      </c>
      <c r="GM293" s="172">
        <f t="shared" si="5831"/>
        <v>0</v>
      </c>
      <c r="GN293" s="172">
        <f t="shared" si="5831"/>
        <v>0</v>
      </c>
      <c r="GO293" s="172">
        <f t="shared" si="5745"/>
        <v>0</v>
      </c>
      <c r="GP293" s="171" t="e">
        <f t="shared" si="5746"/>
        <v>#DIV/0!</v>
      </c>
      <c r="GQ293" s="171">
        <f>COUNTIF($AQ$703:$AQ$772,"&lt;45")-GN293</f>
        <v>0</v>
      </c>
      <c r="GR293" s="171">
        <f>COUNTIF($AQ$703:$AQ$772,"&lt;60")-GQ293</f>
        <v>0</v>
      </c>
      <c r="GS293" s="171">
        <f>COUNTIF($AQ$703:$AQ$772,"&lt;75")-GQ293-GR293</f>
        <v>0</v>
      </c>
      <c r="GT293" s="171">
        <f>COUNTIF($AQ$703:$AQ$772,"&lt;90")-GQ293-GR293-GS293</f>
        <v>0</v>
      </c>
      <c r="GU293" s="171">
        <f>COUNTIF($AQ$703:$AQ$772,"&gt;89")</f>
        <v>0</v>
      </c>
      <c r="GV293" s="171">
        <f>COUNTIF($AQ$703:$AQ$772,GV3)</f>
        <v>0</v>
      </c>
      <c r="GW293" s="171">
        <f>COUNTIF($AQ$703:$AQ$772,GW3)</f>
        <v>0</v>
      </c>
      <c r="GY293" s="115">
        <v>290</v>
      </c>
      <c r="GZ293" s="120" t="str">
        <f>IF('INPUT INF'!P$46="YES",GY300,"")</f>
        <v/>
      </c>
      <c r="HA293" s="118">
        <f t="shared" ref="HA293:HA297" si="5832">HA292</f>
        <v>0</v>
      </c>
      <c r="HB293" s="118" t="str">
        <f>IF(GZ293="","",'INPUT INF'!L$46)</f>
        <v/>
      </c>
      <c r="HC293" s="181">
        <f>'INPUT INF'!P$34</f>
        <v>0</v>
      </c>
      <c r="HD293" s="181" t="str">
        <f>IFERROR(INDEX(GB$58:GB$82,MATCH($HB293,$GA$58:$GA$82,0)),"")</f>
        <v/>
      </c>
      <c r="HE293" s="181">
        <f t="shared" ref="HE293:HY293" si="5833">IFERROR(INDEX(GC$220:GC$244,MATCH($HB293,$GA$220:$GA$244,0)),"")</f>
        <v>0</v>
      </c>
      <c r="HF293" s="181">
        <f t="shared" si="5833"/>
        <v>0</v>
      </c>
      <c r="HG293" s="181" t="str">
        <f t="shared" si="5833"/>
        <v/>
      </c>
      <c r="HH293" s="181">
        <f t="shared" si="5833"/>
        <v>0</v>
      </c>
      <c r="HI293" s="181">
        <f t="shared" si="5833"/>
        <v>0</v>
      </c>
      <c r="HJ293" s="181">
        <f t="shared" si="5833"/>
        <v>0</v>
      </c>
      <c r="HK293" s="181">
        <f t="shared" si="5833"/>
        <v>0</v>
      </c>
      <c r="HL293" s="181">
        <f t="shared" si="5833"/>
        <v>0</v>
      </c>
      <c r="HM293" s="181">
        <f t="shared" si="5833"/>
        <v>0</v>
      </c>
      <c r="HN293" s="181">
        <f t="shared" si="5833"/>
        <v>0</v>
      </c>
      <c r="HO293" s="181">
        <f t="shared" si="5833"/>
        <v>0</v>
      </c>
      <c r="HP293" s="181">
        <f t="shared" si="5833"/>
        <v>0</v>
      </c>
      <c r="HQ293" s="181">
        <f t="shared" si="5833"/>
        <v>0</v>
      </c>
      <c r="HR293" s="181" t="str">
        <f t="shared" si="5833"/>
        <v/>
      </c>
      <c r="HS293" s="181">
        <f t="shared" si="5833"/>
        <v>0</v>
      </c>
      <c r="HT293" s="181">
        <f t="shared" si="5833"/>
        <v>0</v>
      </c>
      <c r="HU293" s="181">
        <f t="shared" si="5833"/>
        <v>0</v>
      </c>
      <c r="HV293" s="181">
        <f t="shared" si="5833"/>
        <v>0</v>
      </c>
      <c r="HW293" s="181">
        <f t="shared" si="5833"/>
        <v>0</v>
      </c>
      <c r="HX293" s="181">
        <f t="shared" si="5833"/>
        <v>0</v>
      </c>
      <c r="HY293" s="181">
        <f t="shared" si="5833"/>
        <v>0</v>
      </c>
      <c r="IA293" s="181" t="str">
        <f t="shared" si="5761"/>
        <v/>
      </c>
      <c r="IB293" s="118" t="str">
        <f t="shared" si="5762"/>
        <v/>
      </c>
      <c r="IC293" s="118" t="str">
        <f t="shared" si="5763"/>
        <v/>
      </c>
      <c r="ID293" s="118" t="str">
        <f t="shared" si="5700"/>
        <v/>
      </c>
      <c r="IE293" s="118">
        <f t="shared" si="5764"/>
        <v>0</v>
      </c>
      <c r="IF293" s="118">
        <f t="shared" si="5765"/>
        <v>0</v>
      </c>
      <c r="IG293" s="118" t="str">
        <f t="shared" si="5766"/>
        <v/>
      </c>
      <c r="IH293" s="118">
        <f t="shared" si="5767"/>
        <v>0</v>
      </c>
      <c r="II293" s="118">
        <f t="shared" si="5768"/>
        <v>0</v>
      </c>
      <c r="IJ293" s="118">
        <f t="shared" si="5769"/>
        <v>0</v>
      </c>
      <c r="IK293" s="118">
        <f t="shared" si="5770"/>
        <v>0</v>
      </c>
      <c r="IL293" s="118">
        <f t="shared" si="5771"/>
        <v>0</v>
      </c>
      <c r="IM293" s="118">
        <f t="shared" si="5772"/>
        <v>0</v>
      </c>
      <c r="IN293" s="118">
        <f t="shared" si="5773"/>
        <v>0</v>
      </c>
      <c r="IO293" s="118">
        <f t="shared" si="5774"/>
        <v>0</v>
      </c>
      <c r="IP293" s="118">
        <f t="shared" si="5775"/>
        <v>0</v>
      </c>
      <c r="IQ293" s="118">
        <f t="shared" si="5776"/>
        <v>0</v>
      </c>
      <c r="IR293" s="118" t="str">
        <f t="shared" si="5777"/>
        <v/>
      </c>
      <c r="IS293" s="118">
        <f t="shared" si="5778"/>
        <v>0</v>
      </c>
      <c r="IT293" s="118">
        <f t="shared" si="5779"/>
        <v>0</v>
      </c>
      <c r="IU293" s="118">
        <f t="shared" si="5780"/>
        <v>0</v>
      </c>
      <c r="IV293" s="118">
        <f t="shared" si="5781"/>
        <v>0</v>
      </c>
      <c r="IW293" s="118">
        <f t="shared" si="5782"/>
        <v>0</v>
      </c>
      <c r="IX293" s="118">
        <f t="shared" si="5783"/>
        <v>0</v>
      </c>
      <c r="IY293" s="118">
        <f t="shared" si="5784"/>
        <v>0</v>
      </c>
      <c r="IZ293" s="118" t="str">
        <f t="shared" si="5701"/>
        <v/>
      </c>
    </row>
    <row r="294" spans="1:260" ht="15" customHeight="1" x14ac:dyDescent="0.25">
      <c r="A294" s="115">
        <v>292</v>
      </c>
      <c r="B294" s="115" t="str">
        <f t="shared" si="5802"/>
        <v/>
      </c>
      <c r="C294" s="115" t="s">
        <v>68</v>
      </c>
      <c r="D294" s="100" t="str">
        <f t="shared" si="5805"/>
        <v>E</v>
      </c>
      <c r="E294" s="100" t="str">
        <f t="shared" si="5625"/>
        <v/>
      </c>
      <c r="F294" s="100" t="str">
        <f t="shared" si="5626"/>
        <v/>
      </c>
      <c r="G294" s="100" t="str">
        <f t="shared" si="5575"/>
        <v/>
      </c>
      <c r="H294" s="100" t="str">
        <f t="shared" si="5627"/>
        <v/>
      </c>
      <c r="I294" s="100" t="str">
        <f t="shared" si="5576"/>
        <v/>
      </c>
      <c r="J294" s="100" t="str">
        <f t="shared" si="5628"/>
        <v/>
      </c>
      <c r="K294" s="100" t="str">
        <f t="shared" si="5577"/>
        <v/>
      </c>
      <c r="L294" s="100" t="str">
        <f t="shared" si="5629"/>
        <v/>
      </c>
      <c r="M294" s="100" t="str">
        <f t="shared" si="5578"/>
        <v/>
      </c>
      <c r="N294" s="100" t="str">
        <f t="shared" si="5630"/>
        <v/>
      </c>
      <c r="O294" s="100" t="str">
        <f t="shared" si="5579"/>
        <v/>
      </c>
      <c r="P294" s="100" t="str">
        <f t="shared" si="5631"/>
        <v/>
      </c>
      <c r="Q294" s="100" t="str">
        <f t="shared" si="5580"/>
        <v/>
      </c>
      <c r="R294" s="100" t="str">
        <f t="shared" si="5632"/>
        <v/>
      </c>
      <c r="S294" s="100" t="str">
        <f t="shared" si="5581"/>
        <v/>
      </c>
      <c r="T294" s="100" t="str">
        <f t="shared" si="5633"/>
        <v/>
      </c>
      <c r="U294" s="100" t="str">
        <f t="shared" si="5582"/>
        <v/>
      </c>
      <c r="V294" s="100" t="str">
        <f t="shared" si="5634"/>
        <v/>
      </c>
      <c r="W294" s="100" t="str">
        <f t="shared" si="5583"/>
        <v/>
      </c>
      <c r="X294" s="100" t="str">
        <f t="shared" si="5635"/>
        <v/>
      </c>
      <c r="Y294" s="100" t="str">
        <f t="shared" si="5584"/>
        <v/>
      </c>
      <c r="Z294" s="100" t="str">
        <f t="shared" si="5636"/>
        <v/>
      </c>
      <c r="AA294" s="100" t="str">
        <f t="shared" si="5585"/>
        <v/>
      </c>
      <c r="AB294" s="100" t="str">
        <f t="shared" si="5637"/>
        <v/>
      </c>
      <c r="AC294" s="100" t="str">
        <f t="shared" si="5586"/>
        <v/>
      </c>
      <c r="AD294" s="100" t="str">
        <f t="shared" si="5638"/>
        <v/>
      </c>
      <c r="AE294" s="100" t="str">
        <f t="shared" si="5587"/>
        <v/>
      </c>
      <c r="AF294" s="100" t="str">
        <f t="shared" si="5639"/>
        <v/>
      </c>
      <c r="AG294" s="100" t="str">
        <f t="shared" si="5588"/>
        <v/>
      </c>
      <c r="AH294" s="100" t="str">
        <f t="shared" si="5640"/>
        <v/>
      </c>
      <c r="AI294" s="100" t="str">
        <f t="shared" si="5589"/>
        <v/>
      </c>
      <c r="AJ294" s="100" t="str">
        <f t="shared" si="5641"/>
        <v/>
      </c>
      <c r="AK294" s="100" t="str">
        <f t="shared" si="5590"/>
        <v/>
      </c>
      <c r="AL294" s="100" t="str">
        <f t="shared" si="5642"/>
        <v/>
      </c>
      <c r="AM294" s="100" t="str">
        <f t="shared" si="5591"/>
        <v/>
      </c>
      <c r="AN294" s="100" t="str">
        <f t="shared" si="5643"/>
        <v/>
      </c>
      <c r="AO294" s="100" t="str">
        <f t="shared" si="5592"/>
        <v/>
      </c>
      <c r="AP294" s="100" t="str">
        <f t="shared" si="5644"/>
        <v/>
      </c>
      <c r="AQ294" s="100" t="str">
        <f t="shared" si="5593"/>
        <v/>
      </c>
      <c r="AR294" s="100" t="str">
        <f t="shared" si="5645"/>
        <v/>
      </c>
      <c r="AS294" s="100" t="str">
        <f t="shared" si="5594"/>
        <v/>
      </c>
      <c r="AT294" s="100" t="str">
        <f t="shared" si="5646"/>
        <v/>
      </c>
      <c r="AU294" s="100" t="str">
        <f t="shared" si="5595"/>
        <v/>
      </c>
      <c r="AV294" s="100" t="str">
        <f t="shared" si="5647"/>
        <v/>
      </c>
      <c r="AW294" s="100" t="str">
        <f t="shared" si="5596"/>
        <v/>
      </c>
      <c r="AX294" s="100" t="str">
        <f t="shared" si="5648"/>
        <v/>
      </c>
      <c r="AY294" s="100" t="str">
        <f t="shared" si="5597"/>
        <v/>
      </c>
      <c r="AZ294" s="100" t="str">
        <f t="shared" si="5649"/>
        <v/>
      </c>
      <c r="BA294" s="100" t="str">
        <f t="shared" si="5598"/>
        <v/>
      </c>
      <c r="BB294" s="100" t="str">
        <f t="shared" si="5650"/>
        <v/>
      </c>
      <c r="BC294" s="100" t="str">
        <f>IFERROR(INDEX('INPUT INF'!$F$3:$F$601,MATCH($B294,'INPUT INF'!$A$3:$A$601,FALSE)),"")</f>
        <v/>
      </c>
      <c r="BD294" s="100" t="str">
        <f t="shared" si="5463"/>
        <v/>
      </c>
      <c r="BE294" s="100" t="str">
        <f t="shared" si="5651"/>
        <v/>
      </c>
      <c r="BF294" s="100" t="str">
        <f t="shared" si="5652"/>
        <v/>
      </c>
      <c r="BG294" s="115" t="str">
        <f t="shared" si="5653"/>
        <v/>
      </c>
      <c r="BH294" s="115" t="str">
        <f>IF(AND('INPUT INF'!$O$1="X",BG294="PASS"),BF294,IF($BG294="","0",IF('INPUT INF'!$N$63="YES",$BF294,"")))</f>
        <v>0</v>
      </c>
      <c r="BI294" s="115" t="str">
        <f>IF($BG294="","0",IF('INPUT INF'!$R$64="YES",$BF294,""))</f>
        <v>0</v>
      </c>
      <c r="BJ294" s="115" t="str">
        <f>IF($BG294="","0",IF('INPUT INF'!$R$65="YES",$BF294,""))</f>
        <v>0</v>
      </c>
      <c r="BL294" s="116" t="str">
        <f t="shared" si="5654"/>
        <v/>
      </c>
      <c r="BM294" s="116" t="str">
        <f t="shared" si="5655"/>
        <v/>
      </c>
      <c r="BN294" s="116" t="str">
        <f t="shared" si="5655"/>
        <v/>
      </c>
      <c r="BR294" s="116" t="str">
        <f t="shared" si="5656"/>
        <v/>
      </c>
      <c r="BS294" s="116" t="str">
        <f t="shared" si="5827"/>
        <v/>
      </c>
      <c r="BT294" s="116" t="str">
        <f t="shared" si="5827"/>
        <v/>
      </c>
      <c r="BX294" s="116" t="str">
        <f t="shared" si="5658"/>
        <v/>
      </c>
      <c r="BY294" s="116" t="str">
        <f t="shared" si="5828"/>
        <v/>
      </c>
      <c r="BZ294" s="116" t="str">
        <f t="shared" si="5828"/>
        <v/>
      </c>
      <c r="CD294" s="116" t="str">
        <f t="shared" si="5660"/>
        <v/>
      </c>
      <c r="CE294" s="116" t="str">
        <f t="shared" si="5661"/>
        <v/>
      </c>
      <c r="CF294" s="116" t="str">
        <f t="shared" si="5662"/>
        <v/>
      </c>
      <c r="CJ294" s="116" t="str">
        <f t="shared" si="5663"/>
        <v/>
      </c>
      <c r="CK294" s="116" t="str">
        <f t="shared" si="5664"/>
        <v/>
      </c>
      <c r="CL294" s="116" t="str">
        <f t="shared" si="5665"/>
        <v/>
      </c>
      <c r="CP294" s="116" t="str">
        <f t="shared" si="5666"/>
        <v/>
      </c>
      <c r="CQ294" s="116" t="str">
        <f t="shared" si="5667"/>
        <v/>
      </c>
      <c r="CR294" s="116" t="str">
        <f t="shared" si="5668"/>
        <v/>
      </c>
      <c r="DH294" s="115" t="str">
        <f t="shared" si="5669"/>
        <v/>
      </c>
      <c r="DI294" s="115" t="str">
        <f t="shared" si="5599"/>
        <v/>
      </c>
      <c r="DJ294" s="115" t="str">
        <f t="shared" si="5600"/>
        <v/>
      </c>
      <c r="DK294" s="115" t="str">
        <f t="shared" si="5601"/>
        <v/>
      </c>
      <c r="DL294" s="115" t="str">
        <f t="shared" si="5602"/>
        <v/>
      </c>
      <c r="DM294" s="115" t="str">
        <f t="shared" si="5603"/>
        <v/>
      </c>
      <c r="DN294" s="115" t="str">
        <f t="shared" si="5604"/>
        <v/>
      </c>
      <c r="DO294" s="115" t="str">
        <f t="shared" si="5605"/>
        <v/>
      </c>
      <c r="DP294" s="115" t="str">
        <f t="shared" si="5606"/>
        <v/>
      </c>
      <c r="DQ294" s="115" t="str">
        <f t="shared" si="5607"/>
        <v/>
      </c>
      <c r="DR294" s="115" t="str">
        <f t="shared" si="5608"/>
        <v/>
      </c>
      <c r="DS294" s="115" t="str">
        <f t="shared" si="5609"/>
        <v/>
      </c>
      <c r="DT294" s="115" t="str">
        <f t="shared" si="5610"/>
        <v/>
      </c>
      <c r="DU294" s="115" t="str">
        <f t="shared" si="5611"/>
        <v/>
      </c>
      <c r="DV294" s="115" t="str">
        <f t="shared" si="5612"/>
        <v/>
      </c>
      <c r="DW294" s="115" t="str">
        <f t="shared" si="5613"/>
        <v/>
      </c>
      <c r="DX294" s="115" t="str">
        <f t="shared" si="5614"/>
        <v/>
      </c>
      <c r="DY294" s="115" t="str">
        <f t="shared" si="5615"/>
        <v/>
      </c>
      <c r="DZ294" s="115" t="str">
        <f t="shared" si="5616"/>
        <v/>
      </c>
      <c r="EA294" s="115" t="str">
        <f t="shared" si="5617"/>
        <v/>
      </c>
      <c r="EB294" s="115" t="str">
        <f t="shared" si="5618"/>
        <v/>
      </c>
      <c r="EC294" s="115" t="str">
        <f t="shared" si="5619"/>
        <v/>
      </c>
      <c r="ED294" s="115" t="str">
        <f t="shared" si="5620"/>
        <v/>
      </c>
      <c r="EE294" s="115" t="str">
        <f t="shared" si="5621"/>
        <v/>
      </c>
      <c r="EF294" s="115" t="str">
        <f t="shared" si="5622"/>
        <v/>
      </c>
      <c r="EG294" s="115" t="str">
        <f t="shared" si="5670"/>
        <v/>
      </c>
      <c r="EH294" s="115" t="str">
        <f t="shared" si="5671"/>
        <v/>
      </c>
      <c r="EI294" s="115" t="str">
        <f t="shared" si="5672"/>
        <v/>
      </c>
      <c r="EJ294" s="115" t="str">
        <f t="shared" si="5673"/>
        <v/>
      </c>
      <c r="EK294" s="115" t="str">
        <f t="shared" si="5674"/>
        <v/>
      </c>
      <c r="EL294" s="115" t="str">
        <f t="shared" si="5675"/>
        <v/>
      </c>
      <c r="EM294" s="115" t="str">
        <f t="shared" si="5676"/>
        <v/>
      </c>
      <c r="EN294" s="115" t="str">
        <f t="shared" si="5677"/>
        <v/>
      </c>
      <c r="EO294" s="115" t="str">
        <f t="shared" si="5678"/>
        <v/>
      </c>
      <c r="EP294" s="115" t="str">
        <f t="shared" si="5679"/>
        <v/>
      </c>
      <c r="EQ294" s="115" t="str">
        <f t="shared" si="5680"/>
        <v/>
      </c>
      <c r="ER294" s="115" t="str">
        <f t="shared" si="5681"/>
        <v/>
      </c>
      <c r="ES294" s="115" t="str">
        <f t="shared" si="5682"/>
        <v/>
      </c>
      <c r="ET294" s="115" t="str">
        <f t="shared" si="5683"/>
        <v/>
      </c>
      <c r="EU294" s="115" t="str">
        <f t="shared" si="5684"/>
        <v/>
      </c>
      <c r="EV294" s="115" t="str">
        <f t="shared" si="5685"/>
        <v/>
      </c>
      <c r="EW294" s="115" t="str">
        <f t="shared" si="5686"/>
        <v/>
      </c>
      <c r="EX294" s="115" t="str">
        <f t="shared" si="5687"/>
        <v/>
      </c>
      <c r="EY294" s="115" t="str">
        <f t="shared" si="5688"/>
        <v/>
      </c>
      <c r="EZ294" s="115" t="str">
        <f t="shared" si="5689"/>
        <v/>
      </c>
      <c r="FA294" s="115" t="str">
        <f t="shared" si="5690"/>
        <v/>
      </c>
      <c r="FB294" s="115" t="str">
        <f t="shared" si="5691"/>
        <v/>
      </c>
      <c r="FC294" s="115" t="str">
        <f t="shared" si="5692"/>
        <v/>
      </c>
      <c r="FD294" s="115" t="str">
        <f t="shared" si="5693"/>
        <v/>
      </c>
      <c r="FE294" s="115" t="str">
        <f t="shared" si="5694"/>
        <v/>
      </c>
      <c r="GA294" s="215" t="str">
        <f t="shared" si="5741"/>
        <v/>
      </c>
      <c r="GB294" s="140" t="str">
        <f t="shared" si="5742"/>
        <v/>
      </c>
      <c r="GC294" s="171">
        <f>COUNTIF($AS$703:$AS$772,"&gt;0")</f>
        <v>0</v>
      </c>
      <c r="GD294" s="175">
        <f t="shared" si="5743"/>
        <v>0</v>
      </c>
      <c r="GE294" s="175" t="str">
        <f t="shared" si="5738"/>
        <v/>
      </c>
      <c r="GF294" s="172">
        <f t="shared" ref="GF294:GN294" si="5834">COUNTIF($AT$703:$AT$772,GF$3)</f>
        <v>0</v>
      </c>
      <c r="GG294" s="172">
        <f t="shared" si="5834"/>
        <v>0</v>
      </c>
      <c r="GH294" s="172">
        <f t="shared" si="5834"/>
        <v>0</v>
      </c>
      <c r="GI294" s="172">
        <f t="shared" si="5834"/>
        <v>0</v>
      </c>
      <c r="GJ294" s="172">
        <f t="shared" si="5834"/>
        <v>0</v>
      </c>
      <c r="GK294" s="172">
        <f t="shared" si="5834"/>
        <v>0</v>
      </c>
      <c r="GL294" s="172">
        <f t="shared" si="5834"/>
        <v>0</v>
      </c>
      <c r="GM294" s="172">
        <f t="shared" si="5834"/>
        <v>0</v>
      </c>
      <c r="GN294" s="172">
        <f t="shared" si="5834"/>
        <v>0</v>
      </c>
      <c r="GO294" s="172">
        <f t="shared" si="5745"/>
        <v>0</v>
      </c>
      <c r="GP294" s="171" t="e">
        <f t="shared" si="5746"/>
        <v>#DIV/0!</v>
      </c>
      <c r="GQ294" s="171">
        <f>COUNTIF($AS$703:$AS$772,"&lt;45")-GN294</f>
        <v>0</v>
      </c>
      <c r="GR294" s="171">
        <f>COUNTIF($AS$703:$AS$772,"&lt;60")-GQ294</f>
        <v>0</v>
      </c>
      <c r="GS294" s="171">
        <f>COUNTIF($AS$703:$AS$772,"&lt;75")-GQ294-GR294</f>
        <v>0</v>
      </c>
      <c r="GT294" s="171">
        <f>COUNTIF($AS$703:$AS$772,"&lt;90")-GQ294-GR294-GS294</f>
        <v>0</v>
      </c>
      <c r="GU294" s="171">
        <f>COUNTIF($AS$703:$AS$772,"&gt;89")</f>
        <v>0</v>
      </c>
      <c r="GV294" s="171">
        <f>COUNTIF($AS$703:$AS$772,GV3)</f>
        <v>0</v>
      </c>
      <c r="GW294" s="171">
        <f>COUNTIF($AS$703:$AS$772,GW3)</f>
        <v>0</v>
      </c>
      <c r="GY294" s="115">
        <v>291</v>
      </c>
      <c r="GZ294" s="120" t="str">
        <f>IF('INPUT INF'!Q$46="YES",GY301,"")</f>
        <v/>
      </c>
      <c r="HA294" s="118">
        <f t="shared" si="5832"/>
        <v>0</v>
      </c>
      <c r="HB294" s="118" t="str">
        <f>IF(GZ294="","",'INPUT INF'!L$46)</f>
        <v/>
      </c>
      <c r="HC294" s="181">
        <f>'INPUT INF'!Q$34</f>
        <v>0</v>
      </c>
      <c r="HD294" s="181" t="str">
        <f>IFERROR(INDEX(GB$85:GB$109,MATCH($HB294,$GA$85:$GA$109,0)),"")</f>
        <v/>
      </c>
      <c r="HE294" s="181">
        <f t="shared" ref="HE294:HY294" si="5835">IFERROR(INDEX(GC$247:GC$271,MATCH($HB294,$GA$247:$GA$271,0)),"")</f>
        <v>0</v>
      </c>
      <c r="HF294" s="181">
        <f t="shared" si="5835"/>
        <v>0</v>
      </c>
      <c r="HG294" s="181" t="str">
        <f t="shared" si="5835"/>
        <v/>
      </c>
      <c r="HH294" s="181">
        <f t="shared" si="5835"/>
        <v>0</v>
      </c>
      <c r="HI294" s="181">
        <f t="shared" si="5835"/>
        <v>0</v>
      </c>
      <c r="HJ294" s="181">
        <f t="shared" si="5835"/>
        <v>0</v>
      </c>
      <c r="HK294" s="181">
        <f t="shared" si="5835"/>
        <v>0</v>
      </c>
      <c r="HL294" s="181">
        <f t="shared" si="5835"/>
        <v>0</v>
      </c>
      <c r="HM294" s="181">
        <f t="shared" si="5835"/>
        <v>0</v>
      </c>
      <c r="HN294" s="181">
        <f t="shared" si="5835"/>
        <v>0</v>
      </c>
      <c r="HO294" s="181">
        <f t="shared" si="5835"/>
        <v>0</v>
      </c>
      <c r="HP294" s="181">
        <f t="shared" si="5835"/>
        <v>0</v>
      </c>
      <c r="HQ294" s="181">
        <f t="shared" si="5835"/>
        <v>0</v>
      </c>
      <c r="HR294" s="181" t="str">
        <f t="shared" si="5835"/>
        <v/>
      </c>
      <c r="HS294" s="181">
        <f t="shared" si="5835"/>
        <v>0</v>
      </c>
      <c r="HT294" s="181">
        <f t="shared" si="5835"/>
        <v>0</v>
      </c>
      <c r="HU294" s="181">
        <f t="shared" si="5835"/>
        <v>0</v>
      </c>
      <c r="HV294" s="181">
        <f t="shared" si="5835"/>
        <v>0</v>
      </c>
      <c r="HW294" s="181">
        <f t="shared" si="5835"/>
        <v>0</v>
      </c>
      <c r="HX294" s="181">
        <f t="shared" si="5835"/>
        <v>0</v>
      </c>
      <c r="HY294" s="181">
        <f t="shared" si="5835"/>
        <v>0</v>
      </c>
      <c r="IA294" s="181" t="str">
        <f t="shared" si="5761"/>
        <v/>
      </c>
      <c r="IB294" s="118" t="str">
        <f t="shared" si="5762"/>
        <v/>
      </c>
      <c r="IC294" s="118" t="str">
        <f t="shared" si="5763"/>
        <v/>
      </c>
      <c r="ID294" s="118" t="str">
        <f t="shared" si="5700"/>
        <v/>
      </c>
      <c r="IE294" s="118">
        <f t="shared" si="5764"/>
        <v>0</v>
      </c>
      <c r="IF294" s="118">
        <f t="shared" si="5765"/>
        <v>0</v>
      </c>
      <c r="IG294" s="118" t="str">
        <f t="shared" si="5766"/>
        <v/>
      </c>
      <c r="IH294" s="118">
        <f t="shared" si="5767"/>
        <v>0</v>
      </c>
      <c r="II294" s="118">
        <f t="shared" si="5768"/>
        <v>0</v>
      </c>
      <c r="IJ294" s="118">
        <f t="shared" si="5769"/>
        <v>0</v>
      </c>
      <c r="IK294" s="118">
        <f t="shared" si="5770"/>
        <v>0</v>
      </c>
      <c r="IL294" s="118">
        <f t="shared" si="5771"/>
        <v>0</v>
      </c>
      <c r="IM294" s="118">
        <f t="shared" si="5772"/>
        <v>0</v>
      </c>
      <c r="IN294" s="118">
        <f t="shared" si="5773"/>
        <v>0</v>
      </c>
      <c r="IO294" s="118">
        <f t="shared" si="5774"/>
        <v>0</v>
      </c>
      <c r="IP294" s="118">
        <f t="shared" si="5775"/>
        <v>0</v>
      </c>
      <c r="IQ294" s="118">
        <f t="shared" si="5776"/>
        <v>0</v>
      </c>
      <c r="IR294" s="118" t="str">
        <f t="shared" si="5777"/>
        <v/>
      </c>
      <c r="IS294" s="118">
        <f t="shared" si="5778"/>
        <v>0</v>
      </c>
      <c r="IT294" s="118">
        <f t="shared" si="5779"/>
        <v>0</v>
      </c>
      <c r="IU294" s="118">
        <f t="shared" si="5780"/>
        <v>0</v>
      </c>
      <c r="IV294" s="118">
        <f t="shared" si="5781"/>
        <v>0</v>
      </c>
      <c r="IW294" s="118">
        <f t="shared" si="5782"/>
        <v>0</v>
      </c>
      <c r="IX294" s="118">
        <f t="shared" si="5783"/>
        <v>0</v>
      </c>
      <c r="IY294" s="118">
        <f t="shared" si="5784"/>
        <v>0</v>
      </c>
      <c r="IZ294" s="118" t="str">
        <f t="shared" si="5701"/>
        <v/>
      </c>
    </row>
    <row r="295" spans="1:260" ht="15" customHeight="1" x14ac:dyDescent="0.25">
      <c r="A295" s="115">
        <v>293</v>
      </c>
      <c r="B295" s="115" t="str">
        <f t="shared" si="5802"/>
        <v/>
      </c>
      <c r="C295" s="115" t="s">
        <v>68</v>
      </c>
      <c r="D295" s="100" t="str">
        <f t="shared" si="5805"/>
        <v>E</v>
      </c>
      <c r="E295" s="100" t="str">
        <f t="shared" si="5625"/>
        <v/>
      </c>
      <c r="F295" s="100" t="str">
        <f t="shared" si="5626"/>
        <v/>
      </c>
      <c r="G295" s="100" t="str">
        <f t="shared" si="5575"/>
        <v/>
      </c>
      <c r="H295" s="100" t="str">
        <f t="shared" si="5627"/>
        <v/>
      </c>
      <c r="I295" s="100" t="str">
        <f t="shared" si="5576"/>
        <v/>
      </c>
      <c r="J295" s="100" t="str">
        <f t="shared" si="5628"/>
        <v/>
      </c>
      <c r="K295" s="100" t="str">
        <f t="shared" si="5577"/>
        <v/>
      </c>
      <c r="L295" s="100" t="str">
        <f t="shared" si="5629"/>
        <v/>
      </c>
      <c r="M295" s="100" t="str">
        <f t="shared" si="5578"/>
        <v/>
      </c>
      <c r="N295" s="100" t="str">
        <f t="shared" si="5630"/>
        <v/>
      </c>
      <c r="O295" s="100" t="str">
        <f t="shared" si="5579"/>
        <v/>
      </c>
      <c r="P295" s="100" t="str">
        <f t="shared" si="5631"/>
        <v/>
      </c>
      <c r="Q295" s="100" t="str">
        <f t="shared" si="5580"/>
        <v/>
      </c>
      <c r="R295" s="100" t="str">
        <f t="shared" si="5632"/>
        <v/>
      </c>
      <c r="S295" s="100" t="str">
        <f t="shared" si="5581"/>
        <v/>
      </c>
      <c r="T295" s="100" t="str">
        <f t="shared" si="5633"/>
        <v/>
      </c>
      <c r="U295" s="100" t="str">
        <f t="shared" si="5582"/>
        <v/>
      </c>
      <c r="V295" s="100" t="str">
        <f t="shared" si="5634"/>
        <v/>
      </c>
      <c r="W295" s="100" t="str">
        <f t="shared" si="5583"/>
        <v/>
      </c>
      <c r="X295" s="100" t="str">
        <f t="shared" si="5635"/>
        <v/>
      </c>
      <c r="Y295" s="100" t="str">
        <f t="shared" si="5584"/>
        <v/>
      </c>
      <c r="Z295" s="100" t="str">
        <f t="shared" si="5636"/>
        <v/>
      </c>
      <c r="AA295" s="100" t="str">
        <f t="shared" si="5585"/>
        <v/>
      </c>
      <c r="AB295" s="100" t="str">
        <f t="shared" si="5637"/>
        <v/>
      </c>
      <c r="AC295" s="100" t="str">
        <f t="shared" si="5586"/>
        <v/>
      </c>
      <c r="AD295" s="100" t="str">
        <f t="shared" si="5638"/>
        <v/>
      </c>
      <c r="AE295" s="100" t="str">
        <f t="shared" si="5587"/>
        <v/>
      </c>
      <c r="AF295" s="100" t="str">
        <f t="shared" si="5639"/>
        <v/>
      </c>
      <c r="AG295" s="100" t="str">
        <f t="shared" si="5588"/>
        <v/>
      </c>
      <c r="AH295" s="100" t="str">
        <f t="shared" si="5640"/>
        <v/>
      </c>
      <c r="AI295" s="100" t="str">
        <f t="shared" si="5589"/>
        <v/>
      </c>
      <c r="AJ295" s="100" t="str">
        <f t="shared" si="5641"/>
        <v/>
      </c>
      <c r="AK295" s="100" t="str">
        <f t="shared" si="5590"/>
        <v/>
      </c>
      <c r="AL295" s="100" t="str">
        <f t="shared" si="5642"/>
        <v/>
      </c>
      <c r="AM295" s="100" t="str">
        <f t="shared" si="5591"/>
        <v/>
      </c>
      <c r="AN295" s="100" t="str">
        <f t="shared" si="5643"/>
        <v/>
      </c>
      <c r="AO295" s="100" t="str">
        <f t="shared" si="5592"/>
        <v/>
      </c>
      <c r="AP295" s="100" t="str">
        <f t="shared" si="5644"/>
        <v/>
      </c>
      <c r="AQ295" s="100" t="str">
        <f t="shared" si="5593"/>
        <v/>
      </c>
      <c r="AR295" s="100" t="str">
        <f t="shared" si="5645"/>
        <v/>
      </c>
      <c r="AS295" s="100" t="str">
        <f t="shared" si="5594"/>
        <v/>
      </c>
      <c r="AT295" s="100" t="str">
        <f t="shared" si="5646"/>
        <v/>
      </c>
      <c r="AU295" s="100" t="str">
        <f t="shared" si="5595"/>
        <v/>
      </c>
      <c r="AV295" s="100" t="str">
        <f t="shared" si="5647"/>
        <v/>
      </c>
      <c r="AW295" s="100" t="str">
        <f t="shared" si="5596"/>
        <v/>
      </c>
      <c r="AX295" s="100" t="str">
        <f t="shared" si="5648"/>
        <v/>
      </c>
      <c r="AY295" s="100" t="str">
        <f t="shared" si="5597"/>
        <v/>
      </c>
      <c r="AZ295" s="100" t="str">
        <f t="shared" si="5649"/>
        <v/>
      </c>
      <c r="BA295" s="100" t="str">
        <f t="shared" si="5598"/>
        <v/>
      </c>
      <c r="BB295" s="100" t="str">
        <f t="shared" si="5650"/>
        <v/>
      </c>
      <c r="BC295" s="100" t="str">
        <f>IFERROR(INDEX('INPUT INF'!$F$3:$F$601,MATCH($B295,'INPUT INF'!$A$3:$A$601,FALSE)),"")</f>
        <v/>
      </c>
      <c r="BD295" s="100" t="str">
        <f t="shared" si="5463"/>
        <v/>
      </c>
      <c r="BE295" s="100" t="str">
        <f t="shared" si="5651"/>
        <v/>
      </c>
      <c r="BF295" s="100" t="str">
        <f t="shared" si="5652"/>
        <v/>
      </c>
      <c r="BG295" s="115" t="str">
        <f t="shared" si="5653"/>
        <v/>
      </c>
      <c r="BH295" s="115" t="str">
        <f>IF(AND('INPUT INF'!$O$1="X",BG295="PASS"),BF295,IF($BG295="","0",IF('INPUT INF'!$N$63="YES",$BF295,"")))</f>
        <v>0</v>
      </c>
      <c r="BI295" s="115" t="str">
        <f>IF($BG295="","0",IF('INPUT INF'!$R$64="YES",$BF295,""))</f>
        <v>0</v>
      </c>
      <c r="BJ295" s="115" t="str">
        <f>IF($BG295="","0",IF('INPUT INF'!$R$65="YES",$BF295,""))</f>
        <v>0</v>
      </c>
      <c r="BL295" s="116" t="str">
        <f t="shared" si="5654"/>
        <v/>
      </c>
      <c r="BM295" s="116" t="str">
        <f t="shared" si="5655"/>
        <v/>
      </c>
      <c r="BN295" s="116" t="str">
        <f t="shared" si="5655"/>
        <v/>
      </c>
      <c r="BR295" s="116" t="str">
        <f t="shared" si="5656"/>
        <v/>
      </c>
      <c r="BS295" s="116" t="str">
        <f t="shared" si="5827"/>
        <v/>
      </c>
      <c r="BT295" s="116" t="str">
        <f t="shared" si="5827"/>
        <v/>
      </c>
      <c r="BX295" s="116" t="str">
        <f t="shared" si="5658"/>
        <v/>
      </c>
      <c r="BY295" s="116" t="str">
        <f t="shared" si="5828"/>
        <v/>
      </c>
      <c r="BZ295" s="116" t="str">
        <f t="shared" si="5828"/>
        <v/>
      </c>
      <c r="CD295" s="116" t="str">
        <f t="shared" si="5660"/>
        <v/>
      </c>
      <c r="CE295" s="116" t="str">
        <f t="shared" si="5661"/>
        <v/>
      </c>
      <c r="CF295" s="116" t="str">
        <f t="shared" si="5662"/>
        <v/>
      </c>
      <c r="CJ295" s="116" t="str">
        <f t="shared" si="5663"/>
        <v/>
      </c>
      <c r="CK295" s="116" t="str">
        <f t="shared" si="5664"/>
        <v/>
      </c>
      <c r="CL295" s="116" t="str">
        <f t="shared" si="5665"/>
        <v/>
      </c>
      <c r="CP295" s="116" t="str">
        <f t="shared" si="5666"/>
        <v/>
      </c>
      <c r="CQ295" s="116" t="str">
        <f t="shared" si="5667"/>
        <v/>
      </c>
      <c r="CR295" s="116" t="str">
        <f t="shared" si="5668"/>
        <v/>
      </c>
      <c r="DH295" s="115" t="str">
        <f t="shared" si="5669"/>
        <v/>
      </c>
      <c r="DI295" s="115" t="str">
        <f t="shared" si="5599"/>
        <v/>
      </c>
      <c r="DJ295" s="115" t="str">
        <f t="shared" si="5600"/>
        <v/>
      </c>
      <c r="DK295" s="115" t="str">
        <f t="shared" si="5601"/>
        <v/>
      </c>
      <c r="DL295" s="115" t="str">
        <f t="shared" si="5602"/>
        <v/>
      </c>
      <c r="DM295" s="115" t="str">
        <f t="shared" si="5603"/>
        <v/>
      </c>
      <c r="DN295" s="115" t="str">
        <f t="shared" si="5604"/>
        <v/>
      </c>
      <c r="DO295" s="115" t="str">
        <f t="shared" si="5605"/>
        <v/>
      </c>
      <c r="DP295" s="115" t="str">
        <f t="shared" si="5606"/>
        <v/>
      </c>
      <c r="DQ295" s="115" t="str">
        <f t="shared" si="5607"/>
        <v/>
      </c>
      <c r="DR295" s="115" t="str">
        <f t="shared" si="5608"/>
        <v/>
      </c>
      <c r="DS295" s="115" t="str">
        <f t="shared" si="5609"/>
        <v/>
      </c>
      <c r="DT295" s="115" t="str">
        <f t="shared" si="5610"/>
        <v/>
      </c>
      <c r="DU295" s="115" t="str">
        <f t="shared" si="5611"/>
        <v/>
      </c>
      <c r="DV295" s="115" t="str">
        <f t="shared" si="5612"/>
        <v/>
      </c>
      <c r="DW295" s="115" t="str">
        <f t="shared" si="5613"/>
        <v/>
      </c>
      <c r="DX295" s="115" t="str">
        <f t="shared" si="5614"/>
        <v/>
      </c>
      <c r="DY295" s="115" t="str">
        <f t="shared" si="5615"/>
        <v/>
      </c>
      <c r="DZ295" s="115" t="str">
        <f t="shared" si="5616"/>
        <v/>
      </c>
      <c r="EA295" s="115" t="str">
        <f t="shared" si="5617"/>
        <v/>
      </c>
      <c r="EB295" s="115" t="str">
        <f t="shared" si="5618"/>
        <v/>
      </c>
      <c r="EC295" s="115" t="str">
        <f t="shared" si="5619"/>
        <v/>
      </c>
      <c r="ED295" s="115" t="str">
        <f t="shared" si="5620"/>
        <v/>
      </c>
      <c r="EE295" s="115" t="str">
        <f t="shared" si="5621"/>
        <v/>
      </c>
      <c r="EF295" s="115" t="str">
        <f t="shared" si="5622"/>
        <v/>
      </c>
      <c r="EG295" s="115" t="str">
        <f t="shared" si="5670"/>
        <v/>
      </c>
      <c r="EH295" s="115" t="str">
        <f t="shared" si="5671"/>
        <v/>
      </c>
      <c r="EI295" s="115" t="str">
        <f t="shared" si="5672"/>
        <v/>
      </c>
      <c r="EJ295" s="115" t="str">
        <f t="shared" si="5673"/>
        <v/>
      </c>
      <c r="EK295" s="115" t="str">
        <f t="shared" si="5674"/>
        <v/>
      </c>
      <c r="EL295" s="115" t="str">
        <f t="shared" si="5675"/>
        <v/>
      </c>
      <c r="EM295" s="115" t="str">
        <f t="shared" si="5676"/>
        <v/>
      </c>
      <c r="EN295" s="115" t="str">
        <f t="shared" si="5677"/>
        <v/>
      </c>
      <c r="EO295" s="115" t="str">
        <f t="shared" si="5678"/>
        <v/>
      </c>
      <c r="EP295" s="115" t="str">
        <f t="shared" si="5679"/>
        <v/>
      </c>
      <c r="EQ295" s="115" t="str">
        <f t="shared" si="5680"/>
        <v/>
      </c>
      <c r="ER295" s="115" t="str">
        <f t="shared" si="5681"/>
        <v/>
      </c>
      <c r="ES295" s="115" t="str">
        <f t="shared" si="5682"/>
        <v/>
      </c>
      <c r="ET295" s="115" t="str">
        <f t="shared" si="5683"/>
        <v/>
      </c>
      <c r="EU295" s="115" t="str">
        <f t="shared" si="5684"/>
        <v/>
      </c>
      <c r="EV295" s="115" t="str">
        <f t="shared" si="5685"/>
        <v/>
      </c>
      <c r="EW295" s="115" t="str">
        <f t="shared" si="5686"/>
        <v/>
      </c>
      <c r="EX295" s="115" t="str">
        <f t="shared" si="5687"/>
        <v/>
      </c>
      <c r="EY295" s="115" t="str">
        <f t="shared" si="5688"/>
        <v/>
      </c>
      <c r="EZ295" s="115" t="str">
        <f t="shared" si="5689"/>
        <v/>
      </c>
      <c r="FA295" s="115" t="str">
        <f t="shared" si="5690"/>
        <v/>
      </c>
      <c r="FB295" s="115" t="str">
        <f t="shared" si="5691"/>
        <v/>
      </c>
      <c r="FC295" s="115" t="str">
        <f t="shared" si="5692"/>
        <v/>
      </c>
      <c r="FD295" s="115" t="str">
        <f t="shared" si="5693"/>
        <v/>
      </c>
      <c r="FE295" s="115" t="str">
        <f t="shared" si="5694"/>
        <v/>
      </c>
      <c r="GA295" s="215" t="str">
        <f t="shared" si="5741"/>
        <v/>
      </c>
      <c r="GB295" s="140" t="str">
        <f t="shared" si="5742"/>
        <v/>
      </c>
      <c r="GC295" s="171">
        <f>COUNTIF($AU$703:$AU$772,"&gt;0")</f>
        <v>0</v>
      </c>
      <c r="GD295" s="175">
        <f t="shared" si="5743"/>
        <v>0</v>
      </c>
      <c r="GE295" s="175" t="str">
        <f t="shared" si="5738"/>
        <v/>
      </c>
      <c r="GF295" s="172">
        <f t="shared" ref="GF295:GN295" si="5836">COUNTIF($AV$703:$AV$772,GF$3)</f>
        <v>0</v>
      </c>
      <c r="GG295" s="172">
        <f t="shared" si="5836"/>
        <v>0</v>
      </c>
      <c r="GH295" s="172">
        <f t="shared" si="5836"/>
        <v>0</v>
      </c>
      <c r="GI295" s="172">
        <f t="shared" si="5836"/>
        <v>0</v>
      </c>
      <c r="GJ295" s="172">
        <f t="shared" si="5836"/>
        <v>0</v>
      </c>
      <c r="GK295" s="172">
        <f t="shared" si="5836"/>
        <v>0</v>
      </c>
      <c r="GL295" s="172">
        <f t="shared" si="5836"/>
        <v>0</v>
      </c>
      <c r="GM295" s="172">
        <f t="shared" si="5836"/>
        <v>0</v>
      </c>
      <c r="GN295" s="172">
        <f t="shared" si="5836"/>
        <v>0</v>
      </c>
      <c r="GO295" s="172">
        <f t="shared" si="5745"/>
        <v>0</v>
      </c>
      <c r="GP295" s="171" t="e">
        <f t="shared" si="5746"/>
        <v>#DIV/0!</v>
      </c>
      <c r="GQ295" s="171">
        <f>COUNTIF($AU$703:$AU$772,"&lt;45")-GN295</f>
        <v>0</v>
      </c>
      <c r="GR295" s="171">
        <f>COUNTIF($AU$703:$AU$772,"&lt;60")-GQ295</f>
        <v>0</v>
      </c>
      <c r="GS295" s="171">
        <f>COUNTIF($AU$703:$AU$772,"&lt;75")-GQ295-GR295</f>
        <v>0</v>
      </c>
      <c r="GT295" s="171">
        <f>COUNTIF($AU$703:$AU$772,"&lt;90")-GQ295-GR295-GS295</f>
        <v>0</v>
      </c>
      <c r="GU295" s="171">
        <f>COUNTIF($AU$703:$AU$772,"&gt;89")</f>
        <v>0</v>
      </c>
      <c r="GV295" s="171">
        <f>COUNTIF($AU$703:$AU$772,GV3)</f>
        <v>0</v>
      </c>
      <c r="GW295" s="171">
        <f>COUNTIF($AU$703:$AU$772,GW3)</f>
        <v>0</v>
      </c>
      <c r="GY295" s="115">
        <v>292</v>
      </c>
      <c r="GZ295" s="120" t="str">
        <f>IF('INPUT INF'!R$46="YES",GY302,"")</f>
        <v/>
      </c>
      <c r="HA295" s="118">
        <f t="shared" si="5832"/>
        <v>0</v>
      </c>
      <c r="HB295" s="118" t="str">
        <f>IF(GZ295="","",'INPUT INF'!L$46)</f>
        <v/>
      </c>
      <c r="HC295" s="181">
        <f>'INPUT INF'!R$34</f>
        <v>0</v>
      </c>
      <c r="HD295" s="181" t="str">
        <f>IFERROR(INDEX(GB$112:GB$136,MATCH($HB295,$GA$112:$GA$136,0)),"")</f>
        <v/>
      </c>
      <c r="HE295" s="181">
        <f t="shared" ref="HE295:HY295" si="5837">IFERROR(INDEX(GC$274:GC$298,MATCH($HB295,$GA$274:$GA$298,0)),"")</f>
        <v>0</v>
      </c>
      <c r="HF295" s="181">
        <f t="shared" si="5837"/>
        <v>0</v>
      </c>
      <c r="HG295" s="181" t="str">
        <f t="shared" si="5837"/>
        <v/>
      </c>
      <c r="HH295" s="181">
        <f t="shared" si="5837"/>
        <v>0</v>
      </c>
      <c r="HI295" s="181">
        <f t="shared" si="5837"/>
        <v>0</v>
      </c>
      <c r="HJ295" s="181">
        <f t="shared" si="5837"/>
        <v>0</v>
      </c>
      <c r="HK295" s="181">
        <f t="shared" si="5837"/>
        <v>0</v>
      </c>
      <c r="HL295" s="181">
        <f t="shared" si="5837"/>
        <v>0</v>
      </c>
      <c r="HM295" s="181">
        <f t="shared" si="5837"/>
        <v>0</v>
      </c>
      <c r="HN295" s="181">
        <f t="shared" si="5837"/>
        <v>0</v>
      </c>
      <c r="HO295" s="181">
        <f t="shared" si="5837"/>
        <v>0</v>
      </c>
      <c r="HP295" s="181">
        <f t="shared" si="5837"/>
        <v>0</v>
      </c>
      <c r="HQ295" s="181">
        <f t="shared" si="5837"/>
        <v>0</v>
      </c>
      <c r="HR295" s="181" t="str">
        <f t="shared" si="5837"/>
        <v/>
      </c>
      <c r="HS295" s="181">
        <f t="shared" si="5837"/>
        <v>0</v>
      </c>
      <c r="HT295" s="181">
        <f t="shared" si="5837"/>
        <v>0</v>
      </c>
      <c r="HU295" s="181">
        <f t="shared" si="5837"/>
        <v>0</v>
      </c>
      <c r="HV295" s="181">
        <f t="shared" si="5837"/>
        <v>0</v>
      </c>
      <c r="HW295" s="181">
        <f t="shared" si="5837"/>
        <v>0</v>
      </c>
      <c r="HX295" s="181">
        <f t="shared" si="5837"/>
        <v>0</v>
      </c>
      <c r="HY295" s="181">
        <f t="shared" si="5837"/>
        <v>0</v>
      </c>
      <c r="IA295" s="181" t="str">
        <f t="shared" si="5761"/>
        <v/>
      </c>
      <c r="IB295" s="118" t="str">
        <f t="shared" si="5762"/>
        <v/>
      </c>
      <c r="IC295" s="118" t="str">
        <f t="shared" si="5763"/>
        <v/>
      </c>
      <c r="ID295" s="118" t="str">
        <f t="shared" si="5700"/>
        <v/>
      </c>
      <c r="IE295" s="118">
        <f t="shared" si="5764"/>
        <v>0</v>
      </c>
      <c r="IF295" s="118">
        <f t="shared" si="5765"/>
        <v>0</v>
      </c>
      <c r="IG295" s="118" t="str">
        <f t="shared" si="5766"/>
        <v/>
      </c>
      <c r="IH295" s="118">
        <f t="shared" si="5767"/>
        <v>0</v>
      </c>
      <c r="II295" s="118">
        <f t="shared" si="5768"/>
        <v>0</v>
      </c>
      <c r="IJ295" s="118">
        <f t="shared" si="5769"/>
        <v>0</v>
      </c>
      <c r="IK295" s="118">
        <f t="shared" si="5770"/>
        <v>0</v>
      </c>
      <c r="IL295" s="118">
        <f t="shared" si="5771"/>
        <v>0</v>
      </c>
      <c r="IM295" s="118">
        <f t="shared" si="5772"/>
        <v>0</v>
      </c>
      <c r="IN295" s="118">
        <f t="shared" si="5773"/>
        <v>0</v>
      </c>
      <c r="IO295" s="118">
        <f t="shared" si="5774"/>
        <v>0</v>
      </c>
      <c r="IP295" s="118">
        <f t="shared" si="5775"/>
        <v>0</v>
      </c>
      <c r="IQ295" s="118">
        <f t="shared" si="5776"/>
        <v>0</v>
      </c>
      <c r="IR295" s="118" t="str">
        <f t="shared" si="5777"/>
        <v/>
      </c>
      <c r="IS295" s="118">
        <f t="shared" si="5778"/>
        <v>0</v>
      </c>
      <c r="IT295" s="118">
        <f t="shared" si="5779"/>
        <v>0</v>
      </c>
      <c r="IU295" s="118">
        <f t="shared" si="5780"/>
        <v>0</v>
      </c>
      <c r="IV295" s="118">
        <f t="shared" si="5781"/>
        <v>0</v>
      </c>
      <c r="IW295" s="118">
        <f t="shared" si="5782"/>
        <v>0</v>
      </c>
      <c r="IX295" s="118">
        <f t="shared" si="5783"/>
        <v>0</v>
      </c>
      <c r="IY295" s="118">
        <f t="shared" si="5784"/>
        <v>0</v>
      </c>
      <c r="IZ295" s="118" t="str">
        <f t="shared" si="5701"/>
        <v/>
      </c>
    </row>
    <row r="296" spans="1:260" ht="15" customHeight="1" x14ac:dyDescent="0.25">
      <c r="A296" s="115">
        <v>294</v>
      </c>
      <c r="B296" s="115" t="str">
        <f t="shared" si="5802"/>
        <v/>
      </c>
      <c r="C296" s="115" t="s">
        <v>68</v>
      </c>
      <c r="D296" s="100" t="str">
        <f t="shared" si="5805"/>
        <v>E</v>
      </c>
      <c r="E296" s="100" t="str">
        <f t="shared" si="5625"/>
        <v/>
      </c>
      <c r="F296" s="100" t="str">
        <f t="shared" si="5626"/>
        <v/>
      </c>
      <c r="G296" s="100" t="str">
        <f t="shared" si="5575"/>
        <v/>
      </c>
      <c r="H296" s="100" t="str">
        <f t="shared" si="5627"/>
        <v/>
      </c>
      <c r="I296" s="100" t="str">
        <f t="shared" si="5576"/>
        <v/>
      </c>
      <c r="J296" s="100" t="str">
        <f t="shared" si="5628"/>
        <v/>
      </c>
      <c r="K296" s="100" t="str">
        <f t="shared" si="5577"/>
        <v/>
      </c>
      <c r="L296" s="100" t="str">
        <f t="shared" si="5629"/>
        <v/>
      </c>
      <c r="M296" s="100" t="str">
        <f t="shared" si="5578"/>
        <v/>
      </c>
      <c r="N296" s="100" t="str">
        <f t="shared" si="5630"/>
        <v/>
      </c>
      <c r="O296" s="100" t="str">
        <f t="shared" si="5579"/>
        <v/>
      </c>
      <c r="P296" s="100" t="str">
        <f t="shared" si="5631"/>
        <v/>
      </c>
      <c r="Q296" s="100" t="str">
        <f t="shared" si="5580"/>
        <v/>
      </c>
      <c r="R296" s="100" t="str">
        <f t="shared" si="5632"/>
        <v/>
      </c>
      <c r="S296" s="100" t="str">
        <f t="shared" si="5581"/>
        <v/>
      </c>
      <c r="T296" s="100" t="str">
        <f t="shared" si="5633"/>
        <v/>
      </c>
      <c r="U296" s="100" t="str">
        <f t="shared" si="5582"/>
        <v/>
      </c>
      <c r="V296" s="100" t="str">
        <f t="shared" si="5634"/>
        <v/>
      </c>
      <c r="W296" s="100" t="str">
        <f t="shared" si="5583"/>
        <v/>
      </c>
      <c r="X296" s="100" t="str">
        <f t="shared" si="5635"/>
        <v/>
      </c>
      <c r="Y296" s="100" t="str">
        <f t="shared" si="5584"/>
        <v/>
      </c>
      <c r="Z296" s="100" t="str">
        <f t="shared" si="5636"/>
        <v/>
      </c>
      <c r="AA296" s="100" t="str">
        <f t="shared" si="5585"/>
        <v/>
      </c>
      <c r="AB296" s="100" t="str">
        <f t="shared" si="5637"/>
        <v/>
      </c>
      <c r="AC296" s="100" t="str">
        <f t="shared" si="5586"/>
        <v/>
      </c>
      <c r="AD296" s="100" t="str">
        <f t="shared" si="5638"/>
        <v/>
      </c>
      <c r="AE296" s="100" t="str">
        <f t="shared" si="5587"/>
        <v/>
      </c>
      <c r="AF296" s="100" t="str">
        <f t="shared" si="5639"/>
        <v/>
      </c>
      <c r="AG296" s="100" t="str">
        <f t="shared" si="5588"/>
        <v/>
      </c>
      <c r="AH296" s="100" t="str">
        <f t="shared" si="5640"/>
        <v/>
      </c>
      <c r="AI296" s="100" t="str">
        <f t="shared" si="5589"/>
        <v/>
      </c>
      <c r="AJ296" s="100" t="str">
        <f t="shared" si="5641"/>
        <v/>
      </c>
      <c r="AK296" s="100" t="str">
        <f t="shared" si="5590"/>
        <v/>
      </c>
      <c r="AL296" s="100" t="str">
        <f t="shared" si="5642"/>
        <v/>
      </c>
      <c r="AM296" s="100" t="str">
        <f t="shared" si="5591"/>
        <v/>
      </c>
      <c r="AN296" s="100" t="str">
        <f t="shared" si="5643"/>
        <v/>
      </c>
      <c r="AO296" s="100" t="str">
        <f t="shared" si="5592"/>
        <v/>
      </c>
      <c r="AP296" s="100" t="str">
        <f t="shared" si="5644"/>
        <v/>
      </c>
      <c r="AQ296" s="100" t="str">
        <f t="shared" si="5593"/>
        <v/>
      </c>
      <c r="AR296" s="100" t="str">
        <f t="shared" si="5645"/>
        <v/>
      </c>
      <c r="AS296" s="100" t="str">
        <f t="shared" si="5594"/>
        <v/>
      </c>
      <c r="AT296" s="100" t="str">
        <f t="shared" si="5646"/>
        <v/>
      </c>
      <c r="AU296" s="100" t="str">
        <f t="shared" si="5595"/>
        <v/>
      </c>
      <c r="AV296" s="100" t="str">
        <f t="shared" si="5647"/>
        <v/>
      </c>
      <c r="AW296" s="100" t="str">
        <f t="shared" si="5596"/>
        <v/>
      </c>
      <c r="AX296" s="100" t="str">
        <f t="shared" si="5648"/>
        <v/>
      </c>
      <c r="AY296" s="100" t="str">
        <f t="shared" si="5597"/>
        <v/>
      </c>
      <c r="AZ296" s="100" t="str">
        <f t="shared" si="5649"/>
        <v/>
      </c>
      <c r="BA296" s="100" t="str">
        <f t="shared" si="5598"/>
        <v/>
      </c>
      <c r="BB296" s="100" t="str">
        <f t="shared" si="5650"/>
        <v/>
      </c>
      <c r="BC296" s="100" t="str">
        <f>IFERROR(INDEX('INPUT INF'!$F$3:$F$601,MATCH($B296,'INPUT INF'!$A$3:$A$601,FALSE)),"")</f>
        <v/>
      </c>
      <c r="BD296" s="100" t="str">
        <f t="shared" si="5463"/>
        <v/>
      </c>
      <c r="BE296" s="100" t="str">
        <f t="shared" si="5651"/>
        <v/>
      </c>
      <c r="BF296" s="100" t="str">
        <f t="shared" si="5652"/>
        <v/>
      </c>
      <c r="BG296" s="115" t="str">
        <f t="shared" si="5653"/>
        <v/>
      </c>
      <c r="BH296" s="115" t="str">
        <f>IF(AND('INPUT INF'!$O$1="X",BG296="PASS"),BF296,IF($BG296="","0",IF('INPUT INF'!$N$63="YES",$BF296,"")))</f>
        <v>0</v>
      </c>
      <c r="BI296" s="115" t="str">
        <f>IF($BG296="","0",IF('INPUT INF'!$R$64="YES",$BF296,""))</f>
        <v>0</v>
      </c>
      <c r="BJ296" s="115" t="str">
        <f>IF($BG296="","0",IF('INPUT INF'!$R$65="YES",$BF296,""))</f>
        <v>0</v>
      </c>
      <c r="BL296" s="116" t="str">
        <f t="shared" si="5654"/>
        <v/>
      </c>
      <c r="BM296" s="116" t="str">
        <f t="shared" si="5655"/>
        <v/>
      </c>
      <c r="BN296" s="116" t="str">
        <f t="shared" si="5655"/>
        <v/>
      </c>
      <c r="BR296" s="116" t="str">
        <f t="shared" si="5656"/>
        <v/>
      </c>
      <c r="BS296" s="116" t="str">
        <f t="shared" si="5827"/>
        <v/>
      </c>
      <c r="BT296" s="116" t="str">
        <f t="shared" si="5827"/>
        <v/>
      </c>
      <c r="BX296" s="116" t="str">
        <f t="shared" si="5658"/>
        <v/>
      </c>
      <c r="BY296" s="116" t="str">
        <f t="shared" si="5828"/>
        <v/>
      </c>
      <c r="BZ296" s="116" t="str">
        <f t="shared" si="5828"/>
        <v/>
      </c>
      <c r="CD296" s="116" t="str">
        <f t="shared" si="5660"/>
        <v/>
      </c>
      <c r="CE296" s="116" t="str">
        <f t="shared" si="5661"/>
        <v/>
      </c>
      <c r="CF296" s="116" t="str">
        <f t="shared" si="5662"/>
        <v/>
      </c>
      <c r="CJ296" s="116" t="str">
        <f t="shared" si="5663"/>
        <v/>
      </c>
      <c r="CK296" s="116" t="str">
        <f t="shared" si="5664"/>
        <v/>
      </c>
      <c r="CL296" s="116" t="str">
        <f t="shared" si="5665"/>
        <v/>
      </c>
      <c r="CP296" s="116" t="str">
        <f t="shared" si="5666"/>
        <v/>
      </c>
      <c r="CQ296" s="116" t="str">
        <f t="shared" si="5667"/>
        <v/>
      </c>
      <c r="CR296" s="116" t="str">
        <f t="shared" si="5668"/>
        <v/>
      </c>
      <c r="DH296" s="115" t="str">
        <f t="shared" si="5669"/>
        <v/>
      </c>
      <c r="DI296" s="115" t="str">
        <f t="shared" si="5599"/>
        <v/>
      </c>
      <c r="DJ296" s="115" t="str">
        <f t="shared" si="5600"/>
        <v/>
      </c>
      <c r="DK296" s="115" t="str">
        <f t="shared" si="5601"/>
        <v/>
      </c>
      <c r="DL296" s="115" t="str">
        <f t="shared" si="5602"/>
        <v/>
      </c>
      <c r="DM296" s="115" t="str">
        <f t="shared" si="5603"/>
        <v/>
      </c>
      <c r="DN296" s="115" t="str">
        <f t="shared" si="5604"/>
        <v/>
      </c>
      <c r="DO296" s="115" t="str">
        <f t="shared" si="5605"/>
        <v/>
      </c>
      <c r="DP296" s="115" t="str">
        <f t="shared" si="5606"/>
        <v/>
      </c>
      <c r="DQ296" s="115" t="str">
        <f t="shared" si="5607"/>
        <v/>
      </c>
      <c r="DR296" s="115" t="str">
        <f t="shared" si="5608"/>
        <v/>
      </c>
      <c r="DS296" s="115" t="str">
        <f t="shared" si="5609"/>
        <v/>
      </c>
      <c r="DT296" s="115" t="str">
        <f t="shared" si="5610"/>
        <v/>
      </c>
      <c r="DU296" s="115" t="str">
        <f t="shared" si="5611"/>
        <v/>
      </c>
      <c r="DV296" s="115" t="str">
        <f t="shared" si="5612"/>
        <v/>
      </c>
      <c r="DW296" s="115" t="str">
        <f t="shared" si="5613"/>
        <v/>
      </c>
      <c r="DX296" s="115" t="str">
        <f t="shared" si="5614"/>
        <v/>
      </c>
      <c r="DY296" s="115" t="str">
        <f t="shared" si="5615"/>
        <v/>
      </c>
      <c r="DZ296" s="115" t="str">
        <f t="shared" si="5616"/>
        <v/>
      </c>
      <c r="EA296" s="115" t="str">
        <f t="shared" si="5617"/>
        <v/>
      </c>
      <c r="EB296" s="115" t="str">
        <f t="shared" si="5618"/>
        <v/>
      </c>
      <c r="EC296" s="115" t="str">
        <f t="shared" si="5619"/>
        <v/>
      </c>
      <c r="ED296" s="115" t="str">
        <f t="shared" si="5620"/>
        <v/>
      </c>
      <c r="EE296" s="115" t="str">
        <f t="shared" si="5621"/>
        <v/>
      </c>
      <c r="EF296" s="115" t="str">
        <f t="shared" si="5622"/>
        <v/>
      </c>
      <c r="EG296" s="115" t="str">
        <f t="shared" si="5670"/>
        <v/>
      </c>
      <c r="EH296" s="115" t="str">
        <f t="shared" si="5671"/>
        <v/>
      </c>
      <c r="EI296" s="115" t="str">
        <f t="shared" si="5672"/>
        <v/>
      </c>
      <c r="EJ296" s="115" t="str">
        <f t="shared" si="5673"/>
        <v/>
      </c>
      <c r="EK296" s="115" t="str">
        <f t="shared" si="5674"/>
        <v/>
      </c>
      <c r="EL296" s="115" t="str">
        <f t="shared" si="5675"/>
        <v/>
      </c>
      <c r="EM296" s="115" t="str">
        <f t="shared" si="5676"/>
        <v/>
      </c>
      <c r="EN296" s="115" t="str">
        <f t="shared" si="5677"/>
        <v/>
      </c>
      <c r="EO296" s="115" t="str">
        <f t="shared" si="5678"/>
        <v/>
      </c>
      <c r="EP296" s="115" t="str">
        <f t="shared" si="5679"/>
        <v/>
      </c>
      <c r="EQ296" s="115" t="str">
        <f t="shared" si="5680"/>
        <v/>
      </c>
      <c r="ER296" s="115" t="str">
        <f t="shared" si="5681"/>
        <v/>
      </c>
      <c r="ES296" s="115" t="str">
        <f t="shared" si="5682"/>
        <v/>
      </c>
      <c r="ET296" s="115" t="str">
        <f t="shared" si="5683"/>
        <v/>
      </c>
      <c r="EU296" s="115" t="str">
        <f t="shared" si="5684"/>
        <v/>
      </c>
      <c r="EV296" s="115" t="str">
        <f t="shared" si="5685"/>
        <v/>
      </c>
      <c r="EW296" s="115" t="str">
        <f t="shared" si="5686"/>
        <v/>
      </c>
      <c r="EX296" s="115" t="str">
        <f t="shared" si="5687"/>
        <v/>
      </c>
      <c r="EY296" s="115" t="str">
        <f t="shared" si="5688"/>
        <v/>
      </c>
      <c r="EZ296" s="115" t="str">
        <f t="shared" si="5689"/>
        <v/>
      </c>
      <c r="FA296" s="115" t="str">
        <f t="shared" si="5690"/>
        <v/>
      </c>
      <c r="FB296" s="115" t="str">
        <f t="shared" si="5691"/>
        <v/>
      </c>
      <c r="FC296" s="115" t="str">
        <f t="shared" si="5692"/>
        <v/>
      </c>
      <c r="FD296" s="115" t="str">
        <f t="shared" si="5693"/>
        <v/>
      </c>
      <c r="FE296" s="115" t="str">
        <f t="shared" si="5694"/>
        <v/>
      </c>
      <c r="GA296" s="215" t="str">
        <f t="shared" si="5741"/>
        <v/>
      </c>
      <c r="GB296" s="140" t="str">
        <f t="shared" si="5742"/>
        <v/>
      </c>
      <c r="GC296" s="171">
        <f>COUNTIF($AW$703:$AW$772,"&gt;0")</f>
        <v>0</v>
      </c>
      <c r="GD296" s="175">
        <f t="shared" si="5743"/>
        <v>0</v>
      </c>
      <c r="GE296" s="175" t="str">
        <f t="shared" si="5738"/>
        <v/>
      </c>
      <c r="GF296" s="172">
        <f t="shared" ref="GF296:GN296" si="5838">COUNTIF($AX$703:$AX$772,GF$3)</f>
        <v>0</v>
      </c>
      <c r="GG296" s="172">
        <f t="shared" si="5838"/>
        <v>0</v>
      </c>
      <c r="GH296" s="172">
        <f t="shared" si="5838"/>
        <v>0</v>
      </c>
      <c r="GI296" s="172">
        <f t="shared" si="5838"/>
        <v>0</v>
      </c>
      <c r="GJ296" s="172">
        <f t="shared" si="5838"/>
        <v>0</v>
      </c>
      <c r="GK296" s="172">
        <f t="shared" si="5838"/>
        <v>0</v>
      </c>
      <c r="GL296" s="172">
        <f t="shared" si="5838"/>
        <v>0</v>
      </c>
      <c r="GM296" s="172">
        <f t="shared" si="5838"/>
        <v>0</v>
      </c>
      <c r="GN296" s="172">
        <f t="shared" si="5838"/>
        <v>0</v>
      </c>
      <c r="GO296" s="172">
        <f t="shared" si="5745"/>
        <v>0</v>
      </c>
      <c r="GP296" s="171" t="e">
        <f t="shared" si="5746"/>
        <v>#DIV/0!</v>
      </c>
      <c r="GQ296" s="171">
        <f>COUNTIF($AW$703:$AW$772,"&lt;45")-GN296</f>
        <v>0</v>
      </c>
      <c r="GR296" s="171">
        <f>COUNTIF($AW$703:$AW$772,"&lt;60")-GQ296</f>
        <v>0</v>
      </c>
      <c r="GS296" s="171">
        <f>COUNTIF($AW$703:$AW$772,"&lt;75")-GQ296-GR296</f>
        <v>0</v>
      </c>
      <c r="GT296" s="171">
        <f>COUNTIF($AW$703:$AW$772,"&lt;90")-GQ296-GR296-GS296</f>
        <v>0</v>
      </c>
      <c r="GU296" s="171">
        <f>COUNTIF($AW$703:$AW$772,"&gt;89")</f>
        <v>0</v>
      </c>
      <c r="GV296" s="171">
        <f>COUNTIF($AW$703:$AW$772,GV3)</f>
        <v>0</v>
      </c>
      <c r="GW296" s="171">
        <f>COUNTIF($AW$703:$AW$772,GW3)</f>
        <v>0</v>
      </c>
      <c r="GY296" s="115">
        <v>293</v>
      </c>
      <c r="GZ296" s="120" t="str">
        <f>IF('INPUT INF'!S$46="YES",GY303,"")</f>
        <v/>
      </c>
      <c r="HA296" s="118">
        <f>HA295</f>
        <v>0</v>
      </c>
      <c r="HB296" s="118" t="str">
        <f>IF(GZ296="","",'INPUT INF'!L$46)</f>
        <v/>
      </c>
      <c r="HC296" s="181">
        <f>'INPUT INF'!S$34</f>
        <v>0</v>
      </c>
      <c r="HD296" s="181" t="str">
        <f>IFERROR(INDEX(GB$112:GB$136,MATCH($HB296,$GA$112:$GA$136,0)),"")</f>
        <v/>
      </c>
      <c r="HE296" s="181">
        <f t="shared" ref="HE296:HY296" si="5839">IFERROR(INDEX(GC$301:GC$325,MATCH($HB296,$GA$301:$GA$325,0)),"")</f>
        <v>0</v>
      </c>
      <c r="HF296" s="181">
        <f t="shared" si="5839"/>
        <v>0</v>
      </c>
      <c r="HG296" s="181" t="str">
        <f t="shared" si="5839"/>
        <v/>
      </c>
      <c r="HH296" s="181">
        <f t="shared" si="5839"/>
        <v>0</v>
      </c>
      <c r="HI296" s="181">
        <f t="shared" si="5839"/>
        <v>0</v>
      </c>
      <c r="HJ296" s="181">
        <f t="shared" si="5839"/>
        <v>0</v>
      </c>
      <c r="HK296" s="181">
        <f t="shared" si="5839"/>
        <v>0</v>
      </c>
      <c r="HL296" s="181">
        <f t="shared" si="5839"/>
        <v>0</v>
      </c>
      <c r="HM296" s="181">
        <f t="shared" si="5839"/>
        <v>0</v>
      </c>
      <c r="HN296" s="181">
        <f t="shared" si="5839"/>
        <v>0</v>
      </c>
      <c r="HO296" s="181">
        <f t="shared" si="5839"/>
        <v>0</v>
      </c>
      <c r="HP296" s="181">
        <f t="shared" si="5839"/>
        <v>0</v>
      </c>
      <c r="HQ296" s="181">
        <f t="shared" si="5839"/>
        <v>0</v>
      </c>
      <c r="HR296" s="181" t="str">
        <f t="shared" si="5839"/>
        <v/>
      </c>
      <c r="HS296" s="181">
        <f t="shared" si="5839"/>
        <v>0</v>
      </c>
      <c r="HT296" s="181">
        <f t="shared" si="5839"/>
        <v>0</v>
      </c>
      <c r="HU296" s="181">
        <f t="shared" si="5839"/>
        <v>0</v>
      </c>
      <c r="HV296" s="181">
        <f t="shared" si="5839"/>
        <v>0</v>
      </c>
      <c r="HW296" s="181">
        <f t="shared" si="5839"/>
        <v>0</v>
      </c>
      <c r="HX296" s="181">
        <f t="shared" si="5839"/>
        <v>0</v>
      </c>
      <c r="HY296" s="181">
        <f t="shared" si="5839"/>
        <v>0</v>
      </c>
      <c r="IA296" s="181" t="str">
        <f t="shared" si="5761"/>
        <v/>
      </c>
      <c r="IB296" s="118" t="str">
        <f t="shared" si="5762"/>
        <v/>
      </c>
      <c r="IC296" s="118" t="str">
        <f t="shared" si="5763"/>
        <v/>
      </c>
      <c r="ID296" s="118" t="str">
        <f t="shared" si="5700"/>
        <v/>
      </c>
      <c r="IE296" s="118">
        <f t="shared" si="5764"/>
        <v>0</v>
      </c>
      <c r="IF296" s="118">
        <f t="shared" si="5765"/>
        <v>0</v>
      </c>
      <c r="IG296" s="118" t="str">
        <f t="shared" si="5766"/>
        <v/>
      </c>
      <c r="IH296" s="118">
        <f t="shared" si="5767"/>
        <v>0</v>
      </c>
      <c r="II296" s="118">
        <f t="shared" si="5768"/>
        <v>0</v>
      </c>
      <c r="IJ296" s="118">
        <f t="shared" si="5769"/>
        <v>0</v>
      </c>
      <c r="IK296" s="118">
        <f t="shared" si="5770"/>
        <v>0</v>
      </c>
      <c r="IL296" s="118">
        <f t="shared" si="5771"/>
        <v>0</v>
      </c>
      <c r="IM296" s="118">
        <f t="shared" si="5772"/>
        <v>0</v>
      </c>
      <c r="IN296" s="118">
        <f t="shared" si="5773"/>
        <v>0</v>
      </c>
      <c r="IO296" s="118">
        <f t="shared" si="5774"/>
        <v>0</v>
      </c>
      <c r="IP296" s="118">
        <f t="shared" si="5775"/>
        <v>0</v>
      </c>
      <c r="IQ296" s="118">
        <f t="shared" si="5776"/>
        <v>0</v>
      </c>
      <c r="IR296" s="118" t="str">
        <f t="shared" si="5777"/>
        <v/>
      </c>
      <c r="IS296" s="118">
        <f t="shared" si="5778"/>
        <v>0</v>
      </c>
      <c r="IT296" s="118">
        <f t="shared" si="5779"/>
        <v>0</v>
      </c>
      <c r="IU296" s="118">
        <f t="shared" si="5780"/>
        <v>0</v>
      </c>
      <c r="IV296" s="118">
        <f t="shared" si="5781"/>
        <v>0</v>
      </c>
      <c r="IW296" s="118">
        <f t="shared" si="5782"/>
        <v>0</v>
      </c>
      <c r="IX296" s="118">
        <f t="shared" si="5783"/>
        <v>0</v>
      </c>
      <c r="IY296" s="118">
        <f t="shared" si="5784"/>
        <v>0</v>
      </c>
      <c r="IZ296" s="118" t="str">
        <f t="shared" si="5701"/>
        <v/>
      </c>
    </row>
    <row r="297" spans="1:260" ht="15" customHeight="1" x14ac:dyDescent="0.25">
      <c r="A297" s="115">
        <v>295</v>
      </c>
      <c r="B297" s="115" t="str">
        <f t="shared" si="5802"/>
        <v/>
      </c>
      <c r="C297" s="115" t="s">
        <v>68</v>
      </c>
      <c r="D297" s="100" t="str">
        <f t="shared" si="5805"/>
        <v>E</v>
      </c>
      <c r="E297" s="100" t="str">
        <f t="shared" si="5625"/>
        <v/>
      </c>
      <c r="F297" s="100" t="str">
        <f t="shared" si="5626"/>
        <v/>
      </c>
      <c r="G297" s="100" t="str">
        <f t="shared" si="5575"/>
        <v/>
      </c>
      <c r="H297" s="100" t="str">
        <f t="shared" si="5627"/>
        <v/>
      </c>
      <c r="I297" s="100" t="str">
        <f t="shared" si="5576"/>
        <v/>
      </c>
      <c r="J297" s="100" t="str">
        <f t="shared" si="5628"/>
        <v/>
      </c>
      <c r="K297" s="100" t="str">
        <f t="shared" si="5577"/>
        <v/>
      </c>
      <c r="L297" s="100" t="str">
        <f t="shared" si="5629"/>
        <v/>
      </c>
      <c r="M297" s="100" t="str">
        <f t="shared" si="5578"/>
        <v/>
      </c>
      <c r="N297" s="100" t="str">
        <f t="shared" si="5630"/>
        <v/>
      </c>
      <c r="O297" s="100" t="str">
        <f t="shared" si="5579"/>
        <v/>
      </c>
      <c r="P297" s="100" t="str">
        <f t="shared" si="5631"/>
        <v/>
      </c>
      <c r="Q297" s="100" t="str">
        <f t="shared" si="5580"/>
        <v/>
      </c>
      <c r="R297" s="100" t="str">
        <f t="shared" si="5632"/>
        <v/>
      </c>
      <c r="S297" s="100" t="str">
        <f t="shared" si="5581"/>
        <v/>
      </c>
      <c r="T297" s="100" t="str">
        <f t="shared" si="5633"/>
        <v/>
      </c>
      <c r="U297" s="100" t="str">
        <f t="shared" si="5582"/>
        <v/>
      </c>
      <c r="V297" s="100" t="str">
        <f t="shared" si="5634"/>
        <v/>
      </c>
      <c r="W297" s="100" t="str">
        <f t="shared" si="5583"/>
        <v/>
      </c>
      <c r="X297" s="100" t="str">
        <f t="shared" si="5635"/>
        <v/>
      </c>
      <c r="Y297" s="100" t="str">
        <f t="shared" si="5584"/>
        <v/>
      </c>
      <c r="Z297" s="100" t="str">
        <f t="shared" si="5636"/>
        <v/>
      </c>
      <c r="AA297" s="100" t="str">
        <f t="shared" si="5585"/>
        <v/>
      </c>
      <c r="AB297" s="100" t="str">
        <f t="shared" si="5637"/>
        <v/>
      </c>
      <c r="AC297" s="100" t="str">
        <f t="shared" si="5586"/>
        <v/>
      </c>
      <c r="AD297" s="100" t="str">
        <f t="shared" si="5638"/>
        <v/>
      </c>
      <c r="AE297" s="100" t="str">
        <f t="shared" si="5587"/>
        <v/>
      </c>
      <c r="AF297" s="100" t="str">
        <f t="shared" si="5639"/>
        <v/>
      </c>
      <c r="AG297" s="100" t="str">
        <f t="shared" si="5588"/>
        <v/>
      </c>
      <c r="AH297" s="100" t="str">
        <f t="shared" si="5640"/>
        <v/>
      </c>
      <c r="AI297" s="100" t="str">
        <f t="shared" si="5589"/>
        <v/>
      </c>
      <c r="AJ297" s="100" t="str">
        <f t="shared" si="5641"/>
        <v/>
      </c>
      <c r="AK297" s="100" t="str">
        <f t="shared" si="5590"/>
        <v/>
      </c>
      <c r="AL297" s="100" t="str">
        <f t="shared" si="5642"/>
        <v/>
      </c>
      <c r="AM297" s="100" t="str">
        <f t="shared" si="5591"/>
        <v/>
      </c>
      <c r="AN297" s="100" t="str">
        <f t="shared" si="5643"/>
        <v/>
      </c>
      <c r="AO297" s="100" t="str">
        <f t="shared" si="5592"/>
        <v/>
      </c>
      <c r="AP297" s="100" t="str">
        <f t="shared" si="5644"/>
        <v/>
      </c>
      <c r="AQ297" s="100" t="str">
        <f t="shared" si="5593"/>
        <v/>
      </c>
      <c r="AR297" s="100" t="str">
        <f t="shared" si="5645"/>
        <v/>
      </c>
      <c r="AS297" s="100" t="str">
        <f t="shared" si="5594"/>
        <v/>
      </c>
      <c r="AT297" s="100" t="str">
        <f t="shared" si="5646"/>
        <v/>
      </c>
      <c r="AU297" s="100" t="str">
        <f t="shared" si="5595"/>
        <v/>
      </c>
      <c r="AV297" s="100" t="str">
        <f t="shared" si="5647"/>
        <v/>
      </c>
      <c r="AW297" s="100" t="str">
        <f t="shared" si="5596"/>
        <v/>
      </c>
      <c r="AX297" s="100" t="str">
        <f t="shared" si="5648"/>
        <v/>
      </c>
      <c r="AY297" s="100" t="str">
        <f t="shared" si="5597"/>
        <v/>
      </c>
      <c r="AZ297" s="100" t="str">
        <f t="shared" si="5649"/>
        <v/>
      </c>
      <c r="BA297" s="100" t="str">
        <f t="shared" si="5598"/>
        <v/>
      </c>
      <c r="BB297" s="100" t="str">
        <f t="shared" si="5650"/>
        <v/>
      </c>
      <c r="BC297" s="100" t="str">
        <f>IFERROR(INDEX('INPUT INF'!$F$3:$F$601,MATCH($B297,'INPUT INF'!$A$3:$A$601,FALSE)),"")</f>
        <v/>
      </c>
      <c r="BD297" s="100" t="str">
        <f t="shared" si="5463"/>
        <v/>
      </c>
      <c r="BE297" s="100" t="str">
        <f t="shared" si="5651"/>
        <v/>
      </c>
      <c r="BF297" s="100" t="str">
        <f t="shared" si="5652"/>
        <v/>
      </c>
      <c r="BG297" s="115" t="str">
        <f t="shared" si="5653"/>
        <v/>
      </c>
      <c r="BH297" s="115" t="str">
        <f>IF(AND('INPUT INF'!$O$1="X",BG297="PASS"),BF297,IF($BG297="","0",IF('INPUT INF'!$N$63="YES",$BF297,"")))</f>
        <v>0</v>
      </c>
      <c r="BI297" s="115" t="str">
        <f>IF($BG297="","0",IF('INPUT INF'!$R$64="YES",$BF297,""))</f>
        <v>0</v>
      </c>
      <c r="BJ297" s="115" t="str">
        <f>IF($BG297="","0",IF('INPUT INF'!$R$65="YES",$BF297,""))</f>
        <v>0</v>
      </c>
      <c r="BL297" s="116" t="str">
        <f t="shared" si="5654"/>
        <v/>
      </c>
      <c r="BM297" s="116" t="str">
        <f t="shared" si="5655"/>
        <v/>
      </c>
      <c r="BN297" s="116" t="str">
        <f t="shared" si="5655"/>
        <v/>
      </c>
      <c r="BR297" s="116" t="str">
        <f t="shared" si="5656"/>
        <v/>
      </c>
      <c r="BS297" s="116" t="str">
        <f t="shared" si="5827"/>
        <v/>
      </c>
      <c r="BT297" s="116" t="str">
        <f t="shared" si="5827"/>
        <v/>
      </c>
      <c r="BX297" s="116" t="str">
        <f t="shared" si="5658"/>
        <v/>
      </c>
      <c r="BY297" s="116" t="str">
        <f t="shared" si="5828"/>
        <v/>
      </c>
      <c r="BZ297" s="116" t="str">
        <f t="shared" si="5828"/>
        <v/>
      </c>
      <c r="CD297" s="116" t="str">
        <f t="shared" si="5660"/>
        <v/>
      </c>
      <c r="CE297" s="116" t="str">
        <f t="shared" si="5661"/>
        <v/>
      </c>
      <c r="CF297" s="116" t="str">
        <f t="shared" si="5662"/>
        <v/>
      </c>
      <c r="CJ297" s="116" t="str">
        <f t="shared" si="5663"/>
        <v/>
      </c>
      <c r="CK297" s="116" t="str">
        <f t="shared" si="5664"/>
        <v/>
      </c>
      <c r="CL297" s="116" t="str">
        <f t="shared" si="5665"/>
        <v/>
      </c>
      <c r="CP297" s="116" t="str">
        <f t="shared" si="5666"/>
        <v/>
      </c>
      <c r="CQ297" s="116" t="str">
        <f t="shared" si="5667"/>
        <v/>
      </c>
      <c r="CR297" s="116" t="str">
        <f t="shared" si="5668"/>
        <v/>
      </c>
      <c r="DH297" s="115" t="str">
        <f t="shared" si="5669"/>
        <v/>
      </c>
      <c r="DI297" s="115" t="str">
        <f t="shared" si="5599"/>
        <v/>
      </c>
      <c r="DJ297" s="115" t="str">
        <f t="shared" si="5600"/>
        <v/>
      </c>
      <c r="DK297" s="115" t="str">
        <f t="shared" si="5601"/>
        <v/>
      </c>
      <c r="DL297" s="115" t="str">
        <f t="shared" si="5602"/>
        <v/>
      </c>
      <c r="DM297" s="115" t="str">
        <f t="shared" si="5603"/>
        <v/>
      </c>
      <c r="DN297" s="115" t="str">
        <f t="shared" si="5604"/>
        <v/>
      </c>
      <c r="DO297" s="115" t="str">
        <f t="shared" si="5605"/>
        <v/>
      </c>
      <c r="DP297" s="115" t="str">
        <f t="shared" si="5606"/>
        <v/>
      </c>
      <c r="DQ297" s="115" t="str">
        <f t="shared" si="5607"/>
        <v/>
      </c>
      <c r="DR297" s="115" t="str">
        <f t="shared" si="5608"/>
        <v/>
      </c>
      <c r="DS297" s="115" t="str">
        <f t="shared" si="5609"/>
        <v/>
      </c>
      <c r="DT297" s="115" t="str">
        <f t="shared" si="5610"/>
        <v/>
      </c>
      <c r="DU297" s="115" t="str">
        <f t="shared" si="5611"/>
        <v/>
      </c>
      <c r="DV297" s="115" t="str">
        <f t="shared" si="5612"/>
        <v/>
      </c>
      <c r="DW297" s="115" t="str">
        <f t="shared" si="5613"/>
        <v/>
      </c>
      <c r="DX297" s="115" t="str">
        <f t="shared" si="5614"/>
        <v/>
      </c>
      <c r="DY297" s="115" t="str">
        <f t="shared" si="5615"/>
        <v/>
      </c>
      <c r="DZ297" s="115" t="str">
        <f t="shared" si="5616"/>
        <v/>
      </c>
      <c r="EA297" s="115" t="str">
        <f t="shared" si="5617"/>
        <v/>
      </c>
      <c r="EB297" s="115" t="str">
        <f t="shared" si="5618"/>
        <v/>
      </c>
      <c r="EC297" s="115" t="str">
        <f t="shared" si="5619"/>
        <v/>
      </c>
      <c r="ED297" s="115" t="str">
        <f t="shared" si="5620"/>
        <v/>
      </c>
      <c r="EE297" s="115" t="str">
        <f t="shared" si="5621"/>
        <v/>
      </c>
      <c r="EF297" s="115" t="str">
        <f t="shared" si="5622"/>
        <v/>
      </c>
      <c r="EG297" s="115" t="str">
        <f t="shared" si="5670"/>
        <v/>
      </c>
      <c r="EH297" s="115" t="str">
        <f t="shared" si="5671"/>
        <v/>
      </c>
      <c r="EI297" s="115" t="str">
        <f t="shared" si="5672"/>
        <v/>
      </c>
      <c r="EJ297" s="115" t="str">
        <f t="shared" si="5673"/>
        <v/>
      </c>
      <c r="EK297" s="115" t="str">
        <f t="shared" si="5674"/>
        <v/>
      </c>
      <c r="EL297" s="115" t="str">
        <f t="shared" si="5675"/>
        <v/>
      </c>
      <c r="EM297" s="115" t="str">
        <f t="shared" si="5676"/>
        <v/>
      </c>
      <c r="EN297" s="115" t="str">
        <f t="shared" si="5677"/>
        <v/>
      </c>
      <c r="EO297" s="115" t="str">
        <f t="shared" si="5678"/>
        <v/>
      </c>
      <c r="EP297" s="115" t="str">
        <f t="shared" si="5679"/>
        <v/>
      </c>
      <c r="EQ297" s="115" t="str">
        <f t="shared" si="5680"/>
        <v/>
      </c>
      <c r="ER297" s="115" t="str">
        <f t="shared" si="5681"/>
        <v/>
      </c>
      <c r="ES297" s="115" t="str">
        <f t="shared" si="5682"/>
        <v/>
      </c>
      <c r="ET297" s="115" t="str">
        <f t="shared" si="5683"/>
        <v/>
      </c>
      <c r="EU297" s="115" t="str">
        <f t="shared" si="5684"/>
        <v/>
      </c>
      <c r="EV297" s="115" t="str">
        <f t="shared" si="5685"/>
        <v/>
      </c>
      <c r="EW297" s="115" t="str">
        <f t="shared" si="5686"/>
        <v/>
      </c>
      <c r="EX297" s="115" t="str">
        <f t="shared" si="5687"/>
        <v/>
      </c>
      <c r="EY297" s="115" t="str">
        <f t="shared" si="5688"/>
        <v/>
      </c>
      <c r="EZ297" s="115" t="str">
        <f t="shared" si="5689"/>
        <v/>
      </c>
      <c r="FA297" s="115" t="str">
        <f t="shared" si="5690"/>
        <v/>
      </c>
      <c r="FB297" s="115" t="str">
        <f t="shared" si="5691"/>
        <v/>
      </c>
      <c r="FC297" s="115" t="str">
        <f t="shared" si="5692"/>
        <v/>
      </c>
      <c r="FD297" s="115" t="str">
        <f t="shared" si="5693"/>
        <v/>
      </c>
      <c r="FE297" s="115" t="str">
        <f t="shared" si="5694"/>
        <v/>
      </c>
      <c r="GA297" s="215" t="str">
        <f t="shared" si="5741"/>
        <v/>
      </c>
      <c r="GB297" s="140" t="str">
        <f t="shared" si="5742"/>
        <v/>
      </c>
      <c r="GC297" s="171">
        <f>COUNTIF($AY$703:$AY$772,"&gt;0")</f>
        <v>0</v>
      </c>
      <c r="GD297" s="175">
        <f t="shared" si="5743"/>
        <v>0</v>
      </c>
      <c r="GE297" s="175" t="str">
        <f t="shared" si="5738"/>
        <v/>
      </c>
      <c r="GF297" s="172">
        <f t="shared" ref="GF297:GN297" si="5840">COUNTIF($AZ$703:$AZ$772,GF$3)</f>
        <v>0</v>
      </c>
      <c r="GG297" s="172">
        <f t="shared" si="5840"/>
        <v>0</v>
      </c>
      <c r="GH297" s="172">
        <f t="shared" si="5840"/>
        <v>0</v>
      </c>
      <c r="GI297" s="172">
        <f t="shared" si="5840"/>
        <v>0</v>
      </c>
      <c r="GJ297" s="172">
        <f t="shared" si="5840"/>
        <v>0</v>
      </c>
      <c r="GK297" s="172">
        <f t="shared" si="5840"/>
        <v>0</v>
      </c>
      <c r="GL297" s="172">
        <f t="shared" si="5840"/>
        <v>0</v>
      </c>
      <c r="GM297" s="172">
        <f t="shared" si="5840"/>
        <v>0</v>
      </c>
      <c r="GN297" s="172">
        <f t="shared" si="5840"/>
        <v>0</v>
      </c>
      <c r="GO297" s="172">
        <f t="shared" si="5745"/>
        <v>0</v>
      </c>
      <c r="GP297" s="171" t="e">
        <f t="shared" si="5746"/>
        <v>#DIV/0!</v>
      </c>
      <c r="GQ297" s="171">
        <f>COUNTIF($AY$703:$AY$772,"&lt;45")-GN297</f>
        <v>0</v>
      </c>
      <c r="GR297" s="171">
        <f>COUNTIF($AY$703:$AY$772,"&lt;60")-GQ297</f>
        <v>0</v>
      </c>
      <c r="GS297" s="171">
        <f>COUNTIF($AY$703:$AY$772,"&lt;75")-GQ297-GR297</f>
        <v>0</v>
      </c>
      <c r="GT297" s="171">
        <f>COUNTIF($AY$703:$AY$772,"&lt;90")-GQ297-GR297-GS297</f>
        <v>0</v>
      </c>
      <c r="GU297" s="171">
        <f>COUNTIF($AY$703:$AY$772,"&gt;89")</f>
        <v>0</v>
      </c>
      <c r="GV297" s="171">
        <f>COUNTIF($AY$703:$AY$772,GV3)</f>
        <v>0</v>
      </c>
      <c r="GW297" s="171">
        <f>COUNTIF($AY$703:$AY$772,GW3)</f>
        <v>0</v>
      </c>
      <c r="GY297" s="115">
        <v>294</v>
      </c>
      <c r="GZ297" s="120" t="str">
        <f>IF(COUNT(GZ291:GZ296)&gt;1,GY304,"")</f>
        <v/>
      </c>
      <c r="HA297" s="118">
        <f t="shared" si="5832"/>
        <v>0</v>
      </c>
      <c r="HB297" s="118" t="str">
        <f>IF(GZ297="","",'INPUT INF'!L$46)</f>
        <v/>
      </c>
      <c r="HC297" s="118" t="s">
        <v>32</v>
      </c>
      <c r="HD297" s="181" t="str">
        <f>IFERROR(INDEX(GB$112:GB$136,MATCH($HB297,$GA$112:$GA$136,0)),"")</f>
        <v/>
      </c>
      <c r="HE297" s="181">
        <f>SUM(HE291:HE296)</f>
        <v>0</v>
      </c>
      <c r="HF297" s="181">
        <f t="shared" ref="HF297" si="5841">SUM(HF291:HF296)</f>
        <v>0</v>
      </c>
      <c r="HG297" s="171" t="str">
        <f t="shared" ref="HG297" si="5842">IF(HD297="","",ROUND(HF297/HE297*100,2))</f>
        <v/>
      </c>
      <c r="HH297" s="181">
        <f t="shared" ref="HH297:HQ297" si="5843">SUM(HH291:HH296)</f>
        <v>0</v>
      </c>
      <c r="HI297" s="181">
        <f t="shared" si="5843"/>
        <v>0</v>
      </c>
      <c r="HJ297" s="181">
        <f t="shared" si="5843"/>
        <v>0</v>
      </c>
      <c r="HK297" s="181">
        <f t="shared" si="5843"/>
        <v>0</v>
      </c>
      <c r="HL297" s="181">
        <f t="shared" si="5843"/>
        <v>0</v>
      </c>
      <c r="HM297" s="181">
        <f t="shared" si="5843"/>
        <v>0</v>
      </c>
      <c r="HN297" s="181">
        <f t="shared" si="5843"/>
        <v>0</v>
      </c>
      <c r="HO297" s="181">
        <f t="shared" si="5843"/>
        <v>0</v>
      </c>
      <c r="HP297" s="181">
        <f t="shared" si="5843"/>
        <v>0</v>
      </c>
      <c r="HQ297" s="181">
        <f t="shared" si="5843"/>
        <v>0</v>
      </c>
      <c r="HR297" s="171" t="e">
        <f t="shared" ref="HR297" si="5844">ROUND(HQ297*12.5/SUM(HH297:HP297),2)</f>
        <v>#DIV/0!</v>
      </c>
      <c r="HS297" s="181">
        <f t="shared" ref="HS297" si="5845">SUM(HS291:HS296)</f>
        <v>0</v>
      </c>
      <c r="HT297" s="181">
        <f t="shared" ref="HT297:HW297" si="5846">SUM(HT291:HT296)</f>
        <v>0</v>
      </c>
      <c r="HU297" s="181">
        <f t="shared" si="5846"/>
        <v>0</v>
      </c>
      <c r="HV297" s="181">
        <f t="shared" si="5846"/>
        <v>0</v>
      </c>
      <c r="HW297" s="181">
        <f t="shared" si="5846"/>
        <v>0</v>
      </c>
      <c r="HX297" s="181">
        <f t="shared" ref="HX297:HY297" si="5847">SUM(HX291:HX296)</f>
        <v>0</v>
      </c>
      <c r="HY297" s="181">
        <f t="shared" si="5847"/>
        <v>0</v>
      </c>
      <c r="IA297" s="181" t="str">
        <f t="shared" si="5761"/>
        <v/>
      </c>
      <c r="IB297" s="118" t="str">
        <f t="shared" si="5762"/>
        <v/>
      </c>
      <c r="IC297" s="118" t="str">
        <f t="shared" si="5763"/>
        <v/>
      </c>
      <c r="ID297" s="118" t="str">
        <f t="shared" si="5700"/>
        <v/>
      </c>
      <c r="IE297" s="118">
        <f t="shared" si="5764"/>
        <v>0</v>
      </c>
      <c r="IF297" s="118">
        <f t="shared" si="5765"/>
        <v>0</v>
      </c>
      <c r="IG297" s="118" t="str">
        <f t="shared" si="5766"/>
        <v/>
      </c>
      <c r="IH297" s="118">
        <f t="shared" si="5767"/>
        <v>0</v>
      </c>
      <c r="II297" s="118">
        <f t="shared" si="5768"/>
        <v>0</v>
      </c>
      <c r="IJ297" s="118">
        <f t="shared" si="5769"/>
        <v>0</v>
      </c>
      <c r="IK297" s="118">
        <f t="shared" si="5770"/>
        <v>0</v>
      </c>
      <c r="IL297" s="118">
        <f t="shared" si="5771"/>
        <v>0</v>
      </c>
      <c r="IM297" s="118">
        <f t="shared" si="5772"/>
        <v>0</v>
      </c>
      <c r="IN297" s="118">
        <f t="shared" si="5773"/>
        <v>0</v>
      </c>
      <c r="IO297" s="118">
        <f t="shared" si="5774"/>
        <v>0</v>
      </c>
      <c r="IP297" s="118">
        <f t="shared" si="5775"/>
        <v>0</v>
      </c>
      <c r="IQ297" s="118">
        <f t="shared" si="5776"/>
        <v>0</v>
      </c>
      <c r="IR297" s="118" t="str">
        <f t="shared" si="5777"/>
        <v/>
      </c>
      <c r="IS297" s="118">
        <f t="shared" si="5778"/>
        <v>0</v>
      </c>
      <c r="IT297" s="118">
        <f t="shared" si="5779"/>
        <v>0</v>
      </c>
      <c r="IU297" s="118">
        <f t="shared" si="5780"/>
        <v>0</v>
      </c>
      <c r="IV297" s="118">
        <f t="shared" si="5781"/>
        <v>0</v>
      </c>
      <c r="IW297" s="118">
        <f t="shared" si="5782"/>
        <v>0</v>
      </c>
      <c r="IX297" s="118">
        <f t="shared" si="5783"/>
        <v>0</v>
      </c>
      <c r="IY297" s="118">
        <f t="shared" si="5784"/>
        <v>0</v>
      </c>
      <c r="IZ297" s="118" t="str">
        <f t="shared" si="5701"/>
        <v/>
      </c>
    </row>
    <row r="298" spans="1:260" ht="15" customHeight="1" x14ac:dyDescent="0.25">
      <c r="A298" s="115">
        <v>296</v>
      </c>
      <c r="B298" s="115" t="str">
        <f t="shared" si="5802"/>
        <v/>
      </c>
      <c r="C298" s="115" t="s">
        <v>68</v>
      </c>
      <c r="D298" s="100" t="str">
        <f t="shared" si="5805"/>
        <v>E</v>
      </c>
      <c r="E298" s="100" t="str">
        <f t="shared" si="5625"/>
        <v/>
      </c>
      <c r="F298" s="100" t="str">
        <f t="shared" si="5626"/>
        <v/>
      </c>
      <c r="G298" s="100" t="str">
        <f t="shared" si="5575"/>
        <v/>
      </c>
      <c r="H298" s="100" t="str">
        <f t="shared" si="5627"/>
        <v/>
      </c>
      <c r="I298" s="100" t="str">
        <f t="shared" si="5576"/>
        <v/>
      </c>
      <c r="J298" s="100" t="str">
        <f t="shared" si="5628"/>
        <v/>
      </c>
      <c r="K298" s="100" t="str">
        <f t="shared" si="5577"/>
        <v/>
      </c>
      <c r="L298" s="100" t="str">
        <f t="shared" si="5629"/>
        <v/>
      </c>
      <c r="M298" s="100" t="str">
        <f t="shared" si="5578"/>
        <v/>
      </c>
      <c r="N298" s="100" t="str">
        <f t="shared" si="5630"/>
        <v/>
      </c>
      <c r="O298" s="100" t="str">
        <f t="shared" si="5579"/>
        <v/>
      </c>
      <c r="P298" s="100" t="str">
        <f t="shared" si="5631"/>
        <v/>
      </c>
      <c r="Q298" s="100" t="str">
        <f t="shared" si="5580"/>
        <v/>
      </c>
      <c r="R298" s="100" t="str">
        <f t="shared" si="5632"/>
        <v/>
      </c>
      <c r="S298" s="100" t="str">
        <f t="shared" si="5581"/>
        <v/>
      </c>
      <c r="T298" s="100" t="str">
        <f t="shared" si="5633"/>
        <v/>
      </c>
      <c r="U298" s="100" t="str">
        <f t="shared" si="5582"/>
        <v/>
      </c>
      <c r="V298" s="100" t="str">
        <f t="shared" si="5634"/>
        <v/>
      </c>
      <c r="W298" s="100" t="str">
        <f t="shared" si="5583"/>
        <v/>
      </c>
      <c r="X298" s="100" t="str">
        <f t="shared" si="5635"/>
        <v/>
      </c>
      <c r="Y298" s="100" t="str">
        <f t="shared" si="5584"/>
        <v/>
      </c>
      <c r="Z298" s="100" t="str">
        <f t="shared" si="5636"/>
        <v/>
      </c>
      <c r="AA298" s="100" t="str">
        <f t="shared" si="5585"/>
        <v/>
      </c>
      <c r="AB298" s="100" t="str">
        <f t="shared" si="5637"/>
        <v/>
      </c>
      <c r="AC298" s="100" t="str">
        <f t="shared" si="5586"/>
        <v/>
      </c>
      <c r="AD298" s="100" t="str">
        <f t="shared" si="5638"/>
        <v/>
      </c>
      <c r="AE298" s="100" t="str">
        <f t="shared" si="5587"/>
        <v/>
      </c>
      <c r="AF298" s="100" t="str">
        <f t="shared" si="5639"/>
        <v/>
      </c>
      <c r="AG298" s="100" t="str">
        <f t="shared" si="5588"/>
        <v/>
      </c>
      <c r="AH298" s="100" t="str">
        <f t="shared" si="5640"/>
        <v/>
      </c>
      <c r="AI298" s="100" t="str">
        <f t="shared" si="5589"/>
        <v/>
      </c>
      <c r="AJ298" s="100" t="str">
        <f t="shared" si="5641"/>
        <v/>
      </c>
      <c r="AK298" s="100" t="str">
        <f t="shared" si="5590"/>
        <v/>
      </c>
      <c r="AL298" s="100" t="str">
        <f t="shared" si="5642"/>
        <v/>
      </c>
      <c r="AM298" s="100" t="str">
        <f t="shared" si="5591"/>
        <v/>
      </c>
      <c r="AN298" s="100" t="str">
        <f t="shared" si="5643"/>
        <v/>
      </c>
      <c r="AO298" s="100" t="str">
        <f t="shared" si="5592"/>
        <v/>
      </c>
      <c r="AP298" s="100" t="str">
        <f t="shared" si="5644"/>
        <v/>
      </c>
      <c r="AQ298" s="100" t="str">
        <f t="shared" si="5593"/>
        <v/>
      </c>
      <c r="AR298" s="100" t="str">
        <f t="shared" si="5645"/>
        <v/>
      </c>
      <c r="AS298" s="100" t="str">
        <f t="shared" si="5594"/>
        <v/>
      </c>
      <c r="AT298" s="100" t="str">
        <f t="shared" si="5646"/>
        <v/>
      </c>
      <c r="AU298" s="100" t="str">
        <f t="shared" si="5595"/>
        <v/>
      </c>
      <c r="AV298" s="100" t="str">
        <f t="shared" si="5647"/>
        <v/>
      </c>
      <c r="AW298" s="100" t="str">
        <f t="shared" si="5596"/>
        <v/>
      </c>
      <c r="AX298" s="100" t="str">
        <f t="shared" si="5648"/>
        <v/>
      </c>
      <c r="AY298" s="100" t="str">
        <f t="shared" si="5597"/>
        <v/>
      </c>
      <c r="AZ298" s="100" t="str">
        <f t="shared" si="5649"/>
        <v/>
      </c>
      <c r="BA298" s="100" t="str">
        <f t="shared" si="5598"/>
        <v/>
      </c>
      <c r="BB298" s="100" t="str">
        <f t="shared" si="5650"/>
        <v/>
      </c>
      <c r="BC298" s="100" t="str">
        <f>IFERROR(INDEX('INPUT INF'!$F$3:$F$601,MATCH($B298,'INPUT INF'!$A$3:$A$601,FALSE)),"")</f>
        <v/>
      </c>
      <c r="BD298" s="100" t="str">
        <f t="shared" ref="BD298:BD361" si="5848">IF(BC298=0,0,IF(B298="","",IF(BC298=O2299,P2299,IF(BC298=R2299,S2299,IF(BC298=U2299,V2299,IF(BC298=X2299,Y2299,IF(BC298=AA2299,AB2299,IF(BC298=AD2299,AE2299,IF(BC298=AG2299,AH2299,IF(BC298=AJ2299,AK2299,""))))))))))</f>
        <v/>
      </c>
      <c r="BE298" s="100" t="str">
        <f t="shared" si="5651"/>
        <v/>
      </c>
      <c r="BF298" s="100" t="str">
        <f t="shared" si="5652"/>
        <v/>
      </c>
      <c r="BG298" s="115" t="str">
        <f t="shared" si="5653"/>
        <v/>
      </c>
      <c r="BH298" s="115" t="str">
        <f>IF(AND('INPUT INF'!$O$1="X",BG298="PASS"),BF298,IF($BG298="","0",IF('INPUT INF'!$N$63="YES",$BF298,"")))</f>
        <v>0</v>
      </c>
      <c r="BI298" s="115" t="str">
        <f>IF($BG298="","0",IF('INPUT INF'!$R$64="YES",$BF298,""))</f>
        <v>0</v>
      </c>
      <c r="BJ298" s="115" t="str">
        <f>IF($BG298="","0",IF('INPUT INF'!$R$65="YES",$BF298,""))</f>
        <v>0</v>
      </c>
      <c r="BL298" s="116" t="str">
        <f t="shared" si="5654"/>
        <v/>
      </c>
      <c r="BM298" s="116" t="str">
        <f t="shared" si="5655"/>
        <v/>
      </c>
      <c r="BN298" s="116" t="str">
        <f t="shared" si="5655"/>
        <v/>
      </c>
      <c r="BR298" s="116" t="str">
        <f t="shared" si="5656"/>
        <v/>
      </c>
      <c r="BS298" s="116" t="str">
        <f t="shared" si="5827"/>
        <v/>
      </c>
      <c r="BT298" s="116" t="str">
        <f t="shared" si="5827"/>
        <v/>
      </c>
      <c r="BX298" s="116" t="str">
        <f t="shared" si="5658"/>
        <v/>
      </c>
      <c r="BY298" s="116" t="str">
        <f t="shared" si="5828"/>
        <v/>
      </c>
      <c r="BZ298" s="116" t="str">
        <f t="shared" si="5828"/>
        <v/>
      </c>
      <c r="CD298" s="116" t="str">
        <f t="shared" si="5660"/>
        <v/>
      </c>
      <c r="CE298" s="116" t="str">
        <f t="shared" si="5661"/>
        <v/>
      </c>
      <c r="CF298" s="116" t="str">
        <f t="shared" si="5662"/>
        <v/>
      </c>
      <c r="CJ298" s="116" t="str">
        <f t="shared" si="5663"/>
        <v/>
      </c>
      <c r="CK298" s="116" t="str">
        <f t="shared" si="5664"/>
        <v/>
      </c>
      <c r="CL298" s="116" t="str">
        <f t="shared" si="5665"/>
        <v/>
      </c>
      <c r="CP298" s="116" t="str">
        <f t="shared" si="5666"/>
        <v/>
      </c>
      <c r="CQ298" s="116" t="str">
        <f t="shared" si="5667"/>
        <v/>
      </c>
      <c r="CR298" s="116" t="str">
        <f t="shared" si="5668"/>
        <v/>
      </c>
      <c r="DH298" s="115" t="str">
        <f t="shared" si="5669"/>
        <v/>
      </c>
      <c r="DI298" s="115" t="str">
        <f t="shared" si="5599"/>
        <v/>
      </c>
      <c r="DJ298" s="115" t="str">
        <f t="shared" si="5600"/>
        <v/>
      </c>
      <c r="DK298" s="115" t="str">
        <f t="shared" si="5601"/>
        <v/>
      </c>
      <c r="DL298" s="115" t="str">
        <f t="shared" si="5602"/>
        <v/>
      </c>
      <c r="DM298" s="115" t="str">
        <f t="shared" si="5603"/>
        <v/>
      </c>
      <c r="DN298" s="115" t="str">
        <f t="shared" si="5604"/>
        <v/>
      </c>
      <c r="DO298" s="115" t="str">
        <f t="shared" si="5605"/>
        <v/>
      </c>
      <c r="DP298" s="115" t="str">
        <f t="shared" si="5606"/>
        <v/>
      </c>
      <c r="DQ298" s="115" t="str">
        <f t="shared" si="5607"/>
        <v/>
      </c>
      <c r="DR298" s="115" t="str">
        <f t="shared" si="5608"/>
        <v/>
      </c>
      <c r="DS298" s="115" t="str">
        <f t="shared" si="5609"/>
        <v/>
      </c>
      <c r="DT298" s="115" t="str">
        <f t="shared" si="5610"/>
        <v/>
      </c>
      <c r="DU298" s="115" t="str">
        <f t="shared" si="5611"/>
        <v/>
      </c>
      <c r="DV298" s="115" t="str">
        <f t="shared" si="5612"/>
        <v/>
      </c>
      <c r="DW298" s="115" t="str">
        <f t="shared" si="5613"/>
        <v/>
      </c>
      <c r="DX298" s="115" t="str">
        <f t="shared" si="5614"/>
        <v/>
      </c>
      <c r="DY298" s="115" t="str">
        <f t="shared" si="5615"/>
        <v/>
      </c>
      <c r="DZ298" s="115" t="str">
        <f t="shared" si="5616"/>
        <v/>
      </c>
      <c r="EA298" s="115" t="str">
        <f t="shared" si="5617"/>
        <v/>
      </c>
      <c r="EB298" s="115" t="str">
        <f t="shared" si="5618"/>
        <v/>
      </c>
      <c r="EC298" s="115" t="str">
        <f t="shared" si="5619"/>
        <v/>
      </c>
      <c r="ED298" s="115" t="str">
        <f t="shared" si="5620"/>
        <v/>
      </c>
      <c r="EE298" s="115" t="str">
        <f t="shared" si="5621"/>
        <v/>
      </c>
      <c r="EF298" s="115" t="str">
        <f t="shared" si="5622"/>
        <v/>
      </c>
      <c r="EG298" s="115" t="str">
        <f t="shared" si="5670"/>
        <v/>
      </c>
      <c r="EH298" s="115" t="str">
        <f t="shared" si="5671"/>
        <v/>
      </c>
      <c r="EI298" s="115" t="str">
        <f t="shared" si="5672"/>
        <v/>
      </c>
      <c r="EJ298" s="115" t="str">
        <f t="shared" si="5673"/>
        <v/>
      </c>
      <c r="EK298" s="115" t="str">
        <f t="shared" si="5674"/>
        <v/>
      </c>
      <c r="EL298" s="115" t="str">
        <f t="shared" si="5675"/>
        <v/>
      </c>
      <c r="EM298" s="115" t="str">
        <f t="shared" si="5676"/>
        <v/>
      </c>
      <c r="EN298" s="115" t="str">
        <f t="shared" si="5677"/>
        <v/>
      </c>
      <c r="EO298" s="115" t="str">
        <f t="shared" si="5678"/>
        <v/>
      </c>
      <c r="EP298" s="115" t="str">
        <f t="shared" si="5679"/>
        <v/>
      </c>
      <c r="EQ298" s="115" t="str">
        <f t="shared" si="5680"/>
        <v/>
      </c>
      <c r="ER298" s="115" t="str">
        <f t="shared" si="5681"/>
        <v/>
      </c>
      <c r="ES298" s="115" t="str">
        <f t="shared" si="5682"/>
        <v/>
      </c>
      <c r="ET298" s="115" t="str">
        <f t="shared" si="5683"/>
        <v/>
      </c>
      <c r="EU298" s="115" t="str">
        <f t="shared" si="5684"/>
        <v/>
      </c>
      <c r="EV298" s="115" t="str">
        <f t="shared" si="5685"/>
        <v/>
      </c>
      <c r="EW298" s="115" t="str">
        <f t="shared" si="5686"/>
        <v/>
      </c>
      <c r="EX298" s="115" t="str">
        <f t="shared" si="5687"/>
        <v/>
      </c>
      <c r="EY298" s="115" t="str">
        <f t="shared" si="5688"/>
        <v/>
      </c>
      <c r="EZ298" s="115" t="str">
        <f t="shared" si="5689"/>
        <v/>
      </c>
      <c r="FA298" s="115" t="str">
        <f t="shared" si="5690"/>
        <v/>
      </c>
      <c r="FB298" s="115" t="str">
        <f t="shared" si="5691"/>
        <v/>
      </c>
      <c r="FC298" s="115" t="str">
        <f t="shared" si="5692"/>
        <v/>
      </c>
      <c r="FD298" s="115" t="str">
        <f t="shared" si="5693"/>
        <v/>
      </c>
      <c r="FE298" s="115" t="str">
        <f t="shared" si="5694"/>
        <v/>
      </c>
      <c r="GA298" s="215" t="str">
        <f t="shared" si="5741"/>
        <v/>
      </c>
      <c r="GB298" s="140" t="str">
        <f t="shared" si="5742"/>
        <v/>
      </c>
      <c r="GC298" s="171">
        <f>COUNTIF($BA$703:$BA$772,"&gt;0")</f>
        <v>0</v>
      </c>
      <c r="GD298" s="175">
        <f t="shared" si="5743"/>
        <v>0</v>
      </c>
      <c r="GE298" s="175" t="str">
        <f t="shared" si="5738"/>
        <v/>
      </c>
      <c r="GF298" s="172">
        <f t="shared" ref="GF298:GN298" si="5849">COUNTIF($BB$703:$BB$772,GF$3)</f>
        <v>0</v>
      </c>
      <c r="GG298" s="172">
        <f t="shared" si="5849"/>
        <v>0</v>
      </c>
      <c r="GH298" s="172">
        <f t="shared" si="5849"/>
        <v>0</v>
      </c>
      <c r="GI298" s="172">
        <f t="shared" si="5849"/>
        <v>0</v>
      </c>
      <c r="GJ298" s="172">
        <f t="shared" si="5849"/>
        <v>0</v>
      </c>
      <c r="GK298" s="172">
        <f t="shared" si="5849"/>
        <v>0</v>
      </c>
      <c r="GL298" s="172">
        <f t="shared" si="5849"/>
        <v>0</v>
      </c>
      <c r="GM298" s="172">
        <f t="shared" si="5849"/>
        <v>0</v>
      </c>
      <c r="GN298" s="172">
        <f t="shared" si="5849"/>
        <v>0</v>
      </c>
      <c r="GO298" s="172">
        <f t="shared" si="5745"/>
        <v>0</v>
      </c>
      <c r="GP298" s="171" t="e">
        <f t="shared" si="5746"/>
        <v>#DIV/0!</v>
      </c>
      <c r="GQ298" s="171">
        <f>COUNTIF($BA$703:$BA$772,"&lt;45")-GN298</f>
        <v>0</v>
      </c>
      <c r="GR298" s="171">
        <f>COUNTIF($BA$703:$BA$772,"&lt;60")-GQ298</f>
        <v>0</v>
      </c>
      <c r="GS298" s="171">
        <f>COUNTIF($BA$703:$BA$772,"&lt;75")-GQ298-GR298</f>
        <v>0</v>
      </c>
      <c r="GT298" s="171">
        <f>COUNTIF($BA$703:$BA$772,"&lt;90")-GQ298-GR298-GS298</f>
        <v>0</v>
      </c>
      <c r="GU298" s="171">
        <f>COUNTIF($BA$703:$BA$772,"&gt;89")</f>
        <v>0</v>
      </c>
      <c r="GV298" s="171">
        <f>COUNTIF($BA$703:$BA$772,GV3)</f>
        <v>0</v>
      </c>
      <c r="GW298" s="171">
        <f>COUNTIF($BA$703:$BA$772,GW3)</f>
        <v>0</v>
      </c>
      <c r="GY298" s="115">
        <v>295</v>
      </c>
      <c r="GZ298" s="120" t="str">
        <f>IF('INPUT INF'!N$47="YES",GY305,"")</f>
        <v/>
      </c>
      <c r="HA298" s="118">
        <f>'INPUT INF'!K47</f>
        <v>0</v>
      </c>
      <c r="HB298" s="118" t="str">
        <f>IF(GZ298="","",'INPUT INF'!L$47)</f>
        <v/>
      </c>
      <c r="HC298" s="181" t="str">
        <f>'INPUT INF'!N$34</f>
        <v>A</v>
      </c>
      <c r="HD298" s="181" t="str">
        <f>IFERROR(INDEX(GB$4:GB$28,MATCH($HB298,$GA$4:$GA$28,0)),"")</f>
        <v/>
      </c>
      <c r="HE298" s="181">
        <f t="shared" ref="HE298:HY298" si="5850">IFERROR(INDEX(GC$166:GC$190,MATCH($HB298,$GA$166:$GA$190,0)),"")</f>
        <v>0</v>
      </c>
      <c r="HF298" s="181">
        <f t="shared" si="5850"/>
        <v>0</v>
      </c>
      <c r="HG298" s="181" t="str">
        <f t="shared" si="5850"/>
        <v/>
      </c>
      <c r="HH298" s="181">
        <f t="shared" si="5850"/>
        <v>0</v>
      </c>
      <c r="HI298" s="181">
        <f t="shared" si="5850"/>
        <v>0</v>
      </c>
      <c r="HJ298" s="181">
        <f t="shared" si="5850"/>
        <v>0</v>
      </c>
      <c r="HK298" s="181">
        <f t="shared" si="5850"/>
        <v>0</v>
      </c>
      <c r="HL298" s="181">
        <f t="shared" si="5850"/>
        <v>0</v>
      </c>
      <c r="HM298" s="181">
        <f t="shared" si="5850"/>
        <v>0</v>
      </c>
      <c r="HN298" s="181">
        <f t="shared" si="5850"/>
        <v>0</v>
      </c>
      <c r="HO298" s="181">
        <f t="shared" si="5850"/>
        <v>0</v>
      </c>
      <c r="HP298" s="181">
        <f t="shared" si="5850"/>
        <v>0</v>
      </c>
      <c r="HQ298" s="181">
        <f t="shared" si="5850"/>
        <v>0</v>
      </c>
      <c r="HR298" s="181" t="str">
        <f t="shared" si="5850"/>
        <v/>
      </c>
      <c r="HS298" s="181">
        <f t="shared" si="5850"/>
        <v>0</v>
      </c>
      <c r="HT298" s="181">
        <f t="shared" si="5850"/>
        <v>0</v>
      </c>
      <c r="HU298" s="181">
        <f t="shared" si="5850"/>
        <v>0</v>
      </c>
      <c r="HV298" s="181">
        <f t="shared" si="5850"/>
        <v>0</v>
      </c>
      <c r="HW298" s="181">
        <f t="shared" si="5850"/>
        <v>0</v>
      </c>
      <c r="HX298" s="181">
        <f t="shared" si="5850"/>
        <v>0</v>
      </c>
      <c r="HY298" s="181">
        <f t="shared" si="5850"/>
        <v>0</v>
      </c>
    </row>
    <row r="299" spans="1:260" ht="15" customHeight="1" thickBot="1" x14ac:dyDescent="0.3">
      <c r="A299" s="115">
        <v>297</v>
      </c>
      <c r="B299" s="115" t="str">
        <f t="shared" si="5802"/>
        <v/>
      </c>
      <c r="C299" s="115" t="s">
        <v>68</v>
      </c>
      <c r="D299" s="100" t="str">
        <f t="shared" si="5805"/>
        <v>E</v>
      </c>
      <c r="E299" s="100" t="str">
        <f t="shared" si="5625"/>
        <v/>
      </c>
      <c r="F299" s="100" t="str">
        <f t="shared" si="5626"/>
        <v/>
      </c>
      <c r="G299" s="100" t="str">
        <f t="shared" si="5575"/>
        <v/>
      </c>
      <c r="H299" s="100" t="str">
        <f t="shared" si="5627"/>
        <v/>
      </c>
      <c r="I299" s="100" t="str">
        <f t="shared" si="5576"/>
        <v/>
      </c>
      <c r="J299" s="100" t="str">
        <f t="shared" si="5628"/>
        <v/>
      </c>
      <c r="K299" s="100" t="str">
        <f t="shared" si="5577"/>
        <v/>
      </c>
      <c r="L299" s="100" t="str">
        <f t="shared" si="5629"/>
        <v/>
      </c>
      <c r="M299" s="100" t="str">
        <f t="shared" si="5578"/>
        <v/>
      </c>
      <c r="N299" s="100" t="str">
        <f t="shared" si="5630"/>
        <v/>
      </c>
      <c r="O299" s="100" t="str">
        <f t="shared" si="5579"/>
        <v/>
      </c>
      <c r="P299" s="100" t="str">
        <f t="shared" si="5631"/>
        <v/>
      </c>
      <c r="Q299" s="100" t="str">
        <f t="shared" si="5580"/>
        <v/>
      </c>
      <c r="R299" s="100" t="str">
        <f t="shared" si="5632"/>
        <v/>
      </c>
      <c r="S299" s="100" t="str">
        <f t="shared" si="5581"/>
        <v/>
      </c>
      <c r="T299" s="100" t="str">
        <f t="shared" si="5633"/>
        <v/>
      </c>
      <c r="U299" s="100" t="str">
        <f t="shared" si="5582"/>
        <v/>
      </c>
      <c r="V299" s="100" t="str">
        <f t="shared" si="5634"/>
        <v/>
      </c>
      <c r="W299" s="100" t="str">
        <f t="shared" si="5583"/>
        <v/>
      </c>
      <c r="X299" s="100" t="str">
        <f t="shared" si="5635"/>
        <v/>
      </c>
      <c r="Y299" s="100" t="str">
        <f t="shared" si="5584"/>
        <v/>
      </c>
      <c r="Z299" s="100" t="str">
        <f t="shared" si="5636"/>
        <v/>
      </c>
      <c r="AA299" s="100" t="str">
        <f t="shared" si="5585"/>
        <v/>
      </c>
      <c r="AB299" s="100" t="str">
        <f t="shared" si="5637"/>
        <v/>
      </c>
      <c r="AC299" s="100" t="str">
        <f t="shared" si="5586"/>
        <v/>
      </c>
      <c r="AD299" s="100" t="str">
        <f t="shared" si="5638"/>
        <v/>
      </c>
      <c r="AE299" s="100" t="str">
        <f t="shared" si="5587"/>
        <v/>
      </c>
      <c r="AF299" s="100" t="str">
        <f t="shared" si="5639"/>
        <v/>
      </c>
      <c r="AG299" s="100" t="str">
        <f t="shared" si="5588"/>
        <v/>
      </c>
      <c r="AH299" s="100" t="str">
        <f t="shared" si="5640"/>
        <v/>
      </c>
      <c r="AI299" s="100" t="str">
        <f t="shared" si="5589"/>
        <v/>
      </c>
      <c r="AJ299" s="100" t="str">
        <f t="shared" si="5641"/>
        <v/>
      </c>
      <c r="AK299" s="100" t="str">
        <f t="shared" si="5590"/>
        <v/>
      </c>
      <c r="AL299" s="100" t="str">
        <f t="shared" si="5642"/>
        <v/>
      </c>
      <c r="AM299" s="100" t="str">
        <f t="shared" si="5591"/>
        <v/>
      </c>
      <c r="AN299" s="100" t="str">
        <f t="shared" si="5643"/>
        <v/>
      </c>
      <c r="AO299" s="100" t="str">
        <f t="shared" si="5592"/>
        <v/>
      </c>
      <c r="AP299" s="100" t="str">
        <f t="shared" si="5644"/>
        <v/>
      </c>
      <c r="AQ299" s="100" t="str">
        <f t="shared" si="5593"/>
        <v/>
      </c>
      <c r="AR299" s="100" t="str">
        <f t="shared" si="5645"/>
        <v/>
      </c>
      <c r="AS299" s="100" t="str">
        <f t="shared" si="5594"/>
        <v/>
      </c>
      <c r="AT299" s="100" t="str">
        <f t="shared" si="5646"/>
        <v/>
      </c>
      <c r="AU299" s="100" t="str">
        <f t="shared" si="5595"/>
        <v/>
      </c>
      <c r="AV299" s="100" t="str">
        <f t="shared" si="5647"/>
        <v/>
      </c>
      <c r="AW299" s="100" t="str">
        <f t="shared" si="5596"/>
        <v/>
      </c>
      <c r="AX299" s="100" t="str">
        <f t="shared" si="5648"/>
        <v/>
      </c>
      <c r="AY299" s="100" t="str">
        <f t="shared" si="5597"/>
        <v/>
      </c>
      <c r="AZ299" s="100" t="str">
        <f t="shared" si="5649"/>
        <v/>
      </c>
      <c r="BA299" s="100" t="str">
        <f t="shared" si="5598"/>
        <v/>
      </c>
      <c r="BB299" s="100" t="str">
        <f t="shared" si="5650"/>
        <v/>
      </c>
      <c r="BC299" s="100" t="str">
        <f>IFERROR(INDEX('INPUT INF'!$F$3:$F$601,MATCH($B299,'INPUT INF'!$A$3:$A$601,FALSE)),"")</f>
        <v/>
      </c>
      <c r="BD299" s="100" t="str">
        <f t="shared" si="5848"/>
        <v/>
      </c>
      <c r="BE299" s="100" t="str">
        <f t="shared" si="5651"/>
        <v/>
      </c>
      <c r="BF299" s="100" t="str">
        <f t="shared" si="5652"/>
        <v/>
      </c>
      <c r="BG299" s="115" t="str">
        <f t="shared" si="5653"/>
        <v/>
      </c>
      <c r="BH299" s="115" t="str">
        <f>IF(AND('INPUT INF'!$O$1="X",BG299="PASS"),BF299,IF($BG299="","0",IF('INPUT INF'!$N$63="YES",$BF299,"")))</f>
        <v>0</v>
      </c>
      <c r="BI299" s="115" t="str">
        <f>IF($BG299="","0",IF('INPUT INF'!$R$64="YES",$BF299,""))</f>
        <v>0</v>
      </c>
      <c r="BJ299" s="115" t="str">
        <f>IF($BG299="","0",IF('INPUT INF'!$R$65="YES",$BF299,""))</f>
        <v>0</v>
      </c>
      <c r="BL299" s="116" t="str">
        <f t="shared" si="5654"/>
        <v/>
      </c>
      <c r="BM299" s="116" t="str">
        <f t="shared" si="5655"/>
        <v/>
      </c>
      <c r="BN299" s="116" t="str">
        <f t="shared" si="5655"/>
        <v/>
      </c>
      <c r="BR299" s="116" t="str">
        <f t="shared" si="5656"/>
        <v/>
      </c>
      <c r="BS299" s="116" t="str">
        <f t="shared" si="5827"/>
        <v/>
      </c>
      <c r="BT299" s="116" t="str">
        <f t="shared" si="5827"/>
        <v/>
      </c>
      <c r="BX299" s="116" t="str">
        <f t="shared" si="5658"/>
        <v/>
      </c>
      <c r="BY299" s="116" t="str">
        <f t="shared" si="5828"/>
        <v/>
      </c>
      <c r="BZ299" s="116" t="str">
        <f t="shared" si="5828"/>
        <v/>
      </c>
      <c r="CD299" s="116" t="str">
        <f t="shared" si="5660"/>
        <v/>
      </c>
      <c r="CE299" s="116" t="str">
        <f t="shared" si="5661"/>
        <v/>
      </c>
      <c r="CF299" s="116" t="str">
        <f t="shared" si="5662"/>
        <v/>
      </c>
      <c r="CJ299" s="116" t="str">
        <f t="shared" si="5663"/>
        <v/>
      </c>
      <c r="CK299" s="116" t="str">
        <f t="shared" si="5664"/>
        <v/>
      </c>
      <c r="CL299" s="116" t="str">
        <f t="shared" si="5665"/>
        <v/>
      </c>
      <c r="CP299" s="116" t="str">
        <f t="shared" si="5666"/>
        <v/>
      </c>
      <c r="CQ299" s="116" t="str">
        <f t="shared" si="5667"/>
        <v/>
      </c>
      <c r="CR299" s="116" t="str">
        <f t="shared" si="5668"/>
        <v/>
      </c>
      <c r="DH299" s="115" t="str">
        <f t="shared" si="5669"/>
        <v/>
      </c>
      <c r="DI299" s="115" t="str">
        <f t="shared" si="5599"/>
        <v/>
      </c>
      <c r="DJ299" s="115" t="str">
        <f t="shared" si="5600"/>
        <v/>
      </c>
      <c r="DK299" s="115" t="str">
        <f t="shared" si="5601"/>
        <v/>
      </c>
      <c r="DL299" s="115" t="str">
        <f t="shared" si="5602"/>
        <v/>
      </c>
      <c r="DM299" s="115" t="str">
        <f t="shared" si="5603"/>
        <v/>
      </c>
      <c r="DN299" s="115" t="str">
        <f t="shared" si="5604"/>
        <v/>
      </c>
      <c r="DO299" s="115" t="str">
        <f t="shared" si="5605"/>
        <v/>
      </c>
      <c r="DP299" s="115" t="str">
        <f t="shared" si="5606"/>
        <v/>
      </c>
      <c r="DQ299" s="115" t="str">
        <f t="shared" si="5607"/>
        <v/>
      </c>
      <c r="DR299" s="115" t="str">
        <f t="shared" si="5608"/>
        <v/>
      </c>
      <c r="DS299" s="115" t="str">
        <f t="shared" si="5609"/>
        <v/>
      </c>
      <c r="DT299" s="115" t="str">
        <f t="shared" si="5610"/>
        <v/>
      </c>
      <c r="DU299" s="115" t="str">
        <f t="shared" si="5611"/>
        <v/>
      </c>
      <c r="DV299" s="115" t="str">
        <f t="shared" si="5612"/>
        <v/>
      </c>
      <c r="DW299" s="115" t="str">
        <f t="shared" si="5613"/>
        <v/>
      </c>
      <c r="DX299" s="115" t="str">
        <f t="shared" si="5614"/>
        <v/>
      </c>
      <c r="DY299" s="115" t="str">
        <f t="shared" si="5615"/>
        <v/>
      </c>
      <c r="DZ299" s="115" t="str">
        <f t="shared" si="5616"/>
        <v/>
      </c>
      <c r="EA299" s="115" t="str">
        <f t="shared" si="5617"/>
        <v/>
      </c>
      <c r="EB299" s="115" t="str">
        <f t="shared" si="5618"/>
        <v/>
      </c>
      <c r="EC299" s="115" t="str">
        <f t="shared" si="5619"/>
        <v/>
      </c>
      <c r="ED299" s="115" t="str">
        <f t="shared" si="5620"/>
        <v/>
      </c>
      <c r="EE299" s="115" t="str">
        <f t="shared" si="5621"/>
        <v/>
      </c>
      <c r="EF299" s="115" t="str">
        <f t="shared" si="5622"/>
        <v/>
      </c>
      <c r="EG299" s="115" t="str">
        <f t="shared" si="5670"/>
        <v/>
      </c>
      <c r="EH299" s="115" t="str">
        <f t="shared" si="5671"/>
        <v/>
      </c>
      <c r="EI299" s="115" t="str">
        <f t="shared" si="5672"/>
        <v/>
      </c>
      <c r="EJ299" s="115" t="str">
        <f t="shared" si="5673"/>
        <v/>
      </c>
      <c r="EK299" s="115" t="str">
        <f t="shared" si="5674"/>
        <v/>
      </c>
      <c r="EL299" s="115" t="str">
        <f t="shared" si="5675"/>
        <v/>
      </c>
      <c r="EM299" s="115" t="str">
        <f t="shared" si="5676"/>
        <v/>
      </c>
      <c r="EN299" s="115" t="str">
        <f t="shared" si="5677"/>
        <v/>
      </c>
      <c r="EO299" s="115" t="str">
        <f t="shared" si="5678"/>
        <v/>
      </c>
      <c r="EP299" s="115" t="str">
        <f t="shared" si="5679"/>
        <v/>
      </c>
      <c r="EQ299" s="115" t="str">
        <f t="shared" si="5680"/>
        <v/>
      </c>
      <c r="ER299" s="115" t="str">
        <f t="shared" si="5681"/>
        <v/>
      </c>
      <c r="ES299" s="115" t="str">
        <f t="shared" si="5682"/>
        <v/>
      </c>
      <c r="ET299" s="115" t="str">
        <f t="shared" si="5683"/>
        <v/>
      </c>
      <c r="EU299" s="115" t="str">
        <f t="shared" si="5684"/>
        <v/>
      </c>
      <c r="EV299" s="115" t="str">
        <f t="shared" si="5685"/>
        <v/>
      </c>
      <c r="EW299" s="115" t="str">
        <f t="shared" si="5686"/>
        <v/>
      </c>
      <c r="EX299" s="115" t="str">
        <f t="shared" si="5687"/>
        <v/>
      </c>
      <c r="EY299" s="115" t="str">
        <f t="shared" si="5688"/>
        <v/>
      </c>
      <c r="EZ299" s="115" t="str">
        <f t="shared" si="5689"/>
        <v/>
      </c>
      <c r="FA299" s="115" t="str">
        <f t="shared" si="5690"/>
        <v/>
      </c>
      <c r="FB299" s="115" t="str">
        <f t="shared" si="5691"/>
        <v/>
      </c>
      <c r="FC299" s="115" t="str">
        <f t="shared" si="5692"/>
        <v/>
      </c>
      <c r="FD299" s="115" t="str">
        <f t="shared" si="5693"/>
        <v/>
      </c>
      <c r="FE299" s="115" t="str">
        <f t="shared" si="5694"/>
        <v/>
      </c>
      <c r="GY299" s="115">
        <v>296</v>
      </c>
      <c r="GZ299" s="120" t="str">
        <f>IF('INPUT INF'!O$47="YES",GY306,"")</f>
        <v/>
      </c>
      <c r="HA299" s="118">
        <f>HA298</f>
        <v>0</v>
      </c>
      <c r="HB299" s="118" t="str">
        <f>IF(GZ299="","",'INPUT INF'!L$47)</f>
        <v/>
      </c>
      <c r="HC299" s="181" t="str">
        <f>'INPUT INF'!O$34</f>
        <v>B</v>
      </c>
      <c r="HD299" s="181" t="str">
        <f>IFERROR(INDEX(GB$31:GB$55,MATCH($HB299,$GA$31:$GA$55,0)),"")</f>
        <v/>
      </c>
      <c r="HE299" s="181">
        <f t="shared" ref="HE299:HY299" si="5851">IFERROR(INDEX(GC$192:GC$217,MATCH($HB299,$GA$192:$GA$217,0)),"")</f>
        <v>0</v>
      </c>
      <c r="HF299" s="181">
        <f t="shared" si="5851"/>
        <v>0</v>
      </c>
      <c r="HG299" s="181" t="str">
        <f t="shared" si="5851"/>
        <v/>
      </c>
      <c r="HH299" s="181">
        <f t="shared" si="5851"/>
        <v>0</v>
      </c>
      <c r="HI299" s="181">
        <f t="shared" si="5851"/>
        <v>0</v>
      </c>
      <c r="HJ299" s="181">
        <f t="shared" si="5851"/>
        <v>0</v>
      </c>
      <c r="HK299" s="181">
        <f t="shared" si="5851"/>
        <v>0</v>
      </c>
      <c r="HL299" s="181">
        <f t="shared" si="5851"/>
        <v>0</v>
      </c>
      <c r="HM299" s="181">
        <f t="shared" si="5851"/>
        <v>0</v>
      </c>
      <c r="HN299" s="181">
        <f t="shared" si="5851"/>
        <v>0</v>
      </c>
      <c r="HO299" s="181">
        <f t="shared" si="5851"/>
        <v>0</v>
      </c>
      <c r="HP299" s="181">
        <f t="shared" si="5851"/>
        <v>0</v>
      </c>
      <c r="HQ299" s="181">
        <f t="shared" si="5851"/>
        <v>0</v>
      </c>
      <c r="HR299" s="181" t="str">
        <f t="shared" si="5851"/>
        <v/>
      </c>
      <c r="HS299" s="181">
        <f t="shared" si="5851"/>
        <v>0</v>
      </c>
      <c r="HT299" s="181">
        <f t="shared" si="5851"/>
        <v>0</v>
      </c>
      <c r="HU299" s="181">
        <f t="shared" si="5851"/>
        <v>0</v>
      </c>
      <c r="HV299" s="181">
        <f t="shared" si="5851"/>
        <v>0</v>
      </c>
      <c r="HW299" s="181">
        <f t="shared" si="5851"/>
        <v>0</v>
      </c>
      <c r="HX299" s="181">
        <f t="shared" si="5851"/>
        <v>0</v>
      </c>
      <c r="HY299" s="181">
        <f t="shared" si="5851"/>
        <v>0</v>
      </c>
    </row>
    <row r="300" spans="1:260" ht="15" customHeight="1" thickBot="1" x14ac:dyDescent="0.3">
      <c r="A300" s="115">
        <v>298</v>
      </c>
      <c r="B300" s="115" t="str">
        <f t="shared" si="5802"/>
        <v/>
      </c>
      <c r="C300" s="115" t="s">
        <v>68</v>
      </c>
      <c r="D300" s="100" t="str">
        <f t="shared" si="5805"/>
        <v>E</v>
      </c>
      <c r="E300" s="100" t="str">
        <f t="shared" si="5625"/>
        <v/>
      </c>
      <c r="F300" s="100" t="str">
        <f t="shared" si="5626"/>
        <v/>
      </c>
      <c r="G300" s="100" t="str">
        <f t="shared" si="5575"/>
        <v/>
      </c>
      <c r="H300" s="100" t="str">
        <f t="shared" si="5627"/>
        <v/>
      </c>
      <c r="I300" s="100" t="str">
        <f t="shared" si="5576"/>
        <v/>
      </c>
      <c r="J300" s="100" t="str">
        <f t="shared" si="5628"/>
        <v/>
      </c>
      <c r="K300" s="100" t="str">
        <f t="shared" si="5577"/>
        <v/>
      </c>
      <c r="L300" s="100" t="str">
        <f t="shared" si="5629"/>
        <v/>
      </c>
      <c r="M300" s="100" t="str">
        <f t="shared" si="5578"/>
        <v/>
      </c>
      <c r="N300" s="100" t="str">
        <f t="shared" si="5630"/>
        <v/>
      </c>
      <c r="O300" s="100" t="str">
        <f t="shared" si="5579"/>
        <v/>
      </c>
      <c r="P300" s="100" t="str">
        <f t="shared" si="5631"/>
        <v/>
      </c>
      <c r="Q300" s="100" t="str">
        <f t="shared" si="5580"/>
        <v/>
      </c>
      <c r="R300" s="100" t="str">
        <f t="shared" si="5632"/>
        <v/>
      </c>
      <c r="S300" s="100" t="str">
        <f t="shared" si="5581"/>
        <v/>
      </c>
      <c r="T300" s="100" t="str">
        <f t="shared" si="5633"/>
        <v/>
      </c>
      <c r="U300" s="100" t="str">
        <f t="shared" si="5582"/>
        <v/>
      </c>
      <c r="V300" s="100" t="str">
        <f t="shared" si="5634"/>
        <v/>
      </c>
      <c r="W300" s="100" t="str">
        <f t="shared" si="5583"/>
        <v/>
      </c>
      <c r="X300" s="100" t="str">
        <f t="shared" si="5635"/>
        <v/>
      </c>
      <c r="Y300" s="100" t="str">
        <f t="shared" si="5584"/>
        <v/>
      </c>
      <c r="Z300" s="100" t="str">
        <f t="shared" si="5636"/>
        <v/>
      </c>
      <c r="AA300" s="100" t="str">
        <f t="shared" si="5585"/>
        <v/>
      </c>
      <c r="AB300" s="100" t="str">
        <f t="shared" si="5637"/>
        <v/>
      </c>
      <c r="AC300" s="100" t="str">
        <f t="shared" si="5586"/>
        <v/>
      </c>
      <c r="AD300" s="100" t="str">
        <f t="shared" si="5638"/>
        <v/>
      </c>
      <c r="AE300" s="100" t="str">
        <f t="shared" si="5587"/>
        <v/>
      </c>
      <c r="AF300" s="100" t="str">
        <f t="shared" si="5639"/>
        <v/>
      </c>
      <c r="AG300" s="100" t="str">
        <f t="shared" si="5588"/>
        <v/>
      </c>
      <c r="AH300" s="100" t="str">
        <f t="shared" si="5640"/>
        <v/>
      </c>
      <c r="AI300" s="100" t="str">
        <f t="shared" si="5589"/>
        <v/>
      </c>
      <c r="AJ300" s="100" t="str">
        <f t="shared" si="5641"/>
        <v/>
      </c>
      <c r="AK300" s="100" t="str">
        <f t="shared" si="5590"/>
        <v/>
      </c>
      <c r="AL300" s="100" t="str">
        <f t="shared" si="5642"/>
        <v/>
      </c>
      <c r="AM300" s="100" t="str">
        <f t="shared" si="5591"/>
        <v/>
      </c>
      <c r="AN300" s="100" t="str">
        <f t="shared" si="5643"/>
        <v/>
      </c>
      <c r="AO300" s="100" t="str">
        <f t="shared" si="5592"/>
        <v/>
      </c>
      <c r="AP300" s="100" t="str">
        <f t="shared" si="5644"/>
        <v/>
      </c>
      <c r="AQ300" s="100" t="str">
        <f t="shared" si="5593"/>
        <v/>
      </c>
      <c r="AR300" s="100" t="str">
        <f t="shared" si="5645"/>
        <v/>
      </c>
      <c r="AS300" s="100" t="str">
        <f t="shared" si="5594"/>
        <v/>
      </c>
      <c r="AT300" s="100" t="str">
        <f t="shared" si="5646"/>
        <v/>
      </c>
      <c r="AU300" s="100" t="str">
        <f t="shared" si="5595"/>
        <v/>
      </c>
      <c r="AV300" s="100" t="str">
        <f t="shared" si="5647"/>
        <v/>
      </c>
      <c r="AW300" s="100" t="str">
        <f t="shared" si="5596"/>
        <v/>
      </c>
      <c r="AX300" s="100" t="str">
        <f t="shared" si="5648"/>
        <v/>
      </c>
      <c r="AY300" s="100" t="str">
        <f t="shared" si="5597"/>
        <v/>
      </c>
      <c r="AZ300" s="100" t="str">
        <f t="shared" si="5649"/>
        <v/>
      </c>
      <c r="BA300" s="100" t="str">
        <f t="shared" si="5598"/>
        <v/>
      </c>
      <c r="BB300" s="100" t="str">
        <f t="shared" si="5650"/>
        <v/>
      </c>
      <c r="BC300" s="100" t="str">
        <f>IFERROR(INDEX('INPUT INF'!$F$3:$F$601,MATCH($B300,'INPUT INF'!$A$3:$A$601,FALSE)),"")</f>
        <v/>
      </c>
      <c r="BD300" s="100" t="str">
        <f t="shared" si="5848"/>
        <v/>
      </c>
      <c r="BE300" s="100" t="str">
        <f t="shared" si="5651"/>
        <v/>
      </c>
      <c r="BF300" s="100" t="str">
        <f t="shared" si="5652"/>
        <v/>
      </c>
      <c r="BG300" s="115" t="str">
        <f t="shared" si="5653"/>
        <v/>
      </c>
      <c r="BH300" s="115" t="str">
        <f>IF(AND('INPUT INF'!$O$1="X",BG300="PASS"),BF300,IF($BG300="","0",IF('INPUT INF'!$N$63="YES",$BF300,"")))</f>
        <v>0</v>
      </c>
      <c r="BI300" s="115" t="str">
        <f>IF($BG300="","0",IF('INPUT INF'!$R$64="YES",$BF300,""))</f>
        <v>0</v>
      </c>
      <c r="BJ300" s="115" t="str">
        <f>IF($BG300="","0",IF('INPUT INF'!$R$65="YES",$BF300,""))</f>
        <v>0</v>
      </c>
      <c r="BL300" s="116" t="str">
        <f t="shared" si="5654"/>
        <v/>
      </c>
      <c r="BM300" s="116" t="str">
        <f t="shared" si="5655"/>
        <v/>
      </c>
      <c r="BN300" s="116" t="str">
        <f t="shared" si="5655"/>
        <v/>
      </c>
      <c r="BR300" s="116" t="str">
        <f t="shared" si="5656"/>
        <v/>
      </c>
      <c r="BS300" s="116" t="str">
        <f t="shared" si="5827"/>
        <v/>
      </c>
      <c r="BT300" s="116" t="str">
        <f t="shared" si="5827"/>
        <v/>
      </c>
      <c r="BX300" s="116" t="str">
        <f t="shared" si="5658"/>
        <v/>
      </c>
      <c r="BY300" s="116" t="str">
        <f t="shared" si="5828"/>
        <v/>
      </c>
      <c r="BZ300" s="116" t="str">
        <f t="shared" si="5828"/>
        <v/>
      </c>
      <c r="CD300" s="116" t="str">
        <f t="shared" si="5660"/>
        <v/>
      </c>
      <c r="CE300" s="116" t="str">
        <f t="shared" si="5661"/>
        <v/>
      </c>
      <c r="CF300" s="116" t="str">
        <f t="shared" si="5662"/>
        <v/>
      </c>
      <c r="CJ300" s="116" t="str">
        <f t="shared" si="5663"/>
        <v/>
      </c>
      <c r="CK300" s="116" t="str">
        <f t="shared" si="5664"/>
        <v/>
      </c>
      <c r="CL300" s="116" t="str">
        <f t="shared" si="5665"/>
        <v/>
      </c>
      <c r="CP300" s="116" t="str">
        <f t="shared" si="5666"/>
        <v/>
      </c>
      <c r="CQ300" s="116" t="str">
        <f t="shared" si="5667"/>
        <v/>
      </c>
      <c r="CR300" s="116" t="str">
        <f t="shared" si="5668"/>
        <v/>
      </c>
      <c r="DH300" s="115" t="str">
        <f t="shared" si="5669"/>
        <v/>
      </c>
      <c r="DI300" s="115" t="str">
        <f t="shared" si="5599"/>
        <v/>
      </c>
      <c r="DJ300" s="115" t="str">
        <f t="shared" si="5600"/>
        <v/>
      </c>
      <c r="DK300" s="115" t="str">
        <f t="shared" si="5601"/>
        <v/>
      </c>
      <c r="DL300" s="115" t="str">
        <f t="shared" si="5602"/>
        <v/>
      </c>
      <c r="DM300" s="115" t="str">
        <f t="shared" si="5603"/>
        <v/>
      </c>
      <c r="DN300" s="115" t="str">
        <f t="shared" si="5604"/>
        <v/>
      </c>
      <c r="DO300" s="115" t="str">
        <f t="shared" si="5605"/>
        <v/>
      </c>
      <c r="DP300" s="115" t="str">
        <f t="shared" si="5606"/>
        <v/>
      </c>
      <c r="DQ300" s="115" t="str">
        <f t="shared" si="5607"/>
        <v/>
      </c>
      <c r="DR300" s="115" t="str">
        <f t="shared" si="5608"/>
        <v/>
      </c>
      <c r="DS300" s="115" t="str">
        <f t="shared" si="5609"/>
        <v/>
      </c>
      <c r="DT300" s="115" t="str">
        <f t="shared" si="5610"/>
        <v/>
      </c>
      <c r="DU300" s="115" t="str">
        <f t="shared" si="5611"/>
        <v/>
      </c>
      <c r="DV300" s="115" t="str">
        <f t="shared" si="5612"/>
        <v/>
      </c>
      <c r="DW300" s="115" t="str">
        <f t="shared" si="5613"/>
        <v/>
      </c>
      <c r="DX300" s="115" t="str">
        <f t="shared" si="5614"/>
        <v/>
      </c>
      <c r="DY300" s="115" t="str">
        <f t="shared" si="5615"/>
        <v/>
      </c>
      <c r="DZ300" s="115" t="str">
        <f t="shared" si="5616"/>
        <v/>
      </c>
      <c r="EA300" s="115" t="str">
        <f t="shared" si="5617"/>
        <v/>
      </c>
      <c r="EB300" s="115" t="str">
        <f t="shared" si="5618"/>
        <v/>
      </c>
      <c r="EC300" s="115" t="str">
        <f t="shared" si="5619"/>
        <v/>
      </c>
      <c r="ED300" s="115" t="str">
        <f t="shared" si="5620"/>
        <v/>
      </c>
      <c r="EE300" s="115" t="str">
        <f t="shared" si="5621"/>
        <v/>
      </c>
      <c r="EF300" s="115" t="str">
        <f t="shared" si="5622"/>
        <v/>
      </c>
      <c r="EG300" s="115" t="str">
        <f t="shared" si="5670"/>
        <v/>
      </c>
      <c r="EH300" s="115" t="str">
        <f t="shared" si="5671"/>
        <v/>
      </c>
      <c r="EI300" s="115" t="str">
        <f t="shared" si="5672"/>
        <v/>
      </c>
      <c r="EJ300" s="115" t="str">
        <f t="shared" si="5673"/>
        <v/>
      </c>
      <c r="EK300" s="115" t="str">
        <f t="shared" si="5674"/>
        <v/>
      </c>
      <c r="EL300" s="115" t="str">
        <f t="shared" si="5675"/>
        <v/>
      </c>
      <c r="EM300" s="115" t="str">
        <f t="shared" si="5676"/>
        <v/>
      </c>
      <c r="EN300" s="115" t="str">
        <f t="shared" si="5677"/>
        <v/>
      </c>
      <c r="EO300" s="115" t="str">
        <f t="shared" si="5678"/>
        <v/>
      </c>
      <c r="EP300" s="115" t="str">
        <f t="shared" si="5679"/>
        <v/>
      </c>
      <c r="EQ300" s="115" t="str">
        <f t="shared" si="5680"/>
        <v/>
      </c>
      <c r="ER300" s="115" t="str">
        <f t="shared" si="5681"/>
        <v/>
      </c>
      <c r="ES300" s="115" t="str">
        <f t="shared" si="5682"/>
        <v/>
      </c>
      <c r="ET300" s="115" t="str">
        <f t="shared" si="5683"/>
        <v/>
      </c>
      <c r="EU300" s="115" t="str">
        <f t="shared" si="5684"/>
        <v/>
      </c>
      <c r="EV300" s="115" t="str">
        <f t="shared" si="5685"/>
        <v/>
      </c>
      <c r="EW300" s="115" t="str">
        <f t="shared" si="5686"/>
        <v/>
      </c>
      <c r="EX300" s="115" t="str">
        <f t="shared" si="5687"/>
        <v/>
      </c>
      <c r="EY300" s="115" t="str">
        <f t="shared" si="5688"/>
        <v/>
      </c>
      <c r="EZ300" s="115" t="str">
        <f t="shared" si="5689"/>
        <v/>
      </c>
      <c r="FA300" s="115" t="str">
        <f t="shared" si="5690"/>
        <v/>
      </c>
      <c r="FB300" s="115" t="str">
        <f t="shared" si="5691"/>
        <v/>
      </c>
      <c r="FC300" s="115" t="str">
        <f t="shared" si="5692"/>
        <v/>
      </c>
      <c r="FD300" s="115" t="str">
        <f t="shared" si="5693"/>
        <v/>
      </c>
      <c r="FE300" s="115" t="str">
        <f t="shared" si="5694"/>
        <v/>
      </c>
      <c r="GA300" s="181" t="str">
        <f>C773&amp;D773</f>
        <v>II0</v>
      </c>
      <c r="GB300" s="170" t="s">
        <v>18</v>
      </c>
      <c r="GC300" s="171" t="s">
        <v>0</v>
      </c>
      <c r="GD300" s="172" t="s">
        <v>1</v>
      </c>
      <c r="GE300" s="171" t="s">
        <v>19</v>
      </c>
      <c r="GF300" s="172" t="s">
        <v>7</v>
      </c>
      <c r="GG300" s="172" t="s">
        <v>8</v>
      </c>
      <c r="GH300" s="172" t="s">
        <v>9</v>
      </c>
      <c r="GI300" s="172" t="s">
        <v>10</v>
      </c>
      <c r="GJ300" s="172" t="s">
        <v>11</v>
      </c>
      <c r="GK300" s="172" t="s">
        <v>12</v>
      </c>
      <c r="GL300" s="172" t="s">
        <v>13</v>
      </c>
      <c r="GM300" s="172" t="s">
        <v>14</v>
      </c>
      <c r="GN300" s="172" t="s">
        <v>15</v>
      </c>
      <c r="GO300" s="171" t="s">
        <v>16</v>
      </c>
      <c r="GP300" s="171" t="s">
        <v>17</v>
      </c>
      <c r="GQ300" s="171" t="s">
        <v>20</v>
      </c>
      <c r="GR300" s="171" t="s">
        <v>21</v>
      </c>
      <c r="GS300" s="171" t="s">
        <v>22</v>
      </c>
      <c r="GT300" s="171" t="s">
        <v>23</v>
      </c>
      <c r="GU300" s="171" t="s">
        <v>24</v>
      </c>
      <c r="GV300" s="171" t="s">
        <v>24</v>
      </c>
      <c r="GW300" s="171" t="s">
        <v>24</v>
      </c>
      <c r="GY300" s="115">
        <v>297</v>
      </c>
      <c r="GZ300" s="120" t="str">
        <f>IF('INPUT INF'!P$47="YES",GY307,"")</f>
        <v/>
      </c>
      <c r="HA300" s="118">
        <f t="shared" ref="HA300:HA304" si="5852">HA299</f>
        <v>0</v>
      </c>
      <c r="HB300" s="118" t="str">
        <f>IF(GZ300="","",'INPUT INF'!L$47)</f>
        <v/>
      </c>
      <c r="HC300" s="181">
        <f>'INPUT INF'!P$34</f>
        <v>0</v>
      </c>
      <c r="HD300" s="181" t="str">
        <f>IFERROR(INDEX(GB$58:GB$82,MATCH($HB300,$GA$58:$GA$82,0)),"")</f>
        <v/>
      </c>
      <c r="HE300" s="181">
        <f t="shared" ref="HE300:HY300" si="5853">IFERROR(INDEX(GC$220:GC$244,MATCH($HB300,$GA$220:$GA$244,0)),"")</f>
        <v>0</v>
      </c>
      <c r="HF300" s="181">
        <f t="shared" si="5853"/>
        <v>0</v>
      </c>
      <c r="HG300" s="181" t="str">
        <f t="shared" si="5853"/>
        <v/>
      </c>
      <c r="HH300" s="181">
        <f t="shared" si="5853"/>
        <v>0</v>
      </c>
      <c r="HI300" s="181">
        <f t="shared" si="5853"/>
        <v>0</v>
      </c>
      <c r="HJ300" s="181">
        <f t="shared" si="5853"/>
        <v>0</v>
      </c>
      <c r="HK300" s="181">
        <f t="shared" si="5853"/>
        <v>0</v>
      </c>
      <c r="HL300" s="181">
        <f t="shared" si="5853"/>
        <v>0</v>
      </c>
      <c r="HM300" s="181">
        <f t="shared" si="5853"/>
        <v>0</v>
      </c>
      <c r="HN300" s="181">
        <f t="shared" si="5853"/>
        <v>0</v>
      </c>
      <c r="HO300" s="181">
        <f t="shared" si="5853"/>
        <v>0</v>
      </c>
      <c r="HP300" s="181">
        <f t="shared" si="5853"/>
        <v>0</v>
      </c>
      <c r="HQ300" s="181">
        <f t="shared" si="5853"/>
        <v>0</v>
      </c>
      <c r="HR300" s="181" t="str">
        <f t="shared" si="5853"/>
        <v/>
      </c>
      <c r="HS300" s="181">
        <f t="shared" si="5853"/>
        <v>0</v>
      </c>
      <c r="HT300" s="181">
        <f t="shared" si="5853"/>
        <v>0</v>
      </c>
      <c r="HU300" s="181">
        <f t="shared" si="5853"/>
        <v>0</v>
      </c>
      <c r="HV300" s="181">
        <f t="shared" si="5853"/>
        <v>0</v>
      </c>
      <c r="HW300" s="181">
        <f t="shared" si="5853"/>
        <v>0</v>
      </c>
      <c r="HX300" s="181">
        <f t="shared" si="5853"/>
        <v>0</v>
      </c>
      <c r="HY300" s="181">
        <f t="shared" si="5853"/>
        <v>0</v>
      </c>
    </row>
    <row r="301" spans="1:260" ht="15" customHeight="1" thickBot="1" x14ac:dyDescent="0.3">
      <c r="A301" s="115">
        <v>299</v>
      </c>
      <c r="B301" s="115" t="str">
        <f t="shared" si="5802"/>
        <v/>
      </c>
      <c r="C301" s="115" t="s">
        <v>68</v>
      </c>
      <c r="D301" s="100" t="str">
        <f t="shared" si="5805"/>
        <v>E</v>
      </c>
      <c r="E301" s="100" t="str">
        <f t="shared" si="5625"/>
        <v/>
      </c>
      <c r="F301" s="100" t="str">
        <f t="shared" si="5626"/>
        <v/>
      </c>
      <c r="G301" s="100" t="str">
        <f t="shared" si="5575"/>
        <v/>
      </c>
      <c r="H301" s="100" t="str">
        <f t="shared" si="5627"/>
        <v/>
      </c>
      <c r="I301" s="100" t="str">
        <f t="shared" si="5576"/>
        <v/>
      </c>
      <c r="J301" s="100" t="str">
        <f t="shared" si="5628"/>
        <v/>
      </c>
      <c r="K301" s="100" t="str">
        <f t="shared" si="5577"/>
        <v/>
      </c>
      <c r="L301" s="100" t="str">
        <f t="shared" si="5629"/>
        <v/>
      </c>
      <c r="M301" s="100" t="str">
        <f t="shared" si="5578"/>
        <v/>
      </c>
      <c r="N301" s="100" t="str">
        <f t="shared" si="5630"/>
        <v/>
      </c>
      <c r="O301" s="100" t="str">
        <f t="shared" si="5579"/>
        <v/>
      </c>
      <c r="P301" s="100" t="str">
        <f t="shared" si="5631"/>
        <v/>
      </c>
      <c r="Q301" s="100" t="str">
        <f t="shared" si="5580"/>
        <v/>
      </c>
      <c r="R301" s="100" t="str">
        <f t="shared" si="5632"/>
        <v/>
      </c>
      <c r="S301" s="100" t="str">
        <f t="shared" si="5581"/>
        <v/>
      </c>
      <c r="T301" s="100" t="str">
        <f t="shared" si="5633"/>
        <v/>
      </c>
      <c r="U301" s="100" t="str">
        <f t="shared" si="5582"/>
        <v/>
      </c>
      <c r="V301" s="100" t="str">
        <f t="shared" si="5634"/>
        <v/>
      </c>
      <c r="W301" s="100" t="str">
        <f t="shared" si="5583"/>
        <v/>
      </c>
      <c r="X301" s="100" t="str">
        <f t="shared" si="5635"/>
        <v/>
      </c>
      <c r="Y301" s="100" t="str">
        <f t="shared" si="5584"/>
        <v/>
      </c>
      <c r="Z301" s="100" t="str">
        <f t="shared" si="5636"/>
        <v/>
      </c>
      <c r="AA301" s="100" t="str">
        <f t="shared" si="5585"/>
        <v/>
      </c>
      <c r="AB301" s="100" t="str">
        <f t="shared" si="5637"/>
        <v/>
      </c>
      <c r="AC301" s="100" t="str">
        <f t="shared" si="5586"/>
        <v/>
      </c>
      <c r="AD301" s="100" t="str">
        <f t="shared" si="5638"/>
        <v/>
      </c>
      <c r="AE301" s="100" t="str">
        <f t="shared" si="5587"/>
        <v/>
      </c>
      <c r="AF301" s="100" t="str">
        <f t="shared" si="5639"/>
        <v/>
      </c>
      <c r="AG301" s="100" t="str">
        <f t="shared" si="5588"/>
        <v/>
      </c>
      <c r="AH301" s="100" t="str">
        <f t="shared" si="5640"/>
        <v/>
      </c>
      <c r="AI301" s="100" t="str">
        <f t="shared" si="5589"/>
        <v/>
      </c>
      <c r="AJ301" s="100" t="str">
        <f t="shared" si="5641"/>
        <v/>
      </c>
      <c r="AK301" s="100" t="str">
        <f t="shared" si="5590"/>
        <v/>
      </c>
      <c r="AL301" s="100" t="str">
        <f t="shared" si="5642"/>
        <v/>
      </c>
      <c r="AM301" s="100" t="str">
        <f t="shared" si="5591"/>
        <v/>
      </c>
      <c r="AN301" s="100" t="str">
        <f t="shared" si="5643"/>
        <v/>
      </c>
      <c r="AO301" s="100" t="str">
        <f t="shared" si="5592"/>
        <v/>
      </c>
      <c r="AP301" s="100" t="str">
        <f t="shared" si="5644"/>
        <v/>
      </c>
      <c r="AQ301" s="100" t="str">
        <f t="shared" si="5593"/>
        <v/>
      </c>
      <c r="AR301" s="100" t="str">
        <f t="shared" si="5645"/>
        <v/>
      </c>
      <c r="AS301" s="100" t="str">
        <f t="shared" si="5594"/>
        <v/>
      </c>
      <c r="AT301" s="100" t="str">
        <f t="shared" si="5646"/>
        <v/>
      </c>
      <c r="AU301" s="100" t="str">
        <f t="shared" si="5595"/>
        <v/>
      </c>
      <c r="AV301" s="100" t="str">
        <f t="shared" si="5647"/>
        <v/>
      </c>
      <c r="AW301" s="100" t="str">
        <f t="shared" si="5596"/>
        <v/>
      </c>
      <c r="AX301" s="100" t="str">
        <f t="shared" si="5648"/>
        <v/>
      </c>
      <c r="AY301" s="100" t="str">
        <f t="shared" si="5597"/>
        <v/>
      </c>
      <c r="AZ301" s="100" t="str">
        <f t="shared" si="5649"/>
        <v/>
      </c>
      <c r="BA301" s="100" t="str">
        <f t="shared" si="5598"/>
        <v/>
      </c>
      <c r="BB301" s="100" t="str">
        <f t="shared" si="5650"/>
        <v/>
      </c>
      <c r="BC301" s="100" t="str">
        <f>IFERROR(INDEX('INPUT INF'!$F$3:$F$601,MATCH($B301,'INPUT INF'!$A$3:$A$601,FALSE)),"")</f>
        <v/>
      </c>
      <c r="BD301" s="100" t="str">
        <f t="shared" si="5848"/>
        <v/>
      </c>
      <c r="BE301" s="100" t="str">
        <f t="shared" si="5651"/>
        <v/>
      </c>
      <c r="BF301" s="100" t="str">
        <f t="shared" si="5652"/>
        <v/>
      </c>
      <c r="BG301" s="115" t="str">
        <f t="shared" si="5653"/>
        <v/>
      </c>
      <c r="BH301" s="115" t="str">
        <f>IF(AND('INPUT INF'!$O$1="X",BG301="PASS"),BF301,IF($BG301="","0",IF('INPUT INF'!$N$63="YES",$BF301,"")))</f>
        <v>0</v>
      </c>
      <c r="BI301" s="115" t="str">
        <f>IF($BG301="","0",IF('INPUT INF'!$R$64="YES",$BF301,""))</f>
        <v>0</v>
      </c>
      <c r="BJ301" s="115" t="str">
        <f>IF($BG301="","0",IF('INPUT INF'!$R$65="YES",$BF301,""))</f>
        <v>0</v>
      </c>
      <c r="BL301" s="116" t="str">
        <f t="shared" si="5654"/>
        <v/>
      </c>
      <c r="BM301" s="116" t="str">
        <f t="shared" si="5655"/>
        <v/>
      </c>
      <c r="BN301" s="116" t="str">
        <f t="shared" si="5655"/>
        <v/>
      </c>
      <c r="BR301" s="116" t="str">
        <f t="shared" si="5656"/>
        <v/>
      </c>
      <c r="BS301" s="116" t="str">
        <f t="shared" si="5827"/>
        <v/>
      </c>
      <c r="BT301" s="116" t="str">
        <f t="shared" si="5827"/>
        <v/>
      </c>
      <c r="BX301" s="116" t="str">
        <f t="shared" si="5658"/>
        <v/>
      </c>
      <c r="BY301" s="116" t="str">
        <f t="shared" si="5828"/>
        <v/>
      </c>
      <c r="BZ301" s="116" t="str">
        <f t="shared" si="5828"/>
        <v/>
      </c>
      <c r="CD301" s="116" t="str">
        <f t="shared" si="5660"/>
        <v/>
      </c>
      <c r="CE301" s="116" t="str">
        <f t="shared" si="5661"/>
        <v/>
      </c>
      <c r="CF301" s="116" t="str">
        <f t="shared" si="5662"/>
        <v/>
      </c>
      <c r="CJ301" s="116" t="str">
        <f t="shared" si="5663"/>
        <v/>
      </c>
      <c r="CK301" s="116" t="str">
        <f t="shared" si="5664"/>
        <v/>
      </c>
      <c r="CL301" s="116" t="str">
        <f t="shared" si="5665"/>
        <v/>
      </c>
      <c r="CP301" s="116" t="str">
        <f t="shared" si="5666"/>
        <v/>
      </c>
      <c r="CQ301" s="116" t="str">
        <f t="shared" si="5667"/>
        <v/>
      </c>
      <c r="CR301" s="116" t="str">
        <f t="shared" si="5668"/>
        <v/>
      </c>
      <c r="DH301" s="115" t="str">
        <f t="shared" si="5669"/>
        <v/>
      </c>
      <c r="DI301" s="115" t="str">
        <f t="shared" si="5599"/>
        <v/>
      </c>
      <c r="DJ301" s="115" t="str">
        <f t="shared" si="5600"/>
        <v/>
      </c>
      <c r="DK301" s="115" t="str">
        <f t="shared" si="5601"/>
        <v/>
      </c>
      <c r="DL301" s="115" t="str">
        <f t="shared" si="5602"/>
        <v/>
      </c>
      <c r="DM301" s="115" t="str">
        <f t="shared" si="5603"/>
        <v/>
      </c>
      <c r="DN301" s="115" t="str">
        <f t="shared" si="5604"/>
        <v/>
      </c>
      <c r="DO301" s="115" t="str">
        <f t="shared" si="5605"/>
        <v/>
      </c>
      <c r="DP301" s="115" t="str">
        <f t="shared" si="5606"/>
        <v/>
      </c>
      <c r="DQ301" s="115" t="str">
        <f t="shared" si="5607"/>
        <v/>
      </c>
      <c r="DR301" s="115" t="str">
        <f t="shared" si="5608"/>
        <v/>
      </c>
      <c r="DS301" s="115" t="str">
        <f t="shared" si="5609"/>
        <v/>
      </c>
      <c r="DT301" s="115" t="str">
        <f t="shared" si="5610"/>
        <v/>
      </c>
      <c r="DU301" s="115" t="str">
        <f t="shared" si="5611"/>
        <v/>
      </c>
      <c r="DV301" s="115" t="str">
        <f t="shared" si="5612"/>
        <v/>
      </c>
      <c r="DW301" s="115" t="str">
        <f t="shared" si="5613"/>
        <v/>
      </c>
      <c r="DX301" s="115" t="str">
        <f t="shared" si="5614"/>
        <v/>
      </c>
      <c r="DY301" s="115" t="str">
        <f t="shared" si="5615"/>
        <v/>
      </c>
      <c r="DZ301" s="115" t="str">
        <f t="shared" si="5616"/>
        <v/>
      </c>
      <c r="EA301" s="115" t="str">
        <f t="shared" si="5617"/>
        <v/>
      </c>
      <c r="EB301" s="115" t="str">
        <f t="shared" si="5618"/>
        <v/>
      </c>
      <c r="EC301" s="115" t="str">
        <f t="shared" si="5619"/>
        <v/>
      </c>
      <c r="ED301" s="115" t="str">
        <f t="shared" si="5620"/>
        <v/>
      </c>
      <c r="EE301" s="115" t="str">
        <f t="shared" si="5621"/>
        <v/>
      </c>
      <c r="EF301" s="115" t="str">
        <f t="shared" si="5622"/>
        <v/>
      </c>
      <c r="EG301" s="115" t="str">
        <f t="shared" si="5670"/>
        <v/>
      </c>
      <c r="EH301" s="115" t="str">
        <f t="shared" si="5671"/>
        <v/>
      </c>
      <c r="EI301" s="115" t="str">
        <f t="shared" si="5672"/>
        <v/>
      </c>
      <c r="EJ301" s="115" t="str">
        <f t="shared" si="5673"/>
        <v/>
      </c>
      <c r="EK301" s="115" t="str">
        <f t="shared" si="5674"/>
        <v/>
      </c>
      <c r="EL301" s="115" t="str">
        <f t="shared" si="5675"/>
        <v/>
      </c>
      <c r="EM301" s="115" t="str">
        <f t="shared" si="5676"/>
        <v/>
      </c>
      <c r="EN301" s="115" t="str">
        <f t="shared" si="5677"/>
        <v/>
      </c>
      <c r="EO301" s="115" t="str">
        <f t="shared" si="5678"/>
        <v/>
      </c>
      <c r="EP301" s="115" t="str">
        <f t="shared" si="5679"/>
        <v/>
      </c>
      <c r="EQ301" s="115" t="str">
        <f t="shared" si="5680"/>
        <v/>
      </c>
      <c r="ER301" s="115" t="str">
        <f t="shared" si="5681"/>
        <v/>
      </c>
      <c r="ES301" s="115" t="str">
        <f t="shared" si="5682"/>
        <v/>
      </c>
      <c r="ET301" s="115" t="str">
        <f t="shared" si="5683"/>
        <v/>
      </c>
      <c r="EU301" s="115" t="str">
        <f t="shared" si="5684"/>
        <v/>
      </c>
      <c r="EV301" s="115" t="str">
        <f t="shared" si="5685"/>
        <v/>
      </c>
      <c r="EW301" s="115" t="str">
        <f t="shared" si="5686"/>
        <v/>
      </c>
      <c r="EX301" s="115" t="str">
        <f t="shared" si="5687"/>
        <v/>
      </c>
      <c r="EY301" s="115" t="str">
        <f t="shared" si="5688"/>
        <v/>
      </c>
      <c r="EZ301" s="115" t="str">
        <f t="shared" si="5689"/>
        <v/>
      </c>
      <c r="FA301" s="115" t="str">
        <f t="shared" si="5690"/>
        <v/>
      </c>
      <c r="FB301" s="115" t="str">
        <f t="shared" si="5691"/>
        <v/>
      </c>
      <c r="FC301" s="115" t="str">
        <f t="shared" si="5692"/>
        <v/>
      </c>
      <c r="FD301" s="115" t="str">
        <f t="shared" si="5693"/>
        <v/>
      </c>
      <c r="FE301" s="115" t="str">
        <f t="shared" si="5694"/>
        <v/>
      </c>
      <c r="GA301" s="213" t="str">
        <f>GA274</f>
        <v/>
      </c>
      <c r="GB301" s="140" t="str">
        <f>IFERROR(INDEX($FW$3:$FW$70,MATCH(GA301,$FV$3:$FV$70,0)),"")</f>
        <v/>
      </c>
      <c r="GC301" s="171">
        <f>COUNTIF($E$773:$E$842,"&gt;0")</f>
        <v>0</v>
      </c>
      <c r="GD301" s="172">
        <f>GC301-GN301</f>
        <v>0</v>
      </c>
      <c r="GE301" s="171" t="str">
        <f t="shared" ref="GE301:GE325" si="5854">IF(GB301="","",ROUND(GD301/GC301*100,2))</f>
        <v/>
      </c>
      <c r="GF301" s="172">
        <f t="shared" ref="GF301:GN301" si="5855">COUNTIF($F$773:$F$842,GF$3)</f>
        <v>0</v>
      </c>
      <c r="GG301" s="172">
        <f t="shared" si="5855"/>
        <v>0</v>
      </c>
      <c r="GH301" s="172">
        <f t="shared" si="5855"/>
        <v>0</v>
      </c>
      <c r="GI301" s="172">
        <f t="shared" si="5855"/>
        <v>0</v>
      </c>
      <c r="GJ301" s="172">
        <f t="shared" si="5855"/>
        <v>0</v>
      </c>
      <c r="GK301" s="172">
        <f t="shared" si="5855"/>
        <v>0</v>
      </c>
      <c r="GL301" s="172">
        <f t="shared" si="5855"/>
        <v>0</v>
      </c>
      <c r="GM301" s="172">
        <f t="shared" si="5855"/>
        <v>0</v>
      </c>
      <c r="GN301" s="172">
        <f t="shared" si="5855"/>
        <v>0</v>
      </c>
      <c r="GO301" s="172">
        <f>(GF301)*8+(GG301)*7+(GH301)*6+(GI301)*5+(GJ301)*4+(GK301)*3+(GL301)*2+(GM301)*1</f>
        <v>0</v>
      </c>
      <c r="GP301" s="171" t="e">
        <f>ROUND(GO301*12.5/SUM(GF301:GN301),2)</f>
        <v>#DIV/0!</v>
      </c>
      <c r="GQ301" s="171">
        <f>COUNTIF($E$773:$E$842,"&lt;45")-GN301</f>
        <v>0</v>
      </c>
      <c r="GR301" s="171">
        <f>COUNTIF($E$773:$E$842,"&lt;60")-GQ301</f>
        <v>0</v>
      </c>
      <c r="GS301" s="171">
        <f>COUNTIF($E$773:$E$842,"&lt;75")-GQ301-GR301</f>
        <v>0</v>
      </c>
      <c r="GT301" s="171">
        <f>COUNTIF($E$773:$E$842,"&lt;90")-GQ301-GR301-GS301</f>
        <v>0</v>
      </c>
      <c r="GU301" s="171">
        <f>COUNTIF($E$773:$E$842,"&gt;89")</f>
        <v>0</v>
      </c>
      <c r="GV301" s="171">
        <f>COUNTIF($E$773:$E$842,GV3)</f>
        <v>0</v>
      </c>
      <c r="GW301" s="171">
        <f>COUNTIF($E$773:$E$842,GW3)</f>
        <v>0</v>
      </c>
      <c r="GY301" s="115">
        <v>298</v>
      </c>
      <c r="GZ301" s="120" t="str">
        <f>IF('INPUT INF'!Q$47="YES",GY308,"")</f>
        <v/>
      </c>
      <c r="HA301" s="118">
        <f t="shared" si="5852"/>
        <v>0</v>
      </c>
      <c r="HB301" s="118" t="str">
        <f>IF(GZ301="","",'INPUT INF'!L$47)</f>
        <v/>
      </c>
      <c r="HC301" s="181">
        <f>'INPUT INF'!Q$34</f>
        <v>0</v>
      </c>
      <c r="HD301" s="181" t="str">
        <f>IFERROR(INDEX(GB$85:GB$109,MATCH($HB301,$GA$85:$GA$109,0)),"")</f>
        <v/>
      </c>
      <c r="HE301" s="181">
        <f t="shared" ref="HE301:HY301" si="5856">IFERROR(INDEX(GC$247:GC$271,MATCH($HB301,$GA$247:$GA$271,0)),"")</f>
        <v>0</v>
      </c>
      <c r="HF301" s="181">
        <f t="shared" si="5856"/>
        <v>0</v>
      </c>
      <c r="HG301" s="181" t="str">
        <f t="shared" si="5856"/>
        <v/>
      </c>
      <c r="HH301" s="181">
        <f t="shared" si="5856"/>
        <v>0</v>
      </c>
      <c r="HI301" s="181">
        <f t="shared" si="5856"/>
        <v>0</v>
      </c>
      <c r="HJ301" s="181">
        <f t="shared" si="5856"/>
        <v>0</v>
      </c>
      <c r="HK301" s="181">
        <f t="shared" si="5856"/>
        <v>0</v>
      </c>
      <c r="HL301" s="181">
        <f t="shared" si="5856"/>
        <v>0</v>
      </c>
      <c r="HM301" s="181">
        <f t="shared" si="5856"/>
        <v>0</v>
      </c>
      <c r="HN301" s="181">
        <f t="shared" si="5856"/>
        <v>0</v>
      </c>
      <c r="HO301" s="181">
        <f t="shared" si="5856"/>
        <v>0</v>
      </c>
      <c r="HP301" s="181">
        <f t="shared" si="5856"/>
        <v>0</v>
      </c>
      <c r="HQ301" s="181">
        <f t="shared" si="5856"/>
        <v>0</v>
      </c>
      <c r="HR301" s="181" t="str">
        <f t="shared" si="5856"/>
        <v/>
      </c>
      <c r="HS301" s="181">
        <f t="shared" si="5856"/>
        <v>0</v>
      </c>
      <c r="HT301" s="181">
        <f t="shared" si="5856"/>
        <v>0</v>
      </c>
      <c r="HU301" s="181">
        <f t="shared" si="5856"/>
        <v>0</v>
      </c>
      <c r="HV301" s="181">
        <f t="shared" si="5856"/>
        <v>0</v>
      </c>
      <c r="HW301" s="181">
        <f t="shared" si="5856"/>
        <v>0</v>
      </c>
      <c r="HX301" s="181">
        <f t="shared" si="5856"/>
        <v>0</v>
      </c>
      <c r="HY301" s="181">
        <f t="shared" si="5856"/>
        <v>0</v>
      </c>
    </row>
    <row r="302" spans="1:260" ht="15" customHeight="1" thickBot="1" x14ac:dyDescent="0.3">
      <c r="A302" s="115">
        <v>300</v>
      </c>
      <c r="B302" s="115" t="str">
        <f t="shared" si="5802"/>
        <v/>
      </c>
      <c r="C302" s="115" t="s">
        <v>68</v>
      </c>
      <c r="D302" s="100" t="str">
        <f t="shared" si="5805"/>
        <v>E</v>
      </c>
      <c r="E302" s="100" t="str">
        <f t="shared" si="5625"/>
        <v/>
      </c>
      <c r="F302" s="100" t="str">
        <f t="shared" si="5626"/>
        <v/>
      </c>
      <c r="G302" s="100" t="str">
        <f t="shared" si="5575"/>
        <v/>
      </c>
      <c r="H302" s="100" t="str">
        <f t="shared" si="5627"/>
        <v/>
      </c>
      <c r="I302" s="100" t="str">
        <f t="shared" si="5576"/>
        <v/>
      </c>
      <c r="J302" s="100" t="str">
        <f t="shared" si="5628"/>
        <v/>
      </c>
      <c r="K302" s="100" t="str">
        <f t="shared" si="5577"/>
        <v/>
      </c>
      <c r="L302" s="100" t="str">
        <f t="shared" si="5629"/>
        <v/>
      </c>
      <c r="M302" s="100" t="str">
        <f t="shared" si="5578"/>
        <v/>
      </c>
      <c r="N302" s="100" t="str">
        <f t="shared" si="5630"/>
        <v/>
      </c>
      <c r="O302" s="100" t="str">
        <f t="shared" si="5579"/>
        <v/>
      </c>
      <c r="P302" s="100" t="str">
        <f t="shared" si="5631"/>
        <v/>
      </c>
      <c r="Q302" s="100" t="str">
        <f t="shared" si="5580"/>
        <v/>
      </c>
      <c r="R302" s="100" t="str">
        <f t="shared" si="5632"/>
        <v/>
      </c>
      <c r="S302" s="100" t="str">
        <f t="shared" si="5581"/>
        <v/>
      </c>
      <c r="T302" s="100" t="str">
        <f t="shared" si="5633"/>
        <v/>
      </c>
      <c r="U302" s="100" t="str">
        <f t="shared" si="5582"/>
        <v/>
      </c>
      <c r="V302" s="100" t="str">
        <f t="shared" si="5634"/>
        <v/>
      </c>
      <c r="W302" s="100" t="str">
        <f t="shared" si="5583"/>
        <v/>
      </c>
      <c r="X302" s="100" t="str">
        <f t="shared" si="5635"/>
        <v/>
      </c>
      <c r="Y302" s="100" t="str">
        <f t="shared" si="5584"/>
        <v/>
      </c>
      <c r="Z302" s="100" t="str">
        <f t="shared" si="5636"/>
        <v/>
      </c>
      <c r="AA302" s="100" t="str">
        <f t="shared" si="5585"/>
        <v/>
      </c>
      <c r="AB302" s="100" t="str">
        <f t="shared" si="5637"/>
        <v/>
      </c>
      <c r="AC302" s="100" t="str">
        <f t="shared" si="5586"/>
        <v/>
      </c>
      <c r="AD302" s="100" t="str">
        <f t="shared" si="5638"/>
        <v/>
      </c>
      <c r="AE302" s="100" t="str">
        <f t="shared" si="5587"/>
        <v/>
      </c>
      <c r="AF302" s="100" t="str">
        <f t="shared" si="5639"/>
        <v/>
      </c>
      <c r="AG302" s="100" t="str">
        <f t="shared" si="5588"/>
        <v/>
      </c>
      <c r="AH302" s="100" t="str">
        <f t="shared" si="5640"/>
        <v/>
      </c>
      <c r="AI302" s="100" t="str">
        <f t="shared" si="5589"/>
        <v/>
      </c>
      <c r="AJ302" s="100" t="str">
        <f t="shared" si="5641"/>
        <v/>
      </c>
      <c r="AK302" s="100" t="str">
        <f t="shared" si="5590"/>
        <v/>
      </c>
      <c r="AL302" s="100" t="str">
        <f t="shared" si="5642"/>
        <v/>
      </c>
      <c r="AM302" s="100" t="str">
        <f t="shared" si="5591"/>
        <v/>
      </c>
      <c r="AN302" s="100" t="str">
        <f t="shared" si="5643"/>
        <v/>
      </c>
      <c r="AO302" s="100" t="str">
        <f t="shared" si="5592"/>
        <v/>
      </c>
      <c r="AP302" s="100" t="str">
        <f t="shared" si="5644"/>
        <v/>
      </c>
      <c r="AQ302" s="100" t="str">
        <f t="shared" si="5593"/>
        <v/>
      </c>
      <c r="AR302" s="100" t="str">
        <f t="shared" si="5645"/>
        <v/>
      </c>
      <c r="AS302" s="100" t="str">
        <f t="shared" si="5594"/>
        <v/>
      </c>
      <c r="AT302" s="100" t="str">
        <f t="shared" si="5646"/>
        <v/>
      </c>
      <c r="AU302" s="100" t="str">
        <f t="shared" si="5595"/>
        <v/>
      </c>
      <c r="AV302" s="100" t="str">
        <f t="shared" si="5647"/>
        <v/>
      </c>
      <c r="AW302" s="100" t="str">
        <f t="shared" si="5596"/>
        <v/>
      </c>
      <c r="AX302" s="100" t="str">
        <f t="shared" si="5648"/>
        <v/>
      </c>
      <c r="AY302" s="100" t="str">
        <f t="shared" si="5597"/>
        <v/>
      </c>
      <c r="AZ302" s="100" t="str">
        <f t="shared" si="5649"/>
        <v/>
      </c>
      <c r="BA302" s="100" t="str">
        <f t="shared" si="5598"/>
        <v/>
      </c>
      <c r="BB302" s="100" t="str">
        <f t="shared" si="5650"/>
        <v/>
      </c>
      <c r="BC302" s="100" t="str">
        <f>IFERROR(INDEX('INPUT INF'!$F$3:$F$601,MATCH($B302,'INPUT INF'!$A$3:$A$601,FALSE)),"")</f>
        <v/>
      </c>
      <c r="BD302" s="100" t="str">
        <f t="shared" si="5848"/>
        <v/>
      </c>
      <c r="BE302" s="100" t="str">
        <f t="shared" si="5651"/>
        <v/>
      </c>
      <c r="BF302" s="100" t="str">
        <f t="shared" si="5652"/>
        <v/>
      </c>
      <c r="BG302" s="115" t="str">
        <f t="shared" si="5653"/>
        <v/>
      </c>
      <c r="BH302" s="115" t="str">
        <f>IF(AND('INPUT INF'!$O$1="X",BG302="PASS"),BF302,IF($BG302="","0",IF('INPUT INF'!$N$63="YES",$BF302,"")))</f>
        <v>0</v>
      </c>
      <c r="BI302" s="115" t="str">
        <f>IF($BG302="","0",IF('INPUT INF'!$R$64="YES",$BF302,""))</f>
        <v>0</v>
      </c>
      <c r="BJ302" s="115" t="str">
        <f>IF($BG302="","0",IF('INPUT INF'!$R$65="YES",$BF302,""))</f>
        <v>0</v>
      </c>
      <c r="BL302" s="116" t="str">
        <f t="shared" si="5654"/>
        <v/>
      </c>
      <c r="BM302" s="116" t="str">
        <f t="shared" si="5655"/>
        <v/>
      </c>
      <c r="BN302" s="116" t="str">
        <f t="shared" si="5655"/>
        <v/>
      </c>
      <c r="BR302" s="116" t="str">
        <f t="shared" si="5656"/>
        <v/>
      </c>
      <c r="BS302" s="116" t="str">
        <f t="shared" si="5827"/>
        <v/>
      </c>
      <c r="BT302" s="116" t="str">
        <f t="shared" si="5827"/>
        <v/>
      </c>
      <c r="BX302" s="116" t="str">
        <f t="shared" si="5658"/>
        <v/>
      </c>
      <c r="BY302" s="116" t="str">
        <f t="shared" si="5828"/>
        <v/>
      </c>
      <c r="BZ302" s="116" t="str">
        <f t="shared" si="5828"/>
        <v/>
      </c>
      <c r="CD302" s="116" t="str">
        <f t="shared" si="5660"/>
        <v/>
      </c>
      <c r="CE302" s="116" t="str">
        <f t="shared" si="5661"/>
        <v/>
      </c>
      <c r="CF302" s="116" t="str">
        <f t="shared" si="5662"/>
        <v/>
      </c>
      <c r="CJ302" s="116" t="str">
        <f t="shared" si="5663"/>
        <v/>
      </c>
      <c r="CK302" s="116" t="str">
        <f t="shared" si="5664"/>
        <v/>
      </c>
      <c r="CL302" s="116" t="str">
        <f t="shared" si="5665"/>
        <v/>
      </c>
      <c r="CP302" s="116" t="str">
        <f t="shared" si="5666"/>
        <v/>
      </c>
      <c r="CQ302" s="116" t="str">
        <f t="shared" si="5667"/>
        <v/>
      </c>
      <c r="CR302" s="116" t="str">
        <f t="shared" si="5668"/>
        <v/>
      </c>
      <c r="DH302" s="115" t="str">
        <f t="shared" si="5669"/>
        <v/>
      </c>
      <c r="DI302" s="115" t="str">
        <f t="shared" si="5599"/>
        <v/>
      </c>
      <c r="DJ302" s="115" t="str">
        <f t="shared" si="5600"/>
        <v/>
      </c>
      <c r="DK302" s="115" t="str">
        <f t="shared" si="5601"/>
        <v/>
      </c>
      <c r="DL302" s="115" t="str">
        <f t="shared" si="5602"/>
        <v/>
      </c>
      <c r="DM302" s="115" t="str">
        <f t="shared" si="5603"/>
        <v/>
      </c>
      <c r="DN302" s="115" t="str">
        <f t="shared" si="5604"/>
        <v/>
      </c>
      <c r="DO302" s="115" t="str">
        <f t="shared" si="5605"/>
        <v/>
      </c>
      <c r="DP302" s="115" t="str">
        <f t="shared" si="5606"/>
        <v/>
      </c>
      <c r="DQ302" s="115" t="str">
        <f t="shared" si="5607"/>
        <v/>
      </c>
      <c r="DR302" s="115" t="str">
        <f t="shared" si="5608"/>
        <v/>
      </c>
      <c r="DS302" s="115" t="str">
        <f t="shared" si="5609"/>
        <v/>
      </c>
      <c r="DT302" s="115" t="str">
        <f t="shared" si="5610"/>
        <v/>
      </c>
      <c r="DU302" s="115" t="str">
        <f t="shared" si="5611"/>
        <v/>
      </c>
      <c r="DV302" s="115" t="str">
        <f t="shared" si="5612"/>
        <v/>
      </c>
      <c r="DW302" s="115" t="str">
        <f t="shared" si="5613"/>
        <v/>
      </c>
      <c r="DX302" s="115" t="str">
        <f t="shared" si="5614"/>
        <v/>
      </c>
      <c r="DY302" s="115" t="str">
        <f t="shared" si="5615"/>
        <v/>
      </c>
      <c r="DZ302" s="115" t="str">
        <f t="shared" si="5616"/>
        <v/>
      </c>
      <c r="EA302" s="115" t="str">
        <f t="shared" si="5617"/>
        <v/>
      </c>
      <c r="EB302" s="115" t="str">
        <f t="shared" si="5618"/>
        <v/>
      </c>
      <c r="EC302" s="115" t="str">
        <f t="shared" si="5619"/>
        <v/>
      </c>
      <c r="ED302" s="115" t="str">
        <f t="shared" si="5620"/>
        <v/>
      </c>
      <c r="EE302" s="115" t="str">
        <f t="shared" si="5621"/>
        <v/>
      </c>
      <c r="EF302" s="115" t="str">
        <f t="shared" si="5622"/>
        <v/>
      </c>
      <c r="EG302" s="115" t="str">
        <f t="shared" si="5670"/>
        <v/>
      </c>
      <c r="EH302" s="115" t="str">
        <f t="shared" si="5671"/>
        <v/>
      </c>
      <c r="EI302" s="115" t="str">
        <f t="shared" si="5672"/>
        <v/>
      </c>
      <c r="EJ302" s="115" t="str">
        <f t="shared" si="5673"/>
        <v/>
      </c>
      <c r="EK302" s="115" t="str">
        <f t="shared" si="5674"/>
        <v/>
      </c>
      <c r="EL302" s="115" t="str">
        <f t="shared" si="5675"/>
        <v/>
      </c>
      <c r="EM302" s="115" t="str">
        <f t="shared" si="5676"/>
        <v/>
      </c>
      <c r="EN302" s="115" t="str">
        <f t="shared" si="5677"/>
        <v/>
      </c>
      <c r="EO302" s="115" t="str">
        <f t="shared" si="5678"/>
        <v/>
      </c>
      <c r="EP302" s="115" t="str">
        <f t="shared" si="5679"/>
        <v/>
      </c>
      <c r="EQ302" s="115" t="str">
        <f t="shared" si="5680"/>
        <v/>
      </c>
      <c r="ER302" s="115" t="str">
        <f t="shared" si="5681"/>
        <v/>
      </c>
      <c r="ES302" s="115" t="str">
        <f t="shared" si="5682"/>
        <v/>
      </c>
      <c r="ET302" s="115" t="str">
        <f t="shared" si="5683"/>
        <v/>
      </c>
      <c r="EU302" s="115" t="str">
        <f t="shared" si="5684"/>
        <v/>
      </c>
      <c r="EV302" s="115" t="str">
        <f t="shared" si="5685"/>
        <v/>
      </c>
      <c r="EW302" s="115" t="str">
        <f t="shared" si="5686"/>
        <v/>
      </c>
      <c r="EX302" s="115" t="str">
        <f t="shared" si="5687"/>
        <v/>
      </c>
      <c r="EY302" s="115" t="str">
        <f t="shared" si="5688"/>
        <v/>
      </c>
      <c r="EZ302" s="115" t="str">
        <f t="shared" si="5689"/>
        <v/>
      </c>
      <c r="FA302" s="115" t="str">
        <f t="shared" si="5690"/>
        <v/>
      </c>
      <c r="FB302" s="115" t="str">
        <f t="shared" si="5691"/>
        <v/>
      </c>
      <c r="FC302" s="115" t="str">
        <f t="shared" si="5692"/>
        <v/>
      </c>
      <c r="FD302" s="115" t="str">
        <f t="shared" si="5693"/>
        <v/>
      </c>
      <c r="FE302" s="115" t="str">
        <f t="shared" si="5694"/>
        <v/>
      </c>
      <c r="GA302" s="213" t="str">
        <f t="shared" ref="GA302:GA325" si="5857">GA275</f>
        <v/>
      </c>
      <c r="GB302" s="140" t="str">
        <f t="shared" ref="GB302:GB325" si="5858">IFERROR(INDEX($FW$3:$FW$70,MATCH(GA302,$FV$3:$FV$70,0)),"")</f>
        <v/>
      </c>
      <c r="GC302" s="171">
        <f>COUNTIF($G$773:$G$842,"&gt;0")</f>
        <v>0</v>
      </c>
      <c r="GD302" s="172">
        <f t="shared" ref="GD302:GD325" si="5859">GC302-GN302</f>
        <v>0</v>
      </c>
      <c r="GE302" s="171" t="str">
        <f t="shared" si="5854"/>
        <v/>
      </c>
      <c r="GF302" s="172">
        <f t="shared" ref="GF302:GN302" si="5860">COUNTIF($H$773:$H$842,GF$3)</f>
        <v>0</v>
      </c>
      <c r="GG302" s="172">
        <f t="shared" si="5860"/>
        <v>0</v>
      </c>
      <c r="GH302" s="172">
        <f t="shared" si="5860"/>
        <v>0</v>
      </c>
      <c r="GI302" s="172">
        <f t="shared" si="5860"/>
        <v>0</v>
      </c>
      <c r="GJ302" s="172">
        <f t="shared" si="5860"/>
        <v>0</v>
      </c>
      <c r="GK302" s="172">
        <f t="shared" si="5860"/>
        <v>0</v>
      </c>
      <c r="GL302" s="172">
        <f t="shared" si="5860"/>
        <v>0</v>
      </c>
      <c r="GM302" s="172">
        <f t="shared" si="5860"/>
        <v>0</v>
      </c>
      <c r="GN302" s="172">
        <f t="shared" si="5860"/>
        <v>0</v>
      </c>
      <c r="GO302" s="172">
        <f t="shared" ref="GO302:GO325" si="5861">(GF302)*8+(GG302)*7+(GH302)*6+(GI302)*5+(GJ302)*4+(GK302)*3+(GL302)*2+(GM302)*1</f>
        <v>0</v>
      </c>
      <c r="GP302" s="171" t="e">
        <f t="shared" ref="GP302:GP325" si="5862">ROUND(GO302*12.5/SUM(GF302:GN302),2)</f>
        <v>#DIV/0!</v>
      </c>
      <c r="GQ302" s="171">
        <f>COUNTIF($G$773:$G$842,"&lt;45")-GN302</f>
        <v>0</v>
      </c>
      <c r="GR302" s="171">
        <f>COUNTIF($G$773:$G$842,"&lt;60")-GQ302</f>
        <v>0</v>
      </c>
      <c r="GS302" s="171">
        <f>COUNTIF($G$773:$G$842,"&lt;75")-GQ302-GR302</f>
        <v>0</v>
      </c>
      <c r="GT302" s="171">
        <f>COUNTIF($G$773:$G$842,"&lt;90")-GQ302-GR302-GS302</f>
        <v>0</v>
      </c>
      <c r="GU302" s="171">
        <f>COUNTIF($G$773:$G$842,"&gt;89")</f>
        <v>0</v>
      </c>
      <c r="GV302" s="171">
        <f>COUNTIF($G$773:$G$842,GV3)</f>
        <v>0</v>
      </c>
      <c r="GW302" s="171">
        <f>COUNTIF($G$773:$G$842,GW3)</f>
        <v>0</v>
      </c>
      <c r="GY302" s="115">
        <v>299</v>
      </c>
      <c r="GZ302" s="120" t="str">
        <f>IF('INPUT INF'!R$47="YES",GY309,"")</f>
        <v/>
      </c>
      <c r="HA302" s="118">
        <f t="shared" si="5852"/>
        <v>0</v>
      </c>
      <c r="HB302" s="118" t="str">
        <f>IF(GZ302="","",'INPUT INF'!L$47)</f>
        <v/>
      </c>
      <c r="HC302" s="181">
        <f>'INPUT INF'!R$34</f>
        <v>0</v>
      </c>
      <c r="HD302" s="181" t="str">
        <f>IFERROR(INDEX(GB$112:GB$136,MATCH($HB302,$GA$112:$GA$136,0)),"")</f>
        <v/>
      </c>
      <c r="HE302" s="181">
        <f t="shared" ref="HE302:HY302" si="5863">IFERROR(INDEX(GC$274:GC$298,MATCH($HB302,$GA$274:$GA$298,0)),"")</f>
        <v>0</v>
      </c>
      <c r="HF302" s="181">
        <f t="shared" si="5863"/>
        <v>0</v>
      </c>
      <c r="HG302" s="181" t="str">
        <f t="shared" si="5863"/>
        <v/>
      </c>
      <c r="HH302" s="181">
        <f t="shared" si="5863"/>
        <v>0</v>
      </c>
      <c r="HI302" s="181">
        <f t="shared" si="5863"/>
        <v>0</v>
      </c>
      <c r="HJ302" s="181">
        <f t="shared" si="5863"/>
        <v>0</v>
      </c>
      <c r="HK302" s="181">
        <f t="shared" si="5863"/>
        <v>0</v>
      </c>
      <c r="HL302" s="181">
        <f t="shared" si="5863"/>
        <v>0</v>
      </c>
      <c r="HM302" s="181">
        <f t="shared" si="5863"/>
        <v>0</v>
      </c>
      <c r="HN302" s="181">
        <f t="shared" si="5863"/>
        <v>0</v>
      </c>
      <c r="HO302" s="181">
        <f t="shared" si="5863"/>
        <v>0</v>
      </c>
      <c r="HP302" s="181">
        <f t="shared" si="5863"/>
        <v>0</v>
      </c>
      <c r="HQ302" s="181">
        <f t="shared" si="5863"/>
        <v>0</v>
      </c>
      <c r="HR302" s="181" t="str">
        <f t="shared" si="5863"/>
        <v/>
      </c>
      <c r="HS302" s="181">
        <f t="shared" si="5863"/>
        <v>0</v>
      </c>
      <c r="HT302" s="181">
        <f t="shared" si="5863"/>
        <v>0</v>
      </c>
      <c r="HU302" s="181">
        <f t="shared" si="5863"/>
        <v>0</v>
      </c>
      <c r="HV302" s="181">
        <f t="shared" si="5863"/>
        <v>0</v>
      </c>
      <c r="HW302" s="181">
        <f t="shared" si="5863"/>
        <v>0</v>
      </c>
      <c r="HX302" s="181">
        <f t="shared" si="5863"/>
        <v>0</v>
      </c>
      <c r="HY302" s="181">
        <f t="shared" si="5863"/>
        <v>0</v>
      </c>
    </row>
    <row r="303" spans="1:260" ht="15" customHeight="1" thickBot="1" x14ac:dyDescent="0.3">
      <c r="A303" s="115">
        <v>301</v>
      </c>
      <c r="B303" s="115" t="str">
        <f t="shared" si="5802"/>
        <v/>
      </c>
      <c r="C303" s="115" t="s">
        <v>68</v>
      </c>
      <c r="D303" s="100" t="str">
        <f t="shared" si="5805"/>
        <v>E</v>
      </c>
      <c r="E303" s="100" t="str">
        <f t="shared" si="5625"/>
        <v/>
      </c>
      <c r="F303" s="100" t="str">
        <f t="shared" si="5626"/>
        <v/>
      </c>
      <c r="G303" s="100" t="str">
        <f t="shared" si="5575"/>
        <v/>
      </c>
      <c r="H303" s="100" t="str">
        <f t="shared" si="5627"/>
        <v/>
      </c>
      <c r="I303" s="100" t="str">
        <f t="shared" si="5576"/>
        <v/>
      </c>
      <c r="J303" s="100" t="str">
        <f t="shared" si="5628"/>
        <v/>
      </c>
      <c r="K303" s="100" t="str">
        <f t="shared" si="5577"/>
        <v/>
      </c>
      <c r="L303" s="100" t="str">
        <f t="shared" si="5629"/>
        <v/>
      </c>
      <c r="M303" s="100" t="str">
        <f t="shared" si="5578"/>
        <v/>
      </c>
      <c r="N303" s="100" t="str">
        <f t="shared" si="5630"/>
        <v/>
      </c>
      <c r="O303" s="100" t="str">
        <f t="shared" si="5579"/>
        <v/>
      </c>
      <c r="P303" s="100" t="str">
        <f t="shared" si="5631"/>
        <v/>
      </c>
      <c r="Q303" s="100" t="str">
        <f t="shared" si="5580"/>
        <v/>
      </c>
      <c r="R303" s="100" t="str">
        <f t="shared" si="5632"/>
        <v/>
      </c>
      <c r="S303" s="100" t="str">
        <f t="shared" si="5581"/>
        <v/>
      </c>
      <c r="T303" s="100" t="str">
        <f t="shared" si="5633"/>
        <v/>
      </c>
      <c r="U303" s="100" t="str">
        <f t="shared" si="5582"/>
        <v/>
      </c>
      <c r="V303" s="100" t="str">
        <f t="shared" si="5634"/>
        <v/>
      </c>
      <c r="W303" s="100" t="str">
        <f t="shared" si="5583"/>
        <v/>
      </c>
      <c r="X303" s="100" t="str">
        <f t="shared" si="5635"/>
        <v/>
      </c>
      <c r="Y303" s="100" t="str">
        <f t="shared" si="5584"/>
        <v/>
      </c>
      <c r="Z303" s="100" t="str">
        <f t="shared" si="5636"/>
        <v/>
      </c>
      <c r="AA303" s="100" t="str">
        <f t="shared" si="5585"/>
        <v/>
      </c>
      <c r="AB303" s="100" t="str">
        <f t="shared" si="5637"/>
        <v/>
      </c>
      <c r="AC303" s="100" t="str">
        <f t="shared" si="5586"/>
        <v/>
      </c>
      <c r="AD303" s="100" t="str">
        <f t="shared" si="5638"/>
        <v/>
      </c>
      <c r="AE303" s="100" t="str">
        <f t="shared" si="5587"/>
        <v/>
      </c>
      <c r="AF303" s="100" t="str">
        <f t="shared" si="5639"/>
        <v/>
      </c>
      <c r="AG303" s="100" t="str">
        <f t="shared" si="5588"/>
        <v/>
      </c>
      <c r="AH303" s="100" t="str">
        <f t="shared" si="5640"/>
        <v/>
      </c>
      <c r="AI303" s="100" t="str">
        <f t="shared" si="5589"/>
        <v/>
      </c>
      <c r="AJ303" s="100" t="str">
        <f t="shared" si="5641"/>
        <v/>
      </c>
      <c r="AK303" s="100" t="str">
        <f t="shared" si="5590"/>
        <v/>
      </c>
      <c r="AL303" s="100" t="str">
        <f t="shared" si="5642"/>
        <v/>
      </c>
      <c r="AM303" s="100" t="str">
        <f t="shared" si="5591"/>
        <v/>
      </c>
      <c r="AN303" s="100" t="str">
        <f t="shared" si="5643"/>
        <v/>
      </c>
      <c r="AO303" s="100" t="str">
        <f t="shared" si="5592"/>
        <v/>
      </c>
      <c r="AP303" s="100" t="str">
        <f t="shared" si="5644"/>
        <v/>
      </c>
      <c r="AQ303" s="100" t="str">
        <f t="shared" si="5593"/>
        <v/>
      </c>
      <c r="AR303" s="100" t="str">
        <f t="shared" si="5645"/>
        <v/>
      </c>
      <c r="AS303" s="100" t="str">
        <f t="shared" si="5594"/>
        <v/>
      </c>
      <c r="AT303" s="100" t="str">
        <f t="shared" si="5646"/>
        <v/>
      </c>
      <c r="AU303" s="100" t="str">
        <f t="shared" si="5595"/>
        <v/>
      </c>
      <c r="AV303" s="100" t="str">
        <f t="shared" si="5647"/>
        <v/>
      </c>
      <c r="AW303" s="100" t="str">
        <f t="shared" si="5596"/>
        <v/>
      </c>
      <c r="AX303" s="100" t="str">
        <f t="shared" si="5648"/>
        <v/>
      </c>
      <c r="AY303" s="100" t="str">
        <f t="shared" si="5597"/>
        <v/>
      </c>
      <c r="AZ303" s="100" t="str">
        <f t="shared" si="5649"/>
        <v/>
      </c>
      <c r="BA303" s="100" t="str">
        <f t="shared" si="5598"/>
        <v/>
      </c>
      <c r="BB303" s="100" t="str">
        <f t="shared" si="5650"/>
        <v/>
      </c>
      <c r="BC303" s="100" t="str">
        <f>IFERROR(INDEX('INPUT INF'!$F$3:$F$601,MATCH($B303,'INPUT INF'!$A$3:$A$601,FALSE)),"")</f>
        <v/>
      </c>
      <c r="BD303" s="100" t="str">
        <f t="shared" si="5848"/>
        <v/>
      </c>
      <c r="BE303" s="100" t="str">
        <f t="shared" si="5651"/>
        <v/>
      </c>
      <c r="BF303" s="100" t="str">
        <f t="shared" si="5652"/>
        <v/>
      </c>
      <c r="BG303" s="115" t="str">
        <f t="shared" si="5653"/>
        <v/>
      </c>
      <c r="BH303" s="115" t="str">
        <f>IF(AND('INPUT INF'!$O$1="X",BG303="PASS"),BF303,IF($BG303="","0",IF('INPUT INF'!$N$63="YES",$BF303,"")))</f>
        <v>0</v>
      </c>
      <c r="BI303" s="115" t="str">
        <f>IF($BG303="","0",IF('INPUT INF'!$R$64="YES",$BF303,""))</f>
        <v>0</v>
      </c>
      <c r="BJ303" s="115" t="str">
        <f>IF($BG303="","0",IF('INPUT INF'!$R$65="YES",$BF303,""))</f>
        <v>0</v>
      </c>
      <c r="BL303" s="116" t="str">
        <f t="shared" si="5654"/>
        <v/>
      </c>
      <c r="BM303" s="116" t="str">
        <f t="shared" si="5655"/>
        <v/>
      </c>
      <c r="BN303" s="116" t="str">
        <f t="shared" si="5655"/>
        <v/>
      </c>
      <c r="BR303" s="116" t="str">
        <f t="shared" si="5656"/>
        <v/>
      </c>
      <c r="BS303" s="116" t="str">
        <f t="shared" si="5827"/>
        <v/>
      </c>
      <c r="BT303" s="116" t="str">
        <f t="shared" si="5827"/>
        <v/>
      </c>
      <c r="BX303" s="116" t="str">
        <f t="shared" si="5658"/>
        <v/>
      </c>
      <c r="BY303" s="116" t="str">
        <f t="shared" si="5828"/>
        <v/>
      </c>
      <c r="BZ303" s="116" t="str">
        <f t="shared" si="5828"/>
        <v/>
      </c>
      <c r="CD303" s="116" t="str">
        <f t="shared" si="5660"/>
        <v/>
      </c>
      <c r="CE303" s="116" t="str">
        <f t="shared" si="5661"/>
        <v/>
      </c>
      <c r="CF303" s="116" t="str">
        <f t="shared" si="5662"/>
        <v/>
      </c>
      <c r="CJ303" s="116" t="str">
        <f t="shared" si="5663"/>
        <v/>
      </c>
      <c r="CK303" s="116" t="str">
        <f t="shared" si="5664"/>
        <v/>
      </c>
      <c r="CL303" s="116" t="str">
        <f t="shared" si="5665"/>
        <v/>
      </c>
      <c r="CP303" s="116" t="str">
        <f t="shared" si="5666"/>
        <v/>
      </c>
      <c r="CQ303" s="116" t="str">
        <f t="shared" si="5667"/>
        <v/>
      </c>
      <c r="CR303" s="116" t="str">
        <f t="shared" si="5668"/>
        <v/>
      </c>
      <c r="DH303" s="115" t="str">
        <f t="shared" si="5669"/>
        <v/>
      </c>
      <c r="DI303" s="115" t="str">
        <f t="shared" si="5599"/>
        <v/>
      </c>
      <c r="DJ303" s="115" t="str">
        <f t="shared" si="5600"/>
        <v/>
      </c>
      <c r="DK303" s="115" t="str">
        <f t="shared" si="5601"/>
        <v/>
      </c>
      <c r="DL303" s="115" t="str">
        <f t="shared" si="5602"/>
        <v/>
      </c>
      <c r="DM303" s="115" t="str">
        <f t="shared" si="5603"/>
        <v/>
      </c>
      <c r="DN303" s="115" t="str">
        <f t="shared" si="5604"/>
        <v/>
      </c>
      <c r="DO303" s="115" t="str">
        <f t="shared" si="5605"/>
        <v/>
      </c>
      <c r="DP303" s="115" t="str">
        <f t="shared" si="5606"/>
        <v/>
      </c>
      <c r="DQ303" s="115" t="str">
        <f t="shared" si="5607"/>
        <v/>
      </c>
      <c r="DR303" s="115" t="str">
        <f t="shared" si="5608"/>
        <v/>
      </c>
      <c r="DS303" s="115" t="str">
        <f t="shared" si="5609"/>
        <v/>
      </c>
      <c r="DT303" s="115" t="str">
        <f t="shared" si="5610"/>
        <v/>
      </c>
      <c r="DU303" s="115" t="str">
        <f t="shared" si="5611"/>
        <v/>
      </c>
      <c r="DV303" s="115" t="str">
        <f t="shared" si="5612"/>
        <v/>
      </c>
      <c r="DW303" s="115" t="str">
        <f t="shared" si="5613"/>
        <v/>
      </c>
      <c r="DX303" s="115" t="str">
        <f t="shared" si="5614"/>
        <v/>
      </c>
      <c r="DY303" s="115" t="str">
        <f t="shared" si="5615"/>
        <v/>
      </c>
      <c r="DZ303" s="115" t="str">
        <f t="shared" si="5616"/>
        <v/>
      </c>
      <c r="EA303" s="115" t="str">
        <f t="shared" si="5617"/>
        <v/>
      </c>
      <c r="EB303" s="115" t="str">
        <f t="shared" si="5618"/>
        <v/>
      </c>
      <c r="EC303" s="115" t="str">
        <f t="shared" si="5619"/>
        <v/>
      </c>
      <c r="ED303" s="115" t="str">
        <f t="shared" si="5620"/>
        <v/>
      </c>
      <c r="EE303" s="115" t="str">
        <f t="shared" si="5621"/>
        <v/>
      </c>
      <c r="EF303" s="115" t="str">
        <f t="shared" si="5622"/>
        <v/>
      </c>
      <c r="EG303" s="115" t="str">
        <f t="shared" si="5670"/>
        <v/>
      </c>
      <c r="EH303" s="115" t="str">
        <f t="shared" si="5671"/>
        <v/>
      </c>
      <c r="EI303" s="115" t="str">
        <f t="shared" si="5672"/>
        <v/>
      </c>
      <c r="EJ303" s="115" t="str">
        <f t="shared" si="5673"/>
        <v/>
      </c>
      <c r="EK303" s="115" t="str">
        <f t="shared" si="5674"/>
        <v/>
      </c>
      <c r="EL303" s="115" t="str">
        <f t="shared" si="5675"/>
        <v/>
      </c>
      <c r="EM303" s="115" t="str">
        <f t="shared" si="5676"/>
        <v/>
      </c>
      <c r="EN303" s="115" t="str">
        <f t="shared" si="5677"/>
        <v/>
      </c>
      <c r="EO303" s="115" t="str">
        <f t="shared" si="5678"/>
        <v/>
      </c>
      <c r="EP303" s="115" t="str">
        <f t="shared" si="5679"/>
        <v/>
      </c>
      <c r="EQ303" s="115" t="str">
        <f t="shared" si="5680"/>
        <v/>
      </c>
      <c r="ER303" s="115" t="str">
        <f t="shared" si="5681"/>
        <v/>
      </c>
      <c r="ES303" s="115" t="str">
        <f t="shared" si="5682"/>
        <v/>
      </c>
      <c r="ET303" s="115" t="str">
        <f t="shared" si="5683"/>
        <v/>
      </c>
      <c r="EU303" s="115" t="str">
        <f t="shared" si="5684"/>
        <v/>
      </c>
      <c r="EV303" s="115" t="str">
        <f t="shared" si="5685"/>
        <v/>
      </c>
      <c r="EW303" s="115" t="str">
        <f t="shared" si="5686"/>
        <v/>
      </c>
      <c r="EX303" s="115" t="str">
        <f t="shared" si="5687"/>
        <v/>
      </c>
      <c r="EY303" s="115" t="str">
        <f t="shared" si="5688"/>
        <v/>
      </c>
      <c r="EZ303" s="115" t="str">
        <f t="shared" si="5689"/>
        <v/>
      </c>
      <c r="FA303" s="115" t="str">
        <f t="shared" si="5690"/>
        <v/>
      </c>
      <c r="FB303" s="115" t="str">
        <f t="shared" si="5691"/>
        <v/>
      </c>
      <c r="FC303" s="115" t="str">
        <f t="shared" si="5692"/>
        <v/>
      </c>
      <c r="FD303" s="115" t="str">
        <f t="shared" si="5693"/>
        <v/>
      </c>
      <c r="FE303" s="115" t="str">
        <f t="shared" si="5694"/>
        <v/>
      </c>
      <c r="GA303" s="213" t="str">
        <f t="shared" si="5857"/>
        <v/>
      </c>
      <c r="GB303" s="140" t="str">
        <f t="shared" si="5858"/>
        <v/>
      </c>
      <c r="GC303" s="171">
        <f>COUNTIF($I$773:$I$842,"&gt;0")</f>
        <v>0</v>
      </c>
      <c r="GD303" s="172">
        <f t="shared" si="5859"/>
        <v>0</v>
      </c>
      <c r="GE303" s="171" t="str">
        <f t="shared" si="5854"/>
        <v/>
      </c>
      <c r="GF303" s="172">
        <f t="shared" ref="GF303:GN303" si="5864">COUNTIF($J$773:$J$842,GF$3)</f>
        <v>0</v>
      </c>
      <c r="GG303" s="172">
        <f t="shared" si="5864"/>
        <v>0</v>
      </c>
      <c r="GH303" s="172">
        <f t="shared" si="5864"/>
        <v>0</v>
      </c>
      <c r="GI303" s="172">
        <f t="shared" si="5864"/>
        <v>0</v>
      </c>
      <c r="GJ303" s="172">
        <f t="shared" si="5864"/>
        <v>0</v>
      </c>
      <c r="GK303" s="172">
        <f t="shared" si="5864"/>
        <v>0</v>
      </c>
      <c r="GL303" s="172">
        <f t="shared" si="5864"/>
        <v>0</v>
      </c>
      <c r="GM303" s="172">
        <f t="shared" si="5864"/>
        <v>0</v>
      </c>
      <c r="GN303" s="172">
        <f t="shared" si="5864"/>
        <v>0</v>
      </c>
      <c r="GO303" s="172">
        <f t="shared" si="5861"/>
        <v>0</v>
      </c>
      <c r="GP303" s="171" t="e">
        <f t="shared" si="5862"/>
        <v>#DIV/0!</v>
      </c>
      <c r="GQ303" s="171">
        <f>COUNTIF($I$773:$I$842,"&lt;45")-GN303</f>
        <v>0</v>
      </c>
      <c r="GR303" s="171">
        <f>COUNTIF($I$773:$I$842,"&lt;60")-GQ303</f>
        <v>0</v>
      </c>
      <c r="GS303" s="171">
        <f>COUNTIF($I$773:$I$842,"&lt;75")-GQ303-GR303</f>
        <v>0</v>
      </c>
      <c r="GT303" s="171">
        <f>COUNTIF($I$773:$I$842,"&lt;90")-GQ303-GR303-GS303</f>
        <v>0</v>
      </c>
      <c r="GU303" s="171">
        <f>COUNTIF($I$773:$I$842,"&gt;89")</f>
        <v>0</v>
      </c>
      <c r="GV303" s="171">
        <f>COUNTIF($I$773:$I$842,GV3)</f>
        <v>0</v>
      </c>
      <c r="GW303" s="171">
        <f>COUNTIF($I$773:$I$842,GW3)</f>
        <v>0</v>
      </c>
      <c r="GY303" s="115">
        <v>300</v>
      </c>
      <c r="GZ303" s="120" t="str">
        <f>IF('INPUT INF'!S$47="YES",GY310,"")</f>
        <v/>
      </c>
      <c r="HA303" s="118">
        <f>HA302</f>
        <v>0</v>
      </c>
      <c r="HB303" s="118" t="str">
        <f>IF(GZ303="","",'INPUT INF'!L$47)</f>
        <v/>
      </c>
      <c r="HC303" s="181">
        <f>'INPUT INF'!S$34</f>
        <v>0</v>
      </c>
      <c r="HD303" s="181" t="str">
        <f>IFERROR(INDEX(GB$112:GB$136,MATCH($HB303,$GA$112:$GA$136,0)),"")</f>
        <v/>
      </c>
      <c r="HE303" s="181">
        <f t="shared" ref="HE303:HY303" si="5865">IFERROR(INDEX(GC$301:GC$325,MATCH($HB303,$GA$301:$GA$325,0)),"")</f>
        <v>0</v>
      </c>
      <c r="HF303" s="181">
        <f t="shared" si="5865"/>
        <v>0</v>
      </c>
      <c r="HG303" s="181" t="str">
        <f t="shared" si="5865"/>
        <v/>
      </c>
      <c r="HH303" s="181">
        <f t="shared" si="5865"/>
        <v>0</v>
      </c>
      <c r="HI303" s="181">
        <f t="shared" si="5865"/>
        <v>0</v>
      </c>
      <c r="HJ303" s="181">
        <f t="shared" si="5865"/>
        <v>0</v>
      </c>
      <c r="HK303" s="181">
        <f t="shared" si="5865"/>
        <v>0</v>
      </c>
      <c r="HL303" s="181">
        <f t="shared" si="5865"/>
        <v>0</v>
      </c>
      <c r="HM303" s="181">
        <f t="shared" si="5865"/>
        <v>0</v>
      </c>
      <c r="HN303" s="181">
        <f t="shared" si="5865"/>
        <v>0</v>
      </c>
      <c r="HO303" s="181">
        <f t="shared" si="5865"/>
        <v>0</v>
      </c>
      <c r="HP303" s="181">
        <f t="shared" si="5865"/>
        <v>0</v>
      </c>
      <c r="HQ303" s="181">
        <f t="shared" si="5865"/>
        <v>0</v>
      </c>
      <c r="HR303" s="181" t="str">
        <f t="shared" si="5865"/>
        <v/>
      </c>
      <c r="HS303" s="181">
        <f t="shared" si="5865"/>
        <v>0</v>
      </c>
      <c r="HT303" s="181">
        <f t="shared" si="5865"/>
        <v>0</v>
      </c>
      <c r="HU303" s="181">
        <f t="shared" si="5865"/>
        <v>0</v>
      </c>
      <c r="HV303" s="181">
        <f t="shared" si="5865"/>
        <v>0</v>
      </c>
      <c r="HW303" s="181">
        <f t="shared" si="5865"/>
        <v>0</v>
      </c>
      <c r="HX303" s="181">
        <f t="shared" si="5865"/>
        <v>0</v>
      </c>
      <c r="HY303" s="181">
        <f t="shared" si="5865"/>
        <v>0</v>
      </c>
    </row>
    <row r="304" spans="1:260" ht="15" customHeight="1" thickBot="1" x14ac:dyDescent="0.3">
      <c r="A304" s="115">
        <v>302</v>
      </c>
      <c r="B304" s="115" t="str">
        <f t="shared" si="5802"/>
        <v/>
      </c>
      <c r="C304" s="115" t="s">
        <v>68</v>
      </c>
      <c r="D304" s="100" t="str">
        <f t="shared" si="5805"/>
        <v>E</v>
      </c>
      <c r="E304" s="100" t="str">
        <f t="shared" si="5625"/>
        <v/>
      </c>
      <c r="F304" s="100" t="str">
        <f t="shared" si="5626"/>
        <v/>
      </c>
      <c r="G304" s="100" t="str">
        <f t="shared" si="5575"/>
        <v/>
      </c>
      <c r="H304" s="100" t="str">
        <f t="shared" si="5627"/>
        <v/>
      </c>
      <c r="I304" s="100" t="str">
        <f t="shared" si="5576"/>
        <v/>
      </c>
      <c r="J304" s="100" t="str">
        <f t="shared" si="5628"/>
        <v/>
      </c>
      <c r="K304" s="100" t="str">
        <f t="shared" si="5577"/>
        <v/>
      </c>
      <c r="L304" s="100" t="str">
        <f t="shared" si="5629"/>
        <v/>
      </c>
      <c r="M304" s="100" t="str">
        <f t="shared" si="5578"/>
        <v/>
      </c>
      <c r="N304" s="100" t="str">
        <f t="shared" si="5630"/>
        <v/>
      </c>
      <c r="O304" s="100" t="str">
        <f t="shared" si="5579"/>
        <v/>
      </c>
      <c r="P304" s="100" t="str">
        <f t="shared" si="5631"/>
        <v/>
      </c>
      <c r="Q304" s="100" t="str">
        <f t="shared" si="5580"/>
        <v/>
      </c>
      <c r="R304" s="100" t="str">
        <f t="shared" si="5632"/>
        <v/>
      </c>
      <c r="S304" s="100" t="str">
        <f t="shared" si="5581"/>
        <v/>
      </c>
      <c r="T304" s="100" t="str">
        <f t="shared" si="5633"/>
        <v/>
      </c>
      <c r="U304" s="100" t="str">
        <f t="shared" si="5582"/>
        <v/>
      </c>
      <c r="V304" s="100" t="str">
        <f t="shared" si="5634"/>
        <v/>
      </c>
      <c r="W304" s="100" t="str">
        <f t="shared" si="5583"/>
        <v/>
      </c>
      <c r="X304" s="100" t="str">
        <f t="shared" si="5635"/>
        <v/>
      </c>
      <c r="Y304" s="100" t="str">
        <f t="shared" si="5584"/>
        <v/>
      </c>
      <c r="Z304" s="100" t="str">
        <f t="shared" si="5636"/>
        <v/>
      </c>
      <c r="AA304" s="100" t="str">
        <f t="shared" si="5585"/>
        <v/>
      </c>
      <c r="AB304" s="100" t="str">
        <f t="shared" si="5637"/>
        <v/>
      </c>
      <c r="AC304" s="100" t="str">
        <f t="shared" si="5586"/>
        <v/>
      </c>
      <c r="AD304" s="100" t="str">
        <f t="shared" si="5638"/>
        <v/>
      </c>
      <c r="AE304" s="100" t="str">
        <f t="shared" si="5587"/>
        <v/>
      </c>
      <c r="AF304" s="100" t="str">
        <f t="shared" si="5639"/>
        <v/>
      </c>
      <c r="AG304" s="100" t="str">
        <f t="shared" si="5588"/>
        <v/>
      </c>
      <c r="AH304" s="100" t="str">
        <f t="shared" si="5640"/>
        <v/>
      </c>
      <c r="AI304" s="100" t="str">
        <f t="shared" si="5589"/>
        <v/>
      </c>
      <c r="AJ304" s="100" t="str">
        <f t="shared" si="5641"/>
        <v/>
      </c>
      <c r="AK304" s="100" t="str">
        <f t="shared" si="5590"/>
        <v/>
      </c>
      <c r="AL304" s="100" t="str">
        <f t="shared" si="5642"/>
        <v/>
      </c>
      <c r="AM304" s="100" t="str">
        <f t="shared" si="5591"/>
        <v/>
      </c>
      <c r="AN304" s="100" t="str">
        <f t="shared" si="5643"/>
        <v/>
      </c>
      <c r="AO304" s="100" t="str">
        <f t="shared" si="5592"/>
        <v/>
      </c>
      <c r="AP304" s="100" t="str">
        <f t="shared" si="5644"/>
        <v/>
      </c>
      <c r="AQ304" s="100" t="str">
        <f t="shared" si="5593"/>
        <v/>
      </c>
      <c r="AR304" s="100" t="str">
        <f t="shared" si="5645"/>
        <v/>
      </c>
      <c r="AS304" s="100" t="str">
        <f t="shared" si="5594"/>
        <v/>
      </c>
      <c r="AT304" s="100" t="str">
        <f t="shared" si="5646"/>
        <v/>
      </c>
      <c r="AU304" s="100" t="str">
        <f t="shared" si="5595"/>
        <v/>
      </c>
      <c r="AV304" s="100" t="str">
        <f t="shared" si="5647"/>
        <v/>
      </c>
      <c r="AW304" s="100" t="str">
        <f t="shared" si="5596"/>
        <v/>
      </c>
      <c r="AX304" s="100" t="str">
        <f t="shared" si="5648"/>
        <v/>
      </c>
      <c r="AY304" s="100" t="str">
        <f t="shared" si="5597"/>
        <v/>
      </c>
      <c r="AZ304" s="100" t="str">
        <f t="shared" si="5649"/>
        <v/>
      </c>
      <c r="BA304" s="100" t="str">
        <f t="shared" si="5598"/>
        <v/>
      </c>
      <c r="BB304" s="100" t="str">
        <f t="shared" si="5650"/>
        <v/>
      </c>
      <c r="BC304" s="100" t="str">
        <f>IFERROR(INDEX('INPUT INF'!$F$3:$F$601,MATCH($B304,'INPUT INF'!$A$3:$A$601,FALSE)),"")</f>
        <v/>
      </c>
      <c r="BD304" s="100" t="str">
        <f t="shared" si="5848"/>
        <v/>
      </c>
      <c r="BE304" s="100" t="str">
        <f t="shared" si="5651"/>
        <v/>
      </c>
      <c r="BF304" s="100" t="str">
        <f t="shared" si="5652"/>
        <v/>
      </c>
      <c r="BG304" s="115" t="str">
        <f t="shared" si="5653"/>
        <v/>
      </c>
      <c r="BH304" s="115" t="str">
        <f>IF(AND('INPUT INF'!$O$1="X",BG304="PASS"),BF304,IF($BG304="","0",IF('INPUT INF'!$N$63="YES",$BF304,"")))</f>
        <v>0</v>
      </c>
      <c r="BI304" s="115" t="str">
        <f>IF($BG304="","0",IF('INPUT INF'!$R$64="YES",$BF304,""))</f>
        <v>0</v>
      </c>
      <c r="BJ304" s="115" t="str">
        <f>IF($BG304="","0",IF('INPUT INF'!$R$65="YES",$BF304,""))</f>
        <v>0</v>
      </c>
      <c r="BL304" s="116" t="str">
        <f t="shared" si="5654"/>
        <v/>
      </c>
      <c r="BM304" s="116" t="str">
        <f t="shared" si="5655"/>
        <v/>
      </c>
      <c r="BN304" s="116" t="str">
        <f t="shared" si="5655"/>
        <v/>
      </c>
      <c r="BR304" s="116" t="str">
        <f t="shared" si="5656"/>
        <v/>
      </c>
      <c r="BS304" s="116" t="str">
        <f t="shared" si="5827"/>
        <v/>
      </c>
      <c r="BT304" s="116" t="str">
        <f t="shared" si="5827"/>
        <v/>
      </c>
      <c r="BX304" s="116" t="str">
        <f t="shared" si="5658"/>
        <v/>
      </c>
      <c r="BY304" s="116" t="str">
        <f t="shared" si="5828"/>
        <v/>
      </c>
      <c r="BZ304" s="116" t="str">
        <f t="shared" si="5828"/>
        <v/>
      </c>
      <c r="CD304" s="116" t="str">
        <f t="shared" si="5660"/>
        <v/>
      </c>
      <c r="CE304" s="116" t="str">
        <f t="shared" si="5661"/>
        <v/>
      </c>
      <c r="CF304" s="116" t="str">
        <f t="shared" si="5662"/>
        <v/>
      </c>
      <c r="CJ304" s="116" t="str">
        <f t="shared" si="5663"/>
        <v/>
      </c>
      <c r="CK304" s="116" t="str">
        <f t="shared" si="5664"/>
        <v/>
      </c>
      <c r="CL304" s="116" t="str">
        <f t="shared" si="5665"/>
        <v/>
      </c>
      <c r="CP304" s="116" t="str">
        <f t="shared" si="5666"/>
        <v/>
      </c>
      <c r="CQ304" s="116" t="str">
        <f t="shared" si="5667"/>
        <v/>
      </c>
      <c r="CR304" s="116" t="str">
        <f t="shared" si="5668"/>
        <v/>
      </c>
      <c r="DH304" s="115" t="str">
        <f t="shared" si="5669"/>
        <v/>
      </c>
      <c r="DI304" s="115" t="str">
        <f t="shared" si="5599"/>
        <v/>
      </c>
      <c r="DJ304" s="115" t="str">
        <f t="shared" si="5600"/>
        <v/>
      </c>
      <c r="DK304" s="115" t="str">
        <f t="shared" si="5601"/>
        <v/>
      </c>
      <c r="DL304" s="115" t="str">
        <f t="shared" si="5602"/>
        <v/>
      </c>
      <c r="DM304" s="115" t="str">
        <f t="shared" si="5603"/>
        <v/>
      </c>
      <c r="DN304" s="115" t="str">
        <f t="shared" si="5604"/>
        <v/>
      </c>
      <c r="DO304" s="115" t="str">
        <f t="shared" si="5605"/>
        <v/>
      </c>
      <c r="DP304" s="115" t="str">
        <f t="shared" si="5606"/>
        <v/>
      </c>
      <c r="DQ304" s="115" t="str">
        <f t="shared" si="5607"/>
        <v/>
      </c>
      <c r="DR304" s="115" t="str">
        <f t="shared" si="5608"/>
        <v/>
      </c>
      <c r="DS304" s="115" t="str">
        <f t="shared" si="5609"/>
        <v/>
      </c>
      <c r="DT304" s="115" t="str">
        <f t="shared" si="5610"/>
        <v/>
      </c>
      <c r="DU304" s="115" t="str">
        <f t="shared" si="5611"/>
        <v/>
      </c>
      <c r="DV304" s="115" t="str">
        <f t="shared" si="5612"/>
        <v/>
      </c>
      <c r="DW304" s="115" t="str">
        <f t="shared" si="5613"/>
        <v/>
      </c>
      <c r="DX304" s="115" t="str">
        <f t="shared" si="5614"/>
        <v/>
      </c>
      <c r="DY304" s="115" t="str">
        <f t="shared" si="5615"/>
        <v/>
      </c>
      <c r="DZ304" s="115" t="str">
        <f t="shared" si="5616"/>
        <v/>
      </c>
      <c r="EA304" s="115" t="str">
        <f t="shared" si="5617"/>
        <v/>
      </c>
      <c r="EB304" s="115" t="str">
        <f t="shared" si="5618"/>
        <v/>
      </c>
      <c r="EC304" s="115" t="str">
        <f t="shared" si="5619"/>
        <v/>
      </c>
      <c r="ED304" s="115" t="str">
        <f t="shared" si="5620"/>
        <v/>
      </c>
      <c r="EE304" s="115" t="str">
        <f t="shared" si="5621"/>
        <v/>
      </c>
      <c r="EF304" s="115" t="str">
        <f t="shared" si="5622"/>
        <v/>
      </c>
      <c r="EG304" s="115" t="str">
        <f t="shared" si="5670"/>
        <v/>
      </c>
      <c r="EH304" s="115" t="str">
        <f t="shared" si="5671"/>
        <v/>
      </c>
      <c r="EI304" s="115" t="str">
        <f t="shared" si="5672"/>
        <v/>
      </c>
      <c r="EJ304" s="115" t="str">
        <f t="shared" si="5673"/>
        <v/>
      </c>
      <c r="EK304" s="115" t="str">
        <f t="shared" si="5674"/>
        <v/>
      </c>
      <c r="EL304" s="115" t="str">
        <f t="shared" si="5675"/>
        <v/>
      </c>
      <c r="EM304" s="115" t="str">
        <f t="shared" si="5676"/>
        <v/>
      </c>
      <c r="EN304" s="115" t="str">
        <f t="shared" si="5677"/>
        <v/>
      </c>
      <c r="EO304" s="115" t="str">
        <f t="shared" si="5678"/>
        <v/>
      </c>
      <c r="EP304" s="115" t="str">
        <f t="shared" si="5679"/>
        <v/>
      </c>
      <c r="EQ304" s="115" t="str">
        <f t="shared" si="5680"/>
        <v/>
      </c>
      <c r="ER304" s="115" t="str">
        <f t="shared" si="5681"/>
        <v/>
      </c>
      <c r="ES304" s="115" t="str">
        <f t="shared" si="5682"/>
        <v/>
      </c>
      <c r="ET304" s="115" t="str">
        <f t="shared" si="5683"/>
        <v/>
      </c>
      <c r="EU304" s="115" t="str">
        <f t="shared" si="5684"/>
        <v/>
      </c>
      <c r="EV304" s="115" t="str">
        <f t="shared" si="5685"/>
        <v/>
      </c>
      <c r="EW304" s="115" t="str">
        <f t="shared" si="5686"/>
        <v/>
      </c>
      <c r="EX304" s="115" t="str">
        <f t="shared" si="5687"/>
        <v/>
      </c>
      <c r="EY304" s="115" t="str">
        <f t="shared" si="5688"/>
        <v/>
      </c>
      <c r="EZ304" s="115" t="str">
        <f t="shared" si="5689"/>
        <v/>
      </c>
      <c r="FA304" s="115" t="str">
        <f t="shared" si="5690"/>
        <v/>
      </c>
      <c r="FB304" s="115" t="str">
        <f t="shared" si="5691"/>
        <v/>
      </c>
      <c r="FC304" s="115" t="str">
        <f t="shared" si="5692"/>
        <v/>
      </c>
      <c r="FD304" s="115" t="str">
        <f t="shared" si="5693"/>
        <v/>
      </c>
      <c r="FE304" s="115" t="str">
        <f t="shared" si="5694"/>
        <v/>
      </c>
      <c r="GA304" s="213" t="str">
        <f t="shared" si="5857"/>
        <v/>
      </c>
      <c r="GB304" s="140" t="str">
        <f t="shared" si="5858"/>
        <v/>
      </c>
      <c r="GC304" s="171">
        <f>COUNTIF($K$773:$K$842,"&gt;0")</f>
        <v>0</v>
      </c>
      <c r="GD304" s="172">
        <f t="shared" si="5859"/>
        <v>0</v>
      </c>
      <c r="GE304" s="171" t="str">
        <f t="shared" si="5854"/>
        <v/>
      </c>
      <c r="GF304" s="172">
        <f t="shared" ref="GF304:GN304" si="5866">COUNTIF($L$773:$L$842,GF$3)</f>
        <v>0</v>
      </c>
      <c r="GG304" s="172">
        <f t="shared" si="5866"/>
        <v>0</v>
      </c>
      <c r="GH304" s="172">
        <f t="shared" si="5866"/>
        <v>0</v>
      </c>
      <c r="GI304" s="172">
        <f t="shared" si="5866"/>
        <v>0</v>
      </c>
      <c r="GJ304" s="172">
        <f t="shared" si="5866"/>
        <v>0</v>
      </c>
      <c r="GK304" s="172">
        <f t="shared" si="5866"/>
        <v>0</v>
      </c>
      <c r="GL304" s="172">
        <f t="shared" si="5866"/>
        <v>0</v>
      </c>
      <c r="GM304" s="172">
        <f t="shared" si="5866"/>
        <v>0</v>
      </c>
      <c r="GN304" s="172">
        <f t="shared" si="5866"/>
        <v>0</v>
      </c>
      <c r="GO304" s="172">
        <f t="shared" si="5861"/>
        <v>0</v>
      </c>
      <c r="GP304" s="171" t="e">
        <f t="shared" si="5862"/>
        <v>#DIV/0!</v>
      </c>
      <c r="GQ304" s="171">
        <f>COUNTIF($K$773:$K$842,"&lt;45")-GN304</f>
        <v>0</v>
      </c>
      <c r="GR304" s="171">
        <f>COUNTIF($K$773:$K$842,"&lt;60")-GQ304</f>
        <v>0</v>
      </c>
      <c r="GS304" s="171">
        <f>COUNTIF($K$773:$K$842,"&lt;75")-GQ304-GR304</f>
        <v>0</v>
      </c>
      <c r="GT304" s="171">
        <f>COUNTIF($K$773:$K$842,"&lt;90")-GQ304-GR304-GS304</f>
        <v>0</v>
      </c>
      <c r="GU304" s="171">
        <f>COUNTIF($K$773:$K$842,"&gt;89")</f>
        <v>0</v>
      </c>
      <c r="GV304" s="171">
        <f>COUNTIF($K$773:$K$842,GV3)</f>
        <v>0</v>
      </c>
      <c r="GW304" s="171">
        <f>COUNTIF($K$773:$K$842,GW3)</f>
        <v>0</v>
      </c>
      <c r="GY304" s="115">
        <v>301</v>
      </c>
      <c r="GZ304" s="120" t="str">
        <f>IF(COUNT(GZ298:GZ303)&gt;1,GY311,"")</f>
        <v/>
      </c>
      <c r="HA304" s="118">
        <f t="shared" si="5852"/>
        <v>0</v>
      </c>
      <c r="HB304" s="118" t="str">
        <f>IF(GZ304="","",'INPUT INF'!L$47)</f>
        <v/>
      </c>
      <c r="HC304" s="118" t="s">
        <v>32</v>
      </c>
      <c r="HD304" s="181" t="str">
        <f>IFERROR(INDEX(GB$112:GB$136,MATCH($HB304,$GA$112:$GA$136,0)),"")</f>
        <v/>
      </c>
      <c r="HE304" s="181">
        <f>SUM(HE298:HE303)</f>
        <v>0</v>
      </c>
      <c r="HF304" s="181">
        <f t="shared" ref="HF304" si="5867">SUM(HF298:HF303)</f>
        <v>0</v>
      </c>
      <c r="HG304" s="171" t="str">
        <f t="shared" ref="HG304" si="5868">IF(HD304="","",ROUND(HF304/HE304*100,2))</f>
        <v/>
      </c>
      <c r="HH304" s="181">
        <f t="shared" ref="HH304:HQ304" si="5869">SUM(HH298:HH303)</f>
        <v>0</v>
      </c>
      <c r="HI304" s="181">
        <f t="shared" si="5869"/>
        <v>0</v>
      </c>
      <c r="HJ304" s="181">
        <f t="shared" si="5869"/>
        <v>0</v>
      </c>
      <c r="HK304" s="181">
        <f t="shared" si="5869"/>
        <v>0</v>
      </c>
      <c r="HL304" s="181">
        <f t="shared" si="5869"/>
        <v>0</v>
      </c>
      <c r="HM304" s="181">
        <f t="shared" si="5869"/>
        <v>0</v>
      </c>
      <c r="HN304" s="181">
        <f t="shared" si="5869"/>
        <v>0</v>
      </c>
      <c r="HO304" s="181">
        <f t="shared" si="5869"/>
        <v>0</v>
      </c>
      <c r="HP304" s="181">
        <f t="shared" si="5869"/>
        <v>0</v>
      </c>
      <c r="HQ304" s="181">
        <f t="shared" si="5869"/>
        <v>0</v>
      </c>
      <c r="HR304" s="171" t="e">
        <f t="shared" ref="HR304" si="5870">ROUND(HQ304*12.5/SUM(HH304:HP304),2)</f>
        <v>#DIV/0!</v>
      </c>
      <c r="HS304" s="181">
        <f t="shared" ref="HS304" si="5871">SUM(HS298:HS303)</f>
        <v>0</v>
      </c>
      <c r="HT304" s="181">
        <f t="shared" ref="HT304:HW304" si="5872">SUM(HT298:HT303)</f>
        <v>0</v>
      </c>
      <c r="HU304" s="181">
        <f t="shared" si="5872"/>
        <v>0</v>
      </c>
      <c r="HV304" s="181">
        <f t="shared" si="5872"/>
        <v>0</v>
      </c>
      <c r="HW304" s="181">
        <f t="shared" si="5872"/>
        <v>0</v>
      </c>
      <c r="HX304" s="181">
        <f t="shared" ref="HX304:HY304" si="5873">SUM(HX298:HX303)</f>
        <v>0</v>
      </c>
      <c r="HY304" s="181">
        <f t="shared" si="5873"/>
        <v>0</v>
      </c>
    </row>
    <row r="305" spans="1:233" ht="15" customHeight="1" thickBot="1" x14ac:dyDescent="0.3">
      <c r="A305" s="115">
        <v>303</v>
      </c>
      <c r="B305" s="115" t="str">
        <f t="shared" si="5802"/>
        <v/>
      </c>
      <c r="C305" s="115" t="s">
        <v>68</v>
      </c>
      <c r="D305" s="100" t="str">
        <f t="shared" si="5805"/>
        <v>E</v>
      </c>
      <c r="E305" s="100" t="str">
        <f t="shared" si="5625"/>
        <v/>
      </c>
      <c r="F305" s="100" t="str">
        <f t="shared" si="5626"/>
        <v/>
      </c>
      <c r="G305" s="100" t="str">
        <f t="shared" si="5575"/>
        <v/>
      </c>
      <c r="H305" s="100" t="str">
        <f t="shared" si="5627"/>
        <v/>
      </c>
      <c r="I305" s="100" t="str">
        <f t="shared" si="5576"/>
        <v/>
      </c>
      <c r="J305" s="100" t="str">
        <f t="shared" si="5628"/>
        <v/>
      </c>
      <c r="K305" s="100" t="str">
        <f t="shared" si="5577"/>
        <v/>
      </c>
      <c r="L305" s="100" t="str">
        <f t="shared" si="5629"/>
        <v/>
      </c>
      <c r="M305" s="100" t="str">
        <f t="shared" si="5578"/>
        <v/>
      </c>
      <c r="N305" s="100" t="str">
        <f t="shared" si="5630"/>
        <v/>
      </c>
      <c r="O305" s="100" t="str">
        <f t="shared" si="5579"/>
        <v/>
      </c>
      <c r="P305" s="100" t="str">
        <f t="shared" si="5631"/>
        <v/>
      </c>
      <c r="Q305" s="100" t="str">
        <f t="shared" si="5580"/>
        <v/>
      </c>
      <c r="R305" s="100" t="str">
        <f t="shared" si="5632"/>
        <v/>
      </c>
      <c r="S305" s="100" t="str">
        <f t="shared" si="5581"/>
        <v/>
      </c>
      <c r="T305" s="100" t="str">
        <f t="shared" si="5633"/>
        <v/>
      </c>
      <c r="U305" s="100" t="str">
        <f t="shared" si="5582"/>
        <v/>
      </c>
      <c r="V305" s="100" t="str">
        <f t="shared" si="5634"/>
        <v/>
      </c>
      <c r="W305" s="100" t="str">
        <f t="shared" si="5583"/>
        <v/>
      </c>
      <c r="X305" s="100" t="str">
        <f t="shared" si="5635"/>
        <v/>
      </c>
      <c r="Y305" s="100" t="str">
        <f t="shared" si="5584"/>
        <v/>
      </c>
      <c r="Z305" s="100" t="str">
        <f t="shared" si="5636"/>
        <v/>
      </c>
      <c r="AA305" s="100" t="str">
        <f t="shared" si="5585"/>
        <v/>
      </c>
      <c r="AB305" s="100" t="str">
        <f t="shared" si="5637"/>
        <v/>
      </c>
      <c r="AC305" s="100" t="str">
        <f t="shared" si="5586"/>
        <v/>
      </c>
      <c r="AD305" s="100" t="str">
        <f t="shared" si="5638"/>
        <v/>
      </c>
      <c r="AE305" s="100" t="str">
        <f t="shared" si="5587"/>
        <v/>
      </c>
      <c r="AF305" s="100" t="str">
        <f t="shared" si="5639"/>
        <v/>
      </c>
      <c r="AG305" s="100" t="str">
        <f t="shared" si="5588"/>
        <v/>
      </c>
      <c r="AH305" s="100" t="str">
        <f t="shared" si="5640"/>
        <v/>
      </c>
      <c r="AI305" s="100" t="str">
        <f t="shared" si="5589"/>
        <v/>
      </c>
      <c r="AJ305" s="100" t="str">
        <f t="shared" si="5641"/>
        <v/>
      </c>
      <c r="AK305" s="100" t="str">
        <f t="shared" si="5590"/>
        <v/>
      </c>
      <c r="AL305" s="100" t="str">
        <f t="shared" si="5642"/>
        <v/>
      </c>
      <c r="AM305" s="100" t="str">
        <f t="shared" si="5591"/>
        <v/>
      </c>
      <c r="AN305" s="100" t="str">
        <f t="shared" si="5643"/>
        <v/>
      </c>
      <c r="AO305" s="100" t="str">
        <f t="shared" si="5592"/>
        <v/>
      </c>
      <c r="AP305" s="100" t="str">
        <f t="shared" si="5644"/>
        <v/>
      </c>
      <c r="AQ305" s="100" t="str">
        <f t="shared" si="5593"/>
        <v/>
      </c>
      <c r="AR305" s="100" t="str">
        <f t="shared" si="5645"/>
        <v/>
      </c>
      <c r="AS305" s="100" t="str">
        <f t="shared" si="5594"/>
        <v/>
      </c>
      <c r="AT305" s="100" t="str">
        <f t="shared" si="5646"/>
        <v/>
      </c>
      <c r="AU305" s="100" t="str">
        <f t="shared" si="5595"/>
        <v/>
      </c>
      <c r="AV305" s="100" t="str">
        <f t="shared" si="5647"/>
        <v/>
      </c>
      <c r="AW305" s="100" t="str">
        <f t="shared" si="5596"/>
        <v/>
      </c>
      <c r="AX305" s="100" t="str">
        <f t="shared" si="5648"/>
        <v/>
      </c>
      <c r="AY305" s="100" t="str">
        <f t="shared" si="5597"/>
        <v/>
      </c>
      <c r="AZ305" s="100" t="str">
        <f t="shared" si="5649"/>
        <v/>
      </c>
      <c r="BA305" s="100" t="str">
        <f t="shared" si="5598"/>
        <v/>
      </c>
      <c r="BB305" s="100" t="str">
        <f t="shared" si="5650"/>
        <v/>
      </c>
      <c r="BC305" s="100" t="str">
        <f>IFERROR(INDEX('INPUT INF'!$F$3:$F$601,MATCH($B305,'INPUT INF'!$A$3:$A$601,FALSE)),"")</f>
        <v/>
      </c>
      <c r="BD305" s="100" t="str">
        <f t="shared" si="5848"/>
        <v/>
      </c>
      <c r="BE305" s="100" t="str">
        <f t="shared" si="5651"/>
        <v/>
      </c>
      <c r="BF305" s="100" t="str">
        <f t="shared" si="5652"/>
        <v/>
      </c>
      <c r="BG305" s="115" t="str">
        <f t="shared" si="5653"/>
        <v/>
      </c>
      <c r="BH305" s="115" t="str">
        <f>IF(AND('INPUT INF'!$O$1="X",BG305="PASS"),BF305,IF($BG305="","0",IF('INPUT INF'!$N$63="YES",$BF305,"")))</f>
        <v>0</v>
      </c>
      <c r="BI305" s="115" t="str">
        <f>IF($BG305="","0",IF('INPUT INF'!$R$64="YES",$BF305,""))</f>
        <v>0</v>
      </c>
      <c r="BJ305" s="115" t="str">
        <f>IF($BG305="","0",IF('INPUT INF'!$R$65="YES",$BF305,""))</f>
        <v>0</v>
      </c>
      <c r="BL305" s="116" t="str">
        <f t="shared" si="5654"/>
        <v/>
      </c>
      <c r="BM305" s="116" t="str">
        <f t="shared" si="5655"/>
        <v/>
      </c>
      <c r="BN305" s="116" t="str">
        <f t="shared" si="5655"/>
        <v/>
      </c>
      <c r="BR305" s="116" t="str">
        <f t="shared" si="5656"/>
        <v/>
      </c>
      <c r="BS305" s="116" t="str">
        <f t="shared" si="5827"/>
        <v/>
      </c>
      <c r="BT305" s="116" t="str">
        <f t="shared" si="5827"/>
        <v/>
      </c>
      <c r="BX305" s="116" t="str">
        <f t="shared" si="5658"/>
        <v/>
      </c>
      <c r="BY305" s="116" t="str">
        <f t="shared" si="5828"/>
        <v/>
      </c>
      <c r="BZ305" s="116" t="str">
        <f t="shared" si="5828"/>
        <v/>
      </c>
      <c r="CD305" s="116" t="str">
        <f t="shared" si="5660"/>
        <v/>
      </c>
      <c r="CE305" s="116" t="str">
        <f t="shared" si="5661"/>
        <v/>
      </c>
      <c r="CF305" s="116" t="str">
        <f t="shared" si="5662"/>
        <v/>
      </c>
      <c r="CJ305" s="116" t="str">
        <f t="shared" si="5663"/>
        <v/>
      </c>
      <c r="CK305" s="116" t="str">
        <f t="shared" si="5664"/>
        <v/>
      </c>
      <c r="CL305" s="116" t="str">
        <f t="shared" si="5665"/>
        <v/>
      </c>
      <c r="CP305" s="116" t="str">
        <f t="shared" si="5666"/>
        <v/>
      </c>
      <c r="CQ305" s="116" t="str">
        <f t="shared" si="5667"/>
        <v/>
      </c>
      <c r="CR305" s="116" t="str">
        <f t="shared" si="5668"/>
        <v/>
      </c>
      <c r="DH305" s="115" t="str">
        <f t="shared" si="5669"/>
        <v/>
      </c>
      <c r="DI305" s="115" t="str">
        <f t="shared" si="5599"/>
        <v/>
      </c>
      <c r="DJ305" s="115" t="str">
        <f t="shared" si="5600"/>
        <v/>
      </c>
      <c r="DK305" s="115" t="str">
        <f t="shared" si="5601"/>
        <v/>
      </c>
      <c r="DL305" s="115" t="str">
        <f t="shared" si="5602"/>
        <v/>
      </c>
      <c r="DM305" s="115" t="str">
        <f t="shared" si="5603"/>
        <v/>
      </c>
      <c r="DN305" s="115" t="str">
        <f t="shared" si="5604"/>
        <v/>
      </c>
      <c r="DO305" s="115" t="str">
        <f t="shared" si="5605"/>
        <v/>
      </c>
      <c r="DP305" s="115" t="str">
        <f t="shared" si="5606"/>
        <v/>
      </c>
      <c r="DQ305" s="115" t="str">
        <f t="shared" si="5607"/>
        <v/>
      </c>
      <c r="DR305" s="115" t="str">
        <f t="shared" si="5608"/>
        <v/>
      </c>
      <c r="DS305" s="115" t="str">
        <f t="shared" si="5609"/>
        <v/>
      </c>
      <c r="DT305" s="115" t="str">
        <f t="shared" si="5610"/>
        <v/>
      </c>
      <c r="DU305" s="115" t="str">
        <f t="shared" si="5611"/>
        <v/>
      </c>
      <c r="DV305" s="115" t="str">
        <f t="shared" si="5612"/>
        <v/>
      </c>
      <c r="DW305" s="115" t="str">
        <f t="shared" si="5613"/>
        <v/>
      </c>
      <c r="DX305" s="115" t="str">
        <f t="shared" si="5614"/>
        <v/>
      </c>
      <c r="DY305" s="115" t="str">
        <f t="shared" si="5615"/>
        <v/>
      </c>
      <c r="DZ305" s="115" t="str">
        <f t="shared" si="5616"/>
        <v/>
      </c>
      <c r="EA305" s="115" t="str">
        <f t="shared" si="5617"/>
        <v/>
      </c>
      <c r="EB305" s="115" t="str">
        <f t="shared" si="5618"/>
        <v/>
      </c>
      <c r="EC305" s="115" t="str">
        <f t="shared" si="5619"/>
        <v/>
      </c>
      <c r="ED305" s="115" t="str">
        <f t="shared" si="5620"/>
        <v/>
      </c>
      <c r="EE305" s="115" t="str">
        <f t="shared" si="5621"/>
        <v/>
      </c>
      <c r="EF305" s="115" t="str">
        <f t="shared" si="5622"/>
        <v/>
      </c>
      <c r="EG305" s="115" t="str">
        <f t="shared" si="5670"/>
        <v/>
      </c>
      <c r="EH305" s="115" t="str">
        <f t="shared" si="5671"/>
        <v/>
      </c>
      <c r="EI305" s="115" t="str">
        <f t="shared" si="5672"/>
        <v/>
      </c>
      <c r="EJ305" s="115" t="str">
        <f t="shared" si="5673"/>
        <v/>
      </c>
      <c r="EK305" s="115" t="str">
        <f t="shared" si="5674"/>
        <v/>
      </c>
      <c r="EL305" s="115" t="str">
        <f t="shared" si="5675"/>
        <v/>
      </c>
      <c r="EM305" s="115" t="str">
        <f t="shared" si="5676"/>
        <v/>
      </c>
      <c r="EN305" s="115" t="str">
        <f t="shared" si="5677"/>
        <v/>
      </c>
      <c r="EO305" s="115" t="str">
        <f t="shared" si="5678"/>
        <v/>
      </c>
      <c r="EP305" s="115" t="str">
        <f t="shared" si="5679"/>
        <v/>
      </c>
      <c r="EQ305" s="115" t="str">
        <f t="shared" si="5680"/>
        <v/>
      </c>
      <c r="ER305" s="115" t="str">
        <f t="shared" si="5681"/>
        <v/>
      </c>
      <c r="ES305" s="115" t="str">
        <f t="shared" si="5682"/>
        <v/>
      </c>
      <c r="ET305" s="115" t="str">
        <f t="shared" si="5683"/>
        <v/>
      </c>
      <c r="EU305" s="115" t="str">
        <f t="shared" si="5684"/>
        <v/>
      </c>
      <c r="EV305" s="115" t="str">
        <f t="shared" si="5685"/>
        <v/>
      </c>
      <c r="EW305" s="115" t="str">
        <f t="shared" si="5686"/>
        <v/>
      </c>
      <c r="EX305" s="115" t="str">
        <f t="shared" si="5687"/>
        <v/>
      </c>
      <c r="EY305" s="115" t="str">
        <f t="shared" si="5688"/>
        <v/>
      </c>
      <c r="EZ305" s="115" t="str">
        <f t="shared" si="5689"/>
        <v/>
      </c>
      <c r="FA305" s="115" t="str">
        <f t="shared" si="5690"/>
        <v/>
      </c>
      <c r="FB305" s="115" t="str">
        <f t="shared" si="5691"/>
        <v/>
      </c>
      <c r="FC305" s="115" t="str">
        <f t="shared" si="5692"/>
        <v/>
      </c>
      <c r="FD305" s="115" t="str">
        <f t="shared" si="5693"/>
        <v/>
      </c>
      <c r="FE305" s="115" t="str">
        <f t="shared" si="5694"/>
        <v/>
      </c>
      <c r="GA305" s="213" t="str">
        <f t="shared" si="5857"/>
        <v/>
      </c>
      <c r="GB305" s="140" t="str">
        <f t="shared" si="5858"/>
        <v/>
      </c>
      <c r="GC305" s="171">
        <f>COUNTIF($M$773:$M$842,"&gt;0")</f>
        <v>0</v>
      </c>
      <c r="GD305" s="172">
        <f t="shared" si="5859"/>
        <v>0</v>
      </c>
      <c r="GE305" s="171" t="str">
        <f t="shared" si="5854"/>
        <v/>
      </c>
      <c r="GF305" s="172">
        <f t="shared" ref="GF305:GN305" si="5874">COUNTIF($N$773:$N$842,GF$3)</f>
        <v>0</v>
      </c>
      <c r="GG305" s="172">
        <f t="shared" si="5874"/>
        <v>0</v>
      </c>
      <c r="GH305" s="172">
        <f t="shared" si="5874"/>
        <v>0</v>
      </c>
      <c r="GI305" s="172">
        <f t="shared" si="5874"/>
        <v>0</v>
      </c>
      <c r="GJ305" s="172">
        <f t="shared" si="5874"/>
        <v>0</v>
      </c>
      <c r="GK305" s="172">
        <f t="shared" si="5874"/>
        <v>0</v>
      </c>
      <c r="GL305" s="172">
        <f t="shared" si="5874"/>
        <v>0</v>
      </c>
      <c r="GM305" s="172">
        <f t="shared" si="5874"/>
        <v>0</v>
      </c>
      <c r="GN305" s="172">
        <f t="shared" si="5874"/>
        <v>0</v>
      </c>
      <c r="GO305" s="172">
        <f t="shared" si="5861"/>
        <v>0</v>
      </c>
      <c r="GP305" s="171" t="e">
        <f t="shared" si="5862"/>
        <v>#DIV/0!</v>
      </c>
      <c r="GQ305" s="171">
        <f>COUNTIF($M$773:$M$842,"&lt;45")-GN305</f>
        <v>0</v>
      </c>
      <c r="GR305" s="171">
        <f>COUNTIF($M$773:$M$842,"&lt;60")-GQ305</f>
        <v>0</v>
      </c>
      <c r="GS305" s="171">
        <f>COUNTIF($M$773:$M$842,"&lt;75")-GQ305-GR305</f>
        <v>0</v>
      </c>
      <c r="GT305" s="171">
        <f>COUNTIF($M$773:$M$842,"&lt;90")-GQ305-GR305-GS305</f>
        <v>0</v>
      </c>
      <c r="GU305" s="171">
        <f>COUNTIF($M$773:$M$842,"&gt;89")</f>
        <v>0</v>
      </c>
      <c r="GV305" s="171">
        <f>COUNTIF($M$773:$M$842,GV3)</f>
        <v>0</v>
      </c>
      <c r="GW305" s="171">
        <f>COUNTIF($M$773:$M$842,GW3)</f>
        <v>0</v>
      </c>
      <c r="GY305" s="115">
        <v>302</v>
      </c>
      <c r="GZ305" s="120" t="str">
        <f>IF('INPUT INF'!N$48="YES",GY312,"")</f>
        <v/>
      </c>
      <c r="HA305" s="118">
        <f>'INPUT INF'!K48</f>
        <v>0</v>
      </c>
      <c r="HB305" s="118" t="str">
        <f>IF(GZ305="","",'INPUT INF'!L$48)</f>
        <v/>
      </c>
      <c r="HC305" s="181" t="str">
        <f>'INPUT INF'!N$34</f>
        <v>A</v>
      </c>
      <c r="HD305" s="181" t="str">
        <f>IFERROR(INDEX(GB$4:GB$28,MATCH($HB305,$GA$4:$GA$28,0)),"")</f>
        <v/>
      </c>
      <c r="HE305" s="181">
        <f t="shared" ref="HE305:HY305" si="5875">IFERROR(INDEX(GC$166:GC$190,MATCH($HB305,$GA$166:$GA$190,0)),"")</f>
        <v>0</v>
      </c>
      <c r="HF305" s="181">
        <f t="shared" si="5875"/>
        <v>0</v>
      </c>
      <c r="HG305" s="181" t="str">
        <f t="shared" si="5875"/>
        <v/>
      </c>
      <c r="HH305" s="181">
        <f t="shared" si="5875"/>
        <v>0</v>
      </c>
      <c r="HI305" s="181">
        <f t="shared" si="5875"/>
        <v>0</v>
      </c>
      <c r="HJ305" s="181">
        <f t="shared" si="5875"/>
        <v>0</v>
      </c>
      <c r="HK305" s="181">
        <f t="shared" si="5875"/>
        <v>0</v>
      </c>
      <c r="HL305" s="181">
        <f t="shared" si="5875"/>
        <v>0</v>
      </c>
      <c r="HM305" s="181">
        <f t="shared" si="5875"/>
        <v>0</v>
      </c>
      <c r="HN305" s="181">
        <f t="shared" si="5875"/>
        <v>0</v>
      </c>
      <c r="HO305" s="181">
        <f t="shared" si="5875"/>
        <v>0</v>
      </c>
      <c r="HP305" s="181">
        <f t="shared" si="5875"/>
        <v>0</v>
      </c>
      <c r="HQ305" s="181">
        <f t="shared" si="5875"/>
        <v>0</v>
      </c>
      <c r="HR305" s="181" t="str">
        <f t="shared" si="5875"/>
        <v/>
      </c>
      <c r="HS305" s="181">
        <f t="shared" si="5875"/>
        <v>0</v>
      </c>
      <c r="HT305" s="181">
        <f t="shared" si="5875"/>
        <v>0</v>
      </c>
      <c r="HU305" s="181">
        <f t="shared" si="5875"/>
        <v>0</v>
      </c>
      <c r="HV305" s="181">
        <f t="shared" si="5875"/>
        <v>0</v>
      </c>
      <c r="HW305" s="181">
        <f t="shared" si="5875"/>
        <v>0</v>
      </c>
      <c r="HX305" s="181">
        <f t="shared" si="5875"/>
        <v>0</v>
      </c>
      <c r="HY305" s="181">
        <f t="shared" si="5875"/>
        <v>0</v>
      </c>
    </row>
    <row r="306" spans="1:233" ht="15" customHeight="1" thickBot="1" x14ac:dyDescent="0.3">
      <c r="A306" s="115">
        <v>304</v>
      </c>
      <c r="B306" s="115" t="str">
        <f t="shared" si="5802"/>
        <v/>
      </c>
      <c r="C306" s="115" t="s">
        <v>68</v>
      </c>
      <c r="D306" s="100" t="str">
        <f t="shared" si="5805"/>
        <v>E</v>
      </c>
      <c r="E306" s="100" t="str">
        <f t="shared" si="5625"/>
        <v/>
      </c>
      <c r="F306" s="100" t="str">
        <f t="shared" si="5626"/>
        <v/>
      </c>
      <c r="G306" s="100" t="str">
        <f t="shared" si="5575"/>
        <v/>
      </c>
      <c r="H306" s="100" t="str">
        <f t="shared" si="5627"/>
        <v/>
      </c>
      <c r="I306" s="100" t="str">
        <f t="shared" si="5576"/>
        <v/>
      </c>
      <c r="J306" s="100" t="str">
        <f t="shared" si="5628"/>
        <v/>
      </c>
      <c r="K306" s="100" t="str">
        <f t="shared" si="5577"/>
        <v/>
      </c>
      <c r="L306" s="100" t="str">
        <f t="shared" si="5629"/>
        <v/>
      </c>
      <c r="M306" s="100" t="str">
        <f t="shared" si="5578"/>
        <v/>
      </c>
      <c r="N306" s="100" t="str">
        <f t="shared" si="5630"/>
        <v/>
      </c>
      <c r="O306" s="100" t="str">
        <f t="shared" si="5579"/>
        <v/>
      </c>
      <c r="P306" s="100" t="str">
        <f t="shared" si="5631"/>
        <v/>
      </c>
      <c r="Q306" s="100" t="str">
        <f t="shared" si="5580"/>
        <v/>
      </c>
      <c r="R306" s="100" t="str">
        <f t="shared" si="5632"/>
        <v/>
      </c>
      <c r="S306" s="100" t="str">
        <f t="shared" si="5581"/>
        <v/>
      </c>
      <c r="T306" s="100" t="str">
        <f t="shared" si="5633"/>
        <v/>
      </c>
      <c r="U306" s="100" t="str">
        <f t="shared" si="5582"/>
        <v/>
      </c>
      <c r="V306" s="100" t="str">
        <f t="shared" si="5634"/>
        <v/>
      </c>
      <c r="W306" s="100" t="str">
        <f t="shared" si="5583"/>
        <v/>
      </c>
      <c r="X306" s="100" t="str">
        <f t="shared" si="5635"/>
        <v/>
      </c>
      <c r="Y306" s="100" t="str">
        <f t="shared" si="5584"/>
        <v/>
      </c>
      <c r="Z306" s="100" t="str">
        <f t="shared" si="5636"/>
        <v/>
      </c>
      <c r="AA306" s="100" t="str">
        <f t="shared" si="5585"/>
        <v/>
      </c>
      <c r="AB306" s="100" t="str">
        <f t="shared" si="5637"/>
        <v/>
      </c>
      <c r="AC306" s="100" t="str">
        <f t="shared" si="5586"/>
        <v/>
      </c>
      <c r="AD306" s="100" t="str">
        <f t="shared" si="5638"/>
        <v/>
      </c>
      <c r="AE306" s="100" t="str">
        <f t="shared" si="5587"/>
        <v/>
      </c>
      <c r="AF306" s="100" t="str">
        <f t="shared" si="5639"/>
        <v/>
      </c>
      <c r="AG306" s="100" t="str">
        <f t="shared" si="5588"/>
        <v/>
      </c>
      <c r="AH306" s="100" t="str">
        <f t="shared" si="5640"/>
        <v/>
      </c>
      <c r="AI306" s="100" t="str">
        <f t="shared" si="5589"/>
        <v/>
      </c>
      <c r="AJ306" s="100" t="str">
        <f t="shared" si="5641"/>
        <v/>
      </c>
      <c r="AK306" s="100" t="str">
        <f t="shared" si="5590"/>
        <v/>
      </c>
      <c r="AL306" s="100" t="str">
        <f t="shared" si="5642"/>
        <v/>
      </c>
      <c r="AM306" s="100" t="str">
        <f t="shared" si="5591"/>
        <v/>
      </c>
      <c r="AN306" s="100" t="str">
        <f t="shared" si="5643"/>
        <v/>
      </c>
      <c r="AO306" s="100" t="str">
        <f t="shared" si="5592"/>
        <v/>
      </c>
      <c r="AP306" s="100" t="str">
        <f t="shared" si="5644"/>
        <v/>
      </c>
      <c r="AQ306" s="100" t="str">
        <f t="shared" si="5593"/>
        <v/>
      </c>
      <c r="AR306" s="100" t="str">
        <f t="shared" si="5645"/>
        <v/>
      </c>
      <c r="AS306" s="100" t="str">
        <f t="shared" si="5594"/>
        <v/>
      </c>
      <c r="AT306" s="100" t="str">
        <f t="shared" si="5646"/>
        <v/>
      </c>
      <c r="AU306" s="100" t="str">
        <f t="shared" si="5595"/>
        <v/>
      </c>
      <c r="AV306" s="100" t="str">
        <f t="shared" si="5647"/>
        <v/>
      </c>
      <c r="AW306" s="100" t="str">
        <f t="shared" si="5596"/>
        <v/>
      </c>
      <c r="AX306" s="100" t="str">
        <f t="shared" si="5648"/>
        <v/>
      </c>
      <c r="AY306" s="100" t="str">
        <f t="shared" si="5597"/>
        <v/>
      </c>
      <c r="AZ306" s="100" t="str">
        <f t="shared" si="5649"/>
        <v/>
      </c>
      <c r="BA306" s="100" t="str">
        <f t="shared" si="5598"/>
        <v/>
      </c>
      <c r="BB306" s="100" t="str">
        <f t="shared" si="5650"/>
        <v/>
      </c>
      <c r="BC306" s="100" t="str">
        <f>IFERROR(INDEX('INPUT INF'!$F$3:$F$601,MATCH($B306,'INPUT INF'!$A$3:$A$601,FALSE)),"")</f>
        <v/>
      </c>
      <c r="BD306" s="100" t="str">
        <f t="shared" si="5848"/>
        <v/>
      </c>
      <c r="BE306" s="100" t="str">
        <f t="shared" si="5651"/>
        <v/>
      </c>
      <c r="BF306" s="100" t="str">
        <f t="shared" si="5652"/>
        <v/>
      </c>
      <c r="BG306" s="115" t="str">
        <f t="shared" si="5653"/>
        <v/>
      </c>
      <c r="BH306" s="115" t="str">
        <f>IF(AND('INPUT INF'!$O$1="X",BG306="PASS"),BF306,IF($BG306="","0",IF('INPUT INF'!$N$63="YES",$BF306,"")))</f>
        <v>0</v>
      </c>
      <c r="BI306" s="115" t="str">
        <f>IF($BG306="","0",IF('INPUT INF'!$R$64="YES",$BF306,""))</f>
        <v>0</v>
      </c>
      <c r="BJ306" s="115" t="str">
        <f>IF($BG306="","0",IF('INPUT INF'!$R$65="YES",$BF306,""))</f>
        <v>0</v>
      </c>
      <c r="BL306" s="116" t="str">
        <f t="shared" si="5654"/>
        <v/>
      </c>
      <c r="BM306" s="116" t="str">
        <f t="shared" si="5655"/>
        <v/>
      </c>
      <c r="BN306" s="116" t="str">
        <f t="shared" si="5655"/>
        <v/>
      </c>
      <c r="BR306" s="116" t="str">
        <f t="shared" si="5656"/>
        <v/>
      </c>
      <c r="BS306" s="116" t="str">
        <f t="shared" si="5827"/>
        <v/>
      </c>
      <c r="BT306" s="116" t="str">
        <f t="shared" si="5827"/>
        <v/>
      </c>
      <c r="BX306" s="116" t="str">
        <f t="shared" si="5658"/>
        <v/>
      </c>
      <c r="BY306" s="116" t="str">
        <f t="shared" si="5828"/>
        <v/>
      </c>
      <c r="BZ306" s="116" t="str">
        <f t="shared" si="5828"/>
        <v/>
      </c>
      <c r="CD306" s="116" t="str">
        <f t="shared" si="5660"/>
        <v/>
      </c>
      <c r="CE306" s="116" t="str">
        <f t="shared" si="5661"/>
        <v/>
      </c>
      <c r="CF306" s="116" t="str">
        <f t="shared" si="5662"/>
        <v/>
      </c>
      <c r="CJ306" s="116" t="str">
        <f t="shared" si="5663"/>
        <v/>
      </c>
      <c r="CK306" s="116" t="str">
        <f t="shared" si="5664"/>
        <v/>
      </c>
      <c r="CL306" s="116" t="str">
        <f t="shared" si="5665"/>
        <v/>
      </c>
      <c r="CP306" s="116" t="str">
        <f t="shared" si="5666"/>
        <v/>
      </c>
      <c r="CQ306" s="116" t="str">
        <f t="shared" si="5667"/>
        <v/>
      </c>
      <c r="CR306" s="116" t="str">
        <f t="shared" si="5668"/>
        <v/>
      </c>
      <c r="DH306" s="115" t="str">
        <f t="shared" si="5669"/>
        <v/>
      </c>
      <c r="DI306" s="115" t="str">
        <f t="shared" si="5599"/>
        <v/>
      </c>
      <c r="DJ306" s="115" t="str">
        <f t="shared" si="5600"/>
        <v/>
      </c>
      <c r="DK306" s="115" t="str">
        <f t="shared" si="5601"/>
        <v/>
      </c>
      <c r="DL306" s="115" t="str">
        <f t="shared" si="5602"/>
        <v/>
      </c>
      <c r="DM306" s="115" t="str">
        <f t="shared" si="5603"/>
        <v/>
      </c>
      <c r="DN306" s="115" t="str">
        <f t="shared" si="5604"/>
        <v/>
      </c>
      <c r="DO306" s="115" t="str">
        <f t="shared" si="5605"/>
        <v/>
      </c>
      <c r="DP306" s="115" t="str">
        <f t="shared" si="5606"/>
        <v/>
      </c>
      <c r="DQ306" s="115" t="str">
        <f t="shared" si="5607"/>
        <v/>
      </c>
      <c r="DR306" s="115" t="str">
        <f t="shared" si="5608"/>
        <v/>
      </c>
      <c r="DS306" s="115" t="str">
        <f t="shared" si="5609"/>
        <v/>
      </c>
      <c r="DT306" s="115" t="str">
        <f t="shared" si="5610"/>
        <v/>
      </c>
      <c r="DU306" s="115" t="str">
        <f t="shared" si="5611"/>
        <v/>
      </c>
      <c r="DV306" s="115" t="str">
        <f t="shared" si="5612"/>
        <v/>
      </c>
      <c r="DW306" s="115" t="str">
        <f t="shared" si="5613"/>
        <v/>
      </c>
      <c r="DX306" s="115" t="str">
        <f t="shared" si="5614"/>
        <v/>
      </c>
      <c r="DY306" s="115" t="str">
        <f t="shared" si="5615"/>
        <v/>
      </c>
      <c r="DZ306" s="115" t="str">
        <f t="shared" si="5616"/>
        <v/>
      </c>
      <c r="EA306" s="115" t="str">
        <f t="shared" si="5617"/>
        <v/>
      </c>
      <c r="EB306" s="115" t="str">
        <f t="shared" si="5618"/>
        <v/>
      </c>
      <c r="EC306" s="115" t="str">
        <f t="shared" si="5619"/>
        <v/>
      </c>
      <c r="ED306" s="115" t="str">
        <f t="shared" si="5620"/>
        <v/>
      </c>
      <c r="EE306" s="115" t="str">
        <f t="shared" si="5621"/>
        <v/>
      </c>
      <c r="EF306" s="115" t="str">
        <f t="shared" si="5622"/>
        <v/>
      </c>
      <c r="EG306" s="115" t="str">
        <f t="shared" si="5670"/>
        <v/>
      </c>
      <c r="EH306" s="115" t="str">
        <f t="shared" si="5671"/>
        <v/>
      </c>
      <c r="EI306" s="115" t="str">
        <f t="shared" si="5672"/>
        <v/>
      </c>
      <c r="EJ306" s="115" t="str">
        <f t="shared" si="5673"/>
        <v/>
      </c>
      <c r="EK306" s="115" t="str">
        <f t="shared" si="5674"/>
        <v/>
      </c>
      <c r="EL306" s="115" t="str">
        <f t="shared" si="5675"/>
        <v/>
      </c>
      <c r="EM306" s="115" t="str">
        <f t="shared" si="5676"/>
        <v/>
      </c>
      <c r="EN306" s="115" t="str">
        <f t="shared" si="5677"/>
        <v/>
      </c>
      <c r="EO306" s="115" t="str">
        <f t="shared" si="5678"/>
        <v/>
      </c>
      <c r="EP306" s="115" t="str">
        <f t="shared" si="5679"/>
        <v/>
      </c>
      <c r="EQ306" s="115" t="str">
        <f t="shared" si="5680"/>
        <v/>
      </c>
      <c r="ER306" s="115" t="str">
        <f t="shared" si="5681"/>
        <v/>
      </c>
      <c r="ES306" s="115" t="str">
        <f t="shared" si="5682"/>
        <v/>
      </c>
      <c r="ET306" s="115" t="str">
        <f t="shared" si="5683"/>
        <v/>
      </c>
      <c r="EU306" s="115" t="str">
        <f t="shared" si="5684"/>
        <v/>
      </c>
      <c r="EV306" s="115" t="str">
        <f t="shared" si="5685"/>
        <v/>
      </c>
      <c r="EW306" s="115" t="str">
        <f t="shared" si="5686"/>
        <v/>
      </c>
      <c r="EX306" s="115" t="str">
        <f t="shared" si="5687"/>
        <v/>
      </c>
      <c r="EY306" s="115" t="str">
        <f t="shared" si="5688"/>
        <v/>
      </c>
      <c r="EZ306" s="115" t="str">
        <f t="shared" si="5689"/>
        <v/>
      </c>
      <c r="FA306" s="115" t="str">
        <f t="shared" si="5690"/>
        <v/>
      </c>
      <c r="FB306" s="115" t="str">
        <f t="shared" si="5691"/>
        <v/>
      </c>
      <c r="FC306" s="115" t="str">
        <f t="shared" si="5692"/>
        <v/>
      </c>
      <c r="FD306" s="115" t="str">
        <f t="shared" si="5693"/>
        <v/>
      </c>
      <c r="FE306" s="115" t="str">
        <f t="shared" si="5694"/>
        <v/>
      </c>
      <c r="GA306" s="213" t="str">
        <f t="shared" si="5857"/>
        <v/>
      </c>
      <c r="GB306" s="140" t="str">
        <f t="shared" si="5858"/>
        <v/>
      </c>
      <c r="GC306" s="171">
        <f>COUNTIF($O$773:$O$842,"&gt;0")</f>
        <v>0</v>
      </c>
      <c r="GD306" s="172">
        <f t="shared" si="5859"/>
        <v>0</v>
      </c>
      <c r="GE306" s="171" t="str">
        <f t="shared" si="5854"/>
        <v/>
      </c>
      <c r="GF306" s="172">
        <f t="shared" ref="GF306:GN306" si="5876">COUNTIF($P$773:$P$842,GF$3)</f>
        <v>0</v>
      </c>
      <c r="GG306" s="172">
        <f t="shared" si="5876"/>
        <v>0</v>
      </c>
      <c r="GH306" s="172">
        <f t="shared" si="5876"/>
        <v>0</v>
      </c>
      <c r="GI306" s="172">
        <f t="shared" si="5876"/>
        <v>0</v>
      </c>
      <c r="GJ306" s="172">
        <f t="shared" si="5876"/>
        <v>0</v>
      </c>
      <c r="GK306" s="172">
        <f t="shared" si="5876"/>
        <v>0</v>
      </c>
      <c r="GL306" s="172">
        <f t="shared" si="5876"/>
        <v>0</v>
      </c>
      <c r="GM306" s="172">
        <f t="shared" si="5876"/>
        <v>0</v>
      </c>
      <c r="GN306" s="172">
        <f t="shared" si="5876"/>
        <v>0</v>
      </c>
      <c r="GO306" s="172">
        <f t="shared" si="5861"/>
        <v>0</v>
      </c>
      <c r="GP306" s="171" t="e">
        <f t="shared" si="5862"/>
        <v>#DIV/0!</v>
      </c>
      <c r="GQ306" s="171">
        <f>COUNTIF($O$773:$O$842,"&lt;45")-GN306</f>
        <v>0</v>
      </c>
      <c r="GR306" s="171">
        <f>COUNTIF($O$773:$O$842,"&lt;60")-GQ306</f>
        <v>0</v>
      </c>
      <c r="GS306" s="171">
        <f>COUNTIF($O$773:$O$842,"&lt;75")-GQ306-GR306</f>
        <v>0</v>
      </c>
      <c r="GT306" s="171">
        <f>COUNTIF($O$773:$O$842,"&lt;90")-GQ306-GR306-GS306</f>
        <v>0</v>
      </c>
      <c r="GU306" s="171">
        <f>COUNTIF($O$773:$O$842,"&gt;89")</f>
        <v>0</v>
      </c>
      <c r="GV306" s="171">
        <f>COUNTIF($O$773:$O$842,GV3)</f>
        <v>0</v>
      </c>
      <c r="GW306" s="171">
        <f>COUNTIF($O$773:$O$842,GW3)</f>
        <v>0</v>
      </c>
      <c r="GY306" s="115">
        <v>303</v>
      </c>
      <c r="GZ306" s="120" t="str">
        <f>IF('INPUT INF'!O$48="YES",GY313,"")</f>
        <v/>
      </c>
      <c r="HA306" s="118">
        <f>HA305</f>
        <v>0</v>
      </c>
      <c r="HB306" s="118" t="str">
        <f>IF(GZ306="","",'INPUT INF'!L$48)</f>
        <v/>
      </c>
      <c r="HC306" s="181" t="str">
        <f>'INPUT INF'!O$34</f>
        <v>B</v>
      </c>
      <c r="HD306" s="181" t="str">
        <f>IFERROR(INDEX(GB$31:GB$55,MATCH($HB306,$GA$31:$GA$55,0)),"")</f>
        <v/>
      </c>
      <c r="HE306" s="181">
        <f t="shared" ref="HE306:HY306" si="5877">IFERROR(INDEX(GC$192:GC$217,MATCH($HB306,$GA$192:$GA$217,0)),"")</f>
        <v>0</v>
      </c>
      <c r="HF306" s="181">
        <f t="shared" si="5877"/>
        <v>0</v>
      </c>
      <c r="HG306" s="181" t="str">
        <f t="shared" si="5877"/>
        <v/>
      </c>
      <c r="HH306" s="181">
        <f t="shared" si="5877"/>
        <v>0</v>
      </c>
      <c r="HI306" s="181">
        <f t="shared" si="5877"/>
        <v>0</v>
      </c>
      <c r="HJ306" s="181">
        <f t="shared" si="5877"/>
        <v>0</v>
      </c>
      <c r="HK306" s="181">
        <f t="shared" si="5877"/>
        <v>0</v>
      </c>
      <c r="HL306" s="181">
        <f t="shared" si="5877"/>
        <v>0</v>
      </c>
      <c r="HM306" s="181">
        <f t="shared" si="5877"/>
        <v>0</v>
      </c>
      <c r="HN306" s="181">
        <f t="shared" si="5877"/>
        <v>0</v>
      </c>
      <c r="HO306" s="181">
        <f t="shared" si="5877"/>
        <v>0</v>
      </c>
      <c r="HP306" s="181">
        <f t="shared" si="5877"/>
        <v>0</v>
      </c>
      <c r="HQ306" s="181">
        <f t="shared" si="5877"/>
        <v>0</v>
      </c>
      <c r="HR306" s="181" t="str">
        <f t="shared" si="5877"/>
        <v/>
      </c>
      <c r="HS306" s="181">
        <f t="shared" si="5877"/>
        <v>0</v>
      </c>
      <c r="HT306" s="181">
        <f t="shared" si="5877"/>
        <v>0</v>
      </c>
      <c r="HU306" s="181">
        <f t="shared" si="5877"/>
        <v>0</v>
      </c>
      <c r="HV306" s="181">
        <f t="shared" si="5877"/>
        <v>0</v>
      </c>
      <c r="HW306" s="181">
        <f t="shared" si="5877"/>
        <v>0</v>
      </c>
      <c r="HX306" s="181">
        <f t="shared" si="5877"/>
        <v>0</v>
      </c>
      <c r="HY306" s="181">
        <f t="shared" si="5877"/>
        <v>0</v>
      </c>
    </row>
    <row r="307" spans="1:233" ht="15" customHeight="1" x14ac:dyDescent="0.25">
      <c r="A307" s="115">
        <v>305</v>
      </c>
      <c r="B307" s="115" t="str">
        <f t="shared" si="5802"/>
        <v/>
      </c>
      <c r="C307" s="115" t="s">
        <v>68</v>
      </c>
      <c r="D307" s="100" t="str">
        <f t="shared" si="5805"/>
        <v>E</v>
      </c>
      <c r="E307" s="100" t="str">
        <f t="shared" si="5625"/>
        <v/>
      </c>
      <c r="F307" s="100" t="str">
        <f t="shared" si="5626"/>
        <v/>
      </c>
      <c r="G307" s="100" t="str">
        <f t="shared" si="5575"/>
        <v/>
      </c>
      <c r="H307" s="100" t="str">
        <f t="shared" si="5627"/>
        <v/>
      </c>
      <c r="I307" s="100" t="str">
        <f t="shared" si="5576"/>
        <v/>
      </c>
      <c r="J307" s="100" t="str">
        <f t="shared" si="5628"/>
        <v/>
      </c>
      <c r="K307" s="100" t="str">
        <f t="shared" si="5577"/>
        <v/>
      </c>
      <c r="L307" s="100" t="str">
        <f t="shared" si="5629"/>
        <v/>
      </c>
      <c r="M307" s="100" t="str">
        <f t="shared" si="5578"/>
        <v/>
      </c>
      <c r="N307" s="100" t="str">
        <f t="shared" si="5630"/>
        <v/>
      </c>
      <c r="O307" s="100" t="str">
        <f t="shared" si="5579"/>
        <v/>
      </c>
      <c r="P307" s="100" t="str">
        <f t="shared" si="5631"/>
        <v/>
      </c>
      <c r="Q307" s="100" t="str">
        <f t="shared" si="5580"/>
        <v/>
      </c>
      <c r="R307" s="100" t="str">
        <f t="shared" si="5632"/>
        <v/>
      </c>
      <c r="S307" s="100" t="str">
        <f t="shared" si="5581"/>
        <v/>
      </c>
      <c r="T307" s="100" t="str">
        <f t="shared" si="5633"/>
        <v/>
      </c>
      <c r="U307" s="100" t="str">
        <f t="shared" si="5582"/>
        <v/>
      </c>
      <c r="V307" s="100" t="str">
        <f t="shared" si="5634"/>
        <v/>
      </c>
      <c r="W307" s="100" t="str">
        <f t="shared" si="5583"/>
        <v/>
      </c>
      <c r="X307" s="100" t="str">
        <f t="shared" si="5635"/>
        <v/>
      </c>
      <c r="Y307" s="100" t="str">
        <f t="shared" si="5584"/>
        <v/>
      </c>
      <c r="Z307" s="100" t="str">
        <f t="shared" si="5636"/>
        <v/>
      </c>
      <c r="AA307" s="100" t="str">
        <f t="shared" si="5585"/>
        <v/>
      </c>
      <c r="AB307" s="100" t="str">
        <f t="shared" si="5637"/>
        <v/>
      </c>
      <c r="AC307" s="100" t="str">
        <f t="shared" si="5586"/>
        <v/>
      </c>
      <c r="AD307" s="100" t="str">
        <f t="shared" si="5638"/>
        <v/>
      </c>
      <c r="AE307" s="100" t="str">
        <f t="shared" si="5587"/>
        <v/>
      </c>
      <c r="AF307" s="100" t="str">
        <f t="shared" si="5639"/>
        <v/>
      </c>
      <c r="AG307" s="100" t="str">
        <f t="shared" si="5588"/>
        <v/>
      </c>
      <c r="AH307" s="100" t="str">
        <f t="shared" si="5640"/>
        <v/>
      </c>
      <c r="AI307" s="100" t="str">
        <f t="shared" si="5589"/>
        <v/>
      </c>
      <c r="AJ307" s="100" t="str">
        <f t="shared" si="5641"/>
        <v/>
      </c>
      <c r="AK307" s="100" t="str">
        <f t="shared" si="5590"/>
        <v/>
      </c>
      <c r="AL307" s="100" t="str">
        <f t="shared" si="5642"/>
        <v/>
      </c>
      <c r="AM307" s="100" t="str">
        <f t="shared" si="5591"/>
        <v/>
      </c>
      <c r="AN307" s="100" t="str">
        <f t="shared" si="5643"/>
        <v/>
      </c>
      <c r="AO307" s="100" t="str">
        <f t="shared" si="5592"/>
        <v/>
      </c>
      <c r="AP307" s="100" t="str">
        <f t="shared" si="5644"/>
        <v/>
      </c>
      <c r="AQ307" s="100" t="str">
        <f t="shared" si="5593"/>
        <v/>
      </c>
      <c r="AR307" s="100" t="str">
        <f t="shared" si="5645"/>
        <v/>
      </c>
      <c r="AS307" s="100" t="str">
        <f t="shared" si="5594"/>
        <v/>
      </c>
      <c r="AT307" s="100" t="str">
        <f t="shared" si="5646"/>
        <v/>
      </c>
      <c r="AU307" s="100" t="str">
        <f t="shared" si="5595"/>
        <v/>
      </c>
      <c r="AV307" s="100" t="str">
        <f t="shared" si="5647"/>
        <v/>
      </c>
      <c r="AW307" s="100" t="str">
        <f t="shared" si="5596"/>
        <v/>
      </c>
      <c r="AX307" s="100" t="str">
        <f t="shared" si="5648"/>
        <v/>
      </c>
      <c r="AY307" s="100" t="str">
        <f t="shared" si="5597"/>
        <v/>
      </c>
      <c r="AZ307" s="100" t="str">
        <f t="shared" si="5649"/>
        <v/>
      </c>
      <c r="BA307" s="100" t="str">
        <f t="shared" si="5598"/>
        <v/>
      </c>
      <c r="BB307" s="100" t="str">
        <f t="shared" si="5650"/>
        <v/>
      </c>
      <c r="BC307" s="100" t="str">
        <f>IFERROR(INDEX('INPUT INF'!$F$3:$F$601,MATCH($B307,'INPUT INF'!$A$3:$A$601,FALSE)),"")</f>
        <v/>
      </c>
      <c r="BD307" s="100" t="str">
        <f t="shared" si="5848"/>
        <v/>
      </c>
      <c r="BE307" s="100" t="str">
        <f t="shared" si="5651"/>
        <v/>
      </c>
      <c r="BF307" s="100" t="str">
        <f t="shared" si="5652"/>
        <v/>
      </c>
      <c r="BG307" s="115" t="str">
        <f t="shared" si="5653"/>
        <v/>
      </c>
      <c r="BH307" s="115" t="str">
        <f>IF(AND('INPUT INF'!$O$1="X",BG307="PASS"),BF307,IF($BG307="","0",IF('INPUT INF'!$N$63="YES",$BF307,"")))</f>
        <v>0</v>
      </c>
      <c r="BI307" s="115" t="str">
        <f>IF($BG307="","0",IF('INPUT INF'!$R$64="YES",$BF307,""))</f>
        <v>0</v>
      </c>
      <c r="BJ307" s="115" t="str">
        <f>IF($BG307="","0",IF('INPUT INF'!$R$65="YES",$BF307,""))</f>
        <v>0</v>
      </c>
      <c r="BL307" s="116" t="str">
        <f t="shared" si="5654"/>
        <v/>
      </c>
      <c r="BM307" s="116" t="str">
        <f t="shared" si="5655"/>
        <v/>
      </c>
      <c r="BN307" s="116" t="str">
        <f t="shared" si="5655"/>
        <v/>
      </c>
      <c r="BR307" s="116" t="str">
        <f t="shared" si="5656"/>
        <v/>
      </c>
      <c r="BS307" s="116" t="str">
        <f t="shared" si="5827"/>
        <v/>
      </c>
      <c r="BT307" s="116" t="str">
        <f t="shared" si="5827"/>
        <v/>
      </c>
      <c r="BX307" s="116" t="str">
        <f t="shared" si="5658"/>
        <v/>
      </c>
      <c r="BY307" s="116" t="str">
        <f t="shared" si="5828"/>
        <v/>
      </c>
      <c r="BZ307" s="116" t="str">
        <f t="shared" si="5828"/>
        <v/>
      </c>
      <c r="CD307" s="116" t="str">
        <f t="shared" si="5660"/>
        <v/>
      </c>
      <c r="CE307" s="116" t="str">
        <f t="shared" si="5661"/>
        <v/>
      </c>
      <c r="CF307" s="116" t="str">
        <f t="shared" si="5662"/>
        <v/>
      </c>
      <c r="CJ307" s="116" t="str">
        <f t="shared" si="5663"/>
        <v/>
      </c>
      <c r="CK307" s="116" t="str">
        <f t="shared" si="5664"/>
        <v/>
      </c>
      <c r="CL307" s="116" t="str">
        <f t="shared" si="5665"/>
        <v/>
      </c>
      <c r="CP307" s="116" t="str">
        <f t="shared" si="5666"/>
        <v/>
      </c>
      <c r="CQ307" s="116" t="str">
        <f t="shared" si="5667"/>
        <v/>
      </c>
      <c r="CR307" s="116" t="str">
        <f t="shared" si="5668"/>
        <v/>
      </c>
      <c r="DH307" s="115" t="str">
        <f t="shared" si="5669"/>
        <v/>
      </c>
      <c r="DI307" s="115" t="str">
        <f t="shared" si="5599"/>
        <v/>
      </c>
      <c r="DJ307" s="115" t="str">
        <f t="shared" si="5600"/>
        <v/>
      </c>
      <c r="DK307" s="115" t="str">
        <f t="shared" si="5601"/>
        <v/>
      </c>
      <c r="DL307" s="115" t="str">
        <f t="shared" si="5602"/>
        <v/>
      </c>
      <c r="DM307" s="115" t="str">
        <f t="shared" si="5603"/>
        <v/>
      </c>
      <c r="DN307" s="115" t="str">
        <f t="shared" si="5604"/>
        <v/>
      </c>
      <c r="DO307" s="115" t="str">
        <f t="shared" si="5605"/>
        <v/>
      </c>
      <c r="DP307" s="115" t="str">
        <f t="shared" si="5606"/>
        <v/>
      </c>
      <c r="DQ307" s="115" t="str">
        <f t="shared" si="5607"/>
        <v/>
      </c>
      <c r="DR307" s="115" t="str">
        <f t="shared" si="5608"/>
        <v/>
      </c>
      <c r="DS307" s="115" t="str">
        <f t="shared" si="5609"/>
        <v/>
      </c>
      <c r="DT307" s="115" t="str">
        <f t="shared" si="5610"/>
        <v/>
      </c>
      <c r="DU307" s="115" t="str">
        <f t="shared" si="5611"/>
        <v/>
      </c>
      <c r="DV307" s="115" t="str">
        <f t="shared" si="5612"/>
        <v/>
      </c>
      <c r="DW307" s="115" t="str">
        <f t="shared" si="5613"/>
        <v/>
      </c>
      <c r="DX307" s="115" t="str">
        <f t="shared" si="5614"/>
        <v/>
      </c>
      <c r="DY307" s="115" t="str">
        <f t="shared" si="5615"/>
        <v/>
      </c>
      <c r="DZ307" s="115" t="str">
        <f t="shared" si="5616"/>
        <v/>
      </c>
      <c r="EA307" s="115" t="str">
        <f t="shared" si="5617"/>
        <v/>
      </c>
      <c r="EB307" s="115" t="str">
        <f t="shared" si="5618"/>
        <v/>
      </c>
      <c r="EC307" s="115" t="str">
        <f t="shared" si="5619"/>
        <v/>
      </c>
      <c r="ED307" s="115" t="str">
        <f t="shared" si="5620"/>
        <v/>
      </c>
      <c r="EE307" s="115" t="str">
        <f t="shared" si="5621"/>
        <v/>
      </c>
      <c r="EF307" s="115" t="str">
        <f t="shared" si="5622"/>
        <v/>
      </c>
      <c r="EG307" s="115" t="str">
        <f t="shared" si="5670"/>
        <v/>
      </c>
      <c r="EH307" s="115" t="str">
        <f t="shared" si="5671"/>
        <v/>
      </c>
      <c r="EI307" s="115" t="str">
        <f t="shared" si="5672"/>
        <v/>
      </c>
      <c r="EJ307" s="115" t="str">
        <f t="shared" si="5673"/>
        <v/>
      </c>
      <c r="EK307" s="115" t="str">
        <f t="shared" si="5674"/>
        <v/>
      </c>
      <c r="EL307" s="115" t="str">
        <f t="shared" si="5675"/>
        <v/>
      </c>
      <c r="EM307" s="115" t="str">
        <f t="shared" si="5676"/>
        <v/>
      </c>
      <c r="EN307" s="115" t="str">
        <f t="shared" si="5677"/>
        <v/>
      </c>
      <c r="EO307" s="115" t="str">
        <f t="shared" si="5678"/>
        <v/>
      </c>
      <c r="EP307" s="115" t="str">
        <f t="shared" si="5679"/>
        <v/>
      </c>
      <c r="EQ307" s="115" t="str">
        <f t="shared" si="5680"/>
        <v/>
      </c>
      <c r="ER307" s="115" t="str">
        <f t="shared" si="5681"/>
        <v/>
      </c>
      <c r="ES307" s="115" t="str">
        <f t="shared" si="5682"/>
        <v/>
      </c>
      <c r="ET307" s="115" t="str">
        <f t="shared" si="5683"/>
        <v/>
      </c>
      <c r="EU307" s="115" t="str">
        <f t="shared" si="5684"/>
        <v/>
      </c>
      <c r="EV307" s="115" t="str">
        <f t="shared" si="5685"/>
        <v/>
      </c>
      <c r="EW307" s="115" t="str">
        <f t="shared" si="5686"/>
        <v/>
      </c>
      <c r="EX307" s="115" t="str">
        <f t="shared" si="5687"/>
        <v/>
      </c>
      <c r="EY307" s="115" t="str">
        <f t="shared" si="5688"/>
        <v/>
      </c>
      <c r="EZ307" s="115" t="str">
        <f t="shared" si="5689"/>
        <v/>
      </c>
      <c r="FA307" s="115" t="str">
        <f t="shared" si="5690"/>
        <v/>
      </c>
      <c r="FB307" s="115" t="str">
        <f t="shared" si="5691"/>
        <v/>
      </c>
      <c r="FC307" s="115" t="str">
        <f t="shared" si="5692"/>
        <v/>
      </c>
      <c r="FD307" s="115" t="str">
        <f t="shared" si="5693"/>
        <v/>
      </c>
      <c r="FE307" s="115" t="str">
        <f t="shared" si="5694"/>
        <v/>
      </c>
      <c r="GA307" s="214" t="str">
        <f t="shared" si="5857"/>
        <v/>
      </c>
      <c r="GB307" s="140" t="str">
        <f t="shared" si="5858"/>
        <v/>
      </c>
      <c r="GC307" s="171">
        <f>COUNTIF($Q$773:$Q$842,"&gt;0")</f>
        <v>0</v>
      </c>
      <c r="GD307" s="173">
        <f t="shared" si="5859"/>
        <v>0</v>
      </c>
      <c r="GE307" s="174" t="str">
        <f t="shared" si="5854"/>
        <v/>
      </c>
      <c r="GF307" s="172">
        <f t="shared" ref="GF307:GN307" si="5878">COUNTIF($R$773:$R$842,GF$3)</f>
        <v>0</v>
      </c>
      <c r="GG307" s="172">
        <f t="shared" si="5878"/>
        <v>0</v>
      </c>
      <c r="GH307" s="172">
        <f t="shared" si="5878"/>
        <v>0</v>
      </c>
      <c r="GI307" s="172">
        <f t="shared" si="5878"/>
        <v>0</v>
      </c>
      <c r="GJ307" s="172">
        <f t="shared" si="5878"/>
        <v>0</v>
      </c>
      <c r="GK307" s="172">
        <f t="shared" si="5878"/>
        <v>0</v>
      </c>
      <c r="GL307" s="172">
        <f t="shared" si="5878"/>
        <v>0</v>
      </c>
      <c r="GM307" s="172">
        <f t="shared" si="5878"/>
        <v>0</v>
      </c>
      <c r="GN307" s="172">
        <f t="shared" si="5878"/>
        <v>0</v>
      </c>
      <c r="GO307" s="172">
        <f t="shared" si="5861"/>
        <v>0</v>
      </c>
      <c r="GP307" s="171" t="e">
        <f t="shared" si="5862"/>
        <v>#DIV/0!</v>
      </c>
      <c r="GQ307" s="171">
        <f>COUNTIF($Q$773:$Q$842,"&lt;45")-GN307</f>
        <v>0</v>
      </c>
      <c r="GR307" s="171">
        <f>COUNTIF($Q$773:$Q$842,"&lt;60")-GQ307</f>
        <v>0</v>
      </c>
      <c r="GS307" s="171">
        <f>COUNTIF($Q$773:$Q$842,"&lt;75")-GQ307-GR307</f>
        <v>0</v>
      </c>
      <c r="GT307" s="171">
        <f>COUNTIF($Q$773:$Q$842,"&lt;90")-GQ307-GR307-GS307</f>
        <v>0</v>
      </c>
      <c r="GU307" s="171">
        <f>COUNTIF($Q$773:$Q$842,"&gt;89")</f>
        <v>0</v>
      </c>
      <c r="GV307" s="171">
        <f>COUNTIF($Q$773:$Q$842,GV3)</f>
        <v>0</v>
      </c>
      <c r="GW307" s="171">
        <f>COUNTIF($Q$773:$Q$842,GW3)</f>
        <v>0</v>
      </c>
      <c r="GY307" s="115">
        <v>304</v>
      </c>
      <c r="GZ307" s="120" t="str">
        <f>IF('INPUT INF'!P$48="YES",GY314,"")</f>
        <v/>
      </c>
      <c r="HA307" s="118">
        <f t="shared" ref="HA307:HA311" si="5879">HA306</f>
        <v>0</v>
      </c>
      <c r="HB307" s="118" t="str">
        <f>IF(GZ307="","",'INPUT INF'!L$48)</f>
        <v/>
      </c>
      <c r="HC307" s="181">
        <f>'INPUT INF'!P$34</f>
        <v>0</v>
      </c>
      <c r="HD307" s="181" t="str">
        <f>IFERROR(INDEX(GB$58:GB$82,MATCH($HB307,$GA$58:$GA$82,0)),"")</f>
        <v/>
      </c>
      <c r="HE307" s="181">
        <f t="shared" ref="HE307:HY307" si="5880">IFERROR(INDEX(GC$220:GC$244,MATCH($HB307,$GA$220:$GA$244,0)),"")</f>
        <v>0</v>
      </c>
      <c r="HF307" s="181">
        <f t="shared" si="5880"/>
        <v>0</v>
      </c>
      <c r="HG307" s="181" t="str">
        <f t="shared" si="5880"/>
        <v/>
      </c>
      <c r="HH307" s="181">
        <f t="shared" si="5880"/>
        <v>0</v>
      </c>
      <c r="HI307" s="181">
        <f t="shared" si="5880"/>
        <v>0</v>
      </c>
      <c r="HJ307" s="181">
        <f t="shared" si="5880"/>
        <v>0</v>
      </c>
      <c r="HK307" s="181">
        <f t="shared" si="5880"/>
        <v>0</v>
      </c>
      <c r="HL307" s="181">
        <f t="shared" si="5880"/>
        <v>0</v>
      </c>
      <c r="HM307" s="181">
        <f t="shared" si="5880"/>
        <v>0</v>
      </c>
      <c r="HN307" s="181">
        <f t="shared" si="5880"/>
        <v>0</v>
      </c>
      <c r="HO307" s="181">
        <f t="shared" si="5880"/>
        <v>0</v>
      </c>
      <c r="HP307" s="181">
        <f t="shared" si="5880"/>
        <v>0</v>
      </c>
      <c r="HQ307" s="181">
        <f t="shared" si="5880"/>
        <v>0</v>
      </c>
      <c r="HR307" s="181" t="str">
        <f t="shared" si="5880"/>
        <v/>
      </c>
      <c r="HS307" s="181">
        <f t="shared" si="5880"/>
        <v>0</v>
      </c>
      <c r="HT307" s="181">
        <f t="shared" si="5880"/>
        <v>0</v>
      </c>
      <c r="HU307" s="181">
        <f t="shared" si="5880"/>
        <v>0</v>
      </c>
      <c r="HV307" s="181">
        <f t="shared" si="5880"/>
        <v>0</v>
      </c>
      <c r="HW307" s="181">
        <f t="shared" si="5880"/>
        <v>0</v>
      </c>
      <c r="HX307" s="181">
        <f t="shared" si="5880"/>
        <v>0</v>
      </c>
      <c r="HY307" s="181">
        <f t="shared" si="5880"/>
        <v>0</v>
      </c>
    </row>
    <row r="308" spans="1:233" ht="15" customHeight="1" x14ac:dyDescent="0.25">
      <c r="A308" s="115">
        <v>306</v>
      </c>
      <c r="B308" s="115" t="str">
        <f t="shared" si="5802"/>
        <v/>
      </c>
      <c r="C308" s="115" t="s">
        <v>68</v>
      </c>
      <c r="D308" s="100" t="str">
        <f t="shared" si="5805"/>
        <v>E</v>
      </c>
      <c r="E308" s="100" t="str">
        <f t="shared" si="5625"/>
        <v/>
      </c>
      <c r="F308" s="100" t="str">
        <f t="shared" si="5626"/>
        <v/>
      </c>
      <c r="G308" s="100" t="str">
        <f t="shared" si="5575"/>
        <v/>
      </c>
      <c r="H308" s="100" t="str">
        <f t="shared" si="5627"/>
        <v/>
      </c>
      <c r="I308" s="100" t="str">
        <f t="shared" si="5576"/>
        <v/>
      </c>
      <c r="J308" s="100" t="str">
        <f t="shared" si="5628"/>
        <v/>
      </c>
      <c r="K308" s="100" t="str">
        <f t="shared" si="5577"/>
        <v/>
      </c>
      <c r="L308" s="100" t="str">
        <f t="shared" si="5629"/>
        <v/>
      </c>
      <c r="M308" s="100" t="str">
        <f t="shared" si="5578"/>
        <v/>
      </c>
      <c r="N308" s="100" t="str">
        <f t="shared" si="5630"/>
        <v/>
      </c>
      <c r="O308" s="100" t="str">
        <f t="shared" si="5579"/>
        <v/>
      </c>
      <c r="P308" s="100" t="str">
        <f t="shared" si="5631"/>
        <v/>
      </c>
      <c r="Q308" s="100" t="str">
        <f t="shared" si="5580"/>
        <v/>
      </c>
      <c r="R308" s="100" t="str">
        <f t="shared" si="5632"/>
        <v/>
      </c>
      <c r="S308" s="100" t="str">
        <f t="shared" si="5581"/>
        <v/>
      </c>
      <c r="T308" s="100" t="str">
        <f t="shared" si="5633"/>
        <v/>
      </c>
      <c r="U308" s="100" t="str">
        <f t="shared" si="5582"/>
        <v/>
      </c>
      <c r="V308" s="100" t="str">
        <f t="shared" si="5634"/>
        <v/>
      </c>
      <c r="W308" s="100" t="str">
        <f t="shared" si="5583"/>
        <v/>
      </c>
      <c r="X308" s="100" t="str">
        <f t="shared" si="5635"/>
        <v/>
      </c>
      <c r="Y308" s="100" t="str">
        <f t="shared" si="5584"/>
        <v/>
      </c>
      <c r="Z308" s="100" t="str">
        <f t="shared" si="5636"/>
        <v/>
      </c>
      <c r="AA308" s="100" t="str">
        <f t="shared" si="5585"/>
        <v/>
      </c>
      <c r="AB308" s="100" t="str">
        <f t="shared" si="5637"/>
        <v/>
      </c>
      <c r="AC308" s="100" t="str">
        <f t="shared" si="5586"/>
        <v/>
      </c>
      <c r="AD308" s="100" t="str">
        <f t="shared" si="5638"/>
        <v/>
      </c>
      <c r="AE308" s="100" t="str">
        <f t="shared" si="5587"/>
        <v/>
      </c>
      <c r="AF308" s="100" t="str">
        <f t="shared" si="5639"/>
        <v/>
      </c>
      <c r="AG308" s="100" t="str">
        <f t="shared" si="5588"/>
        <v/>
      </c>
      <c r="AH308" s="100" t="str">
        <f t="shared" si="5640"/>
        <v/>
      </c>
      <c r="AI308" s="100" t="str">
        <f t="shared" si="5589"/>
        <v/>
      </c>
      <c r="AJ308" s="100" t="str">
        <f t="shared" si="5641"/>
        <v/>
      </c>
      <c r="AK308" s="100" t="str">
        <f t="shared" si="5590"/>
        <v/>
      </c>
      <c r="AL308" s="100" t="str">
        <f t="shared" si="5642"/>
        <v/>
      </c>
      <c r="AM308" s="100" t="str">
        <f t="shared" si="5591"/>
        <v/>
      </c>
      <c r="AN308" s="100" t="str">
        <f t="shared" si="5643"/>
        <v/>
      </c>
      <c r="AO308" s="100" t="str">
        <f t="shared" si="5592"/>
        <v/>
      </c>
      <c r="AP308" s="100" t="str">
        <f t="shared" si="5644"/>
        <v/>
      </c>
      <c r="AQ308" s="100" t="str">
        <f t="shared" si="5593"/>
        <v/>
      </c>
      <c r="AR308" s="100" t="str">
        <f t="shared" si="5645"/>
        <v/>
      </c>
      <c r="AS308" s="100" t="str">
        <f t="shared" si="5594"/>
        <v/>
      </c>
      <c r="AT308" s="100" t="str">
        <f t="shared" si="5646"/>
        <v/>
      </c>
      <c r="AU308" s="100" t="str">
        <f t="shared" si="5595"/>
        <v/>
      </c>
      <c r="AV308" s="100" t="str">
        <f t="shared" si="5647"/>
        <v/>
      </c>
      <c r="AW308" s="100" t="str">
        <f t="shared" si="5596"/>
        <v/>
      </c>
      <c r="AX308" s="100" t="str">
        <f t="shared" si="5648"/>
        <v/>
      </c>
      <c r="AY308" s="100" t="str">
        <f t="shared" si="5597"/>
        <v/>
      </c>
      <c r="AZ308" s="100" t="str">
        <f t="shared" si="5649"/>
        <v/>
      </c>
      <c r="BA308" s="100" t="str">
        <f t="shared" si="5598"/>
        <v/>
      </c>
      <c r="BB308" s="100" t="str">
        <f t="shared" si="5650"/>
        <v/>
      </c>
      <c r="BC308" s="100" t="str">
        <f>IFERROR(INDEX('INPUT INF'!$F$3:$F$601,MATCH($B308,'INPUT INF'!$A$3:$A$601,FALSE)),"")</f>
        <v/>
      </c>
      <c r="BD308" s="100" t="str">
        <f t="shared" si="5848"/>
        <v/>
      </c>
      <c r="BE308" s="100" t="str">
        <f t="shared" si="5651"/>
        <v/>
      </c>
      <c r="BF308" s="100" t="str">
        <f t="shared" si="5652"/>
        <v/>
      </c>
      <c r="BG308" s="115" t="str">
        <f t="shared" si="5653"/>
        <v/>
      </c>
      <c r="BH308" s="115" t="str">
        <f>IF(AND('INPUT INF'!$O$1="X",BG308="PASS"),BF308,IF($BG308="","0",IF('INPUT INF'!$N$63="YES",$BF308,"")))</f>
        <v>0</v>
      </c>
      <c r="BI308" s="115" t="str">
        <f>IF($BG308="","0",IF('INPUT INF'!$R$64="YES",$BF308,""))</f>
        <v>0</v>
      </c>
      <c r="BJ308" s="115" t="str">
        <f>IF($BG308="","0",IF('INPUT INF'!$R$65="YES",$BF308,""))</f>
        <v>0</v>
      </c>
      <c r="BL308" s="116" t="str">
        <f t="shared" si="5654"/>
        <v/>
      </c>
      <c r="BM308" s="116" t="str">
        <f t="shared" si="5655"/>
        <v/>
      </c>
      <c r="BN308" s="116" t="str">
        <f t="shared" si="5655"/>
        <v/>
      </c>
      <c r="BR308" s="116" t="str">
        <f t="shared" si="5656"/>
        <v/>
      </c>
      <c r="BS308" s="116" t="str">
        <f t="shared" si="5827"/>
        <v/>
      </c>
      <c r="BT308" s="116" t="str">
        <f t="shared" si="5827"/>
        <v/>
      </c>
      <c r="BX308" s="116" t="str">
        <f t="shared" si="5658"/>
        <v/>
      </c>
      <c r="BY308" s="116" t="str">
        <f t="shared" si="5828"/>
        <v/>
      </c>
      <c r="BZ308" s="116" t="str">
        <f t="shared" si="5828"/>
        <v/>
      </c>
      <c r="CD308" s="116" t="str">
        <f t="shared" si="5660"/>
        <v/>
      </c>
      <c r="CE308" s="116" t="str">
        <f t="shared" si="5661"/>
        <v/>
      </c>
      <c r="CF308" s="116" t="str">
        <f t="shared" si="5662"/>
        <v/>
      </c>
      <c r="CJ308" s="116" t="str">
        <f t="shared" si="5663"/>
        <v/>
      </c>
      <c r="CK308" s="116" t="str">
        <f t="shared" si="5664"/>
        <v/>
      </c>
      <c r="CL308" s="116" t="str">
        <f t="shared" si="5665"/>
        <v/>
      </c>
      <c r="CP308" s="116" t="str">
        <f t="shared" si="5666"/>
        <v/>
      </c>
      <c r="CQ308" s="116" t="str">
        <f t="shared" si="5667"/>
        <v/>
      </c>
      <c r="CR308" s="116" t="str">
        <f t="shared" si="5668"/>
        <v/>
      </c>
      <c r="DH308" s="115" t="str">
        <f t="shared" si="5669"/>
        <v/>
      </c>
      <c r="DI308" s="115" t="str">
        <f t="shared" si="5599"/>
        <v/>
      </c>
      <c r="DJ308" s="115" t="str">
        <f t="shared" si="5600"/>
        <v/>
      </c>
      <c r="DK308" s="115" t="str">
        <f t="shared" si="5601"/>
        <v/>
      </c>
      <c r="DL308" s="115" t="str">
        <f t="shared" si="5602"/>
        <v/>
      </c>
      <c r="DM308" s="115" t="str">
        <f t="shared" si="5603"/>
        <v/>
      </c>
      <c r="DN308" s="115" t="str">
        <f t="shared" si="5604"/>
        <v/>
      </c>
      <c r="DO308" s="115" t="str">
        <f t="shared" si="5605"/>
        <v/>
      </c>
      <c r="DP308" s="115" t="str">
        <f t="shared" si="5606"/>
        <v/>
      </c>
      <c r="DQ308" s="115" t="str">
        <f t="shared" si="5607"/>
        <v/>
      </c>
      <c r="DR308" s="115" t="str">
        <f t="shared" si="5608"/>
        <v/>
      </c>
      <c r="DS308" s="115" t="str">
        <f t="shared" si="5609"/>
        <v/>
      </c>
      <c r="DT308" s="115" t="str">
        <f t="shared" si="5610"/>
        <v/>
      </c>
      <c r="DU308" s="115" t="str">
        <f t="shared" si="5611"/>
        <v/>
      </c>
      <c r="DV308" s="115" t="str">
        <f t="shared" si="5612"/>
        <v/>
      </c>
      <c r="DW308" s="115" t="str">
        <f t="shared" si="5613"/>
        <v/>
      </c>
      <c r="DX308" s="115" t="str">
        <f t="shared" si="5614"/>
        <v/>
      </c>
      <c r="DY308" s="115" t="str">
        <f t="shared" si="5615"/>
        <v/>
      </c>
      <c r="DZ308" s="115" t="str">
        <f t="shared" si="5616"/>
        <v/>
      </c>
      <c r="EA308" s="115" t="str">
        <f t="shared" si="5617"/>
        <v/>
      </c>
      <c r="EB308" s="115" t="str">
        <f t="shared" si="5618"/>
        <v/>
      </c>
      <c r="EC308" s="115" t="str">
        <f t="shared" si="5619"/>
        <v/>
      </c>
      <c r="ED308" s="115" t="str">
        <f t="shared" si="5620"/>
        <v/>
      </c>
      <c r="EE308" s="115" t="str">
        <f t="shared" si="5621"/>
        <v/>
      </c>
      <c r="EF308" s="115" t="str">
        <f t="shared" si="5622"/>
        <v/>
      </c>
      <c r="EG308" s="115" t="str">
        <f t="shared" si="5670"/>
        <v/>
      </c>
      <c r="EH308" s="115" t="str">
        <f t="shared" si="5671"/>
        <v/>
      </c>
      <c r="EI308" s="115" t="str">
        <f t="shared" si="5672"/>
        <v/>
      </c>
      <c r="EJ308" s="115" t="str">
        <f t="shared" si="5673"/>
        <v/>
      </c>
      <c r="EK308" s="115" t="str">
        <f t="shared" si="5674"/>
        <v/>
      </c>
      <c r="EL308" s="115" t="str">
        <f t="shared" si="5675"/>
        <v/>
      </c>
      <c r="EM308" s="115" t="str">
        <f t="shared" si="5676"/>
        <v/>
      </c>
      <c r="EN308" s="115" t="str">
        <f t="shared" si="5677"/>
        <v/>
      </c>
      <c r="EO308" s="115" t="str">
        <f t="shared" si="5678"/>
        <v/>
      </c>
      <c r="EP308" s="115" t="str">
        <f t="shared" si="5679"/>
        <v/>
      </c>
      <c r="EQ308" s="115" t="str">
        <f t="shared" si="5680"/>
        <v/>
      </c>
      <c r="ER308" s="115" t="str">
        <f t="shared" si="5681"/>
        <v/>
      </c>
      <c r="ES308" s="115" t="str">
        <f t="shared" si="5682"/>
        <v/>
      </c>
      <c r="ET308" s="115" t="str">
        <f t="shared" si="5683"/>
        <v/>
      </c>
      <c r="EU308" s="115" t="str">
        <f t="shared" si="5684"/>
        <v/>
      </c>
      <c r="EV308" s="115" t="str">
        <f t="shared" si="5685"/>
        <v/>
      </c>
      <c r="EW308" s="115" t="str">
        <f t="shared" si="5686"/>
        <v/>
      </c>
      <c r="EX308" s="115" t="str">
        <f t="shared" si="5687"/>
        <v/>
      </c>
      <c r="EY308" s="115" t="str">
        <f t="shared" si="5688"/>
        <v/>
      </c>
      <c r="EZ308" s="115" t="str">
        <f t="shared" si="5689"/>
        <v/>
      </c>
      <c r="FA308" s="115" t="str">
        <f t="shared" si="5690"/>
        <v/>
      </c>
      <c r="FB308" s="115" t="str">
        <f t="shared" si="5691"/>
        <v/>
      </c>
      <c r="FC308" s="115" t="str">
        <f t="shared" si="5692"/>
        <v/>
      </c>
      <c r="FD308" s="115" t="str">
        <f t="shared" si="5693"/>
        <v/>
      </c>
      <c r="FE308" s="115" t="str">
        <f t="shared" si="5694"/>
        <v/>
      </c>
      <c r="GA308" s="215" t="str">
        <f t="shared" si="5857"/>
        <v/>
      </c>
      <c r="GB308" s="140" t="str">
        <f t="shared" si="5858"/>
        <v/>
      </c>
      <c r="GC308" s="171">
        <f>COUNTIF($S$773:$S$842,"&gt;0")</f>
        <v>0</v>
      </c>
      <c r="GD308" s="175">
        <f t="shared" si="5859"/>
        <v>0</v>
      </c>
      <c r="GE308" s="175" t="str">
        <f t="shared" si="5854"/>
        <v/>
      </c>
      <c r="GF308" s="172">
        <f t="shared" ref="GF308:GN308" si="5881">COUNTIF($T$773:$T$842,GF$3)</f>
        <v>0</v>
      </c>
      <c r="GG308" s="172">
        <f t="shared" si="5881"/>
        <v>0</v>
      </c>
      <c r="GH308" s="172">
        <f t="shared" si="5881"/>
        <v>0</v>
      </c>
      <c r="GI308" s="172">
        <f t="shared" si="5881"/>
        <v>0</v>
      </c>
      <c r="GJ308" s="172">
        <f t="shared" si="5881"/>
        <v>0</v>
      </c>
      <c r="GK308" s="172">
        <f t="shared" si="5881"/>
        <v>0</v>
      </c>
      <c r="GL308" s="172">
        <f t="shared" si="5881"/>
        <v>0</v>
      </c>
      <c r="GM308" s="172">
        <f t="shared" si="5881"/>
        <v>0</v>
      </c>
      <c r="GN308" s="172">
        <f t="shared" si="5881"/>
        <v>0</v>
      </c>
      <c r="GO308" s="172">
        <f t="shared" si="5861"/>
        <v>0</v>
      </c>
      <c r="GP308" s="171" t="e">
        <f t="shared" si="5862"/>
        <v>#DIV/0!</v>
      </c>
      <c r="GQ308" s="171">
        <f>COUNTIF($S$773:$S$842,"&lt;45")-GN308</f>
        <v>0</v>
      </c>
      <c r="GR308" s="171">
        <f>COUNTIF($S$773:$S$842,"&lt;60")-GQ308</f>
        <v>0</v>
      </c>
      <c r="GS308" s="171">
        <f>COUNTIF($S$773:$S$842,"&lt;75")-GQ308-GR308</f>
        <v>0</v>
      </c>
      <c r="GT308" s="171">
        <f>COUNTIF($S$773:$S$842,"&lt;90")-GQ308-GR308-GS308</f>
        <v>0</v>
      </c>
      <c r="GU308" s="171">
        <f>COUNTIF($S$773:$S$842,"&gt;89")</f>
        <v>0</v>
      </c>
      <c r="GV308" s="171">
        <f>COUNTIF($S$773:$S$842,GV3)</f>
        <v>0</v>
      </c>
      <c r="GW308" s="171">
        <f>COUNTIF($S$773:$S$842,GW3)</f>
        <v>0</v>
      </c>
      <c r="GY308" s="115">
        <v>305</v>
      </c>
      <c r="GZ308" s="120" t="str">
        <f>IF('INPUT INF'!Q$48="YES",GY315,"")</f>
        <v/>
      </c>
      <c r="HA308" s="118">
        <f t="shared" si="5879"/>
        <v>0</v>
      </c>
      <c r="HB308" s="118" t="str">
        <f>IF(GZ308="","",'INPUT INF'!L$48)</f>
        <v/>
      </c>
      <c r="HC308" s="181">
        <f>'INPUT INF'!Q$34</f>
        <v>0</v>
      </c>
      <c r="HD308" s="181" t="str">
        <f>IFERROR(INDEX(GB$85:GB$109,MATCH($HB308,$GA$85:$GA$109,0)),"")</f>
        <v/>
      </c>
      <c r="HE308" s="181">
        <f t="shared" ref="HE308:HY308" si="5882">IFERROR(INDEX(GC$247:GC$271,MATCH($HB308,$GA$247:$GA$271,0)),"")</f>
        <v>0</v>
      </c>
      <c r="HF308" s="181">
        <f t="shared" si="5882"/>
        <v>0</v>
      </c>
      <c r="HG308" s="181" t="str">
        <f t="shared" si="5882"/>
        <v/>
      </c>
      <c r="HH308" s="181">
        <f t="shared" si="5882"/>
        <v>0</v>
      </c>
      <c r="HI308" s="181">
        <f t="shared" si="5882"/>
        <v>0</v>
      </c>
      <c r="HJ308" s="181">
        <f t="shared" si="5882"/>
        <v>0</v>
      </c>
      <c r="HK308" s="181">
        <f t="shared" si="5882"/>
        <v>0</v>
      </c>
      <c r="HL308" s="181">
        <f t="shared" si="5882"/>
        <v>0</v>
      </c>
      <c r="HM308" s="181">
        <f t="shared" si="5882"/>
        <v>0</v>
      </c>
      <c r="HN308" s="181">
        <f t="shared" si="5882"/>
        <v>0</v>
      </c>
      <c r="HO308" s="181">
        <f t="shared" si="5882"/>
        <v>0</v>
      </c>
      <c r="HP308" s="181">
        <f t="shared" si="5882"/>
        <v>0</v>
      </c>
      <c r="HQ308" s="181">
        <f t="shared" si="5882"/>
        <v>0</v>
      </c>
      <c r="HR308" s="181" t="str">
        <f t="shared" si="5882"/>
        <v/>
      </c>
      <c r="HS308" s="181">
        <f t="shared" si="5882"/>
        <v>0</v>
      </c>
      <c r="HT308" s="181">
        <f t="shared" si="5882"/>
        <v>0</v>
      </c>
      <c r="HU308" s="181">
        <f t="shared" si="5882"/>
        <v>0</v>
      </c>
      <c r="HV308" s="181">
        <f t="shared" si="5882"/>
        <v>0</v>
      </c>
      <c r="HW308" s="181">
        <f t="shared" si="5882"/>
        <v>0</v>
      </c>
      <c r="HX308" s="181">
        <f t="shared" si="5882"/>
        <v>0</v>
      </c>
      <c r="HY308" s="181">
        <f t="shared" si="5882"/>
        <v>0</v>
      </c>
    </row>
    <row r="309" spans="1:233" ht="15" customHeight="1" x14ac:dyDescent="0.25">
      <c r="A309" s="115">
        <v>307</v>
      </c>
      <c r="B309" s="115" t="str">
        <f t="shared" si="5802"/>
        <v/>
      </c>
      <c r="C309" s="115" t="s">
        <v>68</v>
      </c>
      <c r="D309" s="100" t="str">
        <f t="shared" si="5805"/>
        <v>E</v>
      </c>
      <c r="E309" s="100" t="str">
        <f t="shared" si="5625"/>
        <v/>
      </c>
      <c r="F309" s="100" t="str">
        <f t="shared" si="5626"/>
        <v/>
      </c>
      <c r="G309" s="100" t="str">
        <f t="shared" si="5575"/>
        <v/>
      </c>
      <c r="H309" s="100" t="str">
        <f t="shared" si="5627"/>
        <v/>
      </c>
      <c r="I309" s="100" t="str">
        <f t="shared" si="5576"/>
        <v/>
      </c>
      <c r="J309" s="100" t="str">
        <f t="shared" si="5628"/>
        <v/>
      </c>
      <c r="K309" s="100" t="str">
        <f t="shared" si="5577"/>
        <v/>
      </c>
      <c r="L309" s="100" t="str">
        <f t="shared" si="5629"/>
        <v/>
      </c>
      <c r="M309" s="100" t="str">
        <f t="shared" si="5578"/>
        <v/>
      </c>
      <c r="N309" s="100" t="str">
        <f t="shared" si="5630"/>
        <v/>
      </c>
      <c r="O309" s="100" t="str">
        <f t="shared" si="5579"/>
        <v/>
      </c>
      <c r="P309" s="100" t="str">
        <f t="shared" si="5631"/>
        <v/>
      </c>
      <c r="Q309" s="100" t="str">
        <f t="shared" si="5580"/>
        <v/>
      </c>
      <c r="R309" s="100" t="str">
        <f t="shared" si="5632"/>
        <v/>
      </c>
      <c r="S309" s="100" t="str">
        <f t="shared" si="5581"/>
        <v/>
      </c>
      <c r="T309" s="100" t="str">
        <f t="shared" si="5633"/>
        <v/>
      </c>
      <c r="U309" s="100" t="str">
        <f t="shared" si="5582"/>
        <v/>
      </c>
      <c r="V309" s="100" t="str">
        <f t="shared" si="5634"/>
        <v/>
      </c>
      <c r="W309" s="100" t="str">
        <f t="shared" si="5583"/>
        <v/>
      </c>
      <c r="X309" s="100" t="str">
        <f t="shared" si="5635"/>
        <v/>
      </c>
      <c r="Y309" s="100" t="str">
        <f t="shared" si="5584"/>
        <v/>
      </c>
      <c r="Z309" s="100" t="str">
        <f t="shared" si="5636"/>
        <v/>
      </c>
      <c r="AA309" s="100" t="str">
        <f t="shared" si="5585"/>
        <v/>
      </c>
      <c r="AB309" s="100" t="str">
        <f t="shared" si="5637"/>
        <v/>
      </c>
      <c r="AC309" s="100" t="str">
        <f t="shared" si="5586"/>
        <v/>
      </c>
      <c r="AD309" s="100" t="str">
        <f t="shared" si="5638"/>
        <v/>
      </c>
      <c r="AE309" s="100" t="str">
        <f t="shared" si="5587"/>
        <v/>
      </c>
      <c r="AF309" s="100" t="str">
        <f t="shared" si="5639"/>
        <v/>
      </c>
      <c r="AG309" s="100" t="str">
        <f t="shared" si="5588"/>
        <v/>
      </c>
      <c r="AH309" s="100" t="str">
        <f t="shared" si="5640"/>
        <v/>
      </c>
      <c r="AI309" s="100" t="str">
        <f t="shared" si="5589"/>
        <v/>
      </c>
      <c r="AJ309" s="100" t="str">
        <f t="shared" si="5641"/>
        <v/>
      </c>
      <c r="AK309" s="100" t="str">
        <f t="shared" si="5590"/>
        <v/>
      </c>
      <c r="AL309" s="100" t="str">
        <f t="shared" si="5642"/>
        <v/>
      </c>
      <c r="AM309" s="100" t="str">
        <f t="shared" si="5591"/>
        <v/>
      </c>
      <c r="AN309" s="100" t="str">
        <f t="shared" si="5643"/>
        <v/>
      </c>
      <c r="AO309" s="100" t="str">
        <f t="shared" si="5592"/>
        <v/>
      </c>
      <c r="AP309" s="100" t="str">
        <f t="shared" si="5644"/>
        <v/>
      </c>
      <c r="AQ309" s="100" t="str">
        <f t="shared" si="5593"/>
        <v/>
      </c>
      <c r="AR309" s="100" t="str">
        <f t="shared" si="5645"/>
        <v/>
      </c>
      <c r="AS309" s="100" t="str">
        <f t="shared" si="5594"/>
        <v/>
      </c>
      <c r="AT309" s="100" t="str">
        <f t="shared" si="5646"/>
        <v/>
      </c>
      <c r="AU309" s="100" t="str">
        <f t="shared" si="5595"/>
        <v/>
      </c>
      <c r="AV309" s="100" t="str">
        <f t="shared" si="5647"/>
        <v/>
      </c>
      <c r="AW309" s="100" t="str">
        <f t="shared" si="5596"/>
        <v/>
      </c>
      <c r="AX309" s="100" t="str">
        <f t="shared" si="5648"/>
        <v/>
      </c>
      <c r="AY309" s="100" t="str">
        <f t="shared" si="5597"/>
        <v/>
      </c>
      <c r="AZ309" s="100" t="str">
        <f t="shared" si="5649"/>
        <v/>
      </c>
      <c r="BA309" s="100" t="str">
        <f t="shared" si="5598"/>
        <v/>
      </c>
      <c r="BB309" s="100" t="str">
        <f t="shared" si="5650"/>
        <v/>
      </c>
      <c r="BC309" s="100" t="str">
        <f>IFERROR(INDEX('INPUT INF'!$F$3:$F$601,MATCH($B309,'INPUT INF'!$A$3:$A$601,FALSE)),"")</f>
        <v/>
      </c>
      <c r="BD309" s="100" t="str">
        <f t="shared" si="5848"/>
        <v/>
      </c>
      <c r="BE309" s="100" t="str">
        <f t="shared" si="5651"/>
        <v/>
      </c>
      <c r="BF309" s="100" t="str">
        <f t="shared" si="5652"/>
        <v/>
      </c>
      <c r="BG309" s="115" t="str">
        <f t="shared" si="5653"/>
        <v/>
      </c>
      <c r="BH309" s="115" t="str">
        <f>IF(AND('INPUT INF'!$O$1="X",BG309="PASS"),BF309,IF($BG309="","0",IF('INPUT INF'!$N$63="YES",$BF309,"")))</f>
        <v>0</v>
      </c>
      <c r="BI309" s="115" t="str">
        <f>IF($BG309="","0",IF('INPUT INF'!$R$64="YES",$BF309,""))</f>
        <v>0</v>
      </c>
      <c r="BJ309" s="115" t="str">
        <f>IF($BG309="","0",IF('INPUT INF'!$R$65="YES",$BF309,""))</f>
        <v>0</v>
      </c>
      <c r="BL309" s="116" t="str">
        <f t="shared" si="5654"/>
        <v/>
      </c>
      <c r="BM309" s="116" t="str">
        <f t="shared" si="5655"/>
        <v/>
      </c>
      <c r="BN309" s="116" t="str">
        <f t="shared" si="5655"/>
        <v/>
      </c>
      <c r="BR309" s="116" t="str">
        <f t="shared" si="5656"/>
        <v/>
      </c>
      <c r="BS309" s="116" t="str">
        <f t="shared" si="5827"/>
        <v/>
      </c>
      <c r="BT309" s="116" t="str">
        <f t="shared" si="5827"/>
        <v/>
      </c>
      <c r="BX309" s="116" t="str">
        <f t="shared" si="5658"/>
        <v/>
      </c>
      <c r="BY309" s="116" t="str">
        <f t="shared" si="5828"/>
        <v/>
      </c>
      <c r="BZ309" s="116" t="str">
        <f t="shared" si="5828"/>
        <v/>
      </c>
      <c r="CD309" s="116" t="str">
        <f t="shared" si="5660"/>
        <v/>
      </c>
      <c r="CE309" s="116" t="str">
        <f t="shared" si="5661"/>
        <v/>
      </c>
      <c r="CF309" s="116" t="str">
        <f t="shared" si="5662"/>
        <v/>
      </c>
      <c r="CJ309" s="116" t="str">
        <f t="shared" si="5663"/>
        <v/>
      </c>
      <c r="CK309" s="116" t="str">
        <f t="shared" si="5664"/>
        <v/>
      </c>
      <c r="CL309" s="116" t="str">
        <f t="shared" si="5665"/>
        <v/>
      </c>
      <c r="CP309" s="116" t="str">
        <f t="shared" si="5666"/>
        <v/>
      </c>
      <c r="CQ309" s="116" t="str">
        <f t="shared" si="5667"/>
        <v/>
      </c>
      <c r="CR309" s="116" t="str">
        <f t="shared" si="5668"/>
        <v/>
      </c>
      <c r="DH309" s="115" t="str">
        <f t="shared" si="5669"/>
        <v/>
      </c>
      <c r="DI309" s="115" t="str">
        <f t="shared" si="5599"/>
        <v/>
      </c>
      <c r="DJ309" s="115" t="str">
        <f t="shared" si="5600"/>
        <v/>
      </c>
      <c r="DK309" s="115" t="str">
        <f t="shared" si="5601"/>
        <v/>
      </c>
      <c r="DL309" s="115" t="str">
        <f t="shared" si="5602"/>
        <v/>
      </c>
      <c r="DM309" s="115" t="str">
        <f t="shared" si="5603"/>
        <v/>
      </c>
      <c r="DN309" s="115" t="str">
        <f t="shared" si="5604"/>
        <v/>
      </c>
      <c r="DO309" s="115" t="str">
        <f t="shared" si="5605"/>
        <v/>
      </c>
      <c r="DP309" s="115" t="str">
        <f t="shared" si="5606"/>
        <v/>
      </c>
      <c r="DQ309" s="115" t="str">
        <f t="shared" si="5607"/>
        <v/>
      </c>
      <c r="DR309" s="115" t="str">
        <f t="shared" si="5608"/>
        <v/>
      </c>
      <c r="DS309" s="115" t="str">
        <f t="shared" si="5609"/>
        <v/>
      </c>
      <c r="DT309" s="115" t="str">
        <f t="shared" si="5610"/>
        <v/>
      </c>
      <c r="DU309" s="115" t="str">
        <f t="shared" si="5611"/>
        <v/>
      </c>
      <c r="DV309" s="115" t="str">
        <f t="shared" si="5612"/>
        <v/>
      </c>
      <c r="DW309" s="115" t="str">
        <f t="shared" si="5613"/>
        <v/>
      </c>
      <c r="DX309" s="115" t="str">
        <f t="shared" si="5614"/>
        <v/>
      </c>
      <c r="DY309" s="115" t="str">
        <f t="shared" si="5615"/>
        <v/>
      </c>
      <c r="DZ309" s="115" t="str">
        <f t="shared" si="5616"/>
        <v/>
      </c>
      <c r="EA309" s="115" t="str">
        <f t="shared" si="5617"/>
        <v/>
      </c>
      <c r="EB309" s="115" t="str">
        <f t="shared" si="5618"/>
        <v/>
      </c>
      <c r="EC309" s="115" t="str">
        <f t="shared" si="5619"/>
        <v/>
      </c>
      <c r="ED309" s="115" t="str">
        <f t="shared" si="5620"/>
        <v/>
      </c>
      <c r="EE309" s="115" t="str">
        <f t="shared" si="5621"/>
        <v/>
      </c>
      <c r="EF309" s="115" t="str">
        <f t="shared" si="5622"/>
        <v/>
      </c>
      <c r="EG309" s="115" t="str">
        <f t="shared" si="5670"/>
        <v/>
      </c>
      <c r="EH309" s="115" t="str">
        <f t="shared" si="5671"/>
        <v/>
      </c>
      <c r="EI309" s="115" t="str">
        <f t="shared" si="5672"/>
        <v/>
      </c>
      <c r="EJ309" s="115" t="str">
        <f t="shared" si="5673"/>
        <v/>
      </c>
      <c r="EK309" s="115" t="str">
        <f t="shared" si="5674"/>
        <v/>
      </c>
      <c r="EL309" s="115" t="str">
        <f t="shared" si="5675"/>
        <v/>
      </c>
      <c r="EM309" s="115" t="str">
        <f t="shared" si="5676"/>
        <v/>
      </c>
      <c r="EN309" s="115" t="str">
        <f t="shared" si="5677"/>
        <v/>
      </c>
      <c r="EO309" s="115" t="str">
        <f t="shared" si="5678"/>
        <v/>
      </c>
      <c r="EP309" s="115" t="str">
        <f t="shared" si="5679"/>
        <v/>
      </c>
      <c r="EQ309" s="115" t="str">
        <f t="shared" si="5680"/>
        <v/>
      </c>
      <c r="ER309" s="115" t="str">
        <f t="shared" si="5681"/>
        <v/>
      </c>
      <c r="ES309" s="115" t="str">
        <f t="shared" si="5682"/>
        <v/>
      </c>
      <c r="ET309" s="115" t="str">
        <f t="shared" si="5683"/>
        <v/>
      </c>
      <c r="EU309" s="115" t="str">
        <f t="shared" si="5684"/>
        <v/>
      </c>
      <c r="EV309" s="115" t="str">
        <f t="shared" si="5685"/>
        <v/>
      </c>
      <c r="EW309" s="115" t="str">
        <f t="shared" si="5686"/>
        <v/>
      </c>
      <c r="EX309" s="115" t="str">
        <f t="shared" si="5687"/>
        <v/>
      </c>
      <c r="EY309" s="115" t="str">
        <f t="shared" si="5688"/>
        <v/>
      </c>
      <c r="EZ309" s="115" t="str">
        <f t="shared" si="5689"/>
        <v/>
      </c>
      <c r="FA309" s="115" t="str">
        <f t="shared" si="5690"/>
        <v/>
      </c>
      <c r="FB309" s="115" t="str">
        <f t="shared" si="5691"/>
        <v/>
      </c>
      <c r="FC309" s="115" t="str">
        <f t="shared" si="5692"/>
        <v/>
      </c>
      <c r="FD309" s="115" t="str">
        <f t="shared" si="5693"/>
        <v/>
      </c>
      <c r="FE309" s="115" t="str">
        <f t="shared" si="5694"/>
        <v/>
      </c>
      <c r="GA309" s="215" t="str">
        <f t="shared" si="5857"/>
        <v/>
      </c>
      <c r="GB309" s="140" t="str">
        <f t="shared" si="5858"/>
        <v/>
      </c>
      <c r="GC309" s="171">
        <f>COUNTIF($U$773:$U$842,"&gt;0")</f>
        <v>0</v>
      </c>
      <c r="GD309" s="175">
        <f t="shared" si="5859"/>
        <v>0</v>
      </c>
      <c r="GE309" s="175" t="str">
        <f t="shared" si="5854"/>
        <v/>
      </c>
      <c r="GF309" s="172">
        <f t="shared" ref="GF309:GN309" si="5883">COUNTIF($V$773:$V$842,GF$3)</f>
        <v>0</v>
      </c>
      <c r="GG309" s="172">
        <f t="shared" si="5883"/>
        <v>0</v>
      </c>
      <c r="GH309" s="172">
        <f t="shared" si="5883"/>
        <v>0</v>
      </c>
      <c r="GI309" s="172">
        <f t="shared" si="5883"/>
        <v>0</v>
      </c>
      <c r="GJ309" s="172">
        <f t="shared" si="5883"/>
        <v>0</v>
      </c>
      <c r="GK309" s="172">
        <f t="shared" si="5883"/>
        <v>0</v>
      </c>
      <c r="GL309" s="172">
        <f t="shared" si="5883"/>
        <v>0</v>
      </c>
      <c r="GM309" s="172">
        <f t="shared" si="5883"/>
        <v>0</v>
      </c>
      <c r="GN309" s="172">
        <f t="shared" si="5883"/>
        <v>0</v>
      </c>
      <c r="GO309" s="172">
        <f t="shared" si="5861"/>
        <v>0</v>
      </c>
      <c r="GP309" s="171" t="e">
        <f t="shared" si="5862"/>
        <v>#DIV/0!</v>
      </c>
      <c r="GQ309" s="171">
        <f>COUNTIF($U$773:$U$842,"&lt;45")-GN309</f>
        <v>0</v>
      </c>
      <c r="GR309" s="171">
        <f>COUNTIF($U$773:$U$842,"&lt;60")-GQ309</f>
        <v>0</v>
      </c>
      <c r="GS309" s="171">
        <f>COUNTIF($U$773:$U$842,"&lt;75")-GQ309-GR309</f>
        <v>0</v>
      </c>
      <c r="GT309" s="171">
        <f>COUNTIF($U$773:$U$842,"&lt;90")-GQ309-GR309-GS309</f>
        <v>0</v>
      </c>
      <c r="GU309" s="171">
        <f>COUNTIF($U$773:$U$842,"&gt;89")</f>
        <v>0</v>
      </c>
      <c r="GV309" s="171">
        <f>COUNTIF($U$773:$U$842,GV3)</f>
        <v>0</v>
      </c>
      <c r="GW309" s="171">
        <f>COUNTIF($U$773:$U$842,GW3)</f>
        <v>0</v>
      </c>
      <c r="GY309" s="115">
        <v>306</v>
      </c>
      <c r="GZ309" s="120" t="str">
        <f>IF('INPUT INF'!R$48="YES",GY316,"")</f>
        <v/>
      </c>
      <c r="HA309" s="118">
        <f t="shared" si="5879"/>
        <v>0</v>
      </c>
      <c r="HB309" s="118" t="str">
        <f>IF(GZ309="","",'INPUT INF'!L$48)</f>
        <v/>
      </c>
      <c r="HC309" s="181">
        <f>'INPUT INF'!R$34</f>
        <v>0</v>
      </c>
      <c r="HD309" s="181" t="str">
        <f>IFERROR(INDEX(GB$112:GB$136,MATCH($HB309,$GA$112:$GA$136,0)),"")</f>
        <v/>
      </c>
      <c r="HE309" s="181">
        <f t="shared" ref="HE309:HY309" si="5884">IFERROR(INDEX(GC$274:GC$298,MATCH($HB309,$GA$274:$GA$298,0)),"")</f>
        <v>0</v>
      </c>
      <c r="HF309" s="181">
        <f t="shared" si="5884"/>
        <v>0</v>
      </c>
      <c r="HG309" s="181" t="str">
        <f t="shared" si="5884"/>
        <v/>
      </c>
      <c r="HH309" s="181">
        <f t="shared" si="5884"/>
        <v>0</v>
      </c>
      <c r="HI309" s="181">
        <f t="shared" si="5884"/>
        <v>0</v>
      </c>
      <c r="HJ309" s="181">
        <f t="shared" si="5884"/>
        <v>0</v>
      </c>
      <c r="HK309" s="181">
        <f t="shared" si="5884"/>
        <v>0</v>
      </c>
      <c r="HL309" s="181">
        <f t="shared" si="5884"/>
        <v>0</v>
      </c>
      <c r="HM309" s="181">
        <f t="shared" si="5884"/>
        <v>0</v>
      </c>
      <c r="HN309" s="181">
        <f t="shared" si="5884"/>
        <v>0</v>
      </c>
      <c r="HO309" s="181">
        <f t="shared" si="5884"/>
        <v>0</v>
      </c>
      <c r="HP309" s="181">
        <f t="shared" si="5884"/>
        <v>0</v>
      </c>
      <c r="HQ309" s="181">
        <f t="shared" si="5884"/>
        <v>0</v>
      </c>
      <c r="HR309" s="181" t="str">
        <f t="shared" si="5884"/>
        <v/>
      </c>
      <c r="HS309" s="181">
        <f t="shared" si="5884"/>
        <v>0</v>
      </c>
      <c r="HT309" s="181">
        <f t="shared" si="5884"/>
        <v>0</v>
      </c>
      <c r="HU309" s="181">
        <f t="shared" si="5884"/>
        <v>0</v>
      </c>
      <c r="HV309" s="181">
        <f t="shared" si="5884"/>
        <v>0</v>
      </c>
      <c r="HW309" s="181">
        <f t="shared" si="5884"/>
        <v>0</v>
      </c>
      <c r="HX309" s="181">
        <f t="shared" si="5884"/>
        <v>0</v>
      </c>
      <c r="HY309" s="181">
        <f t="shared" si="5884"/>
        <v>0</v>
      </c>
    </row>
    <row r="310" spans="1:233" ht="15" customHeight="1" x14ac:dyDescent="0.25">
      <c r="A310" s="115">
        <v>308</v>
      </c>
      <c r="B310" s="115" t="str">
        <f t="shared" si="5802"/>
        <v/>
      </c>
      <c r="C310" s="115" t="s">
        <v>68</v>
      </c>
      <c r="D310" s="100" t="str">
        <f t="shared" si="5805"/>
        <v>E</v>
      </c>
      <c r="E310" s="100" t="str">
        <f t="shared" si="5625"/>
        <v/>
      </c>
      <c r="F310" s="100" t="str">
        <f t="shared" si="5626"/>
        <v/>
      </c>
      <c r="G310" s="100" t="str">
        <f t="shared" si="5575"/>
        <v/>
      </c>
      <c r="H310" s="100" t="str">
        <f t="shared" si="5627"/>
        <v/>
      </c>
      <c r="I310" s="100" t="str">
        <f t="shared" si="5576"/>
        <v/>
      </c>
      <c r="J310" s="100" t="str">
        <f t="shared" si="5628"/>
        <v/>
      </c>
      <c r="K310" s="100" t="str">
        <f t="shared" si="5577"/>
        <v/>
      </c>
      <c r="L310" s="100" t="str">
        <f t="shared" si="5629"/>
        <v/>
      </c>
      <c r="M310" s="100" t="str">
        <f t="shared" si="5578"/>
        <v/>
      </c>
      <c r="N310" s="100" t="str">
        <f t="shared" si="5630"/>
        <v/>
      </c>
      <c r="O310" s="100" t="str">
        <f t="shared" si="5579"/>
        <v/>
      </c>
      <c r="P310" s="100" t="str">
        <f t="shared" si="5631"/>
        <v/>
      </c>
      <c r="Q310" s="100" t="str">
        <f t="shared" si="5580"/>
        <v/>
      </c>
      <c r="R310" s="100" t="str">
        <f t="shared" si="5632"/>
        <v/>
      </c>
      <c r="S310" s="100" t="str">
        <f t="shared" si="5581"/>
        <v/>
      </c>
      <c r="T310" s="100" t="str">
        <f t="shared" si="5633"/>
        <v/>
      </c>
      <c r="U310" s="100" t="str">
        <f t="shared" si="5582"/>
        <v/>
      </c>
      <c r="V310" s="100" t="str">
        <f t="shared" si="5634"/>
        <v/>
      </c>
      <c r="W310" s="100" t="str">
        <f t="shared" si="5583"/>
        <v/>
      </c>
      <c r="X310" s="100" t="str">
        <f t="shared" si="5635"/>
        <v/>
      </c>
      <c r="Y310" s="100" t="str">
        <f t="shared" si="5584"/>
        <v/>
      </c>
      <c r="Z310" s="100" t="str">
        <f t="shared" si="5636"/>
        <v/>
      </c>
      <c r="AA310" s="100" t="str">
        <f t="shared" si="5585"/>
        <v/>
      </c>
      <c r="AB310" s="100" t="str">
        <f t="shared" si="5637"/>
        <v/>
      </c>
      <c r="AC310" s="100" t="str">
        <f t="shared" si="5586"/>
        <v/>
      </c>
      <c r="AD310" s="100" t="str">
        <f t="shared" si="5638"/>
        <v/>
      </c>
      <c r="AE310" s="100" t="str">
        <f t="shared" si="5587"/>
        <v/>
      </c>
      <c r="AF310" s="100" t="str">
        <f t="shared" si="5639"/>
        <v/>
      </c>
      <c r="AG310" s="100" t="str">
        <f t="shared" si="5588"/>
        <v/>
      </c>
      <c r="AH310" s="100" t="str">
        <f t="shared" si="5640"/>
        <v/>
      </c>
      <c r="AI310" s="100" t="str">
        <f t="shared" si="5589"/>
        <v/>
      </c>
      <c r="AJ310" s="100" t="str">
        <f t="shared" si="5641"/>
        <v/>
      </c>
      <c r="AK310" s="100" t="str">
        <f t="shared" si="5590"/>
        <v/>
      </c>
      <c r="AL310" s="100" t="str">
        <f t="shared" si="5642"/>
        <v/>
      </c>
      <c r="AM310" s="100" t="str">
        <f t="shared" si="5591"/>
        <v/>
      </c>
      <c r="AN310" s="100" t="str">
        <f t="shared" si="5643"/>
        <v/>
      </c>
      <c r="AO310" s="100" t="str">
        <f t="shared" si="5592"/>
        <v/>
      </c>
      <c r="AP310" s="100" t="str">
        <f t="shared" si="5644"/>
        <v/>
      </c>
      <c r="AQ310" s="100" t="str">
        <f t="shared" si="5593"/>
        <v/>
      </c>
      <c r="AR310" s="100" t="str">
        <f t="shared" si="5645"/>
        <v/>
      </c>
      <c r="AS310" s="100" t="str">
        <f t="shared" si="5594"/>
        <v/>
      </c>
      <c r="AT310" s="100" t="str">
        <f t="shared" si="5646"/>
        <v/>
      </c>
      <c r="AU310" s="100" t="str">
        <f t="shared" si="5595"/>
        <v/>
      </c>
      <c r="AV310" s="100" t="str">
        <f t="shared" si="5647"/>
        <v/>
      </c>
      <c r="AW310" s="100" t="str">
        <f t="shared" si="5596"/>
        <v/>
      </c>
      <c r="AX310" s="100" t="str">
        <f t="shared" si="5648"/>
        <v/>
      </c>
      <c r="AY310" s="100" t="str">
        <f t="shared" si="5597"/>
        <v/>
      </c>
      <c r="AZ310" s="100" t="str">
        <f t="shared" si="5649"/>
        <v/>
      </c>
      <c r="BA310" s="100" t="str">
        <f t="shared" si="5598"/>
        <v/>
      </c>
      <c r="BB310" s="100" t="str">
        <f t="shared" si="5650"/>
        <v/>
      </c>
      <c r="BC310" s="100" t="str">
        <f>IFERROR(INDEX('INPUT INF'!$F$3:$F$601,MATCH($B310,'INPUT INF'!$A$3:$A$601,FALSE)),"")</f>
        <v/>
      </c>
      <c r="BD310" s="100" t="str">
        <f t="shared" si="5848"/>
        <v/>
      </c>
      <c r="BE310" s="100" t="str">
        <f t="shared" si="5651"/>
        <v/>
      </c>
      <c r="BF310" s="100" t="str">
        <f t="shared" si="5652"/>
        <v/>
      </c>
      <c r="BG310" s="115" t="str">
        <f t="shared" si="5653"/>
        <v/>
      </c>
      <c r="BH310" s="115" t="str">
        <f>IF(AND('INPUT INF'!$O$1="X",BG310="PASS"),BF310,IF($BG310="","0",IF('INPUT INF'!$N$63="YES",$BF310,"")))</f>
        <v>0</v>
      </c>
      <c r="BI310" s="115" t="str">
        <f>IF($BG310="","0",IF('INPUT INF'!$R$64="YES",$BF310,""))</f>
        <v>0</v>
      </c>
      <c r="BJ310" s="115" t="str">
        <f>IF($BG310="","0",IF('INPUT INF'!$R$65="YES",$BF310,""))</f>
        <v>0</v>
      </c>
      <c r="BL310" s="116" t="str">
        <f t="shared" si="5654"/>
        <v/>
      </c>
      <c r="BM310" s="116" t="str">
        <f t="shared" si="5655"/>
        <v/>
      </c>
      <c r="BN310" s="116" t="str">
        <f t="shared" si="5655"/>
        <v/>
      </c>
      <c r="BR310" s="116" t="str">
        <f t="shared" si="5656"/>
        <v/>
      </c>
      <c r="BS310" s="116" t="str">
        <f t="shared" si="5827"/>
        <v/>
      </c>
      <c r="BT310" s="116" t="str">
        <f t="shared" si="5827"/>
        <v/>
      </c>
      <c r="BX310" s="116" t="str">
        <f t="shared" si="5658"/>
        <v/>
      </c>
      <c r="BY310" s="116" t="str">
        <f t="shared" si="5828"/>
        <v/>
      </c>
      <c r="BZ310" s="116" t="str">
        <f t="shared" si="5828"/>
        <v/>
      </c>
      <c r="CD310" s="116" t="str">
        <f t="shared" si="5660"/>
        <v/>
      </c>
      <c r="CE310" s="116" t="str">
        <f t="shared" si="5661"/>
        <v/>
      </c>
      <c r="CF310" s="116" t="str">
        <f t="shared" si="5662"/>
        <v/>
      </c>
      <c r="CJ310" s="116" t="str">
        <f t="shared" si="5663"/>
        <v/>
      </c>
      <c r="CK310" s="116" t="str">
        <f t="shared" si="5664"/>
        <v/>
      </c>
      <c r="CL310" s="116" t="str">
        <f t="shared" si="5665"/>
        <v/>
      </c>
      <c r="CP310" s="116" t="str">
        <f t="shared" si="5666"/>
        <v/>
      </c>
      <c r="CQ310" s="116" t="str">
        <f t="shared" si="5667"/>
        <v/>
      </c>
      <c r="CR310" s="116" t="str">
        <f t="shared" si="5668"/>
        <v/>
      </c>
      <c r="DH310" s="115" t="str">
        <f t="shared" si="5669"/>
        <v/>
      </c>
      <c r="DI310" s="115" t="str">
        <f t="shared" si="5599"/>
        <v/>
      </c>
      <c r="DJ310" s="115" t="str">
        <f t="shared" si="5600"/>
        <v/>
      </c>
      <c r="DK310" s="115" t="str">
        <f t="shared" si="5601"/>
        <v/>
      </c>
      <c r="DL310" s="115" t="str">
        <f t="shared" si="5602"/>
        <v/>
      </c>
      <c r="DM310" s="115" t="str">
        <f t="shared" si="5603"/>
        <v/>
      </c>
      <c r="DN310" s="115" t="str">
        <f t="shared" si="5604"/>
        <v/>
      </c>
      <c r="DO310" s="115" t="str">
        <f t="shared" si="5605"/>
        <v/>
      </c>
      <c r="DP310" s="115" t="str">
        <f t="shared" si="5606"/>
        <v/>
      </c>
      <c r="DQ310" s="115" t="str">
        <f t="shared" si="5607"/>
        <v/>
      </c>
      <c r="DR310" s="115" t="str">
        <f t="shared" si="5608"/>
        <v/>
      </c>
      <c r="DS310" s="115" t="str">
        <f t="shared" si="5609"/>
        <v/>
      </c>
      <c r="DT310" s="115" t="str">
        <f t="shared" si="5610"/>
        <v/>
      </c>
      <c r="DU310" s="115" t="str">
        <f t="shared" si="5611"/>
        <v/>
      </c>
      <c r="DV310" s="115" t="str">
        <f t="shared" si="5612"/>
        <v/>
      </c>
      <c r="DW310" s="115" t="str">
        <f t="shared" si="5613"/>
        <v/>
      </c>
      <c r="DX310" s="115" t="str">
        <f t="shared" si="5614"/>
        <v/>
      </c>
      <c r="DY310" s="115" t="str">
        <f t="shared" si="5615"/>
        <v/>
      </c>
      <c r="DZ310" s="115" t="str">
        <f t="shared" si="5616"/>
        <v/>
      </c>
      <c r="EA310" s="115" t="str">
        <f t="shared" si="5617"/>
        <v/>
      </c>
      <c r="EB310" s="115" t="str">
        <f t="shared" si="5618"/>
        <v/>
      </c>
      <c r="EC310" s="115" t="str">
        <f t="shared" si="5619"/>
        <v/>
      </c>
      <c r="ED310" s="115" t="str">
        <f t="shared" si="5620"/>
        <v/>
      </c>
      <c r="EE310" s="115" t="str">
        <f t="shared" si="5621"/>
        <v/>
      </c>
      <c r="EF310" s="115" t="str">
        <f t="shared" si="5622"/>
        <v/>
      </c>
      <c r="EG310" s="115" t="str">
        <f t="shared" si="5670"/>
        <v/>
      </c>
      <c r="EH310" s="115" t="str">
        <f t="shared" si="5671"/>
        <v/>
      </c>
      <c r="EI310" s="115" t="str">
        <f t="shared" si="5672"/>
        <v/>
      </c>
      <c r="EJ310" s="115" t="str">
        <f t="shared" si="5673"/>
        <v/>
      </c>
      <c r="EK310" s="115" t="str">
        <f t="shared" si="5674"/>
        <v/>
      </c>
      <c r="EL310" s="115" t="str">
        <f t="shared" si="5675"/>
        <v/>
      </c>
      <c r="EM310" s="115" t="str">
        <f t="shared" si="5676"/>
        <v/>
      </c>
      <c r="EN310" s="115" t="str">
        <f t="shared" si="5677"/>
        <v/>
      </c>
      <c r="EO310" s="115" t="str">
        <f t="shared" si="5678"/>
        <v/>
      </c>
      <c r="EP310" s="115" t="str">
        <f t="shared" si="5679"/>
        <v/>
      </c>
      <c r="EQ310" s="115" t="str">
        <f t="shared" si="5680"/>
        <v/>
      </c>
      <c r="ER310" s="115" t="str">
        <f t="shared" si="5681"/>
        <v/>
      </c>
      <c r="ES310" s="115" t="str">
        <f t="shared" si="5682"/>
        <v/>
      </c>
      <c r="ET310" s="115" t="str">
        <f t="shared" si="5683"/>
        <v/>
      </c>
      <c r="EU310" s="115" t="str">
        <f t="shared" si="5684"/>
        <v/>
      </c>
      <c r="EV310" s="115" t="str">
        <f t="shared" si="5685"/>
        <v/>
      </c>
      <c r="EW310" s="115" t="str">
        <f t="shared" si="5686"/>
        <v/>
      </c>
      <c r="EX310" s="115" t="str">
        <f t="shared" si="5687"/>
        <v/>
      </c>
      <c r="EY310" s="115" t="str">
        <f t="shared" si="5688"/>
        <v/>
      </c>
      <c r="EZ310" s="115" t="str">
        <f t="shared" si="5689"/>
        <v/>
      </c>
      <c r="FA310" s="115" t="str">
        <f t="shared" si="5690"/>
        <v/>
      </c>
      <c r="FB310" s="115" t="str">
        <f t="shared" si="5691"/>
        <v/>
      </c>
      <c r="FC310" s="115" t="str">
        <f t="shared" si="5692"/>
        <v/>
      </c>
      <c r="FD310" s="115" t="str">
        <f t="shared" si="5693"/>
        <v/>
      </c>
      <c r="FE310" s="115" t="str">
        <f t="shared" si="5694"/>
        <v/>
      </c>
      <c r="GA310" s="215" t="str">
        <f t="shared" si="5857"/>
        <v/>
      </c>
      <c r="GB310" s="140" t="str">
        <f t="shared" si="5858"/>
        <v/>
      </c>
      <c r="GC310" s="171">
        <f>COUNTIF($W$773:$W$842,"&gt;0")</f>
        <v>0</v>
      </c>
      <c r="GD310" s="175">
        <f t="shared" si="5859"/>
        <v>0</v>
      </c>
      <c r="GE310" s="175" t="str">
        <f t="shared" si="5854"/>
        <v/>
      </c>
      <c r="GF310" s="172">
        <f t="shared" ref="GF310:GN310" si="5885">COUNTIF($X$773:$X$842,GF$3)</f>
        <v>0</v>
      </c>
      <c r="GG310" s="172">
        <f t="shared" si="5885"/>
        <v>0</v>
      </c>
      <c r="GH310" s="172">
        <f t="shared" si="5885"/>
        <v>0</v>
      </c>
      <c r="GI310" s="172">
        <f t="shared" si="5885"/>
        <v>0</v>
      </c>
      <c r="GJ310" s="172">
        <f t="shared" si="5885"/>
        <v>0</v>
      </c>
      <c r="GK310" s="172">
        <f t="shared" si="5885"/>
        <v>0</v>
      </c>
      <c r="GL310" s="172">
        <f t="shared" si="5885"/>
        <v>0</v>
      </c>
      <c r="GM310" s="172">
        <f t="shared" si="5885"/>
        <v>0</v>
      </c>
      <c r="GN310" s="172">
        <f t="shared" si="5885"/>
        <v>0</v>
      </c>
      <c r="GO310" s="172">
        <f t="shared" si="5861"/>
        <v>0</v>
      </c>
      <c r="GP310" s="171" t="e">
        <f t="shared" si="5862"/>
        <v>#DIV/0!</v>
      </c>
      <c r="GQ310" s="171">
        <f>COUNTIF($W$773:$W$842,"&lt;45")-GN310</f>
        <v>0</v>
      </c>
      <c r="GR310" s="171">
        <f>COUNTIF($W$773:$W$842,"&lt;60")-GQ310</f>
        <v>0</v>
      </c>
      <c r="GS310" s="171">
        <f>COUNTIF($W$773:$W$842,"&lt;75")-GQ310-GR310</f>
        <v>0</v>
      </c>
      <c r="GT310" s="171">
        <f>COUNTIF($W$773:$W$842,"&lt;90")-GQ310-GR310-GS310</f>
        <v>0</v>
      </c>
      <c r="GU310" s="171">
        <f>COUNTIF($W$773:$W$842,"&gt;89")</f>
        <v>0</v>
      </c>
      <c r="GV310" s="171">
        <f>COUNTIF($W$773:$W$842,GV3)</f>
        <v>0</v>
      </c>
      <c r="GW310" s="171">
        <f>COUNTIF($W$773:$W$842,GW3)</f>
        <v>0</v>
      </c>
      <c r="GY310" s="115">
        <v>307</v>
      </c>
      <c r="GZ310" s="120" t="str">
        <f>IF('INPUT INF'!S$48="YES",GY317,"")</f>
        <v/>
      </c>
      <c r="HA310" s="118">
        <f>HA309</f>
        <v>0</v>
      </c>
      <c r="HB310" s="118" t="str">
        <f>IF(GZ310="","",'INPUT INF'!L$48)</f>
        <v/>
      </c>
      <c r="HC310" s="181">
        <f>'INPUT INF'!S$34</f>
        <v>0</v>
      </c>
      <c r="HD310" s="181" t="str">
        <f>IFERROR(INDEX(GB$112:GB$136,MATCH($HB310,$GA$112:$GA$136,0)),"")</f>
        <v/>
      </c>
      <c r="HE310" s="181">
        <f t="shared" ref="HE310:HY310" si="5886">IFERROR(INDEX(GC$301:GC$325,MATCH($HB310,$GA$301:$GA$325,0)),"")</f>
        <v>0</v>
      </c>
      <c r="HF310" s="181">
        <f t="shared" si="5886"/>
        <v>0</v>
      </c>
      <c r="HG310" s="181" t="str">
        <f t="shared" si="5886"/>
        <v/>
      </c>
      <c r="HH310" s="181">
        <f t="shared" si="5886"/>
        <v>0</v>
      </c>
      <c r="HI310" s="181">
        <f t="shared" si="5886"/>
        <v>0</v>
      </c>
      <c r="HJ310" s="181">
        <f t="shared" si="5886"/>
        <v>0</v>
      </c>
      <c r="HK310" s="181">
        <f t="shared" si="5886"/>
        <v>0</v>
      </c>
      <c r="HL310" s="181">
        <f t="shared" si="5886"/>
        <v>0</v>
      </c>
      <c r="HM310" s="181">
        <f t="shared" si="5886"/>
        <v>0</v>
      </c>
      <c r="HN310" s="181">
        <f t="shared" si="5886"/>
        <v>0</v>
      </c>
      <c r="HO310" s="181">
        <f t="shared" si="5886"/>
        <v>0</v>
      </c>
      <c r="HP310" s="181">
        <f t="shared" si="5886"/>
        <v>0</v>
      </c>
      <c r="HQ310" s="181">
        <f t="shared" si="5886"/>
        <v>0</v>
      </c>
      <c r="HR310" s="181" t="str">
        <f t="shared" si="5886"/>
        <v/>
      </c>
      <c r="HS310" s="181">
        <f t="shared" si="5886"/>
        <v>0</v>
      </c>
      <c r="HT310" s="181">
        <f t="shared" si="5886"/>
        <v>0</v>
      </c>
      <c r="HU310" s="181">
        <f t="shared" si="5886"/>
        <v>0</v>
      </c>
      <c r="HV310" s="181">
        <f t="shared" si="5886"/>
        <v>0</v>
      </c>
      <c r="HW310" s="181">
        <f t="shared" si="5886"/>
        <v>0</v>
      </c>
      <c r="HX310" s="181">
        <f t="shared" si="5886"/>
        <v>0</v>
      </c>
      <c r="HY310" s="181">
        <f t="shared" si="5886"/>
        <v>0</v>
      </c>
    </row>
    <row r="311" spans="1:233" ht="15" customHeight="1" x14ac:dyDescent="0.25">
      <c r="A311" s="115">
        <v>309</v>
      </c>
      <c r="B311" s="115" t="str">
        <f t="shared" si="5802"/>
        <v/>
      </c>
      <c r="C311" s="115" t="s">
        <v>68</v>
      </c>
      <c r="D311" s="100" t="str">
        <f t="shared" si="5805"/>
        <v>E</v>
      </c>
      <c r="E311" s="100" t="str">
        <f t="shared" si="5625"/>
        <v/>
      </c>
      <c r="F311" s="100" t="str">
        <f t="shared" si="5626"/>
        <v/>
      </c>
      <c r="G311" s="100" t="str">
        <f t="shared" si="5575"/>
        <v/>
      </c>
      <c r="H311" s="100" t="str">
        <f t="shared" si="5627"/>
        <v/>
      </c>
      <c r="I311" s="100" t="str">
        <f t="shared" si="5576"/>
        <v/>
      </c>
      <c r="J311" s="100" t="str">
        <f t="shared" si="5628"/>
        <v/>
      </c>
      <c r="K311" s="100" t="str">
        <f t="shared" si="5577"/>
        <v/>
      </c>
      <c r="L311" s="100" t="str">
        <f t="shared" si="5629"/>
        <v/>
      </c>
      <c r="M311" s="100" t="str">
        <f t="shared" si="5578"/>
        <v/>
      </c>
      <c r="N311" s="100" t="str">
        <f t="shared" si="5630"/>
        <v/>
      </c>
      <c r="O311" s="100" t="str">
        <f t="shared" si="5579"/>
        <v/>
      </c>
      <c r="P311" s="100" t="str">
        <f t="shared" si="5631"/>
        <v/>
      </c>
      <c r="Q311" s="100" t="str">
        <f t="shared" si="5580"/>
        <v/>
      </c>
      <c r="R311" s="100" t="str">
        <f t="shared" si="5632"/>
        <v/>
      </c>
      <c r="S311" s="100" t="str">
        <f t="shared" si="5581"/>
        <v/>
      </c>
      <c r="T311" s="100" t="str">
        <f t="shared" si="5633"/>
        <v/>
      </c>
      <c r="U311" s="100" t="str">
        <f t="shared" si="5582"/>
        <v/>
      </c>
      <c r="V311" s="100" t="str">
        <f t="shared" si="5634"/>
        <v/>
      </c>
      <c r="W311" s="100" t="str">
        <f t="shared" si="5583"/>
        <v/>
      </c>
      <c r="X311" s="100" t="str">
        <f t="shared" si="5635"/>
        <v/>
      </c>
      <c r="Y311" s="100" t="str">
        <f t="shared" si="5584"/>
        <v/>
      </c>
      <c r="Z311" s="100" t="str">
        <f t="shared" si="5636"/>
        <v/>
      </c>
      <c r="AA311" s="100" t="str">
        <f t="shared" si="5585"/>
        <v/>
      </c>
      <c r="AB311" s="100" t="str">
        <f t="shared" si="5637"/>
        <v/>
      </c>
      <c r="AC311" s="100" t="str">
        <f t="shared" si="5586"/>
        <v/>
      </c>
      <c r="AD311" s="100" t="str">
        <f t="shared" si="5638"/>
        <v/>
      </c>
      <c r="AE311" s="100" t="str">
        <f t="shared" si="5587"/>
        <v/>
      </c>
      <c r="AF311" s="100" t="str">
        <f t="shared" si="5639"/>
        <v/>
      </c>
      <c r="AG311" s="100" t="str">
        <f t="shared" si="5588"/>
        <v/>
      </c>
      <c r="AH311" s="100" t="str">
        <f t="shared" si="5640"/>
        <v/>
      </c>
      <c r="AI311" s="100" t="str">
        <f t="shared" si="5589"/>
        <v/>
      </c>
      <c r="AJ311" s="100" t="str">
        <f t="shared" si="5641"/>
        <v/>
      </c>
      <c r="AK311" s="100" t="str">
        <f t="shared" si="5590"/>
        <v/>
      </c>
      <c r="AL311" s="100" t="str">
        <f t="shared" si="5642"/>
        <v/>
      </c>
      <c r="AM311" s="100" t="str">
        <f t="shared" si="5591"/>
        <v/>
      </c>
      <c r="AN311" s="100" t="str">
        <f t="shared" si="5643"/>
        <v/>
      </c>
      <c r="AO311" s="100" t="str">
        <f t="shared" si="5592"/>
        <v/>
      </c>
      <c r="AP311" s="100" t="str">
        <f t="shared" si="5644"/>
        <v/>
      </c>
      <c r="AQ311" s="100" t="str">
        <f t="shared" si="5593"/>
        <v/>
      </c>
      <c r="AR311" s="100" t="str">
        <f t="shared" si="5645"/>
        <v/>
      </c>
      <c r="AS311" s="100" t="str">
        <f t="shared" si="5594"/>
        <v/>
      </c>
      <c r="AT311" s="100" t="str">
        <f t="shared" si="5646"/>
        <v/>
      </c>
      <c r="AU311" s="100" t="str">
        <f t="shared" si="5595"/>
        <v/>
      </c>
      <c r="AV311" s="100" t="str">
        <f t="shared" si="5647"/>
        <v/>
      </c>
      <c r="AW311" s="100" t="str">
        <f t="shared" si="5596"/>
        <v/>
      </c>
      <c r="AX311" s="100" t="str">
        <f t="shared" si="5648"/>
        <v/>
      </c>
      <c r="AY311" s="100" t="str">
        <f t="shared" si="5597"/>
        <v/>
      </c>
      <c r="AZ311" s="100" t="str">
        <f t="shared" si="5649"/>
        <v/>
      </c>
      <c r="BA311" s="100" t="str">
        <f t="shared" si="5598"/>
        <v/>
      </c>
      <c r="BB311" s="100" t="str">
        <f t="shared" si="5650"/>
        <v/>
      </c>
      <c r="BC311" s="100" t="str">
        <f>IFERROR(INDEX('INPUT INF'!$F$3:$F$601,MATCH($B311,'INPUT INF'!$A$3:$A$601,FALSE)),"")</f>
        <v/>
      </c>
      <c r="BD311" s="100" t="str">
        <f t="shared" si="5848"/>
        <v/>
      </c>
      <c r="BE311" s="100" t="str">
        <f t="shared" si="5651"/>
        <v/>
      </c>
      <c r="BF311" s="100" t="str">
        <f t="shared" si="5652"/>
        <v/>
      </c>
      <c r="BG311" s="115" t="str">
        <f t="shared" si="5653"/>
        <v/>
      </c>
      <c r="BH311" s="115" t="str">
        <f>IF(AND('INPUT INF'!$O$1="X",BG311="PASS"),BF311,IF($BG311="","0",IF('INPUT INF'!$N$63="YES",$BF311,"")))</f>
        <v>0</v>
      </c>
      <c r="BI311" s="115" t="str">
        <f>IF($BG311="","0",IF('INPUT INF'!$R$64="YES",$BF311,""))</f>
        <v>0</v>
      </c>
      <c r="BJ311" s="115" t="str">
        <f>IF($BG311="","0",IF('INPUT INF'!$R$65="YES",$BF311,""))</f>
        <v>0</v>
      </c>
      <c r="BL311" s="116" t="str">
        <f t="shared" si="5654"/>
        <v/>
      </c>
      <c r="BM311" s="116" t="str">
        <f t="shared" si="5655"/>
        <v/>
      </c>
      <c r="BN311" s="116" t="str">
        <f t="shared" si="5655"/>
        <v/>
      </c>
      <c r="BR311" s="116" t="str">
        <f t="shared" si="5656"/>
        <v/>
      </c>
      <c r="BS311" s="116" t="str">
        <f t="shared" si="5827"/>
        <v/>
      </c>
      <c r="BT311" s="116" t="str">
        <f t="shared" si="5827"/>
        <v/>
      </c>
      <c r="BX311" s="116" t="str">
        <f t="shared" si="5658"/>
        <v/>
      </c>
      <c r="BY311" s="116" t="str">
        <f t="shared" si="5828"/>
        <v/>
      </c>
      <c r="BZ311" s="116" t="str">
        <f t="shared" si="5828"/>
        <v/>
      </c>
      <c r="CD311" s="116" t="str">
        <f t="shared" si="5660"/>
        <v/>
      </c>
      <c r="CE311" s="116" t="str">
        <f t="shared" si="5661"/>
        <v/>
      </c>
      <c r="CF311" s="116" t="str">
        <f t="shared" si="5662"/>
        <v/>
      </c>
      <c r="CJ311" s="116" t="str">
        <f t="shared" si="5663"/>
        <v/>
      </c>
      <c r="CK311" s="116" t="str">
        <f t="shared" si="5664"/>
        <v/>
      </c>
      <c r="CL311" s="116" t="str">
        <f t="shared" si="5665"/>
        <v/>
      </c>
      <c r="CP311" s="116" t="str">
        <f t="shared" si="5666"/>
        <v/>
      </c>
      <c r="CQ311" s="116" t="str">
        <f t="shared" si="5667"/>
        <v/>
      </c>
      <c r="CR311" s="116" t="str">
        <f t="shared" si="5668"/>
        <v/>
      </c>
      <c r="DH311" s="115" t="str">
        <f t="shared" si="5669"/>
        <v/>
      </c>
      <c r="DI311" s="115" t="str">
        <f t="shared" si="5599"/>
        <v/>
      </c>
      <c r="DJ311" s="115" t="str">
        <f t="shared" si="5600"/>
        <v/>
      </c>
      <c r="DK311" s="115" t="str">
        <f t="shared" si="5601"/>
        <v/>
      </c>
      <c r="DL311" s="115" t="str">
        <f t="shared" si="5602"/>
        <v/>
      </c>
      <c r="DM311" s="115" t="str">
        <f t="shared" si="5603"/>
        <v/>
      </c>
      <c r="DN311" s="115" t="str">
        <f t="shared" si="5604"/>
        <v/>
      </c>
      <c r="DO311" s="115" t="str">
        <f t="shared" si="5605"/>
        <v/>
      </c>
      <c r="DP311" s="115" t="str">
        <f t="shared" si="5606"/>
        <v/>
      </c>
      <c r="DQ311" s="115" t="str">
        <f t="shared" si="5607"/>
        <v/>
      </c>
      <c r="DR311" s="115" t="str">
        <f t="shared" si="5608"/>
        <v/>
      </c>
      <c r="DS311" s="115" t="str">
        <f t="shared" si="5609"/>
        <v/>
      </c>
      <c r="DT311" s="115" t="str">
        <f t="shared" si="5610"/>
        <v/>
      </c>
      <c r="DU311" s="115" t="str">
        <f t="shared" si="5611"/>
        <v/>
      </c>
      <c r="DV311" s="115" t="str">
        <f t="shared" si="5612"/>
        <v/>
      </c>
      <c r="DW311" s="115" t="str">
        <f t="shared" si="5613"/>
        <v/>
      </c>
      <c r="DX311" s="115" t="str">
        <f t="shared" si="5614"/>
        <v/>
      </c>
      <c r="DY311" s="115" t="str">
        <f t="shared" si="5615"/>
        <v/>
      </c>
      <c r="DZ311" s="115" t="str">
        <f t="shared" si="5616"/>
        <v/>
      </c>
      <c r="EA311" s="115" t="str">
        <f t="shared" si="5617"/>
        <v/>
      </c>
      <c r="EB311" s="115" t="str">
        <f t="shared" si="5618"/>
        <v/>
      </c>
      <c r="EC311" s="115" t="str">
        <f t="shared" si="5619"/>
        <v/>
      </c>
      <c r="ED311" s="115" t="str">
        <f t="shared" si="5620"/>
        <v/>
      </c>
      <c r="EE311" s="115" t="str">
        <f t="shared" si="5621"/>
        <v/>
      </c>
      <c r="EF311" s="115" t="str">
        <f t="shared" si="5622"/>
        <v/>
      </c>
      <c r="EG311" s="115" t="str">
        <f t="shared" si="5670"/>
        <v/>
      </c>
      <c r="EH311" s="115" t="str">
        <f t="shared" si="5671"/>
        <v/>
      </c>
      <c r="EI311" s="115" t="str">
        <f t="shared" si="5672"/>
        <v/>
      </c>
      <c r="EJ311" s="115" t="str">
        <f t="shared" si="5673"/>
        <v/>
      </c>
      <c r="EK311" s="115" t="str">
        <f t="shared" si="5674"/>
        <v/>
      </c>
      <c r="EL311" s="115" t="str">
        <f t="shared" si="5675"/>
        <v/>
      </c>
      <c r="EM311" s="115" t="str">
        <f t="shared" si="5676"/>
        <v/>
      </c>
      <c r="EN311" s="115" t="str">
        <f t="shared" si="5677"/>
        <v/>
      </c>
      <c r="EO311" s="115" t="str">
        <f t="shared" si="5678"/>
        <v/>
      </c>
      <c r="EP311" s="115" t="str">
        <f t="shared" si="5679"/>
        <v/>
      </c>
      <c r="EQ311" s="115" t="str">
        <f t="shared" si="5680"/>
        <v/>
      </c>
      <c r="ER311" s="115" t="str">
        <f t="shared" si="5681"/>
        <v/>
      </c>
      <c r="ES311" s="115" t="str">
        <f t="shared" si="5682"/>
        <v/>
      </c>
      <c r="ET311" s="115" t="str">
        <f t="shared" si="5683"/>
        <v/>
      </c>
      <c r="EU311" s="115" t="str">
        <f t="shared" si="5684"/>
        <v/>
      </c>
      <c r="EV311" s="115" t="str">
        <f t="shared" si="5685"/>
        <v/>
      </c>
      <c r="EW311" s="115" t="str">
        <f t="shared" si="5686"/>
        <v/>
      </c>
      <c r="EX311" s="115" t="str">
        <f t="shared" si="5687"/>
        <v/>
      </c>
      <c r="EY311" s="115" t="str">
        <f t="shared" si="5688"/>
        <v/>
      </c>
      <c r="EZ311" s="115" t="str">
        <f t="shared" si="5689"/>
        <v/>
      </c>
      <c r="FA311" s="115" t="str">
        <f t="shared" si="5690"/>
        <v/>
      </c>
      <c r="FB311" s="115" t="str">
        <f t="shared" si="5691"/>
        <v/>
      </c>
      <c r="FC311" s="115" t="str">
        <f t="shared" si="5692"/>
        <v/>
      </c>
      <c r="FD311" s="115" t="str">
        <f t="shared" si="5693"/>
        <v/>
      </c>
      <c r="FE311" s="115" t="str">
        <f t="shared" si="5694"/>
        <v/>
      </c>
      <c r="GA311" s="215" t="str">
        <f t="shared" si="5857"/>
        <v/>
      </c>
      <c r="GB311" s="140" t="str">
        <f t="shared" si="5858"/>
        <v/>
      </c>
      <c r="GC311" s="171">
        <f>COUNTIF($Y$773:$Y$842,"&gt;0")</f>
        <v>0</v>
      </c>
      <c r="GD311" s="175">
        <f t="shared" si="5859"/>
        <v>0</v>
      </c>
      <c r="GE311" s="175" t="str">
        <f t="shared" si="5854"/>
        <v/>
      </c>
      <c r="GF311" s="172">
        <f t="shared" ref="GF311:GN311" si="5887">COUNTIF($Z$773:$Z$842,GF$3)</f>
        <v>0</v>
      </c>
      <c r="GG311" s="172">
        <f t="shared" si="5887"/>
        <v>0</v>
      </c>
      <c r="GH311" s="172">
        <f t="shared" si="5887"/>
        <v>0</v>
      </c>
      <c r="GI311" s="172">
        <f t="shared" si="5887"/>
        <v>0</v>
      </c>
      <c r="GJ311" s="172">
        <f t="shared" si="5887"/>
        <v>0</v>
      </c>
      <c r="GK311" s="172">
        <f t="shared" si="5887"/>
        <v>0</v>
      </c>
      <c r="GL311" s="172">
        <f t="shared" si="5887"/>
        <v>0</v>
      </c>
      <c r="GM311" s="172">
        <f t="shared" si="5887"/>
        <v>0</v>
      </c>
      <c r="GN311" s="172">
        <f t="shared" si="5887"/>
        <v>0</v>
      </c>
      <c r="GO311" s="172">
        <f t="shared" si="5861"/>
        <v>0</v>
      </c>
      <c r="GP311" s="171" t="e">
        <f t="shared" si="5862"/>
        <v>#DIV/0!</v>
      </c>
      <c r="GQ311" s="171">
        <f>COUNTIF($Y$773:$Y$842,"&lt;45")-GN311</f>
        <v>0</v>
      </c>
      <c r="GR311" s="171">
        <f>COUNTIF($Y$773:$Y$842,"&lt;60")-GQ311</f>
        <v>0</v>
      </c>
      <c r="GS311" s="171">
        <f>COUNTIF($Y$773:$Y$842,"&lt;75")-GQ311-GR311</f>
        <v>0</v>
      </c>
      <c r="GT311" s="171">
        <f>COUNTIF($Y$773:$Y$842,"&lt;90")-GQ311-GR311-GS311</f>
        <v>0</v>
      </c>
      <c r="GU311" s="171">
        <f>COUNTIF($Y$773:$Y$842,"&gt;89")</f>
        <v>0</v>
      </c>
      <c r="GV311" s="171">
        <f>COUNTIF($Y$773:$Y$842,GV3)</f>
        <v>0</v>
      </c>
      <c r="GW311" s="171">
        <f>COUNTIF($Y$773:$Y$842,GW3)</f>
        <v>0</v>
      </c>
      <c r="GY311" s="115">
        <v>308</v>
      </c>
      <c r="GZ311" s="120" t="str">
        <f>IF(COUNT(GZ305:GZ310)&gt;1,GY318,"")</f>
        <v/>
      </c>
      <c r="HA311" s="118">
        <f t="shared" si="5879"/>
        <v>0</v>
      </c>
      <c r="HB311" s="118" t="str">
        <f>IF(GZ311="","",'INPUT INF'!L$48)</f>
        <v/>
      </c>
      <c r="HC311" s="118" t="s">
        <v>32</v>
      </c>
      <c r="HD311" s="181" t="str">
        <f>IFERROR(INDEX(GB$112:GB$136,MATCH($HB311,$GA$112:$GA$136,0)),"")</f>
        <v/>
      </c>
      <c r="HE311" s="181">
        <f>SUM(HE305:HE310)</f>
        <v>0</v>
      </c>
      <c r="HF311" s="181">
        <f t="shared" ref="HF311" si="5888">SUM(HF305:HF310)</f>
        <v>0</v>
      </c>
      <c r="HG311" s="171" t="str">
        <f t="shared" ref="HG311" si="5889">IF(HD311="","",ROUND(HF311/HE311*100,2))</f>
        <v/>
      </c>
      <c r="HH311" s="181">
        <f t="shared" ref="HH311:HQ311" si="5890">SUM(HH305:HH310)</f>
        <v>0</v>
      </c>
      <c r="HI311" s="181">
        <f t="shared" si="5890"/>
        <v>0</v>
      </c>
      <c r="HJ311" s="181">
        <f t="shared" si="5890"/>
        <v>0</v>
      </c>
      <c r="HK311" s="181">
        <f t="shared" si="5890"/>
        <v>0</v>
      </c>
      <c r="HL311" s="181">
        <f t="shared" si="5890"/>
        <v>0</v>
      </c>
      <c r="HM311" s="181">
        <f t="shared" si="5890"/>
        <v>0</v>
      </c>
      <c r="HN311" s="181">
        <f t="shared" si="5890"/>
        <v>0</v>
      </c>
      <c r="HO311" s="181">
        <f t="shared" si="5890"/>
        <v>0</v>
      </c>
      <c r="HP311" s="181">
        <f t="shared" si="5890"/>
        <v>0</v>
      </c>
      <c r="HQ311" s="181">
        <f t="shared" si="5890"/>
        <v>0</v>
      </c>
      <c r="HR311" s="171" t="e">
        <f t="shared" ref="HR311" si="5891">ROUND(HQ311*12.5/SUM(HH311:HP311),2)</f>
        <v>#DIV/0!</v>
      </c>
      <c r="HS311" s="181">
        <f t="shared" ref="HS311" si="5892">SUM(HS305:HS310)</f>
        <v>0</v>
      </c>
      <c r="HT311" s="181">
        <f t="shared" ref="HT311:HW311" si="5893">SUM(HT305:HT310)</f>
        <v>0</v>
      </c>
      <c r="HU311" s="181">
        <f t="shared" si="5893"/>
        <v>0</v>
      </c>
      <c r="HV311" s="181">
        <f t="shared" si="5893"/>
        <v>0</v>
      </c>
      <c r="HW311" s="181">
        <f t="shared" si="5893"/>
        <v>0</v>
      </c>
      <c r="HX311" s="181">
        <f t="shared" ref="HX311:HY311" si="5894">SUM(HX305:HX310)</f>
        <v>0</v>
      </c>
      <c r="HY311" s="181">
        <f t="shared" si="5894"/>
        <v>0</v>
      </c>
    </row>
    <row r="312" spans="1:233" ht="15" customHeight="1" x14ac:dyDescent="0.25">
      <c r="A312" s="115">
        <v>310</v>
      </c>
      <c r="B312" s="115" t="str">
        <f t="shared" si="5802"/>
        <v/>
      </c>
      <c r="C312" s="115" t="s">
        <v>68</v>
      </c>
      <c r="D312" s="100" t="str">
        <f t="shared" si="5805"/>
        <v>E</v>
      </c>
      <c r="E312" s="100" t="str">
        <f t="shared" si="5625"/>
        <v/>
      </c>
      <c r="F312" s="100" t="str">
        <f t="shared" si="5626"/>
        <v/>
      </c>
      <c r="G312" s="100" t="str">
        <f t="shared" si="5575"/>
        <v/>
      </c>
      <c r="H312" s="100" t="str">
        <f t="shared" si="5627"/>
        <v/>
      </c>
      <c r="I312" s="100" t="str">
        <f t="shared" si="5576"/>
        <v/>
      </c>
      <c r="J312" s="100" t="str">
        <f t="shared" si="5628"/>
        <v/>
      </c>
      <c r="K312" s="100" t="str">
        <f t="shared" si="5577"/>
        <v/>
      </c>
      <c r="L312" s="100" t="str">
        <f t="shared" si="5629"/>
        <v/>
      </c>
      <c r="M312" s="100" t="str">
        <f t="shared" si="5578"/>
        <v/>
      </c>
      <c r="N312" s="100" t="str">
        <f t="shared" si="5630"/>
        <v/>
      </c>
      <c r="O312" s="100" t="str">
        <f t="shared" si="5579"/>
        <v/>
      </c>
      <c r="P312" s="100" t="str">
        <f t="shared" si="5631"/>
        <v/>
      </c>
      <c r="Q312" s="100" t="str">
        <f t="shared" si="5580"/>
        <v/>
      </c>
      <c r="R312" s="100" t="str">
        <f t="shared" si="5632"/>
        <v/>
      </c>
      <c r="S312" s="100" t="str">
        <f t="shared" si="5581"/>
        <v/>
      </c>
      <c r="T312" s="100" t="str">
        <f t="shared" si="5633"/>
        <v/>
      </c>
      <c r="U312" s="100" t="str">
        <f t="shared" si="5582"/>
        <v/>
      </c>
      <c r="V312" s="100" t="str">
        <f t="shared" si="5634"/>
        <v/>
      </c>
      <c r="W312" s="100" t="str">
        <f t="shared" si="5583"/>
        <v/>
      </c>
      <c r="X312" s="100" t="str">
        <f t="shared" si="5635"/>
        <v/>
      </c>
      <c r="Y312" s="100" t="str">
        <f t="shared" si="5584"/>
        <v/>
      </c>
      <c r="Z312" s="100" t="str">
        <f t="shared" si="5636"/>
        <v/>
      </c>
      <c r="AA312" s="100" t="str">
        <f t="shared" si="5585"/>
        <v/>
      </c>
      <c r="AB312" s="100" t="str">
        <f t="shared" si="5637"/>
        <v/>
      </c>
      <c r="AC312" s="100" t="str">
        <f t="shared" si="5586"/>
        <v/>
      </c>
      <c r="AD312" s="100" t="str">
        <f t="shared" si="5638"/>
        <v/>
      </c>
      <c r="AE312" s="100" t="str">
        <f t="shared" si="5587"/>
        <v/>
      </c>
      <c r="AF312" s="100" t="str">
        <f t="shared" si="5639"/>
        <v/>
      </c>
      <c r="AG312" s="100" t="str">
        <f t="shared" si="5588"/>
        <v/>
      </c>
      <c r="AH312" s="100" t="str">
        <f t="shared" si="5640"/>
        <v/>
      </c>
      <c r="AI312" s="100" t="str">
        <f t="shared" si="5589"/>
        <v/>
      </c>
      <c r="AJ312" s="100" t="str">
        <f t="shared" si="5641"/>
        <v/>
      </c>
      <c r="AK312" s="100" t="str">
        <f t="shared" si="5590"/>
        <v/>
      </c>
      <c r="AL312" s="100" t="str">
        <f t="shared" si="5642"/>
        <v/>
      </c>
      <c r="AM312" s="100" t="str">
        <f t="shared" si="5591"/>
        <v/>
      </c>
      <c r="AN312" s="100" t="str">
        <f t="shared" si="5643"/>
        <v/>
      </c>
      <c r="AO312" s="100" t="str">
        <f t="shared" si="5592"/>
        <v/>
      </c>
      <c r="AP312" s="100" t="str">
        <f t="shared" si="5644"/>
        <v/>
      </c>
      <c r="AQ312" s="100" t="str">
        <f t="shared" si="5593"/>
        <v/>
      </c>
      <c r="AR312" s="100" t="str">
        <f t="shared" si="5645"/>
        <v/>
      </c>
      <c r="AS312" s="100" t="str">
        <f t="shared" si="5594"/>
        <v/>
      </c>
      <c r="AT312" s="100" t="str">
        <f t="shared" si="5646"/>
        <v/>
      </c>
      <c r="AU312" s="100" t="str">
        <f t="shared" si="5595"/>
        <v/>
      </c>
      <c r="AV312" s="100" t="str">
        <f t="shared" si="5647"/>
        <v/>
      </c>
      <c r="AW312" s="100" t="str">
        <f t="shared" si="5596"/>
        <v/>
      </c>
      <c r="AX312" s="100" t="str">
        <f t="shared" si="5648"/>
        <v/>
      </c>
      <c r="AY312" s="100" t="str">
        <f t="shared" si="5597"/>
        <v/>
      </c>
      <c r="AZ312" s="100" t="str">
        <f t="shared" si="5649"/>
        <v/>
      </c>
      <c r="BA312" s="100" t="str">
        <f t="shared" si="5598"/>
        <v/>
      </c>
      <c r="BB312" s="100" t="str">
        <f t="shared" si="5650"/>
        <v/>
      </c>
      <c r="BC312" s="100" t="str">
        <f>IFERROR(INDEX('INPUT INF'!$F$3:$F$601,MATCH($B312,'INPUT INF'!$A$3:$A$601,FALSE)),"")</f>
        <v/>
      </c>
      <c r="BD312" s="100" t="str">
        <f t="shared" si="5848"/>
        <v/>
      </c>
      <c r="BE312" s="100" t="str">
        <f t="shared" si="5651"/>
        <v/>
      </c>
      <c r="BF312" s="100" t="str">
        <f t="shared" si="5652"/>
        <v/>
      </c>
      <c r="BG312" s="115" t="str">
        <f t="shared" si="5653"/>
        <v/>
      </c>
      <c r="BH312" s="115" t="str">
        <f>IF(AND('INPUT INF'!$O$1="X",BG312="PASS"),BF312,IF($BG312="","0",IF('INPUT INF'!$N$63="YES",$BF312,"")))</f>
        <v>0</v>
      </c>
      <c r="BI312" s="115" t="str">
        <f>IF($BG312="","0",IF('INPUT INF'!$R$64="YES",$BF312,""))</f>
        <v>0</v>
      </c>
      <c r="BJ312" s="115" t="str">
        <f>IF($BG312="","0",IF('INPUT INF'!$R$65="YES",$BF312,""))</f>
        <v>0</v>
      </c>
      <c r="BL312" s="116" t="str">
        <f t="shared" si="5654"/>
        <v/>
      </c>
      <c r="BM312" s="116" t="str">
        <f t="shared" si="5655"/>
        <v/>
      </c>
      <c r="BN312" s="116" t="str">
        <f t="shared" si="5655"/>
        <v/>
      </c>
      <c r="BR312" s="116" t="str">
        <f t="shared" si="5656"/>
        <v/>
      </c>
      <c r="BS312" s="116" t="str">
        <f t="shared" si="5827"/>
        <v/>
      </c>
      <c r="BT312" s="116" t="str">
        <f t="shared" si="5827"/>
        <v/>
      </c>
      <c r="BX312" s="116" t="str">
        <f t="shared" si="5658"/>
        <v/>
      </c>
      <c r="BY312" s="116" t="str">
        <f t="shared" si="5828"/>
        <v/>
      </c>
      <c r="BZ312" s="116" t="str">
        <f t="shared" si="5828"/>
        <v/>
      </c>
      <c r="CD312" s="116" t="str">
        <f t="shared" si="5660"/>
        <v/>
      </c>
      <c r="CE312" s="116" t="str">
        <f t="shared" si="5661"/>
        <v/>
      </c>
      <c r="CF312" s="116" t="str">
        <f t="shared" si="5662"/>
        <v/>
      </c>
      <c r="CJ312" s="116" t="str">
        <f t="shared" si="5663"/>
        <v/>
      </c>
      <c r="CK312" s="116" t="str">
        <f t="shared" si="5664"/>
        <v/>
      </c>
      <c r="CL312" s="116" t="str">
        <f t="shared" si="5665"/>
        <v/>
      </c>
      <c r="CP312" s="116" t="str">
        <f t="shared" si="5666"/>
        <v/>
      </c>
      <c r="CQ312" s="116" t="str">
        <f t="shared" si="5667"/>
        <v/>
      </c>
      <c r="CR312" s="116" t="str">
        <f t="shared" si="5668"/>
        <v/>
      </c>
      <c r="DH312" s="115" t="str">
        <f t="shared" si="5669"/>
        <v/>
      </c>
      <c r="DI312" s="115" t="str">
        <f t="shared" si="5599"/>
        <v/>
      </c>
      <c r="DJ312" s="115" t="str">
        <f t="shared" si="5600"/>
        <v/>
      </c>
      <c r="DK312" s="115" t="str">
        <f t="shared" si="5601"/>
        <v/>
      </c>
      <c r="DL312" s="115" t="str">
        <f t="shared" si="5602"/>
        <v/>
      </c>
      <c r="DM312" s="115" t="str">
        <f t="shared" si="5603"/>
        <v/>
      </c>
      <c r="DN312" s="115" t="str">
        <f t="shared" si="5604"/>
        <v/>
      </c>
      <c r="DO312" s="115" t="str">
        <f t="shared" si="5605"/>
        <v/>
      </c>
      <c r="DP312" s="115" t="str">
        <f t="shared" si="5606"/>
        <v/>
      </c>
      <c r="DQ312" s="115" t="str">
        <f t="shared" si="5607"/>
        <v/>
      </c>
      <c r="DR312" s="115" t="str">
        <f t="shared" si="5608"/>
        <v/>
      </c>
      <c r="DS312" s="115" t="str">
        <f t="shared" si="5609"/>
        <v/>
      </c>
      <c r="DT312" s="115" t="str">
        <f t="shared" si="5610"/>
        <v/>
      </c>
      <c r="DU312" s="115" t="str">
        <f t="shared" si="5611"/>
        <v/>
      </c>
      <c r="DV312" s="115" t="str">
        <f t="shared" si="5612"/>
        <v/>
      </c>
      <c r="DW312" s="115" t="str">
        <f t="shared" si="5613"/>
        <v/>
      </c>
      <c r="DX312" s="115" t="str">
        <f t="shared" si="5614"/>
        <v/>
      </c>
      <c r="DY312" s="115" t="str">
        <f t="shared" si="5615"/>
        <v/>
      </c>
      <c r="DZ312" s="115" t="str">
        <f t="shared" si="5616"/>
        <v/>
      </c>
      <c r="EA312" s="115" t="str">
        <f t="shared" si="5617"/>
        <v/>
      </c>
      <c r="EB312" s="115" t="str">
        <f t="shared" si="5618"/>
        <v/>
      </c>
      <c r="EC312" s="115" t="str">
        <f t="shared" si="5619"/>
        <v/>
      </c>
      <c r="ED312" s="115" t="str">
        <f t="shared" si="5620"/>
        <v/>
      </c>
      <c r="EE312" s="115" t="str">
        <f t="shared" si="5621"/>
        <v/>
      </c>
      <c r="EF312" s="115" t="str">
        <f t="shared" si="5622"/>
        <v/>
      </c>
      <c r="EG312" s="115" t="str">
        <f t="shared" si="5670"/>
        <v/>
      </c>
      <c r="EH312" s="115" t="str">
        <f t="shared" si="5671"/>
        <v/>
      </c>
      <c r="EI312" s="115" t="str">
        <f t="shared" si="5672"/>
        <v/>
      </c>
      <c r="EJ312" s="115" t="str">
        <f t="shared" si="5673"/>
        <v/>
      </c>
      <c r="EK312" s="115" t="str">
        <f t="shared" si="5674"/>
        <v/>
      </c>
      <c r="EL312" s="115" t="str">
        <f t="shared" si="5675"/>
        <v/>
      </c>
      <c r="EM312" s="115" t="str">
        <f t="shared" si="5676"/>
        <v/>
      </c>
      <c r="EN312" s="115" t="str">
        <f t="shared" si="5677"/>
        <v/>
      </c>
      <c r="EO312" s="115" t="str">
        <f t="shared" si="5678"/>
        <v/>
      </c>
      <c r="EP312" s="115" t="str">
        <f t="shared" si="5679"/>
        <v/>
      </c>
      <c r="EQ312" s="115" t="str">
        <f t="shared" si="5680"/>
        <v/>
      </c>
      <c r="ER312" s="115" t="str">
        <f t="shared" si="5681"/>
        <v/>
      </c>
      <c r="ES312" s="115" t="str">
        <f t="shared" si="5682"/>
        <v/>
      </c>
      <c r="ET312" s="115" t="str">
        <f t="shared" si="5683"/>
        <v/>
      </c>
      <c r="EU312" s="115" t="str">
        <f t="shared" si="5684"/>
        <v/>
      </c>
      <c r="EV312" s="115" t="str">
        <f t="shared" si="5685"/>
        <v/>
      </c>
      <c r="EW312" s="115" t="str">
        <f t="shared" si="5686"/>
        <v/>
      </c>
      <c r="EX312" s="115" t="str">
        <f t="shared" si="5687"/>
        <v/>
      </c>
      <c r="EY312" s="115" t="str">
        <f t="shared" si="5688"/>
        <v/>
      </c>
      <c r="EZ312" s="115" t="str">
        <f t="shared" si="5689"/>
        <v/>
      </c>
      <c r="FA312" s="115" t="str">
        <f t="shared" si="5690"/>
        <v/>
      </c>
      <c r="FB312" s="115" t="str">
        <f t="shared" si="5691"/>
        <v/>
      </c>
      <c r="FC312" s="115" t="str">
        <f t="shared" si="5692"/>
        <v/>
      </c>
      <c r="FD312" s="115" t="str">
        <f t="shared" si="5693"/>
        <v/>
      </c>
      <c r="FE312" s="115" t="str">
        <f t="shared" si="5694"/>
        <v/>
      </c>
      <c r="GA312" s="215" t="str">
        <f t="shared" si="5857"/>
        <v/>
      </c>
      <c r="GB312" s="140" t="str">
        <f t="shared" si="5858"/>
        <v/>
      </c>
      <c r="GC312" s="171">
        <f>COUNTIF($AA$773:$AA$842,"&gt;0")</f>
        <v>0</v>
      </c>
      <c r="GD312" s="175">
        <f t="shared" si="5859"/>
        <v>0</v>
      </c>
      <c r="GE312" s="175" t="str">
        <f t="shared" si="5854"/>
        <v/>
      </c>
      <c r="GF312" s="172">
        <f t="shared" ref="GF312:GN312" si="5895">COUNTIF($AB$773:$AB$842,GF$3)</f>
        <v>0</v>
      </c>
      <c r="GG312" s="172">
        <f t="shared" si="5895"/>
        <v>0</v>
      </c>
      <c r="GH312" s="172">
        <f t="shared" si="5895"/>
        <v>0</v>
      </c>
      <c r="GI312" s="172">
        <f t="shared" si="5895"/>
        <v>0</v>
      </c>
      <c r="GJ312" s="172">
        <f t="shared" si="5895"/>
        <v>0</v>
      </c>
      <c r="GK312" s="172">
        <f t="shared" si="5895"/>
        <v>0</v>
      </c>
      <c r="GL312" s="172">
        <f t="shared" si="5895"/>
        <v>0</v>
      </c>
      <c r="GM312" s="172">
        <f t="shared" si="5895"/>
        <v>0</v>
      </c>
      <c r="GN312" s="172">
        <f t="shared" si="5895"/>
        <v>0</v>
      </c>
      <c r="GO312" s="172">
        <f t="shared" si="5861"/>
        <v>0</v>
      </c>
      <c r="GP312" s="171" t="e">
        <f t="shared" si="5862"/>
        <v>#DIV/0!</v>
      </c>
      <c r="GQ312" s="171">
        <f>COUNTIF($AA$773:$AA$842,"&lt;45")-GN312</f>
        <v>0</v>
      </c>
      <c r="GR312" s="171">
        <f>COUNTIF($AA$773:$AA$842,"&lt;60")-GQ312</f>
        <v>0</v>
      </c>
      <c r="GS312" s="171">
        <f>COUNTIF($AA$773:$AA$842,"&lt;75")-GQ312-GR312</f>
        <v>0</v>
      </c>
      <c r="GT312" s="171">
        <f>COUNTIF($AA$773:$AA$842,"&lt;90")-GQ312-GR312-GS312</f>
        <v>0</v>
      </c>
      <c r="GU312" s="171">
        <f>COUNTIF($AA$773:$AA$842,"&gt;89")</f>
        <v>0</v>
      </c>
      <c r="GV312" s="171">
        <f>COUNTIF($AA$773:$AA$842,GV3)</f>
        <v>0</v>
      </c>
      <c r="GW312" s="171">
        <f>COUNTIF($AA$773:$AA$842,GW3)</f>
        <v>0</v>
      </c>
      <c r="GY312" s="115">
        <v>309</v>
      </c>
      <c r="GZ312" s="120" t="str">
        <f>IF('INPUT INF'!N$49="YES",GY319,"")</f>
        <v/>
      </c>
      <c r="HA312" s="118">
        <f>'INPUT INF'!K49</f>
        <v>0</v>
      </c>
      <c r="HB312" s="118" t="str">
        <f>IF(GZ312="","",'INPUT INF'!L$49)</f>
        <v/>
      </c>
      <c r="HC312" s="181" t="str">
        <f>'INPUT INF'!N$34</f>
        <v>A</v>
      </c>
      <c r="HD312" s="181" t="str">
        <f>IFERROR(INDEX(GB$4:GB$28,MATCH($HB312,$GA$4:$GA$28,0)),"")</f>
        <v/>
      </c>
      <c r="HE312" s="181">
        <f t="shared" ref="HE312:HY312" si="5896">IFERROR(INDEX(GC$166:GC$190,MATCH($HB312,$GA$166:$GA$190,0)),"")</f>
        <v>0</v>
      </c>
      <c r="HF312" s="181">
        <f t="shared" si="5896"/>
        <v>0</v>
      </c>
      <c r="HG312" s="181" t="str">
        <f t="shared" si="5896"/>
        <v/>
      </c>
      <c r="HH312" s="181">
        <f t="shared" si="5896"/>
        <v>0</v>
      </c>
      <c r="HI312" s="181">
        <f t="shared" si="5896"/>
        <v>0</v>
      </c>
      <c r="HJ312" s="181">
        <f t="shared" si="5896"/>
        <v>0</v>
      </c>
      <c r="HK312" s="181">
        <f t="shared" si="5896"/>
        <v>0</v>
      </c>
      <c r="HL312" s="181">
        <f t="shared" si="5896"/>
        <v>0</v>
      </c>
      <c r="HM312" s="181">
        <f t="shared" si="5896"/>
        <v>0</v>
      </c>
      <c r="HN312" s="181">
        <f t="shared" si="5896"/>
        <v>0</v>
      </c>
      <c r="HO312" s="181">
        <f t="shared" si="5896"/>
        <v>0</v>
      </c>
      <c r="HP312" s="181">
        <f t="shared" si="5896"/>
        <v>0</v>
      </c>
      <c r="HQ312" s="181">
        <f t="shared" si="5896"/>
        <v>0</v>
      </c>
      <c r="HR312" s="181" t="str">
        <f t="shared" si="5896"/>
        <v/>
      </c>
      <c r="HS312" s="181">
        <f t="shared" si="5896"/>
        <v>0</v>
      </c>
      <c r="HT312" s="181">
        <f t="shared" si="5896"/>
        <v>0</v>
      </c>
      <c r="HU312" s="181">
        <f t="shared" si="5896"/>
        <v>0</v>
      </c>
      <c r="HV312" s="181">
        <f t="shared" si="5896"/>
        <v>0</v>
      </c>
      <c r="HW312" s="181">
        <f t="shared" si="5896"/>
        <v>0</v>
      </c>
      <c r="HX312" s="181">
        <f t="shared" si="5896"/>
        <v>0</v>
      </c>
      <c r="HY312" s="181">
        <f t="shared" si="5896"/>
        <v>0</v>
      </c>
    </row>
    <row r="313" spans="1:233" ht="15" customHeight="1" x14ac:dyDescent="0.25">
      <c r="A313" s="115">
        <v>311</v>
      </c>
      <c r="B313" s="115" t="str">
        <f t="shared" si="5802"/>
        <v/>
      </c>
      <c r="C313" s="115" t="s">
        <v>68</v>
      </c>
      <c r="D313" s="100" t="str">
        <f t="shared" si="5805"/>
        <v>E</v>
      </c>
      <c r="E313" s="100" t="str">
        <f t="shared" si="5625"/>
        <v/>
      </c>
      <c r="F313" s="100" t="str">
        <f t="shared" si="5626"/>
        <v/>
      </c>
      <c r="G313" s="100" t="str">
        <f t="shared" si="5575"/>
        <v/>
      </c>
      <c r="H313" s="100" t="str">
        <f t="shared" si="5627"/>
        <v/>
      </c>
      <c r="I313" s="100" t="str">
        <f t="shared" si="5576"/>
        <v/>
      </c>
      <c r="J313" s="100" t="str">
        <f t="shared" si="5628"/>
        <v/>
      </c>
      <c r="K313" s="100" t="str">
        <f t="shared" si="5577"/>
        <v/>
      </c>
      <c r="L313" s="100" t="str">
        <f t="shared" si="5629"/>
        <v/>
      </c>
      <c r="M313" s="100" t="str">
        <f t="shared" si="5578"/>
        <v/>
      </c>
      <c r="N313" s="100" t="str">
        <f t="shared" si="5630"/>
        <v/>
      </c>
      <c r="O313" s="100" t="str">
        <f t="shared" si="5579"/>
        <v/>
      </c>
      <c r="P313" s="100" t="str">
        <f t="shared" si="5631"/>
        <v/>
      </c>
      <c r="Q313" s="100" t="str">
        <f t="shared" si="5580"/>
        <v/>
      </c>
      <c r="R313" s="100" t="str">
        <f t="shared" si="5632"/>
        <v/>
      </c>
      <c r="S313" s="100" t="str">
        <f t="shared" si="5581"/>
        <v/>
      </c>
      <c r="T313" s="100" t="str">
        <f t="shared" si="5633"/>
        <v/>
      </c>
      <c r="U313" s="100" t="str">
        <f t="shared" si="5582"/>
        <v/>
      </c>
      <c r="V313" s="100" t="str">
        <f t="shared" si="5634"/>
        <v/>
      </c>
      <c r="W313" s="100" t="str">
        <f t="shared" si="5583"/>
        <v/>
      </c>
      <c r="X313" s="100" t="str">
        <f t="shared" si="5635"/>
        <v/>
      </c>
      <c r="Y313" s="100" t="str">
        <f t="shared" si="5584"/>
        <v/>
      </c>
      <c r="Z313" s="100" t="str">
        <f t="shared" si="5636"/>
        <v/>
      </c>
      <c r="AA313" s="100" t="str">
        <f t="shared" si="5585"/>
        <v/>
      </c>
      <c r="AB313" s="100" t="str">
        <f t="shared" si="5637"/>
        <v/>
      </c>
      <c r="AC313" s="100" t="str">
        <f t="shared" si="5586"/>
        <v/>
      </c>
      <c r="AD313" s="100" t="str">
        <f t="shared" si="5638"/>
        <v/>
      </c>
      <c r="AE313" s="100" t="str">
        <f t="shared" si="5587"/>
        <v/>
      </c>
      <c r="AF313" s="100" t="str">
        <f t="shared" si="5639"/>
        <v/>
      </c>
      <c r="AG313" s="100" t="str">
        <f t="shared" si="5588"/>
        <v/>
      </c>
      <c r="AH313" s="100" t="str">
        <f t="shared" si="5640"/>
        <v/>
      </c>
      <c r="AI313" s="100" t="str">
        <f t="shared" si="5589"/>
        <v/>
      </c>
      <c r="AJ313" s="100" t="str">
        <f t="shared" si="5641"/>
        <v/>
      </c>
      <c r="AK313" s="100" t="str">
        <f t="shared" si="5590"/>
        <v/>
      </c>
      <c r="AL313" s="100" t="str">
        <f t="shared" si="5642"/>
        <v/>
      </c>
      <c r="AM313" s="100" t="str">
        <f t="shared" si="5591"/>
        <v/>
      </c>
      <c r="AN313" s="100" t="str">
        <f t="shared" si="5643"/>
        <v/>
      </c>
      <c r="AO313" s="100" t="str">
        <f t="shared" si="5592"/>
        <v/>
      </c>
      <c r="AP313" s="100" t="str">
        <f t="shared" si="5644"/>
        <v/>
      </c>
      <c r="AQ313" s="100" t="str">
        <f t="shared" si="5593"/>
        <v/>
      </c>
      <c r="AR313" s="100" t="str">
        <f t="shared" si="5645"/>
        <v/>
      </c>
      <c r="AS313" s="100" t="str">
        <f t="shared" si="5594"/>
        <v/>
      </c>
      <c r="AT313" s="100" t="str">
        <f t="shared" si="5646"/>
        <v/>
      </c>
      <c r="AU313" s="100" t="str">
        <f t="shared" si="5595"/>
        <v/>
      </c>
      <c r="AV313" s="100" t="str">
        <f t="shared" si="5647"/>
        <v/>
      </c>
      <c r="AW313" s="100" t="str">
        <f t="shared" si="5596"/>
        <v/>
      </c>
      <c r="AX313" s="100" t="str">
        <f t="shared" si="5648"/>
        <v/>
      </c>
      <c r="AY313" s="100" t="str">
        <f t="shared" si="5597"/>
        <v/>
      </c>
      <c r="AZ313" s="100" t="str">
        <f t="shared" si="5649"/>
        <v/>
      </c>
      <c r="BA313" s="100" t="str">
        <f t="shared" si="5598"/>
        <v/>
      </c>
      <c r="BB313" s="100" t="str">
        <f t="shared" si="5650"/>
        <v/>
      </c>
      <c r="BC313" s="100" t="str">
        <f>IFERROR(INDEX('INPUT INF'!$F$3:$F$601,MATCH($B313,'INPUT INF'!$A$3:$A$601,FALSE)),"")</f>
        <v/>
      </c>
      <c r="BD313" s="100" t="str">
        <f t="shared" si="5848"/>
        <v/>
      </c>
      <c r="BE313" s="100" t="str">
        <f t="shared" si="5651"/>
        <v/>
      </c>
      <c r="BF313" s="100" t="str">
        <f t="shared" si="5652"/>
        <v/>
      </c>
      <c r="BG313" s="115" t="str">
        <f t="shared" si="5653"/>
        <v/>
      </c>
      <c r="BH313" s="115" t="str">
        <f>IF(AND('INPUT INF'!$O$1="X",BG313="PASS"),BF313,IF($BG313="","0",IF('INPUT INF'!$N$63="YES",$BF313,"")))</f>
        <v>0</v>
      </c>
      <c r="BI313" s="115" t="str">
        <f>IF($BG313="","0",IF('INPUT INF'!$R$64="YES",$BF313,""))</f>
        <v>0</v>
      </c>
      <c r="BJ313" s="115" t="str">
        <f>IF($BG313="","0",IF('INPUT INF'!$R$65="YES",$BF313,""))</f>
        <v>0</v>
      </c>
      <c r="BL313" s="116" t="str">
        <f t="shared" si="5654"/>
        <v/>
      </c>
      <c r="BM313" s="116" t="str">
        <f t="shared" si="5655"/>
        <v/>
      </c>
      <c r="BN313" s="116" t="str">
        <f t="shared" si="5655"/>
        <v/>
      </c>
      <c r="BR313" s="116" t="str">
        <f t="shared" si="5656"/>
        <v/>
      </c>
      <c r="BS313" s="116" t="str">
        <f t="shared" si="5827"/>
        <v/>
      </c>
      <c r="BT313" s="116" t="str">
        <f t="shared" si="5827"/>
        <v/>
      </c>
      <c r="BX313" s="116" t="str">
        <f t="shared" si="5658"/>
        <v/>
      </c>
      <c r="BY313" s="116" t="str">
        <f t="shared" si="5828"/>
        <v/>
      </c>
      <c r="BZ313" s="116" t="str">
        <f t="shared" si="5828"/>
        <v/>
      </c>
      <c r="CD313" s="116" t="str">
        <f t="shared" si="5660"/>
        <v/>
      </c>
      <c r="CE313" s="116" t="str">
        <f t="shared" si="5661"/>
        <v/>
      </c>
      <c r="CF313" s="116" t="str">
        <f t="shared" si="5662"/>
        <v/>
      </c>
      <c r="CJ313" s="116" t="str">
        <f t="shared" si="5663"/>
        <v/>
      </c>
      <c r="CK313" s="116" t="str">
        <f t="shared" si="5664"/>
        <v/>
      </c>
      <c r="CL313" s="116" t="str">
        <f t="shared" si="5665"/>
        <v/>
      </c>
      <c r="CP313" s="116" t="str">
        <f t="shared" si="5666"/>
        <v/>
      </c>
      <c r="CQ313" s="116" t="str">
        <f t="shared" si="5667"/>
        <v/>
      </c>
      <c r="CR313" s="116" t="str">
        <f t="shared" si="5668"/>
        <v/>
      </c>
      <c r="DH313" s="115" t="str">
        <f t="shared" si="5669"/>
        <v/>
      </c>
      <c r="DI313" s="115" t="str">
        <f t="shared" si="5599"/>
        <v/>
      </c>
      <c r="DJ313" s="115" t="str">
        <f t="shared" si="5600"/>
        <v/>
      </c>
      <c r="DK313" s="115" t="str">
        <f t="shared" si="5601"/>
        <v/>
      </c>
      <c r="DL313" s="115" t="str">
        <f t="shared" si="5602"/>
        <v/>
      </c>
      <c r="DM313" s="115" t="str">
        <f t="shared" si="5603"/>
        <v/>
      </c>
      <c r="DN313" s="115" t="str">
        <f t="shared" si="5604"/>
        <v/>
      </c>
      <c r="DO313" s="115" t="str">
        <f t="shared" si="5605"/>
        <v/>
      </c>
      <c r="DP313" s="115" t="str">
        <f t="shared" si="5606"/>
        <v/>
      </c>
      <c r="DQ313" s="115" t="str">
        <f t="shared" si="5607"/>
        <v/>
      </c>
      <c r="DR313" s="115" t="str">
        <f t="shared" si="5608"/>
        <v/>
      </c>
      <c r="DS313" s="115" t="str">
        <f t="shared" si="5609"/>
        <v/>
      </c>
      <c r="DT313" s="115" t="str">
        <f t="shared" si="5610"/>
        <v/>
      </c>
      <c r="DU313" s="115" t="str">
        <f t="shared" si="5611"/>
        <v/>
      </c>
      <c r="DV313" s="115" t="str">
        <f t="shared" si="5612"/>
        <v/>
      </c>
      <c r="DW313" s="115" t="str">
        <f t="shared" si="5613"/>
        <v/>
      </c>
      <c r="DX313" s="115" t="str">
        <f t="shared" si="5614"/>
        <v/>
      </c>
      <c r="DY313" s="115" t="str">
        <f t="shared" si="5615"/>
        <v/>
      </c>
      <c r="DZ313" s="115" t="str">
        <f t="shared" si="5616"/>
        <v/>
      </c>
      <c r="EA313" s="115" t="str">
        <f t="shared" si="5617"/>
        <v/>
      </c>
      <c r="EB313" s="115" t="str">
        <f t="shared" si="5618"/>
        <v/>
      </c>
      <c r="EC313" s="115" t="str">
        <f t="shared" si="5619"/>
        <v/>
      </c>
      <c r="ED313" s="115" t="str">
        <f t="shared" si="5620"/>
        <v/>
      </c>
      <c r="EE313" s="115" t="str">
        <f t="shared" si="5621"/>
        <v/>
      </c>
      <c r="EF313" s="115" t="str">
        <f t="shared" si="5622"/>
        <v/>
      </c>
      <c r="EG313" s="115" t="str">
        <f t="shared" si="5670"/>
        <v/>
      </c>
      <c r="EH313" s="115" t="str">
        <f t="shared" si="5671"/>
        <v/>
      </c>
      <c r="EI313" s="115" t="str">
        <f t="shared" si="5672"/>
        <v/>
      </c>
      <c r="EJ313" s="115" t="str">
        <f t="shared" si="5673"/>
        <v/>
      </c>
      <c r="EK313" s="115" t="str">
        <f t="shared" si="5674"/>
        <v/>
      </c>
      <c r="EL313" s="115" t="str">
        <f t="shared" si="5675"/>
        <v/>
      </c>
      <c r="EM313" s="115" t="str">
        <f t="shared" si="5676"/>
        <v/>
      </c>
      <c r="EN313" s="115" t="str">
        <f t="shared" si="5677"/>
        <v/>
      </c>
      <c r="EO313" s="115" t="str">
        <f t="shared" si="5678"/>
        <v/>
      </c>
      <c r="EP313" s="115" t="str">
        <f t="shared" si="5679"/>
        <v/>
      </c>
      <c r="EQ313" s="115" t="str">
        <f t="shared" si="5680"/>
        <v/>
      </c>
      <c r="ER313" s="115" t="str">
        <f t="shared" si="5681"/>
        <v/>
      </c>
      <c r="ES313" s="115" t="str">
        <f t="shared" si="5682"/>
        <v/>
      </c>
      <c r="ET313" s="115" t="str">
        <f t="shared" si="5683"/>
        <v/>
      </c>
      <c r="EU313" s="115" t="str">
        <f t="shared" si="5684"/>
        <v/>
      </c>
      <c r="EV313" s="115" t="str">
        <f t="shared" si="5685"/>
        <v/>
      </c>
      <c r="EW313" s="115" t="str">
        <f t="shared" si="5686"/>
        <v/>
      </c>
      <c r="EX313" s="115" t="str">
        <f t="shared" si="5687"/>
        <v/>
      </c>
      <c r="EY313" s="115" t="str">
        <f t="shared" si="5688"/>
        <v/>
      </c>
      <c r="EZ313" s="115" t="str">
        <f t="shared" si="5689"/>
        <v/>
      </c>
      <c r="FA313" s="115" t="str">
        <f t="shared" si="5690"/>
        <v/>
      </c>
      <c r="FB313" s="115" t="str">
        <f t="shared" si="5691"/>
        <v/>
      </c>
      <c r="FC313" s="115" t="str">
        <f t="shared" si="5692"/>
        <v/>
      </c>
      <c r="FD313" s="115" t="str">
        <f t="shared" si="5693"/>
        <v/>
      </c>
      <c r="FE313" s="115" t="str">
        <f t="shared" si="5694"/>
        <v/>
      </c>
      <c r="GA313" s="215" t="str">
        <f t="shared" si="5857"/>
        <v/>
      </c>
      <c r="GB313" s="140" t="str">
        <f t="shared" si="5858"/>
        <v/>
      </c>
      <c r="GC313" s="171">
        <f>COUNTIF($AC$773:$AC$842,"&gt;0")</f>
        <v>0</v>
      </c>
      <c r="GD313" s="175">
        <f t="shared" si="5859"/>
        <v>0</v>
      </c>
      <c r="GE313" s="175" t="str">
        <f t="shared" si="5854"/>
        <v/>
      </c>
      <c r="GF313" s="172">
        <f t="shared" ref="GF313:GN313" si="5897">COUNTIF($AD$773:$AD$842,GF$3)</f>
        <v>0</v>
      </c>
      <c r="GG313" s="172">
        <f t="shared" si="5897"/>
        <v>0</v>
      </c>
      <c r="GH313" s="172">
        <f t="shared" si="5897"/>
        <v>0</v>
      </c>
      <c r="GI313" s="172">
        <f t="shared" si="5897"/>
        <v>0</v>
      </c>
      <c r="GJ313" s="172">
        <f t="shared" si="5897"/>
        <v>0</v>
      </c>
      <c r="GK313" s="172">
        <f t="shared" si="5897"/>
        <v>0</v>
      </c>
      <c r="GL313" s="172">
        <f t="shared" si="5897"/>
        <v>0</v>
      </c>
      <c r="GM313" s="172">
        <f t="shared" si="5897"/>
        <v>0</v>
      </c>
      <c r="GN313" s="172">
        <f t="shared" si="5897"/>
        <v>0</v>
      </c>
      <c r="GO313" s="172">
        <f t="shared" si="5861"/>
        <v>0</v>
      </c>
      <c r="GP313" s="171" t="e">
        <f t="shared" si="5862"/>
        <v>#DIV/0!</v>
      </c>
      <c r="GQ313" s="171">
        <f>COUNTIF($AC$773:$AC$842,"&lt;45")-GN313</f>
        <v>0</v>
      </c>
      <c r="GR313" s="171">
        <f>COUNTIF($AC$773:$AC$842,"&lt;60")-GQ313</f>
        <v>0</v>
      </c>
      <c r="GS313" s="171">
        <f>COUNTIF($AC$773:$AC$842,"&lt;75")-GQ313-GR313</f>
        <v>0</v>
      </c>
      <c r="GT313" s="171">
        <f>COUNTIF($AC$773:$AC$842,"&lt;90")-GQ313-GR313-GS313</f>
        <v>0</v>
      </c>
      <c r="GU313" s="171">
        <f>COUNTIF($AC$773:$AC$842,"&gt;89")</f>
        <v>0</v>
      </c>
      <c r="GV313" s="171">
        <f>COUNTIF($AC$773:$AC$842,GV3)</f>
        <v>0</v>
      </c>
      <c r="GW313" s="171">
        <f>COUNTIF($AC$773:$AC$842,GW3)</f>
        <v>0</v>
      </c>
      <c r="GY313" s="115">
        <v>310</v>
      </c>
      <c r="GZ313" s="120" t="str">
        <f>IF('INPUT INF'!O$49="YES",GY320,"")</f>
        <v/>
      </c>
      <c r="HA313" s="118">
        <f>HA312</f>
        <v>0</v>
      </c>
      <c r="HB313" s="118" t="str">
        <f>IF(GZ313="","",'INPUT INF'!L$49)</f>
        <v/>
      </c>
      <c r="HC313" s="181" t="str">
        <f>'INPUT INF'!O$34</f>
        <v>B</v>
      </c>
      <c r="HD313" s="181" t="str">
        <f>IFERROR(INDEX(GB$31:GB$55,MATCH($HB313,$GA$31:$GA$55,0)),"")</f>
        <v/>
      </c>
      <c r="HE313" s="181">
        <f t="shared" ref="HE313:HY313" si="5898">IFERROR(INDEX(GC$192:GC$217,MATCH($HB313,$GA$192:$GA$217,0)),"")</f>
        <v>0</v>
      </c>
      <c r="HF313" s="181">
        <f t="shared" si="5898"/>
        <v>0</v>
      </c>
      <c r="HG313" s="181" t="str">
        <f t="shared" si="5898"/>
        <v/>
      </c>
      <c r="HH313" s="181">
        <f t="shared" si="5898"/>
        <v>0</v>
      </c>
      <c r="HI313" s="181">
        <f t="shared" si="5898"/>
        <v>0</v>
      </c>
      <c r="HJ313" s="181">
        <f t="shared" si="5898"/>
        <v>0</v>
      </c>
      <c r="HK313" s="181">
        <f t="shared" si="5898"/>
        <v>0</v>
      </c>
      <c r="HL313" s="181">
        <f t="shared" si="5898"/>
        <v>0</v>
      </c>
      <c r="HM313" s="181">
        <f t="shared" si="5898"/>
        <v>0</v>
      </c>
      <c r="HN313" s="181">
        <f t="shared" si="5898"/>
        <v>0</v>
      </c>
      <c r="HO313" s="181">
        <f t="shared" si="5898"/>
        <v>0</v>
      </c>
      <c r="HP313" s="181">
        <f t="shared" si="5898"/>
        <v>0</v>
      </c>
      <c r="HQ313" s="181">
        <f t="shared" si="5898"/>
        <v>0</v>
      </c>
      <c r="HR313" s="181" t="str">
        <f t="shared" si="5898"/>
        <v/>
      </c>
      <c r="HS313" s="181">
        <f t="shared" si="5898"/>
        <v>0</v>
      </c>
      <c r="HT313" s="181">
        <f t="shared" si="5898"/>
        <v>0</v>
      </c>
      <c r="HU313" s="181">
        <f t="shared" si="5898"/>
        <v>0</v>
      </c>
      <c r="HV313" s="181">
        <f t="shared" si="5898"/>
        <v>0</v>
      </c>
      <c r="HW313" s="181">
        <f t="shared" si="5898"/>
        <v>0</v>
      </c>
      <c r="HX313" s="181">
        <f t="shared" si="5898"/>
        <v>0</v>
      </c>
      <c r="HY313" s="181">
        <f t="shared" si="5898"/>
        <v>0</v>
      </c>
    </row>
    <row r="314" spans="1:233" ht="15" customHeight="1" x14ac:dyDescent="0.25">
      <c r="A314" s="115">
        <v>312</v>
      </c>
      <c r="B314" s="115" t="str">
        <f t="shared" si="5802"/>
        <v/>
      </c>
      <c r="C314" s="115" t="s">
        <v>68</v>
      </c>
      <c r="D314" s="100" t="str">
        <f t="shared" si="5805"/>
        <v>E</v>
      </c>
      <c r="E314" s="100" t="str">
        <f t="shared" si="5625"/>
        <v/>
      </c>
      <c r="F314" s="100" t="str">
        <f t="shared" si="5626"/>
        <v/>
      </c>
      <c r="G314" s="100" t="str">
        <f t="shared" si="5575"/>
        <v/>
      </c>
      <c r="H314" s="100" t="str">
        <f t="shared" si="5627"/>
        <v/>
      </c>
      <c r="I314" s="100" t="str">
        <f t="shared" si="5576"/>
        <v/>
      </c>
      <c r="J314" s="100" t="str">
        <f t="shared" si="5628"/>
        <v/>
      </c>
      <c r="K314" s="100" t="str">
        <f t="shared" si="5577"/>
        <v/>
      </c>
      <c r="L314" s="100" t="str">
        <f t="shared" si="5629"/>
        <v/>
      </c>
      <c r="M314" s="100" t="str">
        <f t="shared" si="5578"/>
        <v/>
      </c>
      <c r="N314" s="100" t="str">
        <f t="shared" si="5630"/>
        <v/>
      </c>
      <c r="O314" s="100" t="str">
        <f t="shared" si="5579"/>
        <v/>
      </c>
      <c r="P314" s="100" t="str">
        <f t="shared" si="5631"/>
        <v/>
      </c>
      <c r="Q314" s="100" t="str">
        <f t="shared" si="5580"/>
        <v/>
      </c>
      <c r="R314" s="100" t="str">
        <f t="shared" si="5632"/>
        <v/>
      </c>
      <c r="S314" s="100" t="str">
        <f t="shared" si="5581"/>
        <v/>
      </c>
      <c r="T314" s="100" t="str">
        <f t="shared" si="5633"/>
        <v/>
      </c>
      <c r="U314" s="100" t="str">
        <f t="shared" si="5582"/>
        <v/>
      </c>
      <c r="V314" s="100" t="str">
        <f t="shared" si="5634"/>
        <v/>
      </c>
      <c r="W314" s="100" t="str">
        <f t="shared" si="5583"/>
        <v/>
      </c>
      <c r="X314" s="100" t="str">
        <f t="shared" si="5635"/>
        <v/>
      </c>
      <c r="Y314" s="100" t="str">
        <f t="shared" si="5584"/>
        <v/>
      </c>
      <c r="Z314" s="100" t="str">
        <f t="shared" si="5636"/>
        <v/>
      </c>
      <c r="AA314" s="100" t="str">
        <f t="shared" si="5585"/>
        <v/>
      </c>
      <c r="AB314" s="100" t="str">
        <f t="shared" si="5637"/>
        <v/>
      </c>
      <c r="AC314" s="100" t="str">
        <f t="shared" si="5586"/>
        <v/>
      </c>
      <c r="AD314" s="100" t="str">
        <f t="shared" si="5638"/>
        <v/>
      </c>
      <c r="AE314" s="100" t="str">
        <f t="shared" si="5587"/>
        <v/>
      </c>
      <c r="AF314" s="100" t="str">
        <f t="shared" si="5639"/>
        <v/>
      </c>
      <c r="AG314" s="100" t="str">
        <f t="shared" si="5588"/>
        <v/>
      </c>
      <c r="AH314" s="100" t="str">
        <f t="shared" si="5640"/>
        <v/>
      </c>
      <c r="AI314" s="100" t="str">
        <f t="shared" si="5589"/>
        <v/>
      </c>
      <c r="AJ314" s="100" t="str">
        <f t="shared" si="5641"/>
        <v/>
      </c>
      <c r="AK314" s="100" t="str">
        <f t="shared" si="5590"/>
        <v/>
      </c>
      <c r="AL314" s="100" t="str">
        <f t="shared" si="5642"/>
        <v/>
      </c>
      <c r="AM314" s="100" t="str">
        <f t="shared" si="5591"/>
        <v/>
      </c>
      <c r="AN314" s="100" t="str">
        <f t="shared" si="5643"/>
        <v/>
      </c>
      <c r="AO314" s="100" t="str">
        <f t="shared" si="5592"/>
        <v/>
      </c>
      <c r="AP314" s="100" t="str">
        <f t="shared" si="5644"/>
        <v/>
      </c>
      <c r="AQ314" s="100" t="str">
        <f t="shared" si="5593"/>
        <v/>
      </c>
      <c r="AR314" s="100" t="str">
        <f t="shared" si="5645"/>
        <v/>
      </c>
      <c r="AS314" s="100" t="str">
        <f t="shared" si="5594"/>
        <v/>
      </c>
      <c r="AT314" s="100" t="str">
        <f t="shared" si="5646"/>
        <v/>
      </c>
      <c r="AU314" s="100" t="str">
        <f t="shared" si="5595"/>
        <v/>
      </c>
      <c r="AV314" s="100" t="str">
        <f t="shared" si="5647"/>
        <v/>
      </c>
      <c r="AW314" s="100" t="str">
        <f t="shared" si="5596"/>
        <v/>
      </c>
      <c r="AX314" s="100" t="str">
        <f t="shared" si="5648"/>
        <v/>
      </c>
      <c r="AY314" s="100" t="str">
        <f t="shared" si="5597"/>
        <v/>
      </c>
      <c r="AZ314" s="100" t="str">
        <f t="shared" si="5649"/>
        <v/>
      </c>
      <c r="BA314" s="100" t="str">
        <f t="shared" si="5598"/>
        <v/>
      </c>
      <c r="BB314" s="100" t="str">
        <f t="shared" si="5650"/>
        <v/>
      </c>
      <c r="BC314" s="100" t="str">
        <f>IFERROR(INDEX('INPUT INF'!$F$3:$F$601,MATCH($B314,'INPUT INF'!$A$3:$A$601,FALSE)),"")</f>
        <v/>
      </c>
      <c r="BD314" s="100" t="str">
        <f t="shared" si="5848"/>
        <v/>
      </c>
      <c r="BE314" s="100" t="str">
        <f t="shared" si="5651"/>
        <v/>
      </c>
      <c r="BF314" s="100" t="str">
        <f t="shared" si="5652"/>
        <v/>
      </c>
      <c r="BG314" s="115" t="str">
        <f t="shared" si="5653"/>
        <v/>
      </c>
      <c r="BH314" s="115" t="str">
        <f>IF(AND('INPUT INF'!$O$1="X",BG314="PASS"),BF314,IF($BG314="","0",IF('INPUT INF'!$N$63="YES",$BF314,"")))</f>
        <v>0</v>
      </c>
      <c r="BI314" s="115" t="str">
        <f>IF($BG314="","0",IF('INPUT INF'!$R$64="YES",$BF314,""))</f>
        <v>0</v>
      </c>
      <c r="BJ314" s="115" t="str">
        <f>IF($BG314="","0",IF('INPUT INF'!$R$65="YES",$BF314,""))</f>
        <v>0</v>
      </c>
      <c r="BL314" s="116" t="str">
        <f t="shared" si="5654"/>
        <v/>
      </c>
      <c r="BM314" s="116" t="str">
        <f t="shared" si="5655"/>
        <v/>
      </c>
      <c r="BN314" s="116" t="str">
        <f t="shared" si="5655"/>
        <v/>
      </c>
      <c r="BR314" s="116" t="str">
        <f t="shared" si="5656"/>
        <v/>
      </c>
      <c r="BS314" s="116" t="str">
        <f t="shared" si="5827"/>
        <v/>
      </c>
      <c r="BT314" s="116" t="str">
        <f t="shared" si="5827"/>
        <v/>
      </c>
      <c r="BX314" s="116" t="str">
        <f t="shared" si="5658"/>
        <v/>
      </c>
      <c r="BY314" s="116" t="str">
        <f t="shared" si="5828"/>
        <v/>
      </c>
      <c r="BZ314" s="116" t="str">
        <f t="shared" si="5828"/>
        <v/>
      </c>
      <c r="CD314" s="116" t="str">
        <f t="shared" si="5660"/>
        <v/>
      </c>
      <c r="CE314" s="116" t="str">
        <f t="shared" si="5661"/>
        <v/>
      </c>
      <c r="CF314" s="116" t="str">
        <f t="shared" si="5662"/>
        <v/>
      </c>
      <c r="CJ314" s="116" t="str">
        <f t="shared" si="5663"/>
        <v/>
      </c>
      <c r="CK314" s="116" t="str">
        <f t="shared" si="5664"/>
        <v/>
      </c>
      <c r="CL314" s="116" t="str">
        <f t="shared" si="5665"/>
        <v/>
      </c>
      <c r="CP314" s="116" t="str">
        <f t="shared" si="5666"/>
        <v/>
      </c>
      <c r="CQ314" s="116" t="str">
        <f t="shared" si="5667"/>
        <v/>
      </c>
      <c r="CR314" s="116" t="str">
        <f t="shared" si="5668"/>
        <v/>
      </c>
      <c r="DH314" s="115" t="str">
        <f t="shared" si="5669"/>
        <v/>
      </c>
      <c r="DI314" s="115" t="str">
        <f t="shared" si="5599"/>
        <v/>
      </c>
      <c r="DJ314" s="115" t="str">
        <f t="shared" si="5600"/>
        <v/>
      </c>
      <c r="DK314" s="115" t="str">
        <f t="shared" si="5601"/>
        <v/>
      </c>
      <c r="DL314" s="115" t="str">
        <f t="shared" si="5602"/>
        <v/>
      </c>
      <c r="DM314" s="115" t="str">
        <f t="shared" si="5603"/>
        <v/>
      </c>
      <c r="DN314" s="115" t="str">
        <f t="shared" si="5604"/>
        <v/>
      </c>
      <c r="DO314" s="115" t="str">
        <f t="shared" si="5605"/>
        <v/>
      </c>
      <c r="DP314" s="115" t="str">
        <f t="shared" si="5606"/>
        <v/>
      </c>
      <c r="DQ314" s="115" t="str">
        <f t="shared" si="5607"/>
        <v/>
      </c>
      <c r="DR314" s="115" t="str">
        <f t="shared" si="5608"/>
        <v/>
      </c>
      <c r="DS314" s="115" t="str">
        <f t="shared" si="5609"/>
        <v/>
      </c>
      <c r="DT314" s="115" t="str">
        <f t="shared" si="5610"/>
        <v/>
      </c>
      <c r="DU314" s="115" t="str">
        <f t="shared" si="5611"/>
        <v/>
      </c>
      <c r="DV314" s="115" t="str">
        <f t="shared" si="5612"/>
        <v/>
      </c>
      <c r="DW314" s="115" t="str">
        <f t="shared" si="5613"/>
        <v/>
      </c>
      <c r="DX314" s="115" t="str">
        <f t="shared" si="5614"/>
        <v/>
      </c>
      <c r="DY314" s="115" t="str">
        <f t="shared" si="5615"/>
        <v/>
      </c>
      <c r="DZ314" s="115" t="str">
        <f t="shared" si="5616"/>
        <v/>
      </c>
      <c r="EA314" s="115" t="str">
        <f t="shared" si="5617"/>
        <v/>
      </c>
      <c r="EB314" s="115" t="str">
        <f t="shared" si="5618"/>
        <v/>
      </c>
      <c r="EC314" s="115" t="str">
        <f t="shared" si="5619"/>
        <v/>
      </c>
      <c r="ED314" s="115" t="str">
        <f t="shared" si="5620"/>
        <v/>
      </c>
      <c r="EE314" s="115" t="str">
        <f t="shared" si="5621"/>
        <v/>
      </c>
      <c r="EF314" s="115" t="str">
        <f t="shared" si="5622"/>
        <v/>
      </c>
      <c r="EG314" s="115" t="str">
        <f t="shared" si="5670"/>
        <v/>
      </c>
      <c r="EH314" s="115" t="str">
        <f t="shared" si="5671"/>
        <v/>
      </c>
      <c r="EI314" s="115" t="str">
        <f t="shared" si="5672"/>
        <v/>
      </c>
      <c r="EJ314" s="115" t="str">
        <f t="shared" si="5673"/>
        <v/>
      </c>
      <c r="EK314" s="115" t="str">
        <f t="shared" si="5674"/>
        <v/>
      </c>
      <c r="EL314" s="115" t="str">
        <f t="shared" si="5675"/>
        <v/>
      </c>
      <c r="EM314" s="115" t="str">
        <f t="shared" si="5676"/>
        <v/>
      </c>
      <c r="EN314" s="115" t="str">
        <f t="shared" si="5677"/>
        <v/>
      </c>
      <c r="EO314" s="115" t="str">
        <f t="shared" si="5678"/>
        <v/>
      </c>
      <c r="EP314" s="115" t="str">
        <f t="shared" si="5679"/>
        <v/>
      </c>
      <c r="EQ314" s="115" t="str">
        <f t="shared" si="5680"/>
        <v/>
      </c>
      <c r="ER314" s="115" t="str">
        <f t="shared" si="5681"/>
        <v/>
      </c>
      <c r="ES314" s="115" t="str">
        <f t="shared" si="5682"/>
        <v/>
      </c>
      <c r="ET314" s="115" t="str">
        <f t="shared" si="5683"/>
        <v/>
      </c>
      <c r="EU314" s="115" t="str">
        <f t="shared" si="5684"/>
        <v/>
      </c>
      <c r="EV314" s="115" t="str">
        <f t="shared" si="5685"/>
        <v/>
      </c>
      <c r="EW314" s="115" t="str">
        <f t="shared" si="5686"/>
        <v/>
      </c>
      <c r="EX314" s="115" t="str">
        <f t="shared" si="5687"/>
        <v/>
      </c>
      <c r="EY314" s="115" t="str">
        <f t="shared" si="5688"/>
        <v/>
      </c>
      <c r="EZ314" s="115" t="str">
        <f t="shared" si="5689"/>
        <v/>
      </c>
      <c r="FA314" s="115" t="str">
        <f t="shared" si="5690"/>
        <v/>
      </c>
      <c r="FB314" s="115" t="str">
        <f t="shared" si="5691"/>
        <v/>
      </c>
      <c r="FC314" s="115" t="str">
        <f t="shared" si="5692"/>
        <v/>
      </c>
      <c r="FD314" s="115" t="str">
        <f t="shared" si="5693"/>
        <v/>
      </c>
      <c r="FE314" s="115" t="str">
        <f t="shared" si="5694"/>
        <v/>
      </c>
      <c r="GA314" s="215" t="str">
        <f t="shared" si="5857"/>
        <v/>
      </c>
      <c r="GB314" s="140" t="str">
        <f t="shared" si="5858"/>
        <v/>
      </c>
      <c r="GC314" s="171">
        <f>COUNTIF($AE$773:$AE$842,"&gt;0")</f>
        <v>0</v>
      </c>
      <c r="GD314" s="175">
        <f t="shared" si="5859"/>
        <v>0</v>
      </c>
      <c r="GE314" s="175" t="str">
        <f t="shared" si="5854"/>
        <v/>
      </c>
      <c r="GF314" s="172">
        <f t="shared" ref="GF314:GN314" si="5899">COUNTIF($AF$773:$AF$842,GF$3)</f>
        <v>0</v>
      </c>
      <c r="GG314" s="172">
        <f t="shared" si="5899"/>
        <v>0</v>
      </c>
      <c r="GH314" s="172">
        <f t="shared" si="5899"/>
        <v>0</v>
      </c>
      <c r="GI314" s="172">
        <f t="shared" si="5899"/>
        <v>0</v>
      </c>
      <c r="GJ314" s="172">
        <f t="shared" si="5899"/>
        <v>0</v>
      </c>
      <c r="GK314" s="172">
        <f t="shared" si="5899"/>
        <v>0</v>
      </c>
      <c r="GL314" s="172">
        <f t="shared" si="5899"/>
        <v>0</v>
      </c>
      <c r="GM314" s="172">
        <f t="shared" si="5899"/>
        <v>0</v>
      </c>
      <c r="GN314" s="172">
        <f t="shared" si="5899"/>
        <v>0</v>
      </c>
      <c r="GO314" s="172">
        <f t="shared" si="5861"/>
        <v>0</v>
      </c>
      <c r="GP314" s="171" t="e">
        <f t="shared" si="5862"/>
        <v>#DIV/0!</v>
      </c>
      <c r="GQ314" s="171">
        <f>COUNTIF($AE$773:$AE$842,"&lt;45")-GN314</f>
        <v>0</v>
      </c>
      <c r="GR314" s="171">
        <f>COUNTIF($AE$773:$AE$842,"&lt;60")-GQ314</f>
        <v>0</v>
      </c>
      <c r="GS314" s="171">
        <f>COUNTIF($AE$773:$AE$842,"&lt;75")-GQ314-GR314</f>
        <v>0</v>
      </c>
      <c r="GT314" s="171">
        <f>COUNTIF($AE$773:$AE$842,"&lt;90")-GQ314-GR314-GS314</f>
        <v>0</v>
      </c>
      <c r="GU314" s="171">
        <f>COUNTIF($AE$773:$AE$842,"&gt;89")</f>
        <v>0</v>
      </c>
      <c r="GV314" s="171">
        <f>COUNTIF($AE$773:$AE$842,GV3)</f>
        <v>0</v>
      </c>
      <c r="GW314" s="171">
        <f>COUNTIF($AE$773:$AE$842,GW3)</f>
        <v>0</v>
      </c>
      <c r="GY314" s="115">
        <v>311</v>
      </c>
      <c r="GZ314" s="120" t="str">
        <f>IF('INPUT INF'!P$49="YES",GY321,"")</f>
        <v/>
      </c>
      <c r="HA314" s="118">
        <f t="shared" ref="HA314:HA318" si="5900">HA313</f>
        <v>0</v>
      </c>
      <c r="HB314" s="118" t="str">
        <f>IF(GZ314="","",'INPUT INF'!L$49)</f>
        <v/>
      </c>
      <c r="HC314" s="181">
        <f>'INPUT INF'!P$34</f>
        <v>0</v>
      </c>
      <c r="HD314" s="181" t="str">
        <f>IFERROR(INDEX(GB$58:GB$82,MATCH($HB314,$GA$58:$GA$82,0)),"")</f>
        <v/>
      </c>
      <c r="HE314" s="181">
        <f t="shared" ref="HE314:HY314" si="5901">IFERROR(INDEX(GC$220:GC$244,MATCH($HB314,$GA$220:$GA$244,0)),"")</f>
        <v>0</v>
      </c>
      <c r="HF314" s="181">
        <f t="shared" si="5901"/>
        <v>0</v>
      </c>
      <c r="HG314" s="181" t="str">
        <f t="shared" si="5901"/>
        <v/>
      </c>
      <c r="HH314" s="181">
        <f t="shared" si="5901"/>
        <v>0</v>
      </c>
      <c r="HI314" s="181">
        <f t="shared" si="5901"/>
        <v>0</v>
      </c>
      <c r="HJ314" s="181">
        <f t="shared" si="5901"/>
        <v>0</v>
      </c>
      <c r="HK314" s="181">
        <f t="shared" si="5901"/>
        <v>0</v>
      </c>
      <c r="HL314" s="181">
        <f t="shared" si="5901"/>
        <v>0</v>
      </c>
      <c r="HM314" s="181">
        <f t="shared" si="5901"/>
        <v>0</v>
      </c>
      <c r="HN314" s="181">
        <f t="shared" si="5901"/>
        <v>0</v>
      </c>
      <c r="HO314" s="181">
        <f t="shared" si="5901"/>
        <v>0</v>
      </c>
      <c r="HP314" s="181">
        <f t="shared" si="5901"/>
        <v>0</v>
      </c>
      <c r="HQ314" s="181">
        <f t="shared" si="5901"/>
        <v>0</v>
      </c>
      <c r="HR314" s="181" t="str">
        <f t="shared" si="5901"/>
        <v/>
      </c>
      <c r="HS314" s="181">
        <f t="shared" si="5901"/>
        <v>0</v>
      </c>
      <c r="HT314" s="181">
        <f t="shared" si="5901"/>
        <v>0</v>
      </c>
      <c r="HU314" s="181">
        <f t="shared" si="5901"/>
        <v>0</v>
      </c>
      <c r="HV314" s="181">
        <f t="shared" si="5901"/>
        <v>0</v>
      </c>
      <c r="HW314" s="181">
        <f t="shared" si="5901"/>
        <v>0</v>
      </c>
      <c r="HX314" s="181">
        <f t="shared" si="5901"/>
        <v>0</v>
      </c>
      <c r="HY314" s="181">
        <f t="shared" si="5901"/>
        <v>0</v>
      </c>
    </row>
    <row r="315" spans="1:233" ht="15" customHeight="1" x14ac:dyDescent="0.25">
      <c r="A315" s="115">
        <v>313</v>
      </c>
      <c r="B315" s="115" t="str">
        <f t="shared" si="5802"/>
        <v/>
      </c>
      <c r="C315" s="115" t="s">
        <v>68</v>
      </c>
      <c r="D315" s="100" t="str">
        <f t="shared" si="5805"/>
        <v>E</v>
      </c>
      <c r="E315" s="100" t="str">
        <f t="shared" si="5625"/>
        <v/>
      </c>
      <c r="F315" s="100" t="str">
        <f t="shared" si="5626"/>
        <v/>
      </c>
      <c r="G315" s="100" t="str">
        <f t="shared" si="5575"/>
        <v/>
      </c>
      <c r="H315" s="100" t="str">
        <f t="shared" si="5627"/>
        <v/>
      </c>
      <c r="I315" s="100" t="str">
        <f t="shared" si="5576"/>
        <v/>
      </c>
      <c r="J315" s="100" t="str">
        <f t="shared" si="5628"/>
        <v/>
      </c>
      <c r="K315" s="100" t="str">
        <f t="shared" si="5577"/>
        <v/>
      </c>
      <c r="L315" s="100" t="str">
        <f t="shared" si="5629"/>
        <v/>
      </c>
      <c r="M315" s="100" t="str">
        <f t="shared" si="5578"/>
        <v/>
      </c>
      <c r="N315" s="100" t="str">
        <f t="shared" si="5630"/>
        <v/>
      </c>
      <c r="O315" s="100" t="str">
        <f t="shared" si="5579"/>
        <v/>
      </c>
      <c r="P315" s="100" t="str">
        <f t="shared" si="5631"/>
        <v/>
      </c>
      <c r="Q315" s="100" t="str">
        <f t="shared" si="5580"/>
        <v/>
      </c>
      <c r="R315" s="100" t="str">
        <f t="shared" si="5632"/>
        <v/>
      </c>
      <c r="S315" s="100" t="str">
        <f t="shared" si="5581"/>
        <v/>
      </c>
      <c r="T315" s="100" t="str">
        <f t="shared" si="5633"/>
        <v/>
      </c>
      <c r="U315" s="100" t="str">
        <f t="shared" si="5582"/>
        <v/>
      </c>
      <c r="V315" s="100" t="str">
        <f t="shared" si="5634"/>
        <v/>
      </c>
      <c r="W315" s="100" t="str">
        <f t="shared" si="5583"/>
        <v/>
      </c>
      <c r="X315" s="100" t="str">
        <f t="shared" si="5635"/>
        <v/>
      </c>
      <c r="Y315" s="100" t="str">
        <f t="shared" si="5584"/>
        <v/>
      </c>
      <c r="Z315" s="100" t="str">
        <f t="shared" si="5636"/>
        <v/>
      </c>
      <c r="AA315" s="100" t="str">
        <f t="shared" si="5585"/>
        <v/>
      </c>
      <c r="AB315" s="100" t="str">
        <f t="shared" si="5637"/>
        <v/>
      </c>
      <c r="AC315" s="100" t="str">
        <f t="shared" si="5586"/>
        <v/>
      </c>
      <c r="AD315" s="100" t="str">
        <f t="shared" si="5638"/>
        <v/>
      </c>
      <c r="AE315" s="100" t="str">
        <f t="shared" si="5587"/>
        <v/>
      </c>
      <c r="AF315" s="100" t="str">
        <f t="shared" si="5639"/>
        <v/>
      </c>
      <c r="AG315" s="100" t="str">
        <f t="shared" si="5588"/>
        <v/>
      </c>
      <c r="AH315" s="100" t="str">
        <f t="shared" si="5640"/>
        <v/>
      </c>
      <c r="AI315" s="100" t="str">
        <f t="shared" si="5589"/>
        <v/>
      </c>
      <c r="AJ315" s="100" t="str">
        <f t="shared" si="5641"/>
        <v/>
      </c>
      <c r="AK315" s="100" t="str">
        <f t="shared" si="5590"/>
        <v/>
      </c>
      <c r="AL315" s="100" t="str">
        <f t="shared" si="5642"/>
        <v/>
      </c>
      <c r="AM315" s="100" t="str">
        <f t="shared" si="5591"/>
        <v/>
      </c>
      <c r="AN315" s="100" t="str">
        <f t="shared" si="5643"/>
        <v/>
      </c>
      <c r="AO315" s="100" t="str">
        <f t="shared" si="5592"/>
        <v/>
      </c>
      <c r="AP315" s="100" t="str">
        <f t="shared" si="5644"/>
        <v/>
      </c>
      <c r="AQ315" s="100" t="str">
        <f t="shared" si="5593"/>
        <v/>
      </c>
      <c r="AR315" s="100" t="str">
        <f t="shared" si="5645"/>
        <v/>
      </c>
      <c r="AS315" s="100" t="str">
        <f t="shared" si="5594"/>
        <v/>
      </c>
      <c r="AT315" s="100" t="str">
        <f t="shared" si="5646"/>
        <v/>
      </c>
      <c r="AU315" s="100" t="str">
        <f t="shared" si="5595"/>
        <v/>
      </c>
      <c r="AV315" s="100" t="str">
        <f t="shared" si="5647"/>
        <v/>
      </c>
      <c r="AW315" s="100" t="str">
        <f t="shared" si="5596"/>
        <v/>
      </c>
      <c r="AX315" s="100" t="str">
        <f t="shared" si="5648"/>
        <v/>
      </c>
      <c r="AY315" s="100" t="str">
        <f t="shared" si="5597"/>
        <v/>
      </c>
      <c r="AZ315" s="100" t="str">
        <f t="shared" si="5649"/>
        <v/>
      </c>
      <c r="BA315" s="100" t="str">
        <f t="shared" si="5598"/>
        <v/>
      </c>
      <c r="BB315" s="100" t="str">
        <f t="shared" si="5650"/>
        <v/>
      </c>
      <c r="BC315" s="100" t="str">
        <f>IFERROR(INDEX('INPUT INF'!$F$3:$F$601,MATCH($B315,'INPUT INF'!$A$3:$A$601,FALSE)),"")</f>
        <v/>
      </c>
      <c r="BD315" s="100" t="str">
        <f t="shared" si="5848"/>
        <v/>
      </c>
      <c r="BE315" s="100" t="str">
        <f t="shared" si="5651"/>
        <v/>
      </c>
      <c r="BF315" s="100" t="str">
        <f t="shared" si="5652"/>
        <v/>
      </c>
      <c r="BG315" s="115" t="str">
        <f t="shared" si="5653"/>
        <v/>
      </c>
      <c r="BH315" s="115" t="str">
        <f>IF(AND('INPUT INF'!$O$1="X",BG315="PASS"),BF315,IF($BG315="","0",IF('INPUT INF'!$N$63="YES",$BF315,"")))</f>
        <v>0</v>
      </c>
      <c r="BI315" s="115" t="str">
        <f>IF($BG315="","0",IF('INPUT INF'!$R$64="YES",$BF315,""))</f>
        <v>0</v>
      </c>
      <c r="BJ315" s="115" t="str">
        <f>IF($BG315="","0",IF('INPUT INF'!$R$65="YES",$BF315,""))</f>
        <v>0</v>
      </c>
      <c r="BL315" s="116" t="str">
        <f t="shared" si="5654"/>
        <v/>
      </c>
      <c r="BM315" s="116" t="str">
        <f t="shared" si="5655"/>
        <v/>
      </c>
      <c r="BN315" s="116" t="str">
        <f t="shared" si="5655"/>
        <v/>
      </c>
      <c r="BR315" s="116" t="str">
        <f t="shared" si="5656"/>
        <v/>
      </c>
      <c r="BS315" s="116" t="str">
        <f t="shared" si="5827"/>
        <v/>
      </c>
      <c r="BT315" s="116" t="str">
        <f t="shared" si="5827"/>
        <v/>
      </c>
      <c r="BX315" s="116" t="str">
        <f t="shared" si="5658"/>
        <v/>
      </c>
      <c r="BY315" s="116" t="str">
        <f t="shared" si="5828"/>
        <v/>
      </c>
      <c r="BZ315" s="116" t="str">
        <f t="shared" si="5828"/>
        <v/>
      </c>
      <c r="CD315" s="116" t="str">
        <f t="shared" si="5660"/>
        <v/>
      </c>
      <c r="CE315" s="116" t="str">
        <f t="shared" si="5661"/>
        <v/>
      </c>
      <c r="CF315" s="116" t="str">
        <f t="shared" si="5662"/>
        <v/>
      </c>
      <c r="CJ315" s="116" t="str">
        <f t="shared" si="5663"/>
        <v/>
      </c>
      <c r="CK315" s="116" t="str">
        <f t="shared" si="5664"/>
        <v/>
      </c>
      <c r="CL315" s="116" t="str">
        <f t="shared" si="5665"/>
        <v/>
      </c>
      <c r="CP315" s="116" t="str">
        <f t="shared" si="5666"/>
        <v/>
      </c>
      <c r="CQ315" s="116" t="str">
        <f t="shared" si="5667"/>
        <v/>
      </c>
      <c r="CR315" s="116" t="str">
        <f t="shared" si="5668"/>
        <v/>
      </c>
      <c r="DH315" s="115" t="str">
        <f t="shared" si="5669"/>
        <v/>
      </c>
      <c r="DI315" s="115" t="str">
        <f t="shared" si="5599"/>
        <v/>
      </c>
      <c r="DJ315" s="115" t="str">
        <f t="shared" si="5600"/>
        <v/>
      </c>
      <c r="DK315" s="115" t="str">
        <f t="shared" si="5601"/>
        <v/>
      </c>
      <c r="DL315" s="115" t="str">
        <f t="shared" si="5602"/>
        <v/>
      </c>
      <c r="DM315" s="115" t="str">
        <f t="shared" si="5603"/>
        <v/>
      </c>
      <c r="DN315" s="115" t="str">
        <f t="shared" si="5604"/>
        <v/>
      </c>
      <c r="DO315" s="115" t="str">
        <f t="shared" si="5605"/>
        <v/>
      </c>
      <c r="DP315" s="115" t="str">
        <f t="shared" si="5606"/>
        <v/>
      </c>
      <c r="DQ315" s="115" t="str">
        <f t="shared" si="5607"/>
        <v/>
      </c>
      <c r="DR315" s="115" t="str">
        <f t="shared" si="5608"/>
        <v/>
      </c>
      <c r="DS315" s="115" t="str">
        <f t="shared" si="5609"/>
        <v/>
      </c>
      <c r="DT315" s="115" t="str">
        <f t="shared" si="5610"/>
        <v/>
      </c>
      <c r="DU315" s="115" t="str">
        <f t="shared" si="5611"/>
        <v/>
      </c>
      <c r="DV315" s="115" t="str">
        <f t="shared" si="5612"/>
        <v/>
      </c>
      <c r="DW315" s="115" t="str">
        <f t="shared" si="5613"/>
        <v/>
      </c>
      <c r="DX315" s="115" t="str">
        <f t="shared" si="5614"/>
        <v/>
      </c>
      <c r="DY315" s="115" t="str">
        <f t="shared" si="5615"/>
        <v/>
      </c>
      <c r="DZ315" s="115" t="str">
        <f t="shared" si="5616"/>
        <v/>
      </c>
      <c r="EA315" s="115" t="str">
        <f t="shared" si="5617"/>
        <v/>
      </c>
      <c r="EB315" s="115" t="str">
        <f t="shared" si="5618"/>
        <v/>
      </c>
      <c r="EC315" s="115" t="str">
        <f t="shared" si="5619"/>
        <v/>
      </c>
      <c r="ED315" s="115" t="str">
        <f t="shared" si="5620"/>
        <v/>
      </c>
      <c r="EE315" s="115" t="str">
        <f t="shared" si="5621"/>
        <v/>
      </c>
      <c r="EF315" s="115" t="str">
        <f t="shared" si="5622"/>
        <v/>
      </c>
      <c r="EG315" s="115" t="str">
        <f t="shared" si="5670"/>
        <v/>
      </c>
      <c r="EH315" s="115" t="str">
        <f t="shared" si="5671"/>
        <v/>
      </c>
      <c r="EI315" s="115" t="str">
        <f t="shared" si="5672"/>
        <v/>
      </c>
      <c r="EJ315" s="115" t="str">
        <f t="shared" si="5673"/>
        <v/>
      </c>
      <c r="EK315" s="115" t="str">
        <f t="shared" si="5674"/>
        <v/>
      </c>
      <c r="EL315" s="115" t="str">
        <f t="shared" si="5675"/>
        <v/>
      </c>
      <c r="EM315" s="115" t="str">
        <f t="shared" si="5676"/>
        <v/>
      </c>
      <c r="EN315" s="115" t="str">
        <f t="shared" si="5677"/>
        <v/>
      </c>
      <c r="EO315" s="115" t="str">
        <f t="shared" si="5678"/>
        <v/>
      </c>
      <c r="EP315" s="115" t="str">
        <f t="shared" si="5679"/>
        <v/>
      </c>
      <c r="EQ315" s="115" t="str">
        <f t="shared" si="5680"/>
        <v/>
      </c>
      <c r="ER315" s="115" t="str">
        <f t="shared" si="5681"/>
        <v/>
      </c>
      <c r="ES315" s="115" t="str">
        <f t="shared" si="5682"/>
        <v/>
      </c>
      <c r="ET315" s="115" t="str">
        <f t="shared" si="5683"/>
        <v/>
      </c>
      <c r="EU315" s="115" t="str">
        <f t="shared" si="5684"/>
        <v/>
      </c>
      <c r="EV315" s="115" t="str">
        <f t="shared" si="5685"/>
        <v/>
      </c>
      <c r="EW315" s="115" t="str">
        <f t="shared" si="5686"/>
        <v/>
      </c>
      <c r="EX315" s="115" t="str">
        <f t="shared" si="5687"/>
        <v/>
      </c>
      <c r="EY315" s="115" t="str">
        <f t="shared" si="5688"/>
        <v/>
      </c>
      <c r="EZ315" s="115" t="str">
        <f t="shared" si="5689"/>
        <v/>
      </c>
      <c r="FA315" s="115" t="str">
        <f t="shared" si="5690"/>
        <v/>
      </c>
      <c r="FB315" s="115" t="str">
        <f t="shared" si="5691"/>
        <v/>
      </c>
      <c r="FC315" s="115" t="str">
        <f t="shared" si="5692"/>
        <v/>
      </c>
      <c r="FD315" s="115" t="str">
        <f t="shared" si="5693"/>
        <v/>
      </c>
      <c r="FE315" s="115" t="str">
        <f t="shared" si="5694"/>
        <v/>
      </c>
      <c r="GA315" s="215" t="str">
        <f t="shared" si="5857"/>
        <v/>
      </c>
      <c r="GB315" s="140" t="str">
        <f t="shared" si="5858"/>
        <v/>
      </c>
      <c r="GC315" s="171">
        <f>COUNTIF($AG$773:$AG$842,"&gt;0")</f>
        <v>0</v>
      </c>
      <c r="GD315" s="175">
        <f t="shared" si="5859"/>
        <v>0</v>
      </c>
      <c r="GE315" s="175" t="str">
        <f t="shared" si="5854"/>
        <v/>
      </c>
      <c r="GF315" s="172">
        <f t="shared" ref="GF315:GN315" si="5902">COUNTIF($AH$773:$AH$842,GF$3)</f>
        <v>0</v>
      </c>
      <c r="GG315" s="172">
        <f t="shared" si="5902"/>
        <v>0</v>
      </c>
      <c r="GH315" s="172">
        <f t="shared" si="5902"/>
        <v>0</v>
      </c>
      <c r="GI315" s="172">
        <f t="shared" si="5902"/>
        <v>0</v>
      </c>
      <c r="GJ315" s="172">
        <f t="shared" si="5902"/>
        <v>0</v>
      </c>
      <c r="GK315" s="172">
        <f t="shared" si="5902"/>
        <v>0</v>
      </c>
      <c r="GL315" s="172">
        <f t="shared" si="5902"/>
        <v>0</v>
      </c>
      <c r="GM315" s="172">
        <f t="shared" si="5902"/>
        <v>0</v>
      </c>
      <c r="GN315" s="172">
        <f t="shared" si="5902"/>
        <v>0</v>
      </c>
      <c r="GO315" s="172">
        <f t="shared" si="5861"/>
        <v>0</v>
      </c>
      <c r="GP315" s="171" t="e">
        <f t="shared" si="5862"/>
        <v>#DIV/0!</v>
      </c>
      <c r="GQ315" s="171">
        <f>COUNTIF($AG$773:$AG$842,"&lt;45")-GN315</f>
        <v>0</v>
      </c>
      <c r="GR315" s="171">
        <f>COUNTIF($AG$773:$AG$842,"&lt;60")-GQ315</f>
        <v>0</v>
      </c>
      <c r="GS315" s="171">
        <f>COUNTIF($AG$773:$AG$842,"&lt;75")-GQ315-GR315</f>
        <v>0</v>
      </c>
      <c r="GT315" s="171">
        <f>COUNTIF($AG$773:$AG$842,"&lt;90")-GQ315-GR315-GS315</f>
        <v>0</v>
      </c>
      <c r="GU315" s="171">
        <f>COUNTIF($AG$773:$AG$842,"&gt;89")</f>
        <v>0</v>
      </c>
      <c r="GV315" s="171">
        <f>COUNTIF($AG$773:$AG$842,GV3)</f>
        <v>0</v>
      </c>
      <c r="GW315" s="171">
        <f>COUNTIF($AG$773:$AG$842,GW3)</f>
        <v>0</v>
      </c>
      <c r="GY315" s="115">
        <v>312</v>
      </c>
      <c r="GZ315" s="120" t="str">
        <f>IF('INPUT INF'!Q$49="YES",GY322,"")</f>
        <v/>
      </c>
      <c r="HA315" s="118">
        <f t="shared" si="5900"/>
        <v>0</v>
      </c>
      <c r="HB315" s="118" t="str">
        <f>IF(GZ315="","",'INPUT INF'!L$49)</f>
        <v/>
      </c>
      <c r="HC315" s="181">
        <f>'INPUT INF'!Q$34</f>
        <v>0</v>
      </c>
      <c r="HD315" s="181" t="str">
        <f>IFERROR(INDEX(GB$85:GB$109,MATCH($HB315,$GA$85:$GA$109,0)),"")</f>
        <v/>
      </c>
      <c r="HE315" s="181">
        <f t="shared" ref="HE315:HY315" si="5903">IFERROR(INDEX(GC$247:GC$271,MATCH($HB315,$GA$247:$GA$271,0)),"")</f>
        <v>0</v>
      </c>
      <c r="HF315" s="181">
        <f t="shared" si="5903"/>
        <v>0</v>
      </c>
      <c r="HG315" s="181" t="str">
        <f t="shared" si="5903"/>
        <v/>
      </c>
      <c r="HH315" s="181">
        <f t="shared" si="5903"/>
        <v>0</v>
      </c>
      <c r="HI315" s="181">
        <f t="shared" si="5903"/>
        <v>0</v>
      </c>
      <c r="HJ315" s="181">
        <f t="shared" si="5903"/>
        <v>0</v>
      </c>
      <c r="HK315" s="181">
        <f t="shared" si="5903"/>
        <v>0</v>
      </c>
      <c r="HL315" s="181">
        <f t="shared" si="5903"/>
        <v>0</v>
      </c>
      <c r="HM315" s="181">
        <f t="shared" si="5903"/>
        <v>0</v>
      </c>
      <c r="HN315" s="181">
        <f t="shared" si="5903"/>
        <v>0</v>
      </c>
      <c r="HO315" s="181">
        <f t="shared" si="5903"/>
        <v>0</v>
      </c>
      <c r="HP315" s="181">
        <f t="shared" si="5903"/>
        <v>0</v>
      </c>
      <c r="HQ315" s="181">
        <f t="shared" si="5903"/>
        <v>0</v>
      </c>
      <c r="HR315" s="181" t="str">
        <f t="shared" si="5903"/>
        <v/>
      </c>
      <c r="HS315" s="181">
        <f t="shared" si="5903"/>
        <v>0</v>
      </c>
      <c r="HT315" s="181">
        <f t="shared" si="5903"/>
        <v>0</v>
      </c>
      <c r="HU315" s="181">
        <f t="shared" si="5903"/>
        <v>0</v>
      </c>
      <c r="HV315" s="181">
        <f t="shared" si="5903"/>
        <v>0</v>
      </c>
      <c r="HW315" s="181">
        <f t="shared" si="5903"/>
        <v>0</v>
      </c>
      <c r="HX315" s="181">
        <f t="shared" si="5903"/>
        <v>0</v>
      </c>
      <c r="HY315" s="181">
        <f t="shared" si="5903"/>
        <v>0</v>
      </c>
    </row>
    <row r="316" spans="1:233" ht="15" customHeight="1" x14ac:dyDescent="0.25">
      <c r="A316" s="115">
        <v>314</v>
      </c>
      <c r="B316" s="115" t="str">
        <f t="shared" si="5802"/>
        <v/>
      </c>
      <c r="C316" s="115" t="s">
        <v>68</v>
      </c>
      <c r="D316" s="100" t="str">
        <f t="shared" si="5805"/>
        <v>E</v>
      </c>
      <c r="E316" s="100" t="str">
        <f t="shared" si="5625"/>
        <v/>
      </c>
      <c r="F316" s="100" t="str">
        <f t="shared" si="5626"/>
        <v/>
      </c>
      <c r="G316" s="100" t="str">
        <f t="shared" si="5575"/>
        <v/>
      </c>
      <c r="H316" s="100" t="str">
        <f t="shared" si="5627"/>
        <v/>
      </c>
      <c r="I316" s="100" t="str">
        <f t="shared" si="5576"/>
        <v/>
      </c>
      <c r="J316" s="100" t="str">
        <f t="shared" si="5628"/>
        <v/>
      </c>
      <c r="K316" s="100" t="str">
        <f t="shared" si="5577"/>
        <v/>
      </c>
      <c r="L316" s="100" t="str">
        <f t="shared" si="5629"/>
        <v/>
      </c>
      <c r="M316" s="100" t="str">
        <f t="shared" si="5578"/>
        <v/>
      </c>
      <c r="N316" s="100" t="str">
        <f t="shared" si="5630"/>
        <v/>
      </c>
      <c r="O316" s="100" t="str">
        <f t="shared" si="5579"/>
        <v/>
      </c>
      <c r="P316" s="100" t="str">
        <f t="shared" si="5631"/>
        <v/>
      </c>
      <c r="Q316" s="100" t="str">
        <f t="shared" si="5580"/>
        <v/>
      </c>
      <c r="R316" s="100" t="str">
        <f t="shared" si="5632"/>
        <v/>
      </c>
      <c r="S316" s="100" t="str">
        <f t="shared" si="5581"/>
        <v/>
      </c>
      <c r="T316" s="100" t="str">
        <f t="shared" si="5633"/>
        <v/>
      </c>
      <c r="U316" s="100" t="str">
        <f t="shared" si="5582"/>
        <v/>
      </c>
      <c r="V316" s="100" t="str">
        <f t="shared" si="5634"/>
        <v/>
      </c>
      <c r="W316" s="100" t="str">
        <f t="shared" si="5583"/>
        <v/>
      </c>
      <c r="X316" s="100" t="str">
        <f t="shared" si="5635"/>
        <v/>
      </c>
      <c r="Y316" s="100" t="str">
        <f t="shared" si="5584"/>
        <v/>
      </c>
      <c r="Z316" s="100" t="str">
        <f t="shared" si="5636"/>
        <v/>
      </c>
      <c r="AA316" s="100" t="str">
        <f t="shared" si="5585"/>
        <v/>
      </c>
      <c r="AB316" s="100" t="str">
        <f t="shared" si="5637"/>
        <v/>
      </c>
      <c r="AC316" s="100" t="str">
        <f t="shared" si="5586"/>
        <v/>
      </c>
      <c r="AD316" s="100" t="str">
        <f t="shared" si="5638"/>
        <v/>
      </c>
      <c r="AE316" s="100" t="str">
        <f t="shared" si="5587"/>
        <v/>
      </c>
      <c r="AF316" s="100" t="str">
        <f t="shared" si="5639"/>
        <v/>
      </c>
      <c r="AG316" s="100" t="str">
        <f t="shared" si="5588"/>
        <v/>
      </c>
      <c r="AH316" s="100" t="str">
        <f t="shared" si="5640"/>
        <v/>
      </c>
      <c r="AI316" s="100" t="str">
        <f t="shared" si="5589"/>
        <v/>
      </c>
      <c r="AJ316" s="100" t="str">
        <f t="shared" si="5641"/>
        <v/>
      </c>
      <c r="AK316" s="100" t="str">
        <f t="shared" si="5590"/>
        <v/>
      </c>
      <c r="AL316" s="100" t="str">
        <f t="shared" si="5642"/>
        <v/>
      </c>
      <c r="AM316" s="100" t="str">
        <f t="shared" si="5591"/>
        <v/>
      </c>
      <c r="AN316" s="100" t="str">
        <f t="shared" si="5643"/>
        <v/>
      </c>
      <c r="AO316" s="100" t="str">
        <f t="shared" si="5592"/>
        <v/>
      </c>
      <c r="AP316" s="100" t="str">
        <f t="shared" si="5644"/>
        <v/>
      </c>
      <c r="AQ316" s="100" t="str">
        <f t="shared" si="5593"/>
        <v/>
      </c>
      <c r="AR316" s="100" t="str">
        <f t="shared" si="5645"/>
        <v/>
      </c>
      <c r="AS316" s="100" t="str">
        <f t="shared" si="5594"/>
        <v/>
      </c>
      <c r="AT316" s="100" t="str">
        <f t="shared" si="5646"/>
        <v/>
      </c>
      <c r="AU316" s="100" t="str">
        <f t="shared" si="5595"/>
        <v/>
      </c>
      <c r="AV316" s="100" t="str">
        <f t="shared" si="5647"/>
        <v/>
      </c>
      <c r="AW316" s="100" t="str">
        <f t="shared" si="5596"/>
        <v/>
      </c>
      <c r="AX316" s="100" t="str">
        <f t="shared" si="5648"/>
        <v/>
      </c>
      <c r="AY316" s="100" t="str">
        <f t="shared" si="5597"/>
        <v/>
      </c>
      <c r="AZ316" s="100" t="str">
        <f t="shared" si="5649"/>
        <v/>
      </c>
      <c r="BA316" s="100" t="str">
        <f t="shared" si="5598"/>
        <v/>
      </c>
      <c r="BB316" s="100" t="str">
        <f t="shared" si="5650"/>
        <v/>
      </c>
      <c r="BC316" s="100" t="str">
        <f>IFERROR(INDEX('INPUT INF'!$F$3:$F$601,MATCH($B316,'INPUT INF'!$A$3:$A$601,FALSE)),"")</f>
        <v/>
      </c>
      <c r="BD316" s="100" t="str">
        <f t="shared" si="5848"/>
        <v/>
      </c>
      <c r="BE316" s="100" t="str">
        <f t="shared" si="5651"/>
        <v/>
      </c>
      <c r="BF316" s="100" t="str">
        <f t="shared" si="5652"/>
        <v/>
      </c>
      <c r="BG316" s="115" t="str">
        <f t="shared" si="5653"/>
        <v/>
      </c>
      <c r="BH316" s="115" t="str">
        <f>IF(AND('INPUT INF'!$O$1="X",BG316="PASS"),BF316,IF($BG316="","0",IF('INPUT INF'!$N$63="YES",$BF316,"")))</f>
        <v>0</v>
      </c>
      <c r="BI316" s="115" t="str">
        <f>IF($BG316="","0",IF('INPUT INF'!$R$64="YES",$BF316,""))</f>
        <v>0</v>
      </c>
      <c r="BJ316" s="115" t="str">
        <f>IF($BG316="","0",IF('INPUT INF'!$R$65="YES",$BF316,""))</f>
        <v>0</v>
      </c>
      <c r="BL316" s="116" t="str">
        <f t="shared" si="5654"/>
        <v/>
      </c>
      <c r="BM316" s="116" t="str">
        <f t="shared" si="5655"/>
        <v/>
      </c>
      <c r="BN316" s="116" t="str">
        <f t="shared" si="5655"/>
        <v/>
      </c>
      <c r="BR316" s="116" t="str">
        <f t="shared" si="5656"/>
        <v/>
      </c>
      <c r="BS316" s="116" t="str">
        <f t="shared" si="5827"/>
        <v/>
      </c>
      <c r="BT316" s="116" t="str">
        <f t="shared" si="5827"/>
        <v/>
      </c>
      <c r="BX316" s="116" t="str">
        <f t="shared" si="5658"/>
        <v/>
      </c>
      <c r="BY316" s="116" t="str">
        <f t="shared" si="5828"/>
        <v/>
      </c>
      <c r="BZ316" s="116" t="str">
        <f t="shared" si="5828"/>
        <v/>
      </c>
      <c r="CD316" s="116" t="str">
        <f t="shared" si="5660"/>
        <v/>
      </c>
      <c r="CE316" s="116" t="str">
        <f t="shared" si="5661"/>
        <v/>
      </c>
      <c r="CF316" s="116" t="str">
        <f t="shared" si="5662"/>
        <v/>
      </c>
      <c r="CJ316" s="116" t="str">
        <f t="shared" si="5663"/>
        <v/>
      </c>
      <c r="CK316" s="116" t="str">
        <f t="shared" si="5664"/>
        <v/>
      </c>
      <c r="CL316" s="116" t="str">
        <f t="shared" si="5665"/>
        <v/>
      </c>
      <c r="CP316" s="116" t="str">
        <f t="shared" si="5666"/>
        <v/>
      </c>
      <c r="CQ316" s="116" t="str">
        <f t="shared" si="5667"/>
        <v/>
      </c>
      <c r="CR316" s="116" t="str">
        <f t="shared" si="5668"/>
        <v/>
      </c>
      <c r="DH316" s="115" t="str">
        <f t="shared" si="5669"/>
        <v/>
      </c>
      <c r="DI316" s="115" t="str">
        <f t="shared" si="5599"/>
        <v/>
      </c>
      <c r="DJ316" s="115" t="str">
        <f t="shared" si="5600"/>
        <v/>
      </c>
      <c r="DK316" s="115" t="str">
        <f t="shared" si="5601"/>
        <v/>
      </c>
      <c r="DL316" s="115" t="str">
        <f t="shared" si="5602"/>
        <v/>
      </c>
      <c r="DM316" s="115" t="str">
        <f t="shared" si="5603"/>
        <v/>
      </c>
      <c r="DN316" s="115" t="str">
        <f t="shared" si="5604"/>
        <v/>
      </c>
      <c r="DO316" s="115" t="str">
        <f t="shared" si="5605"/>
        <v/>
      </c>
      <c r="DP316" s="115" t="str">
        <f t="shared" si="5606"/>
        <v/>
      </c>
      <c r="DQ316" s="115" t="str">
        <f t="shared" si="5607"/>
        <v/>
      </c>
      <c r="DR316" s="115" t="str">
        <f t="shared" si="5608"/>
        <v/>
      </c>
      <c r="DS316" s="115" t="str">
        <f t="shared" si="5609"/>
        <v/>
      </c>
      <c r="DT316" s="115" t="str">
        <f t="shared" si="5610"/>
        <v/>
      </c>
      <c r="DU316" s="115" t="str">
        <f t="shared" si="5611"/>
        <v/>
      </c>
      <c r="DV316" s="115" t="str">
        <f t="shared" si="5612"/>
        <v/>
      </c>
      <c r="DW316" s="115" t="str">
        <f t="shared" si="5613"/>
        <v/>
      </c>
      <c r="DX316" s="115" t="str">
        <f t="shared" si="5614"/>
        <v/>
      </c>
      <c r="DY316" s="115" t="str">
        <f t="shared" si="5615"/>
        <v/>
      </c>
      <c r="DZ316" s="115" t="str">
        <f t="shared" si="5616"/>
        <v/>
      </c>
      <c r="EA316" s="115" t="str">
        <f t="shared" si="5617"/>
        <v/>
      </c>
      <c r="EB316" s="115" t="str">
        <f t="shared" si="5618"/>
        <v/>
      </c>
      <c r="EC316" s="115" t="str">
        <f t="shared" si="5619"/>
        <v/>
      </c>
      <c r="ED316" s="115" t="str">
        <f t="shared" si="5620"/>
        <v/>
      </c>
      <c r="EE316" s="115" t="str">
        <f t="shared" si="5621"/>
        <v/>
      </c>
      <c r="EF316" s="115" t="str">
        <f t="shared" si="5622"/>
        <v/>
      </c>
      <c r="EG316" s="115" t="str">
        <f t="shared" si="5670"/>
        <v/>
      </c>
      <c r="EH316" s="115" t="str">
        <f t="shared" si="5671"/>
        <v/>
      </c>
      <c r="EI316" s="115" t="str">
        <f t="shared" si="5672"/>
        <v/>
      </c>
      <c r="EJ316" s="115" t="str">
        <f t="shared" si="5673"/>
        <v/>
      </c>
      <c r="EK316" s="115" t="str">
        <f t="shared" si="5674"/>
        <v/>
      </c>
      <c r="EL316" s="115" t="str">
        <f t="shared" si="5675"/>
        <v/>
      </c>
      <c r="EM316" s="115" t="str">
        <f t="shared" si="5676"/>
        <v/>
      </c>
      <c r="EN316" s="115" t="str">
        <f t="shared" si="5677"/>
        <v/>
      </c>
      <c r="EO316" s="115" t="str">
        <f t="shared" si="5678"/>
        <v/>
      </c>
      <c r="EP316" s="115" t="str">
        <f t="shared" si="5679"/>
        <v/>
      </c>
      <c r="EQ316" s="115" t="str">
        <f t="shared" si="5680"/>
        <v/>
      </c>
      <c r="ER316" s="115" t="str">
        <f t="shared" si="5681"/>
        <v/>
      </c>
      <c r="ES316" s="115" t="str">
        <f t="shared" si="5682"/>
        <v/>
      </c>
      <c r="ET316" s="115" t="str">
        <f t="shared" si="5683"/>
        <v/>
      </c>
      <c r="EU316" s="115" t="str">
        <f t="shared" si="5684"/>
        <v/>
      </c>
      <c r="EV316" s="115" t="str">
        <f t="shared" si="5685"/>
        <v/>
      </c>
      <c r="EW316" s="115" t="str">
        <f t="shared" si="5686"/>
        <v/>
      </c>
      <c r="EX316" s="115" t="str">
        <f t="shared" si="5687"/>
        <v/>
      </c>
      <c r="EY316" s="115" t="str">
        <f t="shared" si="5688"/>
        <v/>
      </c>
      <c r="EZ316" s="115" t="str">
        <f t="shared" si="5689"/>
        <v/>
      </c>
      <c r="FA316" s="115" t="str">
        <f t="shared" si="5690"/>
        <v/>
      </c>
      <c r="FB316" s="115" t="str">
        <f t="shared" si="5691"/>
        <v/>
      </c>
      <c r="FC316" s="115" t="str">
        <f t="shared" si="5692"/>
        <v/>
      </c>
      <c r="FD316" s="115" t="str">
        <f t="shared" si="5693"/>
        <v/>
      </c>
      <c r="FE316" s="115" t="str">
        <f t="shared" si="5694"/>
        <v/>
      </c>
      <c r="GA316" s="215" t="str">
        <f t="shared" si="5857"/>
        <v/>
      </c>
      <c r="GB316" s="140" t="str">
        <f t="shared" si="5858"/>
        <v/>
      </c>
      <c r="GC316" s="171">
        <f>COUNTIF($AI$773:$AI$842,"&gt;0")</f>
        <v>0</v>
      </c>
      <c r="GD316" s="175">
        <f t="shared" si="5859"/>
        <v>0</v>
      </c>
      <c r="GE316" s="175" t="str">
        <f t="shared" si="5854"/>
        <v/>
      </c>
      <c r="GF316" s="172">
        <f t="shared" ref="GF316:GN316" si="5904">COUNTIF($AJ$773:$AJ$842,GF$3)</f>
        <v>0</v>
      </c>
      <c r="GG316" s="172">
        <f t="shared" si="5904"/>
        <v>0</v>
      </c>
      <c r="GH316" s="172">
        <f t="shared" si="5904"/>
        <v>0</v>
      </c>
      <c r="GI316" s="172">
        <f t="shared" si="5904"/>
        <v>0</v>
      </c>
      <c r="GJ316" s="172">
        <f t="shared" si="5904"/>
        <v>0</v>
      </c>
      <c r="GK316" s="172">
        <f t="shared" si="5904"/>
        <v>0</v>
      </c>
      <c r="GL316" s="172">
        <f t="shared" si="5904"/>
        <v>0</v>
      </c>
      <c r="GM316" s="172">
        <f t="shared" si="5904"/>
        <v>0</v>
      </c>
      <c r="GN316" s="172">
        <f t="shared" si="5904"/>
        <v>0</v>
      </c>
      <c r="GO316" s="172">
        <f t="shared" si="5861"/>
        <v>0</v>
      </c>
      <c r="GP316" s="171" t="e">
        <f t="shared" si="5862"/>
        <v>#DIV/0!</v>
      </c>
      <c r="GQ316" s="171">
        <f>COUNTIF($AI$773:$AI$842,"&lt;45")-GN316</f>
        <v>0</v>
      </c>
      <c r="GR316" s="171">
        <f>COUNTIF($AI$773:$AI$842,"&lt;60")-GQ316</f>
        <v>0</v>
      </c>
      <c r="GS316" s="171">
        <f>COUNTIF($AI$773:$AI$842,"&lt;75")-GQ316-GR316</f>
        <v>0</v>
      </c>
      <c r="GT316" s="171">
        <f>COUNTIF($AI$773:$AI$842,"&lt;90")-GQ316-GR316-GS316</f>
        <v>0</v>
      </c>
      <c r="GU316" s="171">
        <f>COUNTIF($AI$773:$AI$842,"&gt;89")</f>
        <v>0</v>
      </c>
      <c r="GV316" s="171">
        <f>COUNTIF($AI$773:$AI$842,GV3)</f>
        <v>0</v>
      </c>
      <c r="GW316" s="171">
        <f>COUNTIF($AI$773:$AI$842,GW3)</f>
        <v>0</v>
      </c>
      <c r="GY316" s="115">
        <v>313</v>
      </c>
      <c r="GZ316" s="120" t="str">
        <f>IF('INPUT INF'!R$49="YES",GY323,"")</f>
        <v/>
      </c>
      <c r="HA316" s="118">
        <f t="shared" si="5900"/>
        <v>0</v>
      </c>
      <c r="HB316" s="118" t="str">
        <f>IF(GZ316="","",'INPUT INF'!L$49)</f>
        <v/>
      </c>
      <c r="HC316" s="181">
        <f>'INPUT INF'!R$34</f>
        <v>0</v>
      </c>
      <c r="HD316" s="181" t="str">
        <f>IFERROR(INDEX(GB$112:GB$136,MATCH($HB316,$GA$112:$GA$136,0)),"")</f>
        <v/>
      </c>
      <c r="HE316" s="181">
        <f t="shared" ref="HE316:HY316" si="5905">IFERROR(INDEX(GC$274:GC$298,MATCH($HB316,$GA$274:$GA$298,0)),"")</f>
        <v>0</v>
      </c>
      <c r="HF316" s="181">
        <f t="shared" si="5905"/>
        <v>0</v>
      </c>
      <c r="HG316" s="181" t="str">
        <f t="shared" si="5905"/>
        <v/>
      </c>
      <c r="HH316" s="181">
        <f t="shared" si="5905"/>
        <v>0</v>
      </c>
      <c r="HI316" s="181">
        <f t="shared" si="5905"/>
        <v>0</v>
      </c>
      <c r="HJ316" s="181">
        <f t="shared" si="5905"/>
        <v>0</v>
      </c>
      <c r="HK316" s="181">
        <f t="shared" si="5905"/>
        <v>0</v>
      </c>
      <c r="HL316" s="181">
        <f t="shared" si="5905"/>
        <v>0</v>
      </c>
      <c r="HM316" s="181">
        <f t="shared" si="5905"/>
        <v>0</v>
      </c>
      <c r="HN316" s="181">
        <f t="shared" si="5905"/>
        <v>0</v>
      </c>
      <c r="HO316" s="181">
        <f t="shared" si="5905"/>
        <v>0</v>
      </c>
      <c r="HP316" s="181">
        <f t="shared" si="5905"/>
        <v>0</v>
      </c>
      <c r="HQ316" s="181">
        <f t="shared" si="5905"/>
        <v>0</v>
      </c>
      <c r="HR316" s="181" t="str">
        <f t="shared" si="5905"/>
        <v/>
      </c>
      <c r="HS316" s="181">
        <f t="shared" si="5905"/>
        <v>0</v>
      </c>
      <c r="HT316" s="181">
        <f t="shared" si="5905"/>
        <v>0</v>
      </c>
      <c r="HU316" s="181">
        <f t="shared" si="5905"/>
        <v>0</v>
      </c>
      <c r="HV316" s="181">
        <f t="shared" si="5905"/>
        <v>0</v>
      </c>
      <c r="HW316" s="181">
        <f t="shared" si="5905"/>
        <v>0</v>
      </c>
      <c r="HX316" s="181">
        <f t="shared" si="5905"/>
        <v>0</v>
      </c>
      <c r="HY316" s="181">
        <f t="shared" si="5905"/>
        <v>0</v>
      </c>
    </row>
    <row r="317" spans="1:233" ht="15" customHeight="1" x14ac:dyDescent="0.25">
      <c r="A317" s="115">
        <v>315</v>
      </c>
      <c r="B317" s="115" t="str">
        <f t="shared" si="5802"/>
        <v/>
      </c>
      <c r="C317" s="115" t="s">
        <v>68</v>
      </c>
      <c r="D317" s="100" t="str">
        <f t="shared" si="5805"/>
        <v>E</v>
      </c>
      <c r="E317" s="100" t="str">
        <f t="shared" si="5625"/>
        <v/>
      </c>
      <c r="F317" s="100" t="str">
        <f t="shared" si="5626"/>
        <v/>
      </c>
      <c r="G317" s="100" t="str">
        <f t="shared" si="5575"/>
        <v/>
      </c>
      <c r="H317" s="100" t="str">
        <f t="shared" si="5627"/>
        <v/>
      </c>
      <c r="I317" s="100" t="str">
        <f t="shared" si="5576"/>
        <v/>
      </c>
      <c r="J317" s="100" t="str">
        <f t="shared" si="5628"/>
        <v/>
      </c>
      <c r="K317" s="100" t="str">
        <f t="shared" si="5577"/>
        <v/>
      </c>
      <c r="L317" s="100" t="str">
        <f t="shared" si="5629"/>
        <v/>
      </c>
      <c r="M317" s="100" t="str">
        <f t="shared" si="5578"/>
        <v/>
      </c>
      <c r="N317" s="100" t="str">
        <f t="shared" si="5630"/>
        <v/>
      </c>
      <c r="O317" s="100" t="str">
        <f t="shared" si="5579"/>
        <v/>
      </c>
      <c r="P317" s="100" t="str">
        <f t="shared" si="5631"/>
        <v/>
      </c>
      <c r="Q317" s="100" t="str">
        <f t="shared" si="5580"/>
        <v/>
      </c>
      <c r="R317" s="100" t="str">
        <f t="shared" si="5632"/>
        <v/>
      </c>
      <c r="S317" s="100" t="str">
        <f t="shared" si="5581"/>
        <v/>
      </c>
      <c r="T317" s="100" t="str">
        <f t="shared" si="5633"/>
        <v/>
      </c>
      <c r="U317" s="100" t="str">
        <f t="shared" si="5582"/>
        <v/>
      </c>
      <c r="V317" s="100" t="str">
        <f t="shared" si="5634"/>
        <v/>
      </c>
      <c r="W317" s="100" t="str">
        <f t="shared" si="5583"/>
        <v/>
      </c>
      <c r="X317" s="100" t="str">
        <f t="shared" si="5635"/>
        <v/>
      </c>
      <c r="Y317" s="100" t="str">
        <f t="shared" si="5584"/>
        <v/>
      </c>
      <c r="Z317" s="100" t="str">
        <f t="shared" si="5636"/>
        <v/>
      </c>
      <c r="AA317" s="100" t="str">
        <f t="shared" si="5585"/>
        <v/>
      </c>
      <c r="AB317" s="100" t="str">
        <f t="shared" si="5637"/>
        <v/>
      </c>
      <c r="AC317" s="100" t="str">
        <f t="shared" si="5586"/>
        <v/>
      </c>
      <c r="AD317" s="100" t="str">
        <f t="shared" si="5638"/>
        <v/>
      </c>
      <c r="AE317" s="100" t="str">
        <f t="shared" si="5587"/>
        <v/>
      </c>
      <c r="AF317" s="100" t="str">
        <f t="shared" si="5639"/>
        <v/>
      </c>
      <c r="AG317" s="100" t="str">
        <f t="shared" si="5588"/>
        <v/>
      </c>
      <c r="AH317" s="100" t="str">
        <f t="shared" si="5640"/>
        <v/>
      </c>
      <c r="AI317" s="100" t="str">
        <f t="shared" si="5589"/>
        <v/>
      </c>
      <c r="AJ317" s="100" t="str">
        <f t="shared" si="5641"/>
        <v/>
      </c>
      <c r="AK317" s="100" t="str">
        <f t="shared" si="5590"/>
        <v/>
      </c>
      <c r="AL317" s="100" t="str">
        <f t="shared" si="5642"/>
        <v/>
      </c>
      <c r="AM317" s="100" t="str">
        <f t="shared" si="5591"/>
        <v/>
      </c>
      <c r="AN317" s="100" t="str">
        <f t="shared" si="5643"/>
        <v/>
      </c>
      <c r="AO317" s="100" t="str">
        <f t="shared" si="5592"/>
        <v/>
      </c>
      <c r="AP317" s="100" t="str">
        <f t="shared" si="5644"/>
        <v/>
      </c>
      <c r="AQ317" s="100" t="str">
        <f t="shared" si="5593"/>
        <v/>
      </c>
      <c r="AR317" s="100" t="str">
        <f t="shared" si="5645"/>
        <v/>
      </c>
      <c r="AS317" s="100" t="str">
        <f t="shared" si="5594"/>
        <v/>
      </c>
      <c r="AT317" s="100" t="str">
        <f t="shared" si="5646"/>
        <v/>
      </c>
      <c r="AU317" s="100" t="str">
        <f t="shared" si="5595"/>
        <v/>
      </c>
      <c r="AV317" s="100" t="str">
        <f t="shared" si="5647"/>
        <v/>
      </c>
      <c r="AW317" s="100" t="str">
        <f t="shared" si="5596"/>
        <v/>
      </c>
      <c r="AX317" s="100" t="str">
        <f t="shared" si="5648"/>
        <v/>
      </c>
      <c r="AY317" s="100" t="str">
        <f t="shared" si="5597"/>
        <v/>
      </c>
      <c r="AZ317" s="100" t="str">
        <f t="shared" si="5649"/>
        <v/>
      </c>
      <c r="BA317" s="100" t="str">
        <f t="shared" si="5598"/>
        <v/>
      </c>
      <c r="BB317" s="100" t="str">
        <f t="shared" si="5650"/>
        <v/>
      </c>
      <c r="BC317" s="100" t="str">
        <f>IFERROR(INDEX('INPUT INF'!$F$3:$F$601,MATCH($B317,'INPUT INF'!$A$3:$A$601,FALSE)),"")</f>
        <v/>
      </c>
      <c r="BD317" s="100" t="str">
        <f t="shared" si="5848"/>
        <v/>
      </c>
      <c r="BE317" s="100" t="str">
        <f t="shared" si="5651"/>
        <v/>
      </c>
      <c r="BF317" s="100" t="str">
        <f t="shared" si="5652"/>
        <v/>
      </c>
      <c r="BG317" s="115" t="str">
        <f t="shared" si="5653"/>
        <v/>
      </c>
      <c r="BH317" s="115" t="str">
        <f>IF(AND('INPUT INF'!$O$1="X",BG317="PASS"),BF317,IF($BG317="","0",IF('INPUT INF'!$N$63="YES",$BF317,"")))</f>
        <v>0</v>
      </c>
      <c r="BI317" s="115" t="str">
        <f>IF($BG317="","0",IF('INPUT INF'!$R$64="YES",$BF317,""))</f>
        <v>0</v>
      </c>
      <c r="BJ317" s="115" t="str">
        <f>IF($BG317="","0",IF('INPUT INF'!$R$65="YES",$BF317,""))</f>
        <v>0</v>
      </c>
      <c r="BL317" s="116" t="str">
        <f t="shared" si="5654"/>
        <v/>
      </c>
      <c r="BM317" s="116" t="str">
        <f t="shared" si="5655"/>
        <v/>
      </c>
      <c r="BN317" s="116" t="str">
        <f t="shared" si="5655"/>
        <v/>
      </c>
      <c r="BR317" s="116" t="str">
        <f t="shared" si="5656"/>
        <v/>
      </c>
      <c r="BS317" s="116" t="str">
        <f t="shared" si="5827"/>
        <v/>
      </c>
      <c r="BT317" s="116" t="str">
        <f t="shared" si="5827"/>
        <v/>
      </c>
      <c r="BX317" s="116" t="str">
        <f t="shared" si="5658"/>
        <v/>
      </c>
      <c r="BY317" s="116" t="str">
        <f t="shared" si="5828"/>
        <v/>
      </c>
      <c r="BZ317" s="116" t="str">
        <f t="shared" si="5828"/>
        <v/>
      </c>
      <c r="CD317" s="116" t="str">
        <f t="shared" si="5660"/>
        <v/>
      </c>
      <c r="CE317" s="116" t="str">
        <f t="shared" si="5661"/>
        <v/>
      </c>
      <c r="CF317" s="116" t="str">
        <f t="shared" si="5662"/>
        <v/>
      </c>
      <c r="CJ317" s="116" t="str">
        <f t="shared" si="5663"/>
        <v/>
      </c>
      <c r="CK317" s="116" t="str">
        <f t="shared" si="5664"/>
        <v/>
      </c>
      <c r="CL317" s="116" t="str">
        <f t="shared" si="5665"/>
        <v/>
      </c>
      <c r="CP317" s="116" t="str">
        <f t="shared" si="5666"/>
        <v/>
      </c>
      <c r="CQ317" s="116" t="str">
        <f t="shared" si="5667"/>
        <v/>
      </c>
      <c r="CR317" s="116" t="str">
        <f t="shared" si="5668"/>
        <v/>
      </c>
      <c r="DH317" s="115" t="str">
        <f t="shared" si="5669"/>
        <v/>
      </c>
      <c r="DI317" s="115" t="str">
        <f t="shared" si="5599"/>
        <v/>
      </c>
      <c r="DJ317" s="115" t="str">
        <f t="shared" si="5600"/>
        <v/>
      </c>
      <c r="DK317" s="115" t="str">
        <f t="shared" si="5601"/>
        <v/>
      </c>
      <c r="DL317" s="115" t="str">
        <f t="shared" si="5602"/>
        <v/>
      </c>
      <c r="DM317" s="115" t="str">
        <f t="shared" si="5603"/>
        <v/>
      </c>
      <c r="DN317" s="115" t="str">
        <f t="shared" si="5604"/>
        <v/>
      </c>
      <c r="DO317" s="115" t="str">
        <f t="shared" si="5605"/>
        <v/>
      </c>
      <c r="DP317" s="115" t="str">
        <f t="shared" si="5606"/>
        <v/>
      </c>
      <c r="DQ317" s="115" t="str">
        <f t="shared" si="5607"/>
        <v/>
      </c>
      <c r="DR317" s="115" t="str">
        <f t="shared" si="5608"/>
        <v/>
      </c>
      <c r="DS317" s="115" t="str">
        <f t="shared" si="5609"/>
        <v/>
      </c>
      <c r="DT317" s="115" t="str">
        <f t="shared" si="5610"/>
        <v/>
      </c>
      <c r="DU317" s="115" t="str">
        <f t="shared" si="5611"/>
        <v/>
      </c>
      <c r="DV317" s="115" t="str">
        <f t="shared" si="5612"/>
        <v/>
      </c>
      <c r="DW317" s="115" t="str">
        <f t="shared" si="5613"/>
        <v/>
      </c>
      <c r="DX317" s="115" t="str">
        <f t="shared" si="5614"/>
        <v/>
      </c>
      <c r="DY317" s="115" t="str">
        <f t="shared" si="5615"/>
        <v/>
      </c>
      <c r="DZ317" s="115" t="str">
        <f t="shared" si="5616"/>
        <v/>
      </c>
      <c r="EA317" s="115" t="str">
        <f t="shared" si="5617"/>
        <v/>
      </c>
      <c r="EB317" s="115" t="str">
        <f t="shared" si="5618"/>
        <v/>
      </c>
      <c r="EC317" s="115" t="str">
        <f t="shared" si="5619"/>
        <v/>
      </c>
      <c r="ED317" s="115" t="str">
        <f t="shared" si="5620"/>
        <v/>
      </c>
      <c r="EE317" s="115" t="str">
        <f t="shared" si="5621"/>
        <v/>
      </c>
      <c r="EF317" s="115" t="str">
        <f t="shared" si="5622"/>
        <v/>
      </c>
      <c r="EG317" s="115" t="str">
        <f t="shared" si="5670"/>
        <v/>
      </c>
      <c r="EH317" s="115" t="str">
        <f t="shared" si="5671"/>
        <v/>
      </c>
      <c r="EI317" s="115" t="str">
        <f t="shared" si="5672"/>
        <v/>
      </c>
      <c r="EJ317" s="115" t="str">
        <f t="shared" si="5673"/>
        <v/>
      </c>
      <c r="EK317" s="115" t="str">
        <f t="shared" si="5674"/>
        <v/>
      </c>
      <c r="EL317" s="115" t="str">
        <f t="shared" si="5675"/>
        <v/>
      </c>
      <c r="EM317" s="115" t="str">
        <f t="shared" si="5676"/>
        <v/>
      </c>
      <c r="EN317" s="115" t="str">
        <f t="shared" si="5677"/>
        <v/>
      </c>
      <c r="EO317" s="115" t="str">
        <f t="shared" si="5678"/>
        <v/>
      </c>
      <c r="EP317" s="115" t="str">
        <f t="shared" si="5679"/>
        <v/>
      </c>
      <c r="EQ317" s="115" t="str">
        <f t="shared" si="5680"/>
        <v/>
      </c>
      <c r="ER317" s="115" t="str">
        <f t="shared" si="5681"/>
        <v/>
      </c>
      <c r="ES317" s="115" t="str">
        <f t="shared" si="5682"/>
        <v/>
      </c>
      <c r="ET317" s="115" t="str">
        <f t="shared" si="5683"/>
        <v/>
      </c>
      <c r="EU317" s="115" t="str">
        <f t="shared" si="5684"/>
        <v/>
      </c>
      <c r="EV317" s="115" t="str">
        <f t="shared" si="5685"/>
        <v/>
      </c>
      <c r="EW317" s="115" t="str">
        <f t="shared" si="5686"/>
        <v/>
      </c>
      <c r="EX317" s="115" t="str">
        <f t="shared" si="5687"/>
        <v/>
      </c>
      <c r="EY317" s="115" t="str">
        <f t="shared" si="5688"/>
        <v/>
      </c>
      <c r="EZ317" s="115" t="str">
        <f t="shared" si="5689"/>
        <v/>
      </c>
      <c r="FA317" s="115" t="str">
        <f t="shared" si="5690"/>
        <v/>
      </c>
      <c r="FB317" s="115" t="str">
        <f t="shared" si="5691"/>
        <v/>
      </c>
      <c r="FC317" s="115" t="str">
        <f t="shared" si="5692"/>
        <v/>
      </c>
      <c r="FD317" s="115" t="str">
        <f t="shared" si="5693"/>
        <v/>
      </c>
      <c r="FE317" s="115" t="str">
        <f t="shared" si="5694"/>
        <v/>
      </c>
      <c r="GA317" s="215" t="str">
        <f t="shared" si="5857"/>
        <v/>
      </c>
      <c r="GB317" s="140" t="str">
        <f t="shared" si="5858"/>
        <v/>
      </c>
      <c r="GC317" s="171">
        <f>COUNTIF($AK$773:$AK$842,"&gt;0")</f>
        <v>0</v>
      </c>
      <c r="GD317" s="175">
        <f t="shared" si="5859"/>
        <v>0</v>
      </c>
      <c r="GE317" s="175" t="str">
        <f t="shared" si="5854"/>
        <v/>
      </c>
      <c r="GF317" s="172">
        <f t="shared" ref="GF317:GN317" si="5906">COUNTIF($AL$773:$AL$842,GF$3)</f>
        <v>0</v>
      </c>
      <c r="GG317" s="172">
        <f t="shared" si="5906"/>
        <v>0</v>
      </c>
      <c r="GH317" s="172">
        <f t="shared" si="5906"/>
        <v>0</v>
      </c>
      <c r="GI317" s="172">
        <f t="shared" si="5906"/>
        <v>0</v>
      </c>
      <c r="GJ317" s="172">
        <f t="shared" si="5906"/>
        <v>0</v>
      </c>
      <c r="GK317" s="172">
        <f t="shared" si="5906"/>
        <v>0</v>
      </c>
      <c r="GL317" s="172">
        <f t="shared" si="5906"/>
        <v>0</v>
      </c>
      <c r="GM317" s="172">
        <f t="shared" si="5906"/>
        <v>0</v>
      </c>
      <c r="GN317" s="172">
        <f t="shared" si="5906"/>
        <v>0</v>
      </c>
      <c r="GO317" s="172">
        <f t="shared" si="5861"/>
        <v>0</v>
      </c>
      <c r="GP317" s="171" t="e">
        <f t="shared" si="5862"/>
        <v>#DIV/0!</v>
      </c>
      <c r="GQ317" s="171">
        <f>COUNTIF($AK$773:$AK$842,"&lt;45")-GN317</f>
        <v>0</v>
      </c>
      <c r="GR317" s="171">
        <f>COUNTIF($AK$773:$AK$842,"&lt;60")-GQ317</f>
        <v>0</v>
      </c>
      <c r="GS317" s="171">
        <f>COUNTIF($AK$773:$AK$842,"&lt;75")-GQ317-GR317</f>
        <v>0</v>
      </c>
      <c r="GT317" s="171">
        <f>COUNTIF($AK$773:$AK$842,"&lt;90")-GQ317-GR317-GS317</f>
        <v>0</v>
      </c>
      <c r="GU317" s="171">
        <f>COUNTIF($AK$773:$AK$842,"&gt;89")</f>
        <v>0</v>
      </c>
      <c r="GV317" s="171">
        <f>COUNTIF($AK$773:$AK$842,GV3)</f>
        <v>0</v>
      </c>
      <c r="GW317" s="171">
        <f>COUNTIF($AK$773:$AK$842,GW3)</f>
        <v>0</v>
      </c>
      <c r="GY317" s="115">
        <v>314</v>
      </c>
      <c r="GZ317" s="120" t="str">
        <f>IF('INPUT INF'!S$49="YES",GY324,"")</f>
        <v/>
      </c>
      <c r="HA317" s="118">
        <f>HA316</f>
        <v>0</v>
      </c>
      <c r="HB317" s="118" t="str">
        <f>IF(GZ317="","",'INPUT INF'!L$49)</f>
        <v/>
      </c>
      <c r="HC317" s="181">
        <f>'INPUT INF'!S$34</f>
        <v>0</v>
      </c>
      <c r="HD317" s="181" t="str">
        <f>IFERROR(INDEX(GB$112:GB$136,MATCH($HB317,$GA$112:$GA$136,0)),"")</f>
        <v/>
      </c>
      <c r="HE317" s="181">
        <f t="shared" ref="HE317:HY317" si="5907">IFERROR(INDEX(GC$301:GC$325,MATCH($HB317,$GA$301:$GA$325,0)),"")</f>
        <v>0</v>
      </c>
      <c r="HF317" s="181">
        <f t="shared" si="5907"/>
        <v>0</v>
      </c>
      <c r="HG317" s="181" t="str">
        <f t="shared" si="5907"/>
        <v/>
      </c>
      <c r="HH317" s="181">
        <f t="shared" si="5907"/>
        <v>0</v>
      </c>
      <c r="HI317" s="181">
        <f t="shared" si="5907"/>
        <v>0</v>
      </c>
      <c r="HJ317" s="181">
        <f t="shared" si="5907"/>
        <v>0</v>
      </c>
      <c r="HK317" s="181">
        <f t="shared" si="5907"/>
        <v>0</v>
      </c>
      <c r="HL317" s="181">
        <f t="shared" si="5907"/>
        <v>0</v>
      </c>
      <c r="HM317" s="181">
        <f t="shared" si="5907"/>
        <v>0</v>
      </c>
      <c r="HN317" s="181">
        <f t="shared" si="5907"/>
        <v>0</v>
      </c>
      <c r="HO317" s="181">
        <f t="shared" si="5907"/>
        <v>0</v>
      </c>
      <c r="HP317" s="181">
        <f t="shared" si="5907"/>
        <v>0</v>
      </c>
      <c r="HQ317" s="181">
        <f t="shared" si="5907"/>
        <v>0</v>
      </c>
      <c r="HR317" s="181" t="str">
        <f t="shared" si="5907"/>
        <v/>
      </c>
      <c r="HS317" s="181">
        <f t="shared" si="5907"/>
        <v>0</v>
      </c>
      <c r="HT317" s="181">
        <f t="shared" si="5907"/>
        <v>0</v>
      </c>
      <c r="HU317" s="181">
        <f t="shared" si="5907"/>
        <v>0</v>
      </c>
      <c r="HV317" s="181">
        <f t="shared" si="5907"/>
        <v>0</v>
      </c>
      <c r="HW317" s="181">
        <f t="shared" si="5907"/>
        <v>0</v>
      </c>
      <c r="HX317" s="181">
        <f t="shared" si="5907"/>
        <v>0</v>
      </c>
      <c r="HY317" s="181">
        <f t="shared" si="5907"/>
        <v>0</v>
      </c>
    </row>
    <row r="318" spans="1:233" ht="15" customHeight="1" x14ac:dyDescent="0.25">
      <c r="A318" s="115">
        <v>316</v>
      </c>
      <c r="B318" s="115" t="str">
        <f t="shared" si="5802"/>
        <v/>
      </c>
      <c r="C318" s="115" t="s">
        <v>68</v>
      </c>
      <c r="D318" s="100" t="str">
        <f t="shared" si="5805"/>
        <v>E</v>
      </c>
      <c r="E318" s="100" t="str">
        <f t="shared" si="5625"/>
        <v/>
      </c>
      <c r="F318" s="100" t="str">
        <f t="shared" si="5626"/>
        <v/>
      </c>
      <c r="G318" s="100" t="str">
        <f t="shared" si="5575"/>
        <v/>
      </c>
      <c r="H318" s="100" t="str">
        <f t="shared" si="5627"/>
        <v/>
      </c>
      <c r="I318" s="100" t="str">
        <f t="shared" si="5576"/>
        <v/>
      </c>
      <c r="J318" s="100" t="str">
        <f t="shared" si="5628"/>
        <v/>
      </c>
      <c r="K318" s="100" t="str">
        <f t="shared" si="5577"/>
        <v/>
      </c>
      <c r="L318" s="100" t="str">
        <f t="shared" si="5629"/>
        <v/>
      </c>
      <c r="M318" s="100" t="str">
        <f t="shared" si="5578"/>
        <v/>
      </c>
      <c r="N318" s="100" t="str">
        <f t="shared" si="5630"/>
        <v/>
      </c>
      <c r="O318" s="100" t="str">
        <f t="shared" si="5579"/>
        <v/>
      </c>
      <c r="P318" s="100" t="str">
        <f t="shared" si="5631"/>
        <v/>
      </c>
      <c r="Q318" s="100" t="str">
        <f t="shared" si="5580"/>
        <v/>
      </c>
      <c r="R318" s="100" t="str">
        <f t="shared" si="5632"/>
        <v/>
      </c>
      <c r="S318" s="100" t="str">
        <f t="shared" si="5581"/>
        <v/>
      </c>
      <c r="T318" s="100" t="str">
        <f t="shared" si="5633"/>
        <v/>
      </c>
      <c r="U318" s="100" t="str">
        <f t="shared" si="5582"/>
        <v/>
      </c>
      <c r="V318" s="100" t="str">
        <f t="shared" si="5634"/>
        <v/>
      </c>
      <c r="W318" s="100" t="str">
        <f t="shared" si="5583"/>
        <v/>
      </c>
      <c r="X318" s="100" t="str">
        <f t="shared" si="5635"/>
        <v/>
      </c>
      <c r="Y318" s="100" t="str">
        <f t="shared" si="5584"/>
        <v/>
      </c>
      <c r="Z318" s="100" t="str">
        <f t="shared" si="5636"/>
        <v/>
      </c>
      <c r="AA318" s="100" t="str">
        <f t="shared" si="5585"/>
        <v/>
      </c>
      <c r="AB318" s="100" t="str">
        <f t="shared" si="5637"/>
        <v/>
      </c>
      <c r="AC318" s="100" t="str">
        <f t="shared" si="5586"/>
        <v/>
      </c>
      <c r="AD318" s="100" t="str">
        <f t="shared" si="5638"/>
        <v/>
      </c>
      <c r="AE318" s="100" t="str">
        <f t="shared" si="5587"/>
        <v/>
      </c>
      <c r="AF318" s="100" t="str">
        <f t="shared" si="5639"/>
        <v/>
      </c>
      <c r="AG318" s="100" t="str">
        <f t="shared" si="5588"/>
        <v/>
      </c>
      <c r="AH318" s="100" t="str">
        <f t="shared" si="5640"/>
        <v/>
      </c>
      <c r="AI318" s="100" t="str">
        <f t="shared" si="5589"/>
        <v/>
      </c>
      <c r="AJ318" s="100" t="str">
        <f t="shared" si="5641"/>
        <v/>
      </c>
      <c r="AK318" s="100" t="str">
        <f t="shared" si="5590"/>
        <v/>
      </c>
      <c r="AL318" s="100" t="str">
        <f t="shared" si="5642"/>
        <v/>
      </c>
      <c r="AM318" s="100" t="str">
        <f t="shared" si="5591"/>
        <v/>
      </c>
      <c r="AN318" s="100" t="str">
        <f t="shared" si="5643"/>
        <v/>
      </c>
      <c r="AO318" s="100" t="str">
        <f t="shared" si="5592"/>
        <v/>
      </c>
      <c r="AP318" s="100" t="str">
        <f t="shared" si="5644"/>
        <v/>
      </c>
      <c r="AQ318" s="100" t="str">
        <f t="shared" si="5593"/>
        <v/>
      </c>
      <c r="AR318" s="100" t="str">
        <f t="shared" si="5645"/>
        <v/>
      </c>
      <c r="AS318" s="100" t="str">
        <f t="shared" si="5594"/>
        <v/>
      </c>
      <c r="AT318" s="100" t="str">
        <f t="shared" si="5646"/>
        <v/>
      </c>
      <c r="AU318" s="100" t="str">
        <f t="shared" si="5595"/>
        <v/>
      </c>
      <c r="AV318" s="100" t="str">
        <f t="shared" si="5647"/>
        <v/>
      </c>
      <c r="AW318" s="100" t="str">
        <f t="shared" si="5596"/>
        <v/>
      </c>
      <c r="AX318" s="100" t="str">
        <f t="shared" si="5648"/>
        <v/>
      </c>
      <c r="AY318" s="100" t="str">
        <f t="shared" si="5597"/>
        <v/>
      </c>
      <c r="AZ318" s="100" t="str">
        <f t="shared" si="5649"/>
        <v/>
      </c>
      <c r="BA318" s="100" t="str">
        <f t="shared" si="5598"/>
        <v/>
      </c>
      <c r="BB318" s="100" t="str">
        <f t="shared" si="5650"/>
        <v/>
      </c>
      <c r="BC318" s="100" t="str">
        <f>IFERROR(INDEX('INPUT INF'!$F$3:$F$601,MATCH($B318,'INPUT INF'!$A$3:$A$601,FALSE)),"")</f>
        <v/>
      </c>
      <c r="BD318" s="100" t="str">
        <f t="shared" si="5848"/>
        <v/>
      </c>
      <c r="BE318" s="100" t="str">
        <f t="shared" si="5651"/>
        <v/>
      </c>
      <c r="BF318" s="100" t="str">
        <f t="shared" si="5652"/>
        <v/>
      </c>
      <c r="BG318" s="115" t="str">
        <f t="shared" si="5653"/>
        <v/>
      </c>
      <c r="BH318" s="115" t="str">
        <f>IF(AND('INPUT INF'!$O$1="X",BG318="PASS"),BF318,IF($BG318="","0",IF('INPUT INF'!$N$63="YES",$BF318,"")))</f>
        <v>0</v>
      </c>
      <c r="BI318" s="115" t="str">
        <f>IF($BG318="","0",IF('INPUT INF'!$R$64="YES",$BF318,""))</f>
        <v>0</v>
      </c>
      <c r="BJ318" s="115" t="str">
        <f>IF($BG318="","0",IF('INPUT INF'!$R$65="YES",$BF318,""))</f>
        <v>0</v>
      </c>
      <c r="BL318" s="116" t="str">
        <f t="shared" si="5654"/>
        <v/>
      </c>
      <c r="BM318" s="116" t="str">
        <f t="shared" si="5655"/>
        <v/>
      </c>
      <c r="BN318" s="116" t="str">
        <f t="shared" si="5655"/>
        <v/>
      </c>
      <c r="BR318" s="116" t="str">
        <f t="shared" si="5656"/>
        <v/>
      </c>
      <c r="BS318" s="116" t="str">
        <f t="shared" si="5827"/>
        <v/>
      </c>
      <c r="BT318" s="116" t="str">
        <f t="shared" si="5827"/>
        <v/>
      </c>
      <c r="BX318" s="116" t="str">
        <f t="shared" si="5658"/>
        <v/>
      </c>
      <c r="BY318" s="116" t="str">
        <f t="shared" si="5828"/>
        <v/>
      </c>
      <c r="BZ318" s="116" t="str">
        <f t="shared" si="5828"/>
        <v/>
      </c>
      <c r="CD318" s="116" t="str">
        <f t="shared" si="5660"/>
        <v/>
      </c>
      <c r="CE318" s="116" t="str">
        <f t="shared" si="5661"/>
        <v/>
      </c>
      <c r="CF318" s="116" t="str">
        <f t="shared" si="5662"/>
        <v/>
      </c>
      <c r="CJ318" s="116" t="str">
        <f t="shared" si="5663"/>
        <v/>
      </c>
      <c r="CK318" s="116" t="str">
        <f t="shared" si="5664"/>
        <v/>
      </c>
      <c r="CL318" s="116" t="str">
        <f t="shared" si="5665"/>
        <v/>
      </c>
      <c r="CP318" s="116" t="str">
        <f t="shared" si="5666"/>
        <v/>
      </c>
      <c r="CQ318" s="116" t="str">
        <f t="shared" si="5667"/>
        <v/>
      </c>
      <c r="CR318" s="116" t="str">
        <f t="shared" si="5668"/>
        <v/>
      </c>
      <c r="DH318" s="115" t="str">
        <f t="shared" si="5669"/>
        <v/>
      </c>
      <c r="DI318" s="115" t="str">
        <f t="shared" si="5599"/>
        <v/>
      </c>
      <c r="DJ318" s="115" t="str">
        <f t="shared" si="5600"/>
        <v/>
      </c>
      <c r="DK318" s="115" t="str">
        <f t="shared" si="5601"/>
        <v/>
      </c>
      <c r="DL318" s="115" t="str">
        <f t="shared" si="5602"/>
        <v/>
      </c>
      <c r="DM318" s="115" t="str">
        <f t="shared" si="5603"/>
        <v/>
      </c>
      <c r="DN318" s="115" t="str">
        <f t="shared" si="5604"/>
        <v/>
      </c>
      <c r="DO318" s="115" t="str">
        <f t="shared" si="5605"/>
        <v/>
      </c>
      <c r="DP318" s="115" t="str">
        <f t="shared" si="5606"/>
        <v/>
      </c>
      <c r="DQ318" s="115" t="str">
        <f t="shared" si="5607"/>
        <v/>
      </c>
      <c r="DR318" s="115" t="str">
        <f t="shared" si="5608"/>
        <v/>
      </c>
      <c r="DS318" s="115" t="str">
        <f t="shared" si="5609"/>
        <v/>
      </c>
      <c r="DT318" s="115" t="str">
        <f t="shared" si="5610"/>
        <v/>
      </c>
      <c r="DU318" s="115" t="str">
        <f t="shared" si="5611"/>
        <v/>
      </c>
      <c r="DV318" s="115" t="str">
        <f t="shared" si="5612"/>
        <v/>
      </c>
      <c r="DW318" s="115" t="str">
        <f t="shared" si="5613"/>
        <v/>
      </c>
      <c r="DX318" s="115" t="str">
        <f t="shared" si="5614"/>
        <v/>
      </c>
      <c r="DY318" s="115" t="str">
        <f t="shared" si="5615"/>
        <v/>
      </c>
      <c r="DZ318" s="115" t="str">
        <f t="shared" si="5616"/>
        <v/>
      </c>
      <c r="EA318" s="115" t="str">
        <f t="shared" si="5617"/>
        <v/>
      </c>
      <c r="EB318" s="115" t="str">
        <f t="shared" si="5618"/>
        <v/>
      </c>
      <c r="EC318" s="115" t="str">
        <f t="shared" si="5619"/>
        <v/>
      </c>
      <c r="ED318" s="115" t="str">
        <f t="shared" si="5620"/>
        <v/>
      </c>
      <c r="EE318" s="115" t="str">
        <f t="shared" si="5621"/>
        <v/>
      </c>
      <c r="EF318" s="115" t="str">
        <f t="shared" si="5622"/>
        <v/>
      </c>
      <c r="EG318" s="115" t="str">
        <f t="shared" si="5670"/>
        <v/>
      </c>
      <c r="EH318" s="115" t="str">
        <f t="shared" si="5671"/>
        <v/>
      </c>
      <c r="EI318" s="115" t="str">
        <f t="shared" si="5672"/>
        <v/>
      </c>
      <c r="EJ318" s="115" t="str">
        <f t="shared" si="5673"/>
        <v/>
      </c>
      <c r="EK318" s="115" t="str">
        <f t="shared" si="5674"/>
        <v/>
      </c>
      <c r="EL318" s="115" t="str">
        <f t="shared" si="5675"/>
        <v/>
      </c>
      <c r="EM318" s="115" t="str">
        <f t="shared" si="5676"/>
        <v/>
      </c>
      <c r="EN318" s="115" t="str">
        <f t="shared" si="5677"/>
        <v/>
      </c>
      <c r="EO318" s="115" t="str">
        <f t="shared" si="5678"/>
        <v/>
      </c>
      <c r="EP318" s="115" t="str">
        <f t="shared" si="5679"/>
        <v/>
      </c>
      <c r="EQ318" s="115" t="str">
        <f t="shared" si="5680"/>
        <v/>
      </c>
      <c r="ER318" s="115" t="str">
        <f t="shared" si="5681"/>
        <v/>
      </c>
      <c r="ES318" s="115" t="str">
        <f t="shared" si="5682"/>
        <v/>
      </c>
      <c r="ET318" s="115" t="str">
        <f t="shared" si="5683"/>
        <v/>
      </c>
      <c r="EU318" s="115" t="str">
        <f t="shared" si="5684"/>
        <v/>
      </c>
      <c r="EV318" s="115" t="str">
        <f t="shared" si="5685"/>
        <v/>
      </c>
      <c r="EW318" s="115" t="str">
        <f t="shared" si="5686"/>
        <v/>
      </c>
      <c r="EX318" s="115" t="str">
        <f t="shared" si="5687"/>
        <v/>
      </c>
      <c r="EY318" s="115" t="str">
        <f t="shared" si="5688"/>
        <v/>
      </c>
      <c r="EZ318" s="115" t="str">
        <f t="shared" si="5689"/>
        <v/>
      </c>
      <c r="FA318" s="115" t="str">
        <f t="shared" si="5690"/>
        <v/>
      </c>
      <c r="FB318" s="115" t="str">
        <f t="shared" si="5691"/>
        <v/>
      </c>
      <c r="FC318" s="115" t="str">
        <f t="shared" si="5692"/>
        <v/>
      </c>
      <c r="FD318" s="115" t="str">
        <f t="shared" si="5693"/>
        <v/>
      </c>
      <c r="FE318" s="115" t="str">
        <f t="shared" si="5694"/>
        <v/>
      </c>
      <c r="GA318" s="215" t="str">
        <f t="shared" si="5857"/>
        <v/>
      </c>
      <c r="GB318" s="140" t="str">
        <f t="shared" si="5858"/>
        <v/>
      </c>
      <c r="GC318" s="171">
        <f>COUNTIF($AM$773:$AM$842,"&gt;0")</f>
        <v>0</v>
      </c>
      <c r="GD318" s="175">
        <f t="shared" si="5859"/>
        <v>0</v>
      </c>
      <c r="GE318" s="175" t="str">
        <f t="shared" si="5854"/>
        <v/>
      </c>
      <c r="GF318" s="172">
        <f t="shared" ref="GF318:GN318" si="5908">COUNTIF($AN$773:$AN$842,GF$3)</f>
        <v>0</v>
      </c>
      <c r="GG318" s="172">
        <f t="shared" si="5908"/>
        <v>0</v>
      </c>
      <c r="GH318" s="172">
        <f t="shared" si="5908"/>
        <v>0</v>
      </c>
      <c r="GI318" s="172">
        <f t="shared" si="5908"/>
        <v>0</v>
      </c>
      <c r="GJ318" s="172">
        <f t="shared" si="5908"/>
        <v>0</v>
      </c>
      <c r="GK318" s="172">
        <f t="shared" si="5908"/>
        <v>0</v>
      </c>
      <c r="GL318" s="172">
        <f t="shared" si="5908"/>
        <v>0</v>
      </c>
      <c r="GM318" s="172">
        <f t="shared" si="5908"/>
        <v>0</v>
      </c>
      <c r="GN318" s="172">
        <f t="shared" si="5908"/>
        <v>0</v>
      </c>
      <c r="GO318" s="172">
        <f t="shared" si="5861"/>
        <v>0</v>
      </c>
      <c r="GP318" s="171" t="e">
        <f t="shared" si="5862"/>
        <v>#DIV/0!</v>
      </c>
      <c r="GQ318" s="171">
        <f>COUNTIF($AM$773:$AM$842,"&lt;45")-GN318</f>
        <v>0</v>
      </c>
      <c r="GR318" s="171">
        <f>COUNTIF($AM$773:$AM$842,"&lt;60")-GQ318</f>
        <v>0</v>
      </c>
      <c r="GS318" s="171">
        <f>COUNTIF($AM$773:$AM$842,"&lt;75")-GQ318-GR318</f>
        <v>0</v>
      </c>
      <c r="GT318" s="171">
        <f>COUNTIF($AM$773:$AM$842,"&lt;90")-GQ318-GR318-GS318</f>
        <v>0</v>
      </c>
      <c r="GU318" s="171">
        <f>COUNTIF($AM$773:$AM$842,"&gt;89")</f>
        <v>0</v>
      </c>
      <c r="GV318" s="171">
        <f>COUNTIF($AM$773:$AM$842,GV3)</f>
        <v>0</v>
      </c>
      <c r="GW318" s="171">
        <f>COUNTIF($AM$773:$AM$842,GW3)</f>
        <v>0</v>
      </c>
      <c r="GY318" s="115">
        <v>315</v>
      </c>
      <c r="GZ318" s="120" t="str">
        <f>IF(COUNT(GZ312:GZ317)&gt;1,GY325,"")</f>
        <v/>
      </c>
      <c r="HA318" s="118">
        <f t="shared" si="5900"/>
        <v>0</v>
      </c>
      <c r="HB318" s="118" t="str">
        <f>IF(GZ318="","",'INPUT INF'!L$49)</f>
        <v/>
      </c>
      <c r="HC318" s="118" t="s">
        <v>32</v>
      </c>
      <c r="HD318" s="181" t="str">
        <f>IFERROR(INDEX(GB$112:GB$136,MATCH($HB318,$GA$112:$GA$136,0)),"")</f>
        <v/>
      </c>
      <c r="HE318" s="181">
        <f>SUM(HE312:HE317)</f>
        <v>0</v>
      </c>
      <c r="HF318" s="181">
        <f t="shared" ref="HF318" si="5909">SUM(HF312:HF317)</f>
        <v>0</v>
      </c>
      <c r="HG318" s="171" t="str">
        <f t="shared" ref="HG318" si="5910">IF(HD318="","",ROUND(HF318/HE318*100,2))</f>
        <v/>
      </c>
      <c r="HH318" s="181">
        <f t="shared" ref="HH318:HQ318" si="5911">SUM(HH312:HH317)</f>
        <v>0</v>
      </c>
      <c r="HI318" s="181">
        <f t="shared" si="5911"/>
        <v>0</v>
      </c>
      <c r="HJ318" s="181">
        <f t="shared" si="5911"/>
        <v>0</v>
      </c>
      <c r="HK318" s="181">
        <f t="shared" si="5911"/>
        <v>0</v>
      </c>
      <c r="HL318" s="181">
        <f t="shared" si="5911"/>
        <v>0</v>
      </c>
      <c r="HM318" s="181">
        <f t="shared" si="5911"/>
        <v>0</v>
      </c>
      <c r="HN318" s="181">
        <f t="shared" si="5911"/>
        <v>0</v>
      </c>
      <c r="HO318" s="181">
        <f t="shared" si="5911"/>
        <v>0</v>
      </c>
      <c r="HP318" s="181">
        <f t="shared" si="5911"/>
        <v>0</v>
      </c>
      <c r="HQ318" s="181">
        <f t="shared" si="5911"/>
        <v>0</v>
      </c>
      <c r="HR318" s="171" t="e">
        <f t="shared" ref="HR318" si="5912">ROUND(HQ318*12.5/SUM(HH318:HP318),2)</f>
        <v>#DIV/0!</v>
      </c>
      <c r="HS318" s="181">
        <f t="shared" ref="HS318" si="5913">SUM(HS312:HS317)</f>
        <v>0</v>
      </c>
      <c r="HT318" s="181">
        <f t="shared" ref="HT318:HW318" si="5914">SUM(HT312:HT317)</f>
        <v>0</v>
      </c>
      <c r="HU318" s="181">
        <f t="shared" si="5914"/>
        <v>0</v>
      </c>
      <c r="HV318" s="181">
        <f t="shared" si="5914"/>
        <v>0</v>
      </c>
      <c r="HW318" s="181">
        <f t="shared" si="5914"/>
        <v>0</v>
      </c>
      <c r="HX318" s="181">
        <f t="shared" ref="HX318:HY318" si="5915">SUM(HX312:HX317)</f>
        <v>0</v>
      </c>
      <c r="HY318" s="181">
        <f t="shared" si="5915"/>
        <v>0</v>
      </c>
    </row>
    <row r="319" spans="1:233" ht="15" customHeight="1" x14ac:dyDescent="0.25">
      <c r="A319" s="115">
        <v>317</v>
      </c>
      <c r="B319" s="115" t="str">
        <f t="shared" si="5802"/>
        <v/>
      </c>
      <c r="C319" s="115" t="s">
        <v>68</v>
      </c>
      <c r="D319" s="100" t="str">
        <f t="shared" si="5805"/>
        <v>E</v>
      </c>
      <c r="E319" s="100" t="str">
        <f t="shared" si="5625"/>
        <v/>
      </c>
      <c r="F319" s="100" t="str">
        <f t="shared" si="5626"/>
        <v/>
      </c>
      <c r="G319" s="100" t="str">
        <f t="shared" si="5575"/>
        <v/>
      </c>
      <c r="H319" s="100" t="str">
        <f t="shared" si="5627"/>
        <v/>
      </c>
      <c r="I319" s="100" t="str">
        <f t="shared" si="5576"/>
        <v/>
      </c>
      <c r="J319" s="100" t="str">
        <f t="shared" si="5628"/>
        <v/>
      </c>
      <c r="K319" s="100" t="str">
        <f t="shared" si="5577"/>
        <v/>
      </c>
      <c r="L319" s="100" t="str">
        <f t="shared" si="5629"/>
        <v/>
      </c>
      <c r="M319" s="100" t="str">
        <f t="shared" si="5578"/>
        <v/>
      </c>
      <c r="N319" s="100" t="str">
        <f t="shared" si="5630"/>
        <v/>
      </c>
      <c r="O319" s="100" t="str">
        <f t="shared" si="5579"/>
        <v/>
      </c>
      <c r="P319" s="100" t="str">
        <f t="shared" si="5631"/>
        <v/>
      </c>
      <c r="Q319" s="100" t="str">
        <f t="shared" si="5580"/>
        <v/>
      </c>
      <c r="R319" s="100" t="str">
        <f t="shared" si="5632"/>
        <v/>
      </c>
      <c r="S319" s="100" t="str">
        <f t="shared" si="5581"/>
        <v/>
      </c>
      <c r="T319" s="100" t="str">
        <f t="shared" si="5633"/>
        <v/>
      </c>
      <c r="U319" s="100" t="str">
        <f t="shared" si="5582"/>
        <v/>
      </c>
      <c r="V319" s="100" t="str">
        <f t="shared" si="5634"/>
        <v/>
      </c>
      <c r="W319" s="100" t="str">
        <f t="shared" si="5583"/>
        <v/>
      </c>
      <c r="X319" s="100" t="str">
        <f t="shared" si="5635"/>
        <v/>
      </c>
      <c r="Y319" s="100" t="str">
        <f t="shared" si="5584"/>
        <v/>
      </c>
      <c r="Z319" s="100" t="str">
        <f t="shared" si="5636"/>
        <v/>
      </c>
      <c r="AA319" s="100" t="str">
        <f t="shared" si="5585"/>
        <v/>
      </c>
      <c r="AB319" s="100" t="str">
        <f t="shared" si="5637"/>
        <v/>
      </c>
      <c r="AC319" s="100" t="str">
        <f t="shared" si="5586"/>
        <v/>
      </c>
      <c r="AD319" s="100" t="str">
        <f t="shared" si="5638"/>
        <v/>
      </c>
      <c r="AE319" s="100" t="str">
        <f t="shared" si="5587"/>
        <v/>
      </c>
      <c r="AF319" s="100" t="str">
        <f t="shared" si="5639"/>
        <v/>
      </c>
      <c r="AG319" s="100" t="str">
        <f t="shared" si="5588"/>
        <v/>
      </c>
      <c r="AH319" s="100" t="str">
        <f t="shared" si="5640"/>
        <v/>
      </c>
      <c r="AI319" s="100" t="str">
        <f t="shared" si="5589"/>
        <v/>
      </c>
      <c r="AJ319" s="100" t="str">
        <f t="shared" si="5641"/>
        <v/>
      </c>
      <c r="AK319" s="100" t="str">
        <f t="shared" si="5590"/>
        <v/>
      </c>
      <c r="AL319" s="100" t="str">
        <f t="shared" si="5642"/>
        <v/>
      </c>
      <c r="AM319" s="100" t="str">
        <f t="shared" si="5591"/>
        <v/>
      </c>
      <c r="AN319" s="100" t="str">
        <f t="shared" si="5643"/>
        <v/>
      </c>
      <c r="AO319" s="100" t="str">
        <f t="shared" si="5592"/>
        <v/>
      </c>
      <c r="AP319" s="100" t="str">
        <f t="shared" si="5644"/>
        <v/>
      </c>
      <c r="AQ319" s="100" t="str">
        <f t="shared" si="5593"/>
        <v/>
      </c>
      <c r="AR319" s="100" t="str">
        <f t="shared" si="5645"/>
        <v/>
      </c>
      <c r="AS319" s="100" t="str">
        <f t="shared" si="5594"/>
        <v/>
      </c>
      <c r="AT319" s="100" t="str">
        <f t="shared" si="5646"/>
        <v/>
      </c>
      <c r="AU319" s="100" t="str">
        <f t="shared" si="5595"/>
        <v/>
      </c>
      <c r="AV319" s="100" t="str">
        <f t="shared" si="5647"/>
        <v/>
      </c>
      <c r="AW319" s="100" t="str">
        <f t="shared" si="5596"/>
        <v/>
      </c>
      <c r="AX319" s="100" t="str">
        <f t="shared" si="5648"/>
        <v/>
      </c>
      <c r="AY319" s="100" t="str">
        <f t="shared" si="5597"/>
        <v/>
      </c>
      <c r="AZ319" s="100" t="str">
        <f t="shared" si="5649"/>
        <v/>
      </c>
      <c r="BA319" s="100" t="str">
        <f t="shared" si="5598"/>
        <v/>
      </c>
      <c r="BB319" s="100" t="str">
        <f t="shared" si="5650"/>
        <v/>
      </c>
      <c r="BC319" s="100" t="str">
        <f>IFERROR(INDEX('INPUT INF'!$F$3:$F$601,MATCH($B319,'INPUT INF'!$A$3:$A$601,FALSE)),"")</f>
        <v/>
      </c>
      <c r="BD319" s="100" t="str">
        <f t="shared" si="5848"/>
        <v/>
      </c>
      <c r="BE319" s="100" t="str">
        <f t="shared" si="5651"/>
        <v/>
      </c>
      <c r="BF319" s="100" t="str">
        <f t="shared" si="5652"/>
        <v/>
      </c>
      <c r="BG319" s="115" t="str">
        <f t="shared" si="5653"/>
        <v/>
      </c>
      <c r="BH319" s="115" t="str">
        <f>IF(AND('INPUT INF'!$O$1="X",BG319="PASS"),BF319,IF($BG319="","0",IF('INPUT INF'!$N$63="YES",$BF319,"")))</f>
        <v>0</v>
      </c>
      <c r="BI319" s="115" t="str">
        <f>IF($BG319="","0",IF('INPUT INF'!$R$64="YES",$BF319,""))</f>
        <v>0</v>
      </c>
      <c r="BJ319" s="115" t="str">
        <f>IF($BG319="","0",IF('INPUT INF'!$R$65="YES",$BF319,""))</f>
        <v>0</v>
      </c>
      <c r="BL319" s="116" t="str">
        <f t="shared" si="5654"/>
        <v/>
      </c>
      <c r="BM319" s="116" t="str">
        <f t="shared" si="5655"/>
        <v/>
      </c>
      <c r="BN319" s="116" t="str">
        <f t="shared" si="5655"/>
        <v/>
      </c>
      <c r="BR319" s="116" t="str">
        <f t="shared" si="5656"/>
        <v/>
      </c>
      <c r="BS319" s="116" t="str">
        <f t="shared" si="5827"/>
        <v/>
      </c>
      <c r="BT319" s="116" t="str">
        <f t="shared" si="5827"/>
        <v/>
      </c>
      <c r="BX319" s="116" t="str">
        <f t="shared" si="5658"/>
        <v/>
      </c>
      <c r="BY319" s="116" t="str">
        <f t="shared" si="5828"/>
        <v/>
      </c>
      <c r="BZ319" s="116" t="str">
        <f t="shared" si="5828"/>
        <v/>
      </c>
      <c r="CD319" s="116" t="str">
        <f t="shared" si="5660"/>
        <v/>
      </c>
      <c r="CE319" s="116" t="str">
        <f t="shared" si="5661"/>
        <v/>
      </c>
      <c r="CF319" s="116" t="str">
        <f t="shared" si="5662"/>
        <v/>
      </c>
      <c r="CJ319" s="116" t="str">
        <f t="shared" si="5663"/>
        <v/>
      </c>
      <c r="CK319" s="116" t="str">
        <f t="shared" si="5664"/>
        <v/>
      </c>
      <c r="CL319" s="116" t="str">
        <f t="shared" si="5665"/>
        <v/>
      </c>
      <c r="CP319" s="116" t="str">
        <f t="shared" si="5666"/>
        <v/>
      </c>
      <c r="CQ319" s="116" t="str">
        <f t="shared" si="5667"/>
        <v/>
      </c>
      <c r="CR319" s="116" t="str">
        <f t="shared" si="5668"/>
        <v/>
      </c>
      <c r="DH319" s="115" t="str">
        <f t="shared" si="5669"/>
        <v/>
      </c>
      <c r="DI319" s="115" t="str">
        <f t="shared" si="5599"/>
        <v/>
      </c>
      <c r="DJ319" s="115" t="str">
        <f t="shared" si="5600"/>
        <v/>
      </c>
      <c r="DK319" s="115" t="str">
        <f t="shared" si="5601"/>
        <v/>
      </c>
      <c r="DL319" s="115" t="str">
        <f t="shared" si="5602"/>
        <v/>
      </c>
      <c r="DM319" s="115" t="str">
        <f t="shared" si="5603"/>
        <v/>
      </c>
      <c r="DN319" s="115" t="str">
        <f t="shared" si="5604"/>
        <v/>
      </c>
      <c r="DO319" s="115" t="str">
        <f t="shared" si="5605"/>
        <v/>
      </c>
      <c r="DP319" s="115" t="str">
        <f t="shared" si="5606"/>
        <v/>
      </c>
      <c r="DQ319" s="115" t="str">
        <f t="shared" si="5607"/>
        <v/>
      </c>
      <c r="DR319" s="115" t="str">
        <f t="shared" si="5608"/>
        <v/>
      </c>
      <c r="DS319" s="115" t="str">
        <f t="shared" si="5609"/>
        <v/>
      </c>
      <c r="DT319" s="115" t="str">
        <f t="shared" si="5610"/>
        <v/>
      </c>
      <c r="DU319" s="115" t="str">
        <f t="shared" si="5611"/>
        <v/>
      </c>
      <c r="DV319" s="115" t="str">
        <f t="shared" si="5612"/>
        <v/>
      </c>
      <c r="DW319" s="115" t="str">
        <f t="shared" si="5613"/>
        <v/>
      </c>
      <c r="DX319" s="115" t="str">
        <f t="shared" si="5614"/>
        <v/>
      </c>
      <c r="DY319" s="115" t="str">
        <f t="shared" si="5615"/>
        <v/>
      </c>
      <c r="DZ319" s="115" t="str">
        <f t="shared" si="5616"/>
        <v/>
      </c>
      <c r="EA319" s="115" t="str">
        <f t="shared" si="5617"/>
        <v/>
      </c>
      <c r="EB319" s="115" t="str">
        <f t="shared" si="5618"/>
        <v/>
      </c>
      <c r="EC319" s="115" t="str">
        <f t="shared" si="5619"/>
        <v/>
      </c>
      <c r="ED319" s="115" t="str">
        <f t="shared" si="5620"/>
        <v/>
      </c>
      <c r="EE319" s="115" t="str">
        <f t="shared" si="5621"/>
        <v/>
      </c>
      <c r="EF319" s="115" t="str">
        <f t="shared" si="5622"/>
        <v/>
      </c>
      <c r="EG319" s="115" t="str">
        <f t="shared" si="5670"/>
        <v/>
      </c>
      <c r="EH319" s="115" t="str">
        <f t="shared" si="5671"/>
        <v/>
      </c>
      <c r="EI319" s="115" t="str">
        <f t="shared" si="5672"/>
        <v/>
      </c>
      <c r="EJ319" s="115" t="str">
        <f t="shared" si="5673"/>
        <v/>
      </c>
      <c r="EK319" s="115" t="str">
        <f t="shared" si="5674"/>
        <v/>
      </c>
      <c r="EL319" s="115" t="str">
        <f t="shared" si="5675"/>
        <v/>
      </c>
      <c r="EM319" s="115" t="str">
        <f t="shared" si="5676"/>
        <v/>
      </c>
      <c r="EN319" s="115" t="str">
        <f t="shared" si="5677"/>
        <v/>
      </c>
      <c r="EO319" s="115" t="str">
        <f t="shared" si="5678"/>
        <v/>
      </c>
      <c r="EP319" s="115" t="str">
        <f t="shared" si="5679"/>
        <v/>
      </c>
      <c r="EQ319" s="115" t="str">
        <f t="shared" si="5680"/>
        <v/>
      </c>
      <c r="ER319" s="115" t="str">
        <f t="shared" si="5681"/>
        <v/>
      </c>
      <c r="ES319" s="115" t="str">
        <f t="shared" si="5682"/>
        <v/>
      </c>
      <c r="ET319" s="115" t="str">
        <f t="shared" si="5683"/>
        <v/>
      </c>
      <c r="EU319" s="115" t="str">
        <f t="shared" si="5684"/>
        <v/>
      </c>
      <c r="EV319" s="115" t="str">
        <f t="shared" si="5685"/>
        <v/>
      </c>
      <c r="EW319" s="115" t="str">
        <f t="shared" si="5686"/>
        <v/>
      </c>
      <c r="EX319" s="115" t="str">
        <f t="shared" si="5687"/>
        <v/>
      </c>
      <c r="EY319" s="115" t="str">
        <f t="shared" si="5688"/>
        <v/>
      </c>
      <c r="EZ319" s="115" t="str">
        <f t="shared" si="5689"/>
        <v/>
      </c>
      <c r="FA319" s="115" t="str">
        <f t="shared" si="5690"/>
        <v/>
      </c>
      <c r="FB319" s="115" t="str">
        <f t="shared" si="5691"/>
        <v/>
      </c>
      <c r="FC319" s="115" t="str">
        <f t="shared" si="5692"/>
        <v/>
      </c>
      <c r="FD319" s="115" t="str">
        <f t="shared" si="5693"/>
        <v/>
      </c>
      <c r="FE319" s="115" t="str">
        <f t="shared" si="5694"/>
        <v/>
      </c>
      <c r="GA319" s="215" t="str">
        <f t="shared" si="5857"/>
        <v/>
      </c>
      <c r="GB319" s="140" t="str">
        <f t="shared" si="5858"/>
        <v/>
      </c>
      <c r="GC319" s="171">
        <f>COUNTIF($AO$773:$AO$842,"&gt;0")</f>
        <v>0</v>
      </c>
      <c r="GD319" s="175">
        <f t="shared" si="5859"/>
        <v>0</v>
      </c>
      <c r="GE319" s="175" t="str">
        <f t="shared" si="5854"/>
        <v/>
      </c>
      <c r="GF319" s="172">
        <f t="shared" ref="GF319:GN319" si="5916">COUNTIF($AP$773:$AP$842,GF$3)</f>
        <v>0</v>
      </c>
      <c r="GG319" s="172">
        <f t="shared" si="5916"/>
        <v>0</v>
      </c>
      <c r="GH319" s="172">
        <f t="shared" si="5916"/>
        <v>0</v>
      </c>
      <c r="GI319" s="172">
        <f t="shared" si="5916"/>
        <v>0</v>
      </c>
      <c r="GJ319" s="172">
        <f t="shared" si="5916"/>
        <v>0</v>
      </c>
      <c r="GK319" s="172">
        <f t="shared" si="5916"/>
        <v>0</v>
      </c>
      <c r="GL319" s="172">
        <f t="shared" si="5916"/>
        <v>0</v>
      </c>
      <c r="GM319" s="172">
        <f t="shared" si="5916"/>
        <v>0</v>
      </c>
      <c r="GN319" s="172">
        <f t="shared" si="5916"/>
        <v>0</v>
      </c>
      <c r="GO319" s="172">
        <f t="shared" si="5861"/>
        <v>0</v>
      </c>
      <c r="GP319" s="171" t="e">
        <f t="shared" si="5862"/>
        <v>#DIV/0!</v>
      </c>
      <c r="GQ319" s="171">
        <f>COUNTIF($AO$773:$AO$842,"&lt;45")-GN319</f>
        <v>0</v>
      </c>
      <c r="GR319" s="171">
        <f>COUNTIF($AO$773:$AO$842,"&lt;60")-GQ319</f>
        <v>0</v>
      </c>
      <c r="GS319" s="171">
        <f>COUNTIF($AO$773:$AO$842,"&lt;75")-GQ319-GR319</f>
        <v>0</v>
      </c>
      <c r="GT319" s="171">
        <f>COUNTIF($AO$773:$AO$842,"&lt;90")-GQ319-GR319-GS319</f>
        <v>0</v>
      </c>
      <c r="GU319" s="171">
        <f>COUNTIF($AO$773:$AO$842,"&gt;89")</f>
        <v>0</v>
      </c>
      <c r="GV319" s="171">
        <f>COUNTIF($AO$773:$AO$842,GV3)</f>
        <v>0</v>
      </c>
      <c r="GW319" s="171">
        <f>COUNTIF($AO$773:$AO$842,GW3)</f>
        <v>0</v>
      </c>
      <c r="GY319" s="115">
        <v>316</v>
      </c>
      <c r="GZ319" s="120" t="str">
        <f>IF('INPUT INF'!N$50="YES",GY326,"")</f>
        <v/>
      </c>
      <c r="HA319" s="118">
        <f>'INPUT INF'!K50</f>
        <v>0</v>
      </c>
      <c r="HB319" s="118" t="str">
        <f>IF(GZ319="","",'INPUT INF'!L$50)</f>
        <v/>
      </c>
      <c r="HC319" s="181" t="str">
        <f>'INPUT INF'!N$34</f>
        <v>A</v>
      </c>
      <c r="HD319" s="181" t="str">
        <f>IFERROR(INDEX(GB$4:GB$28,MATCH($HB319,$GA$4:$GA$28,0)),"")</f>
        <v/>
      </c>
      <c r="HE319" s="181">
        <f t="shared" ref="HE319:HY319" si="5917">IFERROR(INDEX(GC$166:GC$190,MATCH($HB319,$GA$166:$GA$190,0)),"")</f>
        <v>0</v>
      </c>
      <c r="HF319" s="181">
        <f t="shared" si="5917"/>
        <v>0</v>
      </c>
      <c r="HG319" s="181" t="str">
        <f t="shared" si="5917"/>
        <v/>
      </c>
      <c r="HH319" s="181">
        <f t="shared" si="5917"/>
        <v>0</v>
      </c>
      <c r="HI319" s="181">
        <f t="shared" si="5917"/>
        <v>0</v>
      </c>
      <c r="HJ319" s="181">
        <f t="shared" si="5917"/>
        <v>0</v>
      </c>
      <c r="HK319" s="181">
        <f t="shared" si="5917"/>
        <v>0</v>
      </c>
      <c r="HL319" s="181">
        <f t="shared" si="5917"/>
        <v>0</v>
      </c>
      <c r="HM319" s="181">
        <f t="shared" si="5917"/>
        <v>0</v>
      </c>
      <c r="HN319" s="181">
        <f t="shared" si="5917"/>
        <v>0</v>
      </c>
      <c r="HO319" s="181">
        <f t="shared" si="5917"/>
        <v>0</v>
      </c>
      <c r="HP319" s="181">
        <f t="shared" si="5917"/>
        <v>0</v>
      </c>
      <c r="HQ319" s="181">
        <f t="shared" si="5917"/>
        <v>0</v>
      </c>
      <c r="HR319" s="181" t="str">
        <f t="shared" si="5917"/>
        <v/>
      </c>
      <c r="HS319" s="181">
        <f t="shared" si="5917"/>
        <v>0</v>
      </c>
      <c r="HT319" s="181">
        <f t="shared" si="5917"/>
        <v>0</v>
      </c>
      <c r="HU319" s="181">
        <f t="shared" si="5917"/>
        <v>0</v>
      </c>
      <c r="HV319" s="181">
        <f t="shared" si="5917"/>
        <v>0</v>
      </c>
      <c r="HW319" s="181">
        <f t="shared" si="5917"/>
        <v>0</v>
      </c>
      <c r="HX319" s="181">
        <f t="shared" si="5917"/>
        <v>0</v>
      </c>
      <c r="HY319" s="181">
        <f t="shared" si="5917"/>
        <v>0</v>
      </c>
    </row>
    <row r="320" spans="1:233" ht="15" customHeight="1" x14ac:dyDescent="0.25">
      <c r="A320" s="115">
        <v>318</v>
      </c>
      <c r="B320" s="115" t="str">
        <f t="shared" si="5802"/>
        <v/>
      </c>
      <c r="C320" s="115" t="s">
        <v>68</v>
      </c>
      <c r="D320" s="100" t="str">
        <f t="shared" si="5805"/>
        <v>E</v>
      </c>
      <c r="E320" s="100" t="str">
        <f t="shared" si="5625"/>
        <v/>
      </c>
      <c r="F320" s="100" t="str">
        <f t="shared" si="5626"/>
        <v/>
      </c>
      <c r="G320" s="100" t="str">
        <f t="shared" si="5575"/>
        <v/>
      </c>
      <c r="H320" s="100" t="str">
        <f t="shared" si="5627"/>
        <v/>
      </c>
      <c r="I320" s="100" t="str">
        <f t="shared" si="5576"/>
        <v/>
      </c>
      <c r="J320" s="100" t="str">
        <f t="shared" si="5628"/>
        <v/>
      </c>
      <c r="K320" s="100" t="str">
        <f t="shared" si="5577"/>
        <v/>
      </c>
      <c r="L320" s="100" t="str">
        <f t="shared" si="5629"/>
        <v/>
      </c>
      <c r="M320" s="100" t="str">
        <f t="shared" si="5578"/>
        <v/>
      </c>
      <c r="N320" s="100" t="str">
        <f t="shared" si="5630"/>
        <v/>
      </c>
      <c r="O320" s="100" t="str">
        <f t="shared" si="5579"/>
        <v/>
      </c>
      <c r="P320" s="100" t="str">
        <f t="shared" si="5631"/>
        <v/>
      </c>
      <c r="Q320" s="100" t="str">
        <f t="shared" si="5580"/>
        <v/>
      </c>
      <c r="R320" s="100" t="str">
        <f t="shared" si="5632"/>
        <v/>
      </c>
      <c r="S320" s="100" t="str">
        <f t="shared" si="5581"/>
        <v/>
      </c>
      <c r="T320" s="100" t="str">
        <f t="shared" si="5633"/>
        <v/>
      </c>
      <c r="U320" s="100" t="str">
        <f t="shared" si="5582"/>
        <v/>
      </c>
      <c r="V320" s="100" t="str">
        <f t="shared" si="5634"/>
        <v/>
      </c>
      <c r="W320" s="100" t="str">
        <f t="shared" si="5583"/>
        <v/>
      </c>
      <c r="X320" s="100" t="str">
        <f t="shared" si="5635"/>
        <v/>
      </c>
      <c r="Y320" s="100" t="str">
        <f t="shared" si="5584"/>
        <v/>
      </c>
      <c r="Z320" s="100" t="str">
        <f t="shared" si="5636"/>
        <v/>
      </c>
      <c r="AA320" s="100" t="str">
        <f t="shared" si="5585"/>
        <v/>
      </c>
      <c r="AB320" s="100" t="str">
        <f t="shared" si="5637"/>
        <v/>
      </c>
      <c r="AC320" s="100" t="str">
        <f t="shared" si="5586"/>
        <v/>
      </c>
      <c r="AD320" s="100" t="str">
        <f t="shared" si="5638"/>
        <v/>
      </c>
      <c r="AE320" s="100" t="str">
        <f t="shared" si="5587"/>
        <v/>
      </c>
      <c r="AF320" s="100" t="str">
        <f t="shared" si="5639"/>
        <v/>
      </c>
      <c r="AG320" s="100" t="str">
        <f t="shared" si="5588"/>
        <v/>
      </c>
      <c r="AH320" s="100" t="str">
        <f t="shared" si="5640"/>
        <v/>
      </c>
      <c r="AI320" s="100" t="str">
        <f t="shared" si="5589"/>
        <v/>
      </c>
      <c r="AJ320" s="100" t="str">
        <f t="shared" si="5641"/>
        <v/>
      </c>
      <c r="AK320" s="100" t="str">
        <f t="shared" si="5590"/>
        <v/>
      </c>
      <c r="AL320" s="100" t="str">
        <f t="shared" si="5642"/>
        <v/>
      </c>
      <c r="AM320" s="100" t="str">
        <f t="shared" si="5591"/>
        <v/>
      </c>
      <c r="AN320" s="100" t="str">
        <f t="shared" si="5643"/>
        <v/>
      </c>
      <c r="AO320" s="100" t="str">
        <f t="shared" si="5592"/>
        <v/>
      </c>
      <c r="AP320" s="100" t="str">
        <f t="shared" si="5644"/>
        <v/>
      </c>
      <c r="AQ320" s="100" t="str">
        <f t="shared" si="5593"/>
        <v/>
      </c>
      <c r="AR320" s="100" t="str">
        <f t="shared" si="5645"/>
        <v/>
      </c>
      <c r="AS320" s="100" t="str">
        <f t="shared" si="5594"/>
        <v/>
      </c>
      <c r="AT320" s="100" t="str">
        <f t="shared" si="5646"/>
        <v/>
      </c>
      <c r="AU320" s="100" t="str">
        <f t="shared" si="5595"/>
        <v/>
      </c>
      <c r="AV320" s="100" t="str">
        <f t="shared" si="5647"/>
        <v/>
      </c>
      <c r="AW320" s="100" t="str">
        <f t="shared" si="5596"/>
        <v/>
      </c>
      <c r="AX320" s="100" t="str">
        <f t="shared" si="5648"/>
        <v/>
      </c>
      <c r="AY320" s="100" t="str">
        <f t="shared" si="5597"/>
        <v/>
      </c>
      <c r="AZ320" s="100" t="str">
        <f t="shared" si="5649"/>
        <v/>
      </c>
      <c r="BA320" s="100" t="str">
        <f t="shared" si="5598"/>
        <v/>
      </c>
      <c r="BB320" s="100" t="str">
        <f t="shared" si="5650"/>
        <v/>
      </c>
      <c r="BC320" s="100" t="str">
        <f>IFERROR(INDEX('INPUT INF'!$F$3:$F$601,MATCH($B320,'INPUT INF'!$A$3:$A$601,FALSE)),"")</f>
        <v/>
      </c>
      <c r="BD320" s="100" t="str">
        <f t="shared" si="5848"/>
        <v/>
      </c>
      <c r="BE320" s="100" t="str">
        <f t="shared" si="5651"/>
        <v/>
      </c>
      <c r="BF320" s="100" t="str">
        <f t="shared" si="5652"/>
        <v/>
      </c>
      <c r="BG320" s="115" t="str">
        <f t="shared" si="5653"/>
        <v/>
      </c>
      <c r="BH320" s="115" t="str">
        <f>IF(AND('INPUT INF'!$O$1="X",BG320="PASS"),BF320,IF($BG320="","0",IF('INPUT INF'!$N$63="YES",$BF320,"")))</f>
        <v>0</v>
      </c>
      <c r="BI320" s="115" t="str">
        <f>IF($BG320="","0",IF('INPUT INF'!$R$64="YES",$BF320,""))</f>
        <v>0</v>
      </c>
      <c r="BJ320" s="115" t="str">
        <f>IF($BG320="","0",IF('INPUT INF'!$R$65="YES",$BF320,""))</f>
        <v>0</v>
      </c>
      <c r="BL320" s="116" t="str">
        <f t="shared" si="5654"/>
        <v/>
      </c>
      <c r="BM320" s="116" t="str">
        <f t="shared" si="5655"/>
        <v/>
      </c>
      <c r="BN320" s="116" t="str">
        <f t="shared" si="5655"/>
        <v/>
      </c>
      <c r="BR320" s="116" t="str">
        <f t="shared" si="5656"/>
        <v/>
      </c>
      <c r="BS320" s="116" t="str">
        <f t="shared" si="5827"/>
        <v/>
      </c>
      <c r="BT320" s="116" t="str">
        <f t="shared" si="5827"/>
        <v/>
      </c>
      <c r="BX320" s="116" t="str">
        <f t="shared" si="5658"/>
        <v/>
      </c>
      <c r="BY320" s="116" t="str">
        <f t="shared" si="5828"/>
        <v/>
      </c>
      <c r="BZ320" s="116" t="str">
        <f t="shared" si="5828"/>
        <v/>
      </c>
      <c r="CD320" s="116" t="str">
        <f t="shared" si="5660"/>
        <v/>
      </c>
      <c r="CE320" s="116" t="str">
        <f t="shared" si="5661"/>
        <v/>
      </c>
      <c r="CF320" s="116" t="str">
        <f t="shared" si="5662"/>
        <v/>
      </c>
      <c r="CJ320" s="116" t="str">
        <f t="shared" si="5663"/>
        <v/>
      </c>
      <c r="CK320" s="116" t="str">
        <f t="shared" si="5664"/>
        <v/>
      </c>
      <c r="CL320" s="116" t="str">
        <f t="shared" si="5665"/>
        <v/>
      </c>
      <c r="CP320" s="116" t="str">
        <f t="shared" si="5666"/>
        <v/>
      </c>
      <c r="CQ320" s="116" t="str">
        <f t="shared" si="5667"/>
        <v/>
      </c>
      <c r="CR320" s="116" t="str">
        <f t="shared" si="5668"/>
        <v/>
      </c>
      <c r="DH320" s="115" t="str">
        <f t="shared" si="5669"/>
        <v/>
      </c>
      <c r="DI320" s="115" t="str">
        <f t="shared" si="5599"/>
        <v/>
      </c>
      <c r="DJ320" s="115" t="str">
        <f t="shared" si="5600"/>
        <v/>
      </c>
      <c r="DK320" s="115" t="str">
        <f t="shared" si="5601"/>
        <v/>
      </c>
      <c r="DL320" s="115" t="str">
        <f t="shared" si="5602"/>
        <v/>
      </c>
      <c r="DM320" s="115" t="str">
        <f t="shared" si="5603"/>
        <v/>
      </c>
      <c r="DN320" s="115" t="str">
        <f t="shared" si="5604"/>
        <v/>
      </c>
      <c r="DO320" s="115" t="str">
        <f t="shared" si="5605"/>
        <v/>
      </c>
      <c r="DP320" s="115" t="str">
        <f t="shared" si="5606"/>
        <v/>
      </c>
      <c r="DQ320" s="115" t="str">
        <f t="shared" si="5607"/>
        <v/>
      </c>
      <c r="DR320" s="115" t="str">
        <f t="shared" si="5608"/>
        <v/>
      </c>
      <c r="DS320" s="115" t="str">
        <f t="shared" si="5609"/>
        <v/>
      </c>
      <c r="DT320" s="115" t="str">
        <f t="shared" si="5610"/>
        <v/>
      </c>
      <c r="DU320" s="115" t="str">
        <f t="shared" si="5611"/>
        <v/>
      </c>
      <c r="DV320" s="115" t="str">
        <f t="shared" si="5612"/>
        <v/>
      </c>
      <c r="DW320" s="115" t="str">
        <f t="shared" si="5613"/>
        <v/>
      </c>
      <c r="DX320" s="115" t="str">
        <f t="shared" si="5614"/>
        <v/>
      </c>
      <c r="DY320" s="115" t="str">
        <f t="shared" si="5615"/>
        <v/>
      </c>
      <c r="DZ320" s="115" t="str">
        <f t="shared" si="5616"/>
        <v/>
      </c>
      <c r="EA320" s="115" t="str">
        <f t="shared" si="5617"/>
        <v/>
      </c>
      <c r="EB320" s="115" t="str">
        <f t="shared" si="5618"/>
        <v/>
      </c>
      <c r="EC320" s="115" t="str">
        <f t="shared" si="5619"/>
        <v/>
      </c>
      <c r="ED320" s="115" t="str">
        <f t="shared" si="5620"/>
        <v/>
      </c>
      <c r="EE320" s="115" t="str">
        <f t="shared" si="5621"/>
        <v/>
      </c>
      <c r="EF320" s="115" t="str">
        <f t="shared" si="5622"/>
        <v/>
      </c>
      <c r="EG320" s="115" t="str">
        <f t="shared" si="5670"/>
        <v/>
      </c>
      <c r="EH320" s="115" t="str">
        <f t="shared" si="5671"/>
        <v/>
      </c>
      <c r="EI320" s="115" t="str">
        <f t="shared" si="5672"/>
        <v/>
      </c>
      <c r="EJ320" s="115" t="str">
        <f t="shared" si="5673"/>
        <v/>
      </c>
      <c r="EK320" s="115" t="str">
        <f t="shared" si="5674"/>
        <v/>
      </c>
      <c r="EL320" s="115" t="str">
        <f t="shared" si="5675"/>
        <v/>
      </c>
      <c r="EM320" s="115" t="str">
        <f t="shared" si="5676"/>
        <v/>
      </c>
      <c r="EN320" s="115" t="str">
        <f t="shared" si="5677"/>
        <v/>
      </c>
      <c r="EO320" s="115" t="str">
        <f t="shared" si="5678"/>
        <v/>
      </c>
      <c r="EP320" s="115" t="str">
        <f t="shared" si="5679"/>
        <v/>
      </c>
      <c r="EQ320" s="115" t="str">
        <f t="shared" si="5680"/>
        <v/>
      </c>
      <c r="ER320" s="115" t="str">
        <f t="shared" si="5681"/>
        <v/>
      </c>
      <c r="ES320" s="115" t="str">
        <f t="shared" si="5682"/>
        <v/>
      </c>
      <c r="ET320" s="115" t="str">
        <f t="shared" si="5683"/>
        <v/>
      </c>
      <c r="EU320" s="115" t="str">
        <f t="shared" si="5684"/>
        <v/>
      </c>
      <c r="EV320" s="115" t="str">
        <f t="shared" si="5685"/>
        <v/>
      </c>
      <c r="EW320" s="115" t="str">
        <f t="shared" si="5686"/>
        <v/>
      </c>
      <c r="EX320" s="115" t="str">
        <f t="shared" si="5687"/>
        <v/>
      </c>
      <c r="EY320" s="115" t="str">
        <f t="shared" si="5688"/>
        <v/>
      </c>
      <c r="EZ320" s="115" t="str">
        <f t="shared" si="5689"/>
        <v/>
      </c>
      <c r="FA320" s="115" t="str">
        <f t="shared" si="5690"/>
        <v/>
      </c>
      <c r="FB320" s="115" t="str">
        <f t="shared" si="5691"/>
        <v/>
      </c>
      <c r="FC320" s="115" t="str">
        <f t="shared" si="5692"/>
        <v/>
      </c>
      <c r="FD320" s="115" t="str">
        <f t="shared" si="5693"/>
        <v/>
      </c>
      <c r="FE320" s="115" t="str">
        <f t="shared" si="5694"/>
        <v/>
      </c>
      <c r="GA320" s="215" t="str">
        <f t="shared" si="5857"/>
        <v/>
      </c>
      <c r="GB320" s="140" t="str">
        <f t="shared" si="5858"/>
        <v/>
      </c>
      <c r="GC320" s="171">
        <f>COUNTIF($AQ$773:$AQ$842,"&gt;0")</f>
        <v>0</v>
      </c>
      <c r="GD320" s="175">
        <f t="shared" si="5859"/>
        <v>0</v>
      </c>
      <c r="GE320" s="175" t="str">
        <f t="shared" si="5854"/>
        <v/>
      </c>
      <c r="GF320" s="172">
        <f t="shared" ref="GF320:GN320" si="5918">COUNTIF($AR$773:$AR$842,GF$3)</f>
        <v>0</v>
      </c>
      <c r="GG320" s="172">
        <f t="shared" si="5918"/>
        <v>0</v>
      </c>
      <c r="GH320" s="172">
        <f t="shared" si="5918"/>
        <v>0</v>
      </c>
      <c r="GI320" s="172">
        <f t="shared" si="5918"/>
        <v>0</v>
      </c>
      <c r="GJ320" s="172">
        <f t="shared" si="5918"/>
        <v>0</v>
      </c>
      <c r="GK320" s="172">
        <f t="shared" si="5918"/>
        <v>0</v>
      </c>
      <c r="GL320" s="172">
        <f t="shared" si="5918"/>
        <v>0</v>
      </c>
      <c r="GM320" s="172">
        <f t="shared" si="5918"/>
        <v>0</v>
      </c>
      <c r="GN320" s="172">
        <f t="shared" si="5918"/>
        <v>0</v>
      </c>
      <c r="GO320" s="172">
        <f t="shared" si="5861"/>
        <v>0</v>
      </c>
      <c r="GP320" s="171" t="e">
        <f t="shared" si="5862"/>
        <v>#DIV/0!</v>
      </c>
      <c r="GQ320" s="171">
        <f>COUNTIF($AQ$773:$AQ$842,"&lt;45")-GN320</f>
        <v>0</v>
      </c>
      <c r="GR320" s="171">
        <f>COUNTIF($AQ$773:$AQ$842,"&lt;60")-GQ320</f>
        <v>0</v>
      </c>
      <c r="GS320" s="171">
        <f>COUNTIF($AQ$773:$AQ$842,"&lt;75")-GQ320-GR320</f>
        <v>0</v>
      </c>
      <c r="GT320" s="171">
        <f>COUNTIF($AQ$773:$AQ$842,"&lt;90")-GQ320-GR320-GS320</f>
        <v>0</v>
      </c>
      <c r="GU320" s="171">
        <f>COUNTIF($AQ$773:$AQ$842,"&gt;89")</f>
        <v>0</v>
      </c>
      <c r="GV320" s="171">
        <f>COUNTIF($AQ$773:$AQ$842,GV3)</f>
        <v>0</v>
      </c>
      <c r="GW320" s="171">
        <f>COUNTIF($AQ$773:$AQ$842,GW3)</f>
        <v>0</v>
      </c>
      <c r="GY320" s="115">
        <v>317</v>
      </c>
      <c r="GZ320" s="120" t="str">
        <f>IF('INPUT INF'!O$50="YES",GY327,"")</f>
        <v/>
      </c>
      <c r="HA320" s="118">
        <f>HA319</f>
        <v>0</v>
      </c>
      <c r="HB320" s="118" t="str">
        <f>IF(GZ320="","",'INPUT INF'!L$50)</f>
        <v/>
      </c>
      <c r="HC320" s="181" t="str">
        <f>'INPUT INF'!O$34</f>
        <v>B</v>
      </c>
      <c r="HD320" s="181" t="str">
        <f>IFERROR(INDEX(GB$31:GB$55,MATCH($HB320,$GA$31:$GA$55,0)),"")</f>
        <v/>
      </c>
      <c r="HE320" s="181">
        <f t="shared" ref="HE320:HY320" si="5919">IFERROR(INDEX(GC$192:GC$217,MATCH($HB320,$GA$192:$GA$217,0)),"")</f>
        <v>0</v>
      </c>
      <c r="HF320" s="181">
        <f t="shared" si="5919"/>
        <v>0</v>
      </c>
      <c r="HG320" s="181" t="str">
        <f t="shared" si="5919"/>
        <v/>
      </c>
      <c r="HH320" s="181">
        <f t="shared" si="5919"/>
        <v>0</v>
      </c>
      <c r="HI320" s="181">
        <f t="shared" si="5919"/>
        <v>0</v>
      </c>
      <c r="HJ320" s="181">
        <f t="shared" si="5919"/>
        <v>0</v>
      </c>
      <c r="HK320" s="181">
        <f t="shared" si="5919"/>
        <v>0</v>
      </c>
      <c r="HL320" s="181">
        <f t="shared" si="5919"/>
        <v>0</v>
      </c>
      <c r="HM320" s="181">
        <f t="shared" si="5919"/>
        <v>0</v>
      </c>
      <c r="HN320" s="181">
        <f t="shared" si="5919"/>
        <v>0</v>
      </c>
      <c r="HO320" s="181">
        <f t="shared" si="5919"/>
        <v>0</v>
      </c>
      <c r="HP320" s="181">
        <f t="shared" si="5919"/>
        <v>0</v>
      </c>
      <c r="HQ320" s="181">
        <f t="shared" si="5919"/>
        <v>0</v>
      </c>
      <c r="HR320" s="181" t="str">
        <f t="shared" si="5919"/>
        <v/>
      </c>
      <c r="HS320" s="181">
        <f t="shared" si="5919"/>
        <v>0</v>
      </c>
      <c r="HT320" s="181">
        <f t="shared" si="5919"/>
        <v>0</v>
      </c>
      <c r="HU320" s="181">
        <f t="shared" si="5919"/>
        <v>0</v>
      </c>
      <c r="HV320" s="181">
        <f t="shared" si="5919"/>
        <v>0</v>
      </c>
      <c r="HW320" s="181">
        <f t="shared" si="5919"/>
        <v>0</v>
      </c>
      <c r="HX320" s="181">
        <f t="shared" si="5919"/>
        <v>0</v>
      </c>
      <c r="HY320" s="181">
        <f t="shared" si="5919"/>
        <v>0</v>
      </c>
    </row>
    <row r="321" spans="1:233" ht="15" customHeight="1" x14ac:dyDescent="0.25">
      <c r="A321" s="115">
        <v>319</v>
      </c>
      <c r="B321" s="115" t="str">
        <f t="shared" si="5802"/>
        <v/>
      </c>
      <c r="C321" s="115" t="s">
        <v>68</v>
      </c>
      <c r="D321" s="100" t="str">
        <f t="shared" si="5805"/>
        <v>E</v>
      </c>
      <c r="E321" s="100" t="str">
        <f t="shared" si="5625"/>
        <v/>
      </c>
      <c r="F321" s="100" t="str">
        <f t="shared" si="5626"/>
        <v/>
      </c>
      <c r="G321" s="100" t="str">
        <f t="shared" si="5575"/>
        <v/>
      </c>
      <c r="H321" s="100" t="str">
        <f t="shared" si="5627"/>
        <v/>
      </c>
      <c r="I321" s="100" t="str">
        <f t="shared" si="5576"/>
        <v/>
      </c>
      <c r="J321" s="100" t="str">
        <f t="shared" si="5628"/>
        <v/>
      </c>
      <c r="K321" s="100" t="str">
        <f t="shared" si="5577"/>
        <v/>
      </c>
      <c r="L321" s="100" t="str">
        <f t="shared" si="5629"/>
        <v/>
      </c>
      <c r="M321" s="100" t="str">
        <f t="shared" si="5578"/>
        <v/>
      </c>
      <c r="N321" s="100" t="str">
        <f t="shared" si="5630"/>
        <v/>
      </c>
      <c r="O321" s="100" t="str">
        <f t="shared" si="5579"/>
        <v/>
      </c>
      <c r="P321" s="100" t="str">
        <f t="shared" si="5631"/>
        <v/>
      </c>
      <c r="Q321" s="100" t="str">
        <f t="shared" si="5580"/>
        <v/>
      </c>
      <c r="R321" s="100" t="str">
        <f t="shared" si="5632"/>
        <v/>
      </c>
      <c r="S321" s="100" t="str">
        <f t="shared" si="5581"/>
        <v/>
      </c>
      <c r="T321" s="100" t="str">
        <f t="shared" si="5633"/>
        <v/>
      </c>
      <c r="U321" s="100" t="str">
        <f t="shared" si="5582"/>
        <v/>
      </c>
      <c r="V321" s="100" t="str">
        <f t="shared" si="5634"/>
        <v/>
      </c>
      <c r="W321" s="100" t="str">
        <f t="shared" si="5583"/>
        <v/>
      </c>
      <c r="X321" s="100" t="str">
        <f t="shared" si="5635"/>
        <v/>
      </c>
      <c r="Y321" s="100" t="str">
        <f t="shared" si="5584"/>
        <v/>
      </c>
      <c r="Z321" s="100" t="str">
        <f t="shared" si="5636"/>
        <v/>
      </c>
      <c r="AA321" s="100" t="str">
        <f t="shared" si="5585"/>
        <v/>
      </c>
      <c r="AB321" s="100" t="str">
        <f t="shared" si="5637"/>
        <v/>
      </c>
      <c r="AC321" s="100" t="str">
        <f t="shared" si="5586"/>
        <v/>
      </c>
      <c r="AD321" s="100" t="str">
        <f t="shared" si="5638"/>
        <v/>
      </c>
      <c r="AE321" s="100" t="str">
        <f t="shared" si="5587"/>
        <v/>
      </c>
      <c r="AF321" s="100" t="str">
        <f t="shared" si="5639"/>
        <v/>
      </c>
      <c r="AG321" s="100" t="str">
        <f t="shared" si="5588"/>
        <v/>
      </c>
      <c r="AH321" s="100" t="str">
        <f t="shared" si="5640"/>
        <v/>
      </c>
      <c r="AI321" s="100" t="str">
        <f t="shared" si="5589"/>
        <v/>
      </c>
      <c r="AJ321" s="100" t="str">
        <f t="shared" si="5641"/>
        <v/>
      </c>
      <c r="AK321" s="100" t="str">
        <f t="shared" si="5590"/>
        <v/>
      </c>
      <c r="AL321" s="100" t="str">
        <f t="shared" si="5642"/>
        <v/>
      </c>
      <c r="AM321" s="100" t="str">
        <f t="shared" si="5591"/>
        <v/>
      </c>
      <c r="AN321" s="100" t="str">
        <f t="shared" si="5643"/>
        <v/>
      </c>
      <c r="AO321" s="100" t="str">
        <f t="shared" si="5592"/>
        <v/>
      </c>
      <c r="AP321" s="100" t="str">
        <f t="shared" si="5644"/>
        <v/>
      </c>
      <c r="AQ321" s="100" t="str">
        <f t="shared" si="5593"/>
        <v/>
      </c>
      <c r="AR321" s="100" t="str">
        <f t="shared" si="5645"/>
        <v/>
      </c>
      <c r="AS321" s="100" t="str">
        <f t="shared" si="5594"/>
        <v/>
      </c>
      <c r="AT321" s="100" t="str">
        <f t="shared" si="5646"/>
        <v/>
      </c>
      <c r="AU321" s="100" t="str">
        <f t="shared" si="5595"/>
        <v/>
      </c>
      <c r="AV321" s="100" t="str">
        <f t="shared" si="5647"/>
        <v/>
      </c>
      <c r="AW321" s="100" t="str">
        <f t="shared" si="5596"/>
        <v/>
      </c>
      <c r="AX321" s="100" t="str">
        <f t="shared" si="5648"/>
        <v/>
      </c>
      <c r="AY321" s="100" t="str">
        <f t="shared" si="5597"/>
        <v/>
      </c>
      <c r="AZ321" s="100" t="str">
        <f t="shared" si="5649"/>
        <v/>
      </c>
      <c r="BA321" s="100" t="str">
        <f t="shared" si="5598"/>
        <v/>
      </c>
      <c r="BB321" s="100" t="str">
        <f t="shared" si="5650"/>
        <v/>
      </c>
      <c r="BC321" s="100" t="str">
        <f>IFERROR(INDEX('INPUT INF'!$F$3:$F$601,MATCH($B321,'INPUT INF'!$A$3:$A$601,FALSE)),"")</f>
        <v/>
      </c>
      <c r="BD321" s="100" t="str">
        <f t="shared" si="5848"/>
        <v/>
      </c>
      <c r="BE321" s="100" t="str">
        <f t="shared" si="5651"/>
        <v/>
      </c>
      <c r="BF321" s="100" t="str">
        <f t="shared" si="5652"/>
        <v/>
      </c>
      <c r="BG321" s="115" t="str">
        <f t="shared" si="5653"/>
        <v/>
      </c>
      <c r="BH321" s="115" t="str">
        <f>IF(AND('INPUT INF'!$O$1="X",BG321="PASS"),BF321,IF($BG321="","0",IF('INPUT INF'!$N$63="YES",$BF321,"")))</f>
        <v>0</v>
      </c>
      <c r="BI321" s="115" t="str">
        <f>IF($BG321="","0",IF('INPUT INF'!$R$64="YES",$BF321,""))</f>
        <v>0</v>
      </c>
      <c r="BJ321" s="115" t="str">
        <f>IF($BG321="","0",IF('INPUT INF'!$R$65="YES",$BF321,""))</f>
        <v>0</v>
      </c>
      <c r="BL321" s="116" t="str">
        <f t="shared" si="5654"/>
        <v/>
      </c>
      <c r="BM321" s="116" t="str">
        <f t="shared" si="5655"/>
        <v/>
      </c>
      <c r="BN321" s="116" t="str">
        <f t="shared" si="5655"/>
        <v/>
      </c>
      <c r="BR321" s="116" t="str">
        <f t="shared" si="5656"/>
        <v/>
      </c>
      <c r="BS321" s="116" t="str">
        <f t="shared" si="5827"/>
        <v/>
      </c>
      <c r="BT321" s="116" t="str">
        <f t="shared" si="5827"/>
        <v/>
      </c>
      <c r="BX321" s="116" t="str">
        <f t="shared" si="5658"/>
        <v/>
      </c>
      <c r="BY321" s="116" t="str">
        <f t="shared" si="5828"/>
        <v/>
      </c>
      <c r="BZ321" s="116" t="str">
        <f t="shared" si="5828"/>
        <v/>
      </c>
      <c r="CD321" s="116" t="str">
        <f t="shared" si="5660"/>
        <v/>
      </c>
      <c r="CE321" s="116" t="str">
        <f t="shared" si="5661"/>
        <v/>
      </c>
      <c r="CF321" s="116" t="str">
        <f t="shared" si="5662"/>
        <v/>
      </c>
      <c r="CJ321" s="116" t="str">
        <f t="shared" si="5663"/>
        <v/>
      </c>
      <c r="CK321" s="116" t="str">
        <f t="shared" si="5664"/>
        <v/>
      </c>
      <c r="CL321" s="116" t="str">
        <f t="shared" si="5665"/>
        <v/>
      </c>
      <c r="CP321" s="116" t="str">
        <f t="shared" si="5666"/>
        <v/>
      </c>
      <c r="CQ321" s="116" t="str">
        <f t="shared" si="5667"/>
        <v/>
      </c>
      <c r="CR321" s="116" t="str">
        <f t="shared" si="5668"/>
        <v/>
      </c>
      <c r="DH321" s="115" t="str">
        <f t="shared" si="5669"/>
        <v/>
      </c>
      <c r="DI321" s="115" t="str">
        <f t="shared" si="5599"/>
        <v/>
      </c>
      <c r="DJ321" s="115" t="str">
        <f t="shared" si="5600"/>
        <v/>
      </c>
      <c r="DK321" s="115" t="str">
        <f t="shared" si="5601"/>
        <v/>
      </c>
      <c r="DL321" s="115" t="str">
        <f t="shared" si="5602"/>
        <v/>
      </c>
      <c r="DM321" s="115" t="str">
        <f t="shared" si="5603"/>
        <v/>
      </c>
      <c r="DN321" s="115" t="str">
        <f t="shared" si="5604"/>
        <v/>
      </c>
      <c r="DO321" s="115" t="str">
        <f t="shared" si="5605"/>
        <v/>
      </c>
      <c r="DP321" s="115" t="str">
        <f t="shared" si="5606"/>
        <v/>
      </c>
      <c r="DQ321" s="115" t="str">
        <f t="shared" si="5607"/>
        <v/>
      </c>
      <c r="DR321" s="115" t="str">
        <f t="shared" si="5608"/>
        <v/>
      </c>
      <c r="DS321" s="115" t="str">
        <f t="shared" si="5609"/>
        <v/>
      </c>
      <c r="DT321" s="115" t="str">
        <f t="shared" si="5610"/>
        <v/>
      </c>
      <c r="DU321" s="115" t="str">
        <f t="shared" si="5611"/>
        <v/>
      </c>
      <c r="DV321" s="115" t="str">
        <f t="shared" si="5612"/>
        <v/>
      </c>
      <c r="DW321" s="115" t="str">
        <f t="shared" si="5613"/>
        <v/>
      </c>
      <c r="DX321" s="115" t="str">
        <f t="shared" si="5614"/>
        <v/>
      </c>
      <c r="DY321" s="115" t="str">
        <f t="shared" si="5615"/>
        <v/>
      </c>
      <c r="DZ321" s="115" t="str">
        <f t="shared" si="5616"/>
        <v/>
      </c>
      <c r="EA321" s="115" t="str">
        <f t="shared" si="5617"/>
        <v/>
      </c>
      <c r="EB321" s="115" t="str">
        <f t="shared" si="5618"/>
        <v/>
      </c>
      <c r="EC321" s="115" t="str">
        <f t="shared" si="5619"/>
        <v/>
      </c>
      <c r="ED321" s="115" t="str">
        <f t="shared" si="5620"/>
        <v/>
      </c>
      <c r="EE321" s="115" t="str">
        <f t="shared" si="5621"/>
        <v/>
      </c>
      <c r="EF321" s="115" t="str">
        <f t="shared" si="5622"/>
        <v/>
      </c>
      <c r="EG321" s="115" t="str">
        <f t="shared" si="5670"/>
        <v/>
      </c>
      <c r="EH321" s="115" t="str">
        <f t="shared" si="5671"/>
        <v/>
      </c>
      <c r="EI321" s="115" t="str">
        <f t="shared" si="5672"/>
        <v/>
      </c>
      <c r="EJ321" s="115" t="str">
        <f t="shared" si="5673"/>
        <v/>
      </c>
      <c r="EK321" s="115" t="str">
        <f t="shared" si="5674"/>
        <v/>
      </c>
      <c r="EL321" s="115" t="str">
        <f t="shared" si="5675"/>
        <v/>
      </c>
      <c r="EM321" s="115" t="str">
        <f t="shared" si="5676"/>
        <v/>
      </c>
      <c r="EN321" s="115" t="str">
        <f t="shared" si="5677"/>
        <v/>
      </c>
      <c r="EO321" s="115" t="str">
        <f t="shared" si="5678"/>
        <v/>
      </c>
      <c r="EP321" s="115" t="str">
        <f t="shared" si="5679"/>
        <v/>
      </c>
      <c r="EQ321" s="115" t="str">
        <f t="shared" si="5680"/>
        <v/>
      </c>
      <c r="ER321" s="115" t="str">
        <f t="shared" si="5681"/>
        <v/>
      </c>
      <c r="ES321" s="115" t="str">
        <f t="shared" si="5682"/>
        <v/>
      </c>
      <c r="ET321" s="115" t="str">
        <f t="shared" si="5683"/>
        <v/>
      </c>
      <c r="EU321" s="115" t="str">
        <f t="shared" si="5684"/>
        <v/>
      </c>
      <c r="EV321" s="115" t="str">
        <f t="shared" si="5685"/>
        <v/>
      </c>
      <c r="EW321" s="115" t="str">
        <f t="shared" si="5686"/>
        <v/>
      </c>
      <c r="EX321" s="115" t="str">
        <f t="shared" si="5687"/>
        <v/>
      </c>
      <c r="EY321" s="115" t="str">
        <f t="shared" si="5688"/>
        <v/>
      </c>
      <c r="EZ321" s="115" t="str">
        <f t="shared" si="5689"/>
        <v/>
      </c>
      <c r="FA321" s="115" t="str">
        <f t="shared" si="5690"/>
        <v/>
      </c>
      <c r="FB321" s="115" t="str">
        <f t="shared" si="5691"/>
        <v/>
      </c>
      <c r="FC321" s="115" t="str">
        <f t="shared" si="5692"/>
        <v/>
      </c>
      <c r="FD321" s="115" t="str">
        <f t="shared" si="5693"/>
        <v/>
      </c>
      <c r="FE321" s="115" t="str">
        <f t="shared" si="5694"/>
        <v/>
      </c>
      <c r="GA321" s="215" t="str">
        <f t="shared" si="5857"/>
        <v/>
      </c>
      <c r="GB321" s="140" t="str">
        <f t="shared" si="5858"/>
        <v/>
      </c>
      <c r="GC321" s="171">
        <f>COUNTIF($AS$773:$AS$842,"&gt;0")</f>
        <v>0</v>
      </c>
      <c r="GD321" s="175">
        <f t="shared" si="5859"/>
        <v>0</v>
      </c>
      <c r="GE321" s="175" t="str">
        <f t="shared" si="5854"/>
        <v/>
      </c>
      <c r="GF321" s="172">
        <f t="shared" ref="GF321:GN321" si="5920">COUNTIF($AT$773:$AT$842,GF$3)</f>
        <v>0</v>
      </c>
      <c r="GG321" s="172">
        <f t="shared" si="5920"/>
        <v>0</v>
      </c>
      <c r="GH321" s="172">
        <f t="shared" si="5920"/>
        <v>0</v>
      </c>
      <c r="GI321" s="172">
        <f t="shared" si="5920"/>
        <v>0</v>
      </c>
      <c r="GJ321" s="172">
        <f t="shared" si="5920"/>
        <v>0</v>
      </c>
      <c r="GK321" s="172">
        <f t="shared" si="5920"/>
        <v>0</v>
      </c>
      <c r="GL321" s="172">
        <f t="shared" si="5920"/>
        <v>0</v>
      </c>
      <c r="GM321" s="172">
        <f t="shared" si="5920"/>
        <v>0</v>
      </c>
      <c r="GN321" s="172">
        <f t="shared" si="5920"/>
        <v>0</v>
      </c>
      <c r="GO321" s="172">
        <f t="shared" si="5861"/>
        <v>0</v>
      </c>
      <c r="GP321" s="171" t="e">
        <f t="shared" si="5862"/>
        <v>#DIV/0!</v>
      </c>
      <c r="GQ321" s="171">
        <f>COUNTIF($AS$773:$AS$842,"&lt;45")-GN321</f>
        <v>0</v>
      </c>
      <c r="GR321" s="171">
        <f>COUNTIF($AS$773:$AS$842,"&lt;60")-GQ321</f>
        <v>0</v>
      </c>
      <c r="GS321" s="171">
        <f>COUNTIF($AS$773:$AS$842,"&lt;75")-GQ321-GR321</f>
        <v>0</v>
      </c>
      <c r="GT321" s="171">
        <f>COUNTIF($AS$773:$AS$842,"&lt;90")-GQ321-GR321-GS321</f>
        <v>0</v>
      </c>
      <c r="GU321" s="171">
        <f>COUNTIF($AS$773:$AS$842,"&gt;89")</f>
        <v>0</v>
      </c>
      <c r="GV321" s="171">
        <f>COUNTIF($AS$773:$AS$842,GV3)</f>
        <v>0</v>
      </c>
      <c r="GW321" s="171">
        <f>COUNTIF($AS$773:$AS$842,GW3)</f>
        <v>0</v>
      </c>
      <c r="GY321" s="115">
        <v>318</v>
      </c>
      <c r="GZ321" s="120" t="str">
        <f>IF('INPUT INF'!P$50="YES",GY328,"")</f>
        <v/>
      </c>
      <c r="HA321" s="118">
        <f t="shared" ref="HA321:HA325" si="5921">HA320</f>
        <v>0</v>
      </c>
      <c r="HB321" s="118" t="str">
        <f>IF(GZ321="","",'INPUT INF'!L$50)</f>
        <v/>
      </c>
      <c r="HC321" s="181">
        <f>'INPUT INF'!P$34</f>
        <v>0</v>
      </c>
      <c r="HD321" s="181" t="str">
        <f>IFERROR(INDEX(GB$58:GB$82,MATCH($HB321,$GA$58:$GA$82,0)),"")</f>
        <v/>
      </c>
      <c r="HE321" s="181">
        <f t="shared" ref="HE321:HY321" si="5922">IFERROR(INDEX(GC$220:GC$244,MATCH($HB321,$GA$220:$GA$244,0)),"")</f>
        <v>0</v>
      </c>
      <c r="HF321" s="181">
        <f t="shared" si="5922"/>
        <v>0</v>
      </c>
      <c r="HG321" s="181" t="str">
        <f t="shared" si="5922"/>
        <v/>
      </c>
      <c r="HH321" s="181">
        <f t="shared" si="5922"/>
        <v>0</v>
      </c>
      <c r="HI321" s="181">
        <f t="shared" si="5922"/>
        <v>0</v>
      </c>
      <c r="HJ321" s="181">
        <f t="shared" si="5922"/>
        <v>0</v>
      </c>
      <c r="HK321" s="181">
        <f t="shared" si="5922"/>
        <v>0</v>
      </c>
      <c r="HL321" s="181">
        <f t="shared" si="5922"/>
        <v>0</v>
      </c>
      <c r="HM321" s="181">
        <f t="shared" si="5922"/>
        <v>0</v>
      </c>
      <c r="HN321" s="181">
        <f t="shared" si="5922"/>
        <v>0</v>
      </c>
      <c r="HO321" s="181">
        <f t="shared" si="5922"/>
        <v>0</v>
      </c>
      <c r="HP321" s="181">
        <f t="shared" si="5922"/>
        <v>0</v>
      </c>
      <c r="HQ321" s="181">
        <f t="shared" si="5922"/>
        <v>0</v>
      </c>
      <c r="HR321" s="181" t="str">
        <f t="shared" si="5922"/>
        <v/>
      </c>
      <c r="HS321" s="181">
        <f t="shared" si="5922"/>
        <v>0</v>
      </c>
      <c r="HT321" s="181">
        <f t="shared" si="5922"/>
        <v>0</v>
      </c>
      <c r="HU321" s="181">
        <f t="shared" si="5922"/>
        <v>0</v>
      </c>
      <c r="HV321" s="181">
        <f t="shared" si="5922"/>
        <v>0</v>
      </c>
      <c r="HW321" s="181">
        <f t="shared" si="5922"/>
        <v>0</v>
      </c>
      <c r="HX321" s="181">
        <f t="shared" si="5922"/>
        <v>0</v>
      </c>
      <c r="HY321" s="181">
        <f t="shared" si="5922"/>
        <v>0</v>
      </c>
    </row>
    <row r="322" spans="1:233" ht="15" customHeight="1" x14ac:dyDescent="0.25">
      <c r="A322" s="115">
        <v>320</v>
      </c>
      <c r="B322" s="115" t="str">
        <f t="shared" si="5802"/>
        <v/>
      </c>
      <c r="C322" s="115" t="s">
        <v>68</v>
      </c>
      <c r="D322" s="100" t="str">
        <f t="shared" si="5805"/>
        <v>E</v>
      </c>
      <c r="E322" s="100" t="str">
        <f t="shared" si="5625"/>
        <v/>
      </c>
      <c r="F322" s="100" t="str">
        <f t="shared" si="5626"/>
        <v/>
      </c>
      <c r="G322" s="100" t="str">
        <f t="shared" si="5575"/>
        <v/>
      </c>
      <c r="H322" s="100" t="str">
        <f t="shared" si="5627"/>
        <v/>
      </c>
      <c r="I322" s="100" t="str">
        <f t="shared" si="5576"/>
        <v/>
      </c>
      <c r="J322" s="100" t="str">
        <f t="shared" si="5628"/>
        <v/>
      </c>
      <c r="K322" s="100" t="str">
        <f t="shared" si="5577"/>
        <v/>
      </c>
      <c r="L322" s="100" t="str">
        <f t="shared" si="5629"/>
        <v/>
      </c>
      <c r="M322" s="100" t="str">
        <f t="shared" si="5578"/>
        <v/>
      </c>
      <c r="N322" s="100" t="str">
        <f t="shared" si="5630"/>
        <v/>
      </c>
      <c r="O322" s="100" t="str">
        <f t="shared" si="5579"/>
        <v/>
      </c>
      <c r="P322" s="100" t="str">
        <f t="shared" si="5631"/>
        <v/>
      </c>
      <c r="Q322" s="100" t="str">
        <f t="shared" si="5580"/>
        <v/>
      </c>
      <c r="R322" s="100" t="str">
        <f t="shared" si="5632"/>
        <v/>
      </c>
      <c r="S322" s="100" t="str">
        <f t="shared" si="5581"/>
        <v/>
      </c>
      <c r="T322" s="100" t="str">
        <f t="shared" si="5633"/>
        <v/>
      </c>
      <c r="U322" s="100" t="str">
        <f t="shared" si="5582"/>
        <v/>
      </c>
      <c r="V322" s="100" t="str">
        <f t="shared" si="5634"/>
        <v/>
      </c>
      <c r="W322" s="100" t="str">
        <f t="shared" si="5583"/>
        <v/>
      </c>
      <c r="X322" s="100" t="str">
        <f t="shared" si="5635"/>
        <v/>
      </c>
      <c r="Y322" s="100" t="str">
        <f t="shared" si="5584"/>
        <v/>
      </c>
      <c r="Z322" s="100" t="str">
        <f t="shared" si="5636"/>
        <v/>
      </c>
      <c r="AA322" s="100" t="str">
        <f t="shared" si="5585"/>
        <v/>
      </c>
      <c r="AB322" s="100" t="str">
        <f t="shared" si="5637"/>
        <v/>
      </c>
      <c r="AC322" s="100" t="str">
        <f t="shared" si="5586"/>
        <v/>
      </c>
      <c r="AD322" s="100" t="str">
        <f t="shared" si="5638"/>
        <v/>
      </c>
      <c r="AE322" s="100" t="str">
        <f t="shared" si="5587"/>
        <v/>
      </c>
      <c r="AF322" s="100" t="str">
        <f t="shared" si="5639"/>
        <v/>
      </c>
      <c r="AG322" s="100" t="str">
        <f t="shared" si="5588"/>
        <v/>
      </c>
      <c r="AH322" s="100" t="str">
        <f t="shared" si="5640"/>
        <v/>
      </c>
      <c r="AI322" s="100" t="str">
        <f t="shared" si="5589"/>
        <v/>
      </c>
      <c r="AJ322" s="100" t="str">
        <f t="shared" si="5641"/>
        <v/>
      </c>
      <c r="AK322" s="100" t="str">
        <f t="shared" si="5590"/>
        <v/>
      </c>
      <c r="AL322" s="100" t="str">
        <f t="shared" si="5642"/>
        <v/>
      </c>
      <c r="AM322" s="100" t="str">
        <f t="shared" si="5591"/>
        <v/>
      </c>
      <c r="AN322" s="100" t="str">
        <f t="shared" si="5643"/>
        <v/>
      </c>
      <c r="AO322" s="100" t="str">
        <f t="shared" si="5592"/>
        <v/>
      </c>
      <c r="AP322" s="100" t="str">
        <f t="shared" si="5644"/>
        <v/>
      </c>
      <c r="AQ322" s="100" t="str">
        <f t="shared" si="5593"/>
        <v/>
      </c>
      <c r="AR322" s="100" t="str">
        <f t="shared" si="5645"/>
        <v/>
      </c>
      <c r="AS322" s="100" t="str">
        <f t="shared" si="5594"/>
        <v/>
      </c>
      <c r="AT322" s="100" t="str">
        <f t="shared" si="5646"/>
        <v/>
      </c>
      <c r="AU322" s="100" t="str">
        <f t="shared" si="5595"/>
        <v/>
      </c>
      <c r="AV322" s="100" t="str">
        <f t="shared" si="5647"/>
        <v/>
      </c>
      <c r="AW322" s="100" t="str">
        <f t="shared" si="5596"/>
        <v/>
      </c>
      <c r="AX322" s="100" t="str">
        <f t="shared" si="5648"/>
        <v/>
      </c>
      <c r="AY322" s="100" t="str">
        <f t="shared" si="5597"/>
        <v/>
      </c>
      <c r="AZ322" s="100" t="str">
        <f t="shared" si="5649"/>
        <v/>
      </c>
      <c r="BA322" s="100" t="str">
        <f t="shared" si="5598"/>
        <v/>
      </c>
      <c r="BB322" s="100" t="str">
        <f t="shared" si="5650"/>
        <v/>
      </c>
      <c r="BC322" s="100" t="str">
        <f>IFERROR(INDEX('INPUT INF'!$F$3:$F$601,MATCH($B322,'INPUT INF'!$A$3:$A$601,FALSE)),"")</f>
        <v/>
      </c>
      <c r="BD322" s="100" t="str">
        <f t="shared" si="5848"/>
        <v/>
      </c>
      <c r="BE322" s="100" t="str">
        <f t="shared" si="5651"/>
        <v/>
      </c>
      <c r="BF322" s="100" t="str">
        <f t="shared" si="5652"/>
        <v/>
      </c>
      <c r="BG322" s="115" t="str">
        <f t="shared" si="5653"/>
        <v/>
      </c>
      <c r="BH322" s="115" t="str">
        <f>IF(AND('INPUT INF'!$O$1="X",BG322="PASS"),BF322,IF($BG322="","0",IF('INPUT INF'!$N$63="YES",$BF322,"")))</f>
        <v>0</v>
      </c>
      <c r="BI322" s="115" t="str">
        <f>IF($BG322="","0",IF('INPUT INF'!$R$64="YES",$BF322,""))</f>
        <v>0</v>
      </c>
      <c r="BJ322" s="115" t="str">
        <f>IF($BG322="","0",IF('INPUT INF'!$R$65="YES",$BF322,""))</f>
        <v>0</v>
      </c>
      <c r="BL322" s="116" t="str">
        <f t="shared" si="5654"/>
        <v/>
      </c>
      <c r="BM322" s="116" t="str">
        <f t="shared" si="5655"/>
        <v/>
      </c>
      <c r="BN322" s="116" t="str">
        <f t="shared" si="5655"/>
        <v/>
      </c>
      <c r="BR322" s="116" t="str">
        <f t="shared" si="5656"/>
        <v/>
      </c>
      <c r="BS322" s="116" t="str">
        <f t="shared" si="5827"/>
        <v/>
      </c>
      <c r="BT322" s="116" t="str">
        <f t="shared" si="5827"/>
        <v/>
      </c>
      <c r="BX322" s="116" t="str">
        <f t="shared" si="5658"/>
        <v/>
      </c>
      <c r="BY322" s="116" t="str">
        <f t="shared" si="5828"/>
        <v/>
      </c>
      <c r="BZ322" s="116" t="str">
        <f t="shared" si="5828"/>
        <v/>
      </c>
      <c r="CD322" s="116" t="str">
        <f t="shared" si="5660"/>
        <v/>
      </c>
      <c r="CE322" s="116" t="str">
        <f t="shared" si="5661"/>
        <v/>
      </c>
      <c r="CF322" s="116" t="str">
        <f t="shared" si="5662"/>
        <v/>
      </c>
      <c r="CJ322" s="116" t="str">
        <f t="shared" si="5663"/>
        <v/>
      </c>
      <c r="CK322" s="116" t="str">
        <f t="shared" si="5664"/>
        <v/>
      </c>
      <c r="CL322" s="116" t="str">
        <f t="shared" si="5665"/>
        <v/>
      </c>
      <c r="CP322" s="116" t="str">
        <f t="shared" si="5666"/>
        <v/>
      </c>
      <c r="CQ322" s="116" t="str">
        <f t="shared" si="5667"/>
        <v/>
      </c>
      <c r="CR322" s="116" t="str">
        <f t="shared" si="5668"/>
        <v/>
      </c>
      <c r="DH322" s="115" t="str">
        <f t="shared" si="5669"/>
        <v/>
      </c>
      <c r="DI322" s="115" t="str">
        <f t="shared" si="5599"/>
        <v/>
      </c>
      <c r="DJ322" s="115" t="str">
        <f t="shared" si="5600"/>
        <v/>
      </c>
      <c r="DK322" s="115" t="str">
        <f t="shared" si="5601"/>
        <v/>
      </c>
      <c r="DL322" s="115" t="str">
        <f t="shared" si="5602"/>
        <v/>
      </c>
      <c r="DM322" s="115" t="str">
        <f t="shared" si="5603"/>
        <v/>
      </c>
      <c r="DN322" s="115" t="str">
        <f t="shared" si="5604"/>
        <v/>
      </c>
      <c r="DO322" s="115" t="str">
        <f t="shared" si="5605"/>
        <v/>
      </c>
      <c r="DP322" s="115" t="str">
        <f t="shared" si="5606"/>
        <v/>
      </c>
      <c r="DQ322" s="115" t="str">
        <f t="shared" si="5607"/>
        <v/>
      </c>
      <c r="DR322" s="115" t="str">
        <f t="shared" si="5608"/>
        <v/>
      </c>
      <c r="DS322" s="115" t="str">
        <f t="shared" si="5609"/>
        <v/>
      </c>
      <c r="DT322" s="115" t="str">
        <f t="shared" si="5610"/>
        <v/>
      </c>
      <c r="DU322" s="115" t="str">
        <f t="shared" si="5611"/>
        <v/>
      </c>
      <c r="DV322" s="115" t="str">
        <f t="shared" si="5612"/>
        <v/>
      </c>
      <c r="DW322" s="115" t="str">
        <f t="shared" si="5613"/>
        <v/>
      </c>
      <c r="DX322" s="115" t="str">
        <f t="shared" si="5614"/>
        <v/>
      </c>
      <c r="DY322" s="115" t="str">
        <f t="shared" si="5615"/>
        <v/>
      </c>
      <c r="DZ322" s="115" t="str">
        <f t="shared" si="5616"/>
        <v/>
      </c>
      <c r="EA322" s="115" t="str">
        <f t="shared" si="5617"/>
        <v/>
      </c>
      <c r="EB322" s="115" t="str">
        <f t="shared" si="5618"/>
        <v/>
      </c>
      <c r="EC322" s="115" t="str">
        <f t="shared" si="5619"/>
        <v/>
      </c>
      <c r="ED322" s="115" t="str">
        <f t="shared" si="5620"/>
        <v/>
      </c>
      <c r="EE322" s="115" t="str">
        <f t="shared" si="5621"/>
        <v/>
      </c>
      <c r="EF322" s="115" t="str">
        <f t="shared" si="5622"/>
        <v/>
      </c>
      <c r="EG322" s="115" t="str">
        <f t="shared" si="5670"/>
        <v/>
      </c>
      <c r="EH322" s="115" t="str">
        <f t="shared" si="5671"/>
        <v/>
      </c>
      <c r="EI322" s="115" t="str">
        <f t="shared" si="5672"/>
        <v/>
      </c>
      <c r="EJ322" s="115" t="str">
        <f t="shared" si="5673"/>
        <v/>
      </c>
      <c r="EK322" s="115" t="str">
        <f t="shared" si="5674"/>
        <v/>
      </c>
      <c r="EL322" s="115" t="str">
        <f t="shared" si="5675"/>
        <v/>
      </c>
      <c r="EM322" s="115" t="str">
        <f t="shared" si="5676"/>
        <v/>
      </c>
      <c r="EN322" s="115" t="str">
        <f t="shared" si="5677"/>
        <v/>
      </c>
      <c r="EO322" s="115" t="str">
        <f t="shared" si="5678"/>
        <v/>
      </c>
      <c r="EP322" s="115" t="str">
        <f t="shared" si="5679"/>
        <v/>
      </c>
      <c r="EQ322" s="115" t="str">
        <f t="shared" si="5680"/>
        <v/>
      </c>
      <c r="ER322" s="115" t="str">
        <f t="shared" si="5681"/>
        <v/>
      </c>
      <c r="ES322" s="115" t="str">
        <f t="shared" si="5682"/>
        <v/>
      </c>
      <c r="ET322" s="115" t="str">
        <f t="shared" si="5683"/>
        <v/>
      </c>
      <c r="EU322" s="115" t="str">
        <f t="shared" si="5684"/>
        <v/>
      </c>
      <c r="EV322" s="115" t="str">
        <f t="shared" si="5685"/>
        <v/>
      </c>
      <c r="EW322" s="115" t="str">
        <f t="shared" si="5686"/>
        <v/>
      </c>
      <c r="EX322" s="115" t="str">
        <f t="shared" si="5687"/>
        <v/>
      </c>
      <c r="EY322" s="115" t="str">
        <f t="shared" si="5688"/>
        <v/>
      </c>
      <c r="EZ322" s="115" t="str">
        <f t="shared" si="5689"/>
        <v/>
      </c>
      <c r="FA322" s="115" t="str">
        <f t="shared" si="5690"/>
        <v/>
      </c>
      <c r="FB322" s="115" t="str">
        <f t="shared" si="5691"/>
        <v/>
      </c>
      <c r="FC322" s="115" t="str">
        <f t="shared" si="5692"/>
        <v/>
      </c>
      <c r="FD322" s="115" t="str">
        <f t="shared" si="5693"/>
        <v/>
      </c>
      <c r="FE322" s="115" t="str">
        <f t="shared" si="5694"/>
        <v/>
      </c>
      <c r="GA322" s="215" t="str">
        <f t="shared" si="5857"/>
        <v/>
      </c>
      <c r="GB322" s="140" t="str">
        <f t="shared" si="5858"/>
        <v/>
      </c>
      <c r="GC322" s="171">
        <f>COUNTIF($AU$773:$AU$842,"&gt;0")</f>
        <v>0</v>
      </c>
      <c r="GD322" s="175">
        <f t="shared" si="5859"/>
        <v>0</v>
      </c>
      <c r="GE322" s="175" t="str">
        <f t="shared" si="5854"/>
        <v/>
      </c>
      <c r="GF322" s="172">
        <f t="shared" ref="GF322:GN322" si="5923">COUNTIF($AV$773:$AV$842,GF$3)</f>
        <v>0</v>
      </c>
      <c r="GG322" s="172">
        <f t="shared" si="5923"/>
        <v>0</v>
      </c>
      <c r="GH322" s="172">
        <f t="shared" si="5923"/>
        <v>0</v>
      </c>
      <c r="GI322" s="172">
        <f t="shared" si="5923"/>
        <v>0</v>
      </c>
      <c r="GJ322" s="172">
        <f t="shared" si="5923"/>
        <v>0</v>
      </c>
      <c r="GK322" s="172">
        <f t="shared" si="5923"/>
        <v>0</v>
      </c>
      <c r="GL322" s="172">
        <f t="shared" si="5923"/>
        <v>0</v>
      </c>
      <c r="GM322" s="172">
        <f t="shared" si="5923"/>
        <v>0</v>
      </c>
      <c r="GN322" s="172">
        <f t="shared" si="5923"/>
        <v>0</v>
      </c>
      <c r="GO322" s="172">
        <f t="shared" si="5861"/>
        <v>0</v>
      </c>
      <c r="GP322" s="171" t="e">
        <f t="shared" si="5862"/>
        <v>#DIV/0!</v>
      </c>
      <c r="GQ322" s="171">
        <f>COUNTIF($AU$773:$AU$842,"&lt;45")-GN322</f>
        <v>0</v>
      </c>
      <c r="GR322" s="171">
        <f>COUNTIF($AU$773:$AU$842,"&lt;60")-GQ322</f>
        <v>0</v>
      </c>
      <c r="GS322" s="171">
        <f>COUNTIF($AU$773:$AU$842,"&lt;75")-GQ322-GR322</f>
        <v>0</v>
      </c>
      <c r="GT322" s="171">
        <f>COUNTIF($AU$773:$AU$842,"&lt;90")-GQ322-GR322-GS322</f>
        <v>0</v>
      </c>
      <c r="GU322" s="171">
        <f>COUNTIF($AU$773:$AU$842,"&gt;89")</f>
        <v>0</v>
      </c>
      <c r="GV322" s="171">
        <f>COUNTIF($AU$773:$AU$842,GV3)</f>
        <v>0</v>
      </c>
      <c r="GW322" s="171">
        <f>COUNTIF($AU$773:$AU$842,GW3)</f>
        <v>0</v>
      </c>
      <c r="GY322" s="115">
        <v>319</v>
      </c>
      <c r="GZ322" s="120" t="str">
        <f>IF('INPUT INF'!Q$50="YES",GY329,"")</f>
        <v/>
      </c>
      <c r="HA322" s="118">
        <f t="shared" si="5921"/>
        <v>0</v>
      </c>
      <c r="HB322" s="118" t="str">
        <f>IF(GZ322="","",'INPUT INF'!L$50)</f>
        <v/>
      </c>
      <c r="HC322" s="181">
        <f>'INPUT INF'!Q$34</f>
        <v>0</v>
      </c>
      <c r="HD322" s="181" t="str">
        <f>IFERROR(INDEX(GB$85:GB$109,MATCH($HB322,$GA$85:$GA$109,0)),"")</f>
        <v/>
      </c>
      <c r="HE322" s="181">
        <f t="shared" ref="HE322:HY322" si="5924">IFERROR(INDEX(GC$247:GC$271,MATCH($HB322,$GA$247:$GA$271,0)),"")</f>
        <v>0</v>
      </c>
      <c r="HF322" s="181">
        <f t="shared" si="5924"/>
        <v>0</v>
      </c>
      <c r="HG322" s="181" t="str">
        <f t="shared" si="5924"/>
        <v/>
      </c>
      <c r="HH322" s="181">
        <f t="shared" si="5924"/>
        <v>0</v>
      </c>
      <c r="HI322" s="181">
        <f t="shared" si="5924"/>
        <v>0</v>
      </c>
      <c r="HJ322" s="181">
        <f t="shared" si="5924"/>
        <v>0</v>
      </c>
      <c r="HK322" s="181">
        <f t="shared" si="5924"/>
        <v>0</v>
      </c>
      <c r="HL322" s="181">
        <f t="shared" si="5924"/>
        <v>0</v>
      </c>
      <c r="HM322" s="181">
        <f t="shared" si="5924"/>
        <v>0</v>
      </c>
      <c r="HN322" s="181">
        <f t="shared" si="5924"/>
        <v>0</v>
      </c>
      <c r="HO322" s="181">
        <f t="shared" si="5924"/>
        <v>0</v>
      </c>
      <c r="HP322" s="181">
        <f t="shared" si="5924"/>
        <v>0</v>
      </c>
      <c r="HQ322" s="181">
        <f t="shared" si="5924"/>
        <v>0</v>
      </c>
      <c r="HR322" s="181" t="str">
        <f t="shared" si="5924"/>
        <v/>
      </c>
      <c r="HS322" s="181">
        <f t="shared" si="5924"/>
        <v>0</v>
      </c>
      <c r="HT322" s="181">
        <f t="shared" si="5924"/>
        <v>0</v>
      </c>
      <c r="HU322" s="181">
        <f t="shared" si="5924"/>
        <v>0</v>
      </c>
      <c r="HV322" s="181">
        <f t="shared" si="5924"/>
        <v>0</v>
      </c>
      <c r="HW322" s="181">
        <f t="shared" si="5924"/>
        <v>0</v>
      </c>
      <c r="HX322" s="181">
        <f t="shared" si="5924"/>
        <v>0</v>
      </c>
      <c r="HY322" s="181">
        <f t="shared" si="5924"/>
        <v>0</v>
      </c>
    </row>
    <row r="323" spans="1:233" ht="15" customHeight="1" x14ac:dyDescent="0.25">
      <c r="A323" s="115">
        <v>321</v>
      </c>
      <c r="B323" s="115" t="str">
        <f t="shared" si="5802"/>
        <v/>
      </c>
      <c r="C323" s="115" t="s">
        <v>68</v>
      </c>
      <c r="D323" s="100" t="str">
        <f t="shared" si="5805"/>
        <v>E</v>
      </c>
      <c r="E323" s="100" t="str">
        <f t="shared" si="5625"/>
        <v/>
      </c>
      <c r="F323" s="100" t="str">
        <f t="shared" si="5626"/>
        <v/>
      </c>
      <c r="G323" s="100" t="str">
        <f t="shared" ref="G323:G386" si="5925">IFERROR(IF($B323="","",IF($G$1=$O2324,$P2324,IF($G$1=$R2324,$S2324,IF($G$1=$U2324,$V2324,IF($G$1=$X2324,$Y2324,IF($G$1=$AA2324,$AB2324,IF($G$1=$AD2324,$AE2324,IF($G$1=$AG2324,$AH2324,IF($G$1=$AJ2324,$AK2324,""))))))))),"")</f>
        <v/>
      </c>
      <c r="H323" s="100" t="str">
        <f t="shared" si="5627"/>
        <v/>
      </c>
      <c r="I323" s="100" t="str">
        <f t="shared" ref="I323:I386" si="5926">IFERROR(IF($B323="","",IF($I$1=$O2324,$P2324,IF($I$1=$R2324,$S2324,IF($I$1=$U2324,$V2324,IF($I$1=$X2324,$Y2324,IF($I$1=$AA2324,$AB2324,IF($I$1=$AD2324,$AE2324,IF($I$1=$AG2324,$AH2324,IF($I$1=$AJ2324,$AK2324,""))))))))),"")</f>
        <v/>
      </c>
      <c r="J323" s="100" t="str">
        <f t="shared" si="5628"/>
        <v/>
      </c>
      <c r="K323" s="100" t="str">
        <f t="shared" ref="K323:K386" si="5927">IFERROR(IF($B323="","",IF($K$1=$O2324,$P2324,IF($K$1=$R2324,$S2324,IF($K$1=$U2324,$V2324,IF($K$1=$X2324,$Y2324,IF($K$1=$AA2324,$AB2324,IF($K$1=$AD2324,$AE2324,IF($K$1=$AG2324,$AH2324,IF($K$1=$AJ2324,$AK2324,""))))))))),"")</f>
        <v/>
      </c>
      <c r="L323" s="100" t="str">
        <f t="shared" si="5629"/>
        <v/>
      </c>
      <c r="M323" s="100" t="str">
        <f t="shared" ref="M323:M386" si="5928">IFERROR(IF($B323="","",IF($M$1=$O2324,$P2324,IF($M$1=$R2324,$S2324,IF($M$1=$U2324,$V2324,IF($M$1=$X2324,$Y2324,IF($M$1=$AA2324,$AB2324,IF($M$1=$AD2324,$AE2324,IF($M$1=$AG2324,$AH2324,IF($M$1=$AJ2324,$AK2324,""))))))))),"")</f>
        <v/>
      </c>
      <c r="N323" s="100" t="str">
        <f t="shared" si="5630"/>
        <v/>
      </c>
      <c r="O323" s="100" t="str">
        <f t="shared" ref="O323:O386" si="5929">IFERROR(IF($B323="","",IF($O$1=$O2324,$P2324,IF($O$1=$R2324,$S2324,IF($O$1=$U2324,$V2324,IF($O$1=$X2324,$Y2324,IF($O$1=$AA2324,$AB2324,IF($O$1=$AD2324,$AE2324,IF($O$1=$AG2324,$AH2324,IF($O$1=$AJ2324,$AK2324,""))))))))),"")</f>
        <v/>
      </c>
      <c r="P323" s="100" t="str">
        <f t="shared" si="5631"/>
        <v/>
      </c>
      <c r="Q323" s="100" t="str">
        <f t="shared" ref="Q323:Q386" si="5930">IFERROR(IF($B323="","",IF($Q$1=$O2324,$P2324,IF($Q$1=$R2324,$S2324,IF($Q$1=$U2324,$V2324,IF($Q$1=$X2324,$Y2324,IF($Q$1=$AA2324,$AB2324,IF($Q$1=$AD2324,$AE2324,IF($Q$1=$AG2324,$AH2324,IF($Q$1=$AJ2324,$AK2324,""))))))))),"")</f>
        <v/>
      </c>
      <c r="R323" s="100" t="str">
        <f t="shared" si="5632"/>
        <v/>
      </c>
      <c r="S323" s="100" t="str">
        <f t="shared" ref="S323:S386" si="5931">IFERROR(IF($B323="","",IF($S$1=$O2324,$P2324,IF($S$1=$R2324,$S2324,IF($S$1=$U2324,$V2324,IF($S$1=$X2324,$Y2324,IF($S$1=$AA2324,$AB2324,IF($S$1=$AD2324,$AE2324,IF($S$1=$AG2324,$AH2324,IF($S$1=$AJ2324,$AK2324,""))))))))),"")</f>
        <v/>
      </c>
      <c r="T323" s="100" t="str">
        <f t="shared" si="5633"/>
        <v/>
      </c>
      <c r="U323" s="100" t="str">
        <f t="shared" ref="U323:U386" si="5932">IFERROR(IF($B323="","",IF($U$1=$O2324,$P2324,IF($U$1=$R2324,$S2324,IF($U$1=$U2324,$V2324,IF($U$1=$X2324,$Y2324,IF($U$1=$AA2324,$AB2324,IF($U$1=$AD2324,$AE2324,IF($U$1=$AG2324,$AH2324,IF($U$1=$AJ2324,$AK2324,""))))))))),"")</f>
        <v/>
      </c>
      <c r="V323" s="100" t="str">
        <f t="shared" si="5634"/>
        <v/>
      </c>
      <c r="W323" s="100" t="str">
        <f t="shared" ref="W323:W386" si="5933">IFERROR(IF($B323="","",IF($W$1=$O2324,$P2324,IF($W$1=$R2324,$S2324,IF($W$1=$U2324,$V2324,IF($W$1=$X2324,$Y2324,IF($W$1=$AA2324,$AB2324,IF($W$1=$AD2324,$AE2324,IF($W$1=$AG2324,$AH2324,IF($W$1=$AJ2324,$AK2324,""))))))))),"")</f>
        <v/>
      </c>
      <c r="X323" s="100" t="str">
        <f t="shared" si="5635"/>
        <v/>
      </c>
      <c r="Y323" s="100" t="str">
        <f t="shared" ref="Y323:Y386" si="5934">IFERROR(IF($B323="","",IF($Y$1=$O2324,$P2324,IF($Y$1=$R2324,$S2324,IF($Y$1=$U2324,$V2324,IF($Y$1=$X2324,$Y2324,IF($Y$1=$AA2324,$AB2324,IF($Y$1=$AD2324,$AE2324,IF($Y$1=$AG2324,$AH2324,IF($Y$1=$AJ2324,$AK2324,""))))))))),"")</f>
        <v/>
      </c>
      <c r="Z323" s="100" t="str">
        <f t="shared" si="5636"/>
        <v/>
      </c>
      <c r="AA323" s="100" t="str">
        <f t="shared" ref="AA323:AA386" si="5935">IFERROR(IF($B323="","",IF($AA$1=$O2324,$P2324,IF($AA$1=$R2324,$S2324,IF($AA$1=$U2324,$V2324,IF($AA$1=$X2324,$Y2324,IF($AA$1=$AA2324,$AB2324,IF($AA$1=$AD2324,$AE2324,IF($AA$1=$AG2324,$AH2324,IF($AA$1=$AJ2324,$AK2324,""))))))))),"")</f>
        <v/>
      </c>
      <c r="AB323" s="100" t="str">
        <f t="shared" si="5637"/>
        <v/>
      </c>
      <c r="AC323" s="100" t="str">
        <f t="shared" ref="AC323:AC386" si="5936">IFERROR(IF($B323="","",IF($AC$1=$O2324,$P2324,IF($AC$1=$R2324,$S2324,IF($AC$1=$U2324,$V2324,IF($AC$1=$X2324,$Y2324,IF($AC$1=$AA2324,$AB2324,IF($AC$1=$AD2324,$AE2324,IF($AC$1=$AG2324,$AH2324,IF($AC$1=$AJ2324,$AK2324,""))))))))),"")</f>
        <v/>
      </c>
      <c r="AD323" s="100" t="str">
        <f t="shared" si="5638"/>
        <v/>
      </c>
      <c r="AE323" s="100" t="str">
        <f t="shared" ref="AE323:AE386" si="5937">IFERROR(IF($B323="","",IF($AE$1=$O2324,$P2324,IF($AE$1=$R2324,$S2324,IF($AE$1=$U2324,$V2324,IF($AE$1=$X2324,$Y2324,IF($AE$1=$AA2324,$AB2324,IF($AE$1=$AD2324,$AE2324,IF($AE$1=$AG2324,$AH2324,IF($AE$1=$AJ2324,$AK2324,""))))))))),"")</f>
        <v/>
      </c>
      <c r="AF323" s="100" t="str">
        <f t="shared" si="5639"/>
        <v/>
      </c>
      <c r="AG323" s="100" t="str">
        <f t="shared" ref="AG323:AG386" si="5938">IFERROR(IF($B323="","",IF($AG$1=$O2324,$P2324,IF($AG$1=$R2324,$S2324,IF($AG$1=$U2324,$V2324,IF($AG$1=$X2324,$Y2324,IF($AG$1=$AA2324,$AB2324,IF($AG$1=$AD2324,$AE2324,IF($AG$1=$AG2324,$AH2324,IF($AG$1=$AJ2324,$AK2324,""))))))))),"")</f>
        <v/>
      </c>
      <c r="AH323" s="100" t="str">
        <f t="shared" si="5640"/>
        <v/>
      </c>
      <c r="AI323" s="100" t="str">
        <f t="shared" ref="AI323:AI386" si="5939">IFERROR(IF($B323="","",IF($AI$1=$O2324,$P2324,IF($AI$1=$R2324,$S2324,IF($AI$1=$U2324,$V2324,IF($AI$1=$X2324,$Y2324,IF($AI$1=$AA2324,$AB2324,IF($AI$1=$AD2324,$AE2324,IF($AI$1=$AG2324,$AH2324,IF($AI$1=$AJ2324,$AK2324,""))))))))),"")</f>
        <v/>
      </c>
      <c r="AJ323" s="100" t="str">
        <f t="shared" si="5641"/>
        <v/>
      </c>
      <c r="AK323" s="100" t="str">
        <f t="shared" ref="AK323:AK386" si="5940">IFERROR(IF($B323="","",IF($AK$1=$O2324,$P2324,IF($AK$1=$R2324,$S2324,IF($AK$1=$U2324,$V2324,IF($AK$1=$X2324,$Y2324,IF($AK$1=$AA2324,$AB2324,IF($AK$1=$AD2324,$AE2324,IF($AK$1=$AG2324,$AH2324,IF($AK$1=$AJ2324,$AK2324,""))))))))),"")</f>
        <v/>
      </c>
      <c r="AL323" s="100" t="str">
        <f t="shared" si="5642"/>
        <v/>
      </c>
      <c r="AM323" s="100" t="str">
        <f t="shared" ref="AM323:AM386" si="5941">IFERROR(IF($B323="","",IF($AM$1=$O2324,$P2324,IF($AM$1=$R2324,$S2324,IF($AM$1=$U2324,$V2324,IF($AM$1=$X2324,$Y2324,IF($AM$1=$AA2324,$AB2324,IF($AM$1=$AD2324,$AE2324,IF($AM$1=$AG2324,$AH2324,IF($AM$1=$AJ2324,$AK2324,""))))))))),"")</f>
        <v/>
      </c>
      <c r="AN323" s="100" t="str">
        <f t="shared" si="5643"/>
        <v/>
      </c>
      <c r="AO323" s="100" t="str">
        <f t="shared" ref="AO323:AO386" si="5942">IFERROR(IF($B323="","",IF($AO$1=$O2324,$P2324,IF($AO$1=$R2324,$S2324,IF($AO$1=$U2324,$V2324,IF($AO$1=$X2324,$Y2324,IF($AO$1=$AA2324,$AB2324,IF($AO$1=$AD2324,$AE2324,IF($AO$1=$AG2324,$AH2324,IF($AO$1=$AJ2324,$AK2324,""))))))))),"")</f>
        <v/>
      </c>
      <c r="AP323" s="100" t="str">
        <f t="shared" si="5644"/>
        <v/>
      </c>
      <c r="AQ323" s="100" t="str">
        <f t="shared" ref="AQ323:AQ386" si="5943">IFERROR(IF($B323="","",IF($AQ$1=$O2324,$P2324,IF($AQ$1=$R2324,$S2324,IF($AQ$1=$U2324,$V2324,IF($AQ$1=$X2324,$Y2324,IF($AQ$1=$AA2324,$AB2324,IF($AQ$1=$AD2324,$AE2324,IF($AQ$1=$AG2324,$AH2324,IF($AQ$1=$AJ2324,$AK2324,""))))))))),"")</f>
        <v/>
      </c>
      <c r="AR323" s="100" t="str">
        <f t="shared" si="5645"/>
        <v/>
      </c>
      <c r="AS323" s="100" t="str">
        <f t="shared" ref="AS323:AS386" si="5944">IFERROR(IF($B323="","",IF($AS$1=$O2324,$P2324,IF($AS$1=$R2324,$S2324,IF($AS$1=$U2324,$V2324,IF($AS$1=$X2324,$Y2324,IF($AS$1=$AA2324,$AB2324,IF($AS$1=$AD2324,$AE2324,IF($AS$1=$AG2324,$AH2324,IF($AS$1=$AJ2324,$AK2324,""))))))))),"")</f>
        <v/>
      </c>
      <c r="AT323" s="100" t="str">
        <f t="shared" si="5646"/>
        <v/>
      </c>
      <c r="AU323" s="100" t="str">
        <f t="shared" ref="AU323:AU386" si="5945">IFERROR(IF($B323="","",IF($AU$1=$O2324,$P2324,IF($AU$1=$R2324,$S2324,IF($AU$1=$U2324,$V2324,IF($AU$1=$X2324,$Y2324,IF($AU$1=$AA2324,$AB2324,IF($AU$1=$AD2324,$AE2324,IF($AU$1=$AG2324,$AH2324,IF($AU$1=$AJ2324,$AK2324,""))))))))),"")</f>
        <v/>
      </c>
      <c r="AV323" s="100" t="str">
        <f t="shared" si="5647"/>
        <v/>
      </c>
      <c r="AW323" s="100" t="str">
        <f t="shared" ref="AW323:AW386" si="5946">IFERROR(IF($B323="","",IF($AW$1=$O2324,$P2324,IF($AW$1=$R2324,$S2324,IF($AW$1=$U2324,$V2324,IF($AW$1=$X2324,$Y2324,IF($AW$1=$AA2324,$AB2324,IF($AW$1=$AD2324,$AE2324,IF($AW$1=$AG2324,$AH2324,IF($AW$1=$AJ2324,$AK2324,""))))))))),"")</f>
        <v/>
      </c>
      <c r="AX323" s="100" t="str">
        <f t="shared" si="5648"/>
        <v/>
      </c>
      <c r="AY323" s="100" t="str">
        <f t="shared" ref="AY323:AY386" si="5947">IFERROR(IF($B323="","",IF($AY$1=$O2324,$P2324,IF($AY$1=$R2324,$S2324,IF($AY$1=$U2324,$V2324,IF($AY$1=$X2324,$Y2324,IF($AY$1=$AA2324,$AB2324,IF($AY$1=$AD2324,$AE2324,IF($AY$1=$AG2324,$AH2324,IF($AY$1=$AJ2324,$AK2324,""))))))))),"")</f>
        <v/>
      </c>
      <c r="AZ323" s="100" t="str">
        <f t="shared" si="5649"/>
        <v/>
      </c>
      <c r="BA323" s="100" t="str">
        <f t="shared" ref="BA323:BA386" si="5948">IFERROR(IF($B323="","",IF($BA$1=$O2324,$P2324,IF($BA$1=$R2324,$S2324,IF($BA$1=$U2324,$V2324,IF($BA$1=$X2324,$Y2324,IF($BA$1=$AA2324,$AB2324,IF($BA$1=$AD2324,$AE2324,IF($BA$1=$AG2324,$AH2324,IF($BA$1=$AJ2324,$AK2324,""))))))))),"")</f>
        <v/>
      </c>
      <c r="BB323" s="100" t="str">
        <f t="shared" si="5650"/>
        <v/>
      </c>
      <c r="BC323" s="100" t="str">
        <f>IFERROR(INDEX('INPUT INF'!$F$3:$F$601,MATCH($B323,'INPUT INF'!$A$3:$A$601,FALSE)),"")</f>
        <v/>
      </c>
      <c r="BD323" s="100" t="str">
        <f t="shared" si="5848"/>
        <v/>
      </c>
      <c r="BE323" s="100" t="str">
        <f t="shared" si="5651"/>
        <v/>
      </c>
      <c r="BF323" s="100" t="str">
        <f t="shared" si="5652"/>
        <v/>
      </c>
      <c r="BG323" s="115" t="str">
        <f t="shared" si="5653"/>
        <v/>
      </c>
      <c r="BH323" s="115" t="str">
        <f>IF(AND('INPUT INF'!$O$1="X",BG323="PASS"),BF323,IF($BG323="","0",IF('INPUT INF'!$N$63="YES",$BF323,"")))</f>
        <v>0</v>
      </c>
      <c r="BI323" s="115" t="str">
        <f>IF($BG323="","0",IF('INPUT INF'!$R$64="YES",$BF323,""))</f>
        <v>0</v>
      </c>
      <c r="BJ323" s="115" t="str">
        <f>IF($BG323="","0",IF('INPUT INF'!$R$65="YES",$BF323,""))</f>
        <v>0</v>
      </c>
      <c r="BL323" s="116" t="str">
        <f t="shared" si="5654"/>
        <v/>
      </c>
      <c r="BM323" s="116" t="str">
        <f t="shared" si="5655"/>
        <v/>
      </c>
      <c r="BN323" s="116" t="str">
        <f t="shared" si="5655"/>
        <v/>
      </c>
      <c r="BR323" s="116" t="str">
        <f t="shared" si="5656"/>
        <v/>
      </c>
      <c r="BS323" s="116" t="str">
        <f t="shared" si="5827"/>
        <v/>
      </c>
      <c r="BT323" s="116" t="str">
        <f t="shared" si="5827"/>
        <v/>
      </c>
      <c r="BX323" s="116" t="str">
        <f t="shared" si="5658"/>
        <v/>
      </c>
      <c r="BY323" s="116" t="str">
        <f t="shared" si="5828"/>
        <v/>
      </c>
      <c r="BZ323" s="116" t="str">
        <f t="shared" si="5828"/>
        <v/>
      </c>
      <c r="CD323" s="116" t="str">
        <f t="shared" si="5660"/>
        <v/>
      </c>
      <c r="CE323" s="116" t="str">
        <f t="shared" si="5661"/>
        <v/>
      </c>
      <c r="CF323" s="116" t="str">
        <f t="shared" si="5662"/>
        <v/>
      </c>
      <c r="CJ323" s="116" t="str">
        <f t="shared" si="5663"/>
        <v/>
      </c>
      <c r="CK323" s="116" t="str">
        <f t="shared" si="5664"/>
        <v/>
      </c>
      <c r="CL323" s="116" t="str">
        <f t="shared" si="5665"/>
        <v/>
      </c>
      <c r="CP323" s="116" t="str">
        <f t="shared" si="5666"/>
        <v/>
      </c>
      <c r="CQ323" s="116" t="str">
        <f t="shared" si="5667"/>
        <v/>
      </c>
      <c r="CR323" s="116" t="str">
        <f t="shared" si="5668"/>
        <v/>
      </c>
      <c r="DH323" s="115" t="str">
        <f t="shared" si="5669"/>
        <v/>
      </c>
      <c r="DI323" s="115" t="str">
        <f t="shared" ref="DI323:DI386" si="5949">IFERROR(IF(RANK($G323,$G$3:$G$422)=1,$B323,""),"")</f>
        <v/>
      </c>
      <c r="DJ323" s="115" t="str">
        <f t="shared" ref="DJ323:DJ386" si="5950">IFERROR(IF(RANK($I323,$I$3:$I$422)=1,$B323,""),"")</f>
        <v/>
      </c>
      <c r="DK323" s="115" t="str">
        <f t="shared" ref="DK323:DK386" si="5951">IFERROR(IF(RANK($K323,$K$3:$K$422)=1,$B323,""),"")</f>
        <v/>
      </c>
      <c r="DL323" s="115" t="str">
        <f t="shared" ref="DL323:DL386" si="5952">IFERROR(IF(RANK($M323,$M$3:$M$422)=1,$B323,""),"")</f>
        <v/>
      </c>
      <c r="DM323" s="115" t="str">
        <f t="shared" ref="DM323:DM386" si="5953">IFERROR(IF(RANK($O323,$O$3:$O$422)=1,$B323,""),"")</f>
        <v/>
      </c>
      <c r="DN323" s="115" t="str">
        <f t="shared" ref="DN323:DN386" si="5954">IFERROR(IF(RANK($Q323,$Q$3:$Q$422)=1,$B323,""),"")</f>
        <v/>
      </c>
      <c r="DO323" s="115" t="str">
        <f t="shared" ref="DO323:DO386" si="5955">IFERROR(IF(RANK($S323,$S$3:$S$422)=1,$B323,""),"")</f>
        <v/>
      </c>
      <c r="DP323" s="115" t="str">
        <f t="shared" ref="DP323:DP386" si="5956">IFERROR(IF(RANK($U323,$U$3:$U$422)=1,$B323,""),"")</f>
        <v/>
      </c>
      <c r="DQ323" s="115" t="str">
        <f t="shared" ref="DQ323:DQ386" si="5957">IFERROR(IF(RANK($W323,$W$3:$W$422)=1,$B323,""),"")</f>
        <v/>
      </c>
      <c r="DR323" s="115" t="str">
        <f t="shared" ref="DR323:DR386" si="5958">IFERROR(IF(RANK($Y323,$Y$3:$Y$422)=1,$B323,""),"")</f>
        <v/>
      </c>
      <c r="DS323" s="115" t="str">
        <f t="shared" ref="DS323:DS386" si="5959">IFERROR(IF(RANK($AA323,$AA$3:$AA$422)=1,$B323,""),"")</f>
        <v/>
      </c>
      <c r="DT323" s="115" t="str">
        <f t="shared" ref="DT323:DT386" si="5960">IFERROR(IF(RANK($AC323,$AC$3:$AC$422)=1,$B323,""),"")</f>
        <v/>
      </c>
      <c r="DU323" s="115" t="str">
        <f t="shared" ref="DU323:DU386" si="5961">IFERROR(IF(RANK($AE323,$AE$3:$AE$422)=1,$B323,""),"")</f>
        <v/>
      </c>
      <c r="DV323" s="115" t="str">
        <f t="shared" ref="DV323:DV386" si="5962">IFERROR(IF(RANK($AG323,$AG$3:$AG$422)=1,$B323,""),"")</f>
        <v/>
      </c>
      <c r="DW323" s="115" t="str">
        <f t="shared" ref="DW323:DW386" si="5963">IFERROR(IF(RANK($AI323,$AI$3:$AI$422)=1,$B323,""),"")</f>
        <v/>
      </c>
      <c r="DX323" s="115" t="str">
        <f t="shared" ref="DX323:DX386" si="5964">IFERROR(IF(RANK($AK323,$AK$3:$AK$422)=1,$B323,""),"")</f>
        <v/>
      </c>
      <c r="DY323" s="115" t="str">
        <f t="shared" ref="DY323:DY386" si="5965">IFERROR(IF(RANK($AM323,$AM$3:$AM$422)=1,$B323,""),"")</f>
        <v/>
      </c>
      <c r="DZ323" s="115" t="str">
        <f t="shared" ref="DZ323:DZ386" si="5966">IFERROR(IF(RANK($AO323,$AO$3:$AO$422)=1,$B323,""),"")</f>
        <v/>
      </c>
      <c r="EA323" s="115" t="str">
        <f t="shared" ref="EA323:EA386" si="5967">IFERROR(IF(RANK($AQ323,$AQ$3:$AQ$422)=1,$B323,""),"")</f>
        <v/>
      </c>
      <c r="EB323" s="115" t="str">
        <f t="shared" ref="EB323:EB386" si="5968">IFERROR(IF(RANK($AS323,$AS$3:$AS$422)=1,$B323,""),"")</f>
        <v/>
      </c>
      <c r="EC323" s="115" t="str">
        <f t="shared" ref="EC323:EC386" si="5969">IFERROR(IF(RANK($AU323,$AU$3:$AU$422)=1,$B323,""),"")</f>
        <v/>
      </c>
      <c r="ED323" s="115" t="str">
        <f t="shared" ref="ED323:ED386" si="5970">IFERROR(IF(RANK($AW323,$AW$3:$AW$422)=1,$B323,""),"")</f>
        <v/>
      </c>
      <c r="EE323" s="115" t="str">
        <f t="shared" ref="EE323:EE386" si="5971">IFERROR(IF(RANK($AY323,$AY$3:$AY$422)=1,$B323,""),"")</f>
        <v/>
      </c>
      <c r="EF323" s="115" t="str">
        <f t="shared" ref="EF323:EF386" si="5972">IFERROR(IF(RANK($BA323,$BA$3:$BA$422)=1,$B323,""),"")</f>
        <v/>
      </c>
      <c r="EG323" s="115" t="str">
        <f t="shared" si="5670"/>
        <v/>
      </c>
      <c r="EH323" s="115" t="str">
        <f t="shared" si="5671"/>
        <v/>
      </c>
      <c r="EI323" s="115" t="str">
        <f t="shared" si="5672"/>
        <v/>
      </c>
      <c r="EJ323" s="115" t="str">
        <f t="shared" si="5673"/>
        <v/>
      </c>
      <c r="EK323" s="115" t="str">
        <f t="shared" si="5674"/>
        <v/>
      </c>
      <c r="EL323" s="115" t="str">
        <f t="shared" si="5675"/>
        <v/>
      </c>
      <c r="EM323" s="115" t="str">
        <f t="shared" si="5676"/>
        <v/>
      </c>
      <c r="EN323" s="115" t="str">
        <f t="shared" si="5677"/>
        <v/>
      </c>
      <c r="EO323" s="115" t="str">
        <f t="shared" si="5678"/>
        <v/>
      </c>
      <c r="EP323" s="115" t="str">
        <f t="shared" si="5679"/>
        <v/>
      </c>
      <c r="EQ323" s="115" t="str">
        <f t="shared" si="5680"/>
        <v/>
      </c>
      <c r="ER323" s="115" t="str">
        <f t="shared" si="5681"/>
        <v/>
      </c>
      <c r="ES323" s="115" t="str">
        <f t="shared" si="5682"/>
        <v/>
      </c>
      <c r="ET323" s="115" t="str">
        <f t="shared" si="5683"/>
        <v/>
      </c>
      <c r="EU323" s="115" t="str">
        <f t="shared" si="5684"/>
        <v/>
      </c>
      <c r="EV323" s="115" t="str">
        <f t="shared" si="5685"/>
        <v/>
      </c>
      <c r="EW323" s="115" t="str">
        <f t="shared" si="5686"/>
        <v/>
      </c>
      <c r="EX323" s="115" t="str">
        <f t="shared" si="5687"/>
        <v/>
      </c>
      <c r="EY323" s="115" t="str">
        <f t="shared" si="5688"/>
        <v/>
      </c>
      <c r="EZ323" s="115" t="str">
        <f t="shared" si="5689"/>
        <v/>
      </c>
      <c r="FA323" s="115" t="str">
        <f t="shared" si="5690"/>
        <v/>
      </c>
      <c r="FB323" s="115" t="str">
        <f t="shared" si="5691"/>
        <v/>
      </c>
      <c r="FC323" s="115" t="str">
        <f t="shared" si="5692"/>
        <v/>
      </c>
      <c r="FD323" s="115" t="str">
        <f t="shared" si="5693"/>
        <v/>
      </c>
      <c r="FE323" s="115" t="str">
        <f t="shared" si="5694"/>
        <v/>
      </c>
      <c r="GA323" s="215" t="str">
        <f t="shared" si="5857"/>
        <v/>
      </c>
      <c r="GB323" s="140" t="str">
        <f t="shared" si="5858"/>
        <v/>
      </c>
      <c r="GC323" s="171">
        <f>COUNTIF($AW$773:$AW$842,"&gt;0")</f>
        <v>0</v>
      </c>
      <c r="GD323" s="175">
        <f t="shared" si="5859"/>
        <v>0</v>
      </c>
      <c r="GE323" s="175" t="str">
        <f t="shared" si="5854"/>
        <v/>
      </c>
      <c r="GF323" s="172">
        <f t="shared" ref="GF323:GN323" si="5973">COUNTIF($AX$773:$AX$842,GF$3)</f>
        <v>0</v>
      </c>
      <c r="GG323" s="172">
        <f t="shared" si="5973"/>
        <v>0</v>
      </c>
      <c r="GH323" s="172">
        <f t="shared" si="5973"/>
        <v>0</v>
      </c>
      <c r="GI323" s="172">
        <f t="shared" si="5973"/>
        <v>0</v>
      </c>
      <c r="GJ323" s="172">
        <f t="shared" si="5973"/>
        <v>0</v>
      </c>
      <c r="GK323" s="172">
        <f t="shared" si="5973"/>
        <v>0</v>
      </c>
      <c r="GL323" s="172">
        <f t="shared" si="5973"/>
        <v>0</v>
      </c>
      <c r="GM323" s="172">
        <f t="shared" si="5973"/>
        <v>0</v>
      </c>
      <c r="GN323" s="172">
        <f t="shared" si="5973"/>
        <v>0</v>
      </c>
      <c r="GO323" s="172">
        <f t="shared" si="5861"/>
        <v>0</v>
      </c>
      <c r="GP323" s="171" t="e">
        <f t="shared" si="5862"/>
        <v>#DIV/0!</v>
      </c>
      <c r="GQ323" s="171">
        <f>COUNTIF($AW$773:$AW$842,"&lt;45")-GN323</f>
        <v>0</v>
      </c>
      <c r="GR323" s="171">
        <f>COUNTIF($AW$773:$AW$842,"&lt;60")-GQ323</f>
        <v>0</v>
      </c>
      <c r="GS323" s="171">
        <f>COUNTIF($AW$773:$AW$842,"&lt;75")-GQ323-GR323</f>
        <v>0</v>
      </c>
      <c r="GT323" s="171">
        <f>COUNTIF($AW$773:$AW$842,"&lt;90")-GQ323-GR323-GS323</f>
        <v>0</v>
      </c>
      <c r="GU323" s="171">
        <f>COUNTIF($AW$773:$AW$842,"&gt;89")</f>
        <v>0</v>
      </c>
      <c r="GV323" s="171">
        <f>COUNTIF($AW$773:$AW$842,GV3)</f>
        <v>0</v>
      </c>
      <c r="GW323" s="171">
        <f>COUNTIF($AW$773:$AW$842,GW3)</f>
        <v>0</v>
      </c>
      <c r="GY323" s="115">
        <v>320</v>
      </c>
      <c r="GZ323" s="120" t="str">
        <f>IF('INPUT INF'!R$50="YES",GY330,"")</f>
        <v/>
      </c>
      <c r="HA323" s="118">
        <f t="shared" si="5921"/>
        <v>0</v>
      </c>
      <c r="HB323" s="118" t="str">
        <f>IF(GZ323="","",'INPUT INF'!L$50)</f>
        <v/>
      </c>
      <c r="HC323" s="181">
        <f>'INPUT INF'!R$34</f>
        <v>0</v>
      </c>
      <c r="HD323" s="181" t="str">
        <f>IFERROR(INDEX(GB$112:GB$136,MATCH($HB323,$GA$112:$GA$136,0)),"")</f>
        <v/>
      </c>
      <c r="HE323" s="181">
        <f t="shared" ref="HE323:HY323" si="5974">IFERROR(INDEX(GC$274:GC$298,MATCH($HB323,$GA$274:$GA$298,0)),"")</f>
        <v>0</v>
      </c>
      <c r="HF323" s="181">
        <f t="shared" si="5974"/>
        <v>0</v>
      </c>
      <c r="HG323" s="181" t="str">
        <f t="shared" si="5974"/>
        <v/>
      </c>
      <c r="HH323" s="181">
        <f t="shared" si="5974"/>
        <v>0</v>
      </c>
      <c r="HI323" s="181">
        <f t="shared" si="5974"/>
        <v>0</v>
      </c>
      <c r="HJ323" s="181">
        <f t="shared" si="5974"/>
        <v>0</v>
      </c>
      <c r="HK323" s="181">
        <f t="shared" si="5974"/>
        <v>0</v>
      </c>
      <c r="HL323" s="181">
        <f t="shared" si="5974"/>
        <v>0</v>
      </c>
      <c r="HM323" s="181">
        <f t="shared" si="5974"/>
        <v>0</v>
      </c>
      <c r="HN323" s="181">
        <f t="shared" si="5974"/>
        <v>0</v>
      </c>
      <c r="HO323" s="181">
        <f t="shared" si="5974"/>
        <v>0</v>
      </c>
      <c r="HP323" s="181">
        <f t="shared" si="5974"/>
        <v>0</v>
      </c>
      <c r="HQ323" s="181">
        <f t="shared" si="5974"/>
        <v>0</v>
      </c>
      <c r="HR323" s="181" t="str">
        <f t="shared" si="5974"/>
        <v/>
      </c>
      <c r="HS323" s="181">
        <f t="shared" si="5974"/>
        <v>0</v>
      </c>
      <c r="HT323" s="181">
        <f t="shared" si="5974"/>
        <v>0</v>
      </c>
      <c r="HU323" s="181">
        <f t="shared" si="5974"/>
        <v>0</v>
      </c>
      <c r="HV323" s="181">
        <f t="shared" si="5974"/>
        <v>0</v>
      </c>
      <c r="HW323" s="181">
        <f t="shared" si="5974"/>
        <v>0</v>
      </c>
      <c r="HX323" s="181">
        <f t="shared" si="5974"/>
        <v>0</v>
      </c>
      <c r="HY323" s="181">
        <f t="shared" si="5974"/>
        <v>0</v>
      </c>
    </row>
    <row r="324" spans="1:233" ht="15" customHeight="1" x14ac:dyDescent="0.25">
      <c r="A324" s="115">
        <v>322</v>
      </c>
      <c r="B324" s="115" t="str">
        <f t="shared" si="5802"/>
        <v/>
      </c>
      <c r="C324" s="115" t="s">
        <v>68</v>
      </c>
      <c r="D324" s="100" t="str">
        <f t="shared" si="5805"/>
        <v>E</v>
      </c>
      <c r="E324" s="100" t="str">
        <f t="shared" ref="E324:E387" si="5975">IFERROR(IF($B324="","",IF($E$1=$O2325,$P2325,IF($E$1=$R2325,$S2325,IF($E$1=$U2325,$V2325,IF($E$1=$X2325,$Y2325,IF($E$1=$AA2325,$AB2325,IF($E$1=$AD2325,$AE2325,IF($E$1=$AG2325,$AH2325,IF($E$1=$AJ2325,$AK2325,""))))))))),"")</f>
        <v/>
      </c>
      <c r="F324" s="100" t="str">
        <f t="shared" ref="F324:F387" si="5976">IF(B324="","",IF($E$1=O2325,Q2325,IF($E$1=R2325,T2325,IF($E$1=U2325,W2325,IF($E$1=X2325,Z2325,IF($E$1=AA2325,AC2325,IF($E$1=AD2325,AF2325,IF($E$1=AG2325,AI2325,IF($E$1=AJ2325,AL2325,"")))))))))</f>
        <v/>
      </c>
      <c r="G324" s="100" t="str">
        <f t="shared" si="5925"/>
        <v/>
      </c>
      <c r="H324" s="100" t="str">
        <f t="shared" ref="H324:H387" si="5977">IF(B324="","",IF($G$1=O2325,Q2325,IF($G$1=R2325,T2325,IF($G$1=U2325,W2325,IF($G$1=X2325,Z2325,IF($G$1=AA2325,AC2325,IF($G$1=AD2325,AF2325,IF($G$1=AG2325,AI2325,IF($G$1=AJ2325,AL2325,"")))))))))</f>
        <v/>
      </c>
      <c r="I324" s="100" t="str">
        <f t="shared" si="5926"/>
        <v/>
      </c>
      <c r="J324" s="100" t="str">
        <f t="shared" ref="J324:J387" si="5978">IF(B324="","",IF($I$1=O2325,Q2325,IF($I$1=R2325,T2325,IF($I$1=U2325,W2325,IF($I$1=X2325,Z2325,IF($I$1=AA2325,AC2325,IF($I$1=AD2325,AF2325,IF($I$1=AG2325,AI2325,IF($I$1=AJ2325,AL2325,"")))))))))</f>
        <v/>
      </c>
      <c r="K324" s="100" t="str">
        <f t="shared" si="5927"/>
        <v/>
      </c>
      <c r="L324" s="100" t="str">
        <f t="shared" ref="L324:L387" si="5979">IF(B324="","",IF($K$1=O2325,Q2325,IF($K$1=R2325,T2325,IF($K$1=U2325,W2325,IF($K$1=X2325,Z2325,IF($K$1=AA2325,AC2325,IF($K$1=AD2325,AF2325,IF($K$1=AG2325,AI2325,IF($K$1=AJ2325,AL2325,"")))))))))</f>
        <v/>
      </c>
      <c r="M324" s="100" t="str">
        <f t="shared" si="5928"/>
        <v/>
      </c>
      <c r="N324" s="100" t="str">
        <f t="shared" ref="N324:N387" si="5980">IF(B324="","",IF($M$1=O2325,Q2325,IF($M$1=R2325,T2325,IF($M$1=U2325,W2325,IF($M$1=X2325,Z2325,IF($M$1=AA2325,AC2325,IF($M$1=AD2325,AF2325,IF($M$1=AG2325,AI2325,IF($M$1=AJ2325,AL2325,"")))))))))</f>
        <v/>
      </c>
      <c r="O324" s="100" t="str">
        <f t="shared" si="5929"/>
        <v/>
      </c>
      <c r="P324" s="100" t="str">
        <f t="shared" ref="P324:P387" si="5981">IF(B324="","",IF($O$1=O2325,Q2325,IF($O$1=R2325,T2325,IF($O$1=U2325,W2325,IF($O$1=X2325,Z2325,IF($O$1=AA2325,AC2325,IF($O$1=AD2325,AF2325,IF($O$1=AG2325,AI2325,IF($O$1=AJ2325,AL2325,"")))))))))</f>
        <v/>
      </c>
      <c r="Q324" s="100" t="str">
        <f t="shared" si="5930"/>
        <v/>
      </c>
      <c r="R324" s="100" t="str">
        <f t="shared" ref="R324:R387" si="5982">IF(B324="","",IF($Q$1=O2325,Q2325,IF($Q$1=R2325,T2325,IF($Q$1=U2325,W2325,IF($Q$1=X2325,Z2325,IF($Q$1=AA2325,AC2325,IF($Q$1=AD2325,AF2325,IF($Q$1=AG2325,AI2325,IF($Q$1=AJ2325,AL2325,"")))))))))</f>
        <v/>
      </c>
      <c r="S324" s="100" t="str">
        <f t="shared" si="5931"/>
        <v/>
      </c>
      <c r="T324" s="100" t="str">
        <f t="shared" ref="T324:T387" si="5983">IF(B324="","",IF($S$1=O2325,Q2325,IF($S$1=R2325,T2325,IF($S$1=U2325,W2325,IF($S$1=X2325,Z2325,IF($S$1=AA2325,AC2325,IF($S$1=AD2325,AF2325,IF($S$1=AG2325,AI2325,IF($S$1=AJ2325,AL2325,"")))))))))</f>
        <v/>
      </c>
      <c r="U324" s="100" t="str">
        <f t="shared" si="5932"/>
        <v/>
      </c>
      <c r="V324" s="100" t="str">
        <f t="shared" ref="V324:V387" si="5984">IF(B324="","",IF($U$1=O2325,Q2325,IF($U$1=R2325,T2325,IF($U$1=U2325,W2325,IF($U$1=X2325,Z2325,IF($U$1=AA2325,AC2325,IF($U$1=AD2325,AF2325,IF($U$1=AG2325,AI2325,IF($U$1=AJ2325,AL2325,"")))))))))</f>
        <v/>
      </c>
      <c r="W324" s="100" t="str">
        <f t="shared" si="5933"/>
        <v/>
      </c>
      <c r="X324" s="100" t="str">
        <f t="shared" ref="X324:X387" si="5985">IF(B324="","",IF($W$1=O2325,Q2325,IF($W$1=R2325,T2325,IF($W$1=U2325,W2325,IF($W$1=X2325,Z2325,IF($W$1=AA2325,AC2325,IF($W$1=AD2325,AF2325,IF($W$1=AG2325,AI2325,IF($W$1=AJ2325,AL2325,"")))))))))</f>
        <v/>
      </c>
      <c r="Y324" s="100" t="str">
        <f t="shared" si="5934"/>
        <v/>
      </c>
      <c r="Z324" s="100" t="str">
        <f t="shared" ref="Z324:Z387" si="5986">IF(B324="","",IF($Y$1=O2325,Q2325,IF($Y$1=R2325,T2325,IF($Y$1=U2325,W2325,IF($Y$1=X2325,Z2325,IF($Y$1=AA2325,AC2325,IF($Y$1=AD2325,AF2325,IF($Y$1=AG2325,AI2325,IF($Y$1=AJ2325,AL2325,"")))))))))</f>
        <v/>
      </c>
      <c r="AA324" s="100" t="str">
        <f t="shared" si="5935"/>
        <v/>
      </c>
      <c r="AB324" s="100" t="str">
        <f t="shared" ref="AB324:AB387" si="5987">IF(B324="","",IF($AA$1=O2325,Q2325,IF($AA$1=R2325,T2325,IF($AA$1=U2325,W2325,IF($AA$1=X2325,Z2325,IF($AA$1=AA2325,AC2325,IF($AA$1=AD2325,AF2325,IF($AA$1=AG2325,AI2325,IF($AA$1=AJ2325,AL2325,"")))))))))</f>
        <v/>
      </c>
      <c r="AC324" s="100" t="str">
        <f t="shared" si="5936"/>
        <v/>
      </c>
      <c r="AD324" s="100" t="str">
        <f t="shared" ref="AD324:AD387" si="5988">IF(B324="","",IF($AC$1=O2325,Q2325,IF($AC$1=R2325,T2325,IF($AC$1=U2325,W2325,IF($AC$1=X2325,Z2325,IF($AC$1=AA2325,AC2325,IF($AC$1=AD2325,AF2325,IF($AC$1=AG2325,AI2325,IF($AC$1=AJ2325,AL2325,"")))))))))</f>
        <v/>
      </c>
      <c r="AE324" s="100" t="str">
        <f t="shared" si="5937"/>
        <v/>
      </c>
      <c r="AF324" s="100" t="str">
        <f t="shared" ref="AF324:AF387" si="5989">IF(B324="","",IF($AE$1=O2325,Q2325,IF($AE$1=R2325,T2325,IF($AE$1=U2325,W2325,IF($AE$1=X2325,Z2325,IF($AE$1=AA2325,AC2325,IF($AE$1=AD2325,AF2325,IF($AE$1=AG2325,AI2325,IF($AE$1=AJ2325,AL2325,"")))))))))</f>
        <v/>
      </c>
      <c r="AG324" s="100" t="str">
        <f t="shared" si="5938"/>
        <v/>
      </c>
      <c r="AH324" s="100" t="str">
        <f t="shared" ref="AH324:AH387" si="5990">IF(B324="","",IF($AG$1=O2325,Q2325,IF($AG$1=R2325,T2325,IF($AG$1=U2325,W2325,IF($AG$1=X2325,Z2325,IF($AG$1=AA2325,AC2325,IF($AG$1=AD2325,AF2325,IF($AG$1=AG2325,AI2325,IF($AG$1=AJ2325,AL2325,"")))))))))</f>
        <v/>
      </c>
      <c r="AI324" s="100" t="str">
        <f t="shared" si="5939"/>
        <v/>
      </c>
      <c r="AJ324" s="100" t="str">
        <f t="shared" ref="AJ324:AJ387" si="5991">IF(B324="","",IF($AI$1=O2325,Q2325,IF($AI$1=R2325,T2325,IF($AI$1=U2325,W2325,IF($AI$1=X2325,Z2325,IF($AI$1=AA2325,AC2325,IF($AI$1=AD2325,AF2325,IF($AI$1=AG2325,AI2325,IF($AI$1=AJ2325,AL2325,"")))))))))</f>
        <v/>
      </c>
      <c r="AK324" s="100" t="str">
        <f t="shared" si="5940"/>
        <v/>
      </c>
      <c r="AL324" s="100" t="str">
        <f t="shared" ref="AL324:AL387" si="5992">IF(B324="","",IF($AK$1=O2325,Q2325,IF($AK$1=R2325,T2325,IF($AK$1=U2325,W2325,IF($AK$1=X2325,Z2325,IF($AK$1=AA2325,AC2325,IF($AK$1=AD2325,AF2325,IF($AK$1=AG2325,AI2325,IF($AK$1=AJ2325,AL2325,"")))))))))</f>
        <v/>
      </c>
      <c r="AM324" s="100" t="str">
        <f t="shared" si="5941"/>
        <v/>
      </c>
      <c r="AN324" s="100" t="str">
        <f t="shared" ref="AN324:AN387" si="5993">IF(B324="","",IF($AM$1=O2325,Q2325,IF($AM$1=R2325,T2325,IF($AM$1=U2325,W2325,IF($AM$1=X2325,Z2325,IF($AM$1=AA2325,AC2325,IF($AM$1=AD2325,AF2325,IF($AM$1=AG2325,AI2325,IF($AM$1=AJ2325,AL2325,"")))))))))</f>
        <v/>
      </c>
      <c r="AO324" s="100" t="str">
        <f t="shared" si="5942"/>
        <v/>
      </c>
      <c r="AP324" s="100" t="str">
        <f t="shared" ref="AP324:AP387" si="5994">IF(B324="","",IF($AO$1=O2325,Q2325,IF($AO$1=R2325,T2325,IF($AO$1=U2325,W2325,IF($AO$1=X2325,Z2325,IF($AO$1=AA2325,AC2325,IF($AO$1=AD2325,AF2325,IF($AO$1=AG2325,AI2325,IF($AO$1=AJ2325,AL2325,"")))))))))</f>
        <v/>
      </c>
      <c r="AQ324" s="100" t="str">
        <f t="shared" si="5943"/>
        <v/>
      </c>
      <c r="AR324" s="100" t="str">
        <f t="shared" ref="AR324:AR387" si="5995">IF(B324="","",IF($AQ$1=O2325,Q2325,IF($AQ$1=R2325,T2325,IF($AQ$1=U2325,W2325,IF($AQ$1=X2325,Z2325,IF($AQ$1=AA2325,AC2325,IF($AQ$1=AD2325,AF2325,IF($AQ$1=AG2325,AI2325,IF($AQ$1=AJ2325,AL2325,"")))))))))</f>
        <v/>
      </c>
      <c r="AS324" s="100" t="str">
        <f t="shared" si="5944"/>
        <v/>
      </c>
      <c r="AT324" s="100" t="str">
        <f t="shared" ref="AT324:AT387" si="5996">IF(B324="","",IF($AS$1=O2325,Q2325,IF($AS$1=R2325,T2325,IF($AS$1=U2325,W2325,IF($AS$1=X2325,Z2325,IF($AS$1=AA2325,AC2325,IF($AS$1=AD2325,AF2325,IF($AS$1=AG2325,AI2325,IF($AS$1=AJ2325,AL2325,"")))))))))</f>
        <v/>
      </c>
      <c r="AU324" s="100" t="str">
        <f t="shared" si="5945"/>
        <v/>
      </c>
      <c r="AV324" s="100" t="str">
        <f t="shared" ref="AV324:AV387" si="5997">IF(B324="","",IF($AU$1=O2325,Q2325,IF($AU$1=R2325,T2325,IF($AU$1=U2325,W2325,IF($AU$1=X2325,Z2325,IF($AU$1=AA2325,AC2325,IF($AU$1=AD2325,AF2325,IF($AU$1=AG2325,AI2325,IF($AU$1=AJ2325,AL2325,"")))))))))</f>
        <v/>
      </c>
      <c r="AW324" s="100" t="str">
        <f t="shared" si="5946"/>
        <v/>
      </c>
      <c r="AX324" s="100" t="str">
        <f t="shared" ref="AX324:AX387" si="5998">IF(B324="","",IF($AW$1=O2325,Q2325,IF($AW$1=R2325,T2325,IF($AW$1=U2325,W2325,IF($AW$1=X2325,Z2325,IF($AW$1=AA2325,AC2325,IF($AW$1=AD2325,AF2325,IF($AW$1=AG2325,AI2325,IF($AW$1=AJ2325,AL2325,"")))))))))</f>
        <v/>
      </c>
      <c r="AY324" s="100" t="str">
        <f t="shared" si="5947"/>
        <v/>
      </c>
      <c r="AZ324" s="100" t="str">
        <f t="shared" ref="AZ324:AZ387" si="5999">IF(B324="","",IF($AY$1=O2325,Q2325,IF($AY$1=R2325,T2325,IF($AY$1=U2325,W2325,IF($AY$1=X2325,Z2325,IF($AY$1=AA2325,AC2325,IF($AY$1=AD2325,AF2325,IF($AY$1=AG2325,AI2325,IF($AY$1=AJ2325,AL2325,"")))))))))</f>
        <v/>
      </c>
      <c r="BA324" s="100" t="str">
        <f t="shared" si="5948"/>
        <v/>
      </c>
      <c r="BB324" s="100" t="str">
        <f t="shared" ref="BB324:BB387" si="6000">IF(B324="","",IF($BA$1=O2325,Q2325,IF($BA$1=R2325,T2325,IF($BA$1=U2325,W2325,IF($BA$1=X2325,Z2325,IF($BA$1=AA2325,AC2325,IF($BA$1=AD2325,AF2325,IF($BA$1=AG2325,AI2325,IF($BA$1=AJ2325,AL2325,"")))))))))</f>
        <v/>
      </c>
      <c r="BC324" s="100" t="str">
        <f>IFERROR(INDEX('INPUT INF'!$F$3:$F$601,MATCH($B324,'INPUT INF'!$A$3:$A$601,FALSE)),"")</f>
        <v/>
      </c>
      <c r="BD324" s="100" t="str">
        <f t="shared" si="5848"/>
        <v/>
      </c>
      <c r="BE324" s="100" t="str">
        <f t="shared" ref="BE324:BE387" si="6001">IF(B324="","",IF(BC324=O2325,Q2325,IF(BC324=R2325,T2325,IF(BC324=U2325,W2325,IF(BC324=X2325,Z2325,IF(BC324=AA2325,AC2325,IF(BC324=AD2325,AF2325,IF(BC324=AG2325,AI2325,IF(BC324=AJ2325,AL2325,"")))))))))</f>
        <v/>
      </c>
      <c r="BF324" s="100" t="str">
        <f t="shared" ref="BF324:BF387" si="6002">IFERROR(SUM(E324,G324,I324,K324,M324,O324,Q324,S324,U324,W324,Y324,AA324,AC324,AE324,AG324,AI324,AK324,AM324,AO324,AQ324,AS324,AU324,AW324,AY324,BA324)-BD324,"")</f>
        <v/>
      </c>
      <c r="BG324" s="115" t="str">
        <f t="shared" ref="BG324:BG387" si="6003">IFERROR(INDEX(AJ$2004:AJ$2901,MATCH($B324,$N$2004:$N$2901,0)),"")</f>
        <v/>
      </c>
      <c r="BH324" s="115" t="str">
        <f>IF(AND('INPUT INF'!$O$1="X",BG324="PASS"),BF324,IF($BG324="","0",IF('INPUT INF'!$N$63="YES",$BF324,"")))</f>
        <v>0</v>
      </c>
      <c r="BI324" s="115" t="str">
        <f>IF($BG324="","0",IF('INPUT INF'!$R$64="YES",$BF324,""))</f>
        <v>0</v>
      </c>
      <c r="BJ324" s="115" t="str">
        <f>IF($BG324="","0",IF('INPUT INF'!$R$65="YES",$BF324,""))</f>
        <v>0</v>
      </c>
      <c r="BL324" s="116" t="str">
        <f t="shared" ref="BL324:BL387" si="6004">IFERROR(IF(RANK(BH324,$BH$3:$BH$422)=1,$B324,""),"")</f>
        <v/>
      </c>
      <c r="BM324" s="116" t="str">
        <f t="shared" ref="BM324:BN387" si="6005">IFERROR(IF(RANK($BH324,$BH$3:$BH$422)=BM$2,$B324,""),"")</f>
        <v/>
      </c>
      <c r="BN324" s="116" t="str">
        <f t="shared" si="6005"/>
        <v/>
      </c>
      <c r="BR324" s="116" t="str">
        <f t="shared" ref="BR324:BR387" si="6006">IFERROR(IF(RANK($BI324,$BI$3:$BI$422)=1,$B324,""),"")</f>
        <v/>
      </c>
      <c r="BS324" s="116" t="str">
        <f t="shared" ref="BS324:BT355" si="6007">IFERROR(IF(RANK($BI324,$BI$3:$BI$422)=BS$2,$B324,""),"")</f>
        <v/>
      </c>
      <c r="BT324" s="116" t="str">
        <f t="shared" si="6007"/>
        <v/>
      </c>
      <c r="BX324" s="116" t="str">
        <f t="shared" ref="BX324:BX387" si="6008">IFERROR(IF(RANK($BJ324,$BJ$3:$BJ$422)=1,$B324,""),"")</f>
        <v/>
      </c>
      <c r="BY324" s="116" t="str">
        <f t="shared" ref="BY324:BZ355" si="6009">IFERROR(IF(RANK($BJ324,$BJ$3:$BJ$422)=BY$2,$B324,""),"")</f>
        <v/>
      </c>
      <c r="BZ324" s="116" t="str">
        <f t="shared" si="6009"/>
        <v/>
      </c>
      <c r="CD324" s="116" t="str">
        <f t="shared" ref="CD324:CD387" si="6010">IFERROR(IF(RANK(BH324,$BH$3:$BH$842)=1,B324,""),"")</f>
        <v/>
      </c>
      <c r="CE324" s="116" t="str">
        <f t="shared" ref="CE324:CE387" si="6011">IFERROR(IF(RANK(BH324,$BH$3:$BH$842)=$CE$2,B324,""),"")</f>
        <v/>
      </c>
      <c r="CF324" s="116" t="str">
        <f t="shared" ref="CF324:CF387" si="6012">IFERROR(IF(RANK(BH324,$BH$3:$BH$842)=$CF$2,B324,""),"")</f>
        <v/>
      </c>
      <c r="CJ324" s="116" t="str">
        <f t="shared" ref="CJ324:CJ387" si="6013">IFERROR(IF(RANK(BI324,$BI$3:$BI$842)=1,B324,""),"")</f>
        <v/>
      </c>
      <c r="CK324" s="116" t="str">
        <f t="shared" ref="CK324:CK387" si="6014">IFERROR(IF(RANK(BI324,$BI$3:$BI$842)=$CK$2,B324,""),"")</f>
        <v/>
      </c>
      <c r="CL324" s="116" t="str">
        <f t="shared" ref="CL324:CL387" si="6015">IFERROR(IF(RANK(BI324,$BI$3:$BI$842)=$CL$2,B324,""),"")</f>
        <v/>
      </c>
      <c r="CP324" s="116" t="str">
        <f t="shared" ref="CP324:CP387" si="6016">IFERROR(IF(RANK(BJ324,$BJ$3:$BJ$842)=1,B324,""),"")</f>
        <v/>
      </c>
      <c r="CQ324" s="116" t="str">
        <f t="shared" ref="CQ324:CQ387" si="6017">IFERROR(IF(RANK(BJ324,$BJ$3:$BJ$842)=$CQ$2,B324,""),"")</f>
        <v/>
      </c>
      <c r="CR324" s="116" t="str">
        <f t="shared" ref="CR324:CR387" si="6018">IFERROR(IF(RANK(BJ324,$BJ$3:$BJ$842)=$CR$2,B324,""),"")</f>
        <v/>
      </c>
      <c r="DH324" s="115" t="str">
        <f t="shared" ref="DH324:DH387" si="6019">IFERROR(IF(RANK($E324,$E$3:$E$422)=1,$B324,""),"")</f>
        <v/>
      </c>
      <c r="DI324" s="115" t="str">
        <f t="shared" si="5949"/>
        <v/>
      </c>
      <c r="DJ324" s="115" t="str">
        <f t="shared" si="5950"/>
        <v/>
      </c>
      <c r="DK324" s="115" t="str">
        <f t="shared" si="5951"/>
        <v/>
      </c>
      <c r="DL324" s="115" t="str">
        <f t="shared" si="5952"/>
        <v/>
      </c>
      <c r="DM324" s="115" t="str">
        <f t="shared" si="5953"/>
        <v/>
      </c>
      <c r="DN324" s="115" t="str">
        <f t="shared" si="5954"/>
        <v/>
      </c>
      <c r="DO324" s="115" t="str">
        <f t="shared" si="5955"/>
        <v/>
      </c>
      <c r="DP324" s="115" t="str">
        <f t="shared" si="5956"/>
        <v/>
      </c>
      <c r="DQ324" s="115" t="str">
        <f t="shared" si="5957"/>
        <v/>
      </c>
      <c r="DR324" s="115" t="str">
        <f t="shared" si="5958"/>
        <v/>
      </c>
      <c r="DS324" s="115" t="str">
        <f t="shared" si="5959"/>
        <v/>
      </c>
      <c r="DT324" s="115" t="str">
        <f t="shared" si="5960"/>
        <v/>
      </c>
      <c r="DU324" s="115" t="str">
        <f t="shared" si="5961"/>
        <v/>
      </c>
      <c r="DV324" s="115" t="str">
        <f t="shared" si="5962"/>
        <v/>
      </c>
      <c r="DW324" s="115" t="str">
        <f t="shared" si="5963"/>
        <v/>
      </c>
      <c r="DX324" s="115" t="str">
        <f t="shared" si="5964"/>
        <v/>
      </c>
      <c r="DY324" s="115" t="str">
        <f t="shared" si="5965"/>
        <v/>
      </c>
      <c r="DZ324" s="115" t="str">
        <f t="shared" si="5966"/>
        <v/>
      </c>
      <c r="EA324" s="115" t="str">
        <f t="shared" si="5967"/>
        <v/>
      </c>
      <c r="EB324" s="115" t="str">
        <f t="shared" si="5968"/>
        <v/>
      </c>
      <c r="EC324" s="115" t="str">
        <f t="shared" si="5969"/>
        <v/>
      </c>
      <c r="ED324" s="115" t="str">
        <f t="shared" si="5970"/>
        <v/>
      </c>
      <c r="EE324" s="115" t="str">
        <f t="shared" si="5971"/>
        <v/>
      </c>
      <c r="EF324" s="115" t="str">
        <f t="shared" si="5972"/>
        <v/>
      </c>
      <c r="EG324" s="115" t="str">
        <f t="shared" ref="EG324:EG387" si="6020">IFERROR(IF(RANK($E324,$E$3:$E$842)=1,$B324,""),"")</f>
        <v/>
      </c>
      <c r="EH324" s="115" t="str">
        <f t="shared" ref="EH324:EH387" si="6021">IFERROR(IF(RANK($G324,$G$3:$G$842)=1,$B324,""),"")</f>
        <v/>
      </c>
      <c r="EI324" s="115" t="str">
        <f t="shared" ref="EI324:EI387" si="6022">IFERROR(IF(RANK($I324,$I$3:$I$842)=1,$B324,""),"")</f>
        <v/>
      </c>
      <c r="EJ324" s="115" t="str">
        <f t="shared" ref="EJ324:EJ387" si="6023">IFERROR(IF(RANK($K324,$K$3:$K$842)=1,$B324,""),"")</f>
        <v/>
      </c>
      <c r="EK324" s="115" t="str">
        <f t="shared" ref="EK324:EK387" si="6024">IFERROR(IF(RANK($M324,$M$3:$M$842)=1,$B324,""),"")</f>
        <v/>
      </c>
      <c r="EL324" s="115" t="str">
        <f t="shared" ref="EL324:EL387" si="6025">IFERROR(IF(RANK($O324,$O$3:$O$842)=1,$B324,""),"")</f>
        <v/>
      </c>
      <c r="EM324" s="115" t="str">
        <f t="shared" ref="EM324:EM387" si="6026">IFERROR(IF(RANK($Q324,$Q$3:$Q$842)=1,$B324,""),"")</f>
        <v/>
      </c>
      <c r="EN324" s="115" t="str">
        <f t="shared" ref="EN324:EN387" si="6027">IFERROR(IF(RANK($S324,$S$3:$S$842)=1,$B324,""),"")</f>
        <v/>
      </c>
      <c r="EO324" s="115" t="str">
        <f t="shared" ref="EO324:EO387" si="6028">IFERROR(IF(RANK($U324,$U$3:$U$842)=1,$B324,""),"")</f>
        <v/>
      </c>
      <c r="EP324" s="115" t="str">
        <f t="shared" ref="EP324:EP387" si="6029">IFERROR(IF(RANK($W324,$W$3:$W$842)=1,$B324,""),"")</f>
        <v/>
      </c>
      <c r="EQ324" s="115" t="str">
        <f t="shared" ref="EQ324:EQ387" si="6030">IFERROR(IF(RANK($Y324,$Y$3:$Y$842)=1,$B324,""),"")</f>
        <v/>
      </c>
      <c r="ER324" s="115" t="str">
        <f t="shared" ref="ER324:ER387" si="6031">IFERROR(IF(RANK($AA324,$AA$3:$AA$842)=1,$B324,""),"")</f>
        <v/>
      </c>
      <c r="ES324" s="115" t="str">
        <f t="shared" ref="ES324:ES387" si="6032">IFERROR(IF(RANK($AC324,$AC$3:$AC$842)=1,$B324,""),"")</f>
        <v/>
      </c>
      <c r="ET324" s="115" t="str">
        <f t="shared" ref="ET324:ET387" si="6033">IFERROR(IF(RANK($AE324,$AE$3:$AE$842)=1,$B324,""),"")</f>
        <v/>
      </c>
      <c r="EU324" s="115" t="str">
        <f t="shared" ref="EU324:EU387" si="6034">IFERROR(IF(RANK($AG324,$AG$3:$AG$842)=1,$B324,""),"")</f>
        <v/>
      </c>
      <c r="EV324" s="115" t="str">
        <f t="shared" ref="EV324:EV387" si="6035">IFERROR(IF(RANK($AI324,$AI$3:$AI$842)=1,$B324,""),"")</f>
        <v/>
      </c>
      <c r="EW324" s="115" t="str">
        <f t="shared" ref="EW324:EW387" si="6036">IFERROR(IF(RANK($AK324,$AK$3:$AK$842)=1,$B324,""),"")</f>
        <v/>
      </c>
      <c r="EX324" s="115" t="str">
        <f t="shared" ref="EX324:EX387" si="6037">IFERROR(IF(RANK($AM324,$AM$3:$AM$842)=1,$B324,""),"")</f>
        <v/>
      </c>
      <c r="EY324" s="115" t="str">
        <f t="shared" ref="EY324:EY387" si="6038">IFERROR(IF(RANK($AO324,$AO$3:$AO$842)=1,$B324,""),"")</f>
        <v/>
      </c>
      <c r="EZ324" s="115" t="str">
        <f t="shared" ref="EZ324:EZ387" si="6039">IFERROR(IF(RANK($AQ324,$AQ$3:$AQ$842)=1,$B324,""),"")</f>
        <v/>
      </c>
      <c r="FA324" s="115" t="str">
        <f t="shared" ref="FA324:FA387" si="6040">IFERROR(IF(RANK($AS324,$AS$3:$AS$842)=1,$B324,""),"")</f>
        <v/>
      </c>
      <c r="FB324" s="115" t="str">
        <f t="shared" ref="FB324:FB387" si="6041">IFERROR(IF(RANK($AU324,$AU$3:$AU$842)=1,$B324,""),"")</f>
        <v/>
      </c>
      <c r="FC324" s="115" t="str">
        <f t="shared" ref="FC324:FC387" si="6042">IFERROR(IF(RANK($AW324,$AW$3:$AW$842)=1,$B324,""),"")</f>
        <v/>
      </c>
      <c r="FD324" s="115" t="str">
        <f t="shared" ref="FD324:FD387" si="6043">IFERROR(IF(RANK($AY324,$AY$3:$AY$842)=1,$B324,""),"")</f>
        <v/>
      </c>
      <c r="FE324" s="115" t="str">
        <f t="shared" ref="FE324:FE387" si="6044">IFERROR(IF(RANK($BA324,$BA$3:$BA$842)=1,$B324,""),"")</f>
        <v/>
      </c>
      <c r="GA324" s="215" t="str">
        <f t="shared" si="5857"/>
        <v/>
      </c>
      <c r="GB324" s="140" t="str">
        <f t="shared" si="5858"/>
        <v/>
      </c>
      <c r="GC324" s="171">
        <f>COUNTIF($AY$773:$AY$842,"&gt;0")</f>
        <v>0</v>
      </c>
      <c r="GD324" s="175">
        <f t="shared" si="5859"/>
        <v>0</v>
      </c>
      <c r="GE324" s="175" t="str">
        <f t="shared" si="5854"/>
        <v/>
      </c>
      <c r="GF324" s="172">
        <f t="shared" ref="GF324:GN324" si="6045">COUNTIF($AZ$773:$AZ$842,GF$3)</f>
        <v>0</v>
      </c>
      <c r="GG324" s="172">
        <f t="shared" si="6045"/>
        <v>0</v>
      </c>
      <c r="GH324" s="172">
        <f t="shared" si="6045"/>
        <v>0</v>
      </c>
      <c r="GI324" s="172">
        <f t="shared" si="6045"/>
        <v>0</v>
      </c>
      <c r="GJ324" s="172">
        <f t="shared" si="6045"/>
        <v>0</v>
      </c>
      <c r="GK324" s="172">
        <f t="shared" si="6045"/>
        <v>0</v>
      </c>
      <c r="GL324" s="172">
        <f t="shared" si="6045"/>
        <v>0</v>
      </c>
      <c r="GM324" s="172">
        <f t="shared" si="6045"/>
        <v>0</v>
      </c>
      <c r="GN324" s="172">
        <f t="shared" si="6045"/>
        <v>0</v>
      </c>
      <c r="GO324" s="172">
        <f t="shared" si="5861"/>
        <v>0</v>
      </c>
      <c r="GP324" s="171" t="e">
        <f t="shared" si="5862"/>
        <v>#DIV/0!</v>
      </c>
      <c r="GQ324" s="171">
        <f>COUNTIF($AY$773:$AY$842,"&lt;45")-GN324</f>
        <v>0</v>
      </c>
      <c r="GR324" s="171">
        <f>COUNTIF($AY$773:$AY$842,"&lt;60")-GQ324</f>
        <v>0</v>
      </c>
      <c r="GS324" s="171">
        <f>COUNTIF($AY$773:$AY$842,"&lt;75")-GQ324-GR324</f>
        <v>0</v>
      </c>
      <c r="GT324" s="171">
        <f>COUNTIF($AY$773:$AY$842,"&lt;90")-GQ324-GR324-GS324</f>
        <v>0</v>
      </c>
      <c r="GU324" s="171">
        <f>COUNTIF($AY$773:$AY$842,"&gt;89")</f>
        <v>0</v>
      </c>
      <c r="GV324" s="171">
        <f>COUNTIF($AY$773:$AY$842,GV3)</f>
        <v>0</v>
      </c>
      <c r="GW324" s="171">
        <f>COUNTIF($AY$773:$AY$842,GW3)</f>
        <v>0</v>
      </c>
      <c r="GY324" s="115">
        <v>321</v>
      </c>
      <c r="GZ324" s="120" t="str">
        <f>IF('INPUT INF'!S$50="YES",GY331,"")</f>
        <v/>
      </c>
      <c r="HA324" s="118">
        <f>HA323</f>
        <v>0</v>
      </c>
      <c r="HB324" s="118" t="str">
        <f>IF(GZ324="","",'INPUT INF'!L$50)</f>
        <v/>
      </c>
      <c r="HC324" s="181">
        <f>'INPUT INF'!S$34</f>
        <v>0</v>
      </c>
      <c r="HD324" s="181" t="str">
        <f>IFERROR(INDEX(GB$112:GB$136,MATCH($HB324,$GA$112:$GA$136,0)),"")</f>
        <v/>
      </c>
      <c r="HE324" s="181">
        <f t="shared" ref="HE324:HY324" si="6046">IFERROR(INDEX(GC$301:GC$325,MATCH($HB324,$GA$301:$GA$325,0)),"")</f>
        <v>0</v>
      </c>
      <c r="HF324" s="181">
        <f t="shared" si="6046"/>
        <v>0</v>
      </c>
      <c r="HG324" s="181" t="str">
        <f t="shared" si="6046"/>
        <v/>
      </c>
      <c r="HH324" s="181">
        <f t="shared" si="6046"/>
        <v>0</v>
      </c>
      <c r="HI324" s="181">
        <f t="shared" si="6046"/>
        <v>0</v>
      </c>
      <c r="HJ324" s="181">
        <f t="shared" si="6046"/>
        <v>0</v>
      </c>
      <c r="HK324" s="181">
        <f t="shared" si="6046"/>
        <v>0</v>
      </c>
      <c r="HL324" s="181">
        <f t="shared" si="6046"/>
        <v>0</v>
      </c>
      <c r="HM324" s="181">
        <f t="shared" si="6046"/>
        <v>0</v>
      </c>
      <c r="HN324" s="181">
        <f t="shared" si="6046"/>
        <v>0</v>
      </c>
      <c r="HO324" s="181">
        <f t="shared" si="6046"/>
        <v>0</v>
      </c>
      <c r="HP324" s="181">
        <f t="shared" si="6046"/>
        <v>0</v>
      </c>
      <c r="HQ324" s="181">
        <f t="shared" si="6046"/>
        <v>0</v>
      </c>
      <c r="HR324" s="181" t="str">
        <f t="shared" si="6046"/>
        <v/>
      </c>
      <c r="HS324" s="181">
        <f t="shared" si="6046"/>
        <v>0</v>
      </c>
      <c r="HT324" s="181">
        <f t="shared" si="6046"/>
        <v>0</v>
      </c>
      <c r="HU324" s="181">
        <f t="shared" si="6046"/>
        <v>0</v>
      </c>
      <c r="HV324" s="181">
        <f t="shared" si="6046"/>
        <v>0</v>
      </c>
      <c r="HW324" s="181">
        <f t="shared" si="6046"/>
        <v>0</v>
      </c>
      <c r="HX324" s="181">
        <f t="shared" si="6046"/>
        <v>0</v>
      </c>
      <c r="HY324" s="181">
        <f t="shared" si="6046"/>
        <v>0</v>
      </c>
    </row>
    <row r="325" spans="1:233" ht="15" customHeight="1" x14ac:dyDescent="0.25">
      <c r="A325" s="115">
        <v>323</v>
      </c>
      <c r="B325" s="115" t="str">
        <f t="shared" si="5802"/>
        <v/>
      </c>
      <c r="C325" s="115" t="s">
        <v>68</v>
      </c>
      <c r="D325" s="100" t="str">
        <f t="shared" si="5805"/>
        <v>E</v>
      </c>
      <c r="E325" s="100" t="str">
        <f t="shared" si="5975"/>
        <v/>
      </c>
      <c r="F325" s="100" t="str">
        <f t="shared" si="5976"/>
        <v/>
      </c>
      <c r="G325" s="100" t="str">
        <f t="shared" si="5925"/>
        <v/>
      </c>
      <c r="H325" s="100" t="str">
        <f t="shared" si="5977"/>
        <v/>
      </c>
      <c r="I325" s="100" t="str">
        <f t="shared" si="5926"/>
        <v/>
      </c>
      <c r="J325" s="100" t="str">
        <f t="shared" si="5978"/>
        <v/>
      </c>
      <c r="K325" s="100" t="str">
        <f t="shared" si="5927"/>
        <v/>
      </c>
      <c r="L325" s="100" t="str">
        <f t="shared" si="5979"/>
        <v/>
      </c>
      <c r="M325" s="100" t="str">
        <f t="shared" si="5928"/>
        <v/>
      </c>
      <c r="N325" s="100" t="str">
        <f t="shared" si="5980"/>
        <v/>
      </c>
      <c r="O325" s="100" t="str">
        <f t="shared" si="5929"/>
        <v/>
      </c>
      <c r="P325" s="100" t="str">
        <f t="shared" si="5981"/>
        <v/>
      </c>
      <c r="Q325" s="100" t="str">
        <f t="shared" si="5930"/>
        <v/>
      </c>
      <c r="R325" s="100" t="str">
        <f t="shared" si="5982"/>
        <v/>
      </c>
      <c r="S325" s="100" t="str">
        <f t="shared" si="5931"/>
        <v/>
      </c>
      <c r="T325" s="100" t="str">
        <f t="shared" si="5983"/>
        <v/>
      </c>
      <c r="U325" s="100" t="str">
        <f t="shared" si="5932"/>
        <v/>
      </c>
      <c r="V325" s="100" t="str">
        <f t="shared" si="5984"/>
        <v/>
      </c>
      <c r="W325" s="100" t="str">
        <f t="shared" si="5933"/>
        <v/>
      </c>
      <c r="X325" s="100" t="str">
        <f t="shared" si="5985"/>
        <v/>
      </c>
      <c r="Y325" s="100" t="str">
        <f t="shared" si="5934"/>
        <v/>
      </c>
      <c r="Z325" s="100" t="str">
        <f t="shared" si="5986"/>
        <v/>
      </c>
      <c r="AA325" s="100" t="str">
        <f t="shared" si="5935"/>
        <v/>
      </c>
      <c r="AB325" s="100" t="str">
        <f t="shared" si="5987"/>
        <v/>
      </c>
      <c r="AC325" s="100" t="str">
        <f t="shared" si="5936"/>
        <v/>
      </c>
      <c r="AD325" s="100" t="str">
        <f t="shared" si="5988"/>
        <v/>
      </c>
      <c r="AE325" s="100" t="str">
        <f t="shared" si="5937"/>
        <v/>
      </c>
      <c r="AF325" s="100" t="str">
        <f t="shared" si="5989"/>
        <v/>
      </c>
      <c r="AG325" s="100" t="str">
        <f t="shared" si="5938"/>
        <v/>
      </c>
      <c r="AH325" s="100" t="str">
        <f t="shared" si="5990"/>
        <v/>
      </c>
      <c r="AI325" s="100" t="str">
        <f t="shared" si="5939"/>
        <v/>
      </c>
      <c r="AJ325" s="100" t="str">
        <f t="shared" si="5991"/>
        <v/>
      </c>
      <c r="AK325" s="100" t="str">
        <f t="shared" si="5940"/>
        <v/>
      </c>
      <c r="AL325" s="100" t="str">
        <f t="shared" si="5992"/>
        <v/>
      </c>
      <c r="AM325" s="100" t="str">
        <f t="shared" si="5941"/>
        <v/>
      </c>
      <c r="AN325" s="100" t="str">
        <f t="shared" si="5993"/>
        <v/>
      </c>
      <c r="AO325" s="100" t="str">
        <f t="shared" si="5942"/>
        <v/>
      </c>
      <c r="AP325" s="100" t="str">
        <f t="shared" si="5994"/>
        <v/>
      </c>
      <c r="AQ325" s="100" t="str">
        <f t="shared" si="5943"/>
        <v/>
      </c>
      <c r="AR325" s="100" t="str">
        <f t="shared" si="5995"/>
        <v/>
      </c>
      <c r="AS325" s="100" t="str">
        <f t="shared" si="5944"/>
        <v/>
      </c>
      <c r="AT325" s="100" t="str">
        <f t="shared" si="5996"/>
        <v/>
      </c>
      <c r="AU325" s="100" t="str">
        <f t="shared" si="5945"/>
        <v/>
      </c>
      <c r="AV325" s="100" t="str">
        <f t="shared" si="5997"/>
        <v/>
      </c>
      <c r="AW325" s="100" t="str">
        <f t="shared" si="5946"/>
        <v/>
      </c>
      <c r="AX325" s="100" t="str">
        <f t="shared" si="5998"/>
        <v/>
      </c>
      <c r="AY325" s="100" t="str">
        <f t="shared" si="5947"/>
        <v/>
      </c>
      <c r="AZ325" s="100" t="str">
        <f t="shared" si="5999"/>
        <v/>
      </c>
      <c r="BA325" s="100" t="str">
        <f t="shared" si="5948"/>
        <v/>
      </c>
      <c r="BB325" s="100" t="str">
        <f t="shared" si="6000"/>
        <v/>
      </c>
      <c r="BC325" s="100" t="str">
        <f>IFERROR(INDEX('INPUT INF'!$F$3:$F$601,MATCH($B325,'INPUT INF'!$A$3:$A$601,FALSE)),"")</f>
        <v/>
      </c>
      <c r="BD325" s="100" t="str">
        <f t="shared" si="5848"/>
        <v/>
      </c>
      <c r="BE325" s="100" t="str">
        <f t="shared" si="6001"/>
        <v/>
      </c>
      <c r="BF325" s="100" t="str">
        <f t="shared" si="6002"/>
        <v/>
      </c>
      <c r="BG325" s="115" t="str">
        <f t="shared" si="6003"/>
        <v/>
      </c>
      <c r="BH325" s="115" t="str">
        <f>IF(AND('INPUT INF'!$O$1="X",BG325="PASS"),BF325,IF($BG325="","0",IF('INPUT INF'!$N$63="YES",$BF325,"")))</f>
        <v>0</v>
      </c>
      <c r="BI325" s="115" t="str">
        <f>IF($BG325="","0",IF('INPUT INF'!$R$64="YES",$BF325,""))</f>
        <v>0</v>
      </c>
      <c r="BJ325" s="115" t="str">
        <f>IF($BG325="","0",IF('INPUT INF'!$R$65="YES",$BF325,""))</f>
        <v>0</v>
      </c>
      <c r="BL325" s="116" t="str">
        <f t="shared" si="6004"/>
        <v/>
      </c>
      <c r="BM325" s="116" t="str">
        <f t="shared" si="6005"/>
        <v/>
      </c>
      <c r="BN325" s="116" t="str">
        <f t="shared" si="6005"/>
        <v/>
      </c>
      <c r="BR325" s="116" t="str">
        <f t="shared" si="6006"/>
        <v/>
      </c>
      <c r="BS325" s="116" t="str">
        <f t="shared" si="6007"/>
        <v/>
      </c>
      <c r="BT325" s="116" t="str">
        <f t="shared" si="6007"/>
        <v/>
      </c>
      <c r="BX325" s="116" t="str">
        <f t="shared" si="6008"/>
        <v/>
      </c>
      <c r="BY325" s="116" t="str">
        <f t="shared" si="6009"/>
        <v/>
      </c>
      <c r="BZ325" s="116" t="str">
        <f t="shared" si="6009"/>
        <v/>
      </c>
      <c r="CD325" s="116" t="str">
        <f t="shared" si="6010"/>
        <v/>
      </c>
      <c r="CE325" s="116" t="str">
        <f t="shared" si="6011"/>
        <v/>
      </c>
      <c r="CF325" s="116" t="str">
        <f t="shared" si="6012"/>
        <v/>
      </c>
      <c r="CJ325" s="116" t="str">
        <f t="shared" si="6013"/>
        <v/>
      </c>
      <c r="CK325" s="116" t="str">
        <f t="shared" si="6014"/>
        <v/>
      </c>
      <c r="CL325" s="116" t="str">
        <f t="shared" si="6015"/>
        <v/>
      </c>
      <c r="CP325" s="116" t="str">
        <f t="shared" si="6016"/>
        <v/>
      </c>
      <c r="CQ325" s="116" t="str">
        <f t="shared" si="6017"/>
        <v/>
      </c>
      <c r="CR325" s="116" t="str">
        <f t="shared" si="6018"/>
        <v/>
      </c>
      <c r="DH325" s="115" t="str">
        <f t="shared" si="6019"/>
        <v/>
      </c>
      <c r="DI325" s="115" t="str">
        <f t="shared" si="5949"/>
        <v/>
      </c>
      <c r="DJ325" s="115" t="str">
        <f t="shared" si="5950"/>
        <v/>
      </c>
      <c r="DK325" s="115" t="str">
        <f t="shared" si="5951"/>
        <v/>
      </c>
      <c r="DL325" s="115" t="str">
        <f t="shared" si="5952"/>
        <v/>
      </c>
      <c r="DM325" s="115" t="str">
        <f t="shared" si="5953"/>
        <v/>
      </c>
      <c r="DN325" s="115" t="str">
        <f t="shared" si="5954"/>
        <v/>
      </c>
      <c r="DO325" s="115" t="str">
        <f t="shared" si="5955"/>
        <v/>
      </c>
      <c r="DP325" s="115" t="str">
        <f t="shared" si="5956"/>
        <v/>
      </c>
      <c r="DQ325" s="115" t="str">
        <f t="shared" si="5957"/>
        <v/>
      </c>
      <c r="DR325" s="115" t="str">
        <f t="shared" si="5958"/>
        <v/>
      </c>
      <c r="DS325" s="115" t="str">
        <f t="shared" si="5959"/>
        <v/>
      </c>
      <c r="DT325" s="115" t="str">
        <f t="shared" si="5960"/>
        <v/>
      </c>
      <c r="DU325" s="115" t="str">
        <f t="shared" si="5961"/>
        <v/>
      </c>
      <c r="DV325" s="115" t="str">
        <f t="shared" si="5962"/>
        <v/>
      </c>
      <c r="DW325" s="115" t="str">
        <f t="shared" si="5963"/>
        <v/>
      </c>
      <c r="DX325" s="115" t="str">
        <f t="shared" si="5964"/>
        <v/>
      </c>
      <c r="DY325" s="115" t="str">
        <f t="shared" si="5965"/>
        <v/>
      </c>
      <c r="DZ325" s="115" t="str">
        <f t="shared" si="5966"/>
        <v/>
      </c>
      <c r="EA325" s="115" t="str">
        <f t="shared" si="5967"/>
        <v/>
      </c>
      <c r="EB325" s="115" t="str">
        <f t="shared" si="5968"/>
        <v/>
      </c>
      <c r="EC325" s="115" t="str">
        <f t="shared" si="5969"/>
        <v/>
      </c>
      <c r="ED325" s="115" t="str">
        <f t="shared" si="5970"/>
        <v/>
      </c>
      <c r="EE325" s="115" t="str">
        <f t="shared" si="5971"/>
        <v/>
      </c>
      <c r="EF325" s="115" t="str">
        <f t="shared" si="5972"/>
        <v/>
      </c>
      <c r="EG325" s="115" t="str">
        <f t="shared" si="6020"/>
        <v/>
      </c>
      <c r="EH325" s="115" t="str">
        <f t="shared" si="6021"/>
        <v/>
      </c>
      <c r="EI325" s="115" t="str">
        <f t="shared" si="6022"/>
        <v/>
      </c>
      <c r="EJ325" s="115" t="str">
        <f t="shared" si="6023"/>
        <v/>
      </c>
      <c r="EK325" s="115" t="str">
        <f t="shared" si="6024"/>
        <v/>
      </c>
      <c r="EL325" s="115" t="str">
        <f t="shared" si="6025"/>
        <v/>
      </c>
      <c r="EM325" s="115" t="str">
        <f t="shared" si="6026"/>
        <v/>
      </c>
      <c r="EN325" s="115" t="str">
        <f t="shared" si="6027"/>
        <v/>
      </c>
      <c r="EO325" s="115" t="str">
        <f t="shared" si="6028"/>
        <v/>
      </c>
      <c r="EP325" s="115" t="str">
        <f t="shared" si="6029"/>
        <v/>
      </c>
      <c r="EQ325" s="115" t="str">
        <f t="shared" si="6030"/>
        <v/>
      </c>
      <c r="ER325" s="115" t="str">
        <f t="shared" si="6031"/>
        <v/>
      </c>
      <c r="ES325" s="115" t="str">
        <f t="shared" si="6032"/>
        <v/>
      </c>
      <c r="ET325" s="115" t="str">
        <f t="shared" si="6033"/>
        <v/>
      </c>
      <c r="EU325" s="115" t="str">
        <f t="shared" si="6034"/>
        <v/>
      </c>
      <c r="EV325" s="115" t="str">
        <f t="shared" si="6035"/>
        <v/>
      </c>
      <c r="EW325" s="115" t="str">
        <f t="shared" si="6036"/>
        <v/>
      </c>
      <c r="EX325" s="115" t="str">
        <f t="shared" si="6037"/>
        <v/>
      </c>
      <c r="EY325" s="115" t="str">
        <f t="shared" si="6038"/>
        <v/>
      </c>
      <c r="EZ325" s="115" t="str">
        <f t="shared" si="6039"/>
        <v/>
      </c>
      <c r="FA325" s="115" t="str">
        <f t="shared" si="6040"/>
        <v/>
      </c>
      <c r="FB325" s="115" t="str">
        <f t="shared" si="6041"/>
        <v/>
      </c>
      <c r="FC325" s="115" t="str">
        <f t="shared" si="6042"/>
        <v/>
      </c>
      <c r="FD325" s="115" t="str">
        <f t="shared" si="6043"/>
        <v/>
      </c>
      <c r="FE325" s="115" t="str">
        <f t="shared" si="6044"/>
        <v/>
      </c>
      <c r="GA325" s="215" t="str">
        <f t="shared" si="5857"/>
        <v/>
      </c>
      <c r="GB325" s="140" t="str">
        <f t="shared" si="5858"/>
        <v/>
      </c>
      <c r="GC325" s="171">
        <f>COUNTIF($BA$773:$BA$842,"&gt;0")</f>
        <v>0</v>
      </c>
      <c r="GD325" s="175">
        <f t="shared" si="5859"/>
        <v>0</v>
      </c>
      <c r="GE325" s="175" t="str">
        <f t="shared" si="5854"/>
        <v/>
      </c>
      <c r="GF325" s="172">
        <f t="shared" ref="GF325:GN325" si="6047">COUNTIF($BB$773:$BB$842,GF$3)</f>
        <v>0</v>
      </c>
      <c r="GG325" s="172">
        <f t="shared" si="6047"/>
        <v>0</v>
      </c>
      <c r="GH325" s="172">
        <f t="shared" si="6047"/>
        <v>0</v>
      </c>
      <c r="GI325" s="172">
        <f t="shared" si="6047"/>
        <v>0</v>
      </c>
      <c r="GJ325" s="172">
        <f t="shared" si="6047"/>
        <v>0</v>
      </c>
      <c r="GK325" s="172">
        <f t="shared" si="6047"/>
        <v>0</v>
      </c>
      <c r="GL325" s="172">
        <f t="shared" si="6047"/>
        <v>0</v>
      </c>
      <c r="GM325" s="172">
        <f t="shared" si="6047"/>
        <v>0</v>
      </c>
      <c r="GN325" s="172">
        <f t="shared" si="6047"/>
        <v>0</v>
      </c>
      <c r="GO325" s="172">
        <f t="shared" si="5861"/>
        <v>0</v>
      </c>
      <c r="GP325" s="171" t="e">
        <f t="shared" si="5862"/>
        <v>#DIV/0!</v>
      </c>
      <c r="GQ325" s="171">
        <f>COUNTIF($BA$773:$BA$842,"&lt;45")-GN325</f>
        <v>0</v>
      </c>
      <c r="GR325" s="171">
        <f>COUNTIF($BA$773:$BA$842,"&lt;60")-GQ325</f>
        <v>0</v>
      </c>
      <c r="GS325" s="171">
        <f>COUNTIF($BA$773:$BA$842,"&lt;75")-GQ325-GR325</f>
        <v>0</v>
      </c>
      <c r="GT325" s="171">
        <f>COUNTIF($BA$773:$BA$842,"&lt;90")-GQ325-GR325-GS325</f>
        <v>0</v>
      </c>
      <c r="GU325" s="171">
        <f>COUNTIF($BA$773:$BA$842,"&gt;89")</f>
        <v>0</v>
      </c>
      <c r="GV325" s="171">
        <f>COUNTIF($BA$773:$BA$842,GV3)</f>
        <v>0</v>
      </c>
      <c r="GW325" s="171">
        <f>COUNTIF($BA$773:$BA$842,GW3)</f>
        <v>0</v>
      </c>
      <c r="GY325" s="115">
        <v>322</v>
      </c>
      <c r="GZ325" s="120" t="str">
        <f>IF(COUNT(GZ319:GZ324)&gt;1,GY332,"")</f>
        <v/>
      </c>
      <c r="HA325" s="118">
        <f t="shared" si="5921"/>
        <v>0</v>
      </c>
      <c r="HB325" s="118" t="str">
        <f>IF(GZ325="","",'INPUT INF'!L$50)</f>
        <v/>
      </c>
      <c r="HC325" s="118" t="s">
        <v>32</v>
      </c>
      <c r="HD325" s="181" t="str">
        <f>IFERROR(INDEX(GB$112:GB$136,MATCH($HB325,$GA$112:$GA$136,0)),"")</f>
        <v/>
      </c>
      <c r="HE325" s="181">
        <f>SUM(HE319:HE324)</f>
        <v>0</v>
      </c>
      <c r="HF325" s="181">
        <f t="shared" ref="HF325" si="6048">SUM(HF319:HF324)</f>
        <v>0</v>
      </c>
      <c r="HG325" s="171" t="str">
        <f t="shared" ref="HG325" si="6049">IF(HD325="","",ROUND(HF325/HE325*100,2))</f>
        <v/>
      </c>
      <c r="HH325" s="181">
        <f t="shared" ref="HH325:HQ325" si="6050">SUM(HH319:HH324)</f>
        <v>0</v>
      </c>
      <c r="HI325" s="181">
        <f t="shared" si="6050"/>
        <v>0</v>
      </c>
      <c r="HJ325" s="181">
        <f t="shared" si="6050"/>
        <v>0</v>
      </c>
      <c r="HK325" s="181">
        <f t="shared" si="6050"/>
        <v>0</v>
      </c>
      <c r="HL325" s="181">
        <f t="shared" si="6050"/>
        <v>0</v>
      </c>
      <c r="HM325" s="181">
        <f t="shared" si="6050"/>
        <v>0</v>
      </c>
      <c r="HN325" s="181">
        <f t="shared" si="6050"/>
        <v>0</v>
      </c>
      <c r="HO325" s="181">
        <f t="shared" si="6050"/>
        <v>0</v>
      </c>
      <c r="HP325" s="181">
        <f t="shared" si="6050"/>
        <v>0</v>
      </c>
      <c r="HQ325" s="181">
        <f t="shared" si="6050"/>
        <v>0</v>
      </c>
      <c r="HR325" s="171" t="e">
        <f t="shared" ref="HR325" si="6051">ROUND(HQ325*12.5/SUM(HH325:HP325),2)</f>
        <v>#DIV/0!</v>
      </c>
      <c r="HS325" s="181">
        <f t="shared" ref="HS325" si="6052">SUM(HS319:HS324)</f>
        <v>0</v>
      </c>
      <c r="HT325" s="181">
        <f t="shared" ref="HT325:HW325" si="6053">SUM(HT319:HT324)</f>
        <v>0</v>
      </c>
      <c r="HU325" s="181">
        <f t="shared" si="6053"/>
        <v>0</v>
      </c>
      <c r="HV325" s="181">
        <f t="shared" si="6053"/>
        <v>0</v>
      </c>
      <c r="HW325" s="181">
        <f t="shared" si="6053"/>
        <v>0</v>
      </c>
      <c r="HX325" s="181">
        <f t="shared" ref="HX325:HY325" si="6054">SUM(HX319:HX324)</f>
        <v>0</v>
      </c>
      <c r="HY325" s="181">
        <f t="shared" si="6054"/>
        <v>0</v>
      </c>
    </row>
    <row r="326" spans="1:233" ht="15" customHeight="1" x14ac:dyDescent="0.25">
      <c r="A326" s="115">
        <v>324</v>
      </c>
      <c r="B326" s="115" t="str">
        <f t="shared" si="5802"/>
        <v/>
      </c>
      <c r="C326" s="115" t="s">
        <v>68</v>
      </c>
      <c r="D326" s="100" t="str">
        <f t="shared" si="5805"/>
        <v>E</v>
      </c>
      <c r="E326" s="100" t="str">
        <f t="shared" si="5975"/>
        <v/>
      </c>
      <c r="F326" s="100" t="str">
        <f t="shared" si="5976"/>
        <v/>
      </c>
      <c r="G326" s="100" t="str">
        <f t="shared" si="5925"/>
        <v/>
      </c>
      <c r="H326" s="100" t="str">
        <f t="shared" si="5977"/>
        <v/>
      </c>
      <c r="I326" s="100" t="str">
        <f t="shared" si="5926"/>
        <v/>
      </c>
      <c r="J326" s="100" t="str">
        <f t="shared" si="5978"/>
        <v/>
      </c>
      <c r="K326" s="100" t="str">
        <f t="shared" si="5927"/>
        <v/>
      </c>
      <c r="L326" s="100" t="str">
        <f t="shared" si="5979"/>
        <v/>
      </c>
      <c r="M326" s="100" t="str">
        <f t="shared" si="5928"/>
        <v/>
      </c>
      <c r="N326" s="100" t="str">
        <f t="shared" si="5980"/>
        <v/>
      </c>
      <c r="O326" s="100" t="str">
        <f t="shared" si="5929"/>
        <v/>
      </c>
      <c r="P326" s="100" t="str">
        <f t="shared" si="5981"/>
        <v/>
      </c>
      <c r="Q326" s="100" t="str">
        <f t="shared" si="5930"/>
        <v/>
      </c>
      <c r="R326" s="100" t="str">
        <f t="shared" si="5982"/>
        <v/>
      </c>
      <c r="S326" s="100" t="str">
        <f t="shared" si="5931"/>
        <v/>
      </c>
      <c r="T326" s="100" t="str">
        <f t="shared" si="5983"/>
        <v/>
      </c>
      <c r="U326" s="100" t="str">
        <f t="shared" si="5932"/>
        <v/>
      </c>
      <c r="V326" s="100" t="str">
        <f t="shared" si="5984"/>
        <v/>
      </c>
      <c r="W326" s="100" t="str">
        <f t="shared" si="5933"/>
        <v/>
      </c>
      <c r="X326" s="100" t="str">
        <f t="shared" si="5985"/>
        <v/>
      </c>
      <c r="Y326" s="100" t="str">
        <f t="shared" si="5934"/>
        <v/>
      </c>
      <c r="Z326" s="100" t="str">
        <f t="shared" si="5986"/>
        <v/>
      </c>
      <c r="AA326" s="100" t="str">
        <f t="shared" si="5935"/>
        <v/>
      </c>
      <c r="AB326" s="100" t="str">
        <f t="shared" si="5987"/>
        <v/>
      </c>
      <c r="AC326" s="100" t="str">
        <f t="shared" si="5936"/>
        <v/>
      </c>
      <c r="AD326" s="100" t="str">
        <f t="shared" si="5988"/>
        <v/>
      </c>
      <c r="AE326" s="100" t="str">
        <f t="shared" si="5937"/>
        <v/>
      </c>
      <c r="AF326" s="100" t="str">
        <f t="shared" si="5989"/>
        <v/>
      </c>
      <c r="AG326" s="100" t="str">
        <f t="shared" si="5938"/>
        <v/>
      </c>
      <c r="AH326" s="100" t="str">
        <f t="shared" si="5990"/>
        <v/>
      </c>
      <c r="AI326" s="100" t="str">
        <f t="shared" si="5939"/>
        <v/>
      </c>
      <c r="AJ326" s="100" t="str">
        <f t="shared" si="5991"/>
        <v/>
      </c>
      <c r="AK326" s="100" t="str">
        <f t="shared" si="5940"/>
        <v/>
      </c>
      <c r="AL326" s="100" t="str">
        <f t="shared" si="5992"/>
        <v/>
      </c>
      <c r="AM326" s="100" t="str">
        <f t="shared" si="5941"/>
        <v/>
      </c>
      <c r="AN326" s="100" t="str">
        <f t="shared" si="5993"/>
        <v/>
      </c>
      <c r="AO326" s="100" t="str">
        <f t="shared" si="5942"/>
        <v/>
      </c>
      <c r="AP326" s="100" t="str">
        <f t="shared" si="5994"/>
        <v/>
      </c>
      <c r="AQ326" s="100" t="str">
        <f t="shared" si="5943"/>
        <v/>
      </c>
      <c r="AR326" s="100" t="str">
        <f t="shared" si="5995"/>
        <v/>
      </c>
      <c r="AS326" s="100" t="str">
        <f t="shared" si="5944"/>
        <v/>
      </c>
      <c r="AT326" s="100" t="str">
        <f t="shared" si="5996"/>
        <v/>
      </c>
      <c r="AU326" s="100" t="str">
        <f t="shared" si="5945"/>
        <v/>
      </c>
      <c r="AV326" s="100" t="str">
        <f t="shared" si="5997"/>
        <v/>
      </c>
      <c r="AW326" s="100" t="str">
        <f t="shared" si="5946"/>
        <v/>
      </c>
      <c r="AX326" s="100" t="str">
        <f t="shared" si="5998"/>
        <v/>
      </c>
      <c r="AY326" s="100" t="str">
        <f t="shared" si="5947"/>
        <v/>
      </c>
      <c r="AZ326" s="100" t="str">
        <f t="shared" si="5999"/>
        <v/>
      </c>
      <c r="BA326" s="100" t="str">
        <f t="shared" si="5948"/>
        <v/>
      </c>
      <c r="BB326" s="100" t="str">
        <f t="shared" si="6000"/>
        <v/>
      </c>
      <c r="BC326" s="100" t="str">
        <f>IFERROR(INDEX('INPUT INF'!$F$3:$F$601,MATCH($B326,'INPUT INF'!$A$3:$A$601,FALSE)),"")</f>
        <v/>
      </c>
      <c r="BD326" s="100" t="str">
        <f t="shared" si="5848"/>
        <v/>
      </c>
      <c r="BE326" s="100" t="str">
        <f t="shared" si="6001"/>
        <v/>
      </c>
      <c r="BF326" s="100" t="str">
        <f t="shared" si="6002"/>
        <v/>
      </c>
      <c r="BG326" s="115" t="str">
        <f t="shared" si="6003"/>
        <v/>
      </c>
      <c r="BH326" s="115" t="str">
        <f>IF(AND('INPUT INF'!$O$1="X",BG326="PASS"),BF326,IF($BG326="","0",IF('INPUT INF'!$N$63="YES",$BF326,"")))</f>
        <v>0</v>
      </c>
      <c r="BI326" s="115" t="str">
        <f>IF($BG326="","0",IF('INPUT INF'!$R$64="YES",$BF326,""))</f>
        <v>0</v>
      </c>
      <c r="BJ326" s="115" t="str">
        <f>IF($BG326="","0",IF('INPUT INF'!$R$65="YES",$BF326,""))</f>
        <v>0</v>
      </c>
      <c r="BL326" s="116" t="str">
        <f t="shared" si="6004"/>
        <v/>
      </c>
      <c r="BM326" s="116" t="str">
        <f t="shared" si="6005"/>
        <v/>
      </c>
      <c r="BN326" s="116" t="str">
        <f t="shared" si="6005"/>
        <v/>
      </c>
      <c r="BR326" s="116" t="str">
        <f t="shared" si="6006"/>
        <v/>
      </c>
      <c r="BS326" s="116" t="str">
        <f t="shared" si="6007"/>
        <v/>
      </c>
      <c r="BT326" s="116" t="str">
        <f t="shared" si="6007"/>
        <v/>
      </c>
      <c r="BX326" s="116" t="str">
        <f t="shared" si="6008"/>
        <v/>
      </c>
      <c r="BY326" s="116" t="str">
        <f t="shared" si="6009"/>
        <v/>
      </c>
      <c r="BZ326" s="116" t="str">
        <f t="shared" si="6009"/>
        <v/>
      </c>
      <c r="CD326" s="116" t="str">
        <f t="shared" si="6010"/>
        <v/>
      </c>
      <c r="CE326" s="116" t="str">
        <f t="shared" si="6011"/>
        <v/>
      </c>
      <c r="CF326" s="116" t="str">
        <f t="shared" si="6012"/>
        <v/>
      </c>
      <c r="CJ326" s="116" t="str">
        <f t="shared" si="6013"/>
        <v/>
      </c>
      <c r="CK326" s="116" t="str">
        <f t="shared" si="6014"/>
        <v/>
      </c>
      <c r="CL326" s="116" t="str">
        <f t="shared" si="6015"/>
        <v/>
      </c>
      <c r="CP326" s="116" t="str">
        <f t="shared" si="6016"/>
        <v/>
      </c>
      <c r="CQ326" s="116" t="str">
        <f t="shared" si="6017"/>
        <v/>
      </c>
      <c r="CR326" s="116" t="str">
        <f t="shared" si="6018"/>
        <v/>
      </c>
      <c r="DH326" s="115" t="str">
        <f t="shared" si="6019"/>
        <v/>
      </c>
      <c r="DI326" s="115" t="str">
        <f t="shared" si="5949"/>
        <v/>
      </c>
      <c r="DJ326" s="115" t="str">
        <f t="shared" si="5950"/>
        <v/>
      </c>
      <c r="DK326" s="115" t="str">
        <f t="shared" si="5951"/>
        <v/>
      </c>
      <c r="DL326" s="115" t="str">
        <f t="shared" si="5952"/>
        <v/>
      </c>
      <c r="DM326" s="115" t="str">
        <f t="shared" si="5953"/>
        <v/>
      </c>
      <c r="DN326" s="115" t="str">
        <f t="shared" si="5954"/>
        <v/>
      </c>
      <c r="DO326" s="115" t="str">
        <f t="shared" si="5955"/>
        <v/>
      </c>
      <c r="DP326" s="115" t="str">
        <f t="shared" si="5956"/>
        <v/>
      </c>
      <c r="DQ326" s="115" t="str">
        <f t="shared" si="5957"/>
        <v/>
      </c>
      <c r="DR326" s="115" t="str">
        <f t="shared" si="5958"/>
        <v/>
      </c>
      <c r="DS326" s="115" t="str">
        <f t="shared" si="5959"/>
        <v/>
      </c>
      <c r="DT326" s="115" t="str">
        <f t="shared" si="5960"/>
        <v/>
      </c>
      <c r="DU326" s="115" t="str">
        <f t="shared" si="5961"/>
        <v/>
      </c>
      <c r="DV326" s="115" t="str">
        <f t="shared" si="5962"/>
        <v/>
      </c>
      <c r="DW326" s="115" t="str">
        <f t="shared" si="5963"/>
        <v/>
      </c>
      <c r="DX326" s="115" t="str">
        <f t="shared" si="5964"/>
        <v/>
      </c>
      <c r="DY326" s="115" t="str">
        <f t="shared" si="5965"/>
        <v/>
      </c>
      <c r="DZ326" s="115" t="str">
        <f t="shared" si="5966"/>
        <v/>
      </c>
      <c r="EA326" s="115" t="str">
        <f t="shared" si="5967"/>
        <v/>
      </c>
      <c r="EB326" s="115" t="str">
        <f t="shared" si="5968"/>
        <v/>
      </c>
      <c r="EC326" s="115" t="str">
        <f t="shared" si="5969"/>
        <v/>
      </c>
      <c r="ED326" s="115" t="str">
        <f t="shared" si="5970"/>
        <v/>
      </c>
      <c r="EE326" s="115" t="str">
        <f t="shared" si="5971"/>
        <v/>
      </c>
      <c r="EF326" s="115" t="str">
        <f t="shared" si="5972"/>
        <v/>
      </c>
      <c r="EG326" s="115" t="str">
        <f t="shared" si="6020"/>
        <v/>
      </c>
      <c r="EH326" s="115" t="str">
        <f t="shared" si="6021"/>
        <v/>
      </c>
      <c r="EI326" s="115" t="str">
        <f t="shared" si="6022"/>
        <v/>
      </c>
      <c r="EJ326" s="115" t="str">
        <f t="shared" si="6023"/>
        <v/>
      </c>
      <c r="EK326" s="115" t="str">
        <f t="shared" si="6024"/>
        <v/>
      </c>
      <c r="EL326" s="115" t="str">
        <f t="shared" si="6025"/>
        <v/>
      </c>
      <c r="EM326" s="115" t="str">
        <f t="shared" si="6026"/>
        <v/>
      </c>
      <c r="EN326" s="115" t="str">
        <f t="shared" si="6027"/>
        <v/>
      </c>
      <c r="EO326" s="115" t="str">
        <f t="shared" si="6028"/>
        <v/>
      </c>
      <c r="EP326" s="115" t="str">
        <f t="shared" si="6029"/>
        <v/>
      </c>
      <c r="EQ326" s="115" t="str">
        <f t="shared" si="6030"/>
        <v/>
      </c>
      <c r="ER326" s="115" t="str">
        <f t="shared" si="6031"/>
        <v/>
      </c>
      <c r="ES326" s="115" t="str">
        <f t="shared" si="6032"/>
        <v/>
      </c>
      <c r="ET326" s="115" t="str">
        <f t="shared" si="6033"/>
        <v/>
      </c>
      <c r="EU326" s="115" t="str">
        <f t="shared" si="6034"/>
        <v/>
      </c>
      <c r="EV326" s="115" t="str">
        <f t="shared" si="6035"/>
        <v/>
      </c>
      <c r="EW326" s="115" t="str">
        <f t="shared" si="6036"/>
        <v/>
      </c>
      <c r="EX326" s="115" t="str">
        <f t="shared" si="6037"/>
        <v/>
      </c>
      <c r="EY326" s="115" t="str">
        <f t="shared" si="6038"/>
        <v/>
      </c>
      <c r="EZ326" s="115" t="str">
        <f t="shared" si="6039"/>
        <v/>
      </c>
      <c r="FA326" s="115" t="str">
        <f t="shared" si="6040"/>
        <v/>
      </c>
      <c r="FB326" s="115" t="str">
        <f t="shared" si="6041"/>
        <v/>
      </c>
      <c r="FC326" s="115" t="str">
        <f t="shared" si="6042"/>
        <v/>
      </c>
      <c r="FD326" s="115" t="str">
        <f t="shared" si="6043"/>
        <v/>
      </c>
      <c r="FE326" s="115" t="str">
        <f t="shared" si="6044"/>
        <v/>
      </c>
      <c r="GY326" s="115">
        <v>323</v>
      </c>
      <c r="GZ326" s="120" t="str">
        <f>IF('INPUT INF'!N$51="YES",GY333,"")</f>
        <v/>
      </c>
      <c r="HA326" s="118">
        <f>'INPUT INF'!K51</f>
        <v>0</v>
      </c>
      <c r="HB326" s="118" t="str">
        <f>IF(GZ326="","",'INPUT INF'!L$51)</f>
        <v/>
      </c>
      <c r="HC326" s="181" t="str">
        <f>'INPUT INF'!N$34</f>
        <v>A</v>
      </c>
      <c r="HD326" s="181" t="str">
        <f>IFERROR(INDEX(GB$4:GB$28,MATCH($HB326,$GA$4:$GA$28,0)),"")</f>
        <v/>
      </c>
      <c r="HE326" s="181">
        <f t="shared" ref="HE326:HY326" si="6055">IFERROR(INDEX(GC$166:GC$190,MATCH($HB326,$GA$166:$GA$190,0)),"")</f>
        <v>0</v>
      </c>
      <c r="HF326" s="181">
        <f t="shared" si="6055"/>
        <v>0</v>
      </c>
      <c r="HG326" s="181" t="str">
        <f t="shared" si="6055"/>
        <v/>
      </c>
      <c r="HH326" s="181">
        <f t="shared" si="6055"/>
        <v>0</v>
      </c>
      <c r="HI326" s="181">
        <f t="shared" si="6055"/>
        <v>0</v>
      </c>
      <c r="HJ326" s="181">
        <f t="shared" si="6055"/>
        <v>0</v>
      </c>
      <c r="HK326" s="181">
        <f t="shared" si="6055"/>
        <v>0</v>
      </c>
      <c r="HL326" s="181">
        <f t="shared" si="6055"/>
        <v>0</v>
      </c>
      <c r="HM326" s="181">
        <f t="shared" si="6055"/>
        <v>0</v>
      </c>
      <c r="HN326" s="181">
        <f t="shared" si="6055"/>
        <v>0</v>
      </c>
      <c r="HO326" s="181">
        <f t="shared" si="6055"/>
        <v>0</v>
      </c>
      <c r="HP326" s="181">
        <f t="shared" si="6055"/>
        <v>0</v>
      </c>
      <c r="HQ326" s="181">
        <f t="shared" si="6055"/>
        <v>0</v>
      </c>
      <c r="HR326" s="181" t="str">
        <f t="shared" si="6055"/>
        <v/>
      </c>
      <c r="HS326" s="181">
        <f t="shared" si="6055"/>
        <v>0</v>
      </c>
      <c r="HT326" s="181">
        <f t="shared" si="6055"/>
        <v>0</v>
      </c>
      <c r="HU326" s="181">
        <f t="shared" si="6055"/>
        <v>0</v>
      </c>
      <c r="HV326" s="181">
        <f t="shared" si="6055"/>
        <v>0</v>
      </c>
      <c r="HW326" s="181">
        <f t="shared" si="6055"/>
        <v>0</v>
      </c>
      <c r="HX326" s="181">
        <f t="shared" si="6055"/>
        <v>0</v>
      </c>
      <c r="HY326" s="181">
        <f t="shared" si="6055"/>
        <v>0</v>
      </c>
    </row>
    <row r="327" spans="1:233" ht="15" customHeight="1" x14ac:dyDescent="0.25">
      <c r="A327" s="115">
        <v>325</v>
      </c>
      <c r="B327" s="115" t="str">
        <f t="shared" si="5802"/>
        <v/>
      </c>
      <c r="C327" s="115" t="s">
        <v>68</v>
      </c>
      <c r="D327" s="100" t="str">
        <f t="shared" si="5805"/>
        <v>E</v>
      </c>
      <c r="E327" s="100" t="str">
        <f t="shared" si="5975"/>
        <v/>
      </c>
      <c r="F327" s="100" t="str">
        <f t="shared" si="5976"/>
        <v/>
      </c>
      <c r="G327" s="100" t="str">
        <f t="shared" si="5925"/>
        <v/>
      </c>
      <c r="H327" s="100" t="str">
        <f t="shared" si="5977"/>
        <v/>
      </c>
      <c r="I327" s="100" t="str">
        <f t="shared" si="5926"/>
        <v/>
      </c>
      <c r="J327" s="100" t="str">
        <f t="shared" si="5978"/>
        <v/>
      </c>
      <c r="K327" s="100" t="str">
        <f t="shared" si="5927"/>
        <v/>
      </c>
      <c r="L327" s="100" t="str">
        <f t="shared" si="5979"/>
        <v/>
      </c>
      <c r="M327" s="100" t="str">
        <f t="shared" si="5928"/>
        <v/>
      </c>
      <c r="N327" s="100" t="str">
        <f t="shared" si="5980"/>
        <v/>
      </c>
      <c r="O327" s="100" t="str">
        <f t="shared" si="5929"/>
        <v/>
      </c>
      <c r="P327" s="100" t="str">
        <f t="shared" si="5981"/>
        <v/>
      </c>
      <c r="Q327" s="100" t="str">
        <f t="shared" si="5930"/>
        <v/>
      </c>
      <c r="R327" s="100" t="str">
        <f t="shared" si="5982"/>
        <v/>
      </c>
      <c r="S327" s="100" t="str">
        <f t="shared" si="5931"/>
        <v/>
      </c>
      <c r="T327" s="100" t="str">
        <f t="shared" si="5983"/>
        <v/>
      </c>
      <c r="U327" s="100" t="str">
        <f t="shared" si="5932"/>
        <v/>
      </c>
      <c r="V327" s="100" t="str">
        <f t="shared" si="5984"/>
        <v/>
      </c>
      <c r="W327" s="100" t="str">
        <f t="shared" si="5933"/>
        <v/>
      </c>
      <c r="X327" s="100" t="str">
        <f t="shared" si="5985"/>
        <v/>
      </c>
      <c r="Y327" s="100" t="str">
        <f t="shared" si="5934"/>
        <v/>
      </c>
      <c r="Z327" s="100" t="str">
        <f t="shared" si="5986"/>
        <v/>
      </c>
      <c r="AA327" s="100" t="str">
        <f t="shared" si="5935"/>
        <v/>
      </c>
      <c r="AB327" s="100" t="str">
        <f t="shared" si="5987"/>
        <v/>
      </c>
      <c r="AC327" s="100" t="str">
        <f t="shared" si="5936"/>
        <v/>
      </c>
      <c r="AD327" s="100" t="str">
        <f t="shared" si="5988"/>
        <v/>
      </c>
      <c r="AE327" s="100" t="str">
        <f t="shared" si="5937"/>
        <v/>
      </c>
      <c r="AF327" s="100" t="str">
        <f t="shared" si="5989"/>
        <v/>
      </c>
      <c r="AG327" s="100" t="str">
        <f t="shared" si="5938"/>
        <v/>
      </c>
      <c r="AH327" s="100" t="str">
        <f t="shared" si="5990"/>
        <v/>
      </c>
      <c r="AI327" s="100" t="str">
        <f t="shared" si="5939"/>
        <v/>
      </c>
      <c r="AJ327" s="100" t="str">
        <f t="shared" si="5991"/>
        <v/>
      </c>
      <c r="AK327" s="100" t="str">
        <f t="shared" si="5940"/>
        <v/>
      </c>
      <c r="AL327" s="100" t="str">
        <f t="shared" si="5992"/>
        <v/>
      </c>
      <c r="AM327" s="100" t="str">
        <f t="shared" si="5941"/>
        <v/>
      </c>
      <c r="AN327" s="100" t="str">
        <f t="shared" si="5993"/>
        <v/>
      </c>
      <c r="AO327" s="100" t="str">
        <f t="shared" si="5942"/>
        <v/>
      </c>
      <c r="AP327" s="100" t="str">
        <f t="shared" si="5994"/>
        <v/>
      </c>
      <c r="AQ327" s="100" t="str">
        <f t="shared" si="5943"/>
        <v/>
      </c>
      <c r="AR327" s="100" t="str">
        <f t="shared" si="5995"/>
        <v/>
      </c>
      <c r="AS327" s="100" t="str">
        <f t="shared" si="5944"/>
        <v/>
      </c>
      <c r="AT327" s="100" t="str">
        <f t="shared" si="5996"/>
        <v/>
      </c>
      <c r="AU327" s="100" t="str">
        <f t="shared" si="5945"/>
        <v/>
      </c>
      <c r="AV327" s="100" t="str">
        <f t="shared" si="5997"/>
        <v/>
      </c>
      <c r="AW327" s="100" t="str">
        <f t="shared" si="5946"/>
        <v/>
      </c>
      <c r="AX327" s="100" t="str">
        <f t="shared" si="5998"/>
        <v/>
      </c>
      <c r="AY327" s="100" t="str">
        <f t="shared" si="5947"/>
        <v/>
      </c>
      <c r="AZ327" s="100" t="str">
        <f t="shared" si="5999"/>
        <v/>
      </c>
      <c r="BA327" s="100" t="str">
        <f t="shared" si="5948"/>
        <v/>
      </c>
      <c r="BB327" s="100" t="str">
        <f t="shared" si="6000"/>
        <v/>
      </c>
      <c r="BC327" s="100" t="str">
        <f>IFERROR(INDEX('INPUT INF'!$F$3:$F$601,MATCH($B327,'INPUT INF'!$A$3:$A$601,FALSE)),"")</f>
        <v/>
      </c>
      <c r="BD327" s="100" t="str">
        <f t="shared" si="5848"/>
        <v/>
      </c>
      <c r="BE327" s="100" t="str">
        <f t="shared" si="6001"/>
        <v/>
      </c>
      <c r="BF327" s="100" t="str">
        <f t="shared" si="6002"/>
        <v/>
      </c>
      <c r="BG327" s="115" t="str">
        <f t="shared" si="6003"/>
        <v/>
      </c>
      <c r="BH327" s="115" t="str">
        <f>IF(AND('INPUT INF'!$O$1="X",BG327="PASS"),BF327,IF($BG327="","0",IF('INPUT INF'!$N$63="YES",$BF327,"")))</f>
        <v>0</v>
      </c>
      <c r="BI327" s="115" t="str">
        <f>IF($BG327="","0",IF('INPUT INF'!$R$64="YES",$BF327,""))</f>
        <v>0</v>
      </c>
      <c r="BJ327" s="115" t="str">
        <f>IF($BG327="","0",IF('INPUT INF'!$R$65="YES",$BF327,""))</f>
        <v>0</v>
      </c>
      <c r="BL327" s="116" t="str">
        <f t="shared" si="6004"/>
        <v/>
      </c>
      <c r="BM327" s="116" t="str">
        <f t="shared" si="6005"/>
        <v/>
      </c>
      <c r="BN327" s="116" t="str">
        <f t="shared" si="6005"/>
        <v/>
      </c>
      <c r="BR327" s="116" t="str">
        <f t="shared" si="6006"/>
        <v/>
      </c>
      <c r="BS327" s="116" t="str">
        <f t="shared" si="6007"/>
        <v/>
      </c>
      <c r="BT327" s="116" t="str">
        <f t="shared" si="6007"/>
        <v/>
      </c>
      <c r="BX327" s="116" t="str">
        <f t="shared" si="6008"/>
        <v/>
      </c>
      <c r="BY327" s="116" t="str">
        <f t="shared" si="6009"/>
        <v/>
      </c>
      <c r="BZ327" s="116" t="str">
        <f t="shared" si="6009"/>
        <v/>
      </c>
      <c r="CD327" s="116" t="str">
        <f t="shared" si="6010"/>
        <v/>
      </c>
      <c r="CE327" s="116" t="str">
        <f t="shared" si="6011"/>
        <v/>
      </c>
      <c r="CF327" s="116" t="str">
        <f t="shared" si="6012"/>
        <v/>
      </c>
      <c r="CJ327" s="116" t="str">
        <f t="shared" si="6013"/>
        <v/>
      </c>
      <c r="CK327" s="116" t="str">
        <f t="shared" si="6014"/>
        <v/>
      </c>
      <c r="CL327" s="116" t="str">
        <f t="shared" si="6015"/>
        <v/>
      </c>
      <c r="CP327" s="116" t="str">
        <f t="shared" si="6016"/>
        <v/>
      </c>
      <c r="CQ327" s="116" t="str">
        <f t="shared" si="6017"/>
        <v/>
      </c>
      <c r="CR327" s="116" t="str">
        <f t="shared" si="6018"/>
        <v/>
      </c>
      <c r="DH327" s="115" t="str">
        <f t="shared" si="6019"/>
        <v/>
      </c>
      <c r="DI327" s="115" t="str">
        <f t="shared" si="5949"/>
        <v/>
      </c>
      <c r="DJ327" s="115" t="str">
        <f t="shared" si="5950"/>
        <v/>
      </c>
      <c r="DK327" s="115" t="str">
        <f t="shared" si="5951"/>
        <v/>
      </c>
      <c r="DL327" s="115" t="str">
        <f t="shared" si="5952"/>
        <v/>
      </c>
      <c r="DM327" s="115" t="str">
        <f t="shared" si="5953"/>
        <v/>
      </c>
      <c r="DN327" s="115" t="str">
        <f t="shared" si="5954"/>
        <v/>
      </c>
      <c r="DO327" s="115" t="str">
        <f t="shared" si="5955"/>
        <v/>
      </c>
      <c r="DP327" s="115" t="str">
        <f t="shared" si="5956"/>
        <v/>
      </c>
      <c r="DQ327" s="115" t="str">
        <f t="shared" si="5957"/>
        <v/>
      </c>
      <c r="DR327" s="115" t="str">
        <f t="shared" si="5958"/>
        <v/>
      </c>
      <c r="DS327" s="115" t="str">
        <f t="shared" si="5959"/>
        <v/>
      </c>
      <c r="DT327" s="115" t="str">
        <f t="shared" si="5960"/>
        <v/>
      </c>
      <c r="DU327" s="115" t="str">
        <f t="shared" si="5961"/>
        <v/>
      </c>
      <c r="DV327" s="115" t="str">
        <f t="shared" si="5962"/>
        <v/>
      </c>
      <c r="DW327" s="115" t="str">
        <f t="shared" si="5963"/>
        <v/>
      </c>
      <c r="DX327" s="115" t="str">
        <f t="shared" si="5964"/>
        <v/>
      </c>
      <c r="DY327" s="115" t="str">
        <f t="shared" si="5965"/>
        <v/>
      </c>
      <c r="DZ327" s="115" t="str">
        <f t="shared" si="5966"/>
        <v/>
      </c>
      <c r="EA327" s="115" t="str">
        <f t="shared" si="5967"/>
        <v/>
      </c>
      <c r="EB327" s="115" t="str">
        <f t="shared" si="5968"/>
        <v/>
      </c>
      <c r="EC327" s="115" t="str">
        <f t="shared" si="5969"/>
        <v/>
      </c>
      <c r="ED327" s="115" t="str">
        <f t="shared" si="5970"/>
        <v/>
      </c>
      <c r="EE327" s="115" t="str">
        <f t="shared" si="5971"/>
        <v/>
      </c>
      <c r="EF327" s="115" t="str">
        <f t="shared" si="5972"/>
        <v/>
      </c>
      <c r="EG327" s="115" t="str">
        <f t="shared" si="6020"/>
        <v/>
      </c>
      <c r="EH327" s="115" t="str">
        <f t="shared" si="6021"/>
        <v/>
      </c>
      <c r="EI327" s="115" t="str">
        <f t="shared" si="6022"/>
        <v/>
      </c>
      <c r="EJ327" s="115" t="str">
        <f t="shared" si="6023"/>
        <v/>
      </c>
      <c r="EK327" s="115" t="str">
        <f t="shared" si="6024"/>
        <v/>
      </c>
      <c r="EL327" s="115" t="str">
        <f t="shared" si="6025"/>
        <v/>
      </c>
      <c r="EM327" s="115" t="str">
        <f t="shared" si="6026"/>
        <v/>
      </c>
      <c r="EN327" s="115" t="str">
        <f t="shared" si="6027"/>
        <v/>
      </c>
      <c r="EO327" s="115" t="str">
        <f t="shared" si="6028"/>
        <v/>
      </c>
      <c r="EP327" s="115" t="str">
        <f t="shared" si="6029"/>
        <v/>
      </c>
      <c r="EQ327" s="115" t="str">
        <f t="shared" si="6030"/>
        <v/>
      </c>
      <c r="ER327" s="115" t="str">
        <f t="shared" si="6031"/>
        <v/>
      </c>
      <c r="ES327" s="115" t="str">
        <f t="shared" si="6032"/>
        <v/>
      </c>
      <c r="ET327" s="115" t="str">
        <f t="shared" si="6033"/>
        <v/>
      </c>
      <c r="EU327" s="115" t="str">
        <f t="shared" si="6034"/>
        <v/>
      </c>
      <c r="EV327" s="115" t="str">
        <f t="shared" si="6035"/>
        <v/>
      </c>
      <c r="EW327" s="115" t="str">
        <f t="shared" si="6036"/>
        <v/>
      </c>
      <c r="EX327" s="115" t="str">
        <f t="shared" si="6037"/>
        <v/>
      </c>
      <c r="EY327" s="115" t="str">
        <f t="shared" si="6038"/>
        <v/>
      </c>
      <c r="EZ327" s="115" t="str">
        <f t="shared" si="6039"/>
        <v/>
      </c>
      <c r="FA327" s="115" t="str">
        <f t="shared" si="6040"/>
        <v/>
      </c>
      <c r="FB327" s="115" t="str">
        <f t="shared" si="6041"/>
        <v/>
      </c>
      <c r="FC327" s="115" t="str">
        <f t="shared" si="6042"/>
        <v/>
      </c>
      <c r="FD327" s="115" t="str">
        <f t="shared" si="6043"/>
        <v/>
      </c>
      <c r="FE327" s="115" t="str">
        <f t="shared" si="6044"/>
        <v/>
      </c>
      <c r="GY327" s="115">
        <v>324</v>
      </c>
      <c r="GZ327" s="120" t="str">
        <f>IF('INPUT INF'!O$51="YES",GY334,"")</f>
        <v/>
      </c>
      <c r="HA327" s="118">
        <f>HA326</f>
        <v>0</v>
      </c>
      <c r="HB327" s="118" t="str">
        <f>IF(GZ327="","",'INPUT INF'!L$51)</f>
        <v/>
      </c>
      <c r="HC327" s="181" t="str">
        <f>'INPUT INF'!O$34</f>
        <v>B</v>
      </c>
      <c r="HD327" s="181" t="str">
        <f>IFERROR(INDEX(GB$31:GB$55,MATCH($HB327,$GA$31:$GA$55,0)),"")</f>
        <v/>
      </c>
      <c r="HE327" s="181">
        <f t="shared" ref="HE327:HY327" si="6056">IFERROR(INDEX(GC$192:GC$217,MATCH($HB327,$GA$192:$GA$217,0)),"")</f>
        <v>0</v>
      </c>
      <c r="HF327" s="181">
        <f t="shared" si="6056"/>
        <v>0</v>
      </c>
      <c r="HG327" s="181" t="str">
        <f t="shared" si="6056"/>
        <v/>
      </c>
      <c r="HH327" s="181">
        <f t="shared" si="6056"/>
        <v>0</v>
      </c>
      <c r="HI327" s="181">
        <f t="shared" si="6056"/>
        <v>0</v>
      </c>
      <c r="HJ327" s="181">
        <f t="shared" si="6056"/>
        <v>0</v>
      </c>
      <c r="HK327" s="181">
        <f t="shared" si="6056"/>
        <v>0</v>
      </c>
      <c r="HL327" s="181">
        <f t="shared" si="6056"/>
        <v>0</v>
      </c>
      <c r="HM327" s="181">
        <f t="shared" si="6056"/>
        <v>0</v>
      </c>
      <c r="HN327" s="181">
        <f t="shared" si="6056"/>
        <v>0</v>
      </c>
      <c r="HO327" s="181">
        <f t="shared" si="6056"/>
        <v>0</v>
      </c>
      <c r="HP327" s="181">
        <f t="shared" si="6056"/>
        <v>0</v>
      </c>
      <c r="HQ327" s="181">
        <f t="shared" si="6056"/>
        <v>0</v>
      </c>
      <c r="HR327" s="181" t="str">
        <f t="shared" si="6056"/>
        <v/>
      </c>
      <c r="HS327" s="181">
        <f t="shared" si="6056"/>
        <v>0</v>
      </c>
      <c r="HT327" s="181">
        <f t="shared" si="6056"/>
        <v>0</v>
      </c>
      <c r="HU327" s="181">
        <f t="shared" si="6056"/>
        <v>0</v>
      </c>
      <c r="HV327" s="181">
        <f t="shared" si="6056"/>
        <v>0</v>
      </c>
      <c r="HW327" s="181">
        <f t="shared" si="6056"/>
        <v>0</v>
      </c>
      <c r="HX327" s="181">
        <f t="shared" si="6056"/>
        <v>0</v>
      </c>
      <c r="HY327" s="181">
        <f t="shared" si="6056"/>
        <v>0</v>
      </c>
    </row>
    <row r="328" spans="1:233" ht="15" customHeight="1" x14ac:dyDescent="0.25">
      <c r="A328" s="115">
        <v>326</v>
      </c>
      <c r="B328" s="115" t="str">
        <f t="shared" si="5802"/>
        <v/>
      </c>
      <c r="C328" s="115" t="s">
        <v>68</v>
      </c>
      <c r="D328" s="100" t="str">
        <f t="shared" si="5805"/>
        <v>E</v>
      </c>
      <c r="E328" s="100" t="str">
        <f t="shared" si="5975"/>
        <v/>
      </c>
      <c r="F328" s="100" t="str">
        <f t="shared" si="5976"/>
        <v/>
      </c>
      <c r="G328" s="100" t="str">
        <f t="shared" si="5925"/>
        <v/>
      </c>
      <c r="H328" s="100" t="str">
        <f t="shared" si="5977"/>
        <v/>
      </c>
      <c r="I328" s="100" t="str">
        <f t="shared" si="5926"/>
        <v/>
      </c>
      <c r="J328" s="100" t="str">
        <f t="shared" si="5978"/>
        <v/>
      </c>
      <c r="K328" s="100" t="str">
        <f t="shared" si="5927"/>
        <v/>
      </c>
      <c r="L328" s="100" t="str">
        <f t="shared" si="5979"/>
        <v/>
      </c>
      <c r="M328" s="100" t="str">
        <f t="shared" si="5928"/>
        <v/>
      </c>
      <c r="N328" s="100" t="str">
        <f t="shared" si="5980"/>
        <v/>
      </c>
      <c r="O328" s="100" t="str">
        <f t="shared" si="5929"/>
        <v/>
      </c>
      <c r="P328" s="100" t="str">
        <f t="shared" si="5981"/>
        <v/>
      </c>
      <c r="Q328" s="100" t="str">
        <f t="shared" si="5930"/>
        <v/>
      </c>
      <c r="R328" s="100" t="str">
        <f t="shared" si="5982"/>
        <v/>
      </c>
      <c r="S328" s="100" t="str">
        <f t="shared" si="5931"/>
        <v/>
      </c>
      <c r="T328" s="100" t="str">
        <f t="shared" si="5983"/>
        <v/>
      </c>
      <c r="U328" s="100" t="str">
        <f t="shared" si="5932"/>
        <v/>
      </c>
      <c r="V328" s="100" t="str">
        <f t="shared" si="5984"/>
        <v/>
      </c>
      <c r="W328" s="100" t="str">
        <f t="shared" si="5933"/>
        <v/>
      </c>
      <c r="X328" s="100" t="str">
        <f t="shared" si="5985"/>
        <v/>
      </c>
      <c r="Y328" s="100" t="str">
        <f t="shared" si="5934"/>
        <v/>
      </c>
      <c r="Z328" s="100" t="str">
        <f t="shared" si="5986"/>
        <v/>
      </c>
      <c r="AA328" s="100" t="str">
        <f t="shared" si="5935"/>
        <v/>
      </c>
      <c r="AB328" s="100" t="str">
        <f t="shared" si="5987"/>
        <v/>
      </c>
      <c r="AC328" s="100" t="str">
        <f t="shared" si="5936"/>
        <v/>
      </c>
      <c r="AD328" s="100" t="str">
        <f t="shared" si="5988"/>
        <v/>
      </c>
      <c r="AE328" s="100" t="str">
        <f t="shared" si="5937"/>
        <v/>
      </c>
      <c r="AF328" s="100" t="str">
        <f t="shared" si="5989"/>
        <v/>
      </c>
      <c r="AG328" s="100" t="str">
        <f t="shared" si="5938"/>
        <v/>
      </c>
      <c r="AH328" s="100" t="str">
        <f t="shared" si="5990"/>
        <v/>
      </c>
      <c r="AI328" s="100" t="str">
        <f t="shared" si="5939"/>
        <v/>
      </c>
      <c r="AJ328" s="100" t="str">
        <f t="shared" si="5991"/>
        <v/>
      </c>
      <c r="AK328" s="100" t="str">
        <f t="shared" si="5940"/>
        <v/>
      </c>
      <c r="AL328" s="100" t="str">
        <f t="shared" si="5992"/>
        <v/>
      </c>
      <c r="AM328" s="100" t="str">
        <f t="shared" si="5941"/>
        <v/>
      </c>
      <c r="AN328" s="100" t="str">
        <f t="shared" si="5993"/>
        <v/>
      </c>
      <c r="AO328" s="100" t="str">
        <f t="shared" si="5942"/>
        <v/>
      </c>
      <c r="AP328" s="100" t="str">
        <f t="shared" si="5994"/>
        <v/>
      </c>
      <c r="AQ328" s="100" t="str">
        <f t="shared" si="5943"/>
        <v/>
      </c>
      <c r="AR328" s="100" t="str">
        <f t="shared" si="5995"/>
        <v/>
      </c>
      <c r="AS328" s="100" t="str">
        <f t="shared" si="5944"/>
        <v/>
      </c>
      <c r="AT328" s="100" t="str">
        <f t="shared" si="5996"/>
        <v/>
      </c>
      <c r="AU328" s="100" t="str">
        <f t="shared" si="5945"/>
        <v/>
      </c>
      <c r="AV328" s="100" t="str">
        <f t="shared" si="5997"/>
        <v/>
      </c>
      <c r="AW328" s="100" t="str">
        <f t="shared" si="5946"/>
        <v/>
      </c>
      <c r="AX328" s="100" t="str">
        <f t="shared" si="5998"/>
        <v/>
      </c>
      <c r="AY328" s="100" t="str">
        <f t="shared" si="5947"/>
        <v/>
      </c>
      <c r="AZ328" s="100" t="str">
        <f t="shared" si="5999"/>
        <v/>
      </c>
      <c r="BA328" s="100" t="str">
        <f t="shared" si="5948"/>
        <v/>
      </c>
      <c r="BB328" s="100" t="str">
        <f t="shared" si="6000"/>
        <v/>
      </c>
      <c r="BC328" s="100" t="str">
        <f>IFERROR(INDEX('INPUT INF'!$F$3:$F$601,MATCH($B328,'INPUT INF'!$A$3:$A$601,FALSE)),"")</f>
        <v/>
      </c>
      <c r="BD328" s="100" t="str">
        <f t="shared" si="5848"/>
        <v/>
      </c>
      <c r="BE328" s="100" t="str">
        <f t="shared" si="6001"/>
        <v/>
      </c>
      <c r="BF328" s="100" t="str">
        <f t="shared" si="6002"/>
        <v/>
      </c>
      <c r="BG328" s="115" t="str">
        <f t="shared" si="6003"/>
        <v/>
      </c>
      <c r="BH328" s="115" t="str">
        <f>IF(AND('INPUT INF'!$O$1="X",BG328="PASS"),BF328,IF($BG328="","0",IF('INPUT INF'!$N$63="YES",$BF328,"")))</f>
        <v>0</v>
      </c>
      <c r="BI328" s="115" t="str">
        <f>IF($BG328="","0",IF('INPUT INF'!$R$64="YES",$BF328,""))</f>
        <v>0</v>
      </c>
      <c r="BJ328" s="115" t="str">
        <f>IF($BG328="","0",IF('INPUT INF'!$R$65="YES",$BF328,""))</f>
        <v>0</v>
      </c>
      <c r="BL328" s="116" t="str">
        <f t="shared" si="6004"/>
        <v/>
      </c>
      <c r="BM328" s="116" t="str">
        <f t="shared" si="6005"/>
        <v/>
      </c>
      <c r="BN328" s="116" t="str">
        <f t="shared" si="6005"/>
        <v/>
      </c>
      <c r="BR328" s="116" t="str">
        <f t="shared" si="6006"/>
        <v/>
      </c>
      <c r="BS328" s="116" t="str">
        <f t="shared" si="6007"/>
        <v/>
      </c>
      <c r="BT328" s="116" t="str">
        <f t="shared" si="6007"/>
        <v/>
      </c>
      <c r="BX328" s="116" t="str">
        <f t="shared" si="6008"/>
        <v/>
      </c>
      <c r="BY328" s="116" t="str">
        <f t="shared" si="6009"/>
        <v/>
      </c>
      <c r="BZ328" s="116" t="str">
        <f t="shared" si="6009"/>
        <v/>
      </c>
      <c r="CD328" s="116" t="str">
        <f t="shared" si="6010"/>
        <v/>
      </c>
      <c r="CE328" s="116" t="str">
        <f t="shared" si="6011"/>
        <v/>
      </c>
      <c r="CF328" s="116" t="str">
        <f t="shared" si="6012"/>
        <v/>
      </c>
      <c r="CJ328" s="116" t="str">
        <f t="shared" si="6013"/>
        <v/>
      </c>
      <c r="CK328" s="116" t="str">
        <f t="shared" si="6014"/>
        <v/>
      </c>
      <c r="CL328" s="116" t="str">
        <f t="shared" si="6015"/>
        <v/>
      </c>
      <c r="CP328" s="116" t="str">
        <f t="shared" si="6016"/>
        <v/>
      </c>
      <c r="CQ328" s="116" t="str">
        <f t="shared" si="6017"/>
        <v/>
      </c>
      <c r="CR328" s="116" t="str">
        <f t="shared" si="6018"/>
        <v/>
      </c>
      <c r="DH328" s="115" t="str">
        <f t="shared" si="6019"/>
        <v/>
      </c>
      <c r="DI328" s="115" t="str">
        <f t="shared" si="5949"/>
        <v/>
      </c>
      <c r="DJ328" s="115" t="str">
        <f t="shared" si="5950"/>
        <v/>
      </c>
      <c r="DK328" s="115" t="str">
        <f t="shared" si="5951"/>
        <v/>
      </c>
      <c r="DL328" s="115" t="str">
        <f t="shared" si="5952"/>
        <v/>
      </c>
      <c r="DM328" s="115" t="str">
        <f t="shared" si="5953"/>
        <v/>
      </c>
      <c r="DN328" s="115" t="str">
        <f t="shared" si="5954"/>
        <v/>
      </c>
      <c r="DO328" s="115" t="str">
        <f t="shared" si="5955"/>
        <v/>
      </c>
      <c r="DP328" s="115" t="str">
        <f t="shared" si="5956"/>
        <v/>
      </c>
      <c r="DQ328" s="115" t="str">
        <f t="shared" si="5957"/>
        <v/>
      </c>
      <c r="DR328" s="115" t="str">
        <f t="shared" si="5958"/>
        <v/>
      </c>
      <c r="DS328" s="115" t="str">
        <f t="shared" si="5959"/>
        <v/>
      </c>
      <c r="DT328" s="115" t="str">
        <f t="shared" si="5960"/>
        <v/>
      </c>
      <c r="DU328" s="115" t="str">
        <f t="shared" si="5961"/>
        <v/>
      </c>
      <c r="DV328" s="115" t="str">
        <f t="shared" si="5962"/>
        <v/>
      </c>
      <c r="DW328" s="115" t="str">
        <f t="shared" si="5963"/>
        <v/>
      </c>
      <c r="DX328" s="115" t="str">
        <f t="shared" si="5964"/>
        <v/>
      </c>
      <c r="DY328" s="115" t="str">
        <f t="shared" si="5965"/>
        <v/>
      </c>
      <c r="DZ328" s="115" t="str">
        <f t="shared" si="5966"/>
        <v/>
      </c>
      <c r="EA328" s="115" t="str">
        <f t="shared" si="5967"/>
        <v/>
      </c>
      <c r="EB328" s="115" t="str">
        <f t="shared" si="5968"/>
        <v/>
      </c>
      <c r="EC328" s="115" t="str">
        <f t="shared" si="5969"/>
        <v/>
      </c>
      <c r="ED328" s="115" t="str">
        <f t="shared" si="5970"/>
        <v/>
      </c>
      <c r="EE328" s="115" t="str">
        <f t="shared" si="5971"/>
        <v/>
      </c>
      <c r="EF328" s="115" t="str">
        <f t="shared" si="5972"/>
        <v/>
      </c>
      <c r="EG328" s="115" t="str">
        <f t="shared" si="6020"/>
        <v/>
      </c>
      <c r="EH328" s="115" t="str">
        <f t="shared" si="6021"/>
        <v/>
      </c>
      <c r="EI328" s="115" t="str">
        <f t="shared" si="6022"/>
        <v/>
      </c>
      <c r="EJ328" s="115" t="str">
        <f t="shared" si="6023"/>
        <v/>
      </c>
      <c r="EK328" s="115" t="str">
        <f t="shared" si="6024"/>
        <v/>
      </c>
      <c r="EL328" s="115" t="str">
        <f t="shared" si="6025"/>
        <v/>
      </c>
      <c r="EM328" s="115" t="str">
        <f t="shared" si="6026"/>
        <v/>
      </c>
      <c r="EN328" s="115" t="str">
        <f t="shared" si="6027"/>
        <v/>
      </c>
      <c r="EO328" s="115" t="str">
        <f t="shared" si="6028"/>
        <v/>
      </c>
      <c r="EP328" s="115" t="str">
        <f t="shared" si="6029"/>
        <v/>
      </c>
      <c r="EQ328" s="115" t="str">
        <f t="shared" si="6030"/>
        <v/>
      </c>
      <c r="ER328" s="115" t="str">
        <f t="shared" si="6031"/>
        <v/>
      </c>
      <c r="ES328" s="115" t="str">
        <f t="shared" si="6032"/>
        <v/>
      </c>
      <c r="ET328" s="115" t="str">
        <f t="shared" si="6033"/>
        <v/>
      </c>
      <c r="EU328" s="115" t="str">
        <f t="shared" si="6034"/>
        <v/>
      </c>
      <c r="EV328" s="115" t="str">
        <f t="shared" si="6035"/>
        <v/>
      </c>
      <c r="EW328" s="115" t="str">
        <f t="shared" si="6036"/>
        <v/>
      </c>
      <c r="EX328" s="115" t="str">
        <f t="shared" si="6037"/>
        <v/>
      </c>
      <c r="EY328" s="115" t="str">
        <f t="shared" si="6038"/>
        <v/>
      </c>
      <c r="EZ328" s="115" t="str">
        <f t="shared" si="6039"/>
        <v/>
      </c>
      <c r="FA328" s="115" t="str">
        <f t="shared" si="6040"/>
        <v/>
      </c>
      <c r="FB328" s="115" t="str">
        <f t="shared" si="6041"/>
        <v/>
      </c>
      <c r="FC328" s="115" t="str">
        <f t="shared" si="6042"/>
        <v/>
      </c>
      <c r="FD328" s="115" t="str">
        <f t="shared" si="6043"/>
        <v/>
      </c>
      <c r="FE328" s="115" t="str">
        <f t="shared" si="6044"/>
        <v/>
      </c>
      <c r="GY328" s="115">
        <v>325</v>
      </c>
      <c r="GZ328" s="120" t="str">
        <f>IF('INPUT INF'!P$51="YES",GY335,"")</f>
        <v/>
      </c>
      <c r="HA328" s="118">
        <f t="shared" ref="HA328:HA332" si="6057">HA327</f>
        <v>0</v>
      </c>
      <c r="HB328" s="118" t="str">
        <f>IF(GZ328="","",'INPUT INF'!L$51)</f>
        <v/>
      </c>
      <c r="HC328" s="181">
        <f>'INPUT INF'!P$34</f>
        <v>0</v>
      </c>
      <c r="HD328" s="181" t="str">
        <f>IFERROR(INDEX(GB$58:GB$82,MATCH($HB328,$GA$58:$GA$82,0)),"")</f>
        <v/>
      </c>
      <c r="HE328" s="181">
        <f t="shared" ref="HE328:HY328" si="6058">IFERROR(INDEX(GC$220:GC$244,MATCH($HB328,$GA$220:$GA$244,0)),"")</f>
        <v>0</v>
      </c>
      <c r="HF328" s="181">
        <f t="shared" si="6058"/>
        <v>0</v>
      </c>
      <c r="HG328" s="181" t="str">
        <f t="shared" si="6058"/>
        <v/>
      </c>
      <c r="HH328" s="181">
        <f t="shared" si="6058"/>
        <v>0</v>
      </c>
      <c r="HI328" s="181">
        <f t="shared" si="6058"/>
        <v>0</v>
      </c>
      <c r="HJ328" s="181">
        <f t="shared" si="6058"/>
        <v>0</v>
      </c>
      <c r="HK328" s="181">
        <f t="shared" si="6058"/>
        <v>0</v>
      </c>
      <c r="HL328" s="181">
        <f t="shared" si="6058"/>
        <v>0</v>
      </c>
      <c r="HM328" s="181">
        <f t="shared" si="6058"/>
        <v>0</v>
      </c>
      <c r="HN328" s="181">
        <f t="shared" si="6058"/>
        <v>0</v>
      </c>
      <c r="HO328" s="181">
        <f t="shared" si="6058"/>
        <v>0</v>
      </c>
      <c r="HP328" s="181">
        <f t="shared" si="6058"/>
        <v>0</v>
      </c>
      <c r="HQ328" s="181">
        <f t="shared" si="6058"/>
        <v>0</v>
      </c>
      <c r="HR328" s="181" t="str">
        <f t="shared" si="6058"/>
        <v/>
      </c>
      <c r="HS328" s="181">
        <f t="shared" si="6058"/>
        <v>0</v>
      </c>
      <c r="HT328" s="181">
        <f t="shared" si="6058"/>
        <v>0</v>
      </c>
      <c r="HU328" s="181">
        <f t="shared" si="6058"/>
        <v>0</v>
      </c>
      <c r="HV328" s="181">
        <f t="shared" si="6058"/>
        <v>0</v>
      </c>
      <c r="HW328" s="181">
        <f t="shared" si="6058"/>
        <v>0</v>
      </c>
      <c r="HX328" s="181">
        <f t="shared" si="6058"/>
        <v>0</v>
      </c>
      <c r="HY328" s="181">
        <f t="shared" si="6058"/>
        <v>0</v>
      </c>
    </row>
    <row r="329" spans="1:233" ht="15" customHeight="1" x14ac:dyDescent="0.25">
      <c r="A329" s="115">
        <v>327</v>
      </c>
      <c r="B329" s="115" t="str">
        <f t="shared" si="5802"/>
        <v/>
      </c>
      <c r="C329" s="115" t="s">
        <v>68</v>
      </c>
      <c r="D329" s="100" t="str">
        <f t="shared" si="5805"/>
        <v>E</v>
      </c>
      <c r="E329" s="100" t="str">
        <f t="shared" si="5975"/>
        <v/>
      </c>
      <c r="F329" s="100" t="str">
        <f t="shared" si="5976"/>
        <v/>
      </c>
      <c r="G329" s="100" t="str">
        <f t="shared" si="5925"/>
        <v/>
      </c>
      <c r="H329" s="100" t="str">
        <f t="shared" si="5977"/>
        <v/>
      </c>
      <c r="I329" s="100" t="str">
        <f t="shared" si="5926"/>
        <v/>
      </c>
      <c r="J329" s="100" t="str">
        <f t="shared" si="5978"/>
        <v/>
      </c>
      <c r="K329" s="100" t="str">
        <f t="shared" si="5927"/>
        <v/>
      </c>
      <c r="L329" s="100" t="str">
        <f t="shared" si="5979"/>
        <v/>
      </c>
      <c r="M329" s="100" t="str">
        <f t="shared" si="5928"/>
        <v/>
      </c>
      <c r="N329" s="100" t="str">
        <f t="shared" si="5980"/>
        <v/>
      </c>
      <c r="O329" s="100" t="str">
        <f t="shared" si="5929"/>
        <v/>
      </c>
      <c r="P329" s="100" t="str">
        <f t="shared" si="5981"/>
        <v/>
      </c>
      <c r="Q329" s="100" t="str">
        <f t="shared" si="5930"/>
        <v/>
      </c>
      <c r="R329" s="100" t="str">
        <f t="shared" si="5982"/>
        <v/>
      </c>
      <c r="S329" s="100" t="str">
        <f t="shared" si="5931"/>
        <v/>
      </c>
      <c r="T329" s="100" t="str">
        <f t="shared" si="5983"/>
        <v/>
      </c>
      <c r="U329" s="100" t="str">
        <f t="shared" si="5932"/>
        <v/>
      </c>
      <c r="V329" s="100" t="str">
        <f t="shared" si="5984"/>
        <v/>
      </c>
      <c r="W329" s="100" t="str">
        <f t="shared" si="5933"/>
        <v/>
      </c>
      <c r="X329" s="100" t="str">
        <f t="shared" si="5985"/>
        <v/>
      </c>
      <c r="Y329" s="100" t="str">
        <f t="shared" si="5934"/>
        <v/>
      </c>
      <c r="Z329" s="100" t="str">
        <f t="shared" si="5986"/>
        <v/>
      </c>
      <c r="AA329" s="100" t="str">
        <f t="shared" si="5935"/>
        <v/>
      </c>
      <c r="AB329" s="100" t="str">
        <f t="shared" si="5987"/>
        <v/>
      </c>
      <c r="AC329" s="100" t="str">
        <f t="shared" si="5936"/>
        <v/>
      </c>
      <c r="AD329" s="100" t="str">
        <f t="shared" si="5988"/>
        <v/>
      </c>
      <c r="AE329" s="100" t="str">
        <f t="shared" si="5937"/>
        <v/>
      </c>
      <c r="AF329" s="100" t="str">
        <f t="shared" si="5989"/>
        <v/>
      </c>
      <c r="AG329" s="100" t="str">
        <f t="shared" si="5938"/>
        <v/>
      </c>
      <c r="AH329" s="100" t="str">
        <f t="shared" si="5990"/>
        <v/>
      </c>
      <c r="AI329" s="100" t="str">
        <f t="shared" si="5939"/>
        <v/>
      </c>
      <c r="AJ329" s="100" t="str">
        <f t="shared" si="5991"/>
        <v/>
      </c>
      <c r="AK329" s="100" t="str">
        <f t="shared" si="5940"/>
        <v/>
      </c>
      <c r="AL329" s="100" t="str">
        <f t="shared" si="5992"/>
        <v/>
      </c>
      <c r="AM329" s="100" t="str">
        <f t="shared" si="5941"/>
        <v/>
      </c>
      <c r="AN329" s="100" t="str">
        <f t="shared" si="5993"/>
        <v/>
      </c>
      <c r="AO329" s="100" t="str">
        <f t="shared" si="5942"/>
        <v/>
      </c>
      <c r="AP329" s="100" t="str">
        <f t="shared" si="5994"/>
        <v/>
      </c>
      <c r="AQ329" s="100" t="str">
        <f t="shared" si="5943"/>
        <v/>
      </c>
      <c r="AR329" s="100" t="str">
        <f t="shared" si="5995"/>
        <v/>
      </c>
      <c r="AS329" s="100" t="str">
        <f t="shared" si="5944"/>
        <v/>
      </c>
      <c r="AT329" s="100" t="str">
        <f t="shared" si="5996"/>
        <v/>
      </c>
      <c r="AU329" s="100" t="str">
        <f t="shared" si="5945"/>
        <v/>
      </c>
      <c r="AV329" s="100" t="str">
        <f t="shared" si="5997"/>
        <v/>
      </c>
      <c r="AW329" s="100" t="str">
        <f t="shared" si="5946"/>
        <v/>
      </c>
      <c r="AX329" s="100" t="str">
        <f t="shared" si="5998"/>
        <v/>
      </c>
      <c r="AY329" s="100" t="str">
        <f t="shared" si="5947"/>
        <v/>
      </c>
      <c r="AZ329" s="100" t="str">
        <f t="shared" si="5999"/>
        <v/>
      </c>
      <c r="BA329" s="100" t="str">
        <f t="shared" si="5948"/>
        <v/>
      </c>
      <c r="BB329" s="100" t="str">
        <f t="shared" si="6000"/>
        <v/>
      </c>
      <c r="BC329" s="100" t="str">
        <f>IFERROR(INDEX('INPUT INF'!$F$3:$F$601,MATCH($B329,'INPUT INF'!$A$3:$A$601,FALSE)),"")</f>
        <v/>
      </c>
      <c r="BD329" s="100" t="str">
        <f t="shared" si="5848"/>
        <v/>
      </c>
      <c r="BE329" s="100" t="str">
        <f t="shared" si="6001"/>
        <v/>
      </c>
      <c r="BF329" s="100" t="str">
        <f t="shared" si="6002"/>
        <v/>
      </c>
      <c r="BG329" s="115" t="str">
        <f t="shared" si="6003"/>
        <v/>
      </c>
      <c r="BH329" s="115" t="str">
        <f>IF(AND('INPUT INF'!$O$1="X",BG329="PASS"),BF329,IF($BG329="","0",IF('INPUT INF'!$N$63="YES",$BF329,"")))</f>
        <v>0</v>
      </c>
      <c r="BI329" s="115" t="str">
        <f>IF($BG329="","0",IF('INPUT INF'!$R$64="YES",$BF329,""))</f>
        <v>0</v>
      </c>
      <c r="BJ329" s="115" t="str">
        <f>IF($BG329="","0",IF('INPUT INF'!$R$65="YES",$BF329,""))</f>
        <v>0</v>
      </c>
      <c r="BL329" s="116" t="str">
        <f t="shared" si="6004"/>
        <v/>
      </c>
      <c r="BM329" s="116" t="str">
        <f t="shared" si="6005"/>
        <v/>
      </c>
      <c r="BN329" s="116" t="str">
        <f t="shared" si="6005"/>
        <v/>
      </c>
      <c r="BR329" s="116" t="str">
        <f t="shared" si="6006"/>
        <v/>
      </c>
      <c r="BS329" s="116" t="str">
        <f t="shared" si="6007"/>
        <v/>
      </c>
      <c r="BT329" s="116" t="str">
        <f t="shared" si="6007"/>
        <v/>
      </c>
      <c r="BX329" s="116" t="str">
        <f t="shared" si="6008"/>
        <v/>
      </c>
      <c r="BY329" s="116" t="str">
        <f t="shared" si="6009"/>
        <v/>
      </c>
      <c r="BZ329" s="116" t="str">
        <f t="shared" si="6009"/>
        <v/>
      </c>
      <c r="CD329" s="116" t="str">
        <f t="shared" si="6010"/>
        <v/>
      </c>
      <c r="CE329" s="116" t="str">
        <f t="shared" si="6011"/>
        <v/>
      </c>
      <c r="CF329" s="116" t="str">
        <f t="shared" si="6012"/>
        <v/>
      </c>
      <c r="CJ329" s="116" t="str">
        <f t="shared" si="6013"/>
        <v/>
      </c>
      <c r="CK329" s="116" t="str">
        <f t="shared" si="6014"/>
        <v/>
      </c>
      <c r="CL329" s="116" t="str">
        <f t="shared" si="6015"/>
        <v/>
      </c>
      <c r="CP329" s="116" t="str">
        <f t="shared" si="6016"/>
        <v/>
      </c>
      <c r="CQ329" s="116" t="str">
        <f t="shared" si="6017"/>
        <v/>
      </c>
      <c r="CR329" s="116" t="str">
        <f t="shared" si="6018"/>
        <v/>
      </c>
      <c r="DH329" s="115" t="str">
        <f t="shared" si="6019"/>
        <v/>
      </c>
      <c r="DI329" s="115" t="str">
        <f t="shared" si="5949"/>
        <v/>
      </c>
      <c r="DJ329" s="115" t="str">
        <f t="shared" si="5950"/>
        <v/>
      </c>
      <c r="DK329" s="115" t="str">
        <f t="shared" si="5951"/>
        <v/>
      </c>
      <c r="DL329" s="115" t="str">
        <f t="shared" si="5952"/>
        <v/>
      </c>
      <c r="DM329" s="115" t="str">
        <f t="shared" si="5953"/>
        <v/>
      </c>
      <c r="DN329" s="115" t="str">
        <f t="shared" si="5954"/>
        <v/>
      </c>
      <c r="DO329" s="115" t="str">
        <f t="shared" si="5955"/>
        <v/>
      </c>
      <c r="DP329" s="115" t="str">
        <f t="shared" si="5956"/>
        <v/>
      </c>
      <c r="DQ329" s="115" t="str">
        <f t="shared" si="5957"/>
        <v/>
      </c>
      <c r="DR329" s="115" t="str">
        <f t="shared" si="5958"/>
        <v/>
      </c>
      <c r="DS329" s="115" t="str">
        <f t="shared" si="5959"/>
        <v/>
      </c>
      <c r="DT329" s="115" t="str">
        <f t="shared" si="5960"/>
        <v/>
      </c>
      <c r="DU329" s="115" t="str">
        <f t="shared" si="5961"/>
        <v/>
      </c>
      <c r="DV329" s="115" t="str">
        <f t="shared" si="5962"/>
        <v/>
      </c>
      <c r="DW329" s="115" t="str">
        <f t="shared" si="5963"/>
        <v/>
      </c>
      <c r="DX329" s="115" t="str">
        <f t="shared" si="5964"/>
        <v/>
      </c>
      <c r="DY329" s="115" t="str">
        <f t="shared" si="5965"/>
        <v/>
      </c>
      <c r="DZ329" s="115" t="str">
        <f t="shared" si="5966"/>
        <v/>
      </c>
      <c r="EA329" s="115" t="str">
        <f t="shared" si="5967"/>
        <v/>
      </c>
      <c r="EB329" s="115" t="str">
        <f t="shared" si="5968"/>
        <v/>
      </c>
      <c r="EC329" s="115" t="str">
        <f t="shared" si="5969"/>
        <v/>
      </c>
      <c r="ED329" s="115" t="str">
        <f t="shared" si="5970"/>
        <v/>
      </c>
      <c r="EE329" s="115" t="str">
        <f t="shared" si="5971"/>
        <v/>
      </c>
      <c r="EF329" s="115" t="str">
        <f t="shared" si="5972"/>
        <v/>
      </c>
      <c r="EG329" s="115" t="str">
        <f t="shared" si="6020"/>
        <v/>
      </c>
      <c r="EH329" s="115" t="str">
        <f t="shared" si="6021"/>
        <v/>
      </c>
      <c r="EI329" s="115" t="str">
        <f t="shared" si="6022"/>
        <v/>
      </c>
      <c r="EJ329" s="115" t="str">
        <f t="shared" si="6023"/>
        <v/>
      </c>
      <c r="EK329" s="115" t="str">
        <f t="shared" si="6024"/>
        <v/>
      </c>
      <c r="EL329" s="115" t="str">
        <f t="shared" si="6025"/>
        <v/>
      </c>
      <c r="EM329" s="115" t="str">
        <f t="shared" si="6026"/>
        <v/>
      </c>
      <c r="EN329" s="115" t="str">
        <f t="shared" si="6027"/>
        <v/>
      </c>
      <c r="EO329" s="115" t="str">
        <f t="shared" si="6028"/>
        <v/>
      </c>
      <c r="EP329" s="115" t="str">
        <f t="shared" si="6029"/>
        <v/>
      </c>
      <c r="EQ329" s="115" t="str">
        <f t="shared" si="6030"/>
        <v/>
      </c>
      <c r="ER329" s="115" t="str">
        <f t="shared" si="6031"/>
        <v/>
      </c>
      <c r="ES329" s="115" t="str">
        <f t="shared" si="6032"/>
        <v/>
      </c>
      <c r="ET329" s="115" t="str">
        <f t="shared" si="6033"/>
        <v/>
      </c>
      <c r="EU329" s="115" t="str">
        <f t="shared" si="6034"/>
        <v/>
      </c>
      <c r="EV329" s="115" t="str">
        <f t="shared" si="6035"/>
        <v/>
      </c>
      <c r="EW329" s="115" t="str">
        <f t="shared" si="6036"/>
        <v/>
      </c>
      <c r="EX329" s="115" t="str">
        <f t="shared" si="6037"/>
        <v/>
      </c>
      <c r="EY329" s="115" t="str">
        <f t="shared" si="6038"/>
        <v/>
      </c>
      <c r="EZ329" s="115" t="str">
        <f t="shared" si="6039"/>
        <v/>
      </c>
      <c r="FA329" s="115" t="str">
        <f t="shared" si="6040"/>
        <v/>
      </c>
      <c r="FB329" s="115" t="str">
        <f t="shared" si="6041"/>
        <v/>
      </c>
      <c r="FC329" s="115" t="str">
        <f t="shared" si="6042"/>
        <v/>
      </c>
      <c r="FD329" s="115" t="str">
        <f t="shared" si="6043"/>
        <v/>
      </c>
      <c r="FE329" s="115" t="str">
        <f t="shared" si="6044"/>
        <v/>
      </c>
      <c r="GA329" s="216" t="s">
        <v>152</v>
      </c>
      <c r="GY329" s="115">
        <v>326</v>
      </c>
      <c r="GZ329" s="120" t="str">
        <f>IF('INPUT INF'!Q$51="YES",GY336,"")</f>
        <v/>
      </c>
      <c r="HA329" s="118">
        <f t="shared" si="6057"/>
        <v>0</v>
      </c>
      <c r="HB329" s="118" t="str">
        <f>IF(GZ329="","",'INPUT INF'!L$51)</f>
        <v/>
      </c>
      <c r="HC329" s="181">
        <f>'INPUT INF'!Q$34</f>
        <v>0</v>
      </c>
      <c r="HD329" s="181" t="str">
        <f>IFERROR(INDEX(GB$85:GB$109,MATCH($HB329,$GA$85:$GA$109,0)),"")</f>
        <v/>
      </c>
      <c r="HE329" s="181">
        <f t="shared" ref="HE329:HY329" si="6059">IFERROR(INDEX(GC$247:GC$271,MATCH($HB329,$GA$247:$GA$271,0)),"")</f>
        <v>0</v>
      </c>
      <c r="HF329" s="181">
        <f t="shared" si="6059"/>
        <v>0</v>
      </c>
      <c r="HG329" s="181" t="str">
        <f t="shared" si="6059"/>
        <v/>
      </c>
      <c r="HH329" s="181">
        <f t="shared" si="6059"/>
        <v>0</v>
      </c>
      <c r="HI329" s="181">
        <f t="shared" si="6059"/>
        <v>0</v>
      </c>
      <c r="HJ329" s="181">
        <f t="shared" si="6059"/>
        <v>0</v>
      </c>
      <c r="HK329" s="181">
        <f t="shared" si="6059"/>
        <v>0</v>
      </c>
      <c r="HL329" s="181">
        <f t="shared" si="6059"/>
        <v>0</v>
      </c>
      <c r="HM329" s="181">
        <f t="shared" si="6059"/>
        <v>0</v>
      </c>
      <c r="HN329" s="181">
        <f t="shared" si="6059"/>
        <v>0</v>
      </c>
      <c r="HO329" s="181">
        <f t="shared" si="6059"/>
        <v>0</v>
      </c>
      <c r="HP329" s="181">
        <f t="shared" si="6059"/>
        <v>0</v>
      </c>
      <c r="HQ329" s="181">
        <f t="shared" si="6059"/>
        <v>0</v>
      </c>
      <c r="HR329" s="181" t="str">
        <f t="shared" si="6059"/>
        <v/>
      </c>
      <c r="HS329" s="181">
        <f t="shared" si="6059"/>
        <v>0</v>
      </c>
      <c r="HT329" s="181">
        <f t="shared" si="6059"/>
        <v>0</v>
      </c>
      <c r="HU329" s="181">
        <f t="shared" si="6059"/>
        <v>0</v>
      </c>
      <c r="HV329" s="181">
        <f t="shared" si="6059"/>
        <v>0</v>
      </c>
      <c r="HW329" s="181">
        <f t="shared" si="6059"/>
        <v>0</v>
      </c>
      <c r="HX329" s="181">
        <f t="shared" si="6059"/>
        <v>0</v>
      </c>
      <c r="HY329" s="181">
        <f t="shared" si="6059"/>
        <v>0</v>
      </c>
    </row>
    <row r="330" spans="1:233" ht="15" customHeight="1" x14ac:dyDescent="0.25">
      <c r="A330" s="115">
        <v>328</v>
      </c>
      <c r="B330" s="115" t="str">
        <f>IFERROR(SMALL($F$2004:$F$2901,A50),"")</f>
        <v/>
      </c>
      <c r="C330" s="115" t="s">
        <v>68</v>
      </c>
      <c r="D330" s="100" t="str">
        <f t="shared" si="5805"/>
        <v>E</v>
      </c>
      <c r="E330" s="100" t="str">
        <f t="shared" si="5975"/>
        <v/>
      </c>
      <c r="F330" s="100" t="str">
        <f t="shared" si="5976"/>
        <v/>
      </c>
      <c r="G330" s="100" t="str">
        <f t="shared" si="5925"/>
        <v/>
      </c>
      <c r="H330" s="100" t="str">
        <f t="shared" si="5977"/>
        <v/>
      </c>
      <c r="I330" s="100" t="str">
        <f t="shared" si="5926"/>
        <v/>
      </c>
      <c r="J330" s="100" t="str">
        <f t="shared" si="5978"/>
        <v/>
      </c>
      <c r="K330" s="100" t="str">
        <f t="shared" si="5927"/>
        <v/>
      </c>
      <c r="L330" s="100" t="str">
        <f t="shared" si="5979"/>
        <v/>
      </c>
      <c r="M330" s="100" t="str">
        <f t="shared" si="5928"/>
        <v/>
      </c>
      <c r="N330" s="100" t="str">
        <f t="shared" si="5980"/>
        <v/>
      </c>
      <c r="O330" s="100" t="str">
        <f t="shared" si="5929"/>
        <v/>
      </c>
      <c r="P330" s="100" t="str">
        <f t="shared" si="5981"/>
        <v/>
      </c>
      <c r="Q330" s="100" t="str">
        <f t="shared" si="5930"/>
        <v/>
      </c>
      <c r="R330" s="100" t="str">
        <f t="shared" si="5982"/>
        <v/>
      </c>
      <c r="S330" s="100" t="str">
        <f t="shared" si="5931"/>
        <v/>
      </c>
      <c r="T330" s="100" t="str">
        <f t="shared" si="5983"/>
        <v/>
      </c>
      <c r="U330" s="100" t="str">
        <f t="shared" si="5932"/>
        <v/>
      </c>
      <c r="V330" s="100" t="str">
        <f t="shared" si="5984"/>
        <v/>
      </c>
      <c r="W330" s="100" t="str">
        <f t="shared" si="5933"/>
        <v/>
      </c>
      <c r="X330" s="100" t="str">
        <f t="shared" si="5985"/>
        <v/>
      </c>
      <c r="Y330" s="100" t="str">
        <f t="shared" si="5934"/>
        <v/>
      </c>
      <c r="Z330" s="100" t="str">
        <f t="shared" si="5986"/>
        <v/>
      </c>
      <c r="AA330" s="100" t="str">
        <f t="shared" si="5935"/>
        <v/>
      </c>
      <c r="AB330" s="100" t="str">
        <f t="shared" si="5987"/>
        <v/>
      </c>
      <c r="AC330" s="100" t="str">
        <f t="shared" si="5936"/>
        <v/>
      </c>
      <c r="AD330" s="100" t="str">
        <f t="shared" si="5988"/>
        <v/>
      </c>
      <c r="AE330" s="100" t="str">
        <f t="shared" si="5937"/>
        <v/>
      </c>
      <c r="AF330" s="100" t="str">
        <f t="shared" si="5989"/>
        <v/>
      </c>
      <c r="AG330" s="100" t="str">
        <f t="shared" si="5938"/>
        <v/>
      </c>
      <c r="AH330" s="100" t="str">
        <f t="shared" si="5990"/>
        <v/>
      </c>
      <c r="AI330" s="100" t="str">
        <f t="shared" si="5939"/>
        <v/>
      </c>
      <c r="AJ330" s="100" t="str">
        <f t="shared" si="5991"/>
        <v/>
      </c>
      <c r="AK330" s="100" t="str">
        <f t="shared" si="5940"/>
        <v/>
      </c>
      <c r="AL330" s="100" t="str">
        <f t="shared" si="5992"/>
        <v/>
      </c>
      <c r="AM330" s="100" t="str">
        <f t="shared" si="5941"/>
        <v/>
      </c>
      <c r="AN330" s="100" t="str">
        <f t="shared" si="5993"/>
        <v/>
      </c>
      <c r="AO330" s="100" t="str">
        <f t="shared" si="5942"/>
        <v/>
      </c>
      <c r="AP330" s="100" t="str">
        <f t="shared" si="5994"/>
        <v/>
      </c>
      <c r="AQ330" s="100" t="str">
        <f t="shared" si="5943"/>
        <v/>
      </c>
      <c r="AR330" s="100" t="str">
        <f t="shared" si="5995"/>
        <v/>
      </c>
      <c r="AS330" s="100" t="str">
        <f t="shared" si="5944"/>
        <v/>
      </c>
      <c r="AT330" s="100" t="str">
        <f t="shared" si="5996"/>
        <v/>
      </c>
      <c r="AU330" s="100" t="str">
        <f t="shared" si="5945"/>
        <v/>
      </c>
      <c r="AV330" s="100" t="str">
        <f t="shared" si="5997"/>
        <v/>
      </c>
      <c r="AW330" s="100" t="str">
        <f t="shared" si="5946"/>
        <v/>
      </c>
      <c r="AX330" s="100" t="str">
        <f t="shared" si="5998"/>
        <v/>
      </c>
      <c r="AY330" s="100" t="str">
        <f t="shared" si="5947"/>
        <v/>
      </c>
      <c r="AZ330" s="100" t="str">
        <f t="shared" si="5999"/>
        <v/>
      </c>
      <c r="BA330" s="100" t="str">
        <f t="shared" si="5948"/>
        <v/>
      </c>
      <c r="BB330" s="100" t="str">
        <f t="shared" si="6000"/>
        <v/>
      </c>
      <c r="BC330" s="100" t="str">
        <f>IFERROR(INDEX('INPUT INF'!$F$3:$F$601,MATCH($B330,'INPUT INF'!$A$3:$A$601,FALSE)),"")</f>
        <v/>
      </c>
      <c r="BD330" s="100" t="str">
        <f t="shared" si="5848"/>
        <v/>
      </c>
      <c r="BE330" s="100" t="str">
        <f t="shared" si="6001"/>
        <v/>
      </c>
      <c r="BF330" s="100" t="str">
        <f t="shared" si="6002"/>
        <v/>
      </c>
      <c r="BG330" s="115" t="str">
        <f t="shared" si="6003"/>
        <v/>
      </c>
      <c r="BH330" s="115" t="str">
        <f>IF(AND('INPUT INF'!$O$1="X",BG330="PASS"),BF330,IF($BG330="","0",IF('INPUT INF'!$N$63="YES",$BF330,"")))</f>
        <v>0</v>
      </c>
      <c r="BI330" s="115" t="str">
        <f>IF($BG330="","0",IF('INPUT INF'!$R$64="YES",$BF330,""))</f>
        <v>0</v>
      </c>
      <c r="BJ330" s="115" t="str">
        <f>IF($BG330="","0",IF('INPUT INF'!$R$65="YES",$BF330,""))</f>
        <v>0</v>
      </c>
      <c r="BL330" s="116" t="str">
        <f t="shared" si="6004"/>
        <v/>
      </c>
      <c r="BM330" s="116" t="str">
        <f t="shared" si="6005"/>
        <v/>
      </c>
      <c r="BN330" s="116" t="str">
        <f t="shared" si="6005"/>
        <v/>
      </c>
      <c r="BR330" s="116" t="str">
        <f t="shared" si="6006"/>
        <v/>
      </c>
      <c r="BS330" s="116" t="str">
        <f t="shared" si="6007"/>
        <v/>
      </c>
      <c r="BT330" s="116" t="str">
        <f t="shared" si="6007"/>
        <v/>
      </c>
      <c r="BX330" s="116" t="str">
        <f t="shared" si="6008"/>
        <v/>
      </c>
      <c r="BY330" s="116" t="str">
        <f t="shared" si="6009"/>
        <v/>
      </c>
      <c r="BZ330" s="116" t="str">
        <f t="shared" si="6009"/>
        <v/>
      </c>
      <c r="CD330" s="116" t="str">
        <f t="shared" si="6010"/>
        <v/>
      </c>
      <c r="CE330" s="116" t="str">
        <f t="shared" si="6011"/>
        <v/>
      </c>
      <c r="CF330" s="116" t="str">
        <f t="shared" si="6012"/>
        <v/>
      </c>
      <c r="CJ330" s="116" t="str">
        <f t="shared" si="6013"/>
        <v/>
      </c>
      <c r="CK330" s="116" t="str">
        <f t="shared" si="6014"/>
        <v/>
      </c>
      <c r="CL330" s="116" t="str">
        <f t="shared" si="6015"/>
        <v/>
      </c>
      <c r="CP330" s="116" t="str">
        <f t="shared" si="6016"/>
        <v/>
      </c>
      <c r="CQ330" s="116" t="str">
        <f t="shared" si="6017"/>
        <v/>
      </c>
      <c r="CR330" s="116" t="str">
        <f t="shared" si="6018"/>
        <v/>
      </c>
      <c r="DH330" s="115" t="str">
        <f t="shared" si="6019"/>
        <v/>
      </c>
      <c r="DI330" s="115" t="str">
        <f t="shared" si="5949"/>
        <v/>
      </c>
      <c r="DJ330" s="115" t="str">
        <f t="shared" si="5950"/>
        <v/>
      </c>
      <c r="DK330" s="115" t="str">
        <f t="shared" si="5951"/>
        <v/>
      </c>
      <c r="DL330" s="115" t="str">
        <f t="shared" si="5952"/>
        <v/>
      </c>
      <c r="DM330" s="115" t="str">
        <f t="shared" si="5953"/>
        <v/>
      </c>
      <c r="DN330" s="115" t="str">
        <f t="shared" si="5954"/>
        <v/>
      </c>
      <c r="DO330" s="115" t="str">
        <f t="shared" si="5955"/>
        <v/>
      </c>
      <c r="DP330" s="115" t="str">
        <f t="shared" si="5956"/>
        <v/>
      </c>
      <c r="DQ330" s="115" t="str">
        <f t="shared" si="5957"/>
        <v/>
      </c>
      <c r="DR330" s="115" t="str">
        <f t="shared" si="5958"/>
        <v/>
      </c>
      <c r="DS330" s="115" t="str">
        <f t="shared" si="5959"/>
        <v/>
      </c>
      <c r="DT330" s="115" t="str">
        <f t="shared" si="5960"/>
        <v/>
      </c>
      <c r="DU330" s="115" t="str">
        <f t="shared" si="5961"/>
        <v/>
      </c>
      <c r="DV330" s="115" t="str">
        <f t="shared" si="5962"/>
        <v/>
      </c>
      <c r="DW330" s="115" t="str">
        <f t="shared" si="5963"/>
        <v/>
      </c>
      <c r="DX330" s="115" t="str">
        <f t="shared" si="5964"/>
        <v/>
      </c>
      <c r="DY330" s="115" t="str">
        <f t="shared" si="5965"/>
        <v/>
      </c>
      <c r="DZ330" s="115" t="str">
        <f t="shared" si="5966"/>
        <v/>
      </c>
      <c r="EA330" s="115" t="str">
        <f t="shared" si="5967"/>
        <v/>
      </c>
      <c r="EB330" s="115" t="str">
        <f t="shared" si="5968"/>
        <v/>
      </c>
      <c r="EC330" s="115" t="str">
        <f t="shared" si="5969"/>
        <v/>
      </c>
      <c r="ED330" s="115" t="str">
        <f t="shared" si="5970"/>
        <v/>
      </c>
      <c r="EE330" s="115" t="str">
        <f t="shared" si="5971"/>
        <v/>
      </c>
      <c r="EF330" s="115" t="str">
        <f t="shared" si="5972"/>
        <v/>
      </c>
      <c r="EG330" s="115" t="str">
        <f t="shared" si="6020"/>
        <v/>
      </c>
      <c r="EH330" s="115" t="str">
        <f t="shared" si="6021"/>
        <v/>
      </c>
      <c r="EI330" s="115" t="str">
        <f t="shared" si="6022"/>
        <v/>
      </c>
      <c r="EJ330" s="115" t="str">
        <f t="shared" si="6023"/>
        <v/>
      </c>
      <c r="EK330" s="115" t="str">
        <f t="shared" si="6024"/>
        <v/>
      </c>
      <c r="EL330" s="115" t="str">
        <f t="shared" si="6025"/>
        <v/>
      </c>
      <c r="EM330" s="115" t="str">
        <f t="shared" si="6026"/>
        <v/>
      </c>
      <c r="EN330" s="115" t="str">
        <f t="shared" si="6027"/>
        <v/>
      </c>
      <c r="EO330" s="115" t="str">
        <f t="shared" si="6028"/>
        <v/>
      </c>
      <c r="EP330" s="115" t="str">
        <f t="shared" si="6029"/>
        <v/>
      </c>
      <c r="EQ330" s="115" t="str">
        <f t="shared" si="6030"/>
        <v/>
      </c>
      <c r="ER330" s="115" t="str">
        <f t="shared" si="6031"/>
        <v/>
      </c>
      <c r="ES330" s="115" t="str">
        <f t="shared" si="6032"/>
        <v/>
      </c>
      <c r="ET330" s="115" t="str">
        <f t="shared" si="6033"/>
        <v/>
      </c>
      <c r="EU330" s="115" t="str">
        <f t="shared" si="6034"/>
        <v/>
      </c>
      <c r="EV330" s="115" t="str">
        <f t="shared" si="6035"/>
        <v/>
      </c>
      <c r="EW330" s="115" t="str">
        <f t="shared" si="6036"/>
        <v/>
      </c>
      <c r="EX330" s="115" t="str">
        <f t="shared" si="6037"/>
        <v/>
      </c>
      <c r="EY330" s="115" t="str">
        <f t="shared" si="6038"/>
        <v/>
      </c>
      <c r="EZ330" s="115" t="str">
        <f t="shared" si="6039"/>
        <v/>
      </c>
      <c r="FA330" s="115" t="str">
        <f t="shared" si="6040"/>
        <v/>
      </c>
      <c r="FB330" s="115" t="str">
        <f t="shared" si="6041"/>
        <v/>
      </c>
      <c r="FC330" s="115" t="str">
        <f t="shared" si="6042"/>
        <v/>
      </c>
      <c r="FD330" s="115" t="str">
        <f t="shared" si="6043"/>
        <v/>
      </c>
      <c r="FE330" s="115" t="str">
        <f t="shared" si="6044"/>
        <v/>
      </c>
      <c r="GA330" s="217"/>
      <c r="GB330" s="182" t="str">
        <f t="shared" ref="GB330:GW330" si="6060">GB165</f>
        <v>Subject</v>
      </c>
      <c r="GC330" s="182" t="str">
        <f t="shared" si="6060"/>
        <v>Total Appeared</v>
      </c>
      <c r="GD330" s="182" t="str">
        <f t="shared" si="6060"/>
        <v>Total Passed</v>
      </c>
      <c r="GE330" s="182" t="str">
        <f t="shared" si="6060"/>
        <v>Pass Percentage</v>
      </c>
      <c r="GF330" s="182" t="str">
        <f t="shared" si="6060"/>
        <v>A1</v>
      </c>
      <c r="GG330" s="182" t="str">
        <f t="shared" si="6060"/>
        <v>A2</v>
      </c>
      <c r="GH330" s="182" t="str">
        <f t="shared" si="6060"/>
        <v>B1</v>
      </c>
      <c r="GI330" s="182" t="str">
        <f t="shared" si="6060"/>
        <v>B2</v>
      </c>
      <c r="GJ330" s="182" t="str">
        <f t="shared" si="6060"/>
        <v>C1</v>
      </c>
      <c r="GK330" s="182" t="str">
        <f t="shared" si="6060"/>
        <v>C2</v>
      </c>
      <c r="GL330" s="182" t="str">
        <f t="shared" si="6060"/>
        <v>D1</v>
      </c>
      <c r="GM330" s="182" t="str">
        <f t="shared" si="6060"/>
        <v>D2</v>
      </c>
      <c r="GN330" s="182" t="str">
        <f t="shared" si="6060"/>
        <v>E</v>
      </c>
      <c r="GO330" s="182" t="str">
        <f t="shared" si="6060"/>
        <v>NxW</v>
      </c>
      <c r="GP330" s="182" t="str">
        <f t="shared" si="6060"/>
        <v>PI</v>
      </c>
      <c r="GQ330" s="182" t="str">
        <f t="shared" si="6060"/>
        <v>33-44</v>
      </c>
      <c r="GR330" s="182" t="str">
        <f t="shared" si="6060"/>
        <v>45-59</v>
      </c>
      <c r="GS330" s="182" t="str">
        <f t="shared" si="6060"/>
        <v>60-74</v>
      </c>
      <c r="GT330" s="182" t="str">
        <f t="shared" si="6060"/>
        <v>75-89</v>
      </c>
      <c r="GU330" s="182" t="str">
        <f t="shared" si="6060"/>
        <v>90-100</v>
      </c>
      <c r="GV330" s="182" t="str">
        <f t="shared" si="6060"/>
        <v>90-100</v>
      </c>
      <c r="GW330" s="182" t="str">
        <f t="shared" si="6060"/>
        <v>90-100</v>
      </c>
      <c r="GY330" s="115">
        <v>327</v>
      </c>
      <c r="GZ330" s="120" t="str">
        <f>IF('INPUT INF'!R$51="YES",GY337,"")</f>
        <v/>
      </c>
      <c r="HA330" s="118">
        <f t="shared" si="6057"/>
        <v>0</v>
      </c>
      <c r="HB330" s="118" t="str">
        <f>IF(GZ330="","",'INPUT INF'!L$51)</f>
        <v/>
      </c>
      <c r="HC330" s="181">
        <f>'INPUT INF'!R$34</f>
        <v>0</v>
      </c>
      <c r="HD330" s="181" t="str">
        <f>IFERROR(INDEX(GB$112:GB$136,MATCH($HB330,$GA$112:$GA$136,0)),"")</f>
        <v/>
      </c>
      <c r="HE330" s="181">
        <f t="shared" ref="HE330:HY330" si="6061">IFERROR(INDEX(GC$274:GC$298,MATCH($HB330,$GA$274:$GA$298,0)),"")</f>
        <v>0</v>
      </c>
      <c r="HF330" s="181">
        <f t="shared" si="6061"/>
        <v>0</v>
      </c>
      <c r="HG330" s="181" t="str">
        <f t="shared" si="6061"/>
        <v/>
      </c>
      <c r="HH330" s="181">
        <f t="shared" si="6061"/>
        <v>0</v>
      </c>
      <c r="HI330" s="181">
        <f t="shared" si="6061"/>
        <v>0</v>
      </c>
      <c r="HJ330" s="181">
        <f t="shared" si="6061"/>
        <v>0</v>
      </c>
      <c r="HK330" s="181">
        <f t="shared" si="6061"/>
        <v>0</v>
      </c>
      <c r="HL330" s="181">
        <f t="shared" si="6061"/>
        <v>0</v>
      </c>
      <c r="HM330" s="181">
        <f t="shared" si="6061"/>
        <v>0</v>
      </c>
      <c r="HN330" s="181">
        <f t="shared" si="6061"/>
        <v>0</v>
      </c>
      <c r="HO330" s="181">
        <f t="shared" si="6061"/>
        <v>0</v>
      </c>
      <c r="HP330" s="181">
        <f t="shared" si="6061"/>
        <v>0</v>
      </c>
      <c r="HQ330" s="181">
        <f t="shared" si="6061"/>
        <v>0</v>
      </c>
      <c r="HR330" s="181" t="str">
        <f t="shared" si="6061"/>
        <v/>
      </c>
      <c r="HS330" s="181">
        <f t="shared" si="6061"/>
        <v>0</v>
      </c>
      <c r="HT330" s="181">
        <f t="shared" si="6061"/>
        <v>0</v>
      </c>
      <c r="HU330" s="181">
        <f t="shared" si="6061"/>
        <v>0</v>
      </c>
      <c r="HV330" s="181">
        <f t="shared" si="6061"/>
        <v>0</v>
      </c>
      <c r="HW330" s="181">
        <f t="shared" si="6061"/>
        <v>0</v>
      </c>
      <c r="HX330" s="181">
        <f t="shared" si="6061"/>
        <v>0</v>
      </c>
      <c r="HY330" s="181">
        <f t="shared" si="6061"/>
        <v>0</v>
      </c>
    </row>
    <row r="331" spans="1:233" ht="15" customHeight="1" x14ac:dyDescent="0.25">
      <c r="A331" s="115">
        <v>329</v>
      </c>
      <c r="B331" s="115" t="str">
        <f t="shared" si="5802"/>
        <v/>
      </c>
      <c r="C331" s="115" t="s">
        <v>68</v>
      </c>
      <c r="D331" s="100" t="str">
        <f t="shared" si="5805"/>
        <v>E</v>
      </c>
      <c r="E331" s="100" t="str">
        <f t="shared" si="5975"/>
        <v/>
      </c>
      <c r="F331" s="100" t="str">
        <f t="shared" si="5976"/>
        <v/>
      </c>
      <c r="G331" s="100" t="str">
        <f t="shared" si="5925"/>
        <v/>
      </c>
      <c r="H331" s="100" t="str">
        <f t="shared" si="5977"/>
        <v/>
      </c>
      <c r="I331" s="100" t="str">
        <f t="shared" si="5926"/>
        <v/>
      </c>
      <c r="J331" s="100" t="str">
        <f t="shared" si="5978"/>
        <v/>
      </c>
      <c r="K331" s="100" t="str">
        <f t="shared" si="5927"/>
        <v/>
      </c>
      <c r="L331" s="100" t="str">
        <f t="shared" si="5979"/>
        <v/>
      </c>
      <c r="M331" s="100" t="str">
        <f t="shared" si="5928"/>
        <v/>
      </c>
      <c r="N331" s="100" t="str">
        <f t="shared" si="5980"/>
        <v/>
      </c>
      <c r="O331" s="100" t="str">
        <f t="shared" si="5929"/>
        <v/>
      </c>
      <c r="P331" s="100" t="str">
        <f t="shared" si="5981"/>
        <v/>
      </c>
      <c r="Q331" s="100" t="str">
        <f t="shared" si="5930"/>
        <v/>
      </c>
      <c r="R331" s="100" t="str">
        <f t="shared" si="5982"/>
        <v/>
      </c>
      <c r="S331" s="100" t="str">
        <f t="shared" si="5931"/>
        <v/>
      </c>
      <c r="T331" s="100" t="str">
        <f t="shared" si="5983"/>
        <v/>
      </c>
      <c r="U331" s="100" t="str">
        <f t="shared" si="5932"/>
        <v/>
      </c>
      <c r="V331" s="100" t="str">
        <f t="shared" si="5984"/>
        <v/>
      </c>
      <c r="W331" s="100" t="str">
        <f t="shared" si="5933"/>
        <v/>
      </c>
      <c r="X331" s="100" t="str">
        <f t="shared" si="5985"/>
        <v/>
      </c>
      <c r="Y331" s="100" t="str">
        <f t="shared" si="5934"/>
        <v/>
      </c>
      <c r="Z331" s="100" t="str">
        <f t="shared" si="5986"/>
        <v/>
      </c>
      <c r="AA331" s="100" t="str">
        <f t="shared" si="5935"/>
        <v/>
      </c>
      <c r="AB331" s="100" t="str">
        <f t="shared" si="5987"/>
        <v/>
      </c>
      <c r="AC331" s="100" t="str">
        <f t="shared" si="5936"/>
        <v/>
      </c>
      <c r="AD331" s="100" t="str">
        <f t="shared" si="5988"/>
        <v/>
      </c>
      <c r="AE331" s="100" t="str">
        <f t="shared" si="5937"/>
        <v/>
      </c>
      <c r="AF331" s="100" t="str">
        <f t="shared" si="5989"/>
        <v/>
      </c>
      <c r="AG331" s="100" t="str">
        <f t="shared" si="5938"/>
        <v/>
      </c>
      <c r="AH331" s="100" t="str">
        <f t="shared" si="5990"/>
        <v/>
      </c>
      <c r="AI331" s="100" t="str">
        <f t="shared" si="5939"/>
        <v/>
      </c>
      <c r="AJ331" s="100" t="str">
        <f t="shared" si="5991"/>
        <v/>
      </c>
      <c r="AK331" s="100" t="str">
        <f t="shared" si="5940"/>
        <v/>
      </c>
      <c r="AL331" s="100" t="str">
        <f t="shared" si="5992"/>
        <v/>
      </c>
      <c r="AM331" s="100" t="str">
        <f t="shared" si="5941"/>
        <v/>
      </c>
      <c r="AN331" s="100" t="str">
        <f t="shared" si="5993"/>
        <v/>
      </c>
      <c r="AO331" s="100" t="str">
        <f t="shared" si="5942"/>
        <v/>
      </c>
      <c r="AP331" s="100" t="str">
        <f t="shared" si="5994"/>
        <v/>
      </c>
      <c r="AQ331" s="100" t="str">
        <f t="shared" si="5943"/>
        <v/>
      </c>
      <c r="AR331" s="100" t="str">
        <f t="shared" si="5995"/>
        <v/>
      </c>
      <c r="AS331" s="100" t="str">
        <f t="shared" si="5944"/>
        <v/>
      </c>
      <c r="AT331" s="100" t="str">
        <f t="shared" si="5996"/>
        <v/>
      </c>
      <c r="AU331" s="100" t="str">
        <f t="shared" si="5945"/>
        <v/>
      </c>
      <c r="AV331" s="100" t="str">
        <f t="shared" si="5997"/>
        <v/>
      </c>
      <c r="AW331" s="100" t="str">
        <f t="shared" si="5946"/>
        <v/>
      </c>
      <c r="AX331" s="100" t="str">
        <f t="shared" si="5998"/>
        <v/>
      </c>
      <c r="AY331" s="100" t="str">
        <f t="shared" si="5947"/>
        <v/>
      </c>
      <c r="AZ331" s="100" t="str">
        <f t="shared" si="5999"/>
        <v/>
      </c>
      <c r="BA331" s="100" t="str">
        <f t="shared" si="5948"/>
        <v/>
      </c>
      <c r="BB331" s="100" t="str">
        <f t="shared" si="6000"/>
        <v/>
      </c>
      <c r="BC331" s="100" t="str">
        <f>IFERROR(INDEX('INPUT INF'!$F$3:$F$601,MATCH($B331,'INPUT INF'!$A$3:$A$601,FALSE)),"")</f>
        <v/>
      </c>
      <c r="BD331" s="100" t="str">
        <f t="shared" si="5848"/>
        <v/>
      </c>
      <c r="BE331" s="100" t="str">
        <f t="shared" si="6001"/>
        <v/>
      </c>
      <c r="BF331" s="100" t="str">
        <f t="shared" si="6002"/>
        <v/>
      </c>
      <c r="BG331" s="115" t="str">
        <f t="shared" si="6003"/>
        <v/>
      </c>
      <c r="BH331" s="115" t="str">
        <f>IF(AND('INPUT INF'!$O$1="X",BG331="PASS"),BF331,IF($BG331="","0",IF('INPUT INF'!$N$63="YES",$BF331,"")))</f>
        <v>0</v>
      </c>
      <c r="BI331" s="115" t="str">
        <f>IF($BG331="","0",IF('INPUT INF'!$R$64="YES",$BF331,""))</f>
        <v>0</v>
      </c>
      <c r="BJ331" s="115" t="str">
        <f>IF($BG331="","0",IF('INPUT INF'!$R$65="YES",$BF331,""))</f>
        <v>0</v>
      </c>
      <c r="BL331" s="116" t="str">
        <f t="shared" si="6004"/>
        <v/>
      </c>
      <c r="BM331" s="116" t="str">
        <f t="shared" si="6005"/>
        <v/>
      </c>
      <c r="BN331" s="116" t="str">
        <f t="shared" si="6005"/>
        <v/>
      </c>
      <c r="BR331" s="116" t="str">
        <f t="shared" si="6006"/>
        <v/>
      </c>
      <c r="BS331" s="116" t="str">
        <f t="shared" si="6007"/>
        <v/>
      </c>
      <c r="BT331" s="116" t="str">
        <f t="shared" si="6007"/>
        <v/>
      </c>
      <c r="BX331" s="116" t="str">
        <f t="shared" si="6008"/>
        <v/>
      </c>
      <c r="BY331" s="116" t="str">
        <f t="shared" si="6009"/>
        <v/>
      </c>
      <c r="BZ331" s="116" t="str">
        <f t="shared" si="6009"/>
        <v/>
      </c>
      <c r="CD331" s="116" t="str">
        <f t="shared" si="6010"/>
        <v/>
      </c>
      <c r="CE331" s="116" t="str">
        <f t="shared" si="6011"/>
        <v/>
      </c>
      <c r="CF331" s="116" t="str">
        <f t="shared" si="6012"/>
        <v/>
      </c>
      <c r="CJ331" s="116" t="str">
        <f t="shared" si="6013"/>
        <v/>
      </c>
      <c r="CK331" s="116" t="str">
        <f t="shared" si="6014"/>
        <v/>
      </c>
      <c r="CL331" s="116" t="str">
        <f t="shared" si="6015"/>
        <v/>
      </c>
      <c r="CP331" s="116" t="str">
        <f t="shared" si="6016"/>
        <v/>
      </c>
      <c r="CQ331" s="116" t="str">
        <f t="shared" si="6017"/>
        <v/>
      </c>
      <c r="CR331" s="116" t="str">
        <f t="shared" si="6018"/>
        <v/>
      </c>
      <c r="DH331" s="115" t="str">
        <f t="shared" si="6019"/>
        <v/>
      </c>
      <c r="DI331" s="115" t="str">
        <f t="shared" si="5949"/>
        <v/>
      </c>
      <c r="DJ331" s="115" t="str">
        <f t="shared" si="5950"/>
        <v/>
      </c>
      <c r="DK331" s="115" t="str">
        <f t="shared" si="5951"/>
        <v/>
      </c>
      <c r="DL331" s="115" t="str">
        <f t="shared" si="5952"/>
        <v/>
      </c>
      <c r="DM331" s="115" t="str">
        <f t="shared" si="5953"/>
        <v/>
      </c>
      <c r="DN331" s="115" t="str">
        <f t="shared" si="5954"/>
        <v/>
      </c>
      <c r="DO331" s="115" t="str">
        <f t="shared" si="5955"/>
        <v/>
      </c>
      <c r="DP331" s="115" t="str">
        <f t="shared" si="5956"/>
        <v/>
      </c>
      <c r="DQ331" s="115" t="str">
        <f t="shared" si="5957"/>
        <v/>
      </c>
      <c r="DR331" s="115" t="str">
        <f t="shared" si="5958"/>
        <v/>
      </c>
      <c r="DS331" s="115" t="str">
        <f t="shared" si="5959"/>
        <v/>
      </c>
      <c r="DT331" s="115" t="str">
        <f t="shared" si="5960"/>
        <v/>
      </c>
      <c r="DU331" s="115" t="str">
        <f t="shared" si="5961"/>
        <v/>
      </c>
      <c r="DV331" s="115" t="str">
        <f t="shared" si="5962"/>
        <v/>
      </c>
      <c r="DW331" s="115" t="str">
        <f t="shared" si="5963"/>
        <v/>
      </c>
      <c r="DX331" s="115" t="str">
        <f t="shared" si="5964"/>
        <v/>
      </c>
      <c r="DY331" s="115" t="str">
        <f t="shared" si="5965"/>
        <v/>
      </c>
      <c r="DZ331" s="115" t="str">
        <f t="shared" si="5966"/>
        <v/>
      </c>
      <c r="EA331" s="115" t="str">
        <f t="shared" si="5967"/>
        <v/>
      </c>
      <c r="EB331" s="115" t="str">
        <f t="shared" si="5968"/>
        <v/>
      </c>
      <c r="EC331" s="115" t="str">
        <f t="shared" si="5969"/>
        <v/>
      </c>
      <c r="ED331" s="115" t="str">
        <f t="shared" si="5970"/>
        <v/>
      </c>
      <c r="EE331" s="115" t="str">
        <f t="shared" si="5971"/>
        <v/>
      </c>
      <c r="EF331" s="115" t="str">
        <f t="shared" si="5972"/>
        <v/>
      </c>
      <c r="EG331" s="115" t="str">
        <f t="shared" si="6020"/>
        <v/>
      </c>
      <c r="EH331" s="115" t="str">
        <f t="shared" si="6021"/>
        <v/>
      </c>
      <c r="EI331" s="115" t="str">
        <f t="shared" si="6022"/>
        <v/>
      </c>
      <c r="EJ331" s="115" t="str">
        <f t="shared" si="6023"/>
        <v/>
      </c>
      <c r="EK331" s="115" t="str">
        <f t="shared" si="6024"/>
        <v/>
      </c>
      <c r="EL331" s="115" t="str">
        <f t="shared" si="6025"/>
        <v/>
      </c>
      <c r="EM331" s="115" t="str">
        <f t="shared" si="6026"/>
        <v/>
      </c>
      <c r="EN331" s="115" t="str">
        <f t="shared" si="6027"/>
        <v/>
      </c>
      <c r="EO331" s="115" t="str">
        <f t="shared" si="6028"/>
        <v/>
      </c>
      <c r="EP331" s="115" t="str">
        <f t="shared" si="6029"/>
        <v/>
      </c>
      <c r="EQ331" s="115" t="str">
        <f t="shared" si="6030"/>
        <v/>
      </c>
      <c r="ER331" s="115" t="str">
        <f t="shared" si="6031"/>
        <v/>
      </c>
      <c r="ES331" s="115" t="str">
        <f t="shared" si="6032"/>
        <v/>
      </c>
      <c r="ET331" s="115" t="str">
        <f t="shared" si="6033"/>
        <v/>
      </c>
      <c r="EU331" s="115" t="str">
        <f t="shared" si="6034"/>
        <v/>
      </c>
      <c r="EV331" s="115" t="str">
        <f t="shared" si="6035"/>
        <v/>
      </c>
      <c r="EW331" s="115" t="str">
        <f t="shared" si="6036"/>
        <v/>
      </c>
      <c r="EX331" s="115" t="str">
        <f t="shared" si="6037"/>
        <v/>
      </c>
      <c r="EY331" s="115" t="str">
        <f t="shared" si="6038"/>
        <v/>
      </c>
      <c r="EZ331" s="115" t="str">
        <f t="shared" si="6039"/>
        <v/>
      </c>
      <c r="FA331" s="115" t="str">
        <f t="shared" si="6040"/>
        <v/>
      </c>
      <c r="FB331" s="115" t="str">
        <f t="shared" si="6041"/>
        <v/>
      </c>
      <c r="FC331" s="115" t="str">
        <f t="shared" si="6042"/>
        <v/>
      </c>
      <c r="FD331" s="115" t="str">
        <f t="shared" si="6043"/>
        <v/>
      </c>
      <c r="FE331" s="115" t="str">
        <f t="shared" si="6044"/>
        <v/>
      </c>
      <c r="GA331" s="217">
        <f>IF(GA4="",GA166,GA4)</f>
        <v>302</v>
      </c>
      <c r="GB331" s="140" t="str">
        <f>IFERROR(INDEX($FW$3:$FW$70,MATCH(GA331,$FV$3:$FV$70,0)),"")</f>
        <v>HINDI CORE</v>
      </c>
      <c r="GC331" s="182">
        <f>GC4+GC31+GC58+GC85+GC112+GC139+GC166+GC193+GC220+GC247+GC274+GC301</f>
        <v>34</v>
      </c>
      <c r="GD331" s="182">
        <f t="shared" ref="GD331:GW331" si="6062">GD4+GD31+GD58+GD85+GD112+GD139+GD166+GD193+GD220+GD247+GD274+GD301</f>
        <v>34</v>
      </c>
      <c r="GE331" s="183">
        <f t="shared" ref="GE331:GE355" si="6063">IF(GB331="","",ROUND(GD331/GC331*100,2))</f>
        <v>100</v>
      </c>
      <c r="GF331" s="182">
        <f t="shared" si="6062"/>
        <v>8</v>
      </c>
      <c r="GG331" s="182">
        <f t="shared" si="6062"/>
        <v>14</v>
      </c>
      <c r="GH331" s="182">
        <f t="shared" si="6062"/>
        <v>4</v>
      </c>
      <c r="GI331" s="182">
        <f t="shared" si="6062"/>
        <v>2</v>
      </c>
      <c r="GJ331" s="182">
        <f t="shared" si="6062"/>
        <v>2</v>
      </c>
      <c r="GK331" s="182">
        <f t="shared" si="6062"/>
        <v>3</v>
      </c>
      <c r="GL331" s="182">
        <f t="shared" si="6062"/>
        <v>1</v>
      </c>
      <c r="GM331" s="182">
        <f t="shared" si="6062"/>
        <v>0</v>
      </c>
      <c r="GN331" s="182">
        <f t="shared" si="6062"/>
        <v>0</v>
      </c>
      <c r="GO331" s="182">
        <f t="shared" si="6062"/>
        <v>215</v>
      </c>
      <c r="GP331" s="182">
        <f>ROUND(GO331*12.5/SUM(GF331:GN331),2)</f>
        <v>79.040000000000006</v>
      </c>
      <c r="GQ331" s="182">
        <f t="shared" si="6062"/>
        <v>0</v>
      </c>
      <c r="GR331" s="182">
        <f t="shared" si="6062"/>
        <v>0</v>
      </c>
      <c r="GS331" s="182">
        <f t="shared" si="6062"/>
        <v>3</v>
      </c>
      <c r="GT331" s="182">
        <f t="shared" si="6062"/>
        <v>14</v>
      </c>
      <c r="GU331" s="182">
        <f t="shared" si="6062"/>
        <v>17</v>
      </c>
      <c r="GV331" s="182">
        <f t="shared" si="6062"/>
        <v>32</v>
      </c>
      <c r="GW331" s="182">
        <f t="shared" si="6062"/>
        <v>16</v>
      </c>
      <c r="GY331" s="115">
        <v>328</v>
      </c>
      <c r="GZ331" s="120" t="str">
        <f>IF('INPUT INF'!S$51="YES",GY338,"")</f>
        <v/>
      </c>
      <c r="HA331" s="118">
        <f>HA330</f>
        <v>0</v>
      </c>
      <c r="HB331" s="118" t="str">
        <f>IF(GZ331="","",'INPUT INF'!L$51)</f>
        <v/>
      </c>
      <c r="HC331" s="181">
        <f>'INPUT INF'!S$34</f>
        <v>0</v>
      </c>
      <c r="HD331" s="181" t="str">
        <f>IFERROR(INDEX(GB$112:GB$136,MATCH($HB331,$GA$112:$GA$136,0)),"")</f>
        <v/>
      </c>
      <c r="HE331" s="181">
        <f t="shared" ref="HE331:HY331" si="6064">IFERROR(INDEX(GC$301:GC$325,MATCH($HB331,$GA$301:$GA$325,0)),"")</f>
        <v>0</v>
      </c>
      <c r="HF331" s="181">
        <f t="shared" si="6064"/>
        <v>0</v>
      </c>
      <c r="HG331" s="181" t="str">
        <f t="shared" si="6064"/>
        <v/>
      </c>
      <c r="HH331" s="181">
        <f t="shared" si="6064"/>
        <v>0</v>
      </c>
      <c r="HI331" s="181">
        <f t="shared" si="6064"/>
        <v>0</v>
      </c>
      <c r="HJ331" s="181">
        <f t="shared" si="6064"/>
        <v>0</v>
      </c>
      <c r="HK331" s="181">
        <f t="shared" si="6064"/>
        <v>0</v>
      </c>
      <c r="HL331" s="181">
        <f t="shared" si="6064"/>
        <v>0</v>
      </c>
      <c r="HM331" s="181">
        <f t="shared" si="6064"/>
        <v>0</v>
      </c>
      <c r="HN331" s="181">
        <f t="shared" si="6064"/>
        <v>0</v>
      </c>
      <c r="HO331" s="181">
        <f t="shared" si="6064"/>
        <v>0</v>
      </c>
      <c r="HP331" s="181">
        <f t="shared" si="6064"/>
        <v>0</v>
      </c>
      <c r="HQ331" s="181">
        <f t="shared" si="6064"/>
        <v>0</v>
      </c>
      <c r="HR331" s="181" t="str">
        <f t="shared" si="6064"/>
        <v/>
      </c>
      <c r="HS331" s="181">
        <f t="shared" si="6064"/>
        <v>0</v>
      </c>
      <c r="HT331" s="181">
        <f t="shared" si="6064"/>
        <v>0</v>
      </c>
      <c r="HU331" s="181">
        <f t="shared" si="6064"/>
        <v>0</v>
      </c>
      <c r="HV331" s="181">
        <f t="shared" si="6064"/>
        <v>0</v>
      </c>
      <c r="HW331" s="181">
        <f t="shared" si="6064"/>
        <v>0</v>
      </c>
      <c r="HX331" s="181">
        <f t="shared" si="6064"/>
        <v>0</v>
      </c>
      <c r="HY331" s="181">
        <f t="shared" si="6064"/>
        <v>0</v>
      </c>
    </row>
    <row r="332" spans="1:233" ht="15" customHeight="1" x14ac:dyDescent="0.25">
      <c r="A332" s="115">
        <v>330</v>
      </c>
      <c r="B332" s="115" t="str">
        <f t="shared" si="5802"/>
        <v/>
      </c>
      <c r="C332" s="115" t="s">
        <v>68</v>
      </c>
      <c r="D332" s="100" t="str">
        <f t="shared" si="5805"/>
        <v>E</v>
      </c>
      <c r="E332" s="100" t="str">
        <f t="shared" si="5975"/>
        <v/>
      </c>
      <c r="F332" s="100" t="str">
        <f t="shared" si="5976"/>
        <v/>
      </c>
      <c r="G332" s="100" t="str">
        <f t="shared" si="5925"/>
        <v/>
      </c>
      <c r="H332" s="100" t="str">
        <f t="shared" si="5977"/>
        <v/>
      </c>
      <c r="I332" s="100" t="str">
        <f t="shared" si="5926"/>
        <v/>
      </c>
      <c r="J332" s="100" t="str">
        <f t="shared" si="5978"/>
        <v/>
      </c>
      <c r="K332" s="100" t="str">
        <f t="shared" si="5927"/>
        <v/>
      </c>
      <c r="L332" s="100" t="str">
        <f t="shared" si="5979"/>
        <v/>
      </c>
      <c r="M332" s="100" t="str">
        <f t="shared" si="5928"/>
        <v/>
      </c>
      <c r="N332" s="100" t="str">
        <f t="shared" si="5980"/>
        <v/>
      </c>
      <c r="O332" s="100" t="str">
        <f t="shared" si="5929"/>
        <v/>
      </c>
      <c r="P332" s="100" t="str">
        <f t="shared" si="5981"/>
        <v/>
      </c>
      <c r="Q332" s="100" t="str">
        <f t="shared" si="5930"/>
        <v/>
      </c>
      <c r="R332" s="100" t="str">
        <f t="shared" si="5982"/>
        <v/>
      </c>
      <c r="S332" s="100" t="str">
        <f t="shared" si="5931"/>
        <v/>
      </c>
      <c r="T332" s="100" t="str">
        <f t="shared" si="5983"/>
        <v/>
      </c>
      <c r="U332" s="100" t="str">
        <f t="shared" si="5932"/>
        <v/>
      </c>
      <c r="V332" s="100" t="str">
        <f t="shared" si="5984"/>
        <v/>
      </c>
      <c r="W332" s="100" t="str">
        <f t="shared" si="5933"/>
        <v/>
      </c>
      <c r="X332" s="100" t="str">
        <f t="shared" si="5985"/>
        <v/>
      </c>
      <c r="Y332" s="100" t="str">
        <f t="shared" si="5934"/>
        <v/>
      </c>
      <c r="Z332" s="100" t="str">
        <f t="shared" si="5986"/>
        <v/>
      </c>
      <c r="AA332" s="100" t="str">
        <f t="shared" si="5935"/>
        <v/>
      </c>
      <c r="AB332" s="100" t="str">
        <f t="shared" si="5987"/>
        <v/>
      </c>
      <c r="AC332" s="100" t="str">
        <f t="shared" si="5936"/>
        <v/>
      </c>
      <c r="AD332" s="100" t="str">
        <f t="shared" si="5988"/>
        <v/>
      </c>
      <c r="AE332" s="100" t="str">
        <f t="shared" si="5937"/>
        <v/>
      </c>
      <c r="AF332" s="100" t="str">
        <f t="shared" si="5989"/>
        <v/>
      </c>
      <c r="AG332" s="100" t="str">
        <f t="shared" si="5938"/>
        <v/>
      </c>
      <c r="AH332" s="100" t="str">
        <f t="shared" si="5990"/>
        <v/>
      </c>
      <c r="AI332" s="100" t="str">
        <f t="shared" si="5939"/>
        <v/>
      </c>
      <c r="AJ332" s="100" t="str">
        <f t="shared" si="5991"/>
        <v/>
      </c>
      <c r="AK332" s="100" t="str">
        <f t="shared" si="5940"/>
        <v/>
      </c>
      <c r="AL332" s="100" t="str">
        <f t="shared" si="5992"/>
        <v/>
      </c>
      <c r="AM332" s="100" t="str">
        <f t="shared" si="5941"/>
        <v/>
      </c>
      <c r="AN332" s="100" t="str">
        <f t="shared" si="5993"/>
        <v/>
      </c>
      <c r="AO332" s="100" t="str">
        <f t="shared" si="5942"/>
        <v/>
      </c>
      <c r="AP332" s="100" t="str">
        <f t="shared" si="5994"/>
        <v/>
      </c>
      <c r="AQ332" s="100" t="str">
        <f t="shared" si="5943"/>
        <v/>
      </c>
      <c r="AR332" s="100" t="str">
        <f t="shared" si="5995"/>
        <v/>
      </c>
      <c r="AS332" s="100" t="str">
        <f t="shared" si="5944"/>
        <v/>
      </c>
      <c r="AT332" s="100" t="str">
        <f t="shared" si="5996"/>
        <v/>
      </c>
      <c r="AU332" s="100" t="str">
        <f t="shared" si="5945"/>
        <v/>
      </c>
      <c r="AV332" s="100" t="str">
        <f t="shared" si="5997"/>
        <v/>
      </c>
      <c r="AW332" s="100" t="str">
        <f t="shared" si="5946"/>
        <v/>
      </c>
      <c r="AX332" s="100" t="str">
        <f t="shared" si="5998"/>
        <v/>
      </c>
      <c r="AY332" s="100" t="str">
        <f t="shared" si="5947"/>
        <v/>
      </c>
      <c r="AZ332" s="100" t="str">
        <f t="shared" si="5999"/>
        <v/>
      </c>
      <c r="BA332" s="100" t="str">
        <f t="shared" si="5948"/>
        <v/>
      </c>
      <c r="BB332" s="100" t="str">
        <f t="shared" si="6000"/>
        <v/>
      </c>
      <c r="BC332" s="100" t="str">
        <f>IFERROR(INDEX('INPUT INF'!$F$3:$F$601,MATCH($B332,'INPUT INF'!$A$3:$A$601,FALSE)),"")</f>
        <v/>
      </c>
      <c r="BD332" s="100" t="str">
        <f t="shared" si="5848"/>
        <v/>
      </c>
      <c r="BE332" s="100" t="str">
        <f t="shared" si="6001"/>
        <v/>
      </c>
      <c r="BF332" s="100" t="str">
        <f t="shared" si="6002"/>
        <v/>
      </c>
      <c r="BG332" s="115" t="str">
        <f t="shared" si="6003"/>
        <v/>
      </c>
      <c r="BH332" s="115" t="str">
        <f>IF(AND('INPUT INF'!$O$1="X",BG332="PASS"),BF332,IF($BG332="","0",IF('INPUT INF'!$N$63="YES",$BF332,"")))</f>
        <v>0</v>
      </c>
      <c r="BI332" s="115" t="str">
        <f>IF($BG332="","0",IF('INPUT INF'!$R$64="YES",$BF332,""))</f>
        <v>0</v>
      </c>
      <c r="BJ332" s="115" t="str">
        <f>IF($BG332="","0",IF('INPUT INF'!$R$65="YES",$BF332,""))</f>
        <v>0</v>
      </c>
      <c r="BL332" s="116" t="str">
        <f t="shared" si="6004"/>
        <v/>
      </c>
      <c r="BM332" s="116" t="str">
        <f t="shared" si="6005"/>
        <v/>
      </c>
      <c r="BN332" s="116" t="str">
        <f t="shared" si="6005"/>
        <v/>
      </c>
      <c r="BR332" s="116" t="str">
        <f t="shared" si="6006"/>
        <v/>
      </c>
      <c r="BS332" s="116" t="str">
        <f t="shared" si="6007"/>
        <v/>
      </c>
      <c r="BT332" s="116" t="str">
        <f t="shared" si="6007"/>
        <v/>
      </c>
      <c r="BX332" s="116" t="str">
        <f t="shared" si="6008"/>
        <v/>
      </c>
      <c r="BY332" s="116" t="str">
        <f t="shared" si="6009"/>
        <v/>
      </c>
      <c r="BZ332" s="116" t="str">
        <f t="shared" si="6009"/>
        <v/>
      </c>
      <c r="CD332" s="116" t="str">
        <f t="shared" si="6010"/>
        <v/>
      </c>
      <c r="CE332" s="116" t="str">
        <f t="shared" si="6011"/>
        <v/>
      </c>
      <c r="CF332" s="116" t="str">
        <f t="shared" si="6012"/>
        <v/>
      </c>
      <c r="CJ332" s="116" t="str">
        <f t="shared" si="6013"/>
        <v/>
      </c>
      <c r="CK332" s="116" t="str">
        <f t="shared" si="6014"/>
        <v/>
      </c>
      <c r="CL332" s="116" t="str">
        <f t="shared" si="6015"/>
        <v/>
      </c>
      <c r="CP332" s="116" t="str">
        <f t="shared" si="6016"/>
        <v/>
      </c>
      <c r="CQ332" s="116" t="str">
        <f t="shared" si="6017"/>
        <v/>
      </c>
      <c r="CR332" s="116" t="str">
        <f t="shared" si="6018"/>
        <v/>
      </c>
      <c r="DH332" s="115" t="str">
        <f t="shared" si="6019"/>
        <v/>
      </c>
      <c r="DI332" s="115" t="str">
        <f t="shared" si="5949"/>
        <v/>
      </c>
      <c r="DJ332" s="115" t="str">
        <f t="shared" si="5950"/>
        <v/>
      </c>
      <c r="DK332" s="115" t="str">
        <f t="shared" si="5951"/>
        <v/>
      </c>
      <c r="DL332" s="115" t="str">
        <f t="shared" si="5952"/>
        <v/>
      </c>
      <c r="DM332" s="115" t="str">
        <f t="shared" si="5953"/>
        <v/>
      </c>
      <c r="DN332" s="115" t="str">
        <f t="shared" si="5954"/>
        <v/>
      </c>
      <c r="DO332" s="115" t="str">
        <f t="shared" si="5955"/>
        <v/>
      </c>
      <c r="DP332" s="115" t="str">
        <f t="shared" si="5956"/>
        <v/>
      </c>
      <c r="DQ332" s="115" t="str">
        <f t="shared" si="5957"/>
        <v/>
      </c>
      <c r="DR332" s="115" t="str">
        <f t="shared" si="5958"/>
        <v/>
      </c>
      <c r="DS332" s="115" t="str">
        <f t="shared" si="5959"/>
        <v/>
      </c>
      <c r="DT332" s="115" t="str">
        <f t="shared" si="5960"/>
        <v/>
      </c>
      <c r="DU332" s="115" t="str">
        <f t="shared" si="5961"/>
        <v/>
      </c>
      <c r="DV332" s="115" t="str">
        <f t="shared" si="5962"/>
        <v/>
      </c>
      <c r="DW332" s="115" t="str">
        <f t="shared" si="5963"/>
        <v/>
      </c>
      <c r="DX332" s="115" t="str">
        <f t="shared" si="5964"/>
        <v/>
      </c>
      <c r="DY332" s="115" t="str">
        <f t="shared" si="5965"/>
        <v/>
      </c>
      <c r="DZ332" s="115" t="str">
        <f t="shared" si="5966"/>
        <v/>
      </c>
      <c r="EA332" s="115" t="str">
        <f t="shared" si="5967"/>
        <v/>
      </c>
      <c r="EB332" s="115" t="str">
        <f t="shared" si="5968"/>
        <v/>
      </c>
      <c r="EC332" s="115" t="str">
        <f t="shared" si="5969"/>
        <v/>
      </c>
      <c r="ED332" s="115" t="str">
        <f t="shared" si="5970"/>
        <v/>
      </c>
      <c r="EE332" s="115" t="str">
        <f t="shared" si="5971"/>
        <v/>
      </c>
      <c r="EF332" s="115" t="str">
        <f t="shared" si="5972"/>
        <v/>
      </c>
      <c r="EG332" s="115" t="str">
        <f t="shared" si="6020"/>
        <v/>
      </c>
      <c r="EH332" s="115" t="str">
        <f t="shared" si="6021"/>
        <v/>
      </c>
      <c r="EI332" s="115" t="str">
        <f t="shared" si="6022"/>
        <v/>
      </c>
      <c r="EJ332" s="115" t="str">
        <f t="shared" si="6023"/>
        <v/>
      </c>
      <c r="EK332" s="115" t="str">
        <f t="shared" si="6024"/>
        <v/>
      </c>
      <c r="EL332" s="115" t="str">
        <f t="shared" si="6025"/>
        <v/>
      </c>
      <c r="EM332" s="115" t="str">
        <f t="shared" si="6026"/>
        <v/>
      </c>
      <c r="EN332" s="115" t="str">
        <f t="shared" si="6027"/>
        <v/>
      </c>
      <c r="EO332" s="115" t="str">
        <f t="shared" si="6028"/>
        <v/>
      </c>
      <c r="EP332" s="115" t="str">
        <f t="shared" si="6029"/>
        <v/>
      </c>
      <c r="EQ332" s="115" t="str">
        <f t="shared" si="6030"/>
        <v/>
      </c>
      <c r="ER332" s="115" t="str">
        <f t="shared" si="6031"/>
        <v/>
      </c>
      <c r="ES332" s="115" t="str">
        <f t="shared" si="6032"/>
        <v/>
      </c>
      <c r="ET332" s="115" t="str">
        <f t="shared" si="6033"/>
        <v/>
      </c>
      <c r="EU332" s="115" t="str">
        <f t="shared" si="6034"/>
        <v/>
      </c>
      <c r="EV332" s="115" t="str">
        <f t="shared" si="6035"/>
        <v/>
      </c>
      <c r="EW332" s="115" t="str">
        <f t="shared" si="6036"/>
        <v/>
      </c>
      <c r="EX332" s="115" t="str">
        <f t="shared" si="6037"/>
        <v/>
      </c>
      <c r="EY332" s="115" t="str">
        <f t="shared" si="6038"/>
        <v/>
      </c>
      <c r="EZ332" s="115" t="str">
        <f t="shared" si="6039"/>
        <v/>
      </c>
      <c r="FA332" s="115" t="str">
        <f t="shared" si="6040"/>
        <v/>
      </c>
      <c r="FB332" s="115" t="str">
        <f t="shared" si="6041"/>
        <v/>
      </c>
      <c r="FC332" s="115" t="str">
        <f t="shared" si="6042"/>
        <v/>
      </c>
      <c r="FD332" s="115" t="str">
        <f t="shared" si="6043"/>
        <v/>
      </c>
      <c r="FE332" s="115" t="str">
        <f t="shared" si="6044"/>
        <v/>
      </c>
      <c r="GA332" s="217">
        <f t="shared" ref="GA332:GA355" si="6065">IF(GA5="",GA167,GA5)</f>
        <v>301</v>
      </c>
      <c r="GB332" s="140" t="str">
        <f t="shared" ref="GB332:GB355" si="6066">IFERROR(INDEX($FW$3:$FW$70,MATCH(GA332,$FV$3:$FV$70,0)),"")</f>
        <v>ENGLISH CORE</v>
      </c>
      <c r="GC332" s="182">
        <f t="shared" ref="GC332:GW332" si="6067">GC5+GC32+GC59+GC86+GC113+GC140+GC167+GC194+GC221+GC248+GC275+GC302</f>
        <v>68</v>
      </c>
      <c r="GD332" s="182">
        <f t="shared" si="6067"/>
        <v>68</v>
      </c>
      <c r="GE332" s="183">
        <f t="shared" si="6063"/>
        <v>100</v>
      </c>
      <c r="GF332" s="182">
        <f t="shared" si="6067"/>
        <v>10</v>
      </c>
      <c r="GG332" s="182">
        <f t="shared" si="6067"/>
        <v>1</v>
      </c>
      <c r="GH332" s="182">
        <f t="shared" si="6067"/>
        <v>7</v>
      </c>
      <c r="GI332" s="182">
        <f t="shared" si="6067"/>
        <v>15</v>
      </c>
      <c r="GJ332" s="182">
        <f t="shared" si="6067"/>
        <v>25</v>
      </c>
      <c r="GK332" s="182">
        <f t="shared" si="6067"/>
        <v>2</v>
      </c>
      <c r="GL332" s="182">
        <f t="shared" si="6067"/>
        <v>4</v>
      </c>
      <c r="GM332" s="182">
        <f t="shared" si="6067"/>
        <v>4</v>
      </c>
      <c r="GN332" s="182">
        <f t="shared" si="6067"/>
        <v>0</v>
      </c>
      <c r="GO332" s="182">
        <f t="shared" si="6067"/>
        <v>322</v>
      </c>
      <c r="GP332" s="182">
        <f t="shared" ref="GP332:GP355" si="6068">ROUND(GO332*12.5/SUM(GF332:GN332),2)</f>
        <v>59.19</v>
      </c>
      <c r="GQ332" s="182">
        <f t="shared" si="6067"/>
        <v>0</v>
      </c>
      <c r="GR332" s="182">
        <f t="shared" si="6067"/>
        <v>1</v>
      </c>
      <c r="GS332" s="182">
        <f t="shared" si="6067"/>
        <v>8</v>
      </c>
      <c r="GT332" s="182">
        <f t="shared" si="6067"/>
        <v>44</v>
      </c>
      <c r="GU332" s="182">
        <f t="shared" si="6067"/>
        <v>15</v>
      </c>
      <c r="GV332" s="182">
        <f t="shared" si="6067"/>
        <v>60</v>
      </c>
      <c r="GW332" s="182">
        <f t="shared" si="6067"/>
        <v>15</v>
      </c>
      <c r="GY332" s="115">
        <v>329</v>
      </c>
      <c r="GZ332" s="120" t="str">
        <f>IF(COUNT(GZ326:GZ331)&gt;1,GY339,"")</f>
        <v/>
      </c>
      <c r="HA332" s="118">
        <f t="shared" si="6057"/>
        <v>0</v>
      </c>
      <c r="HB332" s="118" t="str">
        <f>IF(GZ332="","",'INPUT INF'!L$51)</f>
        <v/>
      </c>
      <c r="HC332" s="118" t="s">
        <v>32</v>
      </c>
      <c r="HD332" s="181" t="str">
        <f>IFERROR(INDEX(GB$112:GB$136,MATCH($HB332,$GA$112:$GA$136,0)),"")</f>
        <v/>
      </c>
      <c r="HE332" s="181">
        <f>SUM(HE326:HE331)</f>
        <v>0</v>
      </c>
      <c r="HF332" s="181">
        <f t="shared" ref="HF332" si="6069">SUM(HF326:HF331)</f>
        <v>0</v>
      </c>
      <c r="HG332" s="171" t="str">
        <f t="shared" ref="HG332" si="6070">IF(HD332="","",ROUND(HF332/HE332*100,2))</f>
        <v/>
      </c>
      <c r="HH332" s="181">
        <f t="shared" ref="HH332:HQ332" si="6071">SUM(HH326:HH331)</f>
        <v>0</v>
      </c>
      <c r="HI332" s="181">
        <f t="shared" si="6071"/>
        <v>0</v>
      </c>
      <c r="HJ332" s="181">
        <f t="shared" si="6071"/>
        <v>0</v>
      </c>
      <c r="HK332" s="181">
        <f t="shared" si="6071"/>
        <v>0</v>
      </c>
      <c r="HL332" s="181">
        <f t="shared" si="6071"/>
        <v>0</v>
      </c>
      <c r="HM332" s="181">
        <f t="shared" si="6071"/>
        <v>0</v>
      </c>
      <c r="HN332" s="181">
        <f t="shared" si="6071"/>
        <v>0</v>
      </c>
      <c r="HO332" s="181">
        <f t="shared" si="6071"/>
        <v>0</v>
      </c>
      <c r="HP332" s="181">
        <f t="shared" si="6071"/>
        <v>0</v>
      </c>
      <c r="HQ332" s="181">
        <f t="shared" si="6071"/>
        <v>0</v>
      </c>
      <c r="HR332" s="171" t="e">
        <f t="shared" ref="HR332" si="6072">ROUND(HQ332*12.5/SUM(HH332:HP332),2)</f>
        <v>#DIV/0!</v>
      </c>
      <c r="HS332" s="181">
        <f t="shared" ref="HS332" si="6073">SUM(HS326:HS331)</f>
        <v>0</v>
      </c>
      <c r="HT332" s="181">
        <f t="shared" ref="HT332:HW332" si="6074">SUM(HT326:HT331)</f>
        <v>0</v>
      </c>
      <c r="HU332" s="181">
        <f t="shared" si="6074"/>
        <v>0</v>
      </c>
      <c r="HV332" s="181">
        <f t="shared" si="6074"/>
        <v>0</v>
      </c>
      <c r="HW332" s="181">
        <f t="shared" si="6074"/>
        <v>0</v>
      </c>
      <c r="HX332" s="181">
        <f t="shared" ref="HX332:HY332" si="6075">SUM(HX326:HX331)</f>
        <v>0</v>
      </c>
      <c r="HY332" s="181">
        <f t="shared" si="6075"/>
        <v>0</v>
      </c>
    </row>
    <row r="333" spans="1:233" ht="15" customHeight="1" x14ac:dyDescent="0.25">
      <c r="A333" s="115">
        <v>331</v>
      </c>
      <c r="B333" s="115" t="str">
        <f t="shared" si="5802"/>
        <v/>
      </c>
      <c r="C333" s="115" t="s">
        <v>68</v>
      </c>
      <c r="D333" s="100" t="str">
        <f t="shared" si="5805"/>
        <v>E</v>
      </c>
      <c r="E333" s="100" t="str">
        <f t="shared" si="5975"/>
        <v/>
      </c>
      <c r="F333" s="100" t="str">
        <f t="shared" si="5976"/>
        <v/>
      </c>
      <c r="G333" s="100" t="str">
        <f t="shared" si="5925"/>
        <v/>
      </c>
      <c r="H333" s="100" t="str">
        <f t="shared" si="5977"/>
        <v/>
      </c>
      <c r="I333" s="100" t="str">
        <f t="shared" si="5926"/>
        <v/>
      </c>
      <c r="J333" s="100" t="str">
        <f t="shared" si="5978"/>
        <v/>
      </c>
      <c r="K333" s="100" t="str">
        <f t="shared" si="5927"/>
        <v/>
      </c>
      <c r="L333" s="100" t="str">
        <f t="shared" si="5979"/>
        <v/>
      </c>
      <c r="M333" s="100" t="str">
        <f t="shared" si="5928"/>
        <v/>
      </c>
      <c r="N333" s="100" t="str">
        <f t="shared" si="5980"/>
        <v/>
      </c>
      <c r="O333" s="100" t="str">
        <f t="shared" si="5929"/>
        <v/>
      </c>
      <c r="P333" s="100" t="str">
        <f t="shared" si="5981"/>
        <v/>
      </c>
      <c r="Q333" s="100" t="str">
        <f t="shared" si="5930"/>
        <v/>
      </c>
      <c r="R333" s="100" t="str">
        <f t="shared" si="5982"/>
        <v/>
      </c>
      <c r="S333" s="100" t="str">
        <f t="shared" si="5931"/>
        <v/>
      </c>
      <c r="T333" s="100" t="str">
        <f t="shared" si="5983"/>
        <v/>
      </c>
      <c r="U333" s="100" t="str">
        <f t="shared" si="5932"/>
        <v/>
      </c>
      <c r="V333" s="100" t="str">
        <f t="shared" si="5984"/>
        <v/>
      </c>
      <c r="W333" s="100" t="str">
        <f t="shared" si="5933"/>
        <v/>
      </c>
      <c r="X333" s="100" t="str">
        <f t="shared" si="5985"/>
        <v/>
      </c>
      <c r="Y333" s="100" t="str">
        <f t="shared" si="5934"/>
        <v/>
      </c>
      <c r="Z333" s="100" t="str">
        <f t="shared" si="5986"/>
        <v/>
      </c>
      <c r="AA333" s="100" t="str">
        <f t="shared" si="5935"/>
        <v/>
      </c>
      <c r="AB333" s="100" t="str">
        <f t="shared" si="5987"/>
        <v/>
      </c>
      <c r="AC333" s="100" t="str">
        <f t="shared" si="5936"/>
        <v/>
      </c>
      <c r="AD333" s="100" t="str">
        <f t="shared" si="5988"/>
        <v/>
      </c>
      <c r="AE333" s="100" t="str">
        <f t="shared" si="5937"/>
        <v/>
      </c>
      <c r="AF333" s="100" t="str">
        <f t="shared" si="5989"/>
        <v/>
      </c>
      <c r="AG333" s="100" t="str">
        <f t="shared" si="5938"/>
        <v/>
      </c>
      <c r="AH333" s="100" t="str">
        <f t="shared" si="5990"/>
        <v/>
      </c>
      <c r="AI333" s="100" t="str">
        <f t="shared" si="5939"/>
        <v/>
      </c>
      <c r="AJ333" s="100" t="str">
        <f t="shared" si="5991"/>
        <v/>
      </c>
      <c r="AK333" s="100" t="str">
        <f t="shared" si="5940"/>
        <v/>
      </c>
      <c r="AL333" s="100" t="str">
        <f t="shared" si="5992"/>
        <v/>
      </c>
      <c r="AM333" s="100" t="str">
        <f t="shared" si="5941"/>
        <v/>
      </c>
      <c r="AN333" s="100" t="str">
        <f t="shared" si="5993"/>
        <v/>
      </c>
      <c r="AO333" s="100" t="str">
        <f t="shared" si="5942"/>
        <v/>
      </c>
      <c r="AP333" s="100" t="str">
        <f t="shared" si="5994"/>
        <v/>
      </c>
      <c r="AQ333" s="100" t="str">
        <f t="shared" si="5943"/>
        <v/>
      </c>
      <c r="AR333" s="100" t="str">
        <f t="shared" si="5995"/>
        <v/>
      </c>
      <c r="AS333" s="100" t="str">
        <f t="shared" si="5944"/>
        <v/>
      </c>
      <c r="AT333" s="100" t="str">
        <f t="shared" si="5996"/>
        <v/>
      </c>
      <c r="AU333" s="100" t="str">
        <f t="shared" si="5945"/>
        <v/>
      </c>
      <c r="AV333" s="100" t="str">
        <f t="shared" si="5997"/>
        <v/>
      </c>
      <c r="AW333" s="100" t="str">
        <f t="shared" si="5946"/>
        <v/>
      </c>
      <c r="AX333" s="100" t="str">
        <f t="shared" si="5998"/>
        <v/>
      </c>
      <c r="AY333" s="100" t="str">
        <f t="shared" si="5947"/>
        <v/>
      </c>
      <c r="AZ333" s="100" t="str">
        <f t="shared" si="5999"/>
        <v/>
      </c>
      <c r="BA333" s="100" t="str">
        <f t="shared" si="5948"/>
        <v/>
      </c>
      <c r="BB333" s="100" t="str">
        <f t="shared" si="6000"/>
        <v/>
      </c>
      <c r="BC333" s="100" t="str">
        <f>IFERROR(INDEX('INPUT INF'!$F$3:$F$601,MATCH($B333,'INPUT INF'!$A$3:$A$601,FALSE)),"")</f>
        <v/>
      </c>
      <c r="BD333" s="100" t="str">
        <f t="shared" si="5848"/>
        <v/>
      </c>
      <c r="BE333" s="100" t="str">
        <f t="shared" si="6001"/>
        <v/>
      </c>
      <c r="BF333" s="100" t="str">
        <f t="shared" si="6002"/>
        <v/>
      </c>
      <c r="BG333" s="115" t="str">
        <f t="shared" si="6003"/>
        <v/>
      </c>
      <c r="BH333" s="115" t="str">
        <f>IF(AND('INPUT INF'!$O$1="X",BG333="PASS"),BF333,IF($BG333="","0",IF('INPUT INF'!$N$63="YES",$BF333,"")))</f>
        <v>0</v>
      </c>
      <c r="BI333" s="115" t="str">
        <f>IF($BG333="","0",IF('INPUT INF'!$R$64="YES",$BF333,""))</f>
        <v>0</v>
      </c>
      <c r="BJ333" s="115" t="str">
        <f>IF($BG333="","0",IF('INPUT INF'!$R$65="YES",$BF333,""))</f>
        <v>0</v>
      </c>
      <c r="BL333" s="116" t="str">
        <f t="shared" si="6004"/>
        <v/>
      </c>
      <c r="BM333" s="116" t="str">
        <f t="shared" si="6005"/>
        <v/>
      </c>
      <c r="BN333" s="116" t="str">
        <f t="shared" si="6005"/>
        <v/>
      </c>
      <c r="BR333" s="116" t="str">
        <f t="shared" si="6006"/>
        <v/>
      </c>
      <c r="BS333" s="116" t="str">
        <f t="shared" si="6007"/>
        <v/>
      </c>
      <c r="BT333" s="116" t="str">
        <f t="shared" si="6007"/>
        <v/>
      </c>
      <c r="BX333" s="116" t="str">
        <f t="shared" si="6008"/>
        <v/>
      </c>
      <c r="BY333" s="116" t="str">
        <f t="shared" si="6009"/>
        <v/>
      </c>
      <c r="BZ333" s="116" t="str">
        <f t="shared" si="6009"/>
        <v/>
      </c>
      <c r="CD333" s="116" t="str">
        <f t="shared" si="6010"/>
        <v/>
      </c>
      <c r="CE333" s="116" t="str">
        <f t="shared" si="6011"/>
        <v/>
      </c>
      <c r="CF333" s="116" t="str">
        <f t="shared" si="6012"/>
        <v/>
      </c>
      <c r="CJ333" s="116" t="str">
        <f t="shared" si="6013"/>
        <v/>
      </c>
      <c r="CK333" s="116" t="str">
        <f t="shared" si="6014"/>
        <v/>
      </c>
      <c r="CL333" s="116" t="str">
        <f t="shared" si="6015"/>
        <v/>
      </c>
      <c r="CP333" s="116" t="str">
        <f t="shared" si="6016"/>
        <v/>
      </c>
      <c r="CQ333" s="116" t="str">
        <f t="shared" si="6017"/>
        <v/>
      </c>
      <c r="CR333" s="116" t="str">
        <f t="shared" si="6018"/>
        <v/>
      </c>
      <c r="DH333" s="115" t="str">
        <f t="shared" si="6019"/>
        <v/>
      </c>
      <c r="DI333" s="115" t="str">
        <f t="shared" si="5949"/>
        <v/>
      </c>
      <c r="DJ333" s="115" t="str">
        <f t="shared" si="5950"/>
        <v/>
      </c>
      <c r="DK333" s="115" t="str">
        <f t="shared" si="5951"/>
        <v/>
      </c>
      <c r="DL333" s="115" t="str">
        <f t="shared" si="5952"/>
        <v/>
      </c>
      <c r="DM333" s="115" t="str">
        <f t="shared" si="5953"/>
        <v/>
      </c>
      <c r="DN333" s="115" t="str">
        <f t="shared" si="5954"/>
        <v/>
      </c>
      <c r="DO333" s="115" t="str">
        <f t="shared" si="5955"/>
        <v/>
      </c>
      <c r="DP333" s="115" t="str">
        <f t="shared" si="5956"/>
        <v/>
      </c>
      <c r="DQ333" s="115" t="str">
        <f t="shared" si="5957"/>
        <v/>
      </c>
      <c r="DR333" s="115" t="str">
        <f t="shared" si="5958"/>
        <v/>
      </c>
      <c r="DS333" s="115" t="str">
        <f t="shared" si="5959"/>
        <v/>
      </c>
      <c r="DT333" s="115" t="str">
        <f t="shared" si="5960"/>
        <v/>
      </c>
      <c r="DU333" s="115" t="str">
        <f t="shared" si="5961"/>
        <v/>
      </c>
      <c r="DV333" s="115" t="str">
        <f t="shared" si="5962"/>
        <v/>
      </c>
      <c r="DW333" s="115" t="str">
        <f t="shared" si="5963"/>
        <v/>
      </c>
      <c r="DX333" s="115" t="str">
        <f t="shared" si="5964"/>
        <v/>
      </c>
      <c r="DY333" s="115" t="str">
        <f t="shared" si="5965"/>
        <v/>
      </c>
      <c r="DZ333" s="115" t="str">
        <f t="shared" si="5966"/>
        <v/>
      </c>
      <c r="EA333" s="115" t="str">
        <f t="shared" si="5967"/>
        <v/>
      </c>
      <c r="EB333" s="115" t="str">
        <f t="shared" si="5968"/>
        <v/>
      </c>
      <c r="EC333" s="115" t="str">
        <f t="shared" si="5969"/>
        <v/>
      </c>
      <c r="ED333" s="115" t="str">
        <f t="shared" si="5970"/>
        <v/>
      </c>
      <c r="EE333" s="115" t="str">
        <f t="shared" si="5971"/>
        <v/>
      </c>
      <c r="EF333" s="115" t="str">
        <f t="shared" si="5972"/>
        <v/>
      </c>
      <c r="EG333" s="115" t="str">
        <f t="shared" si="6020"/>
        <v/>
      </c>
      <c r="EH333" s="115" t="str">
        <f t="shared" si="6021"/>
        <v/>
      </c>
      <c r="EI333" s="115" t="str">
        <f t="shared" si="6022"/>
        <v/>
      </c>
      <c r="EJ333" s="115" t="str">
        <f t="shared" si="6023"/>
        <v/>
      </c>
      <c r="EK333" s="115" t="str">
        <f t="shared" si="6024"/>
        <v/>
      </c>
      <c r="EL333" s="115" t="str">
        <f t="shared" si="6025"/>
        <v/>
      </c>
      <c r="EM333" s="115" t="str">
        <f t="shared" si="6026"/>
        <v/>
      </c>
      <c r="EN333" s="115" t="str">
        <f t="shared" si="6027"/>
        <v/>
      </c>
      <c r="EO333" s="115" t="str">
        <f t="shared" si="6028"/>
        <v/>
      </c>
      <c r="EP333" s="115" t="str">
        <f t="shared" si="6029"/>
        <v/>
      </c>
      <c r="EQ333" s="115" t="str">
        <f t="shared" si="6030"/>
        <v/>
      </c>
      <c r="ER333" s="115" t="str">
        <f t="shared" si="6031"/>
        <v/>
      </c>
      <c r="ES333" s="115" t="str">
        <f t="shared" si="6032"/>
        <v/>
      </c>
      <c r="ET333" s="115" t="str">
        <f t="shared" si="6033"/>
        <v/>
      </c>
      <c r="EU333" s="115" t="str">
        <f t="shared" si="6034"/>
        <v/>
      </c>
      <c r="EV333" s="115" t="str">
        <f t="shared" si="6035"/>
        <v/>
      </c>
      <c r="EW333" s="115" t="str">
        <f t="shared" si="6036"/>
        <v/>
      </c>
      <c r="EX333" s="115" t="str">
        <f t="shared" si="6037"/>
        <v/>
      </c>
      <c r="EY333" s="115" t="str">
        <f t="shared" si="6038"/>
        <v/>
      </c>
      <c r="EZ333" s="115" t="str">
        <f t="shared" si="6039"/>
        <v/>
      </c>
      <c r="FA333" s="115" t="str">
        <f t="shared" si="6040"/>
        <v/>
      </c>
      <c r="FB333" s="115" t="str">
        <f t="shared" si="6041"/>
        <v/>
      </c>
      <c r="FC333" s="115" t="str">
        <f t="shared" si="6042"/>
        <v/>
      </c>
      <c r="FD333" s="115" t="str">
        <f t="shared" si="6043"/>
        <v/>
      </c>
      <c r="FE333" s="115" t="str">
        <f t="shared" si="6044"/>
        <v/>
      </c>
      <c r="GA333" s="217">
        <f t="shared" si="6065"/>
        <v>83</v>
      </c>
      <c r="GB333" s="140" t="str">
        <f t="shared" si="6066"/>
        <v>COM. SC.(NEW)</v>
      </c>
      <c r="GC333" s="182">
        <f t="shared" ref="GC333:GW333" si="6076">GC6+GC33+GC60+GC87+GC114+GC141+GC168+GC195+GC222+GC249+GC276+GC303</f>
        <v>16</v>
      </c>
      <c r="GD333" s="182">
        <f t="shared" si="6076"/>
        <v>16</v>
      </c>
      <c r="GE333" s="183">
        <f t="shared" si="6063"/>
        <v>100</v>
      </c>
      <c r="GF333" s="182">
        <f t="shared" si="6076"/>
        <v>4</v>
      </c>
      <c r="GG333" s="182">
        <f t="shared" si="6076"/>
        <v>1</v>
      </c>
      <c r="GH333" s="182">
        <f t="shared" si="6076"/>
        <v>0</v>
      </c>
      <c r="GI333" s="182">
        <f t="shared" si="6076"/>
        <v>1</v>
      </c>
      <c r="GJ333" s="182">
        <f t="shared" si="6076"/>
        <v>3</v>
      </c>
      <c r="GK333" s="182">
        <f t="shared" si="6076"/>
        <v>2</v>
      </c>
      <c r="GL333" s="182">
        <f t="shared" si="6076"/>
        <v>3</v>
      </c>
      <c r="GM333" s="182">
        <f t="shared" si="6076"/>
        <v>2</v>
      </c>
      <c r="GN333" s="182">
        <f t="shared" si="6076"/>
        <v>0</v>
      </c>
      <c r="GO333" s="182">
        <f t="shared" si="6076"/>
        <v>70</v>
      </c>
      <c r="GP333" s="182">
        <f t="shared" si="6068"/>
        <v>54.69</v>
      </c>
      <c r="GQ333" s="182">
        <f t="shared" si="6076"/>
        <v>0</v>
      </c>
      <c r="GR333" s="182">
        <f t="shared" si="6076"/>
        <v>1</v>
      </c>
      <c r="GS333" s="182">
        <f t="shared" si="6076"/>
        <v>4</v>
      </c>
      <c r="GT333" s="182">
        <f t="shared" si="6076"/>
        <v>6</v>
      </c>
      <c r="GU333" s="182">
        <f t="shared" si="6076"/>
        <v>5</v>
      </c>
      <c r="GV333" s="182">
        <f t="shared" si="6076"/>
        <v>13</v>
      </c>
      <c r="GW333" s="182">
        <f t="shared" si="6076"/>
        <v>5</v>
      </c>
      <c r="GY333" s="115">
        <v>330</v>
      </c>
      <c r="GZ333" s="120" t="str">
        <f>IF('INPUT INF'!N$52="YES",GY340,"")</f>
        <v/>
      </c>
      <c r="HA333" s="118">
        <f>'INPUT INF'!K52</f>
        <v>0</v>
      </c>
      <c r="HB333" s="118" t="str">
        <f>IF(GZ333="","",'INPUT INF'!L$52)</f>
        <v/>
      </c>
      <c r="HC333" s="181" t="str">
        <f>'INPUT INF'!N$34</f>
        <v>A</v>
      </c>
      <c r="HD333" s="181" t="str">
        <f>IFERROR(INDEX(GB$4:GB$28,MATCH($HB333,$GA$4:$GA$28,0)),"")</f>
        <v/>
      </c>
      <c r="HE333" s="181">
        <f t="shared" ref="HE333:HY333" si="6077">IFERROR(INDEX(GC$166:GC$190,MATCH($HB333,$GA$166:$GA$190,0)),"")</f>
        <v>0</v>
      </c>
      <c r="HF333" s="181">
        <f t="shared" si="6077"/>
        <v>0</v>
      </c>
      <c r="HG333" s="181" t="str">
        <f t="shared" si="6077"/>
        <v/>
      </c>
      <c r="HH333" s="181">
        <f t="shared" si="6077"/>
        <v>0</v>
      </c>
      <c r="HI333" s="181">
        <f t="shared" si="6077"/>
        <v>0</v>
      </c>
      <c r="HJ333" s="181">
        <f t="shared" si="6077"/>
        <v>0</v>
      </c>
      <c r="HK333" s="181">
        <f t="shared" si="6077"/>
        <v>0</v>
      </c>
      <c r="HL333" s="181">
        <f t="shared" si="6077"/>
        <v>0</v>
      </c>
      <c r="HM333" s="181">
        <f t="shared" si="6077"/>
        <v>0</v>
      </c>
      <c r="HN333" s="181">
        <f t="shared" si="6077"/>
        <v>0</v>
      </c>
      <c r="HO333" s="181">
        <f t="shared" si="6077"/>
        <v>0</v>
      </c>
      <c r="HP333" s="181">
        <f t="shared" si="6077"/>
        <v>0</v>
      </c>
      <c r="HQ333" s="181">
        <f t="shared" si="6077"/>
        <v>0</v>
      </c>
      <c r="HR333" s="181" t="str">
        <f t="shared" si="6077"/>
        <v/>
      </c>
      <c r="HS333" s="181">
        <f t="shared" si="6077"/>
        <v>0</v>
      </c>
      <c r="HT333" s="181">
        <f t="shared" si="6077"/>
        <v>0</v>
      </c>
      <c r="HU333" s="181">
        <f t="shared" si="6077"/>
        <v>0</v>
      </c>
      <c r="HV333" s="181">
        <f t="shared" si="6077"/>
        <v>0</v>
      </c>
      <c r="HW333" s="181">
        <f t="shared" si="6077"/>
        <v>0</v>
      </c>
      <c r="HX333" s="181">
        <f t="shared" si="6077"/>
        <v>0</v>
      </c>
      <c r="HY333" s="181">
        <f t="shared" si="6077"/>
        <v>0</v>
      </c>
    </row>
    <row r="334" spans="1:233" ht="15" customHeight="1" x14ac:dyDescent="0.25">
      <c r="A334" s="115">
        <v>332</v>
      </c>
      <c r="B334" s="115" t="str">
        <f t="shared" si="5802"/>
        <v/>
      </c>
      <c r="C334" s="115" t="s">
        <v>68</v>
      </c>
      <c r="D334" s="100" t="str">
        <f t="shared" si="5805"/>
        <v>E</v>
      </c>
      <c r="E334" s="100" t="str">
        <f t="shared" si="5975"/>
        <v/>
      </c>
      <c r="F334" s="100" t="str">
        <f t="shared" si="5976"/>
        <v/>
      </c>
      <c r="G334" s="100" t="str">
        <f t="shared" si="5925"/>
        <v/>
      </c>
      <c r="H334" s="100" t="str">
        <f t="shared" si="5977"/>
        <v/>
      </c>
      <c r="I334" s="100" t="str">
        <f t="shared" si="5926"/>
        <v/>
      </c>
      <c r="J334" s="100" t="str">
        <f t="shared" si="5978"/>
        <v/>
      </c>
      <c r="K334" s="100" t="str">
        <f t="shared" si="5927"/>
        <v/>
      </c>
      <c r="L334" s="100" t="str">
        <f t="shared" si="5979"/>
        <v/>
      </c>
      <c r="M334" s="100" t="str">
        <f t="shared" si="5928"/>
        <v/>
      </c>
      <c r="N334" s="100" t="str">
        <f t="shared" si="5980"/>
        <v/>
      </c>
      <c r="O334" s="100" t="str">
        <f t="shared" si="5929"/>
        <v/>
      </c>
      <c r="P334" s="100" t="str">
        <f t="shared" si="5981"/>
        <v/>
      </c>
      <c r="Q334" s="100" t="str">
        <f t="shared" si="5930"/>
        <v/>
      </c>
      <c r="R334" s="100" t="str">
        <f t="shared" si="5982"/>
        <v/>
      </c>
      <c r="S334" s="100" t="str">
        <f t="shared" si="5931"/>
        <v/>
      </c>
      <c r="T334" s="100" t="str">
        <f t="shared" si="5983"/>
        <v/>
      </c>
      <c r="U334" s="100" t="str">
        <f t="shared" si="5932"/>
        <v/>
      </c>
      <c r="V334" s="100" t="str">
        <f t="shared" si="5984"/>
        <v/>
      </c>
      <c r="W334" s="100" t="str">
        <f t="shared" si="5933"/>
        <v/>
      </c>
      <c r="X334" s="100" t="str">
        <f t="shared" si="5985"/>
        <v/>
      </c>
      <c r="Y334" s="100" t="str">
        <f t="shared" si="5934"/>
        <v/>
      </c>
      <c r="Z334" s="100" t="str">
        <f t="shared" si="5986"/>
        <v/>
      </c>
      <c r="AA334" s="100" t="str">
        <f t="shared" si="5935"/>
        <v/>
      </c>
      <c r="AB334" s="100" t="str">
        <f t="shared" si="5987"/>
        <v/>
      </c>
      <c r="AC334" s="100" t="str">
        <f t="shared" si="5936"/>
        <v/>
      </c>
      <c r="AD334" s="100" t="str">
        <f t="shared" si="5988"/>
        <v/>
      </c>
      <c r="AE334" s="100" t="str">
        <f t="shared" si="5937"/>
        <v/>
      </c>
      <c r="AF334" s="100" t="str">
        <f t="shared" si="5989"/>
        <v/>
      </c>
      <c r="AG334" s="100" t="str">
        <f t="shared" si="5938"/>
        <v/>
      </c>
      <c r="AH334" s="100" t="str">
        <f t="shared" si="5990"/>
        <v/>
      </c>
      <c r="AI334" s="100" t="str">
        <f t="shared" si="5939"/>
        <v/>
      </c>
      <c r="AJ334" s="100" t="str">
        <f t="shared" si="5991"/>
        <v/>
      </c>
      <c r="AK334" s="100" t="str">
        <f t="shared" si="5940"/>
        <v/>
      </c>
      <c r="AL334" s="100" t="str">
        <f t="shared" si="5992"/>
        <v/>
      </c>
      <c r="AM334" s="100" t="str">
        <f t="shared" si="5941"/>
        <v/>
      </c>
      <c r="AN334" s="100" t="str">
        <f t="shared" si="5993"/>
        <v/>
      </c>
      <c r="AO334" s="100" t="str">
        <f t="shared" si="5942"/>
        <v/>
      </c>
      <c r="AP334" s="100" t="str">
        <f t="shared" si="5994"/>
        <v/>
      </c>
      <c r="AQ334" s="100" t="str">
        <f t="shared" si="5943"/>
        <v/>
      </c>
      <c r="AR334" s="100" t="str">
        <f t="shared" si="5995"/>
        <v/>
      </c>
      <c r="AS334" s="100" t="str">
        <f t="shared" si="5944"/>
        <v/>
      </c>
      <c r="AT334" s="100" t="str">
        <f t="shared" si="5996"/>
        <v/>
      </c>
      <c r="AU334" s="100" t="str">
        <f t="shared" si="5945"/>
        <v/>
      </c>
      <c r="AV334" s="100" t="str">
        <f t="shared" si="5997"/>
        <v/>
      </c>
      <c r="AW334" s="100" t="str">
        <f t="shared" si="5946"/>
        <v/>
      </c>
      <c r="AX334" s="100" t="str">
        <f t="shared" si="5998"/>
        <v/>
      </c>
      <c r="AY334" s="100" t="str">
        <f t="shared" si="5947"/>
        <v/>
      </c>
      <c r="AZ334" s="100" t="str">
        <f t="shared" si="5999"/>
        <v/>
      </c>
      <c r="BA334" s="100" t="str">
        <f t="shared" si="5948"/>
        <v/>
      </c>
      <c r="BB334" s="100" t="str">
        <f t="shared" si="6000"/>
        <v/>
      </c>
      <c r="BC334" s="100" t="str">
        <f>IFERROR(INDEX('INPUT INF'!$F$3:$F$601,MATCH($B334,'INPUT INF'!$A$3:$A$601,FALSE)),"")</f>
        <v/>
      </c>
      <c r="BD334" s="100" t="str">
        <f t="shared" si="5848"/>
        <v/>
      </c>
      <c r="BE334" s="100" t="str">
        <f t="shared" si="6001"/>
        <v/>
      </c>
      <c r="BF334" s="100" t="str">
        <f t="shared" si="6002"/>
        <v/>
      </c>
      <c r="BG334" s="115" t="str">
        <f t="shared" si="6003"/>
        <v/>
      </c>
      <c r="BH334" s="115" t="str">
        <f>IF(AND('INPUT INF'!$O$1="X",BG334="PASS"),BF334,IF($BG334="","0",IF('INPUT INF'!$N$63="YES",$BF334,"")))</f>
        <v>0</v>
      </c>
      <c r="BI334" s="115" t="str">
        <f>IF($BG334="","0",IF('INPUT INF'!$R$64="YES",$BF334,""))</f>
        <v>0</v>
      </c>
      <c r="BJ334" s="115" t="str">
        <f>IF($BG334="","0",IF('INPUT INF'!$R$65="YES",$BF334,""))</f>
        <v>0</v>
      </c>
      <c r="BL334" s="116" t="str">
        <f t="shared" si="6004"/>
        <v/>
      </c>
      <c r="BM334" s="116" t="str">
        <f t="shared" si="6005"/>
        <v/>
      </c>
      <c r="BN334" s="116" t="str">
        <f t="shared" si="6005"/>
        <v/>
      </c>
      <c r="BR334" s="116" t="str">
        <f t="shared" si="6006"/>
        <v/>
      </c>
      <c r="BS334" s="116" t="str">
        <f t="shared" si="6007"/>
        <v/>
      </c>
      <c r="BT334" s="116" t="str">
        <f t="shared" si="6007"/>
        <v/>
      </c>
      <c r="BX334" s="116" t="str">
        <f t="shared" si="6008"/>
        <v/>
      </c>
      <c r="BY334" s="116" t="str">
        <f t="shared" si="6009"/>
        <v/>
      </c>
      <c r="BZ334" s="116" t="str">
        <f t="shared" si="6009"/>
        <v/>
      </c>
      <c r="CD334" s="116" t="str">
        <f t="shared" si="6010"/>
        <v/>
      </c>
      <c r="CE334" s="116" t="str">
        <f t="shared" si="6011"/>
        <v/>
      </c>
      <c r="CF334" s="116" t="str">
        <f t="shared" si="6012"/>
        <v/>
      </c>
      <c r="CJ334" s="116" t="str">
        <f t="shared" si="6013"/>
        <v/>
      </c>
      <c r="CK334" s="116" t="str">
        <f t="shared" si="6014"/>
        <v/>
      </c>
      <c r="CL334" s="116" t="str">
        <f t="shared" si="6015"/>
        <v/>
      </c>
      <c r="CP334" s="116" t="str">
        <f t="shared" si="6016"/>
        <v/>
      </c>
      <c r="CQ334" s="116" t="str">
        <f t="shared" si="6017"/>
        <v/>
      </c>
      <c r="CR334" s="116" t="str">
        <f t="shared" si="6018"/>
        <v/>
      </c>
      <c r="DH334" s="115" t="str">
        <f t="shared" si="6019"/>
        <v/>
      </c>
      <c r="DI334" s="115" t="str">
        <f t="shared" si="5949"/>
        <v/>
      </c>
      <c r="DJ334" s="115" t="str">
        <f t="shared" si="5950"/>
        <v/>
      </c>
      <c r="DK334" s="115" t="str">
        <f t="shared" si="5951"/>
        <v/>
      </c>
      <c r="DL334" s="115" t="str">
        <f t="shared" si="5952"/>
        <v/>
      </c>
      <c r="DM334" s="115" t="str">
        <f t="shared" si="5953"/>
        <v/>
      </c>
      <c r="DN334" s="115" t="str">
        <f t="shared" si="5954"/>
        <v/>
      </c>
      <c r="DO334" s="115" t="str">
        <f t="shared" si="5955"/>
        <v/>
      </c>
      <c r="DP334" s="115" t="str">
        <f t="shared" si="5956"/>
        <v/>
      </c>
      <c r="DQ334" s="115" t="str">
        <f t="shared" si="5957"/>
        <v/>
      </c>
      <c r="DR334" s="115" t="str">
        <f t="shared" si="5958"/>
        <v/>
      </c>
      <c r="DS334" s="115" t="str">
        <f t="shared" si="5959"/>
        <v/>
      </c>
      <c r="DT334" s="115" t="str">
        <f t="shared" si="5960"/>
        <v/>
      </c>
      <c r="DU334" s="115" t="str">
        <f t="shared" si="5961"/>
        <v/>
      </c>
      <c r="DV334" s="115" t="str">
        <f t="shared" si="5962"/>
        <v/>
      </c>
      <c r="DW334" s="115" t="str">
        <f t="shared" si="5963"/>
        <v/>
      </c>
      <c r="DX334" s="115" t="str">
        <f t="shared" si="5964"/>
        <v/>
      </c>
      <c r="DY334" s="115" t="str">
        <f t="shared" si="5965"/>
        <v/>
      </c>
      <c r="DZ334" s="115" t="str">
        <f t="shared" si="5966"/>
        <v/>
      </c>
      <c r="EA334" s="115" t="str">
        <f t="shared" si="5967"/>
        <v/>
      </c>
      <c r="EB334" s="115" t="str">
        <f t="shared" si="5968"/>
        <v/>
      </c>
      <c r="EC334" s="115" t="str">
        <f t="shared" si="5969"/>
        <v/>
      </c>
      <c r="ED334" s="115" t="str">
        <f t="shared" si="5970"/>
        <v/>
      </c>
      <c r="EE334" s="115" t="str">
        <f t="shared" si="5971"/>
        <v/>
      </c>
      <c r="EF334" s="115" t="str">
        <f t="shared" si="5972"/>
        <v/>
      </c>
      <c r="EG334" s="115" t="str">
        <f t="shared" si="6020"/>
        <v/>
      </c>
      <c r="EH334" s="115" t="str">
        <f t="shared" si="6021"/>
        <v/>
      </c>
      <c r="EI334" s="115" t="str">
        <f t="shared" si="6022"/>
        <v/>
      </c>
      <c r="EJ334" s="115" t="str">
        <f t="shared" si="6023"/>
        <v/>
      </c>
      <c r="EK334" s="115" t="str">
        <f t="shared" si="6024"/>
        <v/>
      </c>
      <c r="EL334" s="115" t="str">
        <f t="shared" si="6025"/>
        <v/>
      </c>
      <c r="EM334" s="115" t="str">
        <f t="shared" si="6026"/>
        <v/>
      </c>
      <c r="EN334" s="115" t="str">
        <f t="shared" si="6027"/>
        <v/>
      </c>
      <c r="EO334" s="115" t="str">
        <f t="shared" si="6028"/>
        <v/>
      </c>
      <c r="EP334" s="115" t="str">
        <f t="shared" si="6029"/>
        <v/>
      </c>
      <c r="EQ334" s="115" t="str">
        <f t="shared" si="6030"/>
        <v/>
      </c>
      <c r="ER334" s="115" t="str">
        <f t="shared" si="6031"/>
        <v/>
      </c>
      <c r="ES334" s="115" t="str">
        <f t="shared" si="6032"/>
        <v/>
      </c>
      <c r="ET334" s="115" t="str">
        <f t="shared" si="6033"/>
        <v/>
      </c>
      <c r="EU334" s="115" t="str">
        <f t="shared" si="6034"/>
        <v/>
      </c>
      <c r="EV334" s="115" t="str">
        <f t="shared" si="6035"/>
        <v/>
      </c>
      <c r="EW334" s="115" t="str">
        <f t="shared" si="6036"/>
        <v/>
      </c>
      <c r="EX334" s="115" t="str">
        <f t="shared" si="6037"/>
        <v/>
      </c>
      <c r="EY334" s="115" t="str">
        <f t="shared" si="6038"/>
        <v/>
      </c>
      <c r="EZ334" s="115" t="str">
        <f t="shared" si="6039"/>
        <v/>
      </c>
      <c r="FA334" s="115" t="str">
        <f t="shared" si="6040"/>
        <v/>
      </c>
      <c r="FB334" s="115" t="str">
        <f t="shared" si="6041"/>
        <v/>
      </c>
      <c r="FC334" s="115" t="str">
        <f t="shared" si="6042"/>
        <v/>
      </c>
      <c r="FD334" s="115" t="str">
        <f t="shared" si="6043"/>
        <v/>
      </c>
      <c r="FE334" s="115" t="str">
        <f t="shared" si="6044"/>
        <v/>
      </c>
      <c r="GA334" s="217">
        <f t="shared" si="6065"/>
        <v>65</v>
      </c>
      <c r="GB334" s="140" t="str">
        <f t="shared" si="6066"/>
        <v>IP(NEW)</v>
      </c>
      <c r="GC334" s="182">
        <f t="shared" ref="GC334:GW334" si="6078">GC7+GC34+GC61+GC88+GC115+GC142+GC169+GC196+GC223+GC250+GC277+GC304</f>
        <v>17</v>
      </c>
      <c r="GD334" s="182">
        <f t="shared" si="6078"/>
        <v>17</v>
      </c>
      <c r="GE334" s="183">
        <f t="shared" si="6063"/>
        <v>100</v>
      </c>
      <c r="GF334" s="182">
        <f t="shared" si="6078"/>
        <v>5</v>
      </c>
      <c r="GG334" s="182">
        <f t="shared" si="6078"/>
        <v>3</v>
      </c>
      <c r="GH334" s="182">
        <f t="shared" si="6078"/>
        <v>0</v>
      </c>
      <c r="GI334" s="182">
        <f t="shared" si="6078"/>
        <v>1</v>
      </c>
      <c r="GJ334" s="182">
        <f t="shared" si="6078"/>
        <v>5</v>
      </c>
      <c r="GK334" s="182">
        <f t="shared" si="6078"/>
        <v>2</v>
      </c>
      <c r="GL334" s="182">
        <f t="shared" si="6078"/>
        <v>1</v>
      </c>
      <c r="GM334" s="182">
        <f t="shared" si="6078"/>
        <v>0</v>
      </c>
      <c r="GN334" s="182">
        <f t="shared" si="6078"/>
        <v>0</v>
      </c>
      <c r="GO334" s="182">
        <f t="shared" si="6078"/>
        <v>94</v>
      </c>
      <c r="GP334" s="182">
        <f t="shared" si="6068"/>
        <v>69.12</v>
      </c>
      <c r="GQ334" s="182">
        <f t="shared" si="6078"/>
        <v>0</v>
      </c>
      <c r="GR334" s="182">
        <f t="shared" si="6078"/>
        <v>0</v>
      </c>
      <c r="GS334" s="182">
        <f t="shared" si="6078"/>
        <v>4</v>
      </c>
      <c r="GT334" s="182">
        <f t="shared" si="6078"/>
        <v>5</v>
      </c>
      <c r="GU334" s="182">
        <f t="shared" si="6078"/>
        <v>8</v>
      </c>
      <c r="GV334" s="182">
        <f t="shared" si="6078"/>
        <v>14</v>
      </c>
      <c r="GW334" s="182">
        <f t="shared" si="6078"/>
        <v>8</v>
      </c>
      <c r="GY334" s="115">
        <v>331</v>
      </c>
      <c r="GZ334" s="120" t="str">
        <f>IF('INPUT INF'!O$52="YES",GY341,"")</f>
        <v/>
      </c>
      <c r="HA334" s="118">
        <f>HA333</f>
        <v>0</v>
      </c>
      <c r="HB334" s="118" t="str">
        <f>IF(GZ334="","",'INPUT INF'!L$52)</f>
        <v/>
      </c>
      <c r="HC334" s="181" t="str">
        <f>'INPUT INF'!O$34</f>
        <v>B</v>
      </c>
      <c r="HD334" s="181" t="str">
        <f>IFERROR(INDEX(GB$31:GB$55,MATCH($HB334,$GA$31:$GA$55,0)),"")</f>
        <v/>
      </c>
      <c r="HE334" s="181">
        <f t="shared" ref="HE334:HY334" si="6079">IFERROR(INDEX(GC$192:GC$217,MATCH($HB334,$GA$192:$GA$217,0)),"")</f>
        <v>0</v>
      </c>
      <c r="HF334" s="181">
        <f t="shared" si="6079"/>
        <v>0</v>
      </c>
      <c r="HG334" s="181" t="str">
        <f t="shared" si="6079"/>
        <v/>
      </c>
      <c r="HH334" s="181">
        <f t="shared" si="6079"/>
        <v>0</v>
      </c>
      <c r="HI334" s="181">
        <f t="shared" si="6079"/>
        <v>0</v>
      </c>
      <c r="HJ334" s="181">
        <f t="shared" si="6079"/>
        <v>0</v>
      </c>
      <c r="HK334" s="181">
        <f t="shared" si="6079"/>
        <v>0</v>
      </c>
      <c r="HL334" s="181">
        <f t="shared" si="6079"/>
        <v>0</v>
      </c>
      <c r="HM334" s="181">
        <f t="shared" si="6079"/>
        <v>0</v>
      </c>
      <c r="HN334" s="181">
        <f t="shared" si="6079"/>
        <v>0</v>
      </c>
      <c r="HO334" s="181">
        <f t="shared" si="6079"/>
        <v>0</v>
      </c>
      <c r="HP334" s="181">
        <f t="shared" si="6079"/>
        <v>0</v>
      </c>
      <c r="HQ334" s="181">
        <f t="shared" si="6079"/>
        <v>0</v>
      </c>
      <c r="HR334" s="181" t="str">
        <f t="shared" si="6079"/>
        <v/>
      </c>
      <c r="HS334" s="181">
        <f t="shared" si="6079"/>
        <v>0</v>
      </c>
      <c r="HT334" s="181">
        <f t="shared" si="6079"/>
        <v>0</v>
      </c>
      <c r="HU334" s="181">
        <f t="shared" si="6079"/>
        <v>0</v>
      </c>
      <c r="HV334" s="181">
        <f t="shared" si="6079"/>
        <v>0</v>
      </c>
      <c r="HW334" s="181">
        <f t="shared" si="6079"/>
        <v>0</v>
      </c>
      <c r="HX334" s="181">
        <f t="shared" si="6079"/>
        <v>0</v>
      </c>
      <c r="HY334" s="181">
        <f t="shared" si="6079"/>
        <v>0</v>
      </c>
    </row>
    <row r="335" spans="1:233" ht="15" customHeight="1" x14ac:dyDescent="0.25">
      <c r="A335" s="115">
        <v>333</v>
      </c>
      <c r="B335" s="115" t="str">
        <f t="shared" si="5802"/>
        <v/>
      </c>
      <c r="C335" s="115" t="s">
        <v>68</v>
      </c>
      <c r="D335" s="100" t="str">
        <f t="shared" si="5805"/>
        <v>E</v>
      </c>
      <c r="E335" s="100" t="str">
        <f t="shared" si="5975"/>
        <v/>
      </c>
      <c r="F335" s="100" t="str">
        <f t="shared" si="5976"/>
        <v/>
      </c>
      <c r="G335" s="100" t="str">
        <f t="shared" si="5925"/>
        <v/>
      </c>
      <c r="H335" s="100" t="str">
        <f t="shared" si="5977"/>
        <v/>
      </c>
      <c r="I335" s="100" t="str">
        <f t="shared" si="5926"/>
        <v/>
      </c>
      <c r="J335" s="100" t="str">
        <f t="shared" si="5978"/>
        <v/>
      </c>
      <c r="K335" s="100" t="str">
        <f t="shared" si="5927"/>
        <v/>
      </c>
      <c r="L335" s="100" t="str">
        <f t="shared" si="5979"/>
        <v/>
      </c>
      <c r="M335" s="100" t="str">
        <f t="shared" si="5928"/>
        <v/>
      </c>
      <c r="N335" s="100" t="str">
        <f t="shared" si="5980"/>
        <v/>
      </c>
      <c r="O335" s="100" t="str">
        <f t="shared" si="5929"/>
        <v/>
      </c>
      <c r="P335" s="100" t="str">
        <f t="shared" si="5981"/>
        <v/>
      </c>
      <c r="Q335" s="100" t="str">
        <f t="shared" si="5930"/>
        <v/>
      </c>
      <c r="R335" s="100" t="str">
        <f t="shared" si="5982"/>
        <v/>
      </c>
      <c r="S335" s="100" t="str">
        <f t="shared" si="5931"/>
        <v/>
      </c>
      <c r="T335" s="100" t="str">
        <f t="shared" si="5983"/>
        <v/>
      </c>
      <c r="U335" s="100" t="str">
        <f t="shared" si="5932"/>
        <v/>
      </c>
      <c r="V335" s="100" t="str">
        <f t="shared" si="5984"/>
        <v/>
      </c>
      <c r="W335" s="100" t="str">
        <f t="shared" si="5933"/>
        <v/>
      </c>
      <c r="X335" s="100" t="str">
        <f t="shared" si="5985"/>
        <v/>
      </c>
      <c r="Y335" s="100" t="str">
        <f t="shared" si="5934"/>
        <v/>
      </c>
      <c r="Z335" s="100" t="str">
        <f t="shared" si="5986"/>
        <v/>
      </c>
      <c r="AA335" s="100" t="str">
        <f t="shared" si="5935"/>
        <v/>
      </c>
      <c r="AB335" s="100" t="str">
        <f t="shared" si="5987"/>
        <v/>
      </c>
      <c r="AC335" s="100" t="str">
        <f t="shared" si="5936"/>
        <v/>
      </c>
      <c r="AD335" s="100" t="str">
        <f t="shared" si="5988"/>
        <v/>
      </c>
      <c r="AE335" s="100" t="str">
        <f t="shared" si="5937"/>
        <v/>
      </c>
      <c r="AF335" s="100" t="str">
        <f t="shared" si="5989"/>
        <v/>
      </c>
      <c r="AG335" s="100" t="str">
        <f t="shared" si="5938"/>
        <v/>
      </c>
      <c r="AH335" s="100" t="str">
        <f t="shared" si="5990"/>
        <v/>
      </c>
      <c r="AI335" s="100" t="str">
        <f t="shared" si="5939"/>
        <v/>
      </c>
      <c r="AJ335" s="100" t="str">
        <f t="shared" si="5991"/>
        <v/>
      </c>
      <c r="AK335" s="100" t="str">
        <f t="shared" si="5940"/>
        <v/>
      </c>
      <c r="AL335" s="100" t="str">
        <f t="shared" si="5992"/>
        <v/>
      </c>
      <c r="AM335" s="100" t="str">
        <f t="shared" si="5941"/>
        <v/>
      </c>
      <c r="AN335" s="100" t="str">
        <f t="shared" si="5993"/>
        <v/>
      </c>
      <c r="AO335" s="100" t="str">
        <f t="shared" si="5942"/>
        <v/>
      </c>
      <c r="AP335" s="100" t="str">
        <f t="shared" si="5994"/>
        <v/>
      </c>
      <c r="AQ335" s="100" t="str">
        <f t="shared" si="5943"/>
        <v/>
      </c>
      <c r="AR335" s="100" t="str">
        <f t="shared" si="5995"/>
        <v/>
      </c>
      <c r="AS335" s="100" t="str">
        <f t="shared" si="5944"/>
        <v/>
      </c>
      <c r="AT335" s="100" t="str">
        <f t="shared" si="5996"/>
        <v/>
      </c>
      <c r="AU335" s="100" t="str">
        <f t="shared" si="5945"/>
        <v/>
      </c>
      <c r="AV335" s="100" t="str">
        <f t="shared" si="5997"/>
        <v/>
      </c>
      <c r="AW335" s="100" t="str">
        <f t="shared" si="5946"/>
        <v/>
      </c>
      <c r="AX335" s="100" t="str">
        <f t="shared" si="5998"/>
        <v/>
      </c>
      <c r="AY335" s="100" t="str">
        <f t="shared" si="5947"/>
        <v/>
      </c>
      <c r="AZ335" s="100" t="str">
        <f t="shared" si="5999"/>
        <v/>
      </c>
      <c r="BA335" s="100" t="str">
        <f t="shared" si="5948"/>
        <v/>
      </c>
      <c r="BB335" s="100" t="str">
        <f t="shared" si="6000"/>
        <v/>
      </c>
      <c r="BC335" s="100" t="str">
        <f>IFERROR(INDEX('INPUT INF'!$F$3:$F$601,MATCH($B335,'INPUT INF'!$A$3:$A$601,FALSE)),"")</f>
        <v/>
      </c>
      <c r="BD335" s="100" t="str">
        <f t="shared" si="5848"/>
        <v/>
      </c>
      <c r="BE335" s="100" t="str">
        <f t="shared" si="6001"/>
        <v/>
      </c>
      <c r="BF335" s="100" t="str">
        <f t="shared" si="6002"/>
        <v/>
      </c>
      <c r="BG335" s="115" t="str">
        <f t="shared" si="6003"/>
        <v/>
      </c>
      <c r="BH335" s="115" t="str">
        <f>IF(AND('INPUT INF'!$O$1="X",BG335="PASS"),BF335,IF($BG335="","0",IF('INPUT INF'!$N$63="YES",$BF335,"")))</f>
        <v>0</v>
      </c>
      <c r="BI335" s="115" t="str">
        <f>IF($BG335="","0",IF('INPUT INF'!$R$64="YES",$BF335,""))</f>
        <v>0</v>
      </c>
      <c r="BJ335" s="115" t="str">
        <f>IF($BG335="","0",IF('INPUT INF'!$R$65="YES",$BF335,""))</f>
        <v>0</v>
      </c>
      <c r="BL335" s="116" t="str">
        <f t="shared" si="6004"/>
        <v/>
      </c>
      <c r="BM335" s="116" t="str">
        <f t="shared" si="6005"/>
        <v/>
      </c>
      <c r="BN335" s="116" t="str">
        <f t="shared" si="6005"/>
        <v/>
      </c>
      <c r="BR335" s="116" t="str">
        <f t="shared" si="6006"/>
        <v/>
      </c>
      <c r="BS335" s="116" t="str">
        <f t="shared" si="6007"/>
        <v/>
      </c>
      <c r="BT335" s="116" t="str">
        <f t="shared" si="6007"/>
        <v/>
      </c>
      <c r="BX335" s="116" t="str">
        <f t="shared" si="6008"/>
        <v/>
      </c>
      <c r="BY335" s="116" t="str">
        <f t="shared" si="6009"/>
        <v/>
      </c>
      <c r="BZ335" s="116" t="str">
        <f t="shared" si="6009"/>
        <v/>
      </c>
      <c r="CD335" s="116" t="str">
        <f t="shared" si="6010"/>
        <v/>
      </c>
      <c r="CE335" s="116" t="str">
        <f t="shared" si="6011"/>
        <v/>
      </c>
      <c r="CF335" s="116" t="str">
        <f t="shared" si="6012"/>
        <v/>
      </c>
      <c r="CJ335" s="116" t="str">
        <f t="shared" si="6013"/>
        <v/>
      </c>
      <c r="CK335" s="116" t="str">
        <f t="shared" si="6014"/>
        <v/>
      </c>
      <c r="CL335" s="116" t="str">
        <f t="shared" si="6015"/>
        <v/>
      </c>
      <c r="CP335" s="116" t="str">
        <f t="shared" si="6016"/>
        <v/>
      </c>
      <c r="CQ335" s="116" t="str">
        <f t="shared" si="6017"/>
        <v/>
      </c>
      <c r="CR335" s="116" t="str">
        <f t="shared" si="6018"/>
        <v/>
      </c>
      <c r="DH335" s="115" t="str">
        <f t="shared" si="6019"/>
        <v/>
      </c>
      <c r="DI335" s="115" t="str">
        <f t="shared" si="5949"/>
        <v/>
      </c>
      <c r="DJ335" s="115" t="str">
        <f t="shared" si="5950"/>
        <v/>
      </c>
      <c r="DK335" s="115" t="str">
        <f t="shared" si="5951"/>
        <v/>
      </c>
      <c r="DL335" s="115" t="str">
        <f t="shared" si="5952"/>
        <v/>
      </c>
      <c r="DM335" s="115" t="str">
        <f t="shared" si="5953"/>
        <v/>
      </c>
      <c r="DN335" s="115" t="str">
        <f t="shared" si="5954"/>
        <v/>
      </c>
      <c r="DO335" s="115" t="str">
        <f t="shared" si="5955"/>
        <v/>
      </c>
      <c r="DP335" s="115" t="str">
        <f t="shared" si="5956"/>
        <v/>
      </c>
      <c r="DQ335" s="115" t="str">
        <f t="shared" si="5957"/>
        <v/>
      </c>
      <c r="DR335" s="115" t="str">
        <f t="shared" si="5958"/>
        <v/>
      </c>
      <c r="DS335" s="115" t="str">
        <f t="shared" si="5959"/>
        <v/>
      </c>
      <c r="DT335" s="115" t="str">
        <f t="shared" si="5960"/>
        <v/>
      </c>
      <c r="DU335" s="115" t="str">
        <f t="shared" si="5961"/>
        <v/>
      </c>
      <c r="DV335" s="115" t="str">
        <f t="shared" si="5962"/>
        <v/>
      </c>
      <c r="DW335" s="115" t="str">
        <f t="shared" si="5963"/>
        <v/>
      </c>
      <c r="DX335" s="115" t="str">
        <f t="shared" si="5964"/>
        <v/>
      </c>
      <c r="DY335" s="115" t="str">
        <f t="shared" si="5965"/>
        <v/>
      </c>
      <c r="DZ335" s="115" t="str">
        <f t="shared" si="5966"/>
        <v/>
      </c>
      <c r="EA335" s="115" t="str">
        <f t="shared" si="5967"/>
        <v/>
      </c>
      <c r="EB335" s="115" t="str">
        <f t="shared" si="5968"/>
        <v/>
      </c>
      <c r="EC335" s="115" t="str">
        <f t="shared" si="5969"/>
        <v/>
      </c>
      <c r="ED335" s="115" t="str">
        <f t="shared" si="5970"/>
        <v/>
      </c>
      <c r="EE335" s="115" t="str">
        <f t="shared" si="5971"/>
        <v/>
      </c>
      <c r="EF335" s="115" t="str">
        <f t="shared" si="5972"/>
        <v/>
      </c>
      <c r="EG335" s="115" t="str">
        <f t="shared" si="6020"/>
        <v/>
      </c>
      <c r="EH335" s="115" t="str">
        <f t="shared" si="6021"/>
        <v/>
      </c>
      <c r="EI335" s="115" t="str">
        <f t="shared" si="6022"/>
        <v/>
      </c>
      <c r="EJ335" s="115" t="str">
        <f t="shared" si="6023"/>
        <v/>
      </c>
      <c r="EK335" s="115" t="str">
        <f t="shared" si="6024"/>
        <v/>
      </c>
      <c r="EL335" s="115" t="str">
        <f t="shared" si="6025"/>
        <v/>
      </c>
      <c r="EM335" s="115" t="str">
        <f t="shared" si="6026"/>
        <v/>
      </c>
      <c r="EN335" s="115" t="str">
        <f t="shared" si="6027"/>
        <v/>
      </c>
      <c r="EO335" s="115" t="str">
        <f t="shared" si="6028"/>
        <v/>
      </c>
      <c r="EP335" s="115" t="str">
        <f t="shared" si="6029"/>
        <v/>
      </c>
      <c r="EQ335" s="115" t="str">
        <f t="shared" si="6030"/>
        <v/>
      </c>
      <c r="ER335" s="115" t="str">
        <f t="shared" si="6031"/>
        <v/>
      </c>
      <c r="ES335" s="115" t="str">
        <f t="shared" si="6032"/>
        <v/>
      </c>
      <c r="ET335" s="115" t="str">
        <f t="shared" si="6033"/>
        <v/>
      </c>
      <c r="EU335" s="115" t="str">
        <f t="shared" si="6034"/>
        <v/>
      </c>
      <c r="EV335" s="115" t="str">
        <f t="shared" si="6035"/>
        <v/>
      </c>
      <c r="EW335" s="115" t="str">
        <f t="shared" si="6036"/>
        <v/>
      </c>
      <c r="EX335" s="115" t="str">
        <f t="shared" si="6037"/>
        <v/>
      </c>
      <c r="EY335" s="115" t="str">
        <f t="shared" si="6038"/>
        <v/>
      </c>
      <c r="EZ335" s="115" t="str">
        <f t="shared" si="6039"/>
        <v/>
      </c>
      <c r="FA335" s="115" t="str">
        <f t="shared" si="6040"/>
        <v/>
      </c>
      <c r="FB335" s="115" t="str">
        <f t="shared" si="6041"/>
        <v/>
      </c>
      <c r="FC335" s="115" t="str">
        <f t="shared" si="6042"/>
        <v/>
      </c>
      <c r="FD335" s="115" t="str">
        <f t="shared" si="6043"/>
        <v/>
      </c>
      <c r="FE335" s="115" t="str">
        <f t="shared" si="6044"/>
        <v/>
      </c>
      <c r="GA335" s="217">
        <f t="shared" si="6065"/>
        <v>55</v>
      </c>
      <c r="GB335" s="140" t="str">
        <f t="shared" si="6066"/>
        <v>ACCOUNTANCY</v>
      </c>
      <c r="GC335" s="182">
        <f t="shared" ref="GC335:GW335" si="6080">GC8+GC35+GC62+GC89+GC116+GC143+GC170+GC197+GC224+GC251+GC278+GC305</f>
        <v>32</v>
      </c>
      <c r="GD335" s="182">
        <f t="shared" si="6080"/>
        <v>32</v>
      </c>
      <c r="GE335" s="183">
        <f t="shared" si="6063"/>
        <v>100</v>
      </c>
      <c r="GF335" s="182">
        <f t="shared" si="6080"/>
        <v>5</v>
      </c>
      <c r="GG335" s="182">
        <f t="shared" si="6080"/>
        <v>1</v>
      </c>
      <c r="GH335" s="182">
        <f t="shared" si="6080"/>
        <v>6</v>
      </c>
      <c r="GI335" s="182">
        <f t="shared" si="6080"/>
        <v>1</v>
      </c>
      <c r="GJ335" s="182">
        <f t="shared" si="6080"/>
        <v>8</v>
      </c>
      <c r="GK335" s="182">
        <f t="shared" si="6080"/>
        <v>10</v>
      </c>
      <c r="GL335" s="182">
        <f t="shared" si="6080"/>
        <v>1</v>
      </c>
      <c r="GM335" s="182">
        <f t="shared" si="6080"/>
        <v>0</v>
      </c>
      <c r="GN335" s="182">
        <f t="shared" si="6080"/>
        <v>0</v>
      </c>
      <c r="GO335" s="182">
        <f t="shared" si="6080"/>
        <v>152</v>
      </c>
      <c r="GP335" s="182">
        <f t="shared" si="6068"/>
        <v>59.38</v>
      </c>
      <c r="GQ335" s="182">
        <f t="shared" si="6080"/>
        <v>0</v>
      </c>
      <c r="GR335" s="182">
        <f t="shared" si="6080"/>
        <v>10</v>
      </c>
      <c r="GS335" s="182">
        <f t="shared" si="6080"/>
        <v>11</v>
      </c>
      <c r="GT335" s="182">
        <f t="shared" si="6080"/>
        <v>5</v>
      </c>
      <c r="GU335" s="182">
        <f t="shared" si="6080"/>
        <v>6</v>
      </c>
      <c r="GV335" s="182">
        <f t="shared" si="6080"/>
        <v>13</v>
      </c>
      <c r="GW335" s="182">
        <f t="shared" si="6080"/>
        <v>5</v>
      </c>
      <c r="GY335" s="115">
        <v>332</v>
      </c>
      <c r="GZ335" s="120" t="str">
        <f>IF('INPUT INF'!P$52="YES",GY342,"")</f>
        <v/>
      </c>
      <c r="HA335" s="118">
        <f t="shared" ref="HA335:HA339" si="6081">HA334</f>
        <v>0</v>
      </c>
      <c r="HB335" s="118" t="str">
        <f>IF(GZ335="","",'INPUT INF'!L$52)</f>
        <v/>
      </c>
      <c r="HC335" s="181">
        <f>'INPUT INF'!P$34</f>
        <v>0</v>
      </c>
      <c r="HD335" s="181" t="str">
        <f>IFERROR(INDEX(GB$58:GB$82,MATCH($HB335,$GA$58:$GA$82,0)),"")</f>
        <v/>
      </c>
      <c r="HE335" s="181">
        <f t="shared" ref="HE335:HY335" si="6082">IFERROR(INDEX(GC$220:GC$244,MATCH($HB335,$GA$220:$GA$244,0)),"")</f>
        <v>0</v>
      </c>
      <c r="HF335" s="181">
        <f t="shared" si="6082"/>
        <v>0</v>
      </c>
      <c r="HG335" s="181" t="str">
        <f t="shared" si="6082"/>
        <v/>
      </c>
      <c r="HH335" s="181">
        <f t="shared" si="6082"/>
        <v>0</v>
      </c>
      <c r="HI335" s="181">
        <f t="shared" si="6082"/>
        <v>0</v>
      </c>
      <c r="HJ335" s="181">
        <f t="shared" si="6082"/>
        <v>0</v>
      </c>
      <c r="HK335" s="181">
        <f t="shared" si="6082"/>
        <v>0</v>
      </c>
      <c r="HL335" s="181">
        <f t="shared" si="6082"/>
        <v>0</v>
      </c>
      <c r="HM335" s="181">
        <f t="shared" si="6082"/>
        <v>0</v>
      </c>
      <c r="HN335" s="181">
        <f t="shared" si="6082"/>
        <v>0</v>
      </c>
      <c r="HO335" s="181">
        <f t="shared" si="6082"/>
        <v>0</v>
      </c>
      <c r="HP335" s="181">
        <f t="shared" si="6082"/>
        <v>0</v>
      </c>
      <c r="HQ335" s="181">
        <f t="shared" si="6082"/>
        <v>0</v>
      </c>
      <c r="HR335" s="181" t="str">
        <f t="shared" si="6082"/>
        <v/>
      </c>
      <c r="HS335" s="181">
        <f t="shared" si="6082"/>
        <v>0</v>
      </c>
      <c r="HT335" s="181">
        <f t="shared" si="6082"/>
        <v>0</v>
      </c>
      <c r="HU335" s="181">
        <f t="shared" si="6082"/>
        <v>0</v>
      </c>
      <c r="HV335" s="181">
        <f t="shared" si="6082"/>
        <v>0</v>
      </c>
      <c r="HW335" s="181">
        <f t="shared" si="6082"/>
        <v>0</v>
      </c>
      <c r="HX335" s="181">
        <f t="shared" si="6082"/>
        <v>0</v>
      </c>
      <c r="HY335" s="181">
        <f t="shared" si="6082"/>
        <v>0</v>
      </c>
    </row>
    <row r="336" spans="1:233" ht="15" customHeight="1" x14ac:dyDescent="0.25">
      <c r="A336" s="115">
        <v>334</v>
      </c>
      <c r="B336" s="115" t="str">
        <f t="shared" si="5802"/>
        <v/>
      </c>
      <c r="C336" s="115" t="s">
        <v>68</v>
      </c>
      <c r="D336" s="100" t="str">
        <f t="shared" si="5805"/>
        <v>E</v>
      </c>
      <c r="E336" s="100" t="str">
        <f t="shared" si="5975"/>
        <v/>
      </c>
      <c r="F336" s="100" t="str">
        <f t="shared" si="5976"/>
        <v/>
      </c>
      <c r="G336" s="100" t="str">
        <f t="shared" si="5925"/>
        <v/>
      </c>
      <c r="H336" s="100" t="str">
        <f t="shared" si="5977"/>
        <v/>
      </c>
      <c r="I336" s="100" t="str">
        <f t="shared" si="5926"/>
        <v/>
      </c>
      <c r="J336" s="100" t="str">
        <f t="shared" si="5978"/>
        <v/>
      </c>
      <c r="K336" s="100" t="str">
        <f t="shared" si="5927"/>
        <v/>
      </c>
      <c r="L336" s="100" t="str">
        <f t="shared" si="5979"/>
        <v/>
      </c>
      <c r="M336" s="100" t="str">
        <f t="shared" si="5928"/>
        <v/>
      </c>
      <c r="N336" s="100" t="str">
        <f t="shared" si="5980"/>
        <v/>
      </c>
      <c r="O336" s="100" t="str">
        <f t="shared" si="5929"/>
        <v/>
      </c>
      <c r="P336" s="100" t="str">
        <f t="shared" si="5981"/>
        <v/>
      </c>
      <c r="Q336" s="100" t="str">
        <f t="shared" si="5930"/>
        <v/>
      </c>
      <c r="R336" s="100" t="str">
        <f t="shared" si="5982"/>
        <v/>
      </c>
      <c r="S336" s="100" t="str">
        <f t="shared" si="5931"/>
        <v/>
      </c>
      <c r="T336" s="100" t="str">
        <f t="shared" si="5983"/>
        <v/>
      </c>
      <c r="U336" s="100" t="str">
        <f t="shared" si="5932"/>
        <v/>
      </c>
      <c r="V336" s="100" t="str">
        <f t="shared" si="5984"/>
        <v/>
      </c>
      <c r="W336" s="100" t="str">
        <f t="shared" si="5933"/>
        <v/>
      </c>
      <c r="X336" s="100" t="str">
        <f t="shared" si="5985"/>
        <v/>
      </c>
      <c r="Y336" s="100" t="str">
        <f t="shared" si="5934"/>
        <v/>
      </c>
      <c r="Z336" s="100" t="str">
        <f t="shared" si="5986"/>
        <v/>
      </c>
      <c r="AA336" s="100" t="str">
        <f t="shared" si="5935"/>
        <v/>
      </c>
      <c r="AB336" s="100" t="str">
        <f t="shared" si="5987"/>
        <v/>
      </c>
      <c r="AC336" s="100" t="str">
        <f t="shared" si="5936"/>
        <v/>
      </c>
      <c r="AD336" s="100" t="str">
        <f t="shared" si="5988"/>
        <v/>
      </c>
      <c r="AE336" s="100" t="str">
        <f t="shared" si="5937"/>
        <v/>
      </c>
      <c r="AF336" s="100" t="str">
        <f t="shared" si="5989"/>
        <v/>
      </c>
      <c r="AG336" s="100" t="str">
        <f t="shared" si="5938"/>
        <v/>
      </c>
      <c r="AH336" s="100" t="str">
        <f t="shared" si="5990"/>
        <v/>
      </c>
      <c r="AI336" s="100" t="str">
        <f t="shared" si="5939"/>
        <v/>
      </c>
      <c r="AJ336" s="100" t="str">
        <f t="shared" si="5991"/>
        <v/>
      </c>
      <c r="AK336" s="100" t="str">
        <f t="shared" si="5940"/>
        <v/>
      </c>
      <c r="AL336" s="100" t="str">
        <f t="shared" si="5992"/>
        <v/>
      </c>
      <c r="AM336" s="100" t="str">
        <f t="shared" si="5941"/>
        <v/>
      </c>
      <c r="AN336" s="100" t="str">
        <f t="shared" si="5993"/>
        <v/>
      </c>
      <c r="AO336" s="100" t="str">
        <f t="shared" si="5942"/>
        <v/>
      </c>
      <c r="AP336" s="100" t="str">
        <f t="shared" si="5994"/>
        <v/>
      </c>
      <c r="AQ336" s="100" t="str">
        <f t="shared" si="5943"/>
        <v/>
      </c>
      <c r="AR336" s="100" t="str">
        <f t="shared" si="5995"/>
        <v/>
      </c>
      <c r="AS336" s="100" t="str">
        <f t="shared" si="5944"/>
        <v/>
      </c>
      <c r="AT336" s="100" t="str">
        <f t="shared" si="5996"/>
        <v/>
      </c>
      <c r="AU336" s="100" t="str">
        <f t="shared" si="5945"/>
        <v/>
      </c>
      <c r="AV336" s="100" t="str">
        <f t="shared" si="5997"/>
        <v/>
      </c>
      <c r="AW336" s="100" t="str">
        <f t="shared" si="5946"/>
        <v/>
      </c>
      <c r="AX336" s="100" t="str">
        <f t="shared" si="5998"/>
        <v/>
      </c>
      <c r="AY336" s="100" t="str">
        <f t="shared" si="5947"/>
        <v/>
      </c>
      <c r="AZ336" s="100" t="str">
        <f t="shared" si="5999"/>
        <v/>
      </c>
      <c r="BA336" s="100" t="str">
        <f t="shared" si="5948"/>
        <v/>
      </c>
      <c r="BB336" s="100" t="str">
        <f t="shared" si="6000"/>
        <v/>
      </c>
      <c r="BC336" s="100" t="str">
        <f>IFERROR(INDEX('INPUT INF'!$F$3:$F$601,MATCH($B336,'INPUT INF'!$A$3:$A$601,FALSE)),"")</f>
        <v/>
      </c>
      <c r="BD336" s="100" t="str">
        <f t="shared" si="5848"/>
        <v/>
      </c>
      <c r="BE336" s="100" t="str">
        <f t="shared" si="6001"/>
        <v/>
      </c>
      <c r="BF336" s="100" t="str">
        <f t="shared" si="6002"/>
        <v/>
      </c>
      <c r="BG336" s="115" t="str">
        <f t="shared" si="6003"/>
        <v/>
      </c>
      <c r="BH336" s="115" t="str">
        <f>IF(AND('INPUT INF'!$O$1="X",BG336="PASS"),BF336,IF($BG336="","0",IF('INPUT INF'!$N$63="YES",$BF336,"")))</f>
        <v>0</v>
      </c>
      <c r="BI336" s="115" t="str">
        <f>IF($BG336="","0",IF('INPUT INF'!$R$64="YES",$BF336,""))</f>
        <v>0</v>
      </c>
      <c r="BJ336" s="115" t="str">
        <f>IF($BG336="","0",IF('INPUT INF'!$R$65="YES",$BF336,""))</f>
        <v>0</v>
      </c>
      <c r="BL336" s="116" t="str">
        <f t="shared" si="6004"/>
        <v/>
      </c>
      <c r="BM336" s="116" t="str">
        <f t="shared" si="6005"/>
        <v/>
      </c>
      <c r="BN336" s="116" t="str">
        <f t="shared" si="6005"/>
        <v/>
      </c>
      <c r="BR336" s="116" t="str">
        <f t="shared" si="6006"/>
        <v/>
      </c>
      <c r="BS336" s="116" t="str">
        <f t="shared" si="6007"/>
        <v/>
      </c>
      <c r="BT336" s="116" t="str">
        <f t="shared" si="6007"/>
        <v/>
      </c>
      <c r="BX336" s="116" t="str">
        <f t="shared" si="6008"/>
        <v/>
      </c>
      <c r="BY336" s="116" t="str">
        <f t="shared" si="6009"/>
        <v/>
      </c>
      <c r="BZ336" s="116" t="str">
        <f t="shared" si="6009"/>
        <v/>
      </c>
      <c r="CD336" s="116" t="str">
        <f t="shared" si="6010"/>
        <v/>
      </c>
      <c r="CE336" s="116" t="str">
        <f t="shared" si="6011"/>
        <v/>
      </c>
      <c r="CF336" s="116" t="str">
        <f t="shared" si="6012"/>
        <v/>
      </c>
      <c r="CJ336" s="116" t="str">
        <f t="shared" si="6013"/>
        <v/>
      </c>
      <c r="CK336" s="116" t="str">
        <f t="shared" si="6014"/>
        <v/>
      </c>
      <c r="CL336" s="116" t="str">
        <f t="shared" si="6015"/>
        <v/>
      </c>
      <c r="CP336" s="116" t="str">
        <f t="shared" si="6016"/>
        <v/>
      </c>
      <c r="CQ336" s="116" t="str">
        <f t="shared" si="6017"/>
        <v/>
      </c>
      <c r="CR336" s="116" t="str">
        <f t="shared" si="6018"/>
        <v/>
      </c>
      <c r="DH336" s="115" t="str">
        <f t="shared" si="6019"/>
        <v/>
      </c>
      <c r="DI336" s="115" t="str">
        <f t="shared" si="5949"/>
        <v/>
      </c>
      <c r="DJ336" s="115" t="str">
        <f t="shared" si="5950"/>
        <v/>
      </c>
      <c r="DK336" s="115" t="str">
        <f t="shared" si="5951"/>
        <v/>
      </c>
      <c r="DL336" s="115" t="str">
        <f t="shared" si="5952"/>
        <v/>
      </c>
      <c r="DM336" s="115" t="str">
        <f t="shared" si="5953"/>
        <v/>
      </c>
      <c r="DN336" s="115" t="str">
        <f t="shared" si="5954"/>
        <v/>
      </c>
      <c r="DO336" s="115" t="str">
        <f t="shared" si="5955"/>
        <v/>
      </c>
      <c r="DP336" s="115" t="str">
        <f t="shared" si="5956"/>
        <v/>
      </c>
      <c r="DQ336" s="115" t="str">
        <f t="shared" si="5957"/>
        <v/>
      </c>
      <c r="DR336" s="115" t="str">
        <f t="shared" si="5958"/>
        <v/>
      </c>
      <c r="DS336" s="115" t="str">
        <f t="shared" si="5959"/>
        <v/>
      </c>
      <c r="DT336" s="115" t="str">
        <f t="shared" si="5960"/>
        <v/>
      </c>
      <c r="DU336" s="115" t="str">
        <f t="shared" si="5961"/>
        <v/>
      </c>
      <c r="DV336" s="115" t="str">
        <f t="shared" si="5962"/>
        <v/>
      </c>
      <c r="DW336" s="115" t="str">
        <f t="shared" si="5963"/>
        <v/>
      </c>
      <c r="DX336" s="115" t="str">
        <f t="shared" si="5964"/>
        <v/>
      </c>
      <c r="DY336" s="115" t="str">
        <f t="shared" si="5965"/>
        <v/>
      </c>
      <c r="DZ336" s="115" t="str">
        <f t="shared" si="5966"/>
        <v/>
      </c>
      <c r="EA336" s="115" t="str">
        <f t="shared" si="5967"/>
        <v/>
      </c>
      <c r="EB336" s="115" t="str">
        <f t="shared" si="5968"/>
        <v/>
      </c>
      <c r="EC336" s="115" t="str">
        <f t="shared" si="5969"/>
        <v/>
      </c>
      <c r="ED336" s="115" t="str">
        <f t="shared" si="5970"/>
        <v/>
      </c>
      <c r="EE336" s="115" t="str">
        <f t="shared" si="5971"/>
        <v/>
      </c>
      <c r="EF336" s="115" t="str">
        <f t="shared" si="5972"/>
        <v/>
      </c>
      <c r="EG336" s="115" t="str">
        <f t="shared" si="6020"/>
        <v/>
      </c>
      <c r="EH336" s="115" t="str">
        <f t="shared" si="6021"/>
        <v/>
      </c>
      <c r="EI336" s="115" t="str">
        <f t="shared" si="6022"/>
        <v/>
      </c>
      <c r="EJ336" s="115" t="str">
        <f t="shared" si="6023"/>
        <v/>
      </c>
      <c r="EK336" s="115" t="str">
        <f t="shared" si="6024"/>
        <v/>
      </c>
      <c r="EL336" s="115" t="str">
        <f t="shared" si="6025"/>
        <v/>
      </c>
      <c r="EM336" s="115" t="str">
        <f t="shared" si="6026"/>
        <v/>
      </c>
      <c r="EN336" s="115" t="str">
        <f t="shared" si="6027"/>
        <v/>
      </c>
      <c r="EO336" s="115" t="str">
        <f t="shared" si="6028"/>
        <v/>
      </c>
      <c r="EP336" s="115" t="str">
        <f t="shared" si="6029"/>
        <v/>
      </c>
      <c r="EQ336" s="115" t="str">
        <f t="shared" si="6030"/>
        <v/>
      </c>
      <c r="ER336" s="115" t="str">
        <f t="shared" si="6031"/>
        <v/>
      </c>
      <c r="ES336" s="115" t="str">
        <f t="shared" si="6032"/>
        <v/>
      </c>
      <c r="ET336" s="115" t="str">
        <f t="shared" si="6033"/>
        <v/>
      </c>
      <c r="EU336" s="115" t="str">
        <f t="shared" si="6034"/>
        <v/>
      </c>
      <c r="EV336" s="115" t="str">
        <f t="shared" si="6035"/>
        <v/>
      </c>
      <c r="EW336" s="115" t="str">
        <f t="shared" si="6036"/>
        <v/>
      </c>
      <c r="EX336" s="115" t="str">
        <f t="shared" si="6037"/>
        <v/>
      </c>
      <c r="EY336" s="115" t="str">
        <f t="shared" si="6038"/>
        <v/>
      </c>
      <c r="EZ336" s="115" t="str">
        <f t="shared" si="6039"/>
        <v/>
      </c>
      <c r="FA336" s="115" t="str">
        <f t="shared" si="6040"/>
        <v/>
      </c>
      <c r="FB336" s="115" t="str">
        <f t="shared" si="6041"/>
        <v/>
      </c>
      <c r="FC336" s="115" t="str">
        <f t="shared" si="6042"/>
        <v/>
      </c>
      <c r="FD336" s="115" t="str">
        <f t="shared" si="6043"/>
        <v/>
      </c>
      <c r="FE336" s="115" t="str">
        <f t="shared" si="6044"/>
        <v/>
      </c>
      <c r="GA336" s="217">
        <f t="shared" si="6065"/>
        <v>54</v>
      </c>
      <c r="GB336" s="140" t="str">
        <f t="shared" si="6066"/>
        <v>B.ST</v>
      </c>
      <c r="GC336" s="182">
        <f t="shared" ref="GC336:GW336" si="6083">GC9+GC36+GC63+GC90+GC117+GC144+GC171+GC198+GC225+GC252+GC279+GC306</f>
        <v>32</v>
      </c>
      <c r="GD336" s="182">
        <f t="shared" si="6083"/>
        <v>32</v>
      </c>
      <c r="GE336" s="183">
        <f t="shared" si="6063"/>
        <v>100</v>
      </c>
      <c r="GF336" s="182">
        <f t="shared" si="6083"/>
        <v>2</v>
      </c>
      <c r="GG336" s="182">
        <f t="shared" si="6083"/>
        <v>3</v>
      </c>
      <c r="GH336" s="182">
        <f t="shared" si="6083"/>
        <v>1</v>
      </c>
      <c r="GI336" s="182">
        <f t="shared" si="6083"/>
        <v>3</v>
      </c>
      <c r="GJ336" s="182">
        <f t="shared" si="6083"/>
        <v>3</v>
      </c>
      <c r="GK336" s="182">
        <f t="shared" si="6083"/>
        <v>3</v>
      </c>
      <c r="GL336" s="182">
        <f t="shared" si="6083"/>
        <v>10</v>
      </c>
      <c r="GM336" s="182">
        <f t="shared" si="6083"/>
        <v>7</v>
      </c>
      <c r="GN336" s="182">
        <f t="shared" si="6083"/>
        <v>0</v>
      </c>
      <c r="GO336" s="182">
        <f t="shared" si="6083"/>
        <v>106</v>
      </c>
      <c r="GP336" s="182">
        <f t="shared" si="6068"/>
        <v>41.41</v>
      </c>
      <c r="GQ336" s="182">
        <f t="shared" si="6083"/>
        <v>0</v>
      </c>
      <c r="GR336" s="182">
        <f t="shared" si="6083"/>
        <v>6</v>
      </c>
      <c r="GS336" s="182">
        <f t="shared" si="6083"/>
        <v>14</v>
      </c>
      <c r="GT336" s="182">
        <f t="shared" si="6083"/>
        <v>7</v>
      </c>
      <c r="GU336" s="182">
        <f t="shared" si="6083"/>
        <v>5</v>
      </c>
      <c r="GV336" s="182">
        <f t="shared" si="6083"/>
        <v>15</v>
      </c>
      <c r="GW336" s="182">
        <f t="shared" si="6083"/>
        <v>5</v>
      </c>
      <c r="GY336" s="115">
        <v>333</v>
      </c>
      <c r="GZ336" s="120" t="str">
        <f>IF('INPUT INF'!Q$52="YES",GY343,"")</f>
        <v/>
      </c>
      <c r="HA336" s="118">
        <f t="shared" si="6081"/>
        <v>0</v>
      </c>
      <c r="HB336" s="118" t="str">
        <f>IF(GZ336="","",'INPUT INF'!L$52)</f>
        <v/>
      </c>
      <c r="HC336" s="181">
        <f>'INPUT INF'!Q$34</f>
        <v>0</v>
      </c>
      <c r="HD336" s="181" t="str">
        <f>IFERROR(INDEX(GB$85:GB$109,MATCH($HB336,$GA$85:$GA$109,0)),"")</f>
        <v/>
      </c>
      <c r="HE336" s="181">
        <f t="shared" ref="HE336:HY336" si="6084">IFERROR(INDEX(GC$247:GC$271,MATCH($HB336,$GA$247:$GA$271,0)),"")</f>
        <v>0</v>
      </c>
      <c r="HF336" s="181">
        <f t="shared" si="6084"/>
        <v>0</v>
      </c>
      <c r="HG336" s="181" t="str">
        <f t="shared" si="6084"/>
        <v/>
      </c>
      <c r="HH336" s="181">
        <f t="shared" si="6084"/>
        <v>0</v>
      </c>
      <c r="HI336" s="181">
        <f t="shared" si="6084"/>
        <v>0</v>
      </c>
      <c r="HJ336" s="181">
        <f t="shared" si="6084"/>
        <v>0</v>
      </c>
      <c r="HK336" s="181">
        <f t="shared" si="6084"/>
        <v>0</v>
      </c>
      <c r="HL336" s="181">
        <f t="shared" si="6084"/>
        <v>0</v>
      </c>
      <c r="HM336" s="181">
        <f t="shared" si="6084"/>
        <v>0</v>
      </c>
      <c r="HN336" s="181">
        <f t="shared" si="6084"/>
        <v>0</v>
      </c>
      <c r="HO336" s="181">
        <f t="shared" si="6084"/>
        <v>0</v>
      </c>
      <c r="HP336" s="181">
        <f t="shared" si="6084"/>
        <v>0</v>
      </c>
      <c r="HQ336" s="181">
        <f t="shared" si="6084"/>
        <v>0</v>
      </c>
      <c r="HR336" s="181" t="str">
        <f t="shared" si="6084"/>
        <v/>
      </c>
      <c r="HS336" s="181">
        <f t="shared" si="6084"/>
        <v>0</v>
      </c>
      <c r="HT336" s="181">
        <f t="shared" si="6084"/>
        <v>0</v>
      </c>
      <c r="HU336" s="181">
        <f t="shared" si="6084"/>
        <v>0</v>
      </c>
      <c r="HV336" s="181">
        <f t="shared" si="6084"/>
        <v>0</v>
      </c>
      <c r="HW336" s="181">
        <f t="shared" si="6084"/>
        <v>0</v>
      </c>
      <c r="HX336" s="181">
        <f t="shared" si="6084"/>
        <v>0</v>
      </c>
      <c r="HY336" s="181">
        <f t="shared" si="6084"/>
        <v>0</v>
      </c>
    </row>
    <row r="337" spans="1:233" ht="15" customHeight="1" x14ac:dyDescent="0.25">
      <c r="A337" s="115">
        <v>335</v>
      </c>
      <c r="B337" s="115" t="str">
        <f t="shared" si="5802"/>
        <v/>
      </c>
      <c r="C337" s="115" t="s">
        <v>68</v>
      </c>
      <c r="D337" s="100" t="str">
        <f t="shared" si="5805"/>
        <v>E</v>
      </c>
      <c r="E337" s="100" t="str">
        <f t="shared" si="5975"/>
        <v/>
      </c>
      <c r="F337" s="100" t="str">
        <f t="shared" si="5976"/>
        <v/>
      </c>
      <c r="G337" s="100" t="str">
        <f t="shared" si="5925"/>
        <v/>
      </c>
      <c r="H337" s="100" t="str">
        <f t="shared" si="5977"/>
        <v/>
      </c>
      <c r="I337" s="100" t="str">
        <f t="shared" si="5926"/>
        <v/>
      </c>
      <c r="J337" s="100" t="str">
        <f t="shared" si="5978"/>
        <v/>
      </c>
      <c r="K337" s="100" t="str">
        <f t="shared" si="5927"/>
        <v/>
      </c>
      <c r="L337" s="100" t="str">
        <f t="shared" si="5979"/>
        <v/>
      </c>
      <c r="M337" s="100" t="str">
        <f t="shared" si="5928"/>
        <v/>
      </c>
      <c r="N337" s="100" t="str">
        <f t="shared" si="5980"/>
        <v/>
      </c>
      <c r="O337" s="100" t="str">
        <f t="shared" si="5929"/>
        <v/>
      </c>
      <c r="P337" s="100" t="str">
        <f t="shared" si="5981"/>
        <v/>
      </c>
      <c r="Q337" s="100" t="str">
        <f t="shared" si="5930"/>
        <v/>
      </c>
      <c r="R337" s="100" t="str">
        <f t="shared" si="5982"/>
        <v/>
      </c>
      <c r="S337" s="100" t="str">
        <f t="shared" si="5931"/>
        <v/>
      </c>
      <c r="T337" s="100" t="str">
        <f t="shared" si="5983"/>
        <v/>
      </c>
      <c r="U337" s="100" t="str">
        <f t="shared" si="5932"/>
        <v/>
      </c>
      <c r="V337" s="100" t="str">
        <f t="shared" si="5984"/>
        <v/>
      </c>
      <c r="W337" s="100" t="str">
        <f t="shared" si="5933"/>
        <v/>
      </c>
      <c r="X337" s="100" t="str">
        <f t="shared" si="5985"/>
        <v/>
      </c>
      <c r="Y337" s="100" t="str">
        <f t="shared" si="5934"/>
        <v/>
      </c>
      <c r="Z337" s="100" t="str">
        <f t="shared" si="5986"/>
        <v/>
      </c>
      <c r="AA337" s="100" t="str">
        <f t="shared" si="5935"/>
        <v/>
      </c>
      <c r="AB337" s="100" t="str">
        <f t="shared" si="5987"/>
        <v/>
      </c>
      <c r="AC337" s="100" t="str">
        <f t="shared" si="5936"/>
        <v/>
      </c>
      <c r="AD337" s="100" t="str">
        <f t="shared" si="5988"/>
        <v/>
      </c>
      <c r="AE337" s="100" t="str">
        <f t="shared" si="5937"/>
        <v/>
      </c>
      <c r="AF337" s="100" t="str">
        <f t="shared" si="5989"/>
        <v/>
      </c>
      <c r="AG337" s="100" t="str">
        <f t="shared" si="5938"/>
        <v/>
      </c>
      <c r="AH337" s="100" t="str">
        <f t="shared" si="5990"/>
        <v/>
      </c>
      <c r="AI337" s="100" t="str">
        <f t="shared" si="5939"/>
        <v/>
      </c>
      <c r="AJ337" s="100" t="str">
        <f t="shared" si="5991"/>
        <v/>
      </c>
      <c r="AK337" s="100" t="str">
        <f t="shared" si="5940"/>
        <v/>
      </c>
      <c r="AL337" s="100" t="str">
        <f t="shared" si="5992"/>
        <v/>
      </c>
      <c r="AM337" s="100" t="str">
        <f t="shared" si="5941"/>
        <v/>
      </c>
      <c r="AN337" s="100" t="str">
        <f t="shared" si="5993"/>
        <v/>
      </c>
      <c r="AO337" s="100" t="str">
        <f t="shared" si="5942"/>
        <v/>
      </c>
      <c r="AP337" s="100" t="str">
        <f t="shared" si="5994"/>
        <v/>
      </c>
      <c r="AQ337" s="100" t="str">
        <f t="shared" si="5943"/>
        <v/>
      </c>
      <c r="AR337" s="100" t="str">
        <f t="shared" si="5995"/>
        <v/>
      </c>
      <c r="AS337" s="100" t="str">
        <f t="shared" si="5944"/>
        <v/>
      </c>
      <c r="AT337" s="100" t="str">
        <f t="shared" si="5996"/>
        <v/>
      </c>
      <c r="AU337" s="100" t="str">
        <f t="shared" si="5945"/>
        <v/>
      </c>
      <c r="AV337" s="100" t="str">
        <f t="shared" si="5997"/>
        <v/>
      </c>
      <c r="AW337" s="100" t="str">
        <f t="shared" si="5946"/>
        <v/>
      </c>
      <c r="AX337" s="100" t="str">
        <f t="shared" si="5998"/>
        <v/>
      </c>
      <c r="AY337" s="100" t="str">
        <f t="shared" si="5947"/>
        <v/>
      </c>
      <c r="AZ337" s="100" t="str">
        <f t="shared" si="5999"/>
        <v/>
      </c>
      <c r="BA337" s="100" t="str">
        <f t="shared" si="5948"/>
        <v/>
      </c>
      <c r="BB337" s="100" t="str">
        <f t="shared" si="6000"/>
        <v/>
      </c>
      <c r="BC337" s="100" t="str">
        <f>IFERROR(INDEX('INPUT INF'!$F$3:$F$601,MATCH($B337,'INPUT INF'!$A$3:$A$601,FALSE)),"")</f>
        <v/>
      </c>
      <c r="BD337" s="100" t="str">
        <f t="shared" si="5848"/>
        <v/>
      </c>
      <c r="BE337" s="100" t="str">
        <f t="shared" si="6001"/>
        <v/>
      </c>
      <c r="BF337" s="100" t="str">
        <f t="shared" si="6002"/>
        <v/>
      </c>
      <c r="BG337" s="115" t="str">
        <f t="shared" si="6003"/>
        <v/>
      </c>
      <c r="BH337" s="115" t="str">
        <f>IF(AND('INPUT INF'!$O$1="X",BG337="PASS"),BF337,IF($BG337="","0",IF('INPUT INF'!$N$63="YES",$BF337,"")))</f>
        <v>0</v>
      </c>
      <c r="BI337" s="115" t="str">
        <f>IF($BG337="","0",IF('INPUT INF'!$R$64="YES",$BF337,""))</f>
        <v>0</v>
      </c>
      <c r="BJ337" s="115" t="str">
        <f>IF($BG337="","0",IF('INPUT INF'!$R$65="YES",$BF337,""))</f>
        <v>0</v>
      </c>
      <c r="BL337" s="116" t="str">
        <f t="shared" si="6004"/>
        <v/>
      </c>
      <c r="BM337" s="116" t="str">
        <f t="shared" si="6005"/>
        <v/>
      </c>
      <c r="BN337" s="116" t="str">
        <f t="shared" si="6005"/>
        <v/>
      </c>
      <c r="BR337" s="116" t="str">
        <f t="shared" si="6006"/>
        <v/>
      </c>
      <c r="BS337" s="116" t="str">
        <f t="shared" si="6007"/>
        <v/>
      </c>
      <c r="BT337" s="116" t="str">
        <f t="shared" si="6007"/>
        <v/>
      </c>
      <c r="BX337" s="116" t="str">
        <f t="shared" si="6008"/>
        <v/>
      </c>
      <c r="BY337" s="116" t="str">
        <f t="shared" si="6009"/>
        <v/>
      </c>
      <c r="BZ337" s="116" t="str">
        <f t="shared" si="6009"/>
        <v/>
      </c>
      <c r="CD337" s="116" t="str">
        <f t="shared" si="6010"/>
        <v/>
      </c>
      <c r="CE337" s="116" t="str">
        <f t="shared" si="6011"/>
        <v/>
      </c>
      <c r="CF337" s="116" t="str">
        <f t="shared" si="6012"/>
        <v/>
      </c>
      <c r="CJ337" s="116" t="str">
        <f t="shared" si="6013"/>
        <v/>
      </c>
      <c r="CK337" s="116" t="str">
        <f t="shared" si="6014"/>
        <v/>
      </c>
      <c r="CL337" s="116" t="str">
        <f t="shared" si="6015"/>
        <v/>
      </c>
      <c r="CP337" s="116" t="str">
        <f t="shared" si="6016"/>
        <v/>
      </c>
      <c r="CQ337" s="116" t="str">
        <f t="shared" si="6017"/>
        <v/>
      </c>
      <c r="CR337" s="116" t="str">
        <f t="shared" si="6018"/>
        <v/>
      </c>
      <c r="DH337" s="115" t="str">
        <f t="shared" si="6019"/>
        <v/>
      </c>
      <c r="DI337" s="115" t="str">
        <f t="shared" si="5949"/>
        <v/>
      </c>
      <c r="DJ337" s="115" t="str">
        <f t="shared" si="5950"/>
        <v/>
      </c>
      <c r="DK337" s="115" t="str">
        <f t="shared" si="5951"/>
        <v/>
      </c>
      <c r="DL337" s="115" t="str">
        <f t="shared" si="5952"/>
        <v/>
      </c>
      <c r="DM337" s="115" t="str">
        <f t="shared" si="5953"/>
        <v/>
      </c>
      <c r="DN337" s="115" t="str">
        <f t="shared" si="5954"/>
        <v/>
      </c>
      <c r="DO337" s="115" t="str">
        <f t="shared" si="5955"/>
        <v/>
      </c>
      <c r="DP337" s="115" t="str">
        <f t="shared" si="5956"/>
        <v/>
      </c>
      <c r="DQ337" s="115" t="str">
        <f t="shared" si="5957"/>
        <v/>
      </c>
      <c r="DR337" s="115" t="str">
        <f t="shared" si="5958"/>
        <v/>
      </c>
      <c r="DS337" s="115" t="str">
        <f t="shared" si="5959"/>
        <v/>
      </c>
      <c r="DT337" s="115" t="str">
        <f t="shared" si="5960"/>
        <v/>
      </c>
      <c r="DU337" s="115" t="str">
        <f t="shared" si="5961"/>
        <v/>
      </c>
      <c r="DV337" s="115" t="str">
        <f t="shared" si="5962"/>
        <v/>
      </c>
      <c r="DW337" s="115" t="str">
        <f t="shared" si="5963"/>
        <v/>
      </c>
      <c r="DX337" s="115" t="str">
        <f t="shared" si="5964"/>
        <v/>
      </c>
      <c r="DY337" s="115" t="str">
        <f t="shared" si="5965"/>
        <v/>
      </c>
      <c r="DZ337" s="115" t="str">
        <f t="shared" si="5966"/>
        <v/>
      </c>
      <c r="EA337" s="115" t="str">
        <f t="shared" si="5967"/>
        <v/>
      </c>
      <c r="EB337" s="115" t="str">
        <f t="shared" si="5968"/>
        <v/>
      </c>
      <c r="EC337" s="115" t="str">
        <f t="shared" si="5969"/>
        <v/>
      </c>
      <c r="ED337" s="115" t="str">
        <f t="shared" si="5970"/>
        <v/>
      </c>
      <c r="EE337" s="115" t="str">
        <f t="shared" si="5971"/>
        <v/>
      </c>
      <c r="EF337" s="115" t="str">
        <f t="shared" si="5972"/>
        <v/>
      </c>
      <c r="EG337" s="115" t="str">
        <f t="shared" si="6020"/>
        <v/>
      </c>
      <c r="EH337" s="115" t="str">
        <f t="shared" si="6021"/>
        <v/>
      </c>
      <c r="EI337" s="115" t="str">
        <f t="shared" si="6022"/>
        <v/>
      </c>
      <c r="EJ337" s="115" t="str">
        <f t="shared" si="6023"/>
        <v/>
      </c>
      <c r="EK337" s="115" t="str">
        <f t="shared" si="6024"/>
        <v/>
      </c>
      <c r="EL337" s="115" t="str">
        <f t="shared" si="6025"/>
        <v/>
      </c>
      <c r="EM337" s="115" t="str">
        <f t="shared" si="6026"/>
        <v/>
      </c>
      <c r="EN337" s="115" t="str">
        <f t="shared" si="6027"/>
        <v/>
      </c>
      <c r="EO337" s="115" t="str">
        <f t="shared" si="6028"/>
        <v/>
      </c>
      <c r="EP337" s="115" t="str">
        <f t="shared" si="6029"/>
        <v/>
      </c>
      <c r="EQ337" s="115" t="str">
        <f t="shared" si="6030"/>
        <v/>
      </c>
      <c r="ER337" s="115" t="str">
        <f t="shared" si="6031"/>
        <v/>
      </c>
      <c r="ES337" s="115" t="str">
        <f t="shared" si="6032"/>
        <v/>
      </c>
      <c r="ET337" s="115" t="str">
        <f t="shared" si="6033"/>
        <v/>
      </c>
      <c r="EU337" s="115" t="str">
        <f t="shared" si="6034"/>
        <v/>
      </c>
      <c r="EV337" s="115" t="str">
        <f t="shared" si="6035"/>
        <v/>
      </c>
      <c r="EW337" s="115" t="str">
        <f t="shared" si="6036"/>
        <v/>
      </c>
      <c r="EX337" s="115" t="str">
        <f t="shared" si="6037"/>
        <v/>
      </c>
      <c r="EY337" s="115" t="str">
        <f t="shared" si="6038"/>
        <v/>
      </c>
      <c r="EZ337" s="115" t="str">
        <f t="shared" si="6039"/>
        <v/>
      </c>
      <c r="FA337" s="115" t="str">
        <f t="shared" si="6040"/>
        <v/>
      </c>
      <c r="FB337" s="115" t="str">
        <f t="shared" si="6041"/>
        <v/>
      </c>
      <c r="FC337" s="115" t="str">
        <f t="shared" si="6042"/>
        <v/>
      </c>
      <c r="FD337" s="115" t="str">
        <f t="shared" si="6043"/>
        <v/>
      </c>
      <c r="FE337" s="115" t="str">
        <f t="shared" si="6044"/>
        <v/>
      </c>
      <c r="GA337" s="217">
        <f t="shared" si="6065"/>
        <v>48</v>
      </c>
      <c r="GB337" s="140" t="str">
        <f t="shared" si="6066"/>
        <v>PHYS. EDU.</v>
      </c>
      <c r="GC337" s="182">
        <f t="shared" ref="GC337:GW337" si="6085">GC10+GC37+GC64+GC91+GC118+GC145+GC172+GC199+GC226+GC253+GC280+GC307</f>
        <v>1</v>
      </c>
      <c r="GD337" s="182">
        <f t="shared" si="6085"/>
        <v>1</v>
      </c>
      <c r="GE337" s="183">
        <f t="shared" si="6063"/>
        <v>100</v>
      </c>
      <c r="GF337" s="182">
        <f t="shared" si="6085"/>
        <v>0</v>
      </c>
      <c r="GG337" s="182">
        <f t="shared" si="6085"/>
        <v>0</v>
      </c>
      <c r="GH337" s="182">
        <f t="shared" si="6085"/>
        <v>0</v>
      </c>
      <c r="GI337" s="182">
        <f t="shared" si="6085"/>
        <v>1</v>
      </c>
      <c r="GJ337" s="182">
        <f t="shared" si="6085"/>
        <v>0</v>
      </c>
      <c r="GK337" s="182">
        <f t="shared" si="6085"/>
        <v>0</v>
      </c>
      <c r="GL337" s="182">
        <f t="shared" si="6085"/>
        <v>0</v>
      </c>
      <c r="GM337" s="182">
        <f t="shared" si="6085"/>
        <v>0</v>
      </c>
      <c r="GN337" s="182">
        <f t="shared" si="6085"/>
        <v>0</v>
      </c>
      <c r="GO337" s="182">
        <f t="shared" si="6085"/>
        <v>5</v>
      </c>
      <c r="GP337" s="182">
        <f t="shared" si="6068"/>
        <v>62.5</v>
      </c>
      <c r="GQ337" s="182">
        <f t="shared" si="6085"/>
        <v>0</v>
      </c>
      <c r="GR337" s="182">
        <f t="shared" si="6085"/>
        <v>0</v>
      </c>
      <c r="GS337" s="182">
        <f t="shared" si="6085"/>
        <v>0</v>
      </c>
      <c r="GT337" s="182">
        <f t="shared" si="6085"/>
        <v>1</v>
      </c>
      <c r="GU337" s="182">
        <f t="shared" si="6085"/>
        <v>0</v>
      </c>
      <c r="GV337" s="182">
        <f t="shared" si="6085"/>
        <v>1</v>
      </c>
      <c r="GW337" s="182">
        <f t="shared" si="6085"/>
        <v>0</v>
      </c>
      <c r="GY337" s="115">
        <v>334</v>
      </c>
      <c r="GZ337" s="120" t="str">
        <f>IF('INPUT INF'!R$52="YES",GY344,"")</f>
        <v/>
      </c>
      <c r="HA337" s="118">
        <f t="shared" si="6081"/>
        <v>0</v>
      </c>
      <c r="HB337" s="118" t="str">
        <f>IF(GZ337="","",'INPUT INF'!L$52)</f>
        <v/>
      </c>
      <c r="HC337" s="181">
        <f>'INPUT INF'!R$34</f>
        <v>0</v>
      </c>
      <c r="HD337" s="181" t="str">
        <f>IFERROR(INDEX(GB$112:GB$136,MATCH($HB337,$GA$112:$GA$136,0)),"")</f>
        <v/>
      </c>
      <c r="HE337" s="181">
        <f t="shared" ref="HE337:HY337" si="6086">IFERROR(INDEX(GC$274:GC$298,MATCH($HB337,$GA$274:$GA$298,0)),"")</f>
        <v>0</v>
      </c>
      <c r="HF337" s="181">
        <f t="shared" si="6086"/>
        <v>0</v>
      </c>
      <c r="HG337" s="181" t="str">
        <f t="shared" si="6086"/>
        <v/>
      </c>
      <c r="HH337" s="181">
        <f t="shared" si="6086"/>
        <v>0</v>
      </c>
      <c r="HI337" s="181">
        <f t="shared" si="6086"/>
        <v>0</v>
      </c>
      <c r="HJ337" s="181">
        <f t="shared" si="6086"/>
        <v>0</v>
      </c>
      <c r="HK337" s="181">
        <f t="shared" si="6086"/>
        <v>0</v>
      </c>
      <c r="HL337" s="181">
        <f t="shared" si="6086"/>
        <v>0</v>
      </c>
      <c r="HM337" s="181">
        <f t="shared" si="6086"/>
        <v>0</v>
      </c>
      <c r="HN337" s="181">
        <f t="shared" si="6086"/>
        <v>0</v>
      </c>
      <c r="HO337" s="181">
        <f t="shared" si="6086"/>
        <v>0</v>
      </c>
      <c r="HP337" s="181">
        <f t="shared" si="6086"/>
        <v>0</v>
      </c>
      <c r="HQ337" s="181">
        <f t="shared" si="6086"/>
        <v>0</v>
      </c>
      <c r="HR337" s="181" t="str">
        <f t="shared" si="6086"/>
        <v/>
      </c>
      <c r="HS337" s="181">
        <f t="shared" si="6086"/>
        <v>0</v>
      </c>
      <c r="HT337" s="181">
        <f t="shared" si="6086"/>
        <v>0</v>
      </c>
      <c r="HU337" s="181">
        <f t="shared" si="6086"/>
        <v>0</v>
      </c>
      <c r="HV337" s="181">
        <f t="shared" si="6086"/>
        <v>0</v>
      </c>
      <c r="HW337" s="181">
        <f t="shared" si="6086"/>
        <v>0</v>
      </c>
      <c r="HX337" s="181">
        <f t="shared" si="6086"/>
        <v>0</v>
      </c>
      <c r="HY337" s="181">
        <f t="shared" si="6086"/>
        <v>0</v>
      </c>
    </row>
    <row r="338" spans="1:233" ht="15" customHeight="1" x14ac:dyDescent="0.25">
      <c r="A338" s="115">
        <v>336</v>
      </c>
      <c r="B338" s="115" t="str">
        <f t="shared" si="5802"/>
        <v/>
      </c>
      <c r="C338" s="115" t="s">
        <v>68</v>
      </c>
      <c r="D338" s="100" t="str">
        <f t="shared" si="5805"/>
        <v>E</v>
      </c>
      <c r="E338" s="100" t="str">
        <f t="shared" si="5975"/>
        <v/>
      </c>
      <c r="F338" s="100" t="str">
        <f t="shared" si="5976"/>
        <v/>
      </c>
      <c r="G338" s="100" t="str">
        <f t="shared" si="5925"/>
        <v/>
      </c>
      <c r="H338" s="100" t="str">
        <f t="shared" si="5977"/>
        <v/>
      </c>
      <c r="I338" s="100" t="str">
        <f t="shared" si="5926"/>
        <v/>
      </c>
      <c r="J338" s="100" t="str">
        <f t="shared" si="5978"/>
        <v/>
      </c>
      <c r="K338" s="100" t="str">
        <f t="shared" si="5927"/>
        <v/>
      </c>
      <c r="L338" s="100" t="str">
        <f t="shared" si="5979"/>
        <v/>
      </c>
      <c r="M338" s="100" t="str">
        <f t="shared" si="5928"/>
        <v/>
      </c>
      <c r="N338" s="100" t="str">
        <f t="shared" si="5980"/>
        <v/>
      </c>
      <c r="O338" s="100" t="str">
        <f t="shared" si="5929"/>
        <v/>
      </c>
      <c r="P338" s="100" t="str">
        <f t="shared" si="5981"/>
        <v/>
      </c>
      <c r="Q338" s="100" t="str">
        <f t="shared" si="5930"/>
        <v/>
      </c>
      <c r="R338" s="100" t="str">
        <f t="shared" si="5982"/>
        <v/>
      </c>
      <c r="S338" s="100" t="str">
        <f t="shared" si="5931"/>
        <v/>
      </c>
      <c r="T338" s="100" t="str">
        <f t="shared" si="5983"/>
        <v/>
      </c>
      <c r="U338" s="100" t="str">
        <f t="shared" si="5932"/>
        <v/>
      </c>
      <c r="V338" s="100" t="str">
        <f t="shared" si="5984"/>
        <v/>
      </c>
      <c r="W338" s="100" t="str">
        <f t="shared" si="5933"/>
        <v/>
      </c>
      <c r="X338" s="100" t="str">
        <f t="shared" si="5985"/>
        <v/>
      </c>
      <c r="Y338" s="100" t="str">
        <f t="shared" si="5934"/>
        <v/>
      </c>
      <c r="Z338" s="100" t="str">
        <f t="shared" si="5986"/>
        <v/>
      </c>
      <c r="AA338" s="100" t="str">
        <f t="shared" si="5935"/>
        <v/>
      </c>
      <c r="AB338" s="100" t="str">
        <f t="shared" si="5987"/>
        <v/>
      </c>
      <c r="AC338" s="100" t="str">
        <f t="shared" si="5936"/>
        <v/>
      </c>
      <c r="AD338" s="100" t="str">
        <f t="shared" si="5988"/>
        <v/>
      </c>
      <c r="AE338" s="100" t="str">
        <f t="shared" si="5937"/>
        <v/>
      </c>
      <c r="AF338" s="100" t="str">
        <f t="shared" si="5989"/>
        <v/>
      </c>
      <c r="AG338" s="100" t="str">
        <f t="shared" si="5938"/>
        <v/>
      </c>
      <c r="AH338" s="100" t="str">
        <f t="shared" si="5990"/>
        <v/>
      </c>
      <c r="AI338" s="100" t="str">
        <f t="shared" si="5939"/>
        <v/>
      </c>
      <c r="AJ338" s="100" t="str">
        <f t="shared" si="5991"/>
        <v/>
      </c>
      <c r="AK338" s="100" t="str">
        <f t="shared" si="5940"/>
        <v/>
      </c>
      <c r="AL338" s="100" t="str">
        <f t="shared" si="5992"/>
        <v/>
      </c>
      <c r="AM338" s="100" t="str">
        <f t="shared" si="5941"/>
        <v/>
      </c>
      <c r="AN338" s="100" t="str">
        <f t="shared" si="5993"/>
        <v/>
      </c>
      <c r="AO338" s="100" t="str">
        <f t="shared" si="5942"/>
        <v/>
      </c>
      <c r="AP338" s="100" t="str">
        <f t="shared" si="5994"/>
        <v/>
      </c>
      <c r="AQ338" s="100" t="str">
        <f t="shared" si="5943"/>
        <v/>
      </c>
      <c r="AR338" s="100" t="str">
        <f t="shared" si="5995"/>
        <v/>
      </c>
      <c r="AS338" s="100" t="str">
        <f t="shared" si="5944"/>
        <v/>
      </c>
      <c r="AT338" s="100" t="str">
        <f t="shared" si="5996"/>
        <v/>
      </c>
      <c r="AU338" s="100" t="str">
        <f t="shared" si="5945"/>
        <v/>
      </c>
      <c r="AV338" s="100" t="str">
        <f t="shared" si="5997"/>
        <v/>
      </c>
      <c r="AW338" s="100" t="str">
        <f t="shared" si="5946"/>
        <v/>
      </c>
      <c r="AX338" s="100" t="str">
        <f t="shared" si="5998"/>
        <v/>
      </c>
      <c r="AY338" s="100" t="str">
        <f t="shared" si="5947"/>
        <v/>
      </c>
      <c r="AZ338" s="100" t="str">
        <f t="shared" si="5999"/>
        <v/>
      </c>
      <c r="BA338" s="100" t="str">
        <f t="shared" si="5948"/>
        <v/>
      </c>
      <c r="BB338" s="100" t="str">
        <f t="shared" si="6000"/>
        <v/>
      </c>
      <c r="BC338" s="100" t="str">
        <f>IFERROR(INDEX('INPUT INF'!$F$3:$F$601,MATCH($B338,'INPUT INF'!$A$3:$A$601,FALSE)),"")</f>
        <v/>
      </c>
      <c r="BD338" s="100" t="str">
        <f t="shared" si="5848"/>
        <v/>
      </c>
      <c r="BE338" s="100" t="str">
        <f t="shared" si="6001"/>
        <v/>
      </c>
      <c r="BF338" s="100" t="str">
        <f t="shared" si="6002"/>
        <v/>
      </c>
      <c r="BG338" s="115" t="str">
        <f t="shared" si="6003"/>
        <v/>
      </c>
      <c r="BH338" s="115" t="str">
        <f>IF(AND('INPUT INF'!$O$1="X",BG338="PASS"),BF338,IF($BG338="","0",IF('INPUT INF'!$N$63="YES",$BF338,"")))</f>
        <v>0</v>
      </c>
      <c r="BI338" s="115" t="str">
        <f>IF($BG338="","0",IF('INPUT INF'!$R$64="YES",$BF338,""))</f>
        <v>0</v>
      </c>
      <c r="BJ338" s="115" t="str">
        <f>IF($BG338="","0",IF('INPUT INF'!$R$65="YES",$BF338,""))</f>
        <v>0</v>
      </c>
      <c r="BL338" s="116" t="str">
        <f t="shared" si="6004"/>
        <v/>
      </c>
      <c r="BM338" s="116" t="str">
        <f t="shared" si="6005"/>
        <v/>
      </c>
      <c r="BN338" s="116" t="str">
        <f t="shared" si="6005"/>
        <v/>
      </c>
      <c r="BR338" s="116" t="str">
        <f t="shared" si="6006"/>
        <v/>
      </c>
      <c r="BS338" s="116" t="str">
        <f t="shared" si="6007"/>
        <v/>
      </c>
      <c r="BT338" s="116" t="str">
        <f t="shared" si="6007"/>
        <v/>
      </c>
      <c r="BX338" s="116" t="str">
        <f t="shared" si="6008"/>
        <v/>
      </c>
      <c r="BY338" s="116" t="str">
        <f t="shared" si="6009"/>
        <v/>
      </c>
      <c r="BZ338" s="116" t="str">
        <f t="shared" si="6009"/>
        <v/>
      </c>
      <c r="CD338" s="116" t="str">
        <f t="shared" si="6010"/>
        <v/>
      </c>
      <c r="CE338" s="116" t="str">
        <f t="shared" si="6011"/>
        <v/>
      </c>
      <c r="CF338" s="116" t="str">
        <f t="shared" si="6012"/>
        <v/>
      </c>
      <c r="CJ338" s="116" t="str">
        <f t="shared" si="6013"/>
        <v/>
      </c>
      <c r="CK338" s="116" t="str">
        <f t="shared" si="6014"/>
        <v/>
      </c>
      <c r="CL338" s="116" t="str">
        <f t="shared" si="6015"/>
        <v/>
      </c>
      <c r="CP338" s="116" t="str">
        <f t="shared" si="6016"/>
        <v/>
      </c>
      <c r="CQ338" s="116" t="str">
        <f t="shared" si="6017"/>
        <v/>
      </c>
      <c r="CR338" s="116" t="str">
        <f t="shared" si="6018"/>
        <v/>
      </c>
      <c r="DH338" s="115" t="str">
        <f t="shared" si="6019"/>
        <v/>
      </c>
      <c r="DI338" s="115" t="str">
        <f t="shared" si="5949"/>
        <v/>
      </c>
      <c r="DJ338" s="115" t="str">
        <f t="shared" si="5950"/>
        <v/>
      </c>
      <c r="DK338" s="115" t="str">
        <f t="shared" si="5951"/>
        <v/>
      </c>
      <c r="DL338" s="115" t="str">
        <f t="shared" si="5952"/>
        <v/>
      </c>
      <c r="DM338" s="115" t="str">
        <f t="shared" si="5953"/>
        <v/>
      </c>
      <c r="DN338" s="115" t="str">
        <f t="shared" si="5954"/>
        <v/>
      </c>
      <c r="DO338" s="115" t="str">
        <f t="shared" si="5955"/>
        <v/>
      </c>
      <c r="DP338" s="115" t="str">
        <f t="shared" si="5956"/>
        <v/>
      </c>
      <c r="DQ338" s="115" t="str">
        <f t="shared" si="5957"/>
        <v/>
      </c>
      <c r="DR338" s="115" t="str">
        <f t="shared" si="5958"/>
        <v/>
      </c>
      <c r="DS338" s="115" t="str">
        <f t="shared" si="5959"/>
        <v/>
      </c>
      <c r="DT338" s="115" t="str">
        <f t="shared" si="5960"/>
        <v/>
      </c>
      <c r="DU338" s="115" t="str">
        <f t="shared" si="5961"/>
        <v/>
      </c>
      <c r="DV338" s="115" t="str">
        <f t="shared" si="5962"/>
        <v/>
      </c>
      <c r="DW338" s="115" t="str">
        <f t="shared" si="5963"/>
        <v/>
      </c>
      <c r="DX338" s="115" t="str">
        <f t="shared" si="5964"/>
        <v/>
      </c>
      <c r="DY338" s="115" t="str">
        <f t="shared" si="5965"/>
        <v/>
      </c>
      <c r="DZ338" s="115" t="str">
        <f t="shared" si="5966"/>
        <v/>
      </c>
      <c r="EA338" s="115" t="str">
        <f t="shared" si="5967"/>
        <v/>
      </c>
      <c r="EB338" s="115" t="str">
        <f t="shared" si="5968"/>
        <v/>
      </c>
      <c r="EC338" s="115" t="str">
        <f t="shared" si="5969"/>
        <v/>
      </c>
      <c r="ED338" s="115" t="str">
        <f t="shared" si="5970"/>
        <v/>
      </c>
      <c r="EE338" s="115" t="str">
        <f t="shared" si="5971"/>
        <v/>
      </c>
      <c r="EF338" s="115" t="str">
        <f t="shared" si="5972"/>
        <v/>
      </c>
      <c r="EG338" s="115" t="str">
        <f t="shared" si="6020"/>
        <v/>
      </c>
      <c r="EH338" s="115" t="str">
        <f t="shared" si="6021"/>
        <v/>
      </c>
      <c r="EI338" s="115" t="str">
        <f t="shared" si="6022"/>
        <v/>
      </c>
      <c r="EJ338" s="115" t="str">
        <f t="shared" si="6023"/>
        <v/>
      </c>
      <c r="EK338" s="115" t="str">
        <f t="shared" si="6024"/>
        <v/>
      </c>
      <c r="EL338" s="115" t="str">
        <f t="shared" si="6025"/>
        <v/>
      </c>
      <c r="EM338" s="115" t="str">
        <f t="shared" si="6026"/>
        <v/>
      </c>
      <c r="EN338" s="115" t="str">
        <f t="shared" si="6027"/>
        <v/>
      </c>
      <c r="EO338" s="115" t="str">
        <f t="shared" si="6028"/>
        <v/>
      </c>
      <c r="EP338" s="115" t="str">
        <f t="shared" si="6029"/>
        <v/>
      </c>
      <c r="EQ338" s="115" t="str">
        <f t="shared" si="6030"/>
        <v/>
      </c>
      <c r="ER338" s="115" t="str">
        <f t="shared" si="6031"/>
        <v/>
      </c>
      <c r="ES338" s="115" t="str">
        <f t="shared" si="6032"/>
        <v/>
      </c>
      <c r="ET338" s="115" t="str">
        <f t="shared" si="6033"/>
        <v/>
      </c>
      <c r="EU338" s="115" t="str">
        <f t="shared" si="6034"/>
        <v/>
      </c>
      <c r="EV338" s="115" t="str">
        <f t="shared" si="6035"/>
        <v/>
      </c>
      <c r="EW338" s="115" t="str">
        <f t="shared" si="6036"/>
        <v/>
      </c>
      <c r="EX338" s="115" t="str">
        <f t="shared" si="6037"/>
        <v/>
      </c>
      <c r="EY338" s="115" t="str">
        <f t="shared" si="6038"/>
        <v/>
      </c>
      <c r="EZ338" s="115" t="str">
        <f t="shared" si="6039"/>
        <v/>
      </c>
      <c r="FA338" s="115" t="str">
        <f t="shared" si="6040"/>
        <v/>
      </c>
      <c r="FB338" s="115" t="str">
        <f t="shared" si="6041"/>
        <v/>
      </c>
      <c r="FC338" s="115" t="str">
        <f t="shared" si="6042"/>
        <v/>
      </c>
      <c r="FD338" s="115" t="str">
        <f t="shared" si="6043"/>
        <v/>
      </c>
      <c r="FE338" s="115" t="str">
        <f t="shared" si="6044"/>
        <v/>
      </c>
      <c r="GA338" s="217">
        <f t="shared" si="6065"/>
        <v>44</v>
      </c>
      <c r="GB338" s="140" t="str">
        <f t="shared" si="6066"/>
        <v>BIOLOGY</v>
      </c>
      <c r="GC338" s="182">
        <f t="shared" ref="GC338:GW338" si="6087">GC11+GC38+GC65+GC92+GC119+GC146+GC173+GC200+GC227+GC254+GC281+GC308</f>
        <v>16</v>
      </c>
      <c r="GD338" s="182">
        <f t="shared" si="6087"/>
        <v>16</v>
      </c>
      <c r="GE338" s="184">
        <f t="shared" si="6063"/>
        <v>100</v>
      </c>
      <c r="GF338" s="182">
        <f t="shared" si="6087"/>
        <v>3</v>
      </c>
      <c r="GG338" s="182">
        <f t="shared" si="6087"/>
        <v>0</v>
      </c>
      <c r="GH338" s="182">
        <f t="shared" si="6087"/>
        <v>0</v>
      </c>
      <c r="GI338" s="182">
        <f t="shared" si="6087"/>
        <v>4</v>
      </c>
      <c r="GJ338" s="182">
        <f t="shared" si="6087"/>
        <v>3</v>
      </c>
      <c r="GK338" s="182">
        <f t="shared" si="6087"/>
        <v>2</v>
      </c>
      <c r="GL338" s="182">
        <f t="shared" si="6087"/>
        <v>4</v>
      </c>
      <c r="GM338" s="182">
        <f t="shared" si="6087"/>
        <v>0</v>
      </c>
      <c r="GN338" s="182">
        <f t="shared" si="6087"/>
        <v>0</v>
      </c>
      <c r="GO338" s="182">
        <f t="shared" si="6087"/>
        <v>70</v>
      </c>
      <c r="GP338" s="182">
        <f t="shared" si="6068"/>
        <v>54.69</v>
      </c>
      <c r="GQ338" s="182">
        <f t="shared" si="6087"/>
        <v>0</v>
      </c>
      <c r="GR338" s="182">
        <f t="shared" si="6087"/>
        <v>0</v>
      </c>
      <c r="GS338" s="182">
        <f t="shared" si="6087"/>
        <v>6</v>
      </c>
      <c r="GT338" s="182">
        <f t="shared" si="6087"/>
        <v>7</v>
      </c>
      <c r="GU338" s="182">
        <f t="shared" si="6087"/>
        <v>3</v>
      </c>
      <c r="GV338" s="182">
        <f t="shared" si="6087"/>
        <v>10</v>
      </c>
      <c r="GW338" s="182">
        <f t="shared" si="6087"/>
        <v>3</v>
      </c>
      <c r="GY338" s="115">
        <v>335</v>
      </c>
      <c r="GZ338" s="120" t="str">
        <f>IF('INPUT INF'!S$52="YES",GY345,"")</f>
        <v/>
      </c>
      <c r="HA338" s="118">
        <f>HA337</f>
        <v>0</v>
      </c>
      <c r="HB338" s="118" t="str">
        <f>IF(GZ338="","",'INPUT INF'!L$52)</f>
        <v/>
      </c>
      <c r="HC338" s="181">
        <f>'INPUT INF'!S$34</f>
        <v>0</v>
      </c>
      <c r="HD338" s="181" t="str">
        <f>IFERROR(INDEX(GB$112:GB$136,MATCH($HB338,$GA$112:$GA$136,0)),"")</f>
        <v/>
      </c>
      <c r="HE338" s="181">
        <f t="shared" ref="HE338:HY338" si="6088">IFERROR(INDEX(GC$301:GC$325,MATCH($HB338,$GA$301:$GA$325,0)),"")</f>
        <v>0</v>
      </c>
      <c r="HF338" s="181">
        <f t="shared" si="6088"/>
        <v>0</v>
      </c>
      <c r="HG338" s="181" t="str">
        <f t="shared" si="6088"/>
        <v/>
      </c>
      <c r="HH338" s="181">
        <f t="shared" si="6088"/>
        <v>0</v>
      </c>
      <c r="HI338" s="181">
        <f t="shared" si="6088"/>
        <v>0</v>
      </c>
      <c r="HJ338" s="181">
        <f t="shared" si="6088"/>
        <v>0</v>
      </c>
      <c r="HK338" s="181">
        <f t="shared" si="6088"/>
        <v>0</v>
      </c>
      <c r="HL338" s="181">
        <f t="shared" si="6088"/>
        <v>0</v>
      </c>
      <c r="HM338" s="181">
        <f t="shared" si="6088"/>
        <v>0</v>
      </c>
      <c r="HN338" s="181">
        <f t="shared" si="6088"/>
        <v>0</v>
      </c>
      <c r="HO338" s="181">
        <f t="shared" si="6088"/>
        <v>0</v>
      </c>
      <c r="HP338" s="181">
        <f t="shared" si="6088"/>
        <v>0</v>
      </c>
      <c r="HQ338" s="181">
        <f t="shared" si="6088"/>
        <v>0</v>
      </c>
      <c r="HR338" s="181" t="str">
        <f t="shared" si="6088"/>
        <v/>
      </c>
      <c r="HS338" s="181">
        <f t="shared" si="6088"/>
        <v>0</v>
      </c>
      <c r="HT338" s="181">
        <f t="shared" si="6088"/>
        <v>0</v>
      </c>
      <c r="HU338" s="181">
        <f t="shared" si="6088"/>
        <v>0</v>
      </c>
      <c r="HV338" s="181">
        <f t="shared" si="6088"/>
        <v>0</v>
      </c>
      <c r="HW338" s="181">
        <f t="shared" si="6088"/>
        <v>0</v>
      </c>
      <c r="HX338" s="181">
        <f t="shared" si="6088"/>
        <v>0</v>
      </c>
      <c r="HY338" s="181">
        <f t="shared" si="6088"/>
        <v>0</v>
      </c>
    </row>
    <row r="339" spans="1:233" ht="15" customHeight="1" x14ac:dyDescent="0.25">
      <c r="A339" s="115">
        <v>337</v>
      </c>
      <c r="B339" s="115" t="str">
        <f t="shared" si="5802"/>
        <v/>
      </c>
      <c r="C339" s="115" t="s">
        <v>68</v>
      </c>
      <c r="D339" s="100" t="str">
        <f t="shared" si="5805"/>
        <v>E</v>
      </c>
      <c r="E339" s="100" t="str">
        <f t="shared" si="5975"/>
        <v/>
      </c>
      <c r="F339" s="100" t="str">
        <f t="shared" si="5976"/>
        <v/>
      </c>
      <c r="G339" s="100" t="str">
        <f t="shared" si="5925"/>
        <v/>
      </c>
      <c r="H339" s="100" t="str">
        <f t="shared" si="5977"/>
        <v/>
      </c>
      <c r="I339" s="100" t="str">
        <f t="shared" si="5926"/>
        <v/>
      </c>
      <c r="J339" s="100" t="str">
        <f t="shared" si="5978"/>
        <v/>
      </c>
      <c r="K339" s="100" t="str">
        <f t="shared" si="5927"/>
        <v/>
      </c>
      <c r="L339" s="100" t="str">
        <f t="shared" si="5979"/>
        <v/>
      </c>
      <c r="M339" s="100" t="str">
        <f t="shared" si="5928"/>
        <v/>
      </c>
      <c r="N339" s="100" t="str">
        <f t="shared" si="5980"/>
        <v/>
      </c>
      <c r="O339" s="100" t="str">
        <f t="shared" si="5929"/>
        <v/>
      </c>
      <c r="P339" s="100" t="str">
        <f t="shared" si="5981"/>
        <v/>
      </c>
      <c r="Q339" s="100" t="str">
        <f t="shared" si="5930"/>
        <v/>
      </c>
      <c r="R339" s="100" t="str">
        <f t="shared" si="5982"/>
        <v/>
      </c>
      <c r="S339" s="100" t="str">
        <f t="shared" si="5931"/>
        <v/>
      </c>
      <c r="T339" s="100" t="str">
        <f t="shared" si="5983"/>
        <v/>
      </c>
      <c r="U339" s="100" t="str">
        <f t="shared" si="5932"/>
        <v/>
      </c>
      <c r="V339" s="100" t="str">
        <f t="shared" si="5984"/>
        <v/>
      </c>
      <c r="W339" s="100" t="str">
        <f t="shared" si="5933"/>
        <v/>
      </c>
      <c r="X339" s="100" t="str">
        <f t="shared" si="5985"/>
        <v/>
      </c>
      <c r="Y339" s="100" t="str">
        <f t="shared" si="5934"/>
        <v/>
      </c>
      <c r="Z339" s="100" t="str">
        <f t="shared" si="5986"/>
        <v/>
      </c>
      <c r="AA339" s="100" t="str">
        <f t="shared" si="5935"/>
        <v/>
      </c>
      <c r="AB339" s="100" t="str">
        <f t="shared" si="5987"/>
        <v/>
      </c>
      <c r="AC339" s="100" t="str">
        <f t="shared" si="5936"/>
        <v/>
      </c>
      <c r="AD339" s="100" t="str">
        <f t="shared" si="5988"/>
        <v/>
      </c>
      <c r="AE339" s="100" t="str">
        <f t="shared" si="5937"/>
        <v/>
      </c>
      <c r="AF339" s="100" t="str">
        <f t="shared" si="5989"/>
        <v/>
      </c>
      <c r="AG339" s="100" t="str">
        <f t="shared" si="5938"/>
        <v/>
      </c>
      <c r="AH339" s="100" t="str">
        <f t="shared" si="5990"/>
        <v/>
      </c>
      <c r="AI339" s="100" t="str">
        <f t="shared" si="5939"/>
        <v/>
      </c>
      <c r="AJ339" s="100" t="str">
        <f t="shared" si="5991"/>
        <v/>
      </c>
      <c r="AK339" s="100" t="str">
        <f t="shared" si="5940"/>
        <v/>
      </c>
      <c r="AL339" s="100" t="str">
        <f t="shared" si="5992"/>
        <v/>
      </c>
      <c r="AM339" s="100" t="str">
        <f t="shared" si="5941"/>
        <v/>
      </c>
      <c r="AN339" s="100" t="str">
        <f t="shared" si="5993"/>
        <v/>
      </c>
      <c r="AO339" s="100" t="str">
        <f t="shared" si="5942"/>
        <v/>
      </c>
      <c r="AP339" s="100" t="str">
        <f t="shared" si="5994"/>
        <v/>
      </c>
      <c r="AQ339" s="100" t="str">
        <f t="shared" si="5943"/>
        <v/>
      </c>
      <c r="AR339" s="100" t="str">
        <f t="shared" si="5995"/>
        <v/>
      </c>
      <c r="AS339" s="100" t="str">
        <f t="shared" si="5944"/>
        <v/>
      </c>
      <c r="AT339" s="100" t="str">
        <f t="shared" si="5996"/>
        <v/>
      </c>
      <c r="AU339" s="100" t="str">
        <f t="shared" si="5945"/>
        <v/>
      </c>
      <c r="AV339" s="100" t="str">
        <f t="shared" si="5997"/>
        <v/>
      </c>
      <c r="AW339" s="100" t="str">
        <f t="shared" si="5946"/>
        <v/>
      </c>
      <c r="AX339" s="100" t="str">
        <f t="shared" si="5998"/>
        <v/>
      </c>
      <c r="AY339" s="100" t="str">
        <f t="shared" si="5947"/>
        <v/>
      </c>
      <c r="AZ339" s="100" t="str">
        <f t="shared" si="5999"/>
        <v/>
      </c>
      <c r="BA339" s="100" t="str">
        <f t="shared" si="5948"/>
        <v/>
      </c>
      <c r="BB339" s="100" t="str">
        <f t="shared" si="6000"/>
        <v/>
      </c>
      <c r="BC339" s="100" t="str">
        <f>IFERROR(INDEX('INPUT INF'!$F$3:$F$601,MATCH($B339,'INPUT INF'!$A$3:$A$601,FALSE)),"")</f>
        <v/>
      </c>
      <c r="BD339" s="100" t="str">
        <f t="shared" si="5848"/>
        <v/>
      </c>
      <c r="BE339" s="100" t="str">
        <f t="shared" si="6001"/>
        <v/>
      </c>
      <c r="BF339" s="100" t="str">
        <f t="shared" si="6002"/>
        <v/>
      </c>
      <c r="BG339" s="115" t="str">
        <f t="shared" si="6003"/>
        <v/>
      </c>
      <c r="BH339" s="115" t="str">
        <f>IF(AND('INPUT INF'!$O$1="X",BG339="PASS"),BF339,IF($BG339="","0",IF('INPUT INF'!$N$63="YES",$BF339,"")))</f>
        <v>0</v>
      </c>
      <c r="BI339" s="115" t="str">
        <f>IF($BG339="","0",IF('INPUT INF'!$R$64="YES",$BF339,""))</f>
        <v>0</v>
      </c>
      <c r="BJ339" s="115" t="str">
        <f>IF($BG339="","0",IF('INPUT INF'!$R$65="YES",$BF339,""))</f>
        <v>0</v>
      </c>
      <c r="BL339" s="116" t="str">
        <f t="shared" si="6004"/>
        <v/>
      </c>
      <c r="BM339" s="116" t="str">
        <f t="shared" si="6005"/>
        <v/>
      </c>
      <c r="BN339" s="116" t="str">
        <f t="shared" si="6005"/>
        <v/>
      </c>
      <c r="BR339" s="116" t="str">
        <f t="shared" si="6006"/>
        <v/>
      </c>
      <c r="BS339" s="116" t="str">
        <f t="shared" si="6007"/>
        <v/>
      </c>
      <c r="BT339" s="116" t="str">
        <f t="shared" si="6007"/>
        <v/>
      </c>
      <c r="BX339" s="116" t="str">
        <f t="shared" si="6008"/>
        <v/>
      </c>
      <c r="BY339" s="116" t="str">
        <f t="shared" si="6009"/>
        <v/>
      </c>
      <c r="BZ339" s="116" t="str">
        <f t="shared" si="6009"/>
        <v/>
      </c>
      <c r="CD339" s="116" t="str">
        <f t="shared" si="6010"/>
        <v/>
      </c>
      <c r="CE339" s="116" t="str">
        <f t="shared" si="6011"/>
        <v/>
      </c>
      <c r="CF339" s="116" t="str">
        <f t="shared" si="6012"/>
        <v/>
      </c>
      <c r="CJ339" s="116" t="str">
        <f t="shared" si="6013"/>
        <v/>
      </c>
      <c r="CK339" s="116" t="str">
        <f t="shared" si="6014"/>
        <v/>
      </c>
      <c r="CL339" s="116" t="str">
        <f t="shared" si="6015"/>
        <v/>
      </c>
      <c r="CP339" s="116" t="str">
        <f t="shared" si="6016"/>
        <v/>
      </c>
      <c r="CQ339" s="116" t="str">
        <f t="shared" si="6017"/>
        <v/>
      </c>
      <c r="CR339" s="116" t="str">
        <f t="shared" si="6018"/>
        <v/>
      </c>
      <c r="DH339" s="115" t="str">
        <f t="shared" si="6019"/>
        <v/>
      </c>
      <c r="DI339" s="115" t="str">
        <f t="shared" si="5949"/>
        <v/>
      </c>
      <c r="DJ339" s="115" t="str">
        <f t="shared" si="5950"/>
        <v/>
      </c>
      <c r="DK339" s="115" t="str">
        <f t="shared" si="5951"/>
        <v/>
      </c>
      <c r="DL339" s="115" t="str">
        <f t="shared" si="5952"/>
        <v/>
      </c>
      <c r="DM339" s="115" t="str">
        <f t="shared" si="5953"/>
        <v/>
      </c>
      <c r="DN339" s="115" t="str">
        <f t="shared" si="5954"/>
        <v/>
      </c>
      <c r="DO339" s="115" t="str">
        <f t="shared" si="5955"/>
        <v/>
      </c>
      <c r="DP339" s="115" t="str">
        <f t="shared" si="5956"/>
        <v/>
      </c>
      <c r="DQ339" s="115" t="str">
        <f t="shared" si="5957"/>
        <v/>
      </c>
      <c r="DR339" s="115" t="str">
        <f t="shared" si="5958"/>
        <v/>
      </c>
      <c r="DS339" s="115" t="str">
        <f t="shared" si="5959"/>
        <v/>
      </c>
      <c r="DT339" s="115" t="str">
        <f t="shared" si="5960"/>
        <v/>
      </c>
      <c r="DU339" s="115" t="str">
        <f t="shared" si="5961"/>
        <v/>
      </c>
      <c r="DV339" s="115" t="str">
        <f t="shared" si="5962"/>
        <v/>
      </c>
      <c r="DW339" s="115" t="str">
        <f t="shared" si="5963"/>
        <v/>
      </c>
      <c r="DX339" s="115" t="str">
        <f t="shared" si="5964"/>
        <v/>
      </c>
      <c r="DY339" s="115" t="str">
        <f t="shared" si="5965"/>
        <v/>
      </c>
      <c r="DZ339" s="115" t="str">
        <f t="shared" si="5966"/>
        <v/>
      </c>
      <c r="EA339" s="115" t="str">
        <f t="shared" si="5967"/>
        <v/>
      </c>
      <c r="EB339" s="115" t="str">
        <f t="shared" si="5968"/>
        <v/>
      </c>
      <c r="EC339" s="115" t="str">
        <f t="shared" si="5969"/>
        <v/>
      </c>
      <c r="ED339" s="115" t="str">
        <f t="shared" si="5970"/>
        <v/>
      </c>
      <c r="EE339" s="115" t="str">
        <f t="shared" si="5971"/>
        <v/>
      </c>
      <c r="EF339" s="115" t="str">
        <f t="shared" si="5972"/>
        <v/>
      </c>
      <c r="EG339" s="115" t="str">
        <f t="shared" si="6020"/>
        <v/>
      </c>
      <c r="EH339" s="115" t="str">
        <f t="shared" si="6021"/>
        <v/>
      </c>
      <c r="EI339" s="115" t="str">
        <f t="shared" si="6022"/>
        <v/>
      </c>
      <c r="EJ339" s="115" t="str">
        <f t="shared" si="6023"/>
        <v/>
      </c>
      <c r="EK339" s="115" t="str">
        <f t="shared" si="6024"/>
        <v/>
      </c>
      <c r="EL339" s="115" t="str">
        <f t="shared" si="6025"/>
        <v/>
      </c>
      <c r="EM339" s="115" t="str">
        <f t="shared" si="6026"/>
        <v/>
      </c>
      <c r="EN339" s="115" t="str">
        <f t="shared" si="6027"/>
        <v/>
      </c>
      <c r="EO339" s="115" t="str">
        <f t="shared" si="6028"/>
        <v/>
      </c>
      <c r="EP339" s="115" t="str">
        <f t="shared" si="6029"/>
        <v/>
      </c>
      <c r="EQ339" s="115" t="str">
        <f t="shared" si="6030"/>
        <v/>
      </c>
      <c r="ER339" s="115" t="str">
        <f t="shared" si="6031"/>
        <v/>
      </c>
      <c r="ES339" s="115" t="str">
        <f t="shared" si="6032"/>
        <v/>
      </c>
      <c r="ET339" s="115" t="str">
        <f t="shared" si="6033"/>
        <v/>
      </c>
      <c r="EU339" s="115" t="str">
        <f t="shared" si="6034"/>
        <v/>
      </c>
      <c r="EV339" s="115" t="str">
        <f t="shared" si="6035"/>
        <v/>
      </c>
      <c r="EW339" s="115" t="str">
        <f t="shared" si="6036"/>
        <v/>
      </c>
      <c r="EX339" s="115" t="str">
        <f t="shared" si="6037"/>
        <v/>
      </c>
      <c r="EY339" s="115" t="str">
        <f t="shared" si="6038"/>
        <v/>
      </c>
      <c r="EZ339" s="115" t="str">
        <f t="shared" si="6039"/>
        <v/>
      </c>
      <c r="FA339" s="115" t="str">
        <f t="shared" si="6040"/>
        <v/>
      </c>
      <c r="FB339" s="115" t="str">
        <f t="shared" si="6041"/>
        <v/>
      </c>
      <c r="FC339" s="115" t="str">
        <f t="shared" si="6042"/>
        <v/>
      </c>
      <c r="FD339" s="115" t="str">
        <f t="shared" si="6043"/>
        <v/>
      </c>
      <c r="FE339" s="115" t="str">
        <f t="shared" si="6044"/>
        <v/>
      </c>
      <c r="GA339" s="217">
        <f t="shared" si="6065"/>
        <v>43</v>
      </c>
      <c r="GB339" s="140" t="str">
        <f t="shared" si="6066"/>
        <v>CHEMISTRY</v>
      </c>
      <c r="GC339" s="182">
        <f t="shared" ref="GC339:GW339" si="6089">GC12+GC39+GC66+GC93+GC120+GC147+GC174+GC201+GC228+GC255+GC282+GC309</f>
        <v>36</v>
      </c>
      <c r="GD339" s="182">
        <f t="shared" si="6089"/>
        <v>36</v>
      </c>
      <c r="GE339" s="184">
        <f t="shared" si="6063"/>
        <v>100</v>
      </c>
      <c r="GF339" s="182">
        <f t="shared" si="6089"/>
        <v>12</v>
      </c>
      <c r="GG339" s="182">
        <f t="shared" si="6089"/>
        <v>4</v>
      </c>
      <c r="GH339" s="182">
        <f t="shared" si="6089"/>
        <v>4</v>
      </c>
      <c r="GI339" s="182">
        <f t="shared" si="6089"/>
        <v>5</v>
      </c>
      <c r="GJ339" s="182">
        <f t="shared" si="6089"/>
        <v>8</v>
      </c>
      <c r="GK339" s="182">
        <f t="shared" si="6089"/>
        <v>0</v>
      </c>
      <c r="GL339" s="182">
        <f t="shared" si="6089"/>
        <v>3</v>
      </c>
      <c r="GM339" s="182">
        <f t="shared" si="6089"/>
        <v>0</v>
      </c>
      <c r="GN339" s="182">
        <f t="shared" si="6089"/>
        <v>0</v>
      </c>
      <c r="GO339" s="182">
        <f t="shared" si="6089"/>
        <v>211</v>
      </c>
      <c r="GP339" s="182">
        <f t="shared" si="6068"/>
        <v>73.260000000000005</v>
      </c>
      <c r="GQ339" s="182">
        <f t="shared" si="6089"/>
        <v>0</v>
      </c>
      <c r="GR339" s="182">
        <f t="shared" si="6089"/>
        <v>0</v>
      </c>
      <c r="GS339" s="182">
        <f t="shared" si="6089"/>
        <v>5</v>
      </c>
      <c r="GT339" s="182">
        <f t="shared" si="6089"/>
        <v>16</v>
      </c>
      <c r="GU339" s="182">
        <f t="shared" si="6089"/>
        <v>15</v>
      </c>
      <c r="GV339" s="182">
        <f t="shared" si="6089"/>
        <v>33</v>
      </c>
      <c r="GW339" s="182">
        <f t="shared" si="6089"/>
        <v>15</v>
      </c>
      <c r="GY339" s="115">
        <v>336</v>
      </c>
      <c r="GZ339" s="120" t="str">
        <f>IF(COUNT(GZ333:GZ338)&gt;1,GY346,"")</f>
        <v/>
      </c>
      <c r="HA339" s="118">
        <f t="shared" si="6081"/>
        <v>0</v>
      </c>
      <c r="HB339" s="118" t="str">
        <f>IF(GZ339="","",'INPUT INF'!L$52)</f>
        <v/>
      </c>
      <c r="HC339" s="118" t="s">
        <v>32</v>
      </c>
      <c r="HD339" s="181" t="str">
        <f>IFERROR(INDEX(GB$112:GB$136,MATCH($HB339,$GA$112:$GA$136,0)),"")</f>
        <v/>
      </c>
      <c r="HE339" s="181">
        <f>SUM(HE333:HE338)</f>
        <v>0</v>
      </c>
      <c r="HF339" s="181">
        <f t="shared" ref="HF339" si="6090">SUM(HF333:HF338)</f>
        <v>0</v>
      </c>
      <c r="HG339" s="171" t="str">
        <f t="shared" ref="HG339" si="6091">IF(HD339="","",ROUND(HF339/HE339*100,2))</f>
        <v/>
      </c>
      <c r="HH339" s="181">
        <f t="shared" ref="HH339:HQ339" si="6092">SUM(HH333:HH338)</f>
        <v>0</v>
      </c>
      <c r="HI339" s="181">
        <f t="shared" si="6092"/>
        <v>0</v>
      </c>
      <c r="HJ339" s="181">
        <f t="shared" si="6092"/>
        <v>0</v>
      </c>
      <c r="HK339" s="181">
        <f t="shared" si="6092"/>
        <v>0</v>
      </c>
      <c r="HL339" s="181">
        <f t="shared" si="6092"/>
        <v>0</v>
      </c>
      <c r="HM339" s="181">
        <f t="shared" si="6092"/>
        <v>0</v>
      </c>
      <c r="HN339" s="181">
        <f t="shared" si="6092"/>
        <v>0</v>
      </c>
      <c r="HO339" s="181">
        <f t="shared" si="6092"/>
        <v>0</v>
      </c>
      <c r="HP339" s="181">
        <f t="shared" si="6092"/>
        <v>0</v>
      </c>
      <c r="HQ339" s="181">
        <f t="shared" si="6092"/>
        <v>0</v>
      </c>
      <c r="HR339" s="171" t="e">
        <f t="shared" ref="HR339" si="6093">ROUND(HQ339*12.5/SUM(HH339:HP339),2)</f>
        <v>#DIV/0!</v>
      </c>
      <c r="HS339" s="181">
        <f t="shared" ref="HS339" si="6094">SUM(HS333:HS338)</f>
        <v>0</v>
      </c>
      <c r="HT339" s="181">
        <f t="shared" ref="HT339:HW339" si="6095">SUM(HT333:HT338)</f>
        <v>0</v>
      </c>
      <c r="HU339" s="181">
        <f t="shared" si="6095"/>
        <v>0</v>
      </c>
      <c r="HV339" s="181">
        <f t="shared" si="6095"/>
        <v>0</v>
      </c>
      <c r="HW339" s="181">
        <f t="shared" si="6095"/>
        <v>0</v>
      </c>
      <c r="HX339" s="181">
        <f t="shared" ref="HX339:HY339" si="6096">SUM(HX333:HX338)</f>
        <v>0</v>
      </c>
      <c r="HY339" s="181">
        <f t="shared" si="6096"/>
        <v>0</v>
      </c>
    </row>
    <row r="340" spans="1:233" ht="15" customHeight="1" x14ac:dyDescent="0.25">
      <c r="A340" s="115">
        <v>338</v>
      </c>
      <c r="B340" s="115" t="str">
        <f t="shared" si="5802"/>
        <v/>
      </c>
      <c r="C340" s="115" t="s">
        <v>68</v>
      </c>
      <c r="D340" s="100" t="str">
        <f t="shared" si="5805"/>
        <v>E</v>
      </c>
      <c r="E340" s="100" t="str">
        <f t="shared" si="5975"/>
        <v/>
      </c>
      <c r="F340" s="100" t="str">
        <f t="shared" si="5976"/>
        <v/>
      </c>
      <c r="G340" s="100" t="str">
        <f t="shared" si="5925"/>
        <v/>
      </c>
      <c r="H340" s="100" t="str">
        <f t="shared" si="5977"/>
        <v/>
      </c>
      <c r="I340" s="100" t="str">
        <f t="shared" si="5926"/>
        <v/>
      </c>
      <c r="J340" s="100" t="str">
        <f t="shared" si="5978"/>
        <v/>
      </c>
      <c r="K340" s="100" t="str">
        <f t="shared" si="5927"/>
        <v/>
      </c>
      <c r="L340" s="100" t="str">
        <f t="shared" si="5979"/>
        <v/>
      </c>
      <c r="M340" s="100" t="str">
        <f t="shared" si="5928"/>
        <v/>
      </c>
      <c r="N340" s="100" t="str">
        <f t="shared" si="5980"/>
        <v/>
      </c>
      <c r="O340" s="100" t="str">
        <f t="shared" si="5929"/>
        <v/>
      </c>
      <c r="P340" s="100" t="str">
        <f t="shared" si="5981"/>
        <v/>
      </c>
      <c r="Q340" s="100" t="str">
        <f t="shared" si="5930"/>
        <v/>
      </c>
      <c r="R340" s="100" t="str">
        <f t="shared" si="5982"/>
        <v/>
      </c>
      <c r="S340" s="100" t="str">
        <f t="shared" si="5931"/>
        <v/>
      </c>
      <c r="T340" s="100" t="str">
        <f t="shared" si="5983"/>
        <v/>
      </c>
      <c r="U340" s="100" t="str">
        <f t="shared" si="5932"/>
        <v/>
      </c>
      <c r="V340" s="100" t="str">
        <f t="shared" si="5984"/>
        <v/>
      </c>
      <c r="W340" s="100" t="str">
        <f t="shared" si="5933"/>
        <v/>
      </c>
      <c r="X340" s="100" t="str">
        <f t="shared" si="5985"/>
        <v/>
      </c>
      <c r="Y340" s="100" t="str">
        <f t="shared" si="5934"/>
        <v/>
      </c>
      <c r="Z340" s="100" t="str">
        <f t="shared" si="5986"/>
        <v/>
      </c>
      <c r="AA340" s="100" t="str">
        <f t="shared" si="5935"/>
        <v/>
      </c>
      <c r="AB340" s="100" t="str">
        <f t="shared" si="5987"/>
        <v/>
      </c>
      <c r="AC340" s="100" t="str">
        <f t="shared" si="5936"/>
        <v/>
      </c>
      <c r="AD340" s="100" t="str">
        <f t="shared" si="5988"/>
        <v/>
      </c>
      <c r="AE340" s="100" t="str">
        <f t="shared" si="5937"/>
        <v/>
      </c>
      <c r="AF340" s="100" t="str">
        <f t="shared" si="5989"/>
        <v/>
      </c>
      <c r="AG340" s="100" t="str">
        <f t="shared" si="5938"/>
        <v/>
      </c>
      <c r="AH340" s="100" t="str">
        <f t="shared" si="5990"/>
        <v/>
      </c>
      <c r="AI340" s="100" t="str">
        <f t="shared" si="5939"/>
        <v/>
      </c>
      <c r="AJ340" s="100" t="str">
        <f t="shared" si="5991"/>
        <v/>
      </c>
      <c r="AK340" s="100" t="str">
        <f t="shared" si="5940"/>
        <v/>
      </c>
      <c r="AL340" s="100" t="str">
        <f t="shared" si="5992"/>
        <v/>
      </c>
      <c r="AM340" s="100" t="str">
        <f t="shared" si="5941"/>
        <v/>
      </c>
      <c r="AN340" s="100" t="str">
        <f t="shared" si="5993"/>
        <v/>
      </c>
      <c r="AO340" s="100" t="str">
        <f t="shared" si="5942"/>
        <v/>
      </c>
      <c r="AP340" s="100" t="str">
        <f t="shared" si="5994"/>
        <v/>
      </c>
      <c r="AQ340" s="100" t="str">
        <f t="shared" si="5943"/>
        <v/>
      </c>
      <c r="AR340" s="100" t="str">
        <f t="shared" si="5995"/>
        <v/>
      </c>
      <c r="AS340" s="100" t="str">
        <f t="shared" si="5944"/>
        <v/>
      </c>
      <c r="AT340" s="100" t="str">
        <f t="shared" si="5996"/>
        <v/>
      </c>
      <c r="AU340" s="100" t="str">
        <f t="shared" si="5945"/>
        <v/>
      </c>
      <c r="AV340" s="100" t="str">
        <f t="shared" si="5997"/>
        <v/>
      </c>
      <c r="AW340" s="100" t="str">
        <f t="shared" si="5946"/>
        <v/>
      </c>
      <c r="AX340" s="100" t="str">
        <f t="shared" si="5998"/>
        <v/>
      </c>
      <c r="AY340" s="100" t="str">
        <f t="shared" si="5947"/>
        <v/>
      </c>
      <c r="AZ340" s="100" t="str">
        <f t="shared" si="5999"/>
        <v/>
      </c>
      <c r="BA340" s="100" t="str">
        <f t="shared" si="5948"/>
        <v/>
      </c>
      <c r="BB340" s="100" t="str">
        <f t="shared" si="6000"/>
        <v/>
      </c>
      <c r="BC340" s="100" t="str">
        <f>IFERROR(INDEX('INPUT INF'!$F$3:$F$601,MATCH($B340,'INPUT INF'!$A$3:$A$601,FALSE)),"")</f>
        <v/>
      </c>
      <c r="BD340" s="100" t="str">
        <f t="shared" si="5848"/>
        <v/>
      </c>
      <c r="BE340" s="100" t="str">
        <f t="shared" si="6001"/>
        <v/>
      </c>
      <c r="BF340" s="100" t="str">
        <f t="shared" si="6002"/>
        <v/>
      </c>
      <c r="BG340" s="115" t="str">
        <f t="shared" si="6003"/>
        <v/>
      </c>
      <c r="BH340" s="115" t="str">
        <f>IF(AND('INPUT INF'!$O$1="X",BG340="PASS"),BF340,IF($BG340="","0",IF('INPUT INF'!$N$63="YES",$BF340,"")))</f>
        <v>0</v>
      </c>
      <c r="BI340" s="115" t="str">
        <f>IF($BG340="","0",IF('INPUT INF'!$R$64="YES",$BF340,""))</f>
        <v>0</v>
      </c>
      <c r="BJ340" s="115" t="str">
        <f>IF($BG340="","0",IF('INPUT INF'!$R$65="YES",$BF340,""))</f>
        <v>0</v>
      </c>
      <c r="BL340" s="116" t="str">
        <f t="shared" si="6004"/>
        <v/>
      </c>
      <c r="BM340" s="116" t="str">
        <f t="shared" si="6005"/>
        <v/>
      </c>
      <c r="BN340" s="116" t="str">
        <f t="shared" si="6005"/>
        <v/>
      </c>
      <c r="BR340" s="116" t="str">
        <f t="shared" si="6006"/>
        <v/>
      </c>
      <c r="BS340" s="116" t="str">
        <f t="shared" si="6007"/>
        <v/>
      </c>
      <c r="BT340" s="116" t="str">
        <f t="shared" si="6007"/>
        <v/>
      </c>
      <c r="BX340" s="116" t="str">
        <f t="shared" si="6008"/>
        <v/>
      </c>
      <c r="BY340" s="116" t="str">
        <f t="shared" si="6009"/>
        <v/>
      </c>
      <c r="BZ340" s="116" t="str">
        <f t="shared" si="6009"/>
        <v/>
      </c>
      <c r="CD340" s="116" t="str">
        <f t="shared" si="6010"/>
        <v/>
      </c>
      <c r="CE340" s="116" t="str">
        <f t="shared" si="6011"/>
        <v/>
      </c>
      <c r="CF340" s="116" t="str">
        <f t="shared" si="6012"/>
        <v/>
      </c>
      <c r="CJ340" s="116" t="str">
        <f t="shared" si="6013"/>
        <v/>
      </c>
      <c r="CK340" s="116" t="str">
        <f t="shared" si="6014"/>
        <v/>
      </c>
      <c r="CL340" s="116" t="str">
        <f t="shared" si="6015"/>
        <v/>
      </c>
      <c r="CP340" s="116" t="str">
        <f t="shared" si="6016"/>
        <v/>
      </c>
      <c r="CQ340" s="116" t="str">
        <f t="shared" si="6017"/>
        <v/>
      </c>
      <c r="CR340" s="116" t="str">
        <f t="shared" si="6018"/>
        <v/>
      </c>
      <c r="DH340" s="115" t="str">
        <f t="shared" si="6019"/>
        <v/>
      </c>
      <c r="DI340" s="115" t="str">
        <f t="shared" si="5949"/>
        <v/>
      </c>
      <c r="DJ340" s="115" t="str">
        <f t="shared" si="5950"/>
        <v/>
      </c>
      <c r="DK340" s="115" t="str">
        <f t="shared" si="5951"/>
        <v/>
      </c>
      <c r="DL340" s="115" t="str">
        <f t="shared" si="5952"/>
        <v/>
      </c>
      <c r="DM340" s="115" t="str">
        <f t="shared" si="5953"/>
        <v/>
      </c>
      <c r="DN340" s="115" t="str">
        <f t="shared" si="5954"/>
        <v/>
      </c>
      <c r="DO340" s="115" t="str">
        <f t="shared" si="5955"/>
        <v/>
      </c>
      <c r="DP340" s="115" t="str">
        <f t="shared" si="5956"/>
        <v/>
      </c>
      <c r="DQ340" s="115" t="str">
        <f t="shared" si="5957"/>
        <v/>
      </c>
      <c r="DR340" s="115" t="str">
        <f t="shared" si="5958"/>
        <v/>
      </c>
      <c r="DS340" s="115" t="str">
        <f t="shared" si="5959"/>
        <v/>
      </c>
      <c r="DT340" s="115" t="str">
        <f t="shared" si="5960"/>
        <v/>
      </c>
      <c r="DU340" s="115" t="str">
        <f t="shared" si="5961"/>
        <v/>
      </c>
      <c r="DV340" s="115" t="str">
        <f t="shared" si="5962"/>
        <v/>
      </c>
      <c r="DW340" s="115" t="str">
        <f t="shared" si="5963"/>
        <v/>
      </c>
      <c r="DX340" s="115" t="str">
        <f t="shared" si="5964"/>
        <v/>
      </c>
      <c r="DY340" s="115" t="str">
        <f t="shared" si="5965"/>
        <v/>
      </c>
      <c r="DZ340" s="115" t="str">
        <f t="shared" si="5966"/>
        <v/>
      </c>
      <c r="EA340" s="115" t="str">
        <f t="shared" si="5967"/>
        <v/>
      </c>
      <c r="EB340" s="115" t="str">
        <f t="shared" si="5968"/>
        <v/>
      </c>
      <c r="EC340" s="115" t="str">
        <f t="shared" si="5969"/>
        <v/>
      </c>
      <c r="ED340" s="115" t="str">
        <f t="shared" si="5970"/>
        <v/>
      </c>
      <c r="EE340" s="115" t="str">
        <f t="shared" si="5971"/>
        <v/>
      </c>
      <c r="EF340" s="115" t="str">
        <f t="shared" si="5972"/>
        <v/>
      </c>
      <c r="EG340" s="115" t="str">
        <f t="shared" si="6020"/>
        <v/>
      </c>
      <c r="EH340" s="115" t="str">
        <f t="shared" si="6021"/>
        <v/>
      </c>
      <c r="EI340" s="115" t="str">
        <f t="shared" si="6022"/>
        <v/>
      </c>
      <c r="EJ340" s="115" t="str">
        <f t="shared" si="6023"/>
        <v/>
      </c>
      <c r="EK340" s="115" t="str">
        <f t="shared" si="6024"/>
        <v/>
      </c>
      <c r="EL340" s="115" t="str">
        <f t="shared" si="6025"/>
        <v/>
      </c>
      <c r="EM340" s="115" t="str">
        <f t="shared" si="6026"/>
        <v/>
      </c>
      <c r="EN340" s="115" t="str">
        <f t="shared" si="6027"/>
        <v/>
      </c>
      <c r="EO340" s="115" t="str">
        <f t="shared" si="6028"/>
        <v/>
      </c>
      <c r="EP340" s="115" t="str">
        <f t="shared" si="6029"/>
        <v/>
      </c>
      <c r="EQ340" s="115" t="str">
        <f t="shared" si="6030"/>
        <v/>
      </c>
      <c r="ER340" s="115" t="str">
        <f t="shared" si="6031"/>
        <v/>
      </c>
      <c r="ES340" s="115" t="str">
        <f t="shared" si="6032"/>
        <v/>
      </c>
      <c r="ET340" s="115" t="str">
        <f t="shared" si="6033"/>
        <v/>
      </c>
      <c r="EU340" s="115" t="str">
        <f t="shared" si="6034"/>
        <v/>
      </c>
      <c r="EV340" s="115" t="str">
        <f t="shared" si="6035"/>
        <v/>
      </c>
      <c r="EW340" s="115" t="str">
        <f t="shared" si="6036"/>
        <v/>
      </c>
      <c r="EX340" s="115" t="str">
        <f t="shared" si="6037"/>
        <v/>
      </c>
      <c r="EY340" s="115" t="str">
        <f t="shared" si="6038"/>
        <v/>
      </c>
      <c r="EZ340" s="115" t="str">
        <f t="shared" si="6039"/>
        <v/>
      </c>
      <c r="FA340" s="115" t="str">
        <f t="shared" si="6040"/>
        <v/>
      </c>
      <c r="FB340" s="115" t="str">
        <f t="shared" si="6041"/>
        <v/>
      </c>
      <c r="FC340" s="115" t="str">
        <f t="shared" si="6042"/>
        <v/>
      </c>
      <c r="FD340" s="115" t="str">
        <f t="shared" si="6043"/>
        <v/>
      </c>
      <c r="FE340" s="115" t="str">
        <f t="shared" si="6044"/>
        <v/>
      </c>
      <c r="GA340" s="217">
        <f t="shared" si="6065"/>
        <v>42</v>
      </c>
      <c r="GB340" s="140" t="str">
        <f t="shared" si="6066"/>
        <v>PHYSICS</v>
      </c>
      <c r="GC340" s="182">
        <f t="shared" ref="GC340:GW340" si="6097">GC13+GC40+GC67+GC94+GC121+GC148+GC175+GC202+GC229+GC256+GC283+GC310</f>
        <v>36</v>
      </c>
      <c r="GD340" s="182">
        <f t="shared" si="6097"/>
        <v>36</v>
      </c>
      <c r="GE340" s="184">
        <f t="shared" si="6063"/>
        <v>100</v>
      </c>
      <c r="GF340" s="182">
        <f t="shared" si="6097"/>
        <v>4</v>
      </c>
      <c r="GG340" s="182">
        <f t="shared" si="6097"/>
        <v>3</v>
      </c>
      <c r="GH340" s="182">
        <f t="shared" si="6097"/>
        <v>4</v>
      </c>
      <c r="GI340" s="182">
        <f t="shared" si="6097"/>
        <v>11</v>
      </c>
      <c r="GJ340" s="182">
        <f t="shared" si="6097"/>
        <v>3</v>
      </c>
      <c r="GK340" s="182">
        <f t="shared" si="6097"/>
        <v>4</v>
      </c>
      <c r="GL340" s="182">
        <f t="shared" si="6097"/>
        <v>7</v>
      </c>
      <c r="GM340" s="182">
        <f t="shared" si="6097"/>
        <v>0</v>
      </c>
      <c r="GN340" s="182">
        <f t="shared" si="6097"/>
        <v>0</v>
      </c>
      <c r="GO340" s="182">
        <f t="shared" si="6097"/>
        <v>170</v>
      </c>
      <c r="GP340" s="182">
        <f t="shared" si="6068"/>
        <v>59.03</v>
      </c>
      <c r="GQ340" s="182">
        <f t="shared" si="6097"/>
        <v>0</v>
      </c>
      <c r="GR340" s="182">
        <f t="shared" si="6097"/>
        <v>0</v>
      </c>
      <c r="GS340" s="182">
        <f t="shared" si="6097"/>
        <v>12</v>
      </c>
      <c r="GT340" s="182">
        <f t="shared" si="6097"/>
        <v>18</v>
      </c>
      <c r="GU340" s="182">
        <f t="shared" si="6097"/>
        <v>6</v>
      </c>
      <c r="GV340" s="182">
        <f t="shared" si="6097"/>
        <v>28</v>
      </c>
      <c r="GW340" s="182">
        <f t="shared" si="6097"/>
        <v>6</v>
      </c>
      <c r="GY340" s="115">
        <v>337</v>
      </c>
      <c r="GZ340" s="120" t="str">
        <f>IF('INPUT INF'!N$53="YES",GY347,"")</f>
        <v/>
      </c>
      <c r="HA340" s="118">
        <f>'INPUT INF'!K53</f>
        <v>0</v>
      </c>
      <c r="HB340" s="118" t="str">
        <f>IF(GZ340="","",'INPUT INF'!L$53)</f>
        <v/>
      </c>
      <c r="HC340" s="181" t="str">
        <f>'INPUT INF'!N$34</f>
        <v>A</v>
      </c>
      <c r="HD340" s="181" t="str">
        <f>IFERROR(INDEX(GB$4:GB$28,MATCH($HB340,$GA$4:$GA$28,0)),"")</f>
        <v/>
      </c>
      <c r="HE340" s="181">
        <f t="shared" ref="HE340:HY340" si="6098">IFERROR(INDEX(GC$166:GC$190,MATCH($HB340,$GA$166:$GA$190,0)),"")</f>
        <v>0</v>
      </c>
      <c r="HF340" s="181">
        <f t="shared" si="6098"/>
        <v>0</v>
      </c>
      <c r="HG340" s="181" t="str">
        <f t="shared" si="6098"/>
        <v/>
      </c>
      <c r="HH340" s="181">
        <f t="shared" si="6098"/>
        <v>0</v>
      </c>
      <c r="HI340" s="181">
        <f t="shared" si="6098"/>
        <v>0</v>
      </c>
      <c r="HJ340" s="181">
        <f t="shared" si="6098"/>
        <v>0</v>
      </c>
      <c r="HK340" s="181">
        <f t="shared" si="6098"/>
        <v>0</v>
      </c>
      <c r="HL340" s="181">
        <f t="shared" si="6098"/>
        <v>0</v>
      </c>
      <c r="HM340" s="181">
        <f t="shared" si="6098"/>
        <v>0</v>
      </c>
      <c r="HN340" s="181">
        <f t="shared" si="6098"/>
        <v>0</v>
      </c>
      <c r="HO340" s="181">
        <f t="shared" si="6098"/>
        <v>0</v>
      </c>
      <c r="HP340" s="181">
        <f t="shared" si="6098"/>
        <v>0</v>
      </c>
      <c r="HQ340" s="181">
        <f t="shared" si="6098"/>
        <v>0</v>
      </c>
      <c r="HR340" s="181" t="str">
        <f t="shared" si="6098"/>
        <v/>
      </c>
      <c r="HS340" s="181">
        <f t="shared" si="6098"/>
        <v>0</v>
      </c>
      <c r="HT340" s="181">
        <f t="shared" si="6098"/>
        <v>0</v>
      </c>
      <c r="HU340" s="181">
        <f t="shared" si="6098"/>
        <v>0</v>
      </c>
      <c r="HV340" s="181">
        <f t="shared" si="6098"/>
        <v>0</v>
      </c>
      <c r="HW340" s="181">
        <f t="shared" si="6098"/>
        <v>0</v>
      </c>
      <c r="HX340" s="181">
        <f t="shared" si="6098"/>
        <v>0</v>
      </c>
      <c r="HY340" s="181">
        <f t="shared" si="6098"/>
        <v>0</v>
      </c>
    </row>
    <row r="341" spans="1:233" ht="15" customHeight="1" x14ac:dyDescent="0.25">
      <c r="A341" s="115">
        <v>339</v>
      </c>
      <c r="B341" s="115" t="str">
        <f t="shared" si="5802"/>
        <v/>
      </c>
      <c r="C341" s="115" t="s">
        <v>68</v>
      </c>
      <c r="D341" s="100" t="str">
        <f t="shared" si="5805"/>
        <v>E</v>
      </c>
      <c r="E341" s="100" t="str">
        <f t="shared" si="5975"/>
        <v/>
      </c>
      <c r="F341" s="100" t="str">
        <f t="shared" si="5976"/>
        <v/>
      </c>
      <c r="G341" s="100" t="str">
        <f t="shared" si="5925"/>
        <v/>
      </c>
      <c r="H341" s="100" t="str">
        <f t="shared" si="5977"/>
        <v/>
      </c>
      <c r="I341" s="100" t="str">
        <f t="shared" si="5926"/>
        <v/>
      </c>
      <c r="J341" s="100" t="str">
        <f t="shared" si="5978"/>
        <v/>
      </c>
      <c r="K341" s="100" t="str">
        <f t="shared" si="5927"/>
        <v/>
      </c>
      <c r="L341" s="100" t="str">
        <f t="shared" si="5979"/>
        <v/>
      </c>
      <c r="M341" s="100" t="str">
        <f t="shared" si="5928"/>
        <v/>
      </c>
      <c r="N341" s="100" t="str">
        <f t="shared" si="5980"/>
        <v/>
      </c>
      <c r="O341" s="100" t="str">
        <f t="shared" si="5929"/>
        <v/>
      </c>
      <c r="P341" s="100" t="str">
        <f t="shared" si="5981"/>
        <v/>
      </c>
      <c r="Q341" s="100" t="str">
        <f t="shared" si="5930"/>
        <v/>
      </c>
      <c r="R341" s="100" t="str">
        <f t="shared" si="5982"/>
        <v/>
      </c>
      <c r="S341" s="100" t="str">
        <f t="shared" si="5931"/>
        <v/>
      </c>
      <c r="T341" s="100" t="str">
        <f t="shared" si="5983"/>
        <v/>
      </c>
      <c r="U341" s="100" t="str">
        <f t="shared" si="5932"/>
        <v/>
      </c>
      <c r="V341" s="100" t="str">
        <f t="shared" si="5984"/>
        <v/>
      </c>
      <c r="W341" s="100" t="str">
        <f t="shared" si="5933"/>
        <v/>
      </c>
      <c r="X341" s="100" t="str">
        <f t="shared" si="5985"/>
        <v/>
      </c>
      <c r="Y341" s="100" t="str">
        <f t="shared" si="5934"/>
        <v/>
      </c>
      <c r="Z341" s="100" t="str">
        <f t="shared" si="5986"/>
        <v/>
      </c>
      <c r="AA341" s="100" t="str">
        <f t="shared" si="5935"/>
        <v/>
      </c>
      <c r="AB341" s="100" t="str">
        <f t="shared" si="5987"/>
        <v/>
      </c>
      <c r="AC341" s="100" t="str">
        <f t="shared" si="5936"/>
        <v/>
      </c>
      <c r="AD341" s="100" t="str">
        <f t="shared" si="5988"/>
        <v/>
      </c>
      <c r="AE341" s="100" t="str">
        <f t="shared" si="5937"/>
        <v/>
      </c>
      <c r="AF341" s="100" t="str">
        <f t="shared" si="5989"/>
        <v/>
      </c>
      <c r="AG341" s="100" t="str">
        <f t="shared" si="5938"/>
        <v/>
      </c>
      <c r="AH341" s="100" t="str">
        <f t="shared" si="5990"/>
        <v/>
      </c>
      <c r="AI341" s="100" t="str">
        <f t="shared" si="5939"/>
        <v/>
      </c>
      <c r="AJ341" s="100" t="str">
        <f t="shared" si="5991"/>
        <v/>
      </c>
      <c r="AK341" s="100" t="str">
        <f t="shared" si="5940"/>
        <v/>
      </c>
      <c r="AL341" s="100" t="str">
        <f t="shared" si="5992"/>
        <v/>
      </c>
      <c r="AM341" s="100" t="str">
        <f t="shared" si="5941"/>
        <v/>
      </c>
      <c r="AN341" s="100" t="str">
        <f t="shared" si="5993"/>
        <v/>
      </c>
      <c r="AO341" s="100" t="str">
        <f t="shared" si="5942"/>
        <v/>
      </c>
      <c r="AP341" s="100" t="str">
        <f t="shared" si="5994"/>
        <v/>
      </c>
      <c r="AQ341" s="100" t="str">
        <f t="shared" si="5943"/>
        <v/>
      </c>
      <c r="AR341" s="100" t="str">
        <f t="shared" si="5995"/>
        <v/>
      </c>
      <c r="AS341" s="100" t="str">
        <f t="shared" si="5944"/>
        <v/>
      </c>
      <c r="AT341" s="100" t="str">
        <f t="shared" si="5996"/>
        <v/>
      </c>
      <c r="AU341" s="100" t="str">
        <f t="shared" si="5945"/>
        <v/>
      </c>
      <c r="AV341" s="100" t="str">
        <f t="shared" si="5997"/>
        <v/>
      </c>
      <c r="AW341" s="100" t="str">
        <f t="shared" si="5946"/>
        <v/>
      </c>
      <c r="AX341" s="100" t="str">
        <f t="shared" si="5998"/>
        <v/>
      </c>
      <c r="AY341" s="100" t="str">
        <f t="shared" si="5947"/>
        <v/>
      </c>
      <c r="AZ341" s="100" t="str">
        <f t="shared" si="5999"/>
        <v/>
      </c>
      <c r="BA341" s="100" t="str">
        <f t="shared" si="5948"/>
        <v/>
      </c>
      <c r="BB341" s="100" t="str">
        <f t="shared" si="6000"/>
        <v/>
      </c>
      <c r="BC341" s="100" t="str">
        <f>IFERROR(INDEX('INPUT INF'!$F$3:$F$601,MATCH($B341,'INPUT INF'!$A$3:$A$601,FALSE)),"")</f>
        <v/>
      </c>
      <c r="BD341" s="100" t="str">
        <f t="shared" si="5848"/>
        <v/>
      </c>
      <c r="BE341" s="100" t="str">
        <f t="shared" si="6001"/>
        <v/>
      </c>
      <c r="BF341" s="100" t="str">
        <f t="shared" si="6002"/>
        <v/>
      </c>
      <c r="BG341" s="115" t="str">
        <f t="shared" si="6003"/>
        <v/>
      </c>
      <c r="BH341" s="115" t="str">
        <f>IF(AND('INPUT INF'!$O$1="X",BG341="PASS"),BF341,IF($BG341="","0",IF('INPUT INF'!$N$63="YES",$BF341,"")))</f>
        <v>0</v>
      </c>
      <c r="BI341" s="115" t="str">
        <f>IF($BG341="","0",IF('INPUT INF'!$R$64="YES",$BF341,""))</f>
        <v>0</v>
      </c>
      <c r="BJ341" s="115" t="str">
        <f>IF($BG341="","0",IF('INPUT INF'!$R$65="YES",$BF341,""))</f>
        <v>0</v>
      </c>
      <c r="BL341" s="116" t="str">
        <f t="shared" si="6004"/>
        <v/>
      </c>
      <c r="BM341" s="116" t="str">
        <f t="shared" si="6005"/>
        <v/>
      </c>
      <c r="BN341" s="116" t="str">
        <f t="shared" si="6005"/>
        <v/>
      </c>
      <c r="BR341" s="116" t="str">
        <f t="shared" si="6006"/>
        <v/>
      </c>
      <c r="BS341" s="116" t="str">
        <f t="shared" si="6007"/>
        <v/>
      </c>
      <c r="BT341" s="116" t="str">
        <f t="shared" si="6007"/>
        <v/>
      </c>
      <c r="BX341" s="116" t="str">
        <f t="shared" si="6008"/>
        <v/>
      </c>
      <c r="BY341" s="116" t="str">
        <f t="shared" si="6009"/>
        <v/>
      </c>
      <c r="BZ341" s="116" t="str">
        <f t="shared" si="6009"/>
        <v/>
      </c>
      <c r="CD341" s="116" t="str">
        <f t="shared" si="6010"/>
        <v/>
      </c>
      <c r="CE341" s="116" t="str">
        <f t="shared" si="6011"/>
        <v/>
      </c>
      <c r="CF341" s="116" t="str">
        <f t="shared" si="6012"/>
        <v/>
      </c>
      <c r="CJ341" s="116" t="str">
        <f t="shared" si="6013"/>
        <v/>
      </c>
      <c r="CK341" s="116" t="str">
        <f t="shared" si="6014"/>
        <v/>
      </c>
      <c r="CL341" s="116" t="str">
        <f t="shared" si="6015"/>
        <v/>
      </c>
      <c r="CP341" s="116" t="str">
        <f t="shared" si="6016"/>
        <v/>
      </c>
      <c r="CQ341" s="116" t="str">
        <f t="shared" si="6017"/>
        <v/>
      </c>
      <c r="CR341" s="116" t="str">
        <f t="shared" si="6018"/>
        <v/>
      </c>
      <c r="DH341" s="115" t="str">
        <f t="shared" si="6019"/>
        <v/>
      </c>
      <c r="DI341" s="115" t="str">
        <f t="shared" si="5949"/>
        <v/>
      </c>
      <c r="DJ341" s="115" t="str">
        <f t="shared" si="5950"/>
        <v/>
      </c>
      <c r="DK341" s="115" t="str">
        <f t="shared" si="5951"/>
        <v/>
      </c>
      <c r="DL341" s="115" t="str">
        <f t="shared" si="5952"/>
        <v/>
      </c>
      <c r="DM341" s="115" t="str">
        <f t="shared" si="5953"/>
        <v/>
      </c>
      <c r="DN341" s="115" t="str">
        <f t="shared" si="5954"/>
        <v/>
      </c>
      <c r="DO341" s="115" t="str">
        <f t="shared" si="5955"/>
        <v/>
      </c>
      <c r="DP341" s="115" t="str">
        <f t="shared" si="5956"/>
        <v/>
      </c>
      <c r="DQ341" s="115" t="str">
        <f t="shared" si="5957"/>
        <v/>
      </c>
      <c r="DR341" s="115" t="str">
        <f t="shared" si="5958"/>
        <v/>
      </c>
      <c r="DS341" s="115" t="str">
        <f t="shared" si="5959"/>
        <v/>
      </c>
      <c r="DT341" s="115" t="str">
        <f t="shared" si="5960"/>
        <v/>
      </c>
      <c r="DU341" s="115" t="str">
        <f t="shared" si="5961"/>
        <v/>
      </c>
      <c r="DV341" s="115" t="str">
        <f t="shared" si="5962"/>
        <v/>
      </c>
      <c r="DW341" s="115" t="str">
        <f t="shared" si="5963"/>
        <v/>
      </c>
      <c r="DX341" s="115" t="str">
        <f t="shared" si="5964"/>
        <v/>
      </c>
      <c r="DY341" s="115" t="str">
        <f t="shared" si="5965"/>
        <v/>
      </c>
      <c r="DZ341" s="115" t="str">
        <f t="shared" si="5966"/>
        <v/>
      </c>
      <c r="EA341" s="115" t="str">
        <f t="shared" si="5967"/>
        <v/>
      </c>
      <c r="EB341" s="115" t="str">
        <f t="shared" si="5968"/>
        <v/>
      </c>
      <c r="EC341" s="115" t="str">
        <f t="shared" si="5969"/>
        <v/>
      </c>
      <c r="ED341" s="115" t="str">
        <f t="shared" si="5970"/>
        <v/>
      </c>
      <c r="EE341" s="115" t="str">
        <f t="shared" si="5971"/>
        <v/>
      </c>
      <c r="EF341" s="115" t="str">
        <f t="shared" si="5972"/>
        <v/>
      </c>
      <c r="EG341" s="115" t="str">
        <f t="shared" si="6020"/>
        <v/>
      </c>
      <c r="EH341" s="115" t="str">
        <f t="shared" si="6021"/>
        <v/>
      </c>
      <c r="EI341" s="115" t="str">
        <f t="shared" si="6022"/>
        <v/>
      </c>
      <c r="EJ341" s="115" t="str">
        <f t="shared" si="6023"/>
        <v/>
      </c>
      <c r="EK341" s="115" t="str">
        <f t="shared" si="6024"/>
        <v/>
      </c>
      <c r="EL341" s="115" t="str">
        <f t="shared" si="6025"/>
        <v/>
      </c>
      <c r="EM341" s="115" t="str">
        <f t="shared" si="6026"/>
        <v/>
      </c>
      <c r="EN341" s="115" t="str">
        <f t="shared" si="6027"/>
        <v/>
      </c>
      <c r="EO341" s="115" t="str">
        <f t="shared" si="6028"/>
        <v/>
      </c>
      <c r="EP341" s="115" t="str">
        <f t="shared" si="6029"/>
        <v/>
      </c>
      <c r="EQ341" s="115" t="str">
        <f t="shared" si="6030"/>
        <v/>
      </c>
      <c r="ER341" s="115" t="str">
        <f t="shared" si="6031"/>
        <v/>
      </c>
      <c r="ES341" s="115" t="str">
        <f t="shared" si="6032"/>
        <v/>
      </c>
      <c r="ET341" s="115" t="str">
        <f t="shared" si="6033"/>
        <v/>
      </c>
      <c r="EU341" s="115" t="str">
        <f t="shared" si="6034"/>
        <v/>
      </c>
      <c r="EV341" s="115" t="str">
        <f t="shared" si="6035"/>
        <v/>
      </c>
      <c r="EW341" s="115" t="str">
        <f t="shared" si="6036"/>
        <v/>
      </c>
      <c r="EX341" s="115" t="str">
        <f t="shared" si="6037"/>
        <v/>
      </c>
      <c r="EY341" s="115" t="str">
        <f t="shared" si="6038"/>
        <v/>
      </c>
      <c r="EZ341" s="115" t="str">
        <f t="shared" si="6039"/>
        <v/>
      </c>
      <c r="FA341" s="115" t="str">
        <f t="shared" si="6040"/>
        <v/>
      </c>
      <c r="FB341" s="115" t="str">
        <f t="shared" si="6041"/>
        <v/>
      </c>
      <c r="FC341" s="115" t="str">
        <f t="shared" si="6042"/>
        <v/>
      </c>
      <c r="FD341" s="115" t="str">
        <f t="shared" si="6043"/>
        <v/>
      </c>
      <c r="FE341" s="115" t="str">
        <f t="shared" si="6044"/>
        <v/>
      </c>
      <c r="GA341" s="217">
        <f t="shared" si="6065"/>
        <v>41</v>
      </c>
      <c r="GB341" s="140" t="str">
        <f t="shared" si="6066"/>
        <v>MATHS</v>
      </c>
      <c r="GC341" s="182">
        <f t="shared" ref="GC341:GW341" si="6099">GC14+GC41+GC68+GC95+GC122+GC149+GC176+GC203+GC230+GC257+GC284+GC311</f>
        <v>20</v>
      </c>
      <c r="GD341" s="182">
        <f t="shared" si="6099"/>
        <v>20</v>
      </c>
      <c r="GE341" s="184">
        <f t="shared" si="6063"/>
        <v>100</v>
      </c>
      <c r="GF341" s="182">
        <f t="shared" si="6099"/>
        <v>8</v>
      </c>
      <c r="GG341" s="182">
        <f t="shared" si="6099"/>
        <v>1</v>
      </c>
      <c r="GH341" s="182">
        <f t="shared" si="6099"/>
        <v>1</v>
      </c>
      <c r="GI341" s="182">
        <f t="shared" si="6099"/>
        <v>3</v>
      </c>
      <c r="GJ341" s="182">
        <f t="shared" si="6099"/>
        <v>3</v>
      </c>
      <c r="GK341" s="182">
        <f t="shared" si="6099"/>
        <v>1</v>
      </c>
      <c r="GL341" s="182">
        <f t="shared" si="6099"/>
        <v>3</v>
      </c>
      <c r="GM341" s="182">
        <f t="shared" si="6099"/>
        <v>0</v>
      </c>
      <c r="GN341" s="182">
        <f t="shared" si="6099"/>
        <v>0</v>
      </c>
      <c r="GO341" s="182">
        <f t="shared" si="6099"/>
        <v>113</v>
      </c>
      <c r="GP341" s="182">
        <f t="shared" si="6068"/>
        <v>70.63</v>
      </c>
      <c r="GQ341" s="182">
        <f t="shared" si="6099"/>
        <v>0</v>
      </c>
      <c r="GR341" s="182">
        <f t="shared" si="6099"/>
        <v>0</v>
      </c>
      <c r="GS341" s="182">
        <f t="shared" si="6099"/>
        <v>7</v>
      </c>
      <c r="GT341" s="182">
        <f t="shared" si="6099"/>
        <v>4</v>
      </c>
      <c r="GU341" s="182">
        <f t="shared" si="6099"/>
        <v>9</v>
      </c>
      <c r="GV341" s="182">
        <f t="shared" si="6099"/>
        <v>16</v>
      </c>
      <c r="GW341" s="182">
        <f t="shared" si="6099"/>
        <v>9</v>
      </c>
      <c r="GY341" s="115">
        <v>338</v>
      </c>
      <c r="GZ341" s="120" t="str">
        <f>IF('INPUT INF'!O$53="YES",GY348,"")</f>
        <v/>
      </c>
      <c r="HA341" s="118">
        <f>HA340</f>
        <v>0</v>
      </c>
      <c r="HB341" s="118" t="str">
        <f>IF(GZ341="","",'INPUT INF'!L$53)</f>
        <v/>
      </c>
      <c r="HC341" s="181" t="str">
        <f>'INPUT INF'!O$34</f>
        <v>B</v>
      </c>
      <c r="HD341" s="181" t="str">
        <f>IFERROR(INDEX(GB$31:GB$55,MATCH($HB341,$GA$31:$GA$55,0)),"")</f>
        <v/>
      </c>
      <c r="HE341" s="181">
        <f t="shared" ref="HE341:HY341" si="6100">IFERROR(INDEX(GC$192:GC$217,MATCH($HB341,$GA$192:$GA$217,0)),"")</f>
        <v>0</v>
      </c>
      <c r="HF341" s="181">
        <f t="shared" si="6100"/>
        <v>0</v>
      </c>
      <c r="HG341" s="181" t="str">
        <f t="shared" si="6100"/>
        <v/>
      </c>
      <c r="HH341" s="181">
        <f t="shared" si="6100"/>
        <v>0</v>
      </c>
      <c r="HI341" s="181">
        <f t="shared" si="6100"/>
        <v>0</v>
      </c>
      <c r="HJ341" s="181">
        <f t="shared" si="6100"/>
        <v>0</v>
      </c>
      <c r="HK341" s="181">
        <f t="shared" si="6100"/>
        <v>0</v>
      </c>
      <c r="HL341" s="181">
        <f t="shared" si="6100"/>
        <v>0</v>
      </c>
      <c r="HM341" s="181">
        <f t="shared" si="6100"/>
        <v>0</v>
      </c>
      <c r="HN341" s="181">
        <f t="shared" si="6100"/>
        <v>0</v>
      </c>
      <c r="HO341" s="181">
        <f t="shared" si="6100"/>
        <v>0</v>
      </c>
      <c r="HP341" s="181">
        <f t="shared" si="6100"/>
        <v>0</v>
      </c>
      <c r="HQ341" s="181">
        <f t="shared" si="6100"/>
        <v>0</v>
      </c>
      <c r="HR341" s="181" t="str">
        <f t="shared" si="6100"/>
        <v/>
      </c>
      <c r="HS341" s="181">
        <f t="shared" si="6100"/>
        <v>0</v>
      </c>
      <c r="HT341" s="181">
        <f t="shared" si="6100"/>
        <v>0</v>
      </c>
      <c r="HU341" s="181">
        <f t="shared" si="6100"/>
        <v>0</v>
      </c>
      <c r="HV341" s="181">
        <f t="shared" si="6100"/>
        <v>0</v>
      </c>
      <c r="HW341" s="181">
        <f t="shared" si="6100"/>
        <v>0</v>
      </c>
      <c r="HX341" s="181">
        <f t="shared" si="6100"/>
        <v>0</v>
      </c>
      <c r="HY341" s="181">
        <f t="shared" si="6100"/>
        <v>0</v>
      </c>
    </row>
    <row r="342" spans="1:233" ht="15" customHeight="1" x14ac:dyDescent="0.25">
      <c r="A342" s="115">
        <v>340</v>
      </c>
      <c r="B342" s="115" t="str">
        <f t="shared" si="5802"/>
        <v/>
      </c>
      <c r="C342" s="115" t="s">
        <v>68</v>
      </c>
      <c r="D342" s="100" t="str">
        <f t="shared" si="5805"/>
        <v>E</v>
      </c>
      <c r="E342" s="100" t="str">
        <f t="shared" si="5975"/>
        <v/>
      </c>
      <c r="F342" s="100" t="str">
        <f t="shared" si="5976"/>
        <v/>
      </c>
      <c r="G342" s="100" t="str">
        <f t="shared" si="5925"/>
        <v/>
      </c>
      <c r="H342" s="100" t="str">
        <f t="shared" si="5977"/>
        <v/>
      </c>
      <c r="I342" s="100" t="str">
        <f t="shared" si="5926"/>
        <v/>
      </c>
      <c r="J342" s="100" t="str">
        <f t="shared" si="5978"/>
        <v/>
      </c>
      <c r="K342" s="100" t="str">
        <f t="shared" si="5927"/>
        <v/>
      </c>
      <c r="L342" s="100" t="str">
        <f t="shared" si="5979"/>
        <v/>
      </c>
      <c r="M342" s="100" t="str">
        <f t="shared" si="5928"/>
        <v/>
      </c>
      <c r="N342" s="100" t="str">
        <f t="shared" si="5980"/>
        <v/>
      </c>
      <c r="O342" s="100" t="str">
        <f t="shared" si="5929"/>
        <v/>
      </c>
      <c r="P342" s="100" t="str">
        <f t="shared" si="5981"/>
        <v/>
      </c>
      <c r="Q342" s="100" t="str">
        <f t="shared" si="5930"/>
        <v/>
      </c>
      <c r="R342" s="100" t="str">
        <f t="shared" si="5982"/>
        <v/>
      </c>
      <c r="S342" s="100" t="str">
        <f t="shared" si="5931"/>
        <v/>
      </c>
      <c r="T342" s="100" t="str">
        <f t="shared" si="5983"/>
        <v/>
      </c>
      <c r="U342" s="100" t="str">
        <f t="shared" si="5932"/>
        <v/>
      </c>
      <c r="V342" s="100" t="str">
        <f t="shared" si="5984"/>
        <v/>
      </c>
      <c r="W342" s="100" t="str">
        <f t="shared" si="5933"/>
        <v/>
      </c>
      <c r="X342" s="100" t="str">
        <f t="shared" si="5985"/>
        <v/>
      </c>
      <c r="Y342" s="100" t="str">
        <f t="shared" si="5934"/>
        <v/>
      </c>
      <c r="Z342" s="100" t="str">
        <f t="shared" si="5986"/>
        <v/>
      </c>
      <c r="AA342" s="100" t="str">
        <f t="shared" si="5935"/>
        <v/>
      </c>
      <c r="AB342" s="100" t="str">
        <f t="shared" si="5987"/>
        <v/>
      </c>
      <c r="AC342" s="100" t="str">
        <f t="shared" si="5936"/>
        <v/>
      </c>
      <c r="AD342" s="100" t="str">
        <f t="shared" si="5988"/>
        <v/>
      </c>
      <c r="AE342" s="100" t="str">
        <f t="shared" si="5937"/>
        <v/>
      </c>
      <c r="AF342" s="100" t="str">
        <f t="shared" si="5989"/>
        <v/>
      </c>
      <c r="AG342" s="100" t="str">
        <f t="shared" si="5938"/>
        <v/>
      </c>
      <c r="AH342" s="100" t="str">
        <f t="shared" si="5990"/>
        <v/>
      </c>
      <c r="AI342" s="100" t="str">
        <f t="shared" si="5939"/>
        <v/>
      </c>
      <c r="AJ342" s="100" t="str">
        <f t="shared" si="5991"/>
        <v/>
      </c>
      <c r="AK342" s="100" t="str">
        <f t="shared" si="5940"/>
        <v/>
      </c>
      <c r="AL342" s="100" t="str">
        <f t="shared" si="5992"/>
        <v/>
      </c>
      <c r="AM342" s="100" t="str">
        <f t="shared" si="5941"/>
        <v/>
      </c>
      <c r="AN342" s="100" t="str">
        <f t="shared" si="5993"/>
        <v/>
      </c>
      <c r="AO342" s="100" t="str">
        <f t="shared" si="5942"/>
        <v/>
      </c>
      <c r="AP342" s="100" t="str">
        <f t="shared" si="5994"/>
        <v/>
      </c>
      <c r="AQ342" s="100" t="str">
        <f t="shared" si="5943"/>
        <v/>
      </c>
      <c r="AR342" s="100" t="str">
        <f t="shared" si="5995"/>
        <v/>
      </c>
      <c r="AS342" s="100" t="str">
        <f t="shared" si="5944"/>
        <v/>
      </c>
      <c r="AT342" s="100" t="str">
        <f t="shared" si="5996"/>
        <v/>
      </c>
      <c r="AU342" s="100" t="str">
        <f t="shared" si="5945"/>
        <v/>
      </c>
      <c r="AV342" s="100" t="str">
        <f t="shared" si="5997"/>
        <v/>
      </c>
      <c r="AW342" s="100" t="str">
        <f t="shared" si="5946"/>
        <v/>
      </c>
      <c r="AX342" s="100" t="str">
        <f t="shared" si="5998"/>
        <v/>
      </c>
      <c r="AY342" s="100" t="str">
        <f t="shared" si="5947"/>
        <v/>
      </c>
      <c r="AZ342" s="100" t="str">
        <f t="shared" si="5999"/>
        <v/>
      </c>
      <c r="BA342" s="100" t="str">
        <f t="shared" si="5948"/>
        <v/>
      </c>
      <c r="BB342" s="100" t="str">
        <f t="shared" si="6000"/>
        <v/>
      </c>
      <c r="BC342" s="100" t="str">
        <f>IFERROR(INDEX('INPUT INF'!$F$3:$F$601,MATCH($B342,'INPUT INF'!$A$3:$A$601,FALSE)),"")</f>
        <v/>
      </c>
      <c r="BD342" s="100" t="str">
        <f t="shared" si="5848"/>
        <v/>
      </c>
      <c r="BE342" s="100" t="str">
        <f t="shared" si="6001"/>
        <v/>
      </c>
      <c r="BF342" s="100" t="str">
        <f t="shared" si="6002"/>
        <v/>
      </c>
      <c r="BG342" s="115" t="str">
        <f t="shared" si="6003"/>
        <v/>
      </c>
      <c r="BH342" s="115" t="str">
        <f>IF(AND('INPUT INF'!$O$1="X",BG342="PASS"),BF342,IF($BG342="","0",IF('INPUT INF'!$N$63="YES",$BF342,"")))</f>
        <v>0</v>
      </c>
      <c r="BI342" s="115" t="str">
        <f>IF($BG342="","0",IF('INPUT INF'!$R$64="YES",$BF342,""))</f>
        <v>0</v>
      </c>
      <c r="BJ342" s="115" t="str">
        <f>IF($BG342="","0",IF('INPUT INF'!$R$65="YES",$BF342,""))</f>
        <v>0</v>
      </c>
      <c r="BL342" s="116" t="str">
        <f t="shared" si="6004"/>
        <v/>
      </c>
      <c r="BM342" s="116" t="str">
        <f t="shared" si="6005"/>
        <v/>
      </c>
      <c r="BN342" s="116" t="str">
        <f t="shared" si="6005"/>
        <v/>
      </c>
      <c r="BR342" s="116" t="str">
        <f t="shared" si="6006"/>
        <v/>
      </c>
      <c r="BS342" s="116" t="str">
        <f t="shared" si="6007"/>
        <v/>
      </c>
      <c r="BT342" s="116" t="str">
        <f t="shared" si="6007"/>
        <v/>
      </c>
      <c r="BX342" s="116" t="str">
        <f t="shared" si="6008"/>
        <v/>
      </c>
      <c r="BY342" s="116" t="str">
        <f t="shared" si="6009"/>
        <v/>
      </c>
      <c r="BZ342" s="116" t="str">
        <f t="shared" si="6009"/>
        <v/>
      </c>
      <c r="CD342" s="116" t="str">
        <f t="shared" si="6010"/>
        <v/>
      </c>
      <c r="CE342" s="116" t="str">
        <f t="shared" si="6011"/>
        <v/>
      </c>
      <c r="CF342" s="116" t="str">
        <f t="shared" si="6012"/>
        <v/>
      </c>
      <c r="CJ342" s="116" t="str">
        <f t="shared" si="6013"/>
        <v/>
      </c>
      <c r="CK342" s="116" t="str">
        <f t="shared" si="6014"/>
        <v/>
      </c>
      <c r="CL342" s="116" t="str">
        <f t="shared" si="6015"/>
        <v/>
      </c>
      <c r="CP342" s="116" t="str">
        <f t="shared" si="6016"/>
        <v/>
      </c>
      <c r="CQ342" s="116" t="str">
        <f t="shared" si="6017"/>
        <v/>
      </c>
      <c r="CR342" s="116" t="str">
        <f t="shared" si="6018"/>
        <v/>
      </c>
      <c r="DH342" s="115" t="str">
        <f t="shared" si="6019"/>
        <v/>
      </c>
      <c r="DI342" s="115" t="str">
        <f t="shared" si="5949"/>
        <v/>
      </c>
      <c r="DJ342" s="115" t="str">
        <f t="shared" si="5950"/>
        <v/>
      </c>
      <c r="DK342" s="115" t="str">
        <f t="shared" si="5951"/>
        <v/>
      </c>
      <c r="DL342" s="115" t="str">
        <f t="shared" si="5952"/>
        <v/>
      </c>
      <c r="DM342" s="115" t="str">
        <f t="shared" si="5953"/>
        <v/>
      </c>
      <c r="DN342" s="115" t="str">
        <f t="shared" si="5954"/>
        <v/>
      </c>
      <c r="DO342" s="115" t="str">
        <f t="shared" si="5955"/>
        <v/>
      </c>
      <c r="DP342" s="115" t="str">
        <f t="shared" si="5956"/>
        <v/>
      </c>
      <c r="DQ342" s="115" t="str">
        <f t="shared" si="5957"/>
        <v/>
      </c>
      <c r="DR342" s="115" t="str">
        <f t="shared" si="5958"/>
        <v/>
      </c>
      <c r="DS342" s="115" t="str">
        <f t="shared" si="5959"/>
        <v/>
      </c>
      <c r="DT342" s="115" t="str">
        <f t="shared" si="5960"/>
        <v/>
      </c>
      <c r="DU342" s="115" t="str">
        <f t="shared" si="5961"/>
        <v/>
      </c>
      <c r="DV342" s="115" t="str">
        <f t="shared" si="5962"/>
        <v/>
      </c>
      <c r="DW342" s="115" t="str">
        <f t="shared" si="5963"/>
        <v/>
      </c>
      <c r="DX342" s="115" t="str">
        <f t="shared" si="5964"/>
        <v/>
      </c>
      <c r="DY342" s="115" t="str">
        <f t="shared" si="5965"/>
        <v/>
      </c>
      <c r="DZ342" s="115" t="str">
        <f t="shared" si="5966"/>
        <v/>
      </c>
      <c r="EA342" s="115" t="str">
        <f t="shared" si="5967"/>
        <v/>
      </c>
      <c r="EB342" s="115" t="str">
        <f t="shared" si="5968"/>
        <v/>
      </c>
      <c r="EC342" s="115" t="str">
        <f t="shared" si="5969"/>
        <v/>
      </c>
      <c r="ED342" s="115" t="str">
        <f t="shared" si="5970"/>
        <v/>
      </c>
      <c r="EE342" s="115" t="str">
        <f t="shared" si="5971"/>
        <v/>
      </c>
      <c r="EF342" s="115" t="str">
        <f t="shared" si="5972"/>
        <v/>
      </c>
      <c r="EG342" s="115" t="str">
        <f t="shared" si="6020"/>
        <v/>
      </c>
      <c r="EH342" s="115" t="str">
        <f t="shared" si="6021"/>
        <v/>
      </c>
      <c r="EI342" s="115" t="str">
        <f t="shared" si="6022"/>
        <v/>
      </c>
      <c r="EJ342" s="115" t="str">
        <f t="shared" si="6023"/>
        <v/>
      </c>
      <c r="EK342" s="115" t="str">
        <f t="shared" si="6024"/>
        <v/>
      </c>
      <c r="EL342" s="115" t="str">
        <f t="shared" si="6025"/>
        <v/>
      </c>
      <c r="EM342" s="115" t="str">
        <f t="shared" si="6026"/>
        <v/>
      </c>
      <c r="EN342" s="115" t="str">
        <f t="shared" si="6027"/>
        <v/>
      </c>
      <c r="EO342" s="115" t="str">
        <f t="shared" si="6028"/>
        <v/>
      </c>
      <c r="EP342" s="115" t="str">
        <f t="shared" si="6029"/>
        <v/>
      </c>
      <c r="EQ342" s="115" t="str">
        <f t="shared" si="6030"/>
        <v/>
      </c>
      <c r="ER342" s="115" t="str">
        <f t="shared" si="6031"/>
        <v/>
      </c>
      <c r="ES342" s="115" t="str">
        <f t="shared" si="6032"/>
        <v/>
      </c>
      <c r="ET342" s="115" t="str">
        <f t="shared" si="6033"/>
        <v/>
      </c>
      <c r="EU342" s="115" t="str">
        <f t="shared" si="6034"/>
        <v/>
      </c>
      <c r="EV342" s="115" t="str">
        <f t="shared" si="6035"/>
        <v/>
      </c>
      <c r="EW342" s="115" t="str">
        <f t="shared" si="6036"/>
        <v/>
      </c>
      <c r="EX342" s="115" t="str">
        <f t="shared" si="6037"/>
        <v/>
      </c>
      <c r="EY342" s="115" t="str">
        <f t="shared" si="6038"/>
        <v/>
      </c>
      <c r="EZ342" s="115" t="str">
        <f t="shared" si="6039"/>
        <v/>
      </c>
      <c r="FA342" s="115" t="str">
        <f t="shared" si="6040"/>
        <v/>
      </c>
      <c r="FB342" s="115" t="str">
        <f t="shared" si="6041"/>
        <v/>
      </c>
      <c r="FC342" s="115" t="str">
        <f t="shared" si="6042"/>
        <v/>
      </c>
      <c r="FD342" s="115" t="str">
        <f t="shared" si="6043"/>
        <v/>
      </c>
      <c r="FE342" s="115" t="str">
        <f t="shared" si="6044"/>
        <v/>
      </c>
      <c r="GA342" s="217">
        <f t="shared" si="6065"/>
        <v>30</v>
      </c>
      <c r="GB342" s="140" t="str">
        <f t="shared" si="6066"/>
        <v>ECONOMICS</v>
      </c>
      <c r="GC342" s="182">
        <f t="shared" ref="GC342:GW342" si="6101">GC15+GC42+GC69+GC96+GC123+GC150+GC177+GC204+GC231+GC258+GC285+GC312</f>
        <v>32</v>
      </c>
      <c r="GD342" s="182">
        <f t="shared" si="6101"/>
        <v>32</v>
      </c>
      <c r="GE342" s="184">
        <f t="shared" si="6063"/>
        <v>100</v>
      </c>
      <c r="GF342" s="182">
        <f t="shared" si="6101"/>
        <v>2</v>
      </c>
      <c r="GG342" s="182">
        <f t="shared" si="6101"/>
        <v>4</v>
      </c>
      <c r="GH342" s="182">
        <f t="shared" si="6101"/>
        <v>4</v>
      </c>
      <c r="GI342" s="182">
        <f t="shared" si="6101"/>
        <v>4</v>
      </c>
      <c r="GJ342" s="182">
        <f t="shared" si="6101"/>
        <v>5</v>
      </c>
      <c r="GK342" s="182">
        <f t="shared" si="6101"/>
        <v>1</v>
      </c>
      <c r="GL342" s="182">
        <f t="shared" si="6101"/>
        <v>10</v>
      </c>
      <c r="GM342" s="182">
        <f t="shared" si="6101"/>
        <v>2</v>
      </c>
      <c r="GN342" s="182">
        <f t="shared" si="6101"/>
        <v>0</v>
      </c>
      <c r="GO342" s="182">
        <f t="shared" si="6101"/>
        <v>133</v>
      </c>
      <c r="GP342" s="182">
        <f t="shared" si="6068"/>
        <v>51.95</v>
      </c>
      <c r="GQ342" s="182">
        <f t="shared" si="6101"/>
        <v>0</v>
      </c>
      <c r="GR342" s="182">
        <f t="shared" si="6101"/>
        <v>12</v>
      </c>
      <c r="GS342" s="182">
        <f t="shared" si="6101"/>
        <v>7</v>
      </c>
      <c r="GT342" s="182">
        <f t="shared" si="6101"/>
        <v>8</v>
      </c>
      <c r="GU342" s="182">
        <f t="shared" si="6101"/>
        <v>5</v>
      </c>
      <c r="GV342" s="182">
        <f t="shared" si="6101"/>
        <v>16</v>
      </c>
      <c r="GW342" s="182">
        <f t="shared" si="6101"/>
        <v>5</v>
      </c>
      <c r="GY342" s="115">
        <v>339</v>
      </c>
      <c r="GZ342" s="120" t="str">
        <f>IF('INPUT INF'!P$53="YES",GY349,"")</f>
        <v/>
      </c>
      <c r="HA342" s="118">
        <f t="shared" ref="HA342:HA346" si="6102">HA341</f>
        <v>0</v>
      </c>
      <c r="HB342" s="118" t="str">
        <f>IF(GZ342="","",'INPUT INF'!L$53)</f>
        <v/>
      </c>
      <c r="HC342" s="181">
        <f>'INPUT INF'!P$34</f>
        <v>0</v>
      </c>
      <c r="HD342" s="181" t="str">
        <f>IFERROR(INDEX(GB$58:GB$82,MATCH($HB342,$GA$58:$GA$82,0)),"")</f>
        <v/>
      </c>
      <c r="HE342" s="181">
        <f t="shared" ref="HE342:HY342" si="6103">IFERROR(INDEX(GC$220:GC$244,MATCH($HB342,$GA$220:$GA$244,0)),"")</f>
        <v>0</v>
      </c>
      <c r="HF342" s="181">
        <f t="shared" si="6103"/>
        <v>0</v>
      </c>
      <c r="HG342" s="181" t="str">
        <f t="shared" si="6103"/>
        <v/>
      </c>
      <c r="HH342" s="181">
        <f t="shared" si="6103"/>
        <v>0</v>
      </c>
      <c r="HI342" s="181">
        <f t="shared" si="6103"/>
        <v>0</v>
      </c>
      <c r="HJ342" s="181">
        <f t="shared" si="6103"/>
        <v>0</v>
      </c>
      <c r="HK342" s="181">
        <f t="shared" si="6103"/>
        <v>0</v>
      </c>
      <c r="HL342" s="181">
        <f t="shared" si="6103"/>
        <v>0</v>
      </c>
      <c r="HM342" s="181">
        <f t="shared" si="6103"/>
        <v>0</v>
      </c>
      <c r="HN342" s="181">
        <f t="shared" si="6103"/>
        <v>0</v>
      </c>
      <c r="HO342" s="181">
        <f t="shared" si="6103"/>
        <v>0</v>
      </c>
      <c r="HP342" s="181">
        <f t="shared" si="6103"/>
        <v>0</v>
      </c>
      <c r="HQ342" s="181">
        <f t="shared" si="6103"/>
        <v>0</v>
      </c>
      <c r="HR342" s="181" t="str">
        <f t="shared" si="6103"/>
        <v/>
      </c>
      <c r="HS342" s="181">
        <f t="shared" si="6103"/>
        <v>0</v>
      </c>
      <c r="HT342" s="181">
        <f t="shared" si="6103"/>
        <v>0</v>
      </c>
      <c r="HU342" s="181">
        <f t="shared" si="6103"/>
        <v>0</v>
      </c>
      <c r="HV342" s="181">
        <f t="shared" si="6103"/>
        <v>0</v>
      </c>
      <c r="HW342" s="181">
        <f t="shared" si="6103"/>
        <v>0</v>
      </c>
      <c r="HX342" s="181">
        <f t="shared" si="6103"/>
        <v>0</v>
      </c>
      <c r="HY342" s="181">
        <f t="shared" si="6103"/>
        <v>0</v>
      </c>
    </row>
    <row r="343" spans="1:233" ht="15" customHeight="1" x14ac:dyDescent="0.25">
      <c r="A343" s="115">
        <v>341</v>
      </c>
      <c r="B343" s="115" t="str">
        <f t="shared" si="5802"/>
        <v/>
      </c>
      <c r="C343" s="115" t="s">
        <v>68</v>
      </c>
      <c r="D343" s="100" t="str">
        <f t="shared" si="5805"/>
        <v>E</v>
      </c>
      <c r="E343" s="100" t="str">
        <f t="shared" si="5975"/>
        <v/>
      </c>
      <c r="F343" s="100" t="str">
        <f t="shared" si="5976"/>
        <v/>
      </c>
      <c r="G343" s="100" t="str">
        <f t="shared" si="5925"/>
        <v/>
      </c>
      <c r="H343" s="100" t="str">
        <f t="shared" si="5977"/>
        <v/>
      </c>
      <c r="I343" s="100" t="str">
        <f t="shared" si="5926"/>
        <v/>
      </c>
      <c r="J343" s="100" t="str">
        <f t="shared" si="5978"/>
        <v/>
      </c>
      <c r="K343" s="100" t="str">
        <f t="shared" si="5927"/>
        <v/>
      </c>
      <c r="L343" s="100" t="str">
        <f t="shared" si="5979"/>
        <v/>
      </c>
      <c r="M343" s="100" t="str">
        <f t="shared" si="5928"/>
        <v/>
      </c>
      <c r="N343" s="100" t="str">
        <f t="shared" si="5980"/>
        <v/>
      </c>
      <c r="O343" s="100" t="str">
        <f t="shared" si="5929"/>
        <v/>
      </c>
      <c r="P343" s="100" t="str">
        <f t="shared" si="5981"/>
        <v/>
      </c>
      <c r="Q343" s="100" t="str">
        <f t="shared" si="5930"/>
        <v/>
      </c>
      <c r="R343" s="100" t="str">
        <f t="shared" si="5982"/>
        <v/>
      </c>
      <c r="S343" s="100" t="str">
        <f t="shared" si="5931"/>
        <v/>
      </c>
      <c r="T343" s="100" t="str">
        <f t="shared" si="5983"/>
        <v/>
      </c>
      <c r="U343" s="100" t="str">
        <f t="shared" si="5932"/>
        <v/>
      </c>
      <c r="V343" s="100" t="str">
        <f t="shared" si="5984"/>
        <v/>
      </c>
      <c r="W343" s="100" t="str">
        <f t="shared" si="5933"/>
        <v/>
      </c>
      <c r="X343" s="100" t="str">
        <f t="shared" si="5985"/>
        <v/>
      </c>
      <c r="Y343" s="100" t="str">
        <f t="shared" si="5934"/>
        <v/>
      </c>
      <c r="Z343" s="100" t="str">
        <f t="shared" si="5986"/>
        <v/>
      </c>
      <c r="AA343" s="100" t="str">
        <f t="shared" si="5935"/>
        <v/>
      </c>
      <c r="AB343" s="100" t="str">
        <f t="shared" si="5987"/>
        <v/>
      </c>
      <c r="AC343" s="100" t="str">
        <f t="shared" si="5936"/>
        <v/>
      </c>
      <c r="AD343" s="100" t="str">
        <f t="shared" si="5988"/>
        <v/>
      </c>
      <c r="AE343" s="100" t="str">
        <f t="shared" si="5937"/>
        <v/>
      </c>
      <c r="AF343" s="100" t="str">
        <f t="shared" si="5989"/>
        <v/>
      </c>
      <c r="AG343" s="100" t="str">
        <f t="shared" si="5938"/>
        <v/>
      </c>
      <c r="AH343" s="100" t="str">
        <f t="shared" si="5990"/>
        <v/>
      </c>
      <c r="AI343" s="100" t="str">
        <f t="shared" si="5939"/>
        <v/>
      </c>
      <c r="AJ343" s="100" t="str">
        <f t="shared" si="5991"/>
        <v/>
      </c>
      <c r="AK343" s="100" t="str">
        <f t="shared" si="5940"/>
        <v/>
      </c>
      <c r="AL343" s="100" t="str">
        <f t="shared" si="5992"/>
        <v/>
      </c>
      <c r="AM343" s="100" t="str">
        <f t="shared" si="5941"/>
        <v/>
      </c>
      <c r="AN343" s="100" t="str">
        <f t="shared" si="5993"/>
        <v/>
      </c>
      <c r="AO343" s="100" t="str">
        <f t="shared" si="5942"/>
        <v/>
      </c>
      <c r="AP343" s="100" t="str">
        <f t="shared" si="5994"/>
        <v/>
      </c>
      <c r="AQ343" s="100" t="str">
        <f t="shared" si="5943"/>
        <v/>
      </c>
      <c r="AR343" s="100" t="str">
        <f t="shared" si="5995"/>
        <v/>
      </c>
      <c r="AS343" s="100" t="str">
        <f t="shared" si="5944"/>
        <v/>
      </c>
      <c r="AT343" s="100" t="str">
        <f t="shared" si="5996"/>
        <v/>
      </c>
      <c r="AU343" s="100" t="str">
        <f t="shared" si="5945"/>
        <v/>
      </c>
      <c r="AV343" s="100" t="str">
        <f t="shared" si="5997"/>
        <v/>
      </c>
      <c r="AW343" s="100" t="str">
        <f t="shared" si="5946"/>
        <v/>
      </c>
      <c r="AX343" s="100" t="str">
        <f t="shared" si="5998"/>
        <v/>
      </c>
      <c r="AY343" s="100" t="str">
        <f t="shared" si="5947"/>
        <v/>
      </c>
      <c r="AZ343" s="100" t="str">
        <f t="shared" si="5999"/>
        <v/>
      </c>
      <c r="BA343" s="100" t="str">
        <f t="shared" si="5948"/>
        <v/>
      </c>
      <c r="BB343" s="100" t="str">
        <f t="shared" si="6000"/>
        <v/>
      </c>
      <c r="BC343" s="100" t="str">
        <f>IFERROR(INDEX('INPUT INF'!$F$3:$F$601,MATCH($B343,'INPUT INF'!$A$3:$A$601,FALSE)),"")</f>
        <v/>
      </c>
      <c r="BD343" s="100" t="str">
        <f t="shared" si="5848"/>
        <v/>
      </c>
      <c r="BE343" s="100" t="str">
        <f t="shared" si="6001"/>
        <v/>
      </c>
      <c r="BF343" s="100" t="str">
        <f t="shared" si="6002"/>
        <v/>
      </c>
      <c r="BG343" s="115" t="str">
        <f t="shared" si="6003"/>
        <v/>
      </c>
      <c r="BH343" s="115" t="str">
        <f>IF(AND('INPUT INF'!$O$1="X",BG343="PASS"),BF343,IF($BG343="","0",IF('INPUT INF'!$N$63="YES",$BF343,"")))</f>
        <v>0</v>
      </c>
      <c r="BI343" s="115" t="str">
        <f>IF($BG343="","0",IF('INPUT INF'!$R$64="YES",$BF343,""))</f>
        <v>0</v>
      </c>
      <c r="BJ343" s="115" t="str">
        <f>IF($BG343="","0",IF('INPUT INF'!$R$65="YES",$BF343,""))</f>
        <v>0</v>
      </c>
      <c r="BL343" s="116" t="str">
        <f t="shared" si="6004"/>
        <v/>
      </c>
      <c r="BM343" s="116" t="str">
        <f t="shared" si="6005"/>
        <v/>
      </c>
      <c r="BN343" s="116" t="str">
        <f t="shared" si="6005"/>
        <v/>
      </c>
      <c r="BR343" s="116" t="str">
        <f t="shared" si="6006"/>
        <v/>
      </c>
      <c r="BS343" s="116" t="str">
        <f t="shared" si="6007"/>
        <v/>
      </c>
      <c r="BT343" s="116" t="str">
        <f t="shared" si="6007"/>
        <v/>
      </c>
      <c r="BX343" s="116" t="str">
        <f t="shared" si="6008"/>
        <v/>
      </c>
      <c r="BY343" s="116" t="str">
        <f t="shared" si="6009"/>
        <v/>
      </c>
      <c r="BZ343" s="116" t="str">
        <f t="shared" si="6009"/>
        <v/>
      </c>
      <c r="CD343" s="116" t="str">
        <f t="shared" si="6010"/>
        <v/>
      </c>
      <c r="CE343" s="116" t="str">
        <f t="shared" si="6011"/>
        <v/>
      </c>
      <c r="CF343" s="116" t="str">
        <f t="shared" si="6012"/>
        <v/>
      </c>
      <c r="CJ343" s="116" t="str">
        <f t="shared" si="6013"/>
        <v/>
      </c>
      <c r="CK343" s="116" t="str">
        <f t="shared" si="6014"/>
        <v/>
      </c>
      <c r="CL343" s="116" t="str">
        <f t="shared" si="6015"/>
        <v/>
      </c>
      <c r="CP343" s="116" t="str">
        <f t="shared" si="6016"/>
        <v/>
      </c>
      <c r="CQ343" s="116" t="str">
        <f t="shared" si="6017"/>
        <v/>
      </c>
      <c r="CR343" s="116" t="str">
        <f t="shared" si="6018"/>
        <v/>
      </c>
      <c r="DH343" s="115" t="str">
        <f t="shared" si="6019"/>
        <v/>
      </c>
      <c r="DI343" s="115" t="str">
        <f t="shared" si="5949"/>
        <v/>
      </c>
      <c r="DJ343" s="115" t="str">
        <f t="shared" si="5950"/>
        <v/>
      </c>
      <c r="DK343" s="115" t="str">
        <f t="shared" si="5951"/>
        <v/>
      </c>
      <c r="DL343" s="115" t="str">
        <f t="shared" si="5952"/>
        <v/>
      </c>
      <c r="DM343" s="115" t="str">
        <f t="shared" si="5953"/>
        <v/>
      </c>
      <c r="DN343" s="115" t="str">
        <f t="shared" si="5954"/>
        <v/>
      </c>
      <c r="DO343" s="115" t="str">
        <f t="shared" si="5955"/>
        <v/>
      </c>
      <c r="DP343" s="115" t="str">
        <f t="shared" si="5956"/>
        <v/>
      </c>
      <c r="DQ343" s="115" t="str">
        <f t="shared" si="5957"/>
        <v/>
      </c>
      <c r="DR343" s="115" t="str">
        <f t="shared" si="5958"/>
        <v/>
      </c>
      <c r="DS343" s="115" t="str">
        <f t="shared" si="5959"/>
        <v/>
      </c>
      <c r="DT343" s="115" t="str">
        <f t="shared" si="5960"/>
        <v/>
      </c>
      <c r="DU343" s="115" t="str">
        <f t="shared" si="5961"/>
        <v/>
      </c>
      <c r="DV343" s="115" t="str">
        <f t="shared" si="5962"/>
        <v/>
      </c>
      <c r="DW343" s="115" t="str">
        <f t="shared" si="5963"/>
        <v/>
      </c>
      <c r="DX343" s="115" t="str">
        <f t="shared" si="5964"/>
        <v/>
      </c>
      <c r="DY343" s="115" t="str">
        <f t="shared" si="5965"/>
        <v/>
      </c>
      <c r="DZ343" s="115" t="str">
        <f t="shared" si="5966"/>
        <v/>
      </c>
      <c r="EA343" s="115" t="str">
        <f t="shared" si="5967"/>
        <v/>
      </c>
      <c r="EB343" s="115" t="str">
        <f t="shared" si="5968"/>
        <v/>
      </c>
      <c r="EC343" s="115" t="str">
        <f t="shared" si="5969"/>
        <v/>
      </c>
      <c r="ED343" s="115" t="str">
        <f t="shared" si="5970"/>
        <v/>
      </c>
      <c r="EE343" s="115" t="str">
        <f t="shared" si="5971"/>
        <v/>
      </c>
      <c r="EF343" s="115" t="str">
        <f t="shared" si="5972"/>
        <v/>
      </c>
      <c r="EG343" s="115" t="str">
        <f t="shared" si="6020"/>
        <v/>
      </c>
      <c r="EH343" s="115" t="str">
        <f t="shared" si="6021"/>
        <v/>
      </c>
      <c r="EI343" s="115" t="str">
        <f t="shared" si="6022"/>
        <v/>
      </c>
      <c r="EJ343" s="115" t="str">
        <f t="shared" si="6023"/>
        <v/>
      </c>
      <c r="EK343" s="115" t="str">
        <f t="shared" si="6024"/>
        <v/>
      </c>
      <c r="EL343" s="115" t="str">
        <f t="shared" si="6025"/>
        <v/>
      </c>
      <c r="EM343" s="115" t="str">
        <f t="shared" si="6026"/>
        <v/>
      </c>
      <c r="EN343" s="115" t="str">
        <f t="shared" si="6027"/>
        <v/>
      </c>
      <c r="EO343" s="115" t="str">
        <f t="shared" si="6028"/>
        <v/>
      </c>
      <c r="EP343" s="115" t="str">
        <f t="shared" si="6029"/>
        <v/>
      </c>
      <c r="EQ343" s="115" t="str">
        <f t="shared" si="6030"/>
        <v/>
      </c>
      <c r="ER343" s="115" t="str">
        <f t="shared" si="6031"/>
        <v/>
      </c>
      <c r="ES343" s="115" t="str">
        <f t="shared" si="6032"/>
        <v/>
      </c>
      <c r="ET343" s="115" t="str">
        <f t="shared" si="6033"/>
        <v/>
      </c>
      <c r="EU343" s="115" t="str">
        <f t="shared" si="6034"/>
        <v/>
      </c>
      <c r="EV343" s="115" t="str">
        <f t="shared" si="6035"/>
        <v/>
      </c>
      <c r="EW343" s="115" t="str">
        <f t="shared" si="6036"/>
        <v/>
      </c>
      <c r="EX343" s="115" t="str">
        <f t="shared" si="6037"/>
        <v/>
      </c>
      <c r="EY343" s="115" t="str">
        <f t="shared" si="6038"/>
        <v/>
      </c>
      <c r="EZ343" s="115" t="str">
        <f t="shared" si="6039"/>
        <v/>
      </c>
      <c r="FA343" s="115" t="str">
        <f t="shared" si="6040"/>
        <v/>
      </c>
      <c r="FB343" s="115" t="str">
        <f t="shared" si="6041"/>
        <v/>
      </c>
      <c r="FC343" s="115" t="str">
        <f t="shared" si="6042"/>
        <v/>
      </c>
      <c r="FD343" s="115" t="str">
        <f t="shared" si="6043"/>
        <v/>
      </c>
      <c r="FE343" s="115" t="str">
        <f t="shared" si="6044"/>
        <v/>
      </c>
      <c r="GA343" s="217" t="str">
        <f t="shared" si="6065"/>
        <v/>
      </c>
      <c r="GB343" s="140" t="str">
        <f t="shared" si="6066"/>
        <v/>
      </c>
      <c r="GC343" s="182">
        <f t="shared" ref="GC343:GW343" si="6104">GC16+GC43+GC70+GC97+GC124+GC151+GC178+GC205+GC232+GC259+GC286+GC313</f>
        <v>0</v>
      </c>
      <c r="GD343" s="182">
        <f t="shared" si="6104"/>
        <v>0</v>
      </c>
      <c r="GE343" s="184" t="str">
        <f t="shared" si="6063"/>
        <v/>
      </c>
      <c r="GF343" s="182">
        <f t="shared" si="6104"/>
        <v>0</v>
      </c>
      <c r="GG343" s="182">
        <f t="shared" si="6104"/>
        <v>0</v>
      </c>
      <c r="GH343" s="182">
        <f t="shared" si="6104"/>
        <v>0</v>
      </c>
      <c r="GI343" s="182">
        <f t="shared" si="6104"/>
        <v>0</v>
      </c>
      <c r="GJ343" s="182">
        <f t="shared" si="6104"/>
        <v>0</v>
      </c>
      <c r="GK343" s="182">
        <f t="shared" si="6104"/>
        <v>0</v>
      </c>
      <c r="GL343" s="182">
        <f t="shared" si="6104"/>
        <v>0</v>
      </c>
      <c r="GM343" s="182">
        <f t="shared" si="6104"/>
        <v>0</v>
      </c>
      <c r="GN343" s="182">
        <f t="shared" si="6104"/>
        <v>0</v>
      </c>
      <c r="GO343" s="182">
        <f t="shared" si="6104"/>
        <v>0</v>
      </c>
      <c r="GP343" s="182" t="e">
        <f t="shared" si="6068"/>
        <v>#DIV/0!</v>
      </c>
      <c r="GQ343" s="182">
        <f t="shared" si="6104"/>
        <v>0</v>
      </c>
      <c r="GR343" s="182">
        <f t="shared" si="6104"/>
        <v>0</v>
      </c>
      <c r="GS343" s="182">
        <f t="shared" si="6104"/>
        <v>0</v>
      </c>
      <c r="GT343" s="182">
        <f t="shared" si="6104"/>
        <v>0</v>
      </c>
      <c r="GU343" s="182">
        <f t="shared" si="6104"/>
        <v>0</v>
      </c>
      <c r="GV343" s="182">
        <f t="shared" si="6104"/>
        <v>0</v>
      </c>
      <c r="GW343" s="182">
        <f t="shared" si="6104"/>
        <v>0</v>
      </c>
      <c r="GY343" s="115">
        <v>340</v>
      </c>
      <c r="GZ343" s="120" t="str">
        <f>IF('INPUT INF'!Q$53="YES",GY350,"")</f>
        <v/>
      </c>
      <c r="HA343" s="118">
        <f t="shared" si="6102"/>
        <v>0</v>
      </c>
      <c r="HB343" s="118" t="str">
        <f>IF(GZ343="","",'INPUT INF'!L$53)</f>
        <v/>
      </c>
      <c r="HC343" s="181">
        <f>'INPUT INF'!Q$34</f>
        <v>0</v>
      </c>
      <c r="HD343" s="181" t="str">
        <f>IFERROR(INDEX(GB$85:GB$109,MATCH($HB343,$GA$85:$GA$109,0)),"")</f>
        <v/>
      </c>
      <c r="HE343" s="181">
        <f t="shared" ref="HE343:HY343" si="6105">IFERROR(INDEX(GC$247:GC$271,MATCH($HB343,$GA$247:$GA$271,0)),"")</f>
        <v>0</v>
      </c>
      <c r="HF343" s="181">
        <f t="shared" si="6105"/>
        <v>0</v>
      </c>
      <c r="HG343" s="181" t="str">
        <f t="shared" si="6105"/>
        <v/>
      </c>
      <c r="HH343" s="181">
        <f t="shared" si="6105"/>
        <v>0</v>
      </c>
      <c r="HI343" s="181">
        <f t="shared" si="6105"/>
        <v>0</v>
      </c>
      <c r="HJ343" s="181">
        <f t="shared" si="6105"/>
        <v>0</v>
      </c>
      <c r="HK343" s="181">
        <f t="shared" si="6105"/>
        <v>0</v>
      </c>
      <c r="HL343" s="181">
        <f t="shared" si="6105"/>
        <v>0</v>
      </c>
      <c r="HM343" s="181">
        <f t="shared" si="6105"/>
        <v>0</v>
      </c>
      <c r="HN343" s="181">
        <f t="shared" si="6105"/>
        <v>0</v>
      </c>
      <c r="HO343" s="181">
        <f t="shared" si="6105"/>
        <v>0</v>
      </c>
      <c r="HP343" s="181">
        <f t="shared" si="6105"/>
        <v>0</v>
      </c>
      <c r="HQ343" s="181">
        <f t="shared" si="6105"/>
        <v>0</v>
      </c>
      <c r="HR343" s="181" t="str">
        <f t="shared" si="6105"/>
        <v/>
      </c>
      <c r="HS343" s="181">
        <f t="shared" si="6105"/>
        <v>0</v>
      </c>
      <c r="HT343" s="181">
        <f t="shared" si="6105"/>
        <v>0</v>
      </c>
      <c r="HU343" s="181">
        <f t="shared" si="6105"/>
        <v>0</v>
      </c>
      <c r="HV343" s="181">
        <f t="shared" si="6105"/>
        <v>0</v>
      </c>
      <c r="HW343" s="181">
        <f t="shared" si="6105"/>
        <v>0</v>
      </c>
      <c r="HX343" s="181">
        <f t="shared" si="6105"/>
        <v>0</v>
      </c>
      <c r="HY343" s="181">
        <f t="shared" si="6105"/>
        <v>0</v>
      </c>
    </row>
    <row r="344" spans="1:233" ht="15" customHeight="1" x14ac:dyDescent="0.25">
      <c r="A344" s="115">
        <v>342</v>
      </c>
      <c r="B344" s="115" t="str">
        <f t="shared" si="5802"/>
        <v/>
      </c>
      <c r="C344" s="115" t="s">
        <v>68</v>
      </c>
      <c r="D344" s="100" t="str">
        <f t="shared" si="5805"/>
        <v>E</v>
      </c>
      <c r="E344" s="100" t="str">
        <f t="shared" si="5975"/>
        <v/>
      </c>
      <c r="F344" s="100" t="str">
        <f t="shared" si="5976"/>
        <v/>
      </c>
      <c r="G344" s="100" t="str">
        <f t="shared" si="5925"/>
        <v/>
      </c>
      <c r="H344" s="100" t="str">
        <f t="shared" si="5977"/>
        <v/>
      </c>
      <c r="I344" s="100" t="str">
        <f t="shared" si="5926"/>
        <v/>
      </c>
      <c r="J344" s="100" t="str">
        <f t="shared" si="5978"/>
        <v/>
      </c>
      <c r="K344" s="100" t="str">
        <f t="shared" si="5927"/>
        <v/>
      </c>
      <c r="L344" s="100" t="str">
        <f t="shared" si="5979"/>
        <v/>
      </c>
      <c r="M344" s="100" t="str">
        <f t="shared" si="5928"/>
        <v/>
      </c>
      <c r="N344" s="100" t="str">
        <f t="shared" si="5980"/>
        <v/>
      </c>
      <c r="O344" s="100" t="str">
        <f t="shared" si="5929"/>
        <v/>
      </c>
      <c r="P344" s="100" t="str">
        <f t="shared" si="5981"/>
        <v/>
      </c>
      <c r="Q344" s="100" t="str">
        <f t="shared" si="5930"/>
        <v/>
      </c>
      <c r="R344" s="100" t="str">
        <f t="shared" si="5982"/>
        <v/>
      </c>
      <c r="S344" s="100" t="str">
        <f t="shared" si="5931"/>
        <v/>
      </c>
      <c r="T344" s="100" t="str">
        <f t="shared" si="5983"/>
        <v/>
      </c>
      <c r="U344" s="100" t="str">
        <f t="shared" si="5932"/>
        <v/>
      </c>
      <c r="V344" s="100" t="str">
        <f t="shared" si="5984"/>
        <v/>
      </c>
      <c r="W344" s="100" t="str">
        <f t="shared" si="5933"/>
        <v/>
      </c>
      <c r="X344" s="100" t="str">
        <f t="shared" si="5985"/>
        <v/>
      </c>
      <c r="Y344" s="100" t="str">
        <f t="shared" si="5934"/>
        <v/>
      </c>
      <c r="Z344" s="100" t="str">
        <f t="shared" si="5986"/>
        <v/>
      </c>
      <c r="AA344" s="100" t="str">
        <f t="shared" si="5935"/>
        <v/>
      </c>
      <c r="AB344" s="100" t="str">
        <f t="shared" si="5987"/>
        <v/>
      </c>
      <c r="AC344" s="100" t="str">
        <f t="shared" si="5936"/>
        <v/>
      </c>
      <c r="AD344" s="100" t="str">
        <f t="shared" si="5988"/>
        <v/>
      </c>
      <c r="AE344" s="100" t="str">
        <f t="shared" si="5937"/>
        <v/>
      </c>
      <c r="AF344" s="100" t="str">
        <f t="shared" si="5989"/>
        <v/>
      </c>
      <c r="AG344" s="100" t="str">
        <f t="shared" si="5938"/>
        <v/>
      </c>
      <c r="AH344" s="100" t="str">
        <f t="shared" si="5990"/>
        <v/>
      </c>
      <c r="AI344" s="100" t="str">
        <f t="shared" si="5939"/>
        <v/>
      </c>
      <c r="AJ344" s="100" t="str">
        <f t="shared" si="5991"/>
        <v/>
      </c>
      <c r="AK344" s="100" t="str">
        <f t="shared" si="5940"/>
        <v/>
      </c>
      <c r="AL344" s="100" t="str">
        <f t="shared" si="5992"/>
        <v/>
      </c>
      <c r="AM344" s="100" t="str">
        <f t="shared" si="5941"/>
        <v/>
      </c>
      <c r="AN344" s="100" t="str">
        <f t="shared" si="5993"/>
        <v/>
      </c>
      <c r="AO344" s="100" t="str">
        <f t="shared" si="5942"/>
        <v/>
      </c>
      <c r="AP344" s="100" t="str">
        <f t="shared" si="5994"/>
        <v/>
      </c>
      <c r="AQ344" s="100" t="str">
        <f t="shared" si="5943"/>
        <v/>
      </c>
      <c r="AR344" s="100" t="str">
        <f t="shared" si="5995"/>
        <v/>
      </c>
      <c r="AS344" s="100" t="str">
        <f t="shared" si="5944"/>
        <v/>
      </c>
      <c r="AT344" s="100" t="str">
        <f t="shared" si="5996"/>
        <v/>
      </c>
      <c r="AU344" s="100" t="str">
        <f t="shared" si="5945"/>
        <v/>
      </c>
      <c r="AV344" s="100" t="str">
        <f t="shared" si="5997"/>
        <v/>
      </c>
      <c r="AW344" s="100" t="str">
        <f t="shared" si="5946"/>
        <v/>
      </c>
      <c r="AX344" s="100" t="str">
        <f t="shared" si="5998"/>
        <v/>
      </c>
      <c r="AY344" s="100" t="str">
        <f t="shared" si="5947"/>
        <v/>
      </c>
      <c r="AZ344" s="100" t="str">
        <f t="shared" si="5999"/>
        <v/>
      </c>
      <c r="BA344" s="100" t="str">
        <f t="shared" si="5948"/>
        <v/>
      </c>
      <c r="BB344" s="100" t="str">
        <f t="shared" si="6000"/>
        <v/>
      </c>
      <c r="BC344" s="100" t="str">
        <f>IFERROR(INDEX('INPUT INF'!$F$3:$F$601,MATCH($B344,'INPUT INF'!$A$3:$A$601,FALSE)),"")</f>
        <v/>
      </c>
      <c r="BD344" s="100" t="str">
        <f t="shared" si="5848"/>
        <v/>
      </c>
      <c r="BE344" s="100" t="str">
        <f t="shared" si="6001"/>
        <v/>
      </c>
      <c r="BF344" s="100" t="str">
        <f t="shared" si="6002"/>
        <v/>
      </c>
      <c r="BG344" s="115" t="str">
        <f t="shared" si="6003"/>
        <v/>
      </c>
      <c r="BH344" s="115" t="str">
        <f>IF(AND('INPUT INF'!$O$1="X",BG344="PASS"),BF344,IF($BG344="","0",IF('INPUT INF'!$N$63="YES",$BF344,"")))</f>
        <v>0</v>
      </c>
      <c r="BI344" s="115" t="str">
        <f>IF($BG344="","0",IF('INPUT INF'!$R$64="YES",$BF344,""))</f>
        <v>0</v>
      </c>
      <c r="BJ344" s="115" t="str">
        <f>IF($BG344="","0",IF('INPUT INF'!$R$65="YES",$BF344,""))</f>
        <v>0</v>
      </c>
      <c r="BL344" s="116" t="str">
        <f t="shared" si="6004"/>
        <v/>
      </c>
      <c r="BM344" s="116" t="str">
        <f t="shared" si="6005"/>
        <v/>
      </c>
      <c r="BN344" s="116" t="str">
        <f t="shared" si="6005"/>
        <v/>
      </c>
      <c r="BR344" s="116" t="str">
        <f t="shared" si="6006"/>
        <v/>
      </c>
      <c r="BS344" s="116" t="str">
        <f t="shared" si="6007"/>
        <v/>
      </c>
      <c r="BT344" s="116" t="str">
        <f t="shared" si="6007"/>
        <v/>
      </c>
      <c r="BX344" s="116" t="str">
        <f t="shared" si="6008"/>
        <v/>
      </c>
      <c r="BY344" s="116" t="str">
        <f t="shared" si="6009"/>
        <v/>
      </c>
      <c r="BZ344" s="116" t="str">
        <f t="shared" si="6009"/>
        <v/>
      </c>
      <c r="CD344" s="116" t="str">
        <f t="shared" si="6010"/>
        <v/>
      </c>
      <c r="CE344" s="116" t="str">
        <f t="shared" si="6011"/>
        <v/>
      </c>
      <c r="CF344" s="116" t="str">
        <f t="shared" si="6012"/>
        <v/>
      </c>
      <c r="CJ344" s="116" t="str">
        <f t="shared" si="6013"/>
        <v/>
      </c>
      <c r="CK344" s="116" t="str">
        <f t="shared" si="6014"/>
        <v/>
      </c>
      <c r="CL344" s="116" t="str">
        <f t="shared" si="6015"/>
        <v/>
      </c>
      <c r="CP344" s="116" t="str">
        <f t="shared" si="6016"/>
        <v/>
      </c>
      <c r="CQ344" s="116" t="str">
        <f t="shared" si="6017"/>
        <v/>
      </c>
      <c r="CR344" s="116" t="str">
        <f t="shared" si="6018"/>
        <v/>
      </c>
      <c r="DH344" s="115" t="str">
        <f t="shared" si="6019"/>
        <v/>
      </c>
      <c r="DI344" s="115" t="str">
        <f t="shared" si="5949"/>
        <v/>
      </c>
      <c r="DJ344" s="115" t="str">
        <f t="shared" si="5950"/>
        <v/>
      </c>
      <c r="DK344" s="115" t="str">
        <f t="shared" si="5951"/>
        <v/>
      </c>
      <c r="DL344" s="115" t="str">
        <f t="shared" si="5952"/>
        <v/>
      </c>
      <c r="DM344" s="115" t="str">
        <f t="shared" si="5953"/>
        <v/>
      </c>
      <c r="DN344" s="115" t="str">
        <f t="shared" si="5954"/>
        <v/>
      </c>
      <c r="DO344" s="115" t="str">
        <f t="shared" si="5955"/>
        <v/>
      </c>
      <c r="DP344" s="115" t="str">
        <f t="shared" si="5956"/>
        <v/>
      </c>
      <c r="DQ344" s="115" t="str">
        <f t="shared" si="5957"/>
        <v/>
      </c>
      <c r="DR344" s="115" t="str">
        <f t="shared" si="5958"/>
        <v/>
      </c>
      <c r="DS344" s="115" t="str">
        <f t="shared" si="5959"/>
        <v/>
      </c>
      <c r="DT344" s="115" t="str">
        <f t="shared" si="5960"/>
        <v/>
      </c>
      <c r="DU344" s="115" t="str">
        <f t="shared" si="5961"/>
        <v/>
      </c>
      <c r="DV344" s="115" t="str">
        <f t="shared" si="5962"/>
        <v/>
      </c>
      <c r="DW344" s="115" t="str">
        <f t="shared" si="5963"/>
        <v/>
      </c>
      <c r="DX344" s="115" t="str">
        <f t="shared" si="5964"/>
        <v/>
      </c>
      <c r="DY344" s="115" t="str">
        <f t="shared" si="5965"/>
        <v/>
      </c>
      <c r="DZ344" s="115" t="str">
        <f t="shared" si="5966"/>
        <v/>
      </c>
      <c r="EA344" s="115" t="str">
        <f t="shared" si="5967"/>
        <v/>
      </c>
      <c r="EB344" s="115" t="str">
        <f t="shared" si="5968"/>
        <v/>
      </c>
      <c r="EC344" s="115" t="str">
        <f t="shared" si="5969"/>
        <v/>
      </c>
      <c r="ED344" s="115" t="str">
        <f t="shared" si="5970"/>
        <v/>
      </c>
      <c r="EE344" s="115" t="str">
        <f t="shared" si="5971"/>
        <v/>
      </c>
      <c r="EF344" s="115" t="str">
        <f t="shared" si="5972"/>
        <v/>
      </c>
      <c r="EG344" s="115" t="str">
        <f t="shared" si="6020"/>
        <v/>
      </c>
      <c r="EH344" s="115" t="str">
        <f t="shared" si="6021"/>
        <v/>
      </c>
      <c r="EI344" s="115" t="str">
        <f t="shared" si="6022"/>
        <v/>
      </c>
      <c r="EJ344" s="115" t="str">
        <f t="shared" si="6023"/>
        <v/>
      </c>
      <c r="EK344" s="115" t="str">
        <f t="shared" si="6024"/>
        <v/>
      </c>
      <c r="EL344" s="115" t="str">
        <f t="shared" si="6025"/>
        <v/>
      </c>
      <c r="EM344" s="115" t="str">
        <f t="shared" si="6026"/>
        <v/>
      </c>
      <c r="EN344" s="115" t="str">
        <f t="shared" si="6027"/>
        <v/>
      </c>
      <c r="EO344" s="115" t="str">
        <f t="shared" si="6028"/>
        <v/>
      </c>
      <c r="EP344" s="115" t="str">
        <f t="shared" si="6029"/>
        <v/>
      </c>
      <c r="EQ344" s="115" t="str">
        <f t="shared" si="6030"/>
        <v/>
      </c>
      <c r="ER344" s="115" t="str">
        <f t="shared" si="6031"/>
        <v/>
      </c>
      <c r="ES344" s="115" t="str">
        <f t="shared" si="6032"/>
        <v/>
      </c>
      <c r="ET344" s="115" t="str">
        <f t="shared" si="6033"/>
        <v/>
      </c>
      <c r="EU344" s="115" t="str">
        <f t="shared" si="6034"/>
        <v/>
      </c>
      <c r="EV344" s="115" t="str">
        <f t="shared" si="6035"/>
        <v/>
      </c>
      <c r="EW344" s="115" t="str">
        <f t="shared" si="6036"/>
        <v/>
      </c>
      <c r="EX344" s="115" t="str">
        <f t="shared" si="6037"/>
        <v/>
      </c>
      <c r="EY344" s="115" t="str">
        <f t="shared" si="6038"/>
        <v/>
      </c>
      <c r="EZ344" s="115" t="str">
        <f t="shared" si="6039"/>
        <v/>
      </c>
      <c r="FA344" s="115" t="str">
        <f t="shared" si="6040"/>
        <v/>
      </c>
      <c r="FB344" s="115" t="str">
        <f t="shared" si="6041"/>
        <v/>
      </c>
      <c r="FC344" s="115" t="str">
        <f t="shared" si="6042"/>
        <v/>
      </c>
      <c r="FD344" s="115" t="str">
        <f t="shared" si="6043"/>
        <v/>
      </c>
      <c r="FE344" s="115" t="str">
        <f t="shared" si="6044"/>
        <v/>
      </c>
      <c r="GA344" s="217" t="str">
        <f t="shared" si="6065"/>
        <v/>
      </c>
      <c r="GB344" s="140" t="str">
        <f t="shared" si="6066"/>
        <v/>
      </c>
      <c r="GC344" s="182">
        <f t="shared" ref="GC344:GW344" si="6106">GC17+GC44+GC71+GC98+GC125+GC152+GC179+GC206+GC233+GC260+GC287+GC314</f>
        <v>0</v>
      </c>
      <c r="GD344" s="182">
        <f t="shared" si="6106"/>
        <v>0</v>
      </c>
      <c r="GE344" s="184" t="str">
        <f t="shared" si="6063"/>
        <v/>
      </c>
      <c r="GF344" s="182">
        <f t="shared" si="6106"/>
        <v>0</v>
      </c>
      <c r="GG344" s="182">
        <f t="shared" si="6106"/>
        <v>0</v>
      </c>
      <c r="GH344" s="182">
        <f t="shared" si="6106"/>
        <v>0</v>
      </c>
      <c r="GI344" s="182">
        <f t="shared" si="6106"/>
        <v>0</v>
      </c>
      <c r="GJ344" s="182">
        <f t="shared" si="6106"/>
        <v>0</v>
      </c>
      <c r="GK344" s="182">
        <f t="shared" si="6106"/>
        <v>0</v>
      </c>
      <c r="GL344" s="182">
        <f t="shared" si="6106"/>
        <v>0</v>
      </c>
      <c r="GM344" s="182">
        <f t="shared" si="6106"/>
        <v>0</v>
      </c>
      <c r="GN344" s="182">
        <f t="shared" si="6106"/>
        <v>0</v>
      </c>
      <c r="GO344" s="182">
        <f t="shared" si="6106"/>
        <v>0</v>
      </c>
      <c r="GP344" s="182" t="e">
        <f t="shared" si="6068"/>
        <v>#DIV/0!</v>
      </c>
      <c r="GQ344" s="182">
        <f t="shared" si="6106"/>
        <v>0</v>
      </c>
      <c r="GR344" s="182">
        <f t="shared" si="6106"/>
        <v>0</v>
      </c>
      <c r="GS344" s="182">
        <f t="shared" si="6106"/>
        <v>0</v>
      </c>
      <c r="GT344" s="182">
        <f t="shared" si="6106"/>
        <v>0</v>
      </c>
      <c r="GU344" s="182">
        <f t="shared" si="6106"/>
        <v>0</v>
      </c>
      <c r="GV344" s="182">
        <f t="shared" si="6106"/>
        <v>0</v>
      </c>
      <c r="GW344" s="182">
        <f t="shared" si="6106"/>
        <v>0</v>
      </c>
      <c r="GY344" s="115">
        <v>341</v>
      </c>
      <c r="GZ344" s="120" t="str">
        <f>IF('INPUT INF'!R$53="YES",GY351,"")</f>
        <v/>
      </c>
      <c r="HA344" s="118">
        <f t="shared" si="6102"/>
        <v>0</v>
      </c>
      <c r="HB344" s="118" t="str">
        <f>IF(GZ344="","",'INPUT INF'!L$53)</f>
        <v/>
      </c>
      <c r="HC344" s="181">
        <f>'INPUT INF'!R$34</f>
        <v>0</v>
      </c>
      <c r="HD344" s="181" t="str">
        <f>IFERROR(INDEX(GB$112:GB$136,MATCH($HB344,$GA$112:$GA$136,0)),"")</f>
        <v/>
      </c>
      <c r="HE344" s="181">
        <f t="shared" ref="HE344:HY344" si="6107">IFERROR(INDEX(GC$274:GC$298,MATCH($HB344,$GA$274:$GA$298,0)),"")</f>
        <v>0</v>
      </c>
      <c r="HF344" s="181">
        <f t="shared" si="6107"/>
        <v>0</v>
      </c>
      <c r="HG344" s="181" t="str">
        <f t="shared" si="6107"/>
        <v/>
      </c>
      <c r="HH344" s="181">
        <f t="shared" si="6107"/>
        <v>0</v>
      </c>
      <c r="HI344" s="181">
        <f t="shared" si="6107"/>
        <v>0</v>
      </c>
      <c r="HJ344" s="181">
        <f t="shared" si="6107"/>
        <v>0</v>
      </c>
      <c r="HK344" s="181">
        <f t="shared" si="6107"/>
        <v>0</v>
      </c>
      <c r="HL344" s="181">
        <f t="shared" si="6107"/>
        <v>0</v>
      </c>
      <c r="HM344" s="181">
        <f t="shared" si="6107"/>
        <v>0</v>
      </c>
      <c r="HN344" s="181">
        <f t="shared" si="6107"/>
        <v>0</v>
      </c>
      <c r="HO344" s="181">
        <f t="shared" si="6107"/>
        <v>0</v>
      </c>
      <c r="HP344" s="181">
        <f t="shared" si="6107"/>
        <v>0</v>
      </c>
      <c r="HQ344" s="181">
        <f t="shared" si="6107"/>
        <v>0</v>
      </c>
      <c r="HR344" s="181" t="str">
        <f t="shared" si="6107"/>
        <v/>
      </c>
      <c r="HS344" s="181">
        <f t="shared" si="6107"/>
        <v>0</v>
      </c>
      <c r="HT344" s="181">
        <f t="shared" si="6107"/>
        <v>0</v>
      </c>
      <c r="HU344" s="181">
        <f t="shared" si="6107"/>
        <v>0</v>
      </c>
      <c r="HV344" s="181">
        <f t="shared" si="6107"/>
        <v>0</v>
      </c>
      <c r="HW344" s="181">
        <f t="shared" si="6107"/>
        <v>0</v>
      </c>
      <c r="HX344" s="181">
        <f t="shared" si="6107"/>
        <v>0</v>
      </c>
      <c r="HY344" s="181">
        <f t="shared" si="6107"/>
        <v>0</v>
      </c>
    </row>
    <row r="345" spans="1:233" ht="15" customHeight="1" x14ac:dyDescent="0.25">
      <c r="A345" s="115">
        <v>343</v>
      </c>
      <c r="B345" s="115" t="str">
        <f t="shared" si="5802"/>
        <v/>
      </c>
      <c r="C345" s="115" t="s">
        <v>68</v>
      </c>
      <c r="D345" s="100" t="str">
        <f t="shared" si="5805"/>
        <v>E</v>
      </c>
      <c r="E345" s="100" t="str">
        <f t="shared" si="5975"/>
        <v/>
      </c>
      <c r="F345" s="100" t="str">
        <f t="shared" si="5976"/>
        <v/>
      </c>
      <c r="G345" s="100" t="str">
        <f t="shared" si="5925"/>
        <v/>
      </c>
      <c r="H345" s="100" t="str">
        <f t="shared" si="5977"/>
        <v/>
      </c>
      <c r="I345" s="100" t="str">
        <f t="shared" si="5926"/>
        <v/>
      </c>
      <c r="J345" s="100" t="str">
        <f t="shared" si="5978"/>
        <v/>
      </c>
      <c r="K345" s="100" t="str">
        <f t="shared" si="5927"/>
        <v/>
      </c>
      <c r="L345" s="100" t="str">
        <f t="shared" si="5979"/>
        <v/>
      </c>
      <c r="M345" s="100" t="str">
        <f t="shared" si="5928"/>
        <v/>
      </c>
      <c r="N345" s="100" t="str">
        <f t="shared" si="5980"/>
        <v/>
      </c>
      <c r="O345" s="100" t="str">
        <f t="shared" si="5929"/>
        <v/>
      </c>
      <c r="P345" s="100" t="str">
        <f t="shared" si="5981"/>
        <v/>
      </c>
      <c r="Q345" s="100" t="str">
        <f t="shared" si="5930"/>
        <v/>
      </c>
      <c r="R345" s="100" t="str">
        <f t="shared" si="5982"/>
        <v/>
      </c>
      <c r="S345" s="100" t="str">
        <f t="shared" si="5931"/>
        <v/>
      </c>
      <c r="T345" s="100" t="str">
        <f t="shared" si="5983"/>
        <v/>
      </c>
      <c r="U345" s="100" t="str">
        <f t="shared" si="5932"/>
        <v/>
      </c>
      <c r="V345" s="100" t="str">
        <f t="shared" si="5984"/>
        <v/>
      </c>
      <c r="W345" s="100" t="str">
        <f t="shared" si="5933"/>
        <v/>
      </c>
      <c r="X345" s="100" t="str">
        <f t="shared" si="5985"/>
        <v/>
      </c>
      <c r="Y345" s="100" t="str">
        <f t="shared" si="5934"/>
        <v/>
      </c>
      <c r="Z345" s="100" t="str">
        <f t="shared" si="5986"/>
        <v/>
      </c>
      <c r="AA345" s="100" t="str">
        <f t="shared" si="5935"/>
        <v/>
      </c>
      <c r="AB345" s="100" t="str">
        <f t="shared" si="5987"/>
        <v/>
      </c>
      <c r="AC345" s="100" t="str">
        <f t="shared" si="5936"/>
        <v/>
      </c>
      <c r="AD345" s="100" t="str">
        <f t="shared" si="5988"/>
        <v/>
      </c>
      <c r="AE345" s="100" t="str">
        <f t="shared" si="5937"/>
        <v/>
      </c>
      <c r="AF345" s="100" t="str">
        <f t="shared" si="5989"/>
        <v/>
      </c>
      <c r="AG345" s="100" t="str">
        <f t="shared" si="5938"/>
        <v/>
      </c>
      <c r="AH345" s="100" t="str">
        <f t="shared" si="5990"/>
        <v/>
      </c>
      <c r="AI345" s="100" t="str">
        <f t="shared" si="5939"/>
        <v/>
      </c>
      <c r="AJ345" s="100" t="str">
        <f t="shared" si="5991"/>
        <v/>
      </c>
      <c r="AK345" s="100" t="str">
        <f t="shared" si="5940"/>
        <v/>
      </c>
      <c r="AL345" s="100" t="str">
        <f t="shared" si="5992"/>
        <v/>
      </c>
      <c r="AM345" s="100" t="str">
        <f t="shared" si="5941"/>
        <v/>
      </c>
      <c r="AN345" s="100" t="str">
        <f t="shared" si="5993"/>
        <v/>
      </c>
      <c r="AO345" s="100" t="str">
        <f t="shared" si="5942"/>
        <v/>
      </c>
      <c r="AP345" s="100" t="str">
        <f t="shared" si="5994"/>
        <v/>
      </c>
      <c r="AQ345" s="100" t="str">
        <f t="shared" si="5943"/>
        <v/>
      </c>
      <c r="AR345" s="100" t="str">
        <f t="shared" si="5995"/>
        <v/>
      </c>
      <c r="AS345" s="100" t="str">
        <f t="shared" si="5944"/>
        <v/>
      </c>
      <c r="AT345" s="100" t="str">
        <f t="shared" si="5996"/>
        <v/>
      </c>
      <c r="AU345" s="100" t="str">
        <f t="shared" si="5945"/>
        <v/>
      </c>
      <c r="AV345" s="100" t="str">
        <f t="shared" si="5997"/>
        <v/>
      </c>
      <c r="AW345" s="100" t="str">
        <f t="shared" si="5946"/>
        <v/>
      </c>
      <c r="AX345" s="100" t="str">
        <f t="shared" si="5998"/>
        <v/>
      </c>
      <c r="AY345" s="100" t="str">
        <f t="shared" si="5947"/>
        <v/>
      </c>
      <c r="AZ345" s="100" t="str">
        <f t="shared" si="5999"/>
        <v/>
      </c>
      <c r="BA345" s="100" t="str">
        <f t="shared" si="5948"/>
        <v/>
      </c>
      <c r="BB345" s="100" t="str">
        <f t="shared" si="6000"/>
        <v/>
      </c>
      <c r="BC345" s="100" t="str">
        <f>IFERROR(INDEX('INPUT INF'!$F$3:$F$601,MATCH($B345,'INPUT INF'!$A$3:$A$601,FALSE)),"")</f>
        <v/>
      </c>
      <c r="BD345" s="100" t="str">
        <f t="shared" si="5848"/>
        <v/>
      </c>
      <c r="BE345" s="100" t="str">
        <f t="shared" si="6001"/>
        <v/>
      </c>
      <c r="BF345" s="100" t="str">
        <f t="shared" si="6002"/>
        <v/>
      </c>
      <c r="BG345" s="115" t="str">
        <f t="shared" si="6003"/>
        <v/>
      </c>
      <c r="BH345" s="115" t="str">
        <f>IF(AND('INPUT INF'!$O$1="X",BG345="PASS"),BF345,IF($BG345="","0",IF('INPUT INF'!$N$63="YES",$BF345,"")))</f>
        <v>0</v>
      </c>
      <c r="BI345" s="115" t="str">
        <f>IF($BG345="","0",IF('INPUT INF'!$R$64="YES",$BF345,""))</f>
        <v>0</v>
      </c>
      <c r="BJ345" s="115" t="str">
        <f>IF($BG345="","0",IF('INPUT INF'!$R$65="YES",$BF345,""))</f>
        <v>0</v>
      </c>
      <c r="BL345" s="116" t="str">
        <f t="shared" si="6004"/>
        <v/>
      </c>
      <c r="BM345" s="116" t="str">
        <f t="shared" si="6005"/>
        <v/>
      </c>
      <c r="BN345" s="116" t="str">
        <f t="shared" si="6005"/>
        <v/>
      </c>
      <c r="BR345" s="116" t="str">
        <f t="shared" si="6006"/>
        <v/>
      </c>
      <c r="BS345" s="116" t="str">
        <f t="shared" si="6007"/>
        <v/>
      </c>
      <c r="BT345" s="116" t="str">
        <f t="shared" si="6007"/>
        <v/>
      </c>
      <c r="BX345" s="116" t="str">
        <f t="shared" si="6008"/>
        <v/>
      </c>
      <c r="BY345" s="116" t="str">
        <f t="shared" si="6009"/>
        <v/>
      </c>
      <c r="BZ345" s="116" t="str">
        <f t="shared" si="6009"/>
        <v/>
      </c>
      <c r="CD345" s="116" t="str">
        <f t="shared" si="6010"/>
        <v/>
      </c>
      <c r="CE345" s="116" t="str">
        <f t="shared" si="6011"/>
        <v/>
      </c>
      <c r="CF345" s="116" t="str">
        <f t="shared" si="6012"/>
        <v/>
      </c>
      <c r="CJ345" s="116" t="str">
        <f t="shared" si="6013"/>
        <v/>
      </c>
      <c r="CK345" s="116" t="str">
        <f t="shared" si="6014"/>
        <v/>
      </c>
      <c r="CL345" s="116" t="str">
        <f t="shared" si="6015"/>
        <v/>
      </c>
      <c r="CP345" s="116" t="str">
        <f t="shared" si="6016"/>
        <v/>
      </c>
      <c r="CQ345" s="116" t="str">
        <f t="shared" si="6017"/>
        <v/>
      </c>
      <c r="CR345" s="116" t="str">
        <f t="shared" si="6018"/>
        <v/>
      </c>
      <c r="DH345" s="115" t="str">
        <f t="shared" si="6019"/>
        <v/>
      </c>
      <c r="DI345" s="115" t="str">
        <f t="shared" si="5949"/>
        <v/>
      </c>
      <c r="DJ345" s="115" t="str">
        <f t="shared" si="5950"/>
        <v/>
      </c>
      <c r="DK345" s="115" t="str">
        <f t="shared" si="5951"/>
        <v/>
      </c>
      <c r="DL345" s="115" t="str">
        <f t="shared" si="5952"/>
        <v/>
      </c>
      <c r="DM345" s="115" t="str">
        <f t="shared" si="5953"/>
        <v/>
      </c>
      <c r="DN345" s="115" t="str">
        <f t="shared" si="5954"/>
        <v/>
      </c>
      <c r="DO345" s="115" t="str">
        <f t="shared" si="5955"/>
        <v/>
      </c>
      <c r="DP345" s="115" t="str">
        <f t="shared" si="5956"/>
        <v/>
      </c>
      <c r="DQ345" s="115" t="str">
        <f t="shared" si="5957"/>
        <v/>
      </c>
      <c r="DR345" s="115" t="str">
        <f t="shared" si="5958"/>
        <v/>
      </c>
      <c r="DS345" s="115" t="str">
        <f t="shared" si="5959"/>
        <v/>
      </c>
      <c r="DT345" s="115" t="str">
        <f t="shared" si="5960"/>
        <v/>
      </c>
      <c r="DU345" s="115" t="str">
        <f t="shared" si="5961"/>
        <v/>
      </c>
      <c r="DV345" s="115" t="str">
        <f t="shared" si="5962"/>
        <v/>
      </c>
      <c r="DW345" s="115" t="str">
        <f t="shared" si="5963"/>
        <v/>
      </c>
      <c r="DX345" s="115" t="str">
        <f t="shared" si="5964"/>
        <v/>
      </c>
      <c r="DY345" s="115" t="str">
        <f t="shared" si="5965"/>
        <v/>
      </c>
      <c r="DZ345" s="115" t="str">
        <f t="shared" si="5966"/>
        <v/>
      </c>
      <c r="EA345" s="115" t="str">
        <f t="shared" si="5967"/>
        <v/>
      </c>
      <c r="EB345" s="115" t="str">
        <f t="shared" si="5968"/>
        <v/>
      </c>
      <c r="EC345" s="115" t="str">
        <f t="shared" si="5969"/>
        <v/>
      </c>
      <c r="ED345" s="115" t="str">
        <f t="shared" si="5970"/>
        <v/>
      </c>
      <c r="EE345" s="115" t="str">
        <f t="shared" si="5971"/>
        <v/>
      </c>
      <c r="EF345" s="115" t="str">
        <f t="shared" si="5972"/>
        <v/>
      </c>
      <c r="EG345" s="115" t="str">
        <f t="shared" si="6020"/>
        <v/>
      </c>
      <c r="EH345" s="115" t="str">
        <f t="shared" si="6021"/>
        <v/>
      </c>
      <c r="EI345" s="115" t="str">
        <f t="shared" si="6022"/>
        <v/>
      </c>
      <c r="EJ345" s="115" t="str">
        <f t="shared" si="6023"/>
        <v/>
      </c>
      <c r="EK345" s="115" t="str">
        <f t="shared" si="6024"/>
        <v/>
      </c>
      <c r="EL345" s="115" t="str">
        <f t="shared" si="6025"/>
        <v/>
      </c>
      <c r="EM345" s="115" t="str">
        <f t="shared" si="6026"/>
        <v/>
      </c>
      <c r="EN345" s="115" t="str">
        <f t="shared" si="6027"/>
        <v/>
      </c>
      <c r="EO345" s="115" t="str">
        <f t="shared" si="6028"/>
        <v/>
      </c>
      <c r="EP345" s="115" t="str">
        <f t="shared" si="6029"/>
        <v/>
      </c>
      <c r="EQ345" s="115" t="str">
        <f t="shared" si="6030"/>
        <v/>
      </c>
      <c r="ER345" s="115" t="str">
        <f t="shared" si="6031"/>
        <v/>
      </c>
      <c r="ES345" s="115" t="str">
        <f t="shared" si="6032"/>
        <v/>
      </c>
      <c r="ET345" s="115" t="str">
        <f t="shared" si="6033"/>
        <v/>
      </c>
      <c r="EU345" s="115" t="str">
        <f t="shared" si="6034"/>
        <v/>
      </c>
      <c r="EV345" s="115" t="str">
        <f t="shared" si="6035"/>
        <v/>
      </c>
      <c r="EW345" s="115" t="str">
        <f t="shared" si="6036"/>
        <v/>
      </c>
      <c r="EX345" s="115" t="str">
        <f t="shared" si="6037"/>
        <v/>
      </c>
      <c r="EY345" s="115" t="str">
        <f t="shared" si="6038"/>
        <v/>
      </c>
      <c r="EZ345" s="115" t="str">
        <f t="shared" si="6039"/>
        <v/>
      </c>
      <c r="FA345" s="115" t="str">
        <f t="shared" si="6040"/>
        <v/>
      </c>
      <c r="FB345" s="115" t="str">
        <f t="shared" si="6041"/>
        <v/>
      </c>
      <c r="FC345" s="115" t="str">
        <f t="shared" si="6042"/>
        <v/>
      </c>
      <c r="FD345" s="115" t="str">
        <f t="shared" si="6043"/>
        <v/>
      </c>
      <c r="FE345" s="115" t="str">
        <f t="shared" si="6044"/>
        <v/>
      </c>
      <c r="GA345" s="217" t="str">
        <f t="shared" si="6065"/>
        <v/>
      </c>
      <c r="GB345" s="140" t="str">
        <f t="shared" si="6066"/>
        <v/>
      </c>
      <c r="GC345" s="182">
        <f t="shared" ref="GC345:GW345" si="6108">GC18+GC45+GC72+GC99+GC126+GC153+GC180+GC207+GC234+GC261+GC288+GC315</f>
        <v>0</v>
      </c>
      <c r="GD345" s="182">
        <f t="shared" si="6108"/>
        <v>0</v>
      </c>
      <c r="GE345" s="184" t="str">
        <f t="shared" si="6063"/>
        <v/>
      </c>
      <c r="GF345" s="182">
        <f t="shared" si="6108"/>
        <v>0</v>
      </c>
      <c r="GG345" s="182">
        <f t="shared" si="6108"/>
        <v>0</v>
      </c>
      <c r="GH345" s="182">
        <f t="shared" si="6108"/>
        <v>0</v>
      </c>
      <c r="GI345" s="182">
        <f t="shared" si="6108"/>
        <v>0</v>
      </c>
      <c r="GJ345" s="182">
        <f t="shared" si="6108"/>
        <v>0</v>
      </c>
      <c r="GK345" s="182">
        <f t="shared" si="6108"/>
        <v>0</v>
      </c>
      <c r="GL345" s="182">
        <f t="shared" si="6108"/>
        <v>0</v>
      </c>
      <c r="GM345" s="182">
        <f t="shared" si="6108"/>
        <v>0</v>
      </c>
      <c r="GN345" s="182">
        <f t="shared" si="6108"/>
        <v>0</v>
      </c>
      <c r="GO345" s="182">
        <f t="shared" si="6108"/>
        <v>0</v>
      </c>
      <c r="GP345" s="182" t="e">
        <f t="shared" si="6068"/>
        <v>#DIV/0!</v>
      </c>
      <c r="GQ345" s="182">
        <f t="shared" si="6108"/>
        <v>0</v>
      </c>
      <c r="GR345" s="182">
        <f t="shared" si="6108"/>
        <v>0</v>
      </c>
      <c r="GS345" s="182">
        <f t="shared" si="6108"/>
        <v>0</v>
      </c>
      <c r="GT345" s="182">
        <f t="shared" si="6108"/>
        <v>0</v>
      </c>
      <c r="GU345" s="182">
        <f t="shared" si="6108"/>
        <v>0</v>
      </c>
      <c r="GV345" s="182">
        <f t="shared" si="6108"/>
        <v>0</v>
      </c>
      <c r="GW345" s="182">
        <f t="shared" si="6108"/>
        <v>0</v>
      </c>
      <c r="GY345" s="115">
        <v>342</v>
      </c>
      <c r="GZ345" s="120" t="str">
        <f>IF('INPUT INF'!S$53="YES",GY352,"")</f>
        <v/>
      </c>
      <c r="HA345" s="118">
        <f>HA344</f>
        <v>0</v>
      </c>
      <c r="HB345" s="118" t="str">
        <f>IF(GZ345="","",'INPUT INF'!L$53)</f>
        <v/>
      </c>
      <c r="HC345" s="181">
        <f>'INPUT INF'!S$34</f>
        <v>0</v>
      </c>
      <c r="HD345" s="181" t="str">
        <f>IFERROR(INDEX(GB$112:GB$136,MATCH($HB345,$GA$112:$GA$136,0)),"")</f>
        <v/>
      </c>
      <c r="HE345" s="181">
        <f t="shared" ref="HE345:HY345" si="6109">IFERROR(INDEX(GC$301:GC$325,MATCH($HB345,$GA$301:$GA$325,0)),"")</f>
        <v>0</v>
      </c>
      <c r="HF345" s="181">
        <f t="shared" si="6109"/>
        <v>0</v>
      </c>
      <c r="HG345" s="181" t="str">
        <f t="shared" si="6109"/>
        <v/>
      </c>
      <c r="HH345" s="181">
        <f t="shared" si="6109"/>
        <v>0</v>
      </c>
      <c r="HI345" s="181">
        <f t="shared" si="6109"/>
        <v>0</v>
      </c>
      <c r="HJ345" s="181">
        <f t="shared" si="6109"/>
        <v>0</v>
      </c>
      <c r="HK345" s="181">
        <f t="shared" si="6109"/>
        <v>0</v>
      </c>
      <c r="HL345" s="181">
        <f t="shared" si="6109"/>
        <v>0</v>
      </c>
      <c r="HM345" s="181">
        <f t="shared" si="6109"/>
        <v>0</v>
      </c>
      <c r="HN345" s="181">
        <f t="shared" si="6109"/>
        <v>0</v>
      </c>
      <c r="HO345" s="181">
        <f t="shared" si="6109"/>
        <v>0</v>
      </c>
      <c r="HP345" s="181">
        <f t="shared" si="6109"/>
        <v>0</v>
      </c>
      <c r="HQ345" s="181">
        <f t="shared" si="6109"/>
        <v>0</v>
      </c>
      <c r="HR345" s="181" t="str">
        <f t="shared" si="6109"/>
        <v/>
      </c>
      <c r="HS345" s="181">
        <f t="shared" si="6109"/>
        <v>0</v>
      </c>
      <c r="HT345" s="181">
        <f t="shared" si="6109"/>
        <v>0</v>
      </c>
      <c r="HU345" s="181">
        <f t="shared" si="6109"/>
        <v>0</v>
      </c>
      <c r="HV345" s="181">
        <f t="shared" si="6109"/>
        <v>0</v>
      </c>
      <c r="HW345" s="181">
        <f t="shared" si="6109"/>
        <v>0</v>
      </c>
      <c r="HX345" s="181">
        <f t="shared" si="6109"/>
        <v>0</v>
      </c>
      <c r="HY345" s="181">
        <f t="shared" si="6109"/>
        <v>0</v>
      </c>
    </row>
    <row r="346" spans="1:233" ht="15" customHeight="1" x14ac:dyDescent="0.25">
      <c r="A346" s="115">
        <v>344</v>
      </c>
      <c r="B346" s="115" t="str">
        <f t="shared" si="5802"/>
        <v/>
      </c>
      <c r="C346" s="115" t="s">
        <v>68</v>
      </c>
      <c r="D346" s="100" t="str">
        <f t="shared" si="5805"/>
        <v>E</v>
      </c>
      <c r="E346" s="100" t="str">
        <f t="shared" si="5975"/>
        <v/>
      </c>
      <c r="F346" s="100" t="str">
        <f t="shared" si="5976"/>
        <v/>
      </c>
      <c r="G346" s="100" t="str">
        <f t="shared" si="5925"/>
        <v/>
      </c>
      <c r="H346" s="100" t="str">
        <f t="shared" si="5977"/>
        <v/>
      </c>
      <c r="I346" s="100" t="str">
        <f t="shared" si="5926"/>
        <v/>
      </c>
      <c r="J346" s="100" t="str">
        <f t="shared" si="5978"/>
        <v/>
      </c>
      <c r="K346" s="100" t="str">
        <f t="shared" si="5927"/>
        <v/>
      </c>
      <c r="L346" s="100" t="str">
        <f t="shared" si="5979"/>
        <v/>
      </c>
      <c r="M346" s="100" t="str">
        <f t="shared" si="5928"/>
        <v/>
      </c>
      <c r="N346" s="100" t="str">
        <f t="shared" si="5980"/>
        <v/>
      </c>
      <c r="O346" s="100" t="str">
        <f t="shared" si="5929"/>
        <v/>
      </c>
      <c r="P346" s="100" t="str">
        <f t="shared" si="5981"/>
        <v/>
      </c>
      <c r="Q346" s="100" t="str">
        <f t="shared" si="5930"/>
        <v/>
      </c>
      <c r="R346" s="100" t="str">
        <f t="shared" si="5982"/>
        <v/>
      </c>
      <c r="S346" s="100" t="str">
        <f t="shared" si="5931"/>
        <v/>
      </c>
      <c r="T346" s="100" t="str">
        <f t="shared" si="5983"/>
        <v/>
      </c>
      <c r="U346" s="100" t="str">
        <f t="shared" si="5932"/>
        <v/>
      </c>
      <c r="V346" s="100" t="str">
        <f t="shared" si="5984"/>
        <v/>
      </c>
      <c r="W346" s="100" t="str">
        <f t="shared" si="5933"/>
        <v/>
      </c>
      <c r="X346" s="100" t="str">
        <f t="shared" si="5985"/>
        <v/>
      </c>
      <c r="Y346" s="100" t="str">
        <f t="shared" si="5934"/>
        <v/>
      </c>
      <c r="Z346" s="100" t="str">
        <f t="shared" si="5986"/>
        <v/>
      </c>
      <c r="AA346" s="100" t="str">
        <f t="shared" si="5935"/>
        <v/>
      </c>
      <c r="AB346" s="100" t="str">
        <f t="shared" si="5987"/>
        <v/>
      </c>
      <c r="AC346" s="100" t="str">
        <f t="shared" si="5936"/>
        <v/>
      </c>
      <c r="AD346" s="100" t="str">
        <f t="shared" si="5988"/>
        <v/>
      </c>
      <c r="AE346" s="100" t="str">
        <f t="shared" si="5937"/>
        <v/>
      </c>
      <c r="AF346" s="100" t="str">
        <f t="shared" si="5989"/>
        <v/>
      </c>
      <c r="AG346" s="100" t="str">
        <f t="shared" si="5938"/>
        <v/>
      </c>
      <c r="AH346" s="100" t="str">
        <f t="shared" si="5990"/>
        <v/>
      </c>
      <c r="AI346" s="100" t="str">
        <f t="shared" si="5939"/>
        <v/>
      </c>
      <c r="AJ346" s="100" t="str">
        <f t="shared" si="5991"/>
        <v/>
      </c>
      <c r="AK346" s="100" t="str">
        <f t="shared" si="5940"/>
        <v/>
      </c>
      <c r="AL346" s="100" t="str">
        <f t="shared" si="5992"/>
        <v/>
      </c>
      <c r="AM346" s="100" t="str">
        <f t="shared" si="5941"/>
        <v/>
      </c>
      <c r="AN346" s="100" t="str">
        <f t="shared" si="5993"/>
        <v/>
      </c>
      <c r="AO346" s="100" t="str">
        <f t="shared" si="5942"/>
        <v/>
      </c>
      <c r="AP346" s="100" t="str">
        <f t="shared" si="5994"/>
        <v/>
      </c>
      <c r="AQ346" s="100" t="str">
        <f t="shared" si="5943"/>
        <v/>
      </c>
      <c r="AR346" s="100" t="str">
        <f t="shared" si="5995"/>
        <v/>
      </c>
      <c r="AS346" s="100" t="str">
        <f t="shared" si="5944"/>
        <v/>
      </c>
      <c r="AT346" s="100" t="str">
        <f t="shared" si="5996"/>
        <v/>
      </c>
      <c r="AU346" s="100" t="str">
        <f t="shared" si="5945"/>
        <v/>
      </c>
      <c r="AV346" s="100" t="str">
        <f t="shared" si="5997"/>
        <v/>
      </c>
      <c r="AW346" s="100" t="str">
        <f t="shared" si="5946"/>
        <v/>
      </c>
      <c r="AX346" s="100" t="str">
        <f t="shared" si="5998"/>
        <v/>
      </c>
      <c r="AY346" s="100" t="str">
        <f t="shared" si="5947"/>
        <v/>
      </c>
      <c r="AZ346" s="100" t="str">
        <f t="shared" si="5999"/>
        <v/>
      </c>
      <c r="BA346" s="100" t="str">
        <f t="shared" si="5948"/>
        <v/>
      </c>
      <c r="BB346" s="100" t="str">
        <f t="shared" si="6000"/>
        <v/>
      </c>
      <c r="BC346" s="100" t="str">
        <f>IFERROR(INDEX('INPUT INF'!$F$3:$F$601,MATCH($B346,'INPUT INF'!$A$3:$A$601,FALSE)),"")</f>
        <v/>
      </c>
      <c r="BD346" s="100" t="str">
        <f t="shared" si="5848"/>
        <v/>
      </c>
      <c r="BE346" s="100" t="str">
        <f t="shared" si="6001"/>
        <v/>
      </c>
      <c r="BF346" s="100" t="str">
        <f t="shared" si="6002"/>
        <v/>
      </c>
      <c r="BG346" s="115" t="str">
        <f t="shared" si="6003"/>
        <v/>
      </c>
      <c r="BH346" s="115" t="str">
        <f>IF(AND('INPUT INF'!$O$1="X",BG346="PASS"),BF346,IF($BG346="","0",IF('INPUT INF'!$N$63="YES",$BF346,"")))</f>
        <v>0</v>
      </c>
      <c r="BI346" s="115" t="str">
        <f>IF($BG346="","0",IF('INPUT INF'!$R$64="YES",$BF346,""))</f>
        <v>0</v>
      </c>
      <c r="BJ346" s="115" t="str">
        <f>IF($BG346="","0",IF('INPUT INF'!$R$65="YES",$BF346,""))</f>
        <v>0</v>
      </c>
      <c r="BL346" s="116" t="str">
        <f t="shared" si="6004"/>
        <v/>
      </c>
      <c r="BM346" s="116" t="str">
        <f t="shared" si="6005"/>
        <v/>
      </c>
      <c r="BN346" s="116" t="str">
        <f t="shared" si="6005"/>
        <v/>
      </c>
      <c r="BR346" s="116" t="str">
        <f t="shared" si="6006"/>
        <v/>
      </c>
      <c r="BS346" s="116" t="str">
        <f t="shared" si="6007"/>
        <v/>
      </c>
      <c r="BT346" s="116" t="str">
        <f t="shared" si="6007"/>
        <v/>
      </c>
      <c r="BX346" s="116" t="str">
        <f t="shared" si="6008"/>
        <v/>
      </c>
      <c r="BY346" s="116" t="str">
        <f t="shared" si="6009"/>
        <v/>
      </c>
      <c r="BZ346" s="116" t="str">
        <f t="shared" si="6009"/>
        <v/>
      </c>
      <c r="CD346" s="116" t="str">
        <f t="shared" si="6010"/>
        <v/>
      </c>
      <c r="CE346" s="116" t="str">
        <f t="shared" si="6011"/>
        <v/>
      </c>
      <c r="CF346" s="116" t="str">
        <f t="shared" si="6012"/>
        <v/>
      </c>
      <c r="CJ346" s="116" t="str">
        <f t="shared" si="6013"/>
        <v/>
      </c>
      <c r="CK346" s="116" t="str">
        <f t="shared" si="6014"/>
        <v/>
      </c>
      <c r="CL346" s="116" t="str">
        <f t="shared" si="6015"/>
        <v/>
      </c>
      <c r="CP346" s="116" t="str">
        <f t="shared" si="6016"/>
        <v/>
      </c>
      <c r="CQ346" s="116" t="str">
        <f t="shared" si="6017"/>
        <v/>
      </c>
      <c r="CR346" s="116" t="str">
        <f t="shared" si="6018"/>
        <v/>
      </c>
      <c r="DH346" s="115" t="str">
        <f t="shared" si="6019"/>
        <v/>
      </c>
      <c r="DI346" s="115" t="str">
        <f t="shared" si="5949"/>
        <v/>
      </c>
      <c r="DJ346" s="115" t="str">
        <f t="shared" si="5950"/>
        <v/>
      </c>
      <c r="DK346" s="115" t="str">
        <f t="shared" si="5951"/>
        <v/>
      </c>
      <c r="DL346" s="115" t="str">
        <f t="shared" si="5952"/>
        <v/>
      </c>
      <c r="DM346" s="115" t="str">
        <f t="shared" si="5953"/>
        <v/>
      </c>
      <c r="DN346" s="115" t="str">
        <f t="shared" si="5954"/>
        <v/>
      </c>
      <c r="DO346" s="115" t="str">
        <f t="shared" si="5955"/>
        <v/>
      </c>
      <c r="DP346" s="115" t="str">
        <f t="shared" si="5956"/>
        <v/>
      </c>
      <c r="DQ346" s="115" t="str">
        <f t="shared" si="5957"/>
        <v/>
      </c>
      <c r="DR346" s="115" t="str">
        <f t="shared" si="5958"/>
        <v/>
      </c>
      <c r="DS346" s="115" t="str">
        <f t="shared" si="5959"/>
        <v/>
      </c>
      <c r="DT346" s="115" t="str">
        <f t="shared" si="5960"/>
        <v/>
      </c>
      <c r="DU346" s="115" t="str">
        <f t="shared" si="5961"/>
        <v/>
      </c>
      <c r="DV346" s="115" t="str">
        <f t="shared" si="5962"/>
        <v/>
      </c>
      <c r="DW346" s="115" t="str">
        <f t="shared" si="5963"/>
        <v/>
      </c>
      <c r="DX346" s="115" t="str">
        <f t="shared" si="5964"/>
        <v/>
      </c>
      <c r="DY346" s="115" t="str">
        <f t="shared" si="5965"/>
        <v/>
      </c>
      <c r="DZ346" s="115" t="str">
        <f t="shared" si="5966"/>
        <v/>
      </c>
      <c r="EA346" s="115" t="str">
        <f t="shared" si="5967"/>
        <v/>
      </c>
      <c r="EB346" s="115" t="str">
        <f t="shared" si="5968"/>
        <v/>
      </c>
      <c r="EC346" s="115" t="str">
        <f t="shared" si="5969"/>
        <v/>
      </c>
      <c r="ED346" s="115" t="str">
        <f t="shared" si="5970"/>
        <v/>
      </c>
      <c r="EE346" s="115" t="str">
        <f t="shared" si="5971"/>
        <v/>
      </c>
      <c r="EF346" s="115" t="str">
        <f t="shared" si="5972"/>
        <v/>
      </c>
      <c r="EG346" s="115" t="str">
        <f t="shared" si="6020"/>
        <v/>
      </c>
      <c r="EH346" s="115" t="str">
        <f t="shared" si="6021"/>
        <v/>
      </c>
      <c r="EI346" s="115" t="str">
        <f t="shared" si="6022"/>
        <v/>
      </c>
      <c r="EJ346" s="115" t="str">
        <f t="shared" si="6023"/>
        <v/>
      </c>
      <c r="EK346" s="115" t="str">
        <f t="shared" si="6024"/>
        <v/>
      </c>
      <c r="EL346" s="115" t="str">
        <f t="shared" si="6025"/>
        <v/>
      </c>
      <c r="EM346" s="115" t="str">
        <f t="shared" si="6026"/>
        <v/>
      </c>
      <c r="EN346" s="115" t="str">
        <f t="shared" si="6027"/>
        <v/>
      </c>
      <c r="EO346" s="115" t="str">
        <f t="shared" si="6028"/>
        <v/>
      </c>
      <c r="EP346" s="115" t="str">
        <f t="shared" si="6029"/>
        <v/>
      </c>
      <c r="EQ346" s="115" t="str">
        <f t="shared" si="6030"/>
        <v/>
      </c>
      <c r="ER346" s="115" t="str">
        <f t="shared" si="6031"/>
        <v/>
      </c>
      <c r="ES346" s="115" t="str">
        <f t="shared" si="6032"/>
        <v/>
      </c>
      <c r="ET346" s="115" t="str">
        <f t="shared" si="6033"/>
        <v/>
      </c>
      <c r="EU346" s="115" t="str">
        <f t="shared" si="6034"/>
        <v/>
      </c>
      <c r="EV346" s="115" t="str">
        <f t="shared" si="6035"/>
        <v/>
      </c>
      <c r="EW346" s="115" t="str">
        <f t="shared" si="6036"/>
        <v/>
      </c>
      <c r="EX346" s="115" t="str">
        <f t="shared" si="6037"/>
        <v/>
      </c>
      <c r="EY346" s="115" t="str">
        <f t="shared" si="6038"/>
        <v/>
      </c>
      <c r="EZ346" s="115" t="str">
        <f t="shared" si="6039"/>
        <v/>
      </c>
      <c r="FA346" s="115" t="str">
        <f t="shared" si="6040"/>
        <v/>
      </c>
      <c r="FB346" s="115" t="str">
        <f t="shared" si="6041"/>
        <v/>
      </c>
      <c r="FC346" s="115" t="str">
        <f t="shared" si="6042"/>
        <v/>
      </c>
      <c r="FD346" s="115" t="str">
        <f t="shared" si="6043"/>
        <v/>
      </c>
      <c r="FE346" s="115" t="str">
        <f t="shared" si="6044"/>
        <v/>
      </c>
      <c r="GA346" s="217" t="str">
        <f t="shared" si="6065"/>
        <v/>
      </c>
      <c r="GB346" s="140" t="str">
        <f t="shared" si="6066"/>
        <v/>
      </c>
      <c r="GC346" s="182">
        <f t="shared" ref="GC346:GW346" si="6110">GC19+GC46+GC73+GC100+GC127+GC154+GC181+GC208+GC235+GC262+GC289+GC316</f>
        <v>0</v>
      </c>
      <c r="GD346" s="182">
        <f t="shared" si="6110"/>
        <v>0</v>
      </c>
      <c r="GE346" s="184" t="str">
        <f t="shared" si="6063"/>
        <v/>
      </c>
      <c r="GF346" s="182">
        <f t="shared" si="6110"/>
        <v>0</v>
      </c>
      <c r="GG346" s="182">
        <f t="shared" si="6110"/>
        <v>0</v>
      </c>
      <c r="GH346" s="182">
        <f t="shared" si="6110"/>
        <v>0</v>
      </c>
      <c r="GI346" s="182">
        <f t="shared" si="6110"/>
        <v>0</v>
      </c>
      <c r="GJ346" s="182">
        <f t="shared" si="6110"/>
        <v>0</v>
      </c>
      <c r="GK346" s="182">
        <f t="shared" si="6110"/>
        <v>0</v>
      </c>
      <c r="GL346" s="182">
        <f t="shared" si="6110"/>
        <v>0</v>
      </c>
      <c r="GM346" s="182">
        <f t="shared" si="6110"/>
        <v>0</v>
      </c>
      <c r="GN346" s="182">
        <f t="shared" si="6110"/>
        <v>0</v>
      </c>
      <c r="GO346" s="182">
        <f t="shared" si="6110"/>
        <v>0</v>
      </c>
      <c r="GP346" s="182" t="e">
        <f t="shared" si="6068"/>
        <v>#DIV/0!</v>
      </c>
      <c r="GQ346" s="182">
        <f t="shared" si="6110"/>
        <v>0</v>
      </c>
      <c r="GR346" s="182">
        <f t="shared" si="6110"/>
        <v>0</v>
      </c>
      <c r="GS346" s="182">
        <f t="shared" si="6110"/>
        <v>0</v>
      </c>
      <c r="GT346" s="182">
        <f t="shared" si="6110"/>
        <v>0</v>
      </c>
      <c r="GU346" s="182">
        <f t="shared" si="6110"/>
        <v>0</v>
      </c>
      <c r="GV346" s="182">
        <f t="shared" si="6110"/>
        <v>0</v>
      </c>
      <c r="GW346" s="182">
        <f t="shared" si="6110"/>
        <v>0</v>
      </c>
      <c r="GY346" s="115">
        <v>343</v>
      </c>
      <c r="GZ346" s="120" t="str">
        <f>IF(COUNT(GZ340:GZ345)&gt;1,GY353,"")</f>
        <v/>
      </c>
      <c r="HA346" s="118">
        <f t="shared" si="6102"/>
        <v>0</v>
      </c>
      <c r="HB346" s="118" t="str">
        <f>IF(GZ346="","",'INPUT INF'!L$53)</f>
        <v/>
      </c>
      <c r="HC346" s="118" t="s">
        <v>32</v>
      </c>
      <c r="HD346" s="181" t="str">
        <f>IFERROR(INDEX(GB$112:GB$136,MATCH($HB346,$GA$112:$GA$136,0)),"")</f>
        <v/>
      </c>
      <c r="HE346" s="181">
        <f>SUM(HE340:HE345)</f>
        <v>0</v>
      </c>
      <c r="HF346" s="181">
        <f t="shared" ref="HF346" si="6111">SUM(HF340:HF345)</f>
        <v>0</v>
      </c>
      <c r="HG346" s="171" t="str">
        <f t="shared" ref="HG346" si="6112">IF(HD346="","",ROUND(HF346/HE346*100,2))</f>
        <v/>
      </c>
      <c r="HH346" s="181">
        <f t="shared" ref="HH346:HQ346" si="6113">SUM(HH340:HH345)</f>
        <v>0</v>
      </c>
      <c r="HI346" s="181">
        <f t="shared" si="6113"/>
        <v>0</v>
      </c>
      <c r="HJ346" s="181">
        <f t="shared" si="6113"/>
        <v>0</v>
      </c>
      <c r="HK346" s="181">
        <f t="shared" si="6113"/>
        <v>0</v>
      </c>
      <c r="HL346" s="181">
        <f t="shared" si="6113"/>
        <v>0</v>
      </c>
      <c r="HM346" s="181">
        <f t="shared" si="6113"/>
        <v>0</v>
      </c>
      <c r="HN346" s="181">
        <f t="shared" si="6113"/>
        <v>0</v>
      </c>
      <c r="HO346" s="181">
        <f t="shared" si="6113"/>
        <v>0</v>
      </c>
      <c r="HP346" s="181">
        <f t="shared" si="6113"/>
        <v>0</v>
      </c>
      <c r="HQ346" s="181">
        <f t="shared" si="6113"/>
        <v>0</v>
      </c>
      <c r="HR346" s="171" t="e">
        <f t="shared" ref="HR346" si="6114">ROUND(HQ346*12.5/SUM(HH346:HP346),2)</f>
        <v>#DIV/0!</v>
      </c>
      <c r="HS346" s="181">
        <f t="shared" ref="HS346" si="6115">SUM(HS340:HS345)</f>
        <v>0</v>
      </c>
      <c r="HT346" s="181">
        <f t="shared" ref="HT346:HW346" si="6116">SUM(HT340:HT345)</f>
        <v>0</v>
      </c>
      <c r="HU346" s="181">
        <f t="shared" si="6116"/>
        <v>0</v>
      </c>
      <c r="HV346" s="181">
        <f t="shared" si="6116"/>
        <v>0</v>
      </c>
      <c r="HW346" s="181">
        <f t="shared" si="6116"/>
        <v>0</v>
      </c>
      <c r="HX346" s="181">
        <f t="shared" ref="HX346:HY346" si="6117">SUM(HX340:HX345)</f>
        <v>0</v>
      </c>
      <c r="HY346" s="181">
        <f t="shared" si="6117"/>
        <v>0</v>
      </c>
    </row>
    <row r="347" spans="1:233" ht="15" customHeight="1" x14ac:dyDescent="0.25">
      <c r="A347" s="115">
        <v>345</v>
      </c>
      <c r="B347" s="115" t="str">
        <f t="shared" si="5802"/>
        <v/>
      </c>
      <c r="C347" s="115" t="s">
        <v>68</v>
      </c>
      <c r="D347" s="100" t="str">
        <f t="shared" si="5805"/>
        <v>E</v>
      </c>
      <c r="E347" s="100" t="str">
        <f t="shared" si="5975"/>
        <v/>
      </c>
      <c r="F347" s="100" t="str">
        <f t="shared" si="5976"/>
        <v/>
      </c>
      <c r="G347" s="100" t="str">
        <f t="shared" si="5925"/>
        <v/>
      </c>
      <c r="H347" s="100" t="str">
        <f t="shared" si="5977"/>
        <v/>
      </c>
      <c r="I347" s="100" t="str">
        <f t="shared" si="5926"/>
        <v/>
      </c>
      <c r="J347" s="100" t="str">
        <f t="shared" si="5978"/>
        <v/>
      </c>
      <c r="K347" s="100" t="str">
        <f t="shared" si="5927"/>
        <v/>
      </c>
      <c r="L347" s="100" t="str">
        <f t="shared" si="5979"/>
        <v/>
      </c>
      <c r="M347" s="100" t="str">
        <f t="shared" si="5928"/>
        <v/>
      </c>
      <c r="N347" s="100" t="str">
        <f t="shared" si="5980"/>
        <v/>
      </c>
      <c r="O347" s="100" t="str">
        <f t="shared" si="5929"/>
        <v/>
      </c>
      <c r="P347" s="100" t="str">
        <f t="shared" si="5981"/>
        <v/>
      </c>
      <c r="Q347" s="100" t="str">
        <f t="shared" si="5930"/>
        <v/>
      </c>
      <c r="R347" s="100" t="str">
        <f t="shared" si="5982"/>
        <v/>
      </c>
      <c r="S347" s="100" t="str">
        <f t="shared" si="5931"/>
        <v/>
      </c>
      <c r="T347" s="100" t="str">
        <f t="shared" si="5983"/>
        <v/>
      </c>
      <c r="U347" s="100" t="str">
        <f t="shared" si="5932"/>
        <v/>
      </c>
      <c r="V347" s="100" t="str">
        <f t="shared" si="5984"/>
        <v/>
      </c>
      <c r="W347" s="100" t="str">
        <f t="shared" si="5933"/>
        <v/>
      </c>
      <c r="X347" s="100" t="str">
        <f t="shared" si="5985"/>
        <v/>
      </c>
      <c r="Y347" s="100" t="str">
        <f t="shared" si="5934"/>
        <v/>
      </c>
      <c r="Z347" s="100" t="str">
        <f t="shared" si="5986"/>
        <v/>
      </c>
      <c r="AA347" s="100" t="str">
        <f t="shared" si="5935"/>
        <v/>
      </c>
      <c r="AB347" s="100" t="str">
        <f t="shared" si="5987"/>
        <v/>
      </c>
      <c r="AC347" s="100" t="str">
        <f t="shared" si="5936"/>
        <v/>
      </c>
      <c r="AD347" s="100" t="str">
        <f t="shared" si="5988"/>
        <v/>
      </c>
      <c r="AE347" s="100" t="str">
        <f t="shared" si="5937"/>
        <v/>
      </c>
      <c r="AF347" s="100" t="str">
        <f t="shared" si="5989"/>
        <v/>
      </c>
      <c r="AG347" s="100" t="str">
        <f t="shared" si="5938"/>
        <v/>
      </c>
      <c r="AH347" s="100" t="str">
        <f t="shared" si="5990"/>
        <v/>
      </c>
      <c r="AI347" s="100" t="str">
        <f t="shared" si="5939"/>
        <v/>
      </c>
      <c r="AJ347" s="100" t="str">
        <f t="shared" si="5991"/>
        <v/>
      </c>
      <c r="AK347" s="100" t="str">
        <f t="shared" si="5940"/>
        <v/>
      </c>
      <c r="AL347" s="100" t="str">
        <f t="shared" si="5992"/>
        <v/>
      </c>
      <c r="AM347" s="100" t="str">
        <f t="shared" si="5941"/>
        <v/>
      </c>
      <c r="AN347" s="100" t="str">
        <f t="shared" si="5993"/>
        <v/>
      </c>
      <c r="AO347" s="100" t="str">
        <f t="shared" si="5942"/>
        <v/>
      </c>
      <c r="AP347" s="100" t="str">
        <f t="shared" si="5994"/>
        <v/>
      </c>
      <c r="AQ347" s="100" t="str">
        <f t="shared" si="5943"/>
        <v/>
      </c>
      <c r="AR347" s="100" t="str">
        <f t="shared" si="5995"/>
        <v/>
      </c>
      <c r="AS347" s="100" t="str">
        <f t="shared" si="5944"/>
        <v/>
      </c>
      <c r="AT347" s="100" t="str">
        <f t="shared" si="5996"/>
        <v/>
      </c>
      <c r="AU347" s="100" t="str">
        <f t="shared" si="5945"/>
        <v/>
      </c>
      <c r="AV347" s="100" t="str">
        <f t="shared" si="5997"/>
        <v/>
      </c>
      <c r="AW347" s="100" t="str">
        <f t="shared" si="5946"/>
        <v/>
      </c>
      <c r="AX347" s="100" t="str">
        <f t="shared" si="5998"/>
        <v/>
      </c>
      <c r="AY347" s="100" t="str">
        <f t="shared" si="5947"/>
        <v/>
      </c>
      <c r="AZ347" s="100" t="str">
        <f t="shared" si="5999"/>
        <v/>
      </c>
      <c r="BA347" s="100" t="str">
        <f t="shared" si="5948"/>
        <v/>
      </c>
      <c r="BB347" s="100" t="str">
        <f t="shared" si="6000"/>
        <v/>
      </c>
      <c r="BC347" s="100" t="str">
        <f>IFERROR(INDEX('INPUT INF'!$F$3:$F$601,MATCH($B347,'INPUT INF'!$A$3:$A$601,FALSE)),"")</f>
        <v/>
      </c>
      <c r="BD347" s="100" t="str">
        <f t="shared" si="5848"/>
        <v/>
      </c>
      <c r="BE347" s="100" t="str">
        <f t="shared" si="6001"/>
        <v/>
      </c>
      <c r="BF347" s="100" t="str">
        <f t="shared" si="6002"/>
        <v/>
      </c>
      <c r="BG347" s="115" t="str">
        <f t="shared" si="6003"/>
        <v/>
      </c>
      <c r="BH347" s="115" t="str">
        <f>IF(AND('INPUT INF'!$O$1="X",BG347="PASS"),BF347,IF($BG347="","0",IF('INPUT INF'!$N$63="YES",$BF347,"")))</f>
        <v>0</v>
      </c>
      <c r="BI347" s="115" t="str">
        <f>IF($BG347="","0",IF('INPUT INF'!$R$64="YES",$BF347,""))</f>
        <v>0</v>
      </c>
      <c r="BJ347" s="115" t="str">
        <f>IF($BG347="","0",IF('INPUT INF'!$R$65="YES",$BF347,""))</f>
        <v>0</v>
      </c>
      <c r="BL347" s="116" t="str">
        <f t="shared" si="6004"/>
        <v/>
      </c>
      <c r="BM347" s="116" t="str">
        <f t="shared" si="6005"/>
        <v/>
      </c>
      <c r="BN347" s="116" t="str">
        <f t="shared" si="6005"/>
        <v/>
      </c>
      <c r="BR347" s="116" t="str">
        <f t="shared" si="6006"/>
        <v/>
      </c>
      <c r="BS347" s="116" t="str">
        <f t="shared" si="6007"/>
        <v/>
      </c>
      <c r="BT347" s="116" t="str">
        <f t="shared" si="6007"/>
        <v/>
      </c>
      <c r="BX347" s="116" t="str">
        <f t="shared" si="6008"/>
        <v/>
      </c>
      <c r="BY347" s="116" t="str">
        <f t="shared" si="6009"/>
        <v/>
      </c>
      <c r="BZ347" s="116" t="str">
        <f t="shared" si="6009"/>
        <v/>
      </c>
      <c r="CD347" s="116" t="str">
        <f t="shared" si="6010"/>
        <v/>
      </c>
      <c r="CE347" s="116" t="str">
        <f t="shared" si="6011"/>
        <v/>
      </c>
      <c r="CF347" s="116" t="str">
        <f t="shared" si="6012"/>
        <v/>
      </c>
      <c r="CJ347" s="116" t="str">
        <f t="shared" si="6013"/>
        <v/>
      </c>
      <c r="CK347" s="116" t="str">
        <f t="shared" si="6014"/>
        <v/>
      </c>
      <c r="CL347" s="116" t="str">
        <f t="shared" si="6015"/>
        <v/>
      </c>
      <c r="CP347" s="116" t="str">
        <f t="shared" si="6016"/>
        <v/>
      </c>
      <c r="CQ347" s="116" t="str">
        <f t="shared" si="6017"/>
        <v/>
      </c>
      <c r="CR347" s="116" t="str">
        <f t="shared" si="6018"/>
        <v/>
      </c>
      <c r="DH347" s="115" t="str">
        <f t="shared" si="6019"/>
        <v/>
      </c>
      <c r="DI347" s="115" t="str">
        <f t="shared" si="5949"/>
        <v/>
      </c>
      <c r="DJ347" s="115" t="str">
        <f t="shared" si="5950"/>
        <v/>
      </c>
      <c r="DK347" s="115" t="str">
        <f t="shared" si="5951"/>
        <v/>
      </c>
      <c r="DL347" s="115" t="str">
        <f t="shared" si="5952"/>
        <v/>
      </c>
      <c r="DM347" s="115" t="str">
        <f t="shared" si="5953"/>
        <v/>
      </c>
      <c r="DN347" s="115" t="str">
        <f t="shared" si="5954"/>
        <v/>
      </c>
      <c r="DO347" s="115" t="str">
        <f t="shared" si="5955"/>
        <v/>
      </c>
      <c r="DP347" s="115" t="str">
        <f t="shared" si="5956"/>
        <v/>
      </c>
      <c r="DQ347" s="115" t="str">
        <f t="shared" si="5957"/>
        <v/>
      </c>
      <c r="DR347" s="115" t="str">
        <f t="shared" si="5958"/>
        <v/>
      </c>
      <c r="DS347" s="115" t="str">
        <f t="shared" si="5959"/>
        <v/>
      </c>
      <c r="DT347" s="115" t="str">
        <f t="shared" si="5960"/>
        <v/>
      </c>
      <c r="DU347" s="115" t="str">
        <f t="shared" si="5961"/>
        <v/>
      </c>
      <c r="DV347" s="115" t="str">
        <f t="shared" si="5962"/>
        <v/>
      </c>
      <c r="DW347" s="115" t="str">
        <f t="shared" si="5963"/>
        <v/>
      </c>
      <c r="DX347" s="115" t="str">
        <f t="shared" si="5964"/>
        <v/>
      </c>
      <c r="DY347" s="115" t="str">
        <f t="shared" si="5965"/>
        <v/>
      </c>
      <c r="DZ347" s="115" t="str">
        <f t="shared" si="5966"/>
        <v/>
      </c>
      <c r="EA347" s="115" t="str">
        <f t="shared" si="5967"/>
        <v/>
      </c>
      <c r="EB347" s="115" t="str">
        <f t="shared" si="5968"/>
        <v/>
      </c>
      <c r="EC347" s="115" t="str">
        <f t="shared" si="5969"/>
        <v/>
      </c>
      <c r="ED347" s="115" t="str">
        <f t="shared" si="5970"/>
        <v/>
      </c>
      <c r="EE347" s="115" t="str">
        <f t="shared" si="5971"/>
        <v/>
      </c>
      <c r="EF347" s="115" t="str">
        <f t="shared" si="5972"/>
        <v/>
      </c>
      <c r="EG347" s="115" t="str">
        <f t="shared" si="6020"/>
        <v/>
      </c>
      <c r="EH347" s="115" t="str">
        <f t="shared" si="6021"/>
        <v/>
      </c>
      <c r="EI347" s="115" t="str">
        <f t="shared" si="6022"/>
        <v/>
      </c>
      <c r="EJ347" s="115" t="str">
        <f t="shared" si="6023"/>
        <v/>
      </c>
      <c r="EK347" s="115" t="str">
        <f t="shared" si="6024"/>
        <v/>
      </c>
      <c r="EL347" s="115" t="str">
        <f t="shared" si="6025"/>
        <v/>
      </c>
      <c r="EM347" s="115" t="str">
        <f t="shared" si="6026"/>
        <v/>
      </c>
      <c r="EN347" s="115" t="str">
        <f t="shared" si="6027"/>
        <v/>
      </c>
      <c r="EO347" s="115" t="str">
        <f t="shared" si="6028"/>
        <v/>
      </c>
      <c r="EP347" s="115" t="str">
        <f t="shared" si="6029"/>
        <v/>
      </c>
      <c r="EQ347" s="115" t="str">
        <f t="shared" si="6030"/>
        <v/>
      </c>
      <c r="ER347" s="115" t="str">
        <f t="shared" si="6031"/>
        <v/>
      </c>
      <c r="ES347" s="115" t="str">
        <f t="shared" si="6032"/>
        <v/>
      </c>
      <c r="ET347" s="115" t="str">
        <f t="shared" si="6033"/>
        <v/>
      </c>
      <c r="EU347" s="115" t="str">
        <f t="shared" si="6034"/>
        <v/>
      </c>
      <c r="EV347" s="115" t="str">
        <f t="shared" si="6035"/>
        <v/>
      </c>
      <c r="EW347" s="115" t="str">
        <f t="shared" si="6036"/>
        <v/>
      </c>
      <c r="EX347" s="115" t="str">
        <f t="shared" si="6037"/>
        <v/>
      </c>
      <c r="EY347" s="115" t="str">
        <f t="shared" si="6038"/>
        <v/>
      </c>
      <c r="EZ347" s="115" t="str">
        <f t="shared" si="6039"/>
        <v/>
      </c>
      <c r="FA347" s="115" t="str">
        <f t="shared" si="6040"/>
        <v/>
      </c>
      <c r="FB347" s="115" t="str">
        <f t="shared" si="6041"/>
        <v/>
      </c>
      <c r="FC347" s="115" t="str">
        <f t="shared" si="6042"/>
        <v/>
      </c>
      <c r="FD347" s="115" t="str">
        <f t="shared" si="6043"/>
        <v/>
      </c>
      <c r="FE347" s="115" t="str">
        <f t="shared" si="6044"/>
        <v/>
      </c>
      <c r="GA347" s="217" t="str">
        <f t="shared" si="6065"/>
        <v/>
      </c>
      <c r="GB347" s="140" t="str">
        <f t="shared" si="6066"/>
        <v/>
      </c>
      <c r="GC347" s="182">
        <f t="shared" ref="GC347:GW347" si="6118">GC20+GC47+GC74+GC101+GC128+GC155+GC182+GC209+GC236+GC263+GC290+GC317</f>
        <v>0</v>
      </c>
      <c r="GD347" s="182">
        <f t="shared" si="6118"/>
        <v>0</v>
      </c>
      <c r="GE347" s="184" t="str">
        <f t="shared" si="6063"/>
        <v/>
      </c>
      <c r="GF347" s="182">
        <f t="shared" si="6118"/>
        <v>0</v>
      </c>
      <c r="GG347" s="182">
        <f t="shared" si="6118"/>
        <v>0</v>
      </c>
      <c r="GH347" s="182">
        <f t="shared" si="6118"/>
        <v>0</v>
      </c>
      <c r="GI347" s="182">
        <f t="shared" si="6118"/>
        <v>0</v>
      </c>
      <c r="GJ347" s="182">
        <f t="shared" si="6118"/>
        <v>0</v>
      </c>
      <c r="GK347" s="182">
        <f t="shared" si="6118"/>
        <v>0</v>
      </c>
      <c r="GL347" s="182">
        <f t="shared" si="6118"/>
        <v>0</v>
      </c>
      <c r="GM347" s="182">
        <f t="shared" si="6118"/>
        <v>0</v>
      </c>
      <c r="GN347" s="182">
        <f t="shared" si="6118"/>
        <v>0</v>
      </c>
      <c r="GO347" s="182">
        <f t="shared" si="6118"/>
        <v>0</v>
      </c>
      <c r="GP347" s="182" t="e">
        <f t="shared" si="6068"/>
        <v>#DIV/0!</v>
      </c>
      <c r="GQ347" s="182">
        <f t="shared" si="6118"/>
        <v>0</v>
      </c>
      <c r="GR347" s="182">
        <f t="shared" si="6118"/>
        <v>0</v>
      </c>
      <c r="GS347" s="182">
        <f t="shared" si="6118"/>
        <v>0</v>
      </c>
      <c r="GT347" s="182">
        <f t="shared" si="6118"/>
        <v>0</v>
      </c>
      <c r="GU347" s="182">
        <f t="shared" si="6118"/>
        <v>0</v>
      </c>
      <c r="GV347" s="182">
        <f t="shared" si="6118"/>
        <v>0</v>
      </c>
      <c r="GW347" s="182">
        <f t="shared" si="6118"/>
        <v>0</v>
      </c>
      <c r="GY347" s="115">
        <v>344</v>
      </c>
      <c r="GZ347" s="120" t="str">
        <f>IF('INPUT INF'!N$54="YES",GY354,"")</f>
        <v/>
      </c>
      <c r="HA347" s="118">
        <f>'INPUT INF'!K54</f>
        <v>0</v>
      </c>
      <c r="HB347" s="118" t="str">
        <f>IF(GZ347="","",'INPUT INF'!L$54)</f>
        <v/>
      </c>
      <c r="HC347" s="181" t="str">
        <f>'INPUT INF'!N$34</f>
        <v>A</v>
      </c>
      <c r="HD347" s="181" t="str">
        <f>IFERROR(INDEX(GB$4:GB$28,MATCH($HB347,$GA$4:$GA$28,0)),"")</f>
        <v/>
      </c>
      <c r="HE347" s="181">
        <f t="shared" ref="HE347:HY347" si="6119">IFERROR(INDEX(GC$166:GC$190,MATCH($HB347,$GA$166:$GA$190,0)),"")</f>
        <v>0</v>
      </c>
      <c r="HF347" s="181">
        <f t="shared" si="6119"/>
        <v>0</v>
      </c>
      <c r="HG347" s="181" t="str">
        <f t="shared" si="6119"/>
        <v/>
      </c>
      <c r="HH347" s="181">
        <f t="shared" si="6119"/>
        <v>0</v>
      </c>
      <c r="HI347" s="181">
        <f t="shared" si="6119"/>
        <v>0</v>
      </c>
      <c r="HJ347" s="181">
        <f t="shared" si="6119"/>
        <v>0</v>
      </c>
      <c r="HK347" s="181">
        <f t="shared" si="6119"/>
        <v>0</v>
      </c>
      <c r="HL347" s="181">
        <f t="shared" si="6119"/>
        <v>0</v>
      </c>
      <c r="HM347" s="181">
        <f t="shared" si="6119"/>
        <v>0</v>
      </c>
      <c r="HN347" s="181">
        <f t="shared" si="6119"/>
        <v>0</v>
      </c>
      <c r="HO347" s="181">
        <f t="shared" si="6119"/>
        <v>0</v>
      </c>
      <c r="HP347" s="181">
        <f t="shared" si="6119"/>
        <v>0</v>
      </c>
      <c r="HQ347" s="181">
        <f t="shared" si="6119"/>
        <v>0</v>
      </c>
      <c r="HR347" s="181" t="str">
        <f t="shared" si="6119"/>
        <v/>
      </c>
      <c r="HS347" s="181">
        <f t="shared" si="6119"/>
        <v>0</v>
      </c>
      <c r="HT347" s="181">
        <f t="shared" si="6119"/>
        <v>0</v>
      </c>
      <c r="HU347" s="181">
        <f t="shared" si="6119"/>
        <v>0</v>
      </c>
      <c r="HV347" s="181">
        <f t="shared" si="6119"/>
        <v>0</v>
      </c>
      <c r="HW347" s="181">
        <f t="shared" si="6119"/>
        <v>0</v>
      </c>
      <c r="HX347" s="181">
        <f t="shared" si="6119"/>
        <v>0</v>
      </c>
      <c r="HY347" s="181">
        <f t="shared" si="6119"/>
        <v>0</v>
      </c>
    </row>
    <row r="348" spans="1:233" ht="15" customHeight="1" x14ac:dyDescent="0.25">
      <c r="A348" s="115">
        <v>346</v>
      </c>
      <c r="B348" s="115" t="str">
        <f t="shared" ref="B348:B352" si="6120">IFERROR(SMALL($F$2004:$F$2901,A68),"")</f>
        <v/>
      </c>
      <c r="C348" s="115" t="s">
        <v>68</v>
      </c>
      <c r="D348" s="100" t="str">
        <f t="shared" si="5805"/>
        <v>E</v>
      </c>
      <c r="E348" s="100" t="str">
        <f t="shared" si="5975"/>
        <v/>
      </c>
      <c r="F348" s="100" t="str">
        <f t="shared" si="5976"/>
        <v/>
      </c>
      <c r="G348" s="100" t="str">
        <f t="shared" si="5925"/>
        <v/>
      </c>
      <c r="H348" s="100" t="str">
        <f t="shared" si="5977"/>
        <v/>
      </c>
      <c r="I348" s="100" t="str">
        <f t="shared" si="5926"/>
        <v/>
      </c>
      <c r="J348" s="100" t="str">
        <f t="shared" si="5978"/>
        <v/>
      </c>
      <c r="K348" s="100" t="str">
        <f t="shared" si="5927"/>
        <v/>
      </c>
      <c r="L348" s="100" t="str">
        <f t="shared" si="5979"/>
        <v/>
      </c>
      <c r="M348" s="100" t="str">
        <f t="shared" si="5928"/>
        <v/>
      </c>
      <c r="N348" s="100" t="str">
        <f t="shared" si="5980"/>
        <v/>
      </c>
      <c r="O348" s="100" t="str">
        <f t="shared" si="5929"/>
        <v/>
      </c>
      <c r="P348" s="100" t="str">
        <f t="shared" si="5981"/>
        <v/>
      </c>
      <c r="Q348" s="100" t="str">
        <f t="shared" si="5930"/>
        <v/>
      </c>
      <c r="R348" s="100" t="str">
        <f t="shared" si="5982"/>
        <v/>
      </c>
      <c r="S348" s="100" t="str">
        <f t="shared" si="5931"/>
        <v/>
      </c>
      <c r="T348" s="100" t="str">
        <f t="shared" si="5983"/>
        <v/>
      </c>
      <c r="U348" s="100" t="str">
        <f t="shared" si="5932"/>
        <v/>
      </c>
      <c r="V348" s="100" t="str">
        <f t="shared" si="5984"/>
        <v/>
      </c>
      <c r="W348" s="100" t="str">
        <f t="shared" si="5933"/>
        <v/>
      </c>
      <c r="X348" s="100" t="str">
        <f t="shared" si="5985"/>
        <v/>
      </c>
      <c r="Y348" s="100" t="str">
        <f t="shared" si="5934"/>
        <v/>
      </c>
      <c r="Z348" s="100" t="str">
        <f t="shared" si="5986"/>
        <v/>
      </c>
      <c r="AA348" s="100" t="str">
        <f t="shared" si="5935"/>
        <v/>
      </c>
      <c r="AB348" s="100" t="str">
        <f t="shared" si="5987"/>
        <v/>
      </c>
      <c r="AC348" s="100" t="str">
        <f t="shared" si="5936"/>
        <v/>
      </c>
      <c r="AD348" s="100" t="str">
        <f t="shared" si="5988"/>
        <v/>
      </c>
      <c r="AE348" s="100" t="str">
        <f t="shared" si="5937"/>
        <v/>
      </c>
      <c r="AF348" s="100" t="str">
        <f t="shared" si="5989"/>
        <v/>
      </c>
      <c r="AG348" s="100" t="str">
        <f t="shared" si="5938"/>
        <v/>
      </c>
      <c r="AH348" s="100" t="str">
        <f t="shared" si="5990"/>
        <v/>
      </c>
      <c r="AI348" s="100" t="str">
        <f t="shared" si="5939"/>
        <v/>
      </c>
      <c r="AJ348" s="100" t="str">
        <f t="shared" si="5991"/>
        <v/>
      </c>
      <c r="AK348" s="100" t="str">
        <f t="shared" si="5940"/>
        <v/>
      </c>
      <c r="AL348" s="100" t="str">
        <f t="shared" si="5992"/>
        <v/>
      </c>
      <c r="AM348" s="100" t="str">
        <f t="shared" si="5941"/>
        <v/>
      </c>
      <c r="AN348" s="100" t="str">
        <f t="shared" si="5993"/>
        <v/>
      </c>
      <c r="AO348" s="100" t="str">
        <f t="shared" si="5942"/>
        <v/>
      </c>
      <c r="AP348" s="100" t="str">
        <f t="shared" si="5994"/>
        <v/>
      </c>
      <c r="AQ348" s="100" t="str">
        <f t="shared" si="5943"/>
        <v/>
      </c>
      <c r="AR348" s="100" t="str">
        <f t="shared" si="5995"/>
        <v/>
      </c>
      <c r="AS348" s="100" t="str">
        <f t="shared" si="5944"/>
        <v/>
      </c>
      <c r="AT348" s="100" t="str">
        <f t="shared" si="5996"/>
        <v/>
      </c>
      <c r="AU348" s="100" t="str">
        <f t="shared" si="5945"/>
        <v/>
      </c>
      <c r="AV348" s="100" t="str">
        <f t="shared" si="5997"/>
        <v/>
      </c>
      <c r="AW348" s="100" t="str">
        <f t="shared" si="5946"/>
        <v/>
      </c>
      <c r="AX348" s="100" t="str">
        <f t="shared" si="5998"/>
        <v/>
      </c>
      <c r="AY348" s="100" t="str">
        <f t="shared" si="5947"/>
        <v/>
      </c>
      <c r="AZ348" s="100" t="str">
        <f t="shared" si="5999"/>
        <v/>
      </c>
      <c r="BA348" s="100" t="str">
        <f t="shared" si="5948"/>
        <v/>
      </c>
      <c r="BB348" s="100" t="str">
        <f t="shared" si="6000"/>
        <v/>
      </c>
      <c r="BC348" s="100" t="str">
        <f>IFERROR(INDEX('INPUT INF'!$F$3:$F$601,MATCH($B348,'INPUT INF'!$A$3:$A$601,FALSE)),"")</f>
        <v/>
      </c>
      <c r="BD348" s="100" t="str">
        <f t="shared" si="5848"/>
        <v/>
      </c>
      <c r="BE348" s="100" t="str">
        <f t="shared" si="6001"/>
        <v/>
      </c>
      <c r="BF348" s="100" t="str">
        <f t="shared" si="6002"/>
        <v/>
      </c>
      <c r="BG348" s="115" t="str">
        <f t="shared" si="6003"/>
        <v/>
      </c>
      <c r="BH348" s="115" t="str">
        <f>IF(AND('INPUT INF'!$O$1="X",BG348="PASS"),BF348,IF($BG348="","0",IF('INPUT INF'!$N$63="YES",$BF348,"")))</f>
        <v>0</v>
      </c>
      <c r="BI348" s="115" t="str">
        <f>IF($BG348="","0",IF('INPUT INF'!$R$64="YES",$BF348,""))</f>
        <v>0</v>
      </c>
      <c r="BJ348" s="115" t="str">
        <f>IF($BG348="","0",IF('INPUT INF'!$R$65="YES",$BF348,""))</f>
        <v>0</v>
      </c>
      <c r="BL348" s="116" t="str">
        <f t="shared" si="6004"/>
        <v/>
      </c>
      <c r="BM348" s="116" t="str">
        <f t="shared" si="6005"/>
        <v/>
      </c>
      <c r="BN348" s="116" t="str">
        <f t="shared" si="6005"/>
        <v/>
      </c>
      <c r="BR348" s="116" t="str">
        <f t="shared" si="6006"/>
        <v/>
      </c>
      <c r="BS348" s="116" t="str">
        <f t="shared" si="6007"/>
        <v/>
      </c>
      <c r="BT348" s="116" t="str">
        <f t="shared" si="6007"/>
        <v/>
      </c>
      <c r="BX348" s="116" t="str">
        <f t="shared" si="6008"/>
        <v/>
      </c>
      <c r="BY348" s="116" t="str">
        <f t="shared" si="6009"/>
        <v/>
      </c>
      <c r="BZ348" s="116" t="str">
        <f t="shared" si="6009"/>
        <v/>
      </c>
      <c r="CD348" s="116" t="str">
        <f t="shared" si="6010"/>
        <v/>
      </c>
      <c r="CE348" s="116" t="str">
        <f t="shared" si="6011"/>
        <v/>
      </c>
      <c r="CF348" s="116" t="str">
        <f t="shared" si="6012"/>
        <v/>
      </c>
      <c r="CJ348" s="116" t="str">
        <f t="shared" si="6013"/>
        <v/>
      </c>
      <c r="CK348" s="116" t="str">
        <f t="shared" si="6014"/>
        <v/>
      </c>
      <c r="CL348" s="116" t="str">
        <f t="shared" si="6015"/>
        <v/>
      </c>
      <c r="CP348" s="116" t="str">
        <f t="shared" si="6016"/>
        <v/>
      </c>
      <c r="CQ348" s="116" t="str">
        <f t="shared" si="6017"/>
        <v/>
      </c>
      <c r="CR348" s="116" t="str">
        <f t="shared" si="6018"/>
        <v/>
      </c>
      <c r="DH348" s="115" t="str">
        <f t="shared" si="6019"/>
        <v/>
      </c>
      <c r="DI348" s="115" t="str">
        <f t="shared" si="5949"/>
        <v/>
      </c>
      <c r="DJ348" s="115" t="str">
        <f t="shared" si="5950"/>
        <v/>
      </c>
      <c r="DK348" s="115" t="str">
        <f t="shared" si="5951"/>
        <v/>
      </c>
      <c r="DL348" s="115" t="str">
        <f t="shared" si="5952"/>
        <v/>
      </c>
      <c r="DM348" s="115" t="str">
        <f t="shared" si="5953"/>
        <v/>
      </c>
      <c r="DN348" s="115" t="str">
        <f t="shared" si="5954"/>
        <v/>
      </c>
      <c r="DO348" s="115" t="str">
        <f t="shared" si="5955"/>
        <v/>
      </c>
      <c r="DP348" s="115" t="str">
        <f t="shared" si="5956"/>
        <v/>
      </c>
      <c r="DQ348" s="115" t="str">
        <f t="shared" si="5957"/>
        <v/>
      </c>
      <c r="DR348" s="115" t="str">
        <f t="shared" si="5958"/>
        <v/>
      </c>
      <c r="DS348" s="115" t="str">
        <f t="shared" si="5959"/>
        <v/>
      </c>
      <c r="DT348" s="115" t="str">
        <f t="shared" si="5960"/>
        <v/>
      </c>
      <c r="DU348" s="115" t="str">
        <f t="shared" si="5961"/>
        <v/>
      </c>
      <c r="DV348" s="115" t="str">
        <f t="shared" si="5962"/>
        <v/>
      </c>
      <c r="DW348" s="115" t="str">
        <f t="shared" si="5963"/>
        <v/>
      </c>
      <c r="DX348" s="115" t="str">
        <f t="shared" si="5964"/>
        <v/>
      </c>
      <c r="DY348" s="115" t="str">
        <f t="shared" si="5965"/>
        <v/>
      </c>
      <c r="DZ348" s="115" t="str">
        <f t="shared" si="5966"/>
        <v/>
      </c>
      <c r="EA348" s="115" t="str">
        <f t="shared" si="5967"/>
        <v/>
      </c>
      <c r="EB348" s="115" t="str">
        <f t="shared" si="5968"/>
        <v/>
      </c>
      <c r="EC348" s="115" t="str">
        <f t="shared" si="5969"/>
        <v/>
      </c>
      <c r="ED348" s="115" t="str">
        <f t="shared" si="5970"/>
        <v/>
      </c>
      <c r="EE348" s="115" t="str">
        <f t="shared" si="5971"/>
        <v/>
      </c>
      <c r="EF348" s="115" t="str">
        <f t="shared" si="5972"/>
        <v/>
      </c>
      <c r="EG348" s="115" t="str">
        <f t="shared" si="6020"/>
        <v/>
      </c>
      <c r="EH348" s="115" t="str">
        <f t="shared" si="6021"/>
        <v/>
      </c>
      <c r="EI348" s="115" t="str">
        <f t="shared" si="6022"/>
        <v/>
      </c>
      <c r="EJ348" s="115" t="str">
        <f t="shared" si="6023"/>
        <v/>
      </c>
      <c r="EK348" s="115" t="str">
        <f t="shared" si="6024"/>
        <v/>
      </c>
      <c r="EL348" s="115" t="str">
        <f t="shared" si="6025"/>
        <v/>
      </c>
      <c r="EM348" s="115" t="str">
        <f t="shared" si="6026"/>
        <v/>
      </c>
      <c r="EN348" s="115" t="str">
        <f t="shared" si="6027"/>
        <v/>
      </c>
      <c r="EO348" s="115" t="str">
        <f t="shared" si="6028"/>
        <v/>
      </c>
      <c r="EP348" s="115" t="str">
        <f t="shared" si="6029"/>
        <v/>
      </c>
      <c r="EQ348" s="115" t="str">
        <f t="shared" si="6030"/>
        <v/>
      </c>
      <c r="ER348" s="115" t="str">
        <f t="shared" si="6031"/>
        <v/>
      </c>
      <c r="ES348" s="115" t="str">
        <f t="shared" si="6032"/>
        <v/>
      </c>
      <c r="ET348" s="115" t="str">
        <f t="shared" si="6033"/>
        <v/>
      </c>
      <c r="EU348" s="115" t="str">
        <f t="shared" si="6034"/>
        <v/>
      </c>
      <c r="EV348" s="115" t="str">
        <f t="shared" si="6035"/>
        <v/>
      </c>
      <c r="EW348" s="115" t="str">
        <f t="shared" si="6036"/>
        <v/>
      </c>
      <c r="EX348" s="115" t="str">
        <f t="shared" si="6037"/>
        <v/>
      </c>
      <c r="EY348" s="115" t="str">
        <f t="shared" si="6038"/>
        <v/>
      </c>
      <c r="EZ348" s="115" t="str">
        <f t="shared" si="6039"/>
        <v/>
      </c>
      <c r="FA348" s="115" t="str">
        <f t="shared" si="6040"/>
        <v/>
      </c>
      <c r="FB348" s="115" t="str">
        <f t="shared" si="6041"/>
        <v/>
      </c>
      <c r="FC348" s="115" t="str">
        <f t="shared" si="6042"/>
        <v/>
      </c>
      <c r="FD348" s="115" t="str">
        <f t="shared" si="6043"/>
        <v/>
      </c>
      <c r="FE348" s="115" t="str">
        <f t="shared" si="6044"/>
        <v/>
      </c>
      <c r="GA348" s="217" t="str">
        <f t="shared" si="6065"/>
        <v/>
      </c>
      <c r="GB348" s="140" t="str">
        <f t="shared" si="6066"/>
        <v/>
      </c>
      <c r="GC348" s="182">
        <f t="shared" ref="GC348:GW348" si="6121">GC21+GC48+GC75+GC102+GC129+GC156+GC183+GC210+GC237+GC264+GC291+GC318</f>
        <v>0</v>
      </c>
      <c r="GD348" s="182">
        <f t="shared" si="6121"/>
        <v>0</v>
      </c>
      <c r="GE348" s="184" t="str">
        <f t="shared" si="6063"/>
        <v/>
      </c>
      <c r="GF348" s="182">
        <f t="shared" si="6121"/>
        <v>0</v>
      </c>
      <c r="GG348" s="182">
        <f t="shared" si="6121"/>
        <v>0</v>
      </c>
      <c r="GH348" s="182">
        <f t="shared" si="6121"/>
        <v>0</v>
      </c>
      <c r="GI348" s="182">
        <f t="shared" si="6121"/>
        <v>0</v>
      </c>
      <c r="GJ348" s="182">
        <f t="shared" si="6121"/>
        <v>0</v>
      </c>
      <c r="GK348" s="182">
        <f t="shared" si="6121"/>
        <v>0</v>
      </c>
      <c r="GL348" s="182">
        <f t="shared" si="6121"/>
        <v>0</v>
      </c>
      <c r="GM348" s="182">
        <f t="shared" si="6121"/>
        <v>0</v>
      </c>
      <c r="GN348" s="182">
        <f t="shared" si="6121"/>
        <v>0</v>
      </c>
      <c r="GO348" s="182">
        <f t="shared" si="6121"/>
        <v>0</v>
      </c>
      <c r="GP348" s="182" t="e">
        <f t="shared" si="6068"/>
        <v>#DIV/0!</v>
      </c>
      <c r="GQ348" s="182">
        <f t="shared" si="6121"/>
        <v>0</v>
      </c>
      <c r="GR348" s="182">
        <f t="shared" si="6121"/>
        <v>0</v>
      </c>
      <c r="GS348" s="182">
        <f t="shared" si="6121"/>
        <v>0</v>
      </c>
      <c r="GT348" s="182">
        <f t="shared" si="6121"/>
        <v>0</v>
      </c>
      <c r="GU348" s="182">
        <f t="shared" si="6121"/>
        <v>0</v>
      </c>
      <c r="GV348" s="182">
        <f t="shared" si="6121"/>
        <v>0</v>
      </c>
      <c r="GW348" s="182">
        <f t="shared" si="6121"/>
        <v>0</v>
      </c>
      <c r="GY348" s="115">
        <v>345</v>
      </c>
      <c r="GZ348" s="120" t="str">
        <f>IF('INPUT INF'!O$54="YES",GY355,"")</f>
        <v/>
      </c>
      <c r="HA348" s="118">
        <f>HA347</f>
        <v>0</v>
      </c>
      <c r="HB348" s="118" t="str">
        <f>IF(GZ348="","",'INPUT INF'!L$54)</f>
        <v/>
      </c>
      <c r="HC348" s="181" t="str">
        <f>'INPUT INF'!O$34</f>
        <v>B</v>
      </c>
      <c r="HD348" s="181" t="str">
        <f>IFERROR(INDEX(GB$31:GB$55,MATCH($HB348,$GA$31:$GA$55,0)),"")</f>
        <v/>
      </c>
      <c r="HE348" s="181">
        <f t="shared" ref="HE348:HY348" si="6122">IFERROR(INDEX(GC$192:GC$217,MATCH($HB348,$GA$192:$GA$217,0)),"")</f>
        <v>0</v>
      </c>
      <c r="HF348" s="181">
        <f t="shared" si="6122"/>
        <v>0</v>
      </c>
      <c r="HG348" s="181" t="str">
        <f t="shared" si="6122"/>
        <v/>
      </c>
      <c r="HH348" s="181">
        <f t="shared" si="6122"/>
        <v>0</v>
      </c>
      <c r="HI348" s="181">
        <f t="shared" si="6122"/>
        <v>0</v>
      </c>
      <c r="HJ348" s="181">
        <f t="shared" si="6122"/>
        <v>0</v>
      </c>
      <c r="HK348" s="181">
        <f t="shared" si="6122"/>
        <v>0</v>
      </c>
      <c r="HL348" s="181">
        <f t="shared" si="6122"/>
        <v>0</v>
      </c>
      <c r="HM348" s="181">
        <f t="shared" si="6122"/>
        <v>0</v>
      </c>
      <c r="HN348" s="181">
        <f t="shared" si="6122"/>
        <v>0</v>
      </c>
      <c r="HO348" s="181">
        <f t="shared" si="6122"/>
        <v>0</v>
      </c>
      <c r="HP348" s="181">
        <f t="shared" si="6122"/>
        <v>0</v>
      </c>
      <c r="HQ348" s="181">
        <f t="shared" si="6122"/>
        <v>0</v>
      </c>
      <c r="HR348" s="181" t="str">
        <f t="shared" si="6122"/>
        <v/>
      </c>
      <c r="HS348" s="181">
        <f t="shared" si="6122"/>
        <v>0</v>
      </c>
      <c r="HT348" s="181">
        <f t="shared" si="6122"/>
        <v>0</v>
      </c>
      <c r="HU348" s="181">
        <f t="shared" si="6122"/>
        <v>0</v>
      </c>
      <c r="HV348" s="181">
        <f t="shared" si="6122"/>
        <v>0</v>
      </c>
      <c r="HW348" s="181">
        <f t="shared" si="6122"/>
        <v>0</v>
      </c>
      <c r="HX348" s="181">
        <f t="shared" si="6122"/>
        <v>0</v>
      </c>
      <c r="HY348" s="181">
        <f t="shared" si="6122"/>
        <v>0</v>
      </c>
    </row>
    <row r="349" spans="1:233" ht="15" customHeight="1" x14ac:dyDescent="0.25">
      <c r="A349" s="115">
        <v>347</v>
      </c>
      <c r="B349" s="115" t="str">
        <f t="shared" si="6120"/>
        <v/>
      </c>
      <c r="C349" s="115" t="s">
        <v>68</v>
      </c>
      <c r="D349" s="100" t="str">
        <f t="shared" ref="D349:D352" si="6123">D348</f>
        <v>E</v>
      </c>
      <c r="E349" s="100" t="str">
        <f t="shared" si="5975"/>
        <v/>
      </c>
      <c r="F349" s="100" t="str">
        <f t="shared" si="5976"/>
        <v/>
      </c>
      <c r="G349" s="100" t="str">
        <f t="shared" si="5925"/>
        <v/>
      </c>
      <c r="H349" s="100" t="str">
        <f t="shared" si="5977"/>
        <v/>
      </c>
      <c r="I349" s="100" t="str">
        <f t="shared" si="5926"/>
        <v/>
      </c>
      <c r="J349" s="100" t="str">
        <f t="shared" si="5978"/>
        <v/>
      </c>
      <c r="K349" s="100" t="str">
        <f t="shared" si="5927"/>
        <v/>
      </c>
      <c r="L349" s="100" t="str">
        <f t="shared" si="5979"/>
        <v/>
      </c>
      <c r="M349" s="100" t="str">
        <f t="shared" si="5928"/>
        <v/>
      </c>
      <c r="N349" s="100" t="str">
        <f t="shared" si="5980"/>
        <v/>
      </c>
      <c r="O349" s="100" t="str">
        <f t="shared" si="5929"/>
        <v/>
      </c>
      <c r="P349" s="100" t="str">
        <f t="shared" si="5981"/>
        <v/>
      </c>
      <c r="Q349" s="100" t="str">
        <f t="shared" si="5930"/>
        <v/>
      </c>
      <c r="R349" s="100" t="str">
        <f t="shared" si="5982"/>
        <v/>
      </c>
      <c r="S349" s="100" t="str">
        <f t="shared" si="5931"/>
        <v/>
      </c>
      <c r="T349" s="100" t="str">
        <f t="shared" si="5983"/>
        <v/>
      </c>
      <c r="U349" s="100" t="str">
        <f t="shared" si="5932"/>
        <v/>
      </c>
      <c r="V349" s="100" t="str">
        <f t="shared" si="5984"/>
        <v/>
      </c>
      <c r="W349" s="100" t="str">
        <f t="shared" si="5933"/>
        <v/>
      </c>
      <c r="X349" s="100" t="str">
        <f t="shared" si="5985"/>
        <v/>
      </c>
      <c r="Y349" s="100" t="str">
        <f t="shared" si="5934"/>
        <v/>
      </c>
      <c r="Z349" s="100" t="str">
        <f t="shared" si="5986"/>
        <v/>
      </c>
      <c r="AA349" s="100" t="str">
        <f t="shared" si="5935"/>
        <v/>
      </c>
      <c r="AB349" s="100" t="str">
        <f t="shared" si="5987"/>
        <v/>
      </c>
      <c r="AC349" s="100" t="str">
        <f t="shared" si="5936"/>
        <v/>
      </c>
      <c r="AD349" s="100" t="str">
        <f t="shared" si="5988"/>
        <v/>
      </c>
      <c r="AE349" s="100" t="str">
        <f t="shared" si="5937"/>
        <v/>
      </c>
      <c r="AF349" s="100" t="str">
        <f t="shared" si="5989"/>
        <v/>
      </c>
      <c r="AG349" s="100" t="str">
        <f t="shared" si="5938"/>
        <v/>
      </c>
      <c r="AH349" s="100" t="str">
        <f t="shared" si="5990"/>
        <v/>
      </c>
      <c r="AI349" s="100" t="str">
        <f t="shared" si="5939"/>
        <v/>
      </c>
      <c r="AJ349" s="100" t="str">
        <f t="shared" si="5991"/>
        <v/>
      </c>
      <c r="AK349" s="100" t="str">
        <f t="shared" si="5940"/>
        <v/>
      </c>
      <c r="AL349" s="100" t="str">
        <f t="shared" si="5992"/>
        <v/>
      </c>
      <c r="AM349" s="100" t="str">
        <f t="shared" si="5941"/>
        <v/>
      </c>
      <c r="AN349" s="100" t="str">
        <f t="shared" si="5993"/>
        <v/>
      </c>
      <c r="AO349" s="100" t="str">
        <f t="shared" si="5942"/>
        <v/>
      </c>
      <c r="AP349" s="100" t="str">
        <f t="shared" si="5994"/>
        <v/>
      </c>
      <c r="AQ349" s="100" t="str">
        <f t="shared" si="5943"/>
        <v/>
      </c>
      <c r="AR349" s="100" t="str">
        <f t="shared" si="5995"/>
        <v/>
      </c>
      <c r="AS349" s="100" t="str">
        <f t="shared" si="5944"/>
        <v/>
      </c>
      <c r="AT349" s="100" t="str">
        <f t="shared" si="5996"/>
        <v/>
      </c>
      <c r="AU349" s="100" t="str">
        <f t="shared" si="5945"/>
        <v/>
      </c>
      <c r="AV349" s="100" t="str">
        <f t="shared" si="5997"/>
        <v/>
      </c>
      <c r="AW349" s="100" t="str">
        <f t="shared" si="5946"/>
        <v/>
      </c>
      <c r="AX349" s="100" t="str">
        <f t="shared" si="5998"/>
        <v/>
      </c>
      <c r="AY349" s="100" t="str">
        <f t="shared" si="5947"/>
        <v/>
      </c>
      <c r="AZ349" s="100" t="str">
        <f t="shared" si="5999"/>
        <v/>
      </c>
      <c r="BA349" s="100" t="str">
        <f t="shared" si="5948"/>
        <v/>
      </c>
      <c r="BB349" s="100" t="str">
        <f t="shared" si="6000"/>
        <v/>
      </c>
      <c r="BC349" s="100" t="str">
        <f>IFERROR(INDEX('INPUT INF'!$F$3:$F$601,MATCH($B349,'INPUT INF'!$A$3:$A$601,FALSE)),"")</f>
        <v/>
      </c>
      <c r="BD349" s="100" t="str">
        <f t="shared" si="5848"/>
        <v/>
      </c>
      <c r="BE349" s="100" t="str">
        <f t="shared" si="6001"/>
        <v/>
      </c>
      <c r="BF349" s="100" t="str">
        <f t="shared" si="6002"/>
        <v/>
      </c>
      <c r="BG349" s="115" t="str">
        <f t="shared" si="6003"/>
        <v/>
      </c>
      <c r="BH349" s="115" t="str">
        <f>IF(AND('INPUT INF'!$O$1="X",BG349="PASS"),BF349,IF($BG349="","0",IF('INPUT INF'!$N$63="YES",$BF349,"")))</f>
        <v>0</v>
      </c>
      <c r="BI349" s="115" t="str">
        <f>IF($BG349="","0",IF('INPUT INF'!$R$64="YES",$BF349,""))</f>
        <v>0</v>
      </c>
      <c r="BJ349" s="115" t="str">
        <f>IF($BG349="","0",IF('INPUT INF'!$R$65="YES",$BF349,""))</f>
        <v>0</v>
      </c>
      <c r="BL349" s="116" t="str">
        <f t="shared" si="6004"/>
        <v/>
      </c>
      <c r="BM349" s="116" t="str">
        <f t="shared" si="6005"/>
        <v/>
      </c>
      <c r="BN349" s="116" t="str">
        <f t="shared" si="6005"/>
        <v/>
      </c>
      <c r="BR349" s="116" t="str">
        <f t="shared" si="6006"/>
        <v/>
      </c>
      <c r="BS349" s="116" t="str">
        <f t="shared" si="6007"/>
        <v/>
      </c>
      <c r="BT349" s="116" t="str">
        <f t="shared" si="6007"/>
        <v/>
      </c>
      <c r="BX349" s="116" t="str">
        <f t="shared" si="6008"/>
        <v/>
      </c>
      <c r="BY349" s="116" t="str">
        <f t="shared" si="6009"/>
        <v/>
      </c>
      <c r="BZ349" s="116" t="str">
        <f t="shared" si="6009"/>
        <v/>
      </c>
      <c r="CD349" s="116" t="str">
        <f t="shared" si="6010"/>
        <v/>
      </c>
      <c r="CE349" s="116" t="str">
        <f t="shared" si="6011"/>
        <v/>
      </c>
      <c r="CF349" s="116" t="str">
        <f t="shared" si="6012"/>
        <v/>
      </c>
      <c r="CJ349" s="116" t="str">
        <f t="shared" si="6013"/>
        <v/>
      </c>
      <c r="CK349" s="116" t="str">
        <f t="shared" si="6014"/>
        <v/>
      </c>
      <c r="CL349" s="116" t="str">
        <f t="shared" si="6015"/>
        <v/>
      </c>
      <c r="CP349" s="116" t="str">
        <f t="shared" si="6016"/>
        <v/>
      </c>
      <c r="CQ349" s="116" t="str">
        <f t="shared" si="6017"/>
        <v/>
      </c>
      <c r="CR349" s="116" t="str">
        <f t="shared" si="6018"/>
        <v/>
      </c>
      <c r="DH349" s="115" t="str">
        <f t="shared" si="6019"/>
        <v/>
      </c>
      <c r="DI349" s="115" t="str">
        <f t="shared" si="5949"/>
        <v/>
      </c>
      <c r="DJ349" s="115" t="str">
        <f t="shared" si="5950"/>
        <v/>
      </c>
      <c r="DK349" s="115" t="str">
        <f t="shared" si="5951"/>
        <v/>
      </c>
      <c r="DL349" s="115" t="str">
        <f t="shared" si="5952"/>
        <v/>
      </c>
      <c r="DM349" s="115" t="str">
        <f t="shared" si="5953"/>
        <v/>
      </c>
      <c r="DN349" s="115" t="str">
        <f t="shared" si="5954"/>
        <v/>
      </c>
      <c r="DO349" s="115" t="str">
        <f t="shared" si="5955"/>
        <v/>
      </c>
      <c r="DP349" s="115" t="str">
        <f t="shared" si="5956"/>
        <v/>
      </c>
      <c r="DQ349" s="115" t="str">
        <f t="shared" si="5957"/>
        <v/>
      </c>
      <c r="DR349" s="115" t="str">
        <f t="shared" si="5958"/>
        <v/>
      </c>
      <c r="DS349" s="115" t="str">
        <f t="shared" si="5959"/>
        <v/>
      </c>
      <c r="DT349" s="115" t="str">
        <f t="shared" si="5960"/>
        <v/>
      </c>
      <c r="DU349" s="115" t="str">
        <f t="shared" si="5961"/>
        <v/>
      </c>
      <c r="DV349" s="115" t="str">
        <f t="shared" si="5962"/>
        <v/>
      </c>
      <c r="DW349" s="115" t="str">
        <f t="shared" si="5963"/>
        <v/>
      </c>
      <c r="DX349" s="115" t="str">
        <f t="shared" si="5964"/>
        <v/>
      </c>
      <c r="DY349" s="115" t="str">
        <f t="shared" si="5965"/>
        <v/>
      </c>
      <c r="DZ349" s="115" t="str">
        <f t="shared" si="5966"/>
        <v/>
      </c>
      <c r="EA349" s="115" t="str">
        <f t="shared" si="5967"/>
        <v/>
      </c>
      <c r="EB349" s="115" t="str">
        <f t="shared" si="5968"/>
        <v/>
      </c>
      <c r="EC349" s="115" t="str">
        <f t="shared" si="5969"/>
        <v/>
      </c>
      <c r="ED349" s="115" t="str">
        <f t="shared" si="5970"/>
        <v/>
      </c>
      <c r="EE349" s="115" t="str">
        <f t="shared" si="5971"/>
        <v/>
      </c>
      <c r="EF349" s="115" t="str">
        <f t="shared" si="5972"/>
        <v/>
      </c>
      <c r="EG349" s="115" t="str">
        <f t="shared" si="6020"/>
        <v/>
      </c>
      <c r="EH349" s="115" t="str">
        <f t="shared" si="6021"/>
        <v/>
      </c>
      <c r="EI349" s="115" t="str">
        <f t="shared" si="6022"/>
        <v/>
      </c>
      <c r="EJ349" s="115" t="str">
        <f t="shared" si="6023"/>
        <v/>
      </c>
      <c r="EK349" s="115" t="str">
        <f t="shared" si="6024"/>
        <v/>
      </c>
      <c r="EL349" s="115" t="str">
        <f t="shared" si="6025"/>
        <v/>
      </c>
      <c r="EM349" s="115" t="str">
        <f t="shared" si="6026"/>
        <v/>
      </c>
      <c r="EN349" s="115" t="str">
        <f t="shared" si="6027"/>
        <v/>
      </c>
      <c r="EO349" s="115" t="str">
        <f t="shared" si="6028"/>
        <v/>
      </c>
      <c r="EP349" s="115" t="str">
        <f t="shared" si="6029"/>
        <v/>
      </c>
      <c r="EQ349" s="115" t="str">
        <f t="shared" si="6030"/>
        <v/>
      </c>
      <c r="ER349" s="115" t="str">
        <f t="shared" si="6031"/>
        <v/>
      </c>
      <c r="ES349" s="115" t="str">
        <f t="shared" si="6032"/>
        <v/>
      </c>
      <c r="ET349" s="115" t="str">
        <f t="shared" si="6033"/>
        <v/>
      </c>
      <c r="EU349" s="115" t="str">
        <f t="shared" si="6034"/>
        <v/>
      </c>
      <c r="EV349" s="115" t="str">
        <f t="shared" si="6035"/>
        <v/>
      </c>
      <c r="EW349" s="115" t="str">
        <f t="shared" si="6036"/>
        <v/>
      </c>
      <c r="EX349" s="115" t="str">
        <f t="shared" si="6037"/>
        <v/>
      </c>
      <c r="EY349" s="115" t="str">
        <f t="shared" si="6038"/>
        <v/>
      </c>
      <c r="EZ349" s="115" t="str">
        <f t="shared" si="6039"/>
        <v/>
      </c>
      <c r="FA349" s="115" t="str">
        <f t="shared" si="6040"/>
        <v/>
      </c>
      <c r="FB349" s="115" t="str">
        <f t="shared" si="6041"/>
        <v/>
      </c>
      <c r="FC349" s="115" t="str">
        <f t="shared" si="6042"/>
        <v/>
      </c>
      <c r="FD349" s="115" t="str">
        <f t="shared" si="6043"/>
        <v/>
      </c>
      <c r="FE349" s="115" t="str">
        <f t="shared" si="6044"/>
        <v/>
      </c>
      <c r="GA349" s="217" t="str">
        <f t="shared" si="6065"/>
        <v/>
      </c>
      <c r="GB349" s="140" t="str">
        <f t="shared" si="6066"/>
        <v/>
      </c>
      <c r="GC349" s="182">
        <f t="shared" ref="GC349:GW349" si="6124">GC22+GC49+GC76+GC103+GC130+GC157+GC184+GC211+GC238+GC265+GC292+GC319</f>
        <v>0</v>
      </c>
      <c r="GD349" s="182">
        <f t="shared" si="6124"/>
        <v>0</v>
      </c>
      <c r="GE349" s="184" t="str">
        <f t="shared" si="6063"/>
        <v/>
      </c>
      <c r="GF349" s="182">
        <f t="shared" si="6124"/>
        <v>0</v>
      </c>
      <c r="GG349" s="182">
        <f t="shared" si="6124"/>
        <v>0</v>
      </c>
      <c r="GH349" s="182">
        <f t="shared" si="6124"/>
        <v>0</v>
      </c>
      <c r="GI349" s="182">
        <f t="shared" si="6124"/>
        <v>0</v>
      </c>
      <c r="GJ349" s="182">
        <f t="shared" si="6124"/>
        <v>0</v>
      </c>
      <c r="GK349" s="182">
        <f t="shared" si="6124"/>
        <v>0</v>
      </c>
      <c r="GL349" s="182">
        <f t="shared" si="6124"/>
        <v>0</v>
      </c>
      <c r="GM349" s="182">
        <f t="shared" si="6124"/>
        <v>0</v>
      </c>
      <c r="GN349" s="182">
        <f t="shared" si="6124"/>
        <v>0</v>
      </c>
      <c r="GO349" s="182">
        <f t="shared" si="6124"/>
        <v>0</v>
      </c>
      <c r="GP349" s="182" t="e">
        <f t="shared" si="6068"/>
        <v>#DIV/0!</v>
      </c>
      <c r="GQ349" s="182">
        <f t="shared" si="6124"/>
        <v>0</v>
      </c>
      <c r="GR349" s="182">
        <f t="shared" si="6124"/>
        <v>0</v>
      </c>
      <c r="GS349" s="182">
        <f t="shared" si="6124"/>
        <v>0</v>
      </c>
      <c r="GT349" s="182">
        <f t="shared" si="6124"/>
        <v>0</v>
      </c>
      <c r="GU349" s="182">
        <f t="shared" si="6124"/>
        <v>0</v>
      </c>
      <c r="GV349" s="182">
        <f t="shared" si="6124"/>
        <v>0</v>
      </c>
      <c r="GW349" s="182">
        <f t="shared" si="6124"/>
        <v>0</v>
      </c>
      <c r="GY349" s="115">
        <v>346</v>
      </c>
      <c r="GZ349" s="120" t="str">
        <f>IF('INPUT INF'!P$54="YES",GY356,"")</f>
        <v/>
      </c>
      <c r="HA349" s="118">
        <f t="shared" ref="HA349:HA353" si="6125">HA348</f>
        <v>0</v>
      </c>
      <c r="HB349" s="118" t="str">
        <f>IF(GZ349="","",'INPUT INF'!L$54)</f>
        <v/>
      </c>
      <c r="HC349" s="181">
        <f>'INPUT INF'!P$34</f>
        <v>0</v>
      </c>
      <c r="HD349" s="181" t="str">
        <f>IFERROR(INDEX(GB$58:GB$82,MATCH($HB349,$GA$58:$GA$82,0)),"")</f>
        <v/>
      </c>
      <c r="HE349" s="181">
        <f t="shared" ref="HE349:HY349" si="6126">IFERROR(INDEX(GC$220:GC$244,MATCH($HB349,$GA$220:$GA$244,0)),"")</f>
        <v>0</v>
      </c>
      <c r="HF349" s="181">
        <f t="shared" si="6126"/>
        <v>0</v>
      </c>
      <c r="HG349" s="181" t="str">
        <f t="shared" si="6126"/>
        <v/>
      </c>
      <c r="HH349" s="181">
        <f t="shared" si="6126"/>
        <v>0</v>
      </c>
      <c r="HI349" s="181">
        <f t="shared" si="6126"/>
        <v>0</v>
      </c>
      <c r="HJ349" s="181">
        <f t="shared" si="6126"/>
        <v>0</v>
      </c>
      <c r="HK349" s="181">
        <f t="shared" si="6126"/>
        <v>0</v>
      </c>
      <c r="HL349" s="181">
        <f t="shared" si="6126"/>
        <v>0</v>
      </c>
      <c r="HM349" s="181">
        <f t="shared" si="6126"/>
        <v>0</v>
      </c>
      <c r="HN349" s="181">
        <f t="shared" si="6126"/>
        <v>0</v>
      </c>
      <c r="HO349" s="181">
        <f t="shared" si="6126"/>
        <v>0</v>
      </c>
      <c r="HP349" s="181">
        <f t="shared" si="6126"/>
        <v>0</v>
      </c>
      <c r="HQ349" s="181">
        <f t="shared" si="6126"/>
        <v>0</v>
      </c>
      <c r="HR349" s="181" t="str">
        <f t="shared" si="6126"/>
        <v/>
      </c>
      <c r="HS349" s="181">
        <f t="shared" si="6126"/>
        <v>0</v>
      </c>
      <c r="HT349" s="181">
        <f t="shared" si="6126"/>
        <v>0</v>
      </c>
      <c r="HU349" s="181">
        <f t="shared" si="6126"/>
        <v>0</v>
      </c>
      <c r="HV349" s="181">
        <f t="shared" si="6126"/>
        <v>0</v>
      </c>
      <c r="HW349" s="181">
        <f t="shared" si="6126"/>
        <v>0</v>
      </c>
      <c r="HX349" s="181">
        <f t="shared" si="6126"/>
        <v>0</v>
      </c>
      <c r="HY349" s="181">
        <f t="shared" si="6126"/>
        <v>0</v>
      </c>
    </row>
    <row r="350" spans="1:233" ht="15" customHeight="1" x14ac:dyDescent="0.25">
      <c r="A350" s="115">
        <v>348</v>
      </c>
      <c r="B350" s="115" t="str">
        <f t="shared" si="6120"/>
        <v/>
      </c>
      <c r="C350" s="115" t="s">
        <v>68</v>
      </c>
      <c r="D350" s="100" t="str">
        <f t="shared" si="6123"/>
        <v>E</v>
      </c>
      <c r="E350" s="100" t="str">
        <f t="shared" si="5975"/>
        <v/>
      </c>
      <c r="F350" s="100" t="str">
        <f t="shared" si="5976"/>
        <v/>
      </c>
      <c r="G350" s="100" t="str">
        <f t="shared" si="5925"/>
        <v/>
      </c>
      <c r="H350" s="100" t="str">
        <f t="shared" si="5977"/>
        <v/>
      </c>
      <c r="I350" s="100" t="str">
        <f t="shared" si="5926"/>
        <v/>
      </c>
      <c r="J350" s="100" t="str">
        <f t="shared" si="5978"/>
        <v/>
      </c>
      <c r="K350" s="100" t="str">
        <f t="shared" si="5927"/>
        <v/>
      </c>
      <c r="L350" s="100" t="str">
        <f t="shared" si="5979"/>
        <v/>
      </c>
      <c r="M350" s="100" t="str">
        <f t="shared" si="5928"/>
        <v/>
      </c>
      <c r="N350" s="100" t="str">
        <f t="shared" si="5980"/>
        <v/>
      </c>
      <c r="O350" s="100" t="str">
        <f t="shared" si="5929"/>
        <v/>
      </c>
      <c r="P350" s="100" t="str">
        <f t="shared" si="5981"/>
        <v/>
      </c>
      <c r="Q350" s="100" t="str">
        <f t="shared" si="5930"/>
        <v/>
      </c>
      <c r="R350" s="100" t="str">
        <f t="shared" si="5982"/>
        <v/>
      </c>
      <c r="S350" s="100" t="str">
        <f t="shared" si="5931"/>
        <v/>
      </c>
      <c r="T350" s="100" t="str">
        <f t="shared" si="5983"/>
        <v/>
      </c>
      <c r="U350" s="100" t="str">
        <f t="shared" si="5932"/>
        <v/>
      </c>
      <c r="V350" s="100" t="str">
        <f t="shared" si="5984"/>
        <v/>
      </c>
      <c r="W350" s="100" t="str">
        <f t="shared" si="5933"/>
        <v/>
      </c>
      <c r="X350" s="100" t="str">
        <f t="shared" si="5985"/>
        <v/>
      </c>
      <c r="Y350" s="100" t="str">
        <f t="shared" si="5934"/>
        <v/>
      </c>
      <c r="Z350" s="100" t="str">
        <f t="shared" si="5986"/>
        <v/>
      </c>
      <c r="AA350" s="100" t="str">
        <f t="shared" si="5935"/>
        <v/>
      </c>
      <c r="AB350" s="100" t="str">
        <f t="shared" si="5987"/>
        <v/>
      </c>
      <c r="AC350" s="100" t="str">
        <f t="shared" si="5936"/>
        <v/>
      </c>
      <c r="AD350" s="100" t="str">
        <f t="shared" si="5988"/>
        <v/>
      </c>
      <c r="AE350" s="100" t="str">
        <f t="shared" si="5937"/>
        <v/>
      </c>
      <c r="AF350" s="100" t="str">
        <f t="shared" si="5989"/>
        <v/>
      </c>
      <c r="AG350" s="100" t="str">
        <f t="shared" si="5938"/>
        <v/>
      </c>
      <c r="AH350" s="100" t="str">
        <f t="shared" si="5990"/>
        <v/>
      </c>
      <c r="AI350" s="100" t="str">
        <f t="shared" si="5939"/>
        <v/>
      </c>
      <c r="AJ350" s="100" t="str">
        <f t="shared" si="5991"/>
        <v/>
      </c>
      <c r="AK350" s="100" t="str">
        <f t="shared" si="5940"/>
        <v/>
      </c>
      <c r="AL350" s="100" t="str">
        <f t="shared" si="5992"/>
        <v/>
      </c>
      <c r="AM350" s="100" t="str">
        <f t="shared" si="5941"/>
        <v/>
      </c>
      <c r="AN350" s="100" t="str">
        <f t="shared" si="5993"/>
        <v/>
      </c>
      <c r="AO350" s="100" t="str">
        <f t="shared" si="5942"/>
        <v/>
      </c>
      <c r="AP350" s="100" t="str">
        <f t="shared" si="5994"/>
        <v/>
      </c>
      <c r="AQ350" s="100" t="str">
        <f t="shared" si="5943"/>
        <v/>
      </c>
      <c r="AR350" s="100" t="str">
        <f t="shared" si="5995"/>
        <v/>
      </c>
      <c r="AS350" s="100" t="str">
        <f t="shared" si="5944"/>
        <v/>
      </c>
      <c r="AT350" s="100" t="str">
        <f t="shared" si="5996"/>
        <v/>
      </c>
      <c r="AU350" s="100" t="str">
        <f t="shared" si="5945"/>
        <v/>
      </c>
      <c r="AV350" s="100" t="str">
        <f t="shared" si="5997"/>
        <v/>
      </c>
      <c r="AW350" s="100" t="str">
        <f t="shared" si="5946"/>
        <v/>
      </c>
      <c r="AX350" s="100" t="str">
        <f t="shared" si="5998"/>
        <v/>
      </c>
      <c r="AY350" s="100" t="str">
        <f t="shared" si="5947"/>
        <v/>
      </c>
      <c r="AZ350" s="100" t="str">
        <f t="shared" si="5999"/>
        <v/>
      </c>
      <c r="BA350" s="100" t="str">
        <f t="shared" si="5948"/>
        <v/>
      </c>
      <c r="BB350" s="100" t="str">
        <f t="shared" si="6000"/>
        <v/>
      </c>
      <c r="BC350" s="100" t="str">
        <f>IFERROR(INDEX('INPUT INF'!$F$3:$F$601,MATCH($B350,'INPUT INF'!$A$3:$A$601,FALSE)),"")</f>
        <v/>
      </c>
      <c r="BD350" s="100" t="str">
        <f t="shared" si="5848"/>
        <v/>
      </c>
      <c r="BE350" s="100" t="str">
        <f t="shared" si="6001"/>
        <v/>
      </c>
      <c r="BF350" s="100" t="str">
        <f t="shared" si="6002"/>
        <v/>
      </c>
      <c r="BG350" s="115" t="str">
        <f t="shared" si="6003"/>
        <v/>
      </c>
      <c r="BH350" s="115" t="str">
        <f>IF(AND('INPUT INF'!$O$1="X",BG350="PASS"),BF350,IF($BG350="","0",IF('INPUT INF'!$N$63="YES",$BF350,"")))</f>
        <v>0</v>
      </c>
      <c r="BI350" s="115" t="str">
        <f>IF($BG350="","0",IF('INPUT INF'!$R$64="YES",$BF350,""))</f>
        <v>0</v>
      </c>
      <c r="BJ350" s="115" t="str">
        <f>IF($BG350="","0",IF('INPUT INF'!$R$65="YES",$BF350,""))</f>
        <v>0</v>
      </c>
      <c r="BL350" s="116" t="str">
        <f t="shared" si="6004"/>
        <v/>
      </c>
      <c r="BM350" s="116" t="str">
        <f t="shared" si="6005"/>
        <v/>
      </c>
      <c r="BN350" s="116" t="str">
        <f t="shared" si="6005"/>
        <v/>
      </c>
      <c r="BR350" s="116" t="str">
        <f t="shared" si="6006"/>
        <v/>
      </c>
      <c r="BS350" s="116" t="str">
        <f t="shared" si="6007"/>
        <v/>
      </c>
      <c r="BT350" s="116" t="str">
        <f t="shared" si="6007"/>
        <v/>
      </c>
      <c r="BX350" s="116" t="str">
        <f t="shared" si="6008"/>
        <v/>
      </c>
      <c r="BY350" s="116" t="str">
        <f t="shared" si="6009"/>
        <v/>
      </c>
      <c r="BZ350" s="116" t="str">
        <f t="shared" si="6009"/>
        <v/>
      </c>
      <c r="CD350" s="116" t="str">
        <f t="shared" si="6010"/>
        <v/>
      </c>
      <c r="CE350" s="116" t="str">
        <f t="shared" si="6011"/>
        <v/>
      </c>
      <c r="CF350" s="116" t="str">
        <f t="shared" si="6012"/>
        <v/>
      </c>
      <c r="CJ350" s="116" t="str">
        <f t="shared" si="6013"/>
        <v/>
      </c>
      <c r="CK350" s="116" t="str">
        <f t="shared" si="6014"/>
        <v/>
      </c>
      <c r="CL350" s="116" t="str">
        <f t="shared" si="6015"/>
        <v/>
      </c>
      <c r="CP350" s="116" t="str">
        <f t="shared" si="6016"/>
        <v/>
      </c>
      <c r="CQ350" s="116" t="str">
        <f t="shared" si="6017"/>
        <v/>
      </c>
      <c r="CR350" s="116" t="str">
        <f t="shared" si="6018"/>
        <v/>
      </c>
      <c r="DH350" s="115" t="str">
        <f t="shared" si="6019"/>
        <v/>
      </c>
      <c r="DI350" s="115" t="str">
        <f t="shared" si="5949"/>
        <v/>
      </c>
      <c r="DJ350" s="115" t="str">
        <f t="shared" si="5950"/>
        <v/>
      </c>
      <c r="DK350" s="115" t="str">
        <f t="shared" si="5951"/>
        <v/>
      </c>
      <c r="DL350" s="115" t="str">
        <f t="shared" si="5952"/>
        <v/>
      </c>
      <c r="DM350" s="115" t="str">
        <f t="shared" si="5953"/>
        <v/>
      </c>
      <c r="DN350" s="115" t="str">
        <f t="shared" si="5954"/>
        <v/>
      </c>
      <c r="DO350" s="115" t="str">
        <f t="shared" si="5955"/>
        <v/>
      </c>
      <c r="DP350" s="115" t="str">
        <f t="shared" si="5956"/>
        <v/>
      </c>
      <c r="DQ350" s="115" t="str">
        <f t="shared" si="5957"/>
        <v/>
      </c>
      <c r="DR350" s="115" t="str">
        <f t="shared" si="5958"/>
        <v/>
      </c>
      <c r="DS350" s="115" t="str">
        <f t="shared" si="5959"/>
        <v/>
      </c>
      <c r="DT350" s="115" t="str">
        <f t="shared" si="5960"/>
        <v/>
      </c>
      <c r="DU350" s="115" t="str">
        <f t="shared" si="5961"/>
        <v/>
      </c>
      <c r="DV350" s="115" t="str">
        <f t="shared" si="5962"/>
        <v/>
      </c>
      <c r="DW350" s="115" t="str">
        <f t="shared" si="5963"/>
        <v/>
      </c>
      <c r="DX350" s="115" t="str">
        <f t="shared" si="5964"/>
        <v/>
      </c>
      <c r="DY350" s="115" t="str">
        <f t="shared" si="5965"/>
        <v/>
      </c>
      <c r="DZ350" s="115" t="str">
        <f t="shared" si="5966"/>
        <v/>
      </c>
      <c r="EA350" s="115" t="str">
        <f t="shared" si="5967"/>
        <v/>
      </c>
      <c r="EB350" s="115" t="str">
        <f t="shared" si="5968"/>
        <v/>
      </c>
      <c r="EC350" s="115" t="str">
        <f t="shared" si="5969"/>
        <v/>
      </c>
      <c r="ED350" s="115" t="str">
        <f t="shared" si="5970"/>
        <v/>
      </c>
      <c r="EE350" s="115" t="str">
        <f t="shared" si="5971"/>
        <v/>
      </c>
      <c r="EF350" s="115" t="str">
        <f t="shared" si="5972"/>
        <v/>
      </c>
      <c r="EG350" s="115" t="str">
        <f t="shared" si="6020"/>
        <v/>
      </c>
      <c r="EH350" s="115" t="str">
        <f t="shared" si="6021"/>
        <v/>
      </c>
      <c r="EI350" s="115" t="str">
        <f t="shared" si="6022"/>
        <v/>
      </c>
      <c r="EJ350" s="115" t="str">
        <f t="shared" si="6023"/>
        <v/>
      </c>
      <c r="EK350" s="115" t="str">
        <f t="shared" si="6024"/>
        <v/>
      </c>
      <c r="EL350" s="115" t="str">
        <f t="shared" si="6025"/>
        <v/>
      </c>
      <c r="EM350" s="115" t="str">
        <f t="shared" si="6026"/>
        <v/>
      </c>
      <c r="EN350" s="115" t="str">
        <f t="shared" si="6027"/>
        <v/>
      </c>
      <c r="EO350" s="115" t="str">
        <f t="shared" si="6028"/>
        <v/>
      </c>
      <c r="EP350" s="115" t="str">
        <f t="shared" si="6029"/>
        <v/>
      </c>
      <c r="EQ350" s="115" t="str">
        <f t="shared" si="6030"/>
        <v/>
      </c>
      <c r="ER350" s="115" t="str">
        <f t="shared" si="6031"/>
        <v/>
      </c>
      <c r="ES350" s="115" t="str">
        <f t="shared" si="6032"/>
        <v/>
      </c>
      <c r="ET350" s="115" t="str">
        <f t="shared" si="6033"/>
        <v/>
      </c>
      <c r="EU350" s="115" t="str">
        <f t="shared" si="6034"/>
        <v/>
      </c>
      <c r="EV350" s="115" t="str">
        <f t="shared" si="6035"/>
        <v/>
      </c>
      <c r="EW350" s="115" t="str">
        <f t="shared" si="6036"/>
        <v/>
      </c>
      <c r="EX350" s="115" t="str">
        <f t="shared" si="6037"/>
        <v/>
      </c>
      <c r="EY350" s="115" t="str">
        <f t="shared" si="6038"/>
        <v/>
      </c>
      <c r="EZ350" s="115" t="str">
        <f t="shared" si="6039"/>
        <v/>
      </c>
      <c r="FA350" s="115" t="str">
        <f t="shared" si="6040"/>
        <v/>
      </c>
      <c r="FB350" s="115" t="str">
        <f t="shared" si="6041"/>
        <v/>
      </c>
      <c r="FC350" s="115" t="str">
        <f t="shared" si="6042"/>
        <v/>
      </c>
      <c r="FD350" s="115" t="str">
        <f t="shared" si="6043"/>
        <v/>
      </c>
      <c r="FE350" s="115" t="str">
        <f t="shared" si="6044"/>
        <v/>
      </c>
      <c r="GA350" s="217" t="str">
        <f t="shared" si="6065"/>
        <v/>
      </c>
      <c r="GB350" s="140" t="str">
        <f t="shared" si="6066"/>
        <v/>
      </c>
      <c r="GC350" s="182">
        <f t="shared" ref="GC350:GW350" si="6127">GC23+GC50+GC77+GC104+GC131+GC158+GC185+GC212+GC239+GC266+GC293+GC320</f>
        <v>0</v>
      </c>
      <c r="GD350" s="182">
        <f t="shared" si="6127"/>
        <v>0</v>
      </c>
      <c r="GE350" s="184" t="str">
        <f t="shared" si="6063"/>
        <v/>
      </c>
      <c r="GF350" s="182">
        <f t="shared" si="6127"/>
        <v>0</v>
      </c>
      <c r="GG350" s="182">
        <f t="shared" si="6127"/>
        <v>0</v>
      </c>
      <c r="GH350" s="182">
        <f t="shared" si="6127"/>
        <v>0</v>
      </c>
      <c r="GI350" s="182">
        <f t="shared" si="6127"/>
        <v>0</v>
      </c>
      <c r="GJ350" s="182">
        <f t="shared" si="6127"/>
        <v>0</v>
      </c>
      <c r="GK350" s="182">
        <f t="shared" si="6127"/>
        <v>0</v>
      </c>
      <c r="GL350" s="182">
        <f t="shared" si="6127"/>
        <v>0</v>
      </c>
      <c r="GM350" s="182">
        <f t="shared" si="6127"/>
        <v>0</v>
      </c>
      <c r="GN350" s="182">
        <f t="shared" si="6127"/>
        <v>0</v>
      </c>
      <c r="GO350" s="182">
        <f t="shared" si="6127"/>
        <v>0</v>
      </c>
      <c r="GP350" s="182" t="e">
        <f t="shared" si="6068"/>
        <v>#DIV/0!</v>
      </c>
      <c r="GQ350" s="182">
        <f t="shared" si="6127"/>
        <v>0</v>
      </c>
      <c r="GR350" s="182">
        <f t="shared" si="6127"/>
        <v>0</v>
      </c>
      <c r="GS350" s="182">
        <f t="shared" si="6127"/>
        <v>0</v>
      </c>
      <c r="GT350" s="182">
        <f t="shared" si="6127"/>
        <v>0</v>
      </c>
      <c r="GU350" s="182">
        <f t="shared" si="6127"/>
        <v>0</v>
      </c>
      <c r="GV350" s="182">
        <f t="shared" si="6127"/>
        <v>0</v>
      </c>
      <c r="GW350" s="182">
        <f t="shared" si="6127"/>
        <v>0</v>
      </c>
      <c r="GY350" s="115">
        <v>347</v>
      </c>
      <c r="GZ350" s="120" t="str">
        <f>IF('INPUT INF'!Q$54="YES",GY357,"")</f>
        <v/>
      </c>
      <c r="HA350" s="118">
        <f t="shared" si="6125"/>
        <v>0</v>
      </c>
      <c r="HB350" s="118" t="str">
        <f>IF(GZ350="","",'INPUT INF'!L$54)</f>
        <v/>
      </c>
      <c r="HC350" s="181">
        <f>'INPUT INF'!Q$34</f>
        <v>0</v>
      </c>
      <c r="HD350" s="181" t="str">
        <f>IFERROR(INDEX(GB$85:GB$109,MATCH($HB350,$GA$85:$GA$109,0)),"")</f>
        <v/>
      </c>
      <c r="HE350" s="181">
        <f t="shared" ref="HE350:HY350" si="6128">IFERROR(INDEX(GC$247:GC$271,MATCH($HB350,$GA$247:$GA$271,0)),"")</f>
        <v>0</v>
      </c>
      <c r="HF350" s="181">
        <f t="shared" si="6128"/>
        <v>0</v>
      </c>
      <c r="HG350" s="181" t="str">
        <f t="shared" si="6128"/>
        <v/>
      </c>
      <c r="HH350" s="181">
        <f t="shared" si="6128"/>
        <v>0</v>
      </c>
      <c r="HI350" s="181">
        <f t="shared" si="6128"/>
        <v>0</v>
      </c>
      <c r="HJ350" s="181">
        <f t="shared" si="6128"/>
        <v>0</v>
      </c>
      <c r="HK350" s="181">
        <f t="shared" si="6128"/>
        <v>0</v>
      </c>
      <c r="HL350" s="181">
        <f t="shared" si="6128"/>
        <v>0</v>
      </c>
      <c r="HM350" s="181">
        <f t="shared" si="6128"/>
        <v>0</v>
      </c>
      <c r="HN350" s="181">
        <f t="shared" si="6128"/>
        <v>0</v>
      </c>
      <c r="HO350" s="181">
        <f t="shared" si="6128"/>
        <v>0</v>
      </c>
      <c r="HP350" s="181">
        <f t="shared" si="6128"/>
        <v>0</v>
      </c>
      <c r="HQ350" s="181">
        <f t="shared" si="6128"/>
        <v>0</v>
      </c>
      <c r="HR350" s="181" t="str">
        <f t="shared" si="6128"/>
        <v/>
      </c>
      <c r="HS350" s="181">
        <f t="shared" si="6128"/>
        <v>0</v>
      </c>
      <c r="HT350" s="181">
        <f t="shared" si="6128"/>
        <v>0</v>
      </c>
      <c r="HU350" s="181">
        <f t="shared" si="6128"/>
        <v>0</v>
      </c>
      <c r="HV350" s="181">
        <f t="shared" si="6128"/>
        <v>0</v>
      </c>
      <c r="HW350" s="181">
        <f t="shared" si="6128"/>
        <v>0</v>
      </c>
      <c r="HX350" s="181">
        <f t="shared" si="6128"/>
        <v>0</v>
      </c>
      <c r="HY350" s="181">
        <f t="shared" si="6128"/>
        <v>0</v>
      </c>
    </row>
    <row r="351" spans="1:233" ht="15" customHeight="1" x14ac:dyDescent="0.25">
      <c r="A351" s="115">
        <v>349</v>
      </c>
      <c r="B351" s="115" t="str">
        <f t="shared" si="6120"/>
        <v/>
      </c>
      <c r="C351" s="115" t="s">
        <v>68</v>
      </c>
      <c r="D351" s="100" t="str">
        <f t="shared" si="6123"/>
        <v>E</v>
      </c>
      <c r="E351" s="100" t="str">
        <f t="shared" si="5975"/>
        <v/>
      </c>
      <c r="F351" s="100" t="str">
        <f t="shared" si="5976"/>
        <v/>
      </c>
      <c r="G351" s="100" t="str">
        <f t="shared" si="5925"/>
        <v/>
      </c>
      <c r="H351" s="100" t="str">
        <f t="shared" si="5977"/>
        <v/>
      </c>
      <c r="I351" s="100" t="str">
        <f t="shared" si="5926"/>
        <v/>
      </c>
      <c r="J351" s="100" t="str">
        <f t="shared" si="5978"/>
        <v/>
      </c>
      <c r="K351" s="100" t="str">
        <f t="shared" si="5927"/>
        <v/>
      </c>
      <c r="L351" s="100" t="str">
        <f t="shared" si="5979"/>
        <v/>
      </c>
      <c r="M351" s="100" t="str">
        <f t="shared" si="5928"/>
        <v/>
      </c>
      <c r="N351" s="100" t="str">
        <f t="shared" si="5980"/>
        <v/>
      </c>
      <c r="O351" s="100" t="str">
        <f t="shared" si="5929"/>
        <v/>
      </c>
      <c r="P351" s="100" t="str">
        <f t="shared" si="5981"/>
        <v/>
      </c>
      <c r="Q351" s="100" t="str">
        <f t="shared" si="5930"/>
        <v/>
      </c>
      <c r="R351" s="100" t="str">
        <f t="shared" si="5982"/>
        <v/>
      </c>
      <c r="S351" s="100" t="str">
        <f t="shared" si="5931"/>
        <v/>
      </c>
      <c r="T351" s="100" t="str">
        <f t="shared" si="5983"/>
        <v/>
      </c>
      <c r="U351" s="100" t="str">
        <f t="shared" si="5932"/>
        <v/>
      </c>
      <c r="V351" s="100" t="str">
        <f t="shared" si="5984"/>
        <v/>
      </c>
      <c r="W351" s="100" t="str">
        <f t="shared" si="5933"/>
        <v/>
      </c>
      <c r="X351" s="100" t="str">
        <f t="shared" si="5985"/>
        <v/>
      </c>
      <c r="Y351" s="100" t="str">
        <f t="shared" si="5934"/>
        <v/>
      </c>
      <c r="Z351" s="100" t="str">
        <f t="shared" si="5986"/>
        <v/>
      </c>
      <c r="AA351" s="100" t="str">
        <f t="shared" si="5935"/>
        <v/>
      </c>
      <c r="AB351" s="100" t="str">
        <f t="shared" si="5987"/>
        <v/>
      </c>
      <c r="AC351" s="100" t="str">
        <f t="shared" si="5936"/>
        <v/>
      </c>
      <c r="AD351" s="100" t="str">
        <f t="shared" si="5988"/>
        <v/>
      </c>
      <c r="AE351" s="100" t="str">
        <f t="shared" si="5937"/>
        <v/>
      </c>
      <c r="AF351" s="100" t="str">
        <f t="shared" si="5989"/>
        <v/>
      </c>
      <c r="AG351" s="100" t="str">
        <f t="shared" si="5938"/>
        <v/>
      </c>
      <c r="AH351" s="100" t="str">
        <f t="shared" si="5990"/>
        <v/>
      </c>
      <c r="AI351" s="100" t="str">
        <f t="shared" si="5939"/>
        <v/>
      </c>
      <c r="AJ351" s="100" t="str">
        <f t="shared" si="5991"/>
        <v/>
      </c>
      <c r="AK351" s="100" t="str">
        <f t="shared" si="5940"/>
        <v/>
      </c>
      <c r="AL351" s="100" t="str">
        <f t="shared" si="5992"/>
        <v/>
      </c>
      <c r="AM351" s="100" t="str">
        <f t="shared" si="5941"/>
        <v/>
      </c>
      <c r="AN351" s="100" t="str">
        <f t="shared" si="5993"/>
        <v/>
      </c>
      <c r="AO351" s="100" t="str">
        <f t="shared" si="5942"/>
        <v/>
      </c>
      <c r="AP351" s="100" t="str">
        <f t="shared" si="5994"/>
        <v/>
      </c>
      <c r="AQ351" s="100" t="str">
        <f t="shared" si="5943"/>
        <v/>
      </c>
      <c r="AR351" s="100" t="str">
        <f t="shared" si="5995"/>
        <v/>
      </c>
      <c r="AS351" s="100" t="str">
        <f t="shared" si="5944"/>
        <v/>
      </c>
      <c r="AT351" s="100" t="str">
        <f t="shared" si="5996"/>
        <v/>
      </c>
      <c r="AU351" s="100" t="str">
        <f t="shared" si="5945"/>
        <v/>
      </c>
      <c r="AV351" s="100" t="str">
        <f t="shared" si="5997"/>
        <v/>
      </c>
      <c r="AW351" s="100" t="str">
        <f t="shared" si="5946"/>
        <v/>
      </c>
      <c r="AX351" s="100" t="str">
        <f t="shared" si="5998"/>
        <v/>
      </c>
      <c r="AY351" s="100" t="str">
        <f t="shared" si="5947"/>
        <v/>
      </c>
      <c r="AZ351" s="100" t="str">
        <f t="shared" si="5999"/>
        <v/>
      </c>
      <c r="BA351" s="100" t="str">
        <f t="shared" si="5948"/>
        <v/>
      </c>
      <c r="BB351" s="100" t="str">
        <f t="shared" si="6000"/>
        <v/>
      </c>
      <c r="BC351" s="100" t="str">
        <f>IFERROR(INDEX('INPUT INF'!$F$3:$F$601,MATCH($B351,'INPUT INF'!$A$3:$A$601,FALSE)),"")</f>
        <v/>
      </c>
      <c r="BD351" s="100" t="str">
        <f t="shared" si="5848"/>
        <v/>
      </c>
      <c r="BE351" s="100" t="str">
        <f t="shared" si="6001"/>
        <v/>
      </c>
      <c r="BF351" s="100" t="str">
        <f t="shared" si="6002"/>
        <v/>
      </c>
      <c r="BG351" s="115" t="str">
        <f t="shared" si="6003"/>
        <v/>
      </c>
      <c r="BH351" s="115" t="str">
        <f>IF(AND('INPUT INF'!$O$1="X",BG351="PASS"),BF351,IF($BG351="","0",IF('INPUT INF'!$N$63="YES",$BF351,"")))</f>
        <v>0</v>
      </c>
      <c r="BI351" s="115" t="str">
        <f>IF($BG351="","0",IF('INPUT INF'!$R$64="YES",$BF351,""))</f>
        <v>0</v>
      </c>
      <c r="BJ351" s="115" t="str">
        <f>IF($BG351="","0",IF('INPUT INF'!$R$65="YES",$BF351,""))</f>
        <v>0</v>
      </c>
      <c r="BL351" s="116" t="str">
        <f t="shared" si="6004"/>
        <v/>
      </c>
      <c r="BM351" s="116" t="str">
        <f t="shared" si="6005"/>
        <v/>
      </c>
      <c r="BN351" s="116" t="str">
        <f t="shared" si="6005"/>
        <v/>
      </c>
      <c r="BR351" s="116" t="str">
        <f t="shared" si="6006"/>
        <v/>
      </c>
      <c r="BS351" s="116" t="str">
        <f t="shared" si="6007"/>
        <v/>
      </c>
      <c r="BT351" s="116" t="str">
        <f t="shared" si="6007"/>
        <v/>
      </c>
      <c r="BX351" s="116" t="str">
        <f t="shared" si="6008"/>
        <v/>
      </c>
      <c r="BY351" s="116" t="str">
        <f t="shared" si="6009"/>
        <v/>
      </c>
      <c r="BZ351" s="116" t="str">
        <f t="shared" si="6009"/>
        <v/>
      </c>
      <c r="CD351" s="116" t="str">
        <f t="shared" si="6010"/>
        <v/>
      </c>
      <c r="CE351" s="116" t="str">
        <f t="shared" si="6011"/>
        <v/>
      </c>
      <c r="CF351" s="116" t="str">
        <f t="shared" si="6012"/>
        <v/>
      </c>
      <c r="CJ351" s="116" t="str">
        <f t="shared" si="6013"/>
        <v/>
      </c>
      <c r="CK351" s="116" t="str">
        <f t="shared" si="6014"/>
        <v/>
      </c>
      <c r="CL351" s="116" t="str">
        <f t="shared" si="6015"/>
        <v/>
      </c>
      <c r="CP351" s="116" t="str">
        <f t="shared" si="6016"/>
        <v/>
      </c>
      <c r="CQ351" s="116" t="str">
        <f t="shared" si="6017"/>
        <v/>
      </c>
      <c r="CR351" s="116" t="str">
        <f t="shared" si="6018"/>
        <v/>
      </c>
      <c r="DH351" s="115" t="str">
        <f t="shared" si="6019"/>
        <v/>
      </c>
      <c r="DI351" s="115" t="str">
        <f t="shared" si="5949"/>
        <v/>
      </c>
      <c r="DJ351" s="115" t="str">
        <f t="shared" si="5950"/>
        <v/>
      </c>
      <c r="DK351" s="115" t="str">
        <f t="shared" si="5951"/>
        <v/>
      </c>
      <c r="DL351" s="115" t="str">
        <f t="shared" si="5952"/>
        <v/>
      </c>
      <c r="DM351" s="115" t="str">
        <f t="shared" si="5953"/>
        <v/>
      </c>
      <c r="DN351" s="115" t="str">
        <f t="shared" si="5954"/>
        <v/>
      </c>
      <c r="DO351" s="115" t="str">
        <f t="shared" si="5955"/>
        <v/>
      </c>
      <c r="DP351" s="115" t="str">
        <f t="shared" si="5956"/>
        <v/>
      </c>
      <c r="DQ351" s="115" t="str">
        <f t="shared" si="5957"/>
        <v/>
      </c>
      <c r="DR351" s="115" t="str">
        <f t="shared" si="5958"/>
        <v/>
      </c>
      <c r="DS351" s="115" t="str">
        <f t="shared" si="5959"/>
        <v/>
      </c>
      <c r="DT351" s="115" t="str">
        <f t="shared" si="5960"/>
        <v/>
      </c>
      <c r="DU351" s="115" t="str">
        <f t="shared" si="5961"/>
        <v/>
      </c>
      <c r="DV351" s="115" t="str">
        <f t="shared" si="5962"/>
        <v/>
      </c>
      <c r="DW351" s="115" t="str">
        <f t="shared" si="5963"/>
        <v/>
      </c>
      <c r="DX351" s="115" t="str">
        <f t="shared" si="5964"/>
        <v/>
      </c>
      <c r="DY351" s="115" t="str">
        <f t="shared" si="5965"/>
        <v/>
      </c>
      <c r="DZ351" s="115" t="str">
        <f t="shared" si="5966"/>
        <v/>
      </c>
      <c r="EA351" s="115" t="str">
        <f t="shared" si="5967"/>
        <v/>
      </c>
      <c r="EB351" s="115" t="str">
        <f t="shared" si="5968"/>
        <v/>
      </c>
      <c r="EC351" s="115" t="str">
        <f t="shared" si="5969"/>
        <v/>
      </c>
      <c r="ED351" s="115" t="str">
        <f t="shared" si="5970"/>
        <v/>
      </c>
      <c r="EE351" s="115" t="str">
        <f t="shared" si="5971"/>
        <v/>
      </c>
      <c r="EF351" s="115" t="str">
        <f t="shared" si="5972"/>
        <v/>
      </c>
      <c r="EG351" s="115" t="str">
        <f t="shared" si="6020"/>
        <v/>
      </c>
      <c r="EH351" s="115" t="str">
        <f t="shared" si="6021"/>
        <v/>
      </c>
      <c r="EI351" s="115" t="str">
        <f t="shared" si="6022"/>
        <v/>
      </c>
      <c r="EJ351" s="115" t="str">
        <f t="shared" si="6023"/>
        <v/>
      </c>
      <c r="EK351" s="115" t="str">
        <f t="shared" si="6024"/>
        <v/>
      </c>
      <c r="EL351" s="115" t="str">
        <f t="shared" si="6025"/>
        <v/>
      </c>
      <c r="EM351" s="115" t="str">
        <f t="shared" si="6026"/>
        <v/>
      </c>
      <c r="EN351" s="115" t="str">
        <f t="shared" si="6027"/>
        <v/>
      </c>
      <c r="EO351" s="115" t="str">
        <f t="shared" si="6028"/>
        <v/>
      </c>
      <c r="EP351" s="115" t="str">
        <f t="shared" si="6029"/>
        <v/>
      </c>
      <c r="EQ351" s="115" t="str">
        <f t="shared" si="6030"/>
        <v/>
      </c>
      <c r="ER351" s="115" t="str">
        <f t="shared" si="6031"/>
        <v/>
      </c>
      <c r="ES351" s="115" t="str">
        <f t="shared" si="6032"/>
        <v/>
      </c>
      <c r="ET351" s="115" t="str">
        <f t="shared" si="6033"/>
        <v/>
      </c>
      <c r="EU351" s="115" t="str">
        <f t="shared" si="6034"/>
        <v/>
      </c>
      <c r="EV351" s="115" t="str">
        <f t="shared" si="6035"/>
        <v/>
      </c>
      <c r="EW351" s="115" t="str">
        <f t="shared" si="6036"/>
        <v/>
      </c>
      <c r="EX351" s="115" t="str">
        <f t="shared" si="6037"/>
        <v/>
      </c>
      <c r="EY351" s="115" t="str">
        <f t="shared" si="6038"/>
        <v/>
      </c>
      <c r="EZ351" s="115" t="str">
        <f t="shared" si="6039"/>
        <v/>
      </c>
      <c r="FA351" s="115" t="str">
        <f t="shared" si="6040"/>
        <v/>
      </c>
      <c r="FB351" s="115" t="str">
        <f t="shared" si="6041"/>
        <v/>
      </c>
      <c r="FC351" s="115" t="str">
        <f t="shared" si="6042"/>
        <v/>
      </c>
      <c r="FD351" s="115" t="str">
        <f t="shared" si="6043"/>
        <v/>
      </c>
      <c r="FE351" s="115" t="str">
        <f t="shared" si="6044"/>
        <v/>
      </c>
      <c r="GA351" s="217" t="str">
        <f t="shared" si="6065"/>
        <v/>
      </c>
      <c r="GB351" s="140" t="str">
        <f t="shared" si="6066"/>
        <v/>
      </c>
      <c r="GC351" s="182">
        <f t="shared" ref="GC351:GW351" si="6129">GC24+GC51+GC78+GC105+GC132+GC159+GC186+GC213+GC240+GC267+GC294+GC321</f>
        <v>0</v>
      </c>
      <c r="GD351" s="182">
        <f t="shared" si="6129"/>
        <v>0</v>
      </c>
      <c r="GE351" s="184" t="str">
        <f t="shared" si="6063"/>
        <v/>
      </c>
      <c r="GF351" s="182">
        <f t="shared" si="6129"/>
        <v>0</v>
      </c>
      <c r="GG351" s="182">
        <f t="shared" si="6129"/>
        <v>0</v>
      </c>
      <c r="GH351" s="182">
        <f t="shared" si="6129"/>
        <v>0</v>
      </c>
      <c r="GI351" s="182">
        <f t="shared" si="6129"/>
        <v>0</v>
      </c>
      <c r="GJ351" s="182">
        <f t="shared" si="6129"/>
        <v>0</v>
      </c>
      <c r="GK351" s="182">
        <f t="shared" si="6129"/>
        <v>0</v>
      </c>
      <c r="GL351" s="182">
        <f t="shared" si="6129"/>
        <v>0</v>
      </c>
      <c r="GM351" s="182">
        <f t="shared" si="6129"/>
        <v>0</v>
      </c>
      <c r="GN351" s="182">
        <f t="shared" si="6129"/>
        <v>0</v>
      </c>
      <c r="GO351" s="182">
        <f t="shared" si="6129"/>
        <v>0</v>
      </c>
      <c r="GP351" s="182" t="e">
        <f t="shared" si="6068"/>
        <v>#DIV/0!</v>
      </c>
      <c r="GQ351" s="182">
        <f t="shared" si="6129"/>
        <v>0</v>
      </c>
      <c r="GR351" s="182">
        <f t="shared" si="6129"/>
        <v>0</v>
      </c>
      <c r="GS351" s="182">
        <f t="shared" si="6129"/>
        <v>0</v>
      </c>
      <c r="GT351" s="182">
        <f t="shared" si="6129"/>
        <v>0</v>
      </c>
      <c r="GU351" s="182">
        <f t="shared" si="6129"/>
        <v>0</v>
      </c>
      <c r="GV351" s="182">
        <f t="shared" si="6129"/>
        <v>0</v>
      </c>
      <c r="GW351" s="182">
        <f t="shared" si="6129"/>
        <v>0</v>
      </c>
      <c r="GY351" s="115">
        <v>348</v>
      </c>
      <c r="GZ351" s="120" t="str">
        <f>IF('INPUT INF'!R$54="YES",GY358,"")</f>
        <v/>
      </c>
      <c r="HA351" s="118">
        <f t="shared" si="6125"/>
        <v>0</v>
      </c>
      <c r="HB351" s="118" t="str">
        <f>IF(GZ351="","",'INPUT INF'!L$54)</f>
        <v/>
      </c>
      <c r="HC351" s="181">
        <f>'INPUT INF'!R$34</f>
        <v>0</v>
      </c>
      <c r="HD351" s="181" t="str">
        <f>IFERROR(INDEX(GB$112:GB$136,MATCH($HB351,$GA$112:$GA$136,0)),"")</f>
        <v/>
      </c>
      <c r="HE351" s="181">
        <f t="shared" ref="HE351:HY351" si="6130">IFERROR(INDEX(GC$274:GC$298,MATCH($HB351,$GA$274:$GA$298,0)),"")</f>
        <v>0</v>
      </c>
      <c r="HF351" s="181">
        <f t="shared" si="6130"/>
        <v>0</v>
      </c>
      <c r="HG351" s="181" t="str">
        <f t="shared" si="6130"/>
        <v/>
      </c>
      <c r="HH351" s="181">
        <f t="shared" si="6130"/>
        <v>0</v>
      </c>
      <c r="HI351" s="181">
        <f t="shared" si="6130"/>
        <v>0</v>
      </c>
      <c r="HJ351" s="181">
        <f t="shared" si="6130"/>
        <v>0</v>
      </c>
      <c r="HK351" s="181">
        <f t="shared" si="6130"/>
        <v>0</v>
      </c>
      <c r="HL351" s="181">
        <f t="shared" si="6130"/>
        <v>0</v>
      </c>
      <c r="HM351" s="181">
        <f t="shared" si="6130"/>
        <v>0</v>
      </c>
      <c r="HN351" s="181">
        <f t="shared" si="6130"/>
        <v>0</v>
      </c>
      <c r="HO351" s="181">
        <f t="shared" si="6130"/>
        <v>0</v>
      </c>
      <c r="HP351" s="181">
        <f t="shared" si="6130"/>
        <v>0</v>
      </c>
      <c r="HQ351" s="181">
        <f t="shared" si="6130"/>
        <v>0</v>
      </c>
      <c r="HR351" s="181" t="str">
        <f t="shared" si="6130"/>
        <v/>
      </c>
      <c r="HS351" s="181">
        <f t="shared" si="6130"/>
        <v>0</v>
      </c>
      <c r="HT351" s="181">
        <f t="shared" si="6130"/>
        <v>0</v>
      </c>
      <c r="HU351" s="181">
        <f t="shared" si="6130"/>
        <v>0</v>
      </c>
      <c r="HV351" s="181">
        <f t="shared" si="6130"/>
        <v>0</v>
      </c>
      <c r="HW351" s="181">
        <f t="shared" si="6130"/>
        <v>0</v>
      </c>
      <c r="HX351" s="181">
        <f t="shared" si="6130"/>
        <v>0</v>
      </c>
      <c r="HY351" s="181">
        <f t="shared" si="6130"/>
        <v>0</v>
      </c>
    </row>
    <row r="352" spans="1:233" ht="15" customHeight="1" x14ac:dyDescent="0.25">
      <c r="A352" s="115">
        <v>350</v>
      </c>
      <c r="B352" s="115" t="str">
        <f t="shared" si="6120"/>
        <v/>
      </c>
      <c r="C352" s="115" t="s">
        <v>68</v>
      </c>
      <c r="D352" s="100" t="str">
        <f t="shared" si="6123"/>
        <v>E</v>
      </c>
      <c r="E352" s="100" t="str">
        <f t="shared" si="5975"/>
        <v/>
      </c>
      <c r="F352" s="100" t="str">
        <f t="shared" si="5976"/>
        <v/>
      </c>
      <c r="G352" s="100" t="str">
        <f t="shared" si="5925"/>
        <v/>
      </c>
      <c r="H352" s="100" t="str">
        <f t="shared" si="5977"/>
        <v/>
      </c>
      <c r="I352" s="100" t="str">
        <f t="shared" si="5926"/>
        <v/>
      </c>
      <c r="J352" s="100" t="str">
        <f t="shared" si="5978"/>
        <v/>
      </c>
      <c r="K352" s="100" t="str">
        <f t="shared" si="5927"/>
        <v/>
      </c>
      <c r="L352" s="100" t="str">
        <f t="shared" si="5979"/>
        <v/>
      </c>
      <c r="M352" s="100" t="str">
        <f t="shared" si="5928"/>
        <v/>
      </c>
      <c r="N352" s="100" t="str">
        <f t="shared" si="5980"/>
        <v/>
      </c>
      <c r="O352" s="100" t="str">
        <f t="shared" si="5929"/>
        <v/>
      </c>
      <c r="P352" s="100" t="str">
        <f t="shared" si="5981"/>
        <v/>
      </c>
      <c r="Q352" s="100" t="str">
        <f t="shared" si="5930"/>
        <v/>
      </c>
      <c r="R352" s="100" t="str">
        <f t="shared" si="5982"/>
        <v/>
      </c>
      <c r="S352" s="100" t="str">
        <f t="shared" si="5931"/>
        <v/>
      </c>
      <c r="T352" s="100" t="str">
        <f t="shared" si="5983"/>
        <v/>
      </c>
      <c r="U352" s="100" t="str">
        <f t="shared" si="5932"/>
        <v/>
      </c>
      <c r="V352" s="100" t="str">
        <f t="shared" si="5984"/>
        <v/>
      </c>
      <c r="W352" s="100" t="str">
        <f t="shared" si="5933"/>
        <v/>
      </c>
      <c r="X352" s="100" t="str">
        <f t="shared" si="5985"/>
        <v/>
      </c>
      <c r="Y352" s="100" t="str">
        <f t="shared" si="5934"/>
        <v/>
      </c>
      <c r="Z352" s="100" t="str">
        <f t="shared" si="5986"/>
        <v/>
      </c>
      <c r="AA352" s="100" t="str">
        <f t="shared" si="5935"/>
        <v/>
      </c>
      <c r="AB352" s="100" t="str">
        <f t="shared" si="5987"/>
        <v/>
      </c>
      <c r="AC352" s="100" t="str">
        <f t="shared" si="5936"/>
        <v/>
      </c>
      <c r="AD352" s="100" t="str">
        <f t="shared" si="5988"/>
        <v/>
      </c>
      <c r="AE352" s="100" t="str">
        <f t="shared" si="5937"/>
        <v/>
      </c>
      <c r="AF352" s="100" t="str">
        <f t="shared" si="5989"/>
        <v/>
      </c>
      <c r="AG352" s="100" t="str">
        <f t="shared" si="5938"/>
        <v/>
      </c>
      <c r="AH352" s="100" t="str">
        <f t="shared" si="5990"/>
        <v/>
      </c>
      <c r="AI352" s="100" t="str">
        <f t="shared" si="5939"/>
        <v/>
      </c>
      <c r="AJ352" s="100" t="str">
        <f t="shared" si="5991"/>
        <v/>
      </c>
      <c r="AK352" s="100" t="str">
        <f t="shared" si="5940"/>
        <v/>
      </c>
      <c r="AL352" s="100" t="str">
        <f t="shared" si="5992"/>
        <v/>
      </c>
      <c r="AM352" s="100" t="str">
        <f t="shared" si="5941"/>
        <v/>
      </c>
      <c r="AN352" s="100" t="str">
        <f t="shared" si="5993"/>
        <v/>
      </c>
      <c r="AO352" s="100" t="str">
        <f t="shared" si="5942"/>
        <v/>
      </c>
      <c r="AP352" s="100" t="str">
        <f t="shared" si="5994"/>
        <v/>
      </c>
      <c r="AQ352" s="100" t="str">
        <f t="shared" si="5943"/>
        <v/>
      </c>
      <c r="AR352" s="100" t="str">
        <f t="shared" si="5995"/>
        <v/>
      </c>
      <c r="AS352" s="100" t="str">
        <f t="shared" si="5944"/>
        <v/>
      </c>
      <c r="AT352" s="100" t="str">
        <f t="shared" si="5996"/>
        <v/>
      </c>
      <c r="AU352" s="100" t="str">
        <f t="shared" si="5945"/>
        <v/>
      </c>
      <c r="AV352" s="100" t="str">
        <f t="shared" si="5997"/>
        <v/>
      </c>
      <c r="AW352" s="100" t="str">
        <f t="shared" si="5946"/>
        <v/>
      </c>
      <c r="AX352" s="100" t="str">
        <f t="shared" si="5998"/>
        <v/>
      </c>
      <c r="AY352" s="100" t="str">
        <f t="shared" si="5947"/>
        <v/>
      </c>
      <c r="AZ352" s="100" t="str">
        <f t="shared" si="5999"/>
        <v/>
      </c>
      <c r="BA352" s="100" t="str">
        <f t="shared" si="5948"/>
        <v/>
      </c>
      <c r="BB352" s="100" t="str">
        <f t="shared" si="6000"/>
        <v/>
      </c>
      <c r="BC352" s="100" t="str">
        <f>IFERROR(INDEX('INPUT INF'!$F$3:$F$601,MATCH($B352,'INPUT INF'!$A$3:$A$601,FALSE)),"")</f>
        <v/>
      </c>
      <c r="BD352" s="100" t="str">
        <f t="shared" si="5848"/>
        <v/>
      </c>
      <c r="BE352" s="100" t="str">
        <f t="shared" si="6001"/>
        <v/>
      </c>
      <c r="BF352" s="100" t="str">
        <f t="shared" si="6002"/>
        <v/>
      </c>
      <c r="BG352" s="115" t="str">
        <f t="shared" si="6003"/>
        <v/>
      </c>
      <c r="BH352" s="115" t="str">
        <f>IF(AND('INPUT INF'!$O$1="X",BG352="PASS"),BF352,IF($BG352="","0",IF('INPUT INF'!$N$63="YES",$BF352,"")))</f>
        <v>0</v>
      </c>
      <c r="BI352" s="115" t="str">
        <f>IF($BG352="","0",IF('INPUT INF'!$R$64="YES",$BF352,""))</f>
        <v>0</v>
      </c>
      <c r="BJ352" s="115" t="str">
        <f>IF($BG352="","0",IF('INPUT INF'!$R$65="YES",$BF352,""))</f>
        <v>0</v>
      </c>
      <c r="BL352" s="116" t="str">
        <f t="shared" si="6004"/>
        <v/>
      </c>
      <c r="BM352" s="116" t="str">
        <f t="shared" si="6005"/>
        <v/>
      </c>
      <c r="BN352" s="116" t="str">
        <f t="shared" si="6005"/>
        <v/>
      </c>
      <c r="BR352" s="116" t="str">
        <f t="shared" si="6006"/>
        <v/>
      </c>
      <c r="BS352" s="116" t="str">
        <f t="shared" si="6007"/>
        <v/>
      </c>
      <c r="BT352" s="116" t="str">
        <f t="shared" si="6007"/>
        <v/>
      </c>
      <c r="BX352" s="116" t="str">
        <f t="shared" si="6008"/>
        <v/>
      </c>
      <c r="BY352" s="116" t="str">
        <f t="shared" si="6009"/>
        <v/>
      </c>
      <c r="BZ352" s="116" t="str">
        <f t="shared" si="6009"/>
        <v/>
      </c>
      <c r="CD352" s="116" t="str">
        <f t="shared" si="6010"/>
        <v/>
      </c>
      <c r="CE352" s="116" t="str">
        <f t="shared" si="6011"/>
        <v/>
      </c>
      <c r="CF352" s="116" t="str">
        <f t="shared" si="6012"/>
        <v/>
      </c>
      <c r="CJ352" s="116" t="str">
        <f t="shared" si="6013"/>
        <v/>
      </c>
      <c r="CK352" s="116" t="str">
        <f t="shared" si="6014"/>
        <v/>
      </c>
      <c r="CL352" s="116" t="str">
        <f t="shared" si="6015"/>
        <v/>
      </c>
      <c r="CP352" s="116" t="str">
        <f t="shared" si="6016"/>
        <v/>
      </c>
      <c r="CQ352" s="116" t="str">
        <f t="shared" si="6017"/>
        <v/>
      </c>
      <c r="CR352" s="116" t="str">
        <f t="shared" si="6018"/>
        <v/>
      </c>
      <c r="DH352" s="115" t="str">
        <f t="shared" si="6019"/>
        <v/>
      </c>
      <c r="DI352" s="115" t="str">
        <f t="shared" si="5949"/>
        <v/>
      </c>
      <c r="DJ352" s="115" t="str">
        <f t="shared" si="5950"/>
        <v/>
      </c>
      <c r="DK352" s="115" t="str">
        <f t="shared" si="5951"/>
        <v/>
      </c>
      <c r="DL352" s="115" t="str">
        <f t="shared" si="5952"/>
        <v/>
      </c>
      <c r="DM352" s="115" t="str">
        <f t="shared" si="5953"/>
        <v/>
      </c>
      <c r="DN352" s="115" t="str">
        <f t="shared" si="5954"/>
        <v/>
      </c>
      <c r="DO352" s="115" t="str">
        <f t="shared" si="5955"/>
        <v/>
      </c>
      <c r="DP352" s="115" t="str">
        <f t="shared" si="5956"/>
        <v/>
      </c>
      <c r="DQ352" s="115" t="str">
        <f t="shared" si="5957"/>
        <v/>
      </c>
      <c r="DR352" s="115" t="str">
        <f t="shared" si="5958"/>
        <v/>
      </c>
      <c r="DS352" s="115" t="str">
        <f t="shared" si="5959"/>
        <v/>
      </c>
      <c r="DT352" s="115" t="str">
        <f t="shared" si="5960"/>
        <v/>
      </c>
      <c r="DU352" s="115" t="str">
        <f t="shared" si="5961"/>
        <v/>
      </c>
      <c r="DV352" s="115" t="str">
        <f t="shared" si="5962"/>
        <v/>
      </c>
      <c r="DW352" s="115" t="str">
        <f t="shared" si="5963"/>
        <v/>
      </c>
      <c r="DX352" s="115" t="str">
        <f t="shared" si="5964"/>
        <v/>
      </c>
      <c r="DY352" s="115" t="str">
        <f t="shared" si="5965"/>
        <v/>
      </c>
      <c r="DZ352" s="115" t="str">
        <f t="shared" si="5966"/>
        <v/>
      </c>
      <c r="EA352" s="115" t="str">
        <f t="shared" si="5967"/>
        <v/>
      </c>
      <c r="EB352" s="115" t="str">
        <f t="shared" si="5968"/>
        <v/>
      </c>
      <c r="EC352" s="115" t="str">
        <f t="shared" si="5969"/>
        <v/>
      </c>
      <c r="ED352" s="115" t="str">
        <f t="shared" si="5970"/>
        <v/>
      </c>
      <c r="EE352" s="115" t="str">
        <f t="shared" si="5971"/>
        <v/>
      </c>
      <c r="EF352" s="115" t="str">
        <f t="shared" si="5972"/>
        <v/>
      </c>
      <c r="EG352" s="115" t="str">
        <f t="shared" si="6020"/>
        <v/>
      </c>
      <c r="EH352" s="115" t="str">
        <f t="shared" si="6021"/>
        <v/>
      </c>
      <c r="EI352" s="115" t="str">
        <f t="shared" si="6022"/>
        <v/>
      </c>
      <c r="EJ352" s="115" t="str">
        <f t="shared" si="6023"/>
        <v/>
      </c>
      <c r="EK352" s="115" t="str">
        <f t="shared" si="6024"/>
        <v/>
      </c>
      <c r="EL352" s="115" t="str">
        <f t="shared" si="6025"/>
        <v/>
      </c>
      <c r="EM352" s="115" t="str">
        <f t="shared" si="6026"/>
        <v/>
      </c>
      <c r="EN352" s="115" t="str">
        <f t="shared" si="6027"/>
        <v/>
      </c>
      <c r="EO352" s="115" t="str">
        <f t="shared" si="6028"/>
        <v/>
      </c>
      <c r="EP352" s="115" t="str">
        <f t="shared" si="6029"/>
        <v/>
      </c>
      <c r="EQ352" s="115" t="str">
        <f t="shared" si="6030"/>
        <v/>
      </c>
      <c r="ER352" s="115" t="str">
        <f t="shared" si="6031"/>
        <v/>
      </c>
      <c r="ES352" s="115" t="str">
        <f t="shared" si="6032"/>
        <v/>
      </c>
      <c r="ET352" s="115" t="str">
        <f t="shared" si="6033"/>
        <v/>
      </c>
      <c r="EU352" s="115" t="str">
        <f t="shared" si="6034"/>
        <v/>
      </c>
      <c r="EV352" s="115" t="str">
        <f t="shared" si="6035"/>
        <v/>
      </c>
      <c r="EW352" s="115" t="str">
        <f t="shared" si="6036"/>
        <v/>
      </c>
      <c r="EX352" s="115" t="str">
        <f t="shared" si="6037"/>
        <v/>
      </c>
      <c r="EY352" s="115" t="str">
        <f t="shared" si="6038"/>
        <v/>
      </c>
      <c r="EZ352" s="115" t="str">
        <f t="shared" si="6039"/>
        <v/>
      </c>
      <c r="FA352" s="115" t="str">
        <f t="shared" si="6040"/>
        <v/>
      </c>
      <c r="FB352" s="115" t="str">
        <f t="shared" si="6041"/>
        <v/>
      </c>
      <c r="FC352" s="115" t="str">
        <f t="shared" si="6042"/>
        <v/>
      </c>
      <c r="FD352" s="115" t="str">
        <f t="shared" si="6043"/>
        <v/>
      </c>
      <c r="FE352" s="115" t="str">
        <f t="shared" si="6044"/>
        <v/>
      </c>
      <c r="GA352" s="217" t="str">
        <f t="shared" si="6065"/>
        <v/>
      </c>
      <c r="GB352" s="140" t="str">
        <f t="shared" si="6066"/>
        <v/>
      </c>
      <c r="GC352" s="182">
        <f t="shared" ref="GC352:GW352" si="6131">GC25+GC52+GC79+GC106+GC133+GC160+GC187+GC214+GC241+GC268+GC295+GC322</f>
        <v>0</v>
      </c>
      <c r="GD352" s="182">
        <f t="shared" si="6131"/>
        <v>0</v>
      </c>
      <c r="GE352" s="184" t="str">
        <f t="shared" si="6063"/>
        <v/>
      </c>
      <c r="GF352" s="182">
        <f t="shared" si="6131"/>
        <v>0</v>
      </c>
      <c r="GG352" s="182">
        <f t="shared" si="6131"/>
        <v>0</v>
      </c>
      <c r="GH352" s="182">
        <f t="shared" si="6131"/>
        <v>0</v>
      </c>
      <c r="GI352" s="182">
        <f t="shared" si="6131"/>
        <v>0</v>
      </c>
      <c r="GJ352" s="182">
        <f t="shared" si="6131"/>
        <v>0</v>
      </c>
      <c r="GK352" s="182">
        <f t="shared" si="6131"/>
        <v>0</v>
      </c>
      <c r="GL352" s="182">
        <f t="shared" si="6131"/>
        <v>0</v>
      </c>
      <c r="GM352" s="182">
        <f t="shared" si="6131"/>
        <v>0</v>
      </c>
      <c r="GN352" s="182">
        <f t="shared" si="6131"/>
        <v>0</v>
      </c>
      <c r="GO352" s="182">
        <f t="shared" si="6131"/>
        <v>0</v>
      </c>
      <c r="GP352" s="182" t="e">
        <f t="shared" si="6068"/>
        <v>#DIV/0!</v>
      </c>
      <c r="GQ352" s="182">
        <f t="shared" si="6131"/>
        <v>0</v>
      </c>
      <c r="GR352" s="182">
        <f t="shared" si="6131"/>
        <v>0</v>
      </c>
      <c r="GS352" s="182">
        <f t="shared" si="6131"/>
        <v>0</v>
      </c>
      <c r="GT352" s="182">
        <f t="shared" si="6131"/>
        <v>0</v>
      </c>
      <c r="GU352" s="182">
        <f t="shared" si="6131"/>
        <v>0</v>
      </c>
      <c r="GV352" s="182">
        <f t="shared" si="6131"/>
        <v>0</v>
      </c>
      <c r="GW352" s="182">
        <f t="shared" si="6131"/>
        <v>0</v>
      </c>
      <c r="GY352" s="115">
        <v>349</v>
      </c>
      <c r="GZ352" s="120" t="str">
        <f>IF('INPUT INF'!S$54="YES",GY359,"")</f>
        <v/>
      </c>
      <c r="HA352" s="118">
        <f>HA351</f>
        <v>0</v>
      </c>
      <c r="HB352" s="118" t="str">
        <f>IF(GZ352="","",'INPUT INF'!L$54)</f>
        <v/>
      </c>
      <c r="HC352" s="181">
        <f>'INPUT INF'!S$34</f>
        <v>0</v>
      </c>
      <c r="HD352" s="181" t="str">
        <f>IFERROR(INDEX(GB$112:GB$136,MATCH($HB352,$GA$112:$GA$136,0)),"")</f>
        <v/>
      </c>
      <c r="HE352" s="181">
        <f t="shared" ref="HE352:HY352" si="6132">IFERROR(INDEX(GC$301:GC$325,MATCH($HB352,$GA$301:$GA$325,0)),"")</f>
        <v>0</v>
      </c>
      <c r="HF352" s="181">
        <f t="shared" si="6132"/>
        <v>0</v>
      </c>
      <c r="HG352" s="181" t="str">
        <f t="shared" si="6132"/>
        <v/>
      </c>
      <c r="HH352" s="181">
        <f t="shared" si="6132"/>
        <v>0</v>
      </c>
      <c r="HI352" s="181">
        <f t="shared" si="6132"/>
        <v>0</v>
      </c>
      <c r="HJ352" s="181">
        <f t="shared" si="6132"/>
        <v>0</v>
      </c>
      <c r="HK352" s="181">
        <f t="shared" si="6132"/>
        <v>0</v>
      </c>
      <c r="HL352" s="181">
        <f t="shared" si="6132"/>
        <v>0</v>
      </c>
      <c r="HM352" s="181">
        <f t="shared" si="6132"/>
        <v>0</v>
      </c>
      <c r="HN352" s="181">
        <f t="shared" si="6132"/>
        <v>0</v>
      </c>
      <c r="HO352" s="181">
        <f t="shared" si="6132"/>
        <v>0</v>
      </c>
      <c r="HP352" s="181">
        <f t="shared" si="6132"/>
        <v>0</v>
      </c>
      <c r="HQ352" s="181">
        <f t="shared" si="6132"/>
        <v>0</v>
      </c>
      <c r="HR352" s="181" t="str">
        <f t="shared" si="6132"/>
        <v/>
      </c>
      <c r="HS352" s="181">
        <f t="shared" si="6132"/>
        <v>0</v>
      </c>
      <c r="HT352" s="181">
        <f t="shared" si="6132"/>
        <v>0</v>
      </c>
      <c r="HU352" s="181">
        <f t="shared" si="6132"/>
        <v>0</v>
      </c>
      <c r="HV352" s="181">
        <f t="shared" si="6132"/>
        <v>0</v>
      </c>
      <c r="HW352" s="181">
        <f t="shared" si="6132"/>
        <v>0</v>
      </c>
      <c r="HX352" s="181">
        <f t="shared" si="6132"/>
        <v>0</v>
      </c>
      <c r="HY352" s="181">
        <f t="shared" si="6132"/>
        <v>0</v>
      </c>
    </row>
    <row r="353" spans="1:233" ht="15" customHeight="1" x14ac:dyDescent="0.25">
      <c r="A353" s="115">
        <v>351</v>
      </c>
      <c r="B353" s="115" t="str">
        <f>IFERROR(SMALL($G$2004:$G$2901,A3),"")</f>
        <v/>
      </c>
      <c r="C353" s="115" t="s">
        <v>68</v>
      </c>
      <c r="D353" s="100">
        <f>'INPUT INF'!S62</f>
        <v>0</v>
      </c>
      <c r="E353" s="100" t="str">
        <f t="shared" si="5975"/>
        <v/>
      </c>
      <c r="F353" s="100" t="str">
        <f t="shared" si="5976"/>
        <v/>
      </c>
      <c r="G353" s="100" t="str">
        <f t="shared" si="5925"/>
        <v/>
      </c>
      <c r="H353" s="100" t="str">
        <f t="shared" si="5977"/>
        <v/>
      </c>
      <c r="I353" s="100" t="str">
        <f t="shared" si="5926"/>
        <v/>
      </c>
      <c r="J353" s="100" t="str">
        <f t="shared" si="5978"/>
        <v/>
      </c>
      <c r="K353" s="100" t="str">
        <f t="shared" si="5927"/>
        <v/>
      </c>
      <c r="L353" s="100" t="str">
        <f t="shared" si="5979"/>
        <v/>
      </c>
      <c r="M353" s="100" t="str">
        <f t="shared" si="5928"/>
        <v/>
      </c>
      <c r="N353" s="100" t="str">
        <f t="shared" si="5980"/>
        <v/>
      </c>
      <c r="O353" s="100" t="str">
        <f t="shared" si="5929"/>
        <v/>
      </c>
      <c r="P353" s="100" t="str">
        <f t="shared" si="5981"/>
        <v/>
      </c>
      <c r="Q353" s="100" t="str">
        <f t="shared" si="5930"/>
        <v/>
      </c>
      <c r="R353" s="100" t="str">
        <f t="shared" si="5982"/>
        <v/>
      </c>
      <c r="S353" s="100" t="str">
        <f t="shared" si="5931"/>
        <v/>
      </c>
      <c r="T353" s="100" t="str">
        <f t="shared" si="5983"/>
        <v/>
      </c>
      <c r="U353" s="100" t="str">
        <f t="shared" si="5932"/>
        <v/>
      </c>
      <c r="V353" s="100" t="str">
        <f t="shared" si="5984"/>
        <v/>
      </c>
      <c r="W353" s="100" t="str">
        <f t="shared" si="5933"/>
        <v/>
      </c>
      <c r="X353" s="100" t="str">
        <f t="shared" si="5985"/>
        <v/>
      </c>
      <c r="Y353" s="100" t="str">
        <f t="shared" si="5934"/>
        <v/>
      </c>
      <c r="Z353" s="100" t="str">
        <f t="shared" si="5986"/>
        <v/>
      </c>
      <c r="AA353" s="100" t="str">
        <f t="shared" si="5935"/>
        <v/>
      </c>
      <c r="AB353" s="100" t="str">
        <f t="shared" si="5987"/>
        <v/>
      </c>
      <c r="AC353" s="100" t="str">
        <f t="shared" si="5936"/>
        <v/>
      </c>
      <c r="AD353" s="100" t="str">
        <f t="shared" si="5988"/>
        <v/>
      </c>
      <c r="AE353" s="100" t="str">
        <f t="shared" si="5937"/>
        <v/>
      </c>
      <c r="AF353" s="100" t="str">
        <f t="shared" si="5989"/>
        <v/>
      </c>
      <c r="AG353" s="100" t="str">
        <f t="shared" si="5938"/>
        <v/>
      </c>
      <c r="AH353" s="100" t="str">
        <f t="shared" si="5990"/>
        <v/>
      </c>
      <c r="AI353" s="100" t="str">
        <f t="shared" si="5939"/>
        <v/>
      </c>
      <c r="AJ353" s="100" t="str">
        <f t="shared" si="5991"/>
        <v/>
      </c>
      <c r="AK353" s="100" t="str">
        <f t="shared" si="5940"/>
        <v/>
      </c>
      <c r="AL353" s="100" t="str">
        <f t="shared" si="5992"/>
        <v/>
      </c>
      <c r="AM353" s="100" t="str">
        <f t="shared" si="5941"/>
        <v/>
      </c>
      <c r="AN353" s="100" t="str">
        <f t="shared" si="5993"/>
        <v/>
      </c>
      <c r="AO353" s="100" t="str">
        <f t="shared" si="5942"/>
        <v/>
      </c>
      <c r="AP353" s="100" t="str">
        <f t="shared" si="5994"/>
        <v/>
      </c>
      <c r="AQ353" s="100" t="str">
        <f t="shared" si="5943"/>
        <v/>
      </c>
      <c r="AR353" s="100" t="str">
        <f t="shared" si="5995"/>
        <v/>
      </c>
      <c r="AS353" s="100" t="str">
        <f t="shared" si="5944"/>
        <v/>
      </c>
      <c r="AT353" s="100" t="str">
        <f t="shared" si="5996"/>
        <v/>
      </c>
      <c r="AU353" s="100" t="str">
        <f t="shared" si="5945"/>
        <v/>
      </c>
      <c r="AV353" s="100" t="str">
        <f t="shared" si="5997"/>
        <v/>
      </c>
      <c r="AW353" s="100" t="str">
        <f t="shared" si="5946"/>
        <v/>
      </c>
      <c r="AX353" s="100" t="str">
        <f t="shared" si="5998"/>
        <v/>
      </c>
      <c r="AY353" s="100" t="str">
        <f t="shared" si="5947"/>
        <v/>
      </c>
      <c r="AZ353" s="100" t="str">
        <f t="shared" si="5999"/>
        <v/>
      </c>
      <c r="BA353" s="100" t="str">
        <f t="shared" si="5948"/>
        <v/>
      </c>
      <c r="BB353" s="100" t="str">
        <f t="shared" si="6000"/>
        <v/>
      </c>
      <c r="BC353" s="100" t="str">
        <f>IFERROR(INDEX('INPUT INF'!$F$3:$F$601,MATCH($B353,'INPUT INF'!$A$3:$A$601,FALSE)),"")</f>
        <v/>
      </c>
      <c r="BD353" s="100" t="str">
        <f t="shared" si="5848"/>
        <v/>
      </c>
      <c r="BE353" s="100" t="str">
        <f t="shared" si="6001"/>
        <v/>
      </c>
      <c r="BF353" s="100" t="str">
        <f t="shared" si="6002"/>
        <v/>
      </c>
      <c r="BG353" s="115" t="str">
        <f t="shared" si="6003"/>
        <v/>
      </c>
      <c r="BH353" s="115" t="str">
        <f>IF(AND('INPUT INF'!$O$1="X",BG353="PASS"),BF353,IF($BG353="","0",IF('INPUT INF'!$N$63="YES",$BF353,"")))</f>
        <v>0</v>
      </c>
      <c r="BI353" s="115" t="str">
        <f>IF($BG353="","0",IF('INPUT INF'!$S$64="YES",$BF353,""))</f>
        <v>0</v>
      </c>
      <c r="BJ353" s="115" t="str">
        <f>IF($BG353="","0",IF('INPUT INF'!$S$65="YES",$BF353,""))</f>
        <v>0</v>
      </c>
      <c r="BL353" s="116" t="str">
        <f t="shared" si="6004"/>
        <v/>
      </c>
      <c r="BM353" s="116" t="str">
        <f t="shared" si="6005"/>
        <v/>
      </c>
      <c r="BN353" s="116" t="str">
        <f t="shared" si="6005"/>
        <v/>
      </c>
      <c r="BR353" s="116" t="str">
        <f t="shared" si="6006"/>
        <v/>
      </c>
      <c r="BS353" s="116" t="str">
        <f t="shared" si="6007"/>
        <v/>
      </c>
      <c r="BT353" s="116" t="str">
        <f t="shared" si="6007"/>
        <v/>
      </c>
      <c r="BX353" s="116" t="str">
        <f t="shared" si="6008"/>
        <v/>
      </c>
      <c r="BY353" s="116" t="str">
        <f t="shared" si="6009"/>
        <v/>
      </c>
      <c r="BZ353" s="116" t="str">
        <f t="shared" si="6009"/>
        <v/>
      </c>
      <c r="CD353" s="116" t="str">
        <f t="shared" si="6010"/>
        <v/>
      </c>
      <c r="CE353" s="116" t="str">
        <f t="shared" si="6011"/>
        <v/>
      </c>
      <c r="CF353" s="116" t="str">
        <f t="shared" si="6012"/>
        <v/>
      </c>
      <c r="CJ353" s="116" t="str">
        <f t="shared" si="6013"/>
        <v/>
      </c>
      <c r="CK353" s="116" t="str">
        <f t="shared" si="6014"/>
        <v/>
      </c>
      <c r="CL353" s="116" t="str">
        <f t="shared" si="6015"/>
        <v/>
      </c>
      <c r="CP353" s="116" t="str">
        <f t="shared" si="6016"/>
        <v/>
      </c>
      <c r="CQ353" s="116" t="str">
        <f t="shared" si="6017"/>
        <v/>
      </c>
      <c r="CR353" s="116" t="str">
        <f t="shared" si="6018"/>
        <v/>
      </c>
      <c r="DH353" s="115" t="str">
        <f t="shared" si="6019"/>
        <v/>
      </c>
      <c r="DI353" s="115" t="str">
        <f t="shared" si="5949"/>
        <v/>
      </c>
      <c r="DJ353" s="115" t="str">
        <f t="shared" si="5950"/>
        <v/>
      </c>
      <c r="DK353" s="115" t="str">
        <f t="shared" si="5951"/>
        <v/>
      </c>
      <c r="DL353" s="115" t="str">
        <f t="shared" si="5952"/>
        <v/>
      </c>
      <c r="DM353" s="115" t="str">
        <f t="shared" si="5953"/>
        <v/>
      </c>
      <c r="DN353" s="115" t="str">
        <f t="shared" si="5954"/>
        <v/>
      </c>
      <c r="DO353" s="115" t="str">
        <f t="shared" si="5955"/>
        <v/>
      </c>
      <c r="DP353" s="115" t="str">
        <f t="shared" si="5956"/>
        <v/>
      </c>
      <c r="DQ353" s="115" t="str">
        <f t="shared" si="5957"/>
        <v/>
      </c>
      <c r="DR353" s="115" t="str">
        <f t="shared" si="5958"/>
        <v/>
      </c>
      <c r="DS353" s="115" t="str">
        <f t="shared" si="5959"/>
        <v/>
      </c>
      <c r="DT353" s="115" t="str">
        <f t="shared" si="5960"/>
        <v/>
      </c>
      <c r="DU353" s="115" t="str">
        <f t="shared" si="5961"/>
        <v/>
      </c>
      <c r="DV353" s="115" t="str">
        <f t="shared" si="5962"/>
        <v/>
      </c>
      <c r="DW353" s="115" t="str">
        <f t="shared" si="5963"/>
        <v/>
      </c>
      <c r="DX353" s="115" t="str">
        <f t="shared" si="5964"/>
        <v/>
      </c>
      <c r="DY353" s="115" t="str">
        <f t="shared" si="5965"/>
        <v/>
      </c>
      <c r="DZ353" s="115" t="str">
        <f t="shared" si="5966"/>
        <v/>
      </c>
      <c r="EA353" s="115" t="str">
        <f t="shared" si="5967"/>
        <v/>
      </c>
      <c r="EB353" s="115" t="str">
        <f t="shared" si="5968"/>
        <v/>
      </c>
      <c r="EC353" s="115" t="str">
        <f t="shared" si="5969"/>
        <v/>
      </c>
      <c r="ED353" s="115" t="str">
        <f t="shared" si="5970"/>
        <v/>
      </c>
      <c r="EE353" s="115" t="str">
        <f t="shared" si="5971"/>
        <v/>
      </c>
      <c r="EF353" s="115" t="str">
        <f t="shared" si="5972"/>
        <v/>
      </c>
      <c r="EG353" s="115" t="str">
        <f t="shared" si="6020"/>
        <v/>
      </c>
      <c r="EH353" s="115" t="str">
        <f t="shared" si="6021"/>
        <v/>
      </c>
      <c r="EI353" s="115" t="str">
        <f t="shared" si="6022"/>
        <v/>
      </c>
      <c r="EJ353" s="115" t="str">
        <f t="shared" si="6023"/>
        <v/>
      </c>
      <c r="EK353" s="115" t="str">
        <f t="shared" si="6024"/>
        <v/>
      </c>
      <c r="EL353" s="115" t="str">
        <f t="shared" si="6025"/>
        <v/>
      </c>
      <c r="EM353" s="115" t="str">
        <f t="shared" si="6026"/>
        <v/>
      </c>
      <c r="EN353" s="115" t="str">
        <f t="shared" si="6027"/>
        <v/>
      </c>
      <c r="EO353" s="115" t="str">
        <f t="shared" si="6028"/>
        <v/>
      </c>
      <c r="EP353" s="115" t="str">
        <f t="shared" si="6029"/>
        <v/>
      </c>
      <c r="EQ353" s="115" t="str">
        <f t="shared" si="6030"/>
        <v/>
      </c>
      <c r="ER353" s="115" t="str">
        <f t="shared" si="6031"/>
        <v/>
      </c>
      <c r="ES353" s="115" t="str">
        <f t="shared" si="6032"/>
        <v/>
      </c>
      <c r="ET353" s="115" t="str">
        <f t="shared" si="6033"/>
        <v/>
      </c>
      <c r="EU353" s="115" t="str">
        <f t="shared" si="6034"/>
        <v/>
      </c>
      <c r="EV353" s="115" t="str">
        <f t="shared" si="6035"/>
        <v/>
      </c>
      <c r="EW353" s="115" t="str">
        <f t="shared" si="6036"/>
        <v/>
      </c>
      <c r="EX353" s="115" t="str">
        <f t="shared" si="6037"/>
        <v/>
      </c>
      <c r="EY353" s="115" t="str">
        <f t="shared" si="6038"/>
        <v/>
      </c>
      <c r="EZ353" s="115" t="str">
        <f t="shared" si="6039"/>
        <v/>
      </c>
      <c r="FA353" s="115" t="str">
        <f t="shared" si="6040"/>
        <v/>
      </c>
      <c r="FB353" s="115" t="str">
        <f t="shared" si="6041"/>
        <v/>
      </c>
      <c r="FC353" s="115" t="str">
        <f t="shared" si="6042"/>
        <v/>
      </c>
      <c r="FD353" s="115" t="str">
        <f t="shared" si="6043"/>
        <v/>
      </c>
      <c r="FE353" s="115" t="str">
        <f t="shared" si="6044"/>
        <v/>
      </c>
      <c r="GA353" s="217" t="str">
        <f t="shared" si="6065"/>
        <v/>
      </c>
      <c r="GB353" s="140" t="str">
        <f t="shared" si="6066"/>
        <v/>
      </c>
      <c r="GC353" s="182">
        <f t="shared" ref="GC353:GW353" si="6133">GC26+GC53+GC80+GC107+GC134+GC161+GC188+GC215+GC242+GC269+GC296+GC323</f>
        <v>0</v>
      </c>
      <c r="GD353" s="182">
        <f t="shared" si="6133"/>
        <v>0</v>
      </c>
      <c r="GE353" s="184" t="str">
        <f t="shared" si="6063"/>
        <v/>
      </c>
      <c r="GF353" s="182">
        <f t="shared" si="6133"/>
        <v>0</v>
      </c>
      <c r="GG353" s="182">
        <f t="shared" si="6133"/>
        <v>0</v>
      </c>
      <c r="GH353" s="182">
        <f t="shared" si="6133"/>
        <v>0</v>
      </c>
      <c r="GI353" s="182">
        <f t="shared" si="6133"/>
        <v>0</v>
      </c>
      <c r="GJ353" s="182">
        <f t="shared" si="6133"/>
        <v>0</v>
      </c>
      <c r="GK353" s="182">
        <f t="shared" si="6133"/>
        <v>0</v>
      </c>
      <c r="GL353" s="182">
        <f t="shared" si="6133"/>
        <v>0</v>
      </c>
      <c r="GM353" s="182">
        <f t="shared" si="6133"/>
        <v>0</v>
      </c>
      <c r="GN353" s="182">
        <f t="shared" si="6133"/>
        <v>0</v>
      </c>
      <c r="GO353" s="182">
        <f t="shared" si="6133"/>
        <v>0</v>
      </c>
      <c r="GP353" s="182" t="e">
        <f t="shared" si="6068"/>
        <v>#DIV/0!</v>
      </c>
      <c r="GQ353" s="182">
        <f t="shared" si="6133"/>
        <v>0</v>
      </c>
      <c r="GR353" s="182">
        <f t="shared" si="6133"/>
        <v>0</v>
      </c>
      <c r="GS353" s="182">
        <f t="shared" si="6133"/>
        <v>0</v>
      </c>
      <c r="GT353" s="182">
        <f t="shared" si="6133"/>
        <v>0</v>
      </c>
      <c r="GU353" s="182">
        <f t="shared" si="6133"/>
        <v>0</v>
      </c>
      <c r="GV353" s="182">
        <f t="shared" si="6133"/>
        <v>0</v>
      </c>
      <c r="GW353" s="182">
        <f t="shared" si="6133"/>
        <v>0</v>
      </c>
      <c r="GY353" s="115">
        <v>350</v>
      </c>
      <c r="GZ353" s="120" t="str">
        <f>IF(COUNT(GZ347:GZ352)&gt;1,GY360,"")</f>
        <v/>
      </c>
      <c r="HA353" s="118">
        <f t="shared" si="6125"/>
        <v>0</v>
      </c>
      <c r="HB353" s="118" t="str">
        <f>IF(GZ353="","",'INPUT INF'!L$54)</f>
        <v/>
      </c>
      <c r="HC353" s="118" t="s">
        <v>32</v>
      </c>
      <c r="HD353" s="181" t="str">
        <f>IFERROR(INDEX(GB$112:GB$136,MATCH($HB353,$GA$112:$GA$136,0)),"")</f>
        <v/>
      </c>
      <c r="HE353" s="181">
        <f>SUM(HE347:HE352)</f>
        <v>0</v>
      </c>
      <c r="HF353" s="181">
        <f t="shared" ref="HF353" si="6134">SUM(HF347:HF352)</f>
        <v>0</v>
      </c>
      <c r="HG353" s="171" t="str">
        <f t="shared" ref="HG353" si="6135">IF(HD353="","",ROUND(HF353/HE353*100,2))</f>
        <v/>
      </c>
      <c r="HH353" s="181">
        <f t="shared" ref="HH353:HQ353" si="6136">SUM(HH347:HH352)</f>
        <v>0</v>
      </c>
      <c r="HI353" s="181">
        <f t="shared" si="6136"/>
        <v>0</v>
      </c>
      <c r="HJ353" s="181">
        <f t="shared" si="6136"/>
        <v>0</v>
      </c>
      <c r="HK353" s="181">
        <f t="shared" si="6136"/>
        <v>0</v>
      </c>
      <c r="HL353" s="181">
        <f t="shared" si="6136"/>
        <v>0</v>
      </c>
      <c r="HM353" s="181">
        <f t="shared" si="6136"/>
        <v>0</v>
      </c>
      <c r="HN353" s="181">
        <f t="shared" si="6136"/>
        <v>0</v>
      </c>
      <c r="HO353" s="181">
        <f t="shared" si="6136"/>
        <v>0</v>
      </c>
      <c r="HP353" s="181">
        <f t="shared" si="6136"/>
        <v>0</v>
      </c>
      <c r="HQ353" s="181">
        <f t="shared" si="6136"/>
        <v>0</v>
      </c>
      <c r="HR353" s="171" t="e">
        <f t="shared" ref="HR353" si="6137">ROUND(HQ353*12.5/SUM(HH353:HP353),2)</f>
        <v>#DIV/0!</v>
      </c>
      <c r="HS353" s="181">
        <f t="shared" ref="HS353" si="6138">SUM(HS347:HS352)</f>
        <v>0</v>
      </c>
      <c r="HT353" s="181">
        <f t="shared" ref="HT353:HW353" si="6139">SUM(HT347:HT352)</f>
        <v>0</v>
      </c>
      <c r="HU353" s="181">
        <f t="shared" si="6139"/>
        <v>0</v>
      </c>
      <c r="HV353" s="181">
        <f t="shared" si="6139"/>
        <v>0</v>
      </c>
      <c r="HW353" s="181">
        <f t="shared" si="6139"/>
        <v>0</v>
      </c>
      <c r="HX353" s="181">
        <f t="shared" ref="HX353:HY353" si="6140">SUM(HX347:HX352)</f>
        <v>0</v>
      </c>
      <c r="HY353" s="181">
        <f t="shared" si="6140"/>
        <v>0</v>
      </c>
    </row>
    <row r="354" spans="1:233" ht="15" customHeight="1" x14ac:dyDescent="0.25">
      <c r="A354" s="115">
        <v>352</v>
      </c>
      <c r="B354" s="115" t="str">
        <f t="shared" ref="B354:B417" si="6141">IFERROR(SMALL($G$2004:$G$2901,A4),"")</f>
        <v/>
      </c>
      <c r="C354" s="115" t="s">
        <v>68</v>
      </c>
      <c r="D354" s="100">
        <f>D353</f>
        <v>0</v>
      </c>
      <c r="E354" s="100" t="str">
        <f t="shared" si="5975"/>
        <v/>
      </c>
      <c r="F354" s="100" t="str">
        <f t="shared" si="5976"/>
        <v/>
      </c>
      <c r="G354" s="100" t="str">
        <f t="shared" si="5925"/>
        <v/>
      </c>
      <c r="H354" s="100" t="str">
        <f t="shared" si="5977"/>
        <v/>
      </c>
      <c r="I354" s="100" t="str">
        <f t="shared" si="5926"/>
        <v/>
      </c>
      <c r="J354" s="100" t="str">
        <f t="shared" si="5978"/>
        <v/>
      </c>
      <c r="K354" s="100" t="str">
        <f t="shared" si="5927"/>
        <v/>
      </c>
      <c r="L354" s="100" t="str">
        <f t="shared" si="5979"/>
        <v/>
      </c>
      <c r="M354" s="100" t="str">
        <f t="shared" si="5928"/>
        <v/>
      </c>
      <c r="N354" s="100" t="str">
        <f t="shared" si="5980"/>
        <v/>
      </c>
      <c r="O354" s="100" t="str">
        <f t="shared" si="5929"/>
        <v/>
      </c>
      <c r="P354" s="100" t="str">
        <f t="shared" si="5981"/>
        <v/>
      </c>
      <c r="Q354" s="100" t="str">
        <f t="shared" si="5930"/>
        <v/>
      </c>
      <c r="R354" s="100" t="str">
        <f t="shared" si="5982"/>
        <v/>
      </c>
      <c r="S354" s="100" t="str">
        <f t="shared" si="5931"/>
        <v/>
      </c>
      <c r="T354" s="100" t="str">
        <f t="shared" si="5983"/>
        <v/>
      </c>
      <c r="U354" s="100" t="str">
        <f t="shared" si="5932"/>
        <v/>
      </c>
      <c r="V354" s="100" t="str">
        <f t="shared" si="5984"/>
        <v/>
      </c>
      <c r="W354" s="100" t="str">
        <f t="shared" si="5933"/>
        <v/>
      </c>
      <c r="X354" s="100" t="str">
        <f t="shared" si="5985"/>
        <v/>
      </c>
      <c r="Y354" s="100" t="str">
        <f t="shared" si="5934"/>
        <v/>
      </c>
      <c r="Z354" s="100" t="str">
        <f t="shared" si="5986"/>
        <v/>
      </c>
      <c r="AA354" s="100" t="str">
        <f t="shared" si="5935"/>
        <v/>
      </c>
      <c r="AB354" s="100" t="str">
        <f t="shared" si="5987"/>
        <v/>
      </c>
      <c r="AC354" s="100" t="str">
        <f t="shared" si="5936"/>
        <v/>
      </c>
      <c r="AD354" s="100" t="str">
        <f t="shared" si="5988"/>
        <v/>
      </c>
      <c r="AE354" s="100" t="str">
        <f t="shared" si="5937"/>
        <v/>
      </c>
      <c r="AF354" s="100" t="str">
        <f t="shared" si="5989"/>
        <v/>
      </c>
      <c r="AG354" s="100" t="str">
        <f t="shared" si="5938"/>
        <v/>
      </c>
      <c r="AH354" s="100" t="str">
        <f t="shared" si="5990"/>
        <v/>
      </c>
      <c r="AI354" s="100" t="str">
        <f t="shared" si="5939"/>
        <v/>
      </c>
      <c r="AJ354" s="100" t="str">
        <f t="shared" si="5991"/>
        <v/>
      </c>
      <c r="AK354" s="100" t="str">
        <f t="shared" si="5940"/>
        <v/>
      </c>
      <c r="AL354" s="100" t="str">
        <f t="shared" si="5992"/>
        <v/>
      </c>
      <c r="AM354" s="100" t="str">
        <f t="shared" si="5941"/>
        <v/>
      </c>
      <c r="AN354" s="100" t="str">
        <f t="shared" si="5993"/>
        <v/>
      </c>
      <c r="AO354" s="100" t="str">
        <f t="shared" si="5942"/>
        <v/>
      </c>
      <c r="AP354" s="100" t="str">
        <f t="shared" si="5994"/>
        <v/>
      </c>
      <c r="AQ354" s="100" t="str">
        <f t="shared" si="5943"/>
        <v/>
      </c>
      <c r="AR354" s="100" t="str">
        <f t="shared" si="5995"/>
        <v/>
      </c>
      <c r="AS354" s="100" t="str">
        <f t="shared" si="5944"/>
        <v/>
      </c>
      <c r="AT354" s="100" t="str">
        <f t="shared" si="5996"/>
        <v/>
      </c>
      <c r="AU354" s="100" t="str">
        <f t="shared" si="5945"/>
        <v/>
      </c>
      <c r="AV354" s="100" t="str">
        <f t="shared" si="5997"/>
        <v/>
      </c>
      <c r="AW354" s="100" t="str">
        <f t="shared" si="5946"/>
        <v/>
      </c>
      <c r="AX354" s="100" t="str">
        <f t="shared" si="5998"/>
        <v/>
      </c>
      <c r="AY354" s="100" t="str">
        <f t="shared" si="5947"/>
        <v/>
      </c>
      <c r="AZ354" s="100" t="str">
        <f t="shared" si="5999"/>
        <v/>
      </c>
      <c r="BA354" s="100" t="str">
        <f t="shared" si="5948"/>
        <v/>
      </c>
      <c r="BB354" s="100" t="str">
        <f t="shared" si="6000"/>
        <v/>
      </c>
      <c r="BC354" s="100" t="str">
        <f>IFERROR(INDEX('INPUT INF'!$F$3:$F$601,MATCH($B354,'INPUT INF'!$A$3:$A$601,FALSE)),"")</f>
        <v/>
      </c>
      <c r="BD354" s="100" t="str">
        <f t="shared" si="5848"/>
        <v/>
      </c>
      <c r="BE354" s="100" t="str">
        <f t="shared" si="6001"/>
        <v/>
      </c>
      <c r="BF354" s="100" t="str">
        <f t="shared" si="6002"/>
        <v/>
      </c>
      <c r="BG354" s="115" t="str">
        <f t="shared" si="6003"/>
        <v/>
      </c>
      <c r="BH354" s="115" t="str">
        <f>IF(AND('INPUT INF'!$O$1="X",BG354="PASS"),BF354,IF($BG354="","0",IF('INPUT INF'!$N$63="YES",$BF354,"")))</f>
        <v>0</v>
      </c>
      <c r="BI354" s="115" t="str">
        <f>IF($BG354="","0",IF('INPUT INF'!$S$64="YES",$BF354,""))</f>
        <v>0</v>
      </c>
      <c r="BJ354" s="115" t="str">
        <f>IF($BG354="","0",IF('INPUT INF'!$S$65="YES",$BF354,""))</f>
        <v>0</v>
      </c>
      <c r="BL354" s="116" t="str">
        <f t="shared" si="6004"/>
        <v/>
      </c>
      <c r="BM354" s="116" t="str">
        <f t="shared" si="6005"/>
        <v/>
      </c>
      <c r="BN354" s="116" t="str">
        <f t="shared" si="6005"/>
        <v/>
      </c>
      <c r="BR354" s="116" t="str">
        <f t="shared" si="6006"/>
        <v/>
      </c>
      <c r="BS354" s="116" t="str">
        <f t="shared" si="6007"/>
        <v/>
      </c>
      <c r="BT354" s="116" t="str">
        <f t="shared" si="6007"/>
        <v/>
      </c>
      <c r="BX354" s="116" t="str">
        <f t="shared" si="6008"/>
        <v/>
      </c>
      <c r="BY354" s="116" t="str">
        <f t="shared" si="6009"/>
        <v/>
      </c>
      <c r="BZ354" s="116" t="str">
        <f t="shared" si="6009"/>
        <v/>
      </c>
      <c r="CD354" s="116" t="str">
        <f t="shared" si="6010"/>
        <v/>
      </c>
      <c r="CE354" s="116" t="str">
        <f t="shared" si="6011"/>
        <v/>
      </c>
      <c r="CF354" s="116" t="str">
        <f t="shared" si="6012"/>
        <v/>
      </c>
      <c r="CJ354" s="116" t="str">
        <f t="shared" si="6013"/>
        <v/>
      </c>
      <c r="CK354" s="116" t="str">
        <f t="shared" si="6014"/>
        <v/>
      </c>
      <c r="CL354" s="116" t="str">
        <f t="shared" si="6015"/>
        <v/>
      </c>
      <c r="CP354" s="116" t="str">
        <f t="shared" si="6016"/>
        <v/>
      </c>
      <c r="CQ354" s="116" t="str">
        <f t="shared" si="6017"/>
        <v/>
      </c>
      <c r="CR354" s="116" t="str">
        <f t="shared" si="6018"/>
        <v/>
      </c>
      <c r="DH354" s="115" t="str">
        <f t="shared" si="6019"/>
        <v/>
      </c>
      <c r="DI354" s="115" t="str">
        <f t="shared" si="5949"/>
        <v/>
      </c>
      <c r="DJ354" s="115" t="str">
        <f t="shared" si="5950"/>
        <v/>
      </c>
      <c r="DK354" s="115" t="str">
        <f t="shared" si="5951"/>
        <v/>
      </c>
      <c r="DL354" s="115" t="str">
        <f t="shared" si="5952"/>
        <v/>
      </c>
      <c r="DM354" s="115" t="str">
        <f t="shared" si="5953"/>
        <v/>
      </c>
      <c r="DN354" s="115" t="str">
        <f t="shared" si="5954"/>
        <v/>
      </c>
      <c r="DO354" s="115" t="str">
        <f t="shared" si="5955"/>
        <v/>
      </c>
      <c r="DP354" s="115" t="str">
        <f t="shared" si="5956"/>
        <v/>
      </c>
      <c r="DQ354" s="115" t="str">
        <f t="shared" si="5957"/>
        <v/>
      </c>
      <c r="DR354" s="115" t="str">
        <f t="shared" si="5958"/>
        <v/>
      </c>
      <c r="DS354" s="115" t="str">
        <f t="shared" si="5959"/>
        <v/>
      </c>
      <c r="DT354" s="115" t="str">
        <f t="shared" si="5960"/>
        <v/>
      </c>
      <c r="DU354" s="115" t="str">
        <f t="shared" si="5961"/>
        <v/>
      </c>
      <c r="DV354" s="115" t="str">
        <f t="shared" si="5962"/>
        <v/>
      </c>
      <c r="DW354" s="115" t="str">
        <f t="shared" si="5963"/>
        <v/>
      </c>
      <c r="DX354" s="115" t="str">
        <f t="shared" si="5964"/>
        <v/>
      </c>
      <c r="DY354" s="115" t="str">
        <f t="shared" si="5965"/>
        <v/>
      </c>
      <c r="DZ354" s="115" t="str">
        <f t="shared" si="5966"/>
        <v/>
      </c>
      <c r="EA354" s="115" t="str">
        <f t="shared" si="5967"/>
        <v/>
      </c>
      <c r="EB354" s="115" t="str">
        <f t="shared" si="5968"/>
        <v/>
      </c>
      <c r="EC354" s="115" t="str">
        <f t="shared" si="5969"/>
        <v/>
      </c>
      <c r="ED354" s="115" t="str">
        <f t="shared" si="5970"/>
        <v/>
      </c>
      <c r="EE354" s="115" t="str">
        <f t="shared" si="5971"/>
        <v/>
      </c>
      <c r="EF354" s="115" t="str">
        <f t="shared" si="5972"/>
        <v/>
      </c>
      <c r="EG354" s="115" t="str">
        <f t="shared" si="6020"/>
        <v/>
      </c>
      <c r="EH354" s="115" t="str">
        <f t="shared" si="6021"/>
        <v/>
      </c>
      <c r="EI354" s="115" t="str">
        <f t="shared" si="6022"/>
        <v/>
      </c>
      <c r="EJ354" s="115" t="str">
        <f t="shared" si="6023"/>
        <v/>
      </c>
      <c r="EK354" s="115" t="str">
        <f t="shared" si="6024"/>
        <v/>
      </c>
      <c r="EL354" s="115" t="str">
        <f t="shared" si="6025"/>
        <v/>
      </c>
      <c r="EM354" s="115" t="str">
        <f t="shared" si="6026"/>
        <v/>
      </c>
      <c r="EN354" s="115" t="str">
        <f t="shared" si="6027"/>
        <v/>
      </c>
      <c r="EO354" s="115" t="str">
        <f t="shared" si="6028"/>
        <v/>
      </c>
      <c r="EP354" s="115" t="str">
        <f t="shared" si="6029"/>
        <v/>
      </c>
      <c r="EQ354" s="115" t="str">
        <f t="shared" si="6030"/>
        <v/>
      </c>
      <c r="ER354" s="115" t="str">
        <f t="shared" si="6031"/>
        <v/>
      </c>
      <c r="ES354" s="115" t="str">
        <f t="shared" si="6032"/>
        <v/>
      </c>
      <c r="ET354" s="115" t="str">
        <f t="shared" si="6033"/>
        <v/>
      </c>
      <c r="EU354" s="115" t="str">
        <f t="shared" si="6034"/>
        <v/>
      </c>
      <c r="EV354" s="115" t="str">
        <f t="shared" si="6035"/>
        <v/>
      </c>
      <c r="EW354" s="115" t="str">
        <f t="shared" si="6036"/>
        <v/>
      </c>
      <c r="EX354" s="115" t="str">
        <f t="shared" si="6037"/>
        <v/>
      </c>
      <c r="EY354" s="115" t="str">
        <f t="shared" si="6038"/>
        <v/>
      </c>
      <c r="EZ354" s="115" t="str">
        <f t="shared" si="6039"/>
        <v/>
      </c>
      <c r="FA354" s="115" t="str">
        <f t="shared" si="6040"/>
        <v/>
      </c>
      <c r="FB354" s="115" t="str">
        <f t="shared" si="6041"/>
        <v/>
      </c>
      <c r="FC354" s="115" t="str">
        <f t="shared" si="6042"/>
        <v/>
      </c>
      <c r="FD354" s="115" t="str">
        <f t="shared" si="6043"/>
        <v/>
      </c>
      <c r="FE354" s="115" t="str">
        <f t="shared" si="6044"/>
        <v/>
      </c>
      <c r="GA354" s="217" t="str">
        <f t="shared" si="6065"/>
        <v/>
      </c>
      <c r="GB354" s="140" t="str">
        <f t="shared" si="6066"/>
        <v/>
      </c>
      <c r="GC354" s="182">
        <f t="shared" ref="GC354:GW355" si="6142">GC27+GC54+GC81+GC108+GC135+GC162+GC189+GC216+GC243+GC270+GC297+GC324</f>
        <v>0</v>
      </c>
      <c r="GD354" s="182">
        <f t="shared" si="6142"/>
        <v>0</v>
      </c>
      <c r="GE354" s="184" t="str">
        <f t="shared" si="6063"/>
        <v/>
      </c>
      <c r="GF354" s="182">
        <f t="shared" si="6142"/>
        <v>0</v>
      </c>
      <c r="GG354" s="182">
        <f t="shared" si="6142"/>
        <v>0</v>
      </c>
      <c r="GH354" s="182">
        <f t="shared" si="6142"/>
        <v>0</v>
      </c>
      <c r="GI354" s="182">
        <f t="shared" si="6142"/>
        <v>0</v>
      </c>
      <c r="GJ354" s="182">
        <f t="shared" si="6142"/>
        <v>0</v>
      </c>
      <c r="GK354" s="182">
        <f t="shared" si="6142"/>
        <v>0</v>
      </c>
      <c r="GL354" s="182">
        <f t="shared" si="6142"/>
        <v>0</v>
      </c>
      <c r="GM354" s="182">
        <f t="shared" si="6142"/>
        <v>0</v>
      </c>
      <c r="GN354" s="182">
        <f t="shared" si="6142"/>
        <v>0</v>
      </c>
      <c r="GO354" s="182">
        <f t="shared" si="6142"/>
        <v>0</v>
      </c>
      <c r="GP354" s="182" t="e">
        <f t="shared" si="6068"/>
        <v>#DIV/0!</v>
      </c>
      <c r="GQ354" s="182">
        <f t="shared" si="6142"/>
        <v>0</v>
      </c>
      <c r="GR354" s="182">
        <f t="shared" si="6142"/>
        <v>0</v>
      </c>
      <c r="GS354" s="182">
        <f t="shared" si="6142"/>
        <v>0</v>
      </c>
      <c r="GT354" s="182">
        <f t="shared" si="6142"/>
        <v>0</v>
      </c>
      <c r="GU354" s="182">
        <f t="shared" si="6142"/>
        <v>0</v>
      </c>
      <c r="GV354" s="182">
        <f t="shared" si="6142"/>
        <v>0</v>
      </c>
      <c r="GW354" s="182">
        <f t="shared" si="6142"/>
        <v>0</v>
      </c>
      <c r="GY354" s="115">
        <v>351</v>
      </c>
      <c r="GZ354" s="120" t="str">
        <f>IF('INPUT INF'!N$55="YES",GY361,"")</f>
        <v/>
      </c>
      <c r="HA354" s="118">
        <f>'INPUT INF'!K55</f>
        <v>0</v>
      </c>
      <c r="HB354" s="118" t="str">
        <f>IF(GZ354="","",'INPUT INF'!L$55)</f>
        <v/>
      </c>
      <c r="HC354" s="181" t="str">
        <f>'INPUT INF'!N$34</f>
        <v>A</v>
      </c>
      <c r="HD354" s="181" t="str">
        <f>IFERROR(INDEX(GB$4:GB$28,MATCH($HB354,$GA$4:$GA$28,0)),"")</f>
        <v/>
      </c>
      <c r="HE354" s="181">
        <f t="shared" ref="HE354:HY354" si="6143">IFERROR(INDEX(GC$166:GC$190,MATCH($HB354,$GA$166:$GA$190,0)),"")</f>
        <v>0</v>
      </c>
      <c r="HF354" s="181">
        <f t="shared" si="6143"/>
        <v>0</v>
      </c>
      <c r="HG354" s="181" t="str">
        <f t="shared" si="6143"/>
        <v/>
      </c>
      <c r="HH354" s="181">
        <f t="shared" si="6143"/>
        <v>0</v>
      </c>
      <c r="HI354" s="181">
        <f t="shared" si="6143"/>
        <v>0</v>
      </c>
      <c r="HJ354" s="181">
        <f t="shared" si="6143"/>
        <v>0</v>
      </c>
      <c r="HK354" s="181">
        <f t="shared" si="6143"/>
        <v>0</v>
      </c>
      <c r="HL354" s="181">
        <f t="shared" si="6143"/>
        <v>0</v>
      </c>
      <c r="HM354" s="181">
        <f t="shared" si="6143"/>
        <v>0</v>
      </c>
      <c r="HN354" s="181">
        <f t="shared" si="6143"/>
        <v>0</v>
      </c>
      <c r="HO354" s="181">
        <f t="shared" si="6143"/>
        <v>0</v>
      </c>
      <c r="HP354" s="181">
        <f t="shared" si="6143"/>
        <v>0</v>
      </c>
      <c r="HQ354" s="181">
        <f t="shared" si="6143"/>
        <v>0</v>
      </c>
      <c r="HR354" s="181" t="str">
        <f t="shared" si="6143"/>
        <v/>
      </c>
      <c r="HS354" s="181">
        <f t="shared" si="6143"/>
        <v>0</v>
      </c>
      <c r="HT354" s="181">
        <f t="shared" si="6143"/>
        <v>0</v>
      </c>
      <c r="HU354" s="181">
        <f t="shared" si="6143"/>
        <v>0</v>
      </c>
      <c r="HV354" s="181">
        <f t="shared" si="6143"/>
        <v>0</v>
      </c>
      <c r="HW354" s="181">
        <f t="shared" si="6143"/>
        <v>0</v>
      </c>
      <c r="HX354" s="181">
        <f t="shared" si="6143"/>
        <v>0</v>
      </c>
      <c r="HY354" s="181">
        <f t="shared" si="6143"/>
        <v>0</v>
      </c>
    </row>
    <row r="355" spans="1:233" ht="15" customHeight="1" x14ac:dyDescent="0.25">
      <c r="A355" s="115">
        <v>353</v>
      </c>
      <c r="B355" s="115" t="str">
        <f t="shared" si="6141"/>
        <v/>
      </c>
      <c r="C355" s="115" t="s">
        <v>68</v>
      </c>
      <c r="D355" s="100">
        <f t="shared" ref="D355:D418" si="6144">D354</f>
        <v>0</v>
      </c>
      <c r="E355" s="100" t="str">
        <f t="shared" si="5975"/>
        <v/>
      </c>
      <c r="F355" s="100" t="str">
        <f t="shared" si="5976"/>
        <v/>
      </c>
      <c r="G355" s="100" t="str">
        <f t="shared" si="5925"/>
        <v/>
      </c>
      <c r="H355" s="100" t="str">
        <f t="shared" si="5977"/>
        <v/>
      </c>
      <c r="I355" s="100" t="str">
        <f t="shared" si="5926"/>
        <v/>
      </c>
      <c r="J355" s="100" t="str">
        <f t="shared" si="5978"/>
        <v/>
      </c>
      <c r="K355" s="100" t="str">
        <f t="shared" si="5927"/>
        <v/>
      </c>
      <c r="L355" s="100" t="str">
        <f t="shared" si="5979"/>
        <v/>
      </c>
      <c r="M355" s="100" t="str">
        <f t="shared" si="5928"/>
        <v/>
      </c>
      <c r="N355" s="100" t="str">
        <f t="shared" si="5980"/>
        <v/>
      </c>
      <c r="O355" s="100" t="str">
        <f t="shared" si="5929"/>
        <v/>
      </c>
      <c r="P355" s="100" t="str">
        <f t="shared" si="5981"/>
        <v/>
      </c>
      <c r="Q355" s="100" t="str">
        <f t="shared" si="5930"/>
        <v/>
      </c>
      <c r="R355" s="100" t="str">
        <f t="shared" si="5982"/>
        <v/>
      </c>
      <c r="S355" s="100" t="str">
        <f t="shared" si="5931"/>
        <v/>
      </c>
      <c r="T355" s="100" t="str">
        <f t="shared" si="5983"/>
        <v/>
      </c>
      <c r="U355" s="100" t="str">
        <f t="shared" si="5932"/>
        <v/>
      </c>
      <c r="V355" s="100" t="str">
        <f t="shared" si="5984"/>
        <v/>
      </c>
      <c r="W355" s="100" t="str">
        <f t="shared" si="5933"/>
        <v/>
      </c>
      <c r="X355" s="100" t="str">
        <f t="shared" si="5985"/>
        <v/>
      </c>
      <c r="Y355" s="100" t="str">
        <f t="shared" si="5934"/>
        <v/>
      </c>
      <c r="Z355" s="100" t="str">
        <f t="shared" si="5986"/>
        <v/>
      </c>
      <c r="AA355" s="100" t="str">
        <f t="shared" si="5935"/>
        <v/>
      </c>
      <c r="AB355" s="100" t="str">
        <f t="shared" si="5987"/>
        <v/>
      </c>
      <c r="AC355" s="100" t="str">
        <f t="shared" si="5936"/>
        <v/>
      </c>
      <c r="AD355" s="100" t="str">
        <f t="shared" si="5988"/>
        <v/>
      </c>
      <c r="AE355" s="100" t="str">
        <f t="shared" si="5937"/>
        <v/>
      </c>
      <c r="AF355" s="100" t="str">
        <f t="shared" si="5989"/>
        <v/>
      </c>
      <c r="AG355" s="100" t="str">
        <f t="shared" si="5938"/>
        <v/>
      </c>
      <c r="AH355" s="100" t="str">
        <f t="shared" si="5990"/>
        <v/>
      </c>
      <c r="AI355" s="100" t="str">
        <f t="shared" si="5939"/>
        <v/>
      </c>
      <c r="AJ355" s="100" t="str">
        <f t="shared" si="5991"/>
        <v/>
      </c>
      <c r="AK355" s="100" t="str">
        <f t="shared" si="5940"/>
        <v/>
      </c>
      <c r="AL355" s="100" t="str">
        <f t="shared" si="5992"/>
        <v/>
      </c>
      <c r="AM355" s="100" t="str">
        <f t="shared" si="5941"/>
        <v/>
      </c>
      <c r="AN355" s="100" t="str">
        <f t="shared" si="5993"/>
        <v/>
      </c>
      <c r="AO355" s="100" t="str">
        <f t="shared" si="5942"/>
        <v/>
      </c>
      <c r="AP355" s="100" t="str">
        <f t="shared" si="5994"/>
        <v/>
      </c>
      <c r="AQ355" s="100" t="str">
        <f t="shared" si="5943"/>
        <v/>
      </c>
      <c r="AR355" s="100" t="str">
        <f t="shared" si="5995"/>
        <v/>
      </c>
      <c r="AS355" s="100" t="str">
        <f t="shared" si="5944"/>
        <v/>
      </c>
      <c r="AT355" s="100" t="str">
        <f t="shared" si="5996"/>
        <v/>
      </c>
      <c r="AU355" s="100" t="str">
        <f t="shared" si="5945"/>
        <v/>
      </c>
      <c r="AV355" s="100" t="str">
        <f t="shared" si="5997"/>
        <v/>
      </c>
      <c r="AW355" s="100" t="str">
        <f t="shared" si="5946"/>
        <v/>
      </c>
      <c r="AX355" s="100" t="str">
        <f t="shared" si="5998"/>
        <v/>
      </c>
      <c r="AY355" s="100" t="str">
        <f t="shared" si="5947"/>
        <v/>
      </c>
      <c r="AZ355" s="100" t="str">
        <f t="shared" si="5999"/>
        <v/>
      </c>
      <c r="BA355" s="100" t="str">
        <f t="shared" si="5948"/>
        <v/>
      </c>
      <c r="BB355" s="100" t="str">
        <f t="shared" si="6000"/>
        <v/>
      </c>
      <c r="BC355" s="100" t="str">
        <f>IFERROR(INDEX('INPUT INF'!$F$3:$F$601,MATCH($B355,'INPUT INF'!$A$3:$A$601,FALSE)),"")</f>
        <v/>
      </c>
      <c r="BD355" s="100" t="str">
        <f t="shared" si="5848"/>
        <v/>
      </c>
      <c r="BE355" s="100" t="str">
        <f t="shared" si="6001"/>
        <v/>
      </c>
      <c r="BF355" s="100" t="str">
        <f t="shared" si="6002"/>
        <v/>
      </c>
      <c r="BG355" s="115" t="str">
        <f t="shared" si="6003"/>
        <v/>
      </c>
      <c r="BH355" s="115" t="str">
        <f>IF(AND('INPUT INF'!$O$1="X",BG355="PASS"),BF355,IF($BG355="","0",IF('INPUT INF'!$N$63="YES",$BF355,"")))</f>
        <v>0</v>
      </c>
      <c r="BI355" s="115" t="str">
        <f>IF($BG355="","0",IF('INPUT INF'!$S$64="YES",$BF355,""))</f>
        <v>0</v>
      </c>
      <c r="BJ355" s="115" t="str">
        <f>IF($BG355="","0",IF('INPUT INF'!$S$65="YES",$BF355,""))</f>
        <v>0</v>
      </c>
      <c r="BL355" s="116" t="str">
        <f t="shared" si="6004"/>
        <v/>
      </c>
      <c r="BM355" s="116" t="str">
        <f t="shared" si="6005"/>
        <v/>
      </c>
      <c r="BN355" s="116" t="str">
        <f t="shared" si="6005"/>
        <v/>
      </c>
      <c r="BR355" s="116" t="str">
        <f t="shared" si="6006"/>
        <v/>
      </c>
      <c r="BS355" s="116" t="str">
        <f t="shared" si="6007"/>
        <v/>
      </c>
      <c r="BT355" s="116" t="str">
        <f t="shared" si="6007"/>
        <v/>
      </c>
      <c r="BX355" s="116" t="str">
        <f t="shared" si="6008"/>
        <v/>
      </c>
      <c r="BY355" s="116" t="str">
        <f t="shared" si="6009"/>
        <v/>
      </c>
      <c r="BZ355" s="116" t="str">
        <f t="shared" si="6009"/>
        <v/>
      </c>
      <c r="CD355" s="116" t="str">
        <f t="shared" si="6010"/>
        <v/>
      </c>
      <c r="CE355" s="116" t="str">
        <f t="shared" si="6011"/>
        <v/>
      </c>
      <c r="CF355" s="116" t="str">
        <f t="shared" si="6012"/>
        <v/>
      </c>
      <c r="CJ355" s="116" t="str">
        <f t="shared" si="6013"/>
        <v/>
      </c>
      <c r="CK355" s="116" t="str">
        <f t="shared" si="6014"/>
        <v/>
      </c>
      <c r="CL355" s="116" t="str">
        <f t="shared" si="6015"/>
        <v/>
      </c>
      <c r="CP355" s="116" t="str">
        <f t="shared" si="6016"/>
        <v/>
      </c>
      <c r="CQ355" s="116" t="str">
        <f t="shared" si="6017"/>
        <v/>
      </c>
      <c r="CR355" s="116" t="str">
        <f t="shared" si="6018"/>
        <v/>
      </c>
      <c r="DH355" s="115" t="str">
        <f t="shared" si="6019"/>
        <v/>
      </c>
      <c r="DI355" s="115" t="str">
        <f t="shared" si="5949"/>
        <v/>
      </c>
      <c r="DJ355" s="115" t="str">
        <f t="shared" si="5950"/>
        <v/>
      </c>
      <c r="DK355" s="115" t="str">
        <f t="shared" si="5951"/>
        <v/>
      </c>
      <c r="DL355" s="115" t="str">
        <f t="shared" si="5952"/>
        <v/>
      </c>
      <c r="DM355" s="115" t="str">
        <f t="shared" si="5953"/>
        <v/>
      </c>
      <c r="DN355" s="115" t="str">
        <f t="shared" si="5954"/>
        <v/>
      </c>
      <c r="DO355" s="115" t="str">
        <f t="shared" si="5955"/>
        <v/>
      </c>
      <c r="DP355" s="115" t="str">
        <f t="shared" si="5956"/>
        <v/>
      </c>
      <c r="DQ355" s="115" t="str">
        <f t="shared" si="5957"/>
        <v/>
      </c>
      <c r="DR355" s="115" t="str">
        <f t="shared" si="5958"/>
        <v/>
      </c>
      <c r="DS355" s="115" t="str">
        <f t="shared" si="5959"/>
        <v/>
      </c>
      <c r="DT355" s="115" t="str">
        <f t="shared" si="5960"/>
        <v/>
      </c>
      <c r="DU355" s="115" t="str">
        <f t="shared" si="5961"/>
        <v/>
      </c>
      <c r="DV355" s="115" t="str">
        <f t="shared" si="5962"/>
        <v/>
      </c>
      <c r="DW355" s="115" t="str">
        <f t="shared" si="5963"/>
        <v/>
      </c>
      <c r="DX355" s="115" t="str">
        <f t="shared" si="5964"/>
        <v/>
      </c>
      <c r="DY355" s="115" t="str">
        <f t="shared" si="5965"/>
        <v/>
      </c>
      <c r="DZ355" s="115" t="str">
        <f t="shared" si="5966"/>
        <v/>
      </c>
      <c r="EA355" s="115" t="str">
        <f t="shared" si="5967"/>
        <v/>
      </c>
      <c r="EB355" s="115" t="str">
        <f t="shared" si="5968"/>
        <v/>
      </c>
      <c r="EC355" s="115" t="str">
        <f t="shared" si="5969"/>
        <v/>
      </c>
      <c r="ED355" s="115" t="str">
        <f t="shared" si="5970"/>
        <v/>
      </c>
      <c r="EE355" s="115" t="str">
        <f t="shared" si="5971"/>
        <v/>
      </c>
      <c r="EF355" s="115" t="str">
        <f t="shared" si="5972"/>
        <v/>
      </c>
      <c r="EG355" s="115" t="str">
        <f t="shared" si="6020"/>
        <v/>
      </c>
      <c r="EH355" s="115" t="str">
        <f t="shared" si="6021"/>
        <v/>
      </c>
      <c r="EI355" s="115" t="str">
        <f t="shared" si="6022"/>
        <v/>
      </c>
      <c r="EJ355" s="115" t="str">
        <f t="shared" si="6023"/>
        <v/>
      </c>
      <c r="EK355" s="115" t="str">
        <f t="shared" si="6024"/>
        <v/>
      </c>
      <c r="EL355" s="115" t="str">
        <f t="shared" si="6025"/>
        <v/>
      </c>
      <c r="EM355" s="115" t="str">
        <f t="shared" si="6026"/>
        <v/>
      </c>
      <c r="EN355" s="115" t="str">
        <f t="shared" si="6027"/>
        <v/>
      </c>
      <c r="EO355" s="115" t="str">
        <f t="shared" si="6028"/>
        <v/>
      </c>
      <c r="EP355" s="115" t="str">
        <f t="shared" si="6029"/>
        <v/>
      </c>
      <c r="EQ355" s="115" t="str">
        <f t="shared" si="6030"/>
        <v/>
      </c>
      <c r="ER355" s="115" t="str">
        <f t="shared" si="6031"/>
        <v/>
      </c>
      <c r="ES355" s="115" t="str">
        <f t="shared" si="6032"/>
        <v/>
      </c>
      <c r="ET355" s="115" t="str">
        <f t="shared" si="6033"/>
        <v/>
      </c>
      <c r="EU355" s="115" t="str">
        <f t="shared" si="6034"/>
        <v/>
      </c>
      <c r="EV355" s="115" t="str">
        <f t="shared" si="6035"/>
        <v/>
      </c>
      <c r="EW355" s="115" t="str">
        <f t="shared" si="6036"/>
        <v/>
      </c>
      <c r="EX355" s="115" t="str">
        <f t="shared" si="6037"/>
        <v/>
      </c>
      <c r="EY355" s="115" t="str">
        <f t="shared" si="6038"/>
        <v/>
      </c>
      <c r="EZ355" s="115" t="str">
        <f t="shared" si="6039"/>
        <v/>
      </c>
      <c r="FA355" s="115" t="str">
        <f t="shared" si="6040"/>
        <v/>
      </c>
      <c r="FB355" s="115" t="str">
        <f t="shared" si="6041"/>
        <v/>
      </c>
      <c r="FC355" s="115" t="str">
        <f t="shared" si="6042"/>
        <v/>
      </c>
      <c r="FD355" s="115" t="str">
        <f t="shared" si="6043"/>
        <v/>
      </c>
      <c r="FE355" s="115" t="str">
        <f t="shared" si="6044"/>
        <v/>
      </c>
      <c r="GA355" s="217" t="str">
        <f t="shared" si="6065"/>
        <v/>
      </c>
      <c r="GB355" s="140" t="str">
        <f t="shared" si="6066"/>
        <v/>
      </c>
      <c r="GC355" s="182">
        <f t="shared" si="6142"/>
        <v>0</v>
      </c>
      <c r="GD355" s="182">
        <f t="shared" ref="GD355:GW355" si="6145">GD28+GD55+GD82+GD109+GD136+GD163+GD190+GD217+GD244+GD271+GD298+GD325</f>
        <v>0</v>
      </c>
      <c r="GE355" s="184" t="str">
        <f t="shared" si="6063"/>
        <v/>
      </c>
      <c r="GF355" s="182">
        <f t="shared" si="6145"/>
        <v>0</v>
      </c>
      <c r="GG355" s="182">
        <f t="shared" si="6145"/>
        <v>0</v>
      </c>
      <c r="GH355" s="182">
        <f t="shared" si="6145"/>
        <v>0</v>
      </c>
      <c r="GI355" s="182">
        <f t="shared" si="6145"/>
        <v>0</v>
      </c>
      <c r="GJ355" s="182">
        <f t="shared" si="6145"/>
        <v>0</v>
      </c>
      <c r="GK355" s="182">
        <f t="shared" si="6145"/>
        <v>0</v>
      </c>
      <c r="GL355" s="182">
        <f t="shared" si="6145"/>
        <v>0</v>
      </c>
      <c r="GM355" s="182">
        <f t="shared" si="6145"/>
        <v>0</v>
      </c>
      <c r="GN355" s="182">
        <f t="shared" si="6145"/>
        <v>0</v>
      </c>
      <c r="GO355" s="182">
        <f t="shared" si="6145"/>
        <v>0</v>
      </c>
      <c r="GP355" s="182" t="e">
        <f t="shared" si="6068"/>
        <v>#DIV/0!</v>
      </c>
      <c r="GQ355" s="182">
        <f t="shared" si="6145"/>
        <v>0</v>
      </c>
      <c r="GR355" s="182">
        <f t="shared" si="6145"/>
        <v>0</v>
      </c>
      <c r="GS355" s="182">
        <f t="shared" si="6145"/>
        <v>0</v>
      </c>
      <c r="GT355" s="182">
        <f t="shared" si="6145"/>
        <v>0</v>
      </c>
      <c r="GU355" s="182">
        <f t="shared" si="6145"/>
        <v>0</v>
      </c>
      <c r="GV355" s="182">
        <f t="shared" si="6145"/>
        <v>0</v>
      </c>
      <c r="GW355" s="182">
        <f t="shared" si="6145"/>
        <v>0</v>
      </c>
      <c r="GY355" s="115">
        <v>352</v>
      </c>
      <c r="GZ355" s="120" t="str">
        <f>IF('INPUT INF'!O$55="YES",GY362,"")</f>
        <v/>
      </c>
      <c r="HA355" s="118">
        <f>HA354</f>
        <v>0</v>
      </c>
      <c r="HB355" s="118" t="str">
        <f>IF(GZ355="","",'INPUT INF'!L$55)</f>
        <v/>
      </c>
      <c r="HC355" s="181" t="str">
        <f>'INPUT INF'!O$34</f>
        <v>B</v>
      </c>
      <c r="HD355" s="181" t="str">
        <f>IFERROR(INDEX(GB$31:GB$55,MATCH($HB355,$GA$31:$GA$55,0)),"")</f>
        <v/>
      </c>
      <c r="HE355" s="181">
        <f t="shared" ref="HE355:HY355" si="6146">IFERROR(INDEX(GC$192:GC$217,MATCH($HB355,$GA$192:$GA$217,0)),"")</f>
        <v>0</v>
      </c>
      <c r="HF355" s="181">
        <f t="shared" si="6146"/>
        <v>0</v>
      </c>
      <c r="HG355" s="181" t="str">
        <f t="shared" si="6146"/>
        <v/>
      </c>
      <c r="HH355" s="181">
        <f t="shared" si="6146"/>
        <v>0</v>
      </c>
      <c r="HI355" s="181">
        <f t="shared" si="6146"/>
        <v>0</v>
      </c>
      <c r="HJ355" s="181">
        <f t="shared" si="6146"/>
        <v>0</v>
      </c>
      <c r="HK355" s="181">
        <f t="shared" si="6146"/>
        <v>0</v>
      </c>
      <c r="HL355" s="181">
        <f t="shared" si="6146"/>
        <v>0</v>
      </c>
      <c r="HM355" s="181">
        <f t="shared" si="6146"/>
        <v>0</v>
      </c>
      <c r="HN355" s="181">
        <f t="shared" si="6146"/>
        <v>0</v>
      </c>
      <c r="HO355" s="181">
        <f t="shared" si="6146"/>
        <v>0</v>
      </c>
      <c r="HP355" s="181">
        <f t="shared" si="6146"/>
        <v>0</v>
      </c>
      <c r="HQ355" s="181">
        <f t="shared" si="6146"/>
        <v>0</v>
      </c>
      <c r="HR355" s="181" t="str">
        <f t="shared" si="6146"/>
        <v/>
      </c>
      <c r="HS355" s="181">
        <f t="shared" si="6146"/>
        <v>0</v>
      </c>
      <c r="HT355" s="181">
        <f t="shared" si="6146"/>
        <v>0</v>
      </c>
      <c r="HU355" s="181">
        <f t="shared" si="6146"/>
        <v>0</v>
      </c>
      <c r="HV355" s="181">
        <f t="shared" si="6146"/>
        <v>0</v>
      </c>
      <c r="HW355" s="181">
        <f t="shared" si="6146"/>
        <v>0</v>
      </c>
      <c r="HX355" s="181">
        <f t="shared" si="6146"/>
        <v>0</v>
      </c>
      <c r="HY355" s="181">
        <f t="shared" si="6146"/>
        <v>0</v>
      </c>
    </row>
    <row r="356" spans="1:233" ht="15" customHeight="1" x14ac:dyDescent="0.25">
      <c r="A356" s="115">
        <v>354</v>
      </c>
      <c r="B356" s="115" t="str">
        <f t="shared" si="6141"/>
        <v/>
      </c>
      <c r="C356" s="115" t="s">
        <v>68</v>
      </c>
      <c r="D356" s="100">
        <f t="shared" si="6144"/>
        <v>0</v>
      </c>
      <c r="E356" s="100" t="str">
        <f t="shared" si="5975"/>
        <v/>
      </c>
      <c r="F356" s="100" t="str">
        <f t="shared" si="5976"/>
        <v/>
      </c>
      <c r="G356" s="100" t="str">
        <f t="shared" si="5925"/>
        <v/>
      </c>
      <c r="H356" s="100" t="str">
        <f t="shared" si="5977"/>
        <v/>
      </c>
      <c r="I356" s="100" t="str">
        <f t="shared" si="5926"/>
        <v/>
      </c>
      <c r="J356" s="100" t="str">
        <f t="shared" si="5978"/>
        <v/>
      </c>
      <c r="K356" s="100" t="str">
        <f t="shared" si="5927"/>
        <v/>
      </c>
      <c r="L356" s="100" t="str">
        <f t="shared" si="5979"/>
        <v/>
      </c>
      <c r="M356" s="100" t="str">
        <f t="shared" si="5928"/>
        <v/>
      </c>
      <c r="N356" s="100" t="str">
        <f t="shared" si="5980"/>
        <v/>
      </c>
      <c r="O356" s="100" t="str">
        <f t="shared" si="5929"/>
        <v/>
      </c>
      <c r="P356" s="100" t="str">
        <f t="shared" si="5981"/>
        <v/>
      </c>
      <c r="Q356" s="100" t="str">
        <f t="shared" si="5930"/>
        <v/>
      </c>
      <c r="R356" s="100" t="str">
        <f t="shared" si="5982"/>
        <v/>
      </c>
      <c r="S356" s="100" t="str">
        <f t="shared" si="5931"/>
        <v/>
      </c>
      <c r="T356" s="100" t="str">
        <f t="shared" si="5983"/>
        <v/>
      </c>
      <c r="U356" s="100" t="str">
        <f t="shared" si="5932"/>
        <v/>
      </c>
      <c r="V356" s="100" t="str">
        <f t="shared" si="5984"/>
        <v/>
      </c>
      <c r="W356" s="100" t="str">
        <f t="shared" si="5933"/>
        <v/>
      </c>
      <c r="X356" s="100" t="str">
        <f t="shared" si="5985"/>
        <v/>
      </c>
      <c r="Y356" s="100" t="str">
        <f t="shared" si="5934"/>
        <v/>
      </c>
      <c r="Z356" s="100" t="str">
        <f t="shared" si="5986"/>
        <v/>
      </c>
      <c r="AA356" s="100" t="str">
        <f t="shared" si="5935"/>
        <v/>
      </c>
      <c r="AB356" s="100" t="str">
        <f t="shared" si="5987"/>
        <v/>
      </c>
      <c r="AC356" s="100" t="str">
        <f t="shared" si="5936"/>
        <v/>
      </c>
      <c r="AD356" s="100" t="str">
        <f t="shared" si="5988"/>
        <v/>
      </c>
      <c r="AE356" s="100" t="str">
        <f t="shared" si="5937"/>
        <v/>
      </c>
      <c r="AF356" s="100" t="str">
        <f t="shared" si="5989"/>
        <v/>
      </c>
      <c r="AG356" s="100" t="str">
        <f t="shared" si="5938"/>
        <v/>
      </c>
      <c r="AH356" s="100" t="str">
        <f t="shared" si="5990"/>
        <v/>
      </c>
      <c r="AI356" s="100" t="str">
        <f t="shared" si="5939"/>
        <v/>
      </c>
      <c r="AJ356" s="100" t="str">
        <f t="shared" si="5991"/>
        <v/>
      </c>
      <c r="AK356" s="100" t="str">
        <f t="shared" si="5940"/>
        <v/>
      </c>
      <c r="AL356" s="100" t="str">
        <f t="shared" si="5992"/>
        <v/>
      </c>
      <c r="AM356" s="100" t="str">
        <f t="shared" si="5941"/>
        <v/>
      </c>
      <c r="AN356" s="100" t="str">
        <f t="shared" si="5993"/>
        <v/>
      </c>
      <c r="AO356" s="100" t="str">
        <f t="shared" si="5942"/>
        <v/>
      </c>
      <c r="AP356" s="100" t="str">
        <f t="shared" si="5994"/>
        <v/>
      </c>
      <c r="AQ356" s="100" t="str">
        <f t="shared" si="5943"/>
        <v/>
      </c>
      <c r="AR356" s="100" t="str">
        <f t="shared" si="5995"/>
        <v/>
      </c>
      <c r="AS356" s="100" t="str">
        <f t="shared" si="5944"/>
        <v/>
      </c>
      <c r="AT356" s="100" t="str">
        <f t="shared" si="5996"/>
        <v/>
      </c>
      <c r="AU356" s="100" t="str">
        <f t="shared" si="5945"/>
        <v/>
      </c>
      <c r="AV356" s="100" t="str">
        <f t="shared" si="5997"/>
        <v/>
      </c>
      <c r="AW356" s="100" t="str">
        <f t="shared" si="5946"/>
        <v/>
      </c>
      <c r="AX356" s="100" t="str">
        <f t="shared" si="5998"/>
        <v/>
      </c>
      <c r="AY356" s="100" t="str">
        <f t="shared" si="5947"/>
        <v/>
      </c>
      <c r="AZ356" s="100" t="str">
        <f t="shared" si="5999"/>
        <v/>
      </c>
      <c r="BA356" s="100" t="str">
        <f t="shared" si="5948"/>
        <v/>
      </c>
      <c r="BB356" s="100" t="str">
        <f t="shared" si="6000"/>
        <v/>
      </c>
      <c r="BC356" s="100" t="str">
        <f>IFERROR(INDEX('INPUT INF'!$F$3:$F$601,MATCH($B356,'INPUT INF'!$A$3:$A$601,FALSE)),"")</f>
        <v/>
      </c>
      <c r="BD356" s="100" t="str">
        <f t="shared" si="5848"/>
        <v/>
      </c>
      <c r="BE356" s="100" t="str">
        <f t="shared" si="6001"/>
        <v/>
      </c>
      <c r="BF356" s="100" t="str">
        <f t="shared" si="6002"/>
        <v/>
      </c>
      <c r="BG356" s="115" t="str">
        <f t="shared" si="6003"/>
        <v/>
      </c>
      <c r="BH356" s="115" t="str">
        <f>IF(AND('INPUT INF'!$O$1="X",BG356="PASS"),BF356,IF($BG356="","0",IF('INPUT INF'!$N$63="YES",$BF356,"")))</f>
        <v>0</v>
      </c>
      <c r="BI356" s="115" t="str">
        <f>IF($BG356="","0",IF('INPUT INF'!$S$64="YES",$BF356,""))</f>
        <v>0</v>
      </c>
      <c r="BJ356" s="115" t="str">
        <f>IF($BG356="","0",IF('INPUT INF'!$S$65="YES",$BF356,""))</f>
        <v>0</v>
      </c>
      <c r="BL356" s="116" t="str">
        <f t="shared" si="6004"/>
        <v/>
      </c>
      <c r="BM356" s="116" t="str">
        <f t="shared" si="6005"/>
        <v/>
      </c>
      <c r="BN356" s="116" t="str">
        <f t="shared" si="6005"/>
        <v/>
      </c>
      <c r="BR356" s="116" t="str">
        <f t="shared" si="6006"/>
        <v/>
      </c>
      <c r="BS356" s="116" t="str">
        <f t="shared" ref="BS356:BT387" si="6147">IFERROR(IF(RANK($BI356,$BI$3:$BI$422)=BS$2,$B356,""),"")</f>
        <v/>
      </c>
      <c r="BT356" s="116" t="str">
        <f t="shared" si="6147"/>
        <v/>
      </c>
      <c r="BX356" s="116" t="str">
        <f t="shared" si="6008"/>
        <v/>
      </c>
      <c r="BY356" s="116" t="str">
        <f t="shared" ref="BY356:BZ387" si="6148">IFERROR(IF(RANK($BJ356,$BJ$3:$BJ$422)=BY$2,$B356,""),"")</f>
        <v/>
      </c>
      <c r="BZ356" s="116" t="str">
        <f t="shared" si="6148"/>
        <v/>
      </c>
      <c r="CD356" s="116" t="str">
        <f t="shared" si="6010"/>
        <v/>
      </c>
      <c r="CE356" s="116" t="str">
        <f t="shared" si="6011"/>
        <v/>
      </c>
      <c r="CF356" s="116" t="str">
        <f t="shared" si="6012"/>
        <v/>
      </c>
      <c r="CJ356" s="116" t="str">
        <f t="shared" si="6013"/>
        <v/>
      </c>
      <c r="CK356" s="116" t="str">
        <f t="shared" si="6014"/>
        <v/>
      </c>
      <c r="CL356" s="116" t="str">
        <f t="shared" si="6015"/>
        <v/>
      </c>
      <c r="CP356" s="116" t="str">
        <f t="shared" si="6016"/>
        <v/>
      </c>
      <c r="CQ356" s="116" t="str">
        <f t="shared" si="6017"/>
        <v/>
      </c>
      <c r="CR356" s="116" t="str">
        <f t="shared" si="6018"/>
        <v/>
      </c>
      <c r="DH356" s="115" t="str">
        <f t="shared" si="6019"/>
        <v/>
      </c>
      <c r="DI356" s="115" t="str">
        <f t="shared" si="5949"/>
        <v/>
      </c>
      <c r="DJ356" s="115" t="str">
        <f t="shared" si="5950"/>
        <v/>
      </c>
      <c r="DK356" s="115" t="str">
        <f t="shared" si="5951"/>
        <v/>
      </c>
      <c r="DL356" s="115" t="str">
        <f t="shared" si="5952"/>
        <v/>
      </c>
      <c r="DM356" s="115" t="str">
        <f t="shared" si="5953"/>
        <v/>
      </c>
      <c r="DN356" s="115" t="str">
        <f t="shared" si="5954"/>
        <v/>
      </c>
      <c r="DO356" s="115" t="str">
        <f t="shared" si="5955"/>
        <v/>
      </c>
      <c r="DP356" s="115" t="str">
        <f t="shared" si="5956"/>
        <v/>
      </c>
      <c r="DQ356" s="115" t="str">
        <f t="shared" si="5957"/>
        <v/>
      </c>
      <c r="DR356" s="115" t="str">
        <f t="shared" si="5958"/>
        <v/>
      </c>
      <c r="DS356" s="115" t="str">
        <f t="shared" si="5959"/>
        <v/>
      </c>
      <c r="DT356" s="115" t="str">
        <f t="shared" si="5960"/>
        <v/>
      </c>
      <c r="DU356" s="115" t="str">
        <f t="shared" si="5961"/>
        <v/>
      </c>
      <c r="DV356" s="115" t="str">
        <f t="shared" si="5962"/>
        <v/>
      </c>
      <c r="DW356" s="115" t="str">
        <f t="shared" si="5963"/>
        <v/>
      </c>
      <c r="DX356" s="115" t="str">
        <f t="shared" si="5964"/>
        <v/>
      </c>
      <c r="DY356" s="115" t="str">
        <f t="shared" si="5965"/>
        <v/>
      </c>
      <c r="DZ356" s="115" t="str">
        <f t="shared" si="5966"/>
        <v/>
      </c>
      <c r="EA356" s="115" t="str">
        <f t="shared" si="5967"/>
        <v/>
      </c>
      <c r="EB356" s="115" t="str">
        <f t="shared" si="5968"/>
        <v/>
      </c>
      <c r="EC356" s="115" t="str">
        <f t="shared" si="5969"/>
        <v/>
      </c>
      <c r="ED356" s="115" t="str">
        <f t="shared" si="5970"/>
        <v/>
      </c>
      <c r="EE356" s="115" t="str">
        <f t="shared" si="5971"/>
        <v/>
      </c>
      <c r="EF356" s="115" t="str">
        <f t="shared" si="5972"/>
        <v/>
      </c>
      <c r="EG356" s="115" t="str">
        <f t="shared" si="6020"/>
        <v/>
      </c>
      <c r="EH356" s="115" t="str">
        <f t="shared" si="6021"/>
        <v/>
      </c>
      <c r="EI356" s="115" t="str">
        <f t="shared" si="6022"/>
        <v/>
      </c>
      <c r="EJ356" s="115" t="str">
        <f t="shared" si="6023"/>
        <v/>
      </c>
      <c r="EK356" s="115" t="str">
        <f t="shared" si="6024"/>
        <v/>
      </c>
      <c r="EL356" s="115" t="str">
        <f t="shared" si="6025"/>
        <v/>
      </c>
      <c r="EM356" s="115" t="str">
        <f t="shared" si="6026"/>
        <v/>
      </c>
      <c r="EN356" s="115" t="str">
        <f t="shared" si="6027"/>
        <v/>
      </c>
      <c r="EO356" s="115" t="str">
        <f t="shared" si="6028"/>
        <v/>
      </c>
      <c r="EP356" s="115" t="str">
        <f t="shared" si="6029"/>
        <v/>
      </c>
      <c r="EQ356" s="115" t="str">
        <f t="shared" si="6030"/>
        <v/>
      </c>
      <c r="ER356" s="115" t="str">
        <f t="shared" si="6031"/>
        <v/>
      </c>
      <c r="ES356" s="115" t="str">
        <f t="shared" si="6032"/>
        <v/>
      </c>
      <c r="ET356" s="115" t="str">
        <f t="shared" si="6033"/>
        <v/>
      </c>
      <c r="EU356" s="115" t="str">
        <f t="shared" si="6034"/>
        <v/>
      </c>
      <c r="EV356" s="115" t="str">
        <f t="shared" si="6035"/>
        <v/>
      </c>
      <c r="EW356" s="115" t="str">
        <f t="shared" si="6036"/>
        <v/>
      </c>
      <c r="EX356" s="115" t="str">
        <f t="shared" si="6037"/>
        <v/>
      </c>
      <c r="EY356" s="115" t="str">
        <f t="shared" si="6038"/>
        <v/>
      </c>
      <c r="EZ356" s="115" t="str">
        <f t="shared" si="6039"/>
        <v/>
      </c>
      <c r="FA356" s="115" t="str">
        <f t="shared" si="6040"/>
        <v/>
      </c>
      <c r="FB356" s="115" t="str">
        <f t="shared" si="6041"/>
        <v/>
      </c>
      <c r="FC356" s="115" t="str">
        <f t="shared" si="6042"/>
        <v/>
      </c>
      <c r="FD356" s="115" t="str">
        <f t="shared" si="6043"/>
        <v/>
      </c>
      <c r="FE356" s="115" t="str">
        <f t="shared" si="6044"/>
        <v/>
      </c>
      <c r="GY356" s="115">
        <v>353</v>
      </c>
      <c r="GZ356" s="120" t="str">
        <f>IF('INPUT INF'!P$55="YES",GY363,"")</f>
        <v/>
      </c>
      <c r="HA356" s="118">
        <f t="shared" ref="HA356:HA360" si="6149">HA355</f>
        <v>0</v>
      </c>
      <c r="HB356" s="118" t="str">
        <f>IF(GZ356="","",'INPUT INF'!L$55)</f>
        <v/>
      </c>
      <c r="HC356" s="181">
        <f>'INPUT INF'!P$34</f>
        <v>0</v>
      </c>
      <c r="HD356" s="181" t="str">
        <f>IFERROR(INDEX(GB$58:GB$82,MATCH($HB356,$GA$58:$GA$82,0)),"")</f>
        <v/>
      </c>
      <c r="HE356" s="181">
        <f t="shared" ref="HE356:HY356" si="6150">IFERROR(INDEX(GC$220:GC$244,MATCH($HB356,$GA$220:$GA$244,0)),"")</f>
        <v>0</v>
      </c>
      <c r="HF356" s="181">
        <f t="shared" si="6150"/>
        <v>0</v>
      </c>
      <c r="HG356" s="181" t="str">
        <f t="shared" si="6150"/>
        <v/>
      </c>
      <c r="HH356" s="181">
        <f t="shared" si="6150"/>
        <v>0</v>
      </c>
      <c r="HI356" s="181">
        <f t="shared" si="6150"/>
        <v>0</v>
      </c>
      <c r="HJ356" s="181">
        <f t="shared" si="6150"/>
        <v>0</v>
      </c>
      <c r="HK356" s="181">
        <f t="shared" si="6150"/>
        <v>0</v>
      </c>
      <c r="HL356" s="181">
        <f t="shared" si="6150"/>
        <v>0</v>
      </c>
      <c r="HM356" s="181">
        <f t="shared" si="6150"/>
        <v>0</v>
      </c>
      <c r="HN356" s="181">
        <f t="shared" si="6150"/>
        <v>0</v>
      </c>
      <c r="HO356" s="181">
        <f t="shared" si="6150"/>
        <v>0</v>
      </c>
      <c r="HP356" s="181">
        <f t="shared" si="6150"/>
        <v>0</v>
      </c>
      <c r="HQ356" s="181">
        <f t="shared" si="6150"/>
        <v>0</v>
      </c>
      <c r="HR356" s="181" t="str">
        <f t="shared" si="6150"/>
        <v/>
      </c>
      <c r="HS356" s="181">
        <f t="shared" si="6150"/>
        <v>0</v>
      </c>
      <c r="HT356" s="181">
        <f t="shared" si="6150"/>
        <v>0</v>
      </c>
      <c r="HU356" s="181">
        <f t="shared" si="6150"/>
        <v>0</v>
      </c>
      <c r="HV356" s="181">
        <f t="shared" si="6150"/>
        <v>0</v>
      </c>
      <c r="HW356" s="181">
        <f t="shared" si="6150"/>
        <v>0</v>
      </c>
      <c r="HX356" s="181">
        <f t="shared" si="6150"/>
        <v>0</v>
      </c>
      <c r="HY356" s="181">
        <f t="shared" si="6150"/>
        <v>0</v>
      </c>
    </row>
    <row r="357" spans="1:233" ht="15" customHeight="1" x14ac:dyDescent="0.25">
      <c r="A357" s="115">
        <v>355</v>
      </c>
      <c r="B357" s="115" t="str">
        <f t="shared" si="6141"/>
        <v/>
      </c>
      <c r="C357" s="115" t="s">
        <v>68</v>
      </c>
      <c r="D357" s="100">
        <f t="shared" si="6144"/>
        <v>0</v>
      </c>
      <c r="E357" s="100" t="str">
        <f t="shared" si="5975"/>
        <v/>
      </c>
      <c r="F357" s="100" t="str">
        <f t="shared" si="5976"/>
        <v/>
      </c>
      <c r="G357" s="100" t="str">
        <f t="shared" si="5925"/>
        <v/>
      </c>
      <c r="H357" s="100" t="str">
        <f t="shared" si="5977"/>
        <v/>
      </c>
      <c r="I357" s="100" t="str">
        <f t="shared" si="5926"/>
        <v/>
      </c>
      <c r="J357" s="100" t="str">
        <f t="shared" si="5978"/>
        <v/>
      </c>
      <c r="K357" s="100" t="str">
        <f t="shared" si="5927"/>
        <v/>
      </c>
      <c r="L357" s="100" t="str">
        <f t="shared" si="5979"/>
        <v/>
      </c>
      <c r="M357" s="100" t="str">
        <f t="shared" si="5928"/>
        <v/>
      </c>
      <c r="N357" s="100" t="str">
        <f t="shared" si="5980"/>
        <v/>
      </c>
      <c r="O357" s="100" t="str">
        <f t="shared" si="5929"/>
        <v/>
      </c>
      <c r="P357" s="100" t="str">
        <f t="shared" si="5981"/>
        <v/>
      </c>
      <c r="Q357" s="100" t="str">
        <f t="shared" si="5930"/>
        <v/>
      </c>
      <c r="R357" s="100" t="str">
        <f t="shared" si="5982"/>
        <v/>
      </c>
      <c r="S357" s="100" t="str">
        <f t="shared" si="5931"/>
        <v/>
      </c>
      <c r="T357" s="100" t="str">
        <f t="shared" si="5983"/>
        <v/>
      </c>
      <c r="U357" s="100" t="str">
        <f t="shared" si="5932"/>
        <v/>
      </c>
      <c r="V357" s="100" t="str">
        <f t="shared" si="5984"/>
        <v/>
      </c>
      <c r="W357" s="100" t="str">
        <f t="shared" si="5933"/>
        <v/>
      </c>
      <c r="X357" s="100" t="str">
        <f t="shared" si="5985"/>
        <v/>
      </c>
      <c r="Y357" s="100" t="str">
        <f t="shared" si="5934"/>
        <v/>
      </c>
      <c r="Z357" s="100" t="str">
        <f t="shared" si="5986"/>
        <v/>
      </c>
      <c r="AA357" s="100" t="str">
        <f t="shared" si="5935"/>
        <v/>
      </c>
      <c r="AB357" s="100" t="str">
        <f t="shared" si="5987"/>
        <v/>
      </c>
      <c r="AC357" s="100" t="str">
        <f t="shared" si="5936"/>
        <v/>
      </c>
      <c r="AD357" s="100" t="str">
        <f t="shared" si="5988"/>
        <v/>
      </c>
      <c r="AE357" s="100" t="str">
        <f t="shared" si="5937"/>
        <v/>
      </c>
      <c r="AF357" s="100" t="str">
        <f t="shared" si="5989"/>
        <v/>
      </c>
      <c r="AG357" s="100" t="str">
        <f t="shared" si="5938"/>
        <v/>
      </c>
      <c r="AH357" s="100" t="str">
        <f t="shared" si="5990"/>
        <v/>
      </c>
      <c r="AI357" s="100" t="str">
        <f t="shared" si="5939"/>
        <v/>
      </c>
      <c r="AJ357" s="100" t="str">
        <f t="shared" si="5991"/>
        <v/>
      </c>
      <c r="AK357" s="100" t="str">
        <f t="shared" si="5940"/>
        <v/>
      </c>
      <c r="AL357" s="100" t="str">
        <f t="shared" si="5992"/>
        <v/>
      </c>
      <c r="AM357" s="100" t="str">
        <f t="shared" si="5941"/>
        <v/>
      </c>
      <c r="AN357" s="100" t="str">
        <f t="shared" si="5993"/>
        <v/>
      </c>
      <c r="AO357" s="100" t="str">
        <f t="shared" si="5942"/>
        <v/>
      </c>
      <c r="AP357" s="100" t="str">
        <f t="shared" si="5994"/>
        <v/>
      </c>
      <c r="AQ357" s="100" t="str">
        <f t="shared" si="5943"/>
        <v/>
      </c>
      <c r="AR357" s="100" t="str">
        <f t="shared" si="5995"/>
        <v/>
      </c>
      <c r="AS357" s="100" t="str">
        <f t="shared" si="5944"/>
        <v/>
      </c>
      <c r="AT357" s="100" t="str">
        <f t="shared" si="5996"/>
        <v/>
      </c>
      <c r="AU357" s="100" t="str">
        <f t="shared" si="5945"/>
        <v/>
      </c>
      <c r="AV357" s="100" t="str">
        <f t="shared" si="5997"/>
        <v/>
      </c>
      <c r="AW357" s="100" t="str">
        <f t="shared" si="5946"/>
        <v/>
      </c>
      <c r="AX357" s="100" t="str">
        <f t="shared" si="5998"/>
        <v/>
      </c>
      <c r="AY357" s="100" t="str">
        <f t="shared" si="5947"/>
        <v/>
      </c>
      <c r="AZ357" s="100" t="str">
        <f t="shared" si="5999"/>
        <v/>
      </c>
      <c r="BA357" s="100" t="str">
        <f t="shared" si="5948"/>
        <v/>
      </c>
      <c r="BB357" s="100" t="str">
        <f t="shared" si="6000"/>
        <v/>
      </c>
      <c r="BC357" s="100" t="str">
        <f>IFERROR(INDEX('INPUT INF'!$F$3:$F$601,MATCH($B357,'INPUT INF'!$A$3:$A$601,FALSE)),"")</f>
        <v/>
      </c>
      <c r="BD357" s="100" t="str">
        <f t="shared" si="5848"/>
        <v/>
      </c>
      <c r="BE357" s="100" t="str">
        <f t="shared" si="6001"/>
        <v/>
      </c>
      <c r="BF357" s="100" t="str">
        <f t="shared" si="6002"/>
        <v/>
      </c>
      <c r="BG357" s="115" t="str">
        <f t="shared" si="6003"/>
        <v/>
      </c>
      <c r="BH357" s="115" t="str">
        <f>IF(AND('INPUT INF'!$O$1="X",BG357="PASS"),BF357,IF($BG357="","0",IF('INPUT INF'!$N$63="YES",$BF357,"")))</f>
        <v>0</v>
      </c>
      <c r="BI357" s="115" t="str">
        <f>IF($BG357="","0",IF('INPUT INF'!$S$64="YES",$BF357,""))</f>
        <v>0</v>
      </c>
      <c r="BJ357" s="115" t="str">
        <f>IF($BG357="","0",IF('INPUT INF'!$S$65="YES",$BF357,""))</f>
        <v>0</v>
      </c>
      <c r="BL357" s="116" t="str">
        <f t="shared" si="6004"/>
        <v/>
      </c>
      <c r="BM357" s="116" t="str">
        <f t="shared" si="6005"/>
        <v/>
      </c>
      <c r="BN357" s="116" t="str">
        <f t="shared" si="6005"/>
        <v/>
      </c>
      <c r="BR357" s="116" t="str">
        <f t="shared" si="6006"/>
        <v/>
      </c>
      <c r="BS357" s="116" t="str">
        <f t="shared" si="6147"/>
        <v/>
      </c>
      <c r="BT357" s="116" t="str">
        <f t="shared" si="6147"/>
        <v/>
      </c>
      <c r="BX357" s="116" t="str">
        <f t="shared" si="6008"/>
        <v/>
      </c>
      <c r="BY357" s="116" t="str">
        <f t="shared" si="6148"/>
        <v/>
      </c>
      <c r="BZ357" s="116" t="str">
        <f t="shared" si="6148"/>
        <v/>
      </c>
      <c r="CD357" s="116" t="str">
        <f t="shared" si="6010"/>
        <v/>
      </c>
      <c r="CE357" s="116" t="str">
        <f t="shared" si="6011"/>
        <v/>
      </c>
      <c r="CF357" s="116" t="str">
        <f t="shared" si="6012"/>
        <v/>
      </c>
      <c r="CJ357" s="116" t="str">
        <f t="shared" si="6013"/>
        <v/>
      </c>
      <c r="CK357" s="116" t="str">
        <f t="shared" si="6014"/>
        <v/>
      </c>
      <c r="CL357" s="116" t="str">
        <f t="shared" si="6015"/>
        <v/>
      </c>
      <c r="CP357" s="116" t="str">
        <f t="shared" si="6016"/>
        <v/>
      </c>
      <c r="CQ357" s="116" t="str">
        <f t="shared" si="6017"/>
        <v/>
      </c>
      <c r="CR357" s="116" t="str">
        <f t="shared" si="6018"/>
        <v/>
      </c>
      <c r="DH357" s="115" t="str">
        <f t="shared" si="6019"/>
        <v/>
      </c>
      <c r="DI357" s="115" t="str">
        <f t="shared" si="5949"/>
        <v/>
      </c>
      <c r="DJ357" s="115" t="str">
        <f t="shared" si="5950"/>
        <v/>
      </c>
      <c r="DK357" s="115" t="str">
        <f t="shared" si="5951"/>
        <v/>
      </c>
      <c r="DL357" s="115" t="str">
        <f t="shared" si="5952"/>
        <v/>
      </c>
      <c r="DM357" s="115" t="str">
        <f t="shared" si="5953"/>
        <v/>
      </c>
      <c r="DN357" s="115" t="str">
        <f t="shared" si="5954"/>
        <v/>
      </c>
      <c r="DO357" s="115" t="str">
        <f t="shared" si="5955"/>
        <v/>
      </c>
      <c r="DP357" s="115" t="str">
        <f t="shared" si="5956"/>
        <v/>
      </c>
      <c r="DQ357" s="115" t="str">
        <f t="shared" si="5957"/>
        <v/>
      </c>
      <c r="DR357" s="115" t="str">
        <f t="shared" si="5958"/>
        <v/>
      </c>
      <c r="DS357" s="115" t="str">
        <f t="shared" si="5959"/>
        <v/>
      </c>
      <c r="DT357" s="115" t="str">
        <f t="shared" si="5960"/>
        <v/>
      </c>
      <c r="DU357" s="115" t="str">
        <f t="shared" si="5961"/>
        <v/>
      </c>
      <c r="DV357" s="115" t="str">
        <f t="shared" si="5962"/>
        <v/>
      </c>
      <c r="DW357" s="115" t="str">
        <f t="shared" si="5963"/>
        <v/>
      </c>
      <c r="DX357" s="115" t="str">
        <f t="shared" si="5964"/>
        <v/>
      </c>
      <c r="DY357" s="115" t="str">
        <f t="shared" si="5965"/>
        <v/>
      </c>
      <c r="DZ357" s="115" t="str">
        <f t="shared" si="5966"/>
        <v/>
      </c>
      <c r="EA357" s="115" t="str">
        <f t="shared" si="5967"/>
        <v/>
      </c>
      <c r="EB357" s="115" t="str">
        <f t="shared" si="5968"/>
        <v/>
      </c>
      <c r="EC357" s="115" t="str">
        <f t="shared" si="5969"/>
        <v/>
      </c>
      <c r="ED357" s="115" t="str">
        <f t="shared" si="5970"/>
        <v/>
      </c>
      <c r="EE357" s="115" t="str">
        <f t="shared" si="5971"/>
        <v/>
      </c>
      <c r="EF357" s="115" t="str">
        <f t="shared" si="5972"/>
        <v/>
      </c>
      <c r="EG357" s="115" t="str">
        <f t="shared" si="6020"/>
        <v/>
      </c>
      <c r="EH357" s="115" t="str">
        <f t="shared" si="6021"/>
        <v/>
      </c>
      <c r="EI357" s="115" t="str">
        <f t="shared" si="6022"/>
        <v/>
      </c>
      <c r="EJ357" s="115" t="str">
        <f t="shared" si="6023"/>
        <v/>
      </c>
      <c r="EK357" s="115" t="str">
        <f t="shared" si="6024"/>
        <v/>
      </c>
      <c r="EL357" s="115" t="str">
        <f t="shared" si="6025"/>
        <v/>
      </c>
      <c r="EM357" s="115" t="str">
        <f t="shared" si="6026"/>
        <v/>
      </c>
      <c r="EN357" s="115" t="str">
        <f t="shared" si="6027"/>
        <v/>
      </c>
      <c r="EO357" s="115" t="str">
        <f t="shared" si="6028"/>
        <v/>
      </c>
      <c r="EP357" s="115" t="str">
        <f t="shared" si="6029"/>
        <v/>
      </c>
      <c r="EQ357" s="115" t="str">
        <f t="shared" si="6030"/>
        <v/>
      </c>
      <c r="ER357" s="115" t="str">
        <f t="shared" si="6031"/>
        <v/>
      </c>
      <c r="ES357" s="115" t="str">
        <f t="shared" si="6032"/>
        <v/>
      </c>
      <c r="ET357" s="115" t="str">
        <f t="shared" si="6033"/>
        <v/>
      </c>
      <c r="EU357" s="115" t="str">
        <f t="shared" si="6034"/>
        <v/>
      </c>
      <c r="EV357" s="115" t="str">
        <f t="shared" si="6035"/>
        <v/>
      </c>
      <c r="EW357" s="115" t="str">
        <f t="shared" si="6036"/>
        <v/>
      </c>
      <c r="EX357" s="115" t="str">
        <f t="shared" si="6037"/>
        <v/>
      </c>
      <c r="EY357" s="115" t="str">
        <f t="shared" si="6038"/>
        <v/>
      </c>
      <c r="EZ357" s="115" t="str">
        <f t="shared" si="6039"/>
        <v/>
      </c>
      <c r="FA357" s="115" t="str">
        <f t="shared" si="6040"/>
        <v/>
      </c>
      <c r="FB357" s="115" t="str">
        <f t="shared" si="6041"/>
        <v/>
      </c>
      <c r="FC357" s="115" t="str">
        <f t="shared" si="6042"/>
        <v/>
      </c>
      <c r="FD357" s="115" t="str">
        <f t="shared" si="6043"/>
        <v/>
      </c>
      <c r="FE357" s="115" t="str">
        <f t="shared" si="6044"/>
        <v/>
      </c>
      <c r="GY357" s="115">
        <v>354</v>
      </c>
      <c r="GZ357" s="120" t="str">
        <f>IF('INPUT INF'!Q$55="YES",GY364,"")</f>
        <v/>
      </c>
      <c r="HA357" s="118">
        <f t="shared" si="6149"/>
        <v>0</v>
      </c>
      <c r="HB357" s="118" t="str">
        <f>IF(GZ357="","",'INPUT INF'!L$55)</f>
        <v/>
      </c>
      <c r="HC357" s="181">
        <f>'INPUT INF'!Q$34</f>
        <v>0</v>
      </c>
      <c r="HD357" s="181" t="str">
        <f>IFERROR(INDEX(GB$85:GB$109,MATCH($HB357,$GA$85:$GA$109,0)),"")</f>
        <v/>
      </c>
      <c r="HE357" s="181">
        <f t="shared" ref="HE357:HY357" si="6151">IFERROR(INDEX(GC$247:GC$271,MATCH($HB357,$GA$247:$GA$271,0)),"")</f>
        <v>0</v>
      </c>
      <c r="HF357" s="181">
        <f t="shared" si="6151"/>
        <v>0</v>
      </c>
      <c r="HG357" s="181" t="str">
        <f t="shared" si="6151"/>
        <v/>
      </c>
      <c r="HH357" s="181">
        <f t="shared" si="6151"/>
        <v>0</v>
      </c>
      <c r="HI357" s="181">
        <f t="shared" si="6151"/>
        <v>0</v>
      </c>
      <c r="HJ357" s="181">
        <f t="shared" si="6151"/>
        <v>0</v>
      </c>
      <c r="HK357" s="181">
        <f t="shared" si="6151"/>
        <v>0</v>
      </c>
      <c r="HL357" s="181">
        <f t="shared" si="6151"/>
        <v>0</v>
      </c>
      <c r="HM357" s="181">
        <f t="shared" si="6151"/>
        <v>0</v>
      </c>
      <c r="HN357" s="181">
        <f t="shared" si="6151"/>
        <v>0</v>
      </c>
      <c r="HO357" s="181">
        <f t="shared" si="6151"/>
        <v>0</v>
      </c>
      <c r="HP357" s="181">
        <f t="shared" si="6151"/>
        <v>0</v>
      </c>
      <c r="HQ357" s="181">
        <f t="shared" si="6151"/>
        <v>0</v>
      </c>
      <c r="HR357" s="181" t="str">
        <f t="shared" si="6151"/>
        <v/>
      </c>
      <c r="HS357" s="181">
        <f t="shared" si="6151"/>
        <v>0</v>
      </c>
      <c r="HT357" s="181">
        <f t="shared" si="6151"/>
        <v>0</v>
      </c>
      <c r="HU357" s="181">
        <f t="shared" si="6151"/>
        <v>0</v>
      </c>
      <c r="HV357" s="181">
        <f t="shared" si="6151"/>
        <v>0</v>
      </c>
      <c r="HW357" s="181">
        <f t="shared" si="6151"/>
        <v>0</v>
      </c>
      <c r="HX357" s="181">
        <f t="shared" si="6151"/>
        <v>0</v>
      </c>
      <c r="HY357" s="181">
        <f t="shared" si="6151"/>
        <v>0</v>
      </c>
    </row>
    <row r="358" spans="1:233" ht="15" customHeight="1" x14ac:dyDescent="0.25">
      <c r="A358" s="115">
        <v>356</v>
      </c>
      <c r="B358" s="115" t="str">
        <f t="shared" si="6141"/>
        <v/>
      </c>
      <c r="C358" s="115" t="s">
        <v>68</v>
      </c>
      <c r="D358" s="100">
        <f t="shared" si="6144"/>
        <v>0</v>
      </c>
      <c r="E358" s="100" t="str">
        <f t="shared" si="5975"/>
        <v/>
      </c>
      <c r="F358" s="100" t="str">
        <f t="shared" si="5976"/>
        <v/>
      </c>
      <c r="G358" s="100" t="str">
        <f t="shared" si="5925"/>
        <v/>
      </c>
      <c r="H358" s="100" t="str">
        <f t="shared" si="5977"/>
        <v/>
      </c>
      <c r="I358" s="100" t="str">
        <f t="shared" si="5926"/>
        <v/>
      </c>
      <c r="J358" s="100" t="str">
        <f t="shared" si="5978"/>
        <v/>
      </c>
      <c r="K358" s="100" t="str">
        <f t="shared" si="5927"/>
        <v/>
      </c>
      <c r="L358" s="100" t="str">
        <f t="shared" si="5979"/>
        <v/>
      </c>
      <c r="M358" s="100" t="str">
        <f t="shared" si="5928"/>
        <v/>
      </c>
      <c r="N358" s="100" t="str">
        <f t="shared" si="5980"/>
        <v/>
      </c>
      <c r="O358" s="100" t="str">
        <f t="shared" si="5929"/>
        <v/>
      </c>
      <c r="P358" s="100" t="str">
        <f t="shared" si="5981"/>
        <v/>
      </c>
      <c r="Q358" s="100" t="str">
        <f t="shared" si="5930"/>
        <v/>
      </c>
      <c r="R358" s="100" t="str">
        <f t="shared" si="5982"/>
        <v/>
      </c>
      <c r="S358" s="100" t="str">
        <f t="shared" si="5931"/>
        <v/>
      </c>
      <c r="T358" s="100" t="str">
        <f t="shared" si="5983"/>
        <v/>
      </c>
      <c r="U358" s="100" t="str">
        <f t="shared" si="5932"/>
        <v/>
      </c>
      <c r="V358" s="100" t="str">
        <f t="shared" si="5984"/>
        <v/>
      </c>
      <c r="W358" s="100" t="str">
        <f t="shared" si="5933"/>
        <v/>
      </c>
      <c r="X358" s="100" t="str">
        <f t="shared" si="5985"/>
        <v/>
      </c>
      <c r="Y358" s="100" t="str">
        <f t="shared" si="5934"/>
        <v/>
      </c>
      <c r="Z358" s="100" t="str">
        <f t="shared" si="5986"/>
        <v/>
      </c>
      <c r="AA358" s="100" t="str">
        <f t="shared" si="5935"/>
        <v/>
      </c>
      <c r="AB358" s="100" t="str">
        <f t="shared" si="5987"/>
        <v/>
      </c>
      <c r="AC358" s="100" t="str">
        <f t="shared" si="5936"/>
        <v/>
      </c>
      <c r="AD358" s="100" t="str">
        <f t="shared" si="5988"/>
        <v/>
      </c>
      <c r="AE358" s="100" t="str">
        <f t="shared" si="5937"/>
        <v/>
      </c>
      <c r="AF358" s="100" t="str">
        <f t="shared" si="5989"/>
        <v/>
      </c>
      <c r="AG358" s="100" t="str">
        <f t="shared" si="5938"/>
        <v/>
      </c>
      <c r="AH358" s="100" t="str">
        <f t="shared" si="5990"/>
        <v/>
      </c>
      <c r="AI358" s="100" t="str">
        <f t="shared" si="5939"/>
        <v/>
      </c>
      <c r="AJ358" s="100" t="str">
        <f t="shared" si="5991"/>
        <v/>
      </c>
      <c r="AK358" s="100" t="str">
        <f t="shared" si="5940"/>
        <v/>
      </c>
      <c r="AL358" s="100" t="str">
        <f t="shared" si="5992"/>
        <v/>
      </c>
      <c r="AM358" s="100" t="str">
        <f t="shared" si="5941"/>
        <v/>
      </c>
      <c r="AN358" s="100" t="str">
        <f t="shared" si="5993"/>
        <v/>
      </c>
      <c r="AO358" s="100" t="str">
        <f t="shared" si="5942"/>
        <v/>
      </c>
      <c r="AP358" s="100" t="str">
        <f t="shared" si="5994"/>
        <v/>
      </c>
      <c r="AQ358" s="100" t="str">
        <f t="shared" si="5943"/>
        <v/>
      </c>
      <c r="AR358" s="100" t="str">
        <f t="shared" si="5995"/>
        <v/>
      </c>
      <c r="AS358" s="100" t="str">
        <f t="shared" si="5944"/>
        <v/>
      </c>
      <c r="AT358" s="100" t="str">
        <f t="shared" si="5996"/>
        <v/>
      </c>
      <c r="AU358" s="100" t="str">
        <f t="shared" si="5945"/>
        <v/>
      </c>
      <c r="AV358" s="100" t="str">
        <f t="shared" si="5997"/>
        <v/>
      </c>
      <c r="AW358" s="100" t="str">
        <f t="shared" si="5946"/>
        <v/>
      </c>
      <c r="AX358" s="100" t="str">
        <f t="shared" si="5998"/>
        <v/>
      </c>
      <c r="AY358" s="100" t="str">
        <f t="shared" si="5947"/>
        <v/>
      </c>
      <c r="AZ358" s="100" t="str">
        <f t="shared" si="5999"/>
        <v/>
      </c>
      <c r="BA358" s="100" t="str">
        <f t="shared" si="5948"/>
        <v/>
      </c>
      <c r="BB358" s="100" t="str">
        <f t="shared" si="6000"/>
        <v/>
      </c>
      <c r="BC358" s="100" t="str">
        <f>IFERROR(INDEX('INPUT INF'!$F$3:$F$601,MATCH($B358,'INPUT INF'!$A$3:$A$601,FALSE)),"")</f>
        <v/>
      </c>
      <c r="BD358" s="100" t="str">
        <f t="shared" si="5848"/>
        <v/>
      </c>
      <c r="BE358" s="100" t="str">
        <f t="shared" si="6001"/>
        <v/>
      </c>
      <c r="BF358" s="100" t="str">
        <f t="shared" si="6002"/>
        <v/>
      </c>
      <c r="BG358" s="115" t="str">
        <f t="shared" si="6003"/>
        <v/>
      </c>
      <c r="BH358" s="115" t="str">
        <f>IF(AND('INPUT INF'!$O$1="X",BG358="PASS"),BF358,IF($BG358="","0",IF('INPUT INF'!$N$63="YES",$BF358,"")))</f>
        <v>0</v>
      </c>
      <c r="BI358" s="115" t="str">
        <f>IF($BG358="","0",IF('INPUT INF'!$S$64="YES",$BF358,""))</f>
        <v>0</v>
      </c>
      <c r="BJ358" s="115" t="str">
        <f>IF($BG358="","0",IF('INPUT INF'!$S$65="YES",$BF358,""))</f>
        <v>0</v>
      </c>
      <c r="BL358" s="116" t="str">
        <f t="shared" si="6004"/>
        <v/>
      </c>
      <c r="BM358" s="116" t="str">
        <f t="shared" si="6005"/>
        <v/>
      </c>
      <c r="BN358" s="116" t="str">
        <f t="shared" si="6005"/>
        <v/>
      </c>
      <c r="BR358" s="116" t="str">
        <f t="shared" si="6006"/>
        <v/>
      </c>
      <c r="BS358" s="116" t="str">
        <f t="shared" si="6147"/>
        <v/>
      </c>
      <c r="BT358" s="116" t="str">
        <f t="shared" si="6147"/>
        <v/>
      </c>
      <c r="BX358" s="116" t="str">
        <f t="shared" si="6008"/>
        <v/>
      </c>
      <c r="BY358" s="116" t="str">
        <f t="shared" si="6148"/>
        <v/>
      </c>
      <c r="BZ358" s="116" t="str">
        <f t="shared" si="6148"/>
        <v/>
      </c>
      <c r="CD358" s="116" t="str">
        <f t="shared" si="6010"/>
        <v/>
      </c>
      <c r="CE358" s="116" t="str">
        <f t="shared" si="6011"/>
        <v/>
      </c>
      <c r="CF358" s="116" t="str">
        <f t="shared" si="6012"/>
        <v/>
      </c>
      <c r="CJ358" s="116" t="str">
        <f t="shared" si="6013"/>
        <v/>
      </c>
      <c r="CK358" s="116" t="str">
        <f t="shared" si="6014"/>
        <v/>
      </c>
      <c r="CL358" s="116" t="str">
        <f t="shared" si="6015"/>
        <v/>
      </c>
      <c r="CP358" s="116" t="str">
        <f t="shared" si="6016"/>
        <v/>
      </c>
      <c r="CQ358" s="116" t="str">
        <f t="shared" si="6017"/>
        <v/>
      </c>
      <c r="CR358" s="116" t="str">
        <f t="shared" si="6018"/>
        <v/>
      </c>
      <c r="DH358" s="115" t="str">
        <f t="shared" si="6019"/>
        <v/>
      </c>
      <c r="DI358" s="115" t="str">
        <f t="shared" si="5949"/>
        <v/>
      </c>
      <c r="DJ358" s="115" t="str">
        <f t="shared" si="5950"/>
        <v/>
      </c>
      <c r="DK358" s="115" t="str">
        <f t="shared" si="5951"/>
        <v/>
      </c>
      <c r="DL358" s="115" t="str">
        <f t="shared" si="5952"/>
        <v/>
      </c>
      <c r="DM358" s="115" t="str">
        <f t="shared" si="5953"/>
        <v/>
      </c>
      <c r="DN358" s="115" t="str">
        <f t="shared" si="5954"/>
        <v/>
      </c>
      <c r="DO358" s="115" t="str">
        <f t="shared" si="5955"/>
        <v/>
      </c>
      <c r="DP358" s="115" t="str">
        <f t="shared" si="5956"/>
        <v/>
      </c>
      <c r="DQ358" s="115" t="str">
        <f t="shared" si="5957"/>
        <v/>
      </c>
      <c r="DR358" s="115" t="str">
        <f t="shared" si="5958"/>
        <v/>
      </c>
      <c r="DS358" s="115" t="str">
        <f t="shared" si="5959"/>
        <v/>
      </c>
      <c r="DT358" s="115" t="str">
        <f t="shared" si="5960"/>
        <v/>
      </c>
      <c r="DU358" s="115" t="str">
        <f t="shared" si="5961"/>
        <v/>
      </c>
      <c r="DV358" s="115" t="str">
        <f t="shared" si="5962"/>
        <v/>
      </c>
      <c r="DW358" s="115" t="str">
        <f t="shared" si="5963"/>
        <v/>
      </c>
      <c r="DX358" s="115" t="str">
        <f t="shared" si="5964"/>
        <v/>
      </c>
      <c r="DY358" s="115" t="str">
        <f t="shared" si="5965"/>
        <v/>
      </c>
      <c r="DZ358" s="115" t="str">
        <f t="shared" si="5966"/>
        <v/>
      </c>
      <c r="EA358" s="115" t="str">
        <f t="shared" si="5967"/>
        <v/>
      </c>
      <c r="EB358" s="115" t="str">
        <f t="shared" si="5968"/>
        <v/>
      </c>
      <c r="EC358" s="115" t="str">
        <f t="shared" si="5969"/>
        <v/>
      </c>
      <c r="ED358" s="115" t="str">
        <f t="shared" si="5970"/>
        <v/>
      </c>
      <c r="EE358" s="115" t="str">
        <f t="shared" si="5971"/>
        <v/>
      </c>
      <c r="EF358" s="115" t="str">
        <f t="shared" si="5972"/>
        <v/>
      </c>
      <c r="EG358" s="115" t="str">
        <f t="shared" si="6020"/>
        <v/>
      </c>
      <c r="EH358" s="115" t="str">
        <f t="shared" si="6021"/>
        <v/>
      </c>
      <c r="EI358" s="115" t="str">
        <f t="shared" si="6022"/>
        <v/>
      </c>
      <c r="EJ358" s="115" t="str">
        <f t="shared" si="6023"/>
        <v/>
      </c>
      <c r="EK358" s="115" t="str">
        <f t="shared" si="6024"/>
        <v/>
      </c>
      <c r="EL358" s="115" t="str">
        <f t="shared" si="6025"/>
        <v/>
      </c>
      <c r="EM358" s="115" t="str">
        <f t="shared" si="6026"/>
        <v/>
      </c>
      <c r="EN358" s="115" t="str">
        <f t="shared" si="6027"/>
        <v/>
      </c>
      <c r="EO358" s="115" t="str">
        <f t="shared" si="6028"/>
        <v/>
      </c>
      <c r="EP358" s="115" t="str">
        <f t="shared" si="6029"/>
        <v/>
      </c>
      <c r="EQ358" s="115" t="str">
        <f t="shared" si="6030"/>
        <v/>
      </c>
      <c r="ER358" s="115" t="str">
        <f t="shared" si="6031"/>
        <v/>
      </c>
      <c r="ES358" s="115" t="str">
        <f t="shared" si="6032"/>
        <v/>
      </c>
      <c r="ET358" s="115" t="str">
        <f t="shared" si="6033"/>
        <v/>
      </c>
      <c r="EU358" s="115" t="str">
        <f t="shared" si="6034"/>
        <v/>
      </c>
      <c r="EV358" s="115" t="str">
        <f t="shared" si="6035"/>
        <v/>
      </c>
      <c r="EW358" s="115" t="str">
        <f t="shared" si="6036"/>
        <v/>
      </c>
      <c r="EX358" s="115" t="str">
        <f t="shared" si="6037"/>
        <v/>
      </c>
      <c r="EY358" s="115" t="str">
        <f t="shared" si="6038"/>
        <v/>
      </c>
      <c r="EZ358" s="115" t="str">
        <f t="shared" si="6039"/>
        <v/>
      </c>
      <c r="FA358" s="115" t="str">
        <f t="shared" si="6040"/>
        <v/>
      </c>
      <c r="FB358" s="115" t="str">
        <f t="shared" si="6041"/>
        <v/>
      </c>
      <c r="FC358" s="115" t="str">
        <f t="shared" si="6042"/>
        <v/>
      </c>
      <c r="FD358" s="115" t="str">
        <f t="shared" si="6043"/>
        <v/>
      </c>
      <c r="FE358" s="115" t="str">
        <f t="shared" si="6044"/>
        <v/>
      </c>
      <c r="GY358" s="115">
        <v>355</v>
      </c>
      <c r="GZ358" s="120" t="str">
        <f>IF('INPUT INF'!R$55="YES",GY365,"")</f>
        <v/>
      </c>
      <c r="HA358" s="118">
        <f t="shared" si="6149"/>
        <v>0</v>
      </c>
      <c r="HB358" s="118" t="str">
        <f>IF(GZ358="","",'INPUT INF'!L$55)</f>
        <v/>
      </c>
      <c r="HC358" s="181">
        <f>'INPUT INF'!R$34</f>
        <v>0</v>
      </c>
      <c r="HD358" s="181" t="str">
        <f>IFERROR(INDEX(GB$112:GB$136,MATCH($HB358,$GA$112:$GA$136,0)),"")</f>
        <v/>
      </c>
      <c r="HE358" s="181">
        <f t="shared" ref="HE358:HY358" si="6152">IFERROR(INDEX(GC$274:GC$298,MATCH($HB358,$GA$274:$GA$298,0)),"")</f>
        <v>0</v>
      </c>
      <c r="HF358" s="181">
        <f t="shared" si="6152"/>
        <v>0</v>
      </c>
      <c r="HG358" s="181" t="str">
        <f t="shared" si="6152"/>
        <v/>
      </c>
      <c r="HH358" s="181">
        <f t="shared" si="6152"/>
        <v>0</v>
      </c>
      <c r="HI358" s="181">
        <f t="shared" si="6152"/>
        <v>0</v>
      </c>
      <c r="HJ358" s="181">
        <f t="shared" si="6152"/>
        <v>0</v>
      </c>
      <c r="HK358" s="181">
        <f t="shared" si="6152"/>
        <v>0</v>
      </c>
      <c r="HL358" s="181">
        <f t="shared" si="6152"/>
        <v>0</v>
      </c>
      <c r="HM358" s="181">
        <f t="shared" si="6152"/>
        <v>0</v>
      </c>
      <c r="HN358" s="181">
        <f t="shared" si="6152"/>
        <v>0</v>
      </c>
      <c r="HO358" s="181">
        <f t="shared" si="6152"/>
        <v>0</v>
      </c>
      <c r="HP358" s="181">
        <f t="shared" si="6152"/>
        <v>0</v>
      </c>
      <c r="HQ358" s="181">
        <f t="shared" si="6152"/>
        <v>0</v>
      </c>
      <c r="HR358" s="181" t="str">
        <f t="shared" si="6152"/>
        <v/>
      </c>
      <c r="HS358" s="181">
        <f t="shared" si="6152"/>
        <v>0</v>
      </c>
      <c r="HT358" s="181">
        <f t="shared" si="6152"/>
        <v>0</v>
      </c>
      <c r="HU358" s="181">
        <f t="shared" si="6152"/>
        <v>0</v>
      </c>
      <c r="HV358" s="181">
        <f t="shared" si="6152"/>
        <v>0</v>
      </c>
      <c r="HW358" s="181">
        <f t="shared" si="6152"/>
        <v>0</v>
      </c>
      <c r="HX358" s="181">
        <f t="shared" si="6152"/>
        <v>0</v>
      </c>
      <c r="HY358" s="181">
        <f t="shared" si="6152"/>
        <v>0</v>
      </c>
    </row>
    <row r="359" spans="1:233" ht="15" customHeight="1" x14ac:dyDescent="0.25">
      <c r="A359" s="115">
        <v>357</v>
      </c>
      <c r="B359" s="115" t="str">
        <f t="shared" si="6141"/>
        <v/>
      </c>
      <c r="C359" s="115" t="s">
        <v>68</v>
      </c>
      <c r="D359" s="100">
        <f t="shared" si="6144"/>
        <v>0</v>
      </c>
      <c r="E359" s="100" t="str">
        <f t="shared" si="5975"/>
        <v/>
      </c>
      <c r="F359" s="100" t="str">
        <f t="shared" si="5976"/>
        <v/>
      </c>
      <c r="G359" s="100" t="str">
        <f t="shared" si="5925"/>
        <v/>
      </c>
      <c r="H359" s="100" t="str">
        <f t="shared" si="5977"/>
        <v/>
      </c>
      <c r="I359" s="100" t="str">
        <f t="shared" si="5926"/>
        <v/>
      </c>
      <c r="J359" s="100" t="str">
        <f t="shared" si="5978"/>
        <v/>
      </c>
      <c r="K359" s="100" t="str">
        <f t="shared" si="5927"/>
        <v/>
      </c>
      <c r="L359" s="100" t="str">
        <f t="shared" si="5979"/>
        <v/>
      </c>
      <c r="M359" s="100" t="str">
        <f t="shared" si="5928"/>
        <v/>
      </c>
      <c r="N359" s="100" t="str">
        <f t="shared" si="5980"/>
        <v/>
      </c>
      <c r="O359" s="100" t="str">
        <f t="shared" si="5929"/>
        <v/>
      </c>
      <c r="P359" s="100" t="str">
        <f t="shared" si="5981"/>
        <v/>
      </c>
      <c r="Q359" s="100" t="str">
        <f t="shared" si="5930"/>
        <v/>
      </c>
      <c r="R359" s="100" t="str">
        <f t="shared" si="5982"/>
        <v/>
      </c>
      <c r="S359" s="100" t="str">
        <f t="shared" si="5931"/>
        <v/>
      </c>
      <c r="T359" s="100" t="str">
        <f t="shared" si="5983"/>
        <v/>
      </c>
      <c r="U359" s="100" t="str">
        <f t="shared" si="5932"/>
        <v/>
      </c>
      <c r="V359" s="100" t="str">
        <f t="shared" si="5984"/>
        <v/>
      </c>
      <c r="W359" s="100" t="str">
        <f t="shared" si="5933"/>
        <v/>
      </c>
      <c r="X359" s="100" t="str">
        <f t="shared" si="5985"/>
        <v/>
      </c>
      <c r="Y359" s="100" t="str">
        <f t="shared" si="5934"/>
        <v/>
      </c>
      <c r="Z359" s="100" t="str">
        <f t="shared" si="5986"/>
        <v/>
      </c>
      <c r="AA359" s="100" t="str">
        <f t="shared" si="5935"/>
        <v/>
      </c>
      <c r="AB359" s="100" t="str">
        <f t="shared" si="5987"/>
        <v/>
      </c>
      <c r="AC359" s="100" t="str">
        <f t="shared" si="5936"/>
        <v/>
      </c>
      <c r="AD359" s="100" t="str">
        <f t="shared" si="5988"/>
        <v/>
      </c>
      <c r="AE359" s="100" t="str">
        <f t="shared" si="5937"/>
        <v/>
      </c>
      <c r="AF359" s="100" t="str">
        <f t="shared" si="5989"/>
        <v/>
      </c>
      <c r="AG359" s="100" t="str">
        <f t="shared" si="5938"/>
        <v/>
      </c>
      <c r="AH359" s="100" t="str">
        <f t="shared" si="5990"/>
        <v/>
      </c>
      <c r="AI359" s="100" t="str">
        <f t="shared" si="5939"/>
        <v/>
      </c>
      <c r="AJ359" s="100" t="str">
        <f t="shared" si="5991"/>
        <v/>
      </c>
      <c r="AK359" s="100" t="str">
        <f t="shared" si="5940"/>
        <v/>
      </c>
      <c r="AL359" s="100" t="str">
        <f t="shared" si="5992"/>
        <v/>
      </c>
      <c r="AM359" s="100" t="str">
        <f t="shared" si="5941"/>
        <v/>
      </c>
      <c r="AN359" s="100" t="str">
        <f t="shared" si="5993"/>
        <v/>
      </c>
      <c r="AO359" s="100" t="str">
        <f t="shared" si="5942"/>
        <v/>
      </c>
      <c r="AP359" s="100" t="str">
        <f t="shared" si="5994"/>
        <v/>
      </c>
      <c r="AQ359" s="100" t="str">
        <f t="shared" si="5943"/>
        <v/>
      </c>
      <c r="AR359" s="100" t="str">
        <f t="shared" si="5995"/>
        <v/>
      </c>
      <c r="AS359" s="100" t="str">
        <f t="shared" si="5944"/>
        <v/>
      </c>
      <c r="AT359" s="100" t="str">
        <f t="shared" si="5996"/>
        <v/>
      </c>
      <c r="AU359" s="100" t="str">
        <f t="shared" si="5945"/>
        <v/>
      </c>
      <c r="AV359" s="100" t="str">
        <f t="shared" si="5997"/>
        <v/>
      </c>
      <c r="AW359" s="100" t="str">
        <f t="shared" si="5946"/>
        <v/>
      </c>
      <c r="AX359" s="100" t="str">
        <f t="shared" si="5998"/>
        <v/>
      </c>
      <c r="AY359" s="100" t="str">
        <f t="shared" si="5947"/>
        <v/>
      </c>
      <c r="AZ359" s="100" t="str">
        <f t="shared" si="5999"/>
        <v/>
      </c>
      <c r="BA359" s="100" t="str">
        <f t="shared" si="5948"/>
        <v/>
      </c>
      <c r="BB359" s="100" t="str">
        <f t="shared" si="6000"/>
        <v/>
      </c>
      <c r="BC359" s="100" t="str">
        <f>IFERROR(INDEX('INPUT INF'!$F$3:$F$601,MATCH($B359,'INPUT INF'!$A$3:$A$601,FALSE)),"")</f>
        <v/>
      </c>
      <c r="BD359" s="100" t="str">
        <f t="shared" si="5848"/>
        <v/>
      </c>
      <c r="BE359" s="100" t="str">
        <f t="shared" si="6001"/>
        <v/>
      </c>
      <c r="BF359" s="100" t="str">
        <f t="shared" si="6002"/>
        <v/>
      </c>
      <c r="BG359" s="115" t="str">
        <f t="shared" si="6003"/>
        <v/>
      </c>
      <c r="BH359" s="115" t="str">
        <f>IF(AND('INPUT INF'!$O$1="X",BG359="PASS"),BF359,IF($BG359="","0",IF('INPUT INF'!$N$63="YES",$BF359,"")))</f>
        <v>0</v>
      </c>
      <c r="BI359" s="115" t="str">
        <f>IF($BG359="","0",IF('INPUT INF'!$S$64="YES",$BF359,""))</f>
        <v>0</v>
      </c>
      <c r="BJ359" s="115" t="str">
        <f>IF($BG359="","0",IF('INPUT INF'!$S$65="YES",$BF359,""))</f>
        <v>0</v>
      </c>
      <c r="BL359" s="116" t="str">
        <f t="shared" si="6004"/>
        <v/>
      </c>
      <c r="BM359" s="116" t="str">
        <f t="shared" si="6005"/>
        <v/>
      </c>
      <c r="BN359" s="116" t="str">
        <f t="shared" si="6005"/>
        <v/>
      </c>
      <c r="BR359" s="116" t="str">
        <f t="shared" si="6006"/>
        <v/>
      </c>
      <c r="BS359" s="116" t="str">
        <f t="shared" si="6147"/>
        <v/>
      </c>
      <c r="BT359" s="116" t="str">
        <f t="shared" si="6147"/>
        <v/>
      </c>
      <c r="BX359" s="116" t="str">
        <f t="shared" si="6008"/>
        <v/>
      </c>
      <c r="BY359" s="116" t="str">
        <f t="shared" si="6148"/>
        <v/>
      </c>
      <c r="BZ359" s="116" t="str">
        <f t="shared" si="6148"/>
        <v/>
      </c>
      <c r="CD359" s="116" t="str">
        <f t="shared" si="6010"/>
        <v/>
      </c>
      <c r="CE359" s="116" t="str">
        <f t="shared" si="6011"/>
        <v/>
      </c>
      <c r="CF359" s="116" t="str">
        <f t="shared" si="6012"/>
        <v/>
      </c>
      <c r="CJ359" s="116" t="str">
        <f t="shared" si="6013"/>
        <v/>
      </c>
      <c r="CK359" s="116" t="str">
        <f t="shared" si="6014"/>
        <v/>
      </c>
      <c r="CL359" s="116" t="str">
        <f t="shared" si="6015"/>
        <v/>
      </c>
      <c r="CP359" s="116" t="str">
        <f t="shared" si="6016"/>
        <v/>
      </c>
      <c r="CQ359" s="116" t="str">
        <f t="shared" si="6017"/>
        <v/>
      </c>
      <c r="CR359" s="116" t="str">
        <f t="shared" si="6018"/>
        <v/>
      </c>
      <c r="DH359" s="115" t="str">
        <f t="shared" si="6019"/>
        <v/>
      </c>
      <c r="DI359" s="115" t="str">
        <f t="shared" si="5949"/>
        <v/>
      </c>
      <c r="DJ359" s="115" t="str">
        <f t="shared" si="5950"/>
        <v/>
      </c>
      <c r="DK359" s="115" t="str">
        <f t="shared" si="5951"/>
        <v/>
      </c>
      <c r="DL359" s="115" t="str">
        <f t="shared" si="5952"/>
        <v/>
      </c>
      <c r="DM359" s="115" t="str">
        <f t="shared" si="5953"/>
        <v/>
      </c>
      <c r="DN359" s="115" t="str">
        <f t="shared" si="5954"/>
        <v/>
      </c>
      <c r="DO359" s="115" t="str">
        <f t="shared" si="5955"/>
        <v/>
      </c>
      <c r="DP359" s="115" t="str">
        <f t="shared" si="5956"/>
        <v/>
      </c>
      <c r="DQ359" s="115" t="str">
        <f t="shared" si="5957"/>
        <v/>
      </c>
      <c r="DR359" s="115" t="str">
        <f t="shared" si="5958"/>
        <v/>
      </c>
      <c r="DS359" s="115" t="str">
        <f t="shared" si="5959"/>
        <v/>
      </c>
      <c r="DT359" s="115" t="str">
        <f t="shared" si="5960"/>
        <v/>
      </c>
      <c r="DU359" s="115" t="str">
        <f t="shared" si="5961"/>
        <v/>
      </c>
      <c r="DV359" s="115" t="str">
        <f t="shared" si="5962"/>
        <v/>
      </c>
      <c r="DW359" s="115" t="str">
        <f t="shared" si="5963"/>
        <v/>
      </c>
      <c r="DX359" s="115" t="str">
        <f t="shared" si="5964"/>
        <v/>
      </c>
      <c r="DY359" s="115" t="str">
        <f t="shared" si="5965"/>
        <v/>
      </c>
      <c r="DZ359" s="115" t="str">
        <f t="shared" si="5966"/>
        <v/>
      </c>
      <c r="EA359" s="115" t="str">
        <f t="shared" si="5967"/>
        <v/>
      </c>
      <c r="EB359" s="115" t="str">
        <f t="shared" si="5968"/>
        <v/>
      </c>
      <c r="EC359" s="115" t="str">
        <f t="shared" si="5969"/>
        <v/>
      </c>
      <c r="ED359" s="115" t="str">
        <f t="shared" si="5970"/>
        <v/>
      </c>
      <c r="EE359" s="115" t="str">
        <f t="shared" si="5971"/>
        <v/>
      </c>
      <c r="EF359" s="115" t="str">
        <f t="shared" si="5972"/>
        <v/>
      </c>
      <c r="EG359" s="115" t="str">
        <f t="shared" si="6020"/>
        <v/>
      </c>
      <c r="EH359" s="115" t="str">
        <f t="shared" si="6021"/>
        <v/>
      </c>
      <c r="EI359" s="115" t="str">
        <f t="shared" si="6022"/>
        <v/>
      </c>
      <c r="EJ359" s="115" t="str">
        <f t="shared" si="6023"/>
        <v/>
      </c>
      <c r="EK359" s="115" t="str">
        <f t="shared" si="6024"/>
        <v/>
      </c>
      <c r="EL359" s="115" t="str">
        <f t="shared" si="6025"/>
        <v/>
      </c>
      <c r="EM359" s="115" t="str">
        <f t="shared" si="6026"/>
        <v/>
      </c>
      <c r="EN359" s="115" t="str">
        <f t="shared" si="6027"/>
        <v/>
      </c>
      <c r="EO359" s="115" t="str">
        <f t="shared" si="6028"/>
        <v/>
      </c>
      <c r="EP359" s="115" t="str">
        <f t="shared" si="6029"/>
        <v/>
      </c>
      <c r="EQ359" s="115" t="str">
        <f t="shared" si="6030"/>
        <v/>
      </c>
      <c r="ER359" s="115" t="str">
        <f t="shared" si="6031"/>
        <v/>
      </c>
      <c r="ES359" s="115" t="str">
        <f t="shared" si="6032"/>
        <v/>
      </c>
      <c r="ET359" s="115" t="str">
        <f t="shared" si="6033"/>
        <v/>
      </c>
      <c r="EU359" s="115" t="str">
        <f t="shared" si="6034"/>
        <v/>
      </c>
      <c r="EV359" s="115" t="str">
        <f t="shared" si="6035"/>
        <v/>
      </c>
      <c r="EW359" s="115" t="str">
        <f t="shared" si="6036"/>
        <v/>
      </c>
      <c r="EX359" s="115" t="str">
        <f t="shared" si="6037"/>
        <v/>
      </c>
      <c r="EY359" s="115" t="str">
        <f t="shared" si="6038"/>
        <v/>
      </c>
      <c r="EZ359" s="115" t="str">
        <f t="shared" si="6039"/>
        <v/>
      </c>
      <c r="FA359" s="115" t="str">
        <f t="shared" si="6040"/>
        <v/>
      </c>
      <c r="FB359" s="115" t="str">
        <f t="shared" si="6041"/>
        <v/>
      </c>
      <c r="FC359" s="115" t="str">
        <f t="shared" si="6042"/>
        <v/>
      </c>
      <c r="FD359" s="115" t="str">
        <f t="shared" si="6043"/>
        <v/>
      </c>
      <c r="FE359" s="115" t="str">
        <f t="shared" si="6044"/>
        <v/>
      </c>
      <c r="GY359" s="115">
        <v>356</v>
      </c>
      <c r="GZ359" s="120" t="str">
        <f>IF('INPUT INF'!S$55="YES",GY366,"")</f>
        <v/>
      </c>
      <c r="HA359" s="118">
        <f>HA358</f>
        <v>0</v>
      </c>
      <c r="HB359" s="118" t="str">
        <f>IF(GZ359="","",'INPUT INF'!L$55)</f>
        <v/>
      </c>
      <c r="HC359" s="181">
        <f>'INPUT INF'!S$34</f>
        <v>0</v>
      </c>
      <c r="HD359" s="181" t="str">
        <f>IFERROR(INDEX(GB$112:GB$136,MATCH($HB359,$GA$112:$GA$136,0)),"")</f>
        <v/>
      </c>
      <c r="HE359" s="181">
        <f t="shared" ref="HE359:HY359" si="6153">IFERROR(INDEX(GC$301:GC$325,MATCH($HB359,$GA$301:$GA$325,0)),"")</f>
        <v>0</v>
      </c>
      <c r="HF359" s="181">
        <f t="shared" si="6153"/>
        <v>0</v>
      </c>
      <c r="HG359" s="181" t="str">
        <f t="shared" si="6153"/>
        <v/>
      </c>
      <c r="HH359" s="181">
        <f t="shared" si="6153"/>
        <v>0</v>
      </c>
      <c r="HI359" s="181">
        <f t="shared" si="6153"/>
        <v>0</v>
      </c>
      <c r="HJ359" s="181">
        <f t="shared" si="6153"/>
        <v>0</v>
      </c>
      <c r="HK359" s="181">
        <f t="shared" si="6153"/>
        <v>0</v>
      </c>
      <c r="HL359" s="181">
        <f t="shared" si="6153"/>
        <v>0</v>
      </c>
      <c r="HM359" s="181">
        <f t="shared" si="6153"/>
        <v>0</v>
      </c>
      <c r="HN359" s="181">
        <f t="shared" si="6153"/>
        <v>0</v>
      </c>
      <c r="HO359" s="181">
        <f t="shared" si="6153"/>
        <v>0</v>
      </c>
      <c r="HP359" s="181">
        <f t="shared" si="6153"/>
        <v>0</v>
      </c>
      <c r="HQ359" s="181">
        <f t="shared" si="6153"/>
        <v>0</v>
      </c>
      <c r="HR359" s="181" t="str">
        <f t="shared" si="6153"/>
        <v/>
      </c>
      <c r="HS359" s="181">
        <f t="shared" si="6153"/>
        <v>0</v>
      </c>
      <c r="HT359" s="181">
        <f t="shared" si="6153"/>
        <v>0</v>
      </c>
      <c r="HU359" s="181">
        <f t="shared" si="6153"/>
        <v>0</v>
      </c>
      <c r="HV359" s="181">
        <f t="shared" si="6153"/>
        <v>0</v>
      </c>
      <c r="HW359" s="181">
        <f t="shared" si="6153"/>
        <v>0</v>
      </c>
      <c r="HX359" s="181">
        <f t="shared" si="6153"/>
        <v>0</v>
      </c>
      <c r="HY359" s="181">
        <f t="shared" si="6153"/>
        <v>0</v>
      </c>
    </row>
    <row r="360" spans="1:233" ht="15" customHeight="1" x14ac:dyDescent="0.25">
      <c r="A360" s="115">
        <v>358</v>
      </c>
      <c r="B360" s="115" t="str">
        <f t="shared" si="6141"/>
        <v/>
      </c>
      <c r="C360" s="115" t="s">
        <v>68</v>
      </c>
      <c r="D360" s="100">
        <f t="shared" si="6144"/>
        <v>0</v>
      </c>
      <c r="E360" s="100" t="str">
        <f t="shared" si="5975"/>
        <v/>
      </c>
      <c r="F360" s="100" t="str">
        <f t="shared" si="5976"/>
        <v/>
      </c>
      <c r="G360" s="100" t="str">
        <f t="shared" si="5925"/>
        <v/>
      </c>
      <c r="H360" s="100" t="str">
        <f t="shared" si="5977"/>
        <v/>
      </c>
      <c r="I360" s="100" t="str">
        <f t="shared" si="5926"/>
        <v/>
      </c>
      <c r="J360" s="100" t="str">
        <f t="shared" si="5978"/>
        <v/>
      </c>
      <c r="K360" s="100" t="str">
        <f t="shared" si="5927"/>
        <v/>
      </c>
      <c r="L360" s="100" t="str">
        <f t="shared" si="5979"/>
        <v/>
      </c>
      <c r="M360" s="100" t="str">
        <f t="shared" si="5928"/>
        <v/>
      </c>
      <c r="N360" s="100" t="str">
        <f t="shared" si="5980"/>
        <v/>
      </c>
      <c r="O360" s="100" t="str">
        <f t="shared" si="5929"/>
        <v/>
      </c>
      <c r="P360" s="100" t="str">
        <f t="shared" si="5981"/>
        <v/>
      </c>
      <c r="Q360" s="100" t="str">
        <f t="shared" si="5930"/>
        <v/>
      </c>
      <c r="R360" s="100" t="str">
        <f t="shared" si="5982"/>
        <v/>
      </c>
      <c r="S360" s="100" t="str">
        <f t="shared" si="5931"/>
        <v/>
      </c>
      <c r="T360" s="100" t="str">
        <f t="shared" si="5983"/>
        <v/>
      </c>
      <c r="U360" s="100" t="str">
        <f t="shared" si="5932"/>
        <v/>
      </c>
      <c r="V360" s="100" t="str">
        <f t="shared" si="5984"/>
        <v/>
      </c>
      <c r="W360" s="100" t="str">
        <f t="shared" si="5933"/>
        <v/>
      </c>
      <c r="X360" s="100" t="str">
        <f t="shared" si="5985"/>
        <v/>
      </c>
      <c r="Y360" s="100" t="str">
        <f t="shared" si="5934"/>
        <v/>
      </c>
      <c r="Z360" s="100" t="str">
        <f t="shared" si="5986"/>
        <v/>
      </c>
      <c r="AA360" s="100" t="str">
        <f t="shared" si="5935"/>
        <v/>
      </c>
      <c r="AB360" s="100" t="str">
        <f t="shared" si="5987"/>
        <v/>
      </c>
      <c r="AC360" s="100" t="str">
        <f t="shared" si="5936"/>
        <v/>
      </c>
      <c r="AD360" s="100" t="str">
        <f t="shared" si="5988"/>
        <v/>
      </c>
      <c r="AE360" s="100" t="str">
        <f t="shared" si="5937"/>
        <v/>
      </c>
      <c r="AF360" s="100" t="str">
        <f t="shared" si="5989"/>
        <v/>
      </c>
      <c r="AG360" s="100" t="str">
        <f t="shared" si="5938"/>
        <v/>
      </c>
      <c r="AH360" s="100" t="str">
        <f t="shared" si="5990"/>
        <v/>
      </c>
      <c r="AI360" s="100" t="str">
        <f t="shared" si="5939"/>
        <v/>
      </c>
      <c r="AJ360" s="100" t="str">
        <f t="shared" si="5991"/>
        <v/>
      </c>
      <c r="AK360" s="100" t="str">
        <f t="shared" si="5940"/>
        <v/>
      </c>
      <c r="AL360" s="100" t="str">
        <f t="shared" si="5992"/>
        <v/>
      </c>
      <c r="AM360" s="100" t="str">
        <f t="shared" si="5941"/>
        <v/>
      </c>
      <c r="AN360" s="100" t="str">
        <f t="shared" si="5993"/>
        <v/>
      </c>
      <c r="AO360" s="100" t="str">
        <f t="shared" si="5942"/>
        <v/>
      </c>
      <c r="AP360" s="100" t="str">
        <f t="shared" si="5994"/>
        <v/>
      </c>
      <c r="AQ360" s="100" t="str">
        <f t="shared" si="5943"/>
        <v/>
      </c>
      <c r="AR360" s="100" t="str">
        <f t="shared" si="5995"/>
        <v/>
      </c>
      <c r="AS360" s="100" t="str">
        <f t="shared" si="5944"/>
        <v/>
      </c>
      <c r="AT360" s="100" t="str">
        <f t="shared" si="5996"/>
        <v/>
      </c>
      <c r="AU360" s="100" t="str">
        <f t="shared" si="5945"/>
        <v/>
      </c>
      <c r="AV360" s="100" t="str">
        <f t="shared" si="5997"/>
        <v/>
      </c>
      <c r="AW360" s="100" t="str">
        <f t="shared" si="5946"/>
        <v/>
      </c>
      <c r="AX360" s="100" t="str">
        <f t="shared" si="5998"/>
        <v/>
      </c>
      <c r="AY360" s="100" t="str">
        <f t="shared" si="5947"/>
        <v/>
      </c>
      <c r="AZ360" s="100" t="str">
        <f t="shared" si="5999"/>
        <v/>
      </c>
      <c r="BA360" s="100" t="str">
        <f t="shared" si="5948"/>
        <v/>
      </c>
      <c r="BB360" s="100" t="str">
        <f t="shared" si="6000"/>
        <v/>
      </c>
      <c r="BC360" s="100" t="str">
        <f>IFERROR(INDEX('INPUT INF'!$F$3:$F$601,MATCH($B360,'INPUT INF'!$A$3:$A$601,FALSE)),"")</f>
        <v/>
      </c>
      <c r="BD360" s="100" t="str">
        <f t="shared" si="5848"/>
        <v/>
      </c>
      <c r="BE360" s="100" t="str">
        <f t="shared" si="6001"/>
        <v/>
      </c>
      <c r="BF360" s="100" t="str">
        <f t="shared" si="6002"/>
        <v/>
      </c>
      <c r="BG360" s="115" t="str">
        <f t="shared" si="6003"/>
        <v/>
      </c>
      <c r="BH360" s="115" t="str">
        <f>IF(AND('INPUT INF'!$O$1="X",BG360="PASS"),BF360,IF($BG360="","0",IF('INPUT INF'!$N$63="YES",$BF360,"")))</f>
        <v>0</v>
      </c>
      <c r="BI360" s="115" t="str">
        <f>IF($BG360="","0",IF('INPUT INF'!$S$64="YES",$BF360,""))</f>
        <v>0</v>
      </c>
      <c r="BJ360" s="115" t="str">
        <f>IF($BG360="","0",IF('INPUT INF'!$S$65="YES",$BF360,""))</f>
        <v>0</v>
      </c>
      <c r="BL360" s="116" t="str">
        <f t="shared" si="6004"/>
        <v/>
      </c>
      <c r="BM360" s="116" t="str">
        <f t="shared" si="6005"/>
        <v/>
      </c>
      <c r="BN360" s="116" t="str">
        <f t="shared" si="6005"/>
        <v/>
      </c>
      <c r="BR360" s="116" t="str">
        <f t="shared" si="6006"/>
        <v/>
      </c>
      <c r="BS360" s="116" t="str">
        <f t="shared" si="6147"/>
        <v/>
      </c>
      <c r="BT360" s="116" t="str">
        <f t="shared" si="6147"/>
        <v/>
      </c>
      <c r="BX360" s="116" t="str">
        <f t="shared" si="6008"/>
        <v/>
      </c>
      <c r="BY360" s="116" t="str">
        <f t="shared" si="6148"/>
        <v/>
      </c>
      <c r="BZ360" s="116" t="str">
        <f t="shared" si="6148"/>
        <v/>
      </c>
      <c r="CD360" s="116" t="str">
        <f t="shared" si="6010"/>
        <v/>
      </c>
      <c r="CE360" s="116" t="str">
        <f t="shared" si="6011"/>
        <v/>
      </c>
      <c r="CF360" s="116" t="str">
        <f t="shared" si="6012"/>
        <v/>
      </c>
      <c r="CJ360" s="116" t="str">
        <f t="shared" si="6013"/>
        <v/>
      </c>
      <c r="CK360" s="116" t="str">
        <f t="shared" si="6014"/>
        <v/>
      </c>
      <c r="CL360" s="116" t="str">
        <f t="shared" si="6015"/>
        <v/>
      </c>
      <c r="CP360" s="116" t="str">
        <f t="shared" si="6016"/>
        <v/>
      </c>
      <c r="CQ360" s="116" t="str">
        <f t="shared" si="6017"/>
        <v/>
      </c>
      <c r="CR360" s="116" t="str">
        <f t="shared" si="6018"/>
        <v/>
      </c>
      <c r="DH360" s="115" t="str">
        <f t="shared" si="6019"/>
        <v/>
      </c>
      <c r="DI360" s="115" t="str">
        <f t="shared" si="5949"/>
        <v/>
      </c>
      <c r="DJ360" s="115" t="str">
        <f t="shared" si="5950"/>
        <v/>
      </c>
      <c r="DK360" s="115" t="str">
        <f t="shared" si="5951"/>
        <v/>
      </c>
      <c r="DL360" s="115" t="str">
        <f t="shared" si="5952"/>
        <v/>
      </c>
      <c r="DM360" s="115" t="str">
        <f t="shared" si="5953"/>
        <v/>
      </c>
      <c r="DN360" s="115" t="str">
        <f t="shared" si="5954"/>
        <v/>
      </c>
      <c r="DO360" s="115" t="str">
        <f t="shared" si="5955"/>
        <v/>
      </c>
      <c r="DP360" s="115" t="str">
        <f t="shared" si="5956"/>
        <v/>
      </c>
      <c r="DQ360" s="115" t="str">
        <f t="shared" si="5957"/>
        <v/>
      </c>
      <c r="DR360" s="115" t="str">
        <f t="shared" si="5958"/>
        <v/>
      </c>
      <c r="DS360" s="115" t="str">
        <f t="shared" si="5959"/>
        <v/>
      </c>
      <c r="DT360" s="115" t="str">
        <f t="shared" si="5960"/>
        <v/>
      </c>
      <c r="DU360" s="115" t="str">
        <f t="shared" si="5961"/>
        <v/>
      </c>
      <c r="DV360" s="115" t="str">
        <f t="shared" si="5962"/>
        <v/>
      </c>
      <c r="DW360" s="115" t="str">
        <f t="shared" si="5963"/>
        <v/>
      </c>
      <c r="DX360" s="115" t="str">
        <f t="shared" si="5964"/>
        <v/>
      </c>
      <c r="DY360" s="115" t="str">
        <f t="shared" si="5965"/>
        <v/>
      </c>
      <c r="DZ360" s="115" t="str">
        <f t="shared" si="5966"/>
        <v/>
      </c>
      <c r="EA360" s="115" t="str">
        <f t="shared" si="5967"/>
        <v/>
      </c>
      <c r="EB360" s="115" t="str">
        <f t="shared" si="5968"/>
        <v/>
      </c>
      <c r="EC360" s="115" t="str">
        <f t="shared" si="5969"/>
        <v/>
      </c>
      <c r="ED360" s="115" t="str">
        <f t="shared" si="5970"/>
        <v/>
      </c>
      <c r="EE360" s="115" t="str">
        <f t="shared" si="5971"/>
        <v/>
      </c>
      <c r="EF360" s="115" t="str">
        <f t="shared" si="5972"/>
        <v/>
      </c>
      <c r="EG360" s="115" t="str">
        <f t="shared" si="6020"/>
        <v/>
      </c>
      <c r="EH360" s="115" t="str">
        <f t="shared" si="6021"/>
        <v/>
      </c>
      <c r="EI360" s="115" t="str">
        <f t="shared" si="6022"/>
        <v/>
      </c>
      <c r="EJ360" s="115" t="str">
        <f t="shared" si="6023"/>
        <v/>
      </c>
      <c r="EK360" s="115" t="str">
        <f t="shared" si="6024"/>
        <v/>
      </c>
      <c r="EL360" s="115" t="str">
        <f t="shared" si="6025"/>
        <v/>
      </c>
      <c r="EM360" s="115" t="str">
        <f t="shared" si="6026"/>
        <v/>
      </c>
      <c r="EN360" s="115" t="str">
        <f t="shared" si="6027"/>
        <v/>
      </c>
      <c r="EO360" s="115" t="str">
        <f t="shared" si="6028"/>
        <v/>
      </c>
      <c r="EP360" s="115" t="str">
        <f t="shared" si="6029"/>
        <v/>
      </c>
      <c r="EQ360" s="115" t="str">
        <f t="shared" si="6030"/>
        <v/>
      </c>
      <c r="ER360" s="115" t="str">
        <f t="shared" si="6031"/>
        <v/>
      </c>
      <c r="ES360" s="115" t="str">
        <f t="shared" si="6032"/>
        <v/>
      </c>
      <c r="ET360" s="115" t="str">
        <f t="shared" si="6033"/>
        <v/>
      </c>
      <c r="EU360" s="115" t="str">
        <f t="shared" si="6034"/>
        <v/>
      </c>
      <c r="EV360" s="115" t="str">
        <f t="shared" si="6035"/>
        <v/>
      </c>
      <c r="EW360" s="115" t="str">
        <f t="shared" si="6036"/>
        <v/>
      </c>
      <c r="EX360" s="115" t="str">
        <f t="shared" si="6037"/>
        <v/>
      </c>
      <c r="EY360" s="115" t="str">
        <f t="shared" si="6038"/>
        <v/>
      </c>
      <c r="EZ360" s="115" t="str">
        <f t="shared" si="6039"/>
        <v/>
      </c>
      <c r="FA360" s="115" t="str">
        <f t="shared" si="6040"/>
        <v/>
      </c>
      <c r="FB360" s="115" t="str">
        <f t="shared" si="6041"/>
        <v/>
      </c>
      <c r="FC360" s="115" t="str">
        <f t="shared" si="6042"/>
        <v/>
      </c>
      <c r="FD360" s="115" t="str">
        <f t="shared" si="6043"/>
        <v/>
      </c>
      <c r="FE360" s="115" t="str">
        <f t="shared" si="6044"/>
        <v/>
      </c>
      <c r="GY360" s="115">
        <v>357</v>
      </c>
      <c r="GZ360" s="120" t="str">
        <f>IF(COUNT(GZ354:GZ359)&gt;1,GY367,"")</f>
        <v/>
      </c>
      <c r="HA360" s="118">
        <f t="shared" si="6149"/>
        <v>0</v>
      </c>
      <c r="HB360" s="118" t="str">
        <f>IF(GZ360="","",'INPUT INF'!L$55)</f>
        <v/>
      </c>
      <c r="HC360" s="118" t="s">
        <v>32</v>
      </c>
      <c r="HD360" s="181" t="str">
        <f>IFERROR(INDEX(GB$112:GB$136,MATCH($HB360,$GA$112:$GA$136,0)),"")</f>
        <v/>
      </c>
      <c r="HE360" s="181">
        <f>SUM(HE354:HE359)</f>
        <v>0</v>
      </c>
      <c r="HF360" s="181">
        <f t="shared" ref="HF360" si="6154">SUM(HF354:HF359)</f>
        <v>0</v>
      </c>
      <c r="HG360" s="171" t="str">
        <f t="shared" ref="HG360" si="6155">IF(HD360="","",ROUND(HF360/HE360*100,2))</f>
        <v/>
      </c>
      <c r="HH360" s="181">
        <f t="shared" ref="HH360:HQ360" si="6156">SUM(HH354:HH359)</f>
        <v>0</v>
      </c>
      <c r="HI360" s="181">
        <f t="shared" si="6156"/>
        <v>0</v>
      </c>
      <c r="HJ360" s="181">
        <f t="shared" si="6156"/>
        <v>0</v>
      </c>
      <c r="HK360" s="181">
        <f t="shared" si="6156"/>
        <v>0</v>
      </c>
      <c r="HL360" s="181">
        <f t="shared" si="6156"/>
        <v>0</v>
      </c>
      <c r="HM360" s="181">
        <f t="shared" si="6156"/>
        <v>0</v>
      </c>
      <c r="HN360" s="181">
        <f t="shared" si="6156"/>
        <v>0</v>
      </c>
      <c r="HO360" s="181">
        <f t="shared" si="6156"/>
        <v>0</v>
      </c>
      <c r="HP360" s="181">
        <f t="shared" si="6156"/>
        <v>0</v>
      </c>
      <c r="HQ360" s="181">
        <f t="shared" si="6156"/>
        <v>0</v>
      </c>
      <c r="HR360" s="171" t="e">
        <f t="shared" ref="HR360" si="6157">ROUND(HQ360*12.5/SUM(HH360:HP360),2)</f>
        <v>#DIV/0!</v>
      </c>
      <c r="HS360" s="181">
        <f t="shared" ref="HS360" si="6158">SUM(HS354:HS359)</f>
        <v>0</v>
      </c>
      <c r="HT360" s="181">
        <f t="shared" ref="HT360:HW360" si="6159">SUM(HT354:HT359)</f>
        <v>0</v>
      </c>
      <c r="HU360" s="181">
        <f t="shared" si="6159"/>
        <v>0</v>
      </c>
      <c r="HV360" s="181">
        <f t="shared" si="6159"/>
        <v>0</v>
      </c>
      <c r="HW360" s="181">
        <f t="shared" si="6159"/>
        <v>0</v>
      </c>
      <c r="HX360" s="181">
        <f t="shared" ref="HX360:HY360" si="6160">SUM(HX354:HX359)</f>
        <v>0</v>
      </c>
      <c r="HY360" s="181">
        <f t="shared" si="6160"/>
        <v>0</v>
      </c>
    </row>
    <row r="361" spans="1:233" ht="15" customHeight="1" x14ac:dyDescent="0.25">
      <c r="A361" s="115">
        <v>359</v>
      </c>
      <c r="B361" s="115" t="str">
        <f t="shared" si="6141"/>
        <v/>
      </c>
      <c r="C361" s="115" t="s">
        <v>68</v>
      </c>
      <c r="D361" s="100">
        <f t="shared" si="6144"/>
        <v>0</v>
      </c>
      <c r="E361" s="100" t="str">
        <f t="shared" si="5975"/>
        <v/>
      </c>
      <c r="F361" s="100" t="str">
        <f t="shared" si="5976"/>
        <v/>
      </c>
      <c r="G361" s="100" t="str">
        <f t="shared" si="5925"/>
        <v/>
      </c>
      <c r="H361" s="100" t="str">
        <f t="shared" si="5977"/>
        <v/>
      </c>
      <c r="I361" s="100" t="str">
        <f t="shared" si="5926"/>
        <v/>
      </c>
      <c r="J361" s="100" t="str">
        <f t="shared" si="5978"/>
        <v/>
      </c>
      <c r="K361" s="100" t="str">
        <f t="shared" si="5927"/>
        <v/>
      </c>
      <c r="L361" s="100" t="str">
        <f t="shared" si="5979"/>
        <v/>
      </c>
      <c r="M361" s="100" t="str">
        <f t="shared" si="5928"/>
        <v/>
      </c>
      <c r="N361" s="100" t="str">
        <f t="shared" si="5980"/>
        <v/>
      </c>
      <c r="O361" s="100" t="str">
        <f t="shared" si="5929"/>
        <v/>
      </c>
      <c r="P361" s="100" t="str">
        <f t="shared" si="5981"/>
        <v/>
      </c>
      <c r="Q361" s="100" t="str">
        <f t="shared" si="5930"/>
        <v/>
      </c>
      <c r="R361" s="100" t="str">
        <f t="shared" si="5982"/>
        <v/>
      </c>
      <c r="S361" s="100" t="str">
        <f t="shared" si="5931"/>
        <v/>
      </c>
      <c r="T361" s="100" t="str">
        <f t="shared" si="5983"/>
        <v/>
      </c>
      <c r="U361" s="100" t="str">
        <f t="shared" si="5932"/>
        <v/>
      </c>
      <c r="V361" s="100" t="str">
        <f t="shared" si="5984"/>
        <v/>
      </c>
      <c r="W361" s="100" t="str">
        <f t="shared" si="5933"/>
        <v/>
      </c>
      <c r="X361" s="100" t="str">
        <f t="shared" si="5985"/>
        <v/>
      </c>
      <c r="Y361" s="100" t="str">
        <f t="shared" si="5934"/>
        <v/>
      </c>
      <c r="Z361" s="100" t="str">
        <f t="shared" si="5986"/>
        <v/>
      </c>
      <c r="AA361" s="100" t="str">
        <f t="shared" si="5935"/>
        <v/>
      </c>
      <c r="AB361" s="100" t="str">
        <f t="shared" si="5987"/>
        <v/>
      </c>
      <c r="AC361" s="100" t="str">
        <f t="shared" si="5936"/>
        <v/>
      </c>
      <c r="AD361" s="100" t="str">
        <f t="shared" si="5988"/>
        <v/>
      </c>
      <c r="AE361" s="100" t="str">
        <f t="shared" si="5937"/>
        <v/>
      </c>
      <c r="AF361" s="100" t="str">
        <f t="shared" si="5989"/>
        <v/>
      </c>
      <c r="AG361" s="100" t="str">
        <f t="shared" si="5938"/>
        <v/>
      </c>
      <c r="AH361" s="100" t="str">
        <f t="shared" si="5990"/>
        <v/>
      </c>
      <c r="AI361" s="100" t="str">
        <f t="shared" si="5939"/>
        <v/>
      </c>
      <c r="AJ361" s="100" t="str">
        <f t="shared" si="5991"/>
        <v/>
      </c>
      <c r="AK361" s="100" t="str">
        <f t="shared" si="5940"/>
        <v/>
      </c>
      <c r="AL361" s="100" t="str">
        <f t="shared" si="5992"/>
        <v/>
      </c>
      <c r="AM361" s="100" t="str">
        <f t="shared" si="5941"/>
        <v/>
      </c>
      <c r="AN361" s="100" t="str">
        <f t="shared" si="5993"/>
        <v/>
      </c>
      <c r="AO361" s="100" t="str">
        <f t="shared" si="5942"/>
        <v/>
      </c>
      <c r="AP361" s="100" t="str">
        <f t="shared" si="5994"/>
        <v/>
      </c>
      <c r="AQ361" s="100" t="str">
        <f t="shared" si="5943"/>
        <v/>
      </c>
      <c r="AR361" s="100" t="str">
        <f t="shared" si="5995"/>
        <v/>
      </c>
      <c r="AS361" s="100" t="str">
        <f t="shared" si="5944"/>
        <v/>
      </c>
      <c r="AT361" s="100" t="str">
        <f t="shared" si="5996"/>
        <v/>
      </c>
      <c r="AU361" s="100" t="str">
        <f t="shared" si="5945"/>
        <v/>
      </c>
      <c r="AV361" s="100" t="str">
        <f t="shared" si="5997"/>
        <v/>
      </c>
      <c r="AW361" s="100" t="str">
        <f t="shared" si="5946"/>
        <v/>
      </c>
      <c r="AX361" s="100" t="str">
        <f t="shared" si="5998"/>
        <v/>
      </c>
      <c r="AY361" s="100" t="str">
        <f t="shared" si="5947"/>
        <v/>
      </c>
      <c r="AZ361" s="100" t="str">
        <f t="shared" si="5999"/>
        <v/>
      </c>
      <c r="BA361" s="100" t="str">
        <f t="shared" si="5948"/>
        <v/>
      </c>
      <c r="BB361" s="100" t="str">
        <f t="shared" si="6000"/>
        <v/>
      </c>
      <c r="BC361" s="100" t="str">
        <f>IFERROR(INDEX('INPUT INF'!$F$3:$F$601,MATCH($B361,'INPUT INF'!$A$3:$A$601,FALSE)),"")</f>
        <v/>
      </c>
      <c r="BD361" s="100" t="str">
        <f t="shared" si="5848"/>
        <v/>
      </c>
      <c r="BE361" s="100" t="str">
        <f t="shared" si="6001"/>
        <v/>
      </c>
      <c r="BF361" s="100" t="str">
        <f t="shared" si="6002"/>
        <v/>
      </c>
      <c r="BG361" s="115" t="str">
        <f t="shared" si="6003"/>
        <v/>
      </c>
      <c r="BH361" s="115" t="str">
        <f>IF(AND('INPUT INF'!$O$1="X",BG361="PASS"),BF361,IF($BG361="","0",IF('INPUT INF'!$N$63="YES",$BF361,"")))</f>
        <v>0</v>
      </c>
      <c r="BI361" s="115" t="str">
        <f>IF($BG361="","0",IF('INPUT INF'!$S$64="YES",$BF361,""))</f>
        <v>0</v>
      </c>
      <c r="BJ361" s="115" t="str">
        <f>IF($BG361="","0",IF('INPUT INF'!$S$65="YES",$BF361,""))</f>
        <v>0</v>
      </c>
      <c r="BL361" s="116" t="str">
        <f t="shared" si="6004"/>
        <v/>
      </c>
      <c r="BM361" s="116" t="str">
        <f t="shared" si="6005"/>
        <v/>
      </c>
      <c r="BN361" s="116" t="str">
        <f t="shared" si="6005"/>
        <v/>
      </c>
      <c r="BR361" s="116" t="str">
        <f t="shared" si="6006"/>
        <v/>
      </c>
      <c r="BS361" s="116" t="str">
        <f t="shared" si="6147"/>
        <v/>
      </c>
      <c r="BT361" s="116" t="str">
        <f t="shared" si="6147"/>
        <v/>
      </c>
      <c r="BX361" s="116" t="str">
        <f t="shared" si="6008"/>
        <v/>
      </c>
      <c r="BY361" s="116" t="str">
        <f t="shared" si="6148"/>
        <v/>
      </c>
      <c r="BZ361" s="116" t="str">
        <f t="shared" si="6148"/>
        <v/>
      </c>
      <c r="CD361" s="116" t="str">
        <f t="shared" si="6010"/>
        <v/>
      </c>
      <c r="CE361" s="116" t="str">
        <f t="shared" si="6011"/>
        <v/>
      </c>
      <c r="CF361" s="116" t="str">
        <f t="shared" si="6012"/>
        <v/>
      </c>
      <c r="CJ361" s="116" t="str">
        <f t="shared" si="6013"/>
        <v/>
      </c>
      <c r="CK361" s="116" t="str">
        <f t="shared" si="6014"/>
        <v/>
      </c>
      <c r="CL361" s="116" t="str">
        <f t="shared" si="6015"/>
        <v/>
      </c>
      <c r="CP361" s="116" t="str">
        <f t="shared" si="6016"/>
        <v/>
      </c>
      <c r="CQ361" s="116" t="str">
        <f t="shared" si="6017"/>
        <v/>
      </c>
      <c r="CR361" s="116" t="str">
        <f t="shared" si="6018"/>
        <v/>
      </c>
      <c r="DH361" s="115" t="str">
        <f t="shared" si="6019"/>
        <v/>
      </c>
      <c r="DI361" s="115" t="str">
        <f t="shared" si="5949"/>
        <v/>
      </c>
      <c r="DJ361" s="115" t="str">
        <f t="shared" si="5950"/>
        <v/>
      </c>
      <c r="DK361" s="115" t="str">
        <f t="shared" si="5951"/>
        <v/>
      </c>
      <c r="DL361" s="115" t="str">
        <f t="shared" si="5952"/>
        <v/>
      </c>
      <c r="DM361" s="115" t="str">
        <f t="shared" si="5953"/>
        <v/>
      </c>
      <c r="DN361" s="115" t="str">
        <f t="shared" si="5954"/>
        <v/>
      </c>
      <c r="DO361" s="115" t="str">
        <f t="shared" si="5955"/>
        <v/>
      </c>
      <c r="DP361" s="115" t="str">
        <f t="shared" si="5956"/>
        <v/>
      </c>
      <c r="DQ361" s="115" t="str">
        <f t="shared" si="5957"/>
        <v/>
      </c>
      <c r="DR361" s="115" t="str">
        <f t="shared" si="5958"/>
        <v/>
      </c>
      <c r="DS361" s="115" t="str">
        <f t="shared" si="5959"/>
        <v/>
      </c>
      <c r="DT361" s="115" t="str">
        <f t="shared" si="5960"/>
        <v/>
      </c>
      <c r="DU361" s="115" t="str">
        <f t="shared" si="5961"/>
        <v/>
      </c>
      <c r="DV361" s="115" t="str">
        <f t="shared" si="5962"/>
        <v/>
      </c>
      <c r="DW361" s="115" t="str">
        <f t="shared" si="5963"/>
        <v/>
      </c>
      <c r="DX361" s="115" t="str">
        <f t="shared" si="5964"/>
        <v/>
      </c>
      <c r="DY361" s="115" t="str">
        <f t="shared" si="5965"/>
        <v/>
      </c>
      <c r="DZ361" s="115" t="str">
        <f t="shared" si="5966"/>
        <v/>
      </c>
      <c r="EA361" s="115" t="str">
        <f t="shared" si="5967"/>
        <v/>
      </c>
      <c r="EB361" s="115" t="str">
        <f t="shared" si="5968"/>
        <v/>
      </c>
      <c r="EC361" s="115" t="str">
        <f t="shared" si="5969"/>
        <v/>
      </c>
      <c r="ED361" s="115" t="str">
        <f t="shared" si="5970"/>
        <v/>
      </c>
      <c r="EE361" s="115" t="str">
        <f t="shared" si="5971"/>
        <v/>
      </c>
      <c r="EF361" s="115" t="str">
        <f t="shared" si="5972"/>
        <v/>
      </c>
      <c r="EG361" s="115" t="str">
        <f t="shared" si="6020"/>
        <v/>
      </c>
      <c r="EH361" s="115" t="str">
        <f t="shared" si="6021"/>
        <v/>
      </c>
      <c r="EI361" s="115" t="str">
        <f t="shared" si="6022"/>
        <v/>
      </c>
      <c r="EJ361" s="115" t="str">
        <f t="shared" si="6023"/>
        <v/>
      </c>
      <c r="EK361" s="115" t="str">
        <f t="shared" si="6024"/>
        <v/>
      </c>
      <c r="EL361" s="115" t="str">
        <f t="shared" si="6025"/>
        <v/>
      </c>
      <c r="EM361" s="115" t="str">
        <f t="shared" si="6026"/>
        <v/>
      </c>
      <c r="EN361" s="115" t="str">
        <f t="shared" si="6027"/>
        <v/>
      </c>
      <c r="EO361" s="115" t="str">
        <f t="shared" si="6028"/>
        <v/>
      </c>
      <c r="EP361" s="115" t="str">
        <f t="shared" si="6029"/>
        <v/>
      </c>
      <c r="EQ361" s="115" t="str">
        <f t="shared" si="6030"/>
        <v/>
      </c>
      <c r="ER361" s="115" t="str">
        <f t="shared" si="6031"/>
        <v/>
      </c>
      <c r="ES361" s="115" t="str">
        <f t="shared" si="6032"/>
        <v/>
      </c>
      <c r="ET361" s="115" t="str">
        <f t="shared" si="6033"/>
        <v/>
      </c>
      <c r="EU361" s="115" t="str">
        <f t="shared" si="6034"/>
        <v/>
      </c>
      <c r="EV361" s="115" t="str">
        <f t="shared" si="6035"/>
        <v/>
      </c>
      <c r="EW361" s="115" t="str">
        <f t="shared" si="6036"/>
        <v/>
      </c>
      <c r="EX361" s="115" t="str">
        <f t="shared" si="6037"/>
        <v/>
      </c>
      <c r="EY361" s="115" t="str">
        <f t="shared" si="6038"/>
        <v/>
      </c>
      <c r="EZ361" s="115" t="str">
        <f t="shared" si="6039"/>
        <v/>
      </c>
      <c r="FA361" s="115" t="str">
        <f t="shared" si="6040"/>
        <v/>
      </c>
      <c r="FB361" s="115" t="str">
        <f t="shared" si="6041"/>
        <v/>
      </c>
      <c r="FC361" s="115" t="str">
        <f t="shared" si="6042"/>
        <v/>
      </c>
      <c r="FD361" s="115" t="str">
        <f t="shared" si="6043"/>
        <v/>
      </c>
      <c r="FE361" s="115" t="str">
        <f t="shared" si="6044"/>
        <v/>
      </c>
      <c r="GY361" s="115">
        <v>358</v>
      </c>
      <c r="GZ361" s="120" t="str">
        <f>IF('INPUT INF'!N$56="YES",GY368,"")</f>
        <v/>
      </c>
      <c r="HA361" s="118">
        <f>'INPUT INF'!K56</f>
        <v>0</v>
      </c>
      <c r="HB361" s="118" t="str">
        <f>IF(GZ361="","",'INPUT INF'!L$56)</f>
        <v/>
      </c>
      <c r="HC361" s="181" t="str">
        <f>'INPUT INF'!N$34</f>
        <v>A</v>
      </c>
      <c r="HD361" s="181" t="str">
        <f>IFERROR(INDEX(GB$4:GB$28,MATCH($HB361,$GA$4:$GA$28,0)),"")</f>
        <v/>
      </c>
      <c r="HE361" s="181">
        <f t="shared" ref="HE361:HY361" si="6161">IFERROR(INDEX(GC$166:GC$190,MATCH($HB361,$GA$166:$GA$190,0)),"")</f>
        <v>0</v>
      </c>
      <c r="HF361" s="181">
        <f t="shared" si="6161"/>
        <v>0</v>
      </c>
      <c r="HG361" s="181" t="str">
        <f t="shared" si="6161"/>
        <v/>
      </c>
      <c r="HH361" s="181">
        <f t="shared" si="6161"/>
        <v>0</v>
      </c>
      <c r="HI361" s="181">
        <f t="shared" si="6161"/>
        <v>0</v>
      </c>
      <c r="HJ361" s="181">
        <f t="shared" si="6161"/>
        <v>0</v>
      </c>
      <c r="HK361" s="181">
        <f t="shared" si="6161"/>
        <v>0</v>
      </c>
      <c r="HL361" s="181">
        <f t="shared" si="6161"/>
        <v>0</v>
      </c>
      <c r="HM361" s="181">
        <f t="shared" si="6161"/>
        <v>0</v>
      </c>
      <c r="HN361" s="181">
        <f t="shared" si="6161"/>
        <v>0</v>
      </c>
      <c r="HO361" s="181">
        <f t="shared" si="6161"/>
        <v>0</v>
      </c>
      <c r="HP361" s="181">
        <f t="shared" si="6161"/>
        <v>0</v>
      </c>
      <c r="HQ361" s="181">
        <f t="shared" si="6161"/>
        <v>0</v>
      </c>
      <c r="HR361" s="181" t="str">
        <f t="shared" si="6161"/>
        <v/>
      </c>
      <c r="HS361" s="181">
        <f t="shared" si="6161"/>
        <v>0</v>
      </c>
      <c r="HT361" s="181">
        <f t="shared" si="6161"/>
        <v>0</v>
      </c>
      <c r="HU361" s="181">
        <f t="shared" si="6161"/>
        <v>0</v>
      </c>
      <c r="HV361" s="181">
        <f t="shared" si="6161"/>
        <v>0</v>
      </c>
      <c r="HW361" s="181">
        <f t="shared" si="6161"/>
        <v>0</v>
      </c>
      <c r="HX361" s="181">
        <f t="shared" si="6161"/>
        <v>0</v>
      </c>
      <c r="HY361" s="181">
        <f t="shared" si="6161"/>
        <v>0</v>
      </c>
    </row>
    <row r="362" spans="1:233" ht="15" customHeight="1" x14ac:dyDescent="0.25">
      <c r="A362" s="115">
        <v>360</v>
      </c>
      <c r="B362" s="115" t="str">
        <f t="shared" si="6141"/>
        <v/>
      </c>
      <c r="C362" s="115" t="s">
        <v>68</v>
      </c>
      <c r="D362" s="100">
        <f t="shared" si="6144"/>
        <v>0</v>
      </c>
      <c r="E362" s="100" t="str">
        <f t="shared" si="5975"/>
        <v/>
      </c>
      <c r="F362" s="100" t="str">
        <f t="shared" si="5976"/>
        <v/>
      </c>
      <c r="G362" s="100" t="str">
        <f t="shared" si="5925"/>
        <v/>
      </c>
      <c r="H362" s="100" t="str">
        <f t="shared" si="5977"/>
        <v/>
      </c>
      <c r="I362" s="100" t="str">
        <f t="shared" si="5926"/>
        <v/>
      </c>
      <c r="J362" s="100" t="str">
        <f t="shared" si="5978"/>
        <v/>
      </c>
      <c r="K362" s="100" t="str">
        <f t="shared" si="5927"/>
        <v/>
      </c>
      <c r="L362" s="100" t="str">
        <f t="shared" si="5979"/>
        <v/>
      </c>
      <c r="M362" s="100" t="str">
        <f t="shared" si="5928"/>
        <v/>
      </c>
      <c r="N362" s="100" t="str">
        <f t="shared" si="5980"/>
        <v/>
      </c>
      <c r="O362" s="100" t="str">
        <f t="shared" si="5929"/>
        <v/>
      </c>
      <c r="P362" s="100" t="str">
        <f t="shared" si="5981"/>
        <v/>
      </c>
      <c r="Q362" s="100" t="str">
        <f t="shared" si="5930"/>
        <v/>
      </c>
      <c r="R362" s="100" t="str">
        <f t="shared" si="5982"/>
        <v/>
      </c>
      <c r="S362" s="100" t="str">
        <f t="shared" si="5931"/>
        <v/>
      </c>
      <c r="T362" s="100" t="str">
        <f t="shared" si="5983"/>
        <v/>
      </c>
      <c r="U362" s="100" t="str">
        <f t="shared" si="5932"/>
        <v/>
      </c>
      <c r="V362" s="100" t="str">
        <f t="shared" si="5984"/>
        <v/>
      </c>
      <c r="W362" s="100" t="str">
        <f t="shared" si="5933"/>
        <v/>
      </c>
      <c r="X362" s="100" t="str">
        <f t="shared" si="5985"/>
        <v/>
      </c>
      <c r="Y362" s="100" t="str">
        <f t="shared" si="5934"/>
        <v/>
      </c>
      <c r="Z362" s="100" t="str">
        <f t="shared" si="5986"/>
        <v/>
      </c>
      <c r="AA362" s="100" t="str">
        <f t="shared" si="5935"/>
        <v/>
      </c>
      <c r="AB362" s="100" t="str">
        <f t="shared" si="5987"/>
        <v/>
      </c>
      <c r="AC362" s="100" t="str">
        <f t="shared" si="5936"/>
        <v/>
      </c>
      <c r="AD362" s="100" t="str">
        <f t="shared" si="5988"/>
        <v/>
      </c>
      <c r="AE362" s="100" t="str">
        <f t="shared" si="5937"/>
        <v/>
      </c>
      <c r="AF362" s="100" t="str">
        <f t="shared" si="5989"/>
        <v/>
      </c>
      <c r="AG362" s="100" t="str">
        <f t="shared" si="5938"/>
        <v/>
      </c>
      <c r="AH362" s="100" t="str">
        <f t="shared" si="5990"/>
        <v/>
      </c>
      <c r="AI362" s="100" t="str">
        <f t="shared" si="5939"/>
        <v/>
      </c>
      <c r="AJ362" s="100" t="str">
        <f t="shared" si="5991"/>
        <v/>
      </c>
      <c r="AK362" s="100" t="str">
        <f t="shared" si="5940"/>
        <v/>
      </c>
      <c r="AL362" s="100" t="str">
        <f t="shared" si="5992"/>
        <v/>
      </c>
      <c r="AM362" s="100" t="str">
        <f t="shared" si="5941"/>
        <v/>
      </c>
      <c r="AN362" s="100" t="str">
        <f t="shared" si="5993"/>
        <v/>
      </c>
      <c r="AO362" s="100" t="str">
        <f t="shared" si="5942"/>
        <v/>
      </c>
      <c r="AP362" s="100" t="str">
        <f t="shared" si="5994"/>
        <v/>
      </c>
      <c r="AQ362" s="100" t="str">
        <f t="shared" si="5943"/>
        <v/>
      </c>
      <c r="AR362" s="100" t="str">
        <f t="shared" si="5995"/>
        <v/>
      </c>
      <c r="AS362" s="100" t="str">
        <f t="shared" si="5944"/>
        <v/>
      </c>
      <c r="AT362" s="100" t="str">
        <f t="shared" si="5996"/>
        <v/>
      </c>
      <c r="AU362" s="100" t="str">
        <f t="shared" si="5945"/>
        <v/>
      </c>
      <c r="AV362" s="100" t="str">
        <f t="shared" si="5997"/>
        <v/>
      </c>
      <c r="AW362" s="100" t="str">
        <f t="shared" si="5946"/>
        <v/>
      </c>
      <c r="AX362" s="100" t="str">
        <f t="shared" si="5998"/>
        <v/>
      </c>
      <c r="AY362" s="100" t="str">
        <f t="shared" si="5947"/>
        <v/>
      </c>
      <c r="AZ362" s="100" t="str">
        <f t="shared" si="5999"/>
        <v/>
      </c>
      <c r="BA362" s="100" t="str">
        <f t="shared" si="5948"/>
        <v/>
      </c>
      <c r="BB362" s="100" t="str">
        <f t="shared" si="6000"/>
        <v/>
      </c>
      <c r="BC362" s="100" t="str">
        <f>IFERROR(INDEX('INPUT INF'!$F$3:$F$601,MATCH($B362,'INPUT INF'!$A$3:$A$601,FALSE)),"")</f>
        <v/>
      </c>
      <c r="BD362" s="100" t="str">
        <f t="shared" ref="BD362:BD425" si="6162">IF(BC362=0,0,IF(B362="","",IF(BC362=O2363,P2363,IF(BC362=R2363,S2363,IF(BC362=U2363,V2363,IF(BC362=X2363,Y2363,IF(BC362=AA2363,AB2363,IF(BC362=AD2363,AE2363,IF(BC362=AG2363,AH2363,IF(BC362=AJ2363,AK2363,""))))))))))</f>
        <v/>
      </c>
      <c r="BE362" s="100" t="str">
        <f t="shared" si="6001"/>
        <v/>
      </c>
      <c r="BF362" s="100" t="str">
        <f t="shared" si="6002"/>
        <v/>
      </c>
      <c r="BG362" s="115" t="str">
        <f t="shared" si="6003"/>
        <v/>
      </c>
      <c r="BH362" s="115" t="str">
        <f>IF(AND('INPUT INF'!$O$1="X",BG362="PASS"),BF362,IF($BG362="","0",IF('INPUT INF'!$N$63="YES",$BF362,"")))</f>
        <v>0</v>
      </c>
      <c r="BI362" s="115" t="str">
        <f>IF($BG362="","0",IF('INPUT INF'!$S$64="YES",$BF362,""))</f>
        <v>0</v>
      </c>
      <c r="BJ362" s="115" t="str">
        <f>IF($BG362="","0",IF('INPUT INF'!$S$65="YES",$BF362,""))</f>
        <v>0</v>
      </c>
      <c r="BL362" s="116" t="str">
        <f t="shared" si="6004"/>
        <v/>
      </c>
      <c r="BM362" s="116" t="str">
        <f t="shared" si="6005"/>
        <v/>
      </c>
      <c r="BN362" s="116" t="str">
        <f t="shared" si="6005"/>
        <v/>
      </c>
      <c r="BR362" s="116" t="str">
        <f t="shared" si="6006"/>
        <v/>
      </c>
      <c r="BS362" s="116" t="str">
        <f t="shared" si="6147"/>
        <v/>
      </c>
      <c r="BT362" s="116" t="str">
        <f t="shared" si="6147"/>
        <v/>
      </c>
      <c r="BX362" s="116" t="str">
        <f t="shared" si="6008"/>
        <v/>
      </c>
      <c r="BY362" s="116" t="str">
        <f t="shared" si="6148"/>
        <v/>
      </c>
      <c r="BZ362" s="116" t="str">
        <f t="shared" si="6148"/>
        <v/>
      </c>
      <c r="CD362" s="116" t="str">
        <f t="shared" si="6010"/>
        <v/>
      </c>
      <c r="CE362" s="116" t="str">
        <f t="shared" si="6011"/>
        <v/>
      </c>
      <c r="CF362" s="116" t="str">
        <f t="shared" si="6012"/>
        <v/>
      </c>
      <c r="CJ362" s="116" t="str">
        <f t="shared" si="6013"/>
        <v/>
      </c>
      <c r="CK362" s="116" t="str">
        <f t="shared" si="6014"/>
        <v/>
      </c>
      <c r="CL362" s="116" t="str">
        <f t="shared" si="6015"/>
        <v/>
      </c>
      <c r="CP362" s="116" t="str">
        <f t="shared" si="6016"/>
        <v/>
      </c>
      <c r="CQ362" s="116" t="str">
        <f t="shared" si="6017"/>
        <v/>
      </c>
      <c r="CR362" s="116" t="str">
        <f t="shared" si="6018"/>
        <v/>
      </c>
      <c r="DH362" s="115" t="str">
        <f t="shared" si="6019"/>
        <v/>
      </c>
      <c r="DI362" s="115" t="str">
        <f t="shared" si="5949"/>
        <v/>
      </c>
      <c r="DJ362" s="115" t="str">
        <f t="shared" si="5950"/>
        <v/>
      </c>
      <c r="DK362" s="115" t="str">
        <f t="shared" si="5951"/>
        <v/>
      </c>
      <c r="DL362" s="115" t="str">
        <f t="shared" si="5952"/>
        <v/>
      </c>
      <c r="DM362" s="115" t="str">
        <f t="shared" si="5953"/>
        <v/>
      </c>
      <c r="DN362" s="115" t="str">
        <f t="shared" si="5954"/>
        <v/>
      </c>
      <c r="DO362" s="115" t="str">
        <f t="shared" si="5955"/>
        <v/>
      </c>
      <c r="DP362" s="115" t="str">
        <f t="shared" si="5956"/>
        <v/>
      </c>
      <c r="DQ362" s="115" t="str">
        <f t="shared" si="5957"/>
        <v/>
      </c>
      <c r="DR362" s="115" t="str">
        <f t="shared" si="5958"/>
        <v/>
      </c>
      <c r="DS362" s="115" t="str">
        <f t="shared" si="5959"/>
        <v/>
      </c>
      <c r="DT362" s="115" t="str">
        <f t="shared" si="5960"/>
        <v/>
      </c>
      <c r="DU362" s="115" t="str">
        <f t="shared" si="5961"/>
        <v/>
      </c>
      <c r="DV362" s="115" t="str">
        <f t="shared" si="5962"/>
        <v/>
      </c>
      <c r="DW362" s="115" t="str">
        <f t="shared" si="5963"/>
        <v/>
      </c>
      <c r="DX362" s="115" t="str">
        <f t="shared" si="5964"/>
        <v/>
      </c>
      <c r="DY362" s="115" t="str">
        <f t="shared" si="5965"/>
        <v/>
      </c>
      <c r="DZ362" s="115" t="str">
        <f t="shared" si="5966"/>
        <v/>
      </c>
      <c r="EA362" s="115" t="str">
        <f t="shared" si="5967"/>
        <v/>
      </c>
      <c r="EB362" s="115" t="str">
        <f t="shared" si="5968"/>
        <v/>
      </c>
      <c r="EC362" s="115" t="str">
        <f t="shared" si="5969"/>
        <v/>
      </c>
      <c r="ED362" s="115" t="str">
        <f t="shared" si="5970"/>
        <v/>
      </c>
      <c r="EE362" s="115" t="str">
        <f t="shared" si="5971"/>
        <v/>
      </c>
      <c r="EF362" s="115" t="str">
        <f t="shared" si="5972"/>
        <v/>
      </c>
      <c r="EG362" s="115" t="str">
        <f t="shared" si="6020"/>
        <v/>
      </c>
      <c r="EH362" s="115" t="str">
        <f t="shared" si="6021"/>
        <v/>
      </c>
      <c r="EI362" s="115" t="str">
        <f t="shared" si="6022"/>
        <v/>
      </c>
      <c r="EJ362" s="115" t="str">
        <f t="shared" si="6023"/>
        <v/>
      </c>
      <c r="EK362" s="115" t="str">
        <f t="shared" si="6024"/>
        <v/>
      </c>
      <c r="EL362" s="115" t="str">
        <f t="shared" si="6025"/>
        <v/>
      </c>
      <c r="EM362" s="115" t="str">
        <f t="shared" si="6026"/>
        <v/>
      </c>
      <c r="EN362" s="115" t="str">
        <f t="shared" si="6027"/>
        <v/>
      </c>
      <c r="EO362" s="115" t="str">
        <f t="shared" si="6028"/>
        <v/>
      </c>
      <c r="EP362" s="115" t="str">
        <f t="shared" si="6029"/>
        <v/>
      </c>
      <c r="EQ362" s="115" t="str">
        <f t="shared" si="6030"/>
        <v/>
      </c>
      <c r="ER362" s="115" t="str">
        <f t="shared" si="6031"/>
        <v/>
      </c>
      <c r="ES362" s="115" t="str">
        <f t="shared" si="6032"/>
        <v/>
      </c>
      <c r="ET362" s="115" t="str">
        <f t="shared" si="6033"/>
        <v/>
      </c>
      <c r="EU362" s="115" t="str">
        <f t="shared" si="6034"/>
        <v/>
      </c>
      <c r="EV362" s="115" t="str">
        <f t="shared" si="6035"/>
        <v/>
      </c>
      <c r="EW362" s="115" t="str">
        <f t="shared" si="6036"/>
        <v/>
      </c>
      <c r="EX362" s="115" t="str">
        <f t="shared" si="6037"/>
        <v/>
      </c>
      <c r="EY362" s="115" t="str">
        <f t="shared" si="6038"/>
        <v/>
      </c>
      <c r="EZ362" s="115" t="str">
        <f t="shared" si="6039"/>
        <v/>
      </c>
      <c r="FA362" s="115" t="str">
        <f t="shared" si="6040"/>
        <v/>
      </c>
      <c r="FB362" s="115" t="str">
        <f t="shared" si="6041"/>
        <v/>
      </c>
      <c r="FC362" s="115" t="str">
        <f t="shared" si="6042"/>
        <v/>
      </c>
      <c r="FD362" s="115" t="str">
        <f t="shared" si="6043"/>
        <v/>
      </c>
      <c r="FE362" s="115" t="str">
        <f t="shared" si="6044"/>
        <v/>
      </c>
      <c r="GY362" s="115">
        <v>359</v>
      </c>
      <c r="GZ362" s="120" t="str">
        <f>IF('INPUT INF'!O$56="YES",GY369,"")</f>
        <v/>
      </c>
      <c r="HA362" s="118">
        <f>HA361</f>
        <v>0</v>
      </c>
      <c r="HB362" s="118" t="str">
        <f>IF(GZ362="","",'INPUT INF'!L$56)</f>
        <v/>
      </c>
      <c r="HC362" s="181" t="str">
        <f>'INPUT INF'!O$34</f>
        <v>B</v>
      </c>
      <c r="HD362" s="181" t="str">
        <f>IFERROR(INDEX(GB$31:GB$55,MATCH($HB362,$GA$31:$GA$55,0)),"")</f>
        <v/>
      </c>
      <c r="HE362" s="181">
        <f t="shared" ref="HE362:HY362" si="6163">IFERROR(INDEX(GC$192:GC$217,MATCH($HB362,$GA$192:$GA$217,0)),"")</f>
        <v>0</v>
      </c>
      <c r="HF362" s="181">
        <f t="shared" si="6163"/>
        <v>0</v>
      </c>
      <c r="HG362" s="181" t="str">
        <f t="shared" si="6163"/>
        <v/>
      </c>
      <c r="HH362" s="181">
        <f t="shared" si="6163"/>
        <v>0</v>
      </c>
      <c r="HI362" s="181">
        <f t="shared" si="6163"/>
        <v>0</v>
      </c>
      <c r="HJ362" s="181">
        <f t="shared" si="6163"/>
        <v>0</v>
      </c>
      <c r="HK362" s="181">
        <f t="shared" si="6163"/>
        <v>0</v>
      </c>
      <c r="HL362" s="181">
        <f t="shared" si="6163"/>
        <v>0</v>
      </c>
      <c r="HM362" s="181">
        <f t="shared" si="6163"/>
        <v>0</v>
      </c>
      <c r="HN362" s="181">
        <f t="shared" si="6163"/>
        <v>0</v>
      </c>
      <c r="HO362" s="181">
        <f t="shared" si="6163"/>
        <v>0</v>
      </c>
      <c r="HP362" s="181">
        <f t="shared" si="6163"/>
        <v>0</v>
      </c>
      <c r="HQ362" s="181">
        <f t="shared" si="6163"/>
        <v>0</v>
      </c>
      <c r="HR362" s="181" t="str">
        <f t="shared" si="6163"/>
        <v/>
      </c>
      <c r="HS362" s="181">
        <f t="shared" si="6163"/>
        <v>0</v>
      </c>
      <c r="HT362" s="181">
        <f t="shared" si="6163"/>
        <v>0</v>
      </c>
      <c r="HU362" s="181">
        <f t="shared" si="6163"/>
        <v>0</v>
      </c>
      <c r="HV362" s="181">
        <f t="shared" si="6163"/>
        <v>0</v>
      </c>
      <c r="HW362" s="181">
        <f t="shared" si="6163"/>
        <v>0</v>
      </c>
      <c r="HX362" s="181">
        <f t="shared" si="6163"/>
        <v>0</v>
      </c>
      <c r="HY362" s="181">
        <f t="shared" si="6163"/>
        <v>0</v>
      </c>
    </row>
    <row r="363" spans="1:233" ht="15" customHeight="1" x14ac:dyDescent="0.25">
      <c r="A363" s="115">
        <v>361</v>
      </c>
      <c r="B363" s="115" t="str">
        <f t="shared" si="6141"/>
        <v/>
      </c>
      <c r="C363" s="115" t="s">
        <v>68</v>
      </c>
      <c r="D363" s="100">
        <f t="shared" si="6144"/>
        <v>0</v>
      </c>
      <c r="E363" s="100" t="str">
        <f t="shared" si="5975"/>
        <v/>
      </c>
      <c r="F363" s="100" t="str">
        <f t="shared" si="5976"/>
        <v/>
      </c>
      <c r="G363" s="100" t="str">
        <f t="shared" si="5925"/>
        <v/>
      </c>
      <c r="H363" s="100" t="str">
        <f t="shared" si="5977"/>
        <v/>
      </c>
      <c r="I363" s="100" t="str">
        <f t="shared" si="5926"/>
        <v/>
      </c>
      <c r="J363" s="100" t="str">
        <f t="shared" si="5978"/>
        <v/>
      </c>
      <c r="K363" s="100" t="str">
        <f t="shared" si="5927"/>
        <v/>
      </c>
      <c r="L363" s="100" t="str">
        <f t="shared" si="5979"/>
        <v/>
      </c>
      <c r="M363" s="100" t="str">
        <f t="shared" si="5928"/>
        <v/>
      </c>
      <c r="N363" s="100" t="str">
        <f t="shared" si="5980"/>
        <v/>
      </c>
      <c r="O363" s="100" t="str">
        <f t="shared" si="5929"/>
        <v/>
      </c>
      <c r="P363" s="100" t="str">
        <f t="shared" si="5981"/>
        <v/>
      </c>
      <c r="Q363" s="100" t="str">
        <f t="shared" si="5930"/>
        <v/>
      </c>
      <c r="R363" s="100" t="str">
        <f t="shared" si="5982"/>
        <v/>
      </c>
      <c r="S363" s="100" t="str">
        <f t="shared" si="5931"/>
        <v/>
      </c>
      <c r="T363" s="100" t="str">
        <f t="shared" si="5983"/>
        <v/>
      </c>
      <c r="U363" s="100" t="str">
        <f t="shared" si="5932"/>
        <v/>
      </c>
      <c r="V363" s="100" t="str">
        <f t="shared" si="5984"/>
        <v/>
      </c>
      <c r="W363" s="100" t="str">
        <f t="shared" si="5933"/>
        <v/>
      </c>
      <c r="X363" s="100" t="str">
        <f t="shared" si="5985"/>
        <v/>
      </c>
      <c r="Y363" s="100" t="str">
        <f t="shared" si="5934"/>
        <v/>
      </c>
      <c r="Z363" s="100" t="str">
        <f t="shared" si="5986"/>
        <v/>
      </c>
      <c r="AA363" s="100" t="str">
        <f t="shared" si="5935"/>
        <v/>
      </c>
      <c r="AB363" s="100" t="str">
        <f t="shared" si="5987"/>
        <v/>
      </c>
      <c r="AC363" s="100" t="str">
        <f t="shared" si="5936"/>
        <v/>
      </c>
      <c r="AD363" s="100" t="str">
        <f t="shared" si="5988"/>
        <v/>
      </c>
      <c r="AE363" s="100" t="str">
        <f t="shared" si="5937"/>
        <v/>
      </c>
      <c r="AF363" s="100" t="str">
        <f t="shared" si="5989"/>
        <v/>
      </c>
      <c r="AG363" s="100" t="str">
        <f t="shared" si="5938"/>
        <v/>
      </c>
      <c r="AH363" s="100" t="str">
        <f t="shared" si="5990"/>
        <v/>
      </c>
      <c r="AI363" s="100" t="str">
        <f t="shared" si="5939"/>
        <v/>
      </c>
      <c r="AJ363" s="100" t="str">
        <f t="shared" si="5991"/>
        <v/>
      </c>
      <c r="AK363" s="100" t="str">
        <f t="shared" si="5940"/>
        <v/>
      </c>
      <c r="AL363" s="100" t="str">
        <f t="shared" si="5992"/>
        <v/>
      </c>
      <c r="AM363" s="100" t="str">
        <f t="shared" si="5941"/>
        <v/>
      </c>
      <c r="AN363" s="100" t="str">
        <f t="shared" si="5993"/>
        <v/>
      </c>
      <c r="AO363" s="100" t="str">
        <f t="shared" si="5942"/>
        <v/>
      </c>
      <c r="AP363" s="100" t="str">
        <f t="shared" si="5994"/>
        <v/>
      </c>
      <c r="AQ363" s="100" t="str">
        <f t="shared" si="5943"/>
        <v/>
      </c>
      <c r="AR363" s="100" t="str">
        <f t="shared" si="5995"/>
        <v/>
      </c>
      <c r="AS363" s="100" t="str">
        <f t="shared" si="5944"/>
        <v/>
      </c>
      <c r="AT363" s="100" t="str">
        <f t="shared" si="5996"/>
        <v/>
      </c>
      <c r="AU363" s="100" t="str">
        <f t="shared" si="5945"/>
        <v/>
      </c>
      <c r="AV363" s="100" t="str">
        <f t="shared" si="5997"/>
        <v/>
      </c>
      <c r="AW363" s="100" t="str">
        <f t="shared" si="5946"/>
        <v/>
      </c>
      <c r="AX363" s="100" t="str">
        <f t="shared" si="5998"/>
        <v/>
      </c>
      <c r="AY363" s="100" t="str">
        <f t="shared" si="5947"/>
        <v/>
      </c>
      <c r="AZ363" s="100" t="str">
        <f t="shared" si="5999"/>
        <v/>
      </c>
      <c r="BA363" s="100" t="str">
        <f t="shared" si="5948"/>
        <v/>
      </c>
      <c r="BB363" s="100" t="str">
        <f t="shared" si="6000"/>
        <v/>
      </c>
      <c r="BC363" s="100" t="str">
        <f>IFERROR(INDEX('INPUT INF'!$F$3:$F$601,MATCH($B363,'INPUT INF'!$A$3:$A$601,FALSE)),"")</f>
        <v/>
      </c>
      <c r="BD363" s="100" t="str">
        <f t="shared" si="6162"/>
        <v/>
      </c>
      <c r="BE363" s="100" t="str">
        <f t="shared" si="6001"/>
        <v/>
      </c>
      <c r="BF363" s="100" t="str">
        <f t="shared" si="6002"/>
        <v/>
      </c>
      <c r="BG363" s="115" t="str">
        <f t="shared" si="6003"/>
        <v/>
      </c>
      <c r="BH363" s="115" t="str">
        <f>IF(AND('INPUT INF'!$O$1="X",BG363="PASS"),BF363,IF($BG363="","0",IF('INPUT INF'!$N$63="YES",$BF363,"")))</f>
        <v>0</v>
      </c>
      <c r="BI363" s="115" t="str">
        <f>IF($BG363="","0",IF('INPUT INF'!$S$64="YES",$BF363,""))</f>
        <v>0</v>
      </c>
      <c r="BJ363" s="115" t="str">
        <f>IF($BG363="","0",IF('INPUT INF'!$S$65="YES",$BF363,""))</f>
        <v>0</v>
      </c>
      <c r="BL363" s="116" t="str">
        <f t="shared" si="6004"/>
        <v/>
      </c>
      <c r="BM363" s="116" t="str">
        <f t="shared" si="6005"/>
        <v/>
      </c>
      <c r="BN363" s="116" t="str">
        <f t="shared" si="6005"/>
        <v/>
      </c>
      <c r="BR363" s="116" t="str">
        <f t="shared" si="6006"/>
        <v/>
      </c>
      <c r="BS363" s="116" t="str">
        <f t="shared" si="6147"/>
        <v/>
      </c>
      <c r="BT363" s="116" t="str">
        <f t="shared" si="6147"/>
        <v/>
      </c>
      <c r="BX363" s="116" t="str">
        <f t="shared" si="6008"/>
        <v/>
      </c>
      <c r="BY363" s="116" t="str">
        <f t="shared" si="6148"/>
        <v/>
      </c>
      <c r="BZ363" s="116" t="str">
        <f t="shared" si="6148"/>
        <v/>
      </c>
      <c r="CD363" s="116" t="str">
        <f t="shared" si="6010"/>
        <v/>
      </c>
      <c r="CE363" s="116" t="str">
        <f t="shared" si="6011"/>
        <v/>
      </c>
      <c r="CF363" s="116" t="str">
        <f t="shared" si="6012"/>
        <v/>
      </c>
      <c r="CJ363" s="116" t="str">
        <f t="shared" si="6013"/>
        <v/>
      </c>
      <c r="CK363" s="116" t="str">
        <f t="shared" si="6014"/>
        <v/>
      </c>
      <c r="CL363" s="116" t="str">
        <f t="shared" si="6015"/>
        <v/>
      </c>
      <c r="CP363" s="116" t="str">
        <f t="shared" si="6016"/>
        <v/>
      </c>
      <c r="CQ363" s="116" t="str">
        <f t="shared" si="6017"/>
        <v/>
      </c>
      <c r="CR363" s="116" t="str">
        <f t="shared" si="6018"/>
        <v/>
      </c>
      <c r="DH363" s="115" t="str">
        <f t="shared" si="6019"/>
        <v/>
      </c>
      <c r="DI363" s="115" t="str">
        <f t="shared" si="5949"/>
        <v/>
      </c>
      <c r="DJ363" s="115" t="str">
        <f t="shared" si="5950"/>
        <v/>
      </c>
      <c r="DK363" s="115" t="str">
        <f t="shared" si="5951"/>
        <v/>
      </c>
      <c r="DL363" s="115" t="str">
        <f t="shared" si="5952"/>
        <v/>
      </c>
      <c r="DM363" s="115" t="str">
        <f t="shared" si="5953"/>
        <v/>
      </c>
      <c r="DN363" s="115" t="str">
        <f t="shared" si="5954"/>
        <v/>
      </c>
      <c r="DO363" s="115" t="str">
        <f t="shared" si="5955"/>
        <v/>
      </c>
      <c r="DP363" s="115" t="str">
        <f t="shared" si="5956"/>
        <v/>
      </c>
      <c r="DQ363" s="115" t="str">
        <f t="shared" si="5957"/>
        <v/>
      </c>
      <c r="DR363" s="115" t="str">
        <f t="shared" si="5958"/>
        <v/>
      </c>
      <c r="DS363" s="115" t="str">
        <f t="shared" si="5959"/>
        <v/>
      </c>
      <c r="DT363" s="115" t="str">
        <f t="shared" si="5960"/>
        <v/>
      </c>
      <c r="DU363" s="115" t="str">
        <f t="shared" si="5961"/>
        <v/>
      </c>
      <c r="DV363" s="115" t="str">
        <f t="shared" si="5962"/>
        <v/>
      </c>
      <c r="DW363" s="115" t="str">
        <f t="shared" si="5963"/>
        <v/>
      </c>
      <c r="DX363" s="115" t="str">
        <f t="shared" si="5964"/>
        <v/>
      </c>
      <c r="DY363" s="115" t="str">
        <f t="shared" si="5965"/>
        <v/>
      </c>
      <c r="DZ363" s="115" t="str">
        <f t="shared" si="5966"/>
        <v/>
      </c>
      <c r="EA363" s="115" t="str">
        <f t="shared" si="5967"/>
        <v/>
      </c>
      <c r="EB363" s="115" t="str">
        <f t="shared" si="5968"/>
        <v/>
      </c>
      <c r="EC363" s="115" t="str">
        <f t="shared" si="5969"/>
        <v/>
      </c>
      <c r="ED363" s="115" t="str">
        <f t="shared" si="5970"/>
        <v/>
      </c>
      <c r="EE363" s="115" t="str">
        <f t="shared" si="5971"/>
        <v/>
      </c>
      <c r="EF363" s="115" t="str">
        <f t="shared" si="5972"/>
        <v/>
      </c>
      <c r="EG363" s="115" t="str">
        <f t="shared" si="6020"/>
        <v/>
      </c>
      <c r="EH363" s="115" t="str">
        <f t="shared" si="6021"/>
        <v/>
      </c>
      <c r="EI363" s="115" t="str">
        <f t="shared" si="6022"/>
        <v/>
      </c>
      <c r="EJ363" s="115" t="str">
        <f t="shared" si="6023"/>
        <v/>
      </c>
      <c r="EK363" s="115" t="str">
        <f t="shared" si="6024"/>
        <v/>
      </c>
      <c r="EL363" s="115" t="str">
        <f t="shared" si="6025"/>
        <v/>
      </c>
      <c r="EM363" s="115" t="str">
        <f t="shared" si="6026"/>
        <v/>
      </c>
      <c r="EN363" s="115" t="str">
        <f t="shared" si="6027"/>
        <v/>
      </c>
      <c r="EO363" s="115" t="str">
        <f t="shared" si="6028"/>
        <v/>
      </c>
      <c r="EP363" s="115" t="str">
        <f t="shared" si="6029"/>
        <v/>
      </c>
      <c r="EQ363" s="115" t="str">
        <f t="shared" si="6030"/>
        <v/>
      </c>
      <c r="ER363" s="115" t="str">
        <f t="shared" si="6031"/>
        <v/>
      </c>
      <c r="ES363" s="115" t="str">
        <f t="shared" si="6032"/>
        <v/>
      </c>
      <c r="ET363" s="115" t="str">
        <f t="shared" si="6033"/>
        <v/>
      </c>
      <c r="EU363" s="115" t="str">
        <f t="shared" si="6034"/>
        <v/>
      </c>
      <c r="EV363" s="115" t="str">
        <f t="shared" si="6035"/>
        <v/>
      </c>
      <c r="EW363" s="115" t="str">
        <f t="shared" si="6036"/>
        <v/>
      </c>
      <c r="EX363" s="115" t="str">
        <f t="shared" si="6037"/>
        <v/>
      </c>
      <c r="EY363" s="115" t="str">
        <f t="shared" si="6038"/>
        <v/>
      </c>
      <c r="EZ363" s="115" t="str">
        <f t="shared" si="6039"/>
        <v/>
      </c>
      <c r="FA363" s="115" t="str">
        <f t="shared" si="6040"/>
        <v/>
      </c>
      <c r="FB363" s="115" t="str">
        <f t="shared" si="6041"/>
        <v/>
      </c>
      <c r="FC363" s="115" t="str">
        <f t="shared" si="6042"/>
        <v/>
      </c>
      <c r="FD363" s="115" t="str">
        <f t="shared" si="6043"/>
        <v/>
      </c>
      <c r="FE363" s="115" t="str">
        <f t="shared" si="6044"/>
        <v/>
      </c>
      <c r="GY363" s="115">
        <v>360</v>
      </c>
      <c r="GZ363" s="120" t="str">
        <f>IF('INPUT INF'!P$56="YES",GY370,"")</f>
        <v/>
      </c>
      <c r="HA363" s="118">
        <f t="shared" ref="HA363:HA367" si="6164">HA362</f>
        <v>0</v>
      </c>
      <c r="HB363" s="118" t="str">
        <f>IF(GZ363="","",'INPUT INF'!L$56)</f>
        <v/>
      </c>
      <c r="HC363" s="181">
        <f>'INPUT INF'!P$34</f>
        <v>0</v>
      </c>
      <c r="HD363" s="181" t="str">
        <f>IFERROR(INDEX(GB$58:GB$82,MATCH($HB363,$GA$58:$GA$82,0)),"")</f>
        <v/>
      </c>
      <c r="HE363" s="181">
        <f t="shared" ref="HE363:HY363" si="6165">IFERROR(INDEX(GC$220:GC$244,MATCH($HB363,$GA$220:$GA$244,0)),"")</f>
        <v>0</v>
      </c>
      <c r="HF363" s="181">
        <f t="shared" si="6165"/>
        <v>0</v>
      </c>
      <c r="HG363" s="181" t="str">
        <f t="shared" si="6165"/>
        <v/>
      </c>
      <c r="HH363" s="181">
        <f t="shared" si="6165"/>
        <v>0</v>
      </c>
      <c r="HI363" s="181">
        <f t="shared" si="6165"/>
        <v>0</v>
      </c>
      <c r="HJ363" s="181">
        <f t="shared" si="6165"/>
        <v>0</v>
      </c>
      <c r="HK363" s="181">
        <f t="shared" si="6165"/>
        <v>0</v>
      </c>
      <c r="HL363" s="181">
        <f t="shared" si="6165"/>
        <v>0</v>
      </c>
      <c r="HM363" s="181">
        <f t="shared" si="6165"/>
        <v>0</v>
      </c>
      <c r="HN363" s="181">
        <f t="shared" si="6165"/>
        <v>0</v>
      </c>
      <c r="HO363" s="181">
        <f t="shared" si="6165"/>
        <v>0</v>
      </c>
      <c r="HP363" s="181">
        <f t="shared" si="6165"/>
        <v>0</v>
      </c>
      <c r="HQ363" s="181">
        <f t="shared" si="6165"/>
        <v>0</v>
      </c>
      <c r="HR363" s="181" t="str">
        <f t="shared" si="6165"/>
        <v/>
      </c>
      <c r="HS363" s="181">
        <f t="shared" si="6165"/>
        <v>0</v>
      </c>
      <c r="HT363" s="181">
        <f t="shared" si="6165"/>
        <v>0</v>
      </c>
      <c r="HU363" s="181">
        <f t="shared" si="6165"/>
        <v>0</v>
      </c>
      <c r="HV363" s="181">
        <f t="shared" si="6165"/>
        <v>0</v>
      </c>
      <c r="HW363" s="181">
        <f t="shared" si="6165"/>
        <v>0</v>
      </c>
      <c r="HX363" s="181">
        <f t="shared" si="6165"/>
        <v>0</v>
      </c>
      <c r="HY363" s="181">
        <f t="shared" si="6165"/>
        <v>0</v>
      </c>
    </row>
    <row r="364" spans="1:233" ht="15" customHeight="1" x14ac:dyDescent="0.25">
      <c r="A364" s="115">
        <v>362</v>
      </c>
      <c r="B364" s="115" t="str">
        <f t="shared" si="6141"/>
        <v/>
      </c>
      <c r="C364" s="115" t="s">
        <v>68</v>
      </c>
      <c r="D364" s="100">
        <f t="shared" si="6144"/>
        <v>0</v>
      </c>
      <c r="E364" s="100" t="str">
        <f t="shared" si="5975"/>
        <v/>
      </c>
      <c r="F364" s="100" t="str">
        <f t="shared" si="5976"/>
        <v/>
      </c>
      <c r="G364" s="100" t="str">
        <f t="shared" si="5925"/>
        <v/>
      </c>
      <c r="H364" s="100" t="str">
        <f t="shared" si="5977"/>
        <v/>
      </c>
      <c r="I364" s="100" t="str">
        <f t="shared" si="5926"/>
        <v/>
      </c>
      <c r="J364" s="100" t="str">
        <f t="shared" si="5978"/>
        <v/>
      </c>
      <c r="K364" s="100" t="str">
        <f t="shared" si="5927"/>
        <v/>
      </c>
      <c r="L364" s="100" t="str">
        <f t="shared" si="5979"/>
        <v/>
      </c>
      <c r="M364" s="100" t="str">
        <f t="shared" si="5928"/>
        <v/>
      </c>
      <c r="N364" s="100" t="str">
        <f t="shared" si="5980"/>
        <v/>
      </c>
      <c r="O364" s="100" t="str">
        <f t="shared" si="5929"/>
        <v/>
      </c>
      <c r="P364" s="100" t="str">
        <f t="shared" si="5981"/>
        <v/>
      </c>
      <c r="Q364" s="100" t="str">
        <f t="shared" si="5930"/>
        <v/>
      </c>
      <c r="R364" s="100" t="str">
        <f t="shared" si="5982"/>
        <v/>
      </c>
      <c r="S364" s="100" t="str">
        <f t="shared" si="5931"/>
        <v/>
      </c>
      <c r="T364" s="100" t="str">
        <f t="shared" si="5983"/>
        <v/>
      </c>
      <c r="U364" s="100" t="str">
        <f t="shared" si="5932"/>
        <v/>
      </c>
      <c r="V364" s="100" t="str">
        <f t="shared" si="5984"/>
        <v/>
      </c>
      <c r="W364" s="100" t="str">
        <f t="shared" si="5933"/>
        <v/>
      </c>
      <c r="X364" s="100" t="str">
        <f t="shared" si="5985"/>
        <v/>
      </c>
      <c r="Y364" s="100" t="str">
        <f t="shared" si="5934"/>
        <v/>
      </c>
      <c r="Z364" s="100" t="str">
        <f t="shared" si="5986"/>
        <v/>
      </c>
      <c r="AA364" s="100" t="str">
        <f t="shared" si="5935"/>
        <v/>
      </c>
      <c r="AB364" s="100" t="str">
        <f t="shared" si="5987"/>
        <v/>
      </c>
      <c r="AC364" s="100" t="str">
        <f t="shared" si="5936"/>
        <v/>
      </c>
      <c r="AD364" s="100" t="str">
        <f t="shared" si="5988"/>
        <v/>
      </c>
      <c r="AE364" s="100" t="str">
        <f t="shared" si="5937"/>
        <v/>
      </c>
      <c r="AF364" s="100" t="str">
        <f t="shared" si="5989"/>
        <v/>
      </c>
      <c r="AG364" s="100" t="str">
        <f t="shared" si="5938"/>
        <v/>
      </c>
      <c r="AH364" s="100" t="str">
        <f t="shared" si="5990"/>
        <v/>
      </c>
      <c r="AI364" s="100" t="str">
        <f t="shared" si="5939"/>
        <v/>
      </c>
      <c r="AJ364" s="100" t="str">
        <f t="shared" si="5991"/>
        <v/>
      </c>
      <c r="AK364" s="100" t="str">
        <f t="shared" si="5940"/>
        <v/>
      </c>
      <c r="AL364" s="100" t="str">
        <f t="shared" si="5992"/>
        <v/>
      </c>
      <c r="AM364" s="100" t="str">
        <f t="shared" si="5941"/>
        <v/>
      </c>
      <c r="AN364" s="100" t="str">
        <f t="shared" si="5993"/>
        <v/>
      </c>
      <c r="AO364" s="100" t="str">
        <f t="shared" si="5942"/>
        <v/>
      </c>
      <c r="AP364" s="100" t="str">
        <f t="shared" si="5994"/>
        <v/>
      </c>
      <c r="AQ364" s="100" t="str">
        <f t="shared" si="5943"/>
        <v/>
      </c>
      <c r="AR364" s="100" t="str">
        <f t="shared" si="5995"/>
        <v/>
      </c>
      <c r="AS364" s="100" t="str">
        <f t="shared" si="5944"/>
        <v/>
      </c>
      <c r="AT364" s="100" t="str">
        <f t="shared" si="5996"/>
        <v/>
      </c>
      <c r="AU364" s="100" t="str">
        <f t="shared" si="5945"/>
        <v/>
      </c>
      <c r="AV364" s="100" t="str">
        <f t="shared" si="5997"/>
        <v/>
      </c>
      <c r="AW364" s="100" t="str">
        <f t="shared" si="5946"/>
        <v/>
      </c>
      <c r="AX364" s="100" t="str">
        <f t="shared" si="5998"/>
        <v/>
      </c>
      <c r="AY364" s="100" t="str">
        <f t="shared" si="5947"/>
        <v/>
      </c>
      <c r="AZ364" s="100" t="str">
        <f t="shared" si="5999"/>
        <v/>
      </c>
      <c r="BA364" s="100" t="str">
        <f t="shared" si="5948"/>
        <v/>
      </c>
      <c r="BB364" s="100" t="str">
        <f t="shared" si="6000"/>
        <v/>
      </c>
      <c r="BC364" s="100" t="str">
        <f>IFERROR(INDEX('INPUT INF'!$F$3:$F$601,MATCH($B364,'INPUT INF'!$A$3:$A$601,FALSE)),"")</f>
        <v/>
      </c>
      <c r="BD364" s="100" t="str">
        <f t="shared" si="6162"/>
        <v/>
      </c>
      <c r="BE364" s="100" t="str">
        <f t="shared" si="6001"/>
        <v/>
      </c>
      <c r="BF364" s="100" t="str">
        <f t="shared" si="6002"/>
        <v/>
      </c>
      <c r="BG364" s="115" t="str">
        <f t="shared" si="6003"/>
        <v/>
      </c>
      <c r="BH364" s="115" t="str">
        <f>IF(AND('INPUT INF'!$O$1="X",BG364="PASS"),BF364,IF($BG364="","0",IF('INPUT INF'!$N$63="YES",$BF364,"")))</f>
        <v>0</v>
      </c>
      <c r="BI364" s="115" t="str">
        <f>IF($BG364="","0",IF('INPUT INF'!$S$64="YES",$BF364,""))</f>
        <v>0</v>
      </c>
      <c r="BJ364" s="115" t="str">
        <f>IF($BG364="","0",IF('INPUT INF'!$S$65="YES",$BF364,""))</f>
        <v>0</v>
      </c>
      <c r="BL364" s="116" t="str">
        <f t="shared" si="6004"/>
        <v/>
      </c>
      <c r="BM364" s="116" t="str">
        <f t="shared" si="6005"/>
        <v/>
      </c>
      <c r="BN364" s="116" t="str">
        <f t="shared" si="6005"/>
        <v/>
      </c>
      <c r="BR364" s="116" t="str">
        <f t="shared" si="6006"/>
        <v/>
      </c>
      <c r="BS364" s="116" t="str">
        <f t="shared" si="6147"/>
        <v/>
      </c>
      <c r="BT364" s="116" t="str">
        <f t="shared" si="6147"/>
        <v/>
      </c>
      <c r="BX364" s="116" t="str">
        <f t="shared" si="6008"/>
        <v/>
      </c>
      <c r="BY364" s="116" t="str">
        <f t="shared" si="6148"/>
        <v/>
      </c>
      <c r="BZ364" s="116" t="str">
        <f t="shared" si="6148"/>
        <v/>
      </c>
      <c r="CD364" s="116" t="str">
        <f t="shared" si="6010"/>
        <v/>
      </c>
      <c r="CE364" s="116" t="str">
        <f t="shared" si="6011"/>
        <v/>
      </c>
      <c r="CF364" s="116" t="str">
        <f t="shared" si="6012"/>
        <v/>
      </c>
      <c r="CJ364" s="116" t="str">
        <f t="shared" si="6013"/>
        <v/>
      </c>
      <c r="CK364" s="116" t="str">
        <f t="shared" si="6014"/>
        <v/>
      </c>
      <c r="CL364" s="116" t="str">
        <f t="shared" si="6015"/>
        <v/>
      </c>
      <c r="CP364" s="116" t="str">
        <f t="shared" si="6016"/>
        <v/>
      </c>
      <c r="CQ364" s="116" t="str">
        <f t="shared" si="6017"/>
        <v/>
      </c>
      <c r="CR364" s="116" t="str">
        <f t="shared" si="6018"/>
        <v/>
      </c>
      <c r="DH364" s="115" t="str">
        <f t="shared" si="6019"/>
        <v/>
      </c>
      <c r="DI364" s="115" t="str">
        <f t="shared" si="5949"/>
        <v/>
      </c>
      <c r="DJ364" s="115" t="str">
        <f t="shared" si="5950"/>
        <v/>
      </c>
      <c r="DK364" s="115" t="str">
        <f t="shared" si="5951"/>
        <v/>
      </c>
      <c r="DL364" s="115" t="str">
        <f t="shared" si="5952"/>
        <v/>
      </c>
      <c r="DM364" s="115" t="str">
        <f t="shared" si="5953"/>
        <v/>
      </c>
      <c r="DN364" s="115" t="str">
        <f t="shared" si="5954"/>
        <v/>
      </c>
      <c r="DO364" s="115" t="str">
        <f t="shared" si="5955"/>
        <v/>
      </c>
      <c r="DP364" s="115" t="str">
        <f t="shared" si="5956"/>
        <v/>
      </c>
      <c r="DQ364" s="115" t="str">
        <f t="shared" si="5957"/>
        <v/>
      </c>
      <c r="DR364" s="115" t="str">
        <f t="shared" si="5958"/>
        <v/>
      </c>
      <c r="DS364" s="115" t="str">
        <f t="shared" si="5959"/>
        <v/>
      </c>
      <c r="DT364" s="115" t="str">
        <f t="shared" si="5960"/>
        <v/>
      </c>
      <c r="DU364" s="115" t="str">
        <f t="shared" si="5961"/>
        <v/>
      </c>
      <c r="DV364" s="115" t="str">
        <f t="shared" si="5962"/>
        <v/>
      </c>
      <c r="DW364" s="115" t="str">
        <f t="shared" si="5963"/>
        <v/>
      </c>
      <c r="DX364" s="115" t="str">
        <f t="shared" si="5964"/>
        <v/>
      </c>
      <c r="DY364" s="115" t="str">
        <f t="shared" si="5965"/>
        <v/>
      </c>
      <c r="DZ364" s="115" t="str">
        <f t="shared" si="5966"/>
        <v/>
      </c>
      <c r="EA364" s="115" t="str">
        <f t="shared" si="5967"/>
        <v/>
      </c>
      <c r="EB364" s="115" t="str">
        <f t="shared" si="5968"/>
        <v/>
      </c>
      <c r="EC364" s="115" t="str">
        <f t="shared" si="5969"/>
        <v/>
      </c>
      <c r="ED364" s="115" t="str">
        <f t="shared" si="5970"/>
        <v/>
      </c>
      <c r="EE364" s="115" t="str">
        <f t="shared" si="5971"/>
        <v/>
      </c>
      <c r="EF364" s="115" t="str">
        <f t="shared" si="5972"/>
        <v/>
      </c>
      <c r="EG364" s="115" t="str">
        <f t="shared" si="6020"/>
        <v/>
      </c>
      <c r="EH364" s="115" t="str">
        <f t="shared" si="6021"/>
        <v/>
      </c>
      <c r="EI364" s="115" t="str">
        <f t="shared" si="6022"/>
        <v/>
      </c>
      <c r="EJ364" s="115" t="str">
        <f t="shared" si="6023"/>
        <v/>
      </c>
      <c r="EK364" s="115" t="str">
        <f t="shared" si="6024"/>
        <v/>
      </c>
      <c r="EL364" s="115" t="str">
        <f t="shared" si="6025"/>
        <v/>
      </c>
      <c r="EM364" s="115" t="str">
        <f t="shared" si="6026"/>
        <v/>
      </c>
      <c r="EN364" s="115" t="str">
        <f t="shared" si="6027"/>
        <v/>
      </c>
      <c r="EO364" s="115" t="str">
        <f t="shared" si="6028"/>
        <v/>
      </c>
      <c r="EP364" s="115" t="str">
        <f t="shared" si="6029"/>
        <v/>
      </c>
      <c r="EQ364" s="115" t="str">
        <f t="shared" si="6030"/>
        <v/>
      </c>
      <c r="ER364" s="115" t="str">
        <f t="shared" si="6031"/>
        <v/>
      </c>
      <c r="ES364" s="115" t="str">
        <f t="shared" si="6032"/>
        <v/>
      </c>
      <c r="ET364" s="115" t="str">
        <f t="shared" si="6033"/>
        <v/>
      </c>
      <c r="EU364" s="115" t="str">
        <f t="shared" si="6034"/>
        <v/>
      </c>
      <c r="EV364" s="115" t="str">
        <f t="shared" si="6035"/>
        <v/>
      </c>
      <c r="EW364" s="115" t="str">
        <f t="shared" si="6036"/>
        <v/>
      </c>
      <c r="EX364" s="115" t="str">
        <f t="shared" si="6037"/>
        <v/>
      </c>
      <c r="EY364" s="115" t="str">
        <f t="shared" si="6038"/>
        <v/>
      </c>
      <c r="EZ364" s="115" t="str">
        <f t="shared" si="6039"/>
        <v/>
      </c>
      <c r="FA364" s="115" t="str">
        <f t="shared" si="6040"/>
        <v/>
      </c>
      <c r="FB364" s="115" t="str">
        <f t="shared" si="6041"/>
        <v/>
      </c>
      <c r="FC364" s="115" t="str">
        <f t="shared" si="6042"/>
        <v/>
      </c>
      <c r="FD364" s="115" t="str">
        <f t="shared" si="6043"/>
        <v/>
      </c>
      <c r="FE364" s="115" t="str">
        <f t="shared" si="6044"/>
        <v/>
      </c>
      <c r="GY364" s="115">
        <v>361</v>
      </c>
      <c r="GZ364" s="120" t="str">
        <f>IF('INPUT INF'!Q$56="YES",GY371,"")</f>
        <v/>
      </c>
      <c r="HA364" s="118">
        <f t="shared" si="6164"/>
        <v>0</v>
      </c>
      <c r="HB364" s="118" t="str">
        <f>IF(GZ364="","",'INPUT INF'!L$56)</f>
        <v/>
      </c>
      <c r="HC364" s="181">
        <f>'INPUT INF'!Q$34</f>
        <v>0</v>
      </c>
      <c r="HD364" s="181" t="str">
        <f>IFERROR(INDEX(GB$85:GB$109,MATCH($HB364,$GA$85:$GA$109,0)),"")</f>
        <v/>
      </c>
      <c r="HE364" s="181">
        <f t="shared" ref="HE364:HY364" si="6166">IFERROR(INDEX(GC$247:GC$271,MATCH($HB364,$GA$247:$GA$271,0)),"")</f>
        <v>0</v>
      </c>
      <c r="HF364" s="181">
        <f t="shared" si="6166"/>
        <v>0</v>
      </c>
      <c r="HG364" s="181" t="str">
        <f t="shared" si="6166"/>
        <v/>
      </c>
      <c r="HH364" s="181">
        <f t="shared" si="6166"/>
        <v>0</v>
      </c>
      <c r="HI364" s="181">
        <f t="shared" si="6166"/>
        <v>0</v>
      </c>
      <c r="HJ364" s="181">
        <f t="shared" si="6166"/>
        <v>0</v>
      </c>
      <c r="HK364" s="181">
        <f t="shared" si="6166"/>
        <v>0</v>
      </c>
      <c r="HL364" s="181">
        <f t="shared" si="6166"/>
        <v>0</v>
      </c>
      <c r="HM364" s="181">
        <f t="shared" si="6166"/>
        <v>0</v>
      </c>
      <c r="HN364" s="181">
        <f t="shared" si="6166"/>
        <v>0</v>
      </c>
      <c r="HO364" s="181">
        <f t="shared" si="6166"/>
        <v>0</v>
      </c>
      <c r="HP364" s="181">
        <f t="shared" si="6166"/>
        <v>0</v>
      </c>
      <c r="HQ364" s="181">
        <f t="shared" si="6166"/>
        <v>0</v>
      </c>
      <c r="HR364" s="181" t="str">
        <f t="shared" si="6166"/>
        <v/>
      </c>
      <c r="HS364" s="181">
        <f t="shared" si="6166"/>
        <v>0</v>
      </c>
      <c r="HT364" s="181">
        <f t="shared" si="6166"/>
        <v>0</v>
      </c>
      <c r="HU364" s="181">
        <f t="shared" si="6166"/>
        <v>0</v>
      </c>
      <c r="HV364" s="181">
        <f t="shared" si="6166"/>
        <v>0</v>
      </c>
      <c r="HW364" s="181">
        <f t="shared" si="6166"/>
        <v>0</v>
      </c>
      <c r="HX364" s="181">
        <f t="shared" si="6166"/>
        <v>0</v>
      </c>
      <c r="HY364" s="181">
        <f t="shared" si="6166"/>
        <v>0</v>
      </c>
    </row>
    <row r="365" spans="1:233" ht="15" customHeight="1" x14ac:dyDescent="0.25">
      <c r="A365" s="115">
        <v>363</v>
      </c>
      <c r="B365" s="115" t="str">
        <f t="shared" si="6141"/>
        <v/>
      </c>
      <c r="C365" s="115" t="s">
        <v>68</v>
      </c>
      <c r="D365" s="100">
        <f t="shared" si="6144"/>
        <v>0</v>
      </c>
      <c r="E365" s="100" t="str">
        <f t="shared" si="5975"/>
        <v/>
      </c>
      <c r="F365" s="100" t="str">
        <f t="shared" si="5976"/>
        <v/>
      </c>
      <c r="G365" s="100" t="str">
        <f t="shared" si="5925"/>
        <v/>
      </c>
      <c r="H365" s="100" t="str">
        <f t="shared" si="5977"/>
        <v/>
      </c>
      <c r="I365" s="100" t="str">
        <f t="shared" si="5926"/>
        <v/>
      </c>
      <c r="J365" s="100" t="str">
        <f t="shared" si="5978"/>
        <v/>
      </c>
      <c r="K365" s="100" t="str">
        <f t="shared" si="5927"/>
        <v/>
      </c>
      <c r="L365" s="100" t="str">
        <f t="shared" si="5979"/>
        <v/>
      </c>
      <c r="M365" s="100" t="str">
        <f t="shared" si="5928"/>
        <v/>
      </c>
      <c r="N365" s="100" t="str">
        <f t="shared" si="5980"/>
        <v/>
      </c>
      <c r="O365" s="100" t="str">
        <f t="shared" si="5929"/>
        <v/>
      </c>
      <c r="P365" s="100" t="str">
        <f t="shared" si="5981"/>
        <v/>
      </c>
      <c r="Q365" s="100" t="str">
        <f t="shared" si="5930"/>
        <v/>
      </c>
      <c r="R365" s="100" t="str">
        <f t="shared" si="5982"/>
        <v/>
      </c>
      <c r="S365" s="100" t="str">
        <f t="shared" si="5931"/>
        <v/>
      </c>
      <c r="T365" s="100" t="str">
        <f t="shared" si="5983"/>
        <v/>
      </c>
      <c r="U365" s="100" t="str">
        <f t="shared" si="5932"/>
        <v/>
      </c>
      <c r="V365" s="100" t="str">
        <f t="shared" si="5984"/>
        <v/>
      </c>
      <c r="W365" s="100" t="str">
        <f t="shared" si="5933"/>
        <v/>
      </c>
      <c r="X365" s="100" t="str">
        <f t="shared" si="5985"/>
        <v/>
      </c>
      <c r="Y365" s="100" t="str">
        <f t="shared" si="5934"/>
        <v/>
      </c>
      <c r="Z365" s="100" t="str">
        <f t="shared" si="5986"/>
        <v/>
      </c>
      <c r="AA365" s="100" t="str">
        <f t="shared" si="5935"/>
        <v/>
      </c>
      <c r="AB365" s="100" t="str">
        <f t="shared" si="5987"/>
        <v/>
      </c>
      <c r="AC365" s="100" t="str">
        <f t="shared" si="5936"/>
        <v/>
      </c>
      <c r="AD365" s="100" t="str">
        <f t="shared" si="5988"/>
        <v/>
      </c>
      <c r="AE365" s="100" t="str">
        <f t="shared" si="5937"/>
        <v/>
      </c>
      <c r="AF365" s="100" t="str">
        <f t="shared" si="5989"/>
        <v/>
      </c>
      <c r="AG365" s="100" t="str">
        <f t="shared" si="5938"/>
        <v/>
      </c>
      <c r="AH365" s="100" t="str">
        <f t="shared" si="5990"/>
        <v/>
      </c>
      <c r="AI365" s="100" t="str">
        <f t="shared" si="5939"/>
        <v/>
      </c>
      <c r="AJ365" s="100" t="str">
        <f t="shared" si="5991"/>
        <v/>
      </c>
      <c r="AK365" s="100" t="str">
        <f t="shared" si="5940"/>
        <v/>
      </c>
      <c r="AL365" s="100" t="str">
        <f t="shared" si="5992"/>
        <v/>
      </c>
      <c r="AM365" s="100" t="str">
        <f t="shared" si="5941"/>
        <v/>
      </c>
      <c r="AN365" s="100" t="str">
        <f t="shared" si="5993"/>
        <v/>
      </c>
      <c r="AO365" s="100" t="str">
        <f t="shared" si="5942"/>
        <v/>
      </c>
      <c r="AP365" s="100" t="str">
        <f t="shared" si="5994"/>
        <v/>
      </c>
      <c r="AQ365" s="100" t="str">
        <f t="shared" si="5943"/>
        <v/>
      </c>
      <c r="AR365" s="100" t="str">
        <f t="shared" si="5995"/>
        <v/>
      </c>
      <c r="AS365" s="100" t="str">
        <f t="shared" si="5944"/>
        <v/>
      </c>
      <c r="AT365" s="100" t="str">
        <f t="shared" si="5996"/>
        <v/>
      </c>
      <c r="AU365" s="100" t="str">
        <f t="shared" si="5945"/>
        <v/>
      </c>
      <c r="AV365" s="100" t="str">
        <f t="shared" si="5997"/>
        <v/>
      </c>
      <c r="AW365" s="100" t="str">
        <f t="shared" si="5946"/>
        <v/>
      </c>
      <c r="AX365" s="100" t="str">
        <f t="shared" si="5998"/>
        <v/>
      </c>
      <c r="AY365" s="100" t="str">
        <f t="shared" si="5947"/>
        <v/>
      </c>
      <c r="AZ365" s="100" t="str">
        <f t="shared" si="5999"/>
        <v/>
      </c>
      <c r="BA365" s="100" t="str">
        <f t="shared" si="5948"/>
        <v/>
      </c>
      <c r="BB365" s="100" t="str">
        <f t="shared" si="6000"/>
        <v/>
      </c>
      <c r="BC365" s="100" t="str">
        <f>IFERROR(INDEX('INPUT INF'!$F$3:$F$601,MATCH($B365,'INPUT INF'!$A$3:$A$601,FALSE)),"")</f>
        <v/>
      </c>
      <c r="BD365" s="100" t="str">
        <f t="shared" si="6162"/>
        <v/>
      </c>
      <c r="BE365" s="100" t="str">
        <f t="shared" si="6001"/>
        <v/>
      </c>
      <c r="BF365" s="100" t="str">
        <f t="shared" si="6002"/>
        <v/>
      </c>
      <c r="BG365" s="115" t="str">
        <f t="shared" si="6003"/>
        <v/>
      </c>
      <c r="BH365" s="115" t="str">
        <f>IF(AND('INPUT INF'!$O$1="X",BG365="PASS"),BF365,IF($BG365="","0",IF('INPUT INF'!$N$63="YES",$BF365,"")))</f>
        <v>0</v>
      </c>
      <c r="BI365" s="115" t="str">
        <f>IF($BG365="","0",IF('INPUT INF'!$S$64="YES",$BF365,""))</f>
        <v>0</v>
      </c>
      <c r="BJ365" s="115" t="str">
        <f>IF($BG365="","0",IF('INPUT INF'!$S$65="YES",$BF365,""))</f>
        <v>0</v>
      </c>
      <c r="BL365" s="116" t="str">
        <f t="shared" si="6004"/>
        <v/>
      </c>
      <c r="BM365" s="116" t="str">
        <f t="shared" si="6005"/>
        <v/>
      </c>
      <c r="BN365" s="116" t="str">
        <f t="shared" si="6005"/>
        <v/>
      </c>
      <c r="BR365" s="116" t="str">
        <f t="shared" si="6006"/>
        <v/>
      </c>
      <c r="BS365" s="116" t="str">
        <f t="shared" si="6147"/>
        <v/>
      </c>
      <c r="BT365" s="116" t="str">
        <f t="shared" si="6147"/>
        <v/>
      </c>
      <c r="BX365" s="116" t="str">
        <f t="shared" si="6008"/>
        <v/>
      </c>
      <c r="BY365" s="116" t="str">
        <f t="shared" si="6148"/>
        <v/>
      </c>
      <c r="BZ365" s="116" t="str">
        <f t="shared" si="6148"/>
        <v/>
      </c>
      <c r="CD365" s="116" t="str">
        <f t="shared" si="6010"/>
        <v/>
      </c>
      <c r="CE365" s="116" t="str">
        <f t="shared" si="6011"/>
        <v/>
      </c>
      <c r="CF365" s="116" t="str">
        <f t="shared" si="6012"/>
        <v/>
      </c>
      <c r="CJ365" s="116" t="str">
        <f t="shared" si="6013"/>
        <v/>
      </c>
      <c r="CK365" s="116" t="str">
        <f t="shared" si="6014"/>
        <v/>
      </c>
      <c r="CL365" s="116" t="str">
        <f t="shared" si="6015"/>
        <v/>
      </c>
      <c r="CP365" s="116" t="str">
        <f t="shared" si="6016"/>
        <v/>
      </c>
      <c r="CQ365" s="116" t="str">
        <f t="shared" si="6017"/>
        <v/>
      </c>
      <c r="CR365" s="116" t="str">
        <f t="shared" si="6018"/>
        <v/>
      </c>
      <c r="DH365" s="115" t="str">
        <f t="shared" si="6019"/>
        <v/>
      </c>
      <c r="DI365" s="115" t="str">
        <f t="shared" si="5949"/>
        <v/>
      </c>
      <c r="DJ365" s="115" t="str">
        <f t="shared" si="5950"/>
        <v/>
      </c>
      <c r="DK365" s="115" t="str">
        <f t="shared" si="5951"/>
        <v/>
      </c>
      <c r="DL365" s="115" t="str">
        <f t="shared" si="5952"/>
        <v/>
      </c>
      <c r="DM365" s="115" t="str">
        <f t="shared" si="5953"/>
        <v/>
      </c>
      <c r="DN365" s="115" t="str">
        <f t="shared" si="5954"/>
        <v/>
      </c>
      <c r="DO365" s="115" t="str">
        <f t="shared" si="5955"/>
        <v/>
      </c>
      <c r="DP365" s="115" t="str">
        <f t="shared" si="5956"/>
        <v/>
      </c>
      <c r="DQ365" s="115" t="str">
        <f t="shared" si="5957"/>
        <v/>
      </c>
      <c r="DR365" s="115" t="str">
        <f t="shared" si="5958"/>
        <v/>
      </c>
      <c r="DS365" s="115" t="str">
        <f t="shared" si="5959"/>
        <v/>
      </c>
      <c r="DT365" s="115" t="str">
        <f t="shared" si="5960"/>
        <v/>
      </c>
      <c r="DU365" s="115" t="str">
        <f t="shared" si="5961"/>
        <v/>
      </c>
      <c r="DV365" s="115" t="str">
        <f t="shared" si="5962"/>
        <v/>
      </c>
      <c r="DW365" s="115" t="str">
        <f t="shared" si="5963"/>
        <v/>
      </c>
      <c r="DX365" s="115" t="str">
        <f t="shared" si="5964"/>
        <v/>
      </c>
      <c r="DY365" s="115" t="str">
        <f t="shared" si="5965"/>
        <v/>
      </c>
      <c r="DZ365" s="115" t="str">
        <f t="shared" si="5966"/>
        <v/>
      </c>
      <c r="EA365" s="115" t="str">
        <f t="shared" si="5967"/>
        <v/>
      </c>
      <c r="EB365" s="115" t="str">
        <f t="shared" si="5968"/>
        <v/>
      </c>
      <c r="EC365" s="115" t="str">
        <f t="shared" si="5969"/>
        <v/>
      </c>
      <c r="ED365" s="115" t="str">
        <f t="shared" si="5970"/>
        <v/>
      </c>
      <c r="EE365" s="115" t="str">
        <f t="shared" si="5971"/>
        <v/>
      </c>
      <c r="EF365" s="115" t="str">
        <f t="shared" si="5972"/>
        <v/>
      </c>
      <c r="EG365" s="115" t="str">
        <f t="shared" si="6020"/>
        <v/>
      </c>
      <c r="EH365" s="115" t="str">
        <f t="shared" si="6021"/>
        <v/>
      </c>
      <c r="EI365" s="115" t="str">
        <f t="shared" si="6022"/>
        <v/>
      </c>
      <c r="EJ365" s="115" t="str">
        <f t="shared" si="6023"/>
        <v/>
      </c>
      <c r="EK365" s="115" t="str">
        <f t="shared" si="6024"/>
        <v/>
      </c>
      <c r="EL365" s="115" t="str">
        <f t="shared" si="6025"/>
        <v/>
      </c>
      <c r="EM365" s="115" t="str">
        <f t="shared" si="6026"/>
        <v/>
      </c>
      <c r="EN365" s="115" t="str">
        <f t="shared" si="6027"/>
        <v/>
      </c>
      <c r="EO365" s="115" t="str">
        <f t="shared" si="6028"/>
        <v/>
      </c>
      <c r="EP365" s="115" t="str">
        <f t="shared" si="6029"/>
        <v/>
      </c>
      <c r="EQ365" s="115" t="str">
        <f t="shared" si="6030"/>
        <v/>
      </c>
      <c r="ER365" s="115" t="str">
        <f t="shared" si="6031"/>
        <v/>
      </c>
      <c r="ES365" s="115" t="str">
        <f t="shared" si="6032"/>
        <v/>
      </c>
      <c r="ET365" s="115" t="str">
        <f t="shared" si="6033"/>
        <v/>
      </c>
      <c r="EU365" s="115" t="str">
        <f t="shared" si="6034"/>
        <v/>
      </c>
      <c r="EV365" s="115" t="str">
        <f t="shared" si="6035"/>
        <v/>
      </c>
      <c r="EW365" s="115" t="str">
        <f t="shared" si="6036"/>
        <v/>
      </c>
      <c r="EX365" s="115" t="str">
        <f t="shared" si="6037"/>
        <v/>
      </c>
      <c r="EY365" s="115" t="str">
        <f t="shared" si="6038"/>
        <v/>
      </c>
      <c r="EZ365" s="115" t="str">
        <f t="shared" si="6039"/>
        <v/>
      </c>
      <c r="FA365" s="115" t="str">
        <f t="shared" si="6040"/>
        <v/>
      </c>
      <c r="FB365" s="115" t="str">
        <f t="shared" si="6041"/>
        <v/>
      </c>
      <c r="FC365" s="115" t="str">
        <f t="shared" si="6042"/>
        <v/>
      </c>
      <c r="FD365" s="115" t="str">
        <f t="shared" si="6043"/>
        <v/>
      </c>
      <c r="FE365" s="115" t="str">
        <f t="shared" si="6044"/>
        <v/>
      </c>
      <c r="GY365" s="115">
        <v>362</v>
      </c>
      <c r="GZ365" s="120" t="str">
        <f>IF('INPUT INF'!R$56="YES",GY372,"")</f>
        <v/>
      </c>
      <c r="HA365" s="118">
        <f t="shared" si="6164"/>
        <v>0</v>
      </c>
      <c r="HB365" s="118" t="str">
        <f>IF(GZ365="","",'INPUT INF'!L$56)</f>
        <v/>
      </c>
      <c r="HC365" s="181">
        <f>'INPUT INF'!R$34</f>
        <v>0</v>
      </c>
      <c r="HD365" s="181" t="str">
        <f>IFERROR(INDEX(GB$112:GB$136,MATCH($HB365,$GA$112:$GA$136,0)),"")</f>
        <v/>
      </c>
      <c r="HE365" s="181">
        <f t="shared" ref="HE365:HY365" si="6167">IFERROR(INDEX(GC$274:GC$298,MATCH($HB365,$GA$274:$GA$298,0)),"")</f>
        <v>0</v>
      </c>
      <c r="HF365" s="181">
        <f t="shared" si="6167"/>
        <v>0</v>
      </c>
      <c r="HG365" s="181" t="str">
        <f t="shared" si="6167"/>
        <v/>
      </c>
      <c r="HH365" s="181">
        <f t="shared" si="6167"/>
        <v>0</v>
      </c>
      <c r="HI365" s="181">
        <f t="shared" si="6167"/>
        <v>0</v>
      </c>
      <c r="HJ365" s="181">
        <f t="shared" si="6167"/>
        <v>0</v>
      </c>
      <c r="HK365" s="181">
        <f t="shared" si="6167"/>
        <v>0</v>
      </c>
      <c r="HL365" s="181">
        <f t="shared" si="6167"/>
        <v>0</v>
      </c>
      <c r="HM365" s="181">
        <f t="shared" si="6167"/>
        <v>0</v>
      </c>
      <c r="HN365" s="181">
        <f t="shared" si="6167"/>
        <v>0</v>
      </c>
      <c r="HO365" s="181">
        <f t="shared" si="6167"/>
        <v>0</v>
      </c>
      <c r="HP365" s="181">
        <f t="shared" si="6167"/>
        <v>0</v>
      </c>
      <c r="HQ365" s="181">
        <f t="shared" si="6167"/>
        <v>0</v>
      </c>
      <c r="HR365" s="181" t="str">
        <f t="shared" si="6167"/>
        <v/>
      </c>
      <c r="HS365" s="181">
        <f t="shared" si="6167"/>
        <v>0</v>
      </c>
      <c r="HT365" s="181">
        <f t="shared" si="6167"/>
        <v>0</v>
      </c>
      <c r="HU365" s="181">
        <f t="shared" si="6167"/>
        <v>0</v>
      </c>
      <c r="HV365" s="181">
        <f t="shared" si="6167"/>
        <v>0</v>
      </c>
      <c r="HW365" s="181">
        <f t="shared" si="6167"/>
        <v>0</v>
      </c>
      <c r="HX365" s="181">
        <f t="shared" si="6167"/>
        <v>0</v>
      </c>
      <c r="HY365" s="181">
        <f t="shared" si="6167"/>
        <v>0</v>
      </c>
    </row>
    <row r="366" spans="1:233" ht="15" customHeight="1" x14ac:dyDescent="0.25">
      <c r="A366" s="115">
        <v>364</v>
      </c>
      <c r="B366" s="115" t="str">
        <f t="shared" si="6141"/>
        <v/>
      </c>
      <c r="C366" s="115" t="s">
        <v>68</v>
      </c>
      <c r="D366" s="100">
        <f t="shared" si="6144"/>
        <v>0</v>
      </c>
      <c r="E366" s="100" t="str">
        <f t="shared" si="5975"/>
        <v/>
      </c>
      <c r="F366" s="100" t="str">
        <f t="shared" si="5976"/>
        <v/>
      </c>
      <c r="G366" s="100" t="str">
        <f t="shared" si="5925"/>
        <v/>
      </c>
      <c r="H366" s="100" t="str">
        <f t="shared" si="5977"/>
        <v/>
      </c>
      <c r="I366" s="100" t="str">
        <f t="shared" si="5926"/>
        <v/>
      </c>
      <c r="J366" s="100" t="str">
        <f t="shared" si="5978"/>
        <v/>
      </c>
      <c r="K366" s="100" t="str">
        <f t="shared" si="5927"/>
        <v/>
      </c>
      <c r="L366" s="100" t="str">
        <f t="shared" si="5979"/>
        <v/>
      </c>
      <c r="M366" s="100" t="str">
        <f t="shared" si="5928"/>
        <v/>
      </c>
      <c r="N366" s="100" t="str">
        <f t="shared" si="5980"/>
        <v/>
      </c>
      <c r="O366" s="100" t="str">
        <f t="shared" si="5929"/>
        <v/>
      </c>
      <c r="P366" s="100" t="str">
        <f t="shared" si="5981"/>
        <v/>
      </c>
      <c r="Q366" s="100" t="str">
        <f t="shared" si="5930"/>
        <v/>
      </c>
      <c r="R366" s="100" t="str">
        <f t="shared" si="5982"/>
        <v/>
      </c>
      <c r="S366" s="100" t="str">
        <f t="shared" si="5931"/>
        <v/>
      </c>
      <c r="T366" s="100" t="str">
        <f t="shared" si="5983"/>
        <v/>
      </c>
      <c r="U366" s="100" t="str">
        <f t="shared" si="5932"/>
        <v/>
      </c>
      <c r="V366" s="100" t="str">
        <f t="shared" si="5984"/>
        <v/>
      </c>
      <c r="W366" s="100" t="str">
        <f t="shared" si="5933"/>
        <v/>
      </c>
      <c r="X366" s="100" t="str">
        <f t="shared" si="5985"/>
        <v/>
      </c>
      <c r="Y366" s="100" t="str">
        <f t="shared" si="5934"/>
        <v/>
      </c>
      <c r="Z366" s="100" t="str">
        <f t="shared" si="5986"/>
        <v/>
      </c>
      <c r="AA366" s="100" t="str">
        <f t="shared" si="5935"/>
        <v/>
      </c>
      <c r="AB366" s="100" t="str">
        <f t="shared" si="5987"/>
        <v/>
      </c>
      <c r="AC366" s="100" t="str">
        <f t="shared" si="5936"/>
        <v/>
      </c>
      <c r="AD366" s="100" t="str">
        <f t="shared" si="5988"/>
        <v/>
      </c>
      <c r="AE366" s="100" t="str">
        <f t="shared" si="5937"/>
        <v/>
      </c>
      <c r="AF366" s="100" t="str">
        <f t="shared" si="5989"/>
        <v/>
      </c>
      <c r="AG366" s="100" t="str">
        <f t="shared" si="5938"/>
        <v/>
      </c>
      <c r="AH366" s="100" t="str">
        <f t="shared" si="5990"/>
        <v/>
      </c>
      <c r="AI366" s="100" t="str">
        <f t="shared" si="5939"/>
        <v/>
      </c>
      <c r="AJ366" s="100" t="str">
        <f t="shared" si="5991"/>
        <v/>
      </c>
      <c r="AK366" s="100" t="str">
        <f t="shared" si="5940"/>
        <v/>
      </c>
      <c r="AL366" s="100" t="str">
        <f t="shared" si="5992"/>
        <v/>
      </c>
      <c r="AM366" s="100" t="str">
        <f t="shared" si="5941"/>
        <v/>
      </c>
      <c r="AN366" s="100" t="str">
        <f t="shared" si="5993"/>
        <v/>
      </c>
      <c r="AO366" s="100" t="str">
        <f t="shared" si="5942"/>
        <v/>
      </c>
      <c r="AP366" s="100" t="str">
        <f t="shared" si="5994"/>
        <v/>
      </c>
      <c r="AQ366" s="100" t="str">
        <f t="shared" si="5943"/>
        <v/>
      </c>
      <c r="AR366" s="100" t="str">
        <f t="shared" si="5995"/>
        <v/>
      </c>
      <c r="AS366" s="100" t="str">
        <f t="shared" si="5944"/>
        <v/>
      </c>
      <c r="AT366" s="100" t="str">
        <f t="shared" si="5996"/>
        <v/>
      </c>
      <c r="AU366" s="100" t="str">
        <f t="shared" si="5945"/>
        <v/>
      </c>
      <c r="AV366" s="100" t="str">
        <f t="shared" si="5997"/>
        <v/>
      </c>
      <c r="AW366" s="100" t="str">
        <f t="shared" si="5946"/>
        <v/>
      </c>
      <c r="AX366" s="100" t="str">
        <f t="shared" si="5998"/>
        <v/>
      </c>
      <c r="AY366" s="100" t="str">
        <f t="shared" si="5947"/>
        <v/>
      </c>
      <c r="AZ366" s="100" t="str">
        <f t="shared" si="5999"/>
        <v/>
      </c>
      <c r="BA366" s="100" t="str">
        <f t="shared" si="5948"/>
        <v/>
      </c>
      <c r="BB366" s="100" t="str">
        <f t="shared" si="6000"/>
        <v/>
      </c>
      <c r="BC366" s="100" t="str">
        <f>IFERROR(INDEX('INPUT INF'!$F$3:$F$601,MATCH($B366,'INPUT INF'!$A$3:$A$601,FALSE)),"")</f>
        <v/>
      </c>
      <c r="BD366" s="100" t="str">
        <f t="shared" si="6162"/>
        <v/>
      </c>
      <c r="BE366" s="100" t="str">
        <f t="shared" si="6001"/>
        <v/>
      </c>
      <c r="BF366" s="100" t="str">
        <f t="shared" si="6002"/>
        <v/>
      </c>
      <c r="BG366" s="115" t="str">
        <f t="shared" si="6003"/>
        <v/>
      </c>
      <c r="BH366" s="115" t="str">
        <f>IF(AND('INPUT INF'!$O$1="X",BG366="PASS"),BF366,IF($BG366="","0",IF('INPUT INF'!$N$63="YES",$BF366,"")))</f>
        <v>0</v>
      </c>
      <c r="BI366" s="115" t="str">
        <f>IF($BG366="","0",IF('INPUT INF'!$S$64="YES",$BF366,""))</f>
        <v>0</v>
      </c>
      <c r="BJ366" s="115" t="str">
        <f>IF($BG366="","0",IF('INPUT INF'!$S$65="YES",$BF366,""))</f>
        <v>0</v>
      </c>
      <c r="BL366" s="116" t="str">
        <f t="shared" si="6004"/>
        <v/>
      </c>
      <c r="BM366" s="116" t="str">
        <f t="shared" si="6005"/>
        <v/>
      </c>
      <c r="BN366" s="116" t="str">
        <f t="shared" si="6005"/>
        <v/>
      </c>
      <c r="BR366" s="116" t="str">
        <f t="shared" si="6006"/>
        <v/>
      </c>
      <c r="BS366" s="116" t="str">
        <f t="shared" si="6147"/>
        <v/>
      </c>
      <c r="BT366" s="116" t="str">
        <f t="shared" si="6147"/>
        <v/>
      </c>
      <c r="BX366" s="116" t="str">
        <f t="shared" si="6008"/>
        <v/>
      </c>
      <c r="BY366" s="116" t="str">
        <f t="shared" si="6148"/>
        <v/>
      </c>
      <c r="BZ366" s="116" t="str">
        <f t="shared" si="6148"/>
        <v/>
      </c>
      <c r="CD366" s="116" t="str">
        <f t="shared" si="6010"/>
        <v/>
      </c>
      <c r="CE366" s="116" t="str">
        <f t="shared" si="6011"/>
        <v/>
      </c>
      <c r="CF366" s="116" t="str">
        <f t="shared" si="6012"/>
        <v/>
      </c>
      <c r="CJ366" s="116" t="str">
        <f t="shared" si="6013"/>
        <v/>
      </c>
      <c r="CK366" s="116" t="str">
        <f t="shared" si="6014"/>
        <v/>
      </c>
      <c r="CL366" s="116" t="str">
        <f t="shared" si="6015"/>
        <v/>
      </c>
      <c r="CP366" s="116" t="str">
        <f t="shared" si="6016"/>
        <v/>
      </c>
      <c r="CQ366" s="116" t="str">
        <f t="shared" si="6017"/>
        <v/>
      </c>
      <c r="CR366" s="116" t="str">
        <f t="shared" si="6018"/>
        <v/>
      </c>
      <c r="DH366" s="115" t="str">
        <f t="shared" si="6019"/>
        <v/>
      </c>
      <c r="DI366" s="115" t="str">
        <f t="shared" si="5949"/>
        <v/>
      </c>
      <c r="DJ366" s="115" t="str">
        <f t="shared" si="5950"/>
        <v/>
      </c>
      <c r="DK366" s="115" t="str">
        <f t="shared" si="5951"/>
        <v/>
      </c>
      <c r="DL366" s="115" t="str">
        <f t="shared" si="5952"/>
        <v/>
      </c>
      <c r="DM366" s="115" t="str">
        <f t="shared" si="5953"/>
        <v/>
      </c>
      <c r="DN366" s="115" t="str">
        <f t="shared" si="5954"/>
        <v/>
      </c>
      <c r="DO366" s="115" t="str">
        <f t="shared" si="5955"/>
        <v/>
      </c>
      <c r="DP366" s="115" t="str">
        <f t="shared" si="5956"/>
        <v/>
      </c>
      <c r="DQ366" s="115" t="str">
        <f t="shared" si="5957"/>
        <v/>
      </c>
      <c r="DR366" s="115" t="str">
        <f t="shared" si="5958"/>
        <v/>
      </c>
      <c r="DS366" s="115" t="str">
        <f t="shared" si="5959"/>
        <v/>
      </c>
      <c r="DT366" s="115" t="str">
        <f t="shared" si="5960"/>
        <v/>
      </c>
      <c r="DU366" s="115" t="str">
        <f t="shared" si="5961"/>
        <v/>
      </c>
      <c r="DV366" s="115" t="str">
        <f t="shared" si="5962"/>
        <v/>
      </c>
      <c r="DW366" s="115" t="str">
        <f t="shared" si="5963"/>
        <v/>
      </c>
      <c r="DX366" s="115" t="str">
        <f t="shared" si="5964"/>
        <v/>
      </c>
      <c r="DY366" s="115" t="str">
        <f t="shared" si="5965"/>
        <v/>
      </c>
      <c r="DZ366" s="115" t="str">
        <f t="shared" si="5966"/>
        <v/>
      </c>
      <c r="EA366" s="115" t="str">
        <f t="shared" si="5967"/>
        <v/>
      </c>
      <c r="EB366" s="115" t="str">
        <f t="shared" si="5968"/>
        <v/>
      </c>
      <c r="EC366" s="115" t="str">
        <f t="shared" si="5969"/>
        <v/>
      </c>
      <c r="ED366" s="115" t="str">
        <f t="shared" si="5970"/>
        <v/>
      </c>
      <c r="EE366" s="115" t="str">
        <f t="shared" si="5971"/>
        <v/>
      </c>
      <c r="EF366" s="115" t="str">
        <f t="shared" si="5972"/>
        <v/>
      </c>
      <c r="EG366" s="115" t="str">
        <f t="shared" si="6020"/>
        <v/>
      </c>
      <c r="EH366" s="115" t="str">
        <f t="shared" si="6021"/>
        <v/>
      </c>
      <c r="EI366" s="115" t="str">
        <f t="shared" si="6022"/>
        <v/>
      </c>
      <c r="EJ366" s="115" t="str">
        <f t="shared" si="6023"/>
        <v/>
      </c>
      <c r="EK366" s="115" t="str">
        <f t="shared" si="6024"/>
        <v/>
      </c>
      <c r="EL366" s="115" t="str">
        <f t="shared" si="6025"/>
        <v/>
      </c>
      <c r="EM366" s="115" t="str">
        <f t="shared" si="6026"/>
        <v/>
      </c>
      <c r="EN366" s="115" t="str">
        <f t="shared" si="6027"/>
        <v/>
      </c>
      <c r="EO366" s="115" t="str">
        <f t="shared" si="6028"/>
        <v/>
      </c>
      <c r="EP366" s="115" t="str">
        <f t="shared" si="6029"/>
        <v/>
      </c>
      <c r="EQ366" s="115" t="str">
        <f t="shared" si="6030"/>
        <v/>
      </c>
      <c r="ER366" s="115" t="str">
        <f t="shared" si="6031"/>
        <v/>
      </c>
      <c r="ES366" s="115" t="str">
        <f t="shared" si="6032"/>
        <v/>
      </c>
      <c r="ET366" s="115" t="str">
        <f t="shared" si="6033"/>
        <v/>
      </c>
      <c r="EU366" s="115" t="str">
        <f t="shared" si="6034"/>
        <v/>
      </c>
      <c r="EV366" s="115" t="str">
        <f t="shared" si="6035"/>
        <v/>
      </c>
      <c r="EW366" s="115" t="str">
        <f t="shared" si="6036"/>
        <v/>
      </c>
      <c r="EX366" s="115" t="str">
        <f t="shared" si="6037"/>
        <v/>
      </c>
      <c r="EY366" s="115" t="str">
        <f t="shared" si="6038"/>
        <v/>
      </c>
      <c r="EZ366" s="115" t="str">
        <f t="shared" si="6039"/>
        <v/>
      </c>
      <c r="FA366" s="115" t="str">
        <f t="shared" si="6040"/>
        <v/>
      </c>
      <c r="FB366" s="115" t="str">
        <f t="shared" si="6041"/>
        <v/>
      </c>
      <c r="FC366" s="115" t="str">
        <f t="shared" si="6042"/>
        <v/>
      </c>
      <c r="FD366" s="115" t="str">
        <f t="shared" si="6043"/>
        <v/>
      </c>
      <c r="FE366" s="115" t="str">
        <f t="shared" si="6044"/>
        <v/>
      </c>
      <c r="GY366" s="115">
        <v>363</v>
      </c>
      <c r="GZ366" s="120" t="str">
        <f>IF('INPUT INF'!S$56="YES",GY373,"")</f>
        <v/>
      </c>
      <c r="HA366" s="118">
        <f>HA365</f>
        <v>0</v>
      </c>
      <c r="HB366" s="118" t="str">
        <f>IF(GZ366="","",'INPUT INF'!L$56)</f>
        <v/>
      </c>
      <c r="HC366" s="181">
        <f>'INPUT INF'!S$34</f>
        <v>0</v>
      </c>
      <c r="HD366" s="181" t="str">
        <f>IFERROR(INDEX(GB$112:GB$136,MATCH($HB366,$GA$112:$GA$136,0)),"")</f>
        <v/>
      </c>
      <c r="HE366" s="181">
        <f t="shared" ref="HE366:HY366" si="6168">IFERROR(INDEX(GC$301:GC$325,MATCH($HB366,$GA$301:$GA$325,0)),"")</f>
        <v>0</v>
      </c>
      <c r="HF366" s="181">
        <f t="shared" si="6168"/>
        <v>0</v>
      </c>
      <c r="HG366" s="181" t="str">
        <f t="shared" si="6168"/>
        <v/>
      </c>
      <c r="HH366" s="181">
        <f t="shared" si="6168"/>
        <v>0</v>
      </c>
      <c r="HI366" s="181">
        <f t="shared" si="6168"/>
        <v>0</v>
      </c>
      <c r="HJ366" s="181">
        <f t="shared" si="6168"/>
        <v>0</v>
      </c>
      <c r="HK366" s="181">
        <f t="shared" si="6168"/>
        <v>0</v>
      </c>
      <c r="HL366" s="181">
        <f t="shared" si="6168"/>
        <v>0</v>
      </c>
      <c r="HM366" s="181">
        <f t="shared" si="6168"/>
        <v>0</v>
      </c>
      <c r="HN366" s="181">
        <f t="shared" si="6168"/>
        <v>0</v>
      </c>
      <c r="HO366" s="181">
        <f t="shared" si="6168"/>
        <v>0</v>
      </c>
      <c r="HP366" s="181">
        <f t="shared" si="6168"/>
        <v>0</v>
      </c>
      <c r="HQ366" s="181">
        <f t="shared" si="6168"/>
        <v>0</v>
      </c>
      <c r="HR366" s="181" t="str">
        <f t="shared" si="6168"/>
        <v/>
      </c>
      <c r="HS366" s="181">
        <f t="shared" si="6168"/>
        <v>0</v>
      </c>
      <c r="HT366" s="181">
        <f t="shared" si="6168"/>
        <v>0</v>
      </c>
      <c r="HU366" s="181">
        <f t="shared" si="6168"/>
        <v>0</v>
      </c>
      <c r="HV366" s="181">
        <f t="shared" si="6168"/>
        <v>0</v>
      </c>
      <c r="HW366" s="181">
        <f t="shared" si="6168"/>
        <v>0</v>
      </c>
      <c r="HX366" s="181">
        <f t="shared" si="6168"/>
        <v>0</v>
      </c>
      <c r="HY366" s="181">
        <f t="shared" si="6168"/>
        <v>0</v>
      </c>
    </row>
    <row r="367" spans="1:233" ht="15" customHeight="1" x14ac:dyDescent="0.25">
      <c r="A367" s="115">
        <v>365</v>
      </c>
      <c r="B367" s="115" t="str">
        <f t="shared" si="6141"/>
        <v/>
      </c>
      <c r="C367" s="115" t="s">
        <v>68</v>
      </c>
      <c r="D367" s="100">
        <f t="shared" si="6144"/>
        <v>0</v>
      </c>
      <c r="E367" s="100" t="str">
        <f t="shared" si="5975"/>
        <v/>
      </c>
      <c r="F367" s="100" t="str">
        <f t="shared" si="5976"/>
        <v/>
      </c>
      <c r="G367" s="100" t="str">
        <f t="shared" si="5925"/>
        <v/>
      </c>
      <c r="H367" s="100" t="str">
        <f t="shared" si="5977"/>
        <v/>
      </c>
      <c r="I367" s="100" t="str">
        <f t="shared" si="5926"/>
        <v/>
      </c>
      <c r="J367" s="100" t="str">
        <f t="shared" si="5978"/>
        <v/>
      </c>
      <c r="K367" s="100" t="str">
        <f t="shared" si="5927"/>
        <v/>
      </c>
      <c r="L367" s="100" t="str">
        <f t="shared" si="5979"/>
        <v/>
      </c>
      <c r="M367" s="100" t="str">
        <f t="shared" si="5928"/>
        <v/>
      </c>
      <c r="N367" s="100" t="str">
        <f t="shared" si="5980"/>
        <v/>
      </c>
      <c r="O367" s="100" t="str">
        <f t="shared" si="5929"/>
        <v/>
      </c>
      <c r="P367" s="100" t="str">
        <f t="shared" si="5981"/>
        <v/>
      </c>
      <c r="Q367" s="100" t="str">
        <f t="shared" si="5930"/>
        <v/>
      </c>
      <c r="R367" s="100" t="str">
        <f t="shared" si="5982"/>
        <v/>
      </c>
      <c r="S367" s="100" t="str">
        <f t="shared" si="5931"/>
        <v/>
      </c>
      <c r="T367" s="100" t="str">
        <f t="shared" si="5983"/>
        <v/>
      </c>
      <c r="U367" s="100" t="str">
        <f t="shared" si="5932"/>
        <v/>
      </c>
      <c r="V367" s="100" t="str">
        <f t="shared" si="5984"/>
        <v/>
      </c>
      <c r="W367" s="100" t="str">
        <f t="shared" si="5933"/>
        <v/>
      </c>
      <c r="X367" s="100" t="str">
        <f t="shared" si="5985"/>
        <v/>
      </c>
      <c r="Y367" s="100" t="str">
        <f t="shared" si="5934"/>
        <v/>
      </c>
      <c r="Z367" s="100" t="str">
        <f t="shared" si="5986"/>
        <v/>
      </c>
      <c r="AA367" s="100" t="str">
        <f t="shared" si="5935"/>
        <v/>
      </c>
      <c r="AB367" s="100" t="str">
        <f t="shared" si="5987"/>
        <v/>
      </c>
      <c r="AC367" s="100" t="str">
        <f t="shared" si="5936"/>
        <v/>
      </c>
      <c r="AD367" s="100" t="str">
        <f t="shared" si="5988"/>
        <v/>
      </c>
      <c r="AE367" s="100" t="str">
        <f t="shared" si="5937"/>
        <v/>
      </c>
      <c r="AF367" s="100" t="str">
        <f t="shared" si="5989"/>
        <v/>
      </c>
      <c r="AG367" s="100" t="str">
        <f t="shared" si="5938"/>
        <v/>
      </c>
      <c r="AH367" s="100" t="str">
        <f t="shared" si="5990"/>
        <v/>
      </c>
      <c r="AI367" s="100" t="str">
        <f t="shared" si="5939"/>
        <v/>
      </c>
      <c r="AJ367" s="100" t="str">
        <f t="shared" si="5991"/>
        <v/>
      </c>
      <c r="AK367" s="100" t="str">
        <f t="shared" si="5940"/>
        <v/>
      </c>
      <c r="AL367" s="100" t="str">
        <f t="shared" si="5992"/>
        <v/>
      </c>
      <c r="AM367" s="100" t="str">
        <f t="shared" si="5941"/>
        <v/>
      </c>
      <c r="AN367" s="100" t="str">
        <f t="shared" si="5993"/>
        <v/>
      </c>
      <c r="AO367" s="100" t="str">
        <f t="shared" si="5942"/>
        <v/>
      </c>
      <c r="AP367" s="100" t="str">
        <f t="shared" si="5994"/>
        <v/>
      </c>
      <c r="AQ367" s="100" t="str">
        <f t="shared" si="5943"/>
        <v/>
      </c>
      <c r="AR367" s="100" t="str">
        <f t="shared" si="5995"/>
        <v/>
      </c>
      <c r="AS367" s="100" t="str">
        <f t="shared" si="5944"/>
        <v/>
      </c>
      <c r="AT367" s="100" t="str">
        <f t="shared" si="5996"/>
        <v/>
      </c>
      <c r="AU367" s="100" t="str">
        <f t="shared" si="5945"/>
        <v/>
      </c>
      <c r="AV367" s="100" t="str">
        <f t="shared" si="5997"/>
        <v/>
      </c>
      <c r="AW367" s="100" t="str">
        <f t="shared" si="5946"/>
        <v/>
      </c>
      <c r="AX367" s="100" t="str">
        <f t="shared" si="5998"/>
        <v/>
      </c>
      <c r="AY367" s="100" t="str">
        <f t="shared" si="5947"/>
        <v/>
      </c>
      <c r="AZ367" s="100" t="str">
        <f t="shared" si="5999"/>
        <v/>
      </c>
      <c r="BA367" s="100" t="str">
        <f t="shared" si="5948"/>
        <v/>
      </c>
      <c r="BB367" s="100" t="str">
        <f t="shared" si="6000"/>
        <v/>
      </c>
      <c r="BC367" s="100" t="str">
        <f>IFERROR(INDEX('INPUT INF'!$F$3:$F$601,MATCH($B367,'INPUT INF'!$A$3:$A$601,FALSE)),"")</f>
        <v/>
      </c>
      <c r="BD367" s="100" t="str">
        <f t="shared" si="6162"/>
        <v/>
      </c>
      <c r="BE367" s="100" t="str">
        <f t="shared" si="6001"/>
        <v/>
      </c>
      <c r="BF367" s="100" t="str">
        <f t="shared" si="6002"/>
        <v/>
      </c>
      <c r="BG367" s="115" t="str">
        <f t="shared" si="6003"/>
        <v/>
      </c>
      <c r="BH367" s="115" t="str">
        <f>IF(AND('INPUT INF'!$O$1="X",BG367="PASS"),BF367,IF($BG367="","0",IF('INPUT INF'!$N$63="YES",$BF367,"")))</f>
        <v>0</v>
      </c>
      <c r="BI367" s="115" t="str">
        <f>IF($BG367="","0",IF('INPUT INF'!$S$64="YES",$BF367,""))</f>
        <v>0</v>
      </c>
      <c r="BJ367" s="115" t="str">
        <f>IF($BG367="","0",IF('INPUT INF'!$S$65="YES",$BF367,""))</f>
        <v>0</v>
      </c>
      <c r="BL367" s="116" t="str">
        <f t="shared" si="6004"/>
        <v/>
      </c>
      <c r="BM367" s="116" t="str">
        <f t="shared" si="6005"/>
        <v/>
      </c>
      <c r="BN367" s="116" t="str">
        <f t="shared" si="6005"/>
        <v/>
      </c>
      <c r="BR367" s="116" t="str">
        <f t="shared" si="6006"/>
        <v/>
      </c>
      <c r="BS367" s="116" t="str">
        <f t="shared" si="6147"/>
        <v/>
      </c>
      <c r="BT367" s="116" t="str">
        <f t="shared" si="6147"/>
        <v/>
      </c>
      <c r="BX367" s="116" t="str">
        <f t="shared" si="6008"/>
        <v/>
      </c>
      <c r="BY367" s="116" t="str">
        <f t="shared" si="6148"/>
        <v/>
      </c>
      <c r="BZ367" s="116" t="str">
        <f t="shared" si="6148"/>
        <v/>
      </c>
      <c r="CD367" s="116" t="str">
        <f t="shared" si="6010"/>
        <v/>
      </c>
      <c r="CE367" s="116" t="str">
        <f t="shared" si="6011"/>
        <v/>
      </c>
      <c r="CF367" s="116" t="str">
        <f t="shared" si="6012"/>
        <v/>
      </c>
      <c r="CJ367" s="116" t="str">
        <f t="shared" si="6013"/>
        <v/>
      </c>
      <c r="CK367" s="116" t="str">
        <f t="shared" si="6014"/>
        <v/>
      </c>
      <c r="CL367" s="116" t="str">
        <f t="shared" si="6015"/>
        <v/>
      </c>
      <c r="CP367" s="116" t="str">
        <f t="shared" si="6016"/>
        <v/>
      </c>
      <c r="CQ367" s="116" t="str">
        <f t="shared" si="6017"/>
        <v/>
      </c>
      <c r="CR367" s="116" t="str">
        <f t="shared" si="6018"/>
        <v/>
      </c>
      <c r="DH367" s="115" t="str">
        <f t="shared" si="6019"/>
        <v/>
      </c>
      <c r="DI367" s="115" t="str">
        <f t="shared" si="5949"/>
        <v/>
      </c>
      <c r="DJ367" s="115" t="str">
        <f t="shared" si="5950"/>
        <v/>
      </c>
      <c r="DK367" s="115" t="str">
        <f t="shared" si="5951"/>
        <v/>
      </c>
      <c r="DL367" s="115" t="str">
        <f t="shared" si="5952"/>
        <v/>
      </c>
      <c r="DM367" s="115" t="str">
        <f t="shared" si="5953"/>
        <v/>
      </c>
      <c r="DN367" s="115" t="str">
        <f t="shared" si="5954"/>
        <v/>
      </c>
      <c r="DO367" s="115" t="str">
        <f t="shared" si="5955"/>
        <v/>
      </c>
      <c r="DP367" s="115" t="str">
        <f t="shared" si="5956"/>
        <v/>
      </c>
      <c r="DQ367" s="115" t="str">
        <f t="shared" si="5957"/>
        <v/>
      </c>
      <c r="DR367" s="115" t="str">
        <f t="shared" si="5958"/>
        <v/>
      </c>
      <c r="DS367" s="115" t="str">
        <f t="shared" si="5959"/>
        <v/>
      </c>
      <c r="DT367" s="115" t="str">
        <f t="shared" si="5960"/>
        <v/>
      </c>
      <c r="DU367" s="115" t="str">
        <f t="shared" si="5961"/>
        <v/>
      </c>
      <c r="DV367" s="115" t="str">
        <f t="shared" si="5962"/>
        <v/>
      </c>
      <c r="DW367" s="115" t="str">
        <f t="shared" si="5963"/>
        <v/>
      </c>
      <c r="DX367" s="115" t="str">
        <f t="shared" si="5964"/>
        <v/>
      </c>
      <c r="DY367" s="115" t="str">
        <f t="shared" si="5965"/>
        <v/>
      </c>
      <c r="DZ367" s="115" t="str">
        <f t="shared" si="5966"/>
        <v/>
      </c>
      <c r="EA367" s="115" t="str">
        <f t="shared" si="5967"/>
        <v/>
      </c>
      <c r="EB367" s="115" t="str">
        <f t="shared" si="5968"/>
        <v/>
      </c>
      <c r="EC367" s="115" t="str">
        <f t="shared" si="5969"/>
        <v/>
      </c>
      <c r="ED367" s="115" t="str">
        <f t="shared" si="5970"/>
        <v/>
      </c>
      <c r="EE367" s="115" t="str">
        <f t="shared" si="5971"/>
        <v/>
      </c>
      <c r="EF367" s="115" t="str">
        <f t="shared" si="5972"/>
        <v/>
      </c>
      <c r="EG367" s="115" t="str">
        <f t="shared" si="6020"/>
        <v/>
      </c>
      <c r="EH367" s="115" t="str">
        <f t="shared" si="6021"/>
        <v/>
      </c>
      <c r="EI367" s="115" t="str">
        <f t="shared" si="6022"/>
        <v/>
      </c>
      <c r="EJ367" s="115" t="str">
        <f t="shared" si="6023"/>
        <v/>
      </c>
      <c r="EK367" s="115" t="str">
        <f t="shared" si="6024"/>
        <v/>
      </c>
      <c r="EL367" s="115" t="str">
        <f t="shared" si="6025"/>
        <v/>
      </c>
      <c r="EM367" s="115" t="str">
        <f t="shared" si="6026"/>
        <v/>
      </c>
      <c r="EN367" s="115" t="str">
        <f t="shared" si="6027"/>
        <v/>
      </c>
      <c r="EO367" s="115" t="str">
        <f t="shared" si="6028"/>
        <v/>
      </c>
      <c r="EP367" s="115" t="str">
        <f t="shared" si="6029"/>
        <v/>
      </c>
      <c r="EQ367" s="115" t="str">
        <f t="shared" si="6030"/>
        <v/>
      </c>
      <c r="ER367" s="115" t="str">
        <f t="shared" si="6031"/>
        <v/>
      </c>
      <c r="ES367" s="115" t="str">
        <f t="shared" si="6032"/>
        <v/>
      </c>
      <c r="ET367" s="115" t="str">
        <f t="shared" si="6033"/>
        <v/>
      </c>
      <c r="EU367" s="115" t="str">
        <f t="shared" si="6034"/>
        <v/>
      </c>
      <c r="EV367" s="115" t="str">
        <f t="shared" si="6035"/>
        <v/>
      </c>
      <c r="EW367" s="115" t="str">
        <f t="shared" si="6036"/>
        <v/>
      </c>
      <c r="EX367" s="115" t="str">
        <f t="shared" si="6037"/>
        <v/>
      </c>
      <c r="EY367" s="115" t="str">
        <f t="shared" si="6038"/>
        <v/>
      </c>
      <c r="EZ367" s="115" t="str">
        <f t="shared" si="6039"/>
        <v/>
      </c>
      <c r="FA367" s="115" t="str">
        <f t="shared" si="6040"/>
        <v/>
      </c>
      <c r="FB367" s="115" t="str">
        <f t="shared" si="6041"/>
        <v/>
      </c>
      <c r="FC367" s="115" t="str">
        <f t="shared" si="6042"/>
        <v/>
      </c>
      <c r="FD367" s="115" t="str">
        <f t="shared" si="6043"/>
        <v/>
      </c>
      <c r="FE367" s="115" t="str">
        <f t="shared" si="6044"/>
        <v/>
      </c>
      <c r="GY367" s="115">
        <v>364</v>
      </c>
      <c r="GZ367" s="120" t="str">
        <f>IF(COUNT(GZ361:GZ366)&gt;1,GY374,"")</f>
        <v/>
      </c>
      <c r="HA367" s="118">
        <f t="shared" si="6164"/>
        <v>0</v>
      </c>
      <c r="HB367" s="118" t="str">
        <f>IF(GZ367="","",'INPUT INF'!L$56)</f>
        <v/>
      </c>
      <c r="HC367" s="118" t="s">
        <v>32</v>
      </c>
      <c r="HD367" s="181" t="str">
        <f>IFERROR(INDEX(GB$112:GB$136,MATCH($HB367,$GA$112:$GA$136,0)),"")</f>
        <v/>
      </c>
      <c r="HE367" s="181">
        <f>SUM(HE361:HE366)</f>
        <v>0</v>
      </c>
      <c r="HF367" s="181">
        <f t="shared" ref="HF367" si="6169">SUM(HF361:HF366)</f>
        <v>0</v>
      </c>
      <c r="HG367" s="171" t="str">
        <f t="shared" ref="HG367" si="6170">IF(HD367="","",ROUND(HF367/HE367*100,2))</f>
        <v/>
      </c>
      <c r="HH367" s="181">
        <f t="shared" ref="HH367:HQ367" si="6171">SUM(HH361:HH366)</f>
        <v>0</v>
      </c>
      <c r="HI367" s="181">
        <f t="shared" si="6171"/>
        <v>0</v>
      </c>
      <c r="HJ367" s="181">
        <f t="shared" si="6171"/>
        <v>0</v>
      </c>
      <c r="HK367" s="181">
        <f t="shared" si="6171"/>
        <v>0</v>
      </c>
      <c r="HL367" s="181">
        <f t="shared" si="6171"/>
        <v>0</v>
      </c>
      <c r="HM367" s="181">
        <f t="shared" si="6171"/>
        <v>0</v>
      </c>
      <c r="HN367" s="181">
        <f t="shared" si="6171"/>
        <v>0</v>
      </c>
      <c r="HO367" s="181">
        <f t="shared" si="6171"/>
        <v>0</v>
      </c>
      <c r="HP367" s="181">
        <f t="shared" si="6171"/>
        <v>0</v>
      </c>
      <c r="HQ367" s="181">
        <f t="shared" si="6171"/>
        <v>0</v>
      </c>
      <c r="HR367" s="171" t="e">
        <f t="shared" ref="HR367" si="6172">ROUND(HQ367*12.5/SUM(HH367:HP367),2)</f>
        <v>#DIV/0!</v>
      </c>
      <c r="HS367" s="181">
        <f t="shared" ref="HS367" si="6173">SUM(HS361:HS366)</f>
        <v>0</v>
      </c>
      <c r="HT367" s="181">
        <f t="shared" ref="HT367:HW367" si="6174">SUM(HT361:HT366)</f>
        <v>0</v>
      </c>
      <c r="HU367" s="181">
        <f t="shared" si="6174"/>
        <v>0</v>
      </c>
      <c r="HV367" s="181">
        <f t="shared" si="6174"/>
        <v>0</v>
      </c>
      <c r="HW367" s="181">
        <f t="shared" si="6174"/>
        <v>0</v>
      </c>
      <c r="HX367" s="181">
        <f t="shared" ref="HX367:HY367" si="6175">SUM(HX361:HX366)</f>
        <v>0</v>
      </c>
      <c r="HY367" s="181">
        <f t="shared" si="6175"/>
        <v>0</v>
      </c>
    </row>
    <row r="368" spans="1:233" ht="15" customHeight="1" x14ac:dyDescent="0.25">
      <c r="A368" s="115">
        <v>366</v>
      </c>
      <c r="B368" s="115" t="str">
        <f t="shared" si="6141"/>
        <v/>
      </c>
      <c r="C368" s="115" t="s">
        <v>68</v>
      </c>
      <c r="D368" s="100">
        <f t="shared" si="6144"/>
        <v>0</v>
      </c>
      <c r="E368" s="100" t="str">
        <f t="shared" si="5975"/>
        <v/>
      </c>
      <c r="F368" s="100" t="str">
        <f t="shared" si="5976"/>
        <v/>
      </c>
      <c r="G368" s="100" t="str">
        <f t="shared" si="5925"/>
        <v/>
      </c>
      <c r="H368" s="100" t="str">
        <f t="shared" si="5977"/>
        <v/>
      </c>
      <c r="I368" s="100" t="str">
        <f t="shared" si="5926"/>
        <v/>
      </c>
      <c r="J368" s="100" t="str">
        <f t="shared" si="5978"/>
        <v/>
      </c>
      <c r="K368" s="100" t="str">
        <f t="shared" si="5927"/>
        <v/>
      </c>
      <c r="L368" s="100" t="str">
        <f t="shared" si="5979"/>
        <v/>
      </c>
      <c r="M368" s="100" t="str">
        <f t="shared" si="5928"/>
        <v/>
      </c>
      <c r="N368" s="100" t="str">
        <f t="shared" si="5980"/>
        <v/>
      </c>
      <c r="O368" s="100" t="str">
        <f t="shared" si="5929"/>
        <v/>
      </c>
      <c r="P368" s="100" t="str">
        <f t="shared" si="5981"/>
        <v/>
      </c>
      <c r="Q368" s="100" t="str">
        <f t="shared" si="5930"/>
        <v/>
      </c>
      <c r="R368" s="100" t="str">
        <f t="shared" si="5982"/>
        <v/>
      </c>
      <c r="S368" s="100" t="str">
        <f t="shared" si="5931"/>
        <v/>
      </c>
      <c r="T368" s="100" t="str">
        <f t="shared" si="5983"/>
        <v/>
      </c>
      <c r="U368" s="100" t="str">
        <f t="shared" si="5932"/>
        <v/>
      </c>
      <c r="V368" s="100" t="str">
        <f t="shared" si="5984"/>
        <v/>
      </c>
      <c r="W368" s="100" t="str">
        <f t="shared" si="5933"/>
        <v/>
      </c>
      <c r="X368" s="100" t="str">
        <f t="shared" si="5985"/>
        <v/>
      </c>
      <c r="Y368" s="100" t="str">
        <f t="shared" si="5934"/>
        <v/>
      </c>
      <c r="Z368" s="100" t="str">
        <f t="shared" si="5986"/>
        <v/>
      </c>
      <c r="AA368" s="100" t="str">
        <f t="shared" si="5935"/>
        <v/>
      </c>
      <c r="AB368" s="100" t="str">
        <f t="shared" si="5987"/>
        <v/>
      </c>
      <c r="AC368" s="100" t="str">
        <f t="shared" si="5936"/>
        <v/>
      </c>
      <c r="AD368" s="100" t="str">
        <f t="shared" si="5988"/>
        <v/>
      </c>
      <c r="AE368" s="100" t="str">
        <f t="shared" si="5937"/>
        <v/>
      </c>
      <c r="AF368" s="100" t="str">
        <f t="shared" si="5989"/>
        <v/>
      </c>
      <c r="AG368" s="100" t="str">
        <f t="shared" si="5938"/>
        <v/>
      </c>
      <c r="AH368" s="100" t="str">
        <f t="shared" si="5990"/>
        <v/>
      </c>
      <c r="AI368" s="100" t="str">
        <f t="shared" si="5939"/>
        <v/>
      </c>
      <c r="AJ368" s="100" t="str">
        <f t="shared" si="5991"/>
        <v/>
      </c>
      <c r="AK368" s="100" t="str">
        <f t="shared" si="5940"/>
        <v/>
      </c>
      <c r="AL368" s="100" t="str">
        <f t="shared" si="5992"/>
        <v/>
      </c>
      <c r="AM368" s="100" t="str">
        <f t="shared" si="5941"/>
        <v/>
      </c>
      <c r="AN368" s="100" t="str">
        <f t="shared" si="5993"/>
        <v/>
      </c>
      <c r="AO368" s="100" t="str">
        <f t="shared" si="5942"/>
        <v/>
      </c>
      <c r="AP368" s="100" t="str">
        <f t="shared" si="5994"/>
        <v/>
      </c>
      <c r="AQ368" s="100" t="str">
        <f t="shared" si="5943"/>
        <v/>
      </c>
      <c r="AR368" s="100" t="str">
        <f t="shared" si="5995"/>
        <v/>
      </c>
      <c r="AS368" s="100" t="str">
        <f t="shared" si="5944"/>
        <v/>
      </c>
      <c r="AT368" s="100" t="str">
        <f t="shared" si="5996"/>
        <v/>
      </c>
      <c r="AU368" s="100" t="str">
        <f t="shared" si="5945"/>
        <v/>
      </c>
      <c r="AV368" s="100" t="str">
        <f t="shared" si="5997"/>
        <v/>
      </c>
      <c r="AW368" s="100" t="str">
        <f t="shared" si="5946"/>
        <v/>
      </c>
      <c r="AX368" s="100" t="str">
        <f t="shared" si="5998"/>
        <v/>
      </c>
      <c r="AY368" s="100" t="str">
        <f t="shared" si="5947"/>
        <v/>
      </c>
      <c r="AZ368" s="100" t="str">
        <f t="shared" si="5999"/>
        <v/>
      </c>
      <c r="BA368" s="100" t="str">
        <f t="shared" si="5948"/>
        <v/>
      </c>
      <c r="BB368" s="100" t="str">
        <f t="shared" si="6000"/>
        <v/>
      </c>
      <c r="BC368" s="100" t="str">
        <f>IFERROR(INDEX('INPUT INF'!$F$3:$F$601,MATCH($B368,'INPUT INF'!$A$3:$A$601,FALSE)),"")</f>
        <v/>
      </c>
      <c r="BD368" s="100" t="str">
        <f t="shared" si="6162"/>
        <v/>
      </c>
      <c r="BE368" s="100" t="str">
        <f t="shared" si="6001"/>
        <v/>
      </c>
      <c r="BF368" s="100" t="str">
        <f t="shared" si="6002"/>
        <v/>
      </c>
      <c r="BG368" s="115" t="str">
        <f t="shared" si="6003"/>
        <v/>
      </c>
      <c r="BH368" s="115" t="str">
        <f>IF(AND('INPUT INF'!$O$1="X",BG368="PASS"),BF368,IF($BG368="","0",IF('INPUT INF'!$N$63="YES",$BF368,"")))</f>
        <v>0</v>
      </c>
      <c r="BI368" s="115" t="str">
        <f>IF($BG368="","0",IF('INPUT INF'!$S$64="YES",$BF368,""))</f>
        <v>0</v>
      </c>
      <c r="BJ368" s="115" t="str">
        <f>IF($BG368="","0",IF('INPUT INF'!$S$65="YES",$BF368,""))</f>
        <v>0</v>
      </c>
      <c r="BL368" s="116" t="str">
        <f t="shared" si="6004"/>
        <v/>
      </c>
      <c r="BM368" s="116" t="str">
        <f t="shared" si="6005"/>
        <v/>
      </c>
      <c r="BN368" s="116" t="str">
        <f t="shared" si="6005"/>
        <v/>
      </c>
      <c r="BR368" s="116" t="str">
        <f t="shared" si="6006"/>
        <v/>
      </c>
      <c r="BS368" s="116" t="str">
        <f t="shared" si="6147"/>
        <v/>
      </c>
      <c r="BT368" s="116" t="str">
        <f t="shared" si="6147"/>
        <v/>
      </c>
      <c r="BX368" s="116" t="str">
        <f t="shared" si="6008"/>
        <v/>
      </c>
      <c r="BY368" s="116" t="str">
        <f t="shared" si="6148"/>
        <v/>
      </c>
      <c r="BZ368" s="116" t="str">
        <f t="shared" si="6148"/>
        <v/>
      </c>
      <c r="CD368" s="116" t="str">
        <f t="shared" si="6010"/>
        <v/>
      </c>
      <c r="CE368" s="116" t="str">
        <f t="shared" si="6011"/>
        <v/>
      </c>
      <c r="CF368" s="116" t="str">
        <f t="shared" si="6012"/>
        <v/>
      </c>
      <c r="CJ368" s="116" t="str">
        <f t="shared" si="6013"/>
        <v/>
      </c>
      <c r="CK368" s="116" t="str">
        <f t="shared" si="6014"/>
        <v/>
      </c>
      <c r="CL368" s="116" t="str">
        <f t="shared" si="6015"/>
        <v/>
      </c>
      <c r="CP368" s="116" t="str">
        <f t="shared" si="6016"/>
        <v/>
      </c>
      <c r="CQ368" s="116" t="str">
        <f t="shared" si="6017"/>
        <v/>
      </c>
      <c r="CR368" s="116" t="str">
        <f t="shared" si="6018"/>
        <v/>
      </c>
      <c r="DH368" s="115" t="str">
        <f t="shared" si="6019"/>
        <v/>
      </c>
      <c r="DI368" s="115" t="str">
        <f t="shared" si="5949"/>
        <v/>
      </c>
      <c r="DJ368" s="115" t="str">
        <f t="shared" si="5950"/>
        <v/>
      </c>
      <c r="DK368" s="115" t="str">
        <f t="shared" si="5951"/>
        <v/>
      </c>
      <c r="DL368" s="115" t="str">
        <f t="shared" si="5952"/>
        <v/>
      </c>
      <c r="DM368" s="115" t="str">
        <f t="shared" si="5953"/>
        <v/>
      </c>
      <c r="DN368" s="115" t="str">
        <f t="shared" si="5954"/>
        <v/>
      </c>
      <c r="DO368" s="115" t="str">
        <f t="shared" si="5955"/>
        <v/>
      </c>
      <c r="DP368" s="115" t="str">
        <f t="shared" si="5956"/>
        <v/>
      </c>
      <c r="DQ368" s="115" t="str">
        <f t="shared" si="5957"/>
        <v/>
      </c>
      <c r="DR368" s="115" t="str">
        <f t="shared" si="5958"/>
        <v/>
      </c>
      <c r="DS368" s="115" t="str">
        <f t="shared" si="5959"/>
        <v/>
      </c>
      <c r="DT368" s="115" t="str">
        <f t="shared" si="5960"/>
        <v/>
      </c>
      <c r="DU368" s="115" t="str">
        <f t="shared" si="5961"/>
        <v/>
      </c>
      <c r="DV368" s="115" t="str">
        <f t="shared" si="5962"/>
        <v/>
      </c>
      <c r="DW368" s="115" t="str">
        <f t="shared" si="5963"/>
        <v/>
      </c>
      <c r="DX368" s="115" t="str">
        <f t="shared" si="5964"/>
        <v/>
      </c>
      <c r="DY368" s="115" t="str">
        <f t="shared" si="5965"/>
        <v/>
      </c>
      <c r="DZ368" s="115" t="str">
        <f t="shared" si="5966"/>
        <v/>
      </c>
      <c r="EA368" s="115" t="str">
        <f t="shared" si="5967"/>
        <v/>
      </c>
      <c r="EB368" s="115" t="str">
        <f t="shared" si="5968"/>
        <v/>
      </c>
      <c r="EC368" s="115" t="str">
        <f t="shared" si="5969"/>
        <v/>
      </c>
      <c r="ED368" s="115" t="str">
        <f t="shared" si="5970"/>
        <v/>
      </c>
      <c r="EE368" s="115" t="str">
        <f t="shared" si="5971"/>
        <v/>
      </c>
      <c r="EF368" s="115" t="str">
        <f t="shared" si="5972"/>
        <v/>
      </c>
      <c r="EG368" s="115" t="str">
        <f t="shared" si="6020"/>
        <v/>
      </c>
      <c r="EH368" s="115" t="str">
        <f t="shared" si="6021"/>
        <v/>
      </c>
      <c r="EI368" s="115" t="str">
        <f t="shared" si="6022"/>
        <v/>
      </c>
      <c r="EJ368" s="115" t="str">
        <f t="shared" si="6023"/>
        <v/>
      </c>
      <c r="EK368" s="115" t="str">
        <f t="shared" si="6024"/>
        <v/>
      </c>
      <c r="EL368" s="115" t="str">
        <f t="shared" si="6025"/>
        <v/>
      </c>
      <c r="EM368" s="115" t="str">
        <f t="shared" si="6026"/>
        <v/>
      </c>
      <c r="EN368" s="115" t="str">
        <f t="shared" si="6027"/>
        <v/>
      </c>
      <c r="EO368" s="115" t="str">
        <f t="shared" si="6028"/>
        <v/>
      </c>
      <c r="EP368" s="115" t="str">
        <f t="shared" si="6029"/>
        <v/>
      </c>
      <c r="EQ368" s="115" t="str">
        <f t="shared" si="6030"/>
        <v/>
      </c>
      <c r="ER368" s="115" t="str">
        <f t="shared" si="6031"/>
        <v/>
      </c>
      <c r="ES368" s="115" t="str">
        <f t="shared" si="6032"/>
        <v/>
      </c>
      <c r="ET368" s="115" t="str">
        <f t="shared" si="6033"/>
        <v/>
      </c>
      <c r="EU368" s="115" t="str">
        <f t="shared" si="6034"/>
        <v/>
      </c>
      <c r="EV368" s="115" t="str">
        <f t="shared" si="6035"/>
        <v/>
      </c>
      <c r="EW368" s="115" t="str">
        <f t="shared" si="6036"/>
        <v/>
      </c>
      <c r="EX368" s="115" t="str">
        <f t="shared" si="6037"/>
        <v/>
      </c>
      <c r="EY368" s="115" t="str">
        <f t="shared" si="6038"/>
        <v/>
      </c>
      <c r="EZ368" s="115" t="str">
        <f t="shared" si="6039"/>
        <v/>
      </c>
      <c r="FA368" s="115" t="str">
        <f t="shared" si="6040"/>
        <v/>
      </c>
      <c r="FB368" s="115" t="str">
        <f t="shared" si="6041"/>
        <v/>
      </c>
      <c r="FC368" s="115" t="str">
        <f t="shared" si="6042"/>
        <v/>
      </c>
      <c r="FD368" s="115" t="str">
        <f t="shared" si="6043"/>
        <v/>
      </c>
      <c r="FE368" s="115" t="str">
        <f t="shared" si="6044"/>
        <v/>
      </c>
      <c r="GY368" s="115">
        <v>365</v>
      </c>
      <c r="GZ368" s="120" t="str">
        <f>IF('INPUT INF'!N$57="YES",GY375,"")</f>
        <v/>
      </c>
      <c r="HA368" s="118">
        <f>'INPUT INF'!K57</f>
        <v>0</v>
      </c>
      <c r="HB368" s="118" t="str">
        <f>IF(GZ368="","",'INPUT INF'!L$57)</f>
        <v/>
      </c>
      <c r="HC368" s="181" t="str">
        <f>'INPUT INF'!N$34</f>
        <v>A</v>
      </c>
      <c r="HD368" s="181" t="str">
        <f>IFERROR(INDEX(GB$4:GB$28,MATCH($HB368,$GA$4:$GA$28,0)),"")</f>
        <v/>
      </c>
      <c r="HE368" s="181">
        <f t="shared" ref="HE368:HY368" si="6176">IFERROR(INDEX(GC$166:GC$190,MATCH($HB368,$GA$166:$GA$190,0)),"")</f>
        <v>0</v>
      </c>
      <c r="HF368" s="181">
        <f t="shared" si="6176"/>
        <v>0</v>
      </c>
      <c r="HG368" s="181" t="str">
        <f t="shared" si="6176"/>
        <v/>
      </c>
      <c r="HH368" s="181">
        <f t="shared" si="6176"/>
        <v>0</v>
      </c>
      <c r="HI368" s="181">
        <f t="shared" si="6176"/>
        <v>0</v>
      </c>
      <c r="HJ368" s="181">
        <f t="shared" si="6176"/>
        <v>0</v>
      </c>
      <c r="HK368" s="181">
        <f t="shared" si="6176"/>
        <v>0</v>
      </c>
      <c r="HL368" s="181">
        <f t="shared" si="6176"/>
        <v>0</v>
      </c>
      <c r="HM368" s="181">
        <f t="shared" si="6176"/>
        <v>0</v>
      </c>
      <c r="HN368" s="181">
        <f t="shared" si="6176"/>
        <v>0</v>
      </c>
      <c r="HO368" s="181">
        <f t="shared" si="6176"/>
        <v>0</v>
      </c>
      <c r="HP368" s="181">
        <f t="shared" si="6176"/>
        <v>0</v>
      </c>
      <c r="HQ368" s="181">
        <f t="shared" si="6176"/>
        <v>0</v>
      </c>
      <c r="HR368" s="181" t="str">
        <f t="shared" si="6176"/>
        <v/>
      </c>
      <c r="HS368" s="181">
        <f t="shared" si="6176"/>
        <v>0</v>
      </c>
      <c r="HT368" s="181">
        <f t="shared" si="6176"/>
        <v>0</v>
      </c>
      <c r="HU368" s="181">
        <f t="shared" si="6176"/>
        <v>0</v>
      </c>
      <c r="HV368" s="181">
        <f t="shared" si="6176"/>
        <v>0</v>
      </c>
      <c r="HW368" s="181">
        <f t="shared" si="6176"/>
        <v>0</v>
      </c>
      <c r="HX368" s="181">
        <f t="shared" si="6176"/>
        <v>0</v>
      </c>
      <c r="HY368" s="181">
        <f t="shared" si="6176"/>
        <v>0</v>
      </c>
    </row>
    <row r="369" spans="1:233" ht="15" customHeight="1" x14ac:dyDescent="0.25">
      <c r="A369" s="115">
        <v>367</v>
      </c>
      <c r="B369" s="115" t="str">
        <f t="shared" si="6141"/>
        <v/>
      </c>
      <c r="C369" s="115" t="s">
        <v>68</v>
      </c>
      <c r="D369" s="100">
        <f t="shared" si="6144"/>
        <v>0</v>
      </c>
      <c r="E369" s="100" t="str">
        <f t="shared" si="5975"/>
        <v/>
      </c>
      <c r="F369" s="100" t="str">
        <f t="shared" si="5976"/>
        <v/>
      </c>
      <c r="G369" s="100" t="str">
        <f t="shared" si="5925"/>
        <v/>
      </c>
      <c r="H369" s="100" t="str">
        <f t="shared" si="5977"/>
        <v/>
      </c>
      <c r="I369" s="100" t="str">
        <f t="shared" si="5926"/>
        <v/>
      </c>
      <c r="J369" s="100" t="str">
        <f t="shared" si="5978"/>
        <v/>
      </c>
      <c r="K369" s="100" t="str">
        <f t="shared" si="5927"/>
        <v/>
      </c>
      <c r="L369" s="100" t="str">
        <f t="shared" si="5979"/>
        <v/>
      </c>
      <c r="M369" s="100" t="str">
        <f t="shared" si="5928"/>
        <v/>
      </c>
      <c r="N369" s="100" t="str">
        <f t="shared" si="5980"/>
        <v/>
      </c>
      <c r="O369" s="100" t="str">
        <f t="shared" si="5929"/>
        <v/>
      </c>
      <c r="P369" s="100" t="str">
        <f t="shared" si="5981"/>
        <v/>
      </c>
      <c r="Q369" s="100" t="str">
        <f t="shared" si="5930"/>
        <v/>
      </c>
      <c r="R369" s="100" t="str">
        <f t="shared" si="5982"/>
        <v/>
      </c>
      <c r="S369" s="100" t="str">
        <f t="shared" si="5931"/>
        <v/>
      </c>
      <c r="T369" s="100" t="str">
        <f t="shared" si="5983"/>
        <v/>
      </c>
      <c r="U369" s="100" t="str">
        <f t="shared" si="5932"/>
        <v/>
      </c>
      <c r="V369" s="100" t="str">
        <f t="shared" si="5984"/>
        <v/>
      </c>
      <c r="W369" s="100" t="str">
        <f t="shared" si="5933"/>
        <v/>
      </c>
      <c r="X369" s="100" t="str">
        <f t="shared" si="5985"/>
        <v/>
      </c>
      <c r="Y369" s="100" t="str">
        <f t="shared" si="5934"/>
        <v/>
      </c>
      <c r="Z369" s="100" t="str">
        <f t="shared" si="5986"/>
        <v/>
      </c>
      <c r="AA369" s="100" t="str">
        <f t="shared" si="5935"/>
        <v/>
      </c>
      <c r="AB369" s="100" t="str">
        <f t="shared" si="5987"/>
        <v/>
      </c>
      <c r="AC369" s="100" t="str">
        <f t="shared" si="5936"/>
        <v/>
      </c>
      <c r="AD369" s="100" t="str">
        <f t="shared" si="5988"/>
        <v/>
      </c>
      <c r="AE369" s="100" t="str">
        <f t="shared" si="5937"/>
        <v/>
      </c>
      <c r="AF369" s="100" t="str">
        <f t="shared" si="5989"/>
        <v/>
      </c>
      <c r="AG369" s="100" t="str">
        <f t="shared" si="5938"/>
        <v/>
      </c>
      <c r="AH369" s="100" t="str">
        <f t="shared" si="5990"/>
        <v/>
      </c>
      <c r="AI369" s="100" t="str">
        <f t="shared" si="5939"/>
        <v/>
      </c>
      <c r="AJ369" s="100" t="str">
        <f t="shared" si="5991"/>
        <v/>
      </c>
      <c r="AK369" s="100" t="str">
        <f t="shared" si="5940"/>
        <v/>
      </c>
      <c r="AL369" s="100" t="str">
        <f t="shared" si="5992"/>
        <v/>
      </c>
      <c r="AM369" s="100" t="str">
        <f t="shared" si="5941"/>
        <v/>
      </c>
      <c r="AN369" s="100" t="str">
        <f t="shared" si="5993"/>
        <v/>
      </c>
      <c r="AO369" s="100" t="str">
        <f t="shared" si="5942"/>
        <v/>
      </c>
      <c r="AP369" s="100" t="str">
        <f t="shared" si="5994"/>
        <v/>
      </c>
      <c r="AQ369" s="100" t="str">
        <f t="shared" si="5943"/>
        <v/>
      </c>
      <c r="AR369" s="100" t="str">
        <f t="shared" si="5995"/>
        <v/>
      </c>
      <c r="AS369" s="100" t="str">
        <f t="shared" si="5944"/>
        <v/>
      </c>
      <c r="AT369" s="100" t="str">
        <f t="shared" si="5996"/>
        <v/>
      </c>
      <c r="AU369" s="100" t="str">
        <f t="shared" si="5945"/>
        <v/>
      </c>
      <c r="AV369" s="100" t="str">
        <f t="shared" si="5997"/>
        <v/>
      </c>
      <c r="AW369" s="100" t="str">
        <f t="shared" si="5946"/>
        <v/>
      </c>
      <c r="AX369" s="100" t="str">
        <f t="shared" si="5998"/>
        <v/>
      </c>
      <c r="AY369" s="100" t="str">
        <f t="shared" si="5947"/>
        <v/>
      </c>
      <c r="AZ369" s="100" t="str">
        <f t="shared" si="5999"/>
        <v/>
      </c>
      <c r="BA369" s="100" t="str">
        <f t="shared" si="5948"/>
        <v/>
      </c>
      <c r="BB369" s="100" t="str">
        <f t="shared" si="6000"/>
        <v/>
      </c>
      <c r="BC369" s="100" t="str">
        <f>IFERROR(INDEX('INPUT INF'!$F$3:$F$601,MATCH($B369,'INPUT INF'!$A$3:$A$601,FALSE)),"")</f>
        <v/>
      </c>
      <c r="BD369" s="100" t="str">
        <f t="shared" si="6162"/>
        <v/>
      </c>
      <c r="BE369" s="100" t="str">
        <f t="shared" si="6001"/>
        <v/>
      </c>
      <c r="BF369" s="100" t="str">
        <f t="shared" si="6002"/>
        <v/>
      </c>
      <c r="BG369" s="115" t="str">
        <f t="shared" si="6003"/>
        <v/>
      </c>
      <c r="BH369" s="115" t="str">
        <f>IF(AND('INPUT INF'!$O$1="X",BG369="PASS"),BF369,IF($BG369="","0",IF('INPUT INF'!$N$63="YES",$BF369,"")))</f>
        <v>0</v>
      </c>
      <c r="BI369" s="115" t="str">
        <f>IF($BG369="","0",IF('INPUT INF'!$S$64="YES",$BF369,""))</f>
        <v>0</v>
      </c>
      <c r="BJ369" s="115" t="str">
        <f>IF($BG369="","0",IF('INPUT INF'!$S$65="YES",$BF369,""))</f>
        <v>0</v>
      </c>
      <c r="BL369" s="116" t="str">
        <f t="shared" si="6004"/>
        <v/>
      </c>
      <c r="BM369" s="116" t="str">
        <f t="shared" si="6005"/>
        <v/>
      </c>
      <c r="BN369" s="116" t="str">
        <f t="shared" si="6005"/>
        <v/>
      </c>
      <c r="BR369" s="116" t="str">
        <f t="shared" si="6006"/>
        <v/>
      </c>
      <c r="BS369" s="116" t="str">
        <f t="shared" si="6147"/>
        <v/>
      </c>
      <c r="BT369" s="116" t="str">
        <f t="shared" si="6147"/>
        <v/>
      </c>
      <c r="BX369" s="116" t="str">
        <f t="shared" si="6008"/>
        <v/>
      </c>
      <c r="BY369" s="116" t="str">
        <f t="shared" si="6148"/>
        <v/>
      </c>
      <c r="BZ369" s="116" t="str">
        <f t="shared" si="6148"/>
        <v/>
      </c>
      <c r="CD369" s="116" t="str">
        <f t="shared" si="6010"/>
        <v/>
      </c>
      <c r="CE369" s="116" t="str">
        <f t="shared" si="6011"/>
        <v/>
      </c>
      <c r="CF369" s="116" t="str">
        <f t="shared" si="6012"/>
        <v/>
      </c>
      <c r="CJ369" s="116" t="str">
        <f t="shared" si="6013"/>
        <v/>
      </c>
      <c r="CK369" s="116" t="str">
        <f t="shared" si="6014"/>
        <v/>
      </c>
      <c r="CL369" s="116" t="str">
        <f t="shared" si="6015"/>
        <v/>
      </c>
      <c r="CP369" s="116" t="str">
        <f t="shared" si="6016"/>
        <v/>
      </c>
      <c r="CQ369" s="116" t="str">
        <f t="shared" si="6017"/>
        <v/>
      </c>
      <c r="CR369" s="116" t="str">
        <f t="shared" si="6018"/>
        <v/>
      </c>
      <c r="DH369" s="115" t="str">
        <f t="shared" si="6019"/>
        <v/>
      </c>
      <c r="DI369" s="115" t="str">
        <f t="shared" si="5949"/>
        <v/>
      </c>
      <c r="DJ369" s="115" t="str">
        <f t="shared" si="5950"/>
        <v/>
      </c>
      <c r="DK369" s="115" t="str">
        <f t="shared" si="5951"/>
        <v/>
      </c>
      <c r="DL369" s="115" t="str">
        <f t="shared" si="5952"/>
        <v/>
      </c>
      <c r="DM369" s="115" t="str">
        <f t="shared" si="5953"/>
        <v/>
      </c>
      <c r="DN369" s="115" t="str">
        <f t="shared" si="5954"/>
        <v/>
      </c>
      <c r="DO369" s="115" t="str">
        <f t="shared" si="5955"/>
        <v/>
      </c>
      <c r="DP369" s="115" t="str">
        <f t="shared" si="5956"/>
        <v/>
      </c>
      <c r="DQ369" s="115" t="str">
        <f t="shared" si="5957"/>
        <v/>
      </c>
      <c r="DR369" s="115" t="str">
        <f t="shared" si="5958"/>
        <v/>
      </c>
      <c r="DS369" s="115" t="str">
        <f t="shared" si="5959"/>
        <v/>
      </c>
      <c r="DT369" s="115" t="str">
        <f t="shared" si="5960"/>
        <v/>
      </c>
      <c r="DU369" s="115" t="str">
        <f t="shared" si="5961"/>
        <v/>
      </c>
      <c r="DV369" s="115" t="str">
        <f t="shared" si="5962"/>
        <v/>
      </c>
      <c r="DW369" s="115" t="str">
        <f t="shared" si="5963"/>
        <v/>
      </c>
      <c r="DX369" s="115" t="str">
        <f t="shared" si="5964"/>
        <v/>
      </c>
      <c r="DY369" s="115" t="str">
        <f t="shared" si="5965"/>
        <v/>
      </c>
      <c r="DZ369" s="115" t="str">
        <f t="shared" si="5966"/>
        <v/>
      </c>
      <c r="EA369" s="115" t="str">
        <f t="shared" si="5967"/>
        <v/>
      </c>
      <c r="EB369" s="115" t="str">
        <f t="shared" si="5968"/>
        <v/>
      </c>
      <c r="EC369" s="115" t="str">
        <f t="shared" si="5969"/>
        <v/>
      </c>
      <c r="ED369" s="115" t="str">
        <f t="shared" si="5970"/>
        <v/>
      </c>
      <c r="EE369" s="115" t="str">
        <f t="shared" si="5971"/>
        <v/>
      </c>
      <c r="EF369" s="115" t="str">
        <f t="shared" si="5972"/>
        <v/>
      </c>
      <c r="EG369" s="115" t="str">
        <f t="shared" si="6020"/>
        <v/>
      </c>
      <c r="EH369" s="115" t="str">
        <f t="shared" si="6021"/>
        <v/>
      </c>
      <c r="EI369" s="115" t="str">
        <f t="shared" si="6022"/>
        <v/>
      </c>
      <c r="EJ369" s="115" t="str">
        <f t="shared" si="6023"/>
        <v/>
      </c>
      <c r="EK369" s="115" t="str">
        <f t="shared" si="6024"/>
        <v/>
      </c>
      <c r="EL369" s="115" t="str">
        <f t="shared" si="6025"/>
        <v/>
      </c>
      <c r="EM369" s="115" t="str">
        <f t="shared" si="6026"/>
        <v/>
      </c>
      <c r="EN369" s="115" t="str">
        <f t="shared" si="6027"/>
        <v/>
      </c>
      <c r="EO369" s="115" t="str">
        <f t="shared" si="6028"/>
        <v/>
      </c>
      <c r="EP369" s="115" t="str">
        <f t="shared" si="6029"/>
        <v/>
      </c>
      <c r="EQ369" s="115" t="str">
        <f t="shared" si="6030"/>
        <v/>
      </c>
      <c r="ER369" s="115" t="str">
        <f t="shared" si="6031"/>
        <v/>
      </c>
      <c r="ES369" s="115" t="str">
        <f t="shared" si="6032"/>
        <v/>
      </c>
      <c r="ET369" s="115" t="str">
        <f t="shared" si="6033"/>
        <v/>
      </c>
      <c r="EU369" s="115" t="str">
        <f t="shared" si="6034"/>
        <v/>
      </c>
      <c r="EV369" s="115" t="str">
        <f t="shared" si="6035"/>
        <v/>
      </c>
      <c r="EW369" s="115" t="str">
        <f t="shared" si="6036"/>
        <v/>
      </c>
      <c r="EX369" s="115" t="str">
        <f t="shared" si="6037"/>
        <v/>
      </c>
      <c r="EY369" s="115" t="str">
        <f t="shared" si="6038"/>
        <v/>
      </c>
      <c r="EZ369" s="115" t="str">
        <f t="shared" si="6039"/>
        <v/>
      </c>
      <c r="FA369" s="115" t="str">
        <f t="shared" si="6040"/>
        <v/>
      </c>
      <c r="FB369" s="115" t="str">
        <f t="shared" si="6041"/>
        <v/>
      </c>
      <c r="FC369" s="115" t="str">
        <f t="shared" si="6042"/>
        <v/>
      </c>
      <c r="FD369" s="115" t="str">
        <f t="shared" si="6043"/>
        <v/>
      </c>
      <c r="FE369" s="115" t="str">
        <f t="shared" si="6044"/>
        <v/>
      </c>
      <c r="GY369" s="115">
        <v>366</v>
      </c>
      <c r="GZ369" s="120" t="str">
        <f>IF('INPUT INF'!O$57="YES",GY376,"")</f>
        <v/>
      </c>
      <c r="HA369" s="118">
        <f>HA368</f>
        <v>0</v>
      </c>
      <c r="HB369" s="118" t="str">
        <f>IF(GZ369="","",'INPUT INF'!L$57)</f>
        <v/>
      </c>
      <c r="HC369" s="181" t="str">
        <f>'INPUT INF'!O$34</f>
        <v>B</v>
      </c>
      <c r="HD369" s="181" t="str">
        <f>IFERROR(INDEX(GB$31:GB$55,MATCH($HB369,$GA$31:$GA$55,0)),"")</f>
        <v/>
      </c>
      <c r="HE369" s="181">
        <f t="shared" ref="HE369:HY369" si="6177">IFERROR(INDEX(GC$192:GC$217,MATCH($HB369,$GA$192:$GA$217,0)),"")</f>
        <v>0</v>
      </c>
      <c r="HF369" s="181">
        <f t="shared" si="6177"/>
        <v>0</v>
      </c>
      <c r="HG369" s="181" t="str">
        <f t="shared" si="6177"/>
        <v/>
      </c>
      <c r="HH369" s="181">
        <f t="shared" si="6177"/>
        <v>0</v>
      </c>
      <c r="HI369" s="181">
        <f t="shared" si="6177"/>
        <v>0</v>
      </c>
      <c r="HJ369" s="181">
        <f t="shared" si="6177"/>
        <v>0</v>
      </c>
      <c r="HK369" s="181">
        <f t="shared" si="6177"/>
        <v>0</v>
      </c>
      <c r="HL369" s="181">
        <f t="shared" si="6177"/>
        <v>0</v>
      </c>
      <c r="HM369" s="181">
        <f t="shared" si="6177"/>
        <v>0</v>
      </c>
      <c r="HN369" s="181">
        <f t="shared" si="6177"/>
        <v>0</v>
      </c>
      <c r="HO369" s="181">
        <f t="shared" si="6177"/>
        <v>0</v>
      </c>
      <c r="HP369" s="181">
        <f t="shared" si="6177"/>
        <v>0</v>
      </c>
      <c r="HQ369" s="181">
        <f t="shared" si="6177"/>
        <v>0</v>
      </c>
      <c r="HR369" s="181" t="str">
        <f t="shared" si="6177"/>
        <v/>
      </c>
      <c r="HS369" s="181">
        <f t="shared" si="6177"/>
        <v>0</v>
      </c>
      <c r="HT369" s="181">
        <f t="shared" si="6177"/>
        <v>0</v>
      </c>
      <c r="HU369" s="181">
        <f t="shared" si="6177"/>
        <v>0</v>
      </c>
      <c r="HV369" s="181">
        <f t="shared" si="6177"/>
        <v>0</v>
      </c>
      <c r="HW369" s="181">
        <f t="shared" si="6177"/>
        <v>0</v>
      </c>
      <c r="HX369" s="181">
        <f t="shared" si="6177"/>
        <v>0</v>
      </c>
      <c r="HY369" s="181">
        <f t="shared" si="6177"/>
        <v>0</v>
      </c>
    </row>
    <row r="370" spans="1:233" ht="15" customHeight="1" x14ac:dyDescent="0.25">
      <c r="A370" s="115">
        <v>368</v>
      </c>
      <c r="B370" s="115" t="str">
        <f t="shared" si="6141"/>
        <v/>
      </c>
      <c r="C370" s="115" t="s">
        <v>68</v>
      </c>
      <c r="D370" s="100">
        <f t="shared" si="6144"/>
        <v>0</v>
      </c>
      <c r="E370" s="100" t="str">
        <f t="shared" si="5975"/>
        <v/>
      </c>
      <c r="F370" s="100" t="str">
        <f t="shared" si="5976"/>
        <v/>
      </c>
      <c r="G370" s="100" t="str">
        <f t="shared" si="5925"/>
        <v/>
      </c>
      <c r="H370" s="100" t="str">
        <f t="shared" si="5977"/>
        <v/>
      </c>
      <c r="I370" s="100" t="str">
        <f t="shared" si="5926"/>
        <v/>
      </c>
      <c r="J370" s="100" t="str">
        <f t="shared" si="5978"/>
        <v/>
      </c>
      <c r="K370" s="100" t="str">
        <f t="shared" si="5927"/>
        <v/>
      </c>
      <c r="L370" s="100" t="str">
        <f t="shared" si="5979"/>
        <v/>
      </c>
      <c r="M370" s="100" t="str">
        <f t="shared" si="5928"/>
        <v/>
      </c>
      <c r="N370" s="100" t="str">
        <f t="shared" si="5980"/>
        <v/>
      </c>
      <c r="O370" s="100" t="str">
        <f t="shared" si="5929"/>
        <v/>
      </c>
      <c r="P370" s="100" t="str">
        <f t="shared" si="5981"/>
        <v/>
      </c>
      <c r="Q370" s="100" t="str">
        <f t="shared" si="5930"/>
        <v/>
      </c>
      <c r="R370" s="100" t="str">
        <f t="shared" si="5982"/>
        <v/>
      </c>
      <c r="S370" s="100" t="str">
        <f t="shared" si="5931"/>
        <v/>
      </c>
      <c r="T370" s="100" t="str">
        <f t="shared" si="5983"/>
        <v/>
      </c>
      <c r="U370" s="100" t="str">
        <f t="shared" si="5932"/>
        <v/>
      </c>
      <c r="V370" s="100" t="str">
        <f t="shared" si="5984"/>
        <v/>
      </c>
      <c r="W370" s="100" t="str">
        <f t="shared" si="5933"/>
        <v/>
      </c>
      <c r="X370" s="100" t="str">
        <f t="shared" si="5985"/>
        <v/>
      </c>
      <c r="Y370" s="100" t="str">
        <f t="shared" si="5934"/>
        <v/>
      </c>
      <c r="Z370" s="100" t="str">
        <f t="shared" si="5986"/>
        <v/>
      </c>
      <c r="AA370" s="100" t="str">
        <f t="shared" si="5935"/>
        <v/>
      </c>
      <c r="AB370" s="100" t="str">
        <f t="shared" si="5987"/>
        <v/>
      </c>
      <c r="AC370" s="100" t="str">
        <f t="shared" si="5936"/>
        <v/>
      </c>
      <c r="AD370" s="100" t="str">
        <f t="shared" si="5988"/>
        <v/>
      </c>
      <c r="AE370" s="100" t="str">
        <f t="shared" si="5937"/>
        <v/>
      </c>
      <c r="AF370" s="100" t="str">
        <f t="shared" si="5989"/>
        <v/>
      </c>
      <c r="AG370" s="100" t="str">
        <f t="shared" si="5938"/>
        <v/>
      </c>
      <c r="AH370" s="100" t="str">
        <f t="shared" si="5990"/>
        <v/>
      </c>
      <c r="AI370" s="100" t="str">
        <f t="shared" si="5939"/>
        <v/>
      </c>
      <c r="AJ370" s="100" t="str">
        <f t="shared" si="5991"/>
        <v/>
      </c>
      <c r="AK370" s="100" t="str">
        <f t="shared" si="5940"/>
        <v/>
      </c>
      <c r="AL370" s="100" t="str">
        <f t="shared" si="5992"/>
        <v/>
      </c>
      <c r="AM370" s="100" t="str">
        <f t="shared" si="5941"/>
        <v/>
      </c>
      <c r="AN370" s="100" t="str">
        <f t="shared" si="5993"/>
        <v/>
      </c>
      <c r="AO370" s="100" t="str">
        <f t="shared" si="5942"/>
        <v/>
      </c>
      <c r="AP370" s="100" t="str">
        <f t="shared" si="5994"/>
        <v/>
      </c>
      <c r="AQ370" s="100" t="str">
        <f t="shared" si="5943"/>
        <v/>
      </c>
      <c r="AR370" s="100" t="str">
        <f t="shared" si="5995"/>
        <v/>
      </c>
      <c r="AS370" s="100" t="str">
        <f t="shared" si="5944"/>
        <v/>
      </c>
      <c r="AT370" s="100" t="str">
        <f t="shared" si="5996"/>
        <v/>
      </c>
      <c r="AU370" s="100" t="str">
        <f t="shared" si="5945"/>
        <v/>
      </c>
      <c r="AV370" s="100" t="str">
        <f t="shared" si="5997"/>
        <v/>
      </c>
      <c r="AW370" s="100" t="str">
        <f t="shared" si="5946"/>
        <v/>
      </c>
      <c r="AX370" s="100" t="str">
        <f t="shared" si="5998"/>
        <v/>
      </c>
      <c r="AY370" s="100" t="str">
        <f t="shared" si="5947"/>
        <v/>
      </c>
      <c r="AZ370" s="100" t="str">
        <f t="shared" si="5999"/>
        <v/>
      </c>
      <c r="BA370" s="100" t="str">
        <f t="shared" si="5948"/>
        <v/>
      </c>
      <c r="BB370" s="100" t="str">
        <f t="shared" si="6000"/>
        <v/>
      </c>
      <c r="BC370" s="100" t="str">
        <f>IFERROR(INDEX('INPUT INF'!$F$3:$F$601,MATCH($B370,'INPUT INF'!$A$3:$A$601,FALSE)),"")</f>
        <v/>
      </c>
      <c r="BD370" s="100" t="str">
        <f t="shared" si="6162"/>
        <v/>
      </c>
      <c r="BE370" s="100" t="str">
        <f t="shared" si="6001"/>
        <v/>
      </c>
      <c r="BF370" s="100" t="str">
        <f t="shared" si="6002"/>
        <v/>
      </c>
      <c r="BG370" s="115" t="str">
        <f t="shared" si="6003"/>
        <v/>
      </c>
      <c r="BH370" s="115" t="str">
        <f>IF(AND('INPUT INF'!$O$1="X",BG370="PASS"),BF370,IF($BG370="","0",IF('INPUT INF'!$N$63="YES",$BF370,"")))</f>
        <v>0</v>
      </c>
      <c r="BI370" s="115" t="str">
        <f>IF($BG370="","0",IF('INPUT INF'!$S$64="YES",$BF370,""))</f>
        <v>0</v>
      </c>
      <c r="BJ370" s="115" t="str">
        <f>IF($BG370="","0",IF('INPUT INF'!$S$65="YES",$BF370,""))</f>
        <v>0</v>
      </c>
      <c r="BL370" s="116" t="str">
        <f t="shared" si="6004"/>
        <v/>
      </c>
      <c r="BM370" s="116" t="str">
        <f t="shared" si="6005"/>
        <v/>
      </c>
      <c r="BN370" s="116" t="str">
        <f t="shared" si="6005"/>
        <v/>
      </c>
      <c r="BR370" s="116" t="str">
        <f t="shared" si="6006"/>
        <v/>
      </c>
      <c r="BS370" s="116" t="str">
        <f t="shared" si="6147"/>
        <v/>
      </c>
      <c r="BT370" s="116" t="str">
        <f t="shared" si="6147"/>
        <v/>
      </c>
      <c r="BX370" s="116" t="str">
        <f t="shared" si="6008"/>
        <v/>
      </c>
      <c r="BY370" s="116" t="str">
        <f t="shared" si="6148"/>
        <v/>
      </c>
      <c r="BZ370" s="116" t="str">
        <f t="shared" si="6148"/>
        <v/>
      </c>
      <c r="CD370" s="116" t="str">
        <f t="shared" si="6010"/>
        <v/>
      </c>
      <c r="CE370" s="116" t="str">
        <f t="shared" si="6011"/>
        <v/>
      </c>
      <c r="CF370" s="116" t="str">
        <f t="shared" si="6012"/>
        <v/>
      </c>
      <c r="CJ370" s="116" t="str">
        <f t="shared" si="6013"/>
        <v/>
      </c>
      <c r="CK370" s="116" t="str">
        <f t="shared" si="6014"/>
        <v/>
      </c>
      <c r="CL370" s="116" t="str">
        <f t="shared" si="6015"/>
        <v/>
      </c>
      <c r="CP370" s="116" t="str">
        <f t="shared" si="6016"/>
        <v/>
      </c>
      <c r="CQ370" s="116" t="str">
        <f t="shared" si="6017"/>
        <v/>
      </c>
      <c r="CR370" s="116" t="str">
        <f t="shared" si="6018"/>
        <v/>
      </c>
      <c r="DH370" s="115" t="str">
        <f t="shared" si="6019"/>
        <v/>
      </c>
      <c r="DI370" s="115" t="str">
        <f t="shared" si="5949"/>
        <v/>
      </c>
      <c r="DJ370" s="115" t="str">
        <f t="shared" si="5950"/>
        <v/>
      </c>
      <c r="DK370" s="115" t="str">
        <f t="shared" si="5951"/>
        <v/>
      </c>
      <c r="DL370" s="115" t="str">
        <f t="shared" si="5952"/>
        <v/>
      </c>
      <c r="DM370" s="115" t="str">
        <f t="shared" si="5953"/>
        <v/>
      </c>
      <c r="DN370" s="115" t="str">
        <f t="shared" si="5954"/>
        <v/>
      </c>
      <c r="DO370" s="115" t="str">
        <f t="shared" si="5955"/>
        <v/>
      </c>
      <c r="DP370" s="115" t="str">
        <f t="shared" si="5956"/>
        <v/>
      </c>
      <c r="DQ370" s="115" t="str">
        <f t="shared" si="5957"/>
        <v/>
      </c>
      <c r="DR370" s="115" t="str">
        <f t="shared" si="5958"/>
        <v/>
      </c>
      <c r="DS370" s="115" t="str">
        <f t="shared" si="5959"/>
        <v/>
      </c>
      <c r="DT370" s="115" t="str">
        <f t="shared" si="5960"/>
        <v/>
      </c>
      <c r="DU370" s="115" t="str">
        <f t="shared" si="5961"/>
        <v/>
      </c>
      <c r="DV370" s="115" t="str">
        <f t="shared" si="5962"/>
        <v/>
      </c>
      <c r="DW370" s="115" t="str">
        <f t="shared" si="5963"/>
        <v/>
      </c>
      <c r="DX370" s="115" t="str">
        <f t="shared" si="5964"/>
        <v/>
      </c>
      <c r="DY370" s="115" t="str">
        <f t="shared" si="5965"/>
        <v/>
      </c>
      <c r="DZ370" s="115" t="str">
        <f t="shared" si="5966"/>
        <v/>
      </c>
      <c r="EA370" s="115" t="str">
        <f t="shared" si="5967"/>
        <v/>
      </c>
      <c r="EB370" s="115" t="str">
        <f t="shared" si="5968"/>
        <v/>
      </c>
      <c r="EC370" s="115" t="str">
        <f t="shared" si="5969"/>
        <v/>
      </c>
      <c r="ED370" s="115" t="str">
        <f t="shared" si="5970"/>
        <v/>
      </c>
      <c r="EE370" s="115" t="str">
        <f t="shared" si="5971"/>
        <v/>
      </c>
      <c r="EF370" s="115" t="str">
        <f t="shared" si="5972"/>
        <v/>
      </c>
      <c r="EG370" s="115" t="str">
        <f t="shared" si="6020"/>
        <v/>
      </c>
      <c r="EH370" s="115" t="str">
        <f t="shared" si="6021"/>
        <v/>
      </c>
      <c r="EI370" s="115" t="str">
        <f t="shared" si="6022"/>
        <v/>
      </c>
      <c r="EJ370" s="115" t="str">
        <f t="shared" si="6023"/>
        <v/>
      </c>
      <c r="EK370" s="115" t="str">
        <f t="shared" si="6024"/>
        <v/>
      </c>
      <c r="EL370" s="115" t="str">
        <f t="shared" si="6025"/>
        <v/>
      </c>
      <c r="EM370" s="115" t="str">
        <f t="shared" si="6026"/>
        <v/>
      </c>
      <c r="EN370" s="115" t="str">
        <f t="shared" si="6027"/>
        <v/>
      </c>
      <c r="EO370" s="115" t="str">
        <f t="shared" si="6028"/>
        <v/>
      </c>
      <c r="EP370" s="115" t="str">
        <f t="shared" si="6029"/>
        <v/>
      </c>
      <c r="EQ370" s="115" t="str">
        <f t="shared" si="6030"/>
        <v/>
      </c>
      <c r="ER370" s="115" t="str">
        <f t="shared" si="6031"/>
        <v/>
      </c>
      <c r="ES370" s="115" t="str">
        <f t="shared" si="6032"/>
        <v/>
      </c>
      <c r="ET370" s="115" t="str">
        <f t="shared" si="6033"/>
        <v/>
      </c>
      <c r="EU370" s="115" t="str">
        <f t="shared" si="6034"/>
        <v/>
      </c>
      <c r="EV370" s="115" t="str">
        <f t="shared" si="6035"/>
        <v/>
      </c>
      <c r="EW370" s="115" t="str">
        <f t="shared" si="6036"/>
        <v/>
      </c>
      <c r="EX370" s="115" t="str">
        <f t="shared" si="6037"/>
        <v/>
      </c>
      <c r="EY370" s="115" t="str">
        <f t="shared" si="6038"/>
        <v/>
      </c>
      <c r="EZ370" s="115" t="str">
        <f t="shared" si="6039"/>
        <v/>
      </c>
      <c r="FA370" s="115" t="str">
        <f t="shared" si="6040"/>
        <v/>
      </c>
      <c r="FB370" s="115" t="str">
        <f t="shared" si="6041"/>
        <v/>
      </c>
      <c r="FC370" s="115" t="str">
        <f t="shared" si="6042"/>
        <v/>
      </c>
      <c r="FD370" s="115" t="str">
        <f t="shared" si="6043"/>
        <v/>
      </c>
      <c r="FE370" s="115" t="str">
        <f t="shared" si="6044"/>
        <v/>
      </c>
      <c r="GY370" s="115">
        <v>367</v>
      </c>
      <c r="GZ370" s="120" t="str">
        <f>IF('INPUT INF'!P$57="YES",GY377,"")</f>
        <v/>
      </c>
      <c r="HA370" s="118">
        <f t="shared" ref="HA370:HA374" si="6178">HA369</f>
        <v>0</v>
      </c>
      <c r="HB370" s="118" t="str">
        <f>IF(GZ370="","",'INPUT INF'!L$57)</f>
        <v/>
      </c>
      <c r="HC370" s="181">
        <f>'INPUT INF'!P$34</f>
        <v>0</v>
      </c>
      <c r="HD370" s="181" t="str">
        <f>IFERROR(INDEX(GB$58:GB$82,MATCH($HB370,$GA$58:$GA$82,0)),"")</f>
        <v/>
      </c>
      <c r="HE370" s="181">
        <f t="shared" ref="HE370:HY370" si="6179">IFERROR(INDEX(GC$220:GC$244,MATCH($HB370,$GA$220:$GA$244,0)),"")</f>
        <v>0</v>
      </c>
      <c r="HF370" s="181">
        <f t="shared" si="6179"/>
        <v>0</v>
      </c>
      <c r="HG370" s="181" t="str">
        <f t="shared" si="6179"/>
        <v/>
      </c>
      <c r="HH370" s="181">
        <f t="shared" si="6179"/>
        <v>0</v>
      </c>
      <c r="HI370" s="181">
        <f t="shared" si="6179"/>
        <v>0</v>
      </c>
      <c r="HJ370" s="181">
        <f t="shared" si="6179"/>
        <v>0</v>
      </c>
      <c r="HK370" s="181">
        <f t="shared" si="6179"/>
        <v>0</v>
      </c>
      <c r="HL370" s="181">
        <f t="shared" si="6179"/>
        <v>0</v>
      </c>
      <c r="HM370" s="181">
        <f t="shared" si="6179"/>
        <v>0</v>
      </c>
      <c r="HN370" s="181">
        <f t="shared" si="6179"/>
        <v>0</v>
      </c>
      <c r="HO370" s="181">
        <f t="shared" si="6179"/>
        <v>0</v>
      </c>
      <c r="HP370" s="181">
        <f t="shared" si="6179"/>
        <v>0</v>
      </c>
      <c r="HQ370" s="181">
        <f t="shared" si="6179"/>
        <v>0</v>
      </c>
      <c r="HR370" s="181" t="str">
        <f t="shared" si="6179"/>
        <v/>
      </c>
      <c r="HS370" s="181">
        <f t="shared" si="6179"/>
        <v>0</v>
      </c>
      <c r="HT370" s="181">
        <f t="shared" si="6179"/>
        <v>0</v>
      </c>
      <c r="HU370" s="181">
        <f t="shared" si="6179"/>
        <v>0</v>
      </c>
      <c r="HV370" s="181">
        <f t="shared" si="6179"/>
        <v>0</v>
      </c>
      <c r="HW370" s="181">
        <f t="shared" si="6179"/>
        <v>0</v>
      </c>
      <c r="HX370" s="181">
        <f t="shared" si="6179"/>
        <v>0</v>
      </c>
      <c r="HY370" s="181">
        <f t="shared" si="6179"/>
        <v>0</v>
      </c>
    </row>
    <row r="371" spans="1:233" ht="15" customHeight="1" x14ac:dyDescent="0.25">
      <c r="A371" s="115">
        <v>369</v>
      </c>
      <c r="B371" s="115" t="str">
        <f t="shared" si="6141"/>
        <v/>
      </c>
      <c r="C371" s="115" t="s">
        <v>68</v>
      </c>
      <c r="D371" s="100">
        <f t="shared" si="6144"/>
        <v>0</v>
      </c>
      <c r="E371" s="100" t="str">
        <f t="shared" si="5975"/>
        <v/>
      </c>
      <c r="F371" s="100" t="str">
        <f t="shared" si="5976"/>
        <v/>
      </c>
      <c r="G371" s="100" t="str">
        <f t="shared" si="5925"/>
        <v/>
      </c>
      <c r="H371" s="100" t="str">
        <f t="shared" si="5977"/>
        <v/>
      </c>
      <c r="I371" s="100" t="str">
        <f t="shared" si="5926"/>
        <v/>
      </c>
      <c r="J371" s="100" t="str">
        <f t="shared" si="5978"/>
        <v/>
      </c>
      <c r="K371" s="100" t="str">
        <f t="shared" si="5927"/>
        <v/>
      </c>
      <c r="L371" s="100" t="str">
        <f t="shared" si="5979"/>
        <v/>
      </c>
      <c r="M371" s="100" t="str">
        <f t="shared" si="5928"/>
        <v/>
      </c>
      <c r="N371" s="100" t="str">
        <f t="shared" si="5980"/>
        <v/>
      </c>
      <c r="O371" s="100" t="str">
        <f t="shared" si="5929"/>
        <v/>
      </c>
      <c r="P371" s="100" t="str">
        <f t="shared" si="5981"/>
        <v/>
      </c>
      <c r="Q371" s="100" t="str">
        <f t="shared" si="5930"/>
        <v/>
      </c>
      <c r="R371" s="100" t="str">
        <f t="shared" si="5982"/>
        <v/>
      </c>
      <c r="S371" s="100" t="str">
        <f t="shared" si="5931"/>
        <v/>
      </c>
      <c r="T371" s="100" t="str">
        <f t="shared" si="5983"/>
        <v/>
      </c>
      <c r="U371" s="100" t="str">
        <f t="shared" si="5932"/>
        <v/>
      </c>
      <c r="V371" s="100" t="str">
        <f t="shared" si="5984"/>
        <v/>
      </c>
      <c r="W371" s="100" t="str">
        <f t="shared" si="5933"/>
        <v/>
      </c>
      <c r="X371" s="100" t="str">
        <f t="shared" si="5985"/>
        <v/>
      </c>
      <c r="Y371" s="100" t="str">
        <f t="shared" si="5934"/>
        <v/>
      </c>
      <c r="Z371" s="100" t="str">
        <f t="shared" si="5986"/>
        <v/>
      </c>
      <c r="AA371" s="100" t="str">
        <f t="shared" si="5935"/>
        <v/>
      </c>
      <c r="AB371" s="100" t="str">
        <f t="shared" si="5987"/>
        <v/>
      </c>
      <c r="AC371" s="100" t="str">
        <f t="shared" si="5936"/>
        <v/>
      </c>
      <c r="AD371" s="100" t="str">
        <f t="shared" si="5988"/>
        <v/>
      </c>
      <c r="AE371" s="100" t="str">
        <f t="shared" si="5937"/>
        <v/>
      </c>
      <c r="AF371" s="100" t="str">
        <f t="shared" si="5989"/>
        <v/>
      </c>
      <c r="AG371" s="100" t="str">
        <f t="shared" si="5938"/>
        <v/>
      </c>
      <c r="AH371" s="100" t="str">
        <f t="shared" si="5990"/>
        <v/>
      </c>
      <c r="AI371" s="100" t="str">
        <f t="shared" si="5939"/>
        <v/>
      </c>
      <c r="AJ371" s="100" t="str">
        <f t="shared" si="5991"/>
        <v/>
      </c>
      <c r="AK371" s="100" t="str">
        <f t="shared" si="5940"/>
        <v/>
      </c>
      <c r="AL371" s="100" t="str">
        <f t="shared" si="5992"/>
        <v/>
      </c>
      <c r="AM371" s="100" t="str">
        <f t="shared" si="5941"/>
        <v/>
      </c>
      <c r="AN371" s="100" t="str">
        <f t="shared" si="5993"/>
        <v/>
      </c>
      <c r="AO371" s="100" t="str">
        <f t="shared" si="5942"/>
        <v/>
      </c>
      <c r="AP371" s="100" t="str">
        <f t="shared" si="5994"/>
        <v/>
      </c>
      <c r="AQ371" s="100" t="str">
        <f t="shared" si="5943"/>
        <v/>
      </c>
      <c r="AR371" s="100" t="str">
        <f t="shared" si="5995"/>
        <v/>
      </c>
      <c r="AS371" s="100" t="str">
        <f t="shared" si="5944"/>
        <v/>
      </c>
      <c r="AT371" s="100" t="str">
        <f t="shared" si="5996"/>
        <v/>
      </c>
      <c r="AU371" s="100" t="str">
        <f t="shared" si="5945"/>
        <v/>
      </c>
      <c r="AV371" s="100" t="str">
        <f t="shared" si="5997"/>
        <v/>
      </c>
      <c r="AW371" s="100" t="str">
        <f t="shared" si="5946"/>
        <v/>
      </c>
      <c r="AX371" s="100" t="str">
        <f t="shared" si="5998"/>
        <v/>
      </c>
      <c r="AY371" s="100" t="str">
        <f t="shared" si="5947"/>
        <v/>
      </c>
      <c r="AZ371" s="100" t="str">
        <f t="shared" si="5999"/>
        <v/>
      </c>
      <c r="BA371" s="100" t="str">
        <f t="shared" si="5948"/>
        <v/>
      </c>
      <c r="BB371" s="100" t="str">
        <f t="shared" si="6000"/>
        <v/>
      </c>
      <c r="BC371" s="100" t="str">
        <f>IFERROR(INDEX('INPUT INF'!$F$3:$F$601,MATCH($B371,'INPUT INF'!$A$3:$A$601,FALSE)),"")</f>
        <v/>
      </c>
      <c r="BD371" s="100" t="str">
        <f t="shared" si="6162"/>
        <v/>
      </c>
      <c r="BE371" s="100" t="str">
        <f t="shared" si="6001"/>
        <v/>
      </c>
      <c r="BF371" s="100" t="str">
        <f t="shared" si="6002"/>
        <v/>
      </c>
      <c r="BG371" s="115" t="str">
        <f t="shared" si="6003"/>
        <v/>
      </c>
      <c r="BH371" s="115" t="str">
        <f>IF(AND('INPUT INF'!$O$1="X",BG371="PASS"),BF371,IF($BG371="","0",IF('INPUT INF'!$N$63="YES",$BF371,"")))</f>
        <v>0</v>
      </c>
      <c r="BI371" s="115" t="str">
        <f>IF($BG371="","0",IF('INPUT INF'!$S$64="YES",$BF371,""))</f>
        <v>0</v>
      </c>
      <c r="BJ371" s="115" t="str">
        <f>IF($BG371="","0",IF('INPUT INF'!$S$65="YES",$BF371,""))</f>
        <v>0</v>
      </c>
      <c r="BL371" s="116" t="str">
        <f t="shared" si="6004"/>
        <v/>
      </c>
      <c r="BM371" s="116" t="str">
        <f t="shared" si="6005"/>
        <v/>
      </c>
      <c r="BN371" s="116" t="str">
        <f t="shared" si="6005"/>
        <v/>
      </c>
      <c r="BR371" s="116" t="str">
        <f t="shared" si="6006"/>
        <v/>
      </c>
      <c r="BS371" s="116" t="str">
        <f t="shared" si="6147"/>
        <v/>
      </c>
      <c r="BT371" s="116" t="str">
        <f t="shared" si="6147"/>
        <v/>
      </c>
      <c r="BX371" s="116" t="str">
        <f t="shared" si="6008"/>
        <v/>
      </c>
      <c r="BY371" s="116" t="str">
        <f t="shared" si="6148"/>
        <v/>
      </c>
      <c r="BZ371" s="116" t="str">
        <f t="shared" si="6148"/>
        <v/>
      </c>
      <c r="CD371" s="116" t="str">
        <f t="shared" si="6010"/>
        <v/>
      </c>
      <c r="CE371" s="116" t="str">
        <f t="shared" si="6011"/>
        <v/>
      </c>
      <c r="CF371" s="116" t="str">
        <f t="shared" si="6012"/>
        <v/>
      </c>
      <c r="CJ371" s="116" t="str">
        <f t="shared" si="6013"/>
        <v/>
      </c>
      <c r="CK371" s="116" t="str">
        <f t="shared" si="6014"/>
        <v/>
      </c>
      <c r="CL371" s="116" t="str">
        <f t="shared" si="6015"/>
        <v/>
      </c>
      <c r="CP371" s="116" t="str">
        <f t="shared" si="6016"/>
        <v/>
      </c>
      <c r="CQ371" s="116" t="str">
        <f t="shared" si="6017"/>
        <v/>
      </c>
      <c r="CR371" s="116" t="str">
        <f t="shared" si="6018"/>
        <v/>
      </c>
      <c r="DH371" s="115" t="str">
        <f t="shared" si="6019"/>
        <v/>
      </c>
      <c r="DI371" s="115" t="str">
        <f t="shared" si="5949"/>
        <v/>
      </c>
      <c r="DJ371" s="115" t="str">
        <f t="shared" si="5950"/>
        <v/>
      </c>
      <c r="DK371" s="115" t="str">
        <f t="shared" si="5951"/>
        <v/>
      </c>
      <c r="DL371" s="115" t="str">
        <f t="shared" si="5952"/>
        <v/>
      </c>
      <c r="DM371" s="115" t="str">
        <f t="shared" si="5953"/>
        <v/>
      </c>
      <c r="DN371" s="115" t="str">
        <f t="shared" si="5954"/>
        <v/>
      </c>
      <c r="DO371" s="115" t="str">
        <f t="shared" si="5955"/>
        <v/>
      </c>
      <c r="DP371" s="115" t="str">
        <f t="shared" si="5956"/>
        <v/>
      </c>
      <c r="DQ371" s="115" t="str">
        <f t="shared" si="5957"/>
        <v/>
      </c>
      <c r="DR371" s="115" t="str">
        <f t="shared" si="5958"/>
        <v/>
      </c>
      <c r="DS371" s="115" t="str">
        <f t="shared" si="5959"/>
        <v/>
      </c>
      <c r="DT371" s="115" t="str">
        <f t="shared" si="5960"/>
        <v/>
      </c>
      <c r="DU371" s="115" t="str">
        <f t="shared" si="5961"/>
        <v/>
      </c>
      <c r="DV371" s="115" t="str">
        <f t="shared" si="5962"/>
        <v/>
      </c>
      <c r="DW371" s="115" t="str">
        <f t="shared" si="5963"/>
        <v/>
      </c>
      <c r="DX371" s="115" t="str">
        <f t="shared" si="5964"/>
        <v/>
      </c>
      <c r="DY371" s="115" t="str">
        <f t="shared" si="5965"/>
        <v/>
      </c>
      <c r="DZ371" s="115" t="str">
        <f t="shared" si="5966"/>
        <v/>
      </c>
      <c r="EA371" s="115" t="str">
        <f t="shared" si="5967"/>
        <v/>
      </c>
      <c r="EB371" s="115" t="str">
        <f t="shared" si="5968"/>
        <v/>
      </c>
      <c r="EC371" s="115" t="str">
        <f t="shared" si="5969"/>
        <v/>
      </c>
      <c r="ED371" s="115" t="str">
        <f t="shared" si="5970"/>
        <v/>
      </c>
      <c r="EE371" s="115" t="str">
        <f t="shared" si="5971"/>
        <v/>
      </c>
      <c r="EF371" s="115" t="str">
        <f t="shared" si="5972"/>
        <v/>
      </c>
      <c r="EG371" s="115" t="str">
        <f t="shared" si="6020"/>
        <v/>
      </c>
      <c r="EH371" s="115" t="str">
        <f t="shared" si="6021"/>
        <v/>
      </c>
      <c r="EI371" s="115" t="str">
        <f t="shared" si="6022"/>
        <v/>
      </c>
      <c r="EJ371" s="115" t="str">
        <f t="shared" si="6023"/>
        <v/>
      </c>
      <c r="EK371" s="115" t="str">
        <f t="shared" si="6024"/>
        <v/>
      </c>
      <c r="EL371" s="115" t="str">
        <f t="shared" si="6025"/>
        <v/>
      </c>
      <c r="EM371" s="115" t="str">
        <f t="shared" si="6026"/>
        <v/>
      </c>
      <c r="EN371" s="115" t="str">
        <f t="shared" si="6027"/>
        <v/>
      </c>
      <c r="EO371" s="115" t="str">
        <f t="shared" si="6028"/>
        <v/>
      </c>
      <c r="EP371" s="115" t="str">
        <f t="shared" si="6029"/>
        <v/>
      </c>
      <c r="EQ371" s="115" t="str">
        <f t="shared" si="6030"/>
        <v/>
      </c>
      <c r="ER371" s="115" t="str">
        <f t="shared" si="6031"/>
        <v/>
      </c>
      <c r="ES371" s="115" t="str">
        <f t="shared" si="6032"/>
        <v/>
      </c>
      <c r="ET371" s="115" t="str">
        <f t="shared" si="6033"/>
        <v/>
      </c>
      <c r="EU371" s="115" t="str">
        <f t="shared" si="6034"/>
        <v/>
      </c>
      <c r="EV371" s="115" t="str">
        <f t="shared" si="6035"/>
        <v/>
      </c>
      <c r="EW371" s="115" t="str">
        <f t="shared" si="6036"/>
        <v/>
      </c>
      <c r="EX371" s="115" t="str">
        <f t="shared" si="6037"/>
        <v/>
      </c>
      <c r="EY371" s="115" t="str">
        <f t="shared" si="6038"/>
        <v/>
      </c>
      <c r="EZ371" s="115" t="str">
        <f t="shared" si="6039"/>
        <v/>
      </c>
      <c r="FA371" s="115" t="str">
        <f t="shared" si="6040"/>
        <v/>
      </c>
      <c r="FB371" s="115" t="str">
        <f t="shared" si="6041"/>
        <v/>
      </c>
      <c r="FC371" s="115" t="str">
        <f t="shared" si="6042"/>
        <v/>
      </c>
      <c r="FD371" s="115" t="str">
        <f t="shared" si="6043"/>
        <v/>
      </c>
      <c r="FE371" s="115" t="str">
        <f t="shared" si="6044"/>
        <v/>
      </c>
      <c r="GY371" s="115">
        <v>368</v>
      </c>
      <c r="GZ371" s="120" t="str">
        <f>IF('INPUT INF'!Q$57="YES",GY378,"")</f>
        <v/>
      </c>
      <c r="HA371" s="118">
        <f t="shared" si="6178"/>
        <v>0</v>
      </c>
      <c r="HB371" s="118" t="str">
        <f>IF(GZ371="","",'INPUT INF'!L$57)</f>
        <v/>
      </c>
      <c r="HC371" s="181">
        <f>'INPUT INF'!Q$34</f>
        <v>0</v>
      </c>
      <c r="HD371" s="181" t="str">
        <f>IFERROR(INDEX(GB$85:GB$109,MATCH($HB371,$GA$85:$GA$109,0)),"")</f>
        <v/>
      </c>
      <c r="HE371" s="181">
        <f t="shared" ref="HE371:HY371" si="6180">IFERROR(INDEX(GC$247:GC$271,MATCH($HB371,$GA$247:$GA$271,0)),"")</f>
        <v>0</v>
      </c>
      <c r="HF371" s="181">
        <f t="shared" si="6180"/>
        <v>0</v>
      </c>
      <c r="HG371" s="181" t="str">
        <f t="shared" si="6180"/>
        <v/>
      </c>
      <c r="HH371" s="181">
        <f t="shared" si="6180"/>
        <v>0</v>
      </c>
      <c r="HI371" s="181">
        <f t="shared" si="6180"/>
        <v>0</v>
      </c>
      <c r="HJ371" s="181">
        <f t="shared" si="6180"/>
        <v>0</v>
      </c>
      <c r="HK371" s="181">
        <f t="shared" si="6180"/>
        <v>0</v>
      </c>
      <c r="HL371" s="181">
        <f t="shared" si="6180"/>
        <v>0</v>
      </c>
      <c r="HM371" s="181">
        <f t="shared" si="6180"/>
        <v>0</v>
      </c>
      <c r="HN371" s="181">
        <f t="shared" si="6180"/>
        <v>0</v>
      </c>
      <c r="HO371" s="181">
        <f t="shared" si="6180"/>
        <v>0</v>
      </c>
      <c r="HP371" s="181">
        <f t="shared" si="6180"/>
        <v>0</v>
      </c>
      <c r="HQ371" s="181">
        <f t="shared" si="6180"/>
        <v>0</v>
      </c>
      <c r="HR371" s="181" t="str">
        <f t="shared" si="6180"/>
        <v/>
      </c>
      <c r="HS371" s="181">
        <f t="shared" si="6180"/>
        <v>0</v>
      </c>
      <c r="HT371" s="181">
        <f t="shared" si="6180"/>
        <v>0</v>
      </c>
      <c r="HU371" s="181">
        <f t="shared" si="6180"/>
        <v>0</v>
      </c>
      <c r="HV371" s="181">
        <f t="shared" si="6180"/>
        <v>0</v>
      </c>
      <c r="HW371" s="181">
        <f t="shared" si="6180"/>
        <v>0</v>
      </c>
      <c r="HX371" s="181">
        <f t="shared" si="6180"/>
        <v>0</v>
      </c>
      <c r="HY371" s="181">
        <f t="shared" si="6180"/>
        <v>0</v>
      </c>
    </row>
    <row r="372" spans="1:233" ht="15" customHeight="1" x14ac:dyDescent="0.25">
      <c r="A372" s="115">
        <v>370</v>
      </c>
      <c r="B372" s="115" t="str">
        <f t="shared" si="6141"/>
        <v/>
      </c>
      <c r="C372" s="115" t="s">
        <v>68</v>
      </c>
      <c r="D372" s="100">
        <f t="shared" si="6144"/>
        <v>0</v>
      </c>
      <c r="E372" s="100" t="str">
        <f t="shared" si="5975"/>
        <v/>
      </c>
      <c r="F372" s="100" t="str">
        <f t="shared" si="5976"/>
        <v/>
      </c>
      <c r="G372" s="100" t="str">
        <f t="shared" si="5925"/>
        <v/>
      </c>
      <c r="H372" s="100" t="str">
        <f t="shared" si="5977"/>
        <v/>
      </c>
      <c r="I372" s="100" t="str">
        <f t="shared" si="5926"/>
        <v/>
      </c>
      <c r="J372" s="100" t="str">
        <f t="shared" si="5978"/>
        <v/>
      </c>
      <c r="K372" s="100" t="str">
        <f t="shared" si="5927"/>
        <v/>
      </c>
      <c r="L372" s="100" t="str">
        <f t="shared" si="5979"/>
        <v/>
      </c>
      <c r="M372" s="100" t="str">
        <f t="shared" si="5928"/>
        <v/>
      </c>
      <c r="N372" s="100" t="str">
        <f t="shared" si="5980"/>
        <v/>
      </c>
      <c r="O372" s="100" t="str">
        <f t="shared" si="5929"/>
        <v/>
      </c>
      <c r="P372" s="100" t="str">
        <f t="shared" si="5981"/>
        <v/>
      </c>
      <c r="Q372" s="100" t="str">
        <f t="shared" si="5930"/>
        <v/>
      </c>
      <c r="R372" s="100" t="str">
        <f t="shared" si="5982"/>
        <v/>
      </c>
      <c r="S372" s="100" t="str">
        <f t="shared" si="5931"/>
        <v/>
      </c>
      <c r="T372" s="100" t="str">
        <f t="shared" si="5983"/>
        <v/>
      </c>
      <c r="U372" s="100" t="str">
        <f t="shared" si="5932"/>
        <v/>
      </c>
      <c r="V372" s="100" t="str">
        <f t="shared" si="5984"/>
        <v/>
      </c>
      <c r="W372" s="100" t="str">
        <f t="shared" si="5933"/>
        <v/>
      </c>
      <c r="X372" s="100" t="str">
        <f t="shared" si="5985"/>
        <v/>
      </c>
      <c r="Y372" s="100" t="str">
        <f t="shared" si="5934"/>
        <v/>
      </c>
      <c r="Z372" s="100" t="str">
        <f t="shared" si="5986"/>
        <v/>
      </c>
      <c r="AA372" s="100" t="str">
        <f t="shared" si="5935"/>
        <v/>
      </c>
      <c r="AB372" s="100" t="str">
        <f t="shared" si="5987"/>
        <v/>
      </c>
      <c r="AC372" s="100" t="str">
        <f t="shared" si="5936"/>
        <v/>
      </c>
      <c r="AD372" s="100" t="str">
        <f t="shared" si="5988"/>
        <v/>
      </c>
      <c r="AE372" s="100" t="str">
        <f t="shared" si="5937"/>
        <v/>
      </c>
      <c r="AF372" s="100" t="str">
        <f t="shared" si="5989"/>
        <v/>
      </c>
      <c r="AG372" s="100" t="str">
        <f t="shared" si="5938"/>
        <v/>
      </c>
      <c r="AH372" s="100" t="str">
        <f t="shared" si="5990"/>
        <v/>
      </c>
      <c r="AI372" s="100" t="str">
        <f t="shared" si="5939"/>
        <v/>
      </c>
      <c r="AJ372" s="100" t="str">
        <f t="shared" si="5991"/>
        <v/>
      </c>
      <c r="AK372" s="100" t="str">
        <f t="shared" si="5940"/>
        <v/>
      </c>
      <c r="AL372" s="100" t="str">
        <f t="shared" si="5992"/>
        <v/>
      </c>
      <c r="AM372" s="100" t="str">
        <f t="shared" si="5941"/>
        <v/>
      </c>
      <c r="AN372" s="100" t="str">
        <f t="shared" si="5993"/>
        <v/>
      </c>
      <c r="AO372" s="100" t="str">
        <f t="shared" si="5942"/>
        <v/>
      </c>
      <c r="AP372" s="100" t="str">
        <f t="shared" si="5994"/>
        <v/>
      </c>
      <c r="AQ372" s="100" t="str">
        <f t="shared" si="5943"/>
        <v/>
      </c>
      <c r="AR372" s="100" t="str">
        <f t="shared" si="5995"/>
        <v/>
      </c>
      <c r="AS372" s="100" t="str">
        <f t="shared" si="5944"/>
        <v/>
      </c>
      <c r="AT372" s="100" t="str">
        <f t="shared" si="5996"/>
        <v/>
      </c>
      <c r="AU372" s="100" t="str">
        <f t="shared" si="5945"/>
        <v/>
      </c>
      <c r="AV372" s="100" t="str">
        <f t="shared" si="5997"/>
        <v/>
      </c>
      <c r="AW372" s="100" t="str">
        <f t="shared" si="5946"/>
        <v/>
      </c>
      <c r="AX372" s="100" t="str">
        <f t="shared" si="5998"/>
        <v/>
      </c>
      <c r="AY372" s="100" t="str">
        <f t="shared" si="5947"/>
        <v/>
      </c>
      <c r="AZ372" s="100" t="str">
        <f t="shared" si="5999"/>
        <v/>
      </c>
      <c r="BA372" s="100" t="str">
        <f t="shared" si="5948"/>
        <v/>
      </c>
      <c r="BB372" s="100" t="str">
        <f t="shared" si="6000"/>
        <v/>
      </c>
      <c r="BC372" s="100" t="str">
        <f>IFERROR(INDEX('INPUT INF'!$F$3:$F$601,MATCH($B372,'INPUT INF'!$A$3:$A$601,FALSE)),"")</f>
        <v/>
      </c>
      <c r="BD372" s="100" t="str">
        <f t="shared" si="6162"/>
        <v/>
      </c>
      <c r="BE372" s="100" t="str">
        <f t="shared" si="6001"/>
        <v/>
      </c>
      <c r="BF372" s="100" t="str">
        <f t="shared" si="6002"/>
        <v/>
      </c>
      <c r="BG372" s="115" t="str">
        <f t="shared" si="6003"/>
        <v/>
      </c>
      <c r="BH372" s="115" t="str">
        <f>IF(AND('INPUT INF'!$O$1="X",BG372="PASS"),BF372,IF($BG372="","0",IF('INPUT INF'!$N$63="YES",$BF372,"")))</f>
        <v>0</v>
      </c>
      <c r="BI372" s="115" t="str">
        <f>IF($BG372="","0",IF('INPUT INF'!$S$64="YES",$BF372,""))</f>
        <v>0</v>
      </c>
      <c r="BJ372" s="115" t="str">
        <f>IF($BG372="","0",IF('INPUT INF'!$S$65="YES",$BF372,""))</f>
        <v>0</v>
      </c>
      <c r="BL372" s="116" t="str">
        <f t="shared" si="6004"/>
        <v/>
      </c>
      <c r="BM372" s="116" t="str">
        <f t="shared" si="6005"/>
        <v/>
      </c>
      <c r="BN372" s="116" t="str">
        <f t="shared" si="6005"/>
        <v/>
      </c>
      <c r="BR372" s="116" t="str">
        <f t="shared" si="6006"/>
        <v/>
      </c>
      <c r="BS372" s="116" t="str">
        <f t="shared" si="6147"/>
        <v/>
      </c>
      <c r="BT372" s="116" t="str">
        <f t="shared" si="6147"/>
        <v/>
      </c>
      <c r="BX372" s="116" t="str">
        <f t="shared" si="6008"/>
        <v/>
      </c>
      <c r="BY372" s="116" t="str">
        <f t="shared" si="6148"/>
        <v/>
      </c>
      <c r="BZ372" s="116" t="str">
        <f t="shared" si="6148"/>
        <v/>
      </c>
      <c r="CD372" s="116" t="str">
        <f t="shared" si="6010"/>
        <v/>
      </c>
      <c r="CE372" s="116" t="str">
        <f t="shared" si="6011"/>
        <v/>
      </c>
      <c r="CF372" s="116" t="str">
        <f t="shared" si="6012"/>
        <v/>
      </c>
      <c r="CJ372" s="116" t="str">
        <f t="shared" si="6013"/>
        <v/>
      </c>
      <c r="CK372" s="116" t="str">
        <f t="shared" si="6014"/>
        <v/>
      </c>
      <c r="CL372" s="116" t="str">
        <f t="shared" si="6015"/>
        <v/>
      </c>
      <c r="CP372" s="116" t="str">
        <f t="shared" si="6016"/>
        <v/>
      </c>
      <c r="CQ372" s="116" t="str">
        <f t="shared" si="6017"/>
        <v/>
      </c>
      <c r="CR372" s="116" t="str">
        <f t="shared" si="6018"/>
        <v/>
      </c>
      <c r="DH372" s="115" t="str">
        <f t="shared" si="6019"/>
        <v/>
      </c>
      <c r="DI372" s="115" t="str">
        <f t="shared" si="5949"/>
        <v/>
      </c>
      <c r="DJ372" s="115" t="str">
        <f t="shared" si="5950"/>
        <v/>
      </c>
      <c r="DK372" s="115" t="str">
        <f t="shared" si="5951"/>
        <v/>
      </c>
      <c r="DL372" s="115" t="str">
        <f t="shared" si="5952"/>
        <v/>
      </c>
      <c r="DM372" s="115" t="str">
        <f t="shared" si="5953"/>
        <v/>
      </c>
      <c r="DN372" s="115" t="str">
        <f t="shared" si="5954"/>
        <v/>
      </c>
      <c r="DO372" s="115" t="str">
        <f t="shared" si="5955"/>
        <v/>
      </c>
      <c r="DP372" s="115" t="str">
        <f t="shared" si="5956"/>
        <v/>
      </c>
      <c r="DQ372" s="115" t="str">
        <f t="shared" si="5957"/>
        <v/>
      </c>
      <c r="DR372" s="115" t="str">
        <f t="shared" si="5958"/>
        <v/>
      </c>
      <c r="DS372" s="115" t="str">
        <f t="shared" si="5959"/>
        <v/>
      </c>
      <c r="DT372" s="115" t="str">
        <f t="shared" si="5960"/>
        <v/>
      </c>
      <c r="DU372" s="115" t="str">
        <f t="shared" si="5961"/>
        <v/>
      </c>
      <c r="DV372" s="115" t="str">
        <f t="shared" si="5962"/>
        <v/>
      </c>
      <c r="DW372" s="115" t="str">
        <f t="shared" si="5963"/>
        <v/>
      </c>
      <c r="DX372" s="115" t="str">
        <f t="shared" si="5964"/>
        <v/>
      </c>
      <c r="DY372" s="115" t="str">
        <f t="shared" si="5965"/>
        <v/>
      </c>
      <c r="DZ372" s="115" t="str">
        <f t="shared" si="5966"/>
        <v/>
      </c>
      <c r="EA372" s="115" t="str">
        <f t="shared" si="5967"/>
        <v/>
      </c>
      <c r="EB372" s="115" t="str">
        <f t="shared" si="5968"/>
        <v/>
      </c>
      <c r="EC372" s="115" t="str">
        <f t="shared" si="5969"/>
        <v/>
      </c>
      <c r="ED372" s="115" t="str">
        <f t="shared" si="5970"/>
        <v/>
      </c>
      <c r="EE372" s="115" t="str">
        <f t="shared" si="5971"/>
        <v/>
      </c>
      <c r="EF372" s="115" t="str">
        <f t="shared" si="5972"/>
        <v/>
      </c>
      <c r="EG372" s="115" t="str">
        <f t="shared" si="6020"/>
        <v/>
      </c>
      <c r="EH372" s="115" t="str">
        <f t="shared" si="6021"/>
        <v/>
      </c>
      <c r="EI372" s="115" t="str">
        <f t="shared" si="6022"/>
        <v/>
      </c>
      <c r="EJ372" s="115" t="str">
        <f t="shared" si="6023"/>
        <v/>
      </c>
      <c r="EK372" s="115" t="str">
        <f t="shared" si="6024"/>
        <v/>
      </c>
      <c r="EL372" s="115" t="str">
        <f t="shared" si="6025"/>
        <v/>
      </c>
      <c r="EM372" s="115" t="str">
        <f t="shared" si="6026"/>
        <v/>
      </c>
      <c r="EN372" s="115" t="str">
        <f t="shared" si="6027"/>
        <v/>
      </c>
      <c r="EO372" s="115" t="str">
        <f t="shared" si="6028"/>
        <v/>
      </c>
      <c r="EP372" s="115" t="str">
        <f t="shared" si="6029"/>
        <v/>
      </c>
      <c r="EQ372" s="115" t="str">
        <f t="shared" si="6030"/>
        <v/>
      </c>
      <c r="ER372" s="115" t="str">
        <f t="shared" si="6031"/>
        <v/>
      </c>
      <c r="ES372" s="115" t="str">
        <f t="shared" si="6032"/>
        <v/>
      </c>
      <c r="ET372" s="115" t="str">
        <f t="shared" si="6033"/>
        <v/>
      </c>
      <c r="EU372" s="115" t="str">
        <f t="shared" si="6034"/>
        <v/>
      </c>
      <c r="EV372" s="115" t="str">
        <f t="shared" si="6035"/>
        <v/>
      </c>
      <c r="EW372" s="115" t="str">
        <f t="shared" si="6036"/>
        <v/>
      </c>
      <c r="EX372" s="115" t="str">
        <f t="shared" si="6037"/>
        <v/>
      </c>
      <c r="EY372" s="115" t="str">
        <f t="shared" si="6038"/>
        <v/>
      </c>
      <c r="EZ372" s="115" t="str">
        <f t="shared" si="6039"/>
        <v/>
      </c>
      <c r="FA372" s="115" t="str">
        <f t="shared" si="6040"/>
        <v/>
      </c>
      <c r="FB372" s="115" t="str">
        <f t="shared" si="6041"/>
        <v/>
      </c>
      <c r="FC372" s="115" t="str">
        <f t="shared" si="6042"/>
        <v/>
      </c>
      <c r="FD372" s="115" t="str">
        <f t="shared" si="6043"/>
        <v/>
      </c>
      <c r="FE372" s="115" t="str">
        <f t="shared" si="6044"/>
        <v/>
      </c>
      <c r="GY372" s="115">
        <v>369</v>
      </c>
      <c r="GZ372" s="120" t="str">
        <f>IF('INPUT INF'!R$57="YES",GY379,"")</f>
        <v/>
      </c>
      <c r="HA372" s="118">
        <f t="shared" si="6178"/>
        <v>0</v>
      </c>
      <c r="HB372" s="118" t="str">
        <f>IF(GZ372="","",'INPUT INF'!L$57)</f>
        <v/>
      </c>
      <c r="HC372" s="181">
        <f>'INPUT INF'!R$34</f>
        <v>0</v>
      </c>
      <c r="HD372" s="181" t="str">
        <f>IFERROR(INDEX(GB$112:GB$136,MATCH($HB372,$GA$112:$GA$136,0)),"")</f>
        <v/>
      </c>
      <c r="HE372" s="181">
        <f t="shared" ref="HE372:HY372" si="6181">IFERROR(INDEX(GC$274:GC$298,MATCH($HB372,$GA$274:$GA$298,0)),"")</f>
        <v>0</v>
      </c>
      <c r="HF372" s="181">
        <f t="shared" si="6181"/>
        <v>0</v>
      </c>
      <c r="HG372" s="181" t="str">
        <f t="shared" si="6181"/>
        <v/>
      </c>
      <c r="HH372" s="181">
        <f t="shared" si="6181"/>
        <v>0</v>
      </c>
      <c r="HI372" s="181">
        <f t="shared" si="6181"/>
        <v>0</v>
      </c>
      <c r="HJ372" s="181">
        <f t="shared" si="6181"/>
        <v>0</v>
      </c>
      <c r="HK372" s="181">
        <f t="shared" si="6181"/>
        <v>0</v>
      </c>
      <c r="HL372" s="181">
        <f t="shared" si="6181"/>
        <v>0</v>
      </c>
      <c r="HM372" s="181">
        <f t="shared" si="6181"/>
        <v>0</v>
      </c>
      <c r="HN372" s="181">
        <f t="shared" si="6181"/>
        <v>0</v>
      </c>
      <c r="HO372" s="181">
        <f t="shared" si="6181"/>
        <v>0</v>
      </c>
      <c r="HP372" s="181">
        <f t="shared" si="6181"/>
        <v>0</v>
      </c>
      <c r="HQ372" s="181">
        <f t="shared" si="6181"/>
        <v>0</v>
      </c>
      <c r="HR372" s="181" t="str">
        <f t="shared" si="6181"/>
        <v/>
      </c>
      <c r="HS372" s="181">
        <f t="shared" si="6181"/>
        <v>0</v>
      </c>
      <c r="HT372" s="181">
        <f t="shared" si="6181"/>
        <v>0</v>
      </c>
      <c r="HU372" s="181">
        <f t="shared" si="6181"/>
        <v>0</v>
      </c>
      <c r="HV372" s="181">
        <f t="shared" si="6181"/>
        <v>0</v>
      </c>
      <c r="HW372" s="181">
        <f t="shared" si="6181"/>
        <v>0</v>
      </c>
      <c r="HX372" s="181">
        <f t="shared" si="6181"/>
        <v>0</v>
      </c>
      <c r="HY372" s="181">
        <f t="shared" si="6181"/>
        <v>0</v>
      </c>
    </row>
    <row r="373" spans="1:233" ht="15" customHeight="1" x14ac:dyDescent="0.25">
      <c r="A373" s="115">
        <v>371</v>
      </c>
      <c r="B373" s="115" t="str">
        <f t="shared" si="6141"/>
        <v/>
      </c>
      <c r="C373" s="115" t="s">
        <v>68</v>
      </c>
      <c r="D373" s="100">
        <f t="shared" si="6144"/>
        <v>0</v>
      </c>
      <c r="E373" s="100" t="str">
        <f t="shared" si="5975"/>
        <v/>
      </c>
      <c r="F373" s="100" t="str">
        <f t="shared" si="5976"/>
        <v/>
      </c>
      <c r="G373" s="100" t="str">
        <f t="shared" si="5925"/>
        <v/>
      </c>
      <c r="H373" s="100" t="str">
        <f t="shared" si="5977"/>
        <v/>
      </c>
      <c r="I373" s="100" t="str">
        <f t="shared" si="5926"/>
        <v/>
      </c>
      <c r="J373" s="100" t="str">
        <f t="shared" si="5978"/>
        <v/>
      </c>
      <c r="K373" s="100" t="str">
        <f t="shared" si="5927"/>
        <v/>
      </c>
      <c r="L373" s="100" t="str">
        <f t="shared" si="5979"/>
        <v/>
      </c>
      <c r="M373" s="100" t="str">
        <f t="shared" si="5928"/>
        <v/>
      </c>
      <c r="N373" s="100" t="str">
        <f t="shared" si="5980"/>
        <v/>
      </c>
      <c r="O373" s="100" t="str">
        <f t="shared" si="5929"/>
        <v/>
      </c>
      <c r="P373" s="100" t="str">
        <f t="shared" si="5981"/>
        <v/>
      </c>
      <c r="Q373" s="100" t="str">
        <f t="shared" si="5930"/>
        <v/>
      </c>
      <c r="R373" s="100" t="str">
        <f t="shared" si="5982"/>
        <v/>
      </c>
      <c r="S373" s="100" t="str">
        <f t="shared" si="5931"/>
        <v/>
      </c>
      <c r="T373" s="100" t="str">
        <f t="shared" si="5983"/>
        <v/>
      </c>
      <c r="U373" s="100" t="str">
        <f t="shared" si="5932"/>
        <v/>
      </c>
      <c r="V373" s="100" t="str">
        <f t="shared" si="5984"/>
        <v/>
      </c>
      <c r="W373" s="100" t="str">
        <f t="shared" si="5933"/>
        <v/>
      </c>
      <c r="X373" s="100" t="str">
        <f t="shared" si="5985"/>
        <v/>
      </c>
      <c r="Y373" s="100" t="str">
        <f t="shared" si="5934"/>
        <v/>
      </c>
      <c r="Z373" s="100" t="str">
        <f t="shared" si="5986"/>
        <v/>
      </c>
      <c r="AA373" s="100" t="str">
        <f t="shared" si="5935"/>
        <v/>
      </c>
      <c r="AB373" s="100" t="str">
        <f t="shared" si="5987"/>
        <v/>
      </c>
      <c r="AC373" s="100" t="str">
        <f t="shared" si="5936"/>
        <v/>
      </c>
      <c r="AD373" s="100" t="str">
        <f t="shared" si="5988"/>
        <v/>
      </c>
      <c r="AE373" s="100" t="str">
        <f t="shared" si="5937"/>
        <v/>
      </c>
      <c r="AF373" s="100" t="str">
        <f t="shared" si="5989"/>
        <v/>
      </c>
      <c r="AG373" s="100" t="str">
        <f t="shared" si="5938"/>
        <v/>
      </c>
      <c r="AH373" s="100" t="str">
        <f t="shared" si="5990"/>
        <v/>
      </c>
      <c r="AI373" s="100" t="str">
        <f t="shared" si="5939"/>
        <v/>
      </c>
      <c r="AJ373" s="100" t="str">
        <f t="shared" si="5991"/>
        <v/>
      </c>
      <c r="AK373" s="100" t="str">
        <f t="shared" si="5940"/>
        <v/>
      </c>
      <c r="AL373" s="100" t="str">
        <f t="shared" si="5992"/>
        <v/>
      </c>
      <c r="AM373" s="100" t="str">
        <f t="shared" si="5941"/>
        <v/>
      </c>
      <c r="AN373" s="100" t="str">
        <f t="shared" si="5993"/>
        <v/>
      </c>
      <c r="AO373" s="100" t="str">
        <f t="shared" si="5942"/>
        <v/>
      </c>
      <c r="AP373" s="100" t="str">
        <f t="shared" si="5994"/>
        <v/>
      </c>
      <c r="AQ373" s="100" t="str">
        <f t="shared" si="5943"/>
        <v/>
      </c>
      <c r="AR373" s="100" t="str">
        <f t="shared" si="5995"/>
        <v/>
      </c>
      <c r="AS373" s="100" t="str">
        <f t="shared" si="5944"/>
        <v/>
      </c>
      <c r="AT373" s="100" t="str">
        <f t="shared" si="5996"/>
        <v/>
      </c>
      <c r="AU373" s="100" t="str">
        <f t="shared" si="5945"/>
        <v/>
      </c>
      <c r="AV373" s="100" t="str">
        <f t="shared" si="5997"/>
        <v/>
      </c>
      <c r="AW373" s="100" t="str">
        <f t="shared" si="5946"/>
        <v/>
      </c>
      <c r="AX373" s="100" t="str">
        <f t="shared" si="5998"/>
        <v/>
      </c>
      <c r="AY373" s="100" t="str">
        <f t="shared" si="5947"/>
        <v/>
      </c>
      <c r="AZ373" s="100" t="str">
        <f t="shared" si="5999"/>
        <v/>
      </c>
      <c r="BA373" s="100" t="str">
        <f t="shared" si="5948"/>
        <v/>
      </c>
      <c r="BB373" s="100" t="str">
        <f t="shared" si="6000"/>
        <v/>
      </c>
      <c r="BC373" s="100" t="str">
        <f>IFERROR(INDEX('INPUT INF'!$F$3:$F$601,MATCH($B373,'INPUT INF'!$A$3:$A$601,FALSE)),"")</f>
        <v/>
      </c>
      <c r="BD373" s="100" t="str">
        <f t="shared" si="6162"/>
        <v/>
      </c>
      <c r="BE373" s="100" t="str">
        <f t="shared" si="6001"/>
        <v/>
      </c>
      <c r="BF373" s="100" t="str">
        <f t="shared" si="6002"/>
        <v/>
      </c>
      <c r="BG373" s="115" t="str">
        <f t="shared" si="6003"/>
        <v/>
      </c>
      <c r="BH373" s="115" t="str">
        <f>IF(AND('INPUT INF'!$O$1="X",BG373="PASS"),BF373,IF($BG373="","0",IF('INPUT INF'!$N$63="YES",$BF373,"")))</f>
        <v>0</v>
      </c>
      <c r="BI373" s="115" t="str">
        <f>IF($BG373="","0",IF('INPUT INF'!$S$64="YES",$BF373,""))</f>
        <v>0</v>
      </c>
      <c r="BJ373" s="115" t="str">
        <f>IF($BG373="","0",IF('INPUT INF'!$S$65="YES",$BF373,""))</f>
        <v>0</v>
      </c>
      <c r="BL373" s="116" t="str">
        <f t="shared" si="6004"/>
        <v/>
      </c>
      <c r="BM373" s="116" t="str">
        <f t="shared" si="6005"/>
        <v/>
      </c>
      <c r="BN373" s="116" t="str">
        <f t="shared" si="6005"/>
        <v/>
      </c>
      <c r="BR373" s="116" t="str">
        <f t="shared" si="6006"/>
        <v/>
      </c>
      <c r="BS373" s="116" t="str">
        <f t="shared" si="6147"/>
        <v/>
      </c>
      <c r="BT373" s="116" t="str">
        <f t="shared" si="6147"/>
        <v/>
      </c>
      <c r="BX373" s="116" t="str">
        <f t="shared" si="6008"/>
        <v/>
      </c>
      <c r="BY373" s="116" t="str">
        <f t="shared" si="6148"/>
        <v/>
      </c>
      <c r="BZ373" s="116" t="str">
        <f t="shared" si="6148"/>
        <v/>
      </c>
      <c r="CD373" s="116" t="str">
        <f t="shared" si="6010"/>
        <v/>
      </c>
      <c r="CE373" s="116" t="str">
        <f t="shared" si="6011"/>
        <v/>
      </c>
      <c r="CF373" s="116" t="str">
        <f t="shared" si="6012"/>
        <v/>
      </c>
      <c r="CJ373" s="116" t="str">
        <f t="shared" si="6013"/>
        <v/>
      </c>
      <c r="CK373" s="116" t="str">
        <f t="shared" si="6014"/>
        <v/>
      </c>
      <c r="CL373" s="116" t="str">
        <f t="shared" si="6015"/>
        <v/>
      </c>
      <c r="CP373" s="116" t="str">
        <f t="shared" si="6016"/>
        <v/>
      </c>
      <c r="CQ373" s="116" t="str">
        <f t="shared" si="6017"/>
        <v/>
      </c>
      <c r="CR373" s="116" t="str">
        <f t="shared" si="6018"/>
        <v/>
      </c>
      <c r="DH373" s="115" t="str">
        <f t="shared" si="6019"/>
        <v/>
      </c>
      <c r="DI373" s="115" t="str">
        <f t="shared" si="5949"/>
        <v/>
      </c>
      <c r="DJ373" s="115" t="str">
        <f t="shared" si="5950"/>
        <v/>
      </c>
      <c r="DK373" s="115" t="str">
        <f t="shared" si="5951"/>
        <v/>
      </c>
      <c r="DL373" s="115" t="str">
        <f t="shared" si="5952"/>
        <v/>
      </c>
      <c r="DM373" s="115" t="str">
        <f t="shared" si="5953"/>
        <v/>
      </c>
      <c r="DN373" s="115" t="str">
        <f t="shared" si="5954"/>
        <v/>
      </c>
      <c r="DO373" s="115" t="str">
        <f t="shared" si="5955"/>
        <v/>
      </c>
      <c r="DP373" s="115" t="str">
        <f t="shared" si="5956"/>
        <v/>
      </c>
      <c r="DQ373" s="115" t="str">
        <f t="shared" si="5957"/>
        <v/>
      </c>
      <c r="DR373" s="115" t="str">
        <f t="shared" si="5958"/>
        <v/>
      </c>
      <c r="DS373" s="115" t="str">
        <f t="shared" si="5959"/>
        <v/>
      </c>
      <c r="DT373" s="115" t="str">
        <f t="shared" si="5960"/>
        <v/>
      </c>
      <c r="DU373" s="115" t="str">
        <f t="shared" si="5961"/>
        <v/>
      </c>
      <c r="DV373" s="115" t="str">
        <f t="shared" si="5962"/>
        <v/>
      </c>
      <c r="DW373" s="115" t="str">
        <f t="shared" si="5963"/>
        <v/>
      </c>
      <c r="DX373" s="115" t="str">
        <f t="shared" si="5964"/>
        <v/>
      </c>
      <c r="DY373" s="115" t="str">
        <f t="shared" si="5965"/>
        <v/>
      </c>
      <c r="DZ373" s="115" t="str">
        <f t="shared" si="5966"/>
        <v/>
      </c>
      <c r="EA373" s="115" t="str">
        <f t="shared" si="5967"/>
        <v/>
      </c>
      <c r="EB373" s="115" t="str">
        <f t="shared" si="5968"/>
        <v/>
      </c>
      <c r="EC373" s="115" t="str">
        <f t="shared" si="5969"/>
        <v/>
      </c>
      <c r="ED373" s="115" t="str">
        <f t="shared" si="5970"/>
        <v/>
      </c>
      <c r="EE373" s="115" t="str">
        <f t="shared" si="5971"/>
        <v/>
      </c>
      <c r="EF373" s="115" t="str">
        <f t="shared" si="5972"/>
        <v/>
      </c>
      <c r="EG373" s="115" t="str">
        <f t="shared" si="6020"/>
        <v/>
      </c>
      <c r="EH373" s="115" t="str">
        <f t="shared" si="6021"/>
        <v/>
      </c>
      <c r="EI373" s="115" t="str">
        <f t="shared" si="6022"/>
        <v/>
      </c>
      <c r="EJ373" s="115" t="str">
        <f t="shared" si="6023"/>
        <v/>
      </c>
      <c r="EK373" s="115" t="str">
        <f t="shared" si="6024"/>
        <v/>
      </c>
      <c r="EL373" s="115" t="str">
        <f t="shared" si="6025"/>
        <v/>
      </c>
      <c r="EM373" s="115" t="str">
        <f t="shared" si="6026"/>
        <v/>
      </c>
      <c r="EN373" s="115" t="str">
        <f t="shared" si="6027"/>
        <v/>
      </c>
      <c r="EO373" s="115" t="str">
        <f t="shared" si="6028"/>
        <v/>
      </c>
      <c r="EP373" s="115" t="str">
        <f t="shared" si="6029"/>
        <v/>
      </c>
      <c r="EQ373" s="115" t="str">
        <f t="shared" si="6030"/>
        <v/>
      </c>
      <c r="ER373" s="115" t="str">
        <f t="shared" si="6031"/>
        <v/>
      </c>
      <c r="ES373" s="115" t="str">
        <f t="shared" si="6032"/>
        <v/>
      </c>
      <c r="ET373" s="115" t="str">
        <f t="shared" si="6033"/>
        <v/>
      </c>
      <c r="EU373" s="115" t="str">
        <f t="shared" si="6034"/>
        <v/>
      </c>
      <c r="EV373" s="115" t="str">
        <f t="shared" si="6035"/>
        <v/>
      </c>
      <c r="EW373" s="115" t="str">
        <f t="shared" si="6036"/>
        <v/>
      </c>
      <c r="EX373" s="115" t="str">
        <f t="shared" si="6037"/>
        <v/>
      </c>
      <c r="EY373" s="115" t="str">
        <f t="shared" si="6038"/>
        <v/>
      </c>
      <c r="EZ373" s="115" t="str">
        <f t="shared" si="6039"/>
        <v/>
      </c>
      <c r="FA373" s="115" t="str">
        <f t="shared" si="6040"/>
        <v/>
      </c>
      <c r="FB373" s="115" t="str">
        <f t="shared" si="6041"/>
        <v/>
      </c>
      <c r="FC373" s="115" t="str">
        <f t="shared" si="6042"/>
        <v/>
      </c>
      <c r="FD373" s="115" t="str">
        <f t="shared" si="6043"/>
        <v/>
      </c>
      <c r="FE373" s="115" t="str">
        <f t="shared" si="6044"/>
        <v/>
      </c>
      <c r="GY373" s="115">
        <v>370</v>
      </c>
      <c r="GZ373" s="120" t="str">
        <f>IF('INPUT INF'!S$57="YES",GY380,"")</f>
        <v/>
      </c>
      <c r="HA373" s="118">
        <f>HA372</f>
        <v>0</v>
      </c>
      <c r="HB373" s="118" t="str">
        <f>IF(GZ373="","",'INPUT INF'!L$57)</f>
        <v/>
      </c>
      <c r="HC373" s="181">
        <f>'INPUT INF'!S$34</f>
        <v>0</v>
      </c>
      <c r="HD373" s="181" t="str">
        <f>IFERROR(INDEX(GB$112:GB$136,MATCH($HB373,$GA$112:$GA$136,0)),"")</f>
        <v/>
      </c>
      <c r="HE373" s="181">
        <f t="shared" ref="HE373:HY373" si="6182">IFERROR(INDEX(GC$301:GC$325,MATCH($HB373,$GA$301:$GA$325,0)),"")</f>
        <v>0</v>
      </c>
      <c r="HF373" s="181">
        <f t="shared" si="6182"/>
        <v>0</v>
      </c>
      <c r="HG373" s="181" t="str">
        <f t="shared" si="6182"/>
        <v/>
      </c>
      <c r="HH373" s="181">
        <f t="shared" si="6182"/>
        <v>0</v>
      </c>
      <c r="HI373" s="181">
        <f t="shared" si="6182"/>
        <v>0</v>
      </c>
      <c r="HJ373" s="181">
        <f t="shared" si="6182"/>
        <v>0</v>
      </c>
      <c r="HK373" s="181">
        <f t="shared" si="6182"/>
        <v>0</v>
      </c>
      <c r="HL373" s="181">
        <f t="shared" si="6182"/>
        <v>0</v>
      </c>
      <c r="HM373" s="181">
        <f t="shared" si="6182"/>
        <v>0</v>
      </c>
      <c r="HN373" s="181">
        <f t="shared" si="6182"/>
        <v>0</v>
      </c>
      <c r="HO373" s="181">
        <f t="shared" si="6182"/>
        <v>0</v>
      </c>
      <c r="HP373" s="181">
        <f t="shared" si="6182"/>
        <v>0</v>
      </c>
      <c r="HQ373" s="181">
        <f t="shared" si="6182"/>
        <v>0</v>
      </c>
      <c r="HR373" s="181" t="str">
        <f t="shared" si="6182"/>
        <v/>
      </c>
      <c r="HS373" s="181">
        <f t="shared" si="6182"/>
        <v>0</v>
      </c>
      <c r="HT373" s="181">
        <f t="shared" si="6182"/>
        <v>0</v>
      </c>
      <c r="HU373" s="181">
        <f t="shared" si="6182"/>
        <v>0</v>
      </c>
      <c r="HV373" s="181">
        <f t="shared" si="6182"/>
        <v>0</v>
      </c>
      <c r="HW373" s="181">
        <f t="shared" si="6182"/>
        <v>0</v>
      </c>
      <c r="HX373" s="181">
        <f t="shared" si="6182"/>
        <v>0</v>
      </c>
      <c r="HY373" s="181">
        <f t="shared" si="6182"/>
        <v>0</v>
      </c>
    </row>
    <row r="374" spans="1:233" ht="15" customHeight="1" x14ac:dyDescent="0.25">
      <c r="A374" s="115">
        <v>372</v>
      </c>
      <c r="B374" s="115" t="str">
        <f t="shared" si="6141"/>
        <v/>
      </c>
      <c r="C374" s="115" t="s">
        <v>68</v>
      </c>
      <c r="D374" s="100">
        <f t="shared" si="6144"/>
        <v>0</v>
      </c>
      <c r="E374" s="100" t="str">
        <f t="shared" si="5975"/>
        <v/>
      </c>
      <c r="F374" s="100" t="str">
        <f t="shared" si="5976"/>
        <v/>
      </c>
      <c r="G374" s="100" t="str">
        <f t="shared" si="5925"/>
        <v/>
      </c>
      <c r="H374" s="100" t="str">
        <f t="shared" si="5977"/>
        <v/>
      </c>
      <c r="I374" s="100" t="str">
        <f t="shared" si="5926"/>
        <v/>
      </c>
      <c r="J374" s="100" t="str">
        <f t="shared" si="5978"/>
        <v/>
      </c>
      <c r="K374" s="100" t="str">
        <f t="shared" si="5927"/>
        <v/>
      </c>
      <c r="L374" s="100" t="str">
        <f t="shared" si="5979"/>
        <v/>
      </c>
      <c r="M374" s="100" t="str">
        <f t="shared" si="5928"/>
        <v/>
      </c>
      <c r="N374" s="100" t="str">
        <f t="shared" si="5980"/>
        <v/>
      </c>
      <c r="O374" s="100" t="str">
        <f t="shared" si="5929"/>
        <v/>
      </c>
      <c r="P374" s="100" t="str">
        <f t="shared" si="5981"/>
        <v/>
      </c>
      <c r="Q374" s="100" t="str">
        <f t="shared" si="5930"/>
        <v/>
      </c>
      <c r="R374" s="100" t="str">
        <f t="shared" si="5982"/>
        <v/>
      </c>
      <c r="S374" s="100" t="str">
        <f t="shared" si="5931"/>
        <v/>
      </c>
      <c r="T374" s="100" t="str">
        <f t="shared" si="5983"/>
        <v/>
      </c>
      <c r="U374" s="100" t="str">
        <f t="shared" si="5932"/>
        <v/>
      </c>
      <c r="V374" s="100" t="str">
        <f t="shared" si="5984"/>
        <v/>
      </c>
      <c r="W374" s="100" t="str">
        <f t="shared" si="5933"/>
        <v/>
      </c>
      <c r="X374" s="100" t="str">
        <f t="shared" si="5985"/>
        <v/>
      </c>
      <c r="Y374" s="100" t="str">
        <f t="shared" si="5934"/>
        <v/>
      </c>
      <c r="Z374" s="100" t="str">
        <f t="shared" si="5986"/>
        <v/>
      </c>
      <c r="AA374" s="100" t="str">
        <f t="shared" si="5935"/>
        <v/>
      </c>
      <c r="AB374" s="100" t="str">
        <f t="shared" si="5987"/>
        <v/>
      </c>
      <c r="AC374" s="100" t="str">
        <f t="shared" si="5936"/>
        <v/>
      </c>
      <c r="AD374" s="100" t="str">
        <f t="shared" si="5988"/>
        <v/>
      </c>
      <c r="AE374" s="100" t="str">
        <f t="shared" si="5937"/>
        <v/>
      </c>
      <c r="AF374" s="100" t="str">
        <f t="shared" si="5989"/>
        <v/>
      </c>
      <c r="AG374" s="100" t="str">
        <f t="shared" si="5938"/>
        <v/>
      </c>
      <c r="AH374" s="100" t="str">
        <f t="shared" si="5990"/>
        <v/>
      </c>
      <c r="AI374" s="100" t="str">
        <f t="shared" si="5939"/>
        <v/>
      </c>
      <c r="AJ374" s="100" t="str">
        <f t="shared" si="5991"/>
        <v/>
      </c>
      <c r="AK374" s="100" t="str">
        <f t="shared" si="5940"/>
        <v/>
      </c>
      <c r="AL374" s="100" t="str">
        <f t="shared" si="5992"/>
        <v/>
      </c>
      <c r="AM374" s="100" t="str">
        <f t="shared" si="5941"/>
        <v/>
      </c>
      <c r="AN374" s="100" t="str">
        <f t="shared" si="5993"/>
        <v/>
      </c>
      <c r="AO374" s="100" t="str">
        <f t="shared" si="5942"/>
        <v/>
      </c>
      <c r="AP374" s="100" t="str">
        <f t="shared" si="5994"/>
        <v/>
      </c>
      <c r="AQ374" s="100" t="str">
        <f t="shared" si="5943"/>
        <v/>
      </c>
      <c r="AR374" s="100" t="str">
        <f t="shared" si="5995"/>
        <v/>
      </c>
      <c r="AS374" s="100" t="str">
        <f t="shared" si="5944"/>
        <v/>
      </c>
      <c r="AT374" s="100" t="str">
        <f t="shared" si="5996"/>
        <v/>
      </c>
      <c r="AU374" s="100" t="str">
        <f t="shared" si="5945"/>
        <v/>
      </c>
      <c r="AV374" s="100" t="str">
        <f t="shared" si="5997"/>
        <v/>
      </c>
      <c r="AW374" s="100" t="str">
        <f t="shared" si="5946"/>
        <v/>
      </c>
      <c r="AX374" s="100" t="str">
        <f t="shared" si="5998"/>
        <v/>
      </c>
      <c r="AY374" s="100" t="str">
        <f t="shared" si="5947"/>
        <v/>
      </c>
      <c r="AZ374" s="100" t="str">
        <f t="shared" si="5999"/>
        <v/>
      </c>
      <c r="BA374" s="100" t="str">
        <f t="shared" si="5948"/>
        <v/>
      </c>
      <c r="BB374" s="100" t="str">
        <f t="shared" si="6000"/>
        <v/>
      </c>
      <c r="BC374" s="100" t="str">
        <f>IFERROR(INDEX('INPUT INF'!$F$3:$F$601,MATCH($B374,'INPUT INF'!$A$3:$A$601,FALSE)),"")</f>
        <v/>
      </c>
      <c r="BD374" s="100" t="str">
        <f t="shared" si="6162"/>
        <v/>
      </c>
      <c r="BE374" s="100" t="str">
        <f t="shared" si="6001"/>
        <v/>
      </c>
      <c r="BF374" s="100" t="str">
        <f t="shared" si="6002"/>
        <v/>
      </c>
      <c r="BG374" s="115" t="str">
        <f t="shared" si="6003"/>
        <v/>
      </c>
      <c r="BH374" s="115" t="str">
        <f>IF(AND('INPUT INF'!$O$1="X",BG374="PASS"),BF374,IF($BG374="","0",IF('INPUT INF'!$N$63="YES",$BF374,"")))</f>
        <v>0</v>
      </c>
      <c r="BI374" s="115" t="str">
        <f>IF($BG374="","0",IF('INPUT INF'!$S$64="YES",$BF374,""))</f>
        <v>0</v>
      </c>
      <c r="BJ374" s="115" t="str">
        <f>IF($BG374="","0",IF('INPUT INF'!$S$65="YES",$BF374,""))</f>
        <v>0</v>
      </c>
      <c r="BL374" s="116" t="str">
        <f t="shared" si="6004"/>
        <v/>
      </c>
      <c r="BM374" s="116" t="str">
        <f t="shared" si="6005"/>
        <v/>
      </c>
      <c r="BN374" s="116" t="str">
        <f t="shared" si="6005"/>
        <v/>
      </c>
      <c r="BR374" s="116" t="str">
        <f t="shared" si="6006"/>
        <v/>
      </c>
      <c r="BS374" s="116" t="str">
        <f t="shared" si="6147"/>
        <v/>
      </c>
      <c r="BT374" s="116" t="str">
        <f t="shared" si="6147"/>
        <v/>
      </c>
      <c r="BX374" s="116" t="str">
        <f t="shared" si="6008"/>
        <v/>
      </c>
      <c r="BY374" s="116" t="str">
        <f t="shared" si="6148"/>
        <v/>
      </c>
      <c r="BZ374" s="116" t="str">
        <f t="shared" si="6148"/>
        <v/>
      </c>
      <c r="CD374" s="116" t="str">
        <f t="shared" si="6010"/>
        <v/>
      </c>
      <c r="CE374" s="116" t="str">
        <f t="shared" si="6011"/>
        <v/>
      </c>
      <c r="CF374" s="116" t="str">
        <f t="shared" si="6012"/>
        <v/>
      </c>
      <c r="CJ374" s="116" t="str">
        <f t="shared" si="6013"/>
        <v/>
      </c>
      <c r="CK374" s="116" t="str">
        <f t="shared" si="6014"/>
        <v/>
      </c>
      <c r="CL374" s="116" t="str">
        <f t="shared" si="6015"/>
        <v/>
      </c>
      <c r="CP374" s="116" t="str">
        <f t="shared" si="6016"/>
        <v/>
      </c>
      <c r="CQ374" s="116" t="str">
        <f t="shared" si="6017"/>
        <v/>
      </c>
      <c r="CR374" s="116" t="str">
        <f t="shared" si="6018"/>
        <v/>
      </c>
      <c r="DH374" s="115" t="str">
        <f t="shared" si="6019"/>
        <v/>
      </c>
      <c r="DI374" s="115" t="str">
        <f t="shared" si="5949"/>
        <v/>
      </c>
      <c r="DJ374" s="115" t="str">
        <f t="shared" si="5950"/>
        <v/>
      </c>
      <c r="DK374" s="115" t="str">
        <f t="shared" si="5951"/>
        <v/>
      </c>
      <c r="DL374" s="115" t="str">
        <f t="shared" si="5952"/>
        <v/>
      </c>
      <c r="DM374" s="115" t="str">
        <f t="shared" si="5953"/>
        <v/>
      </c>
      <c r="DN374" s="115" t="str">
        <f t="shared" si="5954"/>
        <v/>
      </c>
      <c r="DO374" s="115" t="str">
        <f t="shared" si="5955"/>
        <v/>
      </c>
      <c r="DP374" s="115" t="str">
        <f t="shared" si="5956"/>
        <v/>
      </c>
      <c r="DQ374" s="115" t="str">
        <f t="shared" si="5957"/>
        <v/>
      </c>
      <c r="DR374" s="115" t="str">
        <f t="shared" si="5958"/>
        <v/>
      </c>
      <c r="DS374" s="115" t="str">
        <f t="shared" si="5959"/>
        <v/>
      </c>
      <c r="DT374" s="115" t="str">
        <f t="shared" si="5960"/>
        <v/>
      </c>
      <c r="DU374" s="115" t="str">
        <f t="shared" si="5961"/>
        <v/>
      </c>
      <c r="DV374" s="115" t="str">
        <f t="shared" si="5962"/>
        <v/>
      </c>
      <c r="DW374" s="115" t="str">
        <f t="shared" si="5963"/>
        <v/>
      </c>
      <c r="DX374" s="115" t="str">
        <f t="shared" si="5964"/>
        <v/>
      </c>
      <c r="DY374" s="115" t="str">
        <f t="shared" si="5965"/>
        <v/>
      </c>
      <c r="DZ374" s="115" t="str">
        <f t="shared" si="5966"/>
        <v/>
      </c>
      <c r="EA374" s="115" t="str">
        <f t="shared" si="5967"/>
        <v/>
      </c>
      <c r="EB374" s="115" t="str">
        <f t="shared" si="5968"/>
        <v/>
      </c>
      <c r="EC374" s="115" t="str">
        <f t="shared" si="5969"/>
        <v/>
      </c>
      <c r="ED374" s="115" t="str">
        <f t="shared" si="5970"/>
        <v/>
      </c>
      <c r="EE374" s="115" t="str">
        <f t="shared" si="5971"/>
        <v/>
      </c>
      <c r="EF374" s="115" t="str">
        <f t="shared" si="5972"/>
        <v/>
      </c>
      <c r="EG374" s="115" t="str">
        <f t="shared" si="6020"/>
        <v/>
      </c>
      <c r="EH374" s="115" t="str">
        <f t="shared" si="6021"/>
        <v/>
      </c>
      <c r="EI374" s="115" t="str">
        <f t="shared" si="6022"/>
        <v/>
      </c>
      <c r="EJ374" s="115" t="str">
        <f t="shared" si="6023"/>
        <v/>
      </c>
      <c r="EK374" s="115" t="str">
        <f t="shared" si="6024"/>
        <v/>
      </c>
      <c r="EL374" s="115" t="str">
        <f t="shared" si="6025"/>
        <v/>
      </c>
      <c r="EM374" s="115" t="str">
        <f t="shared" si="6026"/>
        <v/>
      </c>
      <c r="EN374" s="115" t="str">
        <f t="shared" si="6027"/>
        <v/>
      </c>
      <c r="EO374" s="115" t="str">
        <f t="shared" si="6028"/>
        <v/>
      </c>
      <c r="EP374" s="115" t="str">
        <f t="shared" si="6029"/>
        <v/>
      </c>
      <c r="EQ374" s="115" t="str">
        <f t="shared" si="6030"/>
        <v/>
      </c>
      <c r="ER374" s="115" t="str">
        <f t="shared" si="6031"/>
        <v/>
      </c>
      <c r="ES374" s="115" t="str">
        <f t="shared" si="6032"/>
        <v/>
      </c>
      <c r="ET374" s="115" t="str">
        <f t="shared" si="6033"/>
        <v/>
      </c>
      <c r="EU374" s="115" t="str">
        <f t="shared" si="6034"/>
        <v/>
      </c>
      <c r="EV374" s="115" t="str">
        <f t="shared" si="6035"/>
        <v/>
      </c>
      <c r="EW374" s="115" t="str">
        <f t="shared" si="6036"/>
        <v/>
      </c>
      <c r="EX374" s="115" t="str">
        <f t="shared" si="6037"/>
        <v/>
      </c>
      <c r="EY374" s="115" t="str">
        <f t="shared" si="6038"/>
        <v/>
      </c>
      <c r="EZ374" s="115" t="str">
        <f t="shared" si="6039"/>
        <v/>
      </c>
      <c r="FA374" s="115" t="str">
        <f t="shared" si="6040"/>
        <v/>
      </c>
      <c r="FB374" s="115" t="str">
        <f t="shared" si="6041"/>
        <v/>
      </c>
      <c r="FC374" s="115" t="str">
        <f t="shared" si="6042"/>
        <v/>
      </c>
      <c r="FD374" s="115" t="str">
        <f t="shared" si="6043"/>
        <v/>
      </c>
      <c r="FE374" s="115" t="str">
        <f t="shared" si="6044"/>
        <v/>
      </c>
      <c r="GY374" s="115">
        <v>371</v>
      </c>
      <c r="GZ374" s="120" t="str">
        <f>IF(COUNT(GZ368:GZ373)&gt;1,GY381,"")</f>
        <v/>
      </c>
      <c r="HA374" s="118">
        <f t="shared" si="6178"/>
        <v>0</v>
      </c>
      <c r="HB374" s="118" t="str">
        <f>IF(GZ374="","",'INPUT INF'!L$57)</f>
        <v/>
      </c>
      <c r="HC374" s="118" t="s">
        <v>32</v>
      </c>
      <c r="HD374" s="181" t="str">
        <f>IFERROR(INDEX(GB$112:GB$136,MATCH($HB374,$GA$112:$GA$136,0)),"")</f>
        <v/>
      </c>
      <c r="HE374" s="181">
        <f>SUM(HE368:HE373)</f>
        <v>0</v>
      </c>
      <c r="HF374" s="181">
        <f t="shared" ref="HF374" si="6183">SUM(HF368:HF373)</f>
        <v>0</v>
      </c>
      <c r="HG374" s="171" t="str">
        <f t="shared" ref="HG374" si="6184">IF(HD374="","",ROUND(HF374/HE374*100,2))</f>
        <v/>
      </c>
      <c r="HH374" s="181">
        <f t="shared" ref="HH374:HQ374" si="6185">SUM(HH368:HH373)</f>
        <v>0</v>
      </c>
      <c r="HI374" s="181">
        <f t="shared" si="6185"/>
        <v>0</v>
      </c>
      <c r="HJ374" s="181">
        <f t="shared" si="6185"/>
        <v>0</v>
      </c>
      <c r="HK374" s="181">
        <f t="shared" si="6185"/>
        <v>0</v>
      </c>
      <c r="HL374" s="181">
        <f t="shared" si="6185"/>
        <v>0</v>
      </c>
      <c r="HM374" s="181">
        <f t="shared" si="6185"/>
        <v>0</v>
      </c>
      <c r="HN374" s="181">
        <f t="shared" si="6185"/>
        <v>0</v>
      </c>
      <c r="HO374" s="181">
        <f t="shared" si="6185"/>
        <v>0</v>
      </c>
      <c r="HP374" s="181">
        <f t="shared" si="6185"/>
        <v>0</v>
      </c>
      <c r="HQ374" s="181">
        <f t="shared" si="6185"/>
        <v>0</v>
      </c>
      <c r="HR374" s="171" t="e">
        <f t="shared" ref="HR374" si="6186">ROUND(HQ374*12.5/SUM(HH374:HP374),2)</f>
        <v>#DIV/0!</v>
      </c>
      <c r="HS374" s="181">
        <f t="shared" ref="HS374" si="6187">SUM(HS368:HS373)</f>
        <v>0</v>
      </c>
      <c r="HT374" s="181">
        <f t="shared" ref="HT374:HW374" si="6188">SUM(HT368:HT373)</f>
        <v>0</v>
      </c>
      <c r="HU374" s="181">
        <f t="shared" si="6188"/>
        <v>0</v>
      </c>
      <c r="HV374" s="181">
        <f t="shared" si="6188"/>
        <v>0</v>
      </c>
      <c r="HW374" s="181">
        <f t="shared" si="6188"/>
        <v>0</v>
      </c>
      <c r="HX374" s="181">
        <f t="shared" ref="HX374:HY374" si="6189">SUM(HX368:HX373)</f>
        <v>0</v>
      </c>
      <c r="HY374" s="181">
        <f t="shared" si="6189"/>
        <v>0</v>
      </c>
    </row>
    <row r="375" spans="1:233" ht="15" customHeight="1" x14ac:dyDescent="0.25">
      <c r="A375" s="115">
        <v>373</v>
      </c>
      <c r="B375" s="115" t="str">
        <f t="shared" si="6141"/>
        <v/>
      </c>
      <c r="C375" s="115" t="s">
        <v>68</v>
      </c>
      <c r="D375" s="100">
        <f t="shared" si="6144"/>
        <v>0</v>
      </c>
      <c r="E375" s="100" t="str">
        <f t="shared" si="5975"/>
        <v/>
      </c>
      <c r="F375" s="100" t="str">
        <f t="shared" si="5976"/>
        <v/>
      </c>
      <c r="G375" s="100" t="str">
        <f t="shared" si="5925"/>
        <v/>
      </c>
      <c r="H375" s="100" t="str">
        <f t="shared" si="5977"/>
        <v/>
      </c>
      <c r="I375" s="100" t="str">
        <f t="shared" si="5926"/>
        <v/>
      </c>
      <c r="J375" s="100" t="str">
        <f t="shared" si="5978"/>
        <v/>
      </c>
      <c r="K375" s="100" t="str">
        <f t="shared" si="5927"/>
        <v/>
      </c>
      <c r="L375" s="100" t="str">
        <f t="shared" si="5979"/>
        <v/>
      </c>
      <c r="M375" s="100" t="str">
        <f t="shared" si="5928"/>
        <v/>
      </c>
      <c r="N375" s="100" t="str">
        <f t="shared" si="5980"/>
        <v/>
      </c>
      <c r="O375" s="100" t="str">
        <f t="shared" si="5929"/>
        <v/>
      </c>
      <c r="P375" s="100" t="str">
        <f t="shared" si="5981"/>
        <v/>
      </c>
      <c r="Q375" s="100" t="str">
        <f t="shared" si="5930"/>
        <v/>
      </c>
      <c r="R375" s="100" t="str">
        <f t="shared" si="5982"/>
        <v/>
      </c>
      <c r="S375" s="100" t="str">
        <f t="shared" si="5931"/>
        <v/>
      </c>
      <c r="T375" s="100" t="str">
        <f t="shared" si="5983"/>
        <v/>
      </c>
      <c r="U375" s="100" t="str">
        <f t="shared" si="5932"/>
        <v/>
      </c>
      <c r="V375" s="100" t="str">
        <f t="shared" si="5984"/>
        <v/>
      </c>
      <c r="W375" s="100" t="str">
        <f t="shared" si="5933"/>
        <v/>
      </c>
      <c r="X375" s="100" t="str">
        <f t="shared" si="5985"/>
        <v/>
      </c>
      <c r="Y375" s="100" t="str">
        <f t="shared" si="5934"/>
        <v/>
      </c>
      <c r="Z375" s="100" t="str">
        <f t="shared" si="5986"/>
        <v/>
      </c>
      <c r="AA375" s="100" t="str">
        <f t="shared" si="5935"/>
        <v/>
      </c>
      <c r="AB375" s="100" t="str">
        <f t="shared" si="5987"/>
        <v/>
      </c>
      <c r="AC375" s="100" t="str">
        <f t="shared" si="5936"/>
        <v/>
      </c>
      <c r="AD375" s="100" t="str">
        <f t="shared" si="5988"/>
        <v/>
      </c>
      <c r="AE375" s="100" t="str">
        <f t="shared" si="5937"/>
        <v/>
      </c>
      <c r="AF375" s="100" t="str">
        <f t="shared" si="5989"/>
        <v/>
      </c>
      <c r="AG375" s="100" t="str">
        <f t="shared" si="5938"/>
        <v/>
      </c>
      <c r="AH375" s="100" t="str">
        <f t="shared" si="5990"/>
        <v/>
      </c>
      <c r="AI375" s="100" t="str">
        <f t="shared" si="5939"/>
        <v/>
      </c>
      <c r="AJ375" s="100" t="str">
        <f t="shared" si="5991"/>
        <v/>
      </c>
      <c r="AK375" s="100" t="str">
        <f t="shared" si="5940"/>
        <v/>
      </c>
      <c r="AL375" s="100" t="str">
        <f t="shared" si="5992"/>
        <v/>
      </c>
      <c r="AM375" s="100" t="str">
        <f t="shared" si="5941"/>
        <v/>
      </c>
      <c r="AN375" s="100" t="str">
        <f t="shared" si="5993"/>
        <v/>
      </c>
      <c r="AO375" s="100" t="str">
        <f t="shared" si="5942"/>
        <v/>
      </c>
      <c r="AP375" s="100" t="str">
        <f t="shared" si="5994"/>
        <v/>
      </c>
      <c r="AQ375" s="100" t="str">
        <f t="shared" si="5943"/>
        <v/>
      </c>
      <c r="AR375" s="100" t="str">
        <f t="shared" si="5995"/>
        <v/>
      </c>
      <c r="AS375" s="100" t="str">
        <f t="shared" si="5944"/>
        <v/>
      </c>
      <c r="AT375" s="100" t="str">
        <f t="shared" si="5996"/>
        <v/>
      </c>
      <c r="AU375" s="100" t="str">
        <f t="shared" si="5945"/>
        <v/>
      </c>
      <c r="AV375" s="100" t="str">
        <f t="shared" si="5997"/>
        <v/>
      </c>
      <c r="AW375" s="100" t="str">
        <f t="shared" si="5946"/>
        <v/>
      </c>
      <c r="AX375" s="100" t="str">
        <f t="shared" si="5998"/>
        <v/>
      </c>
      <c r="AY375" s="100" t="str">
        <f t="shared" si="5947"/>
        <v/>
      </c>
      <c r="AZ375" s="100" t="str">
        <f t="shared" si="5999"/>
        <v/>
      </c>
      <c r="BA375" s="100" t="str">
        <f t="shared" si="5948"/>
        <v/>
      </c>
      <c r="BB375" s="100" t="str">
        <f t="shared" si="6000"/>
        <v/>
      </c>
      <c r="BC375" s="100" t="str">
        <f>IFERROR(INDEX('INPUT INF'!$F$3:$F$601,MATCH($B375,'INPUT INF'!$A$3:$A$601,FALSE)),"")</f>
        <v/>
      </c>
      <c r="BD375" s="100" t="str">
        <f t="shared" si="6162"/>
        <v/>
      </c>
      <c r="BE375" s="100" t="str">
        <f t="shared" si="6001"/>
        <v/>
      </c>
      <c r="BF375" s="100" t="str">
        <f t="shared" si="6002"/>
        <v/>
      </c>
      <c r="BG375" s="115" t="str">
        <f t="shared" si="6003"/>
        <v/>
      </c>
      <c r="BH375" s="115" t="str">
        <f>IF(AND('INPUT INF'!$O$1="X",BG375="PASS"),BF375,IF($BG375="","0",IF('INPUT INF'!$N$63="YES",$BF375,"")))</f>
        <v>0</v>
      </c>
      <c r="BI375" s="115" t="str">
        <f>IF($BG375="","0",IF('INPUT INF'!$S$64="YES",$BF375,""))</f>
        <v>0</v>
      </c>
      <c r="BJ375" s="115" t="str">
        <f>IF($BG375="","0",IF('INPUT INF'!$S$65="YES",$BF375,""))</f>
        <v>0</v>
      </c>
      <c r="BL375" s="116" t="str">
        <f t="shared" si="6004"/>
        <v/>
      </c>
      <c r="BM375" s="116" t="str">
        <f t="shared" si="6005"/>
        <v/>
      </c>
      <c r="BN375" s="116" t="str">
        <f t="shared" si="6005"/>
        <v/>
      </c>
      <c r="BR375" s="116" t="str">
        <f t="shared" si="6006"/>
        <v/>
      </c>
      <c r="BS375" s="116" t="str">
        <f t="shared" si="6147"/>
        <v/>
      </c>
      <c r="BT375" s="116" t="str">
        <f t="shared" si="6147"/>
        <v/>
      </c>
      <c r="BX375" s="116" t="str">
        <f t="shared" si="6008"/>
        <v/>
      </c>
      <c r="BY375" s="116" t="str">
        <f t="shared" si="6148"/>
        <v/>
      </c>
      <c r="BZ375" s="116" t="str">
        <f t="shared" si="6148"/>
        <v/>
      </c>
      <c r="CD375" s="116" t="str">
        <f t="shared" si="6010"/>
        <v/>
      </c>
      <c r="CE375" s="116" t="str">
        <f t="shared" si="6011"/>
        <v/>
      </c>
      <c r="CF375" s="116" t="str">
        <f t="shared" si="6012"/>
        <v/>
      </c>
      <c r="CJ375" s="116" t="str">
        <f t="shared" si="6013"/>
        <v/>
      </c>
      <c r="CK375" s="116" t="str">
        <f t="shared" si="6014"/>
        <v/>
      </c>
      <c r="CL375" s="116" t="str">
        <f t="shared" si="6015"/>
        <v/>
      </c>
      <c r="CP375" s="116" t="str">
        <f t="shared" si="6016"/>
        <v/>
      </c>
      <c r="CQ375" s="116" t="str">
        <f t="shared" si="6017"/>
        <v/>
      </c>
      <c r="CR375" s="116" t="str">
        <f t="shared" si="6018"/>
        <v/>
      </c>
      <c r="DH375" s="115" t="str">
        <f t="shared" si="6019"/>
        <v/>
      </c>
      <c r="DI375" s="115" t="str">
        <f t="shared" si="5949"/>
        <v/>
      </c>
      <c r="DJ375" s="115" t="str">
        <f t="shared" si="5950"/>
        <v/>
      </c>
      <c r="DK375" s="115" t="str">
        <f t="shared" si="5951"/>
        <v/>
      </c>
      <c r="DL375" s="115" t="str">
        <f t="shared" si="5952"/>
        <v/>
      </c>
      <c r="DM375" s="115" t="str">
        <f t="shared" si="5953"/>
        <v/>
      </c>
      <c r="DN375" s="115" t="str">
        <f t="shared" si="5954"/>
        <v/>
      </c>
      <c r="DO375" s="115" t="str">
        <f t="shared" si="5955"/>
        <v/>
      </c>
      <c r="DP375" s="115" t="str">
        <f t="shared" si="5956"/>
        <v/>
      </c>
      <c r="DQ375" s="115" t="str">
        <f t="shared" si="5957"/>
        <v/>
      </c>
      <c r="DR375" s="115" t="str">
        <f t="shared" si="5958"/>
        <v/>
      </c>
      <c r="DS375" s="115" t="str">
        <f t="shared" si="5959"/>
        <v/>
      </c>
      <c r="DT375" s="115" t="str">
        <f t="shared" si="5960"/>
        <v/>
      </c>
      <c r="DU375" s="115" t="str">
        <f t="shared" si="5961"/>
        <v/>
      </c>
      <c r="DV375" s="115" t="str">
        <f t="shared" si="5962"/>
        <v/>
      </c>
      <c r="DW375" s="115" t="str">
        <f t="shared" si="5963"/>
        <v/>
      </c>
      <c r="DX375" s="115" t="str">
        <f t="shared" si="5964"/>
        <v/>
      </c>
      <c r="DY375" s="115" t="str">
        <f t="shared" si="5965"/>
        <v/>
      </c>
      <c r="DZ375" s="115" t="str">
        <f t="shared" si="5966"/>
        <v/>
      </c>
      <c r="EA375" s="115" t="str">
        <f t="shared" si="5967"/>
        <v/>
      </c>
      <c r="EB375" s="115" t="str">
        <f t="shared" si="5968"/>
        <v/>
      </c>
      <c r="EC375" s="115" t="str">
        <f t="shared" si="5969"/>
        <v/>
      </c>
      <c r="ED375" s="115" t="str">
        <f t="shared" si="5970"/>
        <v/>
      </c>
      <c r="EE375" s="115" t="str">
        <f t="shared" si="5971"/>
        <v/>
      </c>
      <c r="EF375" s="115" t="str">
        <f t="shared" si="5972"/>
        <v/>
      </c>
      <c r="EG375" s="115" t="str">
        <f t="shared" si="6020"/>
        <v/>
      </c>
      <c r="EH375" s="115" t="str">
        <f t="shared" si="6021"/>
        <v/>
      </c>
      <c r="EI375" s="115" t="str">
        <f t="shared" si="6022"/>
        <v/>
      </c>
      <c r="EJ375" s="115" t="str">
        <f t="shared" si="6023"/>
        <v/>
      </c>
      <c r="EK375" s="115" t="str">
        <f t="shared" si="6024"/>
        <v/>
      </c>
      <c r="EL375" s="115" t="str">
        <f t="shared" si="6025"/>
        <v/>
      </c>
      <c r="EM375" s="115" t="str">
        <f t="shared" si="6026"/>
        <v/>
      </c>
      <c r="EN375" s="115" t="str">
        <f t="shared" si="6027"/>
        <v/>
      </c>
      <c r="EO375" s="115" t="str">
        <f t="shared" si="6028"/>
        <v/>
      </c>
      <c r="EP375" s="115" t="str">
        <f t="shared" si="6029"/>
        <v/>
      </c>
      <c r="EQ375" s="115" t="str">
        <f t="shared" si="6030"/>
        <v/>
      </c>
      <c r="ER375" s="115" t="str">
        <f t="shared" si="6031"/>
        <v/>
      </c>
      <c r="ES375" s="115" t="str">
        <f t="shared" si="6032"/>
        <v/>
      </c>
      <c r="ET375" s="115" t="str">
        <f t="shared" si="6033"/>
        <v/>
      </c>
      <c r="EU375" s="115" t="str">
        <f t="shared" si="6034"/>
        <v/>
      </c>
      <c r="EV375" s="115" t="str">
        <f t="shared" si="6035"/>
        <v/>
      </c>
      <c r="EW375" s="115" t="str">
        <f t="shared" si="6036"/>
        <v/>
      </c>
      <c r="EX375" s="115" t="str">
        <f t="shared" si="6037"/>
        <v/>
      </c>
      <c r="EY375" s="115" t="str">
        <f t="shared" si="6038"/>
        <v/>
      </c>
      <c r="EZ375" s="115" t="str">
        <f t="shared" si="6039"/>
        <v/>
      </c>
      <c r="FA375" s="115" t="str">
        <f t="shared" si="6040"/>
        <v/>
      </c>
      <c r="FB375" s="115" t="str">
        <f t="shared" si="6041"/>
        <v/>
      </c>
      <c r="FC375" s="115" t="str">
        <f t="shared" si="6042"/>
        <v/>
      </c>
      <c r="FD375" s="115" t="str">
        <f t="shared" si="6043"/>
        <v/>
      </c>
      <c r="FE375" s="115" t="str">
        <f t="shared" si="6044"/>
        <v/>
      </c>
      <c r="GY375" s="115">
        <v>372</v>
      </c>
      <c r="GZ375" s="120" t="str">
        <f>IF('INPUT INF'!N$58="YES",GY382,"")</f>
        <v/>
      </c>
      <c r="HA375" s="118">
        <f>'INPUT INF'!K58</f>
        <v>0</v>
      </c>
      <c r="HB375" s="118" t="str">
        <f>IF(GZ375="","",'INPUT INF'!L$58)</f>
        <v/>
      </c>
      <c r="HC375" s="181" t="str">
        <f>'INPUT INF'!N$34</f>
        <v>A</v>
      </c>
      <c r="HD375" s="181" t="str">
        <f>IFERROR(INDEX(GB$4:GB$28,MATCH($HB375,$GA$4:$GA$28,0)),"")</f>
        <v/>
      </c>
      <c r="HE375" s="181">
        <f t="shared" ref="HE375:HY375" si="6190">IFERROR(INDEX(GC$166:GC$190,MATCH($HB375,$GA$166:$GA$190,0)),"")</f>
        <v>0</v>
      </c>
      <c r="HF375" s="181">
        <f t="shared" si="6190"/>
        <v>0</v>
      </c>
      <c r="HG375" s="181" t="str">
        <f t="shared" si="6190"/>
        <v/>
      </c>
      <c r="HH375" s="181">
        <f t="shared" si="6190"/>
        <v>0</v>
      </c>
      <c r="HI375" s="181">
        <f t="shared" si="6190"/>
        <v>0</v>
      </c>
      <c r="HJ375" s="181">
        <f t="shared" si="6190"/>
        <v>0</v>
      </c>
      <c r="HK375" s="181">
        <f t="shared" si="6190"/>
        <v>0</v>
      </c>
      <c r="HL375" s="181">
        <f t="shared" si="6190"/>
        <v>0</v>
      </c>
      <c r="HM375" s="181">
        <f t="shared" si="6190"/>
        <v>0</v>
      </c>
      <c r="HN375" s="181">
        <f t="shared" si="6190"/>
        <v>0</v>
      </c>
      <c r="HO375" s="181">
        <f t="shared" si="6190"/>
        <v>0</v>
      </c>
      <c r="HP375" s="181">
        <f t="shared" si="6190"/>
        <v>0</v>
      </c>
      <c r="HQ375" s="181">
        <f t="shared" si="6190"/>
        <v>0</v>
      </c>
      <c r="HR375" s="181" t="str">
        <f t="shared" si="6190"/>
        <v/>
      </c>
      <c r="HS375" s="181">
        <f t="shared" si="6190"/>
        <v>0</v>
      </c>
      <c r="HT375" s="181">
        <f t="shared" si="6190"/>
        <v>0</v>
      </c>
      <c r="HU375" s="181">
        <f t="shared" si="6190"/>
        <v>0</v>
      </c>
      <c r="HV375" s="181">
        <f t="shared" si="6190"/>
        <v>0</v>
      </c>
      <c r="HW375" s="181">
        <f t="shared" si="6190"/>
        <v>0</v>
      </c>
      <c r="HX375" s="181">
        <f t="shared" si="6190"/>
        <v>0</v>
      </c>
      <c r="HY375" s="181">
        <f t="shared" si="6190"/>
        <v>0</v>
      </c>
    </row>
    <row r="376" spans="1:233" ht="15" customHeight="1" x14ac:dyDescent="0.25">
      <c r="A376" s="115">
        <v>374</v>
      </c>
      <c r="B376" s="115" t="str">
        <f t="shared" si="6141"/>
        <v/>
      </c>
      <c r="C376" s="115" t="s">
        <v>68</v>
      </c>
      <c r="D376" s="100">
        <f t="shared" si="6144"/>
        <v>0</v>
      </c>
      <c r="E376" s="100" t="str">
        <f t="shared" si="5975"/>
        <v/>
      </c>
      <c r="F376" s="100" t="str">
        <f t="shared" si="5976"/>
        <v/>
      </c>
      <c r="G376" s="100" t="str">
        <f t="shared" si="5925"/>
        <v/>
      </c>
      <c r="H376" s="100" t="str">
        <f t="shared" si="5977"/>
        <v/>
      </c>
      <c r="I376" s="100" t="str">
        <f t="shared" si="5926"/>
        <v/>
      </c>
      <c r="J376" s="100" t="str">
        <f t="shared" si="5978"/>
        <v/>
      </c>
      <c r="K376" s="100" t="str">
        <f t="shared" si="5927"/>
        <v/>
      </c>
      <c r="L376" s="100" t="str">
        <f t="shared" si="5979"/>
        <v/>
      </c>
      <c r="M376" s="100" t="str">
        <f t="shared" si="5928"/>
        <v/>
      </c>
      <c r="N376" s="100" t="str">
        <f t="shared" si="5980"/>
        <v/>
      </c>
      <c r="O376" s="100" t="str">
        <f t="shared" si="5929"/>
        <v/>
      </c>
      <c r="P376" s="100" t="str">
        <f t="shared" si="5981"/>
        <v/>
      </c>
      <c r="Q376" s="100" t="str">
        <f t="shared" si="5930"/>
        <v/>
      </c>
      <c r="R376" s="100" t="str">
        <f t="shared" si="5982"/>
        <v/>
      </c>
      <c r="S376" s="100" t="str">
        <f t="shared" si="5931"/>
        <v/>
      </c>
      <c r="T376" s="100" t="str">
        <f t="shared" si="5983"/>
        <v/>
      </c>
      <c r="U376" s="100" t="str">
        <f t="shared" si="5932"/>
        <v/>
      </c>
      <c r="V376" s="100" t="str">
        <f t="shared" si="5984"/>
        <v/>
      </c>
      <c r="W376" s="100" t="str">
        <f t="shared" si="5933"/>
        <v/>
      </c>
      <c r="X376" s="100" t="str">
        <f t="shared" si="5985"/>
        <v/>
      </c>
      <c r="Y376" s="100" t="str">
        <f t="shared" si="5934"/>
        <v/>
      </c>
      <c r="Z376" s="100" t="str">
        <f t="shared" si="5986"/>
        <v/>
      </c>
      <c r="AA376" s="100" t="str">
        <f t="shared" si="5935"/>
        <v/>
      </c>
      <c r="AB376" s="100" t="str">
        <f t="shared" si="5987"/>
        <v/>
      </c>
      <c r="AC376" s="100" t="str">
        <f t="shared" si="5936"/>
        <v/>
      </c>
      <c r="AD376" s="100" t="str">
        <f t="shared" si="5988"/>
        <v/>
      </c>
      <c r="AE376" s="100" t="str">
        <f t="shared" si="5937"/>
        <v/>
      </c>
      <c r="AF376" s="100" t="str">
        <f t="shared" si="5989"/>
        <v/>
      </c>
      <c r="AG376" s="100" t="str">
        <f t="shared" si="5938"/>
        <v/>
      </c>
      <c r="AH376" s="100" t="str">
        <f t="shared" si="5990"/>
        <v/>
      </c>
      <c r="AI376" s="100" t="str">
        <f t="shared" si="5939"/>
        <v/>
      </c>
      <c r="AJ376" s="100" t="str">
        <f t="shared" si="5991"/>
        <v/>
      </c>
      <c r="AK376" s="100" t="str">
        <f t="shared" si="5940"/>
        <v/>
      </c>
      <c r="AL376" s="100" t="str">
        <f t="shared" si="5992"/>
        <v/>
      </c>
      <c r="AM376" s="100" t="str">
        <f t="shared" si="5941"/>
        <v/>
      </c>
      <c r="AN376" s="100" t="str">
        <f t="shared" si="5993"/>
        <v/>
      </c>
      <c r="AO376" s="100" t="str">
        <f t="shared" si="5942"/>
        <v/>
      </c>
      <c r="AP376" s="100" t="str">
        <f t="shared" si="5994"/>
        <v/>
      </c>
      <c r="AQ376" s="100" t="str">
        <f t="shared" si="5943"/>
        <v/>
      </c>
      <c r="AR376" s="100" t="str">
        <f t="shared" si="5995"/>
        <v/>
      </c>
      <c r="AS376" s="100" t="str">
        <f t="shared" si="5944"/>
        <v/>
      </c>
      <c r="AT376" s="100" t="str">
        <f t="shared" si="5996"/>
        <v/>
      </c>
      <c r="AU376" s="100" t="str">
        <f t="shared" si="5945"/>
        <v/>
      </c>
      <c r="AV376" s="100" t="str">
        <f t="shared" si="5997"/>
        <v/>
      </c>
      <c r="AW376" s="100" t="str">
        <f t="shared" si="5946"/>
        <v/>
      </c>
      <c r="AX376" s="100" t="str">
        <f t="shared" si="5998"/>
        <v/>
      </c>
      <c r="AY376" s="100" t="str">
        <f t="shared" si="5947"/>
        <v/>
      </c>
      <c r="AZ376" s="100" t="str">
        <f t="shared" si="5999"/>
        <v/>
      </c>
      <c r="BA376" s="100" t="str">
        <f t="shared" si="5948"/>
        <v/>
      </c>
      <c r="BB376" s="100" t="str">
        <f t="shared" si="6000"/>
        <v/>
      </c>
      <c r="BC376" s="100" t="str">
        <f>IFERROR(INDEX('INPUT INF'!$F$3:$F$601,MATCH($B376,'INPUT INF'!$A$3:$A$601,FALSE)),"")</f>
        <v/>
      </c>
      <c r="BD376" s="100" t="str">
        <f t="shared" si="6162"/>
        <v/>
      </c>
      <c r="BE376" s="100" t="str">
        <f t="shared" si="6001"/>
        <v/>
      </c>
      <c r="BF376" s="100" t="str">
        <f t="shared" si="6002"/>
        <v/>
      </c>
      <c r="BG376" s="115" t="str">
        <f t="shared" si="6003"/>
        <v/>
      </c>
      <c r="BH376" s="115" t="str">
        <f>IF(AND('INPUT INF'!$O$1="X",BG376="PASS"),BF376,IF($BG376="","0",IF('INPUT INF'!$N$63="YES",$BF376,"")))</f>
        <v>0</v>
      </c>
      <c r="BI376" s="115" t="str">
        <f>IF($BG376="","0",IF('INPUT INF'!$S$64="YES",$BF376,""))</f>
        <v>0</v>
      </c>
      <c r="BJ376" s="115" t="str">
        <f>IF($BG376="","0",IF('INPUT INF'!$S$65="YES",$BF376,""))</f>
        <v>0</v>
      </c>
      <c r="BL376" s="116" t="str">
        <f t="shared" si="6004"/>
        <v/>
      </c>
      <c r="BM376" s="116" t="str">
        <f t="shared" si="6005"/>
        <v/>
      </c>
      <c r="BN376" s="116" t="str">
        <f t="shared" si="6005"/>
        <v/>
      </c>
      <c r="BR376" s="116" t="str">
        <f t="shared" si="6006"/>
        <v/>
      </c>
      <c r="BS376" s="116" t="str">
        <f t="shared" si="6147"/>
        <v/>
      </c>
      <c r="BT376" s="116" t="str">
        <f t="shared" si="6147"/>
        <v/>
      </c>
      <c r="BX376" s="116" t="str">
        <f t="shared" si="6008"/>
        <v/>
      </c>
      <c r="BY376" s="116" t="str">
        <f t="shared" si="6148"/>
        <v/>
      </c>
      <c r="BZ376" s="116" t="str">
        <f t="shared" si="6148"/>
        <v/>
      </c>
      <c r="CD376" s="116" t="str">
        <f t="shared" si="6010"/>
        <v/>
      </c>
      <c r="CE376" s="116" t="str">
        <f t="shared" si="6011"/>
        <v/>
      </c>
      <c r="CF376" s="116" t="str">
        <f t="shared" si="6012"/>
        <v/>
      </c>
      <c r="CJ376" s="116" t="str">
        <f t="shared" si="6013"/>
        <v/>
      </c>
      <c r="CK376" s="116" t="str">
        <f t="shared" si="6014"/>
        <v/>
      </c>
      <c r="CL376" s="116" t="str">
        <f t="shared" si="6015"/>
        <v/>
      </c>
      <c r="CP376" s="116" t="str">
        <f t="shared" si="6016"/>
        <v/>
      </c>
      <c r="CQ376" s="116" t="str">
        <f t="shared" si="6017"/>
        <v/>
      </c>
      <c r="CR376" s="116" t="str">
        <f t="shared" si="6018"/>
        <v/>
      </c>
      <c r="DH376" s="115" t="str">
        <f t="shared" si="6019"/>
        <v/>
      </c>
      <c r="DI376" s="115" t="str">
        <f t="shared" si="5949"/>
        <v/>
      </c>
      <c r="DJ376" s="115" t="str">
        <f t="shared" si="5950"/>
        <v/>
      </c>
      <c r="DK376" s="115" t="str">
        <f t="shared" si="5951"/>
        <v/>
      </c>
      <c r="DL376" s="115" t="str">
        <f t="shared" si="5952"/>
        <v/>
      </c>
      <c r="DM376" s="115" t="str">
        <f t="shared" si="5953"/>
        <v/>
      </c>
      <c r="DN376" s="115" t="str">
        <f t="shared" si="5954"/>
        <v/>
      </c>
      <c r="DO376" s="115" t="str">
        <f t="shared" si="5955"/>
        <v/>
      </c>
      <c r="DP376" s="115" t="str">
        <f t="shared" si="5956"/>
        <v/>
      </c>
      <c r="DQ376" s="115" t="str">
        <f t="shared" si="5957"/>
        <v/>
      </c>
      <c r="DR376" s="115" t="str">
        <f t="shared" si="5958"/>
        <v/>
      </c>
      <c r="DS376" s="115" t="str">
        <f t="shared" si="5959"/>
        <v/>
      </c>
      <c r="DT376" s="115" t="str">
        <f t="shared" si="5960"/>
        <v/>
      </c>
      <c r="DU376" s="115" t="str">
        <f t="shared" si="5961"/>
        <v/>
      </c>
      <c r="DV376" s="115" t="str">
        <f t="shared" si="5962"/>
        <v/>
      </c>
      <c r="DW376" s="115" t="str">
        <f t="shared" si="5963"/>
        <v/>
      </c>
      <c r="DX376" s="115" t="str">
        <f t="shared" si="5964"/>
        <v/>
      </c>
      <c r="DY376" s="115" t="str">
        <f t="shared" si="5965"/>
        <v/>
      </c>
      <c r="DZ376" s="115" t="str">
        <f t="shared" si="5966"/>
        <v/>
      </c>
      <c r="EA376" s="115" t="str">
        <f t="shared" si="5967"/>
        <v/>
      </c>
      <c r="EB376" s="115" t="str">
        <f t="shared" si="5968"/>
        <v/>
      </c>
      <c r="EC376" s="115" t="str">
        <f t="shared" si="5969"/>
        <v/>
      </c>
      <c r="ED376" s="115" t="str">
        <f t="shared" si="5970"/>
        <v/>
      </c>
      <c r="EE376" s="115" t="str">
        <f t="shared" si="5971"/>
        <v/>
      </c>
      <c r="EF376" s="115" t="str">
        <f t="shared" si="5972"/>
        <v/>
      </c>
      <c r="EG376" s="115" t="str">
        <f t="shared" si="6020"/>
        <v/>
      </c>
      <c r="EH376" s="115" t="str">
        <f t="shared" si="6021"/>
        <v/>
      </c>
      <c r="EI376" s="115" t="str">
        <f t="shared" si="6022"/>
        <v/>
      </c>
      <c r="EJ376" s="115" t="str">
        <f t="shared" si="6023"/>
        <v/>
      </c>
      <c r="EK376" s="115" t="str">
        <f t="shared" si="6024"/>
        <v/>
      </c>
      <c r="EL376" s="115" t="str">
        <f t="shared" si="6025"/>
        <v/>
      </c>
      <c r="EM376" s="115" t="str">
        <f t="shared" si="6026"/>
        <v/>
      </c>
      <c r="EN376" s="115" t="str">
        <f t="shared" si="6027"/>
        <v/>
      </c>
      <c r="EO376" s="115" t="str">
        <f t="shared" si="6028"/>
        <v/>
      </c>
      <c r="EP376" s="115" t="str">
        <f t="shared" si="6029"/>
        <v/>
      </c>
      <c r="EQ376" s="115" t="str">
        <f t="shared" si="6030"/>
        <v/>
      </c>
      <c r="ER376" s="115" t="str">
        <f t="shared" si="6031"/>
        <v/>
      </c>
      <c r="ES376" s="115" t="str">
        <f t="shared" si="6032"/>
        <v/>
      </c>
      <c r="ET376" s="115" t="str">
        <f t="shared" si="6033"/>
        <v/>
      </c>
      <c r="EU376" s="115" t="str">
        <f t="shared" si="6034"/>
        <v/>
      </c>
      <c r="EV376" s="115" t="str">
        <f t="shared" si="6035"/>
        <v/>
      </c>
      <c r="EW376" s="115" t="str">
        <f t="shared" si="6036"/>
        <v/>
      </c>
      <c r="EX376" s="115" t="str">
        <f t="shared" si="6037"/>
        <v/>
      </c>
      <c r="EY376" s="115" t="str">
        <f t="shared" si="6038"/>
        <v/>
      </c>
      <c r="EZ376" s="115" t="str">
        <f t="shared" si="6039"/>
        <v/>
      </c>
      <c r="FA376" s="115" t="str">
        <f t="shared" si="6040"/>
        <v/>
      </c>
      <c r="FB376" s="115" t="str">
        <f t="shared" si="6041"/>
        <v/>
      </c>
      <c r="FC376" s="115" t="str">
        <f t="shared" si="6042"/>
        <v/>
      </c>
      <c r="FD376" s="115" t="str">
        <f t="shared" si="6043"/>
        <v/>
      </c>
      <c r="FE376" s="115" t="str">
        <f t="shared" si="6044"/>
        <v/>
      </c>
      <c r="GY376" s="115">
        <v>373</v>
      </c>
      <c r="GZ376" s="120" t="str">
        <f>IF('INPUT INF'!O$58="YES",GY383,"")</f>
        <v/>
      </c>
      <c r="HA376" s="118">
        <f>HA375</f>
        <v>0</v>
      </c>
      <c r="HB376" s="118" t="str">
        <f>IF(GZ376="","",'INPUT INF'!L$58)</f>
        <v/>
      </c>
      <c r="HC376" s="181" t="str">
        <f>'INPUT INF'!O$34</f>
        <v>B</v>
      </c>
      <c r="HD376" s="181" t="str">
        <f>IFERROR(INDEX(GB$31:GB$55,MATCH($HB376,$GA$31:$GA$55,0)),"")</f>
        <v/>
      </c>
      <c r="HE376" s="181">
        <f t="shared" ref="HE376:HY376" si="6191">IFERROR(INDEX(GC$192:GC$217,MATCH($HB376,$GA$192:$GA$217,0)),"")</f>
        <v>0</v>
      </c>
      <c r="HF376" s="181">
        <f t="shared" si="6191"/>
        <v>0</v>
      </c>
      <c r="HG376" s="181" t="str">
        <f t="shared" si="6191"/>
        <v/>
      </c>
      <c r="HH376" s="181">
        <f t="shared" si="6191"/>
        <v>0</v>
      </c>
      <c r="HI376" s="181">
        <f t="shared" si="6191"/>
        <v>0</v>
      </c>
      <c r="HJ376" s="181">
        <f t="shared" si="6191"/>
        <v>0</v>
      </c>
      <c r="HK376" s="181">
        <f t="shared" si="6191"/>
        <v>0</v>
      </c>
      <c r="HL376" s="181">
        <f t="shared" si="6191"/>
        <v>0</v>
      </c>
      <c r="HM376" s="181">
        <f t="shared" si="6191"/>
        <v>0</v>
      </c>
      <c r="HN376" s="181">
        <f t="shared" si="6191"/>
        <v>0</v>
      </c>
      <c r="HO376" s="181">
        <f t="shared" si="6191"/>
        <v>0</v>
      </c>
      <c r="HP376" s="181">
        <f t="shared" si="6191"/>
        <v>0</v>
      </c>
      <c r="HQ376" s="181">
        <f t="shared" si="6191"/>
        <v>0</v>
      </c>
      <c r="HR376" s="181" t="str">
        <f t="shared" si="6191"/>
        <v/>
      </c>
      <c r="HS376" s="181">
        <f t="shared" si="6191"/>
        <v>0</v>
      </c>
      <c r="HT376" s="181">
        <f t="shared" si="6191"/>
        <v>0</v>
      </c>
      <c r="HU376" s="181">
        <f t="shared" si="6191"/>
        <v>0</v>
      </c>
      <c r="HV376" s="181">
        <f t="shared" si="6191"/>
        <v>0</v>
      </c>
      <c r="HW376" s="181">
        <f t="shared" si="6191"/>
        <v>0</v>
      </c>
      <c r="HX376" s="181">
        <f t="shared" si="6191"/>
        <v>0</v>
      </c>
      <c r="HY376" s="181">
        <f t="shared" si="6191"/>
        <v>0</v>
      </c>
    </row>
    <row r="377" spans="1:233" ht="15" customHeight="1" x14ac:dyDescent="0.25">
      <c r="A377" s="115">
        <v>375</v>
      </c>
      <c r="B377" s="115" t="str">
        <f t="shared" si="6141"/>
        <v/>
      </c>
      <c r="C377" s="115" t="s">
        <v>68</v>
      </c>
      <c r="D377" s="100">
        <f t="shared" si="6144"/>
        <v>0</v>
      </c>
      <c r="E377" s="100" t="str">
        <f t="shared" si="5975"/>
        <v/>
      </c>
      <c r="F377" s="100" t="str">
        <f t="shared" si="5976"/>
        <v/>
      </c>
      <c r="G377" s="100" t="str">
        <f t="shared" si="5925"/>
        <v/>
      </c>
      <c r="H377" s="100" t="str">
        <f t="shared" si="5977"/>
        <v/>
      </c>
      <c r="I377" s="100" t="str">
        <f t="shared" si="5926"/>
        <v/>
      </c>
      <c r="J377" s="100" t="str">
        <f t="shared" si="5978"/>
        <v/>
      </c>
      <c r="K377" s="100" t="str">
        <f t="shared" si="5927"/>
        <v/>
      </c>
      <c r="L377" s="100" t="str">
        <f t="shared" si="5979"/>
        <v/>
      </c>
      <c r="M377" s="100" t="str">
        <f t="shared" si="5928"/>
        <v/>
      </c>
      <c r="N377" s="100" t="str">
        <f t="shared" si="5980"/>
        <v/>
      </c>
      <c r="O377" s="100" t="str">
        <f t="shared" si="5929"/>
        <v/>
      </c>
      <c r="P377" s="100" t="str">
        <f t="shared" si="5981"/>
        <v/>
      </c>
      <c r="Q377" s="100" t="str">
        <f t="shared" si="5930"/>
        <v/>
      </c>
      <c r="R377" s="100" t="str">
        <f t="shared" si="5982"/>
        <v/>
      </c>
      <c r="S377" s="100" t="str">
        <f t="shared" si="5931"/>
        <v/>
      </c>
      <c r="T377" s="100" t="str">
        <f t="shared" si="5983"/>
        <v/>
      </c>
      <c r="U377" s="100" t="str">
        <f t="shared" si="5932"/>
        <v/>
      </c>
      <c r="V377" s="100" t="str">
        <f t="shared" si="5984"/>
        <v/>
      </c>
      <c r="W377" s="100" t="str">
        <f t="shared" si="5933"/>
        <v/>
      </c>
      <c r="X377" s="100" t="str">
        <f t="shared" si="5985"/>
        <v/>
      </c>
      <c r="Y377" s="100" t="str">
        <f t="shared" si="5934"/>
        <v/>
      </c>
      <c r="Z377" s="100" t="str">
        <f t="shared" si="5986"/>
        <v/>
      </c>
      <c r="AA377" s="100" t="str">
        <f t="shared" si="5935"/>
        <v/>
      </c>
      <c r="AB377" s="100" t="str">
        <f t="shared" si="5987"/>
        <v/>
      </c>
      <c r="AC377" s="100" t="str">
        <f t="shared" si="5936"/>
        <v/>
      </c>
      <c r="AD377" s="100" t="str">
        <f t="shared" si="5988"/>
        <v/>
      </c>
      <c r="AE377" s="100" t="str">
        <f t="shared" si="5937"/>
        <v/>
      </c>
      <c r="AF377" s="100" t="str">
        <f t="shared" si="5989"/>
        <v/>
      </c>
      <c r="AG377" s="100" t="str">
        <f t="shared" si="5938"/>
        <v/>
      </c>
      <c r="AH377" s="100" t="str">
        <f t="shared" si="5990"/>
        <v/>
      </c>
      <c r="AI377" s="100" t="str">
        <f t="shared" si="5939"/>
        <v/>
      </c>
      <c r="AJ377" s="100" t="str">
        <f t="shared" si="5991"/>
        <v/>
      </c>
      <c r="AK377" s="100" t="str">
        <f t="shared" si="5940"/>
        <v/>
      </c>
      <c r="AL377" s="100" t="str">
        <f t="shared" si="5992"/>
        <v/>
      </c>
      <c r="AM377" s="100" t="str">
        <f t="shared" si="5941"/>
        <v/>
      </c>
      <c r="AN377" s="100" t="str">
        <f t="shared" si="5993"/>
        <v/>
      </c>
      <c r="AO377" s="100" t="str">
        <f t="shared" si="5942"/>
        <v/>
      </c>
      <c r="AP377" s="100" t="str">
        <f t="shared" si="5994"/>
        <v/>
      </c>
      <c r="AQ377" s="100" t="str">
        <f t="shared" si="5943"/>
        <v/>
      </c>
      <c r="AR377" s="100" t="str">
        <f t="shared" si="5995"/>
        <v/>
      </c>
      <c r="AS377" s="100" t="str">
        <f t="shared" si="5944"/>
        <v/>
      </c>
      <c r="AT377" s="100" t="str">
        <f t="shared" si="5996"/>
        <v/>
      </c>
      <c r="AU377" s="100" t="str">
        <f t="shared" si="5945"/>
        <v/>
      </c>
      <c r="AV377" s="100" t="str">
        <f t="shared" si="5997"/>
        <v/>
      </c>
      <c r="AW377" s="100" t="str">
        <f t="shared" si="5946"/>
        <v/>
      </c>
      <c r="AX377" s="100" t="str">
        <f t="shared" si="5998"/>
        <v/>
      </c>
      <c r="AY377" s="100" t="str">
        <f t="shared" si="5947"/>
        <v/>
      </c>
      <c r="AZ377" s="100" t="str">
        <f t="shared" si="5999"/>
        <v/>
      </c>
      <c r="BA377" s="100" t="str">
        <f t="shared" si="5948"/>
        <v/>
      </c>
      <c r="BB377" s="100" t="str">
        <f t="shared" si="6000"/>
        <v/>
      </c>
      <c r="BC377" s="100" t="str">
        <f>IFERROR(INDEX('INPUT INF'!$F$3:$F$601,MATCH($B377,'INPUT INF'!$A$3:$A$601,FALSE)),"")</f>
        <v/>
      </c>
      <c r="BD377" s="100" t="str">
        <f t="shared" si="6162"/>
        <v/>
      </c>
      <c r="BE377" s="100" t="str">
        <f t="shared" si="6001"/>
        <v/>
      </c>
      <c r="BF377" s="100" t="str">
        <f t="shared" si="6002"/>
        <v/>
      </c>
      <c r="BG377" s="115" t="str">
        <f t="shared" si="6003"/>
        <v/>
      </c>
      <c r="BH377" s="115" t="str">
        <f>IF(AND('INPUT INF'!$O$1="X",BG377="PASS"),BF377,IF($BG377="","0",IF('INPUT INF'!$N$63="YES",$BF377,"")))</f>
        <v>0</v>
      </c>
      <c r="BI377" s="115" t="str">
        <f>IF($BG377="","0",IF('INPUT INF'!$S$64="YES",$BF377,""))</f>
        <v>0</v>
      </c>
      <c r="BJ377" s="115" t="str">
        <f>IF($BG377="","0",IF('INPUT INF'!$S$65="YES",$BF377,""))</f>
        <v>0</v>
      </c>
      <c r="BL377" s="116" t="str">
        <f t="shared" si="6004"/>
        <v/>
      </c>
      <c r="BM377" s="116" t="str">
        <f t="shared" si="6005"/>
        <v/>
      </c>
      <c r="BN377" s="116" t="str">
        <f t="shared" si="6005"/>
        <v/>
      </c>
      <c r="BR377" s="116" t="str">
        <f t="shared" si="6006"/>
        <v/>
      </c>
      <c r="BS377" s="116" t="str">
        <f t="shared" si="6147"/>
        <v/>
      </c>
      <c r="BT377" s="116" t="str">
        <f t="shared" si="6147"/>
        <v/>
      </c>
      <c r="BX377" s="116" t="str">
        <f t="shared" si="6008"/>
        <v/>
      </c>
      <c r="BY377" s="116" t="str">
        <f t="shared" si="6148"/>
        <v/>
      </c>
      <c r="BZ377" s="116" t="str">
        <f t="shared" si="6148"/>
        <v/>
      </c>
      <c r="CD377" s="116" t="str">
        <f t="shared" si="6010"/>
        <v/>
      </c>
      <c r="CE377" s="116" t="str">
        <f t="shared" si="6011"/>
        <v/>
      </c>
      <c r="CF377" s="116" t="str">
        <f t="shared" si="6012"/>
        <v/>
      </c>
      <c r="CJ377" s="116" t="str">
        <f t="shared" si="6013"/>
        <v/>
      </c>
      <c r="CK377" s="116" t="str">
        <f t="shared" si="6014"/>
        <v/>
      </c>
      <c r="CL377" s="116" t="str">
        <f t="shared" si="6015"/>
        <v/>
      </c>
      <c r="CP377" s="116" t="str">
        <f t="shared" si="6016"/>
        <v/>
      </c>
      <c r="CQ377" s="116" t="str">
        <f t="shared" si="6017"/>
        <v/>
      </c>
      <c r="CR377" s="116" t="str">
        <f t="shared" si="6018"/>
        <v/>
      </c>
      <c r="DH377" s="115" t="str">
        <f t="shared" si="6019"/>
        <v/>
      </c>
      <c r="DI377" s="115" t="str">
        <f t="shared" si="5949"/>
        <v/>
      </c>
      <c r="DJ377" s="115" t="str">
        <f t="shared" si="5950"/>
        <v/>
      </c>
      <c r="DK377" s="115" t="str">
        <f t="shared" si="5951"/>
        <v/>
      </c>
      <c r="DL377" s="115" t="str">
        <f t="shared" si="5952"/>
        <v/>
      </c>
      <c r="DM377" s="115" t="str">
        <f t="shared" si="5953"/>
        <v/>
      </c>
      <c r="DN377" s="115" t="str">
        <f t="shared" si="5954"/>
        <v/>
      </c>
      <c r="DO377" s="115" t="str">
        <f t="shared" si="5955"/>
        <v/>
      </c>
      <c r="DP377" s="115" t="str">
        <f t="shared" si="5956"/>
        <v/>
      </c>
      <c r="DQ377" s="115" t="str">
        <f t="shared" si="5957"/>
        <v/>
      </c>
      <c r="DR377" s="115" t="str">
        <f t="shared" si="5958"/>
        <v/>
      </c>
      <c r="DS377" s="115" t="str">
        <f t="shared" si="5959"/>
        <v/>
      </c>
      <c r="DT377" s="115" t="str">
        <f t="shared" si="5960"/>
        <v/>
      </c>
      <c r="DU377" s="115" t="str">
        <f t="shared" si="5961"/>
        <v/>
      </c>
      <c r="DV377" s="115" t="str">
        <f t="shared" si="5962"/>
        <v/>
      </c>
      <c r="DW377" s="115" t="str">
        <f t="shared" si="5963"/>
        <v/>
      </c>
      <c r="DX377" s="115" t="str">
        <f t="shared" si="5964"/>
        <v/>
      </c>
      <c r="DY377" s="115" t="str">
        <f t="shared" si="5965"/>
        <v/>
      </c>
      <c r="DZ377" s="115" t="str">
        <f t="shared" si="5966"/>
        <v/>
      </c>
      <c r="EA377" s="115" t="str">
        <f t="shared" si="5967"/>
        <v/>
      </c>
      <c r="EB377" s="115" t="str">
        <f t="shared" si="5968"/>
        <v/>
      </c>
      <c r="EC377" s="115" t="str">
        <f t="shared" si="5969"/>
        <v/>
      </c>
      <c r="ED377" s="115" t="str">
        <f t="shared" si="5970"/>
        <v/>
      </c>
      <c r="EE377" s="115" t="str">
        <f t="shared" si="5971"/>
        <v/>
      </c>
      <c r="EF377" s="115" t="str">
        <f t="shared" si="5972"/>
        <v/>
      </c>
      <c r="EG377" s="115" t="str">
        <f t="shared" si="6020"/>
        <v/>
      </c>
      <c r="EH377" s="115" t="str">
        <f t="shared" si="6021"/>
        <v/>
      </c>
      <c r="EI377" s="115" t="str">
        <f t="shared" si="6022"/>
        <v/>
      </c>
      <c r="EJ377" s="115" t="str">
        <f t="shared" si="6023"/>
        <v/>
      </c>
      <c r="EK377" s="115" t="str">
        <f t="shared" si="6024"/>
        <v/>
      </c>
      <c r="EL377" s="115" t="str">
        <f t="shared" si="6025"/>
        <v/>
      </c>
      <c r="EM377" s="115" t="str">
        <f t="shared" si="6026"/>
        <v/>
      </c>
      <c r="EN377" s="115" t="str">
        <f t="shared" si="6027"/>
        <v/>
      </c>
      <c r="EO377" s="115" t="str">
        <f t="shared" si="6028"/>
        <v/>
      </c>
      <c r="EP377" s="115" t="str">
        <f t="shared" si="6029"/>
        <v/>
      </c>
      <c r="EQ377" s="115" t="str">
        <f t="shared" si="6030"/>
        <v/>
      </c>
      <c r="ER377" s="115" t="str">
        <f t="shared" si="6031"/>
        <v/>
      </c>
      <c r="ES377" s="115" t="str">
        <f t="shared" si="6032"/>
        <v/>
      </c>
      <c r="ET377" s="115" t="str">
        <f t="shared" si="6033"/>
        <v/>
      </c>
      <c r="EU377" s="115" t="str">
        <f t="shared" si="6034"/>
        <v/>
      </c>
      <c r="EV377" s="115" t="str">
        <f t="shared" si="6035"/>
        <v/>
      </c>
      <c r="EW377" s="115" t="str">
        <f t="shared" si="6036"/>
        <v/>
      </c>
      <c r="EX377" s="115" t="str">
        <f t="shared" si="6037"/>
        <v/>
      </c>
      <c r="EY377" s="115" t="str">
        <f t="shared" si="6038"/>
        <v/>
      </c>
      <c r="EZ377" s="115" t="str">
        <f t="shared" si="6039"/>
        <v/>
      </c>
      <c r="FA377" s="115" t="str">
        <f t="shared" si="6040"/>
        <v/>
      </c>
      <c r="FB377" s="115" t="str">
        <f t="shared" si="6041"/>
        <v/>
      </c>
      <c r="FC377" s="115" t="str">
        <f t="shared" si="6042"/>
        <v/>
      </c>
      <c r="FD377" s="115" t="str">
        <f t="shared" si="6043"/>
        <v/>
      </c>
      <c r="FE377" s="115" t="str">
        <f t="shared" si="6044"/>
        <v/>
      </c>
      <c r="GY377" s="115">
        <v>374</v>
      </c>
      <c r="GZ377" s="120" t="str">
        <f>IF('INPUT INF'!P$58="YES",GY384,"")</f>
        <v/>
      </c>
      <c r="HA377" s="118">
        <f t="shared" ref="HA377:HA381" si="6192">HA376</f>
        <v>0</v>
      </c>
      <c r="HB377" s="118" t="str">
        <f>IF(GZ377="","",'INPUT INF'!L$58)</f>
        <v/>
      </c>
      <c r="HC377" s="181">
        <f>'INPUT INF'!P$34</f>
        <v>0</v>
      </c>
      <c r="HD377" s="181" t="str">
        <f>IFERROR(INDEX(GB$58:GB$82,MATCH($HB377,$GA$58:$GA$82,0)),"")</f>
        <v/>
      </c>
      <c r="HE377" s="181">
        <f t="shared" ref="HE377:HY377" si="6193">IFERROR(INDEX(GC$220:GC$244,MATCH($HB377,$GA$220:$GA$244,0)),"")</f>
        <v>0</v>
      </c>
      <c r="HF377" s="181">
        <f t="shared" si="6193"/>
        <v>0</v>
      </c>
      <c r="HG377" s="181" t="str">
        <f t="shared" si="6193"/>
        <v/>
      </c>
      <c r="HH377" s="181">
        <f t="shared" si="6193"/>
        <v>0</v>
      </c>
      <c r="HI377" s="181">
        <f t="shared" si="6193"/>
        <v>0</v>
      </c>
      <c r="HJ377" s="181">
        <f t="shared" si="6193"/>
        <v>0</v>
      </c>
      <c r="HK377" s="181">
        <f t="shared" si="6193"/>
        <v>0</v>
      </c>
      <c r="HL377" s="181">
        <f t="shared" si="6193"/>
        <v>0</v>
      </c>
      <c r="HM377" s="181">
        <f t="shared" si="6193"/>
        <v>0</v>
      </c>
      <c r="HN377" s="181">
        <f t="shared" si="6193"/>
        <v>0</v>
      </c>
      <c r="HO377" s="181">
        <f t="shared" si="6193"/>
        <v>0</v>
      </c>
      <c r="HP377" s="181">
        <f t="shared" si="6193"/>
        <v>0</v>
      </c>
      <c r="HQ377" s="181">
        <f t="shared" si="6193"/>
        <v>0</v>
      </c>
      <c r="HR377" s="181" t="str">
        <f t="shared" si="6193"/>
        <v/>
      </c>
      <c r="HS377" s="181">
        <f t="shared" si="6193"/>
        <v>0</v>
      </c>
      <c r="HT377" s="181">
        <f t="shared" si="6193"/>
        <v>0</v>
      </c>
      <c r="HU377" s="181">
        <f t="shared" si="6193"/>
        <v>0</v>
      </c>
      <c r="HV377" s="181">
        <f t="shared" si="6193"/>
        <v>0</v>
      </c>
      <c r="HW377" s="181">
        <f t="shared" si="6193"/>
        <v>0</v>
      </c>
      <c r="HX377" s="181">
        <f t="shared" si="6193"/>
        <v>0</v>
      </c>
      <c r="HY377" s="181">
        <f t="shared" si="6193"/>
        <v>0</v>
      </c>
    </row>
    <row r="378" spans="1:233" ht="15" customHeight="1" x14ac:dyDescent="0.25">
      <c r="A378" s="115">
        <v>376</v>
      </c>
      <c r="B378" s="115" t="str">
        <f t="shared" si="6141"/>
        <v/>
      </c>
      <c r="C378" s="115" t="s">
        <v>68</v>
      </c>
      <c r="D378" s="100">
        <f t="shared" si="6144"/>
        <v>0</v>
      </c>
      <c r="E378" s="100" t="str">
        <f t="shared" si="5975"/>
        <v/>
      </c>
      <c r="F378" s="100" t="str">
        <f t="shared" si="5976"/>
        <v/>
      </c>
      <c r="G378" s="100" t="str">
        <f t="shared" si="5925"/>
        <v/>
      </c>
      <c r="H378" s="100" t="str">
        <f t="shared" si="5977"/>
        <v/>
      </c>
      <c r="I378" s="100" t="str">
        <f t="shared" si="5926"/>
        <v/>
      </c>
      <c r="J378" s="100" t="str">
        <f t="shared" si="5978"/>
        <v/>
      </c>
      <c r="K378" s="100" t="str">
        <f t="shared" si="5927"/>
        <v/>
      </c>
      <c r="L378" s="100" t="str">
        <f t="shared" si="5979"/>
        <v/>
      </c>
      <c r="M378" s="100" t="str">
        <f t="shared" si="5928"/>
        <v/>
      </c>
      <c r="N378" s="100" t="str">
        <f t="shared" si="5980"/>
        <v/>
      </c>
      <c r="O378" s="100" t="str">
        <f t="shared" si="5929"/>
        <v/>
      </c>
      <c r="P378" s="100" t="str">
        <f t="shared" si="5981"/>
        <v/>
      </c>
      <c r="Q378" s="100" t="str">
        <f t="shared" si="5930"/>
        <v/>
      </c>
      <c r="R378" s="100" t="str">
        <f t="shared" si="5982"/>
        <v/>
      </c>
      <c r="S378" s="100" t="str">
        <f t="shared" si="5931"/>
        <v/>
      </c>
      <c r="T378" s="100" t="str">
        <f t="shared" si="5983"/>
        <v/>
      </c>
      <c r="U378" s="100" t="str">
        <f t="shared" si="5932"/>
        <v/>
      </c>
      <c r="V378" s="100" t="str">
        <f t="shared" si="5984"/>
        <v/>
      </c>
      <c r="W378" s="100" t="str">
        <f t="shared" si="5933"/>
        <v/>
      </c>
      <c r="X378" s="100" t="str">
        <f t="shared" si="5985"/>
        <v/>
      </c>
      <c r="Y378" s="100" t="str">
        <f t="shared" si="5934"/>
        <v/>
      </c>
      <c r="Z378" s="100" t="str">
        <f t="shared" si="5986"/>
        <v/>
      </c>
      <c r="AA378" s="100" t="str">
        <f t="shared" si="5935"/>
        <v/>
      </c>
      <c r="AB378" s="100" t="str">
        <f t="shared" si="5987"/>
        <v/>
      </c>
      <c r="AC378" s="100" t="str">
        <f t="shared" si="5936"/>
        <v/>
      </c>
      <c r="AD378" s="100" t="str">
        <f t="shared" si="5988"/>
        <v/>
      </c>
      <c r="AE378" s="100" t="str">
        <f t="shared" si="5937"/>
        <v/>
      </c>
      <c r="AF378" s="100" t="str">
        <f t="shared" si="5989"/>
        <v/>
      </c>
      <c r="AG378" s="100" t="str">
        <f t="shared" si="5938"/>
        <v/>
      </c>
      <c r="AH378" s="100" t="str">
        <f t="shared" si="5990"/>
        <v/>
      </c>
      <c r="AI378" s="100" t="str">
        <f t="shared" si="5939"/>
        <v/>
      </c>
      <c r="AJ378" s="100" t="str">
        <f t="shared" si="5991"/>
        <v/>
      </c>
      <c r="AK378" s="100" t="str">
        <f t="shared" si="5940"/>
        <v/>
      </c>
      <c r="AL378" s="100" t="str">
        <f t="shared" si="5992"/>
        <v/>
      </c>
      <c r="AM378" s="100" t="str">
        <f t="shared" si="5941"/>
        <v/>
      </c>
      <c r="AN378" s="100" t="str">
        <f t="shared" si="5993"/>
        <v/>
      </c>
      <c r="AO378" s="100" t="str">
        <f t="shared" si="5942"/>
        <v/>
      </c>
      <c r="AP378" s="100" t="str">
        <f t="shared" si="5994"/>
        <v/>
      </c>
      <c r="AQ378" s="100" t="str">
        <f t="shared" si="5943"/>
        <v/>
      </c>
      <c r="AR378" s="100" t="str">
        <f t="shared" si="5995"/>
        <v/>
      </c>
      <c r="AS378" s="100" t="str">
        <f t="shared" si="5944"/>
        <v/>
      </c>
      <c r="AT378" s="100" t="str">
        <f t="shared" si="5996"/>
        <v/>
      </c>
      <c r="AU378" s="100" t="str">
        <f t="shared" si="5945"/>
        <v/>
      </c>
      <c r="AV378" s="100" t="str">
        <f t="shared" si="5997"/>
        <v/>
      </c>
      <c r="AW378" s="100" t="str">
        <f t="shared" si="5946"/>
        <v/>
      </c>
      <c r="AX378" s="100" t="str">
        <f t="shared" si="5998"/>
        <v/>
      </c>
      <c r="AY378" s="100" t="str">
        <f t="shared" si="5947"/>
        <v/>
      </c>
      <c r="AZ378" s="100" t="str">
        <f t="shared" si="5999"/>
        <v/>
      </c>
      <c r="BA378" s="100" t="str">
        <f t="shared" si="5948"/>
        <v/>
      </c>
      <c r="BB378" s="100" t="str">
        <f t="shared" si="6000"/>
        <v/>
      </c>
      <c r="BC378" s="100" t="str">
        <f>IFERROR(INDEX('INPUT INF'!$F$3:$F$601,MATCH($B378,'INPUT INF'!$A$3:$A$601,FALSE)),"")</f>
        <v/>
      </c>
      <c r="BD378" s="100" t="str">
        <f t="shared" si="6162"/>
        <v/>
      </c>
      <c r="BE378" s="100" t="str">
        <f t="shared" si="6001"/>
        <v/>
      </c>
      <c r="BF378" s="100" t="str">
        <f t="shared" si="6002"/>
        <v/>
      </c>
      <c r="BG378" s="115" t="str">
        <f t="shared" si="6003"/>
        <v/>
      </c>
      <c r="BH378" s="115" t="str">
        <f>IF(AND('INPUT INF'!$O$1="X",BG378="PASS"),BF378,IF($BG378="","0",IF('INPUT INF'!$N$63="YES",$BF378,"")))</f>
        <v>0</v>
      </c>
      <c r="BI378" s="115" t="str">
        <f>IF($BG378="","0",IF('INPUT INF'!$S$64="YES",$BF378,""))</f>
        <v>0</v>
      </c>
      <c r="BJ378" s="115" t="str">
        <f>IF($BG378="","0",IF('INPUT INF'!$S$65="YES",$BF378,""))</f>
        <v>0</v>
      </c>
      <c r="BL378" s="116" t="str">
        <f t="shared" si="6004"/>
        <v/>
      </c>
      <c r="BM378" s="116" t="str">
        <f t="shared" si="6005"/>
        <v/>
      </c>
      <c r="BN378" s="116" t="str">
        <f t="shared" si="6005"/>
        <v/>
      </c>
      <c r="BR378" s="116" t="str">
        <f t="shared" si="6006"/>
        <v/>
      </c>
      <c r="BS378" s="116" t="str">
        <f t="shared" si="6147"/>
        <v/>
      </c>
      <c r="BT378" s="116" t="str">
        <f t="shared" si="6147"/>
        <v/>
      </c>
      <c r="BX378" s="116" t="str">
        <f t="shared" si="6008"/>
        <v/>
      </c>
      <c r="BY378" s="116" t="str">
        <f t="shared" si="6148"/>
        <v/>
      </c>
      <c r="BZ378" s="116" t="str">
        <f t="shared" si="6148"/>
        <v/>
      </c>
      <c r="CD378" s="116" t="str">
        <f t="shared" si="6010"/>
        <v/>
      </c>
      <c r="CE378" s="116" t="str">
        <f t="shared" si="6011"/>
        <v/>
      </c>
      <c r="CF378" s="116" t="str">
        <f t="shared" si="6012"/>
        <v/>
      </c>
      <c r="CJ378" s="116" t="str">
        <f t="shared" si="6013"/>
        <v/>
      </c>
      <c r="CK378" s="116" t="str">
        <f t="shared" si="6014"/>
        <v/>
      </c>
      <c r="CL378" s="116" t="str">
        <f t="shared" si="6015"/>
        <v/>
      </c>
      <c r="CP378" s="116" t="str">
        <f t="shared" si="6016"/>
        <v/>
      </c>
      <c r="CQ378" s="116" t="str">
        <f t="shared" si="6017"/>
        <v/>
      </c>
      <c r="CR378" s="116" t="str">
        <f t="shared" si="6018"/>
        <v/>
      </c>
      <c r="DH378" s="115" t="str">
        <f t="shared" si="6019"/>
        <v/>
      </c>
      <c r="DI378" s="115" t="str">
        <f t="shared" si="5949"/>
        <v/>
      </c>
      <c r="DJ378" s="115" t="str">
        <f t="shared" si="5950"/>
        <v/>
      </c>
      <c r="DK378" s="115" t="str">
        <f t="shared" si="5951"/>
        <v/>
      </c>
      <c r="DL378" s="115" t="str">
        <f t="shared" si="5952"/>
        <v/>
      </c>
      <c r="DM378" s="115" t="str">
        <f t="shared" si="5953"/>
        <v/>
      </c>
      <c r="DN378" s="115" t="str">
        <f t="shared" si="5954"/>
        <v/>
      </c>
      <c r="DO378" s="115" t="str">
        <f t="shared" si="5955"/>
        <v/>
      </c>
      <c r="DP378" s="115" t="str">
        <f t="shared" si="5956"/>
        <v/>
      </c>
      <c r="DQ378" s="115" t="str">
        <f t="shared" si="5957"/>
        <v/>
      </c>
      <c r="DR378" s="115" t="str">
        <f t="shared" si="5958"/>
        <v/>
      </c>
      <c r="DS378" s="115" t="str">
        <f t="shared" si="5959"/>
        <v/>
      </c>
      <c r="DT378" s="115" t="str">
        <f t="shared" si="5960"/>
        <v/>
      </c>
      <c r="DU378" s="115" t="str">
        <f t="shared" si="5961"/>
        <v/>
      </c>
      <c r="DV378" s="115" t="str">
        <f t="shared" si="5962"/>
        <v/>
      </c>
      <c r="DW378" s="115" t="str">
        <f t="shared" si="5963"/>
        <v/>
      </c>
      <c r="DX378" s="115" t="str">
        <f t="shared" si="5964"/>
        <v/>
      </c>
      <c r="DY378" s="115" t="str">
        <f t="shared" si="5965"/>
        <v/>
      </c>
      <c r="DZ378" s="115" t="str">
        <f t="shared" si="5966"/>
        <v/>
      </c>
      <c r="EA378" s="115" t="str">
        <f t="shared" si="5967"/>
        <v/>
      </c>
      <c r="EB378" s="115" t="str">
        <f t="shared" si="5968"/>
        <v/>
      </c>
      <c r="EC378" s="115" t="str">
        <f t="shared" si="5969"/>
        <v/>
      </c>
      <c r="ED378" s="115" t="str">
        <f t="shared" si="5970"/>
        <v/>
      </c>
      <c r="EE378" s="115" t="str">
        <f t="shared" si="5971"/>
        <v/>
      </c>
      <c r="EF378" s="115" t="str">
        <f t="shared" si="5972"/>
        <v/>
      </c>
      <c r="EG378" s="115" t="str">
        <f t="shared" si="6020"/>
        <v/>
      </c>
      <c r="EH378" s="115" t="str">
        <f t="shared" si="6021"/>
        <v/>
      </c>
      <c r="EI378" s="115" t="str">
        <f t="shared" si="6022"/>
        <v/>
      </c>
      <c r="EJ378" s="115" t="str">
        <f t="shared" si="6023"/>
        <v/>
      </c>
      <c r="EK378" s="115" t="str">
        <f t="shared" si="6024"/>
        <v/>
      </c>
      <c r="EL378" s="115" t="str">
        <f t="shared" si="6025"/>
        <v/>
      </c>
      <c r="EM378" s="115" t="str">
        <f t="shared" si="6026"/>
        <v/>
      </c>
      <c r="EN378" s="115" t="str">
        <f t="shared" si="6027"/>
        <v/>
      </c>
      <c r="EO378" s="115" t="str">
        <f t="shared" si="6028"/>
        <v/>
      </c>
      <c r="EP378" s="115" t="str">
        <f t="shared" si="6029"/>
        <v/>
      </c>
      <c r="EQ378" s="115" t="str">
        <f t="shared" si="6030"/>
        <v/>
      </c>
      <c r="ER378" s="115" t="str">
        <f t="shared" si="6031"/>
        <v/>
      </c>
      <c r="ES378" s="115" t="str">
        <f t="shared" si="6032"/>
        <v/>
      </c>
      <c r="ET378" s="115" t="str">
        <f t="shared" si="6033"/>
        <v/>
      </c>
      <c r="EU378" s="115" t="str">
        <f t="shared" si="6034"/>
        <v/>
      </c>
      <c r="EV378" s="115" t="str">
        <f t="shared" si="6035"/>
        <v/>
      </c>
      <c r="EW378" s="115" t="str">
        <f t="shared" si="6036"/>
        <v/>
      </c>
      <c r="EX378" s="115" t="str">
        <f t="shared" si="6037"/>
        <v/>
      </c>
      <c r="EY378" s="115" t="str">
        <f t="shared" si="6038"/>
        <v/>
      </c>
      <c r="EZ378" s="115" t="str">
        <f t="shared" si="6039"/>
        <v/>
      </c>
      <c r="FA378" s="115" t="str">
        <f t="shared" si="6040"/>
        <v/>
      </c>
      <c r="FB378" s="115" t="str">
        <f t="shared" si="6041"/>
        <v/>
      </c>
      <c r="FC378" s="115" t="str">
        <f t="shared" si="6042"/>
        <v/>
      </c>
      <c r="FD378" s="115" t="str">
        <f t="shared" si="6043"/>
        <v/>
      </c>
      <c r="FE378" s="115" t="str">
        <f t="shared" si="6044"/>
        <v/>
      </c>
      <c r="GY378" s="115">
        <v>375</v>
      </c>
      <c r="GZ378" s="120" t="str">
        <f>IF('INPUT INF'!Q$58="YES",GY385,"")</f>
        <v/>
      </c>
      <c r="HA378" s="118">
        <f t="shared" si="6192"/>
        <v>0</v>
      </c>
      <c r="HB378" s="118" t="str">
        <f>IF(GZ378="","",'INPUT INF'!L$58)</f>
        <v/>
      </c>
      <c r="HC378" s="181">
        <f>'INPUT INF'!Q$34</f>
        <v>0</v>
      </c>
      <c r="HD378" s="181" t="str">
        <f>IFERROR(INDEX(GB$85:GB$109,MATCH($HB378,$GA$85:$GA$109,0)),"")</f>
        <v/>
      </c>
      <c r="HE378" s="181">
        <f t="shared" ref="HE378:HY378" si="6194">IFERROR(INDEX(GC$247:GC$271,MATCH($HB378,$GA$247:$GA$271,0)),"")</f>
        <v>0</v>
      </c>
      <c r="HF378" s="181">
        <f t="shared" si="6194"/>
        <v>0</v>
      </c>
      <c r="HG378" s="181" t="str">
        <f t="shared" si="6194"/>
        <v/>
      </c>
      <c r="HH378" s="181">
        <f t="shared" si="6194"/>
        <v>0</v>
      </c>
      <c r="HI378" s="181">
        <f t="shared" si="6194"/>
        <v>0</v>
      </c>
      <c r="HJ378" s="181">
        <f t="shared" si="6194"/>
        <v>0</v>
      </c>
      <c r="HK378" s="181">
        <f t="shared" si="6194"/>
        <v>0</v>
      </c>
      <c r="HL378" s="181">
        <f t="shared" si="6194"/>
        <v>0</v>
      </c>
      <c r="HM378" s="181">
        <f t="shared" si="6194"/>
        <v>0</v>
      </c>
      <c r="HN378" s="181">
        <f t="shared" si="6194"/>
        <v>0</v>
      </c>
      <c r="HO378" s="181">
        <f t="shared" si="6194"/>
        <v>0</v>
      </c>
      <c r="HP378" s="181">
        <f t="shared" si="6194"/>
        <v>0</v>
      </c>
      <c r="HQ378" s="181">
        <f t="shared" si="6194"/>
        <v>0</v>
      </c>
      <c r="HR378" s="181" t="str">
        <f t="shared" si="6194"/>
        <v/>
      </c>
      <c r="HS378" s="181">
        <f t="shared" si="6194"/>
        <v>0</v>
      </c>
      <c r="HT378" s="181">
        <f t="shared" si="6194"/>
        <v>0</v>
      </c>
      <c r="HU378" s="181">
        <f t="shared" si="6194"/>
        <v>0</v>
      </c>
      <c r="HV378" s="181">
        <f t="shared" si="6194"/>
        <v>0</v>
      </c>
      <c r="HW378" s="181">
        <f t="shared" si="6194"/>
        <v>0</v>
      </c>
      <c r="HX378" s="181">
        <f t="shared" si="6194"/>
        <v>0</v>
      </c>
      <c r="HY378" s="181">
        <f t="shared" si="6194"/>
        <v>0</v>
      </c>
    </row>
    <row r="379" spans="1:233" ht="15" customHeight="1" x14ac:dyDescent="0.25">
      <c r="A379" s="115">
        <v>377</v>
      </c>
      <c r="B379" s="115" t="str">
        <f t="shared" si="6141"/>
        <v/>
      </c>
      <c r="C379" s="115" t="s">
        <v>68</v>
      </c>
      <c r="D379" s="100">
        <f t="shared" si="6144"/>
        <v>0</v>
      </c>
      <c r="E379" s="100" t="str">
        <f t="shared" si="5975"/>
        <v/>
      </c>
      <c r="F379" s="100" t="str">
        <f t="shared" si="5976"/>
        <v/>
      </c>
      <c r="G379" s="100" t="str">
        <f t="shared" si="5925"/>
        <v/>
      </c>
      <c r="H379" s="100" t="str">
        <f t="shared" si="5977"/>
        <v/>
      </c>
      <c r="I379" s="100" t="str">
        <f t="shared" si="5926"/>
        <v/>
      </c>
      <c r="J379" s="100" t="str">
        <f t="shared" si="5978"/>
        <v/>
      </c>
      <c r="K379" s="100" t="str">
        <f t="shared" si="5927"/>
        <v/>
      </c>
      <c r="L379" s="100" t="str">
        <f t="shared" si="5979"/>
        <v/>
      </c>
      <c r="M379" s="100" t="str">
        <f t="shared" si="5928"/>
        <v/>
      </c>
      <c r="N379" s="100" t="str">
        <f t="shared" si="5980"/>
        <v/>
      </c>
      <c r="O379" s="100" t="str">
        <f t="shared" si="5929"/>
        <v/>
      </c>
      <c r="P379" s="100" t="str">
        <f t="shared" si="5981"/>
        <v/>
      </c>
      <c r="Q379" s="100" t="str">
        <f t="shared" si="5930"/>
        <v/>
      </c>
      <c r="R379" s="100" t="str">
        <f t="shared" si="5982"/>
        <v/>
      </c>
      <c r="S379" s="100" t="str">
        <f t="shared" si="5931"/>
        <v/>
      </c>
      <c r="T379" s="100" t="str">
        <f t="shared" si="5983"/>
        <v/>
      </c>
      <c r="U379" s="100" t="str">
        <f t="shared" si="5932"/>
        <v/>
      </c>
      <c r="V379" s="100" t="str">
        <f t="shared" si="5984"/>
        <v/>
      </c>
      <c r="W379" s="100" t="str">
        <f t="shared" si="5933"/>
        <v/>
      </c>
      <c r="X379" s="100" t="str">
        <f t="shared" si="5985"/>
        <v/>
      </c>
      <c r="Y379" s="100" t="str">
        <f t="shared" si="5934"/>
        <v/>
      </c>
      <c r="Z379" s="100" t="str">
        <f t="shared" si="5986"/>
        <v/>
      </c>
      <c r="AA379" s="100" t="str">
        <f t="shared" si="5935"/>
        <v/>
      </c>
      <c r="AB379" s="100" t="str">
        <f t="shared" si="5987"/>
        <v/>
      </c>
      <c r="AC379" s="100" t="str">
        <f t="shared" si="5936"/>
        <v/>
      </c>
      <c r="AD379" s="100" t="str">
        <f t="shared" si="5988"/>
        <v/>
      </c>
      <c r="AE379" s="100" t="str">
        <f t="shared" si="5937"/>
        <v/>
      </c>
      <c r="AF379" s="100" t="str">
        <f t="shared" si="5989"/>
        <v/>
      </c>
      <c r="AG379" s="100" t="str">
        <f t="shared" si="5938"/>
        <v/>
      </c>
      <c r="AH379" s="100" t="str">
        <f t="shared" si="5990"/>
        <v/>
      </c>
      <c r="AI379" s="100" t="str">
        <f t="shared" si="5939"/>
        <v/>
      </c>
      <c r="AJ379" s="100" t="str">
        <f t="shared" si="5991"/>
        <v/>
      </c>
      <c r="AK379" s="100" t="str">
        <f t="shared" si="5940"/>
        <v/>
      </c>
      <c r="AL379" s="100" t="str">
        <f t="shared" si="5992"/>
        <v/>
      </c>
      <c r="AM379" s="100" t="str">
        <f t="shared" si="5941"/>
        <v/>
      </c>
      <c r="AN379" s="100" t="str">
        <f t="shared" si="5993"/>
        <v/>
      </c>
      <c r="AO379" s="100" t="str">
        <f t="shared" si="5942"/>
        <v/>
      </c>
      <c r="AP379" s="100" t="str">
        <f t="shared" si="5994"/>
        <v/>
      </c>
      <c r="AQ379" s="100" t="str">
        <f t="shared" si="5943"/>
        <v/>
      </c>
      <c r="AR379" s="100" t="str">
        <f t="shared" si="5995"/>
        <v/>
      </c>
      <c r="AS379" s="100" t="str">
        <f t="shared" si="5944"/>
        <v/>
      </c>
      <c r="AT379" s="100" t="str">
        <f t="shared" si="5996"/>
        <v/>
      </c>
      <c r="AU379" s="100" t="str">
        <f t="shared" si="5945"/>
        <v/>
      </c>
      <c r="AV379" s="100" t="str">
        <f t="shared" si="5997"/>
        <v/>
      </c>
      <c r="AW379" s="100" t="str">
        <f t="shared" si="5946"/>
        <v/>
      </c>
      <c r="AX379" s="100" t="str">
        <f t="shared" si="5998"/>
        <v/>
      </c>
      <c r="AY379" s="100" t="str">
        <f t="shared" si="5947"/>
        <v/>
      </c>
      <c r="AZ379" s="100" t="str">
        <f t="shared" si="5999"/>
        <v/>
      </c>
      <c r="BA379" s="100" t="str">
        <f t="shared" si="5948"/>
        <v/>
      </c>
      <c r="BB379" s="100" t="str">
        <f t="shared" si="6000"/>
        <v/>
      </c>
      <c r="BC379" s="100" t="str">
        <f>IFERROR(INDEX('INPUT INF'!$F$3:$F$601,MATCH($B379,'INPUT INF'!$A$3:$A$601,FALSE)),"")</f>
        <v/>
      </c>
      <c r="BD379" s="100" t="str">
        <f t="shared" si="6162"/>
        <v/>
      </c>
      <c r="BE379" s="100" t="str">
        <f t="shared" si="6001"/>
        <v/>
      </c>
      <c r="BF379" s="100" t="str">
        <f t="shared" si="6002"/>
        <v/>
      </c>
      <c r="BG379" s="115" t="str">
        <f t="shared" si="6003"/>
        <v/>
      </c>
      <c r="BH379" s="115" t="str">
        <f>IF(AND('INPUT INF'!$O$1="X",BG379="PASS"),BF379,IF($BG379="","0",IF('INPUT INF'!$N$63="YES",$BF379,"")))</f>
        <v>0</v>
      </c>
      <c r="BI379" s="115" t="str">
        <f>IF($BG379="","0",IF('INPUT INF'!$S$64="YES",$BF379,""))</f>
        <v>0</v>
      </c>
      <c r="BJ379" s="115" t="str">
        <f>IF($BG379="","0",IF('INPUT INF'!$S$65="YES",$BF379,""))</f>
        <v>0</v>
      </c>
      <c r="BL379" s="116" t="str">
        <f t="shared" si="6004"/>
        <v/>
      </c>
      <c r="BM379" s="116" t="str">
        <f t="shared" si="6005"/>
        <v/>
      </c>
      <c r="BN379" s="116" t="str">
        <f t="shared" si="6005"/>
        <v/>
      </c>
      <c r="BR379" s="116" t="str">
        <f t="shared" si="6006"/>
        <v/>
      </c>
      <c r="BS379" s="116" t="str">
        <f t="shared" si="6147"/>
        <v/>
      </c>
      <c r="BT379" s="116" t="str">
        <f t="shared" si="6147"/>
        <v/>
      </c>
      <c r="BX379" s="116" t="str">
        <f t="shared" si="6008"/>
        <v/>
      </c>
      <c r="BY379" s="116" t="str">
        <f t="shared" si="6148"/>
        <v/>
      </c>
      <c r="BZ379" s="116" t="str">
        <f t="shared" si="6148"/>
        <v/>
      </c>
      <c r="CD379" s="116" t="str">
        <f t="shared" si="6010"/>
        <v/>
      </c>
      <c r="CE379" s="116" t="str">
        <f t="shared" si="6011"/>
        <v/>
      </c>
      <c r="CF379" s="116" t="str">
        <f t="shared" si="6012"/>
        <v/>
      </c>
      <c r="CJ379" s="116" t="str">
        <f t="shared" si="6013"/>
        <v/>
      </c>
      <c r="CK379" s="116" t="str">
        <f t="shared" si="6014"/>
        <v/>
      </c>
      <c r="CL379" s="116" t="str">
        <f t="shared" si="6015"/>
        <v/>
      </c>
      <c r="CP379" s="116" t="str">
        <f t="shared" si="6016"/>
        <v/>
      </c>
      <c r="CQ379" s="116" t="str">
        <f t="shared" si="6017"/>
        <v/>
      </c>
      <c r="CR379" s="116" t="str">
        <f t="shared" si="6018"/>
        <v/>
      </c>
      <c r="DH379" s="115" t="str">
        <f t="shared" si="6019"/>
        <v/>
      </c>
      <c r="DI379" s="115" t="str">
        <f t="shared" si="5949"/>
        <v/>
      </c>
      <c r="DJ379" s="115" t="str">
        <f t="shared" si="5950"/>
        <v/>
      </c>
      <c r="DK379" s="115" t="str">
        <f t="shared" si="5951"/>
        <v/>
      </c>
      <c r="DL379" s="115" t="str">
        <f t="shared" si="5952"/>
        <v/>
      </c>
      <c r="DM379" s="115" t="str">
        <f t="shared" si="5953"/>
        <v/>
      </c>
      <c r="DN379" s="115" t="str">
        <f t="shared" si="5954"/>
        <v/>
      </c>
      <c r="DO379" s="115" t="str">
        <f t="shared" si="5955"/>
        <v/>
      </c>
      <c r="DP379" s="115" t="str">
        <f t="shared" si="5956"/>
        <v/>
      </c>
      <c r="DQ379" s="115" t="str">
        <f t="shared" si="5957"/>
        <v/>
      </c>
      <c r="DR379" s="115" t="str">
        <f t="shared" si="5958"/>
        <v/>
      </c>
      <c r="DS379" s="115" t="str">
        <f t="shared" si="5959"/>
        <v/>
      </c>
      <c r="DT379" s="115" t="str">
        <f t="shared" si="5960"/>
        <v/>
      </c>
      <c r="DU379" s="115" t="str">
        <f t="shared" si="5961"/>
        <v/>
      </c>
      <c r="DV379" s="115" t="str">
        <f t="shared" si="5962"/>
        <v/>
      </c>
      <c r="DW379" s="115" t="str">
        <f t="shared" si="5963"/>
        <v/>
      </c>
      <c r="DX379" s="115" t="str">
        <f t="shared" si="5964"/>
        <v/>
      </c>
      <c r="DY379" s="115" t="str">
        <f t="shared" si="5965"/>
        <v/>
      </c>
      <c r="DZ379" s="115" t="str">
        <f t="shared" si="5966"/>
        <v/>
      </c>
      <c r="EA379" s="115" t="str">
        <f t="shared" si="5967"/>
        <v/>
      </c>
      <c r="EB379" s="115" t="str">
        <f t="shared" si="5968"/>
        <v/>
      </c>
      <c r="EC379" s="115" t="str">
        <f t="shared" si="5969"/>
        <v/>
      </c>
      <c r="ED379" s="115" t="str">
        <f t="shared" si="5970"/>
        <v/>
      </c>
      <c r="EE379" s="115" t="str">
        <f t="shared" si="5971"/>
        <v/>
      </c>
      <c r="EF379" s="115" t="str">
        <f t="shared" si="5972"/>
        <v/>
      </c>
      <c r="EG379" s="115" t="str">
        <f t="shared" si="6020"/>
        <v/>
      </c>
      <c r="EH379" s="115" t="str">
        <f t="shared" si="6021"/>
        <v/>
      </c>
      <c r="EI379" s="115" t="str">
        <f t="shared" si="6022"/>
        <v/>
      </c>
      <c r="EJ379" s="115" t="str">
        <f t="shared" si="6023"/>
        <v/>
      </c>
      <c r="EK379" s="115" t="str">
        <f t="shared" si="6024"/>
        <v/>
      </c>
      <c r="EL379" s="115" t="str">
        <f t="shared" si="6025"/>
        <v/>
      </c>
      <c r="EM379" s="115" t="str">
        <f t="shared" si="6026"/>
        <v/>
      </c>
      <c r="EN379" s="115" t="str">
        <f t="shared" si="6027"/>
        <v/>
      </c>
      <c r="EO379" s="115" t="str">
        <f t="shared" si="6028"/>
        <v/>
      </c>
      <c r="EP379" s="115" t="str">
        <f t="shared" si="6029"/>
        <v/>
      </c>
      <c r="EQ379" s="115" t="str">
        <f t="shared" si="6030"/>
        <v/>
      </c>
      <c r="ER379" s="115" t="str">
        <f t="shared" si="6031"/>
        <v/>
      </c>
      <c r="ES379" s="115" t="str">
        <f t="shared" si="6032"/>
        <v/>
      </c>
      <c r="ET379" s="115" t="str">
        <f t="shared" si="6033"/>
        <v/>
      </c>
      <c r="EU379" s="115" t="str">
        <f t="shared" si="6034"/>
        <v/>
      </c>
      <c r="EV379" s="115" t="str">
        <f t="shared" si="6035"/>
        <v/>
      </c>
      <c r="EW379" s="115" t="str">
        <f t="shared" si="6036"/>
        <v/>
      </c>
      <c r="EX379" s="115" t="str">
        <f t="shared" si="6037"/>
        <v/>
      </c>
      <c r="EY379" s="115" t="str">
        <f t="shared" si="6038"/>
        <v/>
      </c>
      <c r="EZ379" s="115" t="str">
        <f t="shared" si="6039"/>
        <v/>
      </c>
      <c r="FA379" s="115" t="str">
        <f t="shared" si="6040"/>
        <v/>
      </c>
      <c r="FB379" s="115" t="str">
        <f t="shared" si="6041"/>
        <v/>
      </c>
      <c r="FC379" s="115" t="str">
        <f t="shared" si="6042"/>
        <v/>
      </c>
      <c r="FD379" s="115" t="str">
        <f t="shared" si="6043"/>
        <v/>
      </c>
      <c r="FE379" s="115" t="str">
        <f t="shared" si="6044"/>
        <v/>
      </c>
      <c r="GY379" s="115">
        <v>376</v>
      </c>
      <c r="GZ379" s="120" t="str">
        <f>IF('INPUT INF'!R$58="YES",GY386,"")</f>
        <v/>
      </c>
      <c r="HA379" s="118">
        <f t="shared" si="6192"/>
        <v>0</v>
      </c>
      <c r="HB379" s="118" t="str">
        <f>IF(GZ379="","",'INPUT INF'!L$58)</f>
        <v/>
      </c>
      <c r="HC379" s="181">
        <f>'INPUT INF'!R$34</f>
        <v>0</v>
      </c>
      <c r="HD379" s="181" t="str">
        <f>IFERROR(INDEX(GB$112:GB$136,MATCH($HB379,$GA$112:$GA$136,0)),"")</f>
        <v/>
      </c>
      <c r="HE379" s="181">
        <f t="shared" ref="HE379:HY379" si="6195">IFERROR(INDEX(GC$274:GC$298,MATCH($HB379,$GA$274:$GA$298,0)),"")</f>
        <v>0</v>
      </c>
      <c r="HF379" s="181">
        <f t="shared" si="6195"/>
        <v>0</v>
      </c>
      <c r="HG379" s="181" t="str">
        <f t="shared" si="6195"/>
        <v/>
      </c>
      <c r="HH379" s="181">
        <f t="shared" si="6195"/>
        <v>0</v>
      </c>
      <c r="HI379" s="181">
        <f t="shared" si="6195"/>
        <v>0</v>
      </c>
      <c r="HJ379" s="181">
        <f t="shared" si="6195"/>
        <v>0</v>
      </c>
      <c r="HK379" s="181">
        <f t="shared" si="6195"/>
        <v>0</v>
      </c>
      <c r="HL379" s="181">
        <f t="shared" si="6195"/>
        <v>0</v>
      </c>
      <c r="HM379" s="181">
        <f t="shared" si="6195"/>
        <v>0</v>
      </c>
      <c r="HN379" s="181">
        <f t="shared" si="6195"/>
        <v>0</v>
      </c>
      <c r="HO379" s="181">
        <f t="shared" si="6195"/>
        <v>0</v>
      </c>
      <c r="HP379" s="181">
        <f t="shared" si="6195"/>
        <v>0</v>
      </c>
      <c r="HQ379" s="181">
        <f t="shared" si="6195"/>
        <v>0</v>
      </c>
      <c r="HR379" s="181" t="str">
        <f t="shared" si="6195"/>
        <v/>
      </c>
      <c r="HS379" s="181">
        <f t="shared" si="6195"/>
        <v>0</v>
      </c>
      <c r="HT379" s="181">
        <f t="shared" si="6195"/>
        <v>0</v>
      </c>
      <c r="HU379" s="181">
        <f t="shared" si="6195"/>
        <v>0</v>
      </c>
      <c r="HV379" s="181">
        <f t="shared" si="6195"/>
        <v>0</v>
      </c>
      <c r="HW379" s="181">
        <f t="shared" si="6195"/>
        <v>0</v>
      </c>
      <c r="HX379" s="181">
        <f t="shared" si="6195"/>
        <v>0</v>
      </c>
      <c r="HY379" s="181">
        <f t="shared" si="6195"/>
        <v>0</v>
      </c>
    </row>
    <row r="380" spans="1:233" ht="15" customHeight="1" x14ac:dyDescent="0.25">
      <c r="A380" s="115">
        <v>378</v>
      </c>
      <c r="B380" s="115" t="str">
        <f t="shared" si="6141"/>
        <v/>
      </c>
      <c r="C380" s="115" t="s">
        <v>68</v>
      </c>
      <c r="D380" s="100">
        <f t="shared" si="6144"/>
        <v>0</v>
      </c>
      <c r="E380" s="100" t="str">
        <f t="shared" si="5975"/>
        <v/>
      </c>
      <c r="F380" s="100" t="str">
        <f t="shared" si="5976"/>
        <v/>
      </c>
      <c r="G380" s="100" t="str">
        <f t="shared" si="5925"/>
        <v/>
      </c>
      <c r="H380" s="100" t="str">
        <f t="shared" si="5977"/>
        <v/>
      </c>
      <c r="I380" s="100" t="str">
        <f t="shared" si="5926"/>
        <v/>
      </c>
      <c r="J380" s="100" t="str">
        <f t="shared" si="5978"/>
        <v/>
      </c>
      <c r="K380" s="100" t="str">
        <f t="shared" si="5927"/>
        <v/>
      </c>
      <c r="L380" s="100" t="str">
        <f t="shared" si="5979"/>
        <v/>
      </c>
      <c r="M380" s="100" t="str">
        <f t="shared" si="5928"/>
        <v/>
      </c>
      <c r="N380" s="100" t="str">
        <f t="shared" si="5980"/>
        <v/>
      </c>
      <c r="O380" s="100" t="str">
        <f t="shared" si="5929"/>
        <v/>
      </c>
      <c r="P380" s="100" t="str">
        <f t="shared" si="5981"/>
        <v/>
      </c>
      <c r="Q380" s="100" t="str">
        <f t="shared" si="5930"/>
        <v/>
      </c>
      <c r="R380" s="100" t="str">
        <f t="shared" si="5982"/>
        <v/>
      </c>
      <c r="S380" s="100" t="str">
        <f t="shared" si="5931"/>
        <v/>
      </c>
      <c r="T380" s="100" t="str">
        <f t="shared" si="5983"/>
        <v/>
      </c>
      <c r="U380" s="100" t="str">
        <f t="shared" si="5932"/>
        <v/>
      </c>
      <c r="V380" s="100" t="str">
        <f t="shared" si="5984"/>
        <v/>
      </c>
      <c r="W380" s="100" t="str">
        <f t="shared" si="5933"/>
        <v/>
      </c>
      <c r="X380" s="100" t="str">
        <f t="shared" si="5985"/>
        <v/>
      </c>
      <c r="Y380" s="100" t="str">
        <f t="shared" si="5934"/>
        <v/>
      </c>
      <c r="Z380" s="100" t="str">
        <f t="shared" si="5986"/>
        <v/>
      </c>
      <c r="AA380" s="100" t="str">
        <f t="shared" si="5935"/>
        <v/>
      </c>
      <c r="AB380" s="100" t="str">
        <f t="shared" si="5987"/>
        <v/>
      </c>
      <c r="AC380" s="100" t="str">
        <f t="shared" si="5936"/>
        <v/>
      </c>
      <c r="AD380" s="100" t="str">
        <f t="shared" si="5988"/>
        <v/>
      </c>
      <c r="AE380" s="100" t="str">
        <f t="shared" si="5937"/>
        <v/>
      </c>
      <c r="AF380" s="100" t="str">
        <f t="shared" si="5989"/>
        <v/>
      </c>
      <c r="AG380" s="100" t="str">
        <f t="shared" si="5938"/>
        <v/>
      </c>
      <c r="AH380" s="100" t="str">
        <f t="shared" si="5990"/>
        <v/>
      </c>
      <c r="AI380" s="100" t="str">
        <f t="shared" si="5939"/>
        <v/>
      </c>
      <c r="AJ380" s="100" t="str">
        <f t="shared" si="5991"/>
        <v/>
      </c>
      <c r="AK380" s="100" t="str">
        <f t="shared" si="5940"/>
        <v/>
      </c>
      <c r="AL380" s="100" t="str">
        <f t="shared" si="5992"/>
        <v/>
      </c>
      <c r="AM380" s="100" t="str">
        <f t="shared" si="5941"/>
        <v/>
      </c>
      <c r="AN380" s="100" t="str">
        <f t="shared" si="5993"/>
        <v/>
      </c>
      <c r="AO380" s="100" t="str">
        <f t="shared" si="5942"/>
        <v/>
      </c>
      <c r="AP380" s="100" t="str">
        <f t="shared" si="5994"/>
        <v/>
      </c>
      <c r="AQ380" s="100" t="str">
        <f t="shared" si="5943"/>
        <v/>
      </c>
      <c r="AR380" s="100" t="str">
        <f t="shared" si="5995"/>
        <v/>
      </c>
      <c r="AS380" s="100" t="str">
        <f t="shared" si="5944"/>
        <v/>
      </c>
      <c r="AT380" s="100" t="str">
        <f t="shared" si="5996"/>
        <v/>
      </c>
      <c r="AU380" s="100" t="str">
        <f t="shared" si="5945"/>
        <v/>
      </c>
      <c r="AV380" s="100" t="str">
        <f t="shared" si="5997"/>
        <v/>
      </c>
      <c r="AW380" s="100" t="str">
        <f t="shared" si="5946"/>
        <v/>
      </c>
      <c r="AX380" s="100" t="str">
        <f t="shared" si="5998"/>
        <v/>
      </c>
      <c r="AY380" s="100" t="str">
        <f t="shared" si="5947"/>
        <v/>
      </c>
      <c r="AZ380" s="100" t="str">
        <f t="shared" si="5999"/>
        <v/>
      </c>
      <c r="BA380" s="100" t="str">
        <f t="shared" si="5948"/>
        <v/>
      </c>
      <c r="BB380" s="100" t="str">
        <f t="shared" si="6000"/>
        <v/>
      </c>
      <c r="BC380" s="100" t="str">
        <f>IFERROR(INDEX('INPUT INF'!$F$3:$F$601,MATCH($B380,'INPUT INF'!$A$3:$A$601,FALSE)),"")</f>
        <v/>
      </c>
      <c r="BD380" s="100" t="str">
        <f t="shared" si="6162"/>
        <v/>
      </c>
      <c r="BE380" s="100" t="str">
        <f t="shared" si="6001"/>
        <v/>
      </c>
      <c r="BF380" s="100" t="str">
        <f t="shared" si="6002"/>
        <v/>
      </c>
      <c r="BG380" s="115" t="str">
        <f t="shared" si="6003"/>
        <v/>
      </c>
      <c r="BH380" s="115" t="str">
        <f>IF(AND('INPUT INF'!$O$1="X",BG380="PASS"),BF380,IF($BG380="","0",IF('INPUT INF'!$N$63="YES",$BF380,"")))</f>
        <v>0</v>
      </c>
      <c r="BI380" s="115" t="str">
        <f>IF($BG380="","0",IF('INPUT INF'!$S$64="YES",$BF380,""))</f>
        <v>0</v>
      </c>
      <c r="BJ380" s="115" t="str">
        <f>IF($BG380="","0",IF('INPUT INF'!$S$65="YES",$BF380,""))</f>
        <v>0</v>
      </c>
      <c r="BL380" s="116" t="str">
        <f t="shared" si="6004"/>
        <v/>
      </c>
      <c r="BM380" s="116" t="str">
        <f t="shared" si="6005"/>
        <v/>
      </c>
      <c r="BN380" s="116" t="str">
        <f t="shared" si="6005"/>
        <v/>
      </c>
      <c r="BR380" s="116" t="str">
        <f t="shared" si="6006"/>
        <v/>
      </c>
      <c r="BS380" s="116" t="str">
        <f t="shared" si="6147"/>
        <v/>
      </c>
      <c r="BT380" s="116" t="str">
        <f t="shared" si="6147"/>
        <v/>
      </c>
      <c r="BX380" s="116" t="str">
        <f t="shared" si="6008"/>
        <v/>
      </c>
      <c r="BY380" s="116" t="str">
        <f t="shared" si="6148"/>
        <v/>
      </c>
      <c r="BZ380" s="116" t="str">
        <f t="shared" si="6148"/>
        <v/>
      </c>
      <c r="CD380" s="116" t="str">
        <f t="shared" si="6010"/>
        <v/>
      </c>
      <c r="CE380" s="116" t="str">
        <f t="shared" si="6011"/>
        <v/>
      </c>
      <c r="CF380" s="116" t="str">
        <f t="shared" si="6012"/>
        <v/>
      </c>
      <c r="CJ380" s="116" t="str">
        <f t="shared" si="6013"/>
        <v/>
      </c>
      <c r="CK380" s="116" t="str">
        <f t="shared" si="6014"/>
        <v/>
      </c>
      <c r="CL380" s="116" t="str">
        <f t="shared" si="6015"/>
        <v/>
      </c>
      <c r="CP380" s="116" t="str">
        <f t="shared" si="6016"/>
        <v/>
      </c>
      <c r="CQ380" s="116" t="str">
        <f t="shared" si="6017"/>
        <v/>
      </c>
      <c r="CR380" s="116" t="str">
        <f t="shared" si="6018"/>
        <v/>
      </c>
      <c r="DH380" s="115" t="str">
        <f t="shared" si="6019"/>
        <v/>
      </c>
      <c r="DI380" s="115" t="str">
        <f t="shared" si="5949"/>
        <v/>
      </c>
      <c r="DJ380" s="115" t="str">
        <f t="shared" si="5950"/>
        <v/>
      </c>
      <c r="DK380" s="115" t="str">
        <f t="shared" si="5951"/>
        <v/>
      </c>
      <c r="DL380" s="115" t="str">
        <f t="shared" si="5952"/>
        <v/>
      </c>
      <c r="DM380" s="115" t="str">
        <f t="shared" si="5953"/>
        <v/>
      </c>
      <c r="DN380" s="115" t="str">
        <f t="shared" si="5954"/>
        <v/>
      </c>
      <c r="DO380" s="115" t="str">
        <f t="shared" si="5955"/>
        <v/>
      </c>
      <c r="DP380" s="115" t="str">
        <f t="shared" si="5956"/>
        <v/>
      </c>
      <c r="DQ380" s="115" t="str">
        <f t="shared" si="5957"/>
        <v/>
      </c>
      <c r="DR380" s="115" t="str">
        <f t="shared" si="5958"/>
        <v/>
      </c>
      <c r="DS380" s="115" t="str">
        <f t="shared" si="5959"/>
        <v/>
      </c>
      <c r="DT380" s="115" t="str">
        <f t="shared" si="5960"/>
        <v/>
      </c>
      <c r="DU380" s="115" t="str">
        <f t="shared" si="5961"/>
        <v/>
      </c>
      <c r="DV380" s="115" t="str">
        <f t="shared" si="5962"/>
        <v/>
      </c>
      <c r="DW380" s="115" t="str">
        <f t="shared" si="5963"/>
        <v/>
      </c>
      <c r="DX380" s="115" t="str">
        <f t="shared" si="5964"/>
        <v/>
      </c>
      <c r="DY380" s="115" t="str">
        <f t="shared" si="5965"/>
        <v/>
      </c>
      <c r="DZ380" s="115" t="str">
        <f t="shared" si="5966"/>
        <v/>
      </c>
      <c r="EA380" s="115" t="str">
        <f t="shared" si="5967"/>
        <v/>
      </c>
      <c r="EB380" s="115" t="str">
        <f t="shared" si="5968"/>
        <v/>
      </c>
      <c r="EC380" s="115" t="str">
        <f t="shared" si="5969"/>
        <v/>
      </c>
      <c r="ED380" s="115" t="str">
        <f t="shared" si="5970"/>
        <v/>
      </c>
      <c r="EE380" s="115" t="str">
        <f t="shared" si="5971"/>
        <v/>
      </c>
      <c r="EF380" s="115" t="str">
        <f t="shared" si="5972"/>
        <v/>
      </c>
      <c r="EG380" s="115" t="str">
        <f t="shared" si="6020"/>
        <v/>
      </c>
      <c r="EH380" s="115" t="str">
        <f t="shared" si="6021"/>
        <v/>
      </c>
      <c r="EI380" s="115" t="str">
        <f t="shared" si="6022"/>
        <v/>
      </c>
      <c r="EJ380" s="115" t="str">
        <f t="shared" si="6023"/>
        <v/>
      </c>
      <c r="EK380" s="115" t="str">
        <f t="shared" si="6024"/>
        <v/>
      </c>
      <c r="EL380" s="115" t="str">
        <f t="shared" si="6025"/>
        <v/>
      </c>
      <c r="EM380" s="115" t="str">
        <f t="shared" si="6026"/>
        <v/>
      </c>
      <c r="EN380" s="115" t="str">
        <f t="shared" si="6027"/>
        <v/>
      </c>
      <c r="EO380" s="115" t="str">
        <f t="shared" si="6028"/>
        <v/>
      </c>
      <c r="EP380" s="115" t="str">
        <f t="shared" si="6029"/>
        <v/>
      </c>
      <c r="EQ380" s="115" t="str">
        <f t="shared" si="6030"/>
        <v/>
      </c>
      <c r="ER380" s="115" t="str">
        <f t="shared" si="6031"/>
        <v/>
      </c>
      <c r="ES380" s="115" t="str">
        <f t="shared" si="6032"/>
        <v/>
      </c>
      <c r="ET380" s="115" t="str">
        <f t="shared" si="6033"/>
        <v/>
      </c>
      <c r="EU380" s="115" t="str">
        <f t="shared" si="6034"/>
        <v/>
      </c>
      <c r="EV380" s="115" t="str">
        <f t="shared" si="6035"/>
        <v/>
      </c>
      <c r="EW380" s="115" t="str">
        <f t="shared" si="6036"/>
        <v/>
      </c>
      <c r="EX380" s="115" t="str">
        <f t="shared" si="6037"/>
        <v/>
      </c>
      <c r="EY380" s="115" t="str">
        <f t="shared" si="6038"/>
        <v/>
      </c>
      <c r="EZ380" s="115" t="str">
        <f t="shared" si="6039"/>
        <v/>
      </c>
      <c r="FA380" s="115" t="str">
        <f t="shared" si="6040"/>
        <v/>
      </c>
      <c r="FB380" s="115" t="str">
        <f t="shared" si="6041"/>
        <v/>
      </c>
      <c r="FC380" s="115" t="str">
        <f t="shared" si="6042"/>
        <v/>
      </c>
      <c r="FD380" s="115" t="str">
        <f t="shared" si="6043"/>
        <v/>
      </c>
      <c r="FE380" s="115" t="str">
        <f t="shared" si="6044"/>
        <v/>
      </c>
      <c r="GY380" s="115">
        <v>377</v>
      </c>
      <c r="GZ380" s="120" t="str">
        <f>IF('INPUT INF'!S$58="YES",GY387,"")</f>
        <v/>
      </c>
      <c r="HA380" s="118">
        <f>HA379</f>
        <v>0</v>
      </c>
      <c r="HB380" s="118" t="str">
        <f>IF(GZ380="","",'INPUT INF'!L$58)</f>
        <v/>
      </c>
      <c r="HC380" s="181">
        <f>'INPUT INF'!S$34</f>
        <v>0</v>
      </c>
      <c r="HD380" s="181" t="str">
        <f>IFERROR(INDEX(GB$112:GB$136,MATCH($HB380,$GA$112:$GA$136,0)),"")</f>
        <v/>
      </c>
      <c r="HE380" s="181">
        <f t="shared" ref="HE380:HY380" si="6196">IFERROR(INDEX(GC$301:GC$325,MATCH($HB380,$GA$301:$GA$325,0)),"")</f>
        <v>0</v>
      </c>
      <c r="HF380" s="181">
        <f t="shared" si="6196"/>
        <v>0</v>
      </c>
      <c r="HG380" s="181" t="str">
        <f t="shared" si="6196"/>
        <v/>
      </c>
      <c r="HH380" s="181">
        <f t="shared" si="6196"/>
        <v>0</v>
      </c>
      <c r="HI380" s="181">
        <f t="shared" si="6196"/>
        <v>0</v>
      </c>
      <c r="HJ380" s="181">
        <f t="shared" si="6196"/>
        <v>0</v>
      </c>
      <c r="HK380" s="181">
        <f t="shared" si="6196"/>
        <v>0</v>
      </c>
      <c r="HL380" s="181">
        <f t="shared" si="6196"/>
        <v>0</v>
      </c>
      <c r="HM380" s="181">
        <f t="shared" si="6196"/>
        <v>0</v>
      </c>
      <c r="HN380" s="181">
        <f t="shared" si="6196"/>
        <v>0</v>
      </c>
      <c r="HO380" s="181">
        <f t="shared" si="6196"/>
        <v>0</v>
      </c>
      <c r="HP380" s="181">
        <f t="shared" si="6196"/>
        <v>0</v>
      </c>
      <c r="HQ380" s="181">
        <f t="shared" si="6196"/>
        <v>0</v>
      </c>
      <c r="HR380" s="181" t="str">
        <f t="shared" si="6196"/>
        <v/>
      </c>
      <c r="HS380" s="181">
        <f t="shared" si="6196"/>
        <v>0</v>
      </c>
      <c r="HT380" s="181">
        <f t="shared" si="6196"/>
        <v>0</v>
      </c>
      <c r="HU380" s="181">
        <f t="shared" si="6196"/>
        <v>0</v>
      </c>
      <c r="HV380" s="181">
        <f t="shared" si="6196"/>
        <v>0</v>
      </c>
      <c r="HW380" s="181">
        <f t="shared" si="6196"/>
        <v>0</v>
      </c>
      <c r="HX380" s="181">
        <f t="shared" si="6196"/>
        <v>0</v>
      </c>
      <c r="HY380" s="181">
        <f t="shared" si="6196"/>
        <v>0</v>
      </c>
    </row>
    <row r="381" spans="1:233" ht="15" customHeight="1" x14ac:dyDescent="0.25">
      <c r="A381" s="115">
        <v>379</v>
      </c>
      <c r="B381" s="115" t="str">
        <f t="shared" si="6141"/>
        <v/>
      </c>
      <c r="C381" s="115" t="s">
        <v>68</v>
      </c>
      <c r="D381" s="100">
        <f t="shared" si="6144"/>
        <v>0</v>
      </c>
      <c r="E381" s="100" t="str">
        <f t="shared" si="5975"/>
        <v/>
      </c>
      <c r="F381" s="100" t="str">
        <f t="shared" si="5976"/>
        <v/>
      </c>
      <c r="G381" s="100" t="str">
        <f t="shared" si="5925"/>
        <v/>
      </c>
      <c r="H381" s="100" t="str">
        <f t="shared" si="5977"/>
        <v/>
      </c>
      <c r="I381" s="100" t="str">
        <f t="shared" si="5926"/>
        <v/>
      </c>
      <c r="J381" s="100" t="str">
        <f t="shared" si="5978"/>
        <v/>
      </c>
      <c r="K381" s="100" t="str">
        <f t="shared" si="5927"/>
        <v/>
      </c>
      <c r="L381" s="100" t="str">
        <f t="shared" si="5979"/>
        <v/>
      </c>
      <c r="M381" s="100" t="str">
        <f t="shared" si="5928"/>
        <v/>
      </c>
      <c r="N381" s="100" t="str">
        <f t="shared" si="5980"/>
        <v/>
      </c>
      <c r="O381" s="100" t="str">
        <f t="shared" si="5929"/>
        <v/>
      </c>
      <c r="P381" s="100" t="str">
        <f t="shared" si="5981"/>
        <v/>
      </c>
      <c r="Q381" s="100" t="str">
        <f t="shared" si="5930"/>
        <v/>
      </c>
      <c r="R381" s="100" t="str">
        <f t="shared" si="5982"/>
        <v/>
      </c>
      <c r="S381" s="100" t="str">
        <f t="shared" si="5931"/>
        <v/>
      </c>
      <c r="T381" s="100" t="str">
        <f t="shared" si="5983"/>
        <v/>
      </c>
      <c r="U381" s="100" t="str">
        <f t="shared" si="5932"/>
        <v/>
      </c>
      <c r="V381" s="100" t="str">
        <f t="shared" si="5984"/>
        <v/>
      </c>
      <c r="W381" s="100" t="str">
        <f t="shared" si="5933"/>
        <v/>
      </c>
      <c r="X381" s="100" t="str">
        <f t="shared" si="5985"/>
        <v/>
      </c>
      <c r="Y381" s="100" t="str">
        <f t="shared" si="5934"/>
        <v/>
      </c>
      <c r="Z381" s="100" t="str">
        <f t="shared" si="5986"/>
        <v/>
      </c>
      <c r="AA381" s="100" t="str">
        <f t="shared" si="5935"/>
        <v/>
      </c>
      <c r="AB381" s="100" t="str">
        <f t="shared" si="5987"/>
        <v/>
      </c>
      <c r="AC381" s="100" t="str">
        <f t="shared" si="5936"/>
        <v/>
      </c>
      <c r="AD381" s="100" t="str">
        <f t="shared" si="5988"/>
        <v/>
      </c>
      <c r="AE381" s="100" t="str">
        <f t="shared" si="5937"/>
        <v/>
      </c>
      <c r="AF381" s="100" t="str">
        <f t="shared" si="5989"/>
        <v/>
      </c>
      <c r="AG381" s="100" t="str">
        <f t="shared" si="5938"/>
        <v/>
      </c>
      <c r="AH381" s="100" t="str">
        <f t="shared" si="5990"/>
        <v/>
      </c>
      <c r="AI381" s="100" t="str">
        <f t="shared" si="5939"/>
        <v/>
      </c>
      <c r="AJ381" s="100" t="str">
        <f t="shared" si="5991"/>
        <v/>
      </c>
      <c r="AK381" s="100" t="str">
        <f t="shared" si="5940"/>
        <v/>
      </c>
      <c r="AL381" s="100" t="str">
        <f t="shared" si="5992"/>
        <v/>
      </c>
      <c r="AM381" s="100" t="str">
        <f t="shared" si="5941"/>
        <v/>
      </c>
      <c r="AN381" s="100" t="str">
        <f t="shared" si="5993"/>
        <v/>
      </c>
      <c r="AO381" s="100" t="str">
        <f t="shared" si="5942"/>
        <v/>
      </c>
      <c r="AP381" s="100" t="str">
        <f t="shared" si="5994"/>
        <v/>
      </c>
      <c r="AQ381" s="100" t="str">
        <f t="shared" si="5943"/>
        <v/>
      </c>
      <c r="AR381" s="100" t="str">
        <f t="shared" si="5995"/>
        <v/>
      </c>
      <c r="AS381" s="100" t="str">
        <f t="shared" si="5944"/>
        <v/>
      </c>
      <c r="AT381" s="100" t="str">
        <f t="shared" si="5996"/>
        <v/>
      </c>
      <c r="AU381" s="100" t="str">
        <f t="shared" si="5945"/>
        <v/>
      </c>
      <c r="AV381" s="100" t="str">
        <f t="shared" si="5997"/>
        <v/>
      </c>
      <c r="AW381" s="100" t="str">
        <f t="shared" si="5946"/>
        <v/>
      </c>
      <c r="AX381" s="100" t="str">
        <f t="shared" si="5998"/>
        <v/>
      </c>
      <c r="AY381" s="100" t="str">
        <f t="shared" si="5947"/>
        <v/>
      </c>
      <c r="AZ381" s="100" t="str">
        <f t="shared" si="5999"/>
        <v/>
      </c>
      <c r="BA381" s="100" t="str">
        <f t="shared" si="5948"/>
        <v/>
      </c>
      <c r="BB381" s="100" t="str">
        <f t="shared" si="6000"/>
        <v/>
      </c>
      <c r="BC381" s="100" t="str">
        <f>IFERROR(INDEX('INPUT INF'!$F$3:$F$601,MATCH($B381,'INPUT INF'!$A$3:$A$601,FALSE)),"")</f>
        <v/>
      </c>
      <c r="BD381" s="100" t="str">
        <f t="shared" si="6162"/>
        <v/>
      </c>
      <c r="BE381" s="100" t="str">
        <f t="shared" si="6001"/>
        <v/>
      </c>
      <c r="BF381" s="100" t="str">
        <f t="shared" si="6002"/>
        <v/>
      </c>
      <c r="BG381" s="115" t="str">
        <f t="shared" si="6003"/>
        <v/>
      </c>
      <c r="BH381" s="115" t="str">
        <f>IF(AND('INPUT INF'!$O$1="X",BG381="PASS"),BF381,IF($BG381="","0",IF('INPUT INF'!$N$63="YES",$BF381,"")))</f>
        <v>0</v>
      </c>
      <c r="BI381" s="115" t="str">
        <f>IF($BG381="","0",IF('INPUT INF'!$S$64="YES",$BF381,""))</f>
        <v>0</v>
      </c>
      <c r="BJ381" s="115" t="str">
        <f>IF($BG381="","0",IF('INPUT INF'!$S$65="YES",$BF381,""))</f>
        <v>0</v>
      </c>
      <c r="BL381" s="116" t="str">
        <f t="shared" si="6004"/>
        <v/>
      </c>
      <c r="BM381" s="116" t="str">
        <f t="shared" si="6005"/>
        <v/>
      </c>
      <c r="BN381" s="116" t="str">
        <f t="shared" si="6005"/>
        <v/>
      </c>
      <c r="BR381" s="116" t="str">
        <f t="shared" si="6006"/>
        <v/>
      </c>
      <c r="BS381" s="116" t="str">
        <f t="shared" si="6147"/>
        <v/>
      </c>
      <c r="BT381" s="116" t="str">
        <f t="shared" si="6147"/>
        <v/>
      </c>
      <c r="BX381" s="116" t="str">
        <f t="shared" si="6008"/>
        <v/>
      </c>
      <c r="BY381" s="116" t="str">
        <f t="shared" si="6148"/>
        <v/>
      </c>
      <c r="BZ381" s="116" t="str">
        <f t="shared" si="6148"/>
        <v/>
      </c>
      <c r="CD381" s="116" t="str">
        <f t="shared" si="6010"/>
        <v/>
      </c>
      <c r="CE381" s="116" t="str">
        <f t="shared" si="6011"/>
        <v/>
      </c>
      <c r="CF381" s="116" t="str">
        <f t="shared" si="6012"/>
        <v/>
      </c>
      <c r="CJ381" s="116" t="str">
        <f t="shared" si="6013"/>
        <v/>
      </c>
      <c r="CK381" s="116" t="str">
        <f t="shared" si="6014"/>
        <v/>
      </c>
      <c r="CL381" s="116" t="str">
        <f t="shared" si="6015"/>
        <v/>
      </c>
      <c r="CP381" s="116" t="str">
        <f t="shared" si="6016"/>
        <v/>
      </c>
      <c r="CQ381" s="116" t="str">
        <f t="shared" si="6017"/>
        <v/>
      </c>
      <c r="CR381" s="116" t="str">
        <f t="shared" si="6018"/>
        <v/>
      </c>
      <c r="DH381" s="115" t="str">
        <f t="shared" si="6019"/>
        <v/>
      </c>
      <c r="DI381" s="115" t="str">
        <f t="shared" si="5949"/>
        <v/>
      </c>
      <c r="DJ381" s="115" t="str">
        <f t="shared" si="5950"/>
        <v/>
      </c>
      <c r="DK381" s="115" t="str">
        <f t="shared" si="5951"/>
        <v/>
      </c>
      <c r="DL381" s="115" t="str">
        <f t="shared" si="5952"/>
        <v/>
      </c>
      <c r="DM381" s="115" t="str">
        <f t="shared" si="5953"/>
        <v/>
      </c>
      <c r="DN381" s="115" t="str">
        <f t="shared" si="5954"/>
        <v/>
      </c>
      <c r="DO381" s="115" t="str">
        <f t="shared" si="5955"/>
        <v/>
      </c>
      <c r="DP381" s="115" t="str">
        <f t="shared" si="5956"/>
        <v/>
      </c>
      <c r="DQ381" s="115" t="str">
        <f t="shared" si="5957"/>
        <v/>
      </c>
      <c r="DR381" s="115" t="str">
        <f t="shared" si="5958"/>
        <v/>
      </c>
      <c r="DS381" s="115" t="str">
        <f t="shared" si="5959"/>
        <v/>
      </c>
      <c r="DT381" s="115" t="str">
        <f t="shared" si="5960"/>
        <v/>
      </c>
      <c r="DU381" s="115" t="str">
        <f t="shared" si="5961"/>
        <v/>
      </c>
      <c r="DV381" s="115" t="str">
        <f t="shared" si="5962"/>
        <v/>
      </c>
      <c r="DW381" s="115" t="str">
        <f t="shared" si="5963"/>
        <v/>
      </c>
      <c r="DX381" s="115" t="str">
        <f t="shared" si="5964"/>
        <v/>
      </c>
      <c r="DY381" s="115" t="str">
        <f t="shared" si="5965"/>
        <v/>
      </c>
      <c r="DZ381" s="115" t="str">
        <f t="shared" si="5966"/>
        <v/>
      </c>
      <c r="EA381" s="115" t="str">
        <f t="shared" si="5967"/>
        <v/>
      </c>
      <c r="EB381" s="115" t="str">
        <f t="shared" si="5968"/>
        <v/>
      </c>
      <c r="EC381" s="115" t="str">
        <f t="shared" si="5969"/>
        <v/>
      </c>
      <c r="ED381" s="115" t="str">
        <f t="shared" si="5970"/>
        <v/>
      </c>
      <c r="EE381" s="115" t="str">
        <f t="shared" si="5971"/>
        <v/>
      </c>
      <c r="EF381" s="115" t="str">
        <f t="shared" si="5972"/>
        <v/>
      </c>
      <c r="EG381" s="115" t="str">
        <f t="shared" si="6020"/>
        <v/>
      </c>
      <c r="EH381" s="115" t="str">
        <f t="shared" si="6021"/>
        <v/>
      </c>
      <c r="EI381" s="115" t="str">
        <f t="shared" si="6022"/>
        <v/>
      </c>
      <c r="EJ381" s="115" t="str">
        <f t="shared" si="6023"/>
        <v/>
      </c>
      <c r="EK381" s="115" t="str">
        <f t="shared" si="6024"/>
        <v/>
      </c>
      <c r="EL381" s="115" t="str">
        <f t="shared" si="6025"/>
        <v/>
      </c>
      <c r="EM381" s="115" t="str">
        <f t="shared" si="6026"/>
        <v/>
      </c>
      <c r="EN381" s="115" t="str">
        <f t="shared" si="6027"/>
        <v/>
      </c>
      <c r="EO381" s="115" t="str">
        <f t="shared" si="6028"/>
        <v/>
      </c>
      <c r="EP381" s="115" t="str">
        <f t="shared" si="6029"/>
        <v/>
      </c>
      <c r="EQ381" s="115" t="str">
        <f t="shared" si="6030"/>
        <v/>
      </c>
      <c r="ER381" s="115" t="str">
        <f t="shared" si="6031"/>
        <v/>
      </c>
      <c r="ES381" s="115" t="str">
        <f t="shared" si="6032"/>
        <v/>
      </c>
      <c r="ET381" s="115" t="str">
        <f t="shared" si="6033"/>
        <v/>
      </c>
      <c r="EU381" s="115" t="str">
        <f t="shared" si="6034"/>
        <v/>
      </c>
      <c r="EV381" s="115" t="str">
        <f t="shared" si="6035"/>
        <v/>
      </c>
      <c r="EW381" s="115" t="str">
        <f t="shared" si="6036"/>
        <v/>
      </c>
      <c r="EX381" s="115" t="str">
        <f t="shared" si="6037"/>
        <v/>
      </c>
      <c r="EY381" s="115" t="str">
        <f t="shared" si="6038"/>
        <v/>
      </c>
      <c r="EZ381" s="115" t="str">
        <f t="shared" si="6039"/>
        <v/>
      </c>
      <c r="FA381" s="115" t="str">
        <f t="shared" si="6040"/>
        <v/>
      </c>
      <c r="FB381" s="115" t="str">
        <f t="shared" si="6041"/>
        <v/>
      </c>
      <c r="FC381" s="115" t="str">
        <f t="shared" si="6042"/>
        <v/>
      </c>
      <c r="FD381" s="115" t="str">
        <f t="shared" si="6043"/>
        <v/>
      </c>
      <c r="FE381" s="115" t="str">
        <f t="shared" si="6044"/>
        <v/>
      </c>
      <c r="GY381" s="115">
        <v>378</v>
      </c>
      <c r="GZ381" s="177" t="str">
        <f>IF(COUNT(GZ375:GZ380)&gt;1,GY388,"")</f>
        <v/>
      </c>
      <c r="HA381" s="118">
        <f t="shared" si="6192"/>
        <v>0</v>
      </c>
      <c r="HB381" s="118" t="str">
        <f>IF(GZ381="","",'INPUT INF'!L$58)</f>
        <v/>
      </c>
      <c r="HC381" s="118" t="s">
        <v>32</v>
      </c>
      <c r="HD381" s="181" t="str">
        <f>IFERROR(INDEX(GB$112:GB$136,MATCH($HB381,$GA$112:$GA$136,0)),"")</f>
        <v/>
      </c>
      <c r="HE381" s="181">
        <f>SUM(HE375:HE380)</f>
        <v>0</v>
      </c>
      <c r="HF381" s="181">
        <f t="shared" ref="HF381" si="6197">SUM(HF375:HF380)</f>
        <v>0</v>
      </c>
      <c r="HG381" s="171" t="str">
        <f t="shared" ref="HG381" si="6198">IF(HD381="","",ROUND(HF381/HE381*100,2))</f>
        <v/>
      </c>
      <c r="HH381" s="181">
        <f t="shared" ref="HH381:HQ381" si="6199">SUM(HH375:HH380)</f>
        <v>0</v>
      </c>
      <c r="HI381" s="181">
        <f t="shared" si="6199"/>
        <v>0</v>
      </c>
      <c r="HJ381" s="181">
        <f t="shared" si="6199"/>
        <v>0</v>
      </c>
      <c r="HK381" s="181">
        <f t="shared" si="6199"/>
        <v>0</v>
      </c>
      <c r="HL381" s="181">
        <f t="shared" si="6199"/>
        <v>0</v>
      </c>
      <c r="HM381" s="181">
        <f t="shared" si="6199"/>
        <v>0</v>
      </c>
      <c r="HN381" s="181">
        <f t="shared" si="6199"/>
        <v>0</v>
      </c>
      <c r="HO381" s="181">
        <f t="shared" si="6199"/>
        <v>0</v>
      </c>
      <c r="HP381" s="181">
        <f t="shared" si="6199"/>
        <v>0</v>
      </c>
      <c r="HQ381" s="181">
        <f t="shared" si="6199"/>
        <v>0</v>
      </c>
      <c r="HR381" s="171" t="e">
        <f t="shared" ref="HR381" si="6200">ROUND(HQ381*12.5/SUM(HH381:HP381),2)</f>
        <v>#DIV/0!</v>
      </c>
      <c r="HS381" s="181">
        <f t="shared" ref="HS381" si="6201">SUM(HS375:HS380)</f>
        <v>0</v>
      </c>
      <c r="HT381" s="181">
        <f t="shared" ref="HT381:HW381" si="6202">SUM(HT375:HT380)</f>
        <v>0</v>
      </c>
      <c r="HU381" s="181">
        <f t="shared" si="6202"/>
        <v>0</v>
      </c>
      <c r="HV381" s="181">
        <f t="shared" si="6202"/>
        <v>0</v>
      </c>
      <c r="HW381" s="181">
        <f t="shared" si="6202"/>
        <v>0</v>
      </c>
      <c r="HX381" s="181">
        <f t="shared" ref="HX381:HY381" si="6203">SUM(HX375:HX380)</f>
        <v>0</v>
      </c>
      <c r="HY381" s="181">
        <f t="shared" si="6203"/>
        <v>0</v>
      </c>
    </row>
    <row r="382" spans="1:233" ht="15" customHeight="1" x14ac:dyDescent="0.25">
      <c r="A382" s="115">
        <v>380</v>
      </c>
      <c r="B382" s="115" t="str">
        <f t="shared" si="6141"/>
        <v/>
      </c>
      <c r="C382" s="115" t="s">
        <v>68</v>
      </c>
      <c r="D382" s="100">
        <f t="shared" si="6144"/>
        <v>0</v>
      </c>
      <c r="E382" s="100" t="str">
        <f t="shared" si="5975"/>
        <v/>
      </c>
      <c r="F382" s="100" t="str">
        <f t="shared" si="5976"/>
        <v/>
      </c>
      <c r="G382" s="100" t="str">
        <f t="shared" si="5925"/>
        <v/>
      </c>
      <c r="H382" s="100" t="str">
        <f t="shared" si="5977"/>
        <v/>
      </c>
      <c r="I382" s="100" t="str">
        <f t="shared" si="5926"/>
        <v/>
      </c>
      <c r="J382" s="100" t="str">
        <f t="shared" si="5978"/>
        <v/>
      </c>
      <c r="K382" s="100" t="str">
        <f t="shared" si="5927"/>
        <v/>
      </c>
      <c r="L382" s="100" t="str">
        <f t="shared" si="5979"/>
        <v/>
      </c>
      <c r="M382" s="100" t="str">
        <f t="shared" si="5928"/>
        <v/>
      </c>
      <c r="N382" s="100" t="str">
        <f t="shared" si="5980"/>
        <v/>
      </c>
      <c r="O382" s="100" t="str">
        <f t="shared" si="5929"/>
        <v/>
      </c>
      <c r="P382" s="100" t="str">
        <f t="shared" si="5981"/>
        <v/>
      </c>
      <c r="Q382" s="100" t="str">
        <f t="shared" si="5930"/>
        <v/>
      </c>
      <c r="R382" s="100" t="str">
        <f t="shared" si="5982"/>
        <v/>
      </c>
      <c r="S382" s="100" t="str">
        <f t="shared" si="5931"/>
        <v/>
      </c>
      <c r="T382" s="100" t="str">
        <f t="shared" si="5983"/>
        <v/>
      </c>
      <c r="U382" s="100" t="str">
        <f t="shared" si="5932"/>
        <v/>
      </c>
      <c r="V382" s="100" t="str">
        <f t="shared" si="5984"/>
        <v/>
      </c>
      <c r="W382" s="100" t="str">
        <f t="shared" si="5933"/>
        <v/>
      </c>
      <c r="X382" s="100" t="str">
        <f t="shared" si="5985"/>
        <v/>
      </c>
      <c r="Y382" s="100" t="str">
        <f t="shared" si="5934"/>
        <v/>
      </c>
      <c r="Z382" s="100" t="str">
        <f t="shared" si="5986"/>
        <v/>
      </c>
      <c r="AA382" s="100" t="str">
        <f t="shared" si="5935"/>
        <v/>
      </c>
      <c r="AB382" s="100" t="str">
        <f t="shared" si="5987"/>
        <v/>
      </c>
      <c r="AC382" s="100" t="str">
        <f t="shared" si="5936"/>
        <v/>
      </c>
      <c r="AD382" s="100" t="str">
        <f t="shared" si="5988"/>
        <v/>
      </c>
      <c r="AE382" s="100" t="str">
        <f t="shared" si="5937"/>
        <v/>
      </c>
      <c r="AF382" s="100" t="str">
        <f t="shared" si="5989"/>
        <v/>
      </c>
      <c r="AG382" s="100" t="str">
        <f t="shared" si="5938"/>
        <v/>
      </c>
      <c r="AH382" s="100" t="str">
        <f t="shared" si="5990"/>
        <v/>
      </c>
      <c r="AI382" s="100" t="str">
        <f t="shared" si="5939"/>
        <v/>
      </c>
      <c r="AJ382" s="100" t="str">
        <f t="shared" si="5991"/>
        <v/>
      </c>
      <c r="AK382" s="100" t="str">
        <f t="shared" si="5940"/>
        <v/>
      </c>
      <c r="AL382" s="100" t="str">
        <f t="shared" si="5992"/>
        <v/>
      </c>
      <c r="AM382" s="100" t="str">
        <f t="shared" si="5941"/>
        <v/>
      </c>
      <c r="AN382" s="100" t="str">
        <f t="shared" si="5993"/>
        <v/>
      </c>
      <c r="AO382" s="100" t="str">
        <f t="shared" si="5942"/>
        <v/>
      </c>
      <c r="AP382" s="100" t="str">
        <f t="shared" si="5994"/>
        <v/>
      </c>
      <c r="AQ382" s="100" t="str">
        <f t="shared" si="5943"/>
        <v/>
      </c>
      <c r="AR382" s="100" t="str">
        <f t="shared" si="5995"/>
        <v/>
      </c>
      <c r="AS382" s="100" t="str">
        <f t="shared" si="5944"/>
        <v/>
      </c>
      <c r="AT382" s="100" t="str">
        <f t="shared" si="5996"/>
        <v/>
      </c>
      <c r="AU382" s="100" t="str">
        <f t="shared" si="5945"/>
        <v/>
      </c>
      <c r="AV382" s="100" t="str">
        <f t="shared" si="5997"/>
        <v/>
      </c>
      <c r="AW382" s="100" t="str">
        <f t="shared" si="5946"/>
        <v/>
      </c>
      <c r="AX382" s="100" t="str">
        <f t="shared" si="5998"/>
        <v/>
      </c>
      <c r="AY382" s="100" t="str">
        <f t="shared" si="5947"/>
        <v/>
      </c>
      <c r="AZ382" s="100" t="str">
        <f t="shared" si="5999"/>
        <v/>
      </c>
      <c r="BA382" s="100" t="str">
        <f t="shared" si="5948"/>
        <v/>
      </c>
      <c r="BB382" s="100" t="str">
        <f t="shared" si="6000"/>
        <v/>
      </c>
      <c r="BC382" s="100" t="str">
        <f>IFERROR(INDEX('INPUT INF'!$F$3:$F$601,MATCH($B382,'INPUT INF'!$A$3:$A$601,FALSE)),"")</f>
        <v/>
      </c>
      <c r="BD382" s="100" t="str">
        <f t="shared" si="6162"/>
        <v/>
      </c>
      <c r="BE382" s="100" t="str">
        <f t="shared" si="6001"/>
        <v/>
      </c>
      <c r="BF382" s="100" t="str">
        <f t="shared" si="6002"/>
        <v/>
      </c>
      <c r="BG382" s="115" t="str">
        <f t="shared" si="6003"/>
        <v/>
      </c>
      <c r="BH382" s="115" t="str">
        <f>IF(AND('INPUT INF'!$O$1="X",BG382="PASS"),BF382,IF($BG382="","0",IF('INPUT INF'!$N$63="YES",$BF382,"")))</f>
        <v>0</v>
      </c>
      <c r="BI382" s="115" t="str">
        <f>IF($BG382="","0",IF('INPUT INF'!$S$64="YES",$BF382,""))</f>
        <v>0</v>
      </c>
      <c r="BJ382" s="115" t="str">
        <f>IF($BG382="","0",IF('INPUT INF'!$S$65="YES",$BF382,""))</f>
        <v>0</v>
      </c>
      <c r="BL382" s="116" t="str">
        <f t="shared" si="6004"/>
        <v/>
      </c>
      <c r="BM382" s="116" t="str">
        <f t="shared" si="6005"/>
        <v/>
      </c>
      <c r="BN382" s="116" t="str">
        <f t="shared" si="6005"/>
        <v/>
      </c>
      <c r="BR382" s="116" t="str">
        <f t="shared" si="6006"/>
        <v/>
      </c>
      <c r="BS382" s="116" t="str">
        <f t="shared" si="6147"/>
        <v/>
      </c>
      <c r="BT382" s="116" t="str">
        <f t="shared" si="6147"/>
        <v/>
      </c>
      <c r="BX382" s="116" t="str">
        <f t="shared" si="6008"/>
        <v/>
      </c>
      <c r="BY382" s="116" t="str">
        <f t="shared" si="6148"/>
        <v/>
      </c>
      <c r="BZ382" s="116" t="str">
        <f t="shared" si="6148"/>
        <v/>
      </c>
      <c r="CD382" s="116" t="str">
        <f t="shared" si="6010"/>
        <v/>
      </c>
      <c r="CE382" s="116" t="str">
        <f t="shared" si="6011"/>
        <v/>
      </c>
      <c r="CF382" s="116" t="str">
        <f t="shared" si="6012"/>
        <v/>
      </c>
      <c r="CJ382" s="116" t="str">
        <f t="shared" si="6013"/>
        <v/>
      </c>
      <c r="CK382" s="116" t="str">
        <f t="shared" si="6014"/>
        <v/>
      </c>
      <c r="CL382" s="116" t="str">
        <f t="shared" si="6015"/>
        <v/>
      </c>
      <c r="CP382" s="116" t="str">
        <f t="shared" si="6016"/>
        <v/>
      </c>
      <c r="CQ382" s="116" t="str">
        <f t="shared" si="6017"/>
        <v/>
      </c>
      <c r="CR382" s="116" t="str">
        <f t="shared" si="6018"/>
        <v/>
      </c>
      <c r="DH382" s="115" t="str">
        <f t="shared" si="6019"/>
        <v/>
      </c>
      <c r="DI382" s="115" t="str">
        <f t="shared" si="5949"/>
        <v/>
      </c>
      <c r="DJ382" s="115" t="str">
        <f t="shared" si="5950"/>
        <v/>
      </c>
      <c r="DK382" s="115" t="str">
        <f t="shared" si="5951"/>
        <v/>
      </c>
      <c r="DL382" s="115" t="str">
        <f t="shared" si="5952"/>
        <v/>
      </c>
      <c r="DM382" s="115" t="str">
        <f t="shared" si="5953"/>
        <v/>
      </c>
      <c r="DN382" s="115" t="str">
        <f t="shared" si="5954"/>
        <v/>
      </c>
      <c r="DO382" s="115" t="str">
        <f t="shared" si="5955"/>
        <v/>
      </c>
      <c r="DP382" s="115" t="str">
        <f t="shared" si="5956"/>
        <v/>
      </c>
      <c r="DQ382" s="115" t="str">
        <f t="shared" si="5957"/>
        <v/>
      </c>
      <c r="DR382" s="115" t="str">
        <f t="shared" si="5958"/>
        <v/>
      </c>
      <c r="DS382" s="115" t="str">
        <f t="shared" si="5959"/>
        <v/>
      </c>
      <c r="DT382" s="115" t="str">
        <f t="shared" si="5960"/>
        <v/>
      </c>
      <c r="DU382" s="115" t="str">
        <f t="shared" si="5961"/>
        <v/>
      </c>
      <c r="DV382" s="115" t="str">
        <f t="shared" si="5962"/>
        <v/>
      </c>
      <c r="DW382" s="115" t="str">
        <f t="shared" si="5963"/>
        <v/>
      </c>
      <c r="DX382" s="115" t="str">
        <f t="shared" si="5964"/>
        <v/>
      </c>
      <c r="DY382" s="115" t="str">
        <f t="shared" si="5965"/>
        <v/>
      </c>
      <c r="DZ382" s="115" t="str">
        <f t="shared" si="5966"/>
        <v/>
      </c>
      <c r="EA382" s="115" t="str">
        <f t="shared" si="5967"/>
        <v/>
      </c>
      <c r="EB382" s="115" t="str">
        <f t="shared" si="5968"/>
        <v/>
      </c>
      <c r="EC382" s="115" t="str">
        <f t="shared" si="5969"/>
        <v/>
      </c>
      <c r="ED382" s="115" t="str">
        <f t="shared" si="5970"/>
        <v/>
      </c>
      <c r="EE382" s="115" t="str">
        <f t="shared" si="5971"/>
        <v/>
      </c>
      <c r="EF382" s="115" t="str">
        <f t="shared" si="5972"/>
        <v/>
      </c>
      <c r="EG382" s="115" t="str">
        <f t="shared" si="6020"/>
        <v/>
      </c>
      <c r="EH382" s="115" t="str">
        <f t="shared" si="6021"/>
        <v/>
      </c>
      <c r="EI382" s="115" t="str">
        <f t="shared" si="6022"/>
        <v/>
      </c>
      <c r="EJ382" s="115" t="str">
        <f t="shared" si="6023"/>
        <v/>
      </c>
      <c r="EK382" s="115" t="str">
        <f t="shared" si="6024"/>
        <v/>
      </c>
      <c r="EL382" s="115" t="str">
        <f t="shared" si="6025"/>
        <v/>
      </c>
      <c r="EM382" s="115" t="str">
        <f t="shared" si="6026"/>
        <v/>
      </c>
      <c r="EN382" s="115" t="str">
        <f t="shared" si="6027"/>
        <v/>
      </c>
      <c r="EO382" s="115" t="str">
        <f t="shared" si="6028"/>
        <v/>
      </c>
      <c r="EP382" s="115" t="str">
        <f t="shared" si="6029"/>
        <v/>
      </c>
      <c r="EQ382" s="115" t="str">
        <f t="shared" si="6030"/>
        <v/>
      </c>
      <c r="ER382" s="115" t="str">
        <f t="shared" si="6031"/>
        <v/>
      </c>
      <c r="ES382" s="115" t="str">
        <f t="shared" si="6032"/>
        <v/>
      </c>
      <c r="ET382" s="115" t="str">
        <f t="shared" si="6033"/>
        <v/>
      </c>
      <c r="EU382" s="115" t="str">
        <f t="shared" si="6034"/>
        <v/>
      </c>
      <c r="EV382" s="115" t="str">
        <f t="shared" si="6035"/>
        <v/>
      </c>
      <c r="EW382" s="115" t="str">
        <f t="shared" si="6036"/>
        <v/>
      </c>
      <c r="EX382" s="115" t="str">
        <f t="shared" si="6037"/>
        <v/>
      </c>
      <c r="EY382" s="115" t="str">
        <f t="shared" si="6038"/>
        <v/>
      </c>
      <c r="EZ382" s="115" t="str">
        <f t="shared" si="6039"/>
        <v/>
      </c>
      <c r="FA382" s="115" t="str">
        <f t="shared" si="6040"/>
        <v/>
      </c>
      <c r="FB382" s="115" t="str">
        <f t="shared" si="6041"/>
        <v/>
      </c>
      <c r="FC382" s="115" t="str">
        <f t="shared" si="6042"/>
        <v/>
      </c>
      <c r="FD382" s="115" t="str">
        <f t="shared" si="6043"/>
        <v/>
      </c>
      <c r="FE382" s="115" t="str">
        <f t="shared" si="6044"/>
        <v/>
      </c>
      <c r="GY382" s="115">
        <v>379</v>
      </c>
      <c r="GZ382" s="120" t="str">
        <f>IF('INPUT INF'!N$59="YES",GY389,"")</f>
        <v/>
      </c>
      <c r="HA382" s="118">
        <f>'INPUT INF'!K59</f>
        <v>0</v>
      </c>
      <c r="HB382" s="118" t="str">
        <f>IF(GZ382="","",'INPUT INF'!L$59)</f>
        <v/>
      </c>
      <c r="HC382" s="181" t="str">
        <f>'INPUT INF'!N$34</f>
        <v>A</v>
      </c>
      <c r="HD382" s="181" t="str">
        <f>IFERROR(INDEX(GB$4:GB$28,MATCH($HB382,$GA$4:$GA$28,0)),"")</f>
        <v/>
      </c>
      <c r="HE382" s="181">
        <f t="shared" ref="HE382:HY382" si="6204">IFERROR(INDEX(GC$166:GC$190,MATCH($HB382,$GA$166:$GA$190,0)),"")</f>
        <v>0</v>
      </c>
      <c r="HF382" s="181">
        <f t="shared" si="6204"/>
        <v>0</v>
      </c>
      <c r="HG382" s="181" t="str">
        <f t="shared" si="6204"/>
        <v/>
      </c>
      <c r="HH382" s="181">
        <f t="shared" si="6204"/>
        <v>0</v>
      </c>
      <c r="HI382" s="181">
        <f t="shared" si="6204"/>
        <v>0</v>
      </c>
      <c r="HJ382" s="181">
        <f t="shared" si="6204"/>
        <v>0</v>
      </c>
      <c r="HK382" s="181">
        <f t="shared" si="6204"/>
        <v>0</v>
      </c>
      <c r="HL382" s="181">
        <f t="shared" si="6204"/>
        <v>0</v>
      </c>
      <c r="HM382" s="181">
        <f t="shared" si="6204"/>
        <v>0</v>
      </c>
      <c r="HN382" s="181">
        <f t="shared" si="6204"/>
        <v>0</v>
      </c>
      <c r="HO382" s="181">
        <f t="shared" si="6204"/>
        <v>0</v>
      </c>
      <c r="HP382" s="181">
        <f t="shared" si="6204"/>
        <v>0</v>
      </c>
      <c r="HQ382" s="181">
        <f t="shared" si="6204"/>
        <v>0</v>
      </c>
      <c r="HR382" s="181" t="str">
        <f t="shared" si="6204"/>
        <v/>
      </c>
      <c r="HS382" s="181">
        <f t="shared" si="6204"/>
        <v>0</v>
      </c>
      <c r="HT382" s="181">
        <f t="shared" si="6204"/>
        <v>0</v>
      </c>
      <c r="HU382" s="181">
        <f t="shared" si="6204"/>
        <v>0</v>
      </c>
      <c r="HV382" s="181">
        <f t="shared" si="6204"/>
        <v>0</v>
      </c>
      <c r="HW382" s="181">
        <f t="shared" si="6204"/>
        <v>0</v>
      </c>
      <c r="HX382" s="181">
        <f t="shared" si="6204"/>
        <v>0</v>
      </c>
      <c r="HY382" s="181">
        <f t="shared" si="6204"/>
        <v>0</v>
      </c>
    </row>
    <row r="383" spans="1:233" ht="15" customHeight="1" x14ac:dyDescent="0.25">
      <c r="A383" s="115">
        <v>381</v>
      </c>
      <c r="B383" s="115" t="str">
        <f t="shared" si="6141"/>
        <v/>
      </c>
      <c r="C383" s="115" t="s">
        <v>68</v>
      </c>
      <c r="D383" s="100">
        <f t="shared" si="6144"/>
        <v>0</v>
      </c>
      <c r="E383" s="100" t="str">
        <f t="shared" si="5975"/>
        <v/>
      </c>
      <c r="F383" s="100" t="str">
        <f t="shared" si="5976"/>
        <v/>
      </c>
      <c r="G383" s="100" t="str">
        <f t="shared" si="5925"/>
        <v/>
      </c>
      <c r="H383" s="100" t="str">
        <f t="shared" si="5977"/>
        <v/>
      </c>
      <c r="I383" s="100" t="str">
        <f t="shared" si="5926"/>
        <v/>
      </c>
      <c r="J383" s="100" t="str">
        <f t="shared" si="5978"/>
        <v/>
      </c>
      <c r="K383" s="100" t="str">
        <f t="shared" si="5927"/>
        <v/>
      </c>
      <c r="L383" s="100" t="str">
        <f t="shared" si="5979"/>
        <v/>
      </c>
      <c r="M383" s="100" t="str">
        <f t="shared" si="5928"/>
        <v/>
      </c>
      <c r="N383" s="100" t="str">
        <f t="shared" si="5980"/>
        <v/>
      </c>
      <c r="O383" s="100" t="str">
        <f t="shared" si="5929"/>
        <v/>
      </c>
      <c r="P383" s="100" t="str">
        <f t="shared" si="5981"/>
        <v/>
      </c>
      <c r="Q383" s="100" t="str">
        <f t="shared" si="5930"/>
        <v/>
      </c>
      <c r="R383" s="100" t="str">
        <f t="shared" si="5982"/>
        <v/>
      </c>
      <c r="S383" s="100" t="str">
        <f t="shared" si="5931"/>
        <v/>
      </c>
      <c r="T383" s="100" t="str">
        <f t="shared" si="5983"/>
        <v/>
      </c>
      <c r="U383" s="100" t="str">
        <f t="shared" si="5932"/>
        <v/>
      </c>
      <c r="V383" s="100" t="str">
        <f t="shared" si="5984"/>
        <v/>
      </c>
      <c r="W383" s="100" t="str">
        <f t="shared" si="5933"/>
        <v/>
      </c>
      <c r="X383" s="100" t="str">
        <f t="shared" si="5985"/>
        <v/>
      </c>
      <c r="Y383" s="100" t="str">
        <f t="shared" si="5934"/>
        <v/>
      </c>
      <c r="Z383" s="100" t="str">
        <f t="shared" si="5986"/>
        <v/>
      </c>
      <c r="AA383" s="100" t="str">
        <f t="shared" si="5935"/>
        <v/>
      </c>
      <c r="AB383" s="100" t="str">
        <f t="shared" si="5987"/>
        <v/>
      </c>
      <c r="AC383" s="100" t="str">
        <f t="shared" si="5936"/>
        <v/>
      </c>
      <c r="AD383" s="100" t="str">
        <f t="shared" si="5988"/>
        <v/>
      </c>
      <c r="AE383" s="100" t="str">
        <f t="shared" si="5937"/>
        <v/>
      </c>
      <c r="AF383" s="100" t="str">
        <f t="shared" si="5989"/>
        <v/>
      </c>
      <c r="AG383" s="100" t="str">
        <f t="shared" si="5938"/>
        <v/>
      </c>
      <c r="AH383" s="100" t="str">
        <f t="shared" si="5990"/>
        <v/>
      </c>
      <c r="AI383" s="100" t="str">
        <f t="shared" si="5939"/>
        <v/>
      </c>
      <c r="AJ383" s="100" t="str">
        <f t="shared" si="5991"/>
        <v/>
      </c>
      <c r="AK383" s="100" t="str">
        <f t="shared" si="5940"/>
        <v/>
      </c>
      <c r="AL383" s="100" t="str">
        <f t="shared" si="5992"/>
        <v/>
      </c>
      <c r="AM383" s="100" t="str">
        <f t="shared" si="5941"/>
        <v/>
      </c>
      <c r="AN383" s="100" t="str">
        <f t="shared" si="5993"/>
        <v/>
      </c>
      <c r="AO383" s="100" t="str">
        <f t="shared" si="5942"/>
        <v/>
      </c>
      <c r="AP383" s="100" t="str">
        <f t="shared" si="5994"/>
        <v/>
      </c>
      <c r="AQ383" s="100" t="str">
        <f t="shared" si="5943"/>
        <v/>
      </c>
      <c r="AR383" s="100" t="str">
        <f t="shared" si="5995"/>
        <v/>
      </c>
      <c r="AS383" s="100" t="str">
        <f t="shared" si="5944"/>
        <v/>
      </c>
      <c r="AT383" s="100" t="str">
        <f t="shared" si="5996"/>
        <v/>
      </c>
      <c r="AU383" s="100" t="str">
        <f t="shared" si="5945"/>
        <v/>
      </c>
      <c r="AV383" s="100" t="str">
        <f t="shared" si="5997"/>
        <v/>
      </c>
      <c r="AW383" s="100" t="str">
        <f t="shared" si="5946"/>
        <v/>
      </c>
      <c r="AX383" s="100" t="str">
        <f t="shared" si="5998"/>
        <v/>
      </c>
      <c r="AY383" s="100" t="str">
        <f t="shared" si="5947"/>
        <v/>
      </c>
      <c r="AZ383" s="100" t="str">
        <f t="shared" si="5999"/>
        <v/>
      </c>
      <c r="BA383" s="100" t="str">
        <f t="shared" si="5948"/>
        <v/>
      </c>
      <c r="BB383" s="100" t="str">
        <f t="shared" si="6000"/>
        <v/>
      </c>
      <c r="BC383" s="100" t="str">
        <f>IFERROR(INDEX('INPUT INF'!$F$3:$F$601,MATCH($B383,'INPUT INF'!$A$3:$A$601,FALSE)),"")</f>
        <v/>
      </c>
      <c r="BD383" s="100" t="str">
        <f t="shared" si="6162"/>
        <v/>
      </c>
      <c r="BE383" s="100" t="str">
        <f t="shared" si="6001"/>
        <v/>
      </c>
      <c r="BF383" s="100" t="str">
        <f t="shared" si="6002"/>
        <v/>
      </c>
      <c r="BG383" s="115" t="str">
        <f t="shared" si="6003"/>
        <v/>
      </c>
      <c r="BH383" s="115" t="str">
        <f>IF(AND('INPUT INF'!$O$1="X",BG383="PASS"),BF383,IF($BG383="","0",IF('INPUT INF'!$N$63="YES",$BF383,"")))</f>
        <v>0</v>
      </c>
      <c r="BI383" s="115" t="str">
        <f>IF($BG383="","0",IF('INPUT INF'!$S$64="YES",$BF383,""))</f>
        <v>0</v>
      </c>
      <c r="BJ383" s="115" t="str">
        <f>IF($BG383="","0",IF('INPUT INF'!$S$65="YES",$BF383,""))</f>
        <v>0</v>
      </c>
      <c r="BL383" s="116" t="str">
        <f t="shared" si="6004"/>
        <v/>
      </c>
      <c r="BM383" s="116" t="str">
        <f t="shared" si="6005"/>
        <v/>
      </c>
      <c r="BN383" s="116" t="str">
        <f t="shared" si="6005"/>
        <v/>
      </c>
      <c r="BR383" s="116" t="str">
        <f t="shared" si="6006"/>
        <v/>
      </c>
      <c r="BS383" s="116" t="str">
        <f t="shared" si="6147"/>
        <v/>
      </c>
      <c r="BT383" s="116" t="str">
        <f t="shared" si="6147"/>
        <v/>
      </c>
      <c r="BX383" s="116" t="str">
        <f t="shared" si="6008"/>
        <v/>
      </c>
      <c r="BY383" s="116" t="str">
        <f t="shared" si="6148"/>
        <v/>
      </c>
      <c r="BZ383" s="116" t="str">
        <f t="shared" si="6148"/>
        <v/>
      </c>
      <c r="CD383" s="116" t="str">
        <f t="shared" si="6010"/>
        <v/>
      </c>
      <c r="CE383" s="116" t="str">
        <f t="shared" si="6011"/>
        <v/>
      </c>
      <c r="CF383" s="116" t="str">
        <f t="shared" si="6012"/>
        <v/>
      </c>
      <c r="CJ383" s="116" t="str">
        <f t="shared" si="6013"/>
        <v/>
      </c>
      <c r="CK383" s="116" t="str">
        <f t="shared" si="6014"/>
        <v/>
      </c>
      <c r="CL383" s="116" t="str">
        <f t="shared" si="6015"/>
        <v/>
      </c>
      <c r="CP383" s="116" t="str">
        <f t="shared" si="6016"/>
        <v/>
      </c>
      <c r="CQ383" s="116" t="str">
        <f t="shared" si="6017"/>
        <v/>
      </c>
      <c r="CR383" s="116" t="str">
        <f t="shared" si="6018"/>
        <v/>
      </c>
      <c r="DH383" s="115" t="str">
        <f t="shared" si="6019"/>
        <v/>
      </c>
      <c r="DI383" s="115" t="str">
        <f t="shared" si="5949"/>
        <v/>
      </c>
      <c r="DJ383" s="115" t="str">
        <f t="shared" si="5950"/>
        <v/>
      </c>
      <c r="DK383" s="115" t="str">
        <f t="shared" si="5951"/>
        <v/>
      </c>
      <c r="DL383" s="115" t="str">
        <f t="shared" si="5952"/>
        <v/>
      </c>
      <c r="DM383" s="115" t="str">
        <f t="shared" si="5953"/>
        <v/>
      </c>
      <c r="DN383" s="115" t="str">
        <f t="shared" si="5954"/>
        <v/>
      </c>
      <c r="DO383" s="115" t="str">
        <f t="shared" si="5955"/>
        <v/>
      </c>
      <c r="DP383" s="115" t="str">
        <f t="shared" si="5956"/>
        <v/>
      </c>
      <c r="DQ383" s="115" t="str">
        <f t="shared" si="5957"/>
        <v/>
      </c>
      <c r="DR383" s="115" t="str">
        <f t="shared" si="5958"/>
        <v/>
      </c>
      <c r="DS383" s="115" t="str">
        <f t="shared" si="5959"/>
        <v/>
      </c>
      <c r="DT383" s="115" t="str">
        <f t="shared" si="5960"/>
        <v/>
      </c>
      <c r="DU383" s="115" t="str">
        <f t="shared" si="5961"/>
        <v/>
      </c>
      <c r="DV383" s="115" t="str">
        <f t="shared" si="5962"/>
        <v/>
      </c>
      <c r="DW383" s="115" t="str">
        <f t="shared" si="5963"/>
        <v/>
      </c>
      <c r="DX383" s="115" t="str">
        <f t="shared" si="5964"/>
        <v/>
      </c>
      <c r="DY383" s="115" t="str">
        <f t="shared" si="5965"/>
        <v/>
      </c>
      <c r="DZ383" s="115" t="str">
        <f t="shared" si="5966"/>
        <v/>
      </c>
      <c r="EA383" s="115" t="str">
        <f t="shared" si="5967"/>
        <v/>
      </c>
      <c r="EB383" s="115" t="str">
        <f t="shared" si="5968"/>
        <v/>
      </c>
      <c r="EC383" s="115" t="str">
        <f t="shared" si="5969"/>
        <v/>
      </c>
      <c r="ED383" s="115" t="str">
        <f t="shared" si="5970"/>
        <v/>
      </c>
      <c r="EE383" s="115" t="str">
        <f t="shared" si="5971"/>
        <v/>
      </c>
      <c r="EF383" s="115" t="str">
        <f t="shared" si="5972"/>
        <v/>
      </c>
      <c r="EG383" s="115" t="str">
        <f t="shared" si="6020"/>
        <v/>
      </c>
      <c r="EH383" s="115" t="str">
        <f t="shared" si="6021"/>
        <v/>
      </c>
      <c r="EI383" s="115" t="str">
        <f t="shared" si="6022"/>
        <v/>
      </c>
      <c r="EJ383" s="115" t="str">
        <f t="shared" si="6023"/>
        <v/>
      </c>
      <c r="EK383" s="115" t="str">
        <f t="shared" si="6024"/>
        <v/>
      </c>
      <c r="EL383" s="115" t="str">
        <f t="shared" si="6025"/>
        <v/>
      </c>
      <c r="EM383" s="115" t="str">
        <f t="shared" si="6026"/>
        <v/>
      </c>
      <c r="EN383" s="115" t="str">
        <f t="shared" si="6027"/>
        <v/>
      </c>
      <c r="EO383" s="115" t="str">
        <f t="shared" si="6028"/>
        <v/>
      </c>
      <c r="EP383" s="115" t="str">
        <f t="shared" si="6029"/>
        <v/>
      </c>
      <c r="EQ383" s="115" t="str">
        <f t="shared" si="6030"/>
        <v/>
      </c>
      <c r="ER383" s="115" t="str">
        <f t="shared" si="6031"/>
        <v/>
      </c>
      <c r="ES383" s="115" t="str">
        <f t="shared" si="6032"/>
        <v/>
      </c>
      <c r="ET383" s="115" t="str">
        <f t="shared" si="6033"/>
        <v/>
      </c>
      <c r="EU383" s="115" t="str">
        <f t="shared" si="6034"/>
        <v/>
      </c>
      <c r="EV383" s="115" t="str">
        <f t="shared" si="6035"/>
        <v/>
      </c>
      <c r="EW383" s="115" t="str">
        <f t="shared" si="6036"/>
        <v/>
      </c>
      <c r="EX383" s="115" t="str">
        <f t="shared" si="6037"/>
        <v/>
      </c>
      <c r="EY383" s="115" t="str">
        <f t="shared" si="6038"/>
        <v/>
      </c>
      <c r="EZ383" s="115" t="str">
        <f t="shared" si="6039"/>
        <v/>
      </c>
      <c r="FA383" s="115" t="str">
        <f t="shared" si="6040"/>
        <v/>
      </c>
      <c r="FB383" s="115" t="str">
        <f t="shared" si="6041"/>
        <v/>
      </c>
      <c r="FC383" s="115" t="str">
        <f t="shared" si="6042"/>
        <v/>
      </c>
      <c r="FD383" s="115" t="str">
        <f t="shared" si="6043"/>
        <v/>
      </c>
      <c r="FE383" s="115" t="str">
        <f t="shared" si="6044"/>
        <v/>
      </c>
      <c r="GY383" s="115">
        <v>380</v>
      </c>
      <c r="GZ383" s="120" t="str">
        <f>IF('INPUT INF'!N$59="YES",GY390,"")</f>
        <v/>
      </c>
      <c r="HA383" s="118">
        <f>HA382</f>
        <v>0</v>
      </c>
      <c r="HB383" s="118" t="str">
        <f>IF(GZ383="","",'INPUT INF'!L$59)</f>
        <v/>
      </c>
      <c r="HC383" s="181" t="str">
        <f>'INPUT INF'!O$34</f>
        <v>B</v>
      </c>
      <c r="HD383" s="181" t="str">
        <f>IFERROR(INDEX(GB$31:GB$55,MATCH($HB383,$GA$31:$GA$55,0)),"")</f>
        <v/>
      </c>
      <c r="HE383" s="181">
        <f t="shared" ref="HE383:HY383" si="6205">IFERROR(INDEX(GC$192:GC$217,MATCH($HB383,$GA$192:$GA$217,0)),"")</f>
        <v>0</v>
      </c>
      <c r="HF383" s="181">
        <f t="shared" si="6205"/>
        <v>0</v>
      </c>
      <c r="HG383" s="181" t="str">
        <f t="shared" si="6205"/>
        <v/>
      </c>
      <c r="HH383" s="181">
        <f t="shared" si="6205"/>
        <v>0</v>
      </c>
      <c r="HI383" s="181">
        <f t="shared" si="6205"/>
        <v>0</v>
      </c>
      <c r="HJ383" s="181">
        <f t="shared" si="6205"/>
        <v>0</v>
      </c>
      <c r="HK383" s="181">
        <f t="shared" si="6205"/>
        <v>0</v>
      </c>
      <c r="HL383" s="181">
        <f t="shared" si="6205"/>
        <v>0</v>
      </c>
      <c r="HM383" s="181">
        <f t="shared" si="6205"/>
        <v>0</v>
      </c>
      <c r="HN383" s="181">
        <f t="shared" si="6205"/>
        <v>0</v>
      </c>
      <c r="HO383" s="181">
        <f t="shared" si="6205"/>
        <v>0</v>
      </c>
      <c r="HP383" s="181">
        <f t="shared" si="6205"/>
        <v>0</v>
      </c>
      <c r="HQ383" s="181">
        <f t="shared" si="6205"/>
        <v>0</v>
      </c>
      <c r="HR383" s="181" t="str">
        <f t="shared" si="6205"/>
        <v/>
      </c>
      <c r="HS383" s="181">
        <f t="shared" si="6205"/>
        <v>0</v>
      </c>
      <c r="HT383" s="181">
        <f t="shared" si="6205"/>
        <v>0</v>
      </c>
      <c r="HU383" s="181">
        <f t="shared" si="6205"/>
        <v>0</v>
      </c>
      <c r="HV383" s="181">
        <f t="shared" si="6205"/>
        <v>0</v>
      </c>
      <c r="HW383" s="181">
        <f t="shared" si="6205"/>
        <v>0</v>
      </c>
      <c r="HX383" s="181">
        <f t="shared" si="6205"/>
        <v>0</v>
      </c>
      <c r="HY383" s="181">
        <f t="shared" si="6205"/>
        <v>0</v>
      </c>
    </row>
    <row r="384" spans="1:233" ht="15" customHeight="1" x14ac:dyDescent="0.25">
      <c r="A384" s="115">
        <v>382</v>
      </c>
      <c r="B384" s="115" t="str">
        <f t="shared" si="6141"/>
        <v/>
      </c>
      <c r="C384" s="115" t="s">
        <v>68</v>
      </c>
      <c r="D384" s="100">
        <f t="shared" si="6144"/>
        <v>0</v>
      </c>
      <c r="E384" s="100" t="str">
        <f t="shared" si="5975"/>
        <v/>
      </c>
      <c r="F384" s="100" t="str">
        <f t="shared" si="5976"/>
        <v/>
      </c>
      <c r="G384" s="100" t="str">
        <f t="shared" si="5925"/>
        <v/>
      </c>
      <c r="H384" s="100" t="str">
        <f t="shared" si="5977"/>
        <v/>
      </c>
      <c r="I384" s="100" t="str">
        <f t="shared" si="5926"/>
        <v/>
      </c>
      <c r="J384" s="100" t="str">
        <f t="shared" si="5978"/>
        <v/>
      </c>
      <c r="K384" s="100" t="str">
        <f t="shared" si="5927"/>
        <v/>
      </c>
      <c r="L384" s="100" t="str">
        <f t="shared" si="5979"/>
        <v/>
      </c>
      <c r="M384" s="100" t="str">
        <f t="shared" si="5928"/>
        <v/>
      </c>
      <c r="N384" s="100" t="str">
        <f t="shared" si="5980"/>
        <v/>
      </c>
      <c r="O384" s="100" t="str">
        <f t="shared" si="5929"/>
        <v/>
      </c>
      <c r="P384" s="100" t="str">
        <f t="shared" si="5981"/>
        <v/>
      </c>
      <c r="Q384" s="100" t="str">
        <f t="shared" si="5930"/>
        <v/>
      </c>
      <c r="R384" s="100" t="str">
        <f t="shared" si="5982"/>
        <v/>
      </c>
      <c r="S384" s="100" t="str">
        <f t="shared" si="5931"/>
        <v/>
      </c>
      <c r="T384" s="100" t="str">
        <f t="shared" si="5983"/>
        <v/>
      </c>
      <c r="U384" s="100" t="str">
        <f t="shared" si="5932"/>
        <v/>
      </c>
      <c r="V384" s="100" t="str">
        <f t="shared" si="5984"/>
        <v/>
      </c>
      <c r="W384" s="100" t="str">
        <f t="shared" si="5933"/>
        <v/>
      </c>
      <c r="X384" s="100" t="str">
        <f t="shared" si="5985"/>
        <v/>
      </c>
      <c r="Y384" s="100" t="str">
        <f t="shared" si="5934"/>
        <v/>
      </c>
      <c r="Z384" s="100" t="str">
        <f t="shared" si="5986"/>
        <v/>
      </c>
      <c r="AA384" s="100" t="str">
        <f t="shared" si="5935"/>
        <v/>
      </c>
      <c r="AB384" s="100" t="str">
        <f t="shared" si="5987"/>
        <v/>
      </c>
      <c r="AC384" s="100" t="str">
        <f t="shared" si="5936"/>
        <v/>
      </c>
      <c r="AD384" s="100" t="str">
        <f t="shared" si="5988"/>
        <v/>
      </c>
      <c r="AE384" s="100" t="str">
        <f t="shared" si="5937"/>
        <v/>
      </c>
      <c r="AF384" s="100" t="str">
        <f t="shared" si="5989"/>
        <v/>
      </c>
      <c r="AG384" s="100" t="str">
        <f t="shared" si="5938"/>
        <v/>
      </c>
      <c r="AH384" s="100" t="str">
        <f t="shared" si="5990"/>
        <v/>
      </c>
      <c r="AI384" s="100" t="str">
        <f t="shared" si="5939"/>
        <v/>
      </c>
      <c r="AJ384" s="100" t="str">
        <f t="shared" si="5991"/>
        <v/>
      </c>
      <c r="AK384" s="100" t="str">
        <f t="shared" si="5940"/>
        <v/>
      </c>
      <c r="AL384" s="100" t="str">
        <f t="shared" si="5992"/>
        <v/>
      </c>
      <c r="AM384" s="100" t="str">
        <f t="shared" si="5941"/>
        <v/>
      </c>
      <c r="AN384" s="100" t="str">
        <f t="shared" si="5993"/>
        <v/>
      </c>
      <c r="AO384" s="100" t="str">
        <f t="shared" si="5942"/>
        <v/>
      </c>
      <c r="AP384" s="100" t="str">
        <f t="shared" si="5994"/>
        <v/>
      </c>
      <c r="AQ384" s="100" t="str">
        <f t="shared" si="5943"/>
        <v/>
      </c>
      <c r="AR384" s="100" t="str">
        <f t="shared" si="5995"/>
        <v/>
      </c>
      <c r="AS384" s="100" t="str">
        <f t="shared" si="5944"/>
        <v/>
      </c>
      <c r="AT384" s="100" t="str">
        <f t="shared" si="5996"/>
        <v/>
      </c>
      <c r="AU384" s="100" t="str">
        <f t="shared" si="5945"/>
        <v/>
      </c>
      <c r="AV384" s="100" t="str">
        <f t="shared" si="5997"/>
        <v/>
      </c>
      <c r="AW384" s="100" t="str">
        <f t="shared" si="5946"/>
        <v/>
      </c>
      <c r="AX384" s="100" t="str">
        <f t="shared" si="5998"/>
        <v/>
      </c>
      <c r="AY384" s="100" t="str">
        <f t="shared" si="5947"/>
        <v/>
      </c>
      <c r="AZ384" s="100" t="str">
        <f t="shared" si="5999"/>
        <v/>
      </c>
      <c r="BA384" s="100" t="str">
        <f t="shared" si="5948"/>
        <v/>
      </c>
      <c r="BB384" s="100" t="str">
        <f t="shared" si="6000"/>
        <v/>
      </c>
      <c r="BC384" s="100" t="str">
        <f>IFERROR(INDEX('INPUT INF'!$F$3:$F$601,MATCH($B384,'INPUT INF'!$A$3:$A$601,FALSE)),"")</f>
        <v/>
      </c>
      <c r="BD384" s="100" t="str">
        <f t="shared" si="6162"/>
        <v/>
      </c>
      <c r="BE384" s="100" t="str">
        <f t="shared" si="6001"/>
        <v/>
      </c>
      <c r="BF384" s="100" t="str">
        <f t="shared" si="6002"/>
        <v/>
      </c>
      <c r="BG384" s="115" t="str">
        <f t="shared" si="6003"/>
        <v/>
      </c>
      <c r="BH384" s="115" t="str">
        <f>IF(AND('INPUT INF'!$O$1="X",BG384="PASS"),BF384,IF($BG384="","0",IF('INPUT INF'!$N$63="YES",$BF384,"")))</f>
        <v>0</v>
      </c>
      <c r="BI384" s="115" t="str">
        <f>IF($BG384="","0",IF('INPUT INF'!$S$64="YES",$BF384,""))</f>
        <v>0</v>
      </c>
      <c r="BJ384" s="115" t="str">
        <f>IF($BG384="","0",IF('INPUT INF'!$S$65="YES",$BF384,""))</f>
        <v>0</v>
      </c>
      <c r="BL384" s="116" t="str">
        <f t="shared" si="6004"/>
        <v/>
      </c>
      <c r="BM384" s="116" t="str">
        <f t="shared" si="6005"/>
        <v/>
      </c>
      <c r="BN384" s="116" t="str">
        <f t="shared" si="6005"/>
        <v/>
      </c>
      <c r="BR384" s="116" t="str">
        <f t="shared" si="6006"/>
        <v/>
      </c>
      <c r="BS384" s="116" t="str">
        <f t="shared" si="6147"/>
        <v/>
      </c>
      <c r="BT384" s="116" t="str">
        <f t="shared" si="6147"/>
        <v/>
      </c>
      <c r="BX384" s="116" t="str">
        <f t="shared" si="6008"/>
        <v/>
      </c>
      <c r="BY384" s="116" t="str">
        <f t="shared" si="6148"/>
        <v/>
      </c>
      <c r="BZ384" s="116" t="str">
        <f t="shared" si="6148"/>
        <v/>
      </c>
      <c r="CD384" s="116" t="str">
        <f t="shared" si="6010"/>
        <v/>
      </c>
      <c r="CE384" s="116" t="str">
        <f t="shared" si="6011"/>
        <v/>
      </c>
      <c r="CF384" s="116" t="str">
        <f t="shared" si="6012"/>
        <v/>
      </c>
      <c r="CJ384" s="116" t="str">
        <f t="shared" si="6013"/>
        <v/>
      </c>
      <c r="CK384" s="116" t="str">
        <f t="shared" si="6014"/>
        <v/>
      </c>
      <c r="CL384" s="116" t="str">
        <f t="shared" si="6015"/>
        <v/>
      </c>
      <c r="CP384" s="116" t="str">
        <f t="shared" si="6016"/>
        <v/>
      </c>
      <c r="CQ384" s="116" t="str">
        <f t="shared" si="6017"/>
        <v/>
      </c>
      <c r="CR384" s="116" t="str">
        <f t="shared" si="6018"/>
        <v/>
      </c>
      <c r="DH384" s="115" t="str">
        <f t="shared" si="6019"/>
        <v/>
      </c>
      <c r="DI384" s="115" t="str">
        <f t="shared" si="5949"/>
        <v/>
      </c>
      <c r="DJ384" s="115" t="str">
        <f t="shared" si="5950"/>
        <v/>
      </c>
      <c r="DK384" s="115" t="str">
        <f t="shared" si="5951"/>
        <v/>
      </c>
      <c r="DL384" s="115" t="str">
        <f t="shared" si="5952"/>
        <v/>
      </c>
      <c r="DM384" s="115" t="str">
        <f t="shared" si="5953"/>
        <v/>
      </c>
      <c r="DN384" s="115" t="str">
        <f t="shared" si="5954"/>
        <v/>
      </c>
      <c r="DO384" s="115" t="str">
        <f t="shared" si="5955"/>
        <v/>
      </c>
      <c r="DP384" s="115" t="str">
        <f t="shared" si="5956"/>
        <v/>
      </c>
      <c r="DQ384" s="115" t="str">
        <f t="shared" si="5957"/>
        <v/>
      </c>
      <c r="DR384" s="115" t="str">
        <f t="shared" si="5958"/>
        <v/>
      </c>
      <c r="DS384" s="115" t="str">
        <f t="shared" si="5959"/>
        <v/>
      </c>
      <c r="DT384" s="115" t="str">
        <f t="shared" si="5960"/>
        <v/>
      </c>
      <c r="DU384" s="115" t="str">
        <f t="shared" si="5961"/>
        <v/>
      </c>
      <c r="DV384" s="115" t="str">
        <f t="shared" si="5962"/>
        <v/>
      </c>
      <c r="DW384" s="115" t="str">
        <f t="shared" si="5963"/>
        <v/>
      </c>
      <c r="DX384" s="115" t="str">
        <f t="shared" si="5964"/>
        <v/>
      </c>
      <c r="DY384" s="115" t="str">
        <f t="shared" si="5965"/>
        <v/>
      </c>
      <c r="DZ384" s="115" t="str">
        <f t="shared" si="5966"/>
        <v/>
      </c>
      <c r="EA384" s="115" t="str">
        <f t="shared" si="5967"/>
        <v/>
      </c>
      <c r="EB384" s="115" t="str">
        <f t="shared" si="5968"/>
        <v/>
      </c>
      <c r="EC384" s="115" t="str">
        <f t="shared" si="5969"/>
        <v/>
      </c>
      <c r="ED384" s="115" t="str">
        <f t="shared" si="5970"/>
        <v/>
      </c>
      <c r="EE384" s="115" t="str">
        <f t="shared" si="5971"/>
        <v/>
      </c>
      <c r="EF384" s="115" t="str">
        <f t="shared" si="5972"/>
        <v/>
      </c>
      <c r="EG384" s="115" t="str">
        <f t="shared" si="6020"/>
        <v/>
      </c>
      <c r="EH384" s="115" t="str">
        <f t="shared" si="6021"/>
        <v/>
      </c>
      <c r="EI384" s="115" t="str">
        <f t="shared" si="6022"/>
        <v/>
      </c>
      <c r="EJ384" s="115" t="str">
        <f t="shared" si="6023"/>
        <v/>
      </c>
      <c r="EK384" s="115" t="str">
        <f t="shared" si="6024"/>
        <v/>
      </c>
      <c r="EL384" s="115" t="str">
        <f t="shared" si="6025"/>
        <v/>
      </c>
      <c r="EM384" s="115" t="str">
        <f t="shared" si="6026"/>
        <v/>
      </c>
      <c r="EN384" s="115" t="str">
        <f t="shared" si="6027"/>
        <v/>
      </c>
      <c r="EO384" s="115" t="str">
        <f t="shared" si="6028"/>
        <v/>
      </c>
      <c r="EP384" s="115" t="str">
        <f t="shared" si="6029"/>
        <v/>
      </c>
      <c r="EQ384" s="115" t="str">
        <f t="shared" si="6030"/>
        <v/>
      </c>
      <c r="ER384" s="115" t="str">
        <f t="shared" si="6031"/>
        <v/>
      </c>
      <c r="ES384" s="115" t="str">
        <f t="shared" si="6032"/>
        <v/>
      </c>
      <c r="ET384" s="115" t="str">
        <f t="shared" si="6033"/>
        <v/>
      </c>
      <c r="EU384" s="115" t="str">
        <f t="shared" si="6034"/>
        <v/>
      </c>
      <c r="EV384" s="115" t="str">
        <f t="shared" si="6035"/>
        <v/>
      </c>
      <c r="EW384" s="115" t="str">
        <f t="shared" si="6036"/>
        <v/>
      </c>
      <c r="EX384" s="115" t="str">
        <f t="shared" si="6037"/>
        <v/>
      </c>
      <c r="EY384" s="115" t="str">
        <f t="shared" si="6038"/>
        <v/>
      </c>
      <c r="EZ384" s="115" t="str">
        <f t="shared" si="6039"/>
        <v/>
      </c>
      <c r="FA384" s="115" t="str">
        <f t="shared" si="6040"/>
        <v/>
      </c>
      <c r="FB384" s="115" t="str">
        <f t="shared" si="6041"/>
        <v/>
      </c>
      <c r="FC384" s="115" t="str">
        <f t="shared" si="6042"/>
        <v/>
      </c>
      <c r="FD384" s="115" t="str">
        <f t="shared" si="6043"/>
        <v/>
      </c>
      <c r="FE384" s="115" t="str">
        <f t="shared" si="6044"/>
        <v/>
      </c>
      <c r="GY384" s="115">
        <v>381</v>
      </c>
      <c r="GZ384" s="120" t="str">
        <f>IF('INPUT INF'!N$59="YES",GY391,"")</f>
        <v/>
      </c>
      <c r="HA384" s="118">
        <f t="shared" ref="HA384:HA388" si="6206">HA383</f>
        <v>0</v>
      </c>
      <c r="HB384" s="118" t="str">
        <f>IF(GZ384="","",'INPUT INF'!L$59)</f>
        <v/>
      </c>
      <c r="HC384" s="181">
        <f>'INPUT INF'!P$34</f>
        <v>0</v>
      </c>
      <c r="HD384" s="181" t="str">
        <f>IFERROR(INDEX(GB$58:GB$82,MATCH($HB384,$GA$58:$GA$82,0)),"")</f>
        <v/>
      </c>
      <c r="HE384" s="181">
        <f t="shared" ref="HE384:HY384" si="6207">IFERROR(INDEX(GC$220:GC$244,MATCH($HB384,$GA$220:$GA$244,0)),"")</f>
        <v>0</v>
      </c>
      <c r="HF384" s="181">
        <f t="shared" si="6207"/>
        <v>0</v>
      </c>
      <c r="HG384" s="181" t="str">
        <f t="shared" si="6207"/>
        <v/>
      </c>
      <c r="HH384" s="181">
        <f t="shared" si="6207"/>
        <v>0</v>
      </c>
      <c r="HI384" s="181">
        <f t="shared" si="6207"/>
        <v>0</v>
      </c>
      <c r="HJ384" s="181">
        <f t="shared" si="6207"/>
        <v>0</v>
      </c>
      <c r="HK384" s="181">
        <f t="shared" si="6207"/>
        <v>0</v>
      </c>
      <c r="HL384" s="181">
        <f t="shared" si="6207"/>
        <v>0</v>
      </c>
      <c r="HM384" s="181">
        <f t="shared" si="6207"/>
        <v>0</v>
      </c>
      <c r="HN384" s="181">
        <f t="shared" si="6207"/>
        <v>0</v>
      </c>
      <c r="HO384" s="181">
        <f t="shared" si="6207"/>
        <v>0</v>
      </c>
      <c r="HP384" s="181">
        <f t="shared" si="6207"/>
        <v>0</v>
      </c>
      <c r="HQ384" s="181">
        <f t="shared" si="6207"/>
        <v>0</v>
      </c>
      <c r="HR384" s="181" t="str">
        <f t="shared" si="6207"/>
        <v/>
      </c>
      <c r="HS384" s="181">
        <f t="shared" si="6207"/>
        <v>0</v>
      </c>
      <c r="HT384" s="181">
        <f t="shared" si="6207"/>
        <v>0</v>
      </c>
      <c r="HU384" s="181">
        <f t="shared" si="6207"/>
        <v>0</v>
      </c>
      <c r="HV384" s="181">
        <f t="shared" si="6207"/>
        <v>0</v>
      </c>
      <c r="HW384" s="181">
        <f t="shared" si="6207"/>
        <v>0</v>
      </c>
      <c r="HX384" s="181">
        <f t="shared" si="6207"/>
        <v>0</v>
      </c>
      <c r="HY384" s="181">
        <f t="shared" si="6207"/>
        <v>0</v>
      </c>
    </row>
    <row r="385" spans="1:233" ht="15" customHeight="1" x14ac:dyDescent="0.25">
      <c r="A385" s="115">
        <v>383</v>
      </c>
      <c r="B385" s="115" t="str">
        <f t="shared" si="6141"/>
        <v/>
      </c>
      <c r="C385" s="115" t="s">
        <v>68</v>
      </c>
      <c r="D385" s="100">
        <f t="shared" si="6144"/>
        <v>0</v>
      </c>
      <c r="E385" s="100" t="str">
        <f t="shared" si="5975"/>
        <v/>
      </c>
      <c r="F385" s="100" t="str">
        <f t="shared" si="5976"/>
        <v/>
      </c>
      <c r="G385" s="100" t="str">
        <f t="shared" si="5925"/>
        <v/>
      </c>
      <c r="H385" s="100" t="str">
        <f t="shared" si="5977"/>
        <v/>
      </c>
      <c r="I385" s="100" t="str">
        <f t="shared" si="5926"/>
        <v/>
      </c>
      <c r="J385" s="100" t="str">
        <f t="shared" si="5978"/>
        <v/>
      </c>
      <c r="K385" s="100" t="str">
        <f t="shared" si="5927"/>
        <v/>
      </c>
      <c r="L385" s="100" t="str">
        <f t="shared" si="5979"/>
        <v/>
      </c>
      <c r="M385" s="100" t="str">
        <f t="shared" si="5928"/>
        <v/>
      </c>
      <c r="N385" s="100" t="str">
        <f t="shared" si="5980"/>
        <v/>
      </c>
      <c r="O385" s="100" t="str">
        <f t="shared" si="5929"/>
        <v/>
      </c>
      <c r="P385" s="100" t="str">
        <f t="shared" si="5981"/>
        <v/>
      </c>
      <c r="Q385" s="100" t="str">
        <f t="shared" si="5930"/>
        <v/>
      </c>
      <c r="R385" s="100" t="str">
        <f t="shared" si="5982"/>
        <v/>
      </c>
      <c r="S385" s="100" t="str">
        <f t="shared" si="5931"/>
        <v/>
      </c>
      <c r="T385" s="100" t="str">
        <f t="shared" si="5983"/>
        <v/>
      </c>
      <c r="U385" s="100" t="str">
        <f t="shared" si="5932"/>
        <v/>
      </c>
      <c r="V385" s="100" t="str">
        <f t="shared" si="5984"/>
        <v/>
      </c>
      <c r="W385" s="100" t="str">
        <f t="shared" si="5933"/>
        <v/>
      </c>
      <c r="X385" s="100" t="str">
        <f t="shared" si="5985"/>
        <v/>
      </c>
      <c r="Y385" s="100" t="str">
        <f t="shared" si="5934"/>
        <v/>
      </c>
      <c r="Z385" s="100" t="str">
        <f t="shared" si="5986"/>
        <v/>
      </c>
      <c r="AA385" s="100" t="str">
        <f t="shared" si="5935"/>
        <v/>
      </c>
      <c r="AB385" s="100" t="str">
        <f t="shared" si="5987"/>
        <v/>
      </c>
      <c r="AC385" s="100" t="str">
        <f t="shared" si="5936"/>
        <v/>
      </c>
      <c r="AD385" s="100" t="str">
        <f t="shared" si="5988"/>
        <v/>
      </c>
      <c r="AE385" s="100" t="str">
        <f t="shared" si="5937"/>
        <v/>
      </c>
      <c r="AF385" s="100" t="str">
        <f t="shared" si="5989"/>
        <v/>
      </c>
      <c r="AG385" s="100" t="str">
        <f t="shared" si="5938"/>
        <v/>
      </c>
      <c r="AH385" s="100" t="str">
        <f t="shared" si="5990"/>
        <v/>
      </c>
      <c r="AI385" s="100" t="str">
        <f t="shared" si="5939"/>
        <v/>
      </c>
      <c r="AJ385" s="100" t="str">
        <f t="shared" si="5991"/>
        <v/>
      </c>
      <c r="AK385" s="100" t="str">
        <f t="shared" si="5940"/>
        <v/>
      </c>
      <c r="AL385" s="100" t="str">
        <f t="shared" si="5992"/>
        <v/>
      </c>
      <c r="AM385" s="100" t="str">
        <f t="shared" si="5941"/>
        <v/>
      </c>
      <c r="AN385" s="100" t="str">
        <f t="shared" si="5993"/>
        <v/>
      </c>
      <c r="AO385" s="100" t="str">
        <f t="shared" si="5942"/>
        <v/>
      </c>
      <c r="AP385" s="100" t="str">
        <f t="shared" si="5994"/>
        <v/>
      </c>
      <c r="AQ385" s="100" t="str">
        <f t="shared" si="5943"/>
        <v/>
      </c>
      <c r="AR385" s="100" t="str">
        <f t="shared" si="5995"/>
        <v/>
      </c>
      <c r="AS385" s="100" t="str">
        <f t="shared" si="5944"/>
        <v/>
      </c>
      <c r="AT385" s="100" t="str">
        <f t="shared" si="5996"/>
        <v/>
      </c>
      <c r="AU385" s="100" t="str">
        <f t="shared" si="5945"/>
        <v/>
      </c>
      <c r="AV385" s="100" t="str">
        <f t="shared" si="5997"/>
        <v/>
      </c>
      <c r="AW385" s="100" t="str">
        <f t="shared" si="5946"/>
        <v/>
      </c>
      <c r="AX385" s="100" t="str">
        <f t="shared" si="5998"/>
        <v/>
      </c>
      <c r="AY385" s="100" t="str">
        <f t="shared" si="5947"/>
        <v/>
      </c>
      <c r="AZ385" s="100" t="str">
        <f t="shared" si="5999"/>
        <v/>
      </c>
      <c r="BA385" s="100" t="str">
        <f t="shared" si="5948"/>
        <v/>
      </c>
      <c r="BB385" s="100" t="str">
        <f t="shared" si="6000"/>
        <v/>
      </c>
      <c r="BC385" s="100" t="str">
        <f>IFERROR(INDEX('INPUT INF'!$F$3:$F$601,MATCH($B385,'INPUT INF'!$A$3:$A$601,FALSE)),"")</f>
        <v/>
      </c>
      <c r="BD385" s="100" t="str">
        <f t="shared" si="6162"/>
        <v/>
      </c>
      <c r="BE385" s="100" t="str">
        <f t="shared" si="6001"/>
        <v/>
      </c>
      <c r="BF385" s="100" t="str">
        <f t="shared" si="6002"/>
        <v/>
      </c>
      <c r="BG385" s="115" t="str">
        <f t="shared" si="6003"/>
        <v/>
      </c>
      <c r="BH385" s="115" t="str">
        <f>IF(AND('INPUT INF'!$O$1="X",BG385="PASS"),BF385,IF($BG385="","0",IF('INPUT INF'!$N$63="YES",$BF385,"")))</f>
        <v>0</v>
      </c>
      <c r="BI385" s="115" t="str">
        <f>IF($BG385="","0",IF('INPUT INF'!$S$64="YES",$BF385,""))</f>
        <v>0</v>
      </c>
      <c r="BJ385" s="115" t="str">
        <f>IF($BG385="","0",IF('INPUT INF'!$S$65="YES",$BF385,""))</f>
        <v>0</v>
      </c>
      <c r="BL385" s="116" t="str">
        <f t="shared" si="6004"/>
        <v/>
      </c>
      <c r="BM385" s="116" t="str">
        <f t="shared" si="6005"/>
        <v/>
      </c>
      <c r="BN385" s="116" t="str">
        <f t="shared" si="6005"/>
        <v/>
      </c>
      <c r="BR385" s="116" t="str">
        <f t="shared" si="6006"/>
        <v/>
      </c>
      <c r="BS385" s="116" t="str">
        <f t="shared" si="6147"/>
        <v/>
      </c>
      <c r="BT385" s="116" t="str">
        <f t="shared" si="6147"/>
        <v/>
      </c>
      <c r="BX385" s="116" t="str">
        <f t="shared" si="6008"/>
        <v/>
      </c>
      <c r="BY385" s="116" t="str">
        <f t="shared" si="6148"/>
        <v/>
      </c>
      <c r="BZ385" s="116" t="str">
        <f t="shared" si="6148"/>
        <v/>
      </c>
      <c r="CD385" s="116" t="str">
        <f t="shared" si="6010"/>
        <v/>
      </c>
      <c r="CE385" s="116" t="str">
        <f t="shared" si="6011"/>
        <v/>
      </c>
      <c r="CF385" s="116" t="str">
        <f t="shared" si="6012"/>
        <v/>
      </c>
      <c r="CJ385" s="116" t="str">
        <f t="shared" si="6013"/>
        <v/>
      </c>
      <c r="CK385" s="116" t="str">
        <f t="shared" si="6014"/>
        <v/>
      </c>
      <c r="CL385" s="116" t="str">
        <f t="shared" si="6015"/>
        <v/>
      </c>
      <c r="CP385" s="116" t="str">
        <f t="shared" si="6016"/>
        <v/>
      </c>
      <c r="CQ385" s="116" t="str">
        <f t="shared" si="6017"/>
        <v/>
      </c>
      <c r="CR385" s="116" t="str">
        <f t="shared" si="6018"/>
        <v/>
      </c>
      <c r="DH385" s="115" t="str">
        <f t="shared" si="6019"/>
        <v/>
      </c>
      <c r="DI385" s="115" t="str">
        <f t="shared" si="5949"/>
        <v/>
      </c>
      <c r="DJ385" s="115" t="str">
        <f t="shared" si="5950"/>
        <v/>
      </c>
      <c r="DK385" s="115" t="str">
        <f t="shared" si="5951"/>
        <v/>
      </c>
      <c r="DL385" s="115" t="str">
        <f t="shared" si="5952"/>
        <v/>
      </c>
      <c r="DM385" s="115" t="str">
        <f t="shared" si="5953"/>
        <v/>
      </c>
      <c r="DN385" s="115" t="str">
        <f t="shared" si="5954"/>
        <v/>
      </c>
      <c r="DO385" s="115" t="str">
        <f t="shared" si="5955"/>
        <v/>
      </c>
      <c r="DP385" s="115" t="str">
        <f t="shared" si="5956"/>
        <v/>
      </c>
      <c r="DQ385" s="115" t="str">
        <f t="shared" si="5957"/>
        <v/>
      </c>
      <c r="DR385" s="115" t="str">
        <f t="shared" si="5958"/>
        <v/>
      </c>
      <c r="DS385" s="115" t="str">
        <f t="shared" si="5959"/>
        <v/>
      </c>
      <c r="DT385" s="115" t="str">
        <f t="shared" si="5960"/>
        <v/>
      </c>
      <c r="DU385" s="115" t="str">
        <f t="shared" si="5961"/>
        <v/>
      </c>
      <c r="DV385" s="115" t="str">
        <f t="shared" si="5962"/>
        <v/>
      </c>
      <c r="DW385" s="115" t="str">
        <f t="shared" si="5963"/>
        <v/>
      </c>
      <c r="DX385" s="115" t="str">
        <f t="shared" si="5964"/>
        <v/>
      </c>
      <c r="DY385" s="115" t="str">
        <f t="shared" si="5965"/>
        <v/>
      </c>
      <c r="DZ385" s="115" t="str">
        <f t="shared" si="5966"/>
        <v/>
      </c>
      <c r="EA385" s="115" t="str">
        <f t="shared" si="5967"/>
        <v/>
      </c>
      <c r="EB385" s="115" t="str">
        <f t="shared" si="5968"/>
        <v/>
      </c>
      <c r="EC385" s="115" t="str">
        <f t="shared" si="5969"/>
        <v/>
      </c>
      <c r="ED385" s="115" t="str">
        <f t="shared" si="5970"/>
        <v/>
      </c>
      <c r="EE385" s="115" t="str">
        <f t="shared" si="5971"/>
        <v/>
      </c>
      <c r="EF385" s="115" t="str">
        <f t="shared" si="5972"/>
        <v/>
      </c>
      <c r="EG385" s="115" t="str">
        <f t="shared" si="6020"/>
        <v/>
      </c>
      <c r="EH385" s="115" t="str">
        <f t="shared" si="6021"/>
        <v/>
      </c>
      <c r="EI385" s="115" t="str">
        <f t="shared" si="6022"/>
        <v/>
      </c>
      <c r="EJ385" s="115" t="str">
        <f t="shared" si="6023"/>
        <v/>
      </c>
      <c r="EK385" s="115" t="str">
        <f t="shared" si="6024"/>
        <v/>
      </c>
      <c r="EL385" s="115" t="str">
        <f t="shared" si="6025"/>
        <v/>
      </c>
      <c r="EM385" s="115" t="str">
        <f t="shared" si="6026"/>
        <v/>
      </c>
      <c r="EN385" s="115" t="str">
        <f t="shared" si="6027"/>
        <v/>
      </c>
      <c r="EO385" s="115" t="str">
        <f t="shared" si="6028"/>
        <v/>
      </c>
      <c r="EP385" s="115" t="str">
        <f t="shared" si="6029"/>
        <v/>
      </c>
      <c r="EQ385" s="115" t="str">
        <f t="shared" si="6030"/>
        <v/>
      </c>
      <c r="ER385" s="115" t="str">
        <f t="shared" si="6031"/>
        <v/>
      </c>
      <c r="ES385" s="115" t="str">
        <f t="shared" si="6032"/>
        <v/>
      </c>
      <c r="ET385" s="115" t="str">
        <f t="shared" si="6033"/>
        <v/>
      </c>
      <c r="EU385" s="115" t="str">
        <f t="shared" si="6034"/>
        <v/>
      </c>
      <c r="EV385" s="115" t="str">
        <f t="shared" si="6035"/>
        <v/>
      </c>
      <c r="EW385" s="115" t="str">
        <f t="shared" si="6036"/>
        <v/>
      </c>
      <c r="EX385" s="115" t="str">
        <f t="shared" si="6037"/>
        <v/>
      </c>
      <c r="EY385" s="115" t="str">
        <f t="shared" si="6038"/>
        <v/>
      </c>
      <c r="EZ385" s="115" t="str">
        <f t="shared" si="6039"/>
        <v/>
      </c>
      <c r="FA385" s="115" t="str">
        <f t="shared" si="6040"/>
        <v/>
      </c>
      <c r="FB385" s="115" t="str">
        <f t="shared" si="6041"/>
        <v/>
      </c>
      <c r="FC385" s="115" t="str">
        <f t="shared" si="6042"/>
        <v/>
      </c>
      <c r="FD385" s="115" t="str">
        <f t="shared" si="6043"/>
        <v/>
      </c>
      <c r="FE385" s="115" t="str">
        <f t="shared" si="6044"/>
        <v/>
      </c>
      <c r="GY385" s="115">
        <v>382</v>
      </c>
      <c r="GZ385" s="120" t="str">
        <f>IF('INPUT INF'!N$59="YES",GY392,"")</f>
        <v/>
      </c>
      <c r="HA385" s="118">
        <f t="shared" si="6206"/>
        <v>0</v>
      </c>
      <c r="HB385" s="118" t="str">
        <f>IF(GZ385="","",'INPUT INF'!L$59)</f>
        <v/>
      </c>
      <c r="HC385" s="181">
        <f>'INPUT INF'!Q$34</f>
        <v>0</v>
      </c>
      <c r="HD385" s="181" t="str">
        <f>IFERROR(INDEX(GB$85:GB$109,MATCH($HB385,$GA$85:$GA$109,0)),"")</f>
        <v/>
      </c>
      <c r="HE385" s="181">
        <f t="shared" ref="HE385:HY385" si="6208">IFERROR(INDEX(GC$247:GC$271,MATCH($HB385,$GA$247:$GA$271,0)),"")</f>
        <v>0</v>
      </c>
      <c r="HF385" s="181">
        <f t="shared" si="6208"/>
        <v>0</v>
      </c>
      <c r="HG385" s="181" t="str">
        <f t="shared" si="6208"/>
        <v/>
      </c>
      <c r="HH385" s="181">
        <f t="shared" si="6208"/>
        <v>0</v>
      </c>
      <c r="HI385" s="181">
        <f t="shared" si="6208"/>
        <v>0</v>
      </c>
      <c r="HJ385" s="181">
        <f t="shared" si="6208"/>
        <v>0</v>
      </c>
      <c r="HK385" s="181">
        <f t="shared" si="6208"/>
        <v>0</v>
      </c>
      <c r="HL385" s="181">
        <f t="shared" si="6208"/>
        <v>0</v>
      </c>
      <c r="HM385" s="181">
        <f t="shared" si="6208"/>
        <v>0</v>
      </c>
      <c r="HN385" s="181">
        <f t="shared" si="6208"/>
        <v>0</v>
      </c>
      <c r="HO385" s="181">
        <f t="shared" si="6208"/>
        <v>0</v>
      </c>
      <c r="HP385" s="181">
        <f t="shared" si="6208"/>
        <v>0</v>
      </c>
      <c r="HQ385" s="181">
        <f t="shared" si="6208"/>
        <v>0</v>
      </c>
      <c r="HR385" s="181" t="str">
        <f t="shared" si="6208"/>
        <v/>
      </c>
      <c r="HS385" s="181">
        <f t="shared" si="6208"/>
        <v>0</v>
      </c>
      <c r="HT385" s="181">
        <f t="shared" si="6208"/>
        <v>0</v>
      </c>
      <c r="HU385" s="181">
        <f t="shared" si="6208"/>
        <v>0</v>
      </c>
      <c r="HV385" s="181">
        <f t="shared" si="6208"/>
        <v>0</v>
      </c>
      <c r="HW385" s="181">
        <f t="shared" si="6208"/>
        <v>0</v>
      </c>
      <c r="HX385" s="181">
        <f t="shared" si="6208"/>
        <v>0</v>
      </c>
      <c r="HY385" s="181">
        <f t="shared" si="6208"/>
        <v>0</v>
      </c>
    </row>
    <row r="386" spans="1:233" ht="15" customHeight="1" x14ac:dyDescent="0.25">
      <c r="A386" s="115">
        <v>384</v>
      </c>
      <c r="B386" s="115" t="str">
        <f t="shared" si="6141"/>
        <v/>
      </c>
      <c r="C386" s="115" t="s">
        <v>68</v>
      </c>
      <c r="D386" s="100">
        <f t="shared" si="6144"/>
        <v>0</v>
      </c>
      <c r="E386" s="100" t="str">
        <f t="shared" si="5975"/>
        <v/>
      </c>
      <c r="F386" s="100" t="str">
        <f t="shared" si="5976"/>
        <v/>
      </c>
      <c r="G386" s="100" t="str">
        <f t="shared" si="5925"/>
        <v/>
      </c>
      <c r="H386" s="100" t="str">
        <f t="shared" si="5977"/>
        <v/>
      </c>
      <c r="I386" s="100" t="str">
        <f t="shared" si="5926"/>
        <v/>
      </c>
      <c r="J386" s="100" t="str">
        <f t="shared" si="5978"/>
        <v/>
      </c>
      <c r="K386" s="100" t="str">
        <f t="shared" si="5927"/>
        <v/>
      </c>
      <c r="L386" s="100" t="str">
        <f t="shared" si="5979"/>
        <v/>
      </c>
      <c r="M386" s="100" t="str">
        <f t="shared" si="5928"/>
        <v/>
      </c>
      <c r="N386" s="100" t="str">
        <f t="shared" si="5980"/>
        <v/>
      </c>
      <c r="O386" s="100" t="str">
        <f t="shared" si="5929"/>
        <v/>
      </c>
      <c r="P386" s="100" t="str">
        <f t="shared" si="5981"/>
        <v/>
      </c>
      <c r="Q386" s="100" t="str">
        <f t="shared" si="5930"/>
        <v/>
      </c>
      <c r="R386" s="100" t="str">
        <f t="shared" si="5982"/>
        <v/>
      </c>
      <c r="S386" s="100" t="str">
        <f t="shared" si="5931"/>
        <v/>
      </c>
      <c r="T386" s="100" t="str">
        <f t="shared" si="5983"/>
        <v/>
      </c>
      <c r="U386" s="100" t="str">
        <f t="shared" si="5932"/>
        <v/>
      </c>
      <c r="V386" s="100" t="str">
        <f t="shared" si="5984"/>
        <v/>
      </c>
      <c r="W386" s="100" t="str">
        <f t="shared" si="5933"/>
        <v/>
      </c>
      <c r="X386" s="100" t="str">
        <f t="shared" si="5985"/>
        <v/>
      </c>
      <c r="Y386" s="100" t="str">
        <f t="shared" si="5934"/>
        <v/>
      </c>
      <c r="Z386" s="100" t="str">
        <f t="shared" si="5986"/>
        <v/>
      </c>
      <c r="AA386" s="100" t="str">
        <f t="shared" si="5935"/>
        <v/>
      </c>
      <c r="AB386" s="100" t="str">
        <f t="shared" si="5987"/>
        <v/>
      </c>
      <c r="AC386" s="100" t="str">
        <f t="shared" si="5936"/>
        <v/>
      </c>
      <c r="AD386" s="100" t="str">
        <f t="shared" si="5988"/>
        <v/>
      </c>
      <c r="AE386" s="100" t="str">
        <f t="shared" si="5937"/>
        <v/>
      </c>
      <c r="AF386" s="100" t="str">
        <f t="shared" si="5989"/>
        <v/>
      </c>
      <c r="AG386" s="100" t="str">
        <f t="shared" si="5938"/>
        <v/>
      </c>
      <c r="AH386" s="100" t="str">
        <f t="shared" si="5990"/>
        <v/>
      </c>
      <c r="AI386" s="100" t="str">
        <f t="shared" si="5939"/>
        <v/>
      </c>
      <c r="AJ386" s="100" t="str">
        <f t="shared" si="5991"/>
        <v/>
      </c>
      <c r="AK386" s="100" t="str">
        <f t="shared" si="5940"/>
        <v/>
      </c>
      <c r="AL386" s="100" t="str">
        <f t="shared" si="5992"/>
        <v/>
      </c>
      <c r="AM386" s="100" t="str">
        <f t="shared" si="5941"/>
        <v/>
      </c>
      <c r="AN386" s="100" t="str">
        <f t="shared" si="5993"/>
        <v/>
      </c>
      <c r="AO386" s="100" t="str">
        <f t="shared" si="5942"/>
        <v/>
      </c>
      <c r="AP386" s="100" t="str">
        <f t="shared" si="5994"/>
        <v/>
      </c>
      <c r="AQ386" s="100" t="str">
        <f t="shared" si="5943"/>
        <v/>
      </c>
      <c r="AR386" s="100" t="str">
        <f t="shared" si="5995"/>
        <v/>
      </c>
      <c r="AS386" s="100" t="str">
        <f t="shared" si="5944"/>
        <v/>
      </c>
      <c r="AT386" s="100" t="str">
        <f t="shared" si="5996"/>
        <v/>
      </c>
      <c r="AU386" s="100" t="str">
        <f t="shared" si="5945"/>
        <v/>
      </c>
      <c r="AV386" s="100" t="str">
        <f t="shared" si="5997"/>
        <v/>
      </c>
      <c r="AW386" s="100" t="str">
        <f t="shared" si="5946"/>
        <v/>
      </c>
      <c r="AX386" s="100" t="str">
        <f t="shared" si="5998"/>
        <v/>
      </c>
      <c r="AY386" s="100" t="str">
        <f t="shared" si="5947"/>
        <v/>
      </c>
      <c r="AZ386" s="100" t="str">
        <f t="shared" si="5999"/>
        <v/>
      </c>
      <c r="BA386" s="100" t="str">
        <f t="shared" si="5948"/>
        <v/>
      </c>
      <c r="BB386" s="100" t="str">
        <f t="shared" si="6000"/>
        <v/>
      </c>
      <c r="BC386" s="100" t="str">
        <f>IFERROR(INDEX('INPUT INF'!$F$3:$F$601,MATCH($B386,'INPUT INF'!$A$3:$A$601,FALSE)),"")</f>
        <v/>
      </c>
      <c r="BD386" s="100" t="str">
        <f t="shared" si="6162"/>
        <v/>
      </c>
      <c r="BE386" s="100" t="str">
        <f t="shared" si="6001"/>
        <v/>
      </c>
      <c r="BF386" s="100" t="str">
        <f t="shared" si="6002"/>
        <v/>
      </c>
      <c r="BG386" s="115" t="str">
        <f t="shared" si="6003"/>
        <v/>
      </c>
      <c r="BH386" s="115" t="str">
        <f>IF(AND('INPUT INF'!$O$1="X",BG386="PASS"),BF386,IF($BG386="","0",IF('INPUT INF'!$N$63="YES",$BF386,"")))</f>
        <v>0</v>
      </c>
      <c r="BI386" s="115" t="str">
        <f>IF($BG386="","0",IF('INPUT INF'!$S$64="YES",$BF386,""))</f>
        <v>0</v>
      </c>
      <c r="BJ386" s="115" t="str">
        <f>IF($BG386="","0",IF('INPUT INF'!$S$65="YES",$BF386,""))</f>
        <v>0</v>
      </c>
      <c r="BL386" s="116" t="str">
        <f t="shared" si="6004"/>
        <v/>
      </c>
      <c r="BM386" s="116" t="str">
        <f t="shared" si="6005"/>
        <v/>
      </c>
      <c r="BN386" s="116" t="str">
        <f t="shared" si="6005"/>
        <v/>
      </c>
      <c r="BR386" s="116" t="str">
        <f t="shared" si="6006"/>
        <v/>
      </c>
      <c r="BS386" s="116" t="str">
        <f t="shared" si="6147"/>
        <v/>
      </c>
      <c r="BT386" s="116" t="str">
        <f t="shared" si="6147"/>
        <v/>
      </c>
      <c r="BX386" s="116" t="str">
        <f t="shared" si="6008"/>
        <v/>
      </c>
      <c r="BY386" s="116" t="str">
        <f t="shared" si="6148"/>
        <v/>
      </c>
      <c r="BZ386" s="116" t="str">
        <f t="shared" si="6148"/>
        <v/>
      </c>
      <c r="CD386" s="116" t="str">
        <f t="shared" si="6010"/>
        <v/>
      </c>
      <c r="CE386" s="116" t="str">
        <f t="shared" si="6011"/>
        <v/>
      </c>
      <c r="CF386" s="116" t="str">
        <f t="shared" si="6012"/>
        <v/>
      </c>
      <c r="CJ386" s="116" t="str">
        <f t="shared" si="6013"/>
        <v/>
      </c>
      <c r="CK386" s="116" t="str">
        <f t="shared" si="6014"/>
        <v/>
      </c>
      <c r="CL386" s="116" t="str">
        <f t="shared" si="6015"/>
        <v/>
      </c>
      <c r="CP386" s="116" t="str">
        <f t="shared" si="6016"/>
        <v/>
      </c>
      <c r="CQ386" s="116" t="str">
        <f t="shared" si="6017"/>
        <v/>
      </c>
      <c r="CR386" s="116" t="str">
        <f t="shared" si="6018"/>
        <v/>
      </c>
      <c r="DH386" s="115" t="str">
        <f t="shared" si="6019"/>
        <v/>
      </c>
      <c r="DI386" s="115" t="str">
        <f t="shared" si="5949"/>
        <v/>
      </c>
      <c r="DJ386" s="115" t="str">
        <f t="shared" si="5950"/>
        <v/>
      </c>
      <c r="DK386" s="115" t="str">
        <f t="shared" si="5951"/>
        <v/>
      </c>
      <c r="DL386" s="115" t="str">
        <f t="shared" si="5952"/>
        <v/>
      </c>
      <c r="DM386" s="115" t="str">
        <f t="shared" si="5953"/>
        <v/>
      </c>
      <c r="DN386" s="115" t="str">
        <f t="shared" si="5954"/>
        <v/>
      </c>
      <c r="DO386" s="115" t="str">
        <f t="shared" si="5955"/>
        <v/>
      </c>
      <c r="DP386" s="115" t="str">
        <f t="shared" si="5956"/>
        <v/>
      </c>
      <c r="DQ386" s="115" t="str">
        <f t="shared" si="5957"/>
        <v/>
      </c>
      <c r="DR386" s="115" t="str">
        <f t="shared" si="5958"/>
        <v/>
      </c>
      <c r="DS386" s="115" t="str">
        <f t="shared" si="5959"/>
        <v/>
      </c>
      <c r="DT386" s="115" t="str">
        <f t="shared" si="5960"/>
        <v/>
      </c>
      <c r="DU386" s="115" t="str">
        <f t="shared" si="5961"/>
        <v/>
      </c>
      <c r="DV386" s="115" t="str">
        <f t="shared" si="5962"/>
        <v/>
      </c>
      <c r="DW386" s="115" t="str">
        <f t="shared" si="5963"/>
        <v/>
      </c>
      <c r="DX386" s="115" t="str">
        <f t="shared" si="5964"/>
        <v/>
      </c>
      <c r="DY386" s="115" t="str">
        <f t="shared" si="5965"/>
        <v/>
      </c>
      <c r="DZ386" s="115" t="str">
        <f t="shared" si="5966"/>
        <v/>
      </c>
      <c r="EA386" s="115" t="str">
        <f t="shared" si="5967"/>
        <v/>
      </c>
      <c r="EB386" s="115" t="str">
        <f t="shared" si="5968"/>
        <v/>
      </c>
      <c r="EC386" s="115" t="str">
        <f t="shared" si="5969"/>
        <v/>
      </c>
      <c r="ED386" s="115" t="str">
        <f t="shared" si="5970"/>
        <v/>
      </c>
      <c r="EE386" s="115" t="str">
        <f t="shared" si="5971"/>
        <v/>
      </c>
      <c r="EF386" s="115" t="str">
        <f t="shared" si="5972"/>
        <v/>
      </c>
      <c r="EG386" s="115" t="str">
        <f t="shared" si="6020"/>
        <v/>
      </c>
      <c r="EH386" s="115" t="str">
        <f t="shared" si="6021"/>
        <v/>
      </c>
      <c r="EI386" s="115" t="str">
        <f t="shared" si="6022"/>
        <v/>
      </c>
      <c r="EJ386" s="115" t="str">
        <f t="shared" si="6023"/>
        <v/>
      </c>
      <c r="EK386" s="115" t="str">
        <f t="shared" si="6024"/>
        <v/>
      </c>
      <c r="EL386" s="115" t="str">
        <f t="shared" si="6025"/>
        <v/>
      </c>
      <c r="EM386" s="115" t="str">
        <f t="shared" si="6026"/>
        <v/>
      </c>
      <c r="EN386" s="115" t="str">
        <f t="shared" si="6027"/>
        <v/>
      </c>
      <c r="EO386" s="115" t="str">
        <f t="shared" si="6028"/>
        <v/>
      </c>
      <c r="EP386" s="115" t="str">
        <f t="shared" si="6029"/>
        <v/>
      </c>
      <c r="EQ386" s="115" t="str">
        <f t="shared" si="6030"/>
        <v/>
      </c>
      <c r="ER386" s="115" t="str">
        <f t="shared" si="6031"/>
        <v/>
      </c>
      <c r="ES386" s="115" t="str">
        <f t="shared" si="6032"/>
        <v/>
      </c>
      <c r="ET386" s="115" t="str">
        <f t="shared" si="6033"/>
        <v/>
      </c>
      <c r="EU386" s="115" t="str">
        <f t="shared" si="6034"/>
        <v/>
      </c>
      <c r="EV386" s="115" t="str">
        <f t="shared" si="6035"/>
        <v/>
      </c>
      <c r="EW386" s="115" t="str">
        <f t="shared" si="6036"/>
        <v/>
      </c>
      <c r="EX386" s="115" t="str">
        <f t="shared" si="6037"/>
        <v/>
      </c>
      <c r="EY386" s="115" t="str">
        <f t="shared" si="6038"/>
        <v/>
      </c>
      <c r="EZ386" s="115" t="str">
        <f t="shared" si="6039"/>
        <v/>
      </c>
      <c r="FA386" s="115" t="str">
        <f t="shared" si="6040"/>
        <v/>
      </c>
      <c r="FB386" s="115" t="str">
        <f t="shared" si="6041"/>
        <v/>
      </c>
      <c r="FC386" s="115" t="str">
        <f t="shared" si="6042"/>
        <v/>
      </c>
      <c r="FD386" s="115" t="str">
        <f t="shared" si="6043"/>
        <v/>
      </c>
      <c r="FE386" s="115" t="str">
        <f t="shared" si="6044"/>
        <v/>
      </c>
      <c r="GY386" s="115">
        <v>383</v>
      </c>
      <c r="GZ386" s="120" t="str">
        <f>IF('INPUT INF'!N$59="YES",GY393,"")</f>
        <v/>
      </c>
      <c r="HA386" s="118">
        <f t="shared" si="6206"/>
        <v>0</v>
      </c>
      <c r="HB386" s="118" t="str">
        <f>IF(GZ386="","",'INPUT INF'!L$59)</f>
        <v/>
      </c>
      <c r="HC386" s="181">
        <f>'INPUT INF'!R$34</f>
        <v>0</v>
      </c>
      <c r="HD386" s="181" t="str">
        <f>IFERROR(INDEX(GB$112:GB$136,MATCH($HB386,$GA$112:$GA$136,0)),"")</f>
        <v/>
      </c>
      <c r="HE386" s="181">
        <f t="shared" ref="HE386:HY386" si="6209">IFERROR(INDEX(GC$274:GC$298,MATCH($HB386,$GA$274:$GA$298,0)),"")</f>
        <v>0</v>
      </c>
      <c r="HF386" s="181">
        <f t="shared" si="6209"/>
        <v>0</v>
      </c>
      <c r="HG386" s="181" t="str">
        <f t="shared" si="6209"/>
        <v/>
      </c>
      <c r="HH386" s="181">
        <f t="shared" si="6209"/>
        <v>0</v>
      </c>
      <c r="HI386" s="181">
        <f t="shared" si="6209"/>
        <v>0</v>
      </c>
      <c r="HJ386" s="181">
        <f t="shared" si="6209"/>
        <v>0</v>
      </c>
      <c r="HK386" s="181">
        <f t="shared" si="6209"/>
        <v>0</v>
      </c>
      <c r="HL386" s="181">
        <f t="shared" si="6209"/>
        <v>0</v>
      </c>
      <c r="HM386" s="181">
        <f t="shared" si="6209"/>
        <v>0</v>
      </c>
      <c r="HN386" s="181">
        <f t="shared" si="6209"/>
        <v>0</v>
      </c>
      <c r="HO386" s="181">
        <f t="shared" si="6209"/>
        <v>0</v>
      </c>
      <c r="HP386" s="181">
        <f t="shared" si="6209"/>
        <v>0</v>
      </c>
      <c r="HQ386" s="181">
        <f t="shared" si="6209"/>
        <v>0</v>
      </c>
      <c r="HR386" s="181" t="str">
        <f t="shared" si="6209"/>
        <v/>
      </c>
      <c r="HS386" s="181">
        <f t="shared" si="6209"/>
        <v>0</v>
      </c>
      <c r="HT386" s="181">
        <f t="shared" si="6209"/>
        <v>0</v>
      </c>
      <c r="HU386" s="181">
        <f t="shared" si="6209"/>
        <v>0</v>
      </c>
      <c r="HV386" s="181">
        <f t="shared" si="6209"/>
        <v>0</v>
      </c>
      <c r="HW386" s="181">
        <f t="shared" si="6209"/>
        <v>0</v>
      </c>
      <c r="HX386" s="181">
        <f t="shared" si="6209"/>
        <v>0</v>
      </c>
      <c r="HY386" s="181">
        <f t="shared" si="6209"/>
        <v>0</v>
      </c>
    </row>
    <row r="387" spans="1:233" ht="15" customHeight="1" x14ac:dyDescent="0.25">
      <c r="A387" s="115">
        <v>385</v>
      </c>
      <c r="B387" s="115" t="str">
        <f t="shared" si="6141"/>
        <v/>
      </c>
      <c r="C387" s="115" t="s">
        <v>68</v>
      </c>
      <c r="D387" s="100">
        <f t="shared" si="6144"/>
        <v>0</v>
      </c>
      <c r="E387" s="100" t="str">
        <f t="shared" si="5975"/>
        <v/>
      </c>
      <c r="F387" s="100" t="str">
        <f t="shared" si="5976"/>
        <v/>
      </c>
      <c r="G387" s="100" t="str">
        <f t="shared" ref="G387:G450" si="6210">IFERROR(IF($B387="","",IF($G$1=$O2388,$P2388,IF($G$1=$R2388,$S2388,IF($G$1=$U2388,$V2388,IF($G$1=$X2388,$Y2388,IF($G$1=$AA2388,$AB2388,IF($G$1=$AD2388,$AE2388,IF($G$1=$AG2388,$AH2388,IF($G$1=$AJ2388,$AK2388,""))))))))),"")</f>
        <v/>
      </c>
      <c r="H387" s="100" t="str">
        <f t="shared" si="5977"/>
        <v/>
      </c>
      <c r="I387" s="100" t="str">
        <f t="shared" ref="I387:I450" si="6211">IFERROR(IF($B387="","",IF($I$1=$O2388,$P2388,IF($I$1=$R2388,$S2388,IF($I$1=$U2388,$V2388,IF($I$1=$X2388,$Y2388,IF($I$1=$AA2388,$AB2388,IF($I$1=$AD2388,$AE2388,IF($I$1=$AG2388,$AH2388,IF($I$1=$AJ2388,$AK2388,""))))))))),"")</f>
        <v/>
      </c>
      <c r="J387" s="100" t="str">
        <f t="shared" si="5978"/>
        <v/>
      </c>
      <c r="K387" s="100" t="str">
        <f t="shared" ref="K387:K450" si="6212">IFERROR(IF($B387="","",IF($K$1=$O2388,$P2388,IF($K$1=$R2388,$S2388,IF($K$1=$U2388,$V2388,IF($K$1=$X2388,$Y2388,IF($K$1=$AA2388,$AB2388,IF($K$1=$AD2388,$AE2388,IF($K$1=$AG2388,$AH2388,IF($K$1=$AJ2388,$AK2388,""))))))))),"")</f>
        <v/>
      </c>
      <c r="L387" s="100" t="str">
        <f t="shared" si="5979"/>
        <v/>
      </c>
      <c r="M387" s="100" t="str">
        <f t="shared" ref="M387:M450" si="6213">IFERROR(IF($B387="","",IF($M$1=$O2388,$P2388,IF($M$1=$R2388,$S2388,IF($M$1=$U2388,$V2388,IF($M$1=$X2388,$Y2388,IF($M$1=$AA2388,$AB2388,IF($M$1=$AD2388,$AE2388,IF($M$1=$AG2388,$AH2388,IF($M$1=$AJ2388,$AK2388,""))))))))),"")</f>
        <v/>
      </c>
      <c r="N387" s="100" t="str">
        <f t="shared" si="5980"/>
        <v/>
      </c>
      <c r="O387" s="100" t="str">
        <f t="shared" ref="O387:O450" si="6214">IFERROR(IF($B387="","",IF($O$1=$O2388,$P2388,IF($O$1=$R2388,$S2388,IF($O$1=$U2388,$V2388,IF($O$1=$X2388,$Y2388,IF($O$1=$AA2388,$AB2388,IF($O$1=$AD2388,$AE2388,IF($O$1=$AG2388,$AH2388,IF($O$1=$AJ2388,$AK2388,""))))))))),"")</f>
        <v/>
      </c>
      <c r="P387" s="100" t="str">
        <f t="shared" si="5981"/>
        <v/>
      </c>
      <c r="Q387" s="100" t="str">
        <f t="shared" ref="Q387:Q450" si="6215">IFERROR(IF($B387="","",IF($Q$1=$O2388,$P2388,IF($Q$1=$R2388,$S2388,IF($Q$1=$U2388,$V2388,IF($Q$1=$X2388,$Y2388,IF($Q$1=$AA2388,$AB2388,IF($Q$1=$AD2388,$AE2388,IF($Q$1=$AG2388,$AH2388,IF($Q$1=$AJ2388,$AK2388,""))))))))),"")</f>
        <v/>
      </c>
      <c r="R387" s="100" t="str">
        <f t="shared" si="5982"/>
        <v/>
      </c>
      <c r="S387" s="100" t="str">
        <f t="shared" ref="S387:S450" si="6216">IFERROR(IF($B387="","",IF($S$1=$O2388,$P2388,IF($S$1=$R2388,$S2388,IF($S$1=$U2388,$V2388,IF($S$1=$X2388,$Y2388,IF($S$1=$AA2388,$AB2388,IF($S$1=$AD2388,$AE2388,IF($S$1=$AG2388,$AH2388,IF($S$1=$AJ2388,$AK2388,""))))))))),"")</f>
        <v/>
      </c>
      <c r="T387" s="100" t="str">
        <f t="shared" si="5983"/>
        <v/>
      </c>
      <c r="U387" s="100" t="str">
        <f t="shared" ref="U387:U450" si="6217">IFERROR(IF($B387="","",IF($U$1=$O2388,$P2388,IF($U$1=$R2388,$S2388,IF($U$1=$U2388,$V2388,IF($U$1=$X2388,$Y2388,IF($U$1=$AA2388,$AB2388,IF($U$1=$AD2388,$AE2388,IF($U$1=$AG2388,$AH2388,IF($U$1=$AJ2388,$AK2388,""))))))))),"")</f>
        <v/>
      </c>
      <c r="V387" s="100" t="str">
        <f t="shared" si="5984"/>
        <v/>
      </c>
      <c r="W387" s="100" t="str">
        <f t="shared" ref="W387:W450" si="6218">IFERROR(IF($B387="","",IF($W$1=$O2388,$P2388,IF($W$1=$R2388,$S2388,IF($W$1=$U2388,$V2388,IF($W$1=$X2388,$Y2388,IF($W$1=$AA2388,$AB2388,IF($W$1=$AD2388,$AE2388,IF($W$1=$AG2388,$AH2388,IF($W$1=$AJ2388,$AK2388,""))))))))),"")</f>
        <v/>
      </c>
      <c r="X387" s="100" t="str">
        <f t="shared" si="5985"/>
        <v/>
      </c>
      <c r="Y387" s="100" t="str">
        <f t="shared" ref="Y387:Y450" si="6219">IFERROR(IF($B387="","",IF($Y$1=$O2388,$P2388,IF($Y$1=$R2388,$S2388,IF($Y$1=$U2388,$V2388,IF($Y$1=$X2388,$Y2388,IF($Y$1=$AA2388,$AB2388,IF($Y$1=$AD2388,$AE2388,IF($Y$1=$AG2388,$AH2388,IF($Y$1=$AJ2388,$AK2388,""))))))))),"")</f>
        <v/>
      </c>
      <c r="Z387" s="100" t="str">
        <f t="shared" si="5986"/>
        <v/>
      </c>
      <c r="AA387" s="100" t="str">
        <f t="shared" ref="AA387:AA450" si="6220">IFERROR(IF($B387="","",IF($AA$1=$O2388,$P2388,IF($AA$1=$R2388,$S2388,IF($AA$1=$U2388,$V2388,IF($AA$1=$X2388,$Y2388,IF($AA$1=$AA2388,$AB2388,IF($AA$1=$AD2388,$AE2388,IF($AA$1=$AG2388,$AH2388,IF($AA$1=$AJ2388,$AK2388,""))))))))),"")</f>
        <v/>
      </c>
      <c r="AB387" s="100" t="str">
        <f t="shared" si="5987"/>
        <v/>
      </c>
      <c r="AC387" s="100" t="str">
        <f t="shared" ref="AC387:AC450" si="6221">IFERROR(IF($B387="","",IF($AC$1=$O2388,$P2388,IF($AC$1=$R2388,$S2388,IF($AC$1=$U2388,$V2388,IF($AC$1=$X2388,$Y2388,IF($AC$1=$AA2388,$AB2388,IF($AC$1=$AD2388,$AE2388,IF($AC$1=$AG2388,$AH2388,IF($AC$1=$AJ2388,$AK2388,""))))))))),"")</f>
        <v/>
      </c>
      <c r="AD387" s="100" t="str">
        <f t="shared" si="5988"/>
        <v/>
      </c>
      <c r="AE387" s="100" t="str">
        <f t="shared" ref="AE387:AE450" si="6222">IFERROR(IF($B387="","",IF($AE$1=$O2388,$P2388,IF($AE$1=$R2388,$S2388,IF($AE$1=$U2388,$V2388,IF($AE$1=$X2388,$Y2388,IF($AE$1=$AA2388,$AB2388,IF($AE$1=$AD2388,$AE2388,IF($AE$1=$AG2388,$AH2388,IF($AE$1=$AJ2388,$AK2388,""))))))))),"")</f>
        <v/>
      </c>
      <c r="AF387" s="100" t="str">
        <f t="shared" si="5989"/>
        <v/>
      </c>
      <c r="AG387" s="100" t="str">
        <f t="shared" ref="AG387:AG450" si="6223">IFERROR(IF($B387="","",IF($AG$1=$O2388,$P2388,IF($AG$1=$R2388,$S2388,IF($AG$1=$U2388,$V2388,IF($AG$1=$X2388,$Y2388,IF($AG$1=$AA2388,$AB2388,IF($AG$1=$AD2388,$AE2388,IF($AG$1=$AG2388,$AH2388,IF($AG$1=$AJ2388,$AK2388,""))))))))),"")</f>
        <v/>
      </c>
      <c r="AH387" s="100" t="str">
        <f t="shared" si="5990"/>
        <v/>
      </c>
      <c r="AI387" s="100" t="str">
        <f t="shared" ref="AI387:AI450" si="6224">IFERROR(IF($B387="","",IF($AI$1=$O2388,$P2388,IF($AI$1=$R2388,$S2388,IF($AI$1=$U2388,$V2388,IF($AI$1=$X2388,$Y2388,IF($AI$1=$AA2388,$AB2388,IF($AI$1=$AD2388,$AE2388,IF($AI$1=$AG2388,$AH2388,IF($AI$1=$AJ2388,$AK2388,""))))))))),"")</f>
        <v/>
      </c>
      <c r="AJ387" s="100" t="str">
        <f t="shared" si="5991"/>
        <v/>
      </c>
      <c r="AK387" s="100" t="str">
        <f t="shared" ref="AK387:AK450" si="6225">IFERROR(IF($B387="","",IF($AK$1=$O2388,$P2388,IF($AK$1=$R2388,$S2388,IF($AK$1=$U2388,$V2388,IF($AK$1=$X2388,$Y2388,IF($AK$1=$AA2388,$AB2388,IF($AK$1=$AD2388,$AE2388,IF($AK$1=$AG2388,$AH2388,IF($AK$1=$AJ2388,$AK2388,""))))))))),"")</f>
        <v/>
      </c>
      <c r="AL387" s="100" t="str">
        <f t="shared" si="5992"/>
        <v/>
      </c>
      <c r="AM387" s="100" t="str">
        <f t="shared" ref="AM387:AM450" si="6226">IFERROR(IF($B387="","",IF($AM$1=$O2388,$P2388,IF($AM$1=$R2388,$S2388,IF($AM$1=$U2388,$V2388,IF($AM$1=$X2388,$Y2388,IF($AM$1=$AA2388,$AB2388,IF($AM$1=$AD2388,$AE2388,IF($AM$1=$AG2388,$AH2388,IF($AM$1=$AJ2388,$AK2388,""))))))))),"")</f>
        <v/>
      </c>
      <c r="AN387" s="100" t="str">
        <f t="shared" si="5993"/>
        <v/>
      </c>
      <c r="AO387" s="100" t="str">
        <f t="shared" ref="AO387:AO450" si="6227">IFERROR(IF($B387="","",IF($AO$1=$O2388,$P2388,IF($AO$1=$R2388,$S2388,IF($AO$1=$U2388,$V2388,IF($AO$1=$X2388,$Y2388,IF($AO$1=$AA2388,$AB2388,IF($AO$1=$AD2388,$AE2388,IF($AO$1=$AG2388,$AH2388,IF($AO$1=$AJ2388,$AK2388,""))))))))),"")</f>
        <v/>
      </c>
      <c r="AP387" s="100" t="str">
        <f t="shared" si="5994"/>
        <v/>
      </c>
      <c r="AQ387" s="100" t="str">
        <f t="shared" ref="AQ387:AQ450" si="6228">IFERROR(IF($B387="","",IF($AQ$1=$O2388,$P2388,IF($AQ$1=$R2388,$S2388,IF($AQ$1=$U2388,$V2388,IF($AQ$1=$X2388,$Y2388,IF($AQ$1=$AA2388,$AB2388,IF($AQ$1=$AD2388,$AE2388,IF($AQ$1=$AG2388,$AH2388,IF($AQ$1=$AJ2388,$AK2388,""))))))))),"")</f>
        <v/>
      </c>
      <c r="AR387" s="100" t="str">
        <f t="shared" si="5995"/>
        <v/>
      </c>
      <c r="AS387" s="100" t="str">
        <f t="shared" ref="AS387:AS450" si="6229">IFERROR(IF($B387="","",IF($AS$1=$O2388,$P2388,IF($AS$1=$R2388,$S2388,IF($AS$1=$U2388,$V2388,IF($AS$1=$X2388,$Y2388,IF($AS$1=$AA2388,$AB2388,IF($AS$1=$AD2388,$AE2388,IF($AS$1=$AG2388,$AH2388,IF($AS$1=$AJ2388,$AK2388,""))))))))),"")</f>
        <v/>
      </c>
      <c r="AT387" s="100" t="str">
        <f t="shared" si="5996"/>
        <v/>
      </c>
      <c r="AU387" s="100" t="str">
        <f t="shared" ref="AU387:AU450" si="6230">IFERROR(IF($B387="","",IF($AU$1=$O2388,$P2388,IF($AU$1=$R2388,$S2388,IF($AU$1=$U2388,$V2388,IF($AU$1=$X2388,$Y2388,IF($AU$1=$AA2388,$AB2388,IF($AU$1=$AD2388,$AE2388,IF($AU$1=$AG2388,$AH2388,IF($AU$1=$AJ2388,$AK2388,""))))))))),"")</f>
        <v/>
      </c>
      <c r="AV387" s="100" t="str">
        <f t="shared" si="5997"/>
        <v/>
      </c>
      <c r="AW387" s="100" t="str">
        <f t="shared" ref="AW387:AW450" si="6231">IFERROR(IF($B387="","",IF($AW$1=$O2388,$P2388,IF($AW$1=$R2388,$S2388,IF($AW$1=$U2388,$V2388,IF($AW$1=$X2388,$Y2388,IF($AW$1=$AA2388,$AB2388,IF($AW$1=$AD2388,$AE2388,IF($AW$1=$AG2388,$AH2388,IF($AW$1=$AJ2388,$AK2388,""))))))))),"")</f>
        <v/>
      </c>
      <c r="AX387" s="100" t="str">
        <f t="shared" si="5998"/>
        <v/>
      </c>
      <c r="AY387" s="100" t="str">
        <f t="shared" ref="AY387:AY450" si="6232">IFERROR(IF($B387="","",IF($AY$1=$O2388,$P2388,IF($AY$1=$R2388,$S2388,IF($AY$1=$U2388,$V2388,IF($AY$1=$X2388,$Y2388,IF($AY$1=$AA2388,$AB2388,IF($AY$1=$AD2388,$AE2388,IF($AY$1=$AG2388,$AH2388,IF($AY$1=$AJ2388,$AK2388,""))))))))),"")</f>
        <v/>
      </c>
      <c r="AZ387" s="100" t="str">
        <f t="shared" si="5999"/>
        <v/>
      </c>
      <c r="BA387" s="100" t="str">
        <f t="shared" ref="BA387:BA450" si="6233">IFERROR(IF($B387="","",IF($BA$1=$O2388,$P2388,IF($BA$1=$R2388,$S2388,IF($BA$1=$U2388,$V2388,IF($BA$1=$X2388,$Y2388,IF($BA$1=$AA2388,$AB2388,IF($BA$1=$AD2388,$AE2388,IF($BA$1=$AG2388,$AH2388,IF($BA$1=$AJ2388,$AK2388,""))))))))),"")</f>
        <v/>
      </c>
      <c r="BB387" s="100" t="str">
        <f t="shared" si="6000"/>
        <v/>
      </c>
      <c r="BC387" s="100" t="str">
        <f>IFERROR(INDEX('INPUT INF'!$F$3:$F$601,MATCH($B387,'INPUT INF'!$A$3:$A$601,FALSE)),"")</f>
        <v/>
      </c>
      <c r="BD387" s="100" t="str">
        <f t="shared" si="6162"/>
        <v/>
      </c>
      <c r="BE387" s="100" t="str">
        <f t="shared" si="6001"/>
        <v/>
      </c>
      <c r="BF387" s="100" t="str">
        <f t="shared" si="6002"/>
        <v/>
      </c>
      <c r="BG387" s="115" t="str">
        <f t="shared" si="6003"/>
        <v/>
      </c>
      <c r="BH387" s="115" t="str">
        <f>IF(AND('INPUT INF'!$O$1="X",BG387="PASS"),BF387,IF($BG387="","0",IF('INPUT INF'!$N$63="YES",$BF387,"")))</f>
        <v>0</v>
      </c>
      <c r="BI387" s="115" t="str">
        <f>IF($BG387="","0",IF('INPUT INF'!$S$64="YES",$BF387,""))</f>
        <v>0</v>
      </c>
      <c r="BJ387" s="115" t="str">
        <f>IF($BG387="","0",IF('INPUT INF'!$S$65="YES",$BF387,""))</f>
        <v>0</v>
      </c>
      <c r="BL387" s="116" t="str">
        <f t="shared" si="6004"/>
        <v/>
      </c>
      <c r="BM387" s="116" t="str">
        <f t="shared" si="6005"/>
        <v/>
      </c>
      <c r="BN387" s="116" t="str">
        <f t="shared" si="6005"/>
        <v/>
      </c>
      <c r="BR387" s="116" t="str">
        <f t="shared" si="6006"/>
        <v/>
      </c>
      <c r="BS387" s="116" t="str">
        <f t="shared" si="6147"/>
        <v/>
      </c>
      <c r="BT387" s="116" t="str">
        <f t="shared" si="6147"/>
        <v/>
      </c>
      <c r="BX387" s="116" t="str">
        <f t="shared" si="6008"/>
        <v/>
      </c>
      <c r="BY387" s="116" t="str">
        <f t="shared" si="6148"/>
        <v/>
      </c>
      <c r="BZ387" s="116" t="str">
        <f t="shared" si="6148"/>
        <v/>
      </c>
      <c r="CD387" s="116" t="str">
        <f t="shared" si="6010"/>
        <v/>
      </c>
      <c r="CE387" s="116" t="str">
        <f t="shared" si="6011"/>
        <v/>
      </c>
      <c r="CF387" s="116" t="str">
        <f t="shared" si="6012"/>
        <v/>
      </c>
      <c r="CJ387" s="116" t="str">
        <f t="shared" si="6013"/>
        <v/>
      </c>
      <c r="CK387" s="116" t="str">
        <f t="shared" si="6014"/>
        <v/>
      </c>
      <c r="CL387" s="116" t="str">
        <f t="shared" si="6015"/>
        <v/>
      </c>
      <c r="CP387" s="116" t="str">
        <f t="shared" si="6016"/>
        <v/>
      </c>
      <c r="CQ387" s="116" t="str">
        <f t="shared" si="6017"/>
        <v/>
      </c>
      <c r="CR387" s="116" t="str">
        <f t="shared" si="6018"/>
        <v/>
      </c>
      <c r="DH387" s="115" t="str">
        <f t="shared" si="6019"/>
        <v/>
      </c>
      <c r="DI387" s="115" t="str">
        <f t="shared" ref="DI387:DI422" si="6234">IFERROR(IF(RANK($G387,$G$3:$G$422)=1,$B387,""),"")</f>
        <v/>
      </c>
      <c r="DJ387" s="115" t="str">
        <f t="shared" ref="DJ387:DJ422" si="6235">IFERROR(IF(RANK($I387,$I$3:$I$422)=1,$B387,""),"")</f>
        <v/>
      </c>
      <c r="DK387" s="115" t="str">
        <f t="shared" ref="DK387:DK422" si="6236">IFERROR(IF(RANK($K387,$K$3:$K$422)=1,$B387,""),"")</f>
        <v/>
      </c>
      <c r="DL387" s="115" t="str">
        <f t="shared" ref="DL387:DL422" si="6237">IFERROR(IF(RANK($M387,$M$3:$M$422)=1,$B387,""),"")</f>
        <v/>
      </c>
      <c r="DM387" s="115" t="str">
        <f t="shared" ref="DM387:DM422" si="6238">IFERROR(IF(RANK($O387,$O$3:$O$422)=1,$B387,""),"")</f>
        <v/>
      </c>
      <c r="DN387" s="115" t="str">
        <f t="shared" ref="DN387:DN422" si="6239">IFERROR(IF(RANK($Q387,$Q$3:$Q$422)=1,$B387,""),"")</f>
        <v/>
      </c>
      <c r="DO387" s="115" t="str">
        <f t="shared" ref="DO387:DO422" si="6240">IFERROR(IF(RANK($S387,$S$3:$S$422)=1,$B387,""),"")</f>
        <v/>
      </c>
      <c r="DP387" s="115" t="str">
        <f t="shared" ref="DP387:DP422" si="6241">IFERROR(IF(RANK($U387,$U$3:$U$422)=1,$B387,""),"")</f>
        <v/>
      </c>
      <c r="DQ387" s="115" t="str">
        <f t="shared" ref="DQ387:DQ422" si="6242">IFERROR(IF(RANK($W387,$W$3:$W$422)=1,$B387,""),"")</f>
        <v/>
      </c>
      <c r="DR387" s="115" t="str">
        <f t="shared" ref="DR387:DR422" si="6243">IFERROR(IF(RANK($Y387,$Y$3:$Y$422)=1,$B387,""),"")</f>
        <v/>
      </c>
      <c r="DS387" s="115" t="str">
        <f t="shared" ref="DS387:DS422" si="6244">IFERROR(IF(RANK($AA387,$AA$3:$AA$422)=1,$B387,""),"")</f>
        <v/>
      </c>
      <c r="DT387" s="115" t="str">
        <f t="shared" ref="DT387:DT422" si="6245">IFERROR(IF(RANK($AC387,$AC$3:$AC$422)=1,$B387,""),"")</f>
        <v/>
      </c>
      <c r="DU387" s="115" t="str">
        <f t="shared" ref="DU387:DU422" si="6246">IFERROR(IF(RANK($AE387,$AE$3:$AE$422)=1,$B387,""),"")</f>
        <v/>
      </c>
      <c r="DV387" s="115" t="str">
        <f t="shared" ref="DV387:DV422" si="6247">IFERROR(IF(RANK($AG387,$AG$3:$AG$422)=1,$B387,""),"")</f>
        <v/>
      </c>
      <c r="DW387" s="115" t="str">
        <f t="shared" ref="DW387:DW422" si="6248">IFERROR(IF(RANK($AI387,$AI$3:$AI$422)=1,$B387,""),"")</f>
        <v/>
      </c>
      <c r="DX387" s="115" t="str">
        <f t="shared" ref="DX387:DX422" si="6249">IFERROR(IF(RANK($AK387,$AK$3:$AK$422)=1,$B387,""),"")</f>
        <v/>
      </c>
      <c r="DY387" s="115" t="str">
        <f t="shared" ref="DY387:DY422" si="6250">IFERROR(IF(RANK($AM387,$AM$3:$AM$422)=1,$B387,""),"")</f>
        <v/>
      </c>
      <c r="DZ387" s="115" t="str">
        <f t="shared" ref="DZ387:DZ422" si="6251">IFERROR(IF(RANK($AO387,$AO$3:$AO$422)=1,$B387,""),"")</f>
        <v/>
      </c>
      <c r="EA387" s="115" t="str">
        <f t="shared" ref="EA387:EA422" si="6252">IFERROR(IF(RANK($AQ387,$AQ$3:$AQ$422)=1,$B387,""),"")</f>
        <v/>
      </c>
      <c r="EB387" s="115" t="str">
        <f t="shared" ref="EB387:EB422" si="6253">IFERROR(IF(RANK($AS387,$AS$3:$AS$422)=1,$B387,""),"")</f>
        <v/>
      </c>
      <c r="EC387" s="115" t="str">
        <f t="shared" ref="EC387:EC422" si="6254">IFERROR(IF(RANK($AU387,$AU$3:$AU$422)=1,$B387,""),"")</f>
        <v/>
      </c>
      <c r="ED387" s="115" t="str">
        <f t="shared" ref="ED387:ED422" si="6255">IFERROR(IF(RANK($AW387,$AW$3:$AW$422)=1,$B387,""),"")</f>
        <v/>
      </c>
      <c r="EE387" s="115" t="str">
        <f t="shared" ref="EE387:EE422" si="6256">IFERROR(IF(RANK($AY387,$AY$3:$AY$422)=1,$B387,""),"")</f>
        <v/>
      </c>
      <c r="EF387" s="115" t="str">
        <f t="shared" ref="EF387:EF422" si="6257">IFERROR(IF(RANK($BA387,$BA$3:$BA$422)=1,$B387,""),"")</f>
        <v/>
      </c>
      <c r="EG387" s="115" t="str">
        <f t="shared" si="6020"/>
        <v/>
      </c>
      <c r="EH387" s="115" t="str">
        <f t="shared" si="6021"/>
        <v/>
      </c>
      <c r="EI387" s="115" t="str">
        <f t="shared" si="6022"/>
        <v/>
      </c>
      <c r="EJ387" s="115" t="str">
        <f t="shared" si="6023"/>
        <v/>
      </c>
      <c r="EK387" s="115" t="str">
        <f t="shared" si="6024"/>
        <v/>
      </c>
      <c r="EL387" s="115" t="str">
        <f t="shared" si="6025"/>
        <v/>
      </c>
      <c r="EM387" s="115" t="str">
        <f t="shared" si="6026"/>
        <v/>
      </c>
      <c r="EN387" s="115" t="str">
        <f t="shared" si="6027"/>
        <v/>
      </c>
      <c r="EO387" s="115" t="str">
        <f t="shared" si="6028"/>
        <v/>
      </c>
      <c r="EP387" s="115" t="str">
        <f t="shared" si="6029"/>
        <v/>
      </c>
      <c r="EQ387" s="115" t="str">
        <f t="shared" si="6030"/>
        <v/>
      </c>
      <c r="ER387" s="115" t="str">
        <f t="shared" si="6031"/>
        <v/>
      </c>
      <c r="ES387" s="115" t="str">
        <f t="shared" si="6032"/>
        <v/>
      </c>
      <c r="ET387" s="115" t="str">
        <f t="shared" si="6033"/>
        <v/>
      </c>
      <c r="EU387" s="115" t="str">
        <f t="shared" si="6034"/>
        <v/>
      </c>
      <c r="EV387" s="115" t="str">
        <f t="shared" si="6035"/>
        <v/>
      </c>
      <c r="EW387" s="115" t="str">
        <f t="shared" si="6036"/>
        <v/>
      </c>
      <c r="EX387" s="115" t="str">
        <f t="shared" si="6037"/>
        <v/>
      </c>
      <c r="EY387" s="115" t="str">
        <f t="shared" si="6038"/>
        <v/>
      </c>
      <c r="EZ387" s="115" t="str">
        <f t="shared" si="6039"/>
        <v/>
      </c>
      <c r="FA387" s="115" t="str">
        <f t="shared" si="6040"/>
        <v/>
      </c>
      <c r="FB387" s="115" t="str">
        <f t="shared" si="6041"/>
        <v/>
      </c>
      <c r="FC387" s="115" t="str">
        <f t="shared" si="6042"/>
        <v/>
      </c>
      <c r="FD387" s="115" t="str">
        <f t="shared" si="6043"/>
        <v/>
      </c>
      <c r="FE387" s="115" t="str">
        <f t="shared" si="6044"/>
        <v/>
      </c>
      <c r="GY387" s="115">
        <v>384</v>
      </c>
      <c r="GZ387" s="120" t="str">
        <f>IF('INPUT INF'!N$59="YES",GY394,"")</f>
        <v/>
      </c>
      <c r="HA387" s="118">
        <f>HA386</f>
        <v>0</v>
      </c>
      <c r="HB387" s="118" t="str">
        <f>IF(GZ387="","",'INPUT INF'!L$59)</f>
        <v/>
      </c>
      <c r="HC387" s="181">
        <f>'INPUT INF'!S$34</f>
        <v>0</v>
      </c>
      <c r="HD387" s="181" t="str">
        <f>IFERROR(INDEX(GB$112:GB$136,MATCH($HB387,$GA$112:$GA$136,0)),"")</f>
        <v/>
      </c>
      <c r="HE387" s="181">
        <f t="shared" ref="HE387:HY387" si="6258">IFERROR(INDEX(GC$301:GC$325,MATCH($HB387,$GA$301:$GA$325,0)),"")</f>
        <v>0</v>
      </c>
      <c r="HF387" s="181">
        <f t="shared" si="6258"/>
        <v>0</v>
      </c>
      <c r="HG387" s="181" t="str">
        <f t="shared" si="6258"/>
        <v/>
      </c>
      <c r="HH387" s="181">
        <f t="shared" si="6258"/>
        <v>0</v>
      </c>
      <c r="HI387" s="181">
        <f t="shared" si="6258"/>
        <v>0</v>
      </c>
      <c r="HJ387" s="181">
        <f t="shared" si="6258"/>
        <v>0</v>
      </c>
      <c r="HK387" s="181">
        <f t="shared" si="6258"/>
        <v>0</v>
      </c>
      <c r="HL387" s="181">
        <f t="shared" si="6258"/>
        <v>0</v>
      </c>
      <c r="HM387" s="181">
        <f t="shared" si="6258"/>
        <v>0</v>
      </c>
      <c r="HN387" s="181">
        <f t="shared" si="6258"/>
        <v>0</v>
      </c>
      <c r="HO387" s="181">
        <f t="shared" si="6258"/>
        <v>0</v>
      </c>
      <c r="HP387" s="181">
        <f t="shared" si="6258"/>
        <v>0</v>
      </c>
      <c r="HQ387" s="181">
        <f t="shared" si="6258"/>
        <v>0</v>
      </c>
      <c r="HR387" s="181" t="str">
        <f t="shared" si="6258"/>
        <v/>
      </c>
      <c r="HS387" s="181">
        <f t="shared" si="6258"/>
        <v>0</v>
      </c>
      <c r="HT387" s="181">
        <f t="shared" si="6258"/>
        <v>0</v>
      </c>
      <c r="HU387" s="181">
        <f t="shared" si="6258"/>
        <v>0</v>
      </c>
      <c r="HV387" s="181">
        <f t="shared" si="6258"/>
        <v>0</v>
      </c>
      <c r="HW387" s="181">
        <f t="shared" si="6258"/>
        <v>0</v>
      </c>
      <c r="HX387" s="181">
        <f t="shared" si="6258"/>
        <v>0</v>
      </c>
      <c r="HY387" s="181">
        <f t="shared" si="6258"/>
        <v>0</v>
      </c>
    </row>
    <row r="388" spans="1:233" ht="15" customHeight="1" x14ac:dyDescent="0.25">
      <c r="A388" s="115">
        <v>386</v>
      </c>
      <c r="B388" s="115" t="str">
        <f t="shared" si="6141"/>
        <v/>
      </c>
      <c r="C388" s="115" t="s">
        <v>68</v>
      </c>
      <c r="D388" s="100">
        <f t="shared" si="6144"/>
        <v>0</v>
      </c>
      <c r="E388" s="100" t="str">
        <f t="shared" ref="E388:E451" si="6259">IFERROR(IF($B388="","",IF($E$1=$O2389,$P2389,IF($E$1=$R2389,$S2389,IF($E$1=$U2389,$V2389,IF($E$1=$X2389,$Y2389,IF($E$1=$AA2389,$AB2389,IF($E$1=$AD2389,$AE2389,IF($E$1=$AG2389,$AH2389,IF($E$1=$AJ2389,$AK2389,""))))))))),"")</f>
        <v/>
      </c>
      <c r="F388" s="100" t="str">
        <f t="shared" ref="F388:F451" si="6260">IF(B388="","",IF($E$1=O2389,Q2389,IF($E$1=R2389,T2389,IF($E$1=U2389,W2389,IF($E$1=X2389,Z2389,IF($E$1=AA2389,AC2389,IF($E$1=AD2389,AF2389,IF($E$1=AG2389,AI2389,IF($E$1=AJ2389,AL2389,"")))))))))</f>
        <v/>
      </c>
      <c r="G388" s="100" t="str">
        <f t="shared" si="6210"/>
        <v/>
      </c>
      <c r="H388" s="100" t="str">
        <f t="shared" ref="H388:H451" si="6261">IF(B388="","",IF($G$1=O2389,Q2389,IF($G$1=R2389,T2389,IF($G$1=U2389,W2389,IF($G$1=X2389,Z2389,IF($G$1=AA2389,AC2389,IF($G$1=AD2389,AF2389,IF($G$1=AG2389,AI2389,IF($G$1=AJ2389,AL2389,"")))))))))</f>
        <v/>
      </c>
      <c r="I388" s="100" t="str">
        <f t="shared" si="6211"/>
        <v/>
      </c>
      <c r="J388" s="100" t="str">
        <f t="shared" ref="J388:J451" si="6262">IF(B388="","",IF($I$1=O2389,Q2389,IF($I$1=R2389,T2389,IF($I$1=U2389,W2389,IF($I$1=X2389,Z2389,IF($I$1=AA2389,AC2389,IF($I$1=AD2389,AF2389,IF($I$1=AG2389,AI2389,IF($I$1=AJ2389,AL2389,"")))))))))</f>
        <v/>
      </c>
      <c r="K388" s="100" t="str">
        <f t="shared" si="6212"/>
        <v/>
      </c>
      <c r="L388" s="100" t="str">
        <f t="shared" ref="L388:L451" si="6263">IF(B388="","",IF($K$1=O2389,Q2389,IF($K$1=R2389,T2389,IF($K$1=U2389,W2389,IF($K$1=X2389,Z2389,IF($K$1=AA2389,AC2389,IF($K$1=AD2389,AF2389,IF($K$1=AG2389,AI2389,IF($K$1=AJ2389,AL2389,"")))))))))</f>
        <v/>
      </c>
      <c r="M388" s="100" t="str">
        <f t="shared" si="6213"/>
        <v/>
      </c>
      <c r="N388" s="100" t="str">
        <f t="shared" ref="N388:N451" si="6264">IF(B388="","",IF($M$1=O2389,Q2389,IF($M$1=R2389,T2389,IF($M$1=U2389,W2389,IF($M$1=X2389,Z2389,IF($M$1=AA2389,AC2389,IF($M$1=AD2389,AF2389,IF($M$1=AG2389,AI2389,IF($M$1=AJ2389,AL2389,"")))))))))</f>
        <v/>
      </c>
      <c r="O388" s="100" t="str">
        <f t="shared" si="6214"/>
        <v/>
      </c>
      <c r="P388" s="100" t="str">
        <f t="shared" ref="P388:P451" si="6265">IF(B388="","",IF($O$1=O2389,Q2389,IF($O$1=R2389,T2389,IF($O$1=U2389,W2389,IF($O$1=X2389,Z2389,IF($O$1=AA2389,AC2389,IF($O$1=AD2389,AF2389,IF($O$1=AG2389,AI2389,IF($O$1=AJ2389,AL2389,"")))))))))</f>
        <v/>
      </c>
      <c r="Q388" s="100" t="str">
        <f t="shared" si="6215"/>
        <v/>
      </c>
      <c r="R388" s="100" t="str">
        <f t="shared" ref="R388:R451" si="6266">IF(B388="","",IF($Q$1=O2389,Q2389,IF($Q$1=R2389,T2389,IF($Q$1=U2389,W2389,IF($Q$1=X2389,Z2389,IF($Q$1=AA2389,AC2389,IF($Q$1=AD2389,AF2389,IF($Q$1=AG2389,AI2389,IF($Q$1=AJ2389,AL2389,"")))))))))</f>
        <v/>
      </c>
      <c r="S388" s="100" t="str">
        <f t="shared" si="6216"/>
        <v/>
      </c>
      <c r="T388" s="100" t="str">
        <f t="shared" ref="T388:T451" si="6267">IF(B388="","",IF($S$1=O2389,Q2389,IF($S$1=R2389,T2389,IF($S$1=U2389,W2389,IF($S$1=X2389,Z2389,IF($S$1=AA2389,AC2389,IF($S$1=AD2389,AF2389,IF($S$1=AG2389,AI2389,IF($S$1=AJ2389,AL2389,"")))))))))</f>
        <v/>
      </c>
      <c r="U388" s="100" t="str">
        <f t="shared" si="6217"/>
        <v/>
      </c>
      <c r="V388" s="100" t="str">
        <f t="shared" ref="V388:V451" si="6268">IF(B388="","",IF($U$1=O2389,Q2389,IF($U$1=R2389,T2389,IF($U$1=U2389,W2389,IF($U$1=X2389,Z2389,IF($U$1=AA2389,AC2389,IF($U$1=AD2389,AF2389,IF($U$1=AG2389,AI2389,IF($U$1=AJ2389,AL2389,"")))))))))</f>
        <v/>
      </c>
      <c r="W388" s="100" t="str">
        <f t="shared" si="6218"/>
        <v/>
      </c>
      <c r="X388" s="100" t="str">
        <f t="shared" ref="X388:X451" si="6269">IF(B388="","",IF($W$1=O2389,Q2389,IF($W$1=R2389,T2389,IF($W$1=U2389,W2389,IF($W$1=X2389,Z2389,IF($W$1=AA2389,AC2389,IF($W$1=AD2389,AF2389,IF($W$1=AG2389,AI2389,IF($W$1=AJ2389,AL2389,"")))))))))</f>
        <v/>
      </c>
      <c r="Y388" s="100" t="str">
        <f t="shared" si="6219"/>
        <v/>
      </c>
      <c r="Z388" s="100" t="str">
        <f t="shared" ref="Z388:Z451" si="6270">IF(B388="","",IF($Y$1=O2389,Q2389,IF($Y$1=R2389,T2389,IF($Y$1=U2389,W2389,IF($Y$1=X2389,Z2389,IF($Y$1=AA2389,AC2389,IF($Y$1=AD2389,AF2389,IF($Y$1=AG2389,AI2389,IF($Y$1=AJ2389,AL2389,"")))))))))</f>
        <v/>
      </c>
      <c r="AA388" s="100" t="str">
        <f t="shared" si="6220"/>
        <v/>
      </c>
      <c r="AB388" s="100" t="str">
        <f t="shared" ref="AB388:AB451" si="6271">IF(B388="","",IF($AA$1=O2389,Q2389,IF($AA$1=R2389,T2389,IF($AA$1=U2389,W2389,IF($AA$1=X2389,Z2389,IF($AA$1=AA2389,AC2389,IF($AA$1=AD2389,AF2389,IF($AA$1=AG2389,AI2389,IF($AA$1=AJ2389,AL2389,"")))))))))</f>
        <v/>
      </c>
      <c r="AC388" s="100" t="str">
        <f t="shared" si="6221"/>
        <v/>
      </c>
      <c r="AD388" s="100" t="str">
        <f t="shared" ref="AD388:AD451" si="6272">IF(B388="","",IF($AC$1=O2389,Q2389,IF($AC$1=R2389,T2389,IF($AC$1=U2389,W2389,IF($AC$1=X2389,Z2389,IF($AC$1=AA2389,AC2389,IF($AC$1=AD2389,AF2389,IF($AC$1=AG2389,AI2389,IF($AC$1=AJ2389,AL2389,"")))))))))</f>
        <v/>
      </c>
      <c r="AE388" s="100" t="str">
        <f t="shared" si="6222"/>
        <v/>
      </c>
      <c r="AF388" s="100" t="str">
        <f t="shared" ref="AF388:AF451" si="6273">IF(B388="","",IF($AE$1=O2389,Q2389,IF($AE$1=R2389,T2389,IF($AE$1=U2389,W2389,IF($AE$1=X2389,Z2389,IF($AE$1=AA2389,AC2389,IF($AE$1=AD2389,AF2389,IF($AE$1=AG2389,AI2389,IF($AE$1=AJ2389,AL2389,"")))))))))</f>
        <v/>
      </c>
      <c r="AG388" s="100" t="str">
        <f t="shared" si="6223"/>
        <v/>
      </c>
      <c r="AH388" s="100" t="str">
        <f t="shared" ref="AH388:AH451" si="6274">IF(B388="","",IF($AG$1=O2389,Q2389,IF($AG$1=R2389,T2389,IF($AG$1=U2389,W2389,IF($AG$1=X2389,Z2389,IF($AG$1=AA2389,AC2389,IF($AG$1=AD2389,AF2389,IF($AG$1=AG2389,AI2389,IF($AG$1=AJ2389,AL2389,"")))))))))</f>
        <v/>
      </c>
      <c r="AI388" s="100" t="str">
        <f t="shared" si="6224"/>
        <v/>
      </c>
      <c r="AJ388" s="100" t="str">
        <f t="shared" ref="AJ388:AJ451" si="6275">IF(B388="","",IF($AI$1=O2389,Q2389,IF($AI$1=R2389,T2389,IF($AI$1=U2389,W2389,IF($AI$1=X2389,Z2389,IF($AI$1=AA2389,AC2389,IF($AI$1=AD2389,AF2389,IF($AI$1=AG2389,AI2389,IF($AI$1=AJ2389,AL2389,"")))))))))</f>
        <v/>
      </c>
      <c r="AK388" s="100" t="str">
        <f t="shared" si="6225"/>
        <v/>
      </c>
      <c r="AL388" s="100" t="str">
        <f t="shared" ref="AL388:AL451" si="6276">IF(B388="","",IF($AK$1=O2389,Q2389,IF($AK$1=R2389,T2389,IF($AK$1=U2389,W2389,IF($AK$1=X2389,Z2389,IF($AK$1=AA2389,AC2389,IF($AK$1=AD2389,AF2389,IF($AK$1=AG2389,AI2389,IF($AK$1=AJ2389,AL2389,"")))))))))</f>
        <v/>
      </c>
      <c r="AM388" s="100" t="str">
        <f t="shared" si="6226"/>
        <v/>
      </c>
      <c r="AN388" s="100" t="str">
        <f t="shared" ref="AN388:AN451" si="6277">IF(B388="","",IF($AM$1=O2389,Q2389,IF($AM$1=R2389,T2389,IF($AM$1=U2389,W2389,IF($AM$1=X2389,Z2389,IF($AM$1=AA2389,AC2389,IF($AM$1=AD2389,AF2389,IF($AM$1=AG2389,AI2389,IF($AM$1=AJ2389,AL2389,"")))))))))</f>
        <v/>
      </c>
      <c r="AO388" s="100" t="str">
        <f t="shared" si="6227"/>
        <v/>
      </c>
      <c r="AP388" s="100" t="str">
        <f t="shared" ref="AP388:AP451" si="6278">IF(B388="","",IF($AO$1=O2389,Q2389,IF($AO$1=R2389,T2389,IF($AO$1=U2389,W2389,IF($AO$1=X2389,Z2389,IF($AO$1=AA2389,AC2389,IF($AO$1=AD2389,AF2389,IF($AO$1=AG2389,AI2389,IF($AO$1=AJ2389,AL2389,"")))))))))</f>
        <v/>
      </c>
      <c r="AQ388" s="100" t="str">
        <f t="shared" si="6228"/>
        <v/>
      </c>
      <c r="AR388" s="100" t="str">
        <f t="shared" ref="AR388:AR451" si="6279">IF(B388="","",IF($AQ$1=O2389,Q2389,IF($AQ$1=R2389,T2389,IF($AQ$1=U2389,W2389,IF($AQ$1=X2389,Z2389,IF($AQ$1=AA2389,AC2389,IF($AQ$1=AD2389,AF2389,IF($AQ$1=AG2389,AI2389,IF($AQ$1=AJ2389,AL2389,"")))))))))</f>
        <v/>
      </c>
      <c r="AS388" s="100" t="str">
        <f t="shared" si="6229"/>
        <v/>
      </c>
      <c r="AT388" s="100" t="str">
        <f t="shared" ref="AT388:AT451" si="6280">IF(B388="","",IF($AS$1=O2389,Q2389,IF($AS$1=R2389,T2389,IF($AS$1=U2389,W2389,IF($AS$1=X2389,Z2389,IF($AS$1=AA2389,AC2389,IF($AS$1=AD2389,AF2389,IF($AS$1=AG2389,AI2389,IF($AS$1=AJ2389,AL2389,"")))))))))</f>
        <v/>
      </c>
      <c r="AU388" s="100" t="str">
        <f t="shared" si="6230"/>
        <v/>
      </c>
      <c r="AV388" s="100" t="str">
        <f t="shared" ref="AV388:AV451" si="6281">IF(B388="","",IF($AU$1=O2389,Q2389,IF($AU$1=R2389,T2389,IF($AU$1=U2389,W2389,IF($AU$1=X2389,Z2389,IF($AU$1=AA2389,AC2389,IF($AU$1=AD2389,AF2389,IF($AU$1=AG2389,AI2389,IF($AU$1=AJ2389,AL2389,"")))))))))</f>
        <v/>
      </c>
      <c r="AW388" s="100" t="str">
        <f t="shared" si="6231"/>
        <v/>
      </c>
      <c r="AX388" s="100" t="str">
        <f t="shared" ref="AX388:AX451" si="6282">IF(B388="","",IF($AW$1=O2389,Q2389,IF($AW$1=R2389,T2389,IF($AW$1=U2389,W2389,IF($AW$1=X2389,Z2389,IF($AW$1=AA2389,AC2389,IF($AW$1=AD2389,AF2389,IF($AW$1=AG2389,AI2389,IF($AW$1=AJ2389,AL2389,"")))))))))</f>
        <v/>
      </c>
      <c r="AY388" s="100" t="str">
        <f t="shared" si="6232"/>
        <v/>
      </c>
      <c r="AZ388" s="100" t="str">
        <f t="shared" ref="AZ388:AZ451" si="6283">IF(B388="","",IF($AY$1=O2389,Q2389,IF($AY$1=R2389,T2389,IF($AY$1=U2389,W2389,IF($AY$1=X2389,Z2389,IF($AY$1=AA2389,AC2389,IF($AY$1=AD2389,AF2389,IF($AY$1=AG2389,AI2389,IF($AY$1=AJ2389,AL2389,"")))))))))</f>
        <v/>
      </c>
      <c r="BA388" s="100" t="str">
        <f t="shared" si="6233"/>
        <v/>
      </c>
      <c r="BB388" s="100" t="str">
        <f t="shared" ref="BB388:BB451" si="6284">IF(B388="","",IF($BA$1=O2389,Q2389,IF($BA$1=R2389,T2389,IF($BA$1=U2389,W2389,IF($BA$1=X2389,Z2389,IF($BA$1=AA2389,AC2389,IF($BA$1=AD2389,AF2389,IF($BA$1=AG2389,AI2389,IF($BA$1=AJ2389,AL2389,"")))))))))</f>
        <v/>
      </c>
      <c r="BC388" s="100" t="str">
        <f>IFERROR(INDEX('INPUT INF'!$F$3:$F$601,MATCH($B388,'INPUT INF'!$A$3:$A$601,FALSE)),"")</f>
        <v/>
      </c>
      <c r="BD388" s="100" t="str">
        <f t="shared" si="6162"/>
        <v/>
      </c>
      <c r="BE388" s="100" t="str">
        <f t="shared" ref="BE388:BE451" si="6285">IF(B388="","",IF(BC388=O2389,Q2389,IF(BC388=R2389,T2389,IF(BC388=U2389,W2389,IF(BC388=X2389,Z2389,IF(BC388=AA2389,AC2389,IF(BC388=AD2389,AF2389,IF(BC388=AG2389,AI2389,IF(BC388=AJ2389,AL2389,"")))))))))</f>
        <v/>
      </c>
      <c r="BF388" s="100" t="str">
        <f t="shared" ref="BF388:BF451" si="6286">IFERROR(SUM(E388,G388,I388,K388,M388,O388,Q388,S388,U388,W388,Y388,AA388,AC388,AE388,AG388,AI388,AK388,AM388,AO388,AQ388,AS388,AU388,AW388,AY388,BA388)-BD388,"")</f>
        <v/>
      </c>
      <c r="BG388" s="115" t="str">
        <f t="shared" ref="BG388:BG451" si="6287">IFERROR(INDEX(AJ$2004:AJ$2901,MATCH($B388,$N$2004:$N$2901,0)),"")</f>
        <v/>
      </c>
      <c r="BH388" s="115" t="str">
        <f>IF(AND('INPUT INF'!$O$1="X",BG388="PASS"),BF388,IF($BG388="","0",IF('INPUT INF'!$N$63="YES",$BF388,"")))</f>
        <v>0</v>
      </c>
      <c r="BI388" s="115" t="str">
        <f>IF($BG388="","0",IF('INPUT INF'!$S$64="YES",$BF388,""))</f>
        <v>0</v>
      </c>
      <c r="BJ388" s="115" t="str">
        <f>IF($BG388="","0",IF('INPUT INF'!$S$65="YES",$BF388,""))</f>
        <v>0</v>
      </c>
      <c r="BL388" s="116" t="str">
        <f t="shared" ref="BL388:BL422" si="6288">IFERROR(IF(RANK(BH388,$BH$3:$BH$422)=1,$B388,""),"")</f>
        <v/>
      </c>
      <c r="BM388" s="116" t="str">
        <f t="shared" ref="BM388:BN422" si="6289">IFERROR(IF(RANK($BH388,$BH$3:$BH$422)=BM$2,$B388,""),"")</f>
        <v/>
      </c>
      <c r="BN388" s="116" t="str">
        <f t="shared" si="6289"/>
        <v/>
      </c>
      <c r="BR388" s="116" t="str">
        <f t="shared" ref="BR388:BR422" si="6290">IFERROR(IF(RANK($BI388,$BI$3:$BI$422)=1,$B388,""),"")</f>
        <v/>
      </c>
      <c r="BS388" s="116" t="str">
        <f t="shared" ref="BS388:BT422" si="6291">IFERROR(IF(RANK($BI388,$BI$3:$BI$422)=BS$2,$B388,""),"")</f>
        <v/>
      </c>
      <c r="BT388" s="116" t="str">
        <f t="shared" si="6291"/>
        <v/>
      </c>
      <c r="BX388" s="116" t="str">
        <f t="shared" ref="BX388:BX422" si="6292">IFERROR(IF(RANK($BJ388,$BJ$3:$BJ$422)=1,$B388,""),"")</f>
        <v/>
      </c>
      <c r="BY388" s="116" t="str">
        <f t="shared" ref="BY388:BZ422" si="6293">IFERROR(IF(RANK($BJ388,$BJ$3:$BJ$422)=BY$2,$B388,""),"")</f>
        <v/>
      </c>
      <c r="BZ388" s="116" t="str">
        <f t="shared" si="6293"/>
        <v/>
      </c>
      <c r="CD388" s="116" t="str">
        <f t="shared" ref="CD388:CD451" si="6294">IFERROR(IF(RANK(BH388,$BH$3:$BH$842)=1,B388,""),"")</f>
        <v/>
      </c>
      <c r="CE388" s="116" t="str">
        <f t="shared" ref="CE388:CE451" si="6295">IFERROR(IF(RANK(BH388,$BH$3:$BH$842)=$CE$2,B388,""),"")</f>
        <v/>
      </c>
      <c r="CF388" s="116" t="str">
        <f t="shared" ref="CF388:CF451" si="6296">IFERROR(IF(RANK(BH388,$BH$3:$BH$842)=$CF$2,B388,""),"")</f>
        <v/>
      </c>
      <c r="CJ388" s="116" t="str">
        <f t="shared" ref="CJ388:CJ451" si="6297">IFERROR(IF(RANK(BI388,$BI$3:$BI$842)=1,B388,""),"")</f>
        <v/>
      </c>
      <c r="CK388" s="116" t="str">
        <f t="shared" ref="CK388:CK451" si="6298">IFERROR(IF(RANK(BI388,$BI$3:$BI$842)=$CK$2,B388,""),"")</f>
        <v/>
      </c>
      <c r="CL388" s="116" t="str">
        <f t="shared" ref="CL388:CL451" si="6299">IFERROR(IF(RANK(BI388,$BI$3:$BI$842)=$CL$2,B388,""),"")</f>
        <v/>
      </c>
      <c r="CP388" s="116" t="str">
        <f t="shared" ref="CP388:CP451" si="6300">IFERROR(IF(RANK(BJ388,$BJ$3:$BJ$842)=1,B388,""),"")</f>
        <v/>
      </c>
      <c r="CQ388" s="116" t="str">
        <f t="shared" ref="CQ388:CQ451" si="6301">IFERROR(IF(RANK(BJ388,$BJ$3:$BJ$842)=$CQ$2,B388,""),"")</f>
        <v/>
      </c>
      <c r="CR388" s="116" t="str">
        <f t="shared" ref="CR388:CR451" si="6302">IFERROR(IF(RANK(BJ388,$BJ$3:$BJ$842)=$CR$2,B388,""),"")</f>
        <v/>
      </c>
      <c r="DH388" s="115" t="str">
        <f t="shared" ref="DH388:DH422" si="6303">IFERROR(IF(RANK($E388,$E$3:$E$422)=1,$B388,""),"")</f>
        <v/>
      </c>
      <c r="DI388" s="115" t="str">
        <f t="shared" si="6234"/>
        <v/>
      </c>
      <c r="DJ388" s="115" t="str">
        <f t="shared" si="6235"/>
        <v/>
      </c>
      <c r="DK388" s="115" t="str">
        <f t="shared" si="6236"/>
        <v/>
      </c>
      <c r="DL388" s="115" t="str">
        <f t="shared" si="6237"/>
        <v/>
      </c>
      <c r="DM388" s="115" t="str">
        <f t="shared" si="6238"/>
        <v/>
      </c>
      <c r="DN388" s="115" t="str">
        <f t="shared" si="6239"/>
        <v/>
      </c>
      <c r="DO388" s="115" t="str">
        <f t="shared" si="6240"/>
        <v/>
      </c>
      <c r="DP388" s="115" t="str">
        <f t="shared" si="6241"/>
        <v/>
      </c>
      <c r="DQ388" s="115" t="str">
        <f t="shared" si="6242"/>
        <v/>
      </c>
      <c r="DR388" s="115" t="str">
        <f t="shared" si="6243"/>
        <v/>
      </c>
      <c r="DS388" s="115" t="str">
        <f t="shared" si="6244"/>
        <v/>
      </c>
      <c r="DT388" s="115" t="str">
        <f t="shared" si="6245"/>
        <v/>
      </c>
      <c r="DU388" s="115" t="str">
        <f t="shared" si="6246"/>
        <v/>
      </c>
      <c r="DV388" s="115" t="str">
        <f t="shared" si="6247"/>
        <v/>
      </c>
      <c r="DW388" s="115" t="str">
        <f t="shared" si="6248"/>
        <v/>
      </c>
      <c r="DX388" s="115" t="str">
        <f t="shared" si="6249"/>
        <v/>
      </c>
      <c r="DY388" s="115" t="str">
        <f t="shared" si="6250"/>
        <v/>
      </c>
      <c r="DZ388" s="115" t="str">
        <f t="shared" si="6251"/>
        <v/>
      </c>
      <c r="EA388" s="115" t="str">
        <f t="shared" si="6252"/>
        <v/>
      </c>
      <c r="EB388" s="115" t="str">
        <f t="shared" si="6253"/>
        <v/>
      </c>
      <c r="EC388" s="115" t="str">
        <f t="shared" si="6254"/>
        <v/>
      </c>
      <c r="ED388" s="115" t="str">
        <f t="shared" si="6255"/>
        <v/>
      </c>
      <c r="EE388" s="115" t="str">
        <f t="shared" si="6256"/>
        <v/>
      </c>
      <c r="EF388" s="115" t="str">
        <f t="shared" si="6257"/>
        <v/>
      </c>
      <c r="EG388" s="115" t="str">
        <f t="shared" ref="EG388:EG451" si="6304">IFERROR(IF(RANK($E388,$E$3:$E$842)=1,$B388,""),"")</f>
        <v/>
      </c>
      <c r="EH388" s="115" t="str">
        <f t="shared" ref="EH388:EH451" si="6305">IFERROR(IF(RANK($G388,$G$3:$G$842)=1,$B388,""),"")</f>
        <v/>
      </c>
      <c r="EI388" s="115" t="str">
        <f t="shared" ref="EI388:EI451" si="6306">IFERROR(IF(RANK($I388,$I$3:$I$842)=1,$B388,""),"")</f>
        <v/>
      </c>
      <c r="EJ388" s="115" t="str">
        <f t="shared" ref="EJ388:EJ451" si="6307">IFERROR(IF(RANK($K388,$K$3:$K$842)=1,$B388,""),"")</f>
        <v/>
      </c>
      <c r="EK388" s="115" t="str">
        <f t="shared" ref="EK388:EK451" si="6308">IFERROR(IF(RANK($M388,$M$3:$M$842)=1,$B388,""),"")</f>
        <v/>
      </c>
      <c r="EL388" s="115" t="str">
        <f t="shared" ref="EL388:EL451" si="6309">IFERROR(IF(RANK($O388,$O$3:$O$842)=1,$B388,""),"")</f>
        <v/>
      </c>
      <c r="EM388" s="115" t="str">
        <f t="shared" ref="EM388:EM451" si="6310">IFERROR(IF(RANK($Q388,$Q$3:$Q$842)=1,$B388,""),"")</f>
        <v/>
      </c>
      <c r="EN388" s="115" t="str">
        <f t="shared" ref="EN388:EN451" si="6311">IFERROR(IF(RANK($S388,$S$3:$S$842)=1,$B388,""),"")</f>
        <v/>
      </c>
      <c r="EO388" s="115" t="str">
        <f t="shared" ref="EO388:EO451" si="6312">IFERROR(IF(RANK($U388,$U$3:$U$842)=1,$B388,""),"")</f>
        <v/>
      </c>
      <c r="EP388" s="115" t="str">
        <f t="shared" ref="EP388:EP451" si="6313">IFERROR(IF(RANK($W388,$W$3:$W$842)=1,$B388,""),"")</f>
        <v/>
      </c>
      <c r="EQ388" s="115" t="str">
        <f t="shared" ref="EQ388:EQ451" si="6314">IFERROR(IF(RANK($Y388,$Y$3:$Y$842)=1,$B388,""),"")</f>
        <v/>
      </c>
      <c r="ER388" s="115" t="str">
        <f t="shared" ref="ER388:ER451" si="6315">IFERROR(IF(RANK($AA388,$AA$3:$AA$842)=1,$B388,""),"")</f>
        <v/>
      </c>
      <c r="ES388" s="115" t="str">
        <f t="shared" ref="ES388:ES451" si="6316">IFERROR(IF(RANK($AC388,$AC$3:$AC$842)=1,$B388,""),"")</f>
        <v/>
      </c>
      <c r="ET388" s="115" t="str">
        <f t="shared" ref="ET388:ET451" si="6317">IFERROR(IF(RANK($AE388,$AE$3:$AE$842)=1,$B388,""),"")</f>
        <v/>
      </c>
      <c r="EU388" s="115" t="str">
        <f t="shared" ref="EU388:EU451" si="6318">IFERROR(IF(RANK($AG388,$AG$3:$AG$842)=1,$B388,""),"")</f>
        <v/>
      </c>
      <c r="EV388" s="115" t="str">
        <f t="shared" ref="EV388:EV451" si="6319">IFERROR(IF(RANK($AI388,$AI$3:$AI$842)=1,$B388,""),"")</f>
        <v/>
      </c>
      <c r="EW388" s="115" t="str">
        <f t="shared" ref="EW388:EW451" si="6320">IFERROR(IF(RANK($AK388,$AK$3:$AK$842)=1,$B388,""),"")</f>
        <v/>
      </c>
      <c r="EX388" s="115" t="str">
        <f t="shared" ref="EX388:EX451" si="6321">IFERROR(IF(RANK($AM388,$AM$3:$AM$842)=1,$B388,""),"")</f>
        <v/>
      </c>
      <c r="EY388" s="115" t="str">
        <f t="shared" ref="EY388:EY451" si="6322">IFERROR(IF(RANK($AO388,$AO$3:$AO$842)=1,$B388,""),"")</f>
        <v/>
      </c>
      <c r="EZ388" s="115" t="str">
        <f t="shared" ref="EZ388:EZ451" si="6323">IFERROR(IF(RANK($AQ388,$AQ$3:$AQ$842)=1,$B388,""),"")</f>
        <v/>
      </c>
      <c r="FA388" s="115" t="str">
        <f t="shared" ref="FA388:FA451" si="6324">IFERROR(IF(RANK($AS388,$AS$3:$AS$842)=1,$B388,""),"")</f>
        <v/>
      </c>
      <c r="FB388" s="115" t="str">
        <f t="shared" ref="FB388:FB451" si="6325">IFERROR(IF(RANK($AU388,$AU$3:$AU$842)=1,$B388,""),"")</f>
        <v/>
      </c>
      <c r="FC388" s="115" t="str">
        <f t="shared" ref="FC388:FC451" si="6326">IFERROR(IF(RANK($AW388,$AW$3:$AW$842)=1,$B388,""),"")</f>
        <v/>
      </c>
      <c r="FD388" s="115" t="str">
        <f t="shared" ref="FD388:FD451" si="6327">IFERROR(IF(RANK($AY388,$AY$3:$AY$842)=1,$B388,""),"")</f>
        <v/>
      </c>
      <c r="FE388" s="115" t="str">
        <f t="shared" ref="FE388:FE451" si="6328">IFERROR(IF(RANK($BA388,$BA$3:$BA$842)=1,$B388,""),"")</f>
        <v/>
      </c>
      <c r="GY388" s="115">
        <v>385</v>
      </c>
      <c r="GZ388" s="120" t="str">
        <f>IF('INPUT INF'!N$59="YES",GY395,"")</f>
        <v/>
      </c>
      <c r="HA388" s="118">
        <f t="shared" si="6206"/>
        <v>0</v>
      </c>
      <c r="HB388" s="118" t="str">
        <f>IF(GZ388="","",'INPUT INF'!L$59)</f>
        <v/>
      </c>
      <c r="HC388" s="118" t="s">
        <v>32</v>
      </c>
      <c r="HD388" s="181" t="str">
        <f>IFERROR(INDEX(GB$112:GB$136,MATCH($HB388,$GA$112:$GA$136,0)),"")</f>
        <v/>
      </c>
      <c r="HE388" s="181">
        <f>SUM(HE382:HE387)</f>
        <v>0</v>
      </c>
      <c r="HF388" s="181">
        <f t="shared" ref="HF388" si="6329">SUM(HF382:HF387)</f>
        <v>0</v>
      </c>
      <c r="HG388" s="171" t="str">
        <f t="shared" ref="HG388" si="6330">IF(HD388="","",ROUND(HF388/HE388*100,2))</f>
        <v/>
      </c>
      <c r="HH388" s="181">
        <f t="shared" ref="HH388:HQ388" si="6331">SUM(HH382:HH387)</f>
        <v>0</v>
      </c>
      <c r="HI388" s="181">
        <f t="shared" si="6331"/>
        <v>0</v>
      </c>
      <c r="HJ388" s="181">
        <f t="shared" si="6331"/>
        <v>0</v>
      </c>
      <c r="HK388" s="181">
        <f t="shared" si="6331"/>
        <v>0</v>
      </c>
      <c r="HL388" s="181">
        <f t="shared" si="6331"/>
        <v>0</v>
      </c>
      <c r="HM388" s="181">
        <f t="shared" si="6331"/>
        <v>0</v>
      </c>
      <c r="HN388" s="181">
        <f t="shared" si="6331"/>
        <v>0</v>
      </c>
      <c r="HO388" s="181">
        <f t="shared" si="6331"/>
        <v>0</v>
      </c>
      <c r="HP388" s="181">
        <f t="shared" si="6331"/>
        <v>0</v>
      </c>
      <c r="HQ388" s="181">
        <f t="shared" si="6331"/>
        <v>0</v>
      </c>
      <c r="HR388" s="171" t="e">
        <f t="shared" ref="HR388" si="6332">ROUND(HQ388*12.5/SUM(HH388:HP388),2)</f>
        <v>#DIV/0!</v>
      </c>
      <c r="HS388" s="181">
        <f t="shared" ref="HS388" si="6333">SUM(HS382:HS387)</f>
        <v>0</v>
      </c>
      <c r="HT388" s="181">
        <f t="shared" ref="HT388:HY388" si="6334">SUM(HT382:HT387)</f>
        <v>0</v>
      </c>
      <c r="HU388" s="181">
        <f t="shared" si="6334"/>
        <v>0</v>
      </c>
      <c r="HV388" s="181">
        <f t="shared" si="6334"/>
        <v>0</v>
      </c>
      <c r="HW388" s="181">
        <f t="shared" si="6334"/>
        <v>0</v>
      </c>
      <c r="HX388" s="181">
        <f t="shared" si="6334"/>
        <v>0</v>
      </c>
      <c r="HY388" s="181">
        <f t="shared" si="6334"/>
        <v>0</v>
      </c>
    </row>
    <row r="389" spans="1:233" ht="15" customHeight="1" x14ac:dyDescent="0.25">
      <c r="A389" s="115">
        <v>387</v>
      </c>
      <c r="B389" s="115" t="str">
        <f t="shared" si="6141"/>
        <v/>
      </c>
      <c r="C389" s="115" t="s">
        <v>68</v>
      </c>
      <c r="D389" s="100">
        <f t="shared" si="6144"/>
        <v>0</v>
      </c>
      <c r="E389" s="100" t="str">
        <f t="shared" si="6259"/>
        <v/>
      </c>
      <c r="F389" s="100" t="str">
        <f t="shared" si="6260"/>
        <v/>
      </c>
      <c r="G389" s="100" t="str">
        <f t="shared" si="6210"/>
        <v/>
      </c>
      <c r="H389" s="100" t="str">
        <f t="shared" si="6261"/>
        <v/>
      </c>
      <c r="I389" s="100" t="str">
        <f t="shared" si="6211"/>
        <v/>
      </c>
      <c r="J389" s="100" t="str">
        <f t="shared" si="6262"/>
        <v/>
      </c>
      <c r="K389" s="100" t="str">
        <f t="shared" si="6212"/>
        <v/>
      </c>
      <c r="L389" s="100" t="str">
        <f t="shared" si="6263"/>
        <v/>
      </c>
      <c r="M389" s="100" t="str">
        <f t="shared" si="6213"/>
        <v/>
      </c>
      <c r="N389" s="100" t="str">
        <f t="shared" si="6264"/>
        <v/>
      </c>
      <c r="O389" s="100" t="str">
        <f t="shared" si="6214"/>
        <v/>
      </c>
      <c r="P389" s="100" t="str">
        <f t="shared" si="6265"/>
        <v/>
      </c>
      <c r="Q389" s="100" t="str">
        <f t="shared" si="6215"/>
        <v/>
      </c>
      <c r="R389" s="100" t="str">
        <f t="shared" si="6266"/>
        <v/>
      </c>
      <c r="S389" s="100" t="str">
        <f t="shared" si="6216"/>
        <v/>
      </c>
      <c r="T389" s="100" t="str">
        <f t="shared" si="6267"/>
        <v/>
      </c>
      <c r="U389" s="100" t="str">
        <f t="shared" si="6217"/>
        <v/>
      </c>
      <c r="V389" s="100" t="str">
        <f t="shared" si="6268"/>
        <v/>
      </c>
      <c r="W389" s="100" t="str">
        <f t="shared" si="6218"/>
        <v/>
      </c>
      <c r="X389" s="100" t="str">
        <f t="shared" si="6269"/>
        <v/>
      </c>
      <c r="Y389" s="100" t="str">
        <f t="shared" si="6219"/>
        <v/>
      </c>
      <c r="Z389" s="100" t="str">
        <f t="shared" si="6270"/>
        <v/>
      </c>
      <c r="AA389" s="100" t="str">
        <f t="shared" si="6220"/>
        <v/>
      </c>
      <c r="AB389" s="100" t="str">
        <f t="shared" si="6271"/>
        <v/>
      </c>
      <c r="AC389" s="100" t="str">
        <f t="shared" si="6221"/>
        <v/>
      </c>
      <c r="AD389" s="100" t="str">
        <f t="shared" si="6272"/>
        <v/>
      </c>
      <c r="AE389" s="100" t="str">
        <f t="shared" si="6222"/>
        <v/>
      </c>
      <c r="AF389" s="100" t="str">
        <f t="shared" si="6273"/>
        <v/>
      </c>
      <c r="AG389" s="100" t="str">
        <f t="shared" si="6223"/>
        <v/>
      </c>
      <c r="AH389" s="100" t="str">
        <f t="shared" si="6274"/>
        <v/>
      </c>
      <c r="AI389" s="100" t="str">
        <f t="shared" si="6224"/>
        <v/>
      </c>
      <c r="AJ389" s="100" t="str">
        <f t="shared" si="6275"/>
        <v/>
      </c>
      <c r="AK389" s="100" t="str">
        <f t="shared" si="6225"/>
        <v/>
      </c>
      <c r="AL389" s="100" t="str">
        <f t="shared" si="6276"/>
        <v/>
      </c>
      <c r="AM389" s="100" t="str">
        <f t="shared" si="6226"/>
        <v/>
      </c>
      <c r="AN389" s="100" t="str">
        <f t="shared" si="6277"/>
        <v/>
      </c>
      <c r="AO389" s="100" t="str">
        <f t="shared" si="6227"/>
        <v/>
      </c>
      <c r="AP389" s="100" t="str">
        <f t="shared" si="6278"/>
        <v/>
      </c>
      <c r="AQ389" s="100" t="str">
        <f t="shared" si="6228"/>
        <v/>
      </c>
      <c r="AR389" s="100" t="str">
        <f t="shared" si="6279"/>
        <v/>
      </c>
      <c r="AS389" s="100" t="str">
        <f t="shared" si="6229"/>
        <v/>
      </c>
      <c r="AT389" s="100" t="str">
        <f t="shared" si="6280"/>
        <v/>
      </c>
      <c r="AU389" s="100" t="str">
        <f t="shared" si="6230"/>
        <v/>
      </c>
      <c r="AV389" s="100" t="str">
        <f t="shared" si="6281"/>
        <v/>
      </c>
      <c r="AW389" s="100" t="str">
        <f t="shared" si="6231"/>
        <v/>
      </c>
      <c r="AX389" s="100" t="str">
        <f t="shared" si="6282"/>
        <v/>
      </c>
      <c r="AY389" s="100" t="str">
        <f t="shared" si="6232"/>
        <v/>
      </c>
      <c r="AZ389" s="100" t="str">
        <f t="shared" si="6283"/>
        <v/>
      </c>
      <c r="BA389" s="100" t="str">
        <f t="shared" si="6233"/>
        <v/>
      </c>
      <c r="BB389" s="100" t="str">
        <f t="shared" si="6284"/>
        <v/>
      </c>
      <c r="BC389" s="100" t="str">
        <f>IFERROR(INDEX('INPUT INF'!$F$3:$F$601,MATCH($B389,'INPUT INF'!$A$3:$A$601,FALSE)),"")</f>
        <v/>
      </c>
      <c r="BD389" s="100" t="str">
        <f t="shared" si="6162"/>
        <v/>
      </c>
      <c r="BE389" s="100" t="str">
        <f t="shared" si="6285"/>
        <v/>
      </c>
      <c r="BF389" s="100" t="str">
        <f t="shared" si="6286"/>
        <v/>
      </c>
      <c r="BG389" s="115" t="str">
        <f t="shared" si="6287"/>
        <v/>
      </c>
      <c r="BH389" s="115" t="str">
        <f>IF(AND('INPUT INF'!$O$1="X",BG389="PASS"),BF389,IF($BG389="","0",IF('INPUT INF'!$N$63="YES",$BF389,"")))</f>
        <v>0</v>
      </c>
      <c r="BI389" s="115" t="str">
        <f>IF($BG389="","0",IF('INPUT INF'!$S$64="YES",$BF389,""))</f>
        <v>0</v>
      </c>
      <c r="BJ389" s="115" t="str">
        <f>IF($BG389="","0",IF('INPUT INF'!$S$65="YES",$BF389,""))</f>
        <v>0</v>
      </c>
      <c r="BL389" s="116" t="str">
        <f t="shared" si="6288"/>
        <v/>
      </c>
      <c r="BM389" s="116" t="str">
        <f t="shared" si="6289"/>
        <v/>
      </c>
      <c r="BN389" s="116" t="str">
        <f t="shared" si="6289"/>
        <v/>
      </c>
      <c r="BR389" s="116" t="str">
        <f t="shared" si="6290"/>
        <v/>
      </c>
      <c r="BS389" s="116" t="str">
        <f t="shared" si="6291"/>
        <v/>
      </c>
      <c r="BT389" s="116" t="str">
        <f t="shared" si="6291"/>
        <v/>
      </c>
      <c r="BX389" s="116" t="str">
        <f t="shared" si="6292"/>
        <v/>
      </c>
      <c r="BY389" s="116" t="str">
        <f t="shared" si="6293"/>
        <v/>
      </c>
      <c r="BZ389" s="116" t="str">
        <f t="shared" si="6293"/>
        <v/>
      </c>
      <c r="CD389" s="116" t="str">
        <f t="shared" si="6294"/>
        <v/>
      </c>
      <c r="CE389" s="116" t="str">
        <f t="shared" si="6295"/>
        <v/>
      </c>
      <c r="CF389" s="116" t="str">
        <f t="shared" si="6296"/>
        <v/>
      </c>
      <c r="CJ389" s="116" t="str">
        <f t="shared" si="6297"/>
        <v/>
      </c>
      <c r="CK389" s="116" t="str">
        <f t="shared" si="6298"/>
        <v/>
      </c>
      <c r="CL389" s="116" t="str">
        <f t="shared" si="6299"/>
        <v/>
      </c>
      <c r="CP389" s="116" t="str">
        <f t="shared" si="6300"/>
        <v/>
      </c>
      <c r="CQ389" s="116" t="str">
        <f t="shared" si="6301"/>
        <v/>
      </c>
      <c r="CR389" s="116" t="str">
        <f t="shared" si="6302"/>
        <v/>
      </c>
      <c r="DH389" s="115" t="str">
        <f t="shared" si="6303"/>
        <v/>
      </c>
      <c r="DI389" s="115" t="str">
        <f t="shared" si="6234"/>
        <v/>
      </c>
      <c r="DJ389" s="115" t="str">
        <f t="shared" si="6235"/>
        <v/>
      </c>
      <c r="DK389" s="115" t="str">
        <f t="shared" si="6236"/>
        <v/>
      </c>
      <c r="DL389" s="115" t="str">
        <f t="shared" si="6237"/>
        <v/>
      </c>
      <c r="DM389" s="115" t="str">
        <f t="shared" si="6238"/>
        <v/>
      </c>
      <c r="DN389" s="115" t="str">
        <f t="shared" si="6239"/>
        <v/>
      </c>
      <c r="DO389" s="115" t="str">
        <f t="shared" si="6240"/>
        <v/>
      </c>
      <c r="DP389" s="115" t="str">
        <f t="shared" si="6241"/>
        <v/>
      </c>
      <c r="DQ389" s="115" t="str">
        <f t="shared" si="6242"/>
        <v/>
      </c>
      <c r="DR389" s="115" t="str">
        <f t="shared" si="6243"/>
        <v/>
      </c>
      <c r="DS389" s="115" t="str">
        <f t="shared" si="6244"/>
        <v/>
      </c>
      <c r="DT389" s="115" t="str">
        <f t="shared" si="6245"/>
        <v/>
      </c>
      <c r="DU389" s="115" t="str">
        <f t="shared" si="6246"/>
        <v/>
      </c>
      <c r="DV389" s="115" t="str">
        <f t="shared" si="6247"/>
        <v/>
      </c>
      <c r="DW389" s="115" t="str">
        <f t="shared" si="6248"/>
        <v/>
      </c>
      <c r="DX389" s="115" t="str">
        <f t="shared" si="6249"/>
        <v/>
      </c>
      <c r="DY389" s="115" t="str">
        <f t="shared" si="6250"/>
        <v/>
      </c>
      <c r="DZ389" s="115" t="str">
        <f t="shared" si="6251"/>
        <v/>
      </c>
      <c r="EA389" s="115" t="str">
        <f t="shared" si="6252"/>
        <v/>
      </c>
      <c r="EB389" s="115" t="str">
        <f t="shared" si="6253"/>
        <v/>
      </c>
      <c r="EC389" s="115" t="str">
        <f t="shared" si="6254"/>
        <v/>
      </c>
      <c r="ED389" s="115" t="str">
        <f t="shared" si="6255"/>
        <v/>
      </c>
      <c r="EE389" s="115" t="str">
        <f t="shared" si="6256"/>
        <v/>
      </c>
      <c r="EF389" s="115" t="str">
        <f t="shared" si="6257"/>
        <v/>
      </c>
      <c r="EG389" s="115" t="str">
        <f t="shared" si="6304"/>
        <v/>
      </c>
      <c r="EH389" s="115" t="str">
        <f t="shared" si="6305"/>
        <v/>
      </c>
      <c r="EI389" s="115" t="str">
        <f t="shared" si="6306"/>
        <v/>
      </c>
      <c r="EJ389" s="115" t="str">
        <f t="shared" si="6307"/>
        <v/>
      </c>
      <c r="EK389" s="115" t="str">
        <f t="shared" si="6308"/>
        <v/>
      </c>
      <c r="EL389" s="115" t="str">
        <f t="shared" si="6309"/>
        <v/>
      </c>
      <c r="EM389" s="115" t="str">
        <f t="shared" si="6310"/>
        <v/>
      </c>
      <c r="EN389" s="115" t="str">
        <f t="shared" si="6311"/>
        <v/>
      </c>
      <c r="EO389" s="115" t="str">
        <f t="shared" si="6312"/>
        <v/>
      </c>
      <c r="EP389" s="115" t="str">
        <f t="shared" si="6313"/>
        <v/>
      </c>
      <c r="EQ389" s="115" t="str">
        <f t="shared" si="6314"/>
        <v/>
      </c>
      <c r="ER389" s="115" t="str">
        <f t="shared" si="6315"/>
        <v/>
      </c>
      <c r="ES389" s="115" t="str">
        <f t="shared" si="6316"/>
        <v/>
      </c>
      <c r="ET389" s="115" t="str">
        <f t="shared" si="6317"/>
        <v/>
      </c>
      <c r="EU389" s="115" t="str">
        <f t="shared" si="6318"/>
        <v/>
      </c>
      <c r="EV389" s="115" t="str">
        <f t="shared" si="6319"/>
        <v/>
      </c>
      <c r="EW389" s="115" t="str">
        <f t="shared" si="6320"/>
        <v/>
      </c>
      <c r="EX389" s="115" t="str">
        <f t="shared" si="6321"/>
        <v/>
      </c>
      <c r="EY389" s="115" t="str">
        <f t="shared" si="6322"/>
        <v/>
      </c>
      <c r="EZ389" s="115" t="str">
        <f t="shared" si="6323"/>
        <v/>
      </c>
      <c r="FA389" s="115" t="str">
        <f t="shared" si="6324"/>
        <v/>
      </c>
      <c r="FB389" s="115" t="str">
        <f t="shared" si="6325"/>
        <v/>
      </c>
      <c r="FC389" s="115" t="str">
        <f t="shared" si="6326"/>
        <v/>
      </c>
      <c r="FD389" s="115" t="str">
        <f t="shared" si="6327"/>
        <v/>
      </c>
      <c r="FE389" s="115" t="str">
        <f t="shared" si="6328"/>
        <v/>
      </c>
      <c r="GY389" s="135"/>
      <c r="GZ389" s="135"/>
      <c r="HA389" s="135"/>
      <c r="HB389" s="135"/>
      <c r="HC389" s="135"/>
    </row>
    <row r="390" spans="1:233" ht="15" customHeight="1" x14ac:dyDescent="0.25">
      <c r="A390" s="115">
        <v>388</v>
      </c>
      <c r="B390" s="115" t="str">
        <f t="shared" si="6141"/>
        <v/>
      </c>
      <c r="C390" s="115" t="s">
        <v>68</v>
      </c>
      <c r="D390" s="100">
        <f t="shared" si="6144"/>
        <v>0</v>
      </c>
      <c r="E390" s="100" t="str">
        <f t="shared" si="6259"/>
        <v/>
      </c>
      <c r="F390" s="100" t="str">
        <f t="shared" si="6260"/>
        <v/>
      </c>
      <c r="G390" s="100" t="str">
        <f t="shared" si="6210"/>
        <v/>
      </c>
      <c r="H390" s="100" t="str">
        <f t="shared" si="6261"/>
        <v/>
      </c>
      <c r="I390" s="100" t="str">
        <f t="shared" si="6211"/>
        <v/>
      </c>
      <c r="J390" s="100" t="str">
        <f t="shared" si="6262"/>
        <v/>
      </c>
      <c r="K390" s="100" t="str">
        <f t="shared" si="6212"/>
        <v/>
      </c>
      <c r="L390" s="100" t="str">
        <f t="shared" si="6263"/>
        <v/>
      </c>
      <c r="M390" s="100" t="str">
        <f t="shared" si="6213"/>
        <v/>
      </c>
      <c r="N390" s="100" t="str">
        <f t="shared" si="6264"/>
        <v/>
      </c>
      <c r="O390" s="100" t="str">
        <f t="shared" si="6214"/>
        <v/>
      </c>
      <c r="P390" s="100" t="str">
        <f t="shared" si="6265"/>
        <v/>
      </c>
      <c r="Q390" s="100" t="str">
        <f t="shared" si="6215"/>
        <v/>
      </c>
      <c r="R390" s="100" t="str">
        <f t="shared" si="6266"/>
        <v/>
      </c>
      <c r="S390" s="100" t="str">
        <f t="shared" si="6216"/>
        <v/>
      </c>
      <c r="T390" s="100" t="str">
        <f t="shared" si="6267"/>
        <v/>
      </c>
      <c r="U390" s="100" t="str">
        <f t="shared" si="6217"/>
        <v/>
      </c>
      <c r="V390" s="100" t="str">
        <f t="shared" si="6268"/>
        <v/>
      </c>
      <c r="W390" s="100" t="str">
        <f t="shared" si="6218"/>
        <v/>
      </c>
      <c r="X390" s="100" t="str">
        <f t="shared" si="6269"/>
        <v/>
      </c>
      <c r="Y390" s="100" t="str">
        <f t="shared" si="6219"/>
        <v/>
      </c>
      <c r="Z390" s="100" t="str">
        <f t="shared" si="6270"/>
        <v/>
      </c>
      <c r="AA390" s="100" t="str">
        <f t="shared" si="6220"/>
        <v/>
      </c>
      <c r="AB390" s="100" t="str">
        <f t="shared" si="6271"/>
        <v/>
      </c>
      <c r="AC390" s="100" t="str">
        <f t="shared" si="6221"/>
        <v/>
      </c>
      <c r="AD390" s="100" t="str">
        <f t="shared" si="6272"/>
        <v/>
      </c>
      <c r="AE390" s="100" t="str">
        <f t="shared" si="6222"/>
        <v/>
      </c>
      <c r="AF390" s="100" t="str">
        <f t="shared" si="6273"/>
        <v/>
      </c>
      <c r="AG390" s="100" t="str">
        <f t="shared" si="6223"/>
        <v/>
      </c>
      <c r="AH390" s="100" t="str">
        <f t="shared" si="6274"/>
        <v/>
      </c>
      <c r="AI390" s="100" t="str">
        <f t="shared" si="6224"/>
        <v/>
      </c>
      <c r="AJ390" s="100" t="str">
        <f t="shared" si="6275"/>
        <v/>
      </c>
      <c r="AK390" s="100" t="str">
        <f t="shared" si="6225"/>
        <v/>
      </c>
      <c r="AL390" s="100" t="str">
        <f t="shared" si="6276"/>
        <v/>
      </c>
      <c r="AM390" s="100" t="str">
        <f t="shared" si="6226"/>
        <v/>
      </c>
      <c r="AN390" s="100" t="str">
        <f t="shared" si="6277"/>
        <v/>
      </c>
      <c r="AO390" s="100" t="str">
        <f t="shared" si="6227"/>
        <v/>
      </c>
      <c r="AP390" s="100" t="str">
        <f t="shared" si="6278"/>
        <v/>
      </c>
      <c r="AQ390" s="100" t="str">
        <f t="shared" si="6228"/>
        <v/>
      </c>
      <c r="AR390" s="100" t="str">
        <f t="shared" si="6279"/>
        <v/>
      </c>
      <c r="AS390" s="100" t="str">
        <f t="shared" si="6229"/>
        <v/>
      </c>
      <c r="AT390" s="100" t="str">
        <f t="shared" si="6280"/>
        <v/>
      </c>
      <c r="AU390" s="100" t="str">
        <f t="shared" si="6230"/>
        <v/>
      </c>
      <c r="AV390" s="100" t="str">
        <f t="shared" si="6281"/>
        <v/>
      </c>
      <c r="AW390" s="100" t="str">
        <f t="shared" si="6231"/>
        <v/>
      </c>
      <c r="AX390" s="100" t="str">
        <f t="shared" si="6282"/>
        <v/>
      </c>
      <c r="AY390" s="100" t="str">
        <f t="shared" si="6232"/>
        <v/>
      </c>
      <c r="AZ390" s="100" t="str">
        <f t="shared" si="6283"/>
        <v/>
      </c>
      <c r="BA390" s="100" t="str">
        <f t="shared" si="6233"/>
        <v/>
      </c>
      <c r="BB390" s="100" t="str">
        <f t="shared" si="6284"/>
        <v/>
      </c>
      <c r="BC390" s="100" t="str">
        <f>IFERROR(INDEX('INPUT INF'!$F$3:$F$601,MATCH($B390,'INPUT INF'!$A$3:$A$601,FALSE)),"")</f>
        <v/>
      </c>
      <c r="BD390" s="100" t="str">
        <f t="shared" si="6162"/>
        <v/>
      </c>
      <c r="BE390" s="100" t="str">
        <f t="shared" si="6285"/>
        <v/>
      </c>
      <c r="BF390" s="100" t="str">
        <f t="shared" si="6286"/>
        <v/>
      </c>
      <c r="BG390" s="115" t="str">
        <f t="shared" si="6287"/>
        <v/>
      </c>
      <c r="BH390" s="115" t="str">
        <f>IF(AND('INPUT INF'!$O$1="X",BG390="PASS"),BF390,IF($BG390="","0",IF('INPUT INF'!$N$63="YES",$BF390,"")))</f>
        <v>0</v>
      </c>
      <c r="BI390" s="115" t="str">
        <f>IF($BG390="","0",IF('INPUT INF'!$S$64="YES",$BF390,""))</f>
        <v>0</v>
      </c>
      <c r="BJ390" s="115" t="str">
        <f>IF($BG390="","0",IF('INPUT INF'!$S$65="YES",$BF390,""))</f>
        <v>0</v>
      </c>
      <c r="BL390" s="116" t="str">
        <f t="shared" si="6288"/>
        <v/>
      </c>
      <c r="BM390" s="116" t="str">
        <f t="shared" si="6289"/>
        <v/>
      </c>
      <c r="BN390" s="116" t="str">
        <f t="shared" si="6289"/>
        <v/>
      </c>
      <c r="BR390" s="116" t="str">
        <f t="shared" si="6290"/>
        <v/>
      </c>
      <c r="BS390" s="116" t="str">
        <f t="shared" si="6291"/>
        <v/>
      </c>
      <c r="BT390" s="116" t="str">
        <f t="shared" si="6291"/>
        <v/>
      </c>
      <c r="BX390" s="116" t="str">
        <f t="shared" si="6292"/>
        <v/>
      </c>
      <c r="BY390" s="116" t="str">
        <f t="shared" si="6293"/>
        <v/>
      </c>
      <c r="BZ390" s="116" t="str">
        <f t="shared" si="6293"/>
        <v/>
      </c>
      <c r="CD390" s="116" t="str">
        <f t="shared" si="6294"/>
        <v/>
      </c>
      <c r="CE390" s="116" t="str">
        <f t="shared" si="6295"/>
        <v/>
      </c>
      <c r="CF390" s="116" t="str">
        <f t="shared" si="6296"/>
        <v/>
      </c>
      <c r="CJ390" s="116" t="str">
        <f t="shared" si="6297"/>
        <v/>
      </c>
      <c r="CK390" s="116" t="str">
        <f t="shared" si="6298"/>
        <v/>
      </c>
      <c r="CL390" s="116" t="str">
        <f t="shared" si="6299"/>
        <v/>
      </c>
      <c r="CP390" s="116" t="str">
        <f t="shared" si="6300"/>
        <v/>
      </c>
      <c r="CQ390" s="116" t="str">
        <f t="shared" si="6301"/>
        <v/>
      </c>
      <c r="CR390" s="116" t="str">
        <f t="shared" si="6302"/>
        <v/>
      </c>
      <c r="DH390" s="115" t="str">
        <f t="shared" si="6303"/>
        <v/>
      </c>
      <c r="DI390" s="115" t="str">
        <f t="shared" si="6234"/>
        <v/>
      </c>
      <c r="DJ390" s="115" t="str">
        <f t="shared" si="6235"/>
        <v/>
      </c>
      <c r="DK390" s="115" t="str">
        <f t="shared" si="6236"/>
        <v/>
      </c>
      <c r="DL390" s="115" t="str">
        <f t="shared" si="6237"/>
        <v/>
      </c>
      <c r="DM390" s="115" t="str">
        <f t="shared" si="6238"/>
        <v/>
      </c>
      <c r="DN390" s="115" t="str">
        <f t="shared" si="6239"/>
        <v/>
      </c>
      <c r="DO390" s="115" t="str">
        <f t="shared" si="6240"/>
        <v/>
      </c>
      <c r="DP390" s="115" t="str">
        <f t="shared" si="6241"/>
        <v/>
      </c>
      <c r="DQ390" s="115" t="str">
        <f t="shared" si="6242"/>
        <v/>
      </c>
      <c r="DR390" s="115" t="str">
        <f t="shared" si="6243"/>
        <v/>
      </c>
      <c r="DS390" s="115" t="str">
        <f t="shared" si="6244"/>
        <v/>
      </c>
      <c r="DT390" s="115" t="str">
        <f t="shared" si="6245"/>
        <v/>
      </c>
      <c r="DU390" s="115" t="str">
        <f t="shared" si="6246"/>
        <v/>
      </c>
      <c r="DV390" s="115" t="str">
        <f t="shared" si="6247"/>
        <v/>
      </c>
      <c r="DW390" s="115" t="str">
        <f t="shared" si="6248"/>
        <v/>
      </c>
      <c r="DX390" s="115" t="str">
        <f t="shared" si="6249"/>
        <v/>
      </c>
      <c r="DY390" s="115" t="str">
        <f t="shared" si="6250"/>
        <v/>
      </c>
      <c r="DZ390" s="115" t="str">
        <f t="shared" si="6251"/>
        <v/>
      </c>
      <c r="EA390" s="115" t="str">
        <f t="shared" si="6252"/>
        <v/>
      </c>
      <c r="EB390" s="115" t="str">
        <f t="shared" si="6253"/>
        <v/>
      </c>
      <c r="EC390" s="115" t="str">
        <f t="shared" si="6254"/>
        <v/>
      </c>
      <c r="ED390" s="115" t="str">
        <f t="shared" si="6255"/>
        <v/>
      </c>
      <c r="EE390" s="115" t="str">
        <f t="shared" si="6256"/>
        <v/>
      </c>
      <c r="EF390" s="115" t="str">
        <f t="shared" si="6257"/>
        <v/>
      </c>
      <c r="EG390" s="115" t="str">
        <f t="shared" si="6304"/>
        <v/>
      </c>
      <c r="EH390" s="115" t="str">
        <f t="shared" si="6305"/>
        <v/>
      </c>
      <c r="EI390" s="115" t="str">
        <f t="shared" si="6306"/>
        <v/>
      </c>
      <c r="EJ390" s="115" t="str">
        <f t="shared" si="6307"/>
        <v/>
      </c>
      <c r="EK390" s="115" t="str">
        <f t="shared" si="6308"/>
        <v/>
      </c>
      <c r="EL390" s="115" t="str">
        <f t="shared" si="6309"/>
        <v/>
      </c>
      <c r="EM390" s="115" t="str">
        <f t="shared" si="6310"/>
        <v/>
      </c>
      <c r="EN390" s="115" t="str">
        <f t="shared" si="6311"/>
        <v/>
      </c>
      <c r="EO390" s="115" t="str">
        <f t="shared" si="6312"/>
        <v/>
      </c>
      <c r="EP390" s="115" t="str">
        <f t="shared" si="6313"/>
        <v/>
      </c>
      <c r="EQ390" s="115" t="str">
        <f t="shared" si="6314"/>
        <v/>
      </c>
      <c r="ER390" s="115" t="str">
        <f t="shared" si="6315"/>
        <v/>
      </c>
      <c r="ES390" s="115" t="str">
        <f t="shared" si="6316"/>
        <v/>
      </c>
      <c r="ET390" s="115" t="str">
        <f t="shared" si="6317"/>
        <v/>
      </c>
      <c r="EU390" s="115" t="str">
        <f t="shared" si="6318"/>
        <v/>
      </c>
      <c r="EV390" s="115" t="str">
        <f t="shared" si="6319"/>
        <v/>
      </c>
      <c r="EW390" s="115" t="str">
        <f t="shared" si="6320"/>
        <v/>
      </c>
      <c r="EX390" s="115" t="str">
        <f t="shared" si="6321"/>
        <v/>
      </c>
      <c r="EY390" s="115" t="str">
        <f t="shared" si="6322"/>
        <v/>
      </c>
      <c r="EZ390" s="115" t="str">
        <f t="shared" si="6323"/>
        <v/>
      </c>
      <c r="FA390" s="115" t="str">
        <f t="shared" si="6324"/>
        <v/>
      </c>
      <c r="FB390" s="115" t="str">
        <f t="shared" si="6325"/>
        <v/>
      </c>
      <c r="FC390" s="115" t="str">
        <f t="shared" si="6326"/>
        <v/>
      </c>
      <c r="FD390" s="115" t="str">
        <f t="shared" si="6327"/>
        <v/>
      </c>
      <c r="FE390" s="115" t="str">
        <f t="shared" si="6328"/>
        <v/>
      </c>
      <c r="GY390" s="135"/>
      <c r="GZ390" s="135"/>
      <c r="HA390" s="135"/>
      <c r="HB390" s="135"/>
      <c r="HC390" s="135"/>
    </row>
    <row r="391" spans="1:233" ht="15" customHeight="1" x14ac:dyDescent="0.25">
      <c r="A391" s="115">
        <v>389</v>
      </c>
      <c r="B391" s="115" t="str">
        <f t="shared" si="6141"/>
        <v/>
      </c>
      <c r="C391" s="115" t="s">
        <v>68</v>
      </c>
      <c r="D391" s="100">
        <f t="shared" si="6144"/>
        <v>0</v>
      </c>
      <c r="E391" s="100" t="str">
        <f t="shared" si="6259"/>
        <v/>
      </c>
      <c r="F391" s="100" t="str">
        <f t="shared" si="6260"/>
        <v/>
      </c>
      <c r="G391" s="100" t="str">
        <f t="shared" si="6210"/>
        <v/>
      </c>
      <c r="H391" s="100" t="str">
        <f t="shared" si="6261"/>
        <v/>
      </c>
      <c r="I391" s="100" t="str">
        <f t="shared" si="6211"/>
        <v/>
      </c>
      <c r="J391" s="100" t="str">
        <f t="shared" si="6262"/>
        <v/>
      </c>
      <c r="K391" s="100" t="str">
        <f t="shared" si="6212"/>
        <v/>
      </c>
      <c r="L391" s="100" t="str">
        <f t="shared" si="6263"/>
        <v/>
      </c>
      <c r="M391" s="100" t="str">
        <f t="shared" si="6213"/>
        <v/>
      </c>
      <c r="N391" s="100" t="str">
        <f t="shared" si="6264"/>
        <v/>
      </c>
      <c r="O391" s="100" t="str">
        <f t="shared" si="6214"/>
        <v/>
      </c>
      <c r="P391" s="100" t="str">
        <f t="shared" si="6265"/>
        <v/>
      </c>
      <c r="Q391" s="100" t="str">
        <f t="shared" si="6215"/>
        <v/>
      </c>
      <c r="R391" s="100" t="str">
        <f t="shared" si="6266"/>
        <v/>
      </c>
      <c r="S391" s="100" t="str">
        <f t="shared" si="6216"/>
        <v/>
      </c>
      <c r="T391" s="100" t="str">
        <f t="shared" si="6267"/>
        <v/>
      </c>
      <c r="U391" s="100" t="str">
        <f t="shared" si="6217"/>
        <v/>
      </c>
      <c r="V391" s="100" t="str">
        <f t="shared" si="6268"/>
        <v/>
      </c>
      <c r="W391" s="100" t="str">
        <f t="shared" si="6218"/>
        <v/>
      </c>
      <c r="X391" s="100" t="str">
        <f t="shared" si="6269"/>
        <v/>
      </c>
      <c r="Y391" s="100" t="str">
        <f t="shared" si="6219"/>
        <v/>
      </c>
      <c r="Z391" s="100" t="str">
        <f t="shared" si="6270"/>
        <v/>
      </c>
      <c r="AA391" s="100" t="str">
        <f t="shared" si="6220"/>
        <v/>
      </c>
      <c r="AB391" s="100" t="str">
        <f t="shared" si="6271"/>
        <v/>
      </c>
      <c r="AC391" s="100" t="str">
        <f t="shared" si="6221"/>
        <v/>
      </c>
      <c r="AD391" s="100" t="str">
        <f t="shared" si="6272"/>
        <v/>
      </c>
      <c r="AE391" s="100" t="str">
        <f t="shared" si="6222"/>
        <v/>
      </c>
      <c r="AF391" s="100" t="str">
        <f t="shared" si="6273"/>
        <v/>
      </c>
      <c r="AG391" s="100" t="str">
        <f t="shared" si="6223"/>
        <v/>
      </c>
      <c r="AH391" s="100" t="str">
        <f t="shared" si="6274"/>
        <v/>
      </c>
      <c r="AI391" s="100" t="str">
        <f t="shared" si="6224"/>
        <v/>
      </c>
      <c r="AJ391" s="100" t="str">
        <f t="shared" si="6275"/>
        <v/>
      </c>
      <c r="AK391" s="100" t="str">
        <f t="shared" si="6225"/>
        <v/>
      </c>
      <c r="AL391" s="100" t="str">
        <f t="shared" si="6276"/>
        <v/>
      </c>
      <c r="AM391" s="100" t="str">
        <f t="shared" si="6226"/>
        <v/>
      </c>
      <c r="AN391" s="100" t="str">
        <f t="shared" si="6277"/>
        <v/>
      </c>
      <c r="AO391" s="100" t="str">
        <f t="shared" si="6227"/>
        <v/>
      </c>
      <c r="AP391" s="100" t="str">
        <f t="shared" si="6278"/>
        <v/>
      </c>
      <c r="AQ391" s="100" t="str">
        <f t="shared" si="6228"/>
        <v/>
      </c>
      <c r="AR391" s="100" t="str">
        <f t="shared" si="6279"/>
        <v/>
      </c>
      <c r="AS391" s="100" t="str">
        <f t="shared" si="6229"/>
        <v/>
      </c>
      <c r="AT391" s="100" t="str">
        <f t="shared" si="6280"/>
        <v/>
      </c>
      <c r="AU391" s="100" t="str">
        <f t="shared" si="6230"/>
        <v/>
      </c>
      <c r="AV391" s="100" t="str">
        <f t="shared" si="6281"/>
        <v/>
      </c>
      <c r="AW391" s="100" t="str">
        <f t="shared" si="6231"/>
        <v/>
      </c>
      <c r="AX391" s="100" t="str">
        <f t="shared" si="6282"/>
        <v/>
      </c>
      <c r="AY391" s="100" t="str">
        <f t="shared" si="6232"/>
        <v/>
      </c>
      <c r="AZ391" s="100" t="str">
        <f t="shared" si="6283"/>
        <v/>
      </c>
      <c r="BA391" s="100" t="str">
        <f t="shared" si="6233"/>
        <v/>
      </c>
      <c r="BB391" s="100" t="str">
        <f t="shared" si="6284"/>
        <v/>
      </c>
      <c r="BC391" s="100" t="str">
        <f>IFERROR(INDEX('INPUT INF'!$F$3:$F$601,MATCH($B391,'INPUT INF'!$A$3:$A$601,FALSE)),"")</f>
        <v/>
      </c>
      <c r="BD391" s="100" t="str">
        <f t="shared" si="6162"/>
        <v/>
      </c>
      <c r="BE391" s="100" t="str">
        <f t="shared" si="6285"/>
        <v/>
      </c>
      <c r="BF391" s="100" t="str">
        <f t="shared" si="6286"/>
        <v/>
      </c>
      <c r="BG391" s="115" t="str">
        <f t="shared" si="6287"/>
        <v/>
      </c>
      <c r="BH391" s="115" t="str">
        <f>IF(AND('INPUT INF'!$O$1="X",BG391="PASS"),BF391,IF($BG391="","0",IF('INPUT INF'!$N$63="YES",$BF391,"")))</f>
        <v>0</v>
      </c>
      <c r="BI391" s="115" t="str">
        <f>IF($BG391="","0",IF('INPUT INF'!$S$64="YES",$BF391,""))</f>
        <v>0</v>
      </c>
      <c r="BJ391" s="115" t="str">
        <f>IF($BG391="","0",IF('INPUT INF'!$S$65="YES",$BF391,""))</f>
        <v>0</v>
      </c>
      <c r="BL391" s="116" t="str">
        <f t="shared" si="6288"/>
        <v/>
      </c>
      <c r="BM391" s="116" t="str">
        <f t="shared" si="6289"/>
        <v/>
      </c>
      <c r="BN391" s="116" t="str">
        <f t="shared" si="6289"/>
        <v/>
      </c>
      <c r="BR391" s="116" t="str">
        <f t="shared" si="6290"/>
        <v/>
      </c>
      <c r="BS391" s="116" t="str">
        <f t="shared" si="6291"/>
        <v/>
      </c>
      <c r="BT391" s="116" t="str">
        <f t="shared" si="6291"/>
        <v/>
      </c>
      <c r="BX391" s="116" t="str">
        <f t="shared" si="6292"/>
        <v/>
      </c>
      <c r="BY391" s="116" t="str">
        <f t="shared" si="6293"/>
        <v/>
      </c>
      <c r="BZ391" s="116" t="str">
        <f t="shared" si="6293"/>
        <v/>
      </c>
      <c r="CD391" s="116" t="str">
        <f t="shared" si="6294"/>
        <v/>
      </c>
      <c r="CE391" s="116" t="str">
        <f t="shared" si="6295"/>
        <v/>
      </c>
      <c r="CF391" s="116" t="str">
        <f t="shared" si="6296"/>
        <v/>
      </c>
      <c r="CJ391" s="116" t="str">
        <f t="shared" si="6297"/>
        <v/>
      </c>
      <c r="CK391" s="116" t="str">
        <f t="shared" si="6298"/>
        <v/>
      </c>
      <c r="CL391" s="116" t="str">
        <f t="shared" si="6299"/>
        <v/>
      </c>
      <c r="CP391" s="116" t="str">
        <f t="shared" si="6300"/>
        <v/>
      </c>
      <c r="CQ391" s="116" t="str">
        <f t="shared" si="6301"/>
        <v/>
      </c>
      <c r="CR391" s="116" t="str">
        <f t="shared" si="6302"/>
        <v/>
      </c>
      <c r="DH391" s="115" t="str">
        <f t="shared" si="6303"/>
        <v/>
      </c>
      <c r="DI391" s="115" t="str">
        <f t="shared" si="6234"/>
        <v/>
      </c>
      <c r="DJ391" s="115" t="str">
        <f t="shared" si="6235"/>
        <v/>
      </c>
      <c r="DK391" s="115" t="str">
        <f t="shared" si="6236"/>
        <v/>
      </c>
      <c r="DL391" s="115" t="str">
        <f t="shared" si="6237"/>
        <v/>
      </c>
      <c r="DM391" s="115" t="str">
        <f t="shared" si="6238"/>
        <v/>
      </c>
      <c r="DN391" s="115" t="str">
        <f t="shared" si="6239"/>
        <v/>
      </c>
      <c r="DO391" s="115" t="str">
        <f t="shared" si="6240"/>
        <v/>
      </c>
      <c r="DP391" s="115" t="str">
        <f t="shared" si="6241"/>
        <v/>
      </c>
      <c r="DQ391" s="115" t="str">
        <f t="shared" si="6242"/>
        <v/>
      </c>
      <c r="DR391" s="115" t="str">
        <f t="shared" si="6243"/>
        <v/>
      </c>
      <c r="DS391" s="115" t="str">
        <f t="shared" si="6244"/>
        <v/>
      </c>
      <c r="DT391" s="115" t="str">
        <f t="shared" si="6245"/>
        <v/>
      </c>
      <c r="DU391" s="115" t="str">
        <f t="shared" si="6246"/>
        <v/>
      </c>
      <c r="DV391" s="115" t="str">
        <f t="shared" si="6247"/>
        <v/>
      </c>
      <c r="DW391" s="115" t="str">
        <f t="shared" si="6248"/>
        <v/>
      </c>
      <c r="DX391" s="115" t="str">
        <f t="shared" si="6249"/>
        <v/>
      </c>
      <c r="DY391" s="115" t="str">
        <f t="shared" si="6250"/>
        <v/>
      </c>
      <c r="DZ391" s="115" t="str">
        <f t="shared" si="6251"/>
        <v/>
      </c>
      <c r="EA391" s="115" t="str">
        <f t="shared" si="6252"/>
        <v/>
      </c>
      <c r="EB391" s="115" t="str">
        <f t="shared" si="6253"/>
        <v/>
      </c>
      <c r="EC391" s="115" t="str">
        <f t="shared" si="6254"/>
        <v/>
      </c>
      <c r="ED391" s="115" t="str">
        <f t="shared" si="6255"/>
        <v/>
      </c>
      <c r="EE391" s="115" t="str">
        <f t="shared" si="6256"/>
        <v/>
      </c>
      <c r="EF391" s="115" t="str">
        <f t="shared" si="6257"/>
        <v/>
      </c>
      <c r="EG391" s="115" t="str">
        <f t="shared" si="6304"/>
        <v/>
      </c>
      <c r="EH391" s="115" t="str">
        <f t="shared" si="6305"/>
        <v/>
      </c>
      <c r="EI391" s="115" t="str">
        <f t="shared" si="6306"/>
        <v/>
      </c>
      <c r="EJ391" s="115" t="str">
        <f t="shared" si="6307"/>
        <v/>
      </c>
      <c r="EK391" s="115" t="str">
        <f t="shared" si="6308"/>
        <v/>
      </c>
      <c r="EL391" s="115" t="str">
        <f t="shared" si="6309"/>
        <v/>
      </c>
      <c r="EM391" s="115" t="str">
        <f t="shared" si="6310"/>
        <v/>
      </c>
      <c r="EN391" s="115" t="str">
        <f t="shared" si="6311"/>
        <v/>
      </c>
      <c r="EO391" s="115" t="str">
        <f t="shared" si="6312"/>
        <v/>
      </c>
      <c r="EP391" s="115" t="str">
        <f t="shared" si="6313"/>
        <v/>
      </c>
      <c r="EQ391" s="115" t="str">
        <f t="shared" si="6314"/>
        <v/>
      </c>
      <c r="ER391" s="115" t="str">
        <f t="shared" si="6315"/>
        <v/>
      </c>
      <c r="ES391" s="115" t="str">
        <f t="shared" si="6316"/>
        <v/>
      </c>
      <c r="ET391" s="115" t="str">
        <f t="shared" si="6317"/>
        <v/>
      </c>
      <c r="EU391" s="115" t="str">
        <f t="shared" si="6318"/>
        <v/>
      </c>
      <c r="EV391" s="115" t="str">
        <f t="shared" si="6319"/>
        <v/>
      </c>
      <c r="EW391" s="115" t="str">
        <f t="shared" si="6320"/>
        <v/>
      </c>
      <c r="EX391" s="115" t="str">
        <f t="shared" si="6321"/>
        <v/>
      </c>
      <c r="EY391" s="115" t="str">
        <f t="shared" si="6322"/>
        <v/>
      </c>
      <c r="EZ391" s="115" t="str">
        <f t="shared" si="6323"/>
        <v/>
      </c>
      <c r="FA391" s="115" t="str">
        <f t="shared" si="6324"/>
        <v/>
      </c>
      <c r="FB391" s="115" t="str">
        <f t="shared" si="6325"/>
        <v/>
      </c>
      <c r="FC391" s="115" t="str">
        <f t="shared" si="6326"/>
        <v/>
      </c>
      <c r="FD391" s="115" t="str">
        <f t="shared" si="6327"/>
        <v/>
      </c>
      <c r="FE391" s="115" t="str">
        <f t="shared" si="6328"/>
        <v/>
      </c>
      <c r="GY391" s="135"/>
      <c r="GZ391" s="135"/>
      <c r="HA391" s="135"/>
      <c r="HB391" s="135"/>
      <c r="HC391" s="135"/>
    </row>
    <row r="392" spans="1:233" ht="15" customHeight="1" x14ac:dyDescent="0.25">
      <c r="A392" s="115">
        <v>390</v>
      </c>
      <c r="B392" s="115" t="str">
        <f t="shared" si="6141"/>
        <v/>
      </c>
      <c r="C392" s="115" t="s">
        <v>68</v>
      </c>
      <c r="D392" s="100">
        <f t="shared" si="6144"/>
        <v>0</v>
      </c>
      <c r="E392" s="100" t="str">
        <f t="shared" si="6259"/>
        <v/>
      </c>
      <c r="F392" s="100" t="str">
        <f t="shared" si="6260"/>
        <v/>
      </c>
      <c r="G392" s="100" t="str">
        <f t="shared" si="6210"/>
        <v/>
      </c>
      <c r="H392" s="100" t="str">
        <f t="shared" si="6261"/>
        <v/>
      </c>
      <c r="I392" s="100" t="str">
        <f t="shared" si="6211"/>
        <v/>
      </c>
      <c r="J392" s="100" t="str">
        <f t="shared" si="6262"/>
        <v/>
      </c>
      <c r="K392" s="100" t="str">
        <f t="shared" si="6212"/>
        <v/>
      </c>
      <c r="L392" s="100" t="str">
        <f t="shared" si="6263"/>
        <v/>
      </c>
      <c r="M392" s="100" t="str">
        <f t="shared" si="6213"/>
        <v/>
      </c>
      <c r="N392" s="100" t="str">
        <f t="shared" si="6264"/>
        <v/>
      </c>
      <c r="O392" s="100" t="str">
        <f t="shared" si="6214"/>
        <v/>
      </c>
      <c r="P392" s="100" t="str">
        <f t="shared" si="6265"/>
        <v/>
      </c>
      <c r="Q392" s="100" t="str">
        <f t="shared" si="6215"/>
        <v/>
      </c>
      <c r="R392" s="100" t="str">
        <f t="shared" si="6266"/>
        <v/>
      </c>
      <c r="S392" s="100" t="str">
        <f t="shared" si="6216"/>
        <v/>
      </c>
      <c r="T392" s="100" t="str">
        <f t="shared" si="6267"/>
        <v/>
      </c>
      <c r="U392" s="100" t="str">
        <f t="shared" si="6217"/>
        <v/>
      </c>
      <c r="V392" s="100" t="str">
        <f t="shared" si="6268"/>
        <v/>
      </c>
      <c r="W392" s="100" t="str">
        <f t="shared" si="6218"/>
        <v/>
      </c>
      <c r="X392" s="100" t="str">
        <f t="shared" si="6269"/>
        <v/>
      </c>
      <c r="Y392" s="100" t="str">
        <f t="shared" si="6219"/>
        <v/>
      </c>
      <c r="Z392" s="100" t="str">
        <f t="shared" si="6270"/>
        <v/>
      </c>
      <c r="AA392" s="100" t="str">
        <f t="shared" si="6220"/>
        <v/>
      </c>
      <c r="AB392" s="100" t="str">
        <f t="shared" si="6271"/>
        <v/>
      </c>
      <c r="AC392" s="100" t="str">
        <f t="shared" si="6221"/>
        <v/>
      </c>
      <c r="AD392" s="100" t="str">
        <f t="shared" si="6272"/>
        <v/>
      </c>
      <c r="AE392" s="100" t="str">
        <f t="shared" si="6222"/>
        <v/>
      </c>
      <c r="AF392" s="100" t="str">
        <f t="shared" si="6273"/>
        <v/>
      </c>
      <c r="AG392" s="100" t="str">
        <f t="shared" si="6223"/>
        <v/>
      </c>
      <c r="AH392" s="100" t="str">
        <f t="shared" si="6274"/>
        <v/>
      </c>
      <c r="AI392" s="100" t="str">
        <f t="shared" si="6224"/>
        <v/>
      </c>
      <c r="AJ392" s="100" t="str">
        <f t="shared" si="6275"/>
        <v/>
      </c>
      <c r="AK392" s="100" t="str">
        <f t="shared" si="6225"/>
        <v/>
      </c>
      <c r="AL392" s="100" t="str">
        <f t="shared" si="6276"/>
        <v/>
      </c>
      <c r="AM392" s="100" t="str">
        <f t="shared" si="6226"/>
        <v/>
      </c>
      <c r="AN392" s="100" t="str">
        <f t="shared" si="6277"/>
        <v/>
      </c>
      <c r="AO392" s="100" t="str">
        <f t="shared" si="6227"/>
        <v/>
      </c>
      <c r="AP392" s="100" t="str">
        <f t="shared" si="6278"/>
        <v/>
      </c>
      <c r="AQ392" s="100" t="str">
        <f t="shared" si="6228"/>
        <v/>
      </c>
      <c r="AR392" s="100" t="str">
        <f t="shared" si="6279"/>
        <v/>
      </c>
      <c r="AS392" s="100" t="str">
        <f t="shared" si="6229"/>
        <v/>
      </c>
      <c r="AT392" s="100" t="str">
        <f t="shared" si="6280"/>
        <v/>
      </c>
      <c r="AU392" s="100" t="str">
        <f t="shared" si="6230"/>
        <v/>
      </c>
      <c r="AV392" s="100" t="str">
        <f t="shared" si="6281"/>
        <v/>
      </c>
      <c r="AW392" s="100" t="str">
        <f t="shared" si="6231"/>
        <v/>
      </c>
      <c r="AX392" s="100" t="str">
        <f t="shared" si="6282"/>
        <v/>
      </c>
      <c r="AY392" s="100" t="str">
        <f t="shared" si="6232"/>
        <v/>
      </c>
      <c r="AZ392" s="100" t="str">
        <f t="shared" si="6283"/>
        <v/>
      </c>
      <c r="BA392" s="100" t="str">
        <f t="shared" si="6233"/>
        <v/>
      </c>
      <c r="BB392" s="100" t="str">
        <f t="shared" si="6284"/>
        <v/>
      </c>
      <c r="BC392" s="100" t="str">
        <f>IFERROR(INDEX('INPUT INF'!$F$3:$F$601,MATCH($B392,'INPUT INF'!$A$3:$A$601,FALSE)),"")</f>
        <v/>
      </c>
      <c r="BD392" s="100" t="str">
        <f t="shared" si="6162"/>
        <v/>
      </c>
      <c r="BE392" s="100" t="str">
        <f t="shared" si="6285"/>
        <v/>
      </c>
      <c r="BF392" s="100" t="str">
        <f t="shared" si="6286"/>
        <v/>
      </c>
      <c r="BG392" s="115" t="str">
        <f t="shared" si="6287"/>
        <v/>
      </c>
      <c r="BH392" s="115" t="str">
        <f>IF(AND('INPUT INF'!$O$1="X",BG392="PASS"),BF392,IF($BG392="","0",IF('INPUT INF'!$N$63="YES",$BF392,"")))</f>
        <v>0</v>
      </c>
      <c r="BI392" s="115" t="str">
        <f>IF($BG392="","0",IF('INPUT INF'!$S$64="YES",$BF392,""))</f>
        <v>0</v>
      </c>
      <c r="BJ392" s="115" t="str">
        <f>IF($BG392="","0",IF('INPUT INF'!$S$65="YES",$BF392,""))</f>
        <v>0</v>
      </c>
      <c r="BL392" s="116" t="str">
        <f t="shared" si="6288"/>
        <v/>
      </c>
      <c r="BM392" s="116" t="str">
        <f t="shared" si="6289"/>
        <v/>
      </c>
      <c r="BN392" s="116" t="str">
        <f t="shared" si="6289"/>
        <v/>
      </c>
      <c r="BR392" s="116" t="str">
        <f t="shared" si="6290"/>
        <v/>
      </c>
      <c r="BS392" s="116" t="str">
        <f t="shared" si="6291"/>
        <v/>
      </c>
      <c r="BT392" s="116" t="str">
        <f t="shared" si="6291"/>
        <v/>
      </c>
      <c r="BX392" s="116" t="str">
        <f t="shared" si="6292"/>
        <v/>
      </c>
      <c r="BY392" s="116" t="str">
        <f t="shared" si="6293"/>
        <v/>
      </c>
      <c r="BZ392" s="116" t="str">
        <f t="shared" si="6293"/>
        <v/>
      </c>
      <c r="CD392" s="116" t="str">
        <f t="shared" si="6294"/>
        <v/>
      </c>
      <c r="CE392" s="116" t="str">
        <f t="shared" si="6295"/>
        <v/>
      </c>
      <c r="CF392" s="116" t="str">
        <f t="shared" si="6296"/>
        <v/>
      </c>
      <c r="CJ392" s="116" t="str">
        <f t="shared" si="6297"/>
        <v/>
      </c>
      <c r="CK392" s="116" t="str">
        <f t="shared" si="6298"/>
        <v/>
      </c>
      <c r="CL392" s="116" t="str">
        <f t="shared" si="6299"/>
        <v/>
      </c>
      <c r="CP392" s="116" t="str">
        <f t="shared" si="6300"/>
        <v/>
      </c>
      <c r="CQ392" s="116" t="str">
        <f t="shared" si="6301"/>
        <v/>
      </c>
      <c r="CR392" s="116" t="str">
        <f t="shared" si="6302"/>
        <v/>
      </c>
      <c r="DH392" s="115" t="str">
        <f t="shared" si="6303"/>
        <v/>
      </c>
      <c r="DI392" s="115" t="str">
        <f t="shared" si="6234"/>
        <v/>
      </c>
      <c r="DJ392" s="115" t="str">
        <f t="shared" si="6235"/>
        <v/>
      </c>
      <c r="DK392" s="115" t="str">
        <f t="shared" si="6236"/>
        <v/>
      </c>
      <c r="DL392" s="115" t="str">
        <f t="shared" si="6237"/>
        <v/>
      </c>
      <c r="DM392" s="115" t="str">
        <f t="shared" si="6238"/>
        <v/>
      </c>
      <c r="DN392" s="115" t="str">
        <f t="shared" si="6239"/>
        <v/>
      </c>
      <c r="DO392" s="115" t="str">
        <f t="shared" si="6240"/>
        <v/>
      </c>
      <c r="DP392" s="115" t="str">
        <f t="shared" si="6241"/>
        <v/>
      </c>
      <c r="DQ392" s="115" t="str">
        <f t="shared" si="6242"/>
        <v/>
      </c>
      <c r="DR392" s="115" t="str">
        <f t="shared" si="6243"/>
        <v/>
      </c>
      <c r="DS392" s="115" t="str">
        <f t="shared" si="6244"/>
        <v/>
      </c>
      <c r="DT392" s="115" t="str">
        <f t="shared" si="6245"/>
        <v/>
      </c>
      <c r="DU392" s="115" t="str">
        <f t="shared" si="6246"/>
        <v/>
      </c>
      <c r="DV392" s="115" t="str">
        <f t="shared" si="6247"/>
        <v/>
      </c>
      <c r="DW392" s="115" t="str">
        <f t="shared" si="6248"/>
        <v/>
      </c>
      <c r="DX392" s="115" t="str">
        <f t="shared" si="6249"/>
        <v/>
      </c>
      <c r="DY392" s="115" t="str">
        <f t="shared" si="6250"/>
        <v/>
      </c>
      <c r="DZ392" s="115" t="str">
        <f t="shared" si="6251"/>
        <v/>
      </c>
      <c r="EA392" s="115" t="str">
        <f t="shared" si="6252"/>
        <v/>
      </c>
      <c r="EB392" s="115" t="str">
        <f t="shared" si="6253"/>
        <v/>
      </c>
      <c r="EC392" s="115" t="str">
        <f t="shared" si="6254"/>
        <v/>
      </c>
      <c r="ED392" s="115" t="str">
        <f t="shared" si="6255"/>
        <v/>
      </c>
      <c r="EE392" s="115" t="str">
        <f t="shared" si="6256"/>
        <v/>
      </c>
      <c r="EF392" s="115" t="str">
        <f t="shared" si="6257"/>
        <v/>
      </c>
      <c r="EG392" s="115" t="str">
        <f t="shared" si="6304"/>
        <v/>
      </c>
      <c r="EH392" s="115" t="str">
        <f t="shared" si="6305"/>
        <v/>
      </c>
      <c r="EI392" s="115" t="str">
        <f t="shared" si="6306"/>
        <v/>
      </c>
      <c r="EJ392" s="115" t="str">
        <f t="shared" si="6307"/>
        <v/>
      </c>
      <c r="EK392" s="115" t="str">
        <f t="shared" si="6308"/>
        <v/>
      </c>
      <c r="EL392" s="115" t="str">
        <f t="shared" si="6309"/>
        <v/>
      </c>
      <c r="EM392" s="115" t="str">
        <f t="shared" si="6310"/>
        <v/>
      </c>
      <c r="EN392" s="115" t="str">
        <f t="shared" si="6311"/>
        <v/>
      </c>
      <c r="EO392" s="115" t="str">
        <f t="shared" si="6312"/>
        <v/>
      </c>
      <c r="EP392" s="115" t="str">
        <f t="shared" si="6313"/>
        <v/>
      </c>
      <c r="EQ392" s="115" t="str">
        <f t="shared" si="6314"/>
        <v/>
      </c>
      <c r="ER392" s="115" t="str">
        <f t="shared" si="6315"/>
        <v/>
      </c>
      <c r="ES392" s="115" t="str">
        <f t="shared" si="6316"/>
        <v/>
      </c>
      <c r="ET392" s="115" t="str">
        <f t="shared" si="6317"/>
        <v/>
      </c>
      <c r="EU392" s="115" t="str">
        <f t="shared" si="6318"/>
        <v/>
      </c>
      <c r="EV392" s="115" t="str">
        <f t="shared" si="6319"/>
        <v/>
      </c>
      <c r="EW392" s="115" t="str">
        <f t="shared" si="6320"/>
        <v/>
      </c>
      <c r="EX392" s="115" t="str">
        <f t="shared" si="6321"/>
        <v/>
      </c>
      <c r="EY392" s="115" t="str">
        <f t="shared" si="6322"/>
        <v/>
      </c>
      <c r="EZ392" s="115" t="str">
        <f t="shared" si="6323"/>
        <v/>
      </c>
      <c r="FA392" s="115" t="str">
        <f t="shared" si="6324"/>
        <v/>
      </c>
      <c r="FB392" s="115" t="str">
        <f t="shared" si="6325"/>
        <v/>
      </c>
      <c r="FC392" s="115" t="str">
        <f t="shared" si="6326"/>
        <v/>
      </c>
      <c r="FD392" s="115" t="str">
        <f t="shared" si="6327"/>
        <v/>
      </c>
      <c r="FE392" s="115" t="str">
        <f t="shared" si="6328"/>
        <v/>
      </c>
      <c r="GY392" s="135"/>
      <c r="GZ392" s="135"/>
      <c r="HA392" s="135"/>
      <c r="HB392" s="135"/>
      <c r="HC392" s="135"/>
    </row>
    <row r="393" spans="1:233" ht="15" customHeight="1" x14ac:dyDescent="0.25">
      <c r="A393" s="115">
        <v>391</v>
      </c>
      <c r="B393" s="115" t="str">
        <f t="shared" si="6141"/>
        <v/>
      </c>
      <c r="C393" s="115" t="s">
        <v>68</v>
      </c>
      <c r="D393" s="100">
        <f t="shared" si="6144"/>
        <v>0</v>
      </c>
      <c r="E393" s="100" t="str">
        <f t="shared" si="6259"/>
        <v/>
      </c>
      <c r="F393" s="100" t="str">
        <f t="shared" si="6260"/>
        <v/>
      </c>
      <c r="G393" s="100" t="str">
        <f t="shared" si="6210"/>
        <v/>
      </c>
      <c r="H393" s="100" t="str">
        <f t="shared" si="6261"/>
        <v/>
      </c>
      <c r="I393" s="100" t="str">
        <f t="shared" si="6211"/>
        <v/>
      </c>
      <c r="J393" s="100" t="str">
        <f t="shared" si="6262"/>
        <v/>
      </c>
      <c r="K393" s="100" t="str">
        <f t="shared" si="6212"/>
        <v/>
      </c>
      <c r="L393" s="100" t="str">
        <f t="shared" si="6263"/>
        <v/>
      </c>
      <c r="M393" s="100" t="str">
        <f t="shared" si="6213"/>
        <v/>
      </c>
      <c r="N393" s="100" t="str">
        <f t="shared" si="6264"/>
        <v/>
      </c>
      <c r="O393" s="100" t="str">
        <f t="shared" si="6214"/>
        <v/>
      </c>
      <c r="P393" s="100" t="str">
        <f t="shared" si="6265"/>
        <v/>
      </c>
      <c r="Q393" s="100" t="str">
        <f t="shared" si="6215"/>
        <v/>
      </c>
      <c r="R393" s="100" t="str">
        <f t="shared" si="6266"/>
        <v/>
      </c>
      <c r="S393" s="100" t="str">
        <f t="shared" si="6216"/>
        <v/>
      </c>
      <c r="T393" s="100" t="str">
        <f t="shared" si="6267"/>
        <v/>
      </c>
      <c r="U393" s="100" t="str">
        <f t="shared" si="6217"/>
        <v/>
      </c>
      <c r="V393" s="100" t="str">
        <f t="shared" si="6268"/>
        <v/>
      </c>
      <c r="W393" s="100" t="str">
        <f t="shared" si="6218"/>
        <v/>
      </c>
      <c r="X393" s="100" t="str">
        <f t="shared" si="6269"/>
        <v/>
      </c>
      <c r="Y393" s="100" t="str">
        <f t="shared" si="6219"/>
        <v/>
      </c>
      <c r="Z393" s="100" t="str">
        <f t="shared" si="6270"/>
        <v/>
      </c>
      <c r="AA393" s="100" t="str">
        <f t="shared" si="6220"/>
        <v/>
      </c>
      <c r="AB393" s="100" t="str">
        <f t="shared" si="6271"/>
        <v/>
      </c>
      <c r="AC393" s="100" t="str">
        <f t="shared" si="6221"/>
        <v/>
      </c>
      <c r="AD393" s="100" t="str">
        <f t="shared" si="6272"/>
        <v/>
      </c>
      <c r="AE393" s="100" t="str">
        <f t="shared" si="6222"/>
        <v/>
      </c>
      <c r="AF393" s="100" t="str">
        <f t="shared" si="6273"/>
        <v/>
      </c>
      <c r="AG393" s="100" t="str">
        <f t="shared" si="6223"/>
        <v/>
      </c>
      <c r="AH393" s="100" t="str">
        <f t="shared" si="6274"/>
        <v/>
      </c>
      <c r="AI393" s="100" t="str">
        <f t="shared" si="6224"/>
        <v/>
      </c>
      <c r="AJ393" s="100" t="str">
        <f t="shared" si="6275"/>
        <v/>
      </c>
      <c r="AK393" s="100" t="str">
        <f t="shared" si="6225"/>
        <v/>
      </c>
      <c r="AL393" s="100" t="str">
        <f t="shared" si="6276"/>
        <v/>
      </c>
      <c r="AM393" s="100" t="str">
        <f t="shared" si="6226"/>
        <v/>
      </c>
      <c r="AN393" s="100" t="str">
        <f t="shared" si="6277"/>
        <v/>
      </c>
      <c r="AO393" s="100" t="str">
        <f t="shared" si="6227"/>
        <v/>
      </c>
      <c r="AP393" s="100" t="str">
        <f t="shared" si="6278"/>
        <v/>
      </c>
      <c r="AQ393" s="100" t="str">
        <f t="shared" si="6228"/>
        <v/>
      </c>
      <c r="AR393" s="100" t="str">
        <f t="shared" si="6279"/>
        <v/>
      </c>
      <c r="AS393" s="100" t="str">
        <f t="shared" si="6229"/>
        <v/>
      </c>
      <c r="AT393" s="100" t="str">
        <f t="shared" si="6280"/>
        <v/>
      </c>
      <c r="AU393" s="100" t="str">
        <f t="shared" si="6230"/>
        <v/>
      </c>
      <c r="AV393" s="100" t="str">
        <f t="shared" si="6281"/>
        <v/>
      </c>
      <c r="AW393" s="100" t="str">
        <f t="shared" si="6231"/>
        <v/>
      </c>
      <c r="AX393" s="100" t="str">
        <f t="shared" si="6282"/>
        <v/>
      </c>
      <c r="AY393" s="100" t="str">
        <f t="shared" si="6232"/>
        <v/>
      </c>
      <c r="AZ393" s="100" t="str">
        <f t="shared" si="6283"/>
        <v/>
      </c>
      <c r="BA393" s="100" t="str">
        <f t="shared" si="6233"/>
        <v/>
      </c>
      <c r="BB393" s="100" t="str">
        <f t="shared" si="6284"/>
        <v/>
      </c>
      <c r="BC393" s="100" t="str">
        <f>IFERROR(INDEX('INPUT INF'!$F$3:$F$601,MATCH($B393,'INPUT INF'!$A$3:$A$601,FALSE)),"")</f>
        <v/>
      </c>
      <c r="BD393" s="100" t="str">
        <f t="shared" si="6162"/>
        <v/>
      </c>
      <c r="BE393" s="100" t="str">
        <f t="shared" si="6285"/>
        <v/>
      </c>
      <c r="BF393" s="100" t="str">
        <f t="shared" si="6286"/>
        <v/>
      </c>
      <c r="BG393" s="115" t="str">
        <f t="shared" si="6287"/>
        <v/>
      </c>
      <c r="BH393" s="115" t="str">
        <f>IF(AND('INPUT INF'!$O$1="X",BG393="PASS"),BF393,IF($BG393="","0",IF('INPUT INF'!$N$63="YES",$BF393,"")))</f>
        <v>0</v>
      </c>
      <c r="BI393" s="115" t="str">
        <f>IF($BG393="","0",IF('INPUT INF'!$S$64="YES",$BF393,""))</f>
        <v>0</v>
      </c>
      <c r="BJ393" s="115" t="str">
        <f>IF($BG393="","0",IF('INPUT INF'!$S$65="YES",$BF393,""))</f>
        <v>0</v>
      </c>
      <c r="BL393" s="116" t="str">
        <f t="shared" si="6288"/>
        <v/>
      </c>
      <c r="BM393" s="116" t="str">
        <f t="shared" si="6289"/>
        <v/>
      </c>
      <c r="BN393" s="116" t="str">
        <f t="shared" si="6289"/>
        <v/>
      </c>
      <c r="BR393" s="116" t="str">
        <f t="shared" si="6290"/>
        <v/>
      </c>
      <c r="BS393" s="116" t="str">
        <f t="shared" si="6291"/>
        <v/>
      </c>
      <c r="BT393" s="116" t="str">
        <f t="shared" si="6291"/>
        <v/>
      </c>
      <c r="BX393" s="116" t="str">
        <f t="shared" si="6292"/>
        <v/>
      </c>
      <c r="BY393" s="116" t="str">
        <f t="shared" si="6293"/>
        <v/>
      </c>
      <c r="BZ393" s="116" t="str">
        <f t="shared" si="6293"/>
        <v/>
      </c>
      <c r="CD393" s="116" t="str">
        <f t="shared" si="6294"/>
        <v/>
      </c>
      <c r="CE393" s="116" t="str">
        <f t="shared" si="6295"/>
        <v/>
      </c>
      <c r="CF393" s="116" t="str">
        <f t="shared" si="6296"/>
        <v/>
      </c>
      <c r="CJ393" s="116" t="str">
        <f t="shared" si="6297"/>
        <v/>
      </c>
      <c r="CK393" s="116" t="str">
        <f t="shared" si="6298"/>
        <v/>
      </c>
      <c r="CL393" s="116" t="str">
        <f t="shared" si="6299"/>
        <v/>
      </c>
      <c r="CP393" s="116" t="str">
        <f t="shared" si="6300"/>
        <v/>
      </c>
      <c r="CQ393" s="116" t="str">
        <f t="shared" si="6301"/>
        <v/>
      </c>
      <c r="CR393" s="116" t="str">
        <f t="shared" si="6302"/>
        <v/>
      </c>
      <c r="DH393" s="115" t="str">
        <f t="shared" si="6303"/>
        <v/>
      </c>
      <c r="DI393" s="115" t="str">
        <f t="shared" si="6234"/>
        <v/>
      </c>
      <c r="DJ393" s="115" t="str">
        <f t="shared" si="6235"/>
        <v/>
      </c>
      <c r="DK393" s="115" t="str">
        <f t="shared" si="6236"/>
        <v/>
      </c>
      <c r="DL393" s="115" t="str">
        <f t="shared" si="6237"/>
        <v/>
      </c>
      <c r="DM393" s="115" t="str">
        <f t="shared" si="6238"/>
        <v/>
      </c>
      <c r="DN393" s="115" t="str">
        <f t="shared" si="6239"/>
        <v/>
      </c>
      <c r="DO393" s="115" t="str">
        <f t="shared" si="6240"/>
        <v/>
      </c>
      <c r="DP393" s="115" t="str">
        <f t="shared" si="6241"/>
        <v/>
      </c>
      <c r="DQ393" s="115" t="str">
        <f t="shared" si="6242"/>
        <v/>
      </c>
      <c r="DR393" s="115" t="str">
        <f t="shared" si="6243"/>
        <v/>
      </c>
      <c r="DS393" s="115" t="str">
        <f t="shared" si="6244"/>
        <v/>
      </c>
      <c r="DT393" s="115" t="str">
        <f t="shared" si="6245"/>
        <v/>
      </c>
      <c r="DU393" s="115" t="str">
        <f t="shared" si="6246"/>
        <v/>
      </c>
      <c r="DV393" s="115" t="str">
        <f t="shared" si="6247"/>
        <v/>
      </c>
      <c r="DW393" s="115" t="str">
        <f t="shared" si="6248"/>
        <v/>
      </c>
      <c r="DX393" s="115" t="str">
        <f t="shared" si="6249"/>
        <v/>
      </c>
      <c r="DY393" s="115" t="str">
        <f t="shared" si="6250"/>
        <v/>
      </c>
      <c r="DZ393" s="115" t="str">
        <f t="shared" si="6251"/>
        <v/>
      </c>
      <c r="EA393" s="115" t="str">
        <f t="shared" si="6252"/>
        <v/>
      </c>
      <c r="EB393" s="115" t="str">
        <f t="shared" si="6253"/>
        <v/>
      </c>
      <c r="EC393" s="115" t="str">
        <f t="shared" si="6254"/>
        <v/>
      </c>
      <c r="ED393" s="115" t="str">
        <f t="shared" si="6255"/>
        <v/>
      </c>
      <c r="EE393" s="115" t="str">
        <f t="shared" si="6256"/>
        <v/>
      </c>
      <c r="EF393" s="115" t="str">
        <f t="shared" si="6257"/>
        <v/>
      </c>
      <c r="EG393" s="115" t="str">
        <f t="shared" si="6304"/>
        <v/>
      </c>
      <c r="EH393" s="115" t="str">
        <f t="shared" si="6305"/>
        <v/>
      </c>
      <c r="EI393" s="115" t="str">
        <f t="shared" si="6306"/>
        <v/>
      </c>
      <c r="EJ393" s="115" t="str">
        <f t="shared" si="6307"/>
        <v/>
      </c>
      <c r="EK393" s="115" t="str">
        <f t="shared" si="6308"/>
        <v/>
      </c>
      <c r="EL393" s="115" t="str">
        <f t="shared" si="6309"/>
        <v/>
      </c>
      <c r="EM393" s="115" t="str">
        <f t="shared" si="6310"/>
        <v/>
      </c>
      <c r="EN393" s="115" t="str">
        <f t="shared" si="6311"/>
        <v/>
      </c>
      <c r="EO393" s="115" t="str">
        <f t="shared" si="6312"/>
        <v/>
      </c>
      <c r="EP393" s="115" t="str">
        <f t="shared" si="6313"/>
        <v/>
      </c>
      <c r="EQ393" s="115" t="str">
        <f t="shared" si="6314"/>
        <v/>
      </c>
      <c r="ER393" s="115" t="str">
        <f t="shared" si="6315"/>
        <v/>
      </c>
      <c r="ES393" s="115" t="str">
        <f t="shared" si="6316"/>
        <v/>
      </c>
      <c r="ET393" s="115" t="str">
        <f t="shared" si="6317"/>
        <v/>
      </c>
      <c r="EU393" s="115" t="str">
        <f t="shared" si="6318"/>
        <v/>
      </c>
      <c r="EV393" s="115" t="str">
        <f t="shared" si="6319"/>
        <v/>
      </c>
      <c r="EW393" s="115" t="str">
        <f t="shared" si="6320"/>
        <v/>
      </c>
      <c r="EX393" s="115" t="str">
        <f t="shared" si="6321"/>
        <v/>
      </c>
      <c r="EY393" s="115" t="str">
        <f t="shared" si="6322"/>
        <v/>
      </c>
      <c r="EZ393" s="115" t="str">
        <f t="shared" si="6323"/>
        <v/>
      </c>
      <c r="FA393" s="115" t="str">
        <f t="shared" si="6324"/>
        <v/>
      </c>
      <c r="FB393" s="115" t="str">
        <f t="shared" si="6325"/>
        <v/>
      </c>
      <c r="FC393" s="115" t="str">
        <f t="shared" si="6326"/>
        <v/>
      </c>
      <c r="FD393" s="115" t="str">
        <f t="shared" si="6327"/>
        <v/>
      </c>
      <c r="FE393" s="115" t="str">
        <f t="shared" si="6328"/>
        <v/>
      </c>
      <c r="GY393" s="135"/>
      <c r="GZ393" s="135"/>
      <c r="HA393" s="135"/>
      <c r="HB393" s="135"/>
      <c r="HC393" s="135"/>
    </row>
    <row r="394" spans="1:233" ht="15" customHeight="1" x14ac:dyDescent="0.25">
      <c r="A394" s="115">
        <v>392</v>
      </c>
      <c r="B394" s="115" t="str">
        <f t="shared" si="6141"/>
        <v/>
      </c>
      <c r="C394" s="115" t="s">
        <v>68</v>
      </c>
      <c r="D394" s="100">
        <f t="shared" si="6144"/>
        <v>0</v>
      </c>
      <c r="E394" s="100" t="str">
        <f t="shared" si="6259"/>
        <v/>
      </c>
      <c r="F394" s="100" t="str">
        <f t="shared" si="6260"/>
        <v/>
      </c>
      <c r="G394" s="100" t="str">
        <f t="shared" si="6210"/>
        <v/>
      </c>
      <c r="H394" s="100" t="str">
        <f t="shared" si="6261"/>
        <v/>
      </c>
      <c r="I394" s="100" t="str">
        <f t="shared" si="6211"/>
        <v/>
      </c>
      <c r="J394" s="100" t="str">
        <f t="shared" si="6262"/>
        <v/>
      </c>
      <c r="K394" s="100" t="str">
        <f t="shared" si="6212"/>
        <v/>
      </c>
      <c r="L394" s="100" t="str">
        <f t="shared" si="6263"/>
        <v/>
      </c>
      <c r="M394" s="100" t="str">
        <f t="shared" si="6213"/>
        <v/>
      </c>
      <c r="N394" s="100" t="str">
        <f t="shared" si="6264"/>
        <v/>
      </c>
      <c r="O394" s="100" t="str">
        <f t="shared" si="6214"/>
        <v/>
      </c>
      <c r="P394" s="100" t="str">
        <f t="shared" si="6265"/>
        <v/>
      </c>
      <c r="Q394" s="100" t="str">
        <f t="shared" si="6215"/>
        <v/>
      </c>
      <c r="R394" s="100" t="str">
        <f t="shared" si="6266"/>
        <v/>
      </c>
      <c r="S394" s="100" t="str">
        <f t="shared" si="6216"/>
        <v/>
      </c>
      <c r="T394" s="100" t="str">
        <f t="shared" si="6267"/>
        <v/>
      </c>
      <c r="U394" s="100" t="str">
        <f t="shared" si="6217"/>
        <v/>
      </c>
      <c r="V394" s="100" t="str">
        <f t="shared" si="6268"/>
        <v/>
      </c>
      <c r="W394" s="100" t="str">
        <f t="shared" si="6218"/>
        <v/>
      </c>
      <c r="X394" s="100" t="str">
        <f t="shared" si="6269"/>
        <v/>
      </c>
      <c r="Y394" s="100" t="str">
        <f t="shared" si="6219"/>
        <v/>
      </c>
      <c r="Z394" s="100" t="str">
        <f t="shared" si="6270"/>
        <v/>
      </c>
      <c r="AA394" s="100" t="str">
        <f t="shared" si="6220"/>
        <v/>
      </c>
      <c r="AB394" s="100" t="str">
        <f t="shared" si="6271"/>
        <v/>
      </c>
      <c r="AC394" s="100" t="str">
        <f t="shared" si="6221"/>
        <v/>
      </c>
      <c r="AD394" s="100" t="str">
        <f t="shared" si="6272"/>
        <v/>
      </c>
      <c r="AE394" s="100" t="str">
        <f t="shared" si="6222"/>
        <v/>
      </c>
      <c r="AF394" s="100" t="str">
        <f t="shared" si="6273"/>
        <v/>
      </c>
      <c r="AG394" s="100" t="str">
        <f t="shared" si="6223"/>
        <v/>
      </c>
      <c r="AH394" s="100" t="str">
        <f t="shared" si="6274"/>
        <v/>
      </c>
      <c r="AI394" s="100" t="str">
        <f t="shared" si="6224"/>
        <v/>
      </c>
      <c r="AJ394" s="100" t="str">
        <f t="shared" si="6275"/>
        <v/>
      </c>
      <c r="AK394" s="100" t="str">
        <f t="shared" si="6225"/>
        <v/>
      </c>
      <c r="AL394" s="100" t="str">
        <f t="shared" si="6276"/>
        <v/>
      </c>
      <c r="AM394" s="100" t="str">
        <f t="shared" si="6226"/>
        <v/>
      </c>
      <c r="AN394" s="100" t="str">
        <f t="shared" si="6277"/>
        <v/>
      </c>
      <c r="AO394" s="100" t="str">
        <f t="shared" si="6227"/>
        <v/>
      </c>
      <c r="AP394" s="100" t="str">
        <f t="shared" si="6278"/>
        <v/>
      </c>
      <c r="AQ394" s="100" t="str">
        <f t="shared" si="6228"/>
        <v/>
      </c>
      <c r="AR394" s="100" t="str">
        <f t="shared" si="6279"/>
        <v/>
      </c>
      <c r="AS394" s="100" t="str">
        <f t="shared" si="6229"/>
        <v/>
      </c>
      <c r="AT394" s="100" t="str">
        <f t="shared" si="6280"/>
        <v/>
      </c>
      <c r="AU394" s="100" t="str">
        <f t="shared" si="6230"/>
        <v/>
      </c>
      <c r="AV394" s="100" t="str">
        <f t="shared" si="6281"/>
        <v/>
      </c>
      <c r="AW394" s="100" t="str">
        <f t="shared" si="6231"/>
        <v/>
      </c>
      <c r="AX394" s="100" t="str">
        <f t="shared" si="6282"/>
        <v/>
      </c>
      <c r="AY394" s="100" t="str">
        <f t="shared" si="6232"/>
        <v/>
      </c>
      <c r="AZ394" s="100" t="str">
        <f t="shared" si="6283"/>
        <v/>
      </c>
      <c r="BA394" s="100" t="str">
        <f t="shared" si="6233"/>
        <v/>
      </c>
      <c r="BB394" s="100" t="str">
        <f t="shared" si="6284"/>
        <v/>
      </c>
      <c r="BC394" s="100" t="str">
        <f>IFERROR(INDEX('INPUT INF'!$F$3:$F$601,MATCH($B394,'INPUT INF'!$A$3:$A$601,FALSE)),"")</f>
        <v/>
      </c>
      <c r="BD394" s="100" t="str">
        <f t="shared" si="6162"/>
        <v/>
      </c>
      <c r="BE394" s="100" t="str">
        <f t="shared" si="6285"/>
        <v/>
      </c>
      <c r="BF394" s="100" t="str">
        <f t="shared" si="6286"/>
        <v/>
      </c>
      <c r="BG394" s="115" t="str">
        <f t="shared" si="6287"/>
        <v/>
      </c>
      <c r="BH394" s="115" t="str">
        <f>IF(AND('INPUT INF'!$O$1="X",BG394="PASS"),BF394,IF($BG394="","0",IF('INPUT INF'!$N$63="YES",$BF394,"")))</f>
        <v>0</v>
      </c>
      <c r="BI394" s="115" t="str">
        <f>IF($BG394="","0",IF('INPUT INF'!$S$64="YES",$BF394,""))</f>
        <v>0</v>
      </c>
      <c r="BJ394" s="115" t="str">
        <f>IF($BG394="","0",IF('INPUT INF'!$S$65="YES",$BF394,""))</f>
        <v>0</v>
      </c>
      <c r="BL394" s="116" t="str">
        <f t="shared" si="6288"/>
        <v/>
      </c>
      <c r="BM394" s="116" t="str">
        <f t="shared" si="6289"/>
        <v/>
      </c>
      <c r="BN394" s="116" t="str">
        <f t="shared" si="6289"/>
        <v/>
      </c>
      <c r="BR394" s="116" t="str">
        <f t="shared" si="6290"/>
        <v/>
      </c>
      <c r="BS394" s="116" t="str">
        <f t="shared" si="6291"/>
        <v/>
      </c>
      <c r="BT394" s="116" t="str">
        <f t="shared" si="6291"/>
        <v/>
      </c>
      <c r="BX394" s="116" t="str">
        <f t="shared" si="6292"/>
        <v/>
      </c>
      <c r="BY394" s="116" t="str">
        <f t="shared" si="6293"/>
        <v/>
      </c>
      <c r="BZ394" s="116" t="str">
        <f t="shared" si="6293"/>
        <v/>
      </c>
      <c r="CD394" s="116" t="str">
        <f t="shared" si="6294"/>
        <v/>
      </c>
      <c r="CE394" s="116" t="str">
        <f t="shared" si="6295"/>
        <v/>
      </c>
      <c r="CF394" s="116" t="str">
        <f t="shared" si="6296"/>
        <v/>
      </c>
      <c r="CJ394" s="116" t="str">
        <f t="shared" si="6297"/>
        <v/>
      </c>
      <c r="CK394" s="116" t="str">
        <f t="shared" si="6298"/>
        <v/>
      </c>
      <c r="CL394" s="116" t="str">
        <f t="shared" si="6299"/>
        <v/>
      </c>
      <c r="CP394" s="116" t="str">
        <f t="shared" si="6300"/>
        <v/>
      </c>
      <c r="CQ394" s="116" t="str">
        <f t="shared" si="6301"/>
        <v/>
      </c>
      <c r="CR394" s="116" t="str">
        <f t="shared" si="6302"/>
        <v/>
      </c>
      <c r="DH394" s="115" t="str">
        <f t="shared" si="6303"/>
        <v/>
      </c>
      <c r="DI394" s="115" t="str">
        <f t="shared" si="6234"/>
        <v/>
      </c>
      <c r="DJ394" s="115" t="str">
        <f t="shared" si="6235"/>
        <v/>
      </c>
      <c r="DK394" s="115" t="str">
        <f t="shared" si="6236"/>
        <v/>
      </c>
      <c r="DL394" s="115" t="str">
        <f t="shared" si="6237"/>
        <v/>
      </c>
      <c r="DM394" s="115" t="str">
        <f t="shared" si="6238"/>
        <v/>
      </c>
      <c r="DN394" s="115" t="str">
        <f t="shared" si="6239"/>
        <v/>
      </c>
      <c r="DO394" s="115" t="str">
        <f t="shared" si="6240"/>
        <v/>
      </c>
      <c r="DP394" s="115" t="str">
        <f t="shared" si="6241"/>
        <v/>
      </c>
      <c r="DQ394" s="115" t="str">
        <f t="shared" si="6242"/>
        <v/>
      </c>
      <c r="DR394" s="115" t="str">
        <f t="shared" si="6243"/>
        <v/>
      </c>
      <c r="DS394" s="115" t="str">
        <f t="shared" si="6244"/>
        <v/>
      </c>
      <c r="DT394" s="115" t="str">
        <f t="shared" si="6245"/>
        <v/>
      </c>
      <c r="DU394" s="115" t="str">
        <f t="shared" si="6246"/>
        <v/>
      </c>
      <c r="DV394" s="115" t="str">
        <f t="shared" si="6247"/>
        <v/>
      </c>
      <c r="DW394" s="115" t="str">
        <f t="shared" si="6248"/>
        <v/>
      </c>
      <c r="DX394" s="115" t="str">
        <f t="shared" si="6249"/>
        <v/>
      </c>
      <c r="DY394" s="115" t="str">
        <f t="shared" si="6250"/>
        <v/>
      </c>
      <c r="DZ394" s="115" t="str">
        <f t="shared" si="6251"/>
        <v/>
      </c>
      <c r="EA394" s="115" t="str">
        <f t="shared" si="6252"/>
        <v/>
      </c>
      <c r="EB394" s="115" t="str">
        <f t="shared" si="6253"/>
        <v/>
      </c>
      <c r="EC394" s="115" t="str">
        <f t="shared" si="6254"/>
        <v/>
      </c>
      <c r="ED394" s="115" t="str">
        <f t="shared" si="6255"/>
        <v/>
      </c>
      <c r="EE394" s="115" t="str">
        <f t="shared" si="6256"/>
        <v/>
      </c>
      <c r="EF394" s="115" t="str">
        <f t="shared" si="6257"/>
        <v/>
      </c>
      <c r="EG394" s="115" t="str">
        <f t="shared" si="6304"/>
        <v/>
      </c>
      <c r="EH394" s="115" t="str">
        <f t="shared" si="6305"/>
        <v/>
      </c>
      <c r="EI394" s="115" t="str">
        <f t="shared" si="6306"/>
        <v/>
      </c>
      <c r="EJ394" s="115" t="str">
        <f t="shared" si="6307"/>
        <v/>
      </c>
      <c r="EK394" s="115" t="str">
        <f t="shared" si="6308"/>
        <v/>
      </c>
      <c r="EL394" s="115" t="str">
        <f t="shared" si="6309"/>
        <v/>
      </c>
      <c r="EM394" s="115" t="str">
        <f t="shared" si="6310"/>
        <v/>
      </c>
      <c r="EN394" s="115" t="str">
        <f t="shared" si="6311"/>
        <v/>
      </c>
      <c r="EO394" s="115" t="str">
        <f t="shared" si="6312"/>
        <v/>
      </c>
      <c r="EP394" s="115" t="str">
        <f t="shared" si="6313"/>
        <v/>
      </c>
      <c r="EQ394" s="115" t="str">
        <f t="shared" si="6314"/>
        <v/>
      </c>
      <c r="ER394" s="115" t="str">
        <f t="shared" si="6315"/>
        <v/>
      </c>
      <c r="ES394" s="115" t="str">
        <f t="shared" si="6316"/>
        <v/>
      </c>
      <c r="ET394" s="115" t="str">
        <f t="shared" si="6317"/>
        <v/>
      </c>
      <c r="EU394" s="115" t="str">
        <f t="shared" si="6318"/>
        <v/>
      </c>
      <c r="EV394" s="115" t="str">
        <f t="shared" si="6319"/>
        <v/>
      </c>
      <c r="EW394" s="115" t="str">
        <f t="shared" si="6320"/>
        <v/>
      </c>
      <c r="EX394" s="115" t="str">
        <f t="shared" si="6321"/>
        <v/>
      </c>
      <c r="EY394" s="115" t="str">
        <f t="shared" si="6322"/>
        <v/>
      </c>
      <c r="EZ394" s="115" t="str">
        <f t="shared" si="6323"/>
        <v/>
      </c>
      <c r="FA394" s="115" t="str">
        <f t="shared" si="6324"/>
        <v/>
      </c>
      <c r="FB394" s="115" t="str">
        <f t="shared" si="6325"/>
        <v/>
      </c>
      <c r="FC394" s="115" t="str">
        <f t="shared" si="6326"/>
        <v/>
      </c>
      <c r="FD394" s="115" t="str">
        <f t="shared" si="6327"/>
        <v/>
      </c>
      <c r="FE394" s="115" t="str">
        <f t="shared" si="6328"/>
        <v/>
      </c>
      <c r="GY394" s="135"/>
      <c r="GZ394" s="135"/>
      <c r="HA394" s="135"/>
      <c r="HB394" s="135"/>
      <c r="HC394" s="135"/>
    </row>
    <row r="395" spans="1:233" ht="15" customHeight="1" x14ac:dyDescent="0.25">
      <c r="A395" s="115">
        <v>393</v>
      </c>
      <c r="B395" s="115" t="str">
        <f t="shared" si="6141"/>
        <v/>
      </c>
      <c r="C395" s="115" t="s">
        <v>68</v>
      </c>
      <c r="D395" s="100">
        <f t="shared" si="6144"/>
        <v>0</v>
      </c>
      <c r="E395" s="100" t="str">
        <f t="shared" si="6259"/>
        <v/>
      </c>
      <c r="F395" s="100" t="str">
        <f t="shared" si="6260"/>
        <v/>
      </c>
      <c r="G395" s="100" t="str">
        <f t="shared" si="6210"/>
        <v/>
      </c>
      <c r="H395" s="100" t="str">
        <f t="shared" si="6261"/>
        <v/>
      </c>
      <c r="I395" s="100" t="str">
        <f t="shared" si="6211"/>
        <v/>
      </c>
      <c r="J395" s="100" t="str">
        <f t="shared" si="6262"/>
        <v/>
      </c>
      <c r="K395" s="100" t="str">
        <f t="shared" si="6212"/>
        <v/>
      </c>
      <c r="L395" s="100" t="str">
        <f t="shared" si="6263"/>
        <v/>
      </c>
      <c r="M395" s="100" t="str">
        <f t="shared" si="6213"/>
        <v/>
      </c>
      <c r="N395" s="100" t="str">
        <f t="shared" si="6264"/>
        <v/>
      </c>
      <c r="O395" s="100" t="str">
        <f t="shared" si="6214"/>
        <v/>
      </c>
      <c r="P395" s="100" t="str">
        <f t="shared" si="6265"/>
        <v/>
      </c>
      <c r="Q395" s="100" t="str">
        <f t="shared" si="6215"/>
        <v/>
      </c>
      <c r="R395" s="100" t="str">
        <f t="shared" si="6266"/>
        <v/>
      </c>
      <c r="S395" s="100" t="str">
        <f t="shared" si="6216"/>
        <v/>
      </c>
      <c r="T395" s="100" t="str">
        <f t="shared" si="6267"/>
        <v/>
      </c>
      <c r="U395" s="100" t="str">
        <f t="shared" si="6217"/>
        <v/>
      </c>
      <c r="V395" s="100" t="str">
        <f t="shared" si="6268"/>
        <v/>
      </c>
      <c r="W395" s="100" t="str">
        <f t="shared" si="6218"/>
        <v/>
      </c>
      <c r="X395" s="100" t="str">
        <f t="shared" si="6269"/>
        <v/>
      </c>
      <c r="Y395" s="100" t="str">
        <f t="shared" si="6219"/>
        <v/>
      </c>
      <c r="Z395" s="100" t="str">
        <f t="shared" si="6270"/>
        <v/>
      </c>
      <c r="AA395" s="100" t="str">
        <f t="shared" si="6220"/>
        <v/>
      </c>
      <c r="AB395" s="100" t="str">
        <f t="shared" si="6271"/>
        <v/>
      </c>
      <c r="AC395" s="100" t="str">
        <f t="shared" si="6221"/>
        <v/>
      </c>
      <c r="AD395" s="100" t="str">
        <f t="shared" si="6272"/>
        <v/>
      </c>
      <c r="AE395" s="100" t="str">
        <f t="shared" si="6222"/>
        <v/>
      </c>
      <c r="AF395" s="100" t="str">
        <f t="shared" si="6273"/>
        <v/>
      </c>
      <c r="AG395" s="100" t="str">
        <f t="shared" si="6223"/>
        <v/>
      </c>
      <c r="AH395" s="100" t="str">
        <f t="shared" si="6274"/>
        <v/>
      </c>
      <c r="AI395" s="100" t="str">
        <f t="shared" si="6224"/>
        <v/>
      </c>
      <c r="AJ395" s="100" t="str">
        <f t="shared" si="6275"/>
        <v/>
      </c>
      <c r="AK395" s="100" t="str">
        <f t="shared" si="6225"/>
        <v/>
      </c>
      <c r="AL395" s="100" t="str">
        <f t="shared" si="6276"/>
        <v/>
      </c>
      <c r="AM395" s="100" t="str">
        <f t="shared" si="6226"/>
        <v/>
      </c>
      <c r="AN395" s="100" t="str">
        <f t="shared" si="6277"/>
        <v/>
      </c>
      <c r="AO395" s="100" t="str">
        <f t="shared" si="6227"/>
        <v/>
      </c>
      <c r="AP395" s="100" t="str">
        <f t="shared" si="6278"/>
        <v/>
      </c>
      <c r="AQ395" s="100" t="str">
        <f t="shared" si="6228"/>
        <v/>
      </c>
      <c r="AR395" s="100" t="str">
        <f t="shared" si="6279"/>
        <v/>
      </c>
      <c r="AS395" s="100" t="str">
        <f t="shared" si="6229"/>
        <v/>
      </c>
      <c r="AT395" s="100" t="str">
        <f t="shared" si="6280"/>
        <v/>
      </c>
      <c r="AU395" s="100" t="str">
        <f t="shared" si="6230"/>
        <v/>
      </c>
      <c r="AV395" s="100" t="str">
        <f t="shared" si="6281"/>
        <v/>
      </c>
      <c r="AW395" s="100" t="str">
        <f t="shared" si="6231"/>
        <v/>
      </c>
      <c r="AX395" s="100" t="str">
        <f t="shared" si="6282"/>
        <v/>
      </c>
      <c r="AY395" s="100" t="str">
        <f t="shared" si="6232"/>
        <v/>
      </c>
      <c r="AZ395" s="100" t="str">
        <f t="shared" si="6283"/>
        <v/>
      </c>
      <c r="BA395" s="100" t="str">
        <f t="shared" si="6233"/>
        <v/>
      </c>
      <c r="BB395" s="100" t="str">
        <f t="shared" si="6284"/>
        <v/>
      </c>
      <c r="BC395" s="100" t="str">
        <f>IFERROR(INDEX('INPUT INF'!$F$3:$F$601,MATCH($B395,'INPUT INF'!$A$3:$A$601,FALSE)),"")</f>
        <v/>
      </c>
      <c r="BD395" s="100" t="str">
        <f t="shared" si="6162"/>
        <v/>
      </c>
      <c r="BE395" s="100" t="str">
        <f t="shared" si="6285"/>
        <v/>
      </c>
      <c r="BF395" s="100" t="str">
        <f t="shared" si="6286"/>
        <v/>
      </c>
      <c r="BG395" s="115" t="str">
        <f t="shared" si="6287"/>
        <v/>
      </c>
      <c r="BH395" s="115" t="str">
        <f>IF(AND('INPUT INF'!$O$1="X",BG395="PASS"),BF395,IF($BG395="","0",IF('INPUT INF'!$N$63="YES",$BF395,"")))</f>
        <v>0</v>
      </c>
      <c r="BI395" s="115" t="str">
        <f>IF($BG395="","0",IF('INPUT INF'!$S$64="YES",$BF395,""))</f>
        <v>0</v>
      </c>
      <c r="BJ395" s="115" t="str">
        <f>IF($BG395="","0",IF('INPUT INF'!$S$65="YES",$BF395,""))</f>
        <v>0</v>
      </c>
      <c r="BL395" s="116" t="str">
        <f t="shared" si="6288"/>
        <v/>
      </c>
      <c r="BM395" s="116" t="str">
        <f t="shared" si="6289"/>
        <v/>
      </c>
      <c r="BN395" s="116" t="str">
        <f t="shared" si="6289"/>
        <v/>
      </c>
      <c r="BR395" s="116" t="str">
        <f t="shared" si="6290"/>
        <v/>
      </c>
      <c r="BS395" s="116" t="str">
        <f t="shared" si="6291"/>
        <v/>
      </c>
      <c r="BT395" s="116" t="str">
        <f t="shared" si="6291"/>
        <v/>
      </c>
      <c r="BX395" s="116" t="str">
        <f t="shared" si="6292"/>
        <v/>
      </c>
      <c r="BY395" s="116" t="str">
        <f t="shared" si="6293"/>
        <v/>
      </c>
      <c r="BZ395" s="116" t="str">
        <f t="shared" si="6293"/>
        <v/>
      </c>
      <c r="CD395" s="116" t="str">
        <f t="shared" si="6294"/>
        <v/>
      </c>
      <c r="CE395" s="116" t="str">
        <f t="shared" si="6295"/>
        <v/>
      </c>
      <c r="CF395" s="116" t="str">
        <f t="shared" si="6296"/>
        <v/>
      </c>
      <c r="CJ395" s="116" t="str">
        <f t="shared" si="6297"/>
        <v/>
      </c>
      <c r="CK395" s="116" t="str">
        <f t="shared" si="6298"/>
        <v/>
      </c>
      <c r="CL395" s="116" t="str">
        <f t="shared" si="6299"/>
        <v/>
      </c>
      <c r="CP395" s="116" t="str">
        <f t="shared" si="6300"/>
        <v/>
      </c>
      <c r="CQ395" s="116" t="str">
        <f t="shared" si="6301"/>
        <v/>
      </c>
      <c r="CR395" s="116" t="str">
        <f t="shared" si="6302"/>
        <v/>
      </c>
      <c r="DH395" s="115" t="str">
        <f t="shared" si="6303"/>
        <v/>
      </c>
      <c r="DI395" s="115" t="str">
        <f t="shared" si="6234"/>
        <v/>
      </c>
      <c r="DJ395" s="115" t="str">
        <f t="shared" si="6235"/>
        <v/>
      </c>
      <c r="DK395" s="115" t="str">
        <f t="shared" si="6236"/>
        <v/>
      </c>
      <c r="DL395" s="115" t="str">
        <f t="shared" si="6237"/>
        <v/>
      </c>
      <c r="DM395" s="115" t="str">
        <f t="shared" si="6238"/>
        <v/>
      </c>
      <c r="DN395" s="115" t="str">
        <f t="shared" si="6239"/>
        <v/>
      </c>
      <c r="DO395" s="115" t="str">
        <f t="shared" si="6240"/>
        <v/>
      </c>
      <c r="DP395" s="115" t="str">
        <f t="shared" si="6241"/>
        <v/>
      </c>
      <c r="DQ395" s="115" t="str">
        <f t="shared" si="6242"/>
        <v/>
      </c>
      <c r="DR395" s="115" t="str">
        <f t="shared" si="6243"/>
        <v/>
      </c>
      <c r="DS395" s="115" t="str">
        <f t="shared" si="6244"/>
        <v/>
      </c>
      <c r="DT395" s="115" t="str">
        <f t="shared" si="6245"/>
        <v/>
      </c>
      <c r="DU395" s="115" t="str">
        <f t="shared" si="6246"/>
        <v/>
      </c>
      <c r="DV395" s="115" t="str">
        <f t="shared" si="6247"/>
        <v/>
      </c>
      <c r="DW395" s="115" t="str">
        <f t="shared" si="6248"/>
        <v/>
      </c>
      <c r="DX395" s="115" t="str">
        <f t="shared" si="6249"/>
        <v/>
      </c>
      <c r="DY395" s="115" t="str">
        <f t="shared" si="6250"/>
        <v/>
      </c>
      <c r="DZ395" s="115" t="str">
        <f t="shared" si="6251"/>
        <v/>
      </c>
      <c r="EA395" s="115" t="str">
        <f t="shared" si="6252"/>
        <v/>
      </c>
      <c r="EB395" s="115" t="str">
        <f t="shared" si="6253"/>
        <v/>
      </c>
      <c r="EC395" s="115" t="str">
        <f t="shared" si="6254"/>
        <v/>
      </c>
      <c r="ED395" s="115" t="str">
        <f t="shared" si="6255"/>
        <v/>
      </c>
      <c r="EE395" s="115" t="str">
        <f t="shared" si="6256"/>
        <v/>
      </c>
      <c r="EF395" s="115" t="str">
        <f t="shared" si="6257"/>
        <v/>
      </c>
      <c r="EG395" s="115" t="str">
        <f t="shared" si="6304"/>
        <v/>
      </c>
      <c r="EH395" s="115" t="str">
        <f t="shared" si="6305"/>
        <v/>
      </c>
      <c r="EI395" s="115" t="str">
        <f t="shared" si="6306"/>
        <v/>
      </c>
      <c r="EJ395" s="115" t="str">
        <f t="shared" si="6307"/>
        <v/>
      </c>
      <c r="EK395" s="115" t="str">
        <f t="shared" si="6308"/>
        <v/>
      </c>
      <c r="EL395" s="115" t="str">
        <f t="shared" si="6309"/>
        <v/>
      </c>
      <c r="EM395" s="115" t="str">
        <f t="shared" si="6310"/>
        <v/>
      </c>
      <c r="EN395" s="115" t="str">
        <f t="shared" si="6311"/>
        <v/>
      </c>
      <c r="EO395" s="115" t="str">
        <f t="shared" si="6312"/>
        <v/>
      </c>
      <c r="EP395" s="115" t="str">
        <f t="shared" si="6313"/>
        <v/>
      </c>
      <c r="EQ395" s="115" t="str">
        <f t="shared" si="6314"/>
        <v/>
      </c>
      <c r="ER395" s="115" t="str">
        <f t="shared" si="6315"/>
        <v/>
      </c>
      <c r="ES395" s="115" t="str">
        <f t="shared" si="6316"/>
        <v/>
      </c>
      <c r="ET395" s="115" t="str">
        <f t="shared" si="6317"/>
        <v/>
      </c>
      <c r="EU395" s="115" t="str">
        <f t="shared" si="6318"/>
        <v/>
      </c>
      <c r="EV395" s="115" t="str">
        <f t="shared" si="6319"/>
        <v/>
      </c>
      <c r="EW395" s="115" t="str">
        <f t="shared" si="6320"/>
        <v/>
      </c>
      <c r="EX395" s="115" t="str">
        <f t="shared" si="6321"/>
        <v/>
      </c>
      <c r="EY395" s="115" t="str">
        <f t="shared" si="6322"/>
        <v/>
      </c>
      <c r="EZ395" s="115" t="str">
        <f t="shared" si="6323"/>
        <v/>
      </c>
      <c r="FA395" s="115" t="str">
        <f t="shared" si="6324"/>
        <v/>
      </c>
      <c r="FB395" s="115" t="str">
        <f t="shared" si="6325"/>
        <v/>
      </c>
      <c r="FC395" s="115" t="str">
        <f t="shared" si="6326"/>
        <v/>
      </c>
      <c r="FD395" s="115" t="str">
        <f t="shared" si="6327"/>
        <v/>
      </c>
      <c r="FE395" s="115" t="str">
        <f t="shared" si="6328"/>
        <v/>
      </c>
      <c r="GY395" s="135"/>
      <c r="GZ395" s="135"/>
      <c r="HA395" s="135"/>
      <c r="HB395" s="135"/>
      <c r="HC395" s="135"/>
    </row>
    <row r="396" spans="1:233" ht="15" customHeight="1" x14ac:dyDescent="0.25">
      <c r="A396" s="115">
        <v>394</v>
      </c>
      <c r="B396" s="115" t="str">
        <f t="shared" si="6141"/>
        <v/>
      </c>
      <c r="C396" s="115" t="s">
        <v>68</v>
      </c>
      <c r="D396" s="100">
        <f t="shared" si="6144"/>
        <v>0</v>
      </c>
      <c r="E396" s="100" t="str">
        <f t="shared" si="6259"/>
        <v/>
      </c>
      <c r="F396" s="100" t="str">
        <f t="shared" si="6260"/>
        <v/>
      </c>
      <c r="G396" s="100" t="str">
        <f t="shared" si="6210"/>
        <v/>
      </c>
      <c r="H396" s="100" t="str">
        <f t="shared" si="6261"/>
        <v/>
      </c>
      <c r="I396" s="100" t="str">
        <f t="shared" si="6211"/>
        <v/>
      </c>
      <c r="J396" s="100" t="str">
        <f t="shared" si="6262"/>
        <v/>
      </c>
      <c r="K396" s="100" t="str">
        <f t="shared" si="6212"/>
        <v/>
      </c>
      <c r="L396" s="100" t="str">
        <f t="shared" si="6263"/>
        <v/>
      </c>
      <c r="M396" s="100" t="str">
        <f t="shared" si="6213"/>
        <v/>
      </c>
      <c r="N396" s="100" t="str">
        <f t="shared" si="6264"/>
        <v/>
      </c>
      <c r="O396" s="100" t="str">
        <f t="shared" si="6214"/>
        <v/>
      </c>
      <c r="P396" s="100" t="str">
        <f t="shared" si="6265"/>
        <v/>
      </c>
      <c r="Q396" s="100" t="str">
        <f t="shared" si="6215"/>
        <v/>
      </c>
      <c r="R396" s="100" t="str">
        <f t="shared" si="6266"/>
        <v/>
      </c>
      <c r="S396" s="100" t="str">
        <f t="shared" si="6216"/>
        <v/>
      </c>
      <c r="T396" s="100" t="str">
        <f t="shared" si="6267"/>
        <v/>
      </c>
      <c r="U396" s="100" t="str">
        <f t="shared" si="6217"/>
        <v/>
      </c>
      <c r="V396" s="100" t="str">
        <f t="shared" si="6268"/>
        <v/>
      </c>
      <c r="W396" s="100" t="str">
        <f t="shared" si="6218"/>
        <v/>
      </c>
      <c r="X396" s="100" t="str">
        <f t="shared" si="6269"/>
        <v/>
      </c>
      <c r="Y396" s="100" t="str">
        <f t="shared" si="6219"/>
        <v/>
      </c>
      <c r="Z396" s="100" t="str">
        <f t="shared" si="6270"/>
        <v/>
      </c>
      <c r="AA396" s="100" t="str">
        <f t="shared" si="6220"/>
        <v/>
      </c>
      <c r="AB396" s="100" t="str">
        <f t="shared" si="6271"/>
        <v/>
      </c>
      <c r="AC396" s="100" t="str">
        <f t="shared" si="6221"/>
        <v/>
      </c>
      <c r="AD396" s="100" t="str">
        <f t="shared" si="6272"/>
        <v/>
      </c>
      <c r="AE396" s="100" t="str">
        <f t="shared" si="6222"/>
        <v/>
      </c>
      <c r="AF396" s="100" t="str">
        <f t="shared" si="6273"/>
        <v/>
      </c>
      <c r="AG396" s="100" t="str">
        <f t="shared" si="6223"/>
        <v/>
      </c>
      <c r="AH396" s="100" t="str">
        <f t="shared" si="6274"/>
        <v/>
      </c>
      <c r="AI396" s="100" t="str">
        <f t="shared" si="6224"/>
        <v/>
      </c>
      <c r="AJ396" s="100" t="str">
        <f t="shared" si="6275"/>
        <v/>
      </c>
      <c r="AK396" s="100" t="str">
        <f t="shared" si="6225"/>
        <v/>
      </c>
      <c r="AL396" s="100" t="str">
        <f t="shared" si="6276"/>
        <v/>
      </c>
      <c r="AM396" s="100" t="str">
        <f t="shared" si="6226"/>
        <v/>
      </c>
      <c r="AN396" s="100" t="str">
        <f t="shared" si="6277"/>
        <v/>
      </c>
      <c r="AO396" s="100" t="str">
        <f t="shared" si="6227"/>
        <v/>
      </c>
      <c r="AP396" s="100" t="str">
        <f t="shared" si="6278"/>
        <v/>
      </c>
      <c r="AQ396" s="100" t="str">
        <f t="shared" si="6228"/>
        <v/>
      </c>
      <c r="AR396" s="100" t="str">
        <f t="shared" si="6279"/>
        <v/>
      </c>
      <c r="AS396" s="100" t="str">
        <f t="shared" si="6229"/>
        <v/>
      </c>
      <c r="AT396" s="100" t="str">
        <f t="shared" si="6280"/>
        <v/>
      </c>
      <c r="AU396" s="100" t="str">
        <f t="shared" si="6230"/>
        <v/>
      </c>
      <c r="AV396" s="100" t="str">
        <f t="shared" si="6281"/>
        <v/>
      </c>
      <c r="AW396" s="100" t="str">
        <f t="shared" si="6231"/>
        <v/>
      </c>
      <c r="AX396" s="100" t="str">
        <f t="shared" si="6282"/>
        <v/>
      </c>
      <c r="AY396" s="100" t="str">
        <f t="shared" si="6232"/>
        <v/>
      </c>
      <c r="AZ396" s="100" t="str">
        <f t="shared" si="6283"/>
        <v/>
      </c>
      <c r="BA396" s="100" t="str">
        <f t="shared" si="6233"/>
        <v/>
      </c>
      <c r="BB396" s="100" t="str">
        <f t="shared" si="6284"/>
        <v/>
      </c>
      <c r="BC396" s="100" t="str">
        <f>IFERROR(INDEX('INPUT INF'!$F$3:$F$601,MATCH($B396,'INPUT INF'!$A$3:$A$601,FALSE)),"")</f>
        <v/>
      </c>
      <c r="BD396" s="100" t="str">
        <f t="shared" si="6162"/>
        <v/>
      </c>
      <c r="BE396" s="100" t="str">
        <f t="shared" si="6285"/>
        <v/>
      </c>
      <c r="BF396" s="100" t="str">
        <f t="shared" si="6286"/>
        <v/>
      </c>
      <c r="BG396" s="115" t="str">
        <f t="shared" si="6287"/>
        <v/>
      </c>
      <c r="BH396" s="115" t="str">
        <f>IF(AND('INPUT INF'!$O$1="X",BG396="PASS"),BF396,IF($BG396="","0",IF('INPUT INF'!$N$63="YES",$BF396,"")))</f>
        <v>0</v>
      </c>
      <c r="BI396" s="115" t="str">
        <f>IF($BG396="","0",IF('INPUT INF'!$S$64="YES",$BF396,""))</f>
        <v>0</v>
      </c>
      <c r="BJ396" s="115" t="str">
        <f>IF($BG396="","0",IF('INPUT INF'!$S$65="YES",$BF396,""))</f>
        <v>0</v>
      </c>
      <c r="BL396" s="116" t="str">
        <f t="shared" si="6288"/>
        <v/>
      </c>
      <c r="BM396" s="116" t="str">
        <f t="shared" si="6289"/>
        <v/>
      </c>
      <c r="BN396" s="116" t="str">
        <f t="shared" si="6289"/>
        <v/>
      </c>
      <c r="BR396" s="116" t="str">
        <f t="shared" si="6290"/>
        <v/>
      </c>
      <c r="BS396" s="116" t="str">
        <f t="shared" si="6291"/>
        <v/>
      </c>
      <c r="BT396" s="116" t="str">
        <f t="shared" si="6291"/>
        <v/>
      </c>
      <c r="BX396" s="116" t="str">
        <f t="shared" si="6292"/>
        <v/>
      </c>
      <c r="BY396" s="116" t="str">
        <f t="shared" si="6293"/>
        <v/>
      </c>
      <c r="BZ396" s="116" t="str">
        <f t="shared" si="6293"/>
        <v/>
      </c>
      <c r="CD396" s="116" t="str">
        <f t="shared" si="6294"/>
        <v/>
      </c>
      <c r="CE396" s="116" t="str">
        <f t="shared" si="6295"/>
        <v/>
      </c>
      <c r="CF396" s="116" t="str">
        <f t="shared" si="6296"/>
        <v/>
      </c>
      <c r="CJ396" s="116" t="str">
        <f t="shared" si="6297"/>
        <v/>
      </c>
      <c r="CK396" s="116" t="str">
        <f t="shared" si="6298"/>
        <v/>
      </c>
      <c r="CL396" s="116" t="str">
        <f t="shared" si="6299"/>
        <v/>
      </c>
      <c r="CP396" s="116" t="str">
        <f t="shared" si="6300"/>
        <v/>
      </c>
      <c r="CQ396" s="116" t="str">
        <f t="shared" si="6301"/>
        <v/>
      </c>
      <c r="CR396" s="116" t="str">
        <f t="shared" si="6302"/>
        <v/>
      </c>
      <c r="DH396" s="115" t="str">
        <f t="shared" si="6303"/>
        <v/>
      </c>
      <c r="DI396" s="115" t="str">
        <f t="shared" si="6234"/>
        <v/>
      </c>
      <c r="DJ396" s="115" t="str">
        <f t="shared" si="6235"/>
        <v/>
      </c>
      <c r="DK396" s="115" t="str">
        <f t="shared" si="6236"/>
        <v/>
      </c>
      <c r="DL396" s="115" t="str">
        <f t="shared" si="6237"/>
        <v/>
      </c>
      <c r="DM396" s="115" t="str">
        <f t="shared" si="6238"/>
        <v/>
      </c>
      <c r="DN396" s="115" t="str">
        <f t="shared" si="6239"/>
        <v/>
      </c>
      <c r="DO396" s="115" t="str">
        <f t="shared" si="6240"/>
        <v/>
      </c>
      <c r="DP396" s="115" t="str">
        <f t="shared" si="6241"/>
        <v/>
      </c>
      <c r="DQ396" s="115" t="str">
        <f t="shared" si="6242"/>
        <v/>
      </c>
      <c r="DR396" s="115" t="str">
        <f t="shared" si="6243"/>
        <v/>
      </c>
      <c r="DS396" s="115" t="str">
        <f t="shared" si="6244"/>
        <v/>
      </c>
      <c r="DT396" s="115" t="str">
        <f t="shared" si="6245"/>
        <v/>
      </c>
      <c r="DU396" s="115" t="str">
        <f t="shared" si="6246"/>
        <v/>
      </c>
      <c r="DV396" s="115" t="str">
        <f t="shared" si="6247"/>
        <v/>
      </c>
      <c r="DW396" s="115" t="str">
        <f t="shared" si="6248"/>
        <v/>
      </c>
      <c r="DX396" s="115" t="str">
        <f t="shared" si="6249"/>
        <v/>
      </c>
      <c r="DY396" s="115" t="str">
        <f t="shared" si="6250"/>
        <v/>
      </c>
      <c r="DZ396" s="115" t="str">
        <f t="shared" si="6251"/>
        <v/>
      </c>
      <c r="EA396" s="115" t="str">
        <f t="shared" si="6252"/>
        <v/>
      </c>
      <c r="EB396" s="115" t="str">
        <f t="shared" si="6253"/>
        <v/>
      </c>
      <c r="EC396" s="115" t="str">
        <f t="shared" si="6254"/>
        <v/>
      </c>
      <c r="ED396" s="115" t="str">
        <f t="shared" si="6255"/>
        <v/>
      </c>
      <c r="EE396" s="115" t="str">
        <f t="shared" si="6256"/>
        <v/>
      </c>
      <c r="EF396" s="115" t="str">
        <f t="shared" si="6257"/>
        <v/>
      </c>
      <c r="EG396" s="115" t="str">
        <f t="shared" si="6304"/>
        <v/>
      </c>
      <c r="EH396" s="115" t="str">
        <f t="shared" si="6305"/>
        <v/>
      </c>
      <c r="EI396" s="115" t="str">
        <f t="shared" si="6306"/>
        <v/>
      </c>
      <c r="EJ396" s="115" t="str">
        <f t="shared" si="6307"/>
        <v/>
      </c>
      <c r="EK396" s="115" t="str">
        <f t="shared" si="6308"/>
        <v/>
      </c>
      <c r="EL396" s="115" t="str">
        <f t="shared" si="6309"/>
        <v/>
      </c>
      <c r="EM396" s="115" t="str">
        <f t="shared" si="6310"/>
        <v/>
      </c>
      <c r="EN396" s="115" t="str">
        <f t="shared" si="6311"/>
        <v/>
      </c>
      <c r="EO396" s="115" t="str">
        <f t="shared" si="6312"/>
        <v/>
      </c>
      <c r="EP396" s="115" t="str">
        <f t="shared" si="6313"/>
        <v/>
      </c>
      <c r="EQ396" s="115" t="str">
        <f t="shared" si="6314"/>
        <v/>
      </c>
      <c r="ER396" s="115" t="str">
        <f t="shared" si="6315"/>
        <v/>
      </c>
      <c r="ES396" s="115" t="str">
        <f t="shared" si="6316"/>
        <v/>
      </c>
      <c r="ET396" s="115" t="str">
        <f t="shared" si="6317"/>
        <v/>
      </c>
      <c r="EU396" s="115" t="str">
        <f t="shared" si="6318"/>
        <v/>
      </c>
      <c r="EV396" s="115" t="str">
        <f t="shared" si="6319"/>
        <v/>
      </c>
      <c r="EW396" s="115" t="str">
        <f t="shared" si="6320"/>
        <v/>
      </c>
      <c r="EX396" s="115" t="str">
        <f t="shared" si="6321"/>
        <v/>
      </c>
      <c r="EY396" s="115" t="str">
        <f t="shared" si="6322"/>
        <v/>
      </c>
      <c r="EZ396" s="115" t="str">
        <f t="shared" si="6323"/>
        <v/>
      </c>
      <c r="FA396" s="115" t="str">
        <f t="shared" si="6324"/>
        <v/>
      </c>
      <c r="FB396" s="115" t="str">
        <f t="shared" si="6325"/>
        <v/>
      </c>
      <c r="FC396" s="115" t="str">
        <f t="shared" si="6326"/>
        <v/>
      </c>
      <c r="FD396" s="115" t="str">
        <f t="shared" si="6327"/>
        <v/>
      </c>
      <c r="FE396" s="115" t="str">
        <f t="shared" si="6328"/>
        <v/>
      </c>
      <c r="GY396" s="135"/>
      <c r="GZ396" s="135"/>
      <c r="HA396" s="135"/>
      <c r="HB396" s="135"/>
      <c r="HC396" s="135"/>
    </row>
    <row r="397" spans="1:233" ht="15" customHeight="1" x14ac:dyDescent="0.25">
      <c r="A397" s="115">
        <v>395</v>
      </c>
      <c r="B397" s="115" t="str">
        <f t="shared" si="6141"/>
        <v/>
      </c>
      <c r="C397" s="115" t="s">
        <v>68</v>
      </c>
      <c r="D397" s="100">
        <f t="shared" si="6144"/>
        <v>0</v>
      </c>
      <c r="E397" s="100" t="str">
        <f t="shared" si="6259"/>
        <v/>
      </c>
      <c r="F397" s="100" t="str">
        <f t="shared" si="6260"/>
        <v/>
      </c>
      <c r="G397" s="100" t="str">
        <f t="shared" si="6210"/>
        <v/>
      </c>
      <c r="H397" s="100" t="str">
        <f t="shared" si="6261"/>
        <v/>
      </c>
      <c r="I397" s="100" t="str">
        <f t="shared" si="6211"/>
        <v/>
      </c>
      <c r="J397" s="100" t="str">
        <f t="shared" si="6262"/>
        <v/>
      </c>
      <c r="K397" s="100" t="str">
        <f t="shared" si="6212"/>
        <v/>
      </c>
      <c r="L397" s="100" t="str">
        <f t="shared" si="6263"/>
        <v/>
      </c>
      <c r="M397" s="100" t="str">
        <f t="shared" si="6213"/>
        <v/>
      </c>
      <c r="N397" s="100" t="str">
        <f t="shared" si="6264"/>
        <v/>
      </c>
      <c r="O397" s="100" t="str">
        <f t="shared" si="6214"/>
        <v/>
      </c>
      <c r="P397" s="100" t="str">
        <f t="shared" si="6265"/>
        <v/>
      </c>
      <c r="Q397" s="100" t="str">
        <f t="shared" si="6215"/>
        <v/>
      </c>
      <c r="R397" s="100" t="str">
        <f t="shared" si="6266"/>
        <v/>
      </c>
      <c r="S397" s="100" t="str">
        <f t="shared" si="6216"/>
        <v/>
      </c>
      <c r="T397" s="100" t="str">
        <f t="shared" si="6267"/>
        <v/>
      </c>
      <c r="U397" s="100" t="str">
        <f t="shared" si="6217"/>
        <v/>
      </c>
      <c r="V397" s="100" t="str">
        <f t="shared" si="6268"/>
        <v/>
      </c>
      <c r="W397" s="100" t="str">
        <f t="shared" si="6218"/>
        <v/>
      </c>
      <c r="X397" s="100" t="str">
        <f t="shared" si="6269"/>
        <v/>
      </c>
      <c r="Y397" s="100" t="str">
        <f t="shared" si="6219"/>
        <v/>
      </c>
      <c r="Z397" s="100" t="str">
        <f t="shared" si="6270"/>
        <v/>
      </c>
      <c r="AA397" s="100" t="str">
        <f t="shared" si="6220"/>
        <v/>
      </c>
      <c r="AB397" s="100" t="str">
        <f t="shared" si="6271"/>
        <v/>
      </c>
      <c r="AC397" s="100" t="str">
        <f t="shared" si="6221"/>
        <v/>
      </c>
      <c r="AD397" s="100" t="str">
        <f t="shared" si="6272"/>
        <v/>
      </c>
      <c r="AE397" s="100" t="str">
        <f t="shared" si="6222"/>
        <v/>
      </c>
      <c r="AF397" s="100" t="str">
        <f t="shared" si="6273"/>
        <v/>
      </c>
      <c r="AG397" s="100" t="str">
        <f t="shared" si="6223"/>
        <v/>
      </c>
      <c r="AH397" s="100" t="str">
        <f t="shared" si="6274"/>
        <v/>
      </c>
      <c r="AI397" s="100" t="str">
        <f t="shared" si="6224"/>
        <v/>
      </c>
      <c r="AJ397" s="100" t="str">
        <f t="shared" si="6275"/>
        <v/>
      </c>
      <c r="AK397" s="100" t="str">
        <f t="shared" si="6225"/>
        <v/>
      </c>
      <c r="AL397" s="100" t="str">
        <f t="shared" si="6276"/>
        <v/>
      </c>
      <c r="AM397" s="100" t="str">
        <f t="shared" si="6226"/>
        <v/>
      </c>
      <c r="AN397" s="100" t="str">
        <f t="shared" si="6277"/>
        <v/>
      </c>
      <c r="AO397" s="100" t="str">
        <f t="shared" si="6227"/>
        <v/>
      </c>
      <c r="AP397" s="100" t="str">
        <f t="shared" si="6278"/>
        <v/>
      </c>
      <c r="AQ397" s="100" t="str">
        <f t="shared" si="6228"/>
        <v/>
      </c>
      <c r="AR397" s="100" t="str">
        <f t="shared" si="6279"/>
        <v/>
      </c>
      <c r="AS397" s="100" t="str">
        <f t="shared" si="6229"/>
        <v/>
      </c>
      <c r="AT397" s="100" t="str">
        <f t="shared" si="6280"/>
        <v/>
      </c>
      <c r="AU397" s="100" t="str">
        <f t="shared" si="6230"/>
        <v/>
      </c>
      <c r="AV397" s="100" t="str">
        <f t="shared" si="6281"/>
        <v/>
      </c>
      <c r="AW397" s="100" t="str">
        <f t="shared" si="6231"/>
        <v/>
      </c>
      <c r="AX397" s="100" t="str">
        <f t="shared" si="6282"/>
        <v/>
      </c>
      <c r="AY397" s="100" t="str">
        <f t="shared" si="6232"/>
        <v/>
      </c>
      <c r="AZ397" s="100" t="str">
        <f t="shared" si="6283"/>
        <v/>
      </c>
      <c r="BA397" s="100" t="str">
        <f t="shared" si="6233"/>
        <v/>
      </c>
      <c r="BB397" s="100" t="str">
        <f t="shared" si="6284"/>
        <v/>
      </c>
      <c r="BC397" s="100" t="str">
        <f>IFERROR(INDEX('INPUT INF'!$F$3:$F$601,MATCH($B397,'INPUT INF'!$A$3:$A$601,FALSE)),"")</f>
        <v/>
      </c>
      <c r="BD397" s="100" t="str">
        <f t="shared" si="6162"/>
        <v/>
      </c>
      <c r="BE397" s="100" t="str">
        <f t="shared" si="6285"/>
        <v/>
      </c>
      <c r="BF397" s="100" t="str">
        <f t="shared" si="6286"/>
        <v/>
      </c>
      <c r="BG397" s="115" t="str">
        <f t="shared" si="6287"/>
        <v/>
      </c>
      <c r="BH397" s="115" t="str">
        <f>IF(AND('INPUT INF'!$O$1="X",BG397="PASS"),BF397,IF($BG397="","0",IF('INPUT INF'!$N$63="YES",$BF397,"")))</f>
        <v>0</v>
      </c>
      <c r="BI397" s="115" t="str">
        <f>IF($BG397="","0",IF('INPUT INF'!$S$64="YES",$BF397,""))</f>
        <v>0</v>
      </c>
      <c r="BJ397" s="115" t="str">
        <f>IF($BG397="","0",IF('INPUT INF'!$S$65="YES",$BF397,""))</f>
        <v>0</v>
      </c>
      <c r="BL397" s="116" t="str">
        <f t="shared" si="6288"/>
        <v/>
      </c>
      <c r="BM397" s="116" t="str">
        <f t="shared" si="6289"/>
        <v/>
      </c>
      <c r="BN397" s="116" t="str">
        <f t="shared" si="6289"/>
        <v/>
      </c>
      <c r="BR397" s="116" t="str">
        <f t="shared" si="6290"/>
        <v/>
      </c>
      <c r="BS397" s="116" t="str">
        <f t="shared" si="6291"/>
        <v/>
      </c>
      <c r="BT397" s="116" t="str">
        <f t="shared" si="6291"/>
        <v/>
      </c>
      <c r="BX397" s="116" t="str">
        <f t="shared" si="6292"/>
        <v/>
      </c>
      <c r="BY397" s="116" t="str">
        <f t="shared" si="6293"/>
        <v/>
      </c>
      <c r="BZ397" s="116" t="str">
        <f t="shared" si="6293"/>
        <v/>
      </c>
      <c r="CD397" s="116" t="str">
        <f t="shared" si="6294"/>
        <v/>
      </c>
      <c r="CE397" s="116" t="str">
        <f t="shared" si="6295"/>
        <v/>
      </c>
      <c r="CF397" s="116" t="str">
        <f t="shared" si="6296"/>
        <v/>
      </c>
      <c r="CJ397" s="116" t="str">
        <f t="shared" si="6297"/>
        <v/>
      </c>
      <c r="CK397" s="116" t="str">
        <f t="shared" si="6298"/>
        <v/>
      </c>
      <c r="CL397" s="116" t="str">
        <f t="shared" si="6299"/>
        <v/>
      </c>
      <c r="CP397" s="116" t="str">
        <f t="shared" si="6300"/>
        <v/>
      </c>
      <c r="CQ397" s="116" t="str">
        <f t="shared" si="6301"/>
        <v/>
      </c>
      <c r="CR397" s="116" t="str">
        <f t="shared" si="6302"/>
        <v/>
      </c>
      <c r="DH397" s="115" t="str">
        <f t="shared" si="6303"/>
        <v/>
      </c>
      <c r="DI397" s="115" t="str">
        <f t="shared" si="6234"/>
        <v/>
      </c>
      <c r="DJ397" s="115" t="str">
        <f t="shared" si="6235"/>
        <v/>
      </c>
      <c r="DK397" s="115" t="str">
        <f t="shared" si="6236"/>
        <v/>
      </c>
      <c r="DL397" s="115" t="str">
        <f t="shared" si="6237"/>
        <v/>
      </c>
      <c r="DM397" s="115" t="str">
        <f t="shared" si="6238"/>
        <v/>
      </c>
      <c r="DN397" s="115" t="str">
        <f t="shared" si="6239"/>
        <v/>
      </c>
      <c r="DO397" s="115" t="str">
        <f t="shared" si="6240"/>
        <v/>
      </c>
      <c r="DP397" s="115" t="str">
        <f t="shared" si="6241"/>
        <v/>
      </c>
      <c r="DQ397" s="115" t="str">
        <f t="shared" si="6242"/>
        <v/>
      </c>
      <c r="DR397" s="115" t="str">
        <f t="shared" si="6243"/>
        <v/>
      </c>
      <c r="DS397" s="115" t="str">
        <f t="shared" si="6244"/>
        <v/>
      </c>
      <c r="DT397" s="115" t="str">
        <f t="shared" si="6245"/>
        <v/>
      </c>
      <c r="DU397" s="115" t="str">
        <f t="shared" si="6246"/>
        <v/>
      </c>
      <c r="DV397" s="115" t="str">
        <f t="shared" si="6247"/>
        <v/>
      </c>
      <c r="DW397" s="115" t="str">
        <f t="shared" si="6248"/>
        <v/>
      </c>
      <c r="DX397" s="115" t="str">
        <f t="shared" si="6249"/>
        <v/>
      </c>
      <c r="DY397" s="115" t="str">
        <f t="shared" si="6250"/>
        <v/>
      </c>
      <c r="DZ397" s="115" t="str">
        <f t="shared" si="6251"/>
        <v/>
      </c>
      <c r="EA397" s="115" t="str">
        <f t="shared" si="6252"/>
        <v/>
      </c>
      <c r="EB397" s="115" t="str">
        <f t="shared" si="6253"/>
        <v/>
      </c>
      <c r="EC397" s="115" t="str">
        <f t="shared" si="6254"/>
        <v/>
      </c>
      <c r="ED397" s="115" t="str">
        <f t="shared" si="6255"/>
        <v/>
      </c>
      <c r="EE397" s="115" t="str">
        <f t="shared" si="6256"/>
        <v/>
      </c>
      <c r="EF397" s="115" t="str">
        <f t="shared" si="6257"/>
        <v/>
      </c>
      <c r="EG397" s="115" t="str">
        <f t="shared" si="6304"/>
        <v/>
      </c>
      <c r="EH397" s="115" t="str">
        <f t="shared" si="6305"/>
        <v/>
      </c>
      <c r="EI397" s="115" t="str">
        <f t="shared" si="6306"/>
        <v/>
      </c>
      <c r="EJ397" s="115" t="str">
        <f t="shared" si="6307"/>
        <v/>
      </c>
      <c r="EK397" s="115" t="str">
        <f t="shared" si="6308"/>
        <v/>
      </c>
      <c r="EL397" s="115" t="str">
        <f t="shared" si="6309"/>
        <v/>
      </c>
      <c r="EM397" s="115" t="str">
        <f t="shared" si="6310"/>
        <v/>
      </c>
      <c r="EN397" s="115" t="str">
        <f t="shared" si="6311"/>
        <v/>
      </c>
      <c r="EO397" s="115" t="str">
        <f t="shared" si="6312"/>
        <v/>
      </c>
      <c r="EP397" s="115" t="str">
        <f t="shared" si="6313"/>
        <v/>
      </c>
      <c r="EQ397" s="115" t="str">
        <f t="shared" si="6314"/>
        <v/>
      </c>
      <c r="ER397" s="115" t="str">
        <f t="shared" si="6315"/>
        <v/>
      </c>
      <c r="ES397" s="115" t="str">
        <f t="shared" si="6316"/>
        <v/>
      </c>
      <c r="ET397" s="115" t="str">
        <f t="shared" si="6317"/>
        <v/>
      </c>
      <c r="EU397" s="115" t="str">
        <f t="shared" si="6318"/>
        <v/>
      </c>
      <c r="EV397" s="115" t="str">
        <f t="shared" si="6319"/>
        <v/>
      </c>
      <c r="EW397" s="115" t="str">
        <f t="shared" si="6320"/>
        <v/>
      </c>
      <c r="EX397" s="115" t="str">
        <f t="shared" si="6321"/>
        <v/>
      </c>
      <c r="EY397" s="115" t="str">
        <f t="shared" si="6322"/>
        <v/>
      </c>
      <c r="EZ397" s="115" t="str">
        <f t="shared" si="6323"/>
        <v/>
      </c>
      <c r="FA397" s="115" t="str">
        <f t="shared" si="6324"/>
        <v/>
      </c>
      <c r="FB397" s="115" t="str">
        <f t="shared" si="6325"/>
        <v/>
      </c>
      <c r="FC397" s="115" t="str">
        <f t="shared" si="6326"/>
        <v/>
      </c>
      <c r="FD397" s="115" t="str">
        <f t="shared" si="6327"/>
        <v/>
      </c>
      <c r="FE397" s="115" t="str">
        <f t="shared" si="6328"/>
        <v/>
      </c>
      <c r="GY397" s="135"/>
      <c r="GZ397" s="135"/>
      <c r="HA397" s="135"/>
      <c r="HB397" s="135"/>
      <c r="HC397" s="135"/>
    </row>
    <row r="398" spans="1:233" ht="15" customHeight="1" x14ac:dyDescent="0.25">
      <c r="A398" s="115">
        <v>396</v>
      </c>
      <c r="B398" s="115" t="str">
        <f t="shared" si="6141"/>
        <v/>
      </c>
      <c r="C398" s="115" t="s">
        <v>68</v>
      </c>
      <c r="D398" s="100">
        <f t="shared" si="6144"/>
        <v>0</v>
      </c>
      <c r="E398" s="100" t="str">
        <f t="shared" si="6259"/>
        <v/>
      </c>
      <c r="F398" s="100" t="str">
        <f t="shared" si="6260"/>
        <v/>
      </c>
      <c r="G398" s="100" t="str">
        <f t="shared" si="6210"/>
        <v/>
      </c>
      <c r="H398" s="100" t="str">
        <f t="shared" si="6261"/>
        <v/>
      </c>
      <c r="I398" s="100" t="str">
        <f t="shared" si="6211"/>
        <v/>
      </c>
      <c r="J398" s="100" t="str">
        <f t="shared" si="6262"/>
        <v/>
      </c>
      <c r="K398" s="100" t="str">
        <f t="shared" si="6212"/>
        <v/>
      </c>
      <c r="L398" s="100" t="str">
        <f t="shared" si="6263"/>
        <v/>
      </c>
      <c r="M398" s="100" t="str">
        <f t="shared" si="6213"/>
        <v/>
      </c>
      <c r="N398" s="100" t="str">
        <f t="shared" si="6264"/>
        <v/>
      </c>
      <c r="O398" s="100" t="str">
        <f t="shared" si="6214"/>
        <v/>
      </c>
      <c r="P398" s="100" t="str">
        <f t="shared" si="6265"/>
        <v/>
      </c>
      <c r="Q398" s="100" t="str">
        <f t="shared" si="6215"/>
        <v/>
      </c>
      <c r="R398" s="100" t="str">
        <f t="shared" si="6266"/>
        <v/>
      </c>
      <c r="S398" s="100" t="str">
        <f t="shared" si="6216"/>
        <v/>
      </c>
      <c r="T398" s="100" t="str">
        <f t="shared" si="6267"/>
        <v/>
      </c>
      <c r="U398" s="100" t="str">
        <f t="shared" si="6217"/>
        <v/>
      </c>
      <c r="V398" s="100" t="str">
        <f t="shared" si="6268"/>
        <v/>
      </c>
      <c r="W398" s="100" t="str">
        <f t="shared" si="6218"/>
        <v/>
      </c>
      <c r="X398" s="100" t="str">
        <f t="shared" si="6269"/>
        <v/>
      </c>
      <c r="Y398" s="100" t="str">
        <f t="shared" si="6219"/>
        <v/>
      </c>
      <c r="Z398" s="100" t="str">
        <f t="shared" si="6270"/>
        <v/>
      </c>
      <c r="AA398" s="100" t="str">
        <f t="shared" si="6220"/>
        <v/>
      </c>
      <c r="AB398" s="100" t="str">
        <f t="shared" si="6271"/>
        <v/>
      </c>
      <c r="AC398" s="100" t="str">
        <f t="shared" si="6221"/>
        <v/>
      </c>
      <c r="AD398" s="100" t="str">
        <f t="shared" si="6272"/>
        <v/>
      </c>
      <c r="AE398" s="100" t="str">
        <f t="shared" si="6222"/>
        <v/>
      </c>
      <c r="AF398" s="100" t="str">
        <f t="shared" si="6273"/>
        <v/>
      </c>
      <c r="AG398" s="100" t="str">
        <f t="shared" si="6223"/>
        <v/>
      </c>
      <c r="AH398" s="100" t="str">
        <f t="shared" si="6274"/>
        <v/>
      </c>
      <c r="AI398" s="100" t="str">
        <f t="shared" si="6224"/>
        <v/>
      </c>
      <c r="AJ398" s="100" t="str">
        <f t="shared" si="6275"/>
        <v/>
      </c>
      <c r="AK398" s="100" t="str">
        <f t="shared" si="6225"/>
        <v/>
      </c>
      <c r="AL398" s="100" t="str">
        <f t="shared" si="6276"/>
        <v/>
      </c>
      <c r="AM398" s="100" t="str">
        <f t="shared" si="6226"/>
        <v/>
      </c>
      <c r="AN398" s="100" t="str">
        <f t="shared" si="6277"/>
        <v/>
      </c>
      <c r="AO398" s="100" t="str">
        <f t="shared" si="6227"/>
        <v/>
      </c>
      <c r="AP398" s="100" t="str">
        <f t="shared" si="6278"/>
        <v/>
      </c>
      <c r="AQ398" s="100" t="str">
        <f t="shared" si="6228"/>
        <v/>
      </c>
      <c r="AR398" s="100" t="str">
        <f t="shared" si="6279"/>
        <v/>
      </c>
      <c r="AS398" s="100" t="str">
        <f t="shared" si="6229"/>
        <v/>
      </c>
      <c r="AT398" s="100" t="str">
        <f t="shared" si="6280"/>
        <v/>
      </c>
      <c r="AU398" s="100" t="str">
        <f t="shared" si="6230"/>
        <v/>
      </c>
      <c r="AV398" s="100" t="str">
        <f t="shared" si="6281"/>
        <v/>
      </c>
      <c r="AW398" s="100" t="str">
        <f t="shared" si="6231"/>
        <v/>
      </c>
      <c r="AX398" s="100" t="str">
        <f t="shared" si="6282"/>
        <v/>
      </c>
      <c r="AY398" s="100" t="str">
        <f t="shared" si="6232"/>
        <v/>
      </c>
      <c r="AZ398" s="100" t="str">
        <f t="shared" si="6283"/>
        <v/>
      </c>
      <c r="BA398" s="100" t="str">
        <f t="shared" si="6233"/>
        <v/>
      </c>
      <c r="BB398" s="100" t="str">
        <f t="shared" si="6284"/>
        <v/>
      </c>
      <c r="BC398" s="100" t="str">
        <f>IFERROR(INDEX('INPUT INF'!$F$3:$F$601,MATCH($B398,'INPUT INF'!$A$3:$A$601,FALSE)),"")</f>
        <v/>
      </c>
      <c r="BD398" s="100" t="str">
        <f t="shared" si="6162"/>
        <v/>
      </c>
      <c r="BE398" s="100" t="str">
        <f t="shared" si="6285"/>
        <v/>
      </c>
      <c r="BF398" s="100" t="str">
        <f t="shared" si="6286"/>
        <v/>
      </c>
      <c r="BG398" s="115" t="str">
        <f t="shared" si="6287"/>
        <v/>
      </c>
      <c r="BH398" s="115" t="str">
        <f>IF(AND('INPUT INF'!$O$1="X",BG398="PASS"),BF398,IF($BG398="","0",IF('INPUT INF'!$N$63="YES",$BF398,"")))</f>
        <v>0</v>
      </c>
      <c r="BI398" s="115" t="str">
        <f>IF($BG398="","0",IF('INPUT INF'!$S$64="YES",$BF398,""))</f>
        <v>0</v>
      </c>
      <c r="BJ398" s="115" t="str">
        <f>IF($BG398="","0",IF('INPUT INF'!$S$65="YES",$BF398,""))</f>
        <v>0</v>
      </c>
      <c r="BL398" s="116" t="str">
        <f t="shared" si="6288"/>
        <v/>
      </c>
      <c r="BM398" s="116" t="str">
        <f t="shared" si="6289"/>
        <v/>
      </c>
      <c r="BN398" s="116" t="str">
        <f t="shared" si="6289"/>
        <v/>
      </c>
      <c r="BR398" s="116" t="str">
        <f t="shared" si="6290"/>
        <v/>
      </c>
      <c r="BS398" s="116" t="str">
        <f t="shared" si="6291"/>
        <v/>
      </c>
      <c r="BT398" s="116" t="str">
        <f t="shared" si="6291"/>
        <v/>
      </c>
      <c r="BX398" s="116" t="str">
        <f t="shared" si="6292"/>
        <v/>
      </c>
      <c r="BY398" s="116" t="str">
        <f t="shared" si="6293"/>
        <v/>
      </c>
      <c r="BZ398" s="116" t="str">
        <f t="shared" si="6293"/>
        <v/>
      </c>
      <c r="CD398" s="116" t="str">
        <f t="shared" si="6294"/>
        <v/>
      </c>
      <c r="CE398" s="116" t="str">
        <f t="shared" si="6295"/>
        <v/>
      </c>
      <c r="CF398" s="116" t="str">
        <f t="shared" si="6296"/>
        <v/>
      </c>
      <c r="CJ398" s="116" t="str">
        <f t="shared" si="6297"/>
        <v/>
      </c>
      <c r="CK398" s="116" t="str">
        <f t="shared" si="6298"/>
        <v/>
      </c>
      <c r="CL398" s="116" t="str">
        <f t="shared" si="6299"/>
        <v/>
      </c>
      <c r="CP398" s="116" t="str">
        <f t="shared" si="6300"/>
        <v/>
      </c>
      <c r="CQ398" s="116" t="str">
        <f t="shared" si="6301"/>
        <v/>
      </c>
      <c r="CR398" s="116" t="str">
        <f t="shared" si="6302"/>
        <v/>
      </c>
      <c r="DH398" s="115" t="str">
        <f t="shared" si="6303"/>
        <v/>
      </c>
      <c r="DI398" s="115" t="str">
        <f t="shared" si="6234"/>
        <v/>
      </c>
      <c r="DJ398" s="115" t="str">
        <f t="shared" si="6235"/>
        <v/>
      </c>
      <c r="DK398" s="115" t="str">
        <f t="shared" si="6236"/>
        <v/>
      </c>
      <c r="DL398" s="115" t="str">
        <f t="shared" si="6237"/>
        <v/>
      </c>
      <c r="DM398" s="115" t="str">
        <f t="shared" si="6238"/>
        <v/>
      </c>
      <c r="DN398" s="115" t="str">
        <f t="shared" si="6239"/>
        <v/>
      </c>
      <c r="DO398" s="115" t="str">
        <f t="shared" si="6240"/>
        <v/>
      </c>
      <c r="DP398" s="115" t="str">
        <f t="shared" si="6241"/>
        <v/>
      </c>
      <c r="DQ398" s="115" t="str">
        <f t="shared" si="6242"/>
        <v/>
      </c>
      <c r="DR398" s="115" t="str">
        <f t="shared" si="6243"/>
        <v/>
      </c>
      <c r="DS398" s="115" t="str">
        <f t="shared" si="6244"/>
        <v/>
      </c>
      <c r="DT398" s="115" t="str">
        <f t="shared" si="6245"/>
        <v/>
      </c>
      <c r="DU398" s="115" t="str">
        <f t="shared" si="6246"/>
        <v/>
      </c>
      <c r="DV398" s="115" t="str">
        <f t="shared" si="6247"/>
        <v/>
      </c>
      <c r="DW398" s="115" t="str">
        <f t="shared" si="6248"/>
        <v/>
      </c>
      <c r="DX398" s="115" t="str">
        <f t="shared" si="6249"/>
        <v/>
      </c>
      <c r="DY398" s="115" t="str">
        <f t="shared" si="6250"/>
        <v/>
      </c>
      <c r="DZ398" s="115" t="str">
        <f t="shared" si="6251"/>
        <v/>
      </c>
      <c r="EA398" s="115" t="str">
        <f t="shared" si="6252"/>
        <v/>
      </c>
      <c r="EB398" s="115" t="str">
        <f t="shared" si="6253"/>
        <v/>
      </c>
      <c r="EC398" s="115" t="str">
        <f t="shared" si="6254"/>
        <v/>
      </c>
      <c r="ED398" s="115" t="str">
        <f t="shared" si="6255"/>
        <v/>
      </c>
      <c r="EE398" s="115" t="str">
        <f t="shared" si="6256"/>
        <v/>
      </c>
      <c r="EF398" s="115" t="str">
        <f t="shared" si="6257"/>
        <v/>
      </c>
      <c r="EG398" s="115" t="str">
        <f t="shared" si="6304"/>
        <v/>
      </c>
      <c r="EH398" s="115" t="str">
        <f t="shared" si="6305"/>
        <v/>
      </c>
      <c r="EI398" s="115" t="str">
        <f t="shared" si="6306"/>
        <v/>
      </c>
      <c r="EJ398" s="115" t="str">
        <f t="shared" si="6307"/>
        <v/>
      </c>
      <c r="EK398" s="115" t="str">
        <f t="shared" si="6308"/>
        <v/>
      </c>
      <c r="EL398" s="115" t="str">
        <f t="shared" si="6309"/>
        <v/>
      </c>
      <c r="EM398" s="115" t="str">
        <f t="shared" si="6310"/>
        <v/>
      </c>
      <c r="EN398" s="115" t="str">
        <f t="shared" si="6311"/>
        <v/>
      </c>
      <c r="EO398" s="115" t="str">
        <f t="shared" si="6312"/>
        <v/>
      </c>
      <c r="EP398" s="115" t="str">
        <f t="shared" si="6313"/>
        <v/>
      </c>
      <c r="EQ398" s="115" t="str">
        <f t="shared" si="6314"/>
        <v/>
      </c>
      <c r="ER398" s="115" t="str">
        <f t="shared" si="6315"/>
        <v/>
      </c>
      <c r="ES398" s="115" t="str">
        <f t="shared" si="6316"/>
        <v/>
      </c>
      <c r="ET398" s="115" t="str">
        <f t="shared" si="6317"/>
        <v/>
      </c>
      <c r="EU398" s="115" t="str">
        <f t="shared" si="6318"/>
        <v/>
      </c>
      <c r="EV398" s="115" t="str">
        <f t="shared" si="6319"/>
        <v/>
      </c>
      <c r="EW398" s="115" t="str">
        <f t="shared" si="6320"/>
        <v/>
      </c>
      <c r="EX398" s="115" t="str">
        <f t="shared" si="6321"/>
        <v/>
      </c>
      <c r="EY398" s="115" t="str">
        <f t="shared" si="6322"/>
        <v/>
      </c>
      <c r="EZ398" s="115" t="str">
        <f t="shared" si="6323"/>
        <v/>
      </c>
      <c r="FA398" s="115" t="str">
        <f t="shared" si="6324"/>
        <v/>
      </c>
      <c r="FB398" s="115" t="str">
        <f t="shared" si="6325"/>
        <v/>
      </c>
      <c r="FC398" s="115" t="str">
        <f t="shared" si="6326"/>
        <v/>
      </c>
      <c r="FD398" s="115" t="str">
        <f t="shared" si="6327"/>
        <v/>
      </c>
      <c r="FE398" s="115" t="str">
        <f t="shared" si="6328"/>
        <v/>
      </c>
      <c r="GY398" s="135"/>
      <c r="GZ398" s="135"/>
      <c r="HA398" s="135"/>
      <c r="HB398" s="135"/>
      <c r="HC398" s="135"/>
    </row>
    <row r="399" spans="1:233" ht="15" customHeight="1" x14ac:dyDescent="0.25">
      <c r="A399" s="115">
        <v>397</v>
      </c>
      <c r="B399" s="115" t="str">
        <f t="shared" si="6141"/>
        <v/>
      </c>
      <c r="C399" s="115" t="s">
        <v>68</v>
      </c>
      <c r="D399" s="100">
        <f t="shared" si="6144"/>
        <v>0</v>
      </c>
      <c r="E399" s="100" t="str">
        <f t="shared" si="6259"/>
        <v/>
      </c>
      <c r="F399" s="100" t="str">
        <f t="shared" si="6260"/>
        <v/>
      </c>
      <c r="G399" s="100" t="str">
        <f t="shared" si="6210"/>
        <v/>
      </c>
      <c r="H399" s="100" t="str">
        <f t="shared" si="6261"/>
        <v/>
      </c>
      <c r="I399" s="100" t="str">
        <f t="shared" si="6211"/>
        <v/>
      </c>
      <c r="J399" s="100" t="str">
        <f t="shared" si="6262"/>
        <v/>
      </c>
      <c r="K399" s="100" t="str">
        <f t="shared" si="6212"/>
        <v/>
      </c>
      <c r="L399" s="100" t="str">
        <f t="shared" si="6263"/>
        <v/>
      </c>
      <c r="M399" s="100" t="str">
        <f t="shared" si="6213"/>
        <v/>
      </c>
      <c r="N399" s="100" t="str">
        <f t="shared" si="6264"/>
        <v/>
      </c>
      <c r="O399" s="100" t="str">
        <f t="shared" si="6214"/>
        <v/>
      </c>
      <c r="P399" s="100" t="str">
        <f t="shared" si="6265"/>
        <v/>
      </c>
      <c r="Q399" s="100" t="str">
        <f t="shared" si="6215"/>
        <v/>
      </c>
      <c r="R399" s="100" t="str">
        <f t="shared" si="6266"/>
        <v/>
      </c>
      <c r="S399" s="100" t="str">
        <f t="shared" si="6216"/>
        <v/>
      </c>
      <c r="T399" s="100" t="str">
        <f t="shared" si="6267"/>
        <v/>
      </c>
      <c r="U399" s="100" t="str">
        <f t="shared" si="6217"/>
        <v/>
      </c>
      <c r="V399" s="100" t="str">
        <f t="shared" si="6268"/>
        <v/>
      </c>
      <c r="W399" s="100" t="str">
        <f t="shared" si="6218"/>
        <v/>
      </c>
      <c r="X399" s="100" t="str">
        <f t="shared" si="6269"/>
        <v/>
      </c>
      <c r="Y399" s="100" t="str">
        <f t="shared" si="6219"/>
        <v/>
      </c>
      <c r="Z399" s="100" t="str">
        <f t="shared" si="6270"/>
        <v/>
      </c>
      <c r="AA399" s="100" t="str">
        <f t="shared" si="6220"/>
        <v/>
      </c>
      <c r="AB399" s="100" t="str">
        <f t="shared" si="6271"/>
        <v/>
      </c>
      <c r="AC399" s="100" t="str">
        <f t="shared" si="6221"/>
        <v/>
      </c>
      <c r="AD399" s="100" t="str">
        <f t="shared" si="6272"/>
        <v/>
      </c>
      <c r="AE399" s="100" t="str">
        <f t="shared" si="6222"/>
        <v/>
      </c>
      <c r="AF399" s="100" t="str">
        <f t="shared" si="6273"/>
        <v/>
      </c>
      <c r="AG399" s="100" t="str">
        <f t="shared" si="6223"/>
        <v/>
      </c>
      <c r="AH399" s="100" t="str">
        <f t="shared" si="6274"/>
        <v/>
      </c>
      <c r="AI399" s="100" t="str">
        <f t="shared" si="6224"/>
        <v/>
      </c>
      <c r="AJ399" s="100" t="str">
        <f t="shared" si="6275"/>
        <v/>
      </c>
      <c r="AK399" s="100" t="str">
        <f t="shared" si="6225"/>
        <v/>
      </c>
      <c r="AL399" s="100" t="str">
        <f t="shared" si="6276"/>
        <v/>
      </c>
      <c r="AM399" s="100" t="str">
        <f t="shared" si="6226"/>
        <v/>
      </c>
      <c r="AN399" s="100" t="str">
        <f t="shared" si="6277"/>
        <v/>
      </c>
      <c r="AO399" s="100" t="str">
        <f t="shared" si="6227"/>
        <v/>
      </c>
      <c r="AP399" s="100" t="str">
        <f t="shared" si="6278"/>
        <v/>
      </c>
      <c r="AQ399" s="100" t="str">
        <f t="shared" si="6228"/>
        <v/>
      </c>
      <c r="AR399" s="100" t="str">
        <f t="shared" si="6279"/>
        <v/>
      </c>
      <c r="AS399" s="100" t="str">
        <f t="shared" si="6229"/>
        <v/>
      </c>
      <c r="AT399" s="100" t="str">
        <f t="shared" si="6280"/>
        <v/>
      </c>
      <c r="AU399" s="100" t="str">
        <f t="shared" si="6230"/>
        <v/>
      </c>
      <c r="AV399" s="100" t="str">
        <f t="shared" si="6281"/>
        <v/>
      </c>
      <c r="AW399" s="100" t="str">
        <f t="shared" si="6231"/>
        <v/>
      </c>
      <c r="AX399" s="100" t="str">
        <f t="shared" si="6282"/>
        <v/>
      </c>
      <c r="AY399" s="100" t="str">
        <f t="shared" si="6232"/>
        <v/>
      </c>
      <c r="AZ399" s="100" t="str">
        <f t="shared" si="6283"/>
        <v/>
      </c>
      <c r="BA399" s="100" t="str">
        <f t="shared" si="6233"/>
        <v/>
      </c>
      <c r="BB399" s="100" t="str">
        <f t="shared" si="6284"/>
        <v/>
      </c>
      <c r="BC399" s="100" t="str">
        <f>IFERROR(INDEX('INPUT INF'!$F$3:$F$601,MATCH($B399,'INPUT INF'!$A$3:$A$601,FALSE)),"")</f>
        <v/>
      </c>
      <c r="BD399" s="100" t="str">
        <f t="shared" si="6162"/>
        <v/>
      </c>
      <c r="BE399" s="100" t="str">
        <f t="shared" si="6285"/>
        <v/>
      </c>
      <c r="BF399" s="100" t="str">
        <f t="shared" si="6286"/>
        <v/>
      </c>
      <c r="BG399" s="115" t="str">
        <f t="shared" si="6287"/>
        <v/>
      </c>
      <c r="BH399" s="115" t="str">
        <f>IF(AND('INPUT INF'!$O$1="X",BG399="PASS"),BF399,IF($BG399="","0",IF('INPUT INF'!$N$63="YES",$BF399,"")))</f>
        <v>0</v>
      </c>
      <c r="BI399" s="115" t="str">
        <f>IF($BG399="","0",IF('INPUT INF'!$S$64="YES",$BF399,""))</f>
        <v>0</v>
      </c>
      <c r="BJ399" s="115" t="str">
        <f>IF($BG399="","0",IF('INPUT INF'!$S$65="YES",$BF399,""))</f>
        <v>0</v>
      </c>
      <c r="BL399" s="116" t="str">
        <f t="shared" si="6288"/>
        <v/>
      </c>
      <c r="BM399" s="116" t="str">
        <f t="shared" si="6289"/>
        <v/>
      </c>
      <c r="BN399" s="116" t="str">
        <f t="shared" si="6289"/>
        <v/>
      </c>
      <c r="BR399" s="116" t="str">
        <f t="shared" si="6290"/>
        <v/>
      </c>
      <c r="BS399" s="116" t="str">
        <f t="shared" si="6291"/>
        <v/>
      </c>
      <c r="BT399" s="116" t="str">
        <f t="shared" si="6291"/>
        <v/>
      </c>
      <c r="BX399" s="116" t="str">
        <f t="shared" si="6292"/>
        <v/>
      </c>
      <c r="BY399" s="116" t="str">
        <f t="shared" si="6293"/>
        <v/>
      </c>
      <c r="BZ399" s="116" t="str">
        <f t="shared" si="6293"/>
        <v/>
      </c>
      <c r="CD399" s="116" t="str">
        <f t="shared" si="6294"/>
        <v/>
      </c>
      <c r="CE399" s="116" t="str">
        <f t="shared" si="6295"/>
        <v/>
      </c>
      <c r="CF399" s="116" t="str">
        <f t="shared" si="6296"/>
        <v/>
      </c>
      <c r="CJ399" s="116" t="str">
        <f t="shared" si="6297"/>
        <v/>
      </c>
      <c r="CK399" s="116" t="str">
        <f t="shared" si="6298"/>
        <v/>
      </c>
      <c r="CL399" s="116" t="str">
        <f t="shared" si="6299"/>
        <v/>
      </c>
      <c r="CP399" s="116" t="str">
        <f t="shared" si="6300"/>
        <v/>
      </c>
      <c r="CQ399" s="116" t="str">
        <f t="shared" si="6301"/>
        <v/>
      </c>
      <c r="CR399" s="116" t="str">
        <f t="shared" si="6302"/>
        <v/>
      </c>
      <c r="DH399" s="115" t="str">
        <f t="shared" si="6303"/>
        <v/>
      </c>
      <c r="DI399" s="115" t="str">
        <f t="shared" si="6234"/>
        <v/>
      </c>
      <c r="DJ399" s="115" t="str">
        <f t="shared" si="6235"/>
        <v/>
      </c>
      <c r="DK399" s="115" t="str">
        <f t="shared" si="6236"/>
        <v/>
      </c>
      <c r="DL399" s="115" t="str">
        <f t="shared" si="6237"/>
        <v/>
      </c>
      <c r="DM399" s="115" t="str">
        <f t="shared" si="6238"/>
        <v/>
      </c>
      <c r="DN399" s="115" t="str">
        <f t="shared" si="6239"/>
        <v/>
      </c>
      <c r="DO399" s="115" t="str">
        <f t="shared" si="6240"/>
        <v/>
      </c>
      <c r="DP399" s="115" t="str">
        <f t="shared" si="6241"/>
        <v/>
      </c>
      <c r="DQ399" s="115" t="str">
        <f t="shared" si="6242"/>
        <v/>
      </c>
      <c r="DR399" s="115" t="str">
        <f t="shared" si="6243"/>
        <v/>
      </c>
      <c r="DS399" s="115" t="str">
        <f t="shared" si="6244"/>
        <v/>
      </c>
      <c r="DT399" s="115" t="str">
        <f t="shared" si="6245"/>
        <v/>
      </c>
      <c r="DU399" s="115" t="str">
        <f t="shared" si="6246"/>
        <v/>
      </c>
      <c r="DV399" s="115" t="str">
        <f t="shared" si="6247"/>
        <v/>
      </c>
      <c r="DW399" s="115" t="str">
        <f t="shared" si="6248"/>
        <v/>
      </c>
      <c r="DX399" s="115" t="str">
        <f t="shared" si="6249"/>
        <v/>
      </c>
      <c r="DY399" s="115" t="str">
        <f t="shared" si="6250"/>
        <v/>
      </c>
      <c r="DZ399" s="115" t="str">
        <f t="shared" si="6251"/>
        <v/>
      </c>
      <c r="EA399" s="115" t="str">
        <f t="shared" si="6252"/>
        <v/>
      </c>
      <c r="EB399" s="115" t="str">
        <f t="shared" si="6253"/>
        <v/>
      </c>
      <c r="EC399" s="115" t="str">
        <f t="shared" si="6254"/>
        <v/>
      </c>
      <c r="ED399" s="115" t="str">
        <f t="shared" si="6255"/>
        <v/>
      </c>
      <c r="EE399" s="115" t="str">
        <f t="shared" si="6256"/>
        <v/>
      </c>
      <c r="EF399" s="115" t="str">
        <f t="shared" si="6257"/>
        <v/>
      </c>
      <c r="EG399" s="115" t="str">
        <f t="shared" si="6304"/>
        <v/>
      </c>
      <c r="EH399" s="115" t="str">
        <f t="shared" si="6305"/>
        <v/>
      </c>
      <c r="EI399" s="115" t="str">
        <f t="shared" si="6306"/>
        <v/>
      </c>
      <c r="EJ399" s="115" t="str">
        <f t="shared" si="6307"/>
        <v/>
      </c>
      <c r="EK399" s="115" t="str">
        <f t="shared" si="6308"/>
        <v/>
      </c>
      <c r="EL399" s="115" t="str">
        <f t="shared" si="6309"/>
        <v/>
      </c>
      <c r="EM399" s="115" t="str">
        <f t="shared" si="6310"/>
        <v/>
      </c>
      <c r="EN399" s="115" t="str">
        <f t="shared" si="6311"/>
        <v/>
      </c>
      <c r="EO399" s="115" t="str">
        <f t="shared" si="6312"/>
        <v/>
      </c>
      <c r="EP399" s="115" t="str">
        <f t="shared" si="6313"/>
        <v/>
      </c>
      <c r="EQ399" s="115" t="str">
        <f t="shared" si="6314"/>
        <v/>
      </c>
      <c r="ER399" s="115" t="str">
        <f t="shared" si="6315"/>
        <v/>
      </c>
      <c r="ES399" s="115" t="str">
        <f t="shared" si="6316"/>
        <v/>
      </c>
      <c r="ET399" s="115" t="str">
        <f t="shared" si="6317"/>
        <v/>
      </c>
      <c r="EU399" s="115" t="str">
        <f t="shared" si="6318"/>
        <v/>
      </c>
      <c r="EV399" s="115" t="str">
        <f t="shared" si="6319"/>
        <v/>
      </c>
      <c r="EW399" s="115" t="str">
        <f t="shared" si="6320"/>
        <v/>
      </c>
      <c r="EX399" s="115" t="str">
        <f t="shared" si="6321"/>
        <v/>
      </c>
      <c r="EY399" s="115" t="str">
        <f t="shared" si="6322"/>
        <v/>
      </c>
      <c r="EZ399" s="115" t="str">
        <f t="shared" si="6323"/>
        <v/>
      </c>
      <c r="FA399" s="115" t="str">
        <f t="shared" si="6324"/>
        <v/>
      </c>
      <c r="FB399" s="115" t="str">
        <f t="shared" si="6325"/>
        <v/>
      </c>
      <c r="FC399" s="115" t="str">
        <f t="shared" si="6326"/>
        <v/>
      </c>
      <c r="FD399" s="115" t="str">
        <f t="shared" si="6327"/>
        <v/>
      </c>
      <c r="FE399" s="115" t="str">
        <f t="shared" si="6328"/>
        <v/>
      </c>
      <c r="GY399" s="135"/>
      <c r="GZ399" s="135"/>
      <c r="HA399" s="135"/>
      <c r="HB399" s="135"/>
      <c r="HC399" s="135"/>
    </row>
    <row r="400" spans="1:233" ht="15" customHeight="1" x14ac:dyDescent="0.25">
      <c r="A400" s="115">
        <v>398</v>
      </c>
      <c r="B400" s="115" t="str">
        <f t="shared" si="6141"/>
        <v/>
      </c>
      <c r="C400" s="115" t="s">
        <v>68</v>
      </c>
      <c r="D400" s="100">
        <f t="shared" si="6144"/>
        <v>0</v>
      </c>
      <c r="E400" s="100" t="str">
        <f t="shared" si="6259"/>
        <v/>
      </c>
      <c r="F400" s="100" t="str">
        <f t="shared" si="6260"/>
        <v/>
      </c>
      <c r="G400" s="100" t="str">
        <f t="shared" si="6210"/>
        <v/>
      </c>
      <c r="H400" s="100" t="str">
        <f t="shared" si="6261"/>
        <v/>
      </c>
      <c r="I400" s="100" t="str">
        <f t="shared" si="6211"/>
        <v/>
      </c>
      <c r="J400" s="100" t="str">
        <f t="shared" si="6262"/>
        <v/>
      </c>
      <c r="K400" s="100" t="str">
        <f t="shared" si="6212"/>
        <v/>
      </c>
      <c r="L400" s="100" t="str">
        <f t="shared" si="6263"/>
        <v/>
      </c>
      <c r="M400" s="100" t="str">
        <f t="shared" si="6213"/>
        <v/>
      </c>
      <c r="N400" s="100" t="str">
        <f t="shared" si="6264"/>
        <v/>
      </c>
      <c r="O400" s="100" t="str">
        <f t="shared" si="6214"/>
        <v/>
      </c>
      <c r="P400" s="100" t="str">
        <f t="shared" si="6265"/>
        <v/>
      </c>
      <c r="Q400" s="100" t="str">
        <f t="shared" si="6215"/>
        <v/>
      </c>
      <c r="R400" s="100" t="str">
        <f t="shared" si="6266"/>
        <v/>
      </c>
      <c r="S400" s="100" t="str">
        <f t="shared" si="6216"/>
        <v/>
      </c>
      <c r="T400" s="100" t="str">
        <f t="shared" si="6267"/>
        <v/>
      </c>
      <c r="U400" s="100" t="str">
        <f t="shared" si="6217"/>
        <v/>
      </c>
      <c r="V400" s="100" t="str">
        <f t="shared" si="6268"/>
        <v/>
      </c>
      <c r="W400" s="100" t="str">
        <f t="shared" si="6218"/>
        <v/>
      </c>
      <c r="X400" s="100" t="str">
        <f t="shared" si="6269"/>
        <v/>
      </c>
      <c r="Y400" s="100" t="str">
        <f t="shared" si="6219"/>
        <v/>
      </c>
      <c r="Z400" s="100" t="str">
        <f t="shared" si="6270"/>
        <v/>
      </c>
      <c r="AA400" s="100" t="str">
        <f t="shared" si="6220"/>
        <v/>
      </c>
      <c r="AB400" s="100" t="str">
        <f t="shared" si="6271"/>
        <v/>
      </c>
      <c r="AC400" s="100" t="str">
        <f t="shared" si="6221"/>
        <v/>
      </c>
      <c r="AD400" s="100" t="str">
        <f t="shared" si="6272"/>
        <v/>
      </c>
      <c r="AE400" s="100" t="str">
        <f t="shared" si="6222"/>
        <v/>
      </c>
      <c r="AF400" s="100" t="str">
        <f t="shared" si="6273"/>
        <v/>
      </c>
      <c r="AG400" s="100" t="str">
        <f t="shared" si="6223"/>
        <v/>
      </c>
      <c r="AH400" s="100" t="str">
        <f t="shared" si="6274"/>
        <v/>
      </c>
      <c r="AI400" s="100" t="str">
        <f t="shared" si="6224"/>
        <v/>
      </c>
      <c r="AJ400" s="100" t="str">
        <f t="shared" si="6275"/>
        <v/>
      </c>
      <c r="AK400" s="100" t="str">
        <f t="shared" si="6225"/>
        <v/>
      </c>
      <c r="AL400" s="100" t="str">
        <f t="shared" si="6276"/>
        <v/>
      </c>
      <c r="AM400" s="100" t="str">
        <f t="shared" si="6226"/>
        <v/>
      </c>
      <c r="AN400" s="100" t="str">
        <f t="shared" si="6277"/>
        <v/>
      </c>
      <c r="AO400" s="100" t="str">
        <f t="shared" si="6227"/>
        <v/>
      </c>
      <c r="AP400" s="100" t="str">
        <f t="shared" si="6278"/>
        <v/>
      </c>
      <c r="AQ400" s="100" t="str">
        <f t="shared" si="6228"/>
        <v/>
      </c>
      <c r="AR400" s="100" t="str">
        <f t="shared" si="6279"/>
        <v/>
      </c>
      <c r="AS400" s="100" t="str">
        <f t="shared" si="6229"/>
        <v/>
      </c>
      <c r="AT400" s="100" t="str">
        <f t="shared" si="6280"/>
        <v/>
      </c>
      <c r="AU400" s="100" t="str">
        <f t="shared" si="6230"/>
        <v/>
      </c>
      <c r="AV400" s="100" t="str">
        <f t="shared" si="6281"/>
        <v/>
      </c>
      <c r="AW400" s="100" t="str">
        <f t="shared" si="6231"/>
        <v/>
      </c>
      <c r="AX400" s="100" t="str">
        <f t="shared" si="6282"/>
        <v/>
      </c>
      <c r="AY400" s="100" t="str">
        <f t="shared" si="6232"/>
        <v/>
      </c>
      <c r="AZ400" s="100" t="str">
        <f t="shared" si="6283"/>
        <v/>
      </c>
      <c r="BA400" s="100" t="str">
        <f t="shared" si="6233"/>
        <v/>
      </c>
      <c r="BB400" s="100" t="str">
        <f t="shared" si="6284"/>
        <v/>
      </c>
      <c r="BC400" s="100" t="str">
        <f>IFERROR(INDEX('INPUT INF'!$F$3:$F$601,MATCH($B400,'INPUT INF'!$A$3:$A$601,FALSE)),"")</f>
        <v/>
      </c>
      <c r="BD400" s="100" t="str">
        <f t="shared" si="6162"/>
        <v/>
      </c>
      <c r="BE400" s="100" t="str">
        <f t="shared" si="6285"/>
        <v/>
      </c>
      <c r="BF400" s="100" t="str">
        <f t="shared" si="6286"/>
        <v/>
      </c>
      <c r="BG400" s="115" t="str">
        <f t="shared" si="6287"/>
        <v/>
      </c>
      <c r="BH400" s="115" t="str">
        <f>IF(AND('INPUT INF'!$O$1="X",BG400="PASS"),BF400,IF($BG400="","0",IF('INPUT INF'!$N$63="YES",$BF400,"")))</f>
        <v>0</v>
      </c>
      <c r="BI400" s="115" t="str">
        <f>IF($BG400="","0",IF('INPUT INF'!$S$64="YES",$BF400,""))</f>
        <v>0</v>
      </c>
      <c r="BJ400" s="115" t="str">
        <f>IF($BG400="","0",IF('INPUT INF'!$S$65="YES",$BF400,""))</f>
        <v>0</v>
      </c>
      <c r="BL400" s="116" t="str">
        <f t="shared" si="6288"/>
        <v/>
      </c>
      <c r="BM400" s="116" t="str">
        <f t="shared" si="6289"/>
        <v/>
      </c>
      <c r="BN400" s="116" t="str">
        <f t="shared" si="6289"/>
        <v/>
      </c>
      <c r="BR400" s="116" t="str">
        <f t="shared" si="6290"/>
        <v/>
      </c>
      <c r="BS400" s="116" t="str">
        <f t="shared" si="6291"/>
        <v/>
      </c>
      <c r="BT400" s="116" t="str">
        <f t="shared" si="6291"/>
        <v/>
      </c>
      <c r="BX400" s="116" t="str">
        <f t="shared" si="6292"/>
        <v/>
      </c>
      <c r="BY400" s="116" t="str">
        <f t="shared" si="6293"/>
        <v/>
      </c>
      <c r="BZ400" s="116" t="str">
        <f t="shared" si="6293"/>
        <v/>
      </c>
      <c r="CD400" s="116" t="str">
        <f t="shared" si="6294"/>
        <v/>
      </c>
      <c r="CE400" s="116" t="str">
        <f t="shared" si="6295"/>
        <v/>
      </c>
      <c r="CF400" s="116" t="str">
        <f t="shared" si="6296"/>
        <v/>
      </c>
      <c r="CJ400" s="116" t="str">
        <f t="shared" si="6297"/>
        <v/>
      </c>
      <c r="CK400" s="116" t="str">
        <f t="shared" si="6298"/>
        <v/>
      </c>
      <c r="CL400" s="116" t="str">
        <f t="shared" si="6299"/>
        <v/>
      </c>
      <c r="CP400" s="116" t="str">
        <f t="shared" si="6300"/>
        <v/>
      </c>
      <c r="CQ400" s="116" t="str">
        <f t="shared" si="6301"/>
        <v/>
      </c>
      <c r="CR400" s="116" t="str">
        <f t="shared" si="6302"/>
        <v/>
      </c>
      <c r="DH400" s="115" t="str">
        <f t="shared" si="6303"/>
        <v/>
      </c>
      <c r="DI400" s="115" t="str">
        <f t="shared" si="6234"/>
        <v/>
      </c>
      <c r="DJ400" s="115" t="str">
        <f t="shared" si="6235"/>
        <v/>
      </c>
      <c r="DK400" s="115" t="str">
        <f t="shared" si="6236"/>
        <v/>
      </c>
      <c r="DL400" s="115" t="str">
        <f t="shared" si="6237"/>
        <v/>
      </c>
      <c r="DM400" s="115" t="str">
        <f t="shared" si="6238"/>
        <v/>
      </c>
      <c r="DN400" s="115" t="str">
        <f t="shared" si="6239"/>
        <v/>
      </c>
      <c r="DO400" s="115" t="str">
        <f t="shared" si="6240"/>
        <v/>
      </c>
      <c r="DP400" s="115" t="str">
        <f t="shared" si="6241"/>
        <v/>
      </c>
      <c r="DQ400" s="115" t="str">
        <f t="shared" si="6242"/>
        <v/>
      </c>
      <c r="DR400" s="115" t="str">
        <f t="shared" si="6243"/>
        <v/>
      </c>
      <c r="DS400" s="115" t="str">
        <f t="shared" si="6244"/>
        <v/>
      </c>
      <c r="DT400" s="115" t="str">
        <f t="shared" si="6245"/>
        <v/>
      </c>
      <c r="DU400" s="115" t="str">
        <f t="shared" si="6246"/>
        <v/>
      </c>
      <c r="DV400" s="115" t="str">
        <f t="shared" si="6247"/>
        <v/>
      </c>
      <c r="DW400" s="115" t="str">
        <f t="shared" si="6248"/>
        <v/>
      </c>
      <c r="DX400" s="115" t="str">
        <f t="shared" si="6249"/>
        <v/>
      </c>
      <c r="DY400" s="115" t="str">
        <f t="shared" si="6250"/>
        <v/>
      </c>
      <c r="DZ400" s="115" t="str">
        <f t="shared" si="6251"/>
        <v/>
      </c>
      <c r="EA400" s="115" t="str">
        <f t="shared" si="6252"/>
        <v/>
      </c>
      <c r="EB400" s="115" t="str">
        <f t="shared" si="6253"/>
        <v/>
      </c>
      <c r="EC400" s="115" t="str">
        <f t="shared" si="6254"/>
        <v/>
      </c>
      <c r="ED400" s="115" t="str">
        <f t="shared" si="6255"/>
        <v/>
      </c>
      <c r="EE400" s="115" t="str">
        <f t="shared" si="6256"/>
        <v/>
      </c>
      <c r="EF400" s="115" t="str">
        <f t="shared" si="6257"/>
        <v/>
      </c>
      <c r="EG400" s="115" t="str">
        <f t="shared" si="6304"/>
        <v/>
      </c>
      <c r="EH400" s="115" t="str">
        <f t="shared" si="6305"/>
        <v/>
      </c>
      <c r="EI400" s="115" t="str">
        <f t="shared" si="6306"/>
        <v/>
      </c>
      <c r="EJ400" s="115" t="str">
        <f t="shared" si="6307"/>
        <v/>
      </c>
      <c r="EK400" s="115" t="str">
        <f t="shared" si="6308"/>
        <v/>
      </c>
      <c r="EL400" s="115" t="str">
        <f t="shared" si="6309"/>
        <v/>
      </c>
      <c r="EM400" s="115" t="str">
        <f t="shared" si="6310"/>
        <v/>
      </c>
      <c r="EN400" s="115" t="str">
        <f t="shared" si="6311"/>
        <v/>
      </c>
      <c r="EO400" s="115" t="str">
        <f t="shared" si="6312"/>
        <v/>
      </c>
      <c r="EP400" s="115" t="str">
        <f t="shared" si="6313"/>
        <v/>
      </c>
      <c r="EQ400" s="115" t="str">
        <f t="shared" si="6314"/>
        <v/>
      </c>
      <c r="ER400" s="115" t="str">
        <f t="shared" si="6315"/>
        <v/>
      </c>
      <c r="ES400" s="115" t="str">
        <f t="shared" si="6316"/>
        <v/>
      </c>
      <c r="ET400" s="115" t="str">
        <f t="shared" si="6317"/>
        <v/>
      </c>
      <c r="EU400" s="115" t="str">
        <f t="shared" si="6318"/>
        <v/>
      </c>
      <c r="EV400" s="115" t="str">
        <f t="shared" si="6319"/>
        <v/>
      </c>
      <c r="EW400" s="115" t="str">
        <f t="shared" si="6320"/>
        <v/>
      </c>
      <c r="EX400" s="115" t="str">
        <f t="shared" si="6321"/>
        <v/>
      </c>
      <c r="EY400" s="115" t="str">
        <f t="shared" si="6322"/>
        <v/>
      </c>
      <c r="EZ400" s="115" t="str">
        <f t="shared" si="6323"/>
        <v/>
      </c>
      <c r="FA400" s="115" t="str">
        <f t="shared" si="6324"/>
        <v/>
      </c>
      <c r="FB400" s="115" t="str">
        <f t="shared" si="6325"/>
        <v/>
      </c>
      <c r="FC400" s="115" t="str">
        <f t="shared" si="6326"/>
        <v/>
      </c>
      <c r="FD400" s="115" t="str">
        <f t="shared" si="6327"/>
        <v/>
      </c>
      <c r="FE400" s="115" t="str">
        <f t="shared" si="6328"/>
        <v/>
      </c>
      <c r="GY400" s="135"/>
      <c r="GZ400" s="135"/>
      <c r="HA400" s="135"/>
      <c r="HB400" s="135"/>
      <c r="HC400" s="135"/>
    </row>
    <row r="401" spans="1:213" ht="15" customHeight="1" x14ac:dyDescent="0.25">
      <c r="A401" s="115">
        <v>399</v>
      </c>
      <c r="B401" s="115" t="str">
        <f t="shared" si="6141"/>
        <v/>
      </c>
      <c r="C401" s="115" t="s">
        <v>68</v>
      </c>
      <c r="D401" s="100">
        <f t="shared" si="6144"/>
        <v>0</v>
      </c>
      <c r="E401" s="100" t="str">
        <f t="shared" si="6259"/>
        <v/>
      </c>
      <c r="F401" s="100" t="str">
        <f t="shared" si="6260"/>
        <v/>
      </c>
      <c r="G401" s="100" t="str">
        <f t="shared" si="6210"/>
        <v/>
      </c>
      <c r="H401" s="100" t="str">
        <f t="shared" si="6261"/>
        <v/>
      </c>
      <c r="I401" s="100" t="str">
        <f t="shared" si="6211"/>
        <v/>
      </c>
      <c r="J401" s="100" t="str">
        <f t="shared" si="6262"/>
        <v/>
      </c>
      <c r="K401" s="100" t="str">
        <f t="shared" si="6212"/>
        <v/>
      </c>
      <c r="L401" s="100" t="str">
        <f t="shared" si="6263"/>
        <v/>
      </c>
      <c r="M401" s="100" t="str">
        <f t="shared" si="6213"/>
        <v/>
      </c>
      <c r="N401" s="100" t="str">
        <f t="shared" si="6264"/>
        <v/>
      </c>
      <c r="O401" s="100" t="str">
        <f t="shared" si="6214"/>
        <v/>
      </c>
      <c r="P401" s="100" t="str">
        <f t="shared" si="6265"/>
        <v/>
      </c>
      <c r="Q401" s="100" t="str">
        <f t="shared" si="6215"/>
        <v/>
      </c>
      <c r="R401" s="100" t="str">
        <f t="shared" si="6266"/>
        <v/>
      </c>
      <c r="S401" s="100" t="str">
        <f t="shared" si="6216"/>
        <v/>
      </c>
      <c r="T401" s="100" t="str">
        <f t="shared" si="6267"/>
        <v/>
      </c>
      <c r="U401" s="100" t="str">
        <f t="shared" si="6217"/>
        <v/>
      </c>
      <c r="V401" s="100" t="str">
        <f t="shared" si="6268"/>
        <v/>
      </c>
      <c r="W401" s="100" t="str">
        <f t="shared" si="6218"/>
        <v/>
      </c>
      <c r="X401" s="100" t="str">
        <f t="shared" si="6269"/>
        <v/>
      </c>
      <c r="Y401" s="100" t="str">
        <f t="shared" si="6219"/>
        <v/>
      </c>
      <c r="Z401" s="100" t="str">
        <f t="shared" si="6270"/>
        <v/>
      </c>
      <c r="AA401" s="100" t="str">
        <f t="shared" si="6220"/>
        <v/>
      </c>
      <c r="AB401" s="100" t="str">
        <f t="shared" si="6271"/>
        <v/>
      </c>
      <c r="AC401" s="100" t="str">
        <f t="shared" si="6221"/>
        <v/>
      </c>
      <c r="AD401" s="100" t="str">
        <f t="shared" si="6272"/>
        <v/>
      </c>
      <c r="AE401" s="100" t="str">
        <f t="shared" si="6222"/>
        <v/>
      </c>
      <c r="AF401" s="100" t="str">
        <f t="shared" si="6273"/>
        <v/>
      </c>
      <c r="AG401" s="100" t="str">
        <f t="shared" si="6223"/>
        <v/>
      </c>
      <c r="AH401" s="100" t="str">
        <f t="shared" si="6274"/>
        <v/>
      </c>
      <c r="AI401" s="100" t="str">
        <f t="shared" si="6224"/>
        <v/>
      </c>
      <c r="AJ401" s="100" t="str">
        <f t="shared" si="6275"/>
        <v/>
      </c>
      <c r="AK401" s="100" t="str">
        <f t="shared" si="6225"/>
        <v/>
      </c>
      <c r="AL401" s="100" t="str">
        <f t="shared" si="6276"/>
        <v/>
      </c>
      <c r="AM401" s="100" t="str">
        <f t="shared" si="6226"/>
        <v/>
      </c>
      <c r="AN401" s="100" t="str">
        <f t="shared" si="6277"/>
        <v/>
      </c>
      <c r="AO401" s="100" t="str">
        <f t="shared" si="6227"/>
        <v/>
      </c>
      <c r="AP401" s="100" t="str">
        <f t="shared" si="6278"/>
        <v/>
      </c>
      <c r="AQ401" s="100" t="str">
        <f t="shared" si="6228"/>
        <v/>
      </c>
      <c r="AR401" s="100" t="str">
        <f t="shared" si="6279"/>
        <v/>
      </c>
      <c r="AS401" s="100" t="str">
        <f t="shared" si="6229"/>
        <v/>
      </c>
      <c r="AT401" s="100" t="str">
        <f t="shared" si="6280"/>
        <v/>
      </c>
      <c r="AU401" s="100" t="str">
        <f t="shared" si="6230"/>
        <v/>
      </c>
      <c r="AV401" s="100" t="str">
        <f t="shared" si="6281"/>
        <v/>
      </c>
      <c r="AW401" s="100" t="str">
        <f t="shared" si="6231"/>
        <v/>
      </c>
      <c r="AX401" s="100" t="str">
        <f t="shared" si="6282"/>
        <v/>
      </c>
      <c r="AY401" s="100" t="str">
        <f t="shared" si="6232"/>
        <v/>
      </c>
      <c r="AZ401" s="100" t="str">
        <f t="shared" si="6283"/>
        <v/>
      </c>
      <c r="BA401" s="100" t="str">
        <f t="shared" si="6233"/>
        <v/>
      </c>
      <c r="BB401" s="100" t="str">
        <f t="shared" si="6284"/>
        <v/>
      </c>
      <c r="BC401" s="100" t="str">
        <f>IFERROR(INDEX('INPUT INF'!$F$3:$F$601,MATCH($B401,'INPUT INF'!$A$3:$A$601,FALSE)),"")</f>
        <v/>
      </c>
      <c r="BD401" s="100" t="str">
        <f t="shared" si="6162"/>
        <v/>
      </c>
      <c r="BE401" s="100" t="str">
        <f t="shared" si="6285"/>
        <v/>
      </c>
      <c r="BF401" s="100" t="str">
        <f t="shared" si="6286"/>
        <v/>
      </c>
      <c r="BG401" s="115" t="str">
        <f t="shared" si="6287"/>
        <v/>
      </c>
      <c r="BH401" s="115" t="str">
        <f>IF(AND('INPUT INF'!$O$1="X",BG401="PASS"),BF401,IF($BG401="","0",IF('INPUT INF'!$N$63="YES",$BF401,"")))</f>
        <v>0</v>
      </c>
      <c r="BI401" s="115" t="str">
        <f>IF($BG401="","0",IF('INPUT INF'!$S$64="YES",$BF401,""))</f>
        <v>0</v>
      </c>
      <c r="BJ401" s="115" t="str">
        <f>IF($BG401="","0",IF('INPUT INF'!$S$65="YES",$BF401,""))</f>
        <v>0</v>
      </c>
      <c r="BL401" s="116" t="str">
        <f t="shared" si="6288"/>
        <v/>
      </c>
      <c r="BM401" s="116" t="str">
        <f t="shared" si="6289"/>
        <v/>
      </c>
      <c r="BN401" s="116" t="str">
        <f t="shared" si="6289"/>
        <v/>
      </c>
      <c r="BR401" s="116" t="str">
        <f t="shared" si="6290"/>
        <v/>
      </c>
      <c r="BS401" s="116" t="str">
        <f t="shared" si="6291"/>
        <v/>
      </c>
      <c r="BT401" s="116" t="str">
        <f t="shared" si="6291"/>
        <v/>
      </c>
      <c r="BX401" s="116" t="str">
        <f t="shared" si="6292"/>
        <v/>
      </c>
      <c r="BY401" s="116" t="str">
        <f t="shared" si="6293"/>
        <v/>
      </c>
      <c r="BZ401" s="116" t="str">
        <f t="shared" si="6293"/>
        <v/>
      </c>
      <c r="CD401" s="116" t="str">
        <f t="shared" si="6294"/>
        <v/>
      </c>
      <c r="CE401" s="116" t="str">
        <f t="shared" si="6295"/>
        <v/>
      </c>
      <c r="CF401" s="116" t="str">
        <f t="shared" si="6296"/>
        <v/>
      </c>
      <c r="CJ401" s="116" t="str">
        <f t="shared" si="6297"/>
        <v/>
      </c>
      <c r="CK401" s="116" t="str">
        <f t="shared" si="6298"/>
        <v/>
      </c>
      <c r="CL401" s="116" t="str">
        <f t="shared" si="6299"/>
        <v/>
      </c>
      <c r="CP401" s="116" t="str">
        <f t="shared" si="6300"/>
        <v/>
      </c>
      <c r="CQ401" s="116" t="str">
        <f t="shared" si="6301"/>
        <v/>
      </c>
      <c r="CR401" s="116" t="str">
        <f t="shared" si="6302"/>
        <v/>
      </c>
      <c r="DH401" s="115" t="str">
        <f t="shared" si="6303"/>
        <v/>
      </c>
      <c r="DI401" s="115" t="str">
        <f t="shared" si="6234"/>
        <v/>
      </c>
      <c r="DJ401" s="115" t="str">
        <f t="shared" si="6235"/>
        <v/>
      </c>
      <c r="DK401" s="115" t="str">
        <f t="shared" si="6236"/>
        <v/>
      </c>
      <c r="DL401" s="115" t="str">
        <f t="shared" si="6237"/>
        <v/>
      </c>
      <c r="DM401" s="115" t="str">
        <f t="shared" si="6238"/>
        <v/>
      </c>
      <c r="DN401" s="115" t="str">
        <f t="shared" si="6239"/>
        <v/>
      </c>
      <c r="DO401" s="115" t="str">
        <f t="shared" si="6240"/>
        <v/>
      </c>
      <c r="DP401" s="115" t="str">
        <f t="shared" si="6241"/>
        <v/>
      </c>
      <c r="DQ401" s="115" t="str">
        <f t="shared" si="6242"/>
        <v/>
      </c>
      <c r="DR401" s="115" t="str">
        <f t="shared" si="6243"/>
        <v/>
      </c>
      <c r="DS401" s="115" t="str">
        <f t="shared" si="6244"/>
        <v/>
      </c>
      <c r="DT401" s="115" t="str">
        <f t="shared" si="6245"/>
        <v/>
      </c>
      <c r="DU401" s="115" t="str">
        <f t="shared" si="6246"/>
        <v/>
      </c>
      <c r="DV401" s="115" t="str">
        <f t="shared" si="6247"/>
        <v/>
      </c>
      <c r="DW401" s="115" t="str">
        <f t="shared" si="6248"/>
        <v/>
      </c>
      <c r="DX401" s="115" t="str">
        <f t="shared" si="6249"/>
        <v/>
      </c>
      <c r="DY401" s="115" t="str">
        <f t="shared" si="6250"/>
        <v/>
      </c>
      <c r="DZ401" s="115" t="str">
        <f t="shared" si="6251"/>
        <v/>
      </c>
      <c r="EA401" s="115" t="str">
        <f t="shared" si="6252"/>
        <v/>
      </c>
      <c r="EB401" s="115" t="str">
        <f t="shared" si="6253"/>
        <v/>
      </c>
      <c r="EC401" s="115" t="str">
        <f t="shared" si="6254"/>
        <v/>
      </c>
      <c r="ED401" s="115" t="str">
        <f t="shared" si="6255"/>
        <v/>
      </c>
      <c r="EE401" s="115" t="str">
        <f t="shared" si="6256"/>
        <v/>
      </c>
      <c r="EF401" s="115" t="str">
        <f t="shared" si="6257"/>
        <v/>
      </c>
      <c r="EG401" s="115" t="str">
        <f t="shared" si="6304"/>
        <v/>
      </c>
      <c r="EH401" s="115" t="str">
        <f t="shared" si="6305"/>
        <v/>
      </c>
      <c r="EI401" s="115" t="str">
        <f t="shared" si="6306"/>
        <v/>
      </c>
      <c r="EJ401" s="115" t="str">
        <f t="shared" si="6307"/>
        <v/>
      </c>
      <c r="EK401" s="115" t="str">
        <f t="shared" si="6308"/>
        <v/>
      </c>
      <c r="EL401" s="115" t="str">
        <f t="shared" si="6309"/>
        <v/>
      </c>
      <c r="EM401" s="115" t="str">
        <f t="shared" si="6310"/>
        <v/>
      </c>
      <c r="EN401" s="115" t="str">
        <f t="shared" si="6311"/>
        <v/>
      </c>
      <c r="EO401" s="115" t="str">
        <f t="shared" si="6312"/>
        <v/>
      </c>
      <c r="EP401" s="115" t="str">
        <f t="shared" si="6313"/>
        <v/>
      </c>
      <c r="EQ401" s="115" t="str">
        <f t="shared" si="6314"/>
        <v/>
      </c>
      <c r="ER401" s="115" t="str">
        <f t="shared" si="6315"/>
        <v/>
      </c>
      <c r="ES401" s="115" t="str">
        <f t="shared" si="6316"/>
        <v/>
      </c>
      <c r="ET401" s="115" t="str">
        <f t="shared" si="6317"/>
        <v/>
      </c>
      <c r="EU401" s="115" t="str">
        <f t="shared" si="6318"/>
        <v/>
      </c>
      <c r="EV401" s="115" t="str">
        <f t="shared" si="6319"/>
        <v/>
      </c>
      <c r="EW401" s="115" t="str">
        <f t="shared" si="6320"/>
        <v/>
      </c>
      <c r="EX401" s="115" t="str">
        <f t="shared" si="6321"/>
        <v/>
      </c>
      <c r="EY401" s="115" t="str">
        <f t="shared" si="6322"/>
        <v/>
      </c>
      <c r="EZ401" s="115" t="str">
        <f t="shared" si="6323"/>
        <v/>
      </c>
      <c r="FA401" s="115" t="str">
        <f t="shared" si="6324"/>
        <v/>
      </c>
      <c r="FB401" s="115" t="str">
        <f t="shared" si="6325"/>
        <v/>
      </c>
      <c r="FC401" s="115" t="str">
        <f t="shared" si="6326"/>
        <v/>
      </c>
      <c r="FD401" s="115" t="str">
        <f t="shared" si="6327"/>
        <v/>
      </c>
      <c r="FE401" s="115" t="str">
        <f t="shared" si="6328"/>
        <v/>
      </c>
      <c r="GY401" s="135"/>
      <c r="GZ401" s="135"/>
      <c r="HA401" s="135"/>
      <c r="HB401" s="135"/>
      <c r="HC401" s="135"/>
    </row>
    <row r="402" spans="1:213" ht="15" customHeight="1" x14ac:dyDescent="0.25">
      <c r="A402" s="115">
        <v>400</v>
      </c>
      <c r="B402" s="115" t="str">
        <f t="shared" si="6141"/>
        <v/>
      </c>
      <c r="C402" s="115" t="s">
        <v>68</v>
      </c>
      <c r="D402" s="100">
        <f t="shared" si="6144"/>
        <v>0</v>
      </c>
      <c r="E402" s="100" t="str">
        <f t="shared" si="6259"/>
        <v/>
      </c>
      <c r="F402" s="100" t="str">
        <f t="shared" si="6260"/>
        <v/>
      </c>
      <c r="G402" s="100" t="str">
        <f t="shared" si="6210"/>
        <v/>
      </c>
      <c r="H402" s="100" t="str">
        <f t="shared" si="6261"/>
        <v/>
      </c>
      <c r="I402" s="100" t="str">
        <f t="shared" si="6211"/>
        <v/>
      </c>
      <c r="J402" s="100" t="str">
        <f t="shared" si="6262"/>
        <v/>
      </c>
      <c r="K402" s="100" t="str">
        <f t="shared" si="6212"/>
        <v/>
      </c>
      <c r="L402" s="100" t="str">
        <f t="shared" si="6263"/>
        <v/>
      </c>
      <c r="M402" s="100" t="str">
        <f t="shared" si="6213"/>
        <v/>
      </c>
      <c r="N402" s="100" t="str">
        <f t="shared" si="6264"/>
        <v/>
      </c>
      <c r="O402" s="100" t="str">
        <f t="shared" si="6214"/>
        <v/>
      </c>
      <c r="P402" s="100" t="str">
        <f t="shared" si="6265"/>
        <v/>
      </c>
      <c r="Q402" s="100" t="str">
        <f t="shared" si="6215"/>
        <v/>
      </c>
      <c r="R402" s="100" t="str">
        <f t="shared" si="6266"/>
        <v/>
      </c>
      <c r="S402" s="100" t="str">
        <f t="shared" si="6216"/>
        <v/>
      </c>
      <c r="T402" s="100" t="str">
        <f t="shared" si="6267"/>
        <v/>
      </c>
      <c r="U402" s="100" t="str">
        <f t="shared" si="6217"/>
        <v/>
      </c>
      <c r="V402" s="100" t="str">
        <f t="shared" si="6268"/>
        <v/>
      </c>
      <c r="W402" s="100" t="str">
        <f t="shared" si="6218"/>
        <v/>
      </c>
      <c r="X402" s="100" t="str">
        <f t="shared" si="6269"/>
        <v/>
      </c>
      <c r="Y402" s="100" t="str">
        <f t="shared" si="6219"/>
        <v/>
      </c>
      <c r="Z402" s="100" t="str">
        <f t="shared" si="6270"/>
        <v/>
      </c>
      <c r="AA402" s="100" t="str">
        <f t="shared" si="6220"/>
        <v/>
      </c>
      <c r="AB402" s="100" t="str">
        <f t="shared" si="6271"/>
        <v/>
      </c>
      <c r="AC402" s="100" t="str">
        <f t="shared" si="6221"/>
        <v/>
      </c>
      <c r="AD402" s="100" t="str">
        <f t="shared" si="6272"/>
        <v/>
      </c>
      <c r="AE402" s="100" t="str">
        <f t="shared" si="6222"/>
        <v/>
      </c>
      <c r="AF402" s="100" t="str">
        <f t="shared" si="6273"/>
        <v/>
      </c>
      <c r="AG402" s="100" t="str">
        <f t="shared" si="6223"/>
        <v/>
      </c>
      <c r="AH402" s="100" t="str">
        <f t="shared" si="6274"/>
        <v/>
      </c>
      <c r="AI402" s="100" t="str">
        <f t="shared" si="6224"/>
        <v/>
      </c>
      <c r="AJ402" s="100" t="str">
        <f t="shared" si="6275"/>
        <v/>
      </c>
      <c r="AK402" s="100" t="str">
        <f t="shared" si="6225"/>
        <v/>
      </c>
      <c r="AL402" s="100" t="str">
        <f t="shared" si="6276"/>
        <v/>
      </c>
      <c r="AM402" s="100" t="str">
        <f t="shared" si="6226"/>
        <v/>
      </c>
      <c r="AN402" s="100" t="str">
        <f t="shared" si="6277"/>
        <v/>
      </c>
      <c r="AO402" s="100" t="str">
        <f t="shared" si="6227"/>
        <v/>
      </c>
      <c r="AP402" s="100" t="str">
        <f t="shared" si="6278"/>
        <v/>
      </c>
      <c r="AQ402" s="100" t="str">
        <f t="shared" si="6228"/>
        <v/>
      </c>
      <c r="AR402" s="100" t="str">
        <f t="shared" si="6279"/>
        <v/>
      </c>
      <c r="AS402" s="100" t="str">
        <f t="shared" si="6229"/>
        <v/>
      </c>
      <c r="AT402" s="100" t="str">
        <f t="shared" si="6280"/>
        <v/>
      </c>
      <c r="AU402" s="100" t="str">
        <f t="shared" si="6230"/>
        <v/>
      </c>
      <c r="AV402" s="100" t="str">
        <f t="shared" si="6281"/>
        <v/>
      </c>
      <c r="AW402" s="100" t="str">
        <f t="shared" si="6231"/>
        <v/>
      </c>
      <c r="AX402" s="100" t="str">
        <f t="shared" si="6282"/>
        <v/>
      </c>
      <c r="AY402" s="100" t="str">
        <f t="shared" si="6232"/>
        <v/>
      </c>
      <c r="AZ402" s="100" t="str">
        <f t="shared" si="6283"/>
        <v/>
      </c>
      <c r="BA402" s="100" t="str">
        <f t="shared" si="6233"/>
        <v/>
      </c>
      <c r="BB402" s="100" t="str">
        <f t="shared" si="6284"/>
        <v/>
      </c>
      <c r="BC402" s="100" t="str">
        <f>IFERROR(INDEX('INPUT INF'!$F$3:$F$601,MATCH($B402,'INPUT INF'!$A$3:$A$601,FALSE)),"")</f>
        <v/>
      </c>
      <c r="BD402" s="100" t="str">
        <f t="shared" si="6162"/>
        <v/>
      </c>
      <c r="BE402" s="100" t="str">
        <f t="shared" si="6285"/>
        <v/>
      </c>
      <c r="BF402" s="100" t="str">
        <f t="shared" si="6286"/>
        <v/>
      </c>
      <c r="BG402" s="115" t="str">
        <f t="shared" si="6287"/>
        <v/>
      </c>
      <c r="BH402" s="115" t="str">
        <f>IF(AND('INPUT INF'!$O$1="X",BG402="PASS"),BF402,IF($BG402="","0",IF('INPUT INF'!$N$63="YES",$BF402,"")))</f>
        <v>0</v>
      </c>
      <c r="BI402" s="115" t="str">
        <f>IF($BG402="","0",IF('INPUT INF'!$S$64="YES",$BF402,""))</f>
        <v>0</v>
      </c>
      <c r="BJ402" s="115" t="str">
        <f>IF($BG402="","0",IF('INPUT INF'!$S$65="YES",$BF402,""))</f>
        <v>0</v>
      </c>
      <c r="BL402" s="116" t="str">
        <f t="shared" si="6288"/>
        <v/>
      </c>
      <c r="BM402" s="116" t="str">
        <f t="shared" si="6289"/>
        <v/>
      </c>
      <c r="BN402" s="116" t="str">
        <f t="shared" si="6289"/>
        <v/>
      </c>
      <c r="BR402" s="116" t="str">
        <f t="shared" si="6290"/>
        <v/>
      </c>
      <c r="BS402" s="116" t="str">
        <f t="shared" si="6291"/>
        <v/>
      </c>
      <c r="BT402" s="116" t="str">
        <f t="shared" si="6291"/>
        <v/>
      </c>
      <c r="BX402" s="116" t="str">
        <f t="shared" si="6292"/>
        <v/>
      </c>
      <c r="BY402" s="116" t="str">
        <f t="shared" si="6293"/>
        <v/>
      </c>
      <c r="BZ402" s="116" t="str">
        <f t="shared" si="6293"/>
        <v/>
      </c>
      <c r="CD402" s="116" t="str">
        <f t="shared" si="6294"/>
        <v/>
      </c>
      <c r="CE402" s="116" t="str">
        <f t="shared" si="6295"/>
        <v/>
      </c>
      <c r="CF402" s="116" t="str">
        <f t="shared" si="6296"/>
        <v/>
      </c>
      <c r="CJ402" s="116" t="str">
        <f t="shared" si="6297"/>
        <v/>
      </c>
      <c r="CK402" s="116" t="str">
        <f t="shared" si="6298"/>
        <v/>
      </c>
      <c r="CL402" s="116" t="str">
        <f t="shared" si="6299"/>
        <v/>
      </c>
      <c r="CP402" s="116" t="str">
        <f t="shared" si="6300"/>
        <v/>
      </c>
      <c r="CQ402" s="116" t="str">
        <f t="shared" si="6301"/>
        <v/>
      </c>
      <c r="CR402" s="116" t="str">
        <f t="shared" si="6302"/>
        <v/>
      </c>
      <c r="DH402" s="115" t="str">
        <f t="shared" si="6303"/>
        <v/>
      </c>
      <c r="DI402" s="115" t="str">
        <f t="shared" si="6234"/>
        <v/>
      </c>
      <c r="DJ402" s="115" t="str">
        <f t="shared" si="6235"/>
        <v/>
      </c>
      <c r="DK402" s="115" t="str">
        <f t="shared" si="6236"/>
        <v/>
      </c>
      <c r="DL402" s="115" t="str">
        <f t="shared" si="6237"/>
        <v/>
      </c>
      <c r="DM402" s="115" t="str">
        <f t="shared" si="6238"/>
        <v/>
      </c>
      <c r="DN402" s="115" t="str">
        <f t="shared" si="6239"/>
        <v/>
      </c>
      <c r="DO402" s="115" t="str">
        <f t="shared" si="6240"/>
        <v/>
      </c>
      <c r="DP402" s="115" t="str">
        <f t="shared" si="6241"/>
        <v/>
      </c>
      <c r="DQ402" s="115" t="str">
        <f t="shared" si="6242"/>
        <v/>
      </c>
      <c r="DR402" s="115" t="str">
        <f t="shared" si="6243"/>
        <v/>
      </c>
      <c r="DS402" s="115" t="str">
        <f t="shared" si="6244"/>
        <v/>
      </c>
      <c r="DT402" s="115" t="str">
        <f t="shared" si="6245"/>
        <v/>
      </c>
      <c r="DU402" s="115" t="str">
        <f t="shared" si="6246"/>
        <v/>
      </c>
      <c r="DV402" s="115" t="str">
        <f t="shared" si="6247"/>
        <v/>
      </c>
      <c r="DW402" s="115" t="str">
        <f t="shared" si="6248"/>
        <v/>
      </c>
      <c r="DX402" s="115" t="str">
        <f t="shared" si="6249"/>
        <v/>
      </c>
      <c r="DY402" s="115" t="str">
        <f t="shared" si="6250"/>
        <v/>
      </c>
      <c r="DZ402" s="115" t="str">
        <f t="shared" si="6251"/>
        <v/>
      </c>
      <c r="EA402" s="115" t="str">
        <f t="shared" si="6252"/>
        <v/>
      </c>
      <c r="EB402" s="115" t="str">
        <f t="shared" si="6253"/>
        <v/>
      </c>
      <c r="EC402" s="115" t="str">
        <f t="shared" si="6254"/>
        <v/>
      </c>
      <c r="ED402" s="115" t="str">
        <f t="shared" si="6255"/>
        <v/>
      </c>
      <c r="EE402" s="115" t="str">
        <f t="shared" si="6256"/>
        <v/>
      </c>
      <c r="EF402" s="115" t="str">
        <f t="shared" si="6257"/>
        <v/>
      </c>
      <c r="EG402" s="115" t="str">
        <f t="shared" si="6304"/>
        <v/>
      </c>
      <c r="EH402" s="115" t="str">
        <f t="shared" si="6305"/>
        <v/>
      </c>
      <c r="EI402" s="115" t="str">
        <f t="shared" si="6306"/>
        <v/>
      </c>
      <c r="EJ402" s="115" t="str">
        <f t="shared" si="6307"/>
        <v/>
      </c>
      <c r="EK402" s="115" t="str">
        <f t="shared" si="6308"/>
        <v/>
      </c>
      <c r="EL402" s="115" t="str">
        <f t="shared" si="6309"/>
        <v/>
      </c>
      <c r="EM402" s="115" t="str">
        <f t="shared" si="6310"/>
        <v/>
      </c>
      <c r="EN402" s="115" t="str">
        <f t="shared" si="6311"/>
        <v/>
      </c>
      <c r="EO402" s="115" t="str">
        <f t="shared" si="6312"/>
        <v/>
      </c>
      <c r="EP402" s="115" t="str">
        <f t="shared" si="6313"/>
        <v/>
      </c>
      <c r="EQ402" s="115" t="str">
        <f t="shared" si="6314"/>
        <v/>
      </c>
      <c r="ER402" s="115" t="str">
        <f t="shared" si="6315"/>
        <v/>
      </c>
      <c r="ES402" s="115" t="str">
        <f t="shared" si="6316"/>
        <v/>
      </c>
      <c r="ET402" s="115" t="str">
        <f t="shared" si="6317"/>
        <v/>
      </c>
      <c r="EU402" s="115" t="str">
        <f t="shared" si="6318"/>
        <v/>
      </c>
      <c r="EV402" s="115" t="str">
        <f t="shared" si="6319"/>
        <v/>
      </c>
      <c r="EW402" s="115" t="str">
        <f t="shared" si="6320"/>
        <v/>
      </c>
      <c r="EX402" s="115" t="str">
        <f t="shared" si="6321"/>
        <v/>
      </c>
      <c r="EY402" s="115" t="str">
        <f t="shared" si="6322"/>
        <v/>
      </c>
      <c r="EZ402" s="115" t="str">
        <f t="shared" si="6323"/>
        <v/>
      </c>
      <c r="FA402" s="115" t="str">
        <f t="shared" si="6324"/>
        <v/>
      </c>
      <c r="FB402" s="115" t="str">
        <f t="shared" si="6325"/>
        <v/>
      </c>
      <c r="FC402" s="115" t="str">
        <f t="shared" si="6326"/>
        <v/>
      </c>
      <c r="FD402" s="115" t="str">
        <f t="shared" si="6327"/>
        <v/>
      </c>
      <c r="FE402" s="115" t="str">
        <f t="shared" si="6328"/>
        <v/>
      </c>
      <c r="GY402" s="135"/>
      <c r="GZ402" s="135"/>
      <c r="HA402" s="135"/>
      <c r="HB402" s="135"/>
      <c r="HC402" s="135"/>
    </row>
    <row r="403" spans="1:213" ht="15" customHeight="1" x14ac:dyDescent="0.25">
      <c r="A403" s="115">
        <v>401</v>
      </c>
      <c r="B403" s="115" t="str">
        <f t="shared" si="6141"/>
        <v/>
      </c>
      <c r="C403" s="115" t="s">
        <v>68</v>
      </c>
      <c r="D403" s="100">
        <f t="shared" si="6144"/>
        <v>0</v>
      </c>
      <c r="E403" s="100" t="str">
        <f t="shared" si="6259"/>
        <v/>
      </c>
      <c r="F403" s="100" t="str">
        <f t="shared" si="6260"/>
        <v/>
      </c>
      <c r="G403" s="100" t="str">
        <f t="shared" si="6210"/>
        <v/>
      </c>
      <c r="H403" s="100" t="str">
        <f t="shared" si="6261"/>
        <v/>
      </c>
      <c r="I403" s="100" t="str">
        <f t="shared" si="6211"/>
        <v/>
      </c>
      <c r="J403" s="100" t="str">
        <f t="shared" si="6262"/>
        <v/>
      </c>
      <c r="K403" s="100" t="str">
        <f t="shared" si="6212"/>
        <v/>
      </c>
      <c r="L403" s="100" t="str">
        <f t="shared" si="6263"/>
        <v/>
      </c>
      <c r="M403" s="100" t="str">
        <f t="shared" si="6213"/>
        <v/>
      </c>
      <c r="N403" s="100" t="str">
        <f t="shared" si="6264"/>
        <v/>
      </c>
      <c r="O403" s="100" t="str">
        <f t="shared" si="6214"/>
        <v/>
      </c>
      <c r="P403" s="100" t="str">
        <f t="shared" si="6265"/>
        <v/>
      </c>
      <c r="Q403" s="100" t="str">
        <f t="shared" si="6215"/>
        <v/>
      </c>
      <c r="R403" s="100" t="str">
        <f t="shared" si="6266"/>
        <v/>
      </c>
      <c r="S403" s="100" t="str">
        <f t="shared" si="6216"/>
        <v/>
      </c>
      <c r="T403" s="100" t="str">
        <f t="shared" si="6267"/>
        <v/>
      </c>
      <c r="U403" s="100" t="str">
        <f t="shared" si="6217"/>
        <v/>
      </c>
      <c r="V403" s="100" t="str">
        <f t="shared" si="6268"/>
        <v/>
      </c>
      <c r="W403" s="100" t="str">
        <f t="shared" si="6218"/>
        <v/>
      </c>
      <c r="X403" s="100" t="str">
        <f t="shared" si="6269"/>
        <v/>
      </c>
      <c r="Y403" s="100" t="str">
        <f t="shared" si="6219"/>
        <v/>
      </c>
      <c r="Z403" s="100" t="str">
        <f t="shared" si="6270"/>
        <v/>
      </c>
      <c r="AA403" s="100" t="str">
        <f t="shared" si="6220"/>
        <v/>
      </c>
      <c r="AB403" s="100" t="str">
        <f t="shared" si="6271"/>
        <v/>
      </c>
      <c r="AC403" s="100" t="str">
        <f t="shared" si="6221"/>
        <v/>
      </c>
      <c r="AD403" s="100" t="str">
        <f t="shared" si="6272"/>
        <v/>
      </c>
      <c r="AE403" s="100" t="str">
        <f t="shared" si="6222"/>
        <v/>
      </c>
      <c r="AF403" s="100" t="str">
        <f t="shared" si="6273"/>
        <v/>
      </c>
      <c r="AG403" s="100" t="str">
        <f t="shared" si="6223"/>
        <v/>
      </c>
      <c r="AH403" s="100" t="str">
        <f t="shared" si="6274"/>
        <v/>
      </c>
      <c r="AI403" s="100" t="str">
        <f t="shared" si="6224"/>
        <v/>
      </c>
      <c r="AJ403" s="100" t="str">
        <f t="shared" si="6275"/>
        <v/>
      </c>
      <c r="AK403" s="100" t="str">
        <f t="shared" si="6225"/>
        <v/>
      </c>
      <c r="AL403" s="100" t="str">
        <f t="shared" si="6276"/>
        <v/>
      </c>
      <c r="AM403" s="100" t="str">
        <f t="shared" si="6226"/>
        <v/>
      </c>
      <c r="AN403" s="100" t="str">
        <f t="shared" si="6277"/>
        <v/>
      </c>
      <c r="AO403" s="100" t="str">
        <f t="shared" si="6227"/>
        <v/>
      </c>
      <c r="AP403" s="100" t="str">
        <f t="shared" si="6278"/>
        <v/>
      </c>
      <c r="AQ403" s="100" t="str">
        <f t="shared" si="6228"/>
        <v/>
      </c>
      <c r="AR403" s="100" t="str">
        <f t="shared" si="6279"/>
        <v/>
      </c>
      <c r="AS403" s="100" t="str">
        <f t="shared" si="6229"/>
        <v/>
      </c>
      <c r="AT403" s="100" t="str">
        <f t="shared" si="6280"/>
        <v/>
      </c>
      <c r="AU403" s="100" t="str">
        <f t="shared" si="6230"/>
        <v/>
      </c>
      <c r="AV403" s="100" t="str">
        <f t="shared" si="6281"/>
        <v/>
      </c>
      <c r="AW403" s="100" t="str">
        <f t="shared" si="6231"/>
        <v/>
      </c>
      <c r="AX403" s="100" t="str">
        <f t="shared" si="6282"/>
        <v/>
      </c>
      <c r="AY403" s="100" t="str">
        <f t="shared" si="6232"/>
        <v/>
      </c>
      <c r="AZ403" s="100" t="str">
        <f t="shared" si="6283"/>
        <v/>
      </c>
      <c r="BA403" s="100" t="str">
        <f t="shared" si="6233"/>
        <v/>
      </c>
      <c r="BB403" s="100" t="str">
        <f t="shared" si="6284"/>
        <v/>
      </c>
      <c r="BC403" s="100" t="str">
        <f>IFERROR(INDEX('INPUT INF'!$F$3:$F$601,MATCH($B403,'INPUT INF'!$A$3:$A$601,FALSE)),"")</f>
        <v/>
      </c>
      <c r="BD403" s="100" t="str">
        <f t="shared" si="6162"/>
        <v/>
      </c>
      <c r="BE403" s="100" t="str">
        <f t="shared" si="6285"/>
        <v/>
      </c>
      <c r="BF403" s="100" t="str">
        <f t="shared" si="6286"/>
        <v/>
      </c>
      <c r="BG403" s="115" t="str">
        <f t="shared" si="6287"/>
        <v/>
      </c>
      <c r="BH403" s="115" t="str">
        <f>IF(AND('INPUT INF'!$O$1="X",BG403="PASS"),BF403,IF($BG403="","0",IF('INPUT INF'!$N$63="YES",$BF403,"")))</f>
        <v>0</v>
      </c>
      <c r="BI403" s="115" t="str">
        <f>IF($BG403="","0",IF('INPUT INF'!$S$64="YES",$BF403,""))</f>
        <v>0</v>
      </c>
      <c r="BJ403" s="115" t="str">
        <f>IF($BG403="","0",IF('INPUT INF'!$S$65="YES",$BF403,""))</f>
        <v>0</v>
      </c>
      <c r="BL403" s="116" t="str">
        <f t="shared" si="6288"/>
        <v/>
      </c>
      <c r="BM403" s="116" t="str">
        <f t="shared" si="6289"/>
        <v/>
      </c>
      <c r="BN403" s="116" t="str">
        <f t="shared" si="6289"/>
        <v/>
      </c>
      <c r="BR403" s="116" t="str">
        <f t="shared" si="6290"/>
        <v/>
      </c>
      <c r="BS403" s="116" t="str">
        <f t="shared" si="6291"/>
        <v/>
      </c>
      <c r="BT403" s="116" t="str">
        <f t="shared" si="6291"/>
        <v/>
      </c>
      <c r="BX403" s="116" t="str">
        <f t="shared" si="6292"/>
        <v/>
      </c>
      <c r="BY403" s="116" t="str">
        <f t="shared" si="6293"/>
        <v/>
      </c>
      <c r="BZ403" s="116" t="str">
        <f t="shared" si="6293"/>
        <v/>
      </c>
      <c r="CD403" s="116" t="str">
        <f t="shared" si="6294"/>
        <v/>
      </c>
      <c r="CE403" s="116" t="str">
        <f t="shared" si="6295"/>
        <v/>
      </c>
      <c r="CF403" s="116" t="str">
        <f t="shared" si="6296"/>
        <v/>
      </c>
      <c r="CJ403" s="116" t="str">
        <f t="shared" si="6297"/>
        <v/>
      </c>
      <c r="CK403" s="116" t="str">
        <f t="shared" si="6298"/>
        <v/>
      </c>
      <c r="CL403" s="116" t="str">
        <f t="shared" si="6299"/>
        <v/>
      </c>
      <c r="CP403" s="116" t="str">
        <f t="shared" si="6300"/>
        <v/>
      </c>
      <c r="CQ403" s="116" t="str">
        <f t="shared" si="6301"/>
        <v/>
      </c>
      <c r="CR403" s="116" t="str">
        <f t="shared" si="6302"/>
        <v/>
      </c>
      <c r="DH403" s="115" t="str">
        <f t="shared" si="6303"/>
        <v/>
      </c>
      <c r="DI403" s="115" t="str">
        <f t="shared" si="6234"/>
        <v/>
      </c>
      <c r="DJ403" s="115" t="str">
        <f t="shared" si="6235"/>
        <v/>
      </c>
      <c r="DK403" s="115" t="str">
        <f t="shared" si="6236"/>
        <v/>
      </c>
      <c r="DL403" s="115" t="str">
        <f t="shared" si="6237"/>
        <v/>
      </c>
      <c r="DM403" s="115" t="str">
        <f t="shared" si="6238"/>
        <v/>
      </c>
      <c r="DN403" s="115" t="str">
        <f t="shared" si="6239"/>
        <v/>
      </c>
      <c r="DO403" s="115" t="str">
        <f t="shared" si="6240"/>
        <v/>
      </c>
      <c r="DP403" s="115" t="str">
        <f t="shared" si="6241"/>
        <v/>
      </c>
      <c r="DQ403" s="115" t="str">
        <f t="shared" si="6242"/>
        <v/>
      </c>
      <c r="DR403" s="115" t="str">
        <f t="shared" si="6243"/>
        <v/>
      </c>
      <c r="DS403" s="115" t="str">
        <f t="shared" si="6244"/>
        <v/>
      </c>
      <c r="DT403" s="115" t="str">
        <f t="shared" si="6245"/>
        <v/>
      </c>
      <c r="DU403" s="115" t="str">
        <f t="shared" si="6246"/>
        <v/>
      </c>
      <c r="DV403" s="115" t="str">
        <f t="shared" si="6247"/>
        <v/>
      </c>
      <c r="DW403" s="115" t="str">
        <f t="shared" si="6248"/>
        <v/>
      </c>
      <c r="DX403" s="115" t="str">
        <f t="shared" si="6249"/>
        <v/>
      </c>
      <c r="DY403" s="115" t="str">
        <f t="shared" si="6250"/>
        <v/>
      </c>
      <c r="DZ403" s="115" t="str">
        <f t="shared" si="6251"/>
        <v/>
      </c>
      <c r="EA403" s="115" t="str">
        <f t="shared" si="6252"/>
        <v/>
      </c>
      <c r="EB403" s="115" t="str">
        <f t="shared" si="6253"/>
        <v/>
      </c>
      <c r="EC403" s="115" t="str">
        <f t="shared" si="6254"/>
        <v/>
      </c>
      <c r="ED403" s="115" t="str">
        <f t="shared" si="6255"/>
        <v/>
      </c>
      <c r="EE403" s="115" t="str">
        <f t="shared" si="6256"/>
        <v/>
      </c>
      <c r="EF403" s="115" t="str">
        <f t="shared" si="6257"/>
        <v/>
      </c>
      <c r="EG403" s="115" t="str">
        <f t="shared" si="6304"/>
        <v/>
      </c>
      <c r="EH403" s="115" t="str">
        <f t="shared" si="6305"/>
        <v/>
      </c>
      <c r="EI403" s="115" t="str">
        <f t="shared" si="6306"/>
        <v/>
      </c>
      <c r="EJ403" s="115" t="str">
        <f t="shared" si="6307"/>
        <v/>
      </c>
      <c r="EK403" s="115" t="str">
        <f t="shared" si="6308"/>
        <v/>
      </c>
      <c r="EL403" s="115" t="str">
        <f t="shared" si="6309"/>
        <v/>
      </c>
      <c r="EM403" s="115" t="str">
        <f t="shared" si="6310"/>
        <v/>
      </c>
      <c r="EN403" s="115" t="str">
        <f t="shared" si="6311"/>
        <v/>
      </c>
      <c r="EO403" s="115" t="str">
        <f t="shared" si="6312"/>
        <v/>
      </c>
      <c r="EP403" s="115" t="str">
        <f t="shared" si="6313"/>
        <v/>
      </c>
      <c r="EQ403" s="115" t="str">
        <f t="shared" si="6314"/>
        <v/>
      </c>
      <c r="ER403" s="115" t="str">
        <f t="shared" si="6315"/>
        <v/>
      </c>
      <c r="ES403" s="115" t="str">
        <f t="shared" si="6316"/>
        <v/>
      </c>
      <c r="ET403" s="115" t="str">
        <f t="shared" si="6317"/>
        <v/>
      </c>
      <c r="EU403" s="115" t="str">
        <f t="shared" si="6318"/>
        <v/>
      </c>
      <c r="EV403" s="115" t="str">
        <f t="shared" si="6319"/>
        <v/>
      </c>
      <c r="EW403" s="115" t="str">
        <f t="shared" si="6320"/>
        <v/>
      </c>
      <c r="EX403" s="115" t="str">
        <f t="shared" si="6321"/>
        <v/>
      </c>
      <c r="EY403" s="115" t="str">
        <f t="shared" si="6322"/>
        <v/>
      </c>
      <c r="EZ403" s="115" t="str">
        <f t="shared" si="6323"/>
        <v/>
      </c>
      <c r="FA403" s="115" t="str">
        <f t="shared" si="6324"/>
        <v/>
      </c>
      <c r="FB403" s="115" t="str">
        <f t="shared" si="6325"/>
        <v/>
      </c>
      <c r="FC403" s="115" t="str">
        <f t="shared" si="6326"/>
        <v/>
      </c>
      <c r="FD403" s="115" t="str">
        <f t="shared" si="6327"/>
        <v/>
      </c>
      <c r="FE403" s="115" t="str">
        <f t="shared" si="6328"/>
        <v/>
      </c>
      <c r="GY403" s="135"/>
      <c r="GZ403" s="135"/>
      <c r="HA403" s="135"/>
      <c r="HB403" s="135"/>
      <c r="HC403" s="135"/>
    </row>
    <row r="404" spans="1:213" ht="15" customHeight="1" x14ac:dyDescent="0.25">
      <c r="A404" s="115">
        <v>402</v>
      </c>
      <c r="B404" s="115" t="str">
        <f t="shared" si="6141"/>
        <v/>
      </c>
      <c r="C404" s="115" t="s">
        <v>68</v>
      </c>
      <c r="D404" s="100">
        <f t="shared" si="6144"/>
        <v>0</v>
      </c>
      <c r="E404" s="100" t="str">
        <f t="shared" si="6259"/>
        <v/>
      </c>
      <c r="F404" s="100" t="str">
        <f t="shared" si="6260"/>
        <v/>
      </c>
      <c r="G404" s="100" t="str">
        <f t="shared" si="6210"/>
        <v/>
      </c>
      <c r="H404" s="100" t="str">
        <f t="shared" si="6261"/>
        <v/>
      </c>
      <c r="I404" s="100" t="str">
        <f t="shared" si="6211"/>
        <v/>
      </c>
      <c r="J404" s="100" t="str">
        <f t="shared" si="6262"/>
        <v/>
      </c>
      <c r="K404" s="100" t="str">
        <f t="shared" si="6212"/>
        <v/>
      </c>
      <c r="L404" s="100" t="str">
        <f t="shared" si="6263"/>
        <v/>
      </c>
      <c r="M404" s="100" t="str">
        <f t="shared" si="6213"/>
        <v/>
      </c>
      <c r="N404" s="100" t="str">
        <f t="shared" si="6264"/>
        <v/>
      </c>
      <c r="O404" s="100" t="str">
        <f t="shared" si="6214"/>
        <v/>
      </c>
      <c r="P404" s="100" t="str">
        <f t="shared" si="6265"/>
        <v/>
      </c>
      <c r="Q404" s="100" t="str">
        <f t="shared" si="6215"/>
        <v/>
      </c>
      <c r="R404" s="100" t="str">
        <f t="shared" si="6266"/>
        <v/>
      </c>
      <c r="S404" s="100" t="str">
        <f t="shared" si="6216"/>
        <v/>
      </c>
      <c r="T404" s="100" t="str">
        <f t="shared" si="6267"/>
        <v/>
      </c>
      <c r="U404" s="100" t="str">
        <f t="shared" si="6217"/>
        <v/>
      </c>
      <c r="V404" s="100" t="str">
        <f t="shared" si="6268"/>
        <v/>
      </c>
      <c r="W404" s="100" t="str">
        <f t="shared" si="6218"/>
        <v/>
      </c>
      <c r="X404" s="100" t="str">
        <f t="shared" si="6269"/>
        <v/>
      </c>
      <c r="Y404" s="100" t="str">
        <f t="shared" si="6219"/>
        <v/>
      </c>
      <c r="Z404" s="100" t="str">
        <f t="shared" si="6270"/>
        <v/>
      </c>
      <c r="AA404" s="100" t="str">
        <f t="shared" si="6220"/>
        <v/>
      </c>
      <c r="AB404" s="100" t="str">
        <f t="shared" si="6271"/>
        <v/>
      </c>
      <c r="AC404" s="100" t="str">
        <f t="shared" si="6221"/>
        <v/>
      </c>
      <c r="AD404" s="100" t="str">
        <f t="shared" si="6272"/>
        <v/>
      </c>
      <c r="AE404" s="100" t="str">
        <f t="shared" si="6222"/>
        <v/>
      </c>
      <c r="AF404" s="100" t="str">
        <f t="shared" si="6273"/>
        <v/>
      </c>
      <c r="AG404" s="100" t="str">
        <f t="shared" si="6223"/>
        <v/>
      </c>
      <c r="AH404" s="100" t="str">
        <f t="shared" si="6274"/>
        <v/>
      </c>
      <c r="AI404" s="100" t="str">
        <f t="shared" si="6224"/>
        <v/>
      </c>
      <c r="AJ404" s="100" t="str">
        <f t="shared" si="6275"/>
        <v/>
      </c>
      <c r="AK404" s="100" t="str">
        <f t="shared" si="6225"/>
        <v/>
      </c>
      <c r="AL404" s="100" t="str">
        <f t="shared" si="6276"/>
        <v/>
      </c>
      <c r="AM404" s="100" t="str">
        <f t="shared" si="6226"/>
        <v/>
      </c>
      <c r="AN404" s="100" t="str">
        <f t="shared" si="6277"/>
        <v/>
      </c>
      <c r="AO404" s="100" t="str">
        <f t="shared" si="6227"/>
        <v/>
      </c>
      <c r="AP404" s="100" t="str">
        <f t="shared" si="6278"/>
        <v/>
      </c>
      <c r="AQ404" s="100" t="str">
        <f t="shared" si="6228"/>
        <v/>
      </c>
      <c r="AR404" s="100" t="str">
        <f t="shared" si="6279"/>
        <v/>
      </c>
      <c r="AS404" s="100" t="str">
        <f t="shared" si="6229"/>
        <v/>
      </c>
      <c r="AT404" s="100" t="str">
        <f t="shared" si="6280"/>
        <v/>
      </c>
      <c r="AU404" s="100" t="str">
        <f t="shared" si="6230"/>
        <v/>
      </c>
      <c r="AV404" s="100" t="str">
        <f t="shared" si="6281"/>
        <v/>
      </c>
      <c r="AW404" s="100" t="str">
        <f t="shared" si="6231"/>
        <v/>
      </c>
      <c r="AX404" s="100" t="str">
        <f t="shared" si="6282"/>
        <v/>
      </c>
      <c r="AY404" s="100" t="str">
        <f t="shared" si="6232"/>
        <v/>
      </c>
      <c r="AZ404" s="100" t="str">
        <f t="shared" si="6283"/>
        <v/>
      </c>
      <c r="BA404" s="100" t="str">
        <f t="shared" si="6233"/>
        <v/>
      </c>
      <c r="BB404" s="100" t="str">
        <f t="shared" si="6284"/>
        <v/>
      </c>
      <c r="BC404" s="100" t="str">
        <f>IFERROR(INDEX('INPUT INF'!$F$3:$F$601,MATCH($B404,'INPUT INF'!$A$3:$A$601,FALSE)),"")</f>
        <v/>
      </c>
      <c r="BD404" s="100" t="str">
        <f t="shared" si="6162"/>
        <v/>
      </c>
      <c r="BE404" s="100" t="str">
        <f t="shared" si="6285"/>
        <v/>
      </c>
      <c r="BF404" s="100" t="str">
        <f t="shared" si="6286"/>
        <v/>
      </c>
      <c r="BG404" s="115" t="str">
        <f t="shared" si="6287"/>
        <v/>
      </c>
      <c r="BH404" s="115" t="str">
        <f>IF(AND('INPUT INF'!$O$1="X",BG404="PASS"),BF404,IF($BG404="","0",IF('INPUT INF'!$N$63="YES",$BF404,"")))</f>
        <v>0</v>
      </c>
      <c r="BI404" s="115" t="str">
        <f>IF($BG404="","0",IF('INPUT INF'!$S$64="YES",$BF404,""))</f>
        <v>0</v>
      </c>
      <c r="BJ404" s="115" t="str">
        <f>IF($BG404="","0",IF('INPUT INF'!$S$65="YES",$BF404,""))</f>
        <v>0</v>
      </c>
      <c r="BL404" s="116" t="str">
        <f t="shared" si="6288"/>
        <v/>
      </c>
      <c r="BM404" s="116" t="str">
        <f t="shared" si="6289"/>
        <v/>
      </c>
      <c r="BN404" s="116" t="str">
        <f t="shared" si="6289"/>
        <v/>
      </c>
      <c r="BR404" s="116" t="str">
        <f t="shared" si="6290"/>
        <v/>
      </c>
      <c r="BS404" s="116" t="str">
        <f t="shared" si="6291"/>
        <v/>
      </c>
      <c r="BT404" s="116" t="str">
        <f t="shared" si="6291"/>
        <v/>
      </c>
      <c r="BX404" s="116" t="str">
        <f t="shared" si="6292"/>
        <v/>
      </c>
      <c r="BY404" s="116" t="str">
        <f t="shared" si="6293"/>
        <v/>
      </c>
      <c r="BZ404" s="116" t="str">
        <f t="shared" si="6293"/>
        <v/>
      </c>
      <c r="CD404" s="116" t="str">
        <f t="shared" si="6294"/>
        <v/>
      </c>
      <c r="CE404" s="116" t="str">
        <f t="shared" si="6295"/>
        <v/>
      </c>
      <c r="CF404" s="116" t="str">
        <f t="shared" si="6296"/>
        <v/>
      </c>
      <c r="CJ404" s="116" t="str">
        <f t="shared" si="6297"/>
        <v/>
      </c>
      <c r="CK404" s="116" t="str">
        <f t="shared" si="6298"/>
        <v/>
      </c>
      <c r="CL404" s="116" t="str">
        <f t="shared" si="6299"/>
        <v/>
      </c>
      <c r="CP404" s="116" t="str">
        <f t="shared" si="6300"/>
        <v/>
      </c>
      <c r="CQ404" s="116" t="str">
        <f t="shared" si="6301"/>
        <v/>
      </c>
      <c r="CR404" s="116" t="str">
        <f t="shared" si="6302"/>
        <v/>
      </c>
      <c r="DH404" s="115" t="str">
        <f t="shared" si="6303"/>
        <v/>
      </c>
      <c r="DI404" s="115" t="str">
        <f t="shared" si="6234"/>
        <v/>
      </c>
      <c r="DJ404" s="115" t="str">
        <f t="shared" si="6235"/>
        <v/>
      </c>
      <c r="DK404" s="115" t="str">
        <f t="shared" si="6236"/>
        <v/>
      </c>
      <c r="DL404" s="115" t="str">
        <f t="shared" si="6237"/>
        <v/>
      </c>
      <c r="DM404" s="115" t="str">
        <f t="shared" si="6238"/>
        <v/>
      </c>
      <c r="DN404" s="115" t="str">
        <f t="shared" si="6239"/>
        <v/>
      </c>
      <c r="DO404" s="115" t="str">
        <f t="shared" si="6240"/>
        <v/>
      </c>
      <c r="DP404" s="115" t="str">
        <f t="shared" si="6241"/>
        <v/>
      </c>
      <c r="DQ404" s="115" t="str">
        <f t="shared" si="6242"/>
        <v/>
      </c>
      <c r="DR404" s="115" t="str">
        <f t="shared" si="6243"/>
        <v/>
      </c>
      <c r="DS404" s="115" t="str">
        <f t="shared" si="6244"/>
        <v/>
      </c>
      <c r="DT404" s="115" t="str">
        <f t="shared" si="6245"/>
        <v/>
      </c>
      <c r="DU404" s="115" t="str">
        <f t="shared" si="6246"/>
        <v/>
      </c>
      <c r="DV404" s="115" t="str">
        <f t="shared" si="6247"/>
        <v/>
      </c>
      <c r="DW404" s="115" t="str">
        <f t="shared" si="6248"/>
        <v/>
      </c>
      <c r="DX404" s="115" t="str">
        <f t="shared" si="6249"/>
        <v/>
      </c>
      <c r="DY404" s="115" t="str">
        <f t="shared" si="6250"/>
        <v/>
      </c>
      <c r="DZ404" s="115" t="str">
        <f t="shared" si="6251"/>
        <v/>
      </c>
      <c r="EA404" s="115" t="str">
        <f t="shared" si="6252"/>
        <v/>
      </c>
      <c r="EB404" s="115" t="str">
        <f t="shared" si="6253"/>
        <v/>
      </c>
      <c r="EC404" s="115" t="str">
        <f t="shared" si="6254"/>
        <v/>
      </c>
      <c r="ED404" s="115" t="str">
        <f t="shared" si="6255"/>
        <v/>
      </c>
      <c r="EE404" s="115" t="str">
        <f t="shared" si="6256"/>
        <v/>
      </c>
      <c r="EF404" s="115" t="str">
        <f t="shared" si="6257"/>
        <v/>
      </c>
      <c r="EG404" s="115" t="str">
        <f t="shared" si="6304"/>
        <v/>
      </c>
      <c r="EH404" s="115" t="str">
        <f t="shared" si="6305"/>
        <v/>
      </c>
      <c r="EI404" s="115" t="str">
        <f t="shared" si="6306"/>
        <v/>
      </c>
      <c r="EJ404" s="115" t="str">
        <f t="shared" si="6307"/>
        <v/>
      </c>
      <c r="EK404" s="115" t="str">
        <f t="shared" si="6308"/>
        <v/>
      </c>
      <c r="EL404" s="115" t="str">
        <f t="shared" si="6309"/>
        <v/>
      </c>
      <c r="EM404" s="115" t="str">
        <f t="shared" si="6310"/>
        <v/>
      </c>
      <c r="EN404" s="115" t="str">
        <f t="shared" si="6311"/>
        <v/>
      </c>
      <c r="EO404" s="115" t="str">
        <f t="shared" si="6312"/>
        <v/>
      </c>
      <c r="EP404" s="115" t="str">
        <f t="shared" si="6313"/>
        <v/>
      </c>
      <c r="EQ404" s="115" t="str">
        <f t="shared" si="6314"/>
        <v/>
      </c>
      <c r="ER404" s="115" t="str">
        <f t="shared" si="6315"/>
        <v/>
      </c>
      <c r="ES404" s="115" t="str">
        <f t="shared" si="6316"/>
        <v/>
      </c>
      <c r="ET404" s="115" t="str">
        <f t="shared" si="6317"/>
        <v/>
      </c>
      <c r="EU404" s="115" t="str">
        <f t="shared" si="6318"/>
        <v/>
      </c>
      <c r="EV404" s="115" t="str">
        <f t="shared" si="6319"/>
        <v/>
      </c>
      <c r="EW404" s="115" t="str">
        <f t="shared" si="6320"/>
        <v/>
      </c>
      <c r="EX404" s="115" t="str">
        <f t="shared" si="6321"/>
        <v/>
      </c>
      <c r="EY404" s="115" t="str">
        <f t="shared" si="6322"/>
        <v/>
      </c>
      <c r="EZ404" s="115" t="str">
        <f t="shared" si="6323"/>
        <v/>
      </c>
      <c r="FA404" s="115" t="str">
        <f t="shared" si="6324"/>
        <v/>
      </c>
      <c r="FB404" s="115" t="str">
        <f t="shared" si="6325"/>
        <v/>
      </c>
      <c r="FC404" s="115" t="str">
        <f t="shared" si="6326"/>
        <v/>
      </c>
      <c r="FD404" s="115" t="str">
        <f t="shared" si="6327"/>
        <v/>
      </c>
      <c r="FE404" s="115" t="str">
        <f t="shared" si="6328"/>
        <v/>
      </c>
      <c r="GY404" s="135"/>
      <c r="GZ404" s="135"/>
      <c r="HA404" s="135"/>
      <c r="HB404" s="135"/>
      <c r="HC404" s="135"/>
    </row>
    <row r="405" spans="1:213" ht="15" customHeight="1" x14ac:dyDescent="0.25">
      <c r="A405" s="115">
        <v>403</v>
      </c>
      <c r="B405" s="115" t="str">
        <f t="shared" si="6141"/>
        <v/>
      </c>
      <c r="C405" s="115" t="s">
        <v>68</v>
      </c>
      <c r="D405" s="100">
        <f t="shared" si="6144"/>
        <v>0</v>
      </c>
      <c r="E405" s="100" t="str">
        <f t="shared" si="6259"/>
        <v/>
      </c>
      <c r="F405" s="100" t="str">
        <f t="shared" si="6260"/>
        <v/>
      </c>
      <c r="G405" s="100" t="str">
        <f t="shared" si="6210"/>
        <v/>
      </c>
      <c r="H405" s="100" t="str">
        <f t="shared" si="6261"/>
        <v/>
      </c>
      <c r="I405" s="100" t="str">
        <f t="shared" si="6211"/>
        <v/>
      </c>
      <c r="J405" s="100" t="str">
        <f t="shared" si="6262"/>
        <v/>
      </c>
      <c r="K405" s="100" t="str">
        <f t="shared" si="6212"/>
        <v/>
      </c>
      <c r="L405" s="100" t="str">
        <f t="shared" si="6263"/>
        <v/>
      </c>
      <c r="M405" s="100" t="str">
        <f t="shared" si="6213"/>
        <v/>
      </c>
      <c r="N405" s="100" t="str">
        <f t="shared" si="6264"/>
        <v/>
      </c>
      <c r="O405" s="100" t="str">
        <f t="shared" si="6214"/>
        <v/>
      </c>
      <c r="P405" s="100" t="str">
        <f t="shared" si="6265"/>
        <v/>
      </c>
      <c r="Q405" s="100" t="str">
        <f t="shared" si="6215"/>
        <v/>
      </c>
      <c r="R405" s="100" t="str">
        <f t="shared" si="6266"/>
        <v/>
      </c>
      <c r="S405" s="100" t="str">
        <f t="shared" si="6216"/>
        <v/>
      </c>
      <c r="T405" s="100" t="str">
        <f t="shared" si="6267"/>
        <v/>
      </c>
      <c r="U405" s="100" t="str">
        <f t="shared" si="6217"/>
        <v/>
      </c>
      <c r="V405" s="100" t="str">
        <f t="shared" si="6268"/>
        <v/>
      </c>
      <c r="W405" s="100" t="str">
        <f t="shared" si="6218"/>
        <v/>
      </c>
      <c r="X405" s="100" t="str">
        <f t="shared" si="6269"/>
        <v/>
      </c>
      <c r="Y405" s="100" t="str">
        <f t="shared" si="6219"/>
        <v/>
      </c>
      <c r="Z405" s="100" t="str">
        <f t="shared" si="6270"/>
        <v/>
      </c>
      <c r="AA405" s="100" t="str">
        <f t="shared" si="6220"/>
        <v/>
      </c>
      <c r="AB405" s="100" t="str">
        <f t="shared" si="6271"/>
        <v/>
      </c>
      <c r="AC405" s="100" t="str">
        <f t="shared" si="6221"/>
        <v/>
      </c>
      <c r="AD405" s="100" t="str">
        <f t="shared" si="6272"/>
        <v/>
      </c>
      <c r="AE405" s="100" t="str">
        <f t="shared" si="6222"/>
        <v/>
      </c>
      <c r="AF405" s="100" t="str">
        <f t="shared" si="6273"/>
        <v/>
      </c>
      <c r="AG405" s="100" t="str">
        <f t="shared" si="6223"/>
        <v/>
      </c>
      <c r="AH405" s="100" t="str">
        <f t="shared" si="6274"/>
        <v/>
      </c>
      <c r="AI405" s="100" t="str">
        <f t="shared" si="6224"/>
        <v/>
      </c>
      <c r="AJ405" s="100" t="str">
        <f t="shared" si="6275"/>
        <v/>
      </c>
      <c r="AK405" s="100" t="str">
        <f t="shared" si="6225"/>
        <v/>
      </c>
      <c r="AL405" s="100" t="str">
        <f t="shared" si="6276"/>
        <v/>
      </c>
      <c r="AM405" s="100" t="str">
        <f t="shared" si="6226"/>
        <v/>
      </c>
      <c r="AN405" s="100" t="str">
        <f t="shared" si="6277"/>
        <v/>
      </c>
      <c r="AO405" s="100" t="str">
        <f t="shared" si="6227"/>
        <v/>
      </c>
      <c r="AP405" s="100" t="str">
        <f t="shared" si="6278"/>
        <v/>
      </c>
      <c r="AQ405" s="100" t="str">
        <f t="shared" si="6228"/>
        <v/>
      </c>
      <c r="AR405" s="100" t="str">
        <f t="shared" si="6279"/>
        <v/>
      </c>
      <c r="AS405" s="100" t="str">
        <f t="shared" si="6229"/>
        <v/>
      </c>
      <c r="AT405" s="100" t="str">
        <f t="shared" si="6280"/>
        <v/>
      </c>
      <c r="AU405" s="100" t="str">
        <f t="shared" si="6230"/>
        <v/>
      </c>
      <c r="AV405" s="100" t="str">
        <f t="shared" si="6281"/>
        <v/>
      </c>
      <c r="AW405" s="100" t="str">
        <f t="shared" si="6231"/>
        <v/>
      </c>
      <c r="AX405" s="100" t="str">
        <f t="shared" si="6282"/>
        <v/>
      </c>
      <c r="AY405" s="100" t="str">
        <f t="shared" si="6232"/>
        <v/>
      </c>
      <c r="AZ405" s="100" t="str">
        <f t="shared" si="6283"/>
        <v/>
      </c>
      <c r="BA405" s="100" t="str">
        <f t="shared" si="6233"/>
        <v/>
      </c>
      <c r="BB405" s="100" t="str">
        <f t="shared" si="6284"/>
        <v/>
      </c>
      <c r="BC405" s="100" t="str">
        <f>IFERROR(INDEX('INPUT INF'!$F$3:$F$601,MATCH($B405,'INPUT INF'!$A$3:$A$601,FALSE)),"")</f>
        <v/>
      </c>
      <c r="BD405" s="100" t="str">
        <f t="shared" si="6162"/>
        <v/>
      </c>
      <c r="BE405" s="100" t="str">
        <f t="shared" si="6285"/>
        <v/>
      </c>
      <c r="BF405" s="100" t="str">
        <f t="shared" si="6286"/>
        <v/>
      </c>
      <c r="BG405" s="115" t="str">
        <f t="shared" si="6287"/>
        <v/>
      </c>
      <c r="BH405" s="115" t="str">
        <f>IF(AND('INPUT INF'!$O$1="X",BG405="PASS"),BF405,IF($BG405="","0",IF('INPUT INF'!$N$63="YES",$BF405,"")))</f>
        <v>0</v>
      </c>
      <c r="BI405" s="115" t="str">
        <f>IF($BG405="","0",IF('INPUT INF'!$S$64="YES",$BF405,""))</f>
        <v>0</v>
      </c>
      <c r="BJ405" s="115" t="str">
        <f>IF($BG405="","0",IF('INPUT INF'!$S$65="YES",$BF405,""))</f>
        <v>0</v>
      </c>
      <c r="BL405" s="116" t="str">
        <f t="shared" si="6288"/>
        <v/>
      </c>
      <c r="BM405" s="116" t="str">
        <f t="shared" si="6289"/>
        <v/>
      </c>
      <c r="BN405" s="116" t="str">
        <f t="shared" si="6289"/>
        <v/>
      </c>
      <c r="BR405" s="116" t="str">
        <f t="shared" si="6290"/>
        <v/>
      </c>
      <c r="BS405" s="116" t="str">
        <f t="shared" si="6291"/>
        <v/>
      </c>
      <c r="BT405" s="116" t="str">
        <f t="shared" si="6291"/>
        <v/>
      </c>
      <c r="BX405" s="116" t="str">
        <f t="shared" si="6292"/>
        <v/>
      </c>
      <c r="BY405" s="116" t="str">
        <f t="shared" si="6293"/>
        <v/>
      </c>
      <c r="BZ405" s="116" t="str">
        <f t="shared" si="6293"/>
        <v/>
      </c>
      <c r="CD405" s="116" t="str">
        <f t="shared" si="6294"/>
        <v/>
      </c>
      <c r="CE405" s="116" t="str">
        <f t="shared" si="6295"/>
        <v/>
      </c>
      <c r="CF405" s="116" t="str">
        <f t="shared" si="6296"/>
        <v/>
      </c>
      <c r="CJ405" s="116" t="str">
        <f t="shared" si="6297"/>
        <v/>
      </c>
      <c r="CK405" s="116" t="str">
        <f t="shared" si="6298"/>
        <v/>
      </c>
      <c r="CL405" s="116" t="str">
        <f t="shared" si="6299"/>
        <v/>
      </c>
      <c r="CP405" s="116" t="str">
        <f t="shared" si="6300"/>
        <v/>
      </c>
      <c r="CQ405" s="116" t="str">
        <f t="shared" si="6301"/>
        <v/>
      </c>
      <c r="CR405" s="116" t="str">
        <f t="shared" si="6302"/>
        <v/>
      </c>
      <c r="DH405" s="115" t="str">
        <f t="shared" si="6303"/>
        <v/>
      </c>
      <c r="DI405" s="115" t="str">
        <f t="shared" si="6234"/>
        <v/>
      </c>
      <c r="DJ405" s="115" t="str">
        <f t="shared" si="6235"/>
        <v/>
      </c>
      <c r="DK405" s="115" t="str">
        <f t="shared" si="6236"/>
        <v/>
      </c>
      <c r="DL405" s="115" t="str">
        <f t="shared" si="6237"/>
        <v/>
      </c>
      <c r="DM405" s="115" t="str">
        <f t="shared" si="6238"/>
        <v/>
      </c>
      <c r="DN405" s="115" t="str">
        <f t="shared" si="6239"/>
        <v/>
      </c>
      <c r="DO405" s="115" t="str">
        <f t="shared" si="6240"/>
        <v/>
      </c>
      <c r="DP405" s="115" t="str">
        <f t="shared" si="6241"/>
        <v/>
      </c>
      <c r="DQ405" s="115" t="str">
        <f t="shared" si="6242"/>
        <v/>
      </c>
      <c r="DR405" s="115" t="str">
        <f t="shared" si="6243"/>
        <v/>
      </c>
      <c r="DS405" s="115" t="str">
        <f t="shared" si="6244"/>
        <v/>
      </c>
      <c r="DT405" s="115" t="str">
        <f t="shared" si="6245"/>
        <v/>
      </c>
      <c r="DU405" s="115" t="str">
        <f t="shared" si="6246"/>
        <v/>
      </c>
      <c r="DV405" s="115" t="str">
        <f t="shared" si="6247"/>
        <v/>
      </c>
      <c r="DW405" s="115" t="str">
        <f t="shared" si="6248"/>
        <v/>
      </c>
      <c r="DX405" s="115" t="str">
        <f t="shared" si="6249"/>
        <v/>
      </c>
      <c r="DY405" s="115" t="str">
        <f t="shared" si="6250"/>
        <v/>
      </c>
      <c r="DZ405" s="115" t="str">
        <f t="shared" si="6251"/>
        <v/>
      </c>
      <c r="EA405" s="115" t="str">
        <f t="shared" si="6252"/>
        <v/>
      </c>
      <c r="EB405" s="115" t="str">
        <f t="shared" si="6253"/>
        <v/>
      </c>
      <c r="EC405" s="115" t="str">
        <f t="shared" si="6254"/>
        <v/>
      </c>
      <c r="ED405" s="115" t="str">
        <f t="shared" si="6255"/>
        <v/>
      </c>
      <c r="EE405" s="115" t="str">
        <f t="shared" si="6256"/>
        <v/>
      </c>
      <c r="EF405" s="115" t="str">
        <f t="shared" si="6257"/>
        <v/>
      </c>
      <c r="EG405" s="115" t="str">
        <f t="shared" si="6304"/>
        <v/>
      </c>
      <c r="EH405" s="115" t="str">
        <f t="shared" si="6305"/>
        <v/>
      </c>
      <c r="EI405" s="115" t="str">
        <f t="shared" si="6306"/>
        <v/>
      </c>
      <c r="EJ405" s="115" t="str">
        <f t="shared" si="6307"/>
        <v/>
      </c>
      <c r="EK405" s="115" t="str">
        <f t="shared" si="6308"/>
        <v/>
      </c>
      <c r="EL405" s="115" t="str">
        <f t="shared" si="6309"/>
        <v/>
      </c>
      <c r="EM405" s="115" t="str">
        <f t="shared" si="6310"/>
        <v/>
      </c>
      <c r="EN405" s="115" t="str">
        <f t="shared" si="6311"/>
        <v/>
      </c>
      <c r="EO405" s="115" t="str">
        <f t="shared" si="6312"/>
        <v/>
      </c>
      <c r="EP405" s="115" t="str">
        <f t="shared" si="6313"/>
        <v/>
      </c>
      <c r="EQ405" s="115" t="str">
        <f t="shared" si="6314"/>
        <v/>
      </c>
      <c r="ER405" s="115" t="str">
        <f t="shared" si="6315"/>
        <v/>
      </c>
      <c r="ES405" s="115" t="str">
        <f t="shared" si="6316"/>
        <v/>
      </c>
      <c r="ET405" s="115" t="str">
        <f t="shared" si="6317"/>
        <v/>
      </c>
      <c r="EU405" s="115" t="str">
        <f t="shared" si="6318"/>
        <v/>
      </c>
      <c r="EV405" s="115" t="str">
        <f t="shared" si="6319"/>
        <v/>
      </c>
      <c r="EW405" s="115" t="str">
        <f t="shared" si="6320"/>
        <v/>
      </c>
      <c r="EX405" s="115" t="str">
        <f t="shared" si="6321"/>
        <v/>
      </c>
      <c r="EY405" s="115" t="str">
        <f t="shared" si="6322"/>
        <v/>
      </c>
      <c r="EZ405" s="115" t="str">
        <f t="shared" si="6323"/>
        <v/>
      </c>
      <c r="FA405" s="115" t="str">
        <f t="shared" si="6324"/>
        <v/>
      </c>
      <c r="FB405" s="115" t="str">
        <f t="shared" si="6325"/>
        <v/>
      </c>
      <c r="FC405" s="115" t="str">
        <f t="shared" si="6326"/>
        <v/>
      </c>
      <c r="FD405" s="115" t="str">
        <f t="shared" si="6327"/>
        <v/>
      </c>
      <c r="FE405" s="115" t="str">
        <f t="shared" si="6328"/>
        <v/>
      </c>
      <c r="GY405" s="135"/>
      <c r="GZ405" s="135"/>
      <c r="HA405" s="135"/>
      <c r="HB405" s="135"/>
      <c r="HC405" s="135"/>
    </row>
    <row r="406" spans="1:213" ht="15" customHeight="1" x14ac:dyDescent="0.25">
      <c r="A406" s="115">
        <v>404</v>
      </c>
      <c r="B406" s="115" t="str">
        <f t="shared" si="6141"/>
        <v/>
      </c>
      <c r="C406" s="115" t="s">
        <v>68</v>
      </c>
      <c r="D406" s="100">
        <f t="shared" si="6144"/>
        <v>0</v>
      </c>
      <c r="E406" s="100" t="str">
        <f t="shared" si="6259"/>
        <v/>
      </c>
      <c r="F406" s="100" t="str">
        <f t="shared" si="6260"/>
        <v/>
      </c>
      <c r="G406" s="100" t="str">
        <f t="shared" si="6210"/>
        <v/>
      </c>
      <c r="H406" s="100" t="str">
        <f t="shared" si="6261"/>
        <v/>
      </c>
      <c r="I406" s="100" t="str">
        <f t="shared" si="6211"/>
        <v/>
      </c>
      <c r="J406" s="100" t="str">
        <f t="shared" si="6262"/>
        <v/>
      </c>
      <c r="K406" s="100" t="str">
        <f t="shared" si="6212"/>
        <v/>
      </c>
      <c r="L406" s="100" t="str">
        <f t="shared" si="6263"/>
        <v/>
      </c>
      <c r="M406" s="100" t="str">
        <f t="shared" si="6213"/>
        <v/>
      </c>
      <c r="N406" s="100" t="str">
        <f t="shared" si="6264"/>
        <v/>
      </c>
      <c r="O406" s="100" t="str">
        <f t="shared" si="6214"/>
        <v/>
      </c>
      <c r="P406" s="100" t="str">
        <f t="shared" si="6265"/>
        <v/>
      </c>
      <c r="Q406" s="100" t="str">
        <f t="shared" si="6215"/>
        <v/>
      </c>
      <c r="R406" s="100" t="str">
        <f t="shared" si="6266"/>
        <v/>
      </c>
      <c r="S406" s="100" t="str">
        <f t="shared" si="6216"/>
        <v/>
      </c>
      <c r="T406" s="100" t="str">
        <f t="shared" si="6267"/>
        <v/>
      </c>
      <c r="U406" s="100" t="str">
        <f t="shared" si="6217"/>
        <v/>
      </c>
      <c r="V406" s="100" t="str">
        <f t="shared" si="6268"/>
        <v/>
      </c>
      <c r="W406" s="100" t="str">
        <f t="shared" si="6218"/>
        <v/>
      </c>
      <c r="X406" s="100" t="str">
        <f t="shared" si="6269"/>
        <v/>
      </c>
      <c r="Y406" s="100" t="str">
        <f t="shared" si="6219"/>
        <v/>
      </c>
      <c r="Z406" s="100" t="str">
        <f t="shared" si="6270"/>
        <v/>
      </c>
      <c r="AA406" s="100" t="str">
        <f t="shared" si="6220"/>
        <v/>
      </c>
      <c r="AB406" s="100" t="str">
        <f t="shared" si="6271"/>
        <v/>
      </c>
      <c r="AC406" s="100" t="str">
        <f t="shared" si="6221"/>
        <v/>
      </c>
      <c r="AD406" s="100" t="str">
        <f t="shared" si="6272"/>
        <v/>
      </c>
      <c r="AE406" s="100" t="str">
        <f t="shared" si="6222"/>
        <v/>
      </c>
      <c r="AF406" s="100" t="str">
        <f t="shared" si="6273"/>
        <v/>
      </c>
      <c r="AG406" s="100" t="str">
        <f t="shared" si="6223"/>
        <v/>
      </c>
      <c r="AH406" s="100" t="str">
        <f t="shared" si="6274"/>
        <v/>
      </c>
      <c r="AI406" s="100" t="str">
        <f t="shared" si="6224"/>
        <v/>
      </c>
      <c r="AJ406" s="100" t="str">
        <f t="shared" si="6275"/>
        <v/>
      </c>
      <c r="AK406" s="100" t="str">
        <f t="shared" si="6225"/>
        <v/>
      </c>
      <c r="AL406" s="100" t="str">
        <f t="shared" si="6276"/>
        <v/>
      </c>
      <c r="AM406" s="100" t="str">
        <f t="shared" si="6226"/>
        <v/>
      </c>
      <c r="AN406" s="100" t="str">
        <f t="shared" si="6277"/>
        <v/>
      </c>
      <c r="AO406" s="100" t="str">
        <f t="shared" si="6227"/>
        <v/>
      </c>
      <c r="AP406" s="100" t="str">
        <f t="shared" si="6278"/>
        <v/>
      </c>
      <c r="AQ406" s="100" t="str">
        <f t="shared" si="6228"/>
        <v/>
      </c>
      <c r="AR406" s="100" t="str">
        <f t="shared" si="6279"/>
        <v/>
      </c>
      <c r="AS406" s="100" t="str">
        <f t="shared" si="6229"/>
        <v/>
      </c>
      <c r="AT406" s="100" t="str">
        <f t="shared" si="6280"/>
        <v/>
      </c>
      <c r="AU406" s="100" t="str">
        <f t="shared" si="6230"/>
        <v/>
      </c>
      <c r="AV406" s="100" t="str">
        <f t="shared" si="6281"/>
        <v/>
      </c>
      <c r="AW406" s="100" t="str">
        <f t="shared" si="6231"/>
        <v/>
      </c>
      <c r="AX406" s="100" t="str">
        <f t="shared" si="6282"/>
        <v/>
      </c>
      <c r="AY406" s="100" t="str">
        <f t="shared" si="6232"/>
        <v/>
      </c>
      <c r="AZ406" s="100" t="str">
        <f t="shared" si="6283"/>
        <v/>
      </c>
      <c r="BA406" s="100" t="str">
        <f t="shared" si="6233"/>
        <v/>
      </c>
      <c r="BB406" s="100" t="str">
        <f t="shared" si="6284"/>
        <v/>
      </c>
      <c r="BC406" s="100" t="str">
        <f>IFERROR(INDEX('INPUT INF'!$F$3:$F$601,MATCH($B406,'INPUT INF'!$A$3:$A$601,FALSE)),"")</f>
        <v/>
      </c>
      <c r="BD406" s="100" t="str">
        <f t="shared" si="6162"/>
        <v/>
      </c>
      <c r="BE406" s="100" t="str">
        <f t="shared" si="6285"/>
        <v/>
      </c>
      <c r="BF406" s="100" t="str">
        <f t="shared" si="6286"/>
        <v/>
      </c>
      <c r="BG406" s="115" t="str">
        <f t="shared" si="6287"/>
        <v/>
      </c>
      <c r="BH406" s="115" t="str">
        <f>IF(AND('INPUT INF'!$O$1="X",BG406="PASS"),BF406,IF($BG406="","0",IF('INPUT INF'!$N$63="YES",$BF406,"")))</f>
        <v>0</v>
      </c>
      <c r="BI406" s="115" t="str">
        <f>IF($BG406="","0",IF('INPUT INF'!$S$64="YES",$BF406,""))</f>
        <v>0</v>
      </c>
      <c r="BJ406" s="115" t="str">
        <f>IF($BG406="","0",IF('INPUT INF'!$S$65="YES",$BF406,""))</f>
        <v>0</v>
      </c>
      <c r="BL406" s="116" t="str">
        <f t="shared" si="6288"/>
        <v/>
      </c>
      <c r="BM406" s="116" t="str">
        <f t="shared" si="6289"/>
        <v/>
      </c>
      <c r="BN406" s="116" t="str">
        <f t="shared" si="6289"/>
        <v/>
      </c>
      <c r="BR406" s="116" t="str">
        <f t="shared" si="6290"/>
        <v/>
      </c>
      <c r="BS406" s="116" t="str">
        <f t="shared" si="6291"/>
        <v/>
      </c>
      <c r="BT406" s="116" t="str">
        <f t="shared" si="6291"/>
        <v/>
      </c>
      <c r="BX406" s="116" t="str">
        <f t="shared" si="6292"/>
        <v/>
      </c>
      <c r="BY406" s="116" t="str">
        <f t="shared" si="6293"/>
        <v/>
      </c>
      <c r="BZ406" s="116" t="str">
        <f t="shared" si="6293"/>
        <v/>
      </c>
      <c r="CD406" s="116" t="str">
        <f t="shared" si="6294"/>
        <v/>
      </c>
      <c r="CE406" s="116" t="str">
        <f t="shared" si="6295"/>
        <v/>
      </c>
      <c r="CF406" s="116" t="str">
        <f t="shared" si="6296"/>
        <v/>
      </c>
      <c r="CJ406" s="116" t="str">
        <f t="shared" si="6297"/>
        <v/>
      </c>
      <c r="CK406" s="116" t="str">
        <f t="shared" si="6298"/>
        <v/>
      </c>
      <c r="CL406" s="116" t="str">
        <f t="shared" si="6299"/>
        <v/>
      </c>
      <c r="CP406" s="116" t="str">
        <f t="shared" si="6300"/>
        <v/>
      </c>
      <c r="CQ406" s="116" t="str">
        <f t="shared" si="6301"/>
        <v/>
      </c>
      <c r="CR406" s="116" t="str">
        <f t="shared" si="6302"/>
        <v/>
      </c>
      <c r="DH406" s="115" t="str">
        <f t="shared" si="6303"/>
        <v/>
      </c>
      <c r="DI406" s="115" t="str">
        <f t="shared" si="6234"/>
        <v/>
      </c>
      <c r="DJ406" s="115" t="str">
        <f t="shared" si="6235"/>
        <v/>
      </c>
      <c r="DK406" s="115" t="str">
        <f t="shared" si="6236"/>
        <v/>
      </c>
      <c r="DL406" s="115" t="str">
        <f t="shared" si="6237"/>
        <v/>
      </c>
      <c r="DM406" s="115" t="str">
        <f t="shared" si="6238"/>
        <v/>
      </c>
      <c r="DN406" s="115" t="str">
        <f t="shared" si="6239"/>
        <v/>
      </c>
      <c r="DO406" s="115" t="str">
        <f t="shared" si="6240"/>
        <v/>
      </c>
      <c r="DP406" s="115" t="str">
        <f t="shared" si="6241"/>
        <v/>
      </c>
      <c r="DQ406" s="115" t="str">
        <f t="shared" si="6242"/>
        <v/>
      </c>
      <c r="DR406" s="115" t="str">
        <f t="shared" si="6243"/>
        <v/>
      </c>
      <c r="DS406" s="115" t="str">
        <f t="shared" si="6244"/>
        <v/>
      </c>
      <c r="DT406" s="115" t="str">
        <f t="shared" si="6245"/>
        <v/>
      </c>
      <c r="DU406" s="115" t="str">
        <f t="shared" si="6246"/>
        <v/>
      </c>
      <c r="DV406" s="115" t="str">
        <f t="shared" si="6247"/>
        <v/>
      </c>
      <c r="DW406" s="115" t="str">
        <f t="shared" si="6248"/>
        <v/>
      </c>
      <c r="DX406" s="115" t="str">
        <f t="shared" si="6249"/>
        <v/>
      </c>
      <c r="DY406" s="115" t="str">
        <f t="shared" si="6250"/>
        <v/>
      </c>
      <c r="DZ406" s="115" t="str">
        <f t="shared" si="6251"/>
        <v/>
      </c>
      <c r="EA406" s="115" t="str">
        <f t="shared" si="6252"/>
        <v/>
      </c>
      <c r="EB406" s="115" t="str">
        <f t="shared" si="6253"/>
        <v/>
      </c>
      <c r="EC406" s="115" t="str">
        <f t="shared" si="6254"/>
        <v/>
      </c>
      <c r="ED406" s="115" t="str">
        <f t="shared" si="6255"/>
        <v/>
      </c>
      <c r="EE406" s="115" t="str">
        <f t="shared" si="6256"/>
        <v/>
      </c>
      <c r="EF406" s="115" t="str">
        <f t="shared" si="6257"/>
        <v/>
      </c>
      <c r="EG406" s="115" t="str">
        <f t="shared" si="6304"/>
        <v/>
      </c>
      <c r="EH406" s="115" t="str">
        <f t="shared" si="6305"/>
        <v/>
      </c>
      <c r="EI406" s="115" t="str">
        <f t="shared" si="6306"/>
        <v/>
      </c>
      <c r="EJ406" s="115" t="str">
        <f t="shared" si="6307"/>
        <v/>
      </c>
      <c r="EK406" s="115" t="str">
        <f t="shared" si="6308"/>
        <v/>
      </c>
      <c r="EL406" s="115" t="str">
        <f t="shared" si="6309"/>
        <v/>
      </c>
      <c r="EM406" s="115" t="str">
        <f t="shared" si="6310"/>
        <v/>
      </c>
      <c r="EN406" s="115" t="str">
        <f t="shared" si="6311"/>
        <v/>
      </c>
      <c r="EO406" s="115" t="str">
        <f t="shared" si="6312"/>
        <v/>
      </c>
      <c r="EP406" s="115" t="str">
        <f t="shared" si="6313"/>
        <v/>
      </c>
      <c r="EQ406" s="115" t="str">
        <f t="shared" si="6314"/>
        <v/>
      </c>
      <c r="ER406" s="115" t="str">
        <f t="shared" si="6315"/>
        <v/>
      </c>
      <c r="ES406" s="115" t="str">
        <f t="shared" si="6316"/>
        <v/>
      </c>
      <c r="ET406" s="115" t="str">
        <f t="shared" si="6317"/>
        <v/>
      </c>
      <c r="EU406" s="115" t="str">
        <f t="shared" si="6318"/>
        <v/>
      </c>
      <c r="EV406" s="115" t="str">
        <f t="shared" si="6319"/>
        <v/>
      </c>
      <c r="EW406" s="115" t="str">
        <f t="shared" si="6320"/>
        <v/>
      </c>
      <c r="EX406" s="115" t="str">
        <f t="shared" si="6321"/>
        <v/>
      </c>
      <c r="EY406" s="115" t="str">
        <f t="shared" si="6322"/>
        <v/>
      </c>
      <c r="EZ406" s="115" t="str">
        <f t="shared" si="6323"/>
        <v/>
      </c>
      <c r="FA406" s="115" t="str">
        <f t="shared" si="6324"/>
        <v/>
      </c>
      <c r="FB406" s="115" t="str">
        <f t="shared" si="6325"/>
        <v/>
      </c>
      <c r="FC406" s="115" t="str">
        <f t="shared" si="6326"/>
        <v/>
      </c>
      <c r="FD406" s="115" t="str">
        <f t="shared" si="6327"/>
        <v/>
      </c>
      <c r="FE406" s="115" t="str">
        <f t="shared" si="6328"/>
        <v/>
      </c>
      <c r="GY406" s="135"/>
      <c r="GZ406" s="135"/>
      <c r="HA406" s="135"/>
      <c r="HB406" s="135"/>
      <c r="HC406" s="135"/>
    </row>
    <row r="407" spans="1:213" ht="15" customHeight="1" x14ac:dyDescent="0.25">
      <c r="A407" s="115">
        <v>405</v>
      </c>
      <c r="B407" s="115" t="str">
        <f t="shared" si="6141"/>
        <v/>
      </c>
      <c r="C407" s="115" t="s">
        <v>68</v>
      </c>
      <c r="D407" s="100">
        <f t="shared" si="6144"/>
        <v>0</v>
      </c>
      <c r="E407" s="100" t="str">
        <f t="shared" si="6259"/>
        <v/>
      </c>
      <c r="F407" s="100" t="str">
        <f t="shared" si="6260"/>
        <v/>
      </c>
      <c r="G407" s="100" t="str">
        <f t="shared" si="6210"/>
        <v/>
      </c>
      <c r="H407" s="100" t="str">
        <f t="shared" si="6261"/>
        <v/>
      </c>
      <c r="I407" s="100" t="str">
        <f t="shared" si="6211"/>
        <v/>
      </c>
      <c r="J407" s="100" t="str">
        <f t="shared" si="6262"/>
        <v/>
      </c>
      <c r="K407" s="100" t="str">
        <f t="shared" si="6212"/>
        <v/>
      </c>
      <c r="L407" s="100" t="str">
        <f t="shared" si="6263"/>
        <v/>
      </c>
      <c r="M407" s="100" t="str">
        <f t="shared" si="6213"/>
        <v/>
      </c>
      <c r="N407" s="100" t="str">
        <f t="shared" si="6264"/>
        <v/>
      </c>
      <c r="O407" s="100" t="str">
        <f t="shared" si="6214"/>
        <v/>
      </c>
      <c r="P407" s="100" t="str">
        <f t="shared" si="6265"/>
        <v/>
      </c>
      <c r="Q407" s="100" t="str">
        <f t="shared" si="6215"/>
        <v/>
      </c>
      <c r="R407" s="100" t="str">
        <f t="shared" si="6266"/>
        <v/>
      </c>
      <c r="S407" s="100" t="str">
        <f t="shared" si="6216"/>
        <v/>
      </c>
      <c r="T407" s="100" t="str">
        <f t="shared" si="6267"/>
        <v/>
      </c>
      <c r="U407" s="100" t="str">
        <f t="shared" si="6217"/>
        <v/>
      </c>
      <c r="V407" s="100" t="str">
        <f t="shared" si="6268"/>
        <v/>
      </c>
      <c r="W407" s="100" t="str">
        <f t="shared" si="6218"/>
        <v/>
      </c>
      <c r="X407" s="100" t="str">
        <f t="shared" si="6269"/>
        <v/>
      </c>
      <c r="Y407" s="100" t="str">
        <f t="shared" si="6219"/>
        <v/>
      </c>
      <c r="Z407" s="100" t="str">
        <f t="shared" si="6270"/>
        <v/>
      </c>
      <c r="AA407" s="100" t="str">
        <f t="shared" si="6220"/>
        <v/>
      </c>
      <c r="AB407" s="100" t="str">
        <f t="shared" si="6271"/>
        <v/>
      </c>
      <c r="AC407" s="100" t="str">
        <f t="shared" si="6221"/>
        <v/>
      </c>
      <c r="AD407" s="100" t="str">
        <f t="shared" si="6272"/>
        <v/>
      </c>
      <c r="AE407" s="100" t="str">
        <f t="shared" si="6222"/>
        <v/>
      </c>
      <c r="AF407" s="100" t="str">
        <f t="shared" si="6273"/>
        <v/>
      </c>
      <c r="AG407" s="100" t="str">
        <f t="shared" si="6223"/>
        <v/>
      </c>
      <c r="AH407" s="100" t="str">
        <f t="shared" si="6274"/>
        <v/>
      </c>
      <c r="AI407" s="100" t="str">
        <f t="shared" si="6224"/>
        <v/>
      </c>
      <c r="AJ407" s="100" t="str">
        <f t="shared" si="6275"/>
        <v/>
      </c>
      <c r="AK407" s="100" t="str">
        <f t="shared" si="6225"/>
        <v/>
      </c>
      <c r="AL407" s="100" t="str">
        <f t="shared" si="6276"/>
        <v/>
      </c>
      <c r="AM407" s="100" t="str">
        <f t="shared" si="6226"/>
        <v/>
      </c>
      <c r="AN407" s="100" t="str">
        <f t="shared" si="6277"/>
        <v/>
      </c>
      <c r="AO407" s="100" t="str">
        <f t="shared" si="6227"/>
        <v/>
      </c>
      <c r="AP407" s="100" t="str">
        <f t="shared" si="6278"/>
        <v/>
      </c>
      <c r="AQ407" s="100" t="str">
        <f t="shared" si="6228"/>
        <v/>
      </c>
      <c r="AR407" s="100" t="str">
        <f t="shared" si="6279"/>
        <v/>
      </c>
      <c r="AS407" s="100" t="str">
        <f t="shared" si="6229"/>
        <v/>
      </c>
      <c r="AT407" s="100" t="str">
        <f t="shared" si="6280"/>
        <v/>
      </c>
      <c r="AU407" s="100" t="str">
        <f t="shared" si="6230"/>
        <v/>
      </c>
      <c r="AV407" s="100" t="str">
        <f t="shared" si="6281"/>
        <v/>
      </c>
      <c r="AW407" s="100" t="str">
        <f t="shared" si="6231"/>
        <v/>
      </c>
      <c r="AX407" s="100" t="str">
        <f t="shared" si="6282"/>
        <v/>
      </c>
      <c r="AY407" s="100" t="str">
        <f t="shared" si="6232"/>
        <v/>
      </c>
      <c r="AZ407" s="100" t="str">
        <f t="shared" si="6283"/>
        <v/>
      </c>
      <c r="BA407" s="100" t="str">
        <f t="shared" si="6233"/>
        <v/>
      </c>
      <c r="BB407" s="100" t="str">
        <f t="shared" si="6284"/>
        <v/>
      </c>
      <c r="BC407" s="100" t="str">
        <f>IFERROR(INDEX('INPUT INF'!$F$3:$F$601,MATCH($B407,'INPUT INF'!$A$3:$A$601,FALSE)),"")</f>
        <v/>
      </c>
      <c r="BD407" s="100" t="str">
        <f t="shared" si="6162"/>
        <v/>
      </c>
      <c r="BE407" s="100" t="str">
        <f t="shared" si="6285"/>
        <v/>
      </c>
      <c r="BF407" s="100" t="str">
        <f t="shared" si="6286"/>
        <v/>
      </c>
      <c r="BG407" s="115" t="str">
        <f t="shared" si="6287"/>
        <v/>
      </c>
      <c r="BH407" s="115" t="str">
        <f>IF(AND('INPUT INF'!$O$1="X",BG407="PASS"),BF407,IF($BG407="","0",IF('INPUT INF'!$N$63="YES",$BF407,"")))</f>
        <v>0</v>
      </c>
      <c r="BI407" s="115" t="str">
        <f>IF($BG407="","0",IF('INPUT INF'!$S$64="YES",$BF407,""))</f>
        <v>0</v>
      </c>
      <c r="BJ407" s="115" t="str">
        <f>IF($BG407="","0",IF('INPUT INF'!$S$65="YES",$BF407,""))</f>
        <v>0</v>
      </c>
      <c r="BL407" s="116" t="str">
        <f t="shared" si="6288"/>
        <v/>
      </c>
      <c r="BM407" s="116" t="str">
        <f t="shared" si="6289"/>
        <v/>
      </c>
      <c r="BN407" s="116" t="str">
        <f t="shared" si="6289"/>
        <v/>
      </c>
      <c r="BR407" s="116" t="str">
        <f t="shared" si="6290"/>
        <v/>
      </c>
      <c r="BS407" s="116" t="str">
        <f t="shared" si="6291"/>
        <v/>
      </c>
      <c r="BT407" s="116" t="str">
        <f t="shared" si="6291"/>
        <v/>
      </c>
      <c r="BX407" s="116" t="str">
        <f t="shared" si="6292"/>
        <v/>
      </c>
      <c r="BY407" s="116" t="str">
        <f t="shared" si="6293"/>
        <v/>
      </c>
      <c r="BZ407" s="116" t="str">
        <f t="shared" si="6293"/>
        <v/>
      </c>
      <c r="CD407" s="116" t="str">
        <f t="shared" si="6294"/>
        <v/>
      </c>
      <c r="CE407" s="116" t="str">
        <f t="shared" si="6295"/>
        <v/>
      </c>
      <c r="CF407" s="116" t="str">
        <f t="shared" si="6296"/>
        <v/>
      </c>
      <c r="CJ407" s="116" t="str">
        <f t="shared" si="6297"/>
        <v/>
      </c>
      <c r="CK407" s="116" t="str">
        <f t="shared" si="6298"/>
        <v/>
      </c>
      <c r="CL407" s="116" t="str">
        <f t="shared" si="6299"/>
        <v/>
      </c>
      <c r="CP407" s="116" t="str">
        <f t="shared" si="6300"/>
        <v/>
      </c>
      <c r="CQ407" s="116" t="str">
        <f t="shared" si="6301"/>
        <v/>
      </c>
      <c r="CR407" s="116" t="str">
        <f t="shared" si="6302"/>
        <v/>
      </c>
      <c r="DH407" s="115" t="str">
        <f t="shared" si="6303"/>
        <v/>
      </c>
      <c r="DI407" s="115" t="str">
        <f t="shared" si="6234"/>
        <v/>
      </c>
      <c r="DJ407" s="115" t="str">
        <f t="shared" si="6235"/>
        <v/>
      </c>
      <c r="DK407" s="115" t="str">
        <f t="shared" si="6236"/>
        <v/>
      </c>
      <c r="DL407" s="115" t="str">
        <f t="shared" si="6237"/>
        <v/>
      </c>
      <c r="DM407" s="115" t="str">
        <f t="shared" si="6238"/>
        <v/>
      </c>
      <c r="DN407" s="115" t="str">
        <f t="shared" si="6239"/>
        <v/>
      </c>
      <c r="DO407" s="115" t="str">
        <f t="shared" si="6240"/>
        <v/>
      </c>
      <c r="DP407" s="115" t="str">
        <f t="shared" si="6241"/>
        <v/>
      </c>
      <c r="DQ407" s="115" t="str">
        <f t="shared" si="6242"/>
        <v/>
      </c>
      <c r="DR407" s="115" t="str">
        <f t="shared" si="6243"/>
        <v/>
      </c>
      <c r="DS407" s="115" t="str">
        <f t="shared" si="6244"/>
        <v/>
      </c>
      <c r="DT407" s="115" t="str">
        <f t="shared" si="6245"/>
        <v/>
      </c>
      <c r="DU407" s="115" t="str">
        <f t="shared" si="6246"/>
        <v/>
      </c>
      <c r="DV407" s="115" t="str">
        <f t="shared" si="6247"/>
        <v/>
      </c>
      <c r="DW407" s="115" t="str">
        <f t="shared" si="6248"/>
        <v/>
      </c>
      <c r="DX407" s="115" t="str">
        <f t="shared" si="6249"/>
        <v/>
      </c>
      <c r="DY407" s="115" t="str">
        <f t="shared" si="6250"/>
        <v/>
      </c>
      <c r="DZ407" s="115" t="str">
        <f t="shared" si="6251"/>
        <v/>
      </c>
      <c r="EA407" s="115" t="str">
        <f t="shared" si="6252"/>
        <v/>
      </c>
      <c r="EB407" s="115" t="str">
        <f t="shared" si="6253"/>
        <v/>
      </c>
      <c r="EC407" s="115" t="str">
        <f t="shared" si="6254"/>
        <v/>
      </c>
      <c r="ED407" s="115" t="str">
        <f t="shared" si="6255"/>
        <v/>
      </c>
      <c r="EE407" s="115" t="str">
        <f t="shared" si="6256"/>
        <v/>
      </c>
      <c r="EF407" s="115" t="str">
        <f t="shared" si="6257"/>
        <v/>
      </c>
      <c r="EG407" s="115" t="str">
        <f t="shared" si="6304"/>
        <v/>
      </c>
      <c r="EH407" s="115" t="str">
        <f t="shared" si="6305"/>
        <v/>
      </c>
      <c r="EI407" s="115" t="str">
        <f t="shared" si="6306"/>
        <v/>
      </c>
      <c r="EJ407" s="115" t="str">
        <f t="shared" si="6307"/>
        <v/>
      </c>
      <c r="EK407" s="115" t="str">
        <f t="shared" si="6308"/>
        <v/>
      </c>
      <c r="EL407" s="115" t="str">
        <f t="shared" si="6309"/>
        <v/>
      </c>
      <c r="EM407" s="115" t="str">
        <f t="shared" si="6310"/>
        <v/>
      </c>
      <c r="EN407" s="115" t="str">
        <f t="shared" si="6311"/>
        <v/>
      </c>
      <c r="EO407" s="115" t="str">
        <f t="shared" si="6312"/>
        <v/>
      </c>
      <c r="EP407" s="115" t="str">
        <f t="shared" si="6313"/>
        <v/>
      </c>
      <c r="EQ407" s="115" t="str">
        <f t="shared" si="6314"/>
        <v/>
      </c>
      <c r="ER407" s="115" t="str">
        <f t="shared" si="6315"/>
        <v/>
      </c>
      <c r="ES407" s="115" t="str">
        <f t="shared" si="6316"/>
        <v/>
      </c>
      <c r="ET407" s="115" t="str">
        <f t="shared" si="6317"/>
        <v/>
      </c>
      <c r="EU407" s="115" t="str">
        <f t="shared" si="6318"/>
        <v/>
      </c>
      <c r="EV407" s="115" t="str">
        <f t="shared" si="6319"/>
        <v/>
      </c>
      <c r="EW407" s="115" t="str">
        <f t="shared" si="6320"/>
        <v/>
      </c>
      <c r="EX407" s="115" t="str">
        <f t="shared" si="6321"/>
        <v/>
      </c>
      <c r="EY407" s="115" t="str">
        <f t="shared" si="6322"/>
        <v/>
      </c>
      <c r="EZ407" s="115" t="str">
        <f t="shared" si="6323"/>
        <v/>
      </c>
      <c r="FA407" s="115" t="str">
        <f t="shared" si="6324"/>
        <v/>
      </c>
      <c r="FB407" s="115" t="str">
        <f t="shared" si="6325"/>
        <v/>
      </c>
      <c r="FC407" s="115" t="str">
        <f t="shared" si="6326"/>
        <v/>
      </c>
      <c r="FD407" s="115" t="str">
        <f t="shared" si="6327"/>
        <v/>
      </c>
      <c r="FE407" s="115" t="str">
        <f t="shared" si="6328"/>
        <v/>
      </c>
      <c r="GY407" s="135"/>
      <c r="GZ407" s="135"/>
      <c r="HA407" s="135"/>
      <c r="HB407" s="135"/>
      <c r="HC407" s="135"/>
    </row>
    <row r="408" spans="1:213" ht="15" customHeight="1" x14ac:dyDescent="0.25">
      <c r="A408" s="115">
        <v>406</v>
      </c>
      <c r="B408" s="115" t="str">
        <f t="shared" si="6141"/>
        <v/>
      </c>
      <c r="C408" s="115" t="s">
        <v>68</v>
      </c>
      <c r="D408" s="100">
        <f t="shared" si="6144"/>
        <v>0</v>
      </c>
      <c r="E408" s="100" t="str">
        <f t="shared" si="6259"/>
        <v/>
      </c>
      <c r="F408" s="100" t="str">
        <f t="shared" si="6260"/>
        <v/>
      </c>
      <c r="G408" s="100" t="str">
        <f t="shared" si="6210"/>
        <v/>
      </c>
      <c r="H408" s="100" t="str">
        <f t="shared" si="6261"/>
        <v/>
      </c>
      <c r="I408" s="100" t="str">
        <f t="shared" si="6211"/>
        <v/>
      </c>
      <c r="J408" s="100" t="str">
        <f t="shared" si="6262"/>
        <v/>
      </c>
      <c r="K408" s="100" t="str">
        <f t="shared" si="6212"/>
        <v/>
      </c>
      <c r="L408" s="100" t="str">
        <f t="shared" si="6263"/>
        <v/>
      </c>
      <c r="M408" s="100" t="str">
        <f t="shared" si="6213"/>
        <v/>
      </c>
      <c r="N408" s="100" t="str">
        <f t="shared" si="6264"/>
        <v/>
      </c>
      <c r="O408" s="100" t="str">
        <f t="shared" si="6214"/>
        <v/>
      </c>
      <c r="P408" s="100" t="str">
        <f t="shared" si="6265"/>
        <v/>
      </c>
      <c r="Q408" s="100" t="str">
        <f t="shared" si="6215"/>
        <v/>
      </c>
      <c r="R408" s="100" t="str">
        <f t="shared" si="6266"/>
        <v/>
      </c>
      <c r="S408" s="100" t="str">
        <f t="shared" si="6216"/>
        <v/>
      </c>
      <c r="T408" s="100" t="str">
        <f t="shared" si="6267"/>
        <v/>
      </c>
      <c r="U408" s="100" t="str">
        <f t="shared" si="6217"/>
        <v/>
      </c>
      <c r="V408" s="100" t="str">
        <f t="shared" si="6268"/>
        <v/>
      </c>
      <c r="W408" s="100" t="str">
        <f t="shared" si="6218"/>
        <v/>
      </c>
      <c r="X408" s="100" t="str">
        <f t="shared" si="6269"/>
        <v/>
      </c>
      <c r="Y408" s="100" t="str">
        <f t="shared" si="6219"/>
        <v/>
      </c>
      <c r="Z408" s="100" t="str">
        <f t="shared" si="6270"/>
        <v/>
      </c>
      <c r="AA408" s="100" t="str">
        <f t="shared" si="6220"/>
        <v/>
      </c>
      <c r="AB408" s="100" t="str">
        <f t="shared" si="6271"/>
        <v/>
      </c>
      <c r="AC408" s="100" t="str">
        <f t="shared" si="6221"/>
        <v/>
      </c>
      <c r="AD408" s="100" t="str">
        <f t="shared" si="6272"/>
        <v/>
      </c>
      <c r="AE408" s="100" t="str">
        <f t="shared" si="6222"/>
        <v/>
      </c>
      <c r="AF408" s="100" t="str">
        <f t="shared" si="6273"/>
        <v/>
      </c>
      <c r="AG408" s="100" t="str">
        <f t="shared" si="6223"/>
        <v/>
      </c>
      <c r="AH408" s="100" t="str">
        <f t="shared" si="6274"/>
        <v/>
      </c>
      <c r="AI408" s="100" t="str">
        <f t="shared" si="6224"/>
        <v/>
      </c>
      <c r="AJ408" s="100" t="str">
        <f t="shared" si="6275"/>
        <v/>
      </c>
      <c r="AK408" s="100" t="str">
        <f t="shared" si="6225"/>
        <v/>
      </c>
      <c r="AL408" s="100" t="str">
        <f t="shared" si="6276"/>
        <v/>
      </c>
      <c r="AM408" s="100" t="str">
        <f t="shared" si="6226"/>
        <v/>
      </c>
      <c r="AN408" s="100" t="str">
        <f t="shared" si="6277"/>
        <v/>
      </c>
      <c r="AO408" s="100" t="str">
        <f t="shared" si="6227"/>
        <v/>
      </c>
      <c r="AP408" s="100" t="str">
        <f t="shared" si="6278"/>
        <v/>
      </c>
      <c r="AQ408" s="100" t="str">
        <f t="shared" si="6228"/>
        <v/>
      </c>
      <c r="AR408" s="100" t="str">
        <f t="shared" si="6279"/>
        <v/>
      </c>
      <c r="AS408" s="100" t="str">
        <f t="shared" si="6229"/>
        <v/>
      </c>
      <c r="AT408" s="100" t="str">
        <f t="shared" si="6280"/>
        <v/>
      </c>
      <c r="AU408" s="100" t="str">
        <f t="shared" si="6230"/>
        <v/>
      </c>
      <c r="AV408" s="100" t="str">
        <f t="shared" si="6281"/>
        <v/>
      </c>
      <c r="AW408" s="100" t="str">
        <f t="shared" si="6231"/>
        <v/>
      </c>
      <c r="AX408" s="100" t="str">
        <f t="shared" si="6282"/>
        <v/>
      </c>
      <c r="AY408" s="100" t="str">
        <f t="shared" si="6232"/>
        <v/>
      </c>
      <c r="AZ408" s="100" t="str">
        <f t="shared" si="6283"/>
        <v/>
      </c>
      <c r="BA408" s="100" t="str">
        <f t="shared" si="6233"/>
        <v/>
      </c>
      <c r="BB408" s="100" t="str">
        <f t="shared" si="6284"/>
        <v/>
      </c>
      <c r="BC408" s="100" t="str">
        <f>IFERROR(INDEX('INPUT INF'!$F$3:$F$601,MATCH($B408,'INPUT INF'!$A$3:$A$601,FALSE)),"")</f>
        <v/>
      </c>
      <c r="BD408" s="100" t="str">
        <f t="shared" si="6162"/>
        <v/>
      </c>
      <c r="BE408" s="100" t="str">
        <f t="shared" si="6285"/>
        <v/>
      </c>
      <c r="BF408" s="100" t="str">
        <f t="shared" si="6286"/>
        <v/>
      </c>
      <c r="BG408" s="115" t="str">
        <f t="shared" si="6287"/>
        <v/>
      </c>
      <c r="BH408" s="115" t="str">
        <f>IF(AND('INPUT INF'!$O$1="X",BG408="PASS"),BF408,IF($BG408="","0",IF('INPUT INF'!$N$63="YES",$BF408,"")))</f>
        <v>0</v>
      </c>
      <c r="BI408" s="115" t="str">
        <f>IF($BG408="","0",IF('INPUT INF'!$S$64="YES",$BF408,""))</f>
        <v>0</v>
      </c>
      <c r="BJ408" s="115" t="str">
        <f>IF($BG408="","0",IF('INPUT INF'!$S$65="YES",$BF408,""))</f>
        <v>0</v>
      </c>
      <c r="BL408" s="116" t="str">
        <f t="shared" si="6288"/>
        <v/>
      </c>
      <c r="BM408" s="116" t="str">
        <f t="shared" si="6289"/>
        <v/>
      </c>
      <c r="BN408" s="116" t="str">
        <f t="shared" si="6289"/>
        <v/>
      </c>
      <c r="BR408" s="116" t="str">
        <f t="shared" si="6290"/>
        <v/>
      </c>
      <c r="BS408" s="116" t="str">
        <f t="shared" si="6291"/>
        <v/>
      </c>
      <c r="BT408" s="116" t="str">
        <f t="shared" si="6291"/>
        <v/>
      </c>
      <c r="BX408" s="116" t="str">
        <f t="shared" si="6292"/>
        <v/>
      </c>
      <c r="BY408" s="116" t="str">
        <f t="shared" si="6293"/>
        <v/>
      </c>
      <c r="BZ408" s="116" t="str">
        <f t="shared" si="6293"/>
        <v/>
      </c>
      <c r="CD408" s="116" t="str">
        <f t="shared" si="6294"/>
        <v/>
      </c>
      <c r="CE408" s="116" t="str">
        <f t="shared" si="6295"/>
        <v/>
      </c>
      <c r="CF408" s="116" t="str">
        <f t="shared" si="6296"/>
        <v/>
      </c>
      <c r="CJ408" s="116" t="str">
        <f t="shared" si="6297"/>
        <v/>
      </c>
      <c r="CK408" s="116" t="str">
        <f t="shared" si="6298"/>
        <v/>
      </c>
      <c r="CL408" s="116" t="str">
        <f t="shared" si="6299"/>
        <v/>
      </c>
      <c r="CP408" s="116" t="str">
        <f t="shared" si="6300"/>
        <v/>
      </c>
      <c r="CQ408" s="116" t="str">
        <f t="shared" si="6301"/>
        <v/>
      </c>
      <c r="CR408" s="116" t="str">
        <f t="shared" si="6302"/>
        <v/>
      </c>
      <c r="DH408" s="115" t="str">
        <f t="shared" si="6303"/>
        <v/>
      </c>
      <c r="DI408" s="115" t="str">
        <f t="shared" si="6234"/>
        <v/>
      </c>
      <c r="DJ408" s="115" t="str">
        <f t="shared" si="6235"/>
        <v/>
      </c>
      <c r="DK408" s="115" t="str">
        <f t="shared" si="6236"/>
        <v/>
      </c>
      <c r="DL408" s="115" t="str">
        <f t="shared" si="6237"/>
        <v/>
      </c>
      <c r="DM408" s="115" t="str">
        <f t="shared" si="6238"/>
        <v/>
      </c>
      <c r="DN408" s="115" t="str">
        <f t="shared" si="6239"/>
        <v/>
      </c>
      <c r="DO408" s="115" t="str">
        <f t="shared" si="6240"/>
        <v/>
      </c>
      <c r="DP408" s="115" t="str">
        <f t="shared" si="6241"/>
        <v/>
      </c>
      <c r="DQ408" s="115" t="str">
        <f t="shared" si="6242"/>
        <v/>
      </c>
      <c r="DR408" s="115" t="str">
        <f t="shared" si="6243"/>
        <v/>
      </c>
      <c r="DS408" s="115" t="str">
        <f t="shared" si="6244"/>
        <v/>
      </c>
      <c r="DT408" s="115" t="str">
        <f t="shared" si="6245"/>
        <v/>
      </c>
      <c r="DU408" s="115" t="str">
        <f t="shared" si="6246"/>
        <v/>
      </c>
      <c r="DV408" s="115" t="str">
        <f t="shared" si="6247"/>
        <v/>
      </c>
      <c r="DW408" s="115" t="str">
        <f t="shared" si="6248"/>
        <v/>
      </c>
      <c r="DX408" s="115" t="str">
        <f t="shared" si="6249"/>
        <v/>
      </c>
      <c r="DY408" s="115" t="str">
        <f t="shared" si="6250"/>
        <v/>
      </c>
      <c r="DZ408" s="115" t="str">
        <f t="shared" si="6251"/>
        <v/>
      </c>
      <c r="EA408" s="115" t="str">
        <f t="shared" si="6252"/>
        <v/>
      </c>
      <c r="EB408" s="115" t="str">
        <f t="shared" si="6253"/>
        <v/>
      </c>
      <c r="EC408" s="115" t="str">
        <f t="shared" si="6254"/>
        <v/>
      </c>
      <c r="ED408" s="115" t="str">
        <f t="shared" si="6255"/>
        <v/>
      </c>
      <c r="EE408" s="115" t="str">
        <f t="shared" si="6256"/>
        <v/>
      </c>
      <c r="EF408" s="115" t="str">
        <f t="shared" si="6257"/>
        <v/>
      </c>
      <c r="EG408" s="115" t="str">
        <f t="shared" si="6304"/>
        <v/>
      </c>
      <c r="EH408" s="115" t="str">
        <f t="shared" si="6305"/>
        <v/>
      </c>
      <c r="EI408" s="115" t="str">
        <f t="shared" si="6306"/>
        <v/>
      </c>
      <c r="EJ408" s="115" t="str">
        <f t="shared" si="6307"/>
        <v/>
      </c>
      <c r="EK408" s="115" t="str">
        <f t="shared" si="6308"/>
        <v/>
      </c>
      <c r="EL408" s="115" t="str">
        <f t="shared" si="6309"/>
        <v/>
      </c>
      <c r="EM408" s="115" t="str">
        <f t="shared" si="6310"/>
        <v/>
      </c>
      <c r="EN408" s="115" t="str">
        <f t="shared" si="6311"/>
        <v/>
      </c>
      <c r="EO408" s="115" t="str">
        <f t="shared" si="6312"/>
        <v/>
      </c>
      <c r="EP408" s="115" t="str">
        <f t="shared" si="6313"/>
        <v/>
      </c>
      <c r="EQ408" s="115" t="str">
        <f t="shared" si="6314"/>
        <v/>
      </c>
      <c r="ER408" s="115" t="str">
        <f t="shared" si="6315"/>
        <v/>
      </c>
      <c r="ES408" s="115" t="str">
        <f t="shared" si="6316"/>
        <v/>
      </c>
      <c r="ET408" s="115" t="str">
        <f t="shared" si="6317"/>
        <v/>
      </c>
      <c r="EU408" s="115" t="str">
        <f t="shared" si="6318"/>
        <v/>
      </c>
      <c r="EV408" s="115" t="str">
        <f t="shared" si="6319"/>
        <v/>
      </c>
      <c r="EW408" s="115" t="str">
        <f t="shared" si="6320"/>
        <v/>
      </c>
      <c r="EX408" s="115" t="str">
        <f t="shared" si="6321"/>
        <v/>
      </c>
      <c r="EY408" s="115" t="str">
        <f t="shared" si="6322"/>
        <v/>
      </c>
      <c r="EZ408" s="115" t="str">
        <f t="shared" si="6323"/>
        <v/>
      </c>
      <c r="FA408" s="115" t="str">
        <f t="shared" si="6324"/>
        <v/>
      </c>
      <c r="FB408" s="115" t="str">
        <f t="shared" si="6325"/>
        <v/>
      </c>
      <c r="FC408" s="115" t="str">
        <f t="shared" si="6326"/>
        <v/>
      </c>
      <c r="FD408" s="115" t="str">
        <f t="shared" si="6327"/>
        <v/>
      </c>
      <c r="FE408" s="115" t="str">
        <f t="shared" si="6328"/>
        <v/>
      </c>
      <c r="GY408" s="135"/>
      <c r="GZ408" s="135"/>
      <c r="HA408" s="135"/>
      <c r="HB408" s="135"/>
      <c r="HC408" s="135"/>
    </row>
    <row r="409" spans="1:213" ht="15" customHeight="1" x14ac:dyDescent="0.25">
      <c r="A409" s="115">
        <v>407</v>
      </c>
      <c r="B409" s="115" t="str">
        <f t="shared" si="6141"/>
        <v/>
      </c>
      <c r="C409" s="115" t="s">
        <v>68</v>
      </c>
      <c r="D409" s="100">
        <f t="shared" si="6144"/>
        <v>0</v>
      </c>
      <c r="E409" s="100" t="str">
        <f t="shared" si="6259"/>
        <v/>
      </c>
      <c r="F409" s="100" t="str">
        <f t="shared" si="6260"/>
        <v/>
      </c>
      <c r="G409" s="100" t="str">
        <f t="shared" si="6210"/>
        <v/>
      </c>
      <c r="H409" s="100" t="str">
        <f t="shared" si="6261"/>
        <v/>
      </c>
      <c r="I409" s="100" t="str">
        <f t="shared" si="6211"/>
        <v/>
      </c>
      <c r="J409" s="100" t="str">
        <f t="shared" si="6262"/>
        <v/>
      </c>
      <c r="K409" s="100" t="str">
        <f t="shared" si="6212"/>
        <v/>
      </c>
      <c r="L409" s="100" t="str">
        <f t="shared" si="6263"/>
        <v/>
      </c>
      <c r="M409" s="100" t="str">
        <f t="shared" si="6213"/>
        <v/>
      </c>
      <c r="N409" s="100" t="str">
        <f t="shared" si="6264"/>
        <v/>
      </c>
      <c r="O409" s="100" t="str">
        <f t="shared" si="6214"/>
        <v/>
      </c>
      <c r="P409" s="100" t="str">
        <f t="shared" si="6265"/>
        <v/>
      </c>
      <c r="Q409" s="100" t="str">
        <f t="shared" si="6215"/>
        <v/>
      </c>
      <c r="R409" s="100" t="str">
        <f t="shared" si="6266"/>
        <v/>
      </c>
      <c r="S409" s="100" t="str">
        <f t="shared" si="6216"/>
        <v/>
      </c>
      <c r="T409" s="100" t="str">
        <f t="shared" si="6267"/>
        <v/>
      </c>
      <c r="U409" s="100" t="str">
        <f t="shared" si="6217"/>
        <v/>
      </c>
      <c r="V409" s="100" t="str">
        <f t="shared" si="6268"/>
        <v/>
      </c>
      <c r="W409" s="100" t="str">
        <f t="shared" si="6218"/>
        <v/>
      </c>
      <c r="X409" s="100" t="str">
        <f t="shared" si="6269"/>
        <v/>
      </c>
      <c r="Y409" s="100" t="str">
        <f t="shared" si="6219"/>
        <v/>
      </c>
      <c r="Z409" s="100" t="str">
        <f t="shared" si="6270"/>
        <v/>
      </c>
      <c r="AA409" s="100" t="str">
        <f t="shared" si="6220"/>
        <v/>
      </c>
      <c r="AB409" s="100" t="str">
        <f t="shared" si="6271"/>
        <v/>
      </c>
      <c r="AC409" s="100" t="str">
        <f t="shared" si="6221"/>
        <v/>
      </c>
      <c r="AD409" s="100" t="str">
        <f t="shared" si="6272"/>
        <v/>
      </c>
      <c r="AE409" s="100" t="str">
        <f t="shared" si="6222"/>
        <v/>
      </c>
      <c r="AF409" s="100" t="str">
        <f t="shared" si="6273"/>
        <v/>
      </c>
      <c r="AG409" s="100" t="str">
        <f t="shared" si="6223"/>
        <v/>
      </c>
      <c r="AH409" s="100" t="str">
        <f t="shared" si="6274"/>
        <v/>
      </c>
      <c r="AI409" s="100" t="str">
        <f t="shared" si="6224"/>
        <v/>
      </c>
      <c r="AJ409" s="100" t="str">
        <f t="shared" si="6275"/>
        <v/>
      </c>
      <c r="AK409" s="100" t="str">
        <f t="shared" si="6225"/>
        <v/>
      </c>
      <c r="AL409" s="100" t="str">
        <f t="shared" si="6276"/>
        <v/>
      </c>
      <c r="AM409" s="100" t="str">
        <f t="shared" si="6226"/>
        <v/>
      </c>
      <c r="AN409" s="100" t="str">
        <f t="shared" si="6277"/>
        <v/>
      </c>
      <c r="AO409" s="100" t="str">
        <f t="shared" si="6227"/>
        <v/>
      </c>
      <c r="AP409" s="100" t="str">
        <f t="shared" si="6278"/>
        <v/>
      </c>
      <c r="AQ409" s="100" t="str">
        <f t="shared" si="6228"/>
        <v/>
      </c>
      <c r="AR409" s="100" t="str">
        <f t="shared" si="6279"/>
        <v/>
      </c>
      <c r="AS409" s="100" t="str">
        <f t="shared" si="6229"/>
        <v/>
      </c>
      <c r="AT409" s="100" t="str">
        <f t="shared" si="6280"/>
        <v/>
      </c>
      <c r="AU409" s="100" t="str">
        <f t="shared" si="6230"/>
        <v/>
      </c>
      <c r="AV409" s="100" t="str">
        <f t="shared" si="6281"/>
        <v/>
      </c>
      <c r="AW409" s="100" t="str">
        <f t="shared" si="6231"/>
        <v/>
      </c>
      <c r="AX409" s="100" t="str">
        <f t="shared" si="6282"/>
        <v/>
      </c>
      <c r="AY409" s="100" t="str">
        <f t="shared" si="6232"/>
        <v/>
      </c>
      <c r="AZ409" s="100" t="str">
        <f t="shared" si="6283"/>
        <v/>
      </c>
      <c r="BA409" s="100" t="str">
        <f t="shared" si="6233"/>
        <v/>
      </c>
      <c r="BB409" s="100" t="str">
        <f t="shared" si="6284"/>
        <v/>
      </c>
      <c r="BC409" s="100" t="str">
        <f>IFERROR(INDEX('INPUT INF'!$F$3:$F$601,MATCH($B409,'INPUT INF'!$A$3:$A$601,FALSE)),"")</f>
        <v/>
      </c>
      <c r="BD409" s="100" t="str">
        <f t="shared" si="6162"/>
        <v/>
      </c>
      <c r="BE409" s="100" t="str">
        <f t="shared" si="6285"/>
        <v/>
      </c>
      <c r="BF409" s="100" t="str">
        <f t="shared" si="6286"/>
        <v/>
      </c>
      <c r="BG409" s="115" t="str">
        <f t="shared" si="6287"/>
        <v/>
      </c>
      <c r="BH409" s="115" t="str">
        <f>IF(AND('INPUT INF'!$O$1="X",BG409="PASS"),BF409,IF($BG409="","0",IF('INPUT INF'!$N$63="YES",$BF409,"")))</f>
        <v>0</v>
      </c>
      <c r="BI409" s="115" t="str">
        <f>IF($BG409="","0",IF('INPUT INF'!$S$64="YES",$BF409,""))</f>
        <v>0</v>
      </c>
      <c r="BJ409" s="115" t="str">
        <f>IF($BG409="","0",IF('INPUT INF'!$S$65="YES",$BF409,""))</f>
        <v>0</v>
      </c>
      <c r="BL409" s="116" t="str">
        <f t="shared" si="6288"/>
        <v/>
      </c>
      <c r="BM409" s="116" t="str">
        <f t="shared" si="6289"/>
        <v/>
      </c>
      <c r="BN409" s="116" t="str">
        <f t="shared" si="6289"/>
        <v/>
      </c>
      <c r="BR409" s="116" t="str">
        <f t="shared" si="6290"/>
        <v/>
      </c>
      <c r="BS409" s="116" t="str">
        <f t="shared" si="6291"/>
        <v/>
      </c>
      <c r="BT409" s="116" t="str">
        <f t="shared" si="6291"/>
        <v/>
      </c>
      <c r="BX409" s="116" t="str">
        <f t="shared" si="6292"/>
        <v/>
      </c>
      <c r="BY409" s="116" t="str">
        <f t="shared" si="6293"/>
        <v/>
      </c>
      <c r="BZ409" s="116" t="str">
        <f t="shared" si="6293"/>
        <v/>
      </c>
      <c r="CD409" s="116" t="str">
        <f t="shared" si="6294"/>
        <v/>
      </c>
      <c r="CE409" s="116" t="str">
        <f t="shared" si="6295"/>
        <v/>
      </c>
      <c r="CF409" s="116" t="str">
        <f t="shared" si="6296"/>
        <v/>
      </c>
      <c r="CJ409" s="116" t="str">
        <f t="shared" si="6297"/>
        <v/>
      </c>
      <c r="CK409" s="116" t="str">
        <f t="shared" si="6298"/>
        <v/>
      </c>
      <c r="CL409" s="116" t="str">
        <f t="shared" si="6299"/>
        <v/>
      </c>
      <c r="CP409" s="116" t="str">
        <f t="shared" si="6300"/>
        <v/>
      </c>
      <c r="CQ409" s="116" t="str">
        <f t="shared" si="6301"/>
        <v/>
      </c>
      <c r="CR409" s="116" t="str">
        <f t="shared" si="6302"/>
        <v/>
      </c>
      <c r="DH409" s="115" t="str">
        <f t="shared" si="6303"/>
        <v/>
      </c>
      <c r="DI409" s="115" t="str">
        <f t="shared" si="6234"/>
        <v/>
      </c>
      <c r="DJ409" s="115" t="str">
        <f t="shared" si="6235"/>
        <v/>
      </c>
      <c r="DK409" s="115" t="str">
        <f t="shared" si="6236"/>
        <v/>
      </c>
      <c r="DL409" s="115" t="str">
        <f t="shared" si="6237"/>
        <v/>
      </c>
      <c r="DM409" s="115" t="str">
        <f t="shared" si="6238"/>
        <v/>
      </c>
      <c r="DN409" s="115" t="str">
        <f t="shared" si="6239"/>
        <v/>
      </c>
      <c r="DO409" s="115" t="str">
        <f t="shared" si="6240"/>
        <v/>
      </c>
      <c r="DP409" s="115" t="str">
        <f t="shared" si="6241"/>
        <v/>
      </c>
      <c r="DQ409" s="115" t="str">
        <f t="shared" si="6242"/>
        <v/>
      </c>
      <c r="DR409" s="115" t="str">
        <f t="shared" si="6243"/>
        <v/>
      </c>
      <c r="DS409" s="115" t="str">
        <f t="shared" si="6244"/>
        <v/>
      </c>
      <c r="DT409" s="115" t="str">
        <f t="shared" si="6245"/>
        <v/>
      </c>
      <c r="DU409" s="115" t="str">
        <f t="shared" si="6246"/>
        <v/>
      </c>
      <c r="DV409" s="115" t="str">
        <f t="shared" si="6247"/>
        <v/>
      </c>
      <c r="DW409" s="115" t="str">
        <f t="shared" si="6248"/>
        <v/>
      </c>
      <c r="DX409" s="115" t="str">
        <f t="shared" si="6249"/>
        <v/>
      </c>
      <c r="DY409" s="115" t="str">
        <f t="shared" si="6250"/>
        <v/>
      </c>
      <c r="DZ409" s="115" t="str">
        <f t="shared" si="6251"/>
        <v/>
      </c>
      <c r="EA409" s="115" t="str">
        <f t="shared" si="6252"/>
        <v/>
      </c>
      <c r="EB409" s="115" t="str">
        <f t="shared" si="6253"/>
        <v/>
      </c>
      <c r="EC409" s="115" t="str">
        <f t="shared" si="6254"/>
        <v/>
      </c>
      <c r="ED409" s="115" t="str">
        <f t="shared" si="6255"/>
        <v/>
      </c>
      <c r="EE409" s="115" t="str">
        <f t="shared" si="6256"/>
        <v/>
      </c>
      <c r="EF409" s="115" t="str">
        <f t="shared" si="6257"/>
        <v/>
      </c>
      <c r="EG409" s="115" t="str">
        <f t="shared" si="6304"/>
        <v/>
      </c>
      <c r="EH409" s="115" t="str">
        <f t="shared" si="6305"/>
        <v/>
      </c>
      <c r="EI409" s="115" t="str">
        <f t="shared" si="6306"/>
        <v/>
      </c>
      <c r="EJ409" s="115" t="str">
        <f t="shared" si="6307"/>
        <v/>
      </c>
      <c r="EK409" s="115" t="str">
        <f t="shared" si="6308"/>
        <v/>
      </c>
      <c r="EL409" s="115" t="str">
        <f t="shared" si="6309"/>
        <v/>
      </c>
      <c r="EM409" s="115" t="str">
        <f t="shared" si="6310"/>
        <v/>
      </c>
      <c r="EN409" s="115" t="str">
        <f t="shared" si="6311"/>
        <v/>
      </c>
      <c r="EO409" s="115" t="str">
        <f t="shared" si="6312"/>
        <v/>
      </c>
      <c r="EP409" s="115" t="str">
        <f t="shared" si="6313"/>
        <v/>
      </c>
      <c r="EQ409" s="115" t="str">
        <f t="shared" si="6314"/>
        <v/>
      </c>
      <c r="ER409" s="115" t="str">
        <f t="shared" si="6315"/>
        <v/>
      </c>
      <c r="ES409" s="115" t="str">
        <f t="shared" si="6316"/>
        <v/>
      </c>
      <c r="ET409" s="115" t="str">
        <f t="shared" si="6317"/>
        <v/>
      </c>
      <c r="EU409" s="115" t="str">
        <f t="shared" si="6318"/>
        <v/>
      </c>
      <c r="EV409" s="115" t="str">
        <f t="shared" si="6319"/>
        <v/>
      </c>
      <c r="EW409" s="115" t="str">
        <f t="shared" si="6320"/>
        <v/>
      </c>
      <c r="EX409" s="115" t="str">
        <f t="shared" si="6321"/>
        <v/>
      </c>
      <c r="EY409" s="115" t="str">
        <f t="shared" si="6322"/>
        <v/>
      </c>
      <c r="EZ409" s="115" t="str">
        <f t="shared" si="6323"/>
        <v/>
      </c>
      <c r="FA409" s="115" t="str">
        <f t="shared" si="6324"/>
        <v/>
      </c>
      <c r="FB409" s="115" t="str">
        <f t="shared" si="6325"/>
        <v/>
      </c>
      <c r="FC409" s="115" t="str">
        <f t="shared" si="6326"/>
        <v/>
      </c>
      <c r="FD409" s="115" t="str">
        <f t="shared" si="6327"/>
        <v/>
      </c>
      <c r="FE409" s="115" t="str">
        <f t="shared" si="6328"/>
        <v/>
      </c>
      <c r="GY409" s="135"/>
      <c r="GZ409" s="135"/>
      <c r="HA409" s="135"/>
      <c r="HB409" s="135"/>
      <c r="HC409" s="135"/>
    </row>
    <row r="410" spans="1:213" ht="15" customHeight="1" x14ac:dyDescent="0.25">
      <c r="A410" s="115">
        <v>408</v>
      </c>
      <c r="B410" s="115" t="str">
        <f t="shared" si="6141"/>
        <v/>
      </c>
      <c r="C410" s="115" t="s">
        <v>68</v>
      </c>
      <c r="D410" s="100">
        <f t="shared" si="6144"/>
        <v>0</v>
      </c>
      <c r="E410" s="100" t="str">
        <f t="shared" si="6259"/>
        <v/>
      </c>
      <c r="F410" s="100" t="str">
        <f t="shared" si="6260"/>
        <v/>
      </c>
      <c r="G410" s="100" t="str">
        <f t="shared" si="6210"/>
        <v/>
      </c>
      <c r="H410" s="100" t="str">
        <f t="shared" si="6261"/>
        <v/>
      </c>
      <c r="I410" s="100" t="str">
        <f t="shared" si="6211"/>
        <v/>
      </c>
      <c r="J410" s="100" t="str">
        <f t="shared" si="6262"/>
        <v/>
      </c>
      <c r="K410" s="100" t="str">
        <f t="shared" si="6212"/>
        <v/>
      </c>
      <c r="L410" s="100" t="str">
        <f t="shared" si="6263"/>
        <v/>
      </c>
      <c r="M410" s="100" t="str">
        <f t="shared" si="6213"/>
        <v/>
      </c>
      <c r="N410" s="100" t="str">
        <f t="shared" si="6264"/>
        <v/>
      </c>
      <c r="O410" s="100" t="str">
        <f t="shared" si="6214"/>
        <v/>
      </c>
      <c r="P410" s="100" t="str">
        <f t="shared" si="6265"/>
        <v/>
      </c>
      <c r="Q410" s="100" t="str">
        <f t="shared" si="6215"/>
        <v/>
      </c>
      <c r="R410" s="100" t="str">
        <f t="shared" si="6266"/>
        <v/>
      </c>
      <c r="S410" s="100" t="str">
        <f t="shared" si="6216"/>
        <v/>
      </c>
      <c r="T410" s="100" t="str">
        <f t="shared" si="6267"/>
        <v/>
      </c>
      <c r="U410" s="100" t="str">
        <f t="shared" si="6217"/>
        <v/>
      </c>
      <c r="V410" s="100" t="str">
        <f t="shared" si="6268"/>
        <v/>
      </c>
      <c r="W410" s="100" t="str">
        <f t="shared" si="6218"/>
        <v/>
      </c>
      <c r="X410" s="100" t="str">
        <f t="shared" si="6269"/>
        <v/>
      </c>
      <c r="Y410" s="100" t="str">
        <f t="shared" si="6219"/>
        <v/>
      </c>
      <c r="Z410" s="100" t="str">
        <f t="shared" si="6270"/>
        <v/>
      </c>
      <c r="AA410" s="100" t="str">
        <f t="shared" si="6220"/>
        <v/>
      </c>
      <c r="AB410" s="100" t="str">
        <f t="shared" si="6271"/>
        <v/>
      </c>
      <c r="AC410" s="100" t="str">
        <f t="shared" si="6221"/>
        <v/>
      </c>
      <c r="AD410" s="100" t="str">
        <f t="shared" si="6272"/>
        <v/>
      </c>
      <c r="AE410" s="100" t="str">
        <f t="shared" si="6222"/>
        <v/>
      </c>
      <c r="AF410" s="100" t="str">
        <f t="shared" si="6273"/>
        <v/>
      </c>
      <c r="AG410" s="100" t="str">
        <f t="shared" si="6223"/>
        <v/>
      </c>
      <c r="AH410" s="100" t="str">
        <f t="shared" si="6274"/>
        <v/>
      </c>
      <c r="AI410" s="100" t="str">
        <f t="shared" si="6224"/>
        <v/>
      </c>
      <c r="AJ410" s="100" t="str">
        <f t="shared" si="6275"/>
        <v/>
      </c>
      <c r="AK410" s="100" t="str">
        <f t="shared" si="6225"/>
        <v/>
      </c>
      <c r="AL410" s="100" t="str">
        <f t="shared" si="6276"/>
        <v/>
      </c>
      <c r="AM410" s="100" t="str">
        <f t="shared" si="6226"/>
        <v/>
      </c>
      <c r="AN410" s="100" t="str">
        <f t="shared" si="6277"/>
        <v/>
      </c>
      <c r="AO410" s="100" t="str">
        <f t="shared" si="6227"/>
        <v/>
      </c>
      <c r="AP410" s="100" t="str">
        <f t="shared" si="6278"/>
        <v/>
      </c>
      <c r="AQ410" s="100" t="str">
        <f t="shared" si="6228"/>
        <v/>
      </c>
      <c r="AR410" s="100" t="str">
        <f t="shared" si="6279"/>
        <v/>
      </c>
      <c r="AS410" s="100" t="str">
        <f t="shared" si="6229"/>
        <v/>
      </c>
      <c r="AT410" s="100" t="str">
        <f t="shared" si="6280"/>
        <v/>
      </c>
      <c r="AU410" s="100" t="str">
        <f t="shared" si="6230"/>
        <v/>
      </c>
      <c r="AV410" s="100" t="str">
        <f t="shared" si="6281"/>
        <v/>
      </c>
      <c r="AW410" s="100" t="str">
        <f t="shared" si="6231"/>
        <v/>
      </c>
      <c r="AX410" s="100" t="str">
        <f t="shared" si="6282"/>
        <v/>
      </c>
      <c r="AY410" s="100" t="str">
        <f t="shared" si="6232"/>
        <v/>
      </c>
      <c r="AZ410" s="100" t="str">
        <f t="shared" si="6283"/>
        <v/>
      </c>
      <c r="BA410" s="100" t="str">
        <f t="shared" si="6233"/>
        <v/>
      </c>
      <c r="BB410" s="100" t="str">
        <f t="shared" si="6284"/>
        <v/>
      </c>
      <c r="BC410" s="100" t="str">
        <f>IFERROR(INDEX('INPUT INF'!$F$3:$F$601,MATCH($B410,'INPUT INF'!$A$3:$A$601,FALSE)),"")</f>
        <v/>
      </c>
      <c r="BD410" s="100" t="str">
        <f t="shared" si="6162"/>
        <v/>
      </c>
      <c r="BE410" s="100" t="str">
        <f t="shared" si="6285"/>
        <v/>
      </c>
      <c r="BF410" s="100" t="str">
        <f t="shared" si="6286"/>
        <v/>
      </c>
      <c r="BG410" s="115" t="str">
        <f t="shared" si="6287"/>
        <v/>
      </c>
      <c r="BH410" s="115" t="str">
        <f>IF(AND('INPUT INF'!$O$1="X",BG410="PASS"),BF410,IF($BG410="","0",IF('INPUT INF'!$N$63="YES",$BF410,"")))</f>
        <v>0</v>
      </c>
      <c r="BI410" s="115" t="str">
        <f>IF($BG410="","0",IF('INPUT INF'!$S$64="YES",$BF410,""))</f>
        <v>0</v>
      </c>
      <c r="BJ410" s="115" t="str">
        <f>IF($BG410="","0",IF('INPUT INF'!$S$65="YES",$BF410,""))</f>
        <v>0</v>
      </c>
      <c r="BL410" s="116" t="str">
        <f t="shared" si="6288"/>
        <v/>
      </c>
      <c r="BM410" s="116" t="str">
        <f t="shared" si="6289"/>
        <v/>
      </c>
      <c r="BN410" s="116" t="str">
        <f t="shared" si="6289"/>
        <v/>
      </c>
      <c r="BR410" s="116" t="str">
        <f t="shared" si="6290"/>
        <v/>
      </c>
      <c r="BS410" s="116" t="str">
        <f t="shared" si="6291"/>
        <v/>
      </c>
      <c r="BT410" s="116" t="str">
        <f t="shared" si="6291"/>
        <v/>
      </c>
      <c r="BX410" s="116" t="str">
        <f t="shared" si="6292"/>
        <v/>
      </c>
      <c r="BY410" s="116" t="str">
        <f t="shared" si="6293"/>
        <v/>
      </c>
      <c r="BZ410" s="116" t="str">
        <f t="shared" si="6293"/>
        <v/>
      </c>
      <c r="CD410" s="116" t="str">
        <f t="shared" si="6294"/>
        <v/>
      </c>
      <c r="CE410" s="116" t="str">
        <f t="shared" si="6295"/>
        <v/>
      </c>
      <c r="CF410" s="116" t="str">
        <f t="shared" si="6296"/>
        <v/>
      </c>
      <c r="CJ410" s="116" t="str">
        <f t="shared" si="6297"/>
        <v/>
      </c>
      <c r="CK410" s="116" t="str">
        <f t="shared" si="6298"/>
        <v/>
      </c>
      <c r="CL410" s="116" t="str">
        <f t="shared" si="6299"/>
        <v/>
      </c>
      <c r="CP410" s="116" t="str">
        <f t="shared" si="6300"/>
        <v/>
      </c>
      <c r="CQ410" s="116" t="str">
        <f t="shared" si="6301"/>
        <v/>
      </c>
      <c r="CR410" s="116" t="str">
        <f t="shared" si="6302"/>
        <v/>
      </c>
      <c r="DH410" s="115" t="str">
        <f t="shared" si="6303"/>
        <v/>
      </c>
      <c r="DI410" s="115" t="str">
        <f t="shared" si="6234"/>
        <v/>
      </c>
      <c r="DJ410" s="115" t="str">
        <f t="shared" si="6235"/>
        <v/>
      </c>
      <c r="DK410" s="115" t="str">
        <f t="shared" si="6236"/>
        <v/>
      </c>
      <c r="DL410" s="115" t="str">
        <f t="shared" si="6237"/>
        <v/>
      </c>
      <c r="DM410" s="115" t="str">
        <f t="shared" si="6238"/>
        <v/>
      </c>
      <c r="DN410" s="115" t="str">
        <f t="shared" si="6239"/>
        <v/>
      </c>
      <c r="DO410" s="115" t="str">
        <f t="shared" si="6240"/>
        <v/>
      </c>
      <c r="DP410" s="115" t="str">
        <f t="shared" si="6241"/>
        <v/>
      </c>
      <c r="DQ410" s="115" t="str">
        <f t="shared" si="6242"/>
        <v/>
      </c>
      <c r="DR410" s="115" t="str">
        <f t="shared" si="6243"/>
        <v/>
      </c>
      <c r="DS410" s="115" t="str">
        <f t="shared" si="6244"/>
        <v/>
      </c>
      <c r="DT410" s="115" t="str">
        <f t="shared" si="6245"/>
        <v/>
      </c>
      <c r="DU410" s="115" t="str">
        <f t="shared" si="6246"/>
        <v/>
      </c>
      <c r="DV410" s="115" t="str">
        <f t="shared" si="6247"/>
        <v/>
      </c>
      <c r="DW410" s="115" t="str">
        <f t="shared" si="6248"/>
        <v/>
      </c>
      <c r="DX410" s="115" t="str">
        <f t="shared" si="6249"/>
        <v/>
      </c>
      <c r="DY410" s="115" t="str">
        <f t="shared" si="6250"/>
        <v/>
      </c>
      <c r="DZ410" s="115" t="str">
        <f t="shared" si="6251"/>
        <v/>
      </c>
      <c r="EA410" s="115" t="str">
        <f t="shared" si="6252"/>
        <v/>
      </c>
      <c r="EB410" s="115" t="str">
        <f t="shared" si="6253"/>
        <v/>
      </c>
      <c r="EC410" s="115" t="str">
        <f t="shared" si="6254"/>
        <v/>
      </c>
      <c r="ED410" s="115" t="str">
        <f t="shared" si="6255"/>
        <v/>
      </c>
      <c r="EE410" s="115" t="str">
        <f t="shared" si="6256"/>
        <v/>
      </c>
      <c r="EF410" s="115" t="str">
        <f t="shared" si="6257"/>
        <v/>
      </c>
      <c r="EG410" s="115" t="str">
        <f t="shared" si="6304"/>
        <v/>
      </c>
      <c r="EH410" s="115" t="str">
        <f t="shared" si="6305"/>
        <v/>
      </c>
      <c r="EI410" s="115" t="str">
        <f t="shared" si="6306"/>
        <v/>
      </c>
      <c r="EJ410" s="115" t="str">
        <f t="shared" si="6307"/>
        <v/>
      </c>
      <c r="EK410" s="115" t="str">
        <f t="shared" si="6308"/>
        <v/>
      </c>
      <c r="EL410" s="115" t="str">
        <f t="shared" si="6309"/>
        <v/>
      </c>
      <c r="EM410" s="115" t="str">
        <f t="shared" si="6310"/>
        <v/>
      </c>
      <c r="EN410" s="115" t="str">
        <f t="shared" si="6311"/>
        <v/>
      </c>
      <c r="EO410" s="115" t="str">
        <f t="shared" si="6312"/>
        <v/>
      </c>
      <c r="EP410" s="115" t="str">
        <f t="shared" si="6313"/>
        <v/>
      </c>
      <c r="EQ410" s="115" t="str">
        <f t="shared" si="6314"/>
        <v/>
      </c>
      <c r="ER410" s="115" t="str">
        <f t="shared" si="6315"/>
        <v/>
      </c>
      <c r="ES410" s="115" t="str">
        <f t="shared" si="6316"/>
        <v/>
      </c>
      <c r="ET410" s="115" t="str">
        <f t="shared" si="6317"/>
        <v/>
      </c>
      <c r="EU410" s="115" t="str">
        <f t="shared" si="6318"/>
        <v/>
      </c>
      <c r="EV410" s="115" t="str">
        <f t="shared" si="6319"/>
        <v/>
      </c>
      <c r="EW410" s="115" t="str">
        <f t="shared" si="6320"/>
        <v/>
      </c>
      <c r="EX410" s="115" t="str">
        <f t="shared" si="6321"/>
        <v/>
      </c>
      <c r="EY410" s="115" t="str">
        <f t="shared" si="6322"/>
        <v/>
      </c>
      <c r="EZ410" s="115" t="str">
        <f t="shared" si="6323"/>
        <v/>
      </c>
      <c r="FA410" s="115" t="str">
        <f t="shared" si="6324"/>
        <v/>
      </c>
      <c r="FB410" s="115" t="str">
        <f t="shared" si="6325"/>
        <v/>
      </c>
      <c r="FC410" s="115" t="str">
        <f t="shared" si="6326"/>
        <v/>
      </c>
      <c r="FD410" s="115" t="str">
        <f t="shared" si="6327"/>
        <v/>
      </c>
      <c r="FE410" s="115" t="str">
        <f t="shared" si="6328"/>
        <v/>
      </c>
      <c r="GY410" s="135"/>
      <c r="GZ410" s="135"/>
      <c r="HA410" s="135"/>
      <c r="HB410" s="135"/>
      <c r="HC410" s="135"/>
      <c r="HD410" s="135"/>
      <c r="HE410" s="135"/>
    </row>
    <row r="411" spans="1:213" ht="15" customHeight="1" x14ac:dyDescent="0.25">
      <c r="A411" s="115">
        <v>409</v>
      </c>
      <c r="B411" s="115" t="str">
        <f t="shared" si="6141"/>
        <v/>
      </c>
      <c r="C411" s="115" t="s">
        <v>68</v>
      </c>
      <c r="D411" s="100">
        <f t="shared" si="6144"/>
        <v>0</v>
      </c>
      <c r="E411" s="100" t="str">
        <f t="shared" si="6259"/>
        <v/>
      </c>
      <c r="F411" s="100" t="str">
        <f t="shared" si="6260"/>
        <v/>
      </c>
      <c r="G411" s="100" t="str">
        <f t="shared" si="6210"/>
        <v/>
      </c>
      <c r="H411" s="100" t="str">
        <f t="shared" si="6261"/>
        <v/>
      </c>
      <c r="I411" s="100" t="str">
        <f t="shared" si="6211"/>
        <v/>
      </c>
      <c r="J411" s="100" t="str">
        <f t="shared" si="6262"/>
        <v/>
      </c>
      <c r="K411" s="100" t="str">
        <f t="shared" si="6212"/>
        <v/>
      </c>
      <c r="L411" s="100" t="str">
        <f t="shared" si="6263"/>
        <v/>
      </c>
      <c r="M411" s="100" t="str">
        <f t="shared" si="6213"/>
        <v/>
      </c>
      <c r="N411" s="100" t="str">
        <f t="shared" si="6264"/>
        <v/>
      </c>
      <c r="O411" s="100" t="str">
        <f t="shared" si="6214"/>
        <v/>
      </c>
      <c r="P411" s="100" t="str">
        <f t="shared" si="6265"/>
        <v/>
      </c>
      <c r="Q411" s="100" t="str">
        <f t="shared" si="6215"/>
        <v/>
      </c>
      <c r="R411" s="100" t="str">
        <f t="shared" si="6266"/>
        <v/>
      </c>
      <c r="S411" s="100" t="str">
        <f t="shared" si="6216"/>
        <v/>
      </c>
      <c r="T411" s="100" t="str">
        <f t="shared" si="6267"/>
        <v/>
      </c>
      <c r="U411" s="100" t="str">
        <f t="shared" si="6217"/>
        <v/>
      </c>
      <c r="V411" s="100" t="str">
        <f t="shared" si="6268"/>
        <v/>
      </c>
      <c r="W411" s="100" t="str">
        <f t="shared" si="6218"/>
        <v/>
      </c>
      <c r="X411" s="100" t="str">
        <f t="shared" si="6269"/>
        <v/>
      </c>
      <c r="Y411" s="100" t="str">
        <f t="shared" si="6219"/>
        <v/>
      </c>
      <c r="Z411" s="100" t="str">
        <f t="shared" si="6270"/>
        <v/>
      </c>
      <c r="AA411" s="100" t="str">
        <f t="shared" si="6220"/>
        <v/>
      </c>
      <c r="AB411" s="100" t="str">
        <f t="shared" si="6271"/>
        <v/>
      </c>
      <c r="AC411" s="100" t="str">
        <f t="shared" si="6221"/>
        <v/>
      </c>
      <c r="AD411" s="100" t="str">
        <f t="shared" si="6272"/>
        <v/>
      </c>
      <c r="AE411" s="100" t="str">
        <f t="shared" si="6222"/>
        <v/>
      </c>
      <c r="AF411" s="100" t="str">
        <f t="shared" si="6273"/>
        <v/>
      </c>
      <c r="AG411" s="100" t="str">
        <f t="shared" si="6223"/>
        <v/>
      </c>
      <c r="AH411" s="100" t="str">
        <f t="shared" si="6274"/>
        <v/>
      </c>
      <c r="AI411" s="100" t="str">
        <f t="shared" si="6224"/>
        <v/>
      </c>
      <c r="AJ411" s="100" t="str">
        <f t="shared" si="6275"/>
        <v/>
      </c>
      <c r="AK411" s="100" t="str">
        <f t="shared" si="6225"/>
        <v/>
      </c>
      <c r="AL411" s="100" t="str">
        <f t="shared" si="6276"/>
        <v/>
      </c>
      <c r="AM411" s="100" t="str">
        <f t="shared" si="6226"/>
        <v/>
      </c>
      <c r="AN411" s="100" t="str">
        <f t="shared" si="6277"/>
        <v/>
      </c>
      <c r="AO411" s="100" t="str">
        <f t="shared" si="6227"/>
        <v/>
      </c>
      <c r="AP411" s="100" t="str">
        <f t="shared" si="6278"/>
        <v/>
      </c>
      <c r="AQ411" s="100" t="str">
        <f t="shared" si="6228"/>
        <v/>
      </c>
      <c r="AR411" s="100" t="str">
        <f t="shared" si="6279"/>
        <v/>
      </c>
      <c r="AS411" s="100" t="str">
        <f t="shared" si="6229"/>
        <v/>
      </c>
      <c r="AT411" s="100" t="str">
        <f t="shared" si="6280"/>
        <v/>
      </c>
      <c r="AU411" s="100" t="str">
        <f t="shared" si="6230"/>
        <v/>
      </c>
      <c r="AV411" s="100" t="str">
        <f t="shared" si="6281"/>
        <v/>
      </c>
      <c r="AW411" s="100" t="str">
        <f t="shared" si="6231"/>
        <v/>
      </c>
      <c r="AX411" s="100" t="str">
        <f t="shared" si="6282"/>
        <v/>
      </c>
      <c r="AY411" s="100" t="str">
        <f t="shared" si="6232"/>
        <v/>
      </c>
      <c r="AZ411" s="100" t="str">
        <f t="shared" si="6283"/>
        <v/>
      </c>
      <c r="BA411" s="100" t="str">
        <f t="shared" si="6233"/>
        <v/>
      </c>
      <c r="BB411" s="100" t="str">
        <f t="shared" si="6284"/>
        <v/>
      </c>
      <c r="BC411" s="100" t="str">
        <f>IFERROR(INDEX('INPUT INF'!$F$3:$F$601,MATCH($B411,'INPUT INF'!$A$3:$A$601,FALSE)),"")</f>
        <v/>
      </c>
      <c r="BD411" s="100" t="str">
        <f t="shared" si="6162"/>
        <v/>
      </c>
      <c r="BE411" s="100" t="str">
        <f t="shared" si="6285"/>
        <v/>
      </c>
      <c r="BF411" s="100" t="str">
        <f t="shared" si="6286"/>
        <v/>
      </c>
      <c r="BG411" s="115" t="str">
        <f t="shared" si="6287"/>
        <v/>
      </c>
      <c r="BH411" s="115" t="str">
        <f>IF(AND('INPUT INF'!$O$1="X",BG411="PASS"),BF411,IF($BG411="","0",IF('INPUT INF'!$N$63="YES",$BF411,"")))</f>
        <v>0</v>
      </c>
      <c r="BI411" s="115" t="str">
        <f>IF($BG411="","0",IF('INPUT INF'!$S$64="YES",$BF411,""))</f>
        <v>0</v>
      </c>
      <c r="BJ411" s="115" t="str">
        <f>IF($BG411="","0",IF('INPUT INF'!$S$65="YES",$BF411,""))</f>
        <v>0</v>
      </c>
      <c r="BL411" s="116" t="str">
        <f t="shared" si="6288"/>
        <v/>
      </c>
      <c r="BM411" s="116" t="str">
        <f t="shared" si="6289"/>
        <v/>
      </c>
      <c r="BN411" s="116" t="str">
        <f t="shared" si="6289"/>
        <v/>
      </c>
      <c r="BR411" s="116" t="str">
        <f t="shared" si="6290"/>
        <v/>
      </c>
      <c r="BS411" s="116" t="str">
        <f t="shared" si="6291"/>
        <v/>
      </c>
      <c r="BT411" s="116" t="str">
        <f t="shared" si="6291"/>
        <v/>
      </c>
      <c r="BX411" s="116" t="str">
        <f t="shared" si="6292"/>
        <v/>
      </c>
      <c r="BY411" s="116" t="str">
        <f t="shared" si="6293"/>
        <v/>
      </c>
      <c r="BZ411" s="116" t="str">
        <f t="shared" si="6293"/>
        <v/>
      </c>
      <c r="CD411" s="116" t="str">
        <f t="shared" si="6294"/>
        <v/>
      </c>
      <c r="CE411" s="116" t="str">
        <f t="shared" si="6295"/>
        <v/>
      </c>
      <c r="CF411" s="116" t="str">
        <f t="shared" si="6296"/>
        <v/>
      </c>
      <c r="CJ411" s="116" t="str">
        <f t="shared" si="6297"/>
        <v/>
      </c>
      <c r="CK411" s="116" t="str">
        <f t="shared" si="6298"/>
        <v/>
      </c>
      <c r="CL411" s="116" t="str">
        <f t="shared" si="6299"/>
        <v/>
      </c>
      <c r="CP411" s="116" t="str">
        <f t="shared" si="6300"/>
        <v/>
      </c>
      <c r="CQ411" s="116" t="str">
        <f t="shared" si="6301"/>
        <v/>
      </c>
      <c r="CR411" s="116" t="str">
        <f t="shared" si="6302"/>
        <v/>
      </c>
      <c r="DH411" s="115" t="str">
        <f t="shared" si="6303"/>
        <v/>
      </c>
      <c r="DI411" s="115" t="str">
        <f t="shared" si="6234"/>
        <v/>
      </c>
      <c r="DJ411" s="115" t="str">
        <f t="shared" si="6235"/>
        <v/>
      </c>
      <c r="DK411" s="115" t="str">
        <f t="shared" si="6236"/>
        <v/>
      </c>
      <c r="DL411" s="115" t="str">
        <f t="shared" si="6237"/>
        <v/>
      </c>
      <c r="DM411" s="115" t="str">
        <f t="shared" si="6238"/>
        <v/>
      </c>
      <c r="DN411" s="115" t="str">
        <f t="shared" si="6239"/>
        <v/>
      </c>
      <c r="DO411" s="115" t="str">
        <f t="shared" si="6240"/>
        <v/>
      </c>
      <c r="DP411" s="115" t="str">
        <f t="shared" si="6241"/>
        <v/>
      </c>
      <c r="DQ411" s="115" t="str">
        <f t="shared" si="6242"/>
        <v/>
      </c>
      <c r="DR411" s="115" t="str">
        <f t="shared" si="6243"/>
        <v/>
      </c>
      <c r="DS411" s="115" t="str">
        <f t="shared" si="6244"/>
        <v/>
      </c>
      <c r="DT411" s="115" t="str">
        <f t="shared" si="6245"/>
        <v/>
      </c>
      <c r="DU411" s="115" t="str">
        <f t="shared" si="6246"/>
        <v/>
      </c>
      <c r="DV411" s="115" t="str">
        <f t="shared" si="6247"/>
        <v/>
      </c>
      <c r="DW411" s="115" t="str">
        <f t="shared" si="6248"/>
        <v/>
      </c>
      <c r="DX411" s="115" t="str">
        <f t="shared" si="6249"/>
        <v/>
      </c>
      <c r="DY411" s="115" t="str">
        <f t="shared" si="6250"/>
        <v/>
      </c>
      <c r="DZ411" s="115" t="str">
        <f t="shared" si="6251"/>
        <v/>
      </c>
      <c r="EA411" s="115" t="str">
        <f t="shared" si="6252"/>
        <v/>
      </c>
      <c r="EB411" s="115" t="str">
        <f t="shared" si="6253"/>
        <v/>
      </c>
      <c r="EC411" s="115" t="str">
        <f t="shared" si="6254"/>
        <v/>
      </c>
      <c r="ED411" s="115" t="str">
        <f t="shared" si="6255"/>
        <v/>
      </c>
      <c r="EE411" s="115" t="str">
        <f t="shared" si="6256"/>
        <v/>
      </c>
      <c r="EF411" s="115" t="str">
        <f t="shared" si="6257"/>
        <v/>
      </c>
      <c r="EG411" s="115" t="str">
        <f t="shared" si="6304"/>
        <v/>
      </c>
      <c r="EH411" s="115" t="str">
        <f t="shared" si="6305"/>
        <v/>
      </c>
      <c r="EI411" s="115" t="str">
        <f t="shared" si="6306"/>
        <v/>
      </c>
      <c r="EJ411" s="115" t="str">
        <f t="shared" si="6307"/>
        <v/>
      </c>
      <c r="EK411" s="115" t="str">
        <f t="shared" si="6308"/>
        <v/>
      </c>
      <c r="EL411" s="115" t="str">
        <f t="shared" si="6309"/>
        <v/>
      </c>
      <c r="EM411" s="115" t="str">
        <f t="shared" si="6310"/>
        <v/>
      </c>
      <c r="EN411" s="115" t="str">
        <f t="shared" si="6311"/>
        <v/>
      </c>
      <c r="EO411" s="115" t="str">
        <f t="shared" si="6312"/>
        <v/>
      </c>
      <c r="EP411" s="115" t="str">
        <f t="shared" si="6313"/>
        <v/>
      </c>
      <c r="EQ411" s="115" t="str">
        <f t="shared" si="6314"/>
        <v/>
      </c>
      <c r="ER411" s="115" t="str">
        <f t="shared" si="6315"/>
        <v/>
      </c>
      <c r="ES411" s="115" t="str">
        <f t="shared" si="6316"/>
        <v/>
      </c>
      <c r="ET411" s="115" t="str">
        <f t="shared" si="6317"/>
        <v/>
      </c>
      <c r="EU411" s="115" t="str">
        <f t="shared" si="6318"/>
        <v/>
      </c>
      <c r="EV411" s="115" t="str">
        <f t="shared" si="6319"/>
        <v/>
      </c>
      <c r="EW411" s="115" t="str">
        <f t="shared" si="6320"/>
        <v/>
      </c>
      <c r="EX411" s="115" t="str">
        <f t="shared" si="6321"/>
        <v/>
      </c>
      <c r="EY411" s="115" t="str">
        <f t="shared" si="6322"/>
        <v/>
      </c>
      <c r="EZ411" s="115" t="str">
        <f t="shared" si="6323"/>
        <v/>
      </c>
      <c r="FA411" s="115" t="str">
        <f t="shared" si="6324"/>
        <v/>
      </c>
      <c r="FB411" s="115" t="str">
        <f t="shared" si="6325"/>
        <v/>
      </c>
      <c r="FC411" s="115" t="str">
        <f t="shared" si="6326"/>
        <v/>
      </c>
      <c r="FD411" s="115" t="str">
        <f t="shared" si="6327"/>
        <v/>
      </c>
      <c r="FE411" s="115" t="str">
        <f t="shared" si="6328"/>
        <v/>
      </c>
      <c r="GY411" s="135"/>
      <c r="GZ411" s="135"/>
      <c r="HA411" s="135"/>
      <c r="HB411" s="135"/>
      <c r="HC411" s="135"/>
      <c r="HD411" s="135"/>
      <c r="HE411" s="135"/>
    </row>
    <row r="412" spans="1:213" ht="15" customHeight="1" x14ac:dyDescent="0.25">
      <c r="A412" s="115">
        <v>410</v>
      </c>
      <c r="B412" s="115" t="str">
        <f t="shared" si="6141"/>
        <v/>
      </c>
      <c r="C412" s="115" t="s">
        <v>68</v>
      </c>
      <c r="D412" s="100">
        <f t="shared" si="6144"/>
        <v>0</v>
      </c>
      <c r="E412" s="100" t="str">
        <f t="shared" si="6259"/>
        <v/>
      </c>
      <c r="F412" s="100" t="str">
        <f t="shared" si="6260"/>
        <v/>
      </c>
      <c r="G412" s="100" t="str">
        <f t="shared" si="6210"/>
        <v/>
      </c>
      <c r="H412" s="100" t="str">
        <f t="shared" si="6261"/>
        <v/>
      </c>
      <c r="I412" s="100" t="str">
        <f t="shared" si="6211"/>
        <v/>
      </c>
      <c r="J412" s="100" t="str">
        <f t="shared" si="6262"/>
        <v/>
      </c>
      <c r="K412" s="100" t="str">
        <f t="shared" si="6212"/>
        <v/>
      </c>
      <c r="L412" s="100" t="str">
        <f t="shared" si="6263"/>
        <v/>
      </c>
      <c r="M412" s="100" t="str">
        <f t="shared" si="6213"/>
        <v/>
      </c>
      <c r="N412" s="100" t="str">
        <f t="shared" si="6264"/>
        <v/>
      </c>
      <c r="O412" s="100" t="str">
        <f t="shared" si="6214"/>
        <v/>
      </c>
      <c r="P412" s="100" t="str">
        <f t="shared" si="6265"/>
        <v/>
      </c>
      <c r="Q412" s="100" t="str">
        <f t="shared" si="6215"/>
        <v/>
      </c>
      <c r="R412" s="100" t="str">
        <f t="shared" si="6266"/>
        <v/>
      </c>
      <c r="S412" s="100" t="str">
        <f t="shared" si="6216"/>
        <v/>
      </c>
      <c r="T412" s="100" t="str">
        <f t="shared" si="6267"/>
        <v/>
      </c>
      <c r="U412" s="100" t="str">
        <f t="shared" si="6217"/>
        <v/>
      </c>
      <c r="V412" s="100" t="str">
        <f t="shared" si="6268"/>
        <v/>
      </c>
      <c r="W412" s="100" t="str">
        <f t="shared" si="6218"/>
        <v/>
      </c>
      <c r="X412" s="100" t="str">
        <f t="shared" si="6269"/>
        <v/>
      </c>
      <c r="Y412" s="100" t="str">
        <f t="shared" si="6219"/>
        <v/>
      </c>
      <c r="Z412" s="100" t="str">
        <f t="shared" si="6270"/>
        <v/>
      </c>
      <c r="AA412" s="100" t="str">
        <f t="shared" si="6220"/>
        <v/>
      </c>
      <c r="AB412" s="100" t="str">
        <f t="shared" si="6271"/>
        <v/>
      </c>
      <c r="AC412" s="100" t="str">
        <f t="shared" si="6221"/>
        <v/>
      </c>
      <c r="AD412" s="100" t="str">
        <f t="shared" si="6272"/>
        <v/>
      </c>
      <c r="AE412" s="100" t="str">
        <f t="shared" si="6222"/>
        <v/>
      </c>
      <c r="AF412" s="100" t="str">
        <f t="shared" si="6273"/>
        <v/>
      </c>
      <c r="AG412" s="100" t="str">
        <f t="shared" si="6223"/>
        <v/>
      </c>
      <c r="AH412" s="100" t="str">
        <f t="shared" si="6274"/>
        <v/>
      </c>
      <c r="AI412" s="100" t="str">
        <f t="shared" si="6224"/>
        <v/>
      </c>
      <c r="AJ412" s="100" t="str">
        <f t="shared" si="6275"/>
        <v/>
      </c>
      <c r="AK412" s="100" t="str">
        <f t="shared" si="6225"/>
        <v/>
      </c>
      <c r="AL412" s="100" t="str">
        <f t="shared" si="6276"/>
        <v/>
      </c>
      <c r="AM412" s="100" t="str">
        <f t="shared" si="6226"/>
        <v/>
      </c>
      <c r="AN412" s="100" t="str">
        <f t="shared" si="6277"/>
        <v/>
      </c>
      <c r="AO412" s="100" t="str">
        <f t="shared" si="6227"/>
        <v/>
      </c>
      <c r="AP412" s="100" t="str">
        <f t="shared" si="6278"/>
        <v/>
      </c>
      <c r="AQ412" s="100" t="str">
        <f t="shared" si="6228"/>
        <v/>
      </c>
      <c r="AR412" s="100" t="str">
        <f t="shared" si="6279"/>
        <v/>
      </c>
      <c r="AS412" s="100" t="str">
        <f t="shared" si="6229"/>
        <v/>
      </c>
      <c r="AT412" s="100" t="str">
        <f t="shared" si="6280"/>
        <v/>
      </c>
      <c r="AU412" s="100" t="str">
        <f t="shared" si="6230"/>
        <v/>
      </c>
      <c r="AV412" s="100" t="str">
        <f t="shared" si="6281"/>
        <v/>
      </c>
      <c r="AW412" s="100" t="str">
        <f t="shared" si="6231"/>
        <v/>
      </c>
      <c r="AX412" s="100" t="str">
        <f t="shared" si="6282"/>
        <v/>
      </c>
      <c r="AY412" s="100" t="str">
        <f t="shared" si="6232"/>
        <v/>
      </c>
      <c r="AZ412" s="100" t="str">
        <f t="shared" si="6283"/>
        <v/>
      </c>
      <c r="BA412" s="100" t="str">
        <f t="shared" si="6233"/>
        <v/>
      </c>
      <c r="BB412" s="100" t="str">
        <f t="shared" si="6284"/>
        <v/>
      </c>
      <c r="BC412" s="100" t="str">
        <f>IFERROR(INDEX('INPUT INF'!$F$3:$F$601,MATCH($B412,'INPUT INF'!$A$3:$A$601,FALSE)),"")</f>
        <v/>
      </c>
      <c r="BD412" s="100" t="str">
        <f t="shared" si="6162"/>
        <v/>
      </c>
      <c r="BE412" s="100" t="str">
        <f t="shared" si="6285"/>
        <v/>
      </c>
      <c r="BF412" s="100" t="str">
        <f t="shared" si="6286"/>
        <v/>
      </c>
      <c r="BG412" s="115" t="str">
        <f t="shared" si="6287"/>
        <v/>
      </c>
      <c r="BH412" s="115" t="str">
        <f>IF(AND('INPUT INF'!$O$1="X",BG412="PASS"),BF412,IF($BG412="","0",IF('INPUT INF'!$N$63="YES",$BF412,"")))</f>
        <v>0</v>
      </c>
      <c r="BI412" s="115" t="str">
        <f>IF($BG412="","0",IF('INPUT INF'!$S$64="YES",$BF412,""))</f>
        <v>0</v>
      </c>
      <c r="BJ412" s="115" t="str">
        <f>IF($BG412="","0",IF('INPUT INF'!$S$65="YES",$BF412,""))</f>
        <v>0</v>
      </c>
      <c r="BL412" s="116" t="str">
        <f t="shared" si="6288"/>
        <v/>
      </c>
      <c r="BM412" s="116" t="str">
        <f t="shared" si="6289"/>
        <v/>
      </c>
      <c r="BN412" s="116" t="str">
        <f t="shared" si="6289"/>
        <v/>
      </c>
      <c r="BR412" s="116" t="str">
        <f t="shared" si="6290"/>
        <v/>
      </c>
      <c r="BS412" s="116" t="str">
        <f t="shared" si="6291"/>
        <v/>
      </c>
      <c r="BT412" s="116" t="str">
        <f t="shared" si="6291"/>
        <v/>
      </c>
      <c r="BX412" s="116" t="str">
        <f t="shared" si="6292"/>
        <v/>
      </c>
      <c r="BY412" s="116" t="str">
        <f t="shared" si="6293"/>
        <v/>
      </c>
      <c r="BZ412" s="116" t="str">
        <f t="shared" si="6293"/>
        <v/>
      </c>
      <c r="CD412" s="116" t="str">
        <f t="shared" si="6294"/>
        <v/>
      </c>
      <c r="CE412" s="116" t="str">
        <f t="shared" si="6295"/>
        <v/>
      </c>
      <c r="CF412" s="116" t="str">
        <f t="shared" si="6296"/>
        <v/>
      </c>
      <c r="CJ412" s="116" t="str">
        <f t="shared" si="6297"/>
        <v/>
      </c>
      <c r="CK412" s="116" t="str">
        <f t="shared" si="6298"/>
        <v/>
      </c>
      <c r="CL412" s="116" t="str">
        <f t="shared" si="6299"/>
        <v/>
      </c>
      <c r="CP412" s="116" t="str">
        <f t="shared" si="6300"/>
        <v/>
      </c>
      <c r="CQ412" s="116" t="str">
        <f t="shared" si="6301"/>
        <v/>
      </c>
      <c r="CR412" s="116" t="str">
        <f t="shared" si="6302"/>
        <v/>
      </c>
      <c r="DH412" s="115" t="str">
        <f t="shared" si="6303"/>
        <v/>
      </c>
      <c r="DI412" s="115" t="str">
        <f t="shared" si="6234"/>
        <v/>
      </c>
      <c r="DJ412" s="115" t="str">
        <f t="shared" si="6235"/>
        <v/>
      </c>
      <c r="DK412" s="115" t="str">
        <f t="shared" si="6236"/>
        <v/>
      </c>
      <c r="DL412" s="115" t="str">
        <f t="shared" si="6237"/>
        <v/>
      </c>
      <c r="DM412" s="115" t="str">
        <f t="shared" si="6238"/>
        <v/>
      </c>
      <c r="DN412" s="115" t="str">
        <f t="shared" si="6239"/>
        <v/>
      </c>
      <c r="DO412" s="115" t="str">
        <f t="shared" si="6240"/>
        <v/>
      </c>
      <c r="DP412" s="115" t="str">
        <f t="shared" si="6241"/>
        <v/>
      </c>
      <c r="DQ412" s="115" t="str">
        <f t="shared" si="6242"/>
        <v/>
      </c>
      <c r="DR412" s="115" t="str">
        <f t="shared" si="6243"/>
        <v/>
      </c>
      <c r="DS412" s="115" t="str">
        <f t="shared" si="6244"/>
        <v/>
      </c>
      <c r="DT412" s="115" t="str">
        <f t="shared" si="6245"/>
        <v/>
      </c>
      <c r="DU412" s="115" t="str">
        <f t="shared" si="6246"/>
        <v/>
      </c>
      <c r="DV412" s="115" t="str">
        <f t="shared" si="6247"/>
        <v/>
      </c>
      <c r="DW412" s="115" t="str">
        <f t="shared" si="6248"/>
        <v/>
      </c>
      <c r="DX412" s="115" t="str">
        <f t="shared" si="6249"/>
        <v/>
      </c>
      <c r="DY412" s="115" t="str">
        <f t="shared" si="6250"/>
        <v/>
      </c>
      <c r="DZ412" s="115" t="str">
        <f t="shared" si="6251"/>
        <v/>
      </c>
      <c r="EA412" s="115" t="str">
        <f t="shared" si="6252"/>
        <v/>
      </c>
      <c r="EB412" s="115" t="str">
        <f t="shared" si="6253"/>
        <v/>
      </c>
      <c r="EC412" s="115" t="str">
        <f t="shared" si="6254"/>
        <v/>
      </c>
      <c r="ED412" s="115" t="str">
        <f t="shared" si="6255"/>
        <v/>
      </c>
      <c r="EE412" s="115" t="str">
        <f t="shared" si="6256"/>
        <v/>
      </c>
      <c r="EF412" s="115" t="str">
        <f t="shared" si="6257"/>
        <v/>
      </c>
      <c r="EG412" s="115" t="str">
        <f t="shared" si="6304"/>
        <v/>
      </c>
      <c r="EH412" s="115" t="str">
        <f t="shared" si="6305"/>
        <v/>
      </c>
      <c r="EI412" s="115" t="str">
        <f t="shared" si="6306"/>
        <v/>
      </c>
      <c r="EJ412" s="115" t="str">
        <f t="shared" si="6307"/>
        <v/>
      </c>
      <c r="EK412" s="115" t="str">
        <f t="shared" si="6308"/>
        <v/>
      </c>
      <c r="EL412" s="115" t="str">
        <f t="shared" si="6309"/>
        <v/>
      </c>
      <c r="EM412" s="115" t="str">
        <f t="shared" si="6310"/>
        <v/>
      </c>
      <c r="EN412" s="115" t="str">
        <f t="shared" si="6311"/>
        <v/>
      </c>
      <c r="EO412" s="115" t="str">
        <f t="shared" si="6312"/>
        <v/>
      </c>
      <c r="EP412" s="115" t="str">
        <f t="shared" si="6313"/>
        <v/>
      </c>
      <c r="EQ412" s="115" t="str">
        <f t="shared" si="6314"/>
        <v/>
      </c>
      <c r="ER412" s="115" t="str">
        <f t="shared" si="6315"/>
        <v/>
      </c>
      <c r="ES412" s="115" t="str">
        <f t="shared" si="6316"/>
        <v/>
      </c>
      <c r="ET412" s="115" t="str">
        <f t="shared" si="6317"/>
        <v/>
      </c>
      <c r="EU412" s="115" t="str">
        <f t="shared" si="6318"/>
        <v/>
      </c>
      <c r="EV412" s="115" t="str">
        <f t="shared" si="6319"/>
        <v/>
      </c>
      <c r="EW412" s="115" t="str">
        <f t="shared" si="6320"/>
        <v/>
      </c>
      <c r="EX412" s="115" t="str">
        <f t="shared" si="6321"/>
        <v/>
      </c>
      <c r="EY412" s="115" t="str">
        <f t="shared" si="6322"/>
        <v/>
      </c>
      <c r="EZ412" s="115" t="str">
        <f t="shared" si="6323"/>
        <v/>
      </c>
      <c r="FA412" s="115" t="str">
        <f t="shared" si="6324"/>
        <v/>
      </c>
      <c r="FB412" s="115" t="str">
        <f t="shared" si="6325"/>
        <v/>
      </c>
      <c r="FC412" s="115" t="str">
        <f t="shared" si="6326"/>
        <v/>
      </c>
      <c r="FD412" s="115" t="str">
        <f t="shared" si="6327"/>
        <v/>
      </c>
      <c r="FE412" s="115" t="str">
        <f t="shared" si="6328"/>
        <v/>
      </c>
      <c r="GY412" s="135"/>
      <c r="GZ412" s="135"/>
      <c r="HA412" s="135"/>
      <c r="HB412" s="135"/>
      <c r="HC412" s="135"/>
      <c r="HD412" s="135"/>
      <c r="HE412" s="135"/>
    </row>
    <row r="413" spans="1:213" ht="15" customHeight="1" x14ac:dyDescent="0.25">
      <c r="A413" s="115">
        <v>411</v>
      </c>
      <c r="B413" s="115" t="str">
        <f t="shared" si="6141"/>
        <v/>
      </c>
      <c r="C413" s="115" t="s">
        <v>68</v>
      </c>
      <c r="D413" s="100">
        <f t="shared" si="6144"/>
        <v>0</v>
      </c>
      <c r="E413" s="100" t="str">
        <f t="shared" si="6259"/>
        <v/>
      </c>
      <c r="F413" s="100" t="str">
        <f t="shared" si="6260"/>
        <v/>
      </c>
      <c r="G413" s="100" t="str">
        <f t="shared" si="6210"/>
        <v/>
      </c>
      <c r="H413" s="100" t="str">
        <f t="shared" si="6261"/>
        <v/>
      </c>
      <c r="I413" s="100" t="str">
        <f t="shared" si="6211"/>
        <v/>
      </c>
      <c r="J413" s="100" t="str">
        <f t="shared" si="6262"/>
        <v/>
      </c>
      <c r="K413" s="100" t="str">
        <f t="shared" si="6212"/>
        <v/>
      </c>
      <c r="L413" s="100" t="str">
        <f t="shared" si="6263"/>
        <v/>
      </c>
      <c r="M413" s="100" t="str">
        <f t="shared" si="6213"/>
        <v/>
      </c>
      <c r="N413" s="100" t="str">
        <f t="shared" si="6264"/>
        <v/>
      </c>
      <c r="O413" s="100" t="str">
        <f t="shared" si="6214"/>
        <v/>
      </c>
      <c r="P413" s="100" t="str">
        <f t="shared" si="6265"/>
        <v/>
      </c>
      <c r="Q413" s="100" t="str">
        <f t="shared" si="6215"/>
        <v/>
      </c>
      <c r="R413" s="100" t="str">
        <f t="shared" si="6266"/>
        <v/>
      </c>
      <c r="S413" s="100" t="str">
        <f t="shared" si="6216"/>
        <v/>
      </c>
      <c r="T413" s="100" t="str">
        <f t="shared" si="6267"/>
        <v/>
      </c>
      <c r="U413" s="100" t="str">
        <f t="shared" si="6217"/>
        <v/>
      </c>
      <c r="V413" s="100" t="str">
        <f t="shared" si="6268"/>
        <v/>
      </c>
      <c r="W413" s="100" t="str">
        <f t="shared" si="6218"/>
        <v/>
      </c>
      <c r="X413" s="100" t="str">
        <f t="shared" si="6269"/>
        <v/>
      </c>
      <c r="Y413" s="100" t="str">
        <f t="shared" si="6219"/>
        <v/>
      </c>
      <c r="Z413" s="100" t="str">
        <f t="shared" si="6270"/>
        <v/>
      </c>
      <c r="AA413" s="100" t="str">
        <f t="shared" si="6220"/>
        <v/>
      </c>
      <c r="AB413" s="100" t="str">
        <f t="shared" si="6271"/>
        <v/>
      </c>
      <c r="AC413" s="100" t="str">
        <f t="shared" si="6221"/>
        <v/>
      </c>
      <c r="AD413" s="100" t="str">
        <f t="shared" si="6272"/>
        <v/>
      </c>
      <c r="AE413" s="100" t="str">
        <f t="shared" si="6222"/>
        <v/>
      </c>
      <c r="AF413" s="100" t="str">
        <f t="shared" si="6273"/>
        <v/>
      </c>
      <c r="AG413" s="100" t="str">
        <f t="shared" si="6223"/>
        <v/>
      </c>
      <c r="AH413" s="100" t="str">
        <f t="shared" si="6274"/>
        <v/>
      </c>
      <c r="AI413" s="100" t="str">
        <f t="shared" si="6224"/>
        <v/>
      </c>
      <c r="AJ413" s="100" t="str">
        <f t="shared" si="6275"/>
        <v/>
      </c>
      <c r="AK413" s="100" t="str">
        <f t="shared" si="6225"/>
        <v/>
      </c>
      <c r="AL413" s="100" t="str">
        <f t="shared" si="6276"/>
        <v/>
      </c>
      <c r="AM413" s="100" t="str">
        <f t="shared" si="6226"/>
        <v/>
      </c>
      <c r="AN413" s="100" t="str">
        <f t="shared" si="6277"/>
        <v/>
      </c>
      <c r="AO413" s="100" t="str">
        <f t="shared" si="6227"/>
        <v/>
      </c>
      <c r="AP413" s="100" t="str">
        <f t="shared" si="6278"/>
        <v/>
      </c>
      <c r="AQ413" s="100" t="str">
        <f t="shared" si="6228"/>
        <v/>
      </c>
      <c r="AR413" s="100" t="str">
        <f t="shared" si="6279"/>
        <v/>
      </c>
      <c r="AS413" s="100" t="str">
        <f t="shared" si="6229"/>
        <v/>
      </c>
      <c r="AT413" s="100" t="str">
        <f t="shared" si="6280"/>
        <v/>
      </c>
      <c r="AU413" s="100" t="str">
        <f t="shared" si="6230"/>
        <v/>
      </c>
      <c r="AV413" s="100" t="str">
        <f t="shared" si="6281"/>
        <v/>
      </c>
      <c r="AW413" s="100" t="str">
        <f t="shared" si="6231"/>
        <v/>
      </c>
      <c r="AX413" s="100" t="str">
        <f t="shared" si="6282"/>
        <v/>
      </c>
      <c r="AY413" s="100" t="str">
        <f t="shared" si="6232"/>
        <v/>
      </c>
      <c r="AZ413" s="100" t="str">
        <f t="shared" si="6283"/>
        <v/>
      </c>
      <c r="BA413" s="100" t="str">
        <f t="shared" si="6233"/>
        <v/>
      </c>
      <c r="BB413" s="100" t="str">
        <f t="shared" si="6284"/>
        <v/>
      </c>
      <c r="BC413" s="100" t="str">
        <f>IFERROR(INDEX('INPUT INF'!$F$3:$F$601,MATCH($B413,'INPUT INF'!$A$3:$A$601,FALSE)),"")</f>
        <v/>
      </c>
      <c r="BD413" s="100" t="str">
        <f t="shared" si="6162"/>
        <v/>
      </c>
      <c r="BE413" s="100" t="str">
        <f t="shared" si="6285"/>
        <v/>
      </c>
      <c r="BF413" s="100" t="str">
        <f t="shared" si="6286"/>
        <v/>
      </c>
      <c r="BG413" s="115" t="str">
        <f t="shared" si="6287"/>
        <v/>
      </c>
      <c r="BH413" s="115" t="str">
        <f>IF(AND('INPUT INF'!$O$1="X",BG413="PASS"),BF413,IF($BG413="","0",IF('INPUT INF'!$N$63="YES",$BF413,"")))</f>
        <v>0</v>
      </c>
      <c r="BI413" s="115" t="str">
        <f>IF($BG413="","0",IF('INPUT INF'!$S$64="YES",$BF413,""))</f>
        <v>0</v>
      </c>
      <c r="BJ413" s="115" t="str">
        <f>IF($BG413="","0",IF('INPUT INF'!$S$65="YES",$BF413,""))</f>
        <v>0</v>
      </c>
      <c r="BL413" s="116" t="str">
        <f t="shared" si="6288"/>
        <v/>
      </c>
      <c r="BM413" s="116" t="str">
        <f t="shared" si="6289"/>
        <v/>
      </c>
      <c r="BN413" s="116" t="str">
        <f t="shared" si="6289"/>
        <v/>
      </c>
      <c r="BR413" s="116" t="str">
        <f t="shared" si="6290"/>
        <v/>
      </c>
      <c r="BS413" s="116" t="str">
        <f t="shared" si="6291"/>
        <v/>
      </c>
      <c r="BT413" s="116" t="str">
        <f t="shared" si="6291"/>
        <v/>
      </c>
      <c r="BX413" s="116" t="str">
        <f t="shared" si="6292"/>
        <v/>
      </c>
      <c r="BY413" s="116" t="str">
        <f t="shared" si="6293"/>
        <v/>
      </c>
      <c r="BZ413" s="116" t="str">
        <f t="shared" si="6293"/>
        <v/>
      </c>
      <c r="CD413" s="116" t="str">
        <f t="shared" si="6294"/>
        <v/>
      </c>
      <c r="CE413" s="116" t="str">
        <f t="shared" si="6295"/>
        <v/>
      </c>
      <c r="CF413" s="116" t="str">
        <f t="shared" si="6296"/>
        <v/>
      </c>
      <c r="CJ413" s="116" t="str">
        <f t="shared" si="6297"/>
        <v/>
      </c>
      <c r="CK413" s="116" t="str">
        <f t="shared" si="6298"/>
        <v/>
      </c>
      <c r="CL413" s="116" t="str">
        <f t="shared" si="6299"/>
        <v/>
      </c>
      <c r="CP413" s="116" t="str">
        <f t="shared" si="6300"/>
        <v/>
      </c>
      <c r="CQ413" s="116" t="str">
        <f t="shared" si="6301"/>
        <v/>
      </c>
      <c r="CR413" s="116" t="str">
        <f t="shared" si="6302"/>
        <v/>
      </c>
      <c r="DH413" s="115" t="str">
        <f t="shared" si="6303"/>
        <v/>
      </c>
      <c r="DI413" s="115" t="str">
        <f t="shared" si="6234"/>
        <v/>
      </c>
      <c r="DJ413" s="115" t="str">
        <f t="shared" si="6235"/>
        <v/>
      </c>
      <c r="DK413" s="115" t="str">
        <f t="shared" si="6236"/>
        <v/>
      </c>
      <c r="DL413" s="115" t="str">
        <f t="shared" si="6237"/>
        <v/>
      </c>
      <c r="DM413" s="115" t="str">
        <f t="shared" si="6238"/>
        <v/>
      </c>
      <c r="DN413" s="115" t="str">
        <f t="shared" si="6239"/>
        <v/>
      </c>
      <c r="DO413" s="115" t="str">
        <f t="shared" si="6240"/>
        <v/>
      </c>
      <c r="DP413" s="115" t="str">
        <f t="shared" si="6241"/>
        <v/>
      </c>
      <c r="DQ413" s="115" t="str">
        <f t="shared" si="6242"/>
        <v/>
      </c>
      <c r="DR413" s="115" t="str">
        <f t="shared" si="6243"/>
        <v/>
      </c>
      <c r="DS413" s="115" t="str">
        <f t="shared" si="6244"/>
        <v/>
      </c>
      <c r="DT413" s="115" t="str">
        <f t="shared" si="6245"/>
        <v/>
      </c>
      <c r="DU413" s="115" t="str">
        <f t="shared" si="6246"/>
        <v/>
      </c>
      <c r="DV413" s="115" t="str">
        <f t="shared" si="6247"/>
        <v/>
      </c>
      <c r="DW413" s="115" t="str">
        <f t="shared" si="6248"/>
        <v/>
      </c>
      <c r="DX413" s="115" t="str">
        <f t="shared" si="6249"/>
        <v/>
      </c>
      <c r="DY413" s="115" t="str">
        <f t="shared" si="6250"/>
        <v/>
      </c>
      <c r="DZ413" s="115" t="str">
        <f t="shared" si="6251"/>
        <v/>
      </c>
      <c r="EA413" s="115" t="str">
        <f t="shared" si="6252"/>
        <v/>
      </c>
      <c r="EB413" s="115" t="str">
        <f t="shared" si="6253"/>
        <v/>
      </c>
      <c r="EC413" s="115" t="str">
        <f t="shared" si="6254"/>
        <v/>
      </c>
      <c r="ED413" s="115" t="str">
        <f t="shared" si="6255"/>
        <v/>
      </c>
      <c r="EE413" s="115" t="str">
        <f t="shared" si="6256"/>
        <v/>
      </c>
      <c r="EF413" s="115" t="str">
        <f t="shared" si="6257"/>
        <v/>
      </c>
      <c r="EG413" s="115" t="str">
        <f t="shared" si="6304"/>
        <v/>
      </c>
      <c r="EH413" s="115" t="str">
        <f t="shared" si="6305"/>
        <v/>
      </c>
      <c r="EI413" s="115" t="str">
        <f t="shared" si="6306"/>
        <v/>
      </c>
      <c r="EJ413" s="115" t="str">
        <f t="shared" si="6307"/>
        <v/>
      </c>
      <c r="EK413" s="115" t="str">
        <f t="shared" si="6308"/>
        <v/>
      </c>
      <c r="EL413" s="115" t="str">
        <f t="shared" si="6309"/>
        <v/>
      </c>
      <c r="EM413" s="115" t="str">
        <f t="shared" si="6310"/>
        <v/>
      </c>
      <c r="EN413" s="115" t="str">
        <f t="shared" si="6311"/>
        <v/>
      </c>
      <c r="EO413" s="115" t="str">
        <f t="shared" si="6312"/>
        <v/>
      </c>
      <c r="EP413" s="115" t="str">
        <f t="shared" si="6313"/>
        <v/>
      </c>
      <c r="EQ413" s="115" t="str">
        <f t="shared" si="6314"/>
        <v/>
      </c>
      <c r="ER413" s="115" t="str">
        <f t="shared" si="6315"/>
        <v/>
      </c>
      <c r="ES413" s="115" t="str">
        <f t="shared" si="6316"/>
        <v/>
      </c>
      <c r="ET413" s="115" t="str">
        <f t="shared" si="6317"/>
        <v/>
      </c>
      <c r="EU413" s="115" t="str">
        <f t="shared" si="6318"/>
        <v/>
      </c>
      <c r="EV413" s="115" t="str">
        <f t="shared" si="6319"/>
        <v/>
      </c>
      <c r="EW413" s="115" t="str">
        <f t="shared" si="6320"/>
        <v/>
      </c>
      <c r="EX413" s="115" t="str">
        <f t="shared" si="6321"/>
        <v/>
      </c>
      <c r="EY413" s="115" t="str">
        <f t="shared" si="6322"/>
        <v/>
      </c>
      <c r="EZ413" s="115" t="str">
        <f t="shared" si="6323"/>
        <v/>
      </c>
      <c r="FA413" s="115" t="str">
        <f t="shared" si="6324"/>
        <v/>
      </c>
      <c r="FB413" s="115" t="str">
        <f t="shared" si="6325"/>
        <v/>
      </c>
      <c r="FC413" s="115" t="str">
        <f t="shared" si="6326"/>
        <v/>
      </c>
      <c r="FD413" s="115" t="str">
        <f t="shared" si="6327"/>
        <v/>
      </c>
      <c r="FE413" s="115" t="str">
        <f t="shared" si="6328"/>
        <v/>
      </c>
      <c r="HA413" s="135"/>
      <c r="HB413" s="135"/>
      <c r="HC413" s="135"/>
      <c r="HD413" s="135"/>
      <c r="HE413" s="135"/>
    </row>
    <row r="414" spans="1:213" ht="15" customHeight="1" x14ac:dyDescent="0.25">
      <c r="A414" s="115">
        <v>412</v>
      </c>
      <c r="B414" s="115" t="str">
        <f t="shared" si="6141"/>
        <v/>
      </c>
      <c r="C414" s="115" t="s">
        <v>68</v>
      </c>
      <c r="D414" s="100">
        <f t="shared" si="6144"/>
        <v>0</v>
      </c>
      <c r="E414" s="100" t="str">
        <f t="shared" si="6259"/>
        <v/>
      </c>
      <c r="F414" s="100" t="str">
        <f t="shared" si="6260"/>
        <v/>
      </c>
      <c r="G414" s="100" t="str">
        <f t="shared" si="6210"/>
        <v/>
      </c>
      <c r="H414" s="100" t="str">
        <f t="shared" si="6261"/>
        <v/>
      </c>
      <c r="I414" s="100" t="str">
        <f t="shared" si="6211"/>
        <v/>
      </c>
      <c r="J414" s="100" t="str">
        <f t="shared" si="6262"/>
        <v/>
      </c>
      <c r="K414" s="100" t="str">
        <f t="shared" si="6212"/>
        <v/>
      </c>
      <c r="L414" s="100" t="str">
        <f t="shared" si="6263"/>
        <v/>
      </c>
      <c r="M414" s="100" t="str">
        <f t="shared" si="6213"/>
        <v/>
      </c>
      <c r="N414" s="100" t="str">
        <f t="shared" si="6264"/>
        <v/>
      </c>
      <c r="O414" s="100" t="str">
        <f t="shared" si="6214"/>
        <v/>
      </c>
      <c r="P414" s="100" t="str">
        <f t="shared" si="6265"/>
        <v/>
      </c>
      <c r="Q414" s="100" t="str">
        <f t="shared" si="6215"/>
        <v/>
      </c>
      <c r="R414" s="100" t="str">
        <f t="shared" si="6266"/>
        <v/>
      </c>
      <c r="S414" s="100" t="str">
        <f t="shared" si="6216"/>
        <v/>
      </c>
      <c r="T414" s="100" t="str">
        <f t="shared" si="6267"/>
        <v/>
      </c>
      <c r="U414" s="100" t="str">
        <f t="shared" si="6217"/>
        <v/>
      </c>
      <c r="V414" s="100" t="str">
        <f t="shared" si="6268"/>
        <v/>
      </c>
      <c r="W414" s="100" t="str">
        <f t="shared" si="6218"/>
        <v/>
      </c>
      <c r="X414" s="100" t="str">
        <f t="shared" si="6269"/>
        <v/>
      </c>
      <c r="Y414" s="100" t="str">
        <f t="shared" si="6219"/>
        <v/>
      </c>
      <c r="Z414" s="100" t="str">
        <f t="shared" si="6270"/>
        <v/>
      </c>
      <c r="AA414" s="100" t="str">
        <f t="shared" si="6220"/>
        <v/>
      </c>
      <c r="AB414" s="100" t="str">
        <f t="shared" si="6271"/>
        <v/>
      </c>
      <c r="AC414" s="100" t="str">
        <f t="shared" si="6221"/>
        <v/>
      </c>
      <c r="AD414" s="100" t="str">
        <f t="shared" si="6272"/>
        <v/>
      </c>
      <c r="AE414" s="100" t="str">
        <f t="shared" si="6222"/>
        <v/>
      </c>
      <c r="AF414" s="100" t="str">
        <f t="shared" si="6273"/>
        <v/>
      </c>
      <c r="AG414" s="100" t="str">
        <f t="shared" si="6223"/>
        <v/>
      </c>
      <c r="AH414" s="100" t="str">
        <f t="shared" si="6274"/>
        <v/>
      </c>
      <c r="AI414" s="100" t="str">
        <f t="shared" si="6224"/>
        <v/>
      </c>
      <c r="AJ414" s="100" t="str">
        <f t="shared" si="6275"/>
        <v/>
      </c>
      <c r="AK414" s="100" t="str">
        <f t="shared" si="6225"/>
        <v/>
      </c>
      <c r="AL414" s="100" t="str">
        <f t="shared" si="6276"/>
        <v/>
      </c>
      <c r="AM414" s="100" t="str">
        <f t="shared" si="6226"/>
        <v/>
      </c>
      <c r="AN414" s="100" t="str">
        <f t="shared" si="6277"/>
        <v/>
      </c>
      <c r="AO414" s="100" t="str">
        <f t="shared" si="6227"/>
        <v/>
      </c>
      <c r="AP414" s="100" t="str">
        <f t="shared" si="6278"/>
        <v/>
      </c>
      <c r="AQ414" s="100" t="str">
        <f t="shared" si="6228"/>
        <v/>
      </c>
      <c r="AR414" s="100" t="str">
        <f t="shared" si="6279"/>
        <v/>
      </c>
      <c r="AS414" s="100" t="str">
        <f t="shared" si="6229"/>
        <v/>
      </c>
      <c r="AT414" s="100" t="str">
        <f t="shared" si="6280"/>
        <v/>
      </c>
      <c r="AU414" s="100" t="str">
        <f t="shared" si="6230"/>
        <v/>
      </c>
      <c r="AV414" s="100" t="str">
        <f t="shared" si="6281"/>
        <v/>
      </c>
      <c r="AW414" s="100" t="str">
        <f t="shared" si="6231"/>
        <v/>
      </c>
      <c r="AX414" s="100" t="str">
        <f t="shared" si="6282"/>
        <v/>
      </c>
      <c r="AY414" s="100" t="str">
        <f t="shared" si="6232"/>
        <v/>
      </c>
      <c r="AZ414" s="100" t="str">
        <f t="shared" si="6283"/>
        <v/>
      </c>
      <c r="BA414" s="100" t="str">
        <f t="shared" si="6233"/>
        <v/>
      </c>
      <c r="BB414" s="100" t="str">
        <f t="shared" si="6284"/>
        <v/>
      </c>
      <c r="BC414" s="100" t="str">
        <f>IFERROR(INDEX('INPUT INF'!$F$3:$F$601,MATCH($B414,'INPUT INF'!$A$3:$A$601,FALSE)),"")</f>
        <v/>
      </c>
      <c r="BD414" s="100" t="str">
        <f t="shared" si="6162"/>
        <v/>
      </c>
      <c r="BE414" s="100" t="str">
        <f t="shared" si="6285"/>
        <v/>
      </c>
      <c r="BF414" s="100" t="str">
        <f t="shared" si="6286"/>
        <v/>
      </c>
      <c r="BG414" s="115" t="str">
        <f t="shared" si="6287"/>
        <v/>
      </c>
      <c r="BH414" s="115" t="str">
        <f>IF(AND('INPUT INF'!$O$1="X",BG414="PASS"),BF414,IF($BG414="","0",IF('INPUT INF'!$N$63="YES",$BF414,"")))</f>
        <v>0</v>
      </c>
      <c r="BI414" s="115" t="str">
        <f>IF($BG414="","0",IF('INPUT INF'!$S$64="YES",$BF414,""))</f>
        <v>0</v>
      </c>
      <c r="BJ414" s="115" t="str">
        <f>IF($BG414="","0",IF('INPUT INF'!$S$65="YES",$BF414,""))</f>
        <v>0</v>
      </c>
      <c r="BL414" s="116" t="str">
        <f t="shared" si="6288"/>
        <v/>
      </c>
      <c r="BM414" s="116" t="str">
        <f t="shared" si="6289"/>
        <v/>
      </c>
      <c r="BN414" s="116" t="str">
        <f t="shared" si="6289"/>
        <v/>
      </c>
      <c r="BR414" s="116" t="str">
        <f t="shared" si="6290"/>
        <v/>
      </c>
      <c r="BS414" s="116" t="str">
        <f t="shared" si="6291"/>
        <v/>
      </c>
      <c r="BT414" s="116" t="str">
        <f t="shared" si="6291"/>
        <v/>
      </c>
      <c r="BX414" s="116" t="str">
        <f t="shared" si="6292"/>
        <v/>
      </c>
      <c r="BY414" s="116" t="str">
        <f t="shared" si="6293"/>
        <v/>
      </c>
      <c r="BZ414" s="116" t="str">
        <f t="shared" si="6293"/>
        <v/>
      </c>
      <c r="CD414" s="116" t="str">
        <f t="shared" si="6294"/>
        <v/>
      </c>
      <c r="CE414" s="116" t="str">
        <f t="shared" si="6295"/>
        <v/>
      </c>
      <c r="CF414" s="116" t="str">
        <f t="shared" si="6296"/>
        <v/>
      </c>
      <c r="CJ414" s="116" t="str">
        <f t="shared" si="6297"/>
        <v/>
      </c>
      <c r="CK414" s="116" t="str">
        <f t="shared" si="6298"/>
        <v/>
      </c>
      <c r="CL414" s="116" t="str">
        <f t="shared" si="6299"/>
        <v/>
      </c>
      <c r="CP414" s="116" t="str">
        <f t="shared" si="6300"/>
        <v/>
      </c>
      <c r="CQ414" s="116" t="str">
        <f t="shared" si="6301"/>
        <v/>
      </c>
      <c r="CR414" s="116" t="str">
        <f t="shared" si="6302"/>
        <v/>
      </c>
      <c r="DH414" s="115" t="str">
        <f t="shared" si="6303"/>
        <v/>
      </c>
      <c r="DI414" s="115" t="str">
        <f t="shared" si="6234"/>
        <v/>
      </c>
      <c r="DJ414" s="115" t="str">
        <f t="shared" si="6235"/>
        <v/>
      </c>
      <c r="DK414" s="115" t="str">
        <f t="shared" si="6236"/>
        <v/>
      </c>
      <c r="DL414" s="115" t="str">
        <f t="shared" si="6237"/>
        <v/>
      </c>
      <c r="DM414" s="115" t="str">
        <f t="shared" si="6238"/>
        <v/>
      </c>
      <c r="DN414" s="115" t="str">
        <f t="shared" si="6239"/>
        <v/>
      </c>
      <c r="DO414" s="115" t="str">
        <f t="shared" si="6240"/>
        <v/>
      </c>
      <c r="DP414" s="115" t="str">
        <f t="shared" si="6241"/>
        <v/>
      </c>
      <c r="DQ414" s="115" t="str">
        <f t="shared" si="6242"/>
        <v/>
      </c>
      <c r="DR414" s="115" t="str">
        <f t="shared" si="6243"/>
        <v/>
      </c>
      <c r="DS414" s="115" t="str">
        <f t="shared" si="6244"/>
        <v/>
      </c>
      <c r="DT414" s="115" t="str">
        <f t="shared" si="6245"/>
        <v/>
      </c>
      <c r="DU414" s="115" t="str">
        <f t="shared" si="6246"/>
        <v/>
      </c>
      <c r="DV414" s="115" t="str">
        <f t="shared" si="6247"/>
        <v/>
      </c>
      <c r="DW414" s="115" t="str">
        <f t="shared" si="6248"/>
        <v/>
      </c>
      <c r="DX414" s="115" t="str">
        <f t="shared" si="6249"/>
        <v/>
      </c>
      <c r="DY414" s="115" t="str">
        <f t="shared" si="6250"/>
        <v/>
      </c>
      <c r="DZ414" s="115" t="str">
        <f t="shared" si="6251"/>
        <v/>
      </c>
      <c r="EA414" s="115" t="str">
        <f t="shared" si="6252"/>
        <v/>
      </c>
      <c r="EB414" s="115" t="str">
        <f t="shared" si="6253"/>
        <v/>
      </c>
      <c r="EC414" s="115" t="str">
        <f t="shared" si="6254"/>
        <v/>
      </c>
      <c r="ED414" s="115" t="str">
        <f t="shared" si="6255"/>
        <v/>
      </c>
      <c r="EE414" s="115" t="str">
        <f t="shared" si="6256"/>
        <v/>
      </c>
      <c r="EF414" s="115" t="str">
        <f t="shared" si="6257"/>
        <v/>
      </c>
      <c r="EG414" s="115" t="str">
        <f t="shared" si="6304"/>
        <v/>
      </c>
      <c r="EH414" s="115" t="str">
        <f t="shared" si="6305"/>
        <v/>
      </c>
      <c r="EI414" s="115" t="str">
        <f t="shared" si="6306"/>
        <v/>
      </c>
      <c r="EJ414" s="115" t="str">
        <f t="shared" si="6307"/>
        <v/>
      </c>
      <c r="EK414" s="115" t="str">
        <f t="shared" si="6308"/>
        <v/>
      </c>
      <c r="EL414" s="115" t="str">
        <f t="shared" si="6309"/>
        <v/>
      </c>
      <c r="EM414" s="115" t="str">
        <f t="shared" si="6310"/>
        <v/>
      </c>
      <c r="EN414" s="115" t="str">
        <f t="shared" si="6311"/>
        <v/>
      </c>
      <c r="EO414" s="115" t="str">
        <f t="shared" si="6312"/>
        <v/>
      </c>
      <c r="EP414" s="115" t="str">
        <f t="shared" si="6313"/>
        <v/>
      </c>
      <c r="EQ414" s="115" t="str">
        <f t="shared" si="6314"/>
        <v/>
      </c>
      <c r="ER414" s="115" t="str">
        <f t="shared" si="6315"/>
        <v/>
      </c>
      <c r="ES414" s="115" t="str">
        <f t="shared" si="6316"/>
        <v/>
      </c>
      <c r="ET414" s="115" t="str">
        <f t="shared" si="6317"/>
        <v/>
      </c>
      <c r="EU414" s="115" t="str">
        <f t="shared" si="6318"/>
        <v/>
      </c>
      <c r="EV414" s="115" t="str">
        <f t="shared" si="6319"/>
        <v/>
      </c>
      <c r="EW414" s="115" t="str">
        <f t="shared" si="6320"/>
        <v/>
      </c>
      <c r="EX414" s="115" t="str">
        <f t="shared" si="6321"/>
        <v/>
      </c>
      <c r="EY414" s="115" t="str">
        <f t="shared" si="6322"/>
        <v/>
      </c>
      <c r="EZ414" s="115" t="str">
        <f t="shared" si="6323"/>
        <v/>
      </c>
      <c r="FA414" s="115" t="str">
        <f t="shared" si="6324"/>
        <v/>
      </c>
      <c r="FB414" s="115" t="str">
        <f t="shared" si="6325"/>
        <v/>
      </c>
      <c r="FC414" s="115" t="str">
        <f t="shared" si="6326"/>
        <v/>
      </c>
      <c r="FD414" s="115" t="str">
        <f t="shared" si="6327"/>
        <v/>
      </c>
      <c r="FE414" s="115" t="str">
        <f t="shared" si="6328"/>
        <v/>
      </c>
      <c r="HA414" s="135"/>
      <c r="HB414" s="135"/>
      <c r="HC414" s="135"/>
      <c r="HD414" s="135"/>
      <c r="HE414" s="135"/>
    </row>
    <row r="415" spans="1:213" ht="15" customHeight="1" x14ac:dyDescent="0.25">
      <c r="A415" s="115">
        <v>413</v>
      </c>
      <c r="B415" s="115" t="str">
        <f t="shared" si="6141"/>
        <v/>
      </c>
      <c r="C415" s="115" t="s">
        <v>68</v>
      </c>
      <c r="D415" s="100">
        <f t="shared" si="6144"/>
        <v>0</v>
      </c>
      <c r="E415" s="100" t="str">
        <f t="shared" si="6259"/>
        <v/>
      </c>
      <c r="F415" s="100" t="str">
        <f t="shared" si="6260"/>
        <v/>
      </c>
      <c r="G415" s="100" t="str">
        <f t="shared" si="6210"/>
        <v/>
      </c>
      <c r="H415" s="100" t="str">
        <f t="shared" si="6261"/>
        <v/>
      </c>
      <c r="I415" s="100" t="str">
        <f t="shared" si="6211"/>
        <v/>
      </c>
      <c r="J415" s="100" t="str">
        <f t="shared" si="6262"/>
        <v/>
      </c>
      <c r="K415" s="100" t="str">
        <f t="shared" si="6212"/>
        <v/>
      </c>
      <c r="L415" s="100" t="str">
        <f t="shared" si="6263"/>
        <v/>
      </c>
      <c r="M415" s="100" t="str">
        <f t="shared" si="6213"/>
        <v/>
      </c>
      <c r="N415" s="100" t="str">
        <f t="shared" si="6264"/>
        <v/>
      </c>
      <c r="O415" s="100" t="str">
        <f t="shared" si="6214"/>
        <v/>
      </c>
      <c r="P415" s="100" t="str">
        <f t="shared" si="6265"/>
        <v/>
      </c>
      <c r="Q415" s="100" t="str">
        <f t="shared" si="6215"/>
        <v/>
      </c>
      <c r="R415" s="100" t="str">
        <f t="shared" si="6266"/>
        <v/>
      </c>
      <c r="S415" s="100" t="str">
        <f t="shared" si="6216"/>
        <v/>
      </c>
      <c r="T415" s="100" t="str">
        <f t="shared" si="6267"/>
        <v/>
      </c>
      <c r="U415" s="100" t="str">
        <f t="shared" si="6217"/>
        <v/>
      </c>
      <c r="V415" s="100" t="str">
        <f t="shared" si="6268"/>
        <v/>
      </c>
      <c r="W415" s="100" t="str">
        <f t="shared" si="6218"/>
        <v/>
      </c>
      <c r="X415" s="100" t="str">
        <f t="shared" si="6269"/>
        <v/>
      </c>
      <c r="Y415" s="100" t="str">
        <f t="shared" si="6219"/>
        <v/>
      </c>
      <c r="Z415" s="100" t="str">
        <f t="shared" si="6270"/>
        <v/>
      </c>
      <c r="AA415" s="100" t="str">
        <f t="shared" si="6220"/>
        <v/>
      </c>
      <c r="AB415" s="100" t="str">
        <f t="shared" si="6271"/>
        <v/>
      </c>
      <c r="AC415" s="100" t="str">
        <f t="shared" si="6221"/>
        <v/>
      </c>
      <c r="AD415" s="100" t="str">
        <f t="shared" si="6272"/>
        <v/>
      </c>
      <c r="AE415" s="100" t="str">
        <f t="shared" si="6222"/>
        <v/>
      </c>
      <c r="AF415" s="100" t="str">
        <f t="shared" si="6273"/>
        <v/>
      </c>
      <c r="AG415" s="100" t="str">
        <f t="shared" si="6223"/>
        <v/>
      </c>
      <c r="AH415" s="100" t="str">
        <f t="shared" si="6274"/>
        <v/>
      </c>
      <c r="AI415" s="100" t="str">
        <f t="shared" si="6224"/>
        <v/>
      </c>
      <c r="AJ415" s="100" t="str">
        <f t="shared" si="6275"/>
        <v/>
      </c>
      <c r="AK415" s="100" t="str">
        <f t="shared" si="6225"/>
        <v/>
      </c>
      <c r="AL415" s="100" t="str">
        <f t="shared" si="6276"/>
        <v/>
      </c>
      <c r="AM415" s="100" t="str">
        <f t="shared" si="6226"/>
        <v/>
      </c>
      <c r="AN415" s="100" t="str">
        <f t="shared" si="6277"/>
        <v/>
      </c>
      <c r="AO415" s="100" t="str">
        <f t="shared" si="6227"/>
        <v/>
      </c>
      <c r="AP415" s="100" t="str">
        <f t="shared" si="6278"/>
        <v/>
      </c>
      <c r="AQ415" s="100" t="str">
        <f t="shared" si="6228"/>
        <v/>
      </c>
      <c r="AR415" s="100" t="str">
        <f t="shared" si="6279"/>
        <v/>
      </c>
      <c r="AS415" s="100" t="str">
        <f t="shared" si="6229"/>
        <v/>
      </c>
      <c r="AT415" s="100" t="str">
        <f t="shared" si="6280"/>
        <v/>
      </c>
      <c r="AU415" s="100" t="str">
        <f t="shared" si="6230"/>
        <v/>
      </c>
      <c r="AV415" s="100" t="str">
        <f t="shared" si="6281"/>
        <v/>
      </c>
      <c r="AW415" s="100" t="str">
        <f t="shared" si="6231"/>
        <v/>
      </c>
      <c r="AX415" s="100" t="str">
        <f t="shared" si="6282"/>
        <v/>
      </c>
      <c r="AY415" s="100" t="str">
        <f t="shared" si="6232"/>
        <v/>
      </c>
      <c r="AZ415" s="100" t="str">
        <f t="shared" si="6283"/>
        <v/>
      </c>
      <c r="BA415" s="100" t="str">
        <f t="shared" si="6233"/>
        <v/>
      </c>
      <c r="BB415" s="100" t="str">
        <f t="shared" si="6284"/>
        <v/>
      </c>
      <c r="BC415" s="100" t="str">
        <f>IFERROR(INDEX('INPUT INF'!$F$3:$F$601,MATCH($B415,'INPUT INF'!$A$3:$A$601,FALSE)),"")</f>
        <v/>
      </c>
      <c r="BD415" s="100" t="str">
        <f t="shared" si="6162"/>
        <v/>
      </c>
      <c r="BE415" s="100" t="str">
        <f t="shared" si="6285"/>
        <v/>
      </c>
      <c r="BF415" s="100" t="str">
        <f t="shared" si="6286"/>
        <v/>
      </c>
      <c r="BG415" s="115" t="str">
        <f t="shared" si="6287"/>
        <v/>
      </c>
      <c r="BH415" s="115" t="str">
        <f>IF(AND('INPUT INF'!$O$1="X",BG415="PASS"),BF415,IF($BG415="","0",IF('INPUT INF'!$N$63="YES",$BF415,"")))</f>
        <v>0</v>
      </c>
      <c r="BI415" s="115" t="str">
        <f>IF($BG415="","0",IF('INPUT INF'!$S$64="YES",$BF415,""))</f>
        <v>0</v>
      </c>
      <c r="BJ415" s="115" t="str">
        <f>IF($BG415="","0",IF('INPUT INF'!$S$65="YES",$BF415,""))</f>
        <v>0</v>
      </c>
      <c r="BL415" s="116" t="str">
        <f t="shared" si="6288"/>
        <v/>
      </c>
      <c r="BM415" s="116" t="str">
        <f t="shared" si="6289"/>
        <v/>
      </c>
      <c r="BN415" s="116" t="str">
        <f t="shared" si="6289"/>
        <v/>
      </c>
      <c r="BR415" s="116" t="str">
        <f t="shared" si="6290"/>
        <v/>
      </c>
      <c r="BS415" s="116" t="str">
        <f t="shared" si="6291"/>
        <v/>
      </c>
      <c r="BT415" s="116" t="str">
        <f t="shared" si="6291"/>
        <v/>
      </c>
      <c r="BX415" s="116" t="str">
        <f t="shared" si="6292"/>
        <v/>
      </c>
      <c r="BY415" s="116" t="str">
        <f t="shared" si="6293"/>
        <v/>
      </c>
      <c r="BZ415" s="116" t="str">
        <f t="shared" si="6293"/>
        <v/>
      </c>
      <c r="CD415" s="116" t="str">
        <f t="shared" si="6294"/>
        <v/>
      </c>
      <c r="CE415" s="116" t="str">
        <f t="shared" si="6295"/>
        <v/>
      </c>
      <c r="CF415" s="116" t="str">
        <f t="shared" si="6296"/>
        <v/>
      </c>
      <c r="CJ415" s="116" t="str">
        <f t="shared" si="6297"/>
        <v/>
      </c>
      <c r="CK415" s="116" t="str">
        <f t="shared" si="6298"/>
        <v/>
      </c>
      <c r="CL415" s="116" t="str">
        <f t="shared" si="6299"/>
        <v/>
      </c>
      <c r="CP415" s="116" t="str">
        <f t="shared" si="6300"/>
        <v/>
      </c>
      <c r="CQ415" s="116" t="str">
        <f t="shared" si="6301"/>
        <v/>
      </c>
      <c r="CR415" s="116" t="str">
        <f t="shared" si="6302"/>
        <v/>
      </c>
      <c r="DH415" s="115" t="str">
        <f t="shared" si="6303"/>
        <v/>
      </c>
      <c r="DI415" s="115" t="str">
        <f t="shared" si="6234"/>
        <v/>
      </c>
      <c r="DJ415" s="115" t="str">
        <f t="shared" si="6235"/>
        <v/>
      </c>
      <c r="DK415" s="115" t="str">
        <f t="shared" si="6236"/>
        <v/>
      </c>
      <c r="DL415" s="115" t="str">
        <f t="shared" si="6237"/>
        <v/>
      </c>
      <c r="DM415" s="115" t="str">
        <f t="shared" si="6238"/>
        <v/>
      </c>
      <c r="DN415" s="115" t="str">
        <f t="shared" si="6239"/>
        <v/>
      </c>
      <c r="DO415" s="115" t="str">
        <f t="shared" si="6240"/>
        <v/>
      </c>
      <c r="DP415" s="115" t="str">
        <f t="shared" si="6241"/>
        <v/>
      </c>
      <c r="DQ415" s="115" t="str">
        <f t="shared" si="6242"/>
        <v/>
      </c>
      <c r="DR415" s="115" t="str">
        <f t="shared" si="6243"/>
        <v/>
      </c>
      <c r="DS415" s="115" t="str">
        <f t="shared" si="6244"/>
        <v/>
      </c>
      <c r="DT415" s="115" t="str">
        <f t="shared" si="6245"/>
        <v/>
      </c>
      <c r="DU415" s="115" t="str">
        <f t="shared" si="6246"/>
        <v/>
      </c>
      <c r="DV415" s="115" t="str">
        <f t="shared" si="6247"/>
        <v/>
      </c>
      <c r="DW415" s="115" t="str">
        <f t="shared" si="6248"/>
        <v/>
      </c>
      <c r="DX415" s="115" t="str">
        <f t="shared" si="6249"/>
        <v/>
      </c>
      <c r="DY415" s="115" t="str">
        <f t="shared" si="6250"/>
        <v/>
      </c>
      <c r="DZ415" s="115" t="str">
        <f t="shared" si="6251"/>
        <v/>
      </c>
      <c r="EA415" s="115" t="str">
        <f t="shared" si="6252"/>
        <v/>
      </c>
      <c r="EB415" s="115" t="str">
        <f t="shared" si="6253"/>
        <v/>
      </c>
      <c r="EC415" s="115" t="str">
        <f t="shared" si="6254"/>
        <v/>
      </c>
      <c r="ED415" s="115" t="str">
        <f t="shared" si="6255"/>
        <v/>
      </c>
      <c r="EE415" s="115" t="str">
        <f t="shared" si="6256"/>
        <v/>
      </c>
      <c r="EF415" s="115" t="str">
        <f t="shared" si="6257"/>
        <v/>
      </c>
      <c r="EG415" s="115" t="str">
        <f t="shared" si="6304"/>
        <v/>
      </c>
      <c r="EH415" s="115" t="str">
        <f t="shared" si="6305"/>
        <v/>
      </c>
      <c r="EI415" s="115" t="str">
        <f t="shared" si="6306"/>
        <v/>
      </c>
      <c r="EJ415" s="115" t="str">
        <f t="shared" si="6307"/>
        <v/>
      </c>
      <c r="EK415" s="115" t="str">
        <f t="shared" si="6308"/>
        <v/>
      </c>
      <c r="EL415" s="115" t="str">
        <f t="shared" si="6309"/>
        <v/>
      </c>
      <c r="EM415" s="115" t="str">
        <f t="shared" si="6310"/>
        <v/>
      </c>
      <c r="EN415" s="115" t="str">
        <f t="shared" si="6311"/>
        <v/>
      </c>
      <c r="EO415" s="115" t="str">
        <f t="shared" si="6312"/>
        <v/>
      </c>
      <c r="EP415" s="115" t="str">
        <f t="shared" si="6313"/>
        <v/>
      </c>
      <c r="EQ415" s="115" t="str">
        <f t="shared" si="6314"/>
        <v/>
      </c>
      <c r="ER415" s="115" t="str">
        <f t="shared" si="6315"/>
        <v/>
      </c>
      <c r="ES415" s="115" t="str">
        <f t="shared" si="6316"/>
        <v/>
      </c>
      <c r="ET415" s="115" t="str">
        <f t="shared" si="6317"/>
        <v/>
      </c>
      <c r="EU415" s="115" t="str">
        <f t="shared" si="6318"/>
        <v/>
      </c>
      <c r="EV415" s="115" t="str">
        <f t="shared" si="6319"/>
        <v/>
      </c>
      <c r="EW415" s="115" t="str">
        <f t="shared" si="6320"/>
        <v/>
      </c>
      <c r="EX415" s="115" t="str">
        <f t="shared" si="6321"/>
        <v/>
      </c>
      <c r="EY415" s="115" t="str">
        <f t="shared" si="6322"/>
        <v/>
      </c>
      <c r="EZ415" s="115" t="str">
        <f t="shared" si="6323"/>
        <v/>
      </c>
      <c r="FA415" s="115" t="str">
        <f t="shared" si="6324"/>
        <v/>
      </c>
      <c r="FB415" s="115" t="str">
        <f t="shared" si="6325"/>
        <v/>
      </c>
      <c r="FC415" s="115" t="str">
        <f t="shared" si="6326"/>
        <v/>
      </c>
      <c r="FD415" s="115" t="str">
        <f t="shared" si="6327"/>
        <v/>
      </c>
      <c r="FE415" s="115" t="str">
        <f t="shared" si="6328"/>
        <v/>
      </c>
      <c r="HA415" s="135"/>
      <c r="HB415" s="135"/>
      <c r="HC415" s="135"/>
      <c r="HD415" s="135"/>
      <c r="HE415" s="135"/>
    </row>
    <row r="416" spans="1:213" ht="15" customHeight="1" x14ac:dyDescent="0.25">
      <c r="A416" s="115">
        <v>414</v>
      </c>
      <c r="B416" s="115" t="str">
        <f t="shared" si="6141"/>
        <v/>
      </c>
      <c r="C416" s="115" t="s">
        <v>68</v>
      </c>
      <c r="D416" s="100">
        <f t="shared" si="6144"/>
        <v>0</v>
      </c>
      <c r="E416" s="100" t="str">
        <f t="shared" si="6259"/>
        <v/>
      </c>
      <c r="F416" s="100" t="str">
        <f t="shared" si="6260"/>
        <v/>
      </c>
      <c r="G416" s="100" t="str">
        <f t="shared" si="6210"/>
        <v/>
      </c>
      <c r="H416" s="100" t="str">
        <f t="shared" si="6261"/>
        <v/>
      </c>
      <c r="I416" s="100" t="str">
        <f t="shared" si="6211"/>
        <v/>
      </c>
      <c r="J416" s="100" t="str">
        <f t="shared" si="6262"/>
        <v/>
      </c>
      <c r="K416" s="100" t="str">
        <f t="shared" si="6212"/>
        <v/>
      </c>
      <c r="L416" s="100" t="str">
        <f t="shared" si="6263"/>
        <v/>
      </c>
      <c r="M416" s="100" t="str">
        <f t="shared" si="6213"/>
        <v/>
      </c>
      <c r="N416" s="100" t="str">
        <f t="shared" si="6264"/>
        <v/>
      </c>
      <c r="O416" s="100" t="str">
        <f t="shared" si="6214"/>
        <v/>
      </c>
      <c r="P416" s="100" t="str">
        <f t="shared" si="6265"/>
        <v/>
      </c>
      <c r="Q416" s="100" t="str">
        <f t="shared" si="6215"/>
        <v/>
      </c>
      <c r="R416" s="100" t="str">
        <f t="shared" si="6266"/>
        <v/>
      </c>
      <c r="S416" s="100" t="str">
        <f t="shared" si="6216"/>
        <v/>
      </c>
      <c r="T416" s="100" t="str">
        <f t="shared" si="6267"/>
        <v/>
      </c>
      <c r="U416" s="100" t="str">
        <f t="shared" si="6217"/>
        <v/>
      </c>
      <c r="V416" s="100" t="str">
        <f t="shared" si="6268"/>
        <v/>
      </c>
      <c r="W416" s="100" t="str">
        <f t="shared" si="6218"/>
        <v/>
      </c>
      <c r="X416" s="100" t="str">
        <f t="shared" si="6269"/>
        <v/>
      </c>
      <c r="Y416" s="100" t="str">
        <f t="shared" si="6219"/>
        <v/>
      </c>
      <c r="Z416" s="100" t="str">
        <f t="shared" si="6270"/>
        <v/>
      </c>
      <c r="AA416" s="100" t="str">
        <f t="shared" si="6220"/>
        <v/>
      </c>
      <c r="AB416" s="100" t="str">
        <f t="shared" si="6271"/>
        <v/>
      </c>
      <c r="AC416" s="100" t="str">
        <f t="shared" si="6221"/>
        <v/>
      </c>
      <c r="AD416" s="100" t="str">
        <f t="shared" si="6272"/>
        <v/>
      </c>
      <c r="AE416" s="100" t="str">
        <f t="shared" si="6222"/>
        <v/>
      </c>
      <c r="AF416" s="100" t="str">
        <f t="shared" si="6273"/>
        <v/>
      </c>
      <c r="AG416" s="100" t="str">
        <f t="shared" si="6223"/>
        <v/>
      </c>
      <c r="AH416" s="100" t="str">
        <f t="shared" si="6274"/>
        <v/>
      </c>
      <c r="AI416" s="100" t="str">
        <f t="shared" si="6224"/>
        <v/>
      </c>
      <c r="AJ416" s="100" t="str">
        <f t="shared" si="6275"/>
        <v/>
      </c>
      <c r="AK416" s="100" t="str">
        <f t="shared" si="6225"/>
        <v/>
      </c>
      <c r="AL416" s="100" t="str">
        <f t="shared" si="6276"/>
        <v/>
      </c>
      <c r="AM416" s="100" t="str">
        <f t="shared" si="6226"/>
        <v/>
      </c>
      <c r="AN416" s="100" t="str">
        <f t="shared" si="6277"/>
        <v/>
      </c>
      <c r="AO416" s="100" t="str">
        <f t="shared" si="6227"/>
        <v/>
      </c>
      <c r="AP416" s="100" t="str">
        <f t="shared" si="6278"/>
        <v/>
      </c>
      <c r="AQ416" s="100" t="str">
        <f t="shared" si="6228"/>
        <v/>
      </c>
      <c r="AR416" s="100" t="str">
        <f t="shared" si="6279"/>
        <v/>
      </c>
      <c r="AS416" s="100" t="str">
        <f t="shared" si="6229"/>
        <v/>
      </c>
      <c r="AT416" s="100" t="str">
        <f t="shared" si="6280"/>
        <v/>
      </c>
      <c r="AU416" s="100" t="str">
        <f t="shared" si="6230"/>
        <v/>
      </c>
      <c r="AV416" s="100" t="str">
        <f t="shared" si="6281"/>
        <v/>
      </c>
      <c r="AW416" s="100" t="str">
        <f t="shared" si="6231"/>
        <v/>
      </c>
      <c r="AX416" s="100" t="str">
        <f t="shared" si="6282"/>
        <v/>
      </c>
      <c r="AY416" s="100" t="str">
        <f t="shared" si="6232"/>
        <v/>
      </c>
      <c r="AZ416" s="100" t="str">
        <f t="shared" si="6283"/>
        <v/>
      </c>
      <c r="BA416" s="100" t="str">
        <f t="shared" si="6233"/>
        <v/>
      </c>
      <c r="BB416" s="100" t="str">
        <f t="shared" si="6284"/>
        <v/>
      </c>
      <c r="BC416" s="100" t="str">
        <f>IFERROR(INDEX('INPUT INF'!$F$3:$F$601,MATCH($B416,'INPUT INF'!$A$3:$A$601,FALSE)),"")</f>
        <v/>
      </c>
      <c r="BD416" s="100" t="str">
        <f t="shared" si="6162"/>
        <v/>
      </c>
      <c r="BE416" s="100" t="str">
        <f t="shared" si="6285"/>
        <v/>
      </c>
      <c r="BF416" s="100" t="str">
        <f t="shared" si="6286"/>
        <v/>
      </c>
      <c r="BG416" s="115" t="str">
        <f t="shared" si="6287"/>
        <v/>
      </c>
      <c r="BH416" s="115" t="str">
        <f>IF(AND('INPUT INF'!$O$1="X",BG416="PASS"),BF416,IF($BG416="","0",IF('INPUT INF'!$N$63="YES",$BF416,"")))</f>
        <v>0</v>
      </c>
      <c r="BI416" s="115" t="str">
        <f>IF($BG416="","0",IF('INPUT INF'!$S$64="YES",$BF416,""))</f>
        <v>0</v>
      </c>
      <c r="BJ416" s="115" t="str">
        <f>IF($BG416="","0",IF('INPUT INF'!$S$65="YES",$BF416,""))</f>
        <v>0</v>
      </c>
      <c r="BL416" s="116" t="str">
        <f t="shared" si="6288"/>
        <v/>
      </c>
      <c r="BM416" s="116" t="str">
        <f t="shared" si="6289"/>
        <v/>
      </c>
      <c r="BN416" s="116" t="str">
        <f t="shared" si="6289"/>
        <v/>
      </c>
      <c r="BR416" s="116" t="str">
        <f t="shared" si="6290"/>
        <v/>
      </c>
      <c r="BS416" s="116" t="str">
        <f t="shared" si="6291"/>
        <v/>
      </c>
      <c r="BT416" s="116" t="str">
        <f t="shared" si="6291"/>
        <v/>
      </c>
      <c r="BX416" s="116" t="str">
        <f t="shared" si="6292"/>
        <v/>
      </c>
      <c r="BY416" s="116" t="str">
        <f t="shared" si="6293"/>
        <v/>
      </c>
      <c r="BZ416" s="116" t="str">
        <f t="shared" si="6293"/>
        <v/>
      </c>
      <c r="CD416" s="116" t="str">
        <f t="shared" si="6294"/>
        <v/>
      </c>
      <c r="CE416" s="116" t="str">
        <f t="shared" si="6295"/>
        <v/>
      </c>
      <c r="CF416" s="116" t="str">
        <f t="shared" si="6296"/>
        <v/>
      </c>
      <c r="CJ416" s="116" t="str">
        <f t="shared" si="6297"/>
        <v/>
      </c>
      <c r="CK416" s="116" t="str">
        <f t="shared" si="6298"/>
        <v/>
      </c>
      <c r="CL416" s="116" t="str">
        <f t="shared" si="6299"/>
        <v/>
      </c>
      <c r="CP416" s="116" t="str">
        <f t="shared" si="6300"/>
        <v/>
      </c>
      <c r="CQ416" s="116" t="str">
        <f t="shared" si="6301"/>
        <v/>
      </c>
      <c r="CR416" s="116" t="str">
        <f t="shared" si="6302"/>
        <v/>
      </c>
      <c r="DH416" s="115" t="str">
        <f t="shared" si="6303"/>
        <v/>
      </c>
      <c r="DI416" s="115" t="str">
        <f t="shared" si="6234"/>
        <v/>
      </c>
      <c r="DJ416" s="115" t="str">
        <f t="shared" si="6235"/>
        <v/>
      </c>
      <c r="DK416" s="115" t="str">
        <f t="shared" si="6236"/>
        <v/>
      </c>
      <c r="DL416" s="115" t="str">
        <f t="shared" si="6237"/>
        <v/>
      </c>
      <c r="DM416" s="115" t="str">
        <f t="shared" si="6238"/>
        <v/>
      </c>
      <c r="DN416" s="115" t="str">
        <f t="shared" si="6239"/>
        <v/>
      </c>
      <c r="DO416" s="115" t="str">
        <f t="shared" si="6240"/>
        <v/>
      </c>
      <c r="DP416" s="115" t="str">
        <f t="shared" si="6241"/>
        <v/>
      </c>
      <c r="DQ416" s="115" t="str">
        <f t="shared" si="6242"/>
        <v/>
      </c>
      <c r="DR416" s="115" t="str">
        <f t="shared" si="6243"/>
        <v/>
      </c>
      <c r="DS416" s="115" t="str">
        <f t="shared" si="6244"/>
        <v/>
      </c>
      <c r="DT416" s="115" t="str">
        <f t="shared" si="6245"/>
        <v/>
      </c>
      <c r="DU416" s="115" t="str">
        <f t="shared" si="6246"/>
        <v/>
      </c>
      <c r="DV416" s="115" t="str">
        <f t="shared" si="6247"/>
        <v/>
      </c>
      <c r="DW416" s="115" t="str">
        <f t="shared" si="6248"/>
        <v/>
      </c>
      <c r="DX416" s="115" t="str">
        <f t="shared" si="6249"/>
        <v/>
      </c>
      <c r="DY416" s="115" t="str">
        <f t="shared" si="6250"/>
        <v/>
      </c>
      <c r="DZ416" s="115" t="str">
        <f t="shared" si="6251"/>
        <v/>
      </c>
      <c r="EA416" s="115" t="str">
        <f t="shared" si="6252"/>
        <v/>
      </c>
      <c r="EB416" s="115" t="str">
        <f t="shared" si="6253"/>
        <v/>
      </c>
      <c r="EC416" s="115" t="str">
        <f t="shared" si="6254"/>
        <v/>
      </c>
      <c r="ED416" s="115" t="str">
        <f t="shared" si="6255"/>
        <v/>
      </c>
      <c r="EE416" s="115" t="str">
        <f t="shared" si="6256"/>
        <v/>
      </c>
      <c r="EF416" s="115" t="str">
        <f t="shared" si="6257"/>
        <v/>
      </c>
      <c r="EG416" s="115" t="str">
        <f t="shared" si="6304"/>
        <v/>
      </c>
      <c r="EH416" s="115" t="str">
        <f t="shared" si="6305"/>
        <v/>
      </c>
      <c r="EI416" s="115" t="str">
        <f t="shared" si="6306"/>
        <v/>
      </c>
      <c r="EJ416" s="115" t="str">
        <f t="shared" si="6307"/>
        <v/>
      </c>
      <c r="EK416" s="115" t="str">
        <f t="shared" si="6308"/>
        <v/>
      </c>
      <c r="EL416" s="115" t="str">
        <f t="shared" si="6309"/>
        <v/>
      </c>
      <c r="EM416" s="115" t="str">
        <f t="shared" si="6310"/>
        <v/>
      </c>
      <c r="EN416" s="115" t="str">
        <f t="shared" si="6311"/>
        <v/>
      </c>
      <c r="EO416" s="115" t="str">
        <f t="shared" si="6312"/>
        <v/>
      </c>
      <c r="EP416" s="115" t="str">
        <f t="shared" si="6313"/>
        <v/>
      </c>
      <c r="EQ416" s="115" t="str">
        <f t="shared" si="6314"/>
        <v/>
      </c>
      <c r="ER416" s="115" t="str">
        <f t="shared" si="6315"/>
        <v/>
      </c>
      <c r="ES416" s="115" t="str">
        <f t="shared" si="6316"/>
        <v/>
      </c>
      <c r="ET416" s="115" t="str">
        <f t="shared" si="6317"/>
        <v/>
      </c>
      <c r="EU416" s="115" t="str">
        <f t="shared" si="6318"/>
        <v/>
      </c>
      <c r="EV416" s="115" t="str">
        <f t="shared" si="6319"/>
        <v/>
      </c>
      <c r="EW416" s="115" t="str">
        <f t="shared" si="6320"/>
        <v/>
      </c>
      <c r="EX416" s="115" t="str">
        <f t="shared" si="6321"/>
        <v/>
      </c>
      <c r="EY416" s="115" t="str">
        <f t="shared" si="6322"/>
        <v/>
      </c>
      <c r="EZ416" s="115" t="str">
        <f t="shared" si="6323"/>
        <v/>
      </c>
      <c r="FA416" s="115" t="str">
        <f t="shared" si="6324"/>
        <v/>
      </c>
      <c r="FB416" s="115" t="str">
        <f t="shared" si="6325"/>
        <v/>
      </c>
      <c r="FC416" s="115" t="str">
        <f t="shared" si="6326"/>
        <v/>
      </c>
      <c r="FD416" s="115" t="str">
        <f t="shared" si="6327"/>
        <v/>
      </c>
      <c r="FE416" s="115" t="str">
        <f t="shared" si="6328"/>
        <v/>
      </c>
      <c r="HA416" s="135"/>
      <c r="HB416" s="135"/>
      <c r="HC416" s="135"/>
      <c r="HD416" s="135"/>
      <c r="HE416" s="135"/>
    </row>
    <row r="417" spans="1:291" ht="15" customHeight="1" x14ac:dyDescent="0.25">
      <c r="A417" s="115">
        <v>415</v>
      </c>
      <c r="B417" s="115" t="str">
        <f t="shared" si="6141"/>
        <v/>
      </c>
      <c r="C417" s="115" t="s">
        <v>68</v>
      </c>
      <c r="D417" s="100">
        <f t="shared" si="6144"/>
        <v>0</v>
      </c>
      <c r="E417" s="100" t="str">
        <f t="shared" si="6259"/>
        <v/>
      </c>
      <c r="F417" s="100" t="str">
        <f t="shared" si="6260"/>
        <v/>
      </c>
      <c r="G417" s="100" t="str">
        <f t="shared" si="6210"/>
        <v/>
      </c>
      <c r="H417" s="100" t="str">
        <f t="shared" si="6261"/>
        <v/>
      </c>
      <c r="I417" s="100" t="str">
        <f t="shared" si="6211"/>
        <v/>
      </c>
      <c r="J417" s="100" t="str">
        <f t="shared" si="6262"/>
        <v/>
      </c>
      <c r="K417" s="100" t="str">
        <f t="shared" si="6212"/>
        <v/>
      </c>
      <c r="L417" s="100" t="str">
        <f t="shared" si="6263"/>
        <v/>
      </c>
      <c r="M417" s="100" t="str">
        <f t="shared" si="6213"/>
        <v/>
      </c>
      <c r="N417" s="100" t="str">
        <f t="shared" si="6264"/>
        <v/>
      </c>
      <c r="O417" s="100" t="str">
        <f t="shared" si="6214"/>
        <v/>
      </c>
      <c r="P417" s="100" t="str">
        <f t="shared" si="6265"/>
        <v/>
      </c>
      <c r="Q417" s="100" t="str">
        <f t="shared" si="6215"/>
        <v/>
      </c>
      <c r="R417" s="100" t="str">
        <f t="shared" si="6266"/>
        <v/>
      </c>
      <c r="S417" s="100" t="str">
        <f t="shared" si="6216"/>
        <v/>
      </c>
      <c r="T417" s="100" t="str">
        <f t="shared" si="6267"/>
        <v/>
      </c>
      <c r="U417" s="100" t="str">
        <f t="shared" si="6217"/>
        <v/>
      </c>
      <c r="V417" s="100" t="str">
        <f t="shared" si="6268"/>
        <v/>
      </c>
      <c r="W417" s="100" t="str">
        <f t="shared" si="6218"/>
        <v/>
      </c>
      <c r="X417" s="100" t="str">
        <f t="shared" si="6269"/>
        <v/>
      </c>
      <c r="Y417" s="100" t="str">
        <f t="shared" si="6219"/>
        <v/>
      </c>
      <c r="Z417" s="100" t="str">
        <f t="shared" si="6270"/>
        <v/>
      </c>
      <c r="AA417" s="100" t="str">
        <f t="shared" si="6220"/>
        <v/>
      </c>
      <c r="AB417" s="100" t="str">
        <f t="shared" si="6271"/>
        <v/>
      </c>
      <c r="AC417" s="100" t="str">
        <f t="shared" si="6221"/>
        <v/>
      </c>
      <c r="AD417" s="100" t="str">
        <f t="shared" si="6272"/>
        <v/>
      </c>
      <c r="AE417" s="100" t="str">
        <f t="shared" si="6222"/>
        <v/>
      </c>
      <c r="AF417" s="100" t="str">
        <f t="shared" si="6273"/>
        <v/>
      </c>
      <c r="AG417" s="100" t="str">
        <f t="shared" si="6223"/>
        <v/>
      </c>
      <c r="AH417" s="100" t="str">
        <f t="shared" si="6274"/>
        <v/>
      </c>
      <c r="AI417" s="100" t="str">
        <f t="shared" si="6224"/>
        <v/>
      </c>
      <c r="AJ417" s="100" t="str">
        <f t="shared" si="6275"/>
        <v/>
      </c>
      <c r="AK417" s="100" t="str">
        <f t="shared" si="6225"/>
        <v/>
      </c>
      <c r="AL417" s="100" t="str">
        <f t="shared" si="6276"/>
        <v/>
      </c>
      <c r="AM417" s="100" t="str">
        <f t="shared" si="6226"/>
        <v/>
      </c>
      <c r="AN417" s="100" t="str">
        <f t="shared" si="6277"/>
        <v/>
      </c>
      <c r="AO417" s="100" t="str">
        <f t="shared" si="6227"/>
        <v/>
      </c>
      <c r="AP417" s="100" t="str">
        <f t="shared" si="6278"/>
        <v/>
      </c>
      <c r="AQ417" s="100" t="str">
        <f t="shared" si="6228"/>
        <v/>
      </c>
      <c r="AR417" s="100" t="str">
        <f t="shared" si="6279"/>
        <v/>
      </c>
      <c r="AS417" s="100" t="str">
        <f t="shared" si="6229"/>
        <v/>
      </c>
      <c r="AT417" s="100" t="str">
        <f t="shared" si="6280"/>
        <v/>
      </c>
      <c r="AU417" s="100" t="str">
        <f t="shared" si="6230"/>
        <v/>
      </c>
      <c r="AV417" s="100" t="str">
        <f t="shared" si="6281"/>
        <v/>
      </c>
      <c r="AW417" s="100" t="str">
        <f t="shared" si="6231"/>
        <v/>
      </c>
      <c r="AX417" s="100" t="str">
        <f t="shared" si="6282"/>
        <v/>
      </c>
      <c r="AY417" s="100" t="str">
        <f t="shared" si="6232"/>
        <v/>
      </c>
      <c r="AZ417" s="100" t="str">
        <f t="shared" si="6283"/>
        <v/>
      </c>
      <c r="BA417" s="100" t="str">
        <f t="shared" si="6233"/>
        <v/>
      </c>
      <c r="BB417" s="100" t="str">
        <f t="shared" si="6284"/>
        <v/>
      </c>
      <c r="BC417" s="100" t="str">
        <f>IFERROR(INDEX('INPUT INF'!$F$3:$F$601,MATCH($B417,'INPUT INF'!$A$3:$A$601,FALSE)),"")</f>
        <v/>
      </c>
      <c r="BD417" s="100" t="str">
        <f t="shared" si="6162"/>
        <v/>
      </c>
      <c r="BE417" s="100" t="str">
        <f t="shared" si="6285"/>
        <v/>
      </c>
      <c r="BF417" s="100" t="str">
        <f t="shared" si="6286"/>
        <v/>
      </c>
      <c r="BG417" s="115" t="str">
        <f t="shared" si="6287"/>
        <v/>
      </c>
      <c r="BH417" s="115" t="str">
        <f>IF(AND('INPUT INF'!$O$1="X",BG417="PASS"),BF417,IF($BG417="","0",IF('INPUT INF'!$N$63="YES",$BF417,"")))</f>
        <v>0</v>
      </c>
      <c r="BI417" s="115" t="str">
        <f>IF($BG417="","0",IF('INPUT INF'!$S$64="YES",$BF417,""))</f>
        <v>0</v>
      </c>
      <c r="BJ417" s="115" t="str">
        <f>IF($BG417="","0",IF('INPUT INF'!$S$65="YES",$BF417,""))</f>
        <v>0</v>
      </c>
      <c r="BL417" s="116" t="str">
        <f t="shared" si="6288"/>
        <v/>
      </c>
      <c r="BM417" s="116" t="str">
        <f t="shared" si="6289"/>
        <v/>
      </c>
      <c r="BN417" s="116" t="str">
        <f t="shared" si="6289"/>
        <v/>
      </c>
      <c r="BR417" s="116" t="str">
        <f t="shared" si="6290"/>
        <v/>
      </c>
      <c r="BS417" s="116" t="str">
        <f t="shared" si="6291"/>
        <v/>
      </c>
      <c r="BT417" s="116" t="str">
        <f t="shared" si="6291"/>
        <v/>
      </c>
      <c r="BX417" s="116" t="str">
        <f t="shared" si="6292"/>
        <v/>
      </c>
      <c r="BY417" s="116" t="str">
        <f t="shared" si="6293"/>
        <v/>
      </c>
      <c r="BZ417" s="116" t="str">
        <f t="shared" si="6293"/>
        <v/>
      </c>
      <c r="CD417" s="116" t="str">
        <f t="shared" si="6294"/>
        <v/>
      </c>
      <c r="CE417" s="116" t="str">
        <f t="shared" si="6295"/>
        <v/>
      </c>
      <c r="CF417" s="116" t="str">
        <f t="shared" si="6296"/>
        <v/>
      </c>
      <c r="CJ417" s="116" t="str">
        <f t="shared" si="6297"/>
        <v/>
      </c>
      <c r="CK417" s="116" t="str">
        <f t="shared" si="6298"/>
        <v/>
      </c>
      <c r="CL417" s="116" t="str">
        <f t="shared" si="6299"/>
        <v/>
      </c>
      <c r="CP417" s="116" t="str">
        <f t="shared" si="6300"/>
        <v/>
      </c>
      <c r="CQ417" s="116" t="str">
        <f t="shared" si="6301"/>
        <v/>
      </c>
      <c r="CR417" s="116" t="str">
        <f t="shared" si="6302"/>
        <v/>
      </c>
      <c r="DH417" s="115" t="str">
        <f t="shared" si="6303"/>
        <v/>
      </c>
      <c r="DI417" s="115" t="str">
        <f t="shared" si="6234"/>
        <v/>
      </c>
      <c r="DJ417" s="115" t="str">
        <f t="shared" si="6235"/>
        <v/>
      </c>
      <c r="DK417" s="115" t="str">
        <f t="shared" si="6236"/>
        <v/>
      </c>
      <c r="DL417" s="115" t="str">
        <f t="shared" si="6237"/>
        <v/>
      </c>
      <c r="DM417" s="115" t="str">
        <f t="shared" si="6238"/>
        <v/>
      </c>
      <c r="DN417" s="115" t="str">
        <f t="shared" si="6239"/>
        <v/>
      </c>
      <c r="DO417" s="115" t="str">
        <f t="shared" si="6240"/>
        <v/>
      </c>
      <c r="DP417" s="115" t="str">
        <f t="shared" si="6241"/>
        <v/>
      </c>
      <c r="DQ417" s="115" t="str">
        <f t="shared" si="6242"/>
        <v/>
      </c>
      <c r="DR417" s="115" t="str">
        <f t="shared" si="6243"/>
        <v/>
      </c>
      <c r="DS417" s="115" t="str">
        <f t="shared" si="6244"/>
        <v/>
      </c>
      <c r="DT417" s="115" t="str">
        <f t="shared" si="6245"/>
        <v/>
      </c>
      <c r="DU417" s="115" t="str">
        <f t="shared" si="6246"/>
        <v/>
      </c>
      <c r="DV417" s="115" t="str">
        <f t="shared" si="6247"/>
        <v/>
      </c>
      <c r="DW417" s="115" t="str">
        <f t="shared" si="6248"/>
        <v/>
      </c>
      <c r="DX417" s="115" t="str">
        <f t="shared" si="6249"/>
        <v/>
      </c>
      <c r="DY417" s="115" t="str">
        <f t="shared" si="6250"/>
        <v/>
      </c>
      <c r="DZ417" s="115" t="str">
        <f t="shared" si="6251"/>
        <v/>
      </c>
      <c r="EA417" s="115" t="str">
        <f t="shared" si="6252"/>
        <v/>
      </c>
      <c r="EB417" s="115" t="str">
        <f t="shared" si="6253"/>
        <v/>
      </c>
      <c r="EC417" s="115" t="str">
        <f t="shared" si="6254"/>
        <v/>
      </c>
      <c r="ED417" s="115" t="str">
        <f t="shared" si="6255"/>
        <v/>
      </c>
      <c r="EE417" s="115" t="str">
        <f t="shared" si="6256"/>
        <v/>
      </c>
      <c r="EF417" s="115" t="str">
        <f t="shared" si="6257"/>
        <v/>
      </c>
      <c r="EG417" s="115" t="str">
        <f t="shared" si="6304"/>
        <v/>
      </c>
      <c r="EH417" s="115" t="str">
        <f t="shared" si="6305"/>
        <v/>
      </c>
      <c r="EI417" s="115" t="str">
        <f t="shared" si="6306"/>
        <v/>
      </c>
      <c r="EJ417" s="115" t="str">
        <f t="shared" si="6307"/>
        <v/>
      </c>
      <c r="EK417" s="115" t="str">
        <f t="shared" si="6308"/>
        <v/>
      </c>
      <c r="EL417" s="115" t="str">
        <f t="shared" si="6309"/>
        <v/>
      </c>
      <c r="EM417" s="115" t="str">
        <f t="shared" si="6310"/>
        <v/>
      </c>
      <c r="EN417" s="115" t="str">
        <f t="shared" si="6311"/>
        <v/>
      </c>
      <c r="EO417" s="115" t="str">
        <f t="shared" si="6312"/>
        <v/>
      </c>
      <c r="EP417" s="115" t="str">
        <f t="shared" si="6313"/>
        <v/>
      </c>
      <c r="EQ417" s="115" t="str">
        <f t="shared" si="6314"/>
        <v/>
      </c>
      <c r="ER417" s="115" t="str">
        <f t="shared" si="6315"/>
        <v/>
      </c>
      <c r="ES417" s="115" t="str">
        <f t="shared" si="6316"/>
        <v/>
      </c>
      <c r="ET417" s="115" t="str">
        <f t="shared" si="6317"/>
        <v/>
      </c>
      <c r="EU417" s="115" t="str">
        <f t="shared" si="6318"/>
        <v/>
      </c>
      <c r="EV417" s="115" t="str">
        <f t="shared" si="6319"/>
        <v/>
      </c>
      <c r="EW417" s="115" t="str">
        <f t="shared" si="6320"/>
        <v/>
      </c>
      <c r="EX417" s="115" t="str">
        <f t="shared" si="6321"/>
        <v/>
      </c>
      <c r="EY417" s="115" t="str">
        <f t="shared" si="6322"/>
        <v/>
      </c>
      <c r="EZ417" s="115" t="str">
        <f t="shared" si="6323"/>
        <v/>
      </c>
      <c r="FA417" s="115" t="str">
        <f t="shared" si="6324"/>
        <v/>
      </c>
      <c r="FB417" s="115" t="str">
        <f t="shared" si="6325"/>
        <v/>
      </c>
      <c r="FC417" s="115" t="str">
        <f t="shared" si="6326"/>
        <v/>
      </c>
      <c r="FD417" s="115" t="str">
        <f t="shared" si="6327"/>
        <v/>
      </c>
      <c r="FE417" s="115" t="str">
        <f t="shared" si="6328"/>
        <v/>
      </c>
      <c r="HA417" s="135"/>
      <c r="HB417" s="135"/>
      <c r="HC417" s="135"/>
      <c r="HD417" s="135"/>
      <c r="HE417" s="135"/>
    </row>
    <row r="418" spans="1:291" ht="15" customHeight="1" x14ac:dyDescent="0.25">
      <c r="A418" s="115">
        <v>416</v>
      </c>
      <c r="B418" s="115" t="str">
        <f t="shared" ref="B418:B422" si="6335">IFERROR(SMALL($G$2004:$G$2901,A68),"")</f>
        <v/>
      </c>
      <c r="C418" s="115" t="s">
        <v>68</v>
      </c>
      <c r="D418" s="100">
        <f t="shared" si="6144"/>
        <v>0</v>
      </c>
      <c r="E418" s="100" t="str">
        <f t="shared" si="6259"/>
        <v/>
      </c>
      <c r="F418" s="100" t="str">
        <f t="shared" si="6260"/>
        <v/>
      </c>
      <c r="G418" s="100" t="str">
        <f t="shared" si="6210"/>
        <v/>
      </c>
      <c r="H418" s="100" t="str">
        <f t="shared" si="6261"/>
        <v/>
      </c>
      <c r="I418" s="100" t="str">
        <f t="shared" si="6211"/>
        <v/>
      </c>
      <c r="J418" s="100" t="str">
        <f t="shared" si="6262"/>
        <v/>
      </c>
      <c r="K418" s="100" t="str">
        <f t="shared" si="6212"/>
        <v/>
      </c>
      <c r="L418" s="100" t="str">
        <f t="shared" si="6263"/>
        <v/>
      </c>
      <c r="M418" s="100" t="str">
        <f t="shared" si="6213"/>
        <v/>
      </c>
      <c r="N418" s="100" t="str">
        <f t="shared" si="6264"/>
        <v/>
      </c>
      <c r="O418" s="100" t="str">
        <f t="shared" si="6214"/>
        <v/>
      </c>
      <c r="P418" s="100" t="str">
        <f t="shared" si="6265"/>
        <v/>
      </c>
      <c r="Q418" s="100" t="str">
        <f t="shared" si="6215"/>
        <v/>
      </c>
      <c r="R418" s="100" t="str">
        <f t="shared" si="6266"/>
        <v/>
      </c>
      <c r="S418" s="100" t="str">
        <f t="shared" si="6216"/>
        <v/>
      </c>
      <c r="T418" s="100" t="str">
        <f t="shared" si="6267"/>
        <v/>
      </c>
      <c r="U418" s="100" t="str">
        <f t="shared" si="6217"/>
        <v/>
      </c>
      <c r="V418" s="100" t="str">
        <f t="shared" si="6268"/>
        <v/>
      </c>
      <c r="W418" s="100" t="str">
        <f t="shared" si="6218"/>
        <v/>
      </c>
      <c r="X418" s="100" t="str">
        <f t="shared" si="6269"/>
        <v/>
      </c>
      <c r="Y418" s="100" t="str">
        <f t="shared" si="6219"/>
        <v/>
      </c>
      <c r="Z418" s="100" t="str">
        <f t="shared" si="6270"/>
        <v/>
      </c>
      <c r="AA418" s="100" t="str">
        <f t="shared" si="6220"/>
        <v/>
      </c>
      <c r="AB418" s="100" t="str">
        <f t="shared" si="6271"/>
        <v/>
      </c>
      <c r="AC418" s="100" t="str">
        <f t="shared" si="6221"/>
        <v/>
      </c>
      <c r="AD418" s="100" t="str">
        <f t="shared" si="6272"/>
        <v/>
      </c>
      <c r="AE418" s="100" t="str">
        <f t="shared" si="6222"/>
        <v/>
      </c>
      <c r="AF418" s="100" t="str">
        <f t="shared" si="6273"/>
        <v/>
      </c>
      <c r="AG418" s="100" t="str">
        <f t="shared" si="6223"/>
        <v/>
      </c>
      <c r="AH418" s="100" t="str">
        <f t="shared" si="6274"/>
        <v/>
      </c>
      <c r="AI418" s="100" t="str">
        <f t="shared" si="6224"/>
        <v/>
      </c>
      <c r="AJ418" s="100" t="str">
        <f t="shared" si="6275"/>
        <v/>
      </c>
      <c r="AK418" s="100" t="str">
        <f t="shared" si="6225"/>
        <v/>
      </c>
      <c r="AL418" s="100" t="str">
        <f t="shared" si="6276"/>
        <v/>
      </c>
      <c r="AM418" s="100" t="str">
        <f t="shared" si="6226"/>
        <v/>
      </c>
      <c r="AN418" s="100" t="str">
        <f t="shared" si="6277"/>
        <v/>
      </c>
      <c r="AO418" s="100" t="str">
        <f t="shared" si="6227"/>
        <v/>
      </c>
      <c r="AP418" s="100" t="str">
        <f t="shared" si="6278"/>
        <v/>
      </c>
      <c r="AQ418" s="100" t="str">
        <f t="shared" si="6228"/>
        <v/>
      </c>
      <c r="AR418" s="100" t="str">
        <f t="shared" si="6279"/>
        <v/>
      </c>
      <c r="AS418" s="100" t="str">
        <f t="shared" si="6229"/>
        <v/>
      </c>
      <c r="AT418" s="100" t="str">
        <f t="shared" si="6280"/>
        <v/>
      </c>
      <c r="AU418" s="100" t="str">
        <f t="shared" si="6230"/>
        <v/>
      </c>
      <c r="AV418" s="100" t="str">
        <f t="shared" si="6281"/>
        <v/>
      </c>
      <c r="AW418" s="100" t="str">
        <f t="shared" si="6231"/>
        <v/>
      </c>
      <c r="AX418" s="100" t="str">
        <f t="shared" si="6282"/>
        <v/>
      </c>
      <c r="AY418" s="100" t="str">
        <f t="shared" si="6232"/>
        <v/>
      </c>
      <c r="AZ418" s="100" t="str">
        <f t="shared" si="6283"/>
        <v/>
      </c>
      <c r="BA418" s="100" t="str">
        <f t="shared" si="6233"/>
        <v/>
      </c>
      <c r="BB418" s="100" t="str">
        <f t="shared" si="6284"/>
        <v/>
      </c>
      <c r="BC418" s="100" t="str">
        <f>IFERROR(INDEX('INPUT INF'!$F$3:$F$601,MATCH($B418,'INPUT INF'!$A$3:$A$601,FALSE)),"")</f>
        <v/>
      </c>
      <c r="BD418" s="100" t="str">
        <f t="shared" si="6162"/>
        <v/>
      </c>
      <c r="BE418" s="100" t="str">
        <f t="shared" si="6285"/>
        <v/>
      </c>
      <c r="BF418" s="100" t="str">
        <f t="shared" si="6286"/>
        <v/>
      </c>
      <c r="BG418" s="115" t="str">
        <f t="shared" si="6287"/>
        <v/>
      </c>
      <c r="BH418" s="115" t="str">
        <f>IF(AND('INPUT INF'!$O$1="X",BG418="PASS"),BF418,IF($BG418="","0",IF('INPUT INF'!$N$63="YES",$BF418,"")))</f>
        <v>0</v>
      </c>
      <c r="BI418" s="115" t="str">
        <f>IF($BG418="","0",IF('INPUT INF'!$S$64="YES",$BF418,""))</f>
        <v>0</v>
      </c>
      <c r="BJ418" s="115" t="str">
        <f>IF($BG418="","0",IF('INPUT INF'!$S$65="YES",$BF418,""))</f>
        <v>0</v>
      </c>
      <c r="BL418" s="116" t="str">
        <f t="shared" si="6288"/>
        <v/>
      </c>
      <c r="BM418" s="116" t="str">
        <f t="shared" si="6289"/>
        <v/>
      </c>
      <c r="BN418" s="116" t="str">
        <f t="shared" si="6289"/>
        <v/>
      </c>
      <c r="BR418" s="116" t="str">
        <f t="shared" si="6290"/>
        <v/>
      </c>
      <c r="BS418" s="116" t="str">
        <f t="shared" si="6291"/>
        <v/>
      </c>
      <c r="BT418" s="116" t="str">
        <f t="shared" si="6291"/>
        <v/>
      </c>
      <c r="BX418" s="116" t="str">
        <f t="shared" si="6292"/>
        <v/>
      </c>
      <c r="BY418" s="116" t="str">
        <f t="shared" si="6293"/>
        <v/>
      </c>
      <c r="BZ418" s="116" t="str">
        <f t="shared" si="6293"/>
        <v/>
      </c>
      <c r="CD418" s="116" t="str">
        <f t="shared" si="6294"/>
        <v/>
      </c>
      <c r="CE418" s="116" t="str">
        <f t="shared" si="6295"/>
        <v/>
      </c>
      <c r="CF418" s="116" t="str">
        <f t="shared" si="6296"/>
        <v/>
      </c>
      <c r="CJ418" s="116" t="str">
        <f t="shared" si="6297"/>
        <v/>
      </c>
      <c r="CK418" s="116" t="str">
        <f t="shared" si="6298"/>
        <v/>
      </c>
      <c r="CL418" s="116" t="str">
        <f t="shared" si="6299"/>
        <v/>
      </c>
      <c r="CP418" s="116" t="str">
        <f t="shared" si="6300"/>
        <v/>
      </c>
      <c r="CQ418" s="116" t="str">
        <f t="shared" si="6301"/>
        <v/>
      </c>
      <c r="CR418" s="116" t="str">
        <f t="shared" si="6302"/>
        <v/>
      </c>
      <c r="DH418" s="115" t="str">
        <f t="shared" si="6303"/>
        <v/>
      </c>
      <c r="DI418" s="115" t="str">
        <f t="shared" si="6234"/>
        <v/>
      </c>
      <c r="DJ418" s="115" t="str">
        <f t="shared" si="6235"/>
        <v/>
      </c>
      <c r="DK418" s="115" t="str">
        <f t="shared" si="6236"/>
        <v/>
      </c>
      <c r="DL418" s="115" t="str">
        <f t="shared" si="6237"/>
        <v/>
      </c>
      <c r="DM418" s="115" t="str">
        <f t="shared" si="6238"/>
        <v/>
      </c>
      <c r="DN418" s="115" t="str">
        <f t="shared" si="6239"/>
        <v/>
      </c>
      <c r="DO418" s="115" t="str">
        <f t="shared" si="6240"/>
        <v/>
      </c>
      <c r="DP418" s="115" t="str">
        <f t="shared" si="6241"/>
        <v/>
      </c>
      <c r="DQ418" s="115" t="str">
        <f t="shared" si="6242"/>
        <v/>
      </c>
      <c r="DR418" s="115" t="str">
        <f t="shared" si="6243"/>
        <v/>
      </c>
      <c r="DS418" s="115" t="str">
        <f t="shared" si="6244"/>
        <v/>
      </c>
      <c r="DT418" s="115" t="str">
        <f t="shared" si="6245"/>
        <v/>
      </c>
      <c r="DU418" s="115" t="str">
        <f t="shared" si="6246"/>
        <v/>
      </c>
      <c r="DV418" s="115" t="str">
        <f t="shared" si="6247"/>
        <v/>
      </c>
      <c r="DW418" s="115" t="str">
        <f t="shared" si="6248"/>
        <v/>
      </c>
      <c r="DX418" s="115" t="str">
        <f t="shared" si="6249"/>
        <v/>
      </c>
      <c r="DY418" s="115" t="str">
        <f t="shared" si="6250"/>
        <v/>
      </c>
      <c r="DZ418" s="115" t="str">
        <f t="shared" si="6251"/>
        <v/>
      </c>
      <c r="EA418" s="115" t="str">
        <f t="shared" si="6252"/>
        <v/>
      </c>
      <c r="EB418" s="115" t="str">
        <f t="shared" si="6253"/>
        <v/>
      </c>
      <c r="EC418" s="115" t="str">
        <f t="shared" si="6254"/>
        <v/>
      </c>
      <c r="ED418" s="115" t="str">
        <f t="shared" si="6255"/>
        <v/>
      </c>
      <c r="EE418" s="115" t="str">
        <f t="shared" si="6256"/>
        <v/>
      </c>
      <c r="EF418" s="115" t="str">
        <f t="shared" si="6257"/>
        <v/>
      </c>
      <c r="EG418" s="115" t="str">
        <f t="shared" si="6304"/>
        <v/>
      </c>
      <c r="EH418" s="115" t="str">
        <f t="shared" si="6305"/>
        <v/>
      </c>
      <c r="EI418" s="115" t="str">
        <f t="shared" si="6306"/>
        <v/>
      </c>
      <c r="EJ418" s="115" t="str">
        <f t="shared" si="6307"/>
        <v/>
      </c>
      <c r="EK418" s="115" t="str">
        <f t="shared" si="6308"/>
        <v/>
      </c>
      <c r="EL418" s="115" t="str">
        <f t="shared" si="6309"/>
        <v/>
      </c>
      <c r="EM418" s="115" t="str">
        <f t="shared" si="6310"/>
        <v/>
      </c>
      <c r="EN418" s="115" t="str">
        <f t="shared" si="6311"/>
        <v/>
      </c>
      <c r="EO418" s="115" t="str">
        <f t="shared" si="6312"/>
        <v/>
      </c>
      <c r="EP418" s="115" t="str">
        <f t="shared" si="6313"/>
        <v/>
      </c>
      <c r="EQ418" s="115" t="str">
        <f t="shared" si="6314"/>
        <v/>
      </c>
      <c r="ER418" s="115" t="str">
        <f t="shared" si="6315"/>
        <v/>
      </c>
      <c r="ES418" s="115" t="str">
        <f t="shared" si="6316"/>
        <v/>
      </c>
      <c r="ET418" s="115" t="str">
        <f t="shared" si="6317"/>
        <v/>
      </c>
      <c r="EU418" s="115" t="str">
        <f t="shared" si="6318"/>
        <v/>
      </c>
      <c r="EV418" s="115" t="str">
        <f t="shared" si="6319"/>
        <v/>
      </c>
      <c r="EW418" s="115" t="str">
        <f t="shared" si="6320"/>
        <v/>
      </c>
      <c r="EX418" s="115" t="str">
        <f t="shared" si="6321"/>
        <v/>
      </c>
      <c r="EY418" s="115" t="str">
        <f t="shared" si="6322"/>
        <v/>
      </c>
      <c r="EZ418" s="115" t="str">
        <f t="shared" si="6323"/>
        <v/>
      </c>
      <c r="FA418" s="115" t="str">
        <f t="shared" si="6324"/>
        <v/>
      </c>
      <c r="FB418" s="115" t="str">
        <f t="shared" si="6325"/>
        <v/>
      </c>
      <c r="FC418" s="115" t="str">
        <f t="shared" si="6326"/>
        <v/>
      </c>
      <c r="FD418" s="115" t="str">
        <f t="shared" si="6327"/>
        <v/>
      </c>
      <c r="FE418" s="115" t="str">
        <f t="shared" si="6328"/>
        <v/>
      </c>
      <c r="HA418" s="135"/>
      <c r="HB418" s="135"/>
      <c r="HC418" s="135"/>
      <c r="HD418" s="135"/>
      <c r="HE418" s="135"/>
    </row>
    <row r="419" spans="1:291" ht="15" customHeight="1" x14ac:dyDescent="0.25">
      <c r="A419" s="115">
        <v>417</v>
      </c>
      <c r="B419" s="115" t="str">
        <f t="shared" si="6335"/>
        <v/>
      </c>
      <c r="C419" s="115" t="s">
        <v>68</v>
      </c>
      <c r="D419" s="100">
        <f t="shared" ref="D419:D422" si="6336">D418</f>
        <v>0</v>
      </c>
      <c r="E419" s="100" t="str">
        <f t="shared" si="6259"/>
        <v/>
      </c>
      <c r="F419" s="100" t="str">
        <f t="shared" si="6260"/>
        <v/>
      </c>
      <c r="G419" s="100" t="str">
        <f t="shared" si="6210"/>
        <v/>
      </c>
      <c r="H419" s="100" t="str">
        <f t="shared" si="6261"/>
        <v/>
      </c>
      <c r="I419" s="100" t="str">
        <f t="shared" si="6211"/>
        <v/>
      </c>
      <c r="J419" s="100" t="str">
        <f t="shared" si="6262"/>
        <v/>
      </c>
      <c r="K419" s="100" t="str">
        <f t="shared" si="6212"/>
        <v/>
      </c>
      <c r="L419" s="100" t="str">
        <f t="shared" si="6263"/>
        <v/>
      </c>
      <c r="M419" s="100" t="str">
        <f t="shared" si="6213"/>
        <v/>
      </c>
      <c r="N419" s="100" t="str">
        <f t="shared" si="6264"/>
        <v/>
      </c>
      <c r="O419" s="100" t="str">
        <f t="shared" si="6214"/>
        <v/>
      </c>
      <c r="P419" s="100" t="str">
        <f t="shared" si="6265"/>
        <v/>
      </c>
      <c r="Q419" s="100" t="str">
        <f t="shared" si="6215"/>
        <v/>
      </c>
      <c r="R419" s="100" t="str">
        <f t="shared" si="6266"/>
        <v/>
      </c>
      <c r="S419" s="100" t="str">
        <f t="shared" si="6216"/>
        <v/>
      </c>
      <c r="T419" s="100" t="str">
        <f t="shared" si="6267"/>
        <v/>
      </c>
      <c r="U419" s="100" t="str">
        <f t="shared" si="6217"/>
        <v/>
      </c>
      <c r="V419" s="100" t="str">
        <f t="shared" si="6268"/>
        <v/>
      </c>
      <c r="W419" s="100" t="str">
        <f t="shared" si="6218"/>
        <v/>
      </c>
      <c r="X419" s="100" t="str">
        <f t="shared" si="6269"/>
        <v/>
      </c>
      <c r="Y419" s="100" t="str">
        <f t="shared" si="6219"/>
        <v/>
      </c>
      <c r="Z419" s="100" t="str">
        <f t="shared" si="6270"/>
        <v/>
      </c>
      <c r="AA419" s="100" t="str">
        <f t="shared" si="6220"/>
        <v/>
      </c>
      <c r="AB419" s="100" t="str">
        <f t="shared" si="6271"/>
        <v/>
      </c>
      <c r="AC419" s="100" t="str">
        <f t="shared" si="6221"/>
        <v/>
      </c>
      <c r="AD419" s="100" t="str">
        <f t="shared" si="6272"/>
        <v/>
      </c>
      <c r="AE419" s="100" t="str">
        <f t="shared" si="6222"/>
        <v/>
      </c>
      <c r="AF419" s="100" t="str">
        <f t="shared" si="6273"/>
        <v/>
      </c>
      <c r="AG419" s="100" t="str">
        <f t="shared" si="6223"/>
        <v/>
      </c>
      <c r="AH419" s="100" t="str">
        <f t="shared" si="6274"/>
        <v/>
      </c>
      <c r="AI419" s="100" t="str">
        <f t="shared" si="6224"/>
        <v/>
      </c>
      <c r="AJ419" s="100" t="str">
        <f t="shared" si="6275"/>
        <v/>
      </c>
      <c r="AK419" s="100" t="str">
        <f t="shared" si="6225"/>
        <v/>
      </c>
      <c r="AL419" s="100" t="str">
        <f t="shared" si="6276"/>
        <v/>
      </c>
      <c r="AM419" s="100" t="str">
        <f t="shared" si="6226"/>
        <v/>
      </c>
      <c r="AN419" s="100" t="str">
        <f t="shared" si="6277"/>
        <v/>
      </c>
      <c r="AO419" s="100" t="str">
        <f t="shared" si="6227"/>
        <v/>
      </c>
      <c r="AP419" s="100" t="str">
        <f t="shared" si="6278"/>
        <v/>
      </c>
      <c r="AQ419" s="100" t="str">
        <f t="shared" si="6228"/>
        <v/>
      </c>
      <c r="AR419" s="100" t="str">
        <f t="shared" si="6279"/>
        <v/>
      </c>
      <c r="AS419" s="100" t="str">
        <f t="shared" si="6229"/>
        <v/>
      </c>
      <c r="AT419" s="100" t="str">
        <f t="shared" si="6280"/>
        <v/>
      </c>
      <c r="AU419" s="100" t="str">
        <f t="shared" si="6230"/>
        <v/>
      </c>
      <c r="AV419" s="100" t="str">
        <f t="shared" si="6281"/>
        <v/>
      </c>
      <c r="AW419" s="100" t="str">
        <f t="shared" si="6231"/>
        <v/>
      </c>
      <c r="AX419" s="100" t="str">
        <f t="shared" si="6282"/>
        <v/>
      </c>
      <c r="AY419" s="100" t="str">
        <f t="shared" si="6232"/>
        <v/>
      </c>
      <c r="AZ419" s="100" t="str">
        <f t="shared" si="6283"/>
        <v/>
      </c>
      <c r="BA419" s="100" t="str">
        <f t="shared" si="6233"/>
        <v/>
      </c>
      <c r="BB419" s="100" t="str">
        <f t="shared" si="6284"/>
        <v/>
      </c>
      <c r="BC419" s="100" t="str">
        <f>IFERROR(INDEX('INPUT INF'!$F$3:$F$601,MATCH($B419,'INPUT INF'!$A$3:$A$601,FALSE)),"")</f>
        <v/>
      </c>
      <c r="BD419" s="100" t="str">
        <f t="shared" si="6162"/>
        <v/>
      </c>
      <c r="BE419" s="100" t="str">
        <f t="shared" si="6285"/>
        <v/>
      </c>
      <c r="BF419" s="100" t="str">
        <f t="shared" si="6286"/>
        <v/>
      </c>
      <c r="BG419" s="115" t="str">
        <f t="shared" si="6287"/>
        <v/>
      </c>
      <c r="BH419" s="115" t="str">
        <f>IF(AND('INPUT INF'!$O$1="X",BG419="PASS"),BF419,IF($BG419="","0",IF('INPUT INF'!$N$63="YES",$BF419,"")))</f>
        <v>0</v>
      </c>
      <c r="BI419" s="115" t="str">
        <f>IF($BG419="","0",IF('INPUT INF'!$S$64="YES",$BF419,""))</f>
        <v>0</v>
      </c>
      <c r="BJ419" s="115" t="str">
        <f>IF($BG419="","0",IF('INPUT INF'!$S$65="YES",$BF419,""))</f>
        <v>0</v>
      </c>
      <c r="BL419" s="116" t="str">
        <f t="shared" si="6288"/>
        <v/>
      </c>
      <c r="BM419" s="116" t="str">
        <f t="shared" si="6289"/>
        <v/>
      </c>
      <c r="BN419" s="116" t="str">
        <f t="shared" si="6289"/>
        <v/>
      </c>
      <c r="BR419" s="116" t="str">
        <f t="shared" si="6290"/>
        <v/>
      </c>
      <c r="BS419" s="116" t="str">
        <f t="shared" si="6291"/>
        <v/>
      </c>
      <c r="BT419" s="116" t="str">
        <f t="shared" si="6291"/>
        <v/>
      </c>
      <c r="BX419" s="116" t="str">
        <f t="shared" si="6292"/>
        <v/>
      </c>
      <c r="BY419" s="116" t="str">
        <f t="shared" si="6293"/>
        <v/>
      </c>
      <c r="BZ419" s="116" t="str">
        <f t="shared" si="6293"/>
        <v/>
      </c>
      <c r="CD419" s="116" t="str">
        <f t="shared" si="6294"/>
        <v/>
      </c>
      <c r="CE419" s="116" t="str">
        <f t="shared" si="6295"/>
        <v/>
      </c>
      <c r="CF419" s="116" t="str">
        <f t="shared" si="6296"/>
        <v/>
      </c>
      <c r="CJ419" s="116" t="str">
        <f t="shared" si="6297"/>
        <v/>
      </c>
      <c r="CK419" s="116" t="str">
        <f t="shared" si="6298"/>
        <v/>
      </c>
      <c r="CL419" s="116" t="str">
        <f t="shared" si="6299"/>
        <v/>
      </c>
      <c r="CP419" s="116" t="str">
        <f t="shared" si="6300"/>
        <v/>
      </c>
      <c r="CQ419" s="116" t="str">
        <f t="shared" si="6301"/>
        <v/>
      </c>
      <c r="CR419" s="116" t="str">
        <f t="shared" si="6302"/>
        <v/>
      </c>
      <c r="DH419" s="115" t="str">
        <f t="shared" si="6303"/>
        <v/>
      </c>
      <c r="DI419" s="115" t="str">
        <f t="shared" si="6234"/>
        <v/>
      </c>
      <c r="DJ419" s="115" t="str">
        <f t="shared" si="6235"/>
        <v/>
      </c>
      <c r="DK419" s="115" t="str">
        <f t="shared" si="6236"/>
        <v/>
      </c>
      <c r="DL419" s="115" t="str">
        <f t="shared" si="6237"/>
        <v/>
      </c>
      <c r="DM419" s="115" t="str">
        <f t="shared" si="6238"/>
        <v/>
      </c>
      <c r="DN419" s="115" t="str">
        <f t="shared" si="6239"/>
        <v/>
      </c>
      <c r="DO419" s="115" t="str">
        <f t="shared" si="6240"/>
        <v/>
      </c>
      <c r="DP419" s="115" t="str">
        <f t="shared" si="6241"/>
        <v/>
      </c>
      <c r="DQ419" s="115" t="str">
        <f t="shared" si="6242"/>
        <v/>
      </c>
      <c r="DR419" s="115" t="str">
        <f t="shared" si="6243"/>
        <v/>
      </c>
      <c r="DS419" s="115" t="str">
        <f t="shared" si="6244"/>
        <v/>
      </c>
      <c r="DT419" s="115" t="str">
        <f t="shared" si="6245"/>
        <v/>
      </c>
      <c r="DU419" s="115" t="str">
        <f t="shared" si="6246"/>
        <v/>
      </c>
      <c r="DV419" s="115" t="str">
        <f t="shared" si="6247"/>
        <v/>
      </c>
      <c r="DW419" s="115" t="str">
        <f t="shared" si="6248"/>
        <v/>
      </c>
      <c r="DX419" s="115" t="str">
        <f t="shared" si="6249"/>
        <v/>
      </c>
      <c r="DY419" s="115" t="str">
        <f t="shared" si="6250"/>
        <v/>
      </c>
      <c r="DZ419" s="115" t="str">
        <f t="shared" si="6251"/>
        <v/>
      </c>
      <c r="EA419" s="115" t="str">
        <f t="shared" si="6252"/>
        <v/>
      </c>
      <c r="EB419" s="115" t="str">
        <f t="shared" si="6253"/>
        <v/>
      </c>
      <c r="EC419" s="115" t="str">
        <f t="shared" si="6254"/>
        <v/>
      </c>
      <c r="ED419" s="115" t="str">
        <f t="shared" si="6255"/>
        <v/>
      </c>
      <c r="EE419" s="115" t="str">
        <f t="shared" si="6256"/>
        <v/>
      </c>
      <c r="EF419" s="115" t="str">
        <f t="shared" si="6257"/>
        <v/>
      </c>
      <c r="EG419" s="115" t="str">
        <f t="shared" si="6304"/>
        <v/>
      </c>
      <c r="EH419" s="115" t="str">
        <f t="shared" si="6305"/>
        <v/>
      </c>
      <c r="EI419" s="115" t="str">
        <f t="shared" si="6306"/>
        <v/>
      </c>
      <c r="EJ419" s="115" t="str">
        <f t="shared" si="6307"/>
        <v/>
      </c>
      <c r="EK419" s="115" t="str">
        <f t="shared" si="6308"/>
        <v/>
      </c>
      <c r="EL419" s="115" t="str">
        <f t="shared" si="6309"/>
        <v/>
      </c>
      <c r="EM419" s="115" t="str">
        <f t="shared" si="6310"/>
        <v/>
      </c>
      <c r="EN419" s="115" t="str">
        <f t="shared" si="6311"/>
        <v/>
      </c>
      <c r="EO419" s="115" t="str">
        <f t="shared" si="6312"/>
        <v/>
      </c>
      <c r="EP419" s="115" t="str">
        <f t="shared" si="6313"/>
        <v/>
      </c>
      <c r="EQ419" s="115" t="str">
        <f t="shared" si="6314"/>
        <v/>
      </c>
      <c r="ER419" s="115" t="str">
        <f t="shared" si="6315"/>
        <v/>
      </c>
      <c r="ES419" s="115" t="str">
        <f t="shared" si="6316"/>
        <v/>
      </c>
      <c r="ET419" s="115" t="str">
        <f t="shared" si="6317"/>
        <v/>
      </c>
      <c r="EU419" s="115" t="str">
        <f t="shared" si="6318"/>
        <v/>
      </c>
      <c r="EV419" s="115" t="str">
        <f t="shared" si="6319"/>
        <v/>
      </c>
      <c r="EW419" s="115" t="str">
        <f t="shared" si="6320"/>
        <v/>
      </c>
      <c r="EX419" s="115" t="str">
        <f t="shared" si="6321"/>
        <v/>
      </c>
      <c r="EY419" s="115" t="str">
        <f t="shared" si="6322"/>
        <v/>
      </c>
      <c r="EZ419" s="115" t="str">
        <f t="shared" si="6323"/>
        <v/>
      </c>
      <c r="FA419" s="115" t="str">
        <f t="shared" si="6324"/>
        <v/>
      </c>
      <c r="FB419" s="115" t="str">
        <f t="shared" si="6325"/>
        <v/>
      </c>
      <c r="FC419" s="115" t="str">
        <f t="shared" si="6326"/>
        <v/>
      </c>
      <c r="FD419" s="115" t="str">
        <f t="shared" si="6327"/>
        <v/>
      </c>
      <c r="FE419" s="115" t="str">
        <f t="shared" si="6328"/>
        <v/>
      </c>
      <c r="HA419" s="135"/>
      <c r="HB419" s="135"/>
      <c r="HC419" s="135"/>
      <c r="HD419" s="135"/>
      <c r="HE419" s="135"/>
    </row>
    <row r="420" spans="1:291" ht="15" customHeight="1" x14ac:dyDescent="0.25">
      <c r="A420" s="115">
        <v>418</v>
      </c>
      <c r="B420" s="115" t="str">
        <f t="shared" si="6335"/>
        <v/>
      </c>
      <c r="C420" s="115" t="s">
        <v>68</v>
      </c>
      <c r="D420" s="100">
        <f t="shared" si="6336"/>
        <v>0</v>
      </c>
      <c r="E420" s="100" t="str">
        <f t="shared" si="6259"/>
        <v/>
      </c>
      <c r="F420" s="100" t="str">
        <f t="shared" si="6260"/>
        <v/>
      </c>
      <c r="G420" s="100" t="str">
        <f t="shared" si="6210"/>
        <v/>
      </c>
      <c r="H420" s="100" t="str">
        <f t="shared" si="6261"/>
        <v/>
      </c>
      <c r="I420" s="100" t="str">
        <f t="shared" si="6211"/>
        <v/>
      </c>
      <c r="J420" s="100" t="str">
        <f t="shared" si="6262"/>
        <v/>
      </c>
      <c r="K420" s="100" t="str">
        <f t="shared" si="6212"/>
        <v/>
      </c>
      <c r="L420" s="100" t="str">
        <f t="shared" si="6263"/>
        <v/>
      </c>
      <c r="M420" s="100" t="str">
        <f t="shared" si="6213"/>
        <v/>
      </c>
      <c r="N420" s="100" t="str">
        <f t="shared" si="6264"/>
        <v/>
      </c>
      <c r="O420" s="100" t="str">
        <f t="shared" si="6214"/>
        <v/>
      </c>
      <c r="P420" s="100" t="str">
        <f t="shared" si="6265"/>
        <v/>
      </c>
      <c r="Q420" s="100" t="str">
        <f t="shared" si="6215"/>
        <v/>
      </c>
      <c r="R420" s="100" t="str">
        <f t="shared" si="6266"/>
        <v/>
      </c>
      <c r="S420" s="100" t="str">
        <f t="shared" si="6216"/>
        <v/>
      </c>
      <c r="T420" s="100" t="str">
        <f t="shared" si="6267"/>
        <v/>
      </c>
      <c r="U420" s="100" t="str">
        <f t="shared" si="6217"/>
        <v/>
      </c>
      <c r="V420" s="100" t="str">
        <f t="shared" si="6268"/>
        <v/>
      </c>
      <c r="W420" s="100" t="str">
        <f t="shared" si="6218"/>
        <v/>
      </c>
      <c r="X420" s="100" t="str">
        <f t="shared" si="6269"/>
        <v/>
      </c>
      <c r="Y420" s="100" t="str">
        <f t="shared" si="6219"/>
        <v/>
      </c>
      <c r="Z420" s="100" t="str">
        <f t="shared" si="6270"/>
        <v/>
      </c>
      <c r="AA420" s="100" t="str">
        <f t="shared" si="6220"/>
        <v/>
      </c>
      <c r="AB420" s="100" t="str">
        <f t="shared" si="6271"/>
        <v/>
      </c>
      <c r="AC420" s="100" t="str">
        <f t="shared" si="6221"/>
        <v/>
      </c>
      <c r="AD420" s="100" t="str">
        <f t="shared" si="6272"/>
        <v/>
      </c>
      <c r="AE420" s="100" t="str">
        <f t="shared" si="6222"/>
        <v/>
      </c>
      <c r="AF420" s="100" t="str">
        <f t="shared" si="6273"/>
        <v/>
      </c>
      <c r="AG420" s="100" t="str">
        <f t="shared" si="6223"/>
        <v/>
      </c>
      <c r="AH420" s="100" t="str">
        <f t="shared" si="6274"/>
        <v/>
      </c>
      <c r="AI420" s="100" t="str">
        <f t="shared" si="6224"/>
        <v/>
      </c>
      <c r="AJ420" s="100" t="str">
        <f t="shared" si="6275"/>
        <v/>
      </c>
      <c r="AK420" s="100" t="str">
        <f t="shared" si="6225"/>
        <v/>
      </c>
      <c r="AL420" s="100" t="str">
        <f t="shared" si="6276"/>
        <v/>
      </c>
      <c r="AM420" s="100" t="str">
        <f t="shared" si="6226"/>
        <v/>
      </c>
      <c r="AN420" s="100" t="str">
        <f t="shared" si="6277"/>
        <v/>
      </c>
      <c r="AO420" s="100" t="str">
        <f t="shared" si="6227"/>
        <v/>
      </c>
      <c r="AP420" s="100" t="str">
        <f t="shared" si="6278"/>
        <v/>
      </c>
      <c r="AQ420" s="100" t="str">
        <f t="shared" si="6228"/>
        <v/>
      </c>
      <c r="AR420" s="100" t="str">
        <f t="shared" si="6279"/>
        <v/>
      </c>
      <c r="AS420" s="100" t="str">
        <f t="shared" si="6229"/>
        <v/>
      </c>
      <c r="AT420" s="100" t="str">
        <f t="shared" si="6280"/>
        <v/>
      </c>
      <c r="AU420" s="100" t="str">
        <f t="shared" si="6230"/>
        <v/>
      </c>
      <c r="AV420" s="100" t="str">
        <f t="shared" si="6281"/>
        <v/>
      </c>
      <c r="AW420" s="100" t="str">
        <f t="shared" si="6231"/>
        <v/>
      </c>
      <c r="AX420" s="100" t="str">
        <f t="shared" si="6282"/>
        <v/>
      </c>
      <c r="AY420" s="100" t="str">
        <f t="shared" si="6232"/>
        <v/>
      </c>
      <c r="AZ420" s="100" t="str">
        <f t="shared" si="6283"/>
        <v/>
      </c>
      <c r="BA420" s="100" t="str">
        <f t="shared" si="6233"/>
        <v/>
      </c>
      <c r="BB420" s="100" t="str">
        <f t="shared" si="6284"/>
        <v/>
      </c>
      <c r="BC420" s="100" t="str">
        <f>IFERROR(INDEX('INPUT INF'!$F$3:$F$601,MATCH($B420,'INPUT INF'!$A$3:$A$601,FALSE)),"")</f>
        <v/>
      </c>
      <c r="BD420" s="100" t="str">
        <f t="shared" si="6162"/>
        <v/>
      </c>
      <c r="BE420" s="100" t="str">
        <f t="shared" si="6285"/>
        <v/>
      </c>
      <c r="BF420" s="100" t="str">
        <f t="shared" si="6286"/>
        <v/>
      </c>
      <c r="BG420" s="115" t="str">
        <f t="shared" si="6287"/>
        <v/>
      </c>
      <c r="BH420" s="115" t="str">
        <f>IF(AND('INPUT INF'!$O$1="X",BG420="PASS"),BF420,IF($BG420="","0",IF('INPUT INF'!$N$63="YES",$BF420,"")))</f>
        <v>0</v>
      </c>
      <c r="BI420" s="115" t="str">
        <f>IF($BG420="","0",IF('INPUT INF'!$S$64="YES",$BF420,""))</f>
        <v>0</v>
      </c>
      <c r="BJ420" s="115" t="str">
        <f>IF($BG420="","0",IF('INPUT INF'!$S$65="YES",$BF420,""))</f>
        <v>0</v>
      </c>
      <c r="BL420" s="116" t="str">
        <f t="shared" si="6288"/>
        <v/>
      </c>
      <c r="BM420" s="116" t="str">
        <f t="shared" si="6289"/>
        <v/>
      </c>
      <c r="BN420" s="116" t="str">
        <f t="shared" si="6289"/>
        <v/>
      </c>
      <c r="BR420" s="116" t="str">
        <f t="shared" si="6290"/>
        <v/>
      </c>
      <c r="BS420" s="116" t="str">
        <f t="shared" si="6291"/>
        <v/>
      </c>
      <c r="BT420" s="116" t="str">
        <f t="shared" si="6291"/>
        <v/>
      </c>
      <c r="BX420" s="116" t="str">
        <f t="shared" si="6292"/>
        <v/>
      </c>
      <c r="BY420" s="116" t="str">
        <f t="shared" si="6293"/>
        <v/>
      </c>
      <c r="BZ420" s="116" t="str">
        <f t="shared" si="6293"/>
        <v/>
      </c>
      <c r="CD420" s="116" t="str">
        <f t="shared" si="6294"/>
        <v/>
      </c>
      <c r="CE420" s="116" t="str">
        <f t="shared" si="6295"/>
        <v/>
      </c>
      <c r="CF420" s="116" t="str">
        <f t="shared" si="6296"/>
        <v/>
      </c>
      <c r="CJ420" s="116" t="str">
        <f t="shared" si="6297"/>
        <v/>
      </c>
      <c r="CK420" s="116" t="str">
        <f t="shared" si="6298"/>
        <v/>
      </c>
      <c r="CL420" s="116" t="str">
        <f t="shared" si="6299"/>
        <v/>
      </c>
      <c r="CP420" s="116" t="str">
        <f t="shared" si="6300"/>
        <v/>
      </c>
      <c r="CQ420" s="116" t="str">
        <f t="shared" si="6301"/>
        <v/>
      </c>
      <c r="CR420" s="116" t="str">
        <f t="shared" si="6302"/>
        <v/>
      </c>
      <c r="DH420" s="115" t="str">
        <f t="shared" si="6303"/>
        <v/>
      </c>
      <c r="DI420" s="115" t="str">
        <f t="shared" si="6234"/>
        <v/>
      </c>
      <c r="DJ420" s="115" t="str">
        <f t="shared" si="6235"/>
        <v/>
      </c>
      <c r="DK420" s="115" t="str">
        <f t="shared" si="6236"/>
        <v/>
      </c>
      <c r="DL420" s="115" t="str">
        <f t="shared" si="6237"/>
        <v/>
      </c>
      <c r="DM420" s="115" t="str">
        <f t="shared" si="6238"/>
        <v/>
      </c>
      <c r="DN420" s="115" t="str">
        <f t="shared" si="6239"/>
        <v/>
      </c>
      <c r="DO420" s="115" t="str">
        <f t="shared" si="6240"/>
        <v/>
      </c>
      <c r="DP420" s="115" t="str">
        <f t="shared" si="6241"/>
        <v/>
      </c>
      <c r="DQ420" s="115" t="str">
        <f t="shared" si="6242"/>
        <v/>
      </c>
      <c r="DR420" s="115" t="str">
        <f t="shared" si="6243"/>
        <v/>
      </c>
      <c r="DS420" s="115" t="str">
        <f t="shared" si="6244"/>
        <v/>
      </c>
      <c r="DT420" s="115" t="str">
        <f t="shared" si="6245"/>
        <v/>
      </c>
      <c r="DU420" s="115" t="str">
        <f t="shared" si="6246"/>
        <v/>
      </c>
      <c r="DV420" s="115" t="str">
        <f t="shared" si="6247"/>
        <v/>
      </c>
      <c r="DW420" s="115" t="str">
        <f t="shared" si="6248"/>
        <v/>
      </c>
      <c r="DX420" s="115" t="str">
        <f t="shared" si="6249"/>
        <v/>
      </c>
      <c r="DY420" s="115" t="str">
        <f t="shared" si="6250"/>
        <v/>
      </c>
      <c r="DZ420" s="115" t="str">
        <f t="shared" si="6251"/>
        <v/>
      </c>
      <c r="EA420" s="115" t="str">
        <f t="shared" si="6252"/>
        <v/>
      </c>
      <c r="EB420" s="115" t="str">
        <f t="shared" si="6253"/>
        <v/>
      </c>
      <c r="EC420" s="115" t="str">
        <f t="shared" si="6254"/>
        <v/>
      </c>
      <c r="ED420" s="115" t="str">
        <f t="shared" si="6255"/>
        <v/>
      </c>
      <c r="EE420" s="115" t="str">
        <f t="shared" si="6256"/>
        <v/>
      </c>
      <c r="EF420" s="115" t="str">
        <f t="shared" si="6257"/>
        <v/>
      </c>
      <c r="EG420" s="115" t="str">
        <f t="shared" si="6304"/>
        <v/>
      </c>
      <c r="EH420" s="115" t="str">
        <f t="shared" si="6305"/>
        <v/>
      </c>
      <c r="EI420" s="115" t="str">
        <f t="shared" si="6306"/>
        <v/>
      </c>
      <c r="EJ420" s="115" t="str">
        <f t="shared" si="6307"/>
        <v/>
      </c>
      <c r="EK420" s="115" t="str">
        <f t="shared" si="6308"/>
        <v/>
      </c>
      <c r="EL420" s="115" t="str">
        <f t="shared" si="6309"/>
        <v/>
      </c>
      <c r="EM420" s="115" t="str">
        <f t="shared" si="6310"/>
        <v/>
      </c>
      <c r="EN420" s="115" t="str">
        <f t="shared" si="6311"/>
        <v/>
      </c>
      <c r="EO420" s="115" t="str">
        <f t="shared" si="6312"/>
        <v/>
      </c>
      <c r="EP420" s="115" t="str">
        <f t="shared" si="6313"/>
        <v/>
      </c>
      <c r="EQ420" s="115" t="str">
        <f t="shared" si="6314"/>
        <v/>
      </c>
      <c r="ER420" s="115" t="str">
        <f t="shared" si="6315"/>
        <v/>
      </c>
      <c r="ES420" s="115" t="str">
        <f t="shared" si="6316"/>
        <v/>
      </c>
      <c r="ET420" s="115" t="str">
        <f t="shared" si="6317"/>
        <v/>
      </c>
      <c r="EU420" s="115" t="str">
        <f t="shared" si="6318"/>
        <v/>
      </c>
      <c r="EV420" s="115" t="str">
        <f t="shared" si="6319"/>
        <v/>
      </c>
      <c r="EW420" s="115" t="str">
        <f t="shared" si="6320"/>
        <v/>
      </c>
      <c r="EX420" s="115" t="str">
        <f t="shared" si="6321"/>
        <v/>
      </c>
      <c r="EY420" s="115" t="str">
        <f t="shared" si="6322"/>
        <v/>
      </c>
      <c r="EZ420" s="115" t="str">
        <f t="shared" si="6323"/>
        <v/>
      </c>
      <c r="FA420" s="115" t="str">
        <f t="shared" si="6324"/>
        <v/>
      </c>
      <c r="FB420" s="115" t="str">
        <f t="shared" si="6325"/>
        <v/>
      </c>
      <c r="FC420" s="115" t="str">
        <f t="shared" si="6326"/>
        <v/>
      </c>
      <c r="FD420" s="115" t="str">
        <f t="shared" si="6327"/>
        <v/>
      </c>
      <c r="FE420" s="115" t="str">
        <f t="shared" si="6328"/>
        <v/>
      </c>
      <c r="HA420" s="135"/>
      <c r="HB420" s="135"/>
      <c r="HC420" s="135"/>
      <c r="HD420" s="135"/>
      <c r="HE420" s="135"/>
    </row>
    <row r="421" spans="1:291" ht="15" customHeight="1" x14ac:dyDescent="0.25">
      <c r="A421" s="115">
        <v>419</v>
      </c>
      <c r="B421" s="115" t="str">
        <f t="shared" si="6335"/>
        <v/>
      </c>
      <c r="C421" s="115" t="s">
        <v>68</v>
      </c>
      <c r="D421" s="100">
        <f t="shared" si="6336"/>
        <v>0</v>
      </c>
      <c r="E421" s="100" t="str">
        <f t="shared" si="6259"/>
        <v/>
      </c>
      <c r="F421" s="100" t="str">
        <f t="shared" si="6260"/>
        <v/>
      </c>
      <c r="G421" s="100" t="str">
        <f t="shared" si="6210"/>
        <v/>
      </c>
      <c r="H421" s="100" t="str">
        <f t="shared" si="6261"/>
        <v/>
      </c>
      <c r="I421" s="100" t="str">
        <f t="shared" si="6211"/>
        <v/>
      </c>
      <c r="J421" s="100" t="str">
        <f t="shared" si="6262"/>
        <v/>
      </c>
      <c r="K421" s="100" t="str">
        <f t="shared" si="6212"/>
        <v/>
      </c>
      <c r="L421" s="100" t="str">
        <f t="shared" si="6263"/>
        <v/>
      </c>
      <c r="M421" s="100" t="str">
        <f t="shared" si="6213"/>
        <v/>
      </c>
      <c r="N421" s="100" t="str">
        <f t="shared" si="6264"/>
        <v/>
      </c>
      <c r="O421" s="100" t="str">
        <f t="shared" si="6214"/>
        <v/>
      </c>
      <c r="P421" s="100" t="str">
        <f t="shared" si="6265"/>
        <v/>
      </c>
      <c r="Q421" s="100" t="str">
        <f t="shared" si="6215"/>
        <v/>
      </c>
      <c r="R421" s="100" t="str">
        <f t="shared" si="6266"/>
        <v/>
      </c>
      <c r="S421" s="100" t="str">
        <f t="shared" si="6216"/>
        <v/>
      </c>
      <c r="T421" s="100" t="str">
        <f t="shared" si="6267"/>
        <v/>
      </c>
      <c r="U421" s="100" t="str">
        <f t="shared" si="6217"/>
        <v/>
      </c>
      <c r="V421" s="100" t="str">
        <f t="shared" si="6268"/>
        <v/>
      </c>
      <c r="W421" s="100" t="str">
        <f t="shared" si="6218"/>
        <v/>
      </c>
      <c r="X421" s="100" t="str">
        <f t="shared" si="6269"/>
        <v/>
      </c>
      <c r="Y421" s="100" t="str">
        <f t="shared" si="6219"/>
        <v/>
      </c>
      <c r="Z421" s="100" t="str">
        <f t="shared" si="6270"/>
        <v/>
      </c>
      <c r="AA421" s="100" t="str">
        <f t="shared" si="6220"/>
        <v/>
      </c>
      <c r="AB421" s="100" t="str">
        <f t="shared" si="6271"/>
        <v/>
      </c>
      <c r="AC421" s="100" t="str">
        <f t="shared" si="6221"/>
        <v/>
      </c>
      <c r="AD421" s="100" t="str">
        <f t="shared" si="6272"/>
        <v/>
      </c>
      <c r="AE421" s="100" t="str">
        <f t="shared" si="6222"/>
        <v/>
      </c>
      <c r="AF421" s="100" t="str">
        <f t="shared" si="6273"/>
        <v/>
      </c>
      <c r="AG421" s="100" t="str">
        <f t="shared" si="6223"/>
        <v/>
      </c>
      <c r="AH421" s="100" t="str">
        <f t="shared" si="6274"/>
        <v/>
      </c>
      <c r="AI421" s="100" t="str">
        <f t="shared" si="6224"/>
        <v/>
      </c>
      <c r="AJ421" s="100" t="str">
        <f t="shared" si="6275"/>
        <v/>
      </c>
      <c r="AK421" s="100" t="str">
        <f t="shared" si="6225"/>
        <v/>
      </c>
      <c r="AL421" s="100" t="str">
        <f t="shared" si="6276"/>
        <v/>
      </c>
      <c r="AM421" s="100" t="str">
        <f t="shared" si="6226"/>
        <v/>
      </c>
      <c r="AN421" s="100" t="str">
        <f t="shared" si="6277"/>
        <v/>
      </c>
      <c r="AO421" s="100" t="str">
        <f t="shared" si="6227"/>
        <v/>
      </c>
      <c r="AP421" s="100" t="str">
        <f t="shared" si="6278"/>
        <v/>
      </c>
      <c r="AQ421" s="100" t="str">
        <f t="shared" si="6228"/>
        <v/>
      </c>
      <c r="AR421" s="100" t="str">
        <f t="shared" si="6279"/>
        <v/>
      </c>
      <c r="AS421" s="100" t="str">
        <f t="shared" si="6229"/>
        <v/>
      </c>
      <c r="AT421" s="100" t="str">
        <f t="shared" si="6280"/>
        <v/>
      </c>
      <c r="AU421" s="100" t="str">
        <f t="shared" si="6230"/>
        <v/>
      </c>
      <c r="AV421" s="100" t="str">
        <f t="shared" si="6281"/>
        <v/>
      </c>
      <c r="AW421" s="100" t="str">
        <f t="shared" si="6231"/>
        <v/>
      </c>
      <c r="AX421" s="100" t="str">
        <f t="shared" si="6282"/>
        <v/>
      </c>
      <c r="AY421" s="100" t="str">
        <f t="shared" si="6232"/>
        <v/>
      </c>
      <c r="AZ421" s="100" t="str">
        <f t="shared" si="6283"/>
        <v/>
      </c>
      <c r="BA421" s="100" t="str">
        <f t="shared" si="6233"/>
        <v/>
      </c>
      <c r="BB421" s="100" t="str">
        <f t="shared" si="6284"/>
        <v/>
      </c>
      <c r="BC421" s="100" t="str">
        <f>IFERROR(INDEX('INPUT INF'!$F$3:$F$601,MATCH($B421,'INPUT INF'!$A$3:$A$601,FALSE)),"")</f>
        <v/>
      </c>
      <c r="BD421" s="100" t="str">
        <f t="shared" si="6162"/>
        <v/>
      </c>
      <c r="BE421" s="100" t="str">
        <f t="shared" si="6285"/>
        <v/>
      </c>
      <c r="BF421" s="100" t="str">
        <f t="shared" si="6286"/>
        <v/>
      </c>
      <c r="BG421" s="115" t="str">
        <f t="shared" si="6287"/>
        <v/>
      </c>
      <c r="BH421" s="115" t="str">
        <f>IF(AND('INPUT INF'!$O$1="X",BG421="PASS"),BF421,IF($BG421="","0",IF('INPUT INF'!$N$63="YES",$BF421,"")))</f>
        <v>0</v>
      </c>
      <c r="BI421" s="115" t="str">
        <f>IF($BG421="","0",IF('INPUT INF'!$S$64="YES",$BF421,""))</f>
        <v>0</v>
      </c>
      <c r="BJ421" s="115" t="str">
        <f>IF($BG421="","0",IF('INPUT INF'!$S$65="YES",$BF421,""))</f>
        <v>0</v>
      </c>
      <c r="BL421" s="116" t="str">
        <f t="shared" si="6288"/>
        <v/>
      </c>
      <c r="BM421" s="116" t="str">
        <f t="shared" si="6289"/>
        <v/>
      </c>
      <c r="BN421" s="116" t="str">
        <f t="shared" si="6289"/>
        <v/>
      </c>
      <c r="BR421" s="116" t="str">
        <f t="shared" si="6290"/>
        <v/>
      </c>
      <c r="BS421" s="116" t="str">
        <f t="shared" si="6291"/>
        <v/>
      </c>
      <c r="BT421" s="116" t="str">
        <f t="shared" si="6291"/>
        <v/>
      </c>
      <c r="BX421" s="116" t="str">
        <f t="shared" si="6292"/>
        <v/>
      </c>
      <c r="BY421" s="116" t="str">
        <f t="shared" si="6293"/>
        <v/>
      </c>
      <c r="BZ421" s="116" t="str">
        <f t="shared" si="6293"/>
        <v/>
      </c>
      <c r="CD421" s="116" t="str">
        <f t="shared" si="6294"/>
        <v/>
      </c>
      <c r="CE421" s="116" t="str">
        <f t="shared" si="6295"/>
        <v/>
      </c>
      <c r="CF421" s="116" t="str">
        <f t="shared" si="6296"/>
        <v/>
      </c>
      <c r="CJ421" s="116" t="str">
        <f t="shared" si="6297"/>
        <v/>
      </c>
      <c r="CK421" s="116" t="str">
        <f t="shared" si="6298"/>
        <v/>
      </c>
      <c r="CL421" s="116" t="str">
        <f t="shared" si="6299"/>
        <v/>
      </c>
      <c r="CP421" s="116" t="str">
        <f t="shared" si="6300"/>
        <v/>
      </c>
      <c r="CQ421" s="116" t="str">
        <f t="shared" si="6301"/>
        <v/>
      </c>
      <c r="CR421" s="116" t="str">
        <f t="shared" si="6302"/>
        <v/>
      </c>
      <c r="DH421" s="115" t="str">
        <f t="shared" si="6303"/>
        <v/>
      </c>
      <c r="DI421" s="115" t="str">
        <f t="shared" si="6234"/>
        <v/>
      </c>
      <c r="DJ421" s="115" t="str">
        <f t="shared" si="6235"/>
        <v/>
      </c>
      <c r="DK421" s="115" t="str">
        <f t="shared" si="6236"/>
        <v/>
      </c>
      <c r="DL421" s="115" t="str">
        <f t="shared" si="6237"/>
        <v/>
      </c>
      <c r="DM421" s="115" t="str">
        <f t="shared" si="6238"/>
        <v/>
      </c>
      <c r="DN421" s="115" t="str">
        <f t="shared" si="6239"/>
        <v/>
      </c>
      <c r="DO421" s="115" t="str">
        <f t="shared" si="6240"/>
        <v/>
      </c>
      <c r="DP421" s="115" t="str">
        <f t="shared" si="6241"/>
        <v/>
      </c>
      <c r="DQ421" s="115" t="str">
        <f t="shared" si="6242"/>
        <v/>
      </c>
      <c r="DR421" s="115" t="str">
        <f t="shared" si="6243"/>
        <v/>
      </c>
      <c r="DS421" s="115" t="str">
        <f t="shared" si="6244"/>
        <v/>
      </c>
      <c r="DT421" s="115" t="str">
        <f t="shared" si="6245"/>
        <v/>
      </c>
      <c r="DU421" s="115" t="str">
        <f t="shared" si="6246"/>
        <v/>
      </c>
      <c r="DV421" s="115" t="str">
        <f t="shared" si="6247"/>
        <v/>
      </c>
      <c r="DW421" s="115" t="str">
        <f t="shared" si="6248"/>
        <v/>
      </c>
      <c r="DX421" s="115" t="str">
        <f t="shared" si="6249"/>
        <v/>
      </c>
      <c r="DY421" s="115" t="str">
        <f t="shared" si="6250"/>
        <v/>
      </c>
      <c r="DZ421" s="115" t="str">
        <f t="shared" si="6251"/>
        <v/>
      </c>
      <c r="EA421" s="115" t="str">
        <f t="shared" si="6252"/>
        <v/>
      </c>
      <c r="EB421" s="115" t="str">
        <f t="shared" si="6253"/>
        <v/>
      </c>
      <c r="EC421" s="115" t="str">
        <f t="shared" si="6254"/>
        <v/>
      </c>
      <c r="ED421" s="115" t="str">
        <f t="shared" si="6255"/>
        <v/>
      </c>
      <c r="EE421" s="115" t="str">
        <f t="shared" si="6256"/>
        <v/>
      </c>
      <c r="EF421" s="115" t="str">
        <f t="shared" si="6257"/>
        <v/>
      </c>
      <c r="EG421" s="115" t="str">
        <f t="shared" si="6304"/>
        <v/>
      </c>
      <c r="EH421" s="115" t="str">
        <f t="shared" si="6305"/>
        <v/>
      </c>
      <c r="EI421" s="115" t="str">
        <f t="shared" si="6306"/>
        <v/>
      </c>
      <c r="EJ421" s="115" t="str">
        <f t="shared" si="6307"/>
        <v/>
      </c>
      <c r="EK421" s="115" t="str">
        <f t="shared" si="6308"/>
        <v/>
      </c>
      <c r="EL421" s="115" t="str">
        <f t="shared" si="6309"/>
        <v/>
      </c>
      <c r="EM421" s="115" t="str">
        <f t="shared" si="6310"/>
        <v/>
      </c>
      <c r="EN421" s="115" t="str">
        <f t="shared" si="6311"/>
        <v/>
      </c>
      <c r="EO421" s="115" t="str">
        <f t="shared" si="6312"/>
        <v/>
      </c>
      <c r="EP421" s="115" t="str">
        <f t="shared" si="6313"/>
        <v/>
      </c>
      <c r="EQ421" s="115" t="str">
        <f t="shared" si="6314"/>
        <v/>
      </c>
      <c r="ER421" s="115" t="str">
        <f t="shared" si="6315"/>
        <v/>
      </c>
      <c r="ES421" s="115" t="str">
        <f t="shared" si="6316"/>
        <v/>
      </c>
      <c r="ET421" s="115" t="str">
        <f t="shared" si="6317"/>
        <v/>
      </c>
      <c r="EU421" s="115" t="str">
        <f t="shared" si="6318"/>
        <v/>
      </c>
      <c r="EV421" s="115" t="str">
        <f t="shared" si="6319"/>
        <v/>
      </c>
      <c r="EW421" s="115" t="str">
        <f t="shared" si="6320"/>
        <v/>
      </c>
      <c r="EX421" s="115" t="str">
        <f t="shared" si="6321"/>
        <v/>
      </c>
      <c r="EY421" s="115" t="str">
        <f t="shared" si="6322"/>
        <v/>
      </c>
      <c r="EZ421" s="115" t="str">
        <f t="shared" si="6323"/>
        <v/>
      </c>
      <c r="FA421" s="115" t="str">
        <f t="shared" si="6324"/>
        <v/>
      </c>
      <c r="FB421" s="115" t="str">
        <f t="shared" si="6325"/>
        <v/>
      </c>
      <c r="FC421" s="115" t="str">
        <f t="shared" si="6326"/>
        <v/>
      </c>
      <c r="FD421" s="115" t="str">
        <f t="shared" si="6327"/>
        <v/>
      </c>
      <c r="FE421" s="115" t="str">
        <f t="shared" si="6328"/>
        <v/>
      </c>
      <c r="HA421" s="135"/>
      <c r="HB421" s="135"/>
      <c r="HC421" s="135"/>
      <c r="HD421" s="135"/>
      <c r="HE421" s="135"/>
    </row>
    <row r="422" spans="1:291" ht="15" customHeight="1" x14ac:dyDescent="0.25">
      <c r="A422" s="115">
        <v>420</v>
      </c>
      <c r="B422" s="115" t="str">
        <f t="shared" si="6335"/>
        <v/>
      </c>
      <c r="C422" s="115" t="s">
        <v>68</v>
      </c>
      <c r="D422" s="100">
        <f t="shared" si="6336"/>
        <v>0</v>
      </c>
      <c r="E422" s="100" t="str">
        <f t="shared" si="6259"/>
        <v/>
      </c>
      <c r="F422" s="100" t="str">
        <f t="shared" si="6260"/>
        <v/>
      </c>
      <c r="G422" s="100" t="str">
        <f t="shared" si="6210"/>
        <v/>
      </c>
      <c r="H422" s="100" t="str">
        <f t="shared" si="6261"/>
        <v/>
      </c>
      <c r="I422" s="100" t="str">
        <f t="shared" si="6211"/>
        <v/>
      </c>
      <c r="J422" s="100" t="str">
        <f t="shared" si="6262"/>
        <v/>
      </c>
      <c r="K422" s="100" t="str">
        <f t="shared" si="6212"/>
        <v/>
      </c>
      <c r="L422" s="100" t="str">
        <f t="shared" si="6263"/>
        <v/>
      </c>
      <c r="M422" s="100" t="str">
        <f t="shared" si="6213"/>
        <v/>
      </c>
      <c r="N422" s="100" t="str">
        <f t="shared" si="6264"/>
        <v/>
      </c>
      <c r="O422" s="100" t="str">
        <f t="shared" si="6214"/>
        <v/>
      </c>
      <c r="P422" s="100" t="str">
        <f t="shared" si="6265"/>
        <v/>
      </c>
      <c r="Q422" s="100" t="str">
        <f t="shared" si="6215"/>
        <v/>
      </c>
      <c r="R422" s="100" t="str">
        <f t="shared" si="6266"/>
        <v/>
      </c>
      <c r="S422" s="100" t="str">
        <f t="shared" si="6216"/>
        <v/>
      </c>
      <c r="T422" s="100" t="str">
        <f t="shared" si="6267"/>
        <v/>
      </c>
      <c r="U422" s="100" t="str">
        <f t="shared" si="6217"/>
        <v/>
      </c>
      <c r="V422" s="100" t="str">
        <f t="shared" si="6268"/>
        <v/>
      </c>
      <c r="W422" s="100" t="str">
        <f t="shared" si="6218"/>
        <v/>
      </c>
      <c r="X422" s="100" t="str">
        <f t="shared" si="6269"/>
        <v/>
      </c>
      <c r="Y422" s="100" t="str">
        <f t="shared" si="6219"/>
        <v/>
      </c>
      <c r="Z422" s="100" t="str">
        <f t="shared" si="6270"/>
        <v/>
      </c>
      <c r="AA422" s="100" t="str">
        <f t="shared" si="6220"/>
        <v/>
      </c>
      <c r="AB422" s="100" t="str">
        <f t="shared" si="6271"/>
        <v/>
      </c>
      <c r="AC422" s="100" t="str">
        <f t="shared" si="6221"/>
        <v/>
      </c>
      <c r="AD422" s="100" t="str">
        <f t="shared" si="6272"/>
        <v/>
      </c>
      <c r="AE422" s="100" t="str">
        <f t="shared" si="6222"/>
        <v/>
      </c>
      <c r="AF422" s="100" t="str">
        <f t="shared" si="6273"/>
        <v/>
      </c>
      <c r="AG422" s="100" t="str">
        <f t="shared" si="6223"/>
        <v/>
      </c>
      <c r="AH422" s="100" t="str">
        <f t="shared" si="6274"/>
        <v/>
      </c>
      <c r="AI422" s="100" t="str">
        <f t="shared" si="6224"/>
        <v/>
      </c>
      <c r="AJ422" s="100" t="str">
        <f t="shared" si="6275"/>
        <v/>
      </c>
      <c r="AK422" s="100" t="str">
        <f t="shared" si="6225"/>
        <v/>
      </c>
      <c r="AL422" s="100" t="str">
        <f t="shared" si="6276"/>
        <v/>
      </c>
      <c r="AM422" s="100" t="str">
        <f t="shared" si="6226"/>
        <v/>
      </c>
      <c r="AN422" s="100" t="str">
        <f t="shared" si="6277"/>
        <v/>
      </c>
      <c r="AO422" s="100" t="str">
        <f t="shared" si="6227"/>
        <v/>
      </c>
      <c r="AP422" s="100" t="str">
        <f t="shared" si="6278"/>
        <v/>
      </c>
      <c r="AQ422" s="100" t="str">
        <f t="shared" si="6228"/>
        <v/>
      </c>
      <c r="AR422" s="100" t="str">
        <f t="shared" si="6279"/>
        <v/>
      </c>
      <c r="AS422" s="100" t="str">
        <f t="shared" si="6229"/>
        <v/>
      </c>
      <c r="AT422" s="100" t="str">
        <f t="shared" si="6280"/>
        <v/>
      </c>
      <c r="AU422" s="100" t="str">
        <f t="shared" si="6230"/>
        <v/>
      </c>
      <c r="AV422" s="100" t="str">
        <f t="shared" si="6281"/>
        <v/>
      </c>
      <c r="AW422" s="100" t="str">
        <f t="shared" si="6231"/>
        <v/>
      </c>
      <c r="AX422" s="100" t="str">
        <f t="shared" si="6282"/>
        <v/>
      </c>
      <c r="AY422" s="100" t="str">
        <f t="shared" si="6232"/>
        <v/>
      </c>
      <c r="AZ422" s="100" t="str">
        <f t="shared" si="6283"/>
        <v/>
      </c>
      <c r="BA422" s="100" t="str">
        <f t="shared" si="6233"/>
        <v/>
      </c>
      <c r="BB422" s="100" t="str">
        <f t="shared" si="6284"/>
        <v/>
      </c>
      <c r="BC422" s="100" t="str">
        <f>IFERROR(INDEX('INPUT INF'!$F$3:$F$601,MATCH($B422,'INPUT INF'!$A$3:$A$601,FALSE)),"")</f>
        <v/>
      </c>
      <c r="BD422" s="100" t="str">
        <f t="shared" si="6162"/>
        <v/>
      </c>
      <c r="BE422" s="100" t="str">
        <f t="shared" si="6285"/>
        <v/>
      </c>
      <c r="BF422" s="100" t="str">
        <f t="shared" si="6286"/>
        <v/>
      </c>
      <c r="BG422" s="115" t="str">
        <f t="shared" si="6287"/>
        <v/>
      </c>
      <c r="BH422" s="115" t="str">
        <f>IF(AND('INPUT INF'!$O$1="X",BG422="PASS"),BF422,IF($BG422="","0",IF('INPUT INF'!$N$63="YES",$BF422,"")))</f>
        <v>0</v>
      </c>
      <c r="BI422" s="115" t="str">
        <f>IF($BG422="","0",IF('INPUT INF'!$S$64="YES",$BF422,""))</f>
        <v>0</v>
      </c>
      <c r="BJ422" s="115" t="str">
        <f>IF($BG422="","0",IF('INPUT INF'!$S$65="YES",$BF422,""))</f>
        <v>0</v>
      </c>
      <c r="BL422" s="116" t="str">
        <f t="shared" si="6288"/>
        <v/>
      </c>
      <c r="BM422" s="116" t="str">
        <f t="shared" si="6289"/>
        <v/>
      </c>
      <c r="BN422" s="116" t="str">
        <f t="shared" si="6289"/>
        <v/>
      </c>
      <c r="BR422" s="116" t="str">
        <f t="shared" si="6290"/>
        <v/>
      </c>
      <c r="BS422" s="116" t="str">
        <f t="shared" si="6291"/>
        <v/>
      </c>
      <c r="BT422" s="116" t="str">
        <f t="shared" si="6291"/>
        <v/>
      </c>
      <c r="BX422" s="116" t="str">
        <f t="shared" si="6292"/>
        <v/>
      </c>
      <c r="BY422" s="116" t="str">
        <f t="shared" si="6293"/>
        <v/>
      </c>
      <c r="BZ422" s="116" t="str">
        <f t="shared" si="6293"/>
        <v/>
      </c>
      <c r="CD422" s="116" t="str">
        <f t="shared" si="6294"/>
        <v/>
      </c>
      <c r="CE422" s="116" t="str">
        <f t="shared" si="6295"/>
        <v/>
      </c>
      <c r="CF422" s="116" t="str">
        <f t="shared" si="6296"/>
        <v/>
      </c>
      <c r="CJ422" s="116" t="str">
        <f t="shared" si="6297"/>
        <v/>
      </c>
      <c r="CK422" s="116" t="str">
        <f t="shared" si="6298"/>
        <v/>
      </c>
      <c r="CL422" s="116" t="str">
        <f t="shared" si="6299"/>
        <v/>
      </c>
      <c r="CP422" s="116" t="str">
        <f t="shared" si="6300"/>
        <v/>
      </c>
      <c r="CQ422" s="116" t="str">
        <f t="shared" si="6301"/>
        <v/>
      </c>
      <c r="CR422" s="116" t="str">
        <f t="shared" si="6302"/>
        <v/>
      </c>
      <c r="DH422" s="115" t="str">
        <f t="shared" si="6303"/>
        <v/>
      </c>
      <c r="DI422" s="115" t="str">
        <f t="shared" si="6234"/>
        <v/>
      </c>
      <c r="DJ422" s="115" t="str">
        <f t="shared" si="6235"/>
        <v/>
      </c>
      <c r="DK422" s="115" t="str">
        <f t="shared" si="6236"/>
        <v/>
      </c>
      <c r="DL422" s="115" t="str">
        <f t="shared" si="6237"/>
        <v/>
      </c>
      <c r="DM422" s="115" t="str">
        <f t="shared" si="6238"/>
        <v/>
      </c>
      <c r="DN422" s="115" t="str">
        <f t="shared" si="6239"/>
        <v/>
      </c>
      <c r="DO422" s="115" t="str">
        <f t="shared" si="6240"/>
        <v/>
      </c>
      <c r="DP422" s="115" t="str">
        <f t="shared" si="6241"/>
        <v/>
      </c>
      <c r="DQ422" s="115" t="str">
        <f t="shared" si="6242"/>
        <v/>
      </c>
      <c r="DR422" s="115" t="str">
        <f t="shared" si="6243"/>
        <v/>
      </c>
      <c r="DS422" s="115" t="str">
        <f t="shared" si="6244"/>
        <v/>
      </c>
      <c r="DT422" s="115" t="str">
        <f t="shared" si="6245"/>
        <v/>
      </c>
      <c r="DU422" s="115" t="str">
        <f t="shared" si="6246"/>
        <v/>
      </c>
      <c r="DV422" s="115" t="str">
        <f t="shared" si="6247"/>
        <v/>
      </c>
      <c r="DW422" s="115" t="str">
        <f t="shared" si="6248"/>
        <v/>
      </c>
      <c r="DX422" s="115" t="str">
        <f t="shared" si="6249"/>
        <v/>
      </c>
      <c r="DY422" s="115" t="str">
        <f t="shared" si="6250"/>
        <v/>
      </c>
      <c r="DZ422" s="115" t="str">
        <f t="shared" si="6251"/>
        <v/>
      </c>
      <c r="EA422" s="115" t="str">
        <f t="shared" si="6252"/>
        <v/>
      </c>
      <c r="EB422" s="115" t="str">
        <f t="shared" si="6253"/>
        <v/>
      </c>
      <c r="EC422" s="115" t="str">
        <f t="shared" si="6254"/>
        <v/>
      </c>
      <c r="ED422" s="115" t="str">
        <f t="shared" si="6255"/>
        <v/>
      </c>
      <c r="EE422" s="115" t="str">
        <f t="shared" si="6256"/>
        <v/>
      </c>
      <c r="EF422" s="115" t="str">
        <f t="shared" si="6257"/>
        <v/>
      </c>
      <c r="EG422" s="115" t="str">
        <f t="shared" si="6304"/>
        <v/>
      </c>
      <c r="EH422" s="115" t="str">
        <f t="shared" si="6305"/>
        <v/>
      </c>
      <c r="EI422" s="115" t="str">
        <f t="shared" si="6306"/>
        <v/>
      </c>
      <c r="EJ422" s="115" t="str">
        <f t="shared" si="6307"/>
        <v/>
      </c>
      <c r="EK422" s="115" t="str">
        <f t="shared" si="6308"/>
        <v/>
      </c>
      <c r="EL422" s="115" t="str">
        <f t="shared" si="6309"/>
        <v/>
      </c>
      <c r="EM422" s="115" t="str">
        <f t="shared" si="6310"/>
        <v/>
      </c>
      <c r="EN422" s="115" t="str">
        <f t="shared" si="6311"/>
        <v/>
      </c>
      <c r="EO422" s="115" t="str">
        <f t="shared" si="6312"/>
        <v/>
      </c>
      <c r="EP422" s="115" t="str">
        <f t="shared" si="6313"/>
        <v/>
      </c>
      <c r="EQ422" s="115" t="str">
        <f t="shared" si="6314"/>
        <v/>
      </c>
      <c r="ER422" s="115" t="str">
        <f t="shared" si="6315"/>
        <v/>
      </c>
      <c r="ES422" s="115" t="str">
        <f t="shared" si="6316"/>
        <v/>
      </c>
      <c r="ET422" s="115" t="str">
        <f t="shared" si="6317"/>
        <v/>
      </c>
      <c r="EU422" s="115" t="str">
        <f t="shared" si="6318"/>
        <v/>
      </c>
      <c r="EV422" s="115" t="str">
        <f t="shared" si="6319"/>
        <v/>
      </c>
      <c r="EW422" s="115" t="str">
        <f t="shared" si="6320"/>
        <v/>
      </c>
      <c r="EX422" s="115" t="str">
        <f t="shared" si="6321"/>
        <v/>
      </c>
      <c r="EY422" s="115" t="str">
        <f t="shared" si="6322"/>
        <v/>
      </c>
      <c r="EZ422" s="115" t="str">
        <f t="shared" si="6323"/>
        <v/>
      </c>
      <c r="FA422" s="115" t="str">
        <f t="shared" si="6324"/>
        <v/>
      </c>
      <c r="FB422" s="115" t="str">
        <f t="shared" si="6325"/>
        <v/>
      </c>
      <c r="FC422" s="115" t="str">
        <f t="shared" si="6326"/>
        <v/>
      </c>
      <c r="FD422" s="115" t="str">
        <f t="shared" si="6327"/>
        <v/>
      </c>
      <c r="FE422" s="115" t="str">
        <f t="shared" si="6328"/>
        <v/>
      </c>
      <c r="FK422" s="105" t="s">
        <v>40</v>
      </c>
      <c r="FL422" s="105" t="s">
        <v>36</v>
      </c>
      <c r="FM422" s="105" t="s">
        <v>43</v>
      </c>
      <c r="FN422" s="106" t="s">
        <v>42</v>
      </c>
      <c r="FO422" s="105" t="s">
        <v>54</v>
      </c>
      <c r="FP422" s="105" t="s">
        <v>60</v>
      </c>
      <c r="HA422" s="135"/>
      <c r="HB422" s="135"/>
      <c r="HC422" s="135"/>
      <c r="HD422" s="135"/>
      <c r="HE422" s="135"/>
    </row>
    <row r="423" spans="1:291" s="176" customFormat="1" ht="15" customHeight="1" x14ac:dyDescent="0.25">
      <c r="A423" s="115">
        <v>421</v>
      </c>
      <c r="B423" s="176" t="str">
        <f>IFERROR(SMALL($H$2004:$H$2901,A3),"")</f>
        <v/>
      </c>
      <c r="C423" s="115" t="s">
        <v>71</v>
      </c>
      <c r="D423" s="100" t="str">
        <f>'INPUT INF'!N66</f>
        <v>A</v>
      </c>
      <c r="E423" s="100" t="str">
        <f t="shared" si="6259"/>
        <v/>
      </c>
      <c r="F423" s="185" t="str">
        <f t="shared" si="6260"/>
        <v/>
      </c>
      <c r="G423" s="100" t="str">
        <f t="shared" si="6210"/>
        <v/>
      </c>
      <c r="H423" s="185" t="str">
        <f t="shared" si="6261"/>
        <v/>
      </c>
      <c r="I423" s="100" t="str">
        <f t="shared" si="6211"/>
        <v/>
      </c>
      <c r="J423" s="185" t="str">
        <f t="shared" si="6262"/>
        <v/>
      </c>
      <c r="K423" s="100" t="str">
        <f t="shared" si="6212"/>
        <v/>
      </c>
      <c r="L423" s="185" t="str">
        <f t="shared" si="6263"/>
        <v/>
      </c>
      <c r="M423" s="100" t="str">
        <f t="shared" si="6213"/>
        <v/>
      </c>
      <c r="N423" s="185" t="str">
        <f t="shared" si="6264"/>
        <v/>
      </c>
      <c r="O423" s="100" t="str">
        <f t="shared" si="6214"/>
        <v/>
      </c>
      <c r="P423" s="185" t="str">
        <f t="shared" si="6265"/>
        <v/>
      </c>
      <c r="Q423" s="100" t="str">
        <f t="shared" si="6215"/>
        <v/>
      </c>
      <c r="R423" s="185" t="str">
        <f t="shared" si="6266"/>
        <v/>
      </c>
      <c r="S423" s="100" t="str">
        <f t="shared" si="6216"/>
        <v/>
      </c>
      <c r="T423" s="185" t="str">
        <f t="shared" si="6267"/>
        <v/>
      </c>
      <c r="U423" s="100" t="str">
        <f t="shared" si="6217"/>
        <v/>
      </c>
      <c r="V423" s="185" t="str">
        <f t="shared" si="6268"/>
        <v/>
      </c>
      <c r="W423" s="100" t="str">
        <f t="shared" si="6218"/>
        <v/>
      </c>
      <c r="X423" s="185" t="str">
        <f t="shared" si="6269"/>
        <v/>
      </c>
      <c r="Y423" s="100" t="str">
        <f t="shared" si="6219"/>
        <v/>
      </c>
      <c r="Z423" s="185" t="str">
        <f t="shared" si="6270"/>
        <v/>
      </c>
      <c r="AA423" s="100" t="str">
        <f t="shared" si="6220"/>
        <v/>
      </c>
      <c r="AB423" s="185" t="str">
        <f t="shared" si="6271"/>
        <v/>
      </c>
      <c r="AC423" s="100" t="str">
        <f t="shared" si="6221"/>
        <v/>
      </c>
      <c r="AD423" s="185" t="str">
        <f t="shared" si="6272"/>
        <v/>
      </c>
      <c r="AE423" s="100" t="str">
        <f t="shared" si="6222"/>
        <v/>
      </c>
      <c r="AF423" s="185" t="str">
        <f t="shared" si="6273"/>
        <v/>
      </c>
      <c r="AG423" s="100" t="str">
        <f t="shared" si="6223"/>
        <v/>
      </c>
      <c r="AH423" s="185" t="str">
        <f t="shared" si="6274"/>
        <v/>
      </c>
      <c r="AI423" s="100" t="str">
        <f t="shared" si="6224"/>
        <v/>
      </c>
      <c r="AJ423" s="185" t="str">
        <f t="shared" si="6275"/>
        <v/>
      </c>
      <c r="AK423" s="100" t="str">
        <f t="shared" si="6225"/>
        <v/>
      </c>
      <c r="AL423" s="185" t="str">
        <f t="shared" si="6276"/>
        <v/>
      </c>
      <c r="AM423" s="100" t="str">
        <f t="shared" si="6226"/>
        <v/>
      </c>
      <c r="AN423" s="185" t="str">
        <f t="shared" si="6277"/>
        <v/>
      </c>
      <c r="AO423" s="100" t="str">
        <f t="shared" si="6227"/>
        <v/>
      </c>
      <c r="AP423" s="185" t="str">
        <f t="shared" si="6278"/>
        <v/>
      </c>
      <c r="AQ423" s="100" t="str">
        <f t="shared" si="6228"/>
        <v/>
      </c>
      <c r="AR423" s="185" t="str">
        <f t="shared" si="6279"/>
        <v/>
      </c>
      <c r="AS423" s="100" t="str">
        <f t="shared" si="6229"/>
        <v/>
      </c>
      <c r="AT423" s="185" t="str">
        <f t="shared" si="6280"/>
        <v/>
      </c>
      <c r="AU423" s="100" t="str">
        <f t="shared" si="6230"/>
        <v/>
      </c>
      <c r="AV423" s="185" t="str">
        <f t="shared" si="6281"/>
        <v/>
      </c>
      <c r="AW423" s="100" t="str">
        <f t="shared" si="6231"/>
        <v/>
      </c>
      <c r="AX423" s="185" t="str">
        <f t="shared" si="6282"/>
        <v/>
      </c>
      <c r="AY423" s="100" t="str">
        <f t="shared" si="6232"/>
        <v/>
      </c>
      <c r="AZ423" s="185" t="str">
        <f t="shared" si="6283"/>
        <v/>
      </c>
      <c r="BA423" s="100" t="str">
        <f t="shared" si="6233"/>
        <v/>
      </c>
      <c r="BB423" s="185" t="str">
        <f t="shared" si="6284"/>
        <v/>
      </c>
      <c r="BC423" s="100" t="str">
        <f>IFERROR(INDEX('INPUT INF'!$F$3:$F$601,MATCH($B423,'INPUT INF'!$A$3:$A$601,FALSE)),"")</f>
        <v/>
      </c>
      <c r="BD423" s="185" t="str">
        <f t="shared" si="6162"/>
        <v/>
      </c>
      <c r="BE423" s="185" t="str">
        <f t="shared" si="6285"/>
        <v/>
      </c>
      <c r="BF423" s="185" t="str">
        <f t="shared" si="6286"/>
        <v/>
      </c>
      <c r="BG423" s="176" t="str">
        <f t="shared" si="6287"/>
        <v/>
      </c>
      <c r="BH423" s="176" t="str">
        <f>IF(AND('INPUT INF'!$O$1="X",BG423="PASS"),BF423,IF($BG423="","0",IF('INPUT INF'!$N$67="YES",$BF423,"")))</f>
        <v>0</v>
      </c>
      <c r="BI423" s="176" t="str">
        <f>IF($BG423="","0",IF('INPUT INF'!$N$68="YES",$BF423,""))</f>
        <v>0</v>
      </c>
      <c r="BJ423" s="176" t="str">
        <f>IF($BG423="","0",IF('INPUT INF'!$N$69="YES",$BF423,""))</f>
        <v>0</v>
      </c>
      <c r="BL423" s="118" t="str">
        <f>IFERROR(IF(RANK(BH423,$BH$423:$BH$842)=1,B423,""),"")</f>
        <v/>
      </c>
      <c r="BM423" s="118" t="str">
        <f>IFERROR(IF(RANK(BH423,$BH$423:$BH$842)=1+COUNTIF($BL$423:$BL$842,"&gt;0"),B423,""),"")</f>
        <v/>
      </c>
      <c r="BN423" s="118" t="str">
        <f>IFERROR(IF(RANK(BH423,$BH$423:$BH$842)=1+COUNTIF($BL$423:$BL$842,"&gt;0")+COUNTIF($BM$423:$BM$842,"&gt;0"),B423,""),"")</f>
        <v/>
      </c>
      <c r="BO423" s="119" t="str">
        <f>IFERROR(SMALL($BL$423:$BL$842,A3),"")</f>
        <v/>
      </c>
      <c r="BP423" s="118" t="str">
        <f>IF(BO423="","",A3)</f>
        <v/>
      </c>
      <c r="BQ423" s="118" t="str">
        <f>IFERROR(SMALL($BP$423:$BP$842,A3),"")</f>
        <v/>
      </c>
      <c r="BR423" s="118" t="str">
        <f>IFERROR(IF(RANK(BI423,$BI$423:$BI$842)=1,B423,""),"")</f>
        <v/>
      </c>
      <c r="BS423" s="118" t="str">
        <f>IFERROR(IF(RANK(BI423,$BI$423:$BI$842)=1+COUNTIF($BR$423:$BR$842,"&gt;0"),B423,""),"")</f>
        <v/>
      </c>
      <c r="BT423" s="118" t="str">
        <f>IFERROR(IF(RANK(BI423,$BI$423:$BI$842)=1+COUNTIF($BR$423:$BR$842,"&gt;0")+COUNTIF($BS$423:$BS$842,"&gt;0"),B423,""),"")</f>
        <v/>
      </c>
      <c r="BU423" s="119" t="str">
        <f>IFERROR(SMALL($BR$423:$BR$842,A3),"")</f>
        <v/>
      </c>
      <c r="BV423" s="118" t="str">
        <f>IF(BU423="","",A3)</f>
        <v/>
      </c>
      <c r="BW423" s="119" t="str">
        <f>IFERROR(SMALL(BV$423:BV$842,A3),"")</f>
        <v/>
      </c>
      <c r="BX423" s="118" t="str">
        <f>IFERROR(IF(RANK(BJ423,$BJ$423:$BJ$842)=1,B423,""),"")</f>
        <v/>
      </c>
      <c r="BY423" s="118" t="str">
        <f>IFERROR(IF(RANK(BJ423,$BJ$423:$BJ$842)=1+COUNTIF($BX$423:$BX$842,"&gt;0"),B423,""),"")</f>
        <v/>
      </c>
      <c r="BZ423" s="118" t="str">
        <f>IFERROR(IF(RANK(BJ423,$BJ$423:$BJ$842)=1+COUNTIF($BX$423:$BX$842,"&gt;0")+COUNTIF($BY$423:$BY$842,"&gt;0"),B423,""),"")</f>
        <v/>
      </c>
      <c r="CA423" s="119" t="str">
        <f>IFERROR(SMALL($BX$423:$BX$842,A3),"")</f>
        <v/>
      </c>
      <c r="CB423" s="118" t="str">
        <f>IF(CA423="","",A3)</f>
        <v/>
      </c>
      <c r="CC423" s="119" t="str">
        <f>IFERROR(SMALL(CB$423:CB$842,A3),"")</f>
        <v/>
      </c>
      <c r="CD423" s="116" t="str">
        <f t="shared" si="6294"/>
        <v/>
      </c>
      <c r="CE423" s="116" t="str">
        <f t="shared" si="6295"/>
        <v/>
      </c>
      <c r="CF423" s="116" t="str">
        <f t="shared" si="6296"/>
        <v/>
      </c>
      <c r="CG423" s="115"/>
      <c r="CH423" s="115"/>
      <c r="CI423" s="115"/>
      <c r="CJ423" s="116" t="str">
        <f t="shared" si="6297"/>
        <v/>
      </c>
      <c r="CK423" s="116" t="str">
        <f t="shared" si="6298"/>
        <v/>
      </c>
      <c r="CL423" s="116" t="str">
        <f t="shared" si="6299"/>
        <v/>
      </c>
      <c r="CM423" s="115"/>
      <c r="CN423" s="115"/>
      <c r="CO423" s="115"/>
      <c r="CP423" s="116" t="str">
        <f t="shared" si="6300"/>
        <v/>
      </c>
      <c r="CQ423" s="116" t="str">
        <f t="shared" si="6301"/>
        <v/>
      </c>
      <c r="CR423" s="116" t="str">
        <f t="shared" si="6302"/>
        <v/>
      </c>
      <c r="CS423" s="115"/>
      <c r="CT423" s="115"/>
      <c r="CU423" s="115"/>
      <c r="CX423" s="185"/>
      <c r="DB423" s="185"/>
      <c r="DC423" s="185"/>
      <c r="DD423" s="185"/>
      <c r="DE423" s="185"/>
      <c r="DH423" s="115" t="str">
        <f>IFERROR(IF(RANK($E423,$E$423:$E$842)=1,$B423,""),"")</f>
        <v/>
      </c>
      <c r="DI423" s="115" t="str">
        <f>IFERROR(IF(RANK($G423,$G$423:$G$842)=1,$B423,""),"")</f>
        <v/>
      </c>
      <c r="DJ423" s="115" t="str">
        <f t="shared" ref="DJ423:DJ486" si="6337">IFERROR(IF(RANK($I423,$I$423:$I$842)=1,$B423,""),"")</f>
        <v/>
      </c>
      <c r="DK423" s="115" t="str">
        <f t="shared" ref="DK423:DK486" si="6338">IFERROR(IF(RANK($K423,$K$423:$K$842)=1,$B423,""),"")</f>
        <v/>
      </c>
      <c r="DL423" s="115" t="str">
        <f t="shared" ref="DL423:DL486" si="6339">IFERROR(IF(RANK($M423,$M$423:$M$842)=1,$B423,""),"")</f>
        <v/>
      </c>
      <c r="DM423" s="115" t="str">
        <f t="shared" ref="DM423:DM486" si="6340">IFERROR(IF(RANK($O423,$O$423:$O$842)=1,$B423,""),"")</f>
        <v/>
      </c>
      <c r="DN423" s="115" t="str">
        <f t="shared" ref="DN423:DN486" si="6341">IFERROR(IF(RANK($Q423,$Q$423:$Q$842)=1,$B423,""),"")</f>
        <v/>
      </c>
      <c r="DO423" s="115" t="str">
        <f t="shared" ref="DO423:DO486" si="6342">IFERROR(IF(RANK($S423,$S$423:$S$842)=1,$B423,""),"")</f>
        <v/>
      </c>
      <c r="DP423" s="115" t="str">
        <f t="shared" ref="DP423:DP486" si="6343">IFERROR(IF(RANK($U423,$U$423:$U$842)=1,$B423,""),"")</f>
        <v/>
      </c>
      <c r="DQ423" s="115" t="str">
        <f t="shared" ref="DQ423:DQ486" si="6344">IFERROR(IF(RANK($W423,$W$423:$W$842)=1,$B423,""),"")</f>
        <v/>
      </c>
      <c r="DR423" s="115" t="str">
        <f t="shared" ref="DR423:DR486" si="6345">IFERROR(IF(RANK($Y423,$Y$423:$Y$842)=1,$B423,""),"")</f>
        <v/>
      </c>
      <c r="DS423" s="115" t="str">
        <f t="shared" ref="DS423:DS486" si="6346">IFERROR(IF(RANK($AA423,$AA$423:$AA$842)=1,$B423,""),"")</f>
        <v/>
      </c>
      <c r="DT423" s="115" t="str">
        <f t="shared" ref="DT423:DT486" si="6347">IFERROR(IF(RANK($AC423,$AC$423:$AC$842)=1,$B423,""),"")</f>
        <v/>
      </c>
      <c r="DU423" s="115" t="str">
        <f t="shared" ref="DU423:DU486" si="6348">IFERROR(IF(RANK($AE423,$AE$423:$AE$842)=1,$B423,""),"")</f>
        <v/>
      </c>
      <c r="DV423" s="115" t="str">
        <f t="shared" ref="DV423:DV486" si="6349">IFERROR(IF(RANK($AG423,$AG$423:$AG$842)=1,$B423,""),"")</f>
        <v/>
      </c>
      <c r="DW423" s="115" t="str">
        <f t="shared" ref="DW423:DW486" si="6350">IFERROR(IF(RANK($AI423,$AI$423:$AI$842)=1,$B423,""),"")</f>
        <v/>
      </c>
      <c r="DX423" s="115" t="str">
        <f t="shared" ref="DX423:DX486" si="6351">IFERROR(IF(RANK($AK423,$AK$423:$AK$842)=1,$B423,""),"")</f>
        <v/>
      </c>
      <c r="DY423" s="115" t="str">
        <f t="shared" ref="DY423:DY486" si="6352">IFERROR(IF(RANK($AM423,$AM$423:$AM$842)=1,$B423,""),"")</f>
        <v/>
      </c>
      <c r="DZ423" s="115" t="str">
        <f t="shared" ref="DZ423:DZ486" si="6353">IFERROR(IF(RANK($AO423,$AO$423:$AO$842)=1,$B423,""),"")</f>
        <v/>
      </c>
      <c r="EA423" s="115" t="str">
        <f t="shared" ref="EA423:EA486" si="6354">IFERROR(IF(RANK($AQ423,$AQ$423:$AQ$842)=1,$B423,""),"")</f>
        <v/>
      </c>
      <c r="EB423" s="115" t="str">
        <f t="shared" ref="EB423:EB486" si="6355">IFERROR(IF(RANK($AS423,$AS$423:$AS$842)=1,$B423,""),"")</f>
        <v/>
      </c>
      <c r="EC423" s="115" t="str">
        <f t="shared" ref="EC423:EC486" si="6356">IFERROR(IF(RANK($AU423,$AU$423:$AU$842)=1,$B423,""),"")</f>
        <v/>
      </c>
      <c r="ED423" s="115" t="str">
        <f t="shared" ref="ED423:ED486" si="6357">IFERROR(IF(RANK($AW423,$AW$423:$AW$842)=1,$B423,""),"")</f>
        <v/>
      </c>
      <c r="EE423" s="115" t="str">
        <f t="shared" ref="EE423:EE486" si="6358">IFERROR(IF(RANK($AY423,$AY$423:$AY$842)=1,$B423,""),"")</f>
        <v/>
      </c>
      <c r="EF423" s="115" t="str">
        <f t="shared" ref="EF423:EF486" si="6359">IFERROR(IF(RANK($BA423,$BA$423:$BA$842)=1,$B423,""),"")</f>
        <v/>
      </c>
      <c r="EG423" s="115" t="str">
        <f t="shared" si="6304"/>
        <v/>
      </c>
      <c r="EH423" s="115" t="str">
        <f t="shared" si="6305"/>
        <v/>
      </c>
      <c r="EI423" s="115" t="str">
        <f t="shared" si="6306"/>
        <v/>
      </c>
      <c r="EJ423" s="115" t="str">
        <f t="shared" si="6307"/>
        <v/>
      </c>
      <c r="EK423" s="115" t="str">
        <f t="shared" si="6308"/>
        <v/>
      </c>
      <c r="EL423" s="115" t="str">
        <f t="shared" si="6309"/>
        <v/>
      </c>
      <c r="EM423" s="115" t="str">
        <f t="shared" si="6310"/>
        <v/>
      </c>
      <c r="EN423" s="115" t="str">
        <f t="shared" si="6311"/>
        <v/>
      </c>
      <c r="EO423" s="115" t="str">
        <f t="shared" si="6312"/>
        <v/>
      </c>
      <c r="EP423" s="115" t="str">
        <f t="shared" si="6313"/>
        <v/>
      </c>
      <c r="EQ423" s="115" t="str">
        <f t="shared" si="6314"/>
        <v/>
      </c>
      <c r="ER423" s="115" t="str">
        <f t="shared" si="6315"/>
        <v/>
      </c>
      <c r="ES423" s="115" t="str">
        <f t="shared" si="6316"/>
        <v/>
      </c>
      <c r="ET423" s="115" t="str">
        <f t="shared" si="6317"/>
        <v/>
      </c>
      <c r="EU423" s="115" t="str">
        <f t="shared" si="6318"/>
        <v/>
      </c>
      <c r="EV423" s="115" t="str">
        <f t="shared" si="6319"/>
        <v/>
      </c>
      <c r="EW423" s="115" t="str">
        <f t="shared" si="6320"/>
        <v/>
      </c>
      <c r="EX423" s="115" t="str">
        <f t="shared" si="6321"/>
        <v/>
      </c>
      <c r="EY423" s="115" t="str">
        <f t="shared" si="6322"/>
        <v/>
      </c>
      <c r="EZ423" s="115" t="str">
        <f t="shared" si="6323"/>
        <v/>
      </c>
      <c r="FA423" s="115" t="str">
        <f t="shared" si="6324"/>
        <v/>
      </c>
      <c r="FB423" s="115" t="str">
        <f t="shared" si="6325"/>
        <v/>
      </c>
      <c r="FC423" s="115" t="str">
        <f t="shared" si="6326"/>
        <v/>
      </c>
      <c r="FD423" s="115" t="str">
        <f t="shared" si="6327"/>
        <v/>
      </c>
      <c r="FE423" s="115" t="str">
        <f t="shared" si="6328"/>
        <v/>
      </c>
      <c r="FF423" s="115">
        <f>FU3</f>
        <v>302</v>
      </c>
      <c r="FG423" s="115" t="str">
        <f>IFERROR(SMALL($DH$423:$DH$842,$A$3),"")</f>
        <v/>
      </c>
      <c r="FH423" s="115" t="str">
        <f>IFERROR(LARGE($E$423:$E$842,$A$3),"")</f>
        <v/>
      </c>
      <c r="FI423" s="115" t="str">
        <f>IFERROR(IF(FG423="","",A423),"")</f>
        <v/>
      </c>
      <c r="FJ423" s="115" t="str">
        <f>IFERROR(SMALL($FI$423:$FI$682,A3),"")</f>
        <v/>
      </c>
      <c r="FK423" s="120" t="str">
        <f>IFERROR(INDEX($FG$423:$FG$842,MATCH(FJ423,$FI$423:$FI$842,0)),"")</f>
        <v/>
      </c>
      <c r="FL423" s="121" t="str">
        <f t="shared" ref="FL423:FL482" si="6360">IFERROR(INDEX($C$1003:$C$1900,MATCH(FK423,$B$1003:$B$1900,0)),"")</f>
        <v/>
      </c>
      <c r="FM423" s="122" t="str">
        <f>IF(FK423="","",IFERROR(INDEX($FF$423:$FF$842,MATCH(FJ423,$FI$423:$FI$842,0)),""))</f>
        <v/>
      </c>
      <c r="FN423" s="121" t="str">
        <f>IFERROR(INDEX($FW$3:$FW$58,MATCH(FM423,$FV$3:$FV$58,0)),"")</f>
        <v/>
      </c>
      <c r="FO423" s="122" t="str">
        <f>IF(FK423="","",IFERROR(INDEX($FH$423:$FH$842,MATCH(FJ423,$FI$423:$FI$842,0)),""))</f>
        <v/>
      </c>
      <c r="FP423" s="122" t="str">
        <f>IF(FK423="","",INDEX($D$3:$D$842,MATCH(FK423,$B$3:$B$842,0)))</f>
        <v/>
      </c>
      <c r="FR423" s="185"/>
      <c r="FS423" s="185"/>
      <c r="FT423" s="185"/>
      <c r="FU423" s="185"/>
      <c r="FV423" s="185"/>
      <c r="GA423" s="185"/>
      <c r="GB423" s="186"/>
      <c r="HA423" s="187"/>
      <c r="HB423" s="187"/>
      <c r="HC423" s="187"/>
      <c r="HD423" s="187"/>
      <c r="HE423" s="187"/>
      <c r="JB423" s="185"/>
      <c r="JC423" s="185"/>
      <c r="JD423" s="185"/>
      <c r="JE423" s="185"/>
      <c r="JG423" s="185"/>
      <c r="JH423" s="185"/>
      <c r="JI423" s="185"/>
      <c r="JJ423" s="185"/>
      <c r="JK423" s="185"/>
      <c r="JL423" s="185"/>
      <c r="JM423" s="185"/>
      <c r="JN423" s="185"/>
      <c r="JO423" s="185"/>
      <c r="JP423" s="185"/>
      <c r="JQ423" s="185"/>
      <c r="JR423" s="185"/>
      <c r="JS423" s="185"/>
      <c r="JT423" s="185"/>
      <c r="JU423" s="185"/>
      <c r="JW423" s="185"/>
      <c r="JX423" s="185"/>
      <c r="JY423" s="185"/>
      <c r="JZ423" s="185"/>
      <c r="KA423" s="185"/>
      <c r="KB423" s="185"/>
      <c r="KE423" s="186"/>
    </row>
    <row r="424" spans="1:291" ht="15" customHeight="1" x14ac:dyDescent="0.25">
      <c r="A424" s="115">
        <v>422</v>
      </c>
      <c r="B424" s="176" t="str">
        <f t="shared" ref="B424:B487" si="6361">IFERROR(SMALL($H$2004:$H$2901,A4),"")</f>
        <v/>
      </c>
      <c r="C424" s="115" t="s">
        <v>71</v>
      </c>
      <c r="D424" s="100" t="str">
        <f t="shared" ref="D424:D487" si="6362">D423</f>
        <v>A</v>
      </c>
      <c r="E424" s="100" t="str">
        <f t="shared" si="6259"/>
        <v/>
      </c>
      <c r="F424" s="100" t="str">
        <f t="shared" si="6260"/>
        <v/>
      </c>
      <c r="G424" s="100" t="str">
        <f t="shared" si="6210"/>
        <v/>
      </c>
      <c r="H424" s="100" t="str">
        <f t="shared" si="6261"/>
        <v/>
      </c>
      <c r="I424" s="100" t="str">
        <f t="shared" si="6211"/>
        <v/>
      </c>
      <c r="J424" s="100" t="str">
        <f t="shared" si="6262"/>
        <v/>
      </c>
      <c r="K424" s="100" t="str">
        <f t="shared" si="6212"/>
        <v/>
      </c>
      <c r="L424" s="100" t="str">
        <f t="shared" si="6263"/>
        <v/>
      </c>
      <c r="M424" s="100" t="str">
        <f t="shared" si="6213"/>
        <v/>
      </c>
      <c r="N424" s="100" t="str">
        <f t="shared" si="6264"/>
        <v/>
      </c>
      <c r="O424" s="100" t="str">
        <f t="shared" si="6214"/>
        <v/>
      </c>
      <c r="P424" s="100" t="str">
        <f t="shared" si="6265"/>
        <v/>
      </c>
      <c r="Q424" s="100" t="str">
        <f t="shared" si="6215"/>
        <v/>
      </c>
      <c r="R424" s="100" t="str">
        <f t="shared" si="6266"/>
        <v/>
      </c>
      <c r="S424" s="100" t="str">
        <f t="shared" si="6216"/>
        <v/>
      </c>
      <c r="T424" s="100" t="str">
        <f t="shared" si="6267"/>
        <v/>
      </c>
      <c r="U424" s="100" t="str">
        <f t="shared" si="6217"/>
        <v/>
      </c>
      <c r="V424" s="100" t="str">
        <f t="shared" si="6268"/>
        <v/>
      </c>
      <c r="W424" s="100" t="str">
        <f t="shared" si="6218"/>
        <v/>
      </c>
      <c r="X424" s="100" t="str">
        <f t="shared" si="6269"/>
        <v/>
      </c>
      <c r="Y424" s="100" t="str">
        <f t="shared" si="6219"/>
        <v/>
      </c>
      <c r="Z424" s="100" t="str">
        <f t="shared" si="6270"/>
        <v/>
      </c>
      <c r="AA424" s="100" t="str">
        <f t="shared" si="6220"/>
        <v/>
      </c>
      <c r="AB424" s="100" t="str">
        <f t="shared" si="6271"/>
        <v/>
      </c>
      <c r="AC424" s="100" t="str">
        <f t="shared" si="6221"/>
        <v/>
      </c>
      <c r="AD424" s="100" t="str">
        <f t="shared" si="6272"/>
        <v/>
      </c>
      <c r="AE424" s="100" t="str">
        <f t="shared" si="6222"/>
        <v/>
      </c>
      <c r="AF424" s="100" t="str">
        <f t="shared" si="6273"/>
        <v/>
      </c>
      <c r="AG424" s="100" t="str">
        <f t="shared" si="6223"/>
        <v/>
      </c>
      <c r="AH424" s="100" t="str">
        <f t="shared" si="6274"/>
        <v/>
      </c>
      <c r="AI424" s="100" t="str">
        <f t="shared" si="6224"/>
        <v/>
      </c>
      <c r="AJ424" s="100" t="str">
        <f t="shared" si="6275"/>
        <v/>
      </c>
      <c r="AK424" s="100" t="str">
        <f t="shared" si="6225"/>
        <v/>
      </c>
      <c r="AL424" s="100" t="str">
        <f t="shared" si="6276"/>
        <v/>
      </c>
      <c r="AM424" s="100" t="str">
        <f t="shared" si="6226"/>
        <v/>
      </c>
      <c r="AN424" s="100" t="str">
        <f t="shared" si="6277"/>
        <v/>
      </c>
      <c r="AO424" s="100" t="str">
        <f t="shared" si="6227"/>
        <v/>
      </c>
      <c r="AP424" s="100" t="str">
        <f t="shared" si="6278"/>
        <v/>
      </c>
      <c r="AQ424" s="100" t="str">
        <f t="shared" si="6228"/>
        <v/>
      </c>
      <c r="AR424" s="100" t="str">
        <f t="shared" si="6279"/>
        <v/>
      </c>
      <c r="AS424" s="100" t="str">
        <f t="shared" si="6229"/>
        <v/>
      </c>
      <c r="AT424" s="100" t="str">
        <f t="shared" si="6280"/>
        <v/>
      </c>
      <c r="AU424" s="100" t="str">
        <f t="shared" si="6230"/>
        <v/>
      </c>
      <c r="AV424" s="100" t="str">
        <f t="shared" si="6281"/>
        <v/>
      </c>
      <c r="AW424" s="100" t="str">
        <f t="shared" si="6231"/>
        <v/>
      </c>
      <c r="AX424" s="100" t="str">
        <f t="shared" si="6282"/>
        <v/>
      </c>
      <c r="AY424" s="100" t="str">
        <f t="shared" si="6232"/>
        <v/>
      </c>
      <c r="AZ424" s="100" t="str">
        <f t="shared" si="6283"/>
        <v/>
      </c>
      <c r="BA424" s="100" t="str">
        <f t="shared" si="6233"/>
        <v/>
      </c>
      <c r="BB424" s="100" t="str">
        <f t="shared" si="6284"/>
        <v/>
      </c>
      <c r="BC424" s="100" t="str">
        <f>IFERROR(INDEX('INPUT INF'!$F$3:$F$601,MATCH($B424,'INPUT INF'!$A$3:$A$601,FALSE)),"")</f>
        <v/>
      </c>
      <c r="BD424" s="100" t="str">
        <f t="shared" si="6162"/>
        <v/>
      </c>
      <c r="BE424" s="100" t="str">
        <f t="shared" si="6285"/>
        <v/>
      </c>
      <c r="BF424" s="100" t="str">
        <f t="shared" si="6286"/>
        <v/>
      </c>
      <c r="BG424" s="115" t="str">
        <f t="shared" si="6287"/>
        <v/>
      </c>
      <c r="BH424" s="176" t="str">
        <f>IF(AND('INPUT INF'!$O$1="X",BG424="PASS"),BF424,IF($BG424="","0",IF('INPUT INF'!$N$67="YES",$BF424,"")))</f>
        <v>0</v>
      </c>
      <c r="BI424" s="115" t="str">
        <f>IF($BG424="","0",IF('INPUT INF'!$N$68="YES",$BF424,""))</f>
        <v>0</v>
      </c>
      <c r="BJ424" s="115" t="str">
        <f>IF($BG424="","0",IF('INPUT INF'!$N$69="YES",$BF424,""))</f>
        <v>0</v>
      </c>
      <c r="BL424" s="118" t="str">
        <f t="shared" ref="BL424:BL487" si="6363">IFERROR(IF(RANK(BH424,$BH$423:$BH$842)=1,B424,""),"")</f>
        <v/>
      </c>
      <c r="BM424" s="118" t="str">
        <f t="shared" ref="BM424:BM487" si="6364">IFERROR(IF(RANK(BH424,$BH$423:$BH$842)=1+COUNTIF($BL$423:$BL$842,"&gt;0"),B424,""),"")</f>
        <v/>
      </c>
      <c r="BN424" s="118" t="str">
        <f t="shared" ref="BN424:BN487" si="6365">IFERROR(IF(RANK(BH424,$BH$423:$BH$842)=1+COUNTIF($BL$423:$BL$842,"&gt;0")+COUNTIF($BM$423:$BM$842,"&gt;0"),B424,""),"")</f>
        <v/>
      </c>
      <c r="BO424" s="119" t="str">
        <f t="shared" ref="BO424:BO426" si="6366">IFERROR(SMALL($BL$423:$BL$842,A4),"")</f>
        <v/>
      </c>
      <c r="BP424" s="118" t="str">
        <f t="shared" ref="BP424:BP431" si="6367">IF(BO424="","",A4)</f>
        <v/>
      </c>
      <c r="BQ424" s="118" t="str">
        <f t="shared" ref="BQ424:BQ431" si="6368">IFERROR(SMALL($BP$423:$BP$842,A4),"")</f>
        <v/>
      </c>
      <c r="BR424" s="118" t="str">
        <f t="shared" ref="BR424:BR487" si="6369">IFERROR(IF(RANK(BI424,$BI$423:$BI$842)=1,B424,""),"")</f>
        <v/>
      </c>
      <c r="BS424" s="118" t="str">
        <f t="shared" ref="BS424:BS487" si="6370">IFERROR(IF(RANK(BI424,$BI$423:$BI$842)=1+COUNTIF($BR$423:$BR$842,"&gt;0"),B424,""),"")</f>
        <v/>
      </c>
      <c r="BT424" s="118" t="str">
        <f t="shared" ref="BT424:BT487" si="6371">IFERROR(IF(RANK(BI424,$BI$423:$BI$842)=1+COUNTIF($BR$423:$BR$842,"&gt;0")+COUNTIF($BS$423:$BS$842,"&gt;0"),B424,""),"")</f>
        <v/>
      </c>
      <c r="BU424" s="119" t="str">
        <f t="shared" ref="BU424:BU426" si="6372">IFERROR(SMALL($BR$423:$BR$842,A4),"")</f>
        <v/>
      </c>
      <c r="BV424" s="118" t="str">
        <f t="shared" ref="BV424:BV434" si="6373">IF(BU424="","",A4)</f>
        <v/>
      </c>
      <c r="BW424" s="119" t="str">
        <f t="shared" ref="BW424:BW431" si="6374">IFERROR(SMALL(BV$423:BV$842,A4),"")</f>
        <v/>
      </c>
      <c r="BX424" s="118" t="str">
        <f t="shared" ref="BX424:BX487" si="6375">IFERROR(IF(RANK(BJ424,$BJ$423:$BJ$842)=1,B424,""),"")</f>
        <v/>
      </c>
      <c r="BY424" s="118" t="str">
        <f t="shared" ref="BY424:BY487" si="6376">IFERROR(IF(RANK(BJ424,$BJ$423:$BJ$842)=1+COUNTIF($BX$423:$BX$842,"&gt;0"),B424,""),"")</f>
        <v/>
      </c>
      <c r="BZ424" s="118" t="str">
        <f t="shared" ref="BZ424:BZ487" si="6377">IFERROR(IF(RANK(BJ424,$BJ$423:$BJ$842)=1+COUNTIF($BX$423:$BX$842,"&gt;0")+COUNTIF($BY$423:$BY$842,"&gt;0"),B424,""),"")</f>
        <v/>
      </c>
      <c r="CA424" s="119" t="str">
        <f t="shared" ref="CA424:CA426" si="6378">IFERROR(SMALL($BX$423:$BX$842,A4),"")</f>
        <v/>
      </c>
      <c r="CB424" s="118" t="str">
        <f t="shared" ref="CB424:CB434" si="6379">IF(CA424="","",A4)</f>
        <v/>
      </c>
      <c r="CC424" s="119" t="str">
        <f t="shared" ref="CC424:CC431" si="6380">IFERROR(SMALL(CB$423:CB$842,A4),"")</f>
        <v/>
      </c>
      <c r="CD424" s="116" t="str">
        <f t="shared" si="6294"/>
        <v/>
      </c>
      <c r="CE424" s="116" t="str">
        <f t="shared" si="6295"/>
        <v/>
      </c>
      <c r="CF424" s="116" t="str">
        <f t="shared" si="6296"/>
        <v/>
      </c>
      <c r="CJ424" s="116" t="str">
        <f t="shared" si="6297"/>
        <v/>
      </c>
      <c r="CK424" s="116" t="str">
        <f t="shared" si="6298"/>
        <v/>
      </c>
      <c r="CL424" s="116" t="str">
        <f t="shared" si="6299"/>
        <v/>
      </c>
      <c r="CP424" s="116" t="str">
        <f t="shared" si="6300"/>
        <v/>
      </c>
      <c r="CQ424" s="116" t="str">
        <f t="shared" si="6301"/>
        <v/>
      </c>
      <c r="CR424" s="116" t="str">
        <f t="shared" si="6302"/>
        <v/>
      </c>
      <c r="DH424" s="115" t="str">
        <f t="shared" ref="DH424:DH487" si="6381">IFERROR(IF(RANK($E424,$E$423:$E$842)=1,$B424,""),"")</f>
        <v/>
      </c>
      <c r="DI424" s="115" t="str">
        <f t="shared" ref="DI424:DI487" si="6382">IFERROR(IF(RANK($G424,$G$423:$G$842)=1,$B424,""),"")</f>
        <v/>
      </c>
      <c r="DJ424" s="115" t="str">
        <f t="shared" si="6337"/>
        <v/>
      </c>
      <c r="DK424" s="115" t="str">
        <f t="shared" si="6338"/>
        <v/>
      </c>
      <c r="DL424" s="115" t="str">
        <f t="shared" si="6339"/>
        <v/>
      </c>
      <c r="DM424" s="115" t="str">
        <f t="shared" si="6340"/>
        <v/>
      </c>
      <c r="DN424" s="115" t="str">
        <f t="shared" si="6341"/>
        <v/>
      </c>
      <c r="DO424" s="115" t="str">
        <f t="shared" si="6342"/>
        <v/>
      </c>
      <c r="DP424" s="115" t="str">
        <f t="shared" si="6343"/>
        <v/>
      </c>
      <c r="DQ424" s="115" t="str">
        <f t="shared" si="6344"/>
        <v/>
      </c>
      <c r="DR424" s="115" t="str">
        <f t="shared" si="6345"/>
        <v/>
      </c>
      <c r="DS424" s="115" t="str">
        <f t="shared" si="6346"/>
        <v/>
      </c>
      <c r="DT424" s="115" t="str">
        <f t="shared" si="6347"/>
        <v/>
      </c>
      <c r="DU424" s="115" t="str">
        <f t="shared" si="6348"/>
        <v/>
      </c>
      <c r="DV424" s="115" t="str">
        <f t="shared" si="6349"/>
        <v/>
      </c>
      <c r="DW424" s="115" t="str">
        <f t="shared" si="6350"/>
        <v/>
      </c>
      <c r="DX424" s="115" t="str">
        <f t="shared" si="6351"/>
        <v/>
      </c>
      <c r="DY424" s="115" t="str">
        <f t="shared" si="6352"/>
        <v/>
      </c>
      <c r="DZ424" s="115" t="str">
        <f t="shared" si="6353"/>
        <v/>
      </c>
      <c r="EA424" s="115" t="str">
        <f t="shared" si="6354"/>
        <v/>
      </c>
      <c r="EB424" s="115" t="str">
        <f t="shared" si="6355"/>
        <v/>
      </c>
      <c r="EC424" s="115" t="str">
        <f t="shared" si="6356"/>
        <v/>
      </c>
      <c r="ED424" s="115" t="str">
        <f t="shared" si="6357"/>
        <v/>
      </c>
      <c r="EE424" s="115" t="str">
        <f t="shared" si="6358"/>
        <v/>
      </c>
      <c r="EF424" s="115" t="str">
        <f t="shared" si="6359"/>
        <v/>
      </c>
      <c r="EG424" s="115" t="str">
        <f t="shared" si="6304"/>
        <v/>
      </c>
      <c r="EH424" s="115" t="str">
        <f t="shared" si="6305"/>
        <v/>
      </c>
      <c r="EI424" s="115" t="str">
        <f t="shared" si="6306"/>
        <v/>
      </c>
      <c r="EJ424" s="115" t="str">
        <f t="shared" si="6307"/>
        <v/>
      </c>
      <c r="EK424" s="115" t="str">
        <f t="shared" si="6308"/>
        <v/>
      </c>
      <c r="EL424" s="115" t="str">
        <f t="shared" si="6309"/>
        <v/>
      </c>
      <c r="EM424" s="115" t="str">
        <f t="shared" si="6310"/>
        <v/>
      </c>
      <c r="EN424" s="115" t="str">
        <f t="shared" si="6311"/>
        <v/>
      </c>
      <c r="EO424" s="115" t="str">
        <f t="shared" si="6312"/>
        <v/>
      </c>
      <c r="EP424" s="115" t="str">
        <f t="shared" si="6313"/>
        <v/>
      </c>
      <c r="EQ424" s="115" t="str">
        <f t="shared" si="6314"/>
        <v/>
      </c>
      <c r="ER424" s="115" t="str">
        <f t="shared" si="6315"/>
        <v/>
      </c>
      <c r="ES424" s="115" t="str">
        <f t="shared" si="6316"/>
        <v/>
      </c>
      <c r="ET424" s="115" t="str">
        <f t="shared" si="6317"/>
        <v/>
      </c>
      <c r="EU424" s="115" t="str">
        <f t="shared" si="6318"/>
        <v/>
      </c>
      <c r="EV424" s="115" t="str">
        <f t="shared" si="6319"/>
        <v/>
      </c>
      <c r="EW424" s="115" t="str">
        <f t="shared" si="6320"/>
        <v/>
      </c>
      <c r="EX424" s="115" t="str">
        <f t="shared" si="6321"/>
        <v/>
      </c>
      <c r="EY424" s="115" t="str">
        <f t="shared" si="6322"/>
        <v/>
      </c>
      <c r="EZ424" s="115" t="str">
        <f t="shared" si="6323"/>
        <v/>
      </c>
      <c r="FA424" s="115" t="str">
        <f t="shared" si="6324"/>
        <v/>
      </c>
      <c r="FB424" s="115" t="str">
        <f t="shared" si="6325"/>
        <v/>
      </c>
      <c r="FC424" s="115" t="str">
        <f t="shared" si="6326"/>
        <v/>
      </c>
      <c r="FD424" s="115" t="str">
        <f t="shared" si="6327"/>
        <v/>
      </c>
      <c r="FE424" s="115" t="str">
        <f t="shared" si="6328"/>
        <v/>
      </c>
      <c r="FF424" s="115">
        <f>FF423</f>
        <v>302</v>
      </c>
      <c r="FG424" s="115" t="str">
        <f>IFERROR(SMALL($DH$423:$DH$842,$A$4),"")</f>
        <v/>
      </c>
      <c r="FH424" s="115" t="str">
        <f>FH423</f>
        <v/>
      </c>
      <c r="FI424" s="115" t="str">
        <f t="shared" ref="FI424:FI487" si="6383">IFERROR(IF(FG424="","",A424),"")</f>
        <v/>
      </c>
      <c r="FJ424" s="115" t="str">
        <f t="shared" ref="FJ424:FJ483" si="6384">IFERROR(SMALL($FI$423:$FI$682,A4),"")</f>
        <v/>
      </c>
      <c r="FK424" s="120" t="str">
        <f t="shared" ref="FK424:FK483" si="6385">IFERROR(INDEX($FG$423:$FG$842,MATCH(FJ424,$FI$423:$FI$842,0)),"")</f>
        <v/>
      </c>
      <c r="FL424" s="121" t="str">
        <f t="shared" si="6360"/>
        <v/>
      </c>
      <c r="FM424" s="122" t="str">
        <f t="shared" ref="FM424:FM483" si="6386">IF(FK424="","",IFERROR(INDEX($FF$423:$FF$842,MATCH(FJ424,$FI$423:$FI$842,0)),""))</f>
        <v/>
      </c>
      <c r="FN424" s="121" t="str">
        <f t="shared" ref="FN424:FN483" si="6387">IFERROR(INDEX($FW$3:$FW$58,MATCH(FM424,$FV$3:$FV$58,0)),"")</f>
        <v/>
      </c>
      <c r="FO424" s="122" t="str">
        <f t="shared" ref="FO424:FO483" si="6388">IF(FK424="","",IFERROR(INDEX($FH$423:$FH$842,MATCH(FJ424,$FI$423:$FI$842,0)),""))</f>
        <v/>
      </c>
      <c r="FP424" s="122" t="str">
        <f t="shared" ref="FP424:FP482" si="6389">IF(FK424="","",INDEX($D$3:$D$842,MATCH(FK424,$B$3:$B$842,0)))</f>
        <v/>
      </c>
      <c r="HA424" s="135"/>
      <c r="HB424" s="135"/>
      <c r="HC424" s="135"/>
      <c r="HD424" s="135"/>
      <c r="HE424" s="135"/>
    </row>
    <row r="425" spans="1:291" ht="15" customHeight="1" x14ac:dyDescent="0.25">
      <c r="A425" s="115">
        <v>423</v>
      </c>
      <c r="B425" s="176" t="str">
        <f t="shared" si="6361"/>
        <v/>
      </c>
      <c r="C425" s="115" t="s">
        <v>71</v>
      </c>
      <c r="D425" s="100" t="str">
        <f t="shared" si="6362"/>
        <v>A</v>
      </c>
      <c r="E425" s="100" t="str">
        <f t="shared" si="6259"/>
        <v/>
      </c>
      <c r="F425" s="100" t="str">
        <f t="shared" si="6260"/>
        <v/>
      </c>
      <c r="G425" s="100" t="str">
        <f t="shared" si="6210"/>
        <v/>
      </c>
      <c r="H425" s="100" t="str">
        <f t="shared" si="6261"/>
        <v/>
      </c>
      <c r="I425" s="100" t="str">
        <f t="shared" si="6211"/>
        <v/>
      </c>
      <c r="J425" s="100" t="str">
        <f t="shared" si="6262"/>
        <v/>
      </c>
      <c r="K425" s="100" t="str">
        <f t="shared" si="6212"/>
        <v/>
      </c>
      <c r="L425" s="100" t="str">
        <f t="shared" si="6263"/>
        <v/>
      </c>
      <c r="M425" s="100" t="str">
        <f t="shared" si="6213"/>
        <v/>
      </c>
      <c r="N425" s="100" t="str">
        <f t="shared" si="6264"/>
        <v/>
      </c>
      <c r="O425" s="100" t="str">
        <f t="shared" si="6214"/>
        <v/>
      </c>
      <c r="P425" s="100" t="str">
        <f t="shared" si="6265"/>
        <v/>
      </c>
      <c r="Q425" s="100" t="str">
        <f t="shared" si="6215"/>
        <v/>
      </c>
      <c r="R425" s="100" t="str">
        <f t="shared" si="6266"/>
        <v/>
      </c>
      <c r="S425" s="100" t="str">
        <f t="shared" si="6216"/>
        <v/>
      </c>
      <c r="T425" s="100" t="str">
        <f t="shared" si="6267"/>
        <v/>
      </c>
      <c r="U425" s="100" t="str">
        <f t="shared" si="6217"/>
        <v/>
      </c>
      <c r="V425" s="100" t="str">
        <f t="shared" si="6268"/>
        <v/>
      </c>
      <c r="W425" s="100" t="str">
        <f t="shared" si="6218"/>
        <v/>
      </c>
      <c r="X425" s="100" t="str">
        <f t="shared" si="6269"/>
        <v/>
      </c>
      <c r="Y425" s="100" t="str">
        <f t="shared" si="6219"/>
        <v/>
      </c>
      <c r="Z425" s="100" t="str">
        <f t="shared" si="6270"/>
        <v/>
      </c>
      <c r="AA425" s="100" t="str">
        <f t="shared" si="6220"/>
        <v/>
      </c>
      <c r="AB425" s="100" t="str">
        <f t="shared" si="6271"/>
        <v/>
      </c>
      <c r="AC425" s="100" t="str">
        <f t="shared" si="6221"/>
        <v/>
      </c>
      <c r="AD425" s="100" t="str">
        <f t="shared" si="6272"/>
        <v/>
      </c>
      <c r="AE425" s="100" t="str">
        <f t="shared" si="6222"/>
        <v/>
      </c>
      <c r="AF425" s="100" t="str">
        <f t="shared" si="6273"/>
        <v/>
      </c>
      <c r="AG425" s="100" t="str">
        <f t="shared" si="6223"/>
        <v/>
      </c>
      <c r="AH425" s="100" t="str">
        <f t="shared" si="6274"/>
        <v/>
      </c>
      <c r="AI425" s="100" t="str">
        <f t="shared" si="6224"/>
        <v/>
      </c>
      <c r="AJ425" s="100" t="str">
        <f t="shared" si="6275"/>
        <v/>
      </c>
      <c r="AK425" s="100" t="str">
        <f t="shared" si="6225"/>
        <v/>
      </c>
      <c r="AL425" s="100" t="str">
        <f t="shared" si="6276"/>
        <v/>
      </c>
      <c r="AM425" s="100" t="str">
        <f t="shared" si="6226"/>
        <v/>
      </c>
      <c r="AN425" s="100" t="str">
        <f t="shared" si="6277"/>
        <v/>
      </c>
      <c r="AO425" s="100" t="str">
        <f t="shared" si="6227"/>
        <v/>
      </c>
      <c r="AP425" s="100" t="str">
        <f t="shared" si="6278"/>
        <v/>
      </c>
      <c r="AQ425" s="100" t="str">
        <f t="shared" si="6228"/>
        <v/>
      </c>
      <c r="AR425" s="100" t="str">
        <f t="shared" si="6279"/>
        <v/>
      </c>
      <c r="AS425" s="100" t="str">
        <f t="shared" si="6229"/>
        <v/>
      </c>
      <c r="AT425" s="100" t="str">
        <f t="shared" si="6280"/>
        <v/>
      </c>
      <c r="AU425" s="100" t="str">
        <f t="shared" si="6230"/>
        <v/>
      </c>
      <c r="AV425" s="100" t="str">
        <f t="shared" si="6281"/>
        <v/>
      </c>
      <c r="AW425" s="100" t="str">
        <f t="shared" si="6231"/>
        <v/>
      </c>
      <c r="AX425" s="100" t="str">
        <f t="shared" si="6282"/>
        <v/>
      </c>
      <c r="AY425" s="100" t="str">
        <f t="shared" si="6232"/>
        <v/>
      </c>
      <c r="AZ425" s="100" t="str">
        <f t="shared" si="6283"/>
        <v/>
      </c>
      <c r="BA425" s="100" t="str">
        <f t="shared" si="6233"/>
        <v/>
      </c>
      <c r="BB425" s="100" t="str">
        <f t="shared" si="6284"/>
        <v/>
      </c>
      <c r="BC425" s="100" t="str">
        <f>IFERROR(INDEX('INPUT INF'!$F$3:$F$601,MATCH($B425,'INPUT INF'!$A$3:$A$601,FALSE)),"")</f>
        <v/>
      </c>
      <c r="BD425" s="100" t="str">
        <f t="shared" si="6162"/>
        <v/>
      </c>
      <c r="BE425" s="100" t="str">
        <f t="shared" si="6285"/>
        <v/>
      </c>
      <c r="BF425" s="100" t="str">
        <f t="shared" si="6286"/>
        <v/>
      </c>
      <c r="BG425" s="115" t="str">
        <f t="shared" si="6287"/>
        <v/>
      </c>
      <c r="BH425" s="176" t="str">
        <f>IF(AND('INPUT INF'!$O$1="X",BG425="PASS"),BF425,IF($BG425="","0",IF('INPUT INF'!$N$67="YES",$BF425,"")))</f>
        <v>0</v>
      </c>
      <c r="BI425" s="115" t="str">
        <f>IF($BG425="","0",IF('INPUT INF'!$N$68="YES",$BF425,""))</f>
        <v>0</v>
      </c>
      <c r="BJ425" s="115" t="str">
        <f>IF($BG425="","0",IF('INPUT INF'!$N$69="YES",$BF425,""))</f>
        <v>0</v>
      </c>
      <c r="BL425" s="118" t="str">
        <f t="shared" si="6363"/>
        <v/>
      </c>
      <c r="BM425" s="118" t="str">
        <f t="shared" si="6364"/>
        <v/>
      </c>
      <c r="BN425" s="118" t="str">
        <f t="shared" si="6365"/>
        <v/>
      </c>
      <c r="BO425" s="119" t="str">
        <f t="shared" si="6366"/>
        <v/>
      </c>
      <c r="BP425" s="118" t="str">
        <f t="shared" si="6367"/>
        <v/>
      </c>
      <c r="BQ425" s="118" t="str">
        <f t="shared" si="6368"/>
        <v/>
      </c>
      <c r="BR425" s="118" t="str">
        <f t="shared" si="6369"/>
        <v/>
      </c>
      <c r="BS425" s="118" t="str">
        <f t="shared" si="6370"/>
        <v/>
      </c>
      <c r="BT425" s="118" t="str">
        <f t="shared" si="6371"/>
        <v/>
      </c>
      <c r="BU425" s="119" t="str">
        <f t="shared" si="6372"/>
        <v/>
      </c>
      <c r="BV425" s="118" t="str">
        <f t="shared" si="6373"/>
        <v/>
      </c>
      <c r="BW425" s="119" t="str">
        <f t="shared" si="6374"/>
        <v/>
      </c>
      <c r="BX425" s="118" t="str">
        <f t="shared" si="6375"/>
        <v/>
      </c>
      <c r="BY425" s="118" t="str">
        <f t="shared" si="6376"/>
        <v/>
      </c>
      <c r="BZ425" s="118" t="str">
        <f t="shared" si="6377"/>
        <v/>
      </c>
      <c r="CA425" s="119" t="str">
        <f t="shared" si="6378"/>
        <v/>
      </c>
      <c r="CB425" s="118" t="str">
        <f t="shared" si="6379"/>
        <v/>
      </c>
      <c r="CC425" s="119" t="str">
        <f t="shared" si="6380"/>
        <v/>
      </c>
      <c r="CD425" s="116" t="str">
        <f t="shared" si="6294"/>
        <v/>
      </c>
      <c r="CE425" s="116" t="str">
        <f t="shared" si="6295"/>
        <v/>
      </c>
      <c r="CF425" s="116" t="str">
        <f t="shared" si="6296"/>
        <v/>
      </c>
      <c r="CJ425" s="116" t="str">
        <f t="shared" si="6297"/>
        <v/>
      </c>
      <c r="CK425" s="116" t="str">
        <f t="shared" si="6298"/>
        <v/>
      </c>
      <c r="CL425" s="116" t="str">
        <f t="shared" si="6299"/>
        <v/>
      </c>
      <c r="CP425" s="116" t="str">
        <f t="shared" si="6300"/>
        <v/>
      </c>
      <c r="CQ425" s="116" t="str">
        <f t="shared" si="6301"/>
        <v/>
      </c>
      <c r="CR425" s="116" t="str">
        <f t="shared" si="6302"/>
        <v/>
      </c>
      <c r="DH425" s="115" t="str">
        <f t="shared" si="6381"/>
        <v/>
      </c>
      <c r="DI425" s="115" t="str">
        <f t="shared" si="6382"/>
        <v/>
      </c>
      <c r="DJ425" s="115" t="str">
        <f t="shared" si="6337"/>
        <v/>
      </c>
      <c r="DK425" s="115" t="str">
        <f t="shared" si="6338"/>
        <v/>
      </c>
      <c r="DL425" s="115" t="str">
        <f t="shared" si="6339"/>
        <v/>
      </c>
      <c r="DM425" s="115" t="str">
        <f t="shared" si="6340"/>
        <v/>
      </c>
      <c r="DN425" s="115" t="str">
        <f t="shared" si="6341"/>
        <v/>
      </c>
      <c r="DO425" s="115" t="str">
        <f t="shared" si="6342"/>
        <v/>
      </c>
      <c r="DP425" s="115" t="str">
        <f t="shared" si="6343"/>
        <v/>
      </c>
      <c r="DQ425" s="115" t="str">
        <f t="shared" si="6344"/>
        <v/>
      </c>
      <c r="DR425" s="115" t="str">
        <f t="shared" si="6345"/>
        <v/>
      </c>
      <c r="DS425" s="115" t="str">
        <f t="shared" si="6346"/>
        <v/>
      </c>
      <c r="DT425" s="115" t="str">
        <f t="shared" si="6347"/>
        <v/>
      </c>
      <c r="DU425" s="115" t="str">
        <f t="shared" si="6348"/>
        <v/>
      </c>
      <c r="DV425" s="115" t="str">
        <f t="shared" si="6349"/>
        <v/>
      </c>
      <c r="DW425" s="115" t="str">
        <f t="shared" si="6350"/>
        <v/>
      </c>
      <c r="DX425" s="115" t="str">
        <f t="shared" si="6351"/>
        <v/>
      </c>
      <c r="DY425" s="115" t="str">
        <f t="shared" si="6352"/>
        <v/>
      </c>
      <c r="DZ425" s="115" t="str">
        <f t="shared" si="6353"/>
        <v/>
      </c>
      <c r="EA425" s="115" t="str">
        <f t="shared" si="6354"/>
        <v/>
      </c>
      <c r="EB425" s="115" t="str">
        <f t="shared" si="6355"/>
        <v/>
      </c>
      <c r="EC425" s="115" t="str">
        <f t="shared" si="6356"/>
        <v/>
      </c>
      <c r="ED425" s="115" t="str">
        <f t="shared" si="6357"/>
        <v/>
      </c>
      <c r="EE425" s="115" t="str">
        <f t="shared" si="6358"/>
        <v/>
      </c>
      <c r="EF425" s="115" t="str">
        <f t="shared" si="6359"/>
        <v/>
      </c>
      <c r="EG425" s="115" t="str">
        <f t="shared" si="6304"/>
        <v/>
      </c>
      <c r="EH425" s="115" t="str">
        <f t="shared" si="6305"/>
        <v/>
      </c>
      <c r="EI425" s="115" t="str">
        <f t="shared" si="6306"/>
        <v/>
      </c>
      <c r="EJ425" s="115" t="str">
        <f t="shared" si="6307"/>
        <v/>
      </c>
      <c r="EK425" s="115" t="str">
        <f t="shared" si="6308"/>
        <v/>
      </c>
      <c r="EL425" s="115" t="str">
        <f t="shared" si="6309"/>
        <v/>
      </c>
      <c r="EM425" s="115" t="str">
        <f t="shared" si="6310"/>
        <v/>
      </c>
      <c r="EN425" s="115" t="str">
        <f t="shared" si="6311"/>
        <v/>
      </c>
      <c r="EO425" s="115" t="str">
        <f t="shared" si="6312"/>
        <v/>
      </c>
      <c r="EP425" s="115" t="str">
        <f t="shared" si="6313"/>
        <v/>
      </c>
      <c r="EQ425" s="115" t="str">
        <f t="shared" si="6314"/>
        <v/>
      </c>
      <c r="ER425" s="115" t="str">
        <f t="shared" si="6315"/>
        <v/>
      </c>
      <c r="ES425" s="115" t="str">
        <f t="shared" si="6316"/>
        <v/>
      </c>
      <c r="ET425" s="115" t="str">
        <f t="shared" si="6317"/>
        <v/>
      </c>
      <c r="EU425" s="115" t="str">
        <f t="shared" si="6318"/>
        <v/>
      </c>
      <c r="EV425" s="115" t="str">
        <f t="shared" si="6319"/>
        <v/>
      </c>
      <c r="EW425" s="115" t="str">
        <f t="shared" si="6320"/>
        <v/>
      </c>
      <c r="EX425" s="115" t="str">
        <f t="shared" si="6321"/>
        <v/>
      </c>
      <c r="EY425" s="115" t="str">
        <f t="shared" si="6322"/>
        <v/>
      </c>
      <c r="EZ425" s="115" t="str">
        <f t="shared" si="6323"/>
        <v/>
      </c>
      <c r="FA425" s="115" t="str">
        <f t="shared" si="6324"/>
        <v/>
      </c>
      <c r="FB425" s="115" t="str">
        <f t="shared" si="6325"/>
        <v/>
      </c>
      <c r="FC425" s="115" t="str">
        <f t="shared" si="6326"/>
        <v/>
      </c>
      <c r="FD425" s="115" t="str">
        <f t="shared" si="6327"/>
        <v/>
      </c>
      <c r="FE425" s="115" t="str">
        <f t="shared" si="6328"/>
        <v/>
      </c>
      <c r="FF425" s="115">
        <f t="shared" ref="FF425:FF442" si="6390">FF424</f>
        <v>302</v>
      </c>
      <c r="FG425" s="115" t="str">
        <f>IFERROR(SMALL($DH$423:$DH$842,$A$5),"")</f>
        <v/>
      </c>
      <c r="FH425" s="115" t="str">
        <f t="shared" ref="FH425:FH442" si="6391">FH424</f>
        <v/>
      </c>
      <c r="FI425" s="115" t="str">
        <f t="shared" si="6383"/>
        <v/>
      </c>
      <c r="FJ425" s="115" t="str">
        <f t="shared" si="6384"/>
        <v/>
      </c>
      <c r="FK425" s="120" t="str">
        <f t="shared" si="6385"/>
        <v/>
      </c>
      <c r="FL425" s="121" t="str">
        <f t="shared" si="6360"/>
        <v/>
      </c>
      <c r="FM425" s="122" t="str">
        <f t="shared" si="6386"/>
        <v/>
      </c>
      <c r="FN425" s="121" t="str">
        <f t="shared" si="6387"/>
        <v/>
      </c>
      <c r="FO425" s="122" t="str">
        <f t="shared" si="6388"/>
        <v/>
      </c>
      <c r="FP425" s="122" t="str">
        <f t="shared" si="6389"/>
        <v/>
      </c>
      <c r="HA425" s="135"/>
      <c r="HB425" s="135"/>
      <c r="HC425" s="135"/>
      <c r="HD425" s="135"/>
      <c r="HE425" s="135"/>
    </row>
    <row r="426" spans="1:291" ht="15" customHeight="1" x14ac:dyDescent="0.25">
      <c r="A426" s="115">
        <v>424</v>
      </c>
      <c r="B426" s="176" t="str">
        <f t="shared" si="6361"/>
        <v/>
      </c>
      <c r="C426" s="115" t="s">
        <v>71</v>
      </c>
      <c r="D426" s="100" t="str">
        <f t="shared" si="6362"/>
        <v>A</v>
      </c>
      <c r="E426" s="100" t="str">
        <f t="shared" si="6259"/>
        <v/>
      </c>
      <c r="F426" s="100" t="str">
        <f t="shared" si="6260"/>
        <v/>
      </c>
      <c r="G426" s="100" t="str">
        <f t="shared" si="6210"/>
        <v/>
      </c>
      <c r="H426" s="100" t="str">
        <f t="shared" si="6261"/>
        <v/>
      </c>
      <c r="I426" s="100" t="str">
        <f t="shared" si="6211"/>
        <v/>
      </c>
      <c r="J426" s="100" t="str">
        <f t="shared" si="6262"/>
        <v/>
      </c>
      <c r="K426" s="100" t="str">
        <f t="shared" si="6212"/>
        <v/>
      </c>
      <c r="L426" s="100" t="str">
        <f t="shared" si="6263"/>
        <v/>
      </c>
      <c r="M426" s="100" t="str">
        <f t="shared" si="6213"/>
        <v/>
      </c>
      <c r="N426" s="100" t="str">
        <f t="shared" si="6264"/>
        <v/>
      </c>
      <c r="O426" s="100" t="str">
        <f t="shared" si="6214"/>
        <v/>
      </c>
      <c r="P426" s="100" t="str">
        <f t="shared" si="6265"/>
        <v/>
      </c>
      <c r="Q426" s="100" t="str">
        <f t="shared" si="6215"/>
        <v/>
      </c>
      <c r="R426" s="100" t="str">
        <f t="shared" si="6266"/>
        <v/>
      </c>
      <c r="S426" s="100" t="str">
        <f t="shared" si="6216"/>
        <v/>
      </c>
      <c r="T426" s="100" t="str">
        <f t="shared" si="6267"/>
        <v/>
      </c>
      <c r="U426" s="100" t="str">
        <f t="shared" si="6217"/>
        <v/>
      </c>
      <c r="V426" s="100" t="str">
        <f t="shared" si="6268"/>
        <v/>
      </c>
      <c r="W426" s="100" t="str">
        <f t="shared" si="6218"/>
        <v/>
      </c>
      <c r="X426" s="100" t="str">
        <f t="shared" si="6269"/>
        <v/>
      </c>
      <c r="Y426" s="100" t="str">
        <f t="shared" si="6219"/>
        <v/>
      </c>
      <c r="Z426" s="100" t="str">
        <f t="shared" si="6270"/>
        <v/>
      </c>
      <c r="AA426" s="100" t="str">
        <f t="shared" si="6220"/>
        <v/>
      </c>
      <c r="AB426" s="100" t="str">
        <f t="shared" si="6271"/>
        <v/>
      </c>
      <c r="AC426" s="100" t="str">
        <f t="shared" si="6221"/>
        <v/>
      </c>
      <c r="AD426" s="100" t="str">
        <f t="shared" si="6272"/>
        <v/>
      </c>
      <c r="AE426" s="100" t="str">
        <f t="shared" si="6222"/>
        <v/>
      </c>
      <c r="AF426" s="100" t="str">
        <f t="shared" si="6273"/>
        <v/>
      </c>
      <c r="AG426" s="100" t="str">
        <f t="shared" si="6223"/>
        <v/>
      </c>
      <c r="AH426" s="100" t="str">
        <f t="shared" si="6274"/>
        <v/>
      </c>
      <c r="AI426" s="100" t="str">
        <f t="shared" si="6224"/>
        <v/>
      </c>
      <c r="AJ426" s="100" t="str">
        <f t="shared" si="6275"/>
        <v/>
      </c>
      <c r="AK426" s="100" t="str">
        <f t="shared" si="6225"/>
        <v/>
      </c>
      <c r="AL426" s="100" t="str">
        <f t="shared" si="6276"/>
        <v/>
      </c>
      <c r="AM426" s="100" t="str">
        <f t="shared" si="6226"/>
        <v/>
      </c>
      <c r="AN426" s="100" t="str">
        <f t="shared" si="6277"/>
        <v/>
      </c>
      <c r="AO426" s="100" t="str">
        <f t="shared" si="6227"/>
        <v/>
      </c>
      <c r="AP426" s="100" t="str">
        <f t="shared" si="6278"/>
        <v/>
      </c>
      <c r="AQ426" s="100" t="str">
        <f t="shared" si="6228"/>
        <v/>
      </c>
      <c r="AR426" s="100" t="str">
        <f t="shared" si="6279"/>
        <v/>
      </c>
      <c r="AS426" s="100" t="str">
        <f t="shared" si="6229"/>
        <v/>
      </c>
      <c r="AT426" s="100" t="str">
        <f t="shared" si="6280"/>
        <v/>
      </c>
      <c r="AU426" s="100" t="str">
        <f t="shared" si="6230"/>
        <v/>
      </c>
      <c r="AV426" s="100" t="str">
        <f t="shared" si="6281"/>
        <v/>
      </c>
      <c r="AW426" s="100" t="str">
        <f t="shared" si="6231"/>
        <v/>
      </c>
      <c r="AX426" s="100" t="str">
        <f t="shared" si="6282"/>
        <v/>
      </c>
      <c r="AY426" s="100" t="str">
        <f t="shared" si="6232"/>
        <v/>
      </c>
      <c r="AZ426" s="100" t="str">
        <f t="shared" si="6283"/>
        <v/>
      </c>
      <c r="BA426" s="100" t="str">
        <f t="shared" si="6233"/>
        <v/>
      </c>
      <c r="BB426" s="100" t="str">
        <f t="shared" si="6284"/>
        <v/>
      </c>
      <c r="BC426" s="100" t="str">
        <f>IFERROR(INDEX('INPUT INF'!$F$3:$F$601,MATCH($B426,'INPUT INF'!$A$3:$A$601,FALSE)),"")</f>
        <v/>
      </c>
      <c r="BD426" s="100" t="str">
        <f t="shared" ref="BD426:BD489" si="6392">IF(BC426=0,0,IF(B426="","",IF(BC426=O2427,P2427,IF(BC426=R2427,S2427,IF(BC426=U2427,V2427,IF(BC426=X2427,Y2427,IF(BC426=AA2427,AB2427,IF(BC426=AD2427,AE2427,IF(BC426=AG2427,AH2427,IF(BC426=AJ2427,AK2427,""))))))))))</f>
        <v/>
      </c>
      <c r="BE426" s="100" t="str">
        <f t="shared" si="6285"/>
        <v/>
      </c>
      <c r="BF426" s="100" t="str">
        <f t="shared" si="6286"/>
        <v/>
      </c>
      <c r="BG426" s="115" t="str">
        <f t="shared" si="6287"/>
        <v/>
      </c>
      <c r="BH426" s="176" t="str">
        <f>IF(AND('INPUT INF'!$O$1="X",BG426="PASS"),BF426,IF($BG426="","0",IF('INPUT INF'!$N$67="YES",$BF426,"")))</f>
        <v>0</v>
      </c>
      <c r="BI426" s="115" t="str">
        <f>IF($BG426="","0",IF('INPUT INF'!$N$68="YES",$BF426,""))</f>
        <v>0</v>
      </c>
      <c r="BJ426" s="115" t="str">
        <f>IF($BG426="","0",IF('INPUT INF'!$N$69="YES",$BF426,""))</f>
        <v>0</v>
      </c>
      <c r="BL426" s="118" t="str">
        <f t="shared" si="6363"/>
        <v/>
      </c>
      <c r="BM426" s="118" t="str">
        <f t="shared" si="6364"/>
        <v/>
      </c>
      <c r="BN426" s="118" t="str">
        <f t="shared" si="6365"/>
        <v/>
      </c>
      <c r="BO426" s="119" t="str">
        <f t="shared" si="6366"/>
        <v/>
      </c>
      <c r="BP426" s="118" t="str">
        <f t="shared" si="6367"/>
        <v/>
      </c>
      <c r="BQ426" s="118" t="str">
        <f t="shared" si="6368"/>
        <v/>
      </c>
      <c r="BR426" s="118" t="str">
        <f t="shared" si="6369"/>
        <v/>
      </c>
      <c r="BS426" s="118" t="str">
        <f t="shared" si="6370"/>
        <v/>
      </c>
      <c r="BT426" s="118" t="str">
        <f t="shared" si="6371"/>
        <v/>
      </c>
      <c r="BU426" s="119" t="str">
        <f t="shared" si="6372"/>
        <v/>
      </c>
      <c r="BV426" s="118" t="str">
        <f t="shared" si="6373"/>
        <v/>
      </c>
      <c r="BW426" s="119" t="str">
        <f t="shared" si="6374"/>
        <v/>
      </c>
      <c r="BX426" s="118" t="str">
        <f t="shared" si="6375"/>
        <v/>
      </c>
      <c r="BY426" s="118" t="str">
        <f t="shared" si="6376"/>
        <v/>
      </c>
      <c r="BZ426" s="118" t="str">
        <f t="shared" si="6377"/>
        <v/>
      </c>
      <c r="CA426" s="119" t="str">
        <f t="shared" si="6378"/>
        <v/>
      </c>
      <c r="CB426" s="118" t="str">
        <f t="shared" si="6379"/>
        <v/>
      </c>
      <c r="CC426" s="119" t="str">
        <f t="shared" si="6380"/>
        <v/>
      </c>
      <c r="CD426" s="116" t="str">
        <f t="shared" si="6294"/>
        <v/>
      </c>
      <c r="CE426" s="116" t="str">
        <f t="shared" si="6295"/>
        <v/>
      </c>
      <c r="CF426" s="116" t="str">
        <f t="shared" si="6296"/>
        <v/>
      </c>
      <c r="CJ426" s="116" t="str">
        <f t="shared" si="6297"/>
        <v/>
      </c>
      <c r="CK426" s="116" t="str">
        <f t="shared" si="6298"/>
        <v/>
      </c>
      <c r="CL426" s="116" t="str">
        <f t="shared" si="6299"/>
        <v/>
      </c>
      <c r="CP426" s="116" t="str">
        <f t="shared" si="6300"/>
        <v/>
      </c>
      <c r="CQ426" s="116" t="str">
        <f t="shared" si="6301"/>
        <v/>
      </c>
      <c r="CR426" s="116" t="str">
        <f t="shared" si="6302"/>
        <v/>
      </c>
      <c r="DH426" s="115" t="str">
        <f t="shared" si="6381"/>
        <v/>
      </c>
      <c r="DI426" s="115" t="str">
        <f t="shared" si="6382"/>
        <v/>
      </c>
      <c r="DJ426" s="115" t="str">
        <f t="shared" si="6337"/>
        <v/>
      </c>
      <c r="DK426" s="115" t="str">
        <f t="shared" si="6338"/>
        <v/>
      </c>
      <c r="DL426" s="115" t="str">
        <f t="shared" si="6339"/>
        <v/>
      </c>
      <c r="DM426" s="115" t="str">
        <f t="shared" si="6340"/>
        <v/>
      </c>
      <c r="DN426" s="115" t="str">
        <f t="shared" si="6341"/>
        <v/>
      </c>
      <c r="DO426" s="115" t="str">
        <f t="shared" si="6342"/>
        <v/>
      </c>
      <c r="DP426" s="115" t="str">
        <f t="shared" si="6343"/>
        <v/>
      </c>
      <c r="DQ426" s="115" t="str">
        <f t="shared" si="6344"/>
        <v/>
      </c>
      <c r="DR426" s="115" t="str">
        <f t="shared" si="6345"/>
        <v/>
      </c>
      <c r="DS426" s="115" t="str">
        <f t="shared" si="6346"/>
        <v/>
      </c>
      <c r="DT426" s="115" t="str">
        <f t="shared" si="6347"/>
        <v/>
      </c>
      <c r="DU426" s="115" t="str">
        <f t="shared" si="6348"/>
        <v/>
      </c>
      <c r="DV426" s="115" t="str">
        <f t="shared" si="6349"/>
        <v/>
      </c>
      <c r="DW426" s="115" t="str">
        <f t="shared" si="6350"/>
        <v/>
      </c>
      <c r="DX426" s="115" t="str">
        <f t="shared" si="6351"/>
        <v/>
      </c>
      <c r="DY426" s="115" t="str">
        <f t="shared" si="6352"/>
        <v/>
      </c>
      <c r="DZ426" s="115" t="str">
        <f t="shared" si="6353"/>
        <v/>
      </c>
      <c r="EA426" s="115" t="str">
        <f t="shared" si="6354"/>
        <v/>
      </c>
      <c r="EB426" s="115" t="str">
        <f t="shared" si="6355"/>
        <v/>
      </c>
      <c r="EC426" s="115" t="str">
        <f t="shared" si="6356"/>
        <v/>
      </c>
      <c r="ED426" s="115" t="str">
        <f t="shared" si="6357"/>
        <v/>
      </c>
      <c r="EE426" s="115" t="str">
        <f t="shared" si="6358"/>
        <v/>
      </c>
      <c r="EF426" s="115" t="str">
        <f t="shared" si="6359"/>
        <v/>
      </c>
      <c r="EG426" s="115" t="str">
        <f t="shared" si="6304"/>
        <v/>
      </c>
      <c r="EH426" s="115" t="str">
        <f t="shared" si="6305"/>
        <v/>
      </c>
      <c r="EI426" s="115" t="str">
        <f t="shared" si="6306"/>
        <v/>
      </c>
      <c r="EJ426" s="115" t="str">
        <f t="shared" si="6307"/>
        <v/>
      </c>
      <c r="EK426" s="115" t="str">
        <f t="shared" si="6308"/>
        <v/>
      </c>
      <c r="EL426" s="115" t="str">
        <f t="shared" si="6309"/>
        <v/>
      </c>
      <c r="EM426" s="115" t="str">
        <f t="shared" si="6310"/>
        <v/>
      </c>
      <c r="EN426" s="115" t="str">
        <f t="shared" si="6311"/>
        <v/>
      </c>
      <c r="EO426" s="115" t="str">
        <f t="shared" si="6312"/>
        <v/>
      </c>
      <c r="EP426" s="115" t="str">
        <f t="shared" si="6313"/>
        <v/>
      </c>
      <c r="EQ426" s="115" t="str">
        <f t="shared" si="6314"/>
        <v/>
      </c>
      <c r="ER426" s="115" t="str">
        <f t="shared" si="6315"/>
        <v/>
      </c>
      <c r="ES426" s="115" t="str">
        <f t="shared" si="6316"/>
        <v/>
      </c>
      <c r="ET426" s="115" t="str">
        <f t="shared" si="6317"/>
        <v/>
      </c>
      <c r="EU426" s="115" t="str">
        <f t="shared" si="6318"/>
        <v/>
      </c>
      <c r="EV426" s="115" t="str">
        <f t="shared" si="6319"/>
        <v/>
      </c>
      <c r="EW426" s="115" t="str">
        <f t="shared" si="6320"/>
        <v/>
      </c>
      <c r="EX426" s="115" t="str">
        <f t="shared" si="6321"/>
        <v/>
      </c>
      <c r="EY426" s="115" t="str">
        <f t="shared" si="6322"/>
        <v/>
      </c>
      <c r="EZ426" s="115" t="str">
        <f t="shared" si="6323"/>
        <v/>
      </c>
      <c r="FA426" s="115" t="str">
        <f t="shared" si="6324"/>
        <v/>
      </c>
      <c r="FB426" s="115" t="str">
        <f t="shared" si="6325"/>
        <v/>
      </c>
      <c r="FC426" s="115" t="str">
        <f t="shared" si="6326"/>
        <v/>
      </c>
      <c r="FD426" s="115" t="str">
        <f t="shared" si="6327"/>
        <v/>
      </c>
      <c r="FE426" s="115" t="str">
        <f t="shared" si="6328"/>
        <v/>
      </c>
      <c r="FF426" s="115">
        <f t="shared" si="6390"/>
        <v>302</v>
      </c>
      <c r="FG426" s="115" t="str">
        <f>IFERROR(SMALL($DH$423:$DH$842,$A$6),"")</f>
        <v/>
      </c>
      <c r="FH426" s="115" t="str">
        <f t="shared" si="6391"/>
        <v/>
      </c>
      <c r="FI426" s="115" t="str">
        <f t="shared" si="6383"/>
        <v/>
      </c>
      <c r="FJ426" s="115" t="str">
        <f t="shared" si="6384"/>
        <v/>
      </c>
      <c r="FK426" s="120" t="str">
        <f t="shared" si="6385"/>
        <v/>
      </c>
      <c r="FL426" s="121" t="str">
        <f t="shared" si="6360"/>
        <v/>
      </c>
      <c r="FM426" s="122" t="str">
        <f t="shared" si="6386"/>
        <v/>
      </c>
      <c r="FN426" s="121" t="str">
        <f t="shared" si="6387"/>
        <v/>
      </c>
      <c r="FO426" s="122" t="str">
        <f t="shared" si="6388"/>
        <v/>
      </c>
      <c r="FP426" s="122" t="str">
        <f t="shared" si="6389"/>
        <v/>
      </c>
      <c r="HA426" s="135"/>
      <c r="HB426" s="135"/>
      <c r="HC426" s="135"/>
      <c r="HD426" s="135"/>
      <c r="HE426" s="135"/>
    </row>
    <row r="427" spans="1:291" ht="15" customHeight="1" x14ac:dyDescent="0.25">
      <c r="A427" s="115">
        <v>425</v>
      </c>
      <c r="B427" s="176" t="str">
        <f t="shared" si="6361"/>
        <v/>
      </c>
      <c r="C427" s="115" t="s">
        <v>71</v>
      </c>
      <c r="D427" s="100" t="str">
        <f t="shared" si="6362"/>
        <v>A</v>
      </c>
      <c r="E427" s="100" t="str">
        <f t="shared" si="6259"/>
        <v/>
      </c>
      <c r="F427" s="100" t="str">
        <f t="shared" si="6260"/>
        <v/>
      </c>
      <c r="G427" s="100" t="str">
        <f t="shared" si="6210"/>
        <v/>
      </c>
      <c r="H427" s="100" t="str">
        <f t="shared" si="6261"/>
        <v/>
      </c>
      <c r="I427" s="100" t="str">
        <f t="shared" si="6211"/>
        <v/>
      </c>
      <c r="J427" s="100" t="str">
        <f t="shared" si="6262"/>
        <v/>
      </c>
      <c r="K427" s="100" t="str">
        <f t="shared" si="6212"/>
        <v/>
      </c>
      <c r="L427" s="100" t="str">
        <f t="shared" si="6263"/>
        <v/>
      </c>
      <c r="M427" s="100" t="str">
        <f t="shared" si="6213"/>
        <v/>
      </c>
      <c r="N427" s="100" t="str">
        <f t="shared" si="6264"/>
        <v/>
      </c>
      <c r="O427" s="100" t="str">
        <f t="shared" si="6214"/>
        <v/>
      </c>
      <c r="P427" s="100" t="str">
        <f t="shared" si="6265"/>
        <v/>
      </c>
      <c r="Q427" s="100" t="str">
        <f t="shared" si="6215"/>
        <v/>
      </c>
      <c r="R427" s="100" t="str">
        <f t="shared" si="6266"/>
        <v/>
      </c>
      <c r="S427" s="100" t="str">
        <f t="shared" si="6216"/>
        <v/>
      </c>
      <c r="T427" s="100" t="str">
        <f t="shared" si="6267"/>
        <v/>
      </c>
      <c r="U427" s="100" t="str">
        <f t="shared" si="6217"/>
        <v/>
      </c>
      <c r="V427" s="100" t="str">
        <f t="shared" si="6268"/>
        <v/>
      </c>
      <c r="W427" s="100" t="str">
        <f t="shared" si="6218"/>
        <v/>
      </c>
      <c r="X427" s="100" t="str">
        <f t="shared" si="6269"/>
        <v/>
      </c>
      <c r="Y427" s="100" t="str">
        <f t="shared" si="6219"/>
        <v/>
      </c>
      <c r="Z427" s="100" t="str">
        <f t="shared" si="6270"/>
        <v/>
      </c>
      <c r="AA427" s="100" t="str">
        <f t="shared" si="6220"/>
        <v/>
      </c>
      <c r="AB427" s="100" t="str">
        <f t="shared" si="6271"/>
        <v/>
      </c>
      <c r="AC427" s="100" t="str">
        <f t="shared" si="6221"/>
        <v/>
      </c>
      <c r="AD427" s="100" t="str">
        <f t="shared" si="6272"/>
        <v/>
      </c>
      <c r="AE427" s="100" t="str">
        <f t="shared" si="6222"/>
        <v/>
      </c>
      <c r="AF427" s="100" t="str">
        <f t="shared" si="6273"/>
        <v/>
      </c>
      <c r="AG427" s="100" t="str">
        <f t="shared" si="6223"/>
        <v/>
      </c>
      <c r="AH427" s="100" t="str">
        <f t="shared" si="6274"/>
        <v/>
      </c>
      <c r="AI427" s="100" t="str">
        <f t="shared" si="6224"/>
        <v/>
      </c>
      <c r="AJ427" s="100" t="str">
        <f t="shared" si="6275"/>
        <v/>
      </c>
      <c r="AK427" s="100" t="str">
        <f t="shared" si="6225"/>
        <v/>
      </c>
      <c r="AL427" s="100" t="str">
        <f t="shared" si="6276"/>
        <v/>
      </c>
      <c r="AM427" s="100" t="str">
        <f t="shared" si="6226"/>
        <v/>
      </c>
      <c r="AN427" s="100" t="str">
        <f t="shared" si="6277"/>
        <v/>
      </c>
      <c r="AO427" s="100" t="str">
        <f t="shared" si="6227"/>
        <v/>
      </c>
      <c r="AP427" s="100" t="str">
        <f t="shared" si="6278"/>
        <v/>
      </c>
      <c r="AQ427" s="100" t="str">
        <f t="shared" si="6228"/>
        <v/>
      </c>
      <c r="AR427" s="100" t="str">
        <f t="shared" si="6279"/>
        <v/>
      </c>
      <c r="AS427" s="100" t="str">
        <f t="shared" si="6229"/>
        <v/>
      </c>
      <c r="AT427" s="100" t="str">
        <f t="shared" si="6280"/>
        <v/>
      </c>
      <c r="AU427" s="100" t="str">
        <f t="shared" si="6230"/>
        <v/>
      </c>
      <c r="AV427" s="100" t="str">
        <f t="shared" si="6281"/>
        <v/>
      </c>
      <c r="AW427" s="100" t="str">
        <f t="shared" si="6231"/>
        <v/>
      </c>
      <c r="AX427" s="100" t="str">
        <f t="shared" si="6282"/>
        <v/>
      </c>
      <c r="AY427" s="100" t="str">
        <f t="shared" si="6232"/>
        <v/>
      </c>
      <c r="AZ427" s="100" t="str">
        <f t="shared" si="6283"/>
        <v/>
      </c>
      <c r="BA427" s="100" t="str">
        <f t="shared" si="6233"/>
        <v/>
      </c>
      <c r="BB427" s="100" t="str">
        <f t="shared" si="6284"/>
        <v/>
      </c>
      <c r="BC427" s="100" t="str">
        <f>IFERROR(INDEX('INPUT INF'!$F$3:$F$601,MATCH($B427,'INPUT INF'!$A$3:$A$601,FALSE)),"")</f>
        <v/>
      </c>
      <c r="BD427" s="100" t="str">
        <f t="shared" si="6392"/>
        <v/>
      </c>
      <c r="BE427" s="100" t="str">
        <f t="shared" si="6285"/>
        <v/>
      </c>
      <c r="BF427" s="100" t="str">
        <f t="shared" si="6286"/>
        <v/>
      </c>
      <c r="BG427" s="115" t="str">
        <f t="shared" si="6287"/>
        <v/>
      </c>
      <c r="BH427" s="176" t="str">
        <f>IF(AND('INPUT INF'!$O$1="X",BG427="PASS"),BF427,IF($BG427="","0",IF('INPUT INF'!$N$67="YES",$BF427,"")))</f>
        <v>0</v>
      </c>
      <c r="BI427" s="115" t="str">
        <f>IF($BG427="","0",IF('INPUT INF'!$N$68="YES",$BF427,""))</f>
        <v>0</v>
      </c>
      <c r="BJ427" s="115" t="str">
        <f>IF($BG427="","0",IF('INPUT INF'!$N$69="YES",$BF427,""))</f>
        <v>0</v>
      </c>
      <c r="BL427" s="118" t="str">
        <f t="shared" si="6363"/>
        <v/>
      </c>
      <c r="BM427" s="118" t="str">
        <f t="shared" si="6364"/>
        <v/>
      </c>
      <c r="BN427" s="118" t="str">
        <f t="shared" si="6365"/>
        <v/>
      </c>
      <c r="BO427" s="119" t="str">
        <f>IFERROR(SMALL($BM$423:$BM$842,A3),"")</f>
        <v/>
      </c>
      <c r="BP427" s="118" t="str">
        <f t="shared" si="6367"/>
        <v/>
      </c>
      <c r="BQ427" s="118" t="str">
        <f t="shared" si="6368"/>
        <v/>
      </c>
      <c r="BR427" s="118" t="str">
        <f t="shared" si="6369"/>
        <v/>
      </c>
      <c r="BS427" s="118" t="str">
        <f t="shared" si="6370"/>
        <v/>
      </c>
      <c r="BT427" s="118" t="str">
        <f t="shared" si="6371"/>
        <v/>
      </c>
      <c r="BU427" s="119" t="str">
        <f>IFERROR(SMALL($BS$423:$BS$842,A3),"")</f>
        <v/>
      </c>
      <c r="BV427" s="118" t="str">
        <f t="shared" si="6373"/>
        <v/>
      </c>
      <c r="BW427" s="119" t="str">
        <f t="shared" si="6374"/>
        <v/>
      </c>
      <c r="BX427" s="118" t="str">
        <f t="shared" si="6375"/>
        <v/>
      </c>
      <c r="BY427" s="118" t="str">
        <f t="shared" si="6376"/>
        <v/>
      </c>
      <c r="BZ427" s="118" t="str">
        <f t="shared" si="6377"/>
        <v/>
      </c>
      <c r="CA427" s="119" t="str">
        <f>IFERROR(SMALL($BY$423:$BY$842,A3),"")</f>
        <v/>
      </c>
      <c r="CB427" s="118" t="str">
        <f t="shared" si="6379"/>
        <v/>
      </c>
      <c r="CC427" s="119" t="str">
        <f t="shared" si="6380"/>
        <v/>
      </c>
      <c r="CD427" s="116" t="str">
        <f t="shared" si="6294"/>
        <v/>
      </c>
      <c r="CE427" s="116" t="str">
        <f t="shared" si="6295"/>
        <v/>
      </c>
      <c r="CF427" s="116" t="str">
        <f t="shared" si="6296"/>
        <v/>
      </c>
      <c r="CJ427" s="116" t="str">
        <f t="shared" si="6297"/>
        <v/>
      </c>
      <c r="CK427" s="116" t="str">
        <f t="shared" si="6298"/>
        <v/>
      </c>
      <c r="CL427" s="116" t="str">
        <f t="shared" si="6299"/>
        <v/>
      </c>
      <c r="CP427" s="116" t="str">
        <f t="shared" si="6300"/>
        <v/>
      </c>
      <c r="CQ427" s="116" t="str">
        <f t="shared" si="6301"/>
        <v/>
      </c>
      <c r="CR427" s="116" t="str">
        <f t="shared" si="6302"/>
        <v/>
      </c>
      <c r="DH427" s="115" t="str">
        <f t="shared" si="6381"/>
        <v/>
      </c>
      <c r="DI427" s="115" t="str">
        <f t="shared" si="6382"/>
        <v/>
      </c>
      <c r="DJ427" s="115" t="str">
        <f t="shared" si="6337"/>
        <v/>
      </c>
      <c r="DK427" s="115" t="str">
        <f t="shared" si="6338"/>
        <v/>
      </c>
      <c r="DL427" s="115" t="str">
        <f t="shared" si="6339"/>
        <v/>
      </c>
      <c r="DM427" s="115" t="str">
        <f t="shared" si="6340"/>
        <v/>
      </c>
      <c r="DN427" s="115" t="str">
        <f t="shared" si="6341"/>
        <v/>
      </c>
      <c r="DO427" s="115" t="str">
        <f t="shared" si="6342"/>
        <v/>
      </c>
      <c r="DP427" s="115" t="str">
        <f t="shared" si="6343"/>
        <v/>
      </c>
      <c r="DQ427" s="115" t="str">
        <f t="shared" si="6344"/>
        <v/>
      </c>
      <c r="DR427" s="115" t="str">
        <f t="shared" si="6345"/>
        <v/>
      </c>
      <c r="DS427" s="115" t="str">
        <f t="shared" si="6346"/>
        <v/>
      </c>
      <c r="DT427" s="115" t="str">
        <f t="shared" si="6347"/>
        <v/>
      </c>
      <c r="DU427" s="115" t="str">
        <f t="shared" si="6348"/>
        <v/>
      </c>
      <c r="DV427" s="115" t="str">
        <f t="shared" si="6349"/>
        <v/>
      </c>
      <c r="DW427" s="115" t="str">
        <f t="shared" si="6350"/>
        <v/>
      </c>
      <c r="DX427" s="115" t="str">
        <f t="shared" si="6351"/>
        <v/>
      </c>
      <c r="DY427" s="115" t="str">
        <f t="shared" si="6352"/>
        <v/>
      </c>
      <c r="DZ427" s="115" t="str">
        <f t="shared" si="6353"/>
        <v/>
      </c>
      <c r="EA427" s="115" t="str">
        <f t="shared" si="6354"/>
        <v/>
      </c>
      <c r="EB427" s="115" t="str">
        <f t="shared" si="6355"/>
        <v/>
      </c>
      <c r="EC427" s="115" t="str">
        <f t="shared" si="6356"/>
        <v/>
      </c>
      <c r="ED427" s="115" t="str">
        <f t="shared" si="6357"/>
        <v/>
      </c>
      <c r="EE427" s="115" t="str">
        <f t="shared" si="6358"/>
        <v/>
      </c>
      <c r="EF427" s="115" t="str">
        <f t="shared" si="6359"/>
        <v/>
      </c>
      <c r="EG427" s="115" t="str">
        <f t="shared" si="6304"/>
        <v/>
      </c>
      <c r="EH427" s="115" t="str">
        <f t="shared" si="6305"/>
        <v/>
      </c>
      <c r="EI427" s="115" t="str">
        <f t="shared" si="6306"/>
        <v/>
      </c>
      <c r="EJ427" s="115" t="str">
        <f t="shared" si="6307"/>
        <v/>
      </c>
      <c r="EK427" s="115" t="str">
        <f t="shared" si="6308"/>
        <v/>
      </c>
      <c r="EL427" s="115" t="str">
        <f t="shared" si="6309"/>
        <v/>
      </c>
      <c r="EM427" s="115" t="str">
        <f t="shared" si="6310"/>
        <v/>
      </c>
      <c r="EN427" s="115" t="str">
        <f t="shared" si="6311"/>
        <v/>
      </c>
      <c r="EO427" s="115" t="str">
        <f t="shared" si="6312"/>
        <v/>
      </c>
      <c r="EP427" s="115" t="str">
        <f t="shared" si="6313"/>
        <v/>
      </c>
      <c r="EQ427" s="115" t="str">
        <f t="shared" si="6314"/>
        <v/>
      </c>
      <c r="ER427" s="115" t="str">
        <f t="shared" si="6315"/>
        <v/>
      </c>
      <c r="ES427" s="115" t="str">
        <f t="shared" si="6316"/>
        <v/>
      </c>
      <c r="ET427" s="115" t="str">
        <f t="shared" si="6317"/>
        <v/>
      </c>
      <c r="EU427" s="115" t="str">
        <f t="shared" si="6318"/>
        <v/>
      </c>
      <c r="EV427" s="115" t="str">
        <f t="shared" si="6319"/>
        <v/>
      </c>
      <c r="EW427" s="115" t="str">
        <f t="shared" si="6320"/>
        <v/>
      </c>
      <c r="EX427" s="115" t="str">
        <f t="shared" si="6321"/>
        <v/>
      </c>
      <c r="EY427" s="115" t="str">
        <f t="shared" si="6322"/>
        <v/>
      </c>
      <c r="EZ427" s="115" t="str">
        <f t="shared" si="6323"/>
        <v/>
      </c>
      <c r="FA427" s="115" t="str">
        <f t="shared" si="6324"/>
        <v/>
      </c>
      <c r="FB427" s="115" t="str">
        <f t="shared" si="6325"/>
        <v/>
      </c>
      <c r="FC427" s="115" t="str">
        <f t="shared" si="6326"/>
        <v/>
      </c>
      <c r="FD427" s="115" t="str">
        <f t="shared" si="6327"/>
        <v/>
      </c>
      <c r="FE427" s="115" t="str">
        <f t="shared" si="6328"/>
        <v/>
      </c>
      <c r="FF427" s="115">
        <f t="shared" si="6390"/>
        <v>302</v>
      </c>
      <c r="FG427" s="115" t="str">
        <f>IFERROR(SMALL($DH$423:$DH$842,$A$7),"")</f>
        <v/>
      </c>
      <c r="FH427" s="115" t="str">
        <f t="shared" si="6391"/>
        <v/>
      </c>
      <c r="FI427" s="115" t="str">
        <f t="shared" si="6383"/>
        <v/>
      </c>
      <c r="FJ427" s="115" t="str">
        <f t="shared" si="6384"/>
        <v/>
      </c>
      <c r="FK427" s="120" t="str">
        <f t="shared" si="6385"/>
        <v/>
      </c>
      <c r="FL427" s="121" t="str">
        <f t="shared" si="6360"/>
        <v/>
      </c>
      <c r="FM427" s="122" t="str">
        <f t="shared" si="6386"/>
        <v/>
      </c>
      <c r="FN427" s="121" t="str">
        <f t="shared" si="6387"/>
        <v/>
      </c>
      <c r="FO427" s="122" t="str">
        <f t="shared" si="6388"/>
        <v/>
      </c>
      <c r="FP427" s="122" t="str">
        <f t="shared" si="6389"/>
        <v/>
      </c>
      <c r="HA427" s="135"/>
      <c r="HB427" s="135"/>
      <c r="HC427" s="135"/>
      <c r="HD427" s="135"/>
      <c r="HE427" s="135"/>
    </row>
    <row r="428" spans="1:291" ht="15" customHeight="1" x14ac:dyDescent="0.25">
      <c r="A428" s="115">
        <v>426</v>
      </c>
      <c r="B428" s="176" t="str">
        <f t="shared" si="6361"/>
        <v/>
      </c>
      <c r="C428" s="115" t="s">
        <v>71</v>
      </c>
      <c r="D428" s="100" t="str">
        <f t="shared" si="6362"/>
        <v>A</v>
      </c>
      <c r="E428" s="100" t="str">
        <f t="shared" si="6259"/>
        <v/>
      </c>
      <c r="F428" s="100" t="str">
        <f t="shared" si="6260"/>
        <v/>
      </c>
      <c r="G428" s="100" t="str">
        <f t="shared" si="6210"/>
        <v/>
      </c>
      <c r="H428" s="100" t="str">
        <f t="shared" si="6261"/>
        <v/>
      </c>
      <c r="I428" s="100" t="str">
        <f t="shared" si="6211"/>
        <v/>
      </c>
      <c r="J428" s="100" t="str">
        <f t="shared" si="6262"/>
        <v/>
      </c>
      <c r="K428" s="100" t="str">
        <f t="shared" si="6212"/>
        <v/>
      </c>
      <c r="L428" s="100" t="str">
        <f t="shared" si="6263"/>
        <v/>
      </c>
      <c r="M428" s="100" t="str">
        <f t="shared" si="6213"/>
        <v/>
      </c>
      <c r="N428" s="100" t="str">
        <f t="shared" si="6264"/>
        <v/>
      </c>
      <c r="O428" s="100" t="str">
        <f t="shared" si="6214"/>
        <v/>
      </c>
      <c r="P428" s="100" t="str">
        <f t="shared" si="6265"/>
        <v/>
      </c>
      <c r="Q428" s="100" t="str">
        <f t="shared" si="6215"/>
        <v/>
      </c>
      <c r="R428" s="100" t="str">
        <f t="shared" si="6266"/>
        <v/>
      </c>
      <c r="S428" s="100" t="str">
        <f t="shared" si="6216"/>
        <v/>
      </c>
      <c r="T428" s="100" t="str">
        <f t="shared" si="6267"/>
        <v/>
      </c>
      <c r="U428" s="100" t="str">
        <f t="shared" si="6217"/>
        <v/>
      </c>
      <c r="V428" s="100" t="str">
        <f t="shared" si="6268"/>
        <v/>
      </c>
      <c r="W428" s="100" t="str">
        <f t="shared" si="6218"/>
        <v/>
      </c>
      <c r="X428" s="100" t="str">
        <f t="shared" si="6269"/>
        <v/>
      </c>
      <c r="Y428" s="100" t="str">
        <f t="shared" si="6219"/>
        <v/>
      </c>
      <c r="Z428" s="100" t="str">
        <f t="shared" si="6270"/>
        <v/>
      </c>
      <c r="AA428" s="100" t="str">
        <f t="shared" si="6220"/>
        <v/>
      </c>
      <c r="AB428" s="100" t="str">
        <f t="shared" si="6271"/>
        <v/>
      </c>
      <c r="AC428" s="100" t="str">
        <f t="shared" si="6221"/>
        <v/>
      </c>
      <c r="AD428" s="100" t="str">
        <f t="shared" si="6272"/>
        <v/>
      </c>
      <c r="AE428" s="100" t="str">
        <f t="shared" si="6222"/>
        <v/>
      </c>
      <c r="AF428" s="100" t="str">
        <f t="shared" si="6273"/>
        <v/>
      </c>
      <c r="AG428" s="100" t="str">
        <f t="shared" si="6223"/>
        <v/>
      </c>
      <c r="AH428" s="100" t="str">
        <f t="shared" si="6274"/>
        <v/>
      </c>
      <c r="AI428" s="100" t="str">
        <f t="shared" si="6224"/>
        <v/>
      </c>
      <c r="AJ428" s="100" t="str">
        <f t="shared" si="6275"/>
        <v/>
      </c>
      <c r="AK428" s="100" t="str">
        <f t="shared" si="6225"/>
        <v/>
      </c>
      <c r="AL428" s="100" t="str">
        <f t="shared" si="6276"/>
        <v/>
      </c>
      <c r="AM428" s="100" t="str">
        <f t="shared" si="6226"/>
        <v/>
      </c>
      <c r="AN428" s="100" t="str">
        <f t="shared" si="6277"/>
        <v/>
      </c>
      <c r="AO428" s="100" t="str">
        <f t="shared" si="6227"/>
        <v/>
      </c>
      <c r="AP428" s="100" t="str">
        <f t="shared" si="6278"/>
        <v/>
      </c>
      <c r="AQ428" s="100" t="str">
        <f t="shared" si="6228"/>
        <v/>
      </c>
      <c r="AR428" s="100" t="str">
        <f t="shared" si="6279"/>
        <v/>
      </c>
      <c r="AS428" s="100" t="str">
        <f t="shared" si="6229"/>
        <v/>
      </c>
      <c r="AT428" s="100" t="str">
        <f t="shared" si="6280"/>
        <v/>
      </c>
      <c r="AU428" s="100" t="str">
        <f t="shared" si="6230"/>
        <v/>
      </c>
      <c r="AV428" s="100" t="str">
        <f t="shared" si="6281"/>
        <v/>
      </c>
      <c r="AW428" s="100" t="str">
        <f t="shared" si="6231"/>
        <v/>
      </c>
      <c r="AX428" s="100" t="str">
        <f t="shared" si="6282"/>
        <v/>
      </c>
      <c r="AY428" s="100" t="str">
        <f t="shared" si="6232"/>
        <v/>
      </c>
      <c r="AZ428" s="100" t="str">
        <f t="shared" si="6283"/>
        <v/>
      </c>
      <c r="BA428" s="100" t="str">
        <f t="shared" si="6233"/>
        <v/>
      </c>
      <c r="BB428" s="100" t="str">
        <f t="shared" si="6284"/>
        <v/>
      </c>
      <c r="BC428" s="100" t="str">
        <f>IFERROR(INDEX('INPUT INF'!$F$3:$F$601,MATCH($B428,'INPUT INF'!$A$3:$A$601,FALSE)),"")</f>
        <v/>
      </c>
      <c r="BD428" s="100" t="str">
        <f t="shared" si="6392"/>
        <v/>
      </c>
      <c r="BE428" s="100" t="str">
        <f t="shared" si="6285"/>
        <v/>
      </c>
      <c r="BF428" s="100" t="str">
        <f t="shared" si="6286"/>
        <v/>
      </c>
      <c r="BG428" s="115" t="str">
        <f t="shared" si="6287"/>
        <v/>
      </c>
      <c r="BH428" s="176" t="str">
        <f>IF(AND('INPUT INF'!$O$1="X",BG428="PASS"),BF428,IF($BG428="","0",IF('INPUT INF'!$N$67="YES",$BF428,"")))</f>
        <v>0</v>
      </c>
      <c r="BI428" s="115" t="str">
        <f>IF($BG428="","0",IF('INPUT INF'!$N$68="YES",$BF428,""))</f>
        <v>0</v>
      </c>
      <c r="BJ428" s="115" t="str">
        <f>IF($BG428="","0",IF('INPUT INF'!$N$69="YES",$BF428,""))</f>
        <v>0</v>
      </c>
      <c r="BL428" s="118" t="str">
        <f t="shared" si="6363"/>
        <v/>
      </c>
      <c r="BM428" s="118" t="str">
        <f t="shared" si="6364"/>
        <v/>
      </c>
      <c r="BN428" s="118" t="str">
        <f t="shared" si="6365"/>
        <v/>
      </c>
      <c r="BO428" s="119" t="str">
        <f t="shared" ref="BO428:BO430" si="6393">IFERROR(SMALL($BM$423:$BM$842,A4),"")</f>
        <v/>
      </c>
      <c r="BP428" s="118" t="str">
        <f t="shared" si="6367"/>
        <v/>
      </c>
      <c r="BQ428" s="118" t="str">
        <f t="shared" si="6368"/>
        <v/>
      </c>
      <c r="BR428" s="118" t="str">
        <f t="shared" si="6369"/>
        <v/>
      </c>
      <c r="BS428" s="118" t="str">
        <f t="shared" si="6370"/>
        <v/>
      </c>
      <c r="BT428" s="118" t="str">
        <f t="shared" si="6371"/>
        <v/>
      </c>
      <c r="BU428" s="119" t="str">
        <f t="shared" ref="BU428:BU430" si="6394">IFERROR(SMALL($BS$423:$BS$842,A4),"")</f>
        <v/>
      </c>
      <c r="BV428" s="118" t="str">
        <f t="shared" si="6373"/>
        <v/>
      </c>
      <c r="BW428" s="119" t="str">
        <f t="shared" si="6374"/>
        <v/>
      </c>
      <c r="BX428" s="118" t="str">
        <f t="shared" si="6375"/>
        <v/>
      </c>
      <c r="BY428" s="118" t="str">
        <f t="shared" si="6376"/>
        <v/>
      </c>
      <c r="BZ428" s="118" t="str">
        <f t="shared" si="6377"/>
        <v/>
      </c>
      <c r="CA428" s="119" t="str">
        <f t="shared" ref="CA428:CA430" si="6395">IFERROR(SMALL($BY$423:$BY$842,A4),"")</f>
        <v/>
      </c>
      <c r="CB428" s="118" t="str">
        <f t="shared" si="6379"/>
        <v/>
      </c>
      <c r="CC428" s="119" t="str">
        <f t="shared" si="6380"/>
        <v/>
      </c>
      <c r="CD428" s="116" t="str">
        <f t="shared" si="6294"/>
        <v/>
      </c>
      <c r="CE428" s="116" t="str">
        <f t="shared" si="6295"/>
        <v/>
      </c>
      <c r="CF428" s="116" t="str">
        <f t="shared" si="6296"/>
        <v/>
      </c>
      <c r="CJ428" s="116" t="str">
        <f t="shared" si="6297"/>
        <v/>
      </c>
      <c r="CK428" s="116" t="str">
        <f t="shared" si="6298"/>
        <v/>
      </c>
      <c r="CL428" s="116" t="str">
        <f t="shared" si="6299"/>
        <v/>
      </c>
      <c r="CP428" s="116" t="str">
        <f t="shared" si="6300"/>
        <v/>
      </c>
      <c r="CQ428" s="116" t="str">
        <f t="shared" si="6301"/>
        <v/>
      </c>
      <c r="CR428" s="116" t="str">
        <f t="shared" si="6302"/>
        <v/>
      </c>
      <c r="DH428" s="115" t="str">
        <f t="shared" si="6381"/>
        <v/>
      </c>
      <c r="DI428" s="115" t="str">
        <f t="shared" si="6382"/>
        <v/>
      </c>
      <c r="DJ428" s="115" t="str">
        <f t="shared" si="6337"/>
        <v/>
      </c>
      <c r="DK428" s="115" t="str">
        <f t="shared" si="6338"/>
        <v/>
      </c>
      <c r="DL428" s="115" t="str">
        <f t="shared" si="6339"/>
        <v/>
      </c>
      <c r="DM428" s="115" t="str">
        <f t="shared" si="6340"/>
        <v/>
      </c>
      <c r="DN428" s="115" t="str">
        <f t="shared" si="6341"/>
        <v/>
      </c>
      <c r="DO428" s="115" t="str">
        <f t="shared" si="6342"/>
        <v/>
      </c>
      <c r="DP428" s="115" t="str">
        <f t="shared" si="6343"/>
        <v/>
      </c>
      <c r="DQ428" s="115" t="str">
        <f t="shared" si="6344"/>
        <v/>
      </c>
      <c r="DR428" s="115" t="str">
        <f t="shared" si="6345"/>
        <v/>
      </c>
      <c r="DS428" s="115" t="str">
        <f t="shared" si="6346"/>
        <v/>
      </c>
      <c r="DT428" s="115" t="str">
        <f t="shared" si="6347"/>
        <v/>
      </c>
      <c r="DU428" s="115" t="str">
        <f t="shared" si="6348"/>
        <v/>
      </c>
      <c r="DV428" s="115" t="str">
        <f t="shared" si="6349"/>
        <v/>
      </c>
      <c r="DW428" s="115" t="str">
        <f t="shared" si="6350"/>
        <v/>
      </c>
      <c r="DX428" s="115" t="str">
        <f t="shared" si="6351"/>
        <v/>
      </c>
      <c r="DY428" s="115" t="str">
        <f t="shared" si="6352"/>
        <v/>
      </c>
      <c r="DZ428" s="115" t="str">
        <f t="shared" si="6353"/>
        <v/>
      </c>
      <c r="EA428" s="115" t="str">
        <f t="shared" si="6354"/>
        <v/>
      </c>
      <c r="EB428" s="115" t="str">
        <f t="shared" si="6355"/>
        <v/>
      </c>
      <c r="EC428" s="115" t="str">
        <f t="shared" si="6356"/>
        <v/>
      </c>
      <c r="ED428" s="115" t="str">
        <f t="shared" si="6357"/>
        <v/>
      </c>
      <c r="EE428" s="115" t="str">
        <f t="shared" si="6358"/>
        <v/>
      </c>
      <c r="EF428" s="115" t="str">
        <f t="shared" si="6359"/>
        <v/>
      </c>
      <c r="EG428" s="115" t="str">
        <f t="shared" si="6304"/>
        <v/>
      </c>
      <c r="EH428" s="115" t="str">
        <f t="shared" si="6305"/>
        <v/>
      </c>
      <c r="EI428" s="115" t="str">
        <f t="shared" si="6306"/>
        <v/>
      </c>
      <c r="EJ428" s="115" t="str">
        <f t="shared" si="6307"/>
        <v/>
      </c>
      <c r="EK428" s="115" t="str">
        <f t="shared" si="6308"/>
        <v/>
      </c>
      <c r="EL428" s="115" t="str">
        <f t="shared" si="6309"/>
        <v/>
      </c>
      <c r="EM428" s="115" t="str">
        <f t="shared" si="6310"/>
        <v/>
      </c>
      <c r="EN428" s="115" t="str">
        <f t="shared" si="6311"/>
        <v/>
      </c>
      <c r="EO428" s="115" t="str">
        <f t="shared" si="6312"/>
        <v/>
      </c>
      <c r="EP428" s="115" t="str">
        <f t="shared" si="6313"/>
        <v/>
      </c>
      <c r="EQ428" s="115" t="str">
        <f t="shared" si="6314"/>
        <v/>
      </c>
      <c r="ER428" s="115" t="str">
        <f t="shared" si="6315"/>
        <v/>
      </c>
      <c r="ES428" s="115" t="str">
        <f t="shared" si="6316"/>
        <v/>
      </c>
      <c r="ET428" s="115" t="str">
        <f t="shared" si="6317"/>
        <v/>
      </c>
      <c r="EU428" s="115" t="str">
        <f t="shared" si="6318"/>
        <v/>
      </c>
      <c r="EV428" s="115" t="str">
        <f t="shared" si="6319"/>
        <v/>
      </c>
      <c r="EW428" s="115" t="str">
        <f t="shared" si="6320"/>
        <v/>
      </c>
      <c r="EX428" s="115" t="str">
        <f t="shared" si="6321"/>
        <v/>
      </c>
      <c r="EY428" s="115" t="str">
        <f t="shared" si="6322"/>
        <v/>
      </c>
      <c r="EZ428" s="115" t="str">
        <f t="shared" si="6323"/>
        <v/>
      </c>
      <c r="FA428" s="115" t="str">
        <f t="shared" si="6324"/>
        <v/>
      </c>
      <c r="FB428" s="115" t="str">
        <f t="shared" si="6325"/>
        <v/>
      </c>
      <c r="FC428" s="115" t="str">
        <f t="shared" si="6326"/>
        <v/>
      </c>
      <c r="FD428" s="115" t="str">
        <f t="shared" si="6327"/>
        <v/>
      </c>
      <c r="FE428" s="115" t="str">
        <f t="shared" si="6328"/>
        <v/>
      </c>
      <c r="FF428" s="115">
        <f t="shared" si="6390"/>
        <v>302</v>
      </c>
      <c r="FG428" s="115" t="str">
        <f>IFERROR(SMALL($DH$423:$DH$842,$A$8),"")</f>
        <v/>
      </c>
      <c r="FH428" s="115" t="str">
        <f t="shared" si="6391"/>
        <v/>
      </c>
      <c r="FI428" s="115" t="str">
        <f t="shared" si="6383"/>
        <v/>
      </c>
      <c r="FJ428" s="115" t="str">
        <f t="shared" si="6384"/>
        <v/>
      </c>
      <c r="FK428" s="120" t="str">
        <f t="shared" si="6385"/>
        <v/>
      </c>
      <c r="FL428" s="121" t="str">
        <f t="shared" si="6360"/>
        <v/>
      </c>
      <c r="FM428" s="122" t="str">
        <f t="shared" si="6386"/>
        <v/>
      </c>
      <c r="FN428" s="121" t="str">
        <f t="shared" si="6387"/>
        <v/>
      </c>
      <c r="FO428" s="122" t="str">
        <f t="shared" si="6388"/>
        <v/>
      </c>
      <c r="FP428" s="122" t="str">
        <f t="shared" si="6389"/>
        <v/>
      </c>
      <c r="HA428" s="135"/>
      <c r="HB428" s="135"/>
      <c r="HC428" s="135"/>
      <c r="HD428" s="135"/>
      <c r="HE428" s="135"/>
    </row>
    <row r="429" spans="1:291" ht="15" customHeight="1" x14ac:dyDescent="0.25">
      <c r="A429" s="115">
        <v>427</v>
      </c>
      <c r="B429" s="176" t="str">
        <f t="shared" si="6361"/>
        <v/>
      </c>
      <c r="C429" s="115" t="s">
        <v>71</v>
      </c>
      <c r="D429" s="100" t="str">
        <f t="shared" si="6362"/>
        <v>A</v>
      </c>
      <c r="E429" s="100" t="str">
        <f t="shared" si="6259"/>
        <v/>
      </c>
      <c r="F429" s="100" t="str">
        <f t="shared" si="6260"/>
        <v/>
      </c>
      <c r="G429" s="100" t="str">
        <f t="shared" si="6210"/>
        <v/>
      </c>
      <c r="H429" s="100" t="str">
        <f t="shared" si="6261"/>
        <v/>
      </c>
      <c r="I429" s="100" t="str">
        <f t="shared" si="6211"/>
        <v/>
      </c>
      <c r="J429" s="100" t="str">
        <f t="shared" si="6262"/>
        <v/>
      </c>
      <c r="K429" s="100" t="str">
        <f t="shared" si="6212"/>
        <v/>
      </c>
      <c r="L429" s="100" t="str">
        <f t="shared" si="6263"/>
        <v/>
      </c>
      <c r="M429" s="100" t="str">
        <f t="shared" si="6213"/>
        <v/>
      </c>
      <c r="N429" s="100" t="str">
        <f t="shared" si="6264"/>
        <v/>
      </c>
      <c r="O429" s="100" t="str">
        <f t="shared" si="6214"/>
        <v/>
      </c>
      <c r="P429" s="100" t="str">
        <f t="shared" si="6265"/>
        <v/>
      </c>
      <c r="Q429" s="100" t="str">
        <f t="shared" si="6215"/>
        <v/>
      </c>
      <c r="R429" s="100" t="str">
        <f t="shared" si="6266"/>
        <v/>
      </c>
      <c r="S429" s="100" t="str">
        <f t="shared" si="6216"/>
        <v/>
      </c>
      <c r="T429" s="100" t="str">
        <f t="shared" si="6267"/>
        <v/>
      </c>
      <c r="U429" s="100" t="str">
        <f t="shared" si="6217"/>
        <v/>
      </c>
      <c r="V429" s="100" t="str">
        <f t="shared" si="6268"/>
        <v/>
      </c>
      <c r="W429" s="100" t="str">
        <f t="shared" si="6218"/>
        <v/>
      </c>
      <c r="X429" s="100" t="str">
        <f t="shared" si="6269"/>
        <v/>
      </c>
      <c r="Y429" s="100" t="str">
        <f t="shared" si="6219"/>
        <v/>
      </c>
      <c r="Z429" s="100" t="str">
        <f t="shared" si="6270"/>
        <v/>
      </c>
      <c r="AA429" s="100" t="str">
        <f t="shared" si="6220"/>
        <v/>
      </c>
      <c r="AB429" s="100" t="str">
        <f t="shared" si="6271"/>
        <v/>
      </c>
      <c r="AC429" s="100" t="str">
        <f t="shared" si="6221"/>
        <v/>
      </c>
      <c r="AD429" s="100" t="str">
        <f t="shared" si="6272"/>
        <v/>
      </c>
      <c r="AE429" s="100" t="str">
        <f t="shared" si="6222"/>
        <v/>
      </c>
      <c r="AF429" s="100" t="str">
        <f t="shared" si="6273"/>
        <v/>
      </c>
      <c r="AG429" s="100" t="str">
        <f t="shared" si="6223"/>
        <v/>
      </c>
      <c r="AH429" s="100" t="str">
        <f t="shared" si="6274"/>
        <v/>
      </c>
      <c r="AI429" s="100" t="str">
        <f t="shared" si="6224"/>
        <v/>
      </c>
      <c r="AJ429" s="100" t="str">
        <f t="shared" si="6275"/>
        <v/>
      </c>
      <c r="AK429" s="100" t="str">
        <f t="shared" si="6225"/>
        <v/>
      </c>
      <c r="AL429" s="100" t="str">
        <f t="shared" si="6276"/>
        <v/>
      </c>
      <c r="AM429" s="100" t="str">
        <f t="shared" si="6226"/>
        <v/>
      </c>
      <c r="AN429" s="100" t="str">
        <f t="shared" si="6277"/>
        <v/>
      </c>
      <c r="AO429" s="100" t="str">
        <f t="shared" si="6227"/>
        <v/>
      </c>
      <c r="AP429" s="100" t="str">
        <f t="shared" si="6278"/>
        <v/>
      </c>
      <c r="AQ429" s="100" t="str">
        <f t="shared" si="6228"/>
        <v/>
      </c>
      <c r="AR429" s="100" t="str">
        <f t="shared" si="6279"/>
        <v/>
      </c>
      <c r="AS429" s="100" t="str">
        <f t="shared" si="6229"/>
        <v/>
      </c>
      <c r="AT429" s="100" t="str">
        <f t="shared" si="6280"/>
        <v/>
      </c>
      <c r="AU429" s="100" t="str">
        <f t="shared" si="6230"/>
        <v/>
      </c>
      <c r="AV429" s="100" t="str">
        <f t="shared" si="6281"/>
        <v/>
      </c>
      <c r="AW429" s="100" t="str">
        <f t="shared" si="6231"/>
        <v/>
      </c>
      <c r="AX429" s="100" t="str">
        <f t="shared" si="6282"/>
        <v/>
      </c>
      <c r="AY429" s="100" t="str">
        <f t="shared" si="6232"/>
        <v/>
      </c>
      <c r="AZ429" s="100" t="str">
        <f t="shared" si="6283"/>
        <v/>
      </c>
      <c r="BA429" s="100" t="str">
        <f t="shared" si="6233"/>
        <v/>
      </c>
      <c r="BB429" s="100" t="str">
        <f t="shared" si="6284"/>
        <v/>
      </c>
      <c r="BC429" s="100" t="str">
        <f>IFERROR(INDEX('INPUT INF'!$F$3:$F$601,MATCH($B429,'INPUT INF'!$A$3:$A$601,FALSE)),"")</f>
        <v/>
      </c>
      <c r="BD429" s="100" t="str">
        <f t="shared" si="6392"/>
        <v/>
      </c>
      <c r="BE429" s="100" t="str">
        <f t="shared" si="6285"/>
        <v/>
      </c>
      <c r="BF429" s="100" t="str">
        <f t="shared" si="6286"/>
        <v/>
      </c>
      <c r="BG429" s="115" t="str">
        <f t="shared" si="6287"/>
        <v/>
      </c>
      <c r="BH429" s="176" t="str">
        <f>IF(AND('INPUT INF'!$O$1="X",BG429="PASS"),BF429,IF($BG429="","0",IF('INPUT INF'!$N$67="YES",$BF429,"")))</f>
        <v>0</v>
      </c>
      <c r="BI429" s="115" t="str">
        <f>IF($BG429="","0",IF('INPUT INF'!$N$68="YES",$BF429,""))</f>
        <v>0</v>
      </c>
      <c r="BJ429" s="115" t="str">
        <f>IF($BG429="","0",IF('INPUT INF'!$N$69="YES",$BF429,""))</f>
        <v>0</v>
      </c>
      <c r="BL429" s="118" t="str">
        <f t="shared" si="6363"/>
        <v/>
      </c>
      <c r="BM429" s="118" t="str">
        <f t="shared" si="6364"/>
        <v/>
      </c>
      <c r="BN429" s="118" t="str">
        <f t="shared" si="6365"/>
        <v/>
      </c>
      <c r="BO429" s="119" t="str">
        <f t="shared" si="6393"/>
        <v/>
      </c>
      <c r="BP429" s="118" t="str">
        <f t="shared" si="6367"/>
        <v/>
      </c>
      <c r="BQ429" s="118" t="str">
        <f t="shared" si="6368"/>
        <v/>
      </c>
      <c r="BR429" s="118" t="str">
        <f t="shared" si="6369"/>
        <v/>
      </c>
      <c r="BS429" s="118" t="str">
        <f t="shared" si="6370"/>
        <v/>
      </c>
      <c r="BT429" s="118" t="str">
        <f t="shared" si="6371"/>
        <v/>
      </c>
      <c r="BU429" s="119" t="str">
        <f t="shared" si="6394"/>
        <v/>
      </c>
      <c r="BV429" s="118" t="str">
        <f t="shared" si="6373"/>
        <v/>
      </c>
      <c r="BW429" s="119" t="str">
        <f t="shared" si="6374"/>
        <v/>
      </c>
      <c r="BX429" s="118" t="str">
        <f t="shared" si="6375"/>
        <v/>
      </c>
      <c r="BY429" s="118" t="str">
        <f t="shared" si="6376"/>
        <v/>
      </c>
      <c r="BZ429" s="118" t="str">
        <f t="shared" si="6377"/>
        <v/>
      </c>
      <c r="CA429" s="119" t="str">
        <f t="shared" si="6395"/>
        <v/>
      </c>
      <c r="CB429" s="118" t="str">
        <f t="shared" si="6379"/>
        <v/>
      </c>
      <c r="CC429" s="119" t="str">
        <f t="shared" si="6380"/>
        <v/>
      </c>
      <c r="CD429" s="116" t="str">
        <f t="shared" si="6294"/>
        <v/>
      </c>
      <c r="CE429" s="116" t="str">
        <f t="shared" si="6295"/>
        <v/>
      </c>
      <c r="CF429" s="116" t="str">
        <f t="shared" si="6296"/>
        <v/>
      </c>
      <c r="CJ429" s="116" t="str">
        <f t="shared" si="6297"/>
        <v/>
      </c>
      <c r="CK429" s="116" t="str">
        <f t="shared" si="6298"/>
        <v/>
      </c>
      <c r="CL429" s="116" t="str">
        <f t="shared" si="6299"/>
        <v/>
      </c>
      <c r="CP429" s="116" t="str">
        <f t="shared" si="6300"/>
        <v/>
      </c>
      <c r="CQ429" s="116" t="str">
        <f t="shared" si="6301"/>
        <v/>
      </c>
      <c r="CR429" s="116" t="str">
        <f t="shared" si="6302"/>
        <v/>
      </c>
      <c r="DH429" s="115" t="str">
        <f t="shared" si="6381"/>
        <v/>
      </c>
      <c r="DI429" s="115" t="str">
        <f t="shared" si="6382"/>
        <v/>
      </c>
      <c r="DJ429" s="115" t="str">
        <f t="shared" si="6337"/>
        <v/>
      </c>
      <c r="DK429" s="115" t="str">
        <f t="shared" si="6338"/>
        <v/>
      </c>
      <c r="DL429" s="115" t="str">
        <f t="shared" si="6339"/>
        <v/>
      </c>
      <c r="DM429" s="115" t="str">
        <f t="shared" si="6340"/>
        <v/>
      </c>
      <c r="DN429" s="115" t="str">
        <f t="shared" si="6341"/>
        <v/>
      </c>
      <c r="DO429" s="115" t="str">
        <f t="shared" si="6342"/>
        <v/>
      </c>
      <c r="DP429" s="115" t="str">
        <f t="shared" si="6343"/>
        <v/>
      </c>
      <c r="DQ429" s="115" t="str">
        <f t="shared" si="6344"/>
        <v/>
      </c>
      <c r="DR429" s="115" t="str">
        <f t="shared" si="6345"/>
        <v/>
      </c>
      <c r="DS429" s="115" t="str">
        <f t="shared" si="6346"/>
        <v/>
      </c>
      <c r="DT429" s="115" t="str">
        <f t="shared" si="6347"/>
        <v/>
      </c>
      <c r="DU429" s="115" t="str">
        <f t="shared" si="6348"/>
        <v/>
      </c>
      <c r="DV429" s="115" t="str">
        <f t="shared" si="6349"/>
        <v/>
      </c>
      <c r="DW429" s="115" t="str">
        <f t="shared" si="6350"/>
        <v/>
      </c>
      <c r="DX429" s="115" t="str">
        <f t="shared" si="6351"/>
        <v/>
      </c>
      <c r="DY429" s="115" t="str">
        <f t="shared" si="6352"/>
        <v/>
      </c>
      <c r="DZ429" s="115" t="str">
        <f t="shared" si="6353"/>
        <v/>
      </c>
      <c r="EA429" s="115" t="str">
        <f t="shared" si="6354"/>
        <v/>
      </c>
      <c r="EB429" s="115" t="str">
        <f t="shared" si="6355"/>
        <v/>
      </c>
      <c r="EC429" s="115" t="str">
        <f t="shared" si="6356"/>
        <v/>
      </c>
      <c r="ED429" s="115" t="str">
        <f t="shared" si="6357"/>
        <v/>
      </c>
      <c r="EE429" s="115" t="str">
        <f t="shared" si="6358"/>
        <v/>
      </c>
      <c r="EF429" s="115" t="str">
        <f t="shared" si="6359"/>
        <v/>
      </c>
      <c r="EG429" s="115" t="str">
        <f t="shared" si="6304"/>
        <v/>
      </c>
      <c r="EH429" s="115" t="str">
        <f t="shared" si="6305"/>
        <v/>
      </c>
      <c r="EI429" s="115" t="str">
        <f t="shared" si="6306"/>
        <v/>
      </c>
      <c r="EJ429" s="115" t="str">
        <f t="shared" si="6307"/>
        <v/>
      </c>
      <c r="EK429" s="115" t="str">
        <f t="shared" si="6308"/>
        <v/>
      </c>
      <c r="EL429" s="115" t="str">
        <f t="shared" si="6309"/>
        <v/>
      </c>
      <c r="EM429" s="115" t="str">
        <f t="shared" si="6310"/>
        <v/>
      </c>
      <c r="EN429" s="115" t="str">
        <f t="shared" si="6311"/>
        <v/>
      </c>
      <c r="EO429" s="115" t="str">
        <f t="shared" si="6312"/>
        <v/>
      </c>
      <c r="EP429" s="115" t="str">
        <f t="shared" si="6313"/>
        <v/>
      </c>
      <c r="EQ429" s="115" t="str">
        <f t="shared" si="6314"/>
        <v/>
      </c>
      <c r="ER429" s="115" t="str">
        <f t="shared" si="6315"/>
        <v/>
      </c>
      <c r="ES429" s="115" t="str">
        <f t="shared" si="6316"/>
        <v/>
      </c>
      <c r="ET429" s="115" t="str">
        <f t="shared" si="6317"/>
        <v/>
      </c>
      <c r="EU429" s="115" t="str">
        <f t="shared" si="6318"/>
        <v/>
      </c>
      <c r="EV429" s="115" t="str">
        <f t="shared" si="6319"/>
        <v/>
      </c>
      <c r="EW429" s="115" t="str">
        <f t="shared" si="6320"/>
        <v/>
      </c>
      <c r="EX429" s="115" t="str">
        <f t="shared" si="6321"/>
        <v/>
      </c>
      <c r="EY429" s="115" t="str">
        <f t="shared" si="6322"/>
        <v/>
      </c>
      <c r="EZ429" s="115" t="str">
        <f t="shared" si="6323"/>
        <v/>
      </c>
      <c r="FA429" s="115" t="str">
        <f t="shared" si="6324"/>
        <v/>
      </c>
      <c r="FB429" s="115" t="str">
        <f t="shared" si="6325"/>
        <v/>
      </c>
      <c r="FC429" s="115" t="str">
        <f t="shared" si="6326"/>
        <v/>
      </c>
      <c r="FD429" s="115" t="str">
        <f t="shared" si="6327"/>
        <v/>
      </c>
      <c r="FE429" s="115" t="str">
        <f t="shared" si="6328"/>
        <v/>
      </c>
      <c r="FF429" s="115">
        <f t="shared" si="6390"/>
        <v>302</v>
      </c>
      <c r="FG429" s="115" t="str">
        <f>IFERROR(SMALL($DH$423:$DH$842,$A$9),"")</f>
        <v/>
      </c>
      <c r="FH429" s="115" t="str">
        <f t="shared" si="6391"/>
        <v/>
      </c>
      <c r="FI429" s="115" t="str">
        <f t="shared" si="6383"/>
        <v/>
      </c>
      <c r="FJ429" s="115" t="str">
        <f t="shared" si="6384"/>
        <v/>
      </c>
      <c r="FK429" s="120" t="str">
        <f t="shared" si="6385"/>
        <v/>
      </c>
      <c r="FL429" s="121" t="str">
        <f t="shared" si="6360"/>
        <v/>
      </c>
      <c r="FM429" s="122" t="str">
        <f t="shared" si="6386"/>
        <v/>
      </c>
      <c r="FN429" s="121" t="str">
        <f t="shared" si="6387"/>
        <v/>
      </c>
      <c r="FO429" s="122" t="str">
        <f t="shared" si="6388"/>
        <v/>
      </c>
      <c r="FP429" s="122" t="str">
        <f t="shared" si="6389"/>
        <v/>
      </c>
      <c r="HA429" s="135"/>
      <c r="HB429" s="135"/>
      <c r="HC429" s="135"/>
      <c r="HD429" s="135"/>
      <c r="HE429" s="135"/>
    </row>
    <row r="430" spans="1:291" ht="15" customHeight="1" x14ac:dyDescent="0.25">
      <c r="A430" s="115">
        <v>428</v>
      </c>
      <c r="B430" s="176" t="str">
        <f t="shared" si="6361"/>
        <v/>
      </c>
      <c r="C430" s="115" t="s">
        <v>71</v>
      </c>
      <c r="D430" s="100" t="str">
        <f t="shared" si="6362"/>
        <v>A</v>
      </c>
      <c r="E430" s="100" t="str">
        <f t="shared" si="6259"/>
        <v/>
      </c>
      <c r="F430" s="100" t="str">
        <f t="shared" si="6260"/>
        <v/>
      </c>
      <c r="G430" s="100" t="str">
        <f t="shared" si="6210"/>
        <v/>
      </c>
      <c r="H430" s="100" t="str">
        <f t="shared" si="6261"/>
        <v/>
      </c>
      <c r="I430" s="100" t="str">
        <f t="shared" si="6211"/>
        <v/>
      </c>
      <c r="J430" s="100" t="str">
        <f t="shared" si="6262"/>
        <v/>
      </c>
      <c r="K430" s="100" t="str">
        <f t="shared" si="6212"/>
        <v/>
      </c>
      <c r="L430" s="100" t="str">
        <f t="shared" si="6263"/>
        <v/>
      </c>
      <c r="M430" s="100" t="str">
        <f t="shared" si="6213"/>
        <v/>
      </c>
      <c r="N430" s="100" t="str">
        <f t="shared" si="6264"/>
        <v/>
      </c>
      <c r="O430" s="100" t="str">
        <f t="shared" si="6214"/>
        <v/>
      </c>
      <c r="P430" s="100" t="str">
        <f t="shared" si="6265"/>
        <v/>
      </c>
      <c r="Q430" s="100" t="str">
        <f t="shared" si="6215"/>
        <v/>
      </c>
      <c r="R430" s="100" t="str">
        <f t="shared" si="6266"/>
        <v/>
      </c>
      <c r="S430" s="100" t="str">
        <f t="shared" si="6216"/>
        <v/>
      </c>
      <c r="T430" s="100" t="str">
        <f t="shared" si="6267"/>
        <v/>
      </c>
      <c r="U430" s="100" t="str">
        <f t="shared" si="6217"/>
        <v/>
      </c>
      <c r="V430" s="100" t="str">
        <f t="shared" si="6268"/>
        <v/>
      </c>
      <c r="W430" s="100" t="str">
        <f t="shared" si="6218"/>
        <v/>
      </c>
      <c r="X430" s="100" t="str">
        <f t="shared" si="6269"/>
        <v/>
      </c>
      <c r="Y430" s="100" t="str">
        <f t="shared" si="6219"/>
        <v/>
      </c>
      <c r="Z430" s="100" t="str">
        <f t="shared" si="6270"/>
        <v/>
      </c>
      <c r="AA430" s="100" t="str">
        <f t="shared" si="6220"/>
        <v/>
      </c>
      <c r="AB430" s="100" t="str">
        <f t="shared" si="6271"/>
        <v/>
      </c>
      <c r="AC430" s="100" t="str">
        <f t="shared" si="6221"/>
        <v/>
      </c>
      <c r="AD430" s="100" t="str">
        <f t="shared" si="6272"/>
        <v/>
      </c>
      <c r="AE430" s="100" t="str">
        <f t="shared" si="6222"/>
        <v/>
      </c>
      <c r="AF430" s="100" t="str">
        <f t="shared" si="6273"/>
        <v/>
      </c>
      <c r="AG430" s="100" t="str">
        <f t="shared" si="6223"/>
        <v/>
      </c>
      <c r="AH430" s="100" t="str">
        <f t="shared" si="6274"/>
        <v/>
      </c>
      <c r="AI430" s="100" t="str">
        <f t="shared" si="6224"/>
        <v/>
      </c>
      <c r="AJ430" s="100" t="str">
        <f t="shared" si="6275"/>
        <v/>
      </c>
      <c r="AK430" s="100" t="str">
        <f t="shared" si="6225"/>
        <v/>
      </c>
      <c r="AL430" s="100" t="str">
        <f t="shared" si="6276"/>
        <v/>
      </c>
      <c r="AM430" s="100" t="str">
        <f t="shared" si="6226"/>
        <v/>
      </c>
      <c r="AN430" s="100" t="str">
        <f t="shared" si="6277"/>
        <v/>
      </c>
      <c r="AO430" s="100" t="str">
        <f t="shared" si="6227"/>
        <v/>
      </c>
      <c r="AP430" s="100" t="str">
        <f t="shared" si="6278"/>
        <v/>
      </c>
      <c r="AQ430" s="100" t="str">
        <f t="shared" si="6228"/>
        <v/>
      </c>
      <c r="AR430" s="100" t="str">
        <f t="shared" si="6279"/>
        <v/>
      </c>
      <c r="AS430" s="100" t="str">
        <f t="shared" si="6229"/>
        <v/>
      </c>
      <c r="AT430" s="100" t="str">
        <f t="shared" si="6280"/>
        <v/>
      </c>
      <c r="AU430" s="100" t="str">
        <f t="shared" si="6230"/>
        <v/>
      </c>
      <c r="AV430" s="100" t="str">
        <f t="shared" si="6281"/>
        <v/>
      </c>
      <c r="AW430" s="100" t="str">
        <f t="shared" si="6231"/>
        <v/>
      </c>
      <c r="AX430" s="100" t="str">
        <f t="shared" si="6282"/>
        <v/>
      </c>
      <c r="AY430" s="100" t="str">
        <f t="shared" si="6232"/>
        <v/>
      </c>
      <c r="AZ430" s="100" t="str">
        <f t="shared" si="6283"/>
        <v/>
      </c>
      <c r="BA430" s="100" t="str">
        <f t="shared" si="6233"/>
        <v/>
      </c>
      <c r="BB430" s="100" t="str">
        <f t="shared" si="6284"/>
        <v/>
      </c>
      <c r="BC430" s="100" t="str">
        <f>IFERROR(INDEX('INPUT INF'!$F$3:$F$601,MATCH($B430,'INPUT INF'!$A$3:$A$601,FALSE)),"")</f>
        <v/>
      </c>
      <c r="BD430" s="100" t="str">
        <f t="shared" si="6392"/>
        <v/>
      </c>
      <c r="BE430" s="100" t="str">
        <f t="shared" si="6285"/>
        <v/>
      </c>
      <c r="BF430" s="100" t="str">
        <f t="shared" si="6286"/>
        <v/>
      </c>
      <c r="BG430" s="115" t="str">
        <f t="shared" si="6287"/>
        <v/>
      </c>
      <c r="BH430" s="176" t="str">
        <f>IF(AND('INPUT INF'!$O$1="X",BG430="PASS"),BF430,IF($BG430="","0",IF('INPUT INF'!$N$67="YES",$BF430,"")))</f>
        <v>0</v>
      </c>
      <c r="BI430" s="115" t="str">
        <f>IF($BG430="","0",IF('INPUT INF'!$N$68="YES",$BF430,""))</f>
        <v>0</v>
      </c>
      <c r="BJ430" s="115" t="str">
        <f>IF($BG430="","0",IF('INPUT INF'!$N$69="YES",$BF430,""))</f>
        <v>0</v>
      </c>
      <c r="BL430" s="118" t="str">
        <f t="shared" si="6363"/>
        <v/>
      </c>
      <c r="BM430" s="118" t="str">
        <f t="shared" si="6364"/>
        <v/>
      </c>
      <c r="BN430" s="118" t="str">
        <f t="shared" si="6365"/>
        <v/>
      </c>
      <c r="BO430" s="119" t="str">
        <f t="shared" si="6393"/>
        <v/>
      </c>
      <c r="BP430" s="118" t="str">
        <f t="shared" si="6367"/>
        <v/>
      </c>
      <c r="BQ430" s="118" t="str">
        <f t="shared" si="6368"/>
        <v/>
      </c>
      <c r="BR430" s="118" t="str">
        <f t="shared" si="6369"/>
        <v/>
      </c>
      <c r="BS430" s="118" t="str">
        <f t="shared" si="6370"/>
        <v/>
      </c>
      <c r="BT430" s="118" t="str">
        <f t="shared" si="6371"/>
        <v/>
      </c>
      <c r="BU430" s="119" t="str">
        <f t="shared" si="6394"/>
        <v/>
      </c>
      <c r="BV430" s="118" t="str">
        <f t="shared" si="6373"/>
        <v/>
      </c>
      <c r="BW430" s="119" t="str">
        <f t="shared" si="6374"/>
        <v/>
      </c>
      <c r="BX430" s="118" t="str">
        <f t="shared" si="6375"/>
        <v/>
      </c>
      <c r="BY430" s="118" t="str">
        <f t="shared" si="6376"/>
        <v/>
      </c>
      <c r="BZ430" s="118" t="str">
        <f t="shared" si="6377"/>
        <v/>
      </c>
      <c r="CA430" s="119" t="str">
        <f t="shared" si="6395"/>
        <v/>
      </c>
      <c r="CB430" s="118" t="str">
        <f t="shared" si="6379"/>
        <v/>
      </c>
      <c r="CC430" s="119" t="str">
        <f t="shared" si="6380"/>
        <v/>
      </c>
      <c r="CD430" s="116" t="str">
        <f t="shared" si="6294"/>
        <v/>
      </c>
      <c r="CE430" s="116" t="str">
        <f t="shared" si="6295"/>
        <v/>
      </c>
      <c r="CF430" s="116" t="str">
        <f t="shared" si="6296"/>
        <v/>
      </c>
      <c r="CJ430" s="116" t="str">
        <f t="shared" si="6297"/>
        <v/>
      </c>
      <c r="CK430" s="116" t="str">
        <f t="shared" si="6298"/>
        <v/>
      </c>
      <c r="CL430" s="116" t="str">
        <f t="shared" si="6299"/>
        <v/>
      </c>
      <c r="CP430" s="116" t="str">
        <f t="shared" si="6300"/>
        <v/>
      </c>
      <c r="CQ430" s="116" t="str">
        <f t="shared" si="6301"/>
        <v/>
      </c>
      <c r="CR430" s="116" t="str">
        <f t="shared" si="6302"/>
        <v/>
      </c>
      <c r="DH430" s="115" t="str">
        <f t="shared" si="6381"/>
        <v/>
      </c>
      <c r="DI430" s="115" t="str">
        <f t="shared" si="6382"/>
        <v/>
      </c>
      <c r="DJ430" s="115" t="str">
        <f t="shared" si="6337"/>
        <v/>
      </c>
      <c r="DK430" s="115" t="str">
        <f t="shared" si="6338"/>
        <v/>
      </c>
      <c r="DL430" s="115" t="str">
        <f t="shared" si="6339"/>
        <v/>
      </c>
      <c r="DM430" s="115" t="str">
        <f t="shared" si="6340"/>
        <v/>
      </c>
      <c r="DN430" s="115" t="str">
        <f t="shared" si="6341"/>
        <v/>
      </c>
      <c r="DO430" s="115" t="str">
        <f t="shared" si="6342"/>
        <v/>
      </c>
      <c r="DP430" s="115" t="str">
        <f t="shared" si="6343"/>
        <v/>
      </c>
      <c r="DQ430" s="115" t="str">
        <f t="shared" si="6344"/>
        <v/>
      </c>
      <c r="DR430" s="115" t="str">
        <f t="shared" si="6345"/>
        <v/>
      </c>
      <c r="DS430" s="115" t="str">
        <f t="shared" si="6346"/>
        <v/>
      </c>
      <c r="DT430" s="115" t="str">
        <f t="shared" si="6347"/>
        <v/>
      </c>
      <c r="DU430" s="115" t="str">
        <f t="shared" si="6348"/>
        <v/>
      </c>
      <c r="DV430" s="115" t="str">
        <f t="shared" si="6349"/>
        <v/>
      </c>
      <c r="DW430" s="115" t="str">
        <f t="shared" si="6350"/>
        <v/>
      </c>
      <c r="DX430" s="115" t="str">
        <f t="shared" si="6351"/>
        <v/>
      </c>
      <c r="DY430" s="115" t="str">
        <f t="shared" si="6352"/>
        <v/>
      </c>
      <c r="DZ430" s="115" t="str">
        <f t="shared" si="6353"/>
        <v/>
      </c>
      <c r="EA430" s="115" t="str">
        <f t="shared" si="6354"/>
        <v/>
      </c>
      <c r="EB430" s="115" t="str">
        <f t="shared" si="6355"/>
        <v/>
      </c>
      <c r="EC430" s="115" t="str">
        <f t="shared" si="6356"/>
        <v/>
      </c>
      <c r="ED430" s="115" t="str">
        <f t="shared" si="6357"/>
        <v/>
      </c>
      <c r="EE430" s="115" t="str">
        <f t="shared" si="6358"/>
        <v/>
      </c>
      <c r="EF430" s="115" t="str">
        <f t="shared" si="6359"/>
        <v/>
      </c>
      <c r="EG430" s="115" t="str">
        <f t="shared" si="6304"/>
        <v/>
      </c>
      <c r="EH430" s="115" t="str">
        <f t="shared" si="6305"/>
        <v/>
      </c>
      <c r="EI430" s="115" t="str">
        <f t="shared" si="6306"/>
        <v/>
      </c>
      <c r="EJ430" s="115" t="str">
        <f t="shared" si="6307"/>
        <v/>
      </c>
      <c r="EK430" s="115" t="str">
        <f t="shared" si="6308"/>
        <v/>
      </c>
      <c r="EL430" s="115" t="str">
        <f t="shared" si="6309"/>
        <v/>
      </c>
      <c r="EM430" s="115" t="str">
        <f t="shared" si="6310"/>
        <v/>
      </c>
      <c r="EN430" s="115" t="str">
        <f t="shared" si="6311"/>
        <v/>
      </c>
      <c r="EO430" s="115" t="str">
        <f t="shared" si="6312"/>
        <v/>
      </c>
      <c r="EP430" s="115" t="str">
        <f t="shared" si="6313"/>
        <v/>
      </c>
      <c r="EQ430" s="115" t="str">
        <f t="shared" si="6314"/>
        <v/>
      </c>
      <c r="ER430" s="115" t="str">
        <f t="shared" si="6315"/>
        <v/>
      </c>
      <c r="ES430" s="115" t="str">
        <f t="shared" si="6316"/>
        <v/>
      </c>
      <c r="ET430" s="115" t="str">
        <f t="shared" si="6317"/>
        <v/>
      </c>
      <c r="EU430" s="115" t="str">
        <f t="shared" si="6318"/>
        <v/>
      </c>
      <c r="EV430" s="115" t="str">
        <f t="shared" si="6319"/>
        <v/>
      </c>
      <c r="EW430" s="115" t="str">
        <f t="shared" si="6320"/>
        <v/>
      </c>
      <c r="EX430" s="115" t="str">
        <f t="shared" si="6321"/>
        <v/>
      </c>
      <c r="EY430" s="115" t="str">
        <f t="shared" si="6322"/>
        <v/>
      </c>
      <c r="EZ430" s="115" t="str">
        <f t="shared" si="6323"/>
        <v/>
      </c>
      <c r="FA430" s="115" t="str">
        <f t="shared" si="6324"/>
        <v/>
      </c>
      <c r="FB430" s="115" t="str">
        <f t="shared" si="6325"/>
        <v/>
      </c>
      <c r="FC430" s="115" t="str">
        <f t="shared" si="6326"/>
        <v/>
      </c>
      <c r="FD430" s="115" t="str">
        <f t="shared" si="6327"/>
        <v/>
      </c>
      <c r="FE430" s="115" t="str">
        <f t="shared" si="6328"/>
        <v/>
      </c>
      <c r="FF430" s="115">
        <f t="shared" si="6390"/>
        <v>302</v>
      </c>
      <c r="FG430" s="115" t="str">
        <f>IFERROR(SMALL($DH$423:$DH$842,$A$10),"")</f>
        <v/>
      </c>
      <c r="FH430" s="115" t="str">
        <f t="shared" si="6391"/>
        <v/>
      </c>
      <c r="FI430" s="115" t="str">
        <f t="shared" si="6383"/>
        <v/>
      </c>
      <c r="FJ430" s="115" t="str">
        <f t="shared" si="6384"/>
        <v/>
      </c>
      <c r="FK430" s="120" t="str">
        <f t="shared" si="6385"/>
        <v/>
      </c>
      <c r="FL430" s="121" t="str">
        <f t="shared" si="6360"/>
        <v/>
      </c>
      <c r="FM430" s="122" t="str">
        <f t="shared" si="6386"/>
        <v/>
      </c>
      <c r="FN430" s="121" t="str">
        <f t="shared" si="6387"/>
        <v/>
      </c>
      <c r="FO430" s="122" t="str">
        <f t="shared" si="6388"/>
        <v/>
      </c>
      <c r="FP430" s="122" t="str">
        <f t="shared" si="6389"/>
        <v/>
      </c>
      <c r="HA430" s="135"/>
      <c r="HB430" s="135"/>
      <c r="HC430" s="135"/>
      <c r="HD430" s="135"/>
      <c r="HE430" s="135"/>
    </row>
    <row r="431" spans="1:291" ht="15" customHeight="1" x14ac:dyDescent="0.25">
      <c r="A431" s="115">
        <v>429</v>
      </c>
      <c r="B431" s="176" t="str">
        <f t="shared" si="6361"/>
        <v/>
      </c>
      <c r="C431" s="115" t="s">
        <v>71</v>
      </c>
      <c r="D431" s="100" t="str">
        <f t="shared" si="6362"/>
        <v>A</v>
      </c>
      <c r="E431" s="100" t="str">
        <f t="shared" si="6259"/>
        <v/>
      </c>
      <c r="F431" s="100" t="str">
        <f t="shared" si="6260"/>
        <v/>
      </c>
      <c r="G431" s="100" t="str">
        <f t="shared" si="6210"/>
        <v/>
      </c>
      <c r="H431" s="100" t="str">
        <f t="shared" si="6261"/>
        <v/>
      </c>
      <c r="I431" s="100" t="str">
        <f t="shared" si="6211"/>
        <v/>
      </c>
      <c r="J431" s="100" t="str">
        <f t="shared" si="6262"/>
        <v/>
      </c>
      <c r="K431" s="100" t="str">
        <f t="shared" si="6212"/>
        <v/>
      </c>
      <c r="L431" s="100" t="str">
        <f t="shared" si="6263"/>
        <v/>
      </c>
      <c r="M431" s="100" t="str">
        <f t="shared" si="6213"/>
        <v/>
      </c>
      <c r="N431" s="100" t="str">
        <f t="shared" si="6264"/>
        <v/>
      </c>
      <c r="O431" s="100" t="str">
        <f t="shared" si="6214"/>
        <v/>
      </c>
      <c r="P431" s="100" t="str">
        <f t="shared" si="6265"/>
        <v/>
      </c>
      <c r="Q431" s="100" t="str">
        <f t="shared" si="6215"/>
        <v/>
      </c>
      <c r="R431" s="100" t="str">
        <f t="shared" si="6266"/>
        <v/>
      </c>
      <c r="S431" s="100" t="str">
        <f t="shared" si="6216"/>
        <v/>
      </c>
      <c r="T431" s="100" t="str">
        <f t="shared" si="6267"/>
        <v/>
      </c>
      <c r="U431" s="100" t="str">
        <f t="shared" si="6217"/>
        <v/>
      </c>
      <c r="V431" s="100" t="str">
        <f t="shared" si="6268"/>
        <v/>
      </c>
      <c r="W431" s="100" t="str">
        <f t="shared" si="6218"/>
        <v/>
      </c>
      <c r="X431" s="100" t="str">
        <f t="shared" si="6269"/>
        <v/>
      </c>
      <c r="Y431" s="100" t="str">
        <f t="shared" si="6219"/>
        <v/>
      </c>
      <c r="Z431" s="100" t="str">
        <f t="shared" si="6270"/>
        <v/>
      </c>
      <c r="AA431" s="100" t="str">
        <f t="shared" si="6220"/>
        <v/>
      </c>
      <c r="AB431" s="100" t="str">
        <f t="shared" si="6271"/>
        <v/>
      </c>
      <c r="AC431" s="100" t="str">
        <f t="shared" si="6221"/>
        <v/>
      </c>
      <c r="AD431" s="100" t="str">
        <f t="shared" si="6272"/>
        <v/>
      </c>
      <c r="AE431" s="100" t="str">
        <f t="shared" si="6222"/>
        <v/>
      </c>
      <c r="AF431" s="100" t="str">
        <f t="shared" si="6273"/>
        <v/>
      </c>
      <c r="AG431" s="100" t="str">
        <f t="shared" si="6223"/>
        <v/>
      </c>
      <c r="AH431" s="100" t="str">
        <f t="shared" si="6274"/>
        <v/>
      </c>
      <c r="AI431" s="100" t="str">
        <f t="shared" si="6224"/>
        <v/>
      </c>
      <c r="AJ431" s="100" t="str">
        <f t="shared" si="6275"/>
        <v/>
      </c>
      <c r="AK431" s="100" t="str">
        <f t="shared" si="6225"/>
        <v/>
      </c>
      <c r="AL431" s="100" t="str">
        <f t="shared" si="6276"/>
        <v/>
      </c>
      <c r="AM431" s="100" t="str">
        <f t="shared" si="6226"/>
        <v/>
      </c>
      <c r="AN431" s="100" t="str">
        <f t="shared" si="6277"/>
        <v/>
      </c>
      <c r="AO431" s="100" t="str">
        <f t="shared" si="6227"/>
        <v/>
      </c>
      <c r="AP431" s="100" t="str">
        <f t="shared" si="6278"/>
        <v/>
      </c>
      <c r="AQ431" s="100" t="str">
        <f t="shared" si="6228"/>
        <v/>
      </c>
      <c r="AR431" s="100" t="str">
        <f t="shared" si="6279"/>
        <v/>
      </c>
      <c r="AS431" s="100" t="str">
        <f t="shared" si="6229"/>
        <v/>
      </c>
      <c r="AT431" s="100" t="str">
        <f t="shared" si="6280"/>
        <v/>
      </c>
      <c r="AU431" s="100" t="str">
        <f t="shared" si="6230"/>
        <v/>
      </c>
      <c r="AV431" s="100" t="str">
        <f t="shared" si="6281"/>
        <v/>
      </c>
      <c r="AW431" s="100" t="str">
        <f t="shared" si="6231"/>
        <v/>
      </c>
      <c r="AX431" s="100" t="str">
        <f t="shared" si="6282"/>
        <v/>
      </c>
      <c r="AY431" s="100" t="str">
        <f t="shared" si="6232"/>
        <v/>
      </c>
      <c r="AZ431" s="100" t="str">
        <f t="shared" si="6283"/>
        <v/>
      </c>
      <c r="BA431" s="100" t="str">
        <f t="shared" si="6233"/>
        <v/>
      </c>
      <c r="BB431" s="100" t="str">
        <f t="shared" si="6284"/>
        <v/>
      </c>
      <c r="BC431" s="100" t="str">
        <f>IFERROR(INDEX('INPUT INF'!$F$3:$F$601,MATCH($B431,'INPUT INF'!$A$3:$A$601,FALSE)),"")</f>
        <v/>
      </c>
      <c r="BD431" s="100" t="str">
        <f t="shared" si="6392"/>
        <v/>
      </c>
      <c r="BE431" s="100" t="str">
        <f t="shared" si="6285"/>
        <v/>
      </c>
      <c r="BF431" s="100" t="str">
        <f t="shared" si="6286"/>
        <v/>
      </c>
      <c r="BG431" s="115" t="str">
        <f t="shared" si="6287"/>
        <v/>
      </c>
      <c r="BH431" s="176" t="str">
        <f>IF(AND('INPUT INF'!$O$1="X",BG431="PASS"),BF431,IF($BG431="","0",IF('INPUT INF'!$N$67="YES",$BF431,"")))</f>
        <v>0</v>
      </c>
      <c r="BI431" s="115" t="str">
        <f>IF($BG431="","0",IF('INPUT INF'!$N$68="YES",$BF431,""))</f>
        <v>0</v>
      </c>
      <c r="BJ431" s="115" t="str">
        <f>IF($BG431="","0",IF('INPUT INF'!$N$69="YES",$BF431,""))</f>
        <v>0</v>
      </c>
      <c r="BL431" s="118" t="str">
        <f t="shared" si="6363"/>
        <v/>
      </c>
      <c r="BM431" s="118" t="str">
        <f t="shared" si="6364"/>
        <v/>
      </c>
      <c r="BN431" s="118" t="str">
        <f t="shared" si="6365"/>
        <v/>
      </c>
      <c r="BO431" s="119" t="str">
        <f>IFERROR(SMALL($BN$423:$BN$842,A3),"")</f>
        <v/>
      </c>
      <c r="BP431" s="118" t="str">
        <f t="shared" si="6367"/>
        <v/>
      </c>
      <c r="BQ431" s="118" t="str">
        <f t="shared" si="6368"/>
        <v/>
      </c>
      <c r="BR431" s="118" t="str">
        <f t="shared" si="6369"/>
        <v/>
      </c>
      <c r="BS431" s="118" t="str">
        <f t="shared" si="6370"/>
        <v/>
      </c>
      <c r="BT431" s="118" t="str">
        <f t="shared" si="6371"/>
        <v/>
      </c>
      <c r="BU431" s="119" t="str">
        <f>IFERROR(SMALL($BT$423:$BT$842,A3),"")</f>
        <v/>
      </c>
      <c r="BV431" s="118" t="str">
        <f t="shared" si="6373"/>
        <v/>
      </c>
      <c r="BW431" s="119" t="str">
        <f t="shared" si="6374"/>
        <v/>
      </c>
      <c r="BX431" s="118" t="str">
        <f t="shared" si="6375"/>
        <v/>
      </c>
      <c r="BY431" s="118" t="str">
        <f t="shared" si="6376"/>
        <v/>
      </c>
      <c r="BZ431" s="118" t="str">
        <f t="shared" si="6377"/>
        <v/>
      </c>
      <c r="CA431" s="119" t="str">
        <f>IFERROR(SMALL($BZ$423:$BZ$842,A3),"")</f>
        <v/>
      </c>
      <c r="CB431" s="118" t="str">
        <f t="shared" si="6379"/>
        <v/>
      </c>
      <c r="CC431" s="119" t="str">
        <f t="shared" si="6380"/>
        <v/>
      </c>
      <c r="CD431" s="116" t="str">
        <f t="shared" si="6294"/>
        <v/>
      </c>
      <c r="CE431" s="116" t="str">
        <f t="shared" si="6295"/>
        <v/>
      </c>
      <c r="CF431" s="116" t="str">
        <f t="shared" si="6296"/>
        <v/>
      </c>
      <c r="CJ431" s="116" t="str">
        <f t="shared" si="6297"/>
        <v/>
      </c>
      <c r="CK431" s="116" t="str">
        <f t="shared" si="6298"/>
        <v/>
      </c>
      <c r="CL431" s="116" t="str">
        <f t="shared" si="6299"/>
        <v/>
      </c>
      <c r="CP431" s="116" t="str">
        <f t="shared" si="6300"/>
        <v/>
      </c>
      <c r="CQ431" s="116" t="str">
        <f t="shared" si="6301"/>
        <v/>
      </c>
      <c r="CR431" s="116" t="str">
        <f t="shared" si="6302"/>
        <v/>
      </c>
      <c r="DH431" s="115" t="str">
        <f t="shared" si="6381"/>
        <v/>
      </c>
      <c r="DI431" s="115" t="str">
        <f t="shared" si="6382"/>
        <v/>
      </c>
      <c r="DJ431" s="115" t="str">
        <f t="shared" si="6337"/>
        <v/>
      </c>
      <c r="DK431" s="115" t="str">
        <f t="shared" si="6338"/>
        <v/>
      </c>
      <c r="DL431" s="115" t="str">
        <f t="shared" si="6339"/>
        <v/>
      </c>
      <c r="DM431" s="115" t="str">
        <f t="shared" si="6340"/>
        <v/>
      </c>
      <c r="DN431" s="115" t="str">
        <f t="shared" si="6341"/>
        <v/>
      </c>
      <c r="DO431" s="115" t="str">
        <f t="shared" si="6342"/>
        <v/>
      </c>
      <c r="DP431" s="115" t="str">
        <f t="shared" si="6343"/>
        <v/>
      </c>
      <c r="DQ431" s="115" t="str">
        <f t="shared" si="6344"/>
        <v/>
      </c>
      <c r="DR431" s="115" t="str">
        <f t="shared" si="6345"/>
        <v/>
      </c>
      <c r="DS431" s="115" t="str">
        <f t="shared" si="6346"/>
        <v/>
      </c>
      <c r="DT431" s="115" t="str">
        <f t="shared" si="6347"/>
        <v/>
      </c>
      <c r="DU431" s="115" t="str">
        <f t="shared" si="6348"/>
        <v/>
      </c>
      <c r="DV431" s="115" t="str">
        <f t="shared" si="6349"/>
        <v/>
      </c>
      <c r="DW431" s="115" t="str">
        <f t="shared" si="6350"/>
        <v/>
      </c>
      <c r="DX431" s="115" t="str">
        <f t="shared" si="6351"/>
        <v/>
      </c>
      <c r="DY431" s="115" t="str">
        <f t="shared" si="6352"/>
        <v/>
      </c>
      <c r="DZ431" s="115" t="str">
        <f t="shared" si="6353"/>
        <v/>
      </c>
      <c r="EA431" s="115" t="str">
        <f t="shared" si="6354"/>
        <v/>
      </c>
      <c r="EB431" s="115" t="str">
        <f t="shared" si="6355"/>
        <v/>
      </c>
      <c r="EC431" s="115" t="str">
        <f t="shared" si="6356"/>
        <v/>
      </c>
      <c r="ED431" s="115" t="str">
        <f t="shared" si="6357"/>
        <v/>
      </c>
      <c r="EE431" s="115" t="str">
        <f t="shared" si="6358"/>
        <v/>
      </c>
      <c r="EF431" s="115" t="str">
        <f t="shared" si="6359"/>
        <v/>
      </c>
      <c r="EG431" s="115" t="str">
        <f t="shared" si="6304"/>
        <v/>
      </c>
      <c r="EH431" s="115" t="str">
        <f t="shared" si="6305"/>
        <v/>
      </c>
      <c r="EI431" s="115" t="str">
        <f t="shared" si="6306"/>
        <v/>
      </c>
      <c r="EJ431" s="115" t="str">
        <f t="shared" si="6307"/>
        <v/>
      </c>
      <c r="EK431" s="115" t="str">
        <f t="shared" si="6308"/>
        <v/>
      </c>
      <c r="EL431" s="115" t="str">
        <f t="shared" si="6309"/>
        <v/>
      </c>
      <c r="EM431" s="115" t="str">
        <f t="shared" si="6310"/>
        <v/>
      </c>
      <c r="EN431" s="115" t="str">
        <f t="shared" si="6311"/>
        <v/>
      </c>
      <c r="EO431" s="115" t="str">
        <f t="shared" si="6312"/>
        <v/>
      </c>
      <c r="EP431" s="115" t="str">
        <f t="shared" si="6313"/>
        <v/>
      </c>
      <c r="EQ431" s="115" t="str">
        <f t="shared" si="6314"/>
        <v/>
      </c>
      <c r="ER431" s="115" t="str">
        <f t="shared" si="6315"/>
        <v/>
      </c>
      <c r="ES431" s="115" t="str">
        <f t="shared" si="6316"/>
        <v/>
      </c>
      <c r="ET431" s="115" t="str">
        <f t="shared" si="6317"/>
        <v/>
      </c>
      <c r="EU431" s="115" t="str">
        <f t="shared" si="6318"/>
        <v/>
      </c>
      <c r="EV431" s="115" t="str">
        <f t="shared" si="6319"/>
        <v/>
      </c>
      <c r="EW431" s="115" t="str">
        <f t="shared" si="6320"/>
        <v/>
      </c>
      <c r="EX431" s="115" t="str">
        <f t="shared" si="6321"/>
        <v/>
      </c>
      <c r="EY431" s="115" t="str">
        <f t="shared" si="6322"/>
        <v/>
      </c>
      <c r="EZ431" s="115" t="str">
        <f t="shared" si="6323"/>
        <v/>
      </c>
      <c r="FA431" s="115" t="str">
        <f t="shared" si="6324"/>
        <v/>
      </c>
      <c r="FB431" s="115" t="str">
        <f t="shared" si="6325"/>
        <v/>
      </c>
      <c r="FC431" s="115" t="str">
        <f t="shared" si="6326"/>
        <v/>
      </c>
      <c r="FD431" s="115" t="str">
        <f t="shared" si="6327"/>
        <v/>
      </c>
      <c r="FE431" s="115" t="str">
        <f t="shared" si="6328"/>
        <v/>
      </c>
      <c r="FF431" s="115">
        <f t="shared" si="6390"/>
        <v>302</v>
      </c>
      <c r="FG431" s="115" t="str">
        <f>IFERROR(SMALL($DH$423:$DH$842,$A$11),"")</f>
        <v/>
      </c>
      <c r="FH431" s="115" t="str">
        <f t="shared" si="6391"/>
        <v/>
      </c>
      <c r="FI431" s="115" t="str">
        <f t="shared" si="6383"/>
        <v/>
      </c>
      <c r="FJ431" s="115" t="str">
        <f t="shared" si="6384"/>
        <v/>
      </c>
      <c r="FK431" s="120" t="str">
        <f t="shared" si="6385"/>
        <v/>
      </c>
      <c r="FL431" s="121" t="str">
        <f t="shared" si="6360"/>
        <v/>
      </c>
      <c r="FM431" s="122" t="str">
        <f t="shared" si="6386"/>
        <v/>
      </c>
      <c r="FN431" s="121" t="str">
        <f t="shared" si="6387"/>
        <v/>
      </c>
      <c r="FO431" s="122" t="str">
        <f t="shared" si="6388"/>
        <v/>
      </c>
      <c r="FP431" s="122" t="str">
        <f t="shared" si="6389"/>
        <v/>
      </c>
      <c r="HA431" s="135"/>
      <c r="HB431" s="135"/>
      <c r="HC431" s="135"/>
      <c r="HD431" s="135"/>
      <c r="HE431" s="135"/>
    </row>
    <row r="432" spans="1:291" ht="15" customHeight="1" x14ac:dyDescent="0.25">
      <c r="A432" s="115">
        <v>430</v>
      </c>
      <c r="B432" s="176" t="str">
        <f t="shared" si="6361"/>
        <v/>
      </c>
      <c r="C432" s="115" t="s">
        <v>71</v>
      </c>
      <c r="D432" s="100" t="str">
        <f t="shared" si="6362"/>
        <v>A</v>
      </c>
      <c r="E432" s="100" t="str">
        <f t="shared" si="6259"/>
        <v/>
      </c>
      <c r="F432" s="100" t="str">
        <f t="shared" si="6260"/>
        <v/>
      </c>
      <c r="G432" s="100" t="str">
        <f t="shared" si="6210"/>
        <v/>
      </c>
      <c r="H432" s="100" t="str">
        <f t="shared" si="6261"/>
        <v/>
      </c>
      <c r="I432" s="100" t="str">
        <f t="shared" si="6211"/>
        <v/>
      </c>
      <c r="J432" s="100" t="str">
        <f t="shared" si="6262"/>
        <v/>
      </c>
      <c r="K432" s="100" t="str">
        <f t="shared" si="6212"/>
        <v/>
      </c>
      <c r="L432" s="100" t="str">
        <f t="shared" si="6263"/>
        <v/>
      </c>
      <c r="M432" s="100" t="str">
        <f t="shared" si="6213"/>
        <v/>
      </c>
      <c r="N432" s="100" t="str">
        <f t="shared" si="6264"/>
        <v/>
      </c>
      <c r="O432" s="100" t="str">
        <f t="shared" si="6214"/>
        <v/>
      </c>
      <c r="P432" s="100" t="str">
        <f t="shared" si="6265"/>
        <v/>
      </c>
      <c r="Q432" s="100" t="str">
        <f t="shared" si="6215"/>
        <v/>
      </c>
      <c r="R432" s="100" t="str">
        <f t="shared" si="6266"/>
        <v/>
      </c>
      <c r="S432" s="100" t="str">
        <f t="shared" si="6216"/>
        <v/>
      </c>
      <c r="T432" s="100" t="str">
        <f t="shared" si="6267"/>
        <v/>
      </c>
      <c r="U432" s="100" t="str">
        <f t="shared" si="6217"/>
        <v/>
      </c>
      <c r="V432" s="100" t="str">
        <f t="shared" si="6268"/>
        <v/>
      </c>
      <c r="W432" s="100" t="str">
        <f t="shared" si="6218"/>
        <v/>
      </c>
      <c r="X432" s="100" t="str">
        <f t="shared" si="6269"/>
        <v/>
      </c>
      <c r="Y432" s="100" t="str">
        <f t="shared" si="6219"/>
        <v/>
      </c>
      <c r="Z432" s="100" t="str">
        <f t="shared" si="6270"/>
        <v/>
      </c>
      <c r="AA432" s="100" t="str">
        <f t="shared" si="6220"/>
        <v/>
      </c>
      <c r="AB432" s="100" t="str">
        <f t="shared" si="6271"/>
        <v/>
      </c>
      <c r="AC432" s="100" t="str">
        <f t="shared" si="6221"/>
        <v/>
      </c>
      <c r="AD432" s="100" t="str">
        <f t="shared" si="6272"/>
        <v/>
      </c>
      <c r="AE432" s="100" t="str">
        <f t="shared" si="6222"/>
        <v/>
      </c>
      <c r="AF432" s="100" t="str">
        <f t="shared" si="6273"/>
        <v/>
      </c>
      <c r="AG432" s="100" t="str">
        <f t="shared" si="6223"/>
        <v/>
      </c>
      <c r="AH432" s="100" t="str">
        <f t="shared" si="6274"/>
        <v/>
      </c>
      <c r="AI432" s="100" t="str">
        <f t="shared" si="6224"/>
        <v/>
      </c>
      <c r="AJ432" s="100" t="str">
        <f t="shared" si="6275"/>
        <v/>
      </c>
      <c r="AK432" s="100" t="str">
        <f t="shared" si="6225"/>
        <v/>
      </c>
      <c r="AL432" s="100" t="str">
        <f t="shared" si="6276"/>
        <v/>
      </c>
      <c r="AM432" s="100" t="str">
        <f t="shared" si="6226"/>
        <v/>
      </c>
      <c r="AN432" s="100" t="str">
        <f t="shared" si="6277"/>
        <v/>
      </c>
      <c r="AO432" s="100" t="str">
        <f t="shared" si="6227"/>
        <v/>
      </c>
      <c r="AP432" s="100" t="str">
        <f t="shared" si="6278"/>
        <v/>
      </c>
      <c r="AQ432" s="100" t="str">
        <f t="shared" si="6228"/>
        <v/>
      </c>
      <c r="AR432" s="100" t="str">
        <f t="shared" si="6279"/>
        <v/>
      </c>
      <c r="AS432" s="100" t="str">
        <f t="shared" si="6229"/>
        <v/>
      </c>
      <c r="AT432" s="100" t="str">
        <f t="shared" si="6280"/>
        <v/>
      </c>
      <c r="AU432" s="100" t="str">
        <f t="shared" si="6230"/>
        <v/>
      </c>
      <c r="AV432" s="100" t="str">
        <f t="shared" si="6281"/>
        <v/>
      </c>
      <c r="AW432" s="100" t="str">
        <f t="shared" si="6231"/>
        <v/>
      </c>
      <c r="AX432" s="100" t="str">
        <f t="shared" si="6282"/>
        <v/>
      </c>
      <c r="AY432" s="100" t="str">
        <f t="shared" si="6232"/>
        <v/>
      </c>
      <c r="AZ432" s="100" t="str">
        <f t="shared" si="6283"/>
        <v/>
      </c>
      <c r="BA432" s="100" t="str">
        <f t="shared" si="6233"/>
        <v/>
      </c>
      <c r="BB432" s="100" t="str">
        <f t="shared" si="6284"/>
        <v/>
      </c>
      <c r="BC432" s="100" t="str">
        <f>IFERROR(INDEX('INPUT INF'!$F$3:$F$601,MATCH($B432,'INPUT INF'!$A$3:$A$601,FALSE)),"")</f>
        <v/>
      </c>
      <c r="BD432" s="100" t="str">
        <f t="shared" si="6392"/>
        <v/>
      </c>
      <c r="BE432" s="100" t="str">
        <f t="shared" si="6285"/>
        <v/>
      </c>
      <c r="BF432" s="100" t="str">
        <f t="shared" si="6286"/>
        <v/>
      </c>
      <c r="BG432" s="115" t="str">
        <f t="shared" si="6287"/>
        <v/>
      </c>
      <c r="BH432" s="176" t="str">
        <f>IF(AND('INPUT INF'!$O$1="X",BG432="PASS"),BF432,IF($BG432="","0",IF('INPUT INF'!$N$67="YES",$BF432,"")))</f>
        <v>0</v>
      </c>
      <c r="BI432" s="115" t="str">
        <f>IF($BG432="","0",IF('INPUT INF'!$N$68="YES",$BF432,""))</f>
        <v>0</v>
      </c>
      <c r="BJ432" s="115" t="str">
        <f>IF($BG432="","0",IF('INPUT INF'!$N$69="YES",$BF432,""))</f>
        <v>0</v>
      </c>
      <c r="BL432" s="118" t="str">
        <f t="shared" si="6363"/>
        <v/>
      </c>
      <c r="BM432" s="118" t="str">
        <f t="shared" si="6364"/>
        <v/>
      </c>
      <c r="BN432" s="118" t="str">
        <f t="shared" si="6365"/>
        <v/>
      </c>
      <c r="BO432" s="119" t="str">
        <f t="shared" ref="BO432:BO434" si="6396">IFERROR(SMALL($BN$423:$BN$842,A4),"")</f>
        <v/>
      </c>
      <c r="BP432" s="115" t="str">
        <f>IF(BO432="","",A432)</f>
        <v/>
      </c>
      <c r="BQ432" s="92"/>
      <c r="BR432" s="118" t="str">
        <f t="shared" si="6369"/>
        <v/>
      </c>
      <c r="BS432" s="118" t="str">
        <f t="shared" si="6370"/>
        <v/>
      </c>
      <c r="BT432" s="118" t="str">
        <f t="shared" si="6371"/>
        <v/>
      </c>
      <c r="BU432" s="119" t="str">
        <f t="shared" ref="BU432:BU434" si="6397">IFERROR(SMALL($BT$423:$BT$842,A4),"")</f>
        <v/>
      </c>
      <c r="BV432" s="118" t="str">
        <f t="shared" si="6373"/>
        <v/>
      </c>
      <c r="BW432" s="92"/>
      <c r="BX432" s="118" t="str">
        <f t="shared" si="6375"/>
        <v/>
      </c>
      <c r="BY432" s="118" t="str">
        <f t="shared" si="6376"/>
        <v/>
      </c>
      <c r="BZ432" s="118" t="str">
        <f t="shared" si="6377"/>
        <v/>
      </c>
      <c r="CA432" s="119" t="str">
        <f t="shared" ref="CA432:CA434" si="6398">IFERROR(SMALL($BZ$423:$BZ$842,A4),"")</f>
        <v/>
      </c>
      <c r="CB432" s="118" t="str">
        <f t="shared" si="6379"/>
        <v/>
      </c>
      <c r="CC432" s="92"/>
      <c r="CD432" s="116" t="str">
        <f t="shared" si="6294"/>
        <v/>
      </c>
      <c r="CE432" s="116" t="str">
        <f t="shared" si="6295"/>
        <v/>
      </c>
      <c r="CF432" s="116" t="str">
        <f t="shared" si="6296"/>
        <v/>
      </c>
      <c r="CJ432" s="116" t="str">
        <f t="shared" si="6297"/>
        <v/>
      </c>
      <c r="CK432" s="116" t="str">
        <f t="shared" si="6298"/>
        <v/>
      </c>
      <c r="CL432" s="116" t="str">
        <f t="shared" si="6299"/>
        <v/>
      </c>
      <c r="CP432" s="116" t="str">
        <f t="shared" si="6300"/>
        <v/>
      </c>
      <c r="CQ432" s="116" t="str">
        <f t="shared" si="6301"/>
        <v/>
      </c>
      <c r="CR432" s="116" t="str">
        <f t="shared" si="6302"/>
        <v/>
      </c>
      <c r="DH432" s="115" t="str">
        <f t="shared" si="6381"/>
        <v/>
      </c>
      <c r="DI432" s="115" t="str">
        <f t="shared" si="6382"/>
        <v/>
      </c>
      <c r="DJ432" s="115" t="str">
        <f t="shared" si="6337"/>
        <v/>
      </c>
      <c r="DK432" s="115" t="str">
        <f t="shared" si="6338"/>
        <v/>
      </c>
      <c r="DL432" s="115" t="str">
        <f t="shared" si="6339"/>
        <v/>
      </c>
      <c r="DM432" s="115" t="str">
        <f t="shared" si="6340"/>
        <v/>
      </c>
      <c r="DN432" s="115" t="str">
        <f t="shared" si="6341"/>
        <v/>
      </c>
      <c r="DO432" s="115" t="str">
        <f t="shared" si="6342"/>
        <v/>
      </c>
      <c r="DP432" s="115" t="str">
        <f t="shared" si="6343"/>
        <v/>
      </c>
      <c r="DQ432" s="115" t="str">
        <f t="shared" si="6344"/>
        <v/>
      </c>
      <c r="DR432" s="115" t="str">
        <f t="shared" si="6345"/>
        <v/>
      </c>
      <c r="DS432" s="115" t="str">
        <f t="shared" si="6346"/>
        <v/>
      </c>
      <c r="DT432" s="115" t="str">
        <f t="shared" si="6347"/>
        <v/>
      </c>
      <c r="DU432" s="115" t="str">
        <f t="shared" si="6348"/>
        <v/>
      </c>
      <c r="DV432" s="115" t="str">
        <f t="shared" si="6349"/>
        <v/>
      </c>
      <c r="DW432" s="115" t="str">
        <f t="shared" si="6350"/>
        <v/>
      </c>
      <c r="DX432" s="115" t="str">
        <f t="shared" si="6351"/>
        <v/>
      </c>
      <c r="DY432" s="115" t="str">
        <f t="shared" si="6352"/>
        <v/>
      </c>
      <c r="DZ432" s="115" t="str">
        <f t="shared" si="6353"/>
        <v/>
      </c>
      <c r="EA432" s="115" t="str">
        <f t="shared" si="6354"/>
        <v/>
      </c>
      <c r="EB432" s="115" t="str">
        <f t="shared" si="6355"/>
        <v/>
      </c>
      <c r="EC432" s="115" t="str">
        <f t="shared" si="6356"/>
        <v/>
      </c>
      <c r="ED432" s="115" t="str">
        <f t="shared" si="6357"/>
        <v/>
      </c>
      <c r="EE432" s="115" t="str">
        <f t="shared" si="6358"/>
        <v/>
      </c>
      <c r="EF432" s="115" t="str">
        <f t="shared" si="6359"/>
        <v/>
      </c>
      <c r="EG432" s="115" t="str">
        <f t="shared" si="6304"/>
        <v/>
      </c>
      <c r="EH432" s="115" t="str">
        <f t="shared" si="6305"/>
        <v/>
      </c>
      <c r="EI432" s="115" t="str">
        <f t="shared" si="6306"/>
        <v/>
      </c>
      <c r="EJ432" s="115" t="str">
        <f t="shared" si="6307"/>
        <v/>
      </c>
      <c r="EK432" s="115" t="str">
        <f t="shared" si="6308"/>
        <v/>
      </c>
      <c r="EL432" s="115" t="str">
        <f t="shared" si="6309"/>
        <v/>
      </c>
      <c r="EM432" s="115" t="str">
        <f t="shared" si="6310"/>
        <v/>
      </c>
      <c r="EN432" s="115" t="str">
        <f t="shared" si="6311"/>
        <v/>
      </c>
      <c r="EO432" s="115" t="str">
        <f t="shared" si="6312"/>
        <v/>
      </c>
      <c r="EP432" s="115" t="str">
        <f t="shared" si="6313"/>
        <v/>
      </c>
      <c r="EQ432" s="115" t="str">
        <f t="shared" si="6314"/>
        <v/>
      </c>
      <c r="ER432" s="115" t="str">
        <f t="shared" si="6315"/>
        <v/>
      </c>
      <c r="ES432" s="115" t="str">
        <f t="shared" si="6316"/>
        <v/>
      </c>
      <c r="ET432" s="115" t="str">
        <f t="shared" si="6317"/>
        <v/>
      </c>
      <c r="EU432" s="115" t="str">
        <f t="shared" si="6318"/>
        <v/>
      </c>
      <c r="EV432" s="115" t="str">
        <f t="shared" si="6319"/>
        <v/>
      </c>
      <c r="EW432" s="115" t="str">
        <f t="shared" si="6320"/>
        <v/>
      </c>
      <c r="EX432" s="115" t="str">
        <f t="shared" si="6321"/>
        <v/>
      </c>
      <c r="EY432" s="115" t="str">
        <f t="shared" si="6322"/>
        <v/>
      </c>
      <c r="EZ432" s="115" t="str">
        <f t="shared" si="6323"/>
        <v/>
      </c>
      <c r="FA432" s="115" t="str">
        <f t="shared" si="6324"/>
        <v/>
      </c>
      <c r="FB432" s="115" t="str">
        <f t="shared" si="6325"/>
        <v/>
      </c>
      <c r="FC432" s="115" t="str">
        <f t="shared" si="6326"/>
        <v/>
      </c>
      <c r="FD432" s="115" t="str">
        <f t="shared" si="6327"/>
        <v/>
      </c>
      <c r="FE432" s="115" t="str">
        <f t="shared" si="6328"/>
        <v/>
      </c>
      <c r="FF432" s="115">
        <f t="shared" si="6390"/>
        <v>302</v>
      </c>
      <c r="FG432" s="115" t="str">
        <f>IFERROR(SMALL($DH$423:$DH$842,$A$12),"")</f>
        <v/>
      </c>
      <c r="FH432" s="115" t="str">
        <f t="shared" si="6391"/>
        <v/>
      </c>
      <c r="FI432" s="115" t="str">
        <f t="shared" si="6383"/>
        <v/>
      </c>
      <c r="FJ432" s="115" t="str">
        <f t="shared" si="6384"/>
        <v/>
      </c>
      <c r="FK432" s="120" t="str">
        <f t="shared" si="6385"/>
        <v/>
      </c>
      <c r="FL432" s="121" t="str">
        <f t="shared" si="6360"/>
        <v/>
      </c>
      <c r="FM432" s="122" t="str">
        <f t="shared" si="6386"/>
        <v/>
      </c>
      <c r="FN432" s="121" t="str">
        <f t="shared" si="6387"/>
        <v/>
      </c>
      <c r="FO432" s="122" t="str">
        <f t="shared" si="6388"/>
        <v/>
      </c>
      <c r="FP432" s="122" t="str">
        <f t="shared" si="6389"/>
        <v/>
      </c>
      <c r="HA432" s="135"/>
      <c r="HB432" s="135"/>
      <c r="HC432" s="135"/>
      <c r="HD432" s="135"/>
      <c r="HE432" s="135"/>
    </row>
    <row r="433" spans="1:213" ht="15" customHeight="1" x14ac:dyDescent="0.25">
      <c r="A433" s="115">
        <v>431</v>
      </c>
      <c r="B433" s="176" t="str">
        <f t="shared" si="6361"/>
        <v/>
      </c>
      <c r="C433" s="115" t="s">
        <v>71</v>
      </c>
      <c r="D433" s="100" t="str">
        <f t="shared" si="6362"/>
        <v>A</v>
      </c>
      <c r="E433" s="100" t="str">
        <f t="shared" si="6259"/>
        <v/>
      </c>
      <c r="F433" s="100" t="str">
        <f t="shared" si="6260"/>
        <v/>
      </c>
      <c r="G433" s="100" t="str">
        <f t="shared" si="6210"/>
        <v/>
      </c>
      <c r="H433" s="100" t="str">
        <f t="shared" si="6261"/>
        <v/>
      </c>
      <c r="I433" s="100" t="str">
        <f t="shared" si="6211"/>
        <v/>
      </c>
      <c r="J433" s="100" t="str">
        <f t="shared" si="6262"/>
        <v/>
      </c>
      <c r="K433" s="100" t="str">
        <f t="shared" si="6212"/>
        <v/>
      </c>
      <c r="L433" s="100" t="str">
        <f t="shared" si="6263"/>
        <v/>
      </c>
      <c r="M433" s="100" t="str">
        <f t="shared" si="6213"/>
        <v/>
      </c>
      <c r="N433" s="100" t="str">
        <f t="shared" si="6264"/>
        <v/>
      </c>
      <c r="O433" s="100" t="str">
        <f t="shared" si="6214"/>
        <v/>
      </c>
      <c r="P433" s="100" t="str">
        <f t="shared" si="6265"/>
        <v/>
      </c>
      <c r="Q433" s="100" t="str">
        <f t="shared" si="6215"/>
        <v/>
      </c>
      <c r="R433" s="100" t="str">
        <f t="shared" si="6266"/>
        <v/>
      </c>
      <c r="S433" s="100" t="str">
        <f t="shared" si="6216"/>
        <v/>
      </c>
      <c r="T433" s="100" t="str">
        <f t="shared" si="6267"/>
        <v/>
      </c>
      <c r="U433" s="100" t="str">
        <f t="shared" si="6217"/>
        <v/>
      </c>
      <c r="V433" s="100" t="str">
        <f t="shared" si="6268"/>
        <v/>
      </c>
      <c r="W433" s="100" t="str">
        <f t="shared" si="6218"/>
        <v/>
      </c>
      <c r="X433" s="100" t="str">
        <f t="shared" si="6269"/>
        <v/>
      </c>
      <c r="Y433" s="100" t="str">
        <f t="shared" si="6219"/>
        <v/>
      </c>
      <c r="Z433" s="100" t="str">
        <f t="shared" si="6270"/>
        <v/>
      </c>
      <c r="AA433" s="100" t="str">
        <f t="shared" si="6220"/>
        <v/>
      </c>
      <c r="AB433" s="100" t="str">
        <f t="shared" si="6271"/>
        <v/>
      </c>
      <c r="AC433" s="100" t="str">
        <f t="shared" si="6221"/>
        <v/>
      </c>
      <c r="AD433" s="100" t="str">
        <f t="shared" si="6272"/>
        <v/>
      </c>
      <c r="AE433" s="100" t="str">
        <f t="shared" si="6222"/>
        <v/>
      </c>
      <c r="AF433" s="100" t="str">
        <f t="shared" si="6273"/>
        <v/>
      </c>
      <c r="AG433" s="100" t="str">
        <f t="shared" si="6223"/>
        <v/>
      </c>
      <c r="AH433" s="100" t="str">
        <f t="shared" si="6274"/>
        <v/>
      </c>
      <c r="AI433" s="100" t="str">
        <f t="shared" si="6224"/>
        <v/>
      </c>
      <c r="AJ433" s="100" t="str">
        <f t="shared" si="6275"/>
        <v/>
      </c>
      <c r="AK433" s="100" t="str">
        <f t="shared" si="6225"/>
        <v/>
      </c>
      <c r="AL433" s="100" t="str">
        <f t="shared" si="6276"/>
        <v/>
      </c>
      <c r="AM433" s="100" t="str">
        <f t="shared" si="6226"/>
        <v/>
      </c>
      <c r="AN433" s="100" t="str">
        <f t="shared" si="6277"/>
        <v/>
      </c>
      <c r="AO433" s="100" t="str">
        <f t="shared" si="6227"/>
        <v/>
      </c>
      <c r="AP433" s="100" t="str">
        <f t="shared" si="6278"/>
        <v/>
      </c>
      <c r="AQ433" s="100" t="str">
        <f t="shared" si="6228"/>
        <v/>
      </c>
      <c r="AR433" s="100" t="str">
        <f t="shared" si="6279"/>
        <v/>
      </c>
      <c r="AS433" s="100" t="str">
        <f t="shared" si="6229"/>
        <v/>
      </c>
      <c r="AT433" s="100" t="str">
        <f t="shared" si="6280"/>
        <v/>
      </c>
      <c r="AU433" s="100" t="str">
        <f t="shared" si="6230"/>
        <v/>
      </c>
      <c r="AV433" s="100" t="str">
        <f t="shared" si="6281"/>
        <v/>
      </c>
      <c r="AW433" s="100" t="str">
        <f t="shared" si="6231"/>
        <v/>
      </c>
      <c r="AX433" s="100" t="str">
        <f t="shared" si="6282"/>
        <v/>
      </c>
      <c r="AY433" s="100" t="str">
        <f t="shared" si="6232"/>
        <v/>
      </c>
      <c r="AZ433" s="100" t="str">
        <f t="shared" si="6283"/>
        <v/>
      </c>
      <c r="BA433" s="100" t="str">
        <f t="shared" si="6233"/>
        <v/>
      </c>
      <c r="BB433" s="100" t="str">
        <f t="shared" si="6284"/>
        <v/>
      </c>
      <c r="BC433" s="100" t="str">
        <f>IFERROR(INDEX('INPUT INF'!$F$3:$F$601,MATCH($B433,'INPUT INF'!$A$3:$A$601,FALSE)),"")</f>
        <v/>
      </c>
      <c r="BD433" s="100" t="str">
        <f t="shared" si="6392"/>
        <v/>
      </c>
      <c r="BE433" s="100" t="str">
        <f t="shared" si="6285"/>
        <v/>
      </c>
      <c r="BF433" s="100" t="str">
        <f t="shared" si="6286"/>
        <v/>
      </c>
      <c r="BG433" s="115" t="str">
        <f t="shared" si="6287"/>
        <v/>
      </c>
      <c r="BH433" s="176" t="str">
        <f>IF(AND('INPUT INF'!$O$1="X",BG433="PASS"),BF433,IF($BG433="","0",IF('INPUT INF'!$N$67="YES",$BF433,"")))</f>
        <v>0</v>
      </c>
      <c r="BI433" s="115" t="str">
        <f>IF($BG433="","0",IF('INPUT INF'!$N$68="YES",$BF433,""))</f>
        <v>0</v>
      </c>
      <c r="BJ433" s="115" t="str">
        <f>IF($BG433="","0",IF('INPUT INF'!$N$69="YES",$BF433,""))</f>
        <v>0</v>
      </c>
      <c r="BL433" s="118" t="str">
        <f t="shared" si="6363"/>
        <v/>
      </c>
      <c r="BM433" s="118" t="str">
        <f t="shared" si="6364"/>
        <v/>
      </c>
      <c r="BN433" s="118" t="str">
        <f t="shared" si="6365"/>
        <v/>
      </c>
      <c r="BO433" s="119" t="str">
        <f t="shared" si="6396"/>
        <v/>
      </c>
      <c r="BP433" s="115" t="str">
        <f>IF(BO433="","",A433)</f>
        <v/>
      </c>
      <c r="BR433" s="118" t="str">
        <f t="shared" si="6369"/>
        <v/>
      </c>
      <c r="BS433" s="118" t="str">
        <f t="shared" si="6370"/>
        <v/>
      </c>
      <c r="BT433" s="118" t="str">
        <f t="shared" si="6371"/>
        <v/>
      </c>
      <c r="BU433" s="119" t="str">
        <f t="shared" si="6397"/>
        <v/>
      </c>
      <c r="BV433" s="118" t="str">
        <f t="shared" si="6373"/>
        <v/>
      </c>
      <c r="BX433" s="118" t="str">
        <f t="shared" si="6375"/>
        <v/>
      </c>
      <c r="BY433" s="118" t="str">
        <f t="shared" si="6376"/>
        <v/>
      </c>
      <c r="BZ433" s="118" t="str">
        <f t="shared" si="6377"/>
        <v/>
      </c>
      <c r="CA433" s="119" t="str">
        <f t="shared" si="6398"/>
        <v/>
      </c>
      <c r="CB433" s="118" t="str">
        <f t="shared" si="6379"/>
        <v/>
      </c>
      <c r="CD433" s="116" t="str">
        <f t="shared" si="6294"/>
        <v/>
      </c>
      <c r="CE433" s="116" t="str">
        <f t="shared" si="6295"/>
        <v/>
      </c>
      <c r="CF433" s="116" t="str">
        <f t="shared" si="6296"/>
        <v/>
      </c>
      <c r="CJ433" s="116" t="str">
        <f t="shared" si="6297"/>
        <v/>
      </c>
      <c r="CK433" s="116" t="str">
        <f t="shared" si="6298"/>
        <v/>
      </c>
      <c r="CL433" s="116" t="str">
        <f t="shared" si="6299"/>
        <v/>
      </c>
      <c r="CP433" s="116" t="str">
        <f t="shared" si="6300"/>
        <v/>
      </c>
      <c r="CQ433" s="116" t="str">
        <f t="shared" si="6301"/>
        <v/>
      </c>
      <c r="CR433" s="116" t="str">
        <f t="shared" si="6302"/>
        <v/>
      </c>
      <c r="DH433" s="115" t="str">
        <f t="shared" si="6381"/>
        <v/>
      </c>
      <c r="DI433" s="115" t="str">
        <f t="shared" si="6382"/>
        <v/>
      </c>
      <c r="DJ433" s="115" t="str">
        <f t="shared" si="6337"/>
        <v/>
      </c>
      <c r="DK433" s="115" t="str">
        <f t="shared" si="6338"/>
        <v/>
      </c>
      <c r="DL433" s="115" t="str">
        <f t="shared" si="6339"/>
        <v/>
      </c>
      <c r="DM433" s="115" t="str">
        <f t="shared" si="6340"/>
        <v/>
      </c>
      <c r="DN433" s="115" t="str">
        <f t="shared" si="6341"/>
        <v/>
      </c>
      <c r="DO433" s="115" t="str">
        <f t="shared" si="6342"/>
        <v/>
      </c>
      <c r="DP433" s="115" t="str">
        <f t="shared" si="6343"/>
        <v/>
      </c>
      <c r="DQ433" s="115" t="str">
        <f t="shared" si="6344"/>
        <v/>
      </c>
      <c r="DR433" s="115" t="str">
        <f t="shared" si="6345"/>
        <v/>
      </c>
      <c r="DS433" s="115" t="str">
        <f t="shared" si="6346"/>
        <v/>
      </c>
      <c r="DT433" s="115" t="str">
        <f t="shared" si="6347"/>
        <v/>
      </c>
      <c r="DU433" s="115" t="str">
        <f t="shared" si="6348"/>
        <v/>
      </c>
      <c r="DV433" s="115" t="str">
        <f t="shared" si="6349"/>
        <v/>
      </c>
      <c r="DW433" s="115" t="str">
        <f t="shared" si="6350"/>
        <v/>
      </c>
      <c r="DX433" s="115" t="str">
        <f t="shared" si="6351"/>
        <v/>
      </c>
      <c r="DY433" s="115" t="str">
        <f t="shared" si="6352"/>
        <v/>
      </c>
      <c r="DZ433" s="115" t="str">
        <f t="shared" si="6353"/>
        <v/>
      </c>
      <c r="EA433" s="115" t="str">
        <f t="shared" si="6354"/>
        <v/>
      </c>
      <c r="EB433" s="115" t="str">
        <f t="shared" si="6355"/>
        <v/>
      </c>
      <c r="EC433" s="115" t="str">
        <f t="shared" si="6356"/>
        <v/>
      </c>
      <c r="ED433" s="115" t="str">
        <f t="shared" si="6357"/>
        <v/>
      </c>
      <c r="EE433" s="115" t="str">
        <f t="shared" si="6358"/>
        <v/>
      </c>
      <c r="EF433" s="115" t="str">
        <f t="shared" si="6359"/>
        <v/>
      </c>
      <c r="EG433" s="115" t="str">
        <f t="shared" si="6304"/>
        <v/>
      </c>
      <c r="EH433" s="115" t="str">
        <f t="shared" si="6305"/>
        <v/>
      </c>
      <c r="EI433" s="115" t="str">
        <f t="shared" si="6306"/>
        <v/>
      </c>
      <c r="EJ433" s="115" t="str">
        <f t="shared" si="6307"/>
        <v/>
      </c>
      <c r="EK433" s="115" t="str">
        <f t="shared" si="6308"/>
        <v/>
      </c>
      <c r="EL433" s="115" t="str">
        <f t="shared" si="6309"/>
        <v/>
      </c>
      <c r="EM433" s="115" t="str">
        <f t="shared" si="6310"/>
        <v/>
      </c>
      <c r="EN433" s="115" t="str">
        <f t="shared" si="6311"/>
        <v/>
      </c>
      <c r="EO433" s="115" t="str">
        <f t="shared" si="6312"/>
        <v/>
      </c>
      <c r="EP433" s="115" t="str">
        <f t="shared" si="6313"/>
        <v/>
      </c>
      <c r="EQ433" s="115" t="str">
        <f t="shared" si="6314"/>
        <v/>
      </c>
      <c r="ER433" s="115" t="str">
        <f t="shared" si="6315"/>
        <v/>
      </c>
      <c r="ES433" s="115" t="str">
        <f t="shared" si="6316"/>
        <v/>
      </c>
      <c r="ET433" s="115" t="str">
        <f t="shared" si="6317"/>
        <v/>
      </c>
      <c r="EU433" s="115" t="str">
        <f t="shared" si="6318"/>
        <v/>
      </c>
      <c r="EV433" s="115" t="str">
        <f t="shared" si="6319"/>
        <v/>
      </c>
      <c r="EW433" s="115" t="str">
        <f t="shared" si="6320"/>
        <v/>
      </c>
      <c r="EX433" s="115" t="str">
        <f t="shared" si="6321"/>
        <v/>
      </c>
      <c r="EY433" s="115" t="str">
        <f t="shared" si="6322"/>
        <v/>
      </c>
      <c r="EZ433" s="115" t="str">
        <f t="shared" si="6323"/>
        <v/>
      </c>
      <c r="FA433" s="115" t="str">
        <f t="shared" si="6324"/>
        <v/>
      </c>
      <c r="FB433" s="115" t="str">
        <f t="shared" si="6325"/>
        <v/>
      </c>
      <c r="FC433" s="115" t="str">
        <f t="shared" si="6326"/>
        <v/>
      </c>
      <c r="FD433" s="115" t="str">
        <f t="shared" si="6327"/>
        <v/>
      </c>
      <c r="FE433" s="115" t="str">
        <f t="shared" si="6328"/>
        <v/>
      </c>
      <c r="FF433" s="115">
        <f t="shared" si="6390"/>
        <v>302</v>
      </c>
      <c r="FG433" s="115" t="str">
        <f t="shared" ref="FG433:FG442" si="6399">IFERROR(SMALL($DH$423:$DH$842,$A433),"")</f>
        <v/>
      </c>
      <c r="FH433" s="115" t="str">
        <f t="shared" si="6391"/>
        <v/>
      </c>
      <c r="FI433" s="115" t="str">
        <f t="shared" si="6383"/>
        <v/>
      </c>
      <c r="FJ433" s="115" t="str">
        <f t="shared" si="6384"/>
        <v/>
      </c>
      <c r="FK433" s="120" t="str">
        <f t="shared" si="6385"/>
        <v/>
      </c>
      <c r="FL433" s="121" t="str">
        <f t="shared" si="6360"/>
        <v/>
      </c>
      <c r="FM433" s="122" t="str">
        <f t="shared" si="6386"/>
        <v/>
      </c>
      <c r="FN433" s="121" t="str">
        <f t="shared" si="6387"/>
        <v/>
      </c>
      <c r="FO433" s="122" t="str">
        <f t="shared" si="6388"/>
        <v/>
      </c>
      <c r="FP433" s="122" t="str">
        <f t="shared" si="6389"/>
        <v/>
      </c>
      <c r="HA433" s="135"/>
      <c r="HB433" s="135"/>
      <c r="HC433" s="135"/>
      <c r="HD433" s="135"/>
      <c r="HE433" s="135"/>
    </row>
    <row r="434" spans="1:213" ht="15" customHeight="1" x14ac:dyDescent="0.25">
      <c r="A434" s="115">
        <v>432</v>
      </c>
      <c r="B434" s="176" t="str">
        <f t="shared" si="6361"/>
        <v/>
      </c>
      <c r="C434" s="115" t="s">
        <v>71</v>
      </c>
      <c r="D434" s="100" t="str">
        <f t="shared" si="6362"/>
        <v>A</v>
      </c>
      <c r="E434" s="100" t="str">
        <f t="shared" si="6259"/>
        <v/>
      </c>
      <c r="F434" s="100" t="str">
        <f t="shared" si="6260"/>
        <v/>
      </c>
      <c r="G434" s="100" t="str">
        <f t="shared" si="6210"/>
        <v/>
      </c>
      <c r="H434" s="100" t="str">
        <f t="shared" si="6261"/>
        <v/>
      </c>
      <c r="I434" s="100" t="str">
        <f t="shared" si="6211"/>
        <v/>
      </c>
      <c r="J434" s="100" t="str">
        <f t="shared" si="6262"/>
        <v/>
      </c>
      <c r="K434" s="100" t="str">
        <f t="shared" si="6212"/>
        <v/>
      </c>
      <c r="L434" s="100" t="str">
        <f t="shared" si="6263"/>
        <v/>
      </c>
      <c r="M434" s="100" t="str">
        <f t="shared" si="6213"/>
        <v/>
      </c>
      <c r="N434" s="100" t="str">
        <f t="shared" si="6264"/>
        <v/>
      </c>
      <c r="O434" s="100" t="str">
        <f t="shared" si="6214"/>
        <v/>
      </c>
      <c r="P434" s="100" t="str">
        <f t="shared" si="6265"/>
        <v/>
      </c>
      <c r="Q434" s="100" t="str">
        <f t="shared" si="6215"/>
        <v/>
      </c>
      <c r="R434" s="100" t="str">
        <f t="shared" si="6266"/>
        <v/>
      </c>
      <c r="S434" s="100" t="str">
        <f t="shared" si="6216"/>
        <v/>
      </c>
      <c r="T434" s="100" t="str">
        <f t="shared" si="6267"/>
        <v/>
      </c>
      <c r="U434" s="100" t="str">
        <f t="shared" si="6217"/>
        <v/>
      </c>
      <c r="V434" s="100" t="str">
        <f t="shared" si="6268"/>
        <v/>
      </c>
      <c r="W434" s="100" t="str">
        <f t="shared" si="6218"/>
        <v/>
      </c>
      <c r="X434" s="100" t="str">
        <f t="shared" si="6269"/>
        <v/>
      </c>
      <c r="Y434" s="100" t="str">
        <f t="shared" si="6219"/>
        <v/>
      </c>
      <c r="Z434" s="100" t="str">
        <f t="shared" si="6270"/>
        <v/>
      </c>
      <c r="AA434" s="100" t="str">
        <f t="shared" si="6220"/>
        <v/>
      </c>
      <c r="AB434" s="100" t="str">
        <f t="shared" si="6271"/>
        <v/>
      </c>
      <c r="AC434" s="100" t="str">
        <f t="shared" si="6221"/>
        <v/>
      </c>
      <c r="AD434" s="100" t="str">
        <f t="shared" si="6272"/>
        <v/>
      </c>
      <c r="AE434" s="100" t="str">
        <f t="shared" si="6222"/>
        <v/>
      </c>
      <c r="AF434" s="100" t="str">
        <f t="shared" si="6273"/>
        <v/>
      </c>
      <c r="AG434" s="100" t="str">
        <f t="shared" si="6223"/>
        <v/>
      </c>
      <c r="AH434" s="100" t="str">
        <f t="shared" si="6274"/>
        <v/>
      </c>
      <c r="AI434" s="100" t="str">
        <f t="shared" si="6224"/>
        <v/>
      </c>
      <c r="AJ434" s="100" t="str">
        <f t="shared" si="6275"/>
        <v/>
      </c>
      <c r="AK434" s="100" t="str">
        <f t="shared" si="6225"/>
        <v/>
      </c>
      <c r="AL434" s="100" t="str">
        <f t="shared" si="6276"/>
        <v/>
      </c>
      <c r="AM434" s="100" t="str">
        <f t="shared" si="6226"/>
        <v/>
      </c>
      <c r="AN434" s="100" t="str">
        <f t="shared" si="6277"/>
        <v/>
      </c>
      <c r="AO434" s="100" t="str">
        <f t="shared" si="6227"/>
        <v/>
      </c>
      <c r="AP434" s="100" t="str">
        <f t="shared" si="6278"/>
        <v/>
      </c>
      <c r="AQ434" s="100" t="str">
        <f t="shared" si="6228"/>
        <v/>
      </c>
      <c r="AR434" s="100" t="str">
        <f t="shared" si="6279"/>
        <v/>
      </c>
      <c r="AS434" s="100" t="str">
        <f t="shared" si="6229"/>
        <v/>
      </c>
      <c r="AT434" s="100" t="str">
        <f t="shared" si="6280"/>
        <v/>
      </c>
      <c r="AU434" s="100" t="str">
        <f t="shared" si="6230"/>
        <v/>
      </c>
      <c r="AV434" s="100" t="str">
        <f t="shared" si="6281"/>
        <v/>
      </c>
      <c r="AW434" s="100" t="str">
        <f t="shared" si="6231"/>
        <v/>
      </c>
      <c r="AX434" s="100" t="str">
        <f t="shared" si="6282"/>
        <v/>
      </c>
      <c r="AY434" s="100" t="str">
        <f t="shared" si="6232"/>
        <v/>
      </c>
      <c r="AZ434" s="100" t="str">
        <f t="shared" si="6283"/>
        <v/>
      </c>
      <c r="BA434" s="100" t="str">
        <f t="shared" si="6233"/>
        <v/>
      </c>
      <c r="BB434" s="100" t="str">
        <f t="shared" si="6284"/>
        <v/>
      </c>
      <c r="BC434" s="100" t="str">
        <f>IFERROR(INDEX('INPUT INF'!$F$3:$F$601,MATCH($B434,'INPUT INF'!$A$3:$A$601,FALSE)),"")</f>
        <v/>
      </c>
      <c r="BD434" s="100" t="str">
        <f t="shared" si="6392"/>
        <v/>
      </c>
      <c r="BE434" s="100" t="str">
        <f t="shared" si="6285"/>
        <v/>
      </c>
      <c r="BF434" s="100" t="str">
        <f t="shared" si="6286"/>
        <v/>
      </c>
      <c r="BG434" s="115" t="str">
        <f t="shared" si="6287"/>
        <v/>
      </c>
      <c r="BH434" s="176" t="str">
        <f>IF(AND('INPUT INF'!$O$1="X",BG434="PASS"),BF434,IF($BG434="","0",IF('INPUT INF'!$N$67="YES",$BF434,"")))</f>
        <v>0</v>
      </c>
      <c r="BI434" s="115" t="str">
        <f>IF($BG434="","0",IF('INPUT INF'!$N$68="YES",$BF434,""))</f>
        <v>0</v>
      </c>
      <c r="BJ434" s="115" t="str">
        <f>IF($BG434="","0",IF('INPUT INF'!$N$69="YES",$BF434,""))</f>
        <v>0</v>
      </c>
      <c r="BL434" s="118" t="str">
        <f t="shared" si="6363"/>
        <v/>
      </c>
      <c r="BM434" s="118" t="str">
        <f t="shared" si="6364"/>
        <v/>
      </c>
      <c r="BN434" s="118" t="str">
        <f t="shared" si="6365"/>
        <v/>
      </c>
      <c r="BO434" s="119" t="str">
        <f t="shared" si="6396"/>
        <v/>
      </c>
      <c r="BP434" s="115" t="str">
        <f>IF(BO434="","",A434)</f>
        <v/>
      </c>
      <c r="BR434" s="118" t="str">
        <f t="shared" si="6369"/>
        <v/>
      </c>
      <c r="BS434" s="118" t="str">
        <f t="shared" si="6370"/>
        <v/>
      </c>
      <c r="BT434" s="118" t="str">
        <f t="shared" si="6371"/>
        <v/>
      </c>
      <c r="BU434" s="119" t="str">
        <f t="shared" si="6397"/>
        <v/>
      </c>
      <c r="BV434" s="118" t="str">
        <f t="shared" si="6373"/>
        <v/>
      </c>
      <c r="BX434" s="118" t="str">
        <f t="shared" si="6375"/>
        <v/>
      </c>
      <c r="BY434" s="118" t="str">
        <f t="shared" si="6376"/>
        <v/>
      </c>
      <c r="BZ434" s="118" t="str">
        <f t="shared" si="6377"/>
        <v/>
      </c>
      <c r="CA434" s="119" t="str">
        <f t="shared" si="6398"/>
        <v/>
      </c>
      <c r="CB434" s="118" t="str">
        <f t="shared" si="6379"/>
        <v/>
      </c>
      <c r="CD434" s="116" t="str">
        <f t="shared" si="6294"/>
        <v/>
      </c>
      <c r="CE434" s="116" t="str">
        <f t="shared" si="6295"/>
        <v/>
      </c>
      <c r="CF434" s="116" t="str">
        <f t="shared" si="6296"/>
        <v/>
      </c>
      <c r="CJ434" s="116" t="str">
        <f t="shared" si="6297"/>
        <v/>
      </c>
      <c r="CK434" s="116" t="str">
        <f t="shared" si="6298"/>
        <v/>
      </c>
      <c r="CL434" s="116" t="str">
        <f t="shared" si="6299"/>
        <v/>
      </c>
      <c r="CP434" s="116" t="str">
        <f t="shared" si="6300"/>
        <v/>
      </c>
      <c r="CQ434" s="116" t="str">
        <f t="shared" si="6301"/>
        <v/>
      </c>
      <c r="CR434" s="116" t="str">
        <f t="shared" si="6302"/>
        <v/>
      </c>
      <c r="DH434" s="115" t="str">
        <f t="shared" si="6381"/>
        <v/>
      </c>
      <c r="DI434" s="115" t="str">
        <f t="shared" si="6382"/>
        <v/>
      </c>
      <c r="DJ434" s="115" t="str">
        <f t="shared" si="6337"/>
        <v/>
      </c>
      <c r="DK434" s="115" t="str">
        <f t="shared" si="6338"/>
        <v/>
      </c>
      <c r="DL434" s="115" t="str">
        <f t="shared" si="6339"/>
        <v/>
      </c>
      <c r="DM434" s="115" t="str">
        <f t="shared" si="6340"/>
        <v/>
      </c>
      <c r="DN434" s="115" t="str">
        <f t="shared" si="6341"/>
        <v/>
      </c>
      <c r="DO434" s="115" t="str">
        <f t="shared" si="6342"/>
        <v/>
      </c>
      <c r="DP434" s="115" t="str">
        <f t="shared" si="6343"/>
        <v/>
      </c>
      <c r="DQ434" s="115" t="str">
        <f t="shared" si="6344"/>
        <v/>
      </c>
      <c r="DR434" s="115" t="str">
        <f t="shared" si="6345"/>
        <v/>
      </c>
      <c r="DS434" s="115" t="str">
        <f t="shared" si="6346"/>
        <v/>
      </c>
      <c r="DT434" s="115" t="str">
        <f t="shared" si="6347"/>
        <v/>
      </c>
      <c r="DU434" s="115" t="str">
        <f t="shared" si="6348"/>
        <v/>
      </c>
      <c r="DV434" s="115" t="str">
        <f t="shared" si="6349"/>
        <v/>
      </c>
      <c r="DW434" s="115" t="str">
        <f t="shared" si="6350"/>
        <v/>
      </c>
      <c r="DX434" s="115" t="str">
        <f t="shared" si="6351"/>
        <v/>
      </c>
      <c r="DY434" s="115" t="str">
        <f t="shared" si="6352"/>
        <v/>
      </c>
      <c r="DZ434" s="115" t="str">
        <f t="shared" si="6353"/>
        <v/>
      </c>
      <c r="EA434" s="115" t="str">
        <f t="shared" si="6354"/>
        <v/>
      </c>
      <c r="EB434" s="115" t="str">
        <f t="shared" si="6355"/>
        <v/>
      </c>
      <c r="EC434" s="115" t="str">
        <f t="shared" si="6356"/>
        <v/>
      </c>
      <c r="ED434" s="115" t="str">
        <f t="shared" si="6357"/>
        <v/>
      </c>
      <c r="EE434" s="115" t="str">
        <f t="shared" si="6358"/>
        <v/>
      </c>
      <c r="EF434" s="115" t="str">
        <f t="shared" si="6359"/>
        <v/>
      </c>
      <c r="EG434" s="115" t="str">
        <f t="shared" si="6304"/>
        <v/>
      </c>
      <c r="EH434" s="115" t="str">
        <f t="shared" si="6305"/>
        <v/>
      </c>
      <c r="EI434" s="115" t="str">
        <f t="shared" si="6306"/>
        <v/>
      </c>
      <c r="EJ434" s="115" t="str">
        <f t="shared" si="6307"/>
        <v/>
      </c>
      <c r="EK434" s="115" t="str">
        <f t="shared" si="6308"/>
        <v/>
      </c>
      <c r="EL434" s="115" t="str">
        <f t="shared" si="6309"/>
        <v/>
      </c>
      <c r="EM434" s="115" t="str">
        <f t="shared" si="6310"/>
        <v/>
      </c>
      <c r="EN434" s="115" t="str">
        <f t="shared" si="6311"/>
        <v/>
      </c>
      <c r="EO434" s="115" t="str">
        <f t="shared" si="6312"/>
        <v/>
      </c>
      <c r="EP434" s="115" t="str">
        <f t="shared" si="6313"/>
        <v/>
      </c>
      <c r="EQ434" s="115" t="str">
        <f t="shared" si="6314"/>
        <v/>
      </c>
      <c r="ER434" s="115" t="str">
        <f t="shared" si="6315"/>
        <v/>
      </c>
      <c r="ES434" s="115" t="str">
        <f t="shared" si="6316"/>
        <v/>
      </c>
      <c r="ET434" s="115" t="str">
        <f t="shared" si="6317"/>
        <v/>
      </c>
      <c r="EU434" s="115" t="str">
        <f t="shared" si="6318"/>
        <v/>
      </c>
      <c r="EV434" s="115" t="str">
        <f t="shared" si="6319"/>
        <v/>
      </c>
      <c r="EW434" s="115" t="str">
        <f t="shared" si="6320"/>
        <v/>
      </c>
      <c r="EX434" s="115" t="str">
        <f t="shared" si="6321"/>
        <v/>
      </c>
      <c r="EY434" s="115" t="str">
        <f t="shared" si="6322"/>
        <v/>
      </c>
      <c r="EZ434" s="115" t="str">
        <f t="shared" si="6323"/>
        <v/>
      </c>
      <c r="FA434" s="115" t="str">
        <f t="shared" si="6324"/>
        <v/>
      </c>
      <c r="FB434" s="115" t="str">
        <f t="shared" si="6325"/>
        <v/>
      </c>
      <c r="FC434" s="115" t="str">
        <f t="shared" si="6326"/>
        <v/>
      </c>
      <c r="FD434" s="115" t="str">
        <f t="shared" si="6327"/>
        <v/>
      </c>
      <c r="FE434" s="115" t="str">
        <f t="shared" si="6328"/>
        <v/>
      </c>
      <c r="FF434" s="115">
        <f t="shared" si="6390"/>
        <v>302</v>
      </c>
      <c r="FG434" s="115" t="str">
        <f t="shared" si="6399"/>
        <v/>
      </c>
      <c r="FH434" s="115" t="str">
        <f t="shared" si="6391"/>
        <v/>
      </c>
      <c r="FI434" s="115" t="str">
        <f t="shared" si="6383"/>
        <v/>
      </c>
      <c r="FJ434" s="115" t="str">
        <f t="shared" si="6384"/>
        <v/>
      </c>
      <c r="FK434" s="120" t="str">
        <f t="shared" si="6385"/>
        <v/>
      </c>
      <c r="FL434" s="121" t="str">
        <f t="shared" si="6360"/>
        <v/>
      </c>
      <c r="FM434" s="122" t="str">
        <f t="shared" si="6386"/>
        <v/>
      </c>
      <c r="FN434" s="121" t="str">
        <f t="shared" si="6387"/>
        <v/>
      </c>
      <c r="FO434" s="122" t="str">
        <f t="shared" si="6388"/>
        <v/>
      </c>
      <c r="FP434" s="122" t="str">
        <f t="shared" si="6389"/>
        <v/>
      </c>
      <c r="HA434" s="135"/>
      <c r="HB434" s="135"/>
      <c r="HC434" s="135"/>
      <c r="HD434" s="135"/>
      <c r="HE434" s="135"/>
    </row>
    <row r="435" spans="1:213" ht="15" customHeight="1" x14ac:dyDescent="0.25">
      <c r="A435" s="115">
        <v>433</v>
      </c>
      <c r="B435" s="176" t="str">
        <f t="shared" si="6361"/>
        <v/>
      </c>
      <c r="C435" s="115" t="s">
        <v>71</v>
      </c>
      <c r="D435" s="100" t="str">
        <f t="shared" si="6362"/>
        <v>A</v>
      </c>
      <c r="E435" s="100" t="str">
        <f t="shared" si="6259"/>
        <v/>
      </c>
      <c r="F435" s="100" t="str">
        <f t="shared" si="6260"/>
        <v/>
      </c>
      <c r="G435" s="100" t="str">
        <f t="shared" si="6210"/>
        <v/>
      </c>
      <c r="H435" s="100" t="str">
        <f t="shared" si="6261"/>
        <v/>
      </c>
      <c r="I435" s="100" t="str">
        <f t="shared" si="6211"/>
        <v/>
      </c>
      <c r="J435" s="100" t="str">
        <f t="shared" si="6262"/>
        <v/>
      </c>
      <c r="K435" s="100" t="str">
        <f t="shared" si="6212"/>
        <v/>
      </c>
      <c r="L435" s="100" t="str">
        <f t="shared" si="6263"/>
        <v/>
      </c>
      <c r="M435" s="100" t="str">
        <f t="shared" si="6213"/>
        <v/>
      </c>
      <c r="N435" s="100" t="str">
        <f t="shared" si="6264"/>
        <v/>
      </c>
      <c r="O435" s="100" t="str">
        <f t="shared" si="6214"/>
        <v/>
      </c>
      <c r="P435" s="100" t="str">
        <f t="shared" si="6265"/>
        <v/>
      </c>
      <c r="Q435" s="100" t="str">
        <f t="shared" si="6215"/>
        <v/>
      </c>
      <c r="R435" s="100" t="str">
        <f t="shared" si="6266"/>
        <v/>
      </c>
      <c r="S435" s="100" t="str">
        <f t="shared" si="6216"/>
        <v/>
      </c>
      <c r="T435" s="100" t="str">
        <f t="shared" si="6267"/>
        <v/>
      </c>
      <c r="U435" s="100" t="str">
        <f t="shared" si="6217"/>
        <v/>
      </c>
      <c r="V435" s="100" t="str">
        <f t="shared" si="6268"/>
        <v/>
      </c>
      <c r="W435" s="100" t="str">
        <f t="shared" si="6218"/>
        <v/>
      </c>
      <c r="X435" s="100" t="str">
        <f t="shared" si="6269"/>
        <v/>
      </c>
      <c r="Y435" s="100" t="str">
        <f t="shared" si="6219"/>
        <v/>
      </c>
      <c r="Z435" s="100" t="str">
        <f t="shared" si="6270"/>
        <v/>
      </c>
      <c r="AA435" s="100" t="str">
        <f t="shared" si="6220"/>
        <v/>
      </c>
      <c r="AB435" s="100" t="str">
        <f t="shared" si="6271"/>
        <v/>
      </c>
      <c r="AC435" s="100" t="str">
        <f t="shared" si="6221"/>
        <v/>
      </c>
      <c r="AD435" s="100" t="str">
        <f t="shared" si="6272"/>
        <v/>
      </c>
      <c r="AE435" s="100" t="str">
        <f t="shared" si="6222"/>
        <v/>
      </c>
      <c r="AF435" s="100" t="str">
        <f t="shared" si="6273"/>
        <v/>
      </c>
      <c r="AG435" s="100" t="str">
        <f t="shared" si="6223"/>
        <v/>
      </c>
      <c r="AH435" s="100" t="str">
        <f t="shared" si="6274"/>
        <v/>
      </c>
      <c r="AI435" s="100" t="str">
        <f t="shared" si="6224"/>
        <v/>
      </c>
      <c r="AJ435" s="100" t="str">
        <f t="shared" si="6275"/>
        <v/>
      </c>
      <c r="AK435" s="100" t="str">
        <f t="shared" si="6225"/>
        <v/>
      </c>
      <c r="AL435" s="100" t="str">
        <f t="shared" si="6276"/>
        <v/>
      </c>
      <c r="AM435" s="100" t="str">
        <f t="shared" si="6226"/>
        <v/>
      </c>
      <c r="AN435" s="100" t="str">
        <f t="shared" si="6277"/>
        <v/>
      </c>
      <c r="AO435" s="100" t="str">
        <f t="shared" si="6227"/>
        <v/>
      </c>
      <c r="AP435" s="100" t="str">
        <f t="shared" si="6278"/>
        <v/>
      </c>
      <c r="AQ435" s="100" t="str">
        <f t="shared" si="6228"/>
        <v/>
      </c>
      <c r="AR435" s="100" t="str">
        <f t="shared" si="6279"/>
        <v/>
      </c>
      <c r="AS435" s="100" t="str">
        <f t="shared" si="6229"/>
        <v/>
      </c>
      <c r="AT435" s="100" t="str">
        <f t="shared" si="6280"/>
        <v/>
      </c>
      <c r="AU435" s="100" t="str">
        <f t="shared" si="6230"/>
        <v/>
      </c>
      <c r="AV435" s="100" t="str">
        <f t="shared" si="6281"/>
        <v/>
      </c>
      <c r="AW435" s="100" t="str">
        <f t="shared" si="6231"/>
        <v/>
      </c>
      <c r="AX435" s="100" t="str">
        <f t="shared" si="6282"/>
        <v/>
      </c>
      <c r="AY435" s="100" t="str">
        <f t="shared" si="6232"/>
        <v/>
      </c>
      <c r="AZ435" s="100" t="str">
        <f t="shared" si="6283"/>
        <v/>
      </c>
      <c r="BA435" s="100" t="str">
        <f t="shared" si="6233"/>
        <v/>
      </c>
      <c r="BB435" s="100" t="str">
        <f t="shared" si="6284"/>
        <v/>
      </c>
      <c r="BC435" s="100" t="str">
        <f>IFERROR(INDEX('INPUT INF'!$F$3:$F$601,MATCH($B435,'INPUT INF'!$A$3:$A$601,FALSE)),"")</f>
        <v/>
      </c>
      <c r="BD435" s="100" t="str">
        <f t="shared" si="6392"/>
        <v/>
      </c>
      <c r="BE435" s="100" t="str">
        <f t="shared" si="6285"/>
        <v/>
      </c>
      <c r="BF435" s="100" t="str">
        <f t="shared" si="6286"/>
        <v/>
      </c>
      <c r="BG435" s="115" t="str">
        <f t="shared" si="6287"/>
        <v/>
      </c>
      <c r="BH435" s="176" t="str">
        <f>IF(AND('INPUT INF'!$O$1="X",BG435="PASS"),BF435,IF($BG435="","0",IF('INPUT INF'!$N$67="YES",$BF435,"")))</f>
        <v>0</v>
      </c>
      <c r="BI435" s="115" t="str">
        <f>IF($BG435="","0",IF('INPUT INF'!$N$68="YES",$BF435,""))</f>
        <v>0</v>
      </c>
      <c r="BJ435" s="115" t="str">
        <f>IF($BG435="","0",IF('INPUT INF'!$N$69="YES",$BF435,""))</f>
        <v>0</v>
      </c>
      <c r="BL435" s="118" t="str">
        <f t="shared" si="6363"/>
        <v/>
      </c>
      <c r="BM435" s="118" t="str">
        <f t="shared" si="6364"/>
        <v/>
      </c>
      <c r="BN435" s="118" t="str">
        <f t="shared" si="6365"/>
        <v/>
      </c>
      <c r="BR435" s="118" t="str">
        <f t="shared" si="6369"/>
        <v/>
      </c>
      <c r="BS435" s="118" t="str">
        <f t="shared" si="6370"/>
        <v/>
      </c>
      <c r="BT435" s="118" t="str">
        <f t="shared" si="6371"/>
        <v/>
      </c>
      <c r="BX435" s="118" t="str">
        <f t="shared" si="6375"/>
        <v/>
      </c>
      <c r="BY435" s="118" t="str">
        <f t="shared" si="6376"/>
        <v/>
      </c>
      <c r="BZ435" s="118" t="str">
        <f t="shared" si="6377"/>
        <v/>
      </c>
      <c r="CD435" s="116" t="str">
        <f t="shared" si="6294"/>
        <v/>
      </c>
      <c r="CE435" s="116" t="str">
        <f t="shared" si="6295"/>
        <v/>
      </c>
      <c r="CF435" s="116" t="str">
        <f t="shared" si="6296"/>
        <v/>
      </c>
      <c r="CJ435" s="116" t="str">
        <f t="shared" si="6297"/>
        <v/>
      </c>
      <c r="CK435" s="116" t="str">
        <f t="shared" si="6298"/>
        <v/>
      </c>
      <c r="CL435" s="116" t="str">
        <f t="shared" si="6299"/>
        <v/>
      </c>
      <c r="CP435" s="116" t="str">
        <f t="shared" si="6300"/>
        <v/>
      </c>
      <c r="CQ435" s="116" t="str">
        <f t="shared" si="6301"/>
        <v/>
      </c>
      <c r="CR435" s="116" t="str">
        <f t="shared" si="6302"/>
        <v/>
      </c>
      <c r="DH435" s="115" t="str">
        <f t="shared" si="6381"/>
        <v/>
      </c>
      <c r="DI435" s="115" t="str">
        <f t="shared" si="6382"/>
        <v/>
      </c>
      <c r="DJ435" s="115" t="str">
        <f t="shared" si="6337"/>
        <v/>
      </c>
      <c r="DK435" s="115" t="str">
        <f t="shared" si="6338"/>
        <v/>
      </c>
      <c r="DL435" s="115" t="str">
        <f t="shared" si="6339"/>
        <v/>
      </c>
      <c r="DM435" s="115" t="str">
        <f t="shared" si="6340"/>
        <v/>
      </c>
      <c r="DN435" s="115" t="str">
        <f t="shared" si="6341"/>
        <v/>
      </c>
      <c r="DO435" s="115" t="str">
        <f t="shared" si="6342"/>
        <v/>
      </c>
      <c r="DP435" s="115" t="str">
        <f t="shared" si="6343"/>
        <v/>
      </c>
      <c r="DQ435" s="115" t="str">
        <f t="shared" si="6344"/>
        <v/>
      </c>
      <c r="DR435" s="115" t="str">
        <f t="shared" si="6345"/>
        <v/>
      </c>
      <c r="DS435" s="115" t="str">
        <f t="shared" si="6346"/>
        <v/>
      </c>
      <c r="DT435" s="115" t="str">
        <f t="shared" si="6347"/>
        <v/>
      </c>
      <c r="DU435" s="115" t="str">
        <f t="shared" si="6348"/>
        <v/>
      </c>
      <c r="DV435" s="115" t="str">
        <f t="shared" si="6349"/>
        <v/>
      </c>
      <c r="DW435" s="115" t="str">
        <f t="shared" si="6350"/>
        <v/>
      </c>
      <c r="DX435" s="115" t="str">
        <f t="shared" si="6351"/>
        <v/>
      </c>
      <c r="DY435" s="115" t="str">
        <f t="shared" si="6352"/>
        <v/>
      </c>
      <c r="DZ435" s="115" t="str">
        <f t="shared" si="6353"/>
        <v/>
      </c>
      <c r="EA435" s="115" t="str">
        <f t="shared" si="6354"/>
        <v/>
      </c>
      <c r="EB435" s="115" t="str">
        <f t="shared" si="6355"/>
        <v/>
      </c>
      <c r="EC435" s="115" t="str">
        <f t="shared" si="6356"/>
        <v/>
      </c>
      <c r="ED435" s="115" t="str">
        <f t="shared" si="6357"/>
        <v/>
      </c>
      <c r="EE435" s="115" t="str">
        <f t="shared" si="6358"/>
        <v/>
      </c>
      <c r="EF435" s="115" t="str">
        <f t="shared" si="6359"/>
        <v/>
      </c>
      <c r="EG435" s="115" t="str">
        <f t="shared" si="6304"/>
        <v/>
      </c>
      <c r="EH435" s="115" t="str">
        <f t="shared" si="6305"/>
        <v/>
      </c>
      <c r="EI435" s="115" t="str">
        <f t="shared" si="6306"/>
        <v/>
      </c>
      <c r="EJ435" s="115" t="str">
        <f t="shared" si="6307"/>
        <v/>
      </c>
      <c r="EK435" s="115" t="str">
        <f t="shared" si="6308"/>
        <v/>
      </c>
      <c r="EL435" s="115" t="str">
        <f t="shared" si="6309"/>
        <v/>
      </c>
      <c r="EM435" s="115" t="str">
        <f t="shared" si="6310"/>
        <v/>
      </c>
      <c r="EN435" s="115" t="str">
        <f t="shared" si="6311"/>
        <v/>
      </c>
      <c r="EO435" s="115" t="str">
        <f t="shared" si="6312"/>
        <v/>
      </c>
      <c r="EP435" s="115" t="str">
        <f t="shared" si="6313"/>
        <v/>
      </c>
      <c r="EQ435" s="115" t="str">
        <f t="shared" si="6314"/>
        <v/>
      </c>
      <c r="ER435" s="115" t="str">
        <f t="shared" si="6315"/>
        <v/>
      </c>
      <c r="ES435" s="115" t="str">
        <f t="shared" si="6316"/>
        <v/>
      </c>
      <c r="ET435" s="115" t="str">
        <f t="shared" si="6317"/>
        <v/>
      </c>
      <c r="EU435" s="115" t="str">
        <f t="shared" si="6318"/>
        <v/>
      </c>
      <c r="EV435" s="115" t="str">
        <f t="shared" si="6319"/>
        <v/>
      </c>
      <c r="EW435" s="115" t="str">
        <f t="shared" si="6320"/>
        <v/>
      </c>
      <c r="EX435" s="115" t="str">
        <f t="shared" si="6321"/>
        <v/>
      </c>
      <c r="EY435" s="115" t="str">
        <f t="shared" si="6322"/>
        <v/>
      </c>
      <c r="EZ435" s="115" t="str">
        <f t="shared" si="6323"/>
        <v/>
      </c>
      <c r="FA435" s="115" t="str">
        <f t="shared" si="6324"/>
        <v/>
      </c>
      <c r="FB435" s="115" t="str">
        <f t="shared" si="6325"/>
        <v/>
      </c>
      <c r="FC435" s="115" t="str">
        <f t="shared" si="6326"/>
        <v/>
      </c>
      <c r="FD435" s="115" t="str">
        <f t="shared" si="6327"/>
        <v/>
      </c>
      <c r="FE435" s="115" t="str">
        <f t="shared" si="6328"/>
        <v/>
      </c>
      <c r="FF435" s="115">
        <f t="shared" si="6390"/>
        <v>302</v>
      </c>
      <c r="FG435" s="115" t="str">
        <f t="shared" si="6399"/>
        <v/>
      </c>
      <c r="FH435" s="115" t="str">
        <f t="shared" si="6391"/>
        <v/>
      </c>
      <c r="FI435" s="115" t="str">
        <f t="shared" si="6383"/>
        <v/>
      </c>
      <c r="FJ435" s="115" t="str">
        <f t="shared" si="6384"/>
        <v/>
      </c>
      <c r="FK435" s="120" t="str">
        <f t="shared" si="6385"/>
        <v/>
      </c>
      <c r="FL435" s="121" t="str">
        <f t="shared" si="6360"/>
        <v/>
      </c>
      <c r="FM435" s="122" t="str">
        <f t="shared" si="6386"/>
        <v/>
      </c>
      <c r="FN435" s="121" t="str">
        <f t="shared" si="6387"/>
        <v/>
      </c>
      <c r="FO435" s="122" t="str">
        <f t="shared" si="6388"/>
        <v/>
      </c>
      <c r="FP435" s="122" t="str">
        <f t="shared" si="6389"/>
        <v/>
      </c>
      <c r="HA435" s="135"/>
      <c r="HB435" s="135"/>
      <c r="HC435" s="135"/>
      <c r="HD435" s="135"/>
      <c r="HE435" s="135"/>
    </row>
    <row r="436" spans="1:213" ht="15" customHeight="1" x14ac:dyDescent="0.25">
      <c r="A436" s="115">
        <v>434</v>
      </c>
      <c r="B436" s="176" t="str">
        <f t="shared" si="6361"/>
        <v/>
      </c>
      <c r="C436" s="115" t="s">
        <v>71</v>
      </c>
      <c r="D436" s="100" t="str">
        <f t="shared" si="6362"/>
        <v>A</v>
      </c>
      <c r="E436" s="100" t="str">
        <f t="shared" si="6259"/>
        <v/>
      </c>
      <c r="F436" s="100" t="str">
        <f t="shared" si="6260"/>
        <v/>
      </c>
      <c r="G436" s="100" t="str">
        <f t="shared" si="6210"/>
        <v/>
      </c>
      <c r="H436" s="100" t="str">
        <f t="shared" si="6261"/>
        <v/>
      </c>
      <c r="I436" s="100" t="str">
        <f t="shared" si="6211"/>
        <v/>
      </c>
      <c r="J436" s="100" t="str">
        <f t="shared" si="6262"/>
        <v/>
      </c>
      <c r="K436" s="100" t="str">
        <f t="shared" si="6212"/>
        <v/>
      </c>
      <c r="L436" s="100" t="str">
        <f t="shared" si="6263"/>
        <v/>
      </c>
      <c r="M436" s="100" t="str">
        <f t="shared" si="6213"/>
        <v/>
      </c>
      <c r="N436" s="100" t="str">
        <f t="shared" si="6264"/>
        <v/>
      </c>
      <c r="O436" s="100" t="str">
        <f t="shared" si="6214"/>
        <v/>
      </c>
      <c r="P436" s="100" t="str">
        <f t="shared" si="6265"/>
        <v/>
      </c>
      <c r="Q436" s="100" t="str">
        <f t="shared" si="6215"/>
        <v/>
      </c>
      <c r="R436" s="100" t="str">
        <f t="shared" si="6266"/>
        <v/>
      </c>
      <c r="S436" s="100" t="str">
        <f t="shared" si="6216"/>
        <v/>
      </c>
      <c r="T436" s="100" t="str">
        <f t="shared" si="6267"/>
        <v/>
      </c>
      <c r="U436" s="100" t="str">
        <f t="shared" si="6217"/>
        <v/>
      </c>
      <c r="V436" s="100" t="str">
        <f t="shared" si="6268"/>
        <v/>
      </c>
      <c r="W436" s="100" t="str">
        <f t="shared" si="6218"/>
        <v/>
      </c>
      <c r="X436" s="100" t="str">
        <f t="shared" si="6269"/>
        <v/>
      </c>
      <c r="Y436" s="100" t="str">
        <f t="shared" si="6219"/>
        <v/>
      </c>
      <c r="Z436" s="100" t="str">
        <f t="shared" si="6270"/>
        <v/>
      </c>
      <c r="AA436" s="100" t="str">
        <f t="shared" si="6220"/>
        <v/>
      </c>
      <c r="AB436" s="100" t="str">
        <f t="shared" si="6271"/>
        <v/>
      </c>
      <c r="AC436" s="100" t="str">
        <f t="shared" si="6221"/>
        <v/>
      </c>
      <c r="AD436" s="100" t="str">
        <f t="shared" si="6272"/>
        <v/>
      </c>
      <c r="AE436" s="100" t="str">
        <f t="shared" si="6222"/>
        <v/>
      </c>
      <c r="AF436" s="100" t="str">
        <f t="shared" si="6273"/>
        <v/>
      </c>
      <c r="AG436" s="100" t="str">
        <f t="shared" si="6223"/>
        <v/>
      </c>
      <c r="AH436" s="100" t="str">
        <f t="shared" si="6274"/>
        <v/>
      </c>
      <c r="AI436" s="100" t="str">
        <f t="shared" si="6224"/>
        <v/>
      </c>
      <c r="AJ436" s="100" t="str">
        <f t="shared" si="6275"/>
        <v/>
      </c>
      <c r="AK436" s="100" t="str">
        <f t="shared" si="6225"/>
        <v/>
      </c>
      <c r="AL436" s="100" t="str">
        <f t="shared" si="6276"/>
        <v/>
      </c>
      <c r="AM436" s="100" t="str">
        <f t="shared" si="6226"/>
        <v/>
      </c>
      <c r="AN436" s="100" t="str">
        <f t="shared" si="6277"/>
        <v/>
      </c>
      <c r="AO436" s="100" t="str">
        <f t="shared" si="6227"/>
        <v/>
      </c>
      <c r="AP436" s="100" t="str">
        <f t="shared" si="6278"/>
        <v/>
      </c>
      <c r="AQ436" s="100" t="str">
        <f t="shared" si="6228"/>
        <v/>
      </c>
      <c r="AR436" s="100" t="str">
        <f t="shared" si="6279"/>
        <v/>
      </c>
      <c r="AS436" s="100" t="str">
        <f t="shared" si="6229"/>
        <v/>
      </c>
      <c r="AT436" s="100" t="str">
        <f t="shared" si="6280"/>
        <v/>
      </c>
      <c r="AU436" s="100" t="str">
        <f t="shared" si="6230"/>
        <v/>
      </c>
      <c r="AV436" s="100" t="str">
        <f t="shared" si="6281"/>
        <v/>
      </c>
      <c r="AW436" s="100" t="str">
        <f t="shared" si="6231"/>
        <v/>
      </c>
      <c r="AX436" s="100" t="str">
        <f t="shared" si="6282"/>
        <v/>
      </c>
      <c r="AY436" s="100" t="str">
        <f t="shared" si="6232"/>
        <v/>
      </c>
      <c r="AZ436" s="100" t="str">
        <f t="shared" si="6283"/>
        <v/>
      </c>
      <c r="BA436" s="100" t="str">
        <f t="shared" si="6233"/>
        <v/>
      </c>
      <c r="BB436" s="100" t="str">
        <f t="shared" si="6284"/>
        <v/>
      </c>
      <c r="BC436" s="100" t="str">
        <f>IFERROR(INDEX('INPUT INF'!$F$3:$F$601,MATCH($B436,'INPUT INF'!$A$3:$A$601,FALSE)),"")</f>
        <v/>
      </c>
      <c r="BD436" s="100" t="str">
        <f t="shared" si="6392"/>
        <v/>
      </c>
      <c r="BE436" s="100" t="str">
        <f t="shared" si="6285"/>
        <v/>
      </c>
      <c r="BF436" s="100" t="str">
        <f t="shared" si="6286"/>
        <v/>
      </c>
      <c r="BG436" s="115" t="str">
        <f t="shared" si="6287"/>
        <v/>
      </c>
      <c r="BH436" s="176" t="str">
        <f>IF(AND('INPUT INF'!$O$1="X",BG436="PASS"),BF436,IF($BG436="","0",IF('INPUT INF'!$N$67="YES",$BF436,"")))</f>
        <v>0</v>
      </c>
      <c r="BI436" s="115" t="str">
        <f>IF($BG436="","0",IF('INPUT INF'!$N$68="YES",$BF436,""))</f>
        <v>0</v>
      </c>
      <c r="BJ436" s="115" t="str">
        <f>IF($BG436="","0",IF('INPUT INF'!$N$69="YES",$BF436,""))</f>
        <v>0</v>
      </c>
      <c r="BL436" s="118" t="str">
        <f t="shared" si="6363"/>
        <v/>
      </c>
      <c r="BM436" s="118" t="str">
        <f t="shared" si="6364"/>
        <v/>
      </c>
      <c r="BN436" s="118" t="str">
        <f t="shared" si="6365"/>
        <v/>
      </c>
      <c r="BR436" s="118" t="str">
        <f t="shared" si="6369"/>
        <v/>
      </c>
      <c r="BS436" s="118" t="str">
        <f t="shared" si="6370"/>
        <v/>
      </c>
      <c r="BT436" s="118" t="str">
        <f t="shared" si="6371"/>
        <v/>
      </c>
      <c r="BX436" s="118" t="str">
        <f t="shared" si="6375"/>
        <v/>
      </c>
      <c r="BY436" s="118" t="str">
        <f t="shared" si="6376"/>
        <v/>
      </c>
      <c r="BZ436" s="118" t="str">
        <f t="shared" si="6377"/>
        <v/>
      </c>
      <c r="CD436" s="116" t="str">
        <f t="shared" si="6294"/>
        <v/>
      </c>
      <c r="CE436" s="116" t="str">
        <f t="shared" si="6295"/>
        <v/>
      </c>
      <c r="CF436" s="116" t="str">
        <f t="shared" si="6296"/>
        <v/>
      </c>
      <c r="CJ436" s="116" t="str">
        <f t="shared" si="6297"/>
        <v/>
      </c>
      <c r="CK436" s="116" t="str">
        <f t="shared" si="6298"/>
        <v/>
      </c>
      <c r="CL436" s="116" t="str">
        <f t="shared" si="6299"/>
        <v/>
      </c>
      <c r="CP436" s="116" t="str">
        <f t="shared" si="6300"/>
        <v/>
      </c>
      <c r="CQ436" s="116" t="str">
        <f t="shared" si="6301"/>
        <v/>
      </c>
      <c r="CR436" s="116" t="str">
        <f t="shared" si="6302"/>
        <v/>
      </c>
      <c r="DH436" s="115" t="str">
        <f t="shared" si="6381"/>
        <v/>
      </c>
      <c r="DI436" s="115" t="str">
        <f t="shared" si="6382"/>
        <v/>
      </c>
      <c r="DJ436" s="115" t="str">
        <f t="shared" si="6337"/>
        <v/>
      </c>
      <c r="DK436" s="115" t="str">
        <f t="shared" si="6338"/>
        <v/>
      </c>
      <c r="DL436" s="115" t="str">
        <f t="shared" si="6339"/>
        <v/>
      </c>
      <c r="DM436" s="115" t="str">
        <f t="shared" si="6340"/>
        <v/>
      </c>
      <c r="DN436" s="115" t="str">
        <f t="shared" si="6341"/>
        <v/>
      </c>
      <c r="DO436" s="115" t="str">
        <f t="shared" si="6342"/>
        <v/>
      </c>
      <c r="DP436" s="115" t="str">
        <f t="shared" si="6343"/>
        <v/>
      </c>
      <c r="DQ436" s="115" t="str">
        <f t="shared" si="6344"/>
        <v/>
      </c>
      <c r="DR436" s="115" t="str">
        <f t="shared" si="6345"/>
        <v/>
      </c>
      <c r="DS436" s="115" t="str">
        <f t="shared" si="6346"/>
        <v/>
      </c>
      <c r="DT436" s="115" t="str">
        <f t="shared" si="6347"/>
        <v/>
      </c>
      <c r="DU436" s="115" t="str">
        <f t="shared" si="6348"/>
        <v/>
      </c>
      <c r="DV436" s="115" t="str">
        <f t="shared" si="6349"/>
        <v/>
      </c>
      <c r="DW436" s="115" t="str">
        <f t="shared" si="6350"/>
        <v/>
      </c>
      <c r="DX436" s="115" t="str">
        <f t="shared" si="6351"/>
        <v/>
      </c>
      <c r="DY436" s="115" t="str">
        <f t="shared" si="6352"/>
        <v/>
      </c>
      <c r="DZ436" s="115" t="str">
        <f t="shared" si="6353"/>
        <v/>
      </c>
      <c r="EA436" s="115" t="str">
        <f t="shared" si="6354"/>
        <v/>
      </c>
      <c r="EB436" s="115" t="str">
        <f t="shared" si="6355"/>
        <v/>
      </c>
      <c r="EC436" s="115" t="str">
        <f t="shared" si="6356"/>
        <v/>
      </c>
      <c r="ED436" s="115" t="str">
        <f t="shared" si="6357"/>
        <v/>
      </c>
      <c r="EE436" s="115" t="str">
        <f t="shared" si="6358"/>
        <v/>
      </c>
      <c r="EF436" s="115" t="str">
        <f t="shared" si="6359"/>
        <v/>
      </c>
      <c r="EG436" s="115" t="str">
        <f t="shared" si="6304"/>
        <v/>
      </c>
      <c r="EH436" s="115" t="str">
        <f t="shared" si="6305"/>
        <v/>
      </c>
      <c r="EI436" s="115" t="str">
        <f t="shared" si="6306"/>
        <v/>
      </c>
      <c r="EJ436" s="115" t="str">
        <f t="shared" si="6307"/>
        <v/>
      </c>
      <c r="EK436" s="115" t="str">
        <f t="shared" si="6308"/>
        <v/>
      </c>
      <c r="EL436" s="115" t="str">
        <f t="shared" si="6309"/>
        <v/>
      </c>
      <c r="EM436" s="115" t="str">
        <f t="shared" si="6310"/>
        <v/>
      </c>
      <c r="EN436" s="115" t="str">
        <f t="shared" si="6311"/>
        <v/>
      </c>
      <c r="EO436" s="115" t="str">
        <f t="shared" si="6312"/>
        <v/>
      </c>
      <c r="EP436" s="115" t="str">
        <f t="shared" si="6313"/>
        <v/>
      </c>
      <c r="EQ436" s="115" t="str">
        <f t="shared" si="6314"/>
        <v/>
      </c>
      <c r="ER436" s="115" t="str">
        <f t="shared" si="6315"/>
        <v/>
      </c>
      <c r="ES436" s="115" t="str">
        <f t="shared" si="6316"/>
        <v/>
      </c>
      <c r="ET436" s="115" t="str">
        <f t="shared" si="6317"/>
        <v/>
      </c>
      <c r="EU436" s="115" t="str">
        <f t="shared" si="6318"/>
        <v/>
      </c>
      <c r="EV436" s="115" t="str">
        <f t="shared" si="6319"/>
        <v/>
      </c>
      <c r="EW436" s="115" t="str">
        <f t="shared" si="6320"/>
        <v/>
      </c>
      <c r="EX436" s="115" t="str">
        <f t="shared" si="6321"/>
        <v/>
      </c>
      <c r="EY436" s="115" t="str">
        <f t="shared" si="6322"/>
        <v/>
      </c>
      <c r="EZ436" s="115" t="str">
        <f t="shared" si="6323"/>
        <v/>
      </c>
      <c r="FA436" s="115" t="str">
        <f t="shared" si="6324"/>
        <v/>
      </c>
      <c r="FB436" s="115" t="str">
        <f t="shared" si="6325"/>
        <v/>
      </c>
      <c r="FC436" s="115" t="str">
        <f t="shared" si="6326"/>
        <v/>
      </c>
      <c r="FD436" s="115" t="str">
        <f t="shared" si="6327"/>
        <v/>
      </c>
      <c r="FE436" s="115" t="str">
        <f t="shared" si="6328"/>
        <v/>
      </c>
      <c r="FF436" s="115">
        <f t="shared" si="6390"/>
        <v>302</v>
      </c>
      <c r="FG436" s="115" t="str">
        <f t="shared" si="6399"/>
        <v/>
      </c>
      <c r="FH436" s="115" t="str">
        <f t="shared" si="6391"/>
        <v/>
      </c>
      <c r="FI436" s="115" t="str">
        <f t="shared" si="6383"/>
        <v/>
      </c>
      <c r="FJ436" s="115" t="str">
        <f t="shared" si="6384"/>
        <v/>
      </c>
      <c r="FK436" s="120" t="str">
        <f t="shared" si="6385"/>
        <v/>
      </c>
      <c r="FL436" s="121" t="str">
        <f t="shared" si="6360"/>
        <v/>
      </c>
      <c r="FM436" s="122" t="str">
        <f t="shared" si="6386"/>
        <v/>
      </c>
      <c r="FN436" s="121" t="str">
        <f t="shared" si="6387"/>
        <v/>
      </c>
      <c r="FO436" s="122" t="str">
        <f t="shared" si="6388"/>
        <v/>
      </c>
      <c r="FP436" s="122" t="str">
        <f t="shared" si="6389"/>
        <v/>
      </c>
      <c r="HA436" s="135"/>
      <c r="HB436" s="135"/>
      <c r="HC436" s="135"/>
      <c r="HD436" s="135"/>
      <c r="HE436" s="135"/>
    </row>
    <row r="437" spans="1:213" ht="15" customHeight="1" x14ac:dyDescent="0.25">
      <c r="A437" s="115">
        <v>435</v>
      </c>
      <c r="B437" s="176" t="str">
        <f t="shared" si="6361"/>
        <v/>
      </c>
      <c r="C437" s="115" t="s">
        <v>71</v>
      </c>
      <c r="D437" s="100" t="str">
        <f t="shared" si="6362"/>
        <v>A</v>
      </c>
      <c r="E437" s="100" t="str">
        <f t="shared" si="6259"/>
        <v/>
      </c>
      <c r="F437" s="100" t="str">
        <f t="shared" si="6260"/>
        <v/>
      </c>
      <c r="G437" s="100" t="str">
        <f t="shared" si="6210"/>
        <v/>
      </c>
      <c r="H437" s="100" t="str">
        <f t="shared" si="6261"/>
        <v/>
      </c>
      <c r="I437" s="100" t="str">
        <f t="shared" si="6211"/>
        <v/>
      </c>
      <c r="J437" s="100" t="str">
        <f t="shared" si="6262"/>
        <v/>
      </c>
      <c r="K437" s="100" t="str">
        <f t="shared" si="6212"/>
        <v/>
      </c>
      <c r="L437" s="100" t="str">
        <f t="shared" si="6263"/>
        <v/>
      </c>
      <c r="M437" s="100" t="str">
        <f t="shared" si="6213"/>
        <v/>
      </c>
      <c r="N437" s="100" t="str">
        <f t="shared" si="6264"/>
        <v/>
      </c>
      <c r="O437" s="100" t="str">
        <f t="shared" si="6214"/>
        <v/>
      </c>
      <c r="P437" s="100" t="str">
        <f t="shared" si="6265"/>
        <v/>
      </c>
      <c r="Q437" s="100" t="str">
        <f t="shared" si="6215"/>
        <v/>
      </c>
      <c r="R437" s="100" t="str">
        <f t="shared" si="6266"/>
        <v/>
      </c>
      <c r="S437" s="100" t="str">
        <f t="shared" si="6216"/>
        <v/>
      </c>
      <c r="T437" s="100" t="str">
        <f t="shared" si="6267"/>
        <v/>
      </c>
      <c r="U437" s="100" t="str">
        <f t="shared" si="6217"/>
        <v/>
      </c>
      <c r="V437" s="100" t="str">
        <f t="shared" si="6268"/>
        <v/>
      </c>
      <c r="W437" s="100" t="str">
        <f t="shared" si="6218"/>
        <v/>
      </c>
      <c r="X437" s="100" t="str">
        <f t="shared" si="6269"/>
        <v/>
      </c>
      <c r="Y437" s="100" t="str">
        <f t="shared" si="6219"/>
        <v/>
      </c>
      <c r="Z437" s="100" t="str">
        <f t="shared" si="6270"/>
        <v/>
      </c>
      <c r="AA437" s="100" t="str">
        <f t="shared" si="6220"/>
        <v/>
      </c>
      <c r="AB437" s="100" t="str">
        <f t="shared" si="6271"/>
        <v/>
      </c>
      <c r="AC437" s="100" t="str">
        <f t="shared" si="6221"/>
        <v/>
      </c>
      <c r="AD437" s="100" t="str">
        <f t="shared" si="6272"/>
        <v/>
      </c>
      <c r="AE437" s="100" t="str">
        <f t="shared" si="6222"/>
        <v/>
      </c>
      <c r="AF437" s="100" t="str">
        <f t="shared" si="6273"/>
        <v/>
      </c>
      <c r="AG437" s="100" t="str">
        <f t="shared" si="6223"/>
        <v/>
      </c>
      <c r="AH437" s="100" t="str">
        <f t="shared" si="6274"/>
        <v/>
      </c>
      <c r="AI437" s="100" t="str">
        <f t="shared" si="6224"/>
        <v/>
      </c>
      <c r="AJ437" s="100" t="str">
        <f t="shared" si="6275"/>
        <v/>
      </c>
      <c r="AK437" s="100" t="str">
        <f t="shared" si="6225"/>
        <v/>
      </c>
      <c r="AL437" s="100" t="str">
        <f t="shared" si="6276"/>
        <v/>
      </c>
      <c r="AM437" s="100" t="str">
        <f t="shared" si="6226"/>
        <v/>
      </c>
      <c r="AN437" s="100" t="str">
        <f t="shared" si="6277"/>
        <v/>
      </c>
      <c r="AO437" s="100" t="str">
        <f t="shared" si="6227"/>
        <v/>
      </c>
      <c r="AP437" s="100" t="str">
        <f t="shared" si="6278"/>
        <v/>
      </c>
      <c r="AQ437" s="100" t="str">
        <f t="shared" si="6228"/>
        <v/>
      </c>
      <c r="AR437" s="100" t="str">
        <f t="shared" si="6279"/>
        <v/>
      </c>
      <c r="AS437" s="100" t="str">
        <f t="shared" si="6229"/>
        <v/>
      </c>
      <c r="AT437" s="100" t="str">
        <f t="shared" si="6280"/>
        <v/>
      </c>
      <c r="AU437" s="100" t="str">
        <f t="shared" si="6230"/>
        <v/>
      </c>
      <c r="AV437" s="100" t="str">
        <f t="shared" si="6281"/>
        <v/>
      </c>
      <c r="AW437" s="100" t="str">
        <f t="shared" si="6231"/>
        <v/>
      </c>
      <c r="AX437" s="100" t="str">
        <f t="shared" si="6282"/>
        <v/>
      </c>
      <c r="AY437" s="100" t="str">
        <f t="shared" si="6232"/>
        <v/>
      </c>
      <c r="AZ437" s="100" t="str">
        <f t="shared" si="6283"/>
        <v/>
      </c>
      <c r="BA437" s="100" t="str">
        <f t="shared" si="6233"/>
        <v/>
      </c>
      <c r="BB437" s="100" t="str">
        <f t="shared" si="6284"/>
        <v/>
      </c>
      <c r="BC437" s="100" t="str">
        <f>IFERROR(INDEX('INPUT INF'!$F$3:$F$601,MATCH($B437,'INPUT INF'!$A$3:$A$601,FALSE)),"")</f>
        <v/>
      </c>
      <c r="BD437" s="100" t="str">
        <f t="shared" si="6392"/>
        <v/>
      </c>
      <c r="BE437" s="100" t="str">
        <f t="shared" si="6285"/>
        <v/>
      </c>
      <c r="BF437" s="100" t="str">
        <f t="shared" si="6286"/>
        <v/>
      </c>
      <c r="BG437" s="115" t="str">
        <f t="shared" si="6287"/>
        <v/>
      </c>
      <c r="BH437" s="176" t="str">
        <f>IF(AND('INPUT INF'!$O$1="X",BG437="PASS"),BF437,IF($BG437="","0",IF('INPUT INF'!$N$67="YES",$BF437,"")))</f>
        <v>0</v>
      </c>
      <c r="BI437" s="115" t="str">
        <f>IF($BG437="","0",IF('INPUT INF'!$N$68="YES",$BF437,""))</f>
        <v>0</v>
      </c>
      <c r="BJ437" s="115" t="str">
        <f>IF($BG437="","0",IF('INPUT INF'!$N$69="YES",$BF437,""))</f>
        <v>0</v>
      </c>
      <c r="BL437" s="118" t="str">
        <f t="shared" si="6363"/>
        <v/>
      </c>
      <c r="BM437" s="118" t="str">
        <f t="shared" si="6364"/>
        <v/>
      </c>
      <c r="BN437" s="118" t="str">
        <f t="shared" si="6365"/>
        <v/>
      </c>
      <c r="BR437" s="118" t="str">
        <f t="shared" si="6369"/>
        <v/>
      </c>
      <c r="BS437" s="118" t="str">
        <f t="shared" si="6370"/>
        <v/>
      </c>
      <c r="BT437" s="118" t="str">
        <f t="shared" si="6371"/>
        <v/>
      </c>
      <c r="BX437" s="118" t="str">
        <f t="shared" si="6375"/>
        <v/>
      </c>
      <c r="BY437" s="118" t="str">
        <f t="shared" si="6376"/>
        <v/>
      </c>
      <c r="BZ437" s="118" t="str">
        <f t="shared" si="6377"/>
        <v/>
      </c>
      <c r="CD437" s="116" t="str">
        <f t="shared" si="6294"/>
        <v/>
      </c>
      <c r="CE437" s="116" t="str">
        <f t="shared" si="6295"/>
        <v/>
      </c>
      <c r="CF437" s="116" t="str">
        <f t="shared" si="6296"/>
        <v/>
      </c>
      <c r="CJ437" s="116" t="str">
        <f t="shared" si="6297"/>
        <v/>
      </c>
      <c r="CK437" s="116" t="str">
        <f t="shared" si="6298"/>
        <v/>
      </c>
      <c r="CL437" s="116" t="str">
        <f t="shared" si="6299"/>
        <v/>
      </c>
      <c r="CP437" s="116" t="str">
        <f t="shared" si="6300"/>
        <v/>
      </c>
      <c r="CQ437" s="116" t="str">
        <f t="shared" si="6301"/>
        <v/>
      </c>
      <c r="CR437" s="116" t="str">
        <f t="shared" si="6302"/>
        <v/>
      </c>
      <c r="DH437" s="115" t="str">
        <f t="shared" si="6381"/>
        <v/>
      </c>
      <c r="DI437" s="115" t="str">
        <f t="shared" si="6382"/>
        <v/>
      </c>
      <c r="DJ437" s="115" t="str">
        <f t="shared" si="6337"/>
        <v/>
      </c>
      <c r="DK437" s="115" t="str">
        <f t="shared" si="6338"/>
        <v/>
      </c>
      <c r="DL437" s="115" t="str">
        <f t="shared" si="6339"/>
        <v/>
      </c>
      <c r="DM437" s="115" t="str">
        <f t="shared" si="6340"/>
        <v/>
      </c>
      <c r="DN437" s="115" t="str">
        <f t="shared" si="6341"/>
        <v/>
      </c>
      <c r="DO437" s="115" t="str">
        <f t="shared" si="6342"/>
        <v/>
      </c>
      <c r="DP437" s="115" t="str">
        <f t="shared" si="6343"/>
        <v/>
      </c>
      <c r="DQ437" s="115" t="str">
        <f t="shared" si="6344"/>
        <v/>
      </c>
      <c r="DR437" s="115" t="str">
        <f t="shared" si="6345"/>
        <v/>
      </c>
      <c r="DS437" s="115" t="str">
        <f t="shared" si="6346"/>
        <v/>
      </c>
      <c r="DT437" s="115" t="str">
        <f t="shared" si="6347"/>
        <v/>
      </c>
      <c r="DU437" s="115" t="str">
        <f t="shared" si="6348"/>
        <v/>
      </c>
      <c r="DV437" s="115" t="str">
        <f t="shared" si="6349"/>
        <v/>
      </c>
      <c r="DW437" s="115" t="str">
        <f t="shared" si="6350"/>
        <v/>
      </c>
      <c r="DX437" s="115" t="str">
        <f t="shared" si="6351"/>
        <v/>
      </c>
      <c r="DY437" s="115" t="str">
        <f t="shared" si="6352"/>
        <v/>
      </c>
      <c r="DZ437" s="115" t="str">
        <f t="shared" si="6353"/>
        <v/>
      </c>
      <c r="EA437" s="115" t="str">
        <f t="shared" si="6354"/>
        <v/>
      </c>
      <c r="EB437" s="115" t="str">
        <f t="shared" si="6355"/>
        <v/>
      </c>
      <c r="EC437" s="115" t="str">
        <f t="shared" si="6356"/>
        <v/>
      </c>
      <c r="ED437" s="115" t="str">
        <f t="shared" si="6357"/>
        <v/>
      </c>
      <c r="EE437" s="115" t="str">
        <f t="shared" si="6358"/>
        <v/>
      </c>
      <c r="EF437" s="115" t="str">
        <f t="shared" si="6359"/>
        <v/>
      </c>
      <c r="EG437" s="115" t="str">
        <f t="shared" si="6304"/>
        <v/>
      </c>
      <c r="EH437" s="115" t="str">
        <f t="shared" si="6305"/>
        <v/>
      </c>
      <c r="EI437" s="115" t="str">
        <f t="shared" si="6306"/>
        <v/>
      </c>
      <c r="EJ437" s="115" t="str">
        <f t="shared" si="6307"/>
        <v/>
      </c>
      <c r="EK437" s="115" t="str">
        <f t="shared" si="6308"/>
        <v/>
      </c>
      <c r="EL437" s="115" t="str">
        <f t="shared" si="6309"/>
        <v/>
      </c>
      <c r="EM437" s="115" t="str">
        <f t="shared" si="6310"/>
        <v/>
      </c>
      <c r="EN437" s="115" t="str">
        <f t="shared" si="6311"/>
        <v/>
      </c>
      <c r="EO437" s="115" t="str">
        <f t="shared" si="6312"/>
        <v/>
      </c>
      <c r="EP437" s="115" t="str">
        <f t="shared" si="6313"/>
        <v/>
      </c>
      <c r="EQ437" s="115" t="str">
        <f t="shared" si="6314"/>
        <v/>
      </c>
      <c r="ER437" s="115" t="str">
        <f t="shared" si="6315"/>
        <v/>
      </c>
      <c r="ES437" s="115" t="str">
        <f t="shared" si="6316"/>
        <v/>
      </c>
      <c r="ET437" s="115" t="str">
        <f t="shared" si="6317"/>
        <v/>
      </c>
      <c r="EU437" s="115" t="str">
        <f t="shared" si="6318"/>
        <v/>
      </c>
      <c r="EV437" s="115" t="str">
        <f t="shared" si="6319"/>
        <v/>
      </c>
      <c r="EW437" s="115" t="str">
        <f t="shared" si="6320"/>
        <v/>
      </c>
      <c r="EX437" s="115" t="str">
        <f t="shared" si="6321"/>
        <v/>
      </c>
      <c r="EY437" s="115" t="str">
        <f t="shared" si="6322"/>
        <v/>
      </c>
      <c r="EZ437" s="115" t="str">
        <f t="shared" si="6323"/>
        <v/>
      </c>
      <c r="FA437" s="115" t="str">
        <f t="shared" si="6324"/>
        <v/>
      </c>
      <c r="FB437" s="115" t="str">
        <f t="shared" si="6325"/>
        <v/>
      </c>
      <c r="FC437" s="115" t="str">
        <f t="shared" si="6326"/>
        <v/>
      </c>
      <c r="FD437" s="115" t="str">
        <f t="shared" si="6327"/>
        <v/>
      </c>
      <c r="FE437" s="115" t="str">
        <f t="shared" si="6328"/>
        <v/>
      </c>
      <c r="FF437" s="115">
        <f t="shared" si="6390"/>
        <v>302</v>
      </c>
      <c r="FG437" s="115" t="str">
        <f t="shared" si="6399"/>
        <v/>
      </c>
      <c r="FH437" s="115" t="str">
        <f t="shared" si="6391"/>
        <v/>
      </c>
      <c r="FI437" s="115" t="str">
        <f t="shared" si="6383"/>
        <v/>
      </c>
      <c r="FJ437" s="115" t="str">
        <f t="shared" si="6384"/>
        <v/>
      </c>
      <c r="FK437" s="120" t="str">
        <f t="shared" si="6385"/>
        <v/>
      </c>
      <c r="FL437" s="121" t="str">
        <f t="shared" si="6360"/>
        <v/>
      </c>
      <c r="FM437" s="122" t="str">
        <f t="shared" si="6386"/>
        <v/>
      </c>
      <c r="FN437" s="121" t="str">
        <f t="shared" si="6387"/>
        <v/>
      </c>
      <c r="FO437" s="122" t="str">
        <f t="shared" si="6388"/>
        <v/>
      </c>
      <c r="FP437" s="122" t="str">
        <f t="shared" si="6389"/>
        <v/>
      </c>
      <c r="HA437" s="135"/>
      <c r="HB437" s="135"/>
      <c r="HC437" s="135"/>
      <c r="HD437" s="135"/>
      <c r="HE437" s="135"/>
    </row>
    <row r="438" spans="1:213" ht="15" customHeight="1" x14ac:dyDescent="0.25">
      <c r="A438" s="115">
        <v>436</v>
      </c>
      <c r="B438" s="176" t="str">
        <f t="shared" si="6361"/>
        <v/>
      </c>
      <c r="C438" s="115" t="s">
        <v>71</v>
      </c>
      <c r="D438" s="100" t="str">
        <f t="shared" si="6362"/>
        <v>A</v>
      </c>
      <c r="E438" s="100" t="str">
        <f t="shared" si="6259"/>
        <v/>
      </c>
      <c r="F438" s="100" t="str">
        <f t="shared" si="6260"/>
        <v/>
      </c>
      <c r="G438" s="100" t="str">
        <f t="shared" si="6210"/>
        <v/>
      </c>
      <c r="H438" s="100" t="str">
        <f t="shared" si="6261"/>
        <v/>
      </c>
      <c r="I438" s="100" t="str">
        <f t="shared" si="6211"/>
        <v/>
      </c>
      <c r="J438" s="100" t="str">
        <f t="shared" si="6262"/>
        <v/>
      </c>
      <c r="K438" s="100" t="str">
        <f t="shared" si="6212"/>
        <v/>
      </c>
      <c r="L438" s="100" t="str">
        <f t="shared" si="6263"/>
        <v/>
      </c>
      <c r="M438" s="100" t="str">
        <f t="shared" si="6213"/>
        <v/>
      </c>
      <c r="N438" s="100" t="str">
        <f t="shared" si="6264"/>
        <v/>
      </c>
      <c r="O438" s="100" t="str">
        <f t="shared" si="6214"/>
        <v/>
      </c>
      <c r="P438" s="100" t="str">
        <f t="shared" si="6265"/>
        <v/>
      </c>
      <c r="Q438" s="100" t="str">
        <f t="shared" si="6215"/>
        <v/>
      </c>
      <c r="R438" s="100" t="str">
        <f t="shared" si="6266"/>
        <v/>
      </c>
      <c r="S438" s="100" t="str">
        <f t="shared" si="6216"/>
        <v/>
      </c>
      <c r="T438" s="100" t="str">
        <f t="shared" si="6267"/>
        <v/>
      </c>
      <c r="U438" s="100" t="str">
        <f t="shared" si="6217"/>
        <v/>
      </c>
      <c r="V438" s="100" t="str">
        <f t="shared" si="6268"/>
        <v/>
      </c>
      <c r="W438" s="100" t="str">
        <f t="shared" si="6218"/>
        <v/>
      </c>
      <c r="X438" s="100" t="str">
        <f t="shared" si="6269"/>
        <v/>
      </c>
      <c r="Y438" s="100" t="str">
        <f t="shared" si="6219"/>
        <v/>
      </c>
      <c r="Z438" s="100" t="str">
        <f t="shared" si="6270"/>
        <v/>
      </c>
      <c r="AA438" s="100" t="str">
        <f t="shared" si="6220"/>
        <v/>
      </c>
      <c r="AB438" s="100" t="str">
        <f t="shared" si="6271"/>
        <v/>
      </c>
      <c r="AC438" s="100" t="str">
        <f t="shared" si="6221"/>
        <v/>
      </c>
      <c r="AD438" s="100" t="str">
        <f t="shared" si="6272"/>
        <v/>
      </c>
      <c r="AE438" s="100" t="str">
        <f t="shared" si="6222"/>
        <v/>
      </c>
      <c r="AF438" s="100" t="str">
        <f t="shared" si="6273"/>
        <v/>
      </c>
      <c r="AG438" s="100" t="str">
        <f t="shared" si="6223"/>
        <v/>
      </c>
      <c r="AH438" s="100" t="str">
        <f t="shared" si="6274"/>
        <v/>
      </c>
      <c r="AI438" s="100" t="str">
        <f t="shared" si="6224"/>
        <v/>
      </c>
      <c r="AJ438" s="100" t="str">
        <f t="shared" si="6275"/>
        <v/>
      </c>
      <c r="AK438" s="100" t="str">
        <f t="shared" si="6225"/>
        <v/>
      </c>
      <c r="AL438" s="100" t="str">
        <f t="shared" si="6276"/>
        <v/>
      </c>
      <c r="AM438" s="100" t="str">
        <f t="shared" si="6226"/>
        <v/>
      </c>
      <c r="AN438" s="100" t="str">
        <f t="shared" si="6277"/>
        <v/>
      </c>
      <c r="AO438" s="100" t="str">
        <f t="shared" si="6227"/>
        <v/>
      </c>
      <c r="AP438" s="100" t="str">
        <f t="shared" si="6278"/>
        <v/>
      </c>
      <c r="AQ438" s="100" t="str">
        <f t="shared" si="6228"/>
        <v/>
      </c>
      <c r="AR438" s="100" t="str">
        <f t="shared" si="6279"/>
        <v/>
      </c>
      <c r="AS438" s="100" t="str">
        <f t="shared" si="6229"/>
        <v/>
      </c>
      <c r="AT438" s="100" t="str">
        <f t="shared" si="6280"/>
        <v/>
      </c>
      <c r="AU438" s="100" t="str">
        <f t="shared" si="6230"/>
        <v/>
      </c>
      <c r="AV438" s="100" t="str">
        <f t="shared" si="6281"/>
        <v/>
      </c>
      <c r="AW438" s="100" t="str">
        <f t="shared" si="6231"/>
        <v/>
      </c>
      <c r="AX438" s="100" t="str">
        <f t="shared" si="6282"/>
        <v/>
      </c>
      <c r="AY438" s="100" t="str">
        <f t="shared" si="6232"/>
        <v/>
      </c>
      <c r="AZ438" s="100" t="str">
        <f t="shared" si="6283"/>
        <v/>
      </c>
      <c r="BA438" s="100" t="str">
        <f t="shared" si="6233"/>
        <v/>
      </c>
      <c r="BB438" s="100" t="str">
        <f t="shared" si="6284"/>
        <v/>
      </c>
      <c r="BC438" s="100" t="str">
        <f>IFERROR(INDEX('INPUT INF'!$F$3:$F$601,MATCH($B438,'INPUT INF'!$A$3:$A$601,FALSE)),"")</f>
        <v/>
      </c>
      <c r="BD438" s="100" t="str">
        <f t="shared" si="6392"/>
        <v/>
      </c>
      <c r="BE438" s="100" t="str">
        <f t="shared" si="6285"/>
        <v/>
      </c>
      <c r="BF438" s="100" t="str">
        <f t="shared" si="6286"/>
        <v/>
      </c>
      <c r="BG438" s="115" t="str">
        <f t="shared" si="6287"/>
        <v/>
      </c>
      <c r="BH438" s="176" t="str">
        <f>IF(AND('INPUT INF'!$O$1="X",BG438="PASS"),BF438,IF($BG438="","0",IF('INPUT INF'!$N$67="YES",$BF438,"")))</f>
        <v>0</v>
      </c>
      <c r="BI438" s="115" t="str">
        <f>IF($BG438="","0",IF('INPUT INF'!$N$68="YES",$BF438,""))</f>
        <v>0</v>
      </c>
      <c r="BJ438" s="115" t="str">
        <f>IF($BG438="","0",IF('INPUT INF'!$N$69="YES",$BF438,""))</f>
        <v>0</v>
      </c>
      <c r="BL438" s="118" t="str">
        <f t="shared" si="6363"/>
        <v/>
      </c>
      <c r="BM438" s="118" t="str">
        <f t="shared" si="6364"/>
        <v/>
      </c>
      <c r="BN438" s="118" t="str">
        <f t="shared" si="6365"/>
        <v/>
      </c>
      <c r="BR438" s="118" t="str">
        <f t="shared" si="6369"/>
        <v/>
      </c>
      <c r="BS438" s="118" t="str">
        <f t="shared" si="6370"/>
        <v/>
      </c>
      <c r="BT438" s="118" t="str">
        <f t="shared" si="6371"/>
        <v/>
      </c>
      <c r="BX438" s="118" t="str">
        <f t="shared" si="6375"/>
        <v/>
      </c>
      <c r="BY438" s="118" t="str">
        <f t="shared" si="6376"/>
        <v/>
      </c>
      <c r="BZ438" s="118" t="str">
        <f t="shared" si="6377"/>
        <v/>
      </c>
      <c r="CD438" s="116" t="str">
        <f t="shared" si="6294"/>
        <v/>
      </c>
      <c r="CE438" s="116" t="str">
        <f t="shared" si="6295"/>
        <v/>
      </c>
      <c r="CF438" s="116" t="str">
        <f t="shared" si="6296"/>
        <v/>
      </c>
      <c r="CJ438" s="116" t="str">
        <f t="shared" si="6297"/>
        <v/>
      </c>
      <c r="CK438" s="116" t="str">
        <f t="shared" si="6298"/>
        <v/>
      </c>
      <c r="CL438" s="116" t="str">
        <f t="shared" si="6299"/>
        <v/>
      </c>
      <c r="CP438" s="116" t="str">
        <f t="shared" si="6300"/>
        <v/>
      </c>
      <c r="CQ438" s="116" t="str">
        <f t="shared" si="6301"/>
        <v/>
      </c>
      <c r="CR438" s="116" t="str">
        <f t="shared" si="6302"/>
        <v/>
      </c>
      <c r="DH438" s="115" t="str">
        <f t="shared" si="6381"/>
        <v/>
      </c>
      <c r="DI438" s="115" t="str">
        <f t="shared" si="6382"/>
        <v/>
      </c>
      <c r="DJ438" s="115" t="str">
        <f t="shared" si="6337"/>
        <v/>
      </c>
      <c r="DK438" s="115" t="str">
        <f t="shared" si="6338"/>
        <v/>
      </c>
      <c r="DL438" s="115" t="str">
        <f t="shared" si="6339"/>
        <v/>
      </c>
      <c r="DM438" s="115" t="str">
        <f t="shared" si="6340"/>
        <v/>
      </c>
      <c r="DN438" s="115" t="str">
        <f t="shared" si="6341"/>
        <v/>
      </c>
      <c r="DO438" s="115" t="str">
        <f t="shared" si="6342"/>
        <v/>
      </c>
      <c r="DP438" s="115" t="str">
        <f t="shared" si="6343"/>
        <v/>
      </c>
      <c r="DQ438" s="115" t="str">
        <f t="shared" si="6344"/>
        <v/>
      </c>
      <c r="DR438" s="115" t="str">
        <f t="shared" si="6345"/>
        <v/>
      </c>
      <c r="DS438" s="115" t="str">
        <f t="shared" si="6346"/>
        <v/>
      </c>
      <c r="DT438" s="115" t="str">
        <f t="shared" si="6347"/>
        <v/>
      </c>
      <c r="DU438" s="115" t="str">
        <f t="shared" si="6348"/>
        <v/>
      </c>
      <c r="DV438" s="115" t="str">
        <f t="shared" si="6349"/>
        <v/>
      </c>
      <c r="DW438" s="115" t="str">
        <f t="shared" si="6350"/>
        <v/>
      </c>
      <c r="DX438" s="115" t="str">
        <f t="shared" si="6351"/>
        <v/>
      </c>
      <c r="DY438" s="115" t="str">
        <f t="shared" si="6352"/>
        <v/>
      </c>
      <c r="DZ438" s="115" t="str">
        <f t="shared" si="6353"/>
        <v/>
      </c>
      <c r="EA438" s="115" t="str">
        <f t="shared" si="6354"/>
        <v/>
      </c>
      <c r="EB438" s="115" t="str">
        <f t="shared" si="6355"/>
        <v/>
      </c>
      <c r="EC438" s="115" t="str">
        <f t="shared" si="6356"/>
        <v/>
      </c>
      <c r="ED438" s="115" t="str">
        <f t="shared" si="6357"/>
        <v/>
      </c>
      <c r="EE438" s="115" t="str">
        <f t="shared" si="6358"/>
        <v/>
      </c>
      <c r="EF438" s="115" t="str">
        <f t="shared" si="6359"/>
        <v/>
      </c>
      <c r="EG438" s="115" t="str">
        <f t="shared" si="6304"/>
        <v/>
      </c>
      <c r="EH438" s="115" t="str">
        <f t="shared" si="6305"/>
        <v/>
      </c>
      <c r="EI438" s="115" t="str">
        <f t="shared" si="6306"/>
        <v/>
      </c>
      <c r="EJ438" s="115" t="str">
        <f t="shared" si="6307"/>
        <v/>
      </c>
      <c r="EK438" s="115" t="str">
        <f t="shared" si="6308"/>
        <v/>
      </c>
      <c r="EL438" s="115" t="str">
        <f t="shared" si="6309"/>
        <v/>
      </c>
      <c r="EM438" s="115" t="str">
        <f t="shared" si="6310"/>
        <v/>
      </c>
      <c r="EN438" s="115" t="str">
        <f t="shared" si="6311"/>
        <v/>
      </c>
      <c r="EO438" s="115" t="str">
        <f t="shared" si="6312"/>
        <v/>
      </c>
      <c r="EP438" s="115" t="str">
        <f t="shared" si="6313"/>
        <v/>
      </c>
      <c r="EQ438" s="115" t="str">
        <f t="shared" si="6314"/>
        <v/>
      </c>
      <c r="ER438" s="115" t="str">
        <f t="shared" si="6315"/>
        <v/>
      </c>
      <c r="ES438" s="115" t="str">
        <f t="shared" si="6316"/>
        <v/>
      </c>
      <c r="ET438" s="115" t="str">
        <f t="shared" si="6317"/>
        <v/>
      </c>
      <c r="EU438" s="115" t="str">
        <f t="shared" si="6318"/>
        <v/>
      </c>
      <c r="EV438" s="115" t="str">
        <f t="shared" si="6319"/>
        <v/>
      </c>
      <c r="EW438" s="115" t="str">
        <f t="shared" si="6320"/>
        <v/>
      </c>
      <c r="EX438" s="115" t="str">
        <f t="shared" si="6321"/>
        <v/>
      </c>
      <c r="EY438" s="115" t="str">
        <f t="shared" si="6322"/>
        <v/>
      </c>
      <c r="EZ438" s="115" t="str">
        <f t="shared" si="6323"/>
        <v/>
      </c>
      <c r="FA438" s="115" t="str">
        <f t="shared" si="6324"/>
        <v/>
      </c>
      <c r="FB438" s="115" t="str">
        <f t="shared" si="6325"/>
        <v/>
      </c>
      <c r="FC438" s="115" t="str">
        <f t="shared" si="6326"/>
        <v/>
      </c>
      <c r="FD438" s="115" t="str">
        <f t="shared" si="6327"/>
        <v/>
      </c>
      <c r="FE438" s="115" t="str">
        <f t="shared" si="6328"/>
        <v/>
      </c>
      <c r="FF438" s="115">
        <f t="shared" si="6390"/>
        <v>302</v>
      </c>
      <c r="FG438" s="115" t="str">
        <f t="shared" si="6399"/>
        <v/>
      </c>
      <c r="FH438" s="115" t="str">
        <f t="shared" si="6391"/>
        <v/>
      </c>
      <c r="FI438" s="115" t="str">
        <f t="shared" si="6383"/>
        <v/>
      </c>
      <c r="FJ438" s="115" t="str">
        <f t="shared" si="6384"/>
        <v/>
      </c>
      <c r="FK438" s="120" t="str">
        <f t="shared" si="6385"/>
        <v/>
      </c>
      <c r="FL438" s="121" t="str">
        <f t="shared" si="6360"/>
        <v/>
      </c>
      <c r="FM438" s="122" t="str">
        <f t="shared" si="6386"/>
        <v/>
      </c>
      <c r="FN438" s="121" t="str">
        <f t="shared" si="6387"/>
        <v/>
      </c>
      <c r="FO438" s="122" t="str">
        <f t="shared" si="6388"/>
        <v/>
      </c>
      <c r="FP438" s="122" t="str">
        <f t="shared" si="6389"/>
        <v/>
      </c>
      <c r="HA438" s="135"/>
      <c r="HB438" s="135"/>
      <c r="HC438" s="135"/>
      <c r="HD438" s="135"/>
      <c r="HE438" s="135"/>
    </row>
    <row r="439" spans="1:213" ht="15" customHeight="1" x14ac:dyDescent="0.25">
      <c r="A439" s="115">
        <v>437</v>
      </c>
      <c r="B439" s="176" t="str">
        <f t="shared" si="6361"/>
        <v/>
      </c>
      <c r="C439" s="115" t="s">
        <v>71</v>
      </c>
      <c r="D439" s="100" t="str">
        <f t="shared" si="6362"/>
        <v>A</v>
      </c>
      <c r="E439" s="100" t="str">
        <f t="shared" si="6259"/>
        <v/>
      </c>
      <c r="F439" s="100" t="str">
        <f t="shared" si="6260"/>
        <v/>
      </c>
      <c r="G439" s="100" t="str">
        <f t="shared" si="6210"/>
        <v/>
      </c>
      <c r="H439" s="100" t="str">
        <f t="shared" si="6261"/>
        <v/>
      </c>
      <c r="I439" s="100" t="str">
        <f t="shared" si="6211"/>
        <v/>
      </c>
      <c r="J439" s="100" t="str">
        <f t="shared" si="6262"/>
        <v/>
      </c>
      <c r="K439" s="100" t="str">
        <f t="shared" si="6212"/>
        <v/>
      </c>
      <c r="L439" s="100" t="str">
        <f t="shared" si="6263"/>
        <v/>
      </c>
      <c r="M439" s="100" t="str">
        <f t="shared" si="6213"/>
        <v/>
      </c>
      <c r="N439" s="100" t="str">
        <f t="shared" si="6264"/>
        <v/>
      </c>
      <c r="O439" s="100" t="str">
        <f t="shared" si="6214"/>
        <v/>
      </c>
      <c r="P439" s="100" t="str">
        <f t="shared" si="6265"/>
        <v/>
      </c>
      <c r="Q439" s="100" t="str">
        <f t="shared" si="6215"/>
        <v/>
      </c>
      <c r="R439" s="100" t="str">
        <f t="shared" si="6266"/>
        <v/>
      </c>
      <c r="S439" s="100" t="str">
        <f t="shared" si="6216"/>
        <v/>
      </c>
      <c r="T439" s="100" t="str">
        <f t="shared" si="6267"/>
        <v/>
      </c>
      <c r="U439" s="100" t="str">
        <f t="shared" si="6217"/>
        <v/>
      </c>
      <c r="V439" s="100" t="str">
        <f t="shared" si="6268"/>
        <v/>
      </c>
      <c r="W439" s="100" t="str">
        <f t="shared" si="6218"/>
        <v/>
      </c>
      <c r="X439" s="100" t="str">
        <f t="shared" si="6269"/>
        <v/>
      </c>
      <c r="Y439" s="100" t="str">
        <f t="shared" si="6219"/>
        <v/>
      </c>
      <c r="Z439" s="100" t="str">
        <f t="shared" si="6270"/>
        <v/>
      </c>
      <c r="AA439" s="100" t="str">
        <f t="shared" si="6220"/>
        <v/>
      </c>
      <c r="AB439" s="100" t="str">
        <f t="shared" si="6271"/>
        <v/>
      </c>
      <c r="AC439" s="100" t="str">
        <f t="shared" si="6221"/>
        <v/>
      </c>
      <c r="AD439" s="100" t="str">
        <f t="shared" si="6272"/>
        <v/>
      </c>
      <c r="AE439" s="100" t="str">
        <f t="shared" si="6222"/>
        <v/>
      </c>
      <c r="AF439" s="100" t="str">
        <f t="shared" si="6273"/>
        <v/>
      </c>
      <c r="AG439" s="100" t="str">
        <f t="shared" si="6223"/>
        <v/>
      </c>
      <c r="AH439" s="100" t="str">
        <f t="shared" si="6274"/>
        <v/>
      </c>
      <c r="AI439" s="100" t="str">
        <f t="shared" si="6224"/>
        <v/>
      </c>
      <c r="AJ439" s="100" t="str">
        <f t="shared" si="6275"/>
        <v/>
      </c>
      <c r="AK439" s="100" t="str">
        <f t="shared" si="6225"/>
        <v/>
      </c>
      <c r="AL439" s="100" t="str">
        <f t="shared" si="6276"/>
        <v/>
      </c>
      <c r="AM439" s="100" t="str">
        <f t="shared" si="6226"/>
        <v/>
      </c>
      <c r="AN439" s="100" t="str">
        <f t="shared" si="6277"/>
        <v/>
      </c>
      <c r="AO439" s="100" t="str">
        <f t="shared" si="6227"/>
        <v/>
      </c>
      <c r="AP439" s="100" t="str">
        <f t="shared" si="6278"/>
        <v/>
      </c>
      <c r="AQ439" s="100" t="str">
        <f t="shared" si="6228"/>
        <v/>
      </c>
      <c r="AR439" s="100" t="str">
        <f t="shared" si="6279"/>
        <v/>
      </c>
      <c r="AS439" s="100" t="str">
        <f t="shared" si="6229"/>
        <v/>
      </c>
      <c r="AT439" s="100" t="str">
        <f t="shared" si="6280"/>
        <v/>
      </c>
      <c r="AU439" s="100" t="str">
        <f t="shared" si="6230"/>
        <v/>
      </c>
      <c r="AV439" s="100" t="str">
        <f t="shared" si="6281"/>
        <v/>
      </c>
      <c r="AW439" s="100" t="str">
        <f t="shared" si="6231"/>
        <v/>
      </c>
      <c r="AX439" s="100" t="str">
        <f t="shared" si="6282"/>
        <v/>
      </c>
      <c r="AY439" s="100" t="str">
        <f t="shared" si="6232"/>
        <v/>
      </c>
      <c r="AZ439" s="100" t="str">
        <f t="shared" si="6283"/>
        <v/>
      </c>
      <c r="BA439" s="100" t="str">
        <f t="shared" si="6233"/>
        <v/>
      </c>
      <c r="BB439" s="100" t="str">
        <f t="shared" si="6284"/>
        <v/>
      </c>
      <c r="BC439" s="100" t="str">
        <f>IFERROR(INDEX('INPUT INF'!$F$3:$F$601,MATCH($B439,'INPUT INF'!$A$3:$A$601,FALSE)),"")</f>
        <v/>
      </c>
      <c r="BD439" s="100" t="str">
        <f t="shared" si="6392"/>
        <v/>
      </c>
      <c r="BE439" s="100" t="str">
        <f t="shared" si="6285"/>
        <v/>
      </c>
      <c r="BF439" s="100" t="str">
        <f t="shared" si="6286"/>
        <v/>
      </c>
      <c r="BG439" s="115" t="str">
        <f t="shared" si="6287"/>
        <v/>
      </c>
      <c r="BH439" s="176" t="str">
        <f>IF(AND('INPUT INF'!$O$1="X",BG439="PASS"),BF439,IF($BG439="","0",IF('INPUT INF'!$N$67="YES",$BF439,"")))</f>
        <v>0</v>
      </c>
      <c r="BI439" s="115" t="str">
        <f>IF($BG439="","0",IF('INPUT INF'!$N$68="YES",$BF439,""))</f>
        <v>0</v>
      </c>
      <c r="BJ439" s="115" t="str">
        <f>IF($BG439="","0",IF('INPUT INF'!$N$69="YES",$BF439,""))</f>
        <v>0</v>
      </c>
      <c r="BL439" s="118" t="str">
        <f t="shared" si="6363"/>
        <v/>
      </c>
      <c r="BM439" s="118" t="str">
        <f t="shared" si="6364"/>
        <v/>
      </c>
      <c r="BN439" s="118" t="str">
        <f t="shared" si="6365"/>
        <v/>
      </c>
      <c r="BR439" s="118" t="str">
        <f t="shared" si="6369"/>
        <v/>
      </c>
      <c r="BS439" s="118" t="str">
        <f t="shared" si="6370"/>
        <v/>
      </c>
      <c r="BT439" s="118" t="str">
        <f t="shared" si="6371"/>
        <v/>
      </c>
      <c r="BX439" s="118" t="str">
        <f t="shared" si="6375"/>
        <v/>
      </c>
      <c r="BY439" s="118" t="str">
        <f t="shared" si="6376"/>
        <v/>
      </c>
      <c r="BZ439" s="118" t="str">
        <f t="shared" si="6377"/>
        <v/>
      </c>
      <c r="CD439" s="116" t="str">
        <f t="shared" si="6294"/>
        <v/>
      </c>
      <c r="CE439" s="116" t="str">
        <f t="shared" si="6295"/>
        <v/>
      </c>
      <c r="CF439" s="116" t="str">
        <f t="shared" si="6296"/>
        <v/>
      </c>
      <c r="CJ439" s="116" t="str">
        <f t="shared" si="6297"/>
        <v/>
      </c>
      <c r="CK439" s="116" t="str">
        <f t="shared" si="6298"/>
        <v/>
      </c>
      <c r="CL439" s="116" t="str">
        <f t="shared" si="6299"/>
        <v/>
      </c>
      <c r="CP439" s="116" t="str">
        <f t="shared" si="6300"/>
        <v/>
      </c>
      <c r="CQ439" s="116" t="str">
        <f t="shared" si="6301"/>
        <v/>
      </c>
      <c r="CR439" s="116" t="str">
        <f t="shared" si="6302"/>
        <v/>
      </c>
      <c r="DH439" s="115" t="str">
        <f t="shared" si="6381"/>
        <v/>
      </c>
      <c r="DI439" s="115" t="str">
        <f t="shared" si="6382"/>
        <v/>
      </c>
      <c r="DJ439" s="115" t="str">
        <f t="shared" si="6337"/>
        <v/>
      </c>
      <c r="DK439" s="115" t="str">
        <f t="shared" si="6338"/>
        <v/>
      </c>
      <c r="DL439" s="115" t="str">
        <f t="shared" si="6339"/>
        <v/>
      </c>
      <c r="DM439" s="115" t="str">
        <f t="shared" si="6340"/>
        <v/>
      </c>
      <c r="DN439" s="115" t="str">
        <f t="shared" si="6341"/>
        <v/>
      </c>
      <c r="DO439" s="115" t="str">
        <f t="shared" si="6342"/>
        <v/>
      </c>
      <c r="DP439" s="115" t="str">
        <f t="shared" si="6343"/>
        <v/>
      </c>
      <c r="DQ439" s="115" t="str">
        <f t="shared" si="6344"/>
        <v/>
      </c>
      <c r="DR439" s="115" t="str">
        <f t="shared" si="6345"/>
        <v/>
      </c>
      <c r="DS439" s="115" t="str">
        <f t="shared" si="6346"/>
        <v/>
      </c>
      <c r="DT439" s="115" t="str">
        <f t="shared" si="6347"/>
        <v/>
      </c>
      <c r="DU439" s="115" t="str">
        <f t="shared" si="6348"/>
        <v/>
      </c>
      <c r="DV439" s="115" t="str">
        <f t="shared" si="6349"/>
        <v/>
      </c>
      <c r="DW439" s="115" t="str">
        <f t="shared" si="6350"/>
        <v/>
      </c>
      <c r="DX439" s="115" t="str">
        <f t="shared" si="6351"/>
        <v/>
      </c>
      <c r="DY439" s="115" t="str">
        <f t="shared" si="6352"/>
        <v/>
      </c>
      <c r="DZ439" s="115" t="str">
        <f t="shared" si="6353"/>
        <v/>
      </c>
      <c r="EA439" s="115" t="str">
        <f t="shared" si="6354"/>
        <v/>
      </c>
      <c r="EB439" s="115" t="str">
        <f t="shared" si="6355"/>
        <v/>
      </c>
      <c r="EC439" s="115" t="str">
        <f t="shared" si="6356"/>
        <v/>
      </c>
      <c r="ED439" s="115" t="str">
        <f t="shared" si="6357"/>
        <v/>
      </c>
      <c r="EE439" s="115" t="str">
        <f t="shared" si="6358"/>
        <v/>
      </c>
      <c r="EF439" s="115" t="str">
        <f t="shared" si="6359"/>
        <v/>
      </c>
      <c r="EG439" s="115" t="str">
        <f t="shared" si="6304"/>
        <v/>
      </c>
      <c r="EH439" s="115" t="str">
        <f t="shared" si="6305"/>
        <v/>
      </c>
      <c r="EI439" s="115" t="str">
        <f t="shared" si="6306"/>
        <v/>
      </c>
      <c r="EJ439" s="115" t="str">
        <f t="shared" si="6307"/>
        <v/>
      </c>
      <c r="EK439" s="115" t="str">
        <f t="shared" si="6308"/>
        <v/>
      </c>
      <c r="EL439" s="115" t="str">
        <f t="shared" si="6309"/>
        <v/>
      </c>
      <c r="EM439" s="115" t="str">
        <f t="shared" si="6310"/>
        <v/>
      </c>
      <c r="EN439" s="115" t="str">
        <f t="shared" si="6311"/>
        <v/>
      </c>
      <c r="EO439" s="115" t="str">
        <f t="shared" si="6312"/>
        <v/>
      </c>
      <c r="EP439" s="115" t="str">
        <f t="shared" si="6313"/>
        <v/>
      </c>
      <c r="EQ439" s="115" t="str">
        <f t="shared" si="6314"/>
        <v/>
      </c>
      <c r="ER439" s="115" t="str">
        <f t="shared" si="6315"/>
        <v/>
      </c>
      <c r="ES439" s="115" t="str">
        <f t="shared" si="6316"/>
        <v/>
      </c>
      <c r="ET439" s="115" t="str">
        <f t="shared" si="6317"/>
        <v/>
      </c>
      <c r="EU439" s="115" t="str">
        <f t="shared" si="6318"/>
        <v/>
      </c>
      <c r="EV439" s="115" t="str">
        <f t="shared" si="6319"/>
        <v/>
      </c>
      <c r="EW439" s="115" t="str">
        <f t="shared" si="6320"/>
        <v/>
      </c>
      <c r="EX439" s="115" t="str">
        <f t="shared" si="6321"/>
        <v/>
      </c>
      <c r="EY439" s="115" t="str">
        <f t="shared" si="6322"/>
        <v/>
      </c>
      <c r="EZ439" s="115" t="str">
        <f t="shared" si="6323"/>
        <v/>
      </c>
      <c r="FA439" s="115" t="str">
        <f t="shared" si="6324"/>
        <v/>
      </c>
      <c r="FB439" s="115" t="str">
        <f t="shared" si="6325"/>
        <v/>
      </c>
      <c r="FC439" s="115" t="str">
        <f t="shared" si="6326"/>
        <v/>
      </c>
      <c r="FD439" s="115" t="str">
        <f t="shared" si="6327"/>
        <v/>
      </c>
      <c r="FE439" s="115" t="str">
        <f t="shared" si="6328"/>
        <v/>
      </c>
      <c r="FF439" s="115">
        <f t="shared" si="6390"/>
        <v>302</v>
      </c>
      <c r="FG439" s="115" t="str">
        <f t="shared" si="6399"/>
        <v/>
      </c>
      <c r="FH439" s="115" t="str">
        <f t="shared" si="6391"/>
        <v/>
      </c>
      <c r="FI439" s="115" t="str">
        <f t="shared" si="6383"/>
        <v/>
      </c>
      <c r="FJ439" s="115" t="str">
        <f t="shared" si="6384"/>
        <v/>
      </c>
      <c r="FK439" s="120" t="str">
        <f t="shared" si="6385"/>
        <v/>
      </c>
      <c r="FL439" s="121" t="str">
        <f t="shared" si="6360"/>
        <v/>
      </c>
      <c r="FM439" s="122" t="str">
        <f t="shared" si="6386"/>
        <v/>
      </c>
      <c r="FN439" s="121" t="str">
        <f t="shared" si="6387"/>
        <v/>
      </c>
      <c r="FO439" s="122" t="str">
        <f t="shared" si="6388"/>
        <v/>
      </c>
      <c r="FP439" s="122" t="str">
        <f t="shared" si="6389"/>
        <v/>
      </c>
      <c r="HA439" s="135"/>
      <c r="HB439" s="135"/>
      <c r="HC439" s="135"/>
      <c r="HD439" s="135"/>
      <c r="HE439" s="135"/>
    </row>
    <row r="440" spans="1:213" ht="15" customHeight="1" x14ac:dyDescent="0.25">
      <c r="A440" s="115">
        <v>438</v>
      </c>
      <c r="B440" s="176" t="str">
        <f t="shared" si="6361"/>
        <v/>
      </c>
      <c r="C440" s="115" t="s">
        <v>71</v>
      </c>
      <c r="D440" s="100" t="str">
        <f t="shared" si="6362"/>
        <v>A</v>
      </c>
      <c r="E440" s="100" t="str">
        <f t="shared" si="6259"/>
        <v/>
      </c>
      <c r="F440" s="100" t="str">
        <f t="shared" si="6260"/>
        <v/>
      </c>
      <c r="G440" s="100" t="str">
        <f t="shared" si="6210"/>
        <v/>
      </c>
      <c r="H440" s="100" t="str">
        <f t="shared" si="6261"/>
        <v/>
      </c>
      <c r="I440" s="100" t="str">
        <f t="shared" si="6211"/>
        <v/>
      </c>
      <c r="J440" s="100" t="str">
        <f t="shared" si="6262"/>
        <v/>
      </c>
      <c r="K440" s="100" t="str">
        <f t="shared" si="6212"/>
        <v/>
      </c>
      <c r="L440" s="100" t="str">
        <f t="shared" si="6263"/>
        <v/>
      </c>
      <c r="M440" s="100" t="str">
        <f t="shared" si="6213"/>
        <v/>
      </c>
      <c r="N440" s="100" t="str">
        <f t="shared" si="6264"/>
        <v/>
      </c>
      <c r="O440" s="100" t="str">
        <f t="shared" si="6214"/>
        <v/>
      </c>
      <c r="P440" s="100" t="str">
        <f t="shared" si="6265"/>
        <v/>
      </c>
      <c r="Q440" s="100" t="str">
        <f t="shared" si="6215"/>
        <v/>
      </c>
      <c r="R440" s="100" t="str">
        <f t="shared" si="6266"/>
        <v/>
      </c>
      <c r="S440" s="100" t="str">
        <f t="shared" si="6216"/>
        <v/>
      </c>
      <c r="T440" s="100" t="str">
        <f t="shared" si="6267"/>
        <v/>
      </c>
      <c r="U440" s="100" t="str">
        <f t="shared" si="6217"/>
        <v/>
      </c>
      <c r="V440" s="100" t="str">
        <f t="shared" si="6268"/>
        <v/>
      </c>
      <c r="W440" s="100" t="str">
        <f t="shared" si="6218"/>
        <v/>
      </c>
      <c r="X440" s="100" t="str">
        <f t="shared" si="6269"/>
        <v/>
      </c>
      <c r="Y440" s="100" t="str">
        <f t="shared" si="6219"/>
        <v/>
      </c>
      <c r="Z440" s="100" t="str">
        <f t="shared" si="6270"/>
        <v/>
      </c>
      <c r="AA440" s="100" t="str">
        <f t="shared" si="6220"/>
        <v/>
      </c>
      <c r="AB440" s="100" t="str">
        <f t="shared" si="6271"/>
        <v/>
      </c>
      <c r="AC440" s="100" t="str">
        <f t="shared" si="6221"/>
        <v/>
      </c>
      <c r="AD440" s="100" t="str">
        <f t="shared" si="6272"/>
        <v/>
      </c>
      <c r="AE440" s="100" t="str">
        <f t="shared" si="6222"/>
        <v/>
      </c>
      <c r="AF440" s="100" t="str">
        <f t="shared" si="6273"/>
        <v/>
      </c>
      <c r="AG440" s="100" t="str">
        <f t="shared" si="6223"/>
        <v/>
      </c>
      <c r="AH440" s="100" t="str">
        <f t="shared" si="6274"/>
        <v/>
      </c>
      <c r="AI440" s="100" t="str">
        <f t="shared" si="6224"/>
        <v/>
      </c>
      <c r="AJ440" s="100" t="str">
        <f t="shared" si="6275"/>
        <v/>
      </c>
      <c r="AK440" s="100" t="str">
        <f t="shared" si="6225"/>
        <v/>
      </c>
      <c r="AL440" s="100" t="str">
        <f t="shared" si="6276"/>
        <v/>
      </c>
      <c r="AM440" s="100" t="str">
        <f t="shared" si="6226"/>
        <v/>
      </c>
      <c r="AN440" s="100" t="str">
        <f t="shared" si="6277"/>
        <v/>
      </c>
      <c r="AO440" s="100" t="str">
        <f t="shared" si="6227"/>
        <v/>
      </c>
      <c r="AP440" s="100" t="str">
        <f t="shared" si="6278"/>
        <v/>
      </c>
      <c r="AQ440" s="100" t="str">
        <f t="shared" si="6228"/>
        <v/>
      </c>
      <c r="AR440" s="100" t="str">
        <f t="shared" si="6279"/>
        <v/>
      </c>
      <c r="AS440" s="100" t="str">
        <f t="shared" si="6229"/>
        <v/>
      </c>
      <c r="AT440" s="100" t="str">
        <f t="shared" si="6280"/>
        <v/>
      </c>
      <c r="AU440" s="100" t="str">
        <f t="shared" si="6230"/>
        <v/>
      </c>
      <c r="AV440" s="100" t="str">
        <f t="shared" si="6281"/>
        <v/>
      </c>
      <c r="AW440" s="100" t="str">
        <f t="shared" si="6231"/>
        <v/>
      </c>
      <c r="AX440" s="100" t="str">
        <f t="shared" si="6282"/>
        <v/>
      </c>
      <c r="AY440" s="100" t="str">
        <f t="shared" si="6232"/>
        <v/>
      </c>
      <c r="AZ440" s="100" t="str">
        <f t="shared" si="6283"/>
        <v/>
      </c>
      <c r="BA440" s="100" t="str">
        <f t="shared" si="6233"/>
        <v/>
      </c>
      <c r="BB440" s="100" t="str">
        <f t="shared" si="6284"/>
        <v/>
      </c>
      <c r="BC440" s="100" t="str">
        <f>IFERROR(INDEX('INPUT INF'!$F$3:$F$601,MATCH($B440,'INPUT INF'!$A$3:$A$601,FALSE)),"")</f>
        <v/>
      </c>
      <c r="BD440" s="100" t="str">
        <f t="shared" si="6392"/>
        <v/>
      </c>
      <c r="BE440" s="100" t="str">
        <f t="shared" si="6285"/>
        <v/>
      </c>
      <c r="BF440" s="100" t="str">
        <f t="shared" si="6286"/>
        <v/>
      </c>
      <c r="BG440" s="115" t="str">
        <f t="shared" si="6287"/>
        <v/>
      </c>
      <c r="BH440" s="176" t="str">
        <f>IF(AND('INPUT INF'!$O$1="X",BG440="PASS"),BF440,IF($BG440="","0",IF('INPUT INF'!$N$67="YES",$BF440,"")))</f>
        <v>0</v>
      </c>
      <c r="BI440" s="115" t="str">
        <f>IF($BG440="","0",IF('INPUT INF'!$N$68="YES",$BF440,""))</f>
        <v>0</v>
      </c>
      <c r="BJ440" s="115" t="str">
        <f>IF($BG440="","0",IF('INPUT INF'!$N$69="YES",$BF440,""))</f>
        <v>0</v>
      </c>
      <c r="BL440" s="118" t="str">
        <f t="shared" si="6363"/>
        <v/>
      </c>
      <c r="BM440" s="118" t="str">
        <f t="shared" si="6364"/>
        <v/>
      </c>
      <c r="BN440" s="118" t="str">
        <f t="shared" si="6365"/>
        <v/>
      </c>
      <c r="BR440" s="118" t="str">
        <f t="shared" si="6369"/>
        <v/>
      </c>
      <c r="BS440" s="118" t="str">
        <f t="shared" si="6370"/>
        <v/>
      </c>
      <c r="BT440" s="118" t="str">
        <f t="shared" si="6371"/>
        <v/>
      </c>
      <c r="BX440" s="118" t="str">
        <f t="shared" si="6375"/>
        <v/>
      </c>
      <c r="BY440" s="118" t="str">
        <f t="shared" si="6376"/>
        <v/>
      </c>
      <c r="BZ440" s="118" t="str">
        <f t="shared" si="6377"/>
        <v/>
      </c>
      <c r="CD440" s="116" t="str">
        <f t="shared" si="6294"/>
        <v/>
      </c>
      <c r="CE440" s="116" t="str">
        <f t="shared" si="6295"/>
        <v/>
      </c>
      <c r="CF440" s="116" t="str">
        <f t="shared" si="6296"/>
        <v/>
      </c>
      <c r="CJ440" s="116" t="str">
        <f t="shared" si="6297"/>
        <v/>
      </c>
      <c r="CK440" s="116" t="str">
        <f t="shared" si="6298"/>
        <v/>
      </c>
      <c r="CL440" s="116" t="str">
        <f t="shared" si="6299"/>
        <v/>
      </c>
      <c r="CP440" s="116" t="str">
        <f t="shared" si="6300"/>
        <v/>
      </c>
      <c r="CQ440" s="116" t="str">
        <f t="shared" si="6301"/>
        <v/>
      </c>
      <c r="CR440" s="116" t="str">
        <f t="shared" si="6302"/>
        <v/>
      </c>
      <c r="DH440" s="115" t="str">
        <f t="shared" si="6381"/>
        <v/>
      </c>
      <c r="DI440" s="115" t="str">
        <f t="shared" si="6382"/>
        <v/>
      </c>
      <c r="DJ440" s="115" t="str">
        <f t="shared" si="6337"/>
        <v/>
      </c>
      <c r="DK440" s="115" t="str">
        <f t="shared" si="6338"/>
        <v/>
      </c>
      <c r="DL440" s="115" t="str">
        <f t="shared" si="6339"/>
        <v/>
      </c>
      <c r="DM440" s="115" t="str">
        <f t="shared" si="6340"/>
        <v/>
      </c>
      <c r="DN440" s="115" t="str">
        <f t="shared" si="6341"/>
        <v/>
      </c>
      <c r="DO440" s="115" t="str">
        <f t="shared" si="6342"/>
        <v/>
      </c>
      <c r="DP440" s="115" t="str">
        <f t="shared" si="6343"/>
        <v/>
      </c>
      <c r="DQ440" s="115" t="str">
        <f t="shared" si="6344"/>
        <v/>
      </c>
      <c r="DR440" s="115" t="str">
        <f t="shared" si="6345"/>
        <v/>
      </c>
      <c r="DS440" s="115" t="str">
        <f t="shared" si="6346"/>
        <v/>
      </c>
      <c r="DT440" s="115" t="str">
        <f t="shared" si="6347"/>
        <v/>
      </c>
      <c r="DU440" s="115" t="str">
        <f t="shared" si="6348"/>
        <v/>
      </c>
      <c r="DV440" s="115" t="str">
        <f t="shared" si="6349"/>
        <v/>
      </c>
      <c r="DW440" s="115" t="str">
        <f t="shared" si="6350"/>
        <v/>
      </c>
      <c r="DX440" s="115" t="str">
        <f t="shared" si="6351"/>
        <v/>
      </c>
      <c r="DY440" s="115" t="str">
        <f t="shared" si="6352"/>
        <v/>
      </c>
      <c r="DZ440" s="115" t="str">
        <f t="shared" si="6353"/>
        <v/>
      </c>
      <c r="EA440" s="115" t="str">
        <f t="shared" si="6354"/>
        <v/>
      </c>
      <c r="EB440" s="115" t="str">
        <f t="shared" si="6355"/>
        <v/>
      </c>
      <c r="EC440" s="115" t="str">
        <f t="shared" si="6356"/>
        <v/>
      </c>
      <c r="ED440" s="115" t="str">
        <f t="shared" si="6357"/>
        <v/>
      </c>
      <c r="EE440" s="115" t="str">
        <f t="shared" si="6358"/>
        <v/>
      </c>
      <c r="EF440" s="115" t="str">
        <f t="shared" si="6359"/>
        <v/>
      </c>
      <c r="EG440" s="115" t="str">
        <f t="shared" si="6304"/>
        <v/>
      </c>
      <c r="EH440" s="115" t="str">
        <f t="shared" si="6305"/>
        <v/>
      </c>
      <c r="EI440" s="115" t="str">
        <f t="shared" si="6306"/>
        <v/>
      </c>
      <c r="EJ440" s="115" t="str">
        <f t="shared" si="6307"/>
        <v/>
      </c>
      <c r="EK440" s="115" t="str">
        <f t="shared" si="6308"/>
        <v/>
      </c>
      <c r="EL440" s="115" t="str">
        <f t="shared" si="6309"/>
        <v/>
      </c>
      <c r="EM440" s="115" t="str">
        <f t="shared" si="6310"/>
        <v/>
      </c>
      <c r="EN440" s="115" t="str">
        <f t="shared" si="6311"/>
        <v/>
      </c>
      <c r="EO440" s="115" t="str">
        <f t="shared" si="6312"/>
        <v/>
      </c>
      <c r="EP440" s="115" t="str">
        <f t="shared" si="6313"/>
        <v/>
      </c>
      <c r="EQ440" s="115" t="str">
        <f t="shared" si="6314"/>
        <v/>
      </c>
      <c r="ER440" s="115" t="str">
        <f t="shared" si="6315"/>
        <v/>
      </c>
      <c r="ES440" s="115" t="str">
        <f t="shared" si="6316"/>
        <v/>
      </c>
      <c r="ET440" s="115" t="str">
        <f t="shared" si="6317"/>
        <v/>
      </c>
      <c r="EU440" s="115" t="str">
        <f t="shared" si="6318"/>
        <v/>
      </c>
      <c r="EV440" s="115" t="str">
        <f t="shared" si="6319"/>
        <v/>
      </c>
      <c r="EW440" s="115" t="str">
        <f t="shared" si="6320"/>
        <v/>
      </c>
      <c r="EX440" s="115" t="str">
        <f t="shared" si="6321"/>
        <v/>
      </c>
      <c r="EY440" s="115" t="str">
        <f t="shared" si="6322"/>
        <v/>
      </c>
      <c r="EZ440" s="115" t="str">
        <f t="shared" si="6323"/>
        <v/>
      </c>
      <c r="FA440" s="115" t="str">
        <f t="shared" si="6324"/>
        <v/>
      </c>
      <c r="FB440" s="115" t="str">
        <f t="shared" si="6325"/>
        <v/>
      </c>
      <c r="FC440" s="115" t="str">
        <f t="shared" si="6326"/>
        <v/>
      </c>
      <c r="FD440" s="115" t="str">
        <f t="shared" si="6327"/>
        <v/>
      </c>
      <c r="FE440" s="115" t="str">
        <f t="shared" si="6328"/>
        <v/>
      </c>
      <c r="FF440" s="115">
        <f t="shared" si="6390"/>
        <v>302</v>
      </c>
      <c r="FG440" s="115" t="str">
        <f t="shared" si="6399"/>
        <v/>
      </c>
      <c r="FH440" s="115" t="str">
        <f t="shared" si="6391"/>
        <v/>
      </c>
      <c r="FI440" s="115" t="str">
        <f t="shared" si="6383"/>
        <v/>
      </c>
      <c r="FJ440" s="115" t="str">
        <f t="shared" si="6384"/>
        <v/>
      </c>
      <c r="FK440" s="120" t="str">
        <f t="shared" si="6385"/>
        <v/>
      </c>
      <c r="FL440" s="121" t="str">
        <f t="shared" si="6360"/>
        <v/>
      </c>
      <c r="FM440" s="122" t="str">
        <f t="shared" si="6386"/>
        <v/>
      </c>
      <c r="FN440" s="121" t="str">
        <f t="shared" si="6387"/>
        <v/>
      </c>
      <c r="FO440" s="122" t="str">
        <f t="shared" si="6388"/>
        <v/>
      </c>
      <c r="FP440" s="122" t="str">
        <f t="shared" si="6389"/>
        <v/>
      </c>
    </row>
    <row r="441" spans="1:213" ht="15" customHeight="1" x14ac:dyDescent="0.25">
      <c r="A441" s="115">
        <v>439</v>
      </c>
      <c r="B441" s="176" t="str">
        <f t="shared" si="6361"/>
        <v/>
      </c>
      <c r="C441" s="115" t="s">
        <v>71</v>
      </c>
      <c r="D441" s="100" t="str">
        <f t="shared" si="6362"/>
        <v>A</v>
      </c>
      <c r="E441" s="100" t="str">
        <f t="shared" si="6259"/>
        <v/>
      </c>
      <c r="F441" s="100" t="str">
        <f t="shared" si="6260"/>
        <v/>
      </c>
      <c r="G441" s="100" t="str">
        <f t="shared" si="6210"/>
        <v/>
      </c>
      <c r="H441" s="100" t="str">
        <f t="shared" si="6261"/>
        <v/>
      </c>
      <c r="I441" s="100" t="str">
        <f t="shared" si="6211"/>
        <v/>
      </c>
      <c r="J441" s="100" t="str">
        <f t="shared" si="6262"/>
        <v/>
      </c>
      <c r="K441" s="100" t="str">
        <f t="shared" si="6212"/>
        <v/>
      </c>
      <c r="L441" s="100" t="str">
        <f t="shared" si="6263"/>
        <v/>
      </c>
      <c r="M441" s="100" t="str">
        <f t="shared" si="6213"/>
        <v/>
      </c>
      <c r="N441" s="100" t="str">
        <f t="shared" si="6264"/>
        <v/>
      </c>
      <c r="O441" s="100" t="str">
        <f t="shared" si="6214"/>
        <v/>
      </c>
      <c r="P441" s="100" t="str">
        <f t="shared" si="6265"/>
        <v/>
      </c>
      <c r="Q441" s="100" t="str">
        <f t="shared" si="6215"/>
        <v/>
      </c>
      <c r="R441" s="100" t="str">
        <f t="shared" si="6266"/>
        <v/>
      </c>
      <c r="S441" s="100" t="str">
        <f t="shared" si="6216"/>
        <v/>
      </c>
      <c r="T441" s="100" t="str">
        <f t="shared" si="6267"/>
        <v/>
      </c>
      <c r="U441" s="100" t="str">
        <f t="shared" si="6217"/>
        <v/>
      </c>
      <c r="V441" s="100" t="str">
        <f t="shared" si="6268"/>
        <v/>
      </c>
      <c r="W441" s="100" t="str">
        <f t="shared" si="6218"/>
        <v/>
      </c>
      <c r="X441" s="100" t="str">
        <f t="shared" si="6269"/>
        <v/>
      </c>
      <c r="Y441" s="100" t="str">
        <f t="shared" si="6219"/>
        <v/>
      </c>
      <c r="Z441" s="100" t="str">
        <f t="shared" si="6270"/>
        <v/>
      </c>
      <c r="AA441" s="100" t="str">
        <f t="shared" si="6220"/>
        <v/>
      </c>
      <c r="AB441" s="100" t="str">
        <f t="shared" si="6271"/>
        <v/>
      </c>
      <c r="AC441" s="100" t="str">
        <f t="shared" si="6221"/>
        <v/>
      </c>
      <c r="AD441" s="100" t="str">
        <f t="shared" si="6272"/>
        <v/>
      </c>
      <c r="AE441" s="100" t="str">
        <f t="shared" si="6222"/>
        <v/>
      </c>
      <c r="AF441" s="100" t="str">
        <f t="shared" si="6273"/>
        <v/>
      </c>
      <c r="AG441" s="100" t="str">
        <f t="shared" si="6223"/>
        <v/>
      </c>
      <c r="AH441" s="100" t="str">
        <f t="shared" si="6274"/>
        <v/>
      </c>
      <c r="AI441" s="100" t="str">
        <f t="shared" si="6224"/>
        <v/>
      </c>
      <c r="AJ441" s="100" t="str">
        <f t="shared" si="6275"/>
        <v/>
      </c>
      <c r="AK441" s="100" t="str">
        <f t="shared" si="6225"/>
        <v/>
      </c>
      <c r="AL441" s="100" t="str">
        <f t="shared" si="6276"/>
        <v/>
      </c>
      <c r="AM441" s="100" t="str">
        <f t="shared" si="6226"/>
        <v/>
      </c>
      <c r="AN441" s="100" t="str">
        <f t="shared" si="6277"/>
        <v/>
      </c>
      <c r="AO441" s="100" t="str">
        <f t="shared" si="6227"/>
        <v/>
      </c>
      <c r="AP441" s="100" t="str">
        <f t="shared" si="6278"/>
        <v/>
      </c>
      <c r="AQ441" s="100" t="str">
        <f t="shared" si="6228"/>
        <v/>
      </c>
      <c r="AR441" s="100" t="str">
        <f t="shared" si="6279"/>
        <v/>
      </c>
      <c r="AS441" s="100" t="str">
        <f t="shared" si="6229"/>
        <v/>
      </c>
      <c r="AT441" s="100" t="str">
        <f t="shared" si="6280"/>
        <v/>
      </c>
      <c r="AU441" s="100" t="str">
        <f t="shared" si="6230"/>
        <v/>
      </c>
      <c r="AV441" s="100" t="str">
        <f t="shared" si="6281"/>
        <v/>
      </c>
      <c r="AW441" s="100" t="str">
        <f t="shared" si="6231"/>
        <v/>
      </c>
      <c r="AX441" s="100" t="str">
        <f t="shared" si="6282"/>
        <v/>
      </c>
      <c r="AY441" s="100" t="str">
        <f t="shared" si="6232"/>
        <v/>
      </c>
      <c r="AZ441" s="100" t="str">
        <f t="shared" si="6283"/>
        <v/>
      </c>
      <c r="BA441" s="100" t="str">
        <f t="shared" si="6233"/>
        <v/>
      </c>
      <c r="BB441" s="100" t="str">
        <f t="shared" si="6284"/>
        <v/>
      </c>
      <c r="BC441" s="100" t="str">
        <f>IFERROR(INDEX('INPUT INF'!$F$3:$F$601,MATCH($B441,'INPUT INF'!$A$3:$A$601,FALSE)),"")</f>
        <v/>
      </c>
      <c r="BD441" s="100" t="str">
        <f t="shared" si="6392"/>
        <v/>
      </c>
      <c r="BE441" s="100" t="str">
        <f t="shared" si="6285"/>
        <v/>
      </c>
      <c r="BF441" s="100" t="str">
        <f t="shared" si="6286"/>
        <v/>
      </c>
      <c r="BG441" s="115" t="str">
        <f t="shared" si="6287"/>
        <v/>
      </c>
      <c r="BH441" s="176" t="str">
        <f>IF(AND('INPUT INF'!$O$1="X",BG441="PASS"),BF441,IF($BG441="","0",IF('INPUT INF'!$N$67="YES",$BF441,"")))</f>
        <v>0</v>
      </c>
      <c r="BI441" s="115" t="str">
        <f>IF($BG441="","0",IF('INPUT INF'!$N$68="YES",$BF441,""))</f>
        <v>0</v>
      </c>
      <c r="BJ441" s="115" t="str">
        <f>IF($BG441="","0",IF('INPUT INF'!$N$69="YES",$BF441,""))</f>
        <v>0</v>
      </c>
      <c r="BL441" s="118" t="str">
        <f t="shared" si="6363"/>
        <v/>
      </c>
      <c r="BM441" s="118" t="str">
        <f t="shared" si="6364"/>
        <v/>
      </c>
      <c r="BN441" s="118" t="str">
        <f t="shared" si="6365"/>
        <v/>
      </c>
      <c r="BR441" s="118" t="str">
        <f t="shared" si="6369"/>
        <v/>
      </c>
      <c r="BS441" s="118" t="str">
        <f t="shared" si="6370"/>
        <v/>
      </c>
      <c r="BT441" s="118" t="str">
        <f t="shared" si="6371"/>
        <v/>
      </c>
      <c r="BX441" s="118" t="str">
        <f t="shared" si="6375"/>
        <v/>
      </c>
      <c r="BY441" s="118" t="str">
        <f t="shared" si="6376"/>
        <v/>
      </c>
      <c r="BZ441" s="118" t="str">
        <f t="shared" si="6377"/>
        <v/>
      </c>
      <c r="CD441" s="116" t="str">
        <f t="shared" si="6294"/>
        <v/>
      </c>
      <c r="CE441" s="116" t="str">
        <f t="shared" si="6295"/>
        <v/>
      </c>
      <c r="CF441" s="116" t="str">
        <f t="shared" si="6296"/>
        <v/>
      </c>
      <c r="CJ441" s="116" t="str">
        <f t="shared" si="6297"/>
        <v/>
      </c>
      <c r="CK441" s="116" t="str">
        <f t="shared" si="6298"/>
        <v/>
      </c>
      <c r="CL441" s="116" t="str">
        <f t="shared" si="6299"/>
        <v/>
      </c>
      <c r="CP441" s="116" t="str">
        <f t="shared" si="6300"/>
        <v/>
      </c>
      <c r="CQ441" s="116" t="str">
        <f t="shared" si="6301"/>
        <v/>
      </c>
      <c r="CR441" s="116" t="str">
        <f t="shared" si="6302"/>
        <v/>
      </c>
      <c r="DH441" s="115" t="str">
        <f t="shared" si="6381"/>
        <v/>
      </c>
      <c r="DI441" s="115" t="str">
        <f t="shared" si="6382"/>
        <v/>
      </c>
      <c r="DJ441" s="115" t="str">
        <f t="shared" si="6337"/>
        <v/>
      </c>
      <c r="DK441" s="115" t="str">
        <f t="shared" si="6338"/>
        <v/>
      </c>
      <c r="DL441" s="115" t="str">
        <f t="shared" si="6339"/>
        <v/>
      </c>
      <c r="DM441" s="115" t="str">
        <f t="shared" si="6340"/>
        <v/>
      </c>
      <c r="DN441" s="115" t="str">
        <f t="shared" si="6341"/>
        <v/>
      </c>
      <c r="DO441" s="115" t="str">
        <f t="shared" si="6342"/>
        <v/>
      </c>
      <c r="DP441" s="115" t="str">
        <f t="shared" si="6343"/>
        <v/>
      </c>
      <c r="DQ441" s="115" t="str">
        <f t="shared" si="6344"/>
        <v/>
      </c>
      <c r="DR441" s="115" t="str">
        <f t="shared" si="6345"/>
        <v/>
      </c>
      <c r="DS441" s="115" t="str">
        <f t="shared" si="6346"/>
        <v/>
      </c>
      <c r="DT441" s="115" t="str">
        <f t="shared" si="6347"/>
        <v/>
      </c>
      <c r="DU441" s="115" t="str">
        <f t="shared" si="6348"/>
        <v/>
      </c>
      <c r="DV441" s="115" t="str">
        <f t="shared" si="6349"/>
        <v/>
      </c>
      <c r="DW441" s="115" t="str">
        <f t="shared" si="6350"/>
        <v/>
      </c>
      <c r="DX441" s="115" t="str">
        <f t="shared" si="6351"/>
        <v/>
      </c>
      <c r="DY441" s="115" t="str">
        <f t="shared" si="6352"/>
        <v/>
      </c>
      <c r="DZ441" s="115" t="str">
        <f t="shared" si="6353"/>
        <v/>
      </c>
      <c r="EA441" s="115" t="str">
        <f t="shared" si="6354"/>
        <v/>
      </c>
      <c r="EB441" s="115" t="str">
        <f t="shared" si="6355"/>
        <v/>
      </c>
      <c r="EC441" s="115" t="str">
        <f t="shared" si="6356"/>
        <v/>
      </c>
      <c r="ED441" s="115" t="str">
        <f t="shared" si="6357"/>
        <v/>
      </c>
      <c r="EE441" s="115" t="str">
        <f t="shared" si="6358"/>
        <v/>
      </c>
      <c r="EF441" s="115" t="str">
        <f t="shared" si="6359"/>
        <v/>
      </c>
      <c r="EG441" s="115" t="str">
        <f t="shared" si="6304"/>
        <v/>
      </c>
      <c r="EH441" s="115" t="str">
        <f t="shared" si="6305"/>
        <v/>
      </c>
      <c r="EI441" s="115" t="str">
        <f t="shared" si="6306"/>
        <v/>
      </c>
      <c r="EJ441" s="115" t="str">
        <f t="shared" si="6307"/>
        <v/>
      </c>
      <c r="EK441" s="115" t="str">
        <f t="shared" si="6308"/>
        <v/>
      </c>
      <c r="EL441" s="115" t="str">
        <f t="shared" si="6309"/>
        <v/>
      </c>
      <c r="EM441" s="115" t="str">
        <f t="shared" si="6310"/>
        <v/>
      </c>
      <c r="EN441" s="115" t="str">
        <f t="shared" si="6311"/>
        <v/>
      </c>
      <c r="EO441" s="115" t="str">
        <f t="shared" si="6312"/>
        <v/>
      </c>
      <c r="EP441" s="115" t="str">
        <f t="shared" si="6313"/>
        <v/>
      </c>
      <c r="EQ441" s="115" t="str">
        <f t="shared" si="6314"/>
        <v/>
      </c>
      <c r="ER441" s="115" t="str">
        <f t="shared" si="6315"/>
        <v/>
      </c>
      <c r="ES441" s="115" t="str">
        <f t="shared" si="6316"/>
        <v/>
      </c>
      <c r="ET441" s="115" t="str">
        <f t="shared" si="6317"/>
        <v/>
      </c>
      <c r="EU441" s="115" t="str">
        <f t="shared" si="6318"/>
        <v/>
      </c>
      <c r="EV441" s="115" t="str">
        <f t="shared" si="6319"/>
        <v/>
      </c>
      <c r="EW441" s="115" t="str">
        <f t="shared" si="6320"/>
        <v/>
      </c>
      <c r="EX441" s="115" t="str">
        <f t="shared" si="6321"/>
        <v/>
      </c>
      <c r="EY441" s="115" t="str">
        <f t="shared" si="6322"/>
        <v/>
      </c>
      <c r="EZ441" s="115" t="str">
        <f t="shared" si="6323"/>
        <v/>
      </c>
      <c r="FA441" s="115" t="str">
        <f t="shared" si="6324"/>
        <v/>
      </c>
      <c r="FB441" s="115" t="str">
        <f t="shared" si="6325"/>
        <v/>
      </c>
      <c r="FC441" s="115" t="str">
        <f t="shared" si="6326"/>
        <v/>
      </c>
      <c r="FD441" s="115" t="str">
        <f t="shared" si="6327"/>
        <v/>
      </c>
      <c r="FE441" s="115" t="str">
        <f t="shared" si="6328"/>
        <v/>
      </c>
      <c r="FF441" s="115">
        <f t="shared" si="6390"/>
        <v>302</v>
      </c>
      <c r="FG441" s="115" t="str">
        <f t="shared" si="6399"/>
        <v/>
      </c>
      <c r="FH441" s="115" t="str">
        <f t="shared" si="6391"/>
        <v/>
      </c>
      <c r="FI441" s="115" t="str">
        <f t="shared" si="6383"/>
        <v/>
      </c>
      <c r="FJ441" s="115" t="str">
        <f t="shared" si="6384"/>
        <v/>
      </c>
      <c r="FK441" s="120" t="str">
        <f t="shared" si="6385"/>
        <v/>
      </c>
      <c r="FL441" s="121" t="str">
        <f t="shared" si="6360"/>
        <v/>
      </c>
      <c r="FM441" s="122" t="str">
        <f t="shared" si="6386"/>
        <v/>
      </c>
      <c r="FN441" s="121" t="str">
        <f t="shared" si="6387"/>
        <v/>
      </c>
      <c r="FO441" s="122" t="str">
        <f t="shared" si="6388"/>
        <v/>
      </c>
      <c r="FP441" s="122" t="str">
        <f t="shared" si="6389"/>
        <v/>
      </c>
    </row>
    <row r="442" spans="1:213" ht="15" customHeight="1" x14ac:dyDescent="0.25">
      <c r="A442" s="115">
        <v>440</v>
      </c>
      <c r="B442" s="176" t="str">
        <f t="shared" si="6361"/>
        <v/>
      </c>
      <c r="C442" s="115" t="s">
        <v>71</v>
      </c>
      <c r="D442" s="100" t="str">
        <f t="shared" si="6362"/>
        <v>A</v>
      </c>
      <c r="E442" s="100" t="str">
        <f t="shared" si="6259"/>
        <v/>
      </c>
      <c r="F442" s="100" t="str">
        <f t="shared" si="6260"/>
        <v/>
      </c>
      <c r="G442" s="100" t="str">
        <f t="shared" si="6210"/>
        <v/>
      </c>
      <c r="H442" s="100" t="str">
        <f t="shared" si="6261"/>
        <v/>
      </c>
      <c r="I442" s="100" t="str">
        <f t="shared" si="6211"/>
        <v/>
      </c>
      <c r="J442" s="100" t="str">
        <f t="shared" si="6262"/>
        <v/>
      </c>
      <c r="K442" s="100" t="str">
        <f t="shared" si="6212"/>
        <v/>
      </c>
      <c r="L442" s="100" t="str">
        <f t="shared" si="6263"/>
        <v/>
      </c>
      <c r="M442" s="100" t="str">
        <f t="shared" si="6213"/>
        <v/>
      </c>
      <c r="N442" s="100" t="str">
        <f t="shared" si="6264"/>
        <v/>
      </c>
      <c r="O442" s="100" t="str">
        <f t="shared" si="6214"/>
        <v/>
      </c>
      <c r="P442" s="100" t="str">
        <f t="shared" si="6265"/>
        <v/>
      </c>
      <c r="Q442" s="100" t="str">
        <f t="shared" si="6215"/>
        <v/>
      </c>
      <c r="R442" s="100" t="str">
        <f t="shared" si="6266"/>
        <v/>
      </c>
      <c r="S442" s="100" t="str">
        <f t="shared" si="6216"/>
        <v/>
      </c>
      <c r="T442" s="100" t="str">
        <f t="shared" si="6267"/>
        <v/>
      </c>
      <c r="U442" s="100" t="str">
        <f t="shared" si="6217"/>
        <v/>
      </c>
      <c r="V442" s="100" t="str">
        <f t="shared" si="6268"/>
        <v/>
      </c>
      <c r="W442" s="100" t="str">
        <f t="shared" si="6218"/>
        <v/>
      </c>
      <c r="X442" s="100" t="str">
        <f t="shared" si="6269"/>
        <v/>
      </c>
      <c r="Y442" s="100" t="str">
        <f t="shared" si="6219"/>
        <v/>
      </c>
      <c r="Z442" s="100" t="str">
        <f t="shared" si="6270"/>
        <v/>
      </c>
      <c r="AA442" s="100" t="str">
        <f t="shared" si="6220"/>
        <v/>
      </c>
      <c r="AB442" s="100" t="str">
        <f t="shared" si="6271"/>
        <v/>
      </c>
      <c r="AC442" s="100" t="str">
        <f t="shared" si="6221"/>
        <v/>
      </c>
      <c r="AD442" s="100" t="str">
        <f t="shared" si="6272"/>
        <v/>
      </c>
      <c r="AE442" s="100" t="str">
        <f t="shared" si="6222"/>
        <v/>
      </c>
      <c r="AF442" s="100" t="str">
        <f t="shared" si="6273"/>
        <v/>
      </c>
      <c r="AG442" s="100" t="str">
        <f t="shared" si="6223"/>
        <v/>
      </c>
      <c r="AH442" s="100" t="str">
        <f t="shared" si="6274"/>
        <v/>
      </c>
      <c r="AI442" s="100" t="str">
        <f t="shared" si="6224"/>
        <v/>
      </c>
      <c r="AJ442" s="100" t="str">
        <f t="shared" si="6275"/>
        <v/>
      </c>
      <c r="AK442" s="100" t="str">
        <f t="shared" si="6225"/>
        <v/>
      </c>
      <c r="AL442" s="100" t="str">
        <f t="shared" si="6276"/>
        <v/>
      </c>
      <c r="AM442" s="100" t="str">
        <f t="shared" si="6226"/>
        <v/>
      </c>
      <c r="AN442" s="100" t="str">
        <f t="shared" si="6277"/>
        <v/>
      </c>
      <c r="AO442" s="100" t="str">
        <f t="shared" si="6227"/>
        <v/>
      </c>
      <c r="AP442" s="100" t="str">
        <f t="shared" si="6278"/>
        <v/>
      </c>
      <c r="AQ442" s="100" t="str">
        <f t="shared" si="6228"/>
        <v/>
      </c>
      <c r="AR442" s="100" t="str">
        <f t="shared" si="6279"/>
        <v/>
      </c>
      <c r="AS442" s="100" t="str">
        <f t="shared" si="6229"/>
        <v/>
      </c>
      <c r="AT442" s="100" t="str">
        <f t="shared" si="6280"/>
        <v/>
      </c>
      <c r="AU442" s="100" t="str">
        <f t="shared" si="6230"/>
        <v/>
      </c>
      <c r="AV442" s="100" t="str">
        <f t="shared" si="6281"/>
        <v/>
      </c>
      <c r="AW442" s="100" t="str">
        <f t="shared" si="6231"/>
        <v/>
      </c>
      <c r="AX442" s="100" t="str">
        <f t="shared" si="6282"/>
        <v/>
      </c>
      <c r="AY442" s="100" t="str">
        <f t="shared" si="6232"/>
        <v/>
      </c>
      <c r="AZ442" s="100" t="str">
        <f t="shared" si="6283"/>
        <v/>
      </c>
      <c r="BA442" s="100" t="str">
        <f t="shared" si="6233"/>
        <v/>
      </c>
      <c r="BB442" s="100" t="str">
        <f t="shared" si="6284"/>
        <v/>
      </c>
      <c r="BC442" s="100" t="str">
        <f>IFERROR(INDEX('INPUT INF'!$F$3:$F$601,MATCH($B442,'INPUT INF'!$A$3:$A$601,FALSE)),"")</f>
        <v/>
      </c>
      <c r="BD442" s="100" t="str">
        <f t="shared" si="6392"/>
        <v/>
      </c>
      <c r="BE442" s="100" t="str">
        <f t="shared" si="6285"/>
        <v/>
      </c>
      <c r="BF442" s="100" t="str">
        <f t="shared" si="6286"/>
        <v/>
      </c>
      <c r="BG442" s="115" t="str">
        <f t="shared" si="6287"/>
        <v/>
      </c>
      <c r="BH442" s="176" t="str">
        <f>IF(AND('INPUT INF'!$O$1="X",BG442="PASS"),BF442,IF($BG442="","0",IF('INPUT INF'!$N$67="YES",$BF442,"")))</f>
        <v>0</v>
      </c>
      <c r="BI442" s="115" t="str">
        <f>IF($BG442="","0",IF('INPUT INF'!$N$68="YES",$BF442,""))</f>
        <v>0</v>
      </c>
      <c r="BJ442" s="115" t="str">
        <f>IF($BG442="","0",IF('INPUT INF'!$N$69="YES",$BF442,""))</f>
        <v>0</v>
      </c>
      <c r="BL442" s="118" t="str">
        <f t="shared" si="6363"/>
        <v/>
      </c>
      <c r="BM442" s="118" t="str">
        <f t="shared" si="6364"/>
        <v/>
      </c>
      <c r="BN442" s="118" t="str">
        <f t="shared" si="6365"/>
        <v/>
      </c>
      <c r="BR442" s="118" t="str">
        <f t="shared" si="6369"/>
        <v/>
      </c>
      <c r="BS442" s="118" t="str">
        <f t="shared" si="6370"/>
        <v/>
      </c>
      <c r="BT442" s="118" t="str">
        <f t="shared" si="6371"/>
        <v/>
      </c>
      <c r="BX442" s="118" t="str">
        <f t="shared" si="6375"/>
        <v/>
      </c>
      <c r="BY442" s="118" t="str">
        <f t="shared" si="6376"/>
        <v/>
      </c>
      <c r="BZ442" s="118" t="str">
        <f t="shared" si="6377"/>
        <v/>
      </c>
      <c r="CD442" s="116" t="str">
        <f t="shared" si="6294"/>
        <v/>
      </c>
      <c r="CE442" s="116" t="str">
        <f t="shared" si="6295"/>
        <v/>
      </c>
      <c r="CF442" s="116" t="str">
        <f t="shared" si="6296"/>
        <v/>
      </c>
      <c r="CJ442" s="116" t="str">
        <f t="shared" si="6297"/>
        <v/>
      </c>
      <c r="CK442" s="116" t="str">
        <f t="shared" si="6298"/>
        <v/>
      </c>
      <c r="CL442" s="116" t="str">
        <f t="shared" si="6299"/>
        <v/>
      </c>
      <c r="CP442" s="116" t="str">
        <f t="shared" si="6300"/>
        <v/>
      </c>
      <c r="CQ442" s="116" t="str">
        <f t="shared" si="6301"/>
        <v/>
      </c>
      <c r="CR442" s="116" t="str">
        <f t="shared" si="6302"/>
        <v/>
      </c>
      <c r="DH442" s="115" t="str">
        <f t="shared" si="6381"/>
        <v/>
      </c>
      <c r="DI442" s="115" t="str">
        <f t="shared" si="6382"/>
        <v/>
      </c>
      <c r="DJ442" s="115" t="str">
        <f t="shared" si="6337"/>
        <v/>
      </c>
      <c r="DK442" s="115" t="str">
        <f t="shared" si="6338"/>
        <v/>
      </c>
      <c r="DL442" s="115" t="str">
        <f t="shared" si="6339"/>
        <v/>
      </c>
      <c r="DM442" s="115" t="str">
        <f t="shared" si="6340"/>
        <v/>
      </c>
      <c r="DN442" s="115" t="str">
        <f t="shared" si="6341"/>
        <v/>
      </c>
      <c r="DO442" s="115" t="str">
        <f t="shared" si="6342"/>
        <v/>
      </c>
      <c r="DP442" s="115" t="str">
        <f t="shared" si="6343"/>
        <v/>
      </c>
      <c r="DQ442" s="115" t="str">
        <f t="shared" si="6344"/>
        <v/>
      </c>
      <c r="DR442" s="115" t="str">
        <f t="shared" si="6345"/>
        <v/>
      </c>
      <c r="DS442" s="115" t="str">
        <f t="shared" si="6346"/>
        <v/>
      </c>
      <c r="DT442" s="115" t="str">
        <f t="shared" si="6347"/>
        <v/>
      </c>
      <c r="DU442" s="115" t="str">
        <f t="shared" si="6348"/>
        <v/>
      </c>
      <c r="DV442" s="115" t="str">
        <f t="shared" si="6349"/>
        <v/>
      </c>
      <c r="DW442" s="115" t="str">
        <f t="shared" si="6350"/>
        <v/>
      </c>
      <c r="DX442" s="115" t="str">
        <f t="shared" si="6351"/>
        <v/>
      </c>
      <c r="DY442" s="115" t="str">
        <f t="shared" si="6352"/>
        <v/>
      </c>
      <c r="DZ442" s="115" t="str">
        <f t="shared" si="6353"/>
        <v/>
      </c>
      <c r="EA442" s="115" t="str">
        <f t="shared" si="6354"/>
        <v/>
      </c>
      <c r="EB442" s="115" t="str">
        <f t="shared" si="6355"/>
        <v/>
      </c>
      <c r="EC442" s="115" t="str">
        <f t="shared" si="6356"/>
        <v/>
      </c>
      <c r="ED442" s="115" t="str">
        <f t="shared" si="6357"/>
        <v/>
      </c>
      <c r="EE442" s="115" t="str">
        <f t="shared" si="6358"/>
        <v/>
      </c>
      <c r="EF442" s="115" t="str">
        <f t="shared" si="6359"/>
        <v/>
      </c>
      <c r="EG442" s="115" t="str">
        <f t="shared" si="6304"/>
        <v/>
      </c>
      <c r="EH442" s="115" t="str">
        <f t="shared" si="6305"/>
        <v/>
      </c>
      <c r="EI442" s="115" t="str">
        <f t="shared" si="6306"/>
        <v/>
      </c>
      <c r="EJ442" s="115" t="str">
        <f t="shared" si="6307"/>
        <v/>
      </c>
      <c r="EK442" s="115" t="str">
        <f t="shared" si="6308"/>
        <v/>
      </c>
      <c r="EL442" s="115" t="str">
        <f t="shared" si="6309"/>
        <v/>
      </c>
      <c r="EM442" s="115" t="str">
        <f t="shared" si="6310"/>
        <v/>
      </c>
      <c r="EN442" s="115" t="str">
        <f t="shared" si="6311"/>
        <v/>
      </c>
      <c r="EO442" s="115" t="str">
        <f t="shared" si="6312"/>
        <v/>
      </c>
      <c r="EP442" s="115" t="str">
        <f t="shared" si="6313"/>
        <v/>
      </c>
      <c r="EQ442" s="115" t="str">
        <f t="shared" si="6314"/>
        <v/>
      </c>
      <c r="ER442" s="115" t="str">
        <f t="shared" si="6315"/>
        <v/>
      </c>
      <c r="ES442" s="115" t="str">
        <f t="shared" si="6316"/>
        <v/>
      </c>
      <c r="ET442" s="115" t="str">
        <f t="shared" si="6317"/>
        <v/>
      </c>
      <c r="EU442" s="115" t="str">
        <f t="shared" si="6318"/>
        <v/>
      </c>
      <c r="EV442" s="115" t="str">
        <f t="shared" si="6319"/>
        <v/>
      </c>
      <c r="EW442" s="115" t="str">
        <f t="shared" si="6320"/>
        <v/>
      </c>
      <c r="EX442" s="115" t="str">
        <f t="shared" si="6321"/>
        <v/>
      </c>
      <c r="EY442" s="115" t="str">
        <f t="shared" si="6322"/>
        <v/>
      </c>
      <c r="EZ442" s="115" t="str">
        <f t="shared" si="6323"/>
        <v/>
      </c>
      <c r="FA442" s="115" t="str">
        <f t="shared" si="6324"/>
        <v/>
      </c>
      <c r="FB442" s="115" t="str">
        <f t="shared" si="6325"/>
        <v/>
      </c>
      <c r="FC442" s="115" t="str">
        <f t="shared" si="6326"/>
        <v/>
      </c>
      <c r="FD442" s="115" t="str">
        <f t="shared" si="6327"/>
        <v/>
      </c>
      <c r="FE442" s="115" t="str">
        <f t="shared" si="6328"/>
        <v/>
      </c>
      <c r="FF442" s="115">
        <f t="shared" si="6390"/>
        <v>302</v>
      </c>
      <c r="FG442" s="115" t="str">
        <f t="shared" si="6399"/>
        <v/>
      </c>
      <c r="FH442" s="115" t="str">
        <f t="shared" si="6391"/>
        <v/>
      </c>
      <c r="FI442" s="115" t="str">
        <f t="shared" si="6383"/>
        <v/>
      </c>
      <c r="FJ442" s="115" t="str">
        <f t="shared" si="6384"/>
        <v/>
      </c>
      <c r="FK442" s="120" t="str">
        <f t="shared" si="6385"/>
        <v/>
      </c>
      <c r="FL442" s="121" t="str">
        <f t="shared" si="6360"/>
        <v/>
      </c>
      <c r="FM442" s="122" t="str">
        <f t="shared" si="6386"/>
        <v/>
      </c>
      <c r="FN442" s="121" t="str">
        <f t="shared" si="6387"/>
        <v/>
      </c>
      <c r="FO442" s="122" t="str">
        <f t="shared" si="6388"/>
        <v/>
      </c>
      <c r="FP442" s="122" t="str">
        <f t="shared" si="6389"/>
        <v/>
      </c>
    </row>
    <row r="443" spans="1:213" ht="15" customHeight="1" x14ac:dyDescent="0.25">
      <c r="A443" s="115">
        <v>441</v>
      </c>
      <c r="B443" s="176" t="str">
        <f t="shared" si="6361"/>
        <v/>
      </c>
      <c r="C443" s="115" t="s">
        <v>71</v>
      </c>
      <c r="D443" s="100" t="str">
        <f t="shared" si="6362"/>
        <v>A</v>
      </c>
      <c r="E443" s="100" t="str">
        <f t="shared" si="6259"/>
        <v/>
      </c>
      <c r="F443" s="100" t="str">
        <f t="shared" si="6260"/>
        <v/>
      </c>
      <c r="G443" s="100" t="str">
        <f t="shared" si="6210"/>
        <v/>
      </c>
      <c r="H443" s="100" t="str">
        <f t="shared" si="6261"/>
        <v/>
      </c>
      <c r="I443" s="100" t="str">
        <f t="shared" si="6211"/>
        <v/>
      </c>
      <c r="J443" s="100" t="str">
        <f t="shared" si="6262"/>
        <v/>
      </c>
      <c r="K443" s="100" t="str">
        <f t="shared" si="6212"/>
        <v/>
      </c>
      <c r="L443" s="100" t="str">
        <f t="shared" si="6263"/>
        <v/>
      </c>
      <c r="M443" s="100" t="str">
        <f t="shared" si="6213"/>
        <v/>
      </c>
      <c r="N443" s="100" t="str">
        <f t="shared" si="6264"/>
        <v/>
      </c>
      <c r="O443" s="100" t="str">
        <f t="shared" si="6214"/>
        <v/>
      </c>
      <c r="P443" s="100" t="str">
        <f t="shared" si="6265"/>
        <v/>
      </c>
      <c r="Q443" s="100" t="str">
        <f t="shared" si="6215"/>
        <v/>
      </c>
      <c r="R443" s="100" t="str">
        <f t="shared" si="6266"/>
        <v/>
      </c>
      <c r="S443" s="100" t="str">
        <f t="shared" si="6216"/>
        <v/>
      </c>
      <c r="T443" s="100" t="str">
        <f t="shared" si="6267"/>
        <v/>
      </c>
      <c r="U443" s="100" t="str">
        <f t="shared" si="6217"/>
        <v/>
      </c>
      <c r="V443" s="100" t="str">
        <f t="shared" si="6268"/>
        <v/>
      </c>
      <c r="W443" s="100" t="str">
        <f t="shared" si="6218"/>
        <v/>
      </c>
      <c r="X443" s="100" t="str">
        <f t="shared" si="6269"/>
        <v/>
      </c>
      <c r="Y443" s="100" t="str">
        <f t="shared" si="6219"/>
        <v/>
      </c>
      <c r="Z443" s="100" t="str">
        <f t="shared" si="6270"/>
        <v/>
      </c>
      <c r="AA443" s="100" t="str">
        <f t="shared" si="6220"/>
        <v/>
      </c>
      <c r="AB443" s="100" t="str">
        <f t="shared" si="6271"/>
        <v/>
      </c>
      <c r="AC443" s="100" t="str">
        <f t="shared" si="6221"/>
        <v/>
      </c>
      <c r="AD443" s="100" t="str">
        <f t="shared" si="6272"/>
        <v/>
      </c>
      <c r="AE443" s="100" t="str">
        <f t="shared" si="6222"/>
        <v/>
      </c>
      <c r="AF443" s="100" t="str">
        <f t="shared" si="6273"/>
        <v/>
      </c>
      <c r="AG443" s="100" t="str">
        <f t="shared" si="6223"/>
        <v/>
      </c>
      <c r="AH443" s="100" t="str">
        <f t="shared" si="6274"/>
        <v/>
      </c>
      <c r="AI443" s="100" t="str">
        <f t="shared" si="6224"/>
        <v/>
      </c>
      <c r="AJ443" s="100" t="str">
        <f t="shared" si="6275"/>
        <v/>
      </c>
      <c r="AK443" s="100" t="str">
        <f t="shared" si="6225"/>
        <v/>
      </c>
      <c r="AL443" s="100" t="str">
        <f t="shared" si="6276"/>
        <v/>
      </c>
      <c r="AM443" s="100" t="str">
        <f t="shared" si="6226"/>
        <v/>
      </c>
      <c r="AN443" s="100" t="str">
        <f t="shared" si="6277"/>
        <v/>
      </c>
      <c r="AO443" s="100" t="str">
        <f t="shared" si="6227"/>
        <v/>
      </c>
      <c r="AP443" s="100" t="str">
        <f t="shared" si="6278"/>
        <v/>
      </c>
      <c r="AQ443" s="100" t="str">
        <f t="shared" si="6228"/>
        <v/>
      </c>
      <c r="AR443" s="100" t="str">
        <f t="shared" si="6279"/>
        <v/>
      </c>
      <c r="AS443" s="100" t="str">
        <f t="shared" si="6229"/>
        <v/>
      </c>
      <c r="AT443" s="100" t="str">
        <f t="shared" si="6280"/>
        <v/>
      </c>
      <c r="AU443" s="100" t="str">
        <f t="shared" si="6230"/>
        <v/>
      </c>
      <c r="AV443" s="100" t="str">
        <f t="shared" si="6281"/>
        <v/>
      </c>
      <c r="AW443" s="100" t="str">
        <f t="shared" si="6231"/>
        <v/>
      </c>
      <c r="AX443" s="100" t="str">
        <f t="shared" si="6282"/>
        <v/>
      </c>
      <c r="AY443" s="100" t="str">
        <f t="shared" si="6232"/>
        <v/>
      </c>
      <c r="AZ443" s="100" t="str">
        <f t="shared" si="6283"/>
        <v/>
      </c>
      <c r="BA443" s="100" t="str">
        <f t="shared" si="6233"/>
        <v/>
      </c>
      <c r="BB443" s="100" t="str">
        <f t="shared" si="6284"/>
        <v/>
      </c>
      <c r="BC443" s="100" t="str">
        <f>IFERROR(INDEX('INPUT INF'!$F$3:$F$601,MATCH($B443,'INPUT INF'!$A$3:$A$601,FALSE)),"")</f>
        <v/>
      </c>
      <c r="BD443" s="100" t="str">
        <f t="shared" si="6392"/>
        <v/>
      </c>
      <c r="BE443" s="100" t="str">
        <f t="shared" si="6285"/>
        <v/>
      </c>
      <c r="BF443" s="100" t="str">
        <f t="shared" si="6286"/>
        <v/>
      </c>
      <c r="BG443" s="115" t="str">
        <f t="shared" si="6287"/>
        <v/>
      </c>
      <c r="BH443" s="176" t="str">
        <f>IF(AND('INPUT INF'!$O$1="X",BG443="PASS"),BF443,IF($BG443="","0",IF('INPUT INF'!$N$67="YES",$BF443,"")))</f>
        <v>0</v>
      </c>
      <c r="BI443" s="115" t="str">
        <f>IF($BG443="","0",IF('INPUT INF'!$N$68="YES",$BF443,""))</f>
        <v>0</v>
      </c>
      <c r="BJ443" s="115" t="str">
        <f>IF($BG443="","0",IF('INPUT INF'!$N$69="YES",$BF443,""))</f>
        <v>0</v>
      </c>
      <c r="BL443" s="118" t="str">
        <f t="shared" si="6363"/>
        <v/>
      </c>
      <c r="BM443" s="118" t="str">
        <f t="shared" si="6364"/>
        <v/>
      </c>
      <c r="BN443" s="118" t="str">
        <f t="shared" si="6365"/>
        <v/>
      </c>
      <c r="BR443" s="118" t="str">
        <f t="shared" si="6369"/>
        <v/>
      </c>
      <c r="BS443" s="118" t="str">
        <f t="shared" si="6370"/>
        <v/>
      </c>
      <c r="BT443" s="118" t="str">
        <f t="shared" si="6371"/>
        <v/>
      </c>
      <c r="BX443" s="118" t="str">
        <f t="shared" si="6375"/>
        <v/>
      </c>
      <c r="BY443" s="118" t="str">
        <f t="shared" si="6376"/>
        <v/>
      </c>
      <c r="BZ443" s="118" t="str">
        <f t="shared" si="6377"/>
        <v/>
      </c>
      <c r="CD443" s="116" t="str">
        <f t="shared" si="6294"/>
        <v/>
      </c>
      <c r="CE443" s="116" t="str">
        <f t="shared" si="6295"/>
        <v/>
      </c>
      <c r="CF443" s="116" t="str">
        <f t="shared" si="6296"/>
        <v/>
      </c>
      <c r="CJ443" s="116" t="str">
        <f t="shared" si="6297"/>
        <v/>
      </c>
      <c r="CK443" s="116" t="str">
        <f t="shared" si="6298"/>
        <v/>
      </c>
      <c r="CL443" s="116" t="str">
        <f t="shared" si="6299"/>
        <v/>
      </c>
      <c r="CP443" s="116" t="str">
        <f t="shared" si="6300"/>
        <v/>
      </c>
      <c r="CQ443" s="116" t="str">
        <f t="shared" si="6301"/>
        <v/>
      </c>
      <c r="CR443" s="116" t="str">
        <f t="shared" si="6302"/>
        <v/>
      </c>
      <c r="DH443" s="115" t="str">
        <f t="shared" si="6381"/>
        <v/>
      </c>
      <c r="DI443" s="115" t="str">
        <f t="shared" si="6382"/>
        <v/>
      </c>
      <c r="DJ443" s="115" t="str">
        <f t="shared" si="6337"/>
        <v/>
      </c>
      <c r="DK443" s="115" t="str">
        <f t="shared" si="6338"/>
        <v/>
      </c>
      <c r="DL443" s="115" t="str">
        <f t="shared" si="6339"/>
        <v/>
      </c>
      <c r="DM443" s="115" t="str">
        <f t="shared" si="6340"/>
        <v/>
      </c>
      <c r="DN443" s="115" t="str">
        <f t="shared" si="6341"/>
        <v/>
      </c>
      <c r="DO443" s="115" t="str">
        <f t="shared" si="6342"/>
        <v/>
      </c>
      <c r="DP443" s="115" t="str">
        <f t="shared" si="6343"/>
        <v/>
      </c>
      <c r="DQ443" s="115" t="str">
        <f t="shared" si="6344"/>
        <v/>
      </c>
      <c r="DR443" s="115" t="str">
        <f t="shared" si="6345"/>
        <v/>
      </c>
      <c r="DS443" s="115" t="str">
        <f t="shared" si="6346"/>
        <v/>
      </c>
      <c r="DT443" s="115" t="str">
        <f t="shared" si="6347"/>
        <v/>
      </c>
      <c r="DU443" s="115" t="str">
        <f t="shared" si="6348"/>
        <v/>
      </c>
      <c r="DV443" s="115" t="str">
        <f t="shared" si="6349"/>
        <v/>
      </c>
      <c r="DW443" s="115" t="str">
        <f t="shared" si="6350"/>
        <v/>
      </c>
      <c r="DX443" s="115" t="str">
        <f t="shared" si="6351"/>
        <v/>
      </c>
      <c r="DY443" s="115" t="str">
        <f t="shared" si="6352"/>
        <v/>
      </c>
      <c r="DZ443" s="115" t="str">
        <f t="shared" si="6353"/>
        <v/>
      </c>
      <c r="EA443" s="115" t="str">
        <f t="shared" si="6354"/>
        <v/>
      </c>
      <c r="EB443" s="115" t="str">
        <f t="shared" si="6355"/>
        <v/>
      </c>
      <c r="EC443" s="115" t="str">
        <f t="shared" si="6356"/>
        <v/>
      </c>
      <c r="ED443" s="115" t="str">
        <f t="shared" si="6357"/>
        <v/>
      </c>
      <c r="EE443" s="115" t="str">
        <f t="shared" si="6358"/>
        <v/>
      </c>
      <c r="EF443" s="115" t="str">
        <f t="shared" si="6359"/>
        <v/>
      </c>
      <c r="EG443" s="115" t="str">
        <f t="shared" si="6304"/>
        <v/>
      </c>
      <c r="EH443" s="115" t="str">
        <f t="shared" si="6305"/>
        <v/>
      </c>
      <c r="EI443" s="115" t="str">
        <f t="shared" si="6306"/>
        <v/>
      </c>
      <c r="EJ443" s="115" t="str">
        <f t="shared" si="6307"/>
        <v/>
      </c>
      <c r="EK443" s="115" t="str">
        <f t="shared" si="6308"/>
        <v/>
      </c>
      <c r="EL443" s="115" t="str">
        <f t="shared" si="6309"/>
        <v/>
      </c>
      <c r="EM443" s="115" t="str">
        <f t="shared" si="6310"/>
        <v/>
      </c>
      <c r="EN443" s="115" t="str">
        <f t="shared" si="6311"/>
        <v/>
      </c>
      <c r="EO443" s="115" t="str">
        <f t="shared" si="6312"/>
        <v/>
      </c>
      <c r="EP443" s="115" t="str">
        <f t="shared" si="6313"/>
        <v/>
      </c>
      <c r="EQ443" s="115" t="str">
        <f t="shared" si="6314"/>
        <v/>
      </c>
      <c r="ER443" s="115" t="str">
        <f t="shared" si="6315"/>
        <v/>
      </c>
      <c r="ES443" s="115" t="str">
        <f t="shared" si="6316"/>
        <v/>
      </c>
      <c r="ET443" s="115" t="str">
        <f t="shared" si="6317"/>
        <v/>
      </c>
      <c r="EU443" s="115" t="str">
        <f t="shared" si="6318"/>
        <v/>
      </c>
      <c r="EV443" s="115" t="str">
        <f t="shared" si="6319"/>
        <v/>
      </c>
      <c r="EW443" s="115" t="str">
        <f t="shared" si="6320"/>
        <v/>
      </c>
      <c r="EX443" s="115" t="str">
        <f t="shared" si="6321"/>
        <v/>
      </c>
      <c r="EY443" s="115" t="str">
        <f t="shared" si="6322"/>
        <v/>
      </c>
      <c r="EZ443" s="115" t="str">
        <f t="shared" si="6323"/>
        <v/>
      </c>
      <c r="FA443" s="115" t="str">
        <f t="shared" si="6324"/>
        <v/>
      </c>
      <c r="FB443" s="115" t="str">
        <f t="shared" si="6325"/>
        <v/>
      </c>
      <c r="FC443" s="115" t="str">
        <f t="shared" si="6326"/>
        <v/>
      </c>
      <c r="FD443" s="115" t="str">
        <f t="shared" si="6327"/>
        <v/>
      </c>
      <c r="FE443" s="115" t="str">
        <f t="shared" si="6328"/>
        <v/>
      </c>
      <c r="FF443" s="115">
        <f>FU4</f>
        <v>301</v>
      </c>
      <c r="FG443" s="115" t="str">
        <f>IFERROR(SMALL($DI423:$DI842,$A$3),"")</f>
        <v/>
      </c>
      <c r="FH443" s="115" t="str">
        <f>IFERROR(LARGE($G$423:$G$842,$A$3),"")</f>
        <v/>
      </c>
      <c r="FI443" s="115" t="str">
        <f t="shared" si="6383"/>
        <v/>
      </c>
      <c r="FJ443" s="115" t="str">
        <f t="shared" si="6384"/>
        <v/>
      </c>
      <c r="FK443" s="120" t="str">
        <f t="shared" si="6385"/>
        <v/>
      </c>
      <c r="FL443" s="121" t="str">
        <f t="shared" si="6360"/>
        <v/>
      </c>
      <c r="FM443" s="122" t="str">
        <f t="shared" si="6386"/>
        <v/>
      </c>
      <c r="FN443" s="121" t="str">
        <f t="shared" si="6387"/>
        <v/>
      </c>
      <c r="FO443" s="122" t="str">
        <f t="shared" si="6388"/>
        <v/>
      </c>
      <c r="FP443" s="122" t="str">
        <f t="shared" si="6389"/>
        <v/>
      </c>
    </row>
    <row r="444" spans="1:213" ht="15" customHeight="1" x14ac:dyDescent="0.25">
      <c r="A444" s="115">
        <v>442</v>
      </c>
      <c r="B444" s="176" t="str">
        <f t="shared" si="6361"/>
        <v/>
      </c>
      <c r="C444" s="115" t="s">
        <v>71</v>
      </c>
      <c r="D444" s="100" t="str">
        <f t="shared" si="6362"/>
        <v>A</v>
      </c>
      <c r="E444" s="100" t="str">
        <f t="shared" si="6259"/>
        <v/>
      </c>
      <c r="F444" s="100" t="str">
        <f t="shared" si="6260"/>
        <v/>
      </c>
      <c r="G444" s="100" t="str">
        <f t="shared" si="6210"/>
        <v/>
      </c>
      <c r="H444" s="100" t="str">
        <f t="shared" si="6261"/>
        <v/>
      </c>
      <c r="I444" s="100" t="str">
        <f t="shared" si="6211"/>
        <v/>
      </c>
      <c r="J444" s="100" t="str">
        <f t="shared" si="6262"/>
        <v/>
      </c>
      <c r="K444" s="100" t="str">
        <f t="shared" si="6212"/>
        <v/>
      </c>
      <c r="L444" s="100" t="str">
        <f t="shared" si="6263"/>
        <v/>
      </c>
      <c r="M444" s="100" t="str">
        <f t="shared" si="6213"/>
        <v/>
      </c>
      <c r="N444" s="100" t="str">
        <f t="shared" si="6264"/>
        <v/>
      </c>
      <c r="O444" s="100" t="str">
        <f t="shared" si="6214"/>
        <v/>
      </c>
      <c r="P444" s="100" t="str">
        <f t="shared" si="6265"/>
        <v/>
      </c>
      <c r="Q444" s="100" t="str">
        <f t="shared" si="6215"/>
        <v/>
      </c>
      <c r="R444" s="100" t="str">
        <f t="shared" si="6266"/>
        <v/>
      </c>
      <c r="S444" s="100" t="str">
        <f t="shared" si="6216"/>
        <v/>
      </c>
      <c r="T444" s="100" t="str">
        <f t="shared" si="6267"/>
        <v/>
      </c>
      <c r="U444" s="100" t="str">
        <f t="shared" si="6217"/>
        <v/>
      </c>
      <c r="V444" s="100" t="str">
        <f t="shared" si="6268"/>
        <v/>
      </c>
      <c r="W444" s="100" t="str">
        <f t="shared" si="6218"/>
        <v/>
      </c>
      <c r="X444" s="100" t="str">
        <f t="shared" si="6269"/>
        <v/>
      </c>
      <c r="Y444" s="100" t="str">
        <f t="shared" si="6219"/>
        <v/>
      </c>
      <c r="Z444" s="100" t="str">
        <f t="shared" si="6270"/>
        <v/>
      </c>
      <c r="AA444" s="100" t="str">
        <f t="shared" si="6220"/>
        <v/>
      </c>
      <c r="AB444" s="100" t="str">
        <f t="shared" si="6271"/>
        <v/>
      </c>
      <c r="AC444" s="100" t="str">
        <f t="shared" si="6221"/>
        <v/>
      </c>
      <c r="AD444" s="100" t="str">
        <f t="shared" si="6272"/>
        <v/>
      </c>
      <c r="AE444" s="100" t="str">
        <f t="shared" si="6222"/>
        <v/>
      </c>
      <c r="AF444" s="100" t="str">
        <f t="shared" si="6273"/>
        <v/>
      </c>
      <c r="AG444" s="100" t="str">
        <f t="shared" si="6223"/>
        <v/>
      </c>
      <c r="AH444" s="100" t="str">
        <f t="shared" si="6274"/>
        <v/>
      </c>
      <c r="AI444" s="100" t="str">
        <f t="shared" si="6224"/>
        <v/>
      </c>
      <c r="AJ444" s="100" t="str">
        <f t="shared" si="6275"/>
        <v/>
      </c>
      <c r="AK444" s="100" t="str">
        <f t="shared" si="6225"/>
        <v/>
      </c>
      <c r="AL444" s="100" t="str">
        <f t="shared" si="6276"/>
        <v/>
      </c>
      <c r="AM444" s="100" t="str">
        <f t="shared" si="6226"/>
        <v/>
      </c>
      <c r="AN444" s="100" t="str">
        <f t="shared" si="6277"/>
        <v/>
      </c>
      <c r="AO444" s="100" t="str">
        <f t="shared" si="6227"/>
        <v/>
      </c>
      <c r="AP444" s="100" t="str">
        <f t="shared" si="6278"/>
        <v/>
      </c>
      <c r="AQ444" s="100" t="str">
        <f t="shared" si="6228"/>
        <v/>
      </c>
      <c r="AR444" s="100" t="str">
        <f t="shared" si="6279"/>
        <v/>
      </c>
      <c r="AS444" s="100" t="str">
        <f t="shared" si="6229"/>
        <v/>
      </c>
      <c r="AT444" s="100" t="str">
        <f t="shared" si="6280"/>
        <v/>
      </c>
      <c r="AU444" s="100" t="str">
        <f t="shared" si="6230"/>
        <v/>
      </c>
      <c r="AV444" s="100" t="str">
        <f t="shared" si="6281"/>
        <v/>
      </c>
      <c r="AW444" s="100" t="str">
        <f t="shared" si="6231"/>
        <v/>
      </c>
      <c r="AX444" s="100" t="str">
        <f t="shared" si="6282"/>
        <v/>
      </c>
      <c r="AY444" s="100" t="str">
        <f t="shared" si="6232"/>
        <v/>
      </c>
      <c r="AZ444" s="100" t="str">
        <f t="shared" si="6283"/>
        <v/>
      </c>
      <c r="BA444" s="100" t="str">
        <f t="shared" si="6233"/>
        <v/>
      </c>
      <c r="BB444" s="100" t="str">
        <f t="shared" si="6284"/>
        <v/>
      </c>
      <c r="BC444" s="100" t="str">
        <f>IFERROR(INDEX('INPUT INF'!$F$3:$F$601,MATCH($B444,'INPUT INF'!$A$3:$A$601,FALSE)),"")</f>
        <v/>
      </c>
      <c r="BD444" s="100" t="str">
        <f t="shared" si="6392"/>
        <v/>
      </c>
      <c r="BE444" s="100" t="str">
        <f t="shared" si="6285"/>
        <v/>
      </c>
      <c r="BF444" s="100" t="str">
        <f t="shared" si="6286"/>
        <v/>
      </c>
      <c r="BG444" s="115" t="str">
        <f t="shared" si="6287"/>
        <v/>
      </c>
      <c r="BH444" s="176" t="str">
        <f>IF(AND('INPUT INF'!$O$1="X",BG444="PASS"),BF444,IF($BG444="","0",IF('INPUT INF'!$N$67="YES",$BF444,"")))</f>
        <v>0</v>
      </c>
      <c r="BI444" s="115" t="str">
        <f>IF($BG444="","0",IF('INPUT INF'!$N$68="YES",$BF444,""))</f>
        <v>0</v>
      </c>
      <c r="BJ444" s="115" t="str">
        <f>IF($BG444="","0",IF('INPUT INF'!$N$69="YES",$BF444,""))</f>
        <v>0</v>
      </c>
      <c r="BL444" s="118" t="str">
        <f t="shared" si="6363"/>
        <v/>
      </c>
      <c r="BM444" s="118" t="str">
        <f t="shared" si="6364"/>
        <v/>
      </c>
      <c r="BN444" s="118" t="str">
        <f t="shared" si="6365"/>
        <v/>
      </c>
      <c r="BR444" s="118" t="str">
        <f t="shared" si="6369"/>
        <v/>
      </c>
      <c r="BS444" s="118" t="str">
        <f t="shared" si="6370"/>
        <v/>
      </c>
      <c r="BT444" s="118" t="str">
        <f t="shared" si="6371"/>
        <v/>
      </c>
      <c r="BX444" s="118" t="str">
        <f t="shared" si="6375"/>
        <v/>
      </c>
      <c r="BY444" s="118" t="str">
        <f t="shared" si="6376"/>
        <v/>
      </c>
      <c r="BZ444" s="118" t="str">
        <f t="shared" si="6377"/>
        <v/>
      </c>
      <c r="CD444" s="116" t="str">
        <f t="shared" si="6294"/>
        <v/>
      </c>
      <c r="CE444" s="116" t="str">
        <f t="shared" si="6295"/>
        <v/>
      </c>
      <c r="CF444" s="116" t="str">
        <f t="shared" si="6296"/>
        <v/>
      </c>
      <c r="CJ444" s="116" t="str">
        <f t="shared" si="6297"/>
        <v/>
      </c>
      <c r="CK444" s="116" t="str">
        <f t="shared" si="6298"/>
        <v/>
      </c>
      <c r="CL444" s="116" t="str">
        <f t="shared" si="6299"/>
        <v/>
      </c>
      <c r="CP444" s="116" t="str">
        <f t="shared" si="6300"/>
        <v/>
      </c>
      <c r="CQ444" s="116" t="str">
        <f t="shared" si="6301"/>
        <v/>
      </c>
      <c r="CR444" s="116" t="str">
        <f t="shared" si="6302"/>
        <v/>
      </c>
      <c r="DH444" s="115" t="str">
        <f t="shared" si="6381"/>
        <v/>
      </c>
      <c r="DI444" s="115" t="str">
        <f t="shared" si="6382"/>
        <v/>
      </c>
      <c r="DJ444" s="115" t="str">
        <f t="shared" si="6337"/>
        <v/>
      </c>
      <c r="DK444" s="115" t="str">
        <f t="shared" si="6338"/>
        <v/>
      </c>
      <c r="DL444" s="115" t="str">
        <f t="shared" si="6339"/>
        <v/>
      </c>
      <c r="DM444" s="115" t="str">
        <f t="shared" si="6340"/>
        <v/>
      </c>
      <c r="DN444" s="115" t="str">
        <f t="shared" si="6341"/>
        <v/>
      </c>
      <c r="DO444" s="115" t="str">
        <f t="shared" si="6342"/>
        <v/>
      </c>
      <c r="DP444" s="115" t="str">
        <f t="shared" si="6343"/>
        <v/>
      </c>
      <c r="DQ444" s="115" t="str">
        <f t="shared" si="6344"/>
        <v/>
      </c>
      <c r="DR444" s="115" t="str">
        <f t="shared" si="6345"/>
        <v/>
      </c>
      <c r="DS444" s="115" t="str">
        <f t="shared" si="6346"/>
        <v/>
      </c>
      <c r="DT444" s="115" t="str">
        <f t="shared" si="6347"/>
        <v/>
      </c>
      <c r="DU444" s="115" t="str">
        <f t="shared" si="6348"/>
        <v/>
      </c>
      <c r="DV444" s="115" t="str">
        <f t="shared" si="6349"/>
        <v/>
      </c>
      <c r="DW444" s="115" t="str">
        <f t="shared" si="6350"/>
        <v/>
      </c>
      <c r="DX444" s="115" t="str">
        <f t="shared" si="6351"/>
        <v/>
      </c>
      <c r="DY444" s="115" t="str">
        <f t="shared" si="6352"/>
        <v/>
      </c>
      <c r="DZ444" s="115" t="str">
        <f t="shared" si="6353"/>
        <v/>
      </c>
      <c r="EA444" s="115" t="str">
        <f t="shared" si="6354"/>
        <v/>
      </c>
      <c r="EB444" s="115" t="str">
        <f t="shared" si="6355"/>
        <v/>
      </c>
      <c r="EC444" s="115" t="str">
        <f t="shared" si="6356"/>
        <v/>
      </c>
      <c r="ED444" s="115" t="str">
        <f t="shared" si="6357"/>
        <v/>
      </c>
      <c r="EE444" s="115" t="str">
        <f t="shared" si="6358"/>
        <v/>
      </c>
      <c r="EF444" s="115" t="str">
        <f t="shared" si="6359"/>
        <v/>
      </c>
      <c r="EG444" s="115" t="str">
        <f t="shared" si="6304"/>
        <v/>
      </c>
      <c r="EH444" s="115" t="str">
        <f t="shared" si="6305"/>
        <v/>
      </c>
      <c r="EI444" s="115" t="str">
        <f t="shared" si="6306"/>
        <v/>
      </c>
      <c r="EJ444" s="115" t="str">
        <f t="shared" si="6307"/>
        <v/>
      </c>
      <c r="EK444" s="115" t="str">
        <f t="shared" si="6308"/>
        <v/>
      </c>
      <c r="EL444" s="115" t="str">
        <f t="shared" si="6309"/>
        <v/>
      </c>
      <c r="EM444" s="115" t="str">
        <f t="shared" si="6310"/>
        <v/>
      </c>
      <c r="EN444" s="115" t="str">
        <f t="shared" si="6311"/>
        <v/>
      </c>
      <c r="EO444" s="115" t="str">
        <f t="shared" si="6312"/>
        <v/>
      </c>
      <c r="EP444" s="115" t="str">
        <f t="shared" si="6313"/>
        <v/>
      </c>
      <c r="EQ444" s="115" t="str">
        <f t="shared" si="6314"/>
        <v/>
      </c>
      <c r="ER444" s="115" t="str">
        <f t="shared" si="6315"/>
        <v/>
      </c>
      <c r="ES444" s="115" t="str">
        <f t="shared" si="6316"/>
        <v/>
      </c>
      <c r="ET444" s="115" t="str">
        <f t="shared" si="6317"/>
        <v/>
      </c>
      <c r="EU444" s="115" t="str">
        <f t="shared" si="6318"/>
        <v/>
      </c>
      <c r="EV444" s="115" t="str">
        <f t="shared" si="6319"/>
        <v/>
      </c>
      <c r="EW444" s="115" t="str">
        <f t="shared" si="6320"/>
        <v/>
      </c>
      <c r="EX444" s="115" t="str">
        <f t="shared" si="6321"/>
        <v/>
      </c>
      <c r="EY444" s="115" t="str">
        <f t="shared" si="6322"/>
        <v/>
      </c>
      <c r="EZ444" s="115" t="str">
        <f t="shared" si="6323"/>
        <v/>
      </c>
      <c r="FA444" s="115" t="str">
        <f t="shared" si="6324"/>
        <v/>
      </c>
      <c r="FB444" s="115" t="str">
        <f t="shared" si="6325"/>
        <v/>
      </c>
      <c r="FC444" s="115" t="str">
        <f t="shared" si="6326"/>
        <v/>
      </c>
      <c r="FD444" s="115" t="str">
        <f t="shared" si="6327"/>
        <v/>
      </c>
      <c r="FE444" s="115" t="str">
        <f t="shared" si="6328"/>
        <v/>
      </c>
      <c r="FF444" s="115">
        <f>FF443</f>
        <v>301</v>
      </c>
      <c r="FG444" s="115" t="str">
        <f>IFERROR(SMALL($DI423:$DI842,$A$4),"")</f>
        <v/>
      </c>
      <c r="FH444" s="115" t="str">
        <f>FH443</f>
        <v/>
      </c>
      <c r="FI444" s="115" t="str">
        <f t="shared" si="6383"/>
        <v/>
      </c>
      <c r="FJ444" s="115" t="str">
        <f t="shared" si="6384"/>
        <v/>
      </c>
      <c r="FK444" s="120" t="str">
        <f t="shared" si="6385"/>
        <v/>
      </c>
      <c r="FL444" s="121" t="str">
        <f t="shared" si="6360"/>
        <v/>
      </c>
      <c r="FM444" s="122" t="str">
        <f t="shared" si="6386"/>
        <v/>
      </c>
      <c r="FN444" s="121" t="str">
        <f t="shared" si="6387"/>
        <v/>
      </c>
      <c r="FO444" s="122" t="str">
        <f t="shared" si="6388"/>
        <v/>
      </c>
      <c r="FP444" s="122" t="str">
        <f t="shared" si="6389"/>
        <v/>
      </c>
    </row>
    <row r="445" spans="1:213" ht="15" customHeight="1" x14ac:dyDescent="0.25">
      <c r="A445" s="115">
        <v>443</v>
      </c>
      <c r="B445" s="176" t="str">
        <f t="shared" si="6361"/>
        <v/>
      </c>
      <c r="C445" s="115" t="s">
        <v>71</v>
      </c>
      <c r="D445" s="100" t="str">
        <f t="shared" si="6362"/>
        <v>A</v>
      </c>
      <c r="E445" s="100" t="str">
        <f t="shared" si="6259"/>
        <v/>
      </c>
      <c r="F445" s="100" t="str">
        <f t="shared" si="6260"/>
        <v/>
      </c>
      <c r="G445" s="100" t="str">
        <f t="shared" si="6210"/>
        <v/>
      </c>
      <c r="H445" s="100" t="str">
        <f t="shared" si="6261"/>
        <v/>
      </c>
      <c r="I445" s="100" t="str">
        <f t="shared" si="6211"/>
        <v/>
      </c>
      <c r="J445" s="100" t="str">
        <f t="shared" si="6262"/>
        <v/>
      </c>
      <c r="K445" s="100" t="str">
        <f t="shared" si="6212"/>
        <v/>
      </c>
      <c r="L445" s="100" t="str">
        <f t="shared" si="6263"/>
        <v/>
      </c>
      <c r="M445" s="100" t="str">
        <f t="shared" si="6213"/>
        <v/>
      </c>
      <c r="N445" s="100" t="str">
        <f t="shared" si="6264"/>
        <v/>
      </c>
      <c r="O445" s="100" t="str">
        <f t="shared" si="6214"/>
        <v/>
      </c>
      <c r="P445" s="100" t="str">
        <f t="shared" si="6265"/>
        <v/>
      </c>
      <c r="Q445" s="100" t="str">
        <f t="shared" si="6215"/>
        <v/>
      </c>
      <c r="R445" s="100" t="str">
        <f t="shared" si="6266"/>
        <v/>
      </c>
      <c r="S445" s="100" t="str">
        <f t="shared" si="6216"/>
        <v/>
      </c>
      <c r="T445" s="100" t="str">
        <f t="shared" si="6267"/>
        <v/>
      </c>
      <c r="U445" s="100" t="str">
        <f t="shared" si="6217"/>
        <v/>
      </c>
      <c r="V445" s="100" t="str">
        <f t="shared" si="6268"/>
        <v/>
      </c>
      <c r="W445" s="100" t="str">
        <f t="shared" si="6218"/>
        <v/>
      </c>
      <c r="X445" s="100" t="str">
        <f t="shared" si="6269"/>
        <v/>
      </c>
      <c r="Y445" s="100" t="str">
        <f t="shared" si="6219"/>
        <v/>
      </c>
      <c r="Z445" s="100" t="str">
        <f t="shared" si="6270"/>
        <v/>
      </c>
      <c r="AA445" s="100" t="str">
        <f t="shared" si="6220"/>
        <v/>
      </c>
      <c r="AB445" s="100" t="str">
        <f t="shared" si="6271"/>
        <v/>
      </c>
      <c r="AC445" s="100" t="str">
        <f t="shared" si="6221"/>
        <v/>
      </c>
      <c r="AD445" s="100" t="str">
        <f t="shared" si="6272"/>
        <v/>
      </c>
      <c r="AE445" s="100" t="str">
        <f t="shared" si="6222"/>
        <v/>
      </c>
      <c r="AF445" s="100" t="str">
        <f t="shared" si="6273"/>
        <v/>
      </c>
      <c r="AG445" s="100" t="str">
        <f t="shared" si="6223"/>
        <v/>
      </c>
      <c r="AH445" s="100" t="str">
        <f t="shared" si="6274"/>
        <v/>
      </c>
      <c r="AI445" s="100" t="str">
        <f t="shared" si="6224"/>
        <v/>
      </c>
      <c r="AJ445" s="100" t="str">
        <f t="shared" si="6275"/>
        <v/>
      </c>
      <c r="AK445" s="100" t="str">
        <f t="shared" si="6225"/>
        <v/>
      </c>
      <c r="AL445" s="100" t="str">
        <f t="shared" si="6276"/>
        <v/>
      </c>
      <c r="AM445" s="100" t="str">
        <f t="shared" si="6226"/>
        <v/>
      </c>
      <c r="AN445" s="100" t="str">
        <f t="shared" si="6277"/>
        <v/>
      </c>
      <c r="AO445" s="100" t="str">
        <f t="shared" si="6227"/>
        <v/>
      </c>
      <c r="AP445" s="100" t="str">
        <f t="shared" si="6278"/>
        <v/>
      </c>
      <c r="AQ445" s="100" t="str">
        <f t="shared" si="6228"/>
        <v/>
      </c>
      <c r="AR445" s="100" t="str">
        <f t="shared" si="6279"/>
        <v/>
      </c>
      <c r="AS445" s="100" t="str">
        <f t="shared" si="6229"/>
        <v/>
      </c>
      <c r="AT445" s="100" t="str">
        <f t="shared" si="6280"/>
        <v/>
      </c>
      <c r="AU445" s="100" t="str">
        <f t="shared" si="6230"/>
        <v/>
      </c>
      <c r="AV445" s="100" t="str">
        <f t="shared" si="6281"/>
        <v/>
      </c>
      <c r="AW445" s="100" t="str">
        <f t="shared" si="6231"/>
        <v/>
      </c>
      <c r="AX445" s="100" t="str">
        <f t="shared" si="6282"/>
        <v/>
      </c>
      <c r="AY445" s="100" t="str">
        <f t="shared" si="6232"/>
        <v/>
      </c>
      <c r="AZ445" s="100" t="str">
        <f t="shared" si="6283"/>
        <v/>
      </c>
      <c r="BA445" s="100" t="str">
        <f t="shared" si="6233"/>
        <v/>
      </c>
      <c r="BB445" s="100" t="str">
        <f t="shared" si="6284"/>
        <v/>
      </c>
      <c r="BC445" s="100" t="str">
        <f>IFERROR(INDEX('INPUT INF'!$F$3:$F$601,MATCH($B445,'INPUT INF'!$A$3:$A$601,FALSE)),"")</f>
        <v/>
      </c>
      <c r="BD445" s="100" t="str">
        <f t="shared" si="6392"/>
        <v/>
      </c>
      <c r="BE445" s="100" t="str">
        <f t="shared" si="6285"/>
        <v/>
      </c>
      <c r="BF445" s="100" t="str">
        <f t="shared" si="6286"/>
        <v/>
      </c>
      <c r="BG445" s="115" t="str">
        <f t="shared" si="6287"/>
        <v/>
      </c>
      <c r="BH445" s="176" t="str">
        <f>IF(AND('INPUT INF'!$O$1="X",BG445="PASS"),BF445,IF($BG445="","0",IF('INPUT INF'!$N$67="YES",$BF445,"")))</f>
        <v>0</v>
      </c>
      <c r="BI445" s="115" t="str">
        <f>IF($BG445="","0",IF('INPUT INF'!$N$68="YES",$BF445,""))</f>
        <v>0</v>
      </c>
      <c r="BJ445" s="115" t="str">
        <f>IF($BG445="","0",IF('INPUT INF'!$N$69="YES",$BF445,""))</f>
        <v>0</v>
      </c>
      <c r="BL445" s="118" t="str">
        <f t="shared" si="6363"/>
        <v/>
      </c>
      <c r="BM445" s="118" t="str">
        <f t="shared" si="6364"/>
        <v/>
      </c>
      <c r="BN445" s="118" t="str">
        <f t="shared" si="6365"/>
        <v/>
      </c>
      <c r="BR445" s="118" t="str">
        <f t="shared" si="6369"/>
        <v/>
      </c>
      <c r="BS445" s="118" t="str">
        <f t="shared" si="6370"/>
        <v/>
      </c>
      <c r="BT445" s="118" t="str">
        <f t="shared" si="6371"/>
        <v/>
      </c>
      <c r="BX445" s="118" t="str">
        <f t="shared" si="6375"/>
        <v/>
      </c>
      <c r="BY445" s="118" t="str">
        <f t="shared" si="6376"/>
        <v/>
      </c>
      <c r="BZ445" s="118" t="str">
        <f t="shared" si="6377"/>
        <v/>
      </c>
      <c r="CD445" s="116" t="str">
        <f t="shared" si="6294"/>
        <v/>
      </c>
      <c r="CE445" s="116" t="str">
        <f t="shared" si="6295"/>
        <v/>
      </c>
      <c r="CF445" s="116" t="str">
        <f t="shared" si="6296"/>
        <v/>
      </c>
      <c r="CJ445" s="116" t="str">
        <f t="shared" si="6297"/>
        <v/>
      </c>
      <c r="CK445" s="116" t="str">
        <f t="shared" si="6298"/>
        <v/>
      </c>
      <c r="CL445" s="116" t="str">
        <f t="shared" si="6299"/>
        <v/>
      </c>
      <c r="CP445" s="116" t="str">
        <f t="shared" si="6300"/>
        <v/>
      </c>
      <c r="CQ445" s="116" t="str">
        <f t="shared" si="6301"/>
        <v/>
      </c>
      <c r="CR445" s="116" t="str">
        <f t="shared" si="6302"/>
        <v/>
      </c>
      <c r="DH445" s="115" t="str">
        <f t="shared" si="6381"/>
        <v/>
      </c>
      <c r="DI445" s="115" t="str">
        <f t="shared" si="6382"/>
        <v/>
      </c>
      <c r="DJ445" s="115" t="str">
        <f t="shared" si="6337"/>
        <v/>
      </c>
      <c r="DK445" s="115" t="str">
        <f t="shared" si="6338"/>
        <v/>
      </c>
      <c r="DL445" s="115" t="str">
        <f t="shared" si="6339"/>
        <v/>
      </c>
      <c r="DM445" s="115" t="str">
        <f t="shared" si="6340"/>
        <v/>
      </c>
      <c r="DN445" s="115" t="str">
        <f t="shared" si="6341"/>
        <v/>
      </c>
      <c r="DO445" s="115" t="str">
        <f t="shared" si="6342"/>
        <v/>
      </c>
      <c r="DP445" s="115" t="str">
        <f t="shared" si="6343"/>
        <v/>
      </c>
      <c r="DQ445" s="115" t="str">
        <f t="shared" si="6344"/>
        <v/>
      </c>
      <c r="DR445" s="115" t="str">
        <f t="shared" si="6345"/>
        <v/>
      </c>
      <c r="DS445" s="115" t="str">
        <f t="shared" si="6346"/>
        <v/>
      </c>
      <c r="DT445" s="115" t="str">
        <f t="shared" si="6347"/>
        <v/>
      </c>
      <c r="DU445" s="115" t="str">
        <f t="shared" si="6348"/>
        <v/>
      </c>
      <c r="DV445" s="115" t="str">
        <f t="shared" si="6349"/>
        <v/>
      </c>
      <c r="DW445" s="115" t="str">
        <f t="shared" si="6350"/>
        <v/>
      </c>
      <c r="DX445" s="115" t="str">
        <f t="shared" si="6351"/>
        <v/>
      </c>
      <c r="DY445" s="115" t="str">
        <f t="shared" si="6352"/>
        <v/>
      </c>
      <c r="DZ445" s="115" t="str">
        <f t="shared" si="6353"/>
        <v/>
      </c>
      <c r="EA445" s="115" t="str">
        <f t="shared" si="6354"/>
        <v/>
      </c>
      <c r="EB445" s="115" t="str">
        <f t="shared" si="6355"/>
        <v/>
      </c>
      <c r="EC445" s="115" t="str">
        <f t="shared" si="6356"/>
        <v/>
      </c>
      <c r="ED445" s="115" t="str">
        <f t="shared" si="6357"/>
        <v/>
      </c>
      <c r="EE445" s="115" t="str">
        <f t="shared" si="6358"/>
        <v/>
      </c>
      <c r="EF445" s="115" t="str">
        <f t="shared" si="6359"/>
        <v/>
      </c>
      <c r="EG445" s="115" t="str">
        <f t="shared" si="6304"/>
        <v/>
      </c>
      <c r="EH445" s="115" t="str">
        <f t="shared" si="6305"/>
        <v/>
      </c>
      <c r="EI445" s="115" t="str">
        <f t="shared" si="6306"/>
        <v/>
      </c>
      <c r="EJ445" s="115" t="str">
        <f t="shared" si="6307"/>
        <v/>
      </c>
      <c r="EK445" s="115" t="str">
        <f t="shared" si="6308"/>
        <v/>
      </c>
      <c r="EL445" s="115" t="str">
        <f t="shared" si="6309"/>
        <v/>
      </c>
      <c r="EM445" s="115" t="str">
        <f t="shared" si="6310"/>
        <v/>
      </c>
      <c r="EN445" s="115" t="str">
        <f t="shared" si="6311"/>
        <v/>
      </c>
      <c r="EO445" s="115" t="str">
        <f t="shared" si="6312"/>
        <v/>
      </c>
      <c r="EP445" s="115" t="str">
        <f t="shared" si="6313"/>
        <v/>
      </c>
      <c r="EQ445" s="115" t="str">
        <f t="shared" si="6314"/>
        <v/>
      </c>
      <c r="ER445" s="115" t="str">
        <f t="shared" si="6315"/>
        <v/>
      </c>
      <c r="ES445" s="115" t="str">
        <f t="shared" si="6316"/>
        <v/>
      </c>
      <c r="ET445" s="115" t="str">
        <f t="shared" si="6317"/>
        <v/>
      </c>
      <c r="EU445" s="115" t="str">
        <f t="shared" si="6318"/>
        <v/>
      </c>
      <c r="EV445" s="115" t="str">
        <f t="shared" si="6319"/>
        <v/>
      </c>
      <c r="EW445" s="115" t="str">
        <f t="shared" si="6320"/>
        <v/>
      </c>
      <c r="EX445" s="115" t="str">
        <f t="shared" si="6321"/>
        <v/>
      </c>
      <c r="EY445" s="115" t="str">
        <f t="shared" si="6322"/>
        <v/>
      </c>
      <c r="EZ445" s="115" t="str">
        <f t="shared" si="6323"/>
        <v/>
      </c>
      <c r="FA445" s="115" t="str">
        <f t="shared" si="6324"/>
        <v/>
      </c>
      <c r="FB445" s="115" t="str">
        <f t="shared" si="6325"/>
        <v/>
      </c>
      <c r="FC445" s="115" t="str">
        <f t="shared" si="6326"/>
        <v/>
      </c>
      <c r="FD445" s="115" t="str">
        <f t="shared" si="6327"/>
        <v/>
      </c>
      <c r="FE445" s="115" t="str">
        <f t="shared" si="6328"/>
        <v/>
      </c>
      <c r="FF445" s="115">
        <f t="shared" ref="FF445:FF452" si="6400">FF444</f>
        <v>301</v>
      </c>
      <c r="FG445" s="115" t="str">
        <f>IFERROR(SMALL($DI423:$DI842,$A$5),"")</f>
        <v/>
      </c>
      <c r="FH445" s="115" t="str">
        <f t="shared" ref="FH445:FH452" si="6401">FH444</f>
        <v/>
      </c>
      <c r="FI445" s="115" t="str">
        <f t="shared" si="6383"/>
        <v/>
      </c>
      <c r="FJ445" s="115" t="str">
        <f t="shared" si="6384"/>
        <v/>
      </c>
      <c r="FK445" s="120" t="str">
        <f t="shared" si="6385"/>
        <v/>
      </c>
      <c r="FL445" s="121" t="str">
        <f t="shared" si="6360"/>
        <v/>
      </c>
      <c r="FM445" s="122" t="str">
        <f t="shared" si="6386"/>
        <v/>
      </c>
      <c r="FN445" s="121" t="str">
        <f t="shared" si="6387"/>
        <v/>
      </c>
      <c r="FO445" s="122" t="str">
        <f t="shared" si="6388"/>
        <v/>
      </c>
      <c r="FP445" s="122" t="str">
        <f t="shared" si="6389"/>
        <v/>
      </c>
    </row>
    <row r="446" spans="1:213" ht="15" customHeight="1" x14ac:dyDescent="0.25">
      <c r="A446" s="115">
        <v>444</v>
      </c>
      <c r="B446" s="176" t="str">
        <f t="shared" si="6361"/>
        <v/>
      </c>
      <c r="C446" s="115" t="s">
        <v>71</v>
      </c>
      <c r="D446" s="100" t="str">
        <f t="shared" si="6362"/>
        <v>A</v>
      </c>
      <c r="E446" s="100" t="str">
        <f t="shared" si="6259"/>
        <v/>
      </c>
      <c r="F446" s="100" t="str">
        <f t="shared" si="6260"/>
        <v/>
      </c>
      <c r="G446" s="100" t="str">
        <f t="shared" si="6210"/>
        <v/>
      </c>
      <c r="H446" s="100" t="str">
        <f t="shared" si="6261"/>
        <v/>
      </c>
      <c r="I446" s="100" t="str">
        <f t="shared" si="6211"/>
        <v/>
      </c>
      <c r="J446" s="100" t="str">
        <f t="shared" si="6262"/>
        <v/>
      </c>
      <c r="K446" s="100" t="str">
        <f t="shared" si="6212"/>
        <v/>
      </c>
      <c r="L446" s="100" t="str">
        <f t="shared" si="6263"/>
        <v/>
      </c>
      <c r="M446" s="100" t="str">
        <f t="shared" si="6213"/>
        <v/>
      </c>
      <c r="N446" s="100" t="str">
        <f t="shared" si="6264"/>
        <v/>
      </c>
      <c r="O446" s="100" t="str">
        <f t="shared" si="6214"/>
        <v/>
      </c>
      <c r="P446" s="100" t="str">
        <f t="shared" si="6265"/>
        <v/>
      </c>
      <c r="Q446" s="100" t="str">
        <f t="shared" si="6215"/>
        <v/>
      </c>
      <c r="R446" s="100" t="str">
        <f t="shared" si="6266"/>
        <v/>
      </c>
      <c r="S446" s="100" t="str">
        <f t="shared" si="6216"/>
        <v/>
      </c>
      <c r="T446" s="100" t="str">
        <f t="shared" si="6267"/>
        <v/>
      </c>
      <c r="U446" s="100" t="str">
        <f t="shared" si="6217"/>
        <v/>
      </c>
      <c r="V446" s="100" t="str">
        <f t="shared" si="6268"/>
        <v/>
      </c>
      <c r="W446" s="100" t="str">
        <f t="shared" si="6218"/>
        <v/>
      </c>
      <c r="X446" s="100" t="str">
        <f t="shared" si="6269"/>
        <v/>
      </c>
      <c r="Y446" s="100" t="str">
        <f t="shared" si="6219"/>
        <v/>
      </c>
      <c r="Z446" s="100" t="str">
        <f t="shared" si="6270"/>
        <v/>
      </c>
      <c r="AA446" s="100" t="str">
        <f t="shared" si="6220"/>
        <v/>
      </c>
      <c r="AB446" s="100" t="str">
        <f t="shared" si="6271"/>
        <v/>
      </c>
      <c r="AC446" s="100" t="str">
        <f t="shared" si="6221"/>
        <v/>
      </c>
      <c r="AD446" s="100" t="str">
        <f t="shared" si="6272"/>
        <v/>
      </c>
      <c r="AE446" s="100" t="str">
        <f t="shared" si="6222"/>
        <v/>
      </c>
      <c r="AF446" s="100" t="str">
        <f t="shared" si="6273"/>
        <v/>
      </c>
      <c r="AG446" s="100" t="str">
        <f t="shared" si="6223"/>
        <v/>
      </c>
      <c r="AH446" s="100" t="str">
        <f t="shared" si="6274"/>
        <v/>
      </c>
      <c r="AI446" s="100" t="str">
        <f t="shared" si="6224"/>
        <v/>
      </c>
      <c r="AJ446" s="100" t="str">
        <f t="shared" si="6275"/>
        <v/>
      </c>
      <c r="AK446" s="100" t="str">
        <f t="shared" si="6225"/>
        <v/>
      </c>
      <c r="AL446" s="100" t="str">
        <f t="shared" si="6276"/>
        <v/>
      </c>
      <c r="AM446" s="100" t="str">
        <f t="shared" si="6226"/>
        <v/>
      </c>
      <c r="AN446" s="100" t="str">
        <f t="shared" si="6277"/>
        <v/>
      </c>
      <c r="AO446" s="100" t="str">
        <f t="shared" si="6227"/>
        <v/>
      </c>
      <c r="AP446" s="100" t="str">
        <f t="shared" si="6278"/>
        <v/>
      </c>
      <c r="AQ446" s="100" t="str">
        <f t="shared" si="6228"/>
        <v/>
      </c>
      <c r="AR446" s="100" t="str">
        <f t="shared" si="6279"/>
        <v/>
      </c>
      <c r="AS446" s="100" t="str">
        <f t="shared" si="6229"/>
        <v/>
      </c>
      <c r="AT446" s="100" t="str">
        <f t="shared" si="6280"/>
        <v/>
      </c>
      <c r="AU446" s="100" t="str">
        <f t="shared" si="6230"/>
        <v/>
      </c>
      <c r="AV446" s="100" t="str">
        <f t="shared" si="6281"/>
        <v/>
      </c>
      <c r="AW446" s="100" t="str">
        <f t="shared" si="6231"/>
        <v/>
      </c>
      <c r="AX446" s="100" t="str">
        <f t="shared" si="6282"/>
        <v/>
      </c>
      <c r="AY446" s="100" t="str">
        <f t="shared" si="6232"/>
        <v/>
      </c>
      <c r="AZ446" s="100" t="str">
        <f t="shared" si="6283"/>
        <v/>
      </c>
      <c r="BA446" s="100" t="str">
        <f t="shared" si="6233"/>
        <v/>
      </c>
      <c r="BB446" s="100" t="str">
        <f t="shared" si="6284"/>
        <v/>
      </c>
      <c r="BC446" s="100" t="str">
        <f>IFERROR(INDEX('INPUT INF'!$F$3:$F$601,MATCH($B446,'INPUT INF'!$A$3:$A$601,FALSE)),"")</f>
        <v/>
      </c>
      <c r="BD446" s="100" t="str">
        <f t="shared" si="6392"/>
        <v/>
      </c>
      <c r="BE446" s="100" t="str">
        <f t="shared" si="6285"/>
        <v/>
      </c>
      <c r="BF446" s="100" t="str">
        <f t="shared" si="6286"/>
        <v/>
      </c>
      <c r="BG446" s="115" t="str">
        <f t="shared" si="6287"/>
        <v/>
      </c>
      <c r="BH446" s="176" t="str">
        <f>IF(AND('INPUT INF'!$O$1="X",BG446="PASS"),BF446,IF($BG446="","0",IF('INPUT INF'!$N$67="YES",$BF446,"")))</f>
        <v>0</v>
      </c>
      <c r="BI446" s="115" t="str">
        <f>IF($BG446="","0",IF('INPUT INF'!$N$68="YES",$BF446,""))</f>
        <v>0</v>
      </c>
      <c r="BJ446" s="115" t="str">
        <f>IF($BG446="","0",IF('INPUT INF'!$N$69="YES",$BF446,""))</f>
        <v>0</v>
      </c>
      <c r="BL446" s="118" t="str">
        <f t="shared" si="6363"/>
        <v/>
      </c>
      <c r="BM446" s="118" t="str">
        <f t="shared" si="6364"/>
        <v/>
      </c>
      <c r="BN446" s="118" t="str">
        <f t="shared" si="6365"/>
        <v/>
      </c>
      <c r="BR446" s="118" t="str">
        <f t="shared" si="6369"/>
        <v/>
      </c>
      <c r="BS446" s="118" t="str">
        <f t="shared" si="6370"/>
        <v/>
      </c>
      <c r="BT446" s="118" t="str">
        <f t="shared" si="6371"/>
        <v/>
      </c>
      <c r="BX446" s="118" t="str">
        <f t="shared" si="6375"/>
        <v/>
      </c>
      <c r="BY446" s="118" t="str">
        <f t="shared" si="6376"/>
        <v/>
      </c>
      <c r="BZ446" s="118" t="str">
        <f t="shared" si="6377"/>
        <v/>
      </c>
      <c r="CD446" s="116" t="str">
        <f t="shared" si="6294"/>
        <v/>
      </c>
      <c r="CE446" s="116" t="str">
        <f t="shared" si="6295"/>
        <v/>
      </c>
      <c r="CF446" s="116" t="str">
        <f t="shared" si="6296"/>
        <v/>
      </c>
      <c r="CJ446" s="116" t="str">
        <f t="shared" si="6297"/>
        <v/>
      </c>
      <c r="CK446" s="116" t="str">
        <f t="shared" si="6298"/>
        <v/>
      </c>
      <c r="CL446" s="116" t="str">
        <f t="shared" si="6299"/>
        <v/>
      </c>
      <c r="CP446" s="116" t="str">
        <f t="shared" si="6300"/>
        <v/>
      </c>
      <c r="CQ446" s="116" t="str">
        <f t="shared" si="6301"/>
        <v/>
      </c>
      <c r="CR446" s="116" t="str">
        <f t="shared" si="6302"/>
        <v/>
      </c>
      <c r="DH446" s="115" t="str">
        <f t="shared" si="6381"/>
        <v/>
      </c>
      <c r="DI446" s="115" t="str">
        <f t="shared" si="6382"/>
        <v/>
      </c>
      <c r="DJ446" s="115" t="str">
        <f t="shared" si="6337"/>
        <v/>
      </c>
      <c r="DK446" s="115" t="str">
        <f t="shared" si="6338"/>
        <v/>
      </c>
      <c r="DL446" s="115" t="str">
        <f t="shared" si="6339"/>
        <v/>
      </c>
      <c r="DM446" s="115" t="str">
        <f t="shared" si="6340"/>
        <v/>
      </c>
      <c r="DN446" s="115" t="str">
        <f t="shared" si="6341"/>
        <v/>
      </c>
      <c r="DO446" s="115" t="str">
        <f t="shared" si="6342"/>
        <v/>
      </c>
      <c r="DP446" s="115" t="str">
        <f t="shared" si="6343"/>
        <v/>
      </c>
      <c r="DQ446" s="115" t="str">
        <f t="shared" si="6344"/>
        <v/>
      </c>
      <c r="DR446" s="115" t="str">
        <f t="shared" si="6345"/>
        <v/>
      </c>
      <c r="DS446" s="115" t="str">
        <f t="shared" si="6346"/>
        <v/>
      </c>
      <c r="DT446" s="115" t="str">
        <f t="shared" si="6347"/>
        <v/>
      </c>
      <c r="DU446" s="115" t="str">
        <f t="shared" si="6348"/>
        <v/>
      </c>
      <c r="DV446" s="115" t="str">
        <f t="shared" si="6349"/>
        <v/>
      </c>
      <c r="DW446" s="115" t="str">
        <f t="shared" si="6350"/>
        <v/>
      </c>
      <c r="DX446" s="115" t="str">
        <f t="shared" si="6351"/>
        <v/>
      </c>
      <c r="DY446" s="115" t="str">
        <f t="shared" si="6352"/>
        <v/>
      </c>
      <c r="DZ446" s="115" t="str">
        <f t="shared" si="6353"/>
        <v/>
      </c>
      <c r="EA446" s="115" t="str">
        <f t="shared" si="6354"/>
        <v/>
      </c>
      <c r="EB446" s="115" t="str">
        <f t="shared" si="6355"/>
        <v/>
      </c>
      <c r="EC446" s="115" t="str">
        <f t="shared" si="6356"/>
        <v/>
      </c>
      <c r="ED446" s="115" t="str">
        <f t="shared" si="6357"/>
        <v/>
      </c>
      <c r="EE446" s="115" t="str">
        <f t="shared" si="6358"/>
        <v/>
      </c>
      <c r="EF446" s="115" t="str">
        <f t="shared" si="6359"/>
        <v/>
      </c>
      <c r="EG446" s="115" t="str">
        <f t="shared" si="6304"/>
        <v/>
      </c>
      <c r="EH446" s="115" t="str">
        <f t="shared" si="6305"/>
        <v/>
      </c>
      <c r="EI446" s="115" t="str">
        <f t="shared" si="6306"/>
        <v/>
      </c>
      <c r="EJ446" s="115" t="str">
        <f t="shared" si="6307"/>
        <v/>
      </c>
      <c r="EK446" s="115" t="str">
        <f t="shared" si="6308"/>
        <v/>
      </c>
      <c r="EL446" s="115" t="str">
        <f t="shared" si="6309"/>
        <v/>
      </c>
      <c r="EM446" s="115" t="str">
        <f t="shared" si="6310"/>
        <v/>
      </c>
      <c r="EN446" s="115" t="str">
        <f t="shared" si="6311"/>
        <v/>
      </c>
      <c r="EO446" s="115" t="str">
        <f t="shared" si="6312"/>
        <v/>
      </c>
      <c r="EP446" s="115" t="str">
        <f t="shared" si="6313"/>
        <v/>
      </c>
      <c r="EQ446" s="115" t="str">
        <f t="shared" si="6314"/>
        <v/>
      </c>
      <c r="ER446" s="115" t="str">
        <f t="shared" si="6315"/>
        <v/>
      </c>
      <c r="ES446" s="115" t="str">
        <f t="shared" si="6316"/>
        <v/>
      </c>
      <c r="ET446" s="115" t="str">
        <f t="shared" si="6317"/>
        <v/>
      </c>
      <c r="EU446" s="115" t="str">
        <f t="shared" si="6318"/>
        <v/>
      </c>
      <c r="EV446" s="115" t="str">
        <f t="shared" si="6319"/>
        <v/>
      </c>
      <c r="EW446" s="115" t="str">
        <f t="shared" si="6320"/>
        <v/>
      </c>
      <c r="EX446" s="115" t="str">
        <f t="shared" si="6321"/>
        <v/>
      </c>
      <c r="EY446" s="115" t="str">
        <f t="shared" si="6322"/>
        <v/>
      </c>
      <c r="EZ446" s="115" t="str">
        <f t="shared" si="6323"/>
        <v/>
      </c>
      <c r="FA446" s="115" t="str">
        <f t="shared" si="6324"/>
        <v/>
      </c>
      <c r="FB446" s="115" t="str">
        <f t="shared" si="6325"/>
        <v/>
      </c>
      <c r="FC446" s="115" t="str">
        <f t="shared" si="6326"/>
        <v/>
      </c>
      <c r="FD446" s="115" t="str">
        <f t="shared" si="6327"/>
        <v/>
      </c>
      <c r="FE446" s="115" t="str">
        <f t="shared" si="6328"/>
        <v/>
      </c>
      <c r="FF446" s="115">
        <f t="shared" si="6400"/>
        <v>301</v>
      </c>
      <c r="FG446" s="115" t="str">
        <f>IFERROR(SMALL($DI423:$DI842,$A$6),"")</f>
        <v/>
      </c>
      <c r="FH446" s="115" t="str">
        <f t="shared" si="6401"/>
        <v/>
      </c>
      <c r="FI446" s="115" t="str">
        <f t="shared" si="6383"/>
        <v/>
      </c>
      <c r="FJ446" s="115" t="str">
        <f t="shared" si="6384"/>
        <v/>
      </c>
      <c r="FK446" s="120" t="str">
        <f t="shared" si="6385"/>
        <v/>
      </c>
      <c r="FL446" s="121" t="str">
        <f t="shared" si="6360"/>
        <v/>
      </c>
      <c r="FM446" s="122" t="str">
        <f t="shared" si="6386"/>
        <v/>
      </c>
      <c r="FN446" s="121" t="str">
        <f t="shared" si="6387"/>
        <v/>
      </c>
      <c r="FO446" s="122" t="str">
        <f t="shared" si="6388"/>
        <v/>
      </c>
      <c r="FP446" s="122" t="str">
        <f t="shared" si="6389"/>
        <v/>
      </c>
    </row>
    <row r="447" spans="1:213" ht="15" customHeight="1" x14ac:dyDescent="0.25">
      <c r="A447" s="115">
        <v>445</v>
      </c>
      <c r="B447" s="176" t="str">
        <f t="shared" si="6361"/>
        <v/>
      </c>
      <c r="C447" s="115" t="s">
        <v>71</v>
      </c>
      <c r="D447" s="100" t="str">
        <f t="shared" si="6362"/>
        <v>A</v>
      </c>
      <c r="E447" s="100" t="str">
        <f t="shared" si="6259"/>
        <v/>
      </c>
      <c r="F447" s="100" t="str">
        <f t="shared" si="6260"/>
        <v/>
      </c>
      <c r="G447" s="100" t="str">
        <f t="shared" si="6210"/>
        <v/>
      </c>
      <c r="H447" s="100" t="str">
        <f t="shared" si="6261"/>
        <v/>
      </c>
      <c r="I447" s="100" t="str">
        <f t="shared" si="6211"/>
        <v/>
      </c>
      <c r="J447" s="100" t="str">
        <f t="shared" si="6262"/>
        <v/>
      </c>
      <c r="K447" s="100" t="str">
        <f t="shared" si="6212"/>
        <v/>
      </c>
      <c r="L447" s="100" t="str">
        <f t="shared" si="6263"/>
        <v/>
      </c>
      <c r="M447" s="100" t="str">
        <f t="shared" si="6213"/>
        <v/>
      </c>
      <c r="N447" s="100" t="str">
        <f t="shared" si="6264"/>
        <v/>
      </c>
      <c r="O447" s="100" t="str">
        <f t="shared" si="6214"/>
        <v/>
      </c>
      <c r="P447" s="100" t="str">
        <f t="shared" si="6265"/>
        <v/>
      </c>
      <c r="Q447" s="100" t="str">
        <f t="shared" si="6215"/>
        <v/>
      </c>
      <c r="R447" s="100" t="str">
        <f t="shared" si="6266"/>
        <v/>
      </c>
      <c r="S447" s="100" t="str">
        <f t="shared" si="6216"/>
        <v/>
      </c>
      <c r="T447" s="100" t="str">
        <f t="shared" si="6267"/>
        <v/>
      </c>
      <c r="U447" s="100" t="str">
        <f t="shared" si="6217"/>
        <v/>
      </c>
      <c r="V447" s="100" t="str">
        <f t="shared" si="6268"/>
        <v/>
      </c>
      <c r="W447" s="100" t="str">
        <f t="shared" si="6218"/>
        <v/>
      </c>
      <c r="X447" s="100" t="str">
        <f t="shared" si="6269"/>
        <v/>
      </c>
      <c r="Y447" s="100" t="str">
        <f t="shared" si="6219"/>
        <v/>
      </c>
      <c r="Z447" s="100" t="str">
        <f t="shared" si="6270"/>
        <v/>
      </c>
      <c r="AA447" s="100" t="str">
        <f t="shared" si="6220"/>
        <v/>
      </c>
      <c r="AB447" s="100" t="str">
        <f t="shared" si="6271"/>
        <v/>
      </c>
      <c r="AC447" s="100" t="str">
        <f t="shared" si="6221"/>
        <v/>
      </c>
      <c r="AD447" s="100" t="str">
        <f t="shared" si="6272"/>
        <v/>
      </c>
      <c r="AE447" s="100" t="str">
        <f t="shared" si="6222"/>
        <v/>
      </c>
      <c r="AF447" s="100" t="str">
        <f t="shared" si="6273"/>
        <v/>
      </c>
      <c r="AG447" s="100" t="str">
        <f t="shared" si="6223"/>
        <v/>
      </c>
      <c r="AH447" s="100" t="str">
        <f t="shared" si="6274"/>
        <v/>
      </c>
      <c r="AI447" s="100" t="str">
        <f t="shared" si="6224"/>
        <v/>
      </c>
      <c r="AJ447" s="100" t="str">
        <f t="shared" si="6275"/>
        <v/>
      </c>
      <c r="AK447" s="100" t="str">
        <f t="shared" si="6225"/>
        <v/>
      </c>
      <c r="AL447" s="100" t="str">
        <f t="shared" si="6276"/>
        <v/>
      </c>
      <c r="AM447" s="100" t="str">
        <f t="shared" si="6226"/>
        <v/>
      </c>
      <c r="AN447" s="100" t="str">
        <f t="shared" si="6277"/>
        <v/>
      </c>
      <c r="AO447" s="100" t="str">
        <f t="shared" si="6227"/>
        <v/>
      </c>
      <c r="AP447" s="100" t="str">
        <f t="shared" si="6278"/>
        <v/>
      </c>
      <c r="AQ447" s="100" t="str">
        <f t="shared" si="6228"/>
        <v/>
      </c>
      <c r="AR447" s="100" t="str">
        <f t="shared" si="6279"/>
        <v/>
      </c>
      <c r="AS447" s="100" t="str">
        <f t="shared" si="6229"/>
        <v/>
      </c>
      <c r="AT447" s="100" t="str">
        <f t="shared" si="6280"/>
        <v/>
      </c>
      <c r="AU447" s="100" t="str">
        <f t="shared" si="6230"/>
        <v/>
      </c>
      <c r="AV447" s="100" t="str">
        <f t="shared" si="6281"/>
        <v/>
      </c>
      <c r="AW447" s="100" t="str">
        <f t="shared" si="6231"/>
        <v/>
      </c>
      <c r="AX447" s="100" t="str">
        <f t="shared" si="6282"/>
        <v/>
      </c>
      <c r="AY447" s="100" t="str">
        <f t="shared" si="6232"/>
        <v/>
      </c>
      <c r="AZ447" s="100" t="str">
        <f t="shared" si="6283"/>
        <v/>
      </c>
      <c r="BA447" s="100" t="str">
        <f t="shared" si="6233"/>
        <v/>
      </c>
      <c r="BB447" s="100" t="str">
        <f t="shared" si="6284"/>
        <v/>
      </c>
      <c r="BC447" s="100" t="str">
        <f>IFERROR(INDEX('INPUT INF'!$F$3:$F$601,MATCH($B447,'INPUT INF'!$A$3:$A$601,FALSE)),"")</f>
        <v/>
      </c>
      <c r="BD447" s="100" t="str">
        <f t="shared" si="6392"/>
        <v/>
      </c>
      <c r="BE447" s="100" t="str">
        <f t="shared" si="6285"/>
        <v/>
      </c>
      <c r="BF447" s="100" t="str">
        <f t="shared" si="6286"/>
        <v/>
      </c>
      <c r="BG447" s="115" t="str">
        <f t="shared" si="6287"/>
        <v/>
      </c>
      <c r="BH447" s="176" t="str">
        <f>IF(AND('INPUT INF'!$O$1="X",BG447="PASS"),BF447,IF($BG447="","0",IF('INPUT INF'!$N$67="YES",$BF447,"")))</f>
        <v>0</v>
      </c>
      <c r="BI447" s="115" t="str">
        <f>IF($BG447="","0",IF('INPUT INF'!$N$68="YES",$BF447,""))</f>
        <v>0</v>
      </c>
      <c r="BJ447" s="115" t="str">
        <f>IF($BG447="","0",IF('INPUT INF'!$N$69="YES",$BF447,""))</f>
        <v>0</v>
      </c>
      <c r="BL447" s="118" t="str">
        <f t="shared" si="6363"/>
        <v/>
      </c>
      <c r="BM447" s="118" t="str">
        <f t="shared" si="6364"/>
        <v/>
      </c>
      <c r="BN447" s="118" t="str">
        <f t="shared" si="6365"/>
        <v/>
      </c>
      <c r="BR447" s="118" t="str">
        <f t="shared" si="6369"/>
        <v/>
      </c>
      <c r="BS447" s="118" t="str">
        <f t="shared" si="6370"/>
        <v/>
      </c>
      <c r="BT447" s="118" t="str">
        <f t="shared" si="6371"/>
        <v/>
      </c>
      <c r="BX447" s="118" t="str">
        <f t="shared" si="6375"/>
        <v/>
      </c>
      <c r="BY447" s="118" t="str">
        <f t="shared" si="6376"/>
        <v/>
      </c>
      <c r="BZ447" s="118" t="str">
        <f t="shared" si="6377"/>
        <v/>
      </c>
      <c r="CD447" s="116" t="str">
        <f t="shared" si="6294"/>
        <v/>
      </c>
      <c r="CE447" s="116" t="str">
        <f t="shared" si="6295"/>
        <v/>
      </c>
      <c r="CF447" s="116" t="str">
        <f t="shared" si="6296"/>
        <v/>
      </c>
      <c r="CJ447" s="116" t="str">
        <f t="shared" si="6297"/>
        <v/>
      </c>
      <c r="CK447" s="116" t="str">
        <f t="shared" si="6298"/>
        <v/>
      </c>
      <c r="CL447" s="116" t="str">
        <f t="shared" si="6299"/>
        <v/>
      </c>
      <c r="CP447" s="116" t="str">
        <f t="shared" si="6300"/>
        <v/>
      </c>
      <c r="CQ447" s="116" t="str">
        <f t="shared" si="6301"/>
        <v/>
      </c>
      <c r="CR447" s="116" t="str">
        <f t="shared" si="6302"/>
        <v/>
      </c>
      <c r="DH447" s="115" t="str">
        <f t="shared" si="6381"/>
        <v/>
      </c>
      <c r="DI447" s="115" t="str">
        <f t="shared" si="6382"/>
        <v/>
      </c>
      <c r="DJ447" s="115" t="str">
        <f t="shared" si="6337"/>
        <v/>
      </c>
      <c r="DK447" s="115" t="str">
        <f t="shared" si="6338"/>
        <v/>
      </c>
      <c r="DL447" s="115" t="str">
        <f t="shared" si="6339"/>
        <v/>
      </c>
      <c r="DM447" s="115" t="str">
        <f t="shared" si="6340"/>
        <v/>
      </c>
      <c r="DN447" s="115" t="str">
        <f t="shared" si="6341"/>
        <v/>
      </c>
      <c r="DO447" s="115" t="str">
        <f t="shared" si="6342"/>
        <v/>
      </c>
      <c r="DP447" s="115" t="str">
        <f t="shared" si="6343"/>
        <v/>
      </c>
      <c r="DQ447" s="115" t="str">
        <f t="shared" si="6344"/>
        <v/>
      </c>
      <c r="DR447" s="115" t="str">
        <f t="shared" si="6345"/>
        <v/>
      </c>
      <c r="DS447" s="115" t="str">
        <f t="shared" si="6346"/>
        <v/>
      </c>
      <c r="DT447" s="115" t="str">
        <f t="shared" si="6347"/>
        <v/>
      </c>
      <c r="DU447" s="115" t="str">
        <f t="shared" si="6348"/>
        <v/>
      </c>
      <c r="DV447" s="115" t="str">
        <f t="shared" si="6349"/>
        <v/>
      </c>
      <c r="DW447" s="115" t="str">
        <f t="shared" si="6350"/>
        <v/>
      </c>
      <c r="DX447" s="115" t="str">
        <f t="shared" si="6351"/>
        <v/>
      </c>
      <c r="DY447" s="115" t="str">
        <f t="shared" si="6352"/>
        <v/>
      </c>
      <c r="DZ447" s="115" t="str">
        <f t="shared" si="6353"/>
        <v/>
      </c>
      <c r="EA447" s="115" t="str">
        <f t="shared" si="6354"/>
        <v/>
      </c>
      <c r="EB447" s="115" t="str">
        <f t="shared" si="6355"/>
        <v/>
      </c>
      <c r="EC447" s="115" t="str">
        <f t="shared" si="6356"/>
        <v/>
      </c>
      <c r="ED447" s="115" t="str">
        <f t="shared" si="6357"/>
        <v/>
      </c>
      <c r="EE447" s="115" t="str">
        <f t="shared" si="6358"/>
        <v/>
      </c>
      <c r="EF447" s="115" t="str">
        <f t="shared" si="6359"/>
        <v/>
      </c>
      <c r="EG447" s="115" t="str">
        <f t="shared" si="6304"/>
        <v/>
      </c>
      <c r="EH447" s="115" t="str">
        <f t="shared" si="6305"/>
        <v/>
      </c>
      <c r="EI447" s="115" t="str">
        <f t="shared" si="6306"/>
        <v/>
      </c>
      <c r="EJ447" s="115" t="str">
        <f t="shared" si="6307"/>
        <v/>
      </c>
      <c r="EK447" s="115" t="str">
        <f t="shared" si="6308"/>
        <v/>
      </c>
      <c r="EL447" s="115" t="str">
        <f t="shared" si="6309"/>
        <v/>
      </c>
      <c r="EM447" s="115" t="str">
        <f t="shared" si="6310"/>
        <v/>
      </c>
      <c r="EN447" s="115" t="str">
        <f t="shared" si="6311"/>
        <v/>
      </c>
      <c r="EO447" s="115" t="str">
        <f t="shared" si="6312"/>
        <v/>
      </c>
      <c r="EP447" s="115" t="str">
        <f t="shared" si="6313"/>
        <v/>
      </c>
      <c r="EQ447" s="115" t="str">
        <f t="shared" si="6314"/>
        <v/>
      </c>
      <c r="ER447" s="115" t="str">
        <f t="shared" si="6315"/>
        <v/>
      </c>
      <c r="ES447" s="115" t="str">
        <f t="shared" si="6316"/>
        <v/>
      </c>
      <c r="ET447" s="115" t="str">
        <f t="shared" si="6317"/>
        <v/>
      </c>
      <c r="EU447" s="115" t="str">
        <f t="shared" si="6318"/>
        <v/>
      </c>
      <c r="EV447" s="115" t="str">
        <f t="shared" si="6319"/>
        <v/>
      </c>
      <c r="EW447" s="115" t="str">
        <f t="shared" si="6320"/>
        <v/>
      </c>
      <c r="EX447" s="115" t="str">
        <f t="shared" si="6321"/>
        <v/>
      </c>
      <c r="EY447" s="115" t="str">
        <f t="shared" si="6322"/>
        <v/>
      </c>
      <c r="EZ447" s="115" t="str">
        <f t="shared" si="6323"/>
        <v/>
      </c>
      <c r="FA447" s="115" t="str">
        <f t="shared" si="6324"/>
        <v/>
      </c>
      <c r="FB447" s="115" t="str">
        <f t="shared" si="6325"/>
        <v/>
      </c>
      <c r="FC447" s="115" t="str">
        <f t="shared" si="6326"/>
        <v/>
      </c>
      <c r="FD447" s="115" t="str">
        <f t="shared" si="6327"/>
        <v/>
      </c>
      <c r="FE447" s="115" t="str">
        <f t="shared" si="6328"/>
        <v/>
      </c>
      <c r="FF447" s="115">
        <f t="shared" si="6400"/>
        <v>301</v>
      </c>
      <c r="FG447" s="115" t="str">
        <f>IFERROR(SMALL($DI423:$DI842,$A$7),"")</f>
        <v/>
      </c>
      <c r="FH447" s="115" t="str">
        <f t="shared" si="6401"/>
        <v/>
      </c>
      <c r="FI447" s="115" t="str">
        <f t="shared" si="6383"/>
        <v/>
      </c>
      <c r="FJ447" s="115" t="str">
        <f t="shared" si="6384"/>
        <v/>
      </c>
      <c r="FK447" s="120" t="str">
        <f t="shared" si="6385"/>
        <v/>
      </c>
      <c r="FL447" s="121" t="str">
        <f t="shared" si="6360"/>
        <v/>
      </c>
      <c r="FM447" s="122" t="str">
        <f t="shared" si="6386"/>
        <v/>
      </c>
      <c r="FN447" s="121" t="str">
        <f t="shared" si="6387"/>
        <v/>
      </c>
      <c r="FO447" s="122" t="str">
        <f t="shared" si="6388"/>
        <v/>
      </c>
      <c r="FP447" s="122" t="str">
        <f t="shared" si="6389"/>
        <v/>
      </c>
    </row>
    <row r="448" spans="1:213" ht="15" customHeight="1" x14ac:dyDescent="0.25">
      <c r="A448" s="115">
        <v>446</v>
      </c>
      <c r="B448" s="176" t="str">
        <f t="shared" si="6361"/>
        <v/>
      </c>
      <c r="C448" s="115" t="s">
        <v>71</v>
      </c>
      <c r="D448" s="100" t="str">
        <f t="shared" si="6362"/>
        <v>A</v>
      </c>
      <c r="E448" s="100" t="str">
        <f t="shared" si="6259"/>
        <v/>
      </c>
      <c r="F448" s="100" t="str">
        <f t="shared" si="6260"/>
        <v/>
      </c>
      <c r="G448" s="100" t="str">
        <f t="shared" si="6210"/>
        <v/>
      </c>
      <c r="H448" s="100" t="str">
        <f t="shared" si="6261"/>
        <v/>
      </c>
      <c r="I448" s="100" t="str">
        <f t="shared" si="6211"/>
        <v/>
      </c>
      <c r="J448" s="100" t="str">
        <f t="shared" si="6262"/>
        <v/>
      </c>
      <c r="K448" s="100" t="str">
        <f t="shared" si="6212"/>
        <v/>
      </c>
      <c r="L448" s="100" t="str">
        <f t="shared" si="6263"/>
        <v/>
      </c>
      <c r="M448" s="100" t="str">
        <f t="shared" si="6213"/>
        <v/>
      </c>
      <c r="N448" s="100" t="str">
        <f t="shared" si="6264"/>
        <v/>
      </c>
      <c r="O448" s="100" t="str">
        <f t="shared" si="6214"/>
        <v/>
      </c>
      <c r="P448" s="100" t="str">
        <f t="shared" si="6265"/>
        <v/>
      </c>
      <c r="Q448" s="100" t="str">
        <f t="shared" si="6215"/>
        <v/>
      </c>
      <c r="R448" s="100" t="str">
        <f t="shared" si="6266"/>
        <v/>
      </c>
      <c r="S448" s="100" t="str">
        <f t="shared" si="6216"/>
        <v/>
      </c>
      <c r="T448" s="100" t="str">
        <f t="shared" si="6267"/>
        <v/>
      </c>
      <c r="U448" s="100" t="str">
        <f t="shared" si="6217"/>
        <v/>
      </c>
      <c r="V448" s="100" t="str">
        <f t="shared" si="6268"/>
        <v/>
      </c>
      <c r="W448" s="100" t="str">
        <f t="shared" si="6218"/>
        <v/>
      </c>
      <c r="X448" s="100" t="str">
        <f t="shared" si="6269"/>
        <v/>
      </c>
      <c r="Y448" s="100" t="str">
        <f t="shared" si="6219"/>
        <v/>
      </c>
      <c r="Z448" s="100" t="str">
        <f t="shared" si="6270"/>
        <v/>
      </c>
      <c r="AA448" s="100" t="str">
        <f t="shared" si="6220"/>
        <v/>
      </c>
      <c r="AB448" s="100" t="str">
        <f t="shared" si="6271"/>
        <v/>
      </c>
      <c r="AC448" s="100" t="str">
        <f t="shared" si="6221"/>
        <v/>
      </c>
      <c r="AD448" s="100" t="str">
        <f t="shared" si="6272"/>
        <v/>
      </c>
      <c r="AE448" s="100" t="str">
        <f t="shared" si="6222"/>
        <v/>
      </c>
      <c r="AF448" s="100" t="str">
        <f t="shared" si="6273"/>
        <v/>
      </c>
      <c r="AG448" s="100" t="str">
        <f t="shared" si="6223"/>
        <v/>
      </c>
      <c r="AH448" s="100" t="str">
        <f t="shared" si="6274"/>
        <v/>
      </c>
      <c r="AI448" s="100" t="str">
        <f t="shared" si="6224"/>
        <v/>
      </c>
      <c r="AJ448" s="100" t="str">
        <f t="shared" si="6275"/>
        <v/>
      </c>
      <c r="AK448" s="100" t="str">
        <f t="shared" si="6225"/>
        <v/>
      </c>
      <c r="AL448" s="100" t="str">
        <f t="shared" si="6276"/>
        <v/>
      </c>
      <c r="AM448" s="100" t="str">
        <f t="shared" si="6226"/>
        <v/>
      </c>
      <c r="AN448" s="100" t="str">
        <f t="shared" si="6277"/>
        <v/>
      </c>
      <c r="AO448" s="100" t="str">
        <f t="shared" si="6227"/>
        <v/>
      </c>
      <c r="AP448" s="100" t="str">
        <f t="shared" si="6278"/>
        <v/>
      </c>
      <c r="AQ448" s="100" t="str">
        <f t="shared" si="6228"/>
        <v/>
      </c>
      <c r="AR448" s="100" t="str">
        <f t="shared" si="6279"/>
        <v/>
      </c>
      <c r="AS448" s="100" t="str">
        <f t="shared" si="6229"/>
        <v/>
      </c>
      <c r="AT448" s="100" t="str">
        <f t="shared" si="6280"/>
        <v/>
      </c>
      <c r="AU448" s="100" t="str">
        <f t="shared" si="6230"/>
        <v/>
      </c>
      <c r="AV448" s="100" t="str">
        <f t="shared" si="6281"/>
        <v/>
      </c>
      <c r="AW448" s="100" t="str">
        <f t="shared" si="6231"/>
        <v/>
      </c>
      <c r="AX448" s="100" t="str">
        <f t="shared" si="6282"/>
        <v/>
      </c>
      <c r="AY448" s="100" t="str">
        <f t="shared" si="6232"/>
        <v/>
      </c>
      <c r="AZ448" s="100" t="str">
        <f t="shared" si="6283"/>
        <v/>
      </c>
      <c r="BA448" s="100" t="str">
        <f t="shared" si="6233"/>
        <v/>
      </c>
      <c r="BB448" s="100" t="str">
        <f t="shared" si="6284"/>
        <v/>
      </c>
      <c r="BC448" s="100" t="str">
        <f>IFERROR(INDEX('INPUT INF'!$F$3:$F$601,MATCH($B448,'INPUT INF'!$A$3:$A$601,FALSE)),"")</f>
        <v/>
      </c>
      <c r="BD448" s="100" t="str">
        <f t="shared" si="6392"/>
        <v/>
      </c>
      <c r="BE448" s="100" t="str">
        <f t="shared" si="6285"/>
        <v/>
      </c>
      <c r="BF448" s="100" t="str">
        <f t="shared" si="6286"/>
        <v/>
      </c>
      <c r="BG448" s="115" t="str">
        <f t="shared" si="6287"/>
        <v/>
      </c>
      <c r="BH448" s="176" t="str">
        <f>IF(AND('INPUT INF'!$O$1="X",BG448="PASS"),BF448,IF($BG448="","0",IF('INPUT INF'!$N$67="YES",$BF448,"")))</f>
        <v>0</v>
      </c>
      <c r="BI448" s="115" t="str">
        <f>IF($BG448="","0",IF('INPUT INF'!$N$68="YES",$BF448,""))</f>
        <v>0</v>
      </c>
      <c r="BJ448" s="115" t="str">
        <f>IF($BG448="","0",IF('INPUT INF'!$N$69="YES",$BF448,""))</f>
        <v>0</v>
      </c>
      <c r="BL448" s="118" t="str">
        <f t="shared" si="6363"/>
        <v/>
      </c>
      <c r="BM448" s="118" t="str">
        <f t="shared" si="6364"/>
        <v/>
      </c>
      <c r="BN448" s="118" t="str">
        <f t="shared" si="6365"/>
        <v/>
      </c>
      <c r="BR448" s="118" t="str">
        <f t="shared" si="6369"/>
        <v/>
      </c>
      <c r="BS448" s="118" t="str">
        <f t="shared" si="6370"/>
        <v/>
      </c>
      <c r="BT448" s="118" t="str">
        <f t="shared" si="6371"/>
        <v/>
      </c>
      <c r="BX448" s="118" t="str">
        <f t="shared" si="6375"/>
        <v/>
      </c>
      <c r="BY448" s="118" t="str">
        <f t="shared" si="6376"/>
        <v/>
      </c>
      <c r="BZ448" s="118" t="str">
        <f t="shared" si="6377"/>
        <v/>
      </c>
      <c r="CD448" s="116" t="str">
        <f t="shared" si="6294"/>
        <v/>
      </c>
      <c r="CE448" s="116" t="str">
        <f t="shared" si="6295"/>
        <v/>
      </c>
      <c r="CF448" s="116" t="str">
        <f t="shared" si="6296"/>
        <v/>
      </c>
      <c r="CJ448" s="116" t="str">
        <f t="shared" si="6297"/>
        <v/>
      </c>
      <c r="CK448" s="116" t="str">
        <f t="shared" si="6298"/>
        <v/>
      </c>
      <c r="CL448" s="116" t="str">
        <f t="shared" si="6299"/>
        <v/>
      </c>
      <c r="CP448" s="116" t="str">
        <f t="shared" si="6300"/>
        <v/>
      </c>
      <c r="CQ448" s="116" t="str">
        <f t="shared" si="6301"/>
        <v/>
      </c>
      <c r="CR448" s="116" t="str">
        <f t="shared" si="6302"/>
        <v/>
      </c>
      <c r="DH448" s="115" t="str">
        <f t="shared" si="6381"/>
        <v/>
      </c>
      <c r="DI448" s="115" t="str">
        <f t="shared" si="6382"/>
        <v/>
      </c>
      <c r="DJ448" s="115" t="str">
        <f t="shared" si="6337"/>
        <v/>
      </c>
      <c r="DK448" s="115" t="str">
        <f t="shared" si="6338"/>
        <v/>
      </c>
      <c r="DL448" s="115" t="str">
        <f t="shared" si="6339"/>
        <v/>
      </c>
      <c r="DM448" s="115" t="str">
        <f t="shared" si="6340"/>
        <v/>
      </c>
      <c r="DN448" s="115" t="str">
        <f t="shared" si="6341"/>
        <v/>
      </c>
      <c r="DO448" s="115" t="str">
        <f t="shared" si="6342"/>
        <v/>
      </c>
      <c r="DP448" s="115" t="str">
        <f t="shared" si="6343"/>
        <v/>
      </c>
      <c r="DQ448" s="115" t="str">
        <f t="shared" si="6344"/>
        <v/>
      </c>
      <c r="DR448" s="115" t="str">
        <f t="shared" si="6345"/>
        <v/>
      </c>
      <c r="DS448" s="115" t="str">
        <f t="shared" si="6346"/>
        <v/>
      </c>
      <c r="DT448" s="115" t="str">
        <f t="shared" si="6347"/>
        <v/>
      </c>
      <c r="DU448" s="115" t="str">
        <f t="shared" si="6348"/>
        <v/>
      </c>
      <c r="DV448" s="115" t="str">
        <f t="shared" si="6349"/>
        <v/>
      </c>
      <c r="DW448" s="115" t="str">
        <f t="shared" si="6350"/>
        <v/>
      </c>
      <c r="DX448" s="115" t="str">
        <f t="shared" si="6351"/>
        <v/>
      </c>
      <c r="DY448" s="115" t="str">
        <f t="shared" si="6352"/>
        <v/>
      </c>
      <c r="DZ448" s="115" t="str">
        <f t="shared" si="6353"/>
        <v/>
      </c>
      <c r="EA448" s="115" t="str">
        <f t="shared" si="6354"/>
        <v/>
      </c>
      <c r="EB448" s="115" t="str">
        <f t="shared" si="6355"/>
        <v/>
      </c>
      <c r="EC448" s="115" t="str">
        <f t="shared" si="6356"/>
        <v/>
      </c>
      <c r="ED448" s="115" t="str">
        <f t="shared" si="6357"/>
        <v/>
      </c>
      <c r="EE448" s="115" t="str">
        <f t="shared" si="6358"/>
        <v/>
      </c>
      <c r="EF448" s="115" t="str">
        <f t="shared" si="6359"/>
        <v/>
      </c>
      <c r="EG448" s="115" t="str">
        <f t="shared" si="6304"/>
        <v/>
      </c>
      <c r="EH448" s="115" t="str">
        <f t="shared" si="6305"/>
        <v/>
      </c>
      <c r="EI448" s="115" t="str">
        <f t="shared" si="6306"/>
        <v/>
      </c>
      <c r="EJ448" s="115" t="str">
        <f t="shared" si="6307"/>
        <v/>
      </c>
      <c r="EK448" s="115" t="str">
        <f t="shared" si="6308"/>
        <v/>
      </c>
      <c r="EL448" s="115" t="str">
        <f t="shared" si="6309"/>
        <v/>
      </c>
      <c r="EM448" s="115" t="str">
        <f t="shared" si="6310"/>
        <v/>
      </c>
      <c r="EN448" s="115" t="str">
        <f t="shared" si="6311"/>
        <v/>
      </c>
      <c r="EO448" s="115" t="str">
        <f t="shared" si="6312"/>
        <v/>
      </c>
      <c r="EP448" s="115" t="str">
        <f t="shared" si="6313"/>
        <v/>
      </c>
      <c r="EQ448" s="115" t="str">
        <f t="shared" si="6314"/>
        <v/>
      </c>
      <c r="ER448" s="115" t="str">
        <f t="shared" si="6315"/>
        <v/>
      </c>
      <c r="ES448" s="115" t="str">
        <f t="shared" si="6316"/>
        <v/>
      </c>
      <c r="ET448" s="115" t="str">
        <f t="shared" si="6317"/>
        <v/>
      </c>
      <c r="EU448" s="115" t="str">
        <f t="shared" si="6318"/>
        <v/>
      </c>
      <c r="EV448" s="115" t="str">
        <f t="shared" si="6319"/>
        <v/>
      </c>
      <c r="EW448" s="115" t="str">
        <f t="shared" si="6320"/>
        <v/>
      </c>
      <c r="EX448" s="115" t="str">
        <f t="shared" si="6321"/>
        <v/>
      </c>
      <c r="EY448" s="115" t="str">
        <f t="shared" si="6322"/>
        <v/>
      </c>
      <c r="EZ448" s="115" t="str">
        <f t="shared" si="6323"/>
        <v/>
      </c>
      <c r="FA448" s="115" t="str">
        <f t="shared" si="6324"/>
        <v/>
      </c>
      <c r="FB448" s="115" t="str">
        <f t="shared" si="6325"/>
        <v/>
      </c>
      <c r="FC448" s="115" t="str">
        <f t="shared" si="6326"/>
        <v/>
      </c>
      <c r="FD448" s="115" t="str">
        <f t="shared" si="6327"/>
        <v/>
      </c>
      <c r="FE448" s="115" t="str">
        <f t="shared" si="6328"/>
        <v/>
      </c>
      <c r="FF448" s="115">
        <f t="shared" si="6400"/>
        <v>301</v>
      </c>
      <c r="FG448" s="115" t="str">
        <f>IFERROR(SMALL($DI423:$DI842,$A$8),"")</f>
        <v/>
      </c>
      <c r="FH448" s="115" t="str">
        <f t="shared" si="6401"/>
        <v/>
      </c>
      <c r="FI448" s="115" t="str">
        <f t="shared" si="6383"/>
        <v/>
      </c>
      <c r="FJ448" s="115" t="str">
        <f t="shared" si="6384"/>
        <v/>
      </c>
      <c r="FK448" s="120" t="str">
        <f t="shared" si="6385"/>
        <v/>
      </c>
      <c r="FL448" s="121" t="str">
        <f t="shared" si="6360"/>
        <v/>
      </c>
      <c r="FM448" s="122" t="str">
        <f t="shared" si="6386"/>
        <v/>
      </c>
      <c r="FN448" s="121" t="str">
        <f t="shared" si="6387"/>
        <v/>
      </c>
      <c r="FO448" s="122" t="str">
        <f t="shared" si="6388"/>
        <v/>
      </c>
      <c r="FP448" s="122" t="str">
        <f t="shared" si="6389"/>
        <v/>
      </c>
    </row>
    <row r="449" spans="1:172" ht="15" customHeight="1" x14ac:dyDescent="0.25">
      <c r="A449" s="115">
        <v>447</v>
      </c>
      <c r="B449" s="176" t="str">
        <f t="shared" si="6361"/>
        <v/>
      </c>
      <c r="C449" s="115" t="s">
        <v>71</v>
      </c>
      <c r="D449" s="100" t="str">
        <f t="shared" si="6362"/>
        <v>A</v>
      </c>
      <c r="E449" s="100" t="str">
        <f t="shared" si="6259"/>
        <v/>
      </c>
      <c r="F449" s="100" t="str">
        <f t="shared" si="6260"/>
        <v/>
      </c>
      <c r="G449" s="100" t="str">
        <f t="shared" si="6210"/>
        <v/>
      </c>
      <c r="H449" s="100" t="str">
        <f t="shared" si="6261"/>
        <v/>
      </c>
      <c r="I449" s="100" t="str">
        <f t="shared" si="6211"/>
        <v/>
      </c>
      <c r="J449" s="100" t="str">
        <f t="shared" si="6262"/>
        <v/>
      </c>
      <c r="K449" s="100" t="str">
        <f t="shared" si="6212"/>
        <v/>
      </c>
      <c r="L449" s="100" t="str">
        <f t="shared" si="6263"/>
        <v/>
      </c>
      <c r="M449" s="100" t="str">
        <f t="shared" si="6213"/>
        <v/>
      </c>
      <c r="N449" s="100" t="str">
        <f t="shared" si="6264"/>
        <v/>
      </c>
      <c r="O449" s="100" t="str">
        <f t="shared" si="6214"/>
        <v/>
      </c>
      <c r="P449" s="100" t="str">
        <f t="shared" si="6265"/>
        <v/>
      </c>
      <c r="Q449" s="100" t="str">
        <f t="shared" si="6215"/>
        <v/>
      </c>
      <c r="R449" s="100" t="str">
        <f t="shared" si="6266"/>
        <v/>
      </c>
      <c r="S449" s="100" t="str">
        <f t="shared" si="6216"/>
        <v/>
      </c>
      <c r="T449" s="100" t="str">
        <f t="shared" si="6267"/>
        <v/>
      </c>
      <c r="U449" s="100" t="str">
        <f t="shared" si="6217"/>
        <v/>
      </c>
      <c r="V449" s="100" t="str">
        <f t="shared" si="6268"/>
        <v/>
      </c>
      <c r="W449" s="100" t="str">
        <f t="shared" si="6218"/>
        <v/>
      </c>
      <c r="X449" s="100" t="str">
        <f t="shared" si="6269"/>
        <v/>
      </c>
      <c r="Y449" s="100" t="str">
        <f t="shared" si="6219"/>
        <v/>
      </c>
      <c r="Z449" s="100" t="str">
        <f t="shared" si="6270"/>
        <v/>
      </c>
      <c r="AA449" s="100" t="str">
        <f t="shared" si="6220"/>
        <v/>
      </c>
      <c r="AB449" s="100" t="str">
        <f t="shared" si="6271"/>
        <v/>
      </c>
      <c r="AC449" s="100" t="str">
        <f t="shared" si="6221"/>
        <v/>
      </c>
      <c r="AD449" s="100" t="str">
        <f t="shared" si="6272"/>
        <v/>
      </c>
      <c r="AE449" s="100" t="str">
        <f t="shared" si="6222"/>
        <v/>
      </c>
      <c r="AF449" s="100" t="str">
        <f t="shared" si="6273"/>
        <v/>
      </c>
      <c r="AG449" s="100" t="str">
        <f t="shared" si="6223"/>
        <v/>
      </c>
      <c r="AH449" s="100" t="str">
        <f t="shared" si="6274"/>
        <v/>
      </c>
      <c r="AI449" s="100" t="str">
        <f t="shared" si="6224"/>
        <v/>
      </c>
      <c r="AJ449" s="100" t="str">
        <f t="shared" si="6275"/>
        <v/>
      </c>
      <c r="AK449" s="100" t="str">
        <f t="shared" si="6225"/>
        <v/>
      </c>
      <c r="AL449" s="100" t="str">
        <f t="shared" si="6276"/>
        <v/>
      </c>
      <c r="AM449" s="100" t="str">
        <f t="shared" si="6226"/>
        <v/>
      </c>
      <c r="AN449" s="100" t="str">
        <f t="shared" si="6277"/>
        <v/>
      </c>
      <c r="AO449" s="100" t="str">
        <f t="shared" si="6227"/>
        <v/>
      </c>
      <c r="AP449" s="100" t="str">
        <f t="shared" si="6278"/>
        <v/>
      </c>
      <c r="AQ449" s="100" t="str">
        <f t="shared" si="6228"/>
        <v/>
      </c>
      <c r="AR449" s="100" t="str">
        <f t="shared" si="6279"/>
        <v/>
      </c>
      <c r="AS449" s="100" t="str">
        <f t="shared" si="6229"/>
        <v/>
      </c>
      <c r="AT449" s="100" t="str">
        <f t="shared" si="6280"/>
        <v/>
      </c>
      <c r="AU449" s="100" t="str">
        <f t="shared" si="6230"/>
        <v/>
      </c>
      <c r="AV449" s="100" t="str">
        <f t="shared" si="6281"/>
        <v/>
      </c>
      <c r="AW449" s="100" t="str">
        <f t="shared" si="6231"/>
        <v/>
      </c>
      <c r="AX449" s="100" t="str">
        <f t="shared" si="6282"/>
        <v/>
      </c>
      <c r="AY449" s="100" t="str">
        <f t="shared" si="6232"/>
        <v/>
      </c>
      <c r="AZ449" s="100" t="str">
        <f t="shared" si="6283"/>
        <v/>
      </c>
      <c r="BA449" s="100" t="str">
        <f t="shared" si="6233"/>
        <v/>
      </c>
      <c r="BB449" s="100" t="str">
        <f t="shared" si="6284"/>
        <v/>
      </c>
      <c r="BC449" s="100" t="str">
        <f>IFERROR(INDEX('INPUT INF'!$F$3:$F$601,MATCH($B449,'INPUT INF'!$A$3:$A$601,FALSE)),"")</f>
        <v/>
      </c>
      <c r="BD449" s="100" t="str">
        <f t="shared" si="6392"/>
        <v/>
      </c>
      <c r="BE449" s="100" t="str">
        <f t="shared" si="6285"/>
        <v/>
      </c>
      <c r="BF449" s="100" t="str">
        <f t="shared" si="6286"/>
        <v/>
      </c>
      <c r="BG449" s="115" t="str">
        <f t="shared" si="6287"/>
        <v/>
      </c>
      <c r="BH449" s="176" t="str">
        <f>IF(AND('INPUT INF'!$O$1="X",BG449="PASS"),BF449,IF($BG449="","0",IF('INPUT INF'!$N$67="YES",$BF449,"")))</f>
        <v>0</v>
      </c>
      <c r="BI449" s="115" t="str">
        <f>IF($BG449="","0",IF('INPUT INF'!$N$68="YES",$BF449,""))</f>
        <v>0</v>
      </c>
      <c r="BJ449" s="115" t="str">
        <f>IF($BG449="","0",IF('INPUT INF'!$N$69="YES",$BF449,""))</f>
        <v>0</v>
      </c>
      <c r="BL449" s="118" t="str">
        <f t="shared" si="6363"/>
        <v/>
      </c>
      <c r="BM449" s="118" t="str">
        <f t="shared" si="6364"/>
        <v/>
      </c>
      <c r="BN449" s="118" t="str">
        <f t="shared" si="6365"/>
        <v/>
      </c>
      <c r="BR449" s="118" t="str">
        <f t="shared" si="6369"/>
        <v/>
      </c>
      <c r="BS449" s="118" t="str">
        <f t="shared" si="6370"/>
        <v/>
      </c>
      <c r="BT449" s="118" t="str">
        <f t="shared" si="6371"/>
        <v/>
      </c>
      <c r="BX449" s="118" t="str">
        <f t="shared" si="6375"/>
        <v/>
      </c>
      <c r="BY449" s="118" t="str">
        <f t="shared" si="6376"/>
        <v/>
      </c>
      <c r="BZ449" s="118" t="str">
        <f t="shared" si="6377"/>
        <v/>
      </c>
      <c r="CD449" s="116" t="str">
        <f t="shared" si="6294"/>
        <v/>
      </c>
      <c r="CE449" s="116" t="str">
        <f t="shared" si="6295"/>
        <v/>
      </c>
      <c r="CF449" s="116" t="str">
        <f t="shared" si="6296"/>
        <v/>
      </c>
      <c r="CJ449" s="116" t="str">
        <f t="shared" si="6297"/>
        <v/>
      </c>
      <c r="CK449" s="116" t="str">
        <f t="shared" si="6298"/>
        <v/>
      </c>
      <c r="CL449" s="116" t="str">
        <f t="shared" si="6299"/>
        <v/>
      </c>
      <c r="CP449" s="116" t="str">
        <f t="shared" si="6300"/>
        <v/>
      </c>
      <c r="CQ449" s="116" t="str">
        <f t="shared" si="6301"/>
        <v/>
      </c>
      <c r="CR449" s="116" t="str">
        <f t="shared" si="6302"/>
        <v/>
      </c>
      <c r="DH449" s="115" t="str">
        <f t="shared" si="6381"/>
        <v/>
      </c>
      <c r="DI449" s="115" t="str">
        <f t="shared" si="6382"/>
        <v/>
      </c>
      <c r="DJ449" s="115" t="str">
        <f t="shared" si="6337"/>
        <v/>
      </c>
      <c r="DK449" s="115" t="str">
        <f t="shared" si="6338"/>
        <v/>
      </c>
      <c r="DL449" s="115" t="str">
        <f t="shared" si="6339"/>
        <v/>
      </c>
      <c r="DM449" s="115" t="str">
        <f t="shared" si="6340"/>
        <v/>
      </c>
      <c r="DN449" s="115" t="str">
        <f t="shared" si="6341"/>
        <v/>
      </c>
      <c r="DO449" s="115" t="str">
        <f t="shared" si="6342"/>
        <v/>
      </c>
      <c r="DP449" s="115" t="str">
        <f t="shared" si="6343"/>
        <v/>
      </c>
      <c r="DQ449" s="115" t="str">
        <f t="shared" si="6344"/>
        <v/>
      </c>
      <c r="DR449" s="115" t="str">
        <f t="shared" si="6345"/>
        <v/>
      </c>
      <c r="DS449" s="115" t="str">
        <f t="shared" si="6346"/>
        <v/>
      </c>
      <c r="DT449" s="115" t="str">
        <f t="shared" si="6347"/>
        <v/>
      </c>
      <c r="DU449" s="115" t="str">
        <f t="shared" si="6348"/>
        <v/>
      </c>
      <c r="DV449" s="115" t="str">
        <f t="shared" si="6349"/>
        <v/>
      </c>
      <c r="DW449" s="115" t="str">
        <f t="shared" si="6350"/>
        <v/>
      </c>
      <c r="DX449" s="115" t="str">
        <f t="shared" si="6351"/>
        <v/>
      </c>
      <c r="DY449" s="115" t="str">
        <f t="shared" si="6352"/>
        <v/>
      </c>
      <c r="DZ449" s="115" t="str">
        <f t="shared" si="6353"/>
        <v/>
      </c>
      <c r="EA449" s="115" t="str">
        <f t="shared" si="6354"/>
        <v/>
      </c>
      <c r="EB449" s="115" t="str">
        <f t="shared" si="6355"/>
        <v/>
      </c>
      <c r="EC449" s="115" t="str">
        <f t="shared" si="6356"/>
        <v/>
      </c>
      <c r="ED449" s="115" t="str">
        <f t="shared" si="6357"/>
        <v/>
      </c>
      <c r="EE449" s="115" t="str">
        <f t="shared" si="6358"/>
        <v/>
      </c>
      <c r="EF449" s="115" t="str">
        <f t="shared" si="6359"/>
        <v/>
      </c>
      <c r="EG449" s="115" t="str">
        <f t="shared" si="6304"/>
        <v/>
      </c>
      <c r="EH449" s="115" t="str">
        <f t="shared" si="6305"/>
        <v/>
      </c>
      <c r="EI449" s="115" t="str">
        <f t="shared" si="6306"/>
        <v/>
      </c>
      <c r="EJ449" s="115" t="str">
        <f t="shared" si="6307"/>
        <v/>
      </c>
      <c r="EK449" s="115" t="str">
        <f t="shared" si="6308"/>
        <v/>
      </c>
      <c r="EL449" s="115" t="str">
        <f t="shared" si="6309"/>
        <v/>
      </c>
      <c r="EM449" s="115" t="str">
        <f t="shared" si="6310"/>
        <v/>
      </c>
      <c r="EN449" s="115" t="str">
        <f t="shared" si="6311"/>
        <v/>
      </c>
      <c r="EO449" s="115" t="str">
        <f t="shared" si="6312"/>
        <v/>
      </c>
      <c r="EP449" s="115" t="str">
        <f t="shared" si="6313"/>
        <v/>
      </c>
      <c r="EQ449" s="115" t="str">
        <f t="shared" si="6314"/>
        <v/>
      </c>
      <c r="ER449" s="115" t="str">
        <f t="shared" si="6315"/>
        <v/>
      </c>
      <c r="ES449" s="115" t="str">
        <f t="shared" si="6316"/>
        <v/>
      </c>
      <c r="ET449" s="115" t="str">
        <f t="shared" si="6317"/>
        <v/>
      </c>
      <c r="EU449" s="115" t="str">
        <f t="shared" si="6318"/>
        <v/>
      </c>
      <c r="EV449" s="115" t="str">
        <f t="shared" si="6319"/>
        <v/>
      </c>
      <c r="EW449" s="115" t="str">
        <f t="shared" si="6320"/>
        <v/>
      </c>
      <c r="EX449" s="115" t="str">
        <f t="shared" si="6321"/>
        <v/>
      </c>
      <c r="EY449" s="115" t="str">
        <f t="shared" si="6322"/>
        <v/>
      </c>
      <c r="EZ449" s="115" t="str">
        <f t="shared" si="6323"/>
        <v/>
      </c>
      <c r="FA449" s="115" t="str">
        <f t="shared" si="6324"/>
        <v/>
      </c>
      <c r="FB449" s="115" t="str">
        <f t="shared" si="6325"/>
        <v/>
      </c>
      <c r="FC449" s="115" t="str">
        <f t="shared" si="6326"/>
        <v/>
      </c>
      <c r="FD449" s="115" t="str">
        <f t="shared" si="6327"/>
        <v/>
      </c>
      <c r="FE449" s="115" t="str">
        <f t="shared" si="6328"/>
        <v/>
      </c>
      <c r="FF449" s="115">
        <f t="shared" si="6400"/>
        <v>301</v>
      </c>
      <c r="FG449" s="115" t="str">
        <f>IFERROR(SMALL($DI423:$DI842,$A$9),"")</f>
        <v/>
      </c>
      <c r="FH449" s="115" t="str">
        <f t="shared" si="6401"/>
        <v/>
      </c>
      <c r="FI449" s="115" t="str">
        <f t="shared" si="6383"/>
        <v/>
      </c>
      <c r="FJ449" s="115" t="str">
        <f t="shared" si="6384"/>
        <v/>
      </c>
      <c r="FK449" s="120" t="str">
        <f t="shared" si="6385"/>
        <v/>
      </c>
      <c r="FL449" s="121" t="str">
        <f t="shared" si="6360"/>
        <v/>
      </c>
      <c r="FM449" s="122" t="str">
        <f t="shared" si="6386"/>
        <v/>
      </c>
      <c r="FN449" s="121" t="str">
        <f t="shared" si="6387"/>
        <v/>
      </c>
      <c r="FO449" s="122" t="str">
        <f t="shared" si="6388"/>
        <v/>
      </c>
      <c r="FP449" s="122" t="str">
        <f t="shared" si="6389"/>
        <v/>
      </c>
    </row>
    <row r="450" spans="1:172" ht="15" customHeight="1" x14ac:dyDescent="0.25">
      <c r="A450" s="115">
        <v>448</v>
      </c>
      <c r="B450" s="176" t="str">
        <f t="shared" si="6361"/>
        <v/>
      </c>
      <c r="C450" s="115" t="s">
        <v>71</v>
      </c>
      <c r="D450" s="100" t="str">
        <f t="shared" si="6362"/>
        <v>A</v>
      </c>
      <c r="E450" s="100" t="str">
        <f t="shared" si="6259"/>
        <v/>
      </c>
      <c r="F450" s="100" t="str">
        <f t="shared" si="6260"/>
        <v/>
      </c>
      <c r="G450" s="100" t="str">
        <f t="shared" si="6210"/>
        <v/>
      </c>
      <c r="H450" s="100" t="str">
        <f t="shared" si="6261"/>
        <v/>
      </c>
      <c r="I450" s="100" t="str">
        <f t="shared" si="6211"/>
        <v/>
      </c>
      <c r="J450" s="100" t="str">
        <f t="shared" si="6262"/>
        <v/>
      </c>
      <c r="K450" s="100" t="str">
        <f t="shared" si="6212"/>
        <v/>
      </c>
      <c r="L450" s="100" t="str">
        <f t="shared" si="6263"/>
        <v/>
      </c>
      <c r="M450" s="100" t="str">
        <f t="shared" si="6213"/>
        <v/>
      </c>
      <c r="N450" s="100" t="str">
        <f t="shared" si="6264"/>
        <v/>
      </c>
      <c r="O450" s="100" t="str">
        <f t="shared" si="6214"/>
        <v/>
      </c>
      <c r="P450" s="100" t="str">
        <f t="shared" si="6265"/>
        <v/>
      </c>
      <c r="Q450" s="100" t="str">
        <f t="shared" si="6215"/>
        <v/>
      </c>
      <c r="R450" s="100" t="str">
        <f t="shared" si="6266"/>
        <v/>
      </c>
      <c r="S450" s="100" t="str">
        <f t="shared" si="6216"/>
        <v/>
      </c>
      <c r="T450" s="100" t="str">
        <f t="shared" si="6267"/>
        <v/>
      </c>
      <c r="U450" s="100" t="str">
        <f t="shared" si="6217"/>
        <v/>
      </c>
      <c r="V450" s="100" t="str">
        <f t="shared" si="6268"/>
        <v/>
      </c>
      <c r="W450" s="100" t="str">
        <f t="shared" si="6218"/>
        <v/>
      </c>
      <c r="X450" s="100" t="str">
        <f t="shared" si="6269"/>
        <v/>
      </c>
      <c r="Y450" s="100" t="str">
        <f t="shared" si="6219"/>
        <v/>
      </c>
      <c r="Z450" s="100" t="str">
        <f t="shared" si="6270"/>
        <v/>
      </c>
      <c r="AA450" s="100" t="str">
        <f t="shared" si="6220"/>
        <v/>
      </c>
      <c r="AB450" s="100" t="str">
        <f t="shared" si="6271"/>
        <v/>
      </c>
      <c r="AC450" s="100" t="str">
        <f t="shared" si="6221"/>
        <v/>
      </c>
      <c r="AD450" s="100" t="str">
        <f t="shared" si="6272"/>
        <v/>
      </c>
      <c r="AE450" s="100" t="str">
        <f t="shared" si="6222"/>
        <v/>
      </c>
      <c r="AF450" s="100" t="str">
        <f t="shared" si="6273"/>
        <v/>
      </c>
      <c r="AG450" s="100" t="str">
        <f t="shared" si="6223"/>
        <v/>
      </c>
      <c r="AH450" s="100" t="str">
        <f t="shared" si="6274"/>
        <v/>
      </c>
      <c r="AI450" s="100" t="str">
        <f t="shared" si="6224"/>
        <v/>
      </c>
      <c r="AJ450" s="100" t="str">
        <f t="shared" si="6275"/>
        <v/>
      </c>
      <c r="AK450" s="100" t="str">
        <f t="shared" si="6225"/>
        <v/>
      </c>
      <c r="AL450" s="100" t="str">
        <f t="shared" si="6276"/>
        <v/>
      </c>
      <c r="AM450" s="100" t="str">
        <f t="shared" si="6226"/>
        <v/>
      </c>
      <c r="AN450" s="100" t="str">
        <f t="shared" si="6277"/>
        <v/>
      </c>
      <c r="AO450" s="100" t="str">
        <f t="shared" si="6227"/>
        <v/>
      </c>
      <c r="AP450" s="100" t="str">
        <f t="shared" si="6278"/>
        <v/>
      </c>
      <c r="AQ450" s="100" t="str">
        <f t="shared" si="6228"/>
        <v/>
      </c>
      <c r="AR450" s="100" t="str">
        <f t="shared" si="6279"/>
        <v/>
      </c>
      <c r="AS450" s="100" t="str">
        <f t="shared" si="6229"/>
        <v/>
      </c>
      <c r="AT450" s="100" t="str">
        <f t="shared" si="6280"/>
        <v/>
      </c>
      <c r="AU450" s="100" t="str">
        <f t="shared" si="6230"/>
        <v/>
      </c>
      <c r="AV450" s="100" t="str">
        <f t="shared" si="6281"/>
        <v/>
      </c>
      <c r="AW450" s="100" t="str">
        <f t="shared" si="6231"/>
        <v/>
      </c>
      <c r="AX450" s="100" t="str">
        <f t="shared" si="6282"/>
        <v/>
      </c>
      <c r="AY450" s="100" t="str">
        <f t="shared" si="6232"/>
        <v/>
      </c>
      <c r="AZ450" s="100" t="str">
        <f t="shared" si="6283"/>
        <v/>
      </c>
      <c r="BA450" s="100" t="str">
        <f t="shared" si="6233"/>
        <v/>
      </c>
      <c r="BB450" s="100" t="str">
        <f t="shared" si="6284"/>
        <v/>
      </c>
      <c r="BC450" s="100" t="str">
        <f>IFERROR(INDEX('INPUT INF'!$F$3:$F$601,MATCH($B450,'INPUT INF'!$A$3:$A$601,FALSE)),"")</f>
        <v/>
      </c>
      <c r="BD450" s="100" t="str">
        <f t="shared" si="6392"/>
        <v/>
      </c>
      <c r="BE450" s="100" t="str">
        <f t="shared" si="6285"/>
        <v/>
      </c>
      <c r="BF450" s="100" t="str">
        <f t="shared" si="6286"/>
        <v/>
      </c>
      <c r="BG450" s="115" t="str">
        <f t="shared" si="6287"/>
        <v/>
      </c>
      <c r="BH450" s="176" t="str">
        <f>IF(AND('INPUT INF'!$O$1="X",BG450="PASS"),BF450,IF($BG450="","0",IF('INPUT INF'!$N$67="YES",$BF450,"")))</f>
        <v>0</v>
      </c>
      <c r="BI450" s="115" t="str">
        <f>IF($BG450="","0",IF('INPUT INF'!$N$68="YES",$BF450,""))</f>
        <v>0</v>
      </c>
      <c r="BJ450" s="115" t="str">
        <f>IF($BG450="","0",IF('INPUT INF'!$N$69="YES",$BF450,""))</f>
        <v>0</v>
      </c>
      <c r="BL450" s="118" t="str">
        <f t="shared" si="6363"/>
        <v/>
      </c>
      <c r="BM450" s="118" t="str">
        <f t="shared" si="6364"/>
        <v/>
      </c>
      <c r="BN450" s="118" t="str">
        <f t="shared" si="6365"/>
        <v/>
      </c>
      <c r="BR450" s="118" t="str">
        <f t="shared" si="6369"/>
        <v/>
      </c>
      <c r="BS450" s="118" t="str">
        <f t="shared" si="6370"/>
        <v/>
      </c>
      <c r="BT450" s="118" t="str">
        <f t="shared" si="6371"/>
        <v/>
      </c>
      <c r="BX450" s="118" t="str">
        <f t="shared" si="6375"/>
        <v/>
      </c>
      <c r="BY450" s="118" t="str">
        <f t="shared" si="6376"/>
        <v/>
      </c>
      <c r="BZ450" s="118" t="str">
        <f t="shared" si="6377"/>
        <v/>
      </c>
      <c r="CD450" s="116" t="str">
        <f t="shared" si="6294"/>
        <v/>
      </c>
      <c r="CE450" s="116" t="str">
        <f t="shared" si="6295"/>
        <v/>
      </c>
      <c r="CF450" s="116" t="str">
        <f t="shared" si="6296"/>
        <v/>
      </c>
      <c r="CJ450" s="116" t="str">
        <f t="shared" si="6297"/>
        <v/>
      </c>
      <c r="CK450" s="116" t="str">
        <f t="shared" si="6298"/>
        <v/>
      </c>
      <c r="CL450" s="116" t="str">
        <f t="shared" si="6299"/>
        <v/>
      </c>
      <c r="CP450" s="116" t="str">
        <f t="shared" si="6300"/>
        <v/>
      </c>
      <c r="CQ450" s="116" t="str">
        <f t="shared" si="6301"/>
        <v/>
      </c>
      <c r="CR450" s="116" t="str">
        <f t="shared" si="6302"/>
        <v/>
      </c>
      <c r="DH450" s="115" t="str">
        <f t="shared" si="6381"/>
        <v/>
      </c>
      <c r="DI450" s="115" t="str">
        <f t="shared" si="6382"/>
        <v/>
      </c>
      <c r="DJ450" s="115" t="str">
        <f t="shared" si="6337"/>
        <v/>
      </c>
      <c r="DK450" s="115" t="str">
        <f t="shared" si="6338"/>
        <v/>
      </c>
      <c r="DL450" s="115" t="str">
        <f t="shared" si="6339"/>
        <v/>
      </c>
      <c r="DM450" s="115" t="str">
        <f t="shared" si="6340"/>
        <v/>
      </c>
      <c r="DN450" s="115" t="str">
        <f t="shared" si="6341"/>
        <v/>
      </c>
      <c r="DO450" s="115" t="str">
        <f t="shared" si="6342"/>
        <v/>
      </c>
      <c r="DP450" s="115" t="str">
        <f t="shared" si="6343"/>
        <v/>
      </c>
      <c r="DQ450" s="115" t="str">
        <f t="shared" si="6344"/>
        <v/>
      </c>
      <c r="DR450" s="115" t="str">
        <f t="shared" si="6345"/>
        <v/>
      </c>
      <c r="DS450" s="115" t="str">
        <f t="shared" si="6346"/>
        <v/>
      </c>
      <c r="DT450" s="115" t="str">
        <f t="shared" si="6347"/>
        <v/>
      </c>
      <c r="DU450" s="115" t="str">
        <f t="shared" si="6348"/>
        <v/>
      </c>
      <c r="DV450" s="115" t="str">
        <f t="shared" si="6349"/>
        <v/>
      </c>
      <c r="DW450" s="115" t="str">
        <f t="shared" si="6350"/>
        <v/>
      </c>
      <c r="DX450" s="115" t="str">
        <f t="shared" si="6351"/>
        <v/>
      </c>
      <c r="DY450" s="115" t="str">
        <f t="shared" si="6352"/>
        <v/>
      </c>
      <c r="DZ450" s="115" t="str">
        <f t="shared" si="6353"/>
        <v/>
      </c>
      <c r="EA450" s="115" t="str">
        <f t="shared" si="6354"/>
        <v/>
      </c>
      <c r="EB450" s="115" t="str">
        <f t="shared" si="6355"/>
        <v/>
      </c>
      <c r="EC450" s="115" t="str">
        <f t="shared" si="6356"/>
        <v/>
      </c>
      <c r="ED450" s="115" t="str">
        <f t="shared" si="6357"/>
        <v/>
      </c>
      <c r="EE450" s="115" t="str">
        <f t="shared" si="6358"/>
        <v/>
      </c>
      <c r="EF450" s="115" t="str">
        <f t="shared" si="6359"/>
        <v/>
      </c>
      <c r="EG450" s="115" t="str">
        <f t="shared" si="6304"/>
        <v/>
      </c>
      <c r="EH450" s="115" t="str">
        <f t="shared" si="6305"/>
        <v/>
      </c>
      <c r="EI450" s="115" t="str">
        <f t="shared" si="6306"/>
        <v/>
      </c>
      <c r="EJ450" s="115" t="str">
        <f t="shared" si="6307"/>
        <v/>
      </c>
      <c r="EK450" s="115" t="str">
        <f t="shared" si="6308"/>
        <v/>
      </c>
      <c r="EL450" s="115" t="str">
        <f t="shared" si="6309"/>
        <v/>
      </c>
      <c r="EM450" s="115" t="str">
        <f t="shared" si="6310"/>
        <v/>
      </c>
      <c r="EN450" s="115" t="str">
        <f t="shared" si="6311"/>
        <v/>
      </c>
      <c r="EO450" s="115" t="str">
        <f t="shared" si="6312"/>
        <v/>
      </c>
      <c r="EP450" s="115" t="str">
        <f t="shared" si="6313"/>
        <v/>
      </c>
      <c r="EQ450" s="115" t="str">
        <f t="shared" si="6314"/>
        <v/>
      </c>
      <c r="ER450" s="115" t="str">
        <f t="shared" si="6315"/>
        <v/>
      </c>
      <c r="ES450" s="115" t="str">
        <f t="shared" si="6316"/>
        <v/>
      </c>
      <c r="ET450" s="115" t="str">
        <f t="shared" si="6317"/>
        <v/>
      </c>
      <c r="EU450" s="115" t="str">
        <f t="shared" si="6318"/>
        <v/>
      </c>
      <c r="EV450" s="115" t="str">
        <f t="shared" si="6319"/>
        <v/>
      </c>
      <c r="EW450" s="115" t="str">
        <f t="shared" si="6320"/>
        <v/>
      </c>
      <c r="EX450" s="115" t="str">
        <f t="shared" si="6321"/>
        <v/>
      </c>
      <c r="EY450" s="115" t="str">
        <f t="shared" si="6322"/>
        <v/>
      </c>
      <c r="EZ450" s="115" t="str">
        <f t="shared" si="6323"/>
        <v/>
      </c>
      <c r="FA450" s="115" t="str">
        <f t="shared" si="6324"/>
        <v/>
      </c>
      <c r="FB450" s="115" t="str">
        <f t="shared" si="6325"/>
        <v/>
      </c>
      <c r="FC450" s="115" t="str">
        <f t="shared" si="6326"/>
        <v/>
      </c>
      <c r="FD450" s="115" t="str">
        <f t="shared" si="6327"/>
        <v/>
      </c>
      <c r="FE450" s="115" t="str">
        <f t="shared" si="6328"/>
        <v/>
      </c>
      <c r="FF450" s="115">
        <f t="shared" si="6400"/>
        <v>301</v>
      </c>
      <c r="FG450" s="115" t="str">
        <f>IFERROR(SMALL($DI423:$DI842,$A$10),"")</f>
        <v/>
      </c>
      <c r="FH450" s="115" t="str">
        <f t="shared" si="6401"/>
        <v/>
      </c>
      <c r="FI450" s="115" t="str">
        <f t="shared" si="6383"/>
        <v/>
      </c>
      <c r="FJ450" s="115" t="str">
        <f t="shared" si="6384"/>
        <v/>
      </c>
      <c r="FK450" s="120" t="str">
        <f t="shared" si="6385"/>
        <v/>
      </c>
      <c r="FL450" s="121" t="str">
        <f t="shared" si="6360"/>
        <v/>
      </c>
      <c r="FM450" s="122" t="str">
        <f t="shared" si="6386"/>
        <v/>
      </c>
      <c r="FN450" s="121" t="str">
        <f t="shared" si="6387"/>
        <v/>
      </c>
      <c r="FO450" s="122" t="str">
        <f t="shared" si="6388"/>
        <v/>
      </c>
      <c r="FP450" s="122" t="str">
        <f t="shared" si="6389"/>
        <v/>
      </c>
    </row>
    <row r="451" spans="1:172" ht="15" customHeight="1" x14ac:dyDescent="0.25">
      <c r="A451" s="115">
        <v>449</v>
      </c>
      <c r="B451" s="176" t="str">
        <f t="shared" si="6361"/>
        <v/>
      </c>
      <c r="C451" s="115" t="s">
        <v>71</v>
      </c>
      <c r="D451" s="100" t="str">
        <f t="shared" si="6362"/>
        <v>A</v>
      </c>
      <c r="E451" s="100" t="str">
        <f t="shared" si="6259"/>
        <v/>
      </c>
      <c r="F451" s="100" t="str">
        <f t="shared" si="6260"/>
        <v/>
      </c>
      <c r="G451" s="100" t="str">
        <f t="shared" ref="G451:G514" si="6402">IFERROR(IF($B451="","",IF($G$1=$O2452,$P2452,IF($G$1=$R2452,$S2452,IF($G$1=$U2452,$V2452,IF($G$1=$X2452,$Y2452,IF($G$1=$AA2452,$AB2452,IF($G$1=$AD2452,$AE2452,IF($G$1=$AG2452,$AH2452,IF($G$1=$AJ2452,$AK2452,""))))))))),"")</f>
        <v/>
      </c>
      <c r="H451" s="100" t="str">
        <f t="shared" si="6261"/>
        <v/>
      </c>
      <c r="I451" s="100" t="str">
        <f t="shared" ref="I451:I514" si="6403">IFERROR(IF($B451="","",IF($I$1=$O2452,$P2452,IF($I$1=$R2452,$S2452,IF($I$1=$U2452,$V2452,IF($I$1=$X2452,$Y2452,IF($I$1=$AA2452,$AB2452,IF($I$1=$AD2452,$AE2452,IF($I$1=$AG2452,$AH2452,IF($I$1=$AJ2452,$AK2452,""))))))))),"")</f>
        <v/>
      </c>
      <c r="J451" s="100" t="str">
        <f t="shared" si="6262"/>
        <v/>
      </c>
      <c r="K451" s="100" t="str">
        <f t="shared" ref="K451:K514" si="6404">IFERROR(IF($B451="","",IF($K$1=$O2452,$P2452,IF($K$1=$R2452,$S2452,IF($K$1=$U2452,$V2452,IF($K$1=$X2452,$Y2452,IF($K$1=$AA2452,$AB2452,IF($K$1=$AD2452,$AE2452,IF($K$1=$AG2452,$AH2452,IF($K$1=$AJ2452,$AK2452,""))))))))),"")</f>
        <v/>
      </c>
      <c r="L451" s="100" t="str">
        <f t="shared" si="6263"/>
        <v/>
      </c>
      <c r="M451" s="100" t="str">
        <f t="shared" ref="M451:M514" si="6405">IFERROR(IF($B451="","",IF($M$1=$O2452,$P2452,IF($M$1=$R2452,$S2452,IF($M$1=$U2452,$V2452,IF($M$1=$X2452,$Y2452,IF($M$1=$AA2452,$AB2452,IF($M$1=$AD2452,$AE2452,IF($M$1=$AG2452,$AH2452,IF($M$1=$AJ2452,$AK2452,""))))))))),"")</f>
        <v/>
      </c>
      <c r="N451" s="100" t="str">
        <f t="shared" si="6264"/>
        <v/>
      </c>
      <c r="O451" s="100" t="str">
        <f t="shared" ref="O451:O514" si="6406">IFERROR(IF($B451="","",IF($O$1=$O2452,$P2452,IF($O$1=$R2452,$S2452,IF($O$1=$U2452,$V2452,IF($O$1=$X2452,$Y2452,IF($O$1=$AA2452,$AB2452,IF($O$1=$AD2452,$AE2452,IF($O$1=$AG2452,$AH2452,IF($O$1=$AJ2452,$AK2452,""))))))))),"")</f>
        <v/>
      </c>
      <c r="P451" s="100" t="str">
        <f t="shared" si="6265"/>
        <v/>
      </c>
      <c r="Q451" s="100" t="str">
        <f t="shared" ref="Q451:Q514" si="6407">IFERROR(IF($B451="","",IF($Q$1=$O2452,$P2452,IF($Q$1=$R2452,$S2452,IF($Q$1=$U2452,$V2452,IF($Q$1=$X2452,$Y2452,IF($Q$1=$AA2452,$AB2452,IF($Q$1=$AD2452,$AE2452,IF($Q$1=$AG2452,$AH2452,IF($Q$1=$AJ2452,$AK2452,""))))))))),"")</f>
        <v/>
      </c>
      <c r="R451" s="100" t="str">
        <f t="shared" si="6266"/>
        <v/>
      </c>
      <c r="S451" s="100" t="str">
        <f t="shared" ref="S451:S514" si="6408">IFERROR(IF($B451="","",IF($S$1=$O2452,$P2452,IF($S$1=$R2452,$S2452,IF($S$1=$U2452,$V2452,IF($S$1=$X2452,$Y2452,IF($S$1=$AA2452,$AB2452,IF($S$1=$AD2452,$AE2452,IF($S$1=$AG2452,$AH2452,IF($S$1=$AJ2452,$AK2452,""))))))))),"")</f>
        <v/>
      </c>
      <c r="T451" s="100" t="str">
        <f t="shared" si="6267"/>
        <v/>
      </c>
      <c r="U451" s="100" t="str">
        <f t="shared" ref="U451:U514" si="6409">IFERROR(IF($B451="","",IF($U$1=$O2452,$P2452,IF($U$1=$R2452,$S2452,IF($U$1=$U2452,$V2452,IF($U$1=$X2452,$Y2452,IF($U$1=$AA2452,$AB2452,IF($U$1=$AD2452,$AE2452,IF($U$1=$AG2452,$AH2452,IF($U$1=$AJ2452,$AK2452,""))))))))),"")</f>
        <v/>
      </c>
      <c r="V451" s="100" t="str">
        <f t="shared" si="6268"/>
        <v/>
      </c>
      <c r="W451" s="100" t="str">
        <f t="shared" ref="W451:W514" si="6410">IFERROR(IF($B451="","",IF($W$1=$O2452,$P2452,IF($W$1=$R2452,$S2452,IF($W$1=$U2452,$V2452,IF($W$1=$X2452,$Y2452,IF($W$1=$AA2452,$AB2452,IF($W$1=$AD2452,$AE2452,IF($W$1=$AG2452,$AH2452,IF($W$1=$AJ2452,$AK2452,""))))))))),"")</f>
        <v/>
      </c>
      <c r="X451" s="100" t="str">
        <f t="shared" si="6269"/>
        <v/>
      </c>
      <c r="Y451" s="100" t="str">
        <f t="shared" ref="Y451:Y514" si="6411">IFERROR(IF($B451="","",IF($Y$1=$O2452,$P2452,IF($Y$1=$R2452,$S2452,IF($Y$1=$U2452,$V2452,IF($Y$1=$X2452,$Y2452,IF($Y$1=$AA2452,$AB2452,IF($Y$1=$AD2452,$AE2452,IF($Y$1=$AG2452,$AH2452,IF($Y$1=$AJ2452,$AK2452,""))))))))),"")</f>
        <v/>
      </c>
      <c r="Z451" s="100" t="str">
        <f t="shared" si="6270"/>
        <v/>
      </c>
      <c r="AA451" s="100" t="str">
        <f t="shared" ref="AA451:AA514" si="6412">IFERROR(IF($B451="","",IF($AA$1=$O2452,$P2452,IF($AA$1=$R2452,$S2452,IF($AA$1=$U2452,$V2452,IF($AA$1=$X2452,$Y2452,IF($AA$1=$AA2452,$AB2452,IF($AA$1=$AD2452,$AE2452,IF($AA$1=$AG2452,$AH2452,IF($AA$1=$AJ2452,$AK2452,""))))))))),"")</f>
        <v/>
      </c>
      <c r="AB451" s="100" t="str">
        <f t="shared" si="6271"/>
        <v/>
      </c>
      <c r="AC451" s="100" t="str">
        <f t="shared" ref="AC451:AC514" si="6413">IFERROR(IF($B451="","",IF($AC$1=$O2452,$P2452,IF($AC$1=$R2452,$S2452,IF($AC$1=$U2452,$V2452,IF($AC$1=$X2452,$Y2452,IF($AC$1=$AA2452,$AB2452,IF($AC$1=$AD2452,$AE2452,IF($AC$1=$AG2452,$AH2452,IF($AC$1=$AJ2452,$AK2452,""))))))))),"")</f>
        <v/>
      </c>
      <c r="AD451" s="100" t="str">
        <f t="shared" si="6272"/>
        <v/>
      </c>
      <c r="AE451" s="100" t="str">
        <f t="shared" ref="AE451:AE514" si="6414">IFERROR(IF($B451="","",IF($AE$1=$O2452,$P2452,IF($AE$1=$R2452,$S2452,IF($AE$1=$U2452,$V2452,IF($AE$1=$X2452,$Y2452,IF($AE$1=$AA2452,$AB2452,IF($AE$1=$AD2452,$AE2452,IF($AE$1=$AG2452,$AH2452,IF($AE$1=$AJ2452,$AK2452,""))))))))),"")</f>
        <v/>
      </c>
      <c r="AF451" s="100" t="str">
        <f t="shared" si="6273"/>
        <v/>
      </c>
      <c r="AG451" s="100" t="str">
        <f t="shared" ref="AG451:AG514" si="6415">IFERROR(IF($B451="","",IF($AG$1=$O2452,$P2452,IF($AG$1=$R2452,$S2452,IF($AG$1=$U2452,$V2452,IF($AG$1=$X2452,$Y2452,IF($AG$1=$AA2452,$AB2452,IF($AG$1=$AD2452,$AE2452,IF($AG$1=$AG2452,$AH2452,IF($AG$1=$AJ2452,$AK2452,""))))))))),"")</f>
        <v/>
      </c>
      <c r="AH451" s="100" t="str">
        <f t="shared" si="6274"/>
        <v/>
      </c>
      <c r="AI451" s="100" t="str">
        <f t="shared" ref="AI451:AI514" si="6416">IFERROR(IF($B451="","",IF($AI$1=$O2452,$P2452,IF($AI$1=$R2452,$S2452,IF($AI$1=$U2452,$V2452,IF($AI$1=$X2452,$Y2452,IF($AI$1=$AA2452,$AB2452,IF($AI$1=$AD2452,$AE2452,IF($AI$1=$AG2452,$AH2452,IF($AI$1=$AJ2452,$AK2452,""))))))))),"")</f>
        <v/>
      </c>
      <c r="AJ451" s="100" t="str">
        <f t="shared" si="6275"/>
        <v/>
      </c>
      <c r="AK451" s="100" t="str">
        <f t="shared" ref="AK451:AK514" si="6417">IFERROR(IF($B451="","",IF($AK$1=$O2452,$P2452,IF($AK$1=$R2452,$S2452,IF($AK$1=$U2452,$V2452,IF($AK$1=$X2452,$Y2452,IF($AK$1=$AA2452,$AB2452,IF($AK$1=$AD2452,$AE2452,IF($AK$1=$AG2452,$AH2452,IF($AK$1=$AJ2452,$AK2452,""))))))))),"")</f>
        <v/>
      </c>
      <c r="AL451" s="100" t="str">
        <f t="shared" si="6276"/>
        <v/>
      </c>
      <c r="AM451" s="100" t="str">
        <f t="shared" ref="AM451:AM514" si="6418">IFERROR(IF($B451="","",IF($AM$1=$O2452,$P2452,IF($AM$1=$R2452,$S2452,IF($AM$1=$U2452,$V2452,IF($AM$1=$X2452,$Y2452,IF($AM$1=$AA2452,$AB2452,IF($AM$1=$AD2452,$AE2452,IF($AM$1=$AG2452,$AH2452,IF($AM$1=$AJ2452,$AK2452,""))))))))),"")</f>
        <v/>
      </c>
      <c r="AN451" s="100" t="str">
        <f t="shared" si="6277"/>
        <v/>
      </c>
      <c r="AO451" s="100" t="str">
        <f t="shared" ref="AO451:AO514" si="6419">IFERROR(IF($B451="","",IF($AO$1=$O2452,$P2452,IF($AO$1=$R2452,$S2452,IF($AO$1=$U2452,$V2452,IF($AO$1=$X2452,$Y2452,IF($AO$1=$AA2452,$AB2452,IF($AO$1=$AD2452,$AE2452,IF($AO$1=$AG2452,$AH2452,IF($AO$1=$AJ2452,$AK2452,""))))))))),"")</f>
        <v/>
      </c>
      <c r="AP451" s="100" t="str">
        <f t="shared" si="6278"/>
        <v/>
      </c>
      <c r="AQ451" s="100" t="str">
        <f t="shared" ref="AQ451:AQ514" si="6420">IFERROR(IF($B451="","",IF($AQ$1=$O2452,$P2452,IF($AQ$1=$R2452,$S2452,IF($AQ$1=$U2452,$V2452,IF($AQ$1=$X2452,$Y2452,IF($AQ$1=$AA2452,$AB2452,IF($AQ$1=$AD2452,$AE2452,IF($AQ$1=$AG2452,$AH2452,IF($AQ$1=$AJ2452,$AK2452,""))))))))),"")</f>
        <v/>
      </c>
      <c r="AR451" s="100" t="str">
        <f t="shared" si="6279"/>
        <v/>
      </c>
      <c r="AS451" s="100" t="str">
        <f t="shared" ref="AS451:AS514" si="6421">IFERROR(IF($B451="","",IF($AS$1=$O2452,$P2452,IF($AS$1=$R2452,$S2452,IF($AS$1=$U2452,$V2452,IF($AS$1=$X2452,$Y2452,IF($AS$1=$AA2452,$AB2452,IF($AS$1=$AD2452,$AE2452,IF($AS$1=$AG2452,$AH2452,IF($AS$1=$AJ2452,$AK2452,""))))))))),"")</f>
        <v/>
      </c>
      <c r="AT451" s="100" t="str">
        <f t="shared" si="6280"/>
        <v/>
      </c>
      <c r="AU451" s="100" t="str">
        <f t="shared" ref="AU451:AU514" si="6422">IFERROR(IF($B451="","",IF($AU$1=$O2452,$P2452,IF($AU$1=$R2452,$S2452,IF($AU$1=$U2452,$V2452,IF($AU$1=$X2452,$Y2452,IF($AU$1=$AA2452,$AB2452,IF($AU$1=$AD2452,$AE2452,IF($AU$1=$AG2452,$AH2452,IF($AU$1=$AJ2452,$AK2452,""))))))))),"")</f>
        <v/>
      </c>
      <c r="AV451" s="100" t="str">
        <f t="shared" si="6281"/>
        <v/>
      </c>
      <c r="AW451" s="100" t="str">
        <f t="shared" ref="AW451:AW514" si="6423">IFERROR(IF($B451="","",IF($AW$1=$O2452,$P2452,IF($AW$1=$R2452,$S2452,IF($AW$1=$U2452,$V2452,IF($AW$1=$X2452,$Y2452,IF($AW$1=$AA2452,$AB2452,IF($AW$1=$AD2452,$AE2452,IF($AW$1=$AG2452,$AH2452,IF($AW$1=$AJ2452,$AK2452,""))))))))),"")</f>
        <v/>
      </c>
      <c r="AX451" s="100" t="str">
        <f t="shared" si="6282"/>
        <v/>
      </c>
      <c r="AY451" s="100" t="str">
        <f t="shared" ref="AY451:AY514" si="6424">IFERROR(IF($B451="","",IF($AY$1=$O2452,$P2452,IF($AY$1=$R2452,$S2452,IF($AY$1=$U2452,$V2452,IF($AY$1=$X2452,$Y2452,IF($AY$1=$AA2452,$AB2452,IF($AY$1=$AD2452,$AE2452,IF($AY$1=$AG2452,$AH2452,IF($AY$1=$AJ2452,$AK2452,""))))))))),"")</f>
        <v/>
      </c>
      <c r="AZ451" s="100" t="str">
        <f t="shared" si="6283"/>
        <v/>
      </c>
      <c r="BA451" s="100" t="str">
        <f t="shared" ref="BA451:BA514" si="6425">IFERROR(IF($B451="","",IF($BA$1=$O2452,$P2452,IF($BA$1=$R2452,$S2452,IF($BA$1=$U2452,$V2452,IF($BA$1=$X2452,$Y2452,IF($BA$1=$AA2452,$AB2452,IF($BA$1=$AD2452,$AE2452,IF($BA$1=$AG2452,$AH2452,IF($BA$1=$AJ2452,$AK2452,""))))))))),"")</f>
        <v/>
      </c>
      <c r="BB451" s="100" t="str">
        <f t="shared" si="6284"/>
        <v/>
      </c>
      <c r="BC451" s="100" t="str">
        <f>IFERROR(INDEX('INPUT INF'!$F$3:$F$601,MATCH($B451,'INPUT INF'!$A$3:$A$601,FALSE)),"")</f>
        <v/>
      </c>
      <c r="BD451" s="100" t="str">
        <f t="shared" si="6392"/>
        <v/>
      </c>
      <c r="BE451" s="100" t="str">
        <f t="shared" si="6285"/>
        <v/>
      </c>
      <c r="BF451" s="100" t="str">
        <f t="shared" si="6286"/>
        <v/>
      </c>
      <c r="BG451" s="115" t="str">
        <f t="shared" si="6287"/>
        <v/>
      </c>
      <c r="BH451" s="176" t="str">
        <f>IF(AND('INPUT INF'!$O$1="X",BG451="PASS"),BF451,IF($BG451="","0",IF('INPUT INF'!$N$67="YES",$BF451,"")))</f>
        <v>0</v>
      </c>
      <c r="BI451" s="115" t="str">
        <f>IF($BG451="","0",IF('INPUT INF'!$N$68="YES",$BF451,""))</f>
        <v>0</v>
      </c>
      <c r="BJ451" s="115" t="str">
        <f>IF($BG451="","0",IF('INPUT INF'!$N$69="YES",$BF451,""))</f>
        <v>0</v>
      </c>
      <c r="BL451" s="118" t="str">
        <f t="shared" si="6363"/>
        <v/>
      </c>
      <c r="BM451" s="118" t="str">
        <f t="shared" si="6364"/>
        <v/>
      </c>
      <c r="BN451" s="118" t="str">
        <f t="shared" si="6365"/>
        <v/>
      </c>
      <c r="BR451" s="118" t="str">
        <f t="shared" si="6369"/>
        <v/>
      </c>
      <c r="BS451" s="118" t="str">
        <f t="shared" si="6370"/>
        <v/>
      </c>
      <c r="BT451" s="118" t="str">
        <f t="shared" si="6371"/>
        <v/>
      </c>
      <c r="BX451" s="118" t="str">
        <f t="shared" si="6375"/>
        <v/>
      </c>
      <c r="BY451" s="118" t="str">
        <f t="shared" si="6376"/>
        <v/>
      </c>
      <c r="BZ451" s="118" t="str">
        <f t="shared" si="6377"/>
        <v/>
      </c>
      <c r="CD451" s="116" t="str">
        <f t="shared" si="6294"/>
        <v/>
      </c>
      <c r="CE451" s="116" t="str">
        <f t="shared" si="6295"/>
        <v/>
      </c>
      <c r="CF451" s="116" t="str">
        <f t="shared" si="6296"/>
        <v/>
      </c>
      <c r="CJ451" s="116" t="str">
        <f t="shared" si="6297"/>
        <v/>
      </c>
      <c r="CK451" s="116" t="str">
        <f t="shared" si="6298"/>
        <v/>
      </c>
      <c r="CL451" s="116" t="str">
        <f t="shared" si="6299"/>
        <v/>
      </c>
      <c r="CP451" s="116" t="str">
        <f t="shared" si="6300"/>
        <v/>
      </c>
      <c r="CQ451" s="116" t="str">
        <f t="shared" si="6301"/>
        <v/>
      </c>
      <c r="CR451" s="116" t="str">
        <f t="shared" si="6302"/>
        <v/>
      </c>
      <c r="DH451" s="115" t="str">
        <f t="shared" si="6381"/>
        <v/>
      </c>
      <c r="DI451" s="115" t="str">
        <f t="shared" si="6382"/>
        <v/>
      </c>
      <c r="DJ451" s="115" t="str">
        <f t="shared" si="6337"/>
        <v/>
      </c>
      <c r="DK451" s="115" t="str">
        <f t="shared" si="6338"/>
        <v/>
      </c>
      <c r="DL451" s="115" t="str">
        <f t="shared" si="6339"/>
        <v/>
      </c>
      <c r="DM451" s="115" t="str">
        <f t="shared" si="6340"/>
        <v/>
      </c>
      <c r="DN451" s="115" t="str">
        <f t="shared" si="6341"/>
        <v/>
      </c>
      <c r="DO451" s="115" t="str">
        <f t="shared" si="6342"/>
        <v/>
      </c>
      <c r="DP451" s="115" t="str">
        <f t="shared" si="6343"/>
        <v/>
      </c>
      <c r="DQ451" s="115" t="str">
        <f t="shared" si="6344"/>
        <v/>
      </c>
      <c r="DR451" s="115" t="str">
        <f t="shared" si="6345"/>
        <v/>
      </c>
      <c r="DS451" s="115" t="str">
        <f t="shared" si="6346"/>
        <v/>
      </c>
      <c r="DT451" s="115" t="str">
        <f t="shared" si="6347"/>
        <v/>
      </c>
      <c r="DU451" s="115" t="str">
        <f t="shared" si="6348"/>
        <v/>
      </c>
      <c r="DV451" s="115" t="str">
        <f t="shared" si="6349"/>
        <v/>
      </c>
      <c r="DW451" s="115" t="str">
        <f t="shared" si="6350"/>
        <v/>
      </c>
      <c r="DX451" s="115" t="str">
        <f t="shared" si="6351"/>
        <v/>
      </c>
      <c r="DY451" s="115" t="str">
        <f t="shared" si="6352"/>
        <v/>
      </c>
      <c r="DZ451" s="115" t="str">
        <f t="shared" si="6353"/>
        <v/>
      </c>
      <c r="EA451" s="115" t="str">
        <f t="shared" si="6354"/>
        <v/>
      </c>
      <c r="EB451" s="115" t="str">
        <f t="shared" si="6355"/>
        <v/>
      </c>
      <c r="EC451" s="115" t="str">
        <f t="shared" si="6356"/>
        <v/>
      </c>
      <c r="ED451" s="115" t="str">
        <f t="shared" si="6357"/>
        <v/>
      </c>
      <c r="EE451" s="115" t="str">
        <f t="shared" si="6358"/>
        <v/>
      </c>
      <c r="EF451" s="115" t="str">
        <f t="shared" si="6359"/>
        <v/>
      </c>
      <c r="EG451" s="115" t="str">
        <f t="shared" si="6304"/>
        <v/>
      </c>
      <c r="EH451" s="115" t="str">
        <f t="shared" si="6305"/>
        <v/>
      </c>
      <c r="EI451" s="115" t="str">
        <f t="shared" si="6306"/>
        <v/>
      </c>
      <c r="EJ451" s="115" t="str">
        <f t="shared" si="6307"/>
        <v/>
      </c>
      <c r="EK451" s="115" t="str">
        <f t="shared" si="6308"/>
        <v/>
      </c>
      <c r="EL451" s="115" t="str">
        <f t="shared" si="6309"/>
        <v/>
      </c>
      <c r="EM451" s="115" t="str">
        <f t="shared" si="6310"/>
        <v/>
      </c>
      <c r="EN451" s="115" t="str">
        <f t="shared" si="6311"/>
        <v/>
      </c>
      <c r="EO451" s="115" t="str">
        <f t="shared" si="6312"/>
        <v/>
      </c>
      <c r="EP451" s="115" t="str">
        <f t="shared" si="6313"/>
        <v/>
      </c>
      <c r="EQ451" s="115" t="str">
        <f t="shared" si="6314"/>
        <v/>
      </c>
      <c r="ER451" s="115" t="str">
        <f t="shared" si="6315"/>
        <v/>
      </c>
      <c r="ES451" s="115" t="str">
        <f t="shared" si="6316"/>
        <v/>
      </c>
      <c r="ET451" s="115" t="str">
        <f t="shared" si="6317"/>
        <v/>
      </c>
      <c r="EU451" s="115" t="str">
        <f t="shared" si="6318"/>
        <v/>
      </c>
      <c r="EV451" s="115" t="str">
        <f t="shared" si="6319"/>
        <v/>
      </c>
      <c r="EW451" s="115" t="str">
        <f t="shared" si="6320"/>
        <v/>
      </c>
      <c r="EX451" s="115" t="str">
        <f t="shared" si="6321"/>
        <v/>
      </c>
      <c r="EY451" s="115" t="str">
        <f t="shared" si="6322"/>
        <v/>
      </c>
      <c r="EZ451" s="115" t="str">
        <f t="shared" si="6323"/>
        <v/>
      </c>
      <c r="FA451" s="115" t="str">
        <f t="shared" si="6324"/>
        <v/>
      </c>
      <c r="FB451" s="115" t="str">
        <f t="shared" si="6325"/>
        <v/>
      </c>
      <c r="FC451" s="115" t="str">
        <f t="shared" si="6326"/>
        <v/>
      </c>
      <c r="FD451" s="115" t="str">
        <f t="shared" si="6327"/>
        <v/>
      </c>
      <c r="FE451" s="115" t="str">
        <f t="shared" si="6328"/>
        <v/>
      </c>
      <c r="FF451" s="115">
        <f t="shared" si="6400"/>
        <v>301</v>
      </c>
      <c r="FG451" s="115" t="str">
        <f>IFERROR(SMALL($DI423:$DI842,$A$11),"")</f>
        <v/>
      </c>
      <c r="FH451" s="115" t="str">
        <f t="shared" si="6401"/>
        <v/>
      </c>
      <c r="FI451" s="115" t="str">
        <f t="shared" si="6383"/>
        <v/>
      </c>
      <c r="FJ451" s="115" t="str">
        <f t="shared" si="6384"/>
        <v/>
      </c>
      <c r="FK451" s="120" t="str">
        <f t="shared" si="6385"/>
        <v/>
      </c>
      <c r="FL451" s="121" t="str">
        <f t="shared" si="6360"/>
        <v/>
      </c>
      <c r="FM451" s="122" t="str">
        <f t="shared" si="6386"/>
        <v/>
      </c>
      <c r="FN451" s="121" t="str">
        <f t="shared" si="6387"/>
        <v/>
      </c>
      <c r="FO451" s="122" t="str">
        <f t="shared" si="6388"/>
        <v/>
      </c>
      <c r="FP451" s="122" t="str">
        <f t="shared" si="6389"/>
        <v/>
      </c>
    </row>
    <row r="452" spans="1:172" ht="15" customHeight="1" x14ac:dyDescent="0.25">
      <c r="A452" s="115">
        <v>450</v>
      </c>
      <c r="B452" s="176" t="str">
        <f t="shared" si="6361"/>
        <v/>
      </c>
      <c r="C452" s="115" t="s">
        <v>71</v>
      </c>
      <c r="D452" s="100" t="str">
        <f t="shared" si="6362"/>
        <v>A</v>
      </c>
      <c r="E452" s="100" t="str">
        <f t="shared" ref="E452:E515" si="6426">IFERROR(IF($B452="","",IF($E$1=$O2453,$P2453,IF($E$1=$R2453,$S2453,IF($E$1=$U2453,$V2453,IF($E$1=$X2453,$Y2453,IF($E$1=$AA2453,$AB2453,IF($E$1=$AD2453,$AE2453,IF($E$1=$AG2453,$AH2453,IF($E$1=$AJ2453,$AK2453,""))))))))),"")</f>
        <v/>
      </c>
      <c r="F452" s="100" t="str">
        <f t="shared" ref="F452:F515" si="6427">IF(B452="","",IF($E$1=O2453,Q2453,IF($E$1=R2453,T2453,IF($E$1=U2453,W2453,IF($E$1=X2453,Z2453,IF($E$1=AA2453,AC2453,IF($E$1=AD2453,AF2453,IF($E$1=AG2453,AI2453,IF($E$1=AJ2453,AL2453,"")))))))))</f>
        <v/>
      </c>
      <c r="G452" s="100" t="str">
        <f t="shared" si="6402"/>
        <v/>
      </c>
      <c r="H452" s="100" t="str">
        <f t="shared" ref="H452:H515" si="6428">IF(B452="","",IF($G$1=O2453,Q2453,IF($G$1=R2453,T2453,IF($G$1=U2453,W2453,IF($G$1=X2453,Z2453,IF($G$1=AA2453,AC2453,IF($G$1=AD2453,AF2453,IF($G$1=AG2453,AI2453,IF($G$1=AJ2453,AL2453,"")))))))))</f>
        <v/>
      </c>
      <c r="I452" s="100" t="str">
        <f t="shared" si="6403"/>
        <v/>
      </c>
      <c r="J452" s="100" t="str">
        <f t="shared" ref="J452:J515" si="6429">IF(B452="","",IF($I$1=O2453,Q2453,IF($I$1=R2453,T2453,IF($I$1=U2453,W2453,IF($I$1=X2453,Z2453,IF($I$1=AA2453,AC2453,IF($I$1=AD2453,AF2453,IF($I$1=AG2453,AI2453,IF($I$1=AJ2453,AL2453,"")))))))))</f>
        <v/>
      </c>
      <c r="K452" s="100" t="str">
        <f t="shared" si="6404"/>
        <v/>
      </c>
      <c r="L452" s="100" t="str">
        <f t="shared" ref="L452:L515" si="6430">IF(B452="","",IF($K$1=O2453,Q2453,IF($K$1=R2453,T2453,IF($K$1=U2453,W2453,IF($K$1=X2453,Z2453,IF($K$1=AA2453,AC2453,IF($K$1=AD2453,AF2453,IF($K$1=AG2453,AI2453,IF($K$1=AJ2453,AL2453,"")))))))))</f>
        <v/>
      </c>
      <c r="M452" s="100" t="str">
        <f t="shared" si="6405"/>
        <v/>
      </c>
      <c r="N452" s="100" t="str">
        <f t="shared" ref="N452:N515" si="6431">IF(B452="","",IF($M$1=O2453,Q2453,IF($M$1=R2453,T2453,IF($M$1=U2453,W2453,IF($M$1=X2453,Z2453,IF($M$1=AA2453,AC2453,IF($M$1=AD2453,AF2453,IF($M$1=AG2453,AI2453,IF($M$1=AJ2453,AL2453,"")))))))))</f>
        <v/>
      </c>
      <c r="O452" s="100" t="str">
        <f t="shared" si="6406"/>
        <v/>
      </c>
      <c r="P452" s="100" t="str">
        <f t="shared" ref="P452:P515" si="6432">IF(B452="","",IF($O$1=O2453,Q2453,IF($O$1=R2453,T2453,IF($O$1=U2453,W2453,IF($O$1=X2453,Z2453,IF($O$1=AA2453,AC2453,IF($O$1=AD2453,AF2453,IF($O$1=AG2453,AI2453,IF($O$1=AJ2453,AL2453,"")))))))))</f>
        <v/>
      </c>
      <c r="Q452" s="100" t="str">
        <f t="shared" si="6407"/>
        <v/>
      </c>
      <c r="R452" s="100" t="str">
        <f t="shared" ref="R452:R515" si="6433">IF(B452="","",IF($Q$1=O2453,Q2453,IF($Q$1=R2453,T2453,IF($Q$1=U2453,W2453,IF($Q$1=X2453,Z2453,IF($Q$1=AA2453,AC2453,IF($Q$1=AD2453,AF2453,IF($Q$1=AG2453,AI2453,IF($Q$1=AJ2453,AL2453,"")))))))))</f>
        <v/>
      </c>
      <c r="S452" s="100" t="str">
        <f t="shared" si="6408"/>
        <v/>
      </c>
      <c r="T452" s="100" t="str">
        <f t="shared" ref="T452:T515" si="6434">IF(B452="","",IF($S$1=O2453,Q2453,IF($S$1=R2453,T2453,IF($S$1=U2453,W2453,IF($S$1=X2453,Z2453,IF($S$1=AA2453,AC2453,IF($S$1=AD2453,AF2453,IF($S$1=AG2453,AI2453,IF($S$1=AJ2453,AL2453,"")))))))))</f>
        <v/>
      </c>
      <c r="U452" s="100" t="str">
        <f t="shared" si="6409"/>
        <v/>
      </c>
      <c r="V452" s="100" t="str">
        <f t="shared" ref="V452:V515" si="6435">IF(B452="","",IF($U$1=O2453,Q2453,IF($U$1=R2453,T2453,IF($U$1=U2453,W2453,IF($U$1=X2453,Z2453,IF($U$1=AA2453,AC2453,IF($U$1=AD2453,AF2453,IF($U$1=AG2453,AI2453,IF($U$1=AJ2453,AL2453,"")))))))))</f>
        <v/>
      </c>
      <c r="W452" s="100" t="str">
        <f t="shared" si="6410"/>
        <v/>
      </c>
      <c r="X452" s="100" t="str">
        <f t="shared" ref="X452:X515" si="6436">IF(B452="","",IF($W$1=O2453,Q2453,IF($W$1=R2453,T2453,IF($W$1=U2453,W2453,IF($W$1=X2453,Z2453,IF($W$1=AA2453,AC2453,IF($W$1=AD2453,AF2453,IF($W$1=AG2453,AI2453,IF($W$1=AJ2453,AL2453,"")))))))))</f>
        <v/>
      </c>
      <c r="Y452" s="100" t="str">
        <f t="shared" si="6411"/>
        <v/>
      </c>
      <c r="Z452" s="100" t="str">
        <f t="shared" ref="Z452:Z515" si="6437">IF(B452="","",IF($Y$1=O2453,Q2453,IF($Y$1=R2453,T2453,IF($Y$1=U2453,W2453,IF($Y$1=X2453,Z2453,IF($Y$1=AA2453,AC2453,IF($Y$1=AD2453,AF2453,IF($Y$1=AG2453,AI2453,IF($Y$1=AJ2453,AL2453,"")))))))))</f>
        <v/>
      </c>
      <c r="AA452" s="100" t="str">
        <f t="shared" si="6412"/>
        <v/>
      </c>
      <c r="AB452" s="100" t="str">
        <f t="shared" ref="AB452:AB515" si="6438">IF(B452="","",IF($AA$1=O2453,Q2453,IF($AA$1=R2453,T2453,IF($AA$1=U2453,W2453,IF($AA$1=X2453,Z2453,IF($AA$1=AA2453,AC2453,IF($AA$1=AD2453,AF2453,IF($AA$1=AG2453,AI2453,IF($AA$1=AJ2453,AL2453,"")))))))))</f>
        <v/>
      </c>
      <c r="AC452" s="100" t="str">
        <f t="shared" si="6413"/>
        <v/>
      </c>
      <c r="AD452" s="100" t="str">
        <f t="shared" ref="AD452:AD515" si="6439">IF(B452="","",IF($AC$1=O2453,Q2453,IF($AC$1=R2453,T2453,IF($AC$1=U2453,W2453,IF($AC$1=X2453,Z2453,IF($AC$1=AA2453,AC2453,IF($AC$1=AD2453,AF2453,IF($AC$1=AG2453,AI2453,IF($AC$1=AJ2453,AL2453,"")))))))))</f>
        <v/>
      </c>
      <c r="AE452" s="100" t="str">
        <f t="shared" si="6414"/>
        <v/>
      </c>
      <c r="AF452" s="100" t="str">
        <f t="shared" ref="AF452:AF515" si="6440">IF(B452="","",IF($AE$1=O2453,Q2453,IF($AE$1=R2453,T2453,IF($AE$1=U2453,W2453,IF($AE$1=X2453,Z2453,IF($AE$1=AA2453,AC2453,IF($AE$1=AD2453,AF2453,IF($AE$1=AG2453,AI2453,IF($AE$1=AJ2453,AL2453,"")))))))))</f>
        <v/>
      </c>
      <c r="AG452" s="100" t="str">
        <f t="shared" si="6415"/>
        <v/>
      </c>
      <c r="AH452" s="100" t="str">
        <f t="shared" ref="AH452:AH515" si="6441">IF(B452="","",IF($AG$1=O2453,Q2453,IF($AG$1=R2453,T2453,IF($AG$1=U2453,W2453,IF($AG$1=X2453,Z2453,IF($AG$1=AA2453,AC2453,IF($AG$1=AD2453,AF2453,IF($AG$1=AG2453,AI2453,IF($AG$1=AJ2453,AL2453,"")))))))))</f>
        <v/>
      </c>
      <c r="AI452" s="100" t="str">
        <f t="shared" si="6416"/>
        <v/>
      </c>
      <c r="AJ452" s="100" t="str">
        <f t="shared" ref="AJ452:AJ515" si="6442">IF(B452="","",IF($AI$1=O2453,Q2453,IF($AI$1=R2453,T2453,IF($AI$1=U2453,W2453,IF($AI$1=X2453,Z2453,IF($AI$1=AA2453,AC2453,IF($AI$1=AD2453,AF2453,IF($AI$1=AG2453,AI2453,IF($AI$1=AJ2453,AL2453,"")))))))))</f>
        <v/>
      </c>
      <c r="AK452" s="100" t="str">
        <f t="shared" si="6417"/>
        <v/>
      </c>
      <c r="AL452" s="100" t="str">
        <f t="shared" ref="AL452:AL515" si="6443">IF(B452="","",IF($AK$1=O2453,Q2453,IF($AK$1=R2453,T2453,IF($AK$1=U2453,W2453,IF($AK$1=X2453,Z2453,IF($AK$1=AA2453,AC2453,IF($AK$1=AD2453,AF2453,IF($AK$1=AG2453,AI2453,IF($AK$1=AJ2453,AL2453,"")))))))))</f>
        <v/>
      </c>
      <c r="AM452" s="100" t="str">
        <f t="shared" si="6418"/>
        <v/>
      </c>
      <c r="AN452" s="100" t="str">
        <f t="shared" ref="AN452:AN515" si="6444">IF(B452="","",IF($AM$1=O2453,Q2453,IF($AM$1=R2453,T2453,IF($AM$1=U2453,W2453,IF($AM$1=X2453,Z2453,IF($AM$1=AA2453,AC2453,IF($AM$1=AD2453,AF2453,IF($AM$1=AG2453,AI2453,IF($AM$1=AJ2453,AL2453,"")))))))))</f>
        <v/>
      </c>
      <c r="AO452" s="100" t="str">
        <f t="shared" si="6419"/>
        <v/>
      </c>
      <c r="AP452" s="100" t="str">
        <f t="shared" ref="AP452:AP515" si="6445">IF(B452="","",IF($AO$1=O2453,Q2453,IF($AO$1=R2453,T2453,IF($AO$1=U2453,W2453,IF($AO$1=X2453,Z2453,IF($AO$1=AA2453,AC2453,IF($AO$1=AD2453,AF2453,IF($AO$1=AG2453,AI2453,IF($AO$1=AJ2453,AL2453,"")))))))))</f>
        <v/>
      </c>
      <c r="AQ452" s="100" t="str">
        <f t="shared" si="6420"/>
        <v/>
      </c>
      <c r="AR452" s="100" t="str">
        <f t="shared" ref="AR452:AR515" si="6446">IF(B452="","",IF($AQ$1=O2453,Q2453,IF($AQ$1=R2453,T2453,IF($AQ$1=U2453,W2453,IF($AQ$1=X2453,Z2453,IF($AQ$1=AA2453,AC2453,IF($AQ$1=AD2453,AF2453,IF($AQ$1=AG2453,AI2453,IF($AQ$1=AJ2453,AL2453,"")))))))))</f>
        <v/>
      </c>
      <c r="AS452" s="100" t="str">
        <f t="shared" si="6421"/>
        <v/>
      </c>
      <c r="AT452" s="100" t="str">
        <f t="shared" ref="AT452:AT515" si="6447">IF(B452="","",IF($AS$1=O2453,Q2453,IF($AS$1=R2453,T2453,IF($AS$1=U2453,W2453,IF($AS$1=X2453,Z2453,IF($AS$1=AA2453,AC2453,IF($AS$1=AD2453,AF2453,IF($AS$1=AG2453,AI2453,IF($AS$1=AJ2453,AL2453,"")))))))))</f>
        <v/>
      </c>
      <c r="AU452" s="100" t="str">
        <f t="shared" si="6422"/>
        <v/>
      </c>
      <c r="AV452" s="100" t="str">
        <f t="shared" ref="AV452:AV515" si="6448">IF(B452="","",IF($AU$1=O2453,Q2453,IF($AU$1=R2453,T2453,IF($AU$1=U2453,W2453,IF($AU$1=X2453,Z2453,IF($AU$1=AA2453,AC2453,IF($AU$1=AD2453,AF2453,IF($AU$1=AG2453,AI2453,IF($AU$1=AJ2453,AL2453,"")))))))))</f>
        <v/>
      </c>
      <c r="AW452" s="100" t="str">
        <f t="shared" si="6423"/>
        <v/>
      </c>
      <c r="AX452" s="100" t="str">
        <f t="shared" ref="AX452:AX515" si="6449">IF(B452="","",IF($AW$1=O2453,Q2453,IF($AW$1=R2453,T2453,IF($AW$1=U2453,W2453,IF($AW$1=X2453,Z2453,IF($AW$1=AA2453,AC2453,IF($AW$1=AD2453,AF2453,IF($AW$1=AG2453,AI2453,IF($AW$1=AJ2453,AL2453,"")))))))))</f>
        <v/>
      </c>
      <c r="AY452" s="100" t="str">
        <f t="shared" si="6424"/>
        <v/>
      </c>
      <c r="AZ452" s="100" t="str">
        <f t="shared" ref="AZ452:AZ515" si="6450">IF(B452="","",IF($AY$1=O2453,Q2453,IF($AY$1=R2453,T2453,IF($AY$1=U2453,W2453,IF($AY$1=X2453,Z2453,IF($AY$1=AA2453,AC2453,IF($AY$1=AD2453,AF2453,IF($AY$1=AG2453,AI2453,IF($AY$1=AJ2453,AL2453,"")))))))))</f>
        <v/>
      </c>
      <c r="BA452" s="100" t="str">
        <f t="shared" si="6425"/>
        <v/>
      </c>
      <c r="BB452" s="100" t="str">
        <f t="shared" ref="BB452:BB515" si="6451">IF(B452="","",IF($BA$1=O2453,Q2453,IF($BA$1=R2453,T2453,IF($BA$1=U2453,W2453,IF($BA$1=X2453,Z2453,IF($BA$1=AA2453,AC2453,IF($BA$1=AD2453,AF2453,IF($BA$1=AG2453,AI2453,IF($BA$1=AJ2453,AL2453,"")))))))))</f>
        <v/>
      </c>
      <c r="BC452" s="100" t="str">
        <f>IFERROR(INDEX('INPUT INF'!$F$3:$F$601,MATCH($B452,'INPUT INF'!$A$3:$A$601,FALSE)),"")</f>
        <v/>
      </c>
      <c r="BD452" s="100" t="str">
        <f t="shared" si="6392"/>
        <v/>
      </c>
      <c r="BE452" s="100" t="str">
        <f t="shared" ref="BE452:BE515" si="6452">IF(B452="","",IF(BC452=O2453,Q2453,IF(BC452=R2453,T2453,IF(BC452=U2453,W2453,IF(BC452=X2453,Z2453,IF(BC452=AA2453,AC2453,IF(BC452=AD2453,AF2453,IF(BC452=AG2453,AI2453,IF(BC452=AJ2453,AL2453,"")))))))))</f>
        <v/>
      </c>
      <c r="BF452" s="100" t="str">
        <f t="shared" ref="BF452:BF515" si="6453">IFERROR(SUM(E452,G452,I452,K452,M452,O452,Q452,S452,U452,W452,Y452,AA452,AC452,AE452,AG452,AI452,AK452,AM452,AO452,AQ452,AS452,AU452,AW452,AY452,BA452)-BD452,"")</f>
        <v/>
      </c>
      <c r="BG452" s="115" t="str">
        <f t="shared" ref="BG452:BG515" si="6454">IFERROR(INDEX(AJ$2004:AJ$2901,MATCH($B452,$N$2004:$N$2901,0)),"")</f>
        <v/>
      </c>
      <c r="BH452" s="176" t="str">
        <f>IF(AND('INPUT INF'!$O$1="X",BG452="PASS"),BF452,IF($BG452="","0",IF('INPUT INF'!$N$67="YES",$BF452,"")))</f>
        <v>0</v>
      </c>
      <c r="BI452" s="115" t="str">
        <f>IF($BG452="","0",IF('INPUT INF'!$N$68="YES",$BF452,""))</f>
        <v>0</v>
      </c>
      <c r="BJ452" s="115" t="str">
        <f>IF($BG452="","0",IF('INPUT INF'!$N$69="YES",$BF452,""))</f>
        <v>0</v>
      </c>
      <c r="BL452" s="118" t="str">
        <f t="shared" si="6363"/>
        <v/>
      </c>
      <c r="BM452" s="118" t="str">
        <f t="shared" si="6364"/>
        <v/>
      </c>
      <c r="BN452" s="118" t="str">
        <f t="shared" si="6365"/>
        <v/>
      </c>
      <c r="BR452" s="118" t="str">
        <f t="shared" si="6369"/>
        <v/>
      </c>
      <c r="BS452" s="118" t="str">
        <f t="shared" si="6370"/>
        <v/>
      </c>
      <c r="BT452" s="118" t="str">
        <f t="shared" si="6371"/>
        <v/>
      </c>
      <c r="BX452" s="118" t="str">
        <f t="shared" si="6375"/>
        <v/>
      </c>
      <c r="BY452" s="118" t="str">
        <f t="shared" si="6376"/>
        <v/>
      </c>
      <c r="BZ452" s="118" t="str">
        <f t="shared" si="6377"/>
        <v/>
      </c>
      <c r="CD452" s="116" t="str">
        <f t="shared" ref="CD452:CD515" si="6455">IFERROR(IF(RANK(BH452,$BH$3:$BH$842)=1,B452,""),"")</f>
        <v/>
      </c>
      <c r="CE452" s="116" t="str">
        <f t="shared" ref="CE452:CE515" si="6456">IFERROR(IF(RANK(BH452,$BH$3:$BH$842)=$CE$2,B452,""),"")</f>
        <v/>
      </c>
      <c r="CF452" s="116" t="str">
        <f t="shared" ref="CF452:CF515" si="6457">IFERROR(IF(RANK(BH452,$BH$3:$BH$842)=$CF$2,B452,""),"")</f>
        <v/>
      </c>
      <c r="CJ452" s="116" t="str">
        <f t="shared" ref="CJ452:CJ515" si="6458">IFERROR(IF(RANK(BI452,$BI$3:$BI$842)=1,B452,""),"")</f>
        <v/>
      </c>
      <c r="CK452" s="116" t="str">
        <f t="shared" ref="CK452:CK515" si="6459">IFERROR(IF(RANK(BI452,$BI$3:$BI$842)=$CK$2,B452,""),"")</f>
        <v/>
      </c>
      <c r="CL452" s="116" t="str">
        <f t="shared" ref="CL452:CL515" si="6460">IFERROR(IF(RANK(BI452,$BI$3:$BI$842)=$CL$2,B452,""),"")</f>
        <v/>
      </c>
      <c r="CP452" s="116" t="str">
        <f t="shared" ref="CP452:CP515" si="6461">IFERROR(IF(RANK(BJ452,$BJ$3:$BJ$842)=1,B452,""),"")</f>
        <v/>
      </c>
      <c r="CQ452" s="116" t="str">
        <f t="shared" ref="CQ452:CQ515" si="6462">IFERROR(IF(RANK(BJ452,$BJ$3:$BJ$842)=$CQ$2,B452,""),"")</f>
        <v/>
      </c>
      <c r="CR452" s="116" t="str">
        <f t="shared" ref="CR452:CR515" si="6463">IFERROR(IF(RANK(BJ452,$BJ$3:$BJ$842)=$CR$2,B452,""),"")</f>
        <v/>
      </c>
      <c r="DH452" s="115" t="str">
        <f t="shared" si="6381"/>
        <v/>
      </c>
      <c r="DI452" s="115" t="str">
        <f t="shared" si="6382"/>
        <v/>
      </c>
      <c r="DJ452" s="115" t="str">
        <f t="shared" si="6337"/>
        <v/>
      </c>
      <c r="DK452" s="115" t="str">
        <f t="shared" si="6338"/>
        <v/>
      </c>
      <c r="DL452" s="115" t="str">
        <f t="shared" si="6339"/>
        <v/>
      </c>
      <c r="DM452" s="115" t="str">
        <f t="shared" si="6340"/>
        <v/>
      </c>
      <c r="DN452" s="115" t="str">
        <f t="shared" si="6341"/>
        <v/>
      </c>
      <c r="DO452" s="115" t="str">
        <f t="shared" si="6342"/>
        <v/>
      </c>
      <c r="DP452" s="115" t="str">
        <f t="shared" si="6343"/>
        <v/>
      </c>
      <c r="DQ452" s="115" t="str">
        <f t="shared" si="6344"/>
        <v/>
      </c>
      <c r="DR452" s="115" t="str">
        <f t="shared" si="6345"/>
        <v/>
      </c>
      <c r="DS452" s="115" t="str">
        <f t="shared" si="6346"/>
        <v/>
      </c>
      <c r="DT452" s="115" t="str">
        <f t="shared" si="6347"/>
        <v/>
      </c>
      <c r="DU452" s="115" t="str">
        <f t="shared" si="6348"/>
        <v/>
      </c>
      <c r="DV452" s="115" t="str">
        <f t="shared" si="6349"/>
        <v/>
      </c>
      <c r="DW452" s="115" t="str">
        <f t="shared" si="6350"/>
        <v/>
      </c>
      <c r="DX452" s="115" t="str">
        <f t="shared" si="6351"/>
        <v/>
      </c>
      <c r="DY452" s="115" t="str">
        <f t="shared" si="6352"/>
        <v/>
      </c>
      <c r="DZ452" s="115" t="str">
        <f t="shared" si="6353"/>
        <v/>
      </c>
      <c r="EA452" s="115" t="str">
        <f t="shared" si="6354"/>
        <v/>
      </c>
      <c r="EB452" s="115" t="str">
        <f t="shared" si="6355"/>
        <v/>
      </c>
      <c r="EC452" s="115" t="str">
        <f t="shared" si="6356"/>
        <v/>
      </c>
      <c r="ED452" s="115" t="str">
        <f t="shared" si="6357"/>
        <v/>
      </c>
      <c r="EE452" s="115" t="str">
        <f t="shared" si="6358"/>
        <v/>
      </c>
      <c r="EF452" s="115" t="str">
        <f t="shared" si="6359"/>
        <v/>
      </c>
      <c r="EG452" s="115" t="str">
        <f t="shared" ref="EG452:EG515" si="6464">IFERROR(IF(RANK($E452,$E$3:$E$842)=1,$B452,""),"")</f>
        <v/>
      </c>
      <c r="EH452" s="115" t="str">
        <f t="shared" ref="EH452:EH515" si="6465">IFERROR(IF(RANK($G452,$G$3:$G$842)=1,$B452,""),"")</f>
        <v/>
      </c>
      <c r="EI452" s="115" t="str">
        <f t="shared" ref="EI452:EI515" si="6466">IFERROR(IF(RANK($I452,$I$3:$I$842)=1,$B452,""),"")</f>
        <v/>
      </c>
      <c r="EJ452" s="115" t="str">
        <f t="shared" ref="EJ452:EJ515" si="6467">IFERROR(IF(RANK($K452,$K$3:$K$842)=1,$B452,""),"")</f>
        <v/>
      </c>
      <c r="EK452" s="115" t="str">
        <f t="shared" ref="EK452:EK515" si="6468">IFERROR(IF(RANK($M452,$M$3:$M$842)=1,$B452,""),"")</f>
        <v/>
      </c>
      <c r="EL452" s="115" t="str">
        <f t="shared" ref="EL452:EL515" si="6469">IFERROR(IF(RANK($O452,$O$3:$O$842)=1,$B452,""),"")</f>
        <v/>
      </c>
      <c r="EM452" s="115" t="str">
        <f t="shared" ref="EM452:EM515" si="6470">IFERROR(IF(RANK($Q452,$Q$3:$Q$842)=1,$B452,""),"")</f>
        <v/>
      </c>
      <c r="EN452" s="115" t="str">
        <f t="shared" ref="EN452:EN515" si="6471">IFERROR(IF(RANK($S452,$S$3:$S$842)=1,$B452,""),"")</f>
        <v/>
      </c>
      <c r="EO452" s="115" t="str">
        <f t="shared" ref="EO452:EO515" si="6472">IFERROR(IF(RANK($U452,$U$3:$U$842)=1,$B452,""),"")</f>
        <v/>
      </c>
      <c r="EP452" s="115" t="str">
        <f t="shared" ref="EP452:EP515" si="6473">IFERROR(IF(RANK($W452,$W$3:$W$842)=1,$B452,""),"")</f>
        <v/>
      </c>
      <c r="EQ452" s="115" t="str">
        <f t="shared" ref="EQ452:EQ515" si="6474">IFERROR(IF(RANK($Y452,$Y$3:$Y$842)=1,$B452,""),"")</f>
        <v/>
      </c>
      <c r="ER452" s="115" t="str">
        <f t="shared" ref="ER452:ER515" si="6475">IFERROR(IF(RANK($AA452,$AA$3:$AA$842)=1,$B452,""),"")</f>
        <v/>
      </c>
      <c r="ES452" s="115" t="str">
        <f t="shared" ref="ES452:ES515" si="6476">IFERROR(IF(RANK($AC452,$AC$3:$AC$842)=1,$B452,""),"")</f>
        <v/>
      </c>
      <c r="ET452" s="115" t="str">
        <f t="shared" ref="ET452:ET515" si="6477">IFERROR(IF(RANK($AE452,$AE$3:$AE$842)=1,$B452,""),"")</f>
        <v/>
      </c>
      <c r="EU452" s="115" t="str">
        <f t="shared" ref="EU452:EU515" si="6478">IFERROR(IF(RANK($AG452,$AG$3:$AG$842)=1,$B452,""),"")</f>
        <v/>
      </c>
      <c r="EV452" s="115" t="str">
        <f t="shared" ref="EV452:EV515" si="6479">IFERROR(IF(RANK($AI452,$AI$3:$AI$842)=1,$B452,""),"")</f>
        <v/>
      </c>
      <c r="EW452" s="115" t="str">
        <f t="shared" ref="EW452:EW515" si="6480">IFERROR(IF(RANK($AK452,$AK$3:$AK$842)=1,$B452,""),"")</f>
        <v/>
      </c>
      <c r="EX452" s="115" t="str">
        <f t="shared" ref="EX452:EX515" si="6481">IFERROR(IF(RANK($AM452,$AM$3:$AM$842)=1,$B452,""),"")</f>
        <v/>
      </c>
      <c r="EY452" s="115" t="str">
        <f t="shared" ref="EY452:EY515" si="6482">IFERROR(IF(RANK($AO452,$AO$3:$AO$842)=1,$B452,""),"")</f>
        <v/>
      </c>
      <c r="EZ452" s="115" t="str">
        <f t="shared" ref="EZ452:EZ515" si="6483">IFERROR(IF(RANK($AQ452,$AQ$3:$AQ$842)=1,$B452,""),"")</f>
        <v/>
      </c>
      <c r="FA452" s="115" t="str">
        <f t="shared" ref="FA452:FA515" si="6484">IFERROR(IF(RANK($AS452,$AS$3:$AS$842)=1,$B452,""),"")</f>
        <v/>
      </c>
      <c r="FB452" s="115" t="str">
        <f t="shared" ref="FB452:FB515" si="6485">IFERROR(IF(RANK($AU452,$AU$3:$AU$842)=1,$B452,""),"")</f>
        <v/>
      </c>
      <c r="FC452" s="115" t="str">
        <f t="shared" ref="FC452:FC515" si="6486">IFERROR(IF(RANK($AW452,$AW$3:$AW$842)=1,$B452,""),"")</f>
        <v/>
      </c>
      <c r="FD452" s="115" t="str">
        <f t="shared" ref="FD452:FD515" si="6487">IFERROR(IF(RANK($AY452,$AY$3:$AY$842)=1,$B452,""),"")</f>
        <v/>
      </c>
      <c r="FE452" s="115" t="str">
        <f t="shared" ref="FE452:FE515" si="6488">IFERROR(IF(RANK($BA452,$BA$3:$BA$842)=1,$B452,""),"")</f>
        <v/>
      </c>
      <c r="FF452" s="115">
        <f t="shared" si="6400"/>
        <v>301</v>
      </c>
      <c r="FG452" s="115" t="str">
        <f>IFERROR(SMALL($DI423:$DI842,$A$12),"")</f>
        <v/>
      </c>
      <c r="FH452" s="115" t="str">
        <f t="shared" si="6401"/>
        <v/>
      </c>
      <c r="FI452" s="115" t="str">
        <f t="shared" si="6383"/>
        <v/>
      </c>
      <c r="FJ452" s="115" t="str">
        <f t="shared" si="6384"/>
        <v/>
      </c>
      <c r="FK452" s="120" t="str">
        <f t="shared" si="6385"/>
        <v/>
      </c>
      <c r="FL452" s="121" t="str">
        <f t="shared" si="6360"/>
        <v/>
      </c>
      <c r="FM452" s="122" t="str">
        <f t="shared" si="6386"/>
        <v/>
      </c>
      <c r="FN452" s="121" t="str">
        <f t="shared" si="6387"/>
        <v/>
      </c>
      <c r="FO452" s="122" t="str">
        <f t="shared" si="6388"/>
        <v/>
      </c>
      <c r="FP452" s="122" t="str">
        <f t="shared" si="6389"/>
        <v/>
      </c>
    </row>
    <row r="453" spans="1:172" ht="15" customHeight="1" x14ac:dyDescent="0.25">
      <c r="A453" s="115">
        <v>451</v>
      </c>
      <c r="B453" s="176" t="str">
        <f t="shared" si="6361"/>
        <v/>
      </c>
      <c r="C453" s="115" t="s">
        <v>71</v>
      </c>
      <c r="D453" s="100" t="str">
        <f t="shared" si="6362"/>
        <v>A</v>
      </c>
      <c r="E453" s="100" t="str">
        <f t="shared" si="6426"/>
        <v/>
      </c>
      <c r="F453" s="100" t="str">
        <f t="shared" si="6427"/>
        <v/>
      </c>
      <c r="G453" s="100" t="str">
        <f t="shared" si="6402"/>
        <v/>
      </c>
      <c r="H453" s="100" t="str">
        <f t="shared" si="6428"/>
        <v/>
      </c>
      <c r="I453" s="100" t="str">
        <f t="shared" si="6403"/>
        <v/>
      </c>
      <c r="J453" s="100" t="str">
        <f t="shared" si="6429"/>
        <v/>
      </c>
      <c r="K453" s="100" t="str">
        <f t="shared" si="6404"/>
        <v/>
      </c>
      <c r="L453" s="100" t="str">
        <f t="shared" si="6430"/>
        <v/>
      </c>
      <c r="M453" s="100" t="str">
        <f t="shared" si="6405"/>
        <v/>
      </c>
      <c r="N453" s="100" t="str">
        <f t="shared" si="6431"/>
        <v/>
      </c>
      <c r="O453" s="100" t="str">
        <f t="shared" si="6406"/>
        <v/>
      </c>
      <c r="P453" s="100" t="str">
        <f t="shared" si="6432"/>
        <v/>
      </c>
      <c r="Q453" s="100" t="str">
        <f t="shared" si="6407"/>
        <v/>
      </c>
      <c r="R453" s="100" t="str">
        <f t="shared" si="6433"/>
        <v/>
      </c>
      <c r="S453" s="100" t="str">
        <f t="shared" si="6408"/>
        <v/>
      </c>
      <c r="T453" s="100" t="str">
        <f t="shared" si="6434"/>
        <v/>
      </c>
      <c r="U453" s="100" t="str">
        <f t="shared" si="6409"/>
        <v/>
      </c>
      <c r="V453" s="100" t="str">
        <f t="shared" si="6435"/>
        <v/>
      </c>
      <c r="W453" s="100" t="str">
        <f t="shared" si="6410"/>
        <v/>
      </c>
      <c r="X453" s="100" t="str">
        <f t="shared" si="6436"/>
        <v/>
      </c>
      <c r="Y453" s="100" t="str">
        <f t="shared" si="6411"/>
        <v/>
      </c>
      <c r="Z453" s="100" t="str">
        <f t="shared" si="6437"/>
        <v/>
      </c>
      <c r="AA453" s="100" t="str">
        <f t="shared" si="6412"/>
        <v/>
      </c>
      <c r="AB453" s="100" t="str">
        <f t="shared" si="6438"/>
        <v/>
      </c>
      <c r="AC453" s="100" t="str">
        <f t="shared" si="6413"/>
        <v/>
      </c>
      <c r="AD453" s="100" t="str">
        <f t="shared" si="6439"/>
        <v/>
      </c>
      <c r="AE453" s="100" t="str">
        <f t="shared" si="6414"/>
        <v/>
      </c>
      <c r="AF453" s="100" t="str">
        <f t="shared" si="6440"/>
        <v/>
      </c>
      <c r="AG453" s="100" t="str">
        <f t="shared" si="6415"/>
        <v/>
      </c>
      <c r="AH453" s="100" t="str">
        <f t="shared" si="6441"/>
        <v/>
      </c>
      <c r="AI453" s="100" t="str">
        <f t="shared" si="6416"/>
        <v/>
      </c>
      <c r="AJ453" s="100" t="str">
        <f t="shared" si="6442"/>
        <v/>
      </c>
      <c r="AK453" s="100" t="str">
        <f t="shared" si="6417"/>
        <v/>
      </c>
      <c r="AL453" s="100" t="str">
        <f t="shared" si="6443"/>
        <v/>
      </c>
      <c r="AM453" s="100" t="str">
        <f t="shared" si="6418"/>
        <v/>
      </c>
      <c r="AN453" s="100" t="str">
        <f t="shared" si="6444"/>
        <v/>
      </c>
      <c r="AO453" s="100" t="str">
        <f t="shared" si="6419"/>
        <v/>
      </c>
      <c r="AP453" s="100" t="str">
        <f t="shared" si="6445"/>
        <v/>
      </c>
      <c r="AQ453" s="100" t="str">
        <f t="shared" si="6420"/>
        <v/>
      </c>
      <c r="AR453" s="100" t="str">
        <f t="shared" si="6446"/>
        <v/>
      </c>
      <c r="AS453" s="100" t="str">
        <f t="shared" si="6421"/>
        <v/>
      </c>
      <c r="AT453" s="100" t="str">
        <f t="shared" si="6447"/>
        <v/>
      </c>
      <c r="AU453" s="100" t="str">
        <f t="shared" si="6422"/>
        <v/>
      </c>
      <c r="AV453" s="100" t="str">
        <f t="shared" si="6448"/>
        <v/>
      </c>
      <c r="AW453" s="100" t="str">
        <f t="shared" si="6423"/>
        <v/>
      </c>
      <c r="AX453" s="100" t="str">
        <f t="shared" si="6449"/>
        <v/>
      </c>
      <c r="AY453" s="100" t="str">
        <f t="shared" si="6424"/>
        <v/>
      </c>
      <c r="AZ453" s="100" t="str">
        <f t="shared" si="6450"/>
        <v/>
      </c>
      <c r="BA453" s="100" t="str">
        <f t="shared" si="6425"/>
        <v/>
      </c>
      <c r="BB453" s="100" t="str">
        <f t="shared" si="6451"/>
        <v/>
      </c>
      <c r="BC453" s="100" t="str">
        <f>IFERROR(INDEX('INPUT INF'!$F$3:$F$601,MATCH($B453,'INPUT INF'!$A$3:$A$601,FALSE)),"")</f>
        <v/>
      </c>
      <c r="BD453" s="100" t="str">
        <f t="shared" si="6392"/>
        <v/>
      </c>
      <c r="BE453" s="100" t="str">
        <f t="shared" si="6452"/>
        <v/>
      </c>
      <c r="BF453" s="100" t="str">
        <f t="shared" si="6453"/>
        <v/>
      </c>
      <c r="BG453" s="115" t="str">
        <f t="shared" si="6454"/>
        <v/>
      </c>
      <c r="BH453" s="176" t="str">
        <f>IF(AND('INPUT INF'!$O$1="X",BG453="PASS"),BF453,IF($BG453="","0",IF('INPUT INF'!$N$67="YES",$BF453,"")))</f>
        <v>0</v>
      </c>
      <c r="BI453" s="115" t="str">
        <f>IF($BG453="","0",IF('INPUT INF'!$N$68="YES",$BF453,""))</f>
        <v>0</v>
      </c>
      <c r="BJ453" s="115" t="str">
        <f>IF($BG453="","0",IF('INPUT INF'!$N$69="YES",$BF453,""))</f>
        <v>0</v>
      </c>
      <c r="BL453" s="118" t="str">
        <f t="shared" si="6363"/>
        <v/>
      </c>
      <c r="BM453" s="118" t="str">
        <f t="shared" si="6364"/>
        <v/>
      </c>
      <c r="BN453" s="118" t="str">
        <f t="shared" si="6365"/>
        <v/>
      </c>
      <c r="BR453" s="118" t="str">
        <f t="shared" si="6369"/>
        <v/>
      </c>
      <c r="BS453" s="118" t="str">
        <f t="shared" si="6370"/>
        <v/>
      </c>
      <c r="BT453" s="118" t="str">
        <f t="shared" si="6371"/>
        <v/>
      </c>
      <c r="BX453" s="118" t="str">
        <f t="shared" si="6375"/>
        <v/>
      </c>
      <c r="BY453" s="118" t="str">
        <f t="shared" si="6376"/>
        <v/>
      </c>
      <c r="BZ453" s="118" t="str">
        <f t="shared" si="6377"/>
        <v/>
      </c>
      <c r="CD453" s="116" t="str">
        <f t="shared" si="6455"/>
        <v/>
      </c>
      <c r="CE453" s="116" t="str">
        <f t="shared" si="6456"/>
        <v/>
      </c>
      <c r="CF453" s="116" t="str">
        <f t="shared" si="6457"/>
        <v/>
      </c>
      <c r="CJ453" s="116" t="str">
        <f t="shared" si="6458"/>
        <v/>
      </c>
      <c r="CK453" s="116" t="str">
        <f t="shared" si="6459"/>
        <v/>
      </c>
      <c r="CL453" s="116" t="str">
        <f t="shared" si="6460"/>
        <v/>
      </c>
      <c r="CP453" s="116" t="str">
        <f t="shared" si="6461"/>
        <v/>
      </c>
      <c r="CQ453" s="116" t="str">
        <f t="shared" si="6462"/>
        <v/>
      </c>
      <c r="CR453" s="116" t="str">
        <f t="shared" si="6463"/>
        <v/>
      </c>
      <c r="DH453" s="115" t="str">
        <f t="shared" si="6381"/>
        <v/>
      </c>
      <c r="DI453" s="115" t="str">
        <f t="shared" si="6382"/>
        <v/>
      </c>
      <c r="DJ453" s="115" t="str">
        <f t="shared" si="6337"/>
        <v/>
      </c>
      <c r="DK453" s="115" t="str">
        <f t="shared" si="6338"/>
        <v/>
      </c>
      <c r="DL453" s="115" t="str">
        <f t="shared" si="6339"/>
        <v/>
      </c>
      <c r="DM453" s="115" t="str">
        <f t="shared" si="6340"/>
        <v/>
      </c>
      <c r="DN453" s="115" t="str">
        <f t="shared" si="6341"/>
        <v/>
      </c>
      <c r="DO453" s="115" t="str">
        <f t="shared" si="6342"/>
        <v/>
      </c>
      <c r="DP453" s="115" t="str">
        <f t="shared" si="6343"/>
        <v/>
      </c>
      <c r="DQ453" s="115" t="str">
        <f t="shared" si="6344"/>
        <v/>
      </c>
      <c r="DR453" s="115" t="str">
        <f t="shared" si="6345"/>
        <v/>
      </c>
      <c r="DS453" s="115" t="str">
        <f t="shared" si="6346"/>
        <v/>
      </c>
      <c r="DT453" s="115" t="str">
        <f t="shared" si="6347"/>
        <v/>
      </c>
      <c r="DU453" s="115" t="str">
        <f t="shared" si="6348"/>
        <v/>
      </c>
      <c r="DV453" s="115" t="str">
        <f t="shared" si="6349"/>
        <v/>
      </c>
      <c r="DW453" s="115" t="str">
        <f t="shared" si="6350"/>
        <v/>
      </c>
      <c r="DX453" s="115" t="str">
        <f t="shared" si="6351"/>
        <v/>
      </c>
      <c r="DY453" s="115" t="str">
        <f t="shared" si="6352"/>
        <v/>
      </c>
      <c r="DZ453" s="115" t="str">
        <f t="shared" si="6353"/>
        <v/>
      </c>
      <c r="EA453" s="115" t="str">
        <f t="shared" si="6354"/>
        <v/>
      </c>
      <c r="EB453" s="115" t="str">
        <f t="shared" si="6355"/>
        <v/>
      </c>
      <c r="EC453" s="115" t="str">
        <f t="shared" si="6356"/>
        <v/>
      </c>
      <c r="ED453" s="115" t="str">
        <f t="shared" si="6357"/>
        <v/>
      </c>
      <c r="EE453" s="115" t="str">
        <f t="shared" si="6358"/>
        <v/>
      </c>
      <c r="EF453" s="115" t="str">
        <f t="shared" si="6359"/>
        <v/>
      </c>
      <c r="EG453" s="115" t="str">
        <f t="shared" si="6464"/>
        <v/>
      </c>
      <c r="EH453" s="115" t="str">
        <f t="shared" si="6465"/>
        <v/>
      </c>
      <c r="EI453" s="115" t="str">
        <f t="shared" si="6466"/>
        <v/>
      </c>
      <c r="EJ453" s="115" t="str">
        <f t="shared" si="6467"/>
        <v/>
      </c>
      <c r="EK453" s="115" t="str">
        <f t="shared" si="6468"/>
        <v/>
      </c>
      <c r="EL453" s="115" t="str">
        <f t="shared" si="6469"/>
        <v/>
      </c>
      <c r="EM453" s="115" t="str">
        <f t="shared" si="6470"/>
        <v/>
      </c>
      <c r="EN453" s="115" t="str">
        <f t="shared" si="6471"/>
        <v/>
      </c>
      <c r="EO453" s="115" t="str">
        <f t="shared" si="6472"/>
        <v/>
      </c>
      <c r="EP453" s="115" t="str">
        <f t="shared" si="6473"/>
        <v/>
      </c>
      <c r="EQ453" s="115" t="str">
        <f t="shared" si="6474"/>
        <v/>
      </c>
      <c r="ER453" s="115" t="str">
        <f t="shared" si="6475"/>
        <v/>
      </c>
      <c r="ES453" s="115" t="str">
        <f t="shared" si="6476"/>
        <v/>
      </c>
      <c r="ET453" s="115" t="str">
        <f t="shared" si="6477"/>
        <v/>
      </c>
      <c r="EU453" s="115" t="str">
        <f t="shared" si="6478"/>
        <v/>
      </c>
      <c r="EV453" s="115" t="str">
        <f t="shared" si="6479"/>
        <v/>
      </c>
      <c r="EW453" s="115" t="str">
        <f t="shared" si="6480"/>
        <v/>
      </c>
      <c r="EX453" s="115" t="str">
        <f t="shared" si="6481"/>
        <v/>
      </c>
      <c r="EY453" s="115" t="str">
        <f t="shared" si="6482"/>
        <v/>
      </c>
      <c r="EZ453" s="115" t="str">
        <f t="shared" si="6483"/>
        <v/>
      </c>
      <c r="FA453" s="115" t="str">
        <f t="shared" si="6484"/>
        <v/>
      </c>
      <c r="FB453" s="115" t="str">
        <f t="shared" si="6485"/>
        <v/>
      </c>
      <c r="FC453" s="115" t="str">
        <f t="shared" si="6486"/>
        <v/>
      </c>
      <c r="FD453" s="115" t="str">
        <f t="shared" si="6487"/>
        <v/>
      </c>
      <c r="FE453" s="115" t="str">
        <f t="shared" si="6488"/>
        <v/>
      </c>
      <c r="FF453" s="115">
        <f>FU5</f>
        <v>83</v>
      </c>
      <c r="FG453" s="115" t="str">
        <f>IFERROR(SMALL($DJ$423:$DJ$842,$A$3),"")</f>
        <v/>
      </c>
      <c r="FH453" s="115" t="str">
        <f>IFERROR(LARGE($I$423:$I$842,$A$3),"")</f>
        <v/>
      </c>
      <c r="FI453" s="115" t="str">
        <f t="shared" si="6383"/>
        <v/>
      </c>
      <c r="FJ453" s="115" t="str">
        <f t="shared" si="6384"/>
        <v/>
      </c>
      <c r="FK453" s="120" t="str">
        <f t="shared" si="6385"/>
        <v/>
      </c>
      <c r="FL453" s="121" t="str">
        <f t="shared" si="6360"/>
        <v/>
      </c>
      <c r="FM453" s="122" t="str">
        <f t="shared" si="6386"/>
        <v/>
      </c>
      <c r="FN453" s="121" t="str">
        <f t="shared" si="6387"/>
        <v/>
      </c>
      <c r="FO453" s="122" t="str">
        <f t="shared" si="6388"/>
        <v/>
      </c>
      <c r="FP453" s="122" t="str">
        <f t="shared" si="6389"/>
        <v/>
      </c>
    </row>
    <row r="454" spans="1:172" ht="15" customHeight="1" x14ac:dyDescent="0.25">
      <c r="A454" s="115">
        <v>452</v>
      </c>
      <c r="B454" s="176" t="str">
        <f t="shared" si="6361"/>
        <v/>
      </c>
      <c r="C454" s="115" t="s">
        <v>71</v>
      </c>
      <c r="D454" s="100" t="str">
        <f t="shared" si="6362"/>
        <v>A</v>
      </c>
      <c r="E454" s="100" t="str">
        <f t="shared" si="6426"/>
        <v/>
      </c>
      <c r="F454" s="100" t="str">
        <f t="shared" si="6427"/>
        <v/>
      </c>
      <c r="G454" s="100" t="str">
        <f t="shared" si="6402"/>
        <v/>
      </c>
      <c r="H454" s="100" t="str">
        <f t="shared" si="6428"/>
        <v/>
      </c>
      <c r="I454" s="100" t="str">
        <f t="shared" si="6403"/>
        <v/>
      </c>
      <c r="J454" s="100" t="str">
        <f t="shared" si="6429"/>
        <v/>
      </c>
      <c r="K454" s="100" t="str">
        <f t="shared" si="6404"/>
        <v/>
      </c>
      <c r="L454" s="100" t="str">
        <f t="shared" si="6430"/>
        <v/>
      </c>
      <c r="M454" s="100" t="str">
        <f t="shared" si="6405"/>
        <v/>
      </c>
      <c r="N454" s="100" t="str">
        <f t="shared" si="6431"/>
        <v/>
      </c>
      <c r="O454" s="100" t="str">
        <f t="shared" si="6406"/>
        <v/>
      </c>
      <c r="P454" s="100" t="str">
        <f t="shared" si="6432"/>
        <v/>
      </c>
      <c r="Q454" s="100" t="str">
        <f t="shared" si="6407"/>
        <v/>
      </c>
      <c r="R454" s="100" t="str">
        <f t="shared" si="6433"/>
        <v/>
      </c>
      <c r="S454" s="100" t="str">
        <f t="shared" si="6408"/>
        <v/>
      </c>
      <c r="T454" s="100" t="str">
        <f t="shared" si="6434"/>
        <v/>
      </c>
      <c r="U454" s="100" t="str">
        <f t="shared" si="6409"/>
        <v/>
      </c>
      <c r="V454" s="100" t="str">
        <f t="shared" si="6435"/>
        <v/>
      </c>
      <c r="W454" s="100" t="str">
        <f t="shared" si="6410"/>
        <v/>
      </c>
      <c r="X454" s="100" t="str">
        <f t="shared" si="6436"/>
        <v/>
      </c>
      <c r="Y454" s="100" t="str">
        <f t="shared" si="6411"/>
        <v/>
      </c>
      <c r="Z454" s="100" t="str">
        <f t="shared" si="6437"/>
        <v/>
      </c>
      <c r="AA454" s="100" t="str">
        <f t="shared" si="6412"/>
        <v/>
      </c>
      <c r="AB454" s="100" t="str">
        <f t="shared" si="6438"/>
        <v/>
      </c>
      <c r="AC454" s="100" t="str">
        <f t="shared" si="6413"/>
        <v/>
      </c>
      <c r="AD454" s="100" t="str">
        <f t="shared" si="6439"/>
        <v/>
      </c>
      <c r="AE454" s="100" t="str">
        <f t="shared" si="6414"/>
        <v/>
      </c>
      <c r="AF454" s="100" t="str">
        <f t="shared" si="6440"/>
        <v/>
      </c>
      <c r="AG454" s="100" t="str">
        <f t="shared" si="6415"/>
        <v/>
      </c>
      <c r="AH454" s="100" t="str">
        <f t="shared" si="6441"/>
        <v/>
      </c>
      <c r="AI454" s="100" t="str">
        <f t="shared" si="6416"/>
        <v/>
      </c>
      <c r="AJ454" s="100" t="str">
        <f t="shared" si="6442"/>
        <v/>
      </c>
      <c r="AK454" s="100" t="str">
        <f t="shared" si="6417"/>
        <v/>
      </c>
      <c r="AL454" s="100" t="str">
        <f t="shared" si="6443"/>
        <v/>
      </c>
      <c r="AM454" s="100" t="str">
        <f t="shared" si="6418"/>
        <v/>
      </c>
      <c r="AN454" s="100" t="str">
        <f t="shared" si="6444"/>
        <v/>
      </c>
      <c r="AO454" s="100" t="str">
        <f t="shared" si="6419"/>
        <v/>
      </c>
      <c r="AP454" s="100" t="str">
        <f t="shared" si="6445"/>
        <v/>
      </c>
      <c r="AQ454" s="100" t="str">
        <f t="shared" si="6420"/>
        <v/>
      </c>
      <c r="AR454" s="100" t="str">
        <f t="shared" si="6446"/>
        <v/>
      </c>
      <c r="AS454" s="100" t="str">
        <f t="shared" si="6421"/>
        <v/>
      </c>
      <c r="AT454" s="100" t="str">
        <f t="shared" si="6447"/>
        <v/>
      </c>
      <c r="AU454" s="100" t="str">
        <f t="shared" si="6422"/>
        <v/>
      </c>
      <c r="AV454" s="100" t="str">
        <f t="shared" si="6448"/>
        <v/>
      </c>
      <c r="AW454" s="100" t="str">
        <f t="shared" si="6423"/>
        <v/>
      </c>
      <c r="AX454" s="100" t="str">
        <f t="shared" si="6449"/>
        <v/>
      </c>
      <c r="AY454" s="100" t="str">
        <f t="shared" si="6424"/>
        <v/>
      </c>
      <c r="AZ454" s="100" t="str">
        <f t="shared" si="6450"/>
        <v/>
      </c>
      <c r="BA454" s="100" t="str">
        <f t="shared" si="6425"/>
        <v/>
      </c>
      <c r="BB454" s="100" t="str">
        <f t="shared" si="6451"/>
        <v/>
      </c>
      <c r="BC454" s="100" t="str">
        <f>IFERROR(INDEX('INPUT INF'!$F$3:$F$601,MATCH($B454,'INPUT INF'!$A$3:$A$601,FALSE)),"")</f>
        <v/>
      </c>
      <c r="BD454" s="100" t="str">
        <f t="shared" si="6392"/>
        <v/>
      </c>
      <c r="BE454" s="100" t="str">
        <f t="shared" si="6452"/>
        <v/>
      </c>
      <c r="BF454" s="100" t="str">
        <f t="shared" si="6453"/>
        <v/>
      </c>
      <c r="BG454" s="115" t="str">
        <f t="shared" si="6454"/>
        <v/>
      </c>
      <c r="BH454" s="176" t="str">
        <f>IF(AND('INPUT INF'!$O$1="X",BG454="PASS"),BF454,IF($BG454="","0",IF('INPUT INF'!$N$67="YES",$BF454,"")))</f>
        <v>0</v>
      </c>
      <c r="BI454" s="115" t="str">
        <f>IF($BG454="","0",IF('INPUT INF'!$N$68="YES",$BF454,""))</f>
        <v>0</v>
      </c>
      <c r="BJ454" s="115" t="str">
        <f>IF($BG454="","0",IF('INPUT INF'!$N$69="YES",$BF454,""))</f>
        <v>0</v>
      </c>
      <c r="BL454" s="118" t="str">
        <f t="shared" si="6363"/>
        <v/>
      </c>
      <c r="BM454" s="118" t="str">
        <f t="shared" si="6364"/>
        <v/>
      </c>
      <c r="BN454" s="118" t="str">
        <f t="shared" si="6365"/>
        <v/>
      </c>
      <c r="BR454" s="118" t="str">
        <f t="shared" si="6369"/>
        <v/>
      </c>
      <c r="BS454" s="118" t="str">
        <f t="shared" si="6370"/>
        <v/>
      </c>
      <c r="BT454" s="118" t="str">
        <f t="shared" si="6371"/>
        <v/>
      </c>
      <c r="BX454" s="118" t="str">
        <f t="shared" si="6375"/>
        <v/>
      </c>
      <c r="BY454" s="118" t="str">
        <f t="shared" si="6376"/>
        <v/>
      </c>
      <c r="BZ454" s="118" t="str">
        <f t="shared" si="6377"/>
        <v/>
      </c>
      <c r="CD454" s="116" t="str">
        <f t="shared" si="6455"/>
        <v/>
      </c>
      <c r="CE454" s="116" t="str">
        <f t="shared" si="6456"/>
        <v/>
      </c>
      <c r="CF454" s="116" t="str">
        <f t="shared" si="6457"/>
        <v/>
      </c>
      <c r="CJ454" s="116" t="str">
        <f t="shared" si="6458"/>
        <v/>
      </c>
      <c r="CK454" s="116" t="str">
        <f t="shared" si="6459"/>
        <v/>
      </c>
      <c r="CL454" s="116" t="str">
        <f t="shared" si="6460"/>
        <v/>
      </c>
      <c r="CP454" s="116" t="str">
        <f t="shared" si="6461"/>
        <v/>
      </c>
      <c r="CQ454" s="116" t="str">
        <f t="shared" si="6462"/>
        <v/>
      </c>
      <c r="CR454" s="116" t="str">
        <f t="shared" si="6463"/>
        <v/>
      </c>
      <c r="DH454" s="115" t="str">
        <f t="shared" si="6381"/>
        <v/>
      </c>
      <c r="DI454" s="115" t="str">
        <f t="shared" si="6382"/>
        <v/>
      </c>
      <c r="DJ454" s="115" t="str">
        <f t="shared" si="6337"/>
        <v/>
      </c>
      <c r="DK454" s="115" t="str">
        <f t="shared" si="6338"/>
        <v/>
      </c>
      <c r="DL454" s="115" t="str">
        <f t="shared" si="6339"/>
        <v/>
      </c>
      <c r="DM454" s="115" t="str">
        <f t="shared" si="6340"/>
        <v/>
      </c>
      <c r="DN454" s="115" t="str">
        <f t="shared" si="6341"/>
        <v/>
      </c>
      <c r="DO454" s="115" t="str">
        <f t="shared" si="6342"/>
        <v/>
      </c>
      <c r="DP454" s="115" t="str">
        <f t="shared" si="6343"/>
        <v/>
      </c>
      <c r="DQ454" s="115" t="str">
        <f t="shared" si="6344"/>
        <v/>
      </c>
      <c r="DR454" s="115" t="str">
        <f t="shared" si="6345"/>
        <v/>
      </c>
      <c r="DS454" s="115" t="str">
        <f t="shared" si="6346"/>
        <v/>
      </c>
      <c r="DT454" s="115" t="str">
        <f t="shared" si="6347"/>
        <v/>
      </c>
      <c r="DU454" s="115" t="str">
        <f t="shared" si="6348"/>
        <v/>
      </c>
      <c r="DV454" s="115" t="str">
        <f t="shared" si="6349"/>
        <v/>
      </c>
      <c r="DW454" s="115" t="str">
        <f t="shared" si="6350"/>
        <v/>
      </c>
      <c r="DX454" s="115" t="str">
        <f t="shared" si="6351"/>
        <v/>
      </c>
      <c r="DY454" s="115" t="str">
        <f t="shared" si="6352"/>
        <v/>
      </c>
      <c r="DZ454" s="115" t="str">
        <f t="shared" si="6353"/>
        <v/>
      </c>
      <c r="EA454" s="115" t="str">
        <f t="shared" si="6354"/>
        <v/>
      </c>
      <c r="EB454" s="115" t="str">
        <f t="shared" si="6355"/>
        <v/>
      </c>
      <c r="EC454" s="115" t="str">
        <f t="shared" si="6356"/>
        <v/>
      </c>
      <c r="ED454" s="115" t="str">
        <f t="shared" si="6357"/>
        <v/>
      </c>
      <c r="EE454" s="115" t="str">
        <f t="shared" si="6358"/>
        <v/>
      </c>
      <c r="EF454" s="115" t="str">
        <f t="shared" si="6359"/>
        <v/>
      </c>
      <c r="EG454" s="115" t="str">
        <f t="shared" si="6464"/>
        <v/>
      </c>
      <c r="EH454" s="115" t="str">
        <f t="shared" si="6465"/>
        <v/>
      </c>
      <c r="EI454" s="115" t="str">
        <f t="shared" si="6466"/>
        <v/>
      </c>
      <c r="EJ454" s="115" t="str">
        <f t="shared" si="6467"/>
        <v/>
      </c>
      <c r="EK454" s="115" t="str">
        <f t="shared" si="6468"/>
        <v/>
      </c>
      <c r="EL454" s="115" t="str">
        <f t="shared" si="6469"/>
        <v/>
      </c>
      <c r="EM454" s="115" t="str">
        <f t="shared" si="6470"/>
        <v/>
      </c>
      <c r="EN454" s="115" t="str">
        <f t="shared" si="6471"/>
        <v/>
      </c>
      <c r="EO454" s="115" t="str">
        <f t="shared" si="6472"/>
        <v/>
      </c>
      <c r="EP454" s="115" t="str">
        <f t="shared" si="6473"/>
        <v/>
      </c>
      <c r="EQ454" s="115" t="str">
        <f t="shared" si="6474"/>
        <v/>
      </c>
      <c r="ER454" s="115" t="str">
        <f t="shared" si="6475"/>
        <v/>
      </c>
      <c r="ES454" s="115" t="str">
        <f t="shared" si="6476"/>
        <v/>
      </c>
      <c r="ET454" s="115" t="str">
        <f t="shared" si="6477"/>
        <v/>
      </c>
      <c r="EU454" s="115" t="str">
        <f t="shared" si="6478"/>
        <v/>
      </c>
      <c r="EV454" s="115" t="str">
        <f t="shared" si="6479"/>
        <v/>
      </c>
      <c r="EW454" s="115" t="str">
        <f t="shared" si="6480"/>
        <v/>
      </c>
      <c r="EX454" s="115" t="str">
        <f t="shared" si="6481"/>
        <v/>
      </c>
      <c r="EY454" s="115" t="str">
        <f t="shared" si="6482"/>
        <v/>
      </c>
      <c r="EZ454" s="115" t="str">
        <f t="shared" si="6483"/>
        <v/>
      </c>
      <c r="FA454" s="115" t="str">
        <f t="shared" si="6484"/>
        <v/>
      </c>
      <c r="FB454" s="115" t="str">
        <f t="shared" si="6485"/>
        <v/>
      </c>
      <c r="FC454" s="115" t="str">
        <f t="shared" si="6486"/>
        <v/>
      </c>
      <c r="FD454" s="115" t="str">
        <f t="shared" si="6487"/>
        <v/>
      </c>
      <c r="FE454" s="115" t="str">
        <f t="shared" si="6488"/>
        <v/>
      </c>
      <c r="FF454" s="115">
        <f>FF453</f>
        <v>83</v>
      </c>
      <c r="FG454" s="115" t="str">
        <f>IFERROR(SMALL($DJ$423:$DJ$842,$A$4),"")</f>
        <v/>
      </c>
      <c r="FH454" s="115" t="str">
        <f>FH453</f>
        <v/>
      </c>
      <c r="FI454" s="115" t="str">
        <f t="shared" si="6383"/>
        <v/>
      </c>
      <c r="FJ454" s="115" t="str">
        <f t="shared" si="6384"/>
        <v/>
      </c>
      <c r="FK454" s="120" t="str">
        <f t="shared" si="6385"/>
        <v/>
      </c>
      <c r="FL454" s="121" t="str">
        <f t="shared" si="6360"/>
        <v/>
      </c>
      <c r="FM454" s="122" t="str">
        <f t="shared" si="6386"/>
        <v/>
      </c>
      <c r="FN454" s="121" t="str">
        <f t="shared" si="6387"/>
        <v/>
      </c>
      <c r="FO454" s="122" t="str">
        <f t="shared" si="6388"/>
        <v/>
      </c>
      <c r="FP454" s="122" t="str">
        <f t="shared" si="6389"/>
        <v/>
      </c>
    </row>
    <row r="455" spans="1:172" ht="15" customHeight="1" x14ac:dyDescent="0.25">
      <c r="A455" s="115">
        <v>453</v>
      </c>
      <c r="B455" s="176" t="str">
        <f t="shared" si="6361"/>
        <v/>
      </c>
      <c r="C455" s="115" t="s">
        <v>71</v>
      </c>
      <c r="D455" s="100" t="str">
        <f t="shared" si="6362"/>
        <v>A</v>
      </c>
      <c r="E455" s="100" t="str">
        <f t="shared" si="6426"/>
        <v/>
      </c>
      <c r="F455" s="100" t="str">
        <f t="shared" si="6427"/>
        <v/>
      </c>
      <c r="G455" s="100" t="str">
        <f t="shared" si="6402"/>
        <v/>
      </c>
      <c r="H455" s="100" t="str">
        <f t="shared" si="6428"/>
        <v/>
      </c>
      <c r="I455" s="100" t="str">
        <f t="shared" si="6403"/>
        <v/>
      </c>
      <c r="J455" s="100" t="str">
        <f t="shared" si="6429"/>
        <v/>
      </c>
      <c r="K455" s="100" t="str">
        <f t="shared" si="6404"/>
        <v/>
      </c>
      <c r="L455" s="100" t="str">
        <f t="shared" si="6430"/>
        <v/>
      </c>
      <c r="M455" s="100" t="str">
        <f t="shared" si="6405"/>
        <v/>
      </c>
      <c r="N455" s="100" t="str">
        <f t="shared" si="6431"/>
        <v/>
      </c>
      <c r="O455" s="100" t="str">
        <f t="shared" si="6406"/>
        <v/>
      </c>
      <c r="P455" s="100" t="str">
        <f t="shared" si="6432"/>
        <v/>
      </c>
      <c r="Q455" s="100" t="str">
        <f t="shared" si="6407"/>
        <v/>
      </c>
      <c r="R455" s="100" t="str">
        <f t="shared" si="6433"/>
        <v/>
      </c>
      <c r="S455" s="100" t="str">
        <f t="shared" si="6408"/>
        <v/>
      </c>
      <c r="T455" s="100" t="str">
        <f t="shared" si="6434"/>
        <v/>
      </c>
      <c r="U455" s="100" t="str">
        <f t="shared" si="6409"/>
        <v/>
      </c>
      <c r="V455" s="100" t="str">
        <f t="shared" si="6435"/>
        <v/>
      </c>
      <c r="W455" s="100" t="str">
        <f t="shared" si="6410"/>
        <v/>
      </c>
      <c r="X455" s="100" t="str">
        <f t="shared" si="6436"/>
        <v/>
      </c>
      <c r="Y455" s="100" t="str">
        <f t="shared" si="6411"/>
        <v/>
      </c>
      <c r="Z455" s="100" t="str">
        <f t="shared" si="6437"/>
        <v/>
      </c>
      <c r="AA455" s="100" t="str">
        <f t="shared" si="6412"/>
        <v/>
      </c>
      <c r="AB455" s="100" t="str">
        <f t="shared" si="6438"/>
        <v/>
      </c>
      <c r="AC455" s="100" t="str">
        <f t="shared" si="6413"/>
        <v/>
      </c>
      <c r="AD455" s="100" t="str">
        <f t="shared" si="6439"/>
        <v/>
      </c>
      <c r="AE455" s="100" t="str">
        <f t="shared" si="6414"/>
        <v/>
      </c>
      <c r="AF455" s="100" t="str">
        <f t="shared" si="6440"/>
        <v/>
      </c>
      <c r="AG455" s="100" t="str">
        <f t="shared" si="6415"/>
        <v/>
      </c>
      <c r="AH455" s="100" t="str">
        <f t="shared" si="6441"/>
        <v/>
      </c>
      <c r="AI455" s="100" t="str">
        <f t="shared" si="6416"/>
        <v/>
      </c>
      <c r="AJ455" s="100" t="str">
        <f t="shared" si="6442"/>
        <v/>
      </c>
      <c r="AK455" s="100" t="str">
        <f t="shared" si="6417"/>
        <v/>
      </c>
      <c r="AL455" s="100" t="str">
        <f t="shared" si="6443"/>
        <v/>
      </c>
      <c r="AM455" s="100" t="str">
        <f t="shared" si="6418"/>
        <v/>
      </c>
      <c r="AN455" s="100" t="str">
        <f t="shared" si="6444"/>
        <v/>
      </c>
      <c r="AO455" s="100" t="str">
        <f t="shared" si="6419"/>
        <v/>
      </c>
      <c r="AP455" s="100" t="str">
        <f t="shared" si="6445"/>
        <v/>
      </c>
      <c r="AQ455" s="100" t="str">
        <f t="shared" si="6420"/>
        <v/>
      </c>
      <c r="AR455" s="100" t="str">
        <f t="shared" si="6446"/>
        <v/>
      </c>
      <c r="AS455" s="100" t="str">
        <f t="shared" si="6421"/>
        <v/>
      </c>
      <c r="AT455" s="100" t="str">
        <f t="shared" si="6447"/>
        <v/>
      </c>
      <c r="AU455" s="100" t="str">
        <f t="shared" si="6422"/>
        <v/>
      </c>
      <c r="AV455" s="100" t="str">
        <f t="shared" si="6448"/>
        <v/>
      </c>
      <c r="AW455" s="100" t="str">
        <f t="shared" si="6423"/>
        <v/>
      </c>
      <c r="AX455" s="100" t="str">
        <f t="shared" si="6449"/>
        <v/>
      </c>
      <c r="AY455" s="100" t="str">
        <f t="shared" si="6424"/>
        <v/>
      </c>
      <c r="AZ455" s="100" t="str">
        <f t="shared" si="6450"/>
        <v/>
      </c>
      <c r="BA455" s="100" t="str">
        <f t="shared" si="6425"/>
        <v/>
      </c>
      <c r="BB455" s="100" t="str">
        <f t="shared" si="6451"/>
        <v/>
      </c>
      <c r="BC455" s="100" t="str">
        <f>IFERROR(INDEX('INPUT INF'!$F$3:$F$601,MATCH($B455,'INPUT INF'!$A$3:$A$601,FALSE)),"")</f>
        <v/>
      </c>
      <c r="BD455" s="100" t="str">
        <f t="shared" si="6392"/>
        <v/>
      </c>
      <c r="BE455" s="100" t="str">
        <f t="shared" si="6452"/>
        <v/>
      </c>
      <c r="BF455" s="100" t="str">
        <f t="shared" si="6453"/>
        <v/>
      </c>
      <c r="BG455" s="115" t="str">
        <f t="shared" si="6454"/>
        <v/>
      </c>
      <c r="BH455" s="176" t="str">
        <f>IF(AND('INPUT INF'!$O$1="X",BG455="PASS"),BF455,IF($BG455="","0",IF('INPUT INF'!$N$67="YES",$BF455,"")))</f>
        <v>0</v>
      </c>
      <c r="BI455" s="115" t="str">
        <f>IF($BG455="","0",IF('INPUT INF'!$N$68="YES",$BF455,""))</f>
        <v>0</v>
      </c>
      <c r="BJ455" s="115" t="str">
        <f>IF($BG455="","0",IF('INPUT INF'!$N$69="YES",$BF455,""))</f>
        <v>0</v>
      </c>
      <c r="BL455" s="118" t="str">
        <f t="shared" si="6363"/>
        <v/>
      </c>
      <c r="BM455" s="118" t="str">
        <f t="shared" si="6364"/>
        <v/>
      </c>
      <c r="BN455" s="118" t="str">
        <f t="shared" si="6365"/>
        <v/>
      </c>
      <c r="BR455" s="118" t="str">
        <f t="shared" si="6369"/>
        <v/>
      </c>
      <c r="BS455" s="118" t="str">
        <f t="shared" si="6370"/>
        <v/>
      </c>
      <c r="BT455" s="118" t="str">
        <f t="shared" si="6371"/>
        <v/>
      </c>
      <c r="BX455" s="118" t="str">
        <f t="shared" si="6375"/>
        <v/>
      </c>
      <c r="BY455" s="118" t="str">
        <f t="shared" si="6376"/>
        <v/>
      </c>
      <c r="BZ455" s="118" t="str">
        <f t="shared" si="6377"/>
        <v/>
      </c>
      <c r="CD455" s="116" t="str">
        <f t="shared" si="6455"/>
        <v/>
      </c>
      <c r="CE455" s="116" t="str">
        <f t="shared" si="6456"/>
        <v/>
      </c>
      <c r="CF455" s="116" t="str">
        <f t="shared" si="6457"/>
        <v/>
      </c>
      <c r="CJ455" s="116" t="str">
        <f t="shared" si="6458"/>
        <v/>
      </c>
      <c r="CK455" s="116" t="str">
        <f t="shared" si="6459"/>
        <v/>
      </c>
      <c r="CL455" s="116" t="str">
        <f t="shared" si="6460"/>
        <v/>
      </c>
      <c r="CP455" s="116" t="str">
        <f t="shared" si="6461"/>
        <v/>
      </c>
      <c r="CQ455" s="116" t="str">
        <f t="shared" si="6462"/>
        <v/>
      </c>
      <c r="CR455" s="116" t="str">
        <f t="shared" si="6463"/>
        <v/>
      </c>
      <c r="DH455" s="115" t="str">
        <f t="shared" si="6381"/>
        <v/>
      </c>
      <c r="DI455" s="115" t="str">
        <f t="shared" si="6382"/>
        <v/>
      </c>
      <c r="DJ455" s="115" t="str">
        <f t="shared" si="6337"/>
        <v/>
      </c>
      <c r="DK455" s="115" t="str">
        <f t="shared" si="6338"/>
        <v/>
      </c>
      <c r="DL455" s="115" t="str">
        <f t="shared" si="6339"/>
        <v/>
      </c>
      <c r="DM455" s="115" t="str">
        <f t="shared" si="6340"/>
        <v/>
      </c>
      <c r="DN455" s="115" t="str">
        <f t="shared" si="6341"/>
        <v/>
      </c>
      <c r="DO455" s="115" t="str">
        <f t="shared" si="6342"/>
        <v/>
      </c>
      <c r="DP455" s="115" t="str">
        <f t="shared" si="6343"/>
        <v/>
      </c>
      <c r="DQ455" s="115" t="str">
        <f t="shared" si="6344"/>
        <v/>
      </c>
      <c r="DR455" s="115" t="str">
        <f t="shared" si="6345"/>
        <v/>
      </c>
      <c r="DS455" s="115" t="str">
        <f t="shared" si="6346"/>
        <v/>
      </c>
      <c r="DT455" s="115" t="str">
        <f t="shared" si="6347"/>
        <v/>
      </c>
      <c r="DU455" s="115" t="str">
        <f t="shared" si="6348"/>
        <v/>
      </c>
      <c r="DV455" s="115" t="str">
        <f t="shared" si="6349"/>
        <v/>
      </c>
      <c r="DW455" s="115" t="str">
        <f t="shared" si="6350"/>
        <v/>
      </c>
      <c r="DX455" s="115" t="str">
        <f t="shared" si="6351"/>
        <v/>
      </c>
      <c r="DY455" s="115" t="str">
        <f t="shared" si="6352"/>
        <v/>
      </c>
      <c r="DZ455" s="115" t="str">
        <f t="shared" si="6353"/>
        <v/>
      </c>
      <c r="EA455" s="115" t="str">
        <f t="shared" si="6354"/>
        <v/>
      </c>
      <c r="EB455" s="115" t="str">
        <f t="shared" si="6355"/>
        <v/>
      </c>
      <c r="EC455" s="115" t="str">
        <f t="shared" si="6356"/>
        <v/>
      </c>
      <c r="ED455" s="115" t="str">
        <f t="shared" si="6357"/>
        <v/>
      </c>
      <c r="EE455" s="115" t="str">
        <f t="shared" si="6358"/>
        <v/>
      </c>
      <c r="EF455" s="115" t="str">
        <f t="shared" si="6359"/>
        <v/>
      </c>
      <c r="EG455" s="115" t="str">
        <f t="shared" si="6464"/>
        <v/>
      </c>
      <c r="EH455" s="115" t="str">
        <f t="shared" si="6465"/>
        <v/>
      </c>
      <c r="EI455" s="115" t="str">
        <f t="shared" si="6466"/>
        <v/>
      </c>
      <c r="EJ455" s="115" t="str">
        <f t="shared" si="6467"/>
        <v/>
      </c>
      <c r="EK455" s="115" t="str">
        <f t="shared" si="6468"/>
        <v/>
      </c>
      <c r="EL455" s="115" t="str">
        <f t="shared" si="6469"/>
        <v/>
      </c>
      <c r="EM455" s="115" t="str">
        <f t="shared" si="6470"/>
        <v/>
      </c>
      <c r="EN455" s="115" t="str">
        <f t="shared" si="6471"/>
        <v/>
      </c>
      <c r="EO455" s="115" t="str">
        <f t="shared" si="6472"/>
        <v/>
      </c>
      <c r="EP455" s="115" t="str">
        <f t="shared" si="6473"/>
        <v/>
      </c>
      <c r="EQ455" s="115" t="str">
        <f t="shared" si="6474"/>
        <v/>
      </c>
      <c r="ER455" s="115" t="str">
        <f t="shared" si="6475"/>
        <v/>
      </c>
      <c r="ES455" s="115" t="str">
        <f t="shared" si="6476"/>
        <v/>
      </c>
      <c r="ET455" s="115" t="str">
        <f t="shared" si="6477"/>
        <v/>
      </c>
      <c r="EU455" s="115" t="str">
        <f t="shared" si="6478"/>
        <v/>
      </c>
      <c r="EV455" s="115" t="str">
        <f t="shared" si="6479"/>
        <v/>
      </c>
      <c r="EW455" s="115" t="str">
        <f t="shared" si="6480"/>
        <v/>
      </c>
      <c r="EX455" s="115" t="str">
        <f t="shared" si="6481"/>
        <v/>
      </c>
      <c r="EY455" s="115" t="str">
        <f t="shared" si="6482"/>
        <v/>
      </c>
      <c r="EZ455" s="115" t="str">
        <f t="shared" si="6483"/>
        <v/>
      </c>
      <c r="FA455" s="115" t="str">
        <f t="shared" si="6484"/>
        <v/>
      </c>
      <c r="FB455" s="115" t="str">
        <f t="shared" si="6485"/>
        <v/>
      </c>
      <c r="FC455" s="115" t="str">
        <f t="shared" si="6486"/>
        <v/>
      </c>
      <c r="FD455" s="115" t="str">
        <f t="shared" si="6487"/>
        <v/>
      </c>
      <c r="FE455" s="115" t="str">
        <f t="shared" si="6488"/>
        <v/>
      </c>
      <c r="FF455" s="115">
        <f t="shared" ref="FF455:FF462" si="6489">FF454</f>
        <v>83</v>
      </c>
      <c r="FG455" s="115" t="str">
        <f>IFERROR(SMALL($DJ$423:$DJ$842,$A$5),"")</f>
        <v/>
      </c>
      <c r="FH455" s="115" t="str">
        <f t="shared" ref="FH455:FH462" si="6490">FH454</f>
        <v/>
      </c>
      <c r="FI455" s="115" t="str">
        <f t="shared" si="6383"/>
        <v/>
      </c>
      <c r="FJ455" s="115" t="str">
        <f t="shared" si="6384"/>
        <v/>
      </c>
      <c r="FK455" s="120" t="str">
        <f t="shared" si="6385"/>
        <v/>
      </c>
      <c r="FL455" s="121" t="str">
        <f t="shared" si="6360"/>
        <v/>
      </c>
      <c r="FM455" s="122" t="str">
        <f t="shared" si="6386"/>
        <v/>
      </c>
      <c r="FN455" s="121" t="str">
        <f t="shared" si="6387"/>
        <v/>
      </c>
      <c r="FO455" s="122" t="str">
        <f t="shared" si="6388"/>
        <v/>
      </c>
      <c r="FP455" s="122" t="str">
        <f t="shared" si="6389"/>
        <v/>
      </c>
    </row>
    <row r="456" spans="1:172" ht="15" customHeight="1" x14ac:dyDescent="0.25">
      <c r="A456" s="115">
        <v>454</v>
      </c>
      <c r="B456" s="176" t="str">
        <f t="shared" si="6361"/>
        <v/>
      </c>
      <c r="C456" s="115" t="s">
        <v>71</v>
      </c>
      <c r="D456" s="100" t="str">
        <f t="shared" si="6362"/>
        <v>A</v>
      </c>
      <c r="E456" s="100" t="str">
        <f t="shared" si="6426"/>
        <v/>
      </c>
      <c r="F456" s="100" t="str">
        <f t="shared" si="6427"/>
        <v/>
      </c>
      <c r="G456" s="100" t="str">
        <f t="shared" si="6402"/>
        <v/>
      </c>
      <c r="H456" s="100" t="str">
        <f t="shared" si="6428"/>
        <v/>
      </c>
      <c r="I456" s="100" t="str">
        <f t="shared" si="6403"/>
        <v/>
      </c>
      <c r="J456" s="100" t="str">
        <f t="shared" si="6429"/>
        <v/>
      </c>
      <c r="K456" s="100" t="str">
        <f t="shared" si="6404"/>
        <v/>
      </c>
      <c r="L456" s="100" t="str">
        <f t="shared" si="6430"/>
        <v/>
      </c>
      <c r="M456" s="100" t="str">
        <f t="shared" si="6405"/>
        <v/>
      </c>
      <c r="N456" s="100" t="str">
        <f t="shared" si="6431"/>
        <v/>
      </c>
      <c r="O456" s="100" t="str">
        <f t="shared" si="6406"/>
        <v/>
      </c>
      <c r="P456" s="100" t="str">
        <f t="shared" si="6432"/>
        <v/>
      </c>
      <c r="Q456" s="100" t="str">
        <f t="shared" si="6407"/>
        <v/>
      </c>
      <c r="R456" s="100" t="str">
        <f t="shared" si="6433"/>
        <v/>
      </c>
      <c r="S456" s="100" t="str">
        <f t="shared" si="6408"/>
        <v/>
      </c>
      <c r="T456" s="100" t="str">
        <f t="shared" si="6434"/>
        <v/>
      </c>
      <c r="U456" s="100" t="str">
        <f t="shared" si="6409"/>
        <v/>
      </c>
      <c r="V456" s="100" t="str">
        <f t="shared" si="6435"/>
        <v/>
      </c>
      <c r="W456" s="100" t="str">
        <f t="shared" si="6410"/>
        <v/>
      </c>
      <c r="X456" s="100" t="str">
        <f t="shared" si="6436"/>
        <v/>
      </c>
      <c r="Y456" s="100" t="str">
        <f t="shared" si="6411"/>
        <v/>
      </c>
      <c r="Z456" s="100" t="str">
        <f t="shared" si="6437"/>
        <v/>
      </c>
      <c r="AA456" s="100" t="str">
        <f t="shared" si="6412"/>
        <v/>
      </c>
      <c r="AB456" s="100" t="str">
        <f t="shared" si="6438"/>
        <v/>
      </c>
      <c r="AC456" s="100" t="str">
        <f t="shared" si="6413"/>
        <v/>
      </c>
      <c r="AD456" s="100" t="str">
        <f t="shared" si="6439"/>
        <v/>
      </c>
      <c r="AE456" s="100" t="str">
        <f t="shared" si="6414"/>
        <v/>
      </c>
      <c r="AF456" s="100" t="str">
        <f t="shared" si="6440"/>
        <v/>
      </c>
      <c r="AG456" s="100" t="str">
        <f t="shared" si="6415"/>
        <v/>
      </c>
      <c r="AH456" s="100" t="str">
        <f t="shared" si="6441"/>
        <v/>
      </c>
      <c r="AI456" s="100" t="str">
        <f t="shared" si="6416"/>
        <v/>
      </c>
      <c r="AJ456" s="100" t="str">
        <f t="shared" si="6442"/>
        <v/>
      </c>
      <c r="AK456" s="100" t="str">
        <f t="shared" si="6417"/>
        <v/>
      </c>
      <c r="AL456" s="100" t="str">
        <f t="shared" si="6443"/>
        <v/>
      </c>
      <c r="AM456" s="100" t="str">
        <f t="shared" si="6418"/>
        <v/>
      </c>
      <c r="AN456" s="100" t="str">
        <f t="shared" si="6444"/>
        <v/>
      </c>
      <c r="AO456" s="100" t="str">
        <f t="shared" si="6419"/>
        <v/>
      </c>
      <c r="AP456" s="100" t="str">
        <f t="shared" si="6445"/>
        <v/>
      </c>
      <c r="AQ456" s="100" t="str">
        <f t="shared" si="6420"/>
        <v/>
      </c>
      <c r="AR456" s="100" t="str">
        <f t="shared" si="6446"/>
        <v/>
      </c>
      <c r="AS456" s="100" t="str">
        <f t="shared" si="6421"/>
        <v/>
      </c>
      <c r="AT456" s="100" t="str">
        <f t="shared" si="6447"/>
        <v/>
      </c>
      <c r="AU456" s="100" t="str">
        <f t="shared" si="6422"/>
        <v/>
      </c>
      <c r="AV456" s="100" t="str">
        <f t="shared" si="6448"/>
        <v/>
      </c>
      <c r="AW456" s="100" t="str">
        <f t="shared" si="6423"/>
        <v/>
      </c>
      <c r="AX456" s="100" t="str">
        <f t="shared" si="6449"/>
        <v/>
      </c>
      <c r="AY456" s="100" t="str">
        <f t="shared" si="6424"/>
        <v/>
      </c>
      <c r="AZ456" s="100" t="str">
        <f t="shared" si="6450"/>
        <v/>
      </c>
      <c r="BA456" s="100" t="str">
        <f t="shared" si="6425"/>
        <v/>
      </c>
      <c r="BB456" s="100" t="str">
        <f t="shared" si="6451"/>
        <v/>
      </c>
      <c r="BC456" s="100" t="str">
        <f>IFERROR(INDEX('INPUT INF'!$F$3:$F$601,MATCH($B456,'INPUT INF'!$A$3:$A$601,FALSE)),"")</f>
        <v/>
      </c>
      <c r="BD456" s="100" t="str">
        <f t="shared" si="6392"/>
        <v/>
      </c>
      <c r="BE456" s="100" t="str">
        <f t="shared" si="6452"/>
        <v/>
      </c>
      <c r="BF456" s="100" t="str">
        <f t="shared" si="6453"/>
        <v/>
      </c>
      <c r="BG456" s="115" t="str">
        <f t="shared" si="6454"/>
        <v/>
      </c>
      <c r="BH456" s="176" t="str">
        <f>IF(AND('INPUT INF'!$O$1="X",BG456="PASS"),BF456,IF($BG456="","0",IF('INPUT INF'!$N$67="YES",$BF456,"")))</f>
        <v>0</v>
      </c>
      <c r="BI456" s="115" t="str">
        <f>IF($BG456="","0",IF('INPUT INF'!$N$68="YES",$BF456,""))</f>
        <v>0</v>
      </c>
      <c r="BJ456" s="115" t="str">
        <f>IF($BG456="","0",IF('INPUT INF'!$N$69="YES",$BF456,""))</f>
        <v>0</v>
      </c>
      <c r="BL456" s="118" t="str">
        <f t="shared" si="6363"/>
        <v/>
      </c>
      <c r="BM456" s="118" t="str">
        <f t="shared" si="6364"/>
        <v/>
      </c>
      <c r="BN456" s="118" t="str">
        <f t="shared" si="6365"/>
        <v/>
      </c>
      <c r="BR456" s="118" t="str">
        <f t="shared" si="6369"/>
        <v/>
      </c>
      <c r="BS456" s="118" t="str">
        <f t="shared" si="6370"/>
        <v/>
      </c>
      <c r="BT456" s="118" t="str">
        <f t="shared" si="6371"/>
        <v/>
      </c>
      <c r="BX456" s="118" t="str">
        <f t="shared" si="6375"/>
        <v/>
      </c>
      <c r="BY456" s="118" t="str">
        <f t="shared" si="6376"/>
        <v/>
      </c>
      <c r="BZ456" s="118" t="str">
        <f t="shared" si="6377"/>
        <v/>
      </c>
      <c r="CD456" s="116" t="str">
        <f t="shared" si="6455"/>
        <v/>
      </c>
      <c r="CE456" s="116" t="str">
        <f t="shared" si="6456"/>
        <v/>
      </c>
      <c r="CF456" s="116" t="str">
        <f t="shared" si="6457"/>
        <v/>
      </c>
      <c r="CJ456" s="116" t="str">
        <f t="shared" si="6458"/>
        <v/>
      </c>
      <c r="CK456" s="116" t="str">
        <f t="shared" si="6459"/>
        <v/>
      </c>
      <c r="CL456" s="116" t="str">
        <f t="shared" si="6460"/>
        <v/>
      </c>
      <c r="CP456" s="116" t="str">
        <f t="shared" si="6461"/>
        <v/>
      </c>
      <c r="CQ456" s="116" t="str">
        <f t="shared" si="6462"/>
        <v/>
      </c>
      <c r="CR456" s="116" t="str">
        <f t="shared" si="6463"/>
        <v/>
      </c>
      <c r="DH456" s="115" t="str">
        <f t="shared" si="6381"/>
        <v/>
      </c>
      <c r="DI456" s="115" t="str">
        <f t="shared" si="6382"/>
        <v/>
      </c>
      <c r="DJ456" s="115" t="str">
        <f t="shared" si="6337"/>
        <v/>
      </c>
      <c r="DK456" s="115" t="str">
        <f t="shared" si="6338"/>
        <v/>
      </c>
      <c r="DL456" s="115" t="str">
        <f t="shared" si="6339"/>
        <v/>
      </c>
      <c r="DM456" s="115" t="str">
        <f t="shared" si="6340"/>
        <v/>
      </c>
      <c r="DN456" s="115" t="str">
        <f t="shared" si="6341"/>
        <v/>
      </c>
      <c r="DO456" s="115" t="str">
        <f t="shared" si="6342"/>
        <v/>
      </c>
      <c r="DP456" s="115" t="str">
        <f t="shared" si="6343"/>
        <v/>
      </c>
      <c r="DQ456" s="115" t="str">
        <f t="shared" si="6344"/>
        <v/>
      </c>
      <c r="DR456" s="115" t="str">
        <f t="shared" si="6345"/>
        <v/>
      </c>
      <c r="DS456" s="115" t="str">
        <f t="shared" si="6346"/>
        <v/>
      </c>
      <c r="DT456" s="115" t="str">
        <f t="shared" si="6347"/>
        <v/>
      </c>
      <c r="DU456" s="115" t="str">
        <f t="shared" si="6348"/>
        <v/>
      </c>
      <c r="DV456" s="115" t="str">
        <f t="shared" si="6349"/>
        <v/>
      </c>
      <c r="DW456" s="115" t="str">
        <f t="shared" si="6350"/>
        <v/>
      </c>
      <c r="DX456" s="115" t="str">
        <f t="shared" si="6351"/>
        <v/>
      </c>
      <c r="DY456" s="115" t="str">
        <f t="shared" si="6352"/>
        <v/>
      </c>
      <c r="DZ456" s="115" t="str">
        <f t="shared" si="6353"/>
        <v/>
      </c>
      <c r="EA456" s="115" t="str">
        <f t="shared" si="6354"/>
        <v/>
      </c>
      <c r="EB456" s="115" t="str">
        <f t="shared" si="6355"/>
        <v/>
      </c>
      <c r="EC456" s="115" t="str">
        <f t="shared" si="6356"/>
        <v/>
      </c>
      <c r="ED456" s="115" t="str">
        <f t="shared" si="6357"/>
        <v/>
      </c>
      <c r="EE456" s="115" t="str">
        <f t="shared" si="6358"/>
        <v/>
      </c>
      <c r="EF456" s="115" t="str">
        <f t="shared" si="6359"/>
        <v/>
      </c>
      <c r="EG456" s="115" t="str">
        <f t="shared" si="6464"/>
        <v/>
      </c>
      <c r="EH456" s="115" t="str">
        <f t="shared" si="6465"/>
        <v/>
      </c>
      <c r="EI456" s="115" t="str">
        <f t="shared" si="6466"/>
        <v/>
      </c>
      <c r="EJ456" s="115" t="str">
        <f t="shared" si="6467"/>
        <v/>
      </c>
      <c r="EK456" s="115" t="str">
        <f t="shared" si="6468"/>
        <v/>
      </c>
      <c r="EL456" s="115" t="str">
        <f t="shared" si="6469"/>
        <v/>
      </c>
      <c r="EM456" s="115" t="str">
        <f t="shared" si="6470"/>
        <v/>
      </c>
      <c r="EN456" s="115" t="str">
        <f t="shared" si="6471"/>
        <v/>
      </c>
      <c r="EO456" s="115" t="str">
        <f t="shared" si="6472"/>
        <v/>
      </c>
      <c r="EP456" s="115" t="str">
        <f t="shared" si="6473"/>
        <v/>
      </c>
      <c r="EQ456" s="115" t="str">
        <f t="shared" si="6474"/>
        <v/>
      </c>
      <c r="ER456" s="115" t="str">
        <f t="shared" si="6475"/>
        <v/>
      </c>
      <c r="ES456" s="115" t="str">
        <f t="shared" si="6476"/>
        <v/>
      </c>
      <c r="ET456" s="115" t="str">
        <f t="shared" si="6477"/>
        <v/>
      </c>
      <c r="EU456" s="115" t="str">
        <f t="shared" si="6478"/>
        <v/>
      </c>
      <c r="EV456" s="115" t="str">
        <f t="shared" si="6479"/>
        <v/>
      </c>
      <c r="EW456" s="115" t="str">
        <f t="shared" si="6480"/>
        <v/>
      </c>
      <c r="EX456" s="115" t="str">
        <f t="shared" si="6481"/>
        <v/>
      </c>
      <c r="EY456" s="115" t="str">
        <f t="shared" si="6482"/>
        <v/>
      </c>
      <c r="EZ456" s="115" t="str">
        <f t="shared" si="6483"/>
        <v/>
      </c>
      <c r="FA456" s="115" t="str">
        <f t="shared" si="6484"/>
        <v/>
      </c>
      <c r="FB456" s="115" t="str">
        <f t="shared" si="6485"/>
        <v/>
      </c>
      <c r="FC456" s="115" t="str">
        <f t="shared" si="6486"/>
        <v/>
      </c>
      <c r="FD456" s="115" t="str">
        <f t="shared" si="6487"/>
        <v/>
      </c>
      <c r="FE456" s="115" t="str">
        <f t="shared" si="6488"/>
        <v/>
      </c>
      <c r="FF456" s="115">
        <f t="shared" si="6489"/>
        <v>83</v>
      </c>
      <c r="FG456" s="115" t="str">
        <f>IFERROR(SMALL($DJ$423:$DJ$842,$A$6),"")</f>
        <v/>
      </c>
      <c r="FH456" s="115" t="str">
        <f t="shared" si="6490"/>
        <v/>
      </c>
      <c r="FI456" s="115" t="str">
        <f t="shared" si="6383"/>
        <v/>
      </c>
      <c r="FJ456" s="115" t="str">
        <f t="shared" si="6384"/>
        <v/>
      </c>
      <c r="FK456" s="120" t="str">
        <f t="shared" si="6385"/>
        <v/>
      </c>
      <c r="FL456" s="121" t="str">
        <f t="shared" si="6360"/>
        <v/>
      </c>
      <c r="FM456" s="122" t="str">
        <f t="shared" si="6386"/>
        <v/>
      </c>
      <c r="FN456" s="121" t="str">
        <f t="shared" si="6387"/>
        <v/>
      </c>
      <c r="FO456" s="122" t="str">
        <f t="shared" si="6388"/>
        <v/>
      </c>
      <c r="FP456" s="122" t="str">
        <f t="shared" si="6389"/>
        <v/>
      </c>
    </row>
    <row r="457" spans="1:172" ht="15" customHeight="1" x14ac:dyDescent="0.25">
      <c r="A457" s="115">
        <v>455</v>
      </c>
      <c r="B457" s="176" t="str">
        <f t="shared" si="6361"/>
        <v/>
      </c>
      <c r="C457" s="115" t="s">
        <v>71</v>
      </c>
      <c r="D457" s="100" t="str">
        <f t="shared" si="6362"/>
        <v>A</v>
      </c>
      <c r="E457" s="100" t="str">
        <f t="shared" si="6426"/>
        <v/>
      </c>
      <c r="F457" s="100" t="str">
        <f t="shared" si="6427"/>
        <v/>
      </c>
      <c r="G457" s="100" t="str">
        <f t="shared" si="6402"/>
        <v/>
      </c>
      <c r="H457" s="100" t="str">
        <f t="shared" si="6428"/>
        <v/>
      </c>
      <c r="I457" s="100" t="str">
        <f t="shared" si="6403"/>
        <v/>
      </c>
      <c r="J457" s="100" t="str">
        <f t="shared" si="6429"/>
        <v/>
      </c>
      <c r="K457" s="100" t="str">
        <f t="shared" si="6404"/>
        <v/>
      </c>
      <c r="L457" s="100" t="str">
        <f t="shared" si="6430"/>
        <v/>
      </c>
      <c r="M457" s="100" t="str">
        <f t="shared" si="6405"/>
        <v/>
      </c>
      <c r="N457" s="100" t="str">
        <f t="shared" si="6431"/>
        <v/>
      </c>
      <c r="O457" s="100" t="str">
        <f t="shared" si="6406"/>
        <v/>
      </c>
      <c r="P457" s="100" t="str">
        <f t="shared" si="6432"/>
        <v/>
      </c>
      <c r="Q457" s="100" t="str">
        <f t="shared" si="6407"/>
        <v/>
      </c>
      <c r="R457" s="100" t="str">
        <f t="shared" si="6433"/>
        <v/>
      </c>
      <c r="S457" s="100" t="str">
        <f t="shared" si="6408"/>
        <v/>
      </c>
      <c r="T457" s="100" t="str">
        <f t="shared" si="6434"/>
        <v/>
      </c>
      <c r="U457" s="100" t="str">
        <f t="shared" si="6409"/>
        <v/>
      </c>
      <c r="V457" s="100" t="str">
        <f t="shared" si="6435"/>
        <v/>
      </c>
      <c r="W457" s="100" t="str">
        <f t="shared" si="6410"/>
        <v/>
      </c>
      <c r="X457" s="100" t="str">
        <f t="shared" si="6436"/>
        <v/>
      </c>
      <c r="Y457" s="100" t="str">
        <f t="shared" si="6411"/>
        <v/>
      </c>
      <c r="Z457" s="100" t="str">
        <f t="shared" si="6437"/>
        <v/>
      </c>
      <c r="AA457" s="100" t="str">
        <f t="shared" si="6412"/>
        <v/>
      </c>
      <c r="AB457" s="100" t="str">
        <f t="shared" si="6438"/>
        <v/>
      </c>
      <c r="AC457" s="100" t="str">
        <f t="shared" si="6413"/>
        <v/>
      </c>
      <c r="AD457" s="100" t="str">
        <f t="shared" si="6439"/>
        <v/>
      </c>
      <c r="AE457" s="100" t="str">
        <f t="shared" si="6414"/>
        <v/>
      </c>
      <c r="AF457" s="100" t="str">
        <f t="shared" si="6440"/>
        <v/>
      </c>
      <c r="AG457" s="100" t="str">
        <f t="shared" si="6415"/>
        <v/>
      </c>
      <c r="AH457" s="100" t="str">
        <f t="shared" si="6441"/>
        <v/>
      </c>
      <c r="AI457" s="100" t="str">
        <f t="shared" si="6416"/>
        <v/>
      </c>
      <c r="AJ457" s="100" t="str">
        <f t="shared" si="6442"/>
        <v/>
      </c>
      <c r="AK457" s="100" t="str">
        <f t="shared" si="6417"/>
        <v/>
      </c>
      <c r="AL457" s="100" t="str">
        <f t="shared" si="6443"/>
        <v/>
      </c>
      <c r="AM457" s="100" t="str">
        <f t="shared" si="6418"/>
        <v/>
      </c>
      <c r="AN457" s="100" t="str">
        <f t="shared" si="6444"/>
        <v/>
      </c>
      <c r="AO457" s="100" t="str">
        <f t="shared" si="6419"/>
        <v/>
      </c>
      <c r="AP457" s="100" t="str">
        <f t="shared" si="6445"/>
        <v/>
      </c>
      <c r="AQ457" s="100" t="str">
        <f t="shared" si="6420"/>
        <v/>
      </c>
      <c r="AR457" s="100" t="str">
        <f t="shared" si="6446"/>
        <v/>
      </c>
      <c r="AS457" s="100" t="str">
        <f t="shared" si="6421"/>
        <v/>
      </c>
      <c r="AT457" s="100" t="str">
        <f t="shared" si="6447"/>
        <v/>
      </c>
      <c r="AU457" s="100" t="str">
        <f t="shared" si="6422"/>
        <v/>
      </c>
      <c r="AV457" s="100" t="str">
        <f t="shared" si="6448"/>
        <v/>
      </c>
      <c r="AW457" s="100" t="str">
        <f t="shared" si="6423"/>
        <v/>
      </c>
      <c r="AX457" s="100" t="str">
        <f t="shared" si="6449"/>
        <v/>
      </c>
      <c r="AY457" s="100" t="str">
        <f t="shared" si="6424"/>
        <v/>
      </c>
      <c r="AZ457" s="100" t="str">
        <f t="shared" si="6450"/>
        <v/>
      </c>
      <c r="BA457" s="100" t="str">
        <f t="shared" si="6425"/>
        <v/>
      </c>
      <c r="BB457" s="100" t="str">
        <f t="shared" si="6451"/>
        <v/>
      </c>
      <c r="BC457" s="100" t="str">
        <f>IFERROR(INDEX('INPUT INF'!$F$3:$F$601,MATCH($B457,'INPUT INF'!$A$3:$A$601,FALSE)),"")</f>
        <v/>
      </c>
      <c r="BD457" s="100" t="str">
        <f t="shared" si="6392"/>
        <v/>
      </c>
      <c r="BE457" s="100" t="str">
        <f t="shared" si="6452"/>
        <v/>
      </c>
      <c r="BF457" s="100" t="str">
        <f t="shared" si="6453"/>
        <v/>
      </c>
      <c r="BG457" s="115" t="str">
        <f t="shared" si="6454"/>
        <v/>
      </c>
      <c r="BH457" s="176" t="str">
        <f>IF(AND('INPUT INF'!$O$1="X",BG457="PASS"),BF457,IF($BG457="","0",IF('INPUT INF'!$N$67="YES",$BF457,"")))</f>
        <v>0</v>
      </c>
      <c r="BI457" s="115" t="str">
        <f>IF($BG457="","0",IF('INPUT INF'!$N$68="YES",$BF457,""))</f>
        <v>0</v>
      </c>
      <c r="BJ457" s="115" t="str">
        <f>IF($BG457="","0",IF('INPUT INF'!$N$69="YES",$BF457,""))</f>
        <v>0</v>
      </c>
      <c r="BL457" s="118" t="str">
        <f t="shared" si="6363"/>
        <v/>
      </c>
      <c r="BM457" s="118" t="str">
        <f t="shared" si="6364"/>
        <v/>
      </c>
      <c r="BN457" s="118" t="str">
        <f t="shared" si="6365"/>
        <v/>
      </c>
      <c r="BR457" s="118" t="str">
        <f t="shared" si="6369"/>
        <v/>
      </c>
      <c r="BS457" s="118" t="str">
        <f t="shared" si="6370"/>
        <v/>
      </c>
      <c r="BT457" s="118" t="str">
        <f t="shared" si="6371"/>
        <v/>
      </c>
      <c r="BX457" s="118" t="str">
        <f t="shared" si="6375"/>
        <v/>
      </c>
      <c r="BY457" s="118" t="str">
        <f t="shared" si="6376"/>
        <v/>
      </c>
      <c r="BZ457" s="118" t="str">
        <f t="shared" si="6377"/>
        <v/>
      </c>
      <c r="CD457" s="116" t="str">
        <f t="shared" si="6455"/>
        <v/>
      </c>
      <c r="CE457" s="116" t="str">
        <f t="shared" si="6456"/>
        <v/>
      </c>
      <c r="CF457" s="116" t="str">
        <f t="shared" si="6457"/>
        <v/>
      </c>
      <c r="CJ457" s="116" t="str">
        <f t="shared" si="6458"/>
        <v/>
      </c>
      <c r="CK457" s="116" t="str">
        <f t="shared" si="6459"/>
        <v/>
      </c>
      <c r="CL457" s="116" t="str">
        <f t="shared" si="6460"/>
        <v/>
      </c>
      <c r="CP457" s="116" t="str">
        <f t="shared" si="6461"/>
        <v/>
      </c>
      <c r="CQ457" s="116" t="str">
        <f t="shared" si="6462"/>
        <v/>
      </c>
      <c r="CR457" s="116" t="str">
        <f t="shared" si="6463"/>
        <v/>
      </c>
      <c r="DH457" s="115" t="str">
        <f t="shared" si="6381"/>
        <v/>
      </c>
      <c r="DI457" s="115" t="str">
        <f t="shared" si="6382"/>
        <v/>
      </c>
      <c r="DJ457" s="115" t="str">
        <f t="shared" si="6337"/>
        <v/>
      </c>
      <c r="DK457" s="115" t="str">
        <f t="shared" si="6338"/>
        <v/>
      </c>
      <c r="DL457" s="115" t="str">
        <f t="shared" si="6339"/>
        <v/>
      </c>
      <c r="DM457" s="115" t="str">
        <f t="shared" si="6340"/>
        <v/>
      </c>
      <c r="DN457" s="115" t="str">
        <f t="shared" si="6341"/>
        <v/>
      </c>
      <c r="DO457" s="115" t="str">
        <f t="shared" si="6342"/>
        <v/>
      </c>
      <c r="DP457" s="115" t="str">
        <f t="shared" si="6343"/>
        <v/>
      </c>
      <c r="DQ457" s="115" t="str">
        <f t="shared" si="6344"/>
        <v/>
      </c>
      <c r="DR457" s="115" t="str">
        <f t="shared" si="6345"/>
        <v/>
      </c>
      <c r="DS457" s="115" t="str">
        <f t="shared" si="6346"/>
        <v/>
      </c>
      <c r="DT457" s="115" t="str">
        <f t="shared" si="6347"/>
        <v/>
      </c>
      <c r="DU457" s="115" t="str">
        <f t="shared" si="6348"/>
        <v/>
      </c>
      <c r="DV457" s="115" t="str">
        <f t="shared" si="6349"/>
        <v/>
      </c>
      <c r="DW457" s="115" t="str">
        <f t="shared" si="6350"/>
        <v/>
      </c>
      <c r="DX457" s="115" t="str">
        <f t="shared" si="6351"/>
        <v/>
      </c>
      <c r="DY457" s="115" t="str">
        <f t="shared" si="6352"/>
        <v/>
      </c>
      <c r="DZ457" s="115" t="str">
        <f t="shared" si="6353"/>
        <v/>
      </c>
      <c r="EA457" s="115" t="str">
        <f t="shared" si="6354"/>
        <v/>
      </c>
      <c r="EB457" s="115" t="str">
        <f t="shared" si="6355"/>
        <v/>
      </c>
      <c r="EC457" s="115" t="str">
        <f t="shared" si="6356"/>
        <v/>
      </c>
      <c r="ED457" s="115" t="str">
        <f t="shared" si="6357"/>
        <v/>
      </c>
      <c r="EE457" s="115" t="str">
        <f t="shared" si="6358"/>
        <v/>
      </c>
      <c r="EF457" s="115" t="str">
        <f t="shared" si="6359"/>
        <v/>
      </c>
      <c r="EG457" s="115" t="str">
        <f t="shared" si="6464"/>
        <v/>
      </c>
      <c r="EH457" s="115" t="str">
        <f t="shared" si="6465"/>
        <v/>
      </c>
      <c r="EI457" s="115" t="str">
        <f t="shared" si="6466"/>
        <v/>
      </c>
      <c r="EJ457" s="115" t="str">
        <f t="shared" si="6467"/>
        <v/>
      </c>
      <c r="EK457" s="115" t="str">
        <f t="shared" si="6468"/>
        <v/>
      </c>
      <c r="EL457" s="115" t="str">
        <f t="shared" si="6469"/>
        <v/>
      </c>
      <c r="EM457" s="115" t="str">
        <f t="shared" si="6470"/>
        <v/>
      </c>
      <c r="EN457" s="115" t="str">
        <f t="shared" si="6471"/>
        <v/>
      </c>
      <c r="EO457" s="115" t="str">
        <f t="shared" si="6472"/>
        <v/>
      </c>
      <c r="EP457" s="115" t="str">
        <f t="shared" si="6473"/>
        <v/>
      </c>
      <c r="EQ457" s="115" t="str">
        <f t="shared" si="6474"/>
        <v/>
      </c>
      <c r="ER457" s="115" t="str">
        <f t="shared" si="6475"/>
        <v/>
      </c>
      <c r="ES457" s="115" t="str">
        <f t="shared" si="6476"/>
        <v/>
      </c>
      <c r="ET457" s="115" t="str">
        <f t="shared" si="6477"/>
        <v/>
      </c>
      <c r="EU457" s="115" t="str">
        <f t="shared" si="6478"/>
        <v/>
      </c>
      <c r="EV457" s="115" t="str">
        <f t="shared" si="6479"/>
        <v/>
      </c>
      <c r="EW457" s="115" t="str">
        <f t="shared" si="6480"/>
        <v/>
      </c>
      <c r="EX457" s="115" t="str">
        <f t="shared" si="6481"/>
        <v/>
      </c>
      <c r="EY457" s="115" t="str">
        <f t="shared" si="6482"/>
        <v/>
      </c>
      <c r="EZ457" s="115" t="str">
        <f t="shared" si="6483"/>
        <v/>
      </c>
      <c r="FA457" s="115" t="str">
        <f t="shared" si="6484"/>
        <v/>
      </c>
      <c r="FB457" s="115" t="str">
        <f t="shared" si="6485"/>
        <v/>
      </c>
      <c r="FC457" s="115" t="str">
        <f t="shared" si="6486"/>
        <v/>
      </c>
      <c r="FD457" s="115" t="str">
        <f t="shared" si="6487"/>
        <v/>
      </c>
      <c r="FE457" s="115" t="str">
        <f t="shared" si="6488"/>
        <v/>
      </c>
      <c r="FF457" s="115">
        <f t="shared" si="6489"/>
        <v>83</v>
      </c>
      <c r="FG457" s="115" t="str">
        <f>IFERROR(SMALL($DJ$423:$DJ$842,$A$7),"")</f>
        <v/>
      </c>
      <c r="FH457" s="115" t="str">
        <f t="shared" si="6490"/>
        <v/>
      </c>
      <c r="FI457" s="115" t="str">
        <f t="shared" si="6383"/>
        <v/>
      </c>
      <c r="FJ457" s="115" t="str">
        <f t="shared" si="6384"/>
        <v/>
      </c>
      <c r="FK457" s="120" t="str">
        <f t="shared" si="6385"/>
        <v/>
      </c>
      <c r="FL457" s="121" t="str">
        <f t="shared" si="6360"/>
        <v/>
      </c>
      <c r="FM457" s="122" t="str">
        <f t="shared" si="6386"/>
        <v/>
      </c>
      <c r="FN457" s="121" t="str">
        <f t="shared" si="6387"/>
        <v/>
      </c>
      <c r="FO457" s="122" t="str">
        <f t="shared" si="6388"/>
        <v/>
      </c>
      <c r="FP457" s="122" t="str">
        <f t="shared" si="6389"/>
        <v/>
      </c>
    </row>
    <row r="458" spans="1:172" ht="15" customHeight="1" x14ac:dyDescent="0.25">
      <c r="A458" s="115">
        <v>456</v>
      </c>
      <c r="B458" s="176" t="str">
        <f t="shared" si="6361"/>
        <v/>
      </c>
      <c r="C458" s="115" t="s">
        <v>71</v>
      </c>
      <c r="D458" s="100" t="str">
        <f t="shared" si="6362"/>
        <v>A</v>
      </c>
      <c r="E458" s="100" t="str">
        <f t="shared" si="6426"/>
        <v/>
      </c>
      <c r="F458" s="100" t="str">
        <f t="shared" si="6427"/>
        <v/>
      </c>
      <c r="G458" s="100" t="str">
        <f t="shared" si="6402"/>
        <v/>
      </c>
      <c r="H458" s="100" t="str">
        <f t="shared" si="6428"/>
        <v/>
      </c>
      <c r="I458" s="100" t="str">
        <f t="shared" si="6403"/>
        <v/>
      </c>
      <c r="J458" s="100" t="str">
        <f t="shared" si="6429"/>
        <v/>
      </c>
      <c r="K458" s="100" t="str">
        <f t="shared" si="6404"/>
        <v/>
      </c>
      <c r="L458" s="100" t="str">
        <f t="shared" si="6430"/>
        <v/>
      </c>
      <c r="M458" s="100" t="str">
        <f t="shared" si="6405"/>
        <v/>
      </c>
      <c r="N458" s="100" t="str">
        <f t="shared" si="6431"/>
        <v/>
      </c>
      <c r="O458" s="100" t="str">
        <f t="shared" si="6406"/>
        <v/>
      </c>
      <c r="P458" s="100" t="str">
        <f t="shared" si="6432"/>
        <v/>
      </c>
      <c r="Q458" s="100" t="str">
        <f t="shared" si="6407"/>
        <v/>
      </c>
      <c r="R458" s="100" t="str">
        <f t="shared" si="6433"/>
        <v/>
      </c>
      <c r="S458" s="100" t="str">
        <f t="shared" si="6408"/>
        <v/>
      </c>
      <c r="T458" s="100" t="str">
        <f t="shared" si="6434"/>
        <v/>
      </c>
      <c r="U458" s="100" t="str">
        <f t="shared" si="6409"/>
        <v/>
      </c>
      <c r="V458" s="100" t="str">
        <f t="shared" si="6435"/>
        <v/>
      </c>
      <c r="W458" s="100" t="str">
        <f t="shared" si="6410"/>
        <v/>
      </c>
      <c r="X458" s="100" t="str">
        <f t="shared" si="6436"/>
        <v/>
      </c>
      <c r="Y458" s="100" t="str">
        <f t="shared" si="6411"/>
        <v/>
      </c>
      <c r="Z458" s="100" t="str">
        <f t="shared" si="6437"/>
        <v/>
      </c>
      <c r="AA458" s="100" t="str">
        <f t="shared" si="6412"/>
        <v/>
      </c>
      <c r="AB458" s="100" t="str">
        <f t="shared" si="6438"/>
        <v/>
      </c>
      <c r="AC458" s="100" t="str">
        <f t="shared" si="6413"/>
        <v/>
      </c>
      <c r="AD458" s="100" t="str">
        <f t="shared" si="6439"/>
        <v/>
      </c>
      <c r="AE458" s="100" t="str">
        <f t="shared" si="6414"/>
        <v/>
      </c>
      <c r="AF458" s="100" t="str">
        <f t="shared" si="6440"/>
        <v/>
      </c>
      <c r="AG458" s="100" t="str">
        <f t="shared" si="6415"/>
        <v/>
      </c>
      <c r="AH458" s="100" t="str">
        <f t="shared" si="6441"/>
        <v/>
      </c>
      <c r="AI458" s="100" t="str">
        <f t="shared" si="6416"/>
        <v/>
      </c>
      <c r="AJ458" s="100" t="str">
        <f t="shared" si="6442"/>
        <v/>
      </c>
      <c r="AK458" s="100" t="str">
        <f t="shared" si="6417"/>
        <v/>
      </c>
      <c r="AL458" s="100" t="str">
        <f t="shared" si="6443"/>
        <v/>
      </c>
      <c r="AM458" s="100" t="str">
        <f t="shared" si="6418"/>
        <v/>
      </c>
      <c r="AN458" s="100" t="str">
        <f t="shared" si="6444"/>
        <v/>
      </c>
      <c r="AO458" s="100" t="str">
        <f t="shared" si="6419"/>
        <v/>
      </c>
      <c r="AP458" s="100" t="str">
        <f t="shared" si="6445"/>
        <v/>
      </c>
      <c r="AQ458" s="100" t="str">
        <f t="shared" si="6420"/>
        <v/>
      </c>
      <c r="AR458" s="100" t="str">
        <f t="shared" si="6446"/>
        <v/>
      </c>
      <c r="AS458" s="100" t="str">
        <f t="shared" si="6421"/>
        <v/>
      </c>
      <c r="AT458" s="100" t="str">
        <f t="shared" si="6447"/>
        <v/>
      </c>
      <c r="AU458" s="100" t="str">
        <f t="shared" si="6422"/>
        <v/>
      </c>
      <c r="AV458" s="100" t="str">
        <f t="shared" si="6448"/>
        <v/>
      </c>
      <c r="AW458" s="100" t="str">
        <f t="shared" si="6423"/>
        <v/>
      </c>
      <c r="AX458" s="100" t="str">
        <f t="shared" si="6449"/>
        <v/>
      </c>
      <c r="AY458" s="100" t="str">
        <f t="shared" si="6424"/>
        <v/>
      </c>
      <c r="AZ458" s="100" t="str">
        <f t="shared" si="6450"/>
        <v/>
      </c>
      <c r="BA458" s="100" t="str">
        <f t="shared" si="6425"/>
        <v/>
      </c>
      <c r="BB458" s="100" t="str">
        <f t="shared" si="6451"/>
        <v/>
      </c>
      <c r="BC458" s="100" t="str">
        <f>IFERROR(INDEX('INPUT INF'!$F$3:$F$601,MATCH($B458,'INPUT INF'!$A$3:$A$601,FALSE)),"")</f>
        <v/>
      </c>
      <c r="BD458" s="100" t="str">
        <f t="shared" si="6392"/>
        <v/>
      </c>
      <c r="BE458" s="100" t="str">
        <f t="shared" si="6452"/>
        <v/>
      </c>
      <c r="BF458" s="100" t="str">
        <f t="shared" si="6453"/>
        <v/>
      </c>
      <c r="BG458" s="115" t="str">
        <f t="shared" si="6454"/>
        <v/>
      </c>
      <c r="BH458" s="176" t="str">
        <f>IF(AND('INPUT INF'!$O$1="X",BG458="PASS"),BF458,IF($BG458="","0",IF('INPUT INF'!$N$67="YES",$BF458,"")))</f>
        <v>0</v>
      </c>
      <c r="BI458" s="115" t="str">
        <f>IF($BG458="","0",IF('INPUT INF'!$N$68="YES",$BF458,""))</f>
        <v>0</v>
      </c>
      <c r="BJ458" s="115" t="str">
        <f>IF($BG458="","0",IF('INPUT INF'!$N$69="YES",$BF458,""))</f>
        <v>0</v>
      </c>
      <c r="BL458" s="118" t="str">
        <f t="shared" si="6363"/>
        <v/>
      </c>
      <c r="BM458" s="118" t="str">
        <f t="shared" si="6364"/>
        <v/>
      </c>
      <c r="BN458" s="118" t="str">
        <f t="shared" si="6365"/>
        <v/>
      </c>
      <c r="BR458" s="118" t="str">
        <f t="shared" si="6369"/>
        <v/>
      </c>
      <c r="BS458" s="118" t="str">
        <f t="shared" si="6370"/>
        <v/>
      </c>
      <c r="BT458" s="118" t="str">
        <f t="shared" si="6371"/>
        <v/>
      </c>
      <c r="BX458" s="118" t="str">
        <f t="shared" si="6375"/>
        <v/>
      </c>
      <c r="BY458" s="118" t="str">
        <f t="shared" si="6376"/>
        <v/>
      </c>
      <c r="BZ458" s="118" t="str">
        <f t="shared" si="6377"/>
        <v/>
      </c>
      <c r="CD458" s="116" t="str">
        <f t="shared" si="6455"/>
        <v/>
      </c>
      <c r="CE458" s="116" t="str">
        <f t="shared" si="6456"/>
        <v/>
      </c>
      <c r="CF458" s="116" t="str">
        <f t="shared" si="6457"/>
        <v/>
      </c>
      <c r="CJ458" s="116" t="str">
        <f t="shared" si="6458"/>
        <v/>
      </c>
      <c r="CK458" s="116" t="str">
        <f t="shared" si="6459"/>
        <v/>
      </c>
      <c r="CL458" s="116" t="str">
        <f t="shared" si="6460"/>
        <v/>
      </c>
      <c r="CP458" s="116" t="str">
        <f t="shared" si="6461"/>
        <v/>
      </c>
      <c r="CQ458" s="116" t="str">
        <f t="shared" si="6462"/>
        <v/>
      </c>
      <c r="CR458" s="116" t="str">
        <f t="shared" si="6463"/>
        <v/>
      </c>
      <c r="DH458" s="115" t="str">
        <f t="shared" si="6381"/>
        <v/>
      </c>
      <c r="DI458" s="115" t="str">
        <f t="shared" si="6382"/>
        <v/>
      </c>
      <c r="DJ458" s="115" t="str">
        <f t="shared" si="6337"/>
        <v/>
      </c>
      <c r="DK458" s="115" t="str">
        <f t="shared" si="6338"/>
        <v/>
      </c>
      <c r="DL458" s="115" t="str">
        <f t="shared" si="6339"/>
        <v/>
      </c>
      <c r="DM458" s="115" t="str">
        <f t="shared" si="6340"/>
        <v/>
      </c>
      <c r="DN458" s="115" t="str">
        <f t="shared" si="6341"/>
        <v/>
      </c>
      <c r="DO458" s="115" t="str">
        <f t="shared" si="6342"/>
        <v/>
      </c>
      <c r="DP458" s="115" t="str">
        <f t="shared" si="6343"/>
        <v/>
      </c>
      <c r="DQ458" s="115" t="str">
        <f t="shared" si="6344"/>
        <v/>
      </c>
      <c r="DR458" s="115" t="str">
        <f t="shared" si="6345"/>
        <v/>
      </c>
      <c r="DS458" s="115" t="str">
        <f t="shared" si="6346"/>
        <v/>
      </c>
      <c r="DT458" s="115" t="str">
        <f t="shared" si="6347"/>
        <v/>
      </c>
      <c r="DU458" s="115" t="str">
        <f t="shared" si="6348"/>
        <v/>
      </c>
      <c r="DV458" s="115" t="str">
        <f t="shared" si="6349"/>
        <v/>
      </c>
      <c r="DW458" s="115" t="str">
        <f t="shared" si="6350"/>
        <v/>
      </c>
      <c r="DX458" s="115" t="str">
        <f t="shared" si="6351"/>
        <v/>
      </c>
      <c r="DY458" s="115" t="str">
        <f t="shared" si="6352"/>
        <v/>
      </c>
      <c r="DZ458" s="115" t="str">
        <f t="shared" si="6353"/>
        <v/>
      </c>
      <c r="EA458" s="115" t="str">
        <f t="shared" si="6354"/>
        <v/>
      </c>
      <c r="EB458" s="115" t="str">
        <f t="shared" si="6355"/>
        <v/>
      </c>
      <c r="EC458" s="115" t="str">
        <f t="shared" si="6356"/>
        <v/>
      </c>
      <c r="ED458" s="115" t="str">
        <f t="shared" si="6357"/>
        <v/>
      </c>
      <c r="EE458" s="115" t="str">
        <f t="shared" si="6358"/>
        <v/>
      </c>
      <c r="EF458" s="115" t="str">
        <f t="shared" si="6359"/>
        <v/>
      </c>
      <c r="EG458" s="115" t="str">
        <f t="shared" si="6464"/>
        <v/>
      </c>
      <c r="EH458" s="115" t="str">
        <f t="shared" si="6465"/>
        <v/>
      </c>
      <c r="EI458" s="115" t="str">
        <f t="shared" si="6466"/>
        <v/>
      </c>
      <c r="EJ458" s="115" t="str">
        <f t="shared" si="6467"/>
        <v/>
      </c>
      <c r="EK458" s="115" t="str">
        <f t="shared" si="6468"/>
        <v/>
      </c>
      <c r="EL458" s="115" t="str">
        <f t="shared" si="6469"/>
        <v/>
      </c>
      <c r="EM458" s="115" t="str">
        <f t="shared" si="6470"/>
        <v/>
      </c>
      <c r="EN458" s="115" t="str">
        <f t="shared" si="6471"/>
        <v/>
      </c>
      <c r="EO458" s="115" t="str">
        <f t="shared" si="6472"/>
        <v/>
      </c>
      <c r="EP458" s="115" t="str">
        <f t="shared" si="6473"/>
        <v/>
      </c>
      <c r="EQ458" s="115" t="str">
        <f t="shared" si="6474"/>
        <v/>
      </c>
      <c r="ER458" s="115" t="str">
        <f t="shared" si="6475"/>
        <v/>
      </c>
      <c r="ES458" s="115" t="str">
        <f t="shared" si="6476"/>
        <v/>
      </c>
      <c r="ET458" s="115" t="str">
        <f t="shared" si="6477"/>
        <v/>
      </c>
      <c r="EU458" s="115" t="str">
        <f t="shared" si="6478"/>
        <v/>
      </c>
      <c r="EV458" s="115" t="str">
        <f t="shared" si="6479"/>
        <v/>
      </c>
      <c r="EW458" s="115" t="str">
        <f t="shared" si="6480"/>
        <v/>
      </c>
      <c r="EX458" s="115" t="str">
        <f t="shared" si="6481"/>
        <v/>
      </c>
      <c r="EY458" s="115" t="str">
        <f t="shared" si="6482"/>
        <v/>
      </c>
      <c r="EZ458" s="115" t="str">
        <f t="shared" si="6483"/>
        <v/>
      </c>
      <c r="FA458" s="115" t="str">
        <f t="shared" si="6484"/>
        <v/>
      </c>
      <c r="FB458" s="115" t="str">
        <f t="shared" si="6485"/>
        <v/>
      </c>
      <c r="FC458" s="115" t="str">
        <f t="shared" si="6486"/>
        <v/>
      </c>
      <c r="FD458" s="115" t="str">
        <f t="shared" si="6487"/>
        <v/>
      </c>
      <c r="FE458" s="115" t="str">
        <f t="shared" si="6488"/>
        <v/>
      </c>
      <c r="FF458" s="115">
        <f t="shared" si="6489"/>
        <v>83</v>
      </c>
      <c r="FG458" s="115" t="str">
        <f>IFERROR(SMALL($DJ$423:$DJ$842,$A$8),"")</f>
        <v/>
      </c>
      <c r="FH458" s="115" t="str">
        <f t="shared" si="6490"/>
        <v/>
      </c>
      <c r="FI458" s="115" t="str">
        <f t="shared" si="6383"/>
        <v/>
      </c>
      <c r="FJ458" s="115" t="str">
        <f t="shared" si="6384"/>
        <v/>
      </c>
      <c r="FK458" s="120" t="str">
        <f t="shared" si="6385"/>
        <v/>
      </c>
      <c r="FL458" s="121" t="str">
        <f t="shared" si="6360"/>
        <v/>
      </c>
      <c r="FM458" s="122" t="str">
        <f t="shared" si="6386"/>
        <v/>
      </c>
      <c r="FN458" s="121" t="str">
        <f t="shared" si="6387"/>
        <v/>
      </c>
      <c r="FO458" s="122" t="str">
        <f t="shared" si="6388"/>
        <v/>
      </c>
      <c r="FP458" s="122" t="str">
        <f t="shared" si="6389"/>
        <v/>
      </c>
    </row>
    <row r="459" spans="1:172" ht="15" customHeight="1" x14ac:dyDescent="0.25">
      <c r="A459" s="115">
        <v>457</v>
      </c>
      <c r="B459" s="176" t="str">
        <f t="shared" si="6361"/>
        <v/>
      </c>
      <c r="C459" s="115" t="s">
        <v>71</v>
      </c>
      <c r="D459" s="100" t="str">
        <f t="shared" si="6362"/>
        <v>A</v>
      </c>
      <c r="E459" s="100" t="str">
        <f t="shared" si="6426"/>
        <v/>
      </c>
      <c r="F459" s="100" t="str">
        <f t="shared" si="6427"/>
        <v/>
      </c>
      <c r="G459" s="100" t="str">
        <f t="shared" si="6402"/>
        <v/>
      </c>
      <c r="H459" s="100" t="str">
        <f t="shared" si="6428"/>
        <v/>
      </c>
      <c r="I459" s="100" t="str">
        <f t="shared" si="6403"/>
        <v/>
      </c>
      <c r="J459" s="100" t="str">
        <f t="shared" si="6429"/>
        <v/>
      </c>
      <c r="K459" s="100" t="str">
        <f t="shared" si="6404"/>
        <v/>
      </c>
      <c r="L459" s="100" t="str">
        <f t="shared" si="6430"/>
        <v/>
      </c>
      <c r="M459" s="100" t="str">
        <f t="shared" si="6405"/>
        <v/>
      </c>
      <c r="N459" s="100" t="str">
        <f t="shared" si="6431"/>
        <v/>
      </c>
      <c r="O459" s="100" t="str">
        <f t="shared" si="6406"/>
        <v/>
      </c>
      <c r="P459" s="100" t="str">
        <f t="shared" si="6432"/>
        <v/>
      </c>
      <c r="Q459" s="100" t="str">
        <f t="shared" si="6407"/>
        <v/>
      </c>
      <c r="R459" s="100" t="str">
        <f t="shared" si="6433"/>
        <v/>
      </c>
      <c r="S459" s="100" t="str">
        <f t="shared" si="6408"/>
        <v/>
      </c>
      <c r="T459" s="100" t="str">
        <f t="shared" si="6434"/>
        <v/>
      </c>
      <c r="U459" s="100" t="str">
        <f t="shared" si="6409"/>
        <v/>
      </c>
      <c r="V459" s="100" t="str">
        <f t="shared" si="6435"/>
        <v/>
      </c>
      <c r="W459" s="100" t="str">
        <f t="shared" si="6410"/>
        <v/>
      </c>
      <c r="X459" s="100" t="str">
        <f t="shared" si="6436"/>
        <v/>
      </c>
      <c r="Y459" s="100" t="str">
        <f t="shared" si="6411"/>
        <v/>
      </c>
      <c r="Z459" s="100" t="str">
        <f t="shared" si="6437"/>
        <v/>
      </c>
      <c r="AA459" s="100" t="str">
        <f t="shared" si="6412"/>
        <v/>
      </c>
      <c r="AB459" s="100" t="str">
        <f t="shared" si="6438"/>
        <v/>
      </c>
      <c r="AC459" s="100" t="str">
        <f t="shared" si="6413"/>
        <v/>
      </c>
      <c r="AD459" s="100" t="str">
        <f t="shared" si="6439"/>
        <v/>
      </c>
      <c r="AE459" s="100" t="str">
        <f t="shared" si="6414"/>
        <v/>
      </c>
      <c r="AF459" s="100" t="str">
        <f t="shared" si="6440"/>
        <v/>
      </c>
      <c r="AG459" s="100" t="str">
        <f t="shared" si="6415"/>
        <v/>
      </c>
      <c r="AH459" s="100" t="str">
        <f t="shared" si="6441"/>
        <v/>
      </c>
      <c r="AI459" s="100" t="str">
        <f t="shared" si="6416"/>
        <v/>
      </c>
      <c r="AJ459" s="100" t="str">
        <f t="shared" si="6442"/>
        <v/>
      </c>
      <c r="AK459" s="100" t="str">
        <f t="shared" si="6417"/>
        <v/>
      </c>
      <c r="AL459" s="100" t="str">
        <f t="shared" si="6443"/>
        <v/>
      </c>
      <c r="AM459" s="100" t="str">
        <f t="shared" si="6418"/>
        <v/>
      </c>
      <c r="AN459" s="100" t="str">
        <f t="shared" si="6444"/>
        <v/>
      </c>
      <c r="AO459" s="100" t="str">
        <f t="shared" si="6419"/>
        <v/>
      </c>
      <c r="AP459" s="100" t="str">
        <f t="shared" si="6445"/>
        <v/>
      </c>
      <c r="AQ459" s="100" t="str">
        <f t="shared" si="6420"/>
        <v/>
      </c>
      <c r="AR459" s="100" t="str">
        <f t="shared" si="6446"/>
        <v/>
      </c>
      <c r="AS459" s="100" t="str">
        <f t="shared" si="6421"/>
        <v/>
      </c>
      <c r="AT459" s="100" t="str">
        <f t="shared" si="6447"/>
        <v/>
      </c>
      <c r="AU459" s="100" t="str">
        <f t="shared" si="6422"/>
        <v/>
      </c>
      <c r="AV459" s="100" t="str">
        <f t="shared" si="6448"/>
        <v/>
      </c>
      <c r="AW459" s="100" t="str">
        <f t="shared" si="6423"/>
        <v/>
      </c>
      <c r="AX459" s="100" t="str">
        <f t="shared" si="6449"/>
        <v/>
      </c>
      <c r="AY459" s="100" t="str">
        <f t="shared" si="6424"/>
        <v/>
      </c>
      <c r="AZ459" s="100" t="str">
        <f t="shared" si="6450"/>
        <v/>
      </c>
      <c r="BA459" s="100" t="str">
        <f t="shared" si="6425"/>
        <v/>
      </c>
      <c r="BB459" s="100" t="str">
        <f t="shared" si="6451"/>
        <v/>
      </c>
      <c r="BC459" s="100" t="str">
        <f>IFERROR(INDEX('INPUT INF'!$F$3:$F$601,MATCH($B459,'INPUT INF'!$A$3:$A$601,FALSE)),"")</f>
        <v/>
      </c>
      <c r="BD459" s="100" t="str">
        <f t="shared" si="6392"/>
        <v/>
      </c>
      <c r="BE459" s="100" t="str">
        <f t="shared" si="6452"/>
        <v/>
      </c>
      <c r="BF459" s="100" t="str">
        <f t="shared" si="6453"/>
        <v/>
      </c>
      <c r="BG459" s="115" t="str">
        <f t="shared" si="6454"/>
        <v/>
      </c>
      <c r="BH459" s="176" t="str">
        <f>IF(AND('INPUT INF'!$O$1="X",BG459="PASS"),BF459,IF($BG459="","0",IF('INPUT INF'!$N$67="YES",$BF459,"")))</f>
        <v>0</v>
      </c>
      <c r="BI459" s="115" t="str">
        <f>IF($BG459="","0",IF('INPUT INF'!$N$68="YES",$BF459,""))</f>
        <v>0</v>
      </c>
      <c r="BJ459" s="115" t="str">
        <f>IF($BG459="","0",IF('INPUT INF'!$N$69="YES",$BF459,""))</f>
        <v>0</v>
      </c>
      <c r="BL459" s="118" t="str">
        <f t="shared" si="6363"/>
        <v/>
      </c>
      <c r="BM459" s="118" t="str">
        <f t="shared" si="6364"/>
        <v/>
      </c>
      <c r="BN459" s="118" t="str">
        <f t="shared" si="6365"/>
        <v/>
      </c>
      <c r="BR459" s="118" t="str">
        <f t="shared" si="6369"/>
        <v/>
      </c>
      <c r="BS459" s="118" t="str">
        <f t="shared" si="6370"/>
        <v/>
      </c>
      <c r="BT459" s="118" t="str">
        <f t="shared" si="6371"/>
        <v/>
      </c>
      <c r="BX459" s="118" t="str">
        <f t="shared" si="6375"/>
        <v/>
      </c>
      <c r="BY459" s="118" t="str">
        <f t="shared" si="6376"/>
        <v/>
      </c>
      <c r="BZ459" s="118" t="str">
        <f t="shared" si="6377"/>
        <v/>
      </c>
      <c r="CD459" s="116" t="str">
        <f t="shared" si="6455"/>
        <v/>
      </c>
      <c r="CE459" s="116" t="str">
        <f t="shared" si="6456"/>
        <v/>
      </c>
      <c r="CF459" s="116" t="str">
        <f t="shared" si="6457"/>
        <v/>
      </c>
      <c r="CJ459" s="116" t="str">
        <f t="shared" si="6458"/>
        <v/>
      </c>
      <c r="CK459" s="116" t="str">
        <f t="shared" si="6459"/>
        <v/>
      </c>
      <c r="CL459" s="116" t="str">
        <f t="shared" si="6460"/>
        <v/>
      </c>
      <c r="CP459" s="116" t="str">
        <f t="shared" si="6461"/>
        <v/>
      </c>
      <c r="CQ459" s="116" t="str">
        <f t="shared" si="6462"/>
        <v/>
      </c>
      <c r="CR459" s="116" t="str">
        <f t="shared" si="6463"/>
        <v/>
      </c>
      <c r="DH459" s="115" t="str">
        <f t="shared" si="6381"/>
        <v/>
      </c>
      <c r="DI459" s="115" t="str">
        <f t="shared" si="6382"/>
        <v/>
      </c>
      <c r="DJ459" s="115" t="str">
        <f t="shared" si="6337"/>
        <v/>
      </c>
      <c r="DK459" s="115" t="str">
        <f t="shared" si="6338"/>
        <v/>
      </c>
      <c r="DL459" s="115" t="str">
        <f t="shared" si="6339"/>
        <v/>
      </c>
      <c r="DM459" s="115" t="str">
        <f t="shared" si="6340"/>
        <v/>
      </c>
      <c r="DN459" s="115" t="str">
        <f t="shared" si="6341"/>
        <v/>
      </c>
      <c r="DO459" s="115" t="str">
        <f t="shared" si="6342"/>
        <v/>
      </c>
      <c r="DP459" s="115" t="str">
        <f t="shared" si="6343"/>
        <v/>
      </c>
      <c r="DQ459" s="115" t="str">
        <f t="shared" si="6344"/>
        <v/>
      </c>
      <c r="DR459" s="115" t="str">
        <f t="shared" si="6345"/>
        <v/>
      </c>
      <c r="DS459" s="115" t="str">
        <f t="shared" si="6346"/>
        <v/>
      </c>
      <c r="DT459" s="115" t="str">
        <f t="shared" si="6347"/>
        <v/>
      </c>
      <c r="DU459" s="115" t="str">
        <f t="shared" si="6348"/>
        <v/>
      </c>
      <c r="DV459" s="115" t="str">
        <f t="shared" si="6349"/>
        <v/>
      </c>
      <c r="DW459" s="115" t="str">
        <f t="shared" si="6350"/>
        <v/>
      </c>
      <c r="DX459" s="115" t="str">
        <f t="shared" si="6351"/>
        <v/>
      </c>
      <c r="DY459" s="115" t="str">
        <f t="shared" si="6352"/>
        <v/>
      </c>
      <c r="DZ459" s="115" t="str">
        <f t="shared" si="6353"/>
        <v/>
      </c>
      <c r="EA459" s="115" t="str">
        <f t="shared" si="6354"/>
        <v/>
      </c>
      <c r="EB459" s="115" t="str">
        <f t="shared" si="6355"/>
        <v/>
      </c>
      <c r="EC459" s="115" t="str">
        <f t="shared" si="6356"/>
        <v/>
      </c>
      <c r="ED459" s="115" t="str">
        <f t="shared" si="6357"/>
        <v/>
      </c>
      <c r="EE459" s="115" t="str">
        <f t="shared" si="6358"/>
        <v/>
      </c>
      <c r="EF459" s="115" t="str">
        <f t="shared" si="6359"/>
        <v/>
      </c>
      <c r="EG459" s="115" t="str">
        <f t="shared" si="6464"/>
        <v/>
      </c>
      <c r="EH459" s="115" t="str">
        <f t="shared" si="6465"/>
        <v/>
      </c>
      <c r="EI459" s="115" t="str">
        <f t="shared" si="6466"/>
        <v/>
      </c>
      <c r="EJ459" s="115" t="str">
        <f t="shared" si="6467"/>
        <v/>
      </c>
      <c r="EK459" s="115" t="str">
        <f t="shared" si="6468"/>
        <v/>
      </c>
      <c r="EL459" s="115" t="str">
        <f t="shared" si="6469"/>
        <v/>
      </c>
      <c r="EM459" s="115" t="str">
        <f t="shared" si="6470"/>
        <v/>
      </c>
      <c r="EN459" s="115" t="str">
        <f t="shared" si="6471"/>
        <v/>
      </c>
      <c r="EO459" s="115" t="str">
        <f t="shared" si="6472"/>
        <v/>
      </c>
      <c r="EP459" s="115" t="str">
        <f t="shared" si="6473"/>
        <v/>
      </c>
      <c r="EQ459" s="115" t="str">
        <f t="shared" si="6474"/>
        <v/>
      </c>
      <c r="ER459" s="115" t="str">
        <f t="shared" si="6475"/>
        <v/>
      </c>
      <c r="ES459" s="115" t="str">
        <f t="shared" si="6476"/>
        <v/>
      </c>
      <c r="ET459" s="115" t="str">
        <f t="shared" si="6477"/>
        <v/>
      </c>
      <c r="EU459" s="115" t="str">
        <f t="shared" si="6478"/>
        <v/>
      </c>
      <c r="EV459" s="115" t="str">
        <f t="shared" si="6479"/>
        <v/>
      </c>
      <c r="EW459" s="115" t="str">
        <f t="shared" si="6480"/>
        <v/>
      </c>
      <c r="EX459" s="115" t="str">
        <f t="shared" si="6481"/>
        <v/>
      </c>
      <c r="EY459" s="115" t="str">
        <f t="shared" si="6482"/>
        <v/>
      </c>
      <c r="EZ459" s="115" t="str">
        <f t="shared" si="6483"/>
        <v/>
      </c>
      <c r="FA459" s="115" t="str">
        <f t="shared" si="6484"/>
        <v/>
      </c>
      <c r="FB459" s="115" t="str">
        <f t="shared" si="6485"/>
        <v/>
      </c>
      <c r="FC459" s="115" t="str">
        <f t="shared" si="6486"/>
        <v/>
      </c>
      <c r="FD459" s="115" t="str">
        <f t="shared" si="6487"/>
        <v/>
      </c>
      <c r="FE459" s="115" t="str">
        <f t="shared" si="6488"/>
        <v/>
      </c>
      <c r="FF459" s="115">
        <f t="shared" si="6489"/>
        <v>83</v>
      </c>
      <c r="FG459" s="115" t="str">
        <f>IFERROR(SMALL($DJ$423:$DJ$842,$A$9),"")</f>
        <v/>
      </c>
      <c r="FH459" s="115" t="str">
        <f t="shared" si="6490"/>
        <v/>
      </c>
      <c r="FI459" s="115" t="str">
        <f t="shared" si="6383"/>
        <v/>
      </c>
      <c r="FJ459" s="115" t="str">
        <f t="shared" si="6384"/>
        <v/>
      </c>
      <c r="FK459" s="120" t="str">
        <f t="shared" si="6385"/>
        <v/>
      </c>
      <c r="FL459" s="121" t="str">
        <f t="shared" si="6360"/>
        <v/>
      </c>
      <c r="FM459" s="122" t="str">
        <f t="shared" si="6386"/>
        <v/>
      </c>
      <c r="FN459" s="121" t="str">
        <f t="shared" si="6387"/>
        <v/>
      </c>
      <c r="FO459" s="122" t="str">
        <f t="shared" si="6388"/>
        <v/>
      </c>
      <c r="FP459" s="122" t="str">
        <f t="shared" si="6389"/>
        <v/>
      </c>
    </row>
    <row r="460" spans="1:172" ht="15" customHeight="1" x14ac:dyDescent="0.25">
      <c r="A460" s="115">
        <v>458</v>
      </c>
      <c r="B460" s="176" t="str">
        <f t="shared" si="6361"/>
        <v/>
      </c>
      <c r="C460" s="115" t="s">
        <v>71</v>
      </c>
      <c r="D460" s="100" t="str">
        <f t="shared" si="6362"/>
        <v>A</v>
      </c>
      <c r="E460" s="100" t="str">
        <f t="shared" si="6426"/>
        <v/>
      </c>
      <c r="F460" s="100" t="str">
        <f t="shared" si="6427"/>
        <v/>
      </c>
      <c r="G460" s="100" t="str">
        <f t="shared" si="6402"/>
        <v/>
      </c>
      <c r="H460" s="100" t="str">
        <f t="shared" si="6428"/>
        <v/>
      </c>
      <c r="I460" s="100" t="str">
        <f t="shared" si="6403"/>
        <v/>
      </c>
      <c r="J460" s="100" t="str">
        <f t="shared" si="6429"/>
        <v/>
      </c>
      <c r="K460" s="100" t="str">
        <f t="shared" si="6404"/>
        <v/>
      </c>
      <c r="L460" s="100" t="str">
        <f t="shared" si="6430"/>
        <v/>
      </c>
      <c r="M460" s="100" t="str">
        <f t="shared" si="6405"/>
        <v/>
      </c>
      <c r="N460" s="100" t="str">
        <f t="shared" si="6431"/>
        <v/>
      </c>
      <c r="O460" s="100" t="str">
        <f t="shared" si="6406"/>
        <v/>
      </c>
      <c r="P460" s="100" t="str">
        <f t="shared" si="6432"/>
        <v/>
      </c>
      <c r="Q460" s="100" t="str">
        <f t="shared" si="6407"/>
        <v/>
      </c>
      <c r="R460" s="100" t="str">
        <f t="shared" si="6433"/>
        <v/>
      </c>
      <c r="S460" s="100" t="str">
        <f t="shared" si="6408"/>
        <v/>
      </c>
      <c r="T460" s="100" t="str">
        <f t="shared" si="6434"/>
        <v/>
      </c>
      <c r="U460" s="100" t="str">
        <f t="shared" si="6409"/>
        <v/>
      </c>
      <c r="V460" s="100" t="str">
        <f t="shared" si="6435"/>
        <v/>
      </c>
      <c r="W460" s="100" t="str">
        <f t="shared" si="6410"/>
        <v/>
      </c>
      <c r="X460" s="100" t="str">
        <f t="shared" si="6436"/>
        <v/>
      </c>
      <c r="Y460" s="100" t="str">
        <f t="shared" si="6411"/>
        <v/>
      </c>
      <c r="Z460" s="100" t="str">
        <f t="shared" si="6437"/>
        <v/>
      </c>
      <c r="AA460" s="100" t="str">
        <f t="shared" si="6412"/>
        <v/>
      </c>
      <c r="AB460" s="100" t="str">
        <f t="shared" si="6438"/>
        <v/>
      </c>
      <c r="AC460" s="100" t="str">
        <f t="shared" si="6413"/>
        <v/>
      </c>
      <c r="AD460" s="100" t="str">
        <f t="shared" si="6439"/>
        <v/>
      </c>
      <c r="AE460" s="100" t="str">
        <f t="shared" si="6414"/>
        <v/>
      </c>
      <c r="AF460" s="100" t="str">
        <f t="shared" si="6440"/>
        <v/>
      </c>
      <c r="AG460" s="100" t="str">
        <f t="shared" si="6415"/>
        <v/>
      </c>
      <c r="AH460" s="100" t="str">
        <f t="shared" si="6441"/>
        <v/>
      </c>
      <c r="AI460" s="100" t="str">
        <f t="shared" si="6416"/>
        <v/>
      </c>
      <c r="AJ460" s="100" t="str">
        <f t="shared" si="6442"/>
        <v/>
      </c>
      <c r="AK460" s="100" t="str">
        <f t="shared" si="6417"/>
        <v/>
      </c>
      <c r="AL460" s="100" t="str">
        <f t="shared" si="6443"/>
        <v/>
      </c>
      <c r="AM460" s="100" t="str">
        <f t="shared" si="6418"/>
        <v/>
      </c>
      <c r="AN460" s="100" t="str">
        <f t="shared" si="6444"/>
        <v/>
      </c>
      <c r="AO460" s="100" t="str">
        <f t="shared" si="6419"/>
        <v/>
      </c>
      <c r="AP460" s="100" t="str">
        <f t="shared" si="6445"/>
        <v/>
      </c>
      <c r="AQ460" s="100" t="str">
        <f t="shared" si="6420"/>
        <v/>
      </c>
      <c r="AR460" s="100" t="str">
        <f t="shared" si="6446"/>
        <v/>
      </c>
      <c r="AS460" s="100" t="str">
        <f t="shared" si="6421"/>
        <v/>
      </c>
      <c r="AT460" s="100" t="str">
        <f t="shared" si="6447"/>
        <v/>
      </c>
      <c r="AU460" s="100" t="str">
        <f t="shared" si="6422"/>
        <v/>
      </c>
      <c r="AV460" s="100" t="str">
        <f t="shared" si="6448"/>
        <v/>
      </c>
      <c r="AW460" s="100" t="str">
        <f t="shared" si="6423"/>
        <v/>
      </c>
      <c r="AX460" s="100" t="str">
        <f t="shared" si="6449"/>
        <v/>
      </c>
      <c r="AY460" s="100" t="str">
        <f t="shared" si="6424"/>
        <v/>
      </c>
      <c r="AZ460" s="100" t="str">
        <f t="shared" si="6450"/>
        <v/>
      </c>
      <c r="BA460" s="100" t="str">
        <f t="shared" si="6425"/>
        <v/>
      </c>
      <c r="BB460" s="100" t="str">
        <f t="shared" si="6451"/>
        <v/>
      </c>
      <c r="BC460" s="100" t="str">
        <f>IFERROR(INDEX('INPUT INF'!$F$3:$F$601,MATCH($B460,'INPUT INF'!$A$3:$A$601,FALSE)),"")</f>
        <v/>
      </c>
      <c r="BD460" s="100" t="str">
        <f t="shared" si="6392"/>
        <v/>
      </c>
      <c r="BE460" s="100" t="str">
        <f t="shared" si="6452"/>
        <v/>
      </c>
      <c r="BF460" s="100" t="str">
        <f t="shared" si="6453"/>
        <v/>
      </c>
      <c r="BG460" s="115" t="str">
        <f t="shared" si="6454"/>
        <v/>
      </c>
      <c r="BH460" s="176" t="str">
        <f>IF(AND('INPUT INF'!$O$1="X",BG460="PASS"),BF460,IF($BG460="","0",IF('INPUT INF'!$N$67="YES",$BF460,"")))</f>
        <v>0</v>
      </c>
      <c r="BI460" s="115" t="str">
        <f>IF($BG460="","0",IF('INPUT INF'!$N$68="YES",$BF460,""))</f>
        <v>0</v>
      </c>
      <c r="BJ460" s="115" t="str">
        <f>IF($BG460="","0",IF('INPUT INF'!$N$69="YES",$BF460,""))</f>
        <v>0</v>
      </c>
      <c r="BL460" s="118" t="str">
        <f t="shared" si="6363"/>
        <v/>
      </c>
      <c r="BM460" s="118" t="str">
        <f t="shared" si="6364"/>
        <v/>
      </c>
      <c r="BN460" s="118" t="str">
        <f t="shared" si="6365"/>
        <v/>
      </c>
      <c r="BR460" s="118" t="str">
        <f t="shared" si="6369"/>
        <v/>
      </c>
      <c r="BS460" s="118" t="str">
        <f t="shared" si="6370"/>
        <v/>
      </c>
      <c r="BT460" s="118" t="str">
        <f t="shared" si="6371"/>
        <v/>
      </c>
      <c r="BX460" s="118" t="str">
        <f t="shared" si="6375"/>
        <v/>
      </c>
      <c r="BY460" s="118" t="str">
        <f t="shared" si="6376"/>
        <v/>
      </c>
      <c r="BZ460" s="118" t="str">
        <f t="shared" si="6377"/>
        <v/>
      </c>
      <c r="CD460" s="116" t="str">
        <f t="shared" si="6455"/>
        <v/>
      </c>
      <c r="CE460" s="116" t="str">
        <f t="shared" si="6456"/>
        <v/>
      </c>
      <c r="CF460" s="116" t="str">
        <f t="shared" si="6457"/>
        <v/>
      </c>
      <c r="CJ460" s="116" t="str">
        <f t="shared" si="6458"/>
        <v/>
      </c>
      <c r="CK460" s="116" t="str">
        <f t="shared" si="6459"/>
        <v/>
      </c>
      <c r="CL460" s="116" t="str">
        <f t="shared" si="6460"/>
        <v/>
      </c>
      <c r="CP460" s="116" t="str">
        <f t="shared" si="6461"/>
        <v/>
      </c>
      <c r="CQ460" s="116" t="str">
        <f t="shared" si="6462"/>
        <v/>
      </c>
      <c r="CR460" s="116" t="str">
        <f t="shared" si="6463"/>
        <v/>
      </c>
      <c r="DH460" s="115" t="str">
        <f t="shared" si="6381"/>
        <v/>
      </c>
      <c r="DI460" s="115" t="str">
        <f t="shared" si="6382"/>
        <v/>
      </c>
      <c r="DJ460" s="115" t="str">
        <f t="shared" si="6337"/>
        <v/>
      </c>
      <c r="DK460" s="115" t="str">
        <f t="shared" si="6338"/>
        <v/>
      </c>
      <c r="DL460" s="115" t="str">
        <f t="shared" si="6339"/>
        <v/>
      </c>
      <c r="DM460" s="115" t="str">
        <f t="shared" si="6340"/>
        <v/>
      </c>
      <c r="DN460" s="115" t="str">
        <f t="shared" si="6341"/>
        <v/>
      </c>
      <c r="DO460" s="115" t="str">
        <f t="shared" si="6342"/>
        <v/>
      </c>
      <c r="DP460" s="115" t="str">
        <f t="shared" si="6343"/>
        <v/>
      </c>
      <c r="DQ460" s="115" t="str">
        <f t="shared" si="6344"/>
        <v/>
      </c>
      <c r="DR460" s="115" t="str">
        <f t="shared" si="6345"/>
        <v/>
      </c>
      <c r="DS460" s="115" t="str">
        <f t="shared" si="6346"/>
        <v/>
      </c>
      <c r="DT460" s="115" t="str">
        <f t="shared" si="6347"/>
        <v/>
      </c>
      <c r="DU460" s="115" t="str">
        <f t="shared" si="6348"/>
        <v/>
      </c>
      <c r="DV460" s="115" t="str">
        <f t="shared" si="6349"/>
        <v/>
      </c>
      <c r="DW460" s="115" t="str">
        <f t="shared" si="6350"/>
        <v/>
      </c>
      <c r="DX460" s="115" t="str">
        <f t="shared" si="6351"/>
        <v/>
      </c>
      <c r="DY460" s="115" t="str">
        <f t="shared" si="6352"/>
        <v/>
      </c>
      <c r="DZ460" s="115" t="str">
        <f t="shared" si="6353"/>
        <v/>
      </c>
      <c r="EA460" s="115" t="str">
        <f t="shared" si="6354"/>
        <v/>
      </c>
      <c r="EB460" s="115" t="str">
        <f t="shared" si="6355"/>
        <v/>
      </c>
      <c r="EC460" s="115" t="str">
        <f t="shared" si="6356"/>
        <v/>
      </c>
      <c r="ED460" s="115" t="str">
        <f t="shared" si="6357"/>
        <v/>
      </c>
      <c r="EE460" s="115" t="str">
        <f t="shared" si="6358"/>
        <v/>
      </c>
      <c r="EF460" s="115" t="str">
        <f t="shared" si="6359"/>
        <v/>
      </c>
      <c r="EG460" s="115" t="str">
        <f t="shared" si="6464"/>
        <v/>
      </c>
      <c r="EH460" s="115" t="str">
        <f t="shared" si="6465"/>
        <v/>
      </c>
      <c r="EI460" s="115" t="str">
        <f t="shared" si="6466"/>
        <v/>
      </c>
      <c r="EJ460" s="115" t="str">
        <f t="shared" si="6467"/>
        <v/>
      </c>
      <c r="EK460" s="115" t="str">
        <f t="shared" si="6468"/>
        <v/>
      </c>
      <c r="EL460" s="115" t="str">
        <f t="shared" si="6469"/>
        <v/>
      </c>
      <c r="EM460" s="115" t="str">
        <f t="shared" si="6470"/>
        <v/>
      </c>
      <c r="EN460" s="115" t="str">
        <f t="shared" si="6471"/>
        <v/>
      </c>
      <c r="EO460" s="115" t="str">
        <f t="shared" si="6472"/>
        <v/>
      </c>
      <c r="EP460" s="115" t="str">
        <f t="shared" si="6473"/>
        <v/>
      </c>
      <c r="EQ460" s="115" t="str">
        <f t="shared" si="6474"/>
        <v/>
      </c>
      <c r="ER460" s="115" t="str">
        <f t="shared" si="6475"/>
        <v/>
      </c>
      <c r="ES460" s="115" t="str">
        <f t="shared" si="6476"/>
        <v/>
      </c>
      <c r="ET460" s="115" t="str">
        <f t="shared" si="6477"/>
        <v/>
      </c>
      <c r="EU460" s="115" t="str">
        <f t="shared" si="6478"/>
        <v/>
      </c>
      <c r="EV460" s="115" t="str">
        <f t="shared" si="6479"/>
        <v/>
      </c>
      <c r="EW460" s="115" t="str">
        <f t="shared" si="6480"/>
        <v/>
      </c>
      <c r="EX460" s="115" t="str">
        <f t="shared" si="6481"/>
        <v/>
      </c>
      <c r="EY460" s="115" t="str">
        <f t="shared" si="6482"/>
        <v/>
      </c>
      <c r="EZ460" s="115" t="str">
        <f t="shared" si="6483"/>
        <v/>
      </c>
      <c r="FA460" s="115" t="str">
        <f t="shared" si="6484"/>
        <v/>
      </c>
      <c r="FB460" s="115" t="str">
        <f t="shared" si="6485"/>
        <v/>
      </c>
      <c r="FC460" s="115" t="str">
        <f t="shared" si="6486"/>
        <v/>
      </c>
      <c r="FD460" s="115" t="str">
        <f t="shared" si="6487"/>
        <v/>
      </c>
      <c r="FE460" s="115" t="str">
        <f t="shared" si="6488"/>
        <v/>
      </c>
      <c r="FF460" s="115">
        <f t="shared" si="6489"/>
        <v>83</v>
      </c>
      <c r="FG460" s="115" t="str">
        <f>IFERROR(SMALL($DJ$423:$DJ$842,$A$10),"")</f>
        <v/>
      </c>
      <c r="FH460" s="115" t="str">
        <f t="shared" si="6490"/>
        <v/>
      </c>
      <c r="FI460" s="115" t="str">
        <f t="shared" si="6383"/>
        <v/>
      </c>
      <c r="FJ460" s="115" t="str">
        <f t="shared" si="6384"/>
        <v/>
      </c>
      <c r="FK460" s="120" t="str">
        <f t="shared" si="6385"/>
        <v/>
      </c>
      <c r="FL460" s="121" t="str">
        <f t="shared" si="6360"/>
        <v/>
      </c>
      <c r="FM460" s="122" t="str">
        <f t="shared" si="6386"/>
        <v/>
      </c>
      <c r="FN460" s="121" t="str">
        <f t="shared" si="6387"/>
        <v/>
      </c>
      <c r="FO460" s="122" t="str">
        <f t="shared" si="6388"/>
        <v/>
      </c>
      <c r="FP460" s="122" t="str">
        <f t="shared" si="6389"/>
        <v/>
      </c>
    </row>
    <row r="461" spans="1:172" ht="15" customHeight="1" x14ac:dyDescent="0.25">
      <c r="A461" s="115">
        <v>459</v>
      </c>
      <c r="B461" s="176" t="str">
        <f t="shared" si="6361"/>
        <v/>
      </c>
      <c r="C461" s="115" t="s">
        <v>71</v>
      </c>
      <c r="D461" s="100" t="str">
        <f t="shared" si="6362"/>
        <v>A</v>
      </c>
      <c r="E461" s="100" t="str">
        <f t="shared" si="6426"/>
        <v/>
      </c>
      <c r="F461" s="100" t="str">
        <f t="shared" si="6427"/>
        <v/>
      </c>
      <c r="G461" s="100" t="str">
        <f t="shared" si="6402"/>
        <v/>
      </c>
      <c r="H461" s="100" t="str">
        <f t="shared" si="6428"/>
        <v/>
      </c>
      <c r="I461" s="100" t="str">
        <f t="shared" si="6403"/>
        <v/>
      </c>
      <c r="J461" s="100" t="str">
        <f t="shared" si="6429"/>
        <v/>
      </c>
      <c r="K461" s="100" t="str">
        <f t="shared" si="6404"/>
        <v/>
      </c>
      <c r="L461" s="100" t="str">
        <f t="shared" si="6430"/>
        <v/>
      </c>
      <c r="M461" s="100" t="str">
        <f t="shared" si="6405"/>
        <v/>
      </c>
      <c r="N461" s="100" t="str">
        <f t="shared" si="6431"/>
        <v/>
      </c>
      <c r="O461" s="100" t="str">
        <f t="shared" si="6406"/>
        <v/>
      </c>
      <c r="P461" s="100" t="str">
        <f t="shared" si="6432"/>
        <v/>
      </c>
      <c r="Q461" s="100" t="str">
        <f t="shared" si="6407"/>
        <v/>
      </c>
      <c r="R461" s="100" t="str">
        <f t="shared" si="6433"/>
        <v/>
      </c>
      <c r="S461" s="100" t="str">
        <f t="shared" si="6408"/>
        <v/>
      </c>
      <c r="T461" s="100" t="str">
        <f t="shared" si="6434"/>
        <v/>
      </c>
      <c r="U461" s="100" t="str">
        <f t="shared" si="6409"/>
        <v/>
      </c>
      <c r="V461" s="100" t="str">
        <f t="shared" si="6435"/>
        <v/>
      </c>
      <c r="W461" s="100" t="str">
        <f t="shared" si="6410"/>
        <v/>
      </c>
      <c r="X461" s="100" t="str">
        <f t="shared" si="6436"/>
        <v/>
      </c>
      <c r="Y461" s="100" t="str">
        <f t="shared" si="6411"/>
        <v/>
      </c>
      <c r="Z461" s="100" t="str">
        <f t="shared" si="6437"/>
        <v/>
      </c>
      <c r="AA461" s="100" t="str">
        <f t="shared" si="6412"/>
        <v/>
      </c>
      <c r="AB461" s="100" t="str">
        <f t="shared" si="6438"/>
        <v/>
      </c>
      <c r="AC461" s="100" t="str">
        <f t="shared" si="6413"/>
        <v/>
      </c>
      <c r="AD461" s="100" t="str">
        <f t="shared" si="6439"/>
        <v/>
      </c>
      <c r="AE461" s="100" t="str">
        <f t="shared" si="6414"/>
        <v/>
      </c>
      <c r="AF461" s="100" t="str">
        <f t="shared" si="6440"/>
        <v/>
      </c>
      <c r="AG461" s="100" t="str">
        <f t="shared" si="6415"/>
        <v/>
      </c>
      <c r="AH461" s="100" t="str">
        <f t="shared" si="6441"/>
        <v/>
      </c>
      <c r="AI461" s="100" t="str">
        <f t="shared" si="6416"/>
        <v/>
      </c>
      <c r="AJ461" s="100" t="str">
        <f t="shared" si="6442"/>
        <v/>
      </c>
      <c r="AK461" s="100" t="str">
        <f t="shared" si="6417"/>
        <v/>
      </c>
      <c r="AL461" s="100" t="str">
        <f t="shared" si="6443"/>
        <v/>
      </c>
      <c r="AM461" s="100" t="str">
        <f t="shared" si="6418"/>
        <v/>
      </c>
      <c r="AN461" s="100" t="str">
        <f t="shared" si="6444"/>
        <v/>
      </c>
      <c r="AO461" s="100" t="str">
        <f t="shared" si="6419"/>
        <v/>
      </c>
      <c r="AP461" s="100" t="str">
        <f t="shared" si="6445"/>
        <v/>
      </c>
      <c r="AQ461" s="100" t="str">
        <f t="shared" si="6420"/>
        <v/>
      </c>
      <c r="AR461" s="100" t="str">
        <f t="shared" si="6446"/>
        <v/>
      </c>
      <c r="AS461" s="100" t="str">
        <f t="shared" si="6421"/>
        <v/>
      </c>
      <c r="AT461" s="100" t="str">
        <f t="shared" si="6447"/>
        <v/>
      </c>
      <c r="AU461" s="100" t="str">
        <f t="shared" si="6422"/>
        <v/>
      </c>
      <c r="AV461" s="100" t="str">
        <f t="shared" si="6448"/>
        <v/>
      </c>
      <c r="AW461" s="100" t="str">
        <f t="shared" si="6423"/>
        <v/>
      </c>
      <c r="AX461" s="100" t="str">
        <f t="shared" si="6449"/>
        <v/>
      </c>
      <c r="AY461" s="100" t="str">
        <f t="shared" si="6424"/>
        <v/>
      </c>
      <c r="AZ461" s="100" t="str">
        <f t="shared" si="6450"/>
        <v/>
      </c>
      <c r="BA461" s="100" t="str">
        <f t="shared" si="6425"/>
        <v/>
      </c>
      <c r="BB461" s="100" t="str">
        <f t="shared" si="6451"/>
        <v/>
      </c>
      <c r="BC461" s="100" t="str">
        <f>IFERROR(INDEX('INPUT INF'!$F$3:$F$601,MATCH($B461,'INPUT INF'!$A$3:$A$601,FALSE)),"")</f>
        <v/>
      </c>
      <c r="BD461" s="100" t="str">
        <f t="shared" si="6392"/>
        <v/>
      </c>
      <c r="BE461" s="100" t="str">
        <f t="shared" si="6452"/>
        <v/>
      </c>
      <c r="BF461" s="100" t="str">
        <f t="shared" si="6453"/>
        <v/>
      </c>
      <c r="BG461" s="115" t="str">
        <f t="shared" si="6454"/>
        <v/>
      </c>
      <c r="BH461" s="176" t="str">
        <f>IF(AND('INPUT INF'!$O$1="X",BG461="PASS"),BF461,IF($BG461="","0",IF('INPUT INF'!$N$67="YES",$BF461,"")))</f>
        <v>0</v>
      </c>
      <c r="BI461" s="115" t="str">
        <f>IF($BG461="","0",IF('INPUT INF'!$N$68="YES",$BF461,""))</f>
        <v>0</v>
      </c>
      <c r="BJ461" s="115" t="str">
        <f>IF($BG461="","0",IF('INPUT INF'!$N$69="YES",$BF461,""))</f>
        <v>0</v>
      </c>
      <c r="BL461" s="118" t="str">
        <f t="shared" si="6363"/>
        <v/>
      </c>
      <c r="BM461" s="118" t="str">
        <f t="shared" si="6364"/>
        <v/>
      </c>
      <c r="BN461" s="118" t="str">
        <f t="shared" si="6365"/>
        <v/>
      </c>
      <c r="BR461" s="118" t="str">
        <f t="shared" si="6369"/>
        <v/>
      </c>
      <c r="BS461" s="118" t="str">
        <f t="shared" si="6370"/>
        <v/>
      </c>
      <c r="BT461" s="118" t="str">
        <f t="shared" si="6371"/>
        <v/>
      </c>
      <c r="BX461" s="118" t="str">
        <f t="shared" si="6375"/>
        <v/>
      </c>
      <c r="BY461" s="118" t="str">
        <f t="shared" si="6376"/>
        <v/>
      </c>
      <c r="BZ461" s="118" t="str">
        <f t="shared" si="6377"/>
        <v/>
      </c>
      <c r="CD461" s="116" t="str">
        <f t="shared" si="6455"/>
        <v/>
      </c>
      <c r="CE461" s="116" t="str">
        <f t="shared" si="6456"/>
        <v/>
      </c>
      <c r="CF461" s="116" t="str">
        <f t="shared" si="6457"/>
        <v/>
      </c>
      <c r="CJ461" s="116" t="str">
        <f t="shared" si="6458"/>
        <v/>
      </c>
      <c r="CK461" s="116" t="str">
        <f t="shared" si="6459"/>
        <v/>
      </c>
      <c r="CL461" s="116" t="str">
        <f t="shared" si="6460"/>
        <v/>
      </c>
      <c r="CP461" s="116" t="str">
        <f t="shared" si="6461"/>
        <v/>
      </c>
      <c r="CQ461" s="116" t="str">
        <f t="shared" si="6462"/>
        <v/>
      </c>
      <c r="CR461" s="116" t="str">
        <f t="shared" si="6463"/>
        <v/>
      </c>
      <c r="DH461" s="115" t="str">
        <f t="shared" si="6381"/>
        <v/>
      </c>
      <c r="DI461" s="115" t="str">
        <f t="shared" si="6382"/>
        <v/>
      </c>
      <c r="DJ461" s="115" t="str">
        <f t="shared" si="6337"/>
        <v/>
      </c>
      <c r="DK461" s="115" t="str">
        <f t="shared" si="6338"/>
        <v/>
      </c>
      <c r="DL461" s="115" t="str">
        <f t="shared" si="6339"/>
        <v/>
      </c>
      <c r="DM461" s="115" t="str">
        <f t="shared" si="6340"/>
        <v/>
      </c>
      <c r="DN461" s="115" t="str">
        <f t="shared" si="6341"/>
        <v/>
      </c>
      <c r="DO461" s="115" t="str">
        <f t="shared" si="6342"/>
        <v/>
      </c>
      <c r="DP461" s="115" t="str">
        <f t="shared" si="6343"/>
        <v/>
      </c>
      <c r="DQ461" s="115" t="str">
        <f t="shared" si="6344"/>
        <v/>
      </c>
      <c r="DR461" s="115" t="str">
        <f t="shared" si="6345"/>
        <v/>
      </c>
      <c r="DS461" s="115" t="str">
        <f t="shared" si="6346"/>
        <v/>
      </c>
      <c r="DT461" s="115" t="str">
        <f t="shared" si="6347"/>
        <v/>
      </c>
      <c r="DU461" s="115" t="str">
        <f t="shared" si="6348"/>
        <v/>
      </c>
      <c r="DV461" s="115" t="str">
        <f t="shared" si="6349"/>
        <v/>
      </c>
      <c r="DW461" s="115" t="str">
        <f t="shared" si="6350"/>
        <v/>
      </c>
      <c r="DX461" s="115" t="str">
        <f t="shared" si="6351"/>
        <v/>
      </c>
      <c r="DY461" s="115" t="str">
        <f t="shared" si="6352"/>
        <v/>
      </c>
      <c r="DZ461" s="115" t="str">
        <f t="shared" si="6353"/>
        <v/>
      </c>
      <c r="EA461" s="115" t="str">
        <f t="shared" si="6354"/>
        <v/>
      </c>
      <c r="EB461" s="115" t="str">
        <f t="shared" si="6355"/>
        <v/>
      </c>
      <c r="EC461" s="115" t="str">
        <f t="shared" si="6356"/>
        <v/>
      </c>
      <c r="ED461" s="115" t="str">
        <f t="shared" si="6357"/>
        <v/>
      </c>
      <c r="EE461" s="115" t="str">
        <f t="shared" si="6358"/>
        <v/>
      </c>
      <c r="EF461" s="115" t="str">
        <f t="shared" si="6359"/>
        <v/>
      </c>
      <c r="EG461" s="115" t="str">
        <f t="shared" si="6464"/>
        <v/>
      </c>
      <c r="EH461" s="115" t="str">
        <f t="shared" si="6465"/>
        <v/>
      </c>
      <c r="EI461" s="115" t="str">
        <f t="shared" si="6466"/>
        <v/>
      </c>
      <c r="EJ461" s="115" t="str">
        <f t="shared" si="6467"/>
        <v/>
      </c>
      <c r="EK461" s="115" t="str">
        <f t="shared" si="6468"/>
        <v/>
      </c>
      <c r="EL461" s="115" t="str">
        <f t="shared" si="6469"/>
        <v/>
      </c>
      <c r="EM461" s="115" t="str">
        <f t="shared" si="6470"/>
        <v/>
      </c>
      <c r="EN461" s="115" t="str">
        <f t="shared" si="6471"/>
        <v/>
      </c>
      <c r="EO461" s="115" t="str">
        <f t="shared" si="6472"/>
        <v/>
      </c>
      <c r="EP461" s="115" t="str">
        <f t="shared" si="6473"/>
        <v/>
      </c>
      <c r="EQ461" s="115" t="str">
        <f t="shared" si="6474"/>
        <v/>
      </c>
      <c r="ER461" s="115" t="str">
        <f t="shared" si="6475"/>
        <v/>
      </c>
      <c r="ES461" s="115" t="str">
        <f t="shared" si="6476"/>
        <v/>
      </c>
      <c r="ET461" s="115" t="str">
        <f t="shared" si="6477"/>
        <v/>
      </c>
      <c r="EU461" s="115" t="str">
        <f t="shared" si="6478"/>
        <v/>
      </c>
      <c r="EV461" s="115" t="str">
        <f t="shared" si="6479"/>
        <v/>
      </c>
      <c r="EW461" s="115" t="str">
        <f t="shared" si="6480"/>
        <v/>
      </c>
      <c r="EX461" s="115" t="str">
        <f t="shared" si="6481"/>
        <v/>
      </c>
      <c r="EY461" s="115" t="str">
        <f t="shared" si="6482"/>
        <v/>
      </c>
      <c r="EZ461" s="115" t="str">
        <f t="shared" si="6483"/>
        <v/>
      </c>
      <c r="FA461" s="115" t="str">
        <f t="shared" si="6484"/>
        <v/>
      </c>
      <c r="FB461" s="115" t="str">
        <f t="shared" si="6485"/>
        <v/>
      </c>
      <c r="FC461" s="115" t="str">
        <f t="shared" si="6486"/>
        <v/>
      </c>
      <c r="FD461" s="115" t="str">
        <f t="shared" si="6487"/>
        <v/>
      </c>
      <c r="FE461" s="115" t="str">
        <f t="shared" si="6488"/>
        <v/>
      </c>
      <c r="FF461" s="115">
        <f t="shared" si="6489"/>
        <v>83</v>
      </c>
      <c r="FG461" s="115" t="str">
        <f>IFERROR(SMALL($DJ$423:$DJ$842,$A$11),"")</f>
        <v/>
      </c>
      <c r="FH461" s="115" t="str">
        <f t="shared" si="6490"/>
        <v/>
      </c>
      <c r="FI461" s="115" t="str">
        <f t="shared" si="6383"/>
        <v/>
      </c>
      <c r="FJ461" s="115" t="str">
        <f t="shared" si="6384"/>
        <v/>
      </c>
      <c r="FK461" s="120" t="str">
        <f t="shared" si="6385"/>
        <v/>
      </c>
      <c r="FL461" s="121" t="str">
        <f t="shared" si="6360"/>
        <v/>
      </c>
      <c r="FM461" s="122" t="str">
        <f t="shared" si="6386"/>
        <v/>
      </c>
      <c r="FN461" s="121" t="str">
        <f t="shared" si="6387"/>
        <v/>
      </c>
      <c r="FO461" s="122" t="str">
        <f t="shared" si="6388"/>
        <v/>
      </c>
      <c r="FP461" s="122" t="str">
        <f t="shared" si="6389"/>
        <v/>
      </c>
    </row>
    <row r="462" spans="1:172" ht="15" customHeight="1" x14ac:dyDescent="0.25">
      <c r="A462" s="115">
        <v>460</v>
      </c>
      <c r="B462" s="176" t="str">
        <f t="shared" si="6361"/>
        <v/>
      </c>
      <c r="C462" s="115" t="s">
        <v>71</v>
      </c>
      <c r="D462" s="100" t="str">
        <f t="shared" si="6362"/>
        <v>A</v>
      </c>
      <c r="E462" s="100" t="str">
        <f t="shared" si="6426"/>
        <v/>
      </c>
      <c r="F462" s="100" t="str">
        <f t="shared" si="6427"/>
        <v/>
      </c>
      <c r="G462" s="100" t="str">
        <f t="shared" si="6402"/>
        <v/>
      </c>
      <c r="H462" s="100" t="str">
        <f t="shared" si="6428"/>
        <v/>
      </c>
      <c r="I462" s="100" t="str">
        <f t="shared" si="6403"/>
        <v/>
      </c>
      <c r="J462" s="100" t="str">
        <f t="shared" si="6429"/>
        <v/>
      </c>
      <c r="K462" s="100" t="str">
        <f t="shared" si="6404"/>
        <v/>
      </c>
      <c r="L462" s="100" t="str">
        <f t="shared" si="6430"/>
        <v/>
      </c>
      <c r="M462" s="100" t="str">
        <f t="shared" si="6405"/>
        <v/>
      </c>
      <c r="N462" s="100" t="str">
        <f t="shared" si="6431"/>
        <v/>
      </c>
      <c r="O462" s="100" t="str">
        <f t="shared" si="6406"/>
        <v/>
      </c>
      <c r="P462" s="100" t="str">
        <f t="shared" si="6432"/>
        <v/>
      </c>
      <c r="Q462" s="100" t="str">
        <f t="shared" si="6407"/>
        <v/>
      </c>
      <c r="R462" s="100" t="str">
        <f t="shared" si="6433"/>
        <v/>
      </c>
      <c r="S462" s="100" t="str">
        <f t="shared" si="6408"/>
        <v/>
      </c>
      <c r="T462" s="100" t="str">
        <f t="shared" si="6434"/>
        <v/>
      </c>
      <c r="U462" s="100" t="str">
        <f t="shared" si="6409"/>
        <v/>
      </c>
      <c r="V462" s="100" t="str">
        <f t="shared" si="6435"/>
        <v/>
      </c>
      <c r="W462" s="100" t="str">
        <f t="shared" si="6410"/>
        <v/>
      </c>
      <c r="X462" s="100" t="str">
        <f t="shared" si="6436"/>
        <v/>
      </c>
      <c r="Y462" s="100" t="str">
        <f t="shared" si="6411"/>
        <v/>
      </c>
      <c r="Z462" s="100" t="str">
        <f t="shared" si="6437"/>
        <v/>
      </c>
      <c r="AA462" s="100" t="str">
        <f t="shared" si="6412"/>
        <v/>
      </c>
      <c r="AB462" s="100" t="str">
        <f t="shared" si="6438"/>
        <v/>
      </c>
      <c r="AC462" s="100" t="str">
        <f t="shared" si="6413"/>
        <v/>
      </c>
      <c r="AD462" s="100" t="str">
        <f t="shared" si="6439"/>
        <v/>
      </c>
      <c r="AE462" s="100" t="str">
        <f t="shared" si="6414"/>
        <v/>
      </c>
      <c r="AF462" s="100" t="str">
        <f t="shared" si="6440"/>
        <v/>
      </c>
      <c r="AG462" s="100" t="str">
        <f t="shared" si="6415"/>
        <v/>
      </c>
      <c r="AH462" s="100" t="str">
        <f t="shared" si="6441"/>
        <v/>
      </c>
      <c r="AI462" s="100" t="str">
        <f t="shared" si="6416"/>
        <v/>
      </c>
      <c r="AJ462" s="100" t="str">
        <f t="shared" si="6442"/>
        <v/>
      </c>
      <c r="AK462" s="100" t="str">
        <f t="shared" si="6417"/>
        <v/>
      </c>
      <c r="AL462" s="100" t="str">
        <f t="shared" si="6443"/>
        <v/>
      </c>
      <c r="AM462" s="100" t="str">
        <f t="shared" si="6418"/>
        <v/>
      </c>
      <c r="AN462" s="100" t="str">
        <f t="shared" si="6444"/>
        <v/>
      </c>
      <c r="AO462" s="100" t="str">
        <f t="shared" si="6419"/>
        <v/>
      </c>
      <c r="AP462" s="100" t="str">
        <f t="shared" si="6445"/>
        <v/>
      </c>
      <c r="AQ462" s="100" t="str">
        <f t="shared" si="6420"/>
        <v/>
      </c>
      <c r="AR462" s="100" t="str">
        <f t="shared" si="6446"/>
        <v/>
      </c>
      <c r="AS462" s="100" t="str">
        <f t="shared" si="6421"/>
        <v/>
      </c>
      <c r="AT462" s="100" t="str">
        <f t="shared" si="6447"/>
        <v/>
      </c>
      <c r="AU462" s="100" t="str">
        <f t="shared" si="6422"/>
        <v/>
      </c>
      <c r="AV462" s="100" t="str">
        <f t="shared" si="6448"/>
        <v/>
      </c>
      <c r="AW462" s="100" t="str">
        <f t="shared" si="6423"/>
        <v/>
      </c>
      <c r="AX462" s="100" t="str">
        <f t="shared" si="6449"/>
        <v/>
      </c>
      <c r="AY462" s="100" t="str">
        <f t="shared" si="6424"/>
        <v/>
      </c>
      <c r="AZ462" s="100" t="str">
        <f t="shared" si="6450"/>
        <v/>
      </c>
      <c r="BA462" s="100" t="str">
        <f t="shared" si="6425"/>
        <v/>
      </c>
      <c r="BB462" s="100" t="str">
        <f t="shared" si="6451"/>
        <v/>
      </c>
      <c r="BC462" s="100" t="str">
        <f>IFERROR(INDEX('INPUT INF'!$F$3:$F$601,MATCH($B462,'INPUT INF'!$A$3:$A$601,FALSE)),"")</f>
        <v/>
      </c>
      <c r="BD462" s="100" t="str">
        <f t="shared" si="6392"/>
        <v/>
      </c>
      <c r="BE462" s="100" t="str">
        <f t="shared" si="6452"/>
        <v/>
      </c>
      <c r="BF462" s="100" t="str">
        <f t="shared" si="6453"/>
        <v/>
      </c>
      <c r="BG462" s="115" t="str">
        <f t="shared" si="6454"/>
        <v/>
      </c>
      <c r="BH462" s="176" t="str">
        <f>IF(AND('INPUT INF'!$O$1="X",BG462="PASS"),BF462,IF($BG462="","0",IF('INPUT INF'!$N$67="YES",$BF462,"")))</f>
        <v>0</v>
      </c>
      <c r="BI462" s="115" t="str">
        <f>IF($BG462="","0",IF('INPUT INF'!$N$68="YES",$BF462,""))</f>
        <v>0</v>
      </c>
      <c r="BJ462" s="115" t="str">
        <f>IF($BG462="","0",IF('INPUT INF'!$N$69="YES",$BF462,""))</f>
        <v>0</v>
      </c>
      <c r="BL462" s="118" t="str">
        <f t="shared" si="6363"/>
        <v/>
      </c>
      <c r="BM462" s="118" t="str">
        <f t="shared" si="6364"/>
        <v/>
      </c>
      <c r="BN462" s="118" t="str">
        <f t="shared" si="6365"/>
        <v/>
      </c>
      <c r="BR462" s="118" t="str">
        <f t="shared" si="6369"/>
        <v/>
      </c>
      <c r="BS462" s="118" t="str">
        <f t="shared" si="6370"/>
        <v/>
      </c>
      <c r="BT462" s="118" t="str">
        <f t="shared" si="6371"/>
        <v/>
      </c>
      <c r="BX462" s="118" t="str">
        <f t="shared" si="6375"/>
        <v/>
      </c>
      <c r="BY462" s="118" t="str">
        <f t="shared" si="6376"/>
        <v/>
      </c>
      <c r="BZ462" s="118" t="str">
        <f t="shared" si="6377"/>
        <v/>
      </c>
      <c r="CD462" s="116" t="str">
        <f t="shared" si="6455"/>
        <v/>
      </c>
      <c r="CE462" s="116" t="str">
        <f t="shared" si="6456"/>
        <v/>
      </c>
      <c r="CF462" s="116" t="str">
        <f t="shared" si="6457"/>
        <v/>
      </c>
      <c r="CJ462" s="116" t="str">
        <f t="shared" si="6458"/>
        <v/>
      </c>
      <c r="CK462" s="116" t="str">
        <f t="shared" si="6459"/>
        <v/>
      </c>
      <c r="CL462" s="116" t="str">
        <f t="shared" si="6460"/>
        <v/>
      </c>
      <c r="CP462" s="116" t="str">
        <f t="shared" si="6461"/>
        <v/>
      </c>
      <c r="CQ462" s="116" t="str">
        <f t="shared" si="6462"/>
        <v/>
      </c>
      <c r="CR462" s="116" t="str">
        <f t="shared" si="6463"/>
        <v/>
      </c>
      <c r="DH462" s="115" t="str">
        <f t="shared" si="6381"/>
        <v/>
      </c>
      <c r="DI462" s="115" t="str">
        <f t="shared" si="6382"/>
        <v/>
      </c>
      <c r="DJ462" s="115" t="str">
        <f t="shared" si="6337"/>
        <v/>
      </c>
      <c r="DK462" s="115" t="str">
        <f t="shared" si="6338"/>
        <v/>
      </c>
      <c r="DL462" s="115" t="str">
        <f t="shared" si="6339"/>
        <v/>
      </c>
      <c r="DM462" s="115" t="str">
        <f t="shared" si="6340"/>
        <v/>
      </c>
      <c r="DN462" s="115" t="str">
        <f t="shared" si="6341"/>
        <v/>
      </c>
      <c r="DO462" s="115" t="str">
        <f t="shared" si="6342"/>
        <v/>
      </c>
      <c r="DP462" s="115" t="str">
        <f t="shared" si="6343"/>
        <v/>
      </c>
      <c r="DQ462" s="115" t="str">
        <f t="shared" si="6344"/>
        <v/>
      </c>
      <c r="DR462" s="115" t="str">
        <f t="shared" si="6345"/>
        <v/>
      </c>
      <c r="DS462" s="115" t="str">
        <f t="shared" si="6346"/>
        <v/>
      </c>
      <c r="DT462" s="115" t="str">
        <f t="shared" si="6347"/>
        <v/>
      </c>
      <c r="DU462" s="115" t="str">
        <f t="shared" si="6348"/>
        <v/>
      </c>
      <c r="DV462" s="115" t="str">
        <f t="shared" si="6349"/>
        <v/>
      </c>
      <c r="DW462" s="115" t="str">
        <f t="shared" si="6350"/>
        <v/>
      </c>
      <c r="DX462" s="115" t="str">
        <f t="shared" si="6351"/>
        <v/>
      </c>
      <c r="DY462" s="115" t="str">
        <f t="shared" si="6352"/>
        <v/>
      </c>
      <c r="DZ462" s="115" t="str">
        <f t="shared" si="6353"/>
        <v/>
      </c>
      <c r="EA462" s="115" t="str">
        <f t="shared" si="6354"/>
        <v/>
      </c>
      <c r="EB462" s="115" t="str">
        <f t="shared" si="6355"/>
        <v/>
      </c>
      <c r="EC462" s="115" t="str">
        <f t="shared" si="6356"/>
        <v/>
      </c>
      <c r="ED462" s="115" t="str">
        <f t="shared" si="6357"/>
        <v/>
      </c>
      <c r="EE462" s="115" t="str">
        <f t="shared" si="6358"/>
        <v/>
      </c>
      <c r="EF462" s="115" t="str">
        <f t="shared" si="6359"/>
        <v/>
      </c>
      <c r="EG462" s="115" t="str">
        <f t="shared" si="6464"/>
        <v/>
      </c>
      <c r="EH462" s="115" t="str">
        <f t="shared" si="6465"/>
        <v/>
      </c>
      <c r="EI462" s="115" t="str">
        <f t="shared" si="6466"/>
        <v/>
      </c>
      <c r="EJ462" s="115" t="str">
        <f t="shared" si="6467"/>
        <v/>
      </c>
      <c r="EK462" s="115" t="str">
        <f t="shared" si="6468"/>
        <v/>
      </c>
      <c r="EL462" s="115" t="str">
        <f t="shared" si="6469"/>
        <v/>
      </c>
      <c r="EM462" s="115" t="str">
        <f t="shared" si="6470"/>
        <v/>
      </c>
      <c r="EN462" s="115" t="str">
        <f t="shared" si="6471"/>
        <v/>
      </c>
      <c r="EO462" s="115" t="str">
        <f t="shared" si="6472"/>
        <v/>
      </c>
      <c r="EP462" s="115" t="str">
        <f t="shared" si="6473"/>
        <v/>
      </c>
      <c r="EQ462" s="115" t="str">
        <f t="shared" si="6474"/>
        <v/>
      </c>
      <c r="ER462" s="115" t="str">
        <f t="shared" si="6475"/>
        <v/>
      </c>
      <c r="ES462" s="115" t="str">
        <f t="shared" si="6476"/>
        <v/>
      </c>
      <c r="ET462" s="115" t="str">
        <f t="shared" si="6477"/>
        <v/>
      </c>
      <c r="EU462" s="115" t="str">
        <f t="shared" si="6478"/>
        <v/>
      </c>
      <c r="EV462" s="115" t="str">
        <f t="shared" si="6479"/>
        <v/>
      </c>
      <c r="EW462" s="115" t="str">
        <f t="shared" si="6480"/>
        <v/>
      </c>
      <c r="EX462" s="115" t="str">
        <f t="shared" si="6481"/>
        <v/>
      </c>
      <c r="EY462" s="115" t="str">
        <f t="shared" si="6482"/>
        <v/>
      </c>
      <c r="EZ462" s="115" t="str">
        <f t="shared" si="6483"/>
        <v/>
      </c>
      <c r="FA462" s="115" t="str">
        <f t="shared" si="6484"/>
        <v/>
      </c>
      <c r="FB462" s="115" t="str">
        <f t="shared" si="6485"/>
        <v/>
      </c>
      <c r="FC462" s="115" t="str">
        <f t="shared" si="6486"/>
        <v/>
      </c>
      <c r="FD462" s="115" t="str">
        <f t="shared" si="6487"/>
        <v/>
      </c>
      <c r="FE462" s="115" t="str">
        <f t="shared" si="6488"/>
        <v/>
      </c>
      <c r="FF462" s="115">
        <f t="shared" si="6489"/>
        <v>83</v>
      </c>
      <c r="FG462" s="115" t="str">
        <f>IFERROR(SMALL($DJ$423:$DJ$842,$A$12),"")</f>
        <v/>
      </c>
      <c r="FH462" s="115" t="str">
        <f t="shared" si="6490"/>
        <v/>
      </c>
      <c r="FI462" s="115" t="str">
        <f t="shared" si="6383"/>
        <v/>
      </c>
      <c r="FJ462" s="115" t="str">
        <f t="shared" si="6384"/>
        <v/>
      </c>
      <c r="FK462" s="120" t="str">
        <f t="shared" si="6385"/>
        <v/>
      </c>
      <c r="FL462" s="121" t="str">
        <f t="shared" si="6360"/>
        <v/>
      </c>
      <c r="FM462" s="122" t="str">
        <f t="shared" si="6386"/>
        <v/>
      </c>
      <c r="FN462" s="121" t="str">
        <f t="shared" si="6387"/>
        <v/>
      </c>
      <c r="FO462" s="122" t="str">
        <f t="shared" si="6388"/>
        <v/>
      </c>
      <c r="FP462" s="122" t="str">
        <f t="shared" si="6389"/>
        <v/>
      </c>
    </row>
    <row r="463" spans="1:172" ht="15" customHeight="1" x14ac:dyDescent="0.25">
      <c r="A463" s="115">
        <v>461</v>
      </c>
      <c r="B463" s="176" t="str">
        <f t="shared" si="6361"/>
        <v/>
      </c>
      <c r="C463" s="115" t="s">
        <v>71</v>
      </c>
      <c r="D463" s="100" t="str">
        <f t="shared" si="6362"/>
        <v>A</v>
      </c>
      <c r="E463" s="100" t="str">
        <f t="shared" si="6426"/>
        <v/>
      </c>
      <c r="F463" s="100" t="str">
        <f t="shared" si="6427"/>
        <v/>
      </c>
      <c r="G463" s="100" t="str">
        <f t="shared" si="6402"/>
        <v/>
      </c>
      <c r="H463" s="100" t="str">
        <f t="shared" si="6428"/>
        <v/>
      </c>
      <c r="I463" s="100" t="str">
        <f t="shared" si="6403"/>
        <v/>
      </c>
      <c r="J463" s="100" t="str">
        <f t="shared" si="6429"/>
        <v/>
      </c>
      <c r="K463" s="100" t="str">
        <f t="shared" si="6404"/>
        <v/>
      </c>
      <c r="L463" s="100" t="str">
        <f t="shared" si="6430"/>
        <v/>
      </c>
      <c r="M463" s="100" t="str">
        <f t="shared" si="6405"/>
        <v/>
      </c>
      <c r="N463" s="100" t="str">
        <f t="shared" si="6431"/>
        <v/>
      </c>
      <c r="O463" s="100" t="str">
        <f t="shared" si="6406"/>
        <v/>
      </c>
      <c r="P463" s="100" t="str">
        <f t="shared" si="6432"/>
        <v/>
      </c>
      <c r="Q463" s="100" t="str">
        <f t="shared" si="6407"/>
        <v/>
      </c>
      <c r="R463" s="100" t="str">
        <f t="shared" si="6433"/>
        <v/>
      </c>
      <c r="S463" s="100" t="str">
        <f t="shared" si="6408"/>
        <v/>
      </c>
      <c r="T463" s="100" t="str">
        <f t="shared" si="6434"/>
        <v/>
      </c>
      <c r="U463" s="100" t="str">
        <f t="shared" si="6409"/>
        <v/>
      </c>
      <c r="V463" s="100" t="str">
        <f t="shared" si="6435"/>
        <v/>
      </c>
      <c r="W463" s="100" t="str">
        <f t="shared" si="6410"/>
        <v/>
      </c>
      <c r="X463" s="100" t="str">
        <f t="shared" si="6436"/>
        <v/>
      </c>
      <c r="Y463" s="100" t="str">
        <f t="shared" si="6411"/>
        <v/>
      </c>
      <c r="Z463" s="100" t="str">
        <f t="shared" si="6437"/>
        <v/>
      </c>
      <c r="AA463" s="100" t="str">
        <f t="shared" si="6412"/>
        <v/>
      </c>
      <c r="AB463" s="100" t="str">
        <f t="shared" si="6438"/>
        <v/>
      </c>
      <c r="AC463" s="100" t="str">
        <f t="shared" si="6413"/>
        <v/>
      </c>
      <c r="AD463" s="100" t="str">
        <f t="shared" si="6439"/>
        <v/>
      </c>
      <c r="AE463" s="100" t="str">
        <f t="shared" si="6414"/>
        <v/>
      </c>
      <c r="AF463" s="100" t="str">
        <f t="shared" si="6440"/>
        <v/>
      </c>
      <c r="AG463" s="100" t="str">
        <f t="shared" si="6415"/>
        <v/>
      </c>
      <c r="AH463" s="100" t="str">
        <f t="shared" si="6441"/>
        <v/>
      </c>
      <c r="AI463" s="100" t="str">
        <f t="shared" si="6416"/>
        <v/>
      </c>
      <c r="AJ463" s="100" t="str">
        <f t="shared" si="6442"/>
        <v/>
      </c>
      <c r="AK463" s="100" t="str">
        <f t="shared" si="6417"/>
        <v/>
      </c>
      <c r="AL463" s="100" t="str">
        <f t="shared" si="6443"/>
        <v/>
      </c>
      <c r="AM463" s="100" t="str">
        <f t="shared" si="6418"/>
        <v/>
      </c>
      <c r="AN463" s="100" t="str">
        <f t="shared" si="6444"/>
        <v/>
      </c>
      <c r="AO463" s="100" t="str">
        <f t="shared" si="6419"/>
        <v/>
      </c>
      <c r="AP463" s="100" t="str">
        <f t="shared" si="6445"/>
        <v/>
      </c>
      <c r="AQ463" s="100" t="str">
        <f t="shared" si="6420"/>
        <v/>
      </c>
      <c r="AR463" s="100" t="str">
        <f t="shared" si="6446"/>
        <v/>
      </c>
      <c r="AS463" s="100" t="str">
        <f t="shared" si="6421"/>
        <v/>
      </c>
      <c r="AT463" s="100" t="str">
        <f t="shared" si="6447"/>
        <v/>
      </c>
      <c r="AU463" s="100" t="str">
        <f t="shared" si="6422"/>
        <v/>
      </c>
      <c r="AV463" s="100" t="str">
        <f t="shared" si="6448"/>
        <v/>
      </c>
      <c r="AW463" s="100" t="str">
        <f t="shared" si="6423"/>
        <v/>
      </c>
      <c r="AX463" s="100" t="str">
        <f t="shared" si="6449"/>
        <v/>
      </c>
      <c r="AY463" s="100" t="str">
        <f t="shared" si="6424"/>
        <v/>
      </c>
      <c r="AZ463" s="100" t="str">
        <f t="shared" si="6450"/>
        <v/>
      </c>
      <c r="BA463" s="100" t="str">
        <f t="shared" si="6425"/>
        <v/>
      </c>
      <c r="BB463" s="100" t="str">
        <f t="shared" si="6451"/>
        <v/>
      </c>
      <c r="BC463" s="100" t="str">
        <f>IFERROR(INDEX('INPUT INF'!$F$3:$F$601,MATCH($B463,'INPUT INF'!$A$3:$A$601,FALSE)),"")</f>
        <v/>
      </c>
      <c r="BD463" s="100" t="str">
        <f t="shared" si="6392"/>
        <v/>
      </c>
      <c r="BE463" s="100" t="str">
        <f t="shared" si="6452"/>
        <v/>
      </c>
      <c r="BF463" s="100" t="str">
        <f t="shared" si="6453"/>
        <v/>
      </c>
      <c r="BG463" s="115" t="str">
        <f t="shared" si="6454"/>
        <v/>
      </c>
      <c r="BH463" s="176" t="str">
        <f>IF(AND('INPUT INF'!$O$1="X",BG463="PASS"),BF463,IF($BG463="","0",IF('INPUT INF'!$N$67="YES",$BF463,"")))</f>
        <v>0</v>
      </c>
      <c r="BI463" s="115" t="str">
        <f>IF($BG463="","0",IF('INPUT INF'!$N$68="YES",$BF463,""))</f>
        <v>0</v>
      </c>
      <c r="BJ463" s="115" t="str">
        <f>IF($BG463="","0",IF('INPUT INF'!$N$69="YES",$BF463,""))</f>
        <v>0</v>
      </c>
      <c r="BL463" s="118" t="str">
        <f t="shared" si="6363"/>
        <v/>
      </c>
      <c r="BM463" s="118" t="str">
        <f t="shared" si="6364"/>
        <v/>
      </c>
      <c r="BN463" s="118" t="str">
        <f t="shared" si="6365"/>
        <v/>
      </c>
      <c r="BR463" s="118" t="str">
        <f t="shared" si="6369"/>
        <v/>
      </c>
      <c r="BS463" s="118" t="str">
        <f t="shared" si="6370"/>
        <v/>
      </c>
      <c r="BT463" s="118" t="str">
        <f t="shared" si="6371"/>
        <v/>
      </c>
      <c r="BX463" s="118" t="str">
        <f t="shared" si="6375"/>
        <v/>
      </c>
      <c r="BY463" s="118" t="str">
        <f t="shared" si="6376"/>
        <v/>
      </c>
      <c r="BZ463" s="118" t="str">
        <f t="shared" si="6377"/>
        <v/>
      </c>
      <c r="CD463" s="116" t="str">
        <f t="shared" si="6455"/>
        <v/>
      </c>
      <c r="CE463" s="116" t="str">
        <f t="shared" si="6456"/>
        <v/>
      </c>
      <c r="CF463" s="116" t="str">
        <f t="shared" si="6457"/>
        <v/>
      </c>
      <c r="CJ463" s="116" t="str">
        <f t="shared" si="6458"/>
        <v/>
      </c>
      <c r="CK463" s="116" t="str">
        <f t="shared" si="6459"/>
        <v/>
      </c>
      <c r="CL463" s="116" t="str">
        <f t="shared" si="6460"/>
        <v/>
      </c>
      <c r="CP463" s="116" t="str">
        <f t="shared" si="6461"/>
        <v/>
      </c>
      <c r="CQ463" s="116" t="str">
        <f t="shared" si="6462"/>
        <v/>
      </c>
      <c r="CR463" s="116" t="str">
        <f t="shared" si="6463"/>
        <v/>
      </c>
      <c r="DH463" s="115" t="str">
        <f t="shared" si="6381"/>
        <v/>
      </c>
      <c r="DI463" s="115" t="str">
        <f t="shared" si="6382"/>
        <v/>
      </c>
      <c r="DJ463" s="115" t="str">
        <f t="shared" si="6337"/>
        <v/>
      </c>
      <c r="DK463" s="115" t="str">
        <f t="shared" si="6338"/>
        <v/>
      </c>
      <c r="DL463" s="115" t="str">
        <f t="shared" si="6339"/>
        <v/>
      </c>
      <c r="DM463" s="115" t="str">
        <f t="shared" si="6340"/>
        <v/>
      </c>
      <c r="DN463" s="115" t="str">
        <f t="shared" si="6341"/>
        <v/>
      </c>
      <c r="DO463" s="115" t="str">
        <f t="shared" si="6342"/>
        <v/>
      </c>
      <c r="DP463" s="115" t="str">
        <f t="shared" si="6343"/>
        <v/>
      </c>
      <c r="DQ463" s="115" t="str">
        <f t="shared" si="6344"/>
        <v/>
      </c>
      <c r="DR463" s="115" t="str">
        <f t="shared" si="6345"/>
        <v/>
      </c>
      <c r="DS463" s="115" t="str">
        <f t="shared" si="6346"/>
        <v/>
      </c>
      <c r="DT463" s="115" t="str">
        <f t="shared" si="6347"/>
        <v/>
      </c>
      <c r="DU463" s="115" t="str">
        <f t="shared" si="6348"/>
        <v/>
      </c>
      <c r="DV463" s="115" t="str">
        <f t="shared" si="6349"/>
        <v/>
      </c>
      <c r="DW463" s="115" t="str">
        <f t="shared" si="6350"/>
        <v/>
      </c>
      <c r="DX463" s="115" t="str">
        <f t="shared" si="6351"/>
        <v/>
      </c>
      <c r="DY463" s="115" t="str">
        <f t="shared" si="6352"/>
        <v/>
      </c>
      <c r="DZ463" s="115" t="str">
        <f t="shared" si="6353"/>
        <v/>
      </c>
      <c r="EA463" s="115" t="str">
        <f t="shared" si="6354"/>
        <v/>
      </c>
      <c r="EB463" s="115" t="str">
        <f t="shared" si="6355"/>
        <v/>
      </c>
      <c r="EC463" s="115" t="str">
        <f t="shared" si="6356"/>
        <v/>
      </c>
      <c r="ED463" s="115" t="str">
        <f t="shared" si="6357"/>
        <v/>
      </c>
      <c r="EE463" s="115" t="str">
        <f t="shared" si="6358"/>
        <v/>
      </c>
      <c r="EF463" s="115" t="str">
        <f t="shared" si="6359"/>
        <v/>
      </c>
      <c r="EG463" s="115" t="str">
        <f t="shared" si="6464"/>
        <v/>
      </c>
      <c r="EH463" s="115" t="str">
        <f t="shared" si="6465"/>
        <v/>
      </c>
      <c r="EI463" s="115" t="str">
        <f t="shared" si="6466"/>
        <v/>
      </c>
      <c r="EJ463" s="115" t="str">
        <f t="shared" si="6467"/>
        <v/>
      </c>
      <c r="EK463" s="115" t="str">
        <f t="shared" si="6468"/>
        <v/>
      </c>
      <c r="EL463" s="115" t="str">
        <f t="shared" si="6469"/>
        <v/>
      </c>
      <c r="EM463" s="115" t="str">
        <f t="shared" si="6470"/>
        <v/>
      </c>
      <c r="EN463" s="115" t="str">
        <f t="shared" si="6471"/>
        <v/>
      </c>
      <c r="EO463" s="115" t="str">
        <f t="shared" si="6472"/>
        <v/>
      </c>
      <c r="EP463" s="115" t="str">
        <f t="shared" si="6473"/>
        <v/>
      </c>
      <c r="EQ463" s="115" t="str">
        <f t="shared" si="6474"/>
        <v/>
      </c>
      <c r="ER463" s="115" t="str">
        <f t="shared" si="6475"/>
        <v/>
      </c>
      <c r="ES463" s="115" t="str">
        <f t="shared" si="6476"/>
        <v/>
      </c>
      <c r="ET463" s="115" t="str">
        <f t="shared" si="6477"/>
        <v/>
      </c>
      <c r="EU463" s="115" t="str">
        <f t="shared" si="6478"/>
        <v/>
      </c>
      <c r="EV463" s="115" t="str">
        <f t="shared" si="6479"/>
        <v/>
      </c>
      <c r="EW463" s="115" t="str">
        <f t="shared" si="6480"/>
        <v/>
      </c>
      <c r="EX463" s="115" t="str">
        <f t="shared" si="6481"/>
        <v/>
      </c>
      <c r="EY463" s="115" t="str">
        <f t="shared" si="6482"/>
        <v/>
      </c>
      <c r="EZ463" s="115" t="str">
        <f t="shared" si="6483"/>
        <v/>
      </c>
      <c r="FA463" s="115" t="str">
        <f t="shared" si="6484"/>
        <v/>
      </c>
      <c r="FB463" s="115" t="str">
        <f t="shared" si="6485"/>
        <v/>
      </c>
      <c r="FC463" s="115" t="str">
        <f t="shared" si="6486"/>
        <v/>
      </c>
      <c r="FD463" s="115" t="str">
        <f t="shared" si="6487"/>
        <v/>
      </c>
      <c r="FE463" s="115" t="str">
        <f t="shared" si="6488"/>
        <v/>
      </c>
      <c r="FF463" s="115">
        <f>FU6</f>
        <v>65</v>
      </c>
      <c r="FG463" s="115" t="str">
        <f>IFERROR(SMALL($DK$423:$DK$842,$A$3),"")</f>
        <v/>
      </c>
      <c r="FH463" s="115" t="str">
        <f>IFERROR(LARGE($K$423:$K$842,$A$3),"")</f>
        <v/>
      </c>
      <c r="FI463" s="115" t="str">
        <f t="shared" si="6383"/>
        <v/>
      </c>
      <c r="FJ463" s="115" t="str">
        <f t="shared" si="6384"/>
        <v/>
      </c>
      <c r="FK463" s="120" t="str">
        <f t="shared" si="6385"/>
        <v/>
      </c>
      <c r="FL463" s="121" t="str">
        <f t="shared" si="6360"/>
        <v/>
      </c>
      <c r="FM463" s="122" t="str">
        <f t="shared" si="6386"/>
        <v/>
      </c>
      <c r="FN463" s="121" t="str">
        <f t="shared" si="6387"/>
        <v/>
      </c>
      <c r="FO463" s="122" t="str">
        <f t="shared" si="6388"/>
        <v/>
      </c>
      <c r="FP463" s="122" t="str">
        <f t="shared" si="6389"/>
        <v/>
      </c>
    </row>
    <row r="464" spans="1:172" ht="15" customHeight="1" x14ac:dyDescent="0.25">
      <c r="A464" s="115">
        <v>462</v>
      </c>
      <c r="B464" s="176" t="str">
        <f t="shared" si="6361"/>
        <v/>
      </c>
      <c r="C464" s="115" t="s">
        <v>71</v>
      </c>
      <c r="D464" s="100" t="str">
        <f t="shared" si="6362"/>
        <v>A</v>
      </c>
      <c r="E464" s="100" t="str">
        <f t="shared" si="6426"/>
        <v/>
      </c>
      <c r="F464" s="100" t="str">
        <f t="shared" si="6427"/>
        <v/>
      </c>
      <c r="G464" s="100" t="str">
        <f t="shared" si="6402"/>
        <v/>
      </c>
      <c r="H464" s="100" t="str">
        <f t="shared" si="6428"/>
        <v/>
      </c>
      <c r="I464" s="100" t="str">
        <f t="shared" si="6403"/>
        <v/>
      </c>
      <c r="J464" s="100" t="str">
        <f t="shared" si="6429"/>
        <v/>
      </c>
      <c r="K464" s="100" t="str">
        <f t="shared" si="6404"/>
        <v/>
      </c>
      <c r="L464" s="100" t="str">
        <f t="shared" si="6430"/>
        <v/>
      </c>
      <c r="M464" s="100" t="str">
        <f t="shared" si="6405"/>
        <v/>
      </c>
      <c r="N464" s="100" t="str">
        <f t="shared" si="6431"/>
        <v/>
      </c>
      <c r="O464" s="100" t="str">
        <f t="shared" si="6406"/>
        <v/>
      </c>
      <c r="P464" s="100" t="str">
        <f t="shared" si="6432"/>
        <v/>
      </c>
      <c r="Q464" s="100" t="str">
        <f t="shared" si="6407"/>
        <v/>
      </c>
      <c r="R464" s="100" t="str">
        <f t="shared" si="6433"/>
        <v/>
      </c>
      <c r="S464" s="100" t="str">
        <f t="shared" si="6408"/>
        <v/>
      </c>
      <c r="T464" s="100" t="str">
        <f t="shared" si="6434"/>
        <v/>
      </c>
      <c r="U464" s="100" t="str">
        <f t="shared" si="6409"/>
        <v/>
      </c>
      <c r="V464" s="100" t="str">
        <f t="shared" si="6435"/>
        <v/>
      </c>
      <c r="W464" s="100" t="str">
        <f t="shared" si="6410"/>
        <v/>
      </c>
      <c r="X464" s="100" t="str">
        <f t="shared" si="6436"/>
        <v/>
      </c>
      <c r="Y464" s="100" t="str">
        <f t="shared" si="6411"/>
        <v/>
      </c>
      <c r="Z464" s="100" t="str">
        <f t="shared" si="6437"/>
        <v/>
      </c>
      <c r="AA464" s="100" t="str">
        <f t="shared" si="6412"/>
        <v/>
      </c>
      <c r="AB464" s="100" t="str">
        <f t="shared" si="6438"/>
        <v/>
      </c>
      <c r="AC464" s="100" t="str">
        <f t="shared" si="6413"/>
        <v/>
      </c>
      <c r="AD464" s="100" t="str">
        <f t="shared" si="6439"/>
        <v/>
      </c>
      <c r="AE464" s="100" t="str">
        <f t="shared" si="6414"/>
        <v/>
      </c>
      <c r="AF464" s="100" t="str">
        <f t="shared" si="6440"/>
        <v/>
      </c>
      <c r="AG464" s="100" t="str">
        <f t="shared" si="6415"/>
        <v/>
      </c>
      <c r="AH464" s="100" t="str">
        <f t="shared" si="6441"/>
        <v/>
      </c>
      <c r="AI464" s="100" t="str">
        <f t="shared" si="6416"/>
        <v/>
      </c>
      <c r="AJ464" s="100" t="str">
        <f t="shared" si="6442"/>
        <v/>
      </c>
      <c r="AK464" s="100" t="str">
        <f t="shared" si="6417"/>
        <v/>
      </c>
      <c r="AL464" s="100" t="str">
        <f t="shared" si="6443"/>
        <v/>
      </c>
      <c r="AM464" s="100" t="str">
        <f t="shared" si="6418"/>
        <v/>
      </c>
      <c r="AN464" s="100" t="str">
        <f t="shared" si="6444"/>
        <v/>
      </c>
      <c r="AO464" s="100" t="str">
        <f t="shared" si="6419"/>
        <v/>
      </c>
      <c r="AP464" s="100" t="str">
        <f t="shared" si="6445"/>
        <v/>
      </c>
      <c r="AQ464" s="100" t="str">
        <f t="shared" si="6420"/>
        <v/>
      </c>
      <c r="AR464" s="100" t="str">
        <f t="shared" si="6446"/>
        <v/>
      </c>
      <c r="AS464" s="100" t="str">
        <f t="shared" si="6421"/>
        <v/>
      </c>
      <c r="AT464" s="100" t="str">
        <f t="shared" si="6447"/>
        <v/>
      </c>
      <c r="AU464" s="100" t="str">
        <f t="shared" si="6422"/>
        <v/>
      </c>
      <c r="AV464" s="100" t="str">
        <f t="shared" si="6448"/>
        <v/>
      </c>
      <c r="AW464" s="100" t="str">
        <f t="shared" si="6423"/>
        <v/>
      </c>
      <c r="AX464" s="100" t="str">
        <f t="shared" si="6449"/>
        <v/>
      </c>
      <c r="AY464" s="100" t="str">
        <f t="shared" si="6424"/>
        <v/>
      </c>
      <c r="AZ464" s="100" t="str">
        <f t="shared" si="6450"/>
        <v/>
      </c>
      <c r="BA464" s="100" t="str">
        <f t="shared" si="6425"/>
        <v/>
      </c>
      <c r="BB464" s="100" t="str">
        <f t="shared" si="6451"/>
        <v/>
      </c>
      <c r="BC464" s="100" t="str">
        <f>IFERROR(INDEX('INPUT INF'!$F$3:$F$601,MATCH($B464,'INPUT INF'!$A$3:$A$601,FALSE)),"")</f>
        <v/>
      </c>
      <c r="BD464" s="100" t="str">
        <f t="shared" si="6392"/>
        <v/>
      </c>
      <c r="BE464" s="100" t="str">
        <f t="shared" si="6452"/>
        <v/>
      </c>
      <c r="BF464" s="100" t="str">
        <f t="shared" si="6453"/>
        <v/>
      </c>
      <c r="BG464" s="115" t="str">
        <f t="shared" si="6454"/>
        <v/>
      </c>
      <c r="BH464" s="176" t="str">
        <f>IF(AND('INPUT INF'!$O$1="X",BG464="PASS"),BF464,IF($BG464="","0",IF('INPUT INF'!$N$67="YES",$BF464,"")))</f>
        <v>0</v>
      </c>
      <c r="BI464" s="115" t="str">
        <f>IF($BG464="","0",IF('INPUT INF'!$N$68="YES",$BF464,""))</f>
        <v>0</v>
      </c>
      <c r="BJ464" s="115" t="str">
        <f>IF($BG464="","0",IF('INPUT INF'!$N$69="YES",$BF464,""))</f>
        <v>0</v>
      </c>
      <c r="BL464" s="118" t="str">
        <f t="shared" si="6363"/>
        <v/>
      </c>
      <c r="BM464" s="118" t="str">
        <f t="shared" si="6364"/>
        <v/>
      </c>
      <c r="BN464" s="118" t="str">
        <f t="shared" si="6365"/>
        <v/>
      </c>
      <c r="BR464" s="118" t="str">
        <f t="shared" si="6369"/>
        <v/>
      </c>
      <c r="BS464" s="118" t="str">
        <f t="shared" si="6370"/>
        <v/>
      </c>
      <c r="BT464" s="118" t="str">
        <f t="shared" si="6371"/>
        <v/>
      </c>
      <c r="BX464" s="118" t="str">
        <f t="shared" si="6375"/>
        <v/>
      </c>
      <c r="BY464" s="118" t="str">
        <f t="shared" si="6376"/>
        <v/>
      </c>
      <c r="BZ464" s="118" t="str">
        <f t="shared" si="6377"/>
        <v/>
      </c>
      <c r="CD464" s="116" t="str">
        <f t="shared" si="6455"/>
        <v/>
      </c>
      <c r="CE464" s="116" t="str">
        <f t="shared" si="6456"/>
        <v/>
      </c>
      <c r="CF464" s="116" t="str">
        <f t="shared" si="6457"/>
        <v/>
      </c>
      <c r="CJ464" s="116" t="str">
        <f t="shared" si="6458"/>
        <v/>
      </c>
      <c r="CK464" s="116" t="str">
        <f t="shared" si="6459"/>
        <v/>
      </c>
      <c r="CL464" s="116" t="str">
        <f t="shared" si="6460"/>
        <v/>
      </c>
      <c r="CP464" s="116" t="str">
        <f t="shared" si="6461"/>
        <v/>
      </c>
      <c r="CQ464" s="116" t="str">
        <f t="shared" si="6462"/>
        <v/>
      </c>
      <c r="CR464" s="116" t="str">
        <f t="shared" si="6463"/>
        <v/>
      </c>
      <c r="DH464" s="115" t="str">
        <f t="shared" si="6381"/>
        <v/>
      </c>
      <c r="DI464" s="115" t="str">
        <f t="shared" si="6382"/>
        <v/>
      </c>
      <c r="DJ464" s="115" t="str">
        <f t="shared" si="6337"/>
        <v/>
      </c>
      <c r="DK464" s="115" t="str">
        <f t="shared" si="6338"/>
        <v/>
      </c>
      <c r="DL464" s="115" t="str">
        <f t="shared" si="6339"/>
        <v/>
      </c>
      <c r="DM464" s="115" t="str">
        <f t="shared" si="6340"/>
        <v/>
      </c>
      <c r="DN464" s="115" t="str">
        <f t="shared" si="6341"/>
        <v/>
      </c>
      <c r="DO464" s="115" t="str">
        <f t="shared" si="6342"/>
        <v/>
      </c>
      <c r="DP464" s="115" t="str">
        <f t="shared" si="6343"/>
        <v/>
      </c>
      <c r="DQ464" s="115" t="str">
        <f t="shared" si="6344"/>
        <v/>
      </c>
      <c r="DR464" s="115" t="str">
        <f t="shared" si="6345"/>
        <v/>
      </c>
      <c r="DS464" s="115" t="str">
        <f t="shared" si="6346"/>
        <v/>
      </c>
      <c r="DT464" s="115" t="str">
        <f t="shared" si="6347"/>
        <v/>
      </c>
      <c r="DU464" s="115" t="str">
        <f t="shared" si="6348"/>
        <v/>
      </c>
      <c r="DV464" s="115" t="str">
        <f t="shared" si="6349"/>
        <v/>
      </c>
      <c r="DW464" s="115" t="str">
        <f t="shared" si="6350"/>
        <v/>
      </c>
      <c r="DX464" s="115" t="str">
        <f t="shared" si="6351"/>
        <v/>
      </c>
      <c r="DY464" s="115" t="str">
        <f t="shared" si="6352"/>
        <v/>
      </c>
      <c r="DZ464" s="115" t="str">
        <f t="shared" si="6353"/>
        <v/>
      </c>
      <c r="EA464" s="115" t="str">
        <f t="shared" si="6354"/>
        <v/>
      </c>
      <c r="EB464" s="115" t="str">
        <f t="shared" si="6355"/>
        <v/>
      </c>
      <c r="EC464" s="115" t="str">
        <f t="shared" si="6356"/>
        <v/>
      </c>
      <c r="ED464" s="115" t="str">
        <f t="shared" si="6357"/>
        <v/>
      </c>
      <c r="EE464" s="115" t="str">
        <f t="shared" si="6358"/>
        <v/>
      </c>
      <c r="EF464" s="115" t="str">
        <f t="shared" si="6359"/>
        <v/>
      </c>
      <c r="EG464" s="115" t="str">
        <f t="shared" si="6464"/>
        <v/>
      </c>
      <c r="EH464" s="115" t="str">
        <f t="shared" si="6465"/>
        <v/>
      </c>
      <c r="EI464" s="115" t="str">
        <f t="shared" si="6466"/>
        <v/>
      </c>
      <c r="EJ464" s="115" t="str">
        <f t="shared" si="6467"/>
        <v/>
      </c>
      <c r="EK464" s="115" t="str">
        <f t="shared" si="6468"/>
        <v/>
      </c>
      <c r="EL464" s="115" t="str">
        <f t="shared" si="6469"/>
        <v/>
      </c>
      <c r="EM464" s="115" t="str">
        <f t="shared" si="6470"/>
        <v/>
      </c>
      <c r="EN464" s="115" t="str">
        <f t="shared" si="6471"/>
        <v/>
      </c>
      <c r="EO464" s="115" t="str">
        <f t="shared" si="6472"/>
        <v/>
      </c>
      <c r="EP464" s="115" t="str">
        <f t="shared" si="6473"/>
        <v/>
      </c>
      <c r="EQ464" s="115" t="str">
        <f t="shared" si="6474"/>
        <v/>
      </c>
      <c r="ER464" s="115" t="str">
        <f t="shared" si="6475"/>
        <v/>
      </c>
      <c r="ES464" s="115" t="str">
        <f t="shared" si="6476"/>
        <v/>
      </c>
      <c r="ET464" s="115" t="str">
        <f t="shared" si="6477"/>
        <v/>
      </c>
      <c r="EU464" s="115" t="str">
        <f t="shared" si="6478"/>
        <v/>
      </c>
      <c r="EV464" s="115" t="str">
        <f t="shared" si="6479"/>
        <v/>
      </c>
      <c r="EW464" s="115" t="str">
        <f t="shared" si="6480"/>
        <v/>
      </c>
      <c r="EX464" s="115" t="str">
        <f t="shared" si="6481"/>
        <v/>
      </c>
      <c r="EY464" s="115" t="str">
        <f t="shared" si="6482"/>
        <v/>
      </c>
      <c r="EZ464" s="115" t="str">
        <f t="shared" si="6483"/>
        <v/>
      </c>
      <c r="FA464" s="115" t="str">
        <f t="shared" si="6484"/>
        <v/>
      </c>
      <c r="FB464" s="115" t="str">
        <f t="shared" si="6485"/>
        <v/>
      </c>
      <c r="FC464" s="115" t="str">
        <f t="shared" si="6486"/>
        <v/>
      </c>
      <c r="FD464" s="115" t="str">
        <f t="shared" si="6487"/>
        <v/>
      </c>
      <c r="FE464" s="115" t="str">
        <f t="shared" si="6488"/>
        <v/>
      </c>
      <c r="FF464" s="115">
        <f>FF463</f>
        <v>65</v>
      </c>
      <c r="FG464" s="115" t="str">
        <f>IFERROR(SMALL($DK$423:$DK$842,$A$4),"")</f>
        <v/>
      </c>
      <c r="FH464" s="115" t="str">
        <f>FH463</f>
        <v/>
      </c>
      <c r="FI464" s="115" t="str">
        <f t="shared" si="6383"/>
        <v/>
      </c>
      <c r="FJ464" s="115" t="str">
        <f t="shared" si="6384"/>
        <v/>
      </c>
      <c r="FK464" s="120" t="str">
        <f t="shared" si="6385"/>
        <v/>
      </c>
      <c r="FL464" s="121" t="str">
        <f t="shared" si="6360"/>
        <v/>
      </c>
      <c r="FM464" s="122" t="str">
        <f t="shared" si="6386"/>
        <v/>
      </c>
      <c r="FN464" s="121" t="str">
        <f t="shared" si="6387"/>
        <v/>
      </c>
      <c r="FO464" s="122" t="str">
        <f t="shared" si="6388"/>
        <v/>
      </c>
      <c r="FP464" s="122" t="str">
        <f t="shared" si="6389"/>
        <v/>
      </c>
    </row>
    <row r="465" spans="1:172" ht="15" customHeight="1" x14ac:dyDescent="0.25">
      <c r="A465" s="115">
        <v>463</v>
      </c>
      <c r="B465" s="176" t="str">
        <f t="shared" si="6361"/>
        <v/>
      </c>
      <c r="C465" s="115" t="s">
        <v>71</v>
      </c>
      <c r="D465" s="100" t="str">
        <f t="shared" si="6362"/>
        <v>A</v>
      </c>
      <c r="E465" s="100" t="str">
        <f t="shared" si="6426"/>
        <v/>
      </c>
      <c r="F465" s="100" t="str">
        <f t="shared" si="6427"/>
        <v/>
      </c>
      <c r="G465" s="100" t="str">
        <f t="shared" si="6402"/>
        <v/>
      </c>
      <c r="H465" s="100" t="str">
        <f t="shared" si="6428"/>
        <v/>
      </c>
      <c r="I465" s="100" t="str">
        <f t="shared" si="6403"/>
        <v/>
      </c>
      <c r="J465" s="100" t="str">
        <f t="shared" si="6429"/>
        <v/>
      </c>
      <c r="K465" s="100" t="str">
        <f t="shared" si="6404"/>
        <v/>
      </c>
      <c r="L465" s="100" t="str">
        <f t="shared" si="6430"/>
        <v/>
      </c>
      <c r="M465" s="100" t="str">
        <f t="shared" si="6405"/>
        <v/>
      </c>
      <c r="N465" s="100" t="str">
        <f t="shared" si="6431"/>
        <v/>
      </c>
      <c r="O465" s="100" t="str">
        <f t="shared" si="6406"/>
        <v/>
      </c>
      <c r="P465" s="100" t="str">
        <f t="shared" si="6432"/>
        <v/>
      </c>
      <c r="Q465" s="100" t="str">
        <f t="shared" si="6407"/>
        <v/>
      </c>
      <c r="R465" s="100" t="str">
        <f t="shared" si="6433"/>
        <v/>
      </c>
      <c r="S465" s="100" t="str">
        <f t="shared" si="6408"/>
        <v/>
      </c>
      <c r="T465" s="100" t="str">
        <f t="shared" si="6434"/>
        <v/>
      </c>
      <c r="U465" s="100" t="str">
        <f t="shared" si="6409"/>
        <v/>
      </c>
      <c r="V465" s="100" t="str">
        <f t="shared" si="6435"/>
        <v/>
      </c>
      <c r="W465" s="100" t="str">
        <f t="shared" si="6410"/>
        <v/>
      </c>
      <c r="X465" s="100" t="str">
        <f t="shared" si="6436"/>
        <v/>
      </c>
      <c r="Y465" s="100" t="str">
        <f t="shared" si="6411"/>
        <v/>
      </c>
      <c r="Z465" s="100" t="str">
        <f t="shared" si="6437"/>
        <v/>
      </c>
      <c r="AA465" s="100" t="str">
        <f t="shared" si="6412"/>
        <v/>
      </c>
      <c r="AB465" s="100" t="str">
        <f t="shared" si="6438"/>
        <v/>
      </c>
      <c r="AC465" s="100" t="str">
        <f t="shared" si="6413"/>
        <v/>
      </c>
      <c r="AD465" s="100" t="str">
        <f t="shared" si="6439"/>
        <v/>
      </c>
      <c r="AE465" s="100" t="str">
        <f t="shared" si="6414"/>
        <v/>
      </c>
      <c r="AF465" s="100" t="str">
        <f t="shared" si="6440"/>
        <v/>
      </c>
      <c r="AG465" s="100" t="str">
        <f t="shared" si="6415"/>
        <v/>
      </c>
      <c r="AH465" s="100" t="str">
        <f t="shared" si="6441"/>
        <v/>
      </c>
      <c r="AI465" s="100" t="str">
        <f t="shared" si="6416"/>
        <v/>
      </c>
      <c r="AJ465" s="100" t="str">
        <f t="shared" si="6442"/>
        <v/>
      </c>
      <c r="AK465" s="100" t="str">
        <f t="shared" si="6417"/>
        <v/>
      </c>
      <c r="AL465" s="100" t="str">
        <f t="shared" si="6443"/>
        <v/>
      </c>
      <c r="AM465" s="100" t="str">
        <f t="shared" si="6418"/>
        <v/>
      </c>
      <c r="AN465" s="100" t="str">
        <f t="shared" si="6444"/>
        <v/>
      </c>
      <c r="AO465" s="100" t="str">
        <f t="shared" si="6419"/>
        <v/>
      </c>
      <c r="AP465" s="100" t="str">
        <f t="shared" si="6445"/>
        <v/>
      </c>
      <c r="AQ465" s="100" t="str">
        <f t="shared" si="6420"/>
        <v/>
      </c>
      <c r="AR465" s="100" t="str">
        <f t="shared" si="6446"/>
        <v/>
      </c>
      <c r="AS465" s="100" t="str">
        <f t="shared" si="6421"/>
        <v/>
      </c>
      <c r="AT465" s="100" t="str">
        <f t="shared" si="6447"/>
        <v/>
      </c>
      <c r="AU465" s="100" t="str">
        <f t="shared" si="6422"/>
        <v/>
      </c>
      <c r="AV465" s="100" t="str">
        <f t="shared" si="6448"/>
        <v/>
      </c>
      <c r="AW465" s="100" t="str">
        <f t="shared" si="6423"/>
        <v/>
      </c>
      <c r="AX465" s="100" t="str">
        <f t="shared" si="6449"/>
        <v/>
      </c>
      <c r="AY465" s="100" t="str">
        <f t="shared" si="6424"/>
        <v/>
      </c>
      <c r="AZ465" s="100" t="str">
        <f t="shared" si="6450"/>
        <v/>
      </c>
      <c r="BA465" s="100" t="str">
        <f t="shared" si="6425"/>
        <v/>
      </c>
      <c r="BB465" s="100" t="str">
        <f t="shared" si="6451"/>
        <v/>
      </c>
      <c r="BC465" s="100" t="str">
        <f>IFERROR(INDEX('INPUT INF'!$F$3:$F$601,MATCH($B465,'INPUT INF'!$A$3:$A$601,FALSE)),"")</f>
        <v/>
      </c>
      <c r="BD465" s="100" t="str">
        <f t="shared" si="6392"/>
        <v/>
      </c>
      <c r="BE465" s="100" t="str">
        <f t="shared" si="6452"/>
        <v/>
      </c>
      <c r="BF465" s="100" t="str">
        <f t="shared" si="6453"/>
        <v/>
      </c>
      <c r="BG465" s="115" t="str">
        <f t="shared" si="6454"/>
        <v/>
      </c>
      <c r="BH465" s="176" t="str">
        <f>IF(AND('INPUT INF'!$O$1="X",BG465="PASS"),BF465,IF($BG465="","0",IF('INPUT INF'!$N$67="YES",$BF465,"")))</f>
        <v>0</v>
      </c>
      <c r="BI465" s="115" t="str">
        <f>IF($BG465="","0",IF('INPUT INF'!$N$68="YES",$BF465,""))</f>
        <v>0</v>
      </c>
      <c r="BJ465" s="115" t="str">
        <f>IF($BG465="","0",IF('INPUT INF'!$N$69="YES",$BF465,""))</f>
        <v>0</v>
      </c>
      <c r="BL465" s="118" t="str">
        <f t="shared" si="6363"/>
        <v/>
      </c>
      <c r="BM465" s="118" t="str">
        <f t="shared" si="6364"/>
        <v/>
      </c>
      <c r="BN465" s="118" t="str">
        <f t="shared" si="6365"/>
        <v/>
      </c>
      <c r="BR465" s="118" t="str">
        <f t="shared" si="6369"/>
        <v/>
      </c>
      <c r="BS465" s="118" t="str">
        <f t="shared" si="6370"/>
        <v/>
      </c>
      <c r="BT465" s="118" t="str">
        <f t="shared" si="6371"/>
        <v/>
      </c>
      <c r="BX465" s="118" t="str">
        <f t="shared" si="6375"/>
        <v/>
      </c>
      <c r="BY465" s="118" t="str">
        <f t="shared" si="6376"/>
        <v/>
      </c>
      <c r="BZ465" s="118" t="str">
        <f t="shared" si="6377"/>
        <v/>
      </c>
      <c r="CD465" s="116" t="str">
        <f t="shared" si="6455"/>
        <v/>
      </c>
      <c r="CE465" s="116" t="str">
        <f t="shared" si="6456"/>
        <v/>
      </c>
      <c r="CF465" s="116" t="str">
        <f t="shared" si="6457"/>
        <v/>
      </c>
      <c r="CJ465" s="116" t="str">
        <f t="shared" si="6458"/>
        <v/>
      </c>
      <c r="CK465" s="116" t="str">
        <f t="shared" si="6459"/>
        <v/>
      </c>
      <c r="CL465" s="116" t="str">
        <f t="shared" si="6460"/>
        <v/>
      </c>
      <c r="CP465" s="116" t="str">
        <f t="shared" si="6461"/>
        <v/>
      </c>
      <c r="CQ465" s="116" t="str">
        <f t="shared" si="6462"/>
        <v/>
      </c>
      <c r="CR465" s="116" t="str">
        <f t="shared" si="6463"/>
        <v/>
      </c>
      <c r="DH465" s="115" t="str">
        <f t="shared" si="6381"/>
        <v/>
      </c>
      <c r="DI465" s="115" t="str">
        <f t="shared" si="6382"/>
        <v/>
      </c>
      <c r="DJ465" s="115" t="str">
        <f t="shared" si="6337"/>
        <v/>
      </c>
      <c r="DK465" s="115" t="str">
        <f t="shared" si="6338"/>
        <v/>
      </c>
      <c r="DL465" s="115" t="str">
        <f t="shared" si="6339"/>
        <v/>
      </c>
      <c r="DM465" s="115" t="str">
        <f t="shared" si="6340"/>
        <v/>
      </c>
      <c r="DN465" s="115" t="str">
        <f t="shared" si="6341"/>
        <v/>
      </c>
      <c r="DO465" s="115" t="str">
        <f t="shared" si="6342"/>
        <v/>
      </c>
      <c r="DP465" s="115" t="str">
        <f t="shared" si="6343"/>
        <v/>
      </c>
      <c r="DQ465" s="115" t="str">
        <f t="shared" si="6344"/>
        <v/>
      </c>
      <c r="DR465" s="115" t="str">
        <f t="shared" si="6345"/>
        <v/>
      </c>
      <c r="DS465" s="115" t="str">
        <f t="shared" si="6346"/>
        <v/>
      </c>
      <c r="DT465" s="115" t="str">
        <f t="shared" si="6347"/>
        <v/>
      </c>
      <c r="DU465" s="115" t="str">
        <f t="shared" si="6348"/>
        <v/>
      </c>
      <c r="DV465" s="115" t="str">
        <f t="shared" si="6349"/>
        <v/>
      </c>
      <c r="DW465" s="115" t="str">
        <f t="shared" si="6350"/>
        <v/>
      </c>
      <c r="DX465" s="115" t="str">
        <f t="shared" si="6351"/>
        <v/>
      </c>
      <c r="DY465" s="115" t="str">
        <f t="shared" si="6352"/>
        <v/>
      </c>
      <c r="DZ465" s="115" t="str">
        <f t="shared" si="6353"/>
        <v/>
      </c>
      <c r="EA465" s="115" t="str">
        <f t="shared" si="6354"/>
        <v/>
      </c>
      <c r="EB465" s="115" t="str">
        <f t="shared" si="6355"/>
        <v/>
      </c>
      <c r="EC465" s="115" t="str">
        <f t="shared" si="6356"/>
        <v/>
      </c>
      <c r="ED465" s="115" t="str">
        <f t="shared" si="6357"/>
        <v/>
      </c>
      <c r="EE465" s="115" t="str">
        <f t="shared" si="6358"/>
        <v/>
      </c>
      <c r="EF465" s="115" t="str">
        <f t="shared" si="6359"/>
        <v/>
      </c>
      <c r="EG465" s="115" t="str">
        <f t="shared" si="6464"/>
        <v/>
      </c>
      <c r="EH465" s="115" t="str">
        <f t="shared" si="6465"/>
        <v/>
      </c>
      <c r="EI465" s="115" t="str">
        <f t="shared" si="6466"/>
        <v/>
      </c>
      <c r="EJ465" s="115" t="str">
        <f t="shared" si="6467"/>
        <v/>
      </c>
      <c r="EK465" s="115" t="str">
        <f t="shared" si="6468"/>
        <v/>
      </c>
      <c r="EL465" s="115" t="str">
        <f t="shared" si="6469"/>
        <v/>
      </c>
      <c r="EM465" s="115" t="str">
        <f t="shared" si="6470"/>
        <v/>
      </c>
      <c r="EN465" s="115" t="str">
        <f t="shared" si="6471"/>
        <v/>
      </c>
      <c r="EO465" s="115" t="str">
        <f t="shared" si="6472"/>
        <v/>
      </c>
      <c r="EP465" s="115" t="str">
        <f t="shared" si="6473"/>
        <v/>
      </c>
      <c r="EQ465" s="115" t="str">
        <f t="shared" si="6474"/>
        <v/>
      </c>
      <c r="ER465" s="115" t="str">
        <f t="shared" si="6475"/>
        <v/>
      </c>
      <c r="ES465" s="115" t="str">
        <f t="shared" si="6476"/>
        <v/>
      </c>
      <c r="ET465" s="115" t="str">
        <f t="shared" si="6477"/>
        <v/>
      </c>
      <c r="EU465" s="115" t="str">
        <f t="shared" si="6478"/>
        <v/>
      </c>
      <c r="EV465" s="115" t="str">
        <f t="shared" si="6479"/>
        <v/>
      </c>
      <c r="EW465" s="115" t="str">
        <f t="shared" si="6480"/>
        <v/>
      </c>
      <c r="EX465" s="115" t="str">
        <f t="shared" si="6481"/>
        <v/>
      </c>
      <c r="EY465" s="115" t="str">
        <f t="shared" si="6482"/>
        <v/>
      </c>
      <c r="EZ465" s="115" t="str">
        <f t="shared" si="6483"/>
        <v/>
      </c>
      <c r="FA465" s="115" t="str">
        <f t="shared" si="6484"/>
        <v/>
      </c>
      <c r="FB465" s="115" t="str">
        <f t="shared" si="6485"/>
        <v/>
      </c>
      <c r="FC465" s="115" t="str">
        <f t="shared" si="6486"/>
        <v/>
      </c>
      <c r="FD465" s="115" t="str">
        <f t="shared" si="6487"/>
        <v/>
      </c>
      <c r="FE465" s="115" t="str">
        <f t="shared" si="6488"/>
        <v/>
      </c>
      <c r="FF465" s="115">
        <f t="shared" ref="FF465:FF472" si="6491">FF464</f>
        <v>65</v>
      </c>
      <c r="FG465" s="115" t="str">
        <f>IFERROR(SMALL($DK$423:$DK$842,$A$5),"")</f>
        <v/>
      </c>
      <c r="FH465" s="115" t="str">
        <f t="shared" ref="FH465:FH472" si="6492">FH464</f>
        <v/>
      </c>
      <c r="FI465" s="115" t="str">
        <f t="shared" si="6383"/>
        <v/>
      </c>
      <c r="FJ465" s="115" t="str">
        <f t="shared" si="6384"/>
        <v/>
      </c>
      <c r="FK465" s="120" t="str">
        <f t="shared" si="6385"/>
        <v/>
      </c>
      <c r="FL465" s="121" t="str">
        <f t="shared" si="6360"/>
        <v/>
      </c>
      <c r="FM465" s="122" t="str">
        <f t="shared" si="6386"/>
        <v/>
      </c>
      <c r="FN465" s="121" t="str">
        <f t="shared" si="6387"/>
        <v/>
      </c>
      <c r="FO465" s="122" t="str">
        <f t="shared" si="6388"/>
        <v/>
      </c>
      <c r="FP465" s="122" t="str">
        <f t="shared" si="6389"/>
        <v/>
      </c>
    </row>
    <row r="466" spans="1:172" ht="15" customHeight="1" x14ac:dyDescent="0.25">
      <c r="A466" s="115">
        <v>464</v>
      </c>
      <c r="B466" s="176" t="str">
        <f t="shared" si="6361"/>
        <v/>
      </c>
      <c r="C466" s="115" t="s">
        <v>71</v>
      </c>
      <c r="D466" s="100" t="str">
        <f t="shared" si="6362"/>
        <v>A</v>
      </c>
      <c r="E466" s="100" t="str">
        <f t="shared" si="6426"/>
        <v/>
      </c>
      <c r="F466" s="100" t="str">
        <f t="shared" si="6427"/>
        <v/>
      </c>
      <c r="G466" s="100" t="str">
        <f t="shared" si="6402"/>
        <v/>
      </c>
      <c r="H466" s="100" t="str">
        <f t="shared" si="6428"/>
        <v/>
      </c>
      <c r="I466" s="100" t="str">
        <f t="shared" si="6403"/>
        <v/>
      </c>
      <c r="J466" s="100" t="str">
        <f t="shared" si="6429"/>
        <v/>
      </c>
      <c r="K466" s="100" t="str">
        <f t="shared" si="6404"/>
        <v/>
      </c>
      <c r="L466" s="100" t="str">
        <f t="shared" si="6430"/>
        <v/>
      </c>
      <c r="M466" s="100" t="str">
        <f t="shared" si="6405"/>
        <v/>
      </c>
      <c r="N466" s="100" t="str">
        <f t="shared" si="6431"/>
        <v/>
      </c>
      <c r="O466" s="100" t="str">
        <f t="shared" si="6406"/>
        <v/>
      </c>
      <c r="P466" s="100" t="str">
        <f t="shared" si="6432"/>
        <v/>
      </c>
      <c r="Q466" s="100" t="str">
        <f t="shared" si="6407"/>
        <v/>
      </c>
      <c r="R466" s="100" t="str">
        <f t="shared" si="6433"/>
        <v/>
      </c>
      <c r="S466" s="100" t="str">
        <f t="shared" si="6408"/>
        <v/>
      </c>
      <c r="T466" s="100" t="str">
        <f t="shared" si="6434"/>
        <v/>
      </c>
      <c r="U466" s="100" t="str">
        <f t="shared" si="6409"/>
        <v/>
      </c>
      <c r="V466" s="100" t="str">
        <f t="shared" si="6435"/>
        <v/>
      </c>
      <c r="W466" s="100" t="str">
        <f t="shared" si="6410"/>
        <v/>
      </c>
      <c r="X466" s="100" t="str">
        <f t="shared" si="6436"/>
        <v/>
      </c>
      <c r="Y466" s="100" t="str">
        <f t="shared" si="6411"/>
        <v/>
      </c>
      <c r="Z466" s="100" t="str">
        <f t="shared" si="6437"/>
        <v/>
      </c>
      <c r="AA466" s="100" t="str">
        <f t="shared" si="6412"/>
        <v/>
      </c>
      <c r="AB466" s="100" t="str">
        <f t="shared" si="6438"/>
        <v/>
      </c>
      <c r="AC466" s="100" t="str">
        <f t="shared" si="6413"/>
        <v/>
      </c>
      <c r="AD466" s="100" t="str">
        <f t="shared" si="6439"/>
        <v/>
      </c>
      <c r="AE466" s="100" t="str">
        <f t="shared" si="6414"/>
        <v/>
      </c>
      <c r="AF466" s="100" t="str">
        <f t="shared" si="6440"/>
        <v/>
      </c>
      <c r="AG466" s="100" t="str">
        <f t="shared" si="6415"/>
        <v/>
      </c>
      <c r="AH466" s="100" t="str">
        <f t="shared" si="6441"/>
        <v/>
      </c>
      <c r="AI466" s="100" t="str">
        <f t="shared" si="6416"/>
        <v/>
      </c>
      <c r="AJ466" s="100" t="str">
        <f t="shared" si="6442"/>
        <v/>
      </c>
      <c r="AK466" s="100" t="str">
        <f t="shared" si="6417"/>
        <v/>
      </c>
      <c r="AL466" s="100" t="str">
        <f t="shared" si="6443"/>
        <v/>
      </c>
      <c r="AM466" s="100" t="str">
        <f t="shared" si="6418"/>
        <v/>
      </c>
      <c r="AN466" s="100" t="str">
        <f t="shared" si="6444"/>
        <v/>
      </c>
      <c r="AO466" s="100" t="str">
        <f t="shared" si="6419"/>
        <v/>
      </c>
      <c r="AP466" s="100" t="str">
        <f t="shared" si="6445"/>
        <v/>
      </c>
      <c r="AQ466" s="100" t="str">
        <f t="shared" si="6420"/>
        <v/>
      </c>
      <c r="AR466" s="100" t="str">
        <f t="shared" si="6446"/>
        <v/>
      </c>
      <c r="AS466" s="100" t="str">
        <f t="shared" si="6421"/>
        <v/>
      </c>
      <c r="AT466" s="100" t="str">
        <f t="shared" si="6447"/>
        <v/>
      </c>
      <c r="AU466" s="100" t="str">
        <f t="shared" si="6422"/>
        <v/>
      </c>
      <c r="AV466" s="100" t="str">
        <f t="shared" si="6448"/>
        <v/>
      </c>
      <c r="AW466" s="100" t="str">
        <f t="shared" si="6423"/>
        <v/>
      </c>
      <c r="AX466" s="100" t="str">
        <f t="shared" si="6449"/>
        <v/>
      </c>
      <c r="AY466" s="100" t="str">
        <f t="shared" si="6424"/>
        <v/>
      </c>
      <c r="AZ466" s="100" t="str">
        <f t="shared" si="6450"/>
        <v/>
      </c>
      <c r="BA466" s="100" t="str">
        <f t="shared" si="6425"/>
        <v/>
      </c>
      <c r="BB466" s="100" t="str">
        <f t="shared" si="6451"/>
        <v/>
      </c>
      <c r="BC466" s="100" t="str">
        <f>IFERROR(INDEX('INPUT INF'!$F$3:$F$601,MATCH($B466,'INPUT INF'!$A$3:$A$601,FALSE)),"")</f>
        <v/>
      </c>
      <c r="BD466" s="100" t="str">
        <f t="shared" si="6392"/>
        <v/>
      </c>
      <c r="BE466" s="100" t="str">
        <f t="shared" si="6452"/>
        <v/>
      </c>
      <c r="BF466" s="100" t="str">
        <f t="shared" si="6453"/>
        <v/>
      </c>
      <c r="BG466" s="115" t="str">
        <f t="shared" si="6454"/>
        <v/>
      </c>
      <c r="BH466" s="176" t="str">
        <f>IF(AND('INPUT INF'!$O$1="X",BG466="PASS"),BF466,IF($BG466="","0",IF('INPUT INF'!$N$67="YES",$BF466,"")))</f>
        <v>0</v>
      </c>
      <c r="BI466" s="115" t="str">
        <f>IF($BG466="","0",IF('INPUT INF'!$N$68="YES",$BF466,""))</f>
        <v>0</v>
      </c>
      <c r="BJ466" s="115" t="str">
        <f>IF($BG466="","0",IF('INPUT INF'!$N$69="YES",$BF466,""))</f>
        <v>0</v>
      </c>
      <c r="BL466" s="118" t="str">
        <f t="shared" si="6363"/>
        <v/>
      </c>
      <c r="BM466" s="118" t="str">
        <f t="shared" si="6364"/>
        <v/>
      </c>
      <c r="BN466" s="118" t="str">
        <f t="shared" si="6365"/>
        <v/>
      </c>
      <c r="BR466" s="118" t="str">
        <f t="shared" si="6369"/>
        <v/>
      </c>
      <c r="BS466" s="118" t="str">
        <f t="shared" si="6370"/>
        <v/>
      </c>
      <c r="BT466" s="118" t="str">
        <f t="shared" si="6371"/>
        <v/>
      </c>
      <c r="BX466" s="118" t="str">
        <f t="shared" si="6375"/>
        <v/>
      </c>
      <c r="BY466" s="118" t="str">
        <f t="shared" si="6376"/>
        <v/>
      </c>
      <c r="BZ466" s="118" t="str">
        <f t="shared" si="6377"/>
        <v/>
      </c>
      <c r="CD466" s="116" t="str">
        <f t="shared" si="6455"/>
        <v/>
      </c>
      <c r="CE466" s="116" t="str">
        <f t="shared" si="6456"/>
        <v/>
      </c>
      <c r="CF466" s="116" t="str">
        <f t="shared" si="6457"/>
        <v/>
      </c>
      <c r="CJ466" s="116" t="str">
        <f t="shared" si="6458"/>
        <v/>
      </c>
      <c r="CK466" s="116" t="str">
        <f t="shared" si="6459"/>
        <v/>
      </c>
      <c r="CL466" s="116" t="str">
        <f t="shared" si="6460"/>
        <v/>
      </c>
      <c r="CP466" s="116" t="str">
        <f t="shared" si="6461"/>
        <v/>
      </c>
      <c r="CQ466" s="116" t="str">
        <f t="shared" si="6462"/>
        <v/>
      </c>
      <c r="CR466" s="116" t="str">
        <f t="shared" si="6463"/>
        <v/>
      </c>
      <c r="DH466" s="115" t="str">
        <f t="shared" si="6381"/>
        <v/>
      </c>
      <c r="DI466" s="115" t="str">
        <f t="shared" si="6382"/>
        <v/>
      </c>
      <c r="DJ466" s="115" t="str">
        <f t="shared" si="6337"/>
        <v/>
      </c>
      <c r="DK466" s="115" t="str">
        <f t="shared" si="6338"/>
        <v/>
      </c>
      <c r="DL466" s="115" t="str">
        <f t="shared" si="6339"/>
        <v/>
      </c>
      <c r="DM466" s="115" t="str">
        <f t="shared" si="6340"/>
        <v/>
      </c>
      <c r="DN466" s="115" t="str">
        <f t="shared" si="6341"/>
        <v/>
      </c>
      <c r="DO466" s="115" t="str">
        <f t="shared" si="6342"/>
        <v/>
      </c>
      <c r="DP466" s="115" t="str">
        <f t="shared" si="6343"/>
        <v/>
      </c>
      <c r="DQ466" s="115" t="str">
        <f t="shared" si="6344"/>
        <v/>
      </c>
      <c r="DR466" s="115" t="str">
        <f t="shared" si="6345"/>
        <v/>
      </c>
      <c r="DS466" s="115" t="str">
        <f t="shared" si="6346"/>
        <v/>
      </c>
      <c r="DT466" s="115" t="str">
        <f t="shared" si="6347"/>
        <v/>
      </c>
      <c r="DU466" s="115" t="str">
        <f t="shared" si="6348"/>
        <v/>
      </c>
      <c r="DV466" s="115" t="str">
        <f t="shared" si="6349"/>
        <v/>
      </c>
      <c r="DW466" s="115" t="str">
        <f t="shared" si="6350"/>
        <v/>
      </c>
      <c r="DX466" s="115" t="str">
        <f t="shared" si="6351"/>
        <v/>
      </c>
      <c r="DY466" s="115" t="str">
        <f t="shared" si="6352"/>
        <v/>
      </c>
      <c r="DZ466" s="115" t="str">
        <f t="shared" si="6353"/>
        <v/>
      </c>
      <c r="EA466" s="115" t="str">
        <f t="shared" si="6354"/>
        <v/>
      </c>
      <c r="EB466" s="115" t="str">
        <f t="shared" si="6355"/>
        <v/>
      </c>
      <c r="EC466" s="115" t="str">
        <f t="shared" si="6356"/>
        <v/>
      </c>
      <c r="ED466" s="115" t="str">
        <f t="shared" si="6357"/>
        <v/>
      </c>
      <c r="EE466" s="115" t="str">
        <f t="shared" si="6358"/>
        <v/>
      </c>
      <c r="EF466" s="115" t="str">
        <f t="shared" si="6359"/>
        <v/>
      </c>
      <c r="EG466" s="115" t="str">
        <f t="shared" si="6464"/>
        <v/>
      </c>
      <c r="EH466" s="115" t="str">
        <f t="shared" si="6465"/>
        <v/>
      </c>
      <c r="EI466" s="115" t="str">
        <f t="shared" si="6466"/>
        <v/>
      </c>
      <c r="EJ466" s="115" t="str">
        <f t="shared" si="6467"/>
        <v/>
      </c>
      <c r="EK466" s="115" t="str">
        <f t="shared" si="6468"/>
        <v/>
      </c>
      <c r="EL466" s="115" t="str">
        <f t="shared" si="6469"/>
        <v/>
      </c>
      <c r="EM466" s="115" t="str">
        <f t="shared" si="6470"/>
        <v/>
      </c>
      <c r="EN466" s="115" t="str">
        <f t="shared" si="6471"/>
        <v/>
      </c>
      <c r="EO466" s="115" t="str">
        <f t="shared" si="6472"/>
        <v/>
      </c>
      <c r="EP466" s="115" t="str">
        <f t="shared" si="6473"/>
        <v/>
      </c>
      <c r="EQ466" s="115" t="str">
        <f t="shared" si="6474"/>
        <v/>
      </c>
      <c r="ER466" s="115" t="str">
        <f t="shared" si="6475"/>
        <v/>
      </c>
      <c r="ES466" s="115" t="str">
        <f t="shared" si="6476"/>
        <v/>
      </c>
      <c r="ET466" s="115" t="str">
        <f t="shared" si="6477"/>
        <v/>
      </c>
      <c r="EU466" s="115" t="str">
        <f t="shared" si="6478"/>
        <v/>
      </c>
      <c r="EV466" s="115" t="str">
        <f t="shared" si="6479"/>
        <v/>
      </c>
      <c r="EW466" s="115" t="str">
        <f t="shared" si="6480"/>
        <v/>
      </c>
      <c r="EX466" s="115" t="str">
        <f t="shared" si="6481"/>
        <v/>
      </c>
      <c r="EY466" s="115" t="str">
        <f t="shared" si="6482"/>
        <v/>
      </c>
      <c r="EZ466" s="115" t="str">
        <f t="shared" si="6483"/>
        <v/>
      </c>
      <c r="FA466" s="115" t="str">
        <f t="shared" si="6484"/>
        <v/>
      </c>
      <c r="FB466" s="115" t="str">
        <f t="shared" si="6485"/>
        <v/>
      </c>
      <c r="FC466" s="115" t="str">
        <f t="shared" si="6486"/>
        <v/>
      </c>
      <c r="FD466" s="115" t="str">
        <f t="shared" si="6487"/>
        <v/>
      </c>
      <c r="FE466" s="115" t="str">
        <f t="shared" si="6488"/>
        <v/>
      </c>
      <c r="FF466" s="115">
        <f t="shared" si="6491"/>
        <v>65</v>
      </c>
      <c r="FG466" s="115" t="str">
        <f>IFERROR(SMALL($DK$423:$DK$842,$A$6),"")</f>
        <v/>
      </c>
      <c r="FH466" s="115" t="str">
        <f t="shared" si="6492"/>
        <v/>
      </c>
      <c r="FI466" s="115" t="str">
        <f t="shared" si="6383"/>
        <v/>
      </c>
      <c r="FJ466" s="115" t="str">
        <f t="shared" si="6384"/>
        <v/>
      </c>
      <c r="FK466" s="120" t="str">
        <f t="shared" si="6385"/>
        <v/>
      </c>
      <c r="FL466" s="121" t="str">
        <f t="shared" si="6360"/>
        <v/>
      </c>
      <c r="FM466" s="122" t="str">
        <f t="shared" si="6386"/>
        <v/>
      </c>
      <c r="FN466" s="121" t="str">
        <f t="shared" si="6387"/>
        <v/>
      </c>
      <c r="FO466" s="122" t="str">
        <f t="shared" si="6388"/>
        <v/>
      </c>
      <c r="FP466" s="122" t="str">
        <f t="shared" si="6389"/>
        <v/>
      </c>
    </row>
    <row r="467" spans="1:172" ht="15" customHeight="1" x14ac:dyDescent="0.25">
      <c r="A467" s="115">
        <v>465</v>
      </c>
      <c r="B467" s="176" t="str">
        <f t="shared" si="6361"/>
        <v/>
      </c>
      <c r="C467" s="115" t="s">
        <v>71</v>
      </c>
      <c r="D467" s="100" t="str">
        <f t="shared" si="6362"/>
        <v>A</v>
      </c>
      <c r="E467" s="100" t="str">
        <f t="shared" si="6426"/>
        <v/>
      </c>
      <c r="F467" s="100" t="str">
        <f t="shared" si="6427"/>
        <v/>
      </c>
      <c r="G467" s="100" t="str">
        <f t="shared" si="6402"/>
        <v/>
      </c>
      <c r="H467" s="100" t="str">
        <f t="shared" si="6428"/>
        <v/>
      </c>
      <c r="I467" s="100" t="str">
        <f t="shared" si="6403"/>
        <v/>
      </c>
      <c r="J467" s="100" t="str">
        <f t="shared" si="6429"/>
        <v/>
      </c>
      <c r="K467" s="100" t="str">
        <f t="shared" si="6404"/>
        <v/>
      </c>
      <c r="L467" s="100" t="str">
        <f t="shared" si="6430"/>
        <v/>
      </c>
      <c r="M467" s="100" t="str">
        <f t="shared" si="6405"/>
        <v/>
      </c>
      <c r="N467" s="100" t="str">
        <f t="shared" si="6431"/>
        <v/>
      </c>
      <c r="O467" s="100" t="str">
        <f t="shared" si="6406"/>
        <v/>
      </c>
      <c r="P467" s="100" t="str">
        <f t="shared" si="6432"/>
        <v/>
      </c>
      <c r="Q467" s="100" t="str">
        <f t="shared" si="6407"/>
        <v/>
      </c>
      <c r="R467" s="100" t="str">
        <f t="shared" si="6433"/>
        <v/>
      </c>
      <c r="S467" s="100" t="str">
        <f t="shared" si="6408"/>
        <v/>
      </c>
      <c r="T467" s="100" t="str">
        <f t="shared" si="6434"/>
        <v/>
      </c>
      <c r="U467" s="100" t="str">
        <f t="shared" si="6409"/>
        <v/>
      </c>
      <c r="V467" s="100" t="str">
        <f t="shared" si="6435"/>
        <v/>
      </c>
      <c r="W467" s="100" t="str">
        <f t="shared" si="6410"/>
        <v/>
      </c>
      <c r="X467" s="100" t="str">
        <f t="shared" si="6436"/>
        <v/>
      </c>
      <c r="Y467" s="100" t="str">
        <f t="shared" si="6411"/>
        <v/>
      </c>
      <c r="Z467" s="100" t="str">
        <f t="shared" si="6437"/>
        <v/>
      </c>
      <c r="AA467" s="100" t="str">
        <f t="shared" si="6412"/>
        <v/>
      </c>
      <c r="AB467" s="100" t="str">
        <f t="shared" si="6438"/>
        <v/>
      </c>
      <c r="AC467" s="100" t="str">
        <f t="shared" si="6413"/>
        <v/>
      </c>
      <c r="AD467" s="100" t="str">
        <f t="shared" si="6439"/>
        <v/>
      </c>
      <c r="AE467" s="100" t="str">
        <f t="shared" si="6414"/>
        <v/>
      </c>
      <c r="AF467" s="100" t="str">
        <f t="shared" si="6440"/>
        <v/>
      </c>
      <c r="AG467" s="100" t="str">
        <f t="shared" si="6415"/>
        <v/>
      </c>
      <c r="AH467" s="100" t="str">
        <f t="shared" si="6441"/>
        <v/>
      </c>
      <c r="AI467" s="100" t="str">
        <f t="shared" si="6416"/>
        <v/>
      </c>
      <c r="AJ467" s="100" t="str">
        <f t="shared" si="6442"/>
        <v/>
      </c>
      <c r="AK467" s="100" t="str">
        <f t="shared" si="6417"/>
        <v/>
      </c>
      <c r="AL467" s="100" t="str">
        <f t="shared" si="6443"/>
        <v/>
      </c>
      <c r="AM467" s="100" t="str">
        <f t="shared" si="6418"/>
        <v/>
      </c>
      <c r="AN467" s="100" t="str">
        <f t="shared" si="6444"/>
        <v/>
      </c>
      <c r="AO467" s="100" t="str">
        <f t="shared" si="6419"/>
        <v/>
      </c>
      <c r="AP467" s="100" t="str">
        <f t="shared" si="6445"/>
        <v/>
      </c>
      <c r="AQ467" s="100" t="str">
        <f t="shared" si="6420"/>
        <v/>
      </c>
      <c r="AR467" s="100" t="str">
        <f t="shared" si="6446"/>
        <v/>
      </c>
      <c r="AS467" s="100" t="str">
        <f t="shared" si="6421"/>
        <v/>
      </c>
      <c r="AT467" s="100" t="str">
        <f t="shared" si="6447"/>
        <v/>
      </c>
      <c r="AU467" s="100" t="str">
        <f t="shared" si="6422"/>
        <v/>
      </c>
      <c r="AV467" s="100" t="str">
        <f t="shared" si="6448"/>
        <v/>
      </c>
      <c r="AW467" s="100" t="str">
        <f t="shared" si="6423"/>
        <v/>
      </c>
      <c r="AX467" s="100" t="str">
        <f t="shared" si="6449"/>
        <v/>
      </c>
      <c r="AY467" s="100" t="str">
        <f t="shared" si="6424"/>
        <v/>
      </c>
      <c r="AZ467" s="100" t="str">
        <f t="shared" si="6450"/>
        <v/>
      </c>
      <c r="BA467" s="100" t="str">
        <f t="shared" si="6425"/>
        <v/>
      </c>
      <c r="BB467" s="100" t="str">
        <f t="shared" si="6451"/>
        <v/>
      </c>
      <c r="BC467" s="100" t="str">
        <f>IFERROR(INDEX('INPUT INF'!$F$3:$F$601,MATCH($B467,'INPUT INF'!$A$3:$A$601,FALSE)),"")</f>
        <v/>
      </c>
      <c r="BD467" s="100" t="str">
        <f t="shared" si="6392"/>
        <v/>
      </c>
      <c r="BE467" s="100" t="str">
        <f t="shared" si="6452"/>
        <v/>
      </c>
      <c r="BF467" s="100" t="str">
        <f t="shared" si="6453"/>
        <v/>
      </c>
      <c r="BG467" s="115" t="str">
        <f t="shared" si="6454"/>
        <v/>
      </c>
      <c r="BH467" s="176" t="str">
        <f>IF(AND('INPUT INF'!$O$1="X",BG467="PASS"),BF467,IF($BG467="","0",IF('INPUT INF'!$N$67="YES",$BF467,"")))</f>
        <v>0</v>
      </c>
      <c r="BI467" s="115" t="str">
        <f>IF($BG467="","0",IF('INPUT INF'!$N$68="YES",$BF467,""))</f>
        <v>0</v>
      </c>
      <c r="BJ467" s="115" t="str">
        <f>IF($BG467="","0",IF('INPUT INF'!$N$69="YES",$BF467,""))</f>
        <v>0</v>
      </c>
      <c r="BL467" s="118" t="str">
        <f t="shared" si="6363"/>
        <v/>
      </c>
      <c r="BM467" s="118" t="str">
        <f t="shared" si="6364"/>
        <v/>
      </c>
      <c r="BN467" s="118" t="str">
        <f t="shared" si="6365"/>
        <v/>
      </c>
      <c r="BR467" s="118" t="str">
        <f t="shared" si="6369"/>
        <v/>
      </c>
      <c r="BS467" s="118" t="str">
        <f t="shared" si="6370"/>
        <v/>
      </c>
      <c r="BT467" s="118" t="str">
        <f t="shared" si="6371"/>
        <v/>
      </c>
      <c r="BX467" s="118" t="str">
        <f t="shared" si="6375"/>
        <v/>
      </c>
      <c r="BY467" s="118" t="str">
        <f t="shared" si="6376"/>
        <v/>
      </c>
      <c r="BZ467" s="118" t="str">
        <f t="shared" si="6377"/>
        <v/>
      </c>
      <c r="CD467" s="116" t="str">
        <f t="shared" si="6455"/>
        <v/>
      </c>
      <c r="CE467" s="116" t="str">
        <f t="shared" si="6456"/>
        <v/>
      </c>
      <c r="CF467" s="116" t="str">
        <f t="shared" si="6457"/>
        <v/>
      </c>
      <c r="CJ467" s="116" t="str">
        <f t="shared" si="6458"/>
        <v/>
      </c>
      <c r="CK467" s="116" t="str">
        <f t="shared" si="6459"/>
        <v/>
      </c>
      <c r="CL467" s="116" t="str">
        <f t="shared" si="6460"/>
        <v/>
      </c>
      <c r="CP467" s="116" t="str">
        <f t="shared" si="6461"/>
        <v/>
      </c>
      <c r="CQ467" s="116" t="str">
        <f t="shared" si="6462"/>
        <v/>
      </c>
      <c r="CR467" s="116" t="str">
        <f t="shared" si="6463"/>
        <v/>
      </c>
      <c r="DH467" s="115" t="str">
        <f t="shared" si="6381"/>
        <v/>
      </c>
      <c r="DI467" s="115" t="str">
        <f t="shared" si="6382"/>
        <v/>
      </c>
      <c r="DJ467" s="115" t="str">
        <f t="shared" si="6337"/>
        <v/>
      </c>
      <c r="DK467" s="115" t="str">
        <f t="shared" si="6338"/>
        <v/>
      </c>
      <c r="DL467" s="115" t="str">
        <f t="shared" si="6339"/>
        <v/>
      </c>
      <c r="DM467" s="115" t="str">
        <f t="shared" si="6340"/>
        <v/>
      </c>
      <c r="DN467" s="115" t="str">
        <f t="shared" si="6341"/>
        <v/>
      </c>
      <c r="DO467" s="115" t="str">
        <f t="shared" si="6342"/>
        <v/>
      </c>
      <c r="DP467" s="115" t="str">
        <f t="shared" si="6343"/>
        <v/>
      </c>
      <c r="DQ467" s="115" t="str">
        <f t="shared" si="6344"/>
        <v/>
      </c>
      <c r="DR467" s="115" t="str">
        <f t="shared" si="6345"/>
        <v/>
      </c>
      <c r="DS467" s="115" t="str">
        <f t="shared" si="6346"/>
        <v/>
      </c>
      <c r="DT467" s="115" t="str">
        <f t="shared" si="6347"/>
        <v/>
      </c>
      <c r="DU467" s="115" t="str">
        <f t="shared" si="6348"/>
        <v/>
      </c>
      <c r="DV467" s="115" t="str">
        <f t="shared" si="6349"/>
        <v/>
      </c>
      <c r="DW467" s="115" t="str">
        <f t="shared" si="6350"/>
        <v/>
      </c>
      <c r="DX467" s="115" t="str">
        <f t="shared" si="6351"/>
        <v/>
      </c>
      <c r="DY467" s="115" t="str">
        <f t="shared" si="6352"/>
        <v/>
      </c>
      <c r="DZ467" s="115" t="str">
        <f t="shared" si="6353"/>
        <v/>
      </c>
      <c r="EA467" s="115" t="str">
        <f t="shared" si="6354"/>
        <v/>
      </c>
      <c r="EB467" s="115" t="str">
        <f t="shared" si="6355"/>
        <v/>
      </c>
      <c r="EC467" s="115" t="str">
        <f t="shared" si="6356"/>
        <v/>
      </c>
      <c r="ED467" s="115" t="str">
        <f t="shared" si="6357"/>
        <v/>
      </c>
      <c r="EE467" s="115" t="str">
        <f t="shared" si="6358"/>
        <v/>
      </c>
      <c r="EF467" s="115" t="str">
        <f t="shared" si="6359"/>
        <v/>
      </c>
      <c r="EG467" s="115" t="str">
        <f t="shared" si="6464"/>
        <v/>
      </c>
      <c r="EH467" s="115" t="str">
        <f t="shared" si="6465"/>
        <v/>
      </c>
      <c r="EI467" s="115" t="str">
        <f t="shared" si="6466"/>
        <v/>
      </c>
      <c r="EJ467" s="115" t="str">
        <f t="shared" si="6467"/>
        <v/>
      </c>
      <c r="EK467" s="115" t="str">
        <f t="shared" si="6468"/>
        <v/>
      </c>
      <c r="EL467" s="115" t="str">
        <f t="shared" si="6469"/>
        <v/>
      </c>
      <c r="EM467" s="115" t="str">
        <f t="shared" si="6470"/>
        <v/>
      </c>
      <c r="EN467" s="115" t="str">
        <f t="shared" si="6471"/>
        <v/>
      </c>
      <c r="EO467" s="115" t="str">
        <f t="shared" si="6472"/>
        <v/>
      </c>
      <c r="EP467" s="115" t="str">
        <f t="shared" si="6473"/>
        <v/>
      </c>
      <c r="EQ467" s="115" t="str">
        <f t="shared" si="6474"/>
        <v/>
      </c>
      <c r="ER467" s="115" t="str">
        <f t="shared" si="6475"/>
        <v/>
      </c>
      <c r="ES467" s="115" t="str">
        <f t="shared" si="6476"/>
        <v/>
      </c>
      <c r="ET467" s="115" t="str">
        <f t="shared" si="6477"/>
        <v/>
      </c>
      <c r="EU467" s="115" t="str">
        <f t="shared" si="6478"/>
        <v/>
      </c>
      <c r="EV467" s="115" t="str">
        <f t="shared" si="6479"/>
        <v/>
      </c>
      <c r="EW467" s="115" t="str">
        <f t="shared" si="6480"/>
        <v/>
      </c>
      <c r="EX467" s="115" t="str">
        <f t="shared" si="6481"/>
        <v/>
      </c>
      <c r="EY467" s="115" t="str">
        <f t="shared" si="6482"/>
        <v/>
      </c>
      <c r="EZ467" s="115" t="str">
        <f t="shared" si="6483"/>
        <v/>
      </c>
      <c r="FA467" s="115" t="str">
        <f t="shared" si="6484"/>
        <v/>
      </c>
      <c r="FB467" s="115" t="str">
        <f t="shared" si="6485"/>
        <v/>
      </c>
      <c r="FC467" s="115" t="str">
        <f t="shared" si="6486"/>
        <v/>
      </c>
      <c r="FD467" s="115" t="str">
        <f t="shared" si="6487"/>
        <v/>
      </c>
      <c r="FE467" s="115" t="str">
        <f t="shared" si="6488"/>
        <v/>
      </c>
      <c r="FF467" s="115">
        <f t="shared" si="6491"/>
        <v>65</v>
      </c>
      <c r="FG467" s="115" t="str">
        <f>IFERROR(SMALL($DK$423:$DK$842,$A$7),"")</f>
        <v/>
      </c>
      <c r="FH467" s="115" t="str">
        <f t="shared" si="6492"/>
        <v/>
      </c>
      <c r="FI467" s="115" t="str">
        <f t="shared" si="6383"/>
        <v/>
      </c>
      <c r="FJ467" s="115" t="str">
        <f t="shared" si="6384"/>
        <v/>
      </c>
      <c r="FK467" s="120" t="str">
        <f t="shared" si="6385"/>
        <v/>
      </c>
      <c r="FL467" s="121" t="str">
        <f t="shared" si="6360"/>
        <v/>
      </c>
      <c r="FM467" s="122" t="str">
        <f t="shared" si="6386"/>
        <v/>
      </c>
      <c r="FN467" s="121" t="str">
        <f t="shared" si="6387"/>
        <v/>
      </c>
      <c r="FO467" s="122" t="str">
        <f t="shared" si="6388"/>
        <v/>
      </c>
      <c r="FP467" s="122" t="str">
        <f t="shared" si="6389"/>
        <v/>
      </c>
    </row>
    <row r="468" spans="1:172" ht="15" customHeight="1" x14ac:dyDescent="0.25">
      <c r="A468" s="115">
        <v>466</v>
      </c>
      <c r="B468" s="176" t="str">
        <f t="shared" si="6361"/>
        <v/>
      </c>
      <c r="C468" s="115" t="s">
        <v>71</v>
      </c>
      <c r="D468" s="100" t="str">
        <f t="shared" si="6362"/>
        <v>A</v>
      </c>
      <c r="E468" s="100" t="str">
        <f t="shared" si="6426"/>
        <v/>
      </c>
      <c r="F468" s="100" t="str">
        <f t="shared" si="6427"/>
        <v/>
      </c>
      <c r="G468" s="100" t="str">
        <f t="shared" si="6402"/>
        <v/>
      </c>
      <c r="H468" s="100" t="str">
        <f t="shared" si="6428"/>
        <v/>
      </c>
      <c r="I468" s="100" t="str">
        <f t="shared" si="6403"/>
        <v/>
      </c>
      <c r="J468" s="100" t="str">
        <f t="shared" si="6429"/>
        <v/>
      </c>
      <c r="K468" s="100" t="str">
        <f t="shared" si="6404"/>
        <v/>
      </c>
      <c r="L468" s="100" t="str">
        <f t="shared" si="6430"/>
        <v/>
      </c>
      <c r="M468" s="100" t="str">
        <f t="shared" si="6405"/>
        <v/>
      </c>
      <c r="N468" s="100" t="str">
        <f t="shared" si="6431"/>
        <v/>
      </c>
      <c r="O468" s="100" t="str">
        <f t="shared" si="6406"/>
        <v/>
      </c>
      <c r="P468" s="100" t="str">
        <f t="shared" si="6432"/>
        <v/>
      </c>
      <c r="Q468" s="100" t="str">
        <f t="shared" si="6407"/>
        <v/>
      </c>
      <c r="R468" s="100" t="str">
        <f t="shared" si="6433"/>
        <v/>
      </c>
      <c r="S468" s="100" t="str">
        <f t="shared" si="6408"/>
        <v/>
      </c>
      <c r="T468" s="100" t="str">
        <f t="shared" si="6434"/>
        <v/>
      </c>
      <c r="U468" s="100" t="str">
        <f t="shared" si="6409"/>
        <v/>
      </c>
      <c r="V468" s="100" t="str">
        <f t="shared" si="6435"/>
        <v/>
      </c>
      <c r="W468" s="100" t="str">
        <f t="shared" si="6410"/>
        <v/>
      </c>
      <c r="X468" s="100" t="str">
        <f t="shared" si="6436"/>
        <v/>
      </c>
      <c r="Y468" s="100" t="str">
        <f t="shared" si="6411"/>
        <v/>
      </c>
      <c r="Z468" s="100" t="str">
        <f t="shared" si="6437"/>
        <v/>
      </c>
      <c r="AA468" s="100" t="str">
        <f t="shared" si="6412"/>
        <v/>
      </c>
      <c r="AB468" s="100" t="str">
        <f t="shared" si="6438"/>
        <v/>
      </c>
      <c r="AC468" s="100" t="str">
        <f t="shared" si="6413"/>
        <v/>
      </c>
      <c r="AD468" s="100" t="str">
        <f t="shared" si="6439"/>
        <v/>
      </c>
      <c r="AE468" s="100" t="str">
        <f t="shared" si="6414"/>
        <v/>
      </c>
      <c r="AF468" s="100" t="str">
        <f t="shared" si="6440"/>
        <v/>
      </c>
      <c r="AG468" s="100" t="str">
        <f t="shared" si="6415"/>
        <v/>
      </c>
      <c r="AH468" s="100" t="str">
        <f t="shared" si="6441"/>
        <v/>
      </c>
      <c r="AI468" s="100" t="str">
        <f t="shared" si="6416"/>
        <v/>
      </c>
      <c r="AJ468" s="100" t="str">
        <f t="shared" si="6442"/>
        <v/>
      </c>
      <c r="AK468" s="100" t="str">
        <f t="shared" si="6417"/>
        <v/>
      </c>
      <c r="AL468" s="100" t="str">
        <f t="shared" si="6443"/>
        <v/>
      </c>
      <c r="AM468" s="100" t="str">
        <f t="shared" si="6418"/>
        <v/>
      </c>
      <c r="AN468" s="100" t="str">
        <f t="shared" si="6444"/>
        <v/>
      </c>
      <c r="AO468" s="100" t="str">
        <f t="shared" si="6419"/>
        <v/>
      </c>
      <c r="AP468" s="100" t="str">
        <f t="shared" si="6445"/>
        <v/>
      </c>
      <c r="AQ468" s="100" t="str">
        <f t="shared" si="6420"/>
        <v/>
      </c>
      <c r="AR468" s="100" t="str">
        <f t="shared" si="6446"/>
        <v/>
      </c>
      <c r="AS468" s="100" t="str">
        <f t="shared" si="6421"/>
        <v/>
      </c>
      <c r="AT468" s="100" t="str">
        <f t="shared" si="6447"/>
        <v/>
      </c>
      <c r="AU468" s="100" t="str">
        <f t="shared" si="6422"/>
        <v/>
      </c>
      <c r="AV468" s="100" t="str">
        <f t="shared" si="6448"/>
        <v/>
      </c>
      <c r="AW468" s="100" t="str">
        <f t="shared" si="6423"/>
        <v/>
      </c>
      <c r="AX468" s="100" t="str">
        <f t="shared" si="6449"/>
        <v/>
      </c>
      <c r="AY468" s="100" t="str">
        <f t="shared" si="6424"/>
        <v/>
      </c>
      <c r="AZ468" s="100" t="str">
        <f t="shared" si="6450"/>
        <v/>
      </c>
      <c r="BA468" s="100" t="str">
        <f t="shared" si="6425"/>
        <v/>
      </c>
      <c r="BB468" s="100" t="str">
        <f t="shared" si="6451"/>
        <v/>
      </c>
      <c r="BC468" s="100" t="str">
        <f>IFERROR(INDEX('INPUT INF'!$F$3:$F$601,MATCH($B468,'INPUT INF'!$A$3:$A$601,FALSE)),"")</f>
        <v/>
      </c>
      <c r="BD468" s="100" t="str">
        <f t="shared" si="6392"/>
        <v/>
      </c>
      <c r="BE468" s="100" t="str">
        <f t="shared" si="6452"/>
        <v/>
      </c>
      <c r="BF468" s="100" t="str">
        <f t="shared" si="6453"/>
        <v/>
      </c>
      <c r="BG468" s="115" t="str">
        <f t="shared" si="6454"/>
        <v/>
      </c>
      <c r="BH468" s="176" t="str">
        <f>IF(AND('INPUT INF'!$O$1="X",BG468="PASS"),BF468,IF($BG468="","0",IF('INPUT INF'!$N$67="YES",$BF468,"")))</f>
        <v>0</v>
      </c>
      <c r="BI468" s="115" t="str">
        <f>IF($BG468="","0",IF('INPUT INF'!$N$68="YES",$BF468,""))</f>
        <v>0</v>
      </c>
      <c r="BJ468" s="115" t="str">
        <f>IF($BG468="","0",IF('INPUT INF'!$N$69="YES",$BF468,""))</f>
        <v>0</v>
      </c>
      <c r="BL468" s="118" t="str">
        <f t="shared" si="6363"/>
        <v/>
      </c>
      <c r="BM468" s="118" t="str">
        <f t="shared" si="6364"/>
        <v/>
      </c>
      <c r="BN468" s="118" t="str">
        <f t="shared" si="6365"/>
        <v/>
      </c>
      <c r="BR468" s="118" t="str">
        <f t="shared" si="6369"/>
        <v/>
      </c>
      <c r="BS468" s="118" t="str">
        <f t="shared" si="6370"/>
        <v/>
      </c>
      <c r="BT468" s="118" t="str">
        <f t="shared" si="6371"/>
        <v/>
      </c>
      <c r="BX468" s="118" t="str">
        <f t="shared" si="6375"/>
        <v/>
      </c>
      <c r="BY468" s="118" t="str">
        <f t="shared" si="6376"/>
        <v/>
      </c>
      <c r="BZ468" s="118" t="str">
        <f t="shared" si="6377"/>
        <v/>
      </c>
      <c r="CD468" s="116" t="str">
        <f t="shared" si="6455"/>
        <v/>
      </c>
      <c r="CE468" s="116" t="str">
        <f t="shared" si="6456"/>
        <v/>
      </c>
      <c r="CF468" s="116" t="str">
        <f t="shared" si="6457"/>
        <v/>
      </c>
      <c r="CJ468" s="116" t="str">
        <f t="shared" si="6458"/>
        <v/>
      </c>
      <c r="CK468" s="116" t="str">
        <f t="shared" si="6459"/>
        <v/>
      </c>
      <c r="CL468" s="116" t="str">
        <f t="shared" si="6460"/>
        <v/>
      </c>
      <c r="CP468" s="116" t="str">
        <f t="shared" si="6461"/>
        <v/>
      </c>
      <c r="CQ468" s="116" t="str">
        <f t="shared" si="6462"/>
        <v/>
      </c>
      <c r="CR468" s="116" t="str">
        <f t="shared" si="6463"/>
        <v/>
      </c>
      <c r="DH468" s="115" t="str">
        <f t="shared" si="6381"/>
        <v/>
      </c>
      <c r="DI468" s="115" t="str">
        <f t="shared" si="6382"/>
        <v/>
      </c>
      <c r="DJ468" s="115" t="str">
        <f t="shared" si="6337"/>
        <v/>
      </c>
      <c r="DK468" s="115" t="str">
        <f t="shared" si="6338"/>
        <v/>
      </c>
      <c r="DL468" s="115" t="str">
        <f t="shared" si="6339"/>
        <v/>
      </c>
      <c r="DM468" s="115" t="str">
        <f t="shared" si="6340"/>
        <v/>
      </c>
      <c r="DN468" s="115" t="str">
        <f t="shared" si="6341"/>
        <v/>
      </c>
      <c r="DO468" s="115" t="str">
        <f t="shared" si="6342"/>
        <v/>
      </c>
      <c r="DP468" s="115" t="str">
        <f t="shared" si="6343"/>
        <v/>
      </c>
      <c r="DQ468" s="115" t="str">
        <f t="shared" si="6344"/>
        <v/>
      </c>
      <c r="DR468" s="115" t="str">
        <f t="shared" si="6345"/>
        <v/>
      </c>
      <c r="DS468" s="115" t="str">
        <f t="shared" si="6346"/>
        <v/>
      </c>
      <c r="DT468" s="115" t="str">
        <f t="shared" si="6347"/>
        <v/>
      </c>
      <c r="DU468" s="115" t="str">
        <f t="shared" si="6348"/>
        <v/>
      </c>
      <c r="DV468" s="115" t="str">
        <f t="shared" si="6349"/>
        <v/>
      </c>
      <c r="DW468" s="115" t="str">
        <f t="shared" si="6350"/>
        <v/>
      </c>
      <c r="DX468" s="115" t="str">
        <f t="shared" si="6351"/>
        <v/>
      </c>
      <c r="DY468" s="115" t="str">
        <f t="shared" si="6352"/>
        <v/>
      </c>
      <c r="DZ468" s="115" t="str">
        <f t="shared" si="6353"/>
        <v/>
      </c>
      <c r="EA468" s="115" t="str">
        <f t="shared" si="6354"/>
        <v/>
      </c>
      <c r="EB468" s="115" t="str">
        <f t="shared" si="6355"/>
        <v/>
      </c>
      <c r="EC468" s="115" t="str">
        <f t="shared" si="6356"/>
        <v/>
      </c>
      <c r="ED468" s="115" t="str">
        <f t="shared" si="6357"/>
        <v/>
      </c>
      <c r="EE468" s="115" t="str">
        <f t="shared" si="6358"/>
        <v/>
      </c>
      <c r="EF468" s="115" t="str">
        <f t="shared" si="6359"/>
        <v/>
      </c>
      <c r="EG468" s="115" t="str">
        <f t="shared" si="6464"/>
        <v/>
      </c>
      <c r="EH468" s="115" t="str">
        <f t="shared" si="6465"/>
        <v/>
      </c>
      <c r="EI468" s="115" t="str">
        <f t="shared" si="6466"/>
        <v/>
      </c>
      <c r="EJ468" s="115" t="str">
        <f t="shared" si="6467"/>
        <v/>
      </c>
      <c r="EK468" s="115" t="str">
        <f t="shared" si="6468"/>
        <v/>
      </c>
      <c r="EL468" s="115" t="str">
        <f t="shared" si="6469"/>
        <v/>
      </c>
      <c r="EM468" s="115" t="str">
        <f t="shared" si="6470"/>
        <v/>
      </c>
      <c r="EN468" s="115" t="str">
        <f t="shared" si="6471"/>
        <v/>
      </c>
      <c r="EO468" s="115" t="str">
        <f t="shared" si="6472"/>
        <v/>
      </c>
      <c r="EP468" s="115" t="str">
        <f t="shared" si="6473"/>
        <v/>
      </c>
      <c r="EQ468" s="115" t="str">
        <f t="shared" si="6474"/>
        <v/>
      </c>
      <c r="ER468" s="115" t="str">
        <f t="shared" si="6475"/>
        <v/>
      </c>
      <c r="ES468" s="115" t="str">
        <f t="shared" si="6476"/>
        <v/>
      </c>
      <c r="ET468" s="115" t="str">
        <f t="shared" si="6477"/>
        <v/>
      </c>
      <c r="EU468" s="115" t="str">
        <f t="shared" si="6478"/>
        <v/>
      </c>
      <c r="EV468" s="115" t="str">
        <f t="shared" si="6479"/>
        <v/>
      </c>
      <c r="EW468" s="115" t="str">
        <f t="shared" si="6480"/>
        <v/>
      </c>
      <c r="EX468" s="115" t="str">
        <f t="shared" si="6481"/>
        <v/>
      </c>
      <c r="EY468" s="115" t="str">
        <f t="shared" si="6482"/>
        <v/>
      </c>
      <c r="EZ468" s="115" t="str">
        <f t="shared" si="6483"/>
        <v/>
      </c>
      <c r="FA468" s="115" t="str">
        <f t="shared" si="6484"/>
        <v/>
      </c>
      <c r="FB468" s="115" t="str">
        <f t="shared" si="6485"/>
        <v/>
      </c>
      <c r="FC468" s="115" t="str">
        <f t="shared" si="6486"/>
        <v/>
      </c>
      <c r="FD468" s="115" t="str">
        <f t="shared" si="6487"/>
        <v/>
      </c>
      <c r="FE468" s="115" t="str">
        <f t="shared" si="6488"/>
        <v/>
      </c>
      <c r="FF468" s="115">
        <f t="shared" si="6491"/>
        <v>65</v>
      </c>
      <c r="FG468" s="115" t="str">
        <f>IFERROR(SMALL($DK$423:$DK$842,$A$8),"")</f>
        <v/>
      </c>
      <c r="FH468" s="115" t="str">
        <f t="shared" si="6492"/>
        <v/>
      </c>
      <c r="FI468" s="115" t="str">
        <f t="shared" si="6383"/>
        <v/>
      </c>
      <c r="FJ468" s="115" t="str">
        <f t="shared" si="6384"/>
        <v/>
      </c>
      <c r="FK468" s="120" t="str">
        <f t="shared" si="6385"/>
        <v/>
      </c>
      <c r="FL468" s="121" t="str">
        <f t="shared" si="6360"/>
        <v/>
      </c>
      <c r="FM468" s="122" t="str">
        <f t="shared" si="6386"/>
        <v/>
      </c>
      <c r="FN468" s="121" t="str">
        <f t="shared" si="6387"/>
        <v/>
      </c>
      <c r="FO468" s="122" t="str">
        <f t="shared" si="6388"/>
        <v/>
      </c>
      <c r="FP468" s="122" t="str">
        <f t="shared" si="6389"/>
        <v/>
      </c>
    </row>
    <row r="469" spans="1:172" ht="15" customHeight="1" x14ac:dyDescent="0.25">
      <c r="A469" s="115">
        <v>467</v>
      </c>
      <c r="B469" s="176" t="str">
        <f t="shared" si="6361"/>
        <v/>
      </c>
      <c r="C469" s="115" t="s">
        <v>71</v>
      </c>
      <c r="D469" s="100" t="str">
        <f t="shared" si="6362"/>
        <v>A</v>
      </c>
      <c r="E469" s="100" t="str">
        <f t="shared" si="6426"/>
        <v/>
      </c>
      <c r="F469" s="100" t="str">
        <f t="shared" si="6427"/>
        <v/>
      </c>
      <c r="G469" s="100" t="str">
        <f t="shared" si="6402"/>
        <v/>
      </c>
      <c r="H469" s="100" t="str">
        <f t="shared" si="6428"/>
        <v/>
      </c>
      <c r="I469" s="100" t="str">
        <f t="shared" si="6403"/>
        <v/>
      </c>
      <c r="J469" s="100" t="str">
        <f t="shared" si="6429"/>
        <v/>
      </c>
      <c r="K469" s="100" t="str">
        <f t="shared" si="6404"/>
        <v/>
      </c>
      <c r="L469" s="100" t="str">
        <f t="shared" si="6430"/>
        <v/>
      </c>
      <c r="M469" s="100" t="str">
        <f t="shared" si="6405"/>
        <v/>
      </c>
      <c r="N469" s="100" t="str">
        <f t="shared" si="6431"/>
        <v/>
      </c>
      <c r="O469" s="100" t="str">
        <f t="shared" si="6406"/>
        <v/>
      </c>
      <c r="P469" s="100" t="str">
        <f t="shared" si="6432"/>
        <v/>
      </c>
      <c r="Q469" s="100" t="str">
        <f t="shared" si="6407"/>
        <v/>
      </c>
      <c r="R469" s="100" t="str">
        <f t="shared" si="6433"/>
        <v/>
      </c>
      <c r="S469" s="100" t="str">
        <f t="shared" si="6408"/>
        <v/>
      </c>
      <c r="T469" s="100" t="str">
        <f t="shared" si="6434"/>
        <v/>
      </c>
      <c r="U469" s="100" t="str">
        <f t="shared" si="6409"/>
        <v/>
      </c>
      <c r="V469" s="100" t="str">
        <f t="shared" si="6435"/>
        <v/>
      </c>
      <c r="W469" s="100" t="str">
        <f t="shared" si="6410"/>
        <v/>
      </c>
      <c r="X469" s="100" t="str">
        <f t="shared" si="6436"/>
        <v/>
      </c>
      <c r="Y469" s="100" t="str">
        <f t="shared" si="6411"/>
        <v/>
      </c>
      <c r="Z469" s="100" t="str">
        <f t="shared" si="6437"/>
        <v/>
      </c>
      <c r="AA469" s="100" t="str">
        <f t="shared" si="6412"/>
        <v/>
      </c>
      <c r="AB469" s="100" t="str">
        <f t="shared" si="6438"/>
        <v/>
      </c>
      <c r="AC469" s="100" t="str">
        <f t="shared" si="6413"/>
        <v/>
      </c>
      <c r="AD469" s="100" t="str">
        <f t="shared" si="6439"/>
        <v/>
      </c>
      <c r="AE469" s="100" t="str">
        <f t="shared" si="6414"/>
        <v/>
      </c>
      <c r="AF469" s="100" t="str">
        <f t="shared" si="6440"/>
        <v/>
      </c>
      <c r="AG469" s="100" t="str">
        <f t="shared" si="6415"/>
        <v/>
      </c>
      <c r="AH469" s="100" t="str">
        <f t="shared" si="6441"/>
        <v/>
      </c>
      <c r="AI469" s="100" t="str">
        <f t="shared" si="6416"/>
        <v/>
      </c>
      <c r="AJ469" s="100" t="str">
        <f t="shared" si="6442"/>
        <v/>
      </c>
      <c r="AK469" s="100" t="str">
        <f t="shared" si="6417"/>
        <v/>
      </c>
      <c r="AL469" s="100" t="str">
        <f t="shared" si="6443"/>
        <v/>
      </c>
      <c r="AM469" s="100" t="str">
        <f t="shared" si="6418"/>
        <v/>
      </c>
      <c r="AN469" s="100" t="str">
        <f t="shared" si="6444"/>
        <v/>
      </c>
      <c r="AO469" s="100" t="str">
        <f t="shared" si="6419"/>
        <v/>
      </c>
      <c r="AP469" s="100" t="str">
        <f t="shared" si="6445"/>
        <v/>
      </c>
      <c r="AQ469" s="100" t="str">
        <f t="shared" si="6420"/>
        <v/>
      </c>
      <c r="AR469" s="100" t="str">
        <f t="shared" si="6446"/>
        <v/>
      </c>
      <c r="AS469" s="100" t="str">
        <f t="shared" si="6421"/>
        <v/>
      </c>
      <c r="AT469" s="100" t="str">
        <f t="shared" si="6447"/>
        <v/>
      </c>
      <c r="AU469" s="100" t="str">
        <f t="shared" si="6422"/>
        <v/>
      </c>
      <c r="AV469" s="100" t="str">
        <f t="shared" si="6448"/>
        <v/>
      </c>
      <c r="AW469" s="100" t="str">
        <f t="shared" si="6423"/>
        <v/>
      </c>
      <c r="AX469" s="100" t="str">
        <f t="shared" si="6449"/>
        <v/>
      </c>
      <c r="AY469" s="100" t="str">
        <f t="shared" si="6424"/>
        <v/>
      </c>
      <c r="AZ469" s="100" t="str">
        <f t="shared" si="6450"/>
        <v/>
      </c>
      <c r="BA469" s="100" t="str">
        <f t="shared" si="6425"/>
        <v/>
      </c>
      <c r="BB469" s="100" t="str">
        <f t="shared" si="6451"/>
        <v/>
      </c>
      <c r="BC469" s="100" t="str">
        <f>IFERROR(INDEX('INPUT INF'!$F$3:$F$601,MATCH($B469,'INPUT INF'!$A$3:$A$601,FALSE)),"")</f>
        <v/>
      </c>
      <c r="BD469" s="100" t="str">
        <f t="shared" si="6392"/>
        <v/>
      </c>
      <c r="BE469" s="100" t="str">
        <f t="shared" si="6452"/>
        <v/>
      </c>
      <c r="BF469" s="100" t="str">
        <f t="shared" si="6453"/>
        <v/>
      </c>
      <c r="BG469" s="115" t="str">
        <f t="shared" si="6454"/>
        <v/>
      </c>
      <c r="BH469" s="176" t="str">
        <f>IF(AND('INPUT INF'!$O$1="X",BG469="PASS"),BF469,IF($BG469="","0",IF('INPUT INF'!$N$67="YES",$BF469,"")))</f>
        <v>0</v>
      </c>
      <c r="BI469" s="115" t="str">
        <f>IF($BG469="","0",IF('INPUT INF'!$N$68="YES",$BF469,""))</f>
        <v>0</v>
      </c>
      <c r="BJ469" s="115" t="str">
        <f>IF($BG469="","0",IF('INPUT INF'!$N$69="YES",$BF469,""))</f>
        <v>0</v>
      </c>
      <c r="BL469" s="118" t="str">
        <f t="shared" si="6363"/>
        <v/>
      </c>
      <c r="BM469" s="118" t="str">
        <f t="shared" si="6364"/>
        <v/>
      </c>
      <c r="BN469" s="118" t="str">
        <f t="shared" si="6365"/>
        <v/>
      </c>
      <c r="BR469" s="118" t="str">
        <f t="shared" si="6369"/>
        <v/>
      </c>
      <c r="BS469" s="118" t="str">
        <f t="shared" si="6370"/>
        <v/>
      </c>
      <c r="BT469" s="118" t="str">
        <f t="shared" si="6371"/>
        <v/>
      </c>
      <c r="BX469" s="118" t="str">
        <f t="shared" si="6375"/>
        <v/>
      </c>
      <c r="BY469" s="118" t="str">
        <f t="shared" si="6376"/>
        <v/>
      </c>
      <c r="BZ469" s="118" t="str">
        <f t="shared" si="6377"/>
        <v/>
      </c>
      <c r="CD469" s="116" t="str">
        <f t="shared" si="6455"/>
        <v/>
      </c>
      <c r="CE469" s="116" t="str">
        <f t="shared" si="6456"/>
        <v/>
      </c>
      <c r="CF469" s="116" t="str">
        <f t="shared" si="6457"/>
        <v/>
      </c>
      <c r="CJ469" s="116" t="str">
        <f t="shared" si="6458"/>
        <v/>
      </c>
      <c r="CK469" s="116" t="str">
        <f t="shared" si="6459"/>
        <v/>
      </c>
      <c r="CL469" s="116" t="str">
        <f t="shared" si="6460"/>
        <v/>
      </c>
      <c r="CP469" s="116" t="str">
        <f t="shared" si="6461"/>
        <v/>
      </c>
      <c r="CQ469" s="116" t="str">
        <f t="shared" si="6462"/>
        <v/>
      </c>
      <c r="CR469" s="116" t="str">
        <f t="shared" si="6463"/>
        <v/>
      </c>
      <c r="DH469" s="115" t="str">
        <f t="shared" si="6381"/>
        <v/>
      </c>
      <c r="DI469" s="115" t="str">
        <f t="shared" si="6382"/>
        <v/>
      </c>
      <c r="DJ469" s="115" t="str">
        <f t="shared" si="6337"/>
        <v/>
      </c>
      <c r="DK469" s="115" t="str">
        <f t="shared" si="6338"/>
        <v/>
      </c>
      <c r="DL469" s="115" t="str">
        <f t="shared" si="6339"/>
        <v/>
      </c>
      <c r="DM469" s="115" t="str">
        <f t="shared" si="6340"/>
        <v/>
      </c>
      <c r="DN469" s="115" t="str">
        <f t="shared" si="6341"/>
        <v/>
      </c>
      <c r="DO469" s="115" t="str">
        <f t="shared" si="6342"/>
        <v/>
      </c>
      <c r="DP469" s="115" t="str">
        <f t="shared" si="6343"/>
        <v/>
      </c>
      <c r="DQ469" s="115" t="str">
        <f t="shared" si="6344"/>
        <v/>
      </c>
      <c r="DR469" s="115" t="str">
        <f t="shared" si="6345"/>
        <v/>
      </c>
      <c r="DS469" s="115" t="str">
        <f t="shared" si="6346"/>
        <v/>
      </c>
      <c r="DT469" s="115" t="str">
        <f t="shared" si="6347"/>
        <v/>
      </c>
      <c r="DU469" s="115" t="str">
        <f t="shared" si="6348"/>
        <v/>
      </c>
      <c r="DV469" s="115" t="str">
        <f t="shared" si="6349"/>
        <v/>
      </c>
      <c r="DW469" s="115" t="str">
        <f t="shared" si="6350"/>
        <v/>
      </c>
      <c r="DX469" s="115" t="str">
        <f t="shared" si="6351"/>
        <v/>
      </c>
      <c r="DY469" s="115" t="str">
        <f t="shared" si="6352"/>
        <v/>
      </c>
      <c r="DZ469" s="115" t="str">
        <f t="shared" si="6353"/>
        <v/>
      </c>
      <c r="EA469" s="115" t="str">
        <f t="shared" si="6354"/>
        <v/>
      </c>
      <c r="EB469" s="115" t="str">
        <f t="shared" si="6355"/>
        <v/>
      </c>
      <c r="EC469" s="115" t="str">
        <f t="shared" si="6356"/>
        <v/>
      </c>
      <c r="ED469" s="115" t="str">
        <f t="shared" si="6357"/>
        <v/>
      </c>
      <c r="EE469" s="115" t="str">
        <f t="shared" si="6358"/>
        <v/>
      </c>
      <c r="EF469" s="115" t="str">
        <f t="shared" si="6359"/>
        <v/>
      </c>
      <c r="EG469" s="115" t="str">
        <f t="shared" si="6464"/>
        <v/>
      </c>
      <c r="EH469" s="115" t="str">
        <f t="shared" si="6465"/>
        <v/>
      </c>
      <c r="EI469" s="115" t="str">
        <f t="shared" si="6466"/>
        <v/>
      </c>
      <c r="EJ469" s="115" t="str">
        <f t="shared" si="6467"/>
        <v/>
      </c>
      <c r="EK469" s="115" t="str">
        <f t="shared" si="6468"/>
        <v/>
      </c>
      <c r="EL469" s="115" t="str">
        <f t="shared" si="6469"/>
        <v/>
      </c>
      <c r="EM469" s="115" t="str">
        <f t="shared" si="6470"/>
        <v/>
      </c>
      <c r="EN469" s="115" t="str">
        <f t="shared" si="6471"/>
        <v/>
      </c>
      <c r="EO469" s="115" t="str">
        <f t="shared" si="6472"/>
        <v/>
      </c>
      <c r="EP469" s="115" t="str">
        <f t="shared" si="6473"/>
        <v/>
      </c>
      <c r="EQ469" s="115" t="str">
        <f t="shared" si="6474"/>
        <v/>
      </c>
      <c r="ER469" s="115" t="str">
        <f t="shared" si="6475"/>
        <v/>
      </c>
      <c r="ES469" s="115" t="str">
        <f t="shared" si="6476"/>
        <v/>
      </c>
      <c r="ET469" s="115" t="str">
        <f t="shared" si="6477"/>
        <v/>
      </c>
      <c r="EU469" s="115" t="str">
        <f t="shared" si="6478"/>
        <v/>
      </c>
      <c r="EV469" s="115" t="str">
        <f t="shared" si="6479"/>
        <v/>
      </c>
      <c r="EW469" s="115" t="str">
        <f t="shared" si="6480"/>
        <v/>
      </c>
      <c r="EX469" s="115" t="str">
        <f t="shared" si="6481"/>
        <v/>
      </c>
      <c r="EY469" s="115" t="str">
        <f t="shared" si="6482"/>
        <v/>
      </c>
      <c r="EZ469" s="115" t="str">
        <f t="shared" si="6483"/>
        <v/>
      </c>
      <c r="FA469" s="115" t="str">
        <f t="shared" si="6484"/>
        <v/>
      </c>
      <c r="FB469" s="115" t="str">
        <f t="shared" si="6485"/>
        <v/>
      </c>
      <c r="FC469" s="115" t="str">
        <f t="shared" si="6486"/>
        <v/>
      </c>
      <c r="FD469" s="115" t="str">
        <f t="shared" si="6487"/>
        <v/>
      </c>
      <c r="FE469" s="115" t="str">
        <f t="shared" si="6488"/>
        <v/>
      </c>
      <c r="FF469" s="115">
        <f t="shared" si="6491"/>
        <v>65</v>
      </c>
      <c r="FG469" s="115" t="str">
        <f>IFERROR(SMALL($DK$423:$DK$842,$A$9),"")</f>
        <v/>
      </c>
      <c r="FH469" s="115" t="str">
        <f t="shared" si="6492"/>
        <v/>
      </c>
      <c r="FI469" s="115" t="str">
        <f t="shared" si="6383"/>
        <v/>
      </c>
      <c r="FJ469" s="115" t="str">
        <f t="shared" si="6384"/>
        <v/>
      </c>
      <c r="FK469" s="120" t="str">
        <f t="shared" si="6385"/>
        <v/>
      </c>
      <c r="FL469" s="121" t="str">
        <f t="shared" si="6360"/>
        <v/>
      </c>
      <c r="FM469" s="122" t="str">
        <f t="shared" si="6386"/>
        <v/>
      </c>
      <c r="FN469" s="121" t="str">
        <f t="shared" si="6387"/>
        <v/>
      </c>
      <c r="FO469" s="122" t="str">
        <f t="shared" si="6388"/>
        <v/>
      </c>
      <c r="FP469" s="122" t="str">
        <f t="shared" si="6389"/>
        <v/>
      </c>
    </row>
    <row r="470" spans="1:172" ht="15" customHeight="1" x14ac:dyDescent="0.25">
      <c r="A470" s="115">
        <v>468</v>
      </c>
      <c r="B470" s="176" t="str">
        <f t="shared" si="6361"/>
        <v/>
      </c>
      <c r="C470" s="115" t="s">
        <v>71</v>
      </c>
      <c r="D470" s="100" t="str">
        <f t="shared" si="6362"/>
        <v>A</v>
      </c>
      <c r="E470" s="100" t="str">
        <f t="shared" si="6426"/>
        <v/>
      </c>
      <c r="F470" s="100" t="str">
        <f t="shared" si="6427"/>
        <v/>
      </c>
      <c r="G470" s="100" t="str">
        <f t="shared" si="6402"/>
        <v/>
      </c>
      <c r="H470" s="100" t="str">
        <f t="shared" si="6428"/>
        <v/>
      </c>
      <c r="I470" s="100" t="str">
        <f t="shared" si="6403"/>
        <v/>
      </c>
      <c r="J470" s="100" t="str">
        <f t="shared" si="6429"/>
        <v/>
      </c>
      <c r="K470" s="100" t="str">
        <f t="shared" si="6404"/>
        <v/>
      </c>
      <c r="L470" s="100" t="str">
        <f t="shared" si="6430"/>
        <v/>
      </c>
      <c r="M470" s="100" t="str">
        <f t="shared" si="6405"/>
        <v/>
      </c>
      <c r="N470" s="100" t="str">
        <f t="shared" si="6431"/>
        <v/>
      </c>
      <c r="O470" s="100" t="str">
        <f t="shared" si="6406"/>
        <v/>
      </c>
      <c r="P470" s="100" t="str">
        <f t="shared" si="6432"/>
        <v/>
      </c>
      <c r="Q470" s="100" t="str">
        <f t="shared" si="6407"/>
        <v/>
      </c>
      <c r="R470" s="100" t="str">
        <f t="shared" si="6433"/>
        <v/>
      </c>
      <c r="S470" s="100" t="str">
        <f t="shared" si="6408"/>
        <v/>
      </c>
      <c r="T470" s="100" t="str">
        <f t="shared" si="6434"/>
        <v/>
      </c>
      <c r="U470" s="100" t="str">
        <f t="shared" si="6409"/>
        <v/>
      </c>
      <c r="V470" s="100" t="str">
        <f t="shared" si="6435"/>
        <v/>
      </c>
      <c r="W470" s="100" t="str">
        <f t="shared" si="6410"/>
        <v/>
      </c>
      <c r="X470" s="100" t="str">
        <f t="shared" si="6436"/>
        <v/>
      </c>
      <c r="Y470" s="100" t="str">
        <f t="shared" si="6411"/>
        <v/>
      </c>
      <c r="Z470" s="100" t="str">
        <f t="shared" si="6437"/>
        <v/>
      </c>
      <c r="AA470" s="100" t="str">
        <f t="shared" si="6412"/>
        <v/>
      </c>
      <c r="AB470" s="100" t="str">
        <f t="shared" si="6438"/>
        <v/>
      </c>
      <c r="AC470" s="100" t="str">
        <f t="shared" si="6413"/>
        <v/>
      </c>
      <c r="AD470" s="100" t="str">
        <f t="shared" si="6439"/>
        <v/>
      </c>
      <c r="AE470" s="100" t="str">
        <f t="shared" si="6414"/>
        <v/>
      </c>
      <c r="AF470" s="100" t="str">
        <f t="shared" si="6440"/>
        <v/>
      </c>
      <c r="AG470" s="100" t="str">
        <f t="shared" si="6415"/>
        <v/>
      </c>
      <c r="AH470" s="100" t="str">
        <f t="shared" si="6441"/>
        <v/>
      </c>
      <c r="AI470" s="100" t="str">
        <f t="shared" si="6416"/>
        <v/>
      </c>
      <c r="AJ470" s="100" t="str">
        <f t="shared" si="6442"/>
        <v/>
      </c>
      <c r="AK470" s="100" t="str">
        <f t="shared" si="6417"/>
        <v/>
      </c>
      <c r="AL470" s="100" t="str">
        <f t="shared" si="6443"/>
        <v/>
      </c>
      <c r="AM470" s="100" t="str">
        <f t="shared" si="6418"/>
        <v/>
      </c>
      <c r="AN470" s="100" t="str">
        <f t="shared" si="6444"/>
        <v/>
      </c>
      <c r="AO470" s="100" t="str">
        <f t="shared" si="6419"/>
        <v/>
      </c>
      <c r="AP470" s="100" t="str">
        <f t="shared" si="6445"/>
        <v/>
      </c>
      <c r="AQ470" s="100" t="str">
        <f t="shared" si="6420"/>
        <v/>
      </c>
      <c r="AR470" s="100" t="str">
        <f t="shared" si="6446"/>
        <v/>
      </c>
      <c r="AS470" s="100" t="str">
        <f t="shared" si="6421"/>
        <v/>
      </c>
      <c r="AT470" s="100" t="str">
        <f t="shared" si="6447"/>
        <v/>
      </c>
      <c r="AU470" s="100" t="str">
        <f t="shared" si="6422"/>
        <v/>
      </c>
      <c r="AV470" s="100" t="str">
        <f t="shared" si="6448"/>
        <v/>
      </c>
      <c r="AW470" s="100" t="str">
        <f t="shared" si="6423"/>
        <v/>
      </c>
      <c r="AX470" s="100" t="str">
        <f t="shared" si="6449"/>
        <v/>
      </c>
      <c r="AY470" s="100" t="str">
        <f t="shared" si="6424"/>
        <v/>
      </c>
      <c r="AZ470" s="100" t="str">
        <f t="shared" si="6450"/>
        <v/>
      </c>
      <c r="BA470" s="100" t="str">
        <f t="shared" si="6425"/>
        <v/>
      </c>
      <c r="BB470" s="100" t="str">
        <f t="shared" si="6451"/>
        <v/>
      </c>
      <c r="BC470" s="100" t="str">
        <f>IFERROR(INDEX('INPUT INF'!$F$3:$F$601,MATCH($B470,'INPUT INF'!$A$3:$A$601,FALSE)),"")</f>
        <v/>
      </c>
      <c r="BD470" s="100" t="str">
        <f t="shared" si="6392"/>
        <v/>
      </c>
      <c r="BE470" s="100" t="str">
        <f t="shared" si="6452"/>
        <v/>
      </c>
      <c r="BF470" s="100" t="str">
        <f t="shared" si="6453"/>
        <v/>
      </c>
      <c r="BG470" s="115" t="str">
        <f t="shared" si="6454"/>
        <v/>
      </c>
      <c r="BH470" s="176" t="str">
        <f>IF(AND('INPUT INF'!$O$1="X",BG470="PASS"),BF470,IF($BG470="","0",IF('INPUT INF'!$N$67="YES",$BF470,"")))</f>
        <v>0</v>
      </c>
      <c r="BI470" s="115" t="str">
        <f>IF($BG470="","0",IF('INPUT INF'!$N$68="YES",$BF470,""))</f>
        <v>0</v>
      </c>
      <c r="BJ470" s="115" t="str">
        <f>IF($BG470="","0",IF('INPUT INF'!$N$69="YES",$BF470,""))</f>
        <v>0</v>
      </c>
      <c r="BL470" s="118" t="str">
        <f t="shared" si="6363"/>
        <v/>
      </c>
      <c r="BM470" s="118" t="str">
        <f t="shared" si="6364"/>
        <v/>
      </c>
      <c r="BN470" s="118" t="str">
        <f t="shared" si="6365"/>
        <v/>
      </c>
      <c r="BR470" s="118" t="str">
        <f t="shared" si="6369"/>
        <v/>
      </c>
      <c r="BS470" s="118" t="str">
        <f t="shared" si="6370"/>
        <v/>
      </c>
      <c r="BT470" s="118" t="str">
        <f t="shared" si="6371"/>
        <v/>
      </c>
      <c r="BX470" s="118" t="str">
        <f t="shared" si="6375"/>
        <v/>
      </c>
      <c r="BY470" s="118" t="str">
        <f t="shared" si="6376"/>
        <v/>
      </c>
      <c r="BZ470" s="118" t="str">
        <f t="shared" si="6377"/>
        <v/>
      </c>
      <c r="CD470" s="116" t="str">
        <f t="shared" si="6455"/>
        <v/>
      </c>
      <c r="CE470" s="116" t="str">
        <f t="shared" si="6456"/>
        <v/>
      </c>
      <c r="CF470" s="116" t="str">
        <f t="shared" si="6457"/>
        <v/>
      </c>
      <c r="CJ470" s="116" t="str">
        <f t="shared" si="6458"/>
        <v/>
      </c>
      <c r="CK470" s="116" t="str">
        <f t="shared" si="6459"/>
        <v/>
      </c>
      <c r="CL470" s="116" t="str">
        <f t="shared" si="6460"/>
        <v/>
      </c>
      <c r="CP470" s="116" t="str">
        <f t="shared" si="6461"/>
        <v/>
      </c>
      <c r="CQ470" s="116" t="str">
        <f t="shared" si="6462"/>
        <v/>
      </c>
      <c r="CR470" s="116" t="str">
        <f t="shared" si="6463"/>
        <v/>
      </c>
      <c r="DH470" s="115" t="str">
        <f t="shared" si="6381"/>
        <v/>
      </c>
      <c r="DI470" s="115" t="str">
        <f t="shared" si="6382"/>
        <v/>
      </c>
      <c r="DJ470" s="115" t="str">
        <f t="shared" si="6337"/>
        <v/>
      </c>
      <c r="DK470" s="115" t="str">
        <f t="shared" si="6338"/>
        <v/>
      </c>
      <c r="DL470" s="115" t="str">
        <f t="shared" si="6339"/>
        <v/>
      </c>
      <c r="DM470" s="115" t="str">
        <f t="shared" si="6340"/>
        <v/>
      </c>
      <c r="DN470" s="115" t="str">
        <f t="shared" si="6341"/>
        <v/>
      </c>
      <c r="DO470" s="115" t="str">
        <f t="shared" si="6342"/>
        <v/>
      </c>
      <c r="DP470" s="115" t="str">
        <f t="shared" si="6343"/>
        <v/>
      </c>
      <c r="DQ470" s="115" t="str">
        <f t="shared" si="6344"/>
        <v/>
      </c>
      <c r="DR470" s="115" t="str">
        <f t="shared" si="6345"/>
        <v/>
      </c>
      <c r="DS470" s="115" t="str">
        <f t="shared" si="6346"/>
        <v/>
      </c>
      <c r="DT470" s="115" t="str">
        <f t="shared" si="6347"/>
        <v/>
      </c>
      <c r="DU470" s="115" t="str">
        <f t="shared" si="6348"/>
        <v/>
      </c>
      <c r="DV470" s="115" t="str">
        <f t="shared" si="6349"/>
        <v/>
      </c>
      <c r="DW470" s="115" t="str">
        <f t="shared" si="6350"/>
        <v/>
      </c>
      <c r="DX470" s="115" t="str">
        <f t="shared" si="6351"/>
        <v/>
      </c>
      <c r="DY470" s="115" t="str">
        <f t="shared" si="6352"/>
        <v/>
      </c>
      <c r="DZ470" s="115" t="str">
        <f t="shared" si="6353"/>
        <v/>
      </c>
      <c r="EA470" s="115" t="str">
        <f t="shared" si="6354"/>
        <v/>
      </c>
      <c r="EB470" s="115" t="str">
        <f t="shared" si="6355"/>
        <v/>
      </c>
      <c r="EC470" s="115" t="str">
        <f t="shared" si="6356"/>
        <v/>
      </c>
      <c r="ED470" s="115" t="str">
        <f t="shared" si="6357"/>
        <v/>
      </c>
      <c r="EE470" s="115" t="str">
        <f t="shared" si="6358"/>
        <v/>
      </c>
      <c r="EF470" s="115" t="str">
        <f t="shared" si="6359"/>
        <v/>
      </c>
      <c r="EG470" s="115" t="str">
        <f t="shared" si="6464"/>
        <v/>
      </c>
      <c r="EH470" s="115" t="str">
        <f t="shared" si="6465"/>
        <v/>
      </c>
      <c r="EI470" s="115" t="str">
        <f t="shared" si="6466"/>
        <v/>
      </c>
      <c r="EJ470" s="115" t="str">
        <f t="shared" si="6467"/>
        <v/>
      </c>
      <c r="EK470" s="115" t="str">
        <f t="shared" si="6468"/>
        <v/>
      </c>
      <c r="EL470" s="115" t="str">
        <f t="shared" si="6469"/>
        <v/>
      </c>
      <c r="EM470" s="115" t="str">
        <f t="shared" si="6470"/>
        <v/>
      </c>
      <c r="EN470" s="115" t="str">
        <f t="shared" si="6471"/>
        <v/>
      </c>
      <c r="EO470" s="115" t="str">
        <f t="shared" si="6472"/>
        <v/>
      </c>
      <c r="EP470" s="115" t="str">
        <f t="shared" si="6473"/>
        <v/>
      </c>
      <c r="EQ470" s="115" t="str">
        <f t="shared" si="6474"/>
        <v/>
      </c>
      <c r="ER470" s="115" t="str">
        <f t="shared" si="6475"/>
        <v/>
      </c>
      <c r="ES470" s="115" t="str">
        <f t="shared" si="6476"/>
        <v/>
      </c>
      <c r="ET470" s="115" t="str">
        <f t="shared" si="6477"/>
        <v/>
      </c>
      <c r="EU470" s="115" t="str">
        <f t="shared" si="6478"/>
        <v/>
      </c>
      <c r="EV470" s="115" t="str">
        <f t="shared" si="6479"/>
        <v/>
      </c>
      <c r="EW470" s="115" t="str">
        <f t="shared" si="6480"/>
        <v/>
      </c>
      <c r="EX470" s="115" t="str">
        <f t="shared" si="6481"/>
        <v/>
      </c>
      <c r="EY470" s="115" t="str">
        <f t="shared" si="6482"/>
        <v/>
      </c>
      <c r="EZ470" s="115" t="str">
        <f t="shared" si="6483"/>
        <v/>
      </c>
      <c r="FA470" s="115" t="str">
        <f t="shared" si="6484"/>
        <v/>
      </c>
      <c r="FB470" s="115" t="str">
        <f t="shared" si="6485"/>
        <v/>
      </c>
      <c r="FC470" s="115" t="str">
        <f t="shared" si="6486"/>
        <v/>
      </c>
      <c r="FD470" s="115" t="str">
        <f t="shared" si="6487"/>
        <v/>
      </c>
      <c r="FE470" s="115" t="str">
        <f t="shared" si="6488"/>
        <v/>
      </c>
      <c r="FF470" s="115">
        <f t="shared" si="6491"/>
        <v>65</v>
      </c>
      <c r="FG470" s="115" t="str">
        <f>IFERROR(SMALL($DK$423:$DK$842,$A$10),"")</f>
        <v/>
      </c>
      <c r="FH470" s="115" t="str">
        <f t="shared" si="6492"/>
        <v/>
      </c>
      <c r="FI470" s="115" t="str">
        <f t="shared" si="6383"/>
        <v/>
      </c>
      <c r="FJ470" s="115" t="str">
        <f t="shared" si="6384"/>
        <v/>
      </c>
      <c r="FK470" s="120" t="str">
        <f t="shared" si="6385"/>
        <v/>
      </c>
      <c r="FL470" s="121" t="str">
        <f t="shared" si="6360"/>
        <v/>
      </c>
      <c r="FM470" s="122" t="str">
        <f t="shared" si="6386"/>
        <v/>
      </c>
      <c r="FN470" s="121" t="str">
        <f t="shared" si="6387"/>
        <v/>
      </c>
      <c r="FO470" s="122" t="str">
        <f t="shared" si="6388"/>
        <v/>
      </c>
      <c r="FP470" s="122" t="str">
        <f t="shared" si="6389"/>
        <v/>
      </c>
    </row>
    <row r="471" spans="1:172" ht="15" customHeight="1" x14ac:dyDescent="0.25">
      <c r="A471" s="115">
        <v>469</v>
      </c>
      <c r="B471" s="176" t="str">
        <f t="shared" si="6361"/>
        <v/>
      </c>
      <c r="C471" s="115" t="s">
        <v>71</v>
      </c>
      <c r="D471" s="100" t="str">
        <f t="shared" si="6362"/>
        <v>A</v>
      </c>
      <c r="E471" s="100" t="str">
        <f t="shared" si="6426"/>
        <v/>
      </c>
      <c r="F471" s="100" t="str">
        <f t="shared" si="6427"/>
        <v/>
      </c>
      <c r="G471" s="100" t="str">
        <f t="shared" si="6402"/>
        <v/>
      </c>
      <c r="H471" s="100" t="str">
        <f t="shared" si="6428"/>
        <v/>
      </c>
      <c r="I471" s="100" t="str">
        <f t="shared" si="6403"/>
        <v/>
      </c>
      <c r="J471" s="100" t="str">
        <f t="shared" si="6429"/>
        <v/>
      </c>
      <c r="K471" s="100" t="str">
        <f t="shared" si="6404"/>
        <v/>
      </c>
      <c r="L471" s="100" t="str">
        <f t="shared" si="6430"/>
        <v/>
      </c>
      <c r="M471" s="100" t="str">
        <f t="shared" si="6405"/>
        <v/>
      </c>
      <c r="N471" s="100" t="str">
        <f t="shared" si="6431"/>
        <v/>
      </c>
      <c r="O471" s="100" t="str">
        <f t="shared" si="6406"/>
        <v/>
      </c>
      <c r="P471" s="100" t="str">
        <f t="shared" si="6432"/>
        <v/>
      </c>
      <c r="Q471" s="100" t="str">
        <f t="shared" si="6407"/>
        <v/>
      </c>
      <c r="R471" s="100" t="str">
        <f t="shared" si="6433"/>
        <v/>
      </c>
      <c r="S471" s="100" t="str">
        <f t="shared" si="6408"/>
        <v/>
      </c>
      <c r="T471" s="100" t="str">
        <f t="shared" si="6434"/>
        <v/>
      </c>
      <c r="U471" s="100" t="str">
        <f t="shared" si="6409"/>
        <v/>
      </c>
      <c r="V471" s="100" t="str">
        <f t="shared" si="6435"/>
        <v/>
      </c>
      <c r="W471" s="100" t="str">
        <f t="shared" si="6410"/>
        <v/>
      </c>
      <c r="X471" s="100" t="str">
        <f t="shared" si="6436"/>
        <v/>
      </c>
      <c r="Y471" s="100" t="str">
        <f t="shared" si="6411"/>
        <v/>
      </c>
      <c r="Z471" s="100" t="str">
        <f t="shared" si="6437"/>
        <v/>
      </c>
      <c r="AA471" s="100" t="str">
        <f t="shared" si="6412"/>
        <v/>
      </c>
      <c r="AB471" s="100" t="str">
        <f t="shared" si="6438"/>
        <v/>
      </c>
      <c r="AC471" s="100" t="str">
        <f t="shared" si="6413"/>
        <v/>
      </c>
      <c r="AD471" s="100" t="str">
        <f t="shared" si="6439"/>
        <v/>
      </c>
      <c r="AE471" s="100" t="str">
        <f t="shared" si="6414"/>
        <v/>
      </c>
      <c r="AF471" s="100" t="str">
        <f t="shared" si="6440"/>
        <v/>
      </c>
      <c r="AG471" s="100" t="str">
        <f t="shared" si="6415"/>
        <v/>
      </c>
      <c r="AH471" s="100" t="str">
        <f t="shared" si="6441"/>
        <v/>
      </c>
      <c r="AI471" s="100" t="str">
        <f t="shared" si="6416"/>
        <v/>
      </c>
      <c r="AJ471" s="100" t="str">
        <f t="shared" si="6442"/>
        <v/>
      </c>
      <c r="AK471" s="100" t="str">
        <f t="shared" si="6417"/>
        <v/>
      </c>
      <c r="AL471" s="100" t="str">
        <f t="shared" si="6443"/>
        <v/>
      </c>
      <c r="AM471" s="100" t="str">
        <f t="shared" si="6418"/>
        <v/>
      </c>
      <c r="AN471" s="100" t="str">
        <f t="shared" si="6444"/>
        <v/>
      </c>
      <c r="AO471" s="100" t="str">
        <f t="shared" si="6419"/>
        <v/>
      </c>
      <c r="AP471" s="100" t="str">
        <f t="shared" si="6445"/>
        <v/>
      </c>
      <c r="AQ471" s="100" t="str">
        <f t="shared" si="6420"/>
        <v/>
      </c>
      <c r="AR471" s="100" t="str">
        <f t="shared" si="6446"/>
        <v/>
      </c>
      <c r="AS471" s="100" t="str">
        <f t="shared" si="6421"/>
        <v/>
      </c>
      <c r="AT471" s="100" t="str">
        <f t="shared" si="6447"/>
        <v/>
      </c>
      <c r="AU471" s="100" t="str">
        <f t="shared" si="6422"/>
        <v/>
      </c>
      <c r="AV471" s="100" t="str">
        <f t="shared" si="6448"/>
        <v/>
      </c>
      <c r="AW471" s="100" t="str">
        <f t="shared" si="6423"/>
        <v/>
      </c>
      <c r="AX471" s="100" t="str">
        <f t="shared" si="6449"/>
        <v/>
      </c>
      <c r="AY471" s="100" t="str">
        <f t="shared" si="6424"/>
        <v/>
      </c>
      <c r="AZ471" s="100" t="str">
        <f t="shared" si="6450"/>
        <v/>
      </c>
      <c r="BA471" s="100" t="str">
        <f t="shared" si="6425"/>
        <v/>
      </c>
      <c r="BB471" s="100" t="str">
        <f t="shared" si="6451"/>
        <v/>
      </c>
      <c r="BC471" s="100" t="str">
        <f>IFERROR(INDEX('INPUT INF'!$F$3:$F$601,MATCH($B471,'INPUT INF'!$A$3:$A$601,FALSE)),"")</f>
        <v/>
      </c>
      <c r="BD471" s="100" t="str">
        <f t="shared" si="6392"/>
        <v/>
      </c>
      <c r="BE471" s="100" t="str">
        <f t="shared" si="6452"/>
        <v/>
      </c>
      <c r="BF471" s="100" t="str">
        <f t="shared" si="6453"/>
        <v/>
      </c>
      <c r="BG471" s="115" t="str">
        <f t="shared" si="6454"/>
        <v/>
      </c>
      <c r="BH471" s="176" t="str">
        <f>IF(AND('INPUT INF'!$O$1="X",BG471="PASS"),BF471,IF($BG471="","0",IF('INPUT INF'!$N$67="YES",$BF471,"")))</f>
        <v>0</v>
      </c>
      <c r="BI471" s="115" t="str">
        <f>IF($BG471="","0",IF('INPUT INF'!$N$68="YES",$BF471,""))</f>
        <v>0</v>
      </c>
      <c r="BJ471" s="115" t="str">
        <f>IF($BG471="","0",IF('INPUT INF'!$N$69="YES",$BF471,""))</f>
        <v>0</v>
      </c>
      <c r="BL471" s="118" t="str">
        <f t="shared" si="6363"/>
        <v/>
      </c>
      <c r="BM471" s="118" t="str">
        <f t="shared" si="6364"/>
        <v/>
      </c>
      <c r="BN471" s="118" t="str">
        <f t="shared" si="6365"/>
        <v/>
      </c>
      <c r="BR471" s="118" t="str">
        <f t="shared" si="6369"/>
        <v/>
      </c>
      <c r="BS471" s="118" t="str">
        <f t="shared" si="6370"/>
        <v/>
      </c>
      <c r="BT471" s="118" t="str">
        <f t="shared" si="6371"/>
        <v/>
      </c>
      <c r="BX471" s="118" t="str">
        <f t="shared" si="6375"/>
        <v/>
      </c>
      <c r="BY471" s="118" t="str">
        <f t="shared" si="6376"/>
        <v/>
      </c>
      <c r="BZ471" s="118" t="str">
        <f t="shared" si="6377"/>
        <v/>
      </c>
      <c r="CD471" s="116" t="str">
        <f t="shared" si="6455"/>
        <v/>
      </c>
      <c r="CE471" s="116" t="str">
        <f t="shared" si="6456"/>
        <v/>
      </c>
      <c r="CF471" s="116" t="str">
        <f t="shared" si="6457"/>
        <v/>
      </c>
      <c r="CJ471" s="116" t="str">
        <f t="shared" si="6458"/>
        <v/>
      </c>
      <c r="CK471" s="116" t="str">
        <f t="shared" si="6459"/>
        <v/>
      </c>
      <c r="CL471" s="116" t="str">
        <f t="shared" si="6460"/>
        <v/>
      </c>
      <c r="CP471" s="116" t="str">
        <f t="shared" si="6461"/>
        <v/>
      </c>
      <c r="CQ471" s="116" t="str">
        <f t="shared" si="6462"/>
        <v/>
      </c>
      <c r="CR471" s="116" t="str">
        <f t="shared" si="6463"/>
        <v/>
      </c>
      <c r="DH471" s="115" t="str">
        <f t="shared" si="6381"/>
        <v/>
      </c>
      <c r="DI471" s="115" t="str">
        <f t="shared" si="6382"/>
        <v/>
      </c>
      <c r="DJ471" s="115" t="str">
        <f t="shared" si="6337"/>
        <v/>
      </c>
      <c r="DK471" s="115" t="str">
        <f t="shared" si="6338"/>
        <v/>
      </c>
      <c r="DL471" s="115" t="str">
        <f t="shared" si="6339"/>
        <v/>
      </c>
      <c r="DM471" s="115" t="str">
        <f t="shared" si="6340"/>
        <v/>
      </c>
      <c r="DN471" s="115" t="str">
        <f t="shared" si="6341"/>
        <v/>
      </c>
      <c r="DO471" s="115" t="str">
        <f t="shared" si="6342"/>
        <v/>
      </c>
      <c r="DP471" s="115" t="str">
        <f t="shared" si="6343"/>
        <v/>
      </c>
      <c r="DQ471" s="115" t="str">
        <f t="shared" si="6344"/>
        <v/>
      </c>
      <c r="DR471" s="115" t="str">
        <f t="shared" si="6345"/>
        <v/>
      </c>
      <c r="DS471" s="115" t="str">
        <f t="shared" si="6346"/>
        <v/>
      </c>
      <c r="DT471" s="115" t="str">
        <f t="shared" si="6347"/>
        <v/>
      </c>
      <c r="DU471" s="115" t="str">
        <f t="shared" si="6348"/>
        <v/>
      </c>
      <c r="DV471" s="115" t="str">
        <f t="shared" si="6349"/>
        <v/>
      </c>
      <c r="DW471" s="115" t="str">
        <f t="shared" si="6350"/>
        <v/>
      </c>
      <c r="DX471" s="115" t="str">
        <f t="shared" si="6351"/>
        <v/>
      </c>
      <c r="DY471" s="115" t="str">
        <f t="shared" si="6352"/>
        <v/>
      </c>
      <c r="DZ471" s="115" t="str">
        <f t="shared" si="6353"/>
        <v/>
      </c>
      <c r="EA471" s="115" t="str">
        <f t="shared" si="6354"/>
        <v/>
      </c>
      <c r="EB471" s="115" t="str">
        <f t="shared" si="6355"/>
        <v/>
      </c>
      <c r="EC471" s="115" t="str">
        <f t="shared" si="6356"/>
        <v/>
      </c>
      <c r="ED471" s="115" t="str">
        <f t="shared" si="6357"/>
        <v/>
      </c>
      <c r="EE471" s="115" t="str">
        <f t="shared" si="6358"/>
        <v/>
      </c>
      <c r="EF471" s="115" t="str">
        <f t="shared" si="6359"/>
        <v/>
      </c>
      <c r="EG471" s="115" t="str">
        <f t="shared" si="6464"/>
        <v/>
      </c>
      <c r="EH471" s="115" t="str">
        <f t="shared" si="6465"/>
        <v/>
      </c>
      <c r="EI471" s="115" t="str">
        <f t="shared" si="6466"/>
        <v/>
      </c>
      <c r="EJ471" s="115" t="str">
        <f t="shared" si="6467"/>
        <v/>
      </c>
      <c r="EK471" s="115" t="str">
        <f t="shared" si="6468"/>
        <v/>
      </c>
      <c r="EL471" s="115" t="str">
        <f t="shared" si="6469"/>
        <v/>
      </c>
      <c r="EM471" s="115" t="str">
        <f t="shared" si="6470"/>
        <v/>
      </c>
      <c r="EN471" s="115" t="str">
        <f t="shared" si="6471"/>
        <v/>
      </c>
      <c r="EO471" s="115" t="str">
        <f t="shared" si="6472"/>
        <v/>
      </c>
      <c r="EP471" s="115" t="str">
        <f t="shared" si="6473"/>
        <v/>
      </c>
      <c r="EQ471" s="115" t="str">
        <f t="shared" si="6474"/>
        <v/>
      </c>
      <c r="ER471" s="115" t="str">
        <f t="shared" si="6475"/>
        <v/>
      </c>
      <c r="ES471" s="115" t="str">
        <f t="shared" si="6476"/>
        <v/>
      </c>
      <c r="ET471" s="115" t="str">
        <f t="shared" si="6477"/>
        <v/>
      </c>
      <c r="EU471" s="115" t="str">
        <f t="shared" si="6478"/>
        <v/>
      </c>
      <c r="EV471" s="115" t="str">
        <f t="shared" si="6479"/>
        <v/>
      </c>
      <c r="EW471" s="115" t="str">
        <f t="shared" si="6480"/>
        <v/>
      </c>
      <c r="EX471" s="115" t="str">
        <f t="shared" si="6481"/>
        <v/>
      </c>
      <c r="EY471" s="115" t="str">
        <f t="shared" si="6482"/>
        <v/>
      </c>
      <c r="EZ471" s="115" t="str">
        <f t="shared" si="6483"/>
        <v/>
      </c>
      <c r="FA471" s="115" t="str">
        <f t="shared" si="6484"/>
        <v/>
      </c>
      <c r="FB471" s="115" t="str">
        <f t="shared" si="6485"/>
        <v/>
      </c>
      <c r="FC471" s="115" t="str">
        <f t="shared" si="6486"/>
        <v/>
      </c>
      <c r="FD471" s="115" t="str">
        <f t="shared" si="6487"/>
        <v/>
      </c>
      <c r="FE471" s="115" t="str">
        <f t="shared" si="6488"/>
        <v/>
      </c>
      <c r="FF471" s="115">
        <f t="shared" si="6491"/>
        <v>65</v>
      </c>
      <c r="FG471" s="115" t="str">
        <f>IFERROR(SMALL($DK$423:$DK$842,$A$11),"")</f>
        <v/>
      </c>
      <c r="FH471" s="115" t="str">
        <f t="shared" si="6492"/>
        <v/>
      </c>
      <c r="FI471" s="115" t="str">
        <f t="shared" si="6383"/>
        <v/>
      </c>
      <c r="FJ471" s="115" t="str">
        <f t="shared" si="6384"/>
        <v/>
      </c>
      <c r="FK471" s="120" t="str">
        <f t="shared" si="6385"/>
        <v/>
      </c>
      <c r="FL471" s="121" t="str">
        <f t="shared" si="6360"/>
        <v/>
      </c>
      <c r="FM471" s="122" t="str">
        <f t="shared" si="6386"/>
        <v/>
      </c>
      <c r="FN471" s="121" t="str">
        <f t="shared" si="6387"/>
        <v/>
      </c>
      <c r="FO471" s="122" t="str">
        <f t="shared" si="6388"/>
        <v/>
      </c>
      <c r="FP471" s="122" t="str">
        <f t="shared" si="6389"/>
        <v/>
      </c>
    </row>
    <row r="472" spans="1:172" ht="15" customHeight="1" x14ac:dyDescent="0.25">
      <c r="A472" s="115">
        <v>470</v>
      </c>
      <c r="B472" s="176" t="str">
        <f t="shared" si="6361"/>
        <v/>
      </c>
      <c r="C472" s="115" t="s">
        <v>71</v>
      </c>
      <c r="D472" s="100" t="str">
        <f t="shared" si="6362"/>
        <v>A</v>
      </c>
      <c r="E472" s="100" t="str">
        <f t="shared" si="6426"/>
        <v/>
      </c>
      <c r="F472" s="100" t="str">
        <f t="shared" si="6427"/>
        <v/>
      </c>
      <c r="G472" s="100" t="str">
        <f t="shared" si="6402"/>
        <v/>
      </c>
      <c r="H472" s="100" t="str">
        <f t="shared" si="6428"/>
        <v/>
      </c>
      <c r="I472" s="100" t="str">
        <f t="shared" si="6403"/>
        <v/>
      </c>
      <c r="J472" s="100" t="str">
        <f t="shared" si="6429"/>
        <v/>
      </c>
      <c r="K472" s="100" t="str">
        <f t="shared" si="6404"/>
        <v/>
      </c>
      <c r="L472" s="100" t="str">
        <f t="shared" si="6430"/>
        <v/>
      </c>
      <c r="M472" s="100" t="str">
        <f t="shared" si="6405"/>
        <v/>
      </c>
      <c r="N472" s="100" t="str">
        <f t="shared" si="6431"/>
        <v/>
      </c>
      <c r="O472" s="100" t="str">
        <f t="shared" si="6406"/>
        <v/>
      </c>
      <c r="P472" s="100" t="str">
        <f t="shared" si="6432"/>
        <v/>
      </c>
      <c r="Q472" s="100" t="str">
        <f t="shared" si="6407"/>
        <v/>
      </c>
      <c r="R472" s="100" t="str">
        <f t="shared" si="6433"/>
        <v/>
      </c>
      <c r="S472" s="100" t="str">
        <f t="shared" si="6408"/>
        <v/>
      </c>
      <c r="T472" s="100" t="str">
        <f t="shared" si="6434"/>
        <v/>
      </c>
      <c r="U472" s="100" t="str">
        <f t="shared" si="6409"/>
        <v/>
      </c>
      <c r="V472" s="100" t="str">
        <f t="shared" si="6435"/>
        <v/>
      </c>
      <c r="W472" s="100" t="str">
        <f t="shared" si="6410"/>
        <v/>
      </c>
      <c r="X472" s="100" t="str">
        <f t="shared" si="6436"/>
        <v/>
      </c>
      <c r="Y472" s="100" t="str">
        <f t="shared" si="6411"/>
        <v/>
      </c>
      <c r="Z472" s="100" t="str">
        <f t="shared" si="6437"/>
        <v/>
      </c>
      <c r="AA472" s="100" t="str">
        <f t="shared" si="6412"/>
        <v/>
      </c>
      <c r="AB472" s="100" t="str">
        <f t="shared" si="6438"/>
        <v/>
      </c>
      <c r="AC472" s="100" t="str">
        <f t="shared" si="6413"/>
        <v/>
      </c>
      <c r="AD472" s="100" t="str">
        <f t="shared" si="6439"/>
        <v/>
      </c>
      <c r="AE472" s="100" t="str">
        <f t="shared" si="6414"/>
        <v/>
      </c>
      <c r="AF472" s="100" t="str">
        <f t="shared" si="6440"/>
        <v/>
      </c>
      <c r="AG472" s="100" t="str">
        <f t="shared" si="6415"/>
        <v/>
      </c>
      <c r="AH472" s="100" t="str">
        <f t="shared" si="6441"/>
        <v/>
      </c>
      <c r="AI472" s="100" t="str">
        <f t="shared" si="6416"/>
        <v/>
      </c>
      <c r="AJ472" s="100" t="str">
        <f t="shared" si="6442"/>
        <v/>
      </c>
      <c r="AK472" s="100" t="str">
        <f t="shared" si="6417"/>
        <v/>
      </c>
      <c r="AL472" s="100" t="str">
        <f t="shared" si="6443"/>
        <v/>
      </c>
      <c r="AM472" s="100" t="str">
        <f t="shared" si="6418"/>
        <v/>
      </c>
      <c r="AN472" s="100" t="str">
        <f t="shared" si="6444"/>
        <v/>
      </c>
      <c r="AO472" s="100" t="str">
        <f t="shared" si="6419"/>
        <v/>
      </c>
      <c r="AP472" s="100" t="str">
        <f t="shared" si="6445"/>
        <v/>
      </c>
      <c r="AQ472" s="100" t="str">
        <f t="shared" si="6420"/>
        <v/>
      </c>
      <c r="AR472" s="100" t="str">
        <f t="shared" si="6446"/>
        <v/>
      </c>
      <c r="AS472" s="100" t="str">
        <f t="shared" si="6421"/>
        <v/>
      </c>
      <c r="AT472" s="100" t="str">
        <f t="shared" si="6447"/>
        <v/>
      </c>
      <c r="AU472" s="100" t="str">
        <f t="shared" si="6422"/>
        <v/>
      </c>
      <c r="AV472" s="100" t="str">
        <f t="shared" si="6448"/>
        <v/>
      </c>
      <c r="AW472" s="100" t="str">
        <f t="shared" si="6423"/>
        <v/>
      </c>
      <c r="AX472" s="100" t="str">
        <f t="shared" si="6449"/>
        <v/>
      </c>
      <c r="AY472" s="100" t="str">
        <f t="shared" si="6424"/>
        <v/>
      </c>
      <c r="AZ472" s="100" t="str">
        <f t="shared" si="6450"/>
        <v/>
      </c>
      <c r="BA472" s="100" t="str">
        <f t="shared" si="6425"/>
        <v/>
      </c>
      <c r="BB472" s="100" t="str">
        <f t="shared" si="6451"/>
        <v/>
      </c>
      <c r="BC472" s="100" t="str">
        <f>IFERROR(INDEX('INPUT INF'!$F$3:$F$601,MATCH($B472,'INPUT INF'!$A$3:$A$601,FALSE)),"")</f>
        <v/>
      </c>
      <c r="BD472" s="100" t="str">
        <f t="shared" si="6392"/>
        <v/>
      </c>
      <c r="BE472" s="100" t="str">
        <f t="shared" si="6452"/>
        <v/>
      </c>
      <c r="BF472" s="100" t="str">
        <f t="shared" si="6453"/>
        <v/>
      </c>
      <c r="BG472" s="115" t="str">
        <f t="shared" si="6454"/>
        <v/>
      </c>
      <c r="BH472" s="176" t="str">
        <f>IF(AND('INPUT INF'!$O$1="X",BG472="PASS"),BF472,IF($BG472="","0",IF('INPUT INF'!$N$67="YES",$BF472,"")))</f>
        <v>0</v>
      </c>
      <c r="BI472" s="115" t="str">
        <f>IF($BG472="","0",IF('INPUT INF'!$N$68="YES",$BF472,""))</f>
        <v>0</v>
      </c>
      <c r="BJ472" s="115" t="str">
        <f>IF($BG472="","0",IF('INPUT INF'!$N$69="YES",$BF472,""))</f>
        <v>0</v>
      </c>
      <c r="BL472" s="118" t="str">
        <f t="shared" si="6363"/>
        <v/>
      </c>
      <c r="BM472" s="118" t="str">
        <f t="shared" si="6364"/>
        <v/>
      </c>
      <c r="BN472" s="118" t="str">
        <f t="shared" si="6365"/>
        <v/>
      </c>
      <c r="BR472" s="118" t="str">
        <f t="shared" si="6369"/>
        <v/>
      </c>
      <c r="BS472" s="118" t="str">
        <f t="shared" si="6370"/>
        <v/>
      </c>
      <c r="BT472" s="118" t="str">
        <f t="shared" si="6371"/>
        <v/>
      </c>
      <c r="BX472" s="118" t="str">
        <f t="shared" si="6375"/>
        <v/>
      </c>
      <c r="BY472" s="118" t="str">
        <f t="shared" si="6376"/>
        <v/>
      </c>
      <c r="BZ472" s="118" t="str">
        <f t="shared" si="6377"/>
        <v/>
      </c>
      <c r="CD472" s="116" t="str">
        <f t="shared" si="6455"/>
        <v/>
      </c>
      <c r="CE472" s="116" t="str">
        <f t="shared" si="6456"/>
        <v/>
      </c>
      <c r="CF472" s="116" t="str">
        <f t="shared" si="6457"/>
        <v/>
      </c>
      <c r="CJ472" s="116" t="str">
        <f t="shared" si="6458"/>
        <v/>
      </c>
      <c r="CK472" s="116" t="str">
        <f t="shared" si="6459"/>
        <v/>
      </c>
      <c r="CL472" s="116" t="str">
        <f t="shared" si="6460"/>
        <v/>
      </c>
      <c r="CP472" s="116" t="str">
        <f t="shared" si="6461"/>
        <v/>
      </c>
      <c r="CQ472" s="116" t="str">
        <f t="shared" si="6462"/>
        <v/>
      </c>
      <c r="CR472" s="116" t="str">
        <f t="shared" si="6463"/>
        <v/>
      </c>
      <c r="DH472" s="115" t="str">
        <f t="shared" si="6381"/>
        <v/>
      </c>
      <c r="DI472" s="115" t="str">
        <f t="shared" si="6382"/>
        <v/>
      </c>
      <c r="DJ472" s="115" t="str">
        <f t="shared" si="6337"/>
        <v/>
      </c>
      <c r="DK472" s="115" t="str">
        <f t="shared" si="6338"/>
        <v/>
      </c>
      <c r="DL472" s="115" t="str">
        <f t="shared" si="6339"/>
        <v/>
      </c>
      <c r="DM472" s="115" t="str">
        <f t="shared" si="6340"/>
        <v/>
      </c>
      <c r="DN472" s="115" t="str">
        <f t="shared" si="6341"/>
        <v/>
      </c>
      <c r="DO472" s="115" t="str">
        <f t="shared" si="6342"/>
        <v/>
      </c>
      <c r="DP472" s="115" t="str">
        <f t="shared" si="6343"/>
        <v/>
      </c>
      <c r="DQ472" s="115" t="str">
        <f t="shared" si="6344"/>
        <v/>
      </c>
      <c r="DR472" s="115" t="str">
        <f t="shared" si="6345"/>
        <v/>
      </c>
      <c r="DS472" s="115" t="str">
        <f t="shared" si="6346"/>
        <v/>
      </c>
      <c r="DT472" s="115" t="str">
        <f t="shared" si="6347"/>
        <v/>
      </c>
      <c r="DU472" s="115" t="str">
        <f t="shared" si="6348"/>
        <v/>
      </c>
      <c r="DV472" s="115" t="str">
        <f t="shared" si="6349"/>
        <v/>
      </c>
      <c r="DW472" s="115" t="str">
        <f t="shared" si="6350"/>
        <v/>
      </c>
      <c r="DX472" s="115" t="str">
        <f t="shared" si="6351"/>
        <v/>
      </c>
      <c r="DY472" s="115" t="str">
        <f t="shared" si="6352"/>
        <v/>
      </c>
      <c r="DZ472" s="115" t="str">
        <f t="shared" si="6353"/>
        <v/>
      </c>
      <c r="EA472" s="115" t="str">
        <f t="shared" si="6354"/>
        <v/>
      </c>
      <c r="EB472" s="115" t="str">
        <f t="shared" si="6355"/>
        <v/>
      </c>
      <c r="EC472" s="115" t="str">
        <f t="shared" si="6356"/>
        <v/>
      </c>
      <c r="ED472" s="115" t="str">
        <f t="shared" si="6357"/>
        <v/>
      </c>
      <c r="EE472" s="115" t="str">
        <f t="shared" si="6358"/>
        <v/>
      </c>
      <c r="EF472" s="115" t="str">
        <f t="shared" si="6359"/>
        <v/>
      </c>
      <c r="EG472" s="115" t="str">
        <f t="shared" si="6464"/>
        <v/>
      </c>
      <c r="EH472" s="115" t="str">
        <f t="shared" si="6465"/>
        <v/>
      </c>
      <c r="EI472" s="115" t="str">
        <f t="shared" si="6466"/>
        <v/>
      </c>
      <c r="EJ472" s="115" t="str">
        <f t="shared" si="6467"/>
        <v/>
      </c>
      <c r="EK472" s="115" t="str">
        <f t="shared" si="6468"/>
        <v/>
      </c>
      <c r="EL472" s="115" t="str">
        <f t="shared" si="6469"/>
        <v/>
      </c>
      <c r="EM472" s="115" t="str">
        <f t="shared" si="6470"/>
        <v/>
      </c>
      <c r="EN472" s="115" t="str">
        <f t="shared" si="6471"/>
        <v/>
      </c>
      <c r="EO472" s="115" t="str">
        <f t="shared" si="6472"/>
        <v/>
      </c>
      <c r="EP472" s="115" t="str">
        <f t="shared" si="6473"/>
        <v/>
      </c>
      <c r="EQ472" s="115" t="str">
        <f t="shared" si="6474"/>
        <v/>
      </c>
      <c r="ER472" s="115" t="str">
        <f t="shared" si="6475"/>
        <v/>
      </c>
      <c r="ES472" s="115" t="str">
        <f t="shared" si="6476"/>
        <v/>
      </c>
      <c r="ET472" s="115" t="str">
        <f t="shared" si="6477"/>
        <v/>
      </c>
      <c r="EU472" s="115" t="str">
        <f t="shared" si="6478"/>
        <v/>
      </c>
      <c r="EV472" s="115" t="str">
        <f t="shared" si="6479"/>
        <v/>
      </c>
      <c r="EW472" s="115" t="str">
        <f t="shared" si="6480"/>
        <v/>
      </c>
      <c r="EX472" s="115" t="str">
        <f t="shared" si="6481"/>
        <v/>
      </c>
      <c r="EY472" s="115" t="str">
        <f t="shared" si="6482"/>
        <v/>
      </c>
      <c r="EZ472" s="115" t="str">
        <f t="shared" si="6483"/>
        <v/>
      </c>
      <c r="FA472" s="115" t="str">
        <f t="shared" si="6484"/>
        <v/>
      </c>
      <c r="FB472" s="115" t="str">
        <f t="shared" si="6485"/>
        <v/>
      </c>
      <c r="FC472" s="115" t="str">
        <f t="shared" si="6486"/>
        <v/>
      </c>
      <c r="FD472" s="115" t="str">
        <f t="shared" si="6487"/>
        <v/>
      </c>
      <c r="FE472" s="115" t="str">
        <f t="shared" si="6488"/>
        <v/>
      </c>
      <c r="FF472" s="115">
        <f t="shared" si="6491"/>
        <v>65</v>
      </c>
      <c r="FG472" s="115" t="str">
        <f>IFERROR(SMALL($DK$423:$DK$842,$A$12),"")</f>
        <v/>
      </c>
      <c r="FH472" s="115" t="str">
        <f t="shared" si="6492"/>
        <v/>
      </c>
      <c r="FI472" s="115" t="str">
        <f t="shared" si="6383"/>
        <v/>
      </c>
      <c r="FJ472" s="115" t="str">
        <f t="shared" si="6384"/>
        <v/>
      </c>
      <c r="FK472" s="120" t="str">
        <f t="shared" si="6385"/>
        <v/>
      </c>
      <c r="FL472" s="121" t="str">
        <f t="shared" si="6360"/>
        <v/>
      </c>
      <c r="FM472" s="122" t="str">
        <f t="shared" si="6386"/>
        <v/>
      </c>
      <c r="FN472" s="121" t="str">
        <f t="shared" si="6387"/>
        <v/>
      </c>
      <c r="FO472" s="122" t="str">
        <f t="shared" si="6388"/>
        <v/>
      </c>
      <c r="FP472" s="122" t="str">
        <f t="shared" si="6389"/>
        <v/>
      </c>
    </row>
    <row r="473" spans="1:172" ht="15" customHeight="1" x14ac:dyDescent="0.25">
      <c r="A473" s="115">
        <v>471</v>
      </c>
      <c r="B473" s="176" t="str">
        <f t="shared" si="6361"/>
        <v/>
      </c>
      <c r="C473" s="115" t="s">
        <v>71</v>
      </c>
      <c r="D473" s="100" t="str">
        <f t="shared" si="6362"/>
        <v>A</v>
      </c>
      <c r="E473" s="100" t="str">
        <f t="shared" si="6426"/>
        <v/>
      </c>
      <c r="F473" s="100" t="str">
        <f t="shared" si="6427"/>
        <v/>
      </c>
      <c r="G473" s="100" t="str">
        <f t="shared" si="6402"/>
        <v/>
      </c>
      <c r="H473" s="100" t="str">
        <f t="shared" si="6428"/>
        <v/>
      </c>
      <c r="I473" s="100" t="str">
        <f t="shared" si="6403"/>
        <v/>
      </c>
      <c r="J473" s="100" t="str">
        <f t="shared" si="6429"/>
        <v/>
      </c>
      <c r="K473" s="100" t="str">
        <f t="shared" si="6404"/>
        <v/>
      </c>
      <c r="L473" s="100" t="str">
        <f t="shared" si="6430"/>
        <v/>
      </c>
      <c r="M473" s="100" t="str">
        <f t="shared" si="6405"/>
        <v/>
      </c>
      <c r="N473" s="100" t="str">
        <f t="shared" si="6431"/>
        <v/>
      </c>
      <c r="O473" s="100" t="str">
        <f t="shared" si="6406"/>
        <v/>
      </c>
      <c r="P473" s="100" t="str">
        <f t="shared" si="6432"/>
        <v/>
      </c>
      <c r="Q473" s="100" t="str">
        <f t="shared" si="6407"/>
        <v/>
      </c>
      <c r="R473" s="100" t="str">
        <f t="shared" si="6433"/>
        <v/>
      </c>
      <c r="S473" s="100" t="str">
        <f t="shared" si="6408"/>
        <v/>
      </c>
      <c r="T473" s="100" t="str">
        <f t="shared" si="6434"/>
        <v/>
      </c>
      <c r="U473" s="100" t="str">
        <f t="shared" si="6409"/>
        <v/>
      </c>
      <c r="V473" s="100" t="str">
        <f t="shared" si="6435"/>
        <v/>
      </c>
      <c r="W473" s="100" t="str">
        <f t="shared" si="6410"/>
        <v/>
      </c>
      <c r="X473" s="100" t="str">
        <f t="shared" si="6436"/>
        <v/>
      </c>
      <c r="Y473" s="100" t="str">
        <f t="shared" si="6411"/>
        <v/>
      </c>
      <c r="Z473" s="100" t="str">
        <f t="shared" si="6437"/>
        <v/>
      </c>
      <c r="AA473" s="100" t="str">
        <f t="shared" si="6412"/>
        <v/>
      </c>
      <c r="AB473" s="100" t="str">
        <f t="shared" si="6438"/>
        <v/>
      </c>
      <c r="AC473" s="100" t="str">
        <f t="shared" si="6413"/>
        <v/>
      </c>
      <c r="AD473" s="100" t="str">
        <f t="shared" si="6439"/>
        <v/>
      </c>
      <c r="AE473" s="100" t="str">
        <f t="shared" si="6414"/>
        <v/>
      </c>
      <c r="AF473" s="100" t="str">
        <f t="shared" si="6440"/>
        <v/>
      </c>
      <c r="AG473" s="100" t="str">
        <f t="shared" si="6415"/>
        <v/>
      </c>
      <c r="AH473" s="100" t="str">
        <f t="shared" si="6441"/>
        <v/>
      </c>
      <c r="AI473" s="100" t="str">
        <f t="shared" si="6416"/>
        <v/>
      </c>
      <c r="AJ473" s="100" t="str">
        <f t="shared" si="6442"/>
        <v/>
      </c>
      <c r="AK473" s="100" t="str">
        <f t="shared" si="6417"/>
        <v/>
      </c>
      <c r="AL473" s="100" t="str">
        <f t="shared" si="6443"/>
        <v/>
      </c>
      <c r="AM473" s="100" t="str">
        <f t="shared" si="6418"/>
        <v/>
      </c>
      <c r="AN473" s="100" t="str">
        <f t="shared" si="6444"/>
        <v/>
      </c>
      <c r="AO473" s="100" t="str">
        <f t="shared" si="6419"/>
        <v/>
      </c>
      <c r="AP473" s="100" t="str">
        <f t="shared" si="6445"/>
        <v/>
      </c>
      <c r="AQ473" s="100" t="str">
        <f t="shared" si="6420"/>
        <v/>
      </c>
      <c r="AR473" s="100" t="str">
        <f t="shared" si="6446"/>
        <v/>
      </c>
      <c r="AS473" s="100" t="str">
        <f t="shared" si="6421"/>
        <v/>
      </c>
      <c r="AT473" s="100" t="str">
        <f t="shared" si="6447"/>
        <v/>
      </c>
      <c r="AU473" s="100" t="str">
        <f t="shared" si="6422"/>
        <v/>
      </c>
      <c r="AV473" s="100" t="str">
        <f t="shared" si="6448"/>
        <v/>
      </c>
      <c r="AW473" s="100" t="str">
        <f t="shared" si="6423"/>
        <v/>
      </c>
      <c r="AX473" s="100" t="str">
        <f t="shared" si="6449"/>
        <v/>
      </c>
      <c r="AY473" s="100" t="str">
        <f t="shared" si="6424"/>
        <v/>
      </c>
      <c r="AZ473" s="100" t="str">
        <f t="shared" si="6450"/>
        <v/>
      </c>
      <c r="BA473" s="100" t="str">
        <f t="shared" si="6425"/>
        <v/>
      </c>
      <c r="BB473" s="100" t="str">
        <f t="shared" si="6451"/>
        <v/>
      </c>
      <c r="BC473" s="100" t="str">
        <f>IFERROR(INDEX('INPUT INF'!$F$3:$F$601,MATCH($B473,'INPUT INF'!$A$3:$A$601,FALSE)),"")</f>
        <v/>
      </c>
      <c r="BD473" s="100" t="str">
        <f t="shared" si="6392"/>
        <v/>
      </c>
      <c r="BE473" s="100" t="str">
        <f t="shared" si="6452"/>
        <v/>
      </c>
      <c r="BF473" s="100" t="str">
        <f t="shared" si="6453"/>
        <v/>
      </c>
      <c r="BG473" s="115" t="str">
        <f t="shared" si="6454"/>
        <v/>
      </c>
      <c r="BH473" s="176" t="str">
        <f>IF(AND('INPUT INF'!$O$1="X",BG473="PASS"),BF473,IF($BG473="","0",IF('INPUT INF'!$N$67="YES",$BF473,"")))</f>
        <v>0</v>
      </c>
      <c r="BI473" s="115" t="str">
        <f>IF($BG473="","0",IF('INPUT INF'!$N$68="YES",$BF473,""))</f>
        <v>0</v>
      </c>
      <c r="BJ473" s="115" t="str">
        <f>IF($BG473="","0",IF('INPUT INF'!$N$69="YES",$BF473,""))</f>
        <v>0</v>
      </c>
      <c r="BL473" s="118" t="str">
        <f t="shared" si="6363"/>
        <v/>
      </c>
      <c r="BM473" s="118" t="str">
        <f t="shared" si="6364"/>
        <v/>
      </c>
      <c r="BN473" s="118" t="str">
        <f t="shared" si="6365"/>
        <v/>
      </c>
      <c r="BR473" s="118" t="str">
        <f t="shared" si="6369"/>
        <v/>
      </c>
      <c r="BS473" s="118" t="str">
        <f t="shared" si="6370"/>
        <v/>
      </c>
      <c r="BT473" s="118" t="str">
        <f t="shared" si="6371"/>
        <v/>
      </c>
      <c r="BX473" s="118" t="str">
        <f t="shared" si="6375"/>
        <v/>
      </c>
      <c r="BY473" s="118" t="str">
        <f t="shared" si="6376"/>
        <v/>
      </c>
      <c r="BZ473" s="118" t="str">
        <f t="shared" si="6377"/>
        <v/>
      </c>
      <c r="CD473" s="116" t="str">
        <f t="shared" si="6455"/>
        <v/>
      </c>
      <c r="CE473" s="116" t="str">
        <f t="shared" si="6456"/>
        <v/>
      </c>
      <c r="CF473" s="116" t="str">
        <f t="shared" si="6457"/>
        <v/>
      </c>
      <c r="CJ473" s="116" t="str">
        <f t="shared" si="6458"/>
        <v/>
      </c>
      <c r="CK473" s="116" t="str">
        <f t="shared" si="6459"/>
        <v/>
      </c>
      <c r="CL473" s="116" t="str">
        <f t="shared" si="6460"/>
        <v/>
      </c>
      <c r="CP473" s="116" t="str">
        <f t="shared" si="6461"/>
        <v/>
      </c>
      <c r="CQ473" s="116" t="str">
        <f t="shared" si="6462"/>
        <v/>
      </c>
      <c r="CR473" s="116" t="str">
        <f t="shared" si="6463"/>
        <v/>
      </c>
      <c r="DH473" s="115" t="str">
        <f t="shared" si="6381"/>
        <v/>
      </c>
      <c r="DI473" s="115" t="str">
        <f t="shared" si="6382"/>
        <v/>
      </c>
      <c r="DJ473" s="115" t="str">
        <f t="shared" si="6337"/>
        <v/>
      </c>
      <c r="DK473" s="115" t="str">
        <f t="shared" si="6338"/>
        <v/>
      </c>
      <c r="DL473" s="115" t="str">
        <f t="shared" si="6339"/>
        <v/>
      </c>
      <c r="DM473" s="115" t="str">
        <f t="shared" si="6340"/>
        <v/>
      </c>
      <c r="DN473" s="115" t="str">
        <f t="shared" si="6341"/>
        <v/>
      </c>
      <c r="DO473" s="115" t="str">
        <f t="shared" si="6342"/>
        <v/>
      </c>
      <c r="DP473" s="115" t="str">
        <f t="shared" si="6343"/>
        <v/>
      </c>
      <c r="DQ473" s="115" t="str">
        <f t="shared" si="6344"/>
        <v/>
      </c>
      <c r="DR473" s="115" t="str">
        <f t="shared" si="6345"/>
        <v/>
      </c>
      <c r="DS473" s="115" t="str">
        <f t="shared" si="6346"/>
        <v/>
      </c>
      <c r="DT473" s="115" t="str">
        <f t="shared" si="6347"/>
        <v/>
      </c>
      <c r="DU473" s="115" t="str">
        <f t="shared" si="6348"/>
        <v/>
      </c>
      <c r="DV473" s="115" t="str">
        <f t="shared" si="6349"/>
        <v/>
      </c>
      <c r="DW473" s="115" t="str">
        <f t="shared" si="6350"/>
        <v/>
      </c>
      <c r="DX473" s="115" t="str">
        <f t="shared" si="6351"/>
        <v/>
      </c>
      <c r="DY473" s="115" t="str">
        <f t="shared" si="6352"/>
        <v/>
      </c>
      <c r="DZ473" s="115" t="str">
        <f t="shared" si="6353"/>
        <v/>
      </c>
      <c r="EA473" s="115" t="str">
        <f t="shared" si="6354"/>
        <v/>
      </c>
      <c r="EB473" s="115" t="str">
        <f t="shared" si="6355"/>
        <v/>
      </c>
      <c r="EC473" s="115" t="str">
        <f t="shared" si="6356"/>
        <v/>
      </c>
      <c r="ED473" s="115" t="str">
        <f t="shared" si="6357"/>
        <v/>
      </c>
      <c r="EE473" s="115" t="str">
        <f t="shared" si="6358"/>
        <v/>
      </c>
      <c r="EF473" s="115" t="str">
        <f t="shared" si="6359"/>
        <v/>
      </c>
      <c r="EG473" s="115" t="str">
        <f t="shared" si="6464"/>
        <v/>
      </c>
      <c r="EH473" s="115" t="str">
        <f t="shared" si="6465"/>
        <v/>
      </c>
      <c r="EI473" s="115" t="str">
        <f t="shared" si="6466"/>
        <v/>
      </c>
      <c r="EJ473" s="115" t="str">
        <f t="shared" si="6467"/>
        <v/>
      </c>
      <c r="EK473" s="115" t="str">
        <f t="shared" si="6468"/>
        <v/>
      </c>
      <c r="EL473" s="115" t="str">
        <f t="shared" si="6469"/>
        <v/>
      </c>
      <c r="EM473" s="115" t="str">
        <f t="shared" si="6470"/>
        <v/>
      </c>
      <c r="EN473" s="115" t="str">
        <f t="shared" si="6471"/>
        <v/>
      </c>
      <c r="EO473" s="115" t="str">
        <f t="shared" si="6472"/>
        <v/>
      </c>
      <c r="EP473" s="115" t="str">
        <f t="shared" si="6473"/>
        <v/>
      </c>
      <c r="EQ473" s="115" t="str">
        <f t="shared" si="6474"/>
        <v/>
      </c>
      <c r="ER473" s="115" t="str">
        <f t="shared" si="6475"/>
        <v/>
      </c>
      <c r="ES473" s="115" t="str">
        <f t="shared" si="6476"/>
        <v/>
      </c>
      <c r="ET473" s="115" t="str">
        <f t="shared" si="6477"/>
        <v/>
      </c>
      <c r="EU473" s="115" t="str">
        <f t="shared" si="6478"/>
        <v/>
      </c>
      <c r="EV473" s="115" t="str">
        <f t="shared" si="6479"/>
        <v/>
      </c>
      <c r="EW473" s="115" t="str">
        <f t="shared" si="6480"/>
        <v/>
      </c>
      <c r="EX473" s="115" t="str">
        <f t="shared" si="6481"/>
        <v/>
      </c>
      <c r="EY473" s="115" t="str">
        <f t="shared" si="6482"/>
        <v/>
      </c>
      <c r="EZ473" s="115" t="str">
        <f t="shared" si="6483"/>
        <v/>
      </c>
      <c r="FA473" s="115" t="str">
        <f t="shared" si="6484"/>
        <v/>
      </c>
      <c r="FB473" s="115" t="str">
        <f t="shared" si="6485"/>
        <v/>
      </c>
      <c r="FC473" s="115" t="str">
        <f t="shared" si="6486"/>
        <v/>
      </c>
      <c r="FD473" s="115" t="str">
        <f t="shared" si="6487"/>
        <v/>
      </c>
      <c r="FE473" s="115" t="str">
        <f t="shared" si="6488"/>
        <v/>
      </c>
      <c r="FF473" s="115">
        <f>FU7</f>
        <v>55</v>
      </c>
      <c r="FG473" s="115" t="str">
        <f>IFERROR(SMALL($DL$423:$DL$842,$A$3),"")</f>
        <v/>
      </c>
      <c r="FH473" s="115" t="str">
        <f>IFERROR(LARGE($M$423:$M$842,$A$3),"")</f>
        <v/>
      </c>
      <c r="FI473" s="115" t="str">
        <f t="shared" si="6383"/>
        <v/>
      </c>
      <c r="FJ473" s="115" t="str">
        <f t="shared" si="6384"/>
        <v/>
      </c>
      <c r="FK473" s="120" t="str">
        <f t="shared" si="6385"/>
        <v/>
      </c>
      <c r="FL473" s="121" t="str">
        <f t="shared" si="6360"/>
        <v/>
      </c>
      <c r="FM473" s="122" t="str">
        <f t="shared" si="6386"/>
        <v/>
      </c>
      <c r="FN473" s="121" t="str">
        <f t="shared" si="6387"/>
        <v/>
      </c>
      <c r="FO473" s="122" t="str">
        <f t="shared" si="6388"/>
        <v/>
      </c>
      <c r="FP473" s="122" t="str">
        <f t="shared" si="6389"/>
        <v/>
      </c>
    </row>
    <row r="474" spans="1:172" ht="15" customHeight="1" x14ac:dyDescent="0.25">
      <c r="A474" s="115">
        <v>472</v>
      </c>
      <c r="B474" s="176" t="str">
        <f t="shared" si="6361"/>
        <v/>
      </c>
      <c r="C474" s="115" t="s">
        <v>71</v>
      </c>
      <c r="D474" s="100" t="str">
        <f t="shared" si="6362"/>
        <v>A</v>
      </c>
      <c r="E474" s="100" t="str">
        <f t="shared" si="6426"/>
        <v/>
      </c>
      <c r="F474" s="100" t="str">
        <f t="shared" si="6427"/>
        <v/>
      </c>
      <c r="G474" s="100" t="str">
        <f t="shared" si="6402"/>
        <v/>
      </c>
      <c r="H474" s="100" t="str">
        <f t="shared" si="6428"/>
        <v/>
      </c>
      <c r="I474" s="100" t="str">
        <f t="shared" si="6403"/>
        <v/>
      </c>
      <c r="J474" s="100" t="str">
        <f t="shared" si="6429"/>
        <v/>
      </c>
      <c r="K474" s="100" t="str">
        <f t="shared" si="6404"/>
        <v/>
      </c>
      <c r="L474" s="100" t="str">
        <f t="shared" si="6430"/>
        <v/>
      </c>
      <c r="M474" s="100" t="str">
        <f t="shared" si="6405"/>
        <v/>
      </c>
      <c r="N474" s="100" t="str">
        <f t="shared" si="6431"/>
        <v/>
      </c>
      <c r="O474" s="100" t="str">
        <f t="shared" si="6406"/>
        <v/>
      </c>
      <c r="P474" s="100" t="str">
        <f t="shared" si="6432"/>
        <v/>
      </c>
      <c r="Q474" s="100" t="str">
        <f t="shared" si="6407"/>
        <v/>
      </c>
      <c r="R474" s="100" t="str">
        <f t="shared" si="6433"/>
        <v/>
      </c>
      <c r="S474" s="100" t="str">
        <f t="shared" si="6408"/>
        <v/>
      </c>
      <c r="T474" s="100" t="str">
        <f t="shared" si="6434"/>
        <v/>
      </c>
      <c r="U474" s="100" t="str">
        <f t="shared" si="6409"/>
        <v/>
      </c>
      <c r="V474" s="100" t="str">
        <f t="shared" si="6435"/>
        <v/>
      </c>
      <c r="W474" s="100" t="str">
        <f t="shared" si="6410"/>
        <v/>
      </c>
      <c r="X474" s="100" t="str">
        <f t="shared" si="6436"/>
        <v/>
      </c>
      <c r="Y474" s="100" t="str">
        <f t="shared" si="6411"/>
        <v/>
      </c>
      <c r="Z474" s="100" t="str">
        <f t="shared" si="6437"/>
        <v/>
      </c>
      <c r="AA474" s="100" t="str">
        <f t="shared" si="6412"/>
        <v/>
      </c>
      <c r="AB474" s="100" t="str">
        <f t="shared" si="6438"/>
        <v/>
      </c>
      <c r="AC474" s="100" t="str">
        <f t="shared" si="6413"/>
        <v/>
      </c>
      <c r="AD474" s="100" t="str">
        <f t="shared" si="6439"/>
        <v/>
      </c>
      <c r="AE474" s="100" t="str">
        <f t="shared" si="6414"/>
        <v/>
      </c>
      <c r="AF474" s="100" t="str">
        <f t="shared" si="6440"/>
        <v/>
      </c>
      <c r="AG474" s="100" t="str">
        <f t="shared" si="6415"/>
        <v/>
      </c>
      <c r="AH474" s="100" t="str">
        <f t="shared" si="6441"/>
        <v/>
      </c>
      <c r="AI474" s="100" t="str">
        <f t="shared" si="6416"/>
        <v/>
      </c>
      <c r="AJ474" s="100" t="str">
        <f t="shared" si="6442"/>
        <v/>
      </c>
      <c r="AK474" s="100" t="str">
        <f t="shared" si="6417"/>
        <v/>
      </c>
      <c r="AL474" s="100" t="str">
        <f t="shared" si="6443"/>
        <v/>
      </c>
      <c r="AM474" s="100" t="str">
        <f t="shared" si="6418"/>
        <v/>
      </c>
      <c r="AN474" s="100" t="str">
        <f t="shared" si="6444"/>
        <v/>
      </c>
      <c r="AO474" s="100" t="str">
        <f t="shared" si="6419"/>
        <v/>
      </c>
      <c r="AP474" s="100" t="str">
        <f t="shared" si="6445"/>
        <v/>
      </c>
      <c r="AQ474" s="100" t="str">
        <f t="shared" si="6420"/>
        <v/>
      </c>
      <c r="AR474" s="100" t="str">
        <f t="shared" si="6446"/>
        <v/>
      </c>
      <c r="AS474" s="100" t="str">
        <f t="shared" si="6421"/>
        <v/>
      </c>
      <c r="AT474" s="100" t="str">
        <f t="shared" si="6447"/>
        <v/>
      </c>
      <c r="AU474" s="100" t="str">
        <f t="shared" si="6422"/>
        <v/>
      </c>
      <c r="AV474" s="100" t="str">
        <f t="shared" si="6448"/>
        <v/>
      </c>
      <c r="AW474" s="100" t="str">
        <f t="shared" si="6423"/>
        <v/>
      </c>
      <c r="AX474" s="100" t="str">
        <f t="shared" si="6449"/>
        <v/>
      </c>
      <c r="AY474" s="100" t="str">
        <f t="shared" si="6424"/>
        <v/>
      </c>
      <c r="AZ474" s="100" t="str">
        <f t="shared" si="6450"/>
        <v/>
      </c>
      <c r="BA474" s="100" t="str">
        <f t="shared" si="6425"/>
        <v/>
      </c>
      <c r="BB474" s="100" t="str">
        <f t="shared" si="6451"/>
        <v/>
      </c>
      <c r="BC474" s="100" t="str">
        <f>IFERROR(INDEX('INPUT INF'!$F$3:$F$601,MATCH($B474,'INPUT INF'!$A$3:$A$601,FALSE)),"")</f>
        <v/>
      </c>
      <c r="BD474" s="100" t="str">
        <f t="shared" si="6392"/>
        <v/>
      </c>
      <c r="BE474" s="100" t="str">
        <f t="shared" si="6452"/>
        <v/>
      </c>
      <c r="BF474" s="100" t="str">
        <f t="shared" si="6453"/>
        <v/>
      </c>
      <c r="BG474" s="115" t="str">
        <f t="shared" si="6454"/>
        <v/>
      </c>
      <c r="BH474" s="176" t="str">
        <f>IF(AND('INPUT INF'!$O$1="X",BG474="PASS"),BF474,IF($BG474="","0",IF('INPUT INF'!$N$67="YES",$BF474,"")))</f>
        <v>0</v>
      </c>
      <c r="BI474" s="115" t="str">
        <f>IF($BG474="","0",IF('INPUT INF'!$N$68="YES",$BF474,""))</f>
        <v>0</v>
      </c>
      <c r="BJ474" s="115" t="str">
        <f>IF($BG474="","0",IF('INPUT INF'!$N$69="YES",$BF474,""))</f>
        <v>0</v>
      </c>
      <c r="BL474" s="118" t="str">
        <f t="shared" si="6363"/>
        <v/>
      </c>
      <c r="BM474" s="118" t="str">
        <f t="shared" si="6364"/>
        <v/>
      </c>
      <c r="BN474" s="118" t="str">
        <f t="shared" si="6365"/>
        <v/>
      </c>
      <c r="BR474" s="118" t="str">
        <f t="shared" si="6369"/>
        <v/>
      </c>
      <c r="BS474" s="118" t="str">
        <f t="shared" si="6370"/>
        <v/>
      </c>
      <c r="BT474" s="118" t="str">
        <f t="shared" si="6371"/>
        <v/>
      </c>
      <c r="BX474" s="118" t="str">
        <f t="shared" si="6375"/>
        <v/>
      </c>
      <c r="BY474" s="118" t="str">
        <f t="shared" si="6376"/>
        <v/>
      </c>
      <c r="BZ474" s="118" t="str">
        <f t="shared" si="6377"/>
        <v/>
      </c>
      <c r="CD474" s="116" t="str">
        <f t="shared" si="6455"/>
        <v/>
      </c>
      <c r="CE474" s="116" t="str">
        <f t="shared" si="6456"/>
        <v/>
      </c>
      <c r="CF474" s="116" t="str">
        <f t="shared" si="6457"/>
        <v/>
      </c>
      <c r="CJ474" s="116" t="str">
        <f t="shared" si="6458"/>
        <v/>
      </c>
      <c r="CK474" s="116" t="str">
        <f t="shared" si="6459"/>
        <v/>
      </c>
      <c r="CL474" s="116" t="str">
        <f t="shared" si="6460"/>
        <v/>
      </c>
      <c r="CP474" s="116" t="str">
        <f t="shared" si="6461"/>
        <v/>
      </c>
      <c r="CQ474" s="116" t="str">
        <f t="shared" si="6462"/>
        <v/>
      </c>
      <c r="CR474" s="116" t="str">
        <f t="shared" si="6463"/>
        <v/>
      </c>
      <c r="DH474" s="115" t="str">
        <f t="shared" si="6381"/>
        <v/>
      </c>
      <c r="DI474" s="115" t="str">
        <f t="shared" si="6382"/>
        <v/>
      </c>
      <c r="DJ474" s="115" t="str">
        <f t="shared" si="6337"/>
        <v/>
      </c>
      <c r="DK474" s="115" t="str">
        <f t="shared" si="6338"/>
        <v/>
      </c>
      <c r="DL474" s="115" t="str">
        <f t="shared" si="6339"/>
        <v/>
      </c>
      <c r="DM474" s="115" t="str">
        <f t="shared" si="6340"/>
        <v/>
      </c>
      <c r="DN474" s="115" t="str">
        <f t="shared" si="6341"/>
        <v/>
      </c>
      <c r="DO474" s="115" t="str">
        <f t="shared" si="6342"/>
        <v/>
      </c>
      <c r="DP474" s="115" t="str">
        <f t="shared" si="6343"/>
        <v/>
      </c>
      <c r="DQ474" s="115" t="str">
        <f t="shared" si="6344"/>
        <v/>
      </c>
      <c r="DR474" s="115" t="str">
        <f t="shared" si="6345"/>
        <v/>
      </c>
      <c r="DS474" s="115" t="str">
        <f t="shared" si="6346"/>
        <v/>
      </c>
      <c r="DT474" s="115" t="str">
        <f t="shared" si="6347"/>
        <v/>
      </c>
      <c r="DU474" s="115" t="str">
        <f t="shared" si="6348"/>
        <v/>
      </c>
      <c r="DV474" s="115" t="str">
        <f t="shared" si="6349"/>
        <v/>
      </c>
      <c r="DW474" s="115" t="str">
        <f t="shared" si="6350"/>
        <v/>
      </c>
      <c r="DX474" s="115" t="str">
        <f t="shared" si="6351"/>
        <v/>
      </c>
      <c r="DY474" s="115" t="str">
        <f t="shared" si="6352"/>
        <v/>
      </c>
      <c r="DZ474" s="115" t="str">
        <f t="shared" si="6353"/>
        <v/>
      </c>
      <c r="EA474" s="115" t="str">
        <f t="shared" si="6354"/>
        <v/>
      </c>
      <c r="EB474" s="115" t="str">
        <f t="shared" si="6355"/>
        <v/>
      </c>
      <c r="EC474" s="115" t="str">
        <f t="shared" si="6356"/>
        <v/>
      </c>
      <c r="ED474" s="115" t="str">
        <f t="shared" si="6357"/>
        <v/>
      </c>
      <c r="EE474" s="115" t="str">
        <f t="shared" si="6358"/>
        <v/>
      </c>
      <c r="EF474" s="115" t="str">
        <f t="shared" si="6359"/>
        <v/>
      </c>
      <c r="EG474" s="115" t="str">
        <f t="shared" si="6464"/>
        <v/>
      </c>
      <c r="EH474" s="115" t="str">
        <f t="shared" si="6465"/>
        <v/>
      </c>
      <c r="EI474" s="115" t="str">
        <f t="shared" si="6466"/>
        <v/>
      </c>
      <c r="EJ474" s="115" t="str">
        <f t="shared" si="6467"/>
        <v/>
      </c>
      <c r="EK474" s="115" t="str">
        <f t="shared" si="6468"/>
        <v/>
      </c>
      <c r="EL474" s="115" t="str">
        <f t="shared" si="6469"/>
        <v/>
      </c>
      <c r="EM474" s="115" t="str">
        <f t="shared" si="6470"/>
        <v/>
      </c>
      <c r="EN474" s="115" t="str">
        <f t="shared" si="6471"/>
        <v/>
      </c>
      <c r="EO474" s="115" t="str">
        <f t="shared" si="6472"/>
        <v/>
      </c>
      <c r="EP474" s="115" t="str">
        <f t="shared" si="6473"/>
        <v/>
      </c>
      <c r="EQ474" s="115" t="str">
        <f t="shared" si="6474"/>
        <v/>
      </c>
      <c r="ER474" s="115" t="str">
        <f t="shared" si="6475"/>
        <v/>
      </c>
      <c r="ES474" s="115" t="str">
        <f t="shared" si="6476"/>
        <v/>
      </c>
      <c r="ET474" s="115" t="str">
        <f t="shared" si="6477"/>
        <v/>
      </c>
      <c r="EU474" s="115" t="str">
        <f t="shared" si="6478"/>
        <v/>
      </c>
      <c r="EV474" s="115" t="str">
        <f t="shared" si="6479"/>
        <v/>
      </c>
      <c r="EW474" s="115" t="str">
        <f t="shared" si="6480"/>
        <v/>
      </c>
      <c r="EX474" s="115" t="str">
        <f t="shared" si="6481"/>
        <v/>
      </c>
      <c r="EY474" s="115" t="str">
        <f t="shared" si="6482"/>
        <v/>
      </c>
      <c r="EZ474" s="115" t="str">
        <f t="shared" si="6483"/>
        <v/>
      </c>
      <c r="FA474" s="115" t="str">
        <f t="shared" si="6484"/>
        <v/>
      </c>
      <c r="FB474" s="115" t="str">
        <f t="shared" si="6485"/>
        <v/>
      </c>
      <c r="FC474" s="115" t="str">
        <f t="shared" si="6486"/>
        <v/>
      </c>
      <c r="FD474" s="115" t="str">
        <f t="shared" si="6487"/>
        <v/>
      </c>
      <c r="FE474" s="115" t="str">
        <f t="shared" si="6488"/>
        <v/>
      </c>
      <c r="FF474" s="115">
        <f>FF473</f>
        <v>55</v>
      </c>
      <c r="FG474" s="115" t="str">
        <f>IFERROR(SMALL($DL$423:$DL$842,$A$4),"")</f>
        <v/>
      </c>
      <c r="FH474" s="115" t="str">
        <f>FH473</f>
        <v/>
      </c>
      <c r="FI474" s="115" t="str">
        <f t="shared" si="6383"/>
        <v/>
      </c>
      <c r="FJ474" s="115" t="str">
        <f t="shared" si="6384"/>
        <v/>
      </c>
      <c r="FK474" s="120" t="str">
        <f t="shared" si="6385"/>
        <v/>
      </c>
      <c r="FL474" s="121" t="str">
        <f t="shared" si="6360"/>
        <v/>
      </c>
      <c r="FM474" s="122" t="str">
        <f t="shared" si="6386"/>
        <v/>
      </c>
      <c r="FN474" s="121" t="str">
        <f t="shared" si="6387"/>
        <v/>
      </c>
      <c r="FO474" s="122" t="str">
        <f t="shared" si="6388"/>
        <v/>
      </c>
      <c r="FP474" s="122" t="str">
        <f t="shared" si="6389"/>
        <v/>
      </c>
    </row>
    <row r="475" spans="1:172" ht="15" customHeight="1" x14ac:dyDescent="0.25">
      <c r="A475" s="115">
        <v>473</v>
      </c>
      <c r="B475" s="176" t="str">
        <f t="shared" si="6361"/>
        <v/>
      </c>
      <c r="C475" s="115" t="s">
        <v>71</v>
      </c>
      <c r="D475" s="100" t="str">
        <f t="shared" si="6362"/>
        <v>A</v>
      </c>
      <c r="E475" s="100" t="str">
        <f t="shared" si="6426"/>
        <v/>
      </c>
      <c r="F475" s="100" t="str">
        <f t="shared" si="6427"/>
        <v/>
      </c>
      <c r="G475" s="100" t="str">
        <f t="shared" si="6402"/>
        <v/>
      </c>
      <c r="H475" s="100" t="str">
        <f t="shared" si="6428"/>
        <v/>
      </c>
      <c r="I475" s="100" t="str">
        <f t="shared" si="6403"/>
        <v/>
      </c>
      <c r="J475" s="100" t="str">
        <f t="shared" si="6429"/>
        <v/>
      </c>
      <c r="K475" s="100" t="str">
        <f t="shared" si="6404"/>
        <v/>
      </c>
      <c r="L475" s="100" t="str">
        <f t="shared" si="6430"/>
        <v/>
      </c>
      <c r="M475" s="100" t="str">
        <f t="shared" si="6405"/>
        <v/>
      </c>
      <c r="N475" s="100" t="str">
        <f t="shared" si="6431"/>
        <v/>
      </c>
      <c r="O475" s="100" t="str">
        <f t="shared" si="6406"/>
        <v/>
      </c>
      <c r="P475" s="100" t="str">
        <f t="shared" si="6432"/>
        <v/>
      </c>
      <c r="Q475" s="100" t="str">
        <f t="shared" si="6407"/>
        <v/>
      </c>
      <c r="R475" s="100" t="str">
        <f t="shared" si="6433"/>
        <v/>
      </c>
      <c r="S475" s="100" t="str">
        <f t="shared" si="6408"/>
        <v/>
      </c>
      <c r="T475" s="100" t="str">
        <f t="shared" si="6434"/>
        <v/>
      </c>
      <c r="U475" s="100" t="str">
        <f t="shared" si="6409"/>
        <v/>
      </c>
      <c r="V475" s="100" t="str">
        <f t="shared" si="6435"/>
        <v/>
      </c>
      <c r="W475" s="100" t="str">
        <f t="shared" si="6410"/>
        <v/>
      </c>
      <c r="X475" s="100" t="str">
        <f t="shared" si="6436"/>
        <v/>
      </c>
      <c r="Y475" s="100" t="str">
        <f t="shared" si="6411"/>
        <v/>
      </c>
      <c r="Z475" s="100" t="str">
        <f t="shared" si="6437"/>
        <v/>
      </c>
      <c r="AA475" s="100" t="str">
        <f t="shared" si="6412"/>
        <v/>
      </c>
      <c r="AB475" s="100" t="str">
        <f t="shared" si="6438"/>
        <v/>
      </c>
      <c r="AC475" s="100" t="str">
        <f t="shared" si="6413"/>
        <v/>
      </c>
      <c r="AD475" s="100" t="str">
        <f t="shared" si="6439"/>
        <v/>
      </c>
      <c r="AE475" s="100" t="str">
        <f t="shared" si="6414"/>
        <v/>
      </c>
      <c r="AF475" s="100" t="str">
        <f t="shared" si="6440"/>
        <v/>
      </c>
      <c r="AG475" s="100" t="str">
        <f t="shared" si="6415"/>
        <v/>
      </c>
      <c r="AH475" s="100" t="str">
        <f t="shared" si="6441"/>
        <v/>
      </c>
      <c r="AI475" s="100" t="str">
        <f t="shared" si="6416"/>
        <v/>
      </c>
      <c r="AJ475" s="100" t="str">
        <f t="shared" si="6442"/>
        <v/>
      </c>
      <c r="AK475" s="100" t="str">
        <f t="shared" si="6417"/>
        <v/>
      </c>
      <c r="AL475" s="100" t="str">
        <f t="shared" si="6443"/>
        <v/>
      </c>
      <c r="AM475" s="100" t="str">
        <f t="shared" si="6418"/>
        <v/>
      </c>
      <c r="AN475" s="100" t="str">
        <f t="shared" si="6444"/>
        <v/>
      </c>
      <c r="AO475" s="100" t="str">
        <f t="shared" si="6419"/>
        <v/>
      </c>
      <c r="AP475" s="100" t="str">
        <f t="shared" si="6445"/>
        <v/>
      </c>
      <c r="AQ475" s="100" t="str">
        <f t="shared" si="6420"/>
        <v/>
      </c>
      <c r="AR475" s="100" t="str">
        <f t="shared" si="6446"/>
        <v/>
      </c>
      <c r="AS475" s="100" t="str">
        <f t="shared" si="6421"/>
        <v/>
      </c>
      <c r="AT475" s="100" t="str">
        <f t="shared" si="6447"/>
        <v/>
      </c>
      <c r="AU475" s="100" t="str">
        <f t="shared" si="6422"/>
        <v/>
      </c>
      <c r="AV475" s="100" t="str">
        <f t="shared" si="6448"/>
        <v/>
      </c>
      <c r="AW475" s="100" t="str">
        <f t="shared" si="6423"/>
        <v/>
      </c>
      <c r="AX475" s="100" t="str">
        <f t="shared" si="6449"/>
        <v/>
      </c>
      <c r="AY475" s="100" t="str">
        <f t="shared" si="6424"/>
        <v/>
      </c>
      <c r="AZ475" s="100" t="str">
        <f t="shared" si="6450"/>
        <v/>
      </c>
      <c r="BA475" s="100" t="str">
        <f t="shared" si="6425"/>
        <v/>
      </c>
      <c r="BB475" s="100" t="str">
        <f t="shared" si="6451"/>
        <v/>
      </c>
      <c r="BC475" s="100" t="str">
        <f>IFERROR(INDEX('INPUT INF'!$F$3:$F$601,MATCH($B475,'INPUT INF'!$A$3:$A$601,FALSE)),"")</f>
        <v/>
      </c>
      <c r="BD475" s="100" t="str">
        <f t="shared" si="6392"/>
        <v/>
      </c>
      <c r="BE475" s="100" t="str">
        <f t="shared" si="6452"/>
        <v/>
      </c>
      <c r="BF475" s="100" t="str">
        <f t="shared" si="6453"/>
        <v/>
      </c>
      <c r="BG475" s="115" t="str">
        <f t="shared" si="6454"/>
        <v/>
      </c>
      <c r="BH475" s="176" t="str">
        <f>IF(AND('INPUT INF'!$O$1="X",BG475="PASS"),BF475,IF($BG475="","0",IF('INPUT INF'!$N$67="YES",$BF475,"")))</f>
        <v>0</v>
      </c>
      <c r="BI475" s="115" t="str">
        <f>IF($BG475="","0",IF('INPUT INF'!$N$68="YES",$BF475,""))</f>
        <v>0</v>
      </c>
      <c r="BJ475" s="115" t="str">
        <f>IF($BG475="","0",IF('INPUT INF'!$N$69="YES",$BF475,""))</f>
        <v>0</v>
      </c>
      <c r="BL475" s="118" t="str">
        <f t="shared" si="6363"/>
        <v/>
      </c>
      <c r="BM475" s="118" t="str">
        <f t="shared" si="6364"/>
        <v/>
      </c>
      <c r="BN475" s="118" t="str">
        <f t="shared" si="6365"/>
        <v/>
      </c>
      <c r="BR475" s="118" t="str">
        <f t="shared" si="6369"/>
        <v/>
      </c>
      <c r="BS475" s="118" t="str">
        <f t="shared" si="6370"/>
        <v/>
      </c>
      <c r="BT475" s="118" t="str">
        <f t="shared" si="6371"/>
        <v/>
      </c>
      <c r="BX475" s="118" t="str">
        <f t="shared" si="6375"/>
        <v/>
      </c>
      <c r="BY475" s="118" t="str">
        <f t="shared" si="6376"/>
        <v/>
      </c>
      <c r="BZ475" s="118" t="str">
        <f t="shared" si="6377"/>
        <v/>
      </c>
      <c r="CD475" s="116" t="str">
        <f t="shared" si="6455"/>
        <v/>
      </c>
      <c r="CE475" s="116" t="str">
        <f t="shared" si="6456"/>
        <v/>
      </c>
      <c r="CF475" s="116" t="str">
        <f t="shared" si="6457"/>
        <v/>
      </c>
      <c r="CJ475" s="116" t="str">
        <f t="shared" si="6458"/>
        <v/>
      </c>
      <c r="CK475" s="116" t="str">
        <f t="shared" si="6459"/>
        <v/>
      </c>
      <c r="CL475" s="116" t="str">
        <f t="shared" si="6460"/>
        <v/>
      </c>
      <c r="CP475" s="116" t="str">
        <f t="shared" si="6461"/>
        <v/>
      </c>
      <c r="CQ475" s="116" t="str">
        <f t="shared" si="6462"/>
        <v/>
      </c>
      <c r="CR475" s="116" t="str">
        <f t="shared" si="6463"/>
        <v/>
      </c>
      <c r="DH475" s="115" t="str">
        <f t="shared" si="6381"/>
        <v/>
      </c>
      <c r="DI475" s="115" t="str">
        <f t="shared" si="6382"/>
        <v/>
      </c>
      <c r="DJ475" s="115" t="str">
        <f t="shared" si="6337"/>
        <v/>
      </c>
      <c r="DK475" s="115" t="str">
        <f t="shared" si="6338"/>
        <v/>
      </c>
      <c r="DL475" s="115" t="str">
        <f t="shared" si="6339"/>
        <v/>
      </c>
      <c r="DM475" s="115" t="str">
        <f t="shared" si="6340"/>
        <v/>
      </c>
      <c r="DN475" s="115" t="str">
        <f t="shared" si="6341"/>
        <v/>
      </c>
      <c r="DO475" s="115" t="str">
        <f t="shared" si="6342"/>
        <v/>
      </c>
      <c r="DP475" s="115" t="str">
        <f t="shared" si="6343"/>
        <v/>
      </c>
      <c r="DQ475" s="115" t="str">
        <f t="shared" si="6344"/>
        <v/>
      </c>
      <c r="DR475" s="115" t="str">
        <f t="shared" si="6345"/>
        <v/>
      </c>
      <c r="DS475" s="115" t="str">
        <f t="shared" si="6346"/>
        <v/>
      </c>
      <c r="DT475" s="115" t="str">
        <f t="shared" si="6347"/>
        <v/>
      </c>
      <c r="DU475" s="115" t="str">
        <f t="shared" si="6348"/>
        <v/>
      </c>
      <c r="DV475" s="115" t="str">
        <f t="shared" si="6349"/>
        <v/>
      </c>
      <c r="DW475" s="115" t="str">
        <f t="shared" si="6350"/>
        <v/>
      </c>
      <c r="DX475" s="115" t="str">
        <f t="shared" si="6351"/>
        <v/>
      </c>
      <c r="DY475" s="115" t="str">
        <f t="shared" si="6352"/>
        <v/>
      </c>
      <c r="DZ475" s="115" t="str">
        <f t="shared" si="6353"/>
        <v/>
      </c>
      <c r="EA475" s="115" t="str">
        <f t="shared" si="6354"/>
        <v/>
      </c>
      <c r="EB475" s="115" t="str">
        <f t="shared" si="6355"/>
        <v/>
      </c>
      <c r="EC475" s="115" t="str">
        <f t="shared" si="6356"/>
        <v/>
      </c>
      <c r="ED475" s="115" t="str">
        <f t="shared" si="6357"/>
        <v/>
      </c>
      <c r="EE475" s="115" t="str">
        <f t="shared" si="6358"/>
        <v/>
      </c>
      <c r="EF475" s="115" t="str">
        <f t="shared" si="6359"/>
        <v/>
      </c>
      <c r="EG475" s="115" t="str">
        <f t="shared" si="6464"/>
        <v/>
      </c>
      <c r="EH475" s="115" t="str">
        <f t="shared" si="6465"/>
        <v/>
      </c>
      <c r="EI475" s="115" t="str">
        <f t="shared" si="6466"/>
        <v/>
      </c>
      <c r="EJ475" s="115" t="str">
        <f t="shared" si="6467"/>
        <v/>
      </c>
      <c r="EK475" s="115" t="str">
        <f t="shared" si="6468"/>
        <v/>
      </c>
      <c r="EL475" s="115" t="str">
        <f t="shared" si="6469"/>
        <v/>
      </c>
      <c r="EM475" s="115" t="str">
        <f t="shared" si="6470"/>
        <v/>
      </c>
      <c r="EN475" s="115" t="str">
        <f t="shared" si="6471"/>
        <v/>
      </c>
      <c r="EO475" s="115" t="str">
        <f t="shared" si="6472"/>
        <v/>
      </c>
      <c r="EP475" s="115" t="str">
        <f t="shared" si="6473"/>
        <v/>
      </c>
      <c r="EQ475" s="115" t="str">
        <f t="shared" si="6474"/>
        <v/>
      </c>
      <c r="ER475" s="115" t="str">
        <f t="shared" si="6475"/>
        <v/>
      </c>
      <c r="ES475" s="115" t="str">
        <f t="shared" si="6476"/>
        <v/>
      </c>
      <c r="ET475" s="115" t="str">
        <f t="shared" si="6477"/>
        <v/>
      </c>
      <c r="EU475" s="115" t="str">
        <f t="shared" si="6478"/>
        <v/>
      </c>
      <c r="EV475" s="115" t="str">
        <f t="shared" si="6479"/>
        <v/>
      </c>
      <c r="EW475" s="115" t="str">
        <f t="shared" si="6480"/>
        <v/>
      </c>
      <c r="EX475" s="115" t="str">
        <f t="shared" si="6481"/>
        <v/>
      </c>
      <c r="EY475" s="115" t="str">
        <f t="shared" si="6482"/>
        <v/>
      </c>
      <c r="EZ475" s="115" t="str">
        <f t="shared" si="6483"/>
        <v/>
      </c>
      <c r="FA475" s="115" t="str">
        <f t="shared" si="6484"/>
        <v/>
      </c>
      <c r="FB475" s="115" t="str">
        <f t="shared" si="6485"/>
        <v/>
      </c>
      <c r="FC475" s="115" t="str">
        <f t="shared" si="6486"/>
        <v/>
      </c>
      <c r="FD475" s="115" t="str">
        <f t="shared" si="6487"/>
        <v/>
      </c>
      <c r="FE475" s="115" t="str">
        <f t="shared" si="6488"/>
        <v/>
      </c>
      <c r="FF475" s="115">
        <f t="shared" ref="FF475:FF482" si="6493">FF474</f>
        <v>55</v>
      </c>
      <c r="FG475" s="115" t="str">
        <f>IFERROR(SMALL($DL$423:$DL$842,$A$5),"")</f>
        <v/>
      </c>
      <c r="FH475" s="115" t="str">
        <f t="shared" ref="FH475:FH482" si="6494">FH474</f>
        <v/>
      </c>
      <c r="FI475" s="115" t="str">
        <f t="shared" si="6383"/>
        <v/>
      </c>
      <c r="FJ475" s="115" t="str">
        <f t="shared" si="6384"/>
        <v/>
      </c>
      <c r="FK475" s="120" t="str">
        <f t="shared" si="6385"/>
        <v/>
      </c>
      <c r="FL475" s="121" t="str">
        <f t="shared" si="6360"/>
        <v/>
      </c>
      <c r="FM475" s="122" t="str">
        <f t="shared" si="6386"/>
        <v/>
      </c>
      <c r="FN475" s="121" t="str">
        <f t="shared" si="6387"/>
        <v/>
      </c>
      <c r="FO475" s="122" t="str">
        <f t="shared" si="6388"/>
        <v/>
      </c>
      <c r="FP475" s="122" t="str">
        <f t="shared" si="6389"/>
        <v/>
      </c>
    </row>
    <row r="476" spans="1:172" ht="15" customHeight="1" x14ac:dyDescent="0.25">
      <c r="A476" s="115">
        <v>474</v>
      </c>
      <c r="B476" s="176" t="str">
        <f t="shared" si="6361"/>
        <v/>
      </c>
      <c r="C476" s="115" t="s">
        <v>71</v>
      </c>
      <c r="D476" s="100" t="str">
        <f t="shared" si="6362"/>
        <v>A</v>
      </c>
      <c r="E476" s="100" t="str">
        <f t="shared" si="6426"/>
        <v/>
      </c>
      <c r="F476" s="100" t="str">
        <f t="shared" si="6427"/>
        <v/>
      </c>
      <c r="G476" s="100" t="str">
        <f t="shared" si="6402"/>
        <v/>
      </c>
      <c r="H476" s="100" t="str">
        <f t="shared" si="6428"/>
        <v/>
      </c>
      <c r="I476" s="100" t="str">
        <f t="shared" si="6403"/>
        <v/>
      </c>
      <c r="J476" s="100" t="str">
        <f t="shared" si="6429"/>
        <v/>
      </c>
      <c r="K476" s="100" t="str">
        <f t="shared" si="6404"/>
        <v/>
      </c>
      <c r="L476" s="100" t="str">
        <f t="shared" si="6430"/>
        <v/>
      </c>
      <c r="M476" s="100" t="str">
        <f t="shared" si="6405"/>
        <v/>
      </c>
      <c r="N476" s="100" t="str">
        <f t="shared" si="6431"/>
        <v/>
      </c>
      <c r="O476" s="100" t="str">
        <f t="shared" si="6406"/>
        <v/>
      </c>
      <c r="P476" s="100" t="str">
        <f t="shared" si="6432"/>
        <v/>
      </c>
      <c r="Q476" s="100" t="str">
        <f t="shared" si="6407"/>
        <v/>
      </c>
      <c r="R476" s="100" t="str">
        <f t="shared" si="6433"/>
        <v/>
      </c>
      <c r="S476" s="100" t="str">
        <f t="shared" si="6408"/>
        <v/>
      </c>
      <c r="T476" s="100" t="str">
        <f t="shared" si="6434"/>
        <v/>
      </c>
      <c r="U476" s="100" t="str">
        <f t="shared" si="6409"/>
        <v/>
      </c>
      <c r="V476" s="100" t="str">
        <f t="shared" si="6435"/>
        <v/>
      </c>
      <c r="W476" s="100" t="str">
        <f t="shared" si="6410"/>
        <v/>
      </c>
      <c r="X476" s="100" t="str">
        <f t="shared" si="6436"/>
        <v/>
      </c>
      <c r="Y476" s="100" t="str">
        <f t="shared" si="6411"/>
        <v/>
      </c>
      <c r="Z476" s="100" t="str">
        <f t="shared" si="6437"/>
        <v/>
      </c>
      <c r="AA476" s="100" t="str">
        <f t="shared" si="6412"/>
        <v/>
      </c>
      <c r="AB476" s="100" t="str">
        <f t="shared" si="6438"/>
        <v/>
      </c>
      <c r="AC476" s="100" t="str">
        <f t="shared" si="6413"/>
        <v/>
      </c>
      <c r="AD476" s="100" t="str">
        <f t="shared" si="6439"/>
        <v/>
      </c>
      <c r="AE476" s="100" t="str">
        <f t="shared" si="6414"/>
        <v/>
      </c>
      <c r="AF476" s="100" t="str">
        <f t="shared" si="6440"/>
        <v/>
      </c>
      <c r="AG476" s="100" t="str">
        <f t="shared" si="6415"/>
        <v/>
      </c>
      <c r="AH476" s="100" t="str">
        <f t="shared" si="6441"/>
        <v/>
      </c>
      <c r="AI476" s="100" t="str">
        <f t="shared" si="6416"/>
        <v/>
      </c>
      <c r="AJ476" s="100" t="str">
        <f t="shared" si="6442"/>
        <v/>
      </c>
      <c r="AK476" s="100" t="str">
        <f t="shared" si="6417"/>
        <v/>
      </c>
      <c r="AL476" s="100" t="str">
        <f t="shared" si="6443"/>
        <v/>
      </c>
      <c r="AM476" s="100" t="str">
        <f t="shared" si="6418"/>
        <v/>
      </c>
      <c r="AN476" s="100" t="str">
        <f t="shared" si="6444"/>
        <v/>
      </c>
      <c r="AO476" s="100" t="str">
        <f t="shared" si="6419"/>
        <v/>
      </c>
      <c r="AP476" s="100" t="str">
        <f t="shared" si="6445"/>
        <v/>
      </c>
      <c r="AQ476" s="100" t="str">
        <f t="shared" si="6420"/>
        <v/>
      </c>
      <c r="AR476" s="100" t="str">
        <f t="shared" si="6446"/>
        <v/>
      </c>
      <c r="AS476" s="100" t="str">
        <f t="shared" si="6421"/>
        <v/>
      </c>
      <c r="AT476" s="100" t="str">
        <f t="shared" si="6447"/>
        <v/>
      </c>
      <c r="AU476" s="100" t="str">
        <f t="shared" si="6422"/>
        <v/>
      </c>
      <c r="AV476" s="100" t="str">
        <f t="shared" si="6448"/>
        <v/>
      </c>
      <c r="AW476" s="100" t="str">
        <f t="shared" si="6423"/>
        <v/>
      </c>
      <c r="AX476" s="100" t="str">
        <f t="shared" si="6449"/>
        <v/>
      </c>
      <c r="AY476" s="100" t="str">
        <f t="shared" si="6424"/>
        <v/>
      </c>
      <c r="AZ476" s="100" t="str">
        <f t="shared" si="6450"/>
        <v/>
      </c>
      <c r="BA476" s="100" t="str">
        <f t="shared" si="6425"/>
        <v/>
      </c>
      <c r="BB476" s="100" t="str">
        <f t="shared" si="6451"/>
        <v/>
      </c>
      <c r="BC476" s="100" t="str">
        <f>IFERROR(INDEX('INPUT INF'!$F$3:$F$601,MATCH($B476,'INPUT INF'!$A$3:$A$601,FALSE)),"")</f>
        <v/>
      </c>
      <c r="BD476" s="100" t="str">
        <f t="shared" si="6392"/>
        <v/>
      </c>
      <c r="BE476" s="100" t="str">
        <f t="shared" si="6452"/>
        <v/>
      </c>
      <c r="BF476" s="100" t="str">
        <f t="shared" si="6453"/>
        <v/>
      </c>
      <c r="BG476" s="115" t="str">
        <f t="shared" si="6454"/>
        <v/>
      </c>
      <c r="BH476" s="176" t="str">
        <f>IF(AND('INPUT INF'!$O$1="X",BG476="PASS"),BF476,IF($BG476="","0",IF('INPUT INF'!$N$67="YES",$BF476,"")))</f>
        <v>0</v>
      </c>
      <c r="BI476" s="115" t="str">
        <f>IF($BG476="","0",IF('INPUT INF'!$N$68="YES",$BF476,""))</f>
        <v>0</v>
      </c>
      <c r="BJ476" s="115" t="str">
        <f>IF($BG476="","0",IF('INPUT INF'!$N$69="YES",$BF476,""))</f>
        <v>0</v>
      </c>
      <c r="BL476" s="118" t="str">
        <f t="shared" si="6363"/>
        <v/>
      </c>
      <c r="BM476" s="118" t="str">
        <f t="shared" si="6364"/>
        <v/>
      </c>
      <c r="BN476" s="118" t="str">
        <f t="shared" si="6365"/>
        <v/>
      </c>
      <c r="BR476" s="118" t="str">
        <f t="shared" si="6369"/>
        <v/>
      </c>
      <c r="BS476" s="118" t="str">
        <f t="shared" si="6370"/>
        <v/>
      </c>
      <c r="BT476" s="118" t="str">
        <f t="shared" si="6371"/>
        <v/>
      </c>
      <c r="BX476" s="118" t="str">
        <f t="shared" si="6375"/>
        <v/>
      </c>
      <c r="BY476" s="118" t="str">
        <f t="shared" si="6376"/>
        <v/>
      </c>
      <c r="BZ476" s="118" t="str">
        <f t="shared" si="6377"/>
        <v/>
      </c>
      <c r="CD476" s="116" t="str">
        <f t="shared" si="6455"/>
        <v/>
      </c>
      <c r="CE476" s="116" t="str">
        <f t="shared" si="6456"/>
        <v/>
      </c>
      <c r="CF476" s="116" t="str">
        <f t="shared" si="6457"/>
        <v/>
      </c>
      <c r="CJ476" s="116" t="str">
        <f t="shared" si="6458"/>
        <v/>
      </c>
      <c r="CK476" s="116" t="str">
        <f t="shared" si="6459"/>
        <v/>
      </c>
      <c r="CL476" s="116" t="str">
        <f t="shared" si="6460"/>
        <v/>
      </c>
      <c r="CP476" s="116" t="str">
        <f t="shared" si="6461"/>
        <v/>
      </c>
      <c r="CQ476" s="116" t="str">
        <f t="shared" si="6462"/>
        <v/>
      </c>
      <c r="CR476" s="116" t="str">
        <f t="shared" si="6463"/>
        <v/>
      </c>
      <c r="DH476" s="115" t="str">
        <f t="shared" si="6381"/>
        <v/>
      </c>
      <c r="DI476" s="115" t="str">
        <f t="shared" si="6382"/>
        <v/>
      </c>
      <c r="DJ476" s="115" t="str">
        <f t="shared" si="6337"/>
        <v/>
      </c>
      <c r="DK476" s="115" t="str">
        <f t="shared" si="6338"/>
        <v/>
      </c>
      <c r="DL476" s="115" t="str">
        <f t="shared" si="6339"/>
        <v/>
      </c>
      <c r="DM476" s="115" t="str">
        <f t="shared" si="6340"/>
        <v/>
      </c>
      <c r="DN476" s="115" t="str">
        <f t="shared" si="6341"/>
        <v/>
      </c>
      <c r="DO476" s="115" t="str">
        <f t="shared" si="6342"/>
        <v/>
      </c>
      <c r="DP476" s="115" t="str">
        <f t="shared" si="6343"/>
        <v/>
      </c>
      <c r="DQ476" s="115" t="str">
        <f t="shared" si="6344"/>
        <v/>
      </c>
      <c r="DR476" s="115" t="str">
        <f t="shared" si="6345"/>
        <v/>
      </c>
      <c r="DS476" s="115" t="str">
        <f t="shared" si="6346"/>
        <v/>
      </c>
      <c r="DT476" s="115" t="str">
        <f t="shared" si="6347"/>
        <v/>
      </c>
      <c r="DU476" s="115" t="str">
        <f t="shared" si="6348"/>
        <v/>
      </c>
      <c r="DV476" s="115" t="str">
        <f t="shared" si="6349"/>
        <v/>
      </c>
      <c r="DW476" s="115" t="str">
        <f t="shared" si="6350"/>
        <v/>
      </c>
      <c r="DX476" s="115" t="str">
        <f t="shared" si="6351"/>
        <v/>
      </c>
      <c r="DY476" s="115" t="str">
        <f t="shared" si="6352"/>
        <v/>
      </c>
      <c r="DZ476" s="115" t="str">
        <f t="shared" si="6353"/>
        <v/>
      </c>
      <c r="EA476" s="115" t="str">
        <f t="shared" si="6354"/>
        <v/>
      </c>
      <c r="EB476" s="115" t="str">
        <f t="shared" si="6355"/>
        <v/>
      </c>
      <c r="EC476" s="115" t="str">
        <f t="shared" si="6356"/>
        <v/>
      </c>
      <c r="ED476" s="115" t="str">
        <f t="shared" si="6357"/>
        <v/>
      </c>
      <c r="EE476" s="115" t="str">
        <f t="shared" si="6358"/>
        <v/>
      </c>
      <c r="EF476" s="115" t="str">
        <f t="shared" si="6359"/>
        <v/>
      </c>
      <c r="EG476" s="115" t="str">
        <f t="shared" si="6464"/>
        <v/>
      </c>
      <c r="EH476" s="115" t="str">
        <f t="shared" si="6465"/>
        <v/>
      </c>
      <c r="EI476" s="115" t="str">
        <f t="shared" si="6466"/>
        <v/>
      </c>
      <c r="EJ476" s="115" t="str">
        <f t="shared" si="6467"/>
        <v/>
      </c>
      <c r="EK476" s="115" t="str">
        <f t="shared" si="6468"/>
        <v/>
      </c>
      <c r="EL476" s="115" t="str">
        <f t="shared" si="6469"/>
        <v/>
      </c>
      <c r="EM476" s="115" t="str">
        <f t="shared" si="6470"/>
        <v/>
      </c>
      <c r="EN476" s="115" t="str">
        <f t="shared" si="6471"/>
        <v/>
      </c>
      <c r="EO476" s="115" t="str">
        <f t="shared" si="6472"/>
        <v/>
      </c>
      <c r="EP476" s="115" t="str">
        <f t="shared" si="6473"/>
        <v/>
      </c>
      <c r="EQ476" s="115" t="str">
        <f t="shared" si="6474"/>
        <v/>
      </c>
      <c r="ER476" s="115" t="str">
        <f t="shared" si="6475"/>
        <v/>
      </c>
      <c r="ES476" s="115" t="str">
        <f t="shared" si="6476"/>
        <v/>
      </c>
      <c r="ET476" s="115" t="str">
        <f t="shared" si="6477"/>
        <v/>
      </c>
      <c r="EU476" s="115" t="str">
        <f t="shared" si="6478"/>
        <v/>
      </c>
      <c r="EV476" s="115" t="str">
        <f t="shared" si="6479"/>
        <v/>
      </c>
      <c r="EW476" s="115" t="str">
        <f t="shared" si="6480"/>
        <v/>
      </c>
      <c r="EX476" s="115" t="str">
        <f t="shared" si="6481"/>
        <v/>
      </c>
      <c r="EY476" s="115" t="str">
        <f t="shared" si="6482"/>
        <v/>
      </c>
      <c r="EZ476" s="115" t="str">
        <f t="shared" si="6483"/>
        <v/>
      </c>
      <c r="FA476" s="115" t="str">
        <f t="shared" si="6484"/>
        <v/>
      </c>
      <c r="FB476" s="115" t="str">
        <f t="shared" si="6485"/>
        <v/>
      </c>
      <c r="FC476" s="115" t="str">
        <f t="shared" si="6486"/>
        <v/>
      </c>
      <c r="FD476" s="115" t="str">
        <f t="shared" si="6487"/>
        <v/>
      </c>
      <c r="FE476" s="115" t="str">
        <f t="shared" si="6488"/>
        <v/>
      </c>
      <c r="FF476" s="115">
        <f t="shared" si="6493"/>
        <v>55</v>
      </c>
      <c r="FG476" s="115" t="str">
        <f>IFERROR(SMALL($DL$423:$DL$842,$A$6),"")</f>
        <v/>
      </c>
      <c r="FH476" s="115" t="str">
        <f t="shared" si="6494"/>
        <v/>
      </c>
      <c r="FI476" s="115" t="str">
        <f t="shared" si="6383"/>
        <v/>
      </c>
      <c r="FJ476" s="115" t="str">
        <f t="shared" si="6384"/>
        <v/>
      </c>
      <c r="FK476" s="120" t="str">
        <f t="shared" si="6385"/>
        <v/>
      </c>
      <c r="FL476" s="121" t="str">
        <f t="shared" si="6360"/>
        <v/>
      </c>
      <c r="FM476" s="122" t="str">
        <f t="shared" si="6386"/>
        <v/>
      </c>
      <c r="FN476" s="121" t="str">
        <f t="shared" si="6387"/>
        <v/>
      </c>
      <c r="FO476" s="122" t="str">
        <f t="shared" si="6388"/>
        <v/>
      </c>
      <c r="FP476" s="122" t="str">
        <f t="shared" si="6389"/>
        <v/>
      </c>
    </row>
    <row r="477" spans="1:172" ht="15" customHeight="1" x14ac:dyDescent="0.25">
      <c r="A477" s="115">
        <v>475</v>
      </c>
      <c r="B477" s="176" t="str">
        <f t="shared" si="6361"/>
        <v/>
      </c>
      <c r="C477" s="115" t="s">
        <v>71</v>
      </c>
      <c r="D477" s="100" t="str">
        <f t="shared" si="6362"/>
        <v>A</v>
      </c>
      <c r="E477" s="100" t="str">
        <f t="shared" si="6426"/>
        <v/>
      </c>
      <c r="F477" s="100" t="str">
        <f t="shared" si="6427"/>
        <v/>
      </c>
      <c r="G477" s="100" t="str">
        <f t="shared" si="6402"/>
        <v/>
      </c>
      <c r="H477" s="100" t="str">
        <f t="shared" si="6428"/>
        <v/>
      </c>
      <c r="I477" s="100" t="str">
        <f t="shared" si="6403"/>
        <v/>
      </c>
      <c r="J477" s="100" t="str">
        <f t="shared" si="6429"/>
        <v/>
      </c>
      <c r="K477" s="100" t="str">
        <f t="shared" si="6404"/>
        <v/>
      </c>
      <c r="L477" s="100" t="str">
        <f t="shared" si="6430"/>
        <v/>
      </c>
      <c r="M477" s="100" t="str">
        <f t="shared" si="6405"/>
        <v/>
      </c>
      <c r="N477" s="100" t="str">
        <f t="shared" si="6431"/>
        <v/>
      </c>
      <c r="O477" s="100" t="str">
        <f t="shared" si="6406"/>
        <v/>
      </c>
      <c r="P477" s="100" t="str">
        <f t="shared" si="6432"/>
        <v/>
      </c>
      <c r="Q477" s="100" t="str">
        <f t="shared" si="6407"/>
        <v/>
      </c>
      <c r="R477" s="100" t="str">
        <f t="shared" si="6433"/>
        <v/>
      </c>
      <c r="S477" s="100" t="str">
        <f t="shared" si="6408"/>
        <v/>
      </c>
      <c r="T477" s="100" t="str">
        <f t="shared" si="6434"/>
        <v/>
      </c>
      <c r="U477" s="100" t="str">
        <f t="shared" si="6409"/>
        <v/>
      </c>
      <c r="V477" s="100" t="str">
        <f t="shared" si="6435"/>
        <v/>
      </c>
      <c r="W477" s="100" t="str">
        <f t="shared" si="6410"/>
        <v/>
      </c>
      <c r="X477" s="100" t="str">
        <f t="shared" si="6436"/>
        <v/>
      </c>
      <c r="Y477" s="100" t="str">
        <f t="shared" si="6411"/>
        <v/>
      </c>
      <c r="Z477" s="100" t="str">
        <f t="shared" si="6437"/>
        <v/>
      </c>
      <c r="AA477" s="100" t="str">
        <f t="shared" si="6412"/>
        <v/>
      </c>
      <c r="AB477" s="100" t="str">
        <f t="shared" si="6438"/>
        <v/>
      </c>
      <c r="AC477" s="100" t="str">
        <f t="shared" si="6413"/>
        <v/>
      </c>
      <c r="AD477" s="100" t="str">
        <f t="shared" si="6439"/>
        <v/>
      </c>
      <c r="AE477" s="100" t="str">
        <f t="shared" si="6414"/>
        <v/>
      </c>
      <c r="AF477" s="100" t="str">
        <f t="shared" si="6440"/>
        <v/>
      </c>
      <c r="AG477" s="100" t="str">
        <f t="shared" si="6415"/>
        <v/>
      </c>
      <c r="AH477" s="100" t="str">
        <f t="shared" si="6441"/>
        <v/>
      </c>
      <c r="AI477" s="100" t="str">
        <f t="shared" si="6416"/>
        <v/>
      </c>
      <c r="AJ477" s="100" t="str">
        <f t="shared" si="6442"/>
        <v/>
      </c>
      <c r="AK477" s="100" t="str">
        <f t="shared" si="6417"/>
        <v/>
      </c>
      <c r="AL477" s="100" t="str">
        <f t="shared" si="6443"/>
        <v/>
      </c>
      <c r="AM477" s="100" t="str">
        <f t="shared" si="6418"/>
        <v/>
      </c>
      <c r="AN477" s="100" t="str">
        <f t="shared" si="6444"/>
        <v/>
      </c>
      <c r="AO477" s="100" t="str">
        <f t="shared" si="6419"/>
        <v/>
      </c>
      <c r="AP477" s="100" t="str">
        <f t="shared" si="6445"/>
        <v/>
      </c>
      <c r="AQ477" s="100" t="str">
        <f t="shared" si="6420"/>
        <v/>
      </c>
      <c r="AR477" s="100" t="str">
        <f t="shared" si="6446"/>
        <v/>
      </c>
      <c r="AS477" s="100" t="str">
        <f t="shared" si="6421"/>
        <v/>
      </c>
      <c r="AT477" s="100" t="str">
        <f t="shared" si="6447"/>
        <v/>
      </c>
      <c r="AU477" s="100" t="str">
        <f t="shared" si="6422"/>
        <v/>
      </c>
      <c r="AV477" s="100" t="str">
        <f t="shared" si="6448"/>
        <v/>
      </c>
      <c r="AW477" s="100" t="str">
        <f t="shared" si="6423"/>
        <v/>
      </c>
      <c r="AX477" s="100" t="str">
        <f t="shared" si="6449"/>
        <v/>
      </c>
      <c r="AY477" s="100" t="str">
        <f t="shared" si="6424"/>
        <v/>
      </c>
      <c r="AZ477" s="100" t="str">
        <f t="shared" si="6450"/>
        <v/>
      </c>
      <c r="BA477" s="100" t="str">
        <f t="shared" si="6425"/>
        <v/>
      </c>
      <c r="BB477" s="100" t="str">
        <f t="shared" si="6451"/>
        <v/>
      </c>
      <c r="BC477" s="100" t="str">
        <f>IFERROR(INDEX('INPUT INF'!$F$3:$F$601,MATCH($B477,'INPUT INF'!$A$3:$A$601,FALSE)),"")</f>
        <v/>
      </c>
      <c r="BD477" s="100" t="str">
        <f t="shared" si="6392"/>
        <v/>
      </c>
      <c r="BE477" s="100" t="str">
        <f t="shared" si="6452"/>
        <v/>
      </c>
      <c r="BF477" s="100" t="str">
        <f t="shared" si="6453"/>
        <v/>
      </c>
      <c r="BG477" s="115" t="str">
        <f t="shared" si="6454"/>
        <v/>
      </c>
      <c r="BH477" s="176" t="str">
        <f>IF(AND('INPUT INF'!$O$1="X",BG477="PASS"),BF477,IF($BG477="","0",IF('INPUT INF'!$N$67="YES",$BF477,"")))</f>
        <v>0</v>
      </c>
      <c r="BI477" s="115" t="str">
        <f>IF($BG477="","0",IF('INPUT INF'!$N$68="YES",$BF477,""))</f>
        <v>0</v>
      </c>
      <c r="BJ477" s="115" t="str">
        <f>IF($BG477="","0",IF('INPUT INF'!$N$69="YES",$BF477,""))</f>
        <v>0</v>
      </c>
      <c r="BL477" s="118" t="str">
        <f t="shared" si="6363"/>
        <v/>
      </c>
      <c r="BM477" s="118" t="str">
        <f t="shared" si="6364"/>
        <v/>
      </c>
      <c r="BN477" s="118" t="str">
        <f t="shared" si="6365"/>
        <v/>
      </c>
      <c r="BR477" s="118" t="str">
        <f t="shared" si="6369"/>
        <v/>
      </c>
      <c r="BS477" s="118" t="str">
        <f t="shared" si="6370"/>
        <v/>
      </c>
      <c r="BT477" s="118" t="str">
        <f t="shared" si="6371"/>
        <v/>
      </c>
      <c r="BX477" s="118" t="str">
        <f t="shared" si="6375"/>
        <v/>
      </c>
      <c r="BY477" s="118" t="str">
        <f t="shared" si="6376"/>
        <v/>
      </c>
      <c r="BZ477" s="118" t="str">
        <f t="shared" si="6377"/>
        <v/>
      </c>
      <c r="CD477" s="116" t="str">
        <f t="shared" si="6455"/>
        <v/>
      </c>
      <c r="CE477" s="116" t="str">
        <f t="shared" si="6456"/>
        <v/>
      </c>
      <c r="CF477" s="116" t="str">
        <f t="shared" si="6457"/>
        <v/>
      </c>
      <c r="CJ477" s="116" t="str">
        <f t="shared" si="6458"/>
        <v/>
      </c>
      <c r="CK477" s="116" t="str">
        <f t="shared" si="6459"/>
        <v/>
      </c>
      <c r="CL477" s="116" t="str">
        <f t="shared" si="6460"/>
        <v/>
      </c>
      <c r="CP477" s="116" t="str">
        <f t="shared" si="6461"/>
        <v/>
      </c>
      <c r="CQ477" s="116" t="str">
        <f t="shared" si="6462"/>
        <v/>
      </c>
      <c r="CR477" s="116" t="str">
        <f t="shared" si="6463"/>
        <v/>
      </c>
      <c r="DH477" s="115" t="str">
        <f t="shared" si="6381"/>
        <v/>
      </c>
      <c r="DI477" s="115" t="str">
        <f t="shared" si="6382"/>
        <v/>
      </c>
      <c r="DJ477" s="115" t="str">
        <f t="shared" si="6337"/>
        <v/>
      </c>
      <c r="DK477" s="115" t="str">
        <f t="shared" si="6338"/>
        <v/>
      </c>
      <c r="DL477" s="115" t="str">
        <f t="shared" si="6339"/>
        <v/>
      </c>
      <c r="DM477" s="115" t="str">
        <f t="shared" si="6340"/>
        <v/>
      </c>
      <c r="DN477" s="115" t="str">
        <f t="shared" si="6341"/>
        <v/>
      </c>
      <c r="DO477" s="115" t="str">
        <f t="shared" si="6342"/>
        <v/>
      </c>
      <c r="DP477" s="115" t="str">
        <f t="shared" si="6343"/>
        <v/>
      </c>
      <c r="DQ477" s="115" t="str">
        <f t="shared" si="6344"/>
        <v/>
      </c>
      <c r="DR477" s="115" t="str">
        <f t="shared" si="6345"/>
        <v/>
      </c>
      <c r="DS477" s="115" t="str">
        <f t="shared" si="6346"/>
        <v/>
      </c>
      <c r="DT477" s="115" t="str">
        <f t="shared" si="6347"/>
        <v/>
      </c>
      <c r="DU477" s="115" t="str">
        <f t="shared" si="6348"/>
        <v/>
      </c>
      <c r="DV477" s="115" t="str">
        <f t="shared" si="6349"/>
        <v/>
      </c>
      <c r="DW477" s="115" t="str">
        <f t="shared" si="6350"/>
        <v/>
      </c>
      <c r="DX477" s="115" t="str">
        <f t="shared" si="6351"/>
        <v/>
      </c>
      <c r="DY477" s="115" t="str">
        <f t="shared" si="6352"/>
        <v/>
      </c>
      <c r="DZ477" s="115" t="str">
        <f t="shared" si="6353"/>
        <v/>
      </c>
      <c r="EA477" s="115" t="str">
        <f t="shared" si="6354"/>
        <v/>
      </c>
      <c r="EB477" s="115" t="str">
        <f t="shared" si="6355"/>
        <v/>
      </c>
      <c r="EC477" s="115" t="str">
        <f t="shared" si="6356"/>
        <v/>
      </c>
      <c r="ED477" s="115" t="str">
        <f t="shared" si="6357"/>
        <v/>
      </c>
      <c r="EE477" s="115" t="str">
        <f t="shared" si="6358"/>
        <v/>
      </c>
      <c r="EF477" s="115" t="str">
        <f t="shared" si="6359"/>
        <v/>
      </c>
      <c r="EG477" s="115" t="str">
        <f t="shared" si="6464"/>
        <v/>
      </c>
      <c r="EH477" s="115" t="str">
        <f t="shared" si="6465"/>
        <v/>
      </c>
      <c r="EI477" s="115" t="str">
        <f t="shared" si="6466"/>
        <v/>
      </c>
      <c r="EJ477" s="115" t="str">
        <f t="shared" si="6467"/>
        <v/>
      </c>
      <c r="EK477" s="115" t="str">
        <f t="shared" si="6468"/>
        <v/>
      </c>
      <c r="EL477" s="115" t="str">
        <f t="shared" si="6469"/>
        <v/>
      </c>
      <c r="EM477" s="115" t="str">
        <f t="shared" si="6470"/>
        <v/>
      </c>
      <c r="EN477" s="115" t="str">
        <f t="shared" si="6471"/>
        <v/>
      </c>
      <c r="EO477" s="115" t="str">
        <f t="shared" si="6472"/>
        <v/>
      </c>
      <c r="EP477" s="115" t="str">
        <f t="shared" si="6473"/>
        <v/>
      </c>
      <c r="EQ477" s="115" t="str">
        <f t="shared" si="6474"/>
        <v/>
      </c>
      <c r="ER477" s="115" t="str">
        <f t="shared" si="6475"/>
        <v/>
      </c>
      <c r="ES477" s="115" t="str">
        <f t="shared" si="6476"/>
        <v/>
      </c>
      <c r="ET477" s="115" t="str">
        <f t="shared" si="6477"/>
        <v/>
      </c>
      <c r="EU477" s="115" t="str">
        <f t="shared" si="6478"/>
        <v/>
      </c>
      <c r="EV477" s="115" t="str">
        <f t="shared" si="6479"/>
        <v/>
      </c>
      <c r="EW477" s="115" t="str">
        <f t="shared" si="6480"/>
        <v/>
      </c>
      <c r="EX477" s="115" t="str">
        <f t="shared" si="6481"/>
        <v/>
      </c>
      <c r="EY477" s="115" t="str">
        <f t="shared" si="6482"/>
        <v/>
      </c>
      <c r="EZ477" s="115" t="str">
        <f t="shared" si="6483"/>
        <v/>
      </c>
      <c r="FA477" s="115" t="str">
        <f t="shared" si="6484"/>
        <v/>
      </c>
      <c r="FB477" s="115" t="str">
        <f t="shared" si="6485"/>
        <v/>
      </c>
      <c r="FC477" s="115" t="str">
        <f t="shared" si="6486"/>
        <v/>
      </c>
      <c r="FD477" s="115" t="str">
        <f t="shared" si="6487"/>
        <v/>
      </c>
      <c r="FE477" s="115" t="str">
        <f t="shared" si="6488"/>
        <v/>
      </c>
      <c r="FF477" s="115">
        <f t="shared" si="6493"/>
        <v>55</v>
      </c>
      <c r="FG477" s="115" t="str">
        <f>IFERROR(SMALL($DL$423:$DL$842,$A$7),"")</f>
        <v/>
      </c>
      <c r="FH477" s="115" t="str">
        <f t="shared" si="6494"/>
        <v/>
      </c>
      <c r="FI477" s="115" t="str">
        <f t="shared" si="6383"/>
        <v/>
      </c>
      <c r="FJ477" s="115" t="str">
        <f t="shared" si="6384"/>
        <v/>
      </c>
      <c r="FK477" s="120" t="str">
        <f t="shared" si="6385"/>
        <v/>
      </c>
      <c r="FL477" s="121" t="str">
        <f t="shared" si="6360"/>
        <v/>
      </c>
      <c r="FM477" s="122" t="str">
        <f t="shared" si="6386"/>
        <v/>
      </c>
      <c r="FN477" s="121" t="str">
        <f t="shared" si="6387"/>
        <v/>
      </c>
      <c r="FO477" s="122" t="str">
        <f t="shared" si="6388"/>
        <v/>
      </c>
      <c r="FP477" s="122" t="str">
        <f t="shared" si="6389"/>
        <v/>
      </c>
    </row>
    <row r="478" spans="1:172" ht="15" customHeight="1" x14ac:dyDescent="0.25">
      <c r="A478" s="115">
        <v>476</v>
      </c>
      <c r="B478" s="176" t="str">
        <f t="shared" si="6361"/>
        <v/>
      </c>
      <c r="C478" s="115" t="s">
        <v>71</v>
      </c>
      <c r="D478" s="100" t="str">
        <f t="shared" si="6362"/>
        <v>A</v>
      </c>
      <c r="E478" s="100" t="str">
        <f t="shared" si="6426"/>
        <v/>
      </c>
      <c r="F478" s="100" t="str">
        <f t="shared" si="6427"/>
        <v/>
      </c>
      <c r="G478" s="100" t="str">
        <f t="shared" si="6402"/>
        <v/>
      </c>
      <c r="H478" s="100" t="str">
        <f t="shared" si="6428"/>
        <v/>
      </c>
      <c r="I478" s="100" t="str">
        <f t="shared" si="6403"/>
        <v/>
      </c>
      <c r="J478" s="100" t="str">
        <f t="shared" si="6429"/>
        <v/>
      </c>
      <c r="K478" s="100" t="str">
        <f t="shared" si="6404"/>
        <v/>
      </c>
      <c r="L478" s="100" t="str">
        <f t="shared" si="6430"/>
        <v/>
      </c>
      <c r="M478" s="100" t="str">
        <f t="shared" si="6405"/>
        <v/>
      </c>
      <c r="N478" s="100" t="str">
        <f t="shared" si="6431"/>
        <v/>
      </c>
      <c r="O478" s="100" t="str">
        <f t="shared" si="6406"/>
        <v/>
      </c>
      <c r="P478" s="100" t="str">
        <f t="shared" si="6432"/>
        <v/>
      </c>
      <c r="Q478" s="100" t="str">
        <f t="shared" si="6407"/>
        <v/>
      </c>
      <c r="R478" s="100" t="str">
        <f t="shared" si="6433"/>
        <v/>
      </c>
      <c r="S478" s="100" t="str">
        <f t="shared" si="6408"/>
        <v/>
      </c>
      <c r="T478" s="100" t="str">
        <f t="shared" si="6434"/>
        <v/>
      </c>
      <c r="U478" s="100" t="str">
        <f t="shared" si="6409"/>
        <v/>
      </c>
      <c r="V478" s="100" t="str">
        <f t="shared" si="6435"/>
        <v/>
      </c>
      <c r="W478" s="100" t="str">
        <f t="shared" si="6410"/>
        <v/>
      </c>
      <c r="X478" s="100" t="str">
        <f t="shared" si="6436"/>
        <v/>
      </c>
      <c r="Y478" s="100" t="str">
        <f t="shared" si="6411"/>
        <v/>
      </c>
      <c r="Z478" s="100" t="str">
        <f t="shared" si="6437"/>
        <v/>
      </c>
      <c r="AA478" s="100" t="str">
        <f t="shared" si="6412"/>
        <v/>
      </c>
      <c r="AB478" s="100" t="str">
        <f t="shared" si="6438"/>
        <v/>
      </c>
      <c r="AC478" s="100" t="str">
        <f t="shared" si="6413"/>
        <v/>
      </c>
      <c r="AD478" s="100" t="str">
        <f t="shared" si="6439"/>
        <v/>
      </c>
      <c r="AE478" s="100" t="str">
        <f t="shared" si="6414"/>
        <v/>
      </c>
      <c r="AF478" s="100" t="str">
        <f t="shared" si="6440"/>
        <v/>
      </c>
      <c r="AG478" s="100" t="str">
        <f t="shared" si="6415"/>
        <v/>
      </c>
      <c r="AH478" s="100" t="str">
        <f t="shared" si="6441"/>
        <v/>
      </c>
      <c r="AI478" s="100" t="str">
        <f t="shared" si="6416"/>
        <v/>
      </c>
      <c r="AJ478" s="100" t="str">
        <f t="shared" si="6442"/>
        <v/>
      </c>
      <c r="AK478" s="100" t="str">
        <f t="shared" si="6417"/>
        <v/>
      </c>
      <c r="AL478" s="100" t="str">
        <f t="shared" si="6443"/>
        <v/>
      </c>
      <c r="AM478" s="100" t="str">
        <f t="shared" si="6418"/>
        <v/>
      </c>
      <c r="AN478" s="100" t="str">
        <f t="shared" si="6444"/>
        <v/>
      </c>
      <c r="AO478" s="100" t="str">
        <f t="shared" si="6419"/>
        <v/>
      </c>
      <c r="AP478" s="100" t="str">
        <f t="shared" si="6445"/>
        <v/>
      </c>
      <c r="AQ478" s="100" t="str">
        <f t="shared" si="6420"/>
        <v/>
      </c>
      <c r="AR478" s="100" t="str">
        <f t="shared" si="6446"/>
        <v/>
      </c>
      <c r="AS478" s="100" t="str">
        <f t="shared" si="6421"/>
        <v/>
      </c>
      <c r="AT478" s="100" t="str">
        <f t="shared" si="6447"/>
        <v/>
      </c>
      <c r="AU478" s="100" t="str">
        <f t="shared" si="6422"/>
        <v/>
      </c>
      <c r="AV478" s="100" t="str">
        <f t="shared" si="6448"/>
        <v/>
      </c>
      <c r="AW478" s="100" t="str">
        <f t="shared" si="6423"/>
        <v/>
      </c>
      <c r="AX478" s="100" t="str">
        <f t="shared" si="6449"/>
        <v/>
      </c>
      <c r="AY478" s="100" t="str">
        <f t="shared" si="6424"/>
        <v/>
      </c>
      <c r="AZ478" s="100" t="str">
        <f t="shared" si="6450"/>
        <v/>
      </c>
      <c r="BA478" s="100" t="str">
        <f t="shared" si="6425"/>
        <v/>
      </c>
      <c r="BB478" s="100" t="str">
        <f t="shared" si="6451"/>
        <v/>
      </c>
      <c r="BC478" s="100" t="str">
        <f>IFERROR(INDEX('INPUT INF'!$F$3:$F$601,MATCH($B478,'INPUT INF'!$A$3:$A$601,FALSE)),"")</f>
        <v/>
      </c>
      <c r="BD478" s="100" t="str">
        <f t="shared" si="6392"/>
        <v/>
      </c>
      <c r="BE478" s="100" t="str">
        <f t="shared" si="6452"/>
        <v/>
      </c>
      <c r="BF478" s="100" t="str">
        <f t="shared" si="6453"/>
        <v/>
      </c>
      <c r="BG478" s="115" t="str">
        <f t="shared" si="6454"/>
        <v/>
      </c>
      <c r="BH478" s="176" t="str">
        <f>IF(AND('INPUT INF'!$O$1="X",BG478="PASS"),BF478,IF($BG478="","0",IF('INPUT INF'!$N$67="YES",$BF478,"")))</f>
        <v>0</v>
      </c>
      <c r="BI478" s="115" t="str">
        <f>IF($BG478="","0",IF('INPUT INF'!$N$68="YES",$BF478,""))</f>
        <v>0</v>
      </c>
      <c r="BJ478" s="115" t="str">
        <f>IF($BG478="","0",IF('INPUT INF'!$N$69="YES",$BF478,""))</f>
        <v>0</v>
      </c>
      <c r="BL478" s="118" t="str">
        <f t="shared" si="6363"/>
        <v/>
      </c>
      <c r="BM478" s="118" t="str">
        <f t="shared" si="6364"/>
        <v/>
      </c>
      <c r="BN478" s="118" t="str">
        <f t="shared" si="6365"/>
        <v/>
      </c>
      <c r="BR478" s="118" t="str">
        <f t="shared" si="6369"/>
        <v/>
      </c>
      <c r="BS478" s="118" t="str">
        <f t="shared" si="6370"/>
        <v/>
      </c>
      <c r="BT478" s="118" t="str">
        <f t="shared" si="6371"/>
        <v/>
      </c>
      <c r="BX478" s="118" t="str">
        <f t="shared" si="6375"/>
        <v/>
      </c>
      <c r="BY478" s="118" t="str">
        <f t="shared" si="6376"/>
        <v/>
      </c>
      <c r="BZ478" s="118" t="str">
        <f t="shared" si="6377"/>
        <v/>
      </c>
      <c r="CD478" s="116" t="str">
        <f t="shared" si="6455"/>
        <v/>
      </c>
      <c r="CE478" s="116" t="str">
        <f t="shared" si="6456"/>
        <v/>
      </c>
      <c r="CF478" s="116" t="str">
        <f t="shared" si="6457"/>
        <v/>
      </c>
      <c r="CJ478" s="116" t="str">
        <f t="shared" si="6458"/>
        <v/>
      </c>
      <c r="CK478" s="116" t="str">
        <f t="shared" si="6459"/>
        <v/>
      </c>
      <c r="CL478" s="116" t="str">
        <f t="shared" si="6460"/>
        <v/>
      </c>
      <c r="CP478" s="116" t="str">
        <f t="shared" si="6461"/>
        <v/>
      </c>
      <c r="CQ478" s="116" t="str">
        <f t="shared" si="6462"/>
        <v/>
      </c>
      <c r="CR478" s="116" t="str">
        <f t="shared" si="6463"/>
        <v/>
      </c>
      <c r="DH478" s="115" t="str">
        <f t="shared" si="6381"/>
        <v/>
      </c>
      <c r="DI478" s="115" t="str">
        <f t="shared" si="6382"/>
        <v/>
      </c>
      <c r="DJ478" s="115" t="str">
        <f t="shared" si="6337"/>
        <v/>
      </c>
      <c r="DK478" s="115" t="str">
        <f t="shared" si="6338"/>
        <v/>
      </c>
      <c r="DL478" s="115" t="str">
        <f t="shared" si="6339"/>
        <v/>
      </c>
      <c r="DM478" s="115" t="str">
        <f t="shared" si="6340"/>
        <v/>
      </c>
      <c r="DN478" s="115" t="str">
        <f t="shared" si="6341"/>
        <v/>
      </c>
      <c r="DO478" s="115" t="str">
        <f t="shared" si="6342"/>
        <v/>
      </c>
      <c r="DP478" s="115" t="str">
        <f t="shared" si="6343"/>
        <v/>
      </c>
      <c r="DQ478" s="115" t="str">
        <f t="shared" si="6344"/>
        <v/>
      </c>
      <c r="DR478" s="115" t="str">
        <f t="shared" si="6345"/>
        <v/>
      </c>
      <c r="DS478" s="115" t="str">
        <f t="shared" si="6346"/>
        <v/>
      </c>
      <c r="DT478" s="115" t="str">
        <f t="shared" si="6347"/>
        <v/>
      </c>
      <c r="DU478" s="115" t="str">
        <f t="shared" si="6348"/>
        <v/>
      </c>
      <c r="DV478" s="115" t="str">
        <f t="shared" si="6349"/>
        <v/>
      </c>
      <c r="DW478" s="115" t="str">
        <f t="shared" si="6350"/>
        <v/>
      </c>
      <c r="DX478" s="115" t="str">
        <f t="shared" si="6351"/>
        <v/>
      </c>
      <c r="DY478" s="115" t="str">
        <f t="shared" si="6352"/>
        <v/>
      </c>
      <c r="DZ478" s="115" t="str">
        <f t="shared" si="6353"/>
        <v/>
      </c>
      <c r="EA478" s="115" t="str">
        <f t="shared" si="6354"/>
        <v/>
      </c>
      <c r="EB478" s="115" t="str">
        <f t="shared" si="6355"/>
        <v/>
      </c>
      <c r="EC478" s="115" t="str">
        <f t="shared" si="6356"/>
        <v/>
      </c>
      <c r="ED478" s="115" t="str">
        <f t="shared" si="6357"/>
        <v/>
      </c>
      <c r="EE478" s="115" t="str">
        <f t="shared" si="6358"/>
        <v/>
      </c>
      <c r="EF478" s="115" t="str">
        <f t="shared" si="6359"/>
        <v/>
      </c>
      <c r="EG478" s="115" t="str">
        <f t="shared" si="6464"/>
        <v/>
      </c>
      <c r="EH478" s="115" t="str">
        <f t="shared" si="6465"/>
        <v/>
      </c>
      <c r="EI478" s="115" t="str">
        <f t="shared" si="6466"/>
        <v/>
      </c>
      <c r="EJ478" s="115" t="str">
        <f t="shared" si="6467"/>
        <v/>
      </c>
      <c r="EK478" s="115" t="str">
        <f t="shared" si="6468"/>
        <v/>
      </c>
      <c r="EL478" s="115" t="str">
        <f t="shared" si="6469"/>
        <v/>
      </c>
      <c r="EM478" s="115" t="str">
        <f t="shared" si="6470"/>
        <v/>
      </c>
      <c r="EN478" s="115" t="str">
        <f t="shared" si="6471"/>
        <v/>
      </c>
      <c r="EO478" s="115" t="str">
        <f t="shared" si="6472"/>
        <v/>
      </c>
      <c r="EP478" s="115" t="str">
        <f t="shared" si="6473"/>
        <v/>
      </c>
      <c r="EQ478" s="115" t="str">
        <f t="shared" si="6474"/>
        <v/>
      </c>
      <c r="ER478" s="115" t="str">
        <f t="shared" si="6475"/>
        <v/>
      </c>
      <c r="ES478" s="115" t="str">
        <f t="shared" si="6476"/>
        <v/>
      </c>
      <c r="ET478" s="115" t="str">
        <f t="shared" si="6477"/>
        <v/>
      </c>
      <c r="EU478" s="115" t="str">
        <f t="shared" si="6478"/>
        <v/>
      </c>
      <c r="EV478" s="115" t="str">
        <f t="shared" si="6479"/>
        <v/>
      </c>
      <c r="EW478" s="115" t="str">
        <f t="shared" si="6480"/>
        <v/>
      </c>
      <c r="EX478" s="115" t="str">
        <f t="shared" si="6481"/>
        <v/>
      </c>
      <c r="EY478" s="115" t="str">
        <f t="shared" si="6482"/>
        <v/>
      </c>
      <c r="EZ478" s="115" t="str">
        <f t="shared" si="6483"/>
        <v/>
      </c>
      <c r="FA478" s="115" t="str">
        <f t="shared" si="6484"/>
        <v/>
      </c>
      <c r="FB478" s="115" t="str">
        <f t="shared" si="6485"/>
        <v/>
      </c>
      <c r="FC478" s="115" t="str">
        <f t="shared" si="6486"/>
        <v/>
      </c>
      <c r="FD478" s="115" t="str">
        <f t="shared" si="6487"/>
        <v/>
      </c>
      <c r="FE478" s="115" t="str">
        <f t="shared" si="6488"/>
        <v/>
      </c>
      <c r="FF478" s="115">
        <f t="shared" si="6493"/>
        <v>55</v>
      </c>
      <c r="FG478" s="115" t="str">
        <f>IFERROR(SMALL($DL$423:$DL$842,$A$8),"")</f>
        <v/>
      </c>
      <c r="FH478" s="115" t="str">
        <f t="shared" si="6494"/>
        <v/>
      </c>
      <c r="FI478" s="115" t="str">
        <f t="shared" si="6383"/>
        <v/>
      </c>
      <c r="FJ478" s="115" t="str">
        <f t="shared" si="6384"/>
        <v/>
      </c>
      <c r="FK478" s="120" t="str">
        <f t="shared" si="6385"/>
        <v/>
      </c>
      <c r="FL478" s="121" t="str">
        <f t="shared" si="6360"/>
        <v/>
      </c>
      <c r="FM478" s="122" t="str">
        <f t="shared" si="6386"/>
        <v/>
      </c>
      <c r="FN478" s="121" t="str">
        <f t="shared" si="6387"/>
        <v/>
      </c>
      <c r="FO478" s="122" t="str">
        <f t="shared" si="6388"/>
        <v/>
      </c>
      <c r="FP478" s="122" t="str">
        <f t="shared" si="6389"/>
        <v/>
      </c>
    </row>
    <row r="479" spans="1:172" ht="15" customHeight="1" x14ac:dyDescent="0.25">
      <c r="A479" s="115">
        <v>477</v>
      </c>
      <c r="B479" s="176" t="str">
        <f t="shared" si="6361"/>
        <v/>
      </c>
      <c r="C479" s="115" t="s">
        <v>71</v>
      </c>
      <c r="D479" s="100" t="str">
        <f t="shared" si="6362"/>
        <v>A</v>
      </c>
      <c r="E479" s="100" t="str">
        <f t="shared" si="6426"/>
        <v/>
      </c>
      <c r="F479" s="100" t="str">
        <f t="shared" si="6427"/>
        <v/>
      </c>
      <c r="G479" s="100" t="str">
        <f t="shared" si="6402"/>
        <v/>
      </c>
      <c r="H479" s="100" t="str">
        <f t="shared" si="6428"/>
        <v/>
      </c>
      <c r="I479" s="100" t="str">
        <f t="shared" si="6403"/>
        <v/>
      </c>
      <c r="J479" s="100" t="str">
        <f t="shared" si="6429"/>
        <v/>
      </c>
      <c r="K479" s="100" t="str">
        <f t="shared" si="6404"/>
        <v/>
      </c>
      <c r="L479" s="100" t="str">
        <f t="shared" si="6430"/>
        <v/>
      </c>
      <c r="M479" s="100" t="str">
        <f t="shared" si="6405"/>
        <v/>
      </c>
      <c r="N479" s="100" t="str">
        <f t="shared" si="6431"/>
        <v/>
      </c>
      <c r="O479" s="100" t="str">
        <f t="shared" si="6406"/>
        <v/>
      </c>
      <c r="P479" s="100" t="str">
        <f t="shared" si="6432"/>
        <v/>
      </c>
      <c r="Q479" s="100" t="str">
        <f t="shared" si="6407"/>
        <v/>
      </c>
      <c r="R479" s="100" t="str">
        <f t="shared" si="6433"/>
        <v/>
      </c>
      <c r="S479" s="100" t="str">
        <f t="shared" si="6408"/>
        <v/>
      </c>
      <c r="T479" s="100" t="str">
        <f t="shared" si="6434"/>
        <v/>
      </c>
      <c r="U479" s="100" t="str">
        <f t="shared" si="6409"/>
        <v/>
      </c>
      <c r="V479" s="100" t="str">
        <f t="shared" si="6435"/>
        <v/>
      </c>
      <c r="W479" s="100" t="str">
        <f t="shared" si="6410"/>
        <v/>
      </c>
      <c r="X479" s="100" t="str">
        <f t="shared" si="6436"/>
        <v/>
      </c>
      <c r="Y479" s="100" t="str">
        <f t="shared" si="6411"/>
        <v/>
      </c>
      <c r="Z479" s="100" t="str">
        <f t="shared" si="6437"/>
        <v/>
      </c>
      <c r="AA479" s="100" t="str">
        <f t="shared" si="6412"/>
        <v/>
      </c>
      <c r="AB479" s="100" t="str">
        <f t="shared" si="6438"/>
        <v/>
      </c>
      <c r="AC479" s="100" t="str">
        <f t="shared" si="6413"/>
        <v/>
      </c>
      <c r="AD479" s="100" t="str">
        <f t="shared" si="6439"/>
        <v/>
      </c>
      <c r="AE479" s="100" t="str">
        <f t="shared" si="6414"/>
        <v/>
      </c>
      <c r="AF479" s="100" t="str">
        <f t="shared" si="6440"/>
        <v/>
      </c>
      <c r="AG479" s="100" t="str">
        <f t="shared" si="6415"/>
        <v/>
      </c>
      <c r="AH479" s="100" t="str">
        <f t="shared" si="6441"/>
        <v/>
      </c>
      <c r="AI479" s="100" t="str">
        <f t="shared" si="6416"/>
        <v/>
      </c>
      <c r="AJ479" s="100" t="str">
        <f t="shared" si="6442"/>
        <v/>
      </c>
      <c r="AK479" s="100" t="str">
        <f t="shared" si="6417"/>
        <v/>
      </c>
      <c r="AL479" s="100" t="str">
        <f t="shared" si="6443"/>
        <v/>
      </c>
      <c r="AM479" s="100" t="str">
        <f t="shared" si="6418"/>
        <v/>
      </c>
      <c r="AN479" s="100" t="str">
        <f t="shared" si="6444"/>
        <v/>
      </c>
      <c r="AO479" s="100" t="str">
        <f t="shared" si="6419"/>
        <v/>
      </c>
      <c r="AP479" s="100" t="str">
        <f t="shared" si="6445"/>
        <v/>
      </c>
      <c r="AQ479" s="100" t="str">
        <f t="shared" si="6420"/>
        <v/>
      </c>
      <c r="AR479" s="100" t="str">
        <f t="shared" si="6446"/>
        <v/>
      </c>
      <c r="AS479" s="100" t="str">
        <f t="shared" si="6421"/>
        <v/>
      </c>
      <c r="AT479" s="100" t="str">
        <f t="shared" si="6447"/>
        <v/>
      </c>
      <c r="AU479" s="100" t="str">
        <f t="shared" si="6422"/>
        <v/>
      </c>
      <c r="AV479" s="100" t="str">
        <f t="shared" si="6448"/>
        <v/>
      </c>
      <c r="AW479" s="100" t="str">
        <f t="shared" si="6423"/>
        <v/>
      </c>
      <c r="AX479" s="100" t="str">
        <f t="shared" si="6449"/>
        <v/>
      </c>
      <c r="AY479" s="100" t="str">
        <f t="shared" si="6424"/>
        <v/>
      </c>
      <c r="AZ479" s="100" t="str">
        <f t="shared" si="6450"/>
        <v/>
      </c>
      <c r="BA479" s="100" t="str">
        <f t="shared" si="6425"/>
        <v/>
      </c>
      <c r="BB479" s="100" t="str">
        <f t="shared" si="6451"/>
        <v/>
      </c>
      <c r="BC479" s="100" t="str">
        <f>IFERROR(INDEX('INPUT INF'!$F$3:$F$601,MATCH($B479,'INPUT INF'!$A$3:$A$601,FALSE)),"")</f>
        <v/>
      </c>
      <c r="BD479" s="100" t="str">
        <f t="shared" si="6392"/>
        <v/>
      </c>
      <c r="BE479" s="100" t="str">
        <f t="shared" si="6452"/>
        <v/>
      </c>
      <c r="BF479" s="100" t="str">
        <f t="shared" si="6453"/>
        <v/>
      </c>
      <c r="BG479" s="115" t="str">
        <f t="shared" si="6454"/>
        <v/>
      </c>
      <c r="BH479" s="176" t="str">
        <f>IF(AND('INPUT INF'!$O$1="X",BG479="PASS"),BF479,IF($BG479="","0",IF('INPUT INF'!$N$67="YES",$BF479,"")))</f>
        <v>0</v>
      </c>
      <c r="BI479" s="115" t="str">
        <f>IF($BG479="","0",IF('INPUT INF'!$N$68="YES",$BF479,""))</f>
        <v>0</v>
      </c>
      <c r="BJ479" s="115" t="str">
        <f>IF($BG479="","0",IF('INPUT INF'!$N$69="YES",$BF479,""))</f>
        <v>0</v>
      </c>
      <c r="BL479" s="118" t="str">
        <f t="shared" si="6363"/>
        <v/>
      </c>
      <c r="BM479" s="118" t="str">
        <f t="shared" si="6364"/>
        <v/>
      </c>
      <c r="BN479" s="118" t="str">
        <f t="shared" si="6365"/>
        <v/>
      </c>
      <c r="BR479" s="118" t="str">
        <f t="shared" si="6369"/>
        <v/>
      </c>
      <c r="BS479" s="118" t="str">
        <f t="shared" si="6370"/>
        <v/>
      </c>
      <c r="BT479" s="118" t="str">
        <f t="shared" si="6371"/>
        <v/>
      </c>
      <c r="BX479" s="118" t="str">
        <f t="shared" si="6375"/>
        <v/>
      </c>
      <c r="BY479" s="118" t="str">
        <f t="shared" si="6376"/>
        <v/>
      </c>
      <c r="BZ479" s="118" t="str">
        <f t="shared" si="6377"/>
        <v/>
      </c>
      <c r="CD479" s="116" t="str">
        <f t="shared" si="6455"/>
        <v/>
      </c>
      <c r="CE479" s="116" t="str">
        <f t="shared" si="6456"/>
        <v/>
      </c>
      <c r="CF479" s="116" t="str">
        <f t="shared" si="6457"/>
        <v/>
      </c>
      <c r="CJ479" s="116" t="str">
        <f t="shared" si="6458"/>
        <v/>
      </c>
      <c r="CK479" s="116" t="str">
        <f t="shared" si="6459"/>
        <v/>
      </c>
      <c r="CL479" s="116" t="str">
        <f t="shared" si="6460"/>
        <v/>
      </c>
      <c r="CP479" s="116" t="str">
        <f t="shared" si="6461"/>
        <v/>
      </c>
      <c r="CQ479" s="116" t="str">
        <f t="shared" si="6462"/>
        <v/>
      </c>
      <c r="CR479" s="116" t="str">
        <f t="shared" si="6463"/>
        <v/>
      </c>
      <c r="DH479" s="115" t="str">
        <f t="shared" si="6381"/>
        <v/>
      </c>
      <c r="DI479" s="115" t="str">
        <f t="shared" si="6382"/>
        <v/>
      </c>
      <c r="DJ479" s="115" t="str">
        <f t="shared" si="6337"/>
        <v/>
      </c>
      <c r="DK479" s="115" t="str">
        <f t="shared" si="6338"/>
        <v/>
      </c>
      <c r="DL479" s="115" t="str">
        <f t="shared" si="6339"/>
        <v/>
      </c>
      <c r="DM479" s="115" t="str">
        <f t="shared" si="6340"/>
        <v/>
      </c>
      <c r="DN479" s="115" t="str">
        <f t="shared" si="6341"/>
        <v/>
      </c>
      <c r="DO479" s="115" t="str">
        <f t="shared" si="6342"/>
        <v/>
      </c>
      <c r="DP479" s="115" t="str">
        <f t="shared" si="6343"/>
        <v/>
      </c>
      <c r="DQ479" s="115" t="str">
        <f t="shared" si="6344"/>
        <v/>
      </c>
      <c r="DR479" s="115" t="str">
        <f t="shared" si="6345"/>
        <v/>
      </c>
      <c r="DS479" s="115" t="str">
        <f t="shared" si="6346"/>
        <v/>
      </c>
      <c r="DT479" s="115" t="str">
        <f t="shared" si="6347"/>
        <v/>
      </c>
      <c r="DU479" s="115" t="str">
        <f t="shared" si="6348"/>
        <v/>
      </c>
      <c r="DV479" s="115" t="str">
        <f t="shared" si="6349"/>
        <v/>
      </c>
      <c r="DW479" s="115" t="str">
        <f t="shared" si="6350"/>
        <v/>
      </c>
      <c r="DX479" s="115" t="str">
        <f t="shared" si="6351"/>
        <v/>
      </c>
      <c r="DY479" s="115" t="str">
        <f t="shared" si="6352"/>
        <v/>
      </c>
      <c r="DZ479" s="115" t="str">
        <f t="shared" si="6353"/>
        <v/>
      </c>
      <c r="EA479" s="115" t="str">
        <f t="shared" si="6354"/>
        <v/>
      </c>
      <c r="EB479" s="115" t="str">
        <f t="shared" si="6355"/>
        <v/>
      </c>
      <c r="EC479" s="115" t="str">
        <f t="shared" si="6356"/>
        <v/>
      </c>
      <c r="ED479" s="115" t="str">
        <f t="shared" si="6357"/>
        <v/>
      </c>
      <c r="EE479" s="115" t="str">
        <f t="shared" si="6358"/>
        <v/>
      </c>
      <c r="EF479" s="115" t="str">
        <f t="shared" si="6359"/>
        <v/>
      </c>
      <c r="EG479" s="115" t="str">
        <f t="shared" si="6464"/>
        <v/>
      </c>
      <c r="EH479" s="115" t="str">
        <f t="shared" si="6465"/>
        <v/>
      </c>
      <c r="EI479" s="115" t="str">
        <f t="shared" si="6466"/>
        <v/>
      </c>
      <c r="EJ479" s="115" t="str">
        <f t="shared" si="6467"/>
        <v/>
      </c>
      <c r="EK479" s="115" t="str">
        <f t="shared" si="6468"/>
        <v/>
      </c>
      <c r="EL479" s="115" t="str">
        <f t="shared" si="6469"/>
        <v/>
      </c>
      <c r="EM479" s="115" t="str">
        <f t="shared" si="6470"/>
        <v/>
      </c>
      <c r="EN479" s="115" t="str">
        <f t="shared" si="6471"/>
        <v/>
      </c>
      <c r="EO479" s="115" t="str">
        <f t="shared" si="6472"/>
        <v/>
      </c>
      <c r="EP479" s="115" t="str">
        <f t="shared" si="6473"/>
        <v/>
      </c>
      <c r="EQ479" s="115" t="str">
        <f t="shared" si="6474"/>
        <v/>
      </c>
      <c r="ER479" s="115" t="str">
        <f t="shared" si="6475"/>
        <v/>
      </c>
      <c r="ES479" s="115" t="str">
        <f t="shared" si="6476"/>
        <v/>
      </c>
      <c r="ET479" s="115" t="str">
        <f t="shared" si="6477"/>
        <v/>
      </c>
      <c r="EU479" s="115" t="str">
        <f t="shared" si="6478"/>
        <v/>
      </c>
      <c r="EV479" s="115" t="str">
        <f t="shared" si="6479"/>
        <v/>
      </c>
      <c r="EW479" s="115" t="str">
        <f t="shared" si="6480"/>
        <v/>
      </c>
      <c r="EX479" s="115" t="str">
        <f t="shared" si="6481"/>
        <v/>
      </c>
      <c r="EY479" s="115" t="str">
        <f t="shared" si="6482"/>
        <v/>
      </c>
      <c r="EZ479" s="115" t="str">
        <f t="shared" si="6483"/>
        <v/>
      </c>
      <c r="FA479" s="115" t="str">
        <f t="shared" si="6484"/>
        <v/>
      </c>
      <c r="FB479" s="115" t="str">
        <f t="shared" si="6485"/>
        <v/>
      </c>
      <c r="FC479" s="115" t="str">
        <f t="shared" si="6486"/>
        <v/>
      </c>
      <c r="FD479" s="115" t="str">
        <f t="shared" si="6487"/>
        <v/>
      </c>
      <c r="FE479" s="115" t="str">
        <f t="shared" si="6488"/>
        <v/>
      </c>
      <c r="FF479" s="115">
        <f t="shared" si="6493"/>
        <v>55</v>
      </c>
      <c r="FG479" s="115" t="str">
        <f>IFERROR(SMALL($DL$423:$DL$842,$A$9),"")</f>
        <v/>
      </c>
      <c r="FH479" s="115" t="str">
        <f t="shared" si="6494"/>
        <v/>
      </c>
      <c r="FI479" s="115" t="str">
        <f t="shared" si="6383"/>
        <v/>
      </c>
      <c r="FJ479" s="115" t="str">
        <f t="shared" si="6384"/>
        <v/>
      </c>
      <c r="FK479" s="120" t="str">
        <f t="shared" si="6385"/>
        <v/>
      </c>
      <c r="FL479" s="121" t="str">
        <f t="shared" si="6360"/>
        <v/>
      </c>
      <c r="FM479" s="122" t="str">
        <f t="shared" si="6386"/>
        <v/>
      </c>
      <c r="FN479" s="121" t="str">
        <f t="shared" si="6387"/>
        <v/>
      </c>
      <c r="FO479" s="122" t="str">
        <f t="shared" si="6388"/>
        <v/>
      </c>
      <c r="FP479" s="122" t="str">
        <f t="shared" si="6389"/>
        <v/>
      </c>
    </row>
    <row r="480" spans="1:172" ht="15" customHeight="1" x14ac:dyDescent="0.25">
      <c r="A480" s="115">
        <v>478</v>
      </c>
      <c r="B480" s="176" t="str">
        <f t="shared" si="6361"/>
        <v/>
      </c>
      <c r="C480" s="115" t="s">
        <v>71</v>
      </c>
      <c r="D480" s="100" t="str">
        <f t="shared" si="6362"/>
        <v>A</v>
      </c>
      <c r="E480" s="100" t="str">
        <f t="shared" si="6426"/>
        <v/>
      </c>
      <c r="F480" s="100" t="str">
        <f t="shared" si="6427"/>
        <v/>
      </c>
      <c r="G480" s="100" t="str">
        <f t="shared" si="6402"/>
        <v/>
      </c>
      <c r="H480" s="100" t="str">
        <f t="shared" si="6428"/>
        <v/>
      </c>
      <c r="I480" s="100" t="str">
        <f t="shared" si="6403"/>
        <v/>
      </c>
      <c r="J480" s="100" t="str">
        <f t="shared" si="6429"/>
        <v/>
      </c>
      <c r="K480" s="100" t="str">
        <f t="shared" si="6404"/>
        <v/>
      </c>
      <c r="L480" s="100" t="str">
        <f t="shared" si="6430"/>
        <v/>
      </c>
      <c r="M480" s="100" t="str">
        <f t="shared" si="6405"/>
        <v/>
      </c>
      <c r="N480" s="100" t="str">
        <f t="shared" si="6431"/>
        <v/>
      </c>
      <c r="O480" s="100" t="str">
        <f t="shared" si="6406"/>
        <v/>
      </c>
      <c r="P480" s="100" t="str">
        <f t="shared" si="6432"/>
        <v/>
      </c>
      <c r="Q480" s="100" t="str">
        <f t="shared" si="6407"/>
        <v/>
      </c>
      <c r="R480" s="100" t="str">
        <f t="shared" si="6433"/>
        <v/>
      </c>
      <c r="S480" s="100" t="str">
        <f t="shared" si="6408"/>
        <v/>
      </c>
      <c r="T480" s="100" t="str">
        <f t="shared" si="6434"/>
        <v/>
      </c>
      <c r="U480" s="100" t="str">
        <f t="shared" si="6409"/>
        <v/>
      </c>
      <c r="V480" s="100" t="str">
        <f t="shared" si="6435"/>
        <v/>
      </c>
      <c r="W480" s="100" t="str">
        <f t="shared" si="6410"/>
        <v/>
      </c>
      <c r="X480" s="100" t="str">
        <f t="shared" si="6436"/>
        <v/>
      </c>
      <c r="Y480" s="100" t="str">
        <f t="shared" si="6411"/>
        <v/>
      </c>
      <c r="Z480" s="100" t="str">
        <f t="shared" si="6437"/>
        <v/>
      </c>
      <c r="AA480" s="100" t="str">
        <f t="shared" si="6412"/>
        <v/>
      </c>
      <c r="AB480" s="100" t="str">
        <f t="shared" si="6438"/>
        <v/>
      </c>
      <c r="AC480" s="100" t="str">
        <f t="shared" si="6413"/>
        <v/>
      </c>
      <c r="AD480" s="100" t="str">
        <f t="shared" si="6439"/>
        <v/>
      </c>
      <c r="AE480" s="100" t="str">
        <f t="shared" si="6414"/>
        <v/>
      </c>
      <c r="AF480" s="100" t="str">
        <f t="shared" si="6440"/>
        <v/>
      </c>
      <c r="AG480" s="100" t="str">
        <f t="shared" si="6415"/>
        <v/>
      </c>
      <c r="AH480" s="100" t="str">
        <f t="shared" si="6441"/>
        <v/>
      </c>
      <c r="AI480" s="100" t="str">
        <f t="shared" si="6416"/>
        <v/>
      </c>
      <c r="AJ480" s="100" t="str">
        <f t="shared" si="6442"/>
        <v/>
      </c>
      <c r="AK480" s="100" t="str">
        <f t="shared" si="6417"/>
        <v/>
      </c>
      <c r="AL480" s="100" t="str">
        <f t="shared" si="6443"/>
        <v/>
      </c>
      <c r="AM480" s="100" t="str">
        <f t="shared" si="6418"/>
        <v/>
      </c>
      <c r="AN480" s="100" t="str">
        <f t="shared" si="6444"/>
        <v/>
      </c>
      <c r="AO480" s="100" t="str">
        <f t="shared" si="6419"/>
        <v/>
      </c>
      <c r="AP480" s="100" t="str">
        <f t="shared" si="6445"/>
        <v/>
      </c>
      <c r="AQ480" s="100" t="str">
        <f t="shared" si="6420"/>
        <v/>
      </c>
      <c r="AR480" s="100" t="str">
        <f t="shared" si="6446"/>
        <v/>
      </c>
      <c r="AS480" s="100" t="str">
        <f t="shared" si="6421"/>
        <v/>
      </c>
      <c r="AT480" s="100" t="str">
        <f t="shared" si="6447"/>
        <v/>
      </c>
      <c r="AU480" s="100" t="str">
        <f t="shared" si="6422"/>
        <v/>
      </c>
      <c r="AV480" s="100" t="str">
        <f t="shared" si="6448"/>
        <v/>
      </c>
      <c r="AW480" s="100" t="str">
        <f t="shared" si="6423"/>
        <v/>
      </c>
      <c r="AX480" s="100" t="str">
        <f t="shared" si="6449"/>
        <v/>
      </c>
      <c r="AY480" s="100" t="str">
        <f t="shared" si="6424"/>
        <v/>
      </c>
      <c r="AZ480" s="100" t="str">
        <f t="shared" si="6450"/>
        <v/>
      </c>
      <c r="BA480" s="100" t="str">
        <f t="shared" si="6425"/>
        <v/>
      </c>
      <c r="BB480" s="100" t="str">
        <f t="shared" si="6451"/>
        <v/>
      </c>
      <c r="BC480" s="100" t="str">
        <f>IFERROR(INDEX('INPUT INF'!$F$3:$F$601,MATCH($B480,'INPUT INF'!$A$3:$A$601,FALSE)),"")</f>
        <v/>
      </c>
      <c r="BD480" s="100" t="str">
        <f t="shared" si="6392"/>
        <v/>
      </c>
      <c r="BE480" s="100" t="str">
        <f t="shared" si="6452"/>
        <v/>
      </c>
      <c r="BF480" s="100" t="str">
        <f t="shared" si="6453"/>
        <v/>
      </c>
      <c r="BG480" s="115" t="str">
        <f t="shared" si="6454"/>
        <v/>
      </c>
      <c r="BH480" s="176" t="str">
        <f>IF(AND('INPUT INF'!$O$1="X",BG480="PASS"),BF480,IF($BG480="","0",IF('INPUT INF'!$N$67="YES",$BF480,"")))</f>
        <v>0</v>
      </c>
      <c r="BI480" s="115" t="str">
        <f>IF($BG480="","0",IF('INPUT INF'!$N$68="YES",$BF480,""))</f>
        <v>0</v>
      </c>
      <c r="BJ480" s="115" t="str">
        <f>IF($BG480="","0",IF('INPUT INF'!$N$69="YES",$BF480,""))</f>
        <v>0</v>
      </c>
      <c r="BL480" s="118" t="str">
        <f t="shared" si="6363"/>
        <v/>
      </c>
      <c r="BM480" s="118" t="str">
        <f t="shared" si="6364"/>
        <v/>
      </c>
      <c r="BN480" s="118" t="str">
        <f t="shared" si="6365"/>
        <v/>
      </c>
      <c r="BR480" s="118" t="str">
        <f t="shared" si="6369"/>
        <v/>
      </c>
      <c r="BS480" s="118" t="str">
        <f t="shared" si="6370"/>
        <v/>
      </c>
      <c r="BT480" s="118" t="str">
        <f t="shared" si="6371"/>
        <v/>
      </c>
      <c r="BX480" s="118" t="str">
        <f t="shared" si="6375"/>
        <v/>
      </c>
      <c r="BY480" s="118" t="str">
        <f t="shared" si="6376"/>
        <v/>
      </c>
      <c r="BZ480" s="118" t="str">
        <f t="shared" si="6377"/>
        <v/>
      </c>
      <c r="CD480" s="116" t="str">
        <f t="shared" si="6455"/>
        <v/>
      </c>
      <c r="CE480" s="116" t="str">
        <f t="shared" si="6456"/>
        <v/>
      </c>
      <c r="CF480" s="116" t="str">
        <f t="shared" si="6457"/>
        <v/>
      </c>
      <c r="CJ480" s="116" t="str">
        <f t="shared" si="6458"/>
        <v/>
      </c>
      <c r="CK480" s="116" t="str">
        <f t="shared" si="6459"/>
        <v/>
      </c>
      <c r="CL480" s="116" t="str">
        <f t="shared" si="6460"/>
        <v/>
      </c>
      <c r="CP480" s="116" t="str">
        <f t="shared" si="6461"/>
        <v/>
      </c>
      <c r="CQ480" s="116" t="str">
        <f t="shared" si="6462"/>
        <v/>
      </c>
      <c r="CR480" s="116" t="str">
        <f t="shared" si="6463"/>
        <v/>
      </c>
      <c r="DH480" s="115" t="str">
        <f t="shared" si="6381"/>
        <v/>
      </c>
      <c r="DI480" s="115" t="str">
        <f t="shared" si="6382"/>
        <v/>
      </c>
      <c r="DJ480" s="115" t="str">
        <f t="shared" si="6337"/>
        <v/>
      </c>
      <c r="DK480" s="115" t="str">
        <f t="shared" si="6338"/>
        <v/>
      </c>
      <c r="DL480" s="115" t="str">
        <f t="shared" si="6339"/>
        <v/>
      </c>
      <c r="DM480" s="115" t="str">
        <f t="shared" si="6340"/>
        <v/>
      </c>
      <c r="DN480" s="115" t="str">
        <f t="shared" si="6341"/>
        <v/>
      </c>
      <c r="DO480" s="115" t="str">
        <f t="shared" si="6342"/>
        <v/>
      </c>
      <c r="DP480" s="115" t="str">
        <f t="shared" si="6343"/>
        <v/>
      </c>
      <c r="DQ480" s="115" t="str">
        <f t="shared" si="6344"/>
        <v/>
      </c>
      <c r="DR480" s="115" t="str">
        <f t="shared" si="6345"/>
        <v/>
      </c>
      <c r="DS480" s="115" t="str">
        <f t="shared" si="6346"/>
        <v/>
      </c>
      <c r="DT480" s="115" t="str">
        <f t="shared" si="6347"/>
        <v/>
      </c>
      <c r="DU480" s="115" t="str">
        <f t="shared" si="6348"/>
        <v/>
      </c>
      <c r="DV480" s="115" t="str">
        <f t="shared" si="6349"/>
        <v/>
      </c>
      <c r="DW480" s="115" t="str">
        <f t="shared" si="6350"/>
        <v/>
      </c>
      <c r="DX480" s="115" t="str">
        <f t="shared" si="6351"/>
        <v/>
      </c>
      <c r="DY480" s="115" t="str">
        <f t="shared" si="6352"/>
        <v/>
      </c>
      <c r="DZ480" s="115" t="str">
        <f t="shared" si="6353"/>
        <v/>
      </c>
      <c r="EA480" s="115" t="str">
        <f t="shared" si="6354"/>
        <v/>
      </c>
      <c r="EB480" s="115" t="str">
        <f t="shared" si="6355"/>
        <v/>
      </c>
      <c r="EC480" s="115" t="str">
        <f t="shared" si="6356"/>
        <v/>
      </c>
      <c r="ED480" s="115" t="str">
        <f t="shared" si="6357"/>
        <v/>
      </c>
      <c r="EE480" s="115" t="str">
        <f t="shared" si="6358"/>
        <v/>
      </c>
      <c r="EF480" s="115" t="str">
        <f t="shared" si="6359"/>
        <v/>
      </c>
      <c r="EG480" s="115" t="str">
        <f t="shared" si="6464"/>
        <v/>
      </c>
      <c r="EH480" s="115" t="str">
        <f t="shared" si="6465"/>
        <v/>
      </c>
      <c r="EI480" s="115" t="str">
        <f t="shared" si="6466"/>
        <v/>
      </c>
      <c r="EJ480" s="115" t="str">
        <f t="shared" si="6467"/>
        <v/>
      </c>
      <c r="EK480" s="115" t="str">
        <f t="shared" si="6468"/>
        <v/>
      </c>
      <c r="EL480" s="115" t="str">
        <f t="shared" si="6469"/>
        <v/>
      </c>
      <c r="EM480" s="115" t="str">
        <f t="shared" si="6470"/>
        <v/>
      </c>
      <c r="EN480" s="115" t="str">
        <f t="shared" si="6471"/>
        <v/>
      </c>
      <c r="EO480" s="115" t="str">
        <f t="shared" si="6472"/>
        <v/>
      </c>
      <c r="EP480" s="115" t="str">
        <f t="shared" si="6473"/>
        <v/>
      </c>
      <c r="EQ480" s="115" t="str">
        <f t="shared" si="6474"/>
        <v/>
      </c>
      <c r="ER480" s="115" t="str">
        <f t="shared" si="6475"/>
        <v/>
      </c>
      <c r="ES480" s="115" t="str">
        <f t="shared" si="6476"/>
        <v/>
      </c>
      <c r="ET480" s="115" t="str">
        <f t="shared" si="6477"/>
        <v/>
      </c>
      <c r="EU480" s="115" t="str">
        <f t="shared" si="6478"/>
        <v/>
      </c>
      <c r="EV480" s="115" t="str">
        <f t="shared" si="6479"/>
        <v/>
      </c>
      <c r="EW480" s="115" t="str">
        <f t="shared" si="6480"/>
        <v/>
      </c>
      <c r="EX480" s="115" t="str">
        <f t="shared" si="6481"/>
        <v/>
      </c>
      <c r="EY480" s="115" t="str">
        <f t="shared" si="6482"/>
        <v/>
      </c>
      <c r="EZ480" s="115" t="str">
        <f t="shared" si="6483"/>
        <v/>
      </c>
      <c r="FA480" s="115" t="str">
        <f t="shared" si="6484"/>
        <v/>
      </c>
      <c r="FB480" s="115" t="str">
        <f t="shared" si="6485"/>
        <v/>
      </c>
      <c r="FC480" s="115" t="str">
        <f t="shared" si="6486"/>
        <v/>
      </c>
      <c r="FD480" s="115" t="str">
        <f t="shared" si="6487"/>
        <v/>
      </c>
      <c r="FE480" s="115" t="str">
        <f t="shared" si="6488"/>
        <v/>
      </c>
      <c r="FF480" s="115">
        <f t="shared" si="6493"/>
        <v>55</v>
      </c>
      <c r="FG480" s="115" t="str">
        <f>IFERROR(SMALL($DL$423:$DL$842,$A$10),"")</f>
        <v/>
      </c>
      <c r="FH480" s="115" t="str">
        <f t="shared" si="6494"/>
        <v/>
      </c>
      <c r="FI480" s="115" t="str">
        <f t="shared" si="6383"/>
        <v/>
      </c>
      <c r="FJ480" s="115" t="str">
        <f t="shared" si="6384"/>
        <v/>
      </c>
      <c r="FK480" s="120" t="str">
        <f t="shared" si="6385"/>
        <v/>
      </c>
      <c r="FL480" s="121" t="str">
        <f t="shared" si="6360"/>
        <v/>
      </c>
      <c r="FM480" s="122" t="str">
        <f t="shared" si="6386"/>
        <v/>
      </c>
      <c r="FN480" s="121" t="str">
        <f t="shared" si="6387"/>
        <v/>
      </c>
      <c r="FO480" s="122" t="str">
        <f t="shared" si="6388"/>
        <v/>
      </c>
      <c r="FP480" s="122" t="str">
        <f t="shared" si="6389"/>
        <v/>
      </c>
    </row>
    <row r="481" spans="1:172" ht="15" customHeight="1" x14ac:dyDescent="0.25">
      <c r="A481" s="115">
        <v>479</v>
      </c>
      <c r="B481" s="176" t="str">
        <f t="shared" si="6361"/>
        <v/>
      </c>
      <c r="C481" s="115" t="s">
        <v>71</v>
      </c>
      <c r="D481" s="100" t="str">
        <f t="shared" si="6362"/>
        <v>A</v>
      </c>
      <c r="E481" s="100" t="str">
        <f t="shared" si="6426"/>
        <v/>
      </c>
      <c r="F481" s="100" t="str">
        <f t="shared" si="6427"/>
        <v/>
      </c>
      <c r="G481" s="100" t="str">
        <f t="shared" si="6402"/>
        <v/>
      </c>
      <c r="H481" s="100" t="str">
        <f t="shared" si="6428"/>
        <v/>
      </c>
      <c r="I481" s="100" t="str">
        <f t="shared" si="6403"/>
        <v/>
      </c>
      <c r="J481" s="100" t="str">
        <f t="shared" si="6429"/>
        <v/>
      </c>
      <c r="K481" s="100" t="str">
        <f t="shared" si="6404"/>
        <v/>
      </c>
      <c r="L481" s="100" t="str">
        <f t="shared" si="6430"/>
        <v/>
      </c>
      <c r="M481" s="100" t="str">
        <f t="shared" si="6405"/>
        <v/>
      </c>
      <c r="N481" s="100" t="str">
        <f t="shared" si="6431"/>
        <v/>
      </c>
      <c r="O481" s="100" t="str">
        <f t="shared" si="6406"/>
        <v/>
      </c>
      <c r="P481" s="100" t="str">
        <f t="shared" si="6432"/>
        <v/>
      </c>
      <c r="Q481" s="100" t="str">
        <f t="shared" si="6407"/>
        <v/>
      </c>
      <c r="R481" s="100" t="str">
        <f t="shared" si="6433"/>
        <v/>
      </c>
      <c r="S481" s="100" t="str">
        <f t="shared" si="6408"/>
        <v/>
      </c>
      <c r="T481" s="100" t="str">
        <f t="shared" si="6434"/>
        <v/>
      </c>
      <c r="U481" s="100" t="str">
        <f t="shared" si="6409"/>
        <v/>
      </c>
      <c r="V481" s="100" t="str">
        <f t="shared" si="6435"/>
        <v/>
      </c>
      <c r="W481" s="100" t="str">
        <f t="shared" si="6410"/>
        <v/>
      </c>
      <c r="X481" s="100" t="str">
        <f t="shared" si="6436"/>
        <v/>
      </c>
      <c r="Y481" s="100" t="str">
        <f t="shared" si="6411"/>
        <v/>
      </c>
      <c r="Z481" s="100" t="str">
        <f t="shared" si="6437"/>
        <v/>
      </c>
      <c r="AA481" s="100" t="str">
        <f t="shared" si="6412"/>
        <v/>
      </c>
      <c r="AB481" s="100" t="str">
        <f t="shared" si="6438"/>
        <v/>
      </c>
      <c r="AC481" s="100" t="str">
        <f t="shared" si="6413"/>
        <v/>
      </c>
      <c r="AD481" s="100" t="str">
        <f t="shared" si="6439"/>
        <v/>
      </c>
      <c r="AE481" s="100" t="str">
        <f t="shared" si="6414"/>
        <v/>
      </c>
      <c r="AF481" s="100" t="str">
        <f t="shared" si="6440"/>
        <v/>
      </c>
      <c r="AG481" s="100" t="str">
        <f t="shared" si="6415"/>
        <v/>
      </c>
      <c r="AH481" s="100" t="str">
        <f t="shared" si="6441"/>
        <v/>
      </c>
      <c r="AI481" s="100" t="str">
        <f t="shared" si="6416"/>
        <v/>
      </c>
      <c r="AJ481" s="100" t="str">
        <f t="shared" si="6442"/>
        <v/>
      </c>
      <c r="AK481" s="100" t="str">
        <f t="shared" si="6417"/>
        <v/>
      </c>
      <c r="AL481" s="100" t="str">
        <f t="shared" si="6443"/>
        <v/>
      </c>
      <c r="AM481" s="100" t="str">
        <f t="shared" si="6418"/>
        <v/>
      </c>
      <c r="AN481" s="100" t="str">
        <f t="shared" si="6444"/>
        <v/>
      </c>
      <c r="AO481" s="100" t="str">
        <f t="shared" si="6419"/>
        <v/>
      </c>
      <c r="AP481" s="100" t="str">
        <f t="shared" si="6445"/>
        <v/>
      </c>
      <c r="AQ481" s="100" t="str">
        <f t="shared" si="6420"/>
        <v/>
      </c>
      <c r="AR481" s="100" t="str">
        <f t="shared" si="6446"/>
        <v/>
      </c>
      <c r="AS481" s="100" t="str">
        <f t="shared" si="6421"/>
        <v/>
      </c>
      <c r="AT481" s="100" t="str">
        <f t="shared" si="6447"/>
        <v/>
      </c>
      <c r="AU481" s="100" t="str">
        <f t="shared" si="6422"/>
        <v/>
      </c>
      <c r="AV481" s="100" t="str">
        <f t="shared" si="6448"/>
        <v/>
      </c>
      <c r="AW481" s="100" t="str">
        <f t="shared" si="6423"/>
        <v/>
      </c>
      <c r="AX481" s="100" t="str">
        <f t="shared" si="6449"/>
        <v/>
      </c>
      <c r="AY481" s="100" t="str">
        <f t="shared" si="6424"/>
        <v/>
      </c>
      <c r="AZ481" s="100" t="str">
        <f t="shared" si="6450"/>
        <v/>
      </c>
      <c r="BA481" s="100" t="str">
        <f t="shared" si="6425"/>
        <v/>
      </c>
      <c r="BB481" s="100" t="str">
        <f t="shared" si="6451"/>
        <v/>
      </c>
      <c r="BC481" s="100" t="str">
        <f>IFERROR(INDEX('INPUT INF'!$F$3:$F$601,MATCH($B481,'INPUT INF'!$A$3:$A$601,FALSE)),"")</f>
        <v/>
      </c>
      <c r="BD481" s="100" t="str">
        <f t="shared" si="6392"/>
        <v/>
      </c>
      <c r="BE481" s="100" t="str">
        <f t="shared" si="6452"/>
        <v/>
      </c>
      <c r="BF481" s="100" t="str">
        <f t="shared" si="6453"/>
        <v/>
      </c>
      <c r="BG481" s="115" t="str">
        <f t="shared" si="6454"/>
        <v/>
      </c>
      <c r="BH481" s="176" t="str">
        <f>IF(AND('INPUT INF'!$O$1="X",BG481="PASS"),BF481,IF($BG481="","0",IF('INPUT INF'!$N$67="YES",$BF481,"")))</f>
        <v>0</v>
      </c>
      <c r="BI481" s="115" t="str">
        <f>IF($BG481="","0",IF('INPUT INF'!$N$68="YES",$BF481,""))</f>
        <v>0</v>
      </c>
      <c r="BJ481" s="115" t="str">
        <f>IF($BG481="","0",IF('INPUT INF'!$N$69="YES",$BF481,""))</f>
        <v>0</v>
      </c>
      <c r="BL481" s="118" t="str">
        <f t="shared" si="6363"/>
        <v/>
      </c>
      <c r="BM481" s="118" t="str">
        <f t="shared" si="6364"/>
        <v/>
      </c>
      <c r="BN481" s="118" t="str">
        <f t="shared" si="6365"/>
        <v/>
      </c>
      <c r="BR481" s="118" t="str">
        <f t="shared" si="6369"/>
        <v/>
      </c>
      <c r="BS481" s="118" t="str">
        <f t="shared" si="6370"/>
        <v/>
      </c>
      <c r="BT481" s="118" t="str">
        <f t="shared" si="6371"/>
        <v/>
      </c>
      <c r="BX481" s="118" t="str">
        <f t="shared" si="6375"/>
        <v/>
      </c>
      <c r="BY481" s="118" t="str">
        <f t="shared" si="6376"/>
        <v/>
      </c>
      <c r="BZ481" s="118" t="str">
        <f t="shared" si="6377"/>
        <v/>
      </c>
      <c r="CD481" s="116" t="str">
        <f t="shared" si="6455"/>
        <v/>
      </c>
      <c r="CE481" s="116" t="str">
        <f t="shared" si="6456"/>
        <v/>
      </c>
      <c r="CF481" s="116" t="str">
        <f t="shared" si="6457"/>
        <v/>
      </c>
      <c r="CJ481" s="116" t="str">
        <f t="shared" si="6458"/>
        <v/>
      </c>
      <c r="CK481" s="116" t="str">
        <f t="shared" si="6459"/>
        <v/>
      </c>
      <c r="CL481" s="116" t="str">
        <f t="shared" si="6460"/>
        <v/>
      </c>
      <c r="CP481" s="116" t="str">
        <f t="shared" si="6461"/>
        <v/>
      </c>
      <c r="CQ481" s="116" t="str">
        <f t="shared" si="6462"/>
        <v/>
      </c>
      <c r="CR481" s="116" t="str">
        <f t="shared" si="6463"/>
        <v/>
      </c>
      <c r="DH481" s="115" t="str">
        <f t="shared" si="6381"/>
        <v/>
      </c>
      <c r="DI481" s="115" t="str">
        <f t="shared" si="6382"/>
        <v/>
      </c>
      <c r="DJ481" s="115" t="str">
        <f t="shared" si="6337"/>
        <v/>
      </c>
      <c r="DK481" s="115" t="str">
        <f t="shared" si="6338"/>
        <v/>
      </c>
      <c r="DL481" s="115" t="str">
        <f t="shared" si="6339"/>
        <v/>
      </c>
      <c r="DM481" s="115" t="str">
        <f t="shared" si="6340"/>
        <v/>
      </c>
      <c r="DN481" s="115" t="str">
        <f t="shared" si="6341"/>
        <v/>
      </c>
      <c r="DO481" s="115" t="str">
        <f t="shared" si="6342"/>
        <v/>
      </c>
      <c r="DP481" s="115" t="str">
        <f t="shared" si="6343"/>
        <v/>
      </c>
      <c r="DQ481" s="115" t="str">
        <f t="shared" si="6344"/>
        <v/>
      </c>
      <c r="DR481" s="115" t="str">
        <f t="shared" si="6345"/>
        <v/>
      </c>
      <c r="DS481" s="115" t="str">
        <f t="shared" si="6346"/>
        <v/>
      </c>
      <c r="DT481" s="115" t="str">
        <f t="shared" si="6347"/>
        <v/>
      </c>
      <c r="DU481" s="115" t="str">
        <f t="shared" si="6348"/>
        <v/>
      </c>
      <c r="DV481" s="115" t="str">
        <f t="shared" si="6349"/>
        <v/>
      </c>
      <c r="DW481" s="115" t="str">
        <f t="shared" si="6350"/>
        <v/>
      </c>
      <c r="DX481" s="115" t="str">
        <f t="shared" si="6351"/>
        <v/>
      </c>
      <c r="DY481" s="115" t="str">
        <f t="shared" si="6352"/>
        <v/>
      </c>
      <c r="DZ481" s="115" t="str">
        <f t="shared" si="6353"/>
        <v/>
      </c>
      <c r="EA481" s="115" t="str">
        <f t="shared" si="6354"/>
        <v/>
      </c>
      <c r="EB481" s="115" t="str">
        <f t="shared" si="6355"/>
        <v/>
      </c>
      <c r="EC481" s="115" t="str">
        <f t="shared" si="6356"/>
        <v/>
      </c>
      <c r="ED481" s="115" t="str">
        <f t="shared" si="6357"/>
        <v/>
      </c>
      <c r="EE481" s="115" t="str">
        <f t="shared" si="6358"/>
        <v/>
      </c>
      <c r="EF481" s="115" t="str">
        <f t="shared" si="6359"/>
        <v/>
      </c>
      <c r="EG481" s="115" t="str">
        <f t="shared" si="6464"/>
        <v/>
      </c>
      <c r="EH481" s="115" t="str">
        <f t="shared" si="6465"/>
        <v/>
      </c>
      <c r="EI481" s="115" t="str">
        <f t="shared" si="6466"/>
        <v/>
      </c>
      <c r="EJ481" s="115" t="str">
        <f t="shared" si="6467"/>
        <v/>
      </c>
      <c r="EK481" s="115" t="str">
        <f t="shared" si="6468"/>
        <v/>
      </c>
      <c r="EL481" s="115" t="str">
        <f t="shared" si="6469"/>
        <v/>
      </c>
      <c r="EM481" s="115" t="str">
        <f t="shared" si="6470"/>
        <v/>
      </c>
      <c r="EN481" s="115" t="str">
        <f t="shared" si="6471"/>
        <v/>
      </c>
      <c r="EO481" s="115" t="str">
        <f t="shared" si="6472"/>
        <v/>
      </c>
      <c r="EP481" s="115" t="str">
        <f t="shared" si="6473"/>
        <v/>
      </c>
      <c r="EQ481" s="115" t="str">
        <f t="shared" si="6474"/>
        <v/>
      </c>
      <c r="ER481" s="115" t="str">
        <f t="shared" si="6475"/>
        <v/>
      </c>
      <c r="ES481" s="115" t="str">
        <f t="shared" si="6476"/>
        <v/>
      </c>
      <c r="ET481" s="115" t="str">
        <f t="shared" si="6477"/>
        <v/>
      </c>
      <c r="EU481" s="115" t="str">
        <f t="shared" si="6478"/>
        <v/>
      </c>
      <c r="EV481" s="115" t="str">
        <f t="shared" si="6479"/>
        <v/>
      </c>
      <c r="EW481" s="115" t="str">
        <f t="shared" si="6480"/>
        <v/>
      </c>
      <c r="EX481" s="115" t="str">
        <f t="shared" si="6481"/>
        <v/>
      </c>
      <c r="EY481" s="115" t="str">
        <f t="shared" si="6482"/>
        <v/>
      </c>
      <c r="EZ481" s="115" t="str">
        <f t="shared" si="6483"/>
        <v/>
      </c>
      <c r="FA481" s="115" t="str">
        <f t="shared" si="6484"/>
        <v/>
      </c>
      <c r="FB481" s="115" t="str">
        <f t="shared" si="6485"/>
        <v/>
      </c>
      <c r="FC481" s="115" t="str">
        <f t="shared" si="6486"/>
        <v/>
      </c>
      <c r="FD481" s="115" t="str">
        <f t="shared" si="6487"/>
        <v/>
      </c>
      <c r="FE481" s="115" t="str">
        <f t="shared" si="6488"/>
        <v/>
      </c>
      <c r="FF481" s="115">
        <f t="shared" si="6493"/>
        <v>55</v>
      </c>
      <c r="FG481" s="115" t="str">
        <f>IFERROR(SMALL($DL$423:$DL$842,$A$11),"")</f>
        <v/>
      </c>
      <c r="FH481" s="115" t="str">
        <f t="shared" si="6494"/>
        <v/>
      </c>
      <c r="FI481" s="115" t="str">
        <f t="shared" si="6383"/>
        <v/>
      </c>
      <c r="FJ481" s="115" t="str">
        <f t="shared" si="6384"/>
        <v/>
      </c>
      <c r="FK481" s="120" t="str">
        <f t="shared" si="6385"/>
        <v/>
      </c>
      <c r="FL481" s="121" t="str">
        <f t="shared" si="6360"/>
        <v/>
      </c>
      <c r="FM481" s="122" t="str">
        <f t="shared" si="6386"/>
        <v/>
      </c>
      <c r="FN481" s="121" t="str">
        <f t="shared" si="6387"/>
        <v/>
      </c>
      <c r="FO481" s="122" t="str">
        <f t="shared" si="6388"/>
        <v/>
      </c>
      <c r="FP481" s="122" t="str">
        <f t="shared" si="6389"/>
        <v/>
      </c>
    </row>
    <row r="482" spans="1:172" ht="15" customHeight="1" x14ac:dyDescent="0.25">
      <c r="A482" s="115">
        <v>480</v>
      </c>
      <c r="B482" s="176" t="str">
        <f t="shared" si="6361"/>
        <v/>
      </c>
      <c r="C482" s="115" t="s">
        <v>71</v>
      </c>
      <c r="D482" s="100" t="str">
        <f t="shared" si="6362"/>
        <v>A</v>
      </c>
      <c r="E482" s="100" t="str">
        <f t="shared" si="6426"/>
        <v/>
      </c>
      <c r="F482" s="100" t="str">
        <f t="shared" si="6427"/>
        <v/>
      </c>
      <c r="G482" s="100" t="str">
        <f t="shared" si="6402"/>
        <v/>
      </c>
      <c r="H482" s="100" t="str">
        <f t="shared" si="6428"/>
        <v/>
      </c>
      <c r="I482" s="100" t="str">
        <f t="shared" si="6403"/>
        <v/>
      </c>
      <c r="J482" s="100" t="str">
        <f t="shared" si="6429"/>
        <v/>
      </c>
      <c r="K482" s="100" t="str">
        <f t="shared" si="6404"/>
        <v/>
      </c>
      <c r="L482" s="100" t="str">
        <f t="shared" si="6430"/>
        <v/>
      </c>
      <c r="M482" s="100" t="str">
        <f t="shared" si="6405"/>
        <v/>
      </c>
      <c r="N482" s="100" t="str">
        <f t="shared" si="6431"/>
        <v/>
      </c>
      <c r="O482" s="100" t="str">
        <f t="shared" si="6406"/>
        <v/>
      </c>
      <c r="P482" s="100" t="str">
        <f t="shared" si="6432"/>
        <v/>
      </c>
      <c r="Q482" s="100" t="str">
        <f t="shared" si="6407"/>
        <v/>
      </c>
      <c r="R482" s="100" t="str">
        <f t="shared" si="6433"/>
        <v/>
      </c>
      <c r="S482" s="100" t="str">
        <f t="shared" si="6408"/>
        <v/>
      </c>
      <c r="T482" s="100" t="str">
        <f t="shared" si="6434"/>
        <v/>
      </c>
      <c r="U482" s="100" t="str">
        <f t="shared" si="6409"/>
        <v/>
      </c>
      <c r="V482" s="100" t="str">
        <f t="shared" si="6435"/>
        <v/>
      </c>
      <c r="W482" s="100" t="str">
        <f t="shared" si="6410"/>
        <v/>
      </c>
      <c r="X482" s="100" t="str">
        <f t="shared" si="6436"/>
        <v/>
      </c>
      <c r="Y482" s="100" t="str">
        <f t="shared" si="6411"/>
        <v/>
      </c>
      <c r="Z482" s="100" t="str">
        <f t="shared" si="6437"/>
        <v/>
      </c>
      <c r="AA482" s="100" t="str">
        <f t="shared" si="6412"/>
        <v/>
      </c>
      <c r="AB482" s="100" t="str">
        <f t="shared" si="6438"/>
        <v/>
      </c>
      <c r="AC482" s="100" t="str">
        <f t="shared" si="6413"/>
        <v/>
      </c>
      <c r="AD482" s="100" t="str">
        <f t="shared" si="6439"/>
        <v/>
      </c>
      <c r="AE482" s="100" t="str">
        <f t="shared" si="6414"/>
        <v/>
      </c>
      <c r="AF482" s="100" t="str">
        <f t="shared" si="6440"/>
        <v/>
      </c>
      <c r="AG482" s="100" t="str">
        <f t="shared" si="6415"/>
        <v/>
      </c>
      <c r="AH482" s="100" t="str">
        <f t="shared" si="6441"/>
        <v/>
      </c>
      <c r="AI482" s="100" t="str">
        <f t="shared" si="6416"/>
        <v/>
      </c>
      <c r="AJ482" s="100" t="str">
        <f t="shared" si="6442"/>
        <v/>
      </c>
      <c r="AK482" s="100" t="str">
        <f t="shared" si="6417"/>
        <v/>
      </c>
      <c r="AL482" s="100" t="str">
        <f t="shared" si="6443"/>
        <v/>
      </c>
      <c r="AM482" s="100" t="str">
        <f t="shared" si="6418"/>
        <v/>
      </c>
      <c r="AN482" s="100" t="str">
        <f t="shared" si="6444"/>
        <v/>
      </c>
      <c r="AO482" s="100" t="str">
        <f t="shared" si="6419"/>
        <v/>
      </c>
      <c r="AP482" s="100" t="str">
        <f t="shared" si="6445"/>
        <v/>
      </c>
      <c r="AQ482" s="100" t="str">
        <f t="shared" si="6420"/>
        <v/>
      </c>
      <c r="AR482" s="100" t="str">
        <f t="shared" si="6446"/>
        <v/>
      </c>
      <c r="AS482" s="100" t="str">
        <f t="shared" si="6421"/>
        <v/>
      </c>
      <c r="AT482" s="100" t="str">
        <f t="shared" si="6447"/>
        <v/>
      </c>
      <c r="AU482" s="100" t="str">
        <f t="shared" si="6422"/>
        <v/>
      </c>
      <c r="AV482" s="100" t="str">
        <f t="shared" si="6448"/>
        <v/>
      </c>
      <c r="AW482" s="100" t="str">
        <f t="shared" si="6423"/>
        <v/>
      </c>
      <c r="AX482" s="100" t="str">
        <f t="shared" si="6449"/>
        <v/>
      </c>
      <c r="AY482" s="100" t="str">
        <f t="shared" si="6424"/>
        <v/>
      </c>
      <c r="AZ482" s="100" t="str">
        <f t="shared" si="6450"/>
        <v/>
      </c>
      <c r="BA482" s="100" t="str">
        <f t="shared" si="6425"/>
        <v/>
      </c>
      <c r="BB482" s="100" t="str">
        <f t="shared" si="6451"/>
        <v/>
      </c>
      <c r="BC482" s="100" t="str">
        <f>IFERROR(INDEX('INPUT INF'!$F$3:$F$601,MATCH($B482,'INPUT INF'!$A$3:$A$601,FALSE)),"")</f>
        <v/>
      </c>
      <c r="BD482" s="100" t="str">
        <f t="shared" si="6392"/>
        <v/>
      </c>
      <c r="BE482" s="100" t="str">
        <f t="shared" si="6452"/>
        <v/>
      </c>
      <c r="BF482" s="100" t="str">
        <f t="shared" si="6453"/>
        <v/>
      </c>
      <c r="BG482" s="115" t="str">
        <f t="shared" si="6454"/>
        <v/>
      </c>
      <c r="BH482" s="176" t="str">
        <f>IF(AND('INPUT INF'!$O$1="X",BG482="PASS"),BF482,IF($BG482="","0",IF('INPUT INF'!$N$67="YES",$BF482,"")))</f>
        <v>0</v>
      </c>
      <c r="BI482" s="115" t="str">
        <f>IF($BG482="","0",IF('INPUT INF'!$N$68="YES",$BF482,""))</f>
        <v>0</v>
      </c>
      <c r="BJ482" s="115" t="str">
        <f>IF($BG482="","0",IF('INPUT INF'!$N$69="YES",$BF482,""))</f>
        <v>0</v>
      </c>
      <c r="BL482" s="118" t="str">
        <f t="shared" si="6363"/>
        <v/>
      </c>
      <c r="BM482" s="118" t="str">
        <f t="shared" si="6364"/>
        <v/>
      </c>
      <c r="BN482" s="118" t="str">
        <f t="shared" si="6365"/>
        <v/>
      </c>
      <c r="BR482" s="118" t="str">
        <f t="shared" si="6369"/>
        <v/>
      </c>
      <c r="BS482" s="118" t="str">
        <f t="shared" si="6370"/>
        <v/>
      </c>
      <c r="BT482" s="118" t="str">
        <f t="shared" si="6371"/>
        <v/>
      </c>
      <c r="BX482" s="118" t="str">
        <f t="shared" si="6375"/>
        <v/>
      </c>
      <c r="BY482" s="118" t="str">
        <f t="shared" si="6376"/>
        <v/>
      </c>
      <c r="BZ482" s="118" t="str">
        <f t="shared" si="6377"/>
        <v/>
      </c>
      <c r="CD482" s="116" t="str">
        <f t="shared" si="6455"/>
        <v/>
      </c>
      <c r="CE482" s="116" t="str">
        <f t="shared" si="6456"/>
        <v/>
      </c>
      <c r="CF482" s="116" t="str">
        <f t="shared" si="6457"/>
        <v/>
      </c>
      <c r="CJ482" s="116" t="str">
        <f t="shared" si="6458"/>
        <v/>
      </c>
      <c r="CK482" s="116" t="str">
        <f t="shared" si="6459"/>
        <v/>
      </c>
      <c r="CL482" s="116" t="str">
        <f t="shared" si="6460"/>
        <v/>
      </c>
      <c r="CP482" s="116" t="str">
        <f t="shared" si="6461"/>
        <v/>
      </c>
      <c r="CQ482" s="116" t="str">
        <f t="shared" si="6462"/>
        <v/>
      </c>
      <c r="CR482" s="116" t="str">
        <f t="shared" si="6463"/>
        <v/>
      </c>
      <c r="DH482" s="115" t="str">
        <f t="shared" si="6381"/>
        <v/>
      </c>
      <c r="DI482" s="115" t="str">
        <f t="shared" si="6382"/>
        <v/>
      </c>
      <c r="DJ482" s="115" t="str">
        <f t="shared" si="6337"/>
        <v/>
      </c>
      <c r="DK482" s="115" t="str">
        <f t="shared" si="6338"/>
        <v/>
      </c>
      <c r="DL482" s="115" t="str">
        <f t="shared" si="6339"/>
        <v/>
      </c>
      <c r="DM482" s="115" t="str">
        <f t="shared" si="6340"/>
        <v/>
      </c>
      <c r="DN482" s="115" t="str">
        <f t="shared" si="6341"/>
        <v/>
      </c>
      <c r="DO482" s="115" t="str">
        <f t="shared" si="6342"/>
        <v/>
      </c>
      <c r="DP482" s="115" t="str">
        <f t="shared" si="6343"/>
        <v/>
      </c>
      <c r="DQ482" s="115" t="str">
        <f t="shared" si="6344"/>
        <v/>
      </c>
      <c r="DR482" s="115" t="str">
        <f t="shared" si="6345"/>
        <v/>
      </c>
      <c r="DS482" s="115" t="str">
        <f t="shared" si="6346"/>
        <v/>
      </c>
      <c r="DT482" s="115" t="str">
        <f t="shared" si="6347"/>
        <v/>
      </c>
      <c r="DU482" s="115" t="str">
        <f t="shared" si="6348"/>
        <v/>
      </c>
      <c r="DV482" s="115" t="str">
        <f t="shared" si="6349"/>
        <v/>
      </c>
      <c r="DW482" s="115" t="str">
        <f t="shared" si="6350"/>
        <v/>
      </c>
      <c r="DX482" s="115" t="str">
        <f t="shared" si="6351"/>
        <v/>
      </c>
      <c r="DY482" s="115" t="str">
        <f t="shared" si="6352"/>
        <v/>
      </c>
      <c r="DZ482" s="115" t="str">
        <f t="shared" si="6353"/>
        <v/>
      </c>
      <c r="EA482" s="115" t="str">
        <f t="shared" si="6354"/>
        <v/>
      </c>
      <c r="EB482" s="115" t="str">
        <f t="shared" si="6355"/>
        <v/>
      </c>
      <c r="EC482" s="115" t="str">
        <f t="shared" si="6356"/>
        <v/>
      </c>
      <c r="ED482" s="115" t="str">
        <f t="shared" si="6357"/>
        <v/>
      </c>
      <c r="EE482" s="115" t="str">
        <f t="shared" si="6358"/>
        <v/>
      </c>
      <c r="EF482" s="115" t="str">
        <f t="shared" si="6359"/>
        <v/>
      </c>
      <c r="EG482" s="115" t="str">
        <f t="shared" si="6464"/>
        <v/>
      </c>
      <c r="EH482" s="115" t="str">
        <f t="shared" si="6465"/>
        <v/>
      </c>
      <c r="EI482" s="115" t="str">
        <f t="shared" si="6466"/>
        <v/>
      </c>
      <c r="EJ482" s="115" t="str">
        <f t="shared" si="6467"/>
        <v/>
      </c>
      <c r="EK482" s="115" t="str">
        <f t="shared" si="6468"/>
        <v/>
      </c>
      <c r="EL482" s="115" t="str">
        <f t="shared" si="6469"/>
        <v/>
      </c>
      <c r="EM482" s="115" t="str">
        <f t="shared" si="6470"/>
        <v/>
      </c>
      <c r="EN482" s="115" t="str">
        <f t="shared" si="6471"/>
        <v/>
      </c>
      <c r="EO482" s="115" t="str">
        <f t="shared" si="6472"/>
        <v/>
      </c>
      <c r="EP482" s="115" t="str">
        <f t="shared" si="6473"/>
        <v/>
      </c>
      <c r="EQ482" s="115" t="str">
        <f t="shared" si="6474"/>
        <v/>
      </c>
      <c r="ER482" s="115" t="str">
        <f t="shared" si="6475"/>
        <v/>
      </c>
      <c r="ES482" s="115" t="str">
        <f t="shared" si="6476"/>
        <v/>
      </c>
      <c r="ET482" s="115" t="str">
        <f t="shared" si="6477"/>
        <v/>
      </c>
      <c r="EU482" s="115" t="str">
        <f t="shared" si="6478"/>
        <v/>
      </c>
      <c r="EV482" s="115" t="str">
        <f t="shared" si="6479"/>
        <v/>
      </c>
      <c r="EW482" s="115" t="str">
        <f t="shared" si="6480"/>
        <v/>
      </c>
      <c r="EX482" s="115" t="str">
        <f t="shared" si="6481"/>
        <v/>
      </c>
      <c r="EY482" s="115" t="str">
        <f t="shared" si="6482"/>
        <v/>
      </c>
      <c r="EZ482" s="115" t="str">
        <f t="shared" si="6483"/>
        <v/>
      </c>
      <c r="FA482" s="115" t="str">
        <f t="shared" si="6484"/>
        <v/>
      </c>
      <c r="FB482" s="115" t="str">
        <f t="shared" si="6485"/>
        <v/>
      </c>
      <c r="FC482" s="115" t="str">
        <f t="shared" si="6486"/>
        <v/>
      </c>
      <c r="FD482" s="115" t="str">
        <f t="shared" si="6487"/>
        <v/>
      </c>
      <c r="FE482" s="115" t="str">
        <f t="shared" si="6488"/>
        <v/>
      </c>
      <c r="FF482" s="115">
        <f t="shared" si="6493"/>
        <v>55</v>
      </c>
      <c r="FG482" s="115" t="str">
        <f>IFERROR(SMALL($DL$423:$DL$842,$A$12),"")</f>
        <v/>
      </c>
      <c r="FH482" s="115" t="str">
        <f t="shared" si="6494"/>
        <v/>
      </c>
      <c r="FI482" s="115" t="str">
        <f t="shared" si="6383"/>
        <v/>
      </c>
      <c r="FJ482" s="115" t="str">
        <f t="shared" si="6384"/>
        <v/>
      </c>
      <c r="FK482" s="120" t="str">
        <f t="shared" si="6385"/>
        <v/>
      </c>
      <c r="FL482" s="121" t="str">
        <f t="shared" si="6360"/>
        <v/>
      </c>
      <c r="FM482" s="122" t="str">
        <f t="shared" si="6386"/>
        <v/>
      </c>
      <c r="FN482" s="121" t="str">
        <f t="shared" si="6387"/>
        <v/>
      </c>
      <c r="FO482" s="122" t="str">
        <f t="shared" si="6388"/>
        <v/>
      </c>
      <c r="FP482" s="122" t="str">
        <f t="shared" si="6389"/>
        <v/>
      </c>
    </row>
    <row r="483" spans="1:172" ht="15" customHeight="1" x14ac:dyDescent="0.25">
      <c r="A483" s="115">
        <v>481</v>
      </c>
      <c r="B483" s="176" t="str">
        <f t="shared" si="6361"/>
        <v/>
      </c>
      <c r="C483" s="115" t="s">
        <v>71</v>
      </c>
      <c r="D483" s="100" t="str">
        <f t="shared" si="6362"/>
        <v>A</v>
      </c>
      <c r="E483" s="100" t="str">
        <f t="shared" si="6426"/>
        <v/>
      </c>
      <c r="F483" s="100" t="str">
        <f t="shared" si="6427"/>
        <v/>
      </c>
      <c r="G483" s="100" t="str">
        <f t="shared" si="6402"/>
        <v/>
      </c>
      <c r="H483" s="100" t="str">
        <f t="shared" si="6428"/>
        <v/>
      </c>
      <c r="I483" s="100" t="str">
        <f t="shared" si="6403"/>
        <v/>
      </c>
      <c r="J483" s="100" t="str">
        <f t="shared" si="6429"/>
        <v/>
      </c>
      <c r="K483" s="100" t="str">
        <f t="shared" si="6404"/>
        <v/>
      </c>
      <c r="L483" s="100" t="str">
        <f t="shared" si="6430"/>
        <v/>
      </c>
      <c r="M483" s="100" t="str">
        <f t="shared" si="6405"/>
        <v/>
      </c>
      <c r="N483" s="100" t="str">
        <f t="shared" si="6431"/>
        <v/>
      </c>
      <c r="O483" s="100" t="str">
        <f t="shared" si="6406"/>
        <v/>
      </c>
      <c r="P483" s="100" t="str">
        <f t="shared" si="6432"/>
        <v/>
      </c>
      <c r="Q483" s="100" t="str">
        <f t="shared" si="6407"/>
        <v/>
      </c>
      <c r="R483" s="100" t="str">
        <f t="shared" si="6433"/>
        <v/>
      </c>
      <c r="S483" s="100" t="str">
        <f t="shared" si="6408"/>
        <v/>
      </c>
      <c r="T483" s="100" t="str">
        <f t="shared" si="6434"/>
        <v/>
      </c>
      <c r="U483" s="100" t="str">
        <f t="shared" si="6409"/>
        <v/>
      </c>
      <c r="V483" s="100" t="str">
        <f t="shared" si="6435"/>
        <v/>
      </c>
      <c r="W483" s="100" t="str">
        <f t="shared" si="6410"/>
        <v/>
      </c>
      <c r="X483" s="100" t="str">
        <f t="shared" si="6436"/>
        <v/>
      </c>
      <c r="Y483" s="100" t="str">
        <f t="shared" si="6411"/>
        <v/>
      </c>
      <c r="Z483" s="100" t="str">
        <f t="shared" si="6437"/>
        <v/>
      </c>
      <c r="AA483" s="100" t="str">
        <f t="shared" si="6412"/>
        <v/>
      </c>
      <c r="AB483" s="100" t="str">
        <f t="shared" si="6438"/>
        <v/>
      </c>
      <c r="AC483" s="100" t="str">
        <f t="shared" si="6413"/>
        <v/>
      </c>
      <c r="AD483" s="100" t="str">
        <f t="shared" si="6439"/>
        <v/>
      </c>
      <c r="AE483" s="100" t="str">
        <f t="shared" si="6414"/>
        <v/>
      </c>
      <c r="AF483" s="100" t="str">
        <f t="shared" si="6440"/>
        <v/>
      </c>
      <c r="AG483" s="100" t="str">
        <f t="shared" si="6415"/>
        <v/>
      </c>
      <c r="AH483" s="100" t="str">
        <f t="shared" si="6441"/>
        <v/>
      </c>
      <c r="AI483" s="100" t="str">
        <f t="shared" si="6416"/>
        <v/>
      </c>
      <c r="AJ483" s="100" t="str">
        <f t="shared" si="6442"/>
        <v/>
      </c>
      <c r="AK483" s="100" t="str">
        <f t="shared" si="6417"/>
        <v/>
      </c>
      <c r="AL483" s="100" t="str">
        <f t="shared" si="6443"/>
        <v/>
      </c>
      <c r="AM483" s="100" t="str">
        <f t="shared" si="6418"/>
        <v/>
      </c>
      <c r="AN483" s="100" t="str">
        <f t="shared" si="6444"/>
        <v/>
      </c>
      <c r="AO483" s="100" t="str">
        <f t="shared" si="6419"/>
        <v/>
      </c>
      <c r="AP483" s="100" t="str">
        <f t="shared" si="6445"/>
        <v/>
      </c>
      <c r="AQ483" s="100" t="str">
        <f t="shared" si="6420"/>
        <v/>
      </c>
      <c r="AR483" s="100" t="str">
        <f t="shared" si="6446"/>
        <v/>
      </c>
      <c r="AS483" s="100" t="str">
        <f t="shared" si="6421"/>
        <v/>
      </c>
      <c r="AT483" s="100" t="str">
        <f t="shared" si="6447"/>
        <v/>
      </c>
      <c r="AU483" s="100" t="str">
        <f t="shared" si="6422"/>
        <v/>
      </c>
      <c r="AV483" s="100" t="str">
        <f t="shared" si="6448"/>
        <v/>
      </c>
      <c r="AW483" s="100" t="str">
        <f t="shared" si="6423"/>
        <v/>
      </c>
      <c r="AX483" s="100" t="str">
        <f t="shared" si="6449"/>
        <v/>
      </c>
      <c r="AY483" s="100" t="str">
        <f t="shared" si="6424"/>
        <v/>
      </c>
      <c r="AZ483" s="100" t="str">
        <f t="shared" si="6450"/>
        <v/>
      </c>
      <c r="BA483" s="100" t="str">
        <f t="shared" si="6425"/>
        <v/>
      </c>
      <c r="BB483" s="100" t="str">
        <f t="shared" si="6451"/>
        <v/>
      </c>
      <c r="BC483" s="100" t="str">
        <f>IFERROR(INDEX('INPUT INF'!$F$3:$F$601,MATCH($B483,'INPUT INF'!$A$3:$A$601,FALSE)),"")</f>
        <v/>
      </c>
      <c r="BD483" s="100" t="str">
        <f t="shared" si="6392"/>
        <v/>
      </c>
      <c r="BE483" s="100" t="str">
        <f t="shared" si="6452"/>
        <v/>
      </c>
      <c r="BF483" s="100" t="str">
        <f t="shared" si="6453"/>
        <v/>
      </c>
      <c r="BG483" s="115" t="str">
        <f t="shared" si="6454"/>
        <v/>
      </c>
      <c r="BH483" s="176" t="str">
        <f>IF(AND('INPUT INF'!$O$1="X",BG483="PASS"),BF483,IF($BG483="","0",IF('INPUT INF'!$N$67="YES",$BF483,"")))</f>
        <v>0</v>
      </c>
      <c r="BI483" s="115" t="str">
        <f>IF($BG483="","0",IF('INPUT INF'!$N$68="YES",$BF483,""))</f>
        <v>0</v>
      </c>
      <c r="BJ483" s="115" t="str">
        <f>IF($BG483="","0",IF('INPUT INF'!$N$69="YES",$BF483,""))</f>
        <v>0</v>
      </c>
      <c r="BL483" s="118" t="str">
        <f t="shared" si="6363"/>
        <v/>
      </c>
      <c r="BM483" s="118" t="str">
        <f t="shared" si="6364"/>
        <v/>
      </c>
      <c r="BN483" s="118" t="str">
        <f t="shared" si="6365"/>
        <v/>
      </c>
      <c r="BR483" s="118" t="str">
        <f t="shared" si="6369"/>
        <v/>
      </c>
      <c r="BS483" s="118" t="str">
        <f t="shared" si="6370"/>
        <v/>
      </c>
      <c r="BT483" s="118" t="str">
        <f t="shared" si="6371"/>
        <v/>
      </c>
      <c r="BX483" s="118" t="str">
        <f t="shared" si="6375"/>
        <v/>
      </c>
      <c r="BY483" s="118" t="str">
        <f t="shared" si="6376"/>
        <v/>
      </c>
      <c r="BZ483" s="118" t="str">
        <f t="shared" si="6377"/>
        <v/>
      </c>
      <c r="CD483" s="116" t="str">
        <f t="shared" si="6455"/>
        <v/>
      </c>
      <c r="CE483" s="116" t="str">
        <f t="shared" si="6456"/>
        <v/>
      </c>
      <c r="CF483" s="116" t="str">
        <f t="shared" si="6457"/>
        <v/>
      </c>
      <c r="CJ483" s="116" t="str">
        <f t="shared" si="6458"/>
        <v/>
      </c>
      <c r="CK483" s="116" t="str">
        <f t="shared" si="6459"/>
        <v/>
      </c>
      <c r="CL483" s="116" t="str">
        <f t="shared" si="6460"/>
        <v/>
      </c>
      <c r="CP483" s="116" t="str">
        <f t="shared" si="6461"/>
        <v/>
      </c>
      <c r="CQ483" s="116" t="str">
        <f t="shared" si="6462"/>
        <v/>
      </c>
      <c r="CR483" s="116" t="str">
        <f t="shared" si="6463"/>
        <v/>
      </c>
      <c r="DH483" s="115" t="str">
        <f t="shared" si="6381"/>
        <v/>
      </c>
      <c r="DI483" s="115" t="str">
        <f t="shared" si="6382"/>
        <v/>
      </c>
      <c r="DJ483" s="115" t="str">
        <f t="shared" si="6337"/>
        <v/>
      </c>
      <c r="DK483" s="115" t="str">
        <f t="shared" si="6338"/>
        <v/>
      </c>
      <c r="DL483" s="115" t="str">
        <f t="shared" si="6339"/>
        <v/>
      </c>
      <c r="DM483" s="115" t="str">
        <f t="shared" si="6340"/>
        <v/>
      </c>
      <c r="DN483" s="115" t="str">
        <f t="shared" si="6341"/>
        <v/>
      </c>
      <c r="DO483" s="115" t="str">
        <f t="shared" si="6342"/>
        <v/>
      </c>
      <c r="DP483" s="115" t="str">
        <f t="shared" si="6343"/>
        <v/>
      </c>
      <c r="DQ483" s="115" t="str">
        <f t="shared" si="6344"/>
        <v/>
      </c>
      <c r="DR483" s="115" t="str">
        <f t="shared" si="6345"/>
        <v/>
      </c>
      <c r="DS483" s="115" t="str">
        <f t="shared" si="6346"/>
        <v/>
      </c>
      <c r="DT483" s="115" t="str">
        <f t="shared" si="6347"/>
        <v/>
      </c>
      <c r="DU483" s="115" t="str">
        <f t="shared" si="6348"/>
        <v/>
      </c>
      <c r="DV483" s="115" t="str">
        <f t="shared" si="6349"/>
        <v/>
      </c>
      <c r="DW483" s="115" t="str">
        <f t="shared" si="6350"/>
        <v/>
      </c>
      <c r="DX483" s="115" t="str">
        <f t="shared" si="6351"/>
        <v/>
      </c>
      <c r="DY483" s="115" t="str">
        <f t="shared" si="6352"/>
        <v/>
      </c>
      <c r="DZ483" s="115" t="str">
        <f t="shared" si="6353"/>
        <v/>
      </c>
      <c r="EA483" s="115" t="str">
        <f t="shared" si="6354"/>
        <v/>
      </c>
      <c r="EB483" s="115" t="str">
        <f t="shared" si="6355"/>
        <v/>
      </c>
      <c r="EC483" s="115" t="str">
        <f t="shared" si="6356"/>
        <v/>
      </c>
      <c r="ED483" s="115" t="str">
        <f t="shared" si="6357"/>
        <v/>
      </c>
      <c r="EE483" s="115" t="str">
        <f t="shared" si="6358"/>
        <v/>
      </c>
      <c r="EF483" s="115" t="str">
        <f t="shared" si="6359"/>
        <v/>
      </c>
      <c r="EG483" s="115" t="str">
        <f t="shared" si="6464"/>
        <v/>
      </c>
      <c r="EH483" s="115" t="str">
        <f t="shared" si="6465"/>
        <v/>
      </c>
      <c r="EI483" s="115" t="str">
        <f t="shared" si="6466"/>
        <v/>
      </c>
      <c r="EJ483" s="115" t="str">
        <f t="shared" si="6467"/>
        <v/>
      </c>
      <c r="EK483" s="115" t="str">
        <f t="shared" si="6468"/>
        <v/>
      </c>
      <c r="EL483" s="115" t="str">
        <f t="shared" si="6469"/>
        <v/>
      </c>
      <c r="EM483" s="115" t="str">
        <f t="shared" si="6470"/>
        <v/>
      </c>
      <c r="EN483" s="115" t="str">
        <f t="shared" si="6471"/>
        <v/>
      </c>
      <c r="EO483" s="115" t="str">
        <f t="shared" si="6472"/>
        <v/>
      </c>
      <c r="EP483" s="115" t="str">
        <f t="shared" si="6473"/>
        <v/>
      </c>
      <c r="EQ483" s="115" t="str">
        <f t="shared" si="6474"/>
        <v/>
      </c>
      <c r="ER483" s="115" t="str">
        <f t="shared" si="6475"/>
        <v/>
      </c>
      <c r="ES483" s="115" t="str">
        <f t="shared" si="6476"/>
        <v/>
      </c>
      <c r="ET483" s="115" t="str">
        <f t="shared" si="6477"/>
        <v/>
      </c>
      <c r="EU483" s="115" t="str">
        <f t="shared" si="6478"/>
        <v/>
      </c>
      <c r="EV483" s="115" t="str">
        <f t="shared" si="6479"/>
        <v/>
      </c>
      <c r="EW483" s="115" t="str">
        <f t="shared" si="6480"/>
        <v/>
      </c>
      <c r="EX483" s="115" t="str">
        <f t="shared" si="6481"/>
        <v/>
      </c>
      <c r="EY483" s="115" t="str">
        <f t="shared" si="6482"/>
        <v/>
      </c>
      <c r="EZ483" s="115" t="str">
        <f t="shared" si="6483"/>
        <v/>
      </c>
      <c r="FA483" s="115" t="str">
        <f t="shared" si="6484"/>
        <v/>
      </c>
      <c r="FB483" s="115" t="str">
        <f t="shared" si="6485"/>
        <v/>
      </c>
      <c r="FC483" s="115" t="str">
        <f t="shared" si="6486"/>
        <v/>
      </c>
      <c r="FD483" s="115" t="str">
        <f t="shared" si="6487"/>
        <v/>
      </c>
      <c r="FE483" s="115" t="str">
        <f t="shared" si="6488"/>
        <v/>
      </c>
      <c r="FF483" s="115">
        <f>FU8</f>
        <v>54</v>
      </c>
      <c r="FG483" s="115" t="str">
        <f>IFERROR(SMALL($DM$423:$DM$842,$A$3),"")</f>
        <v/>
      </c>
      <c r="FH483" s="115" t="str">
        <f>IFERROR(LARGE($O$423:$O$842,$A$3),"")</f>
        <v/>
      </c>
      <c r="FI483" s="115" t="str">
        <f t="shared" si="6383"/>
        <v/>
      </c>
      <c r="FJ483" s="115" t="str">
        <f t="shared" si="6384"/>
        <v/>
      </c>
      <c r="FK483" s="120" t="str">
        <f t="shared" si="6385"/>
        <v/>
      </c>
      <c r="FL483" s="121" t="str">
        <f t="shared" ref="FL483" si="6495">IFERROR(INDEX($C$1003:$C$1900,MATCH(FK483,$B$1003:$B$1900,0)),"")</f>
        <v/>
      </c>
      <c r="FM483" s="122" t="str">
        <f t="shared" si="6386"/>
        <v/>
      </c>
      <c r="FN483" s="121" t="str">
        <f t="shared" si="6387"/>
        <v/>
      </c>
      <c r="FO483" s="122" t="str">
        <f t="shared" si="6388"/>
        <v/>
      </c>
      <c r="FP483" s="122" t="str">
        <f t="shared" ref="FP483" si="6496">IF(FK483="","",INDEX($D$3:$D$842,MATCH(FK483,$B$3:$B$842,0)))</f>
        <v/>
      </c>
    </row>
    <row r="484" spans="1:172" ht="15" customHeight="1" x14ac:dyDescent="0.25">
      <c r="A484" s="115">
        <v>482</v>
      </c>
      <c r="B484" s="176" t="str">
        <f t="shared" si="6361"/>
        <v/>
      </c>
      <c r="C484" s="115" t="s">
        <v>71</v>
      </c>
      <c r="D484" s="100" t="str">
        <f t="shared" si="6362"/>
        <v>A</v>
      </c>
      <c r="E484" s="100" t="str">
        <f t="shared" si="6426"/>
        <v/>
      </c>
      <c r="F484" s="100" t="str">
        <f t="shared" si="6427"/>
        <v/>
      </c>
      <c r="G484" s="100" t="str">
        <f t="shared" si="6402"/>
        <v/>
      </c>
      <c r="H484" s="100" t="str">
        <f t="shared" si="6428"/>
        <v/>
      </c>
      <c r="I484" s="100" t="str">
        <f t="shared" si="6403"/>
        <v/>
      </c>
      <c r="J484" s="100" t="str">
        <f t="shared" si="6429"/>
        <v/>
      </c>
      <c r="K484" s="100" t="str">
        <f t="shared" si="6404"/>
        <v/>
      </c>
      <c r="L484" s="100" t="str">
        <f t="shared" si="6430"/>
        <v/>
      </c>
      <c r="M484" s="100" t="str">
        <f t="shared" si="6405"/>
        <v/>
      </c>
      <c r="N484" s="100" t="str">
        <f t="shared" si="6431"/>
        <v/>
      </c>
      <c r="O484" s="100" t="str">
        <f t="shared" si="6406"/>
        <v/>
      </c>
      <c r="P484" s="100" t="str">
        <f t="shared" si="6432"/>
        <v/>
      </c>
      <c r="Q484" s="100" t="str">
        <f t="shared" si="6407"/>
        <v/>
      </c>
      <c r="R484" s="100" t="str">
        <f t="shared" si="6433"/>
        <v/>
      </c>
      <c r="S484" s="100" t="str">
        <f t="shared" si="6408"/>
        <v/>
      </c>
      <c r="T484" s="100" t="str">
        <f t="shared" si="6434"/>
        <v/>
      </c>
      <c r="U484" s="100" t="str">
        <f t="shared" si="6409"/>
        <v/>
      </c>
      <c r="V484" s="100" t="str">
        <f t="shared" si="6435"/>
        <v/>
      </c>
      <c r="W484" s="100" t="str">
        <f t="shared" si="6410"/>
        <v/>
      </c>
      <c r="X484" s="100" t="str">
        <f t="shared" si="6436"/>
        <v/>
      </c>
      <c r="Y484" s="100" t="str">
        <f t="shared" si="6411"/>
        <v/>
      </c>
      <c r="Z484" s="100" t="str">
        <f t="shared" si="6437"/>
        <v/>
      </c>
      <c r="AA484" s="100" t="str">
        <f t="shared" si="6412"/>
        <v/>
      </c>
      <c r="AB484" s="100" t="str">
        <f t="shared" si="6438"/>
        <v/>
      </c>
      <c r="AC484" s="100" t="str">
        <f t="shared" si="6413"/>
        <v/>
      </c>
      <c r="AD484" s="100" t="str">
        <f t="shared" si="6439"/>
        <v/>
      </c>
      <c r="AE484" s="100" t="str">
        <f t="shared" si="6414"/>
        <v/>
      </c>
      <c r="AF484" s="100" t="str">
        <f t="shared" si="6440"/>
        <v/>
      </c>
      <c r="AG484" s="100" t="str">
        <f t="shared" si="6415"/>
        <v/>
      </c>
      <c r="AH484" s="100" t="str">
        <f t="shared" si="6441"/>
        <v/>
      </c>
      <c r="AI484" s="100" t="str">
        <f t="shared" si="6416"/>
        <v/>
      </c>
      <c r="AJ484" s="100" t="str">
        <f t="shared" si="6442"/>
        <v/>
      </c>
      <c r="AK484" s="100" t="str">
        <f t="shared" si="6417"/>
        <v/>
      </c>
      <c r="AL484" s="100" t="str">
        <f t="shared" si="6443"/>
        <v/>
      </c>
      <c r="AM484" s="100" t="str">
        <f t="shared" si="6418"/>
        <v/>
      </c>
      <c r="AN484" s="100" t="str">
        <f t="shared" si="6444"/>
        <v/>
      </c>
      <c r="AO484" s="100" t="str">
        <f t="shared" si="6419"/>
        <v/>
      </c>
      <c r="AP484" s="100" t="str">
        <f t="shared" si="6445"/>
        <v/>
      </c>
      <c r="AQ484" s="100" t="str">
        <f t="shared" si="6420"/>
        <v/>
      </c>
      <c r="AR484" s="100" t="str">
        <f t="shared" si="6446"/>
        <v/>
      </c>
      <c r="AS484" s="100" t="str">
        <f t="shared" si="6421"/>
        <v/>
      </c>
      <c r="AT484" s="100" t="str">
        <f t="shared" si="6447"/>
        <v/>
      </c>
      <c r="AU484" s="100" t="str">
        <f t="shared" si="6422"/>
        <v/>
      </c>
      <c r="AV484" s="100" t="str">
        <f t="shared" si="6448"/>
        <v/>
      </c>
      <c r="AW484" s="100" t="str">
        <f t="shared" si="6423"/>
        <v/>
      </c>
      <c r="AX484" s="100" t="str">
        <f t="shared" si="6449"/>
        <v/>
      </c>
      <c r="AY484" s="100" t="str">
        <f t="shared" si="6424"/>
        <v/>
      </c>
      <c r="AZ484" s="100" t="str">
        <f t="shared" si="6450"/>
        <v/>
      </c>
      <c r="BA484" s="100" t="str">
        <f t="shared" si="6425"/>
        <v/>
      </c>
      <c r="BB484" s="100" t="str">
        <f t="shared" si="6451"/>
        <v/>
      </c>
      <c r="BC484" s="100" t="str">
        <f>IFERROR(INDEX('INPUT INF'!$F$3:$F$601,MATCH($B484,'INPUT INF'!$A$3:$A$601,FALSE)),"")</f>
        <v/>
      </c>
      <c r="BD484" s="100" t="str">
        <f t="shared" si="6392"/>
        <v/>
      </c>
      <c r="BE484" s="100" t="str">
        <f t="shared" si="6452"/>
        <v/>
      </c>
      <c r="BF484" s="100" t="str">
        <f t="shared" si="6453"/>
        <v/>
      </c>
      <c r="BG484" s="115" t="str">
        <f t="shared" si="6454"/>
        <v/>
      </c>
      <c r="BH484" s="176" t="str">
        <f>IF(AND('INPUT INF'!$O$1="X",BG484="PASS"),BF484,IF($BG484="","0",IF('INPUT INF'!$N$67="YES",$BF484,"")))</f>
        <v>0</v>
      </c>
      <c r="BI484" s="115" t="str">
        <f>IF($BG484="","0",IF('INPUT INF'!$N$68="YES",$BF484,""))</f>
        <v>0</v>
      </c>
      <c r="BJ484" s="115" t="str">
        <f>IF($BG484="","0",IF('INPUT INF'!$N$69="YES",$BF484,""))</f>
        <v>0</v>
      </c>
      <c r="BL484" s="118" t="str">
        <f t="shared" si="6363"/>
        <v/>
      </c>
      <c r="BM484" s="118" t="str">
        <f t="shared" si="6364"/>
        <v/>
      </c>
      <c r="BN484" s="118" t="str">
        <f t="shared" si="6365"/>
        <v/>
      </c>
      <c r="BR484" s="118" t="str">
        <f t="shared" si="6369"/>
        <v/>
      </c>
      <c r="BS484" s="118" t="str">
        <f t="shared" si="6370"/>
        <v/>
      </c>
      <c r="BT484" s="118" t="str">
        <f t="shared" si="6371"/>
        <v/>
      </c>
      <c r="BX484" s="118" t="str">
        <f t="shared" si="6375"/>
        <v/>
      </c>
      <c r="BY484" s="118" t="str">
        <f t="shared" si="6376"/>
        <v/>
      </c>
      <c r="BZ484" s="118" t="str">
        <f t="shared" si="6377"/>
        <v/>
      </c>
      <c r="CD484" s="116" t="str">
        <f t="shared" si="6455"/>
        <v/>
      </c>
      <c r="CE484" s="116" t="str">
        <f t="shared" si="6456"/>
        <v/>
      </c>
      <c r="CF484" s="116" t="str">
        <f t="shared" si="6457"/>
        <v/>
      </c>
      <c r="CJ484" s="116" t="str">
        <f t="shared" si="6458"/>
        <v/>
      </c>
      <c r="CK484" s="116" t="str">
        <f t="shared" si="6459"/>
        <v/>
      </c>
      <c r="CL484" s="116" t="str">
        <f t="shared" si="6460"/>
        <v/>
      </c>
      <c r="CP484" s="116" t="str">
        <f t="shared" si="6461"/>
        <v/>
      </c>
      <c r="CQ484" s="116" t="str">
        <f t="shared" si="6462"/>
        <v/>
      </c>
      <c r="CR484" s="116" t="str">
        <f t="shared" si="6463"/>
        <v/>
      </c>
      <c r="DH484" s="115" t="str">
        <f t="shared" si="6381"/>
        <v/>
      </c>
      <c r="DI484" s="115" t="str">
        <f t="shared" si="6382"/>
        <v/>
      </c>
      <c r="DJ484" s="115" t="str">
        <f t="shared" si="6337"/>
        <v/>
      </c>
      <c r="DK484" s="115" t="str">
        <f t="shared" si="6338"/>
        <v/>
      </c>
      <c r="DL484" s="115" t="str">
        <f t="shared" si="6339"/>
        <v/>
      </c>
      <c r="DM484" s="115" t="str">
        <f t="shared" si="6340"/>
        <v/>
      </c>
      <c r="DN484" s="115" t="str">
        <f t="shared" si="6341"/>
        <v/>
      </c>
      <c r="DO484" s="115" t="str">
        <f t="shared" si="6342"/>
        <v/>
      </c>
      <c r="DP484" s="115" t="str">
        <f t="shared" si="6343"/>
        <v/>
      </c>
      <c r="DQ484" s="115" t="str">
        <f t="shared" si="6344"/>
        <v/>
      </c>
      <c r="DR484" s="115" t="str">
        <f t="shared" si="6345"/>
        <v/>
      </c>
      <c r="DS484" s="115" t="str">
        <f t="shared" si="6346"/>
        <v/>
      </c>
      <c r="DT484" s="115" t="str">
        <f t="shared" si="6347"/>
        <v/>
      </c>
      <c r="DU484" s="115" t="str">
        <f t="shared" si="6348"/>
        <v/>
      </c>
      <c r="DV484" s="115" t="str">
        <f t="shared" si="6349"/>
        <v/>
      </c>
      <c r="DW484" s="115" t="str">
        <f t="shared" si="6350"/>
        <v/>
      </c>
      <c r="DX484" s="115" t="str">
        <f t="shared" si="6351"/>
        <v/>
      </c>
      <c r="DY484" s="115" t="str">
        <f t="shared" si="6352"/>
        <v/>
      </c>
      <c r="DZ484" s="115" t="str">
        <f t="shared" si="6353"/>
        <v/>
      </c>
      <c r="EA484" s="115" t="str">
        <f t="shared" si="6354"/>
        <v/>
      </c>
      <c r="EB484" s="115" t="str">
        <f t="shared" si="6355"/>
        <v/>
      </c>
      <c r="EC484" s="115" t="str">
        <f t="shared" si="6356"/>
        <v/>
      </c>
      <c r="ED484" s="115" t="str">
        <f t="shared" si="6357"/>
        <v/>
      </c>
      <c r="EE484" s="115" t="str">
        <f t="shared" si="6358"/>
        <v/>
      </c>
      <c r="EF484" s="115" t="str">
        <f t="shared" si="6359"/>
        <v/>
      </c>
      <c r="EG484" s="115" t="str">
        <f t="shared" si="6464"/>
        <v/>
      </c>
      <c r="EH484" s="115" t="str">
        <f t="shared" si="6465"/>
        <v/>
      </c>
      <c r="EI484" s="115" t="str">
        <f t="shared" si="6466"/>
        <v/>
      </c>
      <c r="EJ484" s="115" t="str">
        <f t="shared" si="6467"/>
        <v/>
      </c>
      <c r="EK484" s="115" t="str">
        <f t="shared" si="6468"/>
        <v/>
      </c>
      <c r="EL484" s="115" t="str">
        <f t="shared" si="6469"/>
        <v/>
      </c>
      <c r="EM484" s="115" t="str">
        <f t="shared" si="6470"/>
        <v/>
      </c>
      <c r="EN484" s="115" t="str">
        <f t="shared" si="6471"/>
        <v/>
      </c>
      <c r="EO484" s="115" t="str">
        <f t="shared" si="6472"/>
        <v/>
      </c>
      <c r="EP484" s="115" t="str">
        <f t="shared" si="6473"/>
        <v/>
      </c>
      <c r="EQ484" s="115" t="str">
        <f t="shared" si="6474"/>
        <v/>
      </c>
      <c r="ER484" s="115" t="str">
        <f t="shared" si="6475"/>
        <v/>
      </c>
      <c r="ES484" s="115" t="str">
        <f t="shared" si="6476"/>
        <v/>
      </c>
      <c r="ET484" s="115" t="str">
        <f t="shared" si="6477"/>
        <v/>
      </c>
      <c r="EU484" s="115" t="str">
        <f t="shared" si="6478"/>
        <v/>
      </c>
      <c r="EV484" s="115" t="str">
        <f t="shared" si="6479"/>
        <v/>
      </c>
      <c r="EW484" s="115" t="str">
        <f t="shared" si="6480"/>
        <v/>
      </c>
      <c r="EX484" s="115" t="str">
        <f t="shared" si="6481"/>
        <v/>
      </c>
      <c r="EY484" s="115" t="str">
        <f t="shared" si="6482"/>
        <v/>
      </c>
      <c r="EZ484" s="115" t="str">
        <f t="shared" si="6483"/>
        <v/>
      </c>
      <c r="FA484" s="115" t="str">
        <f t="shared" si="6484"/>
        <v/>
      </c>
      <c r="FB484" s="115" t="str">
        <f t="shared" si="6485"/>
        <v/>
      </c>
      <c r="FC484" s="115" t="str">
        <f t="shared" si="6486"/>
        <v/>
      </c>
      <c r="FD484" s="115" t="str">
        <f t="shared" si="6487"/>
        <v/>
      </c>
      <c r="FE484" s="115" t="str">
        <f t="shared" si="6488"/>
        <v/>
      </c>
      <c r="FF484" s="115">
        <f>FF483</f>
        <v>54</v>
      </c>
      <c r="FG484" s="115" t="str">
        <f>IFERROR(SMALL($DM$423:$DM$842,$A$4),"")</f>
        <v/>
      </c>
      <c r="FH484" s="115" t="str">
        <f>FH483</f>
        <v/>
      </c>
      <c r="FI484" s="115" t="str">
        <f t="shared" si="6383"/>
        <v/>
      </c>
      <c r="FJ484" s="115" t="str">
        <f>IFERROR(SMALL($FI$3:$FI$422,A484),"")</f>
        <v/>
      </c>
    </row>
    <row r="485" spans="1:172" ht="15" customHeight="1" x14ac:dyDescent="0.25">
      <c r="A485" s="115">
        <v>483</v>
      </c>
      <c r="B485" s="176" t="str">
        <f t="shared" si="6361"/>
        <v/>
      </c>
      <c r="C485" s="115" t="s">
        <v>71</v>
      </c>
      <c r="D485" s="100" t="str">
        <f t="shared" si="6362"/>
        <v>A</v>
      </c>
      <c r="E485" s="100" t="str">
        <f t="shared" si="6426"/>
        <v/>
      </c>
      <c r="F485" s="100" t="str">
        <f t="shared" si="6427"/>
        <v/>
      </c>
      <c r="G485" s="100" t="str">
        <f t="shared" si="6402"/>
        <v/>
      </c>
      <c r="H485" s="100" t="str">
        <f t="shared" si="6428"/>
        <v/>
      </c>
      <c r="I485" s="100" t="str">
        <f t="shared" si="6403"/>
        <v/>
      </c>
      <c r="J485" s="100" t="str">
        <f t="shared" si="6429"/>
        <v/>
      </c>
      <c r="K485" s="100" t="str">
        <f t="shared" si="6404"/>
        <v/>
      </c>
      <c r="L485" s="100" t="str">
        <f t="shared" si="6430"/>
        <v/>
      </c>
      <c r="M485" s="100" t="str">
        <f t="shared" si="6405"/>
        <v/>
      </c>
      <c r="N485" s="100" t="str">
        <f t="shared" si="6431"/>
        <v/>
      </c>
      <c r="O485" s="100" t="str">
        <f t="shared" si="6406"/>
        <v/>
      </c>
      <c r="P485" s="100" t="str">
        <f t="shared" si="6432"/>
        <v/>
      </c>
      <c r="Q485" s="100" t="str">
        <f t="shared" si="6407"/>
        <v/>
      </c>
      <c r="R485" s="100" t="str">
        <f t="shared" si="6433"/>
        <v/>
      </c>
      <c r="S485" s="100" t="str">
        <f t="shared" si="6408"/>
        <v/>
      </c>
      <c r="T485" s="100" t="str">
        <f t="shared" si="6434"/>
        <v/>
      </c>
      <c r="U485" s="100" t="str">
        <f t="shared" si="6409"/>
        <v/>
      </c>
      <c r="V485" s="100" t="str">
        <f t="shared" si="6435"/>
        <v/>
      </c>
      <c r="W485" s="100" t="str">
        <f t="shared" si="6410"/>
        <v/>
      </c>
      <c r="X485" s="100" t="str">
        <f t="shared" si="6436"/>
        <v/>
      </c>
      <c r="Y485" s="100" t="str">
        <f t="shared" si="6411"/>
        <v/>
      </c>
      <c r="Z485" s="100" t="str">
        <f t="shared" si="6437"/>
        <v/>
      </c>
      <c r="AA485" s="100" t="str">
        <f t="shared" si="6412"/>
        <v/>
      </c>
      <c r="AB485" s="100" t="str">
        <f t="shared" si="6438"/>
        <v/>
      </c>
      <c r="AC485" s="100" t="str">
        <f t="shared" si="6413"/>
        <v/>
      </c>
      <c r="AD485" s="100" t="str">
        <f t="shared" si="6439"/>
        <v/>
      </c>
      <c r="AE485" s="100" t="str">
        <f t="shared" si="6414"/>
        <v/>
      </c>
      <c r="AF485" s="100" t="str">
        <f t="shared" si="6440"/>
        <v/>
      </c>
      <c r="AG485" s="100" t="str">
        <f t="shared" si="6415"/>
        <v/>
      </c>
      <c r="AH485" s="100" t="str">
        <f t="shared" si="6441"/>
        <v/>
      </c>
      <c r="AI485" s="100" t="str">
        <f t="shared" si="6416"/>
        <v/>
      </c>
      <c r="AJ485" s="100" t="str">
        <f t="shared" si="6442"/>
        <v/>
      </c>
      <c r="AK485" s="100" t="str">
        <f t="shared" si="6417"/>
        <v/>
      </c>
      <c r="AL485" s="100" t="str">
        <f t="shared" si="6443"/>
        <v/>
      </c>
      <c r="AM485" s="100" t="str">
        <f t="shared" si="6418"/>
        <v/>
      </c>
      <c r="AN485" s="100" t="str">
        <f t="shared" si="6444"/>
        <v/>
      </c>
      <c r="AO485" s="100" t="str">
        <f t="shared" si="6419"/>
        <v/>
      </c>
      <c r="AP485" s="100" t="str">
        <f t="shared" si="6445"/>
        <v/>
      </c>
      <c r="AQ485" s="100" t="str">
        <f t="shared" si="6420"/>
        <v/>
      </c>
      <c r="AR485" s="100" t="str">
        <f t="shared" si="6446"/>
        <v/>
      </c>
      <c r="AS485" s="100" t="str">
        <f t="shared" si="6421"/>
        <v/>
      </c>
      <c r="AT485" s="100" t="str">
        <f t="shared" si="6447"/>
        <v/>
      </c>
      <c r="AU485" s="100" t="str">
        <f t="shared" si="6422"/>
        <v/>
      </c>
      <c r="AV485" s="100" t="str">
        <f t="shared" si="6448"/>
        <v/>
      </c>
      <c r="AW485" s="100" t="str">
        <f t="shared" si="6423"/>
        <v/>
      </c>
      <c r="AX485" s="100" t="str">
        <f t="shared" si="6449"/>
        <v/>
      </c>
      <c r="AY485" s="100" t="str">
        <f t="shared" si="6424"/>
        <v/>
      </c>
      <c r="AZ485" s="100" t="str">
        <f t="shared" si="6450"/>
        <v/>
      </c>
      <c r="BA485" s="100" t="str">
        <f t="shared" si="6425"/>
        <v/>
      </c>
      <c r="BB485" s="100" t="str">
        <f t="shared" si="6451"/>
        <v/>
      </c>
      <c r="BC485" s="100" t="str">
        <f>IFERROR(INDEX('INPUT INF'!$F$3:$F$601,MATCH($B485,'INPUT INF'!$A$3:$A$601,FALSE)),"")</f>
        <v/>
      </c>
      <c r="BD485" s="100" t="str">
        <f t="shared" si="6392"/>
        <v/>
      </c>
      <c r="BE485" s="100" t="str">
        <f t="shared" si="6452"/>
        <v/>
      </c>
      <c r="BF485" s="100" t="str">
        <f t="shared" si="6453"/>
        <v/>
      </c>
      <c r="BG485" s="115" t="str">
        <f t="shared" si="6454"/>
        <v/>
      </c>
      <c r="BH485" s="176" t="str">
        <f>IF(AND('INPUT INF'!$O$1="X",BG485="PASS"),BF485,IF($BG485="","0",IF('INPUT INF'!$N$67="YES",$BF485,"")))</f>
        <v>0</v>
      </c>
      <c r="BI485" s="115" t="str">
        <f>IF($BG485="","0",IF('INPUT INF'!$N$68="YES",$BF485,""))</f>
        <v>0</v>
      </c>
      <c r="BJ485" s="115" t="str">
        <f>IF($BG485="","0",IF('INPUT INF'!$N$69="YES",$BF485,""))</f>
        <v>0</v>
      </c>
      <c r="BL485" s="118" t="str">
        <f t="shared" si="6363"/>
        <v/>
      </c>
      <c r="BM485" s="118" t="str">
        <f t="shared" si="6364"/>
        <v/>
      </c>
      <c r="BN485" s="118" t="str">
        <f t="shared" si="6365"/>
        <v/>
      </c>
      <c r="BR485" s="118" t="str">
        <f t="shared" si="6369"/>
        <v/>
      </c>
      <c r="BS485" s="118" t="str">
        <f t="shared" si="6370"/>
        <v/>
      </c>
      <c r="BT485" s="118" t="str">
        <f t="shared" si="6371"/>
        <v/>
      </c>
      <c r="BX485" s="118" t="str">
        <f t="shared" si="6375"/>
        <v/>
      </c>
      <c r="BY485" s="118" t="str">
        <f t="shared" si="6376"/>
        <v/>
      </c>
      <c r="BZ485" s="118" t="str">
        <f t="shared" si="6377"/>
        <v/>
      </c>
      <c r="CD485" s="116" t="str">
        <f t="shared" si="6455"/>
        <v/>
      </c>
      <c r="CE485" s="116" t="str">
        <f t="shared" si="6456"/>
        <v/>
      </c>
      <c r="CF485" s="116" t="str">
        <f t="shared" si="6457"/>
        <v/>
      </c>
      <c r="CJ485" s="116" t="str">
        <f t="shared" si="6458"/>
        <v/>
      </c>
      <c r="CK485" s="116" t="str">
        <f t="shared" si="6459"/>
        <v/>
      </c>
      <c r="CL485" s="116" t="str">
        <f t="shared" si="6460"/>
        <v/>
      </c>
      <c r="CP485" s="116" t="str">
        <f t="shared" si="6461"/>
        <v/>
      </c>
      <c r="CQ485" s="116" t="str">
        <f t="shared" si="6462"/>
        <v/>
      </c>
      <c r="CR485" s="116" t="str">
        <f t="shared" si="6463"/>
        <v/>
      </c>
      <c r="DH485" s="115" t="str">
        <f t="shared" si="6381"/>
        <v/>
      </c>
      <c r="DI485" s="115" t="str">
        <f t="shared" si="6382"/>
        <v/>
      </c>
      <c r="DJ485" s="115" t="str">
        <f t="shared" si="6337"/>
        <v/>
      </c>
      <c r="DK485" s="115" t="str">
        <f t="shared" si="6338"/>
        <v/>
      </c>
      <c r="DL485" s="115" t="str">
        <f t="shared" si="6339"/>
        <v/>
      </c>
      <c r="DM485" s="115" t="str">
        <f t="shared" si="6340"/>
        <v/>
      </c>
      <c r="DN485" s="115" t="str">
        <f t="shared" si="6341"/>
        <v/>
      </c>
      <c r="DO485" s="115" t="str">
        <f t="shared" si="6342"/>
        <v/>
      </c>
      <c r="DP485" s="115" t="str">
        <f t="shared" si="6343"/>
        <v/>
      </c>
      <c r="DQ485" s="115" t="str">
        <f t="shared" si="6344"/>
        <v/>
      </c>
      <c r="DR485" s="115" t="str">
        <f t="shared" si="6345"/>
        <v/>
      </c>
      <c r="DS485" s="115" t="str">
        <f t="shared" si="6346"/>
        <v/>
      </c>
      <c r="DT485" s="115" t="str">
        <f t="shared" si="6347"/>
        <v/>
      </c>
      <c r="DU485" s="115" t="str">
        <f t="shared" si="6348"/>
        <v/>
      </c>
      <c r="DV485" s="115" t="str">
        <f t="shared" si="6349"/>
        <v/>
      </c>
      <c r="DW485" s="115" t="str">
        <f t="shared" si="6350"/>
        <v/>
      </c>
      <c r="DX485" s="115" t="str">
        <f t="shared" si="6351"/>
        <v/>
      </c>
      <c r="DY485" s="115" t="str">
        <f t="shared" si="6352"/>
        <v/>
      </c>
      <c r="DZ485" s="115" t="str">
        <f t="shared" si="6353"/>
        <v/>
      </c>
      <c r="EA485" s="115" t="str">
        <f t="shared" si="6354"/>
        <v/>
      </c>
      <c r="EB485" s="115" t="str">
        <f t="shared" si="6355"/>
        <v/>
      </c>
      <c r="EC485" s="115" t="str">
        <f t="shared" si="6356"/>
        <v/>
      </c>
      <c r="ED485" s="115" t="str">
        <f t="shared" si="6357"/>
        <v/>
      </c>
      <c r="EE485" s="115" t="str">
        <f t="shared" si="6358"/>
        <v/>
      </c>
      <c r="EF485" s="115" t="str">
        <f t="shared" si="6359"/>
        <v/>
      </c>
      <c r="EG485" s="115" t="str">
        <f t="shared" si="6464"/>
        <v/>
      </c>
      <c r="EH485" s="115" t="str">
        <f t="shared" si="6465"/>
        <v/>
      </c>
      <c r="EI485" s="115" t="str">
        <f t="shared" si="6466"/>
        <v/>
      </c>
      <c r="EJ485" s="115" t="str">
        <f t="shared" si="6467"/>
        <v/>
      </c>
      <c r="EK485" s="115" t="str">
        <f t="shared" si="6468"/>
        <v/>
      </c>
      <c r="EL485" s="115" t="str">
        <f t="shared" si="6469"/>
        <v/>
      </c>
      <c r="EM485" s="115" t="str">
        <f t="shared" si="6470"/>
        <v/>
      </c>
      <c r="EN485" s="115" t="str">
        <f t="shared" si="6471"/>
        <v/>
      </c>
      <c r="EO485" s="115" t="str">
        <f t="shared" si="6472"/>
        <v/>
      </c>
      <c r="EP485" s="115" t="str">
        <f t="shared" si="6473"/>
        <v/>
      </c>
      <c r="EQ485" s="115" t="str">
        <f t="shared" si="6474"/>
        <v/>
      </c>
      <c r="ER485" s="115" t="str">
        <f t="shared" si="6475"/>
        <v/>
      </c>
      <c r="ES485" s="115" t="str">
        <f t="shared" si="6476"/>
        <v/>
      </c>
      <c r="ET485" s="115" t="str">
        <f t="shared" si="6477"/>
        <v/>
      </c>
      <c r="EU485" s="115" t="str">
        <f t="shared" si="6478"/>
        <v/>
      </c>
      <c r="EV485" s="115" t="str">
        <f t="shared" si="6479"/>
        <v/>
      </c>
      <c r="EW485" s="115" t="str">
        <f t="shared" si="6480"/>
        <v/>
      </c>
      <c r="EX485" s="115" t="str">
        <f t="shared" si="6481"/>
        <v/>
      </c>
      <c r="EY485" s="115" t="str">
        <f t="shared" si="6482"/>
        <v/>
      </c>
      <c r="EZ485" s="115" t="str">
        <f t="shared" si="6483"/>
        <v/>
      </c>
      <c r="FA485" s="115" t="str">
        <f t="shared" si="6484"/>
        <v/>
      </c>
      <c r="FB485" s="115" t="str">
        <f t="shared" si="6485"/>
        <v/>
      </c>
      <c r="FC485" s="115" t="str">
        <f t="shared" si="6486"/>
        <v/>
      </c>
      <c r="FD485" s="115" t="str">
        <f t="shared" si="6487"/>
        <v/>
      </c>
      <c r="FE485" s="115" t="str">
        <f t="shared" si="6488"/>
        <v/>
      </c>
      <c r="FF485" s="115">
        <f t="shared" ref="FF485:FF492" si="6497">FF484</f>
        <v>54</v>
      </c>
      <c r="FG485" s="115" t="str">
        <f>IFERROR(SMALL($DM$423:$DM$842,$A$5),"")</f>
        <v/>
      </c>
      <c r="FH485" s="115" t="str">
        <f t="shared" ref="FH485:FH492" si="6498">FH484</f>
        <v/>
      </c>
      <c r="FI485" s="115" t="str">
        <f t="shared" si="6383"/>
        <v/>
      </c>
      <c r="FJ485" s="115" t="str">
        <f>IFERROR(SMALL($FI$3:$FI$422,A485),"")</f>
        <v/>
      </c>
    </row>
    <row r="486" spans="1:172" ht="15" customHeight="1" x14ac:dyDescent="0.25">
      <c r="A486" s="115">
        <v>484</v>
      </c>
      <c r="B486" s="176" t="str">
        <f t="shared" si="6361"/>
        <v/>
      </c>
      <c r="C486" s="115" t="s">
        <v>71</v>
      </c>
      <c r="D486" s="100" t="str">
        <f t="shared" si="6362"/>
        <v>A</v>
      </c>
      <c r="E486" s="100" t="str">
        <f t="shared" si="6426"/>
        <v/>
      </c>
      <c r="F486" s="100" t="str">
        <f t="shared" si="6427"/>
        <v/>
      </c>
      <c r="G486" s="100" t="str">
        <f t="shared" si="6402"/>
        <v/>
      </c>
      <c r="H486" s="100" t="str">
        <f t="shared" si="6428"/>
        <v/>
      </c>
      <c r="I486" s="100" t="str">
        <f t="shared" si="6403"/>
        <v/>
      </c>
      <c r="J486" s="100" t="str">
        <f t="shared" si="6429"/>
        <v/>
      </c>
      <c r="K486" s="100" t="str">
        <f t="shared" si="6404"/>
        <v/>
      </c>
      <c r="L486" s="100" t="str">
        <f t="shared" si="6430"/>
        <v/>
      </c>
      <c r="M486" s="100" t="str">
        <f t="shared" si="6405"/>
        <v/>
      </c>
      <c r="N486" s="100" t="str">
        <f t="shared" si="6431"/>
        <v/>
      </c>
      <c r="O486" s="100" t="str">
        <f t="shared" si="6406"/>
        <v/>
      </c>
      <c r="P486" s="100" t="str">
        <f t="shared" si="6432"/>
        <v/>
      </c>
      <c r="Q486" s="100" t="str">
        <f t="shared" si="6407"/>
        <v/>
      </c>
      <c r="R486" s="100" t="str">
        <f t="shared" si="6433"/>
        <v/>
      </c>
      <c r="S486" s="100" t="str">
        <f t="shared" si="6408"/>
        <v/>
      </c>
      <c r="T486" s="100" t="str">
        <f t="shared" si="6434"/>
        <v/>
      </c>
      <c r="U486" s="100" t="str">
        <f t="shared" si="6409"/>
        <v/>
      </c>
      <c r="V486" s="100" t="str">
        <f t="shared" si="6435"/>
        <v/>
      </c>
      <c r="W486" s="100" t="str">
        <f t="shared" si="6410"/>
        <v/>
      </c>
      <c r="X486" s="100" t="str">
        <f t="shared" si="6436"/>
        <v/>
      </c>
      <c r="Y486" s="100" t="str">
        <f t="shared" si="6411"/>
        <v/>
      </c>
      <c r="Z486" s="100" t="str">
        <f t="shared" si="6437"/>
        <v/>
      </c>
      <c r="AA486" s="100" t="str">
        <f t="shared" si="6412"/>
        <v/>
      </c>
      <c r="AB486" s="100" t="str">
        <f t="shared" si="6438"/>
        <v/>
      </c>
      <c r="AC486" s="100" t="str">
        <f t="shared" si="6413"/>
        <v/>
      </c>
      <c r="AD486" s="100" t="str">
        <f t="shared" si="6439"/>
        <v/>
      </c>
      <c r="AE486" s="100" t="str">
        <f t="shared" si="6414"/>
        <v/>
      </c>
      <c r="AF486" s="100" t="str">
        <f t="shared" si="6440"/>
        <v/>
      </c>
      <c r="AG486" s="100" t="str">
        <f t="shared" si="6415"/>
        <v/>
      </c>
      <c r="AH486" s="100" t="str">
        <f t="shared" si="6441"/>
        <v/>
      </c>
      <c r="AI486" s="100" t="str">
        <f t="shared" si="6416"/>
        <v/>
      </c>
      <c r="AJ486" s="100" t="str">
        <f t="shared" si="6442"/>
        <v/>
      </c>
      <c r="AK486" s="100" t="str">
        <f t="shared" si="6417"/>
        <v/>
      </c>
      <c r="AL486" s="100" t="str">
        <f t="shared" si="6443"/>
        <v/>
      </c>
      <c r="AM486" s="100" t="str">
        <f t="shared" si="6418"/>
        <v/>
      </c>
      <c r="AN486" s="100" t="str">
        <f t="shared" si="6444"/>
        <v/>
      </c>
      <c r="AO486" s="100" t="str">
        <f t="shared" si="6419"/>
        <v/>
      </c>
      <c r="AP486" s="100" t="str">
        <f t="shared" si="6445"/>
        <v/>
      </c>
      <c r="AQ486" s="100" t="str">
        <f t="shared" si="6420"/>
        <v/>
      </c>
      <c r="AR486" s="100" t="str">
        <f t="shared" si="6446"/>
        <v/>
      </c>
      <c r="AS486" s="100" t="str">
        <f t="shared" si="6421"/>
        <v/>
      </c>
      <c r="AT486" s="100" t="str">
        <f t="shared" si="6447"/>
        <v/>
      </c>
      <c r="AU486" s="100" t="str">
        <f t="shared" si="6422"/>
        <v/>
      </c>
      <c r="AV486" s="100" t="str">
        <f t="shared" si="6448"/>
        <v/>
      </c>
      <c r="AW486" s="100" t="str">
        <f t="shared" si="6423"/>
        <v/>
      </c>
      <c r="AX486" s="100" t="str">
        <f t="shared" si="6449"/>
        <v/>
      </c>
      <c r="AY486" s="100" t="str">
        <f t="shared" si="6424"/>
        <v/>
      </c>
      <c r="AZ486" s="100" t="str">
        <f t="shared" si="6450"/>
        <v/>
      </c>
      <c r="BA486" s="100" t="str">
        <f t="shared" si="6425"/>
        <v/>
      </c>
      <c r="BB486" s="100" t="str">
        <f t="shared" si="6451"/>
        <v/>
      </c>
      <c r="BC486" s="100" t="str">
        <f>IFERROR(INDEX('INPUT INF'!$F$3:$F$601,MATCH($B486,'INPUT INF'!$A$3:$A$601,FALSE)),"")</f>
        <v/>
      </c>
      <c r="BD486" s="100" t="str">
        <f t="shared" si="6392"/>
        <v/>
      </c>
      <c r="BE486" s="100" t="str">
        <f t="shared" si="6452"/>
        <v/>
      </c>
      <c r="BF486" s="100" t="str">
        <f t="shared" si="6453"/>
        <v/>
      </c>
      <c r="BG486" s="115" t="str">
        <f t="shared" si="6454"/>
        <v/>
      </c>
      <c r="BH486" s="176" t="str">
        <f>IF(AND('INPUT INF'!$O$1="X",BG486="PASS"),BF486,IF($BG486="","0",IF('INPUT INF'!$N$67="YES",$BF486,"")))</f>
        <v>0</v>
      </c>
      <c r="BI486" s="115" t="str">
        <f>IF($BG486="","0",IF('INPUT INF'!$N$68="YES",$BF486,""))</f>
        <v>0</v>
      </c>
      <c r="BJ486" s="115" t="str">
        <f>IF($BG486="","0",IF('INPUT INF'!$N$69="YES",$BF486,""))</f>
        <v>0</v>
      </c>
      <c r="BL486" s="118" t="str">
        <f t="shared" si="6363"/>
        <v/>
      </c>
      <c r="BM486" s="118" t="str">
        <f t="shared" si="6364"/>
        <v/>
      </c>
      <c r="BN486" s="118" t="str">
        <f t="shared" si="6365"/>
        <v/>
      </c>
      <c r="BR486" s="118" t="str">
        <f t="shared" si="6369"/>
        <v/>
      </c>
      <c r="BS486" s="118" t="str">
        <f t="shared" si="6370"/>
        <v/>
      </c>
      <c r="BT486" s="118" t="str">
        <f t="shared" si="6371"/>
        <v/>
      </c>
      <c r="BX486" s="118" t="str">
        <f t="shared" si="6375"/>
        <v/>
      </c>
      <c r="BY486" s="118" t="str">
        <f t="shared" si="6376"/>
        <v/>
      </c>
      <c r="BZ486" s="118" t="str">
        <f t="shared" si="6377"/>
        <v/>
      </c>
      <c r="CD486" s="116" t="str">
        <f t="shared" si="6455"/>
        <v/>
      </c>
      <c r="CE486" s="116" t="str">
        <f t="shared" si="6456"/>
        <v/>
      </c>
      <c r="CF486" s="116" t="str">
        <f t="shared" si="6457"/>
        <v/>
      </c>
      <c r="CJ486" s="116" t="str">
        <f t="shared" si="6458"/>
        <v/>
      </c>
      <c r="CK486" s="116" t="str">
        <f t="shared" si="6459"/>
        <v/>
      </c>
      <c r="CL486" s="116" t="str">
        <f t="shared" si="6460"/>
        <v/>
      </c>
      <c r="CP486" s="116" t="str">
        <f t="shared" si="6461"/>
        <v/>
      </c>
      <c r="CQ486" s="116" t="str">
        <f t="shared" si="6462"/>
        <v/>
      </c>
      <c r="CR486" s="116" t="str">
        <f t="shared" si="6463"/>
        <v/>
      </c>
      <c r="DH486" s="115" t="str">
        <f t="shared" si="6381"/>
        <v/>
      </c>
      <c r="DI486" s="115" t="str">
        <f t="shared" si="6382"/>
        <v/>
      </c>
      <c r="DJ486" s="115" t="str">
        <f t="shared" si="6337"/>
        <v/>
      </c>
      <c r="DK486" s="115" t="str">
        <f t="shared" si="6338"/>
        <v/>
      </c>
      <c r="DL486" s="115" t="str">
        <f t="shared" si="6339"/>
        <v/>
      </c>
      <c r="DM486" s="115" t="str">
        <f t="shared" si="6340"/>
        <v/>
      </c>
      <c r="DN486" s="115" t="str">
        <f t="shared" si="6341"/>
        <v/>
      </c>
      <c r="DO486" s="115" t="str">
        <f t="shared" si="6342"/>
        <v/>
      </c>
      <c r="DP486" s="115" t="str">
        <f t="shared" si="6343"/>
        <v/>
      </c>
      <c r="DQ486" s="115" t="str">
        <f t="shared" si="6344"/>
        <v/>
      </c>
      <c r="DR486" s="115" t="str">
        <f t="shared" si="6345"/>
        <v/>
      </c>
      <c r="DS486" s="115" t="str">
        <f t="shared" si="6346"/>
        <v/>
      </c>
      <c r="DT486" s="115" t="str">
        <f t="shared" si="6347"/>
        <v/>
      </c>
      <c r="DU486" s="115" t="str">
        <f t="shared" si="6348"/>
        <v/>
      </c>
      <c r="DV486" s="115" t="str">
        <f t="shared" si="6349"/>
        <v/>
      </c>
      <c r="DW486" s="115" t="str">
        <f t="shared" si="6350"/>
        <v/>
      </c>
      <c r="DX486" s="115" t="str">
        <f t="shared" si="6351"/>
        <v/>
      </c>
      <c r="DY486" s="115" t="str">
        <f t="shared" si="6352"/>
        <v/>
      </c>
      <c r="DZ486" s="115" t="str">
        <f t="shared" si="6353"/>
        <v/>
      </c>
      <c r="EA486" s="115" t="str">
        <f t="shared" si="6354"/>
        <v/>
      </c>
      <c r="EB486" s="115" t="str">
        <f t="shared" si="6355"/>
        <v/>
      </c>
      <c r="EC486" s="115" t="str">
        <f t="shared" si="6356"/>
        <v/>
      </c>
      <c r="ED486" s="115" t="str">
        <f t="shared" si="6357"/>
        <v/>
      </c>
      <c r="EE486" s="115" t="str">
        <f t="shared" si="6358"/>
        <v/>
      </c>
      <c r="EF486" s="115" t="str">
        <f t="shared" si="6359"/>
        <v/>
      </c>
      <c r="EG486" s="115" t="str">
        <f t="shared" si="6464"/>
        <v/>
      </c>
      <c r="EH486" s="115" t="str">
        <f t="shared" si="6465"/>
        <v/>
      </c>
      <c r="EI486" s="115" t="str">
        <f t="shared" si="6466"/>
        <v/>
      </c>
      <c r="EJ486" s="115" t="str">
        <f t="shared" si="6467"/>
        <v/>
      </c>
      <c r="EK486" s="115" t="str">
        <f t="shared" si="6468"/>
        <v/>
      </c>
      <c r="EL486" s="115" t="str">
        <f t="shared" si="6469"/>
        <v/>
      </c>
      <c r="EM486" s="115" t="str">
        <f t="shared" si="6470"/>
        <v/>
      </c>
      <c r="EN486" s="115" t="str">
        <f t="shared" si="6471"/>
        <v/>
      </c>
      <c r="EO486" s="115" t="str">
        <f t="shared" si="6472"/>
        <v/>
      </c>
      <c r="EP486" s="115" t="str">
        <f t="shared" si="6473"/>
        <v/>
      </c>
      <c r="EQ486" s="115" t="str">
        <f t="shared" si="6474"/>
        <v/>
      </c>
      <c r="ER486" s="115" t="str">
        <f t="shared" si="6475"/>
        <v/>
      </c>
      <c r="ES486" s="115" t="str">
        <f t="shared" si="6476"/>
        <v/>
      </c>
      <c r="ET486" s="115" t="str">
        <f t="shared" si="6477"/>
        <v/>
      </c>
      <c r="EU486" s="115" t="str">
        <f t="shared" si="6478"/>
        <v/>
      </c>
      <c r="EV486" s="115" t="str">
        <f t="shared" si="6479"/>
        <v/>
      </c>
      <c r="EW486" s="115" t="str">
        <f t="shared" si="6480"/>
        <v/>
      </c>
      <c r="EX486" s="115" t="str">
        <f t="shared" si="6481"/>
        <v/>
      </c>
      <c r="EY486" s="115" t="str">
        <f t="shared" si="6482"/>
        <v/>
      </c>
      <c r="EZ486" s="115" t="str">
        <f t="shared" si="6483"/>
        <v/>
      </c>
      <c r="FA486" s="115" t="str">
        <f t="shared" si="6484"/>
        <v/>
      </c>
      <c r="FB486" s="115" t="str">
        <f t="shared" si="6485"/>
        <v/>
      </c>
      <c r="FC486" s="115" t="str">
        <f t="shared" si="6486"/>
        <v/>
      </c>
      <c r="FD486" s="115" t="str">
        <f t="shared" si="6487"/>
        <v/>
      </c>
      <c r="FE486" s="115" t="str">
        <f t="shared" si="6488"/>
        <v/>
      </c>
      <c r="FF486" s="115">
        <f t="shared" si="6497"/>
        <v>54</v>
      </c>
      <c r="FG486" s="115" t="str">
        <f>IFERROR(SMALL($DM$423:$DM$842,$A$6),"")</f>
        <v/>
      </c>
      <c r="FH486" s="115" t="str">
        <f t="shared" si="6498"/>
        <v/>
      </c>
      <c r="FI486" s="115" t="str">
        <f t="shared" si="6383"/>
        <v/>
      </c>
      <c r="FJ486" s="115" t="str">
        <f>IFERROR(SMALL($FI$3:$FI$422,A486),"")</f>
        <v/>
      </c>
    </row>
    <row r="487" spans="1:172" ht="15" customHeight="1" x14ac:dyDescent="0.25">
      <c r="A487" s="115">
        <v>485</v>
      </c>
      <c r="B487" s="176" t="str">
        <f t="shared" si="6361"/>
        <v/>
      </c>
      <c r="C487" s="115" t="s">
        <v>71</v>
      </c>
      <c r="D487" s="100" t="str">
        <f t="shared" si="6362"/>
        <v>A</v>
      </c>
      <c r="E487" s="100" t="str">
        <f t="shared" si="6426"/>
        <v/>
      </c>
      <c r="F487" s="100" t="str">
        <f t="shared" si="6427"/>
        <v/>
      </c>
      <c r="G487" s="100" t="str">
        <f t="shared" si="6402"/>
        <v/>
      </c>
      <c r="H487" s="100" t="str">
        <f t="shared" si="6428"/>
        <v/>
      </c>
      <c r="I487" s="100" t="str">
        <f t="shared" si="6403"/>
        <v/>
      </c>
      <c r="J487" s="100" t="str">
        <f t="shared" si="6429"/>
        <v/>
      </c>
      <c r="K487" s="100" t="str">
        <f t="shared" si="6404"/>
        <v/>
      </c>
      <c r="L487" s="100" t="str">
        <f t="shared" si="6430"/>
        <v/>
      </c>
      <c r="M487" s="100" t="str">
        <f t="shared" si="6405"/>
        <v/>
      </c>
      <c r="N487" s="100" t="str">
        <f t="shared" si="6431"/>
        <v/>
      </c>
      <c r="O487" s="100" t="str">
        <f t="shared" si="6406"/>
        <v/>
      </c>
      <c r="P487" s="100" t="str">
        <f t="shared" si="6432"/>
        <v/>
      </c>
      <c r="Q487" s="100" t="str">
        <f t="shared" si="6407"/>
        <v/>
      </c>
      <c r="R487" s="100" t="str">
        <f t="shared" si="6433"/>
        <v/>
      </c>
      <c r="S487" s="100" t="str">
        <f t="shared" si="6408"/>
        <v/>
      </c>
      <c r="T487" s="100" t="str">
        <f t="shared" si="6434"/>
        <v/>
      </c>
      <c r="U487" s="100" t="str">
        <f t="shared" si="6409"/>
        <v/>
      </c>
      <c r="V487" s="100" t="str">
        <f t="shared" si="6435"/>
        <v/>
      </c>
      <c r="W487" s="100" t="str">
        <f t="shared" si="6410"/>
        <v/>
      </c>
      <c r="X487" s="100" t="str">
        <f t="shared" si="6436"/>
        <v/>
      </c>
      <c r="Y487" s="100" t="str">
        <f t="shared" si="6411"/>
        <v/>
      </c>
      <c r="Z487" s="100" t="str">
        <f t="shared" si="6437"/>
        <v/>
      </c>
      <c r="AA487" s="100" t="str">
        <f t="shared" si="6412"/>
        <v/>
      </c>
      <c r="AB487" s="100" t="str">
        <f t="shared" si="6438"/>
        <v/>
      </c>
      <c r="AC487" s="100" t="str">
        <f t="shared" si="6413"/>
        <v/>
      </c>
      <c r="AD487" s="100" t="str">
        <f t="shared" si="6439"/>
        <v/>
      </c>
      <c r="AE487" s="100" t="str">
        <f t="shared" si="6414"/>
        <v/>
      </c>
      <c r="AF487" s="100" t="str">
        <f t="shared" si="6440"/>
        <v/>
      </c>
      <c r="AG487" s="100" t="str">
        <f t="shared" si="6415"/>
        <v/>
      </c>
      <c r="AH487" s="100" t="str">
        <f t="shared" si="6441"/>
        <v/>
      </c>
      <c r="AI487" s="100" t="str">
        <f t="shared" si="6416"/>
        <v/>
      </c>
      <c r="AJ487" s="100" t="str">
        <f t="shared" si="6442"/>
        <v/>
      </c>
      <c r="AK487" s="100" t="str">
        <f t="shared" si="6417"/>
        <v/>
      </c>
      <c r="AL487" s="100" t="str">
        <f t="shared" si="6443"/>
        <v/>
      </c>
      <c r="AM487" s="100" t="str">
        <f t="shared" si="6418"/>
        <v/>
      </c>
      <c r="AN487" s="100" t="str">
        <f t="shared" si="6444"/>
        <v/>
      </c>
      <c r="AO487" s="100" t="str">
        <f t="shared" si="6419"/>
        <v/>
      </c>
      <c r="AP487" s="100" t="str">
        <f t="shared" si="6445"/>
        <v/>
      </c>
      <c r="AQ487" s="100" t="str">
        <f t="shared" si="6420"/>
        <v/>
      </c>
      <c r="AR487" s="100" t="str">
        <f t="shared" si="6446"/>
        <v/>
      </c>
      <c r="AS487" s="100" t="str">
        <f t="shared" si="6421"/>
        <v/>
      </c>
      <c r="AT487" s="100" t="str">
        <f t="shared" si="6447"/>
        <v/>
      </c>
      <c r="AU487" s="100" t="str">
        <f t="shared" si="6422"/>
        <v/>
      </c>
      <c r="AV487" s="100" t="str">
        <f t="shared" si="6448"/>
        <v/>
      </c>
      <c r="AW487" s="100" t="str">
        <f t="shared" si="6423"/>
        <v/>
      </c>
      <c r="AX487" s="100" t="str">
        <f t="shared" si="6449"/>
        <v/>
      </c>
      <c r="AY487" s="100" t="str">
        <f t="shared" si="6424"/>
        <v/>
      </c>
      <c r="AZ487" s="100" t="str">
        <f t="shared" si="6450"/>
        <v/>
      </c>
      <c r="BA487" s="100" t="str">
        <f t="shared" si="6425"/>
        <v/>
      </c>
      <c r="BB487" s="100" t="str">
        <f t="shared" si="6451"/>
        <v/>
      </c>
      <c r="BC487" s="100" t="str">
        <f>IFERROR(INDEX('INPUT INF'!$F$3:$F$601,MATCH($B487,'INPUT INF'!$A$3:$A$601,FALSE)),"")</f>
        <v/>
      </c>
      <c r="BD487" s="100" t="str">
        <f t="shared" si="6392"/>
        <v/>
      </c>
      <c r="BE487" s="100" t="str">
        <f t="shared" si="6452"/>
        <v/>
      </c>
      <c r="BF487" s="100" t="str">
        <f t="shared" si="6453"/>
        <v/>
      </c>
      <c r="BG487" s="115" t="str">
        <f t="shared" si="6454"/>
        <v/>
      </c>
      <c r="BH487" s="176" t="str">
        <f>IF(AND('INPUT INF'!$O$1="X",BG487="PASS"),BF487,IF($BG487="","0",IF('INPUT INF'!$N$67="YES",$BF487,"")))</f>
        <v>0</v>
      </c>
      <c r="BI487" s="115" t="str">
        <f>IF($BG487="","0",IF('INPUT INF'!$N$68="YES",$BF487,""))</f>
        <v>0</v>
      </c>
      <c r="BJ487" s="115" t="str">
        <f>IF($BG487="","0",IF('INPUT INF'!$N$69="YES",$BF487,""))</f>
        <v>0</v>
      </c>
      <c r="BL487" s="118" t="str">
        <f t="shared" si="6363"/>
        <v/>
      </c>
      <c r="BM487" s="118" t="str">
        <f t="shared" si="6364"/>
        <v/>
      </c>
      <c r="BN487" s="118" t="str">
        <f t="shared" si="6365"/>
        <v/>
      </c>
      <c r="BR487" s="118" t="str">
        <f t="shared" si="6369"/>
        <v/>
      </c>
      <c r="BS487" s="118" t="str">
        <f t="shared" si="6370"/>
        <v/>
      </c>
      <c r="BT487" s="118" t="str">
        <f t="shared" si="6371"/>
        <v/>
      </c>
      <c r="BX487" s="118" t="str">
        <f t="shared" si="6375"/>
        <v/>
      </c>
      <c r="BY487" s="118" t="str">
        <f t="shared" si="6376"/>
        <v/>
      </c>
      <c r="BZ487" s="118" t="str">
        <f t="shared" si="6377"/>
        <v/>
      </c>
      <c r="CD487" s="116" t="str">
        <f t="shared" si="6455"/>
        <v/>
      </c>
      <c r="CE487" s="116" t="str">
        <f t="shared" si="6456"/>
        <v/>
      </c>
      <c r="CF487" s="116" t="str">
        <f t="shared" si="6457"/>
        <v/>
      </c>
      <c r="CJ487" s="116" t="str">
        <f t="shared" si="6458"/>
        <v/>
      </c>
      <c r="CK487" s="116" t="str">
        <f t="shared" si="6459"/>
        <v/>
      </c>
      <c r="CL487" s="116" t="str">
        <f t="shared" si="6460"/>
        <v/>
      </c>
      <c r="CP487" s="116" t="str">
        <f t="shared" si="6461"/>
        <v/>
      </c>
      <c r="CQ487" s="116" t="str">
        <f t="shared" si="6462"/>
        <v/>
      </c>
      <c r="CR487" s="116" t="str">
        <f t="shared" si="6463"/>
        <v/>
      </c>
      <c r="DH487" s="115" t="str">
        <f t="shared" si="6381"/>
        <v/>
      </c>
      <c r="DI487" s="115" t="str">
        <f t="shared" si="6382"/>
        <v/>
      </c>
      <c r="DJ487" s="115" t="str">
        <f t="shared" ref="DJ487:DJ550" si="6499">IFERROR(IF(RANK($I487,$I$423:$I$842)=1,$B487,""),"")</f>
        <v/>
      </c>
      <c r="DK487" s="115" t="str">
        <f t="shared" ref="DK487:DK550" si="6500">IFERROR(IF(RANK($K487,$K$423:$K$842)=1,$B487,""),"")</f>
        <v/>
      </c>
      <c r="DL487" s="115" t="str">
        <f t="shared" ref="DL487:DL550" si="6501">IFERROR(IF(RANK($M487,$M$423:$M$842)=1,$B487,""),"")</f>
        <v/>
      </c>
      <c r="DM487" s="115" t="str">
        <f t="shared" ref="DM487:DM550" si="6502">IFERROR(IF(RANK($O487,$O$423:$O$842)=1,$B487,""),"")</f>
        <v/>
      </c>
      <c r="DN487" s="115" t="str">
        <f t="shared" ref="DN487:DN550" si="6503">IFERROR(IF(RANK($Q487,$Q$423:$Q$842)=1,$B487,""),"")</f>
        <v/>
      </c>
      <c r="DO487" s="115" t="str">
        <f t="shared" ref="DO487:DO550" si="6504">IFERROR(IF(RANK($S487,$S$423:$S$842)=1,$B487,""),"")</f>
        <v/>
      </c>
      <c r="DP487" s="115" t="str">
        <f t="shared" ref="DP487:DP550" si="6505">IFERROR(IF(RANK($U487,$U$423:$U$842)=1,$B487,""),"")</f>
        <v/>
      </c>
      <c r="DQ487" s="115" t="str">
        <f t="shared" ref="DQ487:DQ550" si="6506">IFERROR(IF(RANK($W487,$W$423:$W$842)=1,$B487,""),"")</f>
        <v/>
      </c>
      <c r="DR487" s="115" t="str">
        <f t="shared" ref="DR487:DR550" si="6507">IFERROR(IF(RANK($Y487,$Y$423:$Y$842)=1,$B487,""),"")</f>
        <v/>
      </c>
      <c r="DS487" s="115" t="str">
        <f t="shared" ref="DS487:DS550" si="6508">IFERROR(IF(RANK($AA487,$AA$423:$AA$842)=1,$B487,""),"")</f>
        <v/>
      </c>
      <c r="DT487" s="115" t="str">
        <f t="shared" ref="DT487:DT550" si="6509">IFERROR(IF(RANK($AC487,$AC$423:$AC$842)=1,$B487,""),"")</f>
        <v/>
      </c>
      <c r="DU487" s="115" t="str">
        <f t="shared" ref="DU487:DU550" si="6510">IFERROR(IF(RANK($AE487,$AE$423:$AE$842)=1,$B487,""),"")</f>
        <v/>
      </c>
      <c r="DV487" s="115" t="str">
        <f t="shared" ref="DV487:DV550" si="6511">IFERROR(IF(RANK($AG487,$AG$423:$AG$842)=1,$B487,""),"")</f>
        <v/>
      </c>
      <c r="DW487" s="115" t="str">
        <f t="shared" ref="DW487:DW550" si="6512">IFERROR(IF(RANK($AI487,$AI$423:$AI$842)=1,$B487,""),"")</f>
        <v/>
      </c>
      <c r="DX487" s="115" t="str">
        <f t="shared" ref="DX487:DX550" si="6513">IFERROR(IF(RANK($AK487,$AK$423:$AK$842)=1,$B487,""),"")</f>
        <v/>
      </c>
      <c r="DY487" s="115" t="str">
        <f t="shared" ref="DY487:DY550" si="6514">IFERROR(IF(RANK($AM487,$AM$423:$AM$842)=1,$B487,""),"")</f>
        <v/>
      </c>
      <c r="DZ487" s="115" t="str">
        <f t="shared" ref="DZ487:DZ550" si="6515">IFERROR(IF(RANK($AO487,$AO$423:$AO$842)=1,$B487,""),"")</f>
        <v/>
      </c>
      <c r="EA487" s="115" t="str">
        <f t="shared" ref="EA487:EA550" si="6516">IFERROR(IF(RANK($AQ487,$AQ$423:$AQ$842)=1,$B487,""),"")</f>
        <v/>
      </c>
      <c r="EB487" s="115" t="str">
        <f t="shared" ref="EB487:EB550" si="6517">IFERROR(IF(RANK($AS487,$AS$423:$AS$842)=1,$B487,""),"")</f>
        <v/>
      </c>
      <c r="EC487" s="115" t="str">
        <f t="shared" ref="EC487:EC550" si="6518">IFERROR(IF(RANK($AU487,$AU$423:$AU$842)=1,$B487,""),"")</f>
        <v/>
      </c>
      <c r="ED487" s="115" t="str">
        <f t="shared" ref="ED487:ED550" si="6519">IFERROR(IF(RANK($AW487,$AW$423:$AW$842)=1,$B487,""),"")</f>
        <v/>
      </c>
      <c r="EE487" s="115" t="str">
        <f t="shared" ref="EE487:EE550" si="6520">IFERROR(IF(RANK($AY487,$AY$423:$AY$842)=1,$B487,""),"")</f>
        <v/>
      </c>
      <c r="EF487" s="115" t="str">
        <f t="shared" ref="EF487:EF550" si="6521">IFERROR(IF(RANK($BA487,$BA$423:$BA$842)=1,$B487,""),"")</f>
        <v/>
      </c>
      <c r="EG487" s="115" t="str">
        <f t="shared" si="6464"/>
        <v/>
      </c>
      <c r="EH487" s="115" t="str">
        <f t="shared" si="6465"/>
        <v/>
      </c>
      <c r="EI487" s="115" t="str">
        <f t="shared" si="6466"/>
        <v/>
      </c>
      <c r="EJ487" s="115" t="str">
        <f t="shared" si="6467"/>
        <v/>
      </c>
      <c r="EK487" s="115" t="str">
        <f t="shared" si="6468"/>
        <v/>
      </c>
      <c r="EL487" s="115" t="str">
        <f t="shared" si="6469"/>
        <v/>
      </c>
      <c r="EM487" s="115" t="str">
        <f t="shared" si="6470"/>
        <v/>
      </c>
      <c r="EN487" s="115" t="str">
        <f t="shared" si="6471"/>
        <v/>
      </c>
      <c r="EO487" s="115" t="str">
        <f t="shared" si="6472"/>
        <v/>
      </c>
      <c r="EP487" s="115" t="str">
        <f t="shared" si="6473"/>
        <v/>
      </c>
      <c r="EQ487" s="115" t="str">
        <f t="shared" si="6474"/>
        <v/>
      </c>
      <c r="ER487" s="115" t="str">
        <f t="shared" si="6475"/>
        <v/>
      </c>
      <c r="ES487" s="115" t="str">
        <f t="shared" si="6476"/>
        <v/>
      </c>
      <c r="ET487" s="115" t="str">
        <f t="shared" si="6477"/>
        <v/>
      </c>
      <c r="EU487" s="115" t="str">
        <f t="shared" si="6478"/>
        <v/>
      </c>
      <c r="EV487" s="115" t="str">
        <f t="shared" si="6479"/>
        <v/>
      </c>
      <c r="EW487" s="115" t="str">
        <f t="shared" si="6480"/>
        <v/>
      </c>
      <c r="EX487" s="115" t="str">
        <f t="shared" si="6481"/>
        <v/>
      </c>
      <c r="EY487" s="115" t="str">
        <f t="shared" si="6482"/>
        <v/>
      </c>
      <c r="EZ487" s="115" t="str">
        <f t="shared" si="6483"/>
        <v/>
      </c>
      <c r="FA487" s="115" t="str">
        <f t="shared" si="6484"/>
        <v/>
      </c>
      <c r="FB487" s="115" t="str">
        <f t="shared" si="6485"/>
        <v/>
      </c>
      <c r="FC487" s="115" t="str">
        <f t="shared" si="6486"/>
        <v/>
      </c>
      <c r="FD487" s="115" t="str">
        <f t="shared" si="6487"/>
        <v/>
      </c>
      <c r="FE487" s="115" t="str">
        <f t="shared" si="6488"/>
        <v/>
      </c>
      <c r="FF487" s="115">
        <f t="shared" si="6497"/>
        <v>54</v>
      </c>
      <c r="FG487" s="115" t="str">
        <f>IFERROR(SMALL($DM$423:$DM$842,$A$7),"")</f>
        <v/>
      </c>
      <c r="FH487" s="115" t="str">
        <f t="shared" si="6498"/>
        <v/>
      </c>
      <c r="FI487" s="115" t="str">
        <f t="shared" si="6383"/>
        <v/>
      </c>
      <c r="FJ487" s="115" t="str">
        <f>IFERROR(SMALL($FI$3:$FI$422,A487),"")</f>
        <v/>
      </c>
    </row>
    <row r="488" spans="1:172" ht="15" customHeight="1" x14ac:dyDescent="0.25">
      <c r="A488" s="115">
        <v>486</v>
      </c>
      <c r="B488" s="176" t="str">
        <f t="shared" ref="B488:B492" si="6522">IFERROR(SMALL($H$2004:$H$2901,A68),"")</f>
        <v/>
      </c>
      <c r="C488" s="115" t="s">
        <v>71</v>
      </c>
      <c r="D488" s="100" t="str">
        <f t="shared" ref="D488:D492" si="6523">D487</f>
        <v>A</v>
      </c>
      <c r="E488" s="100" t="str">
        <f t="shared" si="6426"/>
        <v/>
      </c>
      <c r="F488" s="100" t="str">
        <f t="shared" si="6427"/>
        <v/>
      </c>
      <c r="G488" s="100" t="str">
        <f t="shared" si="6402"/>
        <v/>
      </c>
      <c r="H488" s="100" t="str">
        <f t="shared" si="6428"/>
        <v/>
      </c>
      <c r="I488" s="100" t="str">
        <f t="shared" si="6403"/>
        <v/>
      </c>
      <c r="J488" s="100" t="str">
        <f t="shared" si="6429"/>
        <v/>
      </c>
      <c r="K488" s="100" t="str">
        <f t="shared" si="6404"/>
        <v/>
      </c>
      <c r="L488" s="100" t="str">
        <f t="shared" si="6430"/>
        <v/>
      </c>
      <c r="M488" s="100" t="str">
        <f t="shared" si="6405"/>
        <v/>
      </c>
      <c r="N488" s="100" t="str">
        <f t="shared" si="6431"/>
        <v/>
      </c>
      <c r="O488" s="100" t="str">
        <f t="shared" si="6406"/>
        <v/>
      </c>
      <c r="P488" s="100" t="str">
        <f t="shared" si="6432"/>
        <v/>
      </c>
      <c r="Q488" s="100" t="str">
        <f t="shared" si="6407"/>
        <v/>
      </c>
      <c r="R488" s="100" t="str">
        <f t="shared" si="6433"/>
        <v/>
      </c>
      <c r="S488" s="100" t="str">
        <f t="shared" si="6408"/>
        <v/>
      </c>
      <c r="T488" s="100" t="str">
        <f t="shared" si="6434"/>
        <v/>
      </c>
      <c r="U488" s="100" t="str">
        <f t="shared" si="6409"/>
        <v/>
      </c>
      <c r="V488" s="100" t="str">
        <f t="shared" si="6435"/>
        <v/>
      </c>
      <c r="W488" s="100" t="str">
        <f t="shared" si="6410"/>
        <v/>
      </c>
      <c r="X488" s="100" t="str">
        <f t="shared" si="6436"/>
        <v/>
      </c>
      <c r="Y488" s="100" t="str">
        <f t="shared" si="6411"/>
        <v/>
      </c>
      <c r="Z488" s="100" t="str">
        <f t="shared" si="6437"/>
        <v/>
      </c>
      <c r="AA488" s="100" t="str">
        <f t="shared" si="6412"/>
        <v/>
      </c>
      <c r="AB488" s="100" t="str">
        <f t="shared" si="6438"/>
        <v/>
      </c>
      <c r="AC488" s="100" t="str">
        <f t="shared" si="6413"/>
        <v/>
      </c>
      <c r="AD488" s="100" t="str">
        <f t="shared" si="6439"/>
        <v/>
      </c>
      <c r="AE488" s="100" t="str">
        <f t="shared" si="6414"/>
        <v/>
      </c>
      <c r="AF488" s="100" t="str">
        <f t="shared" si="6440"/>
        <v/>
      </c>
      <c r="AG488" s="100" t="str">
        <f t="shared" si="6415"/>
        <v/>
      </c>
      <c r="AH488" s="100" t="str">
        <f t="shared" si="6441"/>
        <v/>
      </c>
      <c r="AI488" s="100" t="str">
        <f t="shared" si="6416"/>
        <v/>
      </c>
      <c r="AJ488" s="100" t="str">
        <f t="shared" si="6442"/>
        <v/>
      </c>
      <c r="AK488" s="100" t="str">
        <f t="shared" si="6417"/>
        <v/>
      </c>
      <c r="AL488" s="100" t="str">
        <f t="shared" si="6443"/>
        <v/>
      </c>
      <c r="AM488" s="100" t="str">
        <f t="shared" si="6418"/>
        <v/>
      </c>
      <c r="AN488" s="100" t="str">
        <f t="shared" si="6444"/>
        <v/>
      </c>
      <c r="AO488" s="100" t="str">
        <f t="shared" si="6419"/>
        <v/>
      </c>
      <c r="AP488" s="100" t="str">
        <f t="shared" si="6445"/>
        <v/>
      </c>
      <c r="AQ488" s="100" t="str">
        <f t="shared" si="6420"/>
        <v/>
      </c>
      <c r="AR488" s="100" t="str">
        <f t="shared" si="6446"/>
        <v/>
      </c>
      <c r="AS488" s="100" t="str">
        <f t="shared" si="6421"/>
        <v/>
      </c>
      <c r="AT488" s="100" t="str">
        <f t="shared" si="6447"/>
        <v/>
      </c>
      <c r="AU488" s="100" t="str">
        <f t="shared" si="6422"/>
        <v/>
      </c>
      <c r="AV488" s="100" t="str">
        <f t="shared" si="6448"/>
        <v/>
      </c>
      <c r="AW488" s="100" t="str">
        <f t="shared" si="6423"/>
        <v/>
      </c>
      <c r="AX488" s="100" t="str">
        <f t="shared" si="6449"/>
        <v/>
      </c>
      <c r="AY488" s="100" t="str">
        <f t="shared" si="6424"/>
        <v/>
      </c>
      <c r="AZ488" s="100" t="str">
        <f t="shared" si="6450"/>
        <v/>
      </c>
      <c r="BA488" s="100" t="str">
        <f t="shared" si="6425"/>
        <v/>
      </c>
      <c r="BB488" s="100" t="str">
        <f t="shared" si="6451"/>
        <v/>
      </c>
      <c r="BC488" s="100" t="str">
        <f>IFERROR(INDEX('INPUT INF'!$F$3:$F$601,MATCH($B488,'INPUT INF'!$A$3:$A$601,FALSE)),"")</f>
        <v/>
      </c>
      <c r="BD488" s="100" t="str">
        <f t="shared" si="6392"/>
        <v/>
      </c>
      <c r="BE488" s="100" t="str">
        <f t="shared" si="6452"/>
        <v/>
      </c>
      <c r="BF488" s="100" t="str">
        <f t="shared" si="6453"/>
        <v/>
      </c>
      <c r="BG488" s="115" t="str">
        <f t="shared" si="6454"/>
        <v/>
      </c>
      <c r="BH488" s="176" t="str">
        <f>IF(AND('INPUT INF'!$O$1="X",BG488="PASS"),BF488,IF($BG488="","0",IF('INPUT INF'!$N$67="YES",$BF488,"")))</f>
        <v>0</v>
      </c>
      <c r="BI488" s="115" t="str">
        <f>IF($BG488="","0",IF('INPUT INF'!$N$68="YES",$BF488,""))</f>
        <v>0</v>
      </c>
      <c r="BJ488" s="115" t="str">
        <f>IF($BG488="","0",IF('INPUT INF'!$N$69="YES",$BF488,""))</f>
        <v>0</v>
      </c>
      <c r="BL488" s="118" t="str">
        <f t="shared" ref="BL488:BL551" si="6524">IFERROR(IF(RANK(BH488,$BH$423:$BH$842)=1,B488,""),"")</f>
        <v/>
      </c>
      <c r="BM488" s="118" t="str">
        <f t="shared" ref="BM488:BM551" si="6525">IFERROR(IF(RANK(BH488,$BH$423:$BH$842)=1+COUNTIF($BL$423:$BL$842,"&gt;0"),B488,""),"")</f>
        <v/>
      </c>
      <c r="BN488" s="118" t="str">
        <f t="shared" ref="BN488:BN551" si="6526">IFERROR(IF(RANK(BH488,$BH$423:$BH$842)=1+COUNTIF($BL$423:$BL$842,"&gt;0")+COUNTIF($BM$423:$BM$842,"&gt;0"),B488,""),"")</f>
        <v/>
      </c>
      <c r="BR488" s="118" t="str">
        <f t="shared" ref="BR488:BR551" si="6527">IFERROR(IF(RANK(BI488,$BI$423:$BI$842)=1,B488,""),"")</f>
        <v/>
      </c>
      <c r="BS488" s="118" t="str">
        <f t="shared" ref="BS488:BS551" si="6528">IFERROR(IF(RANK(BI488,$BI$423:$BI$842)=1+COUNTIF($BR$423:$BR$842,"&gt;0"),B488,""),"")</f>
        <v/>
      </c>
      <c r="BT488" s="118" t="str">
        <f t="shared" ref="BT488:BT551" si="6529">IFERROR(IF(RANK(BI488,$BI$423:$BI$842)=1+COUNTIF($BR$423:$BR$842,"&gt;0")+COUNTIF($BS$423:$BS$842,"&gt;0"),B488,""),"")</f>
        <v/>
      </c>
      <c r="BX488" s="118" t="str">
        <f t="shared" ref="BX488:BX551" si="6530">IFERROR(IF(RANK(BJ488,$BJ$423:$BJ$842)=1,B488,""),"")</f>
        <v/>
      </c>
      <c r="BY488" s="118" t="str">
        <f t="shared" ref="BY488:BY551" si="6531">IFERROR(IF(RANK(BJ488,$BJ$423:$BJ$842)=1+COUNTIF($BX$423:$BX$842,"&gt;0"),B488,""),"")</f>
        <v/>
      </c>
      <c r="BZ488" s="118" t="str">
        <f t="shared" ref="BZ488:BZ551" si="6532">IFERROR(IF(RANK(BJ488,$BJ$423:$BJ$842)=1+COUNTIF($BX$423:$BX$842,"&gt;0")+COUNTIF($BY$423:$BY$842,"&gt;0"),B488,""),"")</f>
        <v/>
      </c>
      <c r="CD488" s="116" t="str">
        <f t="shared" si="6455"/>
        <v/>
      </c>
      <c r="CE488" s="116" t="str">
        <f t="shared" si="6456"/>
        <v/>
      </c>
      <c r="CF488" s="116" t="str">
        <f t="shared" si="6457"/>
        <v/>
      </c>
      <c r="CJ488" s="116" t="str">
        <f t="shared" si="6458"/>
        <v/>
      </c>
      <c r="CK488" s="116" t="str">
        <f t="shared" si="6459"/>
        <v/>
      </c>
      <c r="CL488" s="116" t="str">
        <f t="shared" si="6460"/>
        <v/>
      </c>
      <c r="CP488" s="116" t="str">
        <f t="shared" si="6461"/>
        <v/>
      </c>
      <c r="CQ488" s="116" t="str">
        <f t="shared" si="6462"/>
        <v/>
      </c>
      <c r="CR488" s="116" t="str">
        <f t="shared" si="6463"/>
        <v/>
      </c>
      <c r="DH488" s="115" t="str">
        <f t="shared" ref="DH488:DH551" si="6533">IFERROR(IF(RANK($E488,$E$423:$E$842)=1,$B488,""),"")</f>
        <v/>
      </c>
      <c r="DI488" s="115" t="str">
        <f t="shared" ref="DI488:DI551" si="6534">IFERROR(IF(RANK($G488,$G$423:$G$842)=1,$B488,""),"")</f>
        <v/>
      </c>
      <c r="DJ488" s="115" t="str">
        <f t="shared" si="6499"/>
        <v/>
      </c>
      <c r="DK488" s="115" t="str">
        <f t="shared" si="6500"/>
        <v/>
      </c>
      <c r="DL488" s="115" t="str">
        <f t="shared" si="6501"/>
        <v/>
      </c>
      <c r="DM488" s="115" t="str">
        <f t="shared" si="6502"/>
        <v/>
      </c>
      <c r="DN488" s="115" t="str">
        <f t="shared" si="6503"/>
        <v/>
      </c>
      <c r="DO488" s="115" t="str">
        <f t="shared" si="6504"/>
        <v/>
      </c>
      <c r="DP488" s="115" t="str">
        <f t="shared" si="6505"/>
        <v/>
      </c>
      <c r="DQ488" s="115" t="str">
        <f t="shared" si="6506"/>
        <v/>
      </c>
      <c r="DR488" s="115" t="str">
        <f t="shared" si="6507"/>
        <v/>
      </c>
      <c r="DS488" s="115" t="str">
        <f t="shared" si="6508"/>
        <v/>
      </c>
      <c r="DT488" s="115" t="str">
        <f t="shared" si="6509"/>
        <v/>
      </c>
      <c r="DU488" s="115" t="str">
        <f t="shared" si="6510"/>
        <v/>
      </c>
      <c r="DV488" s="115" t="str">
        <f t="shared" si="6511"/>
        <v/>
      </c>
      <c r="DW488" s="115" t="str">
        <f t="shared" si="6512"/>
        <v/>
      </c>
      <c r="DX488" s="115" t="str">
        <f t="shared" si="6513"/>
        <v/>
      </c>
      <c r="DY488" s="115" t="str">
        <f t="shared" si="6514"/>
        <v/>
      </c>
      <c r="DZ488" s="115" t="str">
        <f t="shared" si="6515"/>
        <v/>
      </c>
      <c r="EA488" s="115" t="str">
        <f t="shared" si="6516"/>
        <v/>
      </c>
      <c r="EB488" s="115" t="str">
        <f t="shared" si="6517"/>
        <v/>
      </c>
      <c r="EC488" s="115" t="str">
        <f t="shared" si="6518"/>
        <v/>
      </c>
      <c r="ED488" s="115" t="str">
        <f t="shared" si="6519"/>
        <v/>
      </c>
      <c r="EE488" s="115" t="str">
        <f t="shared" si="6520"/>
        <v/>
      </c>
      <c r="EF488" s="115" t="str">
        <f t="shared" si="6521"/>
        <v/>
      </c>
      <c r="EG488" s="115" t="str">
        <f t="shared" si="6464"/>
        <v/>
      </c>
      <c r="EH488" s="115" t="str">
        <f t="shared" si="6465"/>
        <v/>
      </c>
      <c r="EI488" s="115" t="str">
        <f t="shared" si="6466"/>
        <v/>
      </c>
      <c r="EJ488" s="115" t="str">
        <f t="shared" si="6467"/>
        <v/>
      </c>
      <c r="EK488" s="115" t="str">
        <f t="shared" si="6468"/>
        <v/>
      </c>
      <c r="EL488" s="115" t="str">
        <f t="shared" si="6469"/>
        <v/>
      </c>
      <c r="EM488" s="115" t="str">
        <f t="shared" si="6470"/>
        <v/>
      </c>
      <c r="EN488" s="115" t="str">
        <f t="shared" si="6471"/>
        <v/>
      </c>
      <c r="EO488" s="115" t="str">
        <f t="shared" si="6472"/>
        <v/>
      </c>
      <c r="EP488" s="115" t="str">
        <f t="shared" si="6473"/>
        <v/>
      </c>
      <c r="EQ488" s="115" t="str">
        <f t="shared" si="6474"/>
        <v/>
      </c>
      <c r="ER488" s="115" t="str">
        <f t="shared" si="6475"/>
        <v/>
      </c>
      <c r="ES488" s="115" t="str">
        <f t="shared" si="6476"/>
        <v/>
      </c>
      <c r="ET488" s="115" t="str">
        <f t="shared" si="6477"/>
        <v/>
      </c>
      <c r="EU488" s="115" t="str">
        <f t="shared" si="6478"/>
        <v/>
      </c>
      <c r="EV488" s="115" t="str">
        <f t="shared" si="6479"/>
        <v/>
      </c>
      <c r="EW488" s="115" t="str">
        <f t="shared" si="6480"/>
        <v/>
      </c>
      <c r="EX488" s="115" t="str">
        <f t="shared" si="6481"/>
        <v/>
      </c>
      <c r="EY488" s="115" t="str">
        <f t="shared" si="6482"/>
        <v/>
      </c>
      <c r="EZ488" s="115" t="str">
        <f t="shared" si="6483"/>
        <v/>
      </c>
      <c r="FA488" s="115" t="str">
        <f t="shared" si="6484"/>
        <v/>
      </c>
      <c r="FB488" s="115" t="str">
        <f t="shared" si="6485"/>
        <v/>
      </c>
      <c r="FC488" s="115" t="str">
        <f t="shared" si="6486"/>
        <v/>
      </c>
      <c r="FD488" s="115" t="str">
        <f t="shared" si="6487"/>
        <v/>
      </c>
      <c r="FE488" s="115" t="str">
        <f t="shared" si="6488"/>
        <v/>
      </c>
      <c r="FF488" s="115">
        <f t="shared" si="6497"/>
        <v>54</v>
      </c>
      <c r="FG488" s="115" t="str">
        <f>IFERROR(SMALL($DM$423:$DM$842,$A$8),"")</f>
        <v/>
      </c>
      <c r="FH488" s="115" t="str">
        <f t="shared" si="6498"/>
        <v/>
      </c>
      <c r="FI488" s="115" t="str">
        <f t="shared" ref="FI488:FI551" si="6535">IFERROR(IF(FG488="","",A488),"")</f>
        <v/>
      </c>
      <c r="FJ488" s="115" t="str">
        <f t="shared" ref="FJ488:FJ551" si="6536">IFERROR(SMALL($FI$3:$FI$422,A488),"")</f>
        <v/>
      </c>
    </row>
    <row r="489" spans="1:172" ht="15" customHeight="1" x14ac:dyDescent="0.25">
      <c r="A489" s="115">
        <v>487</v>
      </c>
      <c r="B489" s="176" t="str">
        <f t="shared" si="6522"/>
        <v/>
      </c>
      <c r="C489" s="115" t="s">
        <v>71</v>
      </c>
      <c r="D489" s="100" t="str">
        <f t="shared" si="6523"/>
        <v>A</v>
      </c>
      <c r="E489" s="100" t="str">
        <f t="shared" si="6426"/>
        <v/>
      </c>
      <c r="F489" s="100" t="str">
        <f t="shared" si="6427"/>
        <v/>
      </c>
      <c r="G489" s="100" t="str">
        <f t="shared" si="6402"/>
        <v/>
      </c>
      <c r="H489" s="100" t="str">
        <f t="shared" si="6428"/>
        <v/>
      </c>
      <c r="I489" s="100" t="str">
        <f t="shared" si="6403"/>
        <v/>
      </c>
      <c r="J489" s="100" t="str">
        <f t="shared" si="6429"/>
        <v/>
      </c>
      <c r="K489" s="100" t="str">
        <f t="shared" si="6404"/>
        <v/>
      </c>
      <c r="L489" s="100" t="str">
        <f t="shared" si="6430"/>
        <v/>
      </c>
      <c r="M489" s="100" t="str">
        <f t="shared" si="6405"/>
        <v/>
      </c>
      <c r="N489" s="100" t="str">
        <f t="shared" si="6431"/>
        <v/>
      </c>
      <c r="O489" s="100" t="str">
        <f t="shared" si="6406"/>
        <v/>
      </c>
      <c r="P489" s="100" t="str">
        <f t="shared" si="6432"/>
        <v/>
      </c>
      <c r="Q489" s="100" t="str">
        <f t="shared" si="6407"/>
        <v/>
      </c>
      <c r="R489" s="100" t="str">
        <f t="shared" si="6433"/>
        <v/>
      </c>
      <c r="S489" s="100" t="str">
        <f t="shared" si="6408"/>
        <v/>
      </c>
      <c r="T489" s="100" t="str">
        <f t="shared" si="6434"/>
        <v/>
      </c>
      <c r="U489" s="100" t="str">
        <f t="shared" si="6409"/>
        <v/>
      </c>
      <c r="V489" s="100" t="str">
        <f t="shared" si="6435"/>
        <v/>
      </c>
      <c r="W489" s="100" t="str">
        <f t="shared" si="6410"/>
        <v/>
      </c>
      <c r="X489" s="100" t="str">
        <f t="shared" si="6436"/>
        <v/>
      </c>
      <c r="Y489" s="100" t="str">
        <f t="shared" si="6411"/>
        <v/>
      </c>
      <c r="Z489" s="100" t="str">
        <f t="shared" si="6437"/>
        <v/>
      </c>
      <c r="AA489" s="100" t="str">
        <f t="shared" si="6412"/>
        <v/>
      </c>
      <c r="AB489" s="100" t="str">
        <f t="shared" si="6438"/>
        <v/>
      </c>
      <c r="AC489" s="100" t="str">
        <f t="shared" si="6413"/>
        <v/>
      </c>
      <c r="AD489" s="100" t="str">
        <f t="shared" si="6439"/>
        <v/>
      </c>
      <c r="AE489" s="100" t="str">
        <f t="shared" si="6414"/>
        <v/>
      </c>
      <c r="AF489" s="100" t="str">
        <f t="shared" si="6440"/>
        <v/>
      </c>
      <c r="AG489" s="100" t="str">
        <f t="shared" si="6415"/>
        <v/>
      </c>
      <c r="AH489" s="100" t="str">
        <f t="shared" si="6441"/>
        <v/>
      </c>
      <c r="AI489" s="100" t="str">
        <f t="shared" si="6416"/>
        <v/>
      </c>
      <c r="AJ489" s="100" t="str">
        <f t="shared" si="6442"/>
        <v/>
      </c>
      <c r="AK489" s="100" t="str">
        <f t="shared" si="6417"/>
        <v/>
      </c>
      <c r="AL489" s="100" t="str">
        <f t="shared" si="6443"/>
        <v/>
      </c>
      <c r="AM489" s="100" t="str">
        <f t="shared" si="6418"/>
        <v/>
      </c>
      <c r="AN489" s="100" t="str">
        <f t="shared" si="6444"/>
        <v/>
      </c>
      <c r="AO489" s="100" t="str">
        <f t="shared" si="6419"/>
        <v/>
      </c>
      <c r="AP489" s="100" t="str">
        <f t="shared" si="6445"/>
        <v/>
      </c>
      <c r="AQ489" s="100" t="str">
        <f t="shared" si="6420"/>
        <v/>
      </c>
      <c r="AR489" s="100" t="str">
        <f t="shared" si="6446"/>
        <v/>
      </c>
      <c r="AS489" s="100" t="str">
        <f t="shared" si="6421"/>
        <v/>
      </c>
      <c r="AT489" s="100" t="str">
        <f t="shared" si="6447"/>
        <v/>
      </c>
      <c r="AU489" s="100" t="str">
        <f t="shared" si="6422"/>
        <v/>
      </c>
      <c r="AV489" s="100" t="str">
        <f t="shared" si="6448"/>
        <v/>
      </c>
      <c r="AW489" s="100" t="str">
        <f t="shared" si="6423"/>
        <v/>
      </c>
      <c r="AX489" s="100" t="str">
        <f t="shared" si="6449"/>
        <v/>
      </c>
      <c r="AY489" s="100" t="str">
        <f t="shared" si="6424"/>
        <v/>
      </c>
      <c r="AZ489" s="100" t="str">
        <f t="shared" si="6450"/>
        <v/>
      </c>
      <c r="BA489" s="100" t="str">
        <f t="shared" si="6425"/>
        <v/>
      </c>
      <c r="BB489" s="100" t="str">
        <f t="shared" si="6451"/>
        <v/>
      </c>
      <c r="BC489" s="100" t="str">
        <f>IFERROR(INDEX('INPUT INF'!$F$3:$F$601,MATCH($B489,'INPUT INF'!$A$3:$A$601,FALSE)),"")</f>
        <v/>
      </c>
      <c r="BD489" s="100" t="str">
        <f t="shared" si="6392"/>
        <v/>
      </c>
      <c r="BE489" s="100" t="str">
        <f t="shared" si="6452"/>
        <v/>
      </c>
      <c r="BF489" s="100" t="str">
        <f t="shared" si="6453"/>
        <v/>
      </c>
      <c r="BG489" s="115" t="str">
        <f t="shared" si="6454"/>
        <v/>
      </c>
      <c r="BH489" s="176" t="str">
        <f>IF(AND('INPUT INF'!$O$1="X",BG489="PASS"),BF489,IF($BG489="","0",IF('INPUT INF'!$N$67="YES",$BF489,"")))</f>
        <v>0</v>
      </c>
      <c r="BI489" s="115" t="str">
        <f>IF($BG489="","0",IF('INPUT INF'!$N$68="YES",$BF489,""))</f>
        <v>0</v>
      </c>
      <c r="BJ489" s="115" t="str">
        <f>IF($BG489="","0",IF('INPUT INF'!$N$69="YES",$BF489,""))</f>
        <v>0</v>
      </c>
      <c r="BL489" s="118" t="str">
        <f t="shared" si="6524"/>
        <v/>
      </c>
      <c r="BM489" s="118" t="str">
        <f t="shared" si="6525"/>
        <v/>
      </c>
      <c r="BN489" s="118" t="str">
        <f t="shared" si="6526"/>
        <v/>
      </c>
      <c r="BR489" s="118" t="str">
        <f t="shared" si="6527"/>
        <v/>
      </c>
      <c r="BS489" s="118" t="str">
        <f t="shared" si="6528"/>
        <v/>
      </c>
      <c r="BT489" s="118" t="str">
        <f t="shared" si="6529"/>
        <v/>
      </c>
      <c r="BX489" s="118" t="str">
        <f t="shared" si="6530"/>
        <v/>
      </c>
      <c r="BY489" s="118" t="str">
        <f t="shared" si="6531"/>
        <v/>
      </c>
      <c r="BZ489" s="118" t="str">
        <f t="shared" si="6532"/>
        <v/>
      </c>
      <c r="CD489" s="116" t="str">
        <f t="shared" si="6455"/>
        <v/>
      </c>
      <c r="CE489" s="116" t="str">
        <f t="shared" si="6456"/>
        <v/>
      </c>
      <c r="CF489" s="116" t="str">
        <f t="shared" si="6457"/>
        <v/>
      </c>
      <c r="CJ489" s="116" t="str">
        <f t="shared" si="6458"/>
        <v/>
      </c>
      <c r="CK489" s="116" t="str">
        <f t="shared" si="6459"/>
        <v/>
      </c>
      <c r="CL489" s="116" t="str">
        <f t="shared" si="6460"/>
        <v/>
      </c>
      <c r="CP489" s="116" t="str">
        <f t="shared" si="6461"/>
        <v/>
      </c>
      <c r="CQ489" s="116" t="str">
        <f t="shared" si="6462"/>
        <v/>
      </c>
      <c r="CR489" s="116" t="str">
        <f t="shared" si="6463"/>
        <v/>
      </c>
      <c r="DH489" s="115" t="str">
        <f t="shared" si="6533"/>
        <v/>
      </c>
      <c r="DI489" s="115" t="str">
        <f t="shared" si="6534"/>
        <v/>
      </c>
      <c r="DJ489" s="115" t="str">
        <f t="shared" si="6499"/>
        <v/>
      </c>
      <c r="DK489" s="115" t="str">
        <f t="shared" si="6500"/>
        <v/>
      </c>
      <c r="DL489" s="115" t="str">
        <f t="shared" si="6501"/>
        <v/>
      </c>
      <c r="DM489" s="115" t="str">
        <f t="shared" si="6502"/>
        <v/>
      </c>
      <c r="DN489" s="115" t="str">
        <f t="shared" si="6503"/>
        <v/>
      </c>
      <c r="DO489" s="115" t="str">
        <f t="shared" si="6504"/>
        <v/>
      </c>
      <c r="DP489" s="115" t="str">
        <f t="shared" si="6505"/>
        <v/>
      </c>
      <c r="DQ489" s="115" t="str">
        <f t="shared" si="6506"/>
        <v/>
      </c>
      <c r="DR489" s="115" t="str">
        <f t="shared" si="6507"/>
        <v/>
      </c>
      <c r="DS489" s="115" t="str">
        <f t="shared" si="6508"/>
        <v/>
      </c>
      <c r="DT489" s="115" t="str">
        <f t="shared" si="6509"/>
        <v/>
      </c>
      <c r="DU489" s="115" t="str">
        <f t="shared" si="6510"/>
        <v/>
      </c>
      <c r="DV489" s="115" t="str">
        <f t="shared" si="6511"/>
        <v/>
      </c>
      <c r="DW489" s="115" t="str">
        <f t="shared" si="6512"/>
        <v/>
      </c>
      <c r="DX489" s="115" t="str">
        <f t="shared" si="6513"/>
        <v/>
      </c>
      <c r="DY489" s="115" t="str">
        <f t="shared" si="6514"/>
        <v/>
      </c>
      <c r="DZ489" s="115" t="str">
        <f t="shared" si="6515"/>
        <v/>
      </c>
      <c r="EA489" s="115" t="str">
        <f t="shared" si="6516"/>
        <v/>
      </c>
      <c r="EB489" s="115" t="str">
        <f t="shared" si="6517"/>
        <v/>
      </c>
      <c r="EC489" s="115" t="str">
        <f t="shared" si="6518"/>
        <v/>
      </c>
      <c r="ED489" s="115" t="str">
        <f t="shared" si="6519"/>
        <v/>
      </c>
      <c r="EE489" s="115" t="str">
        <f t="shared" si="6520"/>
        <v/>
      </c>
      <c r="EF489" s="115" t="str">
        <f t="shared" si="6521"/>
        <v/>
      </c>
      <c r="EG489" s="115" t="str">
        <f t="shared" si="6464"/>
        <v/>
      </c>
      <c r="EH489" s="115" t="str">
        <f t="shared" si="6465"/>
        <v/>
      </c>
      <c r="EI489" s="115" t="str">
        <f t="shared" si="6466"/>
        <v/>
      </c>
      <c r="EJ489" s="115" t="str">
        <f t="shared" si="6467"/>
        <v/>
      </c>
      <c r="EK489" s="115" t="str">
        <f t="shared" si="6468"/>
        <v/>
      </c>
      <c r="EL489" s="115" t="str">
        <f t="shared" si="6469"/>
        <v/>
      </c>
      <c r="EM489" s="115" t="str">
        <f t="shared" si="6470"/>
        <v/>
      </c>
      <c r="EN489" s="115" t="str">
        <f t="shared" si="6471"/>
        <v/>
      </c>
      <c r="EO489" s="115" t="str">
        <f t="shared" si="6472"/>
        <v/>
      </c>
      <c r="EP489" s="115" t="str">
        <f t="shared" si="6473"/>
        <v/>
      </c>
      <c r="EQ489" s="115" t="str">
        <f t="shared" si="6474"/>
        <v/>
      </c>
      <c r="ER489" s="115" t="str">
        <f t="shared" si="6475"/>
        <v/>
      </c>
      <c r="ES489" s="115" t="str">
        <f t="shared" si="6476"/>
        <v/>
      </c>
      <c r="ET489" s="115" t="str">
        <f t="shared" si="6477"/>
        <v/>
      </c>
      <c r="EU489" s="115" t="str">
        <f t="shared" si="6478"/>
        <v/>
      </c>
      <c r="EV489" s="115" t="str">
        <f t="shared" si="6479"/>
        <v/>
      </c>
      <c r="EW489" s="115" t="str">
        <f t="shared" si="6480"/>
        <v/>
      </c>
      <c r="EX489" s="115" t="str">
        <f t="shared" si="6481"/>
        <v/>
      </c>
      <c r="EY489" s="115" t="str">
        <f t="shared" si="6482"/>
        <v/>
      </c>
      <c r="EZ489" s="115" t="str">
        <f t="shared" si="6483"/>
        <v/>
      </c>
      <c r="FA489" s="115" t="str">
        <f t="shared" si="6484"/>
        <v/>
      </c>
      <c r="FB489" s="115" t="str">
        <f t="shared" si="6485"/>
        <v/>
      </c>
      <c r="FC489" s="115" t="str">
        <f t="shared" si="6486"/>
        <v/>
      </c>
      <c r="FD489" s="115" t="str">
        <f t="shared" si="6487"/>
        <v/>
      </c>
      <c r="FE489" s="115" t="str">
        <f t="shared" si="6488"/>
        <v/>
      </c>
      <c r="FF489" s="115">
        <f t="shared" si="6497"/>
        <v>54</v>
      </c>
      <c r="FG489" s="115" t="str">
        <f>IFERROR(SMALL($DM$423:$DM$842,$A$9),"")</f>
        <v/>
      </c>
      <c r="FH489" s="115" t="str">
        <f t="shared" si="6498"/>
        <v/>
      </c>
      <c r="FI489" s="115" t="str">
        <f t="shared" si="6535"/>
        <v/>
      </c>
      <c r="FJ489" s="115" t="str">
        <f t="shared" si="6536"/>
        <v/>
      </c>
    </row>
    <row r="490" spans="1:172" ht="15" customHeight="1" x14ac:dyDescent="0.25">
      <c r="A490" s="115">
        <v>488</v>
      </c>
      <c r="B490" s="176" t="str">
        <f t="shared" si="6522"/>
        <v/>
      </c>
      <c r="C490" s="115" t="s">
        <v>71</v>
      </c>
      <c r="D490" s="100" t="str">
        <f t="shared" si="6523"/>
        <v>A</v>
      </c>
      <c r="E490" s="100" t="str">
        <f t="shared" si="6426"/>
        <v/>
      </c>
      <c r="F490" s="100" t="str">
        <f t="shared" si="6427"/>
        <v/>
      </c>
      <c r="G490" s="100" t="str">
        <f t="shared" si="6402"/>
        <v/>
      </c>
      <c r="H490" s="100" t="str">
        <f t="shared" si="6428"/>
        <v/>
      </c>
      <c r="I490" s="100" t="str">
        <f t="shared" si="6403"/>
        <v/>
      </c>
      <c r="J490" s="100" t="str">
        <f t="shared" si="6429"/>
        <v/>
      </c>
      <c r="K490" s="100" t="str">
        <f t="shared" si="6404"/>
        <v/>
      </c>
      <c r="L490" s="100" t="str">
        <f t="shared" si="6430"/>
        <v/>
      </c>
      <c r="M490" s="100" t="str">
        <f t="shared" si="6405"/>
        <v/>
      </c>
      <c r="N490" s="100" t="str">
        <f t="shared" si="6431"/>
        <v/>
      </c>
      <c r="O490" s="100" t="str">
        <f t="shared" si="6406"/>
        <v/>
      </c>
      <c r="P490" s="100" t="str">
        <f t="shared" si="6432"/>
        <v/>
      </c>
      <c r="Q490" s="100" t="str">
        <f t="shared" si="6407"/>
        <v/>
      </c>
      <c r="R490" s="100" t="str">
        <f t="shared" si="6433"/>
        <v/>
      </c>
      <c r="S490" s="100" t="str">
        <f t="shared" si="6408"/>
        <v/>
      </c>
      <c r="T490" s="100" t="str">
        <f t="shared" si="6434"/>
        <v/>
      </c>
      <c r="U490" s="100" t="str">
        <f t="shared" si="6409"/>
        <v/>
      </c>
      <c r="V490" s="100" t="str">
        <f t="shared" si="6435"/>
        <v/>
      </c>
      <c r="W490" s="100" t="str">
        <f t="shared" si="6410"/>
        <v/>
      </c>
      <c r="X490" s="100" t="str">
        <f t="shared" si="6436"/>
        <v/>
      </c>
      <c r="Y490" s="100" t="str">
        <f t="shared" si="6411"/>
        <v/>
      </c>
      <c r="Z490" s="100" t="str">
        <f t="shared" si="6437"/>
        <v/>
      </c>
      <c r="AA490" s="100" t="str">
        <f t="shared" si="6412"/>
        <v/>
      </c>
      <c r="AB490" s="100" t="str">
        <f t="shared" si="6438"/>
        <v/>
      </c>
      <c r="AC490" s="100" t="str">
        <f t="shared" si="6413"/>
        <v/>
      </c>
      <c r="AD490" s="100" t="str">
        <f t="shared" si="6439"/>
        <v/>
      </c>
      <c r="AE490" s="100" t="str">
        <f t="shared" si="6414"/>
        <v/>
      </c>
      <c r="AF490" s="100" t="str">
        <f t="shared" si="6440"/>
        <v/>
      </c>
      <c r="AG490" s="100" t="str">
        <f t="shared" si="6415"/>
        <v/>
      </c>
      <c r="AH490" s="100" t="str">
        <f t="shared" si="6441"/>
        <v/>
      </c>
      <c r="AI490" s="100" t="str">
        <f t="shared" si="6416"/>
        <v/>
      </c>
      <c r="AJ490" s="100" t="str">
        <f t="shared" si="6442"/>
        <v/>
      </c>
      <c r="AK490" s="100" t="str">
        <f t="shared" si="6417"/>
        <v/>
      </c>
      <c r="AL490" s="100" t="str">
        <f t="shared" si="6443"/>
        <v/>
      </c>
      <c r="AM490" s="100" t="str">
        <f t="shared" si="6418"/>
        <v/>
      </c>
      <c r="AN490" s="100" t="str">
        <f t="shared" si="6444"/>
        <v/>
      </c>
      <c r="AO490" s="100" t="str">
        <f t="shared" si="6419"/>
        <v/>
      </c>
      <c r="AP490" s="100" t="str">
        <f t="shared" si="6445"/>
        <v/>
      </c>
      <c r="AQ490" s="100" t="str">
        <f t="shared" si="6420"/>
        <v/>
      </c>
      <c r="AR490" s="100" t="str">
        <f t="shared" si="6446"/>
        <v/>
      </c>
      <c r="AS490" s="100" t="str">
        <f t="shared" si="6421"/>
        <v/>
      </c>
      <c r="AT490" s="100" t="str">
        <f t="shared" si="6447"/>
        <v/>
      </c>
      <c r="AU490" s="100" t="str">
        <f t="shared" si="6422"/>
        <v/>
      </c>
      <c r="AV490" s="100" t="str">
        <f t="shared" si="6448"/>
        <v/>
      </c>
      <c r="AW490" s="100" t="str">
        <f t="shared" si="6423"/>
        <v/>
      </c>
      <c r="AX490" s="100" t="str">
        <f t="shared" si="6449"/>
        <v/>
      </c>
      <c r="AY490" s="100" t="str">
        <f t="shared" si="6424"/>
        <v/>
      </c>
      <c r="AZ490" s="100" t="str">
        <f t="shared" si="6450"/>
        <v/>
      </c>
      <c r="BA490" s="100" t="str">
        <f t="shared" si="6425"/>
        <v/>
      </c>
      <c r="BB490" s="100" t="str">
        <f t="shared" si="6451"/>
        <v/>
      </c>
      <c r="BC490" s="100" t="str">
        <f>IFERROR(INDEX('INPUT INF'!$F$3:$F$601,MATCH($B490,'INPUT INF'!$A$3:$A$601,FALSE)),"")</f>
        <v/>
      </c>
      <c r="BD490" s="100" t="str">
        <f t="shared" ref="BD490:BD553" si="6537">IF(BC490=0,0,IF(B490="","",IF(BC490=O2491,P2491,IF(BC490=R2491,S2491,IF(BC490=U2491,V2491,IF(BC490=X2491,Y2491,IF(BC490=AA2491,AB2491,IF(BC490=AD2491,AE2491,IF(BC490=AG2491,AH2491,IF(BC490=AJ2491,AK2491,""))))))))))</f>
        <v/>
      </c>
      <c r="BE490" s="100" t="str">
        <f t="shared" si="6452"/>
        <v/>
      </c>
      <c r="BF490" s="100" t="str">
        <f t="shared" si="6453"/>
        <v/>
      </c>
      <c r="BG490" s="115" t="str">
        <f t="shared" si="6454"/>
        <v/>
      </c>
      <c r="BH490" s="176" t="str">
        <f>IF(AND('INPUT INF'!$O$1="X",BG490="PASS"),BF490,IF($BG490="","0",IF('INPUT INF'!$N$67="YES",$BF490,"")))</f>
        <v>0</v>
      </c>
      <c r="BI490" s="115" t="str">
        <f>IF($BG490="","0",IF('INPUT INF'!$N$68="YES",$BF490,""))</f>
        <v>0</v>
      </c>
      <c r="BJ490" s="115" t="str">
        <f>IF($BG490="","0",IF('INPUT INF'!$N$69="YES",$BF490,""))</f>
        <v>0</v>
      </c>
      <c r="BL490" s="118" t="str">
        <f t="shared" si="6524"/>
        <v/>
      </c>
      <c r="BM490" s="118" t="str">
        <f t="shared" si="6525"/>
        <v/>
      </c>
      <c r="BN490" s="118" t="str">
        <f t="shared" si="6526"/>
        <v/>
      </c>
      <c r="BR490" s="118" t="str">
        <f t="shared" si="6527"/>
        <v/>
      </c>
      <c r="BS490" s="118" t="str">
        <f t="shared" si="6528"/>
        <v/>
      </c>
      <c r="BT490" s="118" t="str">
        <f t="shared" si="6529"/>
        <v/>
      </c>
      <c r="BX490" s="118" t="str">
        <f t="shared" si="6530"/>
        <v/>
      </c>
      <c r="BY490" s="118" t="str">
        <f t="shared" si="6531"/>
        <v/>
      </c>
      <c r="BZ490" s="118" t="str">
        <f t="shared" si="6532"/>
        <v/>
      </c>
      <c r="CD490" s="116" t="str">
        <f t="shared" si="6455"/>
        <v/>
      </c>
      <c r="CE490" s="116" t="str">
        <f t="shared" si="6456"/>
        <v/>
      </c>
      <c r="CF490" s="116" t="str">
        <f t="shared" si="6457"/>
        <v/>
      </c>
      <c r="CJ490" s="116" t="str">
        <f t="shared" si="6458"/>
        <v/>
      </c>
      <c r="CK490" s="116" t="str">
        <f t="shared" si="6459"/>
        <v/>
      </c>
      <c r="CL490" s="116" t="str">
        <f t="shared" si="6460"/>
        <v/>
      </c>
      <c r="CP490" s="116" t="str">
        <f t="shared" si="6461"/>
        <v/>
      </c>
      <c r="CQ490" s="116" t="str">
        <f t="shared" si="6462"/>
        <v/>
      </c>
      <c r="CR490" s="116" t="str">
        <f t="shared" si="6463"/>
        <v/>
      </c>
      <c r="DH490" s="115" t="str">
        <f t="shared" si="6533"/>
        <v/>
      </c>
      <c r="DI490" s="115" t="str">
        <f t="shared" si="6534"/>
        <v/>
      </c>
      <c r="DJ490" s="115" t="str">
        <f t="shared" si="6499"/>
        <v/>
      </c>
      <c r="DK490" s="115" t="str">
        <f t="shared" si="6500"/>
        <v/>
      </c>
      <c r="DL490" s="115" t="str">
        <f t="shared" si="6501"/>
        <v/>
      </c>
      <c r="DM490" s="115" t="str">
        <f t="shared" si="6502"/>
        <v/>
      </c>
      <c r="DN490" s="115" t="str">
        <f t="shared" si="6503"/>
        <v/>
      </c>
      <c r="DO490" s="115" t="str">
        <f t="shared" si="6504"/>
        <v/>
      </c>
      <c r="DP490" s="115" t="str">
        <f t="shared" si="6505"/>
        <v/>
      </c>
      <c r="DQ490" s="115" t="str">
        <f t="shared" si="6506"/>
        <v/>
      </c>
      <c r="DR490" s="115" t="str">
        <f t="shared" si="6507"/>
        <v/>
      </c>
      <c r="DS490" s="115" t="str">
        <f t="shared" si="6508"/>
        <v/>
      </c>
      <c r="DT490" s="115" t="str">
        <f t="shared" si="6509"/>
        <v/>
      </c>
      <c r="DU490" s="115" t="str">
        <f t="shared" si="6510"/>
        <v/>
      </c>
      <c r="DV490" s="115" t="str">
        <f t="shared" si="6511"/>
        <v/>
      </c>
      <c r="DW490" s="115" t="str">
        <f t="shared" si="6512"/>
        <v/>
      </c>
      <c r="DX490" s="115" t="str">
        <f t="shared" si="6513"/>
        <v/>
      </c>
      <c r="DY490" s="115" t="str">
        <f t="shared" si="6514"/>
        <v/>
      </c>
      <c r="DZ490" s="115" t="str">
        <f t="shared" si="6515"/>
        <v/>
      </c>
      <c r="EA490" s="115" t="str">
        <f t="shared" si="6516"/>
        <v/>
      </c>
      <c r="EB490" s="115" t="str">
        <f t="shared" si="6517"/>
        <v/>
      </c>
      <c r="EC490" s="115" t="str">
        <f t="shared" si="6518"/>
        <v/>
      </c>
      <c r="ED490" s="115" t="str">
        <f t="shared" si="6519"/>
        <v/>
      </c>
      <c r="EE490" s="115" t="str">
        <f t="shared" si="6520"/>
        <v/>
      </c>
      <c r="EF490" s="115" t="str">
        <f t="shared" si="6521"/>
        <v/>
      </c>
      <c r="EG490" s="115" t="str">
        <f t="shared" si="6464"/>
        <v/>
      </c>
      <c r="EH490" s="115" t="str">
        <f t="shared" si="6465"/>
        <v/>
      </c>
      <c r="EI490" s="115" t="str">
        <f t="shared" si="6466"/>
        <v/>
      </c>
      <c r="EJ490" s="115" t="str">
        <f t="shared" si="6467"/>
        <v/>
      </c>
      <c r="EK490" s="115" t="str">
        <f t="shared" si="6468"/>
        <v/>
      </c>
      <c r="EL490" s="115" t="str">
        <f t="shared" si="6469"/>
        <v/>
      </c>
      <c r="EM490" s="115" t="str">
        <f t="shared" si="6470"/>
        <v/>
      </c>
      <c r="EN490" s="115" t="str">
        <f t="shared" si="6471"/>
        <v/>
      </c>
      <c r="EO490" s="115" t="str">
        <f t="shared" si="6472"/>
        <v/>
      </c>
      <c r="EP490" s="115" t="str">
        <f t="shared" si="6473"/>
        <v/>
      </c>
      <c r="EQ490" s="115" t="str">
        <f t="shared" si="6474"/>
        <v/>
      </c>
      <c r="ER490" s="115" t="str">
        <f t="shared" si="6475"/>
        <v/>
      </c>
      <c r="ES490" s="115" t="str">
        <f t="shared" si="6476"/>
        <v/>
      </c>
      <c r="ET490" s="115" t="str">
        <f t="shared" si="6477"/>
        <v/>
      </c>
      <c r="EU490" s="115" t="str">
        <f t="shared" si="6478"/>
        <v/>
      </c>
      <c r="EV490" s="115" t="str">
        <f t="shared" si="6479"/>
        <v/>
      </c>
      <c r="EW490" s="115" t="str">
        <f t="shared" si="6480"/>
        <v/>
      </c>
      <c r="EX490" s="115" t="str">
        <f t="shared" si="6481"/>
        <v/>
      </c>
      <c r="EY490" s="115" t="str">
        <f t="shared" si="6482"/>
        <v/>
      </c>
      <c r="EZ490" s="115" t="str">
        <f t="shared" si="6483"/>
        <v/>
      </c>
      <c r="FA490" s="115" t="str">
        <f t="shared" si="6484"/>
        <v/>
      </c>
      <c r="FB490" s="115" t="str">
        <f t="shared" si="6485"/>
        <v/>
      </c>
      <c r="FC490" s="115" t="str">
        <f t="shared" si="6486"/>
        <v/>
      </c>
      <c r="FD490" s="115" t="str">
        <f t="shared" si="6487"/>
        <v/>
      </c>
      <c r="FE490" s="115" t="str">
        <f t="shared" si="6488"/>
        <v/>
      </c>
      <c r="FF490" s="115">
        <f t="shared" si="6497"/>
        <v>54</v>
      </c>
      <c r="FG490" s="115" t="str">
        <f>IFERROR(SMALL($DM$423:$DM$842,$A$10),"")</f>
        <v/>
      </c>
      <c r="FH490" s="115" t="str">
        <f t="shared" si="6498"/>
        <v/>
      </c>
      <c r="FI490" s="115" t="str">
        <f t="shared" si="6535"/>
        <v/>
      </c>
      <c r="FJ490" s="115" t="str">
        <f t="shared" si="6536"/>
        <v/>
      </c>
    </row>
    <row r="491" spans="1:172" ht="15" customHeight="1" x14ac:dyDescent="0.25">
      <c r="A491" s="115">
        <v>489</v>
      </c>
      <c r="B491" s="176" t="str">
        <f t="shared" si="6522"/>
        <v/>
      </c>
      <c r="C491" s="115" t="s">
        <v>71</v>
      </c>
      <c r="D491" s="100" t="str">
        <f t="shared" si="6523"/>
        <v>A</v>
      </c>
      <c r="E491" s="100" t="str">
        <f t="shared" si="6426"/>
        <v/>
      </c>
      <c r="F491" s="100" t="str">
        <f t="shared" si="6427"/>
        <v/>
      </c>
      <c r="G491" s="100" t="str">
        <f t="shared" si="6402"/>
        <v/>
      </c>
      <c r="H491" s="100" t="str">
        <f t="shared" si="6428"/>
        <v/>
      </c>
      <c r="I491" s="100" t="str">
        <f t="shared" si="6403"/>
        <v/>
      </c>
      <c r="J491" s="100" t="str">
        <f t="shared" si="6429"/>
        <v/>
      </c>
      <c r="K491" s="100" t="str">
        <f t="shared" si="6404"/>
        <v/>
      </c>
      <c r="L491" s="100" t="str">
        <f t="shared" si="6430"/>
        <v/>
      </c>
      <c r="M491" s="100" t="str">
        <f t="shared" si="6405"/>
        <v/>
      </c>
      <c r="N491" s="100" t="str">
        <f t="shared" si="6431"/>
        <v/>
      </c>
      <c r="O491" s="100" t="str">
        <f t="shared" si="6406"/>
        <v/>
      </c>
      <c r="P491" s="100" t="str">
        <f t="shared" si="6432"/>
        <v/>
      </c>
      <c r="Q491" s="100" t="str">
        <f t="shared" si="6407"/>
        <v/>
      </c>
      <c r="R491" s="100" t="str">
        <f t="shared" si="6433"/>
        <v/>
      </c>
      <c r="S491" s="100" t="str">
        <f t="shared" si="6408"/>
        <v/>
      </c>
      <c r="T491" s="100" t="str">
        <f t="shared" si="6434"/>
        <v/>
      </c>
      <c r="U491" s="100" t="str">
        <f t="shared" si="6409"/>
        <v/>
      </c>
      <c r="V491" s="100" t="str">
        <f t="shared" si="6435"/>
        <v/>
      </c>
      <c r="W491" s="100" t="str">
        <f t="shared" si="6410"/>
        <v/>
      </c>
      <c r="X491" s="100" t="str">
        <f t="shared" si="6436"/>
        <v/>
      </c>
      <c r="Y491" s="100" t="str">
        <f t="shared" si="6411"/>
        <v/>
      </c>
      <c r="Z491" s="100" t="str">
        <f t="shared" si="6437"/>
        <v/>
      </c>
      <c r="AA491" s="100" t="str">
        <f t="shared" si="6412"/>
        <v/>
      </c>
      <c r="AB491" s="100" t="str">
        <f t="shared" si="6438"/>
        <v/>
      </c>
      <c r="AC491" s="100" t="str">
        <f t="shared" si="6413"/>
        <v/>
      </c>
      <c r="AD491" s="100" t="str">
        <f t="shared" si="6439"/>
        <v/>
      </c>
      <c r="AE491" s="100" t="str">
        <f t="shared" si="6414"/>
        <v/>
      </c>
      <c r="AF491" s="100" t="str">
        <f t="shared" si="6440"/>
        <v/>
      </c>
      <c r="AG491" s="100" t="str">
        <f t="shared" si="6415"/>
        <v/>
      </c>
      <c r="AH491" s="100" t="str">
        <f t="shared" si="6441"/>
        <v/>
      </c>
      <c r="AI491" s="100" t="str">
        <f t="shared" si="6416"/>
        <v/>
      </c>
      <c r="AJ491" s="100" t="str">
        <f t="shared" si="6442"/>
        <v/>
      </c>
      <c r="AK491" s="100" t="str">
        <f t="shared" si="6417"/>
        <v/>
      </c>
      <c r="AL491" s="100" t="str">
        <f t="shared" si="6443"/>
        <v/>
      </c>
      <c r="AM491" s="100" t="str">
        <f t="shared" si="6418"/>
        <v/>
      </c>
      <c r="AN491" s="100" t="str">
        <f t="shared" si="6444"/>
        <v/>
      </c>
      <c r="AO491" s="100" t="str">
        <f t="shared" si="6419"/>
        <v/>
      </c>
      <c r="AP491" s="100" t="str">
        <f t="shared" si="6445"/>
        <v/>
      </c>
      <c r="AQ491" s="100" t="str">
        <f t="shared" si="6420"/>
        <v/>
      </c>
      <c r="AR491" s="100" t="str">
        <f t="shared" si="6446"/>
        <v/>
      </c>
      <c r="AS491" s="100" t="str">
        <f t="shared" si="6421"/>
        <v/>
      </c>
      <c r="AT491" s="100" t="str">
        <f t="shared" si="6447"/>
        <v/>
      </c>
      <c r="AU491" s="100" t="str">
        <f t="shared" si="6422"/>
        <v/>
      </c>
      <c r="AV491" s="100" t="str">
        <f t="shared" si="6448"/>
        <v/>
      </c>
      <c r="AW491" s="100" t="str">
        <f t="shared" si="6423"/>
        <v/>
      </c>
      <c r="AX491" s="100" t="str">
        <f t="shared" si="6449"/>
        <v/>
      </c>
      <c r="AY491" s="100" t="str">
        <f t="shared" si="6424"/>
        <v/>
      </c>
      <c r="AZ491" s="100" t="str">
        <f t="shared" si="6450"/>
        <v/>
      </c>
      <c r="BA491" s="100" t="str">
        <f t="shared" si="6425"/>
        <v/>
      </c>
      <c r="BB491" s="100" t="str">
        <f t="shared" si="6451"/>
        <v/>
      </c>
      <c r="BC491" s="100" t="str">
        <f>IFERROR(INDEX('INPUT INF'!$F$3:$F$601,MATCH($B491,'INPUT INF'!$A$3:$A$601,FALSE)),"")</f>
        <v/>
      </c>
      <c r="BD491" s="100" t="str">
        <f t="shared" si="6537"/>
        <v/>
      </c>
      <c r="BE491" s="100" t="str">
        <f t="shared" si="6452"/>
        <v/>
      </c>
      <c r="BF491" s="100" t="str">
        <f t="shared" si="6453"/>
        <v/>
      </c>
      <c r="BG491" s="115" t="str">
        <f t="shared" si="6454"/>
        <v/>
      </c>
      <c r="BH491" s="176" t="str">
        <f>IF(AND('INPUT INF'!$O$1="X",BG491="PASS"),BF491,IF($BG491="","0",IF('INPUT INF'!$N$67="YES",$BF491,"")))</f>
        <v>0</v>
      </c>
      <c r="BI491" s="115" t="str">
        <f>IF($BG491="","0",IF('INPUT INF'!$N$68="YES",$BF491,""))</f>
        <v>0</v>
      </c>
      <c r="BJ491" s="115" t="str">
        <f>IF($BG491="","0",IF('INPUT INF'!$N$69="YES",$BF491,""))</f>
        <v>0</v>
      </c>
      <c r="BL491" s="118" t="str">
        <f t="shared" si="6524"/>
        <v/>
      </c>
      <c r="BM491" s="118" t="str">
        <f t="shared" si="6525"/>
        <v/>
      </c>
      <c r="BN491" s="118" t="str">
        <f t="shared" si="6526"/>
        <v/>
      </c>
      <c r="BR491" s="118" t="str">
        <f t="shared" si="6527"/>
        <v/>
      </c>
      <c r="BS491" s="118" t="str">
        <f t="shared" si="6528"/>
        <v/>
      </c>
      <c r="BT491" s="118" t="str">
        <f t="shared" si="6529"/>
        <v/>
      </c>
      <c r="BX491" s="118" t="str">
        <f t="shared" si="6530"/>
        <v/>
      </c>
      <c r="BY491" s="118" t="str">
        <f t="shared" si="6531"/>
        <v/>
      </c>
      <c r="BZ491" s="118" t="str">
        <f t="shared" si="6532"/>
        <v/>
      </c>
      <c r="CD491" s="116" t="str">
        <f t="shared" si="6455"/>
        <v/>
      </c>
      <c r="CE491" s="116" t="str">
        <f t="shared" si="6456"/>
        <v/>
      </c>
      <c r="CF491" s="116" t="str">
        <f t="shared" si="6457"/>
        <v/>
      </c>
      <c r="CJ491" s="116" t="str">
        <f t="shared" si="6458"/>
        <v/>
      </c>
      <c r="CK491" s="116" t="str">
        <f t="shared" si="6459"/>
        <v/>
      </c>
      <c r="CL491" s="116" t="str">
        <f t="shared" si="6460"/>
        <v/>
      </c>
      <c r="CP491" s="116" t="str">
        <f t="shared" si="6461"/>
        <v/>
      </c>
      <c r="CQ491" s="116" t="str">
        <f t="shared" si="6462"/>
        <v/>
      </c>
      <c r="CR491" s="116" t="str">
        <f t="shared" si="6463"/>
        <v/>
      </c>
      <c r="DH491" s="115" t="str">
        <f t="shared" si="6533"/>
        <v/>
      </c>
      <c r="DI491" s="115" t="str">
        <f t="shared" si="6534"/>
        <v/>
      </c>
      <c r="DJ491" s="115" t="str">
        <f t="shared" si="6499"/>
        <v/>
      </c>
      <c r="DK491" s="115" t="str">
        <f t="shared" si="6500"/>
        <v/>
      </c>
      <c r="DL491" s="115" t="str">
        <f t="shared" si="6501"/>
        <v/>
      </c>
      <c r="DM491" s="115" t="str">
        <f t="shared" si="6502"/>
        <v/>
      </c>
      <c r="DN491" s="115" t="str">
        <f t="shared" si="6503"/>
        <v/>
      </c>
      <c r="DO491" s="115" t="str">
        <f t="shared" si="6504"/>
        <v/>
      </c>
      <c r="DP491" s="115" t="str">
        <f t="shared" si="6505"/>
        <v/>
      </c>
      <c r="DQ491" s="115" t="str">
        <f t="shared" si="6506"/>
        <v/>
      </c>
      <c r="DR491" s="115" t="str">
        <f t="shared" si="6507"/>
        <v/>
      </c>
      <c r="DS491" s="115" t="str">
        <f t="shared" si="6508"/>
        <v/>
      </c>
      <c r="DT491" s="115" t="str">
        <f t="shared" si="6509"/>
        <v/>
      </c>
      <c r="DU491" s="115" t="str">
        <f t="shared" si="6510"/>
        <v/>
      </c>
      <c r="DV491" s="115" t="str">
        <f t="shared" si="6511"/>
        <v/>
      </c>
      <c r="DW491" s="115" t="str">
        <f t="shared" si="6512"/>
        <v/>
      </c>
      <c r="DX491" s="115" t="str">
        <f t="shared" si="6513"/>
        <v/>
      </c>
      <c r="DY491" s="115" t="str">
        <f t="shared" si="6514"/>
        <v/>
      </c>
      <c r="DZ491" s="115" t="str">
        <f t="shared" si="6515"/>
        <v/>
      </c>
      <c r="EA491" s="115" t="str">
        <f t="shared" si="6516"/>
        <v/>
      </c>
      <c r="EB491" s="115" t="str">
        <f t="shared" si="6517"/>
        <v/>
      </c>
      <c r="EC491" s="115" t="str">
        <f t="shared" si="6518"/>
        <v/>
      </c>
      <c r="ED491" s="115" t="str">
        <f t="shared" si="6519"/>
        <v/>
      </c>
      <c r="EE491" s="115" t="str">
        <f t="shared" si="6520"/>
        <v/>
      </c>
      <c r="EF491" s="115" t="str">
        <f t="shared" si="6521"/>
        <v/>
      </c>
      <c r="EG491" s="115" t="str">
        <f t="shared" si="6464"/>
        <v/>
      </c>
      <c r="EH491" s="115" t="str">
        <f t="shared" si="6465"/>
        <v/>
      </c>
      <c r="EI491" s="115" t="str">
        <f t="shared" si="6466"/>
        <v/>
      </c>
      <c r="EJ491" s="115" t="str">
        <f t="shared" si="6467"/>
        <v/>
      </c>
      <c r="EK491" s="115" t="str">
        <f t="shared" si="6468"/>
        <v/>
      </c>
      <c r="EL491" s="115" t="str">
        <f t="shared" si="6469"/>
        <v/>
      </c>
      <c r="EM491" s="115" t="str">
        <f t="shared" si="6470"/>
        <v/>
      </c>
      <c r="EN491" s="115" t="str">
        <f t="shared" si="6471"/>
        <v/>
      </c>
      <c r="EO491" s="115" t="str">
        <f t="shared" si="6472"/>
        <v/>
      </c>
      <c r="EP491" s="115" t="str">
        <f t="shared" si="6473"/>
        <v/>
      </c>
      <c r="EQ491" s="115" t="str">
        <f t="shared" si="6474"/>
        <v/>
      </c>
      <c r="ER491" s="115" t="str">
        <f t="shared" si="6475"/>
        <v/>
      </c>
      <c r="ES491" s="115" t="str">
        <f t="shared" si="6476"/>
        <v/>
      </c>
      <c r="ET491" s="115" t="str">
        <f t="shared" si="6477"/>
        <v/>
      </c>
      <c r="EU491" s="115" t="str">
        <f t="shared" si="6478"/>
        <v/>
      </c>
      <c r="EV491" s="115" t="str">
        <f t="shared" si="6479"/>
        <v/>
      </c>
      <c r="EW491" s="115" t="str">
        <f t="shared" si="6480"/>
        <v/>
      </c>
      <c r="EX491" s="115" t="str">
        <f t="shared" si="6481"/>
        <v/>
      </c>
      <c r="EY491" s="115" t="str">
        <f t="shared" si="6482"/>
        <v/>
      </c>
      <c r="EZ491" s="115" t="str">
        <f t="shared" si="6483"/>
        <v/>
      </c>
      <c r="FA491" s="115" t="str">
        <f t="shared" si="6484"/>
        <v/>
      </c>
      <c r="FB491" s="115" t="str">
        <f t="shared" si="6485"/>
        <v/>
      </c>
      <c r="FC491" s="115" t="str">
        <f t="shared" si="6486"/>
        <v/>
      </c>
      <c r="FD491" s="115" t="str">
        <f t="shared" si="6487"/>
        <v/>
      </c>
      <c r="FE491" s="115" t="str">
        <f t="shared" si="6488"/>
        <v/>
      </c>
      <c r="FF491" s="115">
        <f t="shared" si="6497"/>
        <v>54</v>
      </c>
      <c r="FG491" s="115" t="str">
        <f>IFERROR(SMALL($DM$423:$DM$842,$A$11),"")</f>
        <v/>
      </c>
      <c r="FH491" s="115" t="str">
        <f t="shared" si="6498"/>
        <v/>
      </c>
      <c r="FI491" s="115" t="str">
        <f t="shared" si="6535"/>
        <v/>
      </c>
      <c r="FJ491" s="115" t="str">
        <f t="shared" si="6536"/>
        <v/>
      </c>
    </row>
    <row r="492" spans="1:172" ht="15" customHeight="1" x14ac:dyDescent="0.25">
      <c r="A492" s="115">
        <v>490</v>
      </c>
      <c r="B492" s="176" t="str">
        <f t="shared" si="6522"/>
        <v/>
      </c>
      <c r="C492" s="115" t="s">
        <v>71</v>
      </c>
      <c r="D492" s="100" t="str">
        <f t="shared" si="6523"/>
        <v>A</v>
      </c>
      <c r="E492" s="100" t="str">
        <f t="shared" si="6426"/>
        <v/>
      </c>
      <c r="F492" s="100" t="str">
        <f t="shared" si="6427"/>
        <v/>
      </c>
      <c r="G492" s="100" t="str">
        <f t="shared" si="6402"/>
        <v/>
      </c>
      <c r="H492" s="100" t="str">
        <f t="shared" si="6428"/>
        <v/>
      </c>
      <c r="I492" s="100" t="str">
        <f t="shared" si="6403"/>
        <v/>
      </c>
      <c r="J492" s="100" t="str">
        <f t="shared" si="6429"/>
        <v/>
      </c>
      <c r="K492" s="100" t="str">
        <f t="shared" si="6404"/>
        <v/>
      </c>
      <c r="L492" s="100" t="str">
        <f t="shared" si="6430"/>
        <v/>
      </c>
      <c r="M492" s="100" t="str">
        <f t="shared" si="6405"/>
        <v/>
      </c>
      <c r="N492" s="100" t="str">
        <f t="shared" si="6431"/>
        <v/>
      </c>
      <c r="O492" s="100" t="str">
        <f t="shared" si="6406"/>
        <v/>
      </c>
      <c r="P492" s="100" t="str">
        <f t="shared" si="6432"/>
        <v/>
      </c>
      <c r="Q492" s="100" t="str">
        <f t="shared" si="6407"/>
        <v/>
      </c>
      <c r="R492" s="100" t="str">
        <f t="shared" si="6433"/>
        <v/>
      </c>
      <c r="S492" s="100" t="str">
        <f t="shared" si="6408"/>
        <v/>
      </c>
      <c r="T492" s="100" t="str">
        <f t="shared" si="6434"/>
        <v/>
      </c>
      <c r="U492" s="100" t="str">
        <f t="shared" si="6409"/>
        <v/>
      </c>
      <c r="V492" s="100" t="str">
        <f t="shared" si="6435"/>
        <v/>
      </c>
      <c r="W492" s="100" t="str">
        <f t="shared" si="6410"/>
        <v/>
      </c>
      <c r="X492" s="100" t="str">
        <f t="shared" si="6436"/>
        <v/>
      </c>
      <c r="Y492" s="100" t="str">
        <f t="shared" si="6411"/>
        <v/>
      </c>
      <c r="Z492" s="100" t="str">
        <f t="shared" si="6437"/>
        <v/>
      </c>
      <c r="AA492" s="100" t="str">
        <f t="shared" si="6412"/>
        <v/>
      </c>
      <c r="AB492" s="100" t="str">
        <f t="shared" si="6438"/>
        <v/>
      </c>
      <c r="AC492" s="100" t="str">
        <f t="shared" si="6413"/>
        <v/>
      </c>
      <c r="AD492" s="100" t="str">
        <f t="shared" si="6439"/>
        <v/>
      </c>
      <c r="AE492" s="100" t="str">
        <f t="shared" si="6414"/>
        <v/>
      </c>
      <c r="AF492" s="100" t="str">
        <f t="shared" si="6440"/>
        <v/>
      </c>
      <c r="AG492" s="100" t="str">
        <f t="shared" si="6415"/>
        <v/>
      </c>
      <c r="AH492" s="100" t="str">
        <f t="shared" si="6441"/>
        <v/>
      </c>
      <c r="AI492" s="100" t="str">
        <f t="shared" si="6416"/>
        <v/>
      </c>
      <c r="AJ492" s="100" t="str">
        <f t="shared" si="6442"/>
        <v/>
      </c>
      <c r="AK492" s="100" t="str">
        <f t="shared" si="6417"/>
        <v/>
      </c>
      <c r="AL492" s="100" t="str">
        <f t="shared" si="6443"/>
        <v/>
      </c>
      <c r="AM492" s="100" t="str">
        <f t="shared" si="6418"/>
        <v/>
      </c>
      <c r="AN492" s="100" t="str">
        <f t="shared" si="6444"/>
        <v/>
      </c>
      <c r="AO492" s="100" t="str">
        <f t="shared" si="6419"/>
        <v/>
      </c>
      <c r="AP492" s="100" t="str">
        <f t="shared" si="6445"/>
        <v/>
      </c>
      <c r="AQ492" s="100" t="str">
        <f t="shared" si="6420"/>
        <v/>
      </c>
      <c r="AR492" s="100" t="str">
        <f t="shared" si="6446"/>
        <v/>
      </c>
      <c r="AS492" s="100" t="str">
        <f t="shared" si="6421"/>
        <v/>
      </c>
      <c r="AT492" s="100" t="str">
        <f t="shared" si="6447"/>
        <v/>
      </c>
      <c r="AU492" s="100" t="str">
        <f t="shared" si="6422"/>
        <v/>
      </c>
      <c r="AV492" s="100" t="str">
        <f t="shared" si="6448"/>
        <v/>
      </c>
      <c r="AW492" s="100" t="str">
        <f t="shared" si="6423"/>
        <v/>
      </c>
      <c r="AX492" s="100" t="str">
        <f t="shared" si="6449"/>
        <v/>
      </c>
      <c r="AY492" s="100" t="str">
        <f t="shared" si="6424"/>
        <v/>
      </c>
      <c r="AZ492" s="100" t="str">
        <f t="shared" si="6450"/>
        <v/>
      </c>
      <c r="BA492" s="100" t="str">
        <f t="shared" si="6425"/>
        <v/>
      </c>
      <c r="BB492" s="100" t="str">
        <f t="shared" si="6451"/>
        <v/>
      </c>
      <c r="BC492" s="100" t="str">
        <f>IFERROR(INDEX('INPUT INF'!$F$3:$F$601,MATCH($B492,'INPUT INF'!$A$3:$A$601,FALSE)),"")</f>
        <v/>
      </c>
      <c r="BD492" s="100" t="str">
        <f t="shared" si="6537"/>
        <v/>
      </c>
      <c r="BE492" s="100" t="str">
        <f t="shared" si="6452"/>
        <v/>
      </c>
      <c r="BF492" s="100" t="str">
        <f t="shared" si="6453"/>
        <v/>
      </c>
      <c r="BG492" s="115" t="str">
        <f t="shared" si="6454"/>
        <v/>
      </c>
      <c r="BH492" s="176" t="str">
        <f>IF(AND('INPUT INF'!$O$1="X",BG492="PASS"),BF492,IF($BG492="","0",IF('INPUT INF'!$N$67="YES",$BF492,"")))</f>
        <v>0</v>
      </c>
      <c r="BI492" s="115" t="str">
        <f>IF($BG492="","0",IF('INPUT INF'!$N$68="YES",$BF492,""))</f>
        <v>0</v>
      </c>
      <c r="BJ492" s="115" t="str">
        <f>IF($BG492="","0",IF('INPUT INF'!$N$69="YES",$BF492,""))</f>
        <v>0</v>
      </c>
      <c r="BL492" s="118" t="str">
        <f t="shared" si="6524"/>
        <v/>
      </c>
      <c r="BM492" s="118" t="str">
        <f t="shared" si="6525"/>
        <v/>
      </c>
      <c r="BN492" s="118" t="str">
        <f t="shared" si="6526"/>
        <v/>
      </c>
      <c r="BR492" s="118" t="str">
        <f t="shared" si="6527"/>
        <v/>
      </c>
      <c r="BS492" s="118" t="str">
        <f t="shared" si="6528"/>
        <v/>
      </c>
      <c r="BT492" s="118" t="str">
        <f t="shared" si="6529"/>
        <v/>
      </c>
      <c r="BX492" s="118" t="str">
        <f t="shared" si="6530"/>
        <v/>
      </c>
      <c r="BY492" s="118" t="str">
        <f t="shared" si="6531"/>
        <v/>
      </c>
      <c r="BZ492" s="118" t="str">
        <f t="shared" si="6532"/>
        <v/>
      </c>
      <c r="CD492" s="116" t="str">
        <f t="shared" si="6455"/>
        <v/>
      </c>
      <c r="CE492" s="116" t="str">
        <f t="shared" si="6456"/>
        <v/>
      </c>
      <c r="CF492" s="116" t="str">
        <f t="shared" si="6457"/>
        <v/>
      </c>
      <c r="CJ492" s="116" t="str">
        <f t="shared" si="6458"/>
        <v/>
      </c>
      <c r="CK492" s="116" t="str">
        <f t="shared" si="6459"/>
        <v/>
      </c>
      <c r="CL492" s="116" t="str">
        <f t="shared" si="6460"/>
        <v/>
      </c>
      <c r="CP492" s="116" t="str">
        <f t="shared" si="6461"/>
        <v/>
      </c>
      <c r="CQ492" s="116" t="str">
        <f t="shared" si="6462"/>
        <v/>
      </c>
      <c r="CR492" s="116" t="str">
        <f t="shared" si="6463"/>
        <v/>
      </c>
      <c r="DH492" s="115" t="str">
        <f t="shared" si="6533"/>
        <v/>
      </c>
      <c r="DI492" s="115" t="str">
        <f t="shared" si="6534"/>
        <v/>
      </c>
      <c r="DJ492" s="115" t="str">
        <f t="shared" si="6499"/>
        <v/>
      </c>
      <c r="DK492" s="115" t="str">
        <f t="shared" si="6500"/>
        <v/>
      </c>
      <c r="DL492" s="115" t="str">
        <f t="shared" si="6501"/>
        <v/>
      </c>
      <c r="DM492" s="115" t="str">
        <f t="shared" si="6502"/>
        <v/>
      </c>
      <c r="DN492" s="115" t="str">
        <f t="shared" si="6503"/>
        <v/>
      </c>
      <c r="DO492" s="115" t="str">
        <f t="shared" si="6504"/>
        <v/>
      </c>
      <c r="DP492" s="115" t="str">
        <f t="shared" si="6505"/>
        <v/>
      </c>
      <c r="DQ492" s="115" t="str">
        <f t="shared" si="6506"/>
        <v/>
      </c>
      <c r="DR492" s="115" t="str">
        <f t="shared" si="6507"/>
        <v/>
      </c>
      <c r="DS492" s="115" t="str">
        <f t="shared" si="6508"/>
        <v/>
      </c>
      <c r="DT492" s="115" t="str">
        <f t="shared" si="6509"/>
        <v/>
      </c>
      <c r="DU492" s="115" t="str">
        <f t="shared" si="6510"/>
        <v/>
      </c>
      <c r="DV492" s="115" t="str">
        <f t="shared" si="6511"/>
        <v/>
      </c>
      <c r="DW492" s="115" t="str">
        <f t="shared" si="6512"/>
        <v/>
      </c>
      <c r="DX492" s="115" t="str">
        <f t="shared" si="6513"/>
        <v/>
      </c>
      <c r="DY492" s="115" t="str">
        <f t="shared" si="6514"/>
        <v/>
      </c>
      <c r="DZ492" s="115" t="str">
        <f t="shared" si="6515"/>
        <v/>
      </c>
      <c r="EA492" s="115" t="str">
        <f t="shared" si="6516"/>
        <v/>
      </c>
      <c r="EB492" s="115" t="str">
        <f t="shared" si="6517"/>
        <v/>
      </c>
      <c r="EC492" s="115" t="str">
        <f t="shared" si="6518"/>
        <v/>
      </c>
      <c r="ED492" s="115" t="str">
        <f t="shared" si="6519"/>
        <v/>
      </c>
      <c r="EE492" s="115" t="str">
        <f t="shared" si="6520"/>
        <v/>
      </c>
      <c r="EF492" s="115" t="str">
        <f t="shared" si="6521"/>
        <v/>
      </c>
      <c r="EG492" s="115" t="str">
        <f t="shared" si="6464"/>
        <v/>
      </c>
      <c r="EH492" s="115" t="str">
        <f t="shared" si="6465"/>
        <v/>
      </c>
      <c r="EI492" s="115" t="str">
        <f t="shared" si="6466"/>
        <v/>
      </c>
      <c r="EJ492" s="115" t="str">
        <f t="shared" si="6467"/>
        <v/>
      </c>
      <c r="EK492" s="115" t="str">
        <f t="shared" si="6468"/>
        <v/>
      </c>
      <c r="EL492" s="115" t="str">
        <f t="shared" si="6469"/>
        <v/>
      </c>
      <c r="EM492" s="115" t="str">
        <f t="shared" si="6470"/>
        <v/>
      </c>
      <c r="EN492" s="115" t="str">
        <f t="shared" si="6471"/>
        <v/>
      </c>
      <c r="EO492" s="115" t="str">
        <f t="shared" si="6472"/>
        <v/>
      </c>
      <c r="EP492" s="115" t="str">
        <f t="shared" si="6473"/>
        <v/>
      </c>
      <c r="EQ492" s="115" t="str">
        <f t="shared" si="6474"/>
        <v/>
      </c>
      <c r="ER492" s="115" t="str">
        <f t="shared" si="6475"/>
        <v/>
      </c>
      <c r="ES492" s="115" t="str">
        <f t="shared" si="6476"/>
        <v/>
      </c>
      <c r="ET492" s="115" t="str">
        <f t="shared" si="6477"/>
        <v/>
      </c>
      <c r="EU492" s="115" t="str">
        <f t="shared" si="6478"/>
        <v/>
      </c>
      <c r="EV492" s="115" t="str">
        <f t="shared" si="6479"/>
        <v/>
      </c>
      <c r="EW492" s="115" t="str">
        <f t="shared" si="6480"/>
        <v/>
      </c>
      <c r="EX492" s="115" t="str">
        <f t="shared" si="6481"/>
        <v/>
      </c>
      <c r="EY492" s="115" t="str">
        <f t="shared" si="6482"/>
        <v/>
      </c>
      <c r="EZ492" s="115" t="str">
        <f t="shared" si="6483"/>
        <v/>
      </c>
      <c r="FA492" s="115" t="str">
        <f t="shared" si="6484"/>
        <v/>
      </c>
      <c r="FB492" s="115" t="str">
        <f t="shared" si="6485"/>
        <v/>
      </c>
      <c r="FC492" s="115" t="str">
        <f t="shared" si="6486"/>
        <v/>
      </c>
      <c r="FD492" s="115" t="str">
        <f t="shared" si="6487"/>
        <v/>
      </c>
      <c r="FE492" s="115" t="str">
        <f t="shared" si="6488"/>
        <v/>
      </c>
      <c r="FF492" s="115">
        <f t="shared" si="6497"/>
        <v>54</v>
      </c>
      <c r="FG492" s="115" t="str">
        <f>IFERROR(SMALL($DM$423:$DM$842,$A$12),"")</f>
        <v/>
      </c>
      <c r="FH492" s="115" t="str">
        <f t="shared" si="6498"/>
        <v/>
      </c>
      <c r="FI492" s="115" t="str">
        <f t="shared" si="6535"/>
        <v/>
      </c>
      <c r="FJ492" s="115" t="str">
        <f t="shared" si="6536"/>
        <v/>
      </c>
    </row>
    <row r="493" spans="1:172" ht="15" customHeight="1" x14ac:dyDescent="0.25">
      <c r="A493" s="115">
        <v>491</v>
      </c>
      <c r="B493" s="115" t="str">
        <f>IFERROR(SMALL($I$2004:$I$2901,A3),"")</f>
        <v/>
      </c>
      <c r="C493" s="115" t="s">
        <v>71</v>
      </c>
      <c r="D493" s="100" t="str">
        <f>'INPUT INF'!O66</f>
        <v>B</v>
      </c>
      <c r="E493" s="100" t="str">
        <f t="shared" si="6426"/>
        <v/>
      </c>
      <c r="F493" s="100" t="str">
        <f t="shared" si="6427"/>
        <v/>
      </c>
      <c r="G493" s="100" t="str">
        <f t="shared" si="6402"/>
        <v/>
      </c>
      <c r="H493" s="100" t="str">
        <f t="shared" si="6428"/>
        <v/>
      </c>
      <c r="I493" s="100" t="str">
        <f t="shared" si="6403"/>
        <v/>
      </c>
      <c r="J493" s="100" t="str">
        <f t="shared" si="6429"/>
        <v/>
      </c>
      <c r="K493" s="100" t="str">
        <f t="shared" si="6404"/>
        <v/>
      </c>
      <c r="L493" s="100" t="str">
        <f t="shared" si="6430"/>
        <v/>
      </c>
      <c r="M493" s="100" t="str">
        <f t="shared" si="6405"/>
        <v/>
      </c>
      <c r="N493" s="100" t="str">
        <f t="shared" si="6431"/>
        <v/>
      </c>
      <c r="O493" s="100" t="str">
        <f t="shared" si="6406"/>
        <v/>
      </c>
      <c r="P493" s="100" t="str">
        <f t="shared" si="6432"/>
        <v/>
      </c>
      <c r="Q493" s="100" t="str">
        <f t="shared" si="6407"/>
        <v/>
      </c>
      <c r="R493" s="100" t="str">
        <f t="shared" si="6433"/>
        <v/>
      </c>
      <c r="S493" s="100" t="str">
        <f t="shared" si="6408"/>
        <v/>
      </c>
      <c r="T493" s="100" t="str">
        <f t="shared" si="6434"/>
        <v/>
      </c>
      <c r="U493" s="100" t="str">
        <f t="shared" si="6409"/>
        <v/>
      </c>
      <c r="V493" s="100" t="str">
        <f t="shared" si="6435"/>
        <v/>
      </c>
      <c r="W493" s="100" t="str">
        <f t="shared" si="6410"/>
        <v/>
      </c>
      <c r="X493" s="100" t="str">
        <f t="shared" si="6436"/>
        <v/>
      </c>
      <c r="Y493" s="100" t="str">
        <f t="shared" si="6411"/>
        <v/>
      </c>
      <c r="Z493" s="100" t="str">
        <f t="shared" si="6437"/>
        <v/>
      </c>
      <c r="AA493" s="100" t="str">
        <f t="shared" si="6412"/>
        <v/>
      </c>
      <c r="AB493" s="100" t="str">
        <f t="shared" si="6438"/>
        <v/>
      </c>
      <c r="AC493" s="100" t="str">
        <f t="shared" si="6413"/>
        <v/>
      </c>
      <c r="AD493" s="100" t="str">
        <f t="shared" si="6439"/>
        <v/>
      </c>
      <c r="AE493" s="100" t="str">
        <f t="shared" si="6414"/>
        <v/>
      </c>
      <c r="AF493" s="100" t="str">
        <f t="shared" si="6440"/>
        <v/>
      </c>
      <c r="AG493" s="100" t="str">
        <f t="shared" si="6415"/>
        <v/>
      </c>
      <c r="AH493" s="100" t="str">
        <f t="shared" si="6441"/>
        <v/>
      </c>
      <c r="AI493" s="100" t="str">
        <f t="shared" si="6416"/>
        <v/>
      </c>
      <c r="AJ493" s="100" t="str">
        <f t="shared" si="6442"/>
        <v/>
      </c>
      <c r="AK493" s="100" t="str">
        <f t="shared" si="6417"/>
        <v/>
      </c>
      <c r="AL493" s="100" t="str">
        <f t="shared" si="6443"/>
        <v/>
      </c>
      <c r="AM493" s="100" t="str">
        <f t="shared" si="6418"/>
        <v/>
      </c>
      <c r="AN493" s="100" t="str">
        <f t="shared" si="6444"/>
        <v/>
      </c>
      <c r="AO493" s="100" t="str">
        <f t="shared" si="6419"/>
        <v/>
      </c>
      <c r="AP493" s="100" t="str">
        <f t="shared" si="6445"/>
        <v/>
      </c>
      <c r="AQ493" s="100" t="str">
        <f t="shared" si="6420"/>
        <v/>
      </c>
      <c r="AR493" s="100" t="str">
        <f t="shared" si="6446"/>
        <v/>
      </c>
      <c r="AS493" s="100" t="str">
        <f t="shared" si="6421"/>
        <v/>
      </c>
      <c r="AT493" s="100" t="str">
        <f t="shared" si="6447"/>
        <v/>
      </c>
      <c r="AU493" s="100" t="str">
        <f t="shared" si="6422"/>
        <v/>
      </c>
      <c r="AV493" s="100" t="str">
        <f t="shared" si="6448"/>
        <v/>
      </c>
      <c r="AW493" s="100" t="str">
        <f t="shared" si="6423"/>
        <v/>
      </c>
      <c r="AX493" s="100" t="str">
        <f t="shared" si="6449"/>
        <v/>
      </c>
      <c r="AY493" s="100" t="str">
        <f t="shared" si="6424"/>
        <v/>
      </c>
      <c r="AZ493" s="100" t="str">
        <f t="shared" si="6450"/>
        <v/>
      </c>
      <c r="BA493" s="100" t="str">
        <f t="shared" si="6425"/>
        <v/>
      </c>
      <c r="BB493" s="100" t="str">
        <f t="shared" si="6451"/>
        <v/>
      </c>
      <c r="BC493" s="100" t="str">
        <f>IFERROR(INDEX('INPUT INF'!$F$3:$F$601,MATCH($B493,'INPUT INF'!$A$3:$A$601,FALSE)),"")</f>
        <v/>
      </c>
      <c r="BD493" s="100" t="str">
        <f t="shared" si="6537"/>
        <v/>
      </c>
      <c r="BE493" s="100" t="str">
        <f t="shared" si="6452"/>
        <v/>
      </c>
      <c r="BF493" s="100" t="str">
        <f t="shared" si="6453"/>
        <v/>
      </c>
      <c r="BG493" s="115" t="str">
        <f t="shared" si="6454"/>
        <v/>
      </c>
      <c r="BH493" s="176" t="str">
        <f>IF(AND('INPUT INF'!$O$1="X",BG493="PASS"),BF493,IF($BG493="","0",IF('INPUT INF'!$N$67="YES",$BF493,"")))</f>
        <v>0</v>
      </c>
      <c r="BI493" s="115" t="str">
        <f>IF($BG493="","0",IF('INPUT INF'!$O$68="YES",$BF493,""))</f>
        <v>0</v>
      </c>
      <c r="BJ493" s="115" t="str">
        <f>IF($BG493="","0",IF('INPUT INF'!$O$69="YES",$BF493,""))</f>
        <v>0</v>
      </c>
      <c r="BL493" s="118" t="str">
        <f t="shared" si="6524"/>
        <v/>
      </c>
      <c r="BM493" s="118" t="str">
        <f t="shared" si="6525"/>
        <v/>
      </c>
      <c r="BN493" s="118" t="str">
        <f t="shared" si="6526"/>
        <v/>
      </c>
      <c r="BR493" s="118" t="str">
        <f t="shared" si="6527"/>
        <v/>
      </c>
      <c r="BS493" s="118" t="str">
        <f t="shared" si="6528"/>
        <v/>
      </c>
      <c r="BT493" s="118" t="str">
        <f t="shared" si="6529"/>
        <v/>
      </c>
      <c r="BX493" s="118" t="str">
        <f t="shared" si="6530"/>
        <v/>
      </c>
      <c r="BY493" s="118" t="str">
        <f t="shared" si="6531"/>
        <v/>
      </c>
      <c r="BZ493" s="118" t="str">
        <f t="shared" si="6532"/>
        <v/>
      </c>
      <c r="CD493" s="116" t="str">
        <f t="shared" si="6455"/>
        <v/>
      </c>
      <c r="CE493" s="116" t="str">
        <f t="shared" si="6456"/>
        <v/>
      </c>
      <c r="CF493" s="116" t="str">
        <f t="shared" si="6457"/>
        <v/>
      </c>
      <c r="CJ493" s="116" t="str">
        <f t="shared" si="6458"/>
        <v/>
      </c>
      <c r="CK493" s="116" t="str">
        <f t="shared" si="6459"/>
        <v/>
      </c>
      <c r="CL493" s="116" t="str">
        <f t="shared" si="6460"/>
        <v/>
      </c>
      <c r="CP493" s="116" t="str">
        <f t="shared" si="6461"/>
        <v/>
      </c>
      <c r="CQ493" s="116" t="str">
        <f t="shared" si="6462"/>
        <v/>
      </c>
      <c r="CR493" s="116" t="str">
        <f t="shared" si="6463"/>
        <v/>
      </c>
      <c r="DH493" s="115" t="str">
        <f t="shared" si="6533"/>
        <v/>
      </c>
      <c r="DI493" s="115" t="str">
        <f t="shared" si="6534"/>
        <v/>
      </c>
      <c r="DJ493" s="115" t="str">
        <f t="shared" si="6499"/>
        <v/>
      </c>
      <c r="DK493" s="115" t="str">
        <f t="shared" si="6500"/>
        <v/>
      </c>
      <c r="DL493" s="115" t="str">
        <f t="shared" si="6501"/>
        <v/>
      </c>
      <c r="DM493" s="115" t="str">
        <f t="shared" si="6502"/>
        <v/>
      </c>
      <c r="DN493" s="115" t="str">
        <f t="shared" si="6503"/>
        <v/>
      </c>
      <c r="DO493" s="115" t="str">
        <f t="shared" si="6504"/>
        <v/>
      </c>
      <c r="DP493" s="115" t="str">
        <f t="shared" si="6505"/>
        <v/>
      </c>
      <c r="DQ493" s="115" t="str">
        <f t="shared" si="6506"/>
        <v/>
      </c>
      <c r="DR493" s="115" t="str">
        <f t="shared" si="6507"/>
        <v/>
      </c>
      <c r="DS493" s="115" t="str">
        <f t="shared" si="6508"/>
        <v/>
      </c>
      <c r="DT493" s="115" t="str">
        <f t="shared" si="6509"/>
        <v/>
      </c>
      <c r="DU493" s="115" t="str">
        <f t="shared" si="6510"/>
        <v/>
      </c>
      <c r="DV493" s="115" t="str">
        <f t="shared" si="6511"/>
        <v/>
      </c>
      <c r="DW493" s="115" t="str">
        <f t="shared" si="6512"/>
        <v/>
      </c>
      <c r="DX493" s="115" t="str">
        <f t="shared" si="6513"/>
        <v/>
      </c>
      <c r="DY493" s="115" t="str">
        <f t="shared" si="6514"/>
        <v/>
      </c>
      <c r="DZ493" s="115" t="str">
        <f t="shared" si="6515"/>
        <v/>
      </c>
      <c r="EA493" s="115" t="str">
        <f t="shared" si="6516"/>
        <v/>
      </c>
      <c r="EB493" s="115" t="str">
        <f t="shared" si="6517"/>
        <v/>
      </c>
      <c r="EC493" s="115" t="str">
        <f t="shared" si="6518"/>
        <v/>
      </c>
      <c r="ED493" s="115" t="str">
        <f t="shared" si="6519"/>
        <v/>
      </c>
      <c r="EE493" s="115" t="str">
        <f t="shared" si="6520"/>
        <v/>
      </c>
      <c r="EF493" s="115" t="str">
        <f t="shared" si="6521"/>
        <v/>
      </c>
      <c r="EG493" s="115" t="str">
        <f t="shared" si="6464"/>
        <v/>
      </c>
      <c r="EH493" s="115" t="str">
        <f t="shared" si="6465"/>
        <v/>
      </c>
      <c r="EI493" s="115" t="str">
        <f t="shared" si="6466"/>
        <v/>
      </c>
      <c r="EJ493" s="115" t="str">
        <f t="shared" si="6467"/>
        <v/>
      </c>
      <c r="EK493" s="115" t="str">
        <f t="shared" si="6468"/>
        <v/>
      </c>
      <c r="EL493" s="115" t="str">
        <f t="shared" si="6469"/>
        <v/>
      </c>
      <c r="EM493" s="115" t="str">
        <f t="shared" si="6470"/>
        <v/>
      </c>
      <c r="EN493" s="115" t="str">
        <f t="shared" si="6471"/>
        <v/>
      </c>
      <c r="EO493" s="115" t="str">
        <f t="shared" si="6472"/>
        <v/>
      </c>
      <c r="EP493" s="115" t="str">
        <f t="shared" si="6473"/>
        <v/>
      </c>
      <c r="EQ493" s="115" t="str">
        <f t="shared" si="6474"/>
        <v/>
      </c>
      <c r="ER493" s="115" t="str">
        <f t="shared" si="6475"/>
        <v/>
      </c>
      <c r="ES493" s="115" t="str">
        <f t="shared" si="6476"/>
        <v/>
      </c>
      <c r="ET493" s="115" t="str">
        <f t="shared" si="6477"/>
        <v/>
      </c>
      <c r="EU493" s="115" t="str">
        <f t="shared" si="6478"/>
        <v/>
      </c>
      <c r="EV493" s="115" t="str">
        <f t="shared" si="6479"/>
        <v/>
      </c>
      <c r="EW493" s="115" t="str">
        <f t="shared" si="6480"/>
        <v/>
      </c>
      <c r="EX493" s="115" t="str">
        <f t="shared" si="6481"/>
        <v/>
      </c>
      <c r="EY493" s="115" t="str">
        <f t="shared" si="6482"/>
        <v/>
      </c>
      <c r="EZ493" s="115" t="str">
        <f t="shared" si="6483"/>
        <v/>
      </c>
      <c r="FA493" s="115" t="str">
        <f t="shared" si="6484"/>
        <v/>
      </c>
      <c r="FB493" s="115" t="str">
        <f t="shared" si="6485"/>
        <v/>
      </c>
      <c r="FC493" s="115" t="str">
        <f t="shared" si="6486"/>
        <v/>
      </c>
      <c r="FD493" s="115" t="str">
        <f t="shared" si="6487"/>
        <v/>
      </c>
      <c r="FE493" s="115" t="str">
        <f t="shared" si="6488"/>
        <v/>
      </c>
      <c r="FF493" s="115">
        <f>FU9</f>
        <v>48</v>
      </c>
      <c r="FG493" s="115" t="str">
        <f>IFERROR(SMALL($DN$423:$DN$842,$A$3),"")</f>
        <v/>
      </c>
      <c r="FH493" s="115" t="str">
        <f>IFERROR(LARGE($Q$423:$Q$842,$A$3),"")</f>
        <v/>
      </c>
      <c r="FI493" s="115" t="str">
        <f t="shared" si="6535"/>
        <v/>
      </c>
      <c r="FJ493" s="115" t="str">
        <f t="shared" si="6536"/>
        <v/>
      </c>
    </row>
    <row r="494" spans="1:172" ht="15" customHeight="1" x14ac:dyDescent="0.25">
      <c r="A494" s="115">
        <v>492</v>
      </c>
      <c r="B494" s="115" t="str">
        <f t="shared" ref="B494:B557" si="6538">IFERROR(SMALL($I$2004:$I$2901,A4),"")</f>
        <v/>
      </c>
      <c r="C494" s="115" t="s">
        <v>71</v>
      </c>
      <c r="D494" s="100" t="str">
        <f t="shared" ref="D494:D557" si="6539">D493</f>
        <v>B</v>
      </c>
      <c r="E494" s="100" t="str">
        <f t="shared" si="6426"/>
        <v/>
      </c>
      <c r="F494" s="100" t="str">
        <f t="shared" si="6427"/>
        <v/>
      </c>
      <c r="G494" s="100" t="str">
        <f t="shared" si="6402"/>
        <v/>
      </c>
      <c r="H494" s="100" t="str">
        <f t="shared" si="6428"/>
        <v/>
      </c>
      <c r="I494" s="100" t="str">
        <f t="shared" si="6403"/>
        <v/>
      </c>
      <c r="J494" s="100" t="str">
        <f t="shared" si="6429"/>
        <v/>
      </c>
      <c r="K494" s="100" t="str">
        <f t="shared" si="6404"/>
        <v/>
      </c>
      <c r="L494" s="100" t="str">
        <f t="shared" si="6430"/>
        <v/>
      </c>
      <c r="M494" s="100" t="str">
        <f t="shared" si="6405"/>
        <v/>
      </c>
      <c r="N494" s="100" t="str">
        <f t="shared" si="6431"/>
        <v/>
      </c>
      <c r="O494" s="100" t="str">
        <f t="shared" si="6406"/>
        <v/>
      </c>
      <c r="P494" s="100" t="str">
        <f t="shared" si="6432"/>
        <v/>
      </c>
      <c r="Q494" s="100" t="str">
        <f t="shared" si="6407"/>
        <v/>
      </c>
      <c r="R494" s="100" t="str">
        <f t="shared" si="6433"/>
        <v/>
      </c>
      <c r="S494" s="100" t="str">
        <f t="shared" si="6408"/>
        <v/>
      </c>
      <c r="T494" s="100" t="str">
        <f t="shared" si="6434"/>
        <v/>
      </c>
      <c r="U494" s="100" t="str">
        <f t="shared" si="6409"/>
        <v/>
      </c>
      <c r="V494" s="100" t="str">
        <f t="shared" si="6435"/>
        <v/>
      </c>
      <c r="W494" s="100" t="str">
        <f t="shared" si="6410"/>
        <v/>
      </c>
      <c r="X494" s="100" t="str">
        <f t="shared" si="6436"/>
        <v/>
      </c>
      <c r="Y494" s="100" t="str">
        <f t="shared" si="6411"/>
        <v/>
      </c>
      <c r="Z494" s="100" t="str">
        <f t="shared" si="6437"/>
        <v/>
      </c>
      <c r="AA494" s="100" t="str">
        <f t="shared" si="6412"/>
        <v/>
      </c>
      <c r="AB494" s="100" t="str">
        <f t="shared" si="6438"/>
        <v/>
      </c>
      <c r="AC494" s="100" t="str">
        <f t="shared" si="6413"/>
        <v/>
      </c>
      <c r="AD494" s="100" t="str">
        <f t="shared" si="6439"/>
        <v/>
      </c>
      <c r="AE494" s="100" t="str">
        <f t="shared" si="6414"/>
        <v/>
      </c>
      <c r="AF494" s="100" t="str">
        <f t="shared" si="6440"/>
        <v/>
      </c>
      <c r="AG494" s="100" t="str">
        <f t="shared" si="6415"/>
        <v/>
      </c>
      <c r="AH494" s="100" t="str">
        <f t="shared" si="6441"/>
        <v/>
      </c>
      <c r="AI494" s="100" t="str">
        <f t="shared" si="6416"/>
        <v/>
      </c>
      <c r="AJ494" s="100" t="str">
        <f t="shared" si="6442"/>
        <v/>
      </c>
      <c r="AK494" s="100" t="str">
        <f t="shared" si="6417"/>
        <v/>
      </c>
      <c r="AL494" s="100" t="str">
        <f t="shared" si="6443"/>
        <v/>
      </c>
      <c r="AM494" s="100" t="str">
        <f t="shared" si="6418"/>
        <v/>
      </c>
      <c r="AN494" s="100" t="str">
        <f t="shared" si="6444"/>
        <v/>
      </c>
      <c r="AO494" s="100" t="str">
        <f t="shared" si="6419"/>
        <v/>
      </c>
      <c r="AP494" s="100" t="str">
        <f t="shared" si="6445"/>
        <v/>
      </c>
      <c r="AQ494" s="100" t="str">
        <f t="shared" si="6420"/>
        <v/>
      </c>
      <c r="AR494" s="100" t="str">
        <f t="shared" si="6446"/>
        <v/>
      </c>
      <c r="AS494" s="100" t="str">
        <f t="shared" si="6421"/>
        <v/>
      </c>
      <c r="AT494" s="100" t="str">
        <f t="shared" si="6447"/>
        <v/>
      </c>
      <c r="AU494" s="100" t="str">
        <f t="shared" si="6422"/>
        <v/>
      </c>
      <c r="AV494" s="100" t="str">
        <f t="shared" si="6448"/>
        <v/>
      </c>
      <c r="AW494" s="100" t="str">
        <f t="shared" si="6423"/>
        <v/>
      </c>
      <c r="AX494" s="100" t="str">
        <f t="shared" si="6449"/>
        <v/>
      </c>
      <c r="AY494" s="100" t="str">
        <f t="shared" si="6424"/>
        <v/>
      </c>
      <c r="AZ494" s="100" t="str">
        <f t="shared" si="6450"/>
        <v/>
      </c>
      <c r="BA494" s="100" t="str">
        <f t="shared" si="6425"/>
        <v/>
      </c>
      <c r="BB494" s="100" t="str">
        <f t="shared" si="6451"/>
        <v/>
      </c>
      <c r="BC494" s="100" t="str">
        <f>IFERROR(INDEX('INPUT INF'!$F$3:$F$601,MATCH($B494,'INPUT INF'!$A$3:$A$601,FALSE)),"")</f>
        <v/>
      </c>
      <c r="BD494" s="100" t="str">
        <f t="shared" si="6537"/>
        <v/>
      </c>
      <c r="BE494" s="100" t="str">
        <f t="shared" si="6452"/>
        <v/>
      </c>
      <c r="BF494" s="100" t="str">
        <f t="shared" si="6453"/>
        <v/>
      </c>
      <c r="BG494" s="115" t="str">
        <f t="shared" si="6454"/>
        <v/>
      </c>
      <c r="BH494" s="176" t="str">
        <f>IF(AND('INPUT INF'!$O$1="X",BG494="PASS"),BF494,IF($BG494="","0",IF('INPUT INF'!$N$67="YES",$BF494,"")))</f>
        <v>0</v>
      </c>
      <c r="BI494" s="115" t="str">
        <f>IF($BG494="","0",IF('INPUT INF'!$O$68="YES",$BF494,""))</f>
        <v>0</v>
      </c>
      <c r="BJ494" s="115" t="str">
        <f>IF($BG494="","0",IF('INPUT INF'!$O$69="YES",$BF494,""))</f>
        <v>0</v>
      </c>
      <c r="BL494" s="118" t="str">
        <f t="shared" si="6524"/>
        <v/>
      </c>
      <c r="BM494" s="118" t="str">
        <f t="shared" si="6525"/>
        <v/>
      </c>
      <c r="BN494" s="118" t="str">
        <f t="shared" si="6526"/>
        <v/>
      </c>
      <c r="BR494" s="118" t="str">
        <f t="shared" si="6527"/>
        <v/>
      </c>
      <c r="BS494" s="118" t="str">
        <f t="shared" si="6528"/>
        <v/>
      </c>
      <c r="BT494" s="118" t="str">
        <f t="shared" si="6529"/>
        <v/>
      </c>
      <c r="BX494" s="118" t="str">
        <f t="shared" si="6530"/>
        <v/>
      </c>
      <c r="BY494" s="118" t="str">
        <f t="shared" si="6531"/>
        <v/>
      </c>
      <c r="BZ494" s="118" t="str">
        <f t="shared" si="6532"/>
        <v/>
      </c>
      <c r="CD494" s="116" t="str">
        <f t="shared" si="6455"/>
        <v/>
      </c>
      <c r="CE494" s="116" t="str">
        <f t="shared" si="6456"/>
        <v/>
      </c>
      <c r="CF494" s="116" t="str">
        <f t="shared" si="6457"/>
        <v/>
      </c>
      <c r="CJ494" s="116" t="str">
        <f t="shared" si="6458"/>
        <v/>
      </c>
      <c r="CK494" s="116" t="str">
        <f t="shared" si="6459"/>
        <v/>
      </c>
      <c r="CL494" s="116" t="str">
        <f t="shared" si="6460"/>
        <v/>
      </c>
      <c r="CP494" s="116" t="str">
        <f t="shared" si="6461"/>
        <v/>
      </c>
      <c r="CQ494" s="116" t="str">
        <f t="shared" si="6462"/>
        <v/>
      </c>
      <c r="CR494" s="116" t="str">
        <f t="shared" si="6463"/>
        <v/>
      </c>
      <c r="DH494" s="115" t="str">
        <f t="shared" si="6533"/>
        <v/>
      </c>
      <c r="DI494" s="115" t="str">
        <f t="shared" si="6534"/>
        <v/>
      </c>
      <c r="DJ494" s="115" t="str">
        <f t="shared" si="6499"/>
        <v/>
      </c>
      <c r="DK494" s="115" t="str">
        <f t="shared" si="6500"/>
        <v/>
      </c>
      <c r="DL494" s="115" t="str">
        <f t="shared" si="6501"/>
        <v/>
      </c>
      <c r="DM494" s="115" t="str">
        <f t="shared" si="6502"/>
        <v/>
      </c>
      <c r="DN494" s="115" t="str">
        <f t="shared" si="6503"/>
        <v/>
      </c>
      <c r="DO494" s="115" t="str">
        <f t="shared" si="6504"/>
        <v/>
      </c>
      <c r="DP494" s="115" t="str">
        <f t="shared" si="6505"/>
        <v/>
      </c>
      <c r="DQ494" s="115" t="str">
        <f t="shared" si="6506"/>
        <v/>
      </c>
      <c r="DR494" s="115" t="str">
        <f t="shared" si="6507"/>
        <v/>
      </c>
      <c r="DS494" s="115" t="str">
        <f t="shared" si="6508"/>
        <v/>
      </c>
      <c r="DT494" s="115" t="str">
        <f t="shared" si="6509"/>
        <v/>
      </c>
      <c r="DU494" s="115" t="str">
        <f t="shared" si="6510"/>
        <v/>
      </c>
      <c r="DV494" s="115" t="str">
        <f t="shared" si="6511"/>
        <v/>
      </c>
      <c r="DW494" s="115" t="str">
        <f t="shared" si="6512"/>
        <v/>
      </c>
      <c r="DX494" s="115" t="str">
        <f t="shared" si="6513"/>
        <v/>
      </c>
      <c r="DY494" s="115" t="str">
        <f t="shared" si="6514"/>
        <v/>
      </c>
      <c r="DZ494" s="115" t="str">
        <f t="shared" si="6515"/>
        <v/>
      </c>
      <c r="EA494" s="115" t="str">
        <f t="shared" si="6516"/>
        <v/>
      </c>
      <c r="EB494" s="115" t="str">
        <f t="shared" si="6517"/>
        <v/>
      </c>
      <c r="EC494" s="115" t="str">
        <f t="shared" si="6518"/>
        <v/>
      </c>
      <c r="ED494" s="115" t="str">
        <f t="shared" si="6519"/>
        <v/>
      </c>
      <c r="EE494" s="115" t="str">
        <f t="shared" si="6520"/>
        <v/>
      </c>
      <c r="EF494" s="115" t="str">
        <f t="shared" si="6521"/>
        <v/>
      </c>
      <c r="EG494" s="115" t="str">
        <f t="shared" si="6464"/>
        <v/>
      </c>
      <c r="EH494" s="115" t="str">
        <f t="shared" si="6465"/>
        <v/>
      </c>
      <c r="EI494" s="115" t="str">
        <f t="shared" si="6466"/>
        <v/>
      </c>
      <c r="EJ494" s="115" t="str">
        <f t="shared" si="6467"/>
        <v/>
      </c>
      <c r="EK494" s="115" t="str">
        <f t="shared" si="6468"/>
        <v/>
      </c>
      <c r="EL494" s="115" t="str">
        <f t="shared" si="6469"/>
        <v/>
      </c>
      <c r="EM494" s="115" t="str">
        <f t="shared" si="6470"/>
        <v/>
      </c>
      <c r="EN494" s="115" t="str">
        <f t="shared" si="6471"/>
        <v/>
      </c>
      <c r="EO494" s="115" t="str">
        <f t="shared" si="6472"/>
        <v/>
      </c>
      <c r="EP494" s="115" t="str">
        <f t="shared" si="6473"/>
        <v/>
      </c>
      <c r="EQ494" s="115" t="str">
        <f t="shared" si="6474"/>
        <v/>
      </c>
      <c r="ER494" s="115" t="str">
        <f t="shared" si="6475"/>
        <v/>
      </c>
      <c r="ES494" s="115" t="str">
        <f t="shared" si="6476"/>
        <v/>
      </c>
      <c r="ET494" s="115" t="str">
        <f t="shared" si="6477"/>
        <v/>
      </c>
      <c r="EU494" s="115" t="str">
        <f t="shared" si="6478"/>
        <v/>
      </c>
      <c r="EV494" s="115" t="str">
        <f t="shared" si="6479"/>
        <v/>
      </c>
      <c r="EW494" s="115" t="str">
        <f t="shared" si="6480"/>
        <v/>
      </c>
      <c r="EX494" s="115" t="str">
        <f t="shared" si="6481"/>
        <v/>
      </c>
      <c r="EY494" s="115" t="str">
        <f t="shared" si="6482"/>
        <v/>
      </c>
      <c r="EZ494" s="115" t="str">
        <f t="shared" si="6483"/>
        <v/>
      </c>
      <c r="FA494" s="115" t="str">
        <f t="shared" si="6484"/>
        <v/>
      </c>
      <c r="FB494" s="115" t="str">
        <f t="shared" si="6485"/>
        <v/>
      </c>
      <c r="FC494" s="115" t="str">
        <f t="shared" si="6486"/>
        <v/>
      </c>
      <c r="FD494" s="115" t="str">
        <f t="shared" si="6487"/>
        <v/>
      </c>
      <c r="FE494" s="115" t="str">
        <f t="shared" si="6488"/>
        <v/>
      </c>
      <c r="FF494" s="115">
        <f>FF493</f>
        <v>48</v>
      </c>
      <c r="FG494" s="115" t="str">
        <f>IFERROR(SMALL($DN$423:$DN$842,$A$4),"")</f>
        <v/>
      </c>
      <c r="FH494" s="115" t="str">
        <f>FH493</f>
        <v/>
      </c>
      <c r="FI494" s="115" t="str">
        <f t="shared" si="6535"/>
        <v/>
      </c>
      <c r="FJ494" s="115" t="str">
        <f t="shared" si="6536"/>
        <v/>
      </c>
    </row>
    <row r="495" spans="1:172" ht="15" customHeight="1" x14ac:dyDescent="0.25">
      <c r="A495" s="115">
        <v>493</v>
      </c>
      <c r="B495" s="115" t="str">
        <f t="shared" si="6538"/>
        <v/>
      </c>
      <c r="C495" s="115" t="s">
        <v>71</v>
      </c>
      <c r="D495" s="100" t="str">
        <f t="shared" si="6539"/>
        <v>B</v>
      </c>
      <c r="E495" s="100" t="str">
        <f t="shared" si="6426"/>
        <v/>
      </c>
      <c r="F495" s="100" t="str">
        <f t="shared" si="6427"/>
        <v/>
      </c>
      <c r="G495" s="100" t="str">
        <f t="shared" si="6402"/>
        <v/>
      </c>
      <c r="H495" s="100" t="str">
        <f t="shared" si="6428"/>
        <v/>
      </c>
      <c r="I495" s="100" t="str">
        <f t="shared" si="6403"/>
        <v/>
      </c>
      <c r="J495" s="100" t="str">
        <f t="shared" si="6429"/>
        <v/>
      </c>
      <c r="K495" s="100" t="str">
        <f t="shared" si="6404"/>
        <v/>
      </c>
      <c r="L495" s="100" t="str">
        <f t="shared" si="6430"/>
        <v/>
      </c>
      <c r="M495" s="100" t="str">
        <f t="shared" si="6405"/>
        <v/>
      </c>
      <c r="N495" s="100" t="str">
        <f t="shared" si="6431"/>
        <v/>
      </c>
      <c r="O495" s="100" t="str">
        <f t="shared" si="6406"/>
        <v/>
      </c>
      <c r="P495" s="100" t="str">
        <f t="shared" si="6432"/>
        <v/>
      </c>
      <c r="Q495" s="100" t="str">
        <f t="shared" si="6407"/>
        <v/>
      </c>
      <c r="R495" s="100" t="str">
        <f t="shared" si="6433"/>
        <v/>
      </c>
      <c r="S495" s="100" t="str">
        <f t="shared" si="6408"/>
        <v/>
      </c>
      <c r="T495" s="100" t="str">
        <f t="shared" si="6434"/>
        <v/>
      </c>
      <c r="U495" s="100" t="str">
        <f t="shared" si="6409"/>
        <v/>
      </c>
      <c r="V495" s="100" t="str">
        <f t="shared" si="6435"/>
        <v/>
      </c>
      <c r="W495" s="100" t="str">
        <f t="shared" si="6410"/>
        <v/>
      </c>
      <c r="X495" s="100" t="str">
        <f t="shared" si="6436"/>
        <v/>
      </c>
      <c r="Y495" s="100" t="str">
        <f t="shared" si="6411"/>
        <v/>
      </c>
      <c r="Z495" s="100" t="str">
        <f t="shared" si="6437"/>
        <v/>
      </c>
      <c r="AA495" s="100" t="str">
        <f t="shared" si="6412"/>
        <v/>
      </c>
      <c r="AB495" s="100" t="str">
        <f t="shared" si="6438"/>
        <v/>
      </c>
      <c r="AC495" s="100" t="str">
        <f t="shared" si="6413"/>
        <v/>
      </c>
      <c r="AD495" s="100" t="str">
        <f t="shared" si="6439"/>
        <v/>
      </c>
      <c r="AE495" s="100" t="str">
        <f t="shared" si="6414"/>
        <v/>
      </c>
      <c r="AF495" s="100" t="str">
        <f t="shared" si="6440"/>
        <v/>
      </c>
      <c r="AG495" s="100" t="str">
        <f t="shared" si="6415"/>
        <v/>
      </c>
      <c r="AH495" s="100" t="str">
        <f t="shared" si="6441"/>
        <v/>
      </c>
      <c r="AI495" s="100" t="str">
        <f t="shared" si="6416"/>
        <v/>
      </c>
      <c r="AJ495" s="100" t="str">
        <f t="shared" si="6442"/>
        <v/>
      </c>
      <c r="AK495" s="100" t="str">
        <f t="shared" si="6417"/>
        <v/>
      </c>
      <c r="AL495" s="100" t="str">
        <f t="shared" si="6443"/>
        <v/>
      </c>
      <c r="AM495" s="100" t="str">
        <f t="shared" si="6418"/>
        <v/>
      </c>
      <c r="AN495" s="100" t="str">
        <f t="shared" si="6444"/>
        <v/>
      </c>
      <c r="AO495" s="100" t="str">
        <f t="shared" si="6419"/>
        <v/>
      </c>
      <c r="AP495" s="100" t="str">
        <f t="shared" si="6445"/>
        <v/>
      </c>
      <c r="AQ495" s="100" t="str">
        <f t="shared" si="6420"/>
        <v/>
      </c>
      <c r="AR495" s="100" t="str">
        <f t="shared" si="6446"/>
        <v/>
      </c>
      <c r="AS495" s="100" t="str">
        <f t="shared" si="6421"/>
        <v/>
      </c>
      <c r="AT495" s="100" t="str">
        <f t="shared" si="6447"/>
        <v/>
      </c>
      <c r="AU495" s="100" t="str">
        <f t="shared" si="6422"/>
        <v/>
      </c>
      <c r="AV495" s="100" t="str">
        <f t="shared" si="6448"/>
        <v/>
      </c>
      <c r="AW495" s="100" t="str">
        <f t="shared" si="6423"/>
        <v/>
      </c>
      <c r="AX495" s="100" t="str">
        <f t="shared" si="6449"/>
        <v/>
      </c>
      <c r="AY495" s="100" t="str">
        <f t="shared" si="6424"/>
        <v/>
      </c>
      <c r="AZ495" s="100" t="str">
        <f t="shared" si="6450"/>
        <v/>
      </c>
      <c r="BA495" s="100" t="str">
        <f t="shared" si="6425"/>
        <v/>
      </c>
      <c r="BB495" s="100" t="str">
        <f t="shared" si="6451"/>
        <v/>
      </c>
      <c r="BC495" s="100" t="str">
        <f>IFERROR(INDEX('INPUT INF'!$F$3:$F$601,MATCH($B495,'INPUT INF'!$A$3:$A$601,FALSE)),"")</f>
        <v/>
      </c>
      <c r="BD495" s="100" t="str">
        <f t="shared" si="6537"/>
        <v/>
      </c>
      <c r="BE495" s="100" t="str">
        <f t="shared" si="6452"/>
        <v/>
      </c>
      <c r="BF495" s="100" t="str">
        <f t="shared" si="6453"/>
        <v/>
      </c>
      <c r="BG495" s="115" t="str">
        <f t="shared" si="6454"/>
        <v/>
      </c>
      <c r="BH495" s="176" t="str">
        <f>IF(AND('INPUT INF'!$O$1="X",BG495="PASS"),BF495,IF($BG495="","0",IF('INPUT INF'!$N$67="YES",$BF495,"")))</f>
        <v>0</v>
      </c>
      <c r="BI495" s="115" t="str">
        <f>IF($BG495="","0",IF('INPUT INF'!$O$68="YES",$BF495,""))</f>
        <v>0</v>
      </c>
      <c r="BJ495" s="115" t="str">
        <f>IF($BG495="","0",IF('INPUT INF'!$O$69="YES",$BF495,""))</f>
        <v>0</v>
      </c>
      <c r="BL495" s="118" t="str">
        <f t="shared" si="6524"/>
        <v/>
      </c>
      <c r="BM495" s="118" t="str">
        <f t="shared" si="6525"/>
        <v/>
      </c>
      <c r="BN495" s="118" t="str">
        <f t="shared" si="6526"/>
        <v/>
      </c>
      <c r="BR495" s="118" t="str">
        <f t="shared" si="6527"/>
        <v/>
      </c>
      <c r="BS495" s="118" t="str">
        <f t="shared" si="6528"/>
        <v/>
      </c>
      <c r="BT495" s="118" t="str">
        <f t="shared" si="6529"/>
        <v/>
      </c>
      <c r="BX495" s="118" t="str">
        <f t="shared" si="6530"/>
        <v/>
      </c>
      <c r="BY495" s="118" t="str">
        <f t="shared" si="6531"/>
        <v/>
      </c>
      <c r="BZ495" s="118" t="str">
        <f t="shared" si="6532"/>
        <v/>
      </c>
      <c r="CD495" s="116" t="str">
        <f t="shared" si="6455"/>
        <v/>
      </c>
      <c r="CE495" s="116" t="str">
        <f t="shared" si="6456"/>
        <v/>
      </c>
      <c r="CF495" s="116" t="str">
        <f t="shared" si="6457"/>
        <v/>
      </c>
      <c r="CJ495" s="116" t="str">
        <f t="shared" si="6458"/>
        <v/>
      </c>
      <c r="CK495" s="116" t="str">
        <f t="shared" si="6459"/>
        <v/>
      </c>
      <c r="CL495" s="116" t="str">
        <f t="shared" si="6460"/>
        <v/>
      </c>
      <c r="CP495" s="116" t="str">
        <f t="shared" si="6461"/>
        <v/>
      </c>
      <c r="CQ495" s="116" t="str">
        <f t="shared" si="6462"/>
        <v/>
      </c>
      <c r="CR495" s="116" t="str">
        <f t="shared" si="6463"/>
        <v/>
      </c>
      <c r="DH495" s="115" t="str">
        <f t="shared" si="6533"/>
        <v/>
      </c>
      <c r="DI495" s="115" t="str">
        <f t="shared" si="6534"/>
        <v/>
      </c>
      <c r="DJ495" s="115" t="str">
        <f t="shared" si="6499"/>
        <v/>
      </c>
      <c r="DK495" s="115" t="str">
        <f t="shared" si="6500"/>
        <v/>
      </c>
      <c r="DL495" s="115" t="str">
        <f t="shared" si="6501"/>
        <v/>
      </c>
      <c r="DM495" s="115" t="str">
        <f t="shared" si="6502"/>
        <v/>
      </c>
      <c r="DN495" s="115" t="str">
        <f t="shared" si="6503"/>
        <v/>
      </c>
      <c r="DO495" s="115" t="str">
        <f t="shared" si="6504"/>
        <v/>
      </c>
      <c r="DP495" s="115" t="str">
        <f t="shared" si="6505"/>
        <v/>
      </c>
      <c r="DQ495" s="115" t="str">
        <f t="shared" si="6506"/>
        <v/>
      </c>
      <c r="DR495" s="115" t="str">
        <f t="shared" si="6507"/>
        <v/>
      </c>
      <c r="DS495" s="115" t="str">
        <f t="shared" si="6508"/>
        <v/>
      </c>
      <c r="DT495" s="115" t="str">
        <f t="shared" si="6509"/>
        <v/>
      </c>
      <c r="DU495" s="115" t="str">
        <f t="shared" si="6510"/>
        <v/>
      </c>
      <c r="DV495" s="115" t="str">
        <f t="shared" si="6511"/>
        <v/>
      </c>
      <c r="DW495" s="115" t="str">
        <f t="shared" si="6512"/>
        <v/>
      </c>
      <c r="DX495" s="115" t="str">
        <f t="shared" si="6513"/>
        <v/>
      </c>
      <c r="DY495" s="115" t="str">
        <f t="shared" si="6514"/>
        <v/>
      </c>
      <c r="DZ495" s="115" t="str">
        <f t="shared" si="6515"/>
        <v/>
      </c>
      <c r="EA495" s="115" t="str">
        <f t="shared" si="6516"/>
        <v/>
      </c>
      <c r="EB495" s="115" t="str">
        <f t="shared" si="6517"/>
        <v/>
      </c>
      <c r="EC495" s="115" t="str">
        <f t="shared" si="6518"/>
        <v/>
      </c>
      <c r="ED495" s="115" t="str">
        <f t="shared" si="6519"/>
        <v/>
      </c>
      <c r="EE495" s="115" t="str">
        <f t="shared" si="6520"/>
        <v/>
      </c>
      <c r="EF495" s="115" t="str">
        <f t="shared" si="6521"/>
        <v/>
      </c>
      <c r="EG495" s="115" t="str">
        <f t="shared" si="6464"/>
        <v/>
      </c>
      <c r="EH495" s="115" t="str">
        <f t="shared" si="6465"/>
        <v/>
      </c>
      <c r="EI495" s="115" t="str">
        <f t="shared" si="6466"/>
        <v/>
      </c>
      <c r="EJ495" s="115" t="str">
        <f t="shared" si="6467"/>
        <v/>
      </c>
      <c r="EK495" s="115" t="str">
        <f t="shared" si="6468"/>
        <v/>
      </c>
      <c r="EL495" s="115" t="str">
        <f t="shared" si="6469"/>
        <v/>
      </c>
      <c r="EM495" s="115" t="str">
        <f t="shared" si="6470"/>
        <v/>
      </c>
      <c r="EN495" s="115" t="str">
        <f t="shared" si="6471"/>
        <v/>
      </c>
      <c r="EO495" s="115" t="str">
        <f t="shared" si="6472"/>
        <v/>
      </c>
      <c r="EP495" s="115" t="str">
        <f t="shared" si="6473"/>
        <v/>
      </c>
      <c r="EQ495" s="115" t="str">
        <f t="shared" si="6474"/>
        <v/>
      </c>
      <c r="ER495" s="115" t="str">
        <f t="shared" si="6475"/>
        <v/>
      </c>
      <c r="ES495" s="115" t="str">
        <f t="shared" si="6476"/>
        <v/>
      </c>
      <c r="ET495" s="115" t="str">
        <f t="shared" si="6477"/>
        <v/>
      </c>
      <c r="EU495" s="115" t="str">
        <f t="shared" si="6478"/>
        <v/>
      </c>
      <c r="EV495" s="115" t="str">
        <f t="shared" si="6479"/>
        <v/>
      </c>
      <c r="EW495" s="115" t="str">
        <f t="shared" si="6480"/>
        <v/>
      </c>
      <c r="EX495" s="115" t="str">
        <f t="shared" si="6481"/>
        <v/>
      </c>
      <c r="EY495" s="115" t="str">
        <f t="shared" si="6482"/>
        <v/>
      </c>
      <c r="EZ495" s="115" t="str">
        <f t="shared" si="6483"/>
        <v/>
      </c>
      <c r="FA495" s="115" t="str">
        <f t="shared" si="6484"/>
        <v/>
      </c>
      <c r="FB495" s="115" t="str">
        <f t="shared" si="6485"/>
        <v/>
      </c>
      <c r="FC495" s="115" t="str">
        <f t="shared" si="6486"/>
        <v/>
      </c>
      <c r="FD495" s="115" t="str">
        <f t="shared" si="6487"/>
        <v/>
      </c>
      <c r="FE495" s="115" t="str">
        <f t="shared" si="6488"/>
        <v/>
      </c>
      <c r="FF495" s="115">
        <f t="shared" ref="FF495:FF502" si="6540">FF494</f>
        <v>48</v>
      </c>
      <c r="FG495" s="115" t="str">
        <f>IFERROR(SMALL($DN$423:$DN$842,$A$5),"")</f>
        <v/>
      </c>
      <c r="FH495" s="115" t="str">
        <f t="shared" ref="FH495:FH502" si="6541">FH494</f>
        <v/>
      </c>
      <c r="FI495" s="115" t="str">
        <f t="shared" si="6535"/>
        <v/>
      </c>
      <c r="FJ495" s="115" t="str">
        <f t="shared" si="6536"/>
        <v/>
      </c>
    </row>
    <row r="496" spans="1:172" ht="15" customHeight="1" x14ac:dyDescent="0.25">
      <c r="A496" s="115">
        <v>494</v>
      </c>
      <c r="B496" s="115" t="str">
        <f t="shared" si="6538"/>
        <v/>
      </c>
      <c r="C496" s="115" t="s">
        <v>71</v>
      </c>
      <c r="D496" s="100" t="str">
        <f t="shared" si="6539"/>
        <v>B</v>
      </c>
      <c r="E496" s="100" t="str">
        <f t="shared" si="6426"/>
        <v/>
      </c>
      <c r="F496" s="100" t="str">
        <f t="shared" si="6427"/>
        <v/>
      </c>
      <c r="G496" s="100" t="str">
        <f t="shared" si="6402"/>
        <v/>
      </c>
      <c r="H496" s="100" t="str">
        <f t="shared" si="6428"/>
        <v/>
      </c>
      <c r="I496" s="100" t="str">
        <f t="shared" si="6403"/>
        <v/>
      </c>
      <c r="J496" s="100" t="str">
        <f t="shared" si="6429"/>
        <v/>
      </c>
      <c r="K496" s="100" t="str">
        <f t="shared" si="6404"/>
        <v/>
      </c>
      <c r="L496" s="100" t="str">
        <f t="shared" si="6430"/>
        <v/>
      </c>
      <c r="M496" s="100" t="str">
        <f t="shared" si="6405"/>
        <v/>
      </c>
      <c r="N496" s="100" t="str">
        <f t="shared" si="6431"/>
        <v/>
      </c>
      <c r="O496" s="100" t="str">
        <f t="shared" si="6406"/>
        <v/>
      </c>
      <c r="P496" s="100" t="str">
        <f t="shared" si="6432"/>
        <v/>
      </c>
      <c r="Q496" s="100" t="str">
        <f t="shared" si="6407"/>
        <v/>
      </c>
      <c r="R496" s="100" t="str">
        <f t="shared" si="6433"/>
        <v/>
      </c>
      <c r="S496" s="100" t="str">
        <f t="shared" si="6408"/>
        <v/>
      </c>
      <c r="T496" s="100" t="str">
        <f t="shared" si="6434"/>
        <v/>
      </c>
      <c r="U496" s="100" t="str">
        <f t="shared" si="6409"/>
        <v/>
      </c>
      <c r="V496" s="100" t="str">
        <f t="shared" si="6435"/>
        <v/>
      </c>
      <c r="W496" s="100" t="str">
        <f t="shared" si="6410"/>
        <v/>
      </c>
      <c r="X496" s="100" t="str">
        <f t="shared" si="6436"/>
        <v/>
      </c>
      <c r="Y496" s="100" t="str">
        <f t="shared" si="6411"/>
        <v/>
      </c>
      <c r="Z496" s="100" t="str">
        <f t="shared" si="6437"/>
        <v/>
      </c>
      <c r="AA496" s="100" t="str">
        <f t="shared" si="6412"/>
        <v/>
      </c>
      <c r="AB496" s="100" t="str">
        <f t="shared" si="6438"/>
        <v/>
      </c>
      <c r="AC496" s="100" t="str">
        <f t="shared" si="6413"/>
        <v/>
      </c>
      <c r="AD496" s="100" t="str">
        <f t="shared" si="6439"/>
        <v/>
      </c>
      <c r="AE496" s="100" t="str">
        <f t="shared" si="6414"/>
        <v/>
      </c>
      <c r="AF496" s="100" t="str">
        <f t="shared" si="6440"/>
        <v/>
      </c>
      <c r="AG496" s="100" t="str">
        <f t="shared" si="6415"/>
        <v/>
      </c>
      <c r="AH496" s="100" t="str">
        <f t="shared" si="6441"/>
        <v/>
      </c>
      <c r="AI496" s="100" t="str">
        <f t="shared" si="6416"/>
        <v/>
      </c>
      <c r="AJ496" s="100" t="str">
        <f t="shared" si="6442"/>
        <v/>
      </c>
      <c r="AK496" s="100" t="str">
        <f t="shared" si="6417"/>
        <v/>
      </c>
      <c r="AL496" s="100" t="str">
        <f t="shared" si="6443"/>
        <v/>
      </c>
      <c r="AM496" s="100" t="str">
        <f t="shared" si="6418"/>
        <v/>
      </c>
      <c r="AN496" s="100" t="str">
        <f t="shared" si="6444"/>
        <v/>
      </c>
      <c r="AO496" s="100" t="str">
        <f t="shared" si="6419"/>
        <v/>
      </c>
      <c r="AP496" s="100" t="str">
        <f t="shared" si="6445"/>
        <v/>
      </c>
      <c r="AQ496" s="100" t="str">
        <f t="shared" si="6420"/>
        <v/>
      </c>
      <c r="AR496" s="100" t="str">
        <f t="shared" si="6446"/>
        <v/>
      </c>
      <c r="AS496" s="100" t="str">
        <f t="shared" si="6421"/>
        <v/>
      </c>
      <c r="AT496" s="100" t="str">
        <f t="shared" si="6447"/>
        <v/>
      </c>
      <c r="AU496" s="100" t="str">
        <f t="shared" si="6422"/>
        <v/>
      </c>
      <c r="AV496" s="100" t="str">
        <f t="shared" si="6448"/>
        <v/>
      </c>
      <c r="AW496" s="100" t="str">
        <f t="shared" si="6423"/>
        <v/>
      </c>
      <c r="AX496" s="100" t="str">
        <f t="shared" si="6449"/>
        <v/>
      </c>
      <c r="AY496" s="100" t="str">
        <f t="shared" si="6424"/>
        <v/>
      </c>
      <c r="AZ496" s="100" t="str">
        <f t="shared" si="6450"/>
        <v/>
      </c>
      <c r="BA496" s="100" t="str">
        <f t="shared" si="6425"/>
        <v/>
      </c>
      <c r="BB496" s="100" t="str">
        <f t="shared" si="6451"/>
        <v/>
      </c>
      <c r="BC496" s="100" t="str">
        <f>IFERROR(INDEX('INPUT INF'!$F$3:$F$601,MATCH($B496,'INPUT INF'!$A$3:$A$601,FALSE)),"")</f>
        <v/>
      </c>
      <c r="BD496" s="100" t="str">
        <f t="shared" si="6537"/>
        <v/>
      </c>
      <c r="BE496" s="100" t="str">
        <f t="shared" si="6452"/>
        <v/>
      </c>
      <c r="BF496" s="100" t="str">
        <f t="shared" si="6453"/>
        <v/>
      </c>
      <c r="BG496" s="115" t="str">
        <f t="shared" si="6454"/>
        <v/>
      </c>
      <c r="BH496" s="176" t="str">
        <f>IF(AND('INPUT INF'!$O$1="X",BG496="PASS"),BF496,IF($BG496="","0",IF('INPUT INF'!$N$67="YES",$BF496,"")))</f>
        <v>0</v>
      </c>
      <c r="BI496" s="115" t="str">
        <f>IF($BG496="","0",IF('INPUT INF'!$O$68="YES",$BF496,""))</f>
        <v>0</v>
      </c>
      <c r="BJ496" s="115" t="str">
        <f>IF($BG496="","0",IF('INPUT INF'!$O$69="YES",$BF496,""))</f>
        <v>0</v>
      </c>
      <c r="BL496" s="118" t="str">
        <f t="shared" si="6524"/>
        <v/>
      </c>
      <c r="BM496" s="118" t="str">
        <f t="shared" si="6525"/>
        <v/>
      </c>
      <c r="BN496" s="118" t="str">
        <f t="shared" si="6526"/>
        <v/>
      </c>
      <c r="BR496" s="118" t="str">
        <f t="shared" si="6527"/>
        <v/>
      </c>
      <c r="BS496" s="118" t="str">
        <f t="shared" si="6528"/>
        <v/>
      </c>
      <c r="BT496" s="118" t="str">
        <f t="shared" si="6529"/>
        <v/>
      </c>
      <c r="BX496" s="118" t="str">
        <f t="shared" si="6530"/>
        <v/>
      </c>
      <c r="BY496" s="118" t="str">
        <f t="shared" si="6531"/>
        <v/>
      </c>
      <c r="BZ496" s="118" t="str">
        <f t="shared" si="6532"/>
        <v/>
      </c>
      <c r="CD496" s="116" t="str">
        <f t="shared" si="6455"/>
        <v/>
      </c>
      <c r="CE496" s="116" t="str">
        <f t="shared" si="6456"/>
        <v/>
      </c>
      <c r="CF496" s="116" t="str">
        <f t="shared" si="6457"/>
        <v/>
      </c>
      <c r="CJ496" s="116" t="str">
        <f t="shared" si="6458"/>
        <v/>
      </c>
      <c r="CK496" s="116" t="str">
        <f t="shared" si="6459"/>
        <v/>
      </c>
      <c r="CL496" s="116" t="str">
        <f t="shared" si="6460"/>
        <v/>
      </c>
      <c r="CP496" s="116" t="str">
        <f t="shared" si="6461"/>
        <v/>
      </c>
      <c r="CQ496" s="116" t="str">
        <f t="shared" si="6462"/>
        <v/>
      </c>
      <c r="CR496" s="116" t="str">
        <f t="shared" si="6463"/>
        <v/>
      </c>
      <c r="DH496" s="115" t="str">
        <f t="shared" si="6533"/>
        <v/>
      </c>
      <c r="DI496" s="115" t="str">
        <f t="shared" si="6534"/>
        <v/>
      </c>
      <c r="DJ496" s="115" t="str">
        <f t="shared" si="6499"/>
        <v/>
      </c>
      <c r="DK496" s="115" t="str">
        <f t="shared" si="6500"/>
        <v/>
      </c>
      <c r="DL496" s="115" t="str">
        <f t="shared" si="6501"/>
        <v/>
      </c>
      <c r="DM496" s="115" t="str">
        <f t="shared" si="6502"/>
        <v/>
      </c>
      <c r="DN496" s="115" t="str">
        <f t="shared" si="6503"/>
        <v/>
      </c>
      <c r="DO496" s="115" t="str">
        <f t="shared" si="6504"/>
        <v/>
      </c>
      <c r="DP496" s="115" t="str">
        <f t="shared" si="6505"/>
        <v/>
      </c>
      <c r="DQ496" s="115" t="str">
        <f t="shared" si="6506"/>
        <v/>
      </c>
      <c r="DR496" s="115" t="str">
        <f t="shared" si="6507"/>
        <v/>
      </c>
      <c r="DS496" s="115" t="str">
        <f t="shared" si="6508"/>
        <v/>
      </c>
      <c r="DT496" s="115" t="str">
        <f t="shared" si="6509"/>
        <v/>
      </c>
      <c r="DU496" s="115" t="str">
        <f t="shared" si="6510"/>
        <v/>
      </c>
      <c r="DV496" s="115" t="str">
        <f t="shared" si="6511"/>
        <v/>
      </c>
      <c r="DW496" s="115" t="str">
        <f t="shared" si="6512"/>
        <v/>
      </c>
      <c r="DX496" s="115" t="str">
        <f t="shared" si="6513"/>
        <v/>
      </c>
      <c r="DY496" s="115" t="str">
        <f t="shared" si="6514"/>
        <v/>
      </c>
      <c r="DZ496" s="115" t="str">
        <f t="shared" si="6515"/>
        <v/>
      </c>
      <c r="EA496" s="115" t="str">
        <f t="shared" si="6516"/>
        <v/>
      </c>
      <c r="EB496" s="115" t="str">
        <f t="shared" si="6517"/>
        <v/>
      </c>
      <c r="EC496" s="115" t="str">
        <f t="shared" si="6518"/>
        <v/>
      </c>
      <c r="ED496" s="115" t="str">
        <f t="shared" si="6519"/>
        <v/>
      </c>
      <c r="EE496" s="115" t="str">
        <f t="shared" si="6520"/>
        <v/>
      </c>
      <c r="EF496" s="115" t="str">
        <f t="shared" si="6521"/>
        <v/>
      </c>
      <c r="EG496" s="115" t="str">
        <f t="shared" si="6464"/>
        <v/>
      </c>
      <c r="EH496" s="115" t="str">
        <f t="shared" si="6465"/>
        <v/>
      </c>
      <c r="EI496" s="115" t="str">
        <f t="shared" si="6466"/>
        <v/>
      </c>
      <c r="EJ496" s="115" t="str">
        <f t="shared" si="6467"/>
        <v/>
      </c>
      <c r="EK496" s="115" t="str">
        <f t="shared" si="6468"/>
        <v/>
      </c>
      <c r="EL496" s="115" t="str">
        <f t="shared" si="6469"/>
        <v/>
      </c>
      <c r="EM496" s="115" t="str">
        <f t="shared" si="6470"/>
        <v/>
      </c>
      <c r="EN496" s="115" t="str">
        <f t="shared" si="6471"/>
        <v/>
      </c>
      <c r="EO496" s="115" t="str">
        <f t="shared" si="6472"/>
        <v/>
      </c>
      <c r="EP496" s="115" t="str">
        <f t="shared" si="6473"/>
        <v/>
      </c>
      <c r="EQ496" s="115" t="str">
        <f t="shared" si="6474"/>
        <v/>
      </c>
      <c r="ER496" s="115" t="str">
        <f t="shared" si="6475"/>
        <v/>
      </c>
      <c r="ES496" s="115" t="str">
        <f t="shared" si="6476"/>
        <v/>
      </c>
      <c r="ET496" s="115" t="str">
        <f t="shared" si="6477"/>
        <v/>
      </c>
      <c r="EU496" s="115" t="str">
        <f t="shared" si="6478"/>
        <v/>
      </c>
      <c r="EV496" s="115" t="str">
        <f t="shared" si="6479"/>
        <v/>
      </c>
      <c r="EW496" s="115" t="str">
        <f t="shared" si="6480"/>
        <v/>
      </c>
      <c r="EX496" s="115" t="str">
        <f t="shared" si="6481"/>
        <v/>
      </c>
      <c r="EY496" s="115" t="str">
        <f t="shared" si="6482"/>
        <v/>
      </c>
      <c r="EZ496" s="115" t="str">
        <f t="shared" si="6483"/>
        <v/>
      </c>
      <c r="FA496" s="115" t="str">
        <f t="shared" si="6484"/>
        <v/>
      </c>
      <c r="FB496" s="115" t="str">
        <f t="shared" si="6485"/>
        <v/>
      </c>
      <c r="FC496" s="115" t="str">
        <f t="shared" si="6486"/>
        <v/>
      </c>
      <c r="FD496" s="115" t="str">
        <f t="shared" si="6487"/>
        <v/>
      </c>
      <c r="FE496" s="115" t="str">
        <f t="shared" si="6488"/>
        <v/>
      </c>
      <c r="FF496" s="115">
        <f t="shared" si="6540"/>
        <v>48</v>
      </c>
      <c r="FG496" s="115" t="str">
        <f>IFERROR(SMALL($DN$423:$DN$842,$A$6),"")</f>
        <v/>
      </c>
      <c r="FH496" s="115" t="str">
        <f t="shared" si="6541"/>
        <v/>
      </c>
      <c r="FI496" s="115" t="str">
        <f t="shared" si="6535"/>
        <v/>
      </c>
      <c r="FJ496" s="115" t="str">
        <f t="shared" si="6536"/>
        <v/>
      </c>
    </row>
    <row r="497" spans="1:166" ht="15" customHeight="1" x14ac:dyDescent="0.25">
      <c r="A497" s="115">
        <v>495</v>
      </c>
      <c r="B497" s="115" t="str">
        <f t="shared" si="6538"/>
        <v/>
      </c>
      <c r="C497" s="115" t="s">
        <v>71</v>
      </c>
      <c r="D497" s="100" t="str">
        <f t="shared" si="6539"/>
        <v>B</v>
      </c>
      <c r="E497" s="100" t="str">
        <f t="shared" si="6426"/>
        <v/>
      </c>
      <c r="F497" s="100" t="str">
        <f t="shared" si="6427"/>
        <v/>
      </c>
      <c r="G497" s="100" t="str">
        <f t="shared" si="6402"/>
        <v/>
      </c>
      <c r="H497" s="100" t="str">
        <f t="shared" si="6428"/>
        <v/>
      </c>
      <c r="I497" s="100" t="str">
        <f t="shared" si="6403"/>
        <v/>
      </c>
      <c r="J497" s="100" t="str">
        <f t="shared" si="6429"/>
        <v/>
      </c>
      <c r="K497" s="100" t="str">
        <f t="shared" si="6404"/>
        <v/>
      </c>
      <c r="L497" s="100" t="str">
        <f t="shared" si="6430"/>
        <v/>
      </c>
      <c r="M497" s="100" t="str">
        <f t="shared" si="6405"/>
        <v/>
      </c>
      <c r="N497" s="100" t="str">
        <f t="shared" si="6431"/>
        <v/>
      </c>
      <c r="O497" s="100" t="str">
        <f t="shared" si="6406"/>
        <v/>
      </c>
      <c r="P497" s="100" t="str">
        <f t="shared" si="6432"/>
        <v/>
      </c>
      <c r="Q497" s="100" t="str">
        <f t="shared" si="6407"/>
        <v/>
      </c>
      <c r="R497" s="100" t="str">
        <f t="shared" si="6433"/>
        <v/>
      </c>
      <c r="S497" s="100" t="str">
        <f t="shared" si="6408"/>
        <v/>
      </c>
      <c r="T497" s="100" t="str">
        <f t="shared" si="6434"/>
        <v/>
      </c>
      <c r="U497" s="100" t="str">
        <f t="shared" si="6409"/>
        <v/>
      </c>
      <c r="V497" s="100" t="str">
        <f t="shared" si="6435"/>
        <v/>
      </c>
      <c r="W497" s="100" t="str">
        <f t="shared" si="6410"/>
        <v/>
      </c>
      <c r="X497" s="100" t="str">
        <f t="shared" si="6436"/>
        <v/>
      </c>
      <c r="Y497" s="100" t="str">
        <f t="shared" si="6411"/>
        <v/>
      </c>
      <c r="Z497" s="100" t="str">
        <f t="shared" si="6437"/>
        <v/>
      </c>
      <c r="AA497" s="100" t="str">
        <f t="shared" si="6412"/>
        <v/>
      </c>
      <c r="AB497" s="100" t="str">
        <f t="shared" si="6438"/>
        <v/>
      </c>
      <c r="AC497" s="100" t="str">
        <f t="shared" si="6413"/>
        <v/>
      </c>
      <c r="AD497" s="100" t="str">
        <f t="shared" si="6439"/>
        <v/>
      </c>
      <c r="AE497" s="100" t="str">
        <f t="shared" si="6414"/>
        <v/>
      </c>
      <c r="AF497" s="100" t="str">
        <f t="shared" si="6440"/>
        <v/>
      </c>
      <c r="AG497" s="100" t="str">
        <f t="shared" si="6415"/>
        <v/>
      </c>
      <c r="AH497" s="100" t="str">
        <f t="shared" si="6441"/>
        <v/>
      </c>
      <c r="AI497" s="100" t="str">
        <f t="shared" si="6416"/>
        <v/>
      </c>
      <c r="AJ497" s="100" t="str">
        <f t="shared" si="6442"/>
        <v/>
      </c>
      <c r="AK497" s="100" t="str">
        <f t="shared" si="6417"/>
        <v/>
      </c>
      <c r="AL497" s="100" t="str">
        <f t="shared" si="6443"/>
        <v/>
      </c>
      <c r="AM497" s="100" t="str">
        <f t="shared" si="6418"/>
        <v/>
      </c>
      <c r="AN497" s="100" t="str">
        <f t="shared" si="6444"/>
        <v/>
      </c>
      <c r="AO497" s="100" t="str">
        <f t="shared" si="6419"/>
        <v/>
      </c>
      <c r="AP497" s="100" t="str">
        <f t="shared" si="6445"/>
        <v/>
      </c>
      <c r="AQ497" s="100" t="str">
        <f t="shared" si="6420"/>
        <v/>
      </c>
      <c r="AR497" s="100" t="str">
        <f t="shared" si="6446"/>
        <v/>
      </c>
      <c r="AS497" s="100" t="str">
        <f t="shared" si="6421"/>
        <v/>
      </c>
      <c r="AT497" s="100" t="str">
        <f t="shared" si="6447"/>
        <v/>
      </c>
      <c r="AU497" s="100" t="str">
        <f t="shared" si="6422"/>
        <v/>
      </c>
      <c r="AV497" s="100" t="str">
        <f t="shared" si="6448"/>
        <v/>
      </c>
      <c r="AW497" s="100" t="str">
        <f t="shared" si="6423"/>
        <v/>
      </c>
      <c r="AX497" s="100" t="str">
        <f t="shared" si="6449"/>
        <v/>
      </c>
      <c r="AY497" s="100" t="str">
        <f t="shared" si="6424"/>
        <v/>
      </c>
      <c r="AZ497" s="100" t="str">
        <f t="shared" si="6450"/>
        <v/>
      </c>
      <c r="BA497" s="100" t="str">
        <f t="shared" si="6425"/>
        <v/>
      </c>
      <c r="BB497" s="100" t="str">
        <f t="shared" si="6451"/>
        <v/>
      </c>
      <c r="BC497" s="100" t="str">
        <f>IFERROR(INDEX('INPUT INF'!$F$3:$F$601,MATCH($B497,'INPUT INF'!$A$3:$A$601,FALSE)),"")</f>
        <v/>
      </c>
      <c r="BD497" s="100" t="str">
        <f t="shared" si="6537"/>
        <v/>
      </c>
      <c r="BE497" s="100" t="str">
        <f t="shared" si="6452"/>
        <v/>
      </c>
      <c r="BF497" s="100" t="str">
        <f t="shared" si="6453"/>
        <v/>
      </c>
      <c r="BG497" s="115" t="str">
        <f t="shared" si="6454"/>
        <v/>
      </c>
      <c r="BH497" s="176" t="str">
        <f>IF(AND('INPUT INF'!$O$1="X",BG497="PASS"),BF497,IF($BG497="","0",IF('INPUT INF'!$N$67="YES",$BF497,"")))</f>
        <v>0</v>
      </c>
      <c r="BI497" s="115" t="str">
        <f>IF($BG497="","0",IF('INPUT INF'!$O$68="YES",$BF497,""))</f>
        <v>0</v>
      </c>
      <c r="BJ497" s="115" t="str">
        <f>IF($BG497="","0",IF('INPUT INF'!$O$69="YES",$BF497,""))</f>
        <v>0</v>
      </c>
      <c r="BL497" s="118" t="str">
        <f t="shared" si="6524"/>
        <v/>
      </c>
      <c r="BM497" s="118" t="str">
        <f t="shared" si="6525"/>
        <v/>
      </c>
      <c r="BN497" s="118" t="str">
        <f t="shared" si="6526"/>
        <v/>
      </c>
      <c r="BR497" s="118" t="str">
        <f t="shared" si="6527"/>
        <v/>
      </c>
      <c r="BS497" s="118" t="str">
        <f t="shared" si="6528"/>
        <v/>
      </c>
      <c r="BT497" s="118" t="str">
        <f t="shared" si="6529"/>
        <v/>
      </c>
      <c r="BX497" s="118" t="str">
        <f t="shared" si="6530"/>
        <v/>
      </c>
      <c r="BY497" s="118" t="str">
        <f t="shared" si="6531"/>
        <v/>
      </c>
      <c r="BZ497" s="118" t="str">
        <f t="shared" si="6532"/>
        <v/>
      </c>
      <c r="CD497" s="116" t="str">
        <f t="shared" si="6455"/>
        <v/>
      </c>
      <c r="CE497" s="116" t="str">
        <f t="shared" si="6456"/>
        <v/>
      </c>
      <c r="CF497" s="116" t="str">
        <f t="shared" si="6457"/>
        <v/>
      </c>
      <c r="CJ497" s="116" t="str">
        <f t="shared" si="6458"/>
        <v/>
      </c>
      <c r="CK497" s="116" t="str">
        <f t="shared" si="6459"/>
        <v/>
      </c>
      <c r="CL497" s="116" t="str">
        <f t="shared" si="6460"/>
        <v/>
      </c>
      <c r="CP497" s="116" t="str">
        <f t="shared" si="6461"/>
        <v/>
      </c>
      <c r="CQ497" s="116" t="str">
        <f t="shared" si="6462"/>
        <v/>
      </c>
      <c r="CR497" s="116" t="str">
        <f t="shared" si="6463"/>
        <v/>
      </c>
      <c r="DH497" s="115" t="str">
        <f t="shared" si="6533"/>
        <v/>
      </c>
      <c r="DI497" s="115" t="str">
        <f t="shared" si="6534"/>
        <v/>
      </c>
      <c r="DJ497" s="115" t="str">
        <f t="shared" si="6499"/>
        <v/>
      </c>
      <c r="DK497" s="115" t="str">
        <f t="shared" si="6500"/>
        <v/>
      </c>
      <c r="DL497" s="115" t="str">
        <f t="shared" si="6501"/>
        <v/>
      </c>
      <c r="DM497" s="115" t="str">
        <f t="shared" si="6502"/>
        <v/>
      </c>
      <c r="DN497" s="115" t="str">
        <f t="shared" si="6503"/>
        <v/>
      </c>
      <c r="DO497" s="115" t="str">
        <f t="shared" si="6504"/>
        <v/>
      </c>
      <c r="DP497" s="115" t="str">
        <f t="shared" si="6505"/>
        <v/>
      </c>
      <c r="DQ497" s="115" t="str">
        <f t="shared" si="6506"/>
        <v/>
      </c>
      <c r="DR497" s="115" t="str">
        <f t="shared" si="6507"/>
        <v/>
      </c>
      <c r="DS497" s="115" t="str">
        <f t="shared" si="6508"/>
        <v/>
      </c>
      <c r="DT497" s="115" t="str">
        <f t="shared" si="6509"/>
        <v/>
      </c>
      <c r="DU497" s="115" t="str">
        <f t="shared" si="6510"/>
        <v/>
      </c>
      <c r="DV497" s="115" t="str">
        <f t="shared" si="6511"/>
        <v/>
      </c>
      <c r="DW497" s="115" t="str">
        <f t="shared" si="6512"/>
        <v/>
      </c>
      <c r="DX497" s="115" t="str">
        <f t="shared" si="6513"/>
        <v/>
      </c>
      <c r="DY497" s="115" t="str">
        <f t="shared" si="6514"/>
        <v/>
      </c>
      <c r="DZ497" s="115" t="str">
        <f t="shared" si="6515"/>
        <v/>
      </c>
      <c r="EA497" s="115" t="str">
        <f t="shared" si="6516"/>
        <v/>
      </c>
      <c r="EB497" s="115" t="str">
        <f t="shared" si="6517"/>
        <v/>
      </c>
      <c r="EC497" s="115" t="str">
        <f t="shared" si="6518"/>
        <v/>
      </c>
      <c r="ED497" s="115" t="str">
        <f t="shared" si="6519"/>
        <v/>
      </c>
      <c r="EE497" s="115" t="str">
        <f t="shared" si="6520"/>
        <v/>
      </c>
      <c r="EF497" s="115" t="str">
        <f t="shared" si="6521"/>
        <v/>
      </c>
      <c r="EG497" s="115" t="str">
        <f t="shared" si="6464"/>
        <v/>
      </c>
      <c r="EH497" s="115" t="str">
        <f t="shared" si="6465"/>
        <v/>
      </c>
      <c r="EI497" s="115" t="str">
        <f t="shared" si="6466"/>
        <v/>
      </c>
      <c r="EJ497" s="115" t="str">
        <f t="shared" si="6467"/>
        <v/>
      </c>
      <c r="EK497" s="115" t="str">
        <f t="shared" si="6468"/>
        <v/>
      </c>
      <c r="EL497" s="115" t="str">
        <f t="shared" si="6469"/>
        <v/>
      </c>
      <c r="EM497" s="115" t="str">
        <f t="shared" si="6470"/>
        <v/>
      </c>
      <c r="EN497" s="115" t="str">
        <f t="shared" si="6471"/>
        <v/>
      </c>
      <c r="EO497" s="115" t="str">
        <f t="shared" si="6472"/>
        <v/>
      </c>
      <c r="EP497" s="115" t="str">
        <f t="shared" si="6473"/>
        <v/>
      </c>
      <c r="EQ497" s="115" t="str">
        <f t="shared" si="6474"/>
        <v/>
      </c>
      <c r="ER497" s="115" t="str">
        <f t="shared" si="6475"/>
        <v/>
      </c>
      <c r="ES497" s="115" t="str">
        <f t="shared" si="6476"/>
        <v/>
      </c>
      <c r="ET497" s="115" t="str">
        <f t="shared" si="6477"/>
        <v/>
      </c>
      <c r="EU497" s="115" t="str">
        <f t="shared" si="6478"/>
        <v/>
      </c>
      <c r="EV497" s="115" t="str">
        <f t="shared" si="6479"/>
        <v/>
      </c>
      <c r="EW497" s="115" t="str">
        <f t="shared" si="6480"/>
        <v/>
      </c>
      <c r="EX497" s="115" t="str">
        <f t="shared" si="6481"/>
        <v/>
      </c>
      <c r="EY497" s="115" t="str">
        <f t="shared" si="6482"/>
        <v/>
      </c>
      <c r="EZ497" s="115" t="str">
        <f t="shared" si="6483"/>
        <v/>
      </c>
      <c r="FA497" s="115" t="str">
        <f t="shared" si="6484"/>
        <v/>
      </c>
      <c r="FB497" s="115" t="str">
        <f t="shared" si="6485"/>
        <v/>
      </c>
      <c r="FC497" s="115" t="str">
        <f t="shared" si="6486"/>
        <v/>
      </c>
      <c r="FD497" s="115" t="str">
        <f t="shared" si="6487"/>
        <v/>
      </c>
      <c r="FE497" s="115" t="str">
        <f t="shared" si="6488"/>
        <v/>
      </c>
      <c r="FF497" s="115">
        <f t="shared" si="6540"/>
        <v>48</v>
      </c>
      <c r="FG497" s="115" t="str">
        <f>IFERROR(SMALL($DN$423:$DN$842,$A$7),"")</f>
        <v/>
      </c>
      <c r="FH497" s="115" t="str">
        <f t="shared" si="6541"/>
        <v/>
      </c>
      <c r="FI497" s="115" t="str">
        <f t="shared" si="6535"/>
        <v/>
      </c>
      <c r="FJ497" s="115" t="str">
        <f t="shared" si="6536"/>
        <v/>
      </c>
    </row>
    <row r="498" spans="1:166" ht="15" customHeight="1" x14ac:dyDescent="0.25">
      <c r="A498" s="115">
        <v>496</v>
      </c>
      <c r="B498" s="115" t="str">
        <f t="shared" si="6538"/>
        <v/>
      </c>
      <c r="C498" s="115" t="s">
        <v>71</v>
      </c>
      <c r="D498" s="100" t="str">
        <f t="shared" si="6539"/>
        <v>B</v>
      </c>
      <c r="E498" s="100" t="str">
        <f t="shared" si="6426"/>
        <v/>
      </c>
      <c r="F498" s="100" t="str">
        <f t="shared" si="6427"/>
        <v/>
      </c>
      <c r="G498" s="100" t="str">
        <f t="shared" si="6402"/>
        <v/>
      </c>
      <c r="H498" s="100" t="str">
        <f t="shared" si="6428"/>
        <v/>
      </c>
      <c r="I498" s="100" t="str">
        <f t="shared" si="6403"/>
        <v/>
      </c>
      <c r="J498" s="100" t="str">
        <f t="shared" si="6429"/>
        <v/>
      </c>
      <c r="K498" s="100" t="str">
        <f t="shared" si="6404"/>
        <v/>
      </c>
      <c r="L498" s="100" t="str">
        <f t="shared" si="6430"/>
        <v/>
      </c>
      <c r="M498" s="100" t="str">
        <f t="shared" si="6405"/>
        <v/>
      </c>
      <c r="N498" s="100" t="str">
        <f t="shared" si="6431"/>
        <v/>
      </c>
      <c r="O498" s="100" t="str">
        <f t="shared" si="6406"/>
        <v/>
      </c>
      <c r="P498" s="100" t="str">
        <f t="shared" si="6432"/>
        <v/>
      </c>
      <c r="Q498" s="100" t="str">
        <f t="shared" si="6407"/>
        <v/>
      </c>
      <c r="R498" s="100" t="str">
        <f t="shared" si="6433"/>
        <v/>
      </c>
      <c r="S498" s="100" t="str">
        <f t="shared" si="6408"/>
        <v/>
      </c>
      <c r="T498" s="100" t="str">
        <f t="shared" si="6434"/>
        <v/>
      </c>
      <c r="U498" s="100" t="str">
        <f t="shared" si="6409"/>
        <v/>
      </c>
      <c r="V498" s="100" t="str">
        <f t="shared" si="6435"/>
        <v/>
      </c>
      <c r="W498" s="100" t="str">
        <f t="shared" si="6410"/>
        <v/>
      </c>
      <c r="X498" s="100" t="str">
        <f t="shared" si="6436"/>
        <v/>
      </c>
      <c r="Y498" s="100" t="str">
        <f t="shared" si="6411"/>
        <v/>
      </c>
      <c r="Z498" s="100" t="str">
        <f t="shared" si="6437"/>
        <v/>
      </c>
      <c r="AA498" s="100" t="str">
        <f t="shared" si="6412"/>
        <v/>
      </c>
      <c r="AB498" s="100" t="str">
        <f t="shared" si="6438"/>
        <v/>
      </c>
      <c r="AC498" s="100" t="str">
        <f t="shared" si="6413"/>
        <v/>
      </c>
      <c r="AD498" s="100" t="str">
        <f t="shared" si="6439"/>
        <v/>
      </c>
      <c r="AE498" s="100" t="str">
        <f t="shared" si="6414"/>
        <v/>
      </c>
      <c r="AF498" s="100" t="str">
        <f t="shared" si="6440"/>
        <v/>
      </c>
      <c r="AG498" s="100" t="str">
        <f t="shared" si="6415"/>
        <v/>
      </c>
      <c r="AH498" s="100" t="str">
        <f t="shared" si="6441"/>
        <v/>
      </c>
      <c r="AI498" s="100" t="str">
        <f t="shared" si="6416"/>
        <v/>
      </c>
      <c r="AJ498" s="100" t="str">
        <f t="shared" si="6442"/>
        <v/>
      </c>
      <c r="AK498" s="100" t="str">
        <f t="shared" si="6417"/>
        <v/>
      </c>
      <c r="AL498" s="100" t="str">
        <f t="shared" si="6443"/>
        <v/>
      </c>
      <c r="AM498" s="100" t="str">
        <f t="shared" si="6418"/>
        <v/>
      </c>
      <c r="AN498" s="100" t="str">
        <f t="shared" si="6444"/>
        <v/>
      </c>
      <c r="AO498" s="100" t="str">
        <f t="shared" si="6419"/>
        <v/>
      </c>
      <c r="AP498" s="100" t="str">
        <f t="shared" si="6445"/>
        <v/>
      </c>
      <c r="AQ498" s="100" t="str">
        <f t="shared" si="6420"/>
        <v/>
      </c>
      <c r="AR498" s="100" t="str">
        <f t="shared" si="6446"/>
        <v/>
      </c>
      <c r="AS498" s="100" t="str">
        <f t="shared" si="6421"/>
        <v/>
      </c>
      <c r="AT498" s="100" t="str">
        <f t="shared" si="6447"/>
        <v/>
      </c>
      <c r="AU498" s="100" t="str">
        <f t="shared" si="6422"/>
        <v/>
      </c>
      <c r="AV498" s="100" t="str">
        <f t="shared" si="6448"/>
        <v/>
      </c>
      <c r="AW498" s="100" t="str">
        <f t="shared" si="6423"/>
        <v/>
      </c>
      <c r="AX498" s="100" t="str">
        <f t="shared" si="6449"/>
        <v/>
      </c>
      <c r="AY498" s="100" t="str">
        <f t="shared" si="6424"/>
        <v/>
      </c>
      <c r="AZ498" s="100" t="str">
        <f t="shared" si="6450"/>
        <v/>
      </c>
      <c r="BA498" s="100" t="str">
        <f t="shared" si="6425"/>
        <v/>
      </c>
      <c r="BB498" s="100" t="str">
        <f t="shared" si="6451"/>
        <v/>
      </c>
      <c r="BC498" s="100" t="str">
        <f>IFERROR(INDEX('INPUT INF'!$F$3:$F$601,MATCH($B498,'INPUT INF'!$A$3:$A$601,FALSE)),"")</f>
        <v/>
      </c>
      <c r="BD498" s="100" t="str">
        <f t="shared" si="6537"/>
        <v/>
      </c>
      <c r="BE498" s="100" t="str">
        <f t="shared" si="6452"/>
        <v/>
      </c>
      <c r="BF498" s="100" t="str">
        <f t="shared" si="6453"/>
        <v/>
      </c>
      <c r="BG498" s="115" t="str">
        <f t="shared" si="6454"/>
        <v/>
      </c>
      <c r="BH498" s="176" t="str">
        <f>IF(AND('INPUT INF'!$O$1="X",BG498="PASS"),BF498,IF($BG498="","0",IF('INPUT INF'!$N$67="YES",$BF498,"")))</f>
        <v>0</v>
      </c>
      <c r="BI498" s="115" t="str">
        <f>IF($BG498="","0",IF('INPUT INF'!$O$68="YES",$BF498,""))</f>
        <v>0</v>
      </c>
      <c r="BJ498" s="115" t="str">
        <f>IF($BG498="","0",IF('INPUT INF'!$O$69="YES",$BF498,""))</f>
        <v>0</v>
      </c>
      <c r="BL498" s="118" t="str">
        <f t="shared" si="6524"/>
        <v/>
      </c>
      <c r="BM498" s="118" t="str">
        <f t="shared" si="6525"/>
        <v/>
      </c>
      <c r="BN498" s="118" t="str">
        <f t="shared" si="6526"/>
        <v/>
      </c>
      <c r="BR498" s="118" t="str">
        <f t="shared" si="6527"/>
        <v/>
      </c>
      <c r="BS498" s="118" t="str">
        <f t="shared" si="6528"/>
        <v/>
      </c>
      <c r="BT498" s="118" t="str">
        <f t="shared" si="6529"/>
        <v/>
      </c>
      <c r="BX498" s="118" t="str">
        <f t="shared" si="6530"/>
        <v/>
      </c>
      <c r="BY498" s="118" t="str">
        <f t="shared" si="6531"/>
        <v/>
      </c>
      <c r="BZ498" s="118" t="str">
        <f t="shared" si="6532"/>
        <v/>
      </c>
      <c r="CD498" s="116" t="str">
        <f t="shared" si="6455"/>
        <v/>
      </c>
      <c r="CE498" s="116" t="str">
        <f t="shared" si="6456"/>
        <v/>
      </c>
      <c r="CF498" s="116" t="str">
        <f t="shared" si="6457"/>
        <v/>
      </c>
      <c r="CJ498" s="116" t="str">
        <f t="shared" si="6458"/>
        <v/>
      </c>
      <c r="CK498" s="116" t="str">
        <f t="shared" si="6459"/>
        <v/>
      </c>
      <c r="CL498" s="116" t="str">
        <f t="shared" si="6460"/>
        <v/>
      </c>
      <c r="CP498" s="116" t="str">
        <f t="shared" si="6461"/>
        <v/>
      </c>
      <c r="CQ498" s="116" t="str">
        <f t="shared" si="6462"/>
        <v/>
      </c>
      <c r="CR498" s="116" t="str">
        <f t="shared" si="6463"/>
        <v/>
      </c>
      <c r="DH498" s="115" t="str">
        <f t="shared" si="6533"/>
        <v/>
      </c>
      <c r="DI498" s="115" t="str">
        <f t="shared" si="6534"/>
        <v/>
      </c>
      <c r="DJ498" s="115" t="str">
        <f t="shared" si="6499"/>
        <v/>
      </c>
      <c r="DK498" s="115" t="str">
        <f t="shared" si="6500"/>
        <v/>
      </c>
      <c r="DL498" s="115" t="str">
        <f t="shared" si="6501"/>
        <v/>
      </c>
      <c r="DM498" s="115" t="str">
        <f t="shared" si="6502"/>
        <v/>
      </c>
      <c r="DN498" s="115" t="str">
        <f t="shared" si="6503"/>
        <v/>
      </c>
      <c r="DO498" s="115" t="str">
        <f t="shared" si="6504"/>
        <v/>
      </c>
      <c r="DP498" s="115" t="str">
        <f t="shared" si="6505"/>
        <v/>
      </c>
      <c r="DQ498" s="115" t="str">
        <f t="shared" si="6506"/>
        <v/>
      </c>
      <c r="DR498" s="115" t="str">
        <f t="shared" si="6507"/>
        <v/>
      </c>
      <c r="DS498" s="115" t="str">
        <f t="shared" si="6508"/>
        <v/>
      </c>
      <c r="DT498" s="115" t="str">
        <f t="shared" si="6509"/>
        <v/>
      </c>
      <c r="DU498" s="115" t="str">
        <f t="shared" si="6510"/>
        <v/>
      </c>
      <c r="DV498" s="115" t="str">
        <f t="shared" si="6511"/>
        <v/>
      </c>
      <c r="DW498" s="115" t="str">
        <f t="shared" si="6512"/>
        <v/>
      </c>
      <c r="DX498" s="115" t="str">
        <f t="shared" si="6513"/>
        <v/>
      </c>
      <c r="DY498" s="115" t="str">
        <f t="shared" si="6514"/>
        <v/>
      </c>
      <c r="DZ498" s="115" t="str">
        <f t="shared" si="6515"/>
        <v/>
      </c>
      <c r="EA498" s="115" t="str">
        <f t="shared" si="6516"/>
        <v/>
      </c>
      <c r="EB498" s="115" t="str">
        <f t="shared" si="6517"/>
        <v/>
      </c>
      <c r="EC498" s="115" t="str">
        <f t="shared" si="6518"/>
        <v/>
      </c>
      <c r="ED498" s="115" t="str">
        <f t="shared" si="6519"/>
        <v/>
      </c>
      <c r="EE498" s="115" t="str">
        <f t="shared" si="6520"/>
        <v/>
      </c>
      <c r="EF498" s="115" t="str">
        <f t="shared" si="6521"/>
        <v/>
      </c>
      <c r="EG498" s="115" t="str">
        <f t="shared" si="6464"/>
        <v/>
      </c>
      <c r="EH498" s="115" t="str">
        <f t="shared" si="6465"/>
        <v/>
      </c>
      <c r="EI498" s="115" t="str">
        <f t="shared" si="6466"/>
        <v/>
      </c>
      <c r="EJ498" s="115" t="str">
        <f t="shared" si="6467"/>
        <v/>
      </c>
      <c r="EK498" s="115" t="str">
        <f t="shared" si="6468"/>
        <v/>
      </c>
      <c r="EL498" s="115" t="str">
        <f t="shared" si="6469"/>
        <v/>
      </c>
      <c r="EM498" s="115" t="str">
        <f t="shared" si="6470"/>
        <v/>
      </c>
      <c r="EN498" s="115" t="str">
        <f t="shared" si="6471"/>
        <v/>
      </c>
      <c r="EO498" s="115" t="str">
        <f t="shared" si="6472"/>
        <v/>
      </c>
      <c r="EP498" s="115" t="str">
        <f t="shared" si="6473"/>
        <v/>
      </c>
      <c r="EQ498" s="115" t="str">
        <f t="shared" si="6474"/>
        <v/>
      </c>
      <c r="ER498" s="115" t="str">
        <f t="shared" si="6475"/>
        <v/>
      </c>
      <c r="ES498" s="115" t="str">
        <f t="shared" si="6476"/>
        <v/>
      </c>
      <c r="ET498" s="115" t="str">
        <f t="shared" si="6477"/>
        <v/>
      </c>
      <c r="EU498" s="115" t="str">
        <f t="shared" si="6478"/>
        <v/>
      </c>
      <c r="EV498" s="115" t="str">
        <f t="shared" si="6479"/>
        <v/>
      </c>
      <c r="EW498" s="115" t="str">
        <f t="shared" si="6480"/>
        <v/>
      </c>
      <c r="EX498" s="115" t="str">
        <f t="shared" si="6481"/>
        <v/>
      </c>
      <c r="EY498" s="115" t="str">
        <f t="shared" si="6482"/>
        <v/>
      </c>
      <c r="EZ498" s="115" t="str">
        <f t="shared" si="6483"/>
        <v/>
      </c>
      <c r="FA498" s="115" t="str">
        <f t="shared" si="6484"/>
        <v/>
      </c>
      <c r="FB498" s="115" t="str">
        <f t="shared" si="6485"/>
        <v/>
      </c>
      <c r="FC498" s="115" t="str">
        <f t="shared" si="6486"/>
        <v/>
      </c>
      <c r="FD498" s="115" t="str">
        <f t="shared" si="6487"/>
        <v/>
      </c>
      <c r="FE498" s="115" t="str">
        <f t="shared" si="6488"/>
        <v/>
      </c>
      <c r="FF498" s="115">
        <f t="shared" si="6540"/>
        <v>48</v>
      </c>
      <c r="FG498" s="115" t="str">
        <f>IFERROR(SMALL($DN$423:$DN$842,$A$8),"")</f>
        <v/>
      </c>
      <c r="FH498" s="115" t="str">
        <f t="shared" si="6541"/>
        <v/>
      </c>
      <c r="FI498" s="115" t="str">
        <f t="shared" si="6535"/>
        <v/>
      </c>
      <c r="FJ498" s="115" t="str">
        <f t="shared" si="6536"/>
        <v/>
      </c>
    </row>
    <row r="499" spans="1:166" ht="15" customHeight="1" x14ac:dyDescent="0.25">
      <c r="A499" s="115">
        <v>497</v>
      </c>
      <c r="B499" s="115" t="str">
        <f t="shared" si="6538"/>
        <v/>
      </c>
      <c r="C499" s="115" t="s">
        <v>71</v>
      </c>
      <c r="D499" s="100" t="str">
        <f t="shared" si="6539"/>
        <v>B</v>
      </c>
      <c r="E499" s="100" t="str">
        <f t="shared" si="6426"/>
        <v/>
      </c>
      <c r="F499" s="100" t="str">
        <f t="shared" si="6427"/>
        <v/>
      </c>
      <c r="G499" s="100" t="str">
        <f t="shared" si="6402"/>
        <v/>
      </c>
      <c r="H499" s="100" t="str">
        <f t="shared" si="6428"/>
        <v/>
      </c>
      <c r="I499" s="100" t="str">
        <f t="shared" si="6403"/>
        <v/>
      </c>
      <c r="J499" s="100" t="str">
        <f t="shared" si="6429"/>
        <v/>
      </c>
      <c r="K499" s="100" t="str">
        <f t="shared" si="6404"/>
        <v/>
      </c>
      <c r="L499" s="100" t="str">
        <f t="shared" si="6430"/>
        <v/>
      </c>
      <c r="M499" s="100" t="str">
        <f t="shared" si="6405"/>
        <v/>
      </c>
      <c r="N499" s="100" t="str">
        <f t="shared" si="6431"/>
        <v/>
      </c>
      <c r="O499" s="100" t="str">
        <f t="shared" si="6406"/>
        <v/>
      </c>
      <c r="P499" s="100" t="str">
        <f t="shared" si="6432"/>
        <v/>
      </c>
      <c r="Q499" s="100" t="str">
        <f t="shared" si="6407"/>
        <v/>
      </c>
      <c r="R499" s="100" t="str">
        <f t="shared" si="6433"/>
        <v/>
      </c>
      <c r="S499" s="100" t="str">
        <f t="shared" si="6408"/>
        <v/>
      </c>
      <c r="T499" s="100" t="str">
        <f t="shared" si="6434"/>
        <v/>
      </c>
      <c r="U499" s="100" t="str">
        <f t="shared" si="6409"/>
        <v/>
      </c>
      <c r="V499" s="100" t="str">
        <f t="shared" si="6435"/>
        <v/>
      </c>
      <c r="W499" s="100" t="str">
        <f t="shared" si="6410"/>
        <v/>
      </c>
      <c r="X499" s="100" t="str">
        <f t="shared" si="6436"/>
        <v/>
      </c>
      <c r="Y499" s="100" t="str">
        <f t="shared" si="6411"/>
        <v/>
      </c>
      <c r="Z499" s="100" t="str">
        <f t="shared" si="6437"/>
        <v/>
      </c>
      <c r="AA499" s="100" t="str">
        <f t="shared" si="6412"/>
        <v/>
      </c>
      <c r="AB499" s="100" t="str">
        <f t="shared" si="6438"/>
        <v/>
      </c>
      <c r="AC499" s="100" t="str">
        <f t="shared" si="6413"/>
        <v/>
      </c>
      <c r="AD499" s="100" t="str">
        <f t="shared" si="6439"/>
        <v/>
      </c>
      <c r="AE499" s="100" t="str">
        <f t="shared" si="6414"/>
        <v/>
      </c>
      <c r="AF499" s="100" t="str">
        <f t="shared" si="6440"/>
        <v/>
      </c>
      <c r="AG499" s="100" t="str">
        <f t="shared" si="6415"/>
        <v/>
      </c>
      <c r="AH499" s="100" t="str">
        <f t="shared" si="6441"/>
        <v/>
      </c>
      <c r="AI499" s="100" t="str">
        <f t="shared" si="6416"/>
        <v/>
      </c>
      <c r="AJ499" s="100" t="str">
        <f t="shared" si="6442"/>
        <v/>
      </c>
      <c r="AK499" s="100" t="str">
        <f t="shared" si="6417"/>
        <v/>
      </c>
      <c r="AL499" s="100" t="str">
        <f t="shared" si="6443"/>
        <v/>
      </c>
      <c r="AM499" s="100" t="str">
        <f t="shared" si="6418"/>
        <v/>
      </c>
      <c r="AN499" s="100" t="str">
        <f t="shared" si="6444"/>
        <v/>
      </c>
      <c r="AO499" s="100" t="str">
        <f t="shared" si="6419"/>
        <v/>
      </c>
      <c r="AP499" s="100" t="str">
        <f t="shared" si="6445"/>
        <v/>
      </c>
      <c r="AQ499" s="100" t="str">
        <f t="shared" si="6420"/>
        <v/>
      </c>
      <c r="AR499" s="100" t="str">
        <f t="shared" si="6446"/>
        <v/>
      </c>
      <c r="AS499" s="100" t="str">
        <f t="shared" si="6421"/>
        <v/>
      </c>
      <c r="AT499" s="100" t="str">
        <f t="shared" si="6447"/>
        <v/>
      </c>
      <c r="AU499" s="100" t="str">
        <f t="shared" si="6422"/>
        <v/>
      </c>
      <c r="AV499" s="100" t="str">
        <f t="shared" si="6448"/>
        <v/>
      </c>
      <c r="AW499" s="100" t="str">
        <f t="shared" si="6423"/>
        <v/>
      </c>
      <c r="AX499" s="100" t="str">
        <f t="shared" si="6449"/>
        <v/>
      </c>
      <c r="AY499" s="100" t="str">
        <f t="shared" si="6424"/>
        <v/>
      </c>
      <c r="AZ499" s="100" t="str">
        <f t="shared" si="6450"/>
        <v/>
      </c>
      <c r="BA499" s="100" t="str">
        <f t="shared" si="6425"/>
        <v/>
      </c>
      <c r="BB499" s="100" t="str">
        <f t="shared" si="6451"/>
        <v/>
      </c>
      <c r="BC499" s="100" t="str">
        <f>IFERROR(INDEX('INPUT INF'!$F$3:$F$601,MATCH($B499,'INPUT INF'!$A$3:$A$601,FALSE)),"")</f>
        <v/>
      </c>
      <c r="BD499" s="100" t="str">
        <f t="shared" si="6537"/>
        <v/>
      </c>
      <c r="BE499" s="100" t="str">
        <f t="shared" si="6452"/>
        <v/>
      </c>
      <c r="BF499" s="100" t="str">
        <f t="shared" si="6453"/>
        <v/>
      </c>
      <c r="BG499" s="115" t="str">
        <f t="shared" si="6454"/>
        <v/>
      </c>
      <c r="BH499" s="176" t="str">
        <f>IF(AND('INPUT INF'!$O$1="X",BG499="PASS"),BF499,IF($BG499="","0",IF('INPUT INF'!$N$67="YES",$BF499,"")))</f>
        <v>0</v>
      </c>
      <c r="BI499" s="115" t="str">
        <f>IF($BG499="","0",IF('INPUT INF'!$O$68="YES",$BF499,""))</f>
        <v>0</v>
      </c>
      <c r="BJ499" s="115" t="str">
        <f>IF($BG499="","0",IF('INPUT INF'!$O$69="YES",$BF499,""))</f>
        <v>0</v>
      </c>
      <c r="BL499" s="118" t="str">
        <f t="shared" si="6524"/>
        <v/>
      </c>
      <c r="BM499" s="118" t="str">
        <f t="shared" si="6525"/>
        <v/>
      </c>
      <c r="BN499" s="118" t="str">
        <f t="shared" si="6526"/>
        <v/>
      </c>
      <c r="BR499" s="118" t="str">
        <f t="shared" si="6527"/>
        <v/>
      </c>
      <c r="BS499" s="118" t="str">
        <f t="shared" si="6528"/>
        <v/>
      </c>
      <c r="BT499" s="118" t="str">
        <f t="shared" si="6529"/>
        <v/>
      </c>
      <c r="BX499" s="118" t="str">
        <f t="shared" si="6530"/>
        <v/>
      </c>
      <c r="BY499" s="118" t="str">
        <f t="shared" si="6531"/>
        <v/>
      </c>
      <c r="BZ499" s="118" t="str">
        <f t="shared" si="6532"/>
        <v/>
      </c>
      <c r="CD499" s="116" t="str">
        <f t="shared" si="6455"/>
        <v/>
      </c>
      <c r="CE499" s="116" t="str">
        <f t="shared" si="6456"/>
        <v/>
      </c>
      <c r="CF499" s="116" t="str">
        <f t="shared" si="6457"/>
        <v/>
      </c>
      <c r="CJ499" s="116" t="str">
        <f t="shared" si="6458"/>
        <v/>
      </c>
      <c r="CK499" s="116" t="str">
        <f t="shared" si="6459"/>
        <v/>
      </c>
      <c r="CL499" s="116" t="str">
        <f t="shared" si="6460"/>
        <v/>
      </c>
      <c r="CP499" s="116" t="str">
        <f t="shared" si="6461"/>
        <v/>
      </c>
      <c r="CQ499" s="116" t="str">
        <f t="shared" si="6462"/>
        <v/>
      </c>
      <c r="CR499" s="116" t="str">
        <f t="shared" si="6463"/>
        <v/>
      </c>
      <c r="DH499" s="115" t="str">
        <f t="shared" si="6533"/>
        <v/>
      </c>
      <c r="DI499" s="115" t="str">
        <f t="shared" si="6534"/>
        <v/>
      </c>
      <c r="DJ499" s="115" t="str">
        <f t="shared" si="6499"/>
        <v/>
      </c>
      <c r="DK499" s="115" t="str">
        <f t="shared" si="6500"/>
        <v/>
      </c>
      <c r="DL499" s="115" t="str">
        <f t="shared" si="6501"/>
        <v/>
      </c>
      <c r="DM499" s="115" t="str">
        <f t="shared" si="6502"/>
        <v/>
      </c>
      <c r="DN499" s="115" t="str">
        <f t="shared" si="6503"/>
        <v/>
      </c>
      <c r="DO499" s="115" t="str">
        <f t="shared" si="6504"/>
        <v/>
      </c>
      <c r="DP499" s="115" t="str">
        <f t="shared" si="6505"/>
        <v/>
      </c>
      <c r="DQ499" s="115" t="str">
        <f t="shared" si="6506"/>
        <v/>
      </c>
      <c r="DR499" s="115" t="str">
        <f t="shared" si="6507"/>
        <v/>
      </c>
      <c r="DS499" s="115" t="str">
        <f t="shared" si="6508"/>
        <v/>
      </c>
      <c r="DT499" s="115" t="str">
        <f t="shared" si="6509"/>
        <v/>
      </c>
      <c r="DU499" s="115" t="str">
        <f t="shared" si="6510"/>
        <v/>
      </c>
      <c r="DV499" s="115" t="str">
        <f t="shared" si="6511"/>
        <v/>
      </c>
      <c r="DW499" s="115" t="str">
        <f t="shared" si="6512"/>
        <v/>
      </c>
      <c r="DX499" s="115" t="str">
        <f t="shared" si="6513"/>
        <v/>
      </c>
      <c r="DY499" s="115" t="str">
        <f t="shared" si="6514"/>
        <v/>
      </c>
      <c r="DZ499" s="115" t="str">
        <f t="shared" si="6515"/>
        <v/>
      </c>
      <c r="EA499" s="115" t="str">
        <f t="shared" si="6516"/>
        <v/>
      </c>
      <c r="EB499" s="115" t="str">
        <f t="shared" si="6517"/>
        <v/>
      </c>
      <c r="EC499" s="115" t="str">
        <f t="shared" si="6518"/>
        <v/>
      </c>
      <c r="ED499" s="115" t="str">
        <f t="shared" si="6519"/>
        <v/>
      </c>
      <c r="EE499" s="115" t="str">
        <f t="shared" si="6520"/>
        <v/>
      </c>
      <c r="EF499" s="115" t="str">
        <f t="shared" si="6521"/>
        <v/>
      </c>
      <c r="EG499" s="115" t="str">
        <f t="shared" si="6464"/>
        <v/>
      </c>
      <c r="EH499" s="115" t="str">
        <f t="shared" si="6465"/>
        <v/>
      </c>
      <c r="EI499" s="115" t="str">
        <f t="shared" si="6466"/>
        <v/>
      </c>
      <c r="EJ499" s="115" t="str">
        <f t="shared" si="6467"/>
        <v/>
      </c>
      <c r="EK499" s="115" t="str">
        <f t="shared" si="6468"/>
        <v/>
      </c>
      <c r="EL499" s="115" t="str">
        <f t="shared" si="6469"/>
        <v/>
      </c>
      <c r="EM499" s="115" t="str">
        <f t="shared" si="6470"/>
        <v/>
      </c>
      <c r="EN499" s="115" t="str">
        <f t="shared" si="6471"/>
        <v/>
      </c>
      <c r="EO499" s="115" t="str">
        <f t="shared" si="6472"/>
        <v/>
      </c>
      <c r="EP499" s="115" t="str">
        <f t="shared" si="6473"/>
        <v/>
      </c>
      <c r="EQ499" s="115" t="str">
        <f t="shared" si="6474"/>
        <v/>
      </c>
      <c r="ER499" s="115" t="str">
        <f t="shared" si="6475"/>
        <v/>
      </c>
      <c r="ES499" s="115" t="str">
        <f t="shared" si="6476"/>
        <v/>
      </c>
      <c r="ET499" s="115" t="str">
        <f t="shared" si="6477"/>
        <v/>
      </c>
      <c r="EU499" s="115" t="str">
        <f t="shared" si="6478"/>
        <v/>
      </c>
      <c r="EV499" s="115" t="str">
        <f t="shared" si="6479"/>
        <v/>
      </c>
      <c r="EW499" s="115" t="str">
        <f t="shared" si="6480"/>
        <v/>
      </c>
      <c r="EX499" s="115" t="str">
        <f t="shared" si="6481"/>
        <v/>
      </c>
      <c r="EY499" s="115" t="str">
        <f t="shared" si="6482"/>
        <v/>
      </c>
      <c r="EZ499" s="115" t="str">
        <f t="shared" si="6483"/>
        <v/>
      </c>
      <c r="FA499" s="115" t="str">
        <f t="shared" si="6484"/>
        <v/>
      </c>
      <c r="FB499" s="115" t="str">
        <f t="shared" si="6485"/>
        <v/>
      </c>
      <c r="FC499" s="115" t="str">
        <f t="shared" si="6486"/>
        <v/>
      </c>
      <c r="FD499" s="115" t="str">
        <f t="shared" si="6487"/>
        <v/>
      </c>
      <c r="FE499" s="115" t="str">
        <f t="shared" si="6488"/>
        <v/>
      </c>
      <c r="FF499" s="115">
        <f t="shared" si="6540"/>
        <v>48</v>
      </c>
      <c r="FG499" s="115" t="str">
        <f>IFERROR(SMALL($DN$423:$DN$842,$A$9),"")</f>
        <v/>
      </c>
      <c r="FH499" s="115" t="str">
        <f t="shared" si="6541"/>
        <v/>
      </c>
      <c r="FI499" s="115" t="str">
        <f t="shared" si="6535"/>
        <v/>
      </c>
      <c r="FJ499" s="115" t="str">
        <f t="shared" si="6536"/>
        <v/>
      </c>
    </row>
    <row r="500" spans="1:166" ht="15" customHeight="1" x14ac:dyDescent="0.25">
      <c r="A500" s="115">
        <v>498</v>
      </c>
      <c r="B500" s="115" t="str">
        <f t="shared" si="6538"/>
        <v/>
      </c>
      <c r="C500" s="115" t="s">
        <v>71</v>
      </c>
      <c r="D500" s="100" t="str">
        <f t="shared" si="6539"/>
        <v>B</v>
      </c>
      <c r="E500" s="100" t="str">
        <f t="shared" si="6426"/>
        <v/>
      </c>
      <c r="F500" s="100" t="str">
        <f t="shared" si="6427"/>
        <v/>
      </c>
      <c r="G500" s="100" t="str">
        <f t="shared" si="6402"/>
        <v/>
      </c>
      <c r="H500" s="100" t="str">
        <f t="shared" si="6428"/>
        <v/>
      </c>
      <c r="I500" s="100" t="str">
        <f t="shared" si="6403"/>
        <v/>
      </c>
      <c r="J500" s="100" t="str">
        <f t="shared" si="6429"/>
        <v/>
      </c>
      <c r="K500" s="100" t="str">
        <f t="shared" si="6404"/>
        <v/>
      </c>
      <c r="L500" s="100" t="str">
        <f t="shared" si="6430"/>
        <v/>
      </c>
      <c r="M500" s="100" t="str">
        <f t="shared" si="6405"/>
        <v/>
      </c>
      <c r="N500" s="100" t="str">
        <f t="shared" si="6431"/>
        <v/>
      </c>
      <c r="O500" s="100" t="str">
        <f t="shared" si="6406"/>
        <v/>
      </c>
      <c r="P500" s="100" t="str">
        <f t="shared" si="6432"/>
        <v/>
      </c>
      <c r="Q500" s="100" t="str">
        <f t="shared" si="6407"/>
        <v/>
      </c>
      <c r="R500" s="100" t="str">
        <f t="shared" si="6433"/>
        <v/>
      </c>
      <c r="S500" s="100" t="str">
        <f t="shared" si="6408"/>
        <v/>
      </c>
      <c r="T500" s="100" t="str">
        <f t="shared" si="6434"/>
        <v/>
      </c>
      <c r="U500" s="100" t="str">
        <f t="shared" si="6409"/>
        <v/>
      </c>
      <c r="V500" s="100" t="str">
        <f t="shared" si="6435"/>
        <v/>
      </c>
      <c r="W500" s="100" t="str">
        <f t="shared" si="6410"/>
        <v/>
      </c>
      <c r="X500" s="100" t="str">
        <f t="shared" si="6436"/>
        <v/>
      </c>
      <c r="Y500" s="100" t="str">
        <f t="shared" si="6411"/>
        <v/>
      </c>
      <c r="Z500" s="100" t="str">
        <f t="shared" si="6437"/>
        <v/>
      </c>
      <c r="AA500" s="100" t="str">
        <f t="shared" si="6412"/>
        <v/>
      </c>
      <c r="AB500" s="100" t="str">
        <f t="shared" si="6438"/>
        <v/>
      </c>
      <c r="AC500" s="100" t="str">
        <f t="shared" si="6413"/>
        <v/>
      </c>
      <c r="AD500" s="100" t="str">
        <f t="shared" si="6439"/>
        <v/>
      </c>
      <c r="AE500" s="100" t="str">
        <f t="shared" si="6414"/>
        <v/>
      </c>
      <c r="AF500" s="100" t="str">
        <f t="shared" si="6440"/>
        <v/>
      </c>
      <c r="AG500" s="100" t="str">
        <f t="shared" si="6415"/>
        <v/>
      </c>
      <c r="AH500" s="100" t="str">
        <f t="shared" si="6441"/>
        <v/>
      </c>
      <c r="AI500" s="100" t="str">
        <f t="shared" si="6416"/>
        <v/>
      </c>
      <c r="AJ500" s="100" t="str">
        <f t="shared" si="6442"/>
        <v/>
      </c>
      <c r="AK500" s="100" t="str">
        <f t="shared" si="6417"/>
        <v/>
      </c>
      <c r="AL500" s="100" t="str">
        <f t="shared" si="6443"/>
        <v/>
      </c>
      <c r="AM500" s="100" t="str">
        <f t="shared" si="6418"/>
        <v/>
      </c>
      <c r="AN500" s="100" t="str">
        <f t="shared" si="6444"/>
        <v/>
      </c>
      <c r="AO500" s="100" t="str">
        <f t="shared" si="6419"/>
        <v/>
      </c>
      <c r="AP500" s="100" t="str">
        <f t="shared" si="6445"/>
        <v/>
      </c>
      <c r="AQ500" s="100" t="str">
        <f t="shared" si="6420"/>
        <v/>
      </c>
      <c r="AR500" s="100" t="str">
        <f t="shared" si="6446"/>
        <v/>
      </c>
      <c r="AS500" s="100" t="str">
        <f t="shared" si="6421"/>
        <v/>
      </c>
      <c r="AT500" s="100" t="str">
        <f t="shared" si="6447"/>
        <v/>
      </c>
      <c r="AU500" s="100" t="str">
        <f t="shared" si="6422"/>
        <v/>
      </c>
      <c r="AV500" s="100" t="str">
        <f t="shared" si="6448"/>
        <v/>
      </c>
      <c r="AW500" s="100" t="str">
        <f t="shared" si="6423"/>
        <v/>
      </c>
      <c r="AX500" s="100" t="str">
        <f t="shared" si="6449"/>
        <v/>
      </c>
      <c r="AY500" s="100" t="str">
        <f t="shared" si="6424"/>
        <v/>
      </c>
      <c r="AZ500" s="100" t="str">
        <f t="shared" si="6450"/>
        <v/>
      </c>
      <c r="BA500" s="100" t="str">
        <f t="shared" si="6425"/>
        <v/>
      </c>
      <c r="BB500" s="100" t="str">
        <f t="shared" si="6451"/>
        <v/>
      </c>
      <c r="BC500" s="100" t="str">
        <f>IFERROR(INDEX('INPUT INF'!$F$3:$F$601,MATCH($B500,'INPUT INF'!$A$3:$A$601,FALSE)),"")</f>
        <v/>
      </c>
      <c r="BD500" s="100" t="str">
        <f t="shared" si="6537"/>
        <v/>
      </c>
      <c r="BE500" s="100" t="str">
        <f t="shared" si="6452"/>
        <v/>
      </c>
      <c r="BF500" s="100" t="str">
        <f t="shared" si="6453"/>
        <v/>
      </c>
      <c r="BG500" s="115" t="str">
        <f t="shared" si="6454"/>
        <v/>
      </c>
      <c r="BH500" s="176" t="str">
        <f>IF(AND('INPUT INF'!$O$1="X",BG500="PASS"),BF500,IF($BG500="","0",IF('INPUT INF'!$N$67="YES",$BF500,"")))</f>
        <v>0</v>
      </c>
      <c r="BI500" s="115" t="str">
        <f>IF($BG500="","0",IF('INPUT INF'!$O$68="YES",$BF500,""))</f>
        <v>0</v>
      </c>
      <c r="BJ500" s="115" t="str">
        <f>IF($BG500="","0",IF('INPUT INF'!$O$69="YES",$BF500,""))</f>
        <v>0</v>
      </c>
      <c r="BL500" s="118" t="str">
        <f t="shared" si="6524"/>
        <v/>
      </c>
      <c r="BM500" s="118" t="str">
        <f t="shared" si="6525"/>
        <v/>
      </c>
      <c r="BN500" s="118" t="str">
        <f t="shared" si="6526"/>
        <v/>
      </c>
      <c r="BR500" s="118" t="str">
        <f t="shared" si="6527"/>
        <v/>
      </c>
      <c r="BS500" s="118" t="str">
        <f t="shared" si="6528"/>
        <v/>
      </c>
      <c r="BT500" s="118" t="str">
        <f t="shared" si="6529"/>
        <v/>
      </c>
      <c r="BX500" s="118" t="str">
        <f t="shared" si="6530"/>
        <v/>
      </c>
      <c r="BY500" s="118" t="str">
        <f t="shared" si="6531"/>
        <v/>
      </c>
      <c r="BZ500" s="118" t="str">
        <f t="shared" si="6532"/>
        <v/>
      </c>
      <c r="CD500" s="116" t="str">
        <f t="shared" si="6455"/>
        <v/>
      </c>
      <c r="CE500" s="116" t="str">
        <f t="shared" si="6456"/>
        <v/>
      </c>
      <c r="CF500" s="116" t="str">
        <f t="shared" si="6457"/>
        <v/>
      </c>
      <c r="CJ500" s="116" t="str">
        <f t="shared" si="6458"/>
        <v/>
      </c>
      <c r="CK500" s="116" t="str">
        <f t="shared" si="6459"/>
        <v/>
      </c>
      <c r="CL500" s="116" t="str">
        <f t="shared" si="6460"/>
        <v/>
      </c>
      <c r="CP500" s="116" t="str">
        <f t="shared" si="6461"/>
        <v/>
      </c>
      <c r="CQ500" s="116" t="str">
        <f t="shared" si="6462"/>
        <v/>
      </c>
      <c r="CR500" s="116" t="str">
        <f t="shared" si="6463"/>
        <v/>
      </c>
      <c r="DH500" s="115" t="str">
        <f t="shared" si="6533"/>
        <v/>
      </c>
      <c r="DI500" s="115" t="str">
        <f t="shared" si="6534"/>
        <v/>
      </c>
      <c r="DJ500" s="115" t="str">
        <f t="shared" si="6499"/>
        <v/>
      </c>
      <c r="DK500" s="115" t="str">
        <f t="shared" si="6500"/>
        <v/>
      </c>
      <c r="DL500" s="115" t="str">
        <f t="shared" si="6501"/>
        <v/>
      </c>
      <c r="DM500" s="115" t="str">
        <f t="shared" si="6502"/>
        <v/>
      </c>
      <c r="DN500" s="115" t="str">
        <f t="shared" si="6503"/>
        <v/>
      </c>
      <c r="DO500" s="115" t="str">
        <f t="shared" si="6504"/>
        <v/>
      </c>
      <c r="DP500" s="115" t="str">
        <f t="shared" si="6505"/>
        <v/>
      </c>
      <c r="DQ500" s="115" t="str">
        <f t="shared" si="6506"/>
        <v/>
      </c>
      <c r="DR500" s="115" t="str">
        <f t="shared" si="6507"/>
        <v/>
      </c>
      <c r="DS500" s="115" t="str">
        <f t="shared" si="6508"/>
        <v/>
      </c>
      <c r="DT500" s="115" t="str">
        <f t="shared" si="6509"/>
        <v/>
      </c>
      <c r="DU500" s="115" t="str">
        <f t="shared" si="6510"/>
        <v/>
      </c>
      <c r="DV500" s="115" t="str">
        <f t="shared" si="6511"/>
        <v/>
      </c>
      <c r="DW500" s="115" t="str">
        <f t="shared" si="6512"/>
        <v/>
      </c>
      <c r="DX500" s="115" t="str">
        <f t="shared" si="6513"/>
        <v/>
      </c>
      <c r="DY500" s="115" t="str">
        <f t="shared" si="6514"/>
        <v/>
      </c>
      <c r="DZ500" s="115" t="str">
        <f t="shared" si="6515"/>
        <v/>
      </c>
      <c r="EA500" s="115" t="str">
        <f t="shared" si="6516"/>
        <v/>
      </c>
      <c r="EB500" s="115" t="str">
        <f t="shared" si="6517"/>
        <v/>
      </c>
      <c r="EC500" s="115" t="str">
        <f t="shared" si="6518"/>
        <v/>
      </c>
      <c r="ED500" s="115" t="str">
        <f t="shared" si="6519"/>
        <v/>
      </c>
      <c r="EE500" s="115" t="str">
        <f t="shared" si="6520"/>
        <v/>
      </c>
      <c r="EF500" s="115" t="str">
        <f t="shared" si="6521"/>
        <v/>
      </c>
      <c r="EG500" s="115" t="str">
        <f t="shared" si="6464"/>
        <v/>
      </c>
      <c r="EH500" s="115" t="str">
        <f t="shared" si="6465"/>
        <v/>
      </c>
      <c r="EI500" s="115" t="str">
        <f t="shared" si="6466"/>
        <v/>
      </c>
      <c r="EJ500" s="115" t="str">
        <f t="shared" si="6467"/>
        <v/>
      </c>
      <c r="EK500" s="115" t="str">
        <f t="shared" si="6468"/>
        <v/>
      </c>
      <c r="EL500" s="115" t="str">
        <f t="shared" si="6469"/>
        <v/>
      </c>
      <c r="EM500" s="115" t="str">
        <f t="shared" si="6470"/>
        <v/>
      </c>
      <c r="EN500" s="115" t="str">
        <f t="shared" si="6471"/>
        <v/>
      </c>
      <c r="EO500" s="115" t="str">
        <f t="shared" si="6472"/>
        <v/>
      </c>
      <c r="EP500" s="115" t="str">
        <f t="shared" si="6473"/>
        <v/>
      </c>
      <c r="EQ500" s="115" t="str">
        <f t="shared" si="6474"/>
        <v/>
      </c>
      <c r="ER500" s="115" t="str">
        <f t="shared" si="6475"/>
        <v/>
      </c>
      <c r="ES500" s="115" t="str">
        <f t="shared" si="6476"/>
        <v/>
      </c>
      <c r="ET500" s="115" t="str">
        <f t="shared" si="6477"/>
        <v/>
      </c>
      <c r="EU500" s="115" t="str">
        <f t="shared" si="6478"/>
        <v/>
      </c>
      <c r="EV500" s="115" t="str">
        <f t="shared" si="6479"/>
        <v/>
      </c>
      <c r="EW500" s="115" t="str">
        <f t="shared" si="6480"/>
        <v/>
      </c>
      <c r="EX500" s="115" t="str">
        <f t="shared" si="6481"/>
        <v/>
      </c>
      <c r="EY500" s="115" t="str">
        <f t="shared" si="6482"/>
        <v/>
      </c>
      <c r="EZ500" s="115" t="str">
        <f t="shared" si="6483"/>
        <v/>
      </c>
      <c r="FA500" s="115" t="str">
        <f t="shared" si="6484"/>
        <v/>
      </c>
      <c r="FB500" s="115" t="str">
        <f t="shared" si="6485"/>
        <v/>
      </c>
      <c r="FC500" s="115" t="str">
        <f t="shared" si="6486"/>
        <v/>
      </c>
      <c r="FD500" s="115" t="str">
        <f t="shared" si="6487"/>
        <v/>
      </c>
      <c r="FE500" s="115" t="str">
        <f t="shared" si="6488"/>
        <v/>
      </c>
      <c r="FF500" s="115">
        <f t="shared" si="6540"/>
        <v>48</v>
      </c>
      <c r="FG500" s="115" t="str">
        <f>IFERROR(SMALL($DN$423:$DN$842,$A$10),"")</f>
        <v/>
      </c>
      <c r="FH500" s="115" t="str">
        <f t="shared" si="6541"/>
        <v/>
      </c>
      <c r="FI500" s="115" t="str">
        <f t="shared" si="6535"/>
        <v/>
      </c>
      <c r="FJ500" s="115" t="str">
        <f t="shared" si="6536"/>
        <v/>
      </c>
    </row>
    <row r="501" spans="1:166" ht="15" customHeight="1" x14ac:dyDescent="0.25">
      <c r="A501" s="115">
        <v>499</v>
      </c>
      <c r="B501" s="115" t="str">
        <f t="shared" si="6538"/>
        <v/>
      </c>
      <c r="C501" s="115" t="s">
        <v>71</v>
      </c>
      <c r="D501" s="100" t="str">
        <f t="shared" si="6539"/>
        <v>B</v>
      </c>
      <c r="E501" s="100" t="str">
        <f t="shared" si="6426"/>
        <v/>
      </c>
      <c r="F501" s="100" t="str">
        <f t="shared" si="6427"/>
        <v/>
      </c>
      <c r="G501" s="100" t="str">
        <f t="shared" si="6402"/>
        <v/>
      </c>
      <c r="H501" s="100" t="str">
        <f t="shared" si="6428"/>
        <v/>
      </c>
      <c r="I501" s="100" t="str">
        <f t="shared" si="6403"/>
        <v/>
      </c>
      <c r="J501" s="100" t="str">
        <f t="shared" si="6429"/>
        <v/>
      </c>
      <c r="K501" s="100" t="str">
        <f t="shared" si="6404"/>
        <v/>
      </c>
      <c r="L501" s="100" t="str">
        <f t="shared" si="6430"/>
        <v/>
      </c>
      <c r="M501" s="100" t="str">
        <f t="shared" si="6405"/>
        <v/>
      </c>
      <c r="N501" s="100" t="str">
        <f t="shared" si="6431"/>
        <v/>
      </c>
      <c r="O501" s="100" t="str">
        <f t="shared" si="6406"/>
        <v/>
      </c>
      <c r="P501" s="100" t="str">
        <f t="shared" si="6432"/>
        <v/>
      </c>
      <c r="Q501" s="100" t="str">
        <f t="shared" si="6407"/>
        <v/>
      </c>
      <c r="R501" s="100" t="str">
        <f t="shared" si="6433"/>
        <v/>
      </c>
      <c r="S501" s="100" t="str">
        <f t="shared" si="6408"/>
        <v/>
      </c>
      <c r="T501" s="100" t="str">
        <f t="shared" si="6434"/>
        <v/>
      </c>
      <c r="U501" s="100" t="str">
        <f t="shared" si="6409"/>
        <v/>
      </c>
      <c r="V501" s="100" t="str">
        <f t="shared" si="6435"/>
        <v/>
      </c>
      <c r="W501" s="100" t="str">
        <f t="shared" si="6410"/>
        <v/>
      </c>
      <c r="X501" s="100" t="str">
        <f t="shared" si="6436"/>
        <v/>
      </c>
      <c r="Y501" s="100" t="str">
        <f t="shared" si="6411"/>
        <v/>
      </c>
      <c r="Z501" s="100" t="str">
        <f t="shared" si="6437"/>
        <v/>
      </c>
      <c r="AA501" s="100" t="str">
        <f t="shared" si="6412"/>
        <v/>
      </c>
      <c r="AB501" s="100" t="str">
        <f t="shared" si="6438"/>
        <v/>
      </c>
      <c r="AC501" s="100" t="str">
        <f t="shared" si="6413"/>
        <v/>
      </c>
      <c r="AD501" s="100" t="str">
        <f t="shared" si="6439"/>
        <v/>
      </c>
      <c r="AE501" s="100" t="str">
        <f t="shared" si="6414"/>
        <v/>
      </c>
      <c r="AF501" s="100" t="str">
        <f t="shared" si="6440"/>
        <v/>
      </c>
      <c r="AG501" s="100" t="str">
        <f t="shared" si="6415"/>
        <v/>
      </c>
      <c r="AH501" s="100" t="str">
        <f t="shared" si="6441"/>
        <v/>
      </c>
      <c r="AI501" s="100" t="str">
        <f t="shared" si="6416"/>
        <v/>
      </c>
      <c r="AJ501" s="100" t="str">
        <f t="shared" si="6442"/>
        <v/>
      </c>
      <c r="AK501" s="100" t="str">
        <f t="shared" si="6417"/>
        <v/>
      </c>
      <c r="AL501" s="100" t="str">
        <f t="shared" si="6443"/>
        <v/>
      </c>
      <c r="AM501" s="100" t="str">
        <f t="shared" si="6418"/>
        <v/>
      </c>
      <c r="AN501" s="100" t="str">
        <f t="shared" si="6444"/>
        <v/>
      </c>
      <c r="AO501" s="100" t="str">
        <f t="shared" si="6419"/>
        <v/>
      </c>
      <c r="AP501" s="100" t="str">
        <f t="shared" si="6445"/>
        <v/>
      </c>
      <c r="AQ501" s="100" t="str">
        <f t="shared" si="6420"/>
        <v/>
      </c>
      <c r="AR501" s="100" t="str">
        <f t="shared" si="6446"/>
        <v/>
      </c>
      <c r="AS501" s="100" t="str">
        <f t="shared" si="6421"/>
        <v/>
      </c>
      <c r="AT501" s="100" t="str">
        <f t="shared" si="6447"/>
        <v/>
      </c>
      <c r="AU501" s="100" t="str">
        <f t="shared" si="6422"/>
        <v/>
      </c>
      <c r="AV501" s="100" t="str">
        <f t="shared" si="6448"/>
        <v/>
      </c>
      <c r="AW501" s="100" t="str">
        <f t="shared" si="6423"/>
        <v/>
      </c>
      <c r="AX501" s="100" t="str">
        <f t="shared" si="6449"/>
        <v/>
      </c>
      <c r="AY501" s="100" t="str">
        <f t="shared" si="6424"/>
        <v/>
      </c>
      <c r="AZ501" s="100" t="str">
        <f t="shared" si="6450"/>
        <v/>
      </c>
      <c r="BA501" s="100" t="str">
        <f t="shared" si="6425"/>
        <v/>
      </c>
      <c r="BB501" s="100" t="str">
        <f t="shared" si="6451"/>
        <v/>
      </c>
      <c r="BC501" s="100" t="str">
        <f>IFERROR(INDEX('INPUT INF'!$F$3:$F$601,MATCH($B501,'INPUT INF'!$A$3:$A$601,FALSE)),"")</f>
        <v/>
      </c>
      <c r="BD501" s="100" t="str">
        <f t="shared" si="6537"/>
        <v/>
      </c>
      <c r="BE501" s="100" t="str">
        <f t="shared" si="6452"/>
        <v/>
      </c>
      <c r="BF501" s="100" t="str">
        <f t="shared" si="6453"/>
        <v/>
      </c>
      <c r="BG501" s="115" t="str">
        <f t="shared" si="6454"/>
        <v/>
      </c>
      <c r="BH501" s="176" t="str">
        <f>IF(AND('INPUT INF'!$O$1="X",BG501="PASS"),BF501,IF($BG501="","0",IF('INPUT INF'!$N$67="YES",$BF501,"")))</f>
        <v>0</v>
      </c>
      <c r="BI501" s="115" t="str">
        <f>IF($BG501="","0",IF('INPUT INF'!$O$68="YES",$BF501,""))</f>
        <v>0</v>
      </c>
      <c r="BJ501" s="115" t="str">
        <f>IF($BG501="","0",IF('INPUT INF'!$O$69="YES",$BF501,""))</f>
        <v>0</v>
      </c>
      <c r="BL501" s="118" t="str">
        <f t="shared" si="6524"/>
        <v/>
      </c>
      <c r="BM501" s="118" t="str">
        <f t="shared" si="6525"/>
        <v/>
      </c>
      <c r="BN501" s="118" t="str">
        <f t="shared" si="6526"/>
        <v/>
      </c>
      <c r="BR501" s="118" t="str">
        <f t="shared" si="6527"/>
        <v/>
      </c>
      <c r="BS501" s="118" t="str">
        <f t="shared" si="6528"/>
        <v/>
      </c>
      <c r="BT501" s="118" t="str">
        <f t="shared" si="6529"/>
        <v/>
      </c>
      <c r="BX501" s="118" t="str">
        <f t="shared" si="6530"/>
        <v/>
      </c>
      <c r="BY501" s="118" t="str">
        <f t="shared" si="6531"/>
        <v/>
      </c>
      <c r="BZ501" s="118" t="str">
        <f t="shared" si="6532"/>
        <v/>
      </c>
      <c r="CD501" s="116" t="str">
        <f t="shared" si="6455"/>
        <v/>
      </c>
      <c r="CE501" s="116" t="str">
        <f t="shared" si="6456"/>
        <v/>
      </c>
      <c r="CF501" s="116" t="str">
        <f t="shared" si="6457"/>
        <v/>
      </c>
      <c r="CJ501" s="116" t="str">
        <f t="shared" si="6458"/>
        <v/>
      </c>
      <c r="CK501" s="116" t="str">
        <f t="shared" si="6459"/>
        <v/>
      </c>
      <c r="CL501" s="116" t="str">
        <f t="shared" si="6460"/>
        <v/>
      </c>
      <c r="CP501" s="116" t="str">
        <f t="shared" si="6461"/>
        <v/>
      </c>
      <c r="CQ501" s="116" t="str">
        <f t="shared" si="6462"/>
        <v/>
      </c>
      <c r="CR501" s="116" t="str">
        <f t="shared" si="6463"/>
        <v/>
      </c>
      <c r="DH501" s="115" t="str">
        <f t="shared" si="6533"/>
        <v/>
      </c>
      <c r="DI501" s="115" t="str">
        <f t="shared" si="6534"/>
        <v/>
      </c>
      <c r="DJ501" s="115" t="str">
        <f t="shared" si="6499"/>
        <v/>
      </c>
      <c r="DK501" s="115" t="str">
        <f t="shared" si="6500"/>
        <v/>
      </c>
      <c r="DL501" s="115" t="str">
        <f t="shared" si="6501"/>
        <v/>
      </c>
      <c r="DM501" s="115" t="str">
        <f t="shared" si="6502"/>
        <v/>
      </c>
      <c r="DN501" s="115" t="str">
        <f t="shared" si="6503"/>
        <v/>
      </c>
      <c r="DO501" s="115" t="str">
        <f t="shared" si="6504"/>
        <v/>
      </c>
      <c r="DP501" s="115" t="str">
        <f t="shared" si="6505"/>
        <v/>
      </c>
      <c r="DQ501" s="115" t="str">
        <f t="shared" si="6506"/>
        <v/>
      </c>
      <c r="DR501" s="115" t="str">
        <f t="shared" si="6507"/>
        <v/>
      </c>
      <c r="DS501" s="115" t="str">
        <f t="shared" si="6508"/>
        <v/>
      </c>
      <c r="DT501" s="115" t="str">
        <f t="shared" si="6509"/>
        <v/>
      </c>
      <c r="DU501" s="115" t="str">
        <f t="shared" si="6510"/>
        <v/>
      </c>
      <c r="DV501" s="115" t="str">
        <f t="shared" si="6511"/>
        <v/>
      </c>
      <c r="DW501" s="115" t="str">
        <f t="shared" si="6512"/>
        <v/>
      </c>
      <c r="DX501" s="115" t="str">
        <f t="shared" si="6513"/>
        <v/>
      </c>
      <c r="DY501" s="115" t="str">
        <f t="shared" si="6514"/>
        <v/>
      </c>
      <c r="DZ501" s="115" t="str">
        <f t="shared" si="6515"/>
        <v/>
      </c>
      <c r="EA501" s="115" t="str">
        <f t="shared" si="6516"/>
        <v/>
      </c>
      <c r="EB501" s="115" t="str">
        <f t="shared" si="6517"/>
        <v/>
      </c>
      <c r="EC501" s="115" t="str">
        <f t="shared" si="6518"/>
        <v/>
      </c>
      <c r="ED501" s="115" t="str">
        <f t="shared" si="6519"/>
        <v/>
      </c>
      <c r="EE501" s="115" t="str">
        <f t="shared" si="6520"/>
        <v/>
      </c>
      <c r="EF501" s="115" t="str">
        <f t="shared" si="6521"/>
        <v/>
      </c>
      <c r="EG501" s="115" t="str">
        <f t="shared" si="6464"/>
        <v/>
      </c>
      <c r="EH501" s="115" t="str">
        <f t="shared" si="6465"/>
        <v/>
      </c>
      <c r="EI501" s="115" t="str">
        <f t="shared" si="6466"/>
        <v/>
      </c>
      <c r="EJ501" s="115" t="str">
        <f t="shared" si="6467"/>
        <v/>
      </c>
      <c r="EK501" s="115" t="str">
        <f t="shared" si="6468"/>
        <v/>
      </c>
      <c r="EL501" s="115" t="str">
        <f t="shared" si="6469"/>
        <v/>
      </c>
      <c r="EM501" s="115" t="str">
        <f t="shared" si="6470"/>
        <v/>
      </c>
      <c r="EN501" s="115" t="str">
        <f t="shared" si="6471"/>
        <v/>
      </c>
      <c r="EO501" s="115" t="str">
        <f t="shared" si="6472"/>
        <v/>
      </c>
      <c r="EP501" s="115" t="str">
        <f t="shared" si="6473"/>
        <v/>
      </c>
      <c r="EQ501" s="115" t="str">
        <f t="shared" si="6474"/>
        <v/>
      </c>
      <c r="ER501" s="115" t="str">
        <f t="shared" si="6475"/>
        <v/>
      </c>
      <c r="ES501" s="115" t="str">
        <f t="shared" si="6476"/>
        <v/>
      </c>
      <c r="ET501" s="115" t="str">
        <f t="shared" si="6477"/>
        <v/>
      </c>
      <c r="EU501" s="115" t="str">
        <f t="shared" si="6478"/>
        <v/>
      </c>
      <c r="EV501" s="115" t="str">
        <f t="shared" si="6479"/>
        <v/>
      </c>
      <c r="EW501" s="115" t="str">
        <f t="shared" si="6480"/>
        <v/>
      </c>
      <c r="EX501" s="115" t="str">
        <f t="shared" si="6481"/>
        <v/>
      </c>
      <c r="EY501" s="115" t="str">
        <f t="shared" si="6482"/>
        <v/>
      </c>
      <c r="EZ501" s="115" t="str">
        <f t="shared" si="6483"/>
        <v/>
      </c>
      <c r="FA501" s="115" t="str">
        <f t="shared" si="6484"/>
        <v/>
      </c>
      <c r="FB501" s="115" t="str">
        <f t="shared" si="6485"/>
        <v/>
      </c>
      <c r="FC501" s="115" t="str">
        <f t="shared" si="6486"/>
        <v/>
      </c>
      <c r="FD501" s="115" t="str">
        <f t="shared" si="6487"/>
        <v/>
      </c>
      <c r="FE501" s="115" t="str">
        <f t="shared" si="6488"/>
        <v/>
      </c>
      <c r="FF501" s="115">
        <f t="shared" si="6540"/>
        <v>48</v>
      </c>
      <c r="FG501" s="115" t="str">
        <f>IFERROR(SMALL($DN$423:$DN$842,$A$11),"")</f>
        <v/>
      </c>
      <c r="FH501" s="115" t="str">
        <f t="shared" si="6541"/>
        <v/>
      </c>
      <c r="FI501" s="115" t="str">
        <f t="shared" si="6535"/>
        <v/>
      </c>
      <c r="FJ501" s="115" t="str">
        <f t="shared" si="6536"/>
        <v/>
      </c>
    </row>
    <row r="502" spans="1:166" ht="15" customHeight="1" x14ac:dyDescent="0.25">
      <c r="A502" s="115">
        <v>500</v>
      </c>
      <c r="B502" s="115" t="str">
        <f t="shared" si="6538"/>
        <v/>
      </c>
      <c r="C502" s="115" t="s">
        <v>71</v>
      </c>
      <c r="D502" s="100" t="str">
        <f t="shared" si="6539"/>
        <v>B</v>
      </c>
      <c r="E502" s="100" t="str">
        <f t="shared" si="6426"/>
        <v/>
      </c>
      <c r="F502" s="100" t="str">
        <f t="shared" si="6427"/>
        <v/>
      </c>
      <c r="G502" s="100" t="str">
        <f t="shared" si="6402"/>
        <v/>
      </c>
      <c r="H502" s="100" t="str">
        <f t="shared" si="6428"/>
        <v/>
      </c>
      <c r="I502" s="100" t="str">
        <f t="shared" si="6403"/>
        <v/>
      </c>
      <c r="J502" s="100" t="str">
        <f t="shared" si="6429"/>
        <v/>
      </c>
      <c r="K502" s="100" t="str">
        <f t="shared" si="6404"/>
        <v/>
      </c>
      <c r="L502" s="100" t="str">
        <f t="shared" si="6430"/>
        <v/>
      </c>
      <c r="M502" s="100" t="str">
        <f t="shared" si="6405"/>
        <v/>
      </c>
      <c r="N502" s="100" t="str">
        <f t="shared" si="6431"/>
        <v/>
      </c>
      <c r="O502" s="100" t="str">
        <f t="shared" si="6406"/>
        <v/>
      </c>
      <c r="P502" s="100" t="str">
        <f t="shared" si="6432"/>
        <v/>
      </c>
      <c r="Q502" s="100" t="str">
        <f t="shared" si="6407"/>
        <v/>
      </c>
      <c r="R502" s="100" t="str">
        <f t="shared" si="6433"/>
        <v/>
      </c>
      <c r="S502" s="100" t="str">
        <f t="shared" si="6408"/>
        <v/>
      </c>
      <c r="T502" s="100" t="str">
        <f t="shared" si="6434"/>
        <v/>
      </c>
      <c r="U502" s="100" t="str">
        <f t="shared" si="6409"/>
        <v/>
      </c>
      <c r="V502" s="100" t="str">
        <f t="shared" si="6435"/>
        <v/>
      </c>
      <c r="W502" s="100" t="str">
        <f t="shared" si="6410"/>
        <v/>
      </c>
      <c r="X502" s="100" t="str">
        <f t="shared" si="6436"/>
        <v/>
      </c>
      <c r="Y502" s="100" t="str">
        <f t="shared" si="6411"/>
        <v/>
      </c>
      <c r="Z502" s="100" t="str">
        <f t="shared" si="6437"/>
        <v/>
      </c>
      <c r="AA502" s="100" t="str">
        <f t="shared" si="6412"/>
        <v/>
      </c>
      <c r="AB502" s="100" t="str">
        <f t="shared" si="6438"/>
        <v/>
      </c>
      <c r="AC502" s="100" t="str">
        <f t="shared" si="6413"/>
        <v/>
      </c>
      <c r="AD502" s="100" t="str">
        <f t="shared" si="6439"/>
        <v/>
      </c>
      <c r="AE502" s="100" t="str">
        <f t="shared" si="6414"/>
        <v/>
      </c>
      <c r="AF502" s="100" t="str">
        <f t="shared" si="6440"/>
        <v/>
      </c>
      <c r="AG502" s="100" t="str">
        <f t="shared" si="6415"/>
        <v/>
      </c>
      <c r="AH502" s="100" t="str">
        <f t="shared" si="6441"/>
        <v/>
      </c>
      <c r="AI502" s="100" t="str">
        <f t="shared" si="6416"/>
        <v/>
      </c>
      <c r="AJ502" s="100" t="str">
        <f t="shared" si="6442"/>
        <v/>
      </c>
      <c r="AK502" s="100" t="str">
        <f t="shared" si="6417"/>
        <v/>
      </c>
      <c r="AL502" s="100" t="str">
        <f t="shared" si="6443"/>
        <v/>
      </c>
      <c r="AM502" s="100" t="str">
        <f t="shared" si="6418"/>
        <v/>
      </c>
      <c r="AN502" s="100" t="str">
        <f t="shared" si="6444"/>
        <v/>
      </c>
      <c r="AO502" s="100" t="str">
        <f t="shared" si="6419"/>
        <v/>
      </c>
      <c r="AP502" s="100" t="str">
        <f t="shared" si="6445"/>
        <v/>
      </c>
      <c r="AQ502" s="100" t="str">
        <f t="shared" si="6420"/>
        <v/>
      </c>
      <c r="AR502" s="100" t="str">
        <f t="shared" si="6446"/>
        <v/>
      </c>
      <c r="AS502" s="100" t="str">
        <f t="shared" si="6421"/>
        <v/>
      </c>
      <c r="AT502" s="100" t="str">
        <f t="shared" si="6447"/>
        <v/>
      </c>
      <c r="AU502" s="100" t="str">
        <f t="shared" si="6422"/>
        <v/>
      </c>
      <c r="AV502" s="100" t="str">
        <f t="shared" si="6448"/>
        <v/>
      </c>
      <c r="AW502" s="100" t="str">
        <f t="shared" si="6423"/>
        <v/>
      </c>
      <c r="AX502" s="100" t="str">
        <f t="shared" si="6449"/>
        <v/>
      </c>
      <c r="AY502" s="100" t="str">
        <f t="shared" si="6424"/>
        <v/>
      </c>
      <c r="AZ502" s="100" t="str">
        <f t="shared" si="6450"/>
        <v/>
      </c>
      <c r="BA502" s="100" t="str">
        <f t="shared" si="6425"/>
        <v/>
      </c>
      <c r="BB502" s="100" t="str">
        <f t="shared" si="6451"/>
        <v/>
      </c>
      <c r="BC502" s="100" t="str">
        <f>IFERROR(INDEX('INPUT INF'!$F$3:$F$601,MATCH($B502,'INPUT INF'!$A$3:$A$601,FALSE)),"")</f>
        <v/>
      </c>
      <c r="BD502" s="100" t="str">
        <f t="shared" si="6537"/>
        <v/>
      </c>
      <c r="BE502" s="100" t="str">
        <f t="shared" si="6452"/>
        <v/>
      </c>
      <c r="BF502" s="100" t="str">
        <f t="shared" si="6453"/>
        <v/>
      </c>
      <c r="BG502" s="115" t="str">
        <f t="shared" si="6454"/>
        <v/>
      </c>
      <c r="BH502" s="176" t="str">
        <f>IF(AND('INPUT INF'!$O$1="X",BG502="PASS"),BF502,IF($BG502="","0",IF('INPUT INF'!$N$67="YES",$BF502,"")))</f>
        <v>0</v>
      </c>
      <c r="BI502" s="115" t="str">
        <f>IF($BG502="","0",IF('INPUT INF'!$O$68="YES",$BF502,""))</f>
        <v>0</v>
      </c>
      <c r="BJ502" s="115" t="str">
        <f>IF($BG502="","0",IF('INPUT INF'!$O$69="YES",$BF502,""))</f>
        <v>0</v>
      </c>
      <c r="BL502" s="118" t="str">
        <f t="shared" si="6524"/>
        <v/>
      </c>
      <c r="BM502" s="118" t="str">
        <f t="shared" si="6525"/>
        <v/>
      </c>
      <c r="BN502" s="118" t="str">
        <f t="shared" si="6526"/>
        <v/>
      </c>
      <c r="BR502" s="118" t="str">
        <f t="shared" si="6527"/>
        <v/>
      </c>
      <c r="BS502" s="118" t="str">
        <f t="shared" si="6528"/>
        <v/>
      </c>
      <c r="BT502" s="118" t="str">
        <f t="shared" si="6529"/>
        <v/>
      </c>
      <c r="BX502" s="118" t="str">
        <f t="shared" si="6530"/>
        <v/>
      </c>
      <c r="BY502" s="118" t="str">
        <f t="shared" si="6531"/>
        <v/>
      </c>
      <c r="BZ502" s="118" t="str">
        <f t="shared" si="6532"/>
        <v/>
      </c>
      <c r="CD502" s="116" t="str">
        <f t="shared" si="6455"/>
        <v/>
      </c>
      <c r="CE502" s="116" t="str">
        <f t="shared" si="6456"/>
        <v/>
      </c>
      <c r="CF502" s="116" t="str">
        <f t="shared" si="6457"/>
        <v/>
      </c>
      <c r="CJ502" s="116" t="str">
        <f t="shared" si="6458"/>
        <v/>
      </c>
      <c r="CK502" s="116" t="str">
        <f t="shared" si="6459"/>
        <v/>
      </c>
      <c r="CL502" s="116" t="str">
        <f t="shared" si="6460"/>
        <v/>
      </c>
      <c r="CP502" s="116" t="str">
        <f t="shared" si="6461"/>
        <v/>
      </c>
      <c r="CQ502" s="116" t="str">
        <f t="shared" si="6462"/>
        <v/>
      </c>
      <c r="CR502" s="116" t="str">
        <f t="shared" si="6463"/>
        <v/>
      </c>
      <c r="DH502" s="115" t="str">
        <f t="shared" si="6533"/>
        <v/>
      </c>
      <c r="DI502" s="115" t="str">
        <f t="shared" si="6534"/>
        <v/>
      </c>
      <c r="DJ502" s="115" t="str">
        <f t="shared" si="6499"/>
        <v/>
      </c>
      <c r="DK502" s="115" t="str">
        <f t="shared" si="6500"/>
        <v/>
      </c>
      <c r="DL502" s="115" t="str">
        <f t="shared" si="6501"/>
        <v/>
      </c>
      <c r="DM502" s="115" t="str">
        <f t="shared" si="6502"/>
        <v/>
      </c>
      <c r="DN502" s="115" t="str">
        <f t="shared" si="6503"/>
        <v/>
      </c>
      <c r="DO502" s="115" t="str">
        <f t="shared" si="6504"/>
        <v/>
      </c>
      <c r="DP502" s="115" t="str">
        <f t="shared" si="6505"/>
        <v/>
      </c>
      <c r="DQ502" s="115" t="str">
        <f t="shared" si="6506"/>
        <v/>
      </c>
      <c r="DR502" s="115" t="str">
        <f t="shared" si="6507"/>
        <v/>
      </c>
      <c r="DS502" s="115" t="str">
        <f t="shared" si="6508"/>
        <v/>
      </c>
      <c r="DT502" s="115" t="str">
        <f t="shared" si="6509"/>
        <v/>
      </c>
      <c r="DU502" s="115" t="str">
        <f t="shared" si="6510"/>
        <v/>
      </c>
      <c r="DV502" s="115" t="str">
        <f t="shared" si="6511"/>
        <v/>
      </c>
      <c r="DW502" s="115" t="str">
        <f t="shared" si="6512"/>
        <v/>
      </c>
      <c r="DX502" s="115" t="str">
        <f t="shared" si="6513"/>
        <v/>
      </c>
      <c r="DY502" s="115" t="str">
        <f t="shared" si="6514"/>
        <v/>
      </c>
      <c r="DZ502" s="115" t="str">
        <f t="shared" si="6515"/>
        <v/>
      </c>
      <c r="EA502" s="115" t="str">
        <f t="shared" si="6516"/>
        <v/>
      </c>
      <c r="EB502" s="115" t="str">
        <f t="shared" si="6517"/>
        <v/>
      </c>
      <c r="EC502" s="115" t="str">
        <f t="shared" si="6518"/>
        <v/>
      </c>
      <c r="ED502" s="115" t="str">
        <f t="shared" si="6519"/>
        <v/>
      </c>
      <c r="EE502" s="115" t="str">
        <f t="shared" si="6520"/>
        <v/>
      </c>
      <c r="EF502" s="115" t="str">
        <f t="shared" si="6521"/>
        <v/>
      </c>
      <c r="EG502" s="115" t="str">
        <f t="shared" si="6464"/>
        <v/>
      </c>
      <c r="EH502" s="115" t="str">
        <f t="shared" si="6465"/>
        <v/>
      </c>
      <c r="EI502" s="115" t="str">
        <f t="shared" si="6466"/>
        <v/>
      </c>
      <c r="EJ502" s="115" t="str">
        <f t="shared" si="6467"/>
        <v/>
      </c>
      <c r="EK502" s="115" t="str">
        <f t="shared" si="6468"/>
        <v/>
      </c>
      <c r="EL502" s="115" t="str">
        <f t="shared" si="6469"/>
        <v/>
      </c>
      <c r="EM502" s="115" t="str">
        <f t="shared" si="6470"/>
        <v/>
      </c>
      <c r="EN502" s="115" t="str">
        <f t="shared" si="6471"/>
        <v/>
      </c>
      <c r="EO502" s="115" t="str">
        <f t="shared" si="6472"/>
        <v/>
      </c>
      <c r="EP502" s="115" t="str">
        <f t="shared" si="6473"/>
        <v/>
      </c>
      <c r="EQ502" s="115" t="str">
        <f t="shared" si="6474"/>
        <v/>
      </c>
      <c r="ER502" s="115" t="str">
        <f t="shared" si="6475"/>
        <v/>
      </c>
      <c r="ES502" s="115" t="str">
        <f t="shared" si="6476"/>
        <v/>
      </c>
      <c r="ET502" s="115" t="str">
        <f t="shared" si="6477"/>
        <v/>
      </c>
      <c r="EU502" s="115" t="str">
        <f t="shared" si="6478"/>
        <v/>
      </c>
      <c r="EV502" s="115" t="str">
        <f t="shared" si="6479"/>
        <v/>
      </c>
      <c r="EW502" s="115" t="str">
        <f t="shared" si="6480"/>
        <v/>
      </c>
      <c r="EX502" s="115" t="str">
        <f t="shared" si="6481"/>
        <v/>
      </c>
      <c r="EY502" s="115" t="str">
        <f t="shared" si="6482"/>
        <v/>
      </c>
      <c r="EZ502" s="115" t="str">
        <f t="shared" si="6483"/>
        <v/>
      </c>
      <c r="FA502" s="115" t="str">
        <f t="shared" si="6484"/>
        <v/>
      </c>
      <c r="FB502" s="115" t="str">
        <f t="shared" si="6485"/>
        <v/>
      </c>
      <c r="FC502" s="115" t="str">
        <f t="shared" si="6486"/>
        <v/>
      </c>
      <c r="FD502" s="115" t="str">
        <f t="shared" si="6487"/>
        <v/>
      </c>
      <c r="FE502" s="115" t="str">
        <f t="shared" si="6488"/>
        <v/>
      </c>
      <c r="FF502" s="115">
        <f t="shared" si="6540"/>
        <v>48</v>
      </c>
      <c r="FG502" s="115" t="str">
        <f>IFERROR(SMALL($DN$423:$DN$842,$A$12),"")</f>
        <v/>
      </c>
      <c r="FH502" s="115" t="str">
        <f t="shared" si="6541"/>
        <v/>
      </c>
      <c r="FI502" s="115" t="str">
        <f t="shared" si="6535"/>
        <v/>
      </c>
      <c r="FJ502" s="115" t="str">
        <f t="shared" si="6536"/>
        <v/>
      </c>
    </row>
    <row r="503" spans="1:166" ht="15" customHeight="1" x14ac:dyDescent="0.25">
      <c r="A503" s="115">
        <v>501</v>
      </c>
      <c r="B503" s="115" t="str">
        <f t="shared" si="6538"/>
        <v/>
      </c>
      <c r="C503" s="115" t="s">
        <v>71</v>
      </c>
      <c r="D503" s="100" t="str">
        <f t="shared" si="6539"/>
        <v>B</v>
      </c>
      <c r="E503" s="100" t="str">
        <f t="shared" si="6426"/>
        <v/>
      </c>
      <c r="F503" s="100" t="str">
        <f t="shared" si="6427"/>
        <v/>
      </c>
      <c r="G503" s="100" t="str">
        <f t="shared" si="6402"/>
        <v/>
      </c>
      <c r="H503" s="100" t="str">
        <f t="shared" si="6428"/>
        <v/>
      </c>
      <c r="I503" s="100" t="str">
        <f t="shared" si="6403"/>
        <v/>
      </c>
      <c r="J503" s="100" t="str">
        <f t="shared" si="6429"/>
        <v/>
      </c>
      <c r="K503" s="100" t="str">
        <f t="shared" si="6404"/>
        <v/>
      </c>
      <c r="L503" s="100" t="str">
        <f t="shared" si="6430"/>
        <v/>
      </c>
      <c r="M503" s="100" t="str">
        <f t="shared" si="6405"/>
        <v/>
      </c>
      <c r="N503" s="100" t="str">
        <f t="shared" si="6431"/>
        <v/>
      </c>
      <c r="O503" s="100" t="str">
        <f t="shared" si="6406"/>
        <v/>
      </c>
      <c r="P503" s="100" t="str">
        <f t="shared" si="6432"/>
        <v/>
      </c>
      <c r="Q503" s="100" t="str">
        <f t="shared" si="6407"/>
        <v/>
      </c>
      <c r="R503" s="100" t="str">
        <f t="shared" si="6433"/>
        <v/>
      </c>
      <c r="S503" s="100" t="str">
        <f t="shared" si="6408"/>
        <v/>
      </c>
      <c r="T503" s="100" t="str">
        <f t="shared" si="6434"/>
        <v/>
      </c>
      <c r="U503" s="100" t="str">
        <f t="shared" si="6409"/>
        <v/>
      </c>
      <c r="V503" s="100" t="str">
        <f t="shared" si="6435"/>
        <v/>
      </c>
      <c r="W503" s="100" t="str">
        <f t="shared" si="6410"/>
        <v/>
      </c>
      <c r="X503" s="100" t="str">
        <f t="shared" si="6436"/>
        <v/>
      </c>
      <c r="Y503" s="100" t="str">
        <f t="shared" si="6411"/>
        <v/>
      </c>
      <c r="Z503" s="100" t="str">
        <f t="shared" si="6437"/>
        <v/>
      </c>
      <c r="AA503" s="100" t="str">
        <f t="shared" si="6412"/>
        <v/>
      </c>
      <c r="AB503" s="100" t="str">
        <f t="shared" si="6438"/>
        <v/>
      </c>
      <c r="AC503" s="100" t="str">
        <f t="shared" si="6413"/>
        <v/>
      </c>
      <c r="AD503" s="100" t="str">
        <f t="shared" si="6439"/>
        <v/>
      </c>
      <c r="AE503" s="100" t="str">
        <f t="shared" si="6414"/>
        <v/>
      </c>
      <c r="AF503" s="100" t="str">
        <f t="shared" si="6440"/>
        <v/>
      </c>
      <c r="AG503" s="100" t="str">
        <f t="shared" si="6415"/>
        <v/>
      </c>
      <c r="AH503" s="100" t="str">
        <f t="shared" si="6441"/>
        <v/>
      </c>
      <c r="AI503" s="100" t="str">
        <f t="shared" si="6416"/>
        <v/>
      </c>
      <c r="AJ503" s="100" t="str">
        <f t="shared" si="6442"/>
        <v/>
      </c>
      <c r="AK503" s="100" t="str">
        <f t="shared" si="6417"/>
        <v/>
      </c>
      <c r="AL503" s="100" t="str">
        <f t="shared" si="6443"/>
        <v/>
      </c>
      <c r="AM503" s="100" t="str">
        <f t="shared" si="6418"/>
        <v/>
      </c>
      <c r="AN503" s="100" t="str">
        <f t="shared" si="6444"/>
        <v/>
      </c>
      <c r="AO503" s="100" t="str">
        <f t="shared" si="6419"/>
        <v/>
      </c>
      <c r="AP503" s="100" t="str">
        <f t="shared" si="6445"/>
        <v/>
      </c>
      <c r="AQ503" s="100" t="str">
        <f t="shared" si="6420"/>
        <v/>
      </c>
      <c r="AR503" s="100" t="str">
        <f t="shared" si="6446"/>
        <v/>
      </c>
      <c r="AS503" s="100" t="str">
        <f t="shared" si="6421"/>
        <v/>
      </c>
      <c r="AT503" s="100" t="str">
        <f t="shared" si="6447"/>
        <v/>
      </c>
      <c r="AU503" s="100" t="str">
        <f t="shared" si="6422"/>
        <v/>
      </c>
      <c r="AV503" s="100" t="str">
        <f t="shared" si="6448"/>
        <v/>
      </c>
      <c r="AW503" s="100" t="str">
        <f t="shared" si="6423"/>
        <v/>
      </c>
      <c r="AX503" s="100" t="str">
        <f t="shared" si="6449"/>
        <v/>
      </c>
      <c r="AY503" s="100" t="str">
        <f t="shared" si="6424"/>
        <v/>
      </c>
      <c r="AZ503" s="100" t="str">
        <f t="shared" si="6450"/>
        <v/>
      </c>
      <c r="BA503" s="100" t="str">
        <f t="shared" si="6425"/>
        <v/>
      </c>
      <c r="BB503" s="100" t="str">
        <f t="shared" si="6451"/>
        <v/>
      </c>
      <c r="BC503" s="100" t="str">
        <f>IFERROR(INDEX('INPUT INF'!$F$3:$F$601,MATCH($B503,'INPUT INF'!$A$3:$A$601,FALSE)),"")</f>
        <v/>
      </c>
      <c r="BD503" s="100" t="str">
        <f t="shared" si="6537"/>
        <v/>
      </c>
      <c r="BE503" s="100" t="str">
        <f t="shared" si="6452"/>
        <v/>
      </c>
      <c r="BF503" s="100" t="str">
        <f t="shared" si="6453"/>
        <v/>
      </c>
      <c r="BG503" s="115" t="str">
        <f t="shared" si="6454"/>
        <v/>
      </c>
      <c r="BH503" s="176" t="str">
        <f>IF(AND('INPUT INF'!$O$1="X",BG503="PASS"),BF503,IF($BG503="","0",IF('INPUT INF'!$N$67="YES",$BF503,"")))</f>
        <v>0</v>
      </c>
      <c r="BI503" s="115" t="str">
        <f>IF($BG503="","0",IF('INPUT INF'!$O$68="YES",$BF503,""))</f>
        <v>0</v>
      </c>
      <c r="BJ503" s="115" t="str">
        <f>IF($BG503="","0",IF('INPUT INF'!$O$69="YES",$BF503,""))</f>
        <v>0</v>
      </c>
      <c r="BL503" s="118" t="str">
        <f t="shared" si="6524"/>
        <v/>
      </c>
      <c r="BM503" s="118" t="str">
        <f t="shared" si="6525"/>
        <v/>
      </c>
      <c r="BN503" s="118" t="str">
        <f t="shared" si="6526"/>
        <v/>
      </c>
      <c r="BR503" s="118" t="str">
        <f t="shared" si="6527"/>
        <v/>
      </c>
      <c r="BS503" s="118" t="str">
        <f t="shared" si="6528"/>
        <v/>
      </c>
      <c r="BT503" s="118" t="str">
        <f t="shared" si="6529"/>
        <v/>
      </c>
      <c r="BX503" s="118" t="str">
        <f t="shared" si="6530"/>
        <v/>
      </c>
      <c r="BY503" s="118" t="str">
        <f t="shared" si="6531"/>
        <v/>
      </c>
      <c r="BZ503" s="118" t="str">
        <f t="shared" si="6532"/>
        <v/>
      </c>
      <c r="CD503" s="116" t="str">
        <f t="shared" si="6455"/>
        <v/>
      </c>
      <c r="CE503" s="116" t="str">
        <f t="shared" si="6456"/>
        <v/>
      </c>
      <c r="CF503" s="116" t="str">
        <f t="shared" si="6457"/>
        <v/>
      </c>
      <c r="CJ503" s="116" t="str">
        <f t="shared" si="6458"/>
        <v/>
      </c>
      <c r="CK503" s="116" t="str">
        <f t="shared" si="6459"/>
        <v/>
      </c>
      <c r="CL503" s="116" t="str">
        <f t="shared" si="6460"/>
        <v/>
      </c>
      <c r="CP503" s="116" t="str">
        <f t="shared" si="6461"/>
        <v/>
      </c>
      <c r="CQ503" s="116" t="str">
        <f t="shared" si="6462"/>
        <v/>
      </c>
      <c r="CR503" s="116" t="str">
        <f t="shared" si="6463"/>
        <v/>
      </c>
      <c r="DH503" s="115" t="str">
        <f t="shared" si="6533"/>
        <v/>
      </c>
      <c r="DI503" s="115" t="str">
        <f t="shared" si="6534"/>
        <v/>
      </c>
      <c r="DJ503" s="115" t="str">
        <f t="shared" si="6499"/>
        <v/>
      </c>
      <c r="DK503" s="115" t="str">
        <f t="shared" si="6500"/>
        <v/>
      </c>
      <c r="DL503" s="115" t="str">
        <f t="shared" si="6501"/>
        <v/>
      </c>
      <c r="DM503" s="115" t="str">
        <f t="shared" si="6502"/>
        <v/>
      </c>
      <c r="DN503" s="115" t="str">
        <f t="shared" si="6503"/>
        <v/>
      </c>
      <c r="DO503" s="115" t="str">
        <f t="shared" si="6504"/>
        <v/>
      </c>
      <c r="DP503" s="115" t="str">
        <f t="shared" si="6505"/>
        <v/>
      </c>
      <c r="DQ503" s="115" t="str">
        <f t="shared" si="6506"/>
        <v/>
      </c>
      <c r="DR503" s="115" t="str">
        <f t="shared" si="6507"/>
        <v/>
      </c>
      <c r="DS503" s="115" t="str">
        <f t="shared" si="6508"/>
        <v/>
      </c>
      <c r="DT503" s="115" t="str">
        <f t="shared" si="6509"/>
        <v/>
      </c>
      <c r="DU503" s="115" t="str">
        <f t="shared" si="6510"/>
        <v/>
      </c>
      <c r="DV503" s="115" t="str">
        <f t="shared" si="6511"/>
        <v/>
      </c>
      <c r="DW503" s="115" t="str">
        <f t="shared" si="6512"/>
        <v/>
      </c>
      <c r="DX503" s="115" t="str">
        <f t="shared" si="6513"/>
        <v/>
      </c>
      <c r="DY503" s="115" t="str">
        <f t="shared" si="6514"/>
        <v/>
      </c>
      <c r="DZ503" s="115" t="str">
        <f t="shared" si="6515"/>
        <v/>
      </c>
      <c r="EA503" s="115" t="str">
        <f t="shared" si="6516"/>
        <v/>
      </c>
      <c r="EB503" s="115" t="str">
        <f t="shared" si="6517"/>
        <v/>
      </c>
      <c r="EC503" s="115" t="str">
        <f t="shared" si="6518"/>
        <v/>
      </c>
      <c r="ED503" s="115" t="str">
        <f t="shared" si="6519"/>
        <v/>
      </c>
      <c r="EE503" s="115" t="str">
        <f t="shared" si="6520"/>
        <v/>
      </c>
      <c r="EF503" s="115" t="str">
        <f t="shared" si="6521"/>
        <v/>
      </c>
      <c r="EG503" s="115" t="str">
        <f t="shared" si="6464"/>
        <v/>
      </c>
      <c r="EH503" s="115" t="str">
        <f t="shared" si="6465"/>
        <v/>
      </c>
      <c r="EI503" s="115" t="str">
        <f t="shared" si="6466"/>
        <v/>
      </c>
      <c r="EJ503" s="115" t="str">
        <f t="shared" si="6467"/>
        <v/>
      </c>
      <c r="EK503" s="115" t="str">
        <f t="shared" si="6468"/>
        <v/>
      </c>
      <c r="EL503" s="115" t="str">
        <f t="shared" si="6469"/>
        <v/>
      </c>
      <c r="EM503" s="115" t="str">
        <f t="shared" si="6470"/>
        <v/>
      </c>
      <c r="EN503" s="115" t="str">
        <f t="shared" si="6471"/>
        <v/>
      </c>
      <c r="EO503" s="115" t="str">
        <f t="shared" si="6472"/>
        <v/>
      </c>
      <c r="EP503" s="115" t="str">
        <f t="shared" si="6473"/>
        <v/>
      </c>
      <c r="EQ503" s="115" t="str">
        <f t="shared" si="6474"/>
        <v/>
      </c>
      <c r="ER503" s="115" t="str">
        <f t="shared" si="6475"/>
        <v/>
      </c>
      <c r="ES503" s="115" t="str">
        <f t="shared" si="6476"/>
        <v/>
      </c>
      <c r="ET503" s="115" t="str">
        <f t="shared" si="6477"/>
        <v/>
      </c>
      <c r="EU503" s="115" t="str">
        <f t="shared" si="6478"/>
        <v/>
      </c>
      <c r="EV503" s="115" t="str">
        <f t="shared" si="6479"/>
        <v/>
      </c>
      <c r="EW503" s="115" t="str">
        <f t="shared" si="6480"/>
        <v/>
      </c>
      <c r="EX503" s="115" t="str">
        <f t="shared" si="6481"/>
        <v/>
      </c>
      <c r="EY503" s="115" t="str">
        <f t="shared" si="6482"/>
        <v/>
      </c>
      <c r="EZ503" s="115" t="str">
        <f t="shared" si="6483"/>
        <v/>
      </c>
      <c r="FA503" s="115" t="str">
        <f t="shared" si="6484"/>
        <v/>
      </c>
      <c r="FB503" s="115" t="str">
        <f t="shared" si="6485"/>
        <v/>
      </c>
      <c r="FC503" s="115" t="str">
        <f t="shared" si="6486"/>
        <v/>
      </c>
      <c r="FD503" s="115" t="str">
        <f t="shared" si="6487"/>
        <v/>
      </c>
      <c r="FE503" s="115" t="str">
        <f t="shared" si="6488"/>
        <v/>
      </c>
      <c r="FF503" s="115">
        <f>FU10</f>
        <v>44</v>
      </c>
      <c r="FG503" s="115" t="str">
        <f>IFERROR(SMALL($DO$423:$DO$842,$A$3),"")</f>
        <v/>
      </c>
      <c r="FH503" s="115" t="str">
        <f>IFERROR(LARGE($S$423:$S$842,$A$3),"")</f>
        <v/>
      </c>
      <c r="FI503" s="115" t="str">
        <f t="shared" si="6535"/>
        <v/>
      </c>
      <c r="FJ503" s="115" t="str">
        <f t="shared" si="6536"/>
        <v/>
      </c>
    </row>
    <row r="504" spans="1:166" ht="15" customHeight="1" x14ac:dyDescent="0.25">
      <c r="A504" s="115">
        <v>502</v>
      </c>
      <c r="B504" s="115" t="str">
        <f t="shared" si="6538"/>
        <v/>
      </c>
      <c r="C504" s="115" t="s">
        <v>71</v>
      </c>
      <c r="D504" s="100" t="str">
        <f t="shared" si="6539"/>
        <v>B</v>
      </c>
      <c r="E504" s="100" t="str">
        <f t="shared" si="6426"/>
        <v/>
      </c>
      <c r="F504" s="100" t="str">
        <f t="shared" si="6427"/>
        <v/>
      </c>
      <c r="G504" s="100" t="str">
        <f t="shared" si="6402"/>
        <v/>
      </c>
      <c r="H504" s="100" t="str">
        <f t="shared" si="6428"/>
        <v/>
      </c>
      <c r="I504" s="100" t="str">
        <f t="shared" si="6403"/>
        <v/>
      </c>
      <c r="J504" s="100" t="str">
        <f t="shared" si="6429"/>
        <v/>
      </c>
      <c r="K504" s="100" t="str">
        <f t="shared" si="6404"/>
        <v/>
      </c>
      <c r="L504" s="100" t="str">
        <f t="shared" si="6430"/>
        <v/>
      </c>
      <c r="M504" s="100" t="str">
        <f t="shared" si="6405"/>
        <v/>
      </c>
      <c r="N504" s="100" t="str">
        <f t="shared" si="6431"/>
        <v/>
      </c>
      <c r="O504" s="100" t="str">
        <f t="shared" si="6406"/>
        <v/>
      </c>
      <c r="P504" s="100" t="str">
        <f t="shared" si="6432"/>
        <v/>
      </c>
      <c r="Q504" s="100" t="str">
        <f t="shared" si="6407"/>
        <v/>
      </c>
      <c r="R504" s="100" t="str">
        <f t="shared" si="6433"/>
        <v/>
      </c>
      <c r="S504" s="100" t="str">
        <f t="shared" si="6408"/>
        <v/>
      </c>
      <c r="T504" s="100" t="str">
        <f t="shared" si="6434"/>
        <v/>
      </c>
      <c r="U504" s="100" t="str">
        <f t="shared" si="6409"/>
        <v/>
      </c>
      <c r="V504" s="100" t="str">
        <f t="shared" si="6435"/>
        <v/>
      </c>
      <c r="W504" s="100" t="str">
        <f t="shared" si="6410"/>
        <v/>
      </c>
      <c r="X504" s="100" t="str">
        <f t="shared" si="6436"/>
        <v/>
      </c>
      <c r="Y504" s="100" t="str">
        <f t="shared" si="6411"/>
        <v/>
      </c>
      <c r="Z504" s="100" t="str">
        <f t="shared" si="6437"/>
        <v/>
      </c>
      <c r="AA504" s="100" t="str">
        <f t="shared" si="6412"/>
        <v/>
      </c>
      <c r="AB504" s="100" t="str">
        <f t="shared" si="6438"/>
        <v/>
      </c>
      <c r="AC504" s="100" t="str">
        <f t="shared" si="6413"/>
        <v/>
      </c>
      <c r="AD504" s="100" t="str">
        <f t="shared" si="6439"/>
        <v/>
      </c>
      <c r="AE504" s="100" t="str">
        <f t="shared" si="6414"/>
        <v/>
      </c>
      <c r="AF504" s="100" t="str">
        <f t="shared" si="6440"/>
        <v/>
      </c>
      <c r="AG504" s="100" t="str">
        <f t="shared" si="6415"/>
        <v/>
      </c>
      <c r="AH504" s="100" t="str">
        <f t="shared" si="6441"/>
        <v/>
      </c>
      <c r="AI504" s="100" t="str">
        <f t="shared" si="6416"/>
        <v/>
      </c>
      <c r="AJ504" s="100" t="str">
        <f t="shared" si="6442"/>
        <v/>
      </c>
      <c r="AK504" s="100" t="str">
        <f t="shared" si="6417"/>
        <v/>
      </c>
      <c r="AL504" s="100" t="str">
        <f t="shared" si="6443"/>
        <v/>
      </c>
      <c r="AM504" s="100" t="str">
        <f t="shared" si="6418"/>
        <v/>
      </c>
      <c r="AN504" s="100" t="str">
        <f t="shared" si="6444"/>
        <v/>
      </c>
      <c r="AO504" s="100" t="str">
        <f t="shared" si="6419"/>
        <v/>
      </c>
      <c r="AP504" s="100" t="str">
        <f t="shared" si="6445"/>
        <v/>
      </c>
      <c r="AQ504" s="100" t="str">
        <f t="shared" si="6420"/>
        <v/>
      </c>
      <c r="AR504" s="100" t="str">
        <f t="shared" si="6446"/>
        <v/>
      </c>
      <c r="AS504" s="100" t="str">
        <f t="shared" si="6421"/>
        <v/>
      </c>
      <c r="AT504" s="100" t="str">
        <f t="shared" si="6447"/>
        <v/>
      </c>
      <c r="AU504" s="100" t="str">
        <f t="shared" si="6422"/>
        <v/>
      </c>
      <c r="AV504" s="100" t="str">
        <f t="shared" si="6448"/>
        <v/>
      </c>
      <c r="AW504" s="100" t="str">
        <f t="shared" si="6423"/>
        <v/>
      </c>
      <c r="AX504" s="100" t="str">
        <f t="shared" si="6449"/>
        <v/>
      </c>
      <c r="AY504" s="100" t="str">
        <f t="shared" si="6424"/>
        <v/>
      </c>
      <c r="AZ504" s="100" t="str">
        <f t="shared" si="6450"/>
        <v/>
      </c>
      <c r="BA504" s="100" t="str">
        <f t="shared" si="6425"/>
        <v/>
      </c>
      <c r="BB504" s="100" t="str">
        <f t="shared" si="6451"/>
        <v/>
      </c>
      <c r="BC504" s="100" t="str">
        <f>IFERROR(INDEX('INPUT INF'!$F$3:$F$601,MATCH($B504,'INPUT INF'!$A$3:$A$601,FALSE)),"")</f>
        <v/>
      </c>
      <c r="BD504" s="100" t="str">
        <f t="shared" si="6537"/>
        <v/>
      </c>
      <c r="BE504" s="100" t="str">
        <f t="shared" si="6452"/>
        <v/>
      </c>
      <c r="BF504" s="100" t="str">
        <f t="shared" si="6453"/>
        <v/>
      </c>
      <c r="BG504" s="115" t="str">
        <f t="shared" si="6454"/>
        <v/>
      </c>
      <c r="BH504" s="176" t="str">
        <f>IF(AND('INPUT INF'!$O$1="X",BG504="PASS"),BF504,IF($BG504="","0",IF('INPUT INF'!$N$67="YES",$BF504,"")))</f>
        <v>0</v>
      </c>
      <c r="BI504" s="115" t="str">
        <f>IF($BG504="","0",IF('INPUT INF'!$O$68="YES",$BF504,""))</f>
        <v>0</v>
      </c>
      <c r="BJ504" s="115" t="str">
        <f>IF($BG504="","0",IF('INPUT INF'!$O$69="YES",$BF504,""))</f>
        <v>0</v>
      </c>
      <c r="BL504" s="118" t="str">
        <f t="shared" si="6524"/>
        <v/>
      </c>
      <c r="BM504" s="118" t="str">
        <f t="shared" si="6525"/>
        <v/>
      </c>
      <c r="BN504" s="118" t="str">
        <f t="shared" si="6526"/>
        <v/>
      </c>
      <c r="BR504" s="118" t="str">
        <f t="shared" si="6527"/>
        <v/>
      </c>
      <c r="BS504" s="118" t="str">
        <f t="shared" si="6528"/>
        <v/>
      </c>
      <c r="BT504" s="118" t="str">
        <f t="shared" si="6529"/>
        <v/>
      </c>
      <c r="BX504" s="118" t="str">
        <f t="shared" si="6530"/>
        <v/>
      </c>
      <c r="BY504" s="118" t="str">
        <f t="shared" si="6531"/>
        <v/>
      </c>
      <c r="BZ504" s="118" t="str">
        <f t="shared" si="6532"/>
        <v/>
      </c>
      <c r="CD504" s="116" t="str">
        <f t="shared" si="6455"/>
        <v/>
      </c>
      <c r="CE504" s="116" t="str">
        <f t="shared" si="6456"/>
        <v/>
      </c>
      <c r="CF504" s="116" t="str">
        <f t="shared" si="6457"/>
        <v/>
      </c>
      <c r="CJ504" s="116" t="str">
        <f t="shared" si="6458"/>
        <v/>
      </c>
      <c r="CK504" s="116" t="str">
        <f t="shared" si="6459"/>
        <v/>
      </c>
      <c r="CL504" s="116" t="str">
        <f t="shared" si="6460"/>
        <v/>
      </c>
      <c r="CP504" s="116" t="str">
        <f t="shared" si="6461"/>
        <v/>
      </c>
      <c r="CQ504" s="116" t="str">
        <f t="shared" si="6462"/>
        <v/>
      </c>
      <c r="CR504" s="116" t="str">
        <f t="shared" si="6463"/>
        <v/>
      </c>
      <c r="DH504" s="115" t="str">
        <f t="shared" si="6533"/>
        <v/>
      </c>
      <c r="DI504" s="115" t="str">
        <f t="shared" si="6534"/>
        <v/>
      </c>
      <c r="DJ504" s="115" t="str">
        <f t="shared" si="6499"/>
        <v/>
      </c>
      <c r="DK504" s="115" t="str">
        <f t="shared" si="6500"/>
        <v/>
      </c>
      <c r="DL504" s="115" t="str">
        <f t="shared" si="6501"/>
        <v/>
      </c>
      <c r="DM504" s="115" t="str">
        <f t="shared" si="6502"/>
        <v/>
      </c>
      <c r="DN504" s="115" t="str">
        <f t="shared" si="6503"/>
        <v/>
      </c>
      <c r="DO504" s="115" t="str">
        <f t="shared" si="6504"/>
        <v/>
      </c>
      <c r="DP504" s="115" t="str">
        <f t="shared" si="6505"/>
        <v/>
      </c>
      <c r="DQ504" s="115" t="str">
        <f t="shared" si="6506"/>
        <v/>
      </c>
      <c r="DR504" s="115" t="str">
        <f t="shared" si="6507"/>
        <v/>
      </c>
      <c r="DS504" s="115" t="str">
        <f t="shared" si="6508"/>
        <v/>
      </c>
      <c r="DT504" s="115" t="str">
        <f t="shared" si="6509"/>
        <v/>
      </c>
      <c r="DU504" s="115" t="str">
        <f t="shared" si="6510"/>
        <v/>
      </c>
      <c r="DV504" s="115" t="str">
        <f t="shared" si="6511"/>
        <v/>
      </c>
      <c r="DW504" s="115" t="str">
        <f t="shared" si="6512"/>
        <v/>
      </c>
      <c r="DX504" s="115" t="str">
        <f t="shared" si="6513"/>
        <v/>
      </c>
      <c r="DY504" s="115" t="str">
        <f t="shared" si="6514"/>
        <v/>
      </c>
      <c r="DZ504" s="115" t="str">
        <f t="shared" si="6515"/>
        <v/>
      </c>
      <c r="EA504" s="115" t="str">
        <f t="shared" si="6516"/>
        <v/>
      </c>
      <c r="EB504" s="115" t="str">
        <f t="shared" si="6517"/>
        <v/>
      </c>
      <c r="EC504" s="115" t="str">
        <f t="shared" si="6518"/>
        <v/>
      </c>
      <c r="ED504" s="115" t="str">
        <f t="shared" si="6519"/>
        <v/>
      </c>
      <c r="EE504" s="115" t="str">
        <f t="shared" si="6520"/>
        <v/>
      </c>
      <c r="EF504" s="115" t="str">
        <f t="shared" si="6521"/>
        <v/>
      </c>
      <c r="EG504" s="115" t="str">
        <f t="shared" si="6464"/>
        <v/>
      </c>
      <c r="EH504" s="115" t="str">
        <f t="shared" si="6465"/>
        <v/>
      </c>
      <c r="EI504" s="115" t="str">
        <f t="shared" si="6466"/>
        <v/>
      </c>
      <c r="EJ504" s="115" t="str">
        <f t="shared" si="6467"/>
        <v/>
      </c>
      <c r="EK504" s="115" t="str">
        <f t="shared" si="6468"/>
        <v/>
      </c>
      <c r="EL504" s="115" t="str">
        <f t="shared" si="6469"/>
        <v/>
      </c>
      <c r="EM504" s="115" t="str">
        <f t="shared" si="6470"/>
        <v/>
      </c>
      <c r="EN504" s="115" t="str">
        <f t="shared" si="6471"/>
        <v/>
      </c>
      <c r="EO504" s="115" t="str">
        <f t="shared" si="6472"/>
        <v/>
      </c>
      <c r="EP504" s="115" t="str">
        <f t="shared" si="6473"/>
        <v/>
      </c>
      <c r="EQ504" s="115" t="str">
        <f t="shared" si="6474"/>
        <v/>
      </c>
      <c r="ER504" s="115" t="str">
        <f t="shared" si="6475"/>
        <v/>
      </c>
      <c r="ES504" s="115" t="str">
        <f t="shared" si="6476"/>
        <v/>
      </c>
      <c r="ET504" s="115" t="str">
        <f t="shared" si="6477"/>
        <v/>
      </c>
      <c r="EU504" s="115" t="str">
        <f t="shared" si="6478"/>
        <v/>
      </c>
      <c r="EV504" s="115" t="str">
        <f t="shared" si="6479"/>
        <v/>
      </c>
      <c r="EW504" s="115" t="str">
        <f t="shared" si="6480"/>
        <v/>
      </c>
      <c r="EX504" s="115" t="str">
        <f t="shared" si="6481"/>
        <v/>
      </c>
      <c r="EY504" s="115" t="str">
        <f t="shared" si="6482"/>
        <v/>
      </c>
      <c r="EZ504" s="115" t="str">
        <f t="shared" si="6483"/>
        <v/>
      </c>
      <c r="FA504" s="115" t="str">
        <f t="shared" si="6484"/>
        <v/>
      </c>
      <c r="FB504" s="115" t="str">
        <f t="shared" si="6485"/>
        <v/>
      </c>
      <c r="FC504" s="115" t="str">
        <f t="shared" si="6486"/>
        <v/>
      </c>
      <c r="FD504" s="115" t="str">
        <f t="shared" si="6487"/>
        <v/>
      </c>
      <c r="FE504" s="115" t="str">
        <f t="shared" si="6488"/>
        <v/>
      </c>
      <c r="FF504" s="115">
        <f>FF503</f>
        <v>44</v>
      </c>
      <c r="FG504" s="115" t="str">
        <f>IFERROR(SMALL($DO$423:$DO$842,$A$4),"")</f>
        <v/>
      </c>
      <c r="FH504" s="115" t="str">
        <f>FH503</f>
        <v/>
      </c>
      <c r="FI504" s="115" t="str">
        <f t="shared" si="6535"/>
        <v/>
      </c>
      <c r="FJ504" s="115" t="str">
        <f t="shared" si="6536"/>
        <v/>
      </c>
    </row>
    <row r="505" spans="1:166" ht="15" customHeight="1" x14ac:dyDescent="0.25">
      <c r="A505" s="115">
        <v>503</v>
      </c>
      <c r="B505" s="115" t="str">
        <f t="shared" si="6538"/>
        <v/>
      </c>
      <c r="C505" s="115" t="s">
        <v>71</v>
      </c>
      <c r="D505" s="100" t="str">
        <f t="shared" si="6539"/>
        <v>B</v>
      </c>
      <c r="E505" s="100" t="str">
        <f t="shared" si="6426"/>
        <v/>
      </c>
      <c r="F505" s="100" t="str">
        <f t="shared" si="6427"/>
        <v/>
      </c>
      <c r="G505" s="100" t="str">
        <f t="shared" si="6402"/>
        <v/>
      </c>
      <c r="H505" s="100" t="str">
        <f t="shared" si="6428"/>
        <v/>
      </c>
      <c r="I505" s="100" t="str">
        <f t="shared" si="6403"/>
        <v/>
      </c>
      <c r="J505" s="100" t="str">
        <f t="shared" si="6429"/>
        <v/>
      </c>
      <c r="K505" s="100" t="str">
        <f t="shared" si="6404"/>
        <v/>
      </c>
      <c r="L505" s="100" t="str">
        <f t="shared" si="6430"/>
        <v/>
      </c>
      <c r="M505" s="100" t="str">
        <f t="shared" si="6405"/>
        <v/>
      </c>
      <c r="N505" s="100" t="str">
        <f t="shared" si="6431"/>
        <v/>
      </c>
      <c r="O505" s="100" t="str">
        <f t="shared" si="6406"/>
        <v/>
      </c>
      <c r="P505" s="100" t="str">
        <f t="shared" si="6432"/>
        <v/>
      </c>
      <c r="Q505" s="100" t="str">
        <f t="shared" si="6407"/>
        <v/>
      </c>
      <c r="R505" s="100" t="str">
        <f t="shared" si="6433"/>
        <v/>
      </c>
      <c r="S505" s="100" t="str">
        <f t="shared" si="6408"/>
        <v/>
      </c>
      <c r="T505" s="100" t="str">
        <f t="shared" si="6434"/>
        <v/>
      </c>
      <c r="U505" s="100" t="str">
        <f t="shared" si="6409"/>
        <v/>
      </c>
      <c r="V505" s="100" t="str">
        <f t="shared" si="6435"/>
        <v/>
      </c>
      <c r="W505" s="100" t="str">
        <f t="shared" si="6410"/>
        <v/>
      </c>
      <c r="X505" s="100" t="str">
        <f t="shared" si="6436"/>
        <v/>
      </c>
      <c r="Y505" s="100" t="str">
        <f t="shared" si="6411"/>
        <v/>
      </c>
      <c r="Z505" s="100" t="str">
        <f t="shared" si="6437"/>
        <v/>
      </c>
      <c r="AA505" s="100" t="str">
        <f t="shared" si="6412"/>
        <v/>
      </c>
      <c r="AB505" s="100" t="str">
        <f t="shared" si="6438"/>
        <v/>
      </c>
      <c r="AC505" s="100" t="str">
        <f t="shared" si="6413"/>
        <v/>
      </c>
      <c r="AD505" s="100" t="str">
        <f t="shared" si="6439"/>
        <v/>
      </c>
      <c r="AE505" s="100" t="str">
        <f t="shared" si="6414"/>
        <v/>
      </c>
      <c r="AF505" s="100" t="str">
        <f t="shared" si="6440"/>
        <v/>
      </c>
      <c r="AG505" s="100" t="str">
        <f t="shared" si="6415"/>
        <v/>
      </c>
      <c r="AH505" s="100" t="str">
        <f t="shared" si="6441"/>
        <v/>
      </c>
      <c r="AI505" s="100" t="str">
        <f t="shared" si="6416"/>
        <v/>
      </c>
      <c r="AJ505" s="100" t="str">
        <f t="shared" si="6442"/>
        <v/>
      </c>
      <c r="AK505" s="100" t="str">
        <f t="shared" si="6417"/>
        <v/>
      </c>
      <c r="AL505" s="100" t="str">
        <f t="shared" si="6443"/>
        <v/>
      </c>
      <c r="AM505" s="100" t="str">
        <f t="shared" si="6418"/>
        <v/>
      </c>
      <c r="AN505" s="100" t="str">
        <f t="shared" si="6444"/>
        <v/>
      </c>
      <c r="AO505" s="100" t="str">
        <f t="shared" si="6419"/>
        <v/>
      </c>
      <c r="AP505" s="100" t="str">
        <f t="shared" si="6445"/>
        <v/>
      </c>
      <c r="AQ505" s="100" t="str">
        <f t="shared" si="6420"/>
        <v/>
      </c>
      <c r="AR505" s="100" t="str">
        <f t="shared" si="6446"/>
        <v/>
      </c>
      <c r="AS505" s="100" t="str">
        <f t="shared" si="6421"/>
        <v/>
      </c>
      <c r="AT505" s="100" t="str">
        <f t="shared" si="6447"/>
        <v/>
      </c>
      <c r="AU505" s="100" t="str">
        <f t="shared" si="6422"/>
        <v/>
      </c>
      <c r="AV505" s="100" t="str">
        <f t="shared" si="6448"/>
        <v/>
      </c>
      <c r="AW505" s="100" t="str">
        <f t="shared" si="6423"/>
        <v/>
      </c>
      <c r="AX505" s="100" t="str">
        <f t="shared" si="6449"/>
        <v/>
      </c>
      <c r="AY505" s="100" t="str">
        <f t="shared" si="6424"/>
        <v/>
      </c>
      <c r="AZ505" s="100" t="str">
        <f t="shared" si="6450"/>
        <v/>
      </c>
      <c r="BA505" s="100" t="str">
        <f t="shared" si="6425"/>
        <v/>
      </c>
      <c r="BB505" s="100" t="str">
        <f t="shared" si="6451"/>
        <v/>
      </c>
      <c r="BC505" s="100" t="str">
        <f>IFERROR(INDEX('INPUT INF'!$F$3:$F$601,MATCH($B505,'INPUT INF'!$A$3:$A$601,FALSE)),"")</f>
        <v/>
      </c>
      <c r="BD505" s="100" t="str">
        <f t="shared" si="6537"/>
        <v/>
      </c>
      <c r="BE505" s="100" t="str">
        <f t="shared" si="6452"/>
        <v/>
      </c>
      <c r="BF505" s="100" t="str">
        <f t="shared" si="6453"/>
        <v/>
      </c>
      <c r="BG505" s="115" t="str">
        <f t="shared" si="6454"/>
        <v/>
      </c>
      <c r="BH505" s="176" t="str">
        <f>IF(AND('INPUT INF'!$O$1="X",BG505="PASS"),BF505,IF($BG505="","0",IF('INPUT INF'!$N$67="YES",$BF505,"")))</f>
        <v>0</v>
      </c>
      <c r="BI505" s="115" t="str">
        <f>IF($BG505="","0",IF('INPUT INF'!$O$68="YES",$BF505,""))</f>
        <v>0</v>
      </c>
      <c r="BJ505" s="115" t="str">
        <f>IF($BG505="","0",IF('INPUT INF'!$O$69="YES",$BF505,""))</f>
        <v>0</v>
      </c>
      <c r="BL505" s="118" t="str">
        <f t="shared" si="6524"/>
        <v/>
      </c>
      <c r="BM505" s="118" t="str">
        <f t="shared" si="6525"/>
        <v/>
      </c>
      <c r="BN505" s="118" t="str">
        <f t="shared" si="6526"/>
        <v/>
      </c>
      <c r="BR505" s="118" t="str">
        <f t="shared" si="6527"/>
        <v/>
      </c>
      <c r="BS505" s="118" t="str">
        <f t="shared" si="6528"/>
        <v/>
      </c>
      <c r="BT505" s="118" t="str">
        <f t="shared" si="6529"/>
        <v/>
      </c>
      <c r="BX505" s="118" t="str">
        <f t="shared" si="6530"/>
        <v/>
      </c>
      <c r="BY505" s="118" t="str">
        <f t="shared" si="6531"/>
        <v/>
      </c>
      <c r="BZ505" s="118" t="str">
        <f t="shared" si="6532"/>
        <v/>
      </c>
      <c r="CD505" s="116" t="str">
        <f t="shared" si="6455"/>
        <v/>
      </c>
      <c r="CE505" s="116" t="str">
        <f t="shared" si="6456"/>
        <v/>
      </c>
      <c r="CF505" s="116" t="str">
        <f t="shared" si="6457"/>
        <v/>
      </c>
      <c r="CJ505" s="116" t="str">
        <f t="shared" si="6458"/>
        <v/>
      </c>
      <c r="CK505" s="116" t="str">
        <f t="shared" si="6459"/>
        <v/>
      </c>
      <c r="CL505" s="116" t="str">
        <f t="shared" si="6460"/>
        <v/>
      </c>
      <c r="CP505" s="116" t="str">
        <f t="shared" si="6461"/>
        <v/>
      </c>
      <c r="CQ505" s="116" t="str">
        <f t="shared" si="6462"/>
        <v/>
      </c>
      <c r="CR505" s="116" t="str">
        <f t="shared" si="6463"/>
        <v/>
      </c>
      <c r="DH505" s="115" t="str">
        <f t="shared" si="6533"/>
        <v/>
      </c>
      <c r="DI505" s="115" t="str">
        <f t="shared" si="6534"/>
        <v/>
      </c>
      <c r="DJ505" s="115" t="str">
        <f t="shared" si="6499"/>
        <v/>
      </c>
      <c r="DK505" s="115" t="str">
        <f t="shared" si="6500"/>
        <v/>
      </c>
      <c r="DL505" s="115" t="str">
        <f t="shared" si="6501"/>
        <v/>
      </c>
      <c r="DM505" s="115" t="str">
        <f t="shared" si="6502"/>
        <v/>
      </c>
      <c r="DN505" s="115" t="str">
        <f t="shared" si="6503"/>
        <v/>
      </c>
      <c r="DO505" s="115" t="str">
        <f t="shared" si="6504"/>
        <v/>
      </c>
      <c r="DP505" s="115" t="str">
        <f t="shared" si="6505"/>
        <v/>
      </c>
      <c r="DQ505" s="115" t="str">
        <f t="shared" si="6506"/>
        <v/>
      </c>
      <c r="DR505" s="115" t="str">
        <f t="shared" si="6507"/>
        <v/>
      </c>
      <c r="DS505" s="115" t="str">
        <f t="shared" si="6508"/>
        <v/>
      </c>
      <c r="DT505" s="115" t="str">
        <f t="shared" si="6509"/>
        <v/>
      </c>
      <c r="DU505" s="115" t="str">
        <f t="shared" si="6510"/>
        <v/>
      </c>
      <c r="DV505" s="115" t="str">
        <f t="shared" si="6511"/>
        <v/>
      </c>
      <c r="DW505" s="115" t="str">
        <f t="shared" si="6512"/>
        <v/>
      </c>
      <c r="DX505" s="115" t="str">
        <f t="shared" si="6513"/>
        <v/>
      </c>
      <c r="DY505" s="115" t="str">
        <f t="shared" si="6514"/>
        <v/>
      </c>
      <c r="DZ505" s="115" t="str">
        <f t="shared" si="6515"/>
        <v/>
      </c>
      <c r="EA505" s="115" t="str">
        <f t="shared" si="6516"/>
        <v/>
      </c>
      <c r="EB505" s="115" t="str">
        <f t="shared" si="6517"/>
        <v/>
      </c>
      <c r="EC505" s="115" t="str">
        <f t="shared" si="6518"/>
        <v/>
      </c>
      <c r="ED505" s="115" t="str">
        <f t="shared" si="6519"/>
        <v/>
      </c>
      <c r="EE505" s="115" t="str">
        <f t="shared" si="6520"/>
        <v/>
      </c>
      <c r="EF505" s="115" t="str">
        <f t="shared" si="6521"/>
        <v/>
      </c>
      <c r="EG505" s="115" t="str">
        <f t="shared" si="6464"/>
        <v/>
      </c>
      <c r="EH505" s="115" t="str">
        <f t="shared" si="6465"/>
        <v/>
      </c>
      <c r="EI505" s="115" t="str">
        <f t="shared" si="6466"/>
        <v/>
      </c>
      <c r="EJ505" s="115" t="str">
        <f t="shared" si="6467"/>
        <v/>
      </c>
      <c r="EK505" s="115" t="str">
        <f t="shared" si="6468"/>
        <v/>
      </c>
      <c r="EL505" s="115" t="str">
        <f t="shared" si="6469"/>
        <v/>
      </c>
      <c r="EM505" s="115" t="str">
        <f t="shared" si="6470"/>
        <v/>
      </c>
      <c r="EN505" s="115" t="str">
        <f t="shared" si="6471"/>
        <v/>
      </c>
      <c r="EO505" s="115" t="str">
        <f t="shared" si="6472"/>
        <v/>
      </c>
      <c r="EP505" s="115" t="str">
        <f t="shared" si="6473"/>
        <v/>
      </c>
      <c r="EQ505" s="115" t="str">
        <f t="shared" si="6474"/>
        <v/>
      </c>
      <c r="ER505" s="115" t="str">
        <f t="shared" si="6475"/>
        <v/>
      </c>
      <c r="ES505" s="115" t="str">
        <f t="shared" si="6476"/>
        <v/>
      </c>
      <c r="ET505" s="115" t="str">
        <f t="shared" si="6477"/>
        <v/>
      </c>
      <c r="EU505" s="115" t="str">
        <f t="shared" si="6478"/>
        <v/>
      </c>
      <c r="EV505" s="115" t="str">
        <f t="shared" si="6479"/>
        <v/>
      </c>
      <c r="EW505" s="115" t="str">
        <f t="shared" si="6480"/>
        <v/>
      </c>
      <c r="EX505" s="115" t="str">
        <f t="shared" si="6481"/>
        <v/>
      </c>
      <c r="EY505" s="115" t="str">
        <f t="shared" si="6482"/>
        <v/>
      </c>
      <c r="EZ505" s="115" t="str">
        <f t="shared" si="6483"/>
        <v/>
      </c>
      <c r="FA505" s="115" t="str">
        <f t="shared" si="6484"/>
        <v/>
      </c>
      <c r="FB505" s="115" t="str">
        <f t="shared" si="6485"/>
        <v/>
      </c>
      <c r="FC505" s="115" t="str">
        <f t="shared" si="6486"/>
        <v/>
      </c>
      <c r="FD505" s="115" t="str">
        <f t="shared" si="6487"/>
        <v/>
      </c>
      <c r="FE505" s="115" t="str">
        <f t="shared" si="6488"/>
        <v/>
      </c>
      <c r="FF505" s="115">
        <f t="shared" ref="FF505:FF512" si="6542">FF504</f>
        <v>44</v>
      </c>
      <c r="FG505" s="115" t="str">
        <f>IFERROR(SMALL($DO$423:$DO$842,$A$5),"")</f>
        <v/>
      </c>
      <c r="FH505" s="115" t="str">
        <f t="shared" ref="FH505:FH512" si="6543">FH504</f>
        <v/>
      </c>
      <c r="FI505" s="115" t="str">
        <f t="shared" si="6535"/>
        <v/>
      </c>
      <c r="FJ505" s="115" t="str">
        <f t="shared" si="6536"/>
        <v/>
      </c>
    </row>
    <row r="506" spans="1:166" ht="15" customHeight="1" x14ac:dyDescent="0.25">
      <c r="A506" s="115">
        <v>504</v>
      </c>
      <c r="B506" s="115" t="str">
        <f t="shared" si="6538"/>
        <v/>
      </c>
      <c r="C506" s="115" t="s">
        <v>71</v>
      </c>
      <c r="D506" s="100" t="str">
        <f t="shared" si="6539"/>
        <v>B</v>
      </c>
      <c r="E506" s="100" t="str">
        <f t="shared" si="6426"/>
        <v/>
      </c>
      <c r="F506" s="100" t="str">
        <f t="shared" si="6427"/>
        <v/>
      </c>
      <c r="G506" s="100" t="str">
        <f t="shared" si="6402"/>
        <v/>
      </c>
      <c r="H506" s="100" t="str">
        <f t="shared" si="6428"/>
        <v/>
      </c>
      <c r="I506" s="100" t="str">
        <f t="shared" si="6403"/>
        <v/>
      </c>
      <c r="J506" s="100" t="str">
        <f t="shared" si="6429"/>
        <v/>
      </c>
      <c r="K506" s="100" t="str">
        <f t="shared" si="6404"/>
        <v/>
      </c>
      <c r="L506" s="100" t="str">
        <f t="shared" si="6430"/>
        <v/>
      </c>
      <c r="M506" s="100" t="str">
        <f t="shared" si="6405"/>
        <v/>
      </c>
      <c r="N506" s="100" t="str">
        <f t="shared" si="6431"/>
        <v/>
      </c>
      <c r="O506" s="100" t="str">
        <f t="shared" si="6406"/>
        <v/>
      </c>
      <c r="P506" s="100" t="str">
        <f t="shared" si="6432"/>
        <v/>
      </c>
      <c r="Q506" s="100" t="str">
        <f t="shared" si="6407"/>
        <v/>
      </c>
      <c r="R506" s="100" t="str">
        <f t="shared" si="6433"/>
        <v/>
      </c>
      <c r="S506" s="100" t="str">
        <f t="shared" si="6408"/>
        <v/>
      </c>
      <c r="T506" s="100" t="str">
        <f t="shared" si="6434"/>
        <v/>
      </c>
      <c r="U506" s="100" t="str">
        <f t="shared" si="6409"/>
        <v/>
      </c>
      <c r="V506" s="100" t="str">
        <f t="shared" si="6435"/>
        <v/>
      </c>
      <c r="W506" s="100" t="str">
        <f t="shared" si="6410"/>
        <v/>
      </c>
      <c r="X506" s="100" t="str">
        <f t="shared" si="6436"/>
        <v/>
      </c>
      <c r="Y506" s="100" t="str">
        <f t="shared" si="6411"/>
        <v/>
      </c>
      <c r="Z506" s="100" t="str">
        <f t="shared" si="6437"/>
        <v/>
      </c>
      <c r="AA506" s="100" t="str">
        <f t="shared" si="6412"/>
        <v/>
      </c>
      <c r="AB506" s="100" t="str">
        <f t="shared" si="6438"/>
        <v/>
      </c>
      <c r="AC506" s="100" t="str">
        <f t="shared" si="6413"/>
        <v/>
      </c>
      <c r="AD506" s="100" t="str">
        <f t="shared" si="6439"/>
        <v/>
      </c>
      <c r="AE506" s="100" t="str">
        <f t="shared" si="6414"/>
        <v/>
      </c>
      <c r="AF506" s="100" t="str">
        <f t="shared" si="6440"/>
        <v/>
      </c>
      <c r="AG506" s="100" t="str">
        <f t="shared" si="6415"/>
        <v/>
      </c>
      <c r="AH506" s="100" t="str">
        <f t="shared" si="6441"/>
        <v/>
      </c>
      <c r="AI506" s="100" t="str">
        <f t="shared" si="6416"/>
        <v/>
      </c>
      <c r="AJ506" s="100" t="str">
        <f t="shared" si="6442"/>
        <v/>
      </c>
      <c r="AK506" s="100" t="str">
        <f t="shared" si="6417"/>
        <v/>
      </c>
      <c r="AL506" s="100" t="str">
        <f t="shared" si="6443"/>
        <v/>
      </c>
      <c r="AM506" s="100" t="str">
        <f t="shared" si="6418"/>
        <v/>
      </c>
      <c r="AN506" s="100" t="str">
        <f t="shared" si="6444"/>
        <v/>
      </c>
      <c r="AO506" s="100" t="str">
        <f t="shared" si="6419"/>
        <v/>
      </c>
      <c r="AP506" s="100" t="str">
        <f t="shared" si="6445"/>
        <v/>
      </c>
      <c r="AQ506" s="100" t="str">
        <f t="shared" si="6420"/>
        <v/>
      </c>
      <c r="AR506" s="100" t="str">
        <f t="shared" si="6446"/>
        <v/>
      </c>
      <c r="AS506" s="100" t="str">
        <f t="shared" si="6421"/>
        <v/>
      </c>
      <c r="AT506" s="100" t="str">
        <f t="shared" si="6447"/>
        <v/>
      </c>
      <c r="AU506" s="100" t="str">
        <f t="shared" si="6422"/>
        <v/>
      </c>
      <c r="AV506" s="100" t="str">
        <f t="shared" si="6448"/>
        <v/>
      </c>
      <c r="AW506" s="100" t="str">
        <f t="shared" si="6423"/>
        <v/>
      </c>
      <c r="AX506" s="100" t="str">
        <f t="shared" si="6449"/>
        <v/>
      </c>
      <c r="AY506" s="100" t="str">
        <f t="shared" si="6424"/>
        <v/>
      </c>
      <c r="AZ506" s="100" t="str">
        <f t="shared" si="6450"/>
        <v/>
      </c>
      <c r="BA506" s="100" t="str">
        <f t="shared" si="6425"/>
        <v/>
      </c>
      <c r="BB506" s="100" t="str">
        <f t="shared" si="6451"/>
        <v/>
      </c>
      <c r="BC506" s="100" t="str">
        <f>IFERROR(INDEX('INPUT INF'!$F$3:$F$601,MATCH($B506,'INPUT INF'!$A$3:$A$601,FALSE)),"")</f>
        <v/>
      </c>
      <c r="BD506" s="100" t="str">
        <f t="shared" si="6537"/>
        <v/>
      </c>
      <c r="BE506" s="100" t="str">
        <f t="shared" si="6452"/>
        <v/>
      </c>
      <c r="BF506" s="100" t="str">
        <f t="shared" si="6453"/>
        <v/>
      </c>
      <c r="BG506" s="115" t="str">
        <f t="shared" si="6454"/>
        <v/>
      </c>
      <c r="BH506" s="176" t="str">
        <f>IF(AND('INPUT INF'!$O$1="X",BG506="PASS"),BF506,IF($BG506="","0",IF('INPUT INF'!$N$67="YES",$BF506,"")))</f>
        <v>0</v>
      </c>
      <c r="BI506" s="115" t="str">
        <f>IF($BG506="","0",IF('INPUT INF'!$O$68="YES",$BF506,""))</f>
        <v>0</v>
      </c>
      <c r="BJ506" s="115" t="str">
        <f>IF($BG506="","0",IF('INPUT INF'!$O$69="YES",$BF506,""))</f>
        <v>0</v>
      </c>
      <c r="BL506" s="118" t="str">
        <f t="shared" si="6524"/>
        <v/>
      </c>
      <c r="BM506" s="118" t="str">
        <f t="shared" si="6525"/>
        <v/>
      </c>
      <c r="BN506" s="118" t="str">
        <f t="shared" si="6526"/>
        <v/>
      </c>
      <c r="BR506" s="118" t="str">
        <f t="shared" si="6527"/>
        <v/>
      </c>
      <c r="BS506" s="118" t="str">
        <f t="shared" si="6528"/>
        <v/>
      </c>
      <c r="BT506" s="118" t="str">
        <f t="shared" si="6529"/>
        <v/>
      </c>
      <c r="BX506" s="118" t="str">
        <f t="shared" si="6530"/>
        <v/>
      </c>
      <c r="BY506" s="118" t="str">
        <f t="shared" si="6531"/>
        <v/>
      </c>
      <c r="BZ506" s="118" t="str">
        <f t="shared" si="6532"/>
        <v/>
      </c>
      <c r="CD506" s="116" t="str">
        <f t="shared" si="6455"/>
        <v/>
      </c>
      <c r="CE506" s="116" t="str">
        <f t="shared" si="6456"/>
        <v/>
      </c>
      <c r="CF506" s="116" t="str">
        <f t="shared" si="6457"/>
        <v/>
      </c>
      <c r="CJ506" s="116" t="str">
        <f t="shared" si="6458"/>
        <v/>
      </c>
      <c r="CK506" s="116" t="str">
        <f t="shared" si="6459"/>
        <v/>
      </c>
      <c r="CL506" s="116" t="str">
        <f t="shared" si="6460"/>
        <v/>
      </c>
      <c r="CP506" s="116" t="str">
        <f t="shared" si="6461"/>
        <v/>
      </c>
      <c r="CQ506" s="116" t="str">
        <f t="shared" si="6462"/>
        <v/>
      </c>
      <c r="CR506" s="116" t="str">
        <f t="shared" si="6463"/>
        <v/>
      </c>
      <c r="DH506" s="115" t="str">
        <f t="shared" si="6533"/>
        <v/>
      </c>
      <c r="DI506" s="115" t="str">
        <f t="shared" si="6534"/>
        <v/>
      </c>
      <c r="DJ506" s="115" t="str">
        <f t="shared" si="6499"/>
        <v/>
      </c>
      <c r="DK506" s="115" t="str">
        <f t="shared" si="6500"/>
        <v/>
      </c>
      <c r="DL506" s="115" t="str">
        <f t="shared" si="6501"/>
        <v/>
      </c>
      <c r="DM506" s="115" t="str">
        <f t="shared" si="6502"/>
        <v/>
      </c>
      <c r="DN506" s="115" t="str">
        <f t="shared" si="6503"/>
        <v/>
      </c>
      <c r="DO506" s="115" t="str">
        <f t="shared" si="6504"/>
        <v/>
      </c>
      <c r="DP506" s="115" t="str">
        <f t="shared" si="6505"/>
        <v/>
      </c>
      <c r="DQ506" s="115" t="str">
        <f t="shared" si="6506"/>
        <v/>
      </c>
      <c r="DR506" s="115" t="str">
        <f t="shared" si="6507"/>
        <v/>
      </c>
      <c r="DS506" s="115" t="str">
        <f t="shared" si="6508"/>
        <v/>
      </c>
      <c r="DT506" s="115" t="str">
        <f t="shared" si="6509"/>
        <v/>
      </c>
      <c r="DU506" s="115" t="str">
        <f t="shared" si="6510"/>
        <v/>
      </c>
      <c r="DV506" s="115" t="str">
        <f t="shared" si="6511"/>
        <v/>
      </c>
      <c r="DW506" s="115" t="str">
        <f t="shared" si="6512"/>
        <v/>
      </c>
      <c r="DX506" s="115" t="str">
        <f t="shared" si="6513"/>
        <v/>
      </c>
      <c r="DY506" s="115" t="str">
        <f t="shared" si="6514"/>
        <v/>
      </c>
      <c r="DZ506" s="115" t="str">
        <f t="shared" si="6515"/>
        <v/>
      </c>
      <c r="EA506" s="115" t="str">
        <f t="shared" si="6516"/>
        <v/>
      </c>
      <c r="EB506" s="115" t="str">
        <f t="shared" si="6517"/>
        <v/>
      </c>
      <c r="EC506" s="115" t="str">
        <f t="shared" si="6518"/>
        <v/>
      </c>
      <c r="ED506" s="115" t="str">
        <f t="shared" si="6519"/>
        <v/>
      </c>
      <c r="EE506" s="115" t="str">
        <f t="shared" si="6520"/>
        <v/>
      </c>
      <c r="EF506" s="115" t="str">
        <f t="shared" si="6521"/>
        <v/>
      </c>
      <c r="EG506" s="115" t="str">
        <f t="shared" si="6464"/>
        <v/>
      </c>
      <c r="EH506" s="115" t="str">
        <f t="shared" si="6465"/>
        <v/>
      </c>
      <c r="EI506" s="115" t="str">
        <f t="shared" si="6466"/>
        <v/>
      </c>
      <c r="EJ506" s="115" t="str">
        <f t="shared" si="6467"/>
        <v/>
      </c>
      <c r="EK506" s="115" t="str">
        <f t="shared" si="6468"/>
        <v/>
      </c>
      <c r="EL506" s="115" t="str">
        <f t="shared" si="6469"/>
        <v/>
      </c>
      <c r="EM506" s="115" t="str">
        <f t="shared" si="6470"/>
        <v/>
      </c>
      <c r="EN506" s="115" t="str">
        <f t="shared" si="6471"/>
        <v/>
      </c>
      <c r="EO506" s="115" t="str">
        <f t="shared" si="6472"/>
        <v/>
      </c>
      <c r="EP506" s="115" t="str">
        <f t="shared" si="6473"/>
        <v/>
      </c>
      <c r="EQ506" s="115" t="str">
        <f t="shared" si="6474"/>
        <v/>
      </c>
      <c r="ER506" s="115" t="str">
        <f t="shared" si="6475"/>
        <v/>
      </c>
      <c r="ES506" s="115" t="str">
        <f t="shared" si="6476"/>
        <v/>
      </c>
      <c r="ET506" s="115" t="str">
        <f t="shared" si="6477"/>
        <v/>
      </c>
      <c r="EU506" s="115" t="str">
        <f t="shared" si="6478"/>
        <v/>
      </c>
      <c r="EV506" s="115" t="str">
        <f t="shared" si="6479"/>
        <v/>
      </c>
      <c r="EW506" s="115" t="str">
        <f t="shared" si="6480"/>
        <v/>
      </c>
      <c r="EX506" s="115" t="str">
        <f t="shared" si="6481"/>
        <v/>
      </c>
      <c r="EY506" s="115" t="str">
        <f t="shared" si="6482"/>
        <v/>
      </c>
      <c r="EZ506" s="115" t="str">
        <f t="shared" si="6483"/>
        <v/>
      </c>
      <c r="FA506" s="115" t="str">
        <f t="shared" si="6484"/>
        <v/>
      </c>
      <c r="FB506" s="115" t="str">
        <f t="shared" si="6485"/>
        <v/>
      </c>
      <c r="FC506" s="115" t="str">
        <f t="shared" si="6486"/>
        <v/>
      </c>
      <c r="FD506" s="115" t="str">
        <f t="shared" si="6487"/>
        <v/>
      </c>
      <c r="FE506" s="115" t="str">
        <f t="shared" si="6488"/>
        <v/>
      </c>
      <c r="FF506" s="115">
        <f t="shared" si="6542"/>
        <v>44</v>
      </c>
      <c r="FG506" s="115" t="str">
        <f>IFERROR(SMALL($DO$423:$DO$842,$A$6),"")</f>
        <v/>
      </c>
      <c r="FH506" s="115" t="str">
        <f t="shared" si="6543"/>
        <v/>
      </c>
      <c r="FI506" s="115" t="str">
        <f t="shared" si="6535"/>
        <v/>
      </c>
      <c r="FJ506" s="115" t="str">
        <f t="shared" si="6536"/>
        <v/>
      </c>
    </row>
    <row r="507" spans="1:166" ht="15" customHeight="1" x14ac:dyDescent="0.25">
      <c r="A507" s="115">
        <v>505</v>
      </c>
      <c r="B507" s="115" t="str">
        <f t="shared" si="6538"/>
        <v/>
      </c>
      <c r="C507" s="115" t="s">
        <v>71</v>
      </c>
      <c r="D507" s="100" t="str">
        <f t="shared" si="6539"/>
        <v>B</v>
      </c>
      <c r="E507" s="100" t="str">
        <f t="shared" si="6426"/>
        <v/>
      </c>
      <c r="F507" s="100" t="str">
        <f t="shared" si="6427"/>
        <v/>
      </c>
      <c r="G507" s="100" t="str">
        <f t="shared" si="6402"/>
        <v/>
      </c>
      <c r="H507" s="100" t="str">
        <f t="shared" si="6428"/>
        <v/>
      </c>
      <c r="I507" s="100" t="str">
        <f t="shared" si="6403"/>
        <v/>
      </c>
      <c r="J507" s="100" t="str">
        <f t="shared" si="6429"/>
        <v/>
      </c>
      <c r="K507" s="100" t="str">
        <f t="shared" si="6404"/>
        <v/>
      </c>
      <c r="L507" s="100" t="str">
        <f t="shared" si="6430"/>
        <v/>
      </c>
      <c r="M507" s="100" t="str">
        <f t="shared" si="6405"/>
        <v/>
      </c>
      <c r="N507" s="100" t="str">
        <f t="shared" si="6431"/>
        <v/>
      </c>
      <c r="O507" s="100" t="str">
        <f t="shared" si="6406"/>
        <v/>
      </c>
      <c r="P507" s="100" t="str">
        <f t="shared" si="6432"/>
        <v/>
      </c>
      <c r="Q507" s="100" t="str">
        <f t="shared" si="6407"/>
        <v/>
      </c>
      <c r="R507" s="100" t="str">
        <f t="shared" si="6433"/>
        <v/>
      </c>
      <c r="S507" s="100" t="str">
        <f t="shared" si="6408"/>
        <v/>
      </c>
      <c r="T507" s="100" t="str">
        <f t="shared" si="6434"/>
        <v/>
      </c>
      <c r="U507" s="100" t="str">
        <f t="shared" si="6409"/>
        <v/>
      </c>
      <c r="V507" s="100" t="str">
        <f t="shared" si="6435"/>
        <v/>
      </c>
      <c r="W507" s="100" t="str">
        <f t="shared" si="6410"/>
        <v/>
      </c>
      <c r="X507" s="100" t="str">
        <f t="shared" si="6436"/>
        <v/>
      </c>
      <c r="Y507" s="100" t="str">
        <f t="shared" si="6411"/>
        <v/>
      </c>
      <c r="Z507" s="100" t="str">
        <f t="shared" si="6437"/>
        <v/>
      </c>
      <c r="AA507" s="100" t="str">
        <f t="shared" si="6412"/>
        <v/>
      </c>
      <c r="AB507" s="100" t="str">
        <f t="shared" si="6438"/>
        <v/>
      </c>
      <c r="AC507" s="100" t="str">
        <f t="shared" si="6413"/>
        <v/>
      </c>
      <c r="AD507" s="100" t="str">
        <f t="shared" si="6439"/>
        <v/>
      </c>
      <c r="AE507" s="100" t="str">
        <f t="shared" si="6414"/>
        <v/>
      </c>
      <c r="AF507" s="100" t="str">
        <f t="shared" si="6440"/>
        <v/>
      </c>
      <c r="AG507" s="100" t="str">
        <f t="shared" si="6415"/>
        <v/>
      </c>
      <c r="AH507" s="100" t="str">
        <f t="shared" si="6441"/>
        <v/>
      </c>
      <c r="AI507" s="100" t="str">
        <f t="shared" si="6416"/>
        <v/>
      </c>
      <c r="AJ507" s="100" t="str">
        <f t="shared" si="6442"/>
        <v/>
      </c>
      <c r="AK507" s="100" t="str">
        <f t="shared" si="6417"/>
        <v/>
      </c>
      <c r="AL507" s="100" t="str">
        <f t="shared" si="6443"/>
        <v/>
      </c>
      <c r="AM507" s="100" t="str">
        <f t="shared" si="6418"/>
        <v/>
      </c>
      <c r="AN507" s="100" t="str">
        <f t="shared" si="6444"/>
        <v/>
      </c>
      <c r="AO507" s="100" t="str">
        <f t="shared" si="6419"/>
        <v/>
      </c>
      <c r="AP507" s="100" t="str">
        <f t="shared" si="6445"/>
        <v/>
      </c>
      <c r="AQ507" s="100" t="str">
        <f t="shared" si="6420"/>
        <v/>
      </c>
      <c r="AR507" s="100" t="str">
        <f t="shared" si="6446"/>
        <v/>
      </c>
      <c r="AS507" s="100" t="str">
        <f t="shared" si="6421"/>
        <v/>
      </c>
      <c r="AT507" s="100" t="str">
        <f t="shared" si="6447"/>
        <v/>
      </c>
      <c r="AU507" s="100" t="str">
        <f t="shared" si="6422"/>
        <v/>
      </c>
      <c r="AV507" s="100" t="str">
        <f t="shared" si="6448"/>
        <v/>
      </c>
      <c r="AW507" s="100" t="str">
        <f t="shared" si="6423"/>
        <v/>
      </c>
      <c r="AX507" s="100" t="str">
        <f t="shared" si="6449"/>
        <v/>
      </c>
      <c r="AY507" s="100" t="str">
        <f t="shared" si="6424"/>
        <v/>
      </c>
      <c r="AZ507" s="100" t="str">
        <f t="shared" si="6450"/>
        <v/>
      </c>
      <c r="BA507" s="100" t="str">
        <f t="shared" si="6425"/>
        <v/>
      </c>
      <c r="BB507" s="100" t="str">
        <f t="shared" si="6451"/>
        <v/>
      </c>
      <c r="BC507" s="100" t="str">
        <f>IFERROR(INDEX('INPUT INF'!$F$3:$F$601,MATCH($B507,'INPUT INF'!$A$3:$A$601,FALSE)),"")</f>
        <v/>
      </c>
      <c r="BD507" s="100" t="str">
        <f t="shared" si="6537"/>
        <v/>
      </c>
      <c r="BE507" s="100" t="str">
        <f t="shared" si="6452"/>
        <v/>
      </c>
      <c r="BF507" s="100" t="str">
        <f t="shared" si="6453"/>
        <v/>
      </c>
      <c r="BG507" s="115" t="str">
        <f t="shared" si="6454"/>
        <v/>
      </c>
      <c r="BH507" s="176" t="str">
        <f>IF(AND('INPUT INF'!$O$1="X",BG507="PASS"),BF507,IF($BG507="","0",IF('INPUT INF'!$N$67="YES",$BF507,"")))</f>
        <v>0</v>
      </c>
      <c r="BI507" s="115" t="str">
        <f>IF($BG507="","0",IF('INPUT INF'!$O$68="YES",$BF507,""))</f>
        <v>0</v>
      </c>
      <c r="BJ507" s="115" t="str">
        <f>IF($BG507="","0",IF('INPUT INF'!$O$69="YES",$BF507,""))</f>
        <v>0</v>
      </c>
      <c r="BL507" s="118" t="str">
        <f t="shared" si="6524"/>
        <v/>
      </c>
      <c r="BM507" s="118" t="str">
        <f t="shared" si="6525"/>
        <v/>
      </c>
      <c r="BN507" s="118" t="str">
        <f t="shared" si="6526"/>
        <v/>
      </c>
      <c r="BR507" s="118" t="str">
        <f t="shared" si="6527"/>
        <v/>
      </c>
      <c r="BS507" s="118" t="str">
        <f t="shared" si="6528"/>
        <v/>
      </c>
      <c r="BT507" s="118" t="str">
        <f t="shared" si="6529"/>
        <v/>
      </c>
      <c r="BX507" s="118" t="str">
        <f t="shared" si="6530"/>
        <v/>
      </c>
      <c r="BY507" s="118" t="str">
        <f t="shared" si="6531"/>
        <v/>
      </c>
      <c r="BZ507" s="118" t="str">
        <f t="shared" si="6532"/>
        <v/>
      </c>
      <c r="CD507" s="116" t="str">
        <f t="shared" si="6455"/>
        <v/>
      </c>
      <c r="CE507" s="116" t="str">
        <f t="shared" si="6456"/>
        <v/>
      </c>
      <c r="CF507" s="116" t="str">
        <f t="shared" si="6457"/>
        <v/>
      </c>
      <c r="CJ507" s="116" t="str">
        <f t="shared" si="6458"/>
        <v/>
      </c>
      <c r="CK507" s="116" t="str">
        <f t="shared" si="6459"/>
        <v/>
      </c>
      <c r="CL507" s="116" t="str">
        <f t="shared" si="6460"/>
        <v/>
      </c>
      <c r="CP507" s="116" t="str">
        <f t="shared" si="6461"/>
        <v/>
      </c>
      <c r="CQ507" s="116" t="str">
        <f t="shared" si="6462"/>
        <v/>
      </c>
      <c r="CR507" s="116" t="str">
        <f t="shared" si="6463"/>
        <v/>
      </c>
      <c r="DH507" s="115" t="str">
        <f t="shared" si="6533"/>
        <v/>
      </c>
      <c r="DI507" s="115" t="str">
        <f t="shared" si="6534"/>
        <v/>
      </c>
      <c r="DJ507" s="115" t="str">
        <f t="shared" si="6499"/>
        <v/>
      </c>
      <c r="DK507" s="115" t="str">
        <f t="shared" si="6500"/>
        <v/>
      </c>
      <c r="DL507" s="115" t="str">
        <f t="shared" si="6501"/>
        <v/>
      </c>
      <c r="DM507" s="115" t="str">
        <f t="shared" si="6502"/>
        <v/>
      </c>
      <c r="DN507" s="115" t="str">
        <f t="shared" si="6503"/>
        <v/>
      </c>
      <c r="DO507" s="115" t="str">
        <f t="shared" si="6504"/>
        <v/>
      </c>
      <c r="DP507" s="115" t="str">
        <f t="shared" si="6505"/>
        <v/>
      </c>
      <c r="DQ507" s="115" t="str">
        <f t="shared" si="6506"/>
        <v/>
      </c>
      <c r="DR507" s="115" t="str">
        <f t="shared" si="6507"/>
        <v/>
      </c>
      <c r="DS507" s="115" t="str">
        <f t="shared" si="6508"/>
        <v/>
      </c>
      <c r="DT507" s="115" t="str">
        <f t="shared" si="6509"/>
        <v/>
      </c>
      <c r="DU507" s="115" t="str">
        <f t="shared" si="6510"/>
        <v/>
      </c>
      <c r="DV507" s="115" t="str">
        <f t="shared" si="6511"/>
        <v/>
      </c>
      <c r="DW507" s="115" t="str">
        <f t="shared" si="6512"/>
        <v/>
      </c>
      <c r="DX507" s="115" t="str">
        <f t="shared" si="6513"/>
        <v/>
      </c>
      <c r="DY507" s="115" t="str">
        <f t="shared" si="6514"/>
        <v/>
      </c>
      <c r="DZ507" s="115" t="str">
        <f t="shared" si="6515"/>
        <v/>
      </c>
      <c r="EA507" s="115" t="str">
        <f t="shared" si="6516"/>
        <v/>
      </c>
      <c r="EB507" s="115" t="str">
        <f t="shared" si="6517"/>
        <v/>
      </c>
      <c r="EC507" s="115" t="str">
        <f t="shared" si="6518"/>
        <v/>
      </c>
      <c r="ED507" s="115" t="str">
        <f t="shared" si="6519"/>
        <v/>
      </c>
      <c r="EE507" s="115" t="str">
        <f t="shared" si="6520"/>
        <v/>
      </c>
      <c r="EF507" s="115" t="str">
        <f t="shared" si="6521"/>
        <v/>
      </c>
      <c r="EG507" s="115" t="str">
        <f t="shared" si="6464"/>
        <v/>
      </c>
      <c r="EH507" s="115" t="str">
        <f t="shared" si="6465"/>
        <v/>
      </c>
      <c r="EI507" s="115" t="str">
        <f t="shared" si="6466"/>
        <v/>
      </c>
      <c r="EJ507" s="115" t="str">
        <f t="shared" si="6467"/>
        <v/>
      </c>
      <c r="EK507" s="115" t="str">
        <f t="shared" si="6468"/>
        <v/>
      </c>
      <c r="EL507" s="115" t="str">
        <f t="shared" si="6469"/>
        <v/>
      </c>
      <c r="EM507" s="115" t="str">
        <f t="shared" si="6470"/>
        <v/>
      </c>
      <c r="EN507" s="115" t="str">
        <f t="shared" si="6471"/>
        <v/>
      </c>
      <c r="EO507" s="115" t="str">
        <f t="shared" si="6472"/>
        <v/>
      </c>
      <c r="EP507" s="115" t="str">
        <f t="shared" si="6473"/>
        <v/>
      </c>
      <c r="EQ507" s="115" t="str">
        <f t="shared" si="6474"/>
        <v/>
      </c>
      <c r="ER507" s="115" t="str">
        <f t="shared" si="6475"/>
        <v/>
      </c>
      <c r="ES507" s="115" t="str">
        <f t="shared" si="6476"/>
        <v/>
      </c>
      <c r="ET507" s="115" t="str">
        <f t="shared" si="6477"/>
        <v/>
      </c>
      <c r="EU507" s="115" t="str">
        <f t="shared" si="6478"/>
        <v/>
      </c>
      <c r="EV507" s="115" t="str">
        <f t="shared" si="6479"/>
        <v/>
      </c>
      <c r="EW507" s="115" t="str">
        <f t="shared" si="6480"/>
        <v/>
      </c>
      <c r="EX507" s="115" t="str">
        <f t="shared" si="6481"/>
        <v/>
      </c>
      <c r="EY507" s="115" t="str">
        <f t="shared" si="6482"/>
        <v/>
      </c>
      <c r="EZ507" s="115" t="str">
        <f t="shared" si="6483"/>
        <v/>
      </c>
      <c r="FA507" s="115" t="str">
        <f t="shared" si="6484"/>
        <v/>
      </c>
      <c r="FB507" s="115" t="str">
        <f t="shared" si="6485"/>
        <v/>
      </c>
      <c r="FC507" s="115" t="str">
        <f t="shared" si="6486"/>
        <v/>
      </c>
      <c r="FD507" s="115" t="str">
        <f t="shared" si="6487"/>
        <v/>
      </c>
      <c r="FE507" s="115" t="str">
        <f t="shared" si="6488"/>
        <v/>
      </c>
      <c r="FF507" s="115">
        <f t="shared" si="6542"/>
        <v>44</v>
      </c>
      <c r="FG507" s="115" t="str">
        <f>IFERROR(SMALL($DO$423:$DO$842,$A$7),"")</f>
        <v/>
      </c>
      <c r="FH507" s="115" t="str">
        <f t="shared" si="6543"/>
        <v/>
      </c>
      <c r="FI507" s="115" t="str">
        <f t="shared" si="6535"/>
        <v/>
      </c>
      <c r="FJ507" s="115" t="str">
        <f t="shared" si="6536"/>
        <v/>
      </c>
    </row>
    <row r="508" spans="1:166" ht="15" customHeight="1" x14ac:dyDescent="0.25">
      <c r="A508" s="115">
        <v>506</v>
      </c>
      <c r="B508" s="115" t="str">
        <f t="shared" si="6538"/>
        <v/>
      </c>
      <c r="C508" s="115" t="s">
        <v>71</v>
      </c>
      <c r="D508" s="100" t="str">
        <f t="shared" si="6539"/>
        <v>B</v>
      </c>
      <c r="E508" s="100" t="str">
        <f t="shared" si="6426"/>
        <v/>
      </c>
      <c r="F508" s="100" t="str">
        <f t="shared" si="6427"/>
        <v/>
      </c>
      <c r="G508" s="100" t="str">
        <f t="shared" si="6402"/>
        <v/>
      </c>
      <c r="H508" s="100" t="str">
        <f t="shared" si="6428"/>
        <v/>
      </c>
      <c r="I508" s="100" t="str">
        <f t="shared" si="6403"/>
        <v/>
      </c>
      <c r="J508" s="100" t="str">
        <f t="shared" si="6429"/>
        <v/>
      </c>
      <c r="K508" s="100" t="str">
        <f t="shared" si="6404"/>
        <v/>
      </c>
      <c r="L508" s="100" t="str">
        <f t="shared" si="6430"/>
        <v/>
      </c>
      <c r="M508" s="100" t="str">
        <f t="shared" si="6405"/>
        <v/>
      </c>
      <c r="N508" s="100" t="str">
        <f t="shared" si="6431"/>
        <v/>
      </c>
      <c r="O508" s="100" t="str">
        <f t="shared" si="6406"/>
        <v/>
      </c>
      <c r="P508" s="100" t="str">
        <f t="shared" si="6432"/>
        <v/>
      </c>
      <c r="Q508" s="100" t="str">
        <f t="shared" si="6407"/>
        <v/>
      </c>
      <c r="R508" s="100" t="str">
        <f t="shared" si="6433"/>
        <v/>
      </c>
      <c r="S508" s="100" t="str">
        <f t="shared" si="6408"/>
        <v/>
      </c>
      <c r="T508" s="100" t="str">
        <f t="shared" si="6434"/>
        <v/>
      </c>
      <c r="U508" s="100" t="str">
        <f t="shared" si="6409"/>
        <v/>
      </c>
      <c r="V508" s="100" t="str">
        <f t="shared" si="6435"/>
        <v/>
      </c>
      <c r="W508" s="100" t="str">
        <f t="shared" si="6410"/>
        <v/>
      </c>
      <c r="X508" s="100" t="str">
        <f t="shared" si="6436"/>
        <v/>
      </c>
      <c r="Y508" s="100" t="str">
        <f t="shared" si="6411"/>
        <v/>
      </c>
      <c r="Z508" s="100" t="str">
        <f t="shared" si="6437"/>
        <v/>
      </c>
      <c r="AA508" s="100" t="str">
        <f t="shared" si="6412"/>
        <v/>
      </c>
      <c r="AB508" s="100" t="str">
        <f t="shared" si="6438"/>
        <v/>
      </c>
      <c r="AC508" s="100" t="str">
        <f t="shared" si="6413"/>
        <v/>
      </c>
      <c r="AD508" s="100" t="str">
        <f t="shared" si="6439"/>
        <v/>
      </c>
      <c r="AE508" s="100" t="str">
        <f t="shared" si="6414"/>
        <v/>
      </c>
      <c r="AF508" s="100" t="str">
        <f t="shared" si="6440"/>
        <v/>
      </c>
      <c r="AG508" s="100" t="str">
        <f t="shared" si="6415"/>
        <v/>
      </c>
      <c r="AH508" s="100" t="str">
        <f t="shared" si="6441"/>
        <v/>
      </c>
      <c r="AI508" s="100" t="str">
        <f t="shared" si="6416"/>
        <v/>
      </c>
      <c r="AJ508" s="100" t="str">
        <f t="shared" si="6442"/>
        <v/>
      </c>
      <c r="AK508" s="100" t="str">
        <f t="shared" si="6417"/>
        <v/>
      </c>
      <c r="AL508" s="100" t="str">
        <f t="shared" si="6443"/>
        <v/>
      </c>
      <c r="AM508" s="100" t="str">
        <f t="shared" si="6418"/>
        <v/>
      </c>
      <c r="AN508" s="100" t="str">
        <f t="shared" si="6444"/>
        <v/>
      </c>
      <c r="AO508" s="100" t="str">
        <f t="shared" si="6419"/>
        <v/>
      </c>
      <c r="AP508" s="100" t="str">
        <f t="shared" si="6445"/>
        <v/>
      </c>
      <c r="AQ508" s="100" t="str">
        <f t="shared" si="6420"/>
        <v/>
      </c>
      <c r="AR508" s="100" t="str">
        <f t="shared" si="6446"/>
        <v/>
      </c>
      <c r="AS508" s="100" t="str">
        <f t="shared" si="6421"/>
        <v/>
      </c>
      <c r="AT508" s="100" t="str">
        <f t="shared" si="6447"/>
        <v/>
      </c>
      <c r="AU508" s="100" t="str">
        <f t="shared" si="6422"/>
        <v/>
      </c>
      <c r="AV508" s="100" t="str">
        <f t="shared" si="6448"/>
        <v/>
      </c>
      <c r="AW508" s="100" t="str">
        <f t="shared" si="6423"/>
        <v/>
      </c>
      <c r="AX508" s="100" t="str">
        <f t="shared" si="6449"/>
        <v/>
      </c>
      <c r="AY508" s="100" t="str">
        <f t="shared" si="6424"/>
        <v/>
      </c>
      <c r="AZ508" s="100" t="str">
        <f t="shared" si="6450"/>
        <v/>
      </c>
      <c r="BA508" s="100" t="str">
        <f t="shared" si="6425"/>
        <v/>
      </c>
      <c r="BB508" s="100" t="str">
        <f t="shared" si="6451"/>
        <v/>
      </c>
      <c r="BC508" s="100" t="str">
        <f>IFERROR(INDEX('INPUT INF'!$F$3:$F$601,MATCH($B508,'INPUT INF'!$A$3:$A$601,FALSE)),"")</f>
        <v/>
      </c>
      <c r="BD508" s="100" t="str">
        <f t="shared" si="6537"/>
        <v/>
      </c>
      <c r="BE508" s="100" t="str">
        <f t="shared" si="6452"/>
        <v/>
      </c>
      <c r="BF508" s="100" t="str">
        <f t="shared" si="6453"/>
        <v/>
      </c>
      <c r="BG508" s="115" t="str">
        <f t="shared" si="6454"/>
        <v/>
      </c>
      <c r="BH508" s="176" t="str">
        <f>IF(AND('INPUT INF'!$O$1="X",BG508="PASS"),BF508,IF($BG508="","0",IF('INPUT INF'!$N$67="YES",$BF508,"")))</f>
        <v>0</v>
      </c>
      <c r="BI508" s="115" t="str">
        <f>IF($BG508="","0",IF('INPUT INF'!$O$68="YES",$BF508,""))</f>
        <v>0</v>
      </c>
      <c r="BJ508" s="115" t="str">
        <f>IF($BG508="","0",IF('INPUT INF'!$O$69="YES",$BF508,""))</f>
        <v>0</v>
      </c>
      <c r="BL508" s="118" t="str">
        <f t="shared" si="6524"/>
        <v/>
      </c>
      <c r="BM508" s="118" t="str">
        <f t="shared" si="6525"/>
        <v/>
      </c>
      <c r="BN508" s="118" t="str">
        <f t="shared" si="6526"/>
        <v/>
      </c>
      <c r="BR508" s="118" t="str">
        <f t="shared" si="6527"/>
        <v/>
      </c>
      <c r="BS508" s="118" t="str">
        <f t="shared" si="6528"/>
        <v/>
      </c>
      <c r="BT508" s="118" t="str">
        <f t="shared" si="6529"/>
        <v/>
      </c>
      <c r="BX508" s="118" t="str">
        <f t="shared" si="6530"/>
        <v/>
      </c>
      <c r="BY508" s="118" t="str">
        <f t="shared" si="6531"/>
        <v/>
      </c>
      <c r="BZ508" s="118" t="str">
        <f t="shared" si="6532"/>
        <v/>
      </c>
      <c r="CD508" s="116" t="str">
        <f t="shared" si="6455"/>
        <v/>
      </c>
      <c r="CE508" s="116" t="str">
        <f t="shared" si="6456"/>
        <v/>
      </c>
      <c r="CF508" s="116" t="str">
        <f t="shared" si="6457"/>
        <v/>
      </c>
      <c r="CJ508" s="116" t="str">
        <f t="shared" si="6458"/>
        <v/>
      </c>
      <c r="CK508" s="116" t="str">
        <f t="shared" si="6459"/>
        <v/>
      </c>
      <c r="CL508" s="116" t="str">
        <f t="shared" si="6460"/>
        <v/>
      </c>
      <c r="CP508" s="116" t="str">
        <f t="shared" si="6461"/>
        <v/>
      </c>
      <c r="CQ508" s="116" t="str">
        <f t="shared" si="6462"/>
        <v/>
      </c>
      <c r="CR508" s="116" t="str">
        <f t="shared" si="6463"/>
        <v/>
      </c>
      <c r="DH508" s="115" t="str">
        <f t="shared" si="6533"/>
        <v/>
      </c>
      <c r="DI508" s="115" t="str">
        <f t="shared" si="6534"/>
        <v/>
      </c>
      <c r="DJ508" s="115" t="str">
        <f t="shared" si="6499"/>
        <v/>
      </c>
      <c r="DK508" s="115" t="str">
        <f t="shared" si="6500"/>
        <v/>
      </c>
      <c r="DL508" s="115" t="str">
        <f t="shared" si="6501"/>
        <v/>
      </c>
      <c r="DM508" s="115" t="str">
        <f t="shared" si="6502"/>
        <v/>
      </c>
      <c r="DN508" s="115" t="str">
        <f t="shared" si="6503"/>
        <v/>
      </c>
      <c r="DO508" s="115" t="str">
        <f t="shared" si="6504"/>
        <v/>
      </c>
      <c r="DP508" s="115" t="str">
        <f t="shared" si="6505"/>
        <v/>
      </c>
      <c r="DQ508" s="115" t="str">
        <f t="shared" si="6506"/>
        <v/>
      </c>
      <c r="DR508" s="115" t="str">
        <f t="shared" si="6507"/>
        <v/>
      </c>
      <c r="DS508" s="115" t="str">
        <f t="shared" si="6508"/>
        <v/>
      </c>
      <c r="DT508" s="115" t="str">
        <f t="shared" si="6509"/>
        <v/>
      </c>
      <c r="DU508" s="115" t="str">
        <f t="shared" si="6510"/>
        <v/>
      </c>
      <c r="DV508" s="115" t="str">
        <f t="shared" si="6511"/>
        <v/>
      </c>
      <c r="DW508" s="115" t="str">
        <f t="shared" si="6512"/>
        <v/>
      </c>
      <c r="DX508" s="115" t="str">
        <f t="shared" si="6513"/>
        <v/>
      </c>
      <c r="DY508" s="115" t="str">
        <f t="shared" si="6514"/>
        <v/>
      </c>
      <c r="DZ508" s="115" t="str">
        <f t="shared" si="6515"/>
        <v/>
      </c>
      <c r="EA508" s="115" t="str">
        <f t="shared" si="6516"/>
        <v/>
      </c>
      <c r="EB508" s="115" t="str">
        <f t="shared" si="6517"/>
        <v/>
      </c>
      <c r="EC508" s="115" t="str">
        <f t="shared" si="6518"/>
        <v/>
      </c>
      <c r="ED508" s="115" t="str">
        <f t="shared" si="6519"/>
        <v/>
      </c>
      <c r="EE508" s="115" t="str">
        <f t="shared" si="6520"/>
        <v/>
      </c>
      <c r="EF508" s="115" t="str">
        <f t="shared" si="6521"/>
        <v/>
      </c>
      <c r="EG508" s="115" t="str">
        <f t="shared" si="6464"/>
        <v/>
      </c>
      <c r="EH508" s="115" t="str">
        <f t="shared" si="6465"/>
        <v/>
      </c>
      <c r="EI508" s="115" t="str">
        <f t="shared" si="6466"/>
        <v/>
      </c>
      <c r="EJ508" s="115" t="str">
        <f t="shared" si="6467"/>
        <v/>
      </c>
      <c r="EK508" s="115" t="str">
        <f t="shared" si="6468"/>
        <v/>
      </c>
      <c r="EL508" s="115" t="str">
        <f t="shared" si="6469"/>
        <v/>
      </c>
      <c r="EM508" s="115" t="str">
        <f t="shared" si="6470"/>
        <v/>
      </c>
      <c r="EN508" s="115" t="str">
        <f t="shared" si="6471"/>
        <v/>
      </c>
      <c r="EO508" s="115" t="str">
        <f t="shared" si="6472"/>
        <v/>
      </c>
      <c r="EP508" s="115" t="str">
        <f t="shared" si="6473"/>
        <v/>
      </c>
      <c r="EQ508" s="115" t="str">
        <f t="shared" si="6474"/>
        <v/>
      </c>
      <c r="ER508" s="115" t="str">
        <f t="shared" si="6475"/>
        <v/>
      </c>
      <c r="ES508" s="115" t="str">
        <f t="shared" si="6476"/>
        <v/>
      </c>
      <c r="ET508" s="115" t="str">
        <f t="shared" si="6477"/>
        <v/>
      </c>
      <c r="EU508" s="115" t="str">
        <f t="shared" si="6478"/>
        <v/>
      </c>
      <c r="EV508" s="115" t="str">
        <f t="shared" si="6479"/>
        <v/>
      </c>
      <c r="EW508" s="115" t="str">
        <f t="shared" si="6480"/>
        <v/>
      </c>
      <c r="EX508" s="115" t="str">
        <f t="shared" si="6481"/>
        <v/>
      </c>
      <c r="EY508" s="115" t="str">
        <f t="shared" si="6482"/>
        <v/>
      </c>
      <c r="EZ508" s="115" t="str">
        <f t="shared" si="6483"/>
        <v/>
      </c>
      <c r="FA508" s="115" t="str">
        <f t="shared" si="6484"/>
        <v/>
      </c>
      <c r="FB508" s="115" t="str">
        <f t="shared" si="6485"/>
        <v/>
      </c>
      <c r="FC508" s="115" t="str">
        <f t="shared" si="6486"/>
        <v/>
      </c>
      <c r="FD508" s="115" t="str">
        <f t="shared" si="6487"/>
        <v/>
      </c>
      <c r="FE508" s="115" t="str">
        <f t="shared" si="6488"/>
        <v/>
      </c>
      <c r="FF508" s="115">
        <f t="shared" si="6542"/>
        <v>44</v>
      </c>
      <c r="FG508" s="115" t="str">
        <f>IFERROR(SMALL($DO$423:$DO$842,$A$8),"")</f>
        <v/>
      </c>
      <c r="FH508" s="115" t="str">
        <f t="shared" si="6543"/>
        <v/>
      </c>
      <c r="FI508" s="115" t="str">
        <f t="shared" si="6535"/>
        <v/>
      </c>
      <c r="FJ508" s="115" t="str">
        <f t="shared" si="6536"/>
        <v/>
      </c>
    </row>
    <row r="509" spans="1:166" ht="15" customHeight="1" x14ac:dyDescent="0.25">
      <c r="A509" s="115">
        <v>507</v>
      </c>
      <c r="B509" s="115" t="str">
        <f t="shared" si="6538"/>
        <v/>
      </c>
      <c r="C509" s="115" t="s">
        <v>71</v>
      </c>
      <c r="D509" s="100" t="str">
        <f t="shared" si="6539"/>
        <v>B</v>
      </c>
      <c r="E509" s="100" t="str">
        <f t="shared" si="6426"/>
        <v/>
      </c>
      <c r="F509" s="100" t="str">
        <f t="shared" si="6427"/>
        <v/>
      </c>
      <c r="G509" s="100" t="str">
        <f t="shared" si="6402"/>
        <v/>
      </c>
      <c r="H509" s="100" t="str">
        <f t="shared" si="6428"/>
        <v/>
      </c>
      <c r="I509" s="100" t="str">
        <f t="shared" si="6403"/>
        <v/>
      </c>
      <c r="J509" s="100" t="str">
        <f t="shared" si="6429"/>
        <v/>
      </c>
      <c r="K509" s="100" t="str">
        <f t="shared" si="6404"/>
        <v/>
      </c>
      <c r="L509" s="100" t="str">
        <f t="shared" si="6430"/>
        <v/>
      </c>
      <c r="M509" s="100" t="str">
        <f t="shared" si="6405"/>
        <v/>
      </c>
      <c r="N509" s="100" t="str">
        <f t="shared" si="6431"/>
        <v/>
      </c>
      <c r="O509" s="100" t="str">
        <f t="shared" si="6406"/>
        <v/>
      </c>
      <c r="P509" s="100" t="str">
        <f t="shared" si="6432"/>
        <v/>
      </c>
      <c r="Q509" s="100" t="str">
        <f t="shared" si="6407"/>
        <v/>
      </c>
      <c r="R509" s="100" t="str">
        <f t="shared" si="6433"/>
        <v/>
      </c>
      <c r="S509" s="100" t="str">
        <f t="shared" si="6408"/>
        <v/>
      </c>
      <c r="T509" s="100" t="str">
        <f t="shared" si="6434"/>
        <v/>
      </c>
      <c r="U509" s="100" t="str">
        <f t="shared" si="6409"/>
        <v/>
      </c>
      <c r="V509" s="100" t="str">
        <f t="shared" si="6435"/>
        <v/>
      </c>
      <c r="W509" s="100" t="str">
        <f t="shared" si="6410"/>
        <v/>
      </c>
      <c r="X509" s="100" t="str">
        <f t="shared" si="6436"/>
        <v/>
      </c>
      <c r="Y509" s="100" t="str">
        <f t="shared" si="6411"/>
        <v/>
      </c>
      <c r="Z509" s="100" t="str">
        <f t="shared" si="6437"/>
        <v/>
      </c>
      <c r="AA509" s="100" t="str">
        <f t="shared" si="6412"/>
        <v/>
      </c>
      <c r="AB509" s="100" t="str">
        <f t="shared" si="6438"/>
        <v/>
      </c>
      <c r="AC509" s="100" t="str">
        <f t="shared" si="6413"/>
        <v/>
      </c>
      <c r="AD509" s="100" t="str">
        <f t="shared" si="6439"/>
        <v/>
      </c>
      <c r="AE509" s="100" t="str">
        <f t="shared" si="6414"/>
        <v/>
      </c>
      <c r="AF509" s="100" t="str">
        <f t="shared" si="6440"/>
        <v/>
      </c>
      <c r="AG509" s="100" t="str">
        <f t="shared" si="6415"/>
        <v/>
      </c>
      <c r="AH509" s="100" t="str">
        <f t="shared" si="6441"/>
        <v/>
      </c>
      <c r="AI509" s="100" t="str">
        <f t="shared" si="6416"/>
        <v/>
      </c>
      <c r="AJ509" s="100" t="str">
        <f t="shared" si="6442"/>
        <v/>
      </c>
      <c r="AK509" s="100" t="str">
        <f t="shared" si="6417"/>
        <v/>
      </c>
      <c r="AL509" s="100" t="str">
        <f t="shared" si="6443"/>
        <v/>
      </c>
      <c r="AM509" s="100" t="str">
        <f t="shared" si="6418"/>
        <v/>
      </c>
      <c r="AN509" s="100" t="str">
        <f t="shared" si="6444"/>
        <v/>
      </c>
      <c r="AO509" s="100" t="str">
        <f t="shared" si="6419"/>
        <v/>
      </c>
      <c r="AP509" s="100" t="str">
        <f t="shared" si="6445"/>
        <v/>
      </c>
      <c r="AQ509" s="100" t="str">
        <f t="shared" si="6420"/>
        <v/>
      </c>
      <c r="AR509" s="100" t="str">
        <f t="shared" si="6446"/>
        <v/>
      </c>
      <c r="AS509" s="100" t="str">
        <f t="shared" si="6421"/>
        <v/>
      </c>
      <c r="AT509" s="100" t="str">
        <f t="shared" si="6447"/>
        <v/>
      </c>
      <c r="AU509" s="100" t="str">
        <f t="shared" si="6422"/>
        <v/>
      </c>
      <c r="AV509" s="100" t="str">
        <f t="shared" si="6448"/>
        <v/>
      </c>
      <c r="AW509" s="100" t="str">
        <f t="shared" si="6423"/>
        <v/>
      </c>
      <c r="AX509" s="100" t="str">
        <f t="shared" si="6449"/>
        <v/>
      </c>
      <c r="AY509" s="100" t="str">
        <f t="shared" si="6424"/>
        <v/>
      </c>
      <c r="AZ509" s="100" t="str">
        <f t="shared" si="6450"/>
        <v/>
      </c>
      <c r="BA509" s="100" t="str">
        <f t="shared" si="6425"/>
        <v/>
      </c>
      <c r="BB509" s="100" t="str">
        <f t="shared" si="6451"/>
        <v/>
      </c>
      <c r="BC509" s="100" t="str">
        <f>IFERROR(INDEX('INPUT INF'!$F$3:$F$601,MATCH($B509,'INPUT INF'!$A$3:$A$601,FALSE)),"")</f>
        <v/>
      </c>
      <c r="BD509" s="100" t="str">
        <f t="shared" si="6537"/>
        <v/>
      </c>
      <c r="BE509" s="100" t="str">
        <f t="shared" si="6452"/>
        <v/>
      </c>
      <c r="BF509" s="100" t="str">
        <f t="shared" si="6453"/>
        <v/>
      </c>
      <c r="BG509" s="115" t="str">
        <f t="shared" si="6454"/>
        <v/>
      </c>
      <c r="BH509" s="176" t="str">
        <f>IF(AND('INPUT INF'!$O$1="X",BG509="PASS"),BF509,IF($BG509="","0",IF('INPUT INF'!$N$67="YES",$BF509,"")))</f>
        <v>0</v>
      </c>
      <c r="BI509" s="115" t="str">
        <f>IF($BG509="","0",IF('INPUT INF'!$O$68="YES",$BF509,""))</f>
        <v>0</v>
      </c>
      <c r="BJ509" s="115" t="str">
        <f>IF($BG509="","0",IF('INPUT INF'!$O$69="YES",$BF509,""))</f>
        <v>0</v>
      </c>
      <c r="BL509" s="118" t="str">
        <f t="shared" si="6524"/>
        <v/>
      </c>
      <c r="BM509" s="118" t="str">
        <f t="shared" si="6525"/>
        <v/>
      </c>
      <c r="BN509" s="118" t="str">
        <f t="shared" si="6526"/>
        <v/>
      </c>
      <c r="BR509" s="118" t="str">
        <f t="shared" si="6527"/>
        <v/>
      </c>
      <c r="BS509" s="118" t="str">
        <f t="shared" si="6528"/>
        <v/>
      </c>
      <c r="BT509" s="118" t="str">
        <f t="shared" si="6529"/>
        <v/>
      </c>
      <c r="BX509" s="118" t="str">
        <f t="shared" si="6530"/>
        <v/>
      </c>
      <c r="BY509" s="118" t="str">
        <f t="shared" si="6531"/>
        <v/>
      </c>
      <c r="BZ509" s="118" t="str">
        <f t="shared" si="6532"/>
        <v/>
      </c>
      <c r="CD509" s="116" t="str">
        <f t="shared" si="6455"/>
        <v/>
      </c>
      <c r="CE509" s="116" t="str">
        <f t="shared" si="6456"/>
        <v/>
      </c>
      <c r="CF509" s="116" t="str">
        <f t="shared" si="6457"/>
        <v/>
      </c>
      <c r="CJ509" s="116" t="str">
        <f t="shared" si="6458"/>
        <v/>
      </c>
      <c r="CK509" s="116" t="str">
        <f t="shared" si="6459"/>
        <v/>
      </c>
      <c r="CL509" s="116" t="str">
        <f t="shared" si="6460"/>
        <v/>
      </c>
      <c r="CP509" s="116" t="str">
        <f t="shared" si="6461"/>
        <v/>
      </c>
      <c r="CQ509" s="116" t="str">
        <f t="shared" si="6462"/>
        <v/>
      </c>
      <c r="CR509" s="116" t="str">
        <f t="shared" si="6463"/>
        <v/>
      </c>
      <c r="DH509" s="115" t="str">
        <f t="shared" si="6533"/>
        <v/>
      </c>
      <c r="DI509" s="115" t="str">
        <f t="shared" si="6534"/>
        <v/>
      </c>
      <c r="DJ509" s="115" t="str">
        <f t="shared" si="6499"/>
        <v/>
      </c>
      <c r="DK509" s="115" t="str">
        <f t="shared" si="6500"/>
        <v/>
      </c>
      <c r="DL509" s="115" t="str">
        <f t="shared" si="6501"/>
        <v/>
      </c>
      <c r="DM509" s="115" t="str">
        <f t="shared" si="6502"/>
        <v/>
      </c>
      <c r="DN509" s="115" t="str">
        <f t="shared" si="6503"/>
        <v/>
      </c>
      <c r="DO509" s="115" t="str">
        <f t="shared" si="6504"/>
        <v/>
      </c>
      <c r="DP509" s="115" t="str">
        <f t="shared" si="6505"/>
        <v/>
      </c>
      <c r="DQ509" s="115" t="str">
        <f t="shared" si="6506"/>
        <v/>
      </c>
      <c r="DR509" s="115" t="str">
        <f t="shared" si="6507"/>
        <v/>
      </c>
      <c r="DS509" s="115" t="str">
        <f t="shared" si="6508"/>
        <v/>
      </c>
      <c r="DT509" s="115" t="str">
        <f t="shared" si="6509"/>
        <v/>
      </c>
      <c r="DU509" s="115" t="str">
        <f t="shared" si="6510"/>
        <v/>
      </c>
      <c r="DV509" s="115" t="str">
        <f t="shared" si="6511"/>
        <v/>
      </c>
      <c r="DW509" s="115" t="str">
        <f t="shared" si="6512"/>
        <v/>
      </c>
      <c r="DX509" s="115" t="str">
        <f t="shared" si="6513"/>
        <v/>
      </c>
      <c r="DY509" s="115" t="str">
        <f t="shared" si="6514"/>
        <v/>
      </c>
      <c r="DZ509" s="115" t="str">
        <f t="shared" si="6515"/>
        <v/>
      </c>
      <c r="EA509" s="115" t="str">
        <f t="shared" si="6516"/>
        <v/>
      </c>
      <c r="EB509" s="115" t="str">
        <f t="shared" si="6517"/>
        <v/>
      </c>
      <c r="EC509" s="115" t="str">
        <f t="shared" si="6518"/>
        <v/>
      </c>
      <c r="ED509" s="115" t="str">
        <f t="shared" si="6519"/>
        <v/>
      </c>
      <c r="EE509" s="115" t="str">
        <f t="shared" si="6520"/>
        <v/>
      </c>
      <c r="EF509" s="115" t="str">
        <f t="shared" si="6521"/>
        <v/>
      </c>
      <c r="EG509" s="115" t="str">
        <f t="shared" si="6464"/>
        <v/>
      </c>
      <c r="EH509" s="115" t="str">
        <f t="shared" si="6465"/>
        <v/>
      </c>
      <c r="EI509" s="115" t="str">
        <f t="shared" si="6466"/>
        <v/>
      </c>
      <c r="EJ509" s="115" t="str">
        <f t="shared" si="6467"/>
        <v/>
      </c>
      <c r="EK509" s="115" t="str">
        <f t="shared" si="6468"/>
        <v/>
      </c>
      <c r="EL509" s="115" t="str">
        <f t="shared" si="6469"/>
        <v/>
      </c>
      <c r="EM509" s="115" t="str">
        <f t="shared" si="6470"/>
        <v/>
      </c>
      <c r="EN509" s="115" t="str">
        <f t="shared" si="6471"/>
        <v/>
      </c>
      <c r="EO509" s="115" t="str">
        <f t="shared" si="6472"/>
        <v/>
      </c>
      <c r="EP509" s="115" t="str">
        <f t="shared" si="6473"/>
        <v/>
      </c>
      <c r="EQ509" s="115" t="str">
        <f t="shared" si="6474"/>
        <v/>
      </c>
      <c r="ER509" s="115" t="str">
        <f t="shared" si="6475"/>
        <v/>
      </c>
      <c r="ES509" s="115" t="str">
        <f t="shared" si="6476"/>
        <v/>
      </c>
      <c r="ET509" s="115" t="str">
        <f t="shared" si="6477"/>
        <v/>
      </c>
      <c r="EU509" s="115" t="str">
        <f t="shared" si="6478"/>
        <v/>
      </c>
      <c r="EV509" s="115" t="str">
        <f t="shared" si="6479"/>
        <v/>
      </c>
      <c r="EW509" s="115" t="str">
        <f t="shared" si="6480"/>
        <v/>
      </c>
      <c r="EX509" s="115" t="str">
        <f t="shared" si="6481"/>
        <v/>
      </c>
      <c r="EY509" s="115" t="str">
        <f t="shared" si="6482"/>
        <v/>
      </c>
      <c r="EZ509" s="115" t="str">
        <f t="shared" si="6483"/>
        <v/>
      </c>
      <c r="FA509" s="115" t="str">
        <f t="shared" si="6484"/>
        <v/>
      </c>
      <c r="FB509" s="115" t="str">
        <f t="shared" si="6485"/>
        <v/>
      </c>
      <c r="FC509" s="115" t="str">
        <f t="shared" si="6486"/>
        <v/>
      </c>
      <c r="FD509" s="115" t="str">
        <f t="shared" si="6487"/>
        <v/>
      </c>
      <c r="FE509" s="115" t="str">
        <f t="shared" si="6488"/>
        <v/>
      </c>
      <c r="FF509" s="115">
        <f t="shared" si="6542"/>
        <v>44</v>
      </c>
      <c r="FG509" s="115" t="str">
        <f>IFERROR(SMALL($DO$423:$DO$842,$A$9),"")</f>
        <v/>
      </c>
      <c r="FH509" s="115" t="str">
        <f t="shared" si="6543"/>
        <v/>
      </c>
      <c r="FI509" s="115" t="str">
        <f t="shared" si="6535"/>
        <v/>
      </c>
      <c r="FJ509" s="115" t="str">
        <f t="shared" si="6536"/>
        <v/>
      </c>
    </row>
    <row r="510" spans="1:166" ht="15" customHeight="1" x14ac:dyDescent="0.25">
      <c r="A510" s="115">
        <v>508</v>
      </c>
      <c r="B510" s="115" t="str">
        <f t="shared" si="6538"/>
        <v/>
      </c>
      <c r="C510" s="115" t="s">
        <v>71</v>
      </c>
      <c r="D510" s="100" t="str">
        <f t="shared" si="6539"/>
        <v>B</v>
      </c>
      <c r="E510" s="100" t="str">
        <f t="shared" si="6426"/>
        <v/>
      </c>
      <c r="F510" s="100" t="str">
        <f t="shared" si="6427"/>
        <v/>
      </c>
      <c r="G510" s="100" t="str">
        <f t="shared" si="6402"/>
        <v/>
      </c>
      <c r="H510" s="100" t="str">
        <f t="shared" si="6428"/>
        <v/>
      </c>
      <c r="I510" s="100" t="str">
        <f t="shared" si="6403"/>
        <v/>
      </c>
      <c r="J510" s="100" t="str">
        <f t="shared" si="6429"/>
        <v/>
      </c>
      <c r="K510" s="100" t="str">
        <f t="shared" si="6404"/>
        <v/>
      </c>
      <c r="L510" s="100" t="str">
        <f t="shared" si="6430"/>
        <v/>
      </c>
      <c r="M510" s="100" t="str">
        <f t="shared" si="6405"/>
        <v/>
      </c>
      <c r="N510" s="100" t="str">
        <f t="shared" si="6431"/>
        <v/>
      </c>
      <c r="O510" s="100" t="str">
        <f t="shared" si="6406"/>
        <v/>
      </c>
      <c r="P510" s="100" t="str">
        <f t="shared" si="6432"/>
        <v/>
      </c>
      <c r="Q510" s="100" t="str">
        <f t="shared" si="6407"/>
        <v/>
      </c>
      <c r="R510" s="100" t="str">
        <f t="shared" si="6433"/>
        <v/>
      </c>
      <c r="S510" s="100" t="str">
        <f t="shared" si="6408"/>
        <v/>
      </c>
      <c r="T510" s="100" t="str">
        <f t="shared" si="6434"/>
        <v/>
      </c>
      <c r="U510" s="100" t="str">
        <f t="shared" si="6409"/>
        <v/>
      </c>
      <c r="V510" s="100" t="str">
        <f t="shared" si="6435"/>
        <v/>
      </c>
      <c r="W510" s="100" t="str">
        <f t="shared" si="6410"/>
        <v/>
      </c>
      <c r="X510" s="100" t="str">
        <f t="shared" si="6436"/>
        <v/>
      </c>
      <c r="Y510" s="100" t="str">
        <f t="shared" si="6411"/>
        <v/>
      </c>
      <c r="Z510" s="100" t="str">
        <f t="shared" si="6437"/>
        <v/>
      </c>
      <c r="AA510" s="100" t="str">
        <f t="shared" si="6412"/>
        <v/>
      </c>
      <c r="AB510" s="100" t="str">
        <f t="shared" si="6438"/>
        <v/>
      </c>
      <c r="AC510" s="100" t="str">
        <f t="shared" si="6413"/>
        <v/>
      </c>
      <c r="AD510" s="100" t="str">
        <f t="shared" si="6439"/>
        <v/>
      </c>
      <c r="AE510" s="100" t="str">
        <f t="shared" si="6414"/>
        <v/>
      </c>
      <c r="AF510" s="100" t="str">
        <f t="shared" si="6440"/>
        <v/>
      </c>
      <c r="AG510" s="100" t="str">
        <f t="shared" si="6415"/>
        <v/>
      </c>
      <c r="AH510" s="100" t="str">
        <f t="shared" si="6441"/>
        <v/>
      </c>
      <c r="AI510" s="100" t="str">
        <f t="shared" si="6416"/>
        <v/>
      </c>
      <c r="AJ510" s="100" t="str">
        <f t="shared" si="6442"/>
        <v/>
      </c>
      <c r="AK510" s="100" t="str">
        <f t="shared" si="6417"/>
        <v/>
      </c>
      <c r="AL510" s="100" t="str">
        <f t="shared" si="6443"/>
        <v/>
      </c>
      <c r="AM510" s="100" t="str">
        <f t="shared" si="6418"/>
        <v/>
      </c>
      <c r="AN510" s="100" t="str">
        <f t="shared" si="6444"/>
        <v/>
      </c>
      <c r="AO510" s="100" t="str">
        <f t="shared" si="6419"/>
        <v/>
      </c>
      <c r="AP510" s="100" t="str">
        <f t="shared" si="6445"/>
        <v/>
      </c>
      <c r="AQ510" s="100" t="str">
        <f t="shared" si="6420"/>
        <v/>
      </c>
      <c r="AR510" s="100" t="str">
        <f t="shared" si="6446"/>
        <v/>
      </c>
      <c r="AS510" s="100" t="str">
        <f t="shared" si="6421"/>
        <v/>
      </c>
      <c r="AT510" s="100" t="str">
        <f t="shared" si="6447"/>
        <v/>
      </c>
      <c r="AU510" s="100" t="str">
        <f t="shared" si="6422"/>
        <v/>
      </c>
      <c r="AV510" s="100" t="str">
        <f t="shared" si="6448"/>
        <v/>
      </c>
      <c r="AW510" s="100" t="str">
        <f t="shared" si="6423"/>
        <v/>
      </c>
      <c r="AX510" s="100" t="str">
        <f t="shared" si="6449"/>
        <v/>
      </c>
      <c r="AY510" s="100" t="str">
        <f t="shared" si="6424"/>
        <v/>
      </c>
      <c r="AZ510" s="100" t="str">
        <f t="shared" si="6450"/>
        <v/>
      </c>
      <c r="BA510" s="100" t="str">
        <f t="shared" si="6425"/>
        <v/>
      </c>
      <c r="BB510" s="100" t="str">
        <f t="shared" si="6451"/>
        <v/>
      </c>
      <c r="BC510" s="100" t="str">
        <f>IFERROR(INDEX('INPUT INF'!$F$3:$F$601,MATCH($B510,'INPUT INF'!$A$3:$A$601,FALSE)),"")</f>
        <v/>
      </c>
      <c r="BD510" s="100" t="str">
        <f t="shared" si="6537"/>
        <v/>
      </c>
      <c r="BE510" s="100" t="str">
        <f t="shared" si="6452"/>
        <v/>
      </c>
      <c r="BF510" s="100" t="str">
        <f t="shared" si="6453"/>
        <v/>
      </c>
      <c r="BG510" s="115" t="str">
        <f t="shared" si="6454"/>
        <v/>
      </c>
      <c r="BH510" s="176" t="str">
        <f>IF(AND('INPUT INF'!$O$1="X",BG510="PASS"),BF510,IF($BG510="","0",IF('INPUT INF'!$N$67="YES",$BF510,"")))</f>
        <v>0</v>
      </c>
      <c r="BI510" s="115" t="str">
        <f>IF($BG510="","0",IF('INPUT INF'!$O$68="YES",$BF510,""))</f>
        <v>0</v>
      </c>
      <c r="BJ510" s="115" t="str">
        <f>IF($BG510="","0",IF('INPUT INF'!$O$69="YES",$BF510,""))</f>
        <v>0</v>
      </c>
      <c r="BL510" s="118" t="str">
        <f t="shared" si="6524"/>
        <v/>
      </c>
      <c r="BM510" s="118" t="str">
        <f t="shared" si="6525"/>
        <v/>
      </c>
      <c r="BN510" s="118" t="str">
        <f t="shared" si="6526"/>
        <v/>
      </c>
      <c r="BR510" s="118" t="str">
        <f t="shared" si="6527"/>
        <v/>
      </c>
      <c r="BS510" s="118" t="str">
        <f t="shared" si="6528"/>
        <v/>
      </c>
      <c r="BT510" s="118" t="str">
        <f t="shared" si="6529"/>
        <v/>
      </c>
      <c r="BX510" s="118" t="str">
        <f t="shared" si="6530"/>
        <v/>
      </c>
      <c r="BY510" s="118" t="str">
        <f t="shared" si="6531"/>
        <v/>
      </c>
      <c r="BZ510" s="118" t="str">
        <f t="shared" si="6532"/>
        <v/>
      </c>
      <c r="CD510" s="116" t="str">
        <f t="shared" si="6455"/>
        <v/>
      </c>
      <c r="CE510" s="116" t="str">
        <f t="shared" si="6456"/>
        <v/>
      </c>
      <c r="CF510" s="116" t="str">
        <f t="shared" si="6457"/>
        <v/>
      </c>
      <c r="CJ510" s="116" t="str">
        <f t="shared" si="6458"/>
        <v/>
      </c>
      <c r="CK510" s="116" t="str">
        <f t="shared" si="6459"/>
        <v/>
      </c>
      <c r="CL510" s="116" t="str">
        <f t="shared" si="6460"/>
        <v/>
      </c>
      <c r="CP510" s="116" t="str">
        <f t="shared" si="6461"/>
        <v/>
      </c>
      <c r="CQ510" s="116" t="str">
        <f t="shared" si="6462"/>
        <v/>
      </c>
      <c r="CR510" s="116" t="str">
        <f t="shared" si="6463"/>
        <v/>
      </c>
      <c r="DH510" s="115" t="str">
        <f t="shared" si="6533"/>
        <v/>
      </c>
      <c r="DI510" s="115" t="str">
        <f t="shared" si="6534"/>
        <v/>
      </c>
      <c r="DJ510" s="115" t="str">
        <f t="shared" si="6499"/>
        <v/>
      </c>
      <c r="DK510" s="115" t="str">
        <f t="shared" si="6500"/>
        <v/>
      </c>
      <c r="DL510" s="115" t="str">
        <f t="shared" si="6501"/>
        <v/>
      </c>
      <c r="DM510" s="115" t="str">
        <f t="shared" si="6502"/>
        <v/>
      </c>
      <c r="DN510" s="115" t="str">
        <f t="shared" si="6503"/>
        <v/>
      </c>
      <c r="DO510" s="115" t="str">
        <f t="shared" si="6504"/>
        <v/>
      </c>
      <c r="DP510" s="115" t="str">
        <f t="shared" si="6505"/>
        <v/>
      </c>
      <c r="DQ510" s="115" t="str">
        <f t="shared" si="6506"/>
        <v/>
      </c>
      <c r="DR510" s="115" t="str">
        <f t="shared" si="6507"/>
        <v/>
      </c>
      <c r="DS510" s="115" t="str">
        <f t="shared" si="6508"/>
        <v/>
      </c>
      <c r="DT510" s="115" t="str">
        <f t="shared" si="6509"/>
        <v/>
      </c>
      <c r="DU510" s="115" t="str">
        <f t="shared" si="6510"/>
        <v/>
      </c>
      <c r="DV510" s="115" t="str">
        <f t="shared" si="6511"/>
        <v/>
      </c>
      <c r="DW510" s="115" t="str">
        <f t="shared" si="6512"/>
        <v/>
      </c>
      <c r="DX510" s="115" t="str">
        <f t="shared" si="6513"/>
        <v/>
      </c>
      <c r="DY510" s="115" t="str">
        <f t="shared" si="6514"/>
        <v/>
      </c>
      <c r="DZ510" s="115" t="str">
        <f t="shared" si="6515"/>
        <v/>
      </c>
      <c r="EA510" s="115" t="str">
        <f t="shared" si="6516"/>
        <v/>
      </c>
      <c r="EB510" s="115" t="str">
        <f t="shared" si="6517"/>
        <v/>
      </c>
      <c r="EC510" s="115" t="str">
        <f t="shared" si="6518"/>
        <v/>
      </c>
      <c r="ED510" s="115" t="str">
        <f t="shared" si="6519"/>
        <v/>
      </c>
      <c r="EE510" s="115" t="str">
        <f t="shared" si="6520"/>
        <v/>
      </c>
      <c r="EF510" s="115" t="str">
        <f t="shared" si="6521"/>
        <v/>
      </c>
      <c r="EG510" s="115" t="str">
        <f t="shared" si="6464"/>
        <v/>
      </c>
      <c r="EH510" s="115" t="str">
        <f t="shared" si="6465"/>
        <v/>
      </c>
      <c r="EI510" s="115" t="str">
        <f t="shared" si="6466"/>
        <v/>
      </c>
      <c r="EJ510" s="115" t="str">
        <f t="shared" si="6467"/>
        <v/>
      </c>
      <c r="EK510" s="115" t="str">
        <f t="shared" si="6468"/>
        <v/>
      </c>
      <c r="EL510" s="115" t="str">
        <f t="shared" si="6469"/>
        <v/>
      </c>
      <c r="EM510" s="115" t="str">
        <f t="shared" si="6470"/>
        <v/>
      </c>
      <c r="EN510" s="115" t="str">
        <f t="shared" si="6471"/>
        <v/>
      </c>
      <c r="EO510" s="115" t="str">
        <f t="shared" si="6472"/>
        <v/>
      </c>
      <c r="EP510" s="115" t="str">
        <f t="shared" si="6473"/>
        <v/>
      </c>
      <c r="EQ510" s="115" t="str">
        <f t="shared" si="6474"/>
        <v/>
      </c>
      <c r="ER510" s="115" t="str">
        <f t="shared" si="6475"/>
        <v/>
      </c>
      <c r="ES510" s="115" t="str">
        <f t="shared" si="6476"/>
        <v/>
      </c>
      <c r="ET510" s="115" t="str">
        <f t="shared" si="6477"/>
        <v/>
      </c>
      <c r="EU510" s="115" t="str">
        <f t="shared" si="6478"/>
        <v/>
      </c>
      <c r="EV510" s="115" t="str">
        <f t="shared" si="6479"/>
        <v/>
      </c>
      <c r="EW510" s="115" t="str">
        <f t="shared" si="6480"/>
        <v/>
      </c>
      <c r="EX510" s="115" t="str">
        <f t="shared" si="6481"/>
        <v/>
      </c>
      <c r="EY510" s="115" t="str">
        <f t="shared" si="6482"/>
        <v/>
      </c>
      <c r="EZ510" s="115" t="str">
        <f t="shared" si="6483"/>
        <v/>
      </c>
      <c r="FA510" s="115" t="str">
        <f t="shared" si="6484"/>
        <v/>
      </c>
      <c r="FB510" s="115" t="str">
        <f t="shared" si="6485"/>
        <v/>
      </c>
      <c r="FC510" s="115" t="str">
        <f t="shared" si="6486"/>
        <v/>
      </c>
      <c r="FD510" s="115" t="str">
        <f t="shared" si="6487"/>
        <v/>
      </c>
      <c r="FE510" s="115" t="str">
        <f t="shared" si="6488"/>
        <v/>
      </c>
      <c r="FF510" s="115">
        <f t="shared" si="6542"/>
        <v>44</v>
      </c>
      <c r="FG510" s="115" t="str">
        <f>IFERROR(SMALL($DO$423:$DO$842,$A$10),"")</f>
        <v/>
      </c>
      <c r="FH510" s="115" t="str">
        <f t="shared" si="6543"/>
        <v/>
      </c>
      <c r="FI510" s="115" t="str">
        <f t="shared" si="6535"/>
        <v/>
      </c>
      <c r="FJ510" s="115" t="str">
        <f t="shared" si="6536"/>
        <v/>
      </c>
    </row>
    <row r="511" spans="1:166" ht="15" customHeight="1" x14ac:dyDescent="0.25">
      <c r="A511" s="115">
        <v>509</v>
      </c>
      <c r="B511" s="115" t="str">
        <f t="shared" si="6538"/>
        <v/>
      </c>
      <c r="C511" s="115" t="s">
        <v>71</v>
      </c>
      <c r="D511" s="100" t="str">
        <f t="shared" si="6539"/>
        <v>B</v>
      </c>
      <c r="E511" s="100" t="str">
        <f t="shared" si="6426"/>
        <v/>
      </c>
      <c r="F511" s="100" t="str">
        <f t="shared" si="6427"/>
        <v/>
      </c>
      <c r="G511" s="100" t="str">
        <f t="shared" si="6402"/>
        <v/>
      </c>
      <c r="H511" s="100" t="str">
        <f t="shared" si="6428"/>
        <v/>
      </c>
      <c r="I511" s="100" t="str">
        <f t="shared" si="6403"/>
        <v/>
      </c>
      <c r="J511" s="100" t="str">
        <f t="shared" si="6429"/>
        <v/>
      </c>
      <c r="K511" s="100" t="str">
        <f t="shared" si="6404"/>
        <v/>
      </c>
      <c r="L511" s="100" t="str">
        <f t="shared" si="6430"/>
        <v/>
      </c>
      <c r="M511" s="100" t="str">
        <f t="shared" si="6405"/>
        <v/>
      </c>
      <c r="N511" s="100" t="str">
        <f t="shared" si="6431"/>
        <v/>
      </c>
      <c r="O511" s="100" t="str">
        <f t="shared" si="6406"/>
        <v/>
      </c>
      <c r="P511" s="100" t="str">
        <f t="shared" si="6432"/>
        <v/>
      </c>
      <c r="Q511" s="100" t="str">
        <f t="shared" si="6407"/>
        <v/>
      </c>
      <c r="R511" s="100" t="str">
        <f t="shared" si="6433"/>
        <v/>
      </c>
      <c r="S511" s="100" t="str">
        <f t="shared" si="6408"/>
        <v/>
      </c>
      <c r="T511" s="100" t="str">
        <f t="shared" si="6434"/>
        <v/>
      </c>
      <c r="U511" s="100" t="str">
        <f t="shared" si="6409"/>
        <v/>
      </c>
      <c r="V511" s="100" t="str">
        <f t="shared" si="6435"/>
        <v/>
      </c>
      <c r="W511" s="100" t="str">
        <f t="shared" si="6410"/>
        <v/>
      </c>
      <c r="X511" s="100" t="str">
        <f t="shared" si="6436"/>
        <v/>
      </c>
      <c r="Y511" s="100" t="str">
        <f t="shared" si="6411"/>
        <v/>
      </c>
      <c r="Z511" s="100" t="str">
        <f t="shared" si="6437"/>
        <v/>
      </c>
      <c r="AA511" s="100" t="str">
        <f t="shared" si="6412"/>
        <v/>
      </c>
      <c r="AB511" s="100" t="str">
        <f t="shared" si="6438"/>
        <v/>
      </c>
      <c r="AC511" s="100" t="str">
        <f t="shared" si="6413"/>
        <v/>
      </c>
      <c r="AD511" s="100" t="str">
        <f t="shared" si="6439"/>
        <v/>
      </c>
      <c r="AE511" s="100" t="str">
        <f t="shared" si="6414"/>
        <v/>
      </c>
      <c r="AF511" s="100" t="str">
        <f t="shared" si="6440"/>
        <v/>
      </c>
      <c r="AG511" s="100" t="str">
        <f t="shared" si="6415"/>
        <v/>
      </c>
      <c r="AH511" s="100" t="str">
        <f t="shared" si="6441"/>
        <v/>
      </c>
      <c r="AI511" s="100" t="str">
        <f t="shared" si="6416"/>
        <v/>
      </c>
      <c r="AJ511" s="100" t="str">
        <f t="shared" si="6442"/>
        <v/>
      </c>
      <c r="AK511" s="100" t="str">
        <f t="shared" si="6417"/>
        <v/>
      </c>
      <c r="AL511" s="100" t="str">
        <f t="shared" si="6443"/>
        <v/>
      </c>
      <c r="AM511" s="100" t="str">
        <f t="shared" si="6418"/>
        <v/>
      </c>
      <c r="AN511" s="100" t="str">
        <f t="shared" si="6444"/>
        <v/>
      </c>
      <c r="AO511" s="100" t="str">
        <f t="shared" si="6419"/>
        <v/>
      </c>
      <c r="AP511" s="100" t="str">
        <f t="shared" si="6445"/>
        <v/>
      </c>
      <c r="AQ511" s="100" t="str">
        <f t="shared" si="6420"/>
        <v/>
      </c>
      <c r="AR511" s="100" t="str">
        <f t="shared" si="6446"/>
        <v/>
      </c>
      <c r="AS511" s="100" t="str">
        <f t="shared" si="6421"/>
        <v/>
      </c>
      <c r="AT511" s="100" t="str">
        <f t="shared" si="6447"/>
        <v/>
      </c>
      <c r="AU511" s="100" t="str">
        <f t="shared" si="6422"/>
        <v/>
      </c>
      <c r="AV511" s="100" t="str">
        <f t="shared" si="6448"/>
        <v/>
      </c>
      <c r="AW511" s="100" t="str">
        <f t="shared" si="6423"/>
        <v/>
      </c>
      <c r="AX511" s="100" t="str">
        <f t="shared" si="6449"/>
        <v/>
      </c>
      <c r="AY511" s="100" t="str">
        <f t="shared" si="6424"/>
        <v/>
      </c>
      <c r="AZ511" s="100" t="str">
        <f t="shared" si="6450"/>
        <v/>
      </c>
      <c r="BA511" s="100" t="str">
        <f t="shared" si="6425"/>
        <v/>
      </c>
      <c r="BB511" s="100" t="str">
        <f t="shared" si="6451"/>
        <v/>
      </c>
      <c r="BC511" s="100" t="str">
        <f>IFERROR(INDEX('INPUT INF'!$F$3:$F$601,MATCH($B511,'INPUT INF'!$A$3:$A$601,FALSE)),"")</f>
        <v/>
      </c>
      <c r="BD511" s="100" t="str">
        <f t="shared" si="6537"/>
        <v/>
      </c>
      <c r="BE511" s="100" t="str">
        <f t="shared" si="6452"/>
        <v/>
      </c>
      <c r="BF511" s="100" t="str">
        <f t="shared" si="6453"/>
        <v/>
      </c>
      <c r="BG511" s="115" t="str">
        <f t="shared" si="6454"/>
        <v/>
      </c>
      <c r="BH511" s="176" t="str">
        <f>IF(AND('INPUT INF'!$O$1="X",BG511="PASS"),BF511,IF($BG511="","0",IF('INPUT INF'!$N$67="YES",$BF511,"")))</f>
        <v>0</v>
      </c>
      <c r="BI511" s="115" t="str">
        <f>IF($BG511="","0",IF('INPUT INF'!$O$68="YES",$BF511,""))</f>
        <v>0</v>
      </c>
      <c r="BJ511" s="115" t="str">
        <f>IF($BG511="","0",IF('INPUT INF'!$O$69="YES",$BF511,""))</f>
        <v>0</v>
      </c>
      <c r="BL511" s="118" t="str">
        <f t="shared" si="6524"/>
        <v/>
      </c>
      <c r="BM511" s="118" t="str">
        <f t="shared" si="6525"/>
        <v/>
      </c>
      <c r="BN511" s="118" t="str">
        <f t="shared" si="6526"/>
        <v/>
      </c>
      <c r="BR511" s="118" t="str">
        <f t="shared" si="6527"/>
        <v/>
      </c>
      <c r="BS511" s="118" t="str">
        <f t="shared" si="6528"/>
        <v/>
      </c>
      <c r="BT511" s="118" t="str">
        <f t="shared" si="6529"/>
        <v/>
      </c>
      <c r="BX511" s="118" t="str">
        <f t="shared" si="6530"/>
        <v/>
      </c>
      <c r="BY511" s="118" t="str">
        <f t="shared" si="6531"/>
        <v/>
      </c>
      <c r="BZ511" s="118" t="str">
        <f t="shared" si="6532"/>
        <v/>
      </c>
      <c r="CD511" s="116" t="str">
        <f t="shared" si="6455"/>
        <v/>
      </c>
      <c r="CE511" s="116" t="str">
        <f t="shared" si="6456"/>
        <v/>
      </c>
      <c r="CF511" s="116" t="str">
        <f t="shared" si="6457"/>
        <v/>
      </c>
      <c r="CJ511" s="116" t="str">
        <f t="shared" si="6458"/>
        <v/>
      </c>
      <c r="CK511" s="116" t="str">
        <f t="shared" si="6459"/>
        <v/>
      </c>
      <c r="CL511" s="116" t="str">
        <f t="shared" si="6460"/>
        <v/>
      </c>
      <c r="CP511" s="116" t="str">
        <f t="shared" si="6461"/>
        <v/>
      </c>
      <c r="CQ511" s="116" t="str">
        <f t="shared" si="6462"/>
        <v/>
      </c>
      <c r="CR511" s="116" t="str">
        <f t="shared" si="6463"/>
        <v/>
      </c>
      <c r="DH511" s="115" t="str">
        <f t="shared" si="6533"/>
        <v/>
      </c>
      <c r="DI511" s="115" t="str">
        <f t="shared" si="6534"/>
        <v/>
      </c>
      <c r="DJ511" s="115" t="str">
        <f t="shared" si="6499"/>
        <v/>
      </c>
      <c r="DK511" s="115" t="str">
        <f t="shared" si="6500"/>
        <v/>
      </c>
      <c r="DL511" s="115" t="str">
        <f t="shared" si="6501"/>
        <v/>
      </c>
      <c r="DM511" s="115" t="str">
        <f t="shared" si="6502"/>
        <v/>
      </c>
      <c r="DN511" s="115" t="str">
        <f t="shared" si="6503"/>
        <v/>
      </c>
      <c r="DO511" s="115" t="str">
        <f t="shared" si="6504"/>
        <v/>
      </c>
      <c r="DP511" s="115" t="str">
        <f t="shared" si="6505"/>
        <v/>
      </c>
      <c r="DQ511" s="115" t="str">
        <f t="shared" si="6506"/>
        <v/>
      </c>
      <c r="DR511" s="115" t="str">
        <f t="shared" si="6507"/>
        <v/>
      </c>
      <c r="DS511" s="115" t="str">
        <f t="shared" si="6508"/>
        <v/>
      </c>
      <c r="DT511" s="115" t="str">
        <f t="shared" si="6509"/>
        <v/>
      </c>
      <c r="DU511" s="115" t="str">
        <f t="shared" si="6510"/>
        <v/>
      </c>
      <c r="DV511" s="115" t="str">
        <f t="shared" si="6511"/>
        <v/>
      </c>
      <c r="DW511" s="115" t="str">
        <f t="shared" si="6512"/>
        <v/>
      </c>
      <c r="DX511" s="115" t="str">
        <f t="shared" si="6513"/>
        <v/>
      </c>
      <c r="DY511" s="115" t="str">
        <f t="shared" si="6514"/>
        <v/>
      </c>
      <c r="DZ511" s="115" t="str">
        <f t="shared" si="6515"/>
        <v/>
      </c>
      <c r="EA511" s="115" t="str">
        <f t="shared" si="6516"/>
        <v/>
      </c>
      <c r="EB511" s="115" t="str">
        <f t="shared" si="6517"/>
        <v/>
      </c>
      <c r="EC511" s="115" t="str">
        <f t="shared" si="6518"/>
        <v/>
      </c>
      <c r="ED511" s="115" t="str">
        <f t="shared" si="6519"/>
        <v/>
      </c>
      <c r="EE511" s="115" t="str">
        <f t="shared" si="6520"/>
        <v/>
      </c>
      <c r="EF511" s="115" t="str">
        <f t="shared" si="6521"/>
        <v/>
      </c>
      <c r="EG511" s="115" t="str">
        <f t="shared" si="6464"/>
        <v/>
      </c>
      <c r="EH511" s="115" t="str">
        <f t="shared" si="6465"/>
        <v/>
      </c>
      <c r="EI511" s="115" t="str">
        <f t="shared" si="6466"/>
        <v/>
      </c>
      <c r="EJ511" s="115" t="str">
        <f t="shared" si="6467"/>
        <v/>
      </c>
      <c r="EK511" s="115" t="str">
        <f t="shared" si="6468"/>
        <v/>
      </c>
      <c r="EL511" s="115" t="str">
        <f t="shared" si="6469"/>
        <v/>
      </c>
      <c r="EM511" s="115" t="str">
        <f t="shared" si="6470"/>
        <v/>
      </c>
      <c r="EN511" s="115" t="str">
        <f t="shared" si="6471"/>
        <v/>
      </c>
      <c r="EO511" s="115" t="str">
        <f t="shared" si="6472"/>
        <v/>
      </c>
      <c r="EP511" s="115" t="str">
        <f t="shared" si="6473"/>
        <v/>
      </c>
      <c r="EQ511" s="115" t="str">
        <f t="shared" si="6474"/>
        <v/>
      </c>
      <c r="ER511" s="115" t="str">
        <f t="shared" si="6475"/>
        <v/>
      </c>
      <c r="ES511" s="115" t="str">
        <f t="shared" si="6476"/>
        <v/>
      </c>
      <c r="ET511" s="115" t="str">
        <f t="shared" si="6477"/>
        <v/>
      </c>
      <c r="EU511" s="115" t="str">
        <f t="shared" si="6478"/>
        <v/>
      </c>
      <c r="EV511" s="115" t="str">
        <f t="shared" si="6479"/>
        <v/>
      </c>
      <c r="EW511" s="115" t="str">
        <f t="shared" si="6480"/>
        <v/>
      </c>
      <c r="EX511" s="115" t="str">
        <f t="shared" si="6481"/>
        <v/>
      </c>
      <c r="EY511" s="115" t="str">
        <f t="shared" si="6482"/>
        <v/>
      </c>
      <c r="EZ511" s="115" t="str">
        <f t="shared" si="6483"/>
        <v/>
      </c>
      <c r="FA511" s="115" t="str">
        <f t="shared" si="6484"/>
        <v/>
      </c>
      <c r="FB511" s="115" t="str">
        <f t="shared" si="6485"/>
        <v/>
      </c>
      <c r="FC511" s="115" t="str">
        <f t="shared" si="6486"/>
        <v/>
      </c>
      <c r="FD511" s="115" t="str">
        <f t="shared" si="6487"/>
        <v/>
      </c>
      <c r="FE511" s="115" t="str">
        <f t="shared" si="6488"/>
        <v/>
      </c>
      <c r="FF511" s="115">
        <f t="shared" si="6542"/>
        <v>44</v>
      </c>
      <c r="FG511" s="115" t="str">
        <f>IFERROR(SMALL($DO$423:$DO$842,$A$11),"")</f>
        <v/>
      </c>
      <c r="FH511" s="115" t="str">
        <f t="shared" si="6543"/>
        <v/>
      </c>
      <c r="FI511" s="115" t="str">
        <f t="shared" si="6535"/>
        <v/>
      </c>
      <c r="FJ511" s="115" t="str">
        <f t="shared" si="6536"/>
        <v/>
      </c>
    </row>
    <row r="512" spans="1:166" ht="15" customHeight="1" x14ac:dyDescent="0.25">
      <c r="A512" s="115">
        <v>510</v>
      </c>
      <c r="B512" s="115" t="str">
        <f t="shared" si="6538"/>
        <v/>
      </c>
      <c r="C512" s="115" t="s">
        <v>71</v>
      </c>
      <c r="D512" s="100" t="str">
        <f t="shared" si="6539"/>
        <v>B</v>
      </c>
      <c r="E512" s="100" t="str">
        <f t="shared" si="6426"/>
        <v/>
      </c>
      <c r="F512" s="100" t="str">
        <f t="shared" si="6427"/>
        <v/>
      </c>
      <c r="G512" s="100" t="str">
        <f t="shared" si="6402"/>
        <v/>
      </c>
      <c r="H512" s="100" t="str">
        <f t="shared" si="6428"/>
        <v/>
      </c>
      <c r="I512" s="100" t="str">
        <f t="shared" si="6403"/>
        <v/>
      </c>
      <c r="J512" s="100" t="str">
        <f t="shared" si="6429"/>
        <v/>
      </c>
      <c r="K512" s="100" t="str">
        <f t="shared" si="6404"/>
        <v/>
      </c>
      <c r="L512" s="100" t="str">
        <f t="shared" si="6430"/>
        <v/>
      </c>
      <c r="M512" s="100" t="str">
        <f t="shared" si="6405"/>
        <v/>
      </c>
      <c r="N512" s="100" t="str">
        <f t="shared" si="6431"/>
        <v/>
      </c>
      <c r="O512" s="100" t="str">
        <f t="shared" si="6406"/>
        <v/>
      </c>
      <c r="P512" s="100" t="str">
        <f t="shared" si="6432"/>
        <v/>
      </c>
      <c r="Q512" s="100" t="str">
        <f t="shared" si="6407"/>
        <v/>
      </c>
      <c r="R512" s="100" t="str">
        <f t="shared" si="6433"/>
        <v/>
      </c>
      <c r="S512" s="100" t="str">
        <f t="shared" si="6408"/>
        <v/>
      </c>
      <c r="T512" s="100" t="str">
        <f t="shared" si="6434"/>
        <v/>
      </c>
      <c r="U512" s="100" t="str">
        <f t="shared" si="6409"/>
        <v/>
      </c>
      <c r="V512" s="100" t="str">
        <f t="shared" si="6435"/>
        <v/>
      </c>
      <c r="W512" s="100" t="str">
        <f t="shared" si="6410"/>
        <v/>
      </c>
      <c r="X512" s="100" t="str">
        <f t="shared" si="6436"/>
        <v/>
      </c>
      <c r="Y512" s="100" t="str">
        <f t="shared" si="6411"/>
        <v/>
      </c>
      <c r="Z512" s="100" t="str">
        <f t="shared" si="6437"/>
        <v/>
      </c>
      <c r="AA512" s="100" t="str">
        <f t="shared" si="6412"/>
        <v/>
      </c>
      <c r="AB512" s="100" t="str">
        <f t="shared" si="6438"/>
        <v/>
      </c>
      <c r="AC512" s="100" t="str">
        <f t="shared" si="6413"/>
        <v/>
      </c>
      <c r="AD512" s="100" t="str">
        <f t="shared" si="6439"/>
        <v/>
      </c>
      <c r="AE512" s="100" t="str">
        <f t="shared" si="6414"/>
        <v/>
      </c>
      <c r="AF512" s="100" t="str">
        <f t="shared" si="6440"/>
        <v/>
      </c>
      <c r="AG512" s="100" t="str">
        <f t="shared" si="6415"/>
        <v/>
      </c>
      <c r="AH512" s="100" t="str">
        <f t="shared" si="6441"/>
        <v/>
      </c>
      <c r="AI512" s="100" t="str">
        <f t="shared" si="6416"/>
        <v/>
      </c>
      <c r="AJ512" s="100" t="str">
        <f t="shared" si="6442"/>
        <v/>
      </c>
      <c r="AK512" s="100" t="str">
        <f t="shared" si="6417"/>
        <v/>
      </c>
      <c r="AL512" s="100" t="str">
        <f t="shared" si="6443"/>
        <v/>
      </c>
      <c r="AM512" s="100" t="str">
        <f t="shared" si="6418"/>
        <v/>
      </c>
      <c r="AN512" s="100" t="str">
        <f t="shared" si="6444"/>
        <v/>
      </c>
      <c r="AO512" s="100" t="str">
        <f t="shared" si="6419"/>
        <v/>
      </c>
      <c r="AP512" s="100" t="str">
        <f t="shared" si="6445"/>
        <v/>
      </c>
      <c r="AQ512" s="100" t="str">
        <f t="shared" si="6420"/>
        <v/>
      </c>
      <c r="AR512" s="100" t="str">
        <f t="shared" si="6446"/>
        <v/>
      </c>
      <c r="AS512" s="100" t="str">
        <f t="shared" si="6421"/>
        <v/>
      </c>
      <c r="AT512" s="100" t="str">
        <f t="shared" si="6447"/>
        <v/>
      </c>
      <c r="AU512" s="100" t="str">
        <f t="shared" si="6422"/>
        <v/>
      </c>
      <c r="AV512" s="100" t="str">
        <f t="shared" si="6448"/>
        <v/>
      </c>
      <c r="AW512" s="100" t="str">
        <f t="shared" si="6423"/>
        <v/>
      </c>
      <c r="AX512" s="100" t="str">
        <f t="shared" si="6449"/>
        <v/>
      </c>
      <c r="AY512" s="100" t="str">
        <f t="shared" si="6424"/>
        <v/>
      </c>
      <c r="AZ512" s="100" t="str">
        <f t="shared" si="6450"/>
        <v/>
      </c>
      <c r="BA512" s="100" t="str">
        <f t="shared" si="6425"/>
        <v/>
      </c>
      <c r="BB512" s="100" t="str">
        <f t="shared" si="6451"/>
        <v/>
      </c>
      <c r="BC512" s="100" t="str">
        <f>IFERROR(INDEX('INPUT INF'!$F$3:$F$601,MATCH($B512,'INPUT INF'!$A$3:$A$601,FALSE)),"")</f>
        <v/>
      </c>
      <c r="BD512" s="100" t="str">
        <f t="shared" si="6537"/>
        <v/>
      </c>
      <c r="BE512" s="100" t="str">
        <f t="shared" si="6452"/>
        <v/>
      </c>
      <c r="BF512" s="100" t="str">
        <f t="shared" si="6453"/>
        <v/>
      </c>
      <c r="BG512" s="115" t="str">
        <f t="shared" si="6454"/>
        <v/>
      </c>
      <c r="BH512" s="176" t="str">
        <f>IF(AND('INPUT INF'!$O$1="X",BG512="PASS"),BF512,IF($BG512="","0",IF('INPUT INF'!$N$67="YES",$BF512,"")))</f>
        <v>0</v>
      </c>
      <c r="BI512" s="115" t="str">
        <f>IF($BG512="","0",IF('INPUT INF'!$O$68="YES",$BF512,""))</f>
        <v>0</v>
      </c>
      <c r="BJ512" s="115" t="str">
        <f>IF($BG512="","0",IF('INPUT INF'!$O$69="YES",$BF512,""))</f>
        <v>0</v>
      </c>
      <c r="BL512" s="118" t="str">
        <f t="shared" si="6524"/>
        <v/>
      </c>
      <c r="BM512" s="118" t="str">
        <f t="shared" si="6525"/>
        <v/>
      </c>
      <c r="BN512" s="118" t="str">
        <f t="shared" si="6526"/>
        <v/>
      </c>
      <c r="BR512" s="118" t="str">
        <f t="shared" si="6527"/>
        <v/>
      </c>
      <c r="BS512" s="118" t="str">
        <f t="shared" si="6528"/>
        <v/>
      </c>
      <c r="BT512" s="118" t="str">
        <f t="shared" si="6529"/>
        <v/>
      </c>
      <c r="BX512" s="118" t="str">
        <f t="shared" si="6530"/>
        <v/>
      </c>
      <c r="BY512" s="118" t="str">
        <f t="shared" si="6531"/>
        <v/>
      </c>
      <c r="BZ512" s="118" t="str">
        <f t="shared" si="6532"/>
        <v/>
      </c>
      <c r="CD512" s="116" t="str">
        <f t="shared" si="6455"/>
        <v/>
      </c>
      <c r="CE512" s="116" t="str">
        <f t="shared" si="6456"/>
        <v/>
      </c>
      <c r="CF512" s="116" t="str">
        <f t="shared" si="6457"/>
        <v/>
      </c>
      <c r="CJ512" s="116" t="str">
        <f t="shared" si="6458"/>
        <v/>
      </c>
      <c r="CK512" s="116" t="str">
        <f t="shared" si="6459"/>
        <v/>
      </c>
      <c r="CL512" s="116" t="str">
        <f t="shared" si="6460"/>
        <v/>
      </c>
      <c r="CP512" s="116" t="str">
        <f t="shared" si="6461"/>
        <v/>
      </c>
      <c r="CQ512" s="116" t="str">
        <f t="shared" si="6462"/>
        <v/>
      </c>
      <c r="CR512" s="116" t="str">
        <f t="shared" si="6463"/>
        <v/>
      </c>
      <c r="DH512" s="115" t="str">
        <f t="shared" si="6533"/>
        <v/>
      </c>
      <c r="DI512" s="115" t="str">
        <f t="shared" si="6534"/>
        <v/>
      </c>
      <c r="DJ512" s="115" t="str">
        <f t="shared" si="6499"/>
        <v/>
      </c>
      <c r="DK512" s="115" t="str">
        <f t="shared" si="6500"/>
        <v/>
      </c>
      <c r="DL512" s="115" t="str">
        <f t="shared" si="6501"/>
        <v/>
      </c>
      <c r="DM512" s="115" t="str">
        <f t="shared" si="6502"/>
        <v/>
      </c>
      <c r="DN512" s="115" t="str">
        <f t="shared" si="6503"/>
        <v/>
      </c>
      <c r="DO512" s="115" t="str">
        <f t="shared" si="6504"/>
        <v/>
      </c>
      <c r="DP512" s="115" t="str">
        <f t="shared" si="6505"/>
        <v/>
      </c>
      <c r="DQ512" s="115" t="str">
        <f t="shared" si="6506"/>
        <v/>
      </c>
      <c r="DR512" s="115" t="str">
        <f t="shared" si="6507"/>
        <v/>
      </c>
      <c r="DS512" s="115" t="str">
        <f t="shared" si="6508"/>
        <v/>
      </c>
      <c r="DT512" s="115" t="str">
        <f t="shared" si="6509"/>
        <v/>
      </c>
      <c r="DU512" s="115" t="str">
        <f t="shared" si="6510"/>
        <v/>
      </c>
      <c r="DV512" s="115" t="str">
        <f t="shared" si="6511"/>
        <v/>
      </c>
      <c r="DW512" s="115" t="str">
        <f t="shared" si="6512"/>
        <v/>
      </c>
      <c r="DX512" s="115" t="str">
        <f t="shared" si="6513"/>
        <v/>
      </c>
      <c r="DY512" s="115" t="str">
        <f t="shared" si="6514"/>
        <v/>
      </c>
      <c r="DZ512" s="115" t="str">
        <f t="shared" si="6515"/>
        <v/>
      </c>
      <c r="EA512" s="115" t="str">
        <f t="shared" si="6516"/>
        <v/>
      </c>
      <c r="EB512" s="115" t="str">
        <f t="shared" si="6517"/>
        <v/>
      </c>
      <c r="EC512" s="115" t="str">
        <f t="shared" si="6518"/>
        <v/>
      </c>
      <c r="ED512" s="115" t="str">
        <f t="shared" si="6519"/>
        <v/>
      </c>
      <c r="EE512" s="115" t="str">
        <f t="shared" si="6520"/>
        <v/>
      </c>
      <c r="EF512" s="115" t="str">
        <f t="shared" si="6521"/>
        <v/>
      </c>
      <c r="EG512" s="115" t="str">
        <f t="shared" si="6464"/>
        <v/>
      </c>
      <c r="EH512" s="115" t="str">
        <f t="shared" si="6465"/>
        <v/>
      </c>
      <c r="EI512" s="115" t="str">
        <f t="shared" si="6466"/>
        <v/>
      </c>
      <c r="EJ512" s="115" t="str">
        <f t="shared" si="6467"/>
        <v/>
      </c>
      <c r="EK512" s="115" t="str">
        <f t="shared" si="6468"/>
        <v/>
      </c>
      <c r="EL512" s="115" t="str">
        <f t="shared" si="6469"/>
        <v/>
      </c>
      <c r="EM512" s="115" t="str">
        <f t="shared" si="6470"/>
        <v/>
      </c>
      <c r="EN512" s="115" t="str">
        <f t="shared" si="6471"/>
        <v/>
      </c>
      <c r="EO512" s="115" t="str">
        <f t="shared" si="6472"/>
        <v/>
      </c>
      <c r="EP512" s="115" t="str">
        <f t="shared" si="6473"/>
        <v/>
      </c>
      <c r="EQ512" s="115" t="str">
        <f t="shared" si="6474"/>
        <v/>
      </c>
      <c r="ER512" s="115" t="str">
        <f t="shared" si="6475"/>
        <v/>
      </c>
      <c r="ES512" s="115" t="str">
        <f t="shared" si="6476"/>
        <v/>
      </c>
      <c r="ET512" s="115" t="str">
        <f t="shared" si="6477"/>
        <v/>
      </c>
      <c r="EU512" s="115" t="str">
        <f t="shared" si="6478"/>
        <v/>
      </c>
      <c r="EV512" s="115" t="str">
        <f t="shared" si="6479"/>
        <v/>
      </c>
      <c r="EW512" s="115" t="str">
        <f t="shared" si="6480"/>
        <v/>
      </c>
      <c r="EX512" s="115" t="str">
        <f t="shared" si="6481"/>
        <v/>
      </c>
      <c r="EY512" s="115" t="str">
        <f t="shared" si="6482"/>
        <v/>
      </c>
      <c r="EZ512" s="115" t="str">
        <f t="shared" si="6483"/>
        <v/>
      </c>
      <c r="FA512" s="115" t="str">
        <f t="shared" si="6484"/>
        <v/>
      </c>
      <c r="FB512" s="115" t="str">
        <f t="shared" si="6485"/>
        <v/>
      </c>
      <c r="FC512" s="115" t="str">
        <f t="shared" si="6486"/>
        <v/>
      </c>
      <c r="FD512" s="115" t="str">
        <f t="shared" si="6487"/>
        <v/>
      </c>
      <c r="FE512" s="115" t="str">
        <f t="shared" si="6488"/>
        <v/>
      </c>
      <c r="FF512" s="115">
        <f t="shared" si="6542"/>
        <v>44</v>
      </c>
      <c r="FG512" s="115" t="str">
        <f>IFERROR(SMALL($DO$423:$DO$842,$A$12),"")</f>
        <v/>
      </c>
      <c r="FH512" s="115" t="str">
        <f t="shared" si="6543"/>
        <v/>
      </c>
      <c r="FI512" s="115" t="str">
        <f t="shared" si="6535"/>
        <v/>
      </c>
      <c r="FJ512" s="115" t="str">
        <f t="shared" si="6536"/>
        <v/>
      </c>
    </row>
    <row r="513" spans="1:166" ht="15" customHeight="1" x14ac:dyDescent="0.25">
      <c r="A513" s="115">
        <v>511</v>
      </c>
      <c r="B513" s="115" t="str">
        <f t="shared" si="6538"/>
        <v/>
      </c>
      <c r="C513" s="115" t="s">
        <v>71</v>
      </c>
      <c r="D513" s="100" t="str">
        <f t="shared" si="6539"/>
        <v>B</v>
      </c>
      <c r="E513" s="100" t="str">
        <f t="shared" si="6426"/>
        <v/>
      </c>
      <c r="F513" s="100" t="str">
        <f t="shared" si="6427"/>
        <v/>
      </c>
      <c r="G513" s="100" t="str">
        <f t="shared" si="6402"/>
        <v/>
      </c>
      <c r="H513" s="100" t="str">
        <f t="shared" si="6428"/>
        <v/>
      </c>
      <c r="I513" s="100" t="str">
        <f t="shared" si="6403"/>
        <v/>
      </c>
      <c r="J513" s="100" t="str">
        <f t="shared" si="6429"/>
        <v/>
      </c>
      <c r="K513" s="100" t="str">
        <f t="shared" si="6404"/>
        <v/>
      </c>
      <c r="L513" s="100" t="str">
        <f t="shared" si="6430"/>
        <v/>
      </c>
      <c r="M513" s="100" t="str">
        <f t="shared" si="6405"/>
        <v/>
      </c>
      <c r="N513" s="100" t="str">
        <f t="shared" si="6431"/>
        <v/>
      </c>
      <c r="O513" s="100" t="str">
        <f t="shared" si="6406"/>
        <v/>
      </c>
      <c r="P513" s="100" t="str">
        <f t="shared" si="6432"/>
        <v/>
      </c>
      <c r="Q513" s="100" t="str">
        <f t="shared" si="6407"/>
        <v/>
      </c>
      <c r="R513" s="100" t="str">
        <f t="shared" si="6433"/>
        <v/>
      </c>
      <c r="S513" s="100" t="str">
        <f t="shared" si="6408"/>
        <v/>
      </c>
      <c r="T513" s="100" t="str">
        <f t="shared" si="6434"/>
        <v/>
      </c>
      <c r="U513" s="100" t="str">
        <f t="shared" si="6409"/>
        <v/>
      </c>
      <c r="V513" s="100" t="str">
        <f t="shared" si="6435"/>
        <v/>
      </c>
      <c r="W513" s="100" t="str">
        <f t="shared" si="6410"/>
        <v/>
      </c>
      <c r="X513" s="100" t="str">
        <f t="shared" si="6436"/>
        <v/>
      </c>
      <c r="Y513" s="100" t="str">
        <f t="shared" si="6411"/>
        <v/>
      </c>
      <c r="Z513" s="100" t="str">
        <f t="shared" si="6437"/>
        <v/>
      </c>
      <c r="AA513" s="100" t="str">
        <f t="shared" si="6412"/>
        <v/>
      </c>
      <c r="AB513" s="100" t="str">
        <f t="shared" si="6438"/>
        <v/>
      </c>
      <c r="AC513" s="100" t="str">
        <f t="shared" si="6413"/>
        <v/>
      </c>
      <c r="AD513" s="100" t="str">
        <f t="shared" si="6439"/>
        <v/>
      </c>
      <c r="AE513" s="100" t="str">
        <f t="shared" si="6414"/>
        <v/>
      </c>
      <c r="AF513" s="100" t="str">
        <f t="shared" si="6440"/>
        <v/>
      </c>
      <c r="AG513" s="100" t="str">
        <f t="shared" si="6415"/>
        <v/>
      </c>
      <c r="AH513" s="100" t="str">
        <f t="shared" si="6441"/>
        <v/>
      </c>
      <c r="AI513" s="100" t="str">
        <f t="shared" si="6416"/>
        <v/>
      </c>
      <c r="AJ513" s="100" t="str">
        <f t="shared" si="6442"/>
        <v/>
      </c>
      <c r="AK513" s="100" t="str">
        <f t="shared" si="6417"/>
        <v/>
      </c>
      <c r="AL513" s="100" t="str">
        <f t="shared" si="6443"/>
        <v/>
      </c>
      <c r="AM513" s="100" t="str">
        <f t="shared" si="6418"/>
        <v/>
      </c>
      <c r="AN513" s="100" t="str">
        <f t="shared" si="6444"/>
        <v/>
      </c>
      <c r="AO513" s="100" t="str">
        <f t="shared" si="6419"/>
        <v/>
      </c>
      <c r="AP513" s="100" t="str">
        <f t="shared" si="6445"/>
        <v/>
      </c>
      <c r="AQ513" s="100" t="str">
        <f t="shared" si="6420"/>
        <v/>
      </c>
      <c r="AR513" s="100" t="str">
        <f t="shared" si="6446"/>
        <v/>
      </c>
      <c r="AS513" s="100" t="str">
        <f t="shared" si="6421"/>
        <v/>
      </c>
      <c r="AT513" s="100" t="str">
        <f t="shared" si="6447"/>
        <v/>
      </c>
      <c r="AU513" s="100" t="str">
        <f t="shared" si="6422"/>
        <v/>
      </c>
      <c r="AV513" s="100" t="str">
        <f t="shared" si="6448"/>
        <v/>
      </c>
      <c r="AW513" s="100" t="str">
        <f t="shared" si="6423"/>
        <v/>
      </c>
      <c r="AX513" s="100" t="str">
        <f t="shared" si="6449"/>
        <v/>
      </c>
      <c r="AY513" s="100" t="str">
        <f t="shared" si="6424"/>
        <v/>
      </c>
      <c r="AZ513" s="100" t="str">
        <f t="shared" si="6450"/>
        <v/>
      </c>
      <c r="BA513" s="100" t="str">
        <f t="shared" si="6425"/>
        <v/>
      </c>
      <c r="BB513" s="100" t="str">
        <f t="shared" si="6451"/>
        <v/>
      </c>
      <c r="BC513" s="100" t="str">
        <f>IFERROR(INDEX('INPUT INF'!$F$3:$F$601,MATCH($B513,'INPUT INF'!$A$3:$A$601,FALSE)),"")</f>
        <v/>
      </c>
      <c r="BD513" s="100" t="str">
        <f t="shared" si="6537"/>
        <v/>
      </c>
      <c r="BE513" s="100" t="str">
        <f t="shared" si="6452"/>
        <v/>
      </c>
      <c r="BF513" s="100" t="str">
        <f t="shared" si="6453"/>
        <v/>
      </c>
      <c r="BG513" s="115" t="str">
        <f t="shared" si="6454"/>
        <v/>
      </c>
      <c r="BH513" s="176" t="str">
        <f>IF(AND('INPUT INF'!$O$1="X",BG513="PASS"),BF513,IF($BG513="","0",IF('INPUT INF'!$N$67="YES",$BF513,"")))</f>
        <v>0</v>
      </c>
      <c r="BI513" s="115" t="str">
        <f>IF($BG513="","0",IF('INPUT INF'!$O$68="YES",$BF513,""))</f>
        <v>0</v>
      </c>
      <c r="BJ513" s="115" t="str">
        <f>IF($BG513="","0",IF('INPUT INF'!$O$69="YES",$BF513,""))</f>
        <v>0</v>
      </c>
      <c r="BL513" s="118" t="str">
        <f t="shared" si="6524"/>
        <v/>
      </c>
      <c r="BM513" s="118" t="str">
        <f t="shared" si="6525"/>
        <v/>
      </c>
      <c r="BN513" s="118" t="str">
        <f t="shared" si="6526"/>
        <v/>
      </c>
      <c r="BR513" s="118" t="str">
        <f t="shared" si="6527"/>
        <v/>
      </c>
      <c r="BS513" s="118" t="str">
        <f t="shared" si="6528"/>
        <v/>
      </c>
      <c r="BT513" s="118" t="str">
        <f t="shared" si="6529"/>
        <v/>
      </c>
      <c r="BX513" s="118" t="str">
        <f t="shared" si="6530"/>
        <v/>
      </c>
      <c r="BY513" s="118" t="str">
        <f t="shared" si="6531"/>
        <v/>
      </c>
      <c r="BZ513" s="118" t="str">
        <f t="shared" si="6532"/>
        <v/>
      </c>
      <c r="CD513" s="116" t="str">
        <f t="shared" si="6455"/>
        <v/>
      </c>
      <c r="CE513" s="116" t="str">
        <f t="shared" si="6456"/>
        <v/>
      </c>
      <c r="CF513" s="116" t="str">
        <f t="shared" si="6457"/>
        <v/>
      </c>
      <c r="CJ513" s="116" t="str">
        <f t="shared" si="6458"/>
        <v/>
      </c>
      <c r="CK513" s="116" t="str">
        <f t="shared" si="6459"/>
        <v/>
      </c>
      <c r="CL513" s="116" t="str">
        <f t="shared" si="6460"/>
        <v/>
      </c>
      <c r="CP513" s="116" t="str">
        <f t="shared" si="6461"/>
        <v/>
      </c>
      <c r="CQ513" s="116" t="str">
        <f t="shared" si="6462"/>
        <v/>
      </c>
      <c r="CR513" s="116" t="str">
        <f t="shared" si="6463"/>
        <v/>
      </c>
      <c r="DH513" s="115" t="str">
        <f t="shared" si="6533"/>
        <v/>
      </c>
      <c r="DI513" s="115" t="str">
        <f t="shared" si="6534"/>
        <v/>
      </c>
      <c r="DJ513" s="115" t="str">
        <f t="shared" si="6499"/>
        <v/>
      </c>
      <c r="DK513" s="115" t="str">
        <f t="shared" si="6500"/>
        <v/>
      </c>
      <c r="DL513" s="115" t="str">
        <f t="shared" si="6501"/>
        <v/>
      </c>
      <c r="DM513" s="115" t="str">
        <f t="shared" si="6502"/>
        <v/>
      </c>
      <c r="DN513" s="115" t="str">
        <f t="shared" si="6503"/>
        <v/>
      </c>
      <c r="DO513" s="115" t="str">
        <f t="shared" si="6504"/>
        <v/>
      </c>
      <c r="DP513" s="115" t="str">
        <f t="shared" si="6505"/>
        <v/>
      </c>
      <c r="DQ513" s="115" t="str">
        <f t="shared" si="6506"/>
        <v/>
      </c>
      <c r="DR513" s="115" t="str">
        <f t="shared" si="6507"/>
        <v/>
      </c>
      <c r="DS513" s="115" t="str">
        <f t="shared" si="6508"/>
        <v/>
      </c>
      <c r="DT513" s="115" t="str">
        <f t="shared" si="6509"/>
        <v/>
      </c>
      <c r="DU513" s="115" t="str">
        <f t="shared" si="6510"/>
        <v/>
      </c>
      <c r="DV513" s="115" t="str">
        <f t="shared" si="6511"/>
        <v/>
      </c>
      <c r="DW513" s="115" t="str">
        <f t="shared" si="6512"/>
        <v/>
      </c>
      <c r="DX513" s="115" t="str">
        <f t="shared" si="6513"/>
        <v/>
      </c>
      <c r="DY513" s="115" t="str">
        <f t="shared" si="6514"/>
        <v/>
      </c>
      <c r="DZ513" s="115" t="str">
        <f t="shared" si="6515"/>
        <v/>
      </c>
      <c r="EA513" s="115" t="str">
        <f t="shared" si="6516"/>
        <v/>
      </c>
      <c r="EB513" s="115" t="str">
        <f t="shared" si="6517"/>
        <v/>
      </c>
      <c r="EC513" s="115" t="str">
        <f t="shared" si="6518"/>
        <v/>
      </c>
      <c r="ED513" s="115" t="str">
        <f t="shared" si="6519"/>
        <v/>
      </c>
      <c r="EE513" s="115" t="str">
        <f t="shared" si="6520"/>
        <v/>
      </c>
      <c r="EF513" s="115" t="str">
        <f t="shared" si="6521"/>
        <v/>
      </c>
      <c r="EG513" s="115" t="str">
        <f t="shared" si="6464"/>
        <v/>
      </c>
      <c r="EH513" s="115" t="str">
        <f t="shared" si="6465"/>
        <v/>
      </c>
      <c r="EI513" s="115" t="str">
        <f t="shared" si="6466"/>
        <v/>
      </c>
      <c r="EJ513" s="115" t="str">
        <f t="shared" si="6467"/>
        <v/>
      </c>
      <c r="EK513" s="115" t="str">
        <f t="shared" si="6468"/>
        <v/>
      </c>
      <c r="EL513" s="115" t="str">
        <f t="shared" si="6469"/>
        <v/>
      </c>
      <c r="EM513" s="115" t="str">
        <f t="shared" si="6470"/>
        <v/>
      </c>
      <c r="EN513" s="115" t="str">
        <f t="shared" si="6471"/>
        <v/>
      </c>
      <c r="EO513" s="115" t="str">
        <f t="shared" si="6472"/>
        <v/>
      </c>
      <c r="EP513" s="115" t="str">
        <f t="shared" si="6473"/>
        <v/>
      </c>
      <c r="EQ513" s="115" t="str">
        <f t="shared" si="6474"/>
        <v/>
      </c>
      <c r="ER513" s="115" t="str">
        <f t="shared" si="6475"/>
        <v/>
      </c>
      <c r="ES513" s="115" t="str">
        <f t="shared" si="6476"/>
        <v/>
      </c>
      <c r="ET513" s="115" t="str">
        <f t="shared" si="6477"/>
        <v/>
      </c>
      <c r="EU513" s="115" t="str">
        <f t="shared" si="6478"/>
        <v/>
      </c>
      <c r="EV513" s="115" t="str">
        <f t="shared" si="6479"/>
        <v/>
      </c>
      <c r="EW513" s="115" t="str">
        <f t="shared" si="6480"/>
        <v/>
      </c>
      <c r="EX513" s="115" t="str">
        <f t="shared" si="6481"/>
        <v/>
      </c>
      <c r="EY513" s="115" t="str">
        <f t="shared" si="6482"/>
        <v/>
      </c>
      <c r="EZ513" s="115" t="str">
        <f t="shared" si="6483"/>
        <v/>
      </c>
      <c r="FA513" s="115" t="str">
        <f t="shared" si="6484"/>
        <v/>
      </c>
      <c r="FB513" s="115" t="str">
        <f t="shared" si="6485"/>
        <v/>
      </c>
      <c r="FC513" s="115" t="str">
        <f t="shared" si="6486"/>
        <v/>
      </c>
      <c r="FD513" s="115" t="str">
        <f t="shared" si="6487"/>
        <v/>
      </c>
      <c r="FE513" s="115" t="str">
        <f t="shared" si="6488"/>
        <v/>
      </c>
      <c r="FF513" s="115">
        <f>FU11</f>
        <v>43</v>
      </c>
      <c r="FG513" s="115" t="str">
        <f>IFERROR(SMALL($DP$423:$DP$842,$A$3),"")</f>
        <v/>
      </c>
      <c r="FH513" s="115" t="str">
        <f>IFERROR(LARGE($U$423:$U$842,$A$3),"")</f>
        <v/>
      </c>
      <c r="FI513" s="115" t="str">
        <f t="shared" si="6535"/>
        <v/>
      </c>
      <c r="FJ513" s="115" t="str">
        <f t="shared" si="6536"/>
        <v/>
      </c>
    </row>
    <row r="514" spans="1:166" ht="15" customHeight="1" x14ac:dyDescent="0.25">
      <c r="A514" s="115">
        <v>512</v>
      </c>
      <c r="B514" s="115" t="str">
        <f t="shared" si="6538"/>
        <v/>
      </c>
      <c r="C514" s="115" t="s">
        <v>71</v>
      </c>
      <c r="D514" s="100" t="str">
        <f t="shared" si="6539"/>
        <v>B</v>
      </c>
      <c r="E514" s="100" t="str">
        <f t="shared" si="6426"/>
        <v/>
      </c>
      <c r="F514" s="100" t="str">
        <f t="shared" si="6427"/>
        <v/>
      </c>
      <c r="G514" s="100" t="str">
        <f t="shared" si="6402"/>
        <v/>
      </c>
      <c r="H514" s="100" t="str">
        <f t="shared" si="6428"/>
        <v/>
      </c>
      <c r="I514" s="100" t="str">
        <f t="shared" si="6403"/>
        <v/>
      </c>
      <c r="J514" s="100" t="str">
        <f t="shared" si="6429"/>
        <v/>
      </c>
      <c r="K514" s="100" t="str">
        <f t="shared" si="6404"/>
        <v/>
      </c>
      <c r="L514" s="100" t="str">
        <f t="shared" si="6430"/>
        <v/>
      </c>
      <c r="M514" s="100" t="str">
        <f t="shared" si="6405"/>
        <v/>
      </c>
      <c r="N514" s="100" t="str">
        <f t="shared" si="6431"/>
        <v/>
      </c>
      <c r="O514" s="100" t="str">
        <f t="shared" si="6406"/>
        <v/>
      </c>
      <c r="P514" s="100" t="str">
        <f t="shared" si="6432"/>
        <v/>
      </c>
      <c r="Q514" s="100" t="str">
        <f t="shared" si="6407"/>
        <v/>
      </c>
      <c r="R514" s="100" t="str">
        <f t="shared" si="6433"/>
        <v/>
      </c>
      <c r="S514" s="100" t="str">
        <f t="shared" si="6408"/>
        <v/>
      </c>
      <c r="T514" s="100" t="str">
        <f t="shared" si="6434"/>
        <v/>
      </c>
      <c r="U514" s="100" t="str">
        <f t="shared" si="6409"/>
        <v/>
      </c>
      <c r="V514" s="100" t="str">
        <f t="shared" si="6435"/>
        <v/>
      </c>
      <c r="W514" s="100" t="str">
        <f t="shared" si="6410"/>
        <v/>
      </c>
      <c r="X514" s="100" t="str">
        <f t="shared" si="6436"/>
        <v/>
      </c>
      <c r="Y514" s="100" t="str">
        <f t="shared" si="6411"/>
        <v/>
      </c>
      <c r="Z514" s="100" t="str">
        <f t="shared" si="6437"/>
        <v/>
      </c>
      <c r="AA514" s="100" t="str">
        <f t="shared" si="6412"/>
        <v/>
      </c>
      <c r="AB514" s="100" t="str">
        <f t="shared" si="6438"/>
        <v/>
      </c>
      <c r="AC514" s="100" t="str">
        <f t="shared" si="6413"/>
        <v/>
      </c>
      <c r="AD514" s="100" t="str">
        <f t="shared" si="6439"/>
        <v/>
      </c>
      <c r="AE514" s="100" t="str">
        <f t="shared" si="6414"/>
        <v/>
      </c>
      <c r="AF514" s="100" t="str">
        <f t="shared" si="6440"/>
        <v/>
      </c>
      <c r="AG514" s="100" t="str">
        <f t="shared" si="6415"/>
        <v/>
      </c>
      <c r="AH514" s="100" t="str">
        <f t="shared" si="6441"/>
        <v/>
      </c>
      <c r="AI514" s="100" t="str">
        <f t="shared" si="6416"/>
        <v/>
      </c>
      <c r="AJ514" s="100" t="str">
        <f t="shared" si="6442"/>
        <v/>
      </c>
      <c r="AK514" s="100" t="str">
        <f t="shared" si="6417"/>
        <v/>
      </c>
      <c r="AL514" s="100" t="str">
        <f t="shared" si="6443"/>
        <v/>
      </c>
      <c r="AM514" s="100" t="str">
        <f t="shared" si="6418"/>
        <v/>
      </c>
      <c r="AN514" s="100" t="str">
        <f t="shared" si="6444"/>
        <v/>
      </c>
      <c r="AO514" s="100" t="str">
        <f t="shared" si="6419"/>
        <v/>
      </c>
      <c r="AP514" s="100" t="str">
        <f t="shared" si="6445"/>
        <v/>
      </c>
      <c r="AQ514" s="100" t="str">
        <f t="shared" si="6420"/>
        <v/>
      </c>
      <c r="AR514" s="100" t="str">
        <f t="shared" si="6446"/>
        <v/>
      </c>
      <c r="AS514" s="100" t="str">
        <f t="shared" si="6421"/>
        <v/>
      </c>
      <c r="AT514" s="100" t="str">
        <f t="shared" si="6447"/>
        <v/>
      </c>
      <c r="AU514" s="100" t="str">
        <f t="shared" si="6422"/>
        <v/>
      </c>
      <c r="AV514" s="100" t="str">
        <f t="shared" si="6448"/>
        <v/>
      </c>
      <c r="AW514" s="100" t="str">
        <f t="shared" si="6423"/>
        <v/>
      </c>
      <c r="AX514" s="100" t="str">
        <f t="shared" si="6449"/>
        <v/>
      </c>
      <c r="AY514" s="100" t="str">
        <f t="shared" si="6424"/>
        <v/>
      </c>
      <c r="AZ514" s="100" t="str">
        <f t="shared" si="6450"/>
        <v/>
      </c>
      <c r="BA514" s="100" t="str">
        <f t="shared" si="6425"/>
        <v/>
      </c>
      <c r="BB514" s="100" t="str">
        <f t="shared" si="6451"/>
        <v/>
      </c>
      <c r="BC514" s="100" t="str">
        <f>IFERROR(INDEX('INPUT INF'!$F$3:$F$601,MATCH($B514,'INPUT INF'!$A$3:$A$601,FALSE)),"")</f>
        <v/>
      </c>
      <c r="BD514" s="100" t="str">
        <f t="shared" si="6537"/>
        <v/>
      </c>
      <c r="BE514" s="100" t="str">
        <f t="shared" si="6452"/>
        <v/>
      </c>
      <c r="BF514" s="100" t="str">
        <f t="shared" si="6453"/>
        <v/>
      </c>
      <c r="BG514" s="115" t="str">
        <f t="shared" si="6454"/>
        <v/>
      </c>
      <c r="BH514" s="176" t="str">
        <f>IF(AND('INPUT INF'!$O$1="X",BG514="PASS"),BF514,IF($BG514="","0",IF('INPUT INF'!$N$67="YES",$BF514,"")))</f>
        <v>0</v>
      </c>
      <c r="BI514" s="115" t="str">
        <f>IF($BG514="","0",IF('INPUT INF'!$O$68="YES",$BF514,""))</f>
        <v>0</v>
      </c>
      <c r="BJ514" s="115" t="str">
        <f>IF($BG514="","0",IF('INPUT INF'!$O$69="YES",$BF514,""))</f>
        <v>0</v>
      </c>
      <c r="BL514" s="118" t="str">
        <f t="shared" si="6524"/>
        <v/>
      </c>
      <c r="BM514" s="118" t="str">
        <f t="shared" si="6525"/>
        <v/>
      </c>
      <c r="BN514" s="118" t="str">
        <f t="shared" si="6526"/>
        <v/>
      </c>
      <c r="BR514" s="118" t="str">
        <f t="shared" si="6527"/>
        <v/>
      </c>
      <c r="BS514" s="118" t="str">
        <f t="shared" si="6528"/>
        <v/>
      </c>
      <c r="BT514" s="118" t="str">
        <f t="shared" si="6529"/>
        <v/>
      </c>
      <c r="BX514" s="118" t="str">
        <f t="shared" si="6530"/>
        <v/>
      </c>
      <c r="BY514" s="118" t="str">
        <f t="shared" si="6531"/>
        <v/>
      </c>
      <c r="BZ514" s="118" t="str">
        <f t="shared" si="6532"/>
        <v/>
      </c>
      <c r="CD514" s="116" t="str">
        <f t="shared" si="6455"/>
        <v/>
      </c>
      <c r="CE514" s="116" t="str">
        <f t="shared" si="6456"/>
        <v/>
      </c>
      <c r="CF514" s="116" t="str">
        <f t="shared" si="6457"/>
        <v/>
      </c>
      <c r="CJ514" s="116" t="str">
        <f t="shared" si="6458"/>
        <v/>
      </c>
      <c r="CK514" s="116" t="str">
        <f t="shared" si="6459"/>
        <v/>
      </c>
      <c r="CL514" s="116" t="str">
        <f t="shared" si="6460"/>
        <v/>
      </c>
      <c r="CP514" s="116" t="str">
        <f t="shared" si="6461"/>
        <v/>
      </c>
      <c r="CQ514" s="116" t="str">
        <f t="shared" si="6462"/>
        <v/>
      </c>
      <c r="CR514" s="116" t="str">
        <f t="shared" si="6463"/>
        <v/>
      </c>
      <c r="DH514" s="115" t="str">
        <f t="shared" si="6533"/>
        <v/>
      </c>
      <c r="DI514" s="115" t="str">
        <f t="shared" si="6534"/>
        <v/>
      </c>
      <c r="DJ514" s="115" t="str">
        <f t="shared" si="6499"/>
        <v/>
      </c>
      <c r="DK514" s="115" t="str">
        <f t="shared" si="6500"/>
        <v/>
      </c>
      <c r="DL514" s="115" t="str">
        <f t="shared" si="6501"/>
        <v/>
      </c>
      <c r="DM514" s="115" t="str">
        <f t="shared" si="6502"/>
        <v/>
      </c>
      <c r="DN514" s="115" t="str">
        <f t="shared" si="6503"/>
        <v/>
      </c>
      <c r="DO514" s="115" t="str">
        <f t="shared" si="6504"/>
        <v/>
      </c>
      <c r="DP514" s="115" t="str">
        <f t="shared" si="6505"/>
        <v/>
      </c>
      <c r="DQ514" s="115" t="str">
        <f t="shared" si="6506"/>
        <v/>
      </c>
      <c r="DR514" s="115" t="str">
        <f t="shared" si="6507"/>
        <v/>
      </c>
      <c r="DS514" s="115" t="str">
        <f t="shared" si="6508"/>
        <v/>
      </c>
      <c r="DT514" s="115" t="str">
        <f t="shared" si="6509"/>
        <v/>
      </c>
      <c r="DU514" s="115" t="str">
        <f t="shared" si="6510"/>
        <v/>
      </c>
      <c r="DV514" s="115" t="str">
        <f t="shared" si="6511"/>
        <v/>
      </c>
      <c r="DW514" s="115" t="str">
        <f t="shared" si="6512"/>
        <v/>
      </c>
      <c r="DX514" s="115" t="str">
        <f t="shared" si="6513"/>
        <v/>
      </c>
      <c r="DY514" s="115" t="str">
        <f t="shared" si="6514"/>
        <v/>
      </c>
      <c r="DZ514" s="115" t="str">
        <f t="shared" si="6515"/>
        <v/>
      </c>
      <c r="EA514" s="115" t="str">
        <f t="shared" si="6516"/>
        <v/>
      </c>
      <c r="EB514" s="115" t="str">
        <f t="shared" si="6517"/>
        <v/>
      </c>
      <c r="EC514" s="115" t="str">
        <f t="shared" si="6518"/>
        <v/>
      </c>
      <c r="ED514" s="115" t="str">
        <f t="shared" si="6519"/>
        <v/>
      </c>
      <c r="EE514" s="115" t="str">
        <f t="shared" si="6520"/>
        <v/>
      </c>
      <c r="EF514" s="115" t="str">
        <f t="shared" si="6521"/>
        <v/>
      </c>
      <c r="EG514" s="115" t="str">
        <f t="shared" si="6464"/>
        <v/>
      </c>
      <c r="EH514" s="115" t="str">
        <f t="shared" si="6465"/>
        <v/>
      </c>
      <c r="EI514" s="115" t="str">
        <f t="shared" si="6466"/>
        <v/>
      </c>
      <c r="EJ514" s="115" t="str">
        <f t="shared" si="6467"/>
        <v/>
      </c>
      <c r="EK514" s="115" t="str">
        <f t="shared" si="6468"/>
        <v/>
      </c>
      <c r="EL514" s="115" t="str">
        <f t="shared" si="6469"/>
        <v/>
      </c>
      <c r="EM514" s="115" t="str">
        <f t="shared" si="6470"/>
        <v/>
      </c>
      <c r="EN514" s="115" t="str">
        <f t="shared" si="6471"/>
        <v/>
      </c>
      <c r="EO514" s="115" t="str">
        <f t="shared" si="6472"/>
        <v/>
      </c>
      <c r="EP514" s="115" t="str">
        <f t="shared" si="6473"/>
        <v/>
      </c>
      <c r="EQ514" s="115" t="str">
        <f t="shared" si="6474"/>
        <v/>
      </c>
      <c r="ER514" s="115" t="str">
        <f t="shared" si="6475"/>
        <v/>
      </c>
      <c r="ES514" s="115" t="str">
        <f t="shared" si="6476"/>
        <v/>
      </c>
      <c r="ET514" s="115" t="str">
        <f t="shared" si="6477"/>
        <v/>
      </c>
      <c r="EU514" s="115" t="str">
        <f t="shared" si="6478"/>
        <v/>
      </c>
      <c r="EV514" s="115" t="str">
        <f t="shared" si="6479"/>
        <v/>
      </c>
      <c r="EW514" s="115" t="str">
        <f t="shared" si="6480"/>
        <v/>
      </c>
      <c r="EX514" s="115" t="str">
        <f t="shared" si="6481"/>
        <v/>
      </c>
      <c r="EY514" s="115" t="str">
        <f t="shared" si="6482"/>
        <v/>
      </c>
      <c r="EZ514" s="115" t="str">
        <f t="shared" si="6483"/>
        <v/>
      </c>
      <c r="FA514" s="115" t="str">
        <f t="shared" si="6484"/>
        <v/>
      </c>
      <c r="FB514" s="115" t="str">
        <f t="shared" si="6485"/>
        <v/>
      </c>
      <c r="FC514" s="115" t="str">
        <f t="shared" si="6486"/>
        <v/>
      </c>
      <c r="FD514" s="115" t="str">
        <f t="shared" si="6487"/>
        <v/>
      </c>
      <c r="FE514" s="115" t="str">
        <f t="shared" si="6488"/>
        <v/>
      </c>
      <c r="FF514" s="115">
        <f>FF513</f>
        <v>43</v>
      </c>
      <c r="FG514" s="115" t="str">
        <f>IFERROR(SMALL($DP$423:$DP$842,$A$4),"")</f>
        <v/>
      </c>
      <c r="FH514" s="115" t="str">
        <f>FH513</f>
        <v/>
      </c>
      <c r="FI514" s="115" t="str">
        <f t="shared" si="6535"/>
        <v/>
      </c>
      <c r="FJ514" s="115" t="str">
        <f t="shared" si="6536"/>
        <v/>
      </c>
    </row>
    <row r="515" spans="1:166" ht="15" customHeight="1" x14ac:dyDescent="0.25">
      <c r="A515" s="115">
        <v>513</v>
      </c>
      <c r="B515" s="115" t="str">
        <f t="shared" si="6538"/>
        <v/>
      </c>
      <c r="C515" s="115" t="s">
        <v>71</v>
      </c>
      <c r="D515" s="100" t="str">
        <f t="shared" si="6539"/>
        <v>B</v>
      </c>
      <c r="E515" s="100" t="str">
        <f t="shared" si="6426"/>
        <v/>
      </c>
      <c r="F515" s="100" t="str">
        <f t="shared" si="6427"/>
        <v/>
      </c>
      <c r="G515" s="100" t="str">
        <f t="shared" ref="G515:G578" si="6544">IFERROR(IF($B515="","",IF($G$1=$O2516,$P2516,IF($G$1=$R2516,$S2516,IF($G$1=$U2516,$V2516,IF($G$1=$X2516,$Y2516,IF($G$1=$AA2516,$AB2516,IF($G$1=$AD2516,$AE2516,IF($G$1=$AG2516,$AH2516,IF($G$1=$AJ2516,$AK2516,""))))))))),"")</f>
        <v/>
      </c>
      <c r="H515" s="100" t="str">
        <f t="shared" si="6428"/>
        <v/>
      </c>
      <c r="I515" s="100" t="str">
        <f t="shared" ref="I515:I578" si="6545">IFERROR(IF($B515="","",IF($I$1=$O2516,$P2516,IF($I$1=$R2516,$S2516,IF($I$1=$U2516,$V2516,IF($I$1=$X2516,$Y2516,IF($I$1=$AA2516,$AB2516,IF($I$1=$AD2516,$AE2516,IF($I$1=$AG2516,$AH2516,IF($I$1=$AJ2516,$AK2516,""))))))))),"")</f>
        <v/>
      </c>
      <c r="J515" s="100" t="str">
        <f t="shared" si="6429"/>
        <v/>
      </c>
      <c r="K515" s="100" t="str">
        <f t="shared" ref="K515:K578" si="6546">IFERROR(IF($B515="","",IF($K$1=$O2516,$P2516,IF($K$1=$R2516,$S2516,IF($K$1=$U2516,$V2516,IF($K$1=$X2516,$Y2516,IF($K$1=$AA2516,$AB2516,IF($K$1=$AD2516,$AE2516,IF($K$1=$AG2516,$AH2516,IF($K$1=$AJ2516,$AK2516,""))))))))),"")</f>
        <v/>
      </c>
      <c r="L515" s="100" t="str">
        <f t="shared" si="6430"/>
        <v/>
      </c>
      <c r="M515" s="100" t="str">
        <f t="shared" ref="M515:M578" si="6547">IFERROR(IF($B515="","",IF($M$1=$O2516,$P2516,IF($M$1=$R2516,$S2516,IF($M$1=$U2516,$V2516,IF($M$1=$X2516,$Y2516,IF($M$1=$AA2516,$AB2516,IF($M$1=$AD2516,$AE2516,IF($M$1=$AG2516,$AH2516,IF($M$1=$AJ2516,$AK2516,""))))))))),"")</f>
        <v/>
      </c>
      <c r="N515" s="100" t="str">
        <f t="shared" si="6431"/>
        <v/>
      </c>
      <c r="O515" s="100" t="str">
        <f t="shared" ref="O515:O578" si="6548">IFERROR(IF($B515="","",IF($O$1=$O2516,$P2516,IF($O$1=$R2516,$S2516,IF($O$1=$U2516,$V2516,IF($O$1=$X2516,$Y2516,IF($O$1=$AA2516,$AB2516,IF($O$1=$AD2516,$AE2516,IF($O$1=$AG2516,$AH2516,IF($O$1=$AJ2516,$AK2516,""))))))))),"")</f>
        <v/>
      </c>
      <c r="P515" s="100" t="str">
        <f t="shared" si="6432"/>
        <v/>
      </c>
      <c r="Q515" s="100" t="str">
        <f t="shared" ref="Q515:Q578" si="6549">IFERROR(IF($B515="","",IF($Q$1=$O2516,$P2516,IF($Q$1=$R2516,$S2516,IF($Q$1=$U2516,$V2516,IF($Q$1=$X2516,$Y2516,IF($Q$1=$AA2516,$AB2516,IF($Q$1=$AD2516,$AE2516,IF($Q$1=$AG2516,$AH2516,IF($Q$1=$AJ2516,$AK2516,""))))))))),"")</f>
        <v/>
      </c>
      <c r="R515" s="100" t="str">
        <f t="shared" si="6433"/>
        <v/>
      </c>
      <c r="S515" s="100" t="str">
        <f t="shared" ref="S515:S578" si="6550">IFERROR(IF($B515="","",IF($S$1=$O2516,$P2516,IF($S$1=$R2516,$S2516,IF($S$1=$U2516,$V2516,IF($S$1=$X2516,$Y2516,IF($S$1=$AA2516,$AB2516,IF($S$1=$AD2516,$AE2516,IF($S$1=$AG2516,$AH2516,IF($S$1=$AJ2516,$AK2516,""))))))))),"")</f>
        <v/>
      </c>
      <c r="T515" s="100" t="str">
        <f t="shared" si="6434"/>
        <v/>
      </c>
      <c r="U515" s="100" t="str">
        <f t="shared" ref="U515:U578" si="6551">IFERROR(IF($B515="","",IF($U$1=$O2516,$P2516,IF($U$1=$R2516,$S2516,IF($U$1=$U2516,$V2516,IF($U$1=$X2516,$Y2516,IF($U$1=$AA2516,$AB2516,IF($U$1=$AD2516,$AE2516,IF($U$1=$AG2516,$AH2516,IF($U$1=$AJ2516,$AK2516,""))))))))),"")</f>
        <v/>
      </c>
      <c r="V515" s="100" t="str">
        <f t="shared" si="6435"/>
        <v/>
      </c>
      <c r="W515" s="100" t="str">
        <f t="shared" ref="W515:W578" si="6552">IFERROR(IF($B515="","",IF($W$1=$O2516,$P2516,IF($W$1=$R2516,$S2516,IF($W$1=$U2516,$V2516,IF($W$1=$X2516,$Y2516,IF($W$1=$AA2516,$AB2516,IF($W$1=$AD2516,$AE2516,IF($W$1=$AG2516,$AH2516,IF($W$1=$AJ2516,$AK2516,""))))))))),"")</f>
        <v/>
      </c>
      <c r="X515" s="100" t="str">
        <f t="shared" si="6436"/>
        <v/>
      </c>
      <c r="Y515" s="100" t="str">
        <f t="shared" ref="Y515:Y578" si="6553">IFERROR(IF($B515="","",IF($Y$1=$O2516,$P2516,IF($Y$1=$R2516,$S2516,IF($Y$1=$U2516,$V2516,IF($Y$1=$X2516,$Y2516,IF($Y$1=$AA2516,$AB2516,IF($Y$1=$AD2516,$AE2516,IF($Y$1=$AG2516,$AH2516,IF($Y$1=$AJ2516,$AK2516,""))))))))),"")</f>
        <v/>
      </c>
      <c r="Z515" s="100" t="str">
        <f t="shared" si="6437"/>
        <v/>
      </c>
      <c r="AA515" s="100" t="str">
        <f t="shared" ref="AA515:AA578" si="6554">IFERROR(IF($B515="","",IF($AA$1=$O2516,$P2516,IF($AA$1=$R2516,$S2516,IF($AA$1=$U2516,$V2516,IF($AA$1=$X2516,$Y2516,IF($AA$1=$AA2516,$AB2516,IF($AA$1=$AD2516,$AE2516,IF($AA$1=$AG2516,$AH2516,IF($AA$1=$AJ2516,$AK2516,""))))))))),"")</f>
        <v/>
      </c>
      <c r="AB515" s="100" t="str">
        <f t="shared" si="6438"/>
        <v/>
      </c>
      <c r="AC515" s="100" t="str">
        <f t="shared" ref="AC515:AC578" si="6555">IFERROR(IF($B515="","",IF($AC$1=$O2516,$P2516,IF($AC$1=$R2516,$S2516,IF($AC$1=$U2516,$V2516,IF($AC$1=$X2516,$Y2516,IF($AC$1=$AA2516,$AB2516,IF($AC$1=$AD2516,$AE2516,IF($AC$1=$AG2516,$AH2516,IF($AC$1=$AJ2516,$AK2516,""))))))))),"")</f>
        <v/>
      </c>
      <c r="AD515" s="100" t="str">
        <f t="shared" si="6439"/>
        <v/>
      </c>
      <c r="AE515" s="100" t="str">
        <f t="shared" ref="AE515:AE578" si="6556">IFERROR(IF($B515="","",IF($AE$1=$O2516,$P2516,IF($AE$1=$R2516,$S2516,IF($AE$1=$U2516,$V2516,IF($AE$1=$X2516,$Y2516,IF($AE$1=$AA2516,$AB2516,IF($AE$1=$AD2516,$AE2516,IF($AE$1=$AG2516,$AH2516,IF($AE$1=$AJ2516,$AK2516,""))))))))),"")</f>
        <v/>
      </c>
      <c r="AF515" s="100" t="str">
        <f t="shared" si="6440"/>
        <v/>
      </c>
      <c r="AG515" s="100" t="str">
        <f t="shared" ref="AG515:AG578" si="6557">IFERROR(IF($B515="","",IF($AG$1=$O2516,$P2516,IF($AG$1=$R2516,$S2516,IF($AG$1=$U2516,$V2516,IF($AG$1=$X2516,$Y2516,IF($AG$1=$AA2516,$AB2516,IF($AG$1=$AD2516,$AE2516,IF($AG$1=$AG2516,$AH2516,IF($AG$1=$AJ2516,$AK2516,""))))))))),"")</f>
        <v/>
      </c>
      <c r="AH515" s="100" t="str">
        <f t="shared" si="6441"/>
        <v/>
      </c>
      <c r="AI515" s="100" t="str">
        <f t="shared" ref="AI515:AI578" si="6558">IFERROR(IF($B515="","",IF($AI$1=$O2516,$P2516,IF($AI$1=$R2516,$S2516,IF($AI$1=$U2516,$V2516,IF($AI$1=$X2516,$Y2516,IF($AI$1=$AA2516,$AB2516,IF($AI$1=$AD2516,$AE2516,IF($AI$1=$AG2516,$AH2516,IF($AI$1=$AJ2516,$AK2516,""))))))))),"")</f>
        <v/>
      </c>
      <c r="AJ515" s="100" t="str">
        <f t="shared" si="6442"/>
        <v/>
      </c>
      <c r="AK515" s="100" t="str">
        <f t="shared" ref="AK515:AK578" si="6559">IFERROR(IF($B515="","",IF($AK$1=$O2516,$P2516,IF($AK$1=$R2516,$S2516,IF($AK$1=$U2516,$V2516,IF($AK$1=$X2516,$Y2516,IF($AK$1=$AA2516,$AB2516,IF($AK$1=$AD2516,$AE2516,IF($AK$1=$AG2516,$AH2516,IF($AK$1=$AJ2516,$AK2516,""))))))))),"")</f>
        <v/>
      </c>
      <c r="AL515" s="100" t="str">
        <f t="shared" si="6443"/>
        <v/>
      </c>
      <c r="AM515" s="100" t="str">
        <f t="shared" ref="AM515:AM578" si="6560">IFERROR(IF($B515="","",IF($AM$1=$O2516,$P2516,IF($AM$1=$R2516,$S2516,IF($AM$1=$U2516,$V2516,IF($AM$1=$X2516,$Y2516,IF($AM$1=$AA2516,$AB2516,IF($AM$1=$AD2516,$AE2516,IF($AM$1=$AG2516,$AH2516,IF($AM$1=$AJ2516,$AK2516,""))))))))),"")</f>
        <v/>
      </c>
      <c r="AN515" s="100" t="str">
        <f t="shared" si="6444"/>
        <v/>
      </c>
      <c r="AO515" s="100" t="str">
        <f t="shared" ref="AO515:AO578" si="6561">IFERROR(IF($B515="","",IF($AO$1=$O2516,$P2516,IF($AO$1=$R2516,$S2516,IF($AO$1=$U2516,$V2516,IF($AO$1=$X2516,$Y2516,IF($AO$1=$AA2516,$AB2516,IF($AO$1=$AD2516,$AE2516,IF($AO$1=$AG2516,$AH2516,IF($AO$1=$AJ2516,$AK2516,""))))))))),"")</f>
        <v/>
      </c>
      <c r="AP515" s="100" t="str">
        <f t="shared" si="6445"/>
        <v/>
      </c>
      <c r="AQ515" s="100" t="str">
        <f t="shared" ref="AQ515:AQ578" si="6562">IFERROR(IF($B515="","",IF($AQ$1=$O2516,$P2516,IF($AQ$1=$R2516,$S2516,IF($AQ$1=$U2516,$V2516,IF($AQ$1=$X2516,$Y2516,IF($AQ$1=$AA2516,$AB2516,IF($AQ$1=$AD2516,$AE2516,IF($AQ$1=$AG2516,$AH2516,IF($AQ$1=$AJ2516,$AK2516,""))))))))),"")</f>
        <v/>
      </c>
      <c r="AR515" s="100" t="str">
        <f t="shared" si="6446"/>
        <v/>
      </c>
      <c r="AS515" s="100" t="str">
        <f t="shared" ref="AS515:AS578" si="6563">IFERROR(IF($B515="","",IF($AS$1=$O2516,$P2516,IF($AS$1=$R2516,$S2516,IF($AS$1=$U2516,$V2516,IF($AS$1=$X2516,$Y2516,IF($AS$1=$AA2516,$AB2516,IF($AS$1=$AD2516,$AE2516,IF($AS$1=$AG2516,$AH2516,IF($AS$1=$AJ2516,$AK2516,""))))))))),"")</f>
        <v/>
      </c>
      <c r="AT515" s="100" t="str">
        <f t="shared" si="6447"/>
        <v/>
      </c>
      <c r="AU515" s="100" t="str">
        <f t="shared" ref="AU515:AU578" si="6564">IFERROR(IF($B515="","",IF($AU$1=$O2516,$P2516,IF($AU$1=$R2516,$S2516,IF($AU$1=$U2516,$V2516,IF($AU$1=$X2516,$Y2516,IF($AU$1=$AA2516,$AB2516,IF($AU$1=$AD2516,$AE2516,IF($AU$1=$AG2516,$AH2516,IF($AU$1=$AJ2516,$AK2516,""))))))))),"")</f>
        <v/>
      </c>
      <c r="AV515" s="100" t="str">
        <f t="shared" si="6448"/>
        <v/>
      </c>
      <c r="AW515" s="100" t="str">
        <f t="shared" ref="AW515:AW578" si="6565">IFERROR(IF($B515="","",IF($AW$1=$O2516,$P2516,IF($AW$1=$R2516,$S2516,IF($AW$1=$U2516,$V2516,IF($AW$1=$X2516,$Y2516,IF($AW$1=$AA2516,$AB2516,IF($AW$1=$AD2516,$AE2516,IF($AW$1=$AG2516,$AH2516,IF($AW$1=$AJ2516,$AK2516,""))))))))),"")</f>
        <v/>
      </c>
      <c r="AX515" s="100" t="str">
        <f t="shared" si="6449"/>
        <v/>
      </c>
      <c r="AY515" s="100" t="str">
        <f t="shared" ref="AY515:AY578" si="6566">IFERROR(IF($B515="","",IF($AY$1=$O2516,$P2516,IF($AY$1=$R2516,$S2516,IF($AY$1=$U2516,$V2516,IF($AY$1=$X2516,$Y2516,IF($AY$1=$AA2516,$AB2516,IF($AY$1=$AD2516,$AE2516,IF($AY$1=$AG2516,$AH2516,IF($AY$1=$AJ2516,$AK2516,""))))))))),"")</f>
        <v/>
      </c>
      <c r="AZ515" s="100" t="str">
        <f t="shared" si="6450"/>
        <v/>
      </c>
      <c r="BA515" s="100" t="str">
        <f t="shared" ref="BA515:BA578" si="6567">IFERROR(IF($B515="","",IF($BA$1=$O2516,$P2516,IF($BA$1=$R2516,$S2516,IF($BA$1=$U2516,$V2516,IF($BA$1=$X2516,$Y2516,IF($BA$1=$AA2516,$AB2516,IF($BA$1=$AD2516,$AE2516,IF($BA$1=$AG2516,$AH2516,IF($BA$1=$AJ2516,$AK2516,""))))))))),"")</f>
        <v/>
      </c>
      <c r="BB515" s="100" t="str">
        <f t="shared" si="6451"/>
        <v/>
      </c>
      <c r="BC515" s="100" t="str">
        <f>IFERROR(INDEX('INPUT INF'!$F$3:$F$601,MATCH($B515,'INPUT INF'!$A$3:$A$601,FALSE)),"")</f>
        <v/>
      </c>
      <c r="BD515" s="100" t="str">
        <f t="shared" si="6537"/>
        <v/>
      </c>
      <c r="BE515" s="100" t="str">
        <f t="shared" si="6452"/>
        <v/>
      </c>
      <c r="BF515" s="100" t="str">
        <f t="shared" si="6453"/>
        <v/>
      </c>
      <c r="BG515" s="115" t="str">
        <f t="shared" si="6454"/>
        <v/>
      </c>
      <c r="BH515" s="176" t="str">
        <f>IF(AND('INPUT INF'!$O$1="X",BG515="PASS"),BF515,IF($BG515="","0",IF('INPUT INF'!$N$67="YES",$BF515,"")))</f>
        <v>0</v>
      </c>
      <c r="BI515" s="115" t="str">
        <f>IF($BG515="","0",IF('INPUT INF'!$O$68="YES",$BF515,""))</f>
        <v>0</v>
      </c>
      <c r="BJ515" s="115" t="str">
        <f>IF($BG515="","0",IF('INPUT INF'!$O$69="YES",$BF515,""))</f>
        <v>0</v>
      </c>
      <c r="BL515" s="118" t="str">
        <f t="shared" si="6524"/>
        <v/>
      </c>
      <c r="BM515" s="118" t="str">
        <f t="shared" si="6525"/>
        <v/>
      </c>
      <c r="BN515" s="118" t="str">
        <f t="shared" si="6526"/>
        <v/>
      </c>
      <c r="BR515" s="118" t="str">
        <f t="shared" si="6527"/>
        <v/>
      </c>
      <c r="BS515" s="118" t="str">
        <f t="shared" si="6528"/>
        <v/>
      </c>
      <c r="BT515" s="118" t="str">
        <f t="shared" si="6529"/>
        <v/>
      </c>
      <c r="BX515" s="118" t="str">
        <f t="shared" si="6530"/>
        <v/>
      </c>
      <c r="BY515" s="118" t="str">
        <f t="shared" si="6531"/>
        <v/>
      </c>
      <c r="BZ515" s="118" t="str">
        <f t="shared" si="6532"/>
        <v/>
      </c>
      <c r="CD515" s="116" t="str">
        <f t="shared" si="6455"/>
        <v/>
      </c>
      <c r="CE515" s="116" t="str">
        <f t="shared" si="6456"/>
        <v/>
      </c>
      <c r="CF515" s="116" t="str">
        <f t="shared" si="6457"/>
        <v/>
      </c>
      <c r="CJ515" s="116" t="str">
        <f t="shared" si="6458"/>
        <v/>
      </c>
      <c r="CK515" s="116" t="str">
        <f t="shared" si="6459"/>
        <v/>
      </c>
      <c r="CL515" s="116" t="str">
        <f t="shared" si="6460"/>
        <v/>
      </c>
      <c r="CP515" s="116" t="str">
        <f t="shared" si="6461"/>
        <v/>
      </c>
      <c r="CQ515" s="116" t="str">
        <f t="shared" si="6462"/>
        <v/>
      </c>
      <c r="CR515" s="116" t="str">
        <f t="shared" si="6463"/>
        <v/>
      </c>
      <c r="DH515" s="115" t="str">
        <f t="shared" si="6533"/>
        <v/>
      </c>
      <c r="DI515" s="115" t="str">
        <f t="shared" si="6534"/>
        <v/>
      </c>
      <c r="DJ515" s="115" t="str">
        <f t="shared" si="6499"/>
        <v/>
      </c>
      <c r="DK515" s="115" t="str">
        <f t="shared" si="6500"/>
        <v/>
      </c>
      <c r="DL515" s="115" t="str">
        <f t="shared" si="6501"/>
        <v/>
      </c>
      <c r="DM515" s="115" t="str">
        <f t="shared" si="6502"/>
        <v/>
      </c>
      <c r="DN515" s="115" t="str">
        <f t="shared" si="6503"/>
        <v/>
      </c>
      <c r="DO515" s="115" t="str">
        <f t="shared" si="6504"/>
        <v/>
      </c>
      <c r="DP515" s="115" t="str">
        <f t="shared" si="6505"/>
        <v/>
      </c>
      <c r="DQ515" s="115" t="str">
        <f t="shared" si="6506"/>
        <v/>
      </c>
      <c r="DR515" s="115" t="str">
        <f t="shared" si="6507"/>
        <v/>
      </c>
      <c r="DS515" s="115" t="str">
        <f t="shared" si="6508"/>
        <v/>
      </c>
      <c r="DT515" s="115" t="str">
        <f t="shared" si="6509"/>
        <v/>
      </c>
      <c r="DU515" s="115" t="str">
        <f t="shared" si="6510"/>
        <v/>
      </c>
      <c r="DV515" s="115" t="str">
        <f t="shared" si="6511"/>
        <v/>
      </c>
      <c r="DW515" s="115" t="str">
        <f t="shared" si="6512"/>
        <v/>
      </c>
      <c r="DX515" s="115" t="str">
        <f t="shared" si="6513"/>
        <v/>
      </c>
      <c r="DY515" s="115" t="str">
        <f t="shared" si="6514"/>
        <v/>
      </c>
      <c r="DZ515" s="115" t="str">
        <f t="shared" si="6515"/>
        <v/>
      </c>
      <c r="EA515" s="115" t="str">
        <f t="shared" si="6516"/>
        <v/>
      </c>
      <c r="EB515" s="115" t="str">
        <f t="shared" si="6517"/>
        <v/>
      </c>
      <c r="EC515" s="115" t="str">
        <f t="shared" si="6518"/>
        <v/>
      </c>
      <c r="ED515" s="115" t="str">
        <f t="shared" si="6519"/>
        <v/>
      </c>
      <c r="EE515" s="115" t="str">
        <f t="shared" si="6520"/>
        <v/>
      </c>
      <c r="EF515" s="115" t="str">
        <f t="shared" si="6521"/>
        <v/>
      </c>
      <c r="EG515" s="115" t="str">
        <f t="shared" si="6464"/>
        <v/>
      </c>
      <c r="EH515" s="115" t="str">
        <f t="shared" si="6465"/>
        <v/>
      </c>
      <c r="EI515" s="115" t="str">
        <f t="shared" si="6466"/>
        <v/>
      </c>
      <c r="EJ515" s="115" t="str">
        <f t="shared" si="6467"/>
        <v/>
      </c>
      <c r="EK515" s="115" t="str">
        <f t="shared" si="6468"/>
        <v/>
      </c>
      <c r="EL515" s="115" t="str">
        <f t="shared" si="6469"/>
        <v/>
      </c>
      <c r="EM515" s="115" t="str">
        <f t="shared" si="6470"/>
        <v/>
      </c>
      <c r="EN515" s="115" t="str">
        <f t="shared" si="6471"/>
        <v/>
      </c>
      <c r="EO515" s="115" t="str">
        <f t="shared" si="6472"/>
        <v/>
      </c>
      <c r="EP515" s="115" t="str">
        <f t="shared" si="6473"/>
        <v/>
      </c>
      <c r="EQ515" s="115" t="str">
        <f t="shared" si="6474"/>
        <v/>
      </c>
      <c r="ER515" s="115" t="str">
        <f t="shared" si="6475"/>
        <v/>
      </c>
      <c r="ES515" s="115" t="str">
        <f t="shared" si="6476"/>
        <v/>
      </c>
      <c r="ET515" s="115" t="str">
        <f t="shared" si="6477"/>
        <v/>
      </c>
      <c r="EU515" s="115" t="str">
        <f t="shared" si="6478"/>
        <v/>
      </c>
      <c r="EV515" s="115" t="str">
        <f t="shared" si="6479"/>
        <v/>
      </c>
      <c r="EW515" s="115" t="str">
        <f t="shared" si="6480"/>
        <v/>
      </c>
      <c r="EX515" s="115" t="str">
        <f t="shared" si="6481"/>
        <v/>
      </c>
      <c r="EY515" s="115" t="str">
        <f t="shared" si="6482"/>
        <v/>
      </c>
      <c r="EZ515" s="115" t="str">
        <f t="shared" si="6483"/>
        <v/>
      </c>
      <c r="FA515" s="115" t="str">
        <f t="shared" si="6484"/>
        <v/>
      </c>
      <c r="FB515" s="115" t="str">
        <f t="shared" si="6485"/>
        <v/>
      </c>
      <c r="FC515" s="115" t="str">
        <f t="shared" si="6486"/>
        <v/>
      </c>
      <c r="FD515" s="115" t="str">
        <f t="shared" si="6487"/>
        <v/>
      </c>
      <c r="FE515" s="115" t="str">
        <f t="shared" si="6488"/>
        <v/>
      </c>
      <c r="FF515" s="115">
        <f t="shared" ref="FF515:FF522" si="6568">FF514</f>
        <v>43</v>
      </c>
      <c r="FG515" s="115" t="str">
        <f>IFERROR(SMALL($DP$423:$DP$842,$A$5),"")</f>
        <v/>
      </c>
      <c r="FH515" s="115" t="str">
        <f t="shared" ref="FH515:FH522" si="6569">FH514</f>
        <v/>
      </c>
      <c r="FI515" s="115" t="str">
        <f t="shared" si="6535"/>
        <v/>
      </c>
      <c r="FJ515" s="115" t="str">
        <f t="shared" si="6536"/>
        <v/>
      </c>
    </row>
    <row r="516" spans="1:166" ht="15" customHeight="1" x14ac:dyDescent="0.25">
      <c r="A516" s="115">
        <v>514</v>
      </c>
      <c r="B516" s="115" t="str">
        <f t="shared" si="6538"/>
        <v/>
      </c>
      <c r="C516" s="115" t="s">
        <v>71</v>
      </c>
      <c r="D516" s="100" t="str">
        <f t="shared" si="6539"/>
        <v>B</v>
      </c>
      <c r="E516" s="100" t="str">
        <f t="shared" ref="E516:E579" si="6570">IFERROR(IF($B516="","",IF($E$1=$O2517,$P2517,IF($E$1=$R2517,$S2517,IF($E$1=$U2517,$V2517,IF($E$1=$X2517,$Y2517,IF($E$1=$AA2517,$AB2517,IF($E$1=$AD2517,$AE2517,IF($E$1=$AG2517,$AH2517,IF($E$1=$AJ2517,$AK2517,""))))))))),"")</f>
        <v/>
      </c>
      <c r="F516" s="100" t="str">
        <f t="shared" ref="F516:F579" si="6571">IF(B516="","",IF($E$1=O2517,Q2517,IF($E$1=R2517,T2517,IF($E$1=U2517,W2517,IF($E$1=X2517,Z2517,IF($E$1=AA2517,AC2517,IF($E$1=AD2517,AF2517,IF($E$1=AG2517,AI2517,IF($E$1=AJ2517,AL2517,"")))))))))</f>
        <v/>
      </c>
      <c r="G516" s="100" t="str">
        <f t="shared" si="6544"/>
        <v/>
      </c>
      <c r="H516" s="100" t="str">
        <f t="shared" ref="H516:H579" si="6572">IF(B516="","",IF($G$1=O2517,Q2517,IF($G$1=R2517,T2517,IF($G$1=U2517,W2517,IF($G$1=X2517,Z2517,IF($G$1=AA2517,AC2517,IF($G$1=AD2517,AF2517,IF($G$1=AG2517,AI2517,IF($G$1=AJ2517,AL2517,"")))))))))</f>
        <v/>
      </c>
      <c r="I516" s="100" t="str">
        <f t="shared" si="6545"/>
        <v/>
      </c>
      <c r="J516" s="100" t="str">
        <f t="shared" ref="J516:J579" si="6573">IF(B516="","",IF($I$1=O2517,Q2517,IF($I$1=R2517,T2517,IF($I$1=U2517,W2517,IF($I$1=X2517,Z2517,IF($I$1=AA2517,AC2517,IF($I$1=AD2517,AF2517,IF($I$1=AG2517,AI2517,IF($I$1=AJ2517,AL2517,"")))))))))</f>
        <v/>
      </c>
      <c r="K516" s="100" t="str">
        <f t="shared" si="6546"/>
        <v/>
      </c>
      <c r="L516" s="100" t="str">
        <f t="shared" ref="L516:L579" si="6574">IF(B516="","",IF($K$1=O2517,Q2517,IF($K$1=R2517,T2517,IF($K$1=U2517,W2517,IF($K$1=X2517,Z2517,IF($K$1=AA2517,AC2517,IF($K$1=AD2517,AF2517,IF($K$1=AG2517,AI2517,IF($K$1=AJ2517,AL2517,"")))))))))</f>
        <v/>
      </c>
      <c r="M516" s="100" t="str">
        <f t="shared" si="6547"/>
        <v/>
      </c>
      <c r="N516" s="100" t="str">
        <f t="shared" ref="N516:N579" si="6575">IF(B516="","",IF($M$1=O2517,Q2517,IF($M$1=R2517,T2517,IF($M$1=U2517,W2517,IF($M$1=X2517,Z2517,IF($M$1=AA2517,AC2517,IF($M$1=AD2517,AF2517,IF($M$1=AG2517,AI2517,IF($M$1=AJ2517,AL2517,"")))))))))</f>
        <v/>
      </c>
      <c r="O516" s="100" t="str">
        <f t="shared" si="6548"/>
        <v/>
      </c>
      <c r="P516" s="100" t="str">
        <f t="shared" ref="P516:P579" si="6576">IF(B516="","",IF($O$1=O2517,Q2517,IF($O$1=R2517,T2517,IF($O$1=U2517,W2517,IF($O$1=X2517,Z2517,IF($O$1=AA2517,AC2517,IF($O$1=AD2517,AF2517,IF($O$1=AG2517,AI2517,IF($O$1=AJ2517,AL2517,"")))))))))</f>
        <v/>
      </c>
      <c r="Q516" s="100" t="str">
        <f t="shared" si="6549"/>
        <v/>
      </c>
      <c r="R516" s="100" t="str">
        <f t="shared" ref="R516:R579" si="6577">IF(B516="","",IF($Q$1=O2517,Q2517,IF($Q$1=R2517,T2517,IF($Q$1=U2517,W2517,IF($Q$1=X2517,Z2517,IF($Q$1=AA2517,AC2517,IF($Q$1=AD2517,AF2517,IF($Q$1=AG2517,AI2517,IF($Q$1=AJ2517,AL2517,"")))))))))</f>
        <v/>
      </c>
      <c r="S516" s="100" t="str">
        <f t="shared" si="6550"/>
        <v/>
      </c>
      <c r="T516" s="100" t="str">
        <f t="shared" ref="T516:T579" si="6578">IF(B516="","",IF($S$1=O2517,Q2517,IF($S$1=R2517,T2517,IF($S$1=U2517,W2517,IF($S$1=X2517,Z2517,IF($S$1=AA2517,AC2517,IF($S$1=AD2517,AF2517,IF($S$1=AG2517,AI2517,IF($S$1=AJ2517,AL2517,"")))))))))</f>
        <v/>
      </c>
      <c r="U516" s="100" t="str">
        <f t="shared" si="6551"/>
        <v/>
      </c>
      <c r="V516" s="100" t="str">
        <f t="shared" ref="V516:V579" si="6579">IF(B516="","",IF($U$1=O2517,Q2517,IF($U$1=R2517,T2517,IF($U$1=U2517,W2517,IF($U$1=X2517,Z2517,IF($U$1=AA2517,AC2517,IF($U$1=AD2517,AF2517,IF($U$1=AG2517,AI2517,IF($U$1=AJ2517,AL2517,"")))))))))</f>
        <v/>
      </c>
      <c r="W516" s="100" t="str">
        <f t="shared" si="6552"/>
        <v/>
      </c>
      <c r="X516" s="100" t="str">
        <f t="shared" ref="X516:X579" si="6580">IF(B516="","",IF($W$1=O2517,Q2517,IF($W$1=R2517,T2517,IF($W$1=U2517,W2517,IF($W$1=X2517,Z2517,IF($W$1=AA2517,AC2517,IF($W$1=AD2517,AF2517,IF($W$1=AG2517,AI2517,IF($W$1=AJ2517,AL2517,"")))))))))</f>
        <v/>
      </c>
      <c r="Y516" s="100" t="str">
        <f t="shared" si="6553"/>
        <v/>
      </c>
      <c r="Z516" s="100" t="str">
        <f t="shared" ref="Z516:Z579" si="6581">IF(B516="","",IF($Y$1=O2517,Q2517,IF($Y$1=R2517,T2517,IF($Y$1=U2517,W2517,IF($Y$1=X2517,Z2517,IF($Y$1=AA2517,AC2517,IF($Y$1=AD2517,AF2517,IF($Y$1=AG2517,AI2517,IF($Y$1=AJ2517,AL2517,"")))))))))</f>
        <v/>
      </c>
      <c r="AA516" s="100" t="str">
        <f t="shared" si="6554"/>
        <v/>
      </c>
      <c r="AB516" s="100" t="str">
        <f t="shared" ref="AB516:AB579" si="6582">IF(B516="","",IF($AA$1=O2517,Q2517,IF($AA$1=R2517,T2517,IF($AA$1=U2517,W2517,IF($AA$1=X2517,Z2517,IF($AA$1=AA2517,AC2517,IF($AA$1=AD2517,AF2517,IF($AA$1=AG2517,AI2517,IF($AA$1=AJ2517,AL2517,"")))))))))</f>
        <v/>
      </c>
      <c r="AC516" s="100" t="str">
        <f t="shared" si="6555"/>
        <v/>
      </c>
      <c r="AD516" s="100" t="str">
        <f t="shared" ref="AD516:AD579" si="6583">IF(B516="","",IF($AC$1=O2517,Q2517,IF($AC$1=R2517,T2517,IF($AC$1=U2517,W2517,IF($AC$1=X2517,Z2517,IF($AC$1=AA2517,AC2517,IF($AC$1=AD2517,AF2517,IF($AC$1=AG2517,AI2517,IF($AC$1=AJ2517,AL2517,"")))))))))</f>
        <v/>
      </c>
      <c r="AE516" s="100" t="str">
        <f t="shared" si="6556"/>
        <v/>
      </c>
      <c r="AF516" s="100" t="str">
        <f t="shared" ref="AF516:AF579" si="6584">IF(B516="","",IF($AE$1=O2517,Q2517,IF($AE$1=R2517,T2517,IF($AE$1=U2517,W2517,IF($AE$1=X2517,Z2517,IF($AE$1=AA2517,AC2517,IF($AE$1=AD2517,AF2517,IF($AE$1=AG2517,AI2517,IF($AE$1=AJ2517,AL2517,"")))))))))</f>
        <v/>
      </c>
      <c r="AG516" s="100" t="str">
        <f t="shared" si="6557"/>
        <v/>
      </c>
      <c r="AH516" s="100" t="str">
        <f t="shared" ref="AH516:AH579" si="6585">IF(B516="","",IF($AG$1=O2517,Q2517,IF($AG$1=R2517,T2517,IF($AG$1=U2517,W2517,IF($AG$1=X2517,Z2517,IF($AG$1=AA2517,AC2517,IF($AG$1=AD2517,AF2517,IF($AG$1=AG2517,AI2517,IF($AG$1=AJ2517,AL2517,"")))))))))</f>
        <v/>
      </c>
      <c r="AI516" s="100" t="str">
        <f t="shared" si="6558"/>
        <v/>
      </c>
      <c r="AJ516" s="100" t="str">
        <f t="shared" ref="AJ516:AJ579" si="6586">IF(B516="","",IF($AI$1=O2517,Q2517,IF($AI$1=R2517,T2517,IF($AI$1=U2517,W2517,IF($AI$1=X2517,Z2517,IF($AI$1=AA2517,AC2517,IF($AI$1=AD2517,AF2517,IF($AI$1=AG2517,AI2517,IF($AI$1=AJ2517,AL2517,"")))))))))</f>
        <v/>
      </c>
      <c r="AK516" s="100" t="str">
        <f t="shared" si="6559"/>
        <v/>
      </c>
      <c r="AL516" s="100" t="str">
        <f t="shared" ref="AL516:AL579" si="6587">IF(B516="","",IF($AK$1=O2517,Q2517,IF($AK$1=R2517,T2517,IF($AK$1=U2517,W2517,IF($AK$1=X2517,Z2517,IF($AK$1=AA2517,AC2517,IF($AK$1=AD2517,AF2517,IF($AK$1=AG2517,AI2517,IF($AK$1=AJ2517,AL2517,"")))))))))</f>
        <v/>
      </c>
      <c r="AM516" s="100" t="str">
        <f t="shared" si="6560"/>
        <v/>
      </c>
      <c r="AN516" s="100" t="str">
        <f t="shared" ref="AN516:AN579" si="6588">IF(B516="","",IF($AM$1=O2517,Q2517,IF($AM$1=R2517,T2517,IF($AM$1=U2517,W2517,IF($AM$1=X2517,Z2517,IF($AM$1=AA2517,AC2517,IF($AM$1=AD2517,AF2517,IF($AM$1=AG2517,AI2517,IF($AM$1=AJ2517,AL2517,"")))))))))</f>
        <v/>
      </c>
      <c r="AO516" s="100" t="str">
        <f t="shared" si="6561"/>
        <v/>
      </c>
      <c r="AP516" s="100" t="str">
        <f t="shared" ref="AP516:AP579" si="6589">IF(B516="","",IF($AO$1=O2517,Q2517,IF($AO$1=R2517,T2517,IF($AO$1=U2517,W2517,IF($AO$1=X2517,Z2517,IF($AO$1=AA2517,AC2517,IF($AO$1=AD2517,AF2517,IF($AO$1=AG2517,AI2517,IF($AO$1=AJ2517,AL2517,"")))))))))</f>
        <v/>
      </c>
      <c r="AQ516" s="100" t="str">
        <f t="shared" si="6562"/>
        <v/>
      </c>
      <c r="AR516" s="100" t="str">
        <f t="shared" ref="AR516:AR579" si="6590">IF(B516="","",IF($AQ$1=O2517,Q2517,IF($AQ$1=R2517,T2517,IF($AQ$1=U2517,W2517,IF($AQ$1=X2517,Z2517,IF($AQ$1=AA2517,AC2517,IF($AQ$1=AD2517,AF2517,IF($AQ$1=AG2517,AI2517,IF($AQ$1=AJ2517,AL2517,"")))))))))</f>
        <v/>
      </c>
      <c r="AS516" s="100" t="str">
        <f t="shared" si="6563"/>
        <v/>
      </c>
      <c r="AT516" s="100" t="str">
        <f t="shared" ref="AT516:AT579" si="6591">IF(B516="","",IF($AS$1=O2517,Q2517,IF($AS$1=R2517,T2517,IF($AS$1=U2517,W2517,IF($AS$1=X2517,Z2517,IF($AS$1=AA2517,AC2517,IF($AS$1=AD2517,AF2517,IF($AS$1=AG2517,AI2517,IF($AS$1=AJ2517,AL2517,"")))))))))</f>
        <v/>
      </c>
      <c r="AU516" s="100" t="str">
        <f t="shared" si="6564"/>
        <v/>
      </c>
      <c r="AV516" s="100" t="str">
        <f t="shared" ref="AV516:AV579" si="6592">IF(B516="","",IF($AU$1=O2517,Q2517,IF($AU$1=R2517,T2517,IF($AU$1=U2517,W2517,IF($AU$1=X2517,Z2517,IF($AU$1=AA2517,AC2517,IF($AU$1=AD2517,AF2517,IF($AU$1=AG2517,AI2517,IF($AU$1=AJ2517,AL2517,"")))))))))</f>
        <v/>
      </c>
      <c r="AW516" s="100" t="str">
        <f t="shared" si="6565"/>
        <v/>
      </c>
      <c r="AX516" s="100" t="str">
        <f t="shared" ref="AX516:AX579" si="6593">IF(B516="","",IF($AW$1=O2517,Q2517,IF($AW$1=R2517,T2517,IF($AW$1=U2517,W2517,IF($AW$1=X2517,Z2517,IF($AW$1=AA2517,AC2517,IF($AW$1=AD2517,AF2517,IF($AW$1=AG2517,AI2517,IF($AW$1=AJ2517,AL2517,"")))))))))</f>
        <v/>
      </c>
      <c r="AY516" s="100" t="str">
        <f t="shared" si="6566"/>
        <v/>
      </c>
      <c r="AZ516" s="100" t="str">
        <f t="shared" ref="AZ516:AZ579" si="6594">IF(B516="","",IF($AY$1=O2517,Q2517,IF($AY$1=R2517,T2517,IF($AY$1=U2517,W2517,IF($AY$1=X2517,Z2517,IF($AY$1=AA2517,AC2517,IF($AY$1=AD2517,AF2517,IF($AY$1=AG2517,AI2517,IF($AY$1=AJ2517,AL2517,"")))))))))</f>
        <v/>
      </c>
      <c r="BA516" s="100" t="str">
        <f t="shared" si="6567"/>
        <v/>
      </c>
      <c r="BB516" s="100" t="str">
        <f t="shared" ref="BB516:BB579" si="6595">IF(B516="","",IF($BA$1=O2517,Q2517,IF($BA$1=R2517,T2517,IF($BA$1=U2517,W2517,IF($BA$1=X2517,Z2517,IF($BA$1=AA2517,AC2517,IF($BA$1=AD2517,AF2517,IF($BA$1=AG2517,AI2517,IF($BA$1=AJ2517,AL2517,"")))))))))</f>
        <v/>
      </c>
      <c r="BC516" s="100" t="str">
        <f>IFERROR(INDEX('INPUT INF'!$F$3:$F$601,MATCH($B516,'INPUT INF'!$A$3:$A$601,FALSE)),"")</f>
        <v/>
      </c>
      <c r="BD516" s="100" t="str">
        <f t="shared" si="6537"/>
        <v/>
      </c>
      <c r="BE516" s="100" t="str">
        <f t="shared" ref="BE516:BE579" si="6596">IF(B516="","",IF(BC516=O2517,Q2517,IF(BC516=R2517,T2517,IF(BC516=U2517,W2517,IF(BC516=X2517,Z2517,IF(BC516=AA2517,AC2517,IF(BC516=AD2517,AF2517,IF(BC516=AG2517,AI2517,IF(BC516=AJ2517,AL2517,"")))))))))</f>
        <v/>
      </c>
      <c r="BF516" s="100" t="str">
        <f t="shared" ref="BF516:BF579" si="6597">IFERROR(SUM(E516,G516,I516,K516,M516,O516,Q516,S516,U516,W516,Y516,AA516,AC516,AE516,AG516,AI516,AK516,AM516,AO516,AQ516,AS516,AU516,AW516,AY516,BA516)-BD516,"")</f>
        <v/>
      </c>
      <c r="BG516" s="115" t="str">
        <f t="shared" ref="BG516:BG579" si="6598">IFERROR(INDEX(AJ$2004:AJ$2901,MATCH($B516,$N$2004:$N$2901,0)),"")</f>
        <v/>
      </c>
      <c r="BH516" s="176" t="str">
        <f>IF(AND('INPUT INF'!$O$1="X",BG516="PASS"),BF516,IF($BG516="","0",IF('INPUT INF'!$N$67="YES",$BF516,"")))</f>
        <v>0</v>
      </c>
      <c r="BI516" s="115" t="str">
        <f>IF($BG516="","0",IF('INPUT INF'!$O$68="YES",$BF516,""))</f>
        <v>0</v>
      </c>
      <c r="BJ516" s="115" t="str">
        <f>IF($BG516="","0",IF('INPUT INF'!$O$69="YES",$BF516,""))</f>
        <v>0</v>
      </c>
      <c r="BL516" s="118" t="str">
        <f t="shared" si="6524"/>
        <v/>
      </c>
      <c r="BM516" s="118" t="str">
        <f t="shared" si="6525"/>
        <v/>
      </c>
      <c r="BN516" s="118" t="str">
        <f t="shared" si="6526"/>
        <v/>
      </c>
      <c r="BR516" s="118" t="str">
        <f t="shared" si="6527"/>
        <v/>
      </c>
      <c r="BS516" s="118" t="str">
        <f t="shared" si="6528"/>
        <v/>
      </c>
      <c r="BT516" s="118" t="str">
        <f t="shared" si="6529"/>
        <v/>
      </c>
      <c r="BX516" s="118" t="str">
        <f t="shared" si="6530"/>
        <v/>
      </c>
      <c r="BY516" s="118" t="str">
        <f t="shared" si="6531"/>
        <v/>
      </c>
      <c r="BZ516" s="118" t="str">
        <f t="shared" si="6532"/>
        <v/>
      </c>
      <c r="CD516" s="116" t="str">
        <f t="shared" ref="CD516:CD579" si="6599">IFERROR(IF(RANK(BH516,$BH$3:$BH$842)=1,B516,""),"")</f>
        <v/>
      </c>
      <c r="CE516" s="116" t="str">
        <f t="shared" ref="CE516:CE579" si="6600">IFERROR(IF(RANK(BH516,$BH$3:$BH$842)=$CE$2,B516,""),"")</f>
        <v/>
      </c>
      <c r="CF516" s="116" t="str">
        <f t="shared" ref="CF516:CF579" si="6601">IFERROR(IF(RANK(BH516,$BH$3:$BH$842)=$CF$2,B516,""),"")</f>
        <v/>
      </c>
      <c r="CJ516" s="116" t="str">
        <f t="shared" ref="CJ516:CJ579" si="6602">IFERROR(IF(RANK(BI516,$BI$3:$BI$842)=1,B516,""),"")</f>
        <v/>
      </c>
      <c r="CK516" s="116" t="str">
        <f t="shared" ref="CK516:CK579" si="6603">IFERROR(IF(RANK(BI516,$BI$3:$BI$842)=$CK$2,B516,""),"")</f>
        <v/>
      </c>
      <c r="CL516" s="116" t="str">
        <f t="shared" ref="CL516:CL579" si="6604">IFERROR(IF(RANK(BI516,$BI$3:$BI$842)=$CL$2,B516,""),"")</f>
        <v/>
      </c>
      <c r="CP516" s="116" t="str">
        <f t="shared" ref="CP516:CP579" si="6605">IFERROR(IF(RANK(BJ516,$BJ$3:$BJ$842)=1,B516,""),"")</f>
        <v/>
      </c>
      <c r="CQ516" s="116" t="str">
        <f t="shared" ref="CQ516:CQ579" si="6606">IFERROR(IF(RANK(BJ516,$BJ$3:$BJ$842)=$CQ$2,B516,""),"")</f>
        <v/>
      </c>
      <c r="CR516" s="116" t="str">
        <f t="shared" ref="CR516:CR579" si="6607">IFERROR(IF(RANK(BJ516,$BJ$3:$BJ$842)=$CR$2,B516,""),"")</f>
        <v/>
      </c>
      <c r="DH516" s="115" t="str">
        <f t="shared" si="6533"/>
        <v/>
      </c>
      <c r="DI516" s="115" t="str">
        <f t="shared" si="6534"/>
        <v/>
      </c>
      <c r="DJ516" s="115" t="str">
        <f t="shared" si="6499"/>
        <v/>
      </c>
      <c r="DK516" s="115" t="str">
        <f t="shared" si="6500"/>
        <v/>
      </c>
      <c r="DL516" s="115" t="str">
        <f t="shared" si="6501"/>
        <v/>
      </c>
      <c r="DM516" s="115" t="str">
        <f t="shared" si="6502"/>
        <v/>
      </c>
      <c r="DN516" s="115" t="str">
        <f t="shared" si="6503"/>
        <v/>
      </c>
      <c r="DO516" s="115" t="str">
        <f t="shared" si="6504"/>
        <v/>
      </c>
      <c r="DP516" s="115" t="str">
        <f t="shared" si="6505"/>
        <v/>
      </c>
      <c r="DQ516" s="115" t="str">
        <f t="shared" si="6506"/>
        <v/>
      </c>
      <c r="DR516" s="115" t="str">
        <f t="shared" si="6507"/>
        <v/>
      </c>
      <c r="DS516" s="115" t="str">
        <f t="shared" si="6508"/>
        <v/>
      </c>
      <c r="DT516" s="115" t="str">
        <f t="shared" si="6509"/>
        <v/>
      </c>
      <c r="DU516" s="115" t="str">
        <f t="shared" si="6510"/>
        <v/>
      </c>
      <c r="DV516" s="115" t="str">
        <f t="shared" si="6511"/>
        <v/>
      </c>
      <c r="DW516" s="115" t="str">
        <f t="shared" si="6512"/>
        <v/>
      </c>
      <c r="DX516" s="115" t="str">
        <f t="shared" si="6513"/>
        <v/>
      </c>
      <c r="DY516" s="115" t="str">
        <f t="shared" si="6514"/>
        <v/>
      </c>
      <c r="DZ516" s="115" t="str">
        <f t="shared" si="6515"/>
        <v/>
      </c>
      <c r="EA516" s="115" t="str">
        <f t="shared" si="6516"/>
        <v/>
      </c>
      <c r="EB516" s="115" t="str">
        <f t="shared" si="6517"/>
        <v/>
      </c>
      <c r="EC516" s="115" t="str">
        <f t="shared" si="6518"/>
        <v/>
      </c>
      <c r="ED516" s="115" t="str">
        <f t="shared" si="6519"/>
        <v/>
      </c>
      <c r="EE516" s="115" t="str">
        <f t="shared" si="6520"/>
        <v/>
      </c>
      <c r="EF516" s="115" t="str">
        <f t="shared" si="6521"/>
        <v/>
      </c>
      <c r="EG516" s="115" t="str">
        <f t="shared" ref="EG516:EG579" si="6608">IFERROR(IF(RANK($E516,$E$3:$E$842)=1,$B516,""),"")</f>
        <v/>
      </c>
      <c r="EH516" s="115" t="str">
        <f t="shared" ref="EH516:EH579" si="6609">IFERROR(IF(RANK($G516,$G$3:$G$842)=1,$B516,""),"")</f>
        <v/>
      </c>
      <c r="EI516" s="115" t="str">
        <f t="shared" ref="EI516:EI579" si="6610">IFERROR(IF(RANK($I516,$I$3:$I$842)=1,$B516,""),"")</f>
        <v/>
      </c>
      <c r="EJ516" s="115" t="str">
        <f t="shared" ref="EJ516:EJ579" si="6611">IFERROR(IF(RANK($K516,$K$3:$K$842)=1,$B516,""),"")</f>
        <v/>
      </c>
      <c r="EK516" s="115" t="str">
        <f t="shared" ref="EK516:EK579" si="6612">IFERROR(IF(RANK($M516,$M$3:$M$842)=1,$B516,""),"")</f>
        <v/>
      </c>
      <c r="EL516" s="115" t="str">
        <f t="shared" ref="EL516:EL579" si="6613">IFERROR(IF(RANK($O516,$O$3:$O$842)=1,$B516,""),"")</f>
        <v/>
      </c>
      <c r="EM516" s="115" t="str">
        <f t="shared" ref="EM516:EM579" si="6614">IFERROR(IF(RANK($Q516,$Q$3:$Q$842)=1,$B516,""),"")</f>
        <v/>
      </c>
      <c r="EN516" s="115" t="str">
        <f t="shared" ref="EN516:EN579" si="6615">IFERROR(IF(RANK($S516,$S$3:$S$842)=1,$B516,""),"")</f>
        <v/>
      </c>
      <c r="EO516" s="115" t="str">
        <f t="shared" ref="EO516:EO579" si="6616">IFERROR(IF(RANK($U516,$U$3:$U$842)=1,$B516,""),"")</f>
        <v/>
      </c>
      <c r="EP516" s="115" t="str">
        <f t="shared" ref="EP516:EP579" si="6617">IFERROR(IF(RANK($W516,$W$3:$W$842)=1,$B516,""),"")</f>
        <v/>
      </c>
      <c r="EQ516" s="115" t="str">
        <f t="shared" ref="EQ516:EQ579" si="6618">IFERROR(IF(RANK($Y516,$Y$3:$Y$842)=1,$B516,""),"")</f>
        <v/>
      </c>
      <c r="ER516" s="115" t="str">
        <f t="shared" ref="ER516:ER579" si="6619">IFERROR(IF(RANK($AA516,$AA$3:$AA$842)=1,$B516,""),"")</f>
        <v/>
      </c>
      <c r="ES516" s="115" t="str">
        <f t="shared" ref="ES516:ES579" si="6620">IFERROR(IF(RANK($AC516,$AC$3:$AC$842)=1,$B516,""),"")</f>
        <v/>
      </c>
      <c r="ET516" s="115" t="str">
        <f t="shared" ref="ET516:ET579" si="6621">IFERROR(IF(RANK($AE516,$AE$3:$AE$842)=1,$B516,""),"")</f>
        <v/>
      </c>
      <c r="EU516" s="115" t="str">
        <f t="shared" ref="EU516:EU579" si="6622">IFERROR(IF(RANK($AG516,$AG$3:$AG$842)=1,$B516,""),"")</f>
        <v/>
      </c>
      <c r="EV516" s="115" t="str">
        <f t="shared" ref="EV516:EV579" si="6623">IFERROR(IF(RANK($AI516,$AI$3:$AI$842)=1,$B516,""),"")</f>
        <v/>
      </c>
      <c r="EW516" s="115" t="str">
        <f t="shared" ref="EW516:EW579" si="6624">IFERROR(IF(RANK($AK516,$AK$3:$AK$842)=1,$B516,""),"")</f>
        <v/>
      </c>
      <c r="EX516" s="115" t="str">
        <f t="shared" ref="EX516:EX579" si="6625">IFERROR(IF(RANK($AM516,$AM$3:$AM$842)=1,$B516,""),"")</f>
        <v/>
      </c>
      <c r="EY516" s="115" t="str">
        <f t="shared" ref="EY516:EY579" si="6626">IFERROR(IF(RANK($AO516,$AO$3:$AO$842)=1,$B516,""),"")</f>
        <v/>
      </c>
      <c r="EZ516" s="115" t="str">
        <f t="shared" ref="EZ516:EZ579" si="6627">IFERROR(IF(RANK($AQ516,$AQ$3:$AQ$842)=1,$B516,""),"")</f>
        <v/>
      </c>
      <c r="FA516" s="115" t="str">
        <f t="shared" ref="FA516:FA579" si="6628">IFERROR(IF(RANK($AS516,$AS$3:$AS$842)=1,$B516,""),"")</f>
        <v/>
      </c>
      <c r="FB516" s="115" t="str">
        <f t="shared" ref="FB516:FB579" si="6629">IFERROR(IF(RANK($AU516,$AU$3:$AU$842)=1,$B516,""),"")</f>
        <v/>
      </c>
      <c r="FC516" s="115" t="str">
        <f t="shared" ref="FC516:FC579" si="6630">IFERROR(IF(RANK($AW516,$AW$3:$AW$842)=1,$B516,""),"")</f>
        <v/>
      </c>
      <c r="FD516" s="115" t="str">
        <f t="shared" ref="FD516:FD579" si="6631">IFERROR(IF(RANK($AY516,$AY$3:$AY$842)=1,$B516,""),"")</f>
        <v/>
      </c>
      <c r="FE516" s="115" t="str">
        <f t="shared" ref="FE516:FE579" si="6632">IFERROR(IF(RANK($BA516,$BA$3:$BA$842)=1,$B516,""),"")</f>
        <v/>
      </c>
      <c r="FF516" s="115">
        <f t="shared" si="6568"/>
        <v>43</v>
      </c>
      <c r="FG516" s="115" t="str">
        <f>IFERROR(SMALL($DP$423:$DP$842,$A$6),"")</f>
        <v/>
      </c>
      <c r="FH516" s="115" t="str">
        <f t="shared" si="6569"/>
        <v/>
      </c>
      <c r="FI516" s="115" t="str">
        <f t="shared" si="6535"/>
        <v/>
      </c>
      <c r="FJ516" s="115" t="str">
        <f t="shared" si="6536"/>
        <v/>
      </c>
    </row>
    <row r="517" spans="1:166" ht="15" customHeight="1" x14ac:dyDescent="0.25">
      <c r="A517" s="115">
        <v>515</v>
      </c>
      <c r="B517" s="115" t="str">
        <f t="shared" si="6538"/>
        <v/>
      </c>
      <c r="C517" s="115" t="s">
        <v>71</v>
      </c>
      <c r="D517" s="100" t="str">
        <f t="shared" si="6539"/>
        <v>B</v>
      </c>
      <c r="E517" s="100" t="str">
        <f t="shared" si="6570"/>
        <v/>
      </c>
      <c r="F517" s="100" t="str">
        <f t="shared" si="6571"/>
        <v/>
      </c>
      <c r="G517" s="100" t="str">
        <f t="shared" si="6544"/>
        <v/>
      </c>
      <c r="H517" s="100" t="str">
        <f t="shared" si="6572"/>
        <v/>
      </c>
      <c r="I517" s="100" t="str">
        <f t="shared" si="6545"/>
        <v/>
      </c>
      <c r="J517" s="100" t="str">
        <f t="shared" si="6573"/>
        <v/>
      </c>
      <c r="K517" s="100" t="str">
        <f t="shared" si="6546"/>
        <v/>
      </c>
      <c r="L517" s="100" t="str">
        <f t="shared" si="6574"/>
        <v/>
      </c>
      <c r="M517" s="100" t="str">
        <f t="shared" si="6547"/>
        <v/>
      </c>
      <c r="N517" s="100" t="str">
        <f t="shared" si="6575"/>
        <v/>
      </c>
      <c r="O517" s="100" t="str">
        <f t="shared" si="6548"/>
        <v/>
      </c>
      <c r="P517" s="100" t="str">
        <f t="shared" si="6576"/>
        <v/>
      </c>
      <c r="Q517" s="100" t="str">
        <f t="shared" si="6549"/>
        <v/>
      </c>
      <c r="R517" s="100" t="str">
        <f t="shared" si="6577"/>
        <v/>
      </c>
      <c r="S517" s="100" t="str">
        <f t="shared" si="6550"/>
        <v/>
      </c>
      <c r="T517" s="100" t="str">
        <f t="shared" si="6578"/>
        <v/>
      </c>
      <c r="U517" s="100" t="str">
        <f t="shared" si="6551"/>
        <v/>
      </c>
      <c r="V517" s="100" t="str">
        <f t="shared" si="6579"/>
        <v/>
      </c>
      <c r="W517" s="100" t="str">
        <f t="shared" si="6552"/>
        <v/>
      </c>
      <c r="X517" s="100" t="str">
        <f t="shared" si="6580"/>
        <v/>
      </c>
      <c r="Y517" s="100" t="str">
        <f t="shared" si="6553"/>
        <v/>
      </c>
      <c r="Z517" s="100" t="str">
        <f t="shared" si="6581"/>
        <v/>
      </c>
      <c r="AA517" s="100" t="str">
        <f t="shared" si="6554"/>
        <v/>
      </c>
      <c r="AB517" s="100" t="str">
        <f t="shared" si="6582"/>
        <v/>
      </c>
      <c r="AC517" s="100" t="str">
        <f t="shared" si="6555"/>
        <v/>
      </c>
      <c r="AD517" s="100" t="str">
        <f t="shared" si="6583"/>
        <v/>
      </c>
      <c r="AE517" s="100" t="str">
        <f t="shared" si="6556"/>
        <v/>
      </c>
      <c r="AF517" s="100" t="str">
        <f t="shared" si="6584"/>
        <v/>
      </c>
      <c r="AG517" s="100" t="str">
        <f t="shared" si="6557"/>
        <v/>
      </c>
      <c r="AH517" s="100" t="str">
        <f t="shared" si="6585"/>
        <v/>
      </c>
      <c r="AI517" s="100" t="str">
        <f t="shared" si="6558"/>
        <v/>
      </c>
      <c r="AJ517" s="100" t="str">
        <f t="shared" si="6586"/>
        <v/>
      </c>
      <c r="AK517" s="100" t="str">
        <f t="shared" si="6559"/>
        <v/>
      </c>
      <c r="AL517" s="100" t="str">
        <f t="shared" si="6587"/>
        <v/>
      </c>
      <c r="AM517" s="100" t="str">
        <f t="shared" si="6560"/>
        <v/>
      </c>
      <c r="AN517" s="100" t="str">
        <f t="shared" si="6588"/>
        <v/>
      </c>
      <c r="AO517" s="100" t="str">
        <f t="shared" si="6561"/>
        <v/>
      </c>
      <c r="AP517" s="100" t="str">
        <f t="shared" si="6589"/>
        <v/>
      </c>
      <c r="AQ517" s="100" t="str">
        <f t="shared" si="6562"/>
        <v/>
      </c>
      <c r="AR517" s="100" t="str">
        <f t="shared" si="6590"/>
        <v/>
      </c>
      <c r="AS517" s="100" t="str">
        <f t="shared" si="6563"/>
        <v/>
      </c>
      <c r="AT517" s="100" t="str">
        <f t="shared" si="6591"/>
        <v/>
      </c>
      <c r="AU517" s="100" t="str">
        <f t="shared" si="6564"/>
        <v/>
      </c>
      <c r="AV517" s="100" t="str">
        <f t="shared" si="6592"/>
        <v/>
      </c>
      <c r="AW517" s="100" t="str">
        <f t="shared" si="6565"/>
        <v/>
      </c>
      <c r="AX517" s="100" t="str">
        <f t="shared" si="6593"/>
        <v/>
      </c>
      <c r="AY517" s="100" t="str">
        <f t="shared" si="6566"/>
        <v/>
      </c>
      <c r="AZ517" s="100" t="str">
        <f t="shared" si="6594"/>
        <v/>
      </c>
      <c r="BA517" s="100" t="str">
        <f t="shared" si="6567"/>
        <v/>
      </c>
      <c r="BB517" s="100" t="str">
        <f t="shared" si="6595"/>
        <v/>
      </c>
      <c r="BC517" s="100" t="str">
        <f>IFERROR(INDEX('INPUT INF'!$F$3:$F$601,MATCH($B517,'INPUT INF'!$A$3:$A$601,FALSE)),"")</f>
        <v/>
      </c>
      <c r="BD517" s="100" t="str">
        <f t="shared" si="6537"/>
        <v/>
      </c>
      <c r="BE517" s="100" t="str">
        <f t="shared" si="6596"/>
        <v/>
      </c>
      <c r="BF517" s="100" t="str">
        <f t="shared" si="6597"/>
        <v/>
      </c>
      <c r="BG517" s="115" t="str">
        <f t="shared" si="6598"/>
        <v/>
      </c>
      <c r="BH517" s="176" t="str">
        <f>IF(AND('INPUT INF'!$O$1="X",BG517="PASS"),BF517,IF($BG517="","0",IF('INPUT INF'!$N$67="YES",$BF517,"")))</f>
        <v>0</v>
      </c>
      <c r="BI517" s="115" t="str">
        <f>IF($BG517="","0",IF('INPUT INF'!$O$68="YES",$BF517,""))</f>
        <v>0</v>
      </c>
      <c r="BJ517" s="115" t="str">
        <f>IF($BG517="","0",IF('INPUT INF'!$O$69="YES",$BF517,""))</f>
        <v>0</v>
      </c>
      <c r="BL517" s="118" t="str">
        <f t="shared" si="6524"/>
        <v/>
      </c>
      <c r="BM517" s="118" t="str">
        <f t="shared" si="6525"/>
        <v/>
      </c>
      <c r="BN517" s="118" t="str">
        <f t="shared" si="6526"/>
        <v/>
      </c>
      <c r="BR517" s="118" t="str">
        <f t="shared" si="6527"/>
        <v/>
      </c>
      <c r="BS517" s="118" t="str">
        <f t="shared" si="6528"/>
        <v/>
      </c>
      <c r="BT517" s="118" t="str">
        <f t="shared" si="6529"/>
        <v/>
      </c>
      <c r="BX517" s="118" t="str">
        <f t="shared" si="6530"/>
        <v/>
      </c>
      <c r="BY517" s="118" t="str">
        <f t="shared" si="6531"/>
        <v/>
      </c>
      <c r="BZ517" s="118" t="str">
        <f t="shared" si="6532"/>
        <v/>
      </c>
      <c r="CD517" s="116" t="str">
        <f t="shared" si="6599"/>
        <v/>
      </c>
      <c r="CE517" s="116" t="str">
        <f t="shared" si="6600"/>
        <v/>
      </c>
      <c r="CF517" s="116" t="str">
        <f t="shared" si="6601"/>
        <v/>
      </c>
      <c r="CJ517" s="116" t="str">
        <f t="shared" si="6602"/>
        <v/>
      </c>
      <c r="CK517" s="116" t="str">
        <f t="shared" si="6603"/>
        <v/>
      </c>
      <c r="CL517" s="116" t="str">
        <f t="shared" si="6604"/>
        <v/>
      </c>
      <c r="CP517" s="116" t="str">
        <f t="shared" si="6605"/>
        <v/>
      </c>
      <c r="CQ517" s="116" t="str">
        <f t="shared" si="6606"/>
        <v/>
      </c>
      <c r="CR517" s="116" t="str">
        <f t="shared" si="6607"/>
        <v/>
      </c>
      <c r="DH517" s="115" t="str">
        <f t="shared" si="6533"/>
        <v/>
      </c>
      <c r="DI517" s="115" t="str">
        <f t="shared" si="6534"/>
        <v/>
      </c>
      <c r="DJ517" s="115" t="str">
        <f t="shared" si="6499"/>
        <v/>
      </c>
      <c r="DK517" s="115" t="str">
        <f t="shared" si="6500"/>
        <v/>
      </c>
      <c r="DL517" s="115" t="str">
        <f t="shared" si="6501"/>
        <v/>
      </c>
      <c r="DM517" s="115" t="str">
        <f t="shared" si="6502"/>
        <v/>
      </c>
      <c r="DN517" s="115" t="str">
        <f t="shared" si="6503"/>
        <v/>
      </c>
      <c r="DO517" s="115" t="str">
        <f t="shared" si="6504"/>
        <v/>
      </c>
      <c r="DP517" s="115" t="str">
        <f t="shared" si="6505"/>
        <v/>
      </c>
      <c r="DQ517" s="115" t="str">
        <f t="shared" si="6506"/>
        <v/>
      </c>
      <c r="DR517" s="115" t="str">
        <f t="shared" si="6507"/>
        <v/>
      </c>
      <c r="DS517" s="115" t="str">
        <f t="shared" si="6508"/>
        <v/>
      </c>
      <c r="DT517" s="115" t="str">
        <f t="shared" si="6509"/>
        <v/>
      </c>
      <c r="DU517" s="115" t="str">
        <f t="shared" si="6510"/>
        <v/>
      </c>
      <c r="DV517" s="115" t="str">
        <f t="shared" si="6511"/>
        <v/>
      </c>
      <c r="DW517" s="115" t="str">
        <f t="shared" si="6512"/>
        <v/>
      </c>
      <c r="DX517" s="115" t="str">
        <f t="shared" si="6513"/>
        <v/>
      </c>
      <c r="DY517" s="115" t="str">
        <f t="shared" si="6514"/>
        <v/>
      </c>
      <c r="DZ517" s="115" t="str">
        <f t="shared" si="6515"/>
        <v/>
      </c>
      <c r="EA517" s="115" t="str">
        <f t="shared" si="6516"/>
        <v/>
      </c>
      <c r="EB517" s="115" t="str">
        <f t="shared" si="6517"/>
        <v/>
      </c>
      <c r="EC517" s="115" t="str">
        <f t="shared" si="6518"/>
        <v/>
      </c>
      <c r="ED517" s="115" t="str">
        <f t="shared" si="6519"/>
        <v/>
      </c>
      <c r="EE517" s="115" t="str">
        <f t="shared" si="6520"/>
        <v/>
      </c>
      <c r="EF517" s="115" t="str">
        <f t="shared" si="6521"/>
        <v/>
      </c>
      <c r="EG517" s="115" t="str">
        <f t="shared" si="6608"/>
        <v/>
      </c>
      <c r="EH517" s="115" t="str">
        <f t="shared" si="6609"/>
        <v/>
      </c>
      <c r="EI517" s="115" t="str">
        <f t="shared" si="6610"/>
        <v/>
      </c>
      <c r="EJ517" s="115" t="str">
        <f t="shared" si="6611"/>
        <v/>
      </c>
      <c r="EK517" s="115" t="str">
        <f t="shared" si="6612"/>
        <v/>
      </c>
      <c r="EL517" s="115" t="str">
        <f t="shared" si="6613"/>
        <v/>
      </c>
      <c r="EM517" s="115" t="str">
        <f t="shared" si="6614"/>
        <v/>
      </c>
      <c r="EN517" s="115" t="str">
        <f t="shared" si="6615"/>
        <v/>
      </c>
      <c r="EO517" s="115" t="str">
        <f t="shared" si="6616"/>
        <v/>
      </c>
      <c r="EP517" s="115" t="str">
        <f t="shared" si="6617"/>
        <v/>
      </c>
      <c r="EQ517" s="115" t="str">
        <f t="shared" si="6618"/>
        <v/>
      </c>
      <c r="ER517" s="115" t="str">
        <f t="shared" si="6619"/>
        <v/>
      </c>
      <c r="ES517" s="115" t="str">
        <f t="shared" si="6620"/>
        <v/>
      </c>
      <c r="ET517" s="115" t="str">
        <f t="shared" si="6621"/>
        <v/>
      </c>
      <c r="EU517" s="115" t="str">
        <f t="shared" si="6622"/>
        <v/>
      </c>
      <c r="EV517" s="115" t="str">
        <f t="shared" si="6623"/>
        <v/>
      </c>
      <c r="EW517" s="115" t="str">
        <f t="shared" si="6624"/>
        <v/>
      </c>
      <c r="EX517" s="115" t="str">
        <f t="shared" si="6625"/>
        <v/>
      </c>
      <c r="EY517" s="115" t="str">
        <f t="shared" si="6626"/>
        <v/>
      </c>
      <c r="EZ517" s="115" t="str">
        <f t="shared" si="6627"/>
        <v/>
      </c>
      <c r="FA517" s="115" t="str">
        <f t="shared" si="6628"/>
        <v/>
      </c>
      <c r="FB517" s="115" t="str">
        <f t="shared" si="6629"/>
        <v/>
      </c>
      <c r="FC517" s="115" t="str">
        <f t="shared" si="6630"/>
        <v/>
      </c>
      <c r="FD517" s="115" t="str">
        <f t="shared" si="6631"/>
        <v/>
      </c>
      <c r="FE517" s="115" t="str">
        <f t="shared" si="6632"/>
        <v/>
      </c>
      <c r="FF517" s="115">
        <f t="shared" si="6568"/>
        <v>43</v>
      </c>
      <c r="FG517" s="115" t="str">
        <f>IFERROR(SMALL($DP$423:$DP$842,$A$7),"")</f>
        <v/>
      </c>
      <c r="FH517" s="115" t="str">
        <f t="shared" si="6569"/>
        <v/>
      </c>
      <c r="FI517" s="115" t="str">
        <f t="shared" si="6535"/>
        <v/>
      </c>
      <c r="FJ517" s="115" t="str">
        <f t="shared" si="6536"/>
        <v/>
      </c>
    </row>
    <row r="518" spans="1:166" ht="15" customHeight="1" x14ac:dyDescent="0.25">
      <c r="A518" s="115">
        <v>516</v>
      </c>
      <c r="B518" s="115" t="str">
        <f t="shared" si="6538"/>
        <v/>
      </c>
      <c r="C518" s="115" t="s">
        <v>71</v>
      </c>
      <c r="D518" s="100" t="str">
        <f t="shared" si="6539"/>
        <v>B</v>
      </c>
      <c r="E518" s="100" t="str">
        <f t="shared" si="6570"/>
        <v/>
      </c>
      <c r="F518" s="100" t="str">
        <f t="shared" si="6571"/>
        <v/>
      </c>
      <c r="G518" s="100" t="str">
        <f t="shared" si="6544"/>
        <v/>
      </c>
      <c r="H518" s="100" t="str">
        <f t="shared" si="6572"/>
        <v/>
      </c>
      <c r="I518" s="100" t="str">
        <f t="shared" si="6545"/>
        <v/>
      </c>
      <c r="J518" s="100" t="str">
        <f t="shared" si="6573"/>
        <v/>
      </c>
      <c r="K518" s="100" t="str">
        <f t="shared" si="6546"/>
        <v/>
      </c>
      <c r="L518" s="100" t="str">
        <f t="shared" si="6574"/>
        <v/>
      </c>
      <c r="M518" s="100" t="str">
        <f t="shared" si="6547"/>
        <v/>
      </c>
      <c r="N518" s="100" t="str">
        <f t="shared" si="6575"/>
        <v/>
      </c>
      <c r="O518" s="100" t="str">
        <f t="shared" si="6548"/>
        <v/>
      </c>
      <c r="P518" s="100" t="str">
        <f t="shared" si="6576"/>
        <v/>
      </c>
      <c r="Q518" s="100" t="str">
        <f t="shared" si="6549"/>
        <v/>
      </c>
      <c r="R518" s="100" t="str">
        <f t="shared" si="6577"/>
        <v/>
      </c>
      <c r="S518" s="100" t="str">
        <f t="shared" si="6550"/>
        <v/>
      </c>
      <c r="T518" s="100" t="str">
        <f t="shared" si="6578"/>
        <v/>
      </c>
      <c r="U518" s="100" t="str">
        <f t="shared" si="6551"/>
        <v/>
      </c>
      <c r="V518" s="100" t="str">
        <f t="shared" si="6579"/>
        <v/>
      </c>
      <c r="W518" s="100" t="str">
        <f t="shared" si="6552"/>
        <v/>
      </c>
      <c r="X518" s="100" t="str">
        <f t="shared" si="6580"/>
        <v/>
      </c>
      <c r="Y518" s="100" t="str">
        <f t="shared" si="6553"/>
        <v/>
      </c>
      <c r="Z518" s="100" t="str">
        <f t="shared" si="6581"/>
        <v/>
      </c>
      <c r="AA518" s="100" t="str">
        <f t="shared" si="6554"/>
        <v/>
      </c>
      <c r="AB518" s="100" t="str">
        <f t="shared" si="6582"/>
        <v/>
      </c>
      <c r="AC518" s="100" t="str">
        <f t="shared" si="6555"/>
        <v/>
      </c>
      <c r="AD518" s="100" t="str">
        <f t="shared" si="6583"/>
        <v/>
      </c>
      <c r="AE518" s="100" t="str">
        <f t="shared" si="6556"/>
        <v/>
      </c>
      <c r="AF518" s="100" t="str">
        <f t="shared" si="6584"/>
        <v/>
      </c>
      <c r="AG518" s="100" t="str">
        <f t="shared" si="6557"/>
        <v/>
      </c>
      <c r="AH518" s="100" t="str">
        <f t="shared" si="6585"/>
        <v/>
      </c>
      <c r="AI518" s="100" t="str">
        <f t="shared" si="6558"/>
        <v/>
      </c>
      <c r="AJ518" s="100" t="str">
        <f t="shared" si="6586"/>
        <v/>
      </c>
      <c r="AK518" s="100" t="str">
        <f t="shared" si="6559"/>
        <v/>
      </c>
      <c r="AL518" s="100" t="str">
        <f t="shared" si="6587"/>
        <v/>
      </c>
      <c r="AM518" s="100" t="str">
        <f t="shared" si="6560"/>
        <v/>
      </c>
      <c r="AN518" s="100" t="str">
        <f t="shared" si="6588"/>
        <v/>
      </c>
      <c r="AO518" s="100" t="str">
        <f t="shared" si="6561"/>
        <v/>
      </c>
      <c r="AP518" s="100" t="str">
        <f t="shared" si="6589"/>
        <v/>
      </c>
      <c r="AQ518" s="100" t="str">
        <f t="shared" si="6562"/>
        <v/>
      </c>
      <c r="AR518" s="100" t="str">
        <f t="shared" si="6590"/>
        <v/>
      </c>
      <c r="AS518" s="100" t="str">
        <f t="shared" si="6563"/>
        <v/>
      </c>
      <c r="AT518" s="100" t="str">
        <f t="shared" si="6591"/>
        <v/>
      </c>
      <c r="AU518" s="100" t="str">
        <f t="shared" si="6564"/>
        <v/>
      </c>
      <c r="AV518" s="100" t="str">
        <f t="shared" si="6592"/>
        <v/>
      </c>
      <c r="AW518" s="100" t="str">
        <f t="shared" si="6565"/>
        <v/>
      </c>
      <c r="AX518" s="100" t="str">
        <f t="shared" si="6593"/>
        <v/>
      </c>
      <c r="AY518" s="100" t="str">
        <f t="shared" si="6566"/>
        <v/>
      </c>
      <c r="AZ518" s="100" t="str">
        <f t="shared" si="6594"/>
        <v/>
      </c>
      <c r="BA518" s="100" t="str">
        <f t="shared" si="6567"/>
        <v/>
      </c>
      <c r="BB518" s="100" t="str">
        <f t="shared" si="6595"/>
        <v/>
      </c>
      <c r="BC518" s="100" t="str">
        <f>IFERROR(INDEX('INPUT INF'!$F$3:$F$601,MATCH($B518,'INPUT INF'!$A$3:$A$601,FALSE)),"")</f>
        <v/>
      </c>
      <c r="BD518" s="100" t="str">
        <f t="shared" si="6537"/>
        <v/>
      </c>
      <c r="BE518" s="100" t="str">
        <f t="shared" si="6596"/>
        <v/>
      </c>
      <c r="BF518" s="100" t="str">
        <f t="shared" si="6597"/>
        <v/>
      </c>
      <c r="BG518" s="115" t="str">
        <f t="shared" si="6598"/>
        <v/>
      </c>
      <c r="BH518" s="176" t="str">
        <f>IF(AND('INPUT INF'!$O$1="X",BG518="PASS"),BF518,IF($BG518="","0",IF('INPUT INF'!$N$67="YES",$BF518,"")))</f>
        <v>0</v>
      </c>
      <c r="BI518" s="115" t="str">
        <f>IF($BG518="","0",IF('INPUT INF'!$O$68="YES",$BF518,""))</f>
        <v>0</v>
      </c>
      <c r="BJ518" s="115" t="str">
        <f>IF($BG518="","0",IF('INPUT INF'!$O$69="YES",$BF518,""))</f>
        <v>0</v>
      </c>
      <c r="BL518" s="118" t="str">
        <f t="shared" si="6524"/>
        <v/>
      </c>
      <c r="BM518" s="118" t="str">
        <f t="shared" si="6525"/>
        <v/>
      </c>
      <c r="BN518" s="118" t="str">
        <f t="shared" si="6526"/>
        <v/>
      </c>
      <c r="BR518" s="118" t="str">
        <f t="shared" si="6527"/>
        <v/>
      </c>
      <c r="BS518" s="118" t="str">
        <f t="shared" si="6528"/>
        <v/>
      </c>
      <c r="BT518" s="118" t="str">
        <f t="shared" si="6529"/>
        <v/>
      </c>
      <c r="BX518" s="118" t="str">
        <f t="shared" si="6530"/>
        <v/>
      </c>
      <c r="BY518" s="118" t="str">
        <f t="shared" si="6531"/>
        <v/>
      </c>
      <c r="BZ518" s="118" t="str">
        <f t="shared" si="6532"/>
        <v/>
      </c>
      <c r="CD518" s="116" t="str">
        <f t="shared" si="6599"/>
        <v/>
      </c>
      <c r="CE518" s="116" t="str">
        <f t="shared" si="6600"/>
        <v/>
      </c>
      <c r="CF518" s="116" t="str">
        <f t="shared" si="6601"/>
        <v/>
      </c>
      <c r="CJ518" s="116" t="str">
        <f t="shared" si="6602"/>
        <v/>
      </c>
      <c r="CK518" s="116" t="str">
        <f t="shared" si="6603"/>
        <v/>
      </c>
      <c r="CL518" s="116" t="str">
        <f t="shared" si="6604"/>
        <v/>
      </c>
      <c r="CP518" s="116" t="str">
        <f t="shared" si="6605"/>
        <v/>
      </c>
      <c r="CQ518" s="116" t="str">
        <f t="shared" si="6606"/>
        <v/>
      </c>
      <c r="CR518" s="116" t="str">
        <f t="shared" si="6607"/>
        <v/>
      </c>
      <c r="DH518" s="115" t="str">
        <f t="shared" si="6533"/>
        <v/>
      </c>
      <c r="DI518" s="115" t="str">
        <f t="shared" si="6534"/>
        <v/>
      </c>
      <c r="DJ518" s="115" t="str">
        <f t="shared" si="6499"/>
        <v/>
      </c>
      <c r="DK518" s="115" t="str">
        <f t="shared" si="6500"/>
        <v/>
      </c>
      <c r="DL518" s="115" t="str">
        <f t="shared" si="6501"/>
        <v/>
      </c>
      <c r="DM518" s="115" t="str">
        <f t="shared" si="6502"/>
        <v/>
      </c>
      <c r="DN518" s="115" t="str">
        <f t="shared" si="6503"/>
        <v/>
      </c>
      <c r="DO518" s="115" t="str">
        <f t="shared" si="6504"/>
        <v/>
      </c>
      <c r="DP518" s="115" t="str">
        <f t="shared" si="6505"/>
        <v/>
      </c>
      <c r="DQ518" s="115" t="str">
        <f t="shared" si="6506"/>
        <v/>
      </c>
      <c r="DR518" s="115" t="str">
        <f t="shared" si="6507"/>
        <v/>
      </c>
      <c r="DS518" s="115" t="str">
        <f t="shared" si="6508"/>
        <v/>
      </c>
      <c r="DT518" s="115" t="str">
        <f t="shared" si="6509"/>
        <v/>
      </c>
      <c r="DU518" s="115" t="str">
        <f t="shared" si="6510"/>
        <v/>
      </c>
      <c r="DV518" s="115" t="str">
        <f t="shared" si="6511"/>
        <v/>
      </c>
      <c r="DW518" s="115" t="str">
        <f t="shared" si="6512"/>
        <v/>
      </c>
      <c r="DX518" s="115" t="str">
        <f t="shared" si="6513"/>
        <v/>
      </c>
      <c r="DY518" s="115" t="str">
        <f t="shared" si="6514"/>
        <v/>
      </c>
      <c r="DZ518" s="115" t="str">
        <f t="shared" si="6515"/>
        <v/>
      </c>
      <c r="EA518" s="115" t="str">
        <f t="shared" si="6516"/>
        <v/>
      </c>
      <c r="EB518" s="115" t="str">
        <f t="shared" si="6517"/>
        <v/>
      </c>
      <c r="EC518" s="115" t="str">
        <f t="shared" si="6518"/>
        <v/>
      </c>
      <c r="ED518" s="115" t="str">
        <f t="shared" si="6519"/>
        <v/>
      </c>
      <c r="EE518" s="115" t="str">
        <f t="shared" si="6520"/>
        <v/>
      </c>
      <c r="EF518" s="115" t="str">
        <f t="shared" si="6521"/>
        <v/>
      </c>
      <c r="EG518" s="115" t="str">
        <f t="shared" si="6608"/>
        <v/>
      </c>
      <c r="EH518" s="115" t="str">
        <f t="shared" si="6609"/>
        <v/>
      </c>
      <c r="EI518" s="115" t="str">
        <f t="shared" si="6610"/>
        <v/>
      </c>
      <c r="EJ518" s="115" t="str">
        <f t="shared" si="6611"/>
        <v/>
      </c>
      <c r="EK518" s="115" t="str">
        <f t="shared" si="6612"/>
        <v/>
      </c>
      <c r="EL518" s="115" t="str">
        <f t="shared" si="6613"/>
        <v/>
      </c>
      <c r="EM518" s="115" t="str">
        <f t="shared" si="6614"/>
        <v/>
      </c>
      <c r="EN518" s="115" t="str">
        <f t="shared" si="6615"/>
        <v/>
      </c>
      <c r="EO518" s="115" t="str">
        <f t="shared" si="6616"/>
        <v/>
      </c>
      <c r="EP518" s="115" t="str">
        <f t="shared" si="6617"/>
        <v/>
      </c>
      <c r="EQ518" s="115" t="str">
        <f t="shared" si="6618"/>
        <v/>
      </c>
      <c r="ER518" s="115" t="str">
        <f t="shared" si="6619"/>
        <v/>
      </c>
      <c r="ES518" s="115" t="str">
        <f t="shared" si="6620"/>
        <v/>
      </c>
      <c r="ET518" s="115" t="str">
        <f t="shared" si="6621"/>
        <v/>
      </c>
      <c r="EU518" s="115" t="str">
        <f t="shared" si="6622"/>
        <v/>
      </c>
      <c r="EV518" s="115" t="str">
        <f t="shared" si="6623"/>
        <v/>
      </c>
      <c r="EW518" s="115" t="str">
        <f t="shared" si="6624"/>
        <v/>
      </c>
      <c r="EX518" s="115" t="str">
        <f t="shared" si="6625"/>
        <v/>
      </c>
      <c r="EY518" s="115" t="str">
        <f t="shared" si="6626"/>
        <v/>
      </c>
      <c r="EZ518" s="115" t="str">
        <f t="shared" si="6627"/>
        <v/>
      </c>
      <c r="FA518" s="115" t="str">
        <f t="shared" si="6628"/>
        <v/>
      </c>
      <c r="FB518" s="115" t="str">
        <f t="shared" si="6629"/>
        <v/>
      </c>
      <c r="FC518" s="115" t="str">
        <f t="shared" si="6630"/>
        <v/>
      </c>
      <c r="FD518" s="115" t="str">
        <f t="shared" si="6631"/>
        <v/>
      </c>
      <c r="FE518" s="115" t="str">
        <f t="shared" si="6632"/>
        <v/>
      </c>
      <c r="FF518" s="115">
        <f t="shared" si="6568"/>
        <v>43</v>
      </c>
      <c r="FG518" s="115" t="str">
        <f>IFERROR(SMALL($DP$423:$DP$842,$A$8),"")</f>
        <v/>
      </c>
      <c r="FH518" s="115" t="str">
        <f t="shared" si="6569"/>
        <v/>
      </c>
      <c r="FI518" s="115" t="str">
        <f t="shared" si="6535"/>
        <v/>
      </c>
      <c r="FJ518" s="115" t="str">
        <f t="shared" si="6536"/>
        <v/>
      </c>
    </row>
    <row r="519" spans="1:166" ht="15" customHeight="1" x14ac:dyDescent="0.25">
      <c r="A519" s="115">
        <v>517</v>
      </c>
      <c r="B519" s="115" t="str">
        <f t="shared" si="6538"/>
        <v/>
      </c>
      <c r="C519" s="115" t="s">
        <v>71</v>
      </c>
      <c r="D519" s="100" t="str">
        <f t="shared" si="6539"/>
        <v>B</v>
      </c>
      <c r="E519" s="100" t="str">
        <f t="shared" si="6570"/>
        <v/>
      </c>
      <c r="F519" s="100" t="str">
        <f t="shared" si="6571"/>
        <v/>
      </c>
      <c r="G519" s="100" t="str">
        <f t="shared" si="6544"/>
        <v/>
      </c>
      <c r="H519" s="100" t="str">
        <f t="shared" si="6572"/>
        <v/>
      </c>
      <c r="I519" s="100" t="str">
        <f t="shared" si="6545"/>
        <v/>
      </c>
      <c r="J519" s="100" t="str">
        <f t="shared" si="6573"/>
        <v/>
      </c>
      <c r="K519" s="100" t="str">
        <f t="shared" si="6546"/>
        <v/>
      </c>
      <c r="L519" s="100" t="str">
        <f t="shared" si="6574"/>
        <v/>
      </c>
      <c r="M519" s="100" t="str">
        <f t="shared" si="6547"/>
        <v/>
      </c>
      <c r="N519" s="100" t="str">
        <f t="shared" si="6575"/>
        <v/>
      </c>
      <c r="O519" s="100" t="str">
        <f t="shared" si="6548"/>
        <v/>
      </c>
      <c r="P519" s="100" t="str">
        <f t="shared" si="6576"/>
        <v/>
      </c>
      <c r="Q519" s="100" t="str">
        <f t="shared" si="6549"/>
        <v/>
      </c>
      <c r="R519" s="100" t="str">
        <f t="shared" si="6577"/>
        <v/>
      </c>
      <c r="S519" s="100" t="str">
        <f t="shared" si="6550"/>
        <v/>
      </c>
      <c r="T519" s="100" t="str">
        <f t="shared" si="6578"/>
        <v/>
      </c>
      <c r="U519" s="100" t="str">
        <f t="shared" si="6551"/>
        <v/>
      </c>
      <c r="V519" s="100" t="str">
        <f t="shared" si="6579"/>
        <v/>
      </c>
      <c r="W519" s="100" t="str">
        <f t="shared" si="6552"/>
        <v/>
      </c>
      <c r="X519" s="100" t="str">
        <f t="shared" si="6580"/>
        <v/>
      </c>
      <c r="Y519" s="100" t="str">
        <f t="shared" si="6553"/>
        <v/>
      </c>
      <c r="Z519" s="100" t="str">
        <f t="shared" si="6581"/>
        <v/>
      </c>
      <c r="AA519" s="100" t="str">
        <f t="shared" si="6554"/>
        <v/>
      </c>
      <c r="AB519" s="100" t="str">
        <f t="shared" si="6582"/>
        <v/>
      </c>
      <c r="AC519" s="100" t="str">
        <f t="shared" si="6555"/>
        <v/>
      </c>
      <c r="AD519" s="100" t="str">
        <f t="shared" si="6583"/>
        <v/>
      </c>
      <c r="AE519" s="100" t="str">
        <f t="shared" si="6556"/>
        <v/>
      </c>
      <c r="AF519" s="100" t="str">
        <f t="shared" si="6584"/>
        <v/>
      </c>
      <c r="AG519" s="100" t="str">
        <f t="shared" si="6557"/>
        <v/>
      </c>
      <c r="AH519" s="100" t="str">
        <f t="shared" si="6585"/>
        <v/>
      </c>
      <c r="AI519" s="100" t="str">
        <f t="shared" si="6558"/>
        <v/>
      </c>
      <c r="AJ519" s="100" t="str">
        <f t="shared" si="6586"/>
        <v/>
      </c>
      <c r="AK519" s="100" t="str">
        <f t="shared" si="6559"/>
        <v/>
      </c>
      <c r="AL519" s="100" t="str">
        <f t="shared" si="6587"/>
        <v/>
      </c>
      <c r="AM519" s="100" t="str">
        <f t="shared" si="6560"/>
        <v/>
      </c>
      <c r="AN519" s="100" t="str">
        <f t="shared" si="6588"/>
        <v/>
      </c>
      <c r="AO519" s="100" t="str">
        <f t="shared" si="6561"/>
        <v/>
      </c>
      <c r="AP519" s="100" t="str">
        <f t="shared" si="6589"/>
        <v/>
      </c>
      <c r="AQ519" s="100" t="str">
        <f t="shared" si="6562"/>
        <v/>
      </c>
      <c r="AR519" s="100" t="str">
        <f t="shared" si="6590"/>
        <v/>
      </c>
      <c r="AS519" s="100" t="str">
        <f t="shared" si="6563"/>
        <v/>
      </c>
      <c r="AT519" s="100" t="str">
        <f t="shared" si="6591"/>
        <v/>
      </c>
      <c r="AU519" s="100" t="str">
        <f t="shared" si="6564"/>
        <v/>
      </c>
      <c r="AV519" s="100" t="str">
        <f t="shared" si="6592"/>
        <v/>
      </c>
      <c r="AW519" s="100" t="str">
        <f t="shared" si="6565"/>
        <v/>
      </c>
      <c r="AX519" s="100" t="str">
        <f t="shared" si="6593"/>
        <v/>
      </c>
      <c r="AY519" s="100" t="str">
        <f t="shared" si="6566"/>
        <v/>
      </c>
      <c r="AZ519" s="100" t="str">
        <f t="shared" si="6594"/>
        <v/>
      </c>
      <c r="BA519" s="100" t="str">
        <f t="shared" si="6567"/>
        <v/>
      </c>
      <c r="BB519" s="100" t="str">
        <f t="shared" si="6595"/>
        <v/>
      </c>
      <c r="BC519" s="100" t="str">
        <f>IFERROR(INDEX('INPUT INF'!$F$3:$F$601,MATCH($B519,'INPUT INF'!$A$3:$A$601,FALSE)),"")</f>
        <v/>
      </c>
      <c r="BD519" s="100" t="str">
        <f t="shared" si="6537"/>
        <v/>
      </c>
      <c r="BE519" s="100" t="str">
        <f t="shared" si="6596"/>
        <v/>
      </c>
      <c r="BF519" s="100" t="str">
        <f t="shared" si="6597"/>
        <v/>
      </c>
      <c r="BG519" s="115" t="str">
        <f t="shared" si="6598"/>
        <v/>
      </c>
      <c r="BH519" s="176" t="str">
        <f>IF(AND('INPUT INF'!$O$1="X",BG519="PASS"),BF519,IF($BG519="","0",IF('INPUT INF'!$N$67="YES",$BF519,"")))</f>
        <v>0</v>
      </c>
      <c r="BI519" s="115" t="str">
        <f>IF($BG519="","0",IF('INPUT INF'!$O$68="YES",$BF519,""))</f>
        <v>0</v>
      </c>
      <c r="BJ519" s="115" t="str">
        <f>IF($BG519="","0",IF('INPUT INF'!$O$69="YES",$BF519,""))</f>
        <v>0</v>
      </c>
      <c r="BL519" s="118" t="str">
        <f t="shared" si="6524"/>
        <v/>
      </c>
      <c r="BM519" s="118" t="str">
        <f t="shared" si="6525"/>
        <v/>
      </c>
      <c r="BN519" s="118" t="str">
        <f t="shared" si="6526"/>
        <v/>
      </c>
      <c r="BR519" s="118" t="str">
        <f t="shared" si="6527"/>
        <v/>
      </c>
      <c r="BS519" s="118" t="str">
        <f t="shared" si="6528"/>
        <v/>
      </c>
      <c r="BT519" s="118" t="str">
        <f t="shared" si="6529"/>
        <v/>
      </c>
      <c r="BX519" s="118" t="str">
        <f t="shared" si="6530"/>
        <v/>
      </c>
      <c r="BY519" s="118" t="str">
        <f t="shared" si="6531"/>
        <v/>
      </c>
      <c r="BZ519" s="118" t="str">
        <f t="shared" si="6532"/>
        <v/>
      </c>
      <c r="CD519" s="116" t="str">
        <f t="shared" si="6599"/>
        <v/>
      </c>
      <c r="CE519" s="116" t="str">
        <f t="shared" si="6600"/>
        <v/>
      </c>
      <c r="CF519" s="116" t="str">
        <f t="shared" si="6601"/>
        <v/>
      </c>
      <c r="CJ519" s="116" t="str">
        <f t="shared" si="6602"/>
        <v/>
      </c>
      <c r="CK519" s="116" t="str">
        <f t="shared" si="6603"/>
        <v/>
      </c>
      <c r="CL519" s="116" t="str">
        <f t="shared" si="6604"/>
        <v/>
      </c>
      <c r="CP519" s="116" t="str">
        <f t="shared" si="6605"/>
        <v/>
      </c>
      <c r="CQ519" s="116" t="str">
        <f t="shared" si="6606"/>
        <v/>
      </c>
      <c r="CR519" s="116" t="str">
        <f t="shared" si="6607"/>
        <v/>
      </c>
      <c r="DH519" s="115" t="str">
        <f t="shared" si="6533"/>
        <v/>
      </c>
      <c r="DI519" s="115" t="str">
        <f t="shared" si="6534"/>
        <v/>
      </c>
      <c r="DJ519" s="115" t="str">
        <f t="shared" si="6499"/>
        <v/>
      </c>
      <c r="DK519" s="115" t="str">
        <f t="shared" si="6500"/>
        <v/>
      </c>
      <c r="DL519" s="115" t="str">
        <f t="shared" si="6501"/>
        <v/>
      </c>
      <c r="DM519" s="115" t="str">
        <f t="shared" si="6502"/>
        <v/>
      </c>
      <c r="DN519" s="115" t="str">
        <f t="shared" si="6503"/>
        <v/>
      </c>
      <c r="DO519" s="115" t="str">
        <f t="shared" si="6504"/>
        <v/>
      </c>
      <c r="DP519" s="115" t="str">
        <f t="shared" si="6505"/>
        <v/>
      </c>
      <c r="DQ519" s="115" t="str">
        <f t="shared" si="6506"/>
        <v/>
      </c>
      <c r="DR519" s="115" t="str">
        <f t="shared" si="6507"/>
        <v/>
      </c>
      <c r="DS519" s="115" t="str">
        <f t="shared" si="6508"/>
        <v/>
      </c>
      <c r="DT519" s="115" t="str">
        <f t="shared" si="6509"/>
        <v/>
      </c>
      <c r="DU519" s="115" t="str">
        <f t="shared" si="6510"/>
        <v/>
      </c>
      <c r="DV519" s="115" t="str">
        <f t="shared" si="6511"/>
        <v/>
      </c>
      <c r="DW519" s="115" t="str">
        <f t="shared" si="6512"/>
        <v/>
      </c>
      <c r="DX519" s="115" t="str">
        <f t="shared" si="6513"/>
        <v/>
      </c>
      <c r="DY519" s="115" t="str">
        <f t="shared" si="6514"/>
        <v/>
      </c>
      <c r="DZ519" s="115" t="str">
        <f t="shared" si="6515"/>
        <v/>
      </c>
      <c r="EA519" s="115" t="str">
        <f t="shared" si="6516"/>
        <v/>
      </c>
      <c r="EB519" s="115" t="str">
        <f t="shared" si="6517"/>
        <v/>
      </c>
      <c r="EC519" s="115" t="str">
        <f t="shared" si="6518"/>
        <v/>
      </c>
      <c r="ED519" s="115" t="str">
        <f t="shared" si="6519"/>
        <v/>
      </c>
      <c r="EE519" s="115" t="str">
        <f t="shared" si="6520"/>
        <v/>
      </c>
      <c r="EF519" s="115" t="str">
        <f t="shared" si="6521"/>
        <v/>
      </c>
      <c r="EG519" s="115" t="str">
        <f t="shared" si="6608"/>
        <v/>
      </c>
      <c r="EH519" s="115" t="str">
        <f t="shared" si="6609"/>
        <v/>
      </c>
      <c r="EI519" s="115" t="str">
        <f t="shared" si="6610"/>
        <v/>
      </c>
      <c r="EJ519" s="115" t="str">
        <f t="shared" si="6611"/>
        <v/>
      </c>
      <c r="EK519" s="115" t="str">
        <f t="shared" si="6612"/>
        <v/>
      </c>
      <c r="EL519" s="115" t="str">
        <f t="shared" si="6613"/>
        <v/>
      </c>
      <c r="EM519" s="115" t="str">
        <f t="shared" si="6614"/>
        <v/>
      </c>
      <c r="EN519" s="115" t="str">
        <f t="shared" si="6615"/>
        <v/>
      </c>
      <c r="EO519" s="115" t="str">
        <f t="shared" si="6616"/>
        <v/>
      </c>
      <c r="EP519" s="115" t="str">
        <f t="shared" si="6617"/>
        <v/>
      </c>
      <c r="EQ519" s="115" t="str">
        <f t="shared" si="6618"/>
        <v/>
      </c>
      <c r="ER519" s="115" t="str">
        <f t="shared" si="6619"/>
        <v/>
      </c>
      <c r="ES519" s="115" t="str">
        <f t="shared" si="6620"/>
        <v/>
      </c>
      <c r="ET519" s="115" t="str">
        <f t="shared" si="6621"/>
        <v/>
      </c>
      <c r="EU519" s="115" t="str">
        <f t="shared" si="6622"/>
        <v/>
      </c>
      <c r="EV519" s="115" t="str">
        <f t="shared" si="6623"/>
        <v/>
      </c>
      <c r="EW519" s="115" t="str">
        <f t="shared" si="6624"/>
        <v/>
      </c>
      <c r="EX519" s="115" t="str">
        <f t="shared" si="6625"/>
        <v/>
      </c>
      <c r="EY519" s="115" t="str">
        <f t="shared" si="6626"/>
        <v/>
      </c>
      <c r="EZ519" s="115" t="str">
        <f t="shared" si="6627"/>
        <v/>
      </c>
      <c r="FA519" s="115" t="str">
        <f t="shared" si="6628"/>
        <v/>
      </c>
      <c r="FB519" s="115" t="str">
        <f t="shared" si="6629"/>
        <v/>
      </c>
      <c r="FC519" s="115" t="str">
        <f t="shared" si="6630"/>
        <v/>
      </c>
      <c r="FD519" s="115" t="str">
        <f t="shared" si="6631"/>
        <v/>
      </c>
      <c r="FE519" s="115" t="str">
        <f t="shared" si="6632"/>
        <v/>
      </c>
      <c r="FF519" s="115">
        <f t="shared" si="6568"/>
        <v>43</v>
      </c>
      <c r="FG519" s="115" t="str">
        <f>IFERROR(SMALL($DP$423:$DP$842,$A$9),"")</f>
        <v/>
      </c>
      <c r="FH519" s="115" t="str">
        <f t="shared" si="6569"/>
        <v/>
      </c>
      <c r="FI519" s="115" t="str">
        <f t="shared" si="6535"/>
        <v/>
      </c>
      <c r="FJ519" s="115" t="str">
        <f t="shared" si="6536"/>
        <v/>
      </c>
    </row>
    <row r="520" spans="1:166" ht="15" customHeight="1" x14ac:dyDescent="0.25">
      <c r="A520" s="115">
        <v>518</v>
      </c>
      <c r="B520" s="115" t="str">
        <f t="shared" si="6538"/>
        <v/>
      </c>
      <c r="C520" s="115" t="s">
        <v>71</v>
      </c>
      <c r="D520" s="100" t="str">
        <f t="shared" si="6539"/>
        <v>B</v>
      </c>
      <c r="E520" s="100" t="str">
        <f t="shared" si="6570"/>
        <v/>
      </c>
      <c r="F520" s="100" t="str">
        <f t="shared" si="6571"/>
        <v/>
      </c>
      <c r="G520" s="100" t="str">
        <f t="shared" si="6544"/>
        <v/>
      </c>
      <c r="H520" s="100" t="str">
        <f t="shared" si="6572"/>
        <v/>
      </c>
      <c r="I520" s="100" t="str">
        <f t="shared" si="6545"/>
        <v/>
      </c>
      <c r="J520" s="100" t="str">
        <f t="shared" si="6573"/>
        <v/>
      </c>
      <c r="K520" s="100" t="str">
        <f t="shared" si="6546"/>
        <v/>
      </c>
      <c r="L520" s="100" t="str">
        <f t="shared" si="6574"/>
        <v/>
      </c>
      <c r="M520" s="100" t="str">
        <f t="shared" si="6547"/>
        <v/>
      </c>
      <c r="N520" s="100" t="str">
        <f t="shared" si="6575"/>
        <v/>
      </c>
      <c r="O520" s="100" t="str">
        <f t="shared" si="6548"/>
        <v/>
      </c>
      <c r="P520" s="100" t="str">
        <f t="shared" si="6576"/>
        <v/>
      </c>
      <c r="Q520" s="100" t="str">
        <f t="shared" si="6549"/>
        <v/>
      </c>
      <c r="R520" s="100" t="str">
        <f t="shared" si="6577"/>
        <v/>
      </c>
      <c r="S520" s="100" t="str">
        <f t="shared" si="6550"/>
        <v/>
      </c>
      <c r="T520" s="100" t="str">
        <f t="shared" si="6578"/>
        <v/>
      </c>
      <c r="U520" s="100" t="str">
        <f t="shared" si="6551"/>
        <v/>
      </c>
      <c r="V520" s="100" t="str">
        <f t="shared" si="6579"/>
        <v/>
      </c>
      <c r="W520" s="100" t="str">
        <f t="shared" si="6552"/>
        <v/>
      </c>
      <c r="X520" s="100" t="str">
        <f t="shared" si="6580"/>
        <v/>
      </c>
      <c r="Y520" s="100" t="str">
        <f t="shared" si="6553"/>
        <v/>
      </c>
      <c r="Z520" s="100" t="str">
        <f t="shared" si="6581"/>
        <v/>
      </c>
      <c r="AA520" s="100" t="str">
        <f t="shared" si="6554"/>
        <v/>
      </c>
      <c r="AB520" s="100" t="str">
        <f t="shared" si="6582"/>
        <v/>
      </c>
      <c r="AC520" s="100" t="str">
        <f t="shared" si="6555"/>
        <v/>
      </c>
      <c r="AD520" s="100" t="str">
        <f t="shared" si="6583"/>
        <v/>
      </c>
      <c r="AE520" s="100" t="str">
        <f t="shared" si="6556"/>
        <v/>
      </c>
      <c r="AF520" s="100" t="str">
        <f t="shared" si="6584"/>
        <v/>
      </c>
      <c r="AG520" s="100" t="str">
        <f t="shared" si="6557"/>
        <v/>
      </c>
      <c r="AH520" s="100" t="str">
        <f t="shared" si="6585"/>
        <v/>
      </c>
      <c r="AI520" s="100" t="str">
        <f t="shared" si="6558"/>
        <v/>
      </c>
      <c r="AJ520" s="100" t="str">
        <f t="shared" si="6586"/>
        <v/>
      </c>
      <c r="AK520" s="100" t="str">
        <f t="shared" si="6559"/>
        <v/>
      </c>
      <c r="AL520" s="100" t="str">
        <f t="shared" si="6587"/>
        <v/>
      </c>
      <c r="AM520" s="100" t="str">
        <f t="shared" si="6560"/>
        <v/>
      </c>
      <c r="AN520" s="100" t="str">
        <f t="shared" si="6588"/>
        <v/>
      </c>
      <c r="AO520" s="100" t="str">
        <f t="shared" si="6561"/>
        <v/>
      </c>
      <c r="AP520" s="100" t="str">
        <f t="shared" si="6589"/>
        <v/>
      </c>
      <c r="AQ520" s="100" t="str">
        <f t="shared" si="6562"/>
        <v/>
      </c>
      <c r="AR520" s="100" t="str">
        <f t="shared" si="6590"/>
        <v/>
      </c>
      <c r="AS520" s="100" t="str">
        <f t="shared" si="6563"/>
        <v/>
      </c>
      <c r="AT520" s="100" t="str">
        <f t="shared" si="6591"/>
        <v/>
      </c>
      <c r="AU520" s="100" t="str">
        <f t="shared" si="6564"/>
        <v/>
      </c>
      <c r="AV520" s="100" t="str">
        <f t="shared" si="6592"/>
        <v/>
      </c>
      <c r="AW520" s="100" t="str">
        <f t="shared" si="6565"/>
        <v/>
      </c>
      <c r="AX520" s="100" t="str">
        <f t="shared" si="6593"/>
        <v/>
      </c>
      <c r="AY520" s="100" t="str">
        <f t="shared" si="6566"/>
        <v/>
      </c>
      <c r="AZ520" s="100" t="str">
        <f t="shared" si="6594"/>
        <v/>
      </c>
      <c r="BA520" s="100" t="str">
        <f t="shared" si="6567"/>
        <v/>
      </c>
      <c r="BB520" s="100" t="str">
        <f t="shared" si="6595"/>
        <v/>
      </c>
      <c r="BC520" s="100" t="str">
        <f>IFERROR(INDEX('INPUT INF'!$F$3:$F$601,MATCH($B520,'INPUT INF'!$A$3:$A$601,FALSE)),"")</f>
        <v/>
      </c>
      <c r="BD520" s="100" t="str">
        <f t="shared" si="6537"/>
        <v/>
      </c>
      <c r="BE520" s="100" t="str">
        <f t="shared" si="6596"/>
        <v/>
      </c>
      <c r="BF520" s="100" t="str">
        <f t="shared" si="6597"/>
        <v/>
      </c>
      <c r="BG520" s="115" t="str">
        <f t="shared" si="6598"/>
        <v/>
      </c>
      <c r="BH520" s="176" t="str">
        <f>IF(AND('INPUT INF'!$O$1="X",BG520="PASS"),BF520,IF($BG520="","0",IF('INPUT INF'!$N$67="YES",$BF520,"")))</f>
        <v>0</v>
      </c>
      <c r="BI520" s="115" t="str">
        <f>IF($BG520="","0",IF('INPUT INF'!$O$68="YES",$BF520,""))</f>
        <v>0</v>
      </c>
      <c r="BJ520" s="115" t="str">
        <f>IF($BG520="","0",IF('INPUT INF'!$O$69="YES",$BF520,""))</f>
        <v>0</v>
      </c>
      <c r="BL520" s="118" t="str">
        <f t="shared" si="6524"/>
        <v/>
      </c>
      <c r="BM520" s="118" t="str">
        <f t="shared" si="6525"/>
        <v/>
      </c>
      <c r="BN520" s="118" t="str">
        <f t="shared" si="6526"/>
        <v/>
      </c>
      <c r="BR520" s="118" t="str">
        <f t="shared" si="6527"/>
        <v/>
      </c>
      <c r="BS520" s="118" t="str">
        <f t="shared" si="6528"/>
        <v/>
      </c>
      <c r="BT520" s="118" t="str">
        <f t="shared" si="6529"/>
        <v/>
      </c>
      <c r="BX520" s="118" t="str">
        <f t="shared" si="6530"/>
        <v/>
      </c>
      <c r="BY520" s="118" t="str">
        <f t="shared" si="6531"/>
        <v/>
      </c>
      <c r="BZ520" s="118" t="str">
        <f t="shared" si="6532"/>
        <v/>
      </c>
      <c r="CD520" s="116" t="str">
        <f t="shared" si="6599"/>
        <v/>
      </c>
      <c r="CE520" s="116" t="str">
        <f t="shared" si="6600"/>
        <v/>
      </c>
      <c r="CF520" s="116" t="str">
        <f t="shared" si="6601"/>
        <v/>
      </c>
      <c r="CJ520" s="116" t="str">
        <f t="shared" si="6602"/>
        <v/>
      </c>
      <c r="CK520" s="116" t="str">
        <f t="shared" si="6603"/>
        <v/>
      </c>
      <c r="CL520" s="116" t="str">
        <f t="shared" si="6604"/>
        <v/>
      </c>
      <c r="CP520" s="116" t="str">
        <f t="shared" si="6605"/>
        <v/>
      </c>
      <c r="CQ520" s="116" t="str">
        <f t="shared" si="6606"/>
        <v/>
      </c>
      <c r="CR520" s="116" t="str">
        <f t="shared" si="6607"/>
        <v/>
      </c>
      <c r="DH520" s="115" t="str">
        <f t="shared" si="6533"/>
        <v/>
      </c>
      <c r="DI520" s="115" t="str">
        <f t="shared" si="6534"/>
        <v/>
      </c>
      <c r="DJ520" s="115" t="str">
        <f t="shared" si="6499"/>
        <v/>
      </c>
      <c r="DK520" s="115" t="str">
        <f t="shared" si="6500"/>
        <v/>
      </c>
      <c r="DL520" s="115" t="str">
        <f t="shared" si="6501"/>
        <v/>
      </c>
      <c r="DM520" s="115" t="str">
        <f t="shared" si="6502"/>
        <v/>
      </c>
      <c r="DN520" s="115" t="str">
        <f t="shared" si="6503"/>
        <v/>
      </c>
      <c r="DO520" s="115" t="str">
        <f t="shared" si="6504"/>
        <v/>
      </c>
      <c r="DP520" s="115" t="str">
        <f t="shared" si="6505"/>
        <v/>
      </c>
      <c r="DQ520" s="115" t="str">
        <f t="shared" si="6506"/>
        <v/>
      </c>
      <c r="DR520" s="115" t="str">
        <f t="shared" si="6507"/>
        <v/>
      </c>
      <c r="DS520" s="115" t="str">
        <f t="shared" si="6508"/>
        <v/>
      </c>
      <c r="DT520" s="115" t="str">
        <f t="shared" si="6509"/>
        <v/>
      </c>
      <c r="DU520" s="115" t="str">
        <f t="shared" si="6510"/>
        <v/>
      </c>
      <c r="DV520" s="115" t="str">
        <f t="shared" si="6511"/>
        <v/>
      </c>
      <c r="DW520" s="115" t="str">
        <f t="shared" si="6512"/>
        <v/>
      </c>
      <c r="DX520" s="115" t="str">
        <f t="shared" si="6513"/>
        <v/>
      </c>
      <c r="DY520" s="115" t="str">
        <f t="shared" si="6514"/>
        <v/>
      </c>
      <c r="DZ520" s="115" t="str">
        <f t="shared" si="6515"/>
        <v/>
      </c>
      <c r="EA520" s="115" t="str">
        <f t="shared" si="6516"/>
        <v/>
      </c>
      <c r="EB520" s="115" t="str">
        <f t="shared" si="6517"/>
        <v/>
      </c>
      <c r="EC520" s="115" t="str">
        <f t="shared" si="6518"/>
        <v/>
      </c>
      <c r="ED520" s="115" t="str">
        <f t="shared" si="6519"/>
        <v/>
      </c>
      <c r="EE520" s="115" t="str">
        <f t="shared" si="6520"/>
        <v/>
      </c>
      <c r="EF520" s="115" t="str">
        <f t="shared" si="6521"/>
        <v/>
      </c>
      <c r="EG520" s="115" t="str">
        <f t="shared" si="6608"/>
        <v/>
      </c>
      <c r="EH520" s="115" t="str">
        <f t="shared" si="6609"/>
        <v/>
      </c>
      <c r="EI520" s="115" t="str">
        <f t="shared" si="6610"/>
        <v/>
      </c>
      <c r="EJ520" s="115" t="str">
        <f t="shared" si="6611"/>
        <v/>
      </c>
      <c r="EK520" s="115" t="str">
        <f t="shared" si="6612"/>
        <v/>
      </c>
      <c r="EL520" s="115" t="str">
        <f t="shared" si="6613"/>
        <v/>
      </c>
      <c r="EM520" s="115" t="str">
        <f t="shared" si="6614"/>
        <v/>
      </c>
      <c r="EN520" s="115" t="str">
        <f t="shared" si="6615"/>
        <v/>
      </c>
      <c r="EO520" s="115" t="str">
        <f t="shared" si="6616"/>
        <v/>
      </c>
      <c r="EP520" s="115" t="str">
        <f t="shared" si="6617"/>
        <v/>
      </c>
      <c r="EQ520" s="115" t="str">
        <f t="shared" si="6618"/>
        <v/>
      </c>
      <c r="ER520" s="115" t="str">
        <f t="shared" si="6619"/>
        <v/>
      </c>
      <c r="ES520" s="115" t="str">
        <f t="shared" si="6620"/>
        <v/>
      </c>
      <c r="ET520" s="115" t="str">
        <f t="shared" si="6621"/>
        <v/>
      </c>
      <c r="EU520" s="115" t="str">
        <f t="shared" si="6622"/>
        <v/>
      </c>
      <c r="EV520" s="115" t="str">
        <f t="shared" si="6623"/>
        <v/>
      </c>
      <c r="EW520" s="115" t="str">
        <f t="shared" si="6624"/>
        <v/>
      </c>
      <c r="EX520" s="115" t="str">
        <f t="shared" si="6625"/>
        <v/>
      </c>
      <c r="EY520" s="115" t="str">
        <f t="shared" si="6626"/>
        <v/>
      </c>
      <c r="EZ520" s="115" t="str">
        <f t="shared" si="6627"/>
        <v/>
      </c>
      <c r="FA520" s="115" t="str">
        <f t="shared" si="6628"/>
        <v/>
      </c>
      <c r="FB520" s="115" t="str">
        <f t="shared" si="6629"/>
        <v/>
      </c>
      <c r="FC520" s="115" t="str">
        <f t="shared" si="6630"/>
        <v/>
      </c>
      <c r="FD520" s="115" t="str">
        <f t="shared" si="6631"/>
        <v/>
      </c>
      <c r="FE520" s="115" t="str">
        <f t="shared" si="6632"/>
        <v/>
      </c>
      <c r="FF520" s="115">
        <f t="shared" si="6568"/>
        <v>43</v>
      </c>
      <c r="FG520" s="115" t="str">
        <f>IFERROR(SMALL($DP$423:$DP$842,$A$10),"")</f>
        <v/>
      </c>
      <c r="FH520" s="115" t="str">
        <f t="shared" si="6569"/>
        <v/>
      </c>
      <c r="FI520" s="115" t="str">
        <f t="shared" si="6535"/>
        <v/>
      </c>
      <c r="FJ520" s="115" t="str">
        <f t="shared" si="6536"/>
        <v/>
      </c>
    </row>
    <row r="521" spans="1:166" ht="15" customHeight="1" x14ac:dyDescent="0.25">
      <c r="A521" s="115">
        <v>519</v>
      </c>
      <c r="B521" s="115" t="str">
        <f t="shared" si="6538"/>
        <v/>
      </c>
      <c r="C521" s="115" t="s">
        <v>71</v>
      </c>
      <c r="D521" s="100" t="str">
        <f t="shared" si="6539"/>
        <v>B</v>
      </c>
      <c r="E521" s="100" t="str">
        <f t="shared" si="6570"/>
        <v/>
      </c>
      <c r="F521" s="100" t="str">
        <f t="shared" si="6571"/>
        <v/>
      </c>
      <c r="G521" s="100" t="str">
        <f t="shared" si="6544"/>
        <v/>
      </c>
      <c r="H521" s="100" t="str">
        <f t="shared" si="6572"/>
        <v/>
      </c>
      <c r="I521" s="100" t="str">
        <f t="shared" si="6545"/>
        <v/>
      </c>
      <c r="J521" s="100" t="str">
        <f t="shared" si="6573"/>
        <v/>
      </c>
      <c r="K521" s="100" t="str">
        <f t="shared" si="6546"/>
        <v/>
      </c>
      <c r="L521" s="100" t="str">
        <f t="shared" si="6574"/>
        <v/>
      </c>
      <c r="M521" s="100" t="str">
        <f t="shared" si="6547"/>
        <v/>
      </c>
      <c r="N521" s="100" t="str">
        <f t="shared" si="6575"/>
        <v/>
      </c>
      <c r="O521" s="100" t="str">
        <f t="shared" si="6548"/>
        <v/>
      </c>
      <c r="P521" s="100" t="str">
        <f t="shared" si="6576"/>
        <v/>
      </c>
      <c r="Q521" s="100" t="str">
        <f t="shared" si="6549"/>
        <v/>
      </c>
      <c r="R521" s="100" t="str">
        <f t="shared" si="6577"/>
        <v/>
      </c>
      <c r="S521" s="100" t="str">
        <f t="shared" si="6550"/>
        <v/>
      </c>
      <c r="T521" s="100" t="str">
        <f t="shared" si="6578"/>
        <v/>
      </c>
      <c r="U521" s="100" t="str">
        <f t="shared" si="6551"/>
        <v/>
      </c>
      <c r="V521" s="100" t="str">
        <f t="shared" si="6579"/>
        <v/>
      </c>
      <c r="W521" s="100" t="str">
        <f t="shared" si="6552"/>
        <v/>
      </c>
      <c r="X521" s="100" t="str">
        <f t="shared" si="6580"/>
        <v/>
      </c>
      <c r="Y521" s="100" t="str">
        <f t="shared" si="6553"/>
        <v/>
      </c>
      <c r="Z521" s="100" t="str">
        <f t="shared" si="6581"/>
        <v/>
      </c>
      <c r="AA521" s="100" t="str">
        <f t="shared" si="6554"/>
        <v/>
      </c>
      <c r="AB521" s="100" t="str">
        <f t="shared" si="6582"/>
        <v/>
      </c>
      <c r="AC521" s="100" t="str">
        <f t="shared" si="6555"/>
        <v/>
      </c>
      <c r="AD521" s="100" t="str">
        <f t="shared" si="6583"/>
        <v/>
      </c>
      <c r="AE521" s="100" t="str">
        <f t="shared" si="6556"/>
        <v/>
      </c>
      <c r="AF521" s="100" t="str">
        <f t="shared" si="6584"/>
        <v/>
      </c>
      <c r="AG521" s="100" t="str">
        <f t="shared" si="6557"/>
        <v/>
      </c>
      <c r="AH521" s="100" t="str">
        <f t="shared" si="6585"/>
        <v/>
      </c>
      <c r="AI521" s="100" t="str">
        <f t="shared" si="6558"/>
        <v/>
      </c>
      <c r="AJ521" s="100" t="str">
        <f t="shared" si="6586"/>
        <v/>
      </c>
      <c r="AK521" s="100" t="str">
        <f t="shared" si="6559"/>
        <v/>
      </c>
      <c r="AL521" s="100" t="str">
        <f t="shared" si="6587"/>
        <v/>
      </c>
      <c r="AM521" s="100" t="str">
        <f t="shared" si="6560"/>
        <v/>
      </c>
      <c r="AN521" s="100" t="str">
        <f t="shared" si="6588"/>
        <v/>
      </c>
      <c r="AO521" s="100" t="str">
        <f t="shared" si="6561"/>
        <v/>
      </c>
      <c r="AP521" s="100" t="str">
        <f t="shared" si="6589"/>
        <v/>
      </c>
      <c r="AQ521" s="100" t="str">
        <f t="shared" si="6562"/>
        <v/>
      </c>
      <c r="AR521" s="100" t="str">
        <f t="shared" si="6590"/>
        <v/>
      </c>
      <c r="AS521" s="100" t="str">
        <f t="shared" si="6563"/>
        <v/>
      </c>
      <c r="AT521" s="100" t="str">
        <f t="shared" si="6591"/>
        <v/>
      </c>
      <c r="AU521" s="100" t="str">
        <f t="shared" si="6564"/>
        <v/>
      </c>
      <c r="AV521" s="100" t="str">
        <f t="shared" si="6592"/>
        <v/>
      </c>
      <c r="AW521" s="100" t="str">
        <f t="shared" si="6565"/>
        <v/>
      </c>
      <c r="AX521" s="100" t="str">
        <f t="shared" si="6593"/>
        <v/>
      </c>
      <c r="AY521" s="100" t="str">
        <f t="shared" si="6566"/>
        <v/>
      </c>
      <c r="AZ521" s="100" t="str">
        <f t="shared" si="6594"/>
        <v/>
      </c>
      <c r="BA521" s="100" t="str">
        <f t="shared" si="6567"/>
        <v/>
      </c>
      <c r="BB521" s="100" t="str">
        <f t="shared" si="6595"/>
        <v/>
      </c>
      <c r="BC521" s="100" t="str">
        <f>IFERROR(INDEX('INPUT INF'!$F$3:$F$601,MATCH($B521,'INPUT INF'!$A$3:$A$601,FALSE)),"")</f>
        <v/>
      </c>
      <c r="BD521" s="100" t="str">
        <f t="shared" si="6537"/>
        <v/>
      </c>
      <c r="BE521" s="100" t="str">
        <f t="shared" si="6596"/>
        <v/>
      </c>
      <c r="BF521" s="100" t="str">
        <f t="shared" si="6597"/>
        <v/>
      </c>
      <c r="BG521" s="115" t="str">
        <f t="shared" si="6598"/>
        <v/>
      </c>
      <c r="BH521" s="176" t="str">
        <f>IF(AND('INPUT INF'!$O$1="X",BG521="PASS"),BF521,IF($BG521="","0",IF('INPUT INF'!$N$67="YES",$BF521,"")))</f>
        <v>0</v>
      </c>
      <c r="BI521" s="115" t="str">
        <f>IF($BG521="","0",IF('INPUT INF'!$O$68="YES",$BF521,""))</f>
        <v>0</v>
      </c>
      <c r="BJ521" s="115" t="str">
        <f>IF($BG521="","0",IF('INPUT INF'!$O$69="YES",$BF521,""))</f>
        <v>0</v>
      </c>
      <c r="BL521" s="118" t="str">
        <f t="shared" si="6524"/>
        <v/>
      </c>
      <c r="BM521" s="118" t="str">
        <f t="shared" si="6525"/>
        <v/>
      </c>
      <c r="BN521" s="118" t="str">
        <f t="shared" si="6526"/>
        <v/>
      </c>
      <c r="BR521" s="118" t="str">
        <f t="shared" si="6527"/>
        <v/>
      </c>
      <c r="BS521" s="118" t="str">
        <f t="shared" si="6528"/>
        <v/>
      </c>
      <c r="BT521" s="118" t="str">
        <f t="shared" si="6529"/>
        <v/>
      </c>
      <c r="BX521" s="118" t="str">
        <f t="shared" si="6530"/>
        <v/>
      </c>
      <c r="BY521" s="118" t="str">
        <f t="shared" si="6531"/>
        <v/>
      </c>
      <c r="BZ521" s="118" t="str">
        <f t="shared" si="6532"/>
        <v/>
      </c>
      <c r="CD521" s="116" t="str">
        <f t="shared" si="6599"/>
        <v/>
      </c>
      <c r="CE521" s="116" t="str">
        <f t="shared" si="6600"/>
        <v/>
      </c>
      <c r="CF521" s="116" t="str">
        <f t="shared" si="6601"/>
        <v/>
      </c>
      <c r="CJ521" s="116" t="str">
        <f t="shared" si="6602"/>
        <v/>
      </c>
      <c r="CK521" s="116" t="str">
        <f t="shared" si="6603"/>
        <v/>
      </c>
      <c r="CL521" s="116" t="str">
        <f t="shared" si="6604"/>
        <v/>
      </c>
      <c r="CP521" s="116" t="str">
        <f t="shared" si="6605"/>
        <v/>
      </c>
      <c r="CQ521" s="116" t="str">
        <f t="shared" si="6606"/>
        <v/>
      </c>
      <c r="CR521" s="116" t="str">
        <f t="shared" si="6607"/>
        <v/>
      </c>
      <c r="DH521" s="115" t="str">
        <f t="shared" si="6533"/>
        <v/>
      </c>
      <c r="DI521" s="115" t="str">
        <f t="shared" si="6534"/>
        <v/>
      </c>
      <c r="DJ521" s="115" t="str">
        <f t="shared" si="6499"/>
        <v/>
      </c>
      <c r="DK521" s="115" t="str">
        <f t="shared" si="6500"/>
        <v/>
      </c>
      <c r="DL521" s="115" t="str">
        <f t="shared" si="6501"/>
        <v/>
      </c>
      <c r="DM521" s="115" t="str">
        <f t="shared" si="6502"/>
        <v/>
      </c>
      <c r="DN521" s="115" t="str">
        <f t="shared" si="6503"/>
        <v/>
      </c>
      <c r="DO521" s="115" t="str">
        <f t="shared" si="6504"/>
        <v/>
      </c>
      <c r="DP521" s="115" t="str">
        <f t="shared" si="6505"/>
        <v/>
      </c>
      <c r="DQ521" s="115" t="str">
        <f t="shared" si="6506"/>
        <v/>
      </c>
      <c r="DR521" s="115" t="str">
        <f t="shared" si="6507"/>
        <v/>
      </c>
      <c r="DS521" s="115" t="str">
        <f t="shared" si="6508"/>
        <v/>
      </c>
      <c r="DT521" s="115" t="str">
        <f t="shared" si="6509"/>
        <v/>
      </c>
      <c r="DU521" s="115" t="str">
        <f t="shared" si="6510"/>
        <v/>
      </c>
      <c r="DV521" s="115" t="str">
        <f t="shared" si="6511"/>
        <v/>
      </c>
      <c r="DW521" s="115" t="str">
        <f t="shared" si="6512"/>
        <v/>
      </c>
      <c r="DX521" s="115" t="str">
        <f t="shared" si="6513"/>
        <v/>
      </c>
      <c r="DY521" s="115" t="str">
        <f t="shared" si="6514"/>
        <v/>
      </c>
      <c r="DZ521" s="115" t="str">
        <f t="shared" si="6515"/>
        <v/>
      </c>
      <c r="EA521" s="115" t="str">
        <f t="shared" si="6516"/>
        <v/>
      </c>
      <c r="EB521" s="115" t="str">
        <f t="shared" si="6517"/>
        <v/>
      </c>
      <c r="EC521" s="115" t="str">
        <f t="shared" si="6518"/>
        <v/>
      </c>
      <c r="ED521" s="115" t="str">
        <f t="shared" si="6519"/>
        <v/>
      </c>
      <c r="EE521" s="115" t="str">
        <f t="shared" si="6520"/>
        <v/>
      </c>
      <c r="EF521" s="115" t="str">
        <f t="shared" si="6521"/>
        <v/>
      </c>
      <c r="EG521" s="115" t="str">
        <f t="shared" si="6608"/>
        <v/>
      </c>
      <c r="EH521" s="115" t="str">
        <f t="shared" si="6609"/>
        <v/>
      </c>
      <c r="EI521" s="115" t="str">
        <f t="shared" si="6610"/>
        <v/>
      </c>
      <c r="EJ521" s="115" t="str">
        <f t="shared" si="6611"/>
        <v/>
      </c>
      <c r="EK521" s="115" t="str">
        <f t="shared" si="6612"/>
        <v/>
      </c>
      <c r="EL521" s="115" t="str">
        <f t="shared" si="6613"/>
        <v/>
      </c>
      <c r="EM521" s="115" t="str">
        <f t="shared" si="6614"/>
        <v/>
      </c>
      <c r="EN521" s="115" t="str">
        <f t="shared" si="6615"/>
        <v/>
      </c>
      <c r="EO521" s="115" t="str">
        <f t="shared" si="6616"/>
        <v/>
      </c>
      <c r="EP521" s="115" t="str">
        <f t="shared" si="6617"/>
        <v/>
      </c>
      <c r="EQ521" s="115" t="str">
        <f t="shared" si="6618"/>
        <v/>
      </c>
      <c r="ER521" s="115" t="str">
        <f t="shared" si="6619"/>
        <v/>
      </c>
      <c r="ES521" s="115" t="str">
        <f t="shared" si="6620"/>
        <v/>
      </c>
      <c r="ET521" s="115" t="str">
        <f t="shared" si="6621"/>
        <v/>
      </c>
      <c r="EU521" s="115" t="str">
        <f t="shared" si="6622"/>
        <v/>
      </c>
      <c r="EV521" s="115" t="str">
        <f t="shared" si="6623"/>
        <v/>
      </c>
      <c r="EW521" s="115" t="str">
        <f t="shared" si="6624"/>
        <v/>
      </c>
      <c r="EX521" s="115" t="str">
        <f t="shared" si="6625"/>
        <v/>
      </c>
      <c r="EY521" s="115" t="str">
        <f t="shared" si="6626"/>
        <v/>
      </c>
      <c r="EZ521" s="115" t="str">
        <f t="shared" si="6627"/>
        <v/>
      </c>
      <c r="FA521" s="115" t="str">
        <f t="shared" si="6628"/>
        <v/>
      </c>
      <c r="FB521" s="115" t="str">
        <f t="shared" si="6629"/>
        <v/>
      </c>
      <c r="FC521" s="115" t="str">
        <f t="shared" si="6630"/>
        <v/>
      </c>
      <c r="FD521" s="115" t="str">
        <f t="shared" si="6631"/>
        <v/>
      </c>
      <c r="FE521" s="115" t="str">
        <f t="shared" si="6632"/>
        <v/>
      </c>
      <c r="FF521" s="115">
        <f t="shared" si="6568"/>
        <v>43</v>
      </c>
      <c r="FG521" s="115" t="str">
        <f>IFERROR(SMALL($DP$423:$DP$842,$A$11),"")</f>
        <v/>
      </c>
      <c r="FH521" s="115" t="str">
        <f t="shared" si="6569"/>
        <v/>
      </c>
      <c r="FI521" s="115" t="str">
        <f t="shared" si="6535"/>
        <v/>
      </c>
      <c r="FJ521" s="115" t="str">
        <f t="shared" si="6536"/>
        <v/>
      </c>
    </row>
    <row r="522" spans="1:166" ht="15" customHeight="1" x14ac:dyDescent="0.25">
      <c r="A522" s="115">
        <v>520</v>
      </c>
      <c r="B522" s="115" t="str">
        <f t="shared" si="6538"/>
        <v/>
      </c>
      <c r="C522" s="115" t="s">
        <v>71</v>
      </c>
      <c r="D522" s="100" t="str">
        <f t="shared" si="6539"/>
        <v>B</v>
      </c>
      <c r="E522" s="100" t="str">
        <f t="shared" si="6570"/>
        <v/>
      </c>
      <c r="F522" s="100" t="str">
        <f t="shared" si="6571"/>
        <v/>
      </c>
      <c r="G522" s="100" t="str">
        <f t="shared" si="6544"/>
        <v/>
      </c>
      <c r="H522" s="100" t="str">
        <f t="shared" si="6572"/>
        <v/>
      </c>
      <c r="I522" s="100" t="str">
        <f t="shared" si="6545"/>
        <v/>
      </c>
      <c r="J522" s="100" t="str">
        <f t="shared" si="6573"/>
        <v/>
      </c>
      <c r="K522" s="100" t="str">
        <f t="shared" si="6546"/>
        <v/>
      </c>
      <c r="L522" s="100" t="str">
        <f t="shared" si="6574"/>
        <v/>
      </c>
      <c r="M522" s="100" t="str">
        <f t="shared" si="6547"/>
        <v/>
      </c>
      <c r="N522" s="100" t="str">
        <f t="shared" si="6575"/>
        <v/>
      </c>
      <c r="O522" s="100" t="str">
        <f t="shared" si="6548"/>
        <v/>
      </c>
      <c r="P522" s="100" t="str">
        <f t="shared" si="6576"/>
        <v/>
      </c>
      <c r="Q522" s="100" t="str">
        <f t="shared" si="6549"/>
        <v/>
      </c>
      <c r="R522" s="100" t="str">
        <f t="shared" si="6577"/>
        <v/>
      </c>
      <c r="S522" s="100" t="str">
        <f t="shared" si="6550"/>
        <v/>
      </c>
      <c r="T522" s="100" t="str">
        <f t="shared" si="6578"/>
        <v/>
      </c>
      <c r="U522" s="100" t="str">
        <f t="shared" si="6551"/>
        <v/>
      </c>
      <c r="V522" s="100" t="str">
        <f t="shared" si="6579"/>
        <v/>
      </c>
      <c r="W522" s="100" t="str">
        <f t="shared" si="6552"/>
        <v/>
      </c>
      <c r="X522" s="100" t="str">
        <f t="shared" si="6580"/>
        <v/>
      </c>
      <c r="Y522" s="100" t="str">
        <f t="shared" si="6553"/>
        <v/>
      </c>
      <c r="Z522" s="100" t="str">
        <f t="shared" si="6581"/>
        <v/>
      </c>
      <c r="AA522" s="100" t="str">
        <f t="shared" si="6554"/>
        <v/>
      </c>
      <c r="AB522" s="100" t="str">
        <f t="shared" si="6582"/>
        <v/>
      </c>
      <c r="AC522" s="100" t="str">
        <f t="shared" si="6555"/>
        <v/>
      </c>
      <c r="AD522" s="100" t="str">
        <f t="shared" si="6583"/>
        <v/>
      </c>
      <c r="AE522" s="100" t="str">
        <f t="shared" si="6556"/>
        <v/>
      </c>
      <c r="AF522" s="100" t="str">
        <f t="shared" si="6584"/>
        <v/>
      </c>
      <c r="AG522" s="100" t="str">
        <f t="shared" si="6557"/>
        <v/>
      </c>
      <c r="AH522" s="100" t="str">
        <f t="shared" si="6585"/>
        <v/>
      </c>
      <c r="AI522" s="100" t="str">
        <f t="shared" si="6558"/>
        <v/>
      </c>
      <c r="AJ522" s="100" t="str">
        <f t="shared" si="6586"/>
        <v/>
      </c>
      <c r="AK522" s="100" t="str">
        <f t="shared" si="6559"/>
        <v/>
      </c>
      <c r="AL522" s="100" t="str">
        <f t="shared" si="6587"/>
        <v/>
      </c>
      <c r="AM522" s="100" t="str">
        <f t="shared" si="6560"/>
        <v/>
      </c>
      <c r="AN522" s="100" t="str">
        <f t="shared" si="6588"/>
        <v/>
      </c>
      <c r="AO522" s="100" t="str">
        <f t="shared" si="6561"/>
        <v/>
      </c>
      <c r="AP522" s="100" t="str">
        <f t="shared" si="6589"/>
        <v/>
      </c>
      <c r="AQ522" s="100" t="str">
        <f t="shared" si="6562"/>
        <v/>
      </c>
      <c r="AR522" s="100" t="str">
        <f t="shared" si="6590"/>
        <v/>
      </c>
      <c r="AS522" s="100" t="str">
        <f t="shared" si="6563"/>
        <v/>
      </c>
      <c r="AT522" s="100" t="str">
        <f t="shared" si="6591"/>
        <v/>
      </c>
      <c r="AU522" s="100" t="str">
        <f t="shared" si="6564"/>
        <v/>
      </c>
      <c r="AV522" s="100" t="str">
        <f t="shared" si="6592"/>
        <v/>
      </c>
      <c r="AW522" s="100" t="str">
        <f t="shared" si="6565"/>
        <v/>
      </c>
      <c r="AX522" s="100" t="str">
        <f t="shared" si="6593"/>
        <v/>
      </c>
      <c r="AY522" s="100" t="str">
        <f t="shared" si="6566"/>
        <v/>
      </c>
      <c r="AZ522" s="100" t="str">
        <f t="shared" si="6594"/>
        <v/>
      </c>
      <c r="BA522" s="100" t="str">
        <f t="shared" si="6567"/>
        <v/>
      </c>
      <c r="BB522" s="100" t="str">
        <f t="shared" si="6595"/>
        <v/>
      </c>
      <c r="BC522" s="100" t="str">
        <f>IFERROR(INDEX('INPUT INF'!$F$3:$F$601,MATCH($B522,'INPUT INF'!$A$3:$A$601,FALSE)),"")</f>
        <v/>
      </c>
      <c r="BD522" s="100" t="str">
        <f t="shared" si="6537"/>
        <v/>
      </c>
      <c r="BE522" s="100" t="str">
        <f t="shared" si="6596"/>
        <v/>
      </c>
      <c r="BF522" s="100" t="str">
        <f t="shared" si="6597"/>
        <v/>
      </c>
      <c r="BG522" s="115" t="str">
        <f t="shared" si="6598"/>
        <v/>
      </c>
      <c r="BH522" s="176" t="str">
        <f>IF(AND('INPUT INF'!$O$1="X",BG522="PASS"),BF522,IF($BG522="","0",IF('INPUT INF'!$N$67="YES",$BF522,"")))</f>
        <v>0</v>
      </c>
      <c r="BI522" s="115" t="str">
        <f>IF($BG522="","0",IF('INPUT INF'!$O$68="YES",$BF522,""))</f>
        <v>0</v>
      </c>
      <c r="BJ522" s="115" t="str">
        <f>IF($BG522="","0",IF('INPUT INF'!$O$69="YES",$BF522,""))</f>
        <v>0</v>
      </c>
      <c r="BL522" s="118" t="str">
        <f t="shared" si="6524"/>
        <v/>
      </c>
      <c r="BM522" s="118" t="str">
        <f t="shared" si="6525"/>
        <v/>
      </c>
      <c r="BN522" s="118" t="str">
        <f t="shared" si="6526"/>
        <v/>
      </c>
      <c r="BR522" s="118" t="str">
        <f t="shared" si="6527"/>
        <v/>
      </c>
      <c r="BS522" s="118" t="str">
        <f t="shared" si="6528"/>
        <v/>
      </c>
      <c r="BT522" s="118" t="str">
        <f t="shared" si="6529"/>
        <v/>
      </c>
      <c r="BX522" s="118" t="str">
        <f t="shared" si="6530"/>
        <v/>
      </c>
      <c r="BY522" s="118" t="str">
        <f t="shared" si="6531"/>
        <v/>
      </c>
      <c r="BZ522" s="118" t="str">
        <f t="shared" si="6532"/>
        <v/>
      </c>
      <c r="CD522" s="116" t="str">
        <f t="shared" si="6599"/>
        <v/>
      </c>
      <c r="CE522" s="116" t="str">
        <f t="shared" si="6600"/>
        <v/>
      </c>
      <c r="CF522" s="116" t="str">
        <f t="shared" si="6601"/>
        <v/>
      </c>
      <c r="CJ522" s="116" t="str">
        <f t="shared" si="6602"/>
        <v/>
      </c>
      <c r="CK522" s="116" t="str">
        <f t="shared" si="6603"/>
        <v/>
      </c>
      <c r="CL522" s="116" t="str">
        <f t="shared" si="6604"/>
        <v/>
      </c>
      <c r="CP522" s="116" t="str">
        <f t="shared" si="6605"/>
        <v/>
      </c>
      <c r="CQ522" s="116" t="str">
        <f t="shared" si="6606"/>
        <v/>
      </c>
      <c r="CR522" s="116" t="str">
        <f t="shared" si="6607"/>
        <v/>
      </c>
      <c r="DH522" s="115" t="str">
        <f t="shared" si="6533"/>
        <v/>
      </c>
      <c r="DI522" s="115" t="str">
        <f t="shared" si="6534"/>
        <v/>
      </c>
      <c r="DJ522" s="115" t="str">
        <f t="shared" si="6499"/>
        <v/>
      </c>
      <c r="DK522" s="115" t="str">
        <f t="shared" si="6500"/>
        <v/>
      </c>
      <c r="DL522" s="115" t="str">
        <f t="shared" si="6501"/>
        <v/>
      </c>
      <c r="DM522" s="115" t="str">
        <f t="shared" si="6502"/>
        <v/>
      </c>
      <c r="DN522" s="115" t="str">
        <f t="shared" si="6503"/>
        <v/>
      </c>
      <c r="DO522" s="115" t="str">
        <f t="shared" si="6504"/>
        <v/>
      </c>
      <c r="DP522" s="115" t="str">
        <f t="shared" si="6505"/>
        <v/>
      </c>
      <c r="DQ522" s="115" t="str">
        <f t="shared" si="6506"/>
        <v/>
      </c>
      <c r="DR522" s="115" t="str">
        <f t="shared" si="6507"/>
        <v/>
      </c>
      <c r="DS522" s="115" t="str">
        <f t="shared" si="6508"/>
        <v/>
      </c>
      <c r="DT522" s="115" t="str">
        <f t="shared" si="6509"/>
        <v/>
      </c>
      <c r="DU522" s="115" t="str">
        <f t="shared" si="6510"/>
        <v/>
      </c>
      <c r="DV522" s="115" t="str">
        <f t="shared" si="6511"/>
        <v/>
      </c>
      <c r="DW522" s="115" t="str">
        <f t="shared" si="6512"/>
        <v/>
      </c>
      <c r="DX522" s="115" t="str">
        <f t="shared" si="6513"/>
        <v/>
      </c>
      <c r="DY522" s="115" t="str">
        <f t="shared" si="6514"/>
        <v/>
      </c>
      <c r="DZ522" s="115" t="str">
        <f t="shared" si="6515"/>
        <v/>
      </c>
      <c r="EA522" s="115" t="str">
        <f t="shared" si="6516"/>
        <v/>
      </c>
      <c r="EB522" s="115" t="str">
        <f t="shared" si="6517"/>
        <v/>
      </c>
      <c r="EC522" s="115" t="str">
        <f t="shared" si="6518"/>
        <v/>
      </c>
      <c r="ED522" s="115" t="str">
        <f t="shared" si="6519"/>
        <v/>
      </c>
      <c r="EE522" s="115" t="str">
        <f t="shared" si="6520"/>
        <v/>
      </c>
      <c r="EF522" s="115" t="str">
        <f t="shared" si="6521"/>
        <v/>
      </c>
      <c r="EG522" s="115" t="str">
        <f t="shared" si="6608"/>
        <v/>
      </c>
      <c r="EH522" s="115" t="str">
        <f t="shared" si="6609"/>
        <v/>
      </c>
      <c r="EI522" s="115" t="str">
        <f t="shared" si="6610"/>
        <v/>
      </c>
      <c r="EJ522" s="115" t="str">
        <f t="shared" si="6611"/>
        <v/>
      </c>
      <c r="EK522" s="115" t="str">
        <f t="shared" si="6612"/>
        <v/>
      </c>
      <c r="EL522" s="115" t="str">
        <f t="shared" si="6613"/>
        <v/>
      </c>
      <c r="EM522" s="115" t="str">
        <f t="shared" si="6614"/>
        <v/>
      </c>
      <c r="EN522" s="115" t="str">
        <f t="shared" si="6615"/>
        <v/>
      </c>
      <c r="EO522" s="115" t="str">
        <f t="shared" si="6616"/>
        <v/>
      </c>
      <c r="EP522" s="115" t="str">
        <f t="shared" si="6617"/>
        <v/>
      </c>
      <c r="EQ522" s="115" t="str">
        <f t="shared" si="6618"/>
        <v/>
      </c>
      <c r="ER522" s="115" t="str">
        <f t="shared" si="6619"/>
        <v/>
      </c>
      <c r="ES522" s="115" t="str">
        <f t="shared" si="6620"/>
        <v/>
      </c>
      <c r="ET522" s="115" t="str">
        <f t="shared" si="6621"/>
        <v/>
      </c>
      <c r="EU522" s="115" t="str">
        <f t="shared" si="6622"/>
        <v/>
      </c>
      <c r="EV522" s="115" t="str">
        <f t="shared" si="6623"/>
        <v/>
      </c>
      <c r="EW522" s="115" t="str">
        <f t="shared" si="6624"/>
        <v/>
      </c>
      <c r="EX522" s="115" t="str">
        <f t="shared" si="6625"/>
        <v/>
      </c>
      <c r="EY522" s="115" t="str">
        <f t="shared" si="6626"/>
        <v/>
      </c>
      <c r="EZ522" s="115" t="str">
        <f t="shared" si="6627"/>
        <v/>
      </c>
      <c r="FA522" s="115" t="str">
        <f t="shared" si="6628"/>
        <v/>
      </c>
      <c r="FB522" s="115" t="str">
        <f t="shared" si="6629"/>
        <v/>
      </c>
      <c r="FC522" s="115" t="str">
        <f t="shared" si="6630"/>
        <v/>
      </c>
      <c r="FD522" s="115" t="str">
        <f t="shared" si="6631"/>
        <v/>
      </c>
      <c r="FE522" s="115" t="str">
        <f t="shared" si="6632"/>
        <v/>
      </c>
      <c r="FF522" s="115">
        <f t="shared" si="6568"/>
        <v>43</v>
      </c>
      <c r="FG522" s="115" t="str">
        <f>IFERROR(SMALL($DP$423:$DP$842,$A$12),"")</f>
        <v/>
      </c>
      <c r="FH522" s="115" t="str">
        <f t="shared" si="6569"/>
        <v/>
      </c>
      <c r="FI522" s="115" t="str">
        <f t="shared" si="6535"/>
        <v/>
      </c>
      <c r="FJ522" s="115" t="str">
        <f t="shared" si="6536"/>
        <v/>
      </c>
    </row>
    <row r="523" spans="1:166" ht="15" customHeight="1" x14ac:dyDescent="0.25">
      <c r="A523" s="115">
        <v>521</v>
      </c>
      <c r="B523" s="115" t="str">
        <f t="shared" si="6538"/>
        <v/>
      </c>
      <c r="C523" s="115" t="s">
        <v>71</v>
      </c>
      <c r="D523" s="100" t="str">
        <f t="shared" si="6539"/>
        <v>B</v>
      </c>
      <c r="E523" s="100" t="str">
        <f t="shared" si="6570"/>
        <v/>
      </c>
      <c r="F523" s="100" t="str">
        <f t="shared" si="6571"/>
        <v/>
      </c>
      <c r="G523" s="100" t="str">
        <f t="shared" si="6544"/>
        <v/>
      </c>
      <c r="H523" s="100" t="str">
        <f t="shared" si="6572"/>
        <v/>
      </c>
      <c r="I523" s="100" t="str">
        <f t="shared" si="6545"/>
        <v/>
      </c>
      <c r="J523" s="100" t="str">
        <f t="shared" si="6573"/>
        <v/>
      </c>
      <c r="K523" s="100" t="str">
        <f t="shared" si="6546"/>
        <v/>
      </c>
      <c r="L523" s="100" t="str">
        <f t="shared" si="6574"/>
        <v/>
      </c>
      <c r="M523" s="100" t="str">
        <f t="shared" si="6547"/>
        <v/>
      </c>
      <c r="N523" s="100" t="str">
        <f t="shared" si="6575"/>
        <v/>
      </c>
      <c r="O523" s="100" t="str">
        <f t="shared" si="6548"/>
        <v/>
      </c>
      <c r="P523" s="100" t="str">
        <f t="shared" si="6576"/>
        <v/>
      </c>
      <c r="Q523" s="100" t="str">
        <f t="shared" si="6549"/>
        <v/>
      </c>
      <c r="R523" s="100" t="str">
        <f t="shared" si="6577"/>
        <v/>
      </c>
      <c r="S523" s="100" t="str">
        <f t="shared" si="6550"/>
        <v/>
      </c>
      <c r="T523" s="100" t="str">
        <f t="shared" si="6578"/>
        <v/>
      </c>
      <c r="U523" s="100" t="str">
        <f t="shared" si="6551"/>
        <v/>
      </c>
      <c r="V523" s="100" t="str">
        <f t="shared" si="6579"/>
        <v/>
      </c>
      <c r="W523" s="100" t="str">
        <f t="shared" si="6552"/>
        <v/>
      </c>
      <c r="X523" s="100" t="str">
        <f t="shared" si="6580"/>
        <v/>
      </c>
      <c r="Y523" s="100" t="str">
        <f t="shared" si="6553"/>
        <v/>
      </c>
      <c r="Z523" s="100" t="str">
        <f t="shared" si="6581"/>
        <v/>
      </c>
      <c r="AA523" s="100" t="str">
        <f t="shared" si="6554"/>
        <v/>
      </c>
      <c r="AB523" s="100" t="str">
        <f t="shared" si="6582"/>
        <v/>
      </c>
      <c r="AC523" s="100" t="str">
        <f t="shared" si="6555"/>
        <v/>
      </c>
      <c r="AD523" s="100" t="str">
        <f t="shared" si="6583"/>
        <v/>
      </c>
      <c r="AE523" s="100" t="str">
        <f t="shared" si="6556"/>
        <v/>
      </c>
      <c r="AF523" s="100" t="str">
        <f t="shared" si="6584"/>
        <v/>
      </c>
      <c r="AG523" s="100" t="str">
        <f t="shared" si="6557"/>
        <v/>
      </c>
      <c r="AH523" s="100" t="str">
        <f t="shared" si="6585"/>
        <v/>
      </c>
      <c r="AI523" s="100" t="str">
        <f t="shared" si="6558"/>
        <v/>
      </c>
      <c r="AJ523" s="100" t="str">
        <f t="shared" si="6586"/>
        <v/>
      </c>
      <c r="AK523" s="100" t="str">
        <f t="shared" si="6559"/>
        <v/>
      </c>
      <c r="AL523" s="100" t="str">
        <f t="shared" si="6587"/>
        <v/>
      </c>
      <c r="AM523" s="100" t="str">
        <f t="shared" si="6560"/>
        <v/>
      </c>
      <c r="AN523" s="100" t="str">
        <f t="shared" si="6588"/>
        <v/>
      </c>
      <c r="AO523" s="100" t="str">
        <f t="shared" si="6561"/>
        <v/>
      </c>
      <c r="AP523" s="100" t="str">
        <f t="shared" si="6589"/>
        <v/>
      </c>
      <c r="AQ523" s="100" t="str">
        <f t="shared" si="6562"/>
        <v/>
      </c>
      <c r="AR523" s="100" t="str">
        <f t="shared" si="6590"/>
        <v/>
      </c>
      <c r="AS523" s="100" t="str">
        <f t="shared" si="6563"/>
        <v/>
      </c>
      <c r="AT523" s="100" t="str">
        <f t="shared" si="6591"/>
        <v/>
      </c>
      <c r="AU523" s="100" t="str">
        <f t="shared" si="6564"/>
        <v/>
      </c>
      <c r="AV523" s="100" t="str">
        <f t="shared" si="6592"/>
        <v/>
      </c>
      <c r="AW523" s="100" t="str">
        <f t="shared" si="6565"/>
        <v/>
      </c>
      <c r="AX523" s="100" t="str">
        <f t="shared" si="6593"/>
        <v/>
      </c>
      <c r="AY523" s="100" t="str">
        <f t="shared" si="6566"/>
        <v/>
      </c>
      <c r="AZ523" s="100" t="str">
        <f t="shared" si="6594"/>
        <v/>
      </c>
      <c r="BA523" s="100" t="str">
        <f t="shared" si="6567"/>
        <v/>
      </c>
      <c r="BB523" s="100" t="str">
        <f t="shared" si="6595"/>
        <v/>
      </c>
      <c r="BC523" s="100" t="str">
        <f>IFERROR(INDEX('INPUT INF'!$F$3:$F$601,MATCH($B523,'INPUT INF'!$A$3:$A$601,FALSE)),"")</f>
        <v/>
      </c>
      <c r="BD523" s="100" t="str">
        <f t="shared" si="6537"/>
        <v/>
      </c>
      <c r="BE523" s="100" t="str">
        <f t="shared" si="6596"/>
        <v/>
      </c>
      <c r="BF523" s="100" t="str">
        <f t="shared" si="6597"/>
        <v/>
      </c>
      <c r="BG523" s="115" t="str">
        <f t="shared" si="6598"/>
        <v/>
      </c>
      <c r="BH523" s="176" t="str">
        <f>IF(AND('INPUT INF'!$O$1="X",BG523="PASS"),BF523,IF($BG523="","0",IF('INPUT INF'!$N$67="YES",$BF523,"")))</f>
        <v>0</v>
      </c>
      <c r="BI523" s="115" t="str">
        <f>IF($BG523="","0",IF('INPUT INF'!$O$68="YES",$BF523,""))</f>
        <v>0</v>
      </c>
      <c r="BJ523" s="115" t="str">
        <f>IF($BG523="","0",IF('INPUT INF'!$O$69="YES",$BF523,""))</f>
        <v>0</v>
      </c>
      <c r="BL523" s="118" t="str">
        <f t="shared" si="6524"/>
        <v/>
      </c>
      <c r="BM523" s="118" t="str">
        <f t="shared" si="6525"/>
        <v/>
      </c>
      <c r="BN523" s="118" t="str">
        <f t="shared" si="6526"/>
        <v/>
      </c>
      <c r="BR523" s="118" t="str">
        <f t="shared" si="6527"/>
        <v/>
      </c>
      <c r="BS523" s="118" t="str">
        <f t="shared" si="6528"/>
        <v/>
      </c>
      <c r="BT523" s="118" t="str">
        <f t="shared" si="6529"/>
        <v/>
      </c>
      <c r="BX523" s="118" t="str">
        <f t="shared" si="6530"/>
        <v/>
      </c>
      <c r="BY523" s="118" t="str">
        <f t="shared" si="6531"/>
        <v/>
      </c>
      <c r="BZ523" s="118" t="str">
        <f t="shared" si="6532"/>
        <v/>
      </c>
      <c r="CD523" s="116" t="str">
        <f t="shared" si="6599"/>
        <v/>
      </c>
      <c r="CE523" s="116" t="str">
        <f t="shared" si="6600"/>
        <v/>
      </c>
      <c r="CF523" s="116" t="str">
        <f t="shared" si="6601"/>
        <v/>
      </c>
      <c r="CJ523" s="116" t="str">
        <f t="shared" si="6602"/>
        <v/>
      </c>
      <c r="CK523" s="116" t="str">
        <f t="shared" si="6603"/>
        <v/>
      </c>
      <c r="CL523" s="116" t="str">
        <f t="shared" si="6604"/>
        <v/>
      </c>
      <c r="CP523" s="116" t="str">
        <f t="shared" si="6605"/>
        <v/>
      </c>
      <c r="CQ523" s="116" t="str">
        <f t="shared" si="6606"/>
        <v/>
      </c>
      <c r="CR523" s="116" t="str">
        <f t="shared" si="6607"/>
        <v/>
      </c>
      <c r="DH523" s="115" t="str">
        <f t="shared" si="6533"/>
        <v/>
      </c>
      <c r="DI523" s="115" t="str">
        <f t="shared" si="6534"/>
        <v/>
      </c>
      <c r="DJ523" s="115" t="str">
        <f t="shared" si="6499"/>
        <v/>
      </c>
      <c r="DK523" s="115" t="str">
        <f t="shared" si="6500"/>
        <v/>
      </c>
      <c r="DL523" s="115" t="str">
        <f t="shared" si="6501"/>
        <v/>
      </c>
      <c r="DM523" s="115" t="str">
        <f t="shared" si="6502"/>
        <v/>
      </c>
      <c r="DN523" s="115" t="str">
        <f t="shared" si="6503"/>
        <v/>
      </c>
      <c r="DO523" s="115" t="str">
        <f t="shared" si="6504"/>
        <v/>
      </c>
      <c r="DP523" s="115" t="str">
        <f t="shared" si="6505"/>
        <v/>
      </c>
      <c r="DQ523" s="115" t="str">
        <f t="shared" si="6506"/>
        <v/>
      </c>
      <c r="DR523" s="115" t="str">
        <f t="shared" si="6507"/>
        <v/>
      </c>
      <c r="DS523" s="115" t="str">
        <f t="shared" si="6508"/>
        <v/>
      </c>
      <c r="DT523" s="115" t="str">
        <f t="shared" si="6509"/>
        <v/>
      </c>
      <c r="DU523" s="115" t="str">
        <f t="shared" si="6510"/>
        <v/>
      </c>
      <c r="DV523" s="115" t="str">
        <f t="shared" si="6511"/>
        <v/>
      </c>
      <c r="DW523" s="115" t="str">
        <f t="shared" si="6512"/>
        <v/>
      </c>
      <c r="DX523" s="115" t="str">
        <f t="shared" si="6513"/>
        <v/>
      </c>
      <c r="DY523" s="115" t="str">
        <f t="shared" si="6514"/>
        <v/>
      </c>
      <c r="DZ523" s="115" t="str">
        <f t="shared" si="6515"/>
        <v/>
      </c>
      <c r="EA523" s="115" t="str">
        <f t="shared" si="6516"/>
        <v/>
      </c>
      <c r="EB523" s="115" t="str">
        <f t="shared" si="6517"/>
        <v/>
      </c>
      <c r="EC523" s="115" t="str">
        <f t="shared" si="6518"/>
        <v/>
      </c>
      <c r="ED523" s="115" t="str">
        <f t="shared" si="6519"/>
        <v/>
      </c>
      <c r="EE523" s="115" t="str">
        <f t="shared" si="6520"/>
        <v/>
      </c>
      <c r="EF523" s="115" t="str">
        <f t="shared" si="6521"/>
        <v/>
      </c>
      <c r="EG523" s="115" t="str">
        <f t="shared" si="6608"/>
        <v/>
      </c>
      <c r="EH523" s="115" t="str">
        <f t="shared" si="6609"/>
        <v/>
      </c>
      <c r="EI523" s="115" t="str">
        <f t="shared" si="6610"/>
        <v/>
      </c>
      <c r="EJ523" s="115" t="str">
        <f t="shared" si="6611"/>
        <v/>
      </c>
      <c r="EK523" s="115" t="str">
        <f t="shared" si="6612"/>
        <v/>
      </c>
      <c r="EL523" s="115" t="str">
        <f t="shared" si="6613"/>
        <v/>
      </c>
      <c r="EM523" s="115" t="str">
        <f t="shared" si="6614"/>
        <v/>
      </c>
      <c r="EN523" s="115" t="str">
        <f t="shared" si="6615"/>
        <v/>
      </c>
      <c r="EO523" s="115" t="str">
        <f t="shared" si="6616"/>
        <v/>
      </c>
      <c r="EP523" s="115" t="str">
        <f t="shared" si="6617"/>
        <v/>
      </c>
      <c r="EQ523" s="115" t="str">
        <f t="shared" si="6618"/>
        <v/>
      </c>
      <c r="ER523" s="115" t="str">
        <f t="shared" si="6619"/>
        <v/>
      </c>
      <c r="ES523" s="115" t="str">
        <f t="shared" si="6620"/>
        <v/>
      </c>
      <c r="ET523" s="115" t="str">
        <f t="shared" si="6621"/>
        <v/>
      </c>
      <c r="EU523" s="115" t="str">
        <f t="shared" si="6622"/>
        <v/>
      </c>
      <c r="EV523" s="115" t="str">
        <f t="shared" si="6623"/>
        <v/>
      </c>
      <c r="EW523" s="115" t="str">
        <f t="shared" si="6624"/>
        <v/>
      </c>
      <c r="EX523" s="115" t="str">
        <f t="shared" si="6625"/>
        <v/>
      </c>
      <c r="EY523" s="115" t="str">
        <f t="shared" si="6626"/>
        <v/>
      </c>
      <c r="EZ523" s="115" t="str">
        <f t="shared" si="6627"/>
        <v/>
      </c>
      <c r="FA523" s="115" t="str">
        <f t="shared" si="6628"/>
        <v/>
      </c>
      <c r="FB523" s="115" t="str">
        <f t="shared" si="6629"/>
        <v/>
      </c>
      <c r="FC523" s="115" t="str">
        <f t="shared" si="6630"/>
        <v/>
      </c>
      <c r="FD523" s="115" t="str">
        <f t="shared" si="6631"/>
        <v/>
      </c>
      <c r="FE523" s="115" t="str">
        <f t="shared" si="6632"/>
        <v/>
      </c>
      <c r="FF523" s="115">
        <f>FU12</f>
        <v>42</v>
      </c>
      <c r="FG523" s="115" t="str">
        <f>IFERROR(SMALL($DQ$423:$DQ$842,$A$3),"")</f>
        <v/>
      </c>
      <c r="FH523" s="115" t="str">
        <f>IFERROR(LARGE($W$423:$W$842,$A$3),"")</f>
        <v/>
      </c>
      <c r="FI523" s="115" t="str">
        <f t="shared" si="6535"/>
        <v/>
      </c>
      <c r="FJ523" s="115" t="str">
        <f t="shared" si="6536"/>
        <v/>
      </c>
    </row>
    <row r="524" spans="1:166" ht="15" customHeight="1" x14ac:dyDescent="0.25">
      <c r="A524" s="115">
        <v>522</v>
      </c>
      <c r="B524" s="115" t="str">
        <f t="shared" si="6538"/>
        <v/>
      </c>
      <c r="C524" s="115" t="s">
        <v>71</v>
      </c>
      <c r="D524" s="100" t="str">
        <f t="shared" si="6539"/>
        <v>B</v>
      </c>
      <c r="E524" s="100" t="str">
        <f t="shared" si="6570"/>
        <v/>
      </c>
      <c r="F524" s="100" t="str">
        <f t="shared" si="6571"/>
        <v/>
      </c>
      <c r="G524" s="100" t="str">
        <f t="shared" si="6544"/>
        <v/>
      </c>
      <c r="H524" s="100" t="str">
        <f t="shared" si="6572"/>
        <v/>
      </c>
      <c r="I524" s="100" t="str">
        <f t="shared" si="6545"/>
        <v/>
      </c>
      <c r="J524" s="100" t="str">
        <f t="shared" si="6573"/>
        <v/>
      </c>
      <c r="K524" s="100" t="str">
        <f t="shared" si="6546"/>
        <v/>
      </c>
      <c r="L524" s="100" t="str">
        <f t="shared" si="6574"/>
        <v/>
      </c>
      <c r="M524" s="100" t="str">
        <f t="shared" si="6547"/>
        <v/>
      </c>
      <c r="N524" s="100" t="str">
        <f t="shared" si="6575"/>
        <v/>
      </c>
      <c r="O524" s="100" t="str">
        <f t="shared" si="6548"/>
        <v/>
      </c>
      <c r="P524" s="100" t="str">
        <f t="shared" si="6576"/>
        <v/>
      </c>
      <c r="Q524" s="100" t="str">
        <f t="shared" si="6549"/>
        <v/>
      </c>
      <c r="R524" s="100" t="str">
        <f t="shared" si="6577"/>
        <v/>
      </c>
      <c r="S524" s="100" t="str">
        <f t="shared" si="6550"/>
        <v/>
      </c>
      <c r="T524" s="100" t="str">
        <f t="shared" si="6578"/>
        <v/>
      </c>
      <c r="U524" s="100" t="str">
        <f t="shared" si="6551"/>
        <v/>
      </c>
      <c r="V524" s="100" t="str">
        <f t="shared" si="6579"/>
        <v/>
      </c>
      <c r="W524" s="100" t="str">
        <f t="shared" si="6552"/>
        <v/>
      </c>
      <c r="X524" s="100" t="str">
        <f t="shared" si="6580"/>
        <v/>
      </c>
      <c r="Y524" s="100" t="str">
        <f t="shared" si="6553"/>
        <v/>
      </c>
      <c r="Z524" s="100" t="str">
        <f t="shared" si="6581"/>
        <v/>
      </c>
      <c r="AA524" s="100" t="str">
        <f t="shared" si="6554"/>
        <v/>
      </c>
      <c r="AB524" s="100" t="str">
        <f t="shared" si="6582"/>
        <v/>
      </c>
      <c r="AC524" s="100" t="str">
        <f t="shared" si="6555"/>
        <v/>
      </c>
      <c r="AD524" s="100" t="str">
        <f t="shared" si="6583"/>
        <v/>
      </c>
      <c r="AE524" s="100" t="str">
        <f t="shared" si="6556"/>
        <v/>
      </c>
      <c r="AF524" s="100" t="str">
        <f t="shared" si="6584"/>
        <v/>
      </c>
      <c r="AG524" s="100" t="str">
        <f t="shared" si="6557"/>
        <v/>
      </c>
      <c r="AH524" s="100" t="str">
        <f t="shared" si="6585"/>
        <v/>
      </c>
      <c r="AI524" s="100" t="str">
        <f t="shared" si="6558"/>
        <v/>
      </c>
      <c r="AJ524" s="100" t="str">
        <f t="shared" si="6586"/>
        <v/>
      </c>
      <c r="AK524" s="100" t="str">
        <f t="shared" si="6559"/>
        <v/>
      </c>
      <c r="AL524" s="100" t="str">
        <f t="shared" si="6587"/>
        <v/>
      </c>
      <c r="AM524" s="100" t="str">
        <f t="shared" si="6560"/>
        <v/>
      </c>
      <c r="AN524" s="100" t="str">
        <f t="shared" si="6588"/>
        <v/>
      </c>
      <c r="AO524" s="100" t="str">
        <f t="shared" si="6561"/>
        <v/>
      </c>
      <c r="AP524" s="100" t="str">
        <f t="shared" si="6589"/>
        <v/>
      </c>
      <c r="AQ524" s="100" t="str">
        <f t="shared" si="6562"/>
        <v/>
      </c>
      <c r="AR524" s="100" t="str">
        <f t="shared" si="6590"/>
        <v/>
      </c>
      <c r="AS524" s="100" t="str">
        <f t="shared" si="6563"/>
        <v/>
      </c>
      <c r="AT524" s="100" t="str">
        <f t="shared" si="6591"/>
        <v/>
      </c>
      <c r="AU524" s="100" t="str">
        <f t="shared" si="6564"/>
        <v/>
      </c>
      <c r="AV524" s="100" t="str">
        <f t="shared" si="6592"/>
        <v/>
      </c>
      <c r="AW524" s="100" t="str">
        <f t="shared" si="6565"/>
        <v/>
      </c>
      <c r="AX524" s="100" t="str">
        <f t="shared" si="6593"/>
        <v/>
      </c>
      <c r="AY524" s="100" t="str">
        <f t="shared" si="6566"/>
        <v/>
      </c>
      <c r="AZ524" s="100" t="str">
        <f t="shared" si="6594"/>
        <v/>
      </c>
      <c r="BA524" s="100" t="str">
        <f t="shared" si="6567"/>
        <v/>
      </c>
      <c r="BB524" s="100" t="str">
        <f t="shared" si="6595"/>
        <v/>
      </c>
      <c r="BC524" s="100" t="str">
        <f>IFERROR(INDEX('INPUT INF'!$F$3:$F$601,MATCH($B524,'INPUT INF'!$A$3:$A$601,FALSE)),"")</f>
        <v/>
      </c>
      <c r="BD524" s="100" t="str">
        <f t="shared" si="6537"/>
        <v/>
      </c>
      <c r="BE524" s="100" t="str">
        <f t="shared" si="6596"/>
        <v/>
      </c>
      <c r="BF524" s="100" t="str">
        <f t="shared" si="6597"/>
        <v/>
      </c>
      <c r="BG524" s="115" t="str">
        <f t="shared" si="6598"/>
        <v/>
      </c>
      <c r="BH524" s="176" t="str">
        <f>IF(AND('INPUT INF'!$O$1="X",BG524="PASS"),BF524,IF($BG524="","0",IF('INPUT INF'!$N$67="YES",$BF524,"")))</f>
        <v>0</v>
      </c>
      <c r="BI524" s="115" t="str">
        <f>IF($BG524="","0",IF('INPUT INF'!$O$68="YES",$BF524,""))</f>
        <v>0</v>
      </c>
      <c r="BJ524" s="115" t="str">
        <f>IF($BG524="","0",IF('INPUT INF'!$O$69="YES",$BF524,""))</f>
        <v>0</v>
      </c>
      <c r="BL524" s="118" t="str">
        <f t="shared" si="6524"/>
        <v/>
      </c>
      <c r="BM524" s="118" t="str">
        <f t="shared" si="6525"/>
        <v/>
      </c>
      <c r="BN524" s="118" t="str">
        <f t="shared" si="6526"/>
        <v/>
      </c>
      <c r="BR524" s="118" t="str">
        <f t="shared" si="6527"/>
        <v/>
      </c>
      <c r="BS524" s="118" t="str">
        <f t="shared" si="6528"/>
        <v/>
      </c>
      <c r="BT524" s="118" t="str">
        <f t="shared" si="6529"/>
        <v/>
      </c>
      <c r="BX524" s="118" t="str">
        <f t="shared" si="6530"/>
        <v/>
      </c>
      <c r="BY524" s="118" t="str">
        <f t="shared" si="6531"/>
        <v/>
      </c>
      <c r="BZ524" s="118" t="str">
        <f t="shared" si="6532"/>
        <v/>
      </c>
      <c r="CD524" s="116" t="str">
        <f t="shared" si="6599"/>
        <v/>
      </c>
      <c r="CE524" s="116" t="str">
        <f t="shared" si="6600"/>
        <v/>
      </c>
      <c r="CF524" s="116" t="str">
        <f t="shared" si="6601"/>
        <v/>
      </c>
      <c r="CJ524" s="116" t="str">
        <f t="shared" si="6602"/>
        <v/>
      </c>
      <c r="CK524" s="116" t="str">
        <f t="shared" si="6603"/>
        <v/>
      </c>
      <c r="CL524" s="116" t="str">
        <f t="shared" si="6604"/>
        <v/>
      </c>
      <c r="CP524" s="116" t="str">
        <f t="shared" si="6605"/>
        <v/>
      </c>
      <c r="CQ524" s="116" t="str">
        <f t="shared" si="6606"/>
        <v/>
      </c>
      <c r="CR524" s="116" t="str">
        <f t="shared" si="6607"/>
        <v/>
      </c>
      <c r="DH524" s="115" t="str">
        <f t="shared" si="6533"/>
        <v/>
      </c>
      <c r="DI524" s="115" t="str">
        <f t="shared" si="6534"/>
        <v/>
      </c>
      <c r="DJ524" s="115" t="str">
        <f t="shared" si="6499"/>
        <v/>
      </c>
      <c r="DK524" s="115" t="str">
        <f t="shared" si="6500"/>
        <v/>
      </c>
      <c r="DL524" s="115" t="str">
        <f t="shared" si="6501"/>
        <v/>
      </c>
      <c r="DM524" s="115" t="str">
        <f t="shared" si="6502"/>
        <v/>
      </c>
      <c r="DN524" s="115" t="str">
        <f t="shared" si="6503"/>
        <v/>
      </c>
      <c r="DO524" s="115" t="str">
        <f t="shared" si="6504"/>
        <v/>
      </c>
      <c r="DP524" s="115" t="str">
        <f t="shared" si="6505"/>
        <v/>
      </c>
      <c r="DQ524" s="115" t="str">
        <f t="shared" si="6506"/>
        <v/>
      </c>
      <c r="DR524" s="115" t="str">
        <f t="shared" si="6507"/>
        <v/>
      </c>
      <c r="DS524" s="115" t="str">
        <f t="shared" si="6508"/>
        <v/>
      </c>
      <c r="DT524" s="115" t="str">
        <f t="shared" si="6509"/>
        <v/>
      </c>
      <c r="DU524" s="115" t="str">
        <f t="shared" si="6510"/>
        <v/>
      </c>
      <c r="DV524" s="115" t="str">
        <f t="shared" si="6511"/>
        <v/>
      </c>
      <c r="DW524" s="115" t="str">
        <f t="shared" si="6512"/>
        <v/>
      </c>
      <c r="DX524" s="115" t="str">
        <f t="shared" si="6513"/>
        <v/>
      </c>
      <c r="DY524" s="115" t="str">
        <f t="shared" si="6514"/>
        <v/>
      </c>
      <c r="DZ524" s="115" t="str">
        <f t="shared" si="6515"/>
        <v/>
      </c>
      <c r="EA524" s="115" t="str">
        <f t="shared" si="6516"/>
        <v/>
      </c>
      <c r="EB524" s="115" t="str">
        <f t="shared" si="6517"/>
        <v/>
      </c>
      <c r="EC524" s="115" t="str">
        <f t="shared" si="6518"/>
        <v/>
      </c>
      <c r="ED524" s="115" t="str">
        <f t="shared" si="6519"/>
        <v/>
      </c>
      <c r="EE524" s="115" t="str">
        <f t="shared" si="6520"/>
        <v/>
      </c>
      <c r="EF524" s="115" t="str">
        <f t="shared" si="6521"/>
        <v/>
      </c>
      <c r="EG524" s="115" t="str">
        <f t="shared" si="6608"/>
        <v/>
      </c>
      <c r="EH524" s="115" t="str">
        <f t="shared" si="6609"/>
        <v/>
      </c>
      <c r="EI524" s="115" t="str">
        <f t="shared" si="6610"/>
        <v/>
      </c>
      <c r="EJ524" s="115" t="str">
        <f t="shared" si="6611"/>
        <v/>
      </c>
      <c r="EK524" s="115" t="str">
        <f t="shared" si="6612"/>
        <v/>
      </c>
      <c r="EL524" s="115" t="str">
        <f t="shared" si="6613"/>
        <v/>
      </c>
      <c r="EM524" s="115" t="str">
        <f t="shared" si="6614"/>
        <v/>
      </c>
      <c r="EN524" s="115" t="str">
        <f t="shared" si="6615"/>
        <v/>
      </c>
      <c r="EO524" s="115" t="str">
        <f t="shared" si="6616"/>
        <v/>
      </c>
      <c r="EP524" s="115" t="str">
        <f t="shared" si="6617"/>
        <v/>
      </c>
      <c r="EQ524" s="115" t="str">
        <f t="shared" si="6618"/>
        <v/>
      </c>
      <c r="ER524" s="115" t="str">
        <f t="shared" si="6619"/>
        <v/>
      </c>
      <c r="ES524" s="115" t="str">
        <f t="shared" si="6620"/>
        <v/>
      </c>
      <c r="ET524" s="115" t="str">
        <f t="shared" si="6621"/>
        <v/>
      </c>
      <c r="EU524" s="115" t="str">
        <f t="shared" si="6622"/>
        <v/>
      </c>
      <c r="EV524" s="115" t="str">
        <f t="shared" si="6623"/>
        <v/>
      </c>
      <c r="EW524" s="115" t="str">
        <f t="shared" si="6624"/>
        <v/>
      </c>
      <c r="EX524" s="115" t="str">
        <f t="shared" si="6625"/>
        <v/>
      </c>
      <c r="EY524" s="115" t="str">
        <f t="shared" si="6626"/>
        <v/>
      </c>
      <c r="EZ524" s="115" t="str">
        <f t="shared" si="6627"/>
        <v/>
      </c>
      <c r="FA524" s="115" t="str">
        <f t="shared" si="6628"/>
        <v/>
      </c>
      <c r="FB524" s="115" t="str">
        <f t="shared" si="6629"/>
        <v/>
      </c>
      <c r="FC524" s="115" t="str">
        <f t="shared" si="6630"/>
        <v/>
      </c>
      <c r="FD524" s="115" t="str">
        <f t="shared" si="6631"/>
        <v/>
      </c>
      <c r="FE524" s="115" t="str">
        <f t="shared" si="6632"/>
        <v/>
      </c>
      <c r="FF524" s="115">
        <f>FF523</f>
        <v>42</v>
      </c>
      <c r="FG524" s="115" t="str">
        <f>IFERROR(SMALL($DQ$423:$DQ$842,$A$4),"")</f>
        <v/>
      </c>
      <c r="FH524" s="115" t="str">
        <f>FH523</f>
        <v/>
      </c>
      <c r="FI524" s="115" t="str">
        <f t="shared" si="6535"/>
        <v/>
      </c>
      <c r="FJ524" s="115" t="str">
        <f t="shared" si="6536"/>
        <v/>
      </c>
    </row>
    <row r="525" spans="1:166" ht="15" customHeight="1" x14ac:dyDescent="0.25">
      <c r="A525" s="115">
        <v>523</v>
      </c>
      <c r="B525" s="115" t="str">
        <f t="shared" si="6538"/>
        <v/>
      </c>
      <c r="C525" s="115" t="s">
        <v>71</v>
      </c>
      <c r="D525" s="100" t="str">
        <f t="shared" si="6539"/>
        <v>B</v>
      </c>
      <c r="E525" s="100" t="str">
        <f t="shared" si="6570"/>
        <v/>
      </c>
      <c r="F525" s="100" t="str">
        <f t="shared" si="6571"/>
        <v/>
      </c>
      <c r="G525" s="100" t="str">
        <f t="shared" si="6544"/>
        <v/>
      </c>
      <c r="H525" s="100" t="str">
        <f t="shared" si="6572"/>
        <v/>
      </c>
      <c r="I525" s="100" t="str">
        <f t="shared" si="6545"/>
        <v/>
      </c>
      <c r="J525" s="100" t="str">
        <f t="shared" si="6573"/>
        <v/>
      </c>
      <c r="K525" s="100" t="str">
        <f t="shared" si="6546"/>
        <v/>
      </c>
      <c r="L525" s="100" t="str">
        <f t="shared" si="6574"/>
        <v/>
      </c>
      <c r="M525" s="100" t="str">
        <f t="shared" si="6547"/>
        <v/>
      </c>
      <c r="N525" s="100" t="str">
        <f t="shared" si="6575"/>
        <v/>
      </c>
      <c r="O525" s="100" t="str">
        <f t="shared" si="6548"/>
        <v/>
      </c>
      <c r="P525" s="100" t="str">
        <f t="shared" si="6576"/>
        <v/>
      </c>
      <c r="Q525" s="100" t="str">
        <f t="shared" si="6549"/>
        <v/>
      </c>
      <c r="R525" s="100" t="str">
        <f t="shared" si="6577"/>
        <v/>
      </c>
      <c r="S525" s="100" t="str">
        <f t="shared" si="6550"/>
        <v/>
      </c>
      <c r="T525" s="100" t="str">
        <f t="shared" si="6578"/>
        <v/>
      </c>
      <c r="U525" s="100" t="str">
        <f t="shared" si="6551"/>
        <v/>
      </c>
      <c r="V525" s="100" t="str">
        <f t="shared" si="6579"/>
        <v/>
      </c>
      <c r="W525" s="100" t="str">
        <f t="shared" si="6552"/>
        <v/>
      </c>
      <c r="X525" s="100" t="str">
        <f t="shared" si="6580"/>
        <v/>
      </c>
      <c r="Y525" s="100" t="str">
        <f t="shared" si="6553"/>
        <v/>
      </c>
      <c r="Z525" s="100" t="str">
        <f t="shared" si="6581"/>
        <v/>
      </c>
      <c r="AA525" s="100" t="str">
        <f t="shared" si="6554"/>
        <v/>
      </c>
      <c r="AB525" s="100" t="str">
        <f t="shared" si="6582"/>
        <v/>
      </c>
      <c r="AC525" s="100" t="str">
        <f t="shared" si="6555"/>
        <v/>
      </c>
      <c r="AD525" s="100" t="str">
        <f t="shared" si="6583"/>
        <v/>
      </c>
      <c r="AE525" s="100" t="str">
        <f t="shared" si="6556"/>
        <v/>
      </c>
      <c r="AF525" s="100" t="str">
        <f t="shared" si="6584"/>
        <v/>
      </c>
      <c r="AG525" s="100" t="str">
        <f t="shared" si="6557"/>
        <v/>
      </c>
      <c r="AH525" s="100" t="str">
        <f t="shared" si="6585"/>
        <v/>
      </c>
      <c r="AI525" s="100" t="str">
        <f t="shared" si="6558"/>
        <v/>
      </c>
      <c r="AJ525" s="100" t="str">
        <f t="shared" si="6586"/>
        <v/>
      </c>
      <c r="AK525" s="100" t="str">
        <f t="shared" si="6559"/>
        <v/>
      </c>
      <c r="AL525" s="100" t="str">
        <f t="shared" si="6587"/>
        <v/>
      </c>
      <c r="AM525" s="100" t="str">
        <f t="shared" si="6560"/>
        <v/>
      </c>
      <c r="AN525" s="100" t="str">
        <f t="shared" si="6588"/>
        <v/>
      </c>
      <c r="AO525" s="100" t="str">
        <f t="shared" si="6561"/>
        <v/>
      </c>
      <c r="AP525" s="100" t="str">
        <f t="shared" si="6589"/>
        <v/>
      </c>
      <c r="AQ525" s="100" t="str">
        <f t="shared" si="6562"/>
        <v/>
      </c>
      <c r="AR525" s="100" t="str">
        <f t="shared" si="6590"/>
        <v/>
      </c>
      <c r="AS525" s="100" t="str">
        <f t="shared" si="6563"/>
        <v/>
      </c>
      <c r="AT525" s="100" t="str">
        <f t="shared" si="6591"/>
        <v/>
      </c>
      <c r="AU525" s="100" t="str">
        <f t="shared" si="6564"/>
        <v/>
      </c>
      <c r="AV525" s="100" t="str">
        <f t="shared" si="6592"/>
        <v/>
      </c>
      <c r="AW525" s="100" t="str">
        <f t="shared" si="6565"/>
        <v/>
      </c>
      <c r="AX525" s="100" t="str">
        <f t="shared" si="6593"/>
        <v/>
      </c>
      <c r="AY525" s="100" t="str">
        <f t="shared" si="6566"/>
        <v/>
      </c>
      <c r="AZ525" s="100" t="str">
        <f t="shared" si="6594"/>
        <v/>
      </c>
      <c r="BA525" s="100" t="str">
        <f t="shared" si="6567"/>
        <v/>
      </c>
      <c r="BB525" s="100" t="str">
        <f t="shared" si="6595"/>
        <v/>
      </c>
      <c r="BC525" s="100" t="str">
        <f>IFERROR(INDEX('INPUT INF'!$F$3:$F$601,MATCH($B525,'INPUT INF'!$A$3:$A$601,FALSE)),"")</f>
        <v/>
      </c>
      <c r="BD525" s="100" t="str">
        <f t="shared" si="6537"/>
        <v/>
      </c>
      <c r="BE525" s="100" t="str">
        <f t="shared" si="6596"/>
        <v/>
      </c>
      <c r="BF525" s="100" t="str">
        <f t="shared" si="6597"/>
        <v/>
      </c>
      <c r="BG525" s="115" t="str">
        <f t="shared" si="6598"/>
        <v/>
      </c>
      <c r="BH525" s="176" t="str">
        <f>IF(AND('INPUT INF'!$O$1="X",BG525="PASS"),BF525,IF($BG525="","0",IF('INPUT INF'!$N$67="YES",$BF525,"")))</f>
        <v>0</v>
      </c>
      <c r="BI525" s="115" t="str">
        <f>IF($BG525="","0",IF('INPUT INF'!$O$68="YES",$BF525,""))</f>
        <v>0</v>
      </c>
      <c r="BJ525" s="115" t="str">
        <f>IF($BG525="","0",IF('INPUT INF'!$O$69="YES",$BF525,""))</f>
        <v>0</v>
      </c>
      <c r="BL525" s="118" t="str">
        <f t="shared" si="6524"/>
        <v/>
      </c>
      <c r="BM525" s="118" t="str">
        <f t="shared" si="6525"/>
        <v/>
      </c>
      <c r="BN525" s="118" t="str">
        <f t="shared" si="6526"/>
        <v/>
      </c>
      <c r="BR525" s="118" t="str">
        <f t="shared" si="6527"/>
        <v/>
      </c>
      <c r="BS525" s="118" t="str">
        <f t="shared" si="6528"/>
        <v/>
      </c>
      <c r="BT525" s="118" t="str">
        <f t="shared" si="6529"/>
        <v/>
      </c>
      <c r="BX525" s="118" t="str">
        <f t="shared" si="6530"/>
        <v/>
      </c>
      <c r="BY525" s="118" t="str">
        <f t="shared" si="6531"/>
        <v/>
      </c>
      <c r="BZ525" s="118" t="str">
        <f t="shared" si="6532"/>
        <v/>
      </c>
      <c r="CD525" s="116" t="str">
        <f t="shared" si="6599"/>
        <v/>
      </c>
      <c r="CE525" s="116" t="str">
        <f t="shared" si="6600"/>
        <v/>
      </c>
      <c r="CF525" s="116" t="str">
        <f t="shared" si="6601"/>
        <v/>
      </c>
      <c r="CJ525" s="116" t="str">
        <f t="shared" si="6602"/>
        <v/>
      </c>
      <c r="CK525" s="116" t="str">
        <f t="shared" si="6603"/>
        <v/>
      </c>
      <c r="CL525" s="116" t="str">
        <f t="shared" si="6604"/>
        <v/>
      </c>
      <c r="CP525" s="116" t="str">
        <f t="shared" si="6605"/>
        <v/>
      </c>
      <c r="CQ525" s="116" t="str">
        <f t="shared" si="6606"/>
        <v/>
      </c>
      <c r="CR525" s="116" t="str">
        <f t="shared" si="6607"/>
        <v/>
      </c>
      <c r="DH525" s="115" t="str">
        <f t="shared" si="6533"/>
        <v/>
      </c>
      <c r="DI525" s="115" t="str">
        <f t="shared" si="6534"/>
        <v/>
      </c>
      <c r="DJ525" s="115" t="str">
        <f t="shared" si="6499"/>
        <v/>
      </c>
      <c r="DK525" s="115" t="str">
        <f t="shared" si="6500"/>
        <v/>
      </c>
      <c r="DL525" s="115" t="str">
        <f t="shared" si="6501"/>
        <v/>
      </c>
      <c r="DM525" s="115" t="str">
        <f t="shared" si="6502"/>
        <v/>
      </c>
      <c r="DN525" s="115" t="str">
        <f t="shared" si="6503"/>
        <v/>
      </c>
      <c r="DO525" s="115" t="str">
        <f t="shared" si="6504"/>
        <v/>
      </c>
      <c r="DP525" s="115" t="str">
        <f t="shared" si="6505"/>
        <v/>
      </c>
      <c r="DQ525" s="115" t="str">
        <f t="shared" si="6506"/>
        <v/>
      </c>
      <c r="DR525" s="115" t="str">
        <f t="shared" si="6507"/>
        <v/>
      </c>
      <c r="DS525" s="115" t="str">
        <f t="shared" si="6508"/>
        <v/>
      </c>
      <c r="DT525" s="115" t="str">
        <f t="shared" si="6509"/>
        <v/>
      </c>
      <c r="DU525" s="115" t="str">
        <f t="shared" si="6510"/>
        <v/>
      </c>
      <c r="DV525" s="115" t="str">
        <f t="shared" si="6511"/>
        <v/>
      </c>
      <c r="DW525" s="115" t="str">
        <f t="shared" si="6512"/>
        <v/>
      </c>
      <c r="DX525" s="115" t="str">
        <f t="shared" si="6513"/>
        <v/>
      </c>
      <c r="DY525" s="115" t="str">
        <f t="shared" si="6514"/>
        <v/>
      </c>
      <c r="DZ525" s="115" t="str">
        <f t="shared" si="6515"/>
        <v/>
      </c>
      <c r="EA525" s="115" t="str">
        <f t="shared" si="6516"/>
        <v/>
      </c>
      <c r="EB525" s="115" t="str">
        <f t="shared" si="6517"/>
        <v/>
      </c>
      <c r="EC525" s="115" t="str">
        <f t="shared" si="6518"/>
        <v/>
      </c>
      <c r="ED525" s="115" t="str">
        <f t="shared" si="6519"/>
        <v/>
      </c>
      <c r="EE525" s="115" t="str">
        <f t="shared" si="6520"/>
        <v/>
      </c>
      <c r="EF525" s="115" t="str">
        <f t="shared" si="6521"/>
        <v/>
      </c>
      <c r="EG525" s="115" t="str">
        <f t="shared" si="6608"/>
        <v/>
      </c>
      <c r="EH525" s="115" t="str">
        <f t="shared" si="6609"/>
        <v/>
      </c>
      <c r="EI525" s="115" t="str">
        <f t="shared" si="6610"/>
        <v/>
      </c>
      <c r="EJ525" s="115" t="str">
        <f t="shared" si="6611"/>
        <v/>
      </c>
      <c r="EK525" s="115" t="str">
        <f t="shared" si="6612"/>
        <v/>
      </c>
      <c r="EL525" s="115" t="str">
        <f t="shared" si="6613"/>
        <v/>
      </c>
      <c r="EM525" s="115" t="str">
        <f t="shared" si="6614"/>
        <v/>
      </c>
      <c r="EN525" s="115" t="str">
        <f t="shared" si="6615"/>
        <v/>
      </c>
      <c r="EO525" s="115" t="str">
        <f t="shared" si="6616"/>
        <v/>
      </c>
      <c r="EP525" s="115" t="str">
        <f t="shared" si="6617"/>
        <v/>
      </c>
      <c r="EQ525" s="115" t="str">
        <f t="shared" si="6618"/>
        <v/>
      </c>
      <c r="ER525" s="115" t="str">
        <f t="shared" si="6619"/>
        <v/>
      </c>
      <c r="ES525" s="115" t="str">
        <f t="shared" si="6620"/>
        <v/>
      </c>
      <c r="ET525" s="115" t="str">
        <f t="shared" si="6621"/>
        <v/>
      </c>
      <c r="EU525" s="115" t="str">
        <f t="shared" si="6622"/>
        <v/>
      </c>
      <c r="EV525" s="115" t="str">
        <f t="shared" si="6623"/>
        <v/>
      </c>
      <c r="EW525" s="115" t="str">
        <f t="shared" si="6624"/>
        <v/>
      </c>
      <c r="EX525" s="115" t="str">
        <f t="shared" si="6625"/>
        <v/>
      </c>
      <c r="EY525" s="115" t="str">
        <f t="shared" si="6626"/>
        <v/>
      </c>
      <c r="EZ525" s="115" t="str">
        <f t="shared" si="6627"/>
        <v/>
      </c>
      <c r="FA525" s="115" t="str">
        <f t="shared" si="6628"/>
        <v/>
      </c>
      <c r="FB525" s="115" t="str">
        <f t="shared" si="6629"/>
        <v/>
      </c>
      <c r="FC525" s="115" t="str">
        <f t="shared" si="6630"/>
        <v/>
      </c>
      <c r="FD525" s="115" t="str">
        <f t="shared" si="6631"/>
        <v/>
      </c>
      <c r="FE525" s="115" t="str">
        <f t="shared" si="6632"/>
        <v/>
      </c>
      <c r="FF525" s="115">
        <f t="shared" ref="FF525:FF532" si="6633">FF524</f>
        <v>42</v>
      </c>
      <c r="FG525" s="115" t="str">
        <f>IFERROR(SMALL($DQ$423:$DQ$842,$A$5),"")</f>
        <v/>
      </c>
      <c r="FH525" s="115" t="str">
        <f t="shared" ref="FH525:FH532" si="6634">FH524</f>
        <v/>
      </c>
      <c r="FI525" s="115" t="str">
        <f t="shared" si="6535"/>
        <v/>
      </c>
      <c r="FJ525" s="115" t="str">
        <f t="shared" si="6536"/>
        <v/>
      </c>
    </row>
    <row r="526" spans="1:166" ht="15" customHeight="1" x14ac:dyDescent="0.25">
      <c r="A526" s="115">
        <v>524</v>
      </c>
      <c r="B526" s="115" t="str">
        <f t="shared" si="6538"/>
        <v/>
      </c>
      <c r="C526" s="115" t="s">
        <v>71</v>
      </c>
      <c r="D526" s="100" t="str">
        <f t="shared" si="6539"/>
        <v>B</v>
      </c>
      <c r="E526" s="100" t="str">
        <f t="shared" si="6570"/>
        <v/>
      </c>
      <c r="F526" s="100" t="str">
        <f t="shared" si="6571"/>
        <v/>
      </c>
      <c r="G526" s="100" t="str">
        <f t="shared" si="6544"/>
        <v/>
      </c>
      <c r="H526" s="100" t="str">
        <f t="shared" si="6572"/>
        <v/>
      </c>
      <c r="I526" s="100" t="str">
        <f t="shared" si="6545"/>
        <v/>
      </c>
      <c r="J526" s="100" t="str">
        <f t="shared" si="6573"/>
        <v/>
      </c>
      <c r="K526" s="100" t="str">
        <f t="shared" si="6546"/>
        <v/>
      </c>
      <c r="L526" s="100" t="str">
        <f t="shared" si="6574"/>
        <v/>
      </c>
      <c r="M526" s="100" t="str">
        <f t="shared" si="6547"/>
        <v/>
      </c>
      <c r="N526" s="100" t="str">
        <f t="shared" si="6575"/>
        <v/>
      </c>
      <c r="O526" s="100" t="str">
        <f t="shared" si="6548"/>
        <v/>
      </c>
      <c r="P526" s="100" t="str">
        <f t="shared" si="6576"/>
        <v/>
      </c>
      <c r="Q526" s="100" t="str">
        <f t="shared" si="6549"/>
        <v/>
      </c>
      <c r="R526" s="100" t="str">
        <f t="shared" si="6577"/>
        <v/>
      </c>
      <c r="S526" s="100" t="str">
        <f t="shared" si="6550"/>
        <v/>
      </c>
      <c r="T526" s="100" t="str">
        <f t="shared" si="6578"/>
        <v/>
      </c>
      <c r="U526" s="100" t="str">
        <f t="shared" si="6551"/>
        <v/>
      </c>
      <c r="V526" s="100" t="str">
        <f t="shared" si="6579"/>
        <v/>
      </c>
      <c r="W526" s="100" t="str">
        <f t="shared" si="6552"/>
        <v/>
      </c>
      <c r="X526" s="100" t="str">
        <f t="shared" si="6580"/>
        <v/>
      </c>
      <c r="Y526" s="100" t="str">
        <f t="shared" si="6553"/>
        <v/>
      </c>
      <c r="Z526" s="100" t="str">
        <f t="shared" si="6581"/>
        <v/>
      </c>
      <c r="AA526" s="100" t="str">
        <f t="shared" si="6554"/>
        <v/>
      </c>
      <c r="AB526" s="100" t="str">
        <f t="shared" si="6582"/>
        <v/>
      </c>
      <c r="AC526" s="100" t="str">
        <f t="shared" si="6555"/>
        <v/>
      </c>
      <c r="AD526" s="100" t="str">
        <f t="shared" si="6583"/>
        <v/>
      </c>
      <c r="AE526" s="100" t="str">
        <f t="shared" si="6556"/>
        <v/>
      </c>
      <c r="AF526" s="100" t="str">
        <f t="shared" si="6584"/>
        <v/>
      </c>
      <c r="AG526" s="100" t="str">
        <f t="shared" si="6557"/>
        <v/>
      </c>
      <c r="AH526" s="100" t="str">
        <f t="shared" si="6585"/>
        <v/>
      </c>
      <c r="AI526" s="100" t="str">
        <f t="shared" si="6558"/>
        <v/>
      </c>
      <c r="AJ526" s="100" t="str">
        <f t="shared" si="6586"/>
        <v/>
      </c>
      <c r="AK526" s="100" t="str">
        <f t="shared" si="6559"/>
        <v/>
      </c>
      <c r="AL526" s="100" t="str">
        <f t="shared" si="6587"/>
        <v/>
      </c>
      <c r="AM526" s="100" t="str">
        <f t="shared" si="6560"/>
        <v/>
      </c>
      <c r="AN526" s="100" t="str">
        <f t="shared" si="6588"/>
        <v/>
      </c>
      <c r="AO526" s="100" t="str">
        <f t="shared" si="6561"/>
        <v/>
      </c>
      <c r="AP526" s="100" t="str">
        <f t="shared" si="6589"/>
        <v/>
      </c>
      <c r="AQ526" s="100" t="str">
        <f t="shared" si="6562"/>
        <v/>
      </c>
      <c r="AR526" s="100" t="str">
        <f t="shared" si="6590"/>
        <v/>
      </c>
      <c r="AS526" s="100" t="str">
        <f t="shared" si="6563"/>
        <v/>
      </c>
      <c r="AT526" s="100" t="str">
        <f t="shared" si="6591"/>
        <v/>
      </c>
      <c r="AU526" s="100" t="str">
        <f t="shared" si="6564"/>
        <v/>
      </c>
      <c r="AV526" s="100" t="str">
        <f t="shared" si="6592"/>
        <v/>
      </c>
      <c r="AW526" s="100" t="str">
        <f t="shared" si="6565"/>
        <v/>
      </c>
      <c r="AX526" s="100" t="str">
        <f t="shared" si="6593"/>
        <v/>
      </c>
      <c r="AY526" s="100" t="str">
        <f t="shared" si="6566"/>
        <v/>
      </c>
      <c r="AZ526" s="100" t="str">
        <f t="shared" si="6594"/>
        <v/>
      </c>
      <c r="BA526" s="100" t="str">
        <f t="shared" si="6567"/>
        <v/>
      </c>
      <c r="BB526" s="100" t="str">
        <f t="shared" si="6595"/>
        <v/>
      </c>
      <c r="BC526" s="100" t="str">
        <f>IFERROR(INDEX('INPUT INF'!$F$3:$F$601,MATCH($B526,'INPUT INF'!$A$3:$A$601,FALSE)),"")</f>
        <v/>
      </c>
      <c r="BD526" s="100" t="str">
        <f t="shared" si="6537"/>
        <v/>
      </c>
      <c r="BE526" s="100" t="str">
        <f t="shared" si="6596"/>
        <v/>
      </c>
      <c r="BF526" s="100" t="str">
        <f t="shared" si="6597"/>
        <v/>
      </c>
      <c r="BG526" s="115" t="str">
        <f t="shared" si="6598"/>
        <v/>
      </c>
      <c r="BH526" s="176" t="str">
        <f>IF(AND('INPUT INF'!$O$1="X",BG526="PASS"),BF526,IF($BG526="","0",IF('INPUT INF'!$N$67="YES",$BF526,"")))</f>
        <v>0</v>
      </c>
      <c r="BI526" s="115" t="str">
        <f>IF($BG526="","0",IF('INPUT INF'!$O$68="YES",$BF526,""))</f>
        <v>0</v>
      </c>
      <c r="BJ526" s="115" t="str">
        <f>IF($BG526="","0",IF('INPUT INF'!$O$69="YES",$BF526,""))</f>
        <v>0</v>
      </c>
      <c r="BL526" s="118" t="str">
        <f t="shared" si="6524"/>
        <v/>
      </c>
      <c r="BM526" s="118" t="str">
        <f t="shared" si="6525"/>
        <v/>
      </c>
      <c r="BN526" s="118" t="str">
        <f t="shared" si="6526"/>
        <v/>
      </c>
      <c r="BR526" s="118" t="str">
        <f t="shared" si="6527"/>
        <v/>
      </c>
      <c r="BS526" s="118" t="str">
        <f t="shared" si="6528"/>
        <v/>
      </c>
      <c r="BT526" s="118" t="str">
        <f t="shared" si="6529"/>
        <v/>
      </c>
      <c r="BX526" s="118" t="str">
        <f t="shared" si="6530"/>
        <v/>
      </c>
      <c r="BY526" s="118" t="str">
        <f t="shared" si="6531"/>
        <v/>
      </c>
      <c r="BZ526" s="118" t="str">
        <f t="shared" si="6532"/>
        <v/>
      </c>
      <c r="CD526" s="116" t="str">
        <f t="shared" si="6599"/>
        <v/>
      </c>
      <c r="CE526" s="116" t="str">
        <f t="shared" si="6600"/>
        <v/>
      </c>
      <c r="CF526" s="116" t="str">
        <f t="shared" si="6601"/>
        <v/>
      </c>
      <c r="CJ526" s="116" t="str">
        <f t="shared" si="6602"/>
        <v/>
      </c>
      <c r="CK526" s="116" t="str">
        <f t="shared" si="6603"/>
        <v/>
      </c>
      <c r="CL526" s="116" t="str">
        <f t="shared" si="6604"/>
        <v/>
      </c>
      <c r="CP526" s="116" t="str">
        <f t="shared" si="6605"/>
        <v/>
      </c>
      <c r="CQ526" s="116" t="str">
        <f t="shared" si="6606"/>
        <v/>
      </c>
      <c r="CR526" s="116" t="str">
        <f t="shared" si="6607"/>
        <v/>
      </c>
      <c r="DH526" s="115" t="str">
        <f t="shared" si="6533"/>
        <v/>
      </c>
      <c r="DI526" s="115" t="str">
        <f t="shared" si="6534"/>
        <v/>
      </c>
      <c r="DJ526" s="115" t="str">
        <f t="shared" si="6499"/>
        <v/>
      </c>
      <c r="DK526" s="115" t="str">
        <f t="shared" si="6500"/>
        <v/>
      </c>
      <c r="DL526" s="115" t="str">
        <f t="shared" si="6501"/>
        <v/>
      </c>
      <c r="DM526" s="115" t="str">
        <f t="shared" si="6502"/>
        <v/>
      </c>
      <c r="DN526" s="115" t="str">
        <f t="shared" si="6503"/>
        <v/>
      </c>
      <c r="DO526" s="115" t="str">
        <f t="shared" si="6504"/>
        <v/>
      </c>
      <c r="DP526" s="115" t="str">
        <f t="shared" si="6505"/>
        <v/>
      </c>
      <c r="DQ526" s="115" t="str">
        <f t="shared" si="6506"/>
        <v/>
      </c>
      <c r="DR526" s="115" t="str">
        <f t="shared" si="6507"/>
        <v/>
      </c>
      <c r="DS526" s="115" t="str">
        <f t="shared" si="6508"/>
        <v/>
      </c>
      <c r="DT526" s="115" t="str">
        <f t="shared" si="6509"/>
        <v/>
      </c>
      <c r="DU526" s="115" t="str">
        <f t="shared" si="6510"/>
        <v/>
      </c>
      <c r="DV526" s="115" t="str">
        <f t="shared" si="6511"/>
        <v/>
      </c>
      <c r="DW526" s="115" t="str">
        <f t="shared" si="6512"/>
        <v/>
      </c>
      <c r="DX526" s="115" t="str">
        <f t="shared" si="6513"/>
        <v/>
      </c>
      <c r="DY526" s="115" t="str">
        <f t="shared" si="6514"/>
        <v/>
      </c>
      <c r="DZ526" s="115" t="str">
        <f t="shared" si="6515"/>
        <v/>
      </c>
      <c r="EA526" s="115" t="str">
        <f t="shared" si="6516"/>
        <v/>
      </c>
      <c r="EB526" s="115" t="str">
        <f t="shared" si="6517"/>
        <v/>
      </c>
      <c r="EC526" s="115" t="str">
        <f t="shared" si="6518"/>
        <v/>
      </c>
      <c r="ED526" s="115" t="str">
        <f t="shared" si="6519"/>
        <v/>
      </c>
      <c r="EE526" s="115" t="str">
        <f t="shared" si="6520"/>
        <v/>
      </c>
      <c r="EF526" s="115" t="str">
        <f t="shared" si="6521"/>
        <v/>
      </c>
      <c r="EG526" s="115" t="str">
        <f t="shared" si="6608"/>
        <v/>
      </c>
      <c r="EH526" s="115" t="str">
        <f t="shared" si="6609"/>
        <v/>
      </c>
      <c r="EI526" s="115" t="str">
        <f t="shared" si="6610"/>
        <v/>
      </c>
      <c r="EJ526" s="115" t="str">
        <f t="shared" si="6611"/>
        <v/>
      </c>
      <c r="EK526" s="115" t="str">
        <f t="shared" si="6612"/>
        <v/>
      </c>
      <c r="EL526" s="115" t="str">
        <f t="shared" si="6613"/>
        <v/>
      </c>
      <c r="EM526" s="115" t="str">
        <f t="shared" si="6614"/>
        <v/>
      </c>
      <c r="EN526" s="115" t="str">
        <f t="shared" si="6615"/>
        <v/>
      </c>
      <c r="EO526" s="115" t="str">
        <f t="shared" si="6616"/>
        <v/>
      </c>
      <c r="EP526" s="115" t="str">
        <f t="shared" si="6617"/>
        <v/>
      </c>
      <c r="EQ526" s="115" t="str">
        <f t="shared" si="6618"/>
        <v/>
      </c>
      <c r="ER526" s="115" t="str">
        <f t="shared" si="6619"/>
        <v/>
      </c>
      <c r="ES526" s="115" t="str">
        <f t="shared" si="6620"/>
        <v/>
      </c>
      <c r="ET526" s="115" t="str">
        <f t="shared" si="6621"/>
        <v/>
      </c>
      <c r="EU526" s="115" t="str">
        <f t="shared" si="6622"/>
        <v/>
      </c>
      <c r="EV526" s="115" t="str">
        <f t="shared" si="6623"/>
        <v/>
      </c>
      <c r="EW526" s="115" t="str">
        <f t="shared" si="6624"/>
        <v/>
      </c>
      <c r="EX526" s="115" t="str">
        <f t="shared" si="6625"/>
        <v/>
      </c>
      <c r="EY526" s="115" t="str">
        <f t="shared" si="6626"/>
        <v/>
      </c>
      <c r="EZ526" s="115" t="str">
        <f t="shared" si="6627"/>
        <v/>
      </c>
      <c r="FA526" s="115" t="str">
        <f t="shared" si="6628"/>
        <v/>
      </c>
      <c r="FB526" s="115" t="str">
        <f t="shared" si="6629"/>
        <v/>
      </c>
      <c r="FC526" s="115" t="str">
        <f t="shared" si="6630"/>
        <v/>
      </c>
      <c r="FD526" s="115" t="str">
        <f t="shared" si="6631"/>
        <v/>
      </c>
      <c r="FE526" s="115" t="str">
        <f t="shared" si="6632"/>
        <v/>
      </c>
      <c r="FF526" s="115">
        <f t="shared" si="6633"/>
        <v>42</v>
      </c>
      <c r="FG526" s="115" t="str">
        <f>IFERROR(SMALL($DQ$423:$DQ$842,$A$6),"")</f>
        <v/>
      </c>
      <c r="FH526" s="115" t="str">
        <f t="shared" si="6634"/>
        <v/>
      </c>
      <c r="FI526" s="115" t="str">
        <f t="shared" si="6535"/>
        <v/>
      </c>
      <c r="FJ526" s="115" t="str">
        <f t="shared" si="6536"/>
        <v/>
      </c>
    </row>
    <row r="527" spans="1:166" ht="15" customHeight="1" x14ac:dyDescent="0.25">
      <c r="A527" s="115">
        <v>525</v>
      </c>
      <c r="B527" s="115" t="str">
        <f t="shared" si="6538"/>
        <v/>
      </c>
      <c r="C527" s="115" t="s">
        <v>71</v>
      </c>
      <c r="D527" s="100" t="str">
        <f t="shared" si="6539"/>
        <v>B</v>
      </c>
      <c r="E527" s="100" t="str">
        <f t="shared" si="6570"/>
        <v/>
      </c>
      <c r="F527" s="100" t="str">
        <f t="shared" si="6571"/>
        <v/>
      </c>
      <c r="G527" s="100" t="str">
        <f t="shared" si="6544"/>
        <v/>
      </c>
      <c r="H527" s="100" t="str">
        <f t="shared" si="6572"/>
        <v/>
      </c>
      <c r="I527" s="100" t="str">
        <f t="shared" si="6545"/>
        <v/>
      </c>
      <c r="J527" s="100" t="str">
        <f t="shared" si="6573"/>
        <v/>
      </c>
      <c r="K527" s="100" t="str">
        <f t="shared" si="6546"/>
        <v/>
      </c>
      <c r="L527" s="100" t="str">
        <f t="shared" si="6574"/>
        <v/>
      </c>
      <c r="M527" s="100" t="str">
        <f t="shared" si="6547"/>
        <v/>
      </c>
      <c r="N527" s="100" t="str">
        <f t="shared" si="6575"/>
        <v/>
      </c>
      <c r="O527" s="100" t="str">
        <f t="shared" si="6548"/>
        <v/>
      </c>
      <c r="P527" s="100" t="str">
        <f t="shared" si="6576"/>
        <v/>
      </c>
      <c r="Q527" s="100" t="str">
        <f t="shared" si="6549"/>
        <v/>
      </c>
      <c r="R527" s="100" t="str">
        <f t="shared" si="6577"/>
        <v/>
      </c>
      <c r="S527" s="100" t="str">
        <f t="shared" si="6550"/>
        <v/>
      </c>
      <c r="T527" s="100" t="str">
        <f t="shared" si="6578"/>
        <v/>
      </c>
      <c r="U527" s="100" t="str">
        <f t="shared" si="6551"/>
        <v/>
      </c>
      <c r="V527" s="100" t="str">
        <f t="shared" si="6579"/>
        <v/>
      </c>
      <c r="W527" s="100" t="str">
        <f t="shared" si="6552"/>
        <v/>
      </c>
      <c r="X527" s="100" t="str">
        <f t="shared" si="6580"/>
        <v/>
      </c>
      <c r="Y527" s="100" t="str">
        <f t="shared" si="6553"/>
        <v/>
      </c>
      <c r="Z527" s="100" t="str">
        <f t="shared" si="6581"/>
        <v/>
      </c>
      <c r="AA527" s="100" t="str">
        <f t="shared" si="6554"/>
        <v/>
      </c>
      <c r="AB527" s="100" t="str">
        <f t="shared" si="6582"/>
        <v/>
      </c>
      <c r="AC527" s="100" t="str">
        <f t="shared" si="6555"/>
        <v/>
      </c>
      <c r="AD527" s="100" t="str">
        <f t="shared" si="6583"/>
        <v/>
      </c>
      <c r="AE527" s="100" t="str">
        <f t="shared" si="6556"/>
        <v/>
      </c>
      <c r="AF527" s="100" t="str">
        <f t="shared" si="6584"/>
        <v/>
      </c>
      <c r="AG527" s="100" t="str">
        <f t="shared" si="6557"/>
        <v/>
      </c>
      <c r="AH527" s="100" t="str">
        <f t="shared" si="6585"/>
        <v/>
      </c>
      <c r="AI527" s="100" t="str">
        <f t="shared" si="6558"/>
        <v/>
      </c>
      <c r="AJ527" s="100" t="str">
        <f t="shared" si="6586"/>
        <v/>
      </c>
      <c r="AK527" s="100" t="str">
        <f t="shared" si="6559"/>
        <v/>
      </c>
      <c r="AL527" s="100" t="str">
        <f t="shared" si="6587"/>
        <v/>
      </c>
      <c r="AM527" s="100" t="str">
        <f t="shared" si="6560"/>
        <v/>
      </c>
      <c r="AN527" s="100" t="str">
        <f t="shared" si="6588"/>
        <v/>
      </c>
      <c r="AO527" s="100" t="str">
        <f t="shared" si="6561"/>
        <v/>
      </c>
      <c r="AP527" s="100" t="str">
        <f t="shared" si="6589"/>
        <v/>
      </c>
      <c r="AQ527" s="100" t="str">
        <f t="shared" si="6562"/>
        <v/>
      </c>
      <c r="AR527" s="100" t="str">
        <f t="shared" si="6590"/>
        <v/>
      </c>
      <c r="AS527" s="100" t="str">
        <f t="shared" si="6563"/>
        <v/>
      </c>
      <c r="AT527" s="100" t="str">
        <f t="shared" si="6591"/>
        <v/>
      </c>
      <c r="AU527" s="100" t="str">
        <f t="shared" si="6564"/>
        <v/>
      </c>
      <c r="AV527" s="100" t="str">
        <f t="shared" si="6592"/>
        <v/>
      </c>
      <c r="AW527" s="100" t="str">
        <f t="shared" si="6565"/>
        <v/>
      </c>
      <c r="AX527" s="100" t="str">
        <f t="shared" si="6593"/>
        <v/>
      </c>
      <c r="AY527" s="100" t="str">
        <f t="shared" si="6566"/>
        <v/>
      </c>
      <c r="AZ527" s="100" t="str">
        <f t="shared" si="6594"/>
        <v/>
      </c>
      <c r="BA527" s="100" t="str">
        <f t="shared" si="6567"/>
        <v/>
      </c>
      <c r="BB527" s="100" t="str">
        <f t="shared" si="6595"/>
        <v/>
      </c>
      <c r="BC527" s="100" t="str">
        <f>IFERROR(INDEX('INPUT INF'!$F$3:$F$601,MATCH($B527,'INPUT INF'!$A$3:$A$601,FALSE)),"")</f>
        <v/>
      </c>
      <c r="BD527" s="100" t="str">
        <f t="shared" si="6537"/>
        <v/>
      </c>
      <c r="BE527" s="100" t="str">
        <f t="shared" si="6596"/>
        <v/>
      </c>
      <c r="BF527" s="100" t="str">
        <f t="shared" si="6597"/>
        <v/>
      </c>
      <c r="BG527" s="115" t="str">
        <f t="shared" si="6598"/>
        <v/>
      </c>
      <c r="BH527" s="176" t="str">
        <f>IF(AND('INPUT INF'!$O$1="X",BG527="PASS"),BF527,IF($BG527="","0",IF('INPUT INF'!$N$67="YES",$BF527,"")))</f>
        <v>0</v>
      </c>
      <c r="BI527" s="115" t="str">
        <f>IF($BG527="","0",IF('INPUT INF'!$O$68="YES",$BF527,""))</f>
        <v>0</v>
      </c>
      <c r="BJ527" s="115" t="str">
        <f>IF($BG527="","0",IF('INPUT INF'!$O$69="YES",$BF527,""))</f>
        <v>0</v>
      </c>
      <c r="BL527" s="118" t="str">
        <f t="shared" si="6524"/>
        <v/>
      </c>
      <c r="BM527" s="118" t="str">
        <f t="shared" si="6525"/>
        <v/>
      </c>
      <c r="BN527" s="118" t="str">
        <f t="shared" si="6526"/>
        <v/>
      </c>
      <c r="BR527" s="118" t="str">
        <f t="shared" si="6527"/>
        <v/>
      </c>
      <c r="BS527" s="118" t="str">
        <f t="shared" si="6528"/>
        <v/>
      </c>
      <c r="BT527" s="118" t="str">
        <f t="shared" si="6529"/>
        <v/>
      </c>
      <c r="BX527" s="118" t="str">
        <f t="shared" si="6530"/>
        <v/>
      </c>
      <c r="BY527" s="118" t="str">
        <f t="shared" si="6531"/>
        <v/>
      </c>
      <c r="BZ527" s="118" t="str">
        <f t="shared" si="6532"/>
        <v/>
      </c>
      <c r="CD527" s="116" t="str">
        <f t="shared" si="6599"/>
        <v/>
      </c>
      <c r="CE527" s="116" t="str">
        <f t="shared" si="6600"/>
        <v/>
      </c>
      <c r="CF527" s="116" t="str">
        <f t="shared" si="6601"/>
        <v/>
      </c>
      <c r="CJ527" s="116" t="str">
        <f t="shared" si="6602"/>
        <v/>
      </c>
      <c r="CK527" s="116" t="str">
        <f t="shared" si="6603"/>
        <v/>
      </c>
      <c r="CL527" s="116" t="str">
        <f t="shared" si="6604"/>
        <v/>
      </c>
      <c r="CP527" s="116" t="str">
        <f t="shared" si="6605"/>
        <v/>
      </c>
      <c r="CQ527" s="116" t="str">
        <f t="shared" si="6606"/>
        <v/>
      </c>
      <c r="CR527" s="116" t="str">
        <f t="shared" si="6607"/>
        <v/>
      </c>
      <c r="DH527" s="115" t="str">
        <f t="shared" si="6533"/>
        <v/>
      </c>
      <c r="DI527" s="115" t="str">
        <f t="shared" si="6534"/>
        <v/>
      </c>
      <c r="DJ527" s="115" t="str">
        <f t="shared" si="6499"/>
        <v/>
      </c>
      <c r="DK527" s="115" t="str">
        <f t="shared" si="6500"/>
        <v/>
      </c>
      <c r="DL527" s="115" t="str">
        <f t="shared" si="6501"/>
        <v/>
      </c>
      <c r="DM527" s="115" t="str">
        <f t="shared" si="6502"/>
        <v/>
      </c>
      <c r="DN527" s="115" t="str">
        <f t="shared" si="6503"/>
        <v/>
      </c>
      <c r="DO527" s="115" t="str">
        <f t="shared" si="6504"/>
        <v/>
      </c>
      <c r="DP527" s="115" t="str">
        <f t="shared" si="6505"/>
        <v/>
      </c>
      <c r="DQ527" s="115" t="str">
        <f t="shared" si="6506"/>
        <v/>
      </c>
      <c r="DR527" s="115" t="str">
        <f t="shared" si="6507"/>
        <v/>
      </c>
      <c r="DS527" s="115" t="str">
        <f t="shared" si="6508"/>
        <v/>
      </c>
      <c r="DT527" s="115" t="str">
        <f t="shared" si="6509"/>
        <v/>
      </c>
      <c r="DU527" s="115" t="str">
        <f t="shared" si="6510"/>
        <v/>
      </c>
      <c r="DV527" s="115" t="str">
        <f t="shared" si="6511"/>
        <v/>
      </c>
      <c r="DW527" s="115" t="str">
        <f t="shared" si="6512"/>
        <v/>
      </c>
      <c r="DX527" s="115" t="str">
        <f t="shared" si="6513"/>
        <v/>
      </c>
      <c r="DY527" s="115" t="str">
        <f t="shared" si="6514"/>
        <v/>
      </c>
      <c r="DZ527" s="115" t="str">
        <f t="shared" si="6515"/>
        <v/>
      </c>
      <c r="EA527" s="115" t="str">
        <f t="shared" si="6516"/>
        <v/>
      </c>
      <c r="EB527" s="115" t="str">
        <f t="shared" si="6517"/>
        <v/>
      </c>
      <c r="EC527" s="115" t="str">
        <f t="shared" si="6518"/>
        <v/>
      </c>
      <c r="ED527" s="115" t="str">
        <f t="shared" si="6519"/>
        <v/>
      </c>
      <c r="EE527" s="115" t="str">
        <f t="shared" si="6520"/>
        <v/>
      </c>
      <c r="EF527" s="115" t="str">
        <f t="shared" si="6521"/>
        <v/>
      </c>
      <c r="EG527" s="115" t="str">
        <f t="shared" si="6608"/>
        <v/>
      </c>
      <c r="EH527" s="115" t="str">
        <f t="shared" si="6609"/>
        <v/>
      </c>
      <c r="EI527" s="115" t="str">
        <f t="shared" si="6610"/>
        <v/>
      </c>
      <c r="EJ527" s="115" t="str">
        <f t="shared" si="6611"/>
        <v/>
      </c>
      <c r="EK527" s="115" t="str">
        <f t="shared" si="6612"/>
        <v/>
      </c>
      <c r="EL527" s="115" t="str">
        <f t="shared" si="6613"/>
        <v/>
      </c>
      <c r="EM527" s="115" t="str">
        <f t="shared" si="6614"/>
        <v/>
      </c>
      <c r="EN527" s="115" t="str">
        <f t="shared" si="6615"/>
        <v/>
      </c>
      <c r="EO527" s="115" t="str">
        <f t="shared" si="6616"/>
        <v/>
      </c>
      <c r="EP527" s="115" t="str">
        <f t="shared" si="6617"/>
        <v/>
      </c>
      <c r="EQ527" s="115" t="str">
        <f t="shared" si="6618"/>
        <v/>
      </c>
      <c r="ER527" s="115" t="str">
        <f t="shared" si="6619"/>
        <v/>
      </c>
      <c r="ES527" s="115" t="str">
        <f t="shared" si="6620"/>
        <v/>
      </c>
      <c r="ET527" s="115" t="str">
        <f t="shared" si="6621"/>
        <v/>
      </c>
      <c r="EU527" s="115" t="str">
        <f t="shared" si="6622"/>
        <v/>
      </c>
      <c r="EV527" s="115" t="str">
        <f t="shared" si="6623"/>
        <v/>
      </c>
      <c r="EW527" s="115" t="str">
        <f t="shared" si="6624"/>
        <v/>
      </c>
      <c r="EX527" s="115" t="str">
        <f t="shared" si="6625"/>
        <v/>
      </c>
      <c r="EY527" s="115" t="str">
        <f t="shared" si="6626"/>
        <v/>
      </c>
      <c r="EZ527" s="115" t="str">
        <f t="shared" si="6627"/>
        <v/>
      </c>
      <c r="FA527" s="115" t="str">
        <f t="shared" si="6628"/>
        <v/>
      </c>
      <c r="FB527" s="115" t="str">
        <f t="shared" si="6629"/>
        <v/>
      </c>
      <c r="FC527" s="115" t="str">
        <f t="shared" si="6630"/>
        <v/>
      </c>
      <c r="FD527" s="115" t="str">
        <f t="shared" si="6631"/>
        <v/>
      </c>
      <c r="FE527" s="115" t="str">
        <f t="shared" si="6632"/>
        <v/>
      </c>
      <c r="FF527" s="115">
        <f t="shared" si="6633"/>
        <v>42</v>
      </c>
      <c r="FG527" s="115" t="str">
        <f>IFERROR(SMALL($DQ$423:$DQ$842,$A$7),"")</f>
        <v/>
      </c>
      <c r="FH527" s="115" t="str">
        <f t="shared" si="6634"/>
        <v/>
      </c>
      <c r="FI527" s="115" t="str">
        <f t="shared" si="6535"/>
        <v/>
      </c>
      <c r="FJ527" s="115" t="str">
        <f t="shared" si="6536"/>
        <v/>
      </c>
    </row>
    <row r="528" spans="1:166" ht="15" customHeight="1" x14ac:dyDescent="0.25">
      <c r="A528" s="115">
        <v>526</v>
      </c>
      <c r="B528" s="115" t="str">
        <f t="shared" si="6538"/>
        <v/>
      </c>
      <c r="C528" s="115" t="s">
        <v>71</v>
      </c>
      <c r="D528" s="100" t="str">
        <f t="shared" si="6539"/>
        <v>B</v>
      </c>
      <c r="E528" s="100" t="str">
        <f t="shared" si="6570"/>
        <v/>
      </c>
      <c r="F528" s="100" t="str">
        <f t="shared" si="6571"/>
        <v/>
      </c>
      <c r="G528" s="100" t="str">
        <f t="shared" si="6544"/>
        <v/>
      </c>
      <c r="H528" s="100" t="str">
        <f t="shared" si="6572"/>
        <v/>
      </c>
      <c r="I528" s="100" t="str">
        <f t="shared" si="6545"/>
        <v/>
      </c>
      <c r="J528" s="100" t="str">
        <f t="shared" si="6573"/>
        <v/>
      </c>
      <c r="K528" s="100" t="str">
        <f t="shared" si="6546"/>
        <v/>
      </c>
      <c r="L528" s="100" t="str">
        <f t="shared" si="6574"/>
        <v/>
      </c>
      <c r="M528" s="100" t="str">
        <f t="shared" si="6547"/>
        <v/>
      </c>
      <c r="N528" s="100" t="str">
        <f t="shared" si="6575"/>
        <v/>
      </c>
      <c r="O528" s="100" t="str">
        <f t="shared" si="6548"/>
        <v/>
      </c>
      <c r="P528" s="100" t="str">
        <f t="shared" si="6576"/>
        <v/>
      </c>
      <c r="Q528" s="100" t="str">
        <f t="shared" si="6549"/>
        <v/>
      </c>
      <c r="R528" s="100" t="str">
        <f t="shared" si="6577"/>
        <v/>
      </c>
      <c r="S528" s="100" t="str">
        <f t="shared" si="6550"/>
        <v/>
      </c>
      <c r="T528" s="100" t="str">
        <f t="shared" si="6578"/>
        <v/>
      </c>
      <c r="U528" s="100" t="str">
        <f t="shared" si="6551"/>
        <v/>
      </c>
      <c r="V528" s="100" t="str">
        <f t="shared" si="6579"/>
        <v/>
      </c>
      <c r="W528" s="100" t="str">
        <f t="shared" si="6552"/>
        <v/>
      </c>
      <c r="X528" s="100" t="str">
        <f t="shared" si="6580"/>
        <v/>
      </c>
      <c r="Y528" s="100" t="str">
        <f t="shared" si="6553"/>
        <v/>
      </c>
      <c r="Z528" s="100" t="str">
        <f t="shared" si="6581"/>
        <v/>
      </c>
      <c r="AA528" s="100" t="str">
        <f t="shared" si="6554"/>
        <v/>
      </c>
      <c r="AB528" s="100" t="str">
        <f t="shared" si="6582"/>
        <v/>
      </c>
      <c r="AC528" s="100" t="str">
        <f t="shared" si="6555"/>
        <v/>
      </c>
      <c r="AD528" s="100" t="str">
        <f t="shared" si="6583"/>
        <v/>
      </c>
      <c r="AE528" s="100" t="str">
        <f t="shared" si="6556"/>
        <v/>
      </c>
      <c r="AF528" s="100" t="str">
        <f t="shared" si="6584"/>
        <v/>
      </c>
      <c r="AG528" s="100" t="str">
        <f t="shared" si="6557"/>
        <v/>
      </c>
      <c r="AH528" s="100" t="str">
        <f t="shared" si="6585"/>
        <v/>
      </c>
      <c r="AI528" s="100" t="str">
        <f t="shared" si="6558"/>
        <v/>
      </c>
      <c r="AJ528" s="100" t="str">
        <f t="shared" si="6586"/>
        <v/>
      </c>
      <c r="AK528" s="100" t="str">
        <f t="shared" si="6559"/>
        <v/>
      </c>
      <c r="AL528" s="100" t="str">
        <f t="shared" si="6587"/>
        <v/>
      </c>
      <c r="AM528" s="100" t="str">
        <f t="shared" si="6560"/>
        <v/>
      </c>
      <c r="AN528" s="100" t="str">
        <f t="shared" si="6588"/>
        <v/>
      </c>
      <c r="AO528" s="100" t="str">
        <f t="shared" si="6561"/>
        <v/>
      </c>
      <c r="AP528" s="100" t="str">
        <f t="shared" si="6589"/>
        <v/>
      </c>
      <c r="AQ528" s="100" t="str">
        <f t="shared" si="6562"/>
        <v/>
      </c>
      <c r="AR528" s="100" t="str">
        <f t="shared" si="6590"/>
        <v/>
      </c>
      <c r="AS528" s="100" t="str">
        <f t="shared" si="6563"/>
        <v/>
      </c>
      <c r="AT528" s="100" t="str">
        <f t="shared" si="6591"/>
        <v/>
      </c>
      <c r="AU528" s="100" t="str">
        <f t="shared" si="6564"/>
        <v/>
      </c>
      <c r="AV528" s="100" t="str">
        <f t="shared" si="6592"/>
        <v/>
      </c>
      <c r="AW528" s="100" t="str">
        <f t="shared" si="6565"/>
        <v/>
      </c>
      <c r="AX528" s="100" t="str">
        <f t="shared" si="6593"/>
        <v/>
      </c>
      <c r="AY528" s="100" t="str">
        <f t="shared" si="6566"/>
        <v/>
      </c>
      <c r="AZ528" s="100" t="str">
        <f t="shared" si="6594"/>
        <v/>
      </c>
      <c r="BA528" s="100" t="str">
        <f t="shared" si="6567"/>
        <v/>
      </c>
      <c r="BB528" s="100" t="str">
        <f t="shared" si="6595"/>
        <v/>
      </c>
      <c r="BC528" s="100" t="str">
        <f>IFERROR(INDEX('INPUT INF'!$F$3:$F$601,MATCH($B528,'INPUT INF'!$A$3:$A$601,FALSE)),"")</f>
        <v/>
      </c>
      <c r="BD528" s="100" t="str">
        <f t="shared" si="6537"/>
        <v/>
      </c>
      <c r="BE528" s="100" t="str">
        <f t="shared" si="6596"/>
        <v/>
      </c>
      <c r="BF528" s="100" t="str">
        <f t="shared" si="6597"/>
        <v/>
      </c>
      <c r="BG528" s="115" t="str">
        <f t="shared" si="6598"/>
        <v/>
      </c>
      <c r="BH528" s="176" t="str">
        <f>IF(AND('INPUT INF'!$O$1="X",BG528="PASS"),BF528,IF($BG528="","0",IF('INPUT INF'!$N$67="YES",$BF528,"")))</f>
        <v>0</v>
      </c>
      <c r="BI528" s="115" t="str">
        <f>IF($BG528="","0",IF('INPUT INF'!$O$68="YES",$BF528,""))</f>
        <v>0</v>
      </c>
      <c r="BJ528" s="115" t="str">
        <f>IF($BG528="","0",IF('INPUT INF'!$O$69="YES",$BF528,""))</f>
        <v>0</v>
      </c>
      <c r="BL528" s="118" t="str">
        <f t="shared" si="6524"/>
        <v/>
      </c>
      <c r="BM528" s="118" t="str">
        <f t="shared" si="6525"/>
        <v/>
      </c>
      <c r="BN528" s="118" t="str">
        <f t="shared" si="6526"/>
        <v/>
      </c>
      <c r="BR528" s="118" t="str">
        <f t="shared" si="6527"/>
        <v/>
      </c>
      <c r="BS528" s="118" t="str">
        <f t="shared" si="6528"/>
        <v/>
      </c>
      <c r="BT528" s="118" t="str">
        <f t="shared" si="6529"/>
        <v/>
      </c>
      <c r="BX528" s="118" t="str">
        <f t="shared" si="6530"/>
        <v/>
      </c>
      <c r="BY528" s="118" t="str">
        <f t="shared" si="6531"/>
        <v/>
      </c>
      <c r="BZ528" s="118" t="str">
        <f t="shared" si="6532"/>
        <v/>
      </c>
      <c r="CD528" s="116" t="str">
        <f t="shared" si="6599"/>
        <v/>
      </c>
      <c r="CE528" s="116" t="str">
        <f t="shared" si="6600"/>
        <v/>
      </c>
      <c r="CF528" s="116" t="str">
        <f t="shared" si="6601"/>
        <v/>
      </c>
      <c r="CJ528" s="116" t="str">
        <f t="shared" si="6602"/>
        <v/>
      </c>
      <c r="CK528" s="116" t="str">
        <f t="shared" si="6603"/>
        <v/>
      </c>
      <c r="CL528" s="116" t="str">
        <f t="shared" si="6604"/>
        <v/>
      </c>
      <c r="CP528" s="116" t="str">
        <f t="shared" si="6605"/>
        <v/>
      </c>
      <c r="CQ528" s="116" t="str">
        <f t="shared" si="6606"/>
        <v/>
      </c>
      <c r="CR528" s="116" t="str">
        <f t="shared" si="6607"/>
        <v/>
      </c>
      <c r="DH528" s="115" t="str">
        <f t="shared" si="6533"/>
        <v/>
      </c>
      <c r="DI528" s="115" t="str">
        <f t="shared" si="6534"/>
        <v/>
      </c>
      <c r="DJ528" s="115" t="str">
        <f t="shared" si="6499"/>
        <v/>
      </c>
      <c r="DK528" s="115" t="str">
        <f t="shared" si="6500"/>
        <v/>
      </c>
      <c r="DL528" s="115" t="str">
        <f t="shared" si="6501"/>
        <v/>
      </c>
      <c r="DM528" s="115" t="str">
        <f t="shared" si="6502"/>
        <v/>
      </c>
      <c r="DN528" s="115" t="str">
        <f t="shared" si="6503"/>
        <v/>
      </c>
      <c r="DO528" s="115" t="str">
        <f t="shared" si="6504"/>
        <v/>
      </c>
      <c r="DP528" s="115" t="str">
        <f t="shared" si="6505"/>
        <v/>
      </c>
      <c r="DQ528" s="115" t="str">
        <f t="shared" si="6506"/>
        <v/>
      </c>
      <c r="DR528" s="115" t="str">
        <f t="shared" si="6507"/>
        <v/>
      </c>
      <c r="DS528" s="115" t="str">
        <f t="shared" si="6508"/>
        <v/>
      </c>
      <c r="DT528" s="115" t="str">
        <f t="shared" si="6509"/>
        <v/>
      </c>
      <c r="DU528" s="115" t="str">
        <f t="shared" si="6510"/>
        <v/>
      </c>
      <c r="DV528" s="115" t="str">
        <f t="shared" si="6511"/>
        <v/>
      </c>
      <c r="DW528" s="115" t="str">
        <f t="shared" si="6512"/>
        <v/>
      </c>
      <c r="DX528" s="115" t="str">
        <f t="shared" si="6513"/>
        <v/>
      </c>
      <c r="DY528" s="115" t="str">
        <f t="shared" si="6514"/>
        <v/>
      </c>
      <c r="DZ528" s="115" t="str">
        <f t="shared" si="6515"/>
        <v/>
      </c>
      <c r="EA528" s="115" t="str">
        <f t="shared" si="6516"/>
        <v/>
      </c>
      <c r="EB528" s="115" t="str">
        <f t="shared" si="6517"/>
        <v/>
      </c>
      <c r="EC528" s="115" t="str">
        <f t="shared" si="6518"/>
        <v/>
      </c>
      <c r="ED528" s="115" t="str">
        <f t="shared" si="6519"/>
        <v/>
      </c>
      <c r="EE528" s="115" t="str">
        <f t="shared" si="6520"/>
        <v/>
      </c>
      <c r="EF528" s="115" t="str">
        <f t="shared" si="6521"/>
        <v/>
      </c>
      <c r="EG528" s="115" t="str">
        <f t="shared" si="6608"/>
        <v/>
      </c>
      <c r="EH528" s="115" t="str">
        <f t="shared" si="6609"/>
        <v/>
      </c>
      <c r="EI528" s="115" t="str">
        <f t="shared" si="6610"/>
        <v/>
      </c>
      <c r="EJ528" s="115" t="str">
        <f t="shared" si="6611"/>
        <v/>
      </c>
      <c r="EK528" s="115" t="str">
        <f t="shared" si="6612"/>
        <v/>
      </c>
      <c r="EL528" s="115" t="str">
        <f t="shared" si="6613"/>
        <v/>
      </c>
      <c r="EM528" s="115" t="str">
        <f t="shared" si="6614"/>
        <v/>
      </c>
      <c r="EN528" s="115" t="str">
        <f t="shared" si="6615"/>
        <v/>
      </c>
      <c r="EO528" s="115" t="str">
        <f t="shared" si="6616"/>
        <v/>
      </c>
      <c r="EP528" s="115" t="str">
        <f t="shared" si="6617"/>
        <v/>
      </c>
      <c r="EQ528" s="115" t="str">
        <f t="shared" si="6618"/>
        <v/>
      </c>
      <c r="ER528" s="115" t="str">
        <f t="shared" si="6619"/>
        <v/>
      </c>
      <c r="ES528" s="115" t="str">
        <f t="shared" si="6620"/>
        <v/>
      </c>
      <c r="ET528" s="115" t="str">
        <f t="shared" si="6621"/>
        <v/>
      </c>
      <c r="EU528" s="115" t="str">
        <f t="shared" si="6622"/>
        <v/>
      </c>
      <c r="EV528" s="115" t="str">
        <f t="shared" si="6623"/>
        <v/>
      </c>
      <c r="EW528" s="115" t="str">
        <f t="shared" si="6624"/>
        <v/>
      </c>
      <c r="EX528" s="115" t="str">
        <f t="shared" si="6625"/>
        <v/>
      </c>
      <c r="EY528" s="115" t="str">
        <f t="shared" si="6626"/>
        <v/>
      </c>
      <c r="EZ528" s="115" t="str">
        <f t="shared" si="6627"/>
        <v/>
      </c>
      <c r="FA528" s="115" t="str">
        <f t="shared" si="6628"/>
        <v/>
      </c>
      <c r="FB528" s="115" t="str">
        <f t="shared" si="6629"/>
        <v/>
      </c>
      <c r="FC528" s="115" t="str">
        <f t="shared" si="6630"/>
        <v/>
      </c>
      <c r="FD528" s="115" t="str">
        <f t="shared" si="6631"/>
        <v/>
      </c>
      <c r="FE528" s="115" t="str">
        <f t="shared" si="6632"/>
        <v/>
      </c>
      <c r="FF528" s="115">
        <f t="shared" si="6633"/>
        <v>42</v>
      </c>
      <c r="FG528" s="115" t="str">
        <f>IFERROR(SMALL($DQ$423:$DQ$842,$A$8),"")</f>
        <v/>
      </c>
      <c r="FH528" s="115" t="str">
        <f t="shared" si="6634"/>
        <v/>
      </c>
      <c r="FI528" s="115" t="str">
        <f t="shared" si="6535"/>
        <v/>
      </c>
      <c r="FJ528" s="115" t="str">
        <f t="shared" si="6536"/>
        <v/>
      </c>
    </row>
    <row r="529" spans="1:166" ht="15" customHeight="1" x14ac:dyDescent="0.25">
      <c r="A529" s="115">
        <v>527</v>
      </c>
      <c r="B529" s="115" t="str">
        <f t="shared" si="6538"/>
        <v/>
      </c>
      <c r="C529" s="115" t="s">
        <v>71</v>
      </c>
      <c r="D529" s="100" t="str">
        <f t="shared" si="6539"/>
        <v>B</v>
      </c>
      <c r="E529" s="100" t="str">
        <f t="shared" si="6570"/>
        <v/>
      </c>
      <c r="F529" s="100" t="str">
        <f t="shared" si="6571"/>
        <v/>
      </c>
      <c r="G529" s="100" t="str">
        <f t="shared" si="6544"/>
        <v/>
      </c>
      <c r="H529" s="100" t="str">
        <f t="shared" si="6572"/>
        <v/>
      </c>
      <c r="I529" s="100" t="str">
        <f t="shared" si="6545"/>
        <v/>
      </c>
      <c r="J529" s="100" t="str">
        <f t="shared" si="6573"/>
        <v/>
      </c>
      <c r="K529" s="100" t="str">
        <f t="shared" si="6546"/>
        <v/>
      </c>
      <c r="L529" s="100" t="str">
        <f t="shared" si="6574"/>
        <v/>
      </c>
      <c r="M529" s="100" t="str">
        <f t="shared" si="6547"/>
        <v/>
      </c>
      <c r="N529" s="100" t="str">
        <f t="shared" si="6575"/>
        <v/>
      </c>
      <c r="O529" s="100" t="str">
        <f t="shared" si="6548"/>
        <v/>
      </c>
      <c r="P529" s="100" t="str">
        <f t="shared" si="6576"/>
        <v/>
      </c>
      <c r="Q529" s="100" t="str">
        <f t="shared" si="6549"/>
        <v/>
      </c>
      <c r="R529" s="100" t="str">
        <f t="shared" si="6577"/>
        <v/>
      </c>
      <c r="S529" s="100" t="str">
        <f t="shared" si="6550"/>
        <v/>
      </c>
      <c r="T529" s="100" t="str">
        <f t="shared" si="6578"/>
        <v/>
      </c>
      <c r="U529" s="100" t="str">
        <f t="shared" si="6551"/>
        <v/>
      </c>
      <c r="V529" s="100" t="str">
        <f t="shared" si="6579"/>
        <v/>
      </c>
      <c r="W529" s="100" t="str">
        <f t="shared" si="6552"/>
        <v/>
      </c>
      <c r="X529" s="100" t="str">
        <f t="shared" si="6580"/>
        <v/>
      </c>
      <c r="Y529" s="100" t="str">
        <f t="shared" si="6553"/>
        <v/>
      </c>
      <c r="Z529" s="100" t="str">
        <f t="shared" si="6581"/>
        <v/>
      </c>
      <c r="AA529" s="100" t="str">
        <f t="shared" si="6554"/>
        <v/>
      </c>
      <c r="AB529" s="100" t="str">
        <f t="shared" si="6582"/>
        <v/>
      </c>
      <c r="AC529" s="100" t="str">
        <f t="shared" si="6555"/>
        <v/>
      </c>
      <c r="AD529" s="100" t="str">
        <f t="shared" si="6583"/>
        <v/>
      </c>
      <c r="AE529" s="100" t="str">
        <f t="shared" si="6556"/>
        <v/>
      </c>
      <c r="AF529" s="100" t="str">
        <f t="shared" si="6584"/>
        <v/>
      </c>
      <c r="AG529" s="100" t="str">
        <f t="shared" si="6557"/>
        <v/>
      </c>
      <c r="AH529" s="100" t="str">
        <f t="shared" si="6585"/>
        <v/>
      </c>
      <c r="AI529" s="100" t="str">
        <f t="shared" si="6558"/>
        <v/>
      </c>
      <c r="AJ529" s="100" t="str">
        <f t="shared" si="6586"/>
        <v/>
      </c>
      <c r="AK529" s="100" t="str">
        <f t="shared" si="6559"/>
        <v/>
      </c>
      <c r="AL529" s="100" t="str">
        <f t="shared" si="6587"/>
        <v/>
      </c>
      <c r="AM529" s="100" t="str">
        <f t="shared" si="6560"/>
        <v/>
      </c>
      <c r="AN529" s="100" t="str">
        <f t="shared" si="6588"/>
        <v/>
      </c>
      <c r="AO529" s="100" t="str">
        <f t="shared" si="6561"/>
        <v/>
      </c>
      <c r="AP529" s="100" t="str">
        <f t="shared" si="6589"/>
        <v/>
      </c>
      <c r="AQ529" s="100" t="str">
        <f t="shared" si="6562"/>
        <v/>
      </c>
      <c r="AR529" s="100" t="str">
        <f t="shared" si="6590"/>
        <v/>
      </c>
      <c r="AS529" s="100" t="str">
        <f t="shared" si="6563"/>
        <v/>
      </c>
      <c r="AT529" s="100" t="str">
        <f t="shared" si="6591"/>
        <v/>
      </c>
      <c r="AU529" s="100" t="str">
        <f t="shared" si="6564"/>
        <v/>
      </c>
      <c r="AV529" s="100" t="str">
        <f t="shared" si="6592"/>
        <v/>
      </c>
      <c r="AW529" s="100" t="str">
        <f t="shared" si="6565"/>
        <v/>
      </c>
      <c r="AX529" s="100" t="str">
        <f t="shared" si="6593"/>
        <v/>
      </c>
      <c r="AY529" s="100" t="str">
        <f t="shared" si="6566"/>
        <v/>
      </c>
      <c r="AZ529" s="100" t="str">
        <f t="shared" si="6594"/>
        <v/>
      </c>
      <c r="BA529" s="100" t="str">
        <f t="shared" si="6567"/>
        <v/>
      </c>
      <c r="BB529" s="100" t="str">
        <f t="shared" si="6595"/>
        <v/>
      </c>
      <c r="BC529" s="100" t="str">
        <f>IFERROR(INDEX('INPUT INF'!$F$3:$F$601,MATCH($B529,'INPUT INF'!$A$3:$A$601,FALSE)),"")</f>
        <v/>
      </c>
      <c r="BD529" s="100" t="str">
        <f t="shared" si="6537"/>
        <v/>
      </c>
      <c r="BE529" s="100" t="str">
        <f t="shared" si="6596"/>
        <v/>
      </c>
      <c r="BF529" s="100" t="str">
        <f t="shared" si="6597"/>
        <v/>
      </c>
      <c r="BG529" s="115" t="str">
        <f t="shared" si="6598"/>
        <v/>
      </c>
      <c r="BH529" s="176" t="str">
        <f>IF(AND('INPUT INF'!$O$1="X",BG529="PASS"),BF529,IF($BG529="","0",IF('INPUT INF'!$N$67="YES",$BF529,"")))</f>
        <v>0</v>
      </c>
      <c r="BI529" s="115" t="str">
        <f>IF($BG529="","0",IF('INPUT INF'!$O$68="YES",$BF529,""))</f>
        <v>0</v>
      </c>
      <c r="BJ529" s="115" t="str">
        <f>IF($BG529="","0",IF('INPUT INF'!$O$69="YES",$BF529,""))</f>
        <v>0</v>
      </c>
      <c r="BL529" s="118" t="str">
        <f t="shared" si="6524"/>
        <v/>
      </c>
      <c r="BM529" s="118" t="str">
        <f t="shared" si="6525"/>
        <v/>
      </c>
      <c r="BN529" s="118" t="str">
        <f t="shared" si="6526"/>
        <v/>
      </c>
      <c r="BR529" s="118" t="str">
        <f t="shared" si="6527"/>
        <v/>
      </c>
      <c r="BS529" s="118" t="str">
        <f t="shared" si="6528"/>
        <v/>
      </c>
      <c r="BT529" s="118" t="str">
        <f t="shared" si="6529"/>
        <v/>
      </c>
      <c r="BX529" s="118" t="str">
        <f t="shared" si="6530"/>
        <v/>
      </c>
      <c r="BY529" s="118" t="str">
        <f t="shared" si="6531"/>
        <v/>
      </c>
      <c r="BZ529" s="118" t="str">
        <f t="shared" si="6532"/>
        <v/>
      </c>
      <c r="CD529" s="116" t="str">
        <f t="shared" si="6599"/>
        <v/>
      </c>
      <c r="CE529" s="116" t="str">
        <f t="shared" si="6600"/>
        <v/>
      </c>
      <c r="CF529" s="116" t="str">
        <f t="shared" si="6601"/>
        <v/>
      </c>
      <c r="CJ529" s="116" t="str">
        <f t="shared" si="6602"/>
        <v/>
      </c>
      <c r="CK529" s="116" t="str">
        <f t="shared" si="6603"/>
        <v/>
      </c>
      <c r="CL529" s="116" t="str">
        <f t="shared" si="6604"/>
        <v/>
      </c>
      <c r="CP529" s="116" t="str">
        <f t="shared" si="6605"/>
        <v/>
      </c>
      <c r="CQ529" s="116" t="str">
        <f t="shared" si="6606"/>
        <v/>
      </c>
      <c r="CR529" s="116" t="str">
        <f t="shared" si="6607"/>
        <v/>
      </c>
      <c r="DH529" s="115" t="str">
        <f t="shared" si="6533"/>
        <v/>
      </c>
      <c r="DI529" s="115" t="str">
        <f t="shared" si="6534"/>
        <v/>
      </c>
      <c r="DJ529" s="115" t="str">
        <f t="shared" si="6499"/>
        <v/>
      </c>
      <c r="DK529" s="115" t="str">
        <f t="shared" si="6500"/>
        <v/>
      </c>
      <c r="DL529" s="115" t="str">
        <f t="shared" si="6501"/>
        <v/>
      </c>
      <c r="DM529" s="115" t="str">
        <f t="shared" si="6502"/>
        <v/>
      </c>
      <c r="DN529" s="115" t="str">
        <f t="shared" si="6503"/>
        <v/>
      </c>
      <c r="DO529" s="115" t="str">
        <f t="shared" si="6504"/>
        <v/>
      </c>
      <c r="DP529" s="115" t="str">
        <f t="shared" si="6505"/>
        <v/>
      </c>
      <c r="DQ529" s="115" t="str">
        <f t="shared" si="6506"/>
        <v/>
      </c>
      <c r="DR529" s="115" t="str">
        <f t="shared" si="6507"/>
        <v/>
      </c>
      <c r="DS529" s="115" t="str">
        <f t="shared" si="6508"/>
        <v/>
      </c>
      <c r="DT529" s="115" t="str">
        <f t="shared" si="6509"/>
        <v/>
      </c>
      <c r="DU529" s="115" t="str">
        <f t="shared" si="6510"/>
        <v/>
      </c>
      <c r="DV529" s="115" t="str">
        <f t="shared" si="6511"/>
        <v/>
      </c>
      <c r="DW529" s="115" t="str">
        <f t="shared" si="6512"/>
        <v/>
      </c>
      <c r="DX529" s="115" t="str">
        <f t="shared" si="6513"/>
        <v/>
      </c>
      <c r="DY529" s="115" t="str">
        <f t="shared" si="6514"/>
        <v/>
      </c>
      <c r="DZ529" s="115" t="str">
        <f t="shared" si="6515"/>
        <v/>
      </c>
      <c r="EA529" s="115" t="str">
        <f t="shared" si="6516"/>
        <v/>
      </c>
      <c r="EB529" s="115" t="str">
        <f t="shared" si="6517"/>
        <v/>
      </c>
      <c r="EC529" s="115" t="str">
        <f t="shared" si="6518"/>
        <v/>
      </c>
      <c r="ED529" s="115" t="str">
        <f t="shared" si="6519"/>
        <v/>
      </c>
      <c r="EE529" s="115" t="str">
        <f t="shared" si="6520"/>
        <v/>
      </c>
      <c r="EF529" s="115" t="str">
        <f t="shared" si="6521"/>
        <v/>
      </c>
      <c r="EG529" s="115" t="str">
        <f t="shared" si="6608"/>
        <v/>
      </c>
      <c r="EH529" s="115" t="str">
        <f t="shared" si="6609"/>
        <v/>
      </c>
      <c r="EI529" s="115" t="str">
        <f t="shared" si="6610"/>
        <v/>
      </c>
      <c r="EJ529" s="115" t="str">
        <f t="shared" si="6611"/>
        <v/>
      </c>
      <c r="EK529" s="115" t="str">
        <f t="shared" si="6612"/>
        <v/>
      </c>
      <c r="EL529" s="115" t="str">
        <f t="shared" si="6613"/>
        <v/>
      </c>
      <c r="EM529" s="115" t="str">
        <f t="shared" si="6614"/>
        <v/>
      </c>
      <c r="EN529" s="115" t="str">
        <f t="shared" si="6615"/>
        <v/>
      </c>
      <c r="EO529" s="115" t="str">
        <f t="shared" si="6616"/>
        <v/>
      </c>
      <c r="EP529" s="115" t="str">
        <f t="shared" si="6617"/>
        <v/>
      </c>
      <c r="EQ529" s="115" t="str">
        <f t="shared" si="6618"/>
        <v/>
      </c>
      <c r="ER529" s="115" t="str">
        <f t="shared" si="6619"/>
        <v/>
      </c>
      <c r="ES529" s="115" t="str">
        <f t="shared" si="6620"/>
        <v/>
      </c>
      <c r="ET529" s="115" t="str">
        <f t="shared" si="6621"/>
        <v/>
      </c>
      <c r="EU529" s="115" t="str">
        <f t="shared" si="6622"/>
        <v/>
      </c>
      <c r="EV529" s="115" t="str">
        <f t="shared" si="6623"/>
        <v/>
      </c>
      <c r="EW529" s="115" t="str">
        <f t="shared" si="6624"/>
        <v/>
      </c>
      <c r="EX529" s="115" t="str">
        <f t="shared" si="6625"/>
        <v/>
      </c>
      <c r="EY529" s="115" t="str">
        <f t="shared" si="6626"/>
        <v/>
      </c>
      <c r="EZ529" s="115" t="str">
        <f t="shared" si="6627"/>
        <v/>
      </c>
      <c r="FA529" s="115" t="str">
        <f t="shared" si="6628"/>
        <v/>
      </c>
      <c r="FB529" s="115" t="str">
        <f t="shared" si="6629"/>
        <v/>
      </c>
      <c r="FC529" s="115" t="str">
        <f t="shared" si="6630"/>
        <v/>
      </c>
      <c r="FD529" s="115" t="str">
        <f t="shared" si="6631"/>
        <v/>
      </c>
      <c r="FE529" s="115" t="str">
        <f t="shared" si="6632"/>
        <v/>
      </c>
      <c r="FF529" s="115">
        <f t="shared" si="6633"/>
        <v>42</v>
      </c>
      <c r="FG529" s="115" t="str">
        <f>IFERROR(SMALL($DQ$423:$DQ$842,$A$9),"")</f>
        <v/>
      </c>
      <c r="FH529" s="115" t="str">
        <f t="shared" si="6634"/>
        <v/>
      </c>
      <c r="FI529" s="115" t="str">
        <f t="shared" si="6535"/>
        <v/>
      </c>
      <c r="FJ529" s="115" t="str">
        <f t="shared" si="6536"/>
        <v/>
      </c>
    </row>
    <row r="530" spans="1:166" ht="15" customHeight="1" x14ac:dyDescent="0.25">
      <c r="A530" s="115">
        <v>528</v>
      </c>
      <c r="B530" s="115" t="str">
        <f t="shared" si="6538"/>
        <v/>
      </c>
      <c r="C530" s="115" t="s">
        <v>71</v>
      </c>
      <c r="D530" s="100" t="str">
        <f t="shared" si="6539"/>
        <v>B</v>
      </c>
      <c r="E530" s="100" t="str">
        <f t="shared" si="6570"/>
        <v/>
      </c>
      <c r="F530" s="100" t="str">
        <f t="shared" si="6571"/>
        <v/>
      </c>
      <c r="G530" s="100" t="str">
        <f t="shared" si="6544"/>
        <v/>
      </c>
      <c r="H530" s="100" t="str">
        <f t="shared" si="6572"/>
        <v/>
      </c>
      <c r="I530" s="100" t="str">
        <f t="shared" si="6545"/>
        <v/>
      </c>
      <c r="J530" s="100" t="str">
        <f t="shared" si="6573"/>
        <v/>
      </c>
      <c r="K530" s="100" t="str">
        <f t="shared" si="6546"/>
        <v/>
      </c>
      <c r="L530" s="100" t="str">
        <f t="shared" si="6574"/>
        <v/>
      </c>
      <c r="M530" s="100" t="str">
        <f t="shared" si="6547"/>
        <v/>
      </c>
      <c r="N530" s="100" t="str">
        <f t="shared" si="6575"/>
        <v/>
      </c>
      <c r="O530" s="100" t="str">
        <f t="shared" si="6548"/>
        <v/>
      </c>
      <c r="P530" s="100" t="str">
        <f t="shared" si="6576"/>
        <v/>
      </c>
      <c r="Q530" s="100" t="str">
        <f t="shared" si="6549"/>
        <v/>
      </c>
      <c r="R530" s="100" t="str">
        <f t="shared" si="6577"/>
        <v/>
      </c>
      <c r="S530" s="100" t="str">
        <f t="shared" si="6550"/>
        <v/>
      </c>
      <c r="T530" s="100" t="str">
        <f t="shared" si="6578"/>
        <v/>
      </c>
      <c r="U530" s="100" t="str">
        <f t="shared" si="6551"/>
        <v/>
      </c>
      <c r="V530" s="100" t="str">
        <f t="shared" si="6579"/>
        <v/>
      </c>
      <c r="W530" s="100" t="str">
        <f t="shared" si="6552"/>
        <v/>
      </c>
      <c r="X530" s="100" t="str">
        <f t="shared" si="6580"/>
        <v/>
      </c>
      <c r="Y530" s="100" t="str">
        <f t="shared" si="6553"/>
        <v/>
      </c>
      <c r="Z530" s="100" t="str">
        <f t="shared" si="6581"/>
        <v/>
      </c>
      <c r="AA530" s="100" t="str">
        <f t="shared" si="6554"/>
        <v/>
      </c>
      <c r="AB530" s="100" t="str">
        <f t="shared" si="6582"/>
        <v/>
      </c>
      <c r="AC530" s="100" t="str">
        <f t="shared" si="6555"/>
        <v/>
      </c>
      <c r="AD530" s="100" t="str">
        <f t="shared" si="6583"/>
        <v/>
      </c>
      <c r="AE530" s="100" t="str">
        <f t="shared" si="6556"/>
        <v/>
      </c>
      <c r="AF530" s="100" t="str">
        <f t="shared" si="6584"/>
        <v/>
      </c>
      <c r="AG530" s="100" t="str">
        <f t="shared" si="6557"/>
        <v/>
      </c>
      <c r="AH530" s="100" t="str">
        <f t="shared" si="6585"/>
        <v/>
      </c>
      <c r="AI530" s="100" t="str">
        <f t="shared" si="6558"/>
        <v/>
      </c>
      <c r="AJ530" s="100" t="str">
        <f t="shared" si="6586"/>
        <v/>
      </c>
      <c r="AK530" s="100" t="str">
        <f t="shared" si="6559"/>
        <v/>
      </c>
      <c r="AL530" s="100" t="str">
        <f t="shared" si="6587"/>
        <v/>
      </c>
      <c r="AM530" s="100" t="str">
        <f t="shared" si="6560"/>
        <v/>
      </c>
      <c r="AN530" s="100" t="str">
        <f t="shared" si="6588"/>
        <v/>
      </c>
      <c r="AO530" s="100" t="str">
        <f t="shared" si="6561"/>
        <v/>
      </c>
      <c r="AP530" s="100" t="str">
        <f t="shared" si="6589"/>
        <v/>
      </c>
      <c r="AQ530" s="100" t="str">
        <f t="shared" si="6562"/>
        <v/>
      </c>
      <c r="AR530" s="100" t="str">
        <f t="shared" si="6590"/>
        <v/>
      </c>
      <c r="AS530" s="100" t="str">
        <f t="shared" si="6563"/>
        <v/>
      </c>
      <c r="AT530" s="100" t="str">
        <f t="shared" si="6591"/>
        <v/>
      </c>
      <c r="AU530" s="100" t="str">
        <f t="shared" si="6564"/>
        <v/>
      </c>
      <c r="AV530" s="100" t="str">
        <f t="shared" si="6592"/>
        <v/>
      </c>
      <c r="AW530" s="100" t="str">
        <f t="shared" si="6565"/>
        <v/>
      </c>
      <c r="AX530" s="100" t="str">
        <f t="shared" si="6593"/>
        <v/>
      </c>
      <c r="AY530" s="100" t="str">
        <f t="shared" si="6566"/>
        <v/>
      </c>
      <c r="AZ530" s="100" t="str">
        <f t="shared" si="6594"/>
        <v/>
      </c>
      <c r="BA530" s="100" t="str">
        <f t="shared" si="6567"/>
        <v/>
      </c>
      <c r="BB530" s="100" t="str">
        <f t="shared" si="6595"/>
        <v/>
      </c>
      <c r="BC530" s="100" t="str">
        <f>IFERROR(INDEX('INPUT INF'!$F$3:$F$601,MATCH($B530,'INPUT INF'!$A$3:$A$601,FALSE)),"")</f>
        <v/>
      </c>
      <c r="BD530" s="100" t="str">
        <f t="shared" si="6537"/>
        <v/>
      </c>
      <c r="BE530" s="100" t="str">
        <f t="shared" si="6596"/>
        <v/>
      </c>
      <c r="BF530" s="100" t="str">
        <f t="shared" si="6597"/>
        <v/>
      </c>
      <c r="BG530" s="115" t="str">
        <f t="shared" si="6598"/>
        <v/>
      </c>
      <c r="BH530" s="176" t="str">
        <f>IF(AND('INPUT INF'!$O$1="X",BG530="PASS"),BF530,IF($BG530="","0",IF('INPUT INF'!$N$67="YES",$BF530,"")))</f>
        <v>0</v>
      </c>
      <c r="BI530" s="115" t="str">
        <f>IF($BG530="","0",IF('INPUT INF'!$O$68="YES",$BF530,""))</f>
        <v>0</v>
      </c>
      <c r="BJ530" s="115" t="str">
        <f>IF($BG530="","0",IF('INPUT INF'!$O$69="YES",$BF530,""))</f>
        <v>0</v>
      </c>
      <c r="BL530" s="118" t="str">
        <f t="shared" si="6524"/>
        <v/>
      </c>
      <c r="BM530" s="118" t="str">
        <f t="shared" si="6525"/>
        <v/>
      </c>
      <c r="BN530" s="118" t="str">
        <f t="shared" si="6526"/>
        <v/>
      </c>
      <c r="BR530" s="118" t="str">
        <f t="shared" si="6527"/>
        <v/>
      </c>
      <c r="BS530" s="118" t="str">
        <f t="shared" si="6528"/>
        <v/>
      </c>
      <c r="BT530" s="118" t="str">
        <f t="shared" si="6529"/>
        <v/>
      </c>
      <c r="BX530" s="118" t="str">
        <f t="shared" si="6530"/>
        <v/>
      </c>
      <c r="BY530" s="118" t="str">
        <f t="shared" si="6531"/>
        <v/>
      </c>
      <c r="BZ530" s="118" t="str">
        <f t="shared" si="6532"/>
        <v/>
      </c>
      <c r="CD530" s="116" t="str">
        <f t="shared" si="6599"/>
        <v/>
      </c>
      <c r="CE530" s="116" t="str">
        <f t="shared" si="6600"/>
        <v/>
      </c>
      <c r="CF530" s="116" t="str">
        <f t="shared" si="6601"/>
        <v/>
      </c>
      <c r="CJ530" s="116" t="str">
        <f t="shared" si="6602"/>
        <v/>
      </c>
      <c r="CK530" s="116" t="str">
        <f t="shared" si="6603"/>
        <v/>
      </c>
      <c r="CL530" s="116" t="str">
        <f t="shared" si="6604"/>
        <v/>
      </c>
      <c r="CP530" s="116" t="str">
        <f t="shared" si="6605"/>
        <v/>
      </c>
      <c r="CQ530" s="116" t="str">
        <f t="shared" si="6606"/>
        <v/>
      </c>
      <c r="CR530" s="116" t="str">
        <f t="shared" si="6607"/>
        <v/>
      </c>
      <c r="DH530" s="115" t="str">
        <f t="shared" si="6533"/>
        <v/>
      </c>
      <c r="DI530" s="115" t="str">
        <f t="shared" si="6534"/>
        <v/>
      </c>
      <c r="DJ530" s="115" t="str">
        <f t="shared" si="6499"/>
        <v/>
      </c>
      <c r="DK530" s="115" t="str">
        <f t="shared" si="6500"/>
        <v/>
      </c>
      <c r="DL530" s="115" t="str">
        <f t="shared" si="6501"/>
        <v/>
      </c>
      <c r="DM530" s="115" t="str">
        <f t="shared" si="6502"/>
        <v/>
      </c>
      <c r="DN530" s="115" t="str">
        <f t="shared" si="6503"/>
        <v/>
      </c>
      <c r="DO530" s="115" t="str">
        <f t="shared" si="6504"/>
        <v/>
      </c>
      <c r="DP530" s="115" t="str">
        <f t="shared" si="6505"/>
        <v/>
      </c>
      <c r="DQ530" s="115" t="str">
        <f t="shared" si="6506"/>
        <v/>
      </c>
      <c r="DR530" s="115" t="str">
        <f t="shared" si="6507"/>
        <v/>
      </c>
      <c r="DS530" s="115" t="str">
        <f t="shared" si="6508"/>
        <v/>
      </c>
      <c r="DT530" s="115" t="str">
        <f t="shared" si="6509"/>
        <v/>
      </c>
      <c r="DU530" s="115" t="str">
        <f t="shared" si="6510"/>
        <v/>
      </c>
      <c r="DV530" s="115" t="str">
        <f t="shared" si="6511"/>
        <v/>
      </c>
      <c r="DW530" s="115" t="str">
        <f t="shared" si="6512"/>
        <v/>
      </c>
      <c r="DX530" s="115" t="str">
        <f t="shared" si="6513"/>
        <v/>
      </c>
      <c r="DY530" s="115" t="str">
        <f t="shared" si="6514"/>
        <v/>
      </c>
      <c r="DZ530" s="115" t="str">
        <f t="shared" si="6515"/>
        <v/>
      </c>
      <c r="EA530" s="115" t="str">
        <f t="shared" si="6516"/>
        <v/>
      </c>
      <c r="EB530" s="115" t="str">
        <f t="shared" si="6517"/>
        <v/>
      </c>
      <c r="EC530" s="115" t="str">
        <f t="shared" si="6518"/>
        <v/>
      </c>
      <c r="ED530" s="115" t="str">
        <f t="shared" si="6519"/>
        <v/>
      </c>
      <c r="EE530" s="115" t="str">
        <f t="shared" si="6520"/>
        <v/>
      </c>
      <c r="EF530" s="115" t="str">
        <f t="shared" si="6521"/>
        <v/>
      </c>
      <c r="EG530" s="115" t="str">
        <f t="shared" si="6608"/>
        <v/>
      </c>
      <c r="EH530" s="115" t="str">
        <f t="shared" si="6609"/>
        <v/>
      </c>
      <c r="EI530" s="115" t="str">
        <f t="shared" si="6610"/>
        <v/>
      </c>
      <c r="EJ530" s="115" t="str">
        <f t="shared" si="6611"/>
        <v/>
      </c>
      <c r="EK530" s="115" t="str">
        <f t="shared" si="6612"/>
        <v/>
      </c>
      <c r="EL530" s="115" t="str">
        <f t="shared" si="6613"/>
        <v/>
      </c>
      <c r="EM530" s="115" t="str">
        <f t="shared" si="6614"/>
        <v/>
      </c>
      <c r="EN530" s="115" t="str">
        <f t="shared" si="6615"/>
        <v/>
      </c>
      <c r="EO530" s="115" t="str">
        <f t="shared" si="6616"/>
        <v/>
      </c>
      <c r="EP530" s="115" t="str">
        <f t="shared" si="6617"/>
        <v/>
      </c>
      <c r="EQ530" s="115" t="str">
        <f t="shared" si="6618"/>
        <v/>
      </c>
      <c r="ER530" s="115" t="str">
        <f t="shared" si="6619"/>
        <v/>
      </c>
      <c r="ES530" s="115" t="str">
        <f t="shared" si="6620"/>
        <v/>
      </c>
      <c r="ET530" s="115" t="str">
        <f t="shared" si="6621"/>
        <v/>
      </c>
      <c r="EU530" s="115" t="str">
        <f t="shared" si="6622"/>
        <v/>
      </c>
      <c r="EV530" s="115" t="str">
        <f t="shared" si="6623"/>
        <v/>
      </c>
      <c r="EW530" s="115" t="str">
        <f t="shared" si="6624"/>
        <v/>
      </c>
      <c r="EX530" s="115" t="str">
        <f t="shared" si="6625"/>
        <v/>
      </c>
      <c r="EY530" s="115" t="str">
        <f t="shared" si="6626"/>
        <v/>
      </c>
      <c r="EZ530" s="115" t="str">
        <f t="shared" si="6627"/>
        <v/>
      </c>
      <c r="FA530" s="115" t="str">
        <f t="shared" si="6628"/>
        <v/>
      </c>
      <c r="FB530" s="115" t="str">
        <f t="shared" si="6629"/>
        <v/>
      </c>
      <c r="FC530" s="115" t="str">
        <f t="shared" si="6630"/>
        <v/>
      </c>
      <c r="FD530" s="115" t="str">
        <f t="shared" si="6631"/>
        <v/>
      </c>
      <c r="FE530" s="115" t="str">
        <f t="shared" si="6632"/>
        <v/>
      </c>
      <c r="FF530" s="115">
        <f t="shared" si="6633"/>
        <v>42</v>
      </c>
      <c r="FG530" s="115" t="str">
        <f>IFERROR(SMALL($DQ$423:$DQ$842,$A$10),"")</f>
        <v/>
      </c>
      <c r="FH530" s="115" t="str">
        <f t="shared" si="6634"/>
        <v/>
      </c>
      <c r="FI530" s="115" t="str">
        <f t="shared" si="6535"/>
        <v/>
      </c>
      <c r="FJ530" s="115" t="str">
        <f t="shared" si="6536"/>
        <v/>
      </c>
    </row>
    <row r="531" spans="1:166" ht="15" customHeight="1" x14ac:dyDescent="0.25">
      <c r="A531" s="115">
        <v>529</v>
      </c>
      <c r="B531" s="115" t="str">
        <f t="shared" si="6538"/>
        <v/>
      </c>
      <c r="C531" s="115" t="s">
        <v>71</v>
      </c>
      <c r="D531" s="100" t="str">
        <f t="shared" si="6539"/>
        <v>B</v>
      </c>
      <c r="E531" s="100" t="str">
        <f t="shared" si="6570"/>
        <v/>
      </c>
      <c r="F531" s="100" t="str">
        <f t="shared" si="6571"/>
        <v/>
      </c>
      <c r="G531" s="100" t="str">
        <f t="shared" si="6544"/>
        <v/>
      </c>
      <c r="H531" s="100" t="str">
        <f t="shared" si="6572"/>
        <v/>
      </c>
      <c r="I531" s="100" t="str">
        <f t="shared" si="6545"/>
        <v/>
      </c>
      <c r="J531" s="100" t="str">
        <f t="shared" si="6573"/>
        <v/>
      </c>
      <c r="K531" s="100" t="str">
        <f t="shared" si="6546"/>
        <v/>
      </c>
      <c r="L531" s="100" t="str">
        <f t="shared" si="6574"/>
        <v/>
      </c>
      <c r="M531" s="100" t="str">
        <f t="shared" si="6547"/>
        <v/>
      </c>
      <c r="N531" s="100" t="str">
        <f t="shared" si="6575"/>
        <v/>
      </c>
      <c r="O531" s="100" t="str">
        <f t="shared" si="6548"/>
        <v/>
      </c>
      <c r="P531" s="100" t="str">
        <f t="shared" si="6576"/>
        <v/>
      </c>
      <c r="Q531" s="100" t="str">
        <f t="shared" si="6549"/>
        <v/>
      </c>
      <c r="R531" s="100" t="str">
        <f t="shared" si="6577"/>
        <v/>
      </c>
      <c r="S531" s="100" t="str">
        <f t="shared" si="6550"/>
        <v/>
      </c>
      <c r="T531" s="100" t="str">
        <f t="shared" si="6578"/>
        <v/>
      </c>
      <c r="U531" s="100" t="str">
        <f t="shared" si="6551"/>
        <v/>
      </c>
      <c r="V531" s="100" t="str">
        <f t="shared" si="6579"/>
        <v/>
      </c>
      <c r="W531" s="100" t="str">
        <f t="shared" si="6552"/>
        <v/>
      </c>
      <c r="X531" s="100" t="str">
        <f t="shared" si="6580"/>
        <v/>
      </c>
      <c r="Y531" s="100" t="str">
        <f t="shared" si="6553"/>
        <v/>
      </c>
      <c r="Z531" s="100" t="str">
        <f t="shared" si="6581"/>
        <v/>
      </c>
      <c r="AA531" s="100" t="str">
        <f t="shared" si="6554"/>
        <v/>
      </c>
      <c r="AB531" s="100" t="str">
        <f t="shared" si="6582"/>
        <v/>
      </c>
      <c r="AC531" s="100" t="str">
        <f t="shared" si="6555"/>
        <v/>
      </c>
      <c r="AD531" s="100" t="str">
        <f t="shared" si="6583"/>
        <v/>
      </c>
      <c r="AE531" s="100" t="str">
        <f t="shared" si="6556"/>
        <v/>
      </c>
      <c r="AF531" s="100" t="str">
        <f t="shared" si="6584"/>
        <v/>
      </c>
      <c r="AG531" s="100" t="str">
        <f t="shared" si="6557"/>
        <v/>
      </c>
      <c r="AH531" s="100" t="str">
        <f t="shared" si="6585"/>
        <v/>
      </c>
      <c r="AI531" s="100" t="str">
        <f t="shared" si="6558"/>
        <v/>
      </c>
      <c r="AJ531" s="100" t="str">
        <f t="shared" si="6586"/>
        <v/>
      </c>
      <c r="AK531" s="100" t="str">
        <f t="shared" si="6559"/>
        <v/>
      </c>
      <c r="AL531" s="100" t="str">
        <f t="shared" si="6587"/>
        <v/>
      </c>
      <c r="AM531" s="100" t="str">
        <f t="shared" si="6560"/>
        <v/>
      </c>
      <c r="AN531" s="100" t="str">
        <f t="shared" si="6588"/>
        <v/>
      </c>
      <c r="AO531" s="100" t="str">
        <f t="shared" si="6561"/>
        <v/>
      </c>
      <c r="AP531" s="100" t="str">
        <f t="shared" si="6589"/>
        <v/>
      </c>
      <c r="AQ531" s="100" t="str">
        <f t="shared" si="6562"/>
        <v/>
      </c>
      <c r="AR531" s="100" t="str">
        <f t="shared" si="6590"/>
        <v/>
      </c>
      <c r="AS531" s="100" t="str">
        <f t="shared" si="6563"/>
        <v/>
      </c>
      <c r="AT531" s="100" t="str">
        <f t="shared" si="6591"/>
        <v/>
      </c>
      <c r="AU531" s="100" t="str">
        <f t="shared" si="6564"/>
        <v/>
      </c>
      <c r="AV531" s="100" t="str">
        <f t="shared" si="6592"/>
        <v/>
      </c>
      <c r="AW531" s="100" t="str">
        <f t="shared" si="6565"/>
        <v/>
      </c>
      <c r="AX531" s="100" t="str">
        <f t="shared" si="6593"/>
        <v/>
      </c>
      <c r="AY531" s="100" t="str">
        <f t="shared" si="6566"/>
        <v/>
      </c>
      <c r="AZ531" s="100" t="str">
        <f t="shared" si="6594"/>
        <v/>
      </c>
      <c r="BA531" s="100" t="str">
        <f t="shared" si="6567"/>
        <v/>
      </c>
      <c r="BB531" s="100" t="str">
        <f t="shared" si="6595"/>
        <v/>
      </c>
      <c r="BC531" s="100" t="str">
        <f>IFERROR(INDEX('INPUT INF'!$F$3:$F$601,MATCH($B531,'INPUT INF'!$A$3:$A$601,FALSE)),"")</f>
        <v/>
      </c>
      <c r="BD531" s="100" t="str">
        <f t="shared" si="6537"/>
        <v/>
      </c>
      <c r="BE531" s="100" t="str">
        <f t="shared" si="6596"/>
        <v/>
      </c>
      <c r="BF531" s="100" t="str">
        <f t="shared" si="6597"/>
        <v/>
      </c>
      <c r="BG531" s="115" t="str">
        <f t="shared" si="6598"/>
        <v/>
      </c>
      <c r="BH531" s="176" t="str">
        <f>IF(AND('INPUT INF'!$O$1="X",BG531="PASS"),BF531,IF($BG531="","0",IF('INPUT INF'!$N$67="YES",$BF531,"")))</f>
        <v>0</v>
      </c>
      <c r="BI531" s="115" t="str">
        <f>IF($BG531="","0",IF('INPUT INF'!$O$68="YES",$BF531,""))</f>
        <v>0</v>
      </c>
      <c r="BJ531" s="115" t="str">
        <f>IF($BG531="","0",IF('INPUT INF'!$O$69="YES",$BF531,""))</f>
        <v>0</v>
      </c>
      <c r="BL531" s="118" t="str">
        <f t="shared" si="6524"/>
        <v/>
      </c>
      <c r="BM531" s="118" t="str">
        <f t="shared" si="6525"/>
        <v/>
      </c>
      <c r="BN531" s="118" t="str">
        <f t="shared" si="6526"/>
        <v/>
      </c>
      <c r="BR531" s="118" t="str">
        <f t="shared" si="6527"/>
        <v/>
      </c>
      <c r="BS531" s="118" t="str">
        <f t="shared" si="6528"/>
        <v/>
      </c>
      <c r="BT531" s="118" t="str">
        <f t="shared" si="6529"/>
        <v/>
      </c>
      <c r="BX531" s="118" t="str">
        <f t="shared" si="6530"/>
        <v/>
      </c>
      <c r="BY531" s="118" t="str">
        <f t="shared" si="6531"/>
        <v/>
      </c>
      <c r="BZ531" s="118" t="str">
        <f t="shared" si="6532"/>
        <v/>
      </c>
      <c r="CD531" s="116" t="str">
        <f t="shared" si="6599"/>
        <v/>
      </c>
      <c r="CE531" s="116" t="str">
        <f t="shared" si="6600"/>
        <v/>
      </c>
      <c r="CF531" s="116" t="str">
        <f t="shared" si="6601"/>
        <v/>
      </c>
      <c r="CJ531" s="116" t="str">
        <f t="shared" si="6602"/>
        <v/>
      </c>
      <c r="CK531" s="116" t="str">
        <f t="shared" si="6603"/>
        <v/>
      </c>
      <c r="CL531" s="116" t="str">
        <f t="shared" si="6604"/>
        <v/>
      </c>
      <c r="CP531" s="116" t="str">
        <f t="shared" si="6605"/>
        <v/>
      </c>
      <c r="CQ531" s="116" t="str">
        <f t="shared" si="6606"/>
        <v/>
      </c>
      <c r="CR531" s="116" t="str">
        <f t="shared" si="6607"/>
        <v/>
      </c>
      <c r="DH531" s="115" t="str">
        <f t="shared" si="6533"/>
        <v/>
      </c>
      <c r="DI531" s="115" t="str">
        <f t="shared" si="6534"/>
        <v/>
      </c>
      <c r="DJ531" s="115" t="str">
        <f t="shared" si="6499"/>
        <v/>
      </c>
      <c r="DK531" s="115" t="str">
        <f t="shared" si="6500"/>
        <v/>
      </c>
      <c r="DL531" s="115" t="str">
        <f t="shared" si="6501"/>
        <v/>
      </c>
      <c r="DM531" s="115" t="str">
        <f t="shared" si="6502"/>
        <v/>
      </c>
      <c r="DN531" s="115" t="str">
        <f t="shared" si="6503"/>
        <v/>
      </c>
      <c r="DO531" s="115" t="str">
        <f t="shared" si="6504"/>
        <v/>
      </c>
      <c r="DP531" s="115" t="str">
        <f t="shared" si="6505"/>
        <v/>
      </c>
      <c r="DQ531" s="115" t="str">
        <f t="shared" si="6506"/>
        <v/>
      </c>
      <c r="DR531" s="115" t="str">
        <f t="shared" si="6507"/>
        <v/>
      </c>
      <c r="DS531" s="115" t="str">
        <f t="shared" si="6508"/>
        <v/>
      </c>
      <c r="DT531" s="115" t="str">
        <f t="shared" si="6509"/>
        <v/>
      </c>
      <c r="DU531" s="115" t="str">
        <f t="shared" si="6510"/>
        <v/>
      </c>
      <c r="DV531" s="115" t="str">
        <f t="shared" si="6511"/>
        <v/>
      </c>
      <c r="DW531" s="115" t="str">
        <f t="shared" si="6512"/>
        <v/>
      </c>
      <c r="DX531" s="115" t="str">
        <f t="shared" si="6513"/>
        <v/>
      </c>
      <c r="DY531" s="115" t="str">
        <f t="shared" si="6514"/>
        <v/>
      </c>
      <c r="DZ531" s="115" t="str">
        <f t="shared" si="6515"/>
        <v/>
      </c>
      <c r="EA531" s="115" t="str">
        <f t="shared" si="6516"/>
        <v/>
      </c>
      <c r="EB531" s="115" t="str">
        <f t="shared" si="6517"/>
        <v/>
      </c>
      <c r="EC531" s="115" t="str">
        <f t="shared" si="6518"/>
        <v/>
      </c>
      <c r="ED531" s="115" t="str">
        <f t="shared" si="6519"/>
        <v/>
      </c>
      <c r="EE531" s="115" t="str">
        <f t="shared" si="6520"/>
        <v/>
      </c>
      <c r="EF531" s="115" t="str">
        <f t="shared" si="6521"/>
        <v/>
      </c>
      <c r="EG531" s="115" t="str">
        <f t="shared" si="6608"/>
        <v/>
      </c>
      <c r="EH531" s="115" t="str">
        <f t="shared" si="6609"/>
        <v/>
      </c>
      <c r="EI531" s="115" t="str">
        <f t="shared" si="6610"/>
        <v/>
      </c>
      <c r="EJ531" s="115" t="str">
        <f t="shared" si="6611"/>
        <v/>
      </c>
      <c r="EK531" s="115" t="str">
        <f t="shared" si="6612"/>
        <v/>
      </c>
      <c r="EL531" s="115" t="str">
        <f t="shared" si="6613"/>
        <v/>
      </c>
      <c r="EM531" s="115" t="str">
        <f t="shared" si="6614"/>
        <v/>
      </c>
      <c r="EN531" s="115" t="str">
        <f t="shared" si="6615"/>
        <v/>
      </c>
      <c r="EO531" s="115" t="str">
        <f t="shared" si="6616"/>
        <v/>
      </c>
      <c r="EP531" s="115" t="str">
        <f t="shared" si="6617"/>
        <v/>
      </c>
      <c r="EQ531" s="115" t="str">
        <f t="shared" si="6618"/>
        <v/>
      </c>
      <c r="ER531" s="115" t="str">
        <f t="shared" si="6619"/>
        <v/>
      </c>
      <c r="ES531" s="115" t="str">
        <f t="shared" si="6620"/>
        <v/>
      </c>
      <c r="ET531" s="115" t="str">
        <f t="shared" si="6621"/>
        <v/>
      </c>
      <c r="EU531" s="115" t="str">
        <f t="shared" si="6622"/>
        <v/>
      </c>
      <c r="EV531" s="115" t="str">
        <f t="shared" si="6623"/>
        <v/>
      </c>
      <c r="EW531" s="115" t="str">
        <f t="shared" si="6624"/>
        <v/>
      </c>
      <c r="EX531" s="115" t="str">
        <f t="shared" si="6625"/>
        <v/>
      </c>
      <c r="EY531" s="115" t="str">
        <f t="shared" si="6626"/>
        <v/>
      </c>
      <c r="EZ531" s="115" t="str">
        <f t="shared" si="6627"/>
        <v/>
      </c>
      <c r="FA531" s="115" t="str">
        <f t="shared" si="6628"/>
        <v/>
      </c>
      <c r="FB531" s="115" t="str">
        <f t="shared" si="6629"/>
        <v/>
      </c>
      <c r="FC531" s="115" t="str">
        <f t="shared" si="6630"/>
        <v/>
      </c>
      <c r="FD531" s="115" t="str">
        <f t="shared" si="6631"/>
        <v/>
      </c>
      <c r="FE531" s="115" t="str">
        <f t="shared" si="6632"/>
        <v/>
      </c>
      <c r="FF531" s="115">
        <f t="shared" si="6633"/>
        <v>42</v>
      </c>
      <c r="FG531" s="115" t="str">
        <f>IFERROR(SMALL($DQ$423:$DQ$842,$A$11),"")</f>
        <v/>
      </c>
      <c r="FH531" s="115" t="str">
        <f t="shared" si="6634"/>
        <v/>
      </c>
      <c r="FI531" s="115" t="str">
        <f t="shared" si="6535"/>
        <v/>
      </c>
      <c r="FJ531" s="115" t="str">
        <f t="shared" si="6536"/>
        <v/>
      </c>
    </row>
    <row r="532" spans="1:166" ht="15" customHeight="1" x14ac:dyDescent="0.25">
      <c r="A532" s="115">
        <v>530</v>
      </c>
      <c r="B532" s="115" t="str">
        <f t="shared" si="6538"/>
        <v/>
      </c>
      <c r="C532" s="115" t="s">
        <v>71</v>
      </c>
      <c r="D532" s="100" t="str">
        <f t="shared" si="6539"/>
        <v>B</v>
      </c>
      <c r="E532" s="100" t="str">
        <f t="shared" si="6570"/>
        <v/>
      </c>
      <c r="F532" s="100" t="str">
        <f t="shared" si="6571"/>
        <v/>
      </c>
      <c r="G532" s="100" t="str">
        <f t="shared" si="6544"/>
        <v/>
      </c>
      <c r="H532" s="100" t="str">
        <f t="shared" si="6572"/>
        <v/>
      </c>
      <c r="I532" s="100" t="str">
        <f t="shared" si="6545"/>
        <v/>
      </c>
      <c r="J532" s="100" t="str">
        <f t="shared" si="6573"/>
        <v/>
      </c>
      <c r="K532" s="100" t="str">
        <f t="shared" si="6546"/>
        <v/>
      </c>
      <c r="L532" s="100" t="str">
        <f t="shared" si="6574"/>
        <v/>
      </c>
      <c r="M532" s="100" t="str">
        <f t="shared" si="6547"/>
        <v/>
      </c>
      <c r="N532" s="100" t="str">
        <f t="shared" si="6575"/>
        <v/>
      </c>
      <c r="O532" s="100" t="str">
        <f t="shared" si="6548"/>
        <v/>
      </c>
      <c r="P532" s="100" t="str">
        <f t="shared" si="6576"/>
        <v/>
      </c>
      <c r="Q532" s="100" t="str">
        <f t="shared" si="6549"/>
        <v/>
      </c>
      <c r="R532" s="100" t="str">
        <f t="shared" si="6577"/>
        <v/>
      </c>
      <c r="S532" s="100" t="str">
        <f t="shared" si="6550"/>
        <v/>
      </c>
      <c r="T532" s="100" t="str">
        <f t="shared" si="6578"/>
        <v/>
      </c>
      <c r="U532" s="100" t="str">
        <f t="shared" si="6551"/>
        <v/>
      </c>
      <c r="V532" s="100" t="str">
        <f t="shared" si="6579"/>
        <v/>
      </c>
      <c r="W532" s="100" t="str">
        <f t="shared" si="6552"/>
        <v/>
      </c>
      <c r="X532" s="100" t="str">
        <f t="shared" si="6580"/>
        <v/>
      </c>
      <c r="Y532" s="100" t="str">
        <f t="shared" si="6553"/>
        <v/>
      </c>
      <c r="Z532" s="100" t="str">
        <f t="shared" si="6581"/>
        <v/>
      </c>
      <c r="AA532" s="100" t="str">
        <f t="shared" si="6554"/>
        <v/>
      </c>
      <c r="AB532" s="100" t="str">
        <f t="shared" si="6582"/>
        <v/>
      </c>
      <c r="AC532" s="100" t="str">
        <f t="shared" si="6555"/>
        <v/>
      </c>
      <c r="AD532" s="100" t="str">
        <f t="shared" si="6583"/>
        <v/>
      </c>
      <c r="AE532" s="100" t="str">
        <f t="shared" si="6556"/>
        <v/>
      </c>
      <c r="AF532" s="100" t="str">
        <f t="shared" si="6584"/>
        <v/>
      </c>
      <c r="AG532" s="100" t="str">
        <f t="shared" si="6557"/>
        <v/>
      </c>
      <c r="AH532" s="100" t="str">
        <f t="shared" si="6585"/>
        <v/>
      </c>
      <c r="AI532" s="100" t="str">
        <f t="shared" si="6558"/>
        <v/>
      </c>
      <c r="AJ532" s="100" t="str">
        <f t="shared" si="6586"/>
        <v/>
      </c>
      <c r="AK532" s="100" t="str">
        <f t="shared" si="6559"/>
        <v/>
      </c>
      <c r="AL532" s="100" t="str">
        <f t="shared" si="6587"/>
        <v/>
      </c>
      <c r="AM532" s="100" t="str">
        <f t="shared" si="6560"/>
        <v/>
      </c>
      <c r="AN532" s="100" t="str">
        <f t="shared" si="6588"/>
        <v/>
      </c>
      <c r="AO532" s="100" t="str">
        <f t="shared" si="6561"/>
        <v/>
      </c>
      <c r="AP532" s="100" t="str">
        <f t="shared" si="6589"/>
        <v/>
      </c>
      <c r="AQ532" s="100" t="str">
        <f t="shared" si="6562"/>
        <v/>
      </c>
      <c r="AR532" s="100" t="str">
        <f t="shared" si="6590"/>
        <v/>
      </c>
      <c r="AS532" s="100" t="str">
        <f t="shared" si="6563"/>
        <v/>
      </c>
      <c r="AT532" s="100" t="str">
        <f t="shared" si="6591"/>
        <v/>
      </c>
      <c r="AU532" s="100" t="str">
        <f t="shared" si="6564"/>
        <v/>
      </c>
      <c r="AV532" s="100" t="str">
        <f t="shared" si="6592"/>
        <v/>
      </c>
      <c r="AW532" s="100" t="str">
        <f t="shared" si="6565"/>
        <v/>
      </c>
      <c r="AX532" s="100" t="str">
        <f t="shared" si="6593"/>
        <v/>
      </c>
      <c r="AY532" s="100" t="str">
        <f t="shared" si="6566"/>
        <v/>
      </c>
      <c r="AZ532" s="100" t="str">
        <f t="shared" si="6594"/>
        <v/>
      </c>
      <c r="BA532" s="100" t="str">
        <f t="shared" si="6567"/>
        <v/>
      </c>
      <c r="BB532" s="100" t="str">
        <f t="shared" si="6595"/>
        <v/>
      </c>
      <c r="BC532" s="100" t="str">
        <f>IFERROR(INDEX('INPUT INF'!$F$3:$F$601,MATCH($B532,'INPUT INF'!$A$3:$A$601,FALSE)),"")</f>
        <v/>
      </c>
      <c r="BD532" s="100" t="str">
        <f t="shared" si="6537"/>
        <v/>
      </c>
      <c r="BE532" s="100" t="str">
        <f t="shared" si="6596"/>
        <v/>
      </c>
      <c r="BF532" s="100" t="str">
        <f t="shared" si="6597"/>
        <v/>
      </c>
      <c r="BG532" s="115" t="str">
        <f t="shared" si="6598"/>
        <v/>
      </c>
      <c r="BH532" s="176" t="str">
        <f>IF(AND('INPUT INF'!$O$1="X",BG532="PASS"),BF532,IF($BG532="","0",IF('INPUT INF'!$N$67="YES",$BF532,"")))</f>
        <v>0</v>
      </c>
      <c r="BI532" s="115" t="str">
        <f>IF($BG532="","0",IF('INPUT INF'!$O$68="YES",$BF532,""))</f>
        <v>0</v>
      </c>
      <c r="BJ532" s="115" t="str">
        <f>IF($BG532="","0",IF('INPUT INF'!$O$69="YES",$BF532,""))</f>
        <v>0</v>
      </c>
      <c r="BL532" s="118" t="str">
        <f t="shared" si="6524"/>
        <v/>
      </c>
      <c r="BM532" s="118" t="str">
        <f t="shared" si="6525"/>
        <v/>
      </c>
      <c r="BN532" s="118" t="str">
        <f t="shared" si="6526"/>
        <v/>
      </c>
      <c r="BR532" s="118" t="str">
        <f t="shared" si="6527"/>
        <v/>
      </c>
      <c r="BS532" s="118" t="str">
        <f t="shared" si="6528"/>
        <v/>
      </c>
      <c r="BT532" s="118" t="str">
        <f t="shared" si="6529"/>
        <v/>
      </c>
      <c r="BX532" s="118" t="str">
        <f t="shared" si="6530"/>
        <v/>
      </c>
      <c r="BY532" s="118" t="str">
        <f t="shared" si="6531"/>
        <v/>
      </c>
      <c r="BZ532" s="118" t="str">
        <f t="shared" si="6532"/>
        <v/>
      </c>
      <c r="CD532" s="116" t="str">
        <f t="shared" si="6599"/>
        <v/>
      </c>
      <c r="CE532" s="116" t="str">
        <f t="shared" si="6600"/>
        <v/>
      </c>
      <c r="CF532" s="116" t="str">
        <f t="shared" si="6601"/>
        <v/>
      </c>
      <c r="CJ532" s="116" t="str">
        <f t="shared" si="6602"/>
        <v/>
      </c>
      <c r="CK532" s="116" t="str">
        <f t="shared" si="6603"/>
        <v/>
      </c>
      <c r="CL532" s="116" t="str">
        <f t="shared" si="6604"/>
        <v/>
      </c>
      <c r="CP532" s="116" t="str">
        <f t="shared" si="6605"/>
        <v/>
      </c>
      <c r="CQ532" s="116" t="str">
        <f t="shared" si="6606"/>
        <v/>
      </c>
      <c r="CR532" s="116" t="str">
        <f t="shared" si="6607"/>
        <v/>
      </c>
      <c r="DH532" s="115" t="str">
        <f t="shared" si="6533"/>
        <v/>
      </c>
      <c r="DI532" s="115" t="str">
        <f t="shared" si="6534"/>
        <v/>
      </c>
      <c r="DJ532" s="115" t="str">
        <f t="shared" si="6499"/>
        <v/>
      </c>
      <c r="DK532" s="115" t="str">
        <f t="shared" si="6500"/>
        <v/>
      </c>
      <c r="DL532" s="115" t="str">
        <f t="shared" si="6501"/>
        <v/>
      </c>
      <c r="DM532" s="115" t="str">
        <f t="shared" si="6502"/>
        <v/>
      </c>
      <c r="DN532" s="115" t="str">
        <f t="shared" si="6503"/>
        <v/>
      </c>
      <c r="DO532" s="115" t="str">
        <f t="shared" si="6504"/>
        <v/>
      </c>
      <c r="DP532" s="115" t="str">
        <f t="shared" si="6505"/>
        <v/>
      </c>
      <c r="DQ532" s="115" t="str">
        <f t="shared" si="6506"/>
        <v/>
      </c>
      <c r="DR532" s="115" t="str">
        <f t="shared" si="6507"/>
        <v/>
      </c>
      <c r="DS532" s="115" t="str">
        <f t="shared" si="6508"/>
        <v/>
      </c>
      <c r="DT532" s="115" t="str">
        <f t="shared" si="6509"/>
        <v/>
      </c>
      <c r="DU532" s="115" t="str">
        <f t="shared" si="6510"/>
        <v/>
      </c>
      <c r="DV532" s="115" t="str">
        <f t="shared" si="6511"/>
        <v/>
      </c>
      <c r="DW532" s="115" t="str">
        <f t="shared" si="6512"/>
        <v/>
      </c>
      <c r="DX532" s="115" t="str">
        <f t="shared" si="6513"/>
        <v/>
      </c>
      <c r="DY532" s="115" t="str">
        <f t="shared" si="6514"/>
        <v/>
      </c>
      <c r="DZ532" s="115" t="str">
        <f t="shared" si="6515"/>
        <v/>
      </c>
      <c r="EA532" s="115" t="str">
        <f t="shared" si="6516"/>
        <v/>
      </c>
      <c r="EB532" s="115" t="str">
        <f t="shared" si="6517"/>
        <v/>
      </c>
      <c r="EC532" s="115" t="str">
        <f t="shared" si="6518"/>
        <v/>
      </c>
      <c r="ED532" s="115" t="str">
        <f t="shared" si="6519"/>
        <v/>
      </c>
      <c r="EE532" s="115" t="str">
        <f t="shared" si="6520"/>
        <v/>
      </c>
      <c r="EF532" s="115" t="str">
        <f t="shared" si="6521"/>
        <v/>
      </c>
      <c r="EG532" s="115" t="str">
        <f t="shared" si="6608"/>
        <v/>
      </c>
      <c r="EH532" s="115" t="str">
        <f t="shared" si="6609"/>
        <v/>
      </c>
      <c r="EI532" s="115" t="str">
        <f t="shared" si="6610"/>
        <v/>
      </c>
      <c r="EJ532" s="115" t="str">
        <f t="shared" si="6611"/>
        <v/>
      </c>
      <c r="EK532" s="115" t="str">
        <f t="shared" si="6612"/>
        <v/>
      </c>
      <c r="EL532" s="115" t="str">
        <f t="shared" si="6613"/>
        <v/>
      </c>
      <c r="EM532" s="115" t="str">
        <f t="shared" si="6614"/>
        <v/>
      </c>
      <c r="EN532" s="115" t="str">
        <f t="shared" si="6615"/>
        <v/>
      </c>
      <c r="EO532" s="115" t="str">
        <f t="shared" si="6616"/>
        <v/>
      </c>
      <c r="EP532" s="115" t="str">
        <f t="shared" si="6617"/>
        <v/>
      </c>
      <c r="EQ532" s="115" t="str">
        <f t="shared" si="6618"/>
        <v/>
      </c>
      <c r="ER532" s="115" t="str">
        <f t="shared" si="6619"/>
        <v/>
      </c>
      <c r="ES532" s="115" t="str">
        <f t="shared" si="6620"/>
        <v/>
      </c>
      <c r="ET532" s="115" t="str">
        <f t="shared" si="6621"/>
        <v/>
      </c>
      <c r="EU532" s="115" t="str">
        <f t="shared" si="6622"/>
        <v/>
      </c>
      <c r="EV532" s="115" t="str">
        <f t="shared" si="6623"/>
        <v/>
      </c>
      <c r="EW532" s="115" t="str">
        <f t="shared" si="6624"/>
        <v/>
      </c>
      <c r="EX532" s="115" t="str">
        <f t="shared" si="6625"/>
        <v/>
      </c>
      <c r="EY532" s="115" t="str">
        <f t="shared" si="6626"/>
        <v/>
      </c>
      <c r="EZ532" s="115" t="str">
        <f t="shared" si="6627"/>
        <v/>
      </c>
      <c r="FA532" s="115" t="str">
        <f t="shared" si="6628"/>
        <v/>
      </c>
      <c r="FB532" s="115" t="str">
        <f t="shared" si="6629"/>
        <v/>
      </c>
      <c r="FC532" s="115" t="str">
        <f t="shared" si="6630"/>
        <v/>
      </c>
      <c r="FD532" s="115" t="str">
        <f t="shared" si="6631"/>
        <v/>
      </c>
      <c r="FE532" s="115" t="str">
        <f t="shared" si="6632"/>
        <v/>
      </c>
      <c r="FF532" s="115">
        <f t="shared" si="6633"/>
        <v>42</v>
      </c>
      <c r="FG532" s="115" t="str">
        <f>IFERROR(SMALL($DQ$423:$DQ$842,$A$12),"")</f>
        <v/>
      </c>
      <c r="FH532" s="115" t="str">
        <f t="shared" si="6634"/>
        <v/>
      </c>
      <c r="FI532" s="115" t="str">
        <f t="shared" si="6535"/>
        <v/>
      </c>
      <c r="FJ532" s="115" t="str">
        <f t="shared" si="6536"/>
        <v/>
      </c>
    </row>
    <row r="533" spans="1:166" ht="15" customHeight="1" x14ac:dyDescent="0.25">
      <c r="A533" s="115">
        <v>531</v>
      </c>
      <c r="B533" s="115" t="str">
        <f t="shared" si="6538"/>
        <v/>
      </c>
      <c r="C533" s="115" t="s">
        <v>71</v>
      </c>
      <c r="D533" s="100" t="str">
        <f t="shared" si="6539"/>
        <v>B</v>
      </c>
      <c r="E533" s="100" t="str">
        <f t="shared" si="6570"/>
        <v/>
      </c>
      <c r="F533" s="100" t="str">
        <f t="shared" si="6571"/>
        <v/>
      </c>
      <c r="G533" s="100" t="str">
        <f t="shared" si="6544"/>
        <v/>
      </c>
      <c r="H533" s="100" t="str">
        <f t="shared" si="6572"/>
        <v/>
      </c>
      <c r="I533" s="100" t="str">
        <f t="shared" si="6545"/>
        <v/>
      </c>
      <c r="J533" s="100" t="str">
        <f t="shared" si="6573"/>
        <v/>
      </c>
      <c r="K533" s="100" t="str">
        <f t="shared" si="6546"/>
        <v/>
      </c>
      <c r="L533" s="100" t="str">
        <f t="shared" si="6574"/>
        <v/>
      </c>
      <c r="M533" s="100" t="str">
        <f t="shared" si="6547"/>
        <v/>
      </c>
      <c r="N533" s="100" t="str">
        <f t="shared" si="6575"/>
        <v/>
      </c>
      <c r="O533" s="100" t="str">
        <f t="shared" si="6548"/>
        <v/>
      </c>
      <c r="P533" s="100" t="str">
        <f t="shared" si="6576"/>
        <v/>
      </c>
      <c r="Q533" s="100" t="str">
        <f t="shared" si="6549"/>
        <v/>
      </c>
      <c r="R533" s="100" t="str">
        <f t="shared" si="6577"/>
        <v/>
      </c>
      <c r="S533" s="100" t="str">
        <f t="shared" si="6550"/>
        <v/>
      </c>
      <c r="T533" s="100" t="str">
        <f t="shared" si="6578"/>
        <v/>
      </c>
      <c r="U533" s="100" t="str">
        <f t="shared" si="6551"/>
        <v/>
      </c>
      <c r="V533" s="100" t="str">
        <f t="shared" si="6579"/>
        <v/>
      </c>
      <c r="W533" s="100" t="str">
        <f t="shared" si="6552"/>
        <v/>
      </c>
      <c r="X533" s="100" t="str">
        <f t="shared" si="6580"/>
        <v/>
      </c>
      <c r="Y533" s="100" t="str">
        <f t="shared" si="6553"/>
        <v/>
      </c>
      <c r="Z533" s="100" t="str">
        <f t="shared" si="6581"/>
        <v/>
      </c>
      <c r="AA533" s="100" t="str">
        <f t="shared" si="6554"/>
        <v/>
      </c>
      <c r="AB533" s="100" t="str">
        <f t="shared" si="6582"/>
        <v/>
      </c>
      <c r="AC533" s="100" t="str">
        <f t="shared" si="6555"/>
        <v/>
      </c>
      <c r="AD533" s="100" t="str">
        <f t="shared" si="6583"/>
        <v/>
      </c>
      <c r="AE533" s="100" t="str">
        <f t="shared" si="6556"/>
        <v/>
      </c>
      <c r="AF533" s="100" t="str">
        <f t="shared" si="6584"/>
        <v/>
      </c>
      <c r="AG533" s="100" t="str">
        <f t="shared" si="6557"/>
        <v/>
      </c>
      <c r="AH533" s="100" t="str">
        <f t="shared" si="6585"/>
        <v/>
      </c>
      <c r="AI533" s="100" t="str">
        <f t="shared" si="6558"/>
        <v/>
      </c>
      <c r="AJ533" s="100" t="str">
        <f t="shared" si="6586"/>
        <v/>
      </c>
      <c r="AK533" s="100" t="str">
        <f t="shared" si="6559"/>
        <v/>
      </c>
      <c r="AL533" s="100" t="str">
        <f t="shared" si="6587"/>
        <v/>
      </c>
      <c r="AM533" s="100" t="str">
        <f t="shared" si="6560"/>
        <v/>
      </c>
      <c r="AN533" s="100" t="str">
        <f t="shared" si="6588"/>
        <v/>
      </c>
      <c r="AO533" s="100" t="str">
        <f t="shared" si="6561"/>
        <v/>
      </c>
      <c r="AP533" s="100" t="str">
        <f t="shared" si="6589"/>
        <v/>
      </c>
      <c r="AQ533" s="100" t="str">
        <f t="shared" si="6562"/>
        <v/>
      </c>
      <c r="AR533" s="100" t="str">
        <f t="shared" si="6590"/>
        <v/>
      </c>
      <c r="AS533" s="100" t="str">
        <f t="shared" si="6563"/>
        <v/>
      </c>
      <c r="AT533" s="100" t="str">
        <f t="shared" si="6591"/>
        <v/>
      </c>
      <c r="AU533" s="100" t="str">
        <f t="shared" si="6564"/>
        <v/>
      </c>
      <c r="AV533" s="100" t="str">
        <f t="shared" si="6592"/>
        <v/>
      </c>
      <c r="AW533" s="100" t="str">
        <f t="shared" si="6565"/>
        <v/>
      </c>
      <c r="AX533" s="100" t="str">
        <f t="shared" si="6593"/>
        <v/>
      </c>
      <c r="AY533" s="100" t="str">
        <f t="shared" si="6566"/>
        <v/>
      </c>
      <c r="AZ533" s="100" t="str">
        <f t="shared" si="6594"/>
        <v/>
      </c>
      <c r="BA533" s="100" t="str">
        <f t="shared" si="6567"/>
        <v/>
      </c>
      <c r="BB533" s="100" t="str">
        <f t="shared" si="6595"/>
        <v/>
      </c>
      <c r="BC533" s="100" t="str">
        <f>IFERROR(INDEX('INPUT INF'!$F$3:$F$601,MATCH($B533,'INPUT INF'!$A$3:$A$601,FALSE)),"")</f>
        <v/>
      </c>
      <c r="BD533" s="100" t="str">
        <f t="shared" si="6537"/>
        <v/>
      </c>
      <c r="BE533" s="100" t="str">
        <f t="shared" si="6596"/>
        <v/>
      </c>
      <c r="BF533" s="100" t="str">
        <f t="shared" si="6597"/>
        <v/>
      </c>
      <c r="BG533" s="115" t="str">
        <f t="shared" si="6598"/>
        <v/>
      </c>
      <c r="BH533" s="176" t="str">
        <f>IF(AND('INPUT INF'!$O$1="X",BG533="PASS"),BF533,IF($BG533="","0",IF('INPUT INF'!$N$67="YES",$BF533,"")))</f>
        <v>0</v>
      </c>
      <c r="BI533" s="115" t="str">
        <f>IF($BG533="","0",IF('INPUT INF'!$O$68="YES",$BF533,""))</f>
        <v>0</v>
      </c>
      <c r="BJ533" s="115" t="str">
        <f>IF($BG533="","0",IF('INPUT INF'!$O$69="YES",$BF533,""))</f>
        <v>0</v>
      </c>
      <c r="BL533" s="118" t="str">
        <f t="shared" si="6524"/>
        <v/>
      </c>
      <c r="BM533" s="118" t="str">
        <f t="shared" si="6525"/>
        <v/>
      </c>
      <c r="BN533" s="118" t="str">
        <f t="shared" si="6526"/>
        <v/>
      </c>
      <c r="BR533" s="118" t="str">
        <f t="shared" si="6527"/>
        <v/>
      </c>
      <c r="BS533" s="118" t="str">
        <f t="shared" si="6528"/>
        <v/>
      </c>
      <c r="BT533" s="118" t="str">
        <f t="shared" si="6529"/>
        <v/>
      </c>
      <c r="BX533" s="118" t="str">
        <f t="shared" si="6530"/>
        <v/>
      </c>
      <c r="BY533" s="118" t="str">
        <f t="shared" si="6531"/>
        <v/>
      </c>
      <c r="BZ533" s="118" t="str">
        <f t="shared" si="6532"/>
        <v/>
      </c>
      <c r="CD533" s="116" t="str">
        <f t="shared" si="6599"/>
        <v/>
      </c>
      <c r="CE533" s="116" t="str">
        <f t="shared" si="6600"/>
        <v/>
      </c>
      <c r="CF533" s="116" t="str">
        <f t="shared" si="6601"/>
        <v/>
      </c>
      <c r="CJ533" s="116" t="str">
        <f t="shared" si="6602"/>
        <v/>
      </c>
      <c r="CK533" s="116" t="str">
        <f t="shared" si="6603"/>
        <v/>
      </c>
      <c r="CL533" s="116" t="str">
        <f t="shared" si="6604"/>
        <v/>
      </c>
      <c r="CP533" s="116" t="str">
        <f t="shared" si="6605"/>
        <v/>
      </c>
      <c r="CQ533" s="116" t="str">
        <f t="shared" si="6606"/>
        <v/>
      </c>
      <c r="CR533" s="116" t="str">
        <f t="shared" si="6607"/>
        <v/>
      </c>
      <c r="DH533" s="115" t="str">
        <f t="shared" si="6533"/>
        <v/>
      </c>
      <c r="DI533" s="115" t="str">
        <f t="shared" si="6534"/>
        <v/>
      </c>
      <c r="DJ533" s="115" t="str">
        <f t="shared" si="6499"/>
        <v/>
      </c>
      <c r="DK533" s="115" t="str">
        <f t="shared" si="6500"/>
        <v/>
      </c>
      <c r="DL533" s="115" t="str">
        <f t="shared" si="6501"/>
        <v/>
      </c>
      <c r="DM533" s="115" t="str">
        <f t="shared" si="6502"/>
        <v/>
      </c>
      <c r="DN533" s="115" t="str">
        <f t="shared" si="6503"/>
        <v/>
      </c>
      <c r="DO533" s="115" t="str">
        <f t="shared" si="6504"/>
        <v/>
      </c>
      <c r="DP533" s="115" t="str">
        <f t="shared" si="6505"/>
        <v/>
      </c>
      <c r="DQ533" s="115" t="str">
        <f t="shared" si="6506"/>
        <v/>
      </c>
      <c r="DR533" s="115" t="str">
        <f t="shared" si="6507"/>
        <v/>
      </c>
      <c r="DS533" s="115" t="str">
        <f t="shared" si="6508"/>
        <v/>
      </c>
      <c r="DT533" s="115" t="str">
        <f t="shared" si="6509"/>
        <v/>
      </c>
      <c r="DU533" s="115" t="str">
        <f t="shared" si="6510"/>
        <v/>
      </c>
      <c r="DV533" s="115" t="str">
        <f t="shared" si="6511"/>
        <v/>
      </c>
      <c r="DW533" s="115" t="str">
        <f t="shared" si="6512"/>
        <v/>
      </c>
      <c r="DX533" s="115" t="str">
        <f t="shared" si="6513"/>
        <v/>
      </c>
      <c r="DY533" s="115" t="str">
        <f t="shared" si="6514"/>
        <v/>
      </c>
      <c r="DZ533" s="115" t="str">
        <f t="shared" si="6515"/>
        <v/>
      </c>
      <c r="EA533" s="115" t="str">
        <f t="shared" si="6516"/>
        <v/>
      </c>
      <c r="EB533" s="115" t="str">
        <f t="shared" si="6517"/>
        <v/>
      </c>
      <c r="EC533" s="115" t="str">
        <f t="shared" si="6518"/>
        <v/>
      </c>
      <c r="ED533" s="115" t="str">
        <f t="shared" si="6519"/>
        <v/>
      </c>
      <c r="EE533" s="115" t="str">
        <f t="shared" si="6520"/>
        <v/>
      </c>
      <c r="EF533" s="115" t="str">
        <f t="shared" si="6521"/>
        <v/>
      </c>
      <c r="EG533" s="115" t="str">
        <f t="shared" si="6608"/>
        <v/>
      </c>
      <c r="EH533" s="115" t="str">
        <f t="shared" si="6609"/>
        <v/>
      </c>
      <c r="EI533" s="115" t="str">
        <f t="shared" si="6610"/>
        <v/>
      </c>
      <c r="EJ533" s="115" t="str">
        <f t="shared" si="6611"/>
        <v/>
      </c>
      <c r="EK533" s="115" t="str">
        <f t="shared" si="6612"/>
        <v/>
      </c>
      <c r="EL533" s="115" t="str">
        <f t="shared" si="6613"/>
        <v/>
      </c>
      <c r="EM533" s="115" t="str">
        <f t="shared" si="6614"/>
        <v/>
      </c>
      <c r="EN533" s="115" t="str">
        <f t="shared" si="6615"/>
        <v/>
      </c>
      <c r="EO533" s="115" t="str">
        <f t="shared" si="6616"/>
        <v/>
      </c>
      <c r="EP533" s="115" t="str">
        <f t="shared" si="6617"/>
        <v/>
      </c>
      <c r="EQ533" s="115" t="str">
        <f t="shared" si="6618"/>
        <v/>
      </c>
      <c r="ER533" s="115" t="str">
        <f t="shared" si="6619"/>
        <v/>
      </c>
      <c r="ES533" s="115" t="str">
        <f t="shared" si="6620"/>
        <v/>
      </c>
      <c r="ET533" s="115" t="str">
        <f t="shared" si="6621"/>
        <v/>
      </c>
      <c r="EU533" s="115" t="str">
        <f t="shared" si="6622"/>
        <v/>
      </c>
      <c r="EV533" s="115" t="str">
        <f t="shared" si="6623"/>
        <v/>
      </c>
      <c r="EW533" s="115" t="str">
        <f t="shared" si="6624"/>
        <v/>
      </c>
      <c r="EX533" s="115" t="str">
        <f t="shared" si="6625"/>
        <v/>
      </c>
      <c r="EY533" s="115" t="str">
        <f t="shared" si="6626"/>
        <v/>
      </c>
      <c r="EZ533" s="115" t="str">
        <f t="shared" si="6627"/>
        <v/>
      </c>
      <c r="FA533" s="115" t="str">
        <f t="shared" si="6628"/>
        <v/>
      </c>
      <c r="FB533" s="115" t="str">
        <f t="shared" si="6629"/>
        <v/>
      </c>
      <c r="FC533" s="115" t="str">
        <f t="shared" si="6630"/>
        <v/>
      </c>
      <c r="FD533" s="115" t="str">
        <f t="shared" si="6631"/>
        <v/>
      </c>
      <c r="FE533" s="115" t="str">
        <f t="shared" si="6632"/>
        <v/>
      </c>
      <c r="FF533" s="115">
        <f>FU13</f>
        <v>41</v>
      </c>
      <c r="FG533" s="115" t="str">
        <f>IFERROR(SMALL($DR$423:$DR$842,$A$3),"")</f>
        <v/>
      </c>
      <c r="FH533" s="115" t="str">
        <f>IFERROR(LARGE($Y$423:$Y$842,$A$3),"")</f>
        <v/>
      </c>
      <c r="FI533" s="115" t="str">
        <f t="shared" si="6535"/>
        <v/>
      </c>
      <c r="FJ533" s="115" t="str">
        <f t="shared" si="6536"/>
        <v/>
      </c>
    </row>
    <row r="534" spans="1:166" ht="15" customHeight="1" x14ac:dyDescent="0.25">
      <c r="A534" s="115">
        <v>532</v>
      </c>
      <c r="B534" s="115" t="str">
        <f t="shared" si="6538"/>
        <v/>
      </c>
      <c r="C534" s="115" t="s">
        <v>71</v>
      </c>
      <c r="D534" s="100" t="str">
        <f t="shared" si="6539"/>
        <v>B</v>
      </c>
      <c r="E534" s="100" t="str">
        <f t="shared" si="6570"/>
        <v/>
      </c>
      <c r="F534" s="100" t="str">
        <f t="shared" si="6571"/>
        <v/>
      </c>
      <c r="G534" s="100" t="str">
        <f t="shared" si="6544"/>
        <v/>
      </c>
      <c r="H534" s="100" t="str">
        <f t="shared" si="6572"/>
        <v/>
      </c>
      <c r="I534" s="100" t="str">
        <f t="shared" si="6545"/>
        <v/>
      </c>
      <c r="J534" s="100" t="str">
        <f t="shared" si="6573"/>
        <v/>
      </c>
      <c r="K534" s="100" t="str">
        <f t="shared" si="6546"/>
        <v/>
      </c>
      <c r="L534" s="100" t="str">
        <f t="shared" si="6574"/>
        <v/>
      </c>
      <c r="M534" s="100" t="str">
        <f t="shared" si="6547"/>
        <v/>
      </c>
      <c r="N534" s="100" t="str">
        <f t="shared" si="6575"/>
        <v/>
      </c>
      <c r="O534" s="100" t="str">
        <f t="shared" si="6548"/>
        <v/>
      </c>
      <c r="P534" s="100" t="str">
        <f t="shared" si="6576"/>
        <v/>
      </c>
      <c r="Q534" s="100" t="str">
        <f t="shared" si="6549"/>
        <v/>
      </c>
      <c r="R534" s="100" t="str">
        <f t="shared" si="6577"/>
        <v/>
      </c>
      <c r="S534" s="100" t="str">
        <f t="shared" si="6550"/>
        <v/>
      </c>
      <c r="T534" s="100" t="str">
        <f t="shared" si="6578"/>
        <v/>
      </c>
      <c r="U534" s="100" t="str">
        <f t="shared" si="6551"/>
        <v/>
      </c>
      <c r="V534" s="100" t="str">
        <f t="shared" si="6579"/>
        <v/>
      </c>
      <c r="W534" s="100" t="str">
        <f t="shared" si="6552"/>
        <v/>
      </c>
      <c r="X534" s="100" t="str">
        <f t="shared" si="6580"/>
        <v/>
      </c>
      <c r="Y534" s="100" t="str">
        <f t="shared" si="6553"/>
        <v/>
      </c>
      <c r="Z534" s="100" t="str">
        <f t="shared" si="6581"/>
        <v/>
      </c>
      <c r="AA534" s="100" t="str">
        <f t="shared" si="6554"/>
        <v/>
      </c>
      <c r="AB534" s="100" t="str">
        <f t="shared" si="6582"/>
        <v/>
      </c>
      <c r="AC534" s="100" t="str">
        <f t="shared" si="6555"/>
        <v/>
      </c>
      <c r="AD534" s="100" t="str">
        <f t="shared" si="6583"/>
        <v/>
      </c>
      <c r="AE534" s="100" t="str">
        <f t="shared" si="6556"/>
        <v/>
      </c>
      <c r="AF534" s="100" t="str">
        <f t="shared" si="6584"/>
        <v/>
      </c>
      <c r="AG534" s="100" t="str">
        <f t="shared" si="6557"/>
        <v/>
      </c>
      <c r="AH534" s="100" t="str">
        <f t="shared" si="6585"/>
        <v/>
      </c>
      <c r="AI534" s="100" t="str">
        <f t="shared" si="6558"/>
        <v/>
      </c>
      <c r="AJ534" s="100" t="str">
        <f t="shared" si="6586"/>
        <v/>
      </c>
      <c r="AK534" s="100" t="str">
        <f t="shared" si="6559"/>
        <v/>
      </c>
      <c r="AL534" s="100" t="str">
        <f t="shared" si="6587"/>
        <v/>
      </c>
      <c r="AM534" s="100" t="str">
        <f t="shared" si="6560"/>
        <v/>
      </c>
      <c r="AN534" s="100" t="str">
        <f t="shared" si="6588"/>
        <v/>
      </c>
      <c r="AO534" s="100" t="str">
        <f t="shared" si="6561"/>
        <v/>
      </c>
      <c r="AP534" s="100" t="str">
        <f t="shared" si="6589"/>
        <v/>
      </c>
      <c r="AQ534" s="100" t="str">
        <f t="shared" si="6562"/>
        <v/>
      </c>
      <c r="AR534" s="100" t="str">
        <f t="shared" si="6590"/>
        <v/>
      </c>
      <c r="AS534" s="100" t="str">
        <f t="shared" si="6563"/>
        <v/>
      </c>
      <c r="AT534" s="100" t="str">
        <f t="shared" si="6591"/>
        <v/>
      </c>
      <c r="AU534" s="100" t="str">
        <f t="shared" si="6564"/>
        <v/>
      </c>
      <c r="AV534" s="100" t="str">
        <f t="shared" si="6592"/>
        <v/>
      </c>
      <c r="AW534" s="100" t="str">
        <f t="shared" si="6565"/>
        <v/>
      </c>
      <c r="AX534" s="100" t="str">
        <f t="shared" si="6593"/>
        <v/>
      </c>
      <c r="AY534" s="100" t="str">
        <f t="shared" si="6566"/>
        <v/>
      </c>
      <c r="AZ534" s="100" t="str">
        <f t="shared" si="6594"/>
        <v/>
      </c>
      <c r="BA534" s="100" t="str">
        <f t="shared" si="6567"/>
        <v/>
      </c>
      <c r="BB534" s="100" t="str">
        <f t="shared" si="6595"/>
        <v/>
      </c>
      <c r="BC534" s="100" t="str">
        <f>IFERROR(INDEX('INPUT INF'!$F$3:$F$601,MATCH($B534,'INPUT INF'!$A$3:$A$601,FALSE)),"")</f>
        <v/>
      </c>
      <c r="BD534" s="100" t="str">
        <f t="shared" si="6537"/>
        <v/>
      </c>
      <c r="BE534" s="100" t="str">
        <f t="shared" si="6596"/>
        <v/>
      </c>
      <c r="BF534" s="100" t="str">
        <f t="shared" si="6597"/>
        <v/>
      </c>
      <c r="BG534" s="115" t="str">
        <f t="shared" si="6598"/>
        <v/>
      </c>
      <c r="BH534" s="176" t="str">
        <f>IF(AND('INPUT INF'!$O$1="X",BG534="PASS"),BF534,IF($BG534="","0",IF('INPUT INF'!$N$67="YES",$BF534,"")))</f>
        <v>0</v>
      </c>
      <c r="BI534" s="115" t="str">
        <f>IF($BG534="","0",IF('INPUT INF'!$O$68="YES",$BF534,""))</f>
        <v>0</v>
      </c>
      <c r="BJ534" s="115" t="str">
        <f>IF($BG534="","0",IF('INPUT INF'!$O$69="YES",$BF534,""))</f>
        <v>0</v>
      </c>
      <c r="BL534" s="118" t="str">
        <f t="shared" si="6524"/>
        <v/>
      </c>
      <c r="BM534" s="118" t="str">
        <f t="shared" si="6525"/>
        <v/>
      </c>
      <c r="BN534" s="118" t="str">
        <f t="shared" si="6526"/>
        <v/>
      </c>
      <c r="BR534" s="118" t="str">
        <f t="shared" si="6527"/>
        <v/>
      </c>
      <c r="BS534" s="118" t="str">
        <f t="shared" si="6528"/>
        <v/>
      </c>
      <c r="BT534" s="118" t="str">
        <f t="shared" si="6529"/>
        <v/>
      </c>
      <c r="BX534" s="118" t="str">
        <f t="shared" si="6530"/>
        <v/>
      </c>
      <c r="BY534" s="118" t="str">
        <f t="shared" si="6531"/>
        <v/>
      </c>
      <c r="BZ534" s="118" t="str">
        <f t="shared" si="6532"/>
        <v/>
      </c>
      <c r="CD534" s="116" t="str">
        <f t="shared" si="6599"/>
        <v/>
      </c>
      <c r="CE534" s="116" t="str">
        <f t="shared" si="6600"/>
        <v/>
      </c>
      <c r="CF534" s="116" t="str">
        <f t="shared" si="6601"/>
        <v/>
      </c>
      <c r="CJ534" s="116" t="str">
        <f t="shared" si="6602"/>
        <v/>
      </c>
      <c r="CK534" s="116" t="str">
        <f t="shared" si="6603"/>
        <v/>
      </c>
      <c r="CL534" s="116" t="str">
        <f t="shared" si="6604"/>
        <v/>
      </c>
      <c r="CP534" s="116" t="str">
        <f t="shared" si="6605"/>
        <v/>
      </c>
      <c r="CQ534" s="116" t="str">
        <f t="shared" si="6606"/>
        <v/>
      </c>
      <c r="CR534" s="116" t="str">
        <f t="shared" si="6607"/>
        <v/>
      </c>
      <c r="DH534" s="115" t="str">
        <f t="shared" si="6533"/>
        <v/>
      </c>
      <c r="DI534" s="115" t="str">
        <f t="shared" si="6534"/>
        <v/>
      </c>
      <c r="DJ534" s="115" t="str">
        <f t="shared" si="6499"/>
        <v/>
      </c>
      <c r="DK534" s="115" t="str">
        <f t="shared" si="6500"/>
        <v/>
      </c>
      <c r="DL534" s="115" t="str">
        <f t="shared" si="6501"/>
        <v/>
      </c>
      <c r="DM534" s="115" t="str">
        <f t="shared" si="6502"/>
        <v/>
      </c>
      <c r="DN534" s="115" t="str">
        <f t="shared" si="6503"/>
        <v/>
      </c>
      <c r="DO534" s="115" t="str">
        <f t="shared" si="6504"/>
        <v/>
      </c>
      <c r="DP534" s="115" t="str">
        <f t="shared" si="6505"/>
        <v/>
      </c>
      <c r="DQ534" s="115" t="str">
        <f t="shared" si="6506"/>
        <v/>
      </c>
      <c r="DR534" s="115" t="str">
        <f t="shared" si="6507"/>
        <v/>
      </c>
      <c r="DS534" s="115" t="str">
        <f t="shared" si="6508"/>
        <v/>
      </c>
      <c r="DT534" s="115" t="str">
        <f t="shared" si="6509"/>
        <v/>
      </c>
      <c r="DU534" s="115" t="str">
        <f t="shared" si="6510"/>
        <v/>
      </c>
      <c r="DV534" s="115" t="str">
        <f t="shared" si="6511"/>
        <v/>
      </c>
      <c r="DW534" s="115" t="str">
        <f t="shared" si="6512"/>
        <v/>
      </c>
      <c r="DX534" s="115" t="str">
        <f t="shared" si="6513"/>
        <v/>
      </c>
      <c r="DY534" s="115" t="str">
        <f t="shared" si="6514"/>
        <v/>
      </c>
      <c r="DZ534" s="115" t="str">
        <f t="shared" si="6515"/>
        <v/>
      </c>
      <c r="EA534" s="115" t="str">
        <f t="shared" si="6516"/>
        <v/>
      </c>
      <c r="EB534" s="115" t="str">
        <f t="shared" si="6517"/>
        <v/>
      </c>
      <c r="EC534" s="115" t="str">
        <f t="shared" si="6518"/>
        <v/>
      </c>
      <c r="ED534" s="115" t="str">
        <f t="shared" si="6519"/>
        <v/>
      </c>
      <c r="EE534" s="115" t="str">
        <f t="shared" si="6520"/>
        <v/>
      </c>
      <c r="EF534" s="115" t="str">
        <f t="shared" si="6521"/>
        <v/>
      </c>
      <c r="EG534" s="115" t="str">
        <f t="shared" si="6608"/>
        <v/>
      </c>
      <c r="EH534" s="115" t="str">
        <f t="shared" si="6609"/>
        <v/>
      </c>
      <c r="EI534" s="115" t="str">
        <f t="shared" si="6610"/>
        <v/>
      </c>
      <c r="EJ534" s="115" t="str">
        <f t="shared" si="6611"/>
        <v/>
      </c>
      <c r="EK534" s="115" t="str">
        <f t="shared" si="6612"/>
        <v/>
      </c>
      <c r="EL534" s="115" t="str">
        <f t="shared" si="6613"/>
        <v/>
      </c>
      <c r="EM534" s="115" t="str">
        <f t="shared" si="6614"/>
        <v/>
      </c>
      <c r="EN534" s="115" t="str">
        <f t="shared" si="6615"/>
        <v/>
      </c>
      <c r="EO534" s="115" t="str">
        <f t="shared" si="6616"/>
        <v/>
      </c>
      <c r="EP534" s="115" t="str">
        <f t="shared" si="6617"/>
        <v/>
      </c>
      <c r="EQ534" s="115" t="str">
        <f t="shared" si="6618"/>
        <v/>
      </c>
      <c r="ER534" s="115" t="str">
        <f t="shared" si="6619"/>
        <v/>
      </c>
      <c r="ES534" s="115" t="str">
        <f t="shared" si="6620"/>
        <v/>
      </c>
      <c r="ET534" s="115" t="str">
        <f t="shared" si="6621"/>
        <v/>
      </c>
      <c r="EU534" s="115" t="str">
        <f t="shared" si="6622"/>
        <v/>
      </c>
      <c r="EV534" s="115" t="str">
        <f t="shared" si="6623"/>
        <v/>
      </c>
      <c r="EW534" s="115" t="str">
        <f t="shared" si="6624"/>
        <v/>
      </c>
      <c r="EX534" s="115" t="str">
        <f t="shared" si="6625"/>
        <v/>
      </c>
      <c r="EY534" s="115" t="str">
        <f t="shared" si="6626"/>
        <v/>
      </c>
      <c r="EZ534" s="115" t="str">
        <f t="shared" si="6627"/>
        <v/>
      </c>
      <c r="FA534" s="115" t="str">
        <f t="shared" si="6628"/>
        <v/>
      </c>
      <c r="FB534" s="115" t="str">
        <f t="shared" si="6629"/>
        <v/>
      </c>
      <c r="FC534" s="115" t="str">
        <f t="shared" si="6630"/>
        <v/>
      </c>
      <c r="FD534" s="115" t="str">
        <f t="shared" si="6631"/>
        <v/>
      </c>
      <c r="FE534" s="115" t="str">
        <f t="shared" si="6632"/>
        <v/>
      </c>
      <c r="FF534" s="115">
        <f>FF533</f>
        <v>41</v>
      </c>
      <c r="FG534" s="115" t="str">
        <f>IFERROR(SMALL($DR$423:$DR$842,$A$4),"")</f>
        <v/>
      </c>
      <c r="FH534" s="115" t="str">
        <f>FH533</f>
        <v/>
      </c>
      <c r="FI534" s="115" t="str">
        <f t="shared" si="6535"/>
        <v/>
      </c>
      <c r="FJ534" s="115" t="str">
        <f t="shared" si="6536"/>
        <v/>
      </c>
    </row>
    <row r="535" spans="1:166" ht="15" customHeight="1" x14ac:dyDescent="0.25">
      <c r="A535" s="115">
        <v>533</v>
      </c>
      <c r="B535" s="115" t="str">
        <f t="shared" si="6538"/>
        <v/>
      </c>
      <c r="C535" s="115" t="s">
        <v>71</v>
      </c>
      <c r="D535" s="100" t="str">
        <f t="shared" si="6539"/>
        <v>B</v>
      </c>
      <c r="E535" s="100" t="str">
        <f t="shared" si="6570"/>
        <v/>
      </c>
      <c r="F535" s="100" t="str">
        <f t="shared" si="6571"/>
        <v/>
      </c>
      <c r="G535" s="100" t="str">
        <f t="shared" si="6544"/>
        <v/>
      </c>
      <c r="H535" s="100" t="str">
        <f t="shared" si="6572"/>
        <v/>
      </c>
      <c r="I535" s="100" t="str">
        <f t="shared" si="6545"/>
        <v/>
      </c>
      <c r="J535" s="100" t="str">
        <f t="shared" si="6573"/>
        <v/>
      </c>
      <c r="K535" s="100" t="str">
        <f t="shared" si="6546"/>
        <v/>
      </c>
      <c r="L535" s="100" t="str">
        <f t="shared" si="6574"/>
        <v/>
      </c>
      <c r="M535" s="100" t="str">
        <f t="shared" si="6547"/>
        <v/>
      </c>
      <c r="N535" s="100" t="str">
        <f t="shared" si="6575"/>
        <v/>
      </c>
      <c r="O535" s="100" t="str">
        <f t="shared" si="6548"/>
        <v/>
      </c>
      <c r="P535" s="100" t="str">
        <f t="shared" si="6576"/>
        <v/>
      </c>
      <c r="Q535" s="100" t="str">
        <f t="shared" si="6549"/>
        <v/>
      </c>
      <c r="R535" s="100" t="str">
        <f t="shared" si="6577"/>
        <v/>
      </c>
      <c r="S535" s="100" t="str">
        <f t="shared" si="6550"/>
        <v/>
      </c>
      <c r="T535" s="100" t="str">
        <f t="shared" si="6578"/>
        <v/>
      </c>
      <c r="U535" s="100" t="str">
        <f t="shared" si="6551"/>
        <v/>
      </c>
      <c r="V535" s="100" t="str">
        <f t="shared" si="6579"/>
        <v/>
      </c>
      <c r="W535" s="100" t="str">
        <f t="shared" si="6552"/>
        <v/>
      </c>
      <c r="X535" s="100" t="str">
        <f t="shared" si="6580"/>
        <v/>
      </c>
      <c r="Y535" s="100" t="str">
        <f t="shared" si="6553"/>
        <v/>
      </c>
      <c r="Z535" s="100" t="str">
        <f t="shared" si="6581"/>
        <v/>
      </c>
      <c r="AA535" s="100" t="str">
        <f t="shared" si="6554"/>
        <v/>
      </c>
      <c r="AB535" s="100" t="str">
        <f t="shared" si="6582"/>
        <v/>
      </c>
      <c r="AC535" s="100" t="str">
        <f t="shared" si="6555"/>
        <v/>
      </c>
      <c r="AD535" s="100" t="str">
        <f t="shared" si="6583"/>
        <v/>
      </c>
      <c r="AE535" s="100" t="str">
        <f t="shared" si="6556"/>
        <v/>
      </c>
      <c r="AF535" s="100" t="str">
        <f t="shared" si="6584"/>
        <v/>
      </c>
      <c r="AG535" s="100" t="str">
        <f t="shared" si="6557"/>
        <v/>
      </c>
      <c r="AH535" s="100" t="str">
        <f t="shared" si="6585"/>
        <v/>
      </c>
      <c r="AI535" s="100" t="str">
        <f t="shared" si="6558"/>
        <v/>
      </c>
      <c r="AJ535" s="100" t="str">
        <f t="shared" si="6586"/>
        <v/>
      </c>
      <c r="AK535" s="100" t="str">
        <f t="shared" si="6559"/>
        <v/>
      </c>
      <c r="AL535" s="100" t="str">
        <f t="shared" si="6587"/>
        <v/>
      </c>
      <c r="AM535" s="100" t="str">
        <f t="shared" si="6560"/>
        <v/>
      </c>
      <c r="AN535" s="100" t="str">
        <f t="shared" si="6588"/>
        <v/>
      </c>
      <c r="AO535" s="100" t="str">
        <f t="shared" si="6561"/>
        <v/>
      </c>
      <c r="AP535" s="100" t="str">
        <f t="shared" si="6589"/>
        <v/>
      </c>
      <c r="AQ535" s="100" t="str">
        <f t="shared" si="6562"/>
        <v/>
      </c>
      <c r="AR535" s="100" t="str">
        <f t="shared" si="6590"/>
        <v/>
      </c>
      <c r="AS535" s="100" t="str">
        <f t="shared" si="6563"/>
        <v/>
      </c>
      <c r="AT535" s="100" t="str">
        <f t="shared" si="6591"/>
        <v/>
      </c>
      <c r="AU535" s="100" t="str">
        <f t="shared" si="6564"/>
        <v/>
      </c>
      <c r="AV535" s="100" t="str">
        <f t="shared" si="6592"/>
        <v/>
      </c>
      <c r="AW535" s="100" t="str">
        <f t="shared" si="6565"/>
        <v/>
      </c>
      <c r="AX535" s="100" t="str">
        <f t="shared" si="6593"/>
        <v/>
      </c>
      <c r="AY535" s="100" t="str">
        <f t="shared" si="6566"/>
        <v/>
      </c>
      <c r="AZ535" s="100" t="str">
        <f t="shared" si="6594"/>
        <v/>
      </c>
      <c r="BA535" s="100" t="str">
        <f t="shared" si="6567"/>
        <v/>
      </c>
      <c r="BB535" s="100" t="str">
        <f t="shared" si="6595"/>
        <v/>
      </c>
      <c r="BC535" s="100" t="str">
        <f>IFERROR(INDEX('INPUT INF'!$F$3:$F$601,MATCH($B535,'INPUT INF'!$A$3:$A$601,FALSE)),"")</f>
        <v/>
      </c>
      <c r="BD535" s="100" t="str">
        <f t="shared" si="6537"/>
        <v/>
      </c>
      <c r="BE535" s="100" t="str">
        <f t="shared" si="6596"/>
        <v/>
      </c>
      <c r="BF535" s="100" t="str">
        <f t="shared" si="6597"/>
        <v/>
      </c>
      <c r="BG535" s="115" t="str">
        <f t="shared" si="6598"/>
        <v/>
      </c>
      <c r="BH535" s="176" t="str">
        <f>IF(AND('INPUT INF'!$O$1="X",BG535="PASS"),BF535,IF($BG535="","0",IF('INPUT INF'!$N$67="YES",$BF535,"")))</f>
        <v>0</v>
      </c>
      <c r="BI535" s="115" t="str">
        <f>IF($BG535="","0",IF('INPUT INF'!$O$68="YES",$BF535,""))</f>
        <v>0</v>
      </c>
      <c r="BJ535" s="115" t="str">
        <f>IF($BG535="","0",IF('INPUT INF'!$O$69="YES",$BF535,""))</f>
        <v>0</v>
      </c>
      <c r="BL535" s="118" t="str">
        <f t="shared" si="6524"/>
        <v/>
      </c>
      <c r="BM535" s="118" t="str">
        <f t="shared" si="6525"/>
        <v/>
      </c>
      <c r="BN535" s="118" t="str">
        <f t="shared" si="6526"/>
        <v/>
      </c>
      <c r="BR535" s="118" t="str">
        <f t="shared" si="6527"/>
        <v/>
      </c>
      <c r="BS535" s="118" t="str">
        <f t="shared" si="6528"/>
        <v/>
      </c>
      <c r="BT535" s="118" t="str">
        <f t="shared" si="6529"/>
        <v/>
      </c>
      <c r="BX535" s="118" t="str">
        <f t="shared" si="6530"/>
        <v/>
      </c>
      <c r="BY535" s="118" t="str">
        <f t="shared" si="6531"/>
        <v/>
      </c>
      <c r="BZ535" s="118" t="str">
        <f t="shared" si="6532"/>
        <v/>
      </c>
      <c r="CD535" s="116" t="str">
        <f t="shared" si="6599"/>
        <v/>
      </c>
      <c r="CE535" s="116" t="str">
        <f t="shared" si="6600"/>
        <v/>
      </c>
      <c r="CF535" s="116" t="str">
        <f t="shared" si="6601"/>
        <v/>
      </c>
      <c r="CJ535" s="116" t="str">
        <f t="shared" si="6602"/>
        <v/>
      </c>
      <c r="CK535" s="116" t="str">
        <f t="shared" si="6603"/>
        <v/>
      </c>
      <c r="CL535" s="116" t="str">
        <f t="shared" si="6604"/>
        <v/>
      </c>
      <c r="CP535" s="116" t="str">
        <f t="shared" si="6605"/>
        <v/>
      </c>
      <c r="CQ535" s="116" t="str">
        <f t="shared" si="6606"/>
        <v/>
      </c>
      <c r="CR535" s="116" t="str">
        <f t="shared" si="6607"/>
        <v/>
      </c>
      <c r="DH535" s="115" t="str">
        <f t="shared" si="6533"/>
        <v/>
      </c>
      <c r="DI535" s="115" t="str">
        <f t="shared" si="6534"/>
        <v/>
      </c>
      <c r="DJ535" s="115" t="str">
        <f t="shared" si="6499"/>
        <v/>
      </c>
      <c r="DK535" s="115" t="str">
        <f t="shared" si="6500"/>
        <v/>
      </c>
      <c r="DL535" s="115" t="str">
        <f t="shared" si="6501"/>
        <v/>
      </c>
      <c r="DM535" s="115" t="str">
        <f t="shared" si="6502"/>
        <v/>
      </c>
      <c r="DN535" s="115" t="str">
        <f t="shared" si="6503"/>
        <v/>
      </c>
      <c r="DO535" s="115" t="str">
        <f t="shared" si="6504"/>
        <v/>
      </c>
      <c r="DP535" s="115" t="str">
        <f t="shared" si="6505"/>
        <v/>
      </c>
      <c r="DQ535" s="115" t="str">
        <f t="shared" si="6506"/>
        <v/>
      </c>
      <c r="DR535" s="115" t="str">
        <f t="shared" si="6507"/>
        <v/>
      </c>
      <c r="DS535" s="115" t="str">
        <f t="shared" si="6508"/>
        <v/>
      </c>
      <c r="DT535" s="115" t="str">
        <f t="shared" si="6509"/>
        <v/>
      </c>
      <c r="DU535" s="115" t="str">
        <f t="shared" si="6510"/>
        <v/>
      </c>
      <c r="DV535" s="115" t="str">
        <f t="shared" si="6511"/>
        <v/>
      </c>
      <c r="DW535" s="115" t="str">
        <f t="shared" si="6512"/>
        <v/>
      </c>
      <c r="DX535" s="115" t="str">
        <f t="shared" si="6513"/>
        <v/>
      </c>
      <c r="DY535" s="115" t="str">
        <f t="shared" si="6514"/>
        <v/>
      </c>
      <c r="DZ535" s="115" t="str">
        <f t="shared" si="6515"/>
        <v/>
      </c>
      <c r="EA535" s="115" t="str">
        <f t="shared" si="6516"/>
        <v/>
      </c>
      <c r="EB535" s="115" t="str">
        <f t="shared" si="6517"/>
        <v/>
      </c>
      <c r="EC535" s="115" t="str">
        <f t="shared" si="6518"/>
        <v/>
      </c>
      <c r="ED535" s="115" t="str">
        <f t="shared" si="6519"/>
        <v/>
      </c>
      <c r="EE535" s="115" t="str">
        <f t="shared" si="6520"/>
        <v/>
      </c>
      <c r="EF535" s="115" t="str">
        <f t="shared" si="6521"/>
        <v/>
      </c>
      <c r="EG535" s="115" t="str">
        <f t="shared" si="6608"/>
        <v/>
      </c>
      <c r="EH535" s="115" t="str">
        <f t="shared" si="6609"/>
        <v/>
      </c>
      <c r="EI535" s="115" t="str">
        <f t="shared" si="6610"/>
        <v/>
      </c>
      <c r="EJ535" s="115" t="str">
        <f t="shared" si="6611"/>
        <v/>
      </c>
      <c r="EK535" s="115" t="str">
        <f t="shared" si="6612"/>
        <v/>
      </c>
      <c r="EL535" s="115" t="str">
        <f t="shared" si="6613"/>
        <v/>
      </c>
      <c r="EM535" s="115" t="str">
        <f t="shared" si="6614"/>
        <v/>
      </c>
      <c r="EN535" s="115" t="str">
        <f t="shared" si="6615"/>
        <v/>
      </c>
      <c r="EO535" s="115" t="str">
        <f t="shared" si="6616"/>
        <v/>
      </c>
      <c r="EP535" s="115" t="str">
        <f t="shared" si="6617"/>
        <v/>
      </c>
      <c r="EQ535" s="115" t="str">
        <f t="shared" si="6618"/>
        <v/>
      </c>
      <c r="ER535" s="115" t="str">
        <f t="shared" si="6619"/>
        <v/>
      </c>
      <c r="ES535" s="115" t="str">
        <f t="shared" si="6620"/>
        <v/>
      </c>
      <c r="ET535" s="115" t="str">
        <f t="shared" si="6621"/>
        <v/>
      </c>
      <c r="EU535" s="115" t="str">
        <f t="shared" si="6622"/>
        <v/>
      </c>
      <c r="EV535" s="115" t="str">
        <f t="shared" si="6623"/>
        <v/>
      </c>
      <c r="EW535" s="115" t="str">
        <f t="shared" si="6624"/>
        <v/>
      </c>
      <c r="EX535" s="115" t="str">
        <f t="shared" si="6625"/>
        <v/>
      </c>
      <c r="EY535" s="115" t="str">
        <f t="shared" si="6626"/>
        <v/>
      </c>
      <c r="EZ535" s="115" t="str">
        <f t="shared" si="6627"/>
        <v/>
      </c>
      <c r="FA535" s="115" t="str">
        <f t="shared" si="6628"/>
        <v/>
      </c>
      <c r="FB535" s="115" t="str">
        <f t="shared" si="6629"/>
        <v/>
      </c>
      <c r="FC535" s="115" t="str">
        <f t="shared" si="6630"/>
        <v/>
      </c>
      <c r="FD535" s="115" t="str">
        <f t="shared" si="6631"/>
        <v/>
      </c>
      <c r="FE535" s="115" t="str">
        <f t="shared" si="6632"/>
        <v/>
      </c>
      <c r="FF535" s="115">
        <f t="shared" ref="FF535:FF542" si="6635">FF534</f>
        <v>41</v>
      </c>
      <c r="FG535" s="115" t="str">
        <f>IFERROR(SMALL($DR$423:$DR$842,$A$5),"")</f>
        <v/>
      </c>
      <c r="FH535" s="115" t="str">
        <f t="shared" ref="FH535:FH542" si="6636">FH534</f>
        <v/>
      </c>
      <c r="FI535" s="115" t="str">
        <f t="shared" si="6535"/>
        <v/>
      </c>
      <c r="FJ535" s="115" t="str">
        <f t="shared" si="6536"/>
        <v/>
      </c>
    </row>
    <row r="536" spans="1:166" ht="15" customHeight="1" x14ac:dyDescent="0.25">
      <c r="A536" s="115">
        <v>534</v>
      </c>
      <c r="B536" s="115" t="str">
        <f t="shared" si="6538"/>
        <v/>
      </c>
      <c r="C536" s="115" t="s">
        <v>71</v>
      </c>
      <c r="D536" s="100" t="str">
        <f t="shared" si="6539"/>
        <v>B</v>
      </c>
      <c r="E536" s="100" t="str">
        <f t="shared" si="6570"/>
        <v/>
      </c>
      <c r="F536" s="100" t="str">
        <f t="shared" si="6571"/>
        <v/>
      </c>
      <c r="G536" s="100" t="str">
        <f t="shared" si="6544"/>
        <v/>
      </c>
      <c r="H536" s="100" t="str">
        <f t="shared" si="6572"/>
        <v/>
      </c>
      <c r="I536" s="100" t="str">
        <f t="shared" si="6545"/>
        <v/>
      </c>
      <c r="J536" s="100" t="str">
        <f t="shared" si="6573"/>
        <v/>
      </c>
      <c r="K536" s="100" t="str">
        <f t="shared" si="6546"/>
        <v/>
      </c>
      <c r="L536" s="100" t="str">
        <f t="shared" si="6574"/>
        <v/>
      </c>
      <c r="M536" s="100" t="str">
        <f t="shared" si="6547"/>
        <v/>
      </c>
      <c r="N536" s="100" t="str">
        <f t="shared" si="6575"/>
        <v/>
      </c>
      <c r="O536" s="100" t="str">
        <f t="shared" si="6548"/>
        <v/>
      </c>
      <c r="P536" s="100" t="str">
        <f t="shared" si="6576"/>
        <v/>
      </c>
      <c r="Q536" s="100" t="str">
        <f t="shared" si="6549"/>
        <v/>
      </c>
      <c r="R536" s="100" t="str">
        <f t="shared" si="6577"/>
        <v/>
      </c>
      <c r="S536" s="100" t="str">
        <f t="shared" si="6550"/>
        <v/>
      </c>
      <c r="T536" s="100" t="str">
        <f t="shared" si="6578"/>
        <v/>
      </c>
      <c r="U536" s="100" t="str">
        <f t="shared" si="6551"/>
        <v/>
      </c>
      <c r="V536" s="100" t="str">
        <f t="shared" si="6579"/>
        <v/>
      </c>
      <c r="W536" s="100" t="str">
        <f t="shared" si="6552"/>
        <v/>
      </c>
      <c r="X536" s="100" t="str">
        <f t="shared" si="6580"/>
        <v/>
      </c>
      <c r="Y536" s="100" t="str">
        <f t="shared" si="6553"/>
        <v/>
      </c>
      <c r="Z536" s="100" t="str">
        <f t="shared" si="6581"/>
        <v/>
      </c>
      <c r="AA536" s="100" t="str">
        <f t="shared" si="6554"/>
        <v/>
      </c>
      <c r="AB536" s="100" t="str">
        <f t="shared" si="6582"/>
        <v/>
      </c>
      <c r="AC536" s="100" t="str">
        <f t="shared" si="6555"/>
        <v/>
      </c>
      <c r="AD536" s="100" t="str">
        <f t="shared" si="6583"/>
        <v/>
      </c>
      <c r="AE536" s="100" t="str">
        <f t="shared" si="6556"/>
        <v/>
      </c>
      <c r="AF536" s="100" t="str">
        <f t="shared" si="6584"/>
        <v/>
      </c>
      <c r="AG536" s="100" t="str">
        <f t="shared" si="6557"/>
        <v/>
      </c>
      <c r="AH536" s="100" t="str">
        <f t="shared" si="6585"/>
        <v/>
      </c>
      <c r="AI536" s="100" t="str">
        <f t="shared" si="6558"/>
        <v/>
      </c>
      <c r="AJ536" s="100" t="str">
        <f t="shared" si="6586"/>
        <v/>
      </c>
      <c r="AK536" s="100" t="str">
        <f t="shared" si="6559"/>
        <v/>
      </c>
      <c r="AL536" s="100" t="str">
        <f t="shared" si="6587"/>
        <v/>
      </c>
      <c r="AM536" s="100" t="str">
        <f t="shared" si="6560"/>
        <v/>
      </c>
      <c r="AN536" s="100" t="str">
        <f t="shared" si="6588"/>
        <v/>
      </c>
      <c r="AO536" s="100" t="str">
        <f t="shared" si="6561"/>
        <v/>
      </c>
      <c r="AP536" s="100" t="str">
        <f t="shared" si="6589"/>
        <v/>
      </c>
      <c r="AQ536" s="100" t="str">
        <f t="shared" si="6562"/>
        <v/>
      </c>
      <c r="AR536" s="100" t="str">
        <f t="shared" si="6590"/>
        <v/>
      </c>
      <c r="AS536" s="100" t="str">
        <f t="shared" si="6563"/>
        <v/>
      </c>
      <c r="AT536" s="100" t="str">
        <f t="shared" si="6591"/>
        <v/>
      </c>
      <c r="AU536" s="100" t="str">
        <f t="shared" si="6564"/>
        <v/>
      </c>
      <c r="AV536" s="100" t="str">
        <f t="shared" si="6592"/>
        <v/>
      </c>
      <c r="AW536" s="100" t="str">
        <f t="shared" si="6565"/>
        <v/>
      </c>
      <c r="AX536" s="100" t="str">
        <f t="shared" si="6593"/>
        <v/>
      </c>
      <c r="AY536" s="100" t="str">
        <f t="shared" si="6566"/>
        <v/>
      </c>
      <c r="AZ536" s="100" t="str">
        <f t="shared" si="6594"/>
        <v/>
      </c>
      <c r="BA536" s="100" t="str">
        <f t="shared" si="6567"/>
        <v/>
      </c>
      <c r="BB536" s="100" t="str">
        <f t="shared" si="6595"/>
        <v/>
      </c>
      <c r="BC536" s="100" t="str">
        <f>IFERROR(INDEX('INPUT INF'!$F$3:$F$601,MATCH($B536,'INPUT INF'!$A$3:$A$601,FALSE)),"")</f>
        <v/>
      </c>
      <c r="BD536" s="100" t="str">
        <f t="shared" si="6537"/>
        <v/>
      </c>
      <c r="BE536" s="100" t="str">
        <f t="shared" si="6596"/>
        <v/>
      </c>
      <c r="BF536" s="100" t="str">
        <f t="shared" si="6597"/>
        <v/>
      </c>
      <c r="BG536" s="115" t="str">
        <f t="shared" si="6598"/>
        <v/>
      </c>
      <c r="BH536" s="176" t="str">
        <f>IF(AND('INPUT INF'!$O$1="X",BG536="PASS"),BF536,IF($BG536="","0",IF('INPUT INF'!$N$67="YES",$BF536,"")))</f>
        <v>0</v>
      </c>
      <c r="BI536" s="115" t="str">
        <f>IF($BG536="","0",IF('INPUT INF'!$O$68="YES",$BF536,""))</f>
        <v>0</v>
      </c>
      <c r="BJ536" s="115" t="str">
        <f>IF($BG536="","0",IF('INPUT INF'!$O$69="YES",$BF536,""))</f>
        <v>0</v>
      </c>
      <c r="BL536" s="118" t="str">
        <f t="shared" si="6524"/>
        <v/>
      </c>
      <c r="BM536" s="118" t="str">
        <f t="shared" si="6525"/>
        <v/>
      </c>
      <c r="BN536" s="118" t="str">
        <f t="shared" si="6526"/>
        <v/>
      </c>
      <c r="BR536" s="118" t="str">
        <f t="shared" si="6527"/>
        <v/>
      </c>
      <c r="BS536" s="118" t="str">
        <f t="shared" si="6528"/>
        <v/>
      </c>
      <c r="BT536" s="118" t="str">
        <f t="shared" si="6529"/>
        <v/>
      </c>
      <c r="BX536" s="118" t="str">
        <f t="shared" si="6530"/>
        <v/>
      </c>
      <c r="BY536" s="118" t="str">
        <f t="shared" si="6531"/>
        <v/>
      </c>
      <c r="BZ536" s="118" t="str">
        <f t="shared" si="6532"/>
        <v/>
      </c>
      <c r="CD536" s="116" t="str">
        <f t="shared" si="6599"/>
        <v/>
      </c>
      <c r="CE536" s="116" t="str">
        <f t="shared" si="6600"/>
        <v/>
      </c>
      <c r="CF536" s="116" t="str">
        <f t="shared" si="6601"/>
        <v/>
      </c>
      <c r="CJ536" s="116" t="str">
        <f t="shared" si="6602"/>
        <v/>
      </c>
      <c r="CK536" s="116" t="str">
        <f t="shared" si="6603"/>
        <v/>
      </c>
      <c r="CL536" s="116" t="str">
        <f t="shared" si="6604"/>
        <v/>
      </c>
      <c r="CP536" s="116" t="str">
        <f t="shared" si="6605"/>
        <v/>
      </c>
      <c r="CQ536" s="116" t="str">
        <f t="shared" si="6606"/>
        <v/>
      </c>
      <c r="CR536" s="116" t="str">
        <f t="shared" si="6607"/>
        <v/>
      </c>
      <c r="DH536" s="115" t="str">
        <f t="shared" si="6533"/>
        <v/>
      </c>
      <c r="DI536" s="115" t="str">
        <f t="shared" si="6534"/>
        <v/>
      </c>
      <c r="DJ536" s="115" t="str">
        <f t="shared" si="6499"/>
        <v/>
      </c>
      <c r="DK536" s="115" t="str">
        <f t="shared" si="6500"/>
        <v/>
      </c>
      <c r="DL536" s="115" t="str">
        <f t="shared" si="6501"/>
        <v/>
      </c>
      <c r="DM536" s="115" t="str">
        <f t="shared" si="6502"/>
        <v/>
      </c>
      <c r="DN536" s="115" t="str">
        <f t="shared" si="6503"/>
        <v/>
      </c>
      <c r="DO536" s="115" t="str">
        <f t="shared" si="6504"/>
        <v/>
      </c>
      <c r="DP536" s="115" t="str">
        <f t="shared" si="6505"/>
        <v/>
      </c>
      <c r="DQ536" s="115" t="str">
        <f t="shared" si="6506"/>
        <v/>
      </c>
      <c r="DR536" s="115" t="str">
        <f t="shared" si="6507"/>
        <v/>
      </c>
      <c r="DS536" s="115" t="str">
        <f t="shared" si="6508"/>
        <v/>
      </c>
      <c r="DT536" s="115" t="str">
        <f t="shared" si="6509"/>
        <v/>
      </c>
      <c r="DU536" s="115" t="str">
        <f t="shared" si="6510"/>
        <v/>
      </c>
      <c r="DV536" s="115" t="str">
        <f t="shared" si="6511"/>
        <v/>
      </c>
      <c r="DW536" s="115" t="str">
        <f t="shared" si="6512"/>
        <v/>
      </c>
      <c r="DX536" s="115" t="str">
        <f t="shared" si="6513"/>
        <v/>
      </c>
      <c r="DY536" s="115" t="str">
        <f t="shared" si="6514"/>
        <v/>
      </c>
      <c r="DZ536" s="115" t="str">
        <f t="shared" si="6515"/>
        <v/>
      </c>
      <c r="EA536" s="115" t="str">
        <f t="shared" si="6516"/>
        <v/>
      </c>
      <c r="EB536" s="115" t="str">
        <f t="shared" si="6517"/>
        <v/>
      </c>
      <c r="EC536" s="115" t="str">
        <f t="shared" si="6518"/>
        <v/>
      </c>
      <c r="ED536" s="115" t="str">
        <f t="shared" si="6519"/>
        <v/>
      </c>
      <c r="EE536" s="115" t="str">
        <f t="shared" si="6520"/>
        <v/>
      </c>
      <c r="EF536" s="115" t="str">
        <f t="shared" si="6521"/>
        <v/>
      </c>
      <c r="EG536" s="115" t="str">
        <f t="shared" si="6608"/>
        <v/>
      </c>
      <c r="EH536" s="115" t="str">
        <f t="shared" si="6609"/>
        <v/>
      </c>
      <c r="EI536" s="115" t="str">
        <f t="shared" si="6610"/>
        <v/>
      </c>
      <c r="EJ536" s="115" t="str">
        <f t="shared" si="6611"/>
        <v/>
      </c>
      <c r="EK536" s="115" t="str">
        <f t="shared" si="6612"/>
        <v/>
      </c>
      <c r="EL536" s="115" t="str">
        <f t="shared" si="6613"/>
        <v/>
      </c>
      <c r="EM536" s="115" t="str">
        <f t="shared" si="6614"/>
        <v/>
      </c>
      <c r="EN536" s="115" t="str">
        <f t="shared" si="6615"/>
        <v/>
      </c>
      <c r="EO536" s="115" t="str">
        <f t="shared" si="6616"/>
        <v/>
      </c>
      <c r="EP536" s="115" t="str">
        <f t="shared" si="6617"/>
        <v/>
      </c>
      <c r="EQ536" s="115" t="str">
        <f t="shared" si="6618"/>
        <v/>
      </c>
      <c r="ER536" s="115" t="str">
        <f t="shared" si="6619"/>
        <v/>
      </c>
      <c r="ES536" s="115" t="str">
        <f t="shared" si="6620"/>
        <v/>
      </c>
      <c r="ET536" s="115" t="str">
        <f t="shared" si="6621"/>
        <v/>
      </c>
      <c r="EU536" s="115" t="str">
        <f t="shared" si="6622"/>
        <v/>
      </c>
      <c r="EV536" s="115" t="str">
        <f t="shared" si="6623"/>
        <v/>
      </c>
      <c r="EW536" s="115" t="str">
        <f t="shared" si="6624"/>
        <v/>
      </c>
      <c r="EX536" s="115" t="str">
        <f t="shared" si="6625"/>
        <v/>
      </c>
      <c r="EY536" s="115" t="str">
        <f t="shared" si="6626"/>
        <v/>
      </c>
      <c r="EZ536" s="115" t="str">
        <f t="shared" si="6627"/>
        <v/>
      </c>
      <c r="FA536" s="115" t="str">
        <f t="shared" si="6628"/>
        <v/>
      </c>
      <c r="FB536" s="115" t="str">
        <f t="shared" si="6629"/>
        <v/>
      </c>
      <c r="FC536" s="115" t="str">
        <f t="shared" si="6630"/>
        <v/>
      </c>
      <c r="FD536" s="115" t="str">
        <f t="shared" si="6631"/>
        <v/>
      </c>
      <c r="FE536" s="115" t="str">
        <f t="shared" si="6632"/>
        <v/>
      </c>
      <c r="FF536" s="115">
        <f t="shared" si="6635"/>
        <v>41</v>
      </c>
      <c r="FG536" s="115" t="str">
        <f>IFERROR(SMALL($DR$423:$DR$842,$A$6),"")</f>
        <v/>
      </c>
      <c r="FH536" s="115" t="str">
        <f t="shared" si="6636"/>
        <v/>
      </c>
      <c r="FI536" s="115" t="str">
        <f t="shared" si="6535"/>
        <v/>
      </c>
      <c r="FJ536" s="115" t="str">
        <f t="shared" si="6536"/>
        <v/>
      </c>
    </row>
    <row r="537" spans="1:166" ht="15" customHeight="1" x14ac:dyDescent="0.25">
      <c r="A537" s="115">
        <v>535</v>
      </c>
      <c r="B537" s="115" t="str">
        <f t="shared" si="6538"/>
        <v/>
      </c>
      <c r="C537" s="115" t="s">
        <v>71</v>
      </c>
      <c r="D537" s="100" t="str">
        <f t="shared" si="6539"/>
        <v>B</v>
      </c>
      <c r="E537" s="100" t="str">
        <f t="shared" si="6570"/>
        <v/>
      </c>
      <c r="F537" s="100" t="str">
        <f t="shared" si="6571"/>
        <v/>
      </c>
      <c r="G537" s="100" t="str">
        <f t="shared" si="6544"/>
        <v/>
      </c>
      <c r="H537" s="100" t="str">
        <f t="shared" si="6572"/>
        <v/>
      </c>
      <c r="I537" s="100" t="str">
        <f t="shared" si="6545"/>
        <v/>
      </c>
      <c r="J537" s="100" t="str">
        <f t="shared" si="6573"/>
        <v/>
      </c>
      <c r="K537" s="100" t="str">
        <f t="shared" si="6546"/>
        <v/>
      </c>
      <c r="L537" s="100" t="str">
        <f t="shared" si="6574"/>
        <v/>
      </c>
      <c r="M537" s="100" t="str">
        <f t="shared" si="6547"/>
        <v/>
      </c>
      <c r="N537" s="100" t="str">
        <f t="shared" si="6575"/>
        <v/>
      </c>
      <c r="O537" s="100" t="str">
        <f t="shared" si="6548"/>
        <v/>
      </c>
      <c r="P537" s="100" t="str">
        <f t="shared" si="6576"/>
        <v/>
      </c>
      <c r="Q537" s="100" t="str">
        <f t="shared" si="6549"/>
        <v/>
      </c>
      <c r="R537" s="100" t="str">
        <f t="shared" si="6577"/>
        <v/>
      </c>
      <c r="S537" s="100" t="str">
        <f t="shared" si="6550"/>
        <v/>
      </c>
      <c r="T537" s="100" t="str">
        <f t="shared" si="6578"/>
        <v/>
      </c>
      <c r="U537" s="100" t="str">
        <f t="shared" si="6551"/>
        <v/>
      </c>
      <c r="V537" s="100" t="str">
        <f t="shared" si="6579"/>
        <v/>
      </c>
      <c r="W537" s="100" t="str">
        <f t="shared" si="6552"/>
        <v/>
      </c>
      <c r="X537" s="100" t="str">
        <f t="shared" si="6580"/>
        <v/>
      </c>
      <c r="Y537" s="100" t="str">
        <f t="shared" si="6553"/>
        <v/>
      </c>
      <c r="Z537" s="100" t="str">
        <f t="shared" si="6581"/>
        <v/>
      </c>
      <c r="AA537" s="100" t="str">
        <f t="shared" si="6554"/>
        <v/>
      </c>
      <c r="AB537" s="100" t="str">
        <f t="shared" si="6582"/>
        <v/>
      </c>
      <c r="AC537" s="100" t="str">
        <f t="shared" si="6555"/>
        <v/>
      </c>
      <c r="AD537" s="100" t="str">
        <f t="shared" si="6583"/>
        <v/>
      </c>
      <c r="AE537" s="100" t="str">
        <f t="shared" si="6556"/>
        <v/>
      </c>
      <c r="AF537" s="100" t="str">
        <f t="shared" si="6584"/>
        <v/>
      </c>
      <c r="AG537" s="100" t="str">
        <f t="shared" si="6557"/>
        <v/>
      </c>
      <c r="AH537" s="100" t="str">
        <f t="shared" si="6585"/>
        <v/>
      </c>
      <c r="AI537" s="100" t="str">
        <f t="shared" si="6558"/>
        <v/>
      </c>
      <c r="AJ537" s="100" t="str">
        <f t="shared" si="6586"/>
        <v/>
      </c>
      <c r="AK537" s="100" t="str">
        <f t="shared" si="6559"/>
        <v/>
      </c>
      <c r="AL537" s="100" t="str">
        <f t="shared" si="6587"/>
        <v/>
      </c>
      <c r="AM537" s="100" t="str">
        <f t="shared" si="6560"/>
        <v/>
      </c>
      <c r="AN537" s="100" t="str">
        <f t="shared" si="6588"/>
        <v/>
      </c>
      <c r="AO537" s="100" t="str">
        <f t="shared" si="6561"/>
        <v/>
      </c>
      <c r="AP537" s="100" t="str">
        <f t="shared" si="6589"/>
        <v/>
      </c>
      <c r="AQ537" s="100" t="str">
        <f t="shared" si="6562"/>
        <v/>
      </c>
      <c r="AR537" s="100" t="str">
        <f t="shared" si="6590"/>
        <v/>
      </c>
      <c r="AS537" s="100" t="str">
        <f t="shared" si="6563"/>
        <v/>
      </c>
      <c r="AT537" s="100" t="str">
        <f t="shared" si="6591"/>
        <v/>
      </c>
      <c r="AU537" s="100" t="str">
        <f t="shared" si="6564"/>
        <v/>
      </c>
      <c r="AV537" s="100" t="str">
        <f t="shared" si="6592"/>
        <v/>
      </c>
      <c r="AW537" s="100" t="str">
        <f t="shared" si="6565"/>
        <v/>
      </c>
      <c r="AX537" s="100" t="str">
        <f t="shared" si="6593"/>
        <v/>
      </c>
      <c r="AY537" s="100" t="str">
        <f t="shared" si="6566"/>
        <v/>
      </c>
      <c r="AZ537" s="100" t="str">
        <f t="shared" si="6594"/>
        <v/>
      </c>
      <c r="BA537" s="100" t="str">
        <f t="shared" si="6567"/>
        <v/>
      </c>
      <c r="BB537" s="100" t="str">
        <f t="shared" si="6595"/>
        <v/>
      </c>
      <c r="BC537" s="100" t="str">
        <f>IFERROR(INDEX('INPUT INF'!$F$3:$F$601,MATCH($B537,'INPUT INF'!$A$3:$A$601,FALSE)),"")</f>
        <v/>
      </c>
      <c r="BD537" s="100" t="str">
        <f t="shared" si="6537"/>
        <v/>
      </c>
      <c r="BE537" s="100" t="str">
        <f t="shared" si="6596"/>
        <v/>
      </c>
      <c r="BF537" s="100" t="str">
        <f t="shared" si="6597"/>
        <v/>
      </c>
      <c r="BG537" s="115" t="str">
        <f t="shared" si="6598"/>
        <v/>
      </c>
      <c r="BH537" s="176" t="str">
        <f>IF(AND('INPUT INF'!$O$1="X",BG537="PASS"),BF537,IF($BG537="","0",IF('INPUT INF'!$N$67="YES",$BF537,"")))</f>
        <v>0</v>
      </c>
      <c r="BI537" s="115" t="str">
        <f>IF($BG537="","0",IF('INPUT INF'!$O$68="YES",$BF537,""))</f>
        <v>0</v>
      </c>
      <c r="BJ537" s="115" t="str">
        <f>IF($BG537="","0",IF('INPUT INF'!$O$69="YES",$BF537,""))</f>
        <v>0</v>
      </c>
      <c r="BL537" s="118" t="str">
        <f t="shared" si="6524"/>
        <v/>
      </c>
      <c r="BM537" s="118" t="str">
        <f t="shared" si="6525"/>
        <v/>
      </c>
      <c r="BN537" s="118" t="str">
        <f t="shared" si="6526"/>
        <v/>
      </c>
      <c r="BR537" s="118" t="str">
        <f t="shared" si="6527"/>
        <v/>
      </c>
      <c r="BS537" s="118" t="str">
        <f t="shared" si="6528"/>
        <v/>
      </c>
      <c r="BT537" s="118" t="str">
        <f t="shared" si="6529"/>
        <v/>
      </c>
      <c r="BX537" s="118" t="str">
        <f t="shared" si="6530"/>
        <v/>
      </c>
      <c r="BY537" s="118" t="str">
        <f t="shared" si="6531"/>
        <v/>
      </c>
      <c r="BZ537" s="118" t="str">
        <f t="shared" si="6532"/>
        <v/>
      </c>
      <c r="CD537" s="116" t="str">
        <f t="shared" si="6599"/>
        <v/>
      </c>
      <c r="CE537" s="116" t="str">
        <f t="shared" si="6600"/>
        <v/>
      </c>
      <c r="CF537" s="116" t="str">
        <f t="shared" si="6601"/>
        <v/>
      </c>
      <c r="CJ537" s="116" t="str">
        <f t="shared" si="6602"/>
        <v/>
      </c>
      <c r="CK537" s="116" t="str">
        <f t="shared" si="6603"/>
        <v/>
      </c>
      <c r="CL537" s="116" t="str">
        <f t="shared" si="6604"/>
        <v/>
      </c>
      <c r="CP537" s="116" t="str">
        <f t="shared" si="6605"/>
        <v/>
      </c>
      <c r="CQ537" s="116" t="str">
        <f t="shared" si="6606"/>
        <v/>
      </c>
      <c r="CR537" s="116" t="str">
        <f t="shared" si="6607"/>
        <v/>
      </c>
      <c r="DH537" s="115" t="str">
        <f t="shared" si="6533"/>
        <v/>
      </c>
      <c r="DI537" s="115" t="str">
        <f t="shared" si="6534"/>
        <v/>
      </c>
      <c r="DJ537" s="115" t="str">
        <f t="shared" si="6499"/>
        <v/>
      </c>
      <c r="DK537" s="115" t="str">
        <f t="shared" si="6500"/>
        <v/>
      </c>
      <c r="DL537" s="115" t="str">
        <f t="shared" si="6501"/>
        <v/>
      </c>
      <c r="DM537" s="115" t="str">
        <f t="shared" si="6502"/>
        <v/>
      </c>
      <c r="DN537" s="115" t="str">
        <f t="shared" si="6503"/>
        <v/>
      </c>
      <c r="DO537" s="115" t="str">
        <f t="shared" si="6504"/>
        <v/>
      </c>
      <c r="DP537" s="115" t="str">
        <f t="shared" si="6505"/>
        <v/>
      </c>
      <c r="DQ537" s="115" t="str">
        <f t="shared" si="6506"/>
        <v/>
      </c>
      <c r="DR537" s="115" t="str">
        <f t="shared" si="6507"/>
        <v/>
      </c>
      <c r="DS537" s="115" t="str">
        <f t="shared" si="6508"/>
        <v/>
      </c>
      <c r="DT537" s="115" t="str">
        <f t="shared" si="6509"/>
        <v/>
      </c>
      <c r="DU537" s="115" t="str">
        <f t="shared" si="6510"/>
        <v/>
      </c>
      <c r="DV537" s="115" t="str">
        <f t="shared" si="6511"/>
        <v/>
      </c>
      <c r="DW537" s="115" t="str">
        <f t="shared" si="6512"/>
        <v/>
      </c>
      <c r="DX537" s="115" t="str">
        <f t="shared" si="6513"/>
        <v/>
      </c>
      <c r="DY537" s="115" t="str">
        <f t="shared" si="6514"/>
        <v/>
      </c>
      <c r="DZ537" s="115" t="str">
        <f t="shared" si="6515"/>
        <v/>
      </c>
      <c r="EA537" s="115" t="str">
        <f t="shared" si="6516"/>
        <v/>
      </c>
      <c r="EB537" s="115" t="str">
        <f t="shared" si="6517"/>
        <v/>
      </c>
      <c r="EC537" s="115" t="str">
        <f t="shared" si="6518"/>
        <v/>
      </c>
      <c r="ED537" s="115" t="str">
        <f t="shared" si="6519"/>
        <v/>
      </c>
      <c r="EE537" s="115" t="str">
        <f t="shared" si="6520"/>
        <v/>
      </c>
      <c r="EF537" s="115" t="str">
        <f t="shared" si="6521"/>
        <v/>
      </c>
      <c r="EG537" s="115" t="str">
        <f t="shared" si="6608"/>
        <v/>
      </c>
      <c r="EH537" s="115" t="str">
        <f t="shared" si="6609"/>
        <v/>
      </c>
      <c r="EI537" s="115" t="str">
        <f t="shared" si="6610"/>
        <v/>
      </c>
      <c r="EJ537" s="115" t="str">
        <f t="shared" si="6611"/>
        <v/>
      </c>
      <c r="EK537" s="115" t="str">
        <f t="shared" si="6612"/>
        <v/>
      </c>
      <c r="EL537" s="115" t="str">
        <f t="shared" si="6613"/>
        <v/>
      </c>
      <c r="EM537" s="115" t="str">
        <f t="shared" si="6614"/>
        <v/>
      </c>
      <c r="EN537" s="115" t="str">
        <f t="shared" si="6615"/>
        <v/>
      </c>
      <c r="EO537" s="115" t="str">
        <f t="shared" si="6616"/>
        <v/>
      </c>
      <c r="EP537" s="115" t="str">
        <f t="shared" si="6617"/>
        <v/>
      </c>
      <c r="EQ537" s="115" t="str">
        <f t="shared" si="6618"/>
        <v/>
      </c>
      <c r="ER537" s="115" t="str">
        <f t="shared" si="6619"/>
        <v/>
      </c>
      <c r="ES537" s="115" t="str">
        <f t="shared" si="6620"/>
        <v/>
      </c>
      <c r="ET537" s="115" t="str">
        <f t="shared" si="6621"/>
        <v/>
      </c>
      <c r="EU537" s="115" t="str">
        <f t="shared" si="6622"/>
        <v/>
      </c>
      <c r="EV537" s="115" t="str">
        <f t="shared" si="6623"/>
        <v/>
      </c>
      <c r="EW537" s="115" t="str">
        <f t="shared" si="6624"/>
        <v/>
      </c>
      <c r="EX537" s="115" t="str">
        <f t="shared" si="6625"/>
        <v/>
      </c>
      <c r="EY537" s="115" t="str">
        <f t="shared" si="6626"/>
        <v/>
      </c>
      <c r="EZ537" s="115" t="str">
        <f t="shared" si="6627"/>
        <v/>
      </c>
      <c r="FA537" s="115" t="str">
        <f t="shared" si="6628"/>
        <v/>
      </c>
      <c r="FB537" s="115" t="str">
        <f t="shared" si="6629"/>
        <v/>
      </c>
      <c r="FC537" s="115" t="str">
        <f t="shared" si="6630"/>
        <v/>
      </c>
      <c r="FD537" s="115" t="str">
        <f t="shared" si="6631"/>
        <v/>
      </c>
      <c r="FE537" s="115" t="str">
        <f t="shared" si="6632"/>
        <v/>
      </c>
      <c r="FF537" s="115">
        <f t="shared" si="6635"/>
        <v>41</v>
      </c>
      <c r="FG537" s="115" t="str">
        <f>IFERROR(SMALL($DR$423:$DR$842,$A$7),"")</f>
        <v/>
      </c>
      <c r="FH537" s="115" t="str">
        <f t="shared" si="6636"/>
        <v/>
      </c>
      <c r="FI537" s="115" t="str">
        <f t="shared" si="6535"/>
        <v/>
      </c>
      <c r="FJ537" s="115" t="str">
        <f t="shared" si="6536"/>
        <v/>
      </c>
    </row>
    <row r="538" spans="1:166" ht="15" customHeight="1" x14ac:dyDescent="0.25">
      <c r="A538" s="115">
        <v>536</v>
      </c>
      <c r="B538" s="115" t="str">
        <f t="shared" si="6538"/>
        <v/>
      </c>
      <c r="C538" s="115" t="s">
        <v>71</v>
      </c>
      <c r="D538" s="100" t="str">
        <f t="shared" si="6539"/>
        <v>B</v>
      </c>
      <c r="E538" s="100" t="str">
        <f t="shared" si="6570"/>
        <v/>
      </c>
      <c r="F538" s="100" t="str">
        <f t="shared" si="6571"/>
        <v/>
      </c>
      <c r="G538" s="100" t="str">
        <f t="shared" si="6544"/>
        <v/>
      </c>
      <c r="H538" s="100" t="str">
        <f t="shared" si="6572"/>
        <v/>
      </c>
      <c r="I538" s="100" t="str">
        <f t="shared" si="6545"/>
        <v/>
      </c>
      <c r="J538" s="100" t="str">
        <f t="shared" si="6573"/>
        <v/>
      </c>
      <c r="K538" s="100" t="str">
        <f t="shared" si="6546"/>
        <v/>
      </c>
      <c r="L538" s="100" t="str">
        <f t="shared" si="6574"/>
        <v/>
      </c>
      <c r="M538" s="100" t="str">
        <f t="shared" si="6547"/>
        <v/>
      </c>
      <c r="N538" s="100" t="str">
        <f t="shared" si="6575"/>
        <v/>
      </c>
      <c r="O538" s="100" t="str">
        <f t="shared" si="6548"/>
        <v/>
      </c>
      <c r="P538" s="100" t="str">
        <f t="shared" si="6576"/>
        <v/>
      </c>
      <c r="Q538" s="100" t="str">
        <f t="shared" si="6549"/>
        <v/>
      </c>
      <c r="R538" s="100" t="str">
        <f t="shared" si="6577"/>
        <v/>
      </c>
      <c r="S538" s="100" t="str">
        <f t="shared" si="6550"/>
        <v/>
      </c>
      <c r="T538" s="100" t="str">
        <f t="shared" si="6578"/>
        <v/>
      </c>
      <c r="U538" s="100" t="str">
        <f t="shared" si="6551"/>
        <v/>
      </c>
      <c r="V538" s="100" t="str">
        <f t="shared" si="6579"/>
        <v/>
      </c>
      <c r="W538" s="100" t="str">
        <f t="shared" si="6552"/>
        <v/>
      </c>
      <c r="X538" s="100" t="str">
        <f t="shared" si="6580"/>
        <v/>
      </c>
      <c r="Y538" s="100" t="str">
        <f t="shared" si="6553"/>
        <v/>
      </c>
      <c r="Z538" s="100" t="str">
        <f t="shared" si="6581"/>
        <v/>
      </c>
      <c r="AA538" s="100" t="str">
        <f t="shared" si="6554"/>
        <v/>
      </c>
      <c r="AB538" s="100" t="str">
        <f t="shared" si="6582"/>
        <v/>
      </c>
      <c r="AC538" s="100" t="str">
        <f t="shared" si="6555"/>
        <v/>
      </c>
      <c r="AD538" s="100" t="str">
        <f t="shared" si="6583"/>
        <v/>
      </c>
      <c r="AE538" s="100" t="str">
        <f t="shared" si="6556"/>
        <v/>
      </c>
      <c r="AF538" s="100" t="str">
        <f t="shared" si="6584"/>
        <v/>
      </c>
      <c r="AG538" s="100" t="str">
        <f t="shared" si="6557"/>
        <v/>
      </c>
      <c r="AH538" s="100" t="str">
        <f t="shared" si="6585"/>
        <v/>
      </c>
      <c r="AI538" s="100" t="str">
        <f t="shared" si="6558"/>
        <v/>
      </c>
      <c r="AJ538" s="100" t="str">
        <f t="shared" si="6586"/>
        <v/>
      </c>
      <c r="AK538" s="100" t="str">
        <f t="shared" si="6559"/>
        <v/>
      </c>
      <c r="AL538" s="100" t="str">
        <f t="shared" si="6587"/>
        <v/>
      </c>
      <c r="AM538" s="100" t="str">
        <f t="shared" si="6560"/>
        <v/>
      </c>
      <c r="AN538" s="100" t="str">
        <f t="shared" si="6588"/>
        <v/>
      </c>
      <c r="AO538" s="100" t="str">
        <f t="shared" si="6561"/>
        <v/>
      </c>
      <c r="AP538" s="100" t="str">
        <f t="shared" si="6589"/>
        <v/>
      </c>
      <c r="AQ538" s="100" t="str">
        <f t="shared" si="6562"/>
        <v/>
      </c>
      <c r="AR538" s="100" t="str">
        <f t="shared" si="6590"/>
        <v/>
      </c>
      <c r="AS538" s="100" t="str">
        <f t="shared" si="6563"/>
        <v/>
      </c>
      <c r="AT538" s="100" t="str">
        <f t="shared" si="6591"/>
        <v/>
      </c>
      <c r="AU538" s="100" t="str">
        <f t="shared" si="6564"/>
        <v/>
      </c>
      <c r="AV538" s="100" t="str">
        <f t="shared" si="6592"/>
        <v/>
      </c>
      <c r="AW538" s="100" t="str">
        <f t="shared" si="6565"/>
        <v/>
      </c>
      <c r="AX538" s="100" t="str">
        <f t="shared" si="6593"/>
        <v/>
      </c>
      <c r="AY538" s="100" t="str">
        <f t="shared" si="6566"/>
        <v/>
      </c>
      <c r="AZ538" s="100" t="str">
        <f t="shared" si="6594"/>
        <v/>
      </c>
      <c r="BA538" s="100" t="str">
        <f t="shared" si="6567"/>
        <v/>
      </c>
      <c r="BB538" s="100" t="str">
        <f t="shared" si="6595"/>
        <v/>
      </c>
      <c r="BC538" s="100" t="str">
        <f>IFERROR(INDEX('INPUT INF'!$F$3:$F$601,MATCH($B538,'INPUT INF'!$A$3:$A$601,FALSE)),"")</f>
        <v/>
      </c>
      <c r="BD538" s="100" t="str">
        <f t="shared" si="6537"/>
        <v/>
      </c>
      <c r="BE538" s="100" t="str">
        <f t="shared" si="6596"/>
        <v/>
      </c>
      <c r="BF538" s="100" t="str">
        <f t="shared" si="6597"/>
        <v/>
      </c>
      <c r="BG538" s="115" t="str">
        <f t="shared" si="6598"/>
        <v/>
      </c>
      <c r="BH538" s="176" t="str">
        <f>IF(AND('INPUT INF'!$O$1="X",BG538="PASS"),BF538,IF($BG538="","0",IF('INPUT INF'!$N$67="YES",$BF538,"")))</f>
        <v>0</v>
      </c>
      <c r="BI538" s="115" t="str">
        <f>IF($BG538="","0",IF('INPUT INF'!$O$68="YES",$BF538,""))</f>
        <v>0</v>
      </c>
      <c r="BJ538" s="115" t="str">
        <f>IF($BG538="","0",IF('INPUT INF'!$O$69="YES",$BF538,""))</f>
        <v>0</v>
      </c>
      <c r="BL538" s="118" t="str">
        <f t="shared" si="6524"/>
        <v/>
      </c>
      <c r="BM538" s="118" t="str">
        <f t="shared" si="6525"/>
        <v/>
      </c>
      <c r="BN538" s="118" t="str">
        <f t="shared" si="6526"/>
        <v/>
      </c>
      <c r="BR538" s="118" t="str">
        <f t="shared" si="6527"/>
        <v/>
      </c>
      <c r="BS538" s="118" t="str">
        <f t="shared" si="6528"/>
        <v/>
      </c>
      <c r="BT538" s="118" t="str">
        <f t="shared" si="6529"/>
        <v/>
      </c>
      <c r="BX538" s="118" t="str">
        <f t="shared" si="6530"/>
        <v/>
      </c>
      <c r="BY538" s="118" t="str">
        <f t="shared" si="6531"/>
        <v/>
      </c>
      <c r="BZ538" s="118" t="str">
        <f t="shared" si="6532"/>
        <v/>
      </c>
      <c r="CD538" s="116" t="str">
        <f t="shared" si="6599"/>
        <v/>
      </c>
      <c r="CE538" s="116" t="str">
        <f t="shared" si="6600"/>
        <v/>
      </c>
      <c r="CF538" s="116" t="str">
        <f t="shared" si="6601"/>
        <v/>
      </c>
      <c r="CJ538" s="116" t="str">
        <f t="shared" si="6602"/>
        <v/>
      </c>
      <c r="CK538" s="116" t="str">
        <f t="shared" si="6603"/>
        <v/>
      </c>
      <c r="CL538" s="116" t="str">
        <f t="shared" si="6604"/>
        <v/>
      </c>
      <c r="CP538" s="116" t="str">
        <f t="shared" si="6605"/>
        <v/>
      </c>
      <c r="CQ538" s="116" t="str">
        <f t="shared" si="6606"/>
        <v/>
      </c>
      <c r="CR538" s="116" t="str">
        <f t="shared" si="6607"/>
        <v/>
      </c>
      <c r="DH538" s="115" t="str">
        <f t="shared" si="6533"/>
        <v/>
      </c>
      <c r="DI538" s="115" t="str">
        <f t="shared" si="6534"/>
        <v/>
      </c>
      <c r="DJ538" s="115" t="str">
        <f t="shared" si="6499"/>
        <v/>
      </c>
      <c r="DK538" s="115" t="str">
        <f t="shared" si="6500"/>
        <v/>
      </c>
      <c r="DL538" s="115" t="str">
        <f t="shared" si="6501"/>
        <v/>
      </c>
      <c r="DM538" s="115" t="str">
        <f t="shared" si="6502"/>
        <v/>
      </c>
      <c r="DN538" s="115" t="str">
        <f t="shared" si="6503"/>
        <v/>
      </c>
      <c r="DO538" s="115" t="str">
        <f t="shared" si="6504"/>
        <v/>
      </c>
      <c r="DP538" s="115" t="str">
        <f t="shared" si="6505"/>
        <v/>
      </c>
      <c r="DQ538" s="115" t="str">
        <f t="shared" si="6506"/>
        <v/>
      </c>
      <c r="DR538" s="115" t="str">
        <f t="shared" si="6507"/>
        <v/>
      </c>
      <c r="DS538" s="115" t="str">
        <f t="shared" si="6508"/>
        <v/>
      </c>
      <c r="DT538" s="115" t="str">
        <f t="shared" si="6509"/>
        <v/>
      </c>
      <c r="DU538" s="115" t="str">
        <f t="shared" si="6510"/>
        <v/>
      </c>
      <c r="DV538" s="115" t="str">
        <f t="shared" si="6511"/>
        <v/>
      </c>
      <c r="DW538" s="115" t="str">
        <f t="shared" si="6512"/>
        <v/>
      </c>
      <c r="DX538" s="115" t="str">
        <f t="shared" si="6513"/>
        <v/>
      </c>
      <c r="DY538" s="115" t="str">
        <f t="shared" si="6514"/>
        <v/>
      </c>
      <c r="DZ538" s="115" t="str">
        <f t="shared" si="6515"/>
        <v/>
      </c>
      <c r="EA538" s="115" t="str">
        <f t="shared" si="6516"/>
        <v/>
      </c>
      <c r="EB538" s="115" t="str">
        <f t="shared" si="6517"/>
        <v/>
      </c>
      <c r="EC538" s="115" t="str">
        <f t="shared" si="6518"/>
        <v/>
      </c>
      <c r="ED538" s="115" t="str">
        <f t="shared" si="6519"/>
        <v/>
      </c>
      <c r="EE538" s="115" t="str">
        <f t="shared" si="6520"/>
        <v/>
      </c>
      <c r="EF538" s="115" t="str">
        <f t="shared" si="6521"/>
        <v/>
      </c>
      <c r="EG538" s="115" t="str">
        <f t="shared" si="6608"/>
        <v/>
      </c>
      <c r="EH538" s="115" t="str">
        <f t="shared" si="6609"/>
        <v/>
      </c>
      <c r="EI538" s="115" t="str">
        <f t="shared" si="6610"/>
        <v/>
      </c>
      <c r="EJ538" s="115" t="str">
        <f t="shared" si="6611"/>
        <v/>
      </c>
      <c r="EK538" s="115" t="str">
        <f t="shared" si="6612"/>
        <v/>
      </c>
      <c r="EL538" s="115" t="str">
        <f t="shared" si="6613"/>
        <v/>
      </c>
      <c r="EM538" s="115" t="str">
        <f t="shared" si="6614"/>
        <v/>
      </c>
      <c r="EN538" s="115" t="str">
        <f t="shared" si="6615"/>
        <v/>
      </c>
      <c r="EO538" s="115" t="str">
        <f t="shared" si="6616"/>
        <v/>
      </c>
      <c r="EP538" s="115" t="str">
        <f t="shared" si="6617"/>
        <v/>
      </c>
      <c r="EQ538" s="115" t="str">
        <f t="shared" si="6618"/>
        <v/>
      </c>
      <c r="ER538" s="115" t="str">
        <f t="shared" si="6619"/>
        <v/>
      </c>
      <c r="ES538" s="115" t="str">
        <f t="shared" si="6620"/>
        <v/>
      </c>
      <c r="ET538" s="115" t="str">
        <f t="shared" si="6621"/>
        <v/>
      </c>
      <c r="EU538" s="115" t="str">
        <f t="shared" si="6622"/>
        <v/>
      </c>
      <c r="EV538" s="115" t="str">
        <f t="shared" si="6623"/>
        <v/>
      </c>
      <c r="EW538" s="115" t="str">
        <f t="shared" si="6624"/>
        <v/>
      </c>
      <c r="EX538" s="115" t="str">
        <f t="shared" si="6625"/>
        <v/>
      </c>
      <c r="EY538" s="115" t="str">
        <f t="shared" si="6626"/>
        <v/>
      </c>
      <c r="EZ538" s="115" t="str">
        <f t="shared" si="6627"/>
        <v/>
      </c>
      <c r="FA538" s="115" t="str">
        <f t="shared" si="6628"/>
        <v/>
      </c>
      <c r="FB538" s="115" t="str">
        <f t="shared" si="6629"/>
        <v/>
      </c>
      <c r="FC538" s="115" t="str">
        <f t="shared" si="6630"/>
        <v/>
      </c>
      <c r="FD538" s="115" t="str">
        <f t="shared" si="6631"/>
        <v/>
      </c>
      <c r="FE538" s="115" t="str">
        <f t="shared" si="6632"/>
        <v/>
      </c>
      <c r="FF538" s="115">
        <f t="shared" si="6635"/>
        <v>41</v>
      </c>
      <c r="FG538" s="115" t="str">
        <f>IFERROR(SMALL($DR$423:$DR$842,$A$8),"")</f>
        <v/>
      </c>
      <c r="FH538" s="115" t="str">
        <f t="shared" si="6636"/>
        <v/>
      </c>
      <c r="FI538" s="115" t="str">
        <f t="shared" si="6535"/>
        <v/>
      </c>
      <c r="FJ538" s="115" t="str">
        <f t="shared" si="6536"/>
        <v/>
      </c>
    </row>
    <row r="539" spans="1:166" ht="15" customHeight="1" x14ac:dyDescent="0.25">
      <c r="A539" s="115">
        <v>537</v>
      </c>
      <c r="B539" s="115" t="str">
        <f t="shared" si="6538"/>
        <v/>
      </c>
      <c r="C539" s="115" t="s">
        <v>71</v>
      </c>
      <c r="D539" s="100" t="str">
        <f t="shared" si="6539"/>
        <v>B</v>
      </c>
      <c r="E539" s="100" t="str">
        <f t="shared" si="6570"/>
        <v/>
      </c>
      <c r="F539" s="100" t="str">
        <f t="shared" si="6571"/>
        <v/>
      </c>
      <c r="G539" s="100" t="str">
        <f t="shared" si="6544"/>
        <v/>
      </c>
      <c r="H539" s="100" t="str">
        <f t="shared" si="6572"/>
        <v/>
      </c>
      <c r="I539" s="100" t="str">
        <f t="shared" si="6545"/>
        <v/>
      </c>
      <c r="J539" s="100" t="str">
        <f t="shared" si="6573"/>
        <v/>
      </c>
      <c r="K539" s="100" t="str">
        <f t="shared" si="6546"/>
        <v/>
      </c>
      <c r="L539" s="100" t="str">
        <f t="shared" si="6574"/>
        <v/>
      </c>
      <c r="M539" s="100" t="str">
        <f t="shared" si="6547"/>
        <v/>
      </c>
      <c r="N539" s="100" t="str">
        <f t="shared" si="6575"/>
        <v/>
      </c>
      <c r="O539" s="100" t="str">
        <f t="shared" si="6548"/>
        <v/>
      </c>
      <c r="P539" s="100" t="str">
        <f t="shared" si="6576"/>
        <v/>
      </c>
      <c r="Q539" s="100" t="str">
        <f t="shared" si="6549"/>
        <v/>
      </c>
      <c r="R539" s="100" t="str">
        <f t="shared" si="6577"/>
        <v/>
      </c>
      <c r="S539" s="100" t="str">
        <f t="shared" si="6550"/>
        <v/>
      </c>
      <c r="T539" s="100" t="str">
        <f t="shared" si="6578"/>
        <v/>
      </c>
      <c r="U539" s="100" t="str">
        <f t="shared" si="6551"/>
        <v/>
      </c>
      <c r="V539" s="100" t="str">
        <f t="shared" si="6579"/>
        <v/>
      </c>
      <c r="W539" s="100" t="str">
        <f t="shared" si="6552"/>
        <v/>
      </c>
      <c r="X539" s="100" t="str">
        <f t="shared" si="6580"/>
        <v/>
      </c>
      <c r="Y539" s="100" t="str">
        <f t="shared" si="6553"/>
        <v/>
      </c>
      <c r="Z539" s="100" t="str">
        <f t="shared" si="6581"/>
        <v/>
      </c>
      <c r="AA539" s="100" t="str">
        <f t="shared" si="6554"/>
        <v/>
      </c>
      <c r="AB539" s="100" t="str">
        <f t="shared" si="6582"/>
        <v/>
      </c>
      <c r="AC539" s="100" t="str">
        <f t="shared" si="6555"/>
        <v/>
      </c>
      <c r="AD539" s="100" t="str">
        <f t="shared" si="6583"/>
        <v/>
      </c>
      <c r="AE539" s="100" t="str">
        <f t="shared" si="6556"/>
        <v/>
      </c>
      <c r="AF539" s="100" t="str">
        <f t="shared" si="6584"/>
        <v/>
      </c>
      <c r="AG539" s="100" t="str">
        <f t="shared" si="6557"/>
        <v/>
      </c>
      <c r="AH539" s="100" t="str">
        <f t="shared" si="6585"/>
        <v/>
      </c>
      <c r="AI539" s="100" t="str">
        <f t="shared" si="6558"/>
        <v/>
      </c>
      <c r="AJ539" s="100" t="str">
        <f t="shared" si="6586"/>
        <v/>
      </c>
      <c r="AK539" s="100" t="str">
        <f t="shared" si="6559"/>
        <v/>
      </c>
      <c r="AL539" s="100" t="str">
        <f t="shared" si="6587"/>
        <v/>
      </c>
      <c r="AM539" s="100" t="str">
        <f t="shared" si="6560"/>
        <v/>
      </c>
      <c r="AN539" s="100" t="str">
        <f t="shared" si="6588"/>
        <v/>
      </c>
      <c r="AO539" s="100" t="str">
        <f t="shared" si="6561"/>
        <v/>
      </c>
      <c r="AP539" s="100" t="str">
        <f t="shared" si="6589"/>
        <v/>
      </c>
      <c r="AQ539" s="100" t="str">
        <f t="shared" si="6562"/>
        <v/>
      </c>
      <c r="AR539" s="100" t="str">
        <f t="shared" si="6590"/>
        <v/>
      </c>
      <c r="AS539" s="100" t="str">
        <f t="shared" si="6563"/>
        <v/>
      </c>
      <c r="AT539" s="100" t="str">
        <f t="shared" si="6591"/>
        <v/>
      </c>
      <c r="AU539" s="100" t="str">
        <f t="shared" si="6564"/>
        <v/>
      </c>
      <c r="AV539" s="100" t="str">
        <f t="shared" si="6592"/>
        <v/>
      </c>
      <c r="AW539" s="100" t="str">
        <f t="shared" si="6565"/>
        <v/>
      </c>
      <c r="AX539" s="100" t="str">
        <f t="shared" si="6593"/>
        <v/>
      </c>
      <c r="AY539" s="100" t="str">
        <f t="shared" si="6566"/>
        <v/>
      </c>
      <c r="AZ539" s="100" t="str">
        <f t="shared" si="6594"/>
        <v/>
      </c>
      <c r="BA539" s="100" t="str">
        <f t="shared" si="6567"/>
        <v/>
      </c>
      <c r="BB539" s="100" t="str">
        <f t="shared" si="6595"/>
        <v/>
      </c>
      <c r="BC539" s="100" t="str">
        <f>IFERROR(INDEX('INPUT INF'!$F$3:$F$601,MATCH($B539,'INPUT INF'!$A$3:$A$601,FALSE)),"")</f>
        <v/>
      </c>
      <c r="BD539" s="100" t="str">
        <f t="shared" si="6537"/>
        <v/>
      </c>
      <c r="BE539" s="100" t="str">
        <f t="shared" si="6596"/>
        <v/>
      </c>
      <c r="BF539" s="100" t="str">
        <f t="shared" si="6597"/>
        <v/>
      </c>
      <c r="BG539" s="115" t="str">
        <f t="shared" si="6598"/>
        <v/>
      </c>
      <c r="BH539" s="176" t="str">
        <f>IF(AND('INPUT INF'!$O$1="X",BG539="PASS"),BF539,IF($BG539="","0",IF('INPUT INF'!$N$67="YES",$BF539,"")))</f>
        <v>0</v>
      </c>
      <c r="BI539" s="115" t="str">
        <f>IF($BG539="","0",IF('INPUT INF'!$O$68="YES",$BF539,""))</f>
        <v>0</v>
      </c>
      <c r="BJ539" s="115" t="str">
        <f>IF($BG539="","0",IF('INPUT INF'!$O$69="YES",$BF539,""))</f>
        <v>0</v>
      </c>
      <c r="BL539" s="118" t="str">
        <f t="shared" si="6524"/>
        <v/>
      </c>
      <c r="BM539" s="118" t="str">
        <f t="shared" si="6525"/>
        <v/>
      </c>
      <c r="BN539" s="118" t="str">
        <f t="shared" si="6526"/>
        <v/>
      </c>
      <c r="BR539" s="118" t="str">
        <f t="shared" si="6527"/>
        <v/>
      </c>
      <c r="BS539" s="118" t="str">
        <f t="shared" si="6528"/>
        <v/>
      </c>
      <c r="BT539" s="118" t="str">
        <f t="shared" si="6529"/>
        <v/>
      </c>
      <c r="BX539" s="118" t="str">
        <f t="shared" si="6530"/>
        <v/>
      </c>
      <c r="BY539" s="118" t="str">
        <f t="shared" si="6531"/>
        <v/>
      </c>
      <c r="BZ539" s="118" t="str">
        <f t="shared" si="6532"/>
        <v/>
      </c>
      <c r="CD539" s="116" t="str">
        <f t="shared" si="6599"/>
        <v/>
      </c>
      <c r="CE539" s="116" t="str">
        <f t="shared" si="6600"/>
        <v/>
      </c>
      <c r="CF539" s="116" t="str">
        <f t="shared" si="6601"/>
        <v/>
      </c>
      <c r="CJ539" s="116" t="str">
        <f t="shared" si="6602"/>
        <v/>
      </c>
      <c r="CK539" s="116" t="str">
        <f t="shared" si="6603"/>
        <v/>
      </c>
      <c r="CL539" s="116" t="str">
        <f t="shared" si="6604"/>
        <v/>
      </c>
      <c r="CP539" s="116" t="str">
        <f t="shared" si="6605"/>
        <v/>
      </c>
      <c r="CQ539" s="116" t="str">
        <f t="shared" si="6606"/>
        <v/>
      </c>
      <c r="CR539" s="116" t="str">
        <f t="shared" si="6607"/>
        <v/>
      </c>
      <c r="DH539" s="115" t="str">
        <f t="shared" si="6533"/>
        <v/>
      </c>
      <c r="DI539" s="115" t="str">
        <f t="shared" si="6534"/>
        <v/>
      </c>
      <c r="DJ539" s="115" t="str">
        <f t="shared" si="6499"/>
        <v/>
      </c>
      <c r="DK539" s="115" t="str">
        <f t="shared" si="6500"/>
        <v/>
      </c>
      <c r="DL539" s="115" t="str">
        <f t="shared" si="6501"/>
        <v/>
      </c>
      <c r="DM539" s="115" t="str">
        <f t="shared" si="6502"/>
        <v/>
      </c>
      <c r="DN539" s="115" t="str">
        <f t="shared" si="6503"/>
        <v/>
      </c>
      <c r="DO539" s="115" t="str">
        <f t="shared" si="6504"/>
        <v/>
      </c>
      <c r="DP539" s="115" t="str">
        <f t="shared" si="6505"/>
        <v/>
      </c>
      <c r="DQ539" s="115" t="str">
        <f t="shared" si="6506"/>
        <v/>
      </c>
      <c r="DR539" s="115" t="str">
        <f t="shared" si="6507"/>
        <v/>
      </c>
      <c r="DS539" s="115" t="str">
        <f t="shared" si="6508"/>
        <v/>
      </c>
      <c r="DT539" s="115" t="str">
        <f t="shared" si="6509"/>
        <v/>
      </c>
      <c r="DU539" s="115" t="str">
        <f t="shared" si="6510"/>
        <v/>
      </c>
      <c r="DV539" s="115" t="str">
        <f t="shared" si="6511"/>
        <v/>
      </c>
      <c r="DW539" s="115" t="str">
        <f t="shared" si="6512"/>
        <v/>
      </c>
      <c r="DX539" s="115" t="str">
        <f t="shared" si="6513"/>
        <v/>
      </c>
      <c r="DY539" s="115" t="str">
        <f t="shared" si="6514"/>
        <v/>
      </c>
      <c r="DZ539" s="115" t="str">
        <f t="shared" si="6515"/>
        <v/>
      </c>
      <c r="EA539" s="115" t="str">
        <f t="shared" si="6516"/>
        <v/>
      </c>
      <c r="EB539" s="115" t="str">
        <f t="shared" si="6517"/>
        <v/>
      </c>
      <c r="EC539" s="115" t="str">
        <f t="shared" si="6518"/>
        <v/>
      </c>
      <c r="ED539" s="115" t="str">
        <f t="shared" si="6519"/>
        <v/>
      </c>
      <c r="EE539" s="115" t="str">
        <f t="shared" si="6520"/>
        <v/>
      </c>
      <c r="EF539" s="115" t="str">
        <f t="shared" si="6521"/>
        <v/>
      </c>
      <c r="EG539" s="115" t="str">
        <f t="shared" si="6608"/>
        <v/>
      </c>
      <c r="EH539" s="115" t="str">
        <f t="shared" si="6609"/>
        <v/>
      </c>
      <c r="EI539" s="115" t="str">
        <f t="shared" si="6610"/>
        <v/>
      </c>
      <c r="EJ539" s="115" t="str">
        <f t="shared" si="6611"/>
        <v/>
      </c>
      <c r="EK539" s="115" t="str">
        <f t="shared" si="6612"/>
        <v/>
      </c>
      <c r="EL539" s="115" t="str">
        <f t="shared" si="6613"/>
        <v/>
      </c>
      <c r="EM539" s="115" t="str">
        <f t="shared" si="6614"/>
        <v/>
      </c>
      <c r="EN539" s="115" t="str">
        <f t="shared" si="6615"/>
        <v/>
      </c>
      <c r="EO539" s="115" t="str">
        <f t="shared" si="6616"/>
        <v/>
      </c>
      <c r="EP539" s="115" t="str">
        <f t="shared" si="6617"/>
        <v/>
      </c>
      <c r="EQ539" s="115" t="str">
        <f t="shared" si="6618"/>
        <v/>
      </c>
      <c r="ER539" s="115" t="str">
        <f t="shared" si="6619"/>
        <v/>
      </c>
      <c r="ES539" s="115" t="str">
        <f t="shared" si="6620"/>
        <v/>
      </c>
      <c r="ET539" s="115" t="str">
        <f t="shared" si="6621"/>
        <v/>
      </c>
      <c r="EU539" s="115" t="str">
        <f t="shared" si="6622"/>
        <v/>
      </c>
      <c r="EV539" s="115" t="str">
        <f t="shared" si="6623"/>
        <v/>
      </c>
      <c r="EW539" s="115" t="str">
        <f t="shared" si="6624"/>
        <v/>
      </c>
      <c r="EX539" s="115" t="str">
        <f t="shared" si="6625"/>
        <v/>
      </c>
      <c r="EY539" s="115" t="str">
        <f t="shared" si="6626"/>
        <v/>
      </c>
      <c r="EZ539" s="115" t="str">
        <f t="shared" si="6627"/>
        <v/>
      </c>
      <c r="FA539" s="115" t="str">
        <f t="shared" si="6628"/>
        <v/>
      </c>
      <c r="FB539" s="115" t="str">
        <f t="shared" si="6629"/>
        <v/>
      </c>
      <c r="FC539" s="115" t="str">
        <f t="shared" si="6630"/>
        <v/>
      </c>
      <c r="FD539" s="115" t="str">
        <f t="shared" si="6631"/>
        <v/>
      </c>
      <c r="FE539" s="115" t="str">
        <f t="shared" si="6632"/>
        <v/>
      </c>
      <c r="FF539" s="115">
        <f t="shared" si="6635"/>
        <v>41</v>
      </c>
      <c r="FG539" s="115" t="str">
        <f>IFERROR(SMALL($DR$423:$DR$842,$A$9),"")</f>
        <v/>
      </c>
      <c r="FH539" s="115" t="str">
        <f t="shared" si="6636"/>
        <v/>
      </c>
      <c r="FI539" s="115" t="str">
        <f t="shared" si="6535"/>
        <v/>
      </c>
      <c r="FJ539" s="115" t="str">
        <f t="shared" si="6536"/>
        <v/>
      </c>
    </row>
    <row r="540" spans="1:166" ht="15" customHeight="1" x14ac:dyDescent="0.25">
      <c r="A540" s="115">
        <v>538</v>
      </c>
      <c r="B540" s="115" t="str">
        <f t="shared" si="6538"/>
        <v/>
      </c>
      <c r="C540" s="115" t="s">
        <v>71</v>
      </c>
      <c r="D540" s="100" t="str">
        <f t="shared" si="6539"/>
        <v>B</v>
      </c>
      <c r="E540" s="100" t="str">
        <f t="shared" si="6570"/>
        <v/>
      </c>
      <c r="F540" s="100" t="str">
        <f t="shared" si="6571"/>
        <v/>
      </c>
      <c r="G540" s="100" t="str">
        <f t="shared" si="6544"/>
        <v/>
      </c>
      <c r="H540" s="100" t="str">
        <f t="shared" si="6572"/>
        <v/>
      </c>
      <c r="I540" s="100" t="str">
        <f t="shared" si="6545"/>
        <v/>
      </c>
      <c r="J540" s="100" t="str">
        <f t="shared" si="6573"/>
        <v/>
      </c>
      <c r="K540" s="100" t="str">
        <f t="shared" si="6546"/>
        <v/>
      </c>
      <c r="L540" s="100" t="str">
        <f t="shared" si="6574"/>
        <v/>
      </c>
      <c r="M540" s="100" t="str">
        <f t="shared" si="6547"/>
        <v/>
      </c>
      <c r="N540" s="100" t="str">
        <f t="shared" si="6575"/>
        <v/>
      </c>
      <c r="O540" s="100" t="str">
        <f t="shared" si="6548"/>
        <v/>
      </c>
      <c r="P540" s="100" t="str">
        <f t="shared" si="6576"/>
        <v/>
      </c>
      <c r="Q540" s="100" t="str">
        <f t="shared" si="6549"/>
        <v/>
      </c>
      <c r="R540" s="100" t="str">
        <f t="shared" si="6577"/>
        <v/>
      </c>
      <c r="S540" s="100" t="str">
        <f t="shared" si="6550"/>
        <v/>
      </c>
      <c r="T540" s="100" t="str">
        <f t="shared" si="6578"/>
        <v/>
      </c>
      <c r="U540" s="100" t="str">
        <f t="shared" si="6551"/>
        <v/>
      </c>
      <c r="V540" s="100" t="str">
        <f t="shared" si="6579"/>
        <v/>
      </c>
      <c r="W540" s="100" t="str">
        <f t="shared" si="6552"/>
        <v/>
      </c>
      <c r="X540" s="100" t="str">
        <f t="shared" si="6580"/>
        <v/>
      </c>
      <c r="Y540" s="100" t="str">
        <f t="shared" si="6553"/>
        <v/>
      </c>
      <c r="Z540" s="100" t="str">
        <f t="shared" si="6581"/>
        <v/>
      </c>
      <c r="AA540" s="100" t="str">
        <f t="shared" si="6554"/>
        <v/>
      </c>
      <c r="AB540" s="100" t="str">
        <f t="shared" si="6582"/>
        <v/>
      </c>
      <c r="AC540" s="100" t="str">
        <f t="shared" si="6555"/>
        <v/>
      </c>
      <c r="AD540" s="100" t="str">
        <f t="shared" si="6583"/>
        <v/>
      </c>
      <c r="AE540" s="100" t="str">
        <f t="shared" si="6556"/>
        <v/>
      </c>
      <c r="AF540" s="100" t="str">
        <f t="shared" si="6584"/>
        <v/>
      </c>
      <c r="AG540" s="100" t="str">
        <f t="shared" si="6557"/>
        <v/>
      </c>
      <c r="AH540" s="100" t="str">
        <f t="shared" si="6585"/>
        <v/>
      </c>
      <c r="AI540" s="100" t="str">
        <f t="shared" si="6558"/>
        <v/>
      </c>
      <c r="AJ540" s="100" t="str">
        <f t="shared" si="6586"/>
        <v/>
      </c>
      <c r="AK540" s="100" t="str">
        <f t="shared" si="6559"/>
        <v/>
      </c>
      <c r="AL540" s="100" t="str">
        <f t="shared" si="6587"/>
        <v/>
      </c>
      <c r="AM540" s="100" t="str">
        <f t="shared" si="6560"/>
        <v/>
      </c>
      <c r="AN540" s="100" t="str">
        <f t="shared" si="6588"/>
        <v/>
      </c>
      <c r="AO540" s="100" t="str">
        <f t="shared" si="6561"/>
        <v/>
      </c>
      <c r="AP540" s="100" t="str">
        <f t="shared" si="6589"/>
        <v/>
      </c>
      <c r="AQ540" s="100" t="str">
        <f t="shared" si="6562"/>
        <v/>
      </c>
      <c r="AR540" s="100" t="str">
        <f t="shared" si="6590"/>
        <v/>
      </c>
      <c r="AS540" s="100" t="str">
        <f t="shared" si="6563"/>
        <v/>
      </c>
      <c r="AT540" s="100" t="str">
        <f t="shared" si="6591"/>
        <v/>
      </c>
      <c r="AU540" s="100" t="str">
        <f t="shared" si="6564"/>
        <v/>
      </c>
      <c r="AV540" s="100" t="str">
        <f t="shared" si="6592"/>
        <v/>
      </c>
      <c r="AW540" s="100" t="str">
        <f t="shared" si="6565"/>
        <v/>
      </c>
      <c r="AX540" s="100" t="str">
        <f t="shared" si="6593"/>
        <v/>
      </c>
      <c r="AY540" s="100" t="str">
        <f t="shared" si="6566"/>
        <v/>
      </c>
      <c r="AZ540" s="100" t="str">
        <f t="shared" si="6594"/>
        <v/>
      </c>
      <c r="BA540" s="100" t="str">
        <f t="shared" si="6567"/>
        <v/>
      </c>
      <c r="BB540" s="100" t="str">
        <f t="shared" si="6595"/>
        <v/>
      </c>
      <c r="BC540" s="100" t="str">
        <f>IFERROR(INDEX('INPUT INF'!$F$3:$F$601,MATCH($B540,'INPUT INF'!$A$3:$A$601,FALSE)),"")</f>
        <v/>
      </c>
      <c r="BD540" s="100" t="str">
        <f t="shared" si="6537"/>
        <v/>
      </c>
      <c r="BE540" s="100" t="str">
        <f t="shared" si="6596"/>
        <v/>
      </c>
      <c r="BF540" s="100" t="str">
        <f t="shared" si="6597"/>
        <v/>
      </c>
      <c r="BG540" s="115" t="str">
        <f t="shared" si="6598"/>
        <v/>
      </c>
      <c r="BH540" s="176" t="str">
        <f>IF(AND('INPUT INF'!$O$1="X",BG540="PASS"),BF540,IF($BG540="","0",IF('INPUT INF'!$N$67="YES",$BF540,"")))</f>
        <v>0</v>
      </c>
      <c r="BI540" s="115" t="str">
        <f>IF($BG540="","0",IF('INPUT INF'!$O$68="YES",$BF540,""))</f>
        <v>0</v>
      </c>
      <c r="BJ540" s="115" t="str">
        <f>IF($BG540="","0",IF('INPUT INF'!$O$69="YES",$BF540,""))</f>
        <v>0</v>
      </c>
      <c r="BL540" s="118" t="str">
        <f t="shared" si="6524"/>
        <v/>
      </c>
      <c r="BM540" s="118" t="str">
        <f t="shared" si="6525"/>
        <v/>
      </c>
      <c r="BN540" s="118" t="str">
        <f t="shared" si="6526"/>
        <v/>
      </c>
      <c r="BR540" s="118" t="str">
        <f t="shared" si="6527"/>
        <v/>
      </c>
      <c r="BS540" s="118" t="str">
        <f t="shared" si="6528"/>
        <v/>
      </c>
      <c r="BT540" s="118" t="str">
        <f t="shared" si="6529"/>
        <v/>
      </c>
      <c r="BX540" s="118" t="str">
        <f t="shared" si="6530"/>
        <v/>
      </c>
      <c r="BY540" s="118" t="str">
        <f t="shared" si="6531"/>
        <v/>
      </c>
      <c r="BZ540" s="118" t="str">
        <f t="shared" si="6532"/>
        <v/>
      </c>
      <c r="CD540" s="116" t="str">
        <f t="shared" si="6599"/>
        <v/>
      </c>
      <c r="CE540" s="116" t="str">
        <f t="shared" si="6600"/>
        <v/>
      </c>
      <c r="CF540" s="116" t="str">
        <f t="shared" si="6601"/>
        <v/>
      </c>
      <c r="CJ540" s="116" t="str">
        <f t="shared" si="6602"/>
        <v/>
      </c>
      <c r="CK540" s="116" t="str">
        <f t="shared" si="6603"/>
        <v/>
      </c>
      <c r="CL540" s="116" t="str">
        <f t="shared" si="6604"/>
        <v/>
      </c>
      <c r="CP540" s="116" t="str">
        <f t="shared" si="6605"/>
        <v/>
      </c>
      <c r="CQ540" s="116" t="str">
        <f t="shared" si="6606"/>
        <v/>
      </c>
      <c r="CR540" s="116" t="str">
        <f t="shared" si="6607"/>
        <v/>
      </c>
      <c r="DH540" s="115" t="str">
        <f t="shared" si="6533"/>
        <v/>
      </c>
      <c r="DI540" s="115" t="str">
        <f t="shared" si="6534"/>
        <v/>
      </c>
      <c r="DJ540" s="115" t="str">
        <f t="shared" si="6499"/>
        <v/>
      </c>
      <c r="DK540" s="115" t="str">
        <f t="shared" si="6500"/>
        <v/>
      </c>
      <c r="DL540" s="115" t="str">
        <f t="shared" si="6501"/>
        <v/>
      </c>
      <c r="DM540" s="115" t="str">
        <f t="shared" si="6502"/>
        <v/>
      </c>
      <c r="DN540" s="115" t="str">
        <f t="shared" si="6503"/>
        <v/>
      </c>
      <c r="DO540" s="115" t="str">
        <f t="shared" si="6504"/>
        <v/>
      </c>
      <c r="DP540" s="115" t="str">
        <f t="shared" si="6505"/>
        <v/>
      </c>
      <c r="DQ540" s="115" t="str">
        <f t="shared" si="6506"/>
        <v/>
      </c>
      <c r="DR540" s="115" t="str">
        <f t="shared" si="6507"/>
        <v/>
      </c>
      <c r="DS540" s="115" t="str">
        <f t="shared" si="6508"/>
        <v/>
      </c>
      <c r="DT540" s="115" t="str">
        <f t="shared" si="6509"/>
        <v/>
      </c>
      <c r="DU540" s="115" t="str">
        <f t="shared" si="6510"/>
        <v/>
      </c>
      <c r="DV540" s="115" t="str">
        <f t="shared" si="6511"/>
        <v/>
      </c>
      <c r="DW540" s="115" t="str">
        <f t="shared" si="6512"/>
        <v/>
      </c>
      <c r="DX540" s="115" t="str">
        <f t="shared" si="6513"/>
        <v/>
      </c>
      <c r="DY540" s="115" t="str">
        <f t="shared" si="6514"/>
        <v/>
      </c>
      <c r="DZ540" s="115" t="str">
        <f t="shared" si="6515"/>
        <v/>
      </c>
      <c r="EA540" s="115" t="str">
        <f t="shared" si="6516"/>
        <v/>
      </c>
      <c r="EB540" s="115" t="str">
        <f t="shared" si="6517"/>
        <v/>
      </c>
      <c r="EC540" s="115" t="str">
        <f t="shared" si="6518"/>
        <v/>
      </c>
      <c r="ED540" s="115" t="str">
        <f t="shared" si="6519"/>
        <v/>
      </c>
      <c r="EE540" s="115" t="str">
        <f t="shared" si="6520"/>
        <v/>
      </c>
      <c r="EF540" s="115" t="str">
        <f t="shared" si="6521"/>
        <v/>
      </c>
      <c r="EG540" s="115" t="str">
        <f t="shared" si="6608"/>
        <v/>
      </c>
      <c r="EH540" s="115" t="str">
        <f t="shared" si="6609"/>
        <v/>
      </c>
      <c r="EI540" s="115" t="str">
        <f t="shared" si="6610"/>
        <v/>
      </c>
      <c r="EJ540" s="115" t="str">
        <f t="shared" si="6611"/>
        <v/>
      </c>
      <c r="EK540" s="115" t="str">
        <f t="shared" si="6612"/>
        <v/>
      </c>
      <c r="EL540" s="115" t="str">
        <f t="shared" si="6613"/>
        <v/>
      </c>
      <c r="EM540" s="115" t="str">
        <f t="shared" si="6614"/>
        <v/>
      </c>
      <c r="EN540" s="115" t="str">
        <f t="shared" si="6615"/>
        <v/>
      </c>
      <c r="EO540" s="115" t="str">
        <f t="shared" si="6616"/>
        <v/>
      </c>
      <c r="EP540" s="115" t="str">
        <f t="shared" si="6617"/>
        <v/>
      </c>
      <c r="EQ540" s="115" t="str">
        <f t="shared" si="6618"/>
        <v/>
      </c>
      <c r="ER540" s="115" t="str">
        <f t="shared" si="6619"/>
        <v/>
      </c>
      <c r="ES540" s="115" t="str">
        <f t="shared" si="6620"/>
        <v/>
      </c>
      <c r="ET540" s="115" t="str">
        <f t="shared" si="6621"/>
        <v/>
      </c>
      <c r="EU540" s="115" t="str">
        <f t="shared" si="6622"/>
        <v/>
      </c>
      <c r="EV540" s="115" t="str">
        <f t="shared" si="6623"/>
        <v/>
      </c>
      <c r="EW540" s="115" t="str">
        <f t="shared" si="6624"/>
        <v/>
      </c>
      <c r="EX540" s="115" t="str">
        <f t="shared" si="6625"/>
        <v/>
      </c>
      <c r="EY540" s="115" t="str">
        <f t="shared" si="6626"/>
        <v/>
      </c>
      <c r="EZ540" s="115" t="str">
        <f t="shared" si="6627"/>
        <v/>
      </c>
      <c r="FA540" s="115" t="str">
        <f t="shared" si="6628"/>
        <v/>
      </c>
      <c r="FB540" s="115" t="str">
        <f t="shared" si="6629"/>
        <v/>
      </c>
      <c r="FC540" s="115" t="str">
        <f t="shared" si="6630"/>
        <v/>
      </c>
      <c r="FD540" s="115" t="str">
        <f t="shared" si="6631"/>
        <v/>
      </c>
      <c r="FE540" s="115" t="str">
        <f t="shared" si="6632"/>
        <v/>
      </c>
      <c r="FF540" s="115">
        <f t="shared" si="6635"/>
        <v>41</v>
      </c>
      <c r="FG540" s="115" t="str">
        <f>IFERROR(SMALL($DR$423:$DR$842,$A$10),"")</f>
        <v/>
      </c>
      <c r="FH540" s="115" t="str">
        <f t="shared" si="6636"/>
        <v/>
      </c>
      <c r="FI540" s="115" t="str">
        <f t="shared" si="6535"/>
        <v/>
      </c>
      <c r="FJ540" s="115" t="str">
        <f t="shared" si="6536"/>
        <v/>
      </c>
    </row>
    <row r="541" spans="1:166" ht="15" customHeight="1" x14ac:dyDescent="0.25">
      <c r="A541" s="115">
        <v>539</v>
      </c>
      <c r="B541" s="115" t="str">
        <f t="shared" si="6538"/>
        <v/>
      </c>
      <c r="C541" s="115" t="s">
        <v>71</v>
      </c>
      <c r="D541" s="100" t="str">
        <f t="shared" si="6539"/>
        <v>B</v>
      </c>
      <c r="E541" s="100" t="str">
        <f t="shared" si="6570"/>
        <v/>
      </c>
      <c r="F541" s="100" t="str">
        <f t="shared" si="6571"/>
        <v/>
      </c>
      <c r="G541" s="100" t="str">
        <f t="shared" si="6544"/>
        <v/>
      </c>
      <c r="H541" s="100" t="str">
        <f t="shared" si="6572"/>
        <v/>
      </c>
      <c r="I541" s="100" t="str">
        <f t="shared" si="6545"/>
        <v/>
      </c>
      <c r="J541" s="100" t="str">
        <f t="shared" si="6573"/>
        <v/>
      </c>
      <c r="K541" s="100" t="str">
        <f t="shared" si="6546"/>
        <v/>
      </c>
      <c r="L541" s="100" t="str">
        <f t="shared" si="6574"/>
        <v/>
      </c>
      <c r="M541" s="100" t="str">
        <f t="shared" si="6547"/>
        <v/>
      </c>
      <c r="N541" s="100" t="str">
        <f t="shared" si="6575"/>
        <v/>
      </c>
      <c r="O541" s="100" t="str">
        <f t="shared" si="6548"/>
        <v/>
      </c>
      <c r="P541" s="100" t="str">
        <f t="shared" si="6576"/>
        <v/>
      </c>
      <c r="Q541" s="100" t="str">
        <f t="shared" si="6549"/>
        <v/>
      </c>
      <c r="R541" s="100" t="str">
        <f t="shared" si="6577"/>
        <v/>
      </c>
      <c r="S541" s="100" t="str">
        <f t="shared" si="6550"/>
        <v/>
      </c>
      <c r="T541" s="100" t="str">
        <f t="shared" si="6578"/>
        <v/>
      </c>
      <c r="U541" s="100" t="str">
        <f t="shared" si="6551"/>
        <v/>
      </c>
      <c r="V541" s="100" t="str">
        <f t="shared" si="6579"/>
        <v/>
      </c>
      <c r="W541" s="100" t="str">
        <f t="shared" si="6552"/>
        <v/>
      </c>
      <c r="X541" s="100" t="str">
        <f t="shared" si="6580"/>
        <v/>
      </c>
      <c r="Y541" s="100" t="str">
        <f t="shared" si="6553"/>
        <v/>
      </c>
      <c r="Z541" s="100" t="str">
        <f t="shared" si="6581"/>
        <v/>
      </c>
      <c r="AA541" s="100" t="str">
        <f t="shared" si="6554"/>
        <v/>
      </c>
      <c r="AB541" s="100" t="str">
        <f t="shared" si="6582"/>
        <v/>
      </c>
      <c r="AC541" s="100" t="str">
        <f t="shared" si="6555"/>
        <v/>
      </c>
      <c r="AD541" s="100" t="str">
        <f t="shared" si="6583"/>
        <v/>
      </c>
      <c r="AE541" s="100" t="str">
        <f t="shared" si="6556"/>
        <v/>
      </c>
      <c r="AF541" s="100" t="str">
        <f t="shared" si="6584"/>
        <v/>
      </c>
      <c r="AG541" s="100" t="str">
        <f t="shared" si="6557"/>
        <v/>
      </c>
      <c r="AH541" s="100" t="str">
        <f t="shared" si="6585"/>
        <v/>
      </c>
      <c r="AI541" s="100" t="str">
        <f t="shared" si="6558"/>
        <v/>
      </c>
      <c r="AJ541" s="100" t="str">
        <f t="shared" si="6586"/>
        <v/>
      </c>
      <c r="AK541" s="100" t="str">
        <f t="shared" si="6559"/>
        <v/>
      </c>
      <c r="AL541" s="100" t="str">
        <f t="shared" si="6587"/>
        <v/>
      </c>
      <c r="AM541" s="100" t="str">
        <f t="shared" si="6560"/>
        <v/>
      </c>
      <c r="AN541" s="100" t="str">
        <f t="shared" si="6588"/>
        <v/>
      </c>
      <c r="AO541" s="100" t="str">
        <f t="shared" si="6561"/>
        <v/>
      </c>
      <c r="AP541" s="100" t="str">
        <f t="shared" si="6589"/>
        <v/>
      </c>
      <c r="AQ541" s="100" t="str">
        <f t="shared" si="6562"/>
        <v/>
      </c>
      <c r="AR541" s="100" t="str">
        <f t="shared" si="6590"/>
        <v/>
      </c>
      <c r="AS541" s="100" t="str">
        <f t="shared" si="6563"/>
        <v/>
      </c>
      <c r="AT541" s="100" t="str">
        <f t="shared" si="6591"/>
        <v/>
      </c>
      <c r="AU541" s="100" t="str">
        <f t="shared" si="6564"/>
        <v/>
      </c>
      <c r="AV541" s="100" t="str">
        <f t="shared" si="6592"/>
        <v/>
      </c>
      <c r="AW541" s="100" t="str">
        <f t="shared" si="6565"/>
        <v/>
      </c>
      <c r="AX541" s="100" t="str">
        <f t="shared" si="6593"/>
        <v/>
      </c>
      <c r="AY541" s="100" t="str">
        <f t="shared" si="6566"/>
        <v/>
      </c>
      <c r="AZ541" s="100" t="str">
        <f t="shared" si="6594"/>
        <v/>
      </c>
      <c r="BA541" s="100" t="str">
        <f t="shared" si="6567"/>
        <v/>
      </c>
      <c r="BB541" s="100" t="str">
        <f t="shared" si="6595"/>
        <v/>
      </c>
      <c r="BC541" s="100" t="str">
        <f>IFERROR(INDEX('INPUT INF'!$F$3:$F$601,MATCH($B541,'INPUT INF'!$A$3:$A$601,FALSE)),"")</f>
        <v/>
      </c>
      <c r="BD541" s="100" t="str">
        <f t="shared" si="6537"/>
        <v/>
      </c>
      <c r="BE541" s="100" t="str">
        <f t="shared" si="6596"/>
        <v/>
      </c>
      <c r="BF541" s="100" t="str">
        <f t="shared" si="6597"/>
        <v/>
      </c>
      <c r="BG541" s="115" t="str">
        <f t="shared" si="6598"/>
        <v/>
      </c>
      <c r="BH541" s="176" t="str">
        <f>IF(AND('INPUT INF'!$O$1="X",BG541="PASS"),BF541,IF($BG541="","0",IF('INPUT INF'!$N$67="YES",$BF541,"")))</f>
        <v>0</v>
      </c>
      <c r="BI541" s="115" t="str">
        <f>IF($BG541="","0",IF('INPUT INF'!$O$68="YES",$BF541,""))</f>
        <v>0</v>
      </c>
      <c r="BJ541" s="115" t="str">
        <f>IF($BG541="","0",IF('INPUT INF'!$O$69="YES",$BF541,""))</f>
        <v>0</v>
      </c>
      <c r="BL541" s="118" t="str">
        <f t="shared" si="6524"/>
        <v/>
      </c>
      <c r="BM541" s="118" t="str">
        <f t="shared" si="6525"/>
        <v/>
      </c>
      <c r="BN541" s="118" t="str">
        <f t="shared" si="6526"/>
        <v/>
      </c>
      <c r="BR541" s="118" t="str">
        <f t="shared" si="6527"/>
        <v/>
      </c>
      <c r="BS541" s="118" t="str">
        <f t="shared" si="6528"/>
        <v/>
      </c>
      <c r="BT541" s="118" t="str">
        <f t="shared" si="6529"/>
        <v/>
      </c>
      <c r="BX541" s="118" t="str">
        <f t="shared" si="6530"/>
        <v/>
      </c>
      <c r="BY541" s="118" t="str">
        <f t="shared" si="6531"/>
        <v/>
      </c>
      <c r="BZ541" s="118" t="str">
        <f t="shared" si="6532"/>
        <v/>
      </c>
      <c r="CD541" s="116" t="str">
        <f t="shared" si="6599"/>
        <v/>
      </c>
      <c r="CE541" s="116" t="str">
        <f t="shared" si="6600"/>
        <v/>
      </c>
      <c r="CF541" s="116" t="str">
        <f t="shared" si="6601"/>
        <v/>
      </c>
      <c r="CJ541" s="116" t="str">
        <f t="shared" si="6602"/>
        <v/>
      </c>
      <c r="CK541" s="116" t="str">
        <f t="shared" si="6603"/>
        <v/>
      </c>
      <c r="CL541" s="116" t="str">
        <f t="shared" si="6604"/>
        <v/>
      </c>
      <c r="CP541" s="116" t="str">
        <f t="shared" si="6605"/>
        <v/>
      </c>
      <c r="CQ541" s="116" t="str">
        <f t="shared" si="6606"/>
        <v/>
      </c>
      <c r="CR541" s="116" t="str">
        <f t="shared" si="6607"/>
        <v/>
      </c>
      <c r="DH541" s="115" t="str">
        <f t="shared" si="6533"/>
        <v/>
      </c>
      <c r="DI541" s="115" t="str">
        <f t="shared" si="6534"/>
        <v/>
      </c>
      <c r="DJ541" s="115" t="str">
        <f t="shared" si="6499"/>
        <v/>
      </c>
      <c r="DK541" s="115" t="str">
        <f t="shared" si="6500"/>
        <v/>
      </c>
      <c r="DL541" s="115" t="str">
        <f t="shared" si="6501"/>
        <v/>
      </c>
      <c r="DM541" s="115" t="str">
        <f t="shared" si="6502"/>
        <v/>
      </c>
      <c r="DN541" s="115" t="str">
        <f t="shared" si="6503"/>
        <v/>
      </c>
      <c r="DO541" s="115" t="str">
        <f t="shared" si="6504"/>
        <v/>
      </c>
      <c r="DP541" s="115" t="str">
        <f t="shared" si="6505"/>
        <v/>
      </c>
      <c r="DQ541" s="115" t="str">
        <f t="shared" si="6506"/>
        <v/>
      </c>
      <c r="DR541" s="115" t="str">
        <f t="shared" si="6507"/>
        <v/>
      </c>
      <c r="DS541" s="115" t="str">
        <f t="shared" si="6508"/>
        <v/>
      </c>
      <c r="DT541" s="115" t="str">
        <f t="shared" si="6509"/>
        <v/>
      </c>
      <c r="DU541" s="115" t="str">
        <f t="shared" si="6510"/>
        <v/>
      </c>
      <c r="DV541" s="115" t="str">
        <f t="shared" si="6511"/>
        <v/>
      </c>
      <c r="DW541" s="115" t="str">
        <f t="shared" si="6512"/>
        <v/>
      </c>
      <c r="DX541" s="115" t="str">
        <f t="shared" si="6513"/>
        <v/>
      </c>
      <c r="DY541" s="115" t="str">
        <f t="shared" si="6514"/>
        <v/>
      </c>
      <c r="DZ541" s="115" t="str">
        <f t="shared" si="6515"/>
        <v/>
      </c>
      <c r="EA541" s="115" t="str">
        <f t="shared" si="6516"/>
        <v/>
      </c>
      <c r="EB541" s="115" t="str">
        <f t="shared" si="6517"/>
        <v/>
      </c>
      <c r="EC541" s="115" t="str">
        <f t="shared" si="6518"/>
        <v/>
      </c>
      <c r="ED541" s="115" t="str">
        <f t="shared" si="6519"/>
        <v/>
      </c>
      <c r="EE541" s="115" t="str">
        <f t="shared" si="6520"/>
        <v/>
      </c>
      <c r="EF541" s="115" t="str">
        <f t="shared" si="6521"/>
        <v/>
      </c>
      <c r="EG541" s="115" t="str">
        <f t="shared" si="6608"/>
        <v/>
      </c>
      <c r="EH541" s="115" t="str">
        <f t="shared" si="6609"/>
        <v/>
      </c>
      <c r="EI541" s="115" t="str">
        <f t="shared" si="6610"/>
        <v/>
      </c>
      <c r="EJ541" s="115" t="str">
        <f t="shared" si="6611"/>
        <v/>
      </c>
      <c r="EK541" s="115" t="str">
        <f t="shared" si="6612"/>
        <v/>
      </c>
      <c r="EL541" s="115" t="str">
        <f t="shared" si="6613"/>
        <v/>
      </c>
      <c r="EM541" s="115" t="str">
        <f t="shared" si="6614"/>
        <v/>
      </c>
      <c r="EN541" s="115" t="str">
        <f t="shared" si="6615"/>
        <v/>
      </c>
      <c r="EO541" s="115" t="str">
        <f t="shared" si="6616"/>
        <v/>
      </c>
      <c r="EP541" s="115" t="str">
        <f t="shared" si="6617"/>
        <v/>
      </c>
      <c r="EQ541" s="115" t="str">
        <f t="shared" si="6618"/>
        <v/>
      </c>
      <c r="ER541" s="115" t="str">
        <f t="shared" si="6619"/>
        <v/>
      </c>
      <c r="ES541" s="115" t="str">
        <f t="shared" si="6620"/>
        <v/>
      </c>
      <c r="ET541" s="115" t="str">
        <f t="shared" si="6621"/>
        <v/>
      </c>
      <c r="EU541" s="115" t="str">
        <f t="shared" si="6622"/>
        <v/>
      </c>
      <c r="EV541" s="115" t="str">
        <f t="shared" si="6623"/>
        <v/>
      </c>
      <c r="EW541" s="115" t="str">
        <f t="shared" si="6624"/>
        <v/>
      </c>
      <c r="EX541" s="115" t="str">
        <f t="shared" si="6625"/>
        <v/>
      </c>
      <c r="EY541" s="115" t="str">
        <f t="shared" si="6626"/>
        <v/>
      </c>
      <c r="EZ541" s="115" t="str">
        <f t="shared" si="6627"/>
        <v/>
      </c>
      <c r="FA541" s="115" t="str">
        <f t="shared" si="6628"/>
        <v/>
      </c>
      <c r="FB541" s="115" t="str">
        <f t="shared" si="6629"/>
        <v/>
      </c>
      <c r="FC541" s="115" t="str">
        <f t="shared" si="6630"/>
        <v/>
      </c>
      <c r="FD541" s="115" t="str">
        <f t="shared" si="6631"/>
        <v/>
      </c>
      <c r="FE541" s="115" t="str">
        <f t="shared" si="6632"/>
        <v/>
      </c>
      <c r="FF541" s="115">
        <f t="shared" si="6635"/>
        <v>41</v>
      </c>
      <c r="FG541" s="115" t="str">
        <f>IFERROR(SMALL($DR$423:$DR$842,$A$11),"")</f>
        <v/>
      </c>
      <c r="FH541" s="115" t="str">
        <f t="shared" si="6636"/>
        <v/>
      </c>
      <c r="FI541" s="115" t="str">
        <f t="shared" si="6535"/>
        <v/>
      </c>
      <c r="FJ541" s="115" t="str">
        <f t="shared" si="6536"/>
        <v/>
      </c>
    </row>
    <row r="542" spans="1:166" ht="15" customHeight="1" x14ac:dyDescent="0.25">
      <c r="A542" s="115">
        <v>540</v>
      </c>
      <c r="B542" s="115" t="str">
        <f t="shared" si="6538"/>
        <v/>
      </c>
      <c r="C542" s="115" t="s">
        <v>71</v>
      </c>
      <c r="D542" s="100" t="str">
        <f t="shared" si="6539"/>
        <v>B</v>
      </c>
      <c r="E542" s="100" t="str">
        <f t="shared" si="6570"/>
        <v/>
      </c>
      <c r="F542" s="100" t="str">
        <f t="shared" si="6571"/>
        <v/>
      </c>
      <c r="G542" s="100" t="str">
        <f t="shared" si="6544"/>
        <v/>
      </c>
      <c r="H542" s="100" t="str">
        <f t="shared" si="6572"/>
        <v/>
      </c>
      <c r="I542" s="100" t="str">
        <f t="shared" si="6545"/>
        <v/>
      </c>
      <c r="J542" s="100" t="str">
        <f t="shared" si="6573"/>
        <v/>
      </c>
      <c r="K542" s="100" t="str">
        <f t="shared" si="6546"/>
        <v/>
      </c>
      <c r="L542" s="100" t="str">
        <f t="shared" si="6574"/>
        <v/>
      </c>
      <c r="M542" s="100" t="str">
        <f t="shared" si="6547"/>
        <v/>
      </c>
      <c r="N542" s="100" t="str">
        <f t="shared" si="6575"/>
        <v/>
      </c>
      <c r="O542" s="100" t="str">
        <f t="shared" si="6548"/>
        <v/>
      </c>
      <c r="P542" s="100" t="str">
        <f t="shared" si="6576"/>
        <v/>
      </c>
      <c r="Q542" s="100" t="str">
        <f t="shared" si="6549"/>
        <v/>
      </c>
      <c r="R542" s="100" t="str">
        <f t="shared" si="6577"/>
        <v/>
      </c>
      <c r="S542" s="100" t="str">
        <f t="shared" si="6550"/>
        <v/>
      </c>
      <c r="T542" s="100" t="str">
        <f t="shared" si="6578"/>
        <v/>
      </c>
      <c r="U542" s="100" t="str">
        <f t="shared" si="6551"/>
        <v/>
      </c>
      <c r="V542" s="100" t="str">
        <f t="shared" si="6579"/>
        <v/>
      </c>
      <c r="W542" s="100" t="str">
        <f t="shared" si="6552"/>
        <v/>
      </c>
      <c r="X542" s="100" t="str">
        <f t="shared" si="6580"/>
        <v/>
      </c>
      <c r="Y542" s="100" t="str">
        <f t="shared" si="6553"/>
        <v/>
      </c>
      <c r="Z542" s="100" t="str">
        <f t="shared" si="6581"/>
        <v/>
      </c>
      <c r="AA542" s="100" t="str">
        <f t="shared" si="6554"/>
        <v/>
      </c>
      <c r="AB542" s="100" t="str">
        <f t="shared" si="6582"/>
        <v/>
      </c>
      <c r="AC542" s="100" t="str">
        <f t="shared" si="6555"/>
        <v/>
      </c>
      <c r="AD542" s="100" t="str">
        <f t="shared" si="6583"/>
        <v/>
      </c>
      <c r="AE542" s="100" t="str">
        <f t="shared" si="6556"/>
        <v/>
      </c>
      <c r="AF542" s="100" t="str">
        <f t="shared" si="6584"/>
        <v/>
      </c>
      <c r="AG542" s="100" t="str">
        <f t="shared" si="6557"/>
        <v/>
      </c>
      <c r="AH542" s="100" t="str">
        <f t="shared" si="6585"/>
        <v/>
      </c>
      <c r="AI542" s="100" t="str">
        <f t="shared" si="6558"/>
        <v/>
      </c>
      <c r="AJ542" s="100" t="str">
        <f t="shared" si="6586"/>
        <v/>
      </c>
      <c r="AK542" s="100" t="str">
        <f t="shared" si="6559"/>
        <v/>
      </c>
      <c r="AL542" s="100" t="str">
        <f t="shared" si="6587"/>
        <v/>
      </c>
      <c r="AM542" s="100" t="str">
        <f t="shared" si="6560"/>
        <v/>
      </c>
      <c r="AN542" s="100" t="str">
        <f t="shared" si="6588"/>
        <v/>
      </c>
      <c r="AO542" s="100" t="str">
        <f t="shared" si="6561"/>
        <v/>
      </c>
      <c r="AP542" s="100" t="str">
        <f t="shared" si="6589"/>
        <v/>
      </c>
      <c r="AQ542" s="100" t="str">
        <f t="shared" si="6562"/>
        <v/>
      </c>
      <c r="AR542" s="100" t="str">
        <f t="shared" si="6590"/>
        <v/>
      </c>
      <c r="AS542" s="100" t="str">
        <f t="shared" si="6563"/>
        <v/>
      </c>
      <c r="AT542" s="100" t="str">
        <f t="shared" si="6591"/>
        <v/>
      </c>
      <c r="AU542" s="100" t="str">
        <f t="shared" si="6564"/>
        <v/>
      </c>
      <c r="AV542" s="100" t="str">
        <f t="shared" si="6592"/>
        <v/>
      </c>
      <c r="AW542" s="100" t="str">
        <f t="shared" si="6565"/>
        <v/>
      </c>
      <c r="AX542" s="100" t="str">
        <f t="shared" si="6593"/>
        <v/>
      </c>
      <c r="AY542" s="100" t="str">
        <f t="shared" si="6566"/>
        <v/>
      </c>
      <c r="AZ542" s="100" t="str">
        <f t="shared" si="6594"/>
        <v/>
      </c>
      <c r="BA542" s="100" t="str">
        <f t="shared" si="6567"/>
        <v/>
      </c>
      <c r="BB542" s="100" t="str">
        <f t="shared" si="6595"/>
        <v/>
      </c>
      <c r="BC542" s="100" t="str">
        <f>IFERROR(INDEX('INPUT INF'!$F$3:$F$601,MATCH($B542,'INPUT INF'!$A$3:$A$601,FALSE)),"")</f>
        <v/>
      </c>
      <c r="BD542" s="100" t="str">
        <f t="shared" si="6537"/>
        <v/>
      </c>
      <c r="BE542" s="100" t="str">
        <f t="shared" si="6596"/>
        <v/>
      </c>
      <c r="BF542" s="100" t="str">
        <f t="shared" si="6597"/>
        <v/>
      </c>
      <c r="BG542" s="115" t="str">
        <f t="shared" si="6598"/>
        <v/>
      </c>
      <c r="BH542" s="176" t="str">
        <f>IF(AND('INPUT INF'!$O$1="X",BG542="PASS"),BF542,IF($BG542="","0",IF('INPUT INF'!$N$67="YES",$BF542,"")))</f>
        <v>0</v>
      </c>
      <c r="BI542" s="115" t="str">
        <f>IF($BG542="","0",IF('INPUT INF'!$O$68="YES",$BF542,""))</f>
        <v>0</v>
      </c>
      <c r="BJ542" s="115" t="str">
        <f>IF($BG542="","0",IF('INPUT INF'!$O$69="YES",$BF542,""))</f>
        <v>0</v>
      </c>
      <c r="BL542" s="118" t="str">
        <f t="shared" si="6524"/>
        <v/>
      </c>
      <c r="BM542" s="118" t="str">
        <f t="shared" si="6525"/>
        <v/>
      </c>
      <c r="BN542" s="118" t="str">
        <f t="shared" si="6526"/>
        <v/>
      </c>
      <c r="BR542" s="118" t="str">
        <f t="shared" si="6527"/>
        <v/>
      </c>
      <c r="BS542" s="118" t="str">
        <f t="shared" si="6528"/>
        <v/>
      </c>
      <c r="BT542" s="118" t="str">
        <f t="shared" si="6529"/>
        <v/>
      </c>
      <c r="BX542" s="118" t="str">
        <f t="shared" si="6530"/>
        <v/>
      </c>
      <c r="BY542" s="118" t="str">
        <f t="shared" si="6531"/>
        <v/>
      </c>
      <c r="BZ542" s="118" t="str">
        <f t="shared" si="6532"/>
        <v/>
      </c>
      <c r="CD542" s="116" t="str">
        <f t="shared" si="6599"/>
        <v/>
      </c>
      <c r="CE542" s="116" t="str">
        <f t="shared" si="6600"/>
        <v/>
      </c>
      <c r="CF542" s="116" t="str">
        <f t="shared" si="6601"/>
        <v/>
      </c>
      <c r="CJ542" s="116" t="str">
        <f t="shared" si="6602"/>
        <v/>
      </c>
      <c r="CK542" s="116" t="str">
        <f t="shared" si="6603"/>
        <v/>
      </c>
      <c r="CL542" s="116" t="str">
        <f t="shared" si="6604"/>
        <v/>
      </c>
      <c r="CP542" s="116" t="str">
        <f t="shared" si="6605"/>
        <v/>
      </c>
      <c r="CQ542" s="116" t="str">
        <f t="shared" si="6606"/>
        <v/>
      </c>
      <c r="CR542" s="116" t="str">
        <f t="shared" si="6607"/>
        <v/>
      </c>
      <c r="DH542" s="115" t="str">
        <f t="shared" si="6533"/>
        <v/>
      </c>
      <c r="DI542" s="115" t="str">
        <f t="shared" si="6534"/>
        <v/>
      </c>
      <c r="DJ542" s="115" t="str">
        <f t="shared" si="6499"/>
        <v/>
      </c>
      <c r="DK542" s="115" t="str">
        <f t="shared" si="6500"/>
        <v/>
      </c>
      <c r="DL542" s="115" t="str">
        <f t="shared" si="6501"/>
        <v/>
      </c>
      <c r="DM542" s="115" t="str">
        <f t="shared" si="6502"/>
        <v/>
      </c>
      <c r="DN542" s="115" t="str">
        <f t="shared" si="6503"/>
        <v/>
      </c>
      <c r="DO542" s="115" t="str">
        <f t="shared" si="6504"/>
        <v/>
      </c>
      <c r="DP542" s="115" t="str">
        <f t="shared" si="6505"/>
        <v/>
      </c>
      <c r="DQ542" s="115" t="str">
        <f t="shared" si="6506"/>
        <v/>
      </c>
      <c r="DR542" s="115" t="str">
        <f t="shared" si="6507"/>
        <v/>
      </c>
      <c r="DS542" s="115" t="str">
        <f t="shared" si="6508"/>
        <v/>
      </c>
      <c r="DT542" s="115" t="str">
        <f t="shared" si="6509"/>
        <v/>
      </c>
      <c r="DU542" s="115" t="str">
        <f t="shared" si="6510"/>
        <v/>
      </c>
      <c r="DV542" s="115" t="str">
        <f t="shared" si="6511"/>
        <v/>
      </c>
      <c r="DW542" s="115" t="str">
        <f t="shared" si="6512"/>
        <v/>
      </c>
      <c r="DX542" s="115" t="str">
        <f t="shared" si="6513"/>
        <v/>
      </c>
      <c r="DY542" s="115" t="str">
        <f t="shared" si="6514"/>
        <v/>
      </c>
      <c r="DZ542" s="115" t="str">
        <f t="shared" si="6515"/>
        <v/>
      </c>
      <c r="EA542" s="115" t="str">
        <f t="shared" si="6516"/>
        <v/>
      </c>
      <c r="EB542" s="115" t="str">
        <f t="shared" si="6517"/>
        <v/>
      </c>
      <c r="EC542" s="115" t="str">
        <f t="shared" si="6518"/>
        <v/>
      </c>
      <c r="ED542" s="115" t="str">
        <f t="shared" si="6519"/>
        <v/>
      </c>
      <c r="EE542" s="115" t="str">
        <f t="shared" si="6520"/>
        <v/>
      </c>
      <c r="EF542" s="115" t="str">
        <f t="shared" si="6521"/>
        <v/>
      </c>
      <c r="EG542" s="115" t="str">
        <f t="shared" si="6608"/>
        <v/>
      </c>
      <c r="EH542" s="115" t="str">
        <f t="shared" si="6609"/>
        <v/>
      </c>
      <c r="EI542" s="115" t="str">
        <f t="shared" si="6610"/>
        <v/>
      </c>
      <c r="EJ542" s="115" t="str">
        <f t="shared" si="6611"/>
        <v/>
      </c>
      <c r="EK542" s="115" t="str">
        <f t="shared" si="6612"/>
        <v/>
      </c>
      <c r="EL542" s="115" t="str">
        <f t="shared" si="6613"/>
        <v/>
      </c>
      <c r="EM542" s="115" t="str">
        <f t="shared" si="6614"/>
        <v/>
      </c>
      <c r="EN542" s="115" t="str">
        <f t="shared" si="6615"/>
        <v/>
      </c>
      <c r="EO542" s="115" t="str">
        <f t="shared" si="6616"/>
        <v/>
      </c>
      <c r="EP542" s="115" t="str">
        <f t="shared" si="6617"/>
        <v/>
      </c>
      <c r="EQ542" s="115" t="str">
        <f t="shared" si="6618"/>
        <v/>
      </c>
      <c r="ER542" s="115" t="str">
        <f t="shared" si="6619"/>
        <v/>
      </c>
      <c r="ES542" s="115" t="str">
        <f t="shared" si="6620"/>
        <v/>
      </c>
      <c r="ET542" s="115" t="str">
        <f t="shared" si="6621"/>
        <v/>
      </c>
      <c r="EU542" s="115" t="str">
        <f t="shared" si="6622"/>
        <v/>
      </c>
      <c r="EV542" s="115" t="str">
        <f t="shared" si="6623"/>
        <v/>
      </c>
      <c r="EW542" s="115" t="str">
        <f t="shared" si="6624"/>
        <v/>
      </c>
      <c r="EX542" s="115" t="str">
        <f t="shared" si="6625"/>
        <v/>
      </c>
      <c r="EY542" s="115" t="str">
        <f t="shared" si="6626"/>
        <v/>
      </c>
      <c r="EZ542" s="115" t="str">
        <f t="shared" si="6627"/>
        <v/>
      </c>
      <c r="FA542" s="115" t="str">
        <f t="shared" si="6628"/>
        <v/>
      </c>
      <c r="FB542" s="115" t="str">
        <f t="shared" si="6629"/>
        <v/>
      </c>
      <c r="FC542" s="115" t="str">
        <f t="shared" si="6630"/>
        <v/>
      </c>
      <c r="FD542" s="115" t="str">
        <f t="shared" si="6631"/>
        <v/>
      </c>
      <c r="FE542" s="115" t="str">
        <f t="shared" si="6632"/>
        <v/>
      </c>
      <c r="FF542" s="115">
        <f t="shared" si="6635"/>
        <v>41</v>
      </c>
      <c r="FG542" s="115" t="str">
        <f>IFERROR(SMALL($DR$423:$DR$842,$A$12),"")</f>
        <v/>
      </c>
      <c r="FH542" s="115" t="str">
        <f t="shared" si="6636"/>
        <v/>
      </c>
      <c r="FI542" s="115" t="str">
        <f t="shared" si="6535"/>
        <v/>
      </c>
      <c r="FJ542" s="115" t="str">
        <f t="shared" si="6536"/>
        <v/>
      </c>
    </row>
    <row r="543" spans="1:166" ht="15" customHeight="1" x14ac:dyDescent="0.25">
      <c r="A543" s="115">
        <v>541</v>
      </c>
      <c r="B543" s="115" t="str">
        <f t="shared" si="6538"/>
        <v/>
      </c>
      <c r="C543" s="115" t="s">
        <v>71</v>
      </c>
      <c r="D543" s="100" t="str">
        <f t="shared" si="6539"/>
        <v>B</v>
      </c>
      <c r="E543" s="100" t="str">
        <f t="shared" si="6570"/>
        <v/>
      </c>
      <c r="F543" s="100" t="str">
        <f t="shared" si="6571"/>
        <v/>
      </c>
      <c r="G543" s="100" t="str">
        <f t="shared" si="6544"/>
        <v/>
      </c>
      <c r="H543" s="100" t="str">
        <f t="shared" si="6572"/>
        <v/>
      </c>
      <c r="I543" s="100" t="str">
        <f t="shared" si="6545"/>
        <v/>
      </c>
      <c r="J543" s="100" t="str">
        <f t="shared" si="6573"/>
        <v/>
      </c>
      <c r="K543" s="100" t="str">
        <f t="shared" si="6546"/>
        <v/>
      </c>
      <c r="L543" s="100" t="str">
        <f t="shared" si="6574"/>
        <v/>
      </c>
      <c r="M543" s="100" t="str">
        <f t="shared" si="6547"/>
        <v/>
      </c>
      <c r="N543" s="100" t="str">
        <f t="shared" si="6575"/>
        <v/>
      </c>
      <c r="O543" s="100" t="str">
        <f t="shared" si="6548"/>
        <v/>
      </c>
      <c r="P543" s="100" t="str">
        <f t="shared" si="6576"/>
        <v/>
      </c>
      <c r="Q543" s="100" t="str">
        <f t="shared" si="6549"/>
        <v/>
      </c>
      <c r="R543" s="100" t="str">
        <f t="shared" si="6577"/>
        <v/>
      </c>
      <c r="S543" s="100" t="str">
        <f t="shared" si="6550"/>
        <v/>
      </c>
      <c r="T543" s="100" t="str">
        <f t="shared" si="6578"/>
        <v/>
      </c>
      <c r="U543" s="100" t="str">
        <f t="shared" si="6551"/>
        <v/>
      </c>
      <c r="V543" s="100" t="str">
        <f t="shared" si="6579"/>
        <v/>
      </c>
      <c r="W543" s="100" t="str">
        <f t="shared" si="6552"/>
        <v/>
      </c>
      <c r="X543" s="100" t="str">
        <f t="shared" si="6580"/>
        <v/>
      </c>
      <c r="Y543" s="100" t="str">
        <f t="shared" si="6553"/>
        <v/>
      </c>
      <c r="Z543" s="100" t="str">
        <f t="shared" si="6581"/>
        <v/>
      </c>
      <c r="AA543" s="100" t="str">
        <f t="shared" si="6554"/>
        <v/>
      </c>
      <c r="AB543" s="100" t="str">
        <f t="shared" si="6582"/>
        <v/>
      </c>
      <c r="AC543" s="100" t="str">
        <f t="shared" si="6555"/>
        <v/>
      </c>
      <c r="AD543" s="100" t="str">
        <f t="shared" si="6583"/>
        <v/>
      </c>
      <c r="AE543" s="100" t="str">
        <f t="shared" si="6556"/>
        <v/>
      </c>
      <c r="AF543" s="100" t="str">
        <f t="shared" si="6584"/>
        <v/>
      </c>
      <c r="AG543" s="100" t="str">
        <f t="shared" si="6557"/>
        <v/>
      </c>
      <c r="AH543" s="100" t="str">
        <f t="shared" si="6585"/>
        <v/>
      </c>
      <c r="AI543" s="100" t="str">
        <f t="shared" si="6558"/>
        <v/>
      </c>
      <c r="AJ543" s="100" t="str">
        <f t="shared" si="6586"/>
        <v/>
      </c>
      <c r="AK543" s="100" t="str">
        <f t="shared" si="6559"/>
        <v/>
      </c>
      <c r="AL543" s="100" t="str">
        <f t="shared" si="6587"/>
        <v/>
      </c>
      <c r="AM543" s="100" t="str">
        <f t="shared" si="6560"/>
        <v/>
      </c>
      <c r="AN543" s="100" t="str">
        <f t="shared" si="6588"/>
        <v/>
      </c>
      <c r="AO543" s="100" t="str">
        <f t="shared" si="6561"/>
        <v/>
      </c>
      <c r="AP543" s="100" t="str">
        <f t="shared" si="6589"/>
        <v/>
      </c>
      <c r="AQ543" s="100" t="str">
        <f t="shared" si="6562"/>
        <v/>
      </c>
      <c r="AR543" s="100" t="str">
        <f t="shared" si="6590"/>
        <v/>
      </c>
      <c r="AS543" s="100" t="str">
        <f t="shared" si="6563"/>
        <v/>
      </c>
      <c r="AT543" s="100" t="str">
        <f t="shared" si="6591"/>
        <v/>
      </c>
      <c r="AU543" s="100" t="str">
        <f t="shared" si="6564"/>
        <v/>
      </c>
      <c r="AV543" s="100" t="str">
        <f t="shared" si="6592"/>
        <v/>
      </c>
      <c r="AW543" s="100" t="str">
        <f t="shared" si="6565"/>
        <v/>
      </c>
      <c r="AX543" s="100" t="str">
        <f t="shared" si="6593"/>
        <v/>
      </c>
      <c r="AY543" s="100" t="str">
        <f t="shared" si="6566"/>
        <v/>
      </c>
      <c r="AZ543" s="100" t="str">
        <f t="shared" si="6594"/>
        <v/>
      </c>
      <c r="BA543" s="100" t="str">
        <f t="shared" si="6567"/>
        <v/>
      </c>
      <c r="BB543" s="100" t="str">
        <f t="shared" si="6595"/>
        <v/>
      </c>
      <c r="BC543" s="100" t="str">
        <f>IFERROR(INDEX('INPUT INF'!$F$3:$F$601,MATCH($B543,'INPUT INF'!$A$3:$A$601,FALSE)),"")</f>
        <v/>
      </c>
      <c r="BD543" s="100" t="str">
        <f t="shared" si="6537"/>
        <v/>
      </c>
      <c r="BE543" s="100" t="str">
        <f t="shared" si="6596"/>
        <v/>
      </c>
      <c r="BF543" s="100" t="str">
        <f t="shared" si="6597"/>
        <v/>
      </c>
      <c r="BG543" s="115" t="str">
        <f t="shared" si="6598"/>
        <v/>
      </c>
      <c r="BH543" s="176" t="str">
        <f>IF(AND('INPUT INF'!$O$1="X",BG543="PASS"),BF543,IF($BG543="","0",IF('INPUT INF'!$N$67="YES",$BF543,"")))</f>
        <v>0</v>
      </c>
      <c r="BI543" s="115" t="str">
        <f>IF($BG543="","0",IF('INPUT INF'!$O$68="YES",$BF543,""))</f>
        <v>0</v>
      </c>
      <c r="BJ543" s="115" t="str">
        <f>IF($BG543="","0",IF('INPUT INF'!$O$69="YES",$BF543,""))</f>
        <v>0</v>
      </c>
      <c r="BL543" s="118" t="str">
        <f t="shared" si="6524"/>
        <v/>
      </c>
      <c r="BM543" s="118" t="str">
        <f t="shared" si="6525"/>
        <v/>
      </c>
      <c r="BN543" s="118" t="str">
        <f t="shared" si="6526"/>
        <v/>
      </c>
      <c r="BR543" s="118" t="str">
        <f t="shared" si="6527"/>
        <v/>
      </c>
      <c r="BS543" s="118" t="str">
        <f t="shared" si="6528"/>
        <v/>
      </c>
      <c r="BT543" s="118" t="str">
        <f t="shared" si="6529"/>
        <v/>
      </c>
      <c r="BX543" s="118" t="str">
        <f t="shared" si="6530"/>
        <v/>
      </c>
      <c r="BY543" s="118" t="str">
        <f t="shared" si="6531"/>
        <v/>
      </c>
      <c r="BZ543" s="118" t="str">
        <f t="shared" si="6532"/>
        <v/>
      </c>
      <c r="CD543" s="116" t="str">
        <f t="shared" si="6599"/>
        <v/>
      </c>
      <c r="CE543" s="116" t="str">
        <f t="shared" si="6600"/>
        <v/>
      </c>
      <c r="CF543" s="116" t="str">
        <f t="shared" si="6601"/>
        <v/>
      </c>
      <c r="CJ543" s="116" t="str">
        <f t="shared" si="6602"/>
        <v/>
      </c>
      <c r="CK543" s="116" t="str">
        <f t="shared" si="6603"/>
        <v/>
      </c>
      <c r="CL543" s="116" t="str">
        <f t="shared" si="6604"/>
        <v/>
      </c>
      <c r="CP543" s="116" t="str">
        <f t="shared" si="6605"/>
        <v/>
      </c>
      <c r="CQ543" s="116" t="str">
        <f t="shared" si="6606"/>
        <v/>
      </c>
      <c r="CR543" s="116" t="str">
        <f t="shared" si="6607"/>
        <v/>
      </c>
      <c r="DH543" s="115" t="str">
        <f t="shared" si="6533"/>
        <v/>
      </c>
      <c r="DI543" s="115" t="str">
        <f t="shared" si="6534"/>
        <v/>
      </c>
      <c r="DJ543" s="115" t="str">
        <f t="shared" si="6499"/>
        <v/>
      </c>
      <c r="DK543" s="115" t="str">
        <f t="shared" si="6500"/>
        <v/>
      </c>
      <c r="DL543" s="115" t="str">
        <f t="shared" si="6501"/>
        <v/>
      </c>
      <c r="DM543" s="115" t="str">
        <f t="shared" si="6502"/>
        <v/>
      </c>
      <c r="DN543" s="115" t="str">
        <f t="shared" si="6503"/>
        <v/>
      </c>
      <c r="DO543" s="115" t="str">
        <f t="shared" si="6504"/>
        <v/>
      </c>
      <c r="DP543" s="115" t="str">
        <f t="shared" si="6505"/>
        <v/>
      </c>
      <c r="DQ543" s="115" t="str">
        <f t="shared" si="6506"/>
        <v/>
      </c>
      <c r="DR543" s="115" t="str">
        <f t="shared" si="6507"/>
        <v/>
      </c>
      <c r="DS543" s="115" t="str">
        <f t="shared" si="6508"/>
        <v/>
      </c>
      <c r="DT543" s="115" t="str">
        <f t="shared" si="6509"/>
        <v/>
      </c>
      <c r="DU543" s="115" t="str">
        <f t="shared" si="6510"/>
        <v/>
      </c>
      <c r="DV543" s="115" t="str">
        <f t="shared" si="6511"/>
        <v/>
      </c>
      <c r="DW543" s="115" t="str">
        <f t="shared" si="6512"/>
        <v/>
      </c>
      <c r="DX543" s="115" t="str">
        <f t="shared" si="6513"/>
        <v/>
      </c>
      <c r="DY543" s="115" t="str">
        <f t="shared" si="6514"/>
        <v/>
      </c>
      <c r="DZ543" s="115" t="str">
        <f t="shared" si="6515"/>
        <v/>
      </c>
      <c r="EA543" s="115" t="str">
        <f t="shared" si="6516"/>
        <v/>
      </c>
      <c r="EB543" s="115" t="str">
        <f t="shared" si="6517"/>
        <v/>
      </c>
      <c r="EC543" s="115" t="str">
        <f t="shared" si="6518"/>
        <v/>
      </c>
      <c r="ED543" s="115" t="str">
        <f t="shared" si="6519"/>
        <v/>
      </c>
      <c r="EE543" s="115" t="str">
        <f t="shared" si="6520"/>
        <v/>
      </c>
      <c r="EF543" s="115" t="str">
        <f t="shared" si="6521"/>
        <v/>
      </c>
      <c r="EG543" s="115" t="str">
        <f t="shared" si="6608"/>
        <v/>
      </c>
      <c r="EH543" s="115" t="str">
        <f t="shared" si="6609"/>
        <v/>
      </c>
      <c r="EI543" s="115" t="str">
        <f t="shared" si="6610"/>
        <v/>
      </c>
      <c r="EJ543" s="115" t="str">
        <f t="shared" si="6611"/>
        <v/>
      </c>
      <c r="EK543" s="115" t="str">
        <f t="shared" si="6612"/>
        <v/>
      </c>
      <c r="EL543" s="115" t="str">
        <f t="shared" si="6613"/>
        <v/>
      </c>
      <c r="EM543" s="115" t="str">
        <f t="shared" si="6614"/>
        <v/>
      </c>
      <c r="EN543" s="115" t="str">
        <f t="shared" si="6615"/>
        <v/>
      </c>
      <c r="EO543" s="115" t="str">
        <f t="shared" si="6616"/>
        <v/>
      </c>
      <c r="EP543" s="115" t="str">
        <f t="shared" si="6617"/>
        <v/>
      </c>
      <c r="EQ543" s="115" t="str">
        <f t="shared" si="6618"/>
        <v/>
      </c>
      <c r="ER543" s="115" t="str">
        <f t="shared" si="6619"/>
        <v/>
      </c>
      <c r="ES543" s="115" t="str">
        <f t="shared" si="6620"/>
        <v/>
      </c>
      <c r="ET543" s="115" t="str">
        <f t="shared" si="6621"/>
        <v/>
      </c>
      <c r="EU543" s="115" t="str">
        <f t="shared" si="6622"/>
        <v/>
      </c>
      <c r="EV543" s="115" t="str">
        <f t="shared" si="6623"/>
        <v/>
      </c>
      <c r="EW543" s="115" t="str">
        <f t="shared" si="6624"/>
        <v/>
      </c>
      <c r="EX543" s="115" t="str">
        <f t="shared" si="6625"/>
        <v/>
      </c>
      <c r="EY543" s="115" t="str">
        <f t="shared" si="6626"/>
        <v/>
      </c>
      <c r="EZ543" s="115" t="str">
        <f t="shared" si="6627"/>
        <v/>
      </c>
      <c r="FA543" s="115" t="str">
        <f t="shared" si="6628"/>
        <v/>
      </c>
      <c r="FB543" s="115" t="str">
        <f t="shared" si="6629"/>
        <v/>
      </c>
      <c r="FC543" s="115" t="str">
        <f t="shared" si="6630"/>
        <v/>
      </c>
      <c r="FD543" s="115" t="str">
        <f t="shared" si="6631"/>
        <v/>
      </c>
      <c r="FE543" s="115" t="str">
        <f t="shared" si="6632"/>
        <v/>
      </c>
      <c r="FF543" s="115">
        <f>FU14</f>
        <v>30</v>
      </c>
      <c r="FG543" s="115" t="str">
        <f>IFERROR(SMALL($DS$423:$DS$842,$A$3),"")</f>
        <v/>
      </c>
      <c r="FH543" s="115" t="str">
        <f>IFERROR(LARGE($AA$423:$AA$842,$A$3),"")</f>
        <v/>
      </c>
      <c r="FI543" s="115" t="str">
        <f t="shared" si="6535"/>
        <v/>
      </c>
      <c r="FJ543" s="115" t="str">
        <f t="shared" si="6536"/>
        <v/>
      </c>
    </row>
    <row r="544" spans="1:166" ht="15" customHeight="1" x14ac:dyDescent="0.25">
      <c r="A544" s="115">
        <v>542</v>
      </c>
      <c r="B544" s="115" t="str">
        <f t="shared" si="6538"/>
        <v/>
      </c>
      <c r="C544" s="115" t="s">
        <v>71</v>
      </c>
      <c r="D544" s="100" t="str">
        <f t="shared" si="6539"/>
        <v>B</v>
      </c>
      <c r="E544" s="100" t="str">
        <f t="shared" si="6570"/>
        <v/>
      </c>
      <c r="F544" s="100" t="str">
        <f t="shared" si="6571"/>
        <v/>
      </c>
      <c r="G544" s="100" t="str">
        <f t="shared" si="6544"/>
        <v/>
      </c>
      <c r="H544" s="100" t="str">
        <f t="shared" si="6572"/>
        <v/>
      </c>
      <c r="I544" s="100" t="str">
        <f t="shared" si="6545"/>
        <v/>
      </c>
      <c r="J544" s="100" t="str">
        <f t="shared" si="6573"/>
        <v/>
      </c>
      <c r="K544" s="100" t="str">
        <f t="shared" si="6546"/>
        <v/>
      </c>
      <c r="L544" s="100" t="str">
        <f t="shared" si="6574"/>
        <v/>
      </c>
      <c r="M544" s="100" t="str">
        <f t="shared" si="6547"/>
        <v/>
      </c>
      <c r="N544" s="100" t="str">
        <f t="shared" si="6575"/>
        <v/>
      </c>
      <c r="O544" s="100" t="str">
        <f t="shared" si="6548"/>
        <v/>
      </c>
      <c r="P544" s="100" t="str">
        <f t="shared" si="6576"/>
        <v/>
      </c>
      <c r="Q544" s="100" t="str">
        <f t="shared" si="6549"/>
        <v/>
      </c>
      <c r="R544" s="100" t="str">
        <f t="shared" si="6577"/>
        <v/>
      </c>
      <c r="S544" s="100" t="str">
        <f t="shared" si="6550"/>
        <v/>
      </c>
      <c r="T544" s="100" t="str">
        <f t="shared" si="6578"/>
        <v/>
      </c>
      <c r="U544" s="100" t="str">
        <f t="shared" si="6551"/>
        <v/>
      </c>
      <c r="V544" s="100" t="str">
        <f t="shared" si="6579"/>
        <v/>
      </c>
      <c r="W544" s="100" t="str">
        <f t="shared" si="6552"/>
        <v/>
      </c>
      <c r="X544" s="100" t="str">
        <f t="shared" si="6580"/>
        <v/>
      </c>
      <c r="Y544" s="100" t="str">
        <f t="shared" si="6553"/>
        <v/>
      </c>
      <c r="Z544" s="100" t="str">
        <f t="shared" si="6581"/>
        <v/>
      </c>
      <c r="AA544" s="100" t="str">
        <f t="shared" si="6554"/>
        <v/>
      </c>
      <c r="AB544" s="100" t="str">
        <f t="shared" si="6582"/>
        <v/>
      </c>
      <c r="AC544" s="100" t="str">
        <f t="shared" si="6555"/>
        <v/>
      </c>
      <c r="AD544" s="100" t="str">
        <f t="shared" si="6583"/>
        <v/>
      </c>
      <c r="AE544" s="100" t="str">
        <f t="shared" si="6556"/>
        <v/>
      </c>
      <c r="AF544" s="100" t="str">
        <f t="shared" si="6584"/>
        <v/>
      </c>
      <c r="AG544" s="100" t="str">
        <f t="shared" si="6557"/>
        <v/>
      </c>
      <c r="AH544" s="100" t="str">
        <f t="shared" si="6585"/>
        <v/>
      </c>
      <c r="AI544" s="100" t="str">
        <f t="shared" si="6558"/>
        <v/>
      </c>
      <c r="AJ544" s="100" t="str">
        <f t="shared" si="6586"/>
        <v/>
      </c>
      <c r="AK544" s="100" t="str">
        <f t="shared" si="6559"/>
        <v/>
      </c>
      <c r="AL544" s="100" t="str">
        <f t="shared" si="6587"/>
        <v/>
      </c>
      <c r="AM544" s="100" t="str">
        <f t="shared" si="6560"/>
        <v/>
      </c>
      <c r="AN544" s="100" t="str">
        <f t="shared" si="6588"/>
        <v/>
      </c>
      <c r="AO544" s="100" t="str">
        <f t="shared" si="6561"/>
        <v/>
      </c>
      <c r="AP544" s="100" t="str">
        <f t="shared" si="6589"/>
        <v/>
      </c>
      <c r="AQ544" s="100" t="str">
        <f t="shared" si="6562"/>
        <v/>
      </c>
      <c r="AR544" s="100" t="str">
        <f t="shared" si="6590"/>
        <v/>
      </c>
      <c r="AS544" s="100" t="str">
        <f t="shared" si="6563"/>
        <v/>
      </c>
      <c r="AT544" s="100" t="str">
        <f t="shared" si="6591"/>
        <v/>
      </c>
      <c r="AU544" s="100" t="str">
        <f t="shared" si="6564"/>
        <v/>
      </c>
      <c r="AV544" s="100" t="str">
        <f t="shared" si="6592"/>
        <v/>
      </c>
      <c r="AW544" s="100" t="str">
        <f t="shared" si="6565"/>
        <v/>
      </c>
      <c r="AX544" s="100" t="str">
        <f t="shared" si="6593"/>
        <v/>
      </c>
      <c r="AY544" s="100" t="str">
        <f t="shared" si="6566"/>
        <v/>
      </c>
      <c r="AZ544" s="100" t="str">
        <f t="shared" si="6594"/>
        <v/>
      </c>
      <c r="BA544" s="100" t="str">
        <f t="shared" si="6567"/>
        <v/>
      </c>
      <c r="BB544" s="100" t="str">
        <f t="shared" si="6595"/>
        <v/>
      </c>
      <c r="BC544" s="100" t="str">
        <f>IFERROR(INDEX('INPUT INF'!$F$3:$F$601,MATCH($B544,'INPUT INF'!$A$3:$A$601,FALSE)),"")</f>
        <v/>
      </c>
      <c r="BD544" s="100" t="str">
        <f t="shared" si="6537"/>
        <v/>
      </c>
      <c r="BE544" s="100" t="str">
        <f t="shared" si="6596"/>
        <v/>
      </c>
      <c r="BF544" s="100" t="str">
        <f t="shared" si="6597"/>
        <v/>
      </c>
      <c r="BG544" s="115" t="str">
        <f t="shared" si="6598"/>
        <v/>
      </c>
      <c r="BH544" s="176" t="str">
        <f>IF(AND('INPUT INF'!$O$1="X",BG544="PASS"),BF544,IF($BG544="","0",IF('INPUT INF'!$N$67="YES",$BF544,"")))</f>
        <v>0</v>
      </c>
      <c r="BI544" s="115" t="str">
        <f>IF($BG544="","0",IF('INPUT INF'!$O$68="YES",$BF544,""))</f>
        <v>0</v>
      </c>
      <c r="BJ544" s="115" t="str">
        <f>IF($BG544="","0",IF('INPUT INF'!$O$69="YES",$BF544,""))</f>
        <v>0</v>
      </c>
      <c r="BL544" s="118" t="str">
        <f t="shared" si="6524"/>
        <v/>
      </c>
      <c r="BM544" s="118" t="str">
        <f t="shared" si="6525"/>
        <v/>
      </c>
      <c r="BN544" s="118" t="str">
        <f t="shared" si="6526"/>
        <v/>
      </c>
      <c r="BR544" s="118" t="str">
        <f t="shared" si="6527"/>
        <v/>
      </c>
      <c r="BS544" s="118" t="str">
        <f t="shared" si="6528"/>
        <v/>
      </c>
      <c r="BT544" s="118" t="str">
        <f t="shared" si="6529"/>
        <v/>
      </c>
      <c r="BX544" s="118" t="str">
        <f t="shared" si="6530"/>
        <v/>
      </c>
      <c r="BY544" s="118" t="str">
        <f t="shared" si="6531"/>
        <v/>
      </c>
      <c r="BZ544" s="118" t="str">
        <f t="shared" si="6532"/>
        <v/>
      </c>
      <c r="CD544" s="116" t="str">
        <f t="shared" si="6599"/>
        <v/>
      </c>
      <c r="CE544" s="116" t="str">
        <f t="shared" si="6600"/>
        <v/>
      </c>
      <c r="CF544" s="116" t="str">
        <f t="shared" si="6601"/>
        <v/>
      </c>
      <c r="CJ544" s="116" t="str">
        <f t="shared" si="6602"/>
        <v/>
      </c>
      <c r="CK544" s="116" t="str">
        <f t="shared" si="6603"/>
        <v/>
      </c>
      <c r="CL544" s="116" t="str">
        <f t="shared" si="6604"/>
        <v/>
      </c>
      <c r="CP544" s="116" t="str">
        <f t="shared" si="6605"/>
        <v/>
      </c>
      <c r="CQ544" s="116" t="str">
        <f t="shared" si="6606"/>
        <v/>
      </c>
      <c r="CR544" s="116" t="str">
        <f t="shared" si="6607"/>
        <v/>
      </c>
      <c r="DH544" s="115" t="str">
        <f t="shared" si="6533"/>
        <v/>
      </c>
      <c r="DI544" s="115" t="str">
        <f t="shared" si="6534"/>
        <v/>
      </c>
      <c r="DJ544" s="115" t="str">
        <f t="shared" si="6499"/>
        <v/>
      </c>
      <c r="DK544" s="115" t="str">
        <f t="shared" si="6500"/>
        <v/>
      </c>
      <c r="DL544" s="115" t="str">
        <f t="shared" si="6501"/>
        <v/>
      </c>
      <c r="DM544" s="115" t="str">
        <f t="shared" si="6502"/>
        <v/>
      </c>
      <c r="DN544" s="115" t="str">
        <f t="shared" si="6503"/>
        <v/>
      </c>
      <c r="DO544" s="115" t="str">
        <f t="shared" si="6504"/>
        <v/>
      </c>
      <c r="DP544" s="115" t="str">
        <f t="shared" si="6505"/>
        <v/>
      </c>
      <c r="DQ544" s="115" t="str">
        <f t="shared" si="6506"/>
        <v/>
      </c>
      <c r="DR544" s="115" t="str">
        <f t="shared" si="6507"/>
        <v/>
      </c>
      <c r="DS544" s="115" t="str">
        <f t="shared" si="6508"/>
        <v/>
      </c>
      <c r="DT544" s="115" t="str">
        <f t="shared" si="6509"/>
        <v/>
      </c>
      <c r="DU544" s="115" t="str">
        <f t="shared" si="6510"/>
        <v/>
      </c>
      <c r="DV544" s="115" t="str">
        <f t="shared" si="6511"/>
        <v/>
      </c>
      <c r="DW544" s="115" t="str">
        <f t="shared" si="6512"/>
        <v/>
      </c>
      <c r="DX544" s="115" t="str">
        <f t="shared" si="6513"/>
        <v/>
      </c>
      <c r="DY544" s="115" t="str">
        <f t="shared" si="6514"/>
        <v/>
      </c>
      <c r="DZ544" s="115" t="str">
        <f t="shared" si="6515"/>
        <v/>
      </c>
      <c r="EA544" s="115" t="str">
        <f t="shared" si="6516"/>
        <v/>
      </c>
      <c r="EB544" s="115" t="str">
        <f t="shared" si="6517"/>
        <v/>
      </c>
      <c r="EC544" s="115" t="str">
        <f t="shared" si="6518"/>
        <v/>
      </c>
      <c r="ED544" s="115" t="str">
        <f t="shared" si="6519"/>
        <v/>
      </c>
      <c r="EE544" s="115" t="str">
        <f t="shared" si="6520"/>
        <v/>
      </c>
      <c r="EF544" s="115" t="str">
        <f t="shared" si="6521"/>
        <v/>
      </c>
      <c r="EG544" s="115" t="str">
        <f t="shared" si="6608"/>
        <v/>
      </c>
      <c r="EH544" s="115" t="str">
        <f t="shared" si="6609"/>
        <v/>
      </c>
      <c r="EI544" s="115" t="str">
        <f t="shared" si="6610"/>
        <v/>
      </c>
      <c r="EJ544" s="115" t="str">
        <f t="shared" si="6611"/>
        <v/>
      </c>
      <c r="EK544" s="115" t="str">
        <f t="shared" si="6612"/>
        <v/>
      </c>
      <c r="EL544" s="115" t="str">
        <f t="shared" si="6613"/>
        <v/>
      </c>
      <c r="EM544" s="115" t="str">
        <f t="shared" si="6614"/>
        <v/>
      </c>
      <c r="EN544" s="115" t="str">
        <f t="shared" si="6615"/>
        <v/>
      </c>
      <c r="EO544" s="115" t="str">
        <f t="shared" si="6616"/>
        <v/>
      </c>
      <c r="EP544" s="115" t="str">
        <f t="shared" si="6617"/>
        <v/>
      </c>
      <c r="EQ544" s="115" t="str">
        <f t="shared" si="6618"/>
        <v/>
      </c>
      <c r="ER544" s="115" t="str">
        <f t="shared" si="6619"/>
        <v/>
      </c>
      <c r="ES544" s="115" t="str">
        <f t="shared" si="6620"/>
        <v/>
      </c>
      <c r="ET544" s="115" t="str">
        <f t="shared" si="6621"/>
        <v/>
      </c>
      <c r="EU544" s="115" t="str">
        <f t="shared" si="6622"/>
        <v/>
      </c>
      <c r="EV544" s="115" t="str">
        <f t="shared" si="6623"/>
        <v/>
      </c>
      <c r="EW544" s="115" t="str">
        <f t="shared" si="6624"/>
        <v/>
      </c>
      <c r="EX544" s="115" t="str">
        <f t="shared" si="6625"/>
        <v/>
      </c>
      <c r="EY544" s="115" t="str">
        <f t="shared" si="6626"/>
        <v/>
      </c>
      <c r="EZ544" s="115" t="str">
        <f t="shared" si="6627"/>
        <v/>
      </c>
      <c r="FA544" s="115" t="str">
        <f t="shared" si="6628"/>
        <v/>
      </c>
      <c r="FB544" s="115" t="str">
        <f t="shared" si="6629"/>
        <v/>
      </c>
      <c r="FC544" s="115" t="str">
        <f t="shared" si="6630"/>
        <v/>
      </c>
      <c r="FD544" s="115" t="str">
        <f t="shared" si="6631"/>
        <v/>
      </c>
      <c r="FE544" s="115" t="str">
        <f t="shared" si="6632"/>
        <v/>
      </c>
      <c r="FF544" s="115">
        <f>FF543</f>
        <v>30</v>
      </c>
      <c r="FG544" s="115" t="str">
        <f>IFERROR(SMALL($DS$423:$DS$842,$A$4),"")</f>
        <v/>
      </c>
      <c r="FH544" s="115" t="str">
        <f>FH543</f>
        <v/>
      </c>
      <c r="FI544" s="115" t="str">
        <f t="shared" si="6535"/>
        <v/>
      </c>
      <c r="FJ544" s="115" t="str">
        <f t="shared" si="6536"/>
        <v/>
      </c>
    </row>
    <row r="545" spans="1:166" ht="15" customHeight="1" x14ac:dyDescent="0.25">
      <c r="A545" s="115">
        <v>543</v>
      </c>
      <c r="B545" s="115" t="str">
        <f t="shared" si="6538"/>
        <v/>
      </c>
      <c r="C545" s="115" t="s">
        <v>71</v>
      </c>
      <c r="D545" s="100" t="str">
        <f t="shared" si="6539"/>
        <v>B</v>
      </c>
      <c r="E545" s="100" t="str">
        <f t="shared" si="6570"/>
        <v/>
      </c>
      <c r="F545" s="100" t="str">
        <f t="shared" si="6571"/>
        <v/>
      </c>
      <c r="G545" s="100" t="str">
        <f t="shared" si="6544"/>
        <v/>
      </c>
      <c r="H545" s="100" t="str">
        <f t="shared" si="6572"/>
        <v/>
      </c>
      <c r="I545" s="100" t="str">
        <f t="shared" si="6545"/>
        <v/>
      </c>
      <c r="J545" s="100" t="str">
        <f t="shared" si="6573"/>
        <v/>
      </c>
      <c r="K545" s="100" t="str">
        <f t="shared" si="6546"/>
        <v/>
      </c>
      <c r="L545" s="100" t="str">
        <f t="shared" si="6574"/>
        <v/>
      </c>
      <c r="M545" s="100" t="str">
        <f t="shared" si="6547"/>
        <v/>
      </c>
      <c r="N545" s="100" t="str">
        <f t="shared" si="6575"/>
        <v/>
      </c>
      <c r="O545" s="100" t="str">
        <f t="shared" si="6548"/>
        <v/>
      </c>
      <c r="P545" s="100" t="str">
        <f t="shared" si="6576"/>
        <v/>
      </c>
      <c r="Q545" s="100" t="str">
        <f t="shared" si="6549"/>
        <v/>
      </c>
      <c r="R545" s="100" t="str">
        <f t="shared" si="6577"/>
        <v/>
      </c>
      <c r="S545" s="100" t="str">
        <f t="shared" si="6550"/>
        <v/>
      </c>
      <c r="T545" s="100" t="str">
        <f t="shared" si="6578"/>
        <v/>
      </c>
      <c r="U545" s="100" t="str">
        <f t="shared" si="6551"/>
        <v/>
      </c>
      <c r="V545" s="100" t="str">
        <f t="shared" si="6579"/>
        <v/>
      </c>
      <c r="W545" s="100" t="str">
        <f t="shared" si="6552"/>
        <v/>
      </c>
      <c r="X545" s="100" t="str">
        <f t="shared" si="6580"/>
        <v/>
      </c>
      <c r="Y545" s="100" t="str">
        <f t="shared" si="6553"/>
        <v/>
      </c>
      <c r="Z545" s="100" t="str">
        <f t="shared" si="6581"/>
        <v/>
      </c>
      <c r="AA545" s="100" t="str">
        <f t="shared" si="6554"/>
        <v/>
      </c>
      <c r="AB545" s="100" t="str">
        <f t="shared" si="6582"/>
        <v/>
      </c>
      <c r="AC545" s="100" t="str">
        <f t="shared" si="6555"/>
        <v/>
      </c>
      <c r="AD545" s="100" t="str">
        <f t="shared" si="6583"/>
        <v/>
      </c>
      <c r="AE545" s="100" t="str">
        <f t="shared" si="6556"/>
        <v/>
      </c>
      <c r="AF545" s="100" t="str">
        <f t="shared" si="6584"/>
        <v/>
      </c>
      <c r="AG545" s="100" t="str">
        <f t="shared" si="6557"/>
        <v/>
      </c>
      <c r="AH545" s="100" t="str">
        <f t="shared" si="6585"/>
        <v/>
      </c>
      <c r="AI545" s="100" t="str">
        <f t="shared" si="6558"/>
        <v/>
      </c>
      <c r="AJ545" s="100" t="str">
        <f t="shared" si="6586"/>
        <v/>
      </c>
      <c r="AK545" s="100" t="str">
        <f t="shared" si="6559"/>
        <v/>
      </c>
      <c r="AL545" s="100" t="str">
        <f t="shared" si="6587"/>
        <v/>
      </c>
      <c r="AM545" s="100" t="str">
        <f t="shared" si="6560"/>
        <v/>
      </c>
      <c r="AN545" s="100" t="str">
        <f t="shared" si="6588"/>
        <v/>
      </c>
      <c r="AO545" s="100" t="str">
        <f t="shared" si="6561"/>
        <v/>
      </c>
      <c r="AP545" s="100" t="str">
        <f t="shared" si="6589"/>
        <v/>
      </c>
      <c r="AQ545" s="100" t="str">
        <f t="shared" si="6562"/>
        <v/>
      </c>
      <c r="AR545" s="100" t="str">
        <f t="shared" si="6590"/>
        <v/>
      </c>
      <c r="AS545" s="100" t="str">
        <f t="shared" si="6563"/>
        <v/>
      </c>
      <c r="AT545" s="100" t="str">
        <f t="shared" si="6591"/>
        <v/>
      </c>
      <c r="AU545" s="100" t="str">
        <f t="shared" si="6564"/>
        <v/>
      </c>
      <c r="AV545" s="100" t="str">
        <f t="shared" si="6592"/>
        <v/>
      </c>
      <c r="AW545" s="100" t="str">
        <f t="shared" si="6565"/>
        <v/>
      </c>
      <c r="AX545" s="100" t="str">
        <f t="shared" si="6593"/>
        <v/>
      </c>
      <c r="AY545" s="100" t="str">
        <f t="shared" si="6566"/>
        <v/>
      </c>
      <c r="AZ545" s="100" t="str">
        <f t="shared" si="6594"/>
        <v/>
      </c>
      <c r="BA545" s="100" t="str">
        <f t="shared" si="6567"/>
        <v/>
      </c>
      <c r="BB545" s="100" t="str">
        <f t="shared" si="6595"/>
        <v/>
      </c>
      <c r="BC545" s="100" t="str">
        <f>IFERROR(INDEX('INPUT INF'!$F$3:$F$601,MATCH($B545,'INPUT INF'!$A$3:$A$601,FALSE)),"")</f>
        <v/>
      </c>
      <c r="BD545" s="100" t="str">
        <f t="shared" si="6537"/>
        <v/>
      </c>
      <c r="BE545" s="100" t="str">
        <f t="shared" si="6596"/>
        <v/>
      </c>
      <c r="BF545" s="100" t="str">
        <f t="shared" si="6597"/>
        <v/>
      </c>
      <c r="BG545" s="115" t="str">
        <f t="shared" si="6598"/>
        <v/>
      </c>
      <c r="BH545" s="176" t="str">
        <f>IF(AND('INPUT INF'!$O$1="X",BG545="PASS"),BF545,IF($BG545="","0",IF('INPUT INF'!$N$67="YES",$BF545,"")))</f>
        <v>0</v>
      </c>
      <c r="BI545" s="115" t="str">
        <f>IF($BG545="","0",IF('INPUT INF'!$O$68="YES",$BF545,""))</f>
        <v>0</v>
      </c>
      <c r="BJ545" s="115" t="str">
        <f>IF($BG545="","0",IF('INPUT INF'!$O$69="YES",$BF545,""))</f>
        <v>0</v>
      </c>
      <c r="BL545" s="118" t="str">
        <f t="shared" si="6524"/>
        <v/>
      </c>
      <c r="BM545" s="118" t="str">
        <f t="shared" si="6525"/>
        <v/>
      </c>
      <c r="BN545" s="118" t="str">
        <f t="shared" si="6526"/>
        <v/>
      </c>
      <c r="BR545" s="118" t="str">
        <f t="shared" si="6527"/>
        <v/>
      </c>
      <c r="BS545" s="118" t="str">
        <f t="shared" si="6528"/>
        <v/>
      </c>
      <c r="BT545" s="118" t="str">
        <f t="shared" si="6529"/>
        <v/>
      </c>
      <c r="BX545" s="118" t="str">
        <f t="shared" si="6530"/>
        <v/>
      </c>
      <c r="BY545" s="118" t="str">
        <f t="shared" si="6531"/>
        <v/>
      </c>
      <c r="BZ545" s="118" t="str">
        <f t="shared" si="6532"/>
        <v/>
      </c>
      <c r="CD545" s="116" t="str">
        <f t="shared" si="6599"/>
        <v/>
      </c>
      <c r="CE545" s="116" t="str">
        <f t="shared" si="6600"/>
        <v/>
      </c>
      <c r="CF545" s="116" t="str">
        <f t="shared" si="6601"/>
        <v/>
      </c>
      <c r="CJ545" s="116" t="str">
        <f t="shared" si="6602"/>
        <v/>
      </c>
      <c r="CK545" s="116" t="str">
        <f t="shared" si="6603"/>
        <v/>
      </c>
      <c r="CL545" s="116" t="str">
        <f t="shared" si="6604"/>
        <v/>
      </c>
      <c r="CP545" s="116" t="str">
        <f t="shared" si="6605"/>
        <v/>
      </c>
      <c r="CQ545" s="116" t="str">
        <f t="shared" si="6606"/>
        <v/>
      </c>
      <c r="CR545" s="116" t="str">
        <f t="shared" si="6607"/>
        <v/>
      </c>
      <c r="DH545" s="115" t="str">
        <f t="shared" si="6533"/>
        <v/>
      </c>
      <c r="DI545" s="115" t="str">
        <f t="shared" si="6534"/>
        <v/>
      </c>
      <c r="DJ545" s="115" t="str">
        <f t="shared" si="6499"/>
        <v/>
      </c>
      <c r="DK545" s="115" t="str">
        <f t="shared" si="6500"/>
        <v/>
      </c>
      <c r="DL545" s="115" t="str">
        <f t="shared" si="6501"/>
        <v/>
      </c>
      <c r="DM545" s="115" t="str">
        <f t="shared" si="6502"/>
        <v/>
      </c>
      <c r="DN545" s="115" t="str">
        <f t="shared" si="6503"/>
        <v/>
      </c>
      <c r="DO545" s="115" t="str">
        <f t="shared" si="6504"/>
        <v/>
      </c>
      <c r="DP545" s="115" t="str">
        <f t="shared" si="6505"/>
        <v/>
      </c>
      <c r="DQ545" s="115" t="str">
        <f t="shared" si="6506"/>
        <v/>
      </c>
      <c r="DR545" s="115" t="str">
        <f t="shared" si="6507"/>
        <v/>
      </c>
      <c r="DS545" s="115" t="str">
        <f t="shared" si="6508"/>
        <v/>
      </c>
      <c r="DT545" s="115" t="str">
        <f t="shared" si="6509"/>
        <v/>
      </c>
      <c r="DU545" s="115" t="str">
        <f t="shared" si="6510"/>
        <v/>
      </c>
      <c r="DV545" s="115" t="str">
        <f t="shared" si="6511"/>
        <v/>
      </c>
      <c r="DW545" s="115" t="str">
        <f t="shared" si="6512"/>
        <v/>
      </c>
      <c r="DX545" s="115" t="str">
        <f t="shared" si="6513"/>
        <v/>
      </c>
      <c r="DY545" s="115" t="str">
        <f t="shared" si="6514"/>
        <v/>
      </c>
      <c r="DZ545" s="115" t="str">
        <f t="shared" si="6515"/>
        <v/>
      </c>
      <c r="EA545" s="115" t="str">
        <f t="shared" si="6516"/>
        <v/>
      </c>
      <c r="EB545" s="115" t="str">
        <f t="shared" si="6517"/>
        <v/>
      </c>
      <c r="EC545" s="115" t="str">
        <f t="shared" si="6518"/>
        <v/>
      </c>
      <c r="ED545" s="115" t="str">
        <f t="shared" si="6519"/>
        <v/>
      </c>
      <c r="EE545" s="115" t="str">
        <f t="shared" si="6520"/>
        <v/>
      </c>
      <c r="EF545" s="115" t="str">
        <f t="shared" si="6521"/>
        <v/>
      </c>
      <c r="EG545" s="115" t="str">
        <f t="shared" si="6608"/>
        <v/>
      </c>
      <c r="EH545" s="115" t="str">
        <f t="shared" si="6609"/>
        <v/>
      </c>
      <c r="EI545" s="115" t="str">
        <f t="shared" si="6610"/>
        <v/>
      </c>
      <c r="EJ545" s="115" t="str">
        <f t="shared" si="6611"/>
        <v/>
      </c>
      <c r="EK545" s="115" t="str">
        <f t="shared" si="6612"/>
        <v/>
      </c>
      <c r="EL545" s="115" t="str">
        <f t="shared" si="6613"/>
        <v/>
      </c>
      <c r="EM545" s="115" t="str">
        <f t="shared" si="6614"/>
        <v/>
      </c>
      <c r="EN545" s="115" t="str">
        <f t="shared" si="6615"/>
        <v/>
      </c>
      <c r="EO545" s="115" t="str">
        <f t="shared" si="6616"/>
        <v/>
      </c>
      <c r="EP545" s="115" t="str">
        <f t="shared" si="6617"/>
        <v/>
      </c>
      <c r="EQ545" s="115" t="str">
        <f t="shared" si="6618"/>
        <v/>
      </c>
      <c r="ER545" s="115" t="str">
        <f t="shared" si="6619"/>
        <v/>
      </c>
      <c r="ES545" s="115" t="str">
        <f t="shared" si="6620"/>
        <v/>
      </c>
      <c r="ET545" s="115" t="str">
        <f t="shared" si="6621"/>
        <v/>
      </c>
      <c r="EU545" s="115" t="str">
        <f t="shared" si="6622"/>
        <v/>
      </c>
      <c r="EV545" s="115" t="str">
        <f t="shared" si="6623"/>
        <v/>
      </c>
      <c r="EW545" s="115" t="str">
        <f t="shared" si="6624"/>
        <v/>
      </c>
      <c r="EX545" s="115" t="str">
        <f t="shared" si="6625"/>
        <v/>
      </c>
      <c r="EY545" s="115" t="str">
        <f t="shared" si="6626"/>
        <v/>
      </c>
      <c r="EZ545" s="115" t="str">
        <f t="shared" si="6627"/>
        <v/>
      </c>
      <c r="FA545" s="115" t="str">
        <f t="shared" si="6628"/>
        <v/>
      </c>
      <c r="FB545" s="115" t="str">
        <f t="shared" si="6629"/>
        <v/>
      </c>
      <c r="FC545" s="115" t="str">
        <f t="shared" si="6630"/>
        <v/>
      </c>
      <c r="FD545" s="115" t="str">
        <f t="shared" si="6631"/>
        <v/>
      </c>
      <c r="FE545" s="115" t="str">
        <f t="shared" si="6632"/>
        <v/>
      </c>
      <c r="FF545" s="115">
        <f t="shared" ref="FF545:FF552" si="6637">FF544</f>
        <v>30</v>
      </c>
      <c r="FG545" s="115" t="str">
        <f>IFERROR(SMALL($DS$423:$DS$842,$A$5),"")</f>
        <v/>
      </c>
      <c r="FH545" s="115" t="str">
        <f t="shared" ref="FH545:FH552" si="6638">FH544</f>
        <v/>
      </c>
      <c r="FI545" s="115" t="str">
        <f t="shared" si="6535"/>
        <v/>
      </c>
      <c r="FJ545" s="115" t="str">
        <f t="shared" si="6536"/>
        <v/>
      </c>
    </row>
    <row r="546" spans="1:166" ht="15" customHeight="1" x14ac:dyDescent="0.25">
      <c r="A546" s="115">
        <v>544</v>
      </c>
      <c r="B546" s="115" t="str">
        <f t="shared" si="6538"/>
        <v/>
      </c>
      <c r="C546" s="115" t="s">
        <v>71</v>
      </c>
      <c r="D546" s="100" t="str">
        <f t="shared" si="6539"/>
        <v>B</v>
      </c>
      <c r="E546" s="100" t="str">
        <f t="shared" si="6570"/>
        <v/>
      </c>
      <c r="F546" s="100" t="str">
        <f t="shared" si="6571"/>
        <v/>
      </c>
      <c r="G546" s="100" t="str">
        <f t="shared" si="6544"/>
        <v/>
      </c>
      <c r="H546" s="100" t="str">
        <f t="shared" si="6572"/>
        <v/>
      </c>
      <c r="I546" s="100" t="str">
        <f t="shared" si="6545"/>
        <v/>
      </c>
      <c r="J546" s="100" t="str">
        <f t="shared" si="6573"/>
        <v/>
      </c>
      <c r="K546" s="100" t="str">
        <f t="shared" si="6546"/>
        <v/>
      </c>
      <c r="L546" s="100" t="str">
        <f t="shared" si="6574"/>
        <v/>
      </c>
      <c r="M546" s="100" t="str">
        <f t="shared" si="6547"/>
        <v/>
      </c>
      <c r="N546" s="100" t="str">
        <f t="shared" si="6575"/>
        <v/>
      </c>
      <c r="O546" s="100" t="str">
        <f t="shared" si="6548"/>
        <v/>
      </c>
      <c r="P546" s="100" t="str">
        <f t="shared" si="6576"/>
        <v/>
      </c>
      <c r="Q546" s="100" t="str">
        <f t="shared" si="6549"/>
        <v/>
      </c>
      <c r="R546" s="100" t="str">
        <f t="shared" si="6577"/>
        <v/>
      </c>
      <c r="S546" s="100" t="str">
        <f t="shared" si="6550"/>
        <v/>
      </c>
      <c r="T546" s="100" t="str">
        <f t="shared" si="6578"/>
        <v/>
      </c>
      <c r="U546" s="100" t="str">
        <f t="shared" si="6551"/>
        <v/>
      </c>
      <c r="V546" s="100" t="str">
        <f t="shared" si="6579"/>
        <v/>
      </c>
      <c r="W546" s="100" t="str">
        <f t="shared" si="6552"/>
        <v/>
      </c>
      <c r="X546" s="100" t="str">
        <f t="shared" si="6580"/>
        <v/>
      </c>
      <c r="Y546" s="100" t="str">
        <f t="shared" si="6553"/>
        <v/>
      </c>
      <c r="Z546" s="100" t="str">
        <f t="shared" si="6581"/>
        <v/>
      </c>
      <c r="AA546" s="100" t="str">
        <f t="shared" si="6554"/>
        <v/>
      </c>
      <c r="AB546" s="100" t="str">
        <f t="shared" si="6582"/>
        <v/>
      </c>
      <c r="AC546" s="100" t="str">
        <f t="shared" si="6555"/>
        <v/>
      </c>
      <c r="AD546" s="100" t="str">
        <f t="shared" si="6583"/>
        <v/>
      </c>
      <c r="AE546" s="100" t="str">
        <f t="shared" si="6556"/>
        <v/>
      </c>
      <c r="AF546" s="100" t="str">
        <f t="shared" si="6584"/>
        <v/>
      </c>
      <c r="AG546" s="100" t="str">
        <f t="shared" si="6557"/>
        <v/>
      </c>
      <c r="AH546" s="100" t="str">
        <f t="shared" si="6585"/>
        <v/>
      </c>
      <c r="AI546" s="100" t="str">
        <f t="shared" si="6558"/>
        <v/>
      </c>
      <c r="AJ546" s="100" t="str">
        <f t="shared" si="6586"/>
        <v/>
      </c>
      <c r="AK546" s="100" t="str">
        <f t="shared" si="6559"/>
        <v/>
      </c>
      <c r="AL546" s="100" t="str">
        <f t="shared" si="6587"/>
        <v/>
      </c>
      <c r="AM546" s="100" t="str">
        <f t="shared" si="6560"/>
        <v/>
      </c>
      <c r="AN546" s="100" t="str">
        <f t="shared" si="6588"/>
        <v/>
      </c>
      <c r="AO546" s="100" t="str">
        <f t="shared" si="6561"/>
        <v/>
      </c>
      <c r="AP546" s="100" t="str">
        <f t="shared" si="6589"/>
        <v/>
      </c>
      <c r="AQ546" s="100" t="str">
        <f t="shared" si="6562"/>
        <v/>
      </c>
      <c r="AR546" s="100" t="str">
        <f t="shared" si="6590"/>
        <v/>
      </c>
      <c r="AS546" s="100" t="str">
        <f t="shared" si="6563"/>
        <v/>
      </c>
      <c r="AT546" s="100" t="str">
        <f t="shared" si="6591"/>
        <v/>
      </c>
      <c r="AU546" s="100" t="str">
        <f t="shared" si="6564"/>
        <v/>
      </c>
      <c r="AV546" s="100" t="str">
        <f t="shared" si="6592"/>
        <v/>
      </c>
      <c r="AW546" s="100" t="str">
        <f t="shared" si="6565"/>
        <v/>
      </c>
      <c r="AX546" s="100" t="str">
        <f t="shared" si="6593"/>
        <v/>
      </c>
      <c r="AY546" s="100" t="str">
        <f t="shared" si="6566"/>
        <v/>
      </c>
      <c r="AZ546" s="100" t="str">
        <f t="shared" si="6594"/>
        <v/>
      </c>
      <c r="BA546" s="100" t="str">
        <f t="shared" si="6567"/>
        <v/>
      </c>
      <c r="BB546" s="100" t="str">
        <f t="shared" si="6595"/>
        <v/>
      </c>
      <c r="BC546" s="100" t="str">
        <f>IFERROR(INDEX('INPUT INF'!$F$3:$F$601,MATCH($B546,'INPUT INF'!$A$3:$A$601,FALSE)),"")</f>
        <v/>
      </c>
      <c r="BD546" s="100" t="str">
        <f t="shared" si="6537"/>
        <v/>
      </c>
      <c r="BE546" s="100" t="str">
        <f t="shared" si="6596"/>
        <v/>
      </c>
      <c r="BF546" s="100" t="str">
        <f t="shared" si="6597"/>
        <v/>
      </c>
      <c r="BG546" s="115" t="str">
        <f t="shared" si="6598"/>
        <v/>
      </c>
      <c r="BH546" s="176" t="str">
        <f>IF(AND('INPUT INF'!$O$1="X",BG546="PASS"),BF546,IF($BG546="","0",IF('INPUT INF'!$N$67="YES",$BF546,"")))</f>
        <v>0</v>
      </c>
      <c r="BI546" s="115" t="str">
        <f>IF($BG546="","0",IF('INPUT INF'!$O$68="YES",$BF546,""))</f>
        <v>0</v>
      </c>
      <c r="BJ546" s="115" t="str">
        <f>IF($BG546="","0",IF('INPUT INF'!$O$69="YES",$BF546,""))</f>
        <v>0</v>
      </c>
      <c r="BL546" s="118" t="str">
        <f t="shared" si="6524"/>
        <v/>
      </c>
      <c r="BM546" s="118" t="str">
        <f t="shared" si="6525"/>
        <v/>
      </c>
      <c r="BN546" s="118" t="str">
        <f t="shared" si="6526"/>
        <v/>
      </c>
      <c r="BR546" s="118" t="str">
        <f t="shared" si="6527"/>
        <v/>
      </c>
      <c r="BS546" s="118" t="str">
        <f t="shared" si="6528"/>
        <v/>
      </c>
      <c r="BT546" s="118" t="str">
        <f t="shared" si="6529"/>
        <v/>
      </c>
      <c r="BX546" s="118" t="str">
        <f t="shared" si="6530"/>
        <v/>
      </c>
      <c r="BY546" s="118" t="str">
        <f t="shared" si="6531"/>
        <v/>
      </c>
      <c r="BZ546" s="118" t="str">
        <f t="shared" si="6532"/>
        <v/>
      </c>
      <c r="CD546" s="116" t="str">
        <f t="shared" si="6599"/>
        <v/>
      </c>
      <c r="CE546" s="116" t="str">
        <f t="shared" si="6600"/>
        <v/>
      </c>
      <c r="CF546" s="116" t="str">
        <f t="shared" si="6601"/>
        <v/>
      </c>
      <c r="CJ546" s="116" t="str">
        <f t="shared" si="6602"/>
        <v/>
      </c>
      <c r="CK546" s="116" t="str">
        <f t="shared" si="6603"/>
        <v/>
      </c>
      <c r="CL546" s="116" t="str">
        <f t="shared" si="6604"/>
        <v/>
      </c>
      <c r="CP546" s="116" t="str">
        <f t="shared" si="6605"/>
        <v/>
      </c>
      <c r="CQ546" s="116" t="str">
        <f t="shared" si="6606"/>
        <v/>
      </c>
      <c r="CR546" s="116" t="str">
        <f t="shared" si="6607"/>
        <v/>
      </c>
      <c r="DH546" s="115" t="str">
        <f t="shared" si="6533"/>
        <v/>
      </c>
      <c r="DI546" s="115" t="str">
        <f t="shared" si="6534"/>
        <v/>
      </c>
      <c r="DJ546" s="115" t="str">
        <f t="shared" si="6499"/>
        <v/>
      </c>
      <c r="DK546" s="115" t="str">
        <f t="shared" si="6500"/>
        <v/>
      </c>
      <c r="DL546" s="115" t="str">
        <f t="shared" si="6501"/>
        <v/>
      </c>
      <c r="DM546" s="115" t="str">
        <f t="shared" si="6502"/>
        <v/>
      </c>
      <c r="DN546" s="115" t="str">
        <f t="shared" si="6503"/>
        <v/>
      </c>
      <c r="DO546" s="115" t="str">
        <f t="shared" si="6504"/>
        <v/>
      </c>
      <c r="DP546" s="115" t="str">
        <f t="shared" si="6505"/>
        <v/>
      </c>
      <c r="DQ546" s="115" t="str">
        <f t="shared" si="6506"/>
        <v/>
      </c>
      <c r="DR546" s="115" t="str">
        <f t="shared" si="6507"/>
        <v/>
      </c>
      <c r="DS546" s="115" t="str">
        <f t="shared" si="6508"/>
        <v/>
      </c>
      <c r="DT546" s="115" t="str">
        <f t="shared" si="6509"/>
        <v/>
      </c>
      <c r="DU546" s="115" t="str">
        <f t="shared" si="6510"/>
        <v/>
      </c>
      <c r="DV546" s="115" t="str">
        <f t="shared" si="6511"/>
        <v/>
      </c>
      <c r="DW546" s="115" t="str">
        <f t="shared" si="6512"/>
        <v/>
      </c>
      <c r="DX546" s="115" t="str">
        <f t="shared" si="6513"/>
        <v/>
      </c>
      <c r="DY546" s="115" t="str">
        <f t="shared" si="6514"/>
        <v/>
      </c>
      <c r="DZ546" s="115" t="str">
        <f t="shared" si="6515"/>
        <v/>
      </c>
      <c r="EA546" s="115" t="str">
        <f t="shared" si="6516"/>
        <v/>
      </c>
      <c r="EB546" s="115" t="str">
        <f t="shared" si="6517"/>
        <v/>
      </c>
      <c r="EC546" s="115" t="str">
        <f t="shared" si="6518"/>
        <v/>
      </c>
      <c r="ED546" s="115" t="str">
        <f t="shared" si="6519"/>
        <v/>
      </c>
      <c r="EE546" s="115" t="str">
        <f t="shared" si="6520"/>
        <v/>
      </c>
      <c r="EF546" s="115" t="str">
        <f t="shared" si="6521"/>
        <v/>
      </c>
      <c r="EG546" s="115" t="str">
        <f t="shared" si="6608"/>
        <v/>
      </c>
      <c r="EH546" s="115" t="str">
        <f t="shared" si="6609"/>
        <v/>
      </c>
      <c r="EI546" s="115" t="str">
        <f t="shared" si="6610"/>
        <v/>
      </c>
      <c r="EJ546" s="115" t="str">
        <f t="shared" si="6611"/>
        <v/>
      </c>
      <c r="EK546" s="115" t="str">
        <f t="shared" si="6612"/>
        <v/>
      </c>
      <c r="EL546" s="115" t="str">
        <f t="shared" si="6613"/>
        <v/>
      </c>
      <c r="EM546" s="115" t="str">
        <f t="shared" si="6614"/>
        <v/>
      </c>
      <c r="EN546" s="115" t="str">
        <f t="shared" si="6615"/>
        <v/>
      </c>
      <c r="EO546" s="115" t="str">
        <f t="shared" si="6616"/>
        <v/>
      </c>
      <c r="EP546" s="115" t="str">
        <f t="shared" si="6617"/>
        <v/>
      </c>
      <c r="EQ546" s="115" t="str">
        <f t="shared" si="6618"/>
        <v/>
      </c>
      <c r="ER546" s="115" t="str">
        <f t="shared" si="6619"/>
        <v/>
      </c>
      <c r="ES546" s="115" t="str">
        <f t="shared" si="6620"/>
        <v/>
      </c>
      <c r="ET546" s="115" t="str">
        <f t="shared" si="6621"/>
        <v/>
      </c>
      <c r="EU546" s="115" t="str">
        <f t="shared" si="6622"/>
        <v/>
      </c>
      <c r="EV546" s="115" t="str">
        <f t="shared" si="6623"/>
        <v/>
      </c>
      <c r="EW546" s="115" t="str">
        <f t="shared" si="6624"/>
        <v/>
      </c>
      <c r="EX546" s="115" t="str">
        <f t="shared" si="6625"/>
        <v/>
      </c>
      <c r="EY546" s="115" t="str">
        <f t="shared" si="6626"/>
        <v/>
      </c>
      <c r="EZ546" s="115" t="str">
        <f t="shared" si="6627"/>
        <v/>
      </c>
      <c r="FA546" s="115" t="str">
        <f t="shared" si="6628"/>
        <v/>
      </c>
      <c r="FB546" s="115" t="str">
        <f t="shared" si="6629"/>
        <v/>
      </c>
      <c r="FC546" s="115" t="str">
        <f t="shared" si="6630"/>
        <v/>
      </c>
      <c r="FD546" s="115" t="str">
        <f t="shared" si="6631"/>
        <v/>
      </c>
      <c r="FE546" s="115" t="str">
        <f t="shared" si="6632"/>
        <v/>
      </c>
      <c r="FF546" s="115">
        <f t="shared" si="6637"/>
        <v>30</v>
      </c>
      <c r="FG546" s="115" t="str">
        <f>IFERROR(SMALL($DS$423:$DS$842,$A$6),"")</f>
        <v/>
      </c>
      <c r="FH546" s="115" t="str">
        <f t="shared" si="6638"/>
        <v/>
      </c>
      <c r="FI546" s="115" t="str">
        <f t="shared" si="6535"/>
        <v/>
      </c>
      <c r="FJ546" s="115" t="str">
        <f t="shared" si="6536"/>
        <v/>
      </c>
    </row>
    <row r="547" spans="1:166" ht="15" customHeight="1" x14ac:dyDescent="0.25">
      <c r="A547" s="115">
        <v>545</v>
      </c>
      <c r="B547" s="115" t="str">
        <f t="shared" si="6538"/>
        <v/>
      </c>
      <c r="C547" s="115" t="s">
        <v>71</v>
      </c>
      <c r="D547" s="100" t="str">
        <f t="shared" si="6539"/>
        <v>B</v>
      </c>
      <c r="E547" s="100" t="str">
        <f t="shared" si="6570"/>
        <v/>
      </c>
      <c r="F547" s="100" t="str">
        <f t="shared" si="6571"/>
        <v/>
      </c>
      <c r="G547" s="100" t="str">
        <f t="shared" si="6544"/>
        <v/>
      </c>
      <c r="H547" s="100" t="str">
        <f t="shared" si="6572"/>
        <v/>
      </c>
      <c r="I547" s="100" t="str">
        <f t="shared" si="6545"/>
        <v/>
      </c>
      <c r="J547" s="100" t="str">
        <f t="shared" si="6573"/>
        <v/>
      </c>
      <c r="K547" s="100" t="str">
        <f t="shared" si="6546"/>
        <v/>
      </c>
      <c r="L547" s="100" t="str">
        <f t="shared" si="6574"/>
        <v/>
      </c>
      <c r="M547" s="100" t="str">
        <f t="shared" si="6547"/>
        <v/>
      </c>
      <c r="N547" s="100" t="str">
        <f t="shared" si="6575"/>
        <v/>
      </c>
      <c r="O547" s="100" t="str">
        <f t="shared" si="6548"/>
        <v/>
      </c>
      <c r="P547" s="100" t="str">
        <f t="shared" si="6576"/>
        <v/>
      </c>
      <c r="Q547" s="100" t="str">
        <f t="shared" si="6549"/>
        <v/>
      </c>
      <c r="R547" s="100" t="str">
        <f t="shared" si="6577"/>
        <v/>
      </c>
      <c r="S547" s="100" t="str">
        <f t="shared" si="6550"/>
        <v/>
      </c>
      <c r="T547" s="100" t="str">
        <f t="shared" si="6578"/>
        <v/>
      </c>
      <c r="U547" s="100" t="str">
        <f t="shared" si="6551"/>
        <v/>
      </c>
      <c r="V547" s="100" t="str">
        <f t="shared" si="6579"/>
        <v/>
      </c>
      <c r="W547" s="100" t="str">
        <f t="shared" si="6552"/>
        <v/>
      </c>
      <c r="X547" s="100" t="str">
        <f t="shared" si="6580"/>
        <v/>
      </c>
      <c r="Y547" s="100" t="str">
        <f t="shared" si="6553"/>
        <v/>
      </c>
      <c r="Z547" s="100" t="str">
        <f t="shared" si="6581"/>
        <v/>
      </c>
      <c r="AA547" s="100" t="str">
        <f t="shared" si="6554"/>
        <v/>
      </c>
      <c r="AB547" s="100" t="str">
        <f t="shared" si="6582"/>
        <v/>
      </c>
      <c r="AC547" s="100" t="str">
        <f t="shared" si="6555"/>
        <v/>
      </c>
      <c r="AD547" s="100" t="str">
        <f t="shared" si="6583"/>
        <v/>
      </c>
      <c r="AE547" s="100" t="str">
        <f t="shared" si="6556"/>
        <v/>
      </c>
      <c r="AF547" s="100" t="str">
        <f t="shared" si="6584"/>
        <v/>
      </c>
      <c r="AG547" s="100" t="str">
        <f t="shared" si="6557"/>
        <v/>
      </c>
      <c r="AH547" s="100" t="str">
        <f t="shared" si="6585"/>
        <v/>
      </c>
      <c r="AI547" s="100" t="str">
        <f t="shared" si="6558"/>
        <v/>
      </c>
      <c r="AJ547" s="100" t="str">
        <f t="shared" si="6586"/>
        <v/>
      </c>
      <c r="AK547" s="100" t="str">
        <f t="shared" si="6559"/>
        <v/>
      </c>
      <c r="AL547" s="100" t="str">
        <f t="shared" si="6587"/>
        <v/>
      </c>
      <c r="AM547" s="100" t="str">
        <f t="shared" si="6560"/>
        <v/>
      </c>
      <c r="AN547" s="100" t="str">
        <f t="shared" si="6588"/>
        <v/>
      </c>
      <c r="AO547" s="100" t="str">
        <f t="shared" si="6561"/>
        <v/>
      </c>
      <c r="AP547" s="100" t="str">
        <f t="shared" si="6589"/>
        <v/>
      </c>
      <c r="AQ547" s="100" t="str">
        <f t="shared" si="6562"/>
        <v/>
      </c>
      <c r="AR547" s="100" t="str">
        <f t="shared" si="6590"/>
        <v/>
      </c>
      <c r="AS547" s="100" t="str">
        <f t="shared" si="6563"/>
        <v/>
      </c>
      <c r="AT547" s="100" t="str">
        <f t="shared" si="6591"/>
        <v/>
      </c>
      <c r="AU547" s="100" t="str">
        <f t="shared" si="6564"/>
        <v/>
      </c>
      <c r="AV547" s="100" t="str">
        <f t="shared" si="6592"/>
        <v/>
      </c>
      <c r="AW547" s="100" t="str">
        <f t="shared" si="6565"/>
        <v/>
      </c>
      <c r="AX547" s="100" t="str">
        <f t="shared" si="6593"/>
        <v/>
      </c>
      <c r="AY547" s="100" t="str">
        <f t="shared" si="6566"/>
        <v/>
      </c>
      <c r="AZ547" s="100" t="str">
        <f t="shared" si="6594"/>
        <v/>
      </c>
      <c r="BA547" s="100" t="str">
        <f t="shared" si="6567"/>
        <v/>
      </c>
      <c r="BB547" s="100" t="str">
        <f t="shared" si="6595"/>
        <v/>
      </c>
      <c r="BC547" s="100" t="str">
        <f>IFERROR(INDEX('INPUT INF'!$F$3:$F$601,MATCH($B547,'INPUT INF'!$A$3:$A$601,FALSE)),"")</f>
        <v/>
      </c>
      <c r="BD547" s="100" t="str">
        <f t="shared" si="6537"/>
        <v/>
      </c>
      <c r="BE547" s="100" t="str">
        <f t="shared" si="6596"/>
        <v/>
      </c>
      <c r="BF547" s="100" t="str">
        <f t="shared" si="6597"/>
        <v/>
      </c>
      <c r="BG547" s="115" t="str">
        <f t="shared" si="6598"/>
        <v/>
      </c>
      <c r="BH547" s="176" t="str">
        <f>IF(AND('INPUT INF'!$O$1="X",BG547="PASS"),BF547,IF($BG547="","0",IF('INPUT INF'!$N$67="YES",$BF547,"")))</f>
        <v>0</v>
      </c>
      <c r="BI547" s="115" t="str">
        <f>IF($BG547="","0",IF('INPUT INF'!$O$68="YES",$BF547,""))</f>
        <v>0</v>
      </c>
      <c r="BJ547" s="115" t="str">
        <f>IF($BG547="","0",IF('INPUT INF'!$O$69="YES",$BF547,""))</f>
        <v>0</v>
      </c>
      <c r="BL547" s="118" t="str">
        <f t="shared" si="6524"/>
        <v/>
      </c>
      <c r="BM547" s="118" t="str">
        <f t="shared" si="6525"/>
        <v/>
      </c>
      <c r="BN547" s="118" t="str">
        <f t="shared" si="6526"/>
        <v/>
      </c>
      <c r="BR547" s="118" t="str">
        <f t="shared" si="6527"/>
        <v/>
      </c>
      <c r="BS547" s="118" t="str">
        <f t="shared" si="6528"/>
        <v/>
      </c>
      <c r="BT547" s="118" t="str">
        <f t="shared" si="6529"/>
        <v/>
      </c>
      <c r="BX547" s="118" t="str">
        <f t="shared" si="6530"/>
        <v/>
      </c>
      <c r="BY547" s="118" t="str">
        <f t="shared" si="6531"/>
        <v/>
      </c>
      <c r="BZ547" s="118" t="str">
        <f t="shared" si="6532"/>
        <v/>
      </c>
      <c r="CD547" s="116" t="str">
        <f t="shared" si="6599"/>
        <v/>
      </c>
      <c r="CE547" s="116" t="str">
        <f t="shared" si="6600"/>
        <v/>
      </c>
      <c r="CF547" s="116" t="str">
        <f t="shared" si="6601"/>
        <v/>
      </c>
      <c r="CJ547" s="116" t="str">
        <f t="shared" si="6602"/>
        <v/>
      </c>
      <c r="CK547" s="116" t="str">
        <f t="shared" si="6603"/>
        <v/>
      </c>
      <c r="CL547" s="116" t="str">
        <f t="shared" si="6604"/>
        <v/>
      </c>
      <c r="CP547" s="116" t="str">
        <f t="shared" si="6605"/>
        <v/>
      </c>
      <c r="CQ547" s="116" t="str">
        <f t="shared" si="6606"/>
        <v/>
      </c>
      <c r="CR547" s="116" t="str">
        <f t="shared" si="6607"/>
        <v/>
      </c>
      <c r="DH547" s="115" t="str">
        <f t="shared" si="6533"/>
        <v/>
      </c>
      <c r="DI547" s="115" t="str">
        <f t="shared" si="6534"/>
        <v/>
      </c>
      <c r="DJ547" s="115" t="str">
        <f t="shared" si="6499"/>
        <v/>
      </c>
      <c r="DK547" s="115" t="str">
        <f t="shared" si="6500"/>
        <v/>
      </c>
      <c r="DL547" s="115" t="str">
        <f t="shared" si="6501"/>
        <v/>
      </c>
      <c r="DM547" s="115" t="str">
        <f t="shared" si="6502"/>
        <v/>
      </c>
      <c r="DN547" s="115" t="str">
        <f t="shared" si="6503"/>
        <v/>
      </c>
      <c r="DO547" s="115" t="str">
        <f t="shared" si="6504"/>
        <v/>
      </c>
      <c r="DP547" s="115" t="str">
        <f t="shared" si="6505"/>
        <v/>
      </c>
      <c r="DQ547" s="115" t="str">
        <f t="shared" si="6506"/>
        <v/>
      </c>
      <c r="DR547" s="115" t="str">
        <f t="shared" si="6507"/>
        <v/>
      </c>
      <c r="DS547" s="115" t="str">
        <f t="shared" si="6508"/>
        <v/>
      </c>
      <c r="DT547" s="115" t="str">
        <f t="shared" si="6509"/>
        <v/>
      </c>
      <c r="DU547" s="115" t="str">
        <f t="shared" si="6510"/>
        <v/>
      </c>
      <c r="DV547" s="115" t="str">
        <f t="shared" si="6511"/>
        <v/>
      </c>
      <c r="DW547" s="115" t="str">
        <f t="shared" si="6512"/>
        <v/>
      </c>
      <c r="DX547" s="115" t="str">
        <f t="shared" si="6513"/>
        <v/>
      </c>
      <c r="DY547" s="115" t="str">
        <f t="shared" si="6514"/>
        <v/>
      </c>
      <c r="DZ547" s="115" t="str">
        <f t="shared" si="6515"/>
        <v/>
      </c>
      <c r="EA547" s="115" t="str">
        <f t="shared" si="6516"/>
        <v/>
      </c>
      <c r="EB547" s="115" t="str">
        <f t="shared" si="6517"/>
        <v/>
      </c>
      <c r="EC547" s="115" t="str">
        <f t="shared" si="6518"/>
        <v/>
      </c>
      <c r="ED547" s="115" t="str">
        <f t="shared" si="6519"/>
        <v/>
      </c>
      <c r="EE547" s="115" t="str">
        <f t="shared" si="6520"/>
        <v/>
      </c>
      <c r="EF547" s="115" t="str">
        <f t="shared" si="6521"/>
        <v/>
      </c>
      <c r="EG547" s="115" t="str">
        <f t="shared" si="6608"/>
        <v/>
      </c>
      <c r="EH547" s="115" t="str">
        <f t="shared" si="6609"/>
        <v/>
      </c>
      <c r="EI547" s="115" t="str">
        <f t="shared" si="6610"/>
        <v/>
      </c>
      <c r="EJ547" s="115" t="str">
        <f t="shared" si="6611"/>
        <v/>
      </c>
      <c r="EK547" s="115" t="str">
        <f t="shared" si="6612"/>
        <v/>
      </c>
      <c r="EL547" s="115" t="str">
        <f t="shared" si="6613"/>
        <v/>
      </c>
      <c r="EM547" s="115" t="str">
        <f t="shared" si="6614"/>
        <v/>
      </c>
      <c r="EN547" s="115" t="str">
        <f t="shared" si="6615"/>
        <v/>
      </c>
      <c r="EO547" s="115" t="str">
        <f t="shared" si="6616"/>
        <v/>
      </c>
      <c r="EP547" s="115" t="str">
        <f t="shared" si="6617"/>
        <v/>
      </c>
      <c r="EQ547" s="115" t="str">
        <f t="shared" si="6618"/>
        <v/>
      </c>
      <c r="ER547" s="115" t="str">
        <f t="shared" si="6619"/>
        <v/>
      </c>
      <c r="ES547" s="115" t="str">
        <f t="shared" si="6620"/>
        <v/>
      </c>
      <c r="ET547" s="115" t="str">
        <f t="shared" si="6621"/>
        <v/>
      </c>
      <c r="EU547" s="115" t="str">
        <f t="shared" si="6622"/>
        <v/>
      </c>
      <c r="EV547" s="115" t="str">
        <f t="shared" si="6623"/>
        <v/>
      </c>
      <c r="EW547" s="115" t="str">
        <f t="shared" si="6624"/>
        <v/>
      </c>
      <c r="EX547" s="115" t="str">
        <f t="shared" si="6625"/>
        <v/>
      </c>
      <c r="EY547" s="115" t="str">
        <f t="shared" si="6626"/>
        <v/>
      </c>
      <c r="EZ547" s="115" t="str">
        <f t="shared" si="6627"/>
        <v/>
      </c>
      <c r="FA547" s="115" t="str">
        <f t="shared" si="6628"/>
        <v/>
      </c>
      <c r="FB547" s="115" t="str">
        <f t="shared" si="6629"/>
        <v/>
      </c>
      <c r="FC547" s="115" t="str">
        <f t="shared" si="6630"/>
        <v/>
      </c>
      <c r="FD547" s="115" t="str">
        <f t="shared" si="6631"/>
        <v/>
      </c>
      <c r="FE547" s="115" t="str">
        <f t="shared" si="6632"/>
        <v/>
      </c>
      <c r="FF547" s="115">
        <f t="shared" si="6637"/>
        <v>30</v>
      </c>
      <c r="FG547" s="115" t="str">
        <f>IFERROR(SMALL($DS$423:$DS$842,$A$7),"")</f>
        <v/>
      </c>
      <c r="FH547" s="115" t="str">
        <f t="shared" si="6638"/>
        <v/>
      </c>
      <c r="FI547" s="115" t="str">
        <f t="shared" si="6535"/>
        <v/>
      </c>
      <c r="FJ547" s="115" t="str">
        <f t="shared" si="6536"/>
        <v/>
      </c>
    </row>
    <row r="548" spans="1:166" ht="15" customHeight="1" x14ac:dyDescent="0.25">
      <c r="A548" s="115">
        <v>546</v>
      </c>
      <c r="B548" s="115" t="str">
        <f t="shared" si="6538"/>
        <v/>
      </c>
      <c r="C548" s="115" t="s">
        <v>71</v>
      </c>
      <c r="D548" s="100" t="str">
        <f t="shared" si="6539"/>
        <v>B</v>
      </c>
      <c r="E548" s="100" t="str">
        <f t="shared" si="6570"/>
        <v/>
      </c>
      <c r="F548" s="100" t="str">
        <f t="shared" si="6571"/>
        <v/>
      </c>
      <c r="G548" s="100" t="str">
        <f t="shared" si="6544"/>
        <v/>
      </c>
      <c r="H548" s="100" t="str">
        <f t="shared" si="6572"/>
        <v/>
      </c>
      <c r="I548" s="100" t="str">
        <f t="shared" si="6545"/>
        <v/>
      </c>
      <c r="J548" s="100" t="str">
        <f t="shared" si="6573"/>
        <v/>
      </c>
      <c r="K548" s="100" t="str">
        <f t="shared" si="6546"/>
        <v/>
      </c>
      <c r="L548" s="100" t="str">
        <f t="shared" si="6574"/>
        <v/>
      </c>
      <c r="M548" s="100" t="str">
        <f t="shared" si="6547"/>
        <v/>
      </c>
      <c r="N548" s="100" t="str">
        <f t="shared" si="6575"/>
        <v/>
      </c>
      <c r="O548" s="100" t="str">
        <f t="shared" si="6548"/>
        <v/>
      </c>
      <c r="P548" s="100" t="str">
        <f t="shared" si="6576"/>
        <v/>
      </c>
      <c r="Q548" s="100" t="str">
        <f t="shared" si="6549"/>
        <v/>
      </c>
      <c r="R548" s="100" t="str">
        <f t="shared" si="6577"/>
        <v/>
      </c>
      <c r="S548" s="100" t="str">
        <f t="shared" si="6550"/>
        <v/>
      </c>
      <c r="T548" s="100" t="str">
        <f t="shared" si="6578"/>
        <v/>
      </c>
      <c r="U548" s="100" t="str">
        <f t="shared" si="6551"/>
        <v/>
      </c>
      <c r="V548" s="100" t="str">
        <f t="shared" si="6579"/>
        <v/>
      </c>
      <c r="W548" s="100" t="str">
        <f t="shared" si="6552"/>
        <v/>
      </c>
      <c r="X548" s="100" t="str">
        <f t="shared" si="6580"/>
        <v/>
      </c>
      <c r="Y548" s="100" t="str">
        <f t="shared" si="6553"/>
        <v/>
      </c>
      <c r="Z548" s="100" t="str">
        <f t="shared" si="6581"/>
        <v/>
      </c>
      <c r="AA548" s="100" t="str">
        <f t="shared" si="6554"/>
        <v/>
      </c>
      <c r="AB548" s="100" t="str">
        <f t="shared" si="6582"/>
        <v/>
      </c>
      <c r="AC548" s="100" t="str">
        <f t="shared" si="6555"/>
        <v/>
      </c>
      <c r="AD548" s="100" t="str">
        <f t="shared" si="6583"/>
        <v/>
      </c>
      <c r="AE548" s="100" t="str">
        <f t="shared" si="6556"/>
        <v/>
      </c>
      <c r="AF548" s="100" t="str">
        <f t="shared" si="6584"/>
        <v/>
      </c>
      <c r="AG548" s="100" t="str">
        <f t="shared" si="6557"/>
        <v/>
      </c>
      <c r="AH548" s="100" t="str">
        <f t="shared" si="6585"/>
        <v/>
      </c>
      <c r="AI548" s="100" t="str">
        <f t="shared" si="6558"/>
        <v/>
      </c>
      <c r="AJ548" s="100" t="str">
        <f t="shared" si="6586"/>
        <v/>
      </c>
      <c r="AK548" s="100" t="str">
        <f t="shared" si="6559"/>
        <v/>
      </c>
      <c r="AL548" s="100" t="str">
        <f t="shared" si="6587"/>
        <v/>
      </c>
      <c r="AM548" s="100" t="str">
        <f t="shared" si="6560"/>
        <v/>
      </c>
      <c r="AN548" s="100" t="str">
        <f t="shared" si="6588"/>
        <v/>
      </c>
      <c r="AO548" s="100" t="str">
        <f t="shared" si="6561"/>
        <v/>
      </c>
      <c r="AP548" s="100" t="str">
        <f t="shared" si="6589"/>
        <v/>
      </c>
      <c r="AQ548" s="100" t="str">
        <f t="shared" si="6562"/>
        <v/>
      </c>
      <c r="AR548" s="100" t="str">
        <f t="shared" si="6590"/>
        <v/>
      </c>
      <c r="AS548" s="100" t="str">
        <f t="shared" si="6563"/>
        <v/>
      </c>
      <c r="AT548" s="100" t="str">
        <f t="shared" si="6591"/>
        <v/>
      </c>
      <c r="AU548" s="100" t="str">
        <f t="shared" si="6564"/>
        <v/>
      </c>
      <c r="AV548" s="100" t="str">
        <f t="shared" si="6592"/>
        <v/>
      </c>
      <c r="AW548" s="100" t="str">
        <f t="shared" si="6565"/>
        <v/>
      </c>
      <c r="AX548" s="100" t="str">
        <f t="shared" si="6593"/>
        <v/>
      </c>
      <c r="AY548" s="100" t="str">
        <f t="shared" si="6566"/>
        <v/>
      </c>
      <c r="AZ548" s="100" t="str">
        <f t="shared" si="6594"/>
        <v/>
      </c>
      <c r="BA548" s="100" t="str">
        <f t="shared" si="6567"/>
        <v/>
      </c>
      <c r="BB548" s="100" t="str">
        <f t="shared" si="6595"/>
        <v/>
      </c>
      <c r="BC548" s="100" t="str">
        <f>IFERROR(INDEX('INPUT INF'!$F$3:$F$601,MATCH($B548,'INPUT INF'!$A$3:$A$601,FALSE)),"")</f>
        <v/>
      </c>
      <c r="BD548" s="100" t="str">
        <f t="shared" si="6537"/>
        <v/>
      </c>
      <c r="BE548" s="100" t="str">
        <f t="shared" si="6596"/>
        <v/>
      </c>
      <c r="BF548" s="100" t="str">
        <f t="shared" si="6597"/>
        <v/>
      </c>
      <c r="BG548" s="115" t="str">
        <f t="shared" si="6598"/>
        <v/>
      </c>
      <c r="BH548" s="176" t="str">
        <f>IF(AND('INPUT INF'!$O$1="X",BG548="PASS"),BF548,IF($BG548="","0",IF('INPUT INF'!$N$67="YES",$BF548,"")))</f>
        <v>0</v>
      </c>
      <c r="BI548" s="115" t="str">
        <f>IF($BG548="","0",IF('INPUT INF'!$O$68="YES",$BF548,""))</f>
        <v>0</v>
      </c>
      <c r="BJ548" s="115" t="str">
        <f>IF($BG548="","0",IF('INPUT INF'!$O$69="YES",$BF548,""))</f>
        <v>0</v>
      </c>
      <c r="BL548" s="118" t="str">
        <f t="shared" si="6524"/>
        <v/>
      </c>
      <c r="BM548" s="118" t="str">
        <f t="shared" si="6525"/>
        <v/>
      </c>
      <c r="BN548" s="118" t="str">
        <f t="shared" si="6526"/>
        <v/>
      </c>
      <c r="BR548" s="118" t="str">
        <f t="shared" si="6527"/>
        <v/>
      </c>
      <c r="BS548" s="118" t="str">
        <f t="shared" si="6528"/>
        <v/>
      </c>
      <c r="BT548" s="118" t="str">
        <f t="shared" si="6529"/>
        <v/>
      </c>
      <c r="BX548" s="118" t="str">
        <f t="shared" si="6530"/>
        <v/>
      </c>
      <c r="BY548" s="118" t="str">
        <f t="shared" si="6531"/>
        <v/>
      </c>
      <c r="BZ548" s="118" t="str">
        <f t="shared" si="6532"/>
        <v/>
      </c>
      <c r="CD548" s="116" t="str">
        <f t="shared" si="6599"/>
        <v/>
      </c>
      <c r="CE548" s="116" t="str">
        <f t="shared" si="6600"/>
        <v/>
      </c>
      <c r="CF548" s="116" t="str">
        <f t="shared" si="6601"/>
        <v/>
      </c>
      <c r="CJ548" s="116" t="str">
        <f t="shared" si="6602"/>
        <v/>
      </c>
      <c r="CK548" s="116" t="str">
        <f t="shared" si="6603"/>
        <v/>
      </c>
      <c r="CL548" s="116" t="str">
        <f t="shared" si="6604"/>
        <v/>
      </c>
      <c r="CP548" s="116" t="str">
        <f t="shared" si="6605"/>
        <v/>
      </c>
      <c r="CQ548" s="116" t="str">
        <f t="shared" si="6606"/>
        <v/>
      </c>
      <c r="CR548" s="116" t="str">
        <f t="shared" si="6607"/>
        <v/>
      </c>
      <c r="DH548" s="115" t="str">
        <f t="shared" si="6533"/>
        <v/>
      </c>
      <c r="DI548" s="115" t="str">
        <f t="shared" si="6534"/>
        <v/>
      </c>
      <c r="DJ548" s="115" t="str">
        <f t="shared" si="6499"/>
        <v/>
      </c>
      <c r="DK548" s="115" t="str">
        <f t="shared" si="6500"/>
        <v/>
      </c>
      <c r="DL548" s="115" t="str">
        <f t="shared" si="6501"/>
        <v/>
      </c>
      <c r="DM548" s="115" t="str">
        <f t="shared" si="6502"/>
        <v/>
      </c>
      <c r="DN548" s="115" t="str">
        <f t="shared" si="6503"/>
        <v/>
      </c>
      <c r="DO548" s="115" t="str">
        <f t="shared" si="6504"/>
        <v/>
      </c>
      <c r="DP548" s="115" t="str">
        <f t="shared" si="6505"/>
        <v/>
      </c>
      <c r="DQ548" s="115" t="str">
        <f t="shared" si="6506"/>
        <v/>
      </c>
      <c r="DR548" s="115" t="str">
        <f t="shared" si="6507"/>
        <v/>
      </c>
      <c r="DS548" s="115" t="str">
        <f t="shared" si="6508"/>
        <v/>
      </c>
      <c r="DT548" s="115" t="str">
        <f t="shared" si="6509"/>
        <v/>
      </c>
      <c r="DU548" s="115" t="str">
        <f t="shared" si="6510"/>
        <v/>
      </c>
      <c r="DV548" s="115" t="str">
        <f t="shared" si="6511"/>
        <v/>
      </c>
      <c r="DW548" s="115" t="str">
        <f t="shared" si="6512"/>
        <v/>
      </c>
      <c r="DX548" s="115" t="str">
        <f t="shared" si="6513"/>
        <v/>
      </c>
      <c r="DY548" s="115" t="str">
        <f t="shared" si="6514"/>
        <v/>
      </c>
      <c r="DZ548" s="115" t="str">
        <f t="shared" si="6515"/>
        <v/>
      </c>
      <c r="EA548" s="115" t="str">
        <f t="shared" si="6516"/>
        <v/>
      </c>
      <c r="EB548" s="115" t="str">
        <f t="shared" si="6517"/>
        <v/>
      </c>
      <c r="EC548" s="115" t="str">
        <f t="shared" si="6518"/>
        <v/>
      </c>
      <c r="ED548" s="115" t="str">
        <f t="shared" si="6519"/>
        <v/>
      </c>
      <c r="EE548" s="115" t="str">
        <f t="shared" si="6520"/>
        <v/>
      </c>
      <c r="EF548" s="115" t="str">
        <f t="shared" si="6521"/>
        <v/>
      </c>
      <c r="EG548" s="115" t="str">
        <f t="shared" si="6608"/>
        <v/>
      </c>
      <c r="EH548" s="115" t="str">
        <f t="shared" si="6609"/>
        <v/>
      </c>
      <c r="EI548" s="115" t="str">
        <f t="shared" si="6610"/>
        <v/>
      </c>
      <c r="EJ548" s="115" t="str">
        <f t="shared" si="6611"/>
        <v/>
      </c>
      <c r="EK548" s="115" t="str">
        <f t="shared" si="6612"/>
        <v/>
      </c>
      <c r="EL548" s="115" t="str">
        <f t="shared" si="6613"/>
        <v/>
      </c>
      <c r="EM548" s="115" t="str">
        <f t="shared" si="6614"/>
        <v/>
      </c>
      <c r="EN548" s="115" t="str">
        <f t="shared" si="6615"/>
        <v/>
      </c>
      <c r="EO548" s="115" t="str">
        <f t="shared" si="6616"/>
        <v/>
      </c>
      <c r="EP548" s="115" t="str">
        <f t="shared" si="6617"/>
        <v/>
      </c>
      <c r="EQ548" s="115" t="str">
        <f t="shared" si="6618"/>
        <v/>
      </c>
      <c r="ER548" s="115" t="str">
        <f t="shared" si="6619"/>
        <v/>
      </c>
      <c r="ES548" s="115" t="str">
        <f t="shared" si="6620"/>
        <v/>
      </c>
      <c r="ET548" s="115" t="str">
        <f t="shared" si="6621"/>
        <v/>
      </c>
      <c r="EU548" s="115" t="str">
        <f t="shared" si="6622"/>
        <v/>
      </c>
      <c r="EV548" s="115" t="str">
        <f t="shared" si="6623"/>
        <v/>
      </c>
      <c r="EW548" s="115" t="str">
        <f t="shared" si="6624"/>
        <v/>
      </c>
      <c r="EX548" s="115" t="str">
        <f t="shared" si="6625"/>
        <v/>
      </c>
      <c r="EY548" s="115" t="str">
        <f t="shared" si="6626"/>
        <v/>
      </c>
      <c r="EZ548" s="115" t="str">
        <f t="shared" si="6627"/>
        <v/>
      </c>
      <c r="FA548" s="115" t="str">
        <f t="shared" si="6628"/>
        <v/>
      </c>
      <c r="FB548" s="115" t="str">
        <f t="shared" si="6629"/>
        <v/>
      </c>
      <c r="FC548" s="115" t="str">
        <f t="shared" si="6630"/>
        <v/>
      </c>
      <c r="FD548" s="115" t="str">
        <f t="shared" si="6631"/>
        <v/>
      </c>
      <c r="FE548" s="115" t="str">
        <f t="shared" si="6632"/>
        <v/>
      </c>
      <c r="FF548" s="115">
        <f t="shared" si="6637"/>
        <v>30</v>
      </c>
      <c r="FG548" s="115" t="str">
        <f>IFERROR(SMALL($DS$423:$DS$842,$A$8),"")</f>
        <v/>
      </c>
      <c r="FH548" s="115" t="str">
        <f t="shared" si="6638"/>
        <v/>
      </c>
      <c r="FI548" s="115" t="str">
        <f t="shared" si="6535"/>
        <v/>
      </c>
      <c r="FJ548" s="115" t="str">
        <f t="shared" si="6536"/>
        <v/>
      </c>
    </row>
    <row r="549" spans="1:166" ht="15" customHeight="1" x14ac:dyDescent="0.25">
      <c r="A549" s="115">
        <v>547</v>
      </c>
      <c r="B549" s="115" t="str">
        <f t="shared" si="6538"/>
        <v/>
      </c>
      <c r="C549" s="115" t="s">
        <v>71</v>
      </c>
      <c r="D549" s="100" t="str">
        <f t="shared" si="6539"/>
        <v>B</v>
      </c>
      <c r="E549" s="100" t="str">
        <f t="shared" si="6570"/>
        <v/>
      </c>
      <c r="F549" s="100" t="str">
        <f t="shared" si="6571"/>
        <v/>
      </c>
      <c r="G549" s="100" t="str">
        <f t="shared" si="6544"/>
        <v/>
      </c>
      <c r="H549" s="100" t="str">
        <f t="shared" si="6572"/>
        <v/>
      </c>
      <c r="I549" s="100" t="str">
        <f t="shared" si="6545"/>
        <v/>
      </c>
      <c r="J549" s="100" t="str">
        <f t="shared" si="6573"/>
        <v/>
      </c>
      <c r="K549" s="100" t="str">
        <f t="shared" si="6546"/>
        <v/>
      </c>
      <c r="L549" s="100" t="str">
        <f t="shared" si="6574"/>
        <v/>
      </c>
      <c r="M549" s="100" t="str">
        <f t="shared" si="6547"/>
        <v/>
      </c>
      <c r="N549" s="100" t="str">
        <f t="shared" si="6575"/>
        <v/>
      </c>
      <c r="O549" s="100" t="str">
        <f t="shared" si="6548"/>
        <v/>
      </c>
      <c r="P549" s="100" t="str">
        <f t="shared" si="6576"/>
        <v/>
      </c>
      <c r="Q549" s="100" t="str">
        <f t="shared" si="6549"/>
        <v/>
      </c>
      <c r="R549" s="100" t="str">
        <f t="shared" si="6577"/>
        <v/>
      </c>
      <c r="S549" s="100" t="str">
        <f t="shared" si="6550"/>
        <v/>
      </c>
      <c r="T549" s="100" t="str">
        <f t="shared" si="6578"/>
        <v/>
      </c>
      <c r="U549" s="100" t="str">
        <f t="shared" si="6551"/>
        <v/>
      </c>
      <c r="V549" s="100" t="str">
        <f t="shared" si="6579"/>
        <v/>
      </c>
      <c r="W549" s="100" t="str">
        <f t="shared" si="6552"/>
        <v/>
      </c>
      <c r="X549" s="100" t="str">
        <f t="shared" si="6580"/>
        <v/>
      </c>
      <c r="Y549" s="100" t="str">
        <f t="shared" si="6553"/>
        <v/>
      </c>
      <c r="Z549" s="100" t="str">
        <f t="shared" si="6581"/>
        <v/>
      </c>
      <c r="AA549" s="100" t="str">
        <f t="shared" si="6554"/>
        <v/>
      </c>
      <c r="AB549" s="100" t="str">
        <f t="shared" si="6582"/>
        <v/>
      </c>
      <c r="AC549" s="100" t="str">
        <f t="shared" si="6555"/>
        <v/>
      </c>
      <c r="AD549" s="100" t="str">
        <f t="shared" si="6583"/>
        <v/>
      </c>
      <c r="AE549" s="100" t="str">
        <f t="shared" si="6556"/>
        <v/>
      </c>
      <c r="AF549" s="100" t="str">
        <f t="shared" si="6584"/>
        <v/>
      </c>
      <c r="AG549" s="100" t="str">
        <f t="shared" si="6557"/>
        <v/>
      </c>
      <c r="AH549" s="100" t="str">
        <f t="shared" si="6585"/>
        <v/>
      </c>
      <c r="AI549" s="100" t="str">
        <f t="shared" si="6558"/>
        <v/>
      </c>
      <c r="AJ549" s="100" t="str">
        <f t="shared" si="6586"/>
        <v/>
      </c>
      <c r="AK549" s="100" t="str">
        <f t="shared" si="6559"/>
        <v/>
      </c>
      <c r="AL549" s="100" t="str">
        <f t="shared" si="6587"/>
        <v/>
      </c>
      <c r="AM549" s="100" t="str">
        <f t="shared" si="6560"/>
        <v/>
      </c>
      <c r="AN549" s="100" t="str">
        <f t="shared" si="6588"/>
        <v/>
      </c>
      <c r="AO549" s="100" t="str">
        <f t="shared" si="6561"/>
        <v/>
      </c>
      <c r="AP549" s="100" t="str">
        <f t="shared" si="6589"/>
        <v/>
      </c>
      <c r="AQ549" s="100" t="str">
        <f t="shared" si="6562"/>
        <v/>
      </c>
      <c r="AR549" s="100" t="str">
        <f t="shared" si="6590"/>
        <v/>
      </c>
      <c r="AS549" s="100" t="str">
        <f t="shared" si="6563"/>
        <v/>
      </c>
      <c r="AT549" s="100" t="str">
        <f t="shared" si="6591"/>
        <v/>
      </c>
      <c r="AU549" s="100" t="str">
        <f t="shared" si="6564"/>
        <v/>
      </c>
      <c r="AV549" s="100" t="str">
        <f t="shared" si="6592"/>
        <v/>
      </c>
      <c r="AW549" s="100" t="str">
        <f t="shared" si="6565"/>
        <v/>
      </c>
      <c r="AX549" s="100" t="str">
        <f t="shared" si="6593"/>
        <v/>
      </c>
      <c r="AY549" s="100" t="str">
        <f t="shared" si="6566"/>
        <v/>
      </c>
      <c r="AZ549" s="100" t="str">
        <f t="shared" si="6594"/>
        <v/>
      </c>
      <c r="BA549" s="100" t="str">
        <f t="shared" si="6567"/>
        <v/>
      </c>
      <c r="BB549" s="100" t="str">
        <f t="shared" si="6595"/>
        <v/>
      </c>
      <c r="BC549" s="100" t="str">
        <f>IFERROR(INDEX('INPUT INF'!$F$3:$F$601,MATCH($B549,'INPUT INF'!$A$3:$A$601,FALSE)),"")</f>
        <v/>
      </c>
      <c r="BD549" s="100" t="str">
        <f t="shared" si="6537"/>
        <v/>
      </c>
      <c r="BE549" s="100" t="str">
        <f t="shared" si="6596"/>
        <v/>
      </c>
      <c r="BF549" s="100" t="str">
        <f t="shared" si="6597"/>
        <v/>
      </c>
      <c r="BG549" s="115" t="str">
        <f t="shared" si="6598"/>
        <v/>
      </c>
      <c r="BH549" s="176" t="str">
        <f>IF(AND('INPUT INF'!$O$1="X",BG549="PASS"),BF549,IF($BG549="","0",IF('INPUT INF'!$N$67="YES",$BF549,"")))</f>
        <v>0</v>
      </c>
      <c r="BI549" s="115" t="str">
        <f>IF($BG549="","0",IF('INPUT INF'!$O$68="YES",$BF549,""))</f>
        <v>0</v>
      </c>
      <c r="BJ549" s="115" t="str">
        <f>IF($BG549="","0",IF('INPUT INF'!$O$69="YES",$BF549,""))</f>
        <v>0</v>
      </c>
      <c r="BL549" s="118" t="str">
        <f t="shared" si="6524"/>
        <v/>
      </c>
      <c r="BM549" s="118" t="str">
        <f t="shared" si="6525"/>
        <v/>
      </c>
      <c r="BN549" s="118" t="str">
        <f t="shared" si="6526"/>
        <v/>
      </c>
      <c r="BR549" s="118" t="str">
        <f t="shared" si="6527"/>
        <v/>
      </c>
      <c r="BS549" s="118" t="str">
        <f t="shared" si="6528"/>
        <v/>
      </c>
      <c r="BT549" s="118" t="str">
        <f t="shared" si="6529"/>
        <v/>
      </c>
      <c r="BX549" s="118" t="str">
        <f t="shared" si="6530"/>
        <v/>
      </c>
      <c r="BY549" s="118" t="str">
        <f t="shared" si="6531"/>
        <v/>
      </c>
      <c r="BZ549" s="118" t="str">
        <f t="shared" si="6532"/>
        <v/>
      </c>
      <c r="CD549" s="116" t="str">
        <f t="shared" si="6599"/>
        <v/>
      </c>
      <c r="CE549" s="116" t="str">
        <f t="shared" si="6600"/>
        <v/>
      </c>
      <c r="CF549" s="116" t="str">
        <f t="shared" si="6601"/>
        <v/>
      </c>
      <c r="CJ549" s="116" t="str">
        <f t="shared" si="6602"/>
        <v/>
      </c>
      <c r="CK549" s="116" t="str">
        <f t="shared" si="6603"/>
        <v/>
      </c>
      <c r="CL549" s="116" t="str">
        <f t="shared" si="6604"/>
        <v/>
      </c>
      <c r="CP549" s="116" t="str">
        <f t="shared" si="6605"/>
        <v/>
      </c>
      <c r="CQ549" s="116" t="str">
        <f t="shared" si="6606"/>
        <v/>
      </c>
      <c r="CR549" s="116" t="str">
        <f t="shared" si="6607"/>
        <v/>
      </c>
      <c r="DH549" s="115" t="str">
        <f t="shared" si="6533"/>
        <v/>
      </c>
      <c r="DI549" s="115" t="str">
        <f t="shared" si="6534"/>
        <v/>
      </c>
      <c r="DJ549" s="115" t="str">
        <f t="shared" si="6499"/>
        <v/>
      </c>
      <c r="DK549" s="115" t="str">
        <f t="shared" si="6500"/>
        <v/>
      </c>
      <c r="DL549" s="115" t="str">
        <f t="shared" si="6501"/>
        <v/>
      </c>
      <c r="DM549" s="115" t="str">
        <f t="shared" si="6502"/>
        <v/>
      </c>
      <c r="DN549" s="115" t="str">
        <f t="shared" si="6503"/>
        <v/>
      </c>
      <c r="DO549" s="115" t="str">
        <f t="shared" si="6504"/>
        <v/>
      </c>
      <c r="DP549" s="115" t="str">
        <f t="shared" si="6505"/>
        <v/>
      </c>
      <c r="DQ549" s="115" t="str">
        <f t="shared" si="6506"/>
        <v/>
      </c>
      <c r="DR549" s="115" t="str">
        <f t="shared" si="6507"/>
        <v/>
      </c>
      <c r="DS549" s="115" t="str">
        <f t="shared" si="6508"/>
        <v/>
      </c>
      <c r="DT549" s="115" t="str">
        <f t="shared" si="6509"/>
        <v/>
      </c>
      <c r="DU549" s="115" t="str">
        <f t="shared" si="6510"/>
        <v/>
      </c>
      <c r="DV549" s="115" t="str">
        <f t="shared" si="6511"/>
        <v/>
      </c>
      <c r="DW549" s="115" t="str">
        <f t="shared" si="6512"/>
        <v/>
      </c>
      <c r="DX549" s="115" t="str">
        <f t="shared" si="6513"/>
        <v/>
      </c>
      <c r="DY549" s="115" t="str">
        <f t="shared" si="6514"/>
        <v/>
      </c>
      <c r="DZ549" s="115" t="str">
        <f t="shared" si="6515"/>
        <v/>
      </c>
      <c r="EA549" s="115" t="str">
        <f t="shared" si="6516"/>
        <v/>
      </c>
      <c r="EB549" s="115" t="str">
        <f t="shared" si="6517"/>
        <v/>
      </c>
      <c r="EC549" s="115" t="str">
        <f t="shared" si="6518"/>
        <v/>
      </c>
      <c r="ED549" s="115" t="str">
        <f t="shared" si="6519"/>
        <v/>
      </c>
      <c r="EE549" s="115" t="str">
        <f t="shared" si="6520"/>
        <v/>
      </c>
      <c r="EF549" s="115" t="str">
        <f t="shared" si="6521"/>
        <v/>
      </c>
      <c r="EG549" s="115" t="str">
        <f t="shared" si="6608"/>
        <v/>
      </c>
      <c r="EH549" s="115" t="str">
        <f t="shared" si="6609"/>
        <v/>
      </c>
      <c r="EI549" s="115" t="str">
        <f t="shared" si="6610"/>
        <v/>
      </c>
      <c r="EJ549" s="115" t="str">
        <f t="shared" si="6611"/>
        <v/>
      </c>
      <c r="EK549" s="115" t="str">
        <f t="shared" si="6612"/>
        <v/>
      </c>
      <c r="EL549" s="115" t="str">
        <f t="shared" si="6613"/>
        <v/>
      </c>
      <c r="EM549" s="115" t="str">
        <f t="shared" si="6614"/>
        <v/>
      </c>
      <c r="EN549" s="115" t="str">
        <f t="shared" si="6615"/>
        <v/>
      </c>
      <c r="EO549" s="115" t="str">
        <f t="shared" si="6616"/>
        <v/>
      </c>
      <c r="EP549" s="115" t="str">
        <f t="shared" si="6617"/>
        <v/>
      </c>
      <c r="EQ549" s="115" t="str">
        <f t="shared" si="6618"/>
        <v/>
      </c>
      <c r="ER549" s="115" t="str">
        <f t="shared" si="6619"/>
        <v/>
      </c>
      <c r="ES549" s="115" t="str">
        <f t="shared" si="6620"/>
        <v/>
      </c>
      <c r="ET549" s="115" t="str">
        <f t="shared" si="6621"/>
        <v/>
      </c>
      <c r="EU549" s="115" t="str">
        <f t="shared" si="6622"/>
        <v/>
      </c>
      <c r="EV549" s="115" t="str">
        <f t="shared" si="6623"/>
        <v/>
      </c>
      <c r="EW549" s="115" t="str">
        <f t="shared" si="6624"/>
        <v/>
      </c>
      <c r="EX549" s="115" t="str">
        <f t="shared" si="6625"/>
        <v/>
      </c>
      <c r="EY549" s="115" t="str">
        <f t="shared" si="6626"/>
        <v/>
      </c>
      <c r="EZ549" s="115" t="str">
        <f t="shared" si="6627"/>
        <v/>
      </c>
      <c r="FA549" s="115" t="str">
        <f t="shared" si="6628"/>
        <v/>
      </c>
      <c r="FB549" s="115" t="str">
        <f t="shared" si="6629"/>
        <v/>
      </c>
      <c r="FC549" s="115" t="str">
        <f t="shared" si="6630"/>
        <v/>
      </c>
      <c r="FD549" s="115" t="str">
        <f t="shared" si="6631"/>
        <v/>
      </c>
      <c r="FE549" s="115" t="str">
        <f t="shared" si="6632"/>
        <v/>
      </c>
      <c r="FF549" s="115">
        <f t="shared" si="6637"/>
        <v>30</v>
      </c>
      <c r="FG549" s="115" t="str">
        <f>IFERROR(SMALL($DS$423:$DS$842,$A$9),"")</f>
        <v/>
      </c>
      <c r="FH549" s="115" t="str">
        <f t="shared" si="6638"/>
        <v/>
      </c>
      <c r="FI549" s="115" t="str">
        <f t="shared" si="6535"/>
        <v/>
      </c>
      <c r="FJ549" s="115" t="str">
        <f t="shared" si="6536"/>
        <v/>
      </c>
    </row>
    <row r="550" spans="1:166" ht="15" customHeight="1" x14ac:dyDescent="0.25">
      <c r="A550" s="115">
        <v>548</v>
      </c>
      <c r="B550" s="115" t="str">
        <f t="shared" si="6538"/>
        <v/>
      </c>
      <c r="C550" s="115" t="s">
        <v>71</v>
      </c>
      <c r="D550" s="100" t="str">
        <f t="shared" si="6539"/>
        <v>B</v>
      </c>
      <c r="E550" s="100" t="str">
        <f t="shared" si="6570"/>
        <v/>
      </c>
      <c r="F550" s="100" t="str">
        <f t="shared" si="6571"/>
        <v/>
      </c>
      <c r="G550" s="100" t="str">
        <f t="shared" si="6544"/>
        <v/>
      </c>
      <c r="H550" s="100" t="str">
        <f t="shared" si="6572"/>
        <v/>
      </c>
      <c r="I550" s="100" t="str">
        <f t="shared" si="6545"/>
        <v/>
      </c>
      <c r="J550" s="100" t="str">
        <f t="shared" si="6573"/>
        <v/>
      </c>
      <c r="K550" s="100" t="str">
        <f t="shared" si="6546"/>
        <v/>
      </c>
      <c r="L550" s="100" t="str">
        <f t="shared" si="6574"/>
        <v/>
      </c>
      <c r="M550" s="100" t="str">
        <f t="shared" si="6547"/>
        <v/>
      </c>
      <c r="N550" s="100" t="str">
        <f t="shared" si="6575"/>
        <v/>
      </c>
      <c r="O550" s="100" t="str">
        <f t="shared" si="6548"/>
        <v/>
      </c>
      <c r="P550" s="100" t="str">
        <f t="shared" si="6576"/>
        <v/>
      </c>
      <c r="Q550" s="100" t="str">
        <f t="shared" si="6549"/>
        <v/>
      </c>
      <c r="R550" s="100" t="str">
        <f t="shared" si="6577"/>
        <v/>
      </c>
      <c r="S550" s="100" t="str">
        <f t="shared" si="6550"/>
        <v/>
      </c>
      <c r="T550" s="100" t="str">
        <f t="shared" si="6578"/>
        <v/>
      </c>
      <c r="U550" s="100" t="str">
        <f t="shared" si="6551"/>
        <v/>
      </c>
      <c r="V550" s="100" t="str">
        <f t="shared" si="6579"/>
        <v/>
      </c>
      <c r="W550" s="100" t="str">
        <f t="shared" si="6552"/>
        <v/>
      </c>
      <c r="X550" s="100" t="str">
        <f t="shared" si="6580"/>
        <v/>
      </c>
      <c r="Y550" s="100" t="str">
        <f t="shared" si="6553"/>
        <v/>
      </c>
      <c r="Z550" s="100" t="str">
        <f t="shared" si="6581"/>
        <v/>
      </c>
      <c r="AA550" s="100" t="str">
        <f t="shared" si="6554"/>
        <v/>
      </c>
      <c r="AB550" s="100" t="str">
        <f t="shared" si="6582"/>
        <v/>
      </c>
      <c r="AC550" s="100" t="str">
        <f t="shared" si="6555"/>
        <v/>
      </c>
      <c r="AD550" s="100" t="str">
        <f t="shared" si="6583"/>
        <v/>
      </c>
      <c r="AE550" s="100" t="str">
        <f t="shared" si="6556"/>
        <v/>
      </c>
      <c r="AF550" s="100" t="str">
        <f t="shared" si="6584"/>
        <v/>
      </c>
      <c r="AG550" s="100" t="str">
        <f t="shared" si="6557"/>
        <v/>
      </c>
      <c r="AH550" s="100" t="str">
        <f t="shared" si="6585"/>
        <v/>
      </c>
      <c r="AI550" s="100" t="str">
        <f t="shared" si="6558"/>
        <v/>
      </c>
      <c r="AJ550" s="100" t="str">
        <f t="shared" si="6586"/>
        <v/>
      </c>
      <c r="AK550" s="100" t="str">
        <f t="shared" si="6559"/>
        <v/>
      </c>
      <c r="AL550" s="100" t="str">
        <f t="shared" si="6587"/>
        <v/>
      </c>
      <c r="AM550" s="100" t="str">
        <f t="shared" si="6560"/>
        <v/>
      </c>
      <c r="AN550" s="100" t="str">
        <f t="shared" si="6588"/>
        <v/>
      </c>
      <c r="AO550" s="100" t="str">
        <f t="shared" si="6561"/>
        <v/>
      </c>
      <c r="AP550" s="100" t="str">
        <f t="shared" si="6589"/>
        <v/>
      </c>
      <c r="AQ550" s="100" t="str">
        <f t="shared" si="6562"/>
        <v/>
      </c>
      <c r="AR550" s="100" t="str">
        <f t="shared" si="6590"/>
        <v/>
      </c>
      <c r="AS550" s="100" t="str">
        <f t="shared" si="6563"/>
        <v/>
      </c>
      <c r="AT550" s="100" t="str">
        <f t="shared" si="6591"/>
        <v/>
      </c>
      <c r="AU550" s="100" t="str">
        <f t="shared" si="6564"/>
        <v/>
      </c>
      <c r="AV550" s="100" t="str">
        <f t="shared" si="6592"/>
        <v/>
      </c>
      <c r="AW550" s="100" t="str">
        <f t="shared" si="6565"/>
        <v/>
      </c>
      <c r="AX550" s="100" t="str">
        <f t="shared" si="6593"/>
        <v/>
      </c>
      <c r="AY550" s="100" t="str">
        <f t="shared" si="6566"/>
        <v/>
      </c>
      <c r="AZ550" s="100" t="str">
        <f t="shared" si="6594"/>
        <v/>
      </c>
      <c r="BA550" s="100" t="str">
        <f t="shared" si="6567"/>
        <v/>
      </c>
      <c r="BB550" s="100" t="str">
        <f t="shared" si="6595"/>
        <v/>
      </c>
      <c r="BC550" s="100" t="str">
        <f>IFERROR(INDEX('INPUT INF'!$F$3:$F$601,MATCH($B550,'INPUT INF'!$A$3:$A$601,FALSE)),"")</f>
        <v/>
      </c>
      <c r="BD550" s="100" t="str">
        <f t="shared" si="6537"/>
        <v/>
      </c>
      <c r="BE550" s="100" t="str">
        <f t="shared" si="6596"/>
        <v/>
      </c>
      <c r="BF550" s="100" t="str">
        <f t="shared" si="6597"/>
        <v/>
      </c>
      <c r="BG550" s="115" t="str">
        <f t="shared" si="6598"/>
        <v/>
      </c>
      <c r="BH550" s="176" t="str">
        <f>IF(AND('INPUT INF'!$O$1="X",BG550="PASS"),BF550,IF($BG550="","0",IF('INPUT INF'!$N$67="YES",$BF550,"")))</f>
        <v>0</v>
      </c>
      <c r="BI550" s="115" t="str">
        <f>IF($BG550="","0",IF('INPUT INF'!$O$68="YES",$BF550,""))</f>
        <v>0</v>
      </c>
      <c r="BJ550" s="115" t="str">
        <f>IF($BG550="","0",IF('INPUT INF'!$O$69="YES",$BF550,""))</f>
        <v>0</v>
      </c>
      <c r="BL550" s="118" t="str">
        <f t="shared" si="6524"/>
        <v/>
      </c>
      <c r="BM550" s="118" t="str">
        <f t="shared" si="6525"/>
        <v/>
      </c>
      <c r="BN550" s="118" t="str">
        <f t="shared" si="6526"/>
        <v/>
      </c>
      <c r="BR550" s="118" t="str">
        <f t="shared" si="6527"/>
        <v/>
      </c>
      <c r="BS550" s="118" t="str">
        <f t="shared" si="6528"/>
        <v/>
      </c>
      <c r="BT550" s="118" t="str">
        <f t="shared" si="6529"/>
        <v/>
      </c>
      <c r="BX550" s="118" t="str">
        <f t="shared" si="6530"/>
        <v/>
      </c>
      <c r="BY550" s="118" t="str">
        <f t="shared" si="6531"/>
        <v/>
      </c>
      <c r="BZ550" s="118" t="str">
        <f t="shared" si="6532"/>
        <v/>
      </c>
      <c r="CD550" s="116" t="str">
        <f t="shared" si="6599"/>
        <v/>
      </c>
      <c r="CE550" s="116" t="str">
        <f t="shared" si="6600"/>
        <v/>
      </c>
      <c r="CF550" s="116" t="str">
        <f t="shared" si="6601"/>
        <v/>
      </c>
      <c r="CJ550" s="116" t="str">
        <f t="shared" si="6602"/>
        <v/>
      </c>
      <c r="CK550" s="116" t="str">
        <f t="shared" si="6603"/>
        <v/>
      </c>
      <c r="CL550" s="116" t="str">
        <f t="shared" si="6604"/>
        <v/>
      </c>
      <c r="CP550" s="116" t="str">
        <f t="shared" si="6605"/>
        <v/>
      </c>
      <c r="CQ550" s="116" t="str">
        <f t="shared" si="6606"/>
        <v/>
      </c>
      <c r="CR550" s="116" t="str">
        <f t="shared" si="6607"/>
        <v/>
      </c>
      <c r="DH550" s="115" t="str">
        <f t="shared" si="6533"/>
        <v/>
      </c>
      <c r="DI550" s="115" t="str">
        <f t="shared" si="6534"/>
        <v/>
      </c>
      <c r="DJ550" s="115" t="str">
        <f t="shared" si="6499"/>
        <v/>
      </c>
      <c r="DK550" s="115" t="str">
        <f t="shared" si="6500"/>
        <v/>
      </c>
      <c r="DL550" s="115" t="str">
        <f t="shared" si="6501"/>
        <v/>
      </c>
      <c r="DM550" s="115" t="str">
        <f t="shared" si="6502"/>
        <v/>
      </c>
      <c r="DN550" s="115" t="str">
        <f t="shared" si="6503"/>
        <v/>
      </c>
      <c r="DO550" s="115" t="str">
        <f t="shared" si="6504"/>
        <v/>
      </c>
      <c r="DP550" s="115" t="str">
        <f t="shared" si="6505"/>
        <v/>
      </c>
      <c r="DQ550" s="115" t="str">
        <f t="shared" si="6506"/>
        <v/>
      </c>
      <c r="DR550" s="115" t="str">
        <f t="shared" si="6507"/>
        <v/>
      </c>
      <c r="DS550" s="115" t="str">
        <f t="shared" si="6508"/>
        <v/>
      </c>
      <c r="DT550" s="115" t="str">
        <f t="shared" si="6509"/>
        <v/>
      </c>
      <c r="DU550" s="115" t="str">
        <f t="shared" si="6510"/>
        <v/>
      </c>
      <c r="DV550" s="115" t="str">
        <f t="shared" si="6511"/>
        <v/>
      </c>
      <c r="DW550" s="115" t="str">
        <f t="shared" si="6512"/>
        <v/>
      </c>
      <c r="DX550" s="115" t="str">
        <f t="shared" si="6513"/>
        <v/>
      </c>
      <c r="DY550" s="115" t="str">
        <f t="shared" si="6514"/>
        <v/>
      </c>
      <c r="DZ550" s="115" t="str">
        <f t="shared" si="6515"/>
        <v/>
      </c>
      <c r="EA550" s="115" t="str">
        <f t="shared" si="6516"/>
        <v/>
      </c>
      <c r="EB550" s="115" t="str">
        <f t="shared" si="6517"/>
        <v/>
      </c>
      <c r="EC550" s="115" t="str">
        <f t="shared" si="6518"/>
        <v/>
      </c>
      <c r="ED550" s="115" t="str">
        <f t="shared" si="6519"/>
        <v/>
      </c>
      <c r="EE550" s="115" t="str">
        <f t="shared" si="6520"/>
        <v/>
      </c>
      <c r="EF550" s="115" t="str">
        <f t="shared" si="6521"/>
        <v/>
      </c>
      <c r="EG550" s="115" t="str">
        <f t="shared" si="6608"/>
        <v/>
      </c>
      <c r="EH550" s="115" t="str">
        <f t="shared" si="6609"/>
        <v/>
      </c>
      <c r="EI550" s="115" t="str">
        <f t="shared" si="6610"/>
        <v/>
      </c>
      <c r="EJ550" s="115" t="str">
        <f t="shared" si="6611"/>
        <v/>
      </c>
      <c r="EK550" s="115" t="str">
        <f t="shared" si="6612"/>
        <v/>
      </c>
      <c r="EL550" s="115" t="str">
        <f t="shared" si="6613"/>
        <v/>
      </c>
      <c r="EM550" s="115" t="str">
        <f t="shared" si="6614"/>
        <v/>
      </c>
      <c r="EN550" s="115" t="str">
        <f t="shared" si="6615"/>
        <v/>
      </c>
      <c r="EO550" s="115" t="str">
        <f t="shared" si="6616"/>
        <v/>
      </c>
      <c r="EP550" s="115" t="str">
        <f t="shared" si="6617"/>
        <v/>
      </c>
      <c r="EQ550" s="115" t="str">
        <f t="shared" si="6618"/>
        <v/>
      </c>
      <c r="ER550" s="115" t="str">
        <f t="shared" si="6619"/>
        <v/>
      </c>
      <c r="ES550" s="115" t="str">
        <f t="shared" si="6620"/>
        <v/>
      </c>
      <c r="ET550" s="115" t="str">
        <f t="shared" si="6621"/>
        <v/>
      </c>
      <c r="EU550" s="115" t="str">
        <f t="shared" si="6622"/>
        <v/>
      </c>
      <c r="EV550" s="115" t="str">
        <f t="shared" si="6623"/>
        <v/>
      </c>
      <c r="EW550" s="115" t="str">
        <f t="shared" si="6624"/>
        <v/>
      </c>
      <c r="EX550" s="115" t="str">
        <f t="shared" si="6625"/>
        <v/>
      </c>
      <c r="EY550" s="115" t="str">
        <f t="shared" si="6626"/>
        <v/>
      </c>
      <c r="EZ550" s="115" t="str">
        <f t="shared" si="6627"/>
        <v/>
      </c>
      <c r="FA550" s="115" t="str">
        <f t="shared" si="6628"/>
        <v/>
      </c>
      <c r="FB550" s="115" t="str">
        <f t="shared" si="6629"/>
        <v/>
      </c>
      <c r="FC550" s="115" t="str">
        <f t="shared" si="6630"/>
        <v/>
      </c>
      <c r="FD550" s="115" t="str">
        <f t="shared" si="6631"/>
        <v/>
      </c>
      <c r="FE550" s="115" t="str">
        <f t="shared" si="6632"/>
        <v/>
      </c>
      <c r="FF550" s="115">
        <f t="shared" si="6637"/>
        <v>30</v>
      </c>
      <c r="FG550" s="115" t="str">
        <f>IFERROR(SMALL($DS$423:$DS$842,$A$10),"")</f>
        <v/>
      </c>
      <c r="FH550" s="115" t="str">
        <f t="shared" si="6638"/>
        <v/>
      </c>
      <c r="FI550" s="115" t="str">
        <f t="shared" si="6535"/>
        <v/>
      </c>
      <c r="FJ550" s="115" t="str">
        <f t="shared" si="6536"/>
        <v/>
      </c>
    </row>
    <row r="551" spans="1:166" ht="15" customHeight="1" x14ac:dyDescent="0.25">
      <c r="A551" s="115">
        <v>549</v>
      </c>
      <c r="B551" s="115" t="str">
        <f t="shared" si="6538"/>
        <v/>
      </c>
      <c r="C551" s="115" t="s">
        <v>71</v>
      </c>
      <c r="D551" s="100" t="str">
        <f t="shared" si="6539"/>
        <v>B</v>
      </c>
      <c r="E551" s="100" t="str">
        <f t="shared" si="6570"/>
        <v/>
      </c>
      <c r="F551" s="100" t="str">
        <f t="shared" si="6571"/>
        <v/>
      </c>
      <c r="G551" s="100" t="str">
        <f t="shared" si="6544"/>
        <v/>
      </c>
      <c r="H551" s="100" t="str">
        <f t="shared" si="6572"/>
        <v/>
      </c>
      <c r="I551" s="100" t="str">
        <f t="shared" si="6545"/>
        <v/>
      </c>
      <c r="J551" s="100" t="str">
        <f t="shared" si="6573"/>
        <v/>
      </c>
      <c r="K551" s="100" t="str">
        <f t="shared" si="6546"/>
        <v/>
      </c>
      <c r="L551" s="100" t="str">
        <f t="shared" si="6574"/>
        <v/>
      </c>
      <c r="M551" s="100" t="str">
        <f t="shared" si="6547"/>
        <v/>
      </c>
      <c r="N551" s="100" t="str">
        <f t="shared" si="6575"/>
        <v/>
      </c>
      <c r="O551" s="100" t="str">
        <f t="shared" si="6548"/>
        <v/>
      </c>
      <c r="P551" s="100" t="str">
        <f t="shared" si="6576"/>
        <v/>
      </c>
      <c r="Q551" s="100" t="str">
        <f t="shared" si="6549"/>
        <v/>
      </c>
      <c r="R551" s="100" t="str">
        <f t="shared" si="6577"/>
        <v/>
      </c>
      <c r="S551" s="100" t="str">
        <f t="shared" si="6550"/>
        <v/>
      </c>
      <c r="T551" s="100" t="str">
        <f t="shared" si="6578"/>
        <v/>
      </c>
      <c r="U551" s="100" t="str">
        <f t="shared" si="6551"/>
        <v/>
      </c>
      <c r="V551" s="100" t="str">
        <f t="shared" si="6579"/>
        <v/>
      </c>
      <c r="W551" s="100" t="str">
        <f t="shared" si="6552"/>
        <v/>
      </c>
      <c r="X551" s="100" t="str">
        <f t="shared" si="6580"/>
        <v/>
      </c>
      <c r="Y551" s="100" t="str">
        <f t="shared" si="6553"/>
        <v/>
      </c>
      <c r="Z551" s="100" t="str">
        <f t="shared" si="6581"/>
        <v/>
      </c>
      <c r="AA551" s="100" t="str">
        <f t="shared" si="6554"/>
        <v/>
      </c>
      <c r="AB551" s="100" t="str">
        <f t="shared" si="6582"/>
        <v/>
      </c>
      <c r="AC551" s="100" t="str">
        <f t="shared" si="6555"/>
        <v/>
      </c>
      <c r="AD551" s="100" t="str">
        <f t="shared" si="6583"/>
        <v/>
      </c>
      <c r="AE551" s="100" t="str">
        <f t="shared" si="6556"/>
        <v/>
      </c>
      <c r="AF551" s="100" t="str">
        <f t="shared" si="6584"/>
        <v/>
      </c>
      <c r="AG551" s="100" t="str">
        <f t="shared" si="6557"/>
        <v/>
      </c>
      <c r="AH551" s="100" t="str">
        <f t="shared" si="6585"/>
        <v/>
      </c>
      <c r="AI551" s="100" t="str">
        <f t="shared" si="6558"/>
        <v/>
      </c>
      <c r="AJ551" s="100" t="str">
        <f t="shared" si="6586"/>
        <v/>
      </c>
      <c r="AK551" s="100" t="str">
        <f t="shared" si="6559"/>
        <v/>
      </c>
      <c r="AL551" s="100" t="str">
        <f t="shared" si="6587"/>
        <v/>
      </c>
      <c r="AM551" s="100" t="str">
        <f t="shared" si="6560"/>
        <v/>
      </c>
      <c r="AN551" s="100" t="str">
        <f t="shared" si="6588"/>
        <v/>
      </c>
      <c r="AO551" s="100" t="str">
        <f t="shared" si="6561"/>
        <v/>
      </c>
      <c r="AP551" s="100" t="str">
        <f t="shared" si="6589"/>
        <v/>
      </c>
      <c r="AQ551" s="100" t="str">
        <f t="shared" si="6562"/>
        <v/>
      </c>
      <c r="AR551" s="100" t="str">
        <f t="shared" si="6590"/>
        <v/>
      </c>
      <c r="AS551" s="100" t="str">
        <f t="shared" si="6563"/>
        <v/>
      </c>
      <c r="AT551" s="100" t="str">
        <f t="shared" si="6591"/>
        <v/>
      </c>
      <c r="AU551" s="100" t="str">
        <f t="shared" si="6564"/>
        <v/>
      </c>
      <c r="AV551" s="100" t="str">
        <f t="shared" si="6592"/>
        <v/>
      </c>
      <c r="AW551" s="100" t="str">
        <f t="shared" si="6565"/>
        <v/>
      </c>
      <c r="AX551" s="100" t="str">
        <f t="shared" si="6593"/>
        <v/>
      </c>
      <c r="AY551" s="100" t="str">
        <f t="shared" si="6566"/>
        <v/>
      </c>
      <c r="AZ551" s="100" t="str">
        <f t="shared" si="6594"/>
        <v/>
      </c>
      <c r="BA551" s="100" t="str">
        <f t="shared" si="6567"/>
        <v/>
      </c>
      <c r="BB551" s="100" t="str">
        <f t="shared" si="6595"/>
        <v/>
      </c>
      <c r="BC551" s="100" t="str">
        <f>IFERROR(INDEX('INPUT INF'!$F$3:$F$601,MATCH($B551,'INPUT INF'!$A$3:$A$601,FALSE)),"")</f>
        <v/>
      </c>
      <c r="BD551" s="100" t="str">
        <f t="shared" si="6537"/>
        <v/>
      </c>
      <c r="BE551" s="100" t="str">
        <f t="shared" si="6596"/>
        <v/>
      </c>
      <c r="BF551" s="100" t="str">
        <f t="shared" si="6597"/>
        <v/>
      </c>
      <c r="BG551" s="115" t="str">
        <f t="shared" si="6598"/>
        <v/>
      </c>
      <c r="BH551" s="176" t="str">
        <f>IF(AND('INPUT INF'!$O$1="X",BG551="PASS"),BF551,IF($BG551="","0",IF('INPUT INF'!$N$67="YES",$BF551,"")))</f>
        <v>0</v>
      </c>
      <c r="BI551" s="115" t="str">
        <f>IF($BG551="","0",IF('INPUT INF'!$O$68="YES",$BF551,""))</f>
        <v>0</v>
      </c>
      <c r="BJ551" s="115" t="str">
        <f>IF($BG551="","0",IF('INPUT INF'!$O$69="YES",$BF551,""))</f>
        <v>0</v>
      </c>
      <c r="BL551" s="118" t="str">
        <f t="shared" si="6524"/>
        <v/>
      </c>
      <c r="BM551" s="118" t="str">
        <f t="shared" si="6525"/>
        <v/>
      </c>
      <c r="BN551" s="118" t="str">
        <f t="shared" si="6526"/>
        <v/>
      </c>
      <c r="BR551" s="118" t="str">
        <f t="shared" si="6527"/>
        <v/>
      </c>
      <c r="BS551" s="118" t="str">
        <f t="shared" si="6528"/>
        <v/>
      </c>
      <c r="BT551" s="118" t="str">
        <f t="shared" si="6529"/>
        <v/>
      </c>
      <c r="BX551" s="118" t="str">
        <f t="shared" si="6530"/>
        <v/>
      </c>
      <c r="BY551" s="118" t="str">
        <f t="shared" si="6531"/>
        <v/>
      </c>
      <c r="BZ551" s="118" t="str">
        <f t="shared" si="6532"/>
        <v/>
      </c>
      <c r="CD551" s="116" t="str">
        <f t="shared" si="6599"/>
        <v/>
      </c>
      <c r="CE551" s="116" t="str">
        <f t="shared" si="6600"/>
        <v/>
      </c>
      <c r="CF551" s="116" t="str">
        <f t="shared" si="6601"/>
        <v/>
      </c>
      <c r="CJ551" s="116" t="str">
        <f t="shared" si="6602"/>
        <v/>
      </c>
      <c r="CK551" s="116" t="str">
        <f t="shared" si="6603"/>
        <v/>
      </c>
      <c r="CL551" s="116" t="str">
        <f t="shared" si="6604"/>
        <v/>
      </c>
      <c r="CP551" s="116" t="str">
        <f t="shared" si="6605"/>
        <v/>
      </c>
      <c r="CQ551" s="116" t="str">
        <f t="shared" si="6606"/>
        <v/>
      </c>
      <c r="CR551" s="116" t="str">
        <f t="shared" si="6607"/>
        <v/>
      </c>
      <c r="DH551" s="115" t="str">
        <f t="shared" si="6533"/>
        <v/>
      </c>
      <c r="DI551" s="115" t="str">
        <f t="shared" si="6534"/>
        <v/>
      </c>
      <c r="DJ551" s="115" t="str">
        <f t="shared" ref="DJ551:DJ614" si="6639">IFERROR(IF(RANK($I551,$I$423:$I$842)=1,$B551,""),"")</f>
        <v/>
      </c>
      <c r="DK551" s="115" t="str">
        <f t="shared" ref="DK551:DK614" si="6640">IFERROR(IF(RANK($K551,$K$423:$K$842)=1,$B551,""),"")</f>
        <v/>
      </c>
      <c r="DL551" s="115" t="str">
        <f t="shared" ref="DL551:DL614" si="6641">IFERROR(IF(RANK($M551,$M$423:$M$842)=1,$B551,""),"")</f>
        <v/>
      </c>
      <c r="DM551" s="115" t="str">
        <f t="shared" ref="DM551:DM614" si="6642">IFERROR(IF(RANK($O551,$O$423:$O$842)=1,$B551,""),"")</f>
        <v/>
      </c>
      <c r="DN551" s="115" t="str">
        <f t="shared" ref="DN551:DN614" si="6643">IFERROR(IF(RANK($Q551,$Q$423:$Q$842)=1,$B551,""),"")</f>
        <v/>
      </c>
      <c r="DO551" s="115" t="str">
        <f t="shared" ref="DO551:DO614" si="6644">IFERROR(IF(RANK($S551,$S$423:$S$842)=1,$B551,""),"")</f>
        <v/>
      </c>
      <c r="DP551" s="115" t="str">
        <f t="shared" ref="DP551:DP614" si="6645">IFERROR(IF(RANK($U551,$U$423:$U$842)=1,$B551,""),"")</f>
        <v/>
      </c>
      <c r="DQ551" s="115" t="str">
        <f t="shared" ref="DQ551:DQ614" si="6646">IFERROR(IF(RANK($W551,$W$423:$W$842)=1,$B551,""),"")</f>
        <v/>
      </c>
      <c r="DR551" s="115" t="str">
        <f t="shared" ref="DR551:DR614" si="6647">IFERROR(IF(RANK($Y551,$Y$423:$Y$842)=1,$B551,""),"")</f>
        <v/>
      </c>
      <c r="DS551" s="115" t="str">
        <f t="shared" ref="DS551:DS614" si="6648">IFERROR(IF(RANK($AA551,$AA$423:$AA$842)=1,$B551,""),"")</f>
        <v/>
      </c>
      <c r="DT551" s="115" t="str">
        <f t="shared" ref="DT551:DT614" si="6649">IFERROR(IF(RANK($AC551,$AC$423:$AC$842)=1,$B551,""),"")</f>
        <v/>
      </c>
      <c r="DU551" s="115" t="str">
        <f t="shared" ref="DU551:DU614" si="6650">IFERROR(IF(RANK($AE551,$AE$423:$AE$842)=1,$B551,""),"")</f>
        <v/>
      </c>
      <c r="DV551" s="115" t="str">
        <f t="shared" ref="DV551:DV614" si="6651">IFERROR(IF(RANK($AG551,$AG$423:$AG$842)=1,$B551,""),"")</f>
        <v/>
      </c>
      <c r="DW551" s="115" t="str">
        <f t="shared" ref="DW551:DW614" si="6652">IFERROR(IF(RANK($AI551,$AI$423:$AI$842)=1,$B551,""),"")</f>
        <v/>
      </c>
      <c r="DX551" s="115" t="str">
        <f t="shared" ref="DX551:DX614" si="6653">IFERROR(IF(RANK($AK551,$AK$423:$AK$842)=1,$B551,""),"")</f>
        <v/>
      </c>
      <c r="DY551" s="115" t="str">
        <f t="shared" ref="DY551:DY614" si="6654">IFERROR(IF(RANK($AM551,$AM$423:$AM$842)=1,$B551,""),"")</f>
        <v/>
      </c>
      <c r="DZ551" s="115" t="str">
        <f t="shared" ref="DZ551:DZ614" si="6655">IFERROR(IF(RANK($AO551,$AO$423:$AO$842)=1,$B551,""),"")</f>
        <v/>
      </c>
      <c r="EA551" s="115" t="str">
        <f t="shared" ref="EA551:EA614" si="6656">IFERROR(IF(RANK($AQ551,$AQ$423:$AQ$842)=1,$B551,""),"")</f>
        <v/>
      </c>
      <c r="EB551" s="115" t="str">
        <f t="shared" ref="EB551:EB614" si="6657">IFERROR(IF(RANK($AS551,$AS$423:$AS$842)=1,$B551,""),"")</f>
        <v/>
      </c>
      <c r="EC551" s="115" t="str">
        <f t="shared" ref="EC551:EC614" si="6658">IFERROR(IF(RANK($AU551,$AU$423:$AU$842)=1,$B551,""),"")</f>
        <v/>
      </c>
      <c r="ED551" s="115" t="str">
        <f t="shared" ref="ED551:ED614" si="6659">IFERROR(IF(RANK($AW551,$AW$423:$AW$842)=1,$B551,""),"")</f>
        <v/>
      </c>
      <c r="EE551" s="115" t="str">
        <f t="shared" ref="EE551:EE614" si="6660">IFERROR(IF(RANK($AY551,$AY$423:$AY$842)=1,$B551,""),"")</f>
        <v/>
      </c>
      <c r="EF551" s="115" t="str">
        <f t="shared" ref="EF551:EF614" si="6661">IFERROR(IF(RANK($BA551,$BA$423:$BA$842)=1,$B551,""),"")</f>
        <v/>
      </c>
      <c r="EG551" s="115" t="str">
        <f t="shared" si="6608"/>
        <v/>
      </c>
      <c r="EH551" s="115" t="str">
        <f t="shared" si="6609"/>
        <v/>
      </c>
      <c r="EI551" s="115" t="str">
        <f t="shared" si="6610"/>
        <v/>
      </c>
      <c r="EJ551" s="115" t="str">
        <f t="shared" si="6611"/>
        <v/>
      </c>
      <c r="EK551" s="115" t="str">
        <f t="shared" si="6612"/>
        <v/>
      </c>
      <c r="EL551" s="115" t="str">
        <f t="shared" si="6613"/>
        <v/>
      </c>
      <c r="EM551" s="115" t="str">
        <f t="shared" si="6614"/>
        <v/>
      </c>
      <c r="EN551" s="115" t="str">
        <f t="shared" si="6615"/>
        <v/>
      </c>
      <c r="EO551" s="115" t="str">
        <f t="shared" si="6616"/>
        <v/>
      </c>
      <c r="EP551" s="115" t="str">
        <f t="shared" si="6617"/>
        <v/>
      </c>
      <c r="EQ551" s="115" t="str">
        <f t="shared" si="6618"/>
        <v/>
      </c>
      <c r="ER551" s="115" t="str">
        <f t="shared" si="6619"/>
        <v/>
      </c>
      <c r="ES551" s="115" t="str">
        <f t="shared" si="6620"/>
        <v/>
      </c>
      <c r="ET551" s="115" t="str">
        <f t="shared" si="6621"/>
        <v/>
      </c>
      <c r="EU551" s="115" t="str">
        <f t="shared" si="6622"/>
        <v/>
      </c>
      <c r="EV551" s="115" t="str">
        <f t="shared" si="6623"/>
        <v/>
      </c>
      <c r="EW551" s="115" t="str">
        <f t="shared" si="6624"/>
        <v/>
      </c>
      <c r="EX551" s="115" t="str">
        <f t="shared" si="6625"/>
        <v/>
      </c>
      <c r="EY551" s="115" t="str">
        <f t="shared" si="6626"/>
        <v/>
      </c>
      <c r="EZ551" s="115" t="str">
        <f t="shared" si="6627"/>
        <v/>
      </c>
      <c r="FA551" s="115" t="str">
        <f t="shared" si="6628"/>
        <v/>
      </c>
      <c r="FB551" s="115" t="str">
        <f t="shared" si="6629"/>
        <v/>
      </c>
      <c r="FC551" s="115" t="str">
        <f t="shared" si="6630"/>
        <v/>
      </c>
      <c r="FD551" s="115" t="str">
        <f t="shared" si="6631"/>
        <v/>
      </c>
      <c r="FE551" s="115" t="str">
        <f t="shared" si="6632"/>
        <v/>
      </c>
      <c r="FF551" s="115">
        <f t="shared" si="6637"/>
        <v>30</v>
      </c>
      <c r="FG551" s="115" t="str">
        <f>IFERROR(SMALL($DS$423:$DS$842,$A$11),"")</f>
        <v/>
      </c>
      <c r="FH551" s="115" t="str">
        <f t="shared" si="6638"/>
        <v/>
      </c>
      <c r="FI551" s="115" t="str">
        <f t="shared" si="6535"/>
        <v/>
      </c>
      <c r="FJ551" s="115" t="str">
        <f t="shared" si="6536"/>
        <v/>
      </c>
    </row>
    <row r="552" spans="1:166" ht="15" customHeight="1" x14ac:dyDescent="0.25">
      <c r="A552" s="115">
        <v>550</v>
      </c>
      <c r="B552" s="115" t="str">
        <f t="shared" si="6538"/>
        <v/>
      </c>
      <c r="C552" s="115" t="s">
        <v>71</v>
      </c>
      <c r="D552" s="100" t="str">
        <f t="shared" si="6539"/>
        <v>B</v>
      </c>
      <c r="E552" s="100" t="str">
        <f t="shared" si="6570"/>
        <v/>
      </c>
      <c r="F552" s="100" t="str">
        <f t="shared" si="6571"/>
        <v/>
      </c>
      <c r="G552" s="100" t="str">
        <f t="shared" si="6544"/>
        <v/>
      </c>
      <c r="H552" s="100" t="str">
        <f t="shared" si="6572"/>
        <v/>
      </c>
      <c r="I552" s="100" t="str">
        <f t="shared" si="6545"/>
        <v/>
      </c>
      <c r="J552" s="100" t="str">
        <f t="shared" si="6573"/>
        <v/>
      </c>
      <c r="K552" s="100" t="str">
        <f t="shared" si="6546"/>
        <v/>
      </c>
      <c r="L552" s="100" t="str">
        <f t="shared" si="6574"/>
        <v/>
      </c>
      <c r="M552" s="100" t="str">
        <f t="shared" si="6547"/>
        <v/>
      </c>
      <c r="N552" s="100" t="str">
        <f t="shared" si="6575"/>
        <v/>
      </c>
      <c r="O552" s="100" t="str">
        <f t="shared" si="6548"/>
        <v/>
      </c>
      <c r="P552" s="100" t="str">
        <f t="shared" si="6576"/>
        <v/>
      </c>
      <c r="Q552" s="100" t="str">
        <f t="shared" si="6549"/>
        <v/>
      </c>
      <c r="R552" s="100" t="str">
        <f t="shared" si="6577"/>
        <v/>
      </c>
      <c r="S552" s="100" t="str">
        <f t="shared" si="6550"/>
        <v/>
      </c>
      <c r="T552" s="100" t="str">
        <f t="shared" si="6578"/>
        <v/>
      </c>
      <c r="U552" s="100" t="str">
        <f t="shared" si="6551"/>
        <v/>
      </c>
      <c r="V552" s="100" t="str">
        <f t="shared" si="6579"/>
        <v/>
      </c>
      <c r="W552" s="100" t="str">
        <f t="shared" si="6552"/>
        <v/>
      </c>
      <c r="X552" s="100" t="str">
        <f t="shared" si="6580"/>
        <v/>
      </c>
      <c r="Y552" s="100" t="str">
        <f t="shared" si="6553"/>
        <v/>
      </c>
      <c r="Z552" s="100" t="str">
        <f t="shared" si="6581"/>
        <v/>
      </c>
      <c r="AA552" s="100" t="str">
        <f t="shared" si="6554"/>
        <v/>
      </c>
      <c r="AB552" s="100" t="str">
        <f t="shared" si="6582"/>
        <v/>
      </c>
      <c r="AC552" s="100" t="str">
        <f t="shared" si="6555"/>
        <v/>
      </c>
      <c r="AD552" s="100" t="str">
        <f t="shared" si="6583"/>
        <v/>
      </c>
      <c r="AE552" s="100" t="str">
        <f t="shared" si="6556"/>
        <v/>
      </c>
      <c r="AF552" s="100" t="str">
        <f t="shared" si="6584"/>
        <v/>
      </c>
      <c r="AG552" s="100" t="str">
        <f t="shared" si="6557"/>
        <v/>
      </c>
      <c r="AH552" s="100" t="str">
        <f t="shared" si="6585"/>
        <v/>
      </c>
      <c r="AI552" s="100" t="str">
        <f t="shared" si="6558"/>
        <v/>
      </c>
      <c r="AJ552" s="100" t="str">
        <f t="shared" si="6586"/>
        <v/>
      </c>
      <c r="AK552" s="100" t="str">
        <f t="shared" si="6559"/>
        <v/>
      </c>
      <c r="AL552" s="100" t="str">
        <f t="shared" si="6587"/>
        <v/>
      </c>
      <c r="AM552" s="100" t="str">
        <f t="shared" si="6560"/>
        <v/>
      </c>
      <c r="AN552" s="100" t="str">
        <f t="shared" si="6588"/>
        <v/>
      </c>
      <c r="AO552" s="100" t="str">
        <f t="shared" si="6561"/>
        <v/>
      </c>
      <c r="AP552" s="100" t="str">
        <f t="shared" si="6589"/>
        <v/>
      </c>
      <c r="AQ552" s="100" t="str">
        <f t="shared" si="6562"/>
        <v/>
      </c>
      <c r="AR552" s="100" t="str">
        <f t="shared" si="6590"/>
        <v/>
      </c>
      <c r="AS552" s="100" t="str">
        <f t="shared" si="6563"/>
        <v/>
      </c>
      <c r="AT552" s="100" t="str">
        <f t="shared" si="6591"/>
        <v/>
      </c>
      <c r="AU552" s="100" t="str">
        <f t="shared" si="6564"/>
        <v/>
      </c>
      <c r="AV552" s="100" t="str">
        <f t="shared" si="6592"/>
        <v/>
      </c>
      <c r="AW552" s="100" t="str">
        <f t="shared" si="6565"/>
        <v/>
      </c>
      <c r="AX552" s="100" t="str">
        <f t="shared" si="6593"/>
        <v/>
      </c>
      <c r="AY552" s="100" t="str">
        <f t="shared" si="6566"/>
        <v/>
      </c>
      <c r="AZ552" s="100" t="str">
        <f t="shared" si="6594"/>
        <v/>
      </c>
      <c r="BA552" s="100" t="str">
        <f t="shared" si="6567"/>
        <v/>
      </c>
      <c r="BB552" s="100" t="str">
        <f t="shared" si="6595"/>
        <v/>
      </c>
      <c r="BC552" s="100" t="str">
        <f>IFERROR(INDEX('INPUT INF'!$F$3:$F$601,MATCH($B552,'INPUT INF'!$A$3:$A$601,FALSE)),"")</f>
        <v/>
      </c>
      <c r="BD552" s="100" t="str">
        <f t="shared" si="6537"/>
        <v/>
      </c>
      <c r="BE552" s="100" t="str">
        <f t="shared" si="6596"/>
        <v/>
      </c>
      <c r="BF552" s="100" t="str">
        <f t="shared" si="6597"/>
        <v/>
      </c>
      <c r="BG552" s="115" t="str">
        <f t="shared" si="6598"/>
        <v/>
      </c>
      <c r="BH552" s="176" t="str">
        <f>IF(AND('INPUT INF'!$O$1="X",BG552="PASS"),BF552,IF($BG552="","0",IF('INPUT INF'!$N$67="YES",$BF552,"")))</f>
        <v>0</v>
      </c>
      <c r="BI552" s="115" t="str">
        <f>IF($BG552="","0",IF('INPUT INF'!$O$68="YES",$BF552,""))</f>
        <v>0</v>
      </c>
      <c r="BJ552" s="115" t="str">
        <f>IF($BG552="","0",IF('INPUT INF'!$O$69="YES",$BF552,""))</f>
        <v>0</v>
      </c>
      <c r="BL552" s="118" t="str">
        <f t="shared" ref="BL552:BL615" si="6662">IFERROR(IF(RANK(BH552,$BH$423:$BH$842)=1,B552,""),"")</f>
        <v/>
      </c>
      <c r="BM552" s="118" t="str">
        <f t="shared" ref="BM552:BM615" si="6663">IFERROR(IF(RANK(BH552,$BH$423:$BH$842)=1+COUNTIF($BL$423:$BL$842,"&gt;0"),B552,""),"")</f>
        <v/>
      </c>
      <c r="BN552" s="118" t="str">
        <f t="shared" ref="BN552:BN615" si="6664">IFERROR(IF(RANK(BH552,$BH$423:$BH$842)=1+COUNTIF($BL$423:$BL$842,"&gt;0")+COUNTIF($BM$423:$BM$842,"&gt;0"),B552,""),"")</f>
        <v/>
      </c>
      <c r="BR552" s="118" t="str">
        <f t="shared" ref="BR552:BR615" si="6665">IFERROR(IF(RANK(BI552,$BI$423:$BI$842)=1,B552,""),"")</f>
        <v/>
      </c>
      <c r="BS552" s="118" t="str">
        <f t="shared" ref="BS552:BS615" si="6666">IFERROR(IF(RANK(BI552,$BI$423:$BI$842)=1+COUNTIF($BR$423:$BR$842,"&gt;0"),B552,""),"")</f>
        <v/>
      </c>
      <c r="BT552" s="118" t="str">
        <f t="shared" ref="BT552:BT615" si="6667">IFERROR(IF(RANK(BI552,$BI$423:$BI$842)=1+COUNTIF($BR$423:$BR$842,"&gt;0")+COUNTIF($BS$423:$BS$842,"&gt;0"),B552,""),"")</f>
        <v/>
      </c>
      <c r="BX552" s="118" t="str">
        <f t="shared" ref="BX552:BX615" si="6668">IFERROR(IF(RANK(BJ552,$BJ$423:$BJ$842)=1,B552,""),"")</f>
        <v/>
      </c>
      <c r="BY552" s="118" t="str">
        <f t="shared" ref="BY552:BY615" si="6669">IFERROR(IF(RANK(BJ552,$BJ$423:$BJ$842)=1+COUNTIF($BX$423:$BX$842,"&gt;0"),B552,""),"")</f>
        <v/>
      </c>
      <c r="BZ552" s="118" t="str">
        <f t="shared" ref="BZ552:BZ615" si="6670">IFERROR(IF(RANK(BJ552,$BJ$423:$BJ$842)=1+COUNTIF($BX$423:$BX$842,"&gt;0")+COUNTIF($BY$423:$BY$842,"&gt;0"),B552,""),"")</f>
        <v/>
      </c>
      <c r="CD552" s="116" t="str">
        <f t="shared" si="6599"/>
        <v/>
      </c>
      <c r="CE552" s="116" t="str">
        <f t="shared" si="6600"/>
        <v/>
      </c>
      <c r="CF552" s="116" t="str">
        <f t="shared" si="6601"/>
        <v/>
      </c>
      <c r="CJ552" s="116" t="str">
        <f t="shared" si="6602"/>
        <v/>
      </c>
      <c r="CK552" s="116" t="str">
        <f t="shared" si="6603"/>
        <v/>
      </c>
      <c r="CL552" s="116" t="str">
        <f t="shared" si="6604"/>
        <v/>
      </c>
      <c r="CP552" s="116" t="str">
        <f t="shared" si="6605"/>
        <v/>
      </c>
      <c r="CQ552" s="116" t="str">
        <f t="shared" si="6606"/>
        <v/>
      </c>
      <c r="CR552" s="116" t="str">
        <f t="shared" si="6607"/>
        <v/>
      </c>
      <c r="DH552" s="115" t="str">
        <f t="shared" ref="DH552:DH615" si="6671">IFERROR(IF(RANK($E552,$E$423:$E$842)=1,$B552,""),"")</f>
        <v/>
      </c>
      <c r="DI552" s="115" t="str">
        <f t="shared" ref="DI552:DI615" si="6672">IFERROR(IF(RANK($G552,$G$423:$G$842)=1,$B552,""),"")</f>
        <v/>
      </c>
      <c r="DJ552" s="115" t="str">
        <f t="shared" si="6639"/>
        <v/>
      </c>
      <c r="DK552" s="115" t="str">
        <f t="shared" si="6640"/>
        <v/>
      </c>
      <c r="DL552" s="115" t="str">
        <f t="shared" si="6641"/>
        <v/>
      </c>
      <c r="DM552" s="115" t="str">
        <f t="shared" si="6642"/>
        <v/>
      </c>
      <c r="DN552" s="115" t="str">
        <f t="shared" si="6643"/>
        <v/>
      </c>
      <c r="DO552" s="115" t="str">
        <f t="shared" si="6644"/>
        <v/>
      </c>
      <c r="DP552" s="115" t="str">
        <f t="shared" si="6645"/>
        <v/>
      </c>
      <c r="DQ552" s="115" t="str">
        <f t="shared" si="6646"/>
        <v/>
      </c>
      <c r="DR552" s="115" t="str">
        <f t="shared" si="6647"/>
        <v/>
      </c>
      <c r="DS552" s="115" t="str">
        <f t="shared" si="6648"/>
        <v/>
      </c>
      <c r="DT552" s="115" t="str">
        <f t="shared" si="6649"/>
        <v/>
      </c>
      <c r="DU552" s="115" t="str">
        <f t="shared" si="6650"/>
        <v/>
      </c>
      <c r="DV552" s="115" t="str">
        <f t="shared" si="6651"/>
        <v/>
      </c>
      <c r="DW552" s="115" t="str">
        <f t="shared" si="6652"/>
        <v/>
      </c>
      <c r="DX552" s="115" t="str">
        <f t="shared" si="6653"/>
        <v/>
      </c>
      <c r="DY552" s="115" t="str">
        <f t="shared" si="6654"/>
        <v/>
      </c>
      <c r="DZ552" s="115" t="str">
        <f t="shared" si="6655"/>
        <v/>
      </c>
      <c r="EA552" s="115" t="str">
        <f t="shared" si="6656"/>
        <v/>
      </c>
      <c r="EB552" s="115" t="str">
        <f t="shared" si="6657"/>
        <v/>
      </c>
      <c r="EC552" s="115" t="str">
        <f t="shared" si="6658"/>
        <v/>
      </c>
      <c r="ED552" s="115" t="str">
        <f t="shared" si="6659"/>
        <v/>
      </c>
      <c r="EE552" s="115" t="str">
        <f t="shared" si="6660"/>
        <v/>
      </c>
      <c r="EF552" s="115" t="str">
        <f t="shared" si="6661"/>
        <v/>
      </c>
      <c r="EG552" s="115" t="str">
        <f t="shared" si="6608"/>
        <v/>
      </c>
      <c r="EH552" s="115" t="str">
        <f t="shared" si="6609"/>
        <v/>
      </c>
      <c r="EI552" s="115" t="str">
        <f t="shared" si="6610"/>
        <v/>
      </c>
      <c r="EJ552" s="115" t="str">
        <f t="shared" si="6611"/>
        <v/>
      </c>
      <c r="EK552" s="115" t="str">
        <f t="shared" si="6612"/>
        <v/>
      </c>
      <c r="EL552" s="115" t="str">
        <f t="shared" si="6613"/>
        <v/>
      </c>
      <c r="EM552" s="115" t="str">
        <f t="shared" si="6614"/>
        <v/>
      </c>
      <c r="EN552" s="115" t="str">
        <f t="shared" si="6615"/>
        <v/>
      </c>
      <c r="EO552" s="115" t="str">
        <f t="shared" si="6616"/>
        <v/>
      </c>
      <c r="EP552" s="115" t="str">
        <f t="shared" si="6617"/>
        <v/>
      </c>
      <c r="EQ552" s="115" t="str">
        <f t="shared" si="6618"/>
        <v/>
      </c>
      <c r="ER552" s="115" t="str">
        <f t="shared" si="6619"/>
        <v/>
      </c>
      <c r="ES552" s="115" t="str">
        <f t="shared" si="6620"/>
        <v/>
      </c>
      <c r="ET552" s="115" t="str">
        <f t="shared" si="6621"/>
        <v/>
      </c>
      <c r="EU552" s="115" t="str">
        <f t="shared" si="6622"/>
        <v/>
      </c>
      <c r="EV552" s="115" t="str">
        <f t="shared" si="6623"/>
        <v/>
      </c>
      <c r="EW552" s="115" t="str">
        <f t="shared" si="6624"/>
        <v/>
      </c>
      <c r="EX552" s="115" t="str">
        <f t="shared" si="6625"/>
        <v/>
      </c>
      <c r="EY552" s="115" t="str">
        <f t="shared" si="6626"/>
        <v/>
      </c>
      <c r="EZ552" s="115" t="str">
        <f t="shared" si="6627"/>
        <v/>
      </c>
      <c r="FA552" s="115" t="str">
        <f t="shared" si="6628"/>
        <v/>
      </c>
      <c r="FB552" s="115" t="str">
        <f t="shared" si="6629"/>
        <v/>
      </c>
      <c r="FC552" s="115" t="str">
        <f t="shared" si="6630"/>
        <v/>
      </c>
      <c r="FD552" s="115" t="str">
        <f t="shared" si="6631"/>
        <v/>
      </c>
      <c r="FE552" s="115" t="str">
        <f t="shared" si="6632"/>
        <v/>
      </c>
      <c r="FF552" s="115">
        <f t="shared" si="6637"/>
        <v>30</v>
      </c>
      <c r="FG552" s="115" t="str">
        <f>IFERROR(SMALL($DS$423:$DS$842,$A$12),"")</f>
        <v/>
      </c>
      <c r="FH552" s="115" t="str">
        <f t="shared" si="6638"/>
        <v/>
      </c>
      <c r="FI552" s="115" t="str">
        <f t="shared" ref="FI552:FI615" si="6673">IFERROR(IF(FG552="","",A552),"")</f>
        <v/>
      </c>
      <c r="FJ552" s="115" t="str">
        <f t="shared" ref="FJ552:FJ598" si="6674">IFERROR(SMALL($FI$3:$FI$422,A552),"")</f>
        <v/>
      </c>
    </row>
    <row r="553" spans="1:166" ht="15" customHeight="1" x14ac:dyDescent="0.25">
      <c r="A553" s="115">
        <v>551</v>
      </c>
      <c r="B553" s="115" t="str">
        <f t="shared" si="6538"/>
        <v/>
      </c>
      <c r="C553" s="115" t="s">
        <v>71</v>
      </c>
      <c r="D553" s="100" t="str">
        <f t="shared" si="6539"/>
        <v>B</v>
      </c>
      <c r="E553" s="100" t="str">
        <f t="shared" si="6570"/>
        <v/>
      </c>
      <c r="F553" s="100" t="str">
        <f t="shared" si="6571"/>
        <v/>
      </c>
      <c r="G553" s="100" t="str">
        <f t="shared" si="6544"/>
        <v/>
      </c>
      <c r="H553" s="100" t="str">
        <f t="shared" si="6572"/>
        <v/>
      </c>
      <c r="I553" s="100" t="str">
        <f t="shared" si="6545"/>
        <v/>
      </c>
      <c r="J553" s="100" t="str">
        <f t="shared" si="6573"/>
        <v/>
      </c>
      <c r="K553" s="100" t="str">
        <f t="shared" si="6546"/>
        <v/>
      </c>
      <c r="L553" s="100" t="str">
        <f t="shared" si="6574"/>
        <v/>
      </c>
      <c r="M553" s="100" t="str">
        <f t="shared" si="6547"/>
        <v/>
      </c>
      <c r="N553" s="100" t="str">
        <f t="shared" si="6575"/>
        <v/>
      </c>
      <c r="O553" s="100" t="str">
        <f t="shared" si="6548"/>
        <v/>
      </c>
      <c r="P553" s="100" t="str">
        <f t="shared" si="6576"/>
        <v/>
      </c>
      <c r="Q553" s="100" t="str">
        <f t="shared" si="6549"/>
        <v/>
      </c>
      <c r="R553" s="100" t="str">
        <f t="shared" si="6577"/>
        <v/>
      </c>
      <c r="S553" s="100" t="str">
        <f t="shared" si="6550"/>
        <v/>
      </c>
      <c r="T553" s="100" t="str">
        <f t="shared" si="6578"/>
        <v/>
      </c>
      <c r="U553" s="100" t="str">
        <f t="shared" si="6551"/>
        <v/>
      </c>
      <c r="V553" s="100" t="str">
        <f t="shared" si="6579"/>
        <v/>
      </c>
      <c r="W553" s="100" t="str">
        <f t="shared" si="6552"/>
        <v/>
      </c>
      <c r="X553" s="100" t="str">
        <f t="shared" si="6580"/>
        <v/>
      </c>
      <c r="Y553" s="100" t="str">
        <f t="shared" si="6553"/>
        <v/>
      </c>
      <c r="Z553" s="100" t="str">
        <f t="shared" si="6581"/>
        <v/>
      </c>
      <c r="AA553" s="100" t="str">
        <f t="shared" si="6554"/>
        <v/>
      </c>
      <c r="AB553" s="100" t="str">
        <f t="shared" si="6582"/>
        <v/>
      </c>
      <c r="AC553" s="100" t="str">
        <f t="shared" si="6555"/>
        <v/>
      </c>
      <c r="AD553" s="100" t="str">
        <f t="shared" si="6583"/>
        <v/>
      </c>
      <c r="AE553" s="100" t="str">
        <f t="shared" si="6556"/>
        <v/>
      </c>
      <c r="AF553" s="100" t="str">
        <f t="shared" si="6584"/>
        <v/>
      </c>
      <c r="AG553" s="100" t="str">
        <f t="shared" si="6557"/>
        <v/>
      </c>
      <c r="AH553" s="100" t="str">
        <f t="shared" si="6585"/>
        <v/>
      </c>
      <c r="AI553" s="100" t="str">
        <f t="shared" si="6558"/>
        <v/>
      </c>
      <c r="AJ553" s="100" t="str">
        <f t="shared" si="6586"/>
        <v/>
      </c>
      <c r="AK553" s="100" t="str">
        <f t="shared" si="6559"/>
        <v/>
      </c>
      <c r="AL553" s="100" t="str">
        <f t="shared" si="6587"/>
        <v/>
      </c>
      <c r="AM553" s="100" t="str">
        <f t="shared" si="6560"/>
        <v/>
      </c>
      <c r="AN553" s="100" t="str">
        <f t="shared" si="6588"/>
        <v/>
      </c>
      <c r="AO553" s="100" t="str">
        <f t="shared" si="6561"/>
        <v/>
      </c>
      <c r="AP553" s="100" t="str">
        <f t="shared" si="6589"/>
        <v/>
      </c>
      <c r="AQ553" s="100" t="str">
        <f t="shared" si="6562"/>
        <v/>
      </c>
      <c r="AR553" s="100" t="str">
        <f t="shared" si="6590"/>
        <v/>
      </c>
      <c r="AS553" s="100" t="str">
        <f t="shared" si="6563"/>
        <v/>
      </c>
      <c r="AT553" s="100" t="str">
        <f t="shared" si="6591"/>
        <v/>
      </c>
      <c r="AU553" s="100" t="str">
        <f t="shared" si="6564"/>
        <v/>
      </c>
      <c r="AV553" s="100" t="str">
        <f t="shared" si="6592"/>
        <v/>
      </c>
      <c r="AW553" s="100" t="str">
        <f t="shared" si="6565"/>
        <v/>
      </c>
      <c r="AX553" s="100" t="str">
        <f t="shared" si="6593"/>
        <v/>
      </c>
      <c r="AY553" s="100" t="str">
        <f t="shared" si="6566"/>
        <v/>
      </c>
      <c r="AZ553" s="100" t="str">
        <f t="shared" si="6594"/>
        <v/>
      </c>
      <c r="BA553" s="100" t="str">
        <f t="shared" si="6567"/>
        <v/>
      </c>
      <c r="BB553" s="100" t="str">
        <f t="shared" si="6595"/>
        <v/>
      </c>
      <c r="BC553" s="100" t="str">
        <f>IFERROR(INDEX('INPUT INF'!$F$3:$F$601,MATCH($B553,'INPUT INF'!$A$3:$A$601,FALSE)),"")</f>
        <v/>
      </c>
      <c r="BD553" s="100" t="str">
        <f t="shared" si="6537"/>
        <v/>
      </c>
      <c r="BE553" s="100" t="str">
        <f t="shared" si="6596"/>
        <v/>
      </c>
      <c r="BF553" s="100" t="str">
        <f t="shared" si="6597"/>
        <v/>
      </c>
      <c r="BG553" s="115" t="str">
        <f t="shared" si="6598"/>
        <v/>
      </c>
      <c r="BH553" s="176" t="str">
        <f>IF(AND('INPUT INF'!$O$1="X",BG553="PASS"),BF553,IF($BG553="","0",IF('INPUT INF'!$N$67="YES",$BF553,"")))</f>
        <v>0</v>
      </c>
      <c r="BI553" s="115" t="str">
        <f>IF($BG553="","0",IF('INPUT INF'!$O$68="YES",$BF553,""))</f>
        <v>0</v>
      </c>
      <c r="BJ553" s="115" t="str">
        <f>IF($BG553="","0",IF('INPUT INF'!$O$69="YES",$BF553,""))</f>
        <v>0</v>
      </c>
      <c r="BL553" s="118" t="str">
        <f t="shared" si="6662"/>
        <v/>
      </c>
      <c r="BM553" s="118" t="str">
        <f t="shared" si="6663"/>
        <v/>
      </c>
      <c r="BN553" s="118" t="str">
        <f t="shared" si="6664"/>
        <v/>
      </c>
      <c r="BR553" s="118" t="str">
        <f t="shared" si="6665"/>
        <v/>
      </c>
      <c r="BS553" s="118" t="str">
        <f t="shared" si="6666"/>
        <v/>
      </c>
      <c r="BT553" s="118" t="str">
        <f t="shared" si="6667"/>
        <v/>
      </c>
      <c r="BX553" s="118" t="str">
        <f t="shared" si="6668"/>
        <v/>
      </c>
      <c r="BY553" s="118" t="str">
        <f t="shared" si="6669"/>
        <v/>
      </c>
      <c r="BZ553" s="118" t="str">
        <f t="shared" si="6670"/>
        <v/>
      </c>
      <c r="CD553" s="116" t="str">
        <f t="shared" si="6599"/>
        <v/>
      </c>
      <c r="CE553" s="116" t="str">
        <f t="shared" si="6600"/>
        <v/>
      </c>
      <c r="CF553" s="116" t="str">
        <f t="shared" si="6601"/>
        <v/>
      </c>
      <c r="CJ553" s="116" t="str">
        <f t="shared" si="6602"/>
        <v/>
      </c>
      <c r="CK553" s="116" t="str">
        <f t="shared" si="6603"/>
        <v/>
      </c>
      <c r="CL553" s="116" t="str">
        <f t="shared" si="6604"/>
        <v/>
      </c>
      <c r="CP553" s="116" t="str">
        <f t="shared" si="6605"/>
        <v/>
      </c>
      <c r="CQ553" s="116" t="str">
        <f t="shared" si="6606"/>
        <v/>
      </c>
      <c r="CR553" s="116" t="str">
        <f t="shared" si="6607"/>
        <v/>
      </c>
      <c r="DH553" s="115" t="str">
        <f t="shared" si="6671"/>
        <v/>
      </c>
      <c r="DI553" s="115" t="str">
        <f t="shared" si="6672"/>
        <v/>
      </c>
      <c r="DJ553" s="115" t="str">
        <f t="shared" si="6639"/>
        <v/>
      </c>
      <c r="DK553" s="115" t="str">
        <f t="shared" si="6640"/>
        <v/>
      </c>
      <c r="DL553" s="115" t="str">
        <f t="shared" si="6641"/>
        <v/>
      </c>
      <c r="DM553" s="115" t="str">
        <f t="shared" si="6642"/>
        <v/>
      </c>
      <c r="DN553" s="115" t="str">
        <f t="shared" si="6643"/>
        <v/>
      </c>
      <c r="DO553" s="115" t="str">
        <f t="shared" si="6644"/>
        <v/>
      </c>
      <c r="DP553" s="115" t="str">
        <f t="shared" si="6645"/>
        <v/>
      </c>
      <c r="DQ553" s="115" t="str">
        <f t="shared" si="6646"/>
        <v/>
      </c>
      <c r="DR553" s="115" t="str">
        <f t="shared" si="6647"/>
        <v/>
      </c>
      <c r="DS553" s="115" t="str">
        <f t="shared" si="6648"/>
        <v/>
      </c>
      <c r="DT553" s="115" t="str">
        <f t="shared" si="6649"/>
        <v/>
      </c>
      <c r="DU553" s="115" t="str">
        <f t="shared" si="6650"/>
        <v/>
      </c>
      <c r="DV553" s="115" t="str">
        <f t="shared" si="6651"/>
        <v/>
      </c>
      <c r="DW553" s="115" t="str">
        <f t="shared" si="6652"/>
        <v/>
      </c>
      <c r="DX553" s="115" t="str">
        <f t="shared" si="6653"/>
        <v/>
      </c>
      <c r="DY553" s="115" t="str">
        <f t="shared" si="6654"/>
        <v/>
      </c>
      <c r="DZ553" s="115" t="str">
        <f t="shared" si="6655"/>
        <v/>
      </c>
      <c r="EA553" s="115" t="str">
        <f t="shared" si="6656"/>
        <v/>
      </c>
      <c r="EB553" s="115" t="str">
        <f t="shared" si="6657"/>
        <v/>
      </c>
      <c r="EC553" s="115" t="str">
        <f t="shared" si="6658"/>
        <v/>
      </c>
      <c r="ED553" s="115" t="str">
        <f t="shared" si="6659"/>
        <v/>
      </c>
      <c r="EE553" s="115" t="str">
        <f t="shared" si="6660"/>
        <v/>
      </c>
      <c r="EF553" s="115" t="str">
        <f t="shared" si="6661"/>
        <v/>
      </c>
      <c r="EG553" s="115" t="str">
        <f t="shared" si="6608"/>
        <v/>
      </c>
      <c r="EH553" s="115" t="str">
        <f t="shared" si="6609"/>
        <v/>
      </c>
      <c r="EI553" s="115" t="str">
        <f t="shared" si="6610"/>
        <v/>
      </c>
      <c r="EJ553" s="115" t="str">
        <f t="shared" si="6611"/>
        <v/>
      </c>
      <c r="EK553" s="115" t="str">
        <f t="shared" si="6612"/>
        <v/>
      </c>
      <c r="EL553" s="115" t="str">
        <f t="shared" si="6613"/>
        <v/>
      </c>
      <c r="EM553" s="115" t="str">
        <f t="shared" si="6614"/>
        <v/>
      </c>
      <c r="EN553" s="115" t="str">
        <f t="shared" si="6615"/>
        <v/>
      </c>
      <c r="EO553" s="115" t="str">
        <f t="shared" si="6616"/>
        <v/>
      </c>
      <c r="EP553" s="115" t="str">
        <f t="shared" si="6617"/>
        <v/>
      </c>
      <c r="EQ553" s="115" t="str">
        <f t="shared" si="6618"/>
        <v/>
      </c>
      <c r="ER553" s="115" t="str">
        <f t="shared" si="6619"/>
        <v/>
      </c>
      <c r="ES553" s="115" t="str">
        <f t="shared" si="6620"/>
        <v/>
      </c>
      <c r="ET553" s="115" t="str">
        <f t="shared" si="6621"/>
        <v/>
      </c>
      <c r="EU553" s="115" t="str">
        <f t="shared" si="6622"/>
        <v/>
      </c>
      <c r="EV553" s="115" t="str">
        <f t="shared" si="6623"/>
        <v/>
      </c>
      <c r="EW553" s="115" t="str">
        <f t="shared" si="6624"/>
        <v/>
      </c>
      <c r="EX553" s="115" t="str">
        <f t="shared" si="6625"/>
        <v/>
      </c>
      <c r="EY553" s="115" t="str">
        <f t="shared" si="6626"/>
        <v/>
      </c>
      <c r="EZ553" s="115" t="str">
        <f t="shared" si="6627"/>
        <v/>
      </c>
      <c r="FA553" s="115" t="str">
        <f t="shared" si="6628"/>
        <v/>
      </c>
      <c r="FB553" s="115" t="str">
        <f t="shared" si="6629"/>
        <v/>
      </c>
      <c r="FC553" s="115" t="str">
        <f t="shared" si="6630"/>
        <v/>
      </c>
      <c r="FD553" s="115" t="str">
        <f t="shared" si="6631"/>
        <v/>
      </c>
      <c r="FE553" s="115" t="str">
        <f t="shared" si="6632"/>
        <v/>
      </c>
      <c r="FF553" s="115" t="str">
        <f>FU15</f>
        <v/>
      </c>
      <c r="FG553" s="115" t="str">
        <f>IFERROR(SMALL($DT$423:$DT$842,$A$3),"")</f>
        <v/>
      </c>
      <c r="FH553" s="115" t="str">
        <f>IFERROR(LARGE($AC$423:$AC$842,$A$3),"")</f>
        <v/>
      </c>
      <c r="FI553" s="115" t="str">
        <f t="shared" si="6673"/>
        <v/>
      </c>
      <c r="FJ553" s="115" t="str">
        <f t="shared" si="6674"/>
        <v/>
      </c>
    </row>
    <row r="554" spans="1:166" ht="15" customHeight="1" x14ac:dyDescent="0.25">
      <c r="A554" s="115">
        <v>552</v>
      </c>
      <c r="B554" s="115" t="str">
        <f t="shared" si="6538"/>
        <v/>
      </c>
      <c r="C554" s="115" t="s">
        <v>71</v>
      </c>
      <c r="D554" s="100" t="str">
        <f t="shared" si="6539"/>
        <v>B</v>
      </c>
      <c r="E554" s="100" t="str">
        <f t="shared" si="6570"/>
        <v/>
      </c>
      <c r="F554" s="100" t="str">
        <f t="shared" si="6571"/>
        <v/>
      </c>
      <c r="G554" s="100" t="str">
        <f t="shared" si="6544"/>
        <v/>
      </c>
      <c r="H554" s="100" t="str">
        <f t="shared" si="6572"/>
        <v/>
      </c>
      <c r="I554" s="100" t="str">
        <f t="shared" si="6545"/>
        <v/>
      </c>
      <c r="J554" s="100" t="str">
        <f t="shared" si="6573"/>
        <v/>
      </c>
      <c r="K554" s="100" t="str">
        <f t="shared" si="6546"/>
        <v/>
      </c>
      <c r="L554" s="100" t="str">
        <f t="shared" si="6574"/>
        <v/>
      </c>
      <c r="M554" s="100" t="str">
        <f t="shared" si="6547"/>
        <v/>
      </c>
      <c r="N554" s="100" t="str">
        <f t="shared" si="6575"/>
        <v/>
      </c>
      <c r="O554" s="100" t="str">
        <f t="shared" si="6548"/>
        <v/>
      </c>
      <c r="P554" s="100" t="str">
        <f t="shared" si="6576"/>
        <v/>
      </c>
      <c r="Q554" s="100" t="str">
        <f t="shared" si="6549"/>
        <v/>
      </c>
      <c r="R554" s="100" t="str">
        <f t="shared" si="6577"/>
        <v/>
      </c>
      <c r="S554" s="100" t="str">
        <f t="shared" si="6550"/>
        <v/>
      </c>
      <c r="T554" s="100" t="str">
        <f t="shared" si="6578"/>
        <v/>
      </c>
      <c r="U554" s="100" t="str">
        <f t="shared" si="6551"/>
        <v/>
      </c>
      <c r="V554" s="100" t="str">
        <f t="shared" si="6579"/>
        <v/>
      </c>
      <c r="W554" s="100" t="str">
        <f t="shared" si="6552"/>
        <v/>
      </c>
      <c r="X554" s="100" t="str">
        <f t="shared" si="6580"/>
        <v/>
      </c>
      <c r="Y554" s="100" t="str">
        <f t="shared" si="6553"/>
        <v/>
      </c>
      <c r="Z554" s="100" t="str">
        <f t="shared" si="6581"/>
        <v/>
      </c>
      <c r="AA554" s="100" t="str">
        <f t="shared" si="6554"/>
        <v/>
      </c>
      <c r="AB554" s="100" t="str">
        <f t="shared" si="6582"/>
        <v/>
      </c>
      <c r="AC554" s="100" t="str">
        <f t="shared" si="6555"/>
        <v/>
      </c>
      <c r="AD554" s="100" t="str">
        <f t="shared" si="6583"/>
        <v/>
      </c>
      <c r="AE554" s="100" t="str">
        <f t="shared" si="6556"/>
        <v/>
      </c>
      <c r="AF554" s="100" t="str">
        <f t="shared" si="6584"/>
        <v/>
      </c>
      <c r="AG554" s="100" t="str">
        <f t="shared" si="6557"/>
        <v/>
      </c>
      <c r="AH554" s="100" t="str">
        <f t="shared" si="6585"/>
        <v/>
      </c>
      <c r="AI554" s="100" t="str">
        <f t="shared" si="6558"/>
        <v/>
      </c>
      <c r="AJ554" s="100" t="str">
        <f t="shared" si="6586"/>
        <v/>
      </c>
      <c r="AK554" s="100" t="str">
        <f t="shared" si="6559"/>
        <v/>
      </c>
      <c r="AL554" s="100" t="str">
        <f t="shared" si="6587"/>
        <v/>
      </c>
      <c r="AM554" s="100" t="str">
        <f t="shared" si="6560"/>
        <v/>
      </c>
      <c r="AN554" s="100" t="str">
        <f t="shared" si="6588"/>
        <v/>
      </c>
      <c r="AO554" s="100" t="str">
        <f t="shared" si="6561"/>
        <v/>
      </c>
      <c r="AP554" s="100" t="str">
        <f t="shared" si="6589"/>
        <v/>
      </c>
      <c r="AQ554" s="100" t="str">
        <f t="shared" si="6562"/>
        <v/>
      </c>
      <c r="AR554" s="100" t="str">
        <f t="shared" si="6590"/>
        <v/>
      </c>
      <c r="AS554" s="100" t="str">
        <f t="shared" si="6563"/>
        <v/>
      </c>
      <c r="AT554" s="100" t="str">
        <f t="shared" si="6591"/>
        <v/>
      </c>
      <c r="AU554" s="100" t="str">
        <f t="shared" si="6564"/>
        <v/>
      </c>
      <c r="AV554" s="100" t="str">
        <f t="shared" si="6592"/>
        <v/>
      </c>
      <c r="AW554" s="100" t="str">
        <f t="shared" si="6565"/>
        <v/>
      </c>
      <c r="AX554" s="100" t="str">
        <f t="shared" si="6593"/>
        <v/>
      </c>
      <c r="AY554" s="100" t="str">
        <f t="shared" si="6566"/>
        <v/>
      </c>
      <c r="AZ554" s="100" t="str">
        <f t="shared" si="6594"/>
        <v/>
      </c>
      <c r="BA554" s="100" t="str">
        <f t="shared" si="6567"/>
        <v/>
      </c>
      <c r="BB554" s="100" t="str">
        <f t="shared" si="6595"/>
        <v/>
      </c>
      <c r="BC554" s="100" t="str">
        <f>IFERROR(INDEX('INPUT INF'!$F$3:$F$601,MATCH($B554,'INPUT INF'!$A$3:$A$601,FALSE)),"")</f>
        <v/>
      </c>
      <c r="BD554" s="100" t="str">
        <f t="shared" ref="BD554:BD617" si="6675">IF(BC554=0,0,IF(B554="","",IF(BC554=O2555,P2555,IF(BC554=R2555,S2555,IF(BC554=U2555,V2555,IF(BC554=X2555,Y2555,IF(BC554=AA2555,AB2555,IF(BC554=AD2555,AE2555,IF(BC554=AG2555,AH2555,IF(BC554=AJ2555,AK2555,""))))))))))</f>
        <v/>
      </c>
      <c r="BE554" s="100" t="str">
        <f t="shared" si="6596"/>
        <v/>
      </c>
      <c r="BF554" s="100" t="str">
        <f t="shared" si="6597"/>
        <v/>
      </c>
      <c r="BG554" s="115" t="str">
        <f t="shared" si="6598"/>
        <v/>
      </c>
      <c r="BH554" s="176" t="str">
        <f>IF(AND('INPUT INF'!$O$1="X",BG554="PASS"),BF554,IF($BG554="","0",IF('INPUT INF'!$N$67="YES",$BF554,"")))</f>
        <v>0</v>
      </c>
      <c r="BI554" s="115" t="str">
        <f>IF($BG554="","0",IF('INPUT INF'!$O$68="YES",$BF554,""))</f>
        <v>0</v>
      </c>
      <c r="BJ554" s="115" t="str">
        <f>IF($BG554="","0",IF('INPUT INF'!$O$69="YES",$BF554,""))</f>
        <v>0</v>
      </c>
      <c r="BL554" s="118" t="str">
        <f t="shared" si="6662"/>
        <v/>
      </c>
      <c r="BM554" s="118" t="str">
        <f t="shared" si="6663"/>
        <v/>
      </c>
      <c r="BN554" s="118" t="str">
        <f t="shared" si="6664"/>
        <v/>
      </c>
      <c r="BR554" s="118" t="str">
        <f t="shared" si="6665"/>
        <v/>
      </c>
      <c r="BS554" s="118" t="str">
        <f t="shared" si="6666"/>
        <v/>
      </c>
      <c r="BT554" s="118" t="str">
        <f t="shared" si="6667"/>
        <v/>
      </c>
      <c r="BX554" s="118" t="str">
        <f t="shared" si="6668"/>
        <v/>
      </c>
      <c r="BY554" s="118" t="str">
        <f t="shared" si="6669"/>
        <v/>
      </c>
      <c r="BZ554" s="118" t="str">
        <f t="shared" si="6670"/>
        <v/>
      </c>
      <c r="CD554" s="116" t="str">
        <f t="shared" si="6599"/>
        <v/>
      </c>
      <c r="CE554" s="116" t="str">
        <f t="shared" si="6600"/>
        <v/>
      </c>
      <c r="CF554" s="116" t="str">
        <f t="shared" si="6601"/>
        <v/>
      </c>
      <c r="CJ554" s="116" t="str">
        <f t="shared" si="6602"/>
        <v/>
      </c>
      <c r="CK554" s="116" t="str">
        <f t="shared" si="6603"/>
        <v/>
      </c>
      <c r="CL554" s="116" t="str">
        <f t="shared" si="6604"/>
        <v/>
      </c>
      <c r="CP554" s="116" t="str">
        <f t="shared" si="6605"/>
        <v/>
      </c>
      <c r="CQ554" s="116" t="str">
        <f t="shared" si="6606"/>
        <v/>
      </c>
      <c r="CR554" s="116" t="str">
        <f t="shared" si="6607"/>
        <v/>
      </c>
      <c r="DH554" s="115" t="str">
        <f t="shared" si="6671"/>
        <v/>
      </c>
      <c r="DI554" s="115" t="str">
        <f t="shared" si="6672"/>
        <v/>
      </c>
      <c r="DJ554" s="115" t="str">
        <f t="shared" si="6639"/>
        <v/>
      </c>
      <c r="DK554" s="115" t="str">
        <f t="shared" si="6640"/>
        <v/>
      </c>
      <c r="DL554" s="115" t="str">
        <f t="shared" si="6641"/>
        <v/>
      </c>
      <c r="DM554" s="115" t="str">
        <f t="shared" si="6642"/>
        <v/>
      </c>
      <c r="DN554" s="115" t="str">
        <f t="shared" si="6643"/>
        <v/>
      </c>
      <c r="DO554" s="115" t="str">
        <f t="shared" si="6644"/>
        <v/>
      </c>
      <c r="DP554" s="115" t="str">
        <f t="shared" si="6645"/>
        <v/>
      </c>
      <c r="DQ554" s="115" t="str">
        <f t="shared" si="6646"/>
        <v/>
      </c>
      <c r="DR554" s="115" t="str">
        <f t="shared" si="6647"/>
        <v/>
      </c>
      <c r="DS554" s="115" t="str">
        <f t="shared" si="6648"/>
        <v/>
      </c>
      <c r="DT554" s="115" t="str">
        <f t="shared" si="6649"/>
        <v/>
      </c>
      <c r="DU554" s="115" t="str">
        <f t="shared" si="6650"/>
        <v/>
      </c>
      <c r="DV554" s="115" t="str">
        <f t="shared" si="6651"/>
        <v/>
      </c>
      <c r="DW554" s="115" t="str">
        <f t="shared" si="6652"/>
        <v/>
      </c>
      <c r="DX554" s="115" t="str">
        <f t="shared" si="6653"/>
        <v/>
      </c>
      <c r="DY554" s="115" t="str">
        <f t="shared" si="6654"/>
        <v/>
      </c>
      <c r="DZ554" s="115" t="str">
        <f t="shared" si="6655"/>
        <v/>
      </c>
      <c r="EA554" s="115" t="str">
        <f t="shared" si="6656"/>
        <v/>
      </c>
      <c r="EB554" s="115" t="str">
        <f t="shared" si="6657"/>
        <v/>
      </c>
      <c r="EC554" s="115" t="str">
        <f t="shared" si="6658"/>
        <v/>
      </c>
      <c r="ED554" s="115" t="str">
        <f t="shared" si="6659"/>
        <v/>
      </c>
      <c r="EE554" s="115" t="str">
        <f t="shared" si="6660"/>
        <v/>
      </c>
      <c r="EF554" s="115" t="str">
        <f t="shared" si="6661"/>
        <v/>
      </c>
      <c r="EG554" s="115" t="str">
        <f t="shared" si="6608"/>
        <v/>
      </c>
      <c r="EH554" s="115" t="str">
        <f t="shared" si="6609"/>
        <v/>
      </c>
      <c r="EI554" s="115" t="str">
        <f t="shared" si="6610"/>
        <v/>
      </c>
      <c r="EJ554" s="115" t="str">
        <f t="shared" si="6611"/>
        <v/>
      </c>
      <c r="EK554" s="115" t="str">
        <f t="shared" si="6612"/>
        <v/>
      </c>
      <c r="EL554" s="115" t="str">
        <f t="shared" si="6613"/>
        <v/>
      </c>
      <c r="EM554" s="115" t="str">
        <f t="shared" si="6614"/>
        <v/>
      </c>
      <c r="EN554" s="115" t="str">
        <f t="shared" si="6615"/>
        <v/>
      </c>
      <c r="EO554" s="115" t="str">
        <f t="shared" si="6616"/>
        <v/>
      </c>
      <c r="EP554" s="115" t="str">
        <f t="shared" si="6617"/>
        <v/>
      </c>
      <c r="EQ554" s="115" t="str">
        <f t="shared" si="6618"/>
        <v/>
      </c>
      <c r="ER554" s="115" t="str">
        <f t="shared" si="6619"/>
        <v/>
      </c>
      <c r="ES554" s="115" t="str">
        <f t="shared" si="6620"/>
        <v/>
      </c>
      <c r="ET554" s="115" t="str">
        <f t="shared" si="6621"/>
        <v/>
      </c>
      <c r="EU554" s="115" t="str">
        <f t="shared" si="6622"/>
        <v/>
      </c>
      <c r="EV554" s="115" t="str">
        <f t="shared" si="6623"/>
        <v/>
      </c>
      <c r="EW554" s="115" t="str">
        <f t="shared" si="6624"/>
        <v/>
      </c>
      <c r="EX554" s="115" t="str">
        <f t="shared" si="6625"/>
        <v/>
      </c>
      <c r="EY554" s="115" t="str">
        <f t="shared" si="6626"/>
        <v/>
      </c>
      <c r="EZ554" s="115" t="str">
        <f t="shared" si="6627"/>
        <v/>
      </c>
      <c r="FA554" s="115" t="str">
        <f t="shared" si="6628"/>
        <v/>
      </c>
      <c r="FB554" s="115" t="str">
        <f t="shared" si="6629"/>
        <v/>
      </c>
      <c r="FC554" s="115" t="str">
        <f t="shared" si="6630"/>
        <v/>
      </c>
      <c r="FD554" s="115" t="str">
        <f t="shared" si="6631"/>
        <v/>
      </c>
      <c r="FE554" s="115" t="str">
        <f t="shared" si="6632"/>
        <v/>
      </c>
      <c r="FF554" s="115" t="str">
        <f>FF553</f>
        <v/>
      </c>
      <c r="FG554" s="115" t="str">
        <f>IFERROR(SMALL($DT$423:$DT$842,$A$4),"")</f>
        <v/>
      </c>
      <c r="FH554" s="115" t="str">
        <f>FH553</f>
        <v/>
      </c>
      <c r="FI554" s="115" t="str">
        <f t="shared" si="6673"/>
        <v/>
      </c>
      <c r="FJ554" s="115" t="str">
        <f t="shared" si="6674"/>
        <v/>
      </c>
    </row>
    <row r="555" spans="1:166" ht="15" customHeight="1" x14ac:dyDescent="0.25">
      <c r="A555" s="115">
        <v>553</v>
      </c>
      <c r="B555" s="115" t="str">
        <f t="shared" si="6538"/>
        <v/>
      </c>
      <c r="C555" s="115" t="s">
        <v>71</v>
      </c>
      <c r="D555" s="100" t="str">
        <f t="shared" si="6539"/>
        <v>B</v>
      </c>
      <c r="E555" s="100" t="str">
        <f t="shared" si="6570"/>
        <v/>
      </c>
      <c r="F555" s="100" t="str">
        <f t="shared" si="6571"/>
        <v/>
      </c>
      <c r="G555" s="100" t="str">
        <f t="shared" si="6544"/>
        <v/>
      </c>
      <c r="H555" s="100" t="str">
        <f t="shared" si="6572"/>
        <v/>
      </c>
      <c r="I555" s="100" t="str">
        <f t="shared" si="6545"/>
        <v/>
      </c>
      <c r="J555" s="100" t="str">
        <f t="shared" si="6573"/>
        <v/>
      </c>
      <c r="K555" s="100" t="str">
        <f t="shared" si="6546"/>
        <v/>
      </c>
      <c r="L555" s="100" t="str">
        <f t="shared" si="6574"/>
        <v/>
      </c>
      <c r="M555" s="100" t="str">
        <f t="shared" si="6547"/>
        <v/>
      </c>
      <c r="N555" s="100" t="str">
        <f t="shared" si="6575"/>
        <v/>
      </c>
      <c r="O555" s="100" t="str">
        <f t="shared" si="6548"/>
        <v/>
      </c>
      <c r="P555" s="100" t="str">
        <f t="shared" si="6576"/>
        <v/>
      </c>
      <c r="Q555" s="100" t="str">
        <f t="shared" si="6549"/>
        <v/>
      </c>
      <c r="R555" s="100" t="str">
        <f t="shared" si="6577"/>
        <v/>
      </c>
      <c r="S555" s="100" t="str">
        <f t="shared" si="6550"/>
        <v/>
      </c>
      <c r="T555" s="100" t="str">
        <f t="shared" si="6578"/>
        <v/>
      </c>
      <c r="U555" s="100" t="str">
        <f t="shared" si="6551"/>
        <v/>
      </c>
      <c r="V555" s="100" t="str">
        <f t="shared" si="6579"/>
        <v/>
      </c>
      <c r="W555" s="100" t="str">
        <f t="shared" si="6552"/>
        <v/>
      </c>
      <c r="X555" s="100" t="str">
        <f t="shared" si="6580"/>
        <v/>
      </c>
      <c r="Y555" s="100" t="str">
        <f t="shared" si="6553"/>
        <v/>
      </c>
      <c r="Z555" s="100" t="str">
        <f t="shared" si="6581"/>
        <v/>
      </c>
      <c r="AA555" s="100" t="str">
        <f t="shared" si="6554"/>
        <v/>
      </c>
      <c r="AB555" s="100" t="str">
        <f t="shared" si="6582"/>
        <v/>
      </c>
      <c r="AC555" s="100" t="str">
        <f t="shared" si="6555"/>
        <v/>
      </c>
      <c r="AD555" s="100" t="str">
        <f t="shared" si="6583"/>
        <v/>
      </c>
      <c r="AE555" s="100" t="str">
        <f t="shared" si="6556"/>
        <v/>
      </c>
      <c r="AF555" s="100" t="str">
        <f t="shared" si="6584"/>
        <v/>
      </c>
      <c r="AG555" s="100" t="str">
        <f t="shared" si="6557"/>
        <v/>
      </c>
      <c r="AH555" s="100" t="str">
        <f t="shared" si="6585"/>
        <v/>
      </c>
      <c r="AI555" s="100" t="str">
        <f t="shared" si="6558"/>
        <v/>
      </c>
      <c r="AJ555" s="100" t="str">
        <f t="shared" si="6586"/>
        <v/>
      </c>
      <c r="AK555" s="100" t="str">
        <f t="shared" si="6559"/>
        <v/>
      </c>
      <c r="AL555" s="100" t="str">
        <f t="shared" si="6587"/>
        <v/>
      </c>
      <c r="AM555" s="100" t="str">
        <f t="shared" si="6560"/>
        <v/>
      </c>
      <c r="AN555" s="100" t="str">
        <f t="shared" si="6588"/>
        <v/>
      </c>
      <c r="AO555" s="100" t="str">
        <f t="shared" si="6561"/>
        <v/>
      </c>
      <c r="AP555" s="100" t="str">
        <f t="shared" si="6589"/>
        <v/>
      </c>
      <c r="AQ555" s="100" t="str">
        <f t="shared" si="6562"/>
        <v/>
      </c>
      <c r="AR555" s="100" t="str">
        <f t="shared" si="6590"/>
        <v/>
      </c>
      <c r="AS555" s="100" t="str">
        <f t="shared" si="6563"/>
        <v/>
      </c>
      <c r="AT555" s="100" t="str">
        <f t="shared" si="6591"/>
        <v/>
      </c>
      <c r="AU555" s="100" t="str">
        <f t="shared" si="6564"/>
        <v/>
      </c>
      <c r="AV555" s="100" t="str">
        <f t="shared" si="6592"/>
        <v/>
      </c>
      <c r="AW555" s="100" t="str">
        <f t="shared" si="6565"/>
        <v/>
      </c>
      <c r="AX555" s="100" t="str">
        <f t="shared" si="6593"/>
        <v/>
      </c>
      <c r="AY555" s="100" t="str">
        <f t="shared" si="6566"/>
        <v/>
      </c>
      <c r="AZ555" s="100" t="str">
        <f t="shared" si="6594"/>
        <v/>
      </c>
      <c r="BA555" s="100" t="str">
        <f t="shared" si="6567"/>
        <v/>
      </c>
      <c r="BB555" s="100" t="str">
        <f t="shared" si="6595"/>
        <v/>
      </c>
      <c r="BC555" s="100" t="str">
        <f>IFERROR(INDEX('INPUT INF'!$F$3:$F$601,MATCH($B555,'INPUT INF'!$A$3:$A$601,FALSE)),"")</f>
        <v/>
      </c>
      <c r="BD555" s="100" t="str">
        <f t="shared" si="6675"/>
        <v/>
      </c>
      <c r="BE555" s="100" t="str">
        <f t="shared" si="6596"/>
        <v/>
      </c>
      <c r="BF555" s="100" t="str">
        <f t="shared" si="6597"/>
        <v/>
      </c>
      <c r="BG555" s="115" t="str">
        <f t="shared" si="6598"/>
        <v/>
      </c>
      <c r="BH555" s="176" t="str">
        <f>IF(AND('INPUT INF'!$O$1="X",BG555="PASS"),BF555,IF($BG555="","0",IF('INPUT INF'!$N$67="YES",$BF555,"")))</f>
        <v>0</v>
      </c>
      <c r="BI555" s="115" t="str">
        <f>IF($BG555="","0",IF('INPUT INF'!$O$68="YES",$BF555,""))</f>
        <v>0</v>
      </c>
      <c r="BJ555" s="115" t="str">
        <f>IF($BG555="","0",IF('INPUT INF'!$O$69="YES",$BF555,""))</f>
        <v>0</v>
      </c>
      <c r="BL555" s="118" t="str">
        <f t="shared" si="6662"/>
        <v/>
      </c>
      <c r="BM555" s="118" t="str">
        <f t="shared" si="6663"/>
        <v/>
      </c>
      <c r="BN555" s="118" t="str">
        <f t="shared" si="6664"/>
        <v/>
      </c>
      <c r="BR555" s="118" t="str">
        <f t="shared" si="6665"/>
        <v/>
      </c>
      <c r="BS555" s="118" t="str">
        <f t="shared" si="6666"/>
        <v/>
      </c>
      <c r="BT555" s="118" t="str">
        <f t="shared" si="6667"/>
        <v/>
      </c>
      <c r="BX555" s="118" t="str">
        <f t="shared" si="6668"/>
        <v/>
      </c>
      <c r="BY555" s="118" t="str">
        <f t="shared" si="6669"/>
        <v/>
      </c>
      <c r="BZ555" s="118" t="str">
        <f t="shared" si="6670"/>
        <v/>
      </c>
      <c r="CD555" s="116" t="str">
        <f t="shared" si="6599"/>
        <v/>
      </c>
      <c r="CE555" s="116" t="str">
        <f t="shared" si="6600"/>
        <v/>
      </c>
      <c r="CF555" s="116" t="str">
        <f t="shared" si="6601"/>
        <v/>
      </c>
      <c r="CJ555" s="116" t="str">
        <f t="shared" si="6602"/>
        <v/>
      </c>
      <c r="CK555" s="116" t="str">
        <f t="shared" si="6603"/>
        <v/>
      </c>
      <c r="CL555" s="116" t="str">
        <f t="shared" si="6604"/>
        <v/>
      </c>
      <c r="CP555" s="116" t="str">
        <f t="shared" si="6605"/>
        <v/>
      </c>
      <c r="CQ555" s="116" t="str">
        <f t="shared" si="6606"/>
        <v/>
      </c>
      <c r="CR555" s="116" t="str">
        <f t="shared" si="6607"/>
        <v/>
      </c>
      <c r="DH555" s="115" t="str">
        <f t="shared" si="6671"/>
        <v/>
      </c>
      <c r="DI555" s="115" t="str">
        <f t="shared" si="6672"/>
        <v/>
      </c>
      <c r="DJ555" s="115" t="str">
        <f t="shared" si="6639"/>
        <v/>
      </c>
      <c r="DK555" s="115" t="str">
        <f t="shared" si="6640"/>
        <v/>
      </c>
      <c r="DL555" s="115" t="str">
        <f t="shared" si="6641"/>
        <v/>
      </c>
      <c r="DM555" s="115" t="str">
        <f t="shared" si="6642"/>
        <v/>
      </c>
      <c r="DN555" s="115" t="str">
        <f t="shared" si="6643"/>
        <v/>
      </c>
      <c r="DO555" s="115" t="str">
        <f t="shared" si="6644"/>
        <v/>
      </c>
      <c r="DP555" s="115" t="str">
        <f t="shared" si="6645"/>
        <v/>
      </c>
      <c r="DQ555" s="115" t="str">
        <f t="shared" si="6646"/>
        <v/>
      </c>
      <c r="DR555" s="115" t="str">
        <f t="shared" si="6647"/>
        <v/>
      </c>
      <c r="DS555" s="115" t="str">
        <f t="shared" si="6648"/>
        <v/>
      </c>
      <c r="DT555" s="115" t="str">
        <f t="shared" si="6649"/>
        <v/>
      </c>
      <c r="DU555" s="115" t="str">
        <f t="shared" si="6650"/>
        <v/>
      </c>
      <c r="DV555" s="115" t="str">
        <f t="shared" si="6651"/>
        <v/>
      </c>
      <c r="DW555" s="115" t="str">
        <f t="shared" si="6652"/>
        <v/>
      </c>
      <c r="DX555" s="115" t="str">
        <f t="shared" si="6653"/>
        <v/>
      </c>
      <c r="DY555" s="115" t="str">
        <f t="shared" si="6654"/>
        <v/>
      </c>
      <c r="DZ555" s="115" t="str">
        <f t="shared" si="6655"/>
        <v/>
      </c>
      <c r="EA555" s="115" t="str">
        <f t="shared" si="6656"/>
        <v/>
      </c>
      <c r="EB555" s="115" t="str">
        <f t="shared" si="6657"/>
        <v/>
      </c>
      <c r="EC555" s="115" t="str">
        <f t="shared" si="6658"/>
        <v/>
      </c>
      <c r="ED555" s="115" t="str">
        <f t="shared" si="6659"/>
        <v/>
      </c>
      <c r="EE555" s="115" t="str">
        <f t="shared" si="6660"/>
        <v/>
      </c>
      <c r="EF555" s="115" t="str">
        <f t="shared" si="6661"/>
        <v/>
      </c>
      <c r="EG555" s="115" t="str">
        <f t="shared" si="6608"/>
        <v/>
      </c>
      <c r="EH555" s="115" t="str">
        <f t="shared" si="6609"/>
        <v/>
      </c>
      <c r="EI555" s="115" t="str">
        <f t="shared" si="6610"/>
        <v/>
      </c>
      <c r="EJ555" s="115" t="str">
        <f t="shared" si="6611"/>
        <v/>
      </c>
      <c r="EK555" s="115" t="str">
        <f t="shared" si="6612"/>
        <v/>
      </c>
      <c r="EL555" s="115" t="str">
        <f t="shared" si="6613"/>
        <v/>
      </c>
      <c r="EM555" s="115" t="str">
        <f t="shared" si="6614"/>
        <v/>
      </c>
      <c r="EN555" s="115" t="str">
        <f t="shared" si="6615"/>
        <v/>
      </c>
      <c r="EO555" s="115" t="str">
        <f t="shared" si="6616"/>
        <v/>
      </c>
      <c r="EP555" s="115" t="str">
        <f t="shared" si="6617"/>
        <v/>
      </c>
      <c r="EQ555" s="115" t="str">
        <f t="shared" si="6618"/>
        <v/>
      </c>
      <c r="ER555" s="115" t="str">
        <f t="shared" si="6619"/>
        <v/>
      </c>
      <c r="ES555" s="115" t="str">
        <f t="shared" si="6620"/>
        <v/>
      </c>
      <c r="ET555" s="115" t="str">
        <f t="shared" si="6621"/>
        <v/>
      </c>
      <c r="EU555" s="115" t="str">
        <f t="shared" si="6622"/>
        <v/>
      </c>
      <c r="EV555" s="115" t="str">
        <f t="shared" si="6623"/>
        <v/>
      </c>
      <c r="EW555" s="115" t="str">
        <f t="shared" si="6624"/>
        <v/>
      </c>
      <c r="EX555" s="115" t="str">
        <f t="shared" si="6625"/>
        <v/>
      </c>
      <c r="EY555" s="115" t="str">
        <f t="shared" si="6626"/>
        <v/>
      </c>
      <c r="EZ555" s="115" t="str">
        <f t="shared" si="6627"/>
        <v/>
      </c>
      <c r="FA555" s="115" t="str">
        <f t="shared" si="6628"/>
        <v/>
      </c>
      <c r="FB555" s="115" t="str">
        <f t="shared" si="6629"/>
        <v/>
      </c>
      <c r="FC555" s="115" t="str">
        <f t="shared" si="6630"/>
        <v/>
      </c>
      <c r="FD555" s="115" t="str">
        <f t="shared" si="6631"/>
        <v/>
      </c>
      <c r="FE555" s="115" t="str">
        <f t="shared" si="6632"/>
        <v/>
      </c>
      <c r="FF555" s="115" t="str">
        <f t="shared" ref="FF555:FF562" si="6676">FF554</f>
        <v/>
      </c>
      <c r="FG555" s="115" t="str">
        <f>IFERROR(SMALL($DT$423:$DT$842,$A$5),"")</f>
        <v/>
      </c>
      <c r="FH555" s="115" t="str">
        <f t="shared" ref="FH555:FH562" si="6677">FH554</f>
        <v/>
      </c>
      <c r="FI555" s="115" t="str">
        <f t="shared" si="6673"/>
        <v/>
      </c>
      <c r="FJ555" s="115" t="str">
        <f t="shared" si="6674"/>
        <v/>
      </c>
    </row>
    <row r="556" spans="1:166" ht="15" customHeight="1" x14ac:dyDescent="0.25">
      <c r="A556" s="115">
        <v>554</v>
      </c>
      <c r="B556" s="115" t="str">
        <f t="shared" si="6538"/>
        <v/>
      </c>
      <c r="C556" s="115" t="s">
        <v>71</v>
      </c>
      <c r="D556" s="100" t="str">
        <f t="shared" si="6539"/>
        <v>B</v>
      </c>
      <c r="E556" s="100" t="str">
        <f t="shared" si="6570"/>
        <v/>
      </c>
      <c r="F556" s="100" t="str">
        <f t="shared" si="6571"/>
        <v/>
      </c>
      <c r="G556" s="100" t="str">
        <f t="shared" si="6544"/>
        <v/>
      </c>
      <c r="H556" s="100" t="str">
        <f t="shared" si="6572"/>
        <v/>
      </c>
      <c r="I556" s="100" t="str">
        <f t="shared" si="6545"/>
        <v/>
      </c>
      <c r="J556" s="100" t="str">
        <f t="shared" si="6573"/>
        <v/>
      </c>
      <c r="K556" s="100" t="str">
        <f t="shared" si="6546"/>
        <v/>
      </c>
      <c r="L556" s="100" t="str">
        <f t="shared" si="6574"/>
        <v/>
      </c>
      <c r="M556" s="100" t="str">
        <f t="shared" si="6547"/>
        <v/>
      </c>
      <c r="N556" s="100" t="str">
        <f t="shared" si="6575"/>
        <v/>
      </c>
      <c r="O556" s="100" t="str">
        <f t="shared" si="6548"/>
        <v/>
      </c>
      <c r="P556" s="100" t="str">
        <f t="shared" si="6576"/>
        <v/>
      </c>
      <c r="Q556" s="100" t="str">
        <f t="shared" si="6549"/>
        <v/>
      </c>
      <c r="R556" s="100" t="str">
        <f t="shared" si="6577"/>
        <v/>
      </c>
      <c r="S556" s="100" t="str">
        <f t="shared" si="6550"/>
        <v/>
      </c>
      <c r="T556" s="100" t="str">
        <f t="shared" si="6578"/>
        <v/>
      </c>
      <c r="U556" s="100" t="str">
        <f t="shared" si="6551"/>
        <v/>
      </c>
      <c r="V556" s="100" t="str">
        <f t="shared" si="6579"/>
        <v/>
      </c>
      <c r="W556" s="100" t="str">
        <f t="shared" si="6552"/>
        <v/>
      </c>
      <c r="X556" s="100" t="str">
        <f t="shared" si="6580"/>
        <v/>
      </c>
      <c r="Y556" s="100" t="str">
        <f t="shared" si="6553"/>
        <v/>
      </c>
      <c r="Z556" s="100" t="str">
        <f t="shared" si="6581"/>
        <v/>
      </c>
      <c r="AA556" s="100" t="str">
        <f t="shared" si="6554"/>
        <v/>
      </c>
      <c r="AB556" s="100" t="str">
        <f t="shared" si="6582"/>
        <v/>
      </c>
      <c r="AC556" s="100" t="str">
        <f t="shared" si="6555"/>
        <v/>
      </c>
      <c r="AD556" s="100" t="str">
        <f t="shared" si="6583"/>
        <v/>
      </c>
      <c r="AE556" s="100" t="str">
        <f t="shared" si="6556"/>
        <v/>
      </c>
      <c r="AF556" s="100" t="str">
        <f t="shared" si="6584"/>
        <v/>
      </c>
      <c r="AG556" s="100" t="str">
        <f t="shared" si="6557"/>
        <v/>
      </c>
      <c r="AH556" s="100" t="str">
        <f t="shared" si="6585"/>
        <v/>
      </c>
      <c r="AI556" s="100" t="str">
        <f t="shared" si="6558"/>
        <v/>
      </c>
      <c r="AJ556" s="100" t="str">
        <f t="shared" si="6586"/>
        <v/>
      </c>
      <c r="AK556" s="100" t="str">
        <f t="shared" si="6559"/>
        <v/>
      </c>
      <c r="AL556" s="100" t="str">
        <f t="shared" si="6587"/>
        <v/>
      </c>
      <c r="AM556" s="100" t="str">
        <f t="shared" si="6560"/>
        <v/>
      </c>
      <c r="AN556" s="100" t="str">
        <f t="shared" si="6588"/>
        <v/>
      </c>
      <c r="AO556" s="100" t="str">
        <f t="shared" si="6561"/>
        <v/>
      </c>
      <c r="AP556" s="100" t="str">
        <f t="shared" si="6589"/>
        <v/>
      </c>
      <c r="AQ556" s="100" t="str">
        <f t="shared" si="6562"/>
        <v/>
      </c>
      <c r="AR556" s="100" t="str">
        <f t="shared" si="6590"/>
        <v/>
      </c>
      <c r="AS556" s="100" t="str">
        <f t="shared" si="6563"/>
        <v/>
      </c>
      <c r="AT556" s="100" t="str">
        <f t="shared" si="6591"/>
        <v/>
      </c>
      <c r="AU556" s="100" t="str">
        <f t="shared" si="6564"/>
        <v/>
      </c>
      <c r="AV556" s="100" t="str">
        <f t="shared" si="6592"/>
        <v/>
      </c>
      <c r="AW556" s="100" t="str">
        <f t="shared" si="6565"/>
        <v/>
      </c>
      <c r="AX556" s="100" t="str">
        <f t="shared" si="6593"/>
        <v/>
      </c>
      <c r="AY556" s="100" t="str">
        <f t="shared" si="6566"/>
        <v/>
      </c>
      <c r="AZ556" s="100" t="str">
        <f t="shared" si="6594"/>
        <v/>
      </c>
      <c r="BA556" s="100" t="str">
        <f t="shared" si="6567"/>
        <v/>
      </c>
      <c r="BB556" s="100" t="str">
        <f t="shared" si="6595"/>
        <v/>
      </c>
      <c r="BC556" s="100" t="str">
        <f>IFERROR(INDEX('INPUT INF'!$F$3:$F$601,MATCH($B556,'INPUT INF'!$A$3:$A$601,FALSE)),"")</f>
        <v/>
      </c>
      <c r="BD556" s="100" t="str">
        <f t="shared" si="6675"/>
        <v/>
      </c>
      <c r="BE556" s="100" t="str">
        <f t="shared" si="6596"/>
        <v/>
      </c>
      <c r="BF556" s="100" t="str">
        <f t="shared" si="6597"/>
        <v/>
      </c>
      <c r="BG556" s="115" t="str">
        <f t="shared" si="6598"/>
        <v/>
      </c>
      <c r="BH556" s="176" t="str">
        <f>IF(AND('INPUT INF'!$O$1="X",BG556="PASS"),BF556,IF($BG556="","0",IF('INPUT INF'!$N$67="YES",$BF556,"")))</f>
        <v>0</v>
      </c>
      <c r="BI556" s="115" t="str">
        <f>IF($BG556="","0",IF('INPUT INF'!$O$68="YES",$BF556,""))</f>
        <v>0</v>
      </c>
      <c r="BJ556" s="115" t="str">
        <f>IF($BG556="","0",IF('INPUT INF'!$O$69="YES",$BF556,""))</f>
        <v>0</v>
      </c>
      <c r="BL556" s="118" t="str">
        <f t="shared" si="6662"/>
        <v/>
      </c>
      <c r="BM556" s="118" t="str">
        <f t="shared" si="6663"/>
        <v/>
      </c>
      <c r="BN556" s="118" t="str">
        <f t="shared" si="6664"/>
        <v/>
      </c>
      <c r="BR556" s="118" t="str">
        <f t="shared" si="6665"/>
        <v/>
      </c>
      <c r="BS556" s="118" t="str">
        <f t="shared" si="6666"/>
        <v/>
      </c>
      <c r="BT556" s="118" t="str">
        <f t="shared" si="6667"/>
        <v/>
      </c>
      <c r="BX556" s="118" t="str">
        <f t="shared" si="6668"/>
        <v/>
      </c>
      <c r="BY556" s="118" t="str">
        <f t="shared" si="6669"/>
        <v/>
      </c>
      <c r="BZ556" s="118" t="str">
        <f t="shared" si="6670"/>
        <v/>
      </c>
      <c r="CD556" s="116" t="str">
        <f t="shared" si="6599"/>
        <v/>
      </c>
      <c r="CE556" s="116" t="str">
        <f t="shared" si="6600"/>
        <v/>
      </c>
      <c r="CF556" s="116" t="str">
        <f t="shared" si="6601"/>
        <v/>
      </c>
      <c r="CJ556" s="116" t="str">
        <f t="shared" si="6602"/>
        <v/>
      </c>
      <c r="CK556" s="116" t="str">
        <f t="shared" si="6603"/>
        <v/>
      </c>
      <c r="CL556" s="116" t="str">
        <f t="shared" si="6604"/>
        <v/>
      </c>
      <c r="CP556" s="116" t="str">
        <f t="shared" si="6605"/>
        <v/>
      </c>
      <c r="CQ556" s="116" t="str">
        <f t="shared" si="6606"/>
        <v/>
      </c>
      <c r="CR556" s="116" t="str">
        <f t="shared" si="6607"/>
        <v/>
      </c>
      <c r="DH556" s="115" t="str">
        <f t="shared" si="6671"/>
        <v/>
      </c>
      <c r="DI556" s="115" t="str">
        <f t="shared" si="6672"/>
        <v/>
      </c>
      <c r="DJ556" s="115" t="str">
        <f t="shared" si="6639"/>
        <v/>
      </c>
      <c r="DK556" s="115" t="str">
        <f t="shared" si="6640"/>
        <v/>
      </c>
      <c r="DL556" s="115" t="str">
        <f t="shared" si="6641"/>
        <v/>
      </c>
      <c r="DM556" s="115" t="str">
        <f t="shared" si="6642"/>
        <v/>
      </c>
      <c r="DN556" s="115" t="str">
        <f t="shared" si="6643"/>
        <v/>
      </c>
      <c r="DO556" s="115" t="str">
        <f t="shared" si="6644"/>
        <v/>
      </c>
      <c r="DP556" s="115" t="str">
        <f t="shared" si="6645"/>
        <v/>
      </c>
      <c r="DQ556" s="115" t="str">
        <f t="shared" si="6646"/>
        <v/>
      </c>
      <c r="DR556" s="115" t="str">
        <f t="shared" si="6647"/>
        <v/>
      </c>
      <c r="DS556" s="115" t="str">
        <f t="shared" si="6648"/>
        <v/>
      </c>
      <c r="DT556" s="115" t="str">
        <f t="shared" si="6649"/>
        <v/>
      </c>
      <c r="DU556" s="115" t="str">
        <f t="shared" si="6650"/>
        <v/>
      </c>
      <c r="DV556" s="115" t="str">
        <f t="shared" si="6651"/>
        <v/>
      </c>
      <c r="DW556" s="115" t="str">
        <f t="shared" si="6652"/>
        <v/>
      </c>
      <c r="DX556" s="115" t="str">
        <f t="shared" si="6653"/>
        <v/>
      </c>
      <c r="DY556" s="115" t="str">
        <f t="shared" si="6654"/>
        <v/>
      </c>
      <c r="DZ556" s="115" t="str">
        <f t="shared" si="6655"/>
        <v/>
      </c>
      <c r="EA556" s="115" t="str">
        <f t="shared" si="6656"/>
        <v/>
      </c>
      <c r="EB556" s="115" t="str">
        <f t="shared" si="6657"/>
        <v/>
      </c>
      <c r="EC556" s="115" t="str">
        <f t="shared" si="6658"/>
        <v/>
      </c>
      <c r="ED556" s="115" t="str">
        <f t="shared" si="6659"/>
        <v/>
      </c>
      <c r="EE556" s="115" t="str">
        <f t="shared" si="6660"/>
        <v/>
      </c>
      <c r="EF556" s="115" t="str">
        <f t="shared" si="6661"/>
        <v/>
      </c>
      <c r="EG556" s="115" t="str">
        <f t="shared" si="6608"/>
        <v/>
      </c>
      <c r="EH556" s="115" t="str">
        <f t="shared" si="6609"/>
        <v/>
      </c>
      <c r="EI556" s="115" t="str">
        <f t="shared" si="6610"/>
        <v/>
      </c>
      <c r="EJ556" s="115" t="str">
        <f t="shared" si="6611"/>
        <v/>
      </c>
      <c r="EK556" s="115" t="str">
        <f t="shared" si="6612"/>
        <v/>
      </c>
      <c r="EL556" s="115" t="str">
        <f t="shared" si="6613"/>
        <v/>
      </c>
      <c r="EM556" s="115" t="str">
        <f t="shared" si="6614"/>
        <v/>
      </c>
      <c r="EN556" s="115" t="str">
        <f t="shared" si="6615"/>
        <v/>
      </c>
      <c r="EO556" s="115" t="str">
        <f t="shared" si="6616"/>
        <v/>
      </c>
      <c r="EP556" s="115" t="str">
        <f t="shared" si="6617"/>
        <v/>
      </c>
      <c r="EQ556" s="115" t="str">
        <f t="shared" si="6618"/>
        <v/>
      </c>
      <c r="ER556" s="115" t="str">
        <f t="shared" si="6619"/>
        <v/>
      </c>
      <c r="ES556" s="115" t="str">
        <f t="shared" si="6620"/>
        <v/>
      </c>
      <c r="ET556" s="115" t="str">
        <f t="shared" si="6621"/>
        <v/>
      </c>
      <c r="EU556" s="115" t="str">
        <f t="shared" si="6622"/>
        <v/>
      </c>
      <c r="EV556" s="115" t="str">
        <f t="shared" si="6623"/>
        <v/>
      </c>
      <c r="EW556" s="115" t="str">
        <f t="shared" si="6624"/>
        <v/>
      </c>
      <c r="EX556" s="115" t="str">
        <f t="shared" si="6625"/>
        <v/>
      </c>
      <c r="EY556" s="115" t="str">
        <f t="shared" si="6626"/>
        <v/>
      </c>
      <c r="EZ556" s="115" t="str">
        <f t="shared" si="6627"/>
        <v/>
      </c>
      <c r="FA556" s="115" t="str">
        <f t="shared" si="6628"/>
        <v/>
      </c>
      <c r="FB556" s="115" t="str">
        <f t="shared" si="6629"/>
        <v/>
      </c>
      <c r="FC556" s="115" t="str">
        <f t="shared" si="6630"/>
        <v/>
      </c>
      <c r="FD556" s="115" t="str">
        <f t="shared" si="6631"/>
        <v/>
      </c>
      <c r="FE556" s="115" t="str">
        <f t="shared" si="6632"/>
        <v/>
      </c>
      <c r="FF556" s="115" t="str">
        <f t="shared" si="6676"/>
        <v/>
      </c>
      <c r="FG556" s="115" t="str">
        <f>IFERROR(SMALL($DT$423:$DT$842,$A$6),"")</f>
        <v/>
      </c>
      <c r="FH556" s="115" t="str">
        <f t="shared" si="6677"/>
        <v/>
      </c>
      <c r="FI556" s="115" t="str">
        <f t="shared" si="6673"/>
        <v/>
      </c>
      <c r="FJ556" s="115" t="str">
        <f t="shared" si="6674"/>
        <v/>
      </c>
    </row>
    <row r="557" spans="1:166" ht="15" customHeight="1" x14ac:dyDescent="0.25">
      <c r="A557" s="115">
        <v>555</v>
      </c>
      <c r="B557" s="115" t="str">
        <f t="shared" si="6538"/>
        <v/>
      </c>
      <c r="C557" s="115" t="s">
        <v>71</v>
      </c>
      <c r="D557" s="100" t="str">
        <f t="shared" si="6539"/>
        <v>B</v>
      </c>
      <c r="E557" s="100" t="str">
        <f t="shared" si="6570"/>
        <v/>
      </c>
      <c r="F557" s="100" t="str">
        <f t="shared" si="6571"/>
        <v/>
      </c>
      <c r="G557" s="100" t="str">
        <f t="shared" si="6544"/>
        <v/>
      </c>
      <c r="H557" s="100" t="str">
        <f t="shared" si="6572"/>
        <v/>
      </c>
      <c r="I557" s="100" t="str">
        <f t="shared" si="6545"/>
        <v/>
      </c>
      <c r="J557" s="100" t="str">
        <f t="shared" si="6573"/>
        <v/>
      </c>
      <c r="K557" s="100" t="str">
        <f t="shared" si="6546"/>
        <v/>
      </c>
      <c r="L557" s="100" t="str">
        <f t="shared" si="6574"/>
        <v/>
      </c>
      <c r="M557" s="100" t="str">
        <f t="shared" si="6547"/>
        <v/>
      </c>
      <c r="N557" s="100" t="str">
        <f t="shared" si="6575"/>
        <v/>
      </c>
      <c r="O557" s="100" t="str">
        <f t="shared" si="6548"/>
        <v/>
      </c>
      <c r="P557" s="100" t="str">
        <f t="shared" si="6576"/>
        <v/>
      </c>
      <c r="Q557" s="100" t="str">
        <f t="shared" si="6549"/>
        <v/>
      </c>
      <c r="R557" s="100" t="str">
        <f t="shared" si="6577"/>
        <v/>
      </c>
      <c r="S557" s="100" t="str">
        <f t="shared" si="6550"/>
        <v/>
      </c>
      <c r="T557" s="100" t="str">
        <f t="shared" si="6578"/>
        <v/>
      </c>
      <c r="U557" s="100" t="str">
        <f t="shared" si="6551"/>
        <v/>
      </c>
      <c r="V557" s="100" t="str">
        <f t="shared" si="6579"/>
        <v/>
      </c>
      <c r="W557" s="100" t="str">
        <f t="shared" si="6552"/>
        <v/>
      </c>
      <c r="X557" s="100" t="str">
        <f t="shared" si="6580"/>
        <v/>
      </c>
      <c r="Y557" s="100" t="str">
        <f t="shared" si="6553"/>
        <v/>
      </c>
      <c r="Z557" s="100" t="str">
        <f t="shared" si="6581"/>
        <v/>
      </c>
      <c r="AA557" s="100" t="str">
        <f t="shared" si="6554"/>
        <v/>
      </c>
      <c r="AB557" s="100" t="str">
        <f t="shared" si="6582"/>
        <v/>
      </c>
      <c r="AC557" s="100" t="str">
        <f t="shared" si="6555"/>
        <v/>
      </c>
      <c r="AD557" s="100" t="str">
        <f t="shared" si="6583"/>
        <v/>
      </c>
      <c r="AE557" s="100" t="str">
        <f t="shared" si="6556"/>
        <v/>
      </c>
      <c r="AF557" s="100" t="str">
        <f t="shared" si="6584"/>
        <v/>
      </c>
      <c r="AG557" s="100" t="str">
        <f t="shared" si="6557"/>
        <v/>
      </c>
      <c r="AH557" s="100" t="str">
        <f t="shared" si="6585"/>
        <v/>
      </c>
      <c r="AI557" s="100" t="str">
        <f t="shared" si="6558"/>
        <v/>
      </c>
      <c r="AJ557" s="100" t="str">
        <f t="shared" si="6586"/>
        <v/>
      </c>
      <c r="AK557" s="100" t="str">
        <f t="shared" si="6559"/>
        <v/>
      </c>
      <c r="AL557" s="100" t="str">
        <f t="shared" si="6587"/>
        <v/>
      </c>
      <c r="AM557" s="100" t="str">
        <f t="shared" si="6560"/>
        <v/>
      </c>
      <c r="AN557" s="100" t="str">
        <f t="shared" si="6588"/>
        <v/>
      </c>
      <c r="AO557" s="100" t="str">
        <f t="shared" si="6561"/>
        <v/>
      </c>
      <c r="AP557" s="100" t="str">
        <f t="shared" si="6589"/>
        <v/>
      </c>
      <c r="AQ557" s="100" t="str">
        <f t="shared" si="6562"/>
        <v/>
      </c>
      <c r="AR557" s="100" t="str">
        <f t="shared" si="6590"/>
        <v/>
      </c>
      <c r="AS557" s="100" t="str">
        <f t="shared" si="6563"/>
        <v/>
      </c>
      <c r="AT557" s="100" t="str">
        <f t="shared" si="6591"/>
        <v/>
      </c>
      <c r="AU557" s="100" t="str">
        <f t="shared" si="6564"/>
        <v/>
      </c>
      <c r="AV557" s="100" t="str">
        <f t="shared" si="6592"/>
        <v/>
      </c>
      <c r="AW557" s="100" t="str">
        <f t="shared" si="6565"/>
        <v/>
      </c>
      <c r="AX557" s="100" t="str">
        <f t="shared" si="6593"/>
        <v/>
      </c>
      <c r="AY557" s="100" t="str">
        <f t="shared" si="6566"/>
        <v/>
      </c>
      <c r="AZ557" s="100" t="str">
        <f t="shared" si="6594"/>
        <v/>
      </c>
      <c r="BA557" s="100" t="str">
        <f t="shared" si="6567"/>
        <v/>
      </c>
      <c r="BB557" s="100" t="str">
        <f t="shared" si="6595"/>
        <v/>
      </c>
      <c r="BC557" s="100" t="str">
        <f>IFERROR(INDEX('INPUT INF'!$F$3:$F$601,MATCH($B557,'INPUT INF'!$A$3:$A$601,FALSE)),"")</f>
        <v/>
      </c>
      <c r="BD557" s="100" t="str">
        <f t="shared" si="6675"/>
        <v/>
      </c>
      <c r="BE557" s="100" t="str">
        <f t="shared" si="6596"/>
        <v/>
      </c>
      <c r="BF557" s="100" t="str">
        <f t="shared" si="6597"/>
        <v/>
      </c>
      <c r="BG557" s="115" t="str">
        <f t="shared" si="6598"/>
        <v/>
      </c>
      <c r="BH557" s="176" t="str">
        <f>IF(AND('INPUT INF'!$O$1="X",BG557="PASS"),BF557,IF($BG557="","0",IF('INPUT INF'!$N$67="YES",$BF557,"")))</f>
        <v>0</v>
      </c>
      <c r="BI557" s="115" t="str">
        <f>IF($BG557="","0",IF('INPUT INF'!$O$68="YES",$BF557,""))</f>
        <v>0</v>
      </c>
      <c r="BJ557" s="115" t="str">
        <f>IF($BG557="","0",IF('INPUT INF'!$O$69="YES",$BF557,""))</f>
        <v>0</v>
      </c>
      <c r="BL557" s="118" t="str">
        <f t="shared" si="6662"/>
        <v/>
      </c>
      <c r="BM557" s="118" t="str">
        <f t="shared" si="6663"/>
        <v/>
      </c>
      <c r="BN557" s="118" t="str">
        <f t="shared" si="6664"/>
        <v/>
      </c>
      <c r="BR557" s="118" t="str">
        <f t="shared" si="6665"/>
        <v/>
      </c>
      <c r="BS557" s="118" t="str">
        <f t="shared" si="6666"/>
        <v/>
      </c>
      <c r="BT557" s="118" t="str">
        <f t="shared" si="6667"/>
        <v/>
      </c>
      <c r="BX557" s="118" t="str">
        <f t="shared" si="6668"/>
        <v/>
      </c>
      <c r="BY557" s="118" t="str">
        <f t="shared" si="6669"/>
        <v/>
      </c>
      <c r="BZ557" s="118" t="str">
        <f t="shared" si="6670"/>
        <v/>
      </c>
      <c r="CD557" s="116" t="str">
        <f t="shared" si="6599"/>
        <v/>
      </c>
      <c r="CE557" s="116" t="str">
        <f t="shared" si="6600"/>
        <v/>
      </c>
      <c r="CF557" s="116" t="str">
        <f t="shared" si="6601"/>
        <v/>
      </c>
      <c r="CJ557" s="116" t="str">
        <f t="shared" si="6602"/>
        <v/>
      </c>
      <c r="CK557" s="116" t="str">
        <f t="shared" si="6603"/>
        <v/>
      </c>
      <c r="CL557" s="116" t="str">
        <f t="shared" si="6604"/>
        <v/>
      </c>
      <c r="CP557" s="116" t="str">
        <f t="shared" si="6605"/>
        <v/>
      </c>
      <c r="CQ557" s="116" t="str">
        <f t="shared" si="6606"/>
        <v/>
      </c>
      <c r="CR557" s="116" t="str">
        <f t="shared" si="6607"/>
        <v/>
      </c>
      <c r="DH557" s="115" t="str">
        <f t="shared" si="6671"/>
        <v/>
      </c>
      <c r="DI557" s="115" t="str">
        <f t="shared" si="6672"/>
        <v/>
      </c>
      <c r="DJ557" s="115" t="str">
        <f t="shared" si="6639"/>
        <v/>
      </c>
      <c r="DK557" s="115" t="str">
        <f t="shared" si="6640"/>
        <v/>
      </c>
      <c r="DL557" s="115" t="str">
        <f t="shared" si="6641"/>
        <v/>
      </c>
      <c r="DM557" s="115" t="str">
        <f t="shared" si="6642"/>
        <v/>
      </c>
      <c r="DN557" s="115" t="str">
        <f t="shared" si="6643"/>
        <v/>
      </c>
      <c r="DO557" s="115" t="str">
        <f t="shared" si="6644"/>
        <v/>
      </c>
      <c r="DP557" s="115" t="str">
        <f t="shared" si="6645"/>
        <v/>
      </c>
      <c r="DQ557" s="115" t="str">
        <f t="shared" si="6646"/>
        <v/>
      </c>
      <c r="DR557" s="115" t="str">
        <f t="shared" si="6647"/>
        <v/>
      </c>
      <c r="DS557" s="115" t="str">
        <f t="shared" si="6648"/>
        <v/>
      </c>
      <c r="DT557" s="115" t="str">
        <f t="shared" si="6649"/>
        <v/>
      </c>
      <c r="DU557" s="115" t="str">
        <f t="shared" si="6650"/>
        <v/>
      </c>
      <c r="DV557" s="115" t="str">
        <f t="shared" si="6651"/>
        <v/>
      </c>
      <c r="DW557" s="115" t="str">
        <f t="shared" si="6652"/>
        <v/>
      </c>
      <c r="DX557" s="115" t="str">
        <f t="shared" si="6653"/>
        <v/>
      </c>
      <c r="DY557" s="115" t="str">
        <f t="shared" si="6654"/>
        <v/>
      </c>
      <c r="DZ557" s="115" t="str">
        <f t="shared" si="6655"/>
        <v/>
      </c>
      <c r="EA557" s="115" t="str">
        <f t="shared" si="6656"/>
        <v/>
      </c>
      <c r="EB557" s="115" t="str">
        <f t="shared" si="6657"/>
        <v/>
      </c>
      <c r="EC557" s="115" t="str">
        <f t="shared" si="6658"/>
        <v/>
      </c>
      <c r="ED557" s="115" t="str">
        <f t="shared" si="6659"/>
        <v/>
      </c>
      <c r="EE557" s="115" t="str">
        <f t="shared" si="6660"/>
        <v/>
      </c>
      <c r="EF557" s="115" t="str">
        <f t="shared" si="6661"/>
        <v/>
      </c>
      <c r="EG557" s="115" t="str">
        <f t="shared" si="6608"/>
        <v/>
      </c>
      <c r="EH557" s="115" t="str">
        <f t="shared" si="6609"/>
        <v/>
      </c>
      <c r="EI557" s="115" t="str">
        <f t="shared" si="6610"/>
        <v/>
      </c>
      <c r="EJ557" s="115" t="str">
        <f t="shared" si="6611"/>
        <v/>
      </c>
      <c r="EK557" s="115" t="str">
        <f t="shared" si="6612"/>
        <v/>
      </c>
      <c r="EL557" s="115" t="str">
        <f t="shared" si="6613"/>
        <v/>
      </c>
      <c r="EM557" s="115" t="str">
        <f t="shared" si="6614"/>
        <v/>
      </c>
      <c r="EN557" s="115" t="str">
        <f t="shared" si="6615"/>
        <v/>
      </c>
      <c r="EO557" s="115" t="str">
        <f t="shared" si="6616"/>
        <v/>
      </c>
      <c r="EP557" s="115" t="str">
        <f t="shared" si="6617"/>
        <v/>
      </c>
      <c r="EQ557" s="115" t="str">
        <f t="shared" si="6618"/>
        <v/>
      </c>
      <c r="ER557" s="115" t="str">
        <f t="shared" si="6619"/>
        <v/>
      </c>
      <c r="ES557" s="115" t="str">
        <f t="shared" si="6620"/>
        <v/>
      </c>
      <c r="ET557" s="115" t="str">
        <f t="shared" si="6621"/>
        <v/>
      </c>
      <c r="EU557" s="115" t="str">
        <f t="shared" si="6622"/>
        <v/>
      </c>
      <c r="EV557" s="115" t="str">
        <f t="shared" si="6623"/>
        <v/>
      </c>
      <c r="EW557" s="115" t="str">
        <f t="shared" si="6624"/>
        <v/>
      </c>
      <c r="EX557" s="115" t="str">
        <f t="shared" si="6625"/>
        <v/>
      </c>
      <c r="EY557" s="115" t="str">
        <f t="shared" si="6626"/>
        <v/>
      </c>
      <c r="EZ557" s="115" t="str">
        <f t="shared" si="6627"/>
        <v/>
      </c>
      <c r="FA557" s="115" t="str">
        <f t="shared" si="6628"/>
        <v/>
      </c>
      <c r="FB557" s="115" t="str">
        <f t="shared" si="6629"/>
        <v/>
      </c>
      <c r="FC557" s="115" t="str">
        <f t="shared" si="6630"/>
        <v/>
      </c>
      <c r="FD557" s="115" t="str">
        <f t="shared" si="6631"/>
        <v/>
      </c>
      <c r="FE557" s="115" t="str">
        <f t="shared" si="6632"/>
        <v/>
      </c>
      <c r="FF557" s="115" t="str">
        <f t="shared" si="6676"/>
        <v/>
      </c>
      <c r="FG557" s="115" t="str">
        <f>IFERROR(SMALL($DT$423:$DT$842,$A$7),"")</f>
        <v/>
      </c>
      <c r="FH557" s="115" t="str">
        <f t="shared" si="6677"/>
        <v/>
      </c>
      <c r="FI557" s="115" t="str">
        <f t="shared" si="6673"/>
        <v/>
      </c>
      <c r="FJ557" s="115" t="str">
        <f t="shared" si="6674"/>
        <v/>
      </c>
    </row>
    <row r="558" spans="1:166" ht="15" customHeight="1" x14ac:dyDescent="0.25">
      <c r="A558" s="115">
        <v>556</v>
      </c>
      <c r="B558" s="115" t="str">
        <f t="shared" ref="B558:B562" si="6678">IFERROR(SMALL($I$2004:$I$2901,A68),"")</f>
        <v/>
      </c>
      <c r="C558" s="115" t="s">
        <v>71</v>
      </c>
      <c r="D558" s="100" t="str">
        <f t="shared" ref="D558:D621" si="6679">D557</f>
        <v>B</v>
      </c>
      <c r="E558" s="100" t="str">
        <f t="shared" si="6570"/>
        <v/>
      </c>
      <c r="F558" s="100" t="str">
        <f t="shared" si="6571"/>
        <v/>
      </c>
      <c r="G558" s="100" t="str">
        <f t="shared" si="6544"/>
        <v/>
      </c>
      <c r="H558" s="100" t="str">
        <f t="shared" si="6572"/>
        <v/>
      </c>
      <c r="I558" s="100" t="str">
        <f t="shared" si="6545"/>
        <v/>
      </c>
      <c r="J558" s="100" t="str">
        <f t="shared" si="6573"/>
        <v/>
      </c>
      <c r="K558" s="100" t="str">
        <f t="shared" si="6546"/>
        <v/>
      </c>
      <c r="L558" s="100" t="str">
        <f t="shared" si="6574"/>
        <v/>
      </c>
      <c r="M558" s="100" t="str">
        <f t="shared" si="6547"/>
        <v/>
      </c>
      <c r="N558" s="100" t="str">
        <f t="shared" si="6575"/>
        <v/>
      </c>
      <c r="O558" s="100" t="str">
        <f t="shared" si="6548"/>
        <v/>
      </c>
      <c r="P558" s="100" t="str">
        <f t="shared" si="6576"/>
        <v/>
      </c>
      <c r="Q558" s="100" t="str">
        <f t="shared" si="6549"/>
        <v/>
      </c>
      <c r="R558" s="100" t="str">
        <f t="shared" si="6577"/>
        <v/>
      </c>
      <c r="S558" s="100" t="str">
        <f t="shared" si="6550"/>
        <v/>
      </c>
      <c r="T558" s="100" t="str">
        <f t="shared" si="6578"/>
        <v/>
      </c>
      <c r="U558" s="100" t="str">
        <f t="shared" si="6551"/>
        <v/>
      </c>
      <c r="V558" s="100" t="str">
        <f t="shared" si="6579"/>
        <v/>
      </c>
      <c r="W558" s="100" t="str">
        <f t="shared" si="6552"/>
        <v/>
      </c>
      <c r="X558" s="100" t="str">
        <f t="shared" si="6580"/>
        <v/>
      </c>
      <c r="Y558" s="100" t="str">
        <f t="shared" si="6553"/>
        <v/>
      </c>
      <c r="Z558" s="100" t="str">
        <f t="shared" si="6581"/>
        <v/>
      </c>
      <c r="AA558" s="100" t="str">
        <f t="shared" si="6554"/>
        <v/>
      </c>
      <c r="AB558" s="100" t="str">
        <f t="shared" si="6582"/>
        <v/>
      </c>
      <c r="AC558" s="100" t="str">
        <f t="shared" si="6555"/>
        <v/>
      </c>
      <c r="AD558" s="100" t="str">
        <f t="shared" si="6583"/>
        <v/>
      </c>
      <c r="AE558" s="100" t="str">
        <f t="shared" si="6556"/>
        <v/>
      </c>
      <c r="AF558" s="100" t="str">
        <f t="shared" si="6584"/>
        <v/>
      </c>
      <c r="AG558" s="100" t="str">
        <f t="shared" si="6557"/>
        <v/>
      </c>
      <c r="AH558" s="100" t="str">
        <f t="shared" si="6585"/>
        <v/>
      </c>
      <c r="AI558" s="100" t="str">
        <f t="shared" si="6558"/>
        <v/>
      </c>
      <c r="AJ558" s="100" t="str">
        <f t="shared" si="6586"/>
        <v/>
      </c>
      <c r="AK558" s="100" t="str">
        <f t="shared" si="6559"/>
        <v/>
      </c>
      <c r="AL558" s="100" t="str">
        <f t="shared" si="6587"/>
        <v/>
      </c>
      <c r="AM558" s="100" t="str">
        <f t="shared" si="6560"/>
        <v/>
      </c>
      <c r="AN558" s="100" t="str">
        <f t="shared" si="6588"/>
        <v/>
      </c>
      <c r="AO558" s="100" t="str">
        <f t="shared" si="6561"/>
        <v/>
      </c>
      <c r="AP558" s="100" t="str">
        <f t="shared" si="6589"/>
        <v/>
      </c>
      <c r="AQ558" s="100" t="str">
        <f t="shared" si="6562"/>
        <v/>
      </c>
      <c r="AR558" s="100" t="str">
        <f t="shared" si="6590"/>
        <v/>
      </c>
      <c r="AS558" s="100" t="str">
        <f t="shared" si="6563"/>
        <v/>
      </c>
      <c r="AT558" s="100" t="str">
        <f t="shared" si="6591"/>
        <v/>
      </c>
      <c r="AU558" s="100" t="str">
        <f t="shared" si="6564"/>
        <v/>
      </c>
      <c r="AV558" s="100" t="str">
        <f t="shared" si="6592"/>
        <v/>
      </c>
      <c r="AW558" s="100" t="str">
        <f t="shared" si="6565"/>
        <v/>
      </c>
      <c r="AX558" s="100" t="str">
        <f t="shared" si="6593"/>
        <v/>
      </c>
      <c r="AY558" s="100" t="str">
        <f t="shared" si="6566"/>
        <v/>
      </c>
      <c r="AZ558" s="100" t="str">
        <f t="shared" si="6594"/>
        <v/>
      </c>
      <c r="BA558" s="100" t="str">
        <f t="shared" si="6567"/>
        <v/>
      </c>
      <c r="BB558" s="100" t="str">
        <f t="shared" si="6595"/>
        <v/>
      </c>
      <c r="BC558" s="100" t="str">
        <f>IFERROR(INDEX('INPUT INF'!$F$3:$F$601,MATCH($B558,'INPUT INF'!$A$3:$A$601,FALSE)),"")</f>
        <v/>
      </c>
      <c r="BD558" s="100" t="str">
        <f t="shared" si="6675"/>
        <v/>
      </c>
      <c r="BE558" s="100" t="str">
        <f t="shared" si="6596"/>
        <v/>
      </c>
      <c r="BF558" s="100" t="str">
        <f t="shared" si="6597"/>
        <v/>
      </c>
      <c r="BG558" s="115" t="str">
        <f t="shared" si="6598"/>
        <v/>
      </c>
      <c r="BH558" s="176" t="str">
        <f>IF(AND('INPUT INF'!$O$1="X",BG558="PASS"),BF558,IF($BG558="","0",IF('INPUT INF'!$N$67="YES",$BF558,"")))</f>
        <v>0</v>
      </c>
      <c r="BI558" s="115" t="str">
        <f>IF($BG558="","0",IF('INPUT INF'!$O$68="YES",$BF558,""))</f>
        <v>0</v>
      </c>
      <c r="BJ558" s="115" t="str">
        <f>IF($BG558="","0",IF('INPUT INF'!$O$69="YES",$BF558,""))</f>
        <v>0</v>
      </c>
      <c r="BL558" s="118" t="str">
        <f t="shared" si="6662"/>
        <v/>
      </c>
      <c r="BM558" s="118" t="str">
        <f t="shared" si="6663"/>
        <v/>
      </c>
      <c r="BN558" s="118" t="str">
        <f t="shared" si="6664"/>
        <v/>
      </c>
      <c r="BR558" s="118" t="str">
        <f t="shared" si="6665"/>
        <v/>
      </c>
      <c r="BS558" s="118" t="str">
        <f t="shared" si="6666"/>
        <v/>
      </c>
      <c r="BT558" s="118" t="str">
        <f t="shared" si="6667"/>
        <v/>
      </c>
      <c r="BX558" s="118" t="str">
        <f t="shared" si="6668"/>
        <v/>
      </c>
      <c r="BY558" s="118" t="str">
        <f t="shared" si="6669"/>
        <v/>
      </c>
      <c r="BZ558" s="118" t="str">
        <f t="shared" si="6670"/>
        <v/>
      </c>
      <c r="CD558" s="116" t="str">
        <f t="shared" si="6599"/>
        <v/>
      </c>
      <c r="CE558" s="116" t="str">
        <f t="shared" si="6600"/>
        <v/>
      </c>
      <c r="CF558" s="116" t="str">
        <f t="shared" si="6601"/>
        <v/>
      </c>
      <c r="CJ558" s="116" t="str">
        <f t="shared" si="6602"/>
        <v/>
      </c>
      <c r="CK558" s="116" t="str">
        <f t="shared" si="6603"/>
        <v/>
      </c>
      <c r="CL558" s="116" t="str">
        <f t="shared" si="6604"/>
        <v/>
      </c>
      <c r="CP558" s="116" t="str">
        <f t="shared" si="6605"/>
        <v/>
      </c>
      <c r="CQ558" s="116" t="str">
        <f t="shared" si="6606"/>
        <v/>
      </c>
      <c r="CR558" s="116" t="str">
        <f t="shared" si="6607"/>
        <v/>
      </c>
      <c r="DH558" s="115" t="str">
        <f t="shared" si="6671"/>
        <v/>
      </c>
      <c r="DI558" s="115" t="str">
        <f t="shared" si="6672"/>
        <v/>
      </c>
      <c r="DJ558" s="115" t="str">
        <f t="shared" si="6639"/>
        <v/>
      </c>
      <c r="DK558" s="115" t="str">
        <f t="shared" si="6640"/>
        <v/>
      </c>
      <c r="DL558" s="115" t="str">
        <f t="shared" si="6641"/>
        <v/>
      </c>
      <c r="DM558" s="115" t="str">
        <f t="shared" si="6642"/>
        <v/>
      </c>
      <c r="DN558" s="115" t="str">
        <f t="shared" si="6643"/>
        <v/>
      </c>
      <c r="DO558" s="115" t="str">
        <f t="shared" si="6644"/>
        <v/>
      </c>
      <c r="DP558" s="115" t="str">
        <f t="shared" si="6645"/>
        <v/>
      </c>
      <c r="DQ558" s="115" t="str">
        <f t="shared" si="6646"/>
        <v/>
      </c>
      <c r="DR558" s="115" t="str">
        <f t="shared" si="6647"/>
        <v/>
      </c>
      <c r="DS558" s="115" t="str">
        <f t="shared" si="6648"/>
        <v/>
      </c>
      <c r="DT558" s="115" t="str">
        <f t="shared" si="6649"/>
        <v/>
      </c>
      <c r="DU558" s="115" t="str">
        <f t="shared" si="6650"/>
        <v/>
      </c>
      <c r="DV558" s="115" t="str">
        <f t="shared" si="6651"/>
        <v/>
      </c>
      <c r="DW558" s="115" t="str">
        <f t="shared" si="6652"/>
        <v/>
      </c>
      <c r="DX558" s="115" t="str">
        <f t="shared" si="6653"/>
        <v/>
      </c>
      <c r="DY558" s="115" t="str">
        <f t="shared" si="6654"/>
        <v/>
      </c>
      <c r="DZ558" s="115" t="str">
        <f t="shared" si="6655"/>
        <v/>
      </c>
      <c r="EA558" s="115" t="str">
        <f t="shared" si="6656"/>
        <v/>
      </c>
      <c r="EB558" s="115" t="str">
        <f t="shared" si="6657"/>
        <v/>
      </c>
      <c r="EC558" s="115" t="str">
        <f t="shared" si="6658"/>
        <v/>
      </c>
      <c r="ED558" s="115" t="str">
        <f t="shared" si="6659"/>
        <v/>
      </c>
      <c r="EE558" s="115" t="str">
        <f t="shared" si="6660"/>
        <v/>
      </c>
      <c r="EF558" s="115" t="str">
        <f t="shared" si="6661"/>
        <v/>
      </c>
      <c r="EG558" s="115" t="str">
        <f t="shared" si="6608"/>
        <v/>
      </c>
      <c r="EH558" s="115" t="str">
        <f t="shared" si="6609"/>
        <v/>
      </c>
      <c r="EI558" s="115" t="str">
        <f t="shared" si="6610"/>
        <v/>
      </c>
      <c r="EJ558" s="115" t="str">
        <f t="shared" si="6611"/>
        <v/>
      </c>
      <c r="EK558" s="115" t="str">
        <f t="shared" si="6612"/>
        <v/>
      </c>
      <c r="EL558" s="115" t="str">
        <f t="shared" si="6613"/>
        <v/>
      </c>
      <c r="EM558" s="115" t="str">
        <f t="shared" si="6614"/>
        <v/>
      </c>
      <c r="EN558" s="115" t="str">
        <f t="shared" si="6615"/>
        <v/>
      </c>
      <c r="EO558" s="115" t="str">
        <f t="shared" si="6616"/>
        <v/>
      </c>
      <c r="EP558" s="115" t="str">
        <f t="shared" si="6617"/>
        <v/>
      </c>
      <c r="EQ558" s="115" t="str">
        <f t="shared" si="6618"/>
        <v/>
      </c>
      <c r="ER558" s="115" t="str">
        <f t="shared" si="6619"/>
        <v/>
      </c>
      <c r="ES558" s="115" t="str">
        <f t="shared" si="6620"/>
        <v/>
      </c>
      <c r="ET558" s="115" t="str">
        <f t="shared" si="6621"/>
        <v/>
      </c>
      <c r="EU558" s="115" t="str">
        <f t="shared" si="6622"/>
        <v/>
      </c>
      <c r="EV558" s="115" t="str">
        <f t="shared" si="6623"/>
        <v/>
      </c>
      <c r="EW558" s="115" t="str">
        <f t="shared" si="6624"/>
        <v/>
      </c>
      <c r="EX558" s="115" t="str">
        <f t="shared" si="6625"/>
        <v/>
      </c>
      <c r="EY558" s="115" t="str">
        <f t="shared" si="6626"/>
        <v/>
      </c>
      <c r="EZ558" s="115" t="str">
        <f t="shared" si="6627"/>
        <v/>
      </c>
      <c r="FA558" s="115" t="str">
        <f t="shared" si="6628"/>
        <v/>
      </c>
      <c r="FB558" s="115" t="str">
        <f t="shared" si="6629"/>
        <v/>
      </c>
      <c r="FC558" s="115" t="str">
        <f t="shared" si="6630"/>
        <v/>
      </c>
      <c r="FD558" s="115" t="str">
        <f t="shared" si="6631"/>
        <v/>
      </c>
      <c r="FE558" s="115" t="str">
        <f t="shared" si="6632"/>
        <v/>
      </c>
      <c r="FF558" s="115" t="str">
        <f t="shared" si="6676"/>
        <v/>
      </c>
      <c r="FG558" s="115" t="str">
        <f>IFERROR(SMALL($DT$423:$DT$842,$A$8),"")</f>
        <v/>
      </c>
      <c r="FH558" s="115" t="str">
        <f t="shared" si="6677"/>
        <v/>
      </c>
      <c r="FI558" s="115" t="str">
        <f t="shared" si="6673"/>
        <v/>
      </c>
      <c r="FJ558" s="115" t="str">
        <f t="shared" si="6674"/>
        <v/>
      </c>
    </row>
    <row r="559" spans="1:166" ht="15" customHeight="1" x14ac:dyDescent="0.25">
      <c r="A559" s="115">
        <v>557</v>
      </c>
      <c r="B559" s="115" t="str">
        <f t="shared" si="6678"/>
        <v/>
      </c>
      <c r="C559" s="115" t="s">
        <v>71</v>
      </c>
      <c r="D559" s="100" t="str">
        <f t="shared" si="6679"/>
        <v>B</v>
      </c>
      <c r="E559" s="100" t="str">
        <f t="shared" si="6570"/>
        <v/>
      </c>
      <c r="F559" s="100" t="str">
        <f t="shared" si="6571"/>
        <v/>
      </c>
      <c r="G559" s="100" t="str">
        <f t="shared" si="6544"/>
        <v/>
      </c>
      <c r="H559" s="100" t="str">
        <f t="shared" si="6572"/>
        <v/>
      </c>
      <c r="I559" s="100" t="str">
        <f t="shared" si="6545"/>
        <v/>
      </c>
      <c r="J559" s="100" t="str">
        <f t="shared" si="6573"/>
        <v/>
      </c>
      <c r="K559" s="100" t="str">
        <f t="shared" si="6546"/>
        <v/>
      </c>
      <c r="L559" s="100" t="str">
        <f t="shared" si="6574"/>
        <v/>
      </c>
      <c r="M559" s="100" t="str">
        <f t="shared" si="6547"/>
        <v/>
      </c>
      <c r="N559" s="100" t="str">
        <f t="shared" si="6575"/>
        <v/>
      </c>
      <c r="O559" s="100" t="str">
        <f t="shared" si="6548"/>
        <v/>
      </c>
      <c r="P559" s="100" t="str">
        <f t="shared" si="6576"/>
        <v/>
      </c>
      <c r="Q559" s="100" t="str">
        <f t="shared" si="6549"/>
        <v/>
      </c>
      <c r="R559" s="100" t="str">
        <f t="shared" si="6577"/>
        <v/>
      </c>
      <c r="S559" s="100" t="str">
        <f t="shared" si="6550"/>
        <v/>
      </c>
      <c r="T559" s="100" t="str">
        <f t="shared" si="6578"/>
        <v/>
      </c>
      <c r="U559" s="100" t="str">
        <f t="shared" si="6551"/>
        <v/>
      </c>
      <c r="V559" s="100" t="str">
        <f t="shared" si="6579"/>
        <v/>
      </c>
      <c r="W559" s="100" t="str">
        <f t="shared" si="6552"/>
        <v/>
      </c>
      <c r="X559" s="100" t="str">
        <f t="shared" si="6580"/>
        <v/>
      </c>
      <c r="Y559" s="100" t="str">
        <f t="shared" si="6553"/>
        <v/>
      </c>
      <c r="Z559" s="100" t="str">
        <f t="shared" si="6581"/>
        <v/>
      </c>
      <c r="AA559" s="100" t="str">
        <f t="shared" si="6554"/>
        <v/>
      </c>
      <c r="AB559" s="100" t="str">
        <f t="shared" si="6582"/>
        <v/>
      </c>
      <c r="AC559" s="100" t="str">
        <f t="shared" si="6555"/>
        <v/>
      </c>
      <c r="AD559" s="100" t="str">
        <f t="shared" si="6583"/>
        <v/>
      </c>
      <c r="AE559" s="100" t="str">
        <f t="shared" si="6556"/>
        <v/>
      </c>
      <c r="AF559" s="100" t="str">
        <f t="shared" si="6584"/>
        <v/>
      </c>
      <c r="AG559" s="100" t="str">
        <f t="shared" si="6557"/>
        <v/>
      </c>
      <c r="AH559" s="100" t="str">
        <f t="shared" si="6585"/>
        <v/>
      </c>
      <c r="AI559" s="100" t="str">
        <f t="shared" si="6558"/>
        <v/>
      </c>
      <c r="AJ559" s="100" t="str">
        <f t="shared" si="6586"/>
        <v/>
      </c>
      <c r="AK559" s="100" t="str">
        <f t="shared" si="6559"/>
        <v/>
      </c>
      <c r="AL559" s="100" t="str">
        <f t="shared" si="6587"/>
        <v/>
      </c>
      <c r="AM559" s="100" t="str">
        <f t="shared" si="6560"/>
        <v/>
      </c>
      <c r="AN559" s="100" t="str">
        <f t="shared" si="6588"/>
        <v/>
      </c>
      <c r="AO559" s="100" t="str">
        <f t="shared" si="6561"/>
        <v/>
      </c>
      <c r="AP559" s="100" t="str">
        <f t="shared" si="6589"/>
        <v/>
      </c>
      <c r="AQ559" s="100" t="str">
        <f t="shared" si="6562"/>
        <v/>
      </c>
      <c r="AR559" s="100" t="str">
        <f t="shared" si="6590"/>
        <v/>
      </c>
      <c r="AS559" s="100" t="str">
        <f t="shared" si="6563"/>
        <v/>
      </c>
      <c r="AT559" s="100" t="str">
        <f t="shared" si="6591"/>
        <v/>
      </c>
      <c r="AU559" s="100" t="str">
        <f t="shared" si="6564"/>
        <v/>
      </c>
      <c r="AV559" s="100" t="str">
        <f t="shared" si="6592"/>
        <v/>
      </c>
      <c r="AW559" s="100" t="str">
        <f t="shared" si="6565"/>
        <v/>
      </c>
      <c r="AX559" s="100" t="str">
        <f t="shared" si="6593"/>
        <v/>
      </c>
      <c r="AY559" s="100" t="str">
        <f t="shared" si="6566"/>
        <v/>
      </c>
      <c r="AZ559" s="100" t="str">
        <f t="shared" si="6594"/>
        <v/>
      </c>
      <c r="BA559" s="100" t="str">
        <f t="shared" si="6567"/>
        <v/>
      </c>
      <c r="BB559" s="100" t="str">
        <f t="shared" si="6595"/>
        <v/>
      </c>
      <c r="BC559" s="100" t="str">
        <f>IFERROR(INDEX('INPUT INF'!$F$3:$F$601,MATCH($B559,'INPUT INF'!$A$3:$A$601,FALSE)),"")</f>
        <v/>
      </c>
      <c r="BD559" s="100" t="str">
        <f t="shared" si="6675"/>
        <v/>
      </c>
      <c r="BE559" s="100" t="str">
        <f t="shared" si="6596"/>
        <v/>
      </c>
      <c r="BF559" s="100" t="str">
        <f t="shared" si="6597"/>
        <v/>
      </c>
      <c r="BG559" s="115" t="str">
        <f t="shared" si="6598"/>
        <v/>
      </c>
      <c r="BH559" s="176" t="str">
        <f>IF(AND('INPUT INF'!$O$1="X",BG559="PASS"),BF559,IF($BG559="","0",IF('INPUT INF'!$N$67="YES",$BF559,"")))</f>
        <v>0</v>
      </c>
      <c r="BI559" s="115" t="str">
        <f>IF($BG559="","0",IF('INPUT INF'!$O$68="YES",$BF559,""))</f>
        <v>0</v>
      </c>
      <c r="BJ559" s="115" t="str">
        <f>IF($BG559="","0",IF('INPUT INF'!$O$69="YES",$BF559,""))</f>
        <v>0</v>
      </c>
      <c r="BL559" s="118" t="str">
        <f t="shared" si="6662"/>
        <v/>
      </c>
      <c r="BM559" s="118" t="str">
        <f t="shared" si="6663"/>
        <v/>
      </c>
      <c r="BN559" s="118" t="str">
        <f t="shared" si="6664"/>
        <v/>
      </c>
      <c r="BR559" s="118" t="str">
        <f t="shared" si="6665"/>
        <v/>
      </c>
      <c r="BS559" s="118" t="str">
        <f t="shared" si="6666"/>
        <v/>
      </c>
      <c r="BT559" s="118" t="str">
        <f t="shared" si="6667"/>
        <v/>
      </c>
      <c r="BX559" s="118" t="str">
        <f t="shared" si="6668"/>
        <v/>
      </c>
      <c r="BY559" s="118" t="str">
        <f t="shared" si="6669"/>
        <v/>
      </c>
      <c r="BZ559" s="118" t="str">
        <f t="shared" si="6670"/>
        <v/>
      </c>
      <c r="CD559" s="116" t="str">
        <f t="shared" si="6599"/>
        <v/>
      </c>
      <c r="CE559" s="116" t="str">
        <f t="shared" si="6600"/>
        <v/>
      </c>
      <c r="CF559" s="116" t="str">
        <f t="shared" si="6601"/>
        <v/>
      </c>
      <c r="CJ559" s="116" t="str">
        <f t="shared" si="6602"/>
        <v/>
      </c>
      <c r="CK559" s="116" t="str">
        <f t="shared" si="6603"/>
        <v/>
      </c>
      <c r="CL559" s="116" t="str">
        <f t="shared" si="6604"/>
        <v/>
      </c>
      <c r="CP559" s="116" t="str">
        <f t="shared" si="6605"/>
        <v/>
      </c>
      <c r="CQ559" s="116" t="str">
        <f t="shared" si="6606"/>
        <v/>
      </c>
      <c r="CR559" s="116" t="str">
        <f t="shared" si="6607"/>
        <v/>
      </c>
      <c r="DH559" s="115" t="str">
        <f t="shared" si="6671"/>
        <v/>
      </c>
      <c r="DI559" s="115" t="str">
        <f t="shared" si="6672"/>
        <v/>
      </c>
      <c r="DJ559" s="115" t="str">
        <f t="shared" si="6639"/>
        <v/>
      </c>
      <c r="DK559" s="115" t="str">
        <f t="shared" si="6640"/>
        <v/>
      </c>
      <c r="DL559" s="115" t="str">
        <f t="shared" si="6641"/>
        <v/>
      </c>
      <c r="DM559" s="115" t="str">
        <f t="shared" si="6642"/>
        <v/>
      </c>
      <c r="DN559" s="115" t="str">
        <f t="shared" si="6643"/>
        <v/>
      </c>
      <c r="DO559" s="115" t="str">
        <f t="shared" si="6644"/>
        <v/>
      </c>
      <c r="DP559" s="115" t="str">
        <f t="shared" si="6645"/>
        <v/>
      </c>
      <c r="DQ559" s="115" t="str">
        <f t="shared" si="6646"/>
        <v/>
      </c>
      <c r="DR559" s="115" t="str">
        <f t="shared" si="6647"/>
        <v/>
      </c>
      <c r="DS559" s="115" t="str">
        <f t="shared" si="6648"/>
        <v/>
      </c>
      <c r="DT559" s="115" t="str">
        <f t="shared" si="6649"/>
        <v/>
      </c>
      <c r="DU559" s="115" t="str">
        <f t="shared" si="6650"/>
        <v/>
      </c>
      <c r="DV559" s="115" t="str">
        <f t="shared" si="6651"/>
        <v/>
      </c>
      <c r="DW559" s="115" t="str">
        <f t="shared" si="6652"/>
        <v/>
      </c>
      <c r="DX559" s="115" t="str">
        <f t="shared" si="6653"/>
        <v/>
      </c>
      <c r="DY559" s="115" t="str">
        <f t="shared" si="6654"/>
        <v/>
      </c>
      <c r="DZ559" s="115" t="str">
        <f t="shared" si="6655"/>
        <v/>
      </c>
      <c r="EA559" s="115" t="str">
        <f t="shared" si="6656"/>
        <v/>
      </c>
      <c r="EB559" s="115" t="str">
        <f t="shared" si="6657"/>
        <v/>
      </c>
      <c r="EC559" s="115" t="str">
        <f t="shared" si="6658"/>
        <v/>
      </c>
      <c r="ED559" s="115" t="str">
        <f t="shared" si="6659"/>
        <v/>
      </c>
      <c r="EE559" s="115" t="str">
        <f t="shared" si="6660"/>
        <v/>
      </c>
      <c r="EF559" s="115" t="str">
        <f t="shared" si="6661"/>
        <v/>
      </c>
      <c r="EG559" s="115" t="str">
        <f t="shared" si="6608"/>
        <v/>
      </c>
      <c r="EH559" s="115" t="str">
        <f t="shared" si="6609"/>
        <v/>
      </c>
      <c r="EI559" s="115" t="str">
        <f t="shared" si="6610"/>
        <v/>
      </c>
      <c r="EJ559" s="115" t="str">
        <f t="shared" si="6611"/>
        <v/>
      </c>
      <c r="EK559" s="115" t="str">
        <f t="shared" si="6612"/>
        <v/>
      </c>
      <c r="EL559" s="115" t="str">
        <f t="shared" si="6613"/>
        <v/>
      </c>
      <c r="EM559" s="115" t="str">
        <f t="shared" si="6614"/>
        <v/>
      </c>
      <c r="EN559" s="115" t="str">
        <f t="shared" si="6615"/>
        <v/>
      </c>
      <c r="EO559" s="115" t="str">
        <f t="shared" si="6616"/>
        <v/>
      </c>
      <c r="EP559" s="115" t="str">
        <f t="shared" si="6617"/>
        <v/>
      </c>
      <c r="EQ559" s="115" t="str">
        <f t="shared" si="6618"/>
        <v/>
      </c>
      <c r="ER559" s="115" t="str">
        <f t="shared" si="6619"/>
        <v/>
      </c>
      <c r="ES559" s="115" t="str">
        <f t="shared" si="6620"/>
        <v/>
      </c>
      <c r="ET559" s="115" t="str">
        <f t="shared" si="6621"/>
        <v/>
      </c>
      <c r="EU559" s="115" t="str">
        <f t="shared" si="6622"/>
        <v/>
      </c>
      <c r="EV559" s="115" t="str">
        <f t="shared" si="6623"/>
        <v/>
      </c>
      <c r="EW559" s="115" t="str">
        <f t="shared" si="6624"/>
        <v/>
      </c>
      <c r="EX559" s="115" t="str">
        <f t="shared" si="6625"/>
        <v/>
      </c>
      <c r="EY559" s="115" t="str">
        <f t="shared" si="6626"/>
        <v/>
      </c>
      <c r="EZ559" s="115" t="str">
        <f t="shared" si="6627"/>
        <v/>
      </c>
      <c r="FA559" s="115" t="str">
        <f t="shared" si="6628"/>
        <v/>
      </c>
      <c r="FB559" s="115" t="str">
        <f t="shared" si="6629"/>
        <v/>
      </c>
      <c r="FC559" s="115" t="str">
        <f t="shared" si="6630"/>
        <v/>
      </c>
      <c r="FD559" s="115" t="str">
        <f t="shared" si="6631"/>
        <v/>
      </c>
      <c r="FE559" s="115" t="str">
        <f t="shared" si="6632"/>
        <v/>
      </c>
      <c r="FF559" s="115" t="str">
        <f t="shared" si="6676"/>
        <v/>
      </c>
      <c r="FG559" s="115" t="str">
        <f>IFERROR(SMALL($DT$423:$DT$842,$A$9),"")</f>
        <v/>
      </c>
      <c r="FH559" s="115" t="str">
        <f t="shared" si="6677"/>
        <v/>
      </c>
      <c r="FI559" s="115" t="str">
        <f t="shared" si="6673"/>
        <v/>
      </c>
      <c r="FJ559" s="115" t="str">
        <f t="shared" si="6674"/>
        <v/>
      </c>
    </row>
    <row r="560" spans="1:166" ht="15" customHeight="1" x14ac:dyDescent="0.25">
      <c r="A560" s="115">
        <v>558</v>
      </c>
      <c r="B560" s="115" t="str">
        <f t="shared" si="6678"/>
        <v/>
      </c>
      <c r="C560" s="115" t="s">
        <v>71</v>
      </c>
      <c r="D560" s="100" t="str">
        <f t="shared" si="6679"/>
        <v>B</v>
      </c>
      <c r="E560" s="100" t="str">
        <f t="shared" si="6570"/>
        <v/>
      </c>
      <c r="F560" s="100" t="str">
        <f t="shared" si="6571"/>
        <v/>
      </c>
      <c r="G560" s="100" t="str">
        <f t="shared" si="6544"/>
        <v/>
      </c>
      <c r="H560" s="100" t="str">
        <f t="shared" si="6572"/>
        <v/>
      </c>
      <c r="I560" s="100" t="str">
        <f t="shared" si="6545"/>
        <v/>
      </c>
      <c r="J560" s="100" t="str">
        <f t="shared" si="6573"/>
        <v/>
      </c>
      <c r="K560" s="100" t="str">
        <f t="shared" si="6546"/>
        <v/>
      </c>
      <c r="L560" s="100" t="str">
        <f t="shared" si="6574"/>
        <v/>
      </c>
      <c r="M560" s="100" t="str">
        <f t="shared" si="6547"/>
        <v/>
      </c>
      <c r="N560" s="100" t="str">
        <f t="shared" si="6575"/>
        <v/>
      </c>
      <c r="O560" s="100" t="str">
        <f t="shared" si="6548"/>
        <v/>
      </c>
      <c r="P560" s="100" t="str">
        <f t="shared" si="6576"/>
        <v/>
      </c>
      <c r="Q560" s="100" t="str">
        <f t="shared" si="6549"/>
        <v/>
      </c>
      <c r="R560" s="100" t="str">
        <f t="shared" si="6577"/>
        <v/>
      </c>
      <c r="S560" s="100" t="str">
        <f t="shared" si="6550"/>
        <v/>
      </c>
      <c r="T560" s="100" t="str">
        <f t="shared" si="6578"/>
        <v/>
      </c>
      <c r="U560" s="100" t="str">
        <f t="shared" si="6551"/>
        <v/>
      </c>
      <c r="V560" s="100" t="str">
        <f t="shared" si="6579"/>
        <v/>
      </c>
      <c r="W560" s="100" t="str">
        <f t="shared" si="6552"/>
        <v/>
      </c>
      <c r="X560" s="100" t="str">
        <f t="shared" si="6580"/>
        <v/>
      </c>
      <c r="Y560" s="100" t="str">
        <f t="shared" si="6553"/>
        <v/>
      </c>
      <c r="Z560" s="100" t="str">
        <f t="shared" si="6581"/>
        <v/>
      </c>
      <c r="AA560" s="100" t="str">
        <f t="shared" si="6554"/>
        <v/>
      </c>
      <c r="AB560" s="100" t="str">
        <f t="shared" si="6582"/>
        <v/>
      </c>
      <c r="AC560" s="100" t="str">
        <f t="shared" si="6555"/>
        <v/>
      </c>
      <c r="AD560" s="100" t="str">
        <f t="shared" si="6583"/>
        <v/>
      </c>
      <c r="AE560" s="100" t="str">
        <f t="shared" si="6556"/>
        <v/>
      </c>
      <c r="AF560" s="100" t="str">
        <f t="shared" si="6584"/>
        <v/>
      </c>
      <c r="AG560" s="100" t="str">
        <f t="shared" si="6557"/>
        <v/>
      </c>
      <c r="AH560" s="100" t="str">
        <f t="shared" si="6585"/>
        <v/>
      </c>
      <c r="AI560" s="100" t="str">
        <f t="shared" si="6558"/>
        <v/>
      </c>
      <c r="AJ560" s="100" t="str">
        <f t="shared" si="6586"/>
        <v/>
      </c>
      <c r="AK560" s="100" t="str">
        <f t="shared" si="6559"/>
        <v/>
      </c>
      <c r="AL560" s="100" t="str">
        <f t="shared" si="6587"/>
        <v/>
      </c>
      <c r="AM560" s="100" t="str">
        <f t="shared" si="6560"/>
        <v/>
      </c>
      <c r="AN560" s="100" t="str">
        <f t="shared" si="6588"/>
        <v/>
      </c>
      <c r="AO560" s="100" t="str">
        <f t="shared" si="6561"/>
        <v/>
      </c>
      <c r="AP560" s="100" t="str">
        <f t="shared" si="6589"/>
        <v/>
      </c>
      <c r="AQ560" s="100" t="str">
        <f t="shared" si="6562"/>
        <v/>
      </c>
      <c r="AR560" s="100" t="str">
        <f t="shared" si="6590"/>
        <v/>
      </c>
      <c r="AS560" s="100" t="str">
        <f t="shared" si="6563"/>
        <v/>
      </c>
      <c r="AT560" s="100" t="str">
        <f t="shared" si="6591"/>
        <v/>
      </c>
      <c r="AU560" s="100" t="str">
        <f t="shared" si="6564"/>
        <v/>
      </c>
      <c r="AV560" s="100" t="str">
        <f t="shared" si="6592"/>
        <v/>
      </c>
      <c r="AW560" s="100" t="str">
        <f t="shared" si="6565"/>
        <v/>
      </c>
      <c r="AX560" s="100" t="str">
        <f t="shared" si="6593"/>
        <v/>
      </c>
      <c r="AY560" s="100" t="str">
        <f t="shared" si="6566"/>
        <v/>
      </c>
      <c r="AZ560" s="100" t="str">
        <f t="shared" si="6594"/>
        <v/>
      </c>
      <c r="BA560" s="100" t="str">
        <f t="shared" si="6567"/>
        <v/>
      </c>
      <c r="BB560" s="100" t="str">
        <f t="shared" si="6595"/>
        <v/>
      </c>
      <c r="BC560" s="100" t="str">
        <f>IFERROR(INDEX('INPUT INF'!$F$3:$F$601,MATCH($B560,'INPUT INF'!$A$3:$A$601,FALSE)),"")</f>
        <v/>
      </c>
      <c r="BD560" s="100" t="str">
        <f t="shared" si="6675"/>
        <v/>
      </c>
      <c r="BE560" s="100" t="str">
        <f t="shared" si="6596"/>
        <v/>
      </c>
      <c r="BF560" s="100" t="str">
        <f t="shared" si="6597"/>
        <v/>
      </c>
      <c r="BG560" s="115" t="str">
        <f t="shared" si="6598"/>
        <v/>
      </c>
      <c r="BH560" s="176" t="str">
        <f>IF(AND('INPUT INF'!$O$1="X",BG560="PASS"),BF560,IF($BG560="","0",IF('INPUT INF'!$N$67="YES",$BF560,"")))</f>
        <v>0</v>
      </c>
      <c r="BI560" s="115" t="str">
        <f>IF($BG560="","0",IF('INPUT INF'!$O$68="YES",$BF560,""))</f>
        <v>0</v>
      </c>
      <c r="BJ560" s="115" t="str">
        <f>IF($BG560="","0",IF('INPUT INF'!$O$69="YES",$BF560,""))</f>
        <v>0</v>
      </c>
      <c r="BL560" s="118" t="str">
        <f t="shared" si="6662"/>
        <v/>
      </c>
      <c r="BM560" s="118" t="str">
        <f t="shared" si="6663"/>
        <v/>
      </c>
      <c r="BN560" s="118" t="str">
        <f t="shared" si="6664"/>
        <v/>
      </c>
      <c r="BR560" s="118" t="str">
        <f t="shared" si="6665"/>
        <v/>
      </c>
      <c r="BS560" s="118" t="str">
        <f t="shared" si="6666"/>
        <v/>
      </c>
      <c r="BT560" s="118" t="str">
        <f t="shared" si="6667"/>
        <v/>
      </c>
      <c r="BX560" s="118" t="str">
        <f t="shared" si="6668"/>
        <v/>
      </c>
      <c r="BY560" s="118" t="str">
        <f t="shared" si="6669"/>
        <v/>
      </c>
      <c r="BZ560" s="118" t="str">
        <f t="shared" si="6670"/>
        <v/>
      </c>
      <c r="CD560" s="116" t="str">
        <f t="shared" si="6599"/>
        <v/>
      </c>
      <c r="CE560" s="116" t="str">
        <f t="shared" si="6600"/>
        <v/>
      </c>
      <c r="CF560" s="116" t="str">
        <f t="shared" si="6601"/>
        <v/>
      </c>
      <c r="CJ560" s="116" t="str">
        <f t="shared" si="6602"/>
        <v/>
      </c>
      <c r="CK560" s="116" t="str">
        <f t="shared" si="6603"/>
        <v/>
      </c>
      <c r="CL560" s="116" t="str">
        <f t="shared" si="6604"/>
        <v/>
      </c>
      <c r="CP560" s="116" t="str">
        <f t="shared" si="6605"/>
        <v/>
      </c>
      <c r="CQ560" s="116" t="str">
        <f t="shared" si="6606"/>
        <v/>
      </c>
      <c r="CR560" s="116" t="str">
        <f t="shared" si="6607"/>
        <v/>
      </c>
      <c r="DH560" s="115" t="str">
        <f t="shared" si="6671"/>
        <v/>
      </c>
      <c r="DI560" s="115" t="str">
        <f t="shared" si="6672"/>
        <v/>
      </c>
      <c r="DJ560" s="115" t="str">
        <f t="shared" si="6639"/>
        <v/>
      </c>
      <c r="DK560" s="115" t="str">
        <f t="shared" si="6640"/>
        <v/>
      </c>
      <c r="DL560" s="115" t="str">
        <f t="shared" si="6641"/>
        <v/>
      </c>
      <c r="DM560" s="115" t="str">
        <f t="shared" si="6642"/>
        <v/>
      </c>
      <c r="DN560" s="115" t="str">
        <f t="shared" si="6643"/>
        <v/>
      </c>
      <c r="DO560" s="115" t="str">
        <f t="shared" si="6644"/>
        <v/>
      </c>
      <c r="DP560" s="115" t="str">
        <f t="shared" si="6645"/>
        <v/>
      </c>
      <c r="DQ560" s="115" t="str">
        <f t="shared" si="6646"/>
        <v/>
      </c>
      <c r="DR560" s="115" t="str">
        <f t="shared" si="6647"/>
        <v/>
      </c>
      <c r="DS560" s="115" t="str">
        <f t="shared" si="6648"/>
        <v/>
      </c>
      <c r="DT560" s="115" t="str">
        <f t="shared" si="6649"/>
        <v/>
      </c>
      <c r="DU560" s="115" t="str">
        <f t="shared" si="6650"/>
        <v/>
      </c>
      <c r="DV560" s="115" t="str">
        <f t="shared" si="6651"/>
        <v/>
      </c>
      <c r="DW560" s="115" t="str">
        <f t="shared" si="6652"/>
        <v/>
      </c>
      <c r="DX560" s="115" t="str">
        <f t="shared" si="6653"/>
        <v/>
      </c>
      <c r="DY560" s="115" t="str">
        <f t="shared" si="6654"/>
        <v/>
      </c>
      <c r="DZ560" s="115" t="str">
        <f t="shared" si="6655"/>
        <v/>
      </c>
      <c r="EA560" s="115" t="str">
        <f t="shared" si="6656"/>
        <v/>
      </c>
      <c r="EB560" s="115" t="str">
        <f t="shared" si="6657"/>
        <v/>
      </c>
      <c r="EC560" s="115" t="str">
        <f t="shared" si="6658"/>
        <v/>
      </c>
      <c r="ED560" s="115" t="str">
        <f t="shared" si="6659"/>
        <v/>
      </c>
      <c r="EE560" s="115" t="str">
        <f t="shared" si="6660"/>
        <v/>
      </c>
      <c r="EF560" s="115" t="str">
        <f t="shared" si="6661"/>
        <v/>
      </c>
      <c r="EG560" s="115" t="str">
        <f t="shared" si="6608"/>
        <v/>
      </c>
      <c r="EH560" s="115" t="str">
        <f t="shared" si="6609"/>
        <v/>
      </c>
      <c r="EI560" s="115" t="str">
        <f t="shared" si="6610"/>
        <v/>
      </c>
      <c r="EJ560" s="115" t="str">
        <f t="shared" si="6611"/>
        <v/>
      </c>
      <c r="EK560" s="115" t="str">
        <f t="shared" si="6612"/>
        <v/>
      </c>
      <c r="EL560" s="115" t="str">
        <f t="shared" si="6613"/>
        <v/>
      </c>
      <c r="EM560" s="115" t="str">
        <f t="shared" si="6614"/>
        <v/>
      </c>
      <c r="EN560" s="115" t="str">
        <f t="shared" si="6615"/>
        <v/>
      </c>
      <c r="EO560" s="115" t="str">
        <f t="shared" si="6616"/>
        <v/>
      </c>
      <c r="EP560" s="115" t="str">
        <f t="shared" si="6617"/>
        <v/>
      </c>
      <c r="EQ560" s="115" t="str">
        <f t="shared" si="6618"/>
        <v/>
      </c>
      <c r="ER560" s="115" t="str">
        <f t="shared" si="6619"/>
        <v/>
      </c>
      <c r="ES560" s="115" t="str">
        <f t="shared" si="6620"/>
        <v/>
      </c>
      <c r="ET560" s="115" t="str">
        <f t="shared" si="6621"/>
        <v/>
      </c>
      <c r="EU560" s="115" t="str">
        <f t="shared" si="6622"/>
        <v/>
      </c>
      <c r="EV560" s="115" t="str">
        <f t="shared" si="6623"/>
        <v/>
      </c>
      <c r="EW560" s="115" t="str">
        <f t="shared" si="6624"/>
        <v/>
      </c>
      <c r="EX560" s="115" t="str">
        <f t="shared" si="6625"/>
        <v/>
      </c>
      <c r="EY560" s="115" t="str">
        <f t="shared" si="6626"/>
        <v/>
      </c>
      <c r="EZ560" s="115" t="str">
        <f t="shared" si="6627"/>
        <v/>
      </c>
      <c r="FA560" s="115" t="str">
        <f t="shared" si="6628"/>
        <v/>
      </c>
      <c r="FB560" s="115" t="str">
        <f t="shared" si="6629"/>
        <v/>
      </c>
      <c r="FC560" s="115" t="str">
        <f t="shared" si="6630"/>
        <v/>
      </c>
      <c r="FD560" s="115" t="str">
        <f t="shared" si="6631"/>
        <v/>
      </c>
      <c r="FE560" s="115" t="str">
        <f t="shared" si="6632"/>
        <v/>
      </c>
      <c r="FF560" s="115" t="str">
        <f t="shared" si="6676"/>
        <v/>
      </c>
      <c r="FG560" s="115" t="str">
        <f>IFERROR(SMALL($DT$423:$DT$842,$A$10),"")</f>
        <v/>
      </c>
      <c r="FH560" s="115" t="str">
        <f t="shared" si="6677"/>
        <v/>
      </c>
      <c r="FI560" s="115" t="str">
        <f t="shared" si="6673"/>
        <v/>
      </c>
      <c r="FJ560" s="115" t="str">
        <f t="shared" si="6674"/>
        <v/>
      </c>
    </row>
    <row r="561" spans="1:166" ht="15" customHeight="1" x14ac:dyDescent="0.25">
      <c r="A561" s="115">
        <v>559</v>
      </c>
      <c r="B561" s="115" t="str">
        <f t="shared" si="6678"/>
        <v/>
      </c>
      <c r="C561" s="115" t="s">
        <v>71</v>
      </c>
      <c r="D561" s="100" t="str">
        <f t="shared" si="6679"/>
        <v>B</v>
      </c>
      <c r="E561" s="100" t="str">
        <f t="shared" si="6570"/>
        <v/>
      </c>
      <c r="F561" s="100" t="str">
        <f t="shared" si="6571"/>
        <v/>
      </c>
      <c r="G561" s="100" t="str">
        <f t="shared" si="6544"/>
        <v/>
      </c>
      <c r="H561" s="100" t="str">
        <f t="shared" si="6572"/>
        <v/>
      </c>
      <c r="I561" s="100" t="str">
        <f t="shared" si="6545"/>
        <v/>
      </c>
      <c r="J561" s="100" t="str">
        <f t="shared" si="6573"/>
        <v/>
      </c>
      <c r="K561" s="100" t="str">
        <f t="shared" si="6546"/>
        <v/>
      </c>
      <c r="L561" s="100" t="str">
        <f t="shared" si="6574"/>
        <v/>
      </c>
      <c r="M561" s="100" t="str">
        <f t="shared" si="6547"/>
        <v/>
      </c>
      <c r="N561" s="100" t="str">
        <f t="shared" si="6575"/>
        <v/>
      </c>
      <c r="O561" s="100" t="str">
        <f t="shared" si="6548"/>
        <v/>
      </c>
      <c r="P561" s="100" t="str">
        <f t="shared" si="6576"/>
        <v/>
      </c>
      <c r="Q561" s="100" t="str">
        <f t="shared" si="6549"/>
        <v/>
      </c>
      <c r="R561" s="100" t="str">
        <f t="shared" si="6577"/>
        <v/>
      </c>
      <c r="S561" s="100" t="str">
        <f t="shared" si="6550"/>
        <v/>
      </c>
      <c r="T561" s="100" t="str">
        <f t="shared" si="6578"/>
        <v/>
      </c>
      <c r="U561" s="100" t="str">
        <f t="shared" si="6551"/>
        <v/>
      </c>
      <c r="V561" s="100" t="str">
        <f t="shared" si="6579"/>
        <v/>
      </c>
      <c r="W561" s="100" t="str">
        <f t="shared" si="6552"/>
        <v/>
      </c>
      <c r="X561" s="100" t="str">
        <f t="shared" si="6580"/>
        <v/>
      </c>
      <c r="Y561" s="100" t="str">
        <f t="shared" si="6553"/>
        <v/>
      </c>
      <c r="Z561" s="100" t="str">
        <f t="shared" si="6581"/>
        <v/>
      </c>
      <c r="AA561" s="100" t="str">
        <f t="shared" si="6554"/>
        <v/>
      </c>
      <c r="AB561" s="100" t="str">
        <f t="shared" si="6582"/>
        <v/>
      </c>
      <c r="AC561" s="100" t="str">
        <f t="shared" si="6555"/>
        <v/>
      </c>
      <c r="AD561" s="100" t="str">
        <f t="shared" si="6583"/>
        <v/>
      </c>
      <c r="AE561" s="100" t="str">
        <f t="shared" si="6556"/>
        <v/>
      </c>
      <c r="AF561" s="100" t="str">
        <f t="shared" si="6584"/>
        <v/>
      </c>
      <c r="AG561" s="100" t="str">
        <f t="shared" si="6557"/>
        <v/>
      </c>
      <c r="AH561" s="100" t="str">
        <f t="shared" si="6585"/>
        <v/>
      </c>
      <c r="AI561" s="100" t="str">
        <f t="shared" si="6558"/>
        <v/>
      </c>
      <c r="AJ561" s="100" t="str">
        <f t="shared" si="6586"/>
        <v/>
      </c>
      <c r="AK561" s="100" t="str">
        <f t="shared" si="6559"/>
        <v/>
      </c>
      <c r="AL561" s="100" t="str">
        <f t="shared" si="6587"/>
        <v/>
      </c>
      <c r="AM561" s="100" t="str">
        <f t="shared" si="6560"/>
        <v/>
      </c>
      <c r="AN561" s="100" t="str">
        <f t="shared" si="6588"/>
        <v/>
      </c>
      <c r="AO561" s="100" t="str">
        <f t="shared" si="6561"/>
        <v/>
      </c>
      <c r="AP561" s="100" t="str">
        <f t="shared" si="6589"/>
        <v/>
      </c>
      <c r="AQ561" s="100" t="str">
        <f t="shared" si="6562"/>
        <v/>
      </c>
      <c r="AR561" s="100" t="str">
        <f t="shared" si="6590"/>
        <v/>
      </c>
      <c r="AS561" s="100" t="str">
        <f t="shared" si="6563"/>
        <v/>
      </c>
      <c r="AT561" s="100" t="str">
        <f t="shared" si="6591"/>
        <v/>
      </c>
      <c r="AU561" s="100" t="str">
        <f t="shared" si="6564"/>
        <v/>
      </c>
      <c r="AV561" s="100" t="str">
        <f t="shared" si="6592"/>
        <v/>
      </c>
      <c r="AW561" s="100" t="str">
        <f t="shared" si="6565"/>
        <v/>
      </c>
      <c r="AX561" s="100" t="str">
        <f t="shared" si="6593"/>
        <v/>
      </c>
      <c r="AY561" s="100" t="str">
        <f t="shared" si="6566"/>
        <v/>
      </c>
      <c r="AZ561" s="100" t="str">
        <f t="shared" si="6594"/>
        <v/>
      </c>
      <c r="BA561" s="100" t="str">
        <f t="shared" si="6567"/>
        <v/>
      </c>
      <c r="BB561" s="100" t="str">
        <f t="shared" si="6595"/>
        <v/>
      </c>
      <c r="BC561" s="100" t="str">
        <f>IFERROR(INDEX('INPUT INF'!$F$3:$F$601,MATCH($B561,'INPUT INF'!$A$3:$A$601,FALSE)),"")</f>
        <v/>
      </c>
      <c r="BD561" s="100" t="str">
        <f t="shared" si="6675"/>
        <v/>
      </c>
      <c r="BE561" s="100" t="str">
        <f t="shared" si="6596"/>
        <v/>
      </c>
      <c r="BF561" s="100" t="str">
        <f t="shared" si="6597"/>
        <v/>
      </c>
      <c r="BG561" s="115" t="str">
        <f t="shared" si="6598"/>
        <v/>
      </c>
      <c r="BH561" s="176" t="str">
        <f>IF(AND('INPUT INF'!$O$1="X",BG561="PASS"),BF561,IF($BG561="","0",IF('INPUT INF'!$N$67="YES",$BF561,"")))</f>
        <v>0</v>
      </c>
      <c r="BI561" s="115" t="str">
        <f>IF($BG561="","0",IF('INPUT INF'!$O$68="YES",$BF561,""))</f>
        <v>0</v>
      </c>
      <c r="BJ561" s="115" t="str">
        <f>IF($BG561="","0",IF('INPUT INF'!$O$69="YES",$BF561,""))</f>
        <v>0</v>
      </c>
      <c r="BL561" s="118" t="str">
        <f t="shared" si="6662"/>
        <v/>
      </c>
      <c r="BM561" s="118" t="str">
        <f t="shared" si="6663"/>
        <v/>
      </c>
      <c r="BN561" s="118" t="str">
        <f t="shared" si="6664"/>
        <v/>
      </c>
      <c r="BR561" s="118" t="str">
        <f t="shared" si="6665"/>
        <v/>
      </c>
      <c r="BS561" s="118" t="str">
        <f t="shared" si="6666"/>
        <v/>
      </c>
      <c r="BT561" s="118" t="str">
        <f t="shared" si="6667"/>
        <v/>
      </c>
      <c r="BX561" s="118" t="str">
        <f t="shared" si="6668"/>
        <v/>
      </c>
      <c r="BY561" s="118" t="str">
        <f t="shared" si="6669"/>
        <v/>
      </c>
      <c r="BZ561" s="118" t="str">
        <f t="shared" si="6670"/>
        <v/>
      </c>
      <c r="CD561" s="116" t="str">
        <f t="shared" si="6599"/>
        <v/>
      </c>
      <c r="CE561" s="116" t="str">
        <f t="shared" si="6600"/>
        <v/>
      </c>
      <c r="CF561" s="116" t="str">
        <f t="shared" si="6601"/>
        <v/>
      </c>
      <c r="CJ561" s="116" t="str">
        <f t="shared" si="6602"/>
        <v/>
      </c>
      <c r="CK561" s="116" t="str">
        <f t="shared" si="6603"/>
        <v/>
      </c>
      <c r="CL561" s="116" t="str">
        <f t="shared" si="6604"/>
        <v/>
      </c>
      <c r="CP561" s="116" t="str">
        <f t="shared" si="6605"/>
        <v/>
      </c>
      <c r="CQ561" s="116" t="str">
        <f t="shared" si="6606"/>
        <v/>
      </c>
      <c r="CR561" s="116" t="str">
        <f t="shared" si="6607"/>
        <v/>
      </c>
      <c r="DH561" s="115" t="str">
        <f t="shared" si="6671"/>
        <v/>
      </c>
      <c r="DI561" s="115" t="str">
        <f t="shared" si="6672"/>
        <v/>
      </c>
      <c r="DJ561" s="115" t="str">
        <f t="shared" si="6639"/>
        <v/>
      </c>
      <c r="DK561" s="115" t="str">
        <f t="shared" si="6640"/>
        <v/>
      </c>
      <c r="DL561" s="115" t="str">
        <f t="shared" si="6641"/>
        <v/>
      </c>
      <c r="DM561" s="115" t="str">
        <f t="shared" si="6642"/>
        <v/>
      </c>
      <c r="DN561" s="115" t="str">
        <f t="shared" si="6643"/>
        <v/>
      </c>
      <c r="DO561" s="115" t="str">
        <f t="shared" si="6644"/>
        <v/>
      </c>
      <c r="DP561" s="115" t="str">
        <f t="shared" si="6645"/>
        <v/>
      </c>
      <c r="DQ561" s="115" t="str">
        <f t="shared" si="6646"/>
        <v/>
      </c>
      <c r="DR561" s="115" t="str">
        <f t="shared" si="6647"/>
        <v/>
      </c>
      <c r="DS561" s="115" t="str">
        <f t="shared" si="6648"/>
        <v/>
      </c>
      <c r="DT561" s="115" t="str">
        <f t="shared" si="6649"/>
        <v/>
      </c>
      <c r="DU561" s="115" t="str">
        <f t="shared" si="6650"/>
        <v/>
      </c>
      <c r="DV561" s="115" t="str">
        <f t="shared" si="6651"/>
        <v/>
      </c>
      <c r="DW561" s="115" t="str">
        <f t="shared" si="6652"/>
        <v/>
      </c>
      <c r="DX561" s="115" t="str">
        <f t="shared" si="6653"/>
        <v/>
      </c>
      <c r="DY561" s="115" t="str">
        <f t="shared" si="6654"/>
        <v/>
      </c>
      <c r="DZ561" s="115" t="str">
        <f t="shared" si="6655"/>
        <v/>
      </c>
      <c r="EA561" s="115" t="str">
        <f t="shared" si="6656"/>
        <v/>
      </c>
      <c r="EB561" s="115" t="str">
        <f t="shared" si="6657"/>
        <v/>
      </c>
      <c r="EC561" s="115" t="str">
        <f t="shared" si="6658"/>
        <v/>
      </c>
      <c r="ED561" s="115" t="str">
        <f t="shared" si="6659"/>
        <v/>
      </c>
      <c r="EE561" s="115" t="str">
        <f t="shared" si="6660"/>
        <v/>
      </c>
      <c r="EF561" s="115" t="str">
        <f t="shared" si="6661"/>
        <v/>
      </c>
      <c r="EG561" s="115" t="str">
        <f t="shared" si="6608"/>
        <v/>
      </c>
      <c r="EH561" s="115" t="str">
        <f t="shared" si="6609"/>
        <v/>
      </c>
      <c r="EI561" s="115" t="str">
        <f t="shared" si="6610"/>
        <v/>
      </c>
      <c r="EJ561" s="115" t="str">
        <f t="shared" si="6611"/>
        <v/>
      </c>
      <c r="EK561" s="115" t="str">
        <f t="shared" si="6612"/>
        <v/>
      </c>
      <c r="EL561" s="115" t="str">
        <f t="shared" si="6613"/>
        <v/>
      </c>
      <c r="EM561" s="115" t="str">
        <f t="shared" si="6614"/>
        <v/>
      </c>
      <c r="EN561" s="115" t="str">
        <f t="shared" si="6615"/>
        <v/>
      </c>
      <c r="EO561" s="115" t="str">
        <f t="shared" si="6616"/>
        <v/>
      </c>
      <c r="EP561" s="115" t="str">
        <f t="shared" si="6617"/>
        <v/>
      </c>
      <c r="EQ561" s="115" t="str">
        <f t="shared" si="6618"/>
        <v/>
      </c>
      <c r="ER561" s="115" t="str">
        <f t="shared" si="6619"/>
        <v/>
      </c>
      <c r="ES561" s="115" t="str">
        <f t="shared" si="6620"/>
        <v/>
      </c>
      <c r="ET561" s="115" t="str">
        <f t="shared" si="6621"/>
        <v/>
      </c>
      <c r="EU561" s="115" t="str">
        <f t="shared" si="6622"/>
        <v/>
      </c>
      <c r="EV561" s="115" t="str">
        <f t="shared" si="6623"/>
        <v/>
      </c>
      <c r="EW561" s="115" t="str">
        <f t="shared" si="6624"/>
        <v/>
      </c>
      <c r="EX561" s="115" t="str">
        <f t="shared" si="6625"/>
        <v/>
      </c>
      <c r="EY561" s="115" t="str">
        <f t="shared" si="6626"/>
        <v/>
      </c>
      <c r="EZ561" s="115" t="str">
        <f t="shared" si="6627"/>
        <v/>
      </c>
      <c r="FA561" s="115" t="str">
        <f t="shared" si="6628"/>
        <v/>
      </c>
      <c r="FB561" s="115" t="str">
        <f t="shared" si="6629"/>
        <v/>
      </c>
      <c r="FC561" s="115" t="str">
        <f t="shared" si="6630"/>
        <v/>
      </c>
      <c r="FD561" s="115" t="str">
        <f t="shared" si="6631"/>
        <v/>
      </c>
      <c r="FE561" s="115" t="str">
        <f t="shared" si="6632"/>
        <v/>
      </c>
      <c r="FF561" s="115" t="str">
        <f t="shared" si="6676"/>
        <v/>
      </c>
      <c r="FG561" s="115" t="str">
        <f>IFERROR(SMALL($DT$423:$DT$842,$A$11),"")</f>
        <v/>
      </c>
      <c r="FH561" s="115" t="str">
        <f t="shared" si="6677"/>
        <v/>
      </c>
      <c r="FI561" s="115" t="str">
        <f t="shared" si="6673"/>
        <v/>
      </c>
      <c r="FJ561" s="115" t="str">
        <f t="shared" si="6674"/>
        <v/>
      </c>
    </row>
    <row r="562" spans="1:166" ht="15" customHeight="1" x14ac:dyDescent="0.25">
      <c r="A562" s="115">
        <v>560</v>
      </c>
      <c r="B562" s="115" t="str">
        <f t="shared" si="6678"/>
        <v/>
      </c>
      <c r="C562" s="115" t="s">
        <v>71</v>
      </c>
      <c r="D562" s="100" t="str">
        <f t="shared" si="6679"/>
        <v>B</v>
      </c>
      <c r="E562" s="100" t="str">
        <f t="shared" si="6570"/>
        <v/>
      </c>
      <c r="F562" s="100" t="str">
        <f t="shared" si="6571"/>
        <v/>
      </c>
      <c r="G562" s="100" t="str">
        <f t="shared" si="6544"/>
        <v/>
      </c>
      <c r="H562" s="100" t="str">
        <f t="shared" si="6572"/>
        <v/>
      </c>
      <c r="I562" s="100" t="str">
        <f t="shared" si="6545"/>
        <v/>
      </c>
      <c r="J562" s="100" t="str">
        <f t="shared" si="6573"/>
        <v/>
      </c>
      <c r="K562" s="100" t="str">
        <f t="shared" si="6546"/>
        <v/>
      </c>
      <c r="L562" s="100" t="str">
        <f t="shared" si="6574"/>
        <v/>
      </c>
      <c r="M562" s="100" t="str">
        <f t="shared" si="6547"/>
        <v/>
      </c>
      <c r="N562" s="100" t="str">
        <f t="shared" si="6575"/>
        <v/>
      </c>
      <c r="O562" s="100" t="str">
        <f t="shared" si="6548"/>
        <v/>
      </c>
      <c r="P562" s="100" t="str">
        <f t="shared" si="6576"/>
        <v/>
      </c>
      <c r="Q562" s="100" t="str">
        <f t="shared" si="6549"/>
        <v/>
      </c>
      <c r="R562" s="100" t="str">
        <f t="shared" si="6577"/>
        <v/>
      </c>
      <c r="S562" s="100" t="str">
        <f t="shared" si="6550"/>
        <v/>
      </c>
      <c r="T562" s="100" t="str">
        <f t="shared" si="6578"/>
        <v/>
      </c>
      <c r="U562" s="100" t="str">
        <f t="shared" si="6551"/>
        <v/>
      </c>
      <c r="V562" s="100" t="str">
        <f t="shared" si="6579"/>
        <v/>
      </c>
      <c r="W562" s="100" t="str">
        <f t="shared" si="6552"/>
        <v/>
      </c>
      <c r="X562" s="100" t="str">
        <f t="shared" si="6580"/>
        <v/>
      </c>
      <c r="Y562" s="100" t="str">
        <f t="shared" si="6553"/>
        <v/>
      </c>
      <c r="Z562" s="100" t="str">
        <f t="shared" si="6581"/>
        <v/>
      </c>
      <c r="AA562" s="100" t="str">
        <f t="shared" si="6554"/>
        <v/>
      </c>
      <c r="AB562" s="100" t="str">
        <f t="shared" si="6582"/>
        <v/>
      </c>
      <c r="AC562" s="100" t="str">
        <f t="shared" si="6555"/>
        <v/>
      </c>
      <c r="AD562" s="100" t="str">
        <f t="shared" si="6583"/>
        <v/>
      </c>
      <c r="AE562" s="100" t="str">
        <f t="shared" si="6556"/>
        <v/>
      </c>
      <c r="AF562" s="100" t="str">
        <f t="shared" si="6584"/>
        <v/>
      </c>
      <c r="AG562" s="100" t="str">
        <f t="shared" si="6557"/>
        <v/>
      </c>
      <c r="AH562" s="100" t="str">
        <f t="shared" si="6585"/>
        <v/>
      </c>
      <c r="AI562" s="100" t="str">
        <f t="shared" si="6558"/>
        <v/>
      </c>
      <c r="AJ562" s="100" t="str">
        <f t="shared" si="6586"/>
        <v/>
      </c>
      <c r="AK562" s="100" t="str">
        <f t="shared" si="6559"/>
        <v/>
      </c>
      <c r="AL562" s="100" t="str">
        <f t="shared" si="6587"/>
        <v/>
      </c>
      <c r="AM562" s="100" t="str">
        <f t="shared" si="6560"/>
        <v/>
      </c>
      <c r="AN562" s="100" t="str">
        <f t="shared" si="6588"/>
        <v/>
      </c>
      <c r="AO562" s="100" t="str">
        <f t="shared" si="6561"/>
        <v/>
      </c>
      <c r="AP562" s="100" t="str">
        <f t="shared" si="6589"/>
        <v/>
      </c>
      <c r="AQ562" s="100" t="str">
        <f t="shared" si="6562"/>
        <v/>
      </c>
      <c r="AR562" s="100" t="str">
        <f t="shared" si="6590"/>
        <v/>
      </c>
      <c r="AS562" s="100" t="str">
        <f t="shared" si="6563"/>
        <v/>
      </c>
      <c r="AT562" s="100" t="str">
        <f t="shared" si="6591"/>
        <v/>
      </c>
      <c r="AU562" s="100" t="str">
        <f t="shared" si="6564"/>
        <v/>
      </c>
      <c r="AV562" s="100" t="str">
        <f t="shared" si="6592"/>
        <v/>
      </c>
      <c r="AW562" s="100" t="str">
        <f t="shared" si="6565"/>
        <v/>
      </c>
      <c r="AX562" s="100" t="str">
        <f t="shared" si="6593"/>
        <v/>
      </c>
      <c r="AY562" s="100" t="str">
        <f t="shared" si="6566"/>
        <v/>
      </c>
      <c r="AZ562" s="100" t="str">
        <f t="shared" si="6594"/>
        <v/>
      </c>
      <c r="BA562" s="100" t="str">
        <f t="shared" si="6567"/>
        <v/>
      </c>
      <c r="BB562" s="100" t="str">
        <f t="shared" si="6595"/>
        <v/>
      </c>
      <c r="BC562" s="100" t="str">
        <f>IFERROR(INDEX('INPUT INF'!$F$3:$F$601,MATCH($B562,'INPUT INF'!$A$3:$A$601,FALSE)),"")</f>
        <v/>
      </c>
      <c r="BD562" s="100" t="str">
        <f t="shared" si="6675"/>
        <v/>
      </c>
      <c r="BE562" s="100" t="str">
        <f t="shared" si="6596"/>
        <v/>
      </c>
      <c r="BF562" s="100" t="str">
        <f t="shared" si="6597"/>
        <v/>
      </c>
      <c r="BG562" s="115" t="str">
        <f t="shared" si="6598"/>
        <v/>
      </c>
      <c r="BH562" s="176" t="str">
        <f>IF(AND('INPUT INF'!$O$1="X",BG562="PASS"),BF562,IF($BG562="","0",IF('INPUT INF'!$N$67="YES",$BF562,"")))</f>
        <v>0</v>
      </c>
      <c r="BI562" s="115" t="str">
        <f>IF($BG562="","0",IF('INPUT INF'!$O$68="YES",$BF562,""))</f>
        <v>0</v>
      </c>
      <c r="BJ562" s="115" t="str">
        <f>IF($BG562="","0",IF('INPUT INF'!$O$69="YES",$BF562,""))</f>
        <v>0</v>
      </c>
      <c r="BL562" s="118" t="str">
        <f t="shared" si="6662"/>
        <v/>
      </c>
      <c r="BM562" s="118" t="str">
        <f t="shared" si="6663"/>
        <v/>
      </c>
      <c r="BN562" s="118" t="str">
        <f t="shared" si="6664"/>
        <v/>
      </c>
      <c r="BR562" s="118" t="str">
        <f t="shared" si="6665"/>
        <v/>
      </c>
      <c r="BS562" s="118" t="str">
        <f t="shared" si="6666"/>
        <v/>
      </c>
      <c r="BT562" s="118" t="str">
        <f t="shared" si="6667"/>
        <v/>
      </c>
      <c r="BX562" s="118" t="str">
        <f t="shared" si="6668"/>
        <v/>
      </c>
      <c r="BY562" s="118" t="str">
        <f t="shared" si="6669"/>
        <v/>
      </c>
      <c r="BZ562" s="118" t="str">
        <f t="shared" si="6670"/>
        <v/>
      </c>
      <c r="CD562" s="116" t="str">
        <f t="shared" si="6599"/>
        <v/>
      </c>
      <c r="CE562" s="116" t="str">
        <f t="shared" si="6600"/>
        <v/>
      </c>
      <c r="CF562" s="116" t="str">
        <f t="shared" si="6601"/>
        <v/>
      </c>
      <c r="CJ562" s="116" t="str">
        <f t="shared" si="6602"/>
        <v/>
      </c>
      <c r="CK562" s="116" t="str">
        <f t="shared" si="6603"/>
        <v/>
      </c>
      <c r="CL562" s="116" t="str">
        <f t="shared" si="6604"/>
        <v/>
      </c>
      <c r="CP562" s="116" t="str">
        <f t="shared" si="6605"/>
        <v/>
      </c>
      <c r="CQ562" s="116" t="str">
        <f t="shared" si="6606"/>
        <v/>
      </c>
      <c r="CR562" s="116" t="str">
        <f t="shared" si="6607"/>
        <v/>
      </c>
      <c r="DH562" s="115" t="str">
        <f t="shared" si="6671"/>
        <v/>
      </c>
      <c r="DI562" s="115" t="str">
        <f t="shared" si="6672"/>
        <v/>
      </c>
      <c r="DJ562" s="115" t="str">
        <f t="shared" si="6639"/>
        <v/>
      </c>
      <c r="DK562" s="115" t="str">
        <f t="shared" si="6640"/>
        <v/>
      </c>
      <c r="DL562" s="115" t="str">
        <f t="shared" si="6641"/>
        <v/>
      </c>
      <c r="DM562" s="115" t="str">
        <f t="shared" si="6642"/>
        <v/>
      </c>
      <c r="DN562" s="115" t="str">
        <f t="shared" si="6643"/>
        <v/>
      </c>
      <c r="DO562" s="115" t="str">
        <f t="shared" si="6644"/>
        <v/>
      </c>
      <c r="DP562" s="115" t="str">
        <f t="shared" si="6645"/>
        <v/>
      </c>
      <c r="DQ562" s="115" t="str">
        <f t="shared" si="6646"/>
        <v/>
      </c>
      <c r="DR562" s="115" t="str">
        <f t="shared" si="6647"/>
        <v/>
      </c>
      <c r="DS562" s="115" t="str">
        <f t="shared" si="6648"/>
        <v/>
      </c>
      <c r="DT562" s="115" t="str">
        <f t="shared" si="6649"/>
        <v/>
      </c>
      <c r="DU562" s="115" t="str">
        <f t="shared" si="6650"/>
        <v/>
      </c>
      <c r="DV562" s="115" t="str">
        <f t="shared" si="6651"/>
        <v/>
      </c>
      <c r="DW562" s="115" t="str">
        <f t="shared" si="6652"/>
        <v/>
      </c>
      <c r="DX562" s="115" t="str">
        <f t="shared" si="6653"/>
        <v/>
      </c>
      <c r="DY562" s="115" t="str">
        <f t="shared" si="6654"/>
        <v/>
      </c>
      <c r="DZ562" s="115" t="str">
        <f t="shared" si="6655"/>
        <v/>
      </c>
      <c r="EA562" s="115" t="str">
        <f t="shared" si="6656"/>
        <v/>
      </c>
      <c r="EB562" s="115" t="str">
        <f t="shared" si="6657"/>
        <v/>
      </c>
      <c r="EC562" s="115" t="str">
        <f t="shared" si="6658"/>
        <v/>
      </c>
      <c r="ED562" s="115" t="str">
        <f t="shared" si="6659"/>
        <v/>
      </c>
      <c r="EE562" s="115" t="str">
        <f t="shared" si="6660"/>
        <v/>
      </c>
      <c r="EF562" s="115" t="str">
        <f t="shared" si="6661"/>
        <v/>
      </c>
      <c r="EG562" s="115" t="str">
        <f t="shared" si="6608"/>
        <v/>
      </c>
      <c r="EH562" s="115" t="str">
        <f t="shared" si="6609"/>
        <v/>
      </c>
      <c r="EI562" s="115" t="str">
        <f t="shared" si="6610"/>
        <v/>
      </c>
      <c r="EJ562" s="115" t="str">
        <f t="shared" si="6611"/>
        <v/>
      </c>
      <c r="EK562" s="115" t="str">
        <f t="shared" si="6612"/>
        <v/>
      </c>
      <c r="EL562" s="115" t="str">
        <f t="shared" si="6613"/>
        <v/>
      </c>
      <c r="EM562" s="115" t="str">
        <f t="shared" si="6614"/>
        <v/>
      </c>
      <c r="EN562" s="115" t="str">
        <f t="shared" si="6615"/>
        <v/>
      </c>
      <c r="EO562" s="115" t="str">
        <f t="shared" si="6616"/>
        <v/>
      </c>
      <c r="EP562" s="115" t="str">
        <f t="shared" si="6617"/>
        <v/>
      </c>
      <c r="EQ562" s="115" t="str">
        <f t="shared" si="6618"/>
        <v/>
      </c>
      <c r="ER562" s="115" t="str">
        <f t="shared" si="6619"/>
        <v/>
      </c>
      <c r="ES562" s="115" t="str">
        <f t="shared" si="6620"/>
        <v/>
      </c>
      <c r="ET562" s="115" t="str">
        <f t="shared" si="6621"/>
        <v/>
      </c>
      <c r="EU562" s="115" t="str">
        <f t="shared" si="6622"/>
        <v/>
      </c>
      <c r="EV562" s="115" t="str">
        <f t="shared" si="6623"/>
        <v/>
      </c>
      <c r="EW562" s="115" t="str">
        <f t="shared" si="6624"/>
        <v/>
      </c>
      <c r="EX562" s="115" t="str">
        <f t="shared" si="6625"/>
        <v/>
      </c>
      <c r="EY562" s="115" t="str">
        <f t="shared" si="6626"/>
        <v/>
      </c>
      <c r="EZ562" s="115" t="str">
        <f t="shared" si="6627"/>
        <v/>
      </c>
      <c r="FA562" s="115" t="str">
        <f t="shared" si="6628"/>
        <v/>
      </c>
      <c r="FB562" s="115" t="str">
        <f t="shared" si="6629"/>
        <v/>
      </c>
      <c r="FC562" s="115" t="str">
        <f t="shared" si="6630"/>
        <v/>
      </c>
      <c r="FD562" s="115" t="str">
        <f t="shared" si="6631"/>
        <v/>
      </c>
      <c r="FE562" s="115" t="str">
        <f t="shared" si="6632"/>
        <v/>
      </c>
      <c r="FF562" s="115" t="str">
        <f t="shared" si="6676"/>
        <v/>
      </c>
      <c r="FG562" s="115" t="str">
        <f>IFERROR(SMALL($DT$423:$DT$842,$A$12),"")</f>
        <v/>
      </c>
      <c r="FH562" s="115" t="str">
        <f t="shared" si="6677"/>
        <v/>
      </c>
      <c r="FI562" s="115" t="str">
        <f t="shared" si="6673"/>
        <v/>
      </c>
      <c r="FJ562" s="115" t="str">
        <f t="shared" si="6674"/>
        <v/>
      </c>
    </row>
    <row r="563" spans="1:166" ht="15" customHeight="1" x14ac:dyDescent="0.25">
      <c r="A563" s="115">
        <v>561</v>
      </c>
      <c r="B563" s="115" t="str">
        <f>IFERROR(SMALL($J$2004:$J$2901,A3),"")</f>
        <v/>
      </c>
      <c r="C563" s="115" t="s">
        <v>71</v>
      </c>
      <c r="D563" s="100">
        <f>'INPUT INF'!P66</f>
        <v>0</v>
      </c>
      <c r="E563" s="100" t="str">
        <f t="shared" si="6570"/>
        <v/>
      </c>
      <c r="F563" s="100" t="str">
        <f t="shared" si="6571"/>
        <v/>
      </c>
      <c r="G563" s="100" t="str">
        <f t="shared" si="6544"/>
        <v/>
      </c>
      <c r="H563" s="100" t="str">
        <f t="shared" si="6572"/>
        <v/>
      </c>
      <c r="I563" s="100" t="str">
        <f t="shared" si="6545"/>
        <v/>
      </c>
      <c r="J563" s="100" t="str">
        <f t="shared" si="6573"/>
        <v/>
      </c>
      <c r="K563" s="100" t="str">
        <f t="shared" si="6546"/>
        <v/>
      </c>
      <c r="L563" s="100" t="str">
        <f t="shared" si="6574"/>
        <v/>
      </c>
      <c r="M563" s="100" t="str">
        <f t="shared" si="6547"/>
        <v/>
      </c>
      <c r="N563" s="100" t="str">
        <f t="shared" si="6575"/>
        <v/>
      </c>
      <c r="O563" s="100" t="str">
        <f t="shared" si="6548"/>
        <v/>
      </c>
      <c r="P563" s="100" t="str">
        <f t="shared" si="6576"/>
        <v/>
      </c>
      <c r="Q563" s="100" t="str">
        <f t="shared" si="6549"/>
        <v/>
      </c>
      <c r="R563" s="100" t="str">
        <f t="shared" si="6577"/>
        <v/>
      </c>
      <c r="S563" s="100" t="str">
        <f t="shared" si="6550"/>
        <v/>
      </c>
      <c r="T563" s="100" t="str">
        <f t="shared" si="6578"/>
        <v/>
      </c>
      <c r="U563" s="100" t="str">
        <f t="shared" si="6551"/>
        <v/>
      </c>
      <c r="V563" s="100" t="str">
        <f t="shared" si="6579"/>
        <v/>
      </c>
      <c r="W563" s="100" t="str">
        <f t="shared" si="6552"/>
        <v/>
      </c>
      <c r="X563" s="100" t="str">
        <f t="shared" si="6580"/>
        <v/>
      </c>
      <c r="Y563" s="100" t="str">
        <f t="shared" si="6553"/>
        <v/>
      </c>
      <c r="Z563" s="100" t="str">
        <f t="shared" si="6581"/>
        <v/>
      </c>
      <c r="AA563" s="100" t="str">
        <f t="shared" si="6554"/>
        <v/>
      </c>
      <c r="AB563" s="100" t="str">
        <f t="shared" si="6582"/>
        <v/>
      </c>
      <c r="AC563" s="100" t="str">
        <f t="shared" si="6555"/>
        <v/>
      </c>
      <c r="AD563" s="100" t="str">
        <f t="shared" si="6583"/>
        <v/>
      </c>
      <c r="AE563" s="100" t="str">
        <f t="shared" si="6556"/>
        <v/>
      </c>
      <c r="AF563" s="100" t="str">
        <f t="shared" si="6584"/>
        <v/>
      </c>
      <c r="AG563" s="100" t="str">
        <f t="shared" si="6557"/>
        <v/>
      </c>
      <c r="AH563" s="100" t="str">
        <f t="shared" si="6585"/>
        <v/>
      </c>
      <c r="AI563" s="100" t="str">
        <f t="shared" si="6558"/>
        <v/>
      </c>
      <c r="AJ563" s="100" t="str">
        <f t="shared" si="6586"/>
        <v/>
      </c>
      <c r="AK563" s="100" t="str">
        <f t="shared" si="6559"/>
        <v/>
      </c>
      <c r="AL563" s="100" t="str">
        <f t="shared" si="6587"/>
        <v/>
      </c>
      <c r="AM563" s="100" t="str">
        <f t="shared" si="6560"/>
        <v/>
      </c>
      <c r="AN563" s="100" t="str">
        <f t="shared" si="6588"/>
        <v/>
      </c>
      <c r="AO563" s="100" t="str">
        <f t="shared" si="6561"/>
        <v/>
      </c>
      <c r="AP563" s="100" t="str">
        <f t="shared" si="6589"/>
        <v/>
      </c>
      <c r="AQ563" s="100" t="str">
        <f t="shared" si="6562"/>
        <v/>
      </c>
      <c r="AR563" s="100" t="str">
        <f t="shared" si="6590"/>
        <v/>
      </c>
      <c r="AS563" s="100" t="str">
        <f t="shared" si="6563"/>
        <v/>
      </c>
      <c r="AT563" s="100" t="str">
        <f t="shared" si="6591"/>
        <v/>
      </c>
      <c r="AU563" s="100" t="str">
        <f t="shared" si="6564"/>
        <v/>
      </c>
      <c r="AV563" s="100" t="str">
        <f t="shared" si="6592"/>
        <v/>
      </c>
      <c r="AW563" s="100" t="str">
        <f t="shared" si="6565"/>
        <v/>
      </c>
      <c r="AX563" s="100" t="str">
        <f t="shared" si="6593"/>
        <v/>
      </c>
      <c r="AY563" s="100" t="str">
        <f t="shared" si="6566"/>
        <v/>
      </c>
      <c r="AZ563" s="100" t="str">
        <f t="shared" si="6594"/>
        <v/>
      </c>
      <c r="BA563" s="100" t="str">
        <f t="shared" si="6567"/>
        <v/>
      </c>
      <c r="BB563" s="100" t="str">
        <f t="shared" si="6595"/>
        <v/>
      </c>
      <c r="BC563" s="100" t="str">
        <f>IFERROR(INDEX('INPUT INF'!$F$3:$F$601,MATCH($B563,'INPUT INF'!$A$3:$A$601,FALSE)),"")</f>
        <v/>
      </c>
      <c r="BD563" s="100" t="str">
        <f t="shared" si="6675"/>
        <v/>
      </c>
      <c r="BE563" s="100" t="str">
        <f t="shared" si="6596"/>
        <v/>
      </c>
      <c r="BF563" s="100" t="str">
        <f t="shared" si="6597"/>
        <v/>
      </c>
      <c r="BG563" s="115" t="str">
        <f t="shared" si="6598"/>
        <v/>
      </c>
      <c r="BH563" s="176" t="str">
        <f>IF(AND('INPUT INF'!$O$1="X",BG563="PASS"),BF563,IF($BG563="","0",IF('INPUT INF'!$N$67="YES",$BF563,"")))</f>
        <v>0</v>
      </c>
      <c r="BI563" s="115" t="str">
        <f>IF($BG563="","0",IF('INPUT INF'!$P$68="YES",$BF563,""))</f>
        <v>0</v>
      </c>
      <c r="BJ563" s="115" t="str">
        <f>IF($BG563="","0",IF('INPUT INF'!$P$69="YES",$BF563,""))</f>
        <v>0</v>
      </c>
      <c r="BL563" s="118" t="str">
        <f t="shared" si="6662"/>
        <v/>
      </c>
      <c r="BM563" s="118" t="str">
        <f t="shared" si="6663"/>
        <v/>
      </c>
      <c r="BN563" s="118" t="str">
        <f t="shared" si="6664"/>
        <v/>
      </c>
      <c r="BR563" s="118" t="str">
        <f t="shared" si="6665"/>
        <v/>
      </c>
      <c r="BS563" s="118" t="str">
        <f t="shared" si="6666"/>
        <v/>
      </c>
      <c r="BT563" s="118" t="str">
        <f t="shared" si="6667"/>
        <v/>
      </c>
      <c r="BX563" s="118" t="str">
        <f t="shared" si="6668"/>
        <v/>
      </c>
      <c r="BY563" s="118" t="str">
        <f t="shared" si="6669"/>
        <v/>
      </c>
      <c r="BZ563" s="118" t="str">
        <f t="shared" si="6670"/>
        <v/>
      </c>
      <c r="CD563" s="116" t="str">
        <f t="shared" si="6599"/>
        <v/>
      </c>
      <c r="CE563" s="116" t="str">
        <f t="shared" si="6600"/>
        <v/>
      </c>
      <c r="CF563" s="116" t="str">
        <f t="shared" si="6601"/>
        <v/>
      </c>
      <c r="CJ563" s="116" t="str">
        <f t="shared" si="6602"/>
        <v/>
      </c>
      <c r="CK563" s="116" t="str">
        <f t="shared" si="6603"/>
        <v/>
      </c>
      <c r="CL563" s="116" t="str">
        <f t="shared" si="6604"/>
        <v/>
      </c>
      <c r="CP563" s="116" t="str">
        <f t="shared" si="6605"/>
        <v/>
      </c>
      <c r="CQ563" s="116" t="str">
        <f t="shared" si="6606"/>
        <v/>
      </c>
      <c r="CR563" s="116" t="str">
        <f t="shared" si="6607"/>
        <v/>
      </c>
      <c r="DH563" s="115" t="str">
        <f t="shared" si="6671"/>
        <v/>
      </c>
      <c r="DI563" s="115" t="str">
        <f t="shared" si="6672"/>
        <v/>
      </c>
      <c r="DJ563" s="115" t="str">
        <f t="shared" si="6639"/>
        <v/>
      </c>
      <c r="DK563" s="115" t="str">
        <f t="shared" si="6640"/>
        <v/>
      </c>
      <c r="DL563" s="115" t="str">
        <f t="shared" si="6641"/>
        <v/>
      </c>
      <c r="DM563" s="115" t="str">
        <f t="shared" si="6642"/>
        <v/>
      </c>
      <c r="DN563" s="115" t="str">
        <f t="shared" si="6643"/>
        <v/>
      </c>
      <c r="DO563" s="115" t="str">
        <f t="shared" si="6644"/>
        <v/>
      </c>
      <c r="DP563" s="115" t="str">
        <f t="shared" si="6645"/>
        <v/>
      </c>
      <c r="DQ563" s="115" t="str">
        <f t="shared" si="6646"/>
        <v/>
      </c>
      <c r="DR563" s="115" t="str">
        <f t="shared" si="6647"/>
        <v/>
      </c>
      <c r="DS563" s="115" t="str">
        <f t="shared" si="6648"/>
        <v/>
      </c>
      <c r="DT563" s="115" t="str">
        <f t="shared" si="6649"/>
        <v/>
      </c>
      <c r="DU563" s="115" t="str">
        <f t="shared" si="6650"/>
        <v/>
      </c>
      <c r="DV563" s="115" t="str">
        <f t="shared" si="6651"/>
        <v/>
      </c>
      <c r="DW563" s="115" t="str">
        <f t="shared" si="6652"/>
        <v/>
      </c>
      <c r="DX563" s="115" t="str">
        <f t="shared" si="6653"/>
        <v/>
      </c>
      <c r="DY563" s="115" t="str">
        <f t="shared" si="6654"/>
        <v/>
      </c>
      <c r="DZ563" s="115" t="str">
        <f t="shared" si="6655"/>
        <v/>
      </c>
      <c r="EA563" s="115" t="str">
        <f t="shared" si="6656"/>
        <v/>
      </c>
      <c r="EB563" s="115" t="str">
        <f t="shared" si="6657"/>
        <v/>
      </c>
      <c r="EC563" s="115" t="str">
        <f t="shared" si="6658"/>
        <v/>
      </c>
      <c r="ED563" s="115" t="str">
        <f t="shared" si="6659"/>
        <v/>
      </c>
      <c r="EE563" s="115" t="str">
        <f t="shared" si="6660"/>
        <v/>
      </c>
      <c r="EF563" s="115" t="str">
        <f t="shared" si="6661"/>
        <v/>
      </c>
      <c r="EG563" s="115" t="str">
        <f t="shared" si="6608"/>
        <v/>
      </c>
      <c r="EH563" s="115" t="str">
        <f t="shared" si="6609"/>
        <v/>
      </c>
      <c r="EI563" s="115" t="str">
        <f t="shared" si="6610"/>
        <v/>
      </c>
      <c r="EJ563" s="115" t="str">
        <f t="shared" si="6611"/>
        <v/>
      </c>
      <c r="EK563" s="115" t="str">
        <f t="shared" si="6612"/>
        <v/>
      </c>
      <c r="EL563" s="115" t="str">
        <f t="shared" si="6613"/>
        <v/>
      </c>
      <c r="EM563" s="115" t="str">
        <f t="shared" si="6614"/>
        <v/>
      </c>
      <c r="EN563" s="115" t="str">
        <f t="shared" si="6615"/>
        <v/>
      </c>
      <c r="EO563" s="115" t="str">
        <f t="shared" si="6616"/>
        <v/>
      </c>
      <c r="EP563" s="115" t="str">
        <f t="shared" si="6617"/>
        <v/>
      </c>
      <c r="EQ563" s="115" t="str">
        <f t="shared" si="6618"/>
        <v/>
      </c>
      <c r="ER563" s="115" t="str">
        <f t="shared" si="6619"/>
        <v/>
      </c>
      <c r="ES563" s="115" t="str">
        <f t="shared" si="6620"/>
        <v/>
      </c>
      <c r="ET563" s="115" t="str">
        <f t="shared" si="6621"/>
        <v/>
      </c>
      <c r="EU563" s="115" t="str">
        <f t="shared" si="6622"/>
        <v/>
      </c>
      <c r="EV563" s="115" t="str">
        <f t="shared" si="6623"/>
        <v/>
      </c>
      <c r="EW563" s="115" t="str">
        <f t="shared" si="6624"/>
        <v/>
      </c>
      <c r="EX563" s="115" t="str">
        <f t="shared" si="6625"/>
        <v/>
      </c>
      <c r="EY563" s="115" t="str">
        <f t="shared" si="6626"/>
        <v/>
      </c>
      <c r="EZ563" s="115" t="str">
        <f t="shared" si="6627"/>
        <v/>
      </c>
      <c r="FA563" s="115" t="str">
        <f t="shared" si="6628"/>
        <v/>
      </c>
      <c r="FB563" s="115" t="str">
        <f t="shared" si="6629"/>
        <v/>
      </c>
      <c r="FC563" s="115" t="str">
        <f t="shared" si="6630"/>
        <v/>
      </c>
      <c r="FD563" s="115" t="str">
        <f t="shared" si="6631"/>
        <v/>
      </c>
      <c r="FE563" s="115" t="str">
        <f t="shared" si="6632"/>
        <v/>
      </c>
      <c r="FF563" s="115" t="str">
        <f>FU16</f>
        <v/>
      </c>
      <c r="FG563" s="115" t="str">
        <f>IFERROR(SMALL($DU$423:$DU$842,$A$3),"")</f>
        <v/>
      </c>
      <c r="FH563" s="115" t="str">
        <f>IFERROR(LARGE($AE$423:$AE$842,$A$3),"")</f>
        <v/>
      </c>
      <c r="FI563" s="115" t="str">
        <f t="shared" si="6673"/>
        <v/>
      </c>
      <c r="FJ563" s="115" t="str">
        <f t="shared" si="6674"/>
        <v/>
      </c>
    </row>
    <row r="564" spans="1:166" ht="15" customHeight="1" x14ac:dyDescent="0.25">
      <c r="A564" s="115">
        <v>562</v>
      </c>
      <c r="B564" s="115" t="str">
        <f t="shared" ref="B564:B627" si="6680">IFERROR(SMALL($J$2004:$J$2901,A4),"")</f>
        <v/>
      </c>
      <c r="C564" s="115" t="s">
        <v>71</v>
      </c>
      <c r="D564" s="100">
        <f t="shared" si="6679"/>
        <v>0</v>
      </c>
      <c r="E564" s="100" t="str">
        <f t="shared" si="6570"/>
        <v/>
      </c>
      <c r="F564" s="100" t="str">
        <f t="shared" si="6571"/>
        <v/>
      </c>
      <c r="G564" s="100" t="str">
        <f t="shared" si="6544"/>
        <v/>
      </c>
      <c r="H564" s="100" t="str">
        <f t="shared" si="6572"/>
        <v/>
      </c>
      <c r="I564" s="100" t="str">
        <f t="shared" si="6545"/>
        <v/>
      </c>
      <c r="J564" s="100" t="str">
        <f t="shared" si="6573"/>
        <v/>
      </c>
      <c r="K564" s="100" t="str">
        <f t="shared" si="6546"/>
        <v/>
      </c>
      <c r="L564" s="100" t="str">
        <f t="shared" si="6574"/>
        <v/>
      </c>
      <c r="M564" s="100" t="str">
        <f t="shared" si="6547"/>
        <v/>
      </c>
      <c r="N564" s="100" t="str">
        <f t="shared" si="6575"/>
        <v/>
      </c>
      <c r="O564" s="100" t="str">
        <f t="shared" si="6548"/>
        <v/>
      </c>
      <c r="P564" s="100" t="str">
        <f t="shared" si="6576"/>
        <v/>
      </c>
      <c r="Q564" s="100" t="str">
        <f t="shared" si="6549"/>
        <v/>
      </c>
      <c r="R564" s="100" t="str">
        <f t="shared" si="6577"/>
        <v/>
      </c>
      <c r="S564" s="100" t="str">
        <f t="shared" si="6550"/>
        <v/>
      </c>
      <c r="T564" s="100" t="str">
        <f t="shared" si="6578"/>
        <v/>
      </c>
      <c r="U564" s="100" t="str">
        <f t="shared" si="6551"/>
        <v/>
      </c>
      <c r="V564" s="100" t="str">
        <f t="shared" si="6579"/>
        <v/>
      </c>
      <c r="W564" s="100" t="str">
        <f t="shared" si="6552"/>
        <v/>
      </c>
      <c r="X564" s="100" t="str">
        <f t="shared" si="6580"/>
        <v/>
      </c>
      <c r="Y564" s="100" t="str">
        <f t="shared" si="6553"/>
        <v/>
      </c>
      <c r="Z564" s="100" t="str">
        <f t="shared" si="6581"/>
        <v/>
      </c>
      <c r="AA564" s="100" t="str">
        <f t="shared" si="6554"/>
        <v/>
      </c>
      <c r="AB564" s="100" t="str">
        <f t="shared" si="6582"/>
        <v/>
      </c>
      <c r="AC564" s="100" t="str">
        <f t="shared" si="6555"/>
        <v/>
      </c>
      <c r="AD564" s="100" t="str">
        <f t="shared" si="6583"/>
        <v/>
      </c>
      <c r="AE564" s="100" t="str">
        <f t="shared" si="6556"/>
        <v/>
      </c>
      <c r="AF564" s="100" t="str">
        <f t="shared" si="6584"/>
        <v/>
      </c>
      <c r="AG564" s="100" t="str">
        <f t="shared" si="6557"/>
        <v/>
      </c>
      <c r="AH564" s="100" t="str">
        <f t="shared" si="6585"/>
        <v/>
      </c>
      <c r="AI564" s="100" t="str">
        <f t="shared" si="6558"/>
        <v/>
      </c>
      <c r="AJ564" s="100" t="str">
        <f t="shared" si="6586"/>
        <v/>
      </c>
      <c r="AK564" s="100" t="str">
        <f t="shared" si="6559"/>
        <v/>
      </c>
      <c r="AL564" s="100" t="str">
        <f t="shared" si="6587"/>
        <v/>
      </c>
      <c r="AM564" s="100" t="str">
        <f t="shared" si="6560"/>
        <v/>
      </c>
      <c r="AN564" s="100" t="str">
        <f t="shared" si="6588"/>
        <v/>
      </c>
      <c r="AO564" s="100" t="str">
        <f t="shared" si="6561"/>
        <v/>
      </c>
      <c r="AP564" s="100" t="str">
        <f t="shared" si="6589"/>
        <v/>
      </c>
      <c r="AQ564" s="100" t="str">
        <f t="shared" si="6562"/>
        <v/>
      </c>
      <c r="AR564" s="100" t="str">
        <f t="shared" si="6590"/>
        <v/>
      </c>
      <c r="AS564" s="100" t="str">
        <f t="shared" si="6563"/>
        <v/>
      </c>
      <c r="AT564" s="100" t="str">
        <f t="shared" si="6591"/>
        <v/>
      </c>
      <c r="AU564" s="100" t="str">
        <f t="shared" si="6564"/>
        <v/>
      </c>
      <c r="AV564" s="100" t="str">
        <f t="shared" si="6592"/>
        <v/>
      </c>
      <c r="AW564" s="100" t="str">
        <f t="shared" si="6565"/>
        <v/>
      </c>
      <c r="AX564" s="100" t="str">
        <f t="shared" si="6593"/>
        <v/>
      </c>
      <c r="AY564" s="100" t="str">
        <f t="shared" si="6566"/>
        <v/>
      </c>
      <c r="AZ564" s="100" t="str">
        <f t="shared" si="6594"/>
        <v/>
      </c>
      <c r="BA564" s="100" t="str">
        <f t="shared" si="6567"/>
        <v/>
      </c>
      <c r="BB564" s="100" t="str">
        <f t="shared" si="6595"/>
        <v/>
      </c>
      <c r="BC564" s="100" t="str">
        <f>IFERROR(INDEX('INPUT INF'!$F$3:$F$601,MATCH($B564,'INPUT INF'!$A$3:$A$601,FALSE)),"")</f>
        <v/>
      </c>
      <c r="BD564" s="100" t="str">
        <f t="shared" si="6675"/>
        <v/>
      </c>
      <c r="BE564" s="100" t="str">
        <f t="shared" si="6596"/>
        <v/>
      </c>
      <c r="BF564" s="100" t="str">
        <f t="shared" si="6597"/>
        <v/>
      </c>
      <c r="BG564" s="115" t="str">
        <f t="shared" si="6598"/>
        <v/>
      </c>
      <c r="BH564" s="176" t="str">
        <f>IF(AND('INPUT INF'!$O$1="X",BG564="PASS"),BF564,IF($BG564="","0",IF('INPUT INF'!$N$67="YES",$BF564,"")))</f>
        <v>0</v>
      </c>
      <c r="BI564" s="115" t="str">
        <f>IF($BG564="","0",IF('INPUT INF'!$P$68="YES",$BF564,""))</f>
        <v>0</v>
      </c>
      <c r="BJ564" s="115" t="str">
        <f>IF($BG564="","0",IF('INPUT INF'!$P$69="YES",$BF564,""))</f>
        <v>0</v>
      </c>
      <c r="BL564" s="118" t="str">
        <f t="shared" si="6662"/>
        <v/>
      </c>
      <c r="BM564" s="118" t="str">
        <f t="shared" si="6663"/>
        <v/>
      </c>
      <c r="BN564" s="118" t="str">
        <f t="shared" si="6664"/>
        <v/>
      </c>
      <c r="BR564" s="118" t="str">
        <f t="shared" si="6665"/>
        <v/>
      </c>
      <c r="BS564" s="118" t="str">
        <f t="shared" si="6666"/>
        <v/>
      </c>
      <c r="BT564" s="118" t="str">
        <f t="shared" si="6667"/>
        <v/>
      </c>
      <c r="BX564" s="118" t="str">
        <f t="shared" si="6668"/>
        <v/>
      </c>
      <c r="BY564" s="118" t="str">
        <f t="shared" si="6669"/>
        <v/>
      </c>
      <c r="BZ564" s="118" t="str">
        <f t="shared" si="6670"/>
        <v/>
      </c>
      <c r="CD564" s="116" t="str">
        <f t="shared" si="6599"/>
        <v/>
      </c>
      <c r="CE564" s="116" t="str">
        <f t="shared" si="6600"/>
        <v/>
      </c>
      <c r="CF564" s="116" t="str">
        <f t="shared" si="6601"/>
        <v/>
      </c>
      <c r="CJ564" s="116" t="str">
        <f t="shared" si="6602"/>
        <v/>
      </c>
      <c r="CK564" s="116" t="str">
        <f t="shared" si="6603"/>
        <v/>
      </c>
      <c r="CL564" s="116" t="str">
        <f t="shared" si="6604"/>
        <v/>
      </c>
      <c r="CP564" s="116" t="str">
        <f t="shared" si="6605"/>
        <v/>
      </c>
      <c r="CQ564" s="116" t="str">
        <f t="shared" si="6606"/>
        <v/>
      </c>
      <c r="CR564" s="116" t="str">
        <f t="shared" si="6607"/>
        <v/>
      </c>
      <c r="DH564" s="115" t="str">
        <f t="shared" si="6671"/>
        <v/>
      </c>
      <c r="DI564" s="115" t="str">
        <f t="shared" si="6672"/>
        <v/>
      </c>
      <c r="DJ564" s="115" t="str">
        <f t="shared" si="6639"/>
        <v/>
      </c>
      <c r="DK564" s="115" t="str">
        <f t="shared" si="6640"/>
        <v/>
      </c>
      <c r="DL564" s="115" t="str">
        <f t="shared" si="6641"/>
        <v/>
      </c>
      <c r="DM564" s="115" t="str">
        <f t="shared" si="6642"/>
        <v/>
      </c>
      <c r="DN564" s="115" t="str">
        <f t="shared" si="6643"/>
        <v/>
      </c>
      <c r="DO564" s="115" t="str">
        <f t="shared" si="6644"/>
        <v/>
      </c>
      <c r="DP564" s="115" t="str">
        <f t="shared" si="6645"/>
        <v/>
      </c>
      <c r="DQ564" s="115" t="str">
        <f t="shared" si="6646"/>
        <v/>
      </c>
      <c r="DR564" s="115" t="str">
        <f t="shared" si="6647"/>
        <v/>
      </c>
      <c r="DS564" s="115" t="str">
        <f t="shared" si="6648"/>
        <v/>
      </c>
      <c r="DT564" s="115" t="str">
        <f t="shared" si="6649"/>
        <v/>
      </c>
      <c r="DU564" s="115" t="str">
        <f t="shared" si="6650"/>
        <v/>
      </c>
      <c r="DV564" s="115" t="str">
        <f t="shared" si="6651"/>
        <v/>
      </c>
      <c r="DW564" s="115" t="str">
        <f t="shared" si="6652"/>
        <v/>
      </c>
      <c r="DX564" s="115" t="str">
        <f t="shared" si="6653"/>
        <v/>
      </c>
      <c r="DY564" s="115" t="str">
        <f t="shared" si="6654"/>
        <v/>
      </c>
      <c r="DZ564" s="115" t="str">
        <f t="shared" si="6655"/>
        <v/>
      </c>
      <c r="EA564" s="115" t="str">
        <f t="shared" si="6656"/>
        <v/>
      </c>
      <c r="EB564" s="115" t="str">
        <f t="shared" si="6657"/>
        <v/>
      </c>
      <c r="EC564" s="115" t="str">
        <f t="shared" si="6658"/>
        <v/>
      </c>
      <c r="ED564" s="115" t="str">
        <f t="shared" si="6659"/>
        <v/>
      </c>
      <c r="EE564" s="115" t="str">
        <f t="shared" si="6660"/>
        <v/>
      </c>
      <c r="EF564" s="115" t="str">
        <f t="shared" si="6661"/>
        <v/>
      </c>
      <c r="EG564" s="115" t="str">
        <f t="shared" si="6608"/>
        <v/>
      </c>
      <c r="EH564" s="115" t="str">
        <f t="shared" si="6609"/>
        <v/>
      </c>
      <c r="EI564" s="115" t="str">
        <f t="shared" si="6610"/>
        <v/>
      </c>
      <c r="EJ564" s="115" t="str">
        <f t="shared" si="6611"/>
        <v/>
      </c>
      <c r="EK564" s="115" t="str">
        <f t="shared" si="6612"/>
        <v/>
      </c>
      <c r="EL564" s="115" t="str">
        <f t="shared" si="6613"/>
        <v/>
      </c>
      <c r="EM564" s="115" t="str">
        <f t="shared" si="6614"/>
        <v/>
      </c>
      <c r="EN564" s="115" t="str">
        <f t="shared" si="6615"/>
        <v/>
      </c>
      <c r="EO564" s="115" t="str">
        <f t="shared" si="6616"/>
        <v/>
      </c>
      <c r="EP564" s="115" t="str">
        <f t="shared" si="6617"/>
        <v/>
      </c>
      <c r="EQ564" s="115" t="str">
        <f t="shared" si="6618"/>
        <v/>
      </c>
      <c r="ER564" s="115" t="str">
        <f t="shared" si="6619"/>
        <v/>
      </c>
      <c r="ES564" s="115" t="str">
        <f t="shared" si="6620"/>
        <v/>
      </c>
      <c r="ET564" s="115" t="str">
        <f t="shared" si="6621"/>
        <v/>
      </c>
      <c r="EU564" s="115" t="str">
        <f t="shared" si="6622"/>
        <v/>
      </c>
      <c r="EV564" s="115" t="str">
        <f t="shared" si="6623"/>
        <v/>
      </c>
      <c r="EW564" s="115" t="str">
        <f t="shared" si="6624"/>
        <v/>
      </c>
      <c r="EX564" s="115" t="str">
        <f t="shared" si="6625"/>
        <v/>
      </c>
      <c r="EY564" s="115" t="str">
        <f t="shared" si="6626"/>
        <v/>
      </c>
      <c r="EZ564" s="115" t="str">
        <f t="shared" si="6627"/>
        <v/>
      </c>
      <c r="FA564" s="115" t="str">
        <f t="shared" si="6628"/>
        <v/>
      </c>
      <c r="FB564" s="115" t="str">
        <f t="shared" si="6629"/>
        <v/>
      </c>
      <c r="FC564" s="115" t="str">
        <f t="shared" si="6630"/>
        <v/>
      </c>
      <c r="FD564" s="115" t="str">
        <f t="shared" si="6631"/>
        <v/>
      </c>
      <c r="FE564" s="115" t="str">
        <f t="shared" si="6632"/>
        <v/>
      </c>
      <c r="FF564" s="115" t="str">
        <f>FF563</f>
        <v/>
      </c>
      <c r="FG564" s="115" t="str">
        <f>IFERROR(SMALL($DU$423:$DU$842,$A$4),"")</f>
        <v/>
      </c>
      <c r="FH564" s="115" t="str">
        <f>FH563</f>
        <v/>
      </c>
      <c r="FI564" s="115" t="str">
        <f t="shared" si="6673"/>
        <v/>
      </c>
      <c r="FJ564" s="115" t="str">
        <f t="shared" si="6674"/>
        <v/>
      </c>
    </row>
    <row r="565" spans="1:166" ht="15" customHeight="1" x14ac:dyDescent="0.25">
      <c r="A565" s="115">
        <v>563</v>
      </c>
      <c r="B565" s="115" t="str">
        <f t="shared" si="6680"/>
        <v/>
      </c>
      <c r="C565" s="115" t="s">
        <v>71</v>
      </c>
      <c r="D565" s="100">
        <f t="shared" si="6679"/>
        <v>0</v>
      </c>
      <c r="E565" s="100" t="str">
        <f t="shared" si="6570"/>
        <v/>
      </c>
      <c r="F565" s="100" t="str">
        <f t="shared" si="6571"/>
        <v/>
      </c>
      <c r="G565" s="100" t="str">
        <f t="shared" si="6544"/>
        <v/>
      </c>
      <c r="H565" s="100" t="str">
        <f t="shared" si="6572"/>
        <v/>
      </c>
      <c r="I565" s="100" t="str">
        <f t="shared" si="6545"/>
        <v/>
      </c>
      <c r="J565" s="100" t="str">
        <f t="shared" si="6573"/>
        <v/>
      </c>
      <c r="K565" s="100" t="str">
        <f t="shared" si="6546"/>
        <v/>
      </c>
      <c r="L565" s="100" t="str">
        <f t="shared" si="6574"/>
        <v/>
      </c>
      <c r="M565" s="100" t="str">
        <f t="shared" si="6547"/>
        <v/>
      </c>
      <c r="N565" s="100" t="str">
        <f t="shared" si="6575"/>
        <v/>
      </c>
      <c r="O565" s="100" t="str">
        <f t="shared" si="6548"/>
        <v/>
      </c>
      <c r="P565" s="100" t="str">
        <f t="shared" si="6576"/>
        <v/>
      </c>
      <c r="Q565" s="100" t="str">
        <f t="shared" si="6549"/>
        <v/>
      </c>
      <c r="R565" s="100" t="str">
        <f t="shared" si="6577"/>
        <v/>
      </c>
      <c r="S565" s="100" t="str">
        <f t="shared" si="6550"/>
        <v/>
      </c>
      <c r="T565" s="100" t="str">
        <f t="shared" si="6578"/>
        <v/>
      </c>
      <c r="U565" s="100" t="str">
        <f t="shared" si="6551"/>
        <v/>
      </c>
      <c r="V565" s="100" t="str">
        <f t="shared" si="6579"/>
        <v/>
      </c>
      <c r="W565" s="100" t="str">
        <f t="shared" si="6552"/>
        <v/>
      </c>
      <c r="X565" s="100" t="str">
        <f t="shared" si="6580"/>
        <v/>
      </c>
      <c r="Y565" s="100" t="str">
        <f t="shared" si="6553"/>
        <v/>
      </c>
      <c r="Z565" s="100" t="str">
        <f t="shared" si="6581"/>
        <v/>
      </c>
      <c r="AA565" s="100" t="str">
        <f t="shared" si="6554"/>
        <v/>
      </c>
      <c r="AB565" s="100" t="str">
        <f t="shared" si="6582"/>
        <v/>
      </c>
      <c r="AC565" s="100" t="str">
        <f t="shared" si="6555"/>
        <v/>
      </c>
      <c r="AD565" s="100" t="str">
        <f t="shared" si="6583"/>
        <v/>
      </c>
      <c r="AE565" s="100" t="str">
        <f t="shared" si="6556"/>
        <v/>
      </c>
      <c r="AF565" s="100" t="str">
        <f t="shared" si="6584"/>
        <v/>
      </c>
      <c r="AG565" s="100" t="str">
        <f t="shared" si="6557"/>
        <v/>
      </c>
      <c r="AH565" s="100" t="str">
        <f t="shared" si="6585"/>
        <v/>
      </c>
      <c r="AI565" s="100" t="str">
        <f t="shared" si="6558"/>
        <v/>
      </c>
      <c r="AJ565" s="100" t="str">
        <f t="shared" si="6586"/>
        <v/>
      </c>
      <c r="AK565" s="100" t="str">
        <f t="shared" si="6559"/>
        <v/>
      </c>
      <c r="AL565" s="100" t="str">
        <f t="shared" si="6587"/>
        <v/>
      </c>
      <c r="AM565" s="100" t="str">
        <f t="shared" si="6560"/>
        <v/>
      </c>
      <c r="AN565" s="100" t="str">
        <f t="shared" si="6588"/>
        <v/>
      </c>
      <c r="AO565" s="100" t="str">
        <f t="shared" si="6561"/>
        <v/>
      </c>
      <c r="AP565" s="100" t="str">
        <f t="shared" si="6589"/>
        <v/>
      </c>
      <c r="AQ565" s="100" t="str">
        <f t="shared" si="6562"/>
        <v/>
      </c>
      <c r="AR565" s="100" t="str">
        <f t="shared" si="6590"/>
        <v/>
      </c>
      <c r="AS565" s="100" t="str">
        <f t="shared" si="6563"/>
        <v/>
      </c>
      <c r="AT565" s="100" t="str">
        <f t="shared" si="6591"/>
        <v/>
      </c>
      <c r="AU565" s="100" t="str">
        <f t="shared" si="6564"/>
        <v/>
      </c>
      <c r="AV565" s="100" t="str">
        <f t="shared" si="6592"/>
        <v/>
      </c>
      <c r="AW565" s="100" t="str">
        <f t="shared" si="6565"/>
        <v/>
      </c>
      <c r="AX565" s="100" t="str">
        <f t="shared" si="6593"/>
        <v/>
      </c>
      <c r="AY565" s="100" t="str">
        <f t="shared" si="6566"/>
        <v/>
      </c>
      <c r="AZ565" s="100" t="str">
        <f t="shared" si="6594"/>
        <v/>
      </c>
      <c r="BA565" s="100" t="str">
        <f t="shared" si="6567"/>
        <v/>
      </c>
      <c r="BB565" s="100" t="str">
        <f t="shared" si="6595"/>
        <v/>
      </c>
      <c r="BC565" s="100" t="str">
        <f>IFERROR(INDEX('INPUT INF'!$F$3:$F$601,MATCH($B565,'INPUT INF'!$A$3:$A$601,FALSE)),"")</f>
        <v/>
      </c>
      <c r="BD565" s="100" t="str">
        <f t="shared" si="6675"/>
        <v/>
      </c>
      <c r="BE565" s="100" t="str">
        <f t="shared" si="6596"/>
        <v/>
      </c>
      <c r="BF565" s="100" t="str">
        <f t="shared" si="6597"/>
        <v/>
      </c>
      <c r="BG565" s="115" t="str">
        <f t="shared" si="6598"/>
        <v/>
      </c>
      <c r="BH565" s="176" t="str">
        <f>IF(AND('INPUT INF'!$O$1="X",BG565="PASS"),BF565,IF($BG565="","0",IF('INPUT INF'!$N$67="YES",$BF565,"")))</f>
        <v>0</v>
      </c>
      <c r="BI565" s="115" t="str">
        <f>IF($BG565="","0",IF('INPUT INF'!$P$68="YES",$BF565,""))</f>
        <v>0</v>
      </c>
      <c r="BJ565" s="115" t="str">
        <f>IF($BG565="","0",IF('INPUT INF'!$P$69="YES",$BF565,""))</f>
        <v>0</v>
      </c>
      <c r="BL565" s="118" t="str">
        <f t="shared" si="6662"/>
        <v/>
      </c>
      <c r="BM565" s="118" t="str">
        <f t="shared" si="6663"/>
        <v/>
      </c>
      <c r="BN565" s="118" t="str">
        <f t="shared" si="6664"/>
        <v/>
      </c>
      <c r="BR565" s="118" t="str">
        <f t="shared" si="6665"/>
        <v/>
      </c>
      <c r="BS565" s="118" t="str">
        <f t="shared" si="6666"/>
        <v/>
      </c>
      <c r="BT565" s="118" t="str">
        <f t="shared" si="6667"/>
        <v/>
      </c>
      <c r="BX565" s="118" t="str">
        <f t="shared" si="6668"/>
        <v/>
      </c>
      <c r="BY565" s="118" t="str">
        <f t="shared" si="6669"/>
        <v/>
      </c>
      <c r="BZ565" s="118" t="str">
        <f t="shared" si="6670"/>
        <v/>
      </c>
      <c r="CD565" s="116" t="str">
        <f t="shared" si="6599"/>
        <v/>
      </c>
      <c r="CE565" s="116" t="str">
        <f t="shared" si="6600"/>
        <v/>
      </c>
      <c r="CF565" s="116" t="str">
        <f t="shared" si="6601"/>
        <v/>
      </c>
      <c r="CJ565" s="116" t="str">
        <f t="shared" si="6602"/>
        <v/>
      </c>
      <c r="CK565" s="116" t="str">
        <f t="shared" si="6603"/>
        <v/>
      </c>
      <c r="CL565" s="116" t="str">
        <f t="shared" si="6604"/>
        <v/>
      </c>
      <c r="CP565" s="116" t="str">
        <f t="shared" si="6605"/>
        <v/>
      </c>
      <c r="CQ565" s="116" t="str">
        <f t="shared" si="6606"/>
        <v/>
      </c>
      <c r="CR565" s="116" t="str">
        <f t="shared" si="6607"/>
        <v/>
      </c>
      <c r="DH565" s="115" t="str">
        <f t="shared" si="6671"/>
        <v/>
      </c>
      <c r="DI565" s="115" t="str">
        <f t="shared" si="6672"/>
        <v/>
      </c>
      <c r="DJ565" s="115" t="str">
        <f t="shared" si="6639"/>
        <v/>
      </c>
      <c r="DK565" s="115" t="str">
        <f t="shared" si="6640"/>
        <v/>
      </c>
      <c r="DL565" s="115" t="str">
        <f t="shared" si="6641"/>
        <v/>
      </c>
      <c r="DM565" s="115" t="str">
        <f t="shared" si="6642"/>
        <v/>
      </c>
      <c r="DN565" s="115" t="str">
        <f t="shared" si="6643"/>
        <v/>
      </c>
      <c r="DO565" s="115" t="str">
        <f t="shared" si="6644"/>
        <v/>
      </c>
      <c r="DP565" s="115" t="str">
        <f t="shared" si="6645"/>
        <v/>
      </c>
      <c r="DQ565" s="115" t="str">
        <f t="shared" si="6646"/>
        <v/>
      </c>
      <c r="DR565" s="115" t="str">
        <f t="shared" si="6647"/>
        <v/>
      </c>
      <c r="DS565" s="115" t="str">
        <f t="shared" si="6648"/>
        <v/>
      </c>
      <c r="DT565" s="115" t="str">
        <f t="shared" si="6649"/>
        <v/>
      </c>
      <c r="DU565" s="115" t="str">
        <f t="shared" si="6650"/>
        <v/>
      </c>
      <c r="DV565" s="115" t="str">
        <f t="shared" si="6651"/>
        <v/>
      </c>
      <c r="DW565" s="115" t="str">
        <f t="shared" si="6652"/>
        <v/>
      </c>
      <c r="DX565" s="115" t="str">
        <f t="shared" si="6653"/>
        <v/>
      </c>
      <c r="DY565" s="115" t="str">
        <f t="shared" si="6654"/>
        <v/>
      </c>
      <c r="DZ565" s="115" t="str">
        <f t="shared" si="6655"/>
        <v/>
      </c>
      <c r="EA565" s="115" t="str">
        <f t="shared" si="6656"/>
        <v/>
      </c>
      <c r="EB565" s="115" t="str">
        <f t="shared" si="6657"/>
        <v/>
      </c>
      <c r="EC565" s="115" t="str">
        <f t="shared" si="6658"/>
        <v/>
      </c>
      <c r="ED565" s="115" t="str">
        <f t="shared" si="6659"/>
        <v/>
      </c>
      <c r="EE565" s="115" t="str">
        <f t="shared" si="6660"/>
        <v/>
      </c>
      <c r="EF565" s="115" t="str">
        <f t="shared" si="6661"/>
        <v/>
      </c>
      <c r="EG565" s="115" t="str">
        <f t="shared" si="6608"/>
        <v/>
      </c>
      <c r="EH565" s="115" t="str">
        <f t="shared" si="6609"/>
        <v/>
      </c>
      <c r="EI565" s="115" t="str">
        <f t="shared" si="6610"/>
        <v/>
      </c>
      <c r="EJ565" s="115" t="str">
        <f t="shared" si="6611"/>
        <v/>
      </c>
      <c r="EK565" s="115" t="str">
        <f t="shared" si="6612"/>
        <v/>
      </c>
      <c r="EL565" s="115" t="str">
        <f t="shared" si="6613"/>
        <v/>
      </c>
      <c r="EM565" s="115" t="str">
        <f t="shared" si="6614"/>
        <v/>
      </c>
      <c r="EN565" s="115" t="str">
        <f t="shared" si="6615"/>
        <v/>
      </c>
      <c r="EO565" s="115" t="str">
        <f t="shared" si="6616"/>
        <v/>
      </c>
      <c r="EP565" s="115" t="str">
        <f t="shared" si="6617"/>
        <v/>
      </c>
      <c r="EQ565" s="115" t="str">
        <f t="shared" si="6618"/>
        <v/>
      </c>
      <c r="ER565" s="115" t="str">
        <f t="shared" si="6619"/>
        <v/>
      </c>
      <c r="ES565" s="115" t="str">
        <f t="shared" si="6620"/>
        <v/>
      </c>
      <c r="ET565" s="115" t="str">
        <f t="shared" si="6621"/>
        <v/>
      </c>
      <c r="EU565" s="115" t="str">
        <f t="shared" si="6622"/>
        <v/>
      </c>
      <c r="EV565" s="115" t="str">
        <f t="shared" si="6623"/>
        <v/>
      </c>
      <c r="EW565" s="115" t="str">
        <f t="shared" si="6624"/>
        <v/>
      </c>
      <c r="EX565" s="115" t="str">
        <f t="shared" si="6625"/>
        <v/>
      </c>
      <c r="EY565" s="115" t="str">
        <f t="shared" si="6626"/>
        <v/>
      </c>
      <c r="EZ565" s="115" t="str">
        <f t="shared" si="6627"/>
        <v/>
      </c>
      <c r="FA565" s="115" t="str">
        <f t="shared" si="6628"/>
        <v/>
      </c>
      <c r="FB565" s="115" t="str">
        <f t="shared" si="6629"/>
        <v/>
      </c>
      <c r="FC565" s="115" t="str">
        <f t="shared" si="6630"/>
        <v/>
      </c>
      <c r="FD565" s="115" t="str">
        <f t="shared" si="6631"/>
        <v/>
      </c>
      <c r="FE565" s="115" t="str">
        <f t="shared" si="6632"/>
        <v/>
      </c>
      <c r="FF565" s="115" t="str">
        <f t="shared" ref="FF565:FF572" si="6681">FF564</f>
        <v/>
      </c>
      <c r="FG565" s="115" t="str">
        <f>IFERROR(SMALL($DU$423:$DU$842,$A$5),"")</f>
        <v/>
      </c>
      <c r="FH565" s="115" t="str">
        <f t="shared" ref="FH565:FH572" si="6682">FH564</f>
        <v/>
      </c>
      <c r="FI565" s="115" t="str">
        <f t="shared" si="6673"/>
        <v/>
      </c>
      <c r="FJ565" s="115" t="str">
        <f t="shared" si="6674"/>
        <v/>
      </c>
    </row>
    <row r="566" spans="1:166" ht="15" customHeight="1" x14ac:dyDescent="0.25">
      <c r="A566" s="115">
        <v>564</v>
      </c>
      <c r="B566" s="115" t="str">
        <f t="shared" si="6680"/>
        <v/>
      </c>
      <c r="C566" s="115" t="s">
        <v>71</v>
      </c>
      <c r="D566" s="100">
        <f t="shared" si="6679"/>
        <v>0</v>
      </c>
      <c r="E566" s="100" t="str">
        <f t="shared" si="6570"/>
        <v/>
      </c>
      <c r="F566" s="100" t="str">
        <f t="shared" si="6571"/>
        <v/>
      </c>
      <c r="G566" s="100" t="str">
        <f t="shared" si="6544"/>
        <v/>
      </c>
      <c r="H566" s="100" t="str">
        <f t="shared" si="6572"/>
        <v/>
      </c>
      <c r="I566" s="100" t="str">
        <f t="shared" si="6545"/>
        <v/>
      </c>
      <c r="J566" s="100" t="str">
        <f t="shared" si="6573"/>
        <v/>
      </c>
      <c r="K566" s="100" t="str">
        <f t="shared" si="6546"/>
        <v/>
      </c>
      <c r="L566" s="100" t="str">
        <f t="shared" si="6574"/>
        <v/>
      </c>
      <c r="M566" s="100" t="str">
        <f t="shared" si="6547"/>
        <v/>
      </c>
      <c r="N566" s="100" t="str">
        <f t="shared" si="6575"/>
        <v/>
      </c>
      <c r="O566" s="100" t="str">
        <f t="shared" si="6548"/>
        <v/>
      </c>
      <c r="P566" s="100" t="str">
        <f t="shared" si="6576"/>
        <v/>
      </c>
      <c r="Q566" s="100" t="str">
        <f t="shared" si="6549"/>
        <v/>
      </c>
      <c r="R566" s="100" t="str">
        <f t="shared" si="6577"/>
        <v/>
      </c>
      <c r="S566" s="100" t="str">
        <f t="shared" si="6550"/>
        <v/>
      </c>
      <c r="T566" s="100" t="str">
        <f t="shared" si="6578"/>
        <v/>
      </c>
      <c r="U566" s="100" t="str">
        <f t="shared" si="6551"/>
        <v/>
      </c>
      <c r="V566" s="100" t="str">
        <f t="shared" si="6579"/>
        <v/>
      </c>
      <c r="W566" s="100" t="str">
        <f t="shared" si="6552"/>
        <v/>
      </c>
      <c r="X566" s="100" t="str">
        <f t="shared" si="6580"/>
        <v/>
      </c>
      <c r="Y566" s="100" t="str">
        <f t="shared" si="6553"/>
        <v/>
      </c>
      <c r="Z566" s="100" t="str">
        <f t="shared" si="6581"/>
        <v/>
      </c>
      <c r="AA566" s="100" t="str">
        <f t="shared" si="6554"/>
        <v/>
      </c>
      <c r="AB566" s="100" t="str">
        <f t="shared" si="6582"/>
        <v/>
      </c>
      <c r="AC566" s="100" t="str">
        <f t="shared" si="6555"/>
        <v/>
      </c>
      <c r="AD566" s="100" t="str">
        <f t="shared" si="6583"/>
        <v/>
      </c>
      <c r="AE566" s="100" t="str">
        <f t="shared" si="6556"/>
        <v/>
      </c>
      <c r="AF566" s="100" t="str">
        <f t="shared" si="6584"/>
        <v/>
      </c>
      <c r="AG566" s="100" t="str">
        <f t="shared" si="6557"/>
        <v/>
      </c>
      <c r="AH566" s="100" t="str">
        <f t="shared" si="6585"/>
        <v/>
      </c>
      <c r="AI566" s="100" t="str">
        <f t="shared" si="6558"/>
        <v/>
      </c>
      <c r="AJ566" s="100" t="str">
        <f t="shared" si="6586"/>
        <v/>
      </c>
      <c r="AK566" s="100" t="str">
        <f t="shared" si="6559"/>
        <v/>
      </c>
      <c r="AL566" s="100" t="str">
        <f t="shared" si="6587"/>
        <v/>
      </c>
      <c r="AM566" s="100" t="str">
        <f t="shared" si="6560"/>
        <v/>
      </c>
      <c r="AN566" s="100" t="str">
        <f t="shared" si="6588"/>
        <v/>
      </c>
      <c r="AO566" s="100" t="str">
        <f t="shared" si="6561"/>
        <v/>
      </c>
      <c r="AP566" s="100" t="str">
        <f t="shared" si="6589"/>
        <v/>
      </c>
      <c r="AQ566" s="100" t="str">
        <f t="shared" si="6562"/>
        <v/>
      </c>
      <c r="AR566" s="100" t="str">
        <f t="shared" si="6590"/>
        <v/>
      </c>
      <c r="AS566" s="100" t="str">
        <f t="shared" si="6563"/>
        <v/>
      </c>
      <c r="AT566" s="100" t="str">
        <f t="shared" si="6591"/>
        <v/>
      </c>
      <c r="AU566" s="100" t="str">
        <f t="shared" si="6564"/>
        <v/>
      </c>
      <c r="AV566" s="100" t="str">
        <f t="shared" si="6592"/>
        <v/>
      </c>
      <c r="AW566" s="100" t="str">
        <f t="shared" si="6565"/>
        <v/>
      </c>
      <c r="AX566" s="100" t="str">
        <f t="shared" si="6593"/>
        <v/>
      </c>
      <c r="AY566" s="100" t="str">
        <f t="shared" si="6566"/>
        <v/>
      </c>
      <c r="AZ566" s="100" t="str">
        <f t="shared" si="6594"/>
        <v/>
      </c>
      <c r="BA566" s="100" t="str">
        <f t="shared" si="6567"/>
        <v/>
      </c>
      <c r="BB566" s="100" t="str">
        <f t="shared" si="6595"/>
        <v/>
      </c>
      <c r="BC566" s="100" t="str">
        <f>IFERROR(INDEX('INPUT INF'!$F$3:$F$601,MATCH($B566,'INPUT INF'!$A$3:$A$601,FALSE)),"")</f>
        <v/>
      </c>
      <c r="BD566" s="100" t="str">
        <f t="shared" si="6675"/>
        <v/>
      </c>
      <c r="BE566" s="100" t="str">
        <f t="shared" si="6596"/>
        <v/>
      </c>
      <c r="BF566" s="100" t="str">
        <f t="shared" si="6597"/>
        <v/>
      </c>
      <c r="BG566" s="115" t="str">
        <f t="shared" si="6598"/>
        <v/>
      </c>
      <c r="BH566" s="176" t="str">
        <f>IF(AND('INPUT INF'!$O$1="X",BG566="PASS"),BF566,IF($BG566="","0",IF('INPUT INF'!$N$67="YES",$BF566,"")))</f>
        <v>0</v>
      </c>
      <c r="BI566" s="115" t="str">
        <f>IF($BG566="","0",IF('INPUT INF'!$P$68="YES",$BF566,""))</f>
        <v>0</v>
      </c>
      <c r="BJ566" s="115" t="str">
        <f>IF($BG566="","0",IF('INPUT INF'!$P$69="YES",$BF566,""))</f>
        <v>0</v>
      </c>
      <c r="BL566" s="118" t="str">
        <f t="shared" si="6662"/>
        <v/>
      </c>
      <c r="BM566" s="118" t="str">
        <f t="shared" si="6663"/>
        <v/>
      </c>
      <c r="BN566" s="118" t="str">
        <f t="shared" si="6664"/>
        <v/>
      </c>
      <c r="BR566" s="118" t="str">
        <f t="shared" si="6665"/>
        <v/>
      </c>
      <c r="BS566" s="118" t="str">
        <f t="shared" si="6666"/>
        <v/>
      </c>
      <c r="BT566" s="118" t="str">
        <f t="shared" si="6667"/>
        <v/>
      </c>
      <c r="BX566" s="118" t="str">
        <f t="shared" si="6668"/>
        <v/>
      </c>
      <c r="BY566" s="118" t="str">
        <f t="shared" si="6669"/>
        <v/>
      </c>
      <c r="BZ566" s="118" t="str">
        <f t="shared" si="6670"/>
        <v/>
      </c>
      <c r="CD566" s="116" t="str">
        <f t="shared" si="6599"/>
        <v/>
      </c>
      <c r="CE566" s="116" t="str">
        <f t="shared" si="6600"/>
        <v/>
      </c>
      <c r="CF566" s="116" t="str">
        <f t="shared" si="6601"/>
        <v/>
      </c>
      <c r="CJ566" s="116" t="str">
        <f t="shared" si="6602"/>
        <v/>
      </c>
      <c r="CK566" s="116" t="str">
        <f t="shared" si="6603"/>
        <v/>
      </c>
      <c r="CL566" s="116" t="str">
        <f t="shared" si="6604"/>
        <v/>
      </c>
      <c r="CP566" s="116" t="str">
        <f t="shared" si="6605"/>
        <v/>
      </c>
      <c r="CQ566" s="116" t="str">
        <f t="shared" si="6606"/>
        <v/>
      </c>
      <c r="CR566" s="116" t="str">
        <f t="shared" si="6607"/>
        <v/>
      </c>
      <c r="DH566" s="115" t="str">
        <f t="shared" si="6671"/>
        <v/>
      </c>
      <c r="DI566" s="115" t="str">
        <f t="shared" si="6672"/>
        <v/>
      </c>
      <c r="DJ566" s="115" t="str">
        <f t="shared" si="6639"/>
        <v/>
      </c>
      <c r="DK566" s="115" t="str">
        <f t="shared" si="6640"/>
        <v/>
      </c>
      <c r="DL566" s="115" t="str">
        <f t="shared" si="6641"/>
        <v/>
      </c>
      <c r="DM566" s="115" t="str">
        <f t="shared" si="6642"/>
        <v/>
      </c>
      <c r="DN566" s="115" t="str">
        <f t="shared" si="6643"/>
        <v/>
      </c>
      <c r="DO566" s="115" t="str">
        <f t="shared" si="6644"/>
        <v/>
      </c>
      <c r="DP566" s="115" t="str">
        <f t="shared" si="6645"/>
        <v/>
      </c>
      <c r="DQ566" s="115" t="str">
        <f t="shared" si="6646"/>
        <v/>
      </c>
      <c r="DR566" s="115" t="str">
        <f t="shared" si="6647"/>
        <v/>
      </c>
      <c r="DS566" s="115" t="str">
        <f t="shared" si="6648"/>
        <v/>
      </c>
      <c r="DT566" s="115" t="str">
        <f t="shared" si="6649"/>
        <v/>
      </c>
      <c r="DU566" s="115" t="str">
        <f t="shared" si="6650"/>
        <v/>
      </c>
      <c r="DV566" s="115" t="str">
        <f t="shared" si="6651"/>
        <v/>
      </c>
      <c r="DW566" s="115" t="str">
        <f t="shared" si="6652"/>
        <v/>
      </c>
      <c r="DX566" s="115" t="str">
        <f t="shared" si="6653"/>
        <v/>
      </c>
      <c r="DY566" s="115" t="str">
        <f t="shared" si="6654"/>
        <v/>
      </c>
      <c r="DZ566" s="115" t="str">
        <f t="shared" si="6655"/>
        <v/>
      </c>
      <c r="EA566" s="115" t="str">
        <f t="shared" si="6656"/>
        <v/>
      </c>
      <c r="EB566" s="115" t="str">
        <f t="shared" si="6657"/>
        <v/>
      </c>
      <c r="EC566" s="115" t="str">
        <f t="shared" si="6658"/>
        <v/>
      </c>
      <c r="ED566" s="115" t="str">
        <f t="shared" si="6659"/>
        <v/>
      </c>
      <c r="EE566" s="115" t="str">
        <f t="shared" si="6660"/>
        <v/>
      </c>
      <c r="EF566" s="115" t="str">
        <f t="shared" si="6661"/>
        <v/>
      </c>
      <c r="EG566" s="115" t="str">
        <f t="shared" si="6608"/>
        <v/>
      </c>
      <c r="EH566" s="115" t="str">
        <f t="shared" si="6609"/>
        <v/>
      </c>
      <c r="EI566" s="115" t="str">
        <f t="shared" si="6610"/>
        <v/>
      </c>
      <c r="EJ566" s="115" t="str">
        <f t="shared" si="6611"/>
        <v/>
      </c>
      <c r="EK566" s="115" t="str">
        <f t="shared" si="6612"/>
        <v/>
      </c>
      <c r="EL566" s="115" t="str">
        <f t="shared" si="6613"/>
        <v/>
      </c>
      <c r="EM566" s="115" t="str">
        <f t="shared" si="6614"/>
        <v/>
      </c>
      <c r="EN566" s="115" t="str">
        <f t="shared" si="6615"/>
        <v/>
      </c>
      <c r="EO566" s="115" t="str">
        <f t="shared" si="6616"/>
        <v/>
      </c>
      <c r="EP566" s="115" t="str">
        <f t="shared" si="6617"/>
        <v/>
      </c>
      <c r="EQ566" s="115" t="str">
        <f t="shared" si="6618"/>
        <v/>
      </c>
      <c r="ER566" s="115" t="str">
        <f t="shared" si="6619"/>
        <v/>
      </c>
      <c r="ES566" s="115" t="str">
        <f t="shared" si="6620"/>
        <v/>
      </c>
      <c r="ET566" s="115" t="str">
        <f t="shared" si="6621"/>
        <v/>
      </c>
      <c r="EU566" s="115" t="str">
        <f t="shared" si="6622"/>
        <v/>
      </c>
      <c r="EV566" s="115" t="str">
        <f t="shared" si="6623"/>
        <v/>
      </c>
      <c r="EW566" s="115" t="str">
        <f t="shared" si="6624"/>
        <v/>
      </c>
      <c r="EX566" s="115" t="str">
        <f t="shared" si="6625"/>
        <v/>
      </c>
      <c r="EY566" s="115" t="str">
        <f t="shared" si="6626"/>
        <v/>
      </c>
      <c r="EZ566" s="115" t="str">
        <f t="shared" si="6627"/>
        <v/>
      </c>
      <c r="FA566" s="115" t="str">
        <f t="shared" si="6628"/>
        <v/>
      </c>
      <c r="FB566" s="115" t="str">
        <f t="shared" si="6629"/>
        <v/>
      </c>
      <c r="FC566" s="115" t="str">
        <f t="shared" si="6630"/>
        <v/>
      </c>
      <c r="FD566" s="115" t="str">
        <f t="shared" si="6631"/>
        <v/>
      </c>
      <c r="FE566" s="115" t="str">
        <f t="shared" si="6632"/>
        <v/>
      </c>
      <c r="FF566" s="115" t="str">
        <f t="shared" si="6681"/>
        <v/>
      </c>
      <c r="FG566" s="115" t="str">
        <f>IFERROR(SMALL($DU$423:$DU$842,$A$6),"")</f>
        <v/>
      </c>
      <c r="FH566" s="115" t="str">
        <f t="shared" si="6682"/>
        <v/>
      </c>
      <c r="FI566" s="115" t="str">
        <f t="shared" si="6673"/>
        <v/>
      </c>
      <c r="FJ566" s="115" t="str">
        <f t="shared" si="6674"/>
        <v/>
      </c>
    </row>
    <row r="567" spans="1:166" ht="15" customHeight="1" x14ac:dyDescent="0.25">
      <c r="A567" s="115">
        <v>565</v>
      </c>
      <c r="B567" s="115" t="str">
        <f t="shared" si="6680"/>
        <v/>
      </c>
      <c r="C567" s="115" t="s">
        <v>71</v>
      </c>
      <c r="D567" s="100">
        <f t="shared" si="6679"/>
        <v>0</v>
      </c>
      <c r="E567" s="100" t="str">
        <f t="shared" si="6570"/>
        <v/>
      </c>
      <c r="F567" s="100" t="str">
        <f t="shared" si="6571"/>
        <v/>
      </c>
      <c r="G567" s="100" t="str">
        <f t="shared" si="6544"/>
        <v/>
      </c>
      <c r="H567" s="100" t="str">
        <f t="shared" si="6572"/>
        <v/>
      </c>
      <c r="I567" s="100" t="str">
        <f t="shared" si="6545"/>
        <v/>
      </c>
      <c r="J567" s="100" t="str">
        <f t="shared" si="6573"/>
        <v/>
      </c>
      <c r="K567" s="100" t="str">
        <f t="shared" si="6546"/>
        <v/>
      </c>
      <c r="L567" s="100" t="str">
        <f t="shared" si="6574"/>
        <v/>
      </c>
      <c r="M567" s="100" t="str">
        <f t="shared" si="6547"/>
        <v/>
      </c>
      <c r="N567" s="100" t="str">
        <f t="shared" si="6575"/>
        <v/>
      </c>
      <c r="O567" s="100" t="str">
        <f t="shared" si="6548"/>
        <v/>
      </c>
      <c r="P567" s="100" t="str">
        <f t="shared" si="6576"/>
        <v/>
      </c>
      <c r="Q567" s="100" t="str">
        <f t="shared" si="6549"/>
        <v/>
      </c>
      <c r="R567" s="100" t="str">
        <f t="shared" si="6577"/>
        <v/>
      </c>
      <c r="S567" s="100" t="str">
        <f t="shared" si="6550"/>
        <v/>
      </c>
      <c r="T567" s="100" t="str">
        <f t="shared" si="6578"/>
        <v/>
      </c>
      <c r="U567" s="100" t="str">
        <f t="shared" si="6551"/>
        <v/>
      </c>
      <c r="V567" s="100" t="str">
        <f t="shared" si="6579"/>
        <v/>
      </c>
      <c r="W567" s="100" t="str">
        <f t="shared" si="6552"/>
        <v/>
      </c>
      <c r="X567" s="100" t="str">
        <f t="shared" si="6580"/>
        <v/>
      </c>
      <c r="Y567" s="100" t="str">
        <f t="shared" si="6553"/>
        <v/>
      </c>
      <c r="Z567" s="100" t="str">
        <f t="shared" si="6581"/>
        <v/>
      </c>
      <c r="AA567" s="100" t="str">
        <f t="shared" si="6554"/>
        <v/>
      </c>
      <c r="AB567" s="100" t="str">
        <f t="shared" si="6582"/>
        <v/>
      </c>
      <c r="AC567" s="100" t="str">
        <f t="shared" si="6555"/>
        <v/>
      </c>
      <c r="AD567" s="100" t="str">
        <f t="shared" si="6583"/>
        <v/>
      </c>
      <c r="AE567" s="100" t="str">
        <f t="shared" si="6556"/>
        <v/>
      </c>
      <c r="AF567" s="100" t="str">
        <f t="shared" si="6584"/>
        <v/>
      </c>
      <c r="AG567" s="100" t="str">
        <f t="shared" si="6557"/>
        <v/>
      </c>
      <c r="AH567" s="100" t="str">
        <f t="shared" si="6585"/>
        <v/>
      </c>
      <c r="AI567" s="100" t="str">
        <f t="shared" si="6558"/>
        <v/>
      </c>
      <c r="AJ567" s="100" t="str">
        <f t="shared" si="6586"/>
        <v/>
      </c>
      <c r="AK567" s="100" t="str">
        <f t="shared" si="6559"/>
        <v/>
      </c>
      <c r="AL567" s="100" t="str">
        <f t="shared" si="6587"/>
        <v/>
      </c>
      <c r="AM567" s="100" t="str">
        <f t="shared" si="6560"/>
        <v/>
      </c>
      <c r="AN567" s="100" t="str">
        <f t="shared" si="6588"/>
        <v/>
      </c>
      <c r="AO567" s="100" t="str">
        <f t="shared" si="6561"/>
        <v/>
      </c>
      <c r="AP567" s="100" t="str">
        <f t="shared" si="6589"/>
        <v/>
      </c>
      <c r="AQ567" s="100" t="str">
        <f t="shared" si="6562"/>
        <v/>
      </c>
      <c r="AR567" s="100" t="str">
        <f t="shared" si="6590"/>
        <v/>
      </c>
      <c r="AS567" s="100" t="str">
        <f t="shared" si="6563"/>
        <v/>
      </c>
      <c r="AT567" s="100" t="str">
        <f t="shared" si="6591"/>
        <v/>
      </c>
      <c r="AU567" s="100" t="str">
        <f t="shared" si="6564"/>
        <v/>
      </c>
      <c r="AV567" s="100" t="str">
        <f t="shared" si="6592"/>
        <v/>
      </c>
      <c r="AW567" s="100" t="str">
        <f t="shared" si="6565"/>
        <v/>
      </c>
      <c r="AX567" s="100" t="str">
        <f t="shared" si="6593"/>
        <v/>
      </c>
      <c r="AY567" s="100" t="str">
        <f t="shared" si="6566"/>
        <v/>
      </c>
      <c r="AZ567" s="100" t="str">
        <f t="shared" si="6594"/>
        <v/>
      </c>
      <c r="BA567" s="100" t="str">
        <f t="shared" si="6567"/>
        <v/>
      </c>
      <c r="BB567" s="100" t="str">
        <f t="shared" si="6595"/>
        <v/>
      </c>
      <c r="BC567" s="100" t="str">
        <f>IFERROR(INDEX('INPUT INF'!$F$3:$F$601,MATCH($B567,'INPUT INF'!$A$3:$A$601,FALSE)),"")</f>
        <v/>
      </c>
      <c r="BD567" s="100" t="str">
        <f t="shared" si="6675"/>
        <v/>
      </c>
      <c r="BE567" s="100" t="str">
        <f t="shared" si="6596"/>
        <v/>
      </c>
      <c r="BF567" s="100" t="str">
        <f t="shared" si="6597"/>
        <v/>
      </c>
      <c r="BG567" s="115" t="str">
        <f t="shared" si="6598"/>
        <v/>
      </c>
      <c r="BH567" s="176" t="str">
        <f>IF(AND('INPUT INF'!$O$1="X",BG567="PASS"),BF567,IF($BG567="","0",IF('INPUT INF'!$N$67="YES",$BF567,"")))</f>
        <v>0</v>
      </c>
      <c r="BI567" s="115" t="str">
        <f>IF($BG567="","0",IF('INPUT INF'!$P$68="YES",$BF567,""))</f>
        <v>0</v>
      </c>
      <c r="BJ567" s="115" t="str">
        <f>IF($BG567="","0",IF('INPUT INF'!$P$69="YES",$BF567,""))</f>
        <v>0</v>
      </c>
      <c r="BL567" s="118" t="str">
        <f t="shared" si="6662"/>
        <v/>
      </c>
      <c r="BM567" s="118" t="str">
        <f t="shared" si="6663"/>
        <v/>
      </c>
      <c r="BN567" s="118" t="str">
        <f t="shared" si="6664"/>
        <v/>
      </c>
      <c r="BR567" s="118" t="str">
        <f t="shared" si="6665"/>
        <v/>
      </c>
      <c r="BS567" s="118" t="str">
        <f t="shared" si="6666"/>
        <v/>
      </c>
      <c r="BT567" s="118" t="str">
        <f t="shared" si="6667"/>
        <v/>
      </c>
      <c r="BX567" s="118" t="str">
        <f t="shared" si="6668"/>
        <v/>
      </c>
      <c r="BY567" s="118" t="str">
        <f t="shared" si="6669"/>
        <v/>
      </c>
      <c r="BZ567" s="118" t="str">
        <f t="shared" si="6670"/>
        <v/>
      </c>
      <c r="CD567" s="116" t="str">
        <f t="shared" si="6599"/>
        <v/>
      </c>
      <c r="CE567" s="116" t="str">
        <f t="shared" si="6600"/>
        <v/>
      </c>
      <c r="CF567" s="116" t="str">
        <f t="shared" si="6601"/>
        <v/>
      </c>
      <c r="CJ567" s="116" t="str">
        <f t="shared" si="6602"/>
        <v/>
      </c>
      <c r="CK567" s="116" t="str">
        <f t="shared" si="6603"/>
        <v/>
      </c>
      <c r="CL567" s="116" t="str">
        <f t="shared" si="6604"/>
        <v/>
      </c>
      <c r="CP567" s="116" t="str">
        <f t="shared" si="6605"/>
        <v/>
      </c>
      <c r="CQ567" s="116" t="str">
        <f t="shared" si="6606"/>
        <v/>
      </c>
      <c r="CR567" s="116" t="str">
        <f t="shared" si="6607"/>
        <v/>
      </c>
      <c r="DH567" s="115" t="str">
        <f t="shared" si="6671"/>
        <v/>
      </c>
      <c r="DI567" s="115" t="str">
        <f t="shared" si="6672"/>
        <v/>
      </c>
      <c r="DJ567" s="115" t="str">
        <f t="shared" si="6639"/>
        <v/>
      </c>
      <c r="DK567" s="115" t="str">
        <f t="shared" si="6640"/>
        <v/>
      </c>
      <c r="DL567" s="115" t="str">
        <f t="shared" si="6641"/>
        <v/>
      </c>
      <c r="DM567" s="115" t="str">
        <f t="shared" si="6642"/>
        <v/>
      </c>
      <c r="DN567" s="115" t="str">
        <f t="shared" si="6643"/>
        <v/>
      </c>
      <c r="DO567" s="115" t="str">
        <f t="shared" si="6644"/>
        <v/>
      </c>
      <c r="DP567" s="115" t="str">
        <f t="shared" si="6645"/>
        <v/>
      </c>
      <c r="DQ567" s="115" t="str">
        <f t="shared" si="6646"/>
        <v/>
      </c>
      <c r="DR567" s="115" t="str">
        <f t="shared" si="6647"/>
        <v/>
      </c>
      <c r="DS567" s="115" t="str">
        <f t="shared" si="6648"/>
        <v/>
      </c>
      <c r="DT567" s="115" t="str">
        <f t="shared" si="6649"/>
        <v/>
      </c>
      <c r="DU567" s="115" t="str">
        <f t="shared" si="6650"/>
        <v/>
      </c>
      <c r="DV567" s="115" t="str">
        <f t="shared" si="6651"/>
        <v/>
      </c>
      <c r="DW567" s="115" t="str">
        <f t="shared" si="6652"/>
        <v/>
      </c>
      <c r="DX567" s="115" t="str">
        <f t="shared" si="6653"/>
        <v/>
      </c>
      <c r="DY567" s="115" t="str">
        <f t="shared" si="6654"/>
        <v/>
      </c>
      <c r="DZ567" s="115" t="str">
        <f t="shared" si="6655"/>
        <v/>
      </c>
      <c r="EA567" s="115" t="str">
        <f t="shared" si="6656"/>
        <v/>
      </c>
      <c r="EB567" s="115" t="str">
        <f t="shared" si="6657"/>
        <v/>
      </c>
      <c r="EC567" s="115" t="str">
        <f t="shared" si="6658"/>
        <v/>
      </c>
      <c r="ED567" s="115" t="str">
        <f t="shared" si="6659"/>
        <v/>
      </c>
      <c r="EE567" s="115" t="str">
        <f t="shared" si="6660"/>
        <v/>
      </c>
      <c r="EF567" s="115" t="str">
        <f t="shared" si="6661"/>
        <v/>
      </c>
      <c r="EG567" s="115" t="str">
        <f t="shared" si="6608"/>
        <v/>
      </c>
      <c r="EH567" s="115" t="str">
        <f t="shared" si="6609"/>
        <v/>
      </c>
      <c r="EI567" s="115" t="str">
        <f t="shared" si="6610"/>
        <v/>
      </c>
      <c r="EJ567" s="115" t="str">
        <f t="shared" si="6611"/>
        <v/>
      </c>
      <c r="EK567" s="115" t="str">
        <f t="shared" si="6612"/>
        <v/>
      </c>
      <c r="EL567" s="115" t="str">
        <f t="shared" si="6613"/>
        <v/>
      </c>
      <c r="EM567" s="115" t="str">
        <f t="shared" si="6614"/>
        <v/>
      </c>
      <c r="EN567" s="115" t="str">
        <f t="shared" si="6615"/>
        <v/>
      </c>
      <c r="EO567" s="115" t="str">
        <f t="shared" si="6616"/>
        <v/>
      </c>
      <c r="EP567" s="115" t="str">
        <f t="shared" si="6617"/>
        <v/>
      </c>
      <c r="EQ567" s="115" t="str">
        <f t="shared" si="6618"/>
        <v/>
      </c>
      <c r="ER567" s="115" t="str">
        <f t="shared" si="6619"/>
        <v/>
      </c>
      <c r="ES567" s="115" t="str">
        <f t="shared" si="6620"/>
        <v/>
      </c>
      <c r="ET567" s="115" t="str">
        <f t="shared" si="6621"/>
        <v/>
      </c>
      <c r="EU567" s="115" t="str">
        <f t="shared" si="6622"/>
        <v/>
      </c>
      <c r="EV567" s="115" t="str">
        <f t="shared" si="6623"/>
        <v/>
      </c>
      <c r="EW567" s="115" t="str">
        <f t="shared" si="6624"/>
        <v/>
      </c>
      <c r="EX567" s="115" t="str">
        <f t="shared" si="6625"/>
        <v/>
      </c>
      <c r="EY567" s="115" t="str">
        <f t="shared" si="6626"/>
        <v/>
      </c>
      <c r="EZ567" s="115" t="str">
        <f t="shared" si="6627"/>
        <v/>
      </c>
      <c r="FA567" s="115" t="str">
        <f t="shared" si="6628"/>
        <v/>
      </c>
      <c r="FB567" s="115" t="str">
        <f t="shared" si="6629"/>
        <v/>
      </c>
      <c r="FC567" s="115" t="str">
        <f t="shared" si="6630"/>
        <v/>
      </c>
      <c r="FD567" s="115" t="str">
        <f t="shared" si="6631"/>
        <v/>
      </c>
      <c r="FE567" s="115" t="str">
        <f t="shared" si="6632"/>
        <v/>
      </c>
      <c r="FF567" s="115" t="str">
        <f t="shared" si="6681"/>
        <v/>
      </c>
      <c r="FG567" s="115" t="str">
        <f>IFERROR(SMALL($DU$423:$DU$842,$A$7),"")</f>
        <v/>
      </c>
      <c r="FH567" s="115" t="str">
        <f t="shared" si="6682"/>
        <v/>
      </c>
      <c r="FI567" s="115" t="str">
        <f t="shared" si="6673"/>
        <v/>
      </c>
      <c r="FJ567" s="115" t="str">
        <f t="shared" si="6674"/>
        <v/>
      </c>
    </row>
    <row r="568" spans="1:166" ht="15" customHeight="1" x14ac:dyDescent="0.25">
      <c r="A568" s="115">
        <v>566</v>
      </c>
      <c r="B568" s="115" t="str">
        <f t="shared" si="6680"/>
        <v/>
      </c>
      <c r="C568" s="115" t="s">
        <v>71</v>
      </c>
      <c r="D568" s="100">
        <f t="shared" si="6679"/>
        <v>0</v>
      </c>
      <c r="E568" s="100" t="str">
        <f t="shared" si="6570"/>
        <v/>
      </c>
      <c r="F568" s="100" t="str">
        <f t="shared" si="6571"/>
        <v/>
      </c>
      <c r="G568" s="100" t="str">
        <f t="shared" si="6544"/>
        <v/>
      </c>
      <c r="H568" s="100" t="str">
        <f t="shared" si="6572"/>
        <v/>
      </c>
      <c r="I568" s="100" t="str">
        <f t="shared" si="6545"/>
        <v/>
      </c>
      <c r="J568" s="100" t="str">
        <f t="shared" si="6573"/>
        <v/>
      </c>
      <c r="K568" s="100" t="str">
        <f t="shared" si="6546"/>
        <v/>
      </c>
      <c r="L568" s="100" t="str">
        <f t="shared" si="6574"/>
        <v/>
      </c>
      <c r="M568" s="100" t="str">
        <f t="shared" si="6547"/>
        <v/>
      </c>
      <c r="N568" s="100" t="str">
        <f t="shared" si="6575"/>
        <v/>
      </c>
      <c r="O568" s="100" t="str">
        <f t="shared" si="6548"/>
        <v/>
      </c>
      <c r="P568" s="100" t="str">
        <f t="shared" si="6576"/>
        <v/>
      </c>
      <c r="Q568" s="100" t="str">
        <f t="shared" si="6549"/>
        <v/>
      </c>
      <c r="R568" s="100" t="str">
        <f t="shared" si="6577"/>
        <v/>
      </c>
      <c r="S568" s="100" t="str">
        <f t="shared" si="6550"/>
        <v/>
      </c>
      <c r="T568" s="100" t="str">
        <f t="shared" si="6578"/>
        <v/>
      </c>
      <c r="U568" s="100" t="str">
        <f t="shared" si="6551"/>
        <v/>
      </c>
      <c r="V568" s="100" t="str">
        <f t="shared" si="6579"/>
        <v/>
      </c>
      <c r="W568" s="100" t="str">
        <f t="shared" si="6552"/>
        <v/>
      </c>
      <c r="X568" s="100" t="str">
        <f t="shared" si="6580"/>
        <v/>
      </c>
      <c r="Y568" s="100" t="str">
        <f t="shared" si="6553"/>
        <v/>
      </c>
      <c r="Z568" s="100" t="str">
        <f t="shared" si="6581"/>
        <v/>
      </c>
      <c r="AA568" s="100" t="str">
        <f t="shared" si="6554"/>
        <v/>
      </c>
      <c r="AB568" s="100" t="str">
        <f t="shared" si="6582"/>
        <v/>
      </c>
      <c r="AC568" s="100" t="str">
        <f t="shared" si="6555"/>
        <v/>
      </c>
      <c r="AD568" s="100" t="str">
        <f t="shared" si="6583"/>
        <v/>
      </c>
      <c r="AE568" s="100" t="str">
        <f t="shared" si="6556"/>
        <v/>
      </c>
      <c r="AF568" s="100" t="str">
        <f t="shared" si="6584"/>
        <v/>
      </c>
      <c r="AG568" s="100" t="str">
        <f t="shared" si="6557"/>
        <v/>
      </c>
      <c r="AH568" s="100" t="str">
        <f t="shared" si="6585"/>
        <v/>
      </c>
      <c r="AI568" s="100" t="str">
        <f t="shared" si="6558"/>
        <v/>
      </c>
      <c r="AJ568" s="100" t="str">
        <f t="shared" si="6586"/>
        <v/>
      </c>
      <c r="AK568" s="100" t="str">
        <f t="shared" si="6559"/>
        <v/>
      </c>
      <c r="AL568" s="100" t="str">
        <f t="shared" si="6587"/>
        <v/>
      </c>
      <c r="AM568" s="100" t="str">
        <f t="shared" si="6560"/>
        <v/>
      </c>
      <c r="AN568" s="100" t="str">
        <f t="shared" si="6588"/>
        <v/>
      </c>
      <c r="AO568" s="100" t="str">
        <f t="shared" si="6561"/>
        <v/>
      </c>
      <c r="AP568" s="100" t="str">
        <f t="shared" si="6589"/>
        <v/>
      </c>
      <c r="AQ568" s="100" t="str">
        <f t="shared" si="6562"/>
        <v/>
      </c>
      <c r="AR568" s="100" t="str">
        <f t="shared" si="6590"/>
        <v/>
      </c>
      <c r="AS568" s="100" t="str">
        <f t="shared" si="6563"/>
        <v/>
      </c>
      <c r="AT568" s="100" t="str">
        <f t="shared" si="6591"/>
        <v/>
      </c>
      <c r="AU568" s="100" t="str">
        <f t="shared" si="6564"/>
        <v/>
      </c>
      <c r="AV568" s="100" t="str">
        <f t="shared" si="6592"/>
        <v/>
      </c>
      <c r="AW568" s="100" t="str">
        <f t="shared" si="6565"/>
        <v/>
      </c>
      <c r="AX568" s="100" t="str">
        <f t="shared" si="6593"/>
        <v/>
      </c>
      <c r="AY568" s="100" t="str">
        <f t="shared" si="6566"/>
        <v/>
      </c>
      <c r="AZ568" s="100" t="str">
        <f t="shared" si="6594"/>
        <v/>
      </c>
      <c r="BA568" s="100" t="str">
        <f t="shared" si="6567"/>
        <v/>
      </c>
      <c r="BB568" s="100" t="str">
        <f t="shared" si="6595"/>
        <v/>
      </c>
      <c r="BC568" s="100" t="str">
        <f>IFERROR(INDEX('INPUT INF'!$F$3:$F$601,MATCH($B568,'INPUT INF'!$A$3:$A$601,FALSE)),"")</f>
        <v/>
      </c>
      <c r="BD568" s="100" t="str">
        <f t="shared" si="6675"/>
        <v/>
      </c>
      <c r="BE568" s="100" t="str">
        <f t="shared" si="6596"/>
        <v/>
      </c>
      <c r="BF568" s="100" t="str">
        <f t="shared" si="6597"/>
        <v/>
      </c>
      <c r="BG568" s="115" t="str">
        <f t="shared" si="6598"/>
        <v/>
      </c>
      <c r="BH568" s="176" t="str">
        <f>IF(AND('INPUT INF'!$O$1="X",BG568="PASS"),BF568,IF($BG568="","0",IF('INPUT INF'!$N$67="YES",$BF568,"")))</f>
        <v>0</v>
      </c>
      <c r="BI568" s="115" t="str">
        <f>IF($BG568="","0",IF('INPUT INF'!$P$68="YES",$BF568,""))</f>
        <v>0</v>
      </c>
      <c r="BJ568" s="115" t="str">
        <f>IF($BG568="","0",IF('INPUT INF'!$P$69="YES",$BF568,""))</f>
        <v>0</v>
      </c>
      <c r="BL568" s="118" t="str">
        <f t="shared" si="6662"/>
        <v/>
      </c>
      <c r="BM568" s="118" t="str">
        <f t="shared" si="6663"/>
        <v/>
      </c>
      <c r="BN568" s="118" t="str">
        <f t="shared" si="6664"/>
        <v/>
      </c>
      <c r="BR568" s="118" t="str">
        <f t="shared" si="6665"/>
        <v/>
      </c>
      <c r="BS568" s="118" t="str">
        <f t="shared" si="6666"/>
        <v/>
      </c>
      <c r="BT568" s="118" t="str">
        <f t="shared" si="6667"/>
        <v/>
      </c>
      <c r="BX568" s="118" t="str">
        <f t="shared" si="6668"/>
        <v/>
      </c>
      <c r="BY568" s="118" t="str">
        <f t="shared" si="6669"/>
        <v/>
      </c>
      <c r="BZ568" s="118" t="str">
        <f t="shared" si="6670"/>
        <v/>
      </c>
      <c r="CD568" s="116" t="str">
        <f t="shared" si="6599"/>
        <v/>
      </c>
      <c r="CE568" s="116" t="str">
        <f t="shared" si="6600"/>
        <v/>
      </c>
      <c r="CF568" s="116" t="str">
        <f t="shared" si="6601"/>
        <v/>
      </c>
      <c r="CJ568" s="116" t="str">
        <f t="shared" si="6602"/>
        <v/>
      </c>
      <c r="CK568" s="116" t="str">
        <f t="shared" si="6603"/>
        <v/>
      </c>
      <c r="CL568" s="116" t="str">
        <f t="shared" si="6604"/>
        <v/>
      </c>
      <c r="CP568" s="116" t="str">
        <f t="shared" si="6605"/>
        <v/>
      </c>
      <c r="CQ568" s="116" t="str">
        <f t="shared" si="6606"/>
        <v/>
      </c>
      <c r="CR568" s="116" t="str">
        <f t="shared" si="6607"/>
        <v/>
      </c>
      <c r="DH568" s="115" t="str">
        <f t="shared" si="6671"/>
        <v/>
      </c>
      <c r="DI568" s="115" t="str">
        <f t="shared" si="6672"/>
        <v/>
      </c>
      <c r="DJ568" s="115" t="str">
        <f t="shared" si="6639"/>
        <v/>
      </c>
      <c r="DK568" s="115" t="str">
        <f t="shared" si="6640"/>
        <v/>
      </c>
      <c r="DL568" s="115" t="str">
        <f t="shared" si="6641"/>
        <v/>
      </c>
      <c r="DM568" s="115" t="str">
        <f t="shared" si="6642"/>
        <v/>
      </c>
      <c r="DN568" s="115" t="str">
        <f t="shared" si="6643"/>
        <v/>
      </c>
      <c r="DO568" s="115" t="str">
        <f t="shared" si="6644"/>
        <v/>
      </c>
      <c r="DP568" s="115" t="str">
        <f t="shared" si="6645"/>
        <v/>
      </c>
      <c r="DQ568" s="115" t="str">
        <f t="shared" si="6646"/>
        <v/>
      </c>
      <c r="DR568" s="115" t="str">
        <f t="shared" si="6647"/>
        <v/>
      </c>
      <c r="DS568" s="115" t="str">
        <f t="shared" si="6648"/>
        <v/>
      </c>
      <c r="DT568" s="115" t="str">
        <f t="shared" si="6649"/>
        <v/>
      </c>
      <c r="DU568" s="115" t="str">
        <f t="shared" si="6650"/>
        <v/>
      </c>
      <c r="DV568" s="115" t="str">
        <f t="shared" si="6651"/>
        <v/>
      </c>
      <c r="DW568" s="115" t="str">
        <f t="shared" si="6652"/>
        <v/>
      </c>
      <c r="DX568" s="115" t="str">
        <f t="shared" si="6653"/>
        <v/>
      </c>
      <c r="DY568" s="115" t="str">
        <f t="shared" si="6654"/>
        <v/>
      </c>
      <c r="DZ568" s="115" t="str">
        <f t="shared" si="6655"/>
        <v/>
      </c>
      <c r="EA568" s="115" t="str">
        <f t="shared" si="6656"/>
        <v/>
      </c>
      <c r="EB568" s="115" t="str">
        <f t="shared" si="6657"/>
        <v/>
      </c>
      <c r="EC568" s="115" t="str">
        <f t="shared" si="6658"/>
        <v/>
      </c>
      <c r="ED568" s="115" t="str">
        <f t="shared" si="6659"/>
        <v/>
      </c>
      <c r="EE568" s="115" t="str">
        <f t="shared" si="6660"/>
        <v/>
      </c>
      <c r="EF568" s="115" t="str">
        <f t="shared" si="6661"/>
        <v/>
      </c>
      <c r="EG568" s="115" t="str">
        <f t="shared" si="6608"/>
        <v/>
      </c>
      <c r="EH568" s="115" t="str">
        <f t="shared" si="6609"/>
        <v/>
      </c>
      <c r="EI568" s="115" t="str">
        <f t="shared" si="6610"/>
        <v/>
      </c>
      <c r="EJ568" s="115" t="str">
        <f t="shared" si="6611"/>
        <v/>
      </c>
      <c r="EK568" s="115" t="str">
        <f t="shared" si="6612"/>
        <v/>
      </c>
      <c r="EL568" s="115" t="str">
        <f t="shared" si="6613"/>
        <v/>
      </c>
      <c r="EM568" s="115" t="str">
        <f t="shared" si="6614"/>
        <v/>
      </c>
      <c r="EN568" s="115" t="str">
        <f t="shared" si="6615"/>
        <v/>
      </c>
      <c r="EO568" s="115" t="str">
        <f t="shared" si="6616"/>
        <v/>
      </c>
      <c r="EP568" s="115" t="str">
        <f t="shared" si="6617"/>
        <v/>
      </c>
      <c r="EQ568" s="115" t="str">
        <f t="shared" si="6618"/>
        <v/>
      </c>
      <c r="ER568" s="115" t="str">
        <f t="shared" si="6619"/>
        <v/>
      </c>
      <c r="ES568" s="115" t="str">
        <f t="shared" si="6620"/>
        <v/>
      </c>
      <c r="ET568" s="115" t="str">
        <f t="shared" si="6621"/>
        <v/>
      </c>
      <c r="EU568" s="115" t="str">
        <f t="shared" si="6622"/>
        <v/>
      </c>
      <c r="EV568" s="115" t="str">
        <f t="shared" si="6623"/>
        <v/>
      </c>
      <c r="EW568" s="115" t="str">
        <f t="shared" si="6624"/>
        <v/>
      </c>
      <c r="EX568" s="115" t="str">
        <f t="shared" si="6625"/>
        <v/>
      </c>
      <c r="EY568" s="115" t="str">
        <f t="shared" si="6626"/>
        <v/>
      </c>
      <c r="EZ568" s="115" t="str">
        <f t="shared" si="6627"/>
        <v/>
      </c>
      <c r="FA568" s="115" t="str">
        <f t="shared" si="6628"/>
        <v/>
      </c>
      <c r="FB568" s="115" t="str">
        <f t="shared" si="6629"/>
        <v/>
      </c>
      <c r="FC568" s="115" t="str">
        <f t="shared" si="6630"/>
        <v/>
      </c>
      <c r="FD568" s="115" t="str">
        <f t="shared" si="6631"/>
        <v/>
      </c>
      <c r="FE568" s="115" t="str">
        <f t="shared" si="6632"/>
        <v/>
      </c>
      <c r="FF568" s="115" t="str">
        <f t="shared" si="6681"/>
        <v/>
      </c>
      <c r="FG568" s="115" t="str">
        <f>IFERROR(SMALL($DU$423:$DU$842,$A$8),"")</f>
        <v/>
      </c>
      <c r="FH568" s="115" t="str">
        <f t="shared" si="6682"/>
        <v/>
      </c>
      <c r="FI568" s="115" t="str">
        <f t="shared" si="6673"/>
        <v/>
      </c>
      <c r="FJ568" s="115" t="str">
        <f t="shared" si="6674"/>
        <v/>
      </c>
    </row>
    <row r="569" spans="1:166" ht="15" customHeight="1" x14ac:dyDescent="0.25">
      <c r="A569" s="115">
        <v>567</v>
      </c>
      <c r="B569" s="115" t="str">
        <f t="shared" si="6680"/>
        <v/>
      </c>
      <c r="C569" s="115" t="s">
        <v>71</v>
      </c>
      <c r="D569" s="100">
        <f t="shared" si="6679"/>
        <v>0</v>
      </c>
      <c r="E569" s="100" t="str">
        <f t="shared" si="6570"/>
        <v/>
      </c>
      <c r="F569" s="100" t="str">
        <f t="shared" si="6571"/>
        <v/>
      </c>
      <c r="G569" s="100" t="str">
        <f t="shared" si="6544"/>
        <v/>
      </c>
      <c r="H569" s="100" t="str">
        <f t="shared" si="6572"/>
        <v/>
      </c>
      <c r="I569" s="100" t="str">
        <f t="shared" si="6545"/>
        <v/>
      </c>
      <c r="J569" s="100" t="str">
        <f t="shared" si="6573"/>
        <v/>
      </c>
      <c r="K569" s="100" t="str">
        <f t="shared" si="6546"/>
        <v/>
      </c>
      <c r="L569" s="100" t="str">
        <f t="shared" si="6574"/>
        <v/>
      </c>
      <c r="M569" s="100" t="str">
        <f t="shared" si="6547"/>
        <v/>
      </c>
      <c r="N569" s="100" t="str">
        <f t="shared" si="6575"/>
        <v/>
      </c>
      <c r="O569" s="100" t="str">
        <f t="shared" si="6548"/>
        <v/>
      </c>
      <c r="P569" s="100" t="str">
        <f t="shared" si="6576"/>
        <v/>
      </c>
      <c r="Q569" s="100" t="str">
        <f t="shared" si="6549"/>
        <v/>
      </c>
      <c r="R569" s="100" t="str">
        <f t="shared" si="6577"/>
        <v/>
      </c>
      <c r="S569" s="100" t="str">
        <f t="shared" si="6550"/>
        <v/>
      </c>
      <c r="T569" s="100" t="str">
        <f t="shared" si="6578"/>
        <v/>
      </c>
      <c r="U569" s="100" t="str">
        <f t="shared" si="6551"/>
        <v/>
      </c>
      <c r="V569" s="100" t="str">
        <f t="shared" si="6579"/>
        <v/>
      </c>
      <c r="W569" s="100" t="str">
        <f t="shared" si="6552"/>
        <v/>
      </c>
      <c r="X569" s="100" t="str">
        <f t="shared" si="6580"/>
        <v/>
      </c>
      <c r="Y569" s="100" t="str">
        <f t="shared" si="6553"/>
        <v/>
      </c>
      <c r="Z569" s="100" t="str">
        <f t="shared" si="6581"/>
        <v/>
      </c>
      <c r="AA569" s="100" t="str">
        <f t="shared" si="6554"/>
        <v/>
      </c>
      <c r="AB569" s="100" t="str">
        <f t="shared" si="6582"/>
        <v/>
      </c>
      <c r="AC569" s="100" t="str">
        <f t="shared" si="6555"/>
        <v/>
      </c>
      <c r="AD569" s="100" t="str">
        <f t="shared" si="6583"/>
        <v/>
      </c>
      <c r="AE569" s="100" t="str">
        <f t="shared" si="6556"/>
        <v/>
      </c>
      <c r="AF569" s="100" t="str">
        <f t="shared" si="6584"/>
        <v/>
      </c>
      <c r="AG569" s="100" t="str">
        <f t="shared" si="6557"/>
        <v/>
      </c>
      <c r="AH569" s="100" t="str">
        <f t="shared" si="6585"/>
        <v/>
      </c>
      <c r="AI569" s="100" t="str">
        <f t="shared" si="6558"/>
        <v/>
      </c>
      <c r="AJ569" s="100" t="str">
        <f t="shared" si="6586"/>
        <v/>
      </c>
      <c r="AK569" s="100" t="str">
        <f t="shared" si="6559"/>
        <v/>
      </c>
      <c r="AL569" s="100" t="str">
        <f t="shared" si="6587"/>
        <v/>
      </c>
      <c r="AM569" s="100" t="str">
        <f t="shared" si="6560"/>
        <v/>
      </c>
      <c r="AN569" s="100" t="str">
        <f t="shared" si="6588"/>
        <v/>
      </c>
      <c r="AO569" s="100" t="str">
        <f t="shared" si="6561"/>
        <v/>
      </c>
      <c r="AP569" s="100" t="str">
        <f t="shared" si="6589"/>
        <v/>
      </c>
      <c r="AQ569" s="100" t="str">
        <f t="shared" si="6562"/>
        <v/>
      </c>
      <c r="AR569" s="100" t="str">
        <f t="shared" si="6590"/>
        <v/>
      </c>
      <c r="AS569" s="100" t="str">
        <f t="shared" si="6563"/>
        <v/>
      </c>
      <c r="AT569" s="100" t="str">
        <f t="shared" si="6591"/>
        <v/>
      </c>
      <c r="AU569" s="100" t="str">
        <f t="shared" si="6564"/>
        <v/>
      </c>
      <c r="AV569" s="100" t="str">
        <f t="shared" si="6592"/>
        <v/>
      </c>
      <c r="AW569" s="100" t="str">
        <f t="shared" si="6565"/>
        <v/>
      </c>
      <c r="AX569" s="100" t="str">
        <f t="shared" si="6593"/>
        <v/>
      </c>
      <c r="AY569" s="100" t="str">
        <f t="shared" si="6566"/>
        <v/>
      </c>
      <c r="AZ569" s="100" t="str">
        <f t="shared" si="6594"/>
        <v/>
      </c>
      <c r="BA569" s="100" t="str">
        <f t="shared" si="6567"/>
        <v/>
      </c>
      <c r="BB569" s="100" t="str">
        <f t="shared" si="6595"/>
        <v/>
      </c>
      <c r="BC569" s="100" t="str">
        <f>IFERROR(INDEX('INPUT INF'!$F$3:$F$601,MATCH($B569,'INPUT INF'!$A$3:$A$601,FALSE)),"")</f>
        <v/>
      </c>
      <c r="BD569" s="100" t="str">
        <f t="shared" si="6675"/>
        <v/>
      </c>
      <c r="BE569" s="100" t="str">
        <f t="shared" si="6596"/>
        <v/>
      </c>
      <c r="BF569" s="100" t="str">
        <f t="shared" si="6597"/>
        <v/>
      </c>
      <c r="BG569" s="115" t="str">
        <f t="shared" si="6598"/>
        <v/>
      </c>
      <c r="BH569" s="176" t="str">
        <f>IF(AND('INPUT INF'!$O$1="X",BG569="PASS"),BF569,IF($BG569="","0",IF('INPUT INF'!$N$67="YES",$BF569,"")))</f>
        <v>0</v>
      </c>
      <c r="BI569" s="115" t="str">
        <f>IF($BG569="","0",IF('INPUT INF'!$P$68="YES",$BF569,""))</f>
        <v>0</v>
      </c>
      <c r="BJ569" s="115" t="str">
        <f>IF($BG569="","0",IF('INPUT INF'!$P$69="YES",$BF569,""))</f>
        <v>0</v>
      </c>
      <c r="BL569" s="118" t="str">
        <f t="shared" si="6662"/>
        <v/>
      </c>
      <c r="BM569" s="118" t="str">
        <f t="shared" si="6663"/>
        <v/>
      </c>
      <c r="BN569" s="118" t="str">
        <f t="shared" si="6664"/>
        <v/>
      </c>
      <c r="BR569" s="118" t="str">
        <f t="shared" si="6665"/>
        <v/>
      </c>
      <c r="BS569" s="118" t="str">
        <f t="shared" si="6666"/>
        <v/>
      </c>
      <c r="BT569" s="118" t="str">
        <f t="shared" si="6667"/>
        <v/>
      </c>
      <c r="BX569" s="118" t="str">
        <f t="shared" si="6668"/>
        <v/>
      </c>
      <c r="BY569" s="118" t="str">
        <f t="shared" si="6669"/>
        <v/>
      </c>
      <c r="BZ569" s="118" t="str">
        <f t="shared" si="6670"/>
        <v/>
      </c>
      <c r="CD569" s="116" t="str">
        <f t="shared" si="6599"/>
        <v/>
      </c>
      <c r="CE569" s="116" t="str">
        <f t="shared" si="6600"/>
        <v/>
      </c>
      <c r="CF569" s="116" t="str">
        <f t="shared" si="6601"/>
        <v/>
      </c>
      <c r="CJ569" s="116" t="str">
        <f t="shared" si="6602"/>
        <v/>
      </c>
      <c r="CK569" s="116" t="str">
        <f t="shared" si="6603"/>
        <v/>
      </c>
      <c r="CL569" s="116" t="str">
        <f t="shared" si="6604"/>
        <v/>
      </c>
      <c r="CP569" s="116" t="str">
        <f t="shared" si="6605"/>
        <v/>
      </c>
      <c r="CQ569" s="116" t="str">
        <f t="shared" si="6606"/>
        <v/>
      </c>
      <c r="CR569" s="116" t="str">
        <f t="shared" si="6607"/>
        <v/>
      </c>
      <c r="DH569" s="115" t="str">
        <f t="shared" si="6671"/>
        <v/>
      </c>
      <c r="DI569" s="115" t="str">
        <f t="shared" si="6672"/>
        <v/>
      </c>
      <c r="DJ569" s="115" t="str">
        <f t="shared" si="6639"/>
        <v/>
      </c>
      <c r="DK569" s="115" t="str">
        <f t="shared" si="6640"/>
        <v/>
      </c>
      <c r="DL569" s="115" t="str">
        <f t="shared" si="6641"/>
        <v/>
      </c>
      <c r="DM569" s="115" t="str">
        <f t="shared" si="6642"/>
        <v/>
      </c>
      <c r="DN569" s="115" t="str">
        <f t="shared" si="6643"/>
        <v/>
      </c>
      <c r="DO569" s="115" t="str">
        <f t="shared" si="6644"/>
        <v/>
      </c>
      <c r="DP569" s="115" t="str">
        <f t="shared" si="6645"/>
        <v/>
      </c>
      <c r="DQ569" s="115" t="str">
        <f t="shared" si="6646"/>
        <v/>
      </c>
      <c r="DR569" s="115" t="str">
        <f t="shared" si="6647"/>
        <v/>
      </c>
      <c r="DS569" s="115" t="str">
        <f t="shared" si="6648"/>
        <v/>
      </c>
      <c r="DT569" s="115" t="str">
        <f t="shared" si="6649"/>
        <v/>
      </c>
      <c r="DU569" s="115" t="str">
        <f t="shared" si="6650"/>
        <v/>
      </c>
      <c r="DV569" s="115" t="str">
        <f t="shared" si="6651"/>
        <v/>
      </c>
      <c r="DW569" s="115" t="str">
        <f t="shared" si="6652"/>
        <v/>
      </c>
      <c r="DX569" s="115" t="str">
        <f t="shared" si="6653"/>
        <v/>
      </c>
      <c r="DY569" s="115" t="str">
        <f t="shared" si="6654"/>
        <v/>
      </c>
      <c r="DZ569" s="115" t="str">
        <f t="shared" si="6655"/>
        <v/>
      </c>
      <c r="EA569" s="115" t="str">
        <f t="shared" si="6656"/>
        <v/>
      </c>
      <c r="EB569" s="115" t="str">
        <f t="shared" si="6657"/>
        <v/>
      </c>
      <c r="EC569" s="115" t="str">
        <f t="shared" si="6658"/>
        <v/>
      </c>
      <c r="ED569" s="115" t="str">
        <f t="shared" si="6659"/>
        <v/>
      </c>
      <c r="EE569" s="115" t="str">
        <f t="shared" si="6660"/>
        <v/>
      </c>
      <c r="EF569" s="115" t="str">
        <f t="shared" si="6661"/>
        <v/>
      </c>
      <c r="EG569" s="115" t="str">
        <f t="shared" si="6608"/>
        <v/>
      </c>
      <c r="EH569" s="115" t="str">
        <f t="shared" si="6609"/>
        <v/>
      </c>
      <c r="EI569" s="115" t="str">
        <f t="shared" si="6610"/>
        <v/>
      </c>
      <c r="EJ569" s="115" t="str">
        <f t="shared" si="6611"/>
        <v/>
      </c>
      <c r="EK569" s="115" t="str">
        <f t="shared" si="6612"/>
        <v/>
      </c>
      <c r="EL569" s="115" t="str">
        <f t="shared" si="6613"/>
        <v/>
      </c>
      <c r="EM569" s="115" t="str">
        <f t="shared" si="6614"/>
        <v/>
      </c>
      <c r="EN569" s="115" t="str">
        <f t="shared" si="6615"/>
        <v/>
      </c>
      <c r="EO569" s="115" t="str">
        <f t="shared" si="6616"/>
        <v/>
      </c>
      <c r="EP569" s="115" t="str">
        <f t="shared" si="6617"/>
        <v/>
      </c>
      <c r="EQ569" s="115" t="str">
        <f t="shared" si="6618"/>
        <v/>
      </c>
      <c r="ER569" s="115" t="str">
        <f t="shared" si="6619"/>
        <v/>
      </c>
      <c r="ES569" s="115" t="str">
        <f t="shared" si="6620"/>
        <v/>
      </c>
      <c r="ET569" s="115" t="str">
        <f t="shared" si="6621"/>
        <v/>
      </c>
      <c r="EU569" s="115" t="str">
        <f t="shared" si="6622"/>
        <v/>
      </c>
      <c r="EV569" s="115" t="str">
        <f t="shared" si="6623"/>
        <v/>
      </c>
      <c r="EW569" s="115" t="str">
        <f t="shared" si="6624"/>
        <v/>
      </c>
      <c r="EX569" s="115" t="str">
        <f t="shared" si="6625"/>
        <v/>
      </c>
      <c r="EY569" s="115" t="str">
        <f t="shared" si="6626"/>
        <v/>
      </c>
      <c r="EZ569" s="115" t="str">
        <f t="shared" si="6627"/>
        <v/>
      </c>
      <c r="FA569" s="115" t="str">
        <f t="shared" si="6628"/>
        <v/>
      </c>
      <c r="FB569" s="115" t="str">
        <f t="shared" si="6629"/>
        <v/>
      </c>
      <c r="FC569" s="115" t="str">
        <f t="shared" si="6630"/>
        <v/>
      </c>
      <c r="FD569" s="115" t="str">
        <f t="shared" si="6631"/>
        <v/>
      </c>
      <c r="FE569" s="115" t="str">
        <f t="shared" si="6632"/>
        <v/>
      </c>
      <c r="FF569" s="115" t="str">
        <f t="shared" si="6681"/>
        <v/>
      </c>
      <c r="FG569" s="115" t="str">
        <f>IFERROR(SMALL($DU$423:$DU$842,$A$9),"")</f>
        <v/>
      </c>
      <c r="FH569" s="115" t="str">
        <f t="shared" si="6682"/>
        <v/>
      </c>
      <c r="FI569" s="115" t="str">
        <f t="shared" si="6673"/>
        <v/>
      </c>
      <c r="FJ569" s="115" t="str">
        <f t="shared" si="6674"/>
        <v/>
      </c>
    </row>
    <row r="570" spans="1:166" ht="15" customHeight="1" x14ac:dyDescent="0.25">
      <c r="A570" s="115">
        <v>568</v>
      </c>
      <c r="B570" s="115" t="str">
        <f t="shared" si="6680"/>
        <v/>
      </c>
      <c r="C570" s="115" t="s">
        <v>71</v>
      </c>
      <c r="D570" s="100">
        <f t="shared" si="6679"/>
        <v>0</v>
      </c>
      <c r="E570" s="100" t="str">
        <f t="shared" si="6570"/>
        <v/>
      </c>
      <c r="F570" s="100" t="str">
        <f t="shared" si="6571"/>
        <v/>
      </c>
      <c r="G570" s="100" t="str">
        <f t="shared" si="6544"/>
        <v/>
      </c>
      <c r="H570" s="100" t="str">
        <f t="shared" si="6572"/>
        <v/>
      </c>
      <c r="I570" s="100" t="str">
        <f t="shared" si="6545"/>
        <v/>
      </c>
      <c r="J570" s="100" t="str">
        <f t="shared" si="6573"/>
        <v/>
      </c>
      <c r="K570" s="100" t="str">
        <f t="shared" si="6546"/>
        <v/>
      </c>
      <c r="L570" s="100" t="str">
        <f t="shared" si="6574"/>
        <v/>
      </c>
      <c r="M570" s="100" t="str">
        <f t="shared" si="6547"/>
        <v/>
      </c>
      <c r="N570" s="100" t="str">
        <f t="shared" si="6575"/>
        <v/>
      </c>
      <c r="O570" s="100" t="str">
        <f t="shared" si="6548"/>
        <v/>
      </c>
      <c r="P570" s="100" t="str">
        <f t="shared" si="6576"/>
        <v/>
      </c>
      <c r="Q570" s="100" t="str">
        <f t="shared" si="6549"/>
        <v/>
      </c>
      <c r="R570" s="100" t="str">
        <f t="shared" si="6577"/>
        <v/>
      </c>
      <c r="S570" s="100" t="str">
        <f t="shared" si="6550"/>
        <v/>
      </c>
      <c r="T570" s="100" t="str">
        <f t="shared" si="6578"/>
        <v/>
      </c>
      <c r="U570" s="100" t="str">
        <f t="shared" si="6551"/>
        <v/>
      </c>
      <c r="V570" s="100" t="str">
        <f t="shared" si="6579"/>
        <v/>
      </c>
      <c r="W570" s="100" t="str">
        <f t="shared" si="6552"/>
        <v/>
      </c>
      <c r="X570" s="100" t="str">
        <f t="shared" si="6580"/>
        <v/>
      </c>
      <c r="Y570" s="100" t="str">
        <f t="shared" si="6553"/>
        <v/>
      </c>
      <c r="Z570" s="100" t="str">
        <f t="shared" si="6581"/>
        <v/>
      </c>
      <c r="AA570" s="100" t="str">
        <f t="shared" si="6554"/>
        <v/>
      </c>
      <c r="AB570" s="100" t="str">
        <f t="shared" si="6582"/>
        <v/>
      </c>
      <c r="AC570" s="100" t="str">
        <f t="shared" si="6555"/>
        <v/>
      </c>
      <c r="AD570" s="100" t="str">
        <f t="shared" si="6583"/>
        <v/>
      </c>
      <c r="AE570" s="100" t="str">
        <f t="shared" si="6556"/>
        <v/>
      </c>
      <c r="AF570" s="100" t="str">
        <f t="shared" si="6584"/>
        <v/>
      </c>
      <c r="AG570" s="100" t="str">
        <f t="shared" si="6557"/>
        <v/>
      </c>
      <c r="AH570" s="100" t="str">
        <f t="shared" si="6585"/>
        <v/>
      </c>
      <c r="AI570" s="100" t="str">
        <f t="shared" si="6558"/>
        <v/>
      </c>
      <c r="AJ570" s="100" t="str">
        <f t="shared" si="6586"/>
        <v/>
      </c>
      <c r="AK570" s="100" t="str">
        <f t="shared" si="6559"/>
        <v/>
      </c>
      <c r="AL570" s="100" t="str">
        <f t="shared" si="6587"/>
        <v/>
      </c>
      <c r="AM570" s="100" t="str">
        <f t="shared" si="6560"/>
        <v/>
      </c>
      <c r="AN570" s="100" t="str">
        <f t="shared" si="6588"/>
        <v/>
      </c>
      <c r="AO570" s="100" t="str">
        <f t="shared" si="6561"/>
        <v/>
      </c>
      <c r="AP570" s="100" t="str">
        <f t="shared" si="6589"/>
        <v/>
      </c>
      <c r="AQ570" s="100" t="str">
        <f t="shared" si="6562"/>
        <v/>
      </c>
      <c r="AR570" s="100" t="str">
        <f t="shared" si="6590"/>
        <v/>
      </c>
      <c r="AS570" s="100" t="str">
        <f t="shared" si="6563"/>
        <v/>
      </c>
      <c r="AT570" s="100" t="str">
        <f t="shared" si="6591"/>
        <v/>
      </c>
      <c r="AU570" s="100" t="str">
        <f t="shared" si="6564"/>
        <v/>
      </c>
      <c r="AV570" s="100" t="str">
        <f t="shared" si="6592"/>
        <v/>
      </c>
      <c r="AW570" s="100" t="str">
        <f t="shared" si="6565"/>
        <v/>
      </c>
      <c r="AX570" s="100" t="str">
        <f t="shared" si="6593"/>
        <v/>
      </c>
      <c r="AY570" s="100" t="str">
        <f t="shared" si="6566"/>
        <v/>
      </c>
      <c r="AZ570" s="100" t="str">
        <f t="shared" si="6594"/>
        <v/>
      </c>
      <c r="BA570" s="100" t="str">
        <f t="shared" si="6567"/>
        <v/>
      </c>
      <c r="BB570" s="100" t="str">
        <f t="shared" si="6595"/>
        <v/>
      </c>
      <c r="BC570" s="100" t="str">
        <f>IFERROR(INDEX('INPUT INF'!$F$3:$F$601,MATCH($B570,'INPUT INF'!$A$3:$A$601,FALSE)),"")</f>
        <v/>
      </c>
      <c r="BD570" s="100" t="str">
        <f t="shared" si="6675"/>
        <v/>
      </c>
      <c r="BE570" s="100" t="str">
        <f t="shared" si="6596"/>
        <v/>
      </c>
      <c r="BF570" s="100" t="str">
        <f t="shared" si="6597"/>
        <v/>
      </c>
      <c r="BG570" s="115" t="str">
        <f t="shared" si="6598"/>
        <v/>
      </c>
      <c r="BH570" s="176" t="str">
        <f>IF(AND('INPUT INF'!$O$1="X",BG570="PASS"),BF570,IF($BG570="","0",IF('INPUT INF'!$N$67="YES",$BF570,"")))</f>
        <v>0</v>
      </c>
      <c r="BI570" s="115" t="str">
        <f>IF($BG570="","0",IF('INPUT INF'!$P$68="YES",$BF570,""))</f>
        <v>0</v>
      </c>
      <c r="BJ570" s="115" t="str">
        <f>IF($BG570="","0",IF('INPUT INF'!$P$69="YES",$BF570,""))</f>
        <v>0</v>
      </c>
      <c r="BL570" s="118" t="str">
        <f t="shared" si="6662"/>
        <v/>
      </c>
      <c r="BM570" s="118" t="str">
        <f t="shared" si="6663"/>
        <v/>
      </c>
      <c r="BN570" s="118" t="str">
        <f t="shared" si="6664"/>
        <v/>
      </c>
      <c r="BR570" s="118" t="str">
        <f t="shared" si="6665"/>
        <v/>
      </c>
      <c r="BS570" s="118" t="str">
        <f t="shared" si="6666"/>
        <v/>
      </c>
      <c r="BT570" s="118" t="str">
        <f t="shared" si="6667"/>
        <v/>
      </c>
      <c r="BX570" s="118" t="str">
        <f t="shared" si="6668"/>
        <v/>
      </c>
      <c r="BY570" s="118" t="str">
        <f t="shared" si="6669"/>
        <v/>
      </c>
      <c r="BZ570" s="118" t="str">
        <f t="shared" si="6670"/>
        <v/>
      </c>
      <c r="CD570" s="116" t="str">
        <f t="shared" si="6599"/>
        <v/>
      </c>
      <c r="CE570" s="116" t="str">
        <f t="shared" si="6600"/>
        <v/>
      </c>
      <c r="CF570" s="116" t="str">
        <f t="shared" si="6601"/>
        <v/>
      </c>
      <c r="CJ570" s="116" t="str">
        <f t="shared" si="6602"/>
        <v/>
      </c>
      <c r="CK570" s="116" t="str">
        <f t="shared" si="6603"/>
        <v/>
      </c>
      <c r="CL570" s="116" t="str">
        <f t="shared" si="6604"/>
        <v/>
      </c>
      <c r="CP570" s="116" t="str">
        <f t="shared" si="6605"/>
        <v/>
      </c>
      <c r="CQ570" s="116" t="str">
        <f t="shared" si="6606"/>
        <v/>
      </c>
      <c r="CR570" s="116" t="str">
        <f t="shared" si="6607"/>
        <v/>
      </c>
      <c r="DH570" s="115" t="str">
        <f t="shared" si="6671"/>
        <v/>
      </c>
      <c r="DI570" s="115" t="str">
        <f t="shared" si="6672"/>
        <v/>
      </c>
      <c r="DJ570" s="115" t="str">
        <f t="shared" si="6639"/>
        <v/>
      </c>
      <c r="DK570" s="115" t="str">
        <f t="shared" si="6640"/>
        <v/>
      </c>
      <c r="DL570" s="115" t="str">
        <f t="shared" si="6641"/>
        <v/>
      </c>
      <c r="DM570" s="115" t="str">
        <f t="shared" si="6642"/>
        <v/>
      </c>
      <c r="DN570" s="115" t="str">
        <f t="shared" si="6643"/>
        <v/>
      </c>
      <c r="DO570" s="115" t="str">
        <f t="shared" si="6644"/>
        <v/>
      </c>
      <c r="DP570" s="115" t="str">
        <f t="shared" si="6645"/>
        <v/>
      </c>
      <c r="DQ570" s="115" t="str">
        <f t="shared" si="6646"/>
        <v/>
      </c>
      <c r="DR570" s="115" t="str">
        <f t="shared" si="6647"/>
        <v/>
      </c>
      <c r="DS570" s="115" t="str">
        <f t="shared" si="6648"/>
        <v/>
      </c>
      <c r="DT570" s="115" t="str">
        <f t="shared" si="6649"/>
        <v/>
      </c>
      <c r="DU570" s="115" t="str">
        <f t="shared" si="6650"/>
        <v/>
      </c>
      <c r="DV570" s="115" t="str">
        <f t="shared" si="6651"/>
        <v/>
      </c>
      <c r="DW570" s="115" t="str">
        <f t="shared" si="6652"/>
        <v/>
      </c>
      <c r="DX570" s="115" t="str">
        <f t="shared" si="6653"/>
        <v/>
      </c>
      <c r="DY570" s="115" t="str">
        <f t="shared" si="6654"/>
        <v/>
      </c>
      <c r="DZ570" s="115" t="str">
        <f t="shared" si="6655"/>
        <v/>
      </c>
      <c r="EA570" s="115" t="str">
        <f t="shared" si="6656"/>
        <v/>
      </c>
      <c r="EB570" s="115" t="str">
        <f t="shared" si="6657"/>
        <v/>
      </c>
      <c r="EC570" s="115" t="str">
        <f t="shared" si="6658"/>
        <v/>
      </c>
      <c r="ED570" s="115" t="str">
        <f t="shared" si="6659"/>
        <v/>
      </c>
      <c r="EE570" s="115" t="str">
        <f t="shared" si="6660"/>
        <v/>
      </c>
      <c r="EF570" s="115" t="str">
        <f t="shared" si="6661"/>
        <v/>
      </c>
      <c r="EG570" s="115" t="str">
        <f t="shared" si="6608"/>
        <v/>
      </c>
      <c r="EH570" s="115" t="str">
        <f t="shared" si="6609"/>
        <v/>
      </c>
      <c r="EI570" s="115" t="str">
        <f t="shared" si="6610"/>
        <v/>
      </c>
      <c r="EJ570" s="115" t="str">
        <f t="shared" si="6611"/>
        <v/>
      </c>
      <c r="EK570" s="115" t="str">
        <f t="shared" si="6612"/>
        <v/>
      </c>
      <c r="EL570" s="115" t="str">
        <f t="shared" si="6613"/>
        <v/>
      </c>
      <c r="EM570" s="115" t="str">
        <f t="shared" si="6614"/>
        <v/>
      </c>
      <c r="EN570" s="115" t="str">
        <f t="shared" si="6615"/>
        <v/>
      </c>
      <c r="EO570" s="115" t="str">
        <f t="shared" si="6616"/>
        <v/>
      </c>
      <c r="EP570" s="115" t="str">
        <f t="shared" si="6617"/>
        <v/>
      </c>
      <c r="EQ570" s="115" t="str">
        <f t="shared" si="6618"/>
        <v/>
      </c>
      <c r="ER570" s="115" t="str">
        <f t="shared" si="6619"/>
        <v/>
      </c>
      <c r="ES570" s="115" t="str">
        <f t="shared" si="6620"/>
        <v/>
      </c>
      <c r="ET570" s="115" t="str">
        <f t="shared" si="6621"/>
        <v/>
      </c>
      <c r="EU570" s="115" t="str">
        <f t="shared" si="6622"/>
        <v/>
      </c>
      <c r="EV570" s="115" t="str">
        <f t="shared" si="6623"/>
        <v/>
      </c>
      <c r="EW570" s="115" t="str">
        <f t="shared" si="6624"/>
        <v/>
      </c>
      <c r="EX570" s="115" t="str">
        <f t="shared" si="6625"/>
        <v/>
      </c>
      <c r="EY570" s="115" t="str">
        <f t="shared" si="6626"/>
        <v/>
      </c>
      <c r="EZ570" s="115" t="str">
        <f t="shared" si="6627"/>
        <v/>
      </c>
      <c r="FA570" s="115" t="str">
        <f t="shared" si="6628"/>
        <v/>
      </c>
      <c r="FB570" s="115" t="str">
        <f t="shared" si="6629"/>
        <v/>
      </c>
      <c r="FC570" s="115" t="str">
        <f t="shared" si="6630"/>
        <v/>
      </c>
      <c r="FD570" s="115" t="str">
        <f t="shared" si="6631"/>
        <v/>
      </c>
      <c r="FE570" s="115" t="str">
        <f t="shared" si="6632"/>
        <v/>
      </c>
      <c r="FF570" s="115" t="str">
        <f t="shared" si="6681"/>
        <v/>
      </c>
      <c r="FG570" s="115" t="str">
        <f>IFERROR(SMALL($DU$423:$DU$842,$A$10),"")</f>
        <v/>
      </c>
      <c r="FH570" s="115" t="str">
        <f t="shared" si="6682"/>
        <v/>
      </c>
      <c r="FI570" s="115" t="str">
        <f t="shared" si="6673"/>
        <v/>
      </c>
      <c r="FJ570" s="115" t="str">
        <f t="shared" si="6674"/>
        <v/>
      </c>
    </row>
    <row r="571" spans="1:166" ht="15" customHeight="1" x14ac:dyDescent="0.25">
      <c r="A571" s="115">
        <v>569</v>
      </c>
      <c r="B571" s="115" t="str">
        <f t="shared" si="6680"/>
        <v/>
      </c>
      <c r="C571" s="115" t="s">
        <v>71</v>
      </c>
      <c r="D571" s="100">
        <f t="shared" si="6679"/>
        <v>0</v>
      </c>
      <c r="E571" s="100" t="str">
        <f t="shared" si="6570"/>
        <v/>
      </c>
      <c r="F571" s="100" t="str">
        <f t="shared" si="6571"/>
        <v/>
      </c>
      <c r="G571" s="100" t="str">
        <f t="shared" si="6544"/>
        <v/>
      </c>
      <c r="H571" s="100" t="str">
        <f t="shared" si="6572"/>
        <v/>
      </c>
      <c r="I571" s="100" t="str">
        <f t="shared" si="6545"/>
        <v/>
      </c>
      <c r="J571" s="100" t="str">
        <f t="shared" si="6573"/>
        <v/>
      </c>
      <c r="K571" s="100" t="str">
        <f t="shared" si="6546"/>
        <v/>
      </c>
      <c r="L571" s="100" t="str">
        <f t="shared" si="6574"/>
        <v/>
      </c>
      <c r="M571" s="100" t="str">
        <f t="shared" si="6547"/>
        <v/>
      </c>
      <c r="N571" s="100" t="str">
        <f t="shared" si="6575"/>
        <v/>
      </c>
      <c r="O571" s="100" t="str">
        <f t="shared" si="6548"/>
        <v/>
      </c>
      <c r="P571" s="100" t="str">
        <f t="shared" si="6576"/>
        <v/>
      </c>
      <c r="Q571" s="100" t="str">
        <f t="shared" si="6549"/>
        <v/>
      </c>
      <c r="R571" s="100" t="str">
        <f t="shared" si="6577"/>
        <v/>
      </c>
      <c r="S571" s="100" t="str">
        <f t="shared" si="6550"/>
        <v/>
      </c>
      <c r="T571" s="100" t="str">
        <f t="shared" si="6578"/>
        <v/>
      </c>
      <c r="U571" s="100" t="str">
        <f t="shared" si="6551"/>
        <v/>
      </c>
      <c r="V571" s="100" t="str">
        <f t="shared" si="6579"/>
        <v/>
      </c>
      <c r="W571" s="100" t="str">
        <f t="shared" si="6552"/>
        <v/>
      </c>
      <c r="X571" s="100" t="str">
        <f t="shared" si="6580"/>
        <v/>
      </c>
      <c r="Y571" s="100" t="str">
        <f t="shared" si="6553"/>
        <v/>
      </c>
      <c r="Z571" s="100" t="str">
        <f t="shared" si="6581"/>
        <v/>
      </c>
      <c r="AA571" s="100" t="str">
        <f t="shared" si="6554"/>
        <v/>
      </c>
      <c r="AB571" s="100" t="str">
        <f t="shared" si="6582"/>
        <v/>
      </c>
      <c r="AC571" s="100" t="str">
        <f t="shared" si="6555"/>
        <v/>
      </c>
      <c r="AD571" s="100" t="str">
        <f t="shared" si="6583"/>
        <v/>
      </c>
      <c r="AE571" s="100" t="str">
        <f t="shared" si="6556"/>
        <v/>
      </c>
      <c r="AF571" s="100" t="str">
        <f t="shared" si="6584"/>
        <v/>
      </c>
      <c r="AG571" s="100" t="str">
        <f t="shared" si="6557"/>
        <v/>
      </c>
      <c r="AH571" s="100" t="str">
        <f t="shared" si="6585"/>
        <v/>
      </c>
      <c r="AI571" s="100" t="str">
        <f t="shared" si="6558"/>
        <v/>
      </c>
      <c r="AJ571" s="100" t="str">
        <f t="shared" si="6586"/>
        <v/>
      </c>
      <c r="AK571" s="100" t="str">
        <f t="shared" si="6559"/>
        <v/>
      </c>
      <c r="AL571" s="100" t="str">
        <f t="shared" si="6587"/>
        <v/>
      </c>
      <c r="AM571" s="100" t="str">
        <f t="shared" si="6560"/>
        <v/>
      </c>
      <c r="AN571" s="100" t="str">
        <f t="shared" si="6588"/>
        <v/>
      </c>
      <c r="AO571" s="100" t="str">
        <f t="shared" si="6561"/>
        <v/>
      </c>
      <c r="AP571" s="100" t="str">
        <f t="shared" si="6589"/>
        <v/>
      </c>
      <c r="AQ571" s="100" t="str">
        <f t="shared" si="6562"/>
        <v/>
      </c>
      <c r="AR571" s="100" t="str">
        <f t="shared" si="6590"/>
        <v/>
      </c>
      <c r="AS571" s="100" t="str">
        <f t="shared" si="6563"/>
        <v/>
      </c>
      <c r="AT571" s="100" t="str">
        <f t="shared" si="6591"/>
        <v/>
      </c>
      <c r="AU571" s="100" t="str">
        <f t="shared" si="6564"/>
        <v/>
      </c>
      <c r="AV571" s="100" t="str">
        <f t="shared" si="6592"/>
        <v/>
      </c>
      <c r="AW571" s="100" t="str">
        <f t="shared" si="6565"/>
        <v/>
      </c>
      <c r="AX571" s="100" t="str">
        <f t="shared" si="6593"/>
        <v/>
      </c>
      <c r="AY571" s="100" t="str">
        <f t="shared" si="6566"/>
        <v/>
      </c>
      <c r="AZ571" s="100" t="str">
        <f t="shared" si="6594"/>
        <v/>
      </c>
      <c r="BA571" s="100" t="str">
        <f t="shared" si="6567"/>
        <v/>
      </c>
      <c r="BB571" s="100" t="str">
        <f t="shared" si="6595"/>
        <v/>
      </c>
      <c r="BC571" s="100" t="str">
        <f>IFERROR(INDEX('INPUT INF'!$F$3:$F$601,MATCH($B571,'INPUT INF'!$A$3:$A$601,FALSE)),"")</f>
        <v/>
      </c>
      <c r="BD571" s="100" t="str">
        <f t="shared" si="6675"/>
        <v/>
      </c>
      <c r="BE571" s="100" t="str">
        <f t="shared" si="6596"/>
        <v/>
      </c>
      <c r="BF571" s="100" t="str">
        <f t="shared" si="6597"/>
        <v/>
      </c>
      <c r="BG571" s="115" t="str">
        <f t="shared" si="6598"/>
        <v/>
      </c>
      <c r="BH571" s="176" t="str">
        <f>IF(AND('INPUT INF'!$O$1="X",BG571="PASS"),BF571,IF($BG571="","0",IF('INPUT INF'!$N$67="YES",$BF571,"")))</f>
        <v>0</v>
      </c>
      <c r="BI571" s="115" t="str">
        <f>IF($BG571="","0",IF('INPUT INF'!$P$68="YES",$BF571,""))</f>
        <v>0</v>
      </c>
      <c r="BJ571" s="115" t="str">
        <f>IF($BG571="","0",IF('INPUT INF'!$P$69="YES",$BF571,""))</f>
        <v>0</v>
      </c>
      <c r="BL571" s="118" t="str">
        <f t="shared" si="6662"/>
        <v/>
      </c>
      <c r="BM571" s="118" t="str">
        <f t="shared" si="6663"/>
        <v/>
      </c>
      <c r="BN571" s="118" t="str">
        <f t="shared" si="6664"/>
        <v/>
      </c>
      <c r="BR571" s="118" t="str">
        <f t="shared" si="6665"/>
        <v/>
      </c>
      <c r="BS571" s="118" t="str">
        <f t="shared" si="6666"/>
        <v/>
      </c>
      <c r="BT571" s="118" t="str">
        <f t="shared" si="6667"/>
        <v/>
      </c>
      <c r="BX571" s="118" t="str">
        <f t="shared" si="6668"/>
        <v/>
      </c>
      <c r="BY571" s="118" t="str">
        <f t="shared" si="6669"/>
        <v/>
      </c>
      <c r="BZ571" s="118" t="str">
        <f t="shared" si="6670"/>
        <v/>
      </c>
      <c r="CD571" s="116" t="str">
        <f t="shared" si="6599"/>
        <v/>
      </c>
      <c r="CE571" s="116" t="str">
        <f t="shared" si="6600"/>
        <v/>
      </c>
      <c r="CF571" s="116" t="str">
        <f t="shared" si="6601"/>
        <v/>
      </c>
      <c r="CJ571" s="116" t="str">
        <f t="shared" si="6602"/>
        <v/>
      </c>
      <c r="CK571" s="116" t="str">
        <f t="shared" si="6603"/>
        <v/>
      </c>
      <c r="CL571" s="116" t="str">
        <f t="shared" si="6604"/>
        <v/>
      </c>
      <c r="CP571" s="116" t="str">
        <f t="shared" si="6605"/>
        <v/>
      </c>
      <c r="CQ571" s="116" t="str">
        <f t="shared" si="6606"/>
        <v/>
      </c>
      <c r="CR571" s="116" t="str">
        <f t="shared" si="6607"/>
        <v/>
      </c>
      <c r="DH571" s="115" t="str">
        <f t="shared" si="6671"/>
        <v/>
      </c>
      <c r="DI571" s="115" t="str">
        <f t="shared" si="6672"/>
        <v/>
      </c>
      <c r="DJ571" s="115" t="str">
        <f t="shared" si="6639"/>
        <v/>
      </c>
      <c r="DK571" s="115" t="str">
        <f t="shared" si="6640"/>
        <v/>
      </c>
      <c r="DL571" s="115" t="str">
        <f t="shared" si="6641"/>
        <v/>
      </c>
      <c r="DM571" s="115" t="str">
        <f t="shared" si="6642"/>
        <v/>
      </c>
      <c r="DN571" s="115" t="str">
        <f t="shared" si="6643"/>
        <v/>
      </c>
      <c r="DO571" s="115" t="str">
        <f t="shared" si="6644"/>
        <v/>
      </c>
      <c r="DP571" s="115" t="str">
        <f t="shared" si="6645"/>
        <v/>
      </c>
      <c r="DQ571" s="115" t="str">
        <f t="shared" si="6646"/>
        <v/>
      </c>
      <c r="DR571" s="115" t="str">
        <f t="shared" si="6647"/>
        <v/>
      </c>
      <c r="DS571" s="115" t="str">
        <f t="shared" si="6648"/>
        <v/>
      </c>
      <c r="DT571" s="115" t="str">
        <f t="shared" si="6649"/>
        <v/>
      </c>
      <c r="DU571" s="115" t="str">
        <f t="shared" si="6650"/>
        <v/>
      </c>
      <c r="DV571" s="115" t="str">
        <f t="shared" si="6651"/>
        <v/>
      </c>
      <c r="DW571" s="115" t="str">
        <f t="shared" si="6652"/>
        <v/>
      </c>
      <c r="DX571" s="115" t="str">
        <f t="shared" si="6653"/>
        <v/>
      </c>
      <c r="DY571" s="115" t="str">
        <f t="shared" si="6654"/>
        <v/>
      </c>
      <c r="DZ571" s="115" t="str">
        <f t="shared" si="6655"/>
        <v/>
      </c>
      <c r="EA571" s="115" t="str">
        <f t="shared" si="6656"/>
        <v/>
      </c>
      <c r="EB571" s="115" t="str">
        <f t="shared" si="6657"/>
        <v/>
      </c>
      <c r="EC571" s="115" t="str">
        <f t="shared" si="6658"/>
        <v/>
      </c>
      <c r="ED571" s="115" t="str">
        <f t="shared" si="6659"/>
        <v/>
      </c>
      <c r="EE571" s="115" t="str">
        <f t="shared" si="6660"/>
        <v/>
      </c>
      <c r="EF571" s="115" t="str">
        <f t="shared" si="6661"/>
        <v/>
      </c>
      <c r="EG571" s="115" t="str">
        <f t="shared" si="6608"/>
        <v/>
      </c>
      <c r="EH571" s="115" t="str">
        <f t="shared" si="6609"/>
        <v/>
      </c>
      <c r="EI571" s="115" t="str">
        <f t="shared" si="6610"/>
        <v/>
      </c>
      <c r="EJ571" s="115" t="str">
        <f t="shared" si="6611"/>
        <v/>
      </c>
      <c r="EK571" s="115" t="str">
        <f t="shared" si="6612"/>
        <v/>
      </c>
      <c r="EL571" s="115" t="str">
        <f t="shared" si="6613"/>
        <v/>
      </c>
      <c r="EM571" s="115" t="str">
        <f t="shared" si="6614"/>
        <v/>
      </c>
      <c r="EN571" s="115" t="str">
        <f t="shared" si="6615"/>
        <v/>
      </c>
      <c r="EO571" s="115" t="str">
        <f t="shared" si="6616"/>
        <v/>
      </c>
      <c r="EP571" s="115" t="str">
        <f t="shared" si="6617"/>
        <v/>
      </c>
      <c r="EQ571" s="115" t="str">
        <f t="shared" si="6618"/>
        <v/>
      </c>
      <c r="ER571" s="115" t="str">
        <f t="shared" si="6619"/>
        <v/>
      </c>
      <c r="ES571" s="115" t="str">
        <f t="shared" si="6620"/>
        <v/>
      </c>
      <c r="ET571" s="115" t="str">
        <f t="shared" si="6621"/>
        <v/>
      </c>
      <c r="EU571" s="115" t="str">
        <f t="shared" si="6622"/>
        <v/>
      </c>
      <c r="EV571" s="115" t="str">
        <f t="shared" si="6623"/>
        <v/>
      </c>
      <c r="EW571" s="115" t="str">
        <f t="shared" si="6624"/>
        <v/>
      </c>
      <c r="EX571" s="115" t="str">
        <f t="shared" si="6625"/>
        <v/>
      </c>
      <c r="EY571" s="115" t="str">
        <f t="shared" si="6626"/>
        <v/>
      </c>
      <c r="EZ571" s="115" t="str">
        <f t="shared" si="6627"/>
        <v/>
      </c>
      <c r="FA571" s="115" t="str">
        <f t="shared" si="6628"/>
        <v/>
      </c>
      <c r="FB571" s="115" t="str">
        <f t="shared" si="6629"/>
        <v/>
      </c>
      <c r="FC571" s="115" t="str">
        <f t="shared" si="6630"/>
        <v/>
      </c>
      <c r="FD571" s="115" t="str">
        <f t="shared" si="6631"/>
        <v/>
      </c>
      <c r="FE571" s="115" t="str">
        <f t="shared" si="6632"/>
        <v/>
      </c>
      <c r="FF571" s="115" t="str">
        <f t="shared" si="6681"/>
        <v/>
      </c>
      <c r="FG571" s="115" t="str">
        <f>IFERROR(SMALL($DU$423:$DU$842,$A$11),"")</f>
        <v/>
      </c>
      <c r="FH571" s="115" t="str">
        <f t="shared" si="6682"/>
        <v/>
      </c>
      <c r="FI571" s="115" t="str">
        <f t="shared" si="6673"/>
        <v/>
      </c>
      <c r="FJ571" s="115" t="str">
        <f t="shared" si="6674"/>
        <v/>
      </c>
    </row>
    <row r="572" spans="1:166" ht="15" customHeight="1" x14ac:dyDescent="0.25">
      <c r="A572" s="115">
        <v>570</v>
      </c>
      <c r="B572" s="115" t="str">
        <f t="shared" si="6680"/>
        <v/>
      </c>
      <c r="C572" s="115" t="s">
        <v>71</v>
      </c>
      <c r="D572" s="100">
        <f t="shared" si="6679"/>
        <v>0</v>
      </c>
      <c r="E572" s="100" t="str">
        <f t="shared" si="6570"/>
        <v/>
      </c>
      <c r="F572" s="100" t="str">
        <f t="shared" si="6571"/>
        <v/>
      </c>
      <c r="G572" s="100" t="str">
        <f t="shared" si="6544"/>
        <v/>
      </c>
      <c r="H572" s="100" t="str">
        <f t="shared" si="6572"/>
        <v/>
      </c>
      <c r="I572" s="100" t="str">
        <f t="shared" si="6545"/>
        <v/>
      </c>
      <c r="J572" s="100" t="str">
        <f t="shared" si="6573"/>
        <v/>
      </c>
      <c r="K572" s="100" t="str">
        <f t="shared" si="6546"/>
        <v/>
      </c>
      <c r="L572" s="100" t="str">
        <f t="shared" si="6574"/>
        <v/>
      </c>
      <c r="M572" s="100" t="str">
        <f t="shared" si="6547"/>
        <v/>
      </c>
      <c r="N572" s="100" t="str">
        <f t="shared" si="6575"/>
        <v/>
      </c>
      <c r="O572" s="100" t="str">
        <f t="shared" si="6548"/>
        <v/>
      </c>
      <c r="P572" s="100" t="str">
        <f t="shared" si="6576"/>
        <v/>
      </c>
      <c r="Q572" s="100" t="str">
        <f t="shared" si="6549"/>
        <v/>
      </c>
      <c r="R572" s="100" t="str">
        <f t="shared" si="6577"/>
        <v/>
      </c>
      <c r="S572" s="100" t="str">
        <f t="shared" si="6550"/>
        <v/>
      </c>
      <c r="T572" s="100" t="str">
        <f t="shared" si="6578"/>
        <v/>
      </c>
      <c r="U572" s="100" t="str">
        <f t="shared" si="6551"/>
        <v/>
      </c>
      <c r="V572" s="100" t="str">
        <f t="shared" si="6579"/>
        <v/>
      </c>
      <c r="W572" s="100" t="str">
        <f t="shared" si="6552"/>
        <v/>
      </c>
      <c r="X572" s="100" t="str">
        <f t="shared" si="6580"/>
        <v/>
      </c>
      <c r="Y572" s="100" t="str">
        <f t="shared" si="6553"/>
        <v/>
      </c>
      <c r="Z572" s="100" t="str">
        <f t="shared" si="6581"/>
        <v/>
      </c>
      <c r="AA572" s="100" t="str">
        <f t="shared" si="6554"/>
        <v/>
      </c>
      <c r="AB572" s="100" t="str">
        <f t="shared" si="6582"/>
        <v/>
      </c>
      <c r="AC572" s="100" t="str">
        <f t="shared" si="6555"/>
        <v/>
      </c>
      <c r="AD572" s="100" t="str">
        <f t="shared" si="6583"/>
        <v/>
      </c>
      <c r="AE572" s="100" t="str">
        <f t="shared" si="6556"/>
        <v/>
      </c>
      <c r="AF572" s="100" t="str">
        <f t="shared" si="6584"/>
        <v/>
      </c>
      <c r="AG572" s="100" t="str">
        <f t="shared" si="6557"/>
        <v/>
      </c>
      <c r="AH572" s="100" t="str">
        <f t="shared" si="6585"/>
        <v/>
      </c>
      <c r="AI572" s="100" t="str">
        <f t="shared" si="6558"/>
        <v/>
      </c>
      <c r="AJ572" s="100" t="str">
        <f t="shared" si="6586"/>
        <v/>
      </c>
      <c r="AK572" s="100" t="str">
        <f t="shared" si="6559"/>
        <v/>
      </c>
      <c r="AL572" s="100" t="str">
        <f t="shared" si="6587"/>
        <v/>
      </c>
      <c r="AM572" s="100" t="str">
        <f t="shared" si="6560"/>
        <v/>
      </c>
      <c r="AN572" s="100" t="str">
        <f t="shared" si="6588"/>
        <v/>
      </c>
      <c r="AO572" s="100" t="str">
        <f t="shared" si="6561"/>
        <v/>
      </c>
      <c r="AP572" s="100" t="str">
        <f t="shared" si="6589"/>
        <v/>
      </c>
      <c r="AQ572" s="100" t="str">
        <f t="shared" si="6562"/>
        <v/>
      </c>
      <c r="AR572" s="100" t="str">
        <f t="shared" si="6590"/>
        <v/>
      </c>
      <c r="AS572" s="100" t="str">
        <f t="shared" si="6563"/>
        <v/>
      </c>
      <c r="AT572" s="100" t="str">
        <f t="shared" si="6591"/>
        <v/>
      </c>
      <c r="AU572" s="100" t="str">
        <f t="shared" si="6564"/>
        <v/>
      </c>
      <c r="AV572" s="100" t="str">
        <f t="shared" si="6592"/>
        <v/>
      </c>
      <c r="AW572" s="100" t="str">
        <f t="shared" si="6565"/>
        <v/>
      </c>
      <c r="AX572" s="100" t="str">
        <f t="shared" si="6593"/>
        <v/>
      </c>
      <c r="AY572" s="100" t="str">
        <f t="shared" si="6566"/>
        <v/>
      </c>
      <c r="AZ572" s="100" t="str">
        <f t="shared" si="6594"/>
        <v/>
      </c>
      <c r="BA572" s="100" t="str">
        <f t="shared" si="6567"/>
        <v/>
      </c>
      <c r="BB572" s="100" t="str">
        <f t="shared" si="6595"/>
        <v/>
      </c>
      <c r="BC572" s="100" t="str">
        <f>IFERROR(INDEX('INPUT INF'!$F$3:$F$601,MATCH($B572,'INPUT INF'!$A$3:$A$601,FALSE)),"")</f>
        <v/>
      </c>
      <c r="BD572" s="100" t="str">
        <f t="shared" si="6675"/>
        <v/>
      </c>
      <c r="BE572" s="100" t="str">
        <f t="shared" si="6596"/>
        <v/>
      </c>
      <c r="BF572" s="100" t="str">
        <f t="shared" si="6597"/>
        <v/>
      </c>
      <c r="BG572" s="115" t="str">
        <f t="shared" si="6598"/>
        <v/>
      </c>
      <c r="BH572" s="176" t="str">
        <f>IF(AND('INPUT INF'!$O$1="X",BG572="PASS"),BF572,IF($BG572="","0",IF('INPUT INF'!$N$67="YES",$BF572,"")))</f>
        <v>0</v>
      </c>
      <c r="BI572" s="115" t="str">
        <f>IF($BG572="","0",IF('INPUT INF'!$P$68="YES",$BF572,""))</f>
        <v>0</v>
      </c>
      <c r="BJ572" s="115" t="str">
        <f>IF($BG572="","0",IF('INPUT INF'!$P$69="YES",$BF572,""))</f>
        <v>0</v>
      </c>
      <c r="BL572" s="118" t="str">
        <f t="shared" si="6662"/>
        <v/>
      </c>
      <c r="BM572" s="118" t="str">
        <f t="shared" si="6663"/>
        <v/>
      </c>
      <c r="BN572" s="118" t="str">
        <f t="shared" si="6664"/>
        <v/>
      </c>
      <c r="BR572" s="118" t="str">
        <f t="shared" si="6665"/>
        <v/>
      </c>
      <c r="BS572" s="118" t="str">
        <f t="shared" si="6666"/>
        <v/>
      </c>
      <c r="BT572" s="118" t="str">
        <f t="shared" si="6667"/>
        <v/>
      </c>
      <c r="BX572" s="118" t="str">
        <f t="shared" si="6668"/>
        <v/>
      </c>
      <c r="BY572" s="118" t="str">
        <f t="shared" si="6669"/>
        <v/>
      </c>
      <c r="BZ572" s="118" t="str">
        <f t="shared" si="6670"/>
        <v/>
      </c>
      <c r="CD572" s="116" t="str">
        <f t="shared" si="6599"/>
        <v/>
      </c>
      <c r="CE572" s="116" t="str">
        <f t="shared" si="6600"/>
        <v/>
      </c>
      <c r="CF572" s="116" t="str">
        <f t="shared" si="6601"/>
        <v/>
      </c>
      <c r="CJ572" s="116" t="str">
        <f t="shared" si="6602"/>
        <v/>
      </c>
      <c r="CK572" s="116" t="str">
        <f t="shared" si="6603"/>
        <v/>
      </c>
      <c r="CL572" s="116" t="str">
        <f t="shared" si="6604"/>
        <v/>
      </c>
      <c r="CP572" s="116" t="str">
        <f t="shared" si="6605"/>
        <v/>
      </c>
      <c r="CQ572" s="116" t="str">
        <f t="shared" si="6606"/>
        <v/>
      </c>
      <c r="CR572" s="116" t="str">
        <f t="shared" si="6607"/>
        <v/>
      </c>
      <c r="DH572" s="115" t="str">
        <f t="shared" si="6671"/>
        <v/>
      </c>
      <c r="DI572" s="115" t="str">
        <f t="shared" si="6672"/>
        <v/>
      </c>
      <c r="DJ572" s="115" t="str">
        <f t="shared" si="6639"/>
        <v/>
      </c>
      <c r="DK572" s="115" t="str">
        <f t="shared" si="6640"/>
        <v/>
      </c>
      <c r="DL572" s="115" t="str">
        <f t="shared" si="6641"/>
        <v/>
      </c>
      <c r="DM572" s="115" t="str">
        <f t="shared" si="6642"/>
        <v/>
      </c>
      <c r="DN572" s="115" t="str">
        <f t="shared" si="6643"/>
        <v/>
      </c>
      <c r="DO572" s="115" t="str">
        <f t="shared" si="6644"/>
        <v/>
      </c>
      <c r="DP572" s="115" t="str">
        <f t="shared" si="6645"/>
        <v/>
      </c>
      <c r="DQ572" s="115" t="str">
        <f t="shared" si="6646"/>
        <v/>
      </c>
      <c r="DR572" s="115" t="str">
        <f t="shared" si="6647"/>
        <v/>
      </c>
      <c r="DS572" s="115" t="str">
        <f t="shared" si="6648"/>
        <v/>
      </c>
      <c r="DT572" s="115" t="str">
        <f t="shared" si="6649"/>
        <v/>
      </c>
      <c r="DU572" s="115" t="str">
        <f t="shared" si="6650"/>
        <v/>
      </c>
      <c r="DV572" s="115" t="str">
        <f t="shared" si="6651"/>
        <v/>
      </c>
      <c r="DW572" s="115" t="str">
        <f t="shared" si="6652"/>
        <v/>
      </c>
      <c r="DX572" s="115" t="str">
        <f t="shared" si="6653"/>
        <v/>
      </c>
      <c r="DY572" s="115" t="str">
        <f t="shared" si="6654"/>
        <v/>
      </c>
      <c r="DZ572" s="115" t="str">
        <f t="shared" si="6655"/>
        <v/>
      </c>
      <c r="EA572" s="115" t="str">
        <f t="shared" si="6656"/>
        <v/>
      </c>
      <c r="EB572" s="115" t="str">
        <f t="shared" si="6657"/>
        <v/>
      </c>
      <c r="EC572" s="115" t="str">
        <f t="shared" si="6658"/>
        <v/>
      </c>
      <c r="ED572" s="115" t="str">
        <f t="shared" si="6659"/>
        <v/>
      </c>
      <c r="EE572" s="115" t="str">
        <f t="shared" si="6660"/>
        <v/>
      </c>
      <c r="EF572" s="115" t="str">
        <f t="shared" si="6661"/>
        <v/>
      </c>
      <c r="EG572" s="115" t="str">
        <f t="shared" si="6608"/>
        <v/>
      </c>
      <c r="EH572" s="115" t="str">
        <f t="shared" si="6609"/>
        <v/>
      </c>
      <c r="EI572" s="115" t="str">
        <f t="shared" si="6610"/>
        <v/>
      </c>
      <c r="EJ572" s="115" t="str">
        <f t="shared" si="6611"/>
        <v/>
      </c>
      <c r="EK572" s="115" t="str">
        <f t="shared" si="6612"/>
        <v/>
      </c>
      <c r="EL572" s="115" t="str">
        <f t="shared" si="6613"/>
        <v/>
      </c>
      <c r="EM572" s="115" t="str">
        <f t="shared" si="6614"/>
        <v/>
      </c>
      <c r="EN572" s="115" t="str">
        <f t="shared" si="6615"/>
        <v/>
      </c>
      <c r="EO572" s="115" t="str">
        <f t="shared" si="6616"/>
        <v/>
      </c>
      <c r="EP572" s="115" t="str">
        <f t="shared" si="6617"/>
        <v/>
      </c>
      <c r="EQ572" s="115" t="str">
        <f t="shared" si="6618"/>
        <v/>
      </c>
      <c r="ER572" s="115" t="str">
        <f t="shared" si="6619"/>
        <v/>
      </c>
      <c r="ES572" s="115" t="str">
        <f t="shared" si="6620"/>
        <v/>
      </c>
      <c r="ET572" s="115" t="str">
        <f t="shared" si="6621"/>
        <v/>
      </c>
      <c r="EU572" s="115" t="str">
        <f t="shared" si="6622"/>
        <v/>
      </c>
      <c r="EV572" s="115" t="str">
        <f t="shared" si="6623"/>
        <v/>
      </c>
      <c r="EW572" s="115" t="str">
        <f t="shared" si="6624"/>
        <v/>
      </c>
      <c r="EX572" s="115" t="str">
        <f t="shared" si="6625"/>
        <v/>
      </c>
      <c r="EY572" s="115" t="str">
        <f t="shared" si="6626"/>
        <v/>
      </c>
      <c r="EZ572" s="115" t="str">
        <f t="shared" si="6627"/>
        <v/>
      </c>
      <c r="FA572" s="115" t="str">
        <f t="shared" si="6628"/>
        <v/>
      </c>
      <c r="FB572" s="115" t="str">
        <f t="shared" si="6629"/>
        <v/>
      </c>
      <c r="FC572" s="115" t="str">
        <f t="shared" si="6630"/>
        <v/>
      </c>
      <c r="FD572" s="115" t="str">
        <f t="shared" si="6631"/>
        <v/>
      </c>
      <c r="FE572" s="115" t="str">
        <f t="shared" si="6632"/>
        <v/>
      </c>
      <c r="FF572" s="115" t="str">
        <f t="shared" si="6681"/>
        <v/>
      </c>
      <c r="FG572" s="115" t="str">
        <f>IFERROR(SMALL($DU$423:$DU$842,$A$12),"")</f>
        <v/>
      </c>
      <c r="FH572" s="115" t="str">
        <f t="shared" si="6682"/>
        <v/>
      </c>
      <c r="FI572" s="115" t="str">
        <f t="shared" si="6673"/>
        <v/>
      </c>
      <c r="FJ572" s="115" t="str">
        <f t="shared" si="6674"/>
        <v/>
      </c>
    </row>
    <row r="573" spans="1:166" ht="15" customHeight="1" x14ac:dyDescent="0.25">
      <c r="A573" s="115">
        <v>571</v>
      </c>
      <c r="B573" s="115" t="str">
        <f t="shared" si="6680"/>
        <v/>
      </c>
      <c r="C573" s="115" t="s">
        <v>71</v>
      </c>
      <c r="D573" s="100">
        <f t="shared" si="6679"/>
        <v>0</v>
      </c>
      <c r="E573" s="100" t="str">
        <f t="shared" si="6570"/>
        <v/>
      </c>
      <c r="F573" s="100" t="str">
        <f t="shared" si="6571"/>
        <v/>
      </c>
      <c r="G573" s="100" t="str">
        <f t="shared" si="6544"/>
        <v/>
      </c>
      <c r="H573" s="100" t="str">
        <f t="shared" si="6572"/>
        <v/>
      </c>
      <c r="I573" s="100" t="str">
        <f t="shared" si="6545"/>
        <v/>
      </c>
      <c r="J573" s="100" t="str">
        <f t="shared" si="6573"/>
        <v/>
      </c>
      <c r="K573" s="100" t="str">
        <f t="shared" si="6546"/>
        <v/>
      </c>
      <c r="L573" s="100" t="str">
        <f t="shared" si="6574"/>
        <v/>
      </c>
      <c r="M573" s="100" t="str">
        <f t="shared" si="6547"/>
        <v/>
      </c>
      <c r="N573" s="100" t="str">
        <f t="shared" si="6575"/>
        <v/>
      </c>
      <c r="O573" s="100" t="str">
        <f t="shared" si="6548"/>
        <v/>
      </c>
      <c r="P573" s="100" t="str">
        <f t="shared" si="6576"/>
        <v/>
      </c>
      <c r="Q573" s="100" t="str">
        <f t="shared" si="6549"/>
        <v/>
      </c>
      <c r="R573" s="100" t="str">
        <f t="shared" si="6577"/>
        <v/>
      </c>
      <c r="S573" s="100" t="str">
        <f t="shared" si="6550"/>
        <v/>
      </c>
      <c r="T573" s="100" t="str">
        <f t="shared" si="6578"/>
        <v/>
      </c>
      <c r="U573" s="100" t="str">
        <f t="shared" si="6551"/>
        <v/>
      </c>
      <c r="V573" s="100" t="str">
        <f t="shared" si="6579"/>
        <v/>
      </c>
      <c r="W573" s="100" t="str">
        <f t="shared" si="6552"/>
        <v/>
      </c>
      <c r="X573" s="100" t="str">
        <f t="shared" si="6580"/>
        <v/>
      </c>
      <c r="Y573" s="100" t="str">
        <f t="shared" si="6553"/>
        <v/>
      </c>
      <c r="Z573" s="100" t="str">
        <f t="shared" si="6581"/>
        <v/>
      </c>
      <c r="AA573" s="100" t="str">
        <f t="shared" si="6554"/>
        <v/>
      </c>
      <c r="AB573" s="100" t="str">
        <f t="shared" si="6582"/>
        <v/>
      </c>
      <c r="AC573" s="100" t="str">
        <f t="shared" si="6555"/>
        <v/>
      </c>
      <c r="AD573" s="100" t="str">
        <f t="shared" si="6583"/>
        <v/>
      </c>
      <c r="AE573" s="100" t="str">
        <f t="shared" si="6556"/>
        <v/>
      </c>
      <c r="AF573" s="100" t="str">
        <f t="shared" si="6584"/>
        <v/>
      </c>
      <c r="AG573" s="100" t="str">
        <f t="shared" si="6557"/>
        <v/>
      </c>
      <c r="AH573" s="100" t="str">
        <f t="shared" si="6585"/>
        <v/>
      </c>
      <c r="AI573" s="100" t="str">
        <f t="shared" si="6558"/>
        <v/>
      </c>
      <c r="AJ573" s="100" t="str">
        <f t="shared" si="6586"/>
        <v/>
      </c>
      <c r="AK573" s="100" t="str">
        <f t="shared" si="6559"/>
        <v/>
      </c>
      <c r="AL573" s="100" t="str">
        <f t="shared" si="6587"/>
        <v/>
      </c>
      <c r="AM573" s="100" t="str">
        <f t="shared" si="6560"/>
        <v/>
      </c>
      <c r="AN573" s="100" t="str">
        <f t="shared" si="6588"/>
        <v/>
      </c>
      <c r="AO573" s="100" t="str">
        <f t="shared" si="6561"/>
        <v/>
      </c>
      <c r="AP573" s="100" t="str">
        <f t="shared" si="6589"/>
        <v/>
      </c>
      <c r="AQ573" s="100" t="str">
        <f t="shared" si="6562"/>
        <v/>
      </c>
      <c r="AR573" s="100" t="str">
        <f t="shared" si="6590"/>
        <v/>
      </c>
      <c r="AS573" s="100" t="str">
        <f t="shared" si="6563"/>
        <v/>
      </c>
      <c r="AT573" s="100" t="str">
        <f t="shared" si="6591"/>
        <v/>
      </c>
      <c r="AU573" s="100" t="str">
        <f t="shared" si="6564"/>
        <v/>
      </c>
      <c r="AV573" s="100" t="str">
        <f t="shared" si="6592"/>
        <v/>
      </c>
      <c r="AW573" s="100" t="str">
        <f t="shared" si="6565"/>
        <v/>
      </c>
      <c r="AX573" s="100" t="str">
        <f t="shared" si="6593"/>
        <v/>
      </c>
      <c r="AY573" s="100" t="str">
        <f t="shared" si="6566"/>
        <v/>
      </c>
      <c r="AZ573" s="100" t="str">
        <f t="shared" si="6594"/>
        <v/>
      </c>
      <c r="BA573" s="100" t="str">
        <f t="shared" si="6567"/>
        <v/>
      </c>
      <c r="BB573" s="100" t="str">
        <f t="shared" si="6595"/>
        <v/>
      </c>
      <c r="BC573" s="100" t="str">
        <f>IFERROR(INDEX('INPUT INF'!$F$3:$F$601,MATCH($B573,'INPUT INF'!$A$3:$A$601,FALSE)),"")</f>
        <v/>
      </c>
      <c r="BD573" s="100" t="str">
        <f t="shared" si="6675"/>
        <v/>
      </c>
      <c r="BE573" s="100" t="str">
        <f t="shared" si="6596"/>
        <v/>
      </c>
      <c r="BF573" s="100" t="str">
        <f t="shared" si="6597"/>
        <v/>
      </c>
      <c r="BG573" s="115" t="str">
        <f t="shared" si="6598"/>
        <v/>
      </c>
      <c r="BH573" s="176" t="str">
        <f>IF(AND('INPUT INF'!$O$1="X",BG573="PASS"),BF573,IF($BG573="","0",IF('INPUT INF'!$N$67="YES",$BF573,"")))</f>
        <v>0</v>
      </c>
      <c r="BI573" s="115" t="str">
        <f>IF($BG573="","0",IF('INPUT INF'!$P$68="YES",$BF573,""))</f>
        <v>0</v>
      </c>
      <c r="BJ573" s="115" t="str">
        <f>IF($BG573="","0",IF('INPUT INF'!$P$69="YES",$BF573,""))</f>
        <v>0</v>
      </c>
      <c r="BL573" s="118" t="str">
        <f t="shared" si="6662"/>
        <v/>
      </c>
      <c r="BM573" s="118" t="str">
        <f t="shared" si="6663"/>
        <v/>
      </c>
      <c r="BN573" s="118" t="str">
        <f t="shared" si="6664"/>
        <v/>
      </c>
      <c r="BR573" s="118" t="str">
        <f t="shared" si="6665"/>
        <v/>
      </c>
      <c r="BS573" s="118" t="str">
        <f t="shared" si="6666"/>
        <v/>
      </c>
      <c r="BT573" s="118" t="str">
        <f t="shared" si="6667"/>
        <v/>
      </c>
      <c r="BX573" s="118" t="str">
        <f t="shared" si="6668"/>
        <v/>
      </c>
      <c r="BY573" s="118" t="str">
        <f t="shared" si="6669"/>
        <v/>
      </c>
      <c r="BZ573" s="118" t="str">
        <f t="shared" si="6670"/>
        <v/>
      </c>
      <c r="CD573" s="116" t="str">
        <f t="shared" si="6599"/>
        <v/>
      </c>
      <c r="CE573" s="116" t="str">
        <f t="shared" si="6600"/>
        <v/>
      </c>
      <c r="CF573" s="116" t="str">
        <f t="shared" si="6601"/>
        <v/>
      </c>
      <c r="CJ573" s="116" t="str">
        <f t="shared" si="6602"/>
        <v/>
      </c>
      <c r="CK573" s="116" t="str">
        <f t="shared" si="6603"/>
        <v/>
      </c>
      <c r="CL573" s="116" t="str">
        <f t="shared" si="6604"/>
        <v/>
      </c>
      <c r="CP573" s="116" t="str">
        <f t="shared" si="6605"/>
        <v/>
      </c>
      <c r="CQ573" s="116" t="str">
        <f t="shared" si="6606"/>
        <v/>
      </c>
      <c r="CR573" s="116" t="str">
        <f t="shared" si="6607"/>
        <v/>
      </c>
      <c r="DH573" s="115" t="str">
        <f t="shared" si="6671"/>
        <v/>
      </c>
      <c r="DI573" s="115" t="str">
        <f t="shared" si="6672"/>
        <v/>
      </c>
      <c r="DJ573" s="115" t="str">
        <f t="shared" si="6639"/>
        <v/>
      </c>
      <c r="DK573" s="115" t="str">
        <f t="shared" si="6640"/>
        <v/>
      </c>
      <c r="DL573" s="115" t="str">
        <f t="shared" si="6641"/>
        <v/>
      </c>
      <c r="DM573" s="115" t="str">
        <f t="shared" si="6642"/>
        <v/>
      </c>
      <c r="DN573" s="115" t="str">
        <f t="shared" si="6643"/>
        <v/>
      </c>
      <c r="DO573" s="115" t="str">
        <f t="shared" si="6644"/>
        <v/>
      </c>
      <c r="DP573" s="115" t="str">
        <f t="shared" si="6645"/>
        <v/>
      </c>
      <c r="DQ573" s="115" t="str">
        <f t="shared" si="6646"/>
        <v/>
      </c>
      <c r="DR573" s="115" t="str">
        <f t="shared" si="6647"/>
        <v/>
      </c>
      <c r="DS573" s="115" t="str">
        <f t="shared" si="6648"/>
        <v/>
      </c>
      <c r="DT573" s="115" t="str">
        <f t="shared" si="6649"/>
        <v/>
      </c>
      <c r="DU573" s="115" t="str">
        <f t="shared" si="6650"/>
        <v/>
      </c>
      <c r="DV573" s="115" t="str">
        <f t="shared" si="6651"/>
        <v/>
      </c>
      <c r="DW573" s="115" t="str">
        <f t="shared" si="6652"/>
        <v/>
      </c>
      <c r="DX573" s="115" t="str">
        <f t="shared" si="6653"/>
        <v/>
      </c>
      <c r="DY573" s="115" t="str">
        <f t="shared" si="6654"/>
        <v/>
      </c>
      <c r="DZ573" s="115" t="str">
        <f t="shared" si="6655"/>
        <v/>
      </c>
      <c r="EA573" s="115" t="str">
        <f t="shared" si="6656"/>
        <v/>
      </c>
      <c r="EB573" s="115" t="str">
        <f t="shared" si="6657"/>
        <v/>
      </c>
      <c r="EC573" s="115" t="str">
        <f t="shared" si="6658"/>
        <v/>
      </c>
      <c r="ED573" s="115" t="str">
        <f t="shared" si="6659"/>
        <v/>
      </c>
      <c r="EE573" s="115" t="str">
        <f t="shared" si="6660"/>
        <v/>
      </c>
      <c r="EF573" s="115" t="str">
        <f t="shared" si="6661"/>
        <v/>
      </c>
      <c r="EG573" s="115" t="str">
        <f t="shared" si="6608"/>
        <v/>
      </c>
      <c r="EH573" s="115" t="str">
        <f t="shared" si="6609"/>
        <v/>
      </c>
      <c r="EI573" s="115" t="str">
        <f t="shared" si="6610"/>
        <v/>
      </c>
      <c r="EJ573" s="115" t="str">
        <f t="shared" si="6611"/>
        <v/>
      </c>
      <c r="EK573" s="115" t="str">
        <f t="shared" si="6612"/>
        <v/>
      </c>
      <c r="EL573" s="115" t="str">
        <f t="shared" si="6613"/>
        <v/>
      </c>
      <c r="EM573" s="115" t="str">
        <f t="shared" si="6614"/>
        <v/>
      </c>
      <c r="EN573" s="115" t="str">
        <f t="shared" si="6615"/>
        <v/>
      </c>
      <c r="EO573" s="115" t="str">
        <f t="shared" si="6616"/>
        <v/>
      </c>
      <c r="EP573" s="115" t="str">
        <f t="shared" si="6617"/>
        <v/>
      </c>
      <c r="EQ573" s="115" t="str">
        <f t="shared" si="6618"/>
        <v/>
      </c>
      <c r="ER573" s="115" t="str">
        <f t="shared" si="6619"/>
        <v/>
      </c>
      <c r="ES573" s="115" t="str">
        <f t="shared" si="6620"/>
        <v/>
      </c>
      <c r="ET573" s="115" t="str">
        <f t="shared" si="6621"/>
        <v/>
      </c>
      <c r="EU573" s="115" t="str">
        <f t="shared" si="6622"/>
        <v/>
      </c>
      <c r="EV573" s="115" t="str">
        <f t="shared" si="6623"/>
        <v/>
      </c>
      <c r="EW573" s="115" t="str">
        <f t="shared" si="6624"/>
        <v/>
      </c>
      <c r="EX573" s="115" t="str">
        <f t="shared" si="6625"/>
        <v/>
      </c>
      <c r="EY573" s="115" t="str">
        <f t="shared" si="6626"/>
        <v/>
      </c>
      <c r="EZ573" s="115" t="str">
        <f t="shared" si="6627"/>
        <v/>
      </c>
      <c r="FA573" s="115" t="str">
        <f t="shared" si="6628"/>
        <v/>
      </c>
      <c r="FB573" s="115" t="str">
        <f t="shared" si="6629"/>
        <v/>
      </c>
      <c r="FC573" s="115" t="str">
        <f t="shared" si="6630"/>
        <v/>
      </c>
      <c r="FD573" s="115" t="str">
        <f t="shared" si="6631"/>
        <v/>
      </c>
      <c r="FE573" s="115" t="str">
        <f t="shared" si="6632"/>
        <v/>
      </c>
      <c r="FF573" s="115" t="str">
        <f>FU17</f>
        <v/>
      </c>
      <c r="FG573" s="115" t="str">
        <f>IFERROR(SMALL($DV$423:$DV$842,$A$3),"")</f>
        <v/>
      </c>
      <c r="FH573" s="115" t="str">
        <f>IFERROR(LARGE($AG$423:$AG$842,$A$3),"")</f>
        <v/>
      </c>
      <c r="FI573" s="115" t="str">
        <f t="shared" si="6673"/>
        <v/>
      </c>
      <c r="FJ573" s="115" t="str">
        <f t="shared" si="6674"/>
        <v/>
      </c>
    </row>
    <row r="574" spans="1:166" ht="15" customHeight="1" x14ac:dyDescent="0.25">
      <c r="A574" s="115">
        <v>572</v>
      </c>
      <c r="B574" s="115" t="str">
        <f t="shared" si="6680"/>
        <v/>
      </c>
      <c r="C574" s="115" t="s">
        <v>71</v>
      </c>
      <c r="D574" s="100">
        <f t="shared" si="6679"/>
        <v>0</v>
      </c>
      <c r="E574" s="100" t="str">
        <f t="shared" si="6570"/>
        <v/>
      </c>
      <c r="F574" s="100" t="str">
        <f t="shared" si="6571"/>
        <v/>
      </c>
      <c r="G574" s="100" t="str">
        <f t="shared" si="6544"/>
        <v/>
      </c>
      <c r="H574" s="100" t="str">
        <f t="shared" si="6572"/>
        <v/>
      </c>
      <c r="I574" s="100" t="str">
        <f t="shared" si="6545"/>
        <v/>
      </c>
      <c r="J574" s="100" t="str">
        <f t="shared" si="6573"/>
        <v/>
      </c>
      <c r="K574" s="100" t="str">
        <f t="shared" si="6546"/>
        <v/>
      </c>
      <c r="L574" s="100" t="str">
        <f t="shared" si="6574"/>
        <v/>
      </c>
      <c r="M574" s="100" t="str">
        <f t="shared" si="6547"/>
        <v/>
      </c>
      <c r="N574" s="100" t="str">
        <f t="shared" si="6575"/>
        <v/>
      </c>
      <c r="O574" s="100" t="str">
        <f t="shared" si="6548"/>
        <v/>
      </c>
      <c r="P574" s="100" t="str">
        <f t="shared" si="6576"/>
        <v/>
      </c>
      <c r="Q574" s="100" t="str">
        <f t="shared" si="6549"/>
        <v/>
      </c>
      <c r="R574" s="100" t="str">
        <f t="shared" si="6577"/>
        <v/>
      </c>
      <c r="S574" s="100" t="str">
        <f t="shared" si="6550"/>
        <v/>
      </c>
      <c r="T574" s="100" t="str">
        <f t="shared" si="6578"/>
        <v/>
      </c>
      <c r="U574" s="100" t="str">
        <f t="shared" si="6551"/>
        <v/>
      </c>
      <c r="V574" s="100" t="str">
        <f t="shared" si="6579"/>
        <v/>
      </c>
      <c r="W574" s="100" t="str">
        <f t="shared" si="6552"/>
        <v/>
      </c>
      <c r="X574" s="100" t="str">
        <f t="shared" si="6580"/>
        <v/>
      </c>
      <c r="Y574" s="100" t="str">
        <f t="shared" si="6553"/>
        <v/>
      </c>
      <c r="Z574" s="100" t="str">
        <f t="shared" si="6581"/>
        <v/>
      </c>
      <c r="AA574" s="100" t="str">
        <f t="shared" si="6554"/>
        <v/>
      </c>
      <c r="AB574" s="100" t="str">
        <f t="shared" si="6582"/>
        <v/>
      </c>
      <c r="AC574" s="100" t="str">
        <f t="shared" si="6555"/>
        <v/>
      </c>
      <c r="AD574" s="100" t="str">
        <f t="shared" si="6583"/>
        <v/>
      </c>
      <c r="AE574" s="100" t="str">
        <f t="shared" si="6556"/>
        <v/>
      </c>
      <c r="AF574" s="100" t="str">
        <f t="shared" si="6584"/>
        <v/>
      </c>
      <c r="AG574" s="100" t="str">
        <f t="shared" si="6557"/>
        <v/>
      </c>
      <c r="AH574" s="100" t="str">
        <f t="shared" si="6585"/>
        <v/>
      </c>
      <c r="AI574" s="100" t="str">
        <f t="shared" si="6558"/>
        <v/>
      </c>
      <c r="AJ574" s="100" t="str">
        <f t="shared" si="6586"/>
        <v/>
      </c>
      <c r="AK574" s="100" t="str">
        <f t="shared" si="6559"/>
        <v/>
      </c>
      <c r="AL574" s="100" t="str">
        <f t="shared" si="6587"/>
        <v/>
      </c>
      <c r="AM574" s="100" t="str">
        <f t="shared" si="6560"/>
        <v/>
      </c>
      <c r="AN574" s="100" t="str">
        <f t="shared" si="6588"/>
        <v/>
      </c>
      <c r="AO574" s="100" t="str">
        <f t="shared" si="6561"/>
        <v/>
      </c>
      <c r="AP574" s="100" t="str">
        <f t="shared" si="6589"/>
        <v/>
      </c>
      <c r="AQ574" s="100" t="str">
        <f t="shared" si="6562"/>
        <v/>
      </c>
      <c r="AR574" s="100" t="str">
        <f t="shared" si="6590"/>
        <v/>
      </c>
      <c r="AS574" s="100" t="str">
        <f t="shared" si="6563"/>
        <v/>
      </c>
      <c r="AT574" s="100" t="str">
        <f t="shared" si="6591"/>
        <v/>
      </c>
      <c r="AU574" s="100" t="str">
        <f t="shared" si="6564"/>
        <v/>
      </c>
      <c r="AV574" s="100" t="str">
        <f t="shared" si="6592"/>
        <v/>
      </c>
      <c r="AW574" s="100" t="str">
        <f t="shared" si="6565"/>
        <v/>
      </c>
      <c r="AX574" s="100" t="str">
        <f t="shared" si="6593"/>
        <v/>
      </c>
      <c r="AY574" s="100" t="str">
        <f t="shared" si="6566"/>
        <v/>
      </c>
      <c r="AZ574" s="100" t="str">
        <f t="shared" si="6594"/>
        <v/>
      </c>
      <c r="BA574" s="100" t="str">
        <f t="shared" si="6567"/>
        <v/>
      </c>
      <c r="BB574" s="100" t="str">
        <f t="shared" si="6595"/>
        <v/>
      </c>
      <c r="BC574" s="100" t="str">
        <f>IFERROR(INDEX('INPUT INF'!$F$3:$F$601,MATCH($B574,'INPUT INF'!$A$3:$A$601,FALSE)),"")</f>
        <v/>
      </c>
      <c r="BD574" s="100" t="str">
        <f t="shared" si="6675"/>
        <v/>
      </c>
      <c r="BE574" s="100" t="str">
        <f t="shared" si="6596"/>
        <v/>
      </c>
      <c r="BF574" s="100" t="str">
        <f t="shared" si="6597"/>
        <v/>
      </c>
      <c r="BG574" s="115" t="str">
        <f t="shared" si="6598"/>
        <v/>
      </c>
      <c r="BH574" s="176" t="str">
        <f>IF(AND('INPUT INF'!$O$1="X",BG574="PASS"),BF574,IF($BG574="","0",IF('INPUT INF'!$N$67="YES",$BF574,"")))</f>
        <v>0</v>
      </c>
      <c r="BI574" s="115" t="str">
        <f>IF($BG574="","0",IF('INPUT INF'!$P$68="YES",$BF574,""))</f>
        <v>0</v>
      </c>
      <c r="BJ574" s="115" t="str">
        <f>IF($BG574="","0",IF('INPUT INF'!$P$69="YES",$BF574,""))</f>
        <v>0</v>
      </c>
      <c r="BL574" s="118" t="str">
        <f t="shared" si="6662"/>
        <v/>
      </c>
      <c r="BM574" s="118" t="str">
        <f t="shared" si="6663"/>
        <v/>
      </c>
      <c r="BN574" s="118" t="str">
        <f t="shared" si="6664"/>
        <v/>
      </c>
      <c r="BR574" s="118" t="str">
        <f t="shared" si="6665"/>
        <v/>
      </c>
      <c r="BS574" s="118" t="str">
        <f t="shared" si="6666"/>
        <v/>
      </c>
      <c r="BT574" s="118" t="str">
        <f t="shared" si="6667"/>
        <v/>
      </c>
      <c r="BX574" s="118" t="str">
        <f t="shared" si="6668"/>
        <v/>
      </c>
      <c r="BY574" s="118" t="str">
        <f t="shared" si="6669"/>
        <v/>
      </c>
      <c r="BZ574" s="118" t="str">
        <f t="shared" si="6670"/>
        <v/>
      </c>
      <c r="CD574" s="116" t="str">
        <f t="shared" si="6599"/>
        <v/>
      </c>
      <c r="CE574" s="116" t="str">
        <f t="shared" si="6600"/>
        <v/>
      </c>
      <c r="CF574" s="116" t="str">
        <f t="shared" si="6601"/>
        <v/>
      </c>
      <c r="CJ574" s="116" t="str">
        <f t="shared" si="6602"/>
        <v/>
      </c>
      <c r="CK574" s="116" t="str">
        <f t="shared" si="6603"/>
        <v/>
      </c>
      <c r="CL574" s="116" t="str">
        <f t="shared" si="6604"/>
        <v/>
      </c>
      <c r="CP574" s="116" t="str">
        <f t="shared" si="6605"/>
        <v/>
      </c>
      <c r="CQ574" s="116" t="str">
        <f t="shared" si="6606"/>
        <v/>
      </c>
      <c r="CR574" s="116" t="str">
        <f t="shared" si="6607"/>
        <v/>
      </c>
      <c r="DH574" s="115" t="str">
        <f t="shared" si="6671"/>
        <v/>
      </c>
      <c r="DI574" s="115" t="str">
        <f t="shared" si="6672"/>
        <v/>
      </c>
      <c r="DJ574" s="115" t="str">
        <f t="shared" si="6639"/>
        <v/>
      </c>
      <c r="DK574" s="115" t="str">
        <f t="shared" si="6640"/>
        <v/>
      </c>
      <c r="DL574" s="115" t="str">
        <f t="shared" si="6641"/>
        <v/>
      </c>
      <c r="DM574" s="115" t="str">
        <f t="shared" si="6642"/>
        <v/>
      </c>
      <c r="DN574" s="115" t="str">
        <f t="shared" si="6643"/>
        <v/>
      </c>
      <c r="DO574" s="115" t="str">
        <f t="shared" si="6644"/>
        <v/>
      </c>
      <c r="DP574" s="115" t="str">
        <f t="shared" si="6645"/>
        <v/>
      </c>
      <c r="DQ574" s="115" t="str">
        <f t="shared" si="6646"/>
        <v/>
      </c>
      <c r="DR574" s="115" t="str">
        <f t="shared" si="6647"/>
        <v/>
      </c>
      <c r="DS574" s="115" t="str">
        <f t="shared" si="6648"/>
        <v/>
      </c>
      <c r="DT574" s="115" t="str">
        <f t="shared" si="6649"/>
        <v/>
      </c>
      <c r="DU574" s="115" t="str">
        <f t="shared" si="6650"/>
        <v/>
      </c>
      <c r="DV574" s="115" t="str">
        <f t="shared" si="6651"/>
        <v/>
      </c>
      <c r="DW574" s="115" t="str">
        <f t="shared" si="6652"/>
        <v/>
      </c>
      <c r="DX574" s="115" t="str">
        <f t="shared" si="6653"/>
        <v/>
      </c>
      <c r="DY574" s="115" t="str">
        <f t="shared" si="6654"/>
        <v/>
      </c>
      <c r="DZ574" s="115" t="str">
        <f t="shared" si="6655"/>
        <v/>
      </c>
      <c r="EA574" s="115" t="str">
        <f t="shared" si="6656"/>
        <v/>
      </c>
      <c r="EB574" s="115" t="str">
        <f t="shared" si="6657"/>
        <v/>
      </c>
      <c r="EC574" s="115" t="str">
        <f t="shared" si="6658"/>
        <v/>
      </c>
      <c r="ED574" s="115" t="str">
        <f t="shared" si="6659"/>
        <v/>
      </c>
      <c r="EE574" s="115" t="str">
        <f t="shared" si="6660"/>
        <v/>
      </c>
      <c r="EF574" s="115" t="str">
        <f t="shared" si="6661"/>
        <v/>
      </c>
      <c r="EG574" s="115" t="str">
        <f t="shared" si="6608"/>
        <v/>
      </c>
      <c r="EH574" s="115" t="str">
        <f t="shared" si="6609"/>
        <v/>
      </c>
      <c r="EI574" s="115" t="str">
        <f t="shared" si="6610"/>
        <v/>
      </c>
      <c r="EJ574" s="115" t="str">
        <f t="shared" si="6611"/>
        <v/>
      </c>
      <c r="EK574" s="115" t="str">
        <f t="shared" si="6612"/>
        <v/>
      </c>
      <c r="EL574" s="115" t="str">
        <f t="shared" si="6613"/>
        <v/>
      </c>
      <c r="EM574" s="115" t="str">
        <f t="shared" si="6614"/>
        <v/>
      </c>
      <c r="EN574" s="115" t="str">
        <f t="shared" si="6615"/>
        <v/>
      </c>
      <c r="EO574" s="115" t="str">
        <f t="shared" si="6616"/>
        <v/>
      </c>
      <c r="EP574" s="115" t="str">
        <f t="shared" si="6617"/>
        <v/>
      </c>
      <c r="EQ574" s="115" t="str">
        <f t="shared" si="6618"/>
        <v/>
      </c>
      <c r="ER574" s="115" t="str">
        <f t="shared" si="6619"/>
        <v/>
      </c>
      <c r="ES574" s="115" t="str">
        <f t="shared" si="6620"/>
        <v/>
      </c>
      <c r="ET574" s="115" t="str">
        <f t="shared" si="6621"/>
        <v/>
      </c>
      <c r="EU574" s="115" t="str">
        <f t="shared" si="6622"/>
        <v/>
      </c>
      <c r="EV574" s="115" t="str">
        <f t="shared" si="6623"/>
        <v/>
      </c>
      <c r="EW574" s="115" t="str">
        <f t="shared" si="6624"/>
        <v/>
      </c>
      <c r="EX574" s="115" t="str">
        <f t="shared" si="6625"/>
        <v/>
      </c>
      <c r="EY574" s="115" t="str">
        <f t="shared" si="6626"/>
        <v/>
      </c>
      <c r="EZ574" s="115" t="str">
        <f t="shared" si="6627"/>
        <v/>
      </c>
      <c r="FA574" s="115" t="str">
        <f t="shared" si="6628"/>
        <v/>
      </c>
      <c r="FB574" s="115" t="str">
        <f t="shared" si="6629"/>
        <v/>
      </c>
      <c r="FC574" s="115" t="str">
        <f t="shared" si="6630"/>
        <v/>
      </c>
      <c r="FD574" s="115" t="str">
        <f t="shared" si="6631"/>
        <v/>
      </c>
      <c r="FE574" s="115" t="str">
        <f t="shared" si="6632"/>
        <v/>
      </c>
      <c r="FF574" s="115" t="str">
        <f>FF573</f>
        <v/>
      </c>
      <c r="FG574" s="115" t="str">
        <f>IFERROR(SMALL($DV$423:$DV$842,$A$4),"")</f>
        <v/>
      </c>
      <c r="FH574" s="115" t="str">
        <f>FH573</f>
        <v/>
      </c>
      <c r="FI574" s="115" t="str">
        <f t="shared" si="6673"/>
        <v/>
      </c>
      <c r="FJ574" s="115" t="str">
        <f t="shared" si="6674"/>
        <v/>
      </c>
    </row>
    <row r="575" spans="1:166" ht="15" customHeight="1" x14ac:dyDescent="0.25">
      <c r="A575" s="115">
        <v>573</v>
      </c>
      <c r="B575" s="115" t="str">
        <f t="shared" si="6680"/>
        <v/>
      </c>
      <c r="C575" s="115" t="s">
        <v>71</v>
      </c>
      <c r="D575" s="100">
        <f t="shared" si="6679"/>
        <v>0</v>
      </c>
      <c r="E575" s="100" t="str">
        <f t="shared" si="6570"/>
        <v/>
      </c>
      <c r="F575" s="100" t="str">
        <f t="shared" si="6571"/>
        <v/>
      </c>
      <c r="G575" s="100" t="str">
        <f t="shared" si="6544"/>
        <v/>
      </c>
      <c r="H575" s="100" t="str">
        <f t="shared" si="6572"/>
        <v/>
      </c>
      <c r="I575" s="100" t="str">
        <f t="shared" si="6545"/>
        <v/>
      </c>
      <c r="J575" s="100" t="str">
        <f t="shared" si="6573"/>
        <v/>
      </c>
      <c r="K575" s="100" t="str">
        <f t="shared" si="6546"/>
        <v/>
      </c>
      <c r="L575" s="100" t="str">
        <f t="shared" si="6574"/>
        <v/>
      </c>
      <c r="M575" s="100" t="str">
        <f t="shared" si="6547"/>
        <v/>
      </c>
      <c r="N575" s="100" t="str">
        <f t="shared" si="6575"/>
        <v/>
      </c>
      <c r="O575" s="100" t="str">
        <f t="shared" si="6548"/>
        <v/>
      </c>
      <c r="P575" s="100" t="str">
        <f t="shared" si="6576"/>
        <v/>
      </c>
      <c r="Q575" s="100" t="str">
        <f t="shared" si="6549"/>
        <v/>
      </c>
      <c r="R575" s="100" t="str">
        <f t="shared" si="6577"/>
        <v/>
      </c>
      <c r="S575" s="100" t="str">
        <f t="shared" si="6550"/>
        <v/>
      </c>
      <c r="T575" s="100" t="str">
        <f t="shared" si="6578"/>
        <v/>
      </c>
      <c r="U575" s="100" t="str">
        <f t="shared" si="6551"/>
        <v/>
      </c>
      <c r="V575" s="100" t="str">
        <f t="shared" si="6579"/>
        <v/>
      </c>
      <c r="W575" s="100" t="str">
        <f t="shared" si="6552"/>
        <v/>
      </c>
      <c r="X575" s="100" t="str">
        <f t="shared" si="6580"/>
        <v/>
      </c>
      <c r="Y575" s="100" t="str">
        <f t="shared" si="6553"/>
        <v/>
      </c>
      <c r="Z575" s="100" t="str">
        <f t="shared" si="6581"/>
        <v/>
      </c>
      <c r="AA575" s="100" t="str">
        <f t="shared" si="6554"/>
        <v/>
      </c>
      <c r="AB575" s="100" t="str">
        <f t="shared" si="6582"/>
        <v/>
      </c>
      <c r="AC575" s="100" t="str">
        <f t="shared" si="6555"/>
        <v/>
      </c>
      <c r="AD575" s="100" t="str">
        <f t="shared" si="6583"/>
        <v/>
      </c>
      <c r="AE575" s="100" t="str">
        <f t="shared" si="6556"/>
        <v/>
      </c>
      <c r="AF575" s="100" t="str">
        <f t="shared" si="6584"/>
        <v/>
      </c>
      <c r="AG575" s="100" t="str">
        <f t="shared" si="6557"/>
        <v/>
      </c>
      <c r="AH575" s="100" t="str">
        <f t="shared" si="6585"/>
        <v/>
      </c>
      <c r="AI575" s="100" t="str">
        <f t="shared" si="6558"/>
        <v/>
      </c>
      <c r="AJ575" s="100" t="str">
        <f t="shared" si="6586"/>
        <v/>
      </c>
      <c r="AK575" s="100" t="str">
        <f t="shared" si="6559"/>
        <v/>
      </c>
      <c r="AL575" s="100" t="str">
        <f t="shared" si="6587"/>
        <v/>
      </c>
      <c r="AM575" s="100" t="str">
        <f t="shared" si="6560"/>
        <v/>
      </c>
      <c r="AN575" s="100" t="str">
        <f t="shared" si="6588"/>
        <v/>
      </c>
      <c r="AO575" s="100" t="str">
        <f t="shared" si="6561"/>
        <v/>
      </c>
      <c r="AP575" s="100" t="str">
        <f t="shared" si="6589"/>
        <v/>
      </c>
      <c r="AQ575" s="100" t="str">
        <f t="shared" si="6562"/>
        <v/>
      </c>
      <c r="AR575" s="100" t="str">
        <f t="shared" si="6590"/>
        <v/>
      </c>
      <c r="AS575" s="100" t="str">
        <f t="shared" si="6563"/>
        <v/>
      </c>
      <c r="AT575" s="100" t="str">
        <f t="shared" si="6591"/>
        <v/>
      </c>
      <c r="AU575" s="100" t="str">
        <f t="shared" si="6564"/>
        <v/>
      </c>
      <c r="AV575" s="100" t="str">
        <f t="shared" si="6592"/>
        <v/>
      </c>
      <c r="AW575" s="100" t="str">
        <f t="shared" si="6565"/>
        <v/>
      </c>
      <c r="AX575" s="100" t="str">
        <f t="shared" si="6593"/>
        <v/>
      </c>
      <c r="AY575" s="100" t="str">
        <f t="shared" si="6566"/>
        <v/>
      </c>
      <c r="AZ575" s="100" t="str">
        <f t="shared" si="6594"/>
        <v/>
      </c>
      <c r="BA575" s="100" t="str">
        <f t="shared" si="6567"/>
        <v/>
      </c>
      <c r="BB575" s="100" t="str">
        <f t="shared" si="6595"/>
        <v/>
      </c>
      <c r="BC575" s="100" t="str">
        <f>IFERROR(INDEX('INPUT INF'!$F$3:$F$601,MATCH($B575,'INPUT INF'!$A$3:$A$601,FALSE)),"")</f>
        <v/>
      </c>
      <c r="BD575" s="100" t="str">
        <f t="shared" si="6675"/>
        <v/>
      </c>
      <c r="BE575" s="100" t="str">
        <f t="shared" si="6596"/>
        <v/>
      </c>
      <c r="BF575" s="100" t="str">
        <f t="shared" si="6597"/>
        <v/>
      </c>
      <c r="BG575" s="115" t="str">
        <f t="shared" si="6598"/>
        <v/>
      </c>
      <c r="BH575" s="176" t="str">
        <f>IF(AND('INPUT INF'!$O$1="X",BG575="PASS"),BF575,IF($BG575="","0",IF('INPUT INF'!$N$67="YES",$BF575,"")))</f>
        <v>0</v>
      </c>
      <c r="BI575" s="115" t="str">
        <f>IF($BG575="","0",IF('INPUT INF'!$P$68="YES",$BF575,""))</f>
        <v>0</v>
      </c>
      <c r="BJ575" s="115" t="str">
        <f>IF($BG575="","0",IF('INPUT INF'!$P$69="YES",$BF575,""))</f>
        <v>0</v>
      </c>
      <c r="BL575" s="118" t="str">
        <f t="shared" si="6662"/>
        <v/>
      </c>
      <c r="BM575" s="118" t="str">
        <f t="shared" si="6663"/>
        <v/>
      </c>
      <c r="BN575" s="118" t="str">
        <f t="shared" si="6664"/>
        <v/>
      </c>
      <c r="BR575" s="118" t="str">
        <f t="shared" si="6665"/>
        <v/>
      </c>
      <c r="BS575" s="118" t="str">
        <f t="shared" si="6666"/>
        <v/>
      </c>
      <c r="BT575" s="118" t="str">
        <f t="shared" si="6667"/>
        <v/>
      </c>
      <c r="BX575" s="118" t="str">
        <f t="shared" si="6668"/>
        <v/>
      </c>
      <c r="BY575" s="118" t="str">
        <f t="shared" si="6669"/>
        <v/>
      </c>
      <c r="BZ575" s="118" t="str">
        <f t="shared" si="6670"/>
        <v/>
      </c>
      <c r="CD575" s="116" t="str">
        <f t="shared" si="6599"/>
        <v/>
      </c>
      <c r="CE575" s="116" t="str">
        <f t="shared" si="6600"/>
        <v/>
      </c>
      <c r="CF575" s="116" t="str">
        <f t="shared" si="6601"/>
        <v/>
      </c>
      <c r="CJ575" s="116" t="str">
        <f t="shared" si="6602"/>
        <v/>
      </c>
      <c r="CK575" s="116" t="str">
        <f t="shared" si="6603"/>
        <v/>
      </c>
      <c r="CL575" s="116" t="str">
        <f t="shared" si="6604"/>
        <v/>
      </c>
      <c r="CP575" s="116" t="str">
        <f t="shared" si="6605"/>
        <v/>
      </c>
      <c r="CQ575" s="116" t="str">
        <f t="shared" si="6606"/>
        <v/>
      </c>
      <c r="CR575" s="116" t="str">
        <f t="shared" si="6607"/>
        <v/>
      </c>
      <c r="DH575" s="115" t="str">
        <f t="shared" si="6671"/>
        <v/>
      </c>
      <c r="DI575" s="115" t="str">
        <f t="shared" si="6672"/>
        <v/>
      </c>
      <c r="DJ575" s="115" t="str">
        <f t="shared" si="6639"/>
        <v/>
      </c>
      <c r="DK575" s="115" t="str">
        <f t="shared" si="6640"/>
        <v/>
      </c>
      <c r="DL575" s="115" t="str">
        <f t="shared" si="6641"/>
        <v/>
      </c>
      <c r="DM575" s="115" t="str">
        <f t="shared" si="6642"/>
        <v/>
      </c>
      <c r="DN575" s="115" t="str">
        <f t="shared" si="6643"/>
        <v/>
      </c>
      <c r="DO575" s="115" t="str">
        <f t="shared" si="6644"/>
        <v/>
      </c>
      <c r="DP575" s="115" t="str">
        <f t="shared" si="6645"/>
        <v/>
      </c>
      <c r="DQ575" s="115" t="str">
        <f t="shared" si="6646"/>
        <v/>
      </c>
      <c r="DR575" s="115" t="str">
        <f t="shared" si="6647"/>
        <v/>
      </c>
      <c r="DS575" s="115" t="str">
        <f t="shared" si="6648"/>
        <v/>
      </c>
      <c r="DT575" s="115" t="str">
        <f t="shared" si="6649"/>
        <v/>
      </c>
      <c r="DU575" s="115" t="str">
        <f t="shared" si="6650"/>
        <v/>
      </c>
      <c r="DV575" s="115" t="str">
        <f t="shared" si="6651"/>
        <v/>
      </c>
      <c r="DW575" s="115" t="str">
        <f t="shared" si="6652"/>
        <v/>
      </c>
      <c r="DX575" s="115" t="str">
        <f t="shared" si="6653"/>
        <v/>
      </c>
      <c r="DY575" s="115" t="str">
        <f t="shared" si="6654"/>
        <v/>
      </c>
      <c r="DZ575" s="115" t="str">
        <f t="shared" si="6655"/>
        <v/>
      </c>
      <c r="EA575" s="115" t="str">
        <f t="shared" si="6656"/>
        <v/>
      </c>
      <c r="EB575" s="115" t="str">
        <f t="shared" si="6657"/>
        <v/>
      </c>
      <c r="EC575" s="115" t="str">
        <f t="shared" si="6658"/>
        <v/>
      </c>
      <c r="ED575" s="115" t="str">
        <f t="shared" si="6659"/>
        <v/>
      </c>
      <c r="EE575" s="115" t="str">
        <f t="shared" si="6660"/>
        <v/>
      </c>
      <c r="EF575" s="115" t="str">
        <f t="shared" si="6661"/>
        <v/>
      </c>
      <c r="EG575" s="115" t="str">
        <f t="shared" si="6608"/>
        <v/>
      </c>
      <c r="EH575" s="115" t="str">
        <f t="shared" si="6609"/>
        <v/>
      </c>
      <c r="EI575" s="115" t="str">
        <f t="shared" si="6610"/>
        <v/>
      </c>
      <c r="EJ575" s="115" t="str">
        <f t="shared" si="6611"/>
        <v/>
      </c>
      <c r="EK575" s="115" t="str">
        <f t="shared" si="6612"/>
        <v/>
      </c>
      <c r="EL575" s="115" t="str">
        <f t="shared" si="6613"/>
        <v/>
      </c>
      <c r="EM575" s="115" t="str">
        <f t="shared" si="6614"/>
        <v/>
      </c>
      <c r="EN575" s="115" t="str">
        <f t="shared" si="6615"/>
        <v/>
      </c>
      <c r="EO575" s="115" t="str">
        <f t="shared" si="6616"/>
        <v/>
      </c>
      <c r="EP575" s="115" t="str">
        <f t="shared" si="6617"/>
        <v/>
      </c>
      <c r="EQ575" s="115" t="str">
        <f t="shared" si="6618"/>
        <v/>
      </c>
      <c r="ER575" s="115" t="str">
        <f t="shared" si="6619"/>
        <v/>
      </c>
      <c r="ES575" s="115" t="str">
        <f t="shared" si="6620"/>
        <v/>
      </c>
      <c r="ET575" s="115" t="str">
        <f t="shared" si="6621"/>
        <v/>
      </c>
      <c r="EU575" s="115" t="str">
        <f t="shared" si="6622"/>
        <v/>
      </c>
      <c r="EV575" s="115" t="str">
        <f t="shared" si="6623"/>
        <v/>
      </c>
      <c r="EW575" s="115" t="str">
        <f t="shared" si="6624"/>
        <v/>
      </c>
      <c r="EX575" s="115" t="str">
        <f t="shared" si="6625"/>
        <v/>
      </c>
      <c r="EY575" s="115" t="str">
        <f t="shared" si="6626"/>
        <v/>
      </c>
      <c r="EZ575" s="115" t="str">
        <f t="shared" si="6627"/>
        <v/>
      </c>
      <c r="FA575" s="115" t="str">
        <f t="shared" si="6628"/>
        <v/>
      </c>
      <c r="FB575" s="115" t="str">
        <f t="shared" si="6629"/>
        <v/>
      </c>
      <c r="FC575" s="115" t="str">
        <f t="shared" si="6630"/>
        <v/>
      </c>
      <c r="FD575" s="115" t="str">
        <f t="shared" si="6631"/>
        <v/>
      </c>
      <c r="FE575" s="115" t="str">
        <f t="shared" si="6632"/>
        <v/>
      </c>
      <c r="FF575" s="115" t="str">
        <f t="shared" ref="FF575:FF582" si="6683">FF574</f>
        <v/>
      </c>
      <c r="FG575" s="115" t="str">
        <f>IFERROR(SMALL($DV$423:$DV$842,$A$5),"")</f>
        <v/>
      </c>
      <c r="FH575" s="115" t="str">
        <f t="shared" ref="FH575:FH582" si="6684">FH574</f>
        <v/>
      </c>
      <c r="FI575" s="115" t="str">
        <f t="shared" si="6673"/>
        <v/>
      </c>
      <c r="FJ575" s="115" t="str">
        <f t="shared" si="6674"/>
        <v/>
      </c>
    </row>
    <row r="576" spans="1:166" ht="15" customHeight="1" x14ac:dyDescent="0.25">
      <c r="A576" s="115">
        <v>574</v>
      </c>
      <c r="B576" s="115" t="str">
        <f t="shared" si="6680"/>
        <v/>
      </c>
      <c r="C576" s="115" t="s">
        <v>71</v>
      </c>
      <c r="D576" s="100">
        <f t="shared" si="6679"/>
        <v>0</v>
      </c>
      <c r="E576" s="100" t="str">
        <f t="shared" si="6570"/>
        <v/>
      </c>
      <c r="F576" s="100" t="str">
        <f t="shared" si="6571"/>
        <v/>
      </c>
      <c r="G576" s="100" t="str">
        <f t="shared" si="6544"/>
        <v/>
      </c>
      <c r="H576" s="100" t="str">
        <f t="shared" si="6572"/>
        <v/>
      </c>
      <c r="I576" s="100" t="str">
        <f t="shared" si="6545"/>
        <v/>
      </c>
      <c r="J576" s="100" t="str">
        <f t="shared" si="6573"/>
        <v/>
      </c>
      <c r="K576" s="100" t="str">
        <f t="shared" si="6546"/>
        <v/>
      </c>
      <c r="L576" s="100" t="str">
        <f t="shared" si="6574"/>
        <v/>
      </c>
      <c r="M576" s="100" t="str">
        <f t="shared" si="6547"/>
        <v/>
      </c>
      <c r="N576" s="100" t="str">
        <f t="shared" si="6575"/>
        <v/>
      </c>
      <c r="O576" s="100" t="str">
        <f t="shared" si="6548"/>
        <v/>
      </c>
      <c r="P576" s="100" t="str">
        <f t="shared" si="6576"/>
        <v/>
      </c>
      <c r="Q576" s="100" t="str">
        <f t="shared" si="6549"/>
        <v/>
      </c>
      <c r="R576" s="100" t="str">
        <f t="shared" si="6577"/>
        <v/>
      </c>
      <c r="S576" s="100" t="str">
        <f t="shared" si="6550"/>
        <v/>
      </c>
      <c r="T576" s="100" t="str">
        <f t="shared" si="6578"/>
        <v/>
      </c>
      <c r="U576" s="100" t="str">
        <f t="shared" si="6551"/>
        <v/>
      </c>
      <c r="V576" s="100" t="str">
        <f t="shared" si="6579"/>
        <v/>
      </c>
      <c r="W576" s="100" t="str">
        <f t="shared" si="6552"/>
        <v/>
      </c>
      <c r="X576" s="100" t="str">
        <f t="shared" si="6580"/>
        <v/>
      </c>
      <c r="Y576" s="100" t="str">
        <f t="shared" si="6553"/>
        <v/>
      </c>
      <c r="Z576" s="100" t="str">
        <f t="shared" si="6581"/>
        <v/>
      </c>
      <c r="AA576" s="100" t="str">
        <f t="shared" si="6554"/>
        <v/>
      </c>
      <c r="AB576" s="100" t="str">
        <f t="shared" si="6582"/>
        <v/>
      </c>
      <c r="AC576" s="100" t="str">
        <f t="shared" si="6555"/>
        <v/>
      </c>
      <c r="AD576" s="100" t="str">
        <f t="shared" si="6583"/>
        <v/>
      </c>
      <c r="AE576" s="100" t="str">
        <f t="shared" si="6556"/>
        <v/>
      </c>
      <c r="AF576" s="100" t="str">
        <f t="shared" si="6584"/>
        <v/>
      </c>
      <c r="AG576" s="100" t="str">
        <f t="shared" si="6557"/>
        <v/>
      </c>
      <c r="AH576" s="100" t="str">
        <f t="shared" si="6585"/>
        <v/>
      </c>
      <c r="AI576" s="100" t="str">
        <f t="shared" si="6558"/>
        <v/>
      </c>
      <c r="AJ576" s="100" t="str">
        <f t="shared" si="6586"/>
        <v/>
      </c>
      <c r="AK576" s="100" t="str">
        <f t="shared" si="6559"/>
        <v/>
      </c>
      <c r="AL576" s="100" t="str">
        <f t="shared" si="6587"/>
        <v/>
      </c>
      <c r="AM576" s="100" t="str">
        <f t="shared" si="6560"/>
        <v/>
      </c>
      <c r="AN576" s="100" t="str">
        <f t="shared" si="6588"/>
        <v/>
      </c>
      <c r="AO576" s="100" t="str">
        <f t="shared" si="6561"/>
        <v/>
      </c>
      <c r="AP576" s="100" t="str">
        <f t="shared" si="6589"/>
        <v/>
      </c>
      <c r="AQ576" s="100" t="str">
        <f t="shared" si="6562"/>
        <v/>
      </c>
      <c r="AR576" s="100" t="str">
        <f t="shared" si="6590"/>
        <v/>
      </c>
      <c r="AS576" s="100" t="str">
        <f t="shared" si="6563"/>
        <v/>
      </c>
      <c r="AT576" s="100" t="str">
        <f t="shared" si="6591"/>
        <v/>
      </c>
      <c r="AU576" s="100" t="str">
        <f t="shared" si="6564"/>
        <v/>
      </c>
      <c r="AV576" s="100" t="str">
        <f t="shared" si="6592"/>
        <v/>
      </c>
      <c r="AW576" s="100" t="str">
        <f t="shared" si="6565"/>
        <v/>
      </c>
      <c r="AX576" s="100" t="str">
        <f t="shared" si="6593"/>
        <v/>
      </c>
      <c r="AY576" s="100" t="str">
        <f t="shared" si="6566"/>
        <v/>
      </c>
      <c r="AZ576" s="100" t="str">
        <f t="shared" si="6594"/>
        <v/>
      </c>
      <c r="BA576" s="100" t="str">
        <f t="shared" si="6567"/>
        <v/>
      </c>
      <c r="BB576" s="100" t="str">
        <f t="shared" si="6595"/>
        <v/>
      </c>
      <c r="BC576" s="100" t="str">
        <f>IFERROR(INDEX('INPUT INF'!$F$3:$F$601,MATCH($B576,'INPUT INF'!$A$3:$A$601,FALSE)),"")</f>
        <v/>
      </c>
      <c r="BD576" s="100" t="str">
        <f t="shared" si="6675"/>
        <v/>
      </c>
      <c r="BE576" s="100" t="str">
        <f t="shared" si="6596"/>
        <v/>
      </c>
      <c r="BF576" s="100" t="str">
        <f t="shared" si="6597"/>
        <v/>
      </c>
      <c r="BG576" s="115" t="str">
        <f t="shared" si="6598"/>
        <v/>
      </c>
      <c r="BH576" s="176" t="str">
        <f>IF(AND('INPUT INF'!$O$1="X",BG576="PASS"),BF576,IF($BG576="","0",IF('INPUT INF'!$N$67="YES",$BF576,"")))</f>
        <v>0</v>
      </c>
      <c r="BI576" s="115" t="str">
        <f>IF($BG576="","0",IF('INPUT INF'!$P$68="YES",$BF576,""))</f>
        <v>0</v>
      </c>
      <c r="BJ576" s="115" t="str">
        <f>IF($BG576="","0",IF('INPUT INF'!$P$69="YES",$BF576,""))</f>
        <v>0</v>
      </c>
      <c r="BL576" s="118" t="str">
        <f t="shared" si="6662"/>
        <v/>
      </c>
      <c r="BM576" s="118" t="str">
        <f t="shared" si="6663"/>
        <v/>
      </c>
      <c r="BN576" s="118" t="str">
        <f t="shared" si="6664"/>
        <v/>
      </c>
      <c r="BR576" s="118" t="str">
        <f t="shared" si="6665"/>
        <v/>
      </c>
      <c r="BS576" s="118" t="str">
        <f t="shared" si="6666"/>
        <v/>
      </c>
      <c r="BT576" s="118" t="str">
        <f t="shared" si="6667"/>
        <v/>
      </c>
      <c r="BX576" s="118" t="str">
        <f t="shared" si="6668"/>
        <v/>
      </c>
      <c r="BY576" s="118" t="str">
        <f t="shared" si="6669"/>
        <v/>
      </c>
      <c r="BZ576" s="118" t="str">
        <f t="shared" si="6670"/>
        <v/>
      </c>
      <c r="CD576" s="116" t="str">
        <f t="shared" si="6599"/>
        <v/>
      </c>
      <c r="CE576" s="116" t="str">
        <f t="shared" si="6600"/>
        <v/>
      </c>
      <c r="CF576" s="116" t="str">
        <f t="shared" si="6601"/>
        <v/>
      </c>
      <c r="CJ576" s="116" t="str">
        <f t="shared" si="6602"/>
        <v/>
      </c>
      <c r="CK576" s="116" t="str">
        <f t="shared" si="6603"/>
        <v/>
      </c>
      <c r="CL576" s="116" t="str">
        <f t="shared" si="6604"/>
        <v/>
      </c>
      <c r="CP576" s="116" t="str">
        <f t="shared" si="6605"/>
        <v/>
      </c>
      <c r="CQ576" s="116" t="str">
        <f t="shared" si="6606"/>
        <v/>
      </c>
      <c r="CR576" s="116" t="str">
        <f t="shared" si="6607"/>
        <v/>
      </c>
      <c r="DH576" s="115" t="str">
        <f t="shared" si="6671"/>
        <v/>
      </c>
      <c r="DI576" s="115" t="str">
        <f t="shared" si="6672"/>
        <v/>
      </c>
      <c r="DJ576" s="115" t="str">
        <f t="shared" si="6639"/>
        <v/>
      </c>
      <c r="DK576" s="115" t="str">
        <f t="shared" si="6640"/>
        <v/>
      </c>
      <c r="DL576" s="115" t="str">
        <f t="shared" si="6641"/>
        <v/>
      </c>
      <c r="DM576" s="115" t="str">
        <f t="shared" si="6642"/>
        <v/>
      </c>
      <c r="DN576" s="115" t="str">
        <f t="shared" si="6643"/>
        <v/>
      </c>
      <c r="DO576" s="115" t="str">
        <f t="shared" si="6644"/>
        <v/>
      </c>
      <c r="DP576" s="115" t="str">
        <f t="shared" si="6645"/>
        <v/>
      </c>
      <c r="DQ576" s="115" t="str">
        <f t="shared" si="6646"/>
        <v/>
      </c>
      <c r="DR576" s="115" t="str">
        <f t="shared" si="6647"/>
        <v/>
      </c>
      <c r="DS576" s="115" t="str">
        <f t="shared" si="6648"/>
        <v/>
      </c>
      <c r="DT576" s="115" t="str">
        <f t="shared" si="6649"/>
        <v/>
      </c>
      <c r="DU576" s="115" t="str">
        <f t="shared" si="6650"/>
        <v/>
      </c>
      <c r="DV576" s="115" t="str">
        <f t="shared" si="6651"/>
        <v/>
      </c>
      <c r="DW576" s="115" t="str">
        <f t="shared" si="6652"/>
        <v/>
      </c>
      <c r="DX576" s="115" t="str">
        <f t="shared" si="6653"/>
        <v/>
      </c>
      <c r="DY576" s="115" t="str">
        <f t="shared" si="6654"/>
        <v/>
      </c>
      <c r="DZ576" s="115" t="str">
        <f t="shared" si="6655"/>
        <v/>
      </c>
      <c r="EA576" s="115" t="str">
        <f t="shared" si="6656"/>
        <v/>
      </c>
      <c r="EB576" s="115" t="str">
        <f t="shared" si="6657"/>
        <v/>
      </c>
      <c r="EC576" s="115" t="str">
        <f t="shared" si="6658"/>
        <v/>
      </c>
      <c r="ED576" s="115" t="str">
        <f t="shared" si="6659"/>
        <v/>
      </c>
      <c r="EE576" s="115" t="str">
        <f t="shared" si="6660"/>
        <v/>
      </c>
      <c r="EF576" s="115" t="str">
        <f t="shared" si="6661"/>
        <v/>
      </c>
      <c r="EG576" s="115" t="str">
        <f t="shared" si="6608"/>
        <v/>
      </c>
      <c r="EH576" s="115" t="str">
        <f t="shared" si="6609"/>
        <v/>
      </c>
      <c r="EI576" s="115" t="str">
        <f t="shared" si="6610"/>
        <v/>
      </c>
      <c r="EJ576" s="115" t="str">
        <f t="shared" si="6611"/>
        <v/>
      </c>
      <c r="EK576" s="115" t="str">
        <f t="shared" si="6612"/>
        <v/>
      </c>
      <c r="EL576" s="115" t="str">
        <f t="shared" si="6613"/>
        <v/>
      </c>
      <c r="EM576" s="115" t="str">
        <f t="shared" si="6614"/>
        <v/>
      </c>
      <c r="EN576" s="115" t="str">
        <f t="shared" si="6615"/>
        <v/>
      </c>
      <c r="EO576" s="115" t="str">
        <f t="shared" si="6616"/>
        <v/>
      </c>
      <c r="EP576" s="115" t="str">
        <f t="shared" si="6617"/>
        <v/>
      </c>
      <c r="EQ576" s="115" t="str">
        <f t="shared" si="6618"/>
        <v/>
      </c>
      <c r="ER576" s="115" t="str">
        <f t="shared" si="6619"/>
        <v/>
      </c>
      <c r="ES576" s="115" t="str">
        <f t="shared" si="6620"/>
        <v/>
      </c>
      <c r="ET576" s="115" t="str">
        <f t="shared" si="6621"/>
        <v/>
      </c>
      <c r="EU576" s="115" t="str">
        <f t="shared" si="6622"/>
        <v/>
      </c>
      <c r="EV576" s="115" t="str">
        <f t="shared" si="6623"/>
        <v/>
      </c>
      <c r="EW576" s="115" t="str">
        <f t="shared" si="6624"/>
        <v/>
      </c>
      <c r="EX576" s="115" t="str">
        <f t="shared" si="6625"/>
        <v/>
      </c>
      <c r="EY576" s="115" t="str">
        <f t="shared" si="6626"/>
        <v/>
      </c>
      <c r="EZ576" s="115" t="str">
        <f t="shared" si="6627"/>
        <v/>
      </c>
      <c r="FA576" s="115" t="str">
        <f t="shared" si="6628"/>
        <v/>
      </c>
      <c r="FB576" s="115" t="str">
        <f t="shared" si="6629"/>
        <v/>
      </c>
      <c r="FC576" s="115" t="str">
        <f t="shared" si="6630"/>
        <v/>
      </c>
      <c r="FD576" s="115" t="str">
        <f t="shared" si="6631"/>
        <v/>
      </c>
      <c r="FE576" s="115" t="str">
        <f t="shared" si="6632"/>
        <v/>
      </c>
      <c r="FF576" s="115" t="str">
        <f t="shared" si="6683"/>
        <v/>
      </c>
      <c r="FG576" s="115" t="str">
        <f>IFERROR(SMALL($DV$423:$DV$842,$A$6),"")</f>
        <v/>
      </c>
      <c r="FH576" s="115" t="str">
        <f t="shared" si="6684"/>
        <v/>
      </c>
      <c r="FI576" s="115" t="str">
        <f t="shared" si="6673"/>
        <v/>
      </c>
      <c r="FJ576" s="115" t="str">
        <f t="shared" si="6674"/>
        <v/>
      </c>
    </row>
    <row r="577" spans="1:166" ht="15" customHeight="1" x14ac:dyDescent="0.25">
      <c r="A577" s="115">
        <v>575</v>
      </c>
      <c r="B577" s="115" t="str">
        <f t="shared" si="6680"/>
        <v/>
      </c>
      <c r="C577" s="115" t="s">
        <v>71</v>
      </c>
      <c r="D577" s="100">
        <f t="shared" si="6679"/>
        <v>0</v>
      </c>
      <c r="E577" s="100" t="str">
        <f t="shared" si="6570"/>
        <v/>
      </c>
      <c r="F577" s="100" t="str">
        <f t="shared" si="6571"/>
        <v/>
      </c>
      <c r="G577" s="100" t="str">
        <f t="shared" si="6544"/>
        <v/>
      </c>
      <c r="H577" s="100" t="str">
        <f t="shared" si="6572"/>
        <v/>
      </c>
      <c r="I577" s="100" t="str">
        <f t="shared" si="6545"/>
        <v/>
      </c>
      <c r="J577" s="100" t="str">
        <f t="shared" si="6573"/>
        <v/>
      </c>
      <c r="K577" s="100" t="str">
        <f t="shared" si="6546"/>
        <v/>
      </c>
      <c r="L577" s="100" t="str">
        <f t="shared" si="6574"/>
        <v/>
      </c>
      <c r="M577" s="100" t="str">
        <f t="shared" si="6547"/>
        <v/>
      </c>
      <c r="N577" s="100" t="str">
        <f t="shared" si="6575"/>
        <v/>
      </c>
      <c r="O577" s="100" t="str">
        <f t="shared" si="6548"/>
        <v/>
      </c>
      <c r="P577" s="100" t="str">
        <f t="shared" si="6576"/>
        <v/>
      </c>
      <c r="Q577" s="100" t="str">
        <f t="shared" si="6549"/>
        <v/>
      </c>
      <c r="R577" s="100" t="str">
        <f t="shared" si="6577"/>
        <v/>
      </c>
      <c r="S577" s="100" t="str">
        <f t="shared" si="6550"/>
        <v/>
      </c>
      <c r="T577" s="100" t="str">
        <f t="shared" si="6578"/>
        <v/>
      </c>
      <c r="U577" s="100" t="str">
        <f t="shared" si="6551"/>
        <v/>
      </c>
      <c r="V577" s="100" t="str">
        <f t="shared" si="6579"/>
        <v/>
      </c>
      <c r="W577" s="100" t="str">
        <f t="shared" si="6552"/>
        <v/>
      </c>
      <c r="X577" s="100" t="str">
        <f t="shared" si="6580"/>
        <v/>
      </c>
      <c r="Y577" s="100" t="str">
        <f t="shared" si="6553"/>
        <v/>
      </c>
      <c r="Z577" s="100" t="str">
        <f t="shared" si="6581"/>
        <v/>
      </c>
      <c r="AA577" s="100" t="str">
        <f t="shared" si="6554"/>
        <v/>
      </c>
      <c r="AB577" s="100" t="str">
        <f t="shared" si="6582"/>
        <v/>
      </c>
      <c r="AC577" s="100" t="str">
        <f t="shared" si="6555"/>
        <v/>
      </c>
      <c r="AD577" s="100" t="str">
        <f t="shared" si="6583"/>
        <v/>
      </c>
      <c r="AE577" s="100" t="str">
        <f t="shared" si="6556"/>
        <v/>
      </c>
      <c r="AF577" s="100" t="str">
        <f t="shared" si="6584"/>
        <v/>
      </c>
      <c r="AG577" s="100" t="str">
        <f t="shared" si="6557"/>
        <v/>
      </c>
      <c r="AH577" s="100" t="str">
        <f t="shared" si="6585"/>
        <v/>
      </c>
      <c r="AI577" s="100" t="str">
        <f t="shared" si="6558"/>
        <v/>
      </c>
      <c r="AJ577" s="100" t="str">
        <f t="shared" si="6586"/>
        <v/>
      </c>
      <c r="AK577" s="100" t="str">
        <f t="shared" si="6559"/>
        <v/>
      </c>
      <c r="AL577" s="100" t="str">
        <f t="shared" si="6587"/>
        <v/>
      </c>
      <c r="AM577" s="100" t="str">
        <f t="shared" si="6560"/>
        <v/>
      </c>
      <c r="AN577" s="100" t="str">
        <f t="shared" si="6588"/>
        <v/>
      </c>
      <c r="AO577" s="100" t="str">
        <f t="shared" si="6561"/>
        <v/>
      </c>
      <c r="AP577" s="100" t="str">
        <f t="shared" si="6589"/>
        <v/>
      </c>
      <c r="AQ577" s="100" t="str">
        <f t="shared" si="6562"/>
        <v/>
      </c>
      <c r="AR577" s="100" t="str">
        <f t="shared" si="6590"/>
        <v/>
      </c>
      <c r="AS577" s="100" t="str">
        <f t="shared" si="6563"/>
        <v/>
      </c>
      <c r="AT577" s="100" t="str">
        <f t="shared" si="6591"/>
        <v/>
      </c>
      <c r="AU577" s="100" t="str">
        <f t="shared" si="6564"/>
        <v/>
      </c>
      <c r="AV577" s="100" t="str">
        <f t="shared" si="6592"/>
        <v/>
      </c>
      <c r="AW577" s="100" t="str">
        <f t="shared" si="6565"/>
        <v/>
      </c>
      <c r="AX577" s="100" t="str">
        <f t="shared" si="6593"/>
        <v/>
      </c>
      <c r="AY577" s="100" t="str">
        <f t="shared" si="6566"/>
        <v/>
      </c>
      <c r="AZ577" s="100" t="str">
        <f t="shared" si="6594"/>
        <v/>
      </c>
      <c r="BA577" s="100" t="str">
        <f t="shared" si="6567"/>
        <v/>
      </c>
      <c r="BB577" s="100" t="str">
        <f t="shared" si="6595"/>
        <v/>
      </c>
      <c r="BC577" s="100" t="str">
        <f>IFERROR(INDEX('INPUT INF'!$F$3:$F$601,MATCH($B577,'INPUT INF'!$A$3:$A$601,FALSE)),"")</f>
        <v/>
      </c>
      <c r="BD577" s="100" t="str">
        <f t="shared" si="6675"/>
        <v/>
      </c>
      <c r="BE577" s="100" t="str">
        <f t="shared" si="6596"/>
        <v/>
      </c>
      <c r="BF577" s="100" t="str">
        <f t="shared" si="6597"/>
        <v/>
      </c>
      <c r="BG577" s="115" t="str">
        <f t="shared" si="6598"/>
        <v/>
      </c>
      <c r="BH577" s="176" t="str">
        <f>IF(AND('INPUT INF'!$O$1="X",BG577="PASS"),BF577,IF($BG577="","0",IF('INPUT INF'!$N$67="YES",$BF577,"")))</f>
        <v>0</v>
      </c>
      <c r="BI577" s="115" t="str">
        <f>IF($BG577="","0",IF('INPUT INF'!$P$68="YES",$BF577,""))</f>
        <v>0</v>
      </c>
      <c r="BJ577" s="115" t="str">
        <f>IF($BG577="","0",IF('INPUT INF'!$P$69="YES",$BF577,""))</f>
        <v>0</v>
      </c>
      <c r="BL577" s="118" t="str">
        <f t="shared" si="6662"/>
        <v/>
      </c>
      <c r="BM577" s="118" t="str">
        <f t="shared" si="6663"/>
        <v/>
      </c>
      <c r="BN577" s="118" t="str">
        <f t="shared" si="6664"/>
        <v/>
      </c>
      <c r="BR577" s="118" t="str">
        <f t="shared" si="6665"/>
        <v/>
      </c>
      <c r="BS577" s="118" t="str">
        <f t="shared" si="6666"/>
        <v/>
      </c>
      <c r="BT577" s="118" t="str">
        <f t="shared" si="6667"/>
        <v/>
      </c>
      <c r="BX577" s="118" t="str">
        <f t="shared" si="6668"/>
        <v/>
      </c>
      <c r="BY577" s="118" t="str">
        <f t="shared" si="6669"/>
        <v/>
      </c>
      <c r="BZ577" s="118" t="str">
        <f t="shared" si="6670"/>
        <v/>
      </c>
      <c r="CD577" s="116" t="str">
        <f t="shared" si="6599"/>
        <v/>
      </c>
      <c r="CE577" s="116" t="str">
        <f t="shared" si="6600"/>
        <v/>
      </c>
      <c r="CF577" s="116" t="str">
        <f t="shared" si="6601"/>
        <v/>
      </c>
      <c r="CJ577" s="116" t="str">
        <f t="shared" si="6602"/>
        <v/>
      </c>
      <c r="CK577" s="116" t="str">
        <f t="shared" si="6603"/>
        <v/>
      </c>
      <c r="CL577" s="116" t="str">
        <f t="shared" si="6604"/>
        <v/>
      </c>
      <c r="CP577" s="116" t="str">
        <f t="shared" si="6605"/>
        <v/>
      </c>
      <c r="CQ577" s="116" t="str">
        <f t="shared" si="6606"/>
        <v/>
      </c>
      <c r="CR577" s="116" t="str">
        <f t="shared" si="6607"/>
        <v/>
      </c>
      <c r="DH577" s="115" t="str">
        <f t="shared" si="6671"/>
        <v/>
      </c>
      <c r="DI577" s="115" t="str">
        <f t="shared" si="6672"/>
        <v/>
      </c>
      <c r="DJ577" s="115" t="str">
        <f t="shared" si="6639"/>
        <v/>
      </c>
      <c r="DK577" s="115" t="str">
        <f t="shared" si="6640"/>
        <v/>
      </c>
      <c r="DL577" s="115" t="str">
        <f t="shared" si="6641"/>
        <v/>
      </c>
      <c r="DM577" s="115" t="str">
        <f t="shared" si="6642"/>
        <v/>
      </c>
      <c r="DN577" s="115" t="str">
        <f t="shared" si="6643"/>
        <v/>
      </c>
      <c r="DO577" s="115" t="str">
        <f t="shared" si="6644"/>
        <v/>
      </c>
      <c r="DP577" s="115" t="str">
        <f t="shared" si="6645"/>
        <v/>
      </c>
      <c r="DQ577" s="115" t="str">
        <f t="shared" si="6646"/>
        <v/>
      </c>
      <c r="DR577" s="115" t="str">
        <f t="shared" si="6647"/>
        <v/>
      </c>
      <c r="DS577" s="115" t="str">
        <f t="shared" si="6648"/>
        <v/>
      </c>
      <c r="DT577" s="115" t="str">
        <f t="shared" si="6649"/>
        <v/>
      </c>
      <c r="DU577" s="115" t="str">
        <f t="shared" si="6650"/>
        <v/>
      </c>
      <c r="DV577" s="115" t="str">
        <f t="shared" si="6651"/>
        <v/>
      </c>
      <c r="DW577" s="115" t="str">
        <f t="shared" si="6652"/>
        <v/>
      </c>
      <c r="DX577" s="115" t="str">
        <f t="shared" si="6653"/>
        <v/>
      </c>
      <c r="DY577" s="115" t="str">
        <f t="shared" si="6654"/>
        <v/>
      </c>
      <c r="DZ577" s="115" t="str">
        <f t="shared" si="6655"/>
        <v/>
      </c>
      <c r="EA577" s="115" t="str">
        <f t="shared" si="6656"/>
        <v/>
      </c>
      <c r="EB577" s="115" t="str">
        <f t="shared" si="6657"/>
        <v/>
      </c>
      <c r="EC577" s="115" t="str">
        <f t="shared" si="6658"/>
        <v/>
      </c>
      <c r="ED577" s="115" t="str">
        <f t="shared" si="6659"/>
        <v/>
      </c>
      <c r="EE577" s="115" t="str">
        <f t="shared" si="6660"/>
        <v/>
      </c>
      <c r="EF577" s="115" t="str">
        <f t="shared" si="6661"/>
        <v/>
      </c>
      <c r="EG577" s="115" t="str">
        <f t="shared" si="6608"/>
        <v/>
      </c>
      <c r="EH577" s="115" t="str">
        <f t="shared" si="6609"/>
        <v/>
      </c>
      <c r="EI577" s="115" t="str">
        <f t="shared" si="6610"/>
        <v/>
      </c>
      <c r="EJ577" s="115" t="str">
        <f t="shared" si="6611"/>
        <v/>
      </c>
      <c r="EK577" s="115" t="str">
        <f t="shared" si="6612"/>
        <v/>
      </c>
      <c r="EL577" s="115" t="str">
        <f t="shared" si="6613"/>
        <v/>
      </c>
      <c r="EM577" s="115" t="str">
        <f t="shared" si="6614"/>
        <v/>
      </c>
      <c r="EN577" s="115" t="str">
        <f t="shared" si="6615"/>
        <v/>
      </c>
      <c r="EO577" s="115" t="str">
        <f t="shared" si="6616"/>
        <v/>
      </c>
      <c r="EP577" s="115" t="str">
        <f t="shared" si="6617"/>
        <v/>
      </c>
      <c r="EQ577" s="115" t="str">
        <f t="shared" si="6618"/>
        <v/>
      </c>
      <c r="ER577" s="115" t="str">
        <f t="shared" si="6619"/>
        <v/>
      </c>
      <c r="ES577" s="115" t="str">
        <f t="shared" si="6620"/>
        <v/>
      </c>
      <c r="ET577" s="115" t="str">
        <f t="shared" si="6621"/>
        <v/>
      </c>
      <c r="EU577" s="115" t="str">
        <f t="shared" si="6622"/>
        <v/>
      </c>
      <c r="EV577" s="115" t="str">
        <f t="shared" si="6623"/>
        <v/>
      </c>
      <c r="EW577" s="115" t="str">
        <f t="shared" si="6624"/>
        <v/>
      </c>
      <c r="EX577" s="115" t="str">
        <f t="shared" si="6625"/>
        <v/>
      </c>
      <c r="EY577" s="115" t="str">
        <f t="shared" si="6626"/>
        <v/>
      </c>
      <c r="EZ577" s="115" t="str">
        <f t="shared" si="6627"/>
        <v/>
      </c>
      <c r="FA577" s="115" t="str">
        <f t="shared" si="6628"/>
        <v/>
      </c>
      <c r="FB577" s="115" t="str">
        <f t="shared" si="6629"/>
        <v/>
      </c>
      <c r="FC577" s="115" t="str">
        <f t="shared" si="6630"/>
        <v/>
      </c>
      <c r="FD577" s="115" t="str">
        <f t="shared" si="6631"/>
        <v/>
      </c>
      <c r="FE577" s="115" t="str">
        <f t="shared" si="6632"/>
        <v/>
      </c>
      <c r="FF577" s="115" t="str">
        <f t="shared" si="6683"/>
        <v/>
      </c>
      <c r="FG577" s="115" t="str">
        <f>IFERROR(SMALL($DV$423:$DV$842,$A$7),"")</f>
        <v/>
      </c>
      <c r="FH577" s="115" t="str">
        <f t="shared" si="6684"/>
        <v/>
      </c>
      <c r="FI577" s="115" t="str">
        <f t="shared" si="6673"/>
        <v/>
      </c>
      <c r="FJ577" s="115" t="str">
        <f t="shared" si="6674"/>
        <v/>
      </c>
    </row>
    <row r="578" spans="1:166" ht="15" customHeight="1" x14ac:dyDescent="0.25">
      <c r="A578" s="115">
        <v>576</v>
      </c>
      <c r="B578" s="115" t="str">
        <f t="shared" si="6680"/>
        <v/>
      </c>
      <c r="C578" s="115" t="s">
        <v>71</v>
      </c>
      <c r="D578" s="100">
        <f t="shared" si="6679"/>
        <v>0</v>
      </c>
      <c r="E578" s="100" t="str">
        <f t="shared" si="6570"/>
        <v/>
      </c>
      <c r="F578" s="100" t="str">
        <f t="shared" si="6571"/>
        <v/>
      </c>
      <c r="G578" s="100" t="str">
        <f t="shared" si="6544"/>
        <v/>
      </c>
      <c r="H578" s="100" t="str">
        <f t="shared" si="6572"/>
        <v/>
      </c>
      <c r="I578" s="100" t="str">
        <f t="shared" si="6545"/>
        <v/>
      </c>
      <c r="J578" s="100" t="str">
        <f t="shared" si="6573"/>
        <v/>
      </c>
      <c r="K578" s="100" t="str">
        <f t="shared" si="6546"/>
        <v/>
      </c>
      <c r="L578" s="100" t="str">
        <f t="shared" si="6574"/>
        <v/>
      </c>
      <c r="M578" s="100" t="str">
        <f t="shared" si="6547"/>
        <v/>
      </c>
      <c r="N578" s="100" t="str">
        <f t="shared" si="6575"/>
        <v/>
      </c>
      <c r="O578" s="100" t="str">
        <f t="shared" si="6548"/>
        <v/>
      </c>
      <c r="P578" s="100" t="str">
        <f t="shared" si="6576"/>
        <v/>
      </c>
      <c r="Q578" s="100" t="str">
        <f t="shared" si="6549"/>
        <v/>
      </c>
      <c r="R578" s="100" t="str">
        <f t="shared" si="6577"/>
        <v/>
      </c>
      <c r="S578" s="100" t="str">
        <f t="shared" si="6550"/>
        <v/>
      </c>
      <c r="T578" s="100" t="str">
        <f t="shared" si="6578"/>
        <v/>
      </c>
      <c r="U578" s="100" t="str">
        <f t="shared" si="6551"/>
        <v/>
      </c>
      <c r="V578" s="100" t="str">
        <f t="shared" si="6579"/>
        <v/>
      </c>
      <c r="W578" s="100" t="str">
        <f t="shared" si="6552"/>
        <v/>
      </c>
      <c r="X578" s="100" t="str">
        <f t="shared" si="6580"/>
        <v/>
      </c>
      <c r="Y578" s="100" t="str">
        <f t="shared" si="6553"/>
        <v/>
      </c>
      <c r="Z578" s="100" t="str">
        <f t="shared" si="6581"/>
        <v/>
      </c>
      <c r="AA578" s="100" t="str">
        <f t="shared" si="6554"/>
        <v/>
      </c>
      <c r="AB578" s="100" t="str">
        <f t="shared" si="6582"/>
        <v/>
      </c>
      <c r="AC578" s="100" t="str">
        <f t="shared" si="6555"/>
        <v/>
      </c>
      <c r="AD578" s="100" t="str">
        <f t="shared" si="6583"/>
        <v/>
      </c>
      <c r="AE578" s="100" t="str">
        <f t="shared" si="6556"/>
        <v/>
      </c>
      <c r="AF578" s="100" t="str">
        <f t="shared" si="6584"/>
        <v/>
      </c>
      <c r="AG578" s="100" t="str">
        <f t="shared" si="6557"/>
        <v/>
      </c>
      <c r="AH578" s="100" t="str">
        <f t="shared" si="6585"/>
        <v/>
      </c>
      <c r="AI578" s="100" t="str">
        <f t="shared" si="6558"/>
        <v/>
      </c>
      <c r="AJ578" s="100" t="str">
        <f t="shared" si="6586"/>
        <v/>
      </c>
      <c r="AK578" s="100" t="str">
        <f t="shared" si="6559"/>
        <v/>
      </c>
      <c r="AL578" s="100" t="str">
        <f t="shared" si="6587"/>
        <v/>
      </c>
      <c r="AM578" s="100" t="str">
        <f t="shared" si="6560"/>
        <v/>
      </c>
      <c r="AN578" s="100" t="str">
        <f t="shared" si="6588"/>
        <v/>
      </c>
      <c r="AO578" s="100" t="str">
        <f t="shared" si="6561"/>
        <v/>
      </c>
      <c r="AP578" s="100" t="str">
        <f t="shared" si="6589"/>
        <v/>
      </c>
      <c r="AQ578" s="100" t="str">
        <f t="shared" si="6562"/>
        <v/>
      </c>
      <c r="AR578" s="100" t="str">
        <f t="shared" si="6590"/>
        <v/>
      </c>
      <c r="AS578" s="100" t="str">
        <f t="shared" si="6563"/>
        <v/>
      </c>
      <c r="AT578" s="100" t="str">
        <f t="shared" si="6591"/>
        <v/>
      </c>
      <c r="AU578" s="100" t="str">
        <f t="shared" si="6564"/>
        <v/>
      </c>
      <c r="AV578" s="100" t="str">
        <f t="shared" si="6592"/>
        <v/>
      </c>
      <c r="AW578" s="100" t="str">
        <f t="shared" si="6565"/>
        <v/>
      </c>
      <c r="AX578" s="100" t="str">
        <f t="shared" si="6593"/>
        <v/>
      </c>
      <c r="AY578" s="100" t="str">
        <f t="shared" si="6566"/>
        <v/>
      </c>
      <c r="AZ578" s="100" t="str">
        <f t="shared" si="6594"/>
        <v/>
      </c>
      <c r="BA578" s="100" t="str">
        <f t="shared" si="6567"/>
        <v/>
      </c>
      <c r="BB578" s="100" t="str">
        <f t="shared" si="6595"/>
        <v/>
      </c>
      <c r="BC578" s="100" t="str">
        <f>IFERROR(INDEX('INPUT INF'!$F$3:$F$601,MATCH($B578,'INPUT INF'!$A$3:$A$601,FALSE)),"")</f>
        <v/>
      </c>
      <c r="BD578" s="100" t="str">
        <f t="shared" si="6675"/>
        <v/>
      </c>
      <c r="BE578" s="100" t="str">
        <f t="shared" si="6596"/>
        <v/>
      </c>
      <c r="BF578" s="100" t="str">
        <f t="shared" si="6597"/>
        <v/>
      </c>
      <c r="BG578" s="115" t="str">
        <f t="shared" si="6598"/>
        <v/>
      </c>
      <c r="BH578" s="176" t="str">
        <f>IF(AND('INPUT INF'!$O$1="X",BG578="PASS"),BF578,IF($BG578="","0",IF('INPUT INF'!$N$67="YES",$BF578,"")))</f>
        <v>0</v>
      </c>
      <c r="BI578" s="115" t="str">
        <f>IF($BG578="","0",IF('INPUT INF'!$P$68="YES",$BF578,""))</f>
        <v>0</v>
      </c>
      <c r="BJ578" s="115" t="str">
        <f>IF($BG578="","0",IF('INPUT INF'!$P$69="YES",$BF578,""))</f>
        <v>0</v>
      </c>
      <c r="BL578" s="118" t="str">
        <f t="shared" si="6662"/>
        <v/>
      </c>
      <c r="BM578" s="118" t="str">
        <f t="shared" si="6663"/>
        <v/>
      </c>
      <c r="BN578" s="118" t="str">
        <f t="shared" si="6664"/>
        <v/>
      </c>
      <c r="BR578" s="118" t="str">
        <f t="shared" si="6665"/>
        <v/>
      </c>
      <c r="BS578" s="118" t="str">
        <f t="shared" si="6666"/>
        <v/>
      </c>
      <c r="BT578" s="118" t="str">
        <f t="shared" si="6667"/>
        <v/>
      </c>
      <c r="BX578" s="118" t="str">
        <f t="shared" si="6668"/>
        <v/>
      </c>
      <c r="BY578" s="118" t="str">
        <f t="shared" si="6669"/>
        <v/>
      </c>
      <c r="BZ578" s="118" t="str">
        <f t="shared" si="6670"/>
        <v/>
      </c>
      <c r="CD578" s="116" t="str">
        <f t="shared" si="6599"/>
        <v/>
      </c>
      <c r="CE578" s="116" t="str">
        <f t="shared" si="6600"/>
        <v/>
      </c>
      <c r="CF578" s="116" t="str">
        <f t="shared" si="6601"/>
        <v/>
      </c>
      <c r="CJ578" s="116" t="str">
        <f t="shared" si="6602"/>
        <v/>
      </c>
      <c r="CK578" s="116" t="str">
        <f t="shared" si="6603"/>
        <v/>
      </c>
      <c r="CL578" s="116" t="str">
        <f t="shared" si="6604"/>
        <v/>
      </c>
      <c r="CP578" s="116" t="str">
        <f t="shared" si="6605"/>
        <v/>
      </c>
      <c r="CQ578" s="116" t="str">
        <f t="shared" si="6606"/>
        <v/>
      </c>
      <c r="CR578" s="116" t="str">
        <f t="shared" si="6607"/>
        <v/>
      </c>
      <c r="DH578" s="115" t="str">
        <f t="shared" si="6671"/>
        <v/>
      </c>
      <c r="DI578" s="115" t="str">
        <f t="shared" si="6672"/>
        <v/>
      </c>
      <c r="DJ578" s="115" t="str">
        <f t="shared" si="6639"/>
        <v/>
      </c>
      <c r="DK578" s="115" t="str">
        <f t="shared" si="6640"/>
        <v/>
      </c>
      <c r="DL578" s="115" t="str">
        <f t="shared" si="6641"/>
        <v/>
      </c>
      <c r="DM578" s="115" t="str">
        <f t="shared" si="6642"/>
        <v/>
      </c>
      <c r="DN578" s="115" t="str">
        <f t="shared" si="6643"/>
        <v/>
      </c>
      <c r="DO578" s="115" t="str">
        <f t="shared" si="6644"/>
        <v/>
      </c>
      <c r="DP578" s="115" t="str">
        <f t="shared" si="6645"/>
        <v/>
      </c>
      <c r="DQ578" s="115" t="str">
        <f t="shared" si="6646"/>
        <v/>
      </c>
      <c r="DR578" s="115" t="str">
        <f t="shared" si="6647"/>
        <v/>
      </c>
      <c r="DS578" s="115" t="str">
        <f t="shared" si="6648"/>
        <v/>
      </c>
      <c r="DT578" s="115" t="str">
        <f t="shared" si="6649"/>
        <v/>
      </c>
      <c r="DU578" s="115" t="str">
        <f t="shared" si="6650"/>
        <v/>
      </c>
      <c r="DV578" s="115" t="str">
        <f t="shared" si="6651"/>
        <v/>
      </c>
      <c r="DW578" s="115" t="str">
        <f t="shared" si="6652"/>
        <v/>
      </c>
      <c r="DX578" s="115" t="str">
        <f t="shared" si="6653"/>
        <v/>
      </c>
      <c r="DY578" s="115" t="str">
        <f t="shared" si="6654"/>
        <v/>
      </c>
      <c r="DZ578" s="115" t="str">
        <f t="shared" si="6655"/>
        <v/>
      </c>
      <c r="EA578" s="115" t="str">
        <f t="shared" si="6656"/>
        <v/>
      </c>
      <c r="EB578" s="115" t="str">
        <f t="shared" si="6657"/>
        <v/>
      </c>
      <c r="EC578" s="115" t="str">
        <f t="shared" si="6658"/>
        <v/>
      </c>
      <c r="ED578" s="115" t="str">
        <f t="shared" si="6659"/>
        <v/>
      </c>
      <c r="EE578" s="115" t="str">
        <f t="shared" si="6660"/>
        <v/>
      </c>
      <c r="EF578" s="115" t="str">
        <f t="shared" si="6661"/>
        <v/>
      </c>
      <c r="EG578" s="115" t="str">
        <f t="shared" si="6608"/>
        <v/>
      </c>
      <c r="EH578" s="115" t="str">
        <f t="shared" si="6609"/>
        <v/>
      </c>
      <c r="EI578" s="115" t="str">
        <f t="shared" si="6610"/>
        <v/>
      </c>
      <c r="EJ578" s="115" t="str">
        <f t="shared" si="6611"/>
        <v/>
      </c>
      <c r="EK578" s="115" t="str">
        <f t="shared" si="6612"/>
        <v/>
      </c>
      <c r="EL578" s="115" t="str">
        <f t="shared" si="6613"/>
        <v/>
      </c>
      <c r="EM578" s="115" t="str">
        <f t="shared" si="6614"/>
        <v/>
      </c>
      <c r="EN578" s="115" t="str">
        <f t="shared" si="6615"/>
        <v/>
      </c>
      <c r="EO578" s="115" t="str">
        <f t="shared" si="6616"/>
        <v/>
      </c>
      <c r="EP578" s="115" t="str">
        <f t="shared" si="6617"/>
        <v/>
      </c>
      <c r="EQ578" s="115" t="str">
        <f t="shared" si="6618"/>
        <v/>
      </c>
      <c r="ER578" s="115" t="str">
        <f t="shared" si="6619"/>
        <v/>
      </c>
      <c r="ES578" s="115" t="str">
        <f t="shared" si="6620"/>
        <v/>
      </c>
      <c r="ET578" s="115" t="str">
        <f t="shared" si="6621"/>
        <v/>
      </c>
      <c r="EU578" s="115" t="str">
        <f t="shared" si="6622"/>
        <v/>
      </c>
      <c r="EV578" s="115" t="str">
        <f t="shared" si="6623"/>
        <v/>
      </c>
      <c r="EW578" s="115" t="str">
        <f t="shared" si="6624"/>
        <v/>
      </c>
      <c r="EX578" s="115" t="str">
        <f t="shared" si="6625"/>
        <v/>
      </c>
      <c r="EY578" s="115" t="str">
        <f t="shared" si="6626"/>
        <v/>
      </c>
      <c r="EZ578" s="115" t="str">
        <f t="shared" si="6627"/>
        <v/>
      </c>
      <c r="FA578" s="115" t="str">
        <f t="shared" si="6628"/>
        <v/>
      </c>
      <c r="FB578" s="115" t="str">
        <f t="shared" si="6629"/>
        <v/>
      </c>
      <c r="FC578" s="115" t="str">
        <f t="shared" si="6630"/>
        <v/>
      </c>
      <c r="FD578" s="115" t="str">
        <f t="shared" si="6631"/>
        <v/>
      </c>
      <c r="FE578" s="115" t="str">
        <f t="shared" si="6632"/>
        <v/>
      </c>
      <c r="FF578" s="115" t="str">
        <f t="shared" si="6683"/>
        <v/>
      </c>
      <c r="FG578" s="115" t="str">
        <f>IFERROR(SMALL($DV$423:$DV$842,$A$8),"")</f>
        <v/>
      </c>
      <c r="FH578" s="115" t="str">
        <f t="shared" si="6684"/>
        <v/>
      </c>
      <c r="FI578" s="115" t="str">
        <f t="shared" si="6673"/>
        <v/>
      </c>
      <c r="FJ578" s="115" t="str">
        <f t="shared" si="6674"/>
        <v/>
      </c>
    </row>
    <row r="579" spans="1:166" ht="15" customHeight="1" x14ac:dyDescent="0.25">
      <c r="A579" s="115">
        <v>577</v>
      </c>
      <c r="B579" s="115" t="str">
        <f t="shared" si="6680"/>
        <v/>
      </c>
      <c r="C579" s="115" t="s">
        <v>71</v>
      </c>
      <c r="D579" s="100">
        <f t="shared" si="6679"/>
        <v>0</v>
      </c>
      <c r="E579" s="100" t="str">
        <f t="shared" si="6570"/>
        <v/>
      </c>
      <c r="F579" s="100" t="str">
        <f t="shared" si="6571"/>
        <v/>
      </c>
      <c r="G579" s="100" t="str">
        <f t="shared" ref="G579:G642" si="6685">IFERROR(IF($B579="","",IF($G$1=$O2580,$P2580,IF($G$1=$R2580,$S2580,IF($G$1=$U2580,$V2580,IF($G$1=$X2580,$Y2580,IF($G$1=$AA2580,$AB2580,IF($G$1=$AD2580,$AE2580,IF($G$1=$AG2580,$AH2580,IF($G$1=$AJ2580,$AK2580,""))))))))),"")</f>
        <v/>
      </c>
      <c r="H579" s="100" t="str">
        <f t="shared" si="6572"/>
        <v/>
      </c>
      <c r="I579" s="100" t="str">
        <f t="shared" ref="I579:I642" si="6686">IFERROR(IF($B579="","",IF($I$1=$O2580,$P2580,IF($I$1=$R2580,$S2580,IF($I$1=$U2580,$V2580,IF($I$1=$X2580,$Y2580,IF($I$1=$AA2580,$AB2580,IF($I$1=$AD2580,$AE2580,IF($I$1=$AG2580,$AH2580,IF($I$1=$AJ2580,$AK2580,""))))))))),"")</f>
        <v/>
      </c>
      <c r="J579" s="100" t="str">
        <f t="shared" si="6573"/>
        <v/>
      </c>
      <c r="K579" s="100" t="str">
        <f t="shared" ref="K579:K642" si="6687">IFERROR(IF($B579="","",IF($K$1=$O2580,$P2580,IF($K$1=$R2580,$S2580,IF($K$1=$U2580,$V2580,IF($K$1=$X2580,$Y2580,IF($K$1=$AA2580,$AB2580,IF($K$1=$AD2580,$AE2580,IF($K$1=$AG2580,$AH2580,IF($K$1=$AJ2580,$AK2580,""))))))))),"")</f>
        <v/>
      </c>
      <c r="L579" s="100" t="str">
        <f t="shared" si="6574"/>
        <v/>
      </c>
      <c r="M579" s="100" t="str">
        <f t="shared" ref="M579:M642" si="6688">IFERROR(IF($B579="","",IF($M$1=$O2580,$P2580,IF($M$1=$R2580,$S2580,IF($M$1=$U2580,$V2580,IF($M$1=$X2580,$Y2580,IF($M$1=$AA2580,$AB2580,IF($M$1=$AD2580,$AE2580,IF($M$1=$AG2580,$AH2580,IF($M$1=$AJ2580,$AK2580,""))))))))),"")</f>
        <v/>
      </c>
      <c r="N579" s="100" t="str">
        <f t="shared" si="6575"/>
        <v/>
      </c>
      <c r="O579" s="100" t="str">
        <f t="shared" ref="O579:O642" si="6689">IFERROR(IF($B579="","",IF($O$1=$O2580,$P2580,IF($O$1=$R2580,$S2580,IF($O$1=$U2580,$V2580,IF($O$1=$X2580,$Y2580,IF($O$1=$AA2580,$AB2580,IF($O$1=$AD2580,$AE2580,IF($O$1=$AG2580,$AH2580,IF($O$1=$AJ2580,$AK2580,""))))))))),"")</f>
        <v/>
      </c>
      <c r="P579" s="100" t="str">
        <f t="shared" si="6576"/>
        <v/>
      </c>
      <c r="Q579" s="100" t="str">
        <f t="shared" ref="Q579:Q642" si="6690">IFERROR(IF($B579="","",IF($Q$1=$O2580,$P2580,IF($Q$1=$R2580,$S2580,IF($Q$1=$U2580,$V2580,IF($Q$1=$X2580,$Y2580,IF($Q$1=$AA2580,$AB2580,IF($Q$1=$AD2580,$AE2580,IF($Q$1=$AG2580,$AH2580,IF($Q$1=$AJ2580,$AK2580,""))))))))),"")</f>
        <v/>
      </c>
      <c r="R579" s="100" t="str">
        <f t="shared" si="6577"/>
        <v/>
      </c>
      <c r="S579" s="100" t="str">
        <f t="shared" ref="S579:S642" si="6691">IFERROR(IF($B579="","",IF($S$1=$O2580,$P2580,IF($S$1=$R2580,$S2580,IF($S$1=$U2580,$V2580,IF($S$1=$X2580,$Y2580,IF($S$1=$AA2580,$AB2580,IF($S$1=$AD2580,$AE2580,IF($S$1=$AG2580,$AH2580,IF($S$1=$AJ2580,$AK2580,""))))))))),"")</f>
        <v/>
      </c>
      <c r="T579" s="100" t="str">
        <f t="shared" si="6578"/>
        <v/>
      </c>
      <c r="U579" s="100" t="str">
        <f t="shared" ref="U579:U642" si="6692">IFERROR(IF($B579="","",IF($U$1=$O2580,$P2580,IF($U$1=$R2580,$S2580,IF($U$1=$U2580,$V2580,IF($U$1=$X2580,$Y2580,IF($U$1=$AA2580,$AB2580,IF($U$1=$AD2580,$AE2580,IF($U$1=$AG2580,$AH2580,IF($U$1=$AJ2580,$AK2580,""))))))))),"")</f>
        <v/>
      </c>
      <c r="V579" s="100" t="str">
        <f t="shared" si="6579"/>
        <v/>
      </c>
      <c r="W579" s="100" t="str">
        <f t="shared" ref="W579:W642" si="6693">IFERROR(IF($B579="","",IF($W$1=$O2580,$P2580,IF($W$1=$R2580,$S2580,IF($W$1=$U2580,$V2580,IF($W$1=$X2580,$Y2580,IF($W$1=$AA2580,$AB2580,IF($W$1=$AD2580,$AE2580,IF($W$1=$AG2580,$AH2580,IF($W$1=$AJ2580,$AK2580,""))))))))),"")</f>
        <v/>
      </c>
      <c r="X579" s="100" t="str">
        <f t="shared" si="6580"/>
        <v/>
      </c>
      <c r="Y579" s="100" t="str">
        <f t="shared" ref="Y579:Y642" si="6694">IFERROR(IF($B579="","",IF($Y$1=$O2580,$P2580,IF($Y$1=$R2580,$S2580,IF($Y$1=$U2580,$V2580,IF($Y$1=$X2580,$Y2580,IF($Y$1=$AA2580,$AB2580,IF($Y$1=$AD2580,$AE2580,IF($Y$1=$AG2580,$AH2580,IF($Y$1=$AJ2580,$AK2580,""))))))))),"")</f>
        <v/>
      </c>
      <c r="Z579" s="100" t="str">
        <f t="shared" si="6581"/>
        <v/>
      </c>
      <c r="AA579" s="100" t="str">
        <f t="shared" ref="AA579:AA642" si="6695">IFERROR(IF($B579="","",IF($AA$1=$O2580,$P2580,IF($AA$1=$R2580,$S2580,IF($AA$1=$U2580,$V2580,IF($AA$1=$X2580,$Y2580,IF($AA$1=$AA2580,$AB2580,IF($AA$1=$AD2580,$AE2580,IF($AA$1=$AG2580,$AH2580,IF($AA$1=$AJ2580,$AK2580,""))))))))),"")</f>
        <v/>
      </c>
      <c r="AB579" s="100" t="str">
        <f t="shared" si="6582"/>
        <v/>
      </c>
      <c r="AC579" s="100" t="str">
        <f t="shared" ref="AC579:AC642" si="6696">IFERROR(IF($B579="","",IF($AC$1=$O2580,$P2580,IF($AC$1=$R2580,$S2580,IF($AC$1=$U2580,$V2580,IF($AC$1=$X2580,$Y2580,IF($AC$1=$AA2580,$AB2580,IF($AC$1=$AD2580,$AE2580,IF($AC$1=$AG2580,$AH2580,IF($AC$1=$AJ2580,$AK2580,""))))))))),"")</f>
        <v/>
      </c>
      <c r="AD579" s="100" t="str">
        <f t="shared" si="6583"/>
        <v/>
      </c>
      <c r="AE579" s="100" t="str">
        <f t="shared" ref="AE579:AE642" si="6697">IFERROR(IF($B579="","",IF($AE$1=$O2580,$P2580,IF($AE$1=$R2580,$S2580,IF($AE$1=$U2580,$V2580,IF($AE$1=$X2580,$Y2580,IF($AE$1=$AA2580,$AB2580,IF($AE$1=$AD2580,$AE2580,IF($AE$1=$AG2580,$AH2580,IF($AE$1=$AJ2580,$AK2580,""))))))))),"")</f>
        <v/>
      </c>
      <c r="AF579" s="100" t="str">
        <f t="shared" si="6584"/>
        <v/>
      </c>
      <c r="AG579" s="100" t="str">
        <f t="shared" ref="AG579:AG642" si="6698">IFERROR(IF($B579="","",IF($AG$1=$O2580,$P2580,IF($AG$1=$R2580,$S2580,IF($AG$1=$U2580,$V2580,IF($AG$1=$X2580,$Y2580,IF($AG$1=$AA2580,$AB2580,IF($AG$1=$AD2580,$AE2580,IF($AG$1=$AG2580,$AH2580,IF($AG$1=$AJ2580,$AK2580,""))))))))),"")</f>
        <v/>
      </c>
      <c r="AH579" s="100" t="str">
        <f t="shared" si="6585"/>
        <v/>
      </c>
      <c r="AI579" s="100" t="str">
        <f t="shared" ref="AI579:AI642" si="6699">IFERROR(IF($B579="","",IF($AI$1=$O2580,$P2580,IF($AI$1=$R2580,$S2580,IF($AI$1=$U2580,$V2580,IF($AI$1=$X2580,$Y2580,IF($AI$1=$AA2580,$AB2580,IF($AI$1=$AD2580,$AE2580,IF($AI$1=$AG2580,$AH2580,IF($AI$1=$AJ2580,$AK2580,""))))))))),"")</f>
        <v/>
      </c>
      <c r="AJ579" s="100" t="str">
        <f t="shared" si="6586"/>
        <v/>
      </c>
      <c r="AK579" s="100" t="str">
        <f t="shared" ref="AK579:AK642" si="6700">IFERROR(IF($B579="","",IF($AK$1=$O2580,$P2580,IF($AK$1=$R2580,$S2580,IF($AK$1=$U2580,$V2580,IF($AK$1=$X2580,$Y2580,IF($AK$1=$AA2580,$AB2580,IF($AK$1=$AD2580,$AE2580,IF($AK$1=$AG2580,$AH2580,IF($AK$1=$AJ2580,$AK2580,""))))))))),"")</f>
        <v/>
      </c>
      <c r="AL579" s="100" t="str">
        <f t="shared" si="6587"/>
        <v/>
      </c>
      <c r="AM579" s="100" t="str">
        <f t="shared" ref="AM579:AM642" si="6701">IFERROR(IF($B579="","",IF($AM$1=$O2580,$P2580,IF($AM$1=$R2580,$S2580,IF($AM$1=$U2580,$V2580,IF($AM$1=$X2580,$Y2580,IF($AM$1=$AA2580,$AB2580,IF($AM$1=$AD2580,$AE2580,IF($AM$1=$AG2580,$AH2580,IF($AM$1=$AJ2580,$AK2580,""))))))))),"")</f>
        <v/>
      </c>
      <c r="AN579" s="100" t="str">
        <f t="shared" si="6588"/>
        <v/>
      </c>
      <c r="AO579" s="100" t="str">
        <f t="shared" ref="AO579:AO642" si="6702">IFERROR(IF($B579="","",IF($AO$1=$O2580,$P2580,IF($AO$1=$R2580,$S2580,IF($AO$1=$U2580,$V2580,IF($AO$1=$X2580,$Y2580,IF($AO$1=$AA2580,$AB2580,IF($AO$1=$AD2580,$AE2580,IF($AO$1=$AG2580,$AH2580,IF($AO$1=$AJ2580,$AK2580,""))))))))),"")</f>
        <v/>
      </c>
      <c r="AP579" s="100" t="str">
        <f t="shared" si="6589"/>
        <v/>
      </c>
      <c r="AQ579" s="100" t="str">
        <f t="shared" ref="AQ579:AQ642" si="6703">IFERROR(IF($B579="","",IF($AQ$1=$O2580,$P2580,IF($AQ$1=$R2580,$S2580,IF($AQ$1=$U2580,$V2580,IF($AQ$1=$X2580,$Y2580,IF($AQ$1=$AA2580,$AB2580,IF($AQ$1=$AD2580,$AE2580,IF($AQ$1=$AG2580,$AH2580,IF($AQ$1=$AJ2580,$AK2580,""))))))))),"")</f>
        <v/>
      </c>
      <c r="AR579" s="100" t="str">
        <f t="shared" si="6590"/>
        <v/>
      </c>
      <c r="AS579" s="100" t="str">
        <f t="shared" ref="AS579:AS642" si="6704">IFERROR(IF($B579="","",IF($AS$1=$O2580,$P2580,IF($AS$1=$R2580,$S2580,IF($AS$1=$U2580,$V2580,IF($AS$1=$X2580,$Y2580,IF($AS$1=$AA2580,$AB2580,IF($AS$1=$AD2580,$AE2580,IF($AS$1=$AG2580,$AH2580,IF($AS$1=$AJ2580,$AK2580,""))))))))),"")</f>
        <v/>
      </c>
      <c r="AT579" s="100" t="str">
        <f t="shared" si="6591"/>
        <v/>
      </c>
      <c r="AU579" s="100" t="str">
        <f t="shared" ref="AU579:AU642" si="6705">IFERROR(IF($B579="","",IF($AU$1=$O2580,$P2580,IF($AU$1=$R2580,$S2580,IF($AU$1=$U2580,$V2580,IF($AU$1=$X2580,$Y2580,IF($AU$1=$AA2580,$AB2580,IF($AU$1=$AD2580,$AE2580,IF($AU$1=$AG2580,$AH2580,IF($AU$1=$AJ2580,$AK2580,""))))))))),"")</f>
        <v/>
      </c>
      <c r="AV579" s="100" t="str">
        <f t="shared" si="6592"/>
        <v/>
      </c>
      <c r="AW579" s="100" t="str">
        <f t="shared" ref="AW579:AW642" si="6706">IFERROR(IF($B579="","",IF($AW$1=$O2580,$P2580,IF($AW$1=$R2580,$S2580,IF($AW$1=$U2580,$V2580,IF($AW$1=$X2580,$Y2580,IF($AW$1=$AA2580,$AB2580,IF($AW$1=$AD2580,$AE2580,IF($AW$1=$AG2580,$AH2580,IF($AW$1=$AJ2580,$AK2580,""))))))))),"")</f>
        <v/>
      </c>
      <c r="AX579" s="100" t="str">
        <f t="shared" si="6593"/>
        <v/>
      </c>
      <c r="AY579" s="100" t="str">
        <f t="shared" ref="AY579:AY642" si="6707">IFERROR(IF($B579="","",IF($AY$1=$O2580,$P2580,IF($AY$1=$R2580,$S2580,IF($AY$1=$U2580,$V2580,IF($AY$1=$X2580,$Y2580,IF($AY$1=$AA2580,$AB2580,IF($AY$1=$AD2580,$AE2580,IF($AY$1=$AG2580,$AH2580,IF($AY$1=$AJ2580,$AK2580,""))))))))),"")</f>
        <v/>
      </c>
      <c r="AZ579" s="100" t="str">
        <f t="shared" si="6594"/>
        <v/>
      </c>
      <c r="BA579" s="100" t="str">
        <f t="shared" ref="BA579:BA642" si="6708">IFERROR(IF($B579="","",IF($BA$1=$O2580,$P2580,IF($BA$1=$R2580,$S2580,IF($BA$1=$U2580,$V2580,IF($BA$1=$X2580,$Y2580,IF($BA$1=$AA2580,$AB2580,IF($BA$1=$AD2580,$AE2580,IF($BA$1=$AG2580,$AH2580,IF($BA$1=$AJ2580,$AK2580,""))))))))),"")</f>
        <v/>
      </c>
      <c r="BB579" s="100" t="str">
        <f t="shared" si="6595"/>
        <v/>
      </c>
      <c r="BC579" s="100" t="str">
        <f>IFERROR(INDEX('INPUT INF'!$F$3:$F$601,MATCH($B579,'INPUT INF'!$A$3:$A$601,FALSE)),"")</f>
        <v/>
      </c>
      <c r="BD579" s="100" t="str">
        <f t="shared" si="6675"/>
        <v/>
      </c>
      <c r="BE579" s="100" t="str">
        <f t="shared" si="6596"/>
        <v/>
      </c>
      <c r="BF579" s="100" t="str">
        <f t="shared" si="6597"/>
        <v/>
      </c>
      <c r="BG579" s="115" t="str">
        <f t="shared" si="6598"/>
        <v/>
      </c>
      <c r="BH579" s="176" t="str">
        <f>IF(AND('INPUT INF'!$O$1="X",BG579="PASS"),BF579,IF($BG579="","0",IF('INPUT INF'!$N$67="YES",$BF579,"")))</f>
        <v>0</v>
      </c>
      <c r="BI579" s="115" t="str">
        <f>IF($BG579="","0",IF('INPUT INF'!$P$68="YES",$BF579,""))</f>
        <v>0</v>
      </c>
      <c r="BJ579" s="115" t="str">
        <f>IF($BG579="","0",IF('INPUT INF'!$P$69="YES",$BF579,""))</f>
        <v>0</v>
      </c>
      <c r="BL579" s="118" t="str">
        <f t="shared" si="6662"/>
        <v/>
      </c>
      <c r="BM579" s="118" t="str">
        <f t="shared" si="6663"/>
        <v/>
      </c>
      <c r="BN579" s="118" t="str">
        <f t="shared" si="6664"/>
        <v/>
      </c>
      <c r="BR579" s="118" t="str">
        <f t="shared" si="6665"/>
        <v/>
      </c>
      <c r="BS579" s="118" t="str">
        <f t="shared" si="6666"/>
        <v/>
      </c>
      <c r="BT579" s="118" t="str">
        <f t="shared" si="6667"/>
        <v/>
      </c>
      <c r="BX579" s="118" t="str">
        <f t="shared" si="6668"/>
        <v/>
      </c>
      <c r="BY579" s="118" t="str">
        <f t="shared" si="6669"/>
        <v/>
      </c>
      <c r="BZ579" s="118" t="str">
        <f t="shared" si="6670"/>
        <v/>
      </c>
      <c r="CD579" s="116" t="str">
        <f t="shared" si="6599"/>
        <v/>
      </c>
      <c r="CE579" s="116" t="str">
        <f t="shared" si="6600"/>
        <v/>
      </c>
      <c r="CF579" s="116" t="str">
        <f t="shared" si="6601"/>
        <v/>
      </c>
      <c r="CJ579" s="116" t="str">
        <f t="shared" si="6602"/>
        <v/>
      </c>
      <c r="CK579" s="116" t="str">
        <f t="shared" si="6603"/>
        <v/>
      </c>
      <c r="CL579" s="116" t="str">
        <f t="shared" si="6604"/>
        <v/>
      </c>
      <c r="CP579" s="116" t="str">
        <f t="shared" si="6605"/>
        <v/>
      </c>
      <c r="CQ579" s="116" t="str">
        <f t="shared" si="6606"/>
        <v/>
      </c>
      <c r="CR579" s="116" t="str">
        <f t="shared" si="6607"/>
        <v/>
      </c>
      <c r="DH579" s="115" t="str">
        <f t="shared" si="6671"/>
        <v/>
      </c>
      <c r="DI579" s="115" t="str">
        <f t="shared" si="6672"/>
        <v/>
      </c>
      <c r="DJ579" s="115" t="str">
        <f t="shared" si="6639"/>
        <v/>
      </c>
      <c r="DK579" s="115" t="str">
        <f t="shared" si="6640"/>
        <v/>
      </c>
      <c r="DL579" s="115" t="str">
        <f t="shared" si="6641"/>
        <v/>
      </c>
      <c r="DM579" s="115" t="str">
        <f t="shared" si="6642"/>
        <v/>
      </c>
      <c r="DN579" s="115" t="str">
        <f t="shared" si="6643"/>
        <v/>
      </c>
      <c r="DO579" s="115" t="str">
        <f t="shared" si="6644"/>
        <v/>
      </c>
      <c r="DP579" s="115" t="str">
        <f t="shared" si="6645"/>
        <v/>
      </c>
      <c r="DQ579" s="115" t="str">
        <f t="shared" si="6646"/>
        <v/>
      </c>
      <c r="DR579" s="115" t="str">
        <f t="shared" si="6647"/>
        <v/>
      </c>
      <c r="DS579" s="115" t="str">
        <f t="shared" si="6648"/>
        <v/>
      </c>
      <c r="DT579" s="115" t="str">
        <f t="shared" si="6649"/>
        <v/>
      </c>
      <c r="DU579" s="115" t="str">
        <f t="shared" si="6650"/>
        <v/>
      </c>
      <c r="DV579" s="115" t="str">
        <f t="shared" si="6651"/>
        <v/>
      </c>
      <c r="DW579" s="115" t="str">
        <f t="shared" si="6652"/>
        <v/>
      </c>
      <c r="DX579" s="115" t="str">
        <f t="shared" si="6653"/>
        <v/>
      </c>
      <c r="DY579" s="115" t="str">
        <f t="shared" si="6654"/>
        <v/>
      </c>
      <c r="DZ579" s="115" t="str">
        <f t="shared" si="6655"/>
        <v/>
      </c>
      <c r="EA579" s="115" t="str">
        <f t="shared" si="6656"/>
        <v/>
      </c>
      <c r="EB579" s="115" t="str">
        <f t="shared" si="6657"/>
        <v/>
      </c>
      <c r="EC579" s="115" t="str">
        <f t="shared" si="6658"/>
        <v/>
      </c>
      <c r="ED579" s="115" t="str">
        <f t="shared" si="6659"/>
        <v/>
      </c>
      <c r="EE579" s="115" t="str">
        <f t="shared" si="6660"/>
        <v/>
      </c>
      <c r="EF579" s="115" t="str">
        <f t="shared" si="6661"/>
        <v/>
      </c>
      <c r="EG579" s="115" t="str">
        <f t="shared" si="6608"/>
        <v/>
      </c>
      <c r="EH579" s="115" t="str">
        <f t="shared" si="6609"/>
        <v/>
      </c>
      <c r="EI579" s="115" t="str">
        <f t="shared" si="6610"/>
        <v/>
      </c>
      <c r="EJ579" s="115" t="str">
        <f t="shared" si="6611"/>
        <v/>
      </c>
      <c r="EK579" s="115" t="str">
        <f t="shared" si="6612"/>
        <v/>
      </c>
      <c r="EL579" s="115" t="str">
        <f t="shared" si="6613"/>
        <v/>
      </c>
      <c r="EM579" s="115" t="str">
        <f t="shared" si="6614"/>
        <v/>
      </c>
      <c r="EN579" s="115" t="str">
        <f t="shared" si="6615"/>
        <v/>
      </c>
      <c r="EO579" s="115" t="str">
        <f t="shared" si="6616"/>
        <v/>
      </c>
      <c r="EP579" s="115" t="str">
        <f t="shared" si="6617"/>
        <v/>
      </c>
      <c r="EQ579" s="115" t="str">
        <f t="shared" si="6618"/>
        <v/>
      </c>
      <c r="ER579" s="115" t="str">
        <f t="shared" si="6619"/>
        <v/>
      </c>
      <c r="ES579" s="115" t="str">
        <f t="shared" si="6620"/>
        <v/>
      </c>
      <c r="ET579" s="115" t="str">
        <f t="shared" si="6621"/>
        <v/>
      </c>
      <c r="EU579" s="115" t="str">
        <f t="shared" si="6622"/>
        <v/>
      </c>
      <c r="EV579" s="115" t="str">
        <f t="shared" si="6623"/>
        <v/>
      </c>
      <c r="EW579" s="115" t="str">
        <f t="shared" si="6624"/>
        <v/>
      </c>
      <c r="EX579" s="115" t="str">
        <f t="shared" si="6625"/>
        <v/>
      </c>
      <c r="EY579" s="115" t="str">
        <f t="shared" si="6626"/>
        <v/>
      </c>
      <c r="EZ579" s="115" t="str">
        <f t="shared" si="6627"/>
        <v/>
      </c>
      <c r="FA579" s="115" t="str">
        <f t="shared" si="6628"/>
        <v/>
      </c>
      <c r="FB579" s="115" t="str">
        <f t="shared" si="6629"/>
        <v/>
      </c>
      <c r="FC579" s="115" t="str">
        <f t="shared" si="6630"/>
        <v/>
      </c>
      <c r="FD579" s="115" t="str">
        <f t="shared" si="6631"/>
        <v/>
      </c>
      <c r="FE579" s="115" t="str">
        <f t="shared" si="6632"/>
        <v/>
      </c>
      <c r="FF579" s="115" t="str">
        <f t="shared" si="6683"/>
        <v/>
      </c>
      <c r="FG579" s="115" t="str">
        <f>IFERROR(SMALL($DV$423:$DV$842,$A$9),"")</f>
        <v/>
      </c>
      <c r="FH579" s="115" t="str">
        <f t="shared" si="6684"/>
        <v/>
      </c>
      <c r="FI579" s="115" t="str">
        <f t="shared" si="6673"/>
        <v/>
      </c>
      <c r="FJ579" s="115" t="str">
        <f t="shared" si="6674"/>
        <v/>
      </c>
    </row>
    <row r="580" spans="1:166" ht="15" customHeight="1" x14ac:dyDescent="0.25">
      <c r="A580" s="115">
        <v>578</v>
      </c>
      <c r="B580" s="115" t="str">
        <f t="shared" si="6680"/>
        <v/>
      </c>
      <c r="C580" s="115" t="s">
        <v>71</v>
      </c>
      <c r="D580" s="100">
        <f t="shared" si="6679"/>
        <v>0</v>
      </c>
      <c r="E580" s="100" t="str">
        <f t="shared" ref="E580:E643" si="6709">IFERROR(IF($B580="","",IF($E$1=$O2581,$P2581,IF($E$1=$R2581,$S2581,IF($E$1=$U2581,$V2581,IF($E$1=$X2581,$Y2581,IF($E$1=$AA2581,$AB2581,IF($E$1=$AD2581,$AE2581,IF($E$1=$AG2581,$AH2581,IF($E$1=$AJ2581,$AK2581,""))))))))),"")</f>
        <v/>
      </c>
      <c r="F580" s="100" t="str">
        <f t="shared" ref="F580:F643" si="6710">IF(B580="","",IF($E$1=O2581,Q2581,IF($E$1=R2581,T2581,IF($E$1=U2581,W2581,IF($E$1=X2581,Z2581,IF($E$1=AA2581,AC2581,IF($E$1=AD2581,AF2581,IF($E$1=AG2581,AI2581,IF($E$1=AJ2581,AL2581,"")))))))))</f>
        <v/>
      </c>
      <c r="G580" s="100" t="str">
        <f t="shared" si="6685"/>
        <v/>
      </c>
      <c r="H580" s="100" t="str">
        <f t="shared" ref="H580:H643" si="6711">IF(B580="","",IF($G$1=O2581,Q2581,IF($G$1=R2581,T2581,IF($G$1=U2581,W2581,IF($G$1=X2581,Z2581,IF($G$1=AA2581,AC2581,IF($G$1=AD2581,AF2581,IF($G$1=AG2581,AI2581,IF($G$1=AJ2581,AL2581,"")))))))))</f>
        <v/>
      </c>
      <c r="I580" s="100" t="str">
        <f t="shared" si="6686"/>
        <v/>
      </c>
      <c r="J580" s="100" t="str">
        <f t="shared" ref="J580:J643" si="6712">IF(B580="","",IF($I$1=O2581,Q2581,IF($I$1=R2581,T2581,IF($I$1=U2581,W2581,IF($I$1=X2581,Z2581,IF($I$1=AA2581,AC2581,IF($I$1=AD2581,AF2581,IF($I$1=AG2581,AI2581,IF($I$1=AJ2581,AL2581,"")))))))))</f>
        <v/>
      </c>
      <c r="K580" s="100" t="str">
        <f t="shared" si="6687"/>
        <v/>
      </c>
      <c r="L580" s="100" t="str">
        <f t="shared" ref="L580:L643" si="6713">IF(B580="","",IF($K$1=O2581,Q2581,IF($K$1=R2581,T2581,IF($K$1=U2581,W2581,IF($K$1=X2581,Z2581,IF($K$1=AA2581,AC2581,IF($K$1=AD2581,AF2581,IF($K$1=AG2581,AI2581,IF($K$1=AJ2581,AL2581,"")))))))))</f>
        <v/>
      </c>
      <c r="M580" s="100" t="str">
        <f t="shared" si="6688"/>
        <v/>
      </c>
      <c r="N580" s="100" t="str">
        <f t="shared" ref="N580:N643" si="6714">IF(B580="","",IF($M$1=O2581,Q2581,IF($M$1=R2581,T2581,IF($M$1=U2581,W2581,IF($M$1=X2581,Z2581,IF($M$1=AA2581,AC2581,IF($M$1=AD2581,AF2581,IF($M$1=AG2581,AI2581,IF($M$1=AJ2581,AL2581,"")))))))))</f>
        <v/>
      </c>
      <c r="O580" s="100" t="str">
        <f t="shared" si="6689"/>
        <v/>
      </c>
      <c r="P580" s="100" t="str">
        <f t="shared" ref="P580:P643" si="6715">IF(B580="","",IF($O$1=O2581,Q2581,IF($O$1=R2581,T2581,IF($O$1=U2581,W2581,IF($O$1=X2581,Z2581,IF($O$1=AA2581,AC2581,IF($O$1=AD2581,AF2581,IF($O$1=AG2581,AI2581,IF($O$1=AJ2581,AL2581,"")))))))))</f>
        <v/>
      </c>
      <c r="Q580" s="100" t="str">
        <f t="shared" si="6690"/>
        <v/>
      </c>
      <c r="R580" s="100" t="str">
        <f t="shared" ref="R580:R643" si="6716">IF(B580="","",IF($Q$1=O2581,Q2581,IF($Q$1=R2581,T2581,IF($Q$1=U2581,W2581,IF($Q$1=X2581,Z2581,IF($Q$1=AA2581,AC2581,IF($Q$1=AD2581,AF2581,IF($Q$1=AG2581,AI2581,IF($Q$1=AJ2581,AL2581,"")))))))))</f>
        <v/>
      </c>
      <c r="S580" s="100" t="str">
        <f t="shared" si="6691"/>
        <v/>
      </c>
      <c r="T580" s="100" t="str">
        <f t="shared" ref="T580:T643" si="6717">IF(B580="","",IF($S$1=O2581,Q2581,IF($S$1=R2581,T2581,IF($S$1=U2581,W2581,IF($S$1=X2581,Z2581,IF($S$1=AA2581,AC2581,IF($S$1=AD2581,AF2581,IF($S$1=AG2581,AI2581,IF($S$1=AJ2581,AL2581,"")))))))))</f>
        <v/>
      </c>
      <c r="U580" s="100" t="str">
        <f t="shared" si="6692"/>
        <v/>
      </c>
      <c r="V580" s="100" t="str">
        <f t="shared" ref="V580:V643" si="6718">IF(B580="","",IF($U$1=O2581,Q2581,IF($U$1=R2581,T2581,IF($U$1=U2581,W2581,IF($U$1=X2581,Z2581,IF($U$1=AA2581,AC2581,IF($U$1=AD2581,AF2581,IF($U$1=AG2581,AI2581,IF($U$1=AJ2581,AL2581,"")))))))))</f>
        <v/>
      </c>
      <c r="W580" s="100" t="str">
        <f t="shared" si="6693"/>
        <v/>
      </c>
      <c r="X580" s="100" t="str">
        <f t="shared" ref="X580:X643" si="6719">IF(B580="","",IF($W$1=O2581,Q2581,IF($W$1=R2581,T2581,IF($W$1=U2581,W2581,IF($W$1=X2581,Z2581,IF($W$1=AA2581,AC2581,IF($W$1=AD2581,AF2581,IF($W$1=AG2581,AI2581,IF($W$1=AJ2581,AL2581,"")))))))))</f>
        <v/>
      </c>
      <c r="Y580" s="100" t="str">
        <f t="shared" si="6694"/>
        <v/>
      </c>
      <c r="Z580" s="100" t="str">
        <f t="shared" ref="Z580:Z643" si="6720">IF(B580="","",IF($Y$1=O2581,Q2581,IF($Y$1=R2581,T2581,IF($Y$1=U2581,W2581,IF($Y$1=X2581,Z2581,IF($Y$1=AA2581,AC2581,IF($Y$1=AD2581,AF2581,IF($Y$1=AG2581,AI2581,IF($Y$1=AJ2581,AL2581,"")))))))))</f>
        <v/>
      </c>
      <c r="AA580" s="100" t="str">
        <f t="shared" si="6695"/>
        <v/>
      </c>
      <c r="AB580" s="100" t="str">
        <f t="shared" ref="AB580:AB643" si="6721">IF(B580="","",IF($AA$1=O2581,Q2581,IF($AA$1=R2581,T2581,IF($AA$1=U2581,W2581,IF($AA$1=X2581,Z2581,IF($AA$1=AA2581,AC2581,IF($AA$1=AD2581,AF2581,IF($AA$1=AG2581,AI2581,IF($AA$1=AJ2581,AL2581,"")))))))))</f>
        <v/>
      </c>
      <c r="AC580" s="100" t="str">
        <f t="shared" si="6696"/>
        <v/>
      </c>
      <c r="AD580" s="100" t="str">
        <f t="shared" ref="AD580:AD643" si="6722">IF(B580="","",IF($AC$1=O2581,Q2581,IF($AC$1=R2581,T2581,IF($AC$1=U2581,W2581,IF($AC$1=X2581,Z2581,IF($AC$1=AA2581,AC2581,IF($AC$1=AD2581,AF2581,IF($AC$1=AG2581,AI2581,IF($AC$1=AJ2581,AL2581,"")))))))))</f>
        <v/>
      </c>
      <c r="AE580" s="100" t="str">
        <f t="shared" si="6697"/>
        <v/>
      </c>
      <c r="AF580" s="100" t="str">
        <f t="shared" ref="AF580:AF643" si="6723">IF(B580="","",IF($AE$1=O2581,Q2581,IF($AE$1=R2581,T2581,IF($AE$1=U2581,W2581,IF($AE$1=X2581,Z2581,IF($AE$1=AA2581,AC2581,IF($AE$1=AD2581,AF2581,IF($AE$1=AG2581,AI2581,IF($AE$1=AJ2581,AL2581,"")))))))))</f>
        <v/>
      </c>
      <c r="AG580" s="100" t="str">
        <f t="shared" si="6698"/>
        <v/>
      </c>
      <c r="AH580" s="100" t="str">
        <f t="shared" ref="AH580:AH643" si="6724">IF(B580="","",IF($AG$1=O2581,Q2581,IF($AG$1=R2581,T2581,IF($AG$1=U2581,W2581,IF($AG$1=X2581,Z2581,IF($AG$1=AA2581,AC2581,IF($AG$1=AD2581,AF2581,IF($AG$1=AG2581,AI2581,IF($AG$1=AJ2581,AL2581,"")))))))))</f>
        <v/>
      </c>
      <c r="AI580" s="100" t="str">
        <f t="shared" si="6699"/>
        <v/>
      </c>
      <c r="AJ580" s="100" t="str">
        <f t="shared" ref="AJ580:AJ643" si="6725">IF(B580="","",IF($AI$1=O2581,Q2581,IF($AI$1=R2581,T2581,IF($AI$1=U2581,W2581,IF($AI$1=X2581,Z2581,IF($AI$1=AA2581,AC2581,IF($AI$1=AD2581,AF2581,IF($AI$1=AG2581,AI2581,IF($AI$1=AJ2581,AL2581,"")))))))))</f>
        <v/>
      </c>
      <c r="AK580" s="100" t="str">
        <f t="shared" si="6700"/>
        <v/>
      </c>
      <c r="AL580" s="100" t="str">
        <f t="shared" ref="AL580:AL643" si="6726">IF(B580="","",IF($AK$1=O2581,Q2581,IF($AK$1=R2581,T2581,IF($AK$1=U2581,W2581,IF($AK$1=X2581,Z2581,IF($AK$1=AA2581,AC2581,IF($AK$1=AD2581,AF2581,IF($AK$1=AG2581,AI2581,IF($AK$1=AJ2581,AL2581,"")))))))))</f>
        <v/>
      </c>
      <c r="AM580" s="100" t="str">
        <f t="shared" si="6701"/>
        <v/>
      </c>
      <c r="AN580" s="100" t="str">
        <f t="shared" ref="AN580:AN643" si="6727">IF(B580="","",IF($AM$1=O2581,Q2581,IF($AM$1=R2581,T2581,IF($AM$1=U2581,W2581,IF($AM$1=X2581,Z2581,IF($AM$1=AA2581,AC2581,IF($AM$1=AD2581,AF2581,IF($AM$1=AG2581,AI2581,IF($AM$1=AJ2581,AL2581,"")))))))))</f>
        <v/>
      </c>
      <c r="AO580" s="100" t="str">
        <f t="shared" si="6702"/>
        <v/>
      </c>
      <c r="AP580" s="100" t="str">
        <f t="shared" ref="AP580:AP643" si="6728">IF(B580="","",IF($AO$1=O2581,Q2581,IF($AO$1=R2581,T2581,IF($AO$1=U2581,W2581,IF($AO$1=X2581,Z2581,IF($AO$1=AA2581,AC2581,IF($AO$1=AD2581,AF2581,IF($AO$1=AG2581,AI2581,IF($AO$1=AJ2581,AL2581,"")))))))))</f>
        <v/>
      </c>
      <c r="AQ580" s="100" t="str">
        <f t="shared" si="6703"/>
        <v/>
      </c>
      <c r="AR580" s="100" t="str">
        <f t="shared" ref="AR580:AR643" si="6729">IF(B580="","",IF($AQ$1=O2581,Q2581,IF($AQ$1=R2581,T2581,IF($AQ$1=U2581,W2581,IF($AQ$1=X2581,Z2581,IF($AQ$1=AA2581,AC2581,IF($AQ$1=AD2581,AF2581,IF($AQ$1=AG2581,AI2581,IF($AQ$1=AJ2581,AL2581,"")))))))))</f>
        <v/>
      </c>
      <c r="AS580" s="100" t="str">
        <f t="shared" si="6704"/>
        <v/>
      </c>
      <c r="AT580" s="100" t="str">
        <f t="shared" ref="AT580:AT643" si="6730">IF(B580="","",IF($AS$1=O2581,Q2581,IF($AS$1=R2581,T2581,IF($AS$1=U2581,W2581,IF($AS$1=X2581,Z2581,IF($AS$1=AA2581,AC2581,IF($AS$1=AD2581,AF2581,IF($AS$1=AG2581,AI2581,IF($AS$1=AJ2581,AL2581,"")))))))))</f>
        <v/>
      </c>
      <c r="AU580" s="100" t="str">
        <f t="shared" si="6705"/>
        <v/>
      </c>
      <c r="AV580" s="100" t="str">
        <f t="shared" ref="AV580:AV643" si="6731">IF(B580="","",IF($AU$1=O2581,Q2581,IF($AU$1=R2581,T2581,IF($AU$1=U2581,W2581,IF($AU$1=X2581,Z2581,IF($AU$1=AA2581,AC2581,IF($AU$1=AD2581,AF2581,IF($AU$1=AG2581,AI2581,IF($AU$1=AJ2581,AL2581,"")))))))))</f>
        <v/>
      </c>
      <c r="AW580" s="100" t="str">
        <f t="shared" si="6706"/>
        <v/>
      </c>
      <c r="AX580" s="100" t="str">
        <f t="shared" ref="AX580:AX643" si="6732">IF(B580="","",IF($AW$1=O2581,Q2581,IF($AW$1=R2581,T2581,IF($AW$1=U2581,W2581,IF($AW$1=X2581,Z2581,IF($AW$1=AA2581,AC2581,IF($AW$1=AD2581,AF2581,IF($AW$1=AG2581,AI2581,IF($AW$1=AJ2581,AL2581,"")))))))))</f>
        <v/>
      </c>
      <c r="AY580" s="100" t="str">
        <f t="shared" si="6707"/>
        <v/>
      </c>
      <c r="AZ580" s="100" t="str">
        <f t="shared" ref="AZ580:AZ643" si="6733">IF(B580="","",IF($AY$1=O2581,Q2581,IF($AY$1=R2581,T2581,IF($AY$1=U2581,W2581,IF($AY$1=X2581,Z2581,IF($AY$1=AA2581,AC2581,IF($AY$1=AD2581,AF2581,IF($AY$1=AG2581,AI2581,IF($AY$1=AJ2581,AL2581,"")))))))))</f>
        <v/>
      </c>
      <c r="BA580" s="100" t="str">
        <f t="shared" si="6708"/>
        <v/>
      </c>
      <c r="BB580" s="100" t="str">
        <f t="shared" ref="BB580:BB643" si="6734">IF(B580="","",IF($BA$1=O2581,Q2581,IF($BA$1=R2581,T2581,IF($BA$1=U2581,W2581,IF($BA$1=X2581,Z2581,IF($BA$1=AA2581,AC2581,IF($BA$1=AD2581,AF2581,IF($BA$1=AG2581,AI2581,IF($BA$1=AJ2581,AL2581,"")))))))))</f>
        <v/>
      </c>
      <c r="BC580" s="100" t="str">
        <f>IFERROR(INDEX('INPUT INF'!$F$3:$F$601,MATCH($B580,'INPUT INF'!$A$3:$A$601,FALSE)),"")</f>
        <v/>
      </c>
      <c r="BD580" s="100" t="str">
        <f t="shared" si="6675"/>
        <v/>
      </c>
      <c r="BE580" s="100" t="str">
        <f t="shared" ref="BE580:BE643" si="6735">IF(B580="","",IF(BC580=O2581,Q2581,IF(BC580=R2581,T2581,IF(BC580=U2581,W2581,IF(BC580=X2581,Z2581,IF(BC580=AA2581,AC2581,IF(BC580=AD2581,AF2581,IF(BC580=AG2581,AI2581,IF(BC580=AJ2581,AL2581,"")))))))))</f>
        <v/>
      </c>
      <c r="BF580" s="100" t="str">
        <f t="shared" ref="BF580:BF643" si="6736">IFERROR(SUM(E580,G580,I580,K580,M580,O580,Q580,S580,U580,W580,Y580,AA580,AC580,AE580,AG580,AI580,AK580,AM580,AO580,AQ580,AS580,AU580,AW580,AY580,BA580)-BD580,"")</f>
        <v/>
      </c>
      <c r="BG580" s="115" t="str">
        <f t="shared" ref="BG580:BG643" si="6737">IFERROR(INDEX(AJ$2004:AJ$2901,MATCH($B580,$N$2004:$N$2901,0)),"")</f>
        <v/>
      </c>
      <c r="BH580" s="176" t="str">
        <f>IF(AND('INPUT INF'!$O$1="X",BG580="PASS"),BF580,IF($BG580="","0",IF('INPUT INF'!$N$67="YES",$BF580,"")))</f>
        <v>0</v>
      </c>
      <c r="BI580" s="115" t="str">
        <f>IF($BG580="","0",IF('INPUT INF'!$P$68="YES",$BF580,""))</f>
        <v>0</v>
      </c>
      <c r="BJ580" s="115" t="str">
        <f>IF($BG580="","0",IF('INPUT INF'!$P$69="YES",$BF580,""))</f>
        <v>0</v>
      </c>
      <c r="BL580" s="118" t="str">
        <f t="shared" si="6662"/>
        <v/>
      </c>
      <c r="BM580" s="118" t="str">
        <f t="shared" si="6663"/>
        <v/>
      </c>
      <c r="BN580" s="118" t="str">
        <f t="shared" si="6664"/>
        <v/>
      </c>
      <c r="BR580" s="118" t="str">
        <f t="shared" si="6665"/>
        <v/>
      </c>
      <c r="BS580" s="118" t="str">
        <f t="shared" si="6666"/>
        <v/>
      </c>
      <c r="BT580" s="118" t="str">
        <f t="shared" si="6667"/>
        <v/>
      </c>
      <c r="BX580" s="118" t="str">
        <f t="shared" si="6668"/>
        <v/>
      </c>
      <c r="BY580" s="118" t="str">
        <f t="shared" si="6669"/>
        <v/>
      </c>
      <c r="BZ580" s="118" t="str">
        <f t="shared" si="6670"/>
        <v/>
      </c>
      <c r="CD580" s="116" t="str">
        <f t="shared" ref="CD580:CD643" si="6738">IFERROR(IF(RANK(BH580,$BH$3:$BH$842)=1,B580,""),"")</f>
        <v/>
      </c>
      <c r="CE580" s="116" t="str">
        <f t="shared" ref="CE580:CE643" si="6739">IFERROR(IF(RANK(BH580,$BH$3:$BH$842)=$CE$2,B580,""),"")</f>
        <v/>
      </c>
      <c r="CF580" s="116" t="str">
        <f t="shared" ref="CF580:CF643" si="6740">IFERROR(IF(RANK(BH580,$BH$3:$BH$842)=$CF$2,B580,""),"")</f>
        <v/>
      </c>
      <c r="CJ580" s="116" t="str">
        <f t="shared" ref="CJ580:CJ643" si="6741">IFERROR(IF(RANK(BI580,$BI$3:$BI$842)=1,B580,""),"")</f>
        <v/>
      </c>
      <c r="CK580" s="116" t="str">
        <f t="shared" ref="CK580:CK643" si="6742">IFERROR(IF(RANK(BI580,$BI$3:$BI$842)=$CK$2,B580,""),"")</f>
        <v/>
      </c>
      <c r="CL580" s="116" t="str">
        <f t="shared" ref="CL580:CL643" si="6743">IFERROR(IF(RANK(BI580,$BI$3:$BI$842)=$CL$2,B580,""),"")</f>
        <v/>
      </c>
      <c r="CP580" s="116" t="str">
        <f t="shared" ref="CP580:CP643" si="6744">IFERROR(IF(RANK(BJ580,$BJ$3:$BJ$842)=1,B580,""),"")</f>
        <v/>
      </c>
      <c r="CQ580" s="116" t="str">
        <f t="shared" ref="CQ580:CQ643" si="6745">IFERROR(IF(RANK(BJ580,$BJ$3:$BJ$842)=$CQ$2,B580,""),"")</f>
        <v/>
      </c>
      <c r="CR580" s="116" t="str">
        <f t="shared" ref="CR580:CR643" si="6746">IFERROR(IF(RANK(BJ580,$BJ$3:$BJ$842)=$CR$2,B580,""),"")</f>
        <v/>
      </c>
      <c r="DH580" s="115" t="str">
        <f t="shared" si="6671"/>
        <v/>
      </c>
      <c r="DI580" s="115" t="str">
        <f t="shared" si="6672"/>
        <v/>
      </c>
      <c r="DJ580" s="115" t="str">
        <f t="shared" si="6639"/>
        <v/>
      </c>
      <c r="DK580" s="115" t="str">
        <f t="shared" si="6640"/>
        <v/>
      </c>
      <c r="DL580" s="115" t="str">
        <f t="shared" si="6641"/>
        <v/>
      </c>
      <c r="DM580" s="115" t="str">
        <f t="shared" si="6642"/>
        <v/>
      </c>
      <c r="DN580" s="115" t="str">
        <f t="shared" si="6643"/>
        <v/>
      </c>
      <c r="DO580" s="115" t="str">
        <f t="shared" si="6644"/>
        <v/>
      </c>
      <c r="DP580" s="115" t="str">
        <f t="shared" si="6645"/>
        <v/>
      </c>
      <c r="DQ580" s="115" t="str">
        <f t="shared" si="6646"/>
        <v/>
      </c>
      <c r="DR580" s="115" t="str">
        <f t="shared" si="6647"/>
        <v/>
      </c>
      <c r="DS580" s="115" t="str">
        <f t="shared" si="6648"/>
        <v/>
      </c>
      <c r="DT580" s="115" t="str">
        <f t="shared" si="6649"/>
        <v/>
      </c>
      <c r="DU580" s="115" t="str">
        <f t="shared" si="6650"/>
        <v/>
      </c>
      <c r="DV580" s="115" t="str">
        <f t="shared" si="6651"/>
        <v/>
      </c>
      <c r="DW580" s="115" t="str">
        <f t="shared" si="6652"/>
        <v/>
      </c>
      <c r="DX580" s="115" t="str">
        <f t="shared" si="6653"/>
        <v/>
      </c>
      <c r="DY580" s="115" t="str">
        <f t="shared" si="6654"/>
        <v/>
      </c>
      <c r="DZ580" s="115" t="str">
        <f t="shared" si="6655"/>
        <v/>
      </c>
      <c r="EA580" s="115" t="str">
        <f t="shared" si="6656"/>
        <v/>
      </c>
      <c r="EB580" s="115" t="str">
        <f t="shared" si="6657"/>
        <v/>
      </c>
      <c r="EC580" s="115" t="str">
        <f t="shared" si="6658"/>
        <v/>
      </c>
      <c r="ED580" s="115" t="str">
        <f t="shared" si="6659"/>
        <v/>
      </c>
      <c r="EE580" s="115" t="str">
        <f t="shared" si="6660"/>
        <v/>
      </c>
      <c r="EF580" s="115" t="str">
        <f t="shared" si="6661"/>
        <v/>
      </c>
      <c r="EG580" s="115" t="str">
        <f t="shared" ref="EG580:EG643" si="6747">IFERROR(IF(RANK($E580,$E$3:$E$842)=1,$B580,""),"")</f>
        <v/>
      </c>
      <c r="EH580" s="115" t="str">
        <f t="shared" ref="EH580:EH643" si="6748">IFERROR(IF(RANK($G580,$G$3:$G$842)=1,$B580,""),"")</f>
        <v/>
      </c>
      <c r="EI580" s="115" t="str">
        <f t="shared" ref="EI580:EI643" si="6749">IFERROR(IF(RANK($I580,$I$3:$I$842)=1,$B580,""),"")</f>
        <v/>
      </c>
      <c r="EJ580" s="115" t="str">
        <f t="shared" ref="EJ580:EJ643" si="6750">IFERROR(IF(RANK($K580,$K$3:$K$842)=1,$B580,""),"")</f>
        <v/>
      </c>
      <c r="EK580" s="115" t="str">
        <f t="shared" ref="EK580:EK643" si="6751">IFERROR(IF(RANK($M580,$M$3:$M$842)=1,$B580,""),"")</f>
        <v/>
      </c>
      <c r="EL580" s="115" t="str">
        <f t="shared" ref="EL580:EL643" si="6752">IFERROR(IF(RANK($O580,$O$3:$O$842)=1,$B580,""),"")</f>
        <v/>
      </c>
      <c r="EM580" s="115" t="str">
        <f t="shared" ref="EM580:EM643" si="6753">IFERROR(IF(RANK($Q580,$Q$3:$Q$842)=1,$B580,""),"")</f>
        <v/>
      </c>
      <c r="EN580" s="115" t="str">
        <f t="shared" ref="EN580:EN643" si="6754">IFERROR(IF(RANK($S580,$S$3:$S$842)=1,$B580,""),"")</f>
        <v/>
      </c>
      <c r="EO580" s="115" t="str">
        <f t="shared" ref="EO580:EO643" si="6755">IFERROR(IF(RANK($U580,$U$3:$U$842)=1,$B580,""),"")</f>
        <v/>
      </c>
      <c r="EP580" s="115" t="str">
        <f t="shared" ref="EP580:EP643" si="6756">IFERROR(IF(RANK($W580,$W$3:$W$842)=1,$B580,""),"")</f>
        <v/>
      </c>
      <c r="EQ580" s="115" t="str">
        <f t="shared" ref="EQ580:EQ643" si="6757">IFERROR(IF(RANK($Y580,$Y$3:$Y$842)=1,$B580,""),"")</f>
        <v/>
      </c>
      <c r="ER580" s="115" t="str">
        <f t="shared" ref="ER580:ER643" si="6758">IFERROR(IF(RANK($AA580,$AA$3:$AA$842)=1,$B580,""),"")</f>
        <v/>
      </c>
      <c r="ES580" s="115" t="str">
        <f t="shared" ref="ES580:ES643" si="6759">IFERROR(IF(RANK($AC580,$AC$3:$AC$842)=1,$B580,""),"")</f>
        <v/>
      </c>
      <c r="ET580" s="115" t="str">
        <f t="shared" ref="ET580:ET643" si="6760">IFERROR(IF(RANK($AE580,$AE$3:$AE$842)=1,$B580,""),"")</f>
        <v/>
      </c>
      <c r="EU580" s="115" t="str">
        <f t="shared" ref="EU580:EU643" si="6761">IFERROR(IF(RANK($AG580,$AG$3:$AG$842)=1,$B580,""),"")</f>
        <v/>
      </c>
      <c r="EV580" s="115" t="str">
        <f t="shared" ref="EV580:EV643" si="6762">IFERROR(IF(RANK($AI580,$AI$3:$AI$842)=1,$B580,""),"")</f>
        <v/>
      </c>
      <c r="EW580" s="115" t="str">
        <f t="shared" ref="EW580:EW643" si="6763">IFERROR(IF(RANK($AK580,$AK$3:$AK$842)=1,$B580,""),"")</f>
        <v/>
      </c>
      <c r="EX580" s="115" t="str">
        <f t="shared" ref="EX580:EX643" si="6764">IFERROR(IF(RANK($AM580,$AM$3:$AM$842)=1,$B580,""),"")</f>
        <v/>
      </c>
      <c r="EY580" s="115" t="str">
        <f t="shared" ref="EY580:EY643" si="6765">IFERROR(IF(RANK($AO580,$AO$3:$AO$842)=1,$B580,""),"")</f>
        <v/>
      </c>
      <c r="EZ580" s="115" t="str">
        <f t="shared" ref="EZ580:EZ643" si="6766">IFERROR(IF(RANK($AQ580,$AQ$3:$AQ$842)=1,$B580,""),"")</f>
        <v/>
      </c>
      <c r="FA580" s="115" t="str">
        <f t="shared" ref="FA580:FA643" si="6767">IFERROR(IF(RANK($AS580,$AS$3:$AS$842)=1,$B580,""),"")</f>
        <v/>
      </c>
      <c r="FB580" s="115" t="str">
        <f t="shared" ref="FB580:FB643" si="6768">IFERROR(IF(RANK($AU580,$AU$3:$AU$842)=1,$B580,""),"")</f>
        <v/>
      </c>
      <c r="FC580" s="115" t="str">
        <f t="shared" ref="FC580:FC643" si="6769">IFERROR(IF(RANK($AW580,$AW$3:$AW$842)=1,$B580,""),"")</f>
        <v/>
      </c>
      <c r="FD580" s="115" t="str">
        <f t="shared" ref="FD580:FD643" si="6770">IFERROR(IF(RANK($AY580,$AY$3:$AY$842)=1,$B580,""),"")</f>
        <v/>
      </c>
      <c r="FE580" s="115" t="str">
        <f t="shared" ref="FE580:FE643" si="6771">IFERROR(IF(RANK($BA580,$BA$3:$BA$842)=1,$B580,""),"")</f>
        <v/>
      </c>
      <c r="FF580" s="115" t="str">
        <f t="shared" si="6683"/>
        <v/>
      </c>
      <c r="FG580" s="115" t="str">
        <f>IFERROR(SMALL($DV$423:$DV$842,$A$10),"")</f>
        <v/>
      </c>
      <c r="FH580" s="115" t="str">
        <f t="shared" si="6684"/>
        <v/>
      </c>
      <c r="FI580" s="115" t="str">
        <f t="shared" si="6673"/>
        <v/>
      </c>
      <c r="FJ580" s="115" t="str">
        <f t="shared" si="6674"/>
        <v/>
      </c>
    </row>
    <row r="581" spans="1:166" ht="15" customHeight="1" x14ac:dyDescent="0.25">
      <c r="A581" s="115">
        <v>579</v>
      </c>
      <c r="B581" s="115" t="str">
        <f t="shared" si="6680"/>
        <v/>
      </c>
      <c r="C581" s="115" t="s">
        <v>71</v>
      </c>
      <c r="D581" s="100">
        <f t="shared" si="6679"/>
        <v>0</v>
      </c>
      <c r="E581" s="100" t="str">
        <f t="shared" si="6709"/>
        <v/>
      </c>
      <c r="F581" s="100" t="str">
        <f t="shared" si="6710"/>
        <v/>
      </c>
      <c r="G581" s="100" t="str">
        <f t="shared" si="6685"/>
        <v/>
      </c>
      <c r="H581" s="100" t="str">
        <f t="shared" si="6711"/>
        <v/>
      </c>
      <c r="I581" s="100" t="str">
        <f t="shared" si="6686"/>
        <v/>
      </c>
      <c r="J581" s="100" t="str">
        <f t="shared" si="6712"/>
        <v/>
      </c>
      <c r="K581" s="100" t="str">
        <f t="shared" si="6687"/>
        <v/>
      </c>
      <c r="L581" s="100" t="str">
        <f t="shared" si="6713"/>
        <v/>
      </c>
      <c r="M581" s="100" t="str">
        <f t="shared" si="6688"/>
        <v/>
      </c>
      <c r="N581" s="100" t="str">
        <f t="shared" si="6714"/>
        <v/>
      </c>
      <c r="O581" s="100" t="str">
        <f t="shared" si="6689"/>
        <v/>
      </c>
      <c r="P581" s="100" t="str">
        <f t="shared" si="6715"/>
        <v/>
      </c>
      <c r="Q581" s="100" t="str">
        <f t="shared" si="6690"/>
        <v/>
      </c>
      <c r="R581" s="100" t="str">
        <f t="shared" si="6716"/>
        <v/>
      </c>
      <c r="S581" s="100" t="str">
        <f t="shared" si="6691"/>
        <v/>
      </c>
      <c r="T581" s="100" t="str">
        <f t="shared" si="6717"/>
        <v/>
      </c>
      <c r="U581" s="100" t="str">
        <f t="shared" si="6692"/>
        <v/>
      </c>
      <c r="V581" s="100" t="str">
        <f t="shared" si="6718"/>
        <v/>
      </c>
      <c r="W581" s="100" t="str">
        <f t="shared" si="6693"/>
        <v/>
      </c>
      <c r="X581" s="100" t="str">
        <f t="shared" si="6719"/>
        <v/>
      </c>
      <c r="Y581" s="100" t="str">
        <f t="shared" si="6694"/>
        <v/>
      </c>
      <c r="Z581" s="100" t="str">
        <f t="shared" si="6720"/>
        <v/>
      </c>
      <c r="AA581" s="100" t="str">
        <f t="shared" si="6695"/>
        <v/>
      </c>
      <c r="AB581" s="100" t="str">
        <f t="shared" si="6721"/>
        <v/>
      </c>
      <c r="AC581" s="100" t="str">
        <f t="shared" si="6696"/>
        <v/>
      </c>
      <c r="AD581" s="100" t="str">
        <f t="shared" si="6722"/>
        <v/>
      </c>
      <c r="AE581" s="100" t="str">
        <f t="shared" si="6697"/>
        <v/>
      </c>
      <c r="AF581" s="100" t="str">
        <f t="shared" si="6723"/>
        <v/>
      </c>
      <c r="AG581" s="100" t="str">
        <f t="shared" si="6698"/>
        <v/>
      </c>
      <c r="AH581" s="100" t="str">
        <f t="shared" si="6724"/>
        <v/>
      </c>
      <c r="AI581" s="100" t="str">
        <f t="shared" si="6699"/>
        <v/>
      </c>
      <c r="AJ581" s="100" t="str">
        <f t="shared" si="6725"/>
        <v/>
      </c>
      <c r="AK581" s="100" t="str">
        <f t="shared" si="6700"/>
        <v/>
      </c>
      <c r="AL581" s="100" t="str">
        <f t="shared" si="6726"/>
        <v/>
      </c>
      <c r="AM581" s="100" t="str">
        <f t="shared" si="6701"/>
        <v/>
      </c>
      <c r="AN581" s="100" t="str">
        <f t="shared" si="6727"/>
        <v/>
      </c>
      <c r="AO581" s="100" t="str">
        <f t="shared" si="6702"/>
        <v/>
      </c>
      <c r="AP581" s="100" t="str">
        <f t="shared" si="6728"/>
        <v/>
      </c>
      <c r="AQ581" s="100" t="str">
        <f t="shared" si="6703"/>
        <v/>
      </c>
      <c r="AR581" s="100" t="str">
        <f t="shared" si="6729"/>
        <v/>
      </c>
      <c r="AS581" s="100" t="str">
        <f t="shared" si="6704"/>
        <v/>
      </c>
      <c r="AT581" s="100" t="str">
        <f t="shared" si="6730"/>
        <v/>
      </c>
      <c r="AU581" s="100" t="str">
        <f t="shared" si="6705"/>
        <v/>
      </c>
      <c r="AV581" s="100" t="str">
        <f t="shared" si="6731"/>
        <v/>
      </c>
      <c r="AW581" s="100" t="str">
        <f t="shared" si="6706"/>
        <v/>
      </c>
      <c r="AX581" s="100" t="str">
        <f t="shared" si="6732"/>
        <v/>
      </c>
      <c r="AY581" s="100" t="str">
        <f t="shared" si="6707"/>
        <v/>
      </c>
      <c r="AZ581" s="100" t="str">
        <f t="shared" si="6733"/>
        <v/>
      </c>
      <c r="BA581" s="100" t="str">
        <f t="shared" si="6708"/>
        <v/>
      </c>
      <c r="BB581" s="100" t="str">
        <f t="shared" si="6734"/>
        <v/>
      </c>
      <c r="BC581" s="100" t="str">
        <f>IFERROR(INDEX('INPUT INF'!$F$3:$F$601,MATCH($B581,'INPUT INF'!$A$3:$A$601,FALSE)),"")</f>
        <v/>
      </c>
      <c r="BD581" s="100" t="str">
        <f t="shared" si="6675"/>
        <v/>
      </c>
      <c r="BE581" s="100" t="str">
        <f t="shared" si="6735"/>
        <v/>
      </c>
      <c r="BF581" s="100" t="str">
        <f t="shared" si="6736"/>
        <v/>
      </c>
      <c r="BG581" s="115" t="str">
        <f t="shared" si="6737"/>
        <v/>
      </c>
      <c r="BH581" s="176" t="str">
        <f>IF(AND('INPUT INF'!$O$1="X",BG581="PASS"),BF581,IF($BG581="","0",IF('INPUT INF'!$N$67="YES",$BF581,"")))</f>
        <v>0</v>
      </c>
      <c r="BI581" s="115" t="str">
        <f>IF($BG581="","0",IF('INPUT INF'!$P$68="YES",$BF581,""))</f>
        <v>0</v>
      </c>
      <c r="BJ581" s="115" t="str">
        <f>IF($BG581="","0",IF('INPUT INF'!$P$69="YES",$BF581,""))</f>
        <v>0</v>
      </c>
      <c r="BL581" s="118" t="str">
        <f t="shared" si="6662"/>
        <v/>
      </c>
      <c r="BM581" s="118" t="str">
        <f t="shared" si="6663"/>
        <v/>
      </c>
      <c r="BN581" s="118" t="str">
        <f t="shared" si="6664"/>
        <v/>
      </c>
      <c r="BR581" s="118" t="str">
        <f t="shared" si="6665"/>
        <v/>
      </c>
      <c r="BS581" s="118" t="str">
        <f t="shared" si="6666"/>
        <v/>
      </c>
      <c r="BT581" s="118" t="str">
        <f t="shared" si="6667"/>
        <v/>
      </c>
      <c r="BX581" s="118" t="str">
        <f t="shared" si="6668"/>
        <v/>
      </c>
      <c r="BY581" s="118" t="str">
        <f t="shared" si="6669"/>
        <v/>
      </c>
      <c r="BZ581" s="118" t="str">
        <f t="shared" si="6670"/>
        <v/>
      </c>
      <c r="CD581" s="116" t="str">
        <f t="shared" si="6738"/>
        <v/>
      </c>
      <c r="CE581" s="116" t="str">
        <f t="shared" si="6739"/>
        <v/>
      </c>
      <c r="CF581" s="116" t="str">
        <f t="shared" si="6740"/>
        <v/>
      </c>
      <c r="CJ581" s="116" t="str">
        <f t="shared" si="6741"/>
        <v/>
      </c>
      <c r="CK581" s="116" t="str">
        <f t="shared" si="6742"/>
        <v/>
      </c>
      <c r="CL581" s="116" t="str">
        <f t="shared" si="6743"/>
        <v/>
      </c>
      <c r="CP581" s="116" t="str">
        <f t="shared" si="6744"/>
        <v/>
      </c>
      <c r="CQ581" s="116" t="str">
        <f t="shared" si="6745"/>
        <v/>
      </c>
      <c r="CR581" s="116" t="str">
        <f t="shared" si="6746"/>
        <v/>
      </c>
      <c r="DH581" s="115" t="str">
        <f t="shared" si="6671"/>
        <v/>
      </c>
      <c r="DI581" s="115" t="str">
        <f t="shared" si="6672"/>
        <v/>
      </c>
      <c r="DJ581" s="115" t="str">
        <f t="shared" si="6639"/>
        <v/>
      </c>
      <c r="DK581" s="115" t="str">
        <f t="shared" si="6640"/>
        <v/>
      </c>
      <c r="DL581" s="115" t="str">
        <f t="shared" si="6641"/>
        <v/>
      </c>
      <c r="DM581" s="115" t="str">
        <f t="shared" si="6642"/>
        <v/>
      </c>
      <c r="DN581" s="115" t="str">
        <f t="shared" si="6643"/>
        <v/>
      </c>
      <c r="DO581" s="115" t="str">
        <f t="shared" si="6644"/>
        <v/>
      </c>
      <c r="DP581" s="115" t="str">
        <f t="shared" si="6645"/>
        <v/>
      </c>
      <c r="DQ581" s="115" t="str">
        <f t="shared" si="6646"/>
        <v/>
      </c>
      <c r="DR581" s="115" t="str">
        <f t="shared" si="6647"/>
        <v/>
      </c>
      <c r="DS581" s="115" t="str">
        <f t="shared" si="6648"/>
        <v/>
      </c>
      <c r="DT581" s="115" t="str">
        <f t="shared" si="6649"/>
        <v/>
      </c>
      <c r="DU581" s="115" t="str">
        <f t="shared" si="6650"/>
        <v/>
      </c>
      <c r="DV581" s="115" t="str">
        <f t="shared" si="6651"/>
        <v/>
      </c>
      <c r="DW581" s="115" t="str">
        <f t="shared" si="6652"/>
        <v/>
      </c>
      <c r="DX581" s="115" t="str">
        <f t="shared" si="6653"/>
        <v/>
      </c>
      <c r="DY581" s="115" t="str">
        <f t="shared" si="6654"/>
        <v/>
      </c>
      <c r="DZ581" s="115" t="str">
        <f t="shared" si="6655"/>
        <v/>
      </c>
      <c r="EA581" s="115" t="str">
        <f t="shared" si="6656"/>
        <v/>
      </c>
      <c r="EB581" s="115" t="str">
        <f t="shared" si="6657"/>
        <v/>
      </c>
      <c r="EC581" s="115" t="str">
        <f t="shared" si="6658"/>
        <v/>
      </c>
      <c r="ED581" s="115" t="str">
        <f t="shared" si="6659"/>
        <v/>
      </c>
      <c r="EE581" s="115" t="str">
        <f t="shared" si="6660"/>
        <v/>
      </c>
      <c r="EF581" s="115" t="str">
        <f t="shared" si="6661"/>
        <v/>
      </c>
      <c r="EG581" s="115" t="str">
        <f t="shared" si="6747"/>
        <v/>
      </c>
      <c r="EH581" s="115" t="str">
        <f t="shared" si="6748"/>
        <v/>
      </c>
      <c r="EI581" s="115" t="str">
        <f t="shared" si="6749"/>
        <v/>
      </c>
      <c r="EJ581" s="115" t="str">
        <f t="shared" si="6750"/>
        <v/>
      </c>
      <c r="EK581" s="115" t="str">
        <f t="shared" si="6751"/>
        <v/>
      </c>
      <c r="EL581" s="115" t="str">
        <f t="shared" si="6752"/>
        <v/>
      </c>
      <c r="EM581" s="115" t="str">
        <f t="shared" si="6753"/>
        <v/>
      </c>
      <c r="EN581" s="115" t="str">
        <f t="shared" si="6754"/>
        <v/>
      </c>
      <c r="EO581" s="115" t="str">
        <f t="shared" si="6755"/>
        <v/>
      </c>
      <c r="EP581" s="115" t="str">
        <f t="shared" si="6756"/>
        <v/>
      </c>
      <c r="EQ581" s="115" t="str">
        <f t="shared" si="6757"/>
        <v/>
      </c>
      <c r="ER581" s="115" t="str">
        <f t="shared" si="6758"/>
        <v/>
      </c>
      <c r="ES581" s="115" t="str">
        <f t="shared" si="6759"/>
        <v/>
      </c>
      <c r="ET581" s="115" t="str">
        <f t="shared" si="6760"/>
        <v/>
      </c>
      <c r="EU581" s="115" t="str">
        <f t="shared" si="6761"/>
        <v/>
      </c>
      <c r="EV581" s="115" t="str">
        <f t="shared" si="6762"/>
        <v/>
      </c>
      <c r="EW581" s="115" t="str">
        <f t="shared" si="6763"/>
        <v/>
      </c>
      <c r="EX581" s="115" t="str">
        <f t="shared" si="6764"/>
        <v/>
      </c>
      <c r="EY581" s="115" t="str">
        <f t="shared" si="6765"/>
        <v/>
      </c>
      <c r="EZ581" s="115" t="str">
        <f t="shared" si="6766"/>
        <v/>
      </c>
      <c r="FA581" s="115" t="str">
        <f t="shared" si="6767"/>
        <v/>
      </c>
      <c r="FB581" s="115" t="str">
        <f t="shared" si="6768"/>
        <v/>
      </c>
      <c r="FC581" s="115" t="str">
        <f t="shared" si="6769"/>
        <v/>
      </c>
      <c r="FD581" s="115" t="str">
        <f t="shared" si="6770"/>
        <v/>
      </c>
      <c r="FE581" s="115" t="str">
        <f t="shared" si="6771"/>
        <v/>
      </c>
      <c r="FF581" s="115" t="str">
        <f t="shared" si="6683"/>
        <v/>
      </c>
      <c r="FG581" s="115" t="str">
        <f>IFERROR(SMALL($DV$423:$DV$842,$A$11),"")</f>
        <v/>
      </c>
      <c r="FH581" s="115" t="str">
        <f t="shared" si="6684"/>
        <v/>
      </c>
      <c r="FI581" s="115" t="str">
        <f t="shared" si="6673"/>
        <v/>
      </c>
      <c r="FJ581" s="115" t="str">
        <f t="shared" si="6674"/>
        <v/>
      </c>
    </row>
    <row r="582" spans="1:166" ht="15" customHeight="1" x14ac:dyDescent="0.25">
      <c r="A582" s="115">
        <v>580</v>
      </c>
      <c r="B582" s="115" t="str">
        <f t="shared" si="6680"/>
        <v/>
      </c>
      <c r="C582" s="115" t="s">
        <v>71</v>
      </c>
      <c r="D582" s="100">
        <f t="shared" si="6679"/>
        <v>0</v>
      </c>
      <c r="E582" s="100" t="str">
        <f t="shared" si="6709"/>
        <v/>
      </c>
      <c r="F582" s="100" t="str">
        <f t="shared" si="6710"/>
        <v/>
      </c>
      <c r="G582" s="100" t="str">
        <f t="shared" si="6685"/>
        <v/>
      </c>
      <c r="H582" s="100" t="str">
        <f t="shared" si="6711"/>
        <v/>
      </c>
      <c r="I582" s="100" t="str">
        <f t="shared" si="6686"/>
        <v/>
      </c>
      <c r="J582" s="100" t="str">
        <f t="shared" si="6712"/>
        <v/>
      </c>
      <c r="K582" s="100" t="str">
        <f t="shared" si="6687"/>
        <v/>
      </c>
      <c r="L582" s="100" t="str">
        <f t="shared" si="6713"/>
        <v/>
      </c>
      <c r="M582" s="100" t="str">
        <f t="shared" si="6688"/>
        <v/>
      </c>
      <c r="N582" s="100" t="str">
        <f t="shared" si="6714"/>
        <v/>
      </c>
      <c r="O582" s="100" t="str">
        <f t="shared" si="6689"/>
        <v/>
      </c>
      <c r="P582" s="100" t="str">
        <f t="shared" si="6715"/>
        <v/>
      </c>
      <c r="Q582" s="100" t="str">
        <f t="shared" si="6690"/>
        <v/>
      </c>
      <c r="R582" s="100" t="str">
        <f t="shared" si="6716"/>
        <v/>
      </c>
      <c r="S582" s="100" t="str">
        <f t="shared" si="6691"/>
        <v/>
      </c>
      <c r="T582" s="100" t="str">
        <f t="shared" si="6717"/>
        <v/>
      </c>
      <c r="U582" s="100" t="str">
        <f t="shared" si="6692"/>
        <v/>
      </c>
      <c r="V582" s="100" t="str">
        <f t="shared" si="6718"/>
        <v/>
      </c>
      <c r="W582" s="100" t="str">
        <f t="shared" si="6693"/>
        <v/>
      </c>
      <c r="X582" s="100" t="str">
        <f t="shared" si="6719"/>
        <v/>
      </c>
      <c r="Y582" s="100" t="str">
        <f t="shared" si="6694"/>
        <v/>
      </c>
      <c r="Z582" s="100" t="str">
        <f t="shared" si="6720"/>
        <v/>
      </c>
      <c r="AA582" s="100" t="str">
        <f t="shared" si="6695"/>
        <v/>
      </c>
      <c r="AB582" s="100" t="str">
        <f t="shared" si="6721"/>
        <v/>
      </c>
      <c r="AC582" s="100" t="str">
        <f t="shared" si="6696"/>
        <v/>
      </c>
      <c r="AD582" s="100" t="str">
        <f t="shared" si="6722"/>
        <v/>
      </c>
      <c r="AE582" s="100" t="str">
        <f t="shared" si="6697"/>
        <v/>
      </c>
      <c r="AF582" s="100" t="str">
        <f t="shared" si="6723"/>
        <v/>
      </c>
      <c r="AG582" s="100" t="str">
        <f t="shared" si="6698"/>
        <v/>
      </c>
      <c r="AH582" s="100" t="str">
        <f t="shared" si="6724"/>
        <v/>
      </c>
      <c r="AI582" s="100" t="str">
        <f t="shared" si="6699"/>
        <v/>
      </c>
      <c r="AJ582" s="100" t="str">
        <f t="shared" si="6725"/>
        <v/>
      </c>
      <c r="AK582" s="100" t="str">
        <f t="shared" si="6700"/>
        <v/>
      </c>
      <c r="AL582" s="100" t="str">
        <f t="shared" si="6726"/>
        <v/>
      </c>
      <c r="AM582" s="100" t="str">
        <f t="shared" si="6701"/>
        <v/>
      </c>
      <c r="AN582" s="100" t="str">
        <f t="shared" si="6727"/>
        <v/>
      </c>
      <c r="AO582" s="100" t="str">
        <f t="shared" si="6702"/>
        <v/>
      </c>
      <c r="AP582" s="100" t="str">
        <f t="shared" si="6728"/>
        <v/>
      </c>
      <c r="AQ582" s="100" t="str">
        <f t="shared" si="6703"/>
        <v/>
      </c>
      <c r="AR582" s="100" t="str">
        <f t="shared" si="6729"/>
        <v/>
      </c>
      <c r="AS582" s="100" t="str">
        <f t="shared" si="6704"/>
        <v/>
      </c>
      <c r="AT582" s="100" t="str">
        <f t="shared" si="6730"/>
        <v/>
      </c>
      <c r="AU582" s="100" t="str">
        <f t="shared" si="6705"/>
        <v/>
      </c>
      <c r="AV582" s="100" t="str">
        <f t="shared" si="6731"/>
        <v/>
      </c>
      <c r="AW582" s="100" t="str">
        <f t="shared" si="6706"/>
        <v/>
      </c>
      <c r="AX582" s="100" t="str">
        <f t="shared" si="6732"/>
        <v/>
      </c>
      <c r="AY582" s="100" t="str">
        <f t="shared" si="6707"/>
        <v/>
      </c>
      <c r="AZ582" s="100" t="str">
        <f t="shared" si="6733"/>
        <v/>
      </c>
      <c r="BA582" s="100" t="str">
        <f t="shared" si="6708"/>
        <v/>
      </c>
      <c r="BB582" s="100" t="str">
        <f t="shared" si="6734"/>
        <v/>
      </c>
      <c r="BC582" s="100" t="str">
        <f>IFERROR(INDEX('INPUT INF'!$F$3:$F$601,MATCH($B582,'INPUT INF'!$A$3:$A$601,FALSE)),"")</f>
        <v/>
      </c>
      <c r="BD582" s="100" t="str">
        <f t="shared" si="6675"/>
        <v/>
      </c>
      <c r="BE582" s="100" t="str">
        <f t="shared" si="6735"/>
        <v/>
      </c>
      <c r="BF582" s="100" t="str">
        <f t="shared" si="6736"/>
        <v/>
      </c>
      <c r="BG582" s="115" t="str">
        <f t="shared" si="6737"/>
        <v/>
      </c>
      <c r="BH582" s="176" t="str">
        <f>IF(AND('INPUT INF'!$O$1="X",BG582="PASS"),BF582,IF($BG582="","0",IF('INPUT INF'!$N$67="YES",$BF582,"")))</f>
        <v>0</v>
      </c>
      <c r="BI582" s="115" t="str">
        <f>IF($BG582="","0",IF('INPUT INF'!$P$68="YES",$BF582,""))</f>
        <v>0</v>
      </c>
      <c r="BJ582" s="115" t="str">
        <f>IF($BG582="","0",IF('INPUT INF'!$P$69="YES",$BF582,""))</f>
        <v>0</v>
      </c>
      <c r="BL582" s="118" t="str">
        <f t="shared" si="6662"/>
        <v/>
      </c>
      <c r="BM582" s="118" t="str">
        <f t="shared" si="6663"/>
        <v/>
      </c>
      <c r="BN582" s="118" t="str">
        <f t="shared" si="6664"/>
        <v/>
      </c>
      <c r="BR582" s="118" t="str">
        <f t="shared" si="6665"/>
        <v/>
      </c>
      <c r="BS582" s="118" t="str">
        <f t="shared" si="6666"/>
        <v/>
      </c>
      <c r="BT582" s="118" t="str">
        <f t="shared" si="6667"/>
        <v/>
      </c>
      <c r="BX582" s="118" t="str">
        <f t="shared" si="6668"/>
        <v/>
      </c>
      <c r="BY582" s="118" t="str">
        <f t="shared" si="6669"/>
        <v/>
      </c>
      <c r="BZ582" s="118" t="str">
        <f t="shared" si="6670"/>
        <v/>
      </c>
      <c r="CD582" s="116" t="str">
        <f t="shared" si="6738"/>
        <v/>
      </c>
      <c r="CE582" s="116" t="str">
        <f t="shared" si="6739"/>
        <v/>
      </c>
      <c r="CF582" s="116" t="str">
        <f t="shared" si="6740"/>
        <v/>
      </c>
      <c r="CJ582" s="116" t="str">
        <f t="shared" si="6741"/>
        <v/>
      </c>
      <c r="CK582" s="116" t="str">
        <f t="shared" si="6742"/>
        <v/>
      </c>
      <c r="CL582" s="116" t="str">
        <f t="shared" si="6743"/>
        <v/>
      </c>
      <c r="CP582" s="116" t="str">
        <f t="shared" si="6744"/>
        <v/>
      </c>
      <c r="CQ582" s="116" t="str">
        <f t="shared" si="6745"/>
        <v/>
      </c>
      <c r="CR582" s="116" t="str">
        <f t="shared" si="6746"/>
        <v/>
      </c>
      <c r="DH582" s="115" t="str">
        <f t="shared" si="6671"/>
        <v/>
      </c>
      <c r="DI582" s="115" t="str">
        <f t="shared" si="6672"/>
        <v/>
      </c>
      <c r="DJ582" s="115" t="str">
        <f t="shared" si="6639"/>
        <v/>
      </c>
      <c r="DK582" s="115" t="str">
        <f t="shared" si="6640"/>
        <v/>
      </c>
      <c r="DL582" s="115" t="str">
        <f t="shared" si="6641"/>
        <v/>
      </c>
      <c r="DM582" s="115" t="str">
        <f t="shared" si="6642"/>
        <v/>
      </c>
      <c r="DN582" s="115" t="str">
        <f t="shared" si="6643"/>
        <v/>
      </c>
      <c r="DO582" s="115" t="str">
        <f t="shared" si="6644"/>
        <v/>
      </c>
      <c r="DP582" s="115" t="str">
        <f t="shared" si="6645"/>
        <v/>
      </c>
      <c r="DQ582" s="115" t="str">
        <f t="shared" si="6646"/>
        <v/>
      </c>
      <c r="DR582" s="115" t="str">
        <f t="shared" si="6647"/>
        <v/>
      </c>
      <c r="DS582" s="115" t="str">
        <f t="shared" si="6648"/>
        <v/>
      </c>
      <c r="DT582" s="115" t="str">
        <f t="shared" si="6649"/>
        <v/>
      </c>
      <c r="DU582" s="115" t="str">
        <f t="shared" si="6650"/>
        <v/>
      </c>
      <c r="DV582" s="115" t="str">
        <f t="shared" si="6651"/>
        <v/>
      </c>
      <c r="DW582" s="115" t="str">
        <f t="shared" si="6652"/>
        <v/>
      </c>
      <c r="DX582" s="115" t="str">
        <f t="shared" si="6653"/>
        <v/>
      </c>
      <c r="DY582" s="115" t="str">
        <f t="shared" si="6654"/>
        <v/>
      </c>
      <c r="DZ582" s="115" t="str">
        <f t="shared" si="6655"/>
        <v/>
      </c>
      <c r="EA582" s="115" t="str">
        <f t="shared" si="6656"/>
        <v/>
      </c>
      <c r="EB582" s="115" t="str">
        <f t="shared" si="6657"/>
        <v/>
      </c>
      <c r="EC582" s="115" t="str">
        <f t="shared" si="6658"/>
        <v/>
      </c>
      <c r="ED582" s="115" t="str">
        <f t="shared" si="6659"/>
        <v/>
      </c>
      <c r="EE582" s="115" t="str">
        <f t="shared" si="6660"/>
        <v/>
      </c>
      <c r="EF582" s="115" t="str">
        <f t="shared" si="6661"/>
        <v/>
      </c>
      <c r="EG582" s="115" t="str">
        <f t="shared" si="6747"/>
        <v/>
      </c>
      <c r="EH582" s="115" t="str">
        <f t="shared" si="6748"/>
        <v/>
      </c>
      <c r="EI582" s="115" t="str">
        <f t="shared" si="6749"/>
        <v/>
      </c>
      <c r="EJ582" s="115" t="str">
        <f t="shared" si="6750"/>
        <v/>
      </c>
      <c r="EK582" s="115" t="str">
        <f t="shared" si="6751"/>
        <v/>
      </c>
      <c r="EL582" s="115" t="str">
        <f t="shared" si="6752"/>
        <v/>
      </c>
      <c r="EM582" s="115" t="str">
        <f t="shared" si="6753"/>
        <v/>
      </c>
      <c r="EN582" s="115" t="str">
        <f t="shared" si="6754"/>
        <v/>
      </c>
      <c r="EO582" s="115" t="str">
        <f t="shared" si="6755"/>
        <v/>
      </c>
      <c r="EP582" s="115" t="str">
        <f t="shared" si="6756"/>
        <v/>
      </c>
      <c r="EQ582" s="115" t="str">
        <f t="shared" si="6757"/>
        <v/>
      </c>
      <c r="ER582" s="115" t="str">
        <f t="shared" si="6758"/>
        <v/>
      </c>
      <c r="ES582" s="115" t="str">
        <f t="shared" si="6759"/>
        <v/>
      </c>
      <c r="ET582" s="115" t="str">
        <f t="shared" si="6760"/>
        <v/>
      </c>
      <c r="EU582" s="115" t="str">
        <f t="shared" si="6761"/>
        <v/>
      </c>
      <c r="EV582" s="115" t="str">
        <f t="shared" si="6762"/>
        <v/>
      </c>
      <c r="EW582" s="115" t="str">
        <f t="shared" si="6763"/>
        <v/>
      </c>
      <c r="EX582" s="115" t="str">
        <f t="shared" si="6764"/>
        <v/>
      </c>
      <c r="EY582" s="115" t="str">
        <f t="shared" si="6765"/>
        <v/>
      </c>
      <c r="EZ582" s="115" t="str">
        <f t="shared" si="6766"/>
        <v/>
      </c>
      <c r="FA582" s="115" t="str">
        <f t="shared" si="6767"/>
        <v/>
      </c>
      <c r="FB582" s="115" t="str">
        <f t="shared" si="6768"/>
        <v/>
      </c>
      <c r="FC582" s="115" t="str">
        <f t="shared" si="6769"/>
        <v/>
      </c>
      <c r="FD582" s="115" t="str">
        <f t="shared" si="6770"/>
        <v/>
      </c>
      <c r="FE582" s="115" t="str">
        <f t="shared" si="6771"/>
        <v/>
      </c>
      <c r="FF582" s="115" t="str">
        <f t="shared" si="6683"/>
        <v/>
      </c>
      <c r="FG582" s="115" t="str">
        <f>IFERROR(SMALL($DV$423:$DV$842,$A$12),"")</f>
        <v/>
      </c>
      <c r="FH582" s="115" t="str">
        <f t="shared" si="6684"/>
        <v/>
      </c>
      <c r="FI582" s="115" t="str">
        <f t="shared" si="6673"/>
        <v/>
      </c>
      <c r="FJ582" s="115" t="str">
        <f t="shared" si="6674"/>
        <v/>
      </c>
    </row>
    <row r="583" spans="1:166" ht="15" customHeight="1" x14ac:dyDescent="0.25">
      <c r="A583" s="115">
        <v>581</v>
      </c>
      <c r="B583" s="115" t="str">
        <f t="shared" si="6680"/>
        <v/>
      </c>
      <c r="C583" s="115" t="s">
        <v>71</v>
      </c>
      <c r="D583" s="100">
        <f t="shared" si="6679"/>
        <v>0</v>
      </c>
      <c r="E583" s="100" t="str">
        <f t="shared" si="6709"/>
        <v/>
      </c>
      <c r="F583" s="100" t="str">
        <f t="shared" si="6710"/>
        <v/>
      </c>
      <c r="G583" s="100" t="str">
        <f t="shared" si="6685"/>
        <v/>
      </c>
      <c r="H583" s="100" t="str">
        <f t="shared" si="6711"/>
        <v/>
      </c>
      <c r="I583" s="100" t="str">
        <f t="shared" si="6686"/>
        <v/>
      </c>
      <c r="J583" s="100" t="str">
        <f t="shared" si="6712"/>
        <v/>
      </c>
      <c r="K583" s="100" t="str">
        <f t="shared" si="6687"/>
        <v/>
      </c>
      <c r="L583" s="100" t="str">
        <f t="shared" si="6713"/>
        <v/>
      </c>
      <c r="M583" s="100" t="str">
        <f t="shared" si="6688"/>
        <v/>
      </c>
      <c r="N583" s="100" t="str">
        <f t="shared" si="6714"/>
        <v/>
      </c>
      <c r="O583" s="100" t="str">
        <f t="shared" si="6689"/>
        <v/>
      </c>
      <c r="P583" s="100" t="str">
        <f t="shared" si="6715"/>
        <v/>
      </c>
      <c r="Q583" s="100" t="str">
        <f t="shared" si="6690"/>
        <v/>
      </c>
      <c r="R583" s="100" t="str">
        <f t="shared" si="6716"/>
        <v/>
      </c>
      <c r="S583" s="100" t="str">
        <f t="shared" si="6691"/>
        <v/>
      </c>
      <c r="T583" s="100" t="str">
        <f t="shared" si="6717"/>
        <v/>
      </c>
      <c r="U583" s="100" t="str">
        <f t="shared" si="6692"/>
        <v/>
      </c>
      <c r="V583" s="100" t="str">
        <f t="shared" si="6718"/>
        <v/>
      </c>
      <c r="W583" s="100" t="str">
        <f t="shared" si="6693"/>
        <v/>
      </c>
      <c r="X583" s="100" t="str">
        <f t="shared" si="6719"/>
        <v/>
      </c>
      <c r="Y583" s="100" t="str">
        <f t="shared" si="6694"/>
        <v/>
      </c>
      <c r="Z583" s="100" t="str">
        <f t="shared" si="6720"/>
        <v/>
      </c>
      <c r="AA583" s="100" t="str">
        <f t="shared" si="6695"/>
        <v/>
      </c>
      <c r="AB583" s="100" t="str">
        <f t="shared" si="6721"/>
        <v/>
      </c>
      <c r="AC583" s="100" t="str">
        <f t="shared" si="6696"/>
        <v/>
      </c>
      <c r="AD583" s="100" t="str">
        <f t="shared" si="6722"/>
        <v/>
      </c>
      <c r="AE583" s="100" t="str">
        <f t="shared" si="6697"/>
        <v/>
      </c>
      <c r="AF583" s="100" t="str">
        <f t="shared" si="6723"/>
        <v/>
      </c>
      <c r="AG583" s="100" t="str">
        <f t="shared" si="6698"/>
        <v/>
      </c>
      <c r="AH583" s="100" t="str">
        <f t="shared" si="6724"/>
        <v/>
      </c>
      <c r="AI583" s="100" t="str">
        <f t="shared" si="6699"/>
        <v/>
      </c>
      <c r="AJ583" s="100" t="str">
        <f t="shared" si="6725"/>
        <v/>
      </c>
      <c r="AK583" s="100" t="str">
        <f t="shared" si="6700"/>
        <v/>
      </c>
      <c r="AL583" s="100" t="str">
        <f t="shared" si="6726"/>
        <v/>
      </c>
      <c r="AM583" s="100" t="str">
        <f t="shared" si="6701"/>
        <v/>
      </c>
      <c r="AN583" s="100" t="str">
        <f t="shared" si="6727"/>
        <v/>
      </c>
      <c r="AO583" s="100" t="str">
        <f t="shared" si="6702"/>
        <v/>
      </c>
      <c r="AP583" s="100" t="str">
        <f t="shared" si="6728"/>
        <v/>
      </c>
      <c r="AQ583" s="100" t="str">
        <f t="shared" si="6703"/>
        <v/>
      </c>
      <c r="AR583" s="100" t="str">
        <f t="shared" si="6729"/>
        <v/>
      </c>
      <c r="AS583" s="100" t="str">
        <f t="shared" si="6704"/>
        <v/>
      </c>
      <c r="AT583" s="100" t="str">
        <f t="shared" si="6730"/>
        <v/>
      </c>
      <c r="AU583" s="100" t="str">
        <f t="shared" si="6705"/>
        <v/>
      </c>
      <c r="AV583" s="100" t="str">
        <f t="shared" si="6731"/>
        <v/>
      </c>
      <c r="AW583" s="100" t="str">
        <f t="shared" si="6706"/>
        <v/>
      </c>
      <c r="AX583" s="100" t="str">
        <f t="shared" si="6732"/>
        <v/>
      </c>
      <c r="AY583" s="100" t="str">
        <f t="shared" si="6707"/>
        <v/>
      </c>
      <c r="AZ583" s="100" t="str">
        <f t="shared" si="6733"/>
        <v/>
      </c>
      <c r="BA583" s="100" t="str">
        <f t="shared" si="6708"/>
        <v/>
      </c>
      <c r="BB583" s="100" t="str">
        <f t="shared" si="6734"/>
        <v/>
      </c>
      <c r="BC583" s="100" t="str">
        <f>IFERROR(INDEX('INPUT INF'!$F$3:$F$601,MATCH($B583,'INPUT INF'!$A$3:$A$601,FALSE)),"")</f>
        <v/>
      </c>
      <c r="BD583" s="100" t="str">
        <f t="shared" si="6675"/>
        <v/>
      </c>
      <c r="BE583" s="100" t="str">
        <f t="shared" si="6735"/>
        <v/>
      </c>
      <c r="BF583" s="100" t="str">
        <f t="shared" si="6736"/>
        <v/>
      </c>
      <c r="BG583" s="115" t="str">
        <f t="shared" si="6737"/>
        <v/>
      </c>
      <c r="BH583" s="176" t="str">
        <f>IF(AND('INPUT INF'!$O$1="X",BG583="PASS"),BF583,IF($BG583="","0",IF('INPUT INF'!$N$67="YES",$BF583,"")))</f>
        <v>0</v>
      </c>
      <c r="BI583" s="115" t="str">
        <f>IF($BG583="","0",IF('INPUT INF'!$P$68="YES",$BF583,""))</f>
        <v>0</v>
      </c>
      <c r="BJ583" s="115" t="str">
        <f>IF($BG583="","0",IF('INPUT INF'!$P$69="YES",$BF583,""))</f>
        <v>0</v>
      </c>
      <c r="BL583" s="118" t="str">
        <f t="shared" si="6662"/>
        <v/>
      </c>
      <c r="BM583" s="118" t="str">
        <f t="shared" si="6663"/>
        <v/>
      </c>
      <c r="BN583" s="118" t="str">
        <f t="shared" si="6664"/>
        <v/>
      </c>
      <c r="BR583" s="118" t="str">
        <f t="shared" si="6665"/>
        <v/>
      </c>
      <c r="BS583" s="118" t="str">
        <f t="shared" si="6666"/>
        <v/>
      </c>
      <c r="BT583" s="118" t="str">
        <f t="shared" si="6667"/>
        <v/>
      </c>
      <c r="BX583" s="118" t="str">
        <f t="shared" si="6668"/>
        <v/>
      </c>
      <c r="BY583" s="118" t="str">
        <f t="shared" si="6669"/>
        <v/>
      </c>
      <c r="BZ583" s="118" t="str">
        <f t="shared" si="6670"/>
        <v/>
      </c>
      <c r="CD583" s="116" t="str">
        <f t="shared" si="6738"/>
        <v/>
      </c>
      <c r="CE583" s="116" t="str">
        <f t="shared" si="6739"/>
        <v/>
      </c>
      <c r="CF583" s="116" t="str">
        <f t="shared" si="6740"/>
        <v/>
      </c>
      <c r="CJ583" s="116" t="str">
        <f t="shared" si="6741"/>
        <v/>
      </c>
      <c r="CK583" s="116" t="str">
        <f t="shared" si="6742"/>
        <v/>
      </c>
      <c r="CL583" s="116" t="str">
        <f t="shared" si="6743"/>
        <v/>
      </c>
      <c r="CP583" s="116" t="str">
        <f t="shared" si="6744"/>
        <v/>
      </c>
      <c r="CQ583" s="116" t="str">
        <f t="shared" si="6745"/>
        <v/>
      </c>
      <c r="CR583" s="116" t="str">
        <f t="shared" si="6746"/>
        <v/>
      </c>
      <c r="DH583" s="115" t="str">
        <f t="shared" si="6671"/>
        <v/>
      </c>
      <c r="DI583" s="115" t="str">
        <f t="shared" si="6672"/>
        <v/>
      </c>
      <c r="DJ583" s="115" t="str">
        <f t="shared" si="6639"/>
        <v/>
      </c>
      <c r="DK583" s="115" t="str">
        <f t="shared" si="6640"/>
        <v/>
      </c>
      <c r="DL583" s="115" t="str">
        <f t="shared" si="6641"/>
        <v/>
      </c>
      <c r="DM583" s="115" t="str">
        <f t="shared" si="6642"/>
        <v/>
      </c>
      <c r="DN583" s="115" t="str">
        <f t="shared" si="6643"/>
        <v/>
      </c>
      <c r="DO583" s="115" t="str">
        <f t="shared" si="6644"/>
        <v/>
      </c>
      <c r="DP583" s="115" t="str">
        <f t="shared" si="6645"/>
        <v/>
      </c>
      <c r="DQ583" s="115" t="str">
        <f t="shared" si="6646"/>
        <v/>
      </c>
      <c r="DR583" s="115" t="str">
        <f t="shared" si="6647"/>
        <v/>
      </c>
      <c r="DS583" s="115" t="str">
        <f t="shared" si="6648"/>
        <v/>
      </c>
      <c r="DT583" s="115" t="str">
        <f t="shared" si="6649"/>
        <v/>
      </c>
      <c r="DU583" s="115" t="str">
        <f t="shared" si="6650"/>
        <v/>
      </c>
      <c r="DV583" s="115" t="str">
        <f t="shared" si="6651"/>
        <v/>
      </c>
      <c r="DW583" s="115" t="str">
        <f t="shared" si="6652"/>
        <v/>
      </c>
      <c r="DX583" s="115" t="str">
        <f t="shared" si="6653"/>
        <v/>
      </c>
      <c r="DY583" s="115" t="str">
        <f t="shared" si="6654"/>
        <v/>
      </c>
      <c r="DZ583" s="115" t="str">
        <f t="shared" si="6655"/>
        <v/>
      </c>
      <c r="EA583" s="115" t="str">
        <f t="shared" si="6656"/>
        <v/>
      </c>
      <c r="EB583" s="115" t="str">
        <f t="shared" si="6657"/>
        <v/>
      </c>
      <c r="EC583" s="115" t="str">
        <f t="shared" si="6658"/>
        <v/>
      </c>
      <c r="ED583" s="115" t="str">
        <f t="shared" si="6659"/>
        <v/>
      </c>
      <c r="EE583" s="115" t="str">
        <f t="shared" si="6660"/>
        <v/>
      </c>
      <c r="EF583" s="115" t="str">
        <f t="shared" si="6661"/>
        <v/>
      </c>
      <c r="EG583" s="115" t="str">
        <f t="shared" si="6747"/>
        <v/>
      </c>
      <c r="EH583" s="115" t="str">
        <f t="shared" si="6748"/>
        <v/>
      </c>
      <c r="EI583" s="115" t="str">
        <f t="shared" si="6749"/>
        <v/>
      </c>
      <c r="EJ583" s="115" t="str">
        <f t="shared" si="6750"/>
        <v/>
      </c>
      <c r="EK583" s="115" t="str">
        <f t="shared" si="6751"/>
        <v/>
      </c>
      <c r="EL583" s="115" t="str">
        <f t="shared" si="6752"/>
        <v/>
      </c>
      <c r="EM583" s="115" t="str">
        <f t="shared" si="6753"/>
        <v/>
      </c>
      <c r="EN583" s="115" t="str">
        <f t="shared" si="6754"/>
        <v/>
      </c>
      <c r="EO583" s="115" t="str">
        <f t="shared" si="6755"/>
        <v/>
      </c>
      <c r="EP583" s="115" t="str">
        <f t="shared" si="6756"/>
        <v/>
      </c>
      <c r="EQ583" s="115" t="str">
        <f t="shared" si="6757"/>
        <v/>
      </c>
      <c r="ER583" s="115" t="str">
        <f t="shared" si="6758"/>
        <v/>
      </c>
      <c r="ES583" s="115" t="str">
        <f t="shared" si="6759"/>
        <v/>
      </c>
      <c r="ET583" s="115" t="str">
        <f t="shared" si="6760"/>
        <v/>
      </c>
      <c r="EU583" s="115" t="str">
        <f t="shared" si="6761"/>
        <v/>
      </c>
      <c r="EV583" s="115" t="str">
        <f t="shared" si="6762"/>
        <v/>
      </c>
      <c r="EW583" s="115" t="str">
        <f t="shared" si="6763"/>
        <v/>
      </c>
      <c r="EX583" s="115" t="str">
        <f t="shared" si="6764"/>
        <v/>
      </c>
      <c r="EY583" s="115" t="str">
        <f t="shared" si="6765"/>
        <v/>
      </c>
      <c r="EZ583" s="115" t="str">
        <f t="shared" si="6766"/>
        <v/>
      </c>
      <c r="FA583" s="115" t="str">
        <f t="shared" si="6767"/>
        <v/>
      </c>
      <c r="FB583" s="115" t="str">
        <f t="shared" si="6768"/>
        <v/>
      </c>
      <c r="FC583" s="115" t="str">
        <f t="shared" si="6769"/>
        <v/>
      </c>
      <c r="FD583" s="115" t="str">
        <f t="shared" si="6770"/>
        <v/>
      </c>
      <c r="FE583" s="115" t="str">
        <f t="shared" si="6771"/>
        <v/>
      </c>
      <c r="FF583" s="115" t="str">
        <f>FU18</f>
        <v/>
      </c>
      <c r="FG583" s="115" t="str">
        <f>IFERROR(SMALL($DW$423:$DW$842,$A$3),"")</f>
        <v/>
      </c>
      <c r="FH583" s="115" t="str">
        <f>IFERROR(LARGE($AI$423:$AI$842,$A$3),"")</f>
        <v/>
      </c>
      <c r="FI583" s="115" t="str">
        <f t="shared" si="6673"/>
        <v/>
      </c>
      <c r="FJ583" s="115" t="str">
        <f t="shared" si="6674"/>
        <v/>
      </c>
    </row>
    <row r="584" spans="1:166" ht="15" customHeight="1" x14ac:dyDescent="0.25">
      <c r="A584" s="115">
        <v>582</v>
      </c>
      <c r="B584" s="115" t="str">
        <f t="shared" si="6680"/>
        <v/>
      </c>
      <c r="C584" s="115" t="s">
        <v>71</v>
      </c>
      <c r="D584" s="100">
        <f t="shared" si="6679"/>
        <v>0</v>
      </c>
      <c r="E584" s="100" t="str">
        <f t="shared" si="6709"/>
        <v/>
      </c>
      <c r="F584" s="100" t="str">
        <f t="shared" si="6710"/>
        <v/>
      </c>
      <c r="G584" s="100" t="str">
        <f t="shared" si="6685"/>
        <v/>
      </c>
      <c r="H584" s="100" t="str">
        <f t="shared" si="6711"/>
        <v/>
      </c>
      <c r="I584" s="100" t="str">
        <f t="shared" si="6686"/>
        <v/>
      </c>
      <c r="J584" s="100" t="str">
        <f t="shared" si="6712"/>
        <v/>
      </c>
      <c r="K584" s="100" t="str">
        <f t="shared" si="6687"/>
        <v/>
      </c>
      <c r="L584" s="100" t="str">
        <f t="shared" si="6713"/>
        <v/>
      </c>
      <c r="M584" s="100" t="str">
        <f t="shared" si="6688"/>
        <v/>
      </c>
      <c r="N584" s="100" t="str">
        <f t="shared" si="6714"/>
        <v/>
      </c>
      <c r="O584" s="100" t="str">
        <f t="shared" si="6689"/>
        <v/>
      </c>
      <c r="P584" s="100" t="str">
        <f t="shared" si="6715"/>
        <v/>
      </c>
      <c r="Q584" s="100" t="str">
        <f t="shared" si="6690"/>
        <v/>
      </c>
      <c r="R584" s="100" t="str">
        <f t="shared" si="6716"/>
        <v/>
      </c>
      <c r="S584" s="100" t="str">
        <f t="shared" si="6691"/>
        <v/>
      </c>
      <c r="T584" s="100" t="str">
        <f t="shared" si="6717"/>
        <v/>
      </c>
      <c r="U584" s="100" t="str">
        <f t="shared" si="6692"/>
        <v/>
      </c>
      <c r="V584" s="100" t="str">
        <f t="shared" si="6718"/>
        <v/>
      </c>
      <c r="W584" s="100" t="str">
        <f t="shared" si="6693"/>
        <v/>
      </c>
      <c r="X584" s="100" t="str">
        <f t="shared" si="6719"/>
        <v/>
      </c>
      <c r="Y584" s="100" t="str">
        <f t="shared" si="6694"/>
        <v/>
      </c>
      <c r="Z584" s="100" t="str">
        <f t="shared" si="6720"/>
        <v/>
      </c>
      <c r="AA584" s="100" t="str">
        <f t="shared" si="6695"/>
        <v/>
      </c>
      <c r="AB584" s="100" t="str">
        <f t="shared" si="6721"/>
        <v/>
      </c>
      <c r="AC584" s="100" t="str">
        <f t="shared" si="6696"/>
        <v/>
      </c>
      <c r="AD584" s="100" t="str">
        <f t="shared" si="6722"/>
        <v/>
      </c>
      <c r="AE584" s="100" t="str">
        <f t="shared" si="6697"/>
        <v/>
      </c>
      <c r="AF584" s="100" t="str">
        <f t="shared" si="6723"/>
        <v/>
      </c>
      <c r="AG584" s="100" t="str">
        <f t="shared" si="6698"/>
        <v/>
      </c>
      <c r="AH584" s="100" t="str">
        <f t="shared" si="6724"/>
        <v/>
      </c>
      <c r="AI584" s="100" t="str">
        <f t="shared" si="6699"/>
        <v/>
      </c>
      <c r="AJ584" s="100" t="str">
        <f t="shared" si="6725"/>
        <v/>
      </c>
      <c r="AK584" s="100" t="str">
        <f t="shared" si="6700"/>
        <v/>
      </c>
      <c r="AL584" s="100" t="str">
        <f t="shared" si="6726"/>
        <v/>
      </c>
      <c r="AM584" s="100" t="str">
        <f t="shared" si="6701"/>
        <v/>
      </c>
      <c r="AN584" s="100" t="str">
        <f t="shared" si="6727"/>
        <v/>
      </c>
      <c r="AO584" s="100" t="str">
        <f t="shared" si="6702"/>
        <v/>
      </c>
      <c r="AP584" s="100" t="str">
        <f t="shared" si="6728"/>
        <v/>
      </c>
      <c r="AQ584" s="100" t="str">
        <f t="shared" si="6703"/>
        <v/>
      </c>
      <c r="AR584" s="100" t="str">
        <f t="shared" si="6729"/>
        <v/>
      </c>
      <c r="AS584" s="100" t="str">
        <f t="shared" si="6704"/>
        <v/>
      </c>
      <c r="AT584" s="100" t="str">
        <f t="shared" si="6730"/>
        <v/>
      </c>
      <c r="AU584" s="100" t="str">
        <f t="shared" si="6705"/>
        <v/>
      </c>
      <c r="AV584" s="100" t="str">
        <f t="shared" si="6731"/>
        <v/>
      </c>
      <c r="AW584" s="100" t="str">
        <f t="shared" si="6706"/>
        <v/>
      </c>
      <c r="AX584" s="100" t="str">
        <f t="shared" si="6732"/>
        <v/>
      </c>
      <c r="AY584" s="100" t="str">
        <f t="shared" si="6707"/>
        <v/>
      </c>
      <c r="AZ584" s="100" t="str">
        <f t="shared" si="6733"/>
        <v/>
      </c>
      <c r="BA584" s="100" t="str">
        <f t="shared" si="6708"/>
        <v/>
      </c>
      <c r="BB584" s="100" t="str">
        <f t="shared" si="6734"/>
        <v/>
      </c>
      <c r="BC584" s="100" t="str">
        <f>IFERROR(INDEX('INPUT INF'!$F$3:$F$601,MATCH($B584,'INPUT INF'!$A$3:$A$601,FALSE)),"")</f>
        <v/>
      </c>
      <c r="BD584" s="100" t="str">
        <f t="shared" si="6675"/>
        <v/>
      </c>
      <c r="BE584" s="100" t="str">
        <f t="shared" si="6735"/>
        <v/>
      </c>
      <c r="BF584" s="100" t="str">
        <f t="shared" si="6736"/>
        <v/>
      </c>
      <c r="BG584" s="115" t="str">
        <f t="shared" si="6737"/>
        <v/>
      </c>
      <c r="BH584" s="176" t="str">
        <f>IF(AND('INPUT INF'!$O$1="X",BG584="PASS"),BF584,IF($BG584="","0",IF('INPUT INF'!$N$67="YES",$BF584,"")))</f>
        <v>0</v>
      </c>
      <c r="BI584" s="115" t="str">
        <f>IF($BG584="","0",IF('INPUT INF'!$P$68="YES",$BF584,""))</f>
        <v>0</v>
      </c>
      <c r="BJ584" s="115" t="str">
        <f>IF($BG584="","0",IF('INPUT INF'!$P$69="YES",$BF584,""))</f>
        <v>0</v>
      </c>
      <c r="BL584" s="118" t="str">
        <f t="shared" si="6662"/>
        <v/>
      </c>
      <c r="BM584" s="118" t="str">
        <f t="shared" si="6663"/>
        <v/>
      </c>
      <c r="BN584" s="118" t="str">
        <f t="shared" si="6664"/>
        <v/>
      </c>
      <c r="BR584" s="118" t="str">
        <f t="shared" si="6665"/>
        <v/>
      </c>
      <c r="BS584" s="118" t="str">
        <f t="shared" si="6666"/>
        <v/>
      </c>
      <c r="BT584" s="118" t="str">
        <f t="shared" si="6667"/>
        <v/>
      </c>
      <c r="BX584" s="118" t="str">
        <f t="shared" si="6668"/>
        <v/>
      </c>
      <c r="BY584" s="118" t="str">
        <f t="shared" si="6669"/>
        <v/>
      </c>
      <c r="BZ584" s="118" t="str">
        <f t="shared" si="6670"/>
        <v/>
      </c>
      <c r="CD584" s="116" t="str">
        <f t="shared" si="6738"/>
        <v/>
      </c>
      <c r="CE584" s="116" t="str">
        <f t="shared" si="6739"/>
        <v/>
      </c>
      <c r="CF584" s="116" t="str">
        <f t="shared" si="6740"/>
        <v/>
      </c>
      <c r="CJ584" s="116" t="str">
        <f t="shared" si="6741"/>
        <v/>
      </c>
      <c r="CK584" s="116" t="str">
        <f t="shared" si="6742"/>
        <v/>
      </c>
      <c r="CL584" s="116" t="str">
        <f t="shared" si="6743"/>
        <v/>
      </c>
      <c r="CP584" s="116" t="str">
        <f t="shared" si="6744"/>
        <v/>
      </c>
      <c r="CQ584" s="116" t="str">
        <f t="shared" si="6745"/>
        <v/>
      </c>
      <c r="CR584" s="116" t="str">
        <f t="shared" si="6746"/>
        <v/>
      </c>
      <c r="DH584" s="115" t="str">
        <f t="shared" si="6671"/>
        <v/>
      </c>
      <c r="DI584" s="115" t="str">
        <f t="shared" si="6672"/>
        <v/>
      </c>
      <c r="DJ584" s="115" t="str">
        <f t="shared" si="6639"/>
        <v/>
      </c>
      <c r="DK584" s="115" t="str">
        <f t="shared" si="6640"/>
        <v/>
      </c>
      <c r="DL584" s="115" t="str">
        <f t="shared" si="6641"/>
        <v/>
      </c>
      <c r="DM584" s="115" t="str">
        <f t="shared" si="6642"/>
        <v/>
      </c>
      <c r="DN584" s="115" t="str">
        <f t="shared" si="6643"/>
        <v/>
      </c>
      <c r="DO584" s="115" t="str">
        <f t="shared" si="6644"/>
        <v/>
      </c>
      <c r="DP584" s="115" t="str">
        <f t="shared" si="6645"/>
        <v/>
      </c>
      <c r="DQ584" s="115" t="str">
        <f t="shared" si="6646"/>
        <v/>
      </c>
      <c r="DR584" s="115" t="str">
        <f t="shared" si="6647"/>
        <v/>
      </c>
      <c r="DS584" s="115" t="str">
        <f t="shared" si="6648"/>
        <v/>
      </c>
      <c r="DT584" s="115" t="str">
        <f t="shared" si="6649"/>
        <v/>
      </c>
      <c r="DU584" s="115" t="str">
        <f t="shared" si="6650"/>
        <v/>
      </c>
      <c r="DV584" s="115" t="str">
        <f t="shared" si="6651"/>
        <v/>
      </c>
      <c r="DW584" s="115" t="str">
        <f t="shared" si="6652"/>
        <v/>
      </c>
      <c r="DX584" s="115" t="str">
        <f t="shared" si="6653"/>
        <v/>
      </c>
      <c r="DY584" s="115" t="str">
        <f t="shared" si="6654"/>
        <v/>
      </c>
      <c r="DZ584" s="115" t="str">
        <f t="shared" si="6655"/>
        <v/>
      </c>
      <c r="EA584" s="115" t="str">
        <f t="shared" si="6656"/>
        <v/>
      </c>
      <c r="EB584" s="115" t="str">
        <f t="shared" si="6657"/>
        <v/>
      </c>
      <c r="EC584" s="115" t="str">
        <f t="shared" si="6658"/>
        <v/>
      </c>
      <c r="ED584" s="115" t="str">
        <f t="shared" si="6659"/>
        <v/>
      </c>
      <c r="EE584" s="115" t="str">
        <f t="shared" si="6660"/>
        <v/>
      </c>
      <c r="EF584" s="115" t="str">
        <f t="shared" si="6661"/>
        <v/>
      </c>
      <c r="EG584" s="115" t="str">
        <f t="shared" si="6747"/>
        <v/>
      </c>
      <c r="EH584" s="115" t="str">
        <f t="shared" si="6748"/>
        <v/>
      </c>
      <c r="EI584" s="115" t="str">
        <f t="shared" si="6749"/>
        <v/>
      </c>
      <c r="EJ584" s="115" t="str">
        <f t="shared" si="6750"/>
        <v/>
      </c>
      <c r="EK584" s="115" t="str">
        <f t="shared" si="6751"/>
        <v/>
      </c>
      <c r="EL584" s="115" t="str">
        <f t="shared" si="6752"/>
        <v/>
      </c>
      <c r="EM584" s="115" t="str">
        <f t="shared" si="6753"/>
        <v/>
      </c>
      <c r="EN584" s="115" t="str">
        <f t="shared" si="6754"/>
        <v/>
      </c>
      <c r="EO584" s="115" t="str">
        <f t="shared" si="6755"/>
        <v/>
      </c>
      <c r="EP584" s="115" t="str">
        <f t="shared" si="6756"/>
        <v/>
      </c>
      <c r="EQ584" s="115" t="str">
        <f t="shared" si="6757"/>
        <v/>
      </c>
      <c r="ER584" s="115" t="str">
        <f t="shared" si="6758"/>
        <v/>
      </c>
      <c r="ES584" s="115" t="str">
        <f t="shared" si="6759"/>
        <v/>
      </c>
      <c r="ET584" s="115" t="str">
        <f t="shared" si="6760"/>
        <v/>
      </c>
      <c r="EU584" s="115" t="str">
        <f t="shared" si="6761"/>
        <v/>
      </c>
      <c r="EV584" s="115" t="str">
        <f t="shared" si="6762"/>
        <v/>
      </c>
      <c r="EW584" s="115" t="str">
        <f t="shared" si="6763"/>
        <v/>
      </c>
      <c r="EX584" s="115" t="str">
        <f t="shared" si="6764"/>
        <v/>
      </c>
      <c r="EY584" s="115" t="str">
        <f t="shared" si="6765"/>
        <v/>
      </c>
      <c r="EZ584" s="115" t="str">
        <f t="shared" si="6766"/>
        <v/>
      </c>
      <c r="FA584" s="115" t="str">
        <f t="shared" si="6767"/>
        <v/>
      </c>
      <c r="FB584" s="115" t="str">
        <f t="shared" si="6768"/>
        <v/>
      </c>
      <c r="FC584" s="115" t="str">
        <f t="shared" si="6769"/>
        <v/>
      </c>
      <c r="FD584" s="115" t="str">
        <f t="shared" si="6770"/>
        <v/>
      </c>
      <c r="FE584" s="115" t="str">
        <f t="shared" si="6771"/>
        <v/>
      </c>
      <c r="FF584" s="115" t="str">
        <f>FF583</f>
        <v/>
      </c>
      <c r="FG584" s="115" t="str">
        <f>IFERROR(SMALL($DW$423:$DW$842,$A$4),"")</f>
        <v/>
      </c>
      <c r="FH584" s="115" t="str">
        <f>FH583</f>
        <v/>
      </c>
      <c r="FI584" s="115" t="str">
        <f t="shared" si="6673"/>
        <v/>
      </c>
      <c r="FJ584" s="115" t="str">
        <f t="shared" si="6674"/>
        <v/>
      </c>
    </row>
    <row r="585" spans="1:166" ht="15" customHeight="1" x14ac:dyDescent="0.25">
      <c r="A585" s="115">
        <v>583</v>
      </c>
      <c r="B585" s="115" t="str">
        <f t="shared" si="6680"/>
        <v/>
      </c>
      <c r="C585" s="115" t="s">
        <v>71</v>
      </c>
      <c r="D585" s="100">
        <f t="shared" si="6679"/>
        <v>0</v>
      </c>
      <c r="E585" s="100" t="str">
        <f t="shared" si="6709"/>
        <v/>
      </c>
      <c r="F585" s="100" t="str">
        <f t="shared" si="6710"/>
        <v/>
      </c>
      <c r="G585" s="100" t="str">
        <f t="shared" si="6685"/>
        <v/>
      </c>
      <c r="H585" s="100" t="str">
        <f t="shared" si="6711"/>
        <v/>
      </c>
      <c r="I585" s="100" t="str">
        <f t="shared" si="6686"/>
        <v/>
      </c>
      <c r="J585" s="100" t="str">
        <f t="shared" si="6712"/>
        <v/>
      </c>
      <c r="K585" s="100" t="str">
        <f t="shared" si="6687"/>
        <v/>
      </c>
      <c r="L585" s="100" t="str">
        <f t="shared" si="6713"/>
        <v/>
      </c>
      <c r="M585" s="100" t="str">
        <f t="shared" si="6688"/>
        <v/>
      </c>
      <c r="N585" s="100" t="str">
        <f t="shared" si="6714"/>
        <v/>
      </c>
      <c r="O585" s="100" t="str">
        <f t="shared" si="6689"/>
        <v/>
      </c>
      <c r="P585" s="100" t="str">
        <f t="shared" si="6715"/>
        <v/>
      </c>
      <c r="Q585" s="100" t="str">
        <f t="shared" si="6690"/>
        <v/>
      </c>
      <c r="R585" s="100" t="str">
        <f t="shared" si="6716"/>
        <v/>
      </c>
      <c r="S585" s="100" t="str">
        <f t="shared" si="6691"/>
        <v/>
      </c>
      <c r="T585" s="100" t="str">
        <f t="shared" si="6717"/>
        <v/>
      </c>
      <c r="U585" s="100" t="str">
        <f t="shared" si="6692"/>
        <v/>
      </c>
      <c r="V585" s="100" t="str">
        <f t="shared" si="6718"/>
        <v/>
      </c>
      <c r="W585" s="100" t="str">
        <f t="shared" si="6693"/>
        <v/>
      </c>
      <c r="X585" s="100" t="str">
        <f t="shared" si="6719"/>
        <v/>
      </c>
      <c r="Y585" s="100" t="str">
        <f t="shared" si="6694"/>
        <v/>
      </c>
      <c r="Z585" s="100" t="str">
        <f t="shared" si="6720"/>
        <v/>
      </c>
      <c r="AA585" s="100" t="str">
        <f t="shared" si="6695"/>
        <v/>
      </c>
      <c r="AB585" s="100" t="str">
        <f t="shared" si="6721"/>
        <v/>
      </c>
      <c r="AC585" s="100" t="str">
        <f t="shared" si="6696"/>
        <v/>
      </c>
      <c r="AD585" s="100" t="str">
        <f t="shared" si="6722"/>
        <v/>
      </c>
      <c r="AE585" s="100" t="str">
        <f t="shared" si="6697"/>
        <v/>
      </c>
      <c r="AF585" s="100" t="str">
        <f t="shared" si="6723"/>
        <v/>
      </c>
      <c r="AG585" s="100" t="str">
        <f t="shared" si="6698"/>
        <v/>
      </c>
      <c r="AH585" s="100" t="str">
        <f t="shared" si="6724"/>
        <v/>
      </c>
      <c r="AI585" s="100" t="str">
        <f t="shared" si="6699"/>
        <v/>
      </c>
      <c r="AJ585" s="100" t="str">
        <f t="shared" si="6725"/>
        <v/>
      </c>
      <c r="AK585" s="100" t="str">
        <f t="shared" si="6700"/>
        <v/>
      </c>
      <c r="AL585" s="100" t="str">
        <f t="shared" si="6726"/>
        <v/>
      </c>
      <c r="AM585" s="100" t="str">
        <f t="shared" si="6701"/>
        <v/>
      </c>
      <c r="AN585" s="100" t="str">
        <f t="shared" si="6727"/>
        <v/>
      </c>
      <c r="AO585" s="100" t="str">
        <f t="shared" si="6702"/>
        <v/>
      </c>
      <c r="AP585" s="100" t="str">
        <f t="shared" si="6728"/>
        <v/>
      </c>
      <c r="AQ585" s="100" t="str">
        <f t="shared" si="6703"/>
        <v/>
      </c>
      <c r="AR585" s="100" t="str">
        <f t="shared" si="6729"/>
        <v/>
      </c>
      <c r="AS585" s="100" t="str">
        <f t="shared" si="6704"/>
        <v/>
      </c>
      <c r="AT585" s="100" t="str">
        <f t="shared" si="6730"/>
        <v/>
      </c>
      <c r="AU585" s="100" t="str">
        <f t="shared" si="6705"/>
        <v/>
      </c>
      <c r="AV585" s="100" t="str">
        <f t="shared" si="6731"/>
        <v/>
      </c>
      <c r="AW585" s="100" t="str">
        <f t="shared" si="6706"/>
        <v/>
      </c>
      <c r="AX585" s="100" t="str">
        <f t="shared" si="6732"/>
        <v/>
      </c>
      <c r="AY585" s="100" t="str">
        <f t="shared" si="6707"/>
        <v/>
      </c>
      <c r="AZ585" s="100" t="str">
        <f t="shared" si="6733"/>
        <v/>
      </c>
      <c r="BA585" s="100" t="str">
        <f t="shared" si="6708"/>
        <v/>
      </c>
      <c r="BB585" s="100" t="str">
        <f t="shared" si="6734"/>
        <v/>
      </c>
      <c r="BC585" s="100" t="str">
        <f>IFERROR(INDEX('INPUT INF'!$F$3:$F$601,MATCH($B585,'INPUT INF'!$A$3:$A$601,FALSE)),"")</f>
        <v/>
      </c>
      <c r="BD585" s="100" t="str">
        <f t="shared" si="6675"/>
        <v/>
      </c>
      <c r="BE585" s="100" t="str">
        <f t="shared" si="6735"/>
        <v/>
      </c>
      <c r="BF585" s="100" t="str">
        <f t="shared" si="6736"/>
        <v/>
      </c>
      <c r="BG585" s="115" t="str">
        <f t="shared" si="6737"/>
        <v/>
      </c>
      <c r="BH585" s="176" t="str">
        <f>IF(AND('INPUT INF'!$O$1="X",BG585="PASS"),BF585,IF($BG585="","0",IF('INPUT INF'!$N$67="YES",$BF585,"")))</f>
        <v>0</v>
      </c>
      <c r="BI585" s="115" t="str">
        <f>IF($BG585="","0",IF('INPUT INF'!$P$68="YES",$BF585,""))</f>
        <v>0</v>
      </c>
      <c r="BJ585" s="115" t="str">
        <f>IF($BG585="","0",IF('INPUT INF'!$P$69="YES",$BF585,""))</f>
        <v>0</v>
      </c>
      <c r="BL585" s="118" t="str">
        <f t="shared" si="6662"/>
        <v/>
      </c>
      <c r="BM585" s="118" t="str">
        <f t="shared" si="6663"/>
        <v/>
      </c>
      <c r="BN585" s="118" t="str">
        <f t="shared" si="6664"/>
        <v/>
      </c>
      <c r="BR585" s="118" t="str">
        <f t="shared" si="6665"/>
        <v/>
      </c>
      <c r="BS585" s="118" t="str">
        <f t="shared" si="6666"/>
        <v/>
      </c>
      <c r="BT585" s="118" t="str">
        <f t="shared" si="6667"/>
        <v/>
      </c>
      <c r="BX585" s="118" t="str">
        <f t="shared" si="6668"/>
        <v/>
      </c>
      <c r="BY585" s="118" t="str">
        <f t="shared" si="6669"/>
        <v/>
      </c>
      <c r="BZ585" s="118" t="str">
        <f t="shared" si="6670"/>
        <v/>
      </c>
      <c r="CD585" s="116" t="str">
        <f t="shared" si="6738"/>
        <v/>
      </c>
      <c r="CE585" s="116" t="str">
        <f t="shared" si="6739"/>
        <v/>
      </c>
      <c r="CF585" s="116" t="str">
        <f t="shared" si="6740"/>
        <v/>
      </c>
      <c r="CJ585" s="116" t="str">
        <f t="shared" si="6741"/>
        <v/>
      </c>
      <c r="CK585" s="116" t="str">
        <f t="shared" si="6742"/>
        <v/>
      </c>
      <c r="CL585" s="116" t="str">
        <f t="shared" si="6743"/>
        <v/>
      </c>
      <c r="CP585" s="116" t="str">
        <f t="shared" si="6744"/>
        <v/>
      </c>
      <c r="CQ585" s="116" t="str">
        <f t="shared" si="6745"/>
        <v/>
      </c>
      <c r="CR585" s="116" t="str">
        <f t="shared" si="6746"/>
        <v/>
      </c>
      <c r="DH585" s="115" t="str">
        <f t="shared" si="6671"/>
        <v/>
      </c>
      <c r="DI585" s="115" t="str">
        <f t="shared" si="6672"/>
        <v/>
      </c>
      <c r="DJ585" s="115" t="str">
        <f t="shared" si="6639"/>
        <v/>
      </c>
      <c r="DK585" s="115" t="str">
        <f t="shared" si="6640"/>
        <v/>
      </c>
      <c r="DL585" s="115" t="str">
        <f t="shared" si="6641"/>
        <v/>
      </c>
      <c r="DM585" s="115" t="str">
        <f t="shared" si="6642"/>
        <v/>
      </c>
      <c r="DN585" s="115" t="str">
        <f t="shared" si="6643"/>
        <v/>
      </c>
      <c r="DO585" s="115" t="str">
        <f t="shared" si="6644"/>
        <v/>
      </c>
      <c r="DP585" s="115" t="str">
        <f t="shared" si="6645"/>
        <v/>
      </c>
      <c r="DQ585" s="115" t="str">
        <f t="shared" si="6646"/>
        <v/>
      </c>
      <c r="DR585" s="115" t="str">
        <f t="shared" si="6647"/>
        <v/>
      </c>
      <c r="DS585" s="115" t="str">
        <f t="shared" si="6648"/>
        <v/>
      </c>
      <c r="DT585" s="115" t="str">
        <f t="shared" si="6649"/>
        <v/>
      </c>
      <c r="DU585" s="115" t="str">
        <f t="shared" si="6650"/>
        <v/>
      </c>
      <c r="DV585" s="115" t="str">
        <f t="shared" si="6651"/>
        <v/>
      </c>
      <c r="DW585" s="115" t="str">
        <f t="shared" si="6652"/>
        <v/>
      </c>
      <c r="DX585" s="115" t="str">
        <f t="shared" si="6653"/>
        <v/>
      </c>
      <c r="DY585" s="115" t="str">
        <f t="shared" si="6654"/>
        <v/>
      </c>
      <c r="DZ585" s="115" t="str">
        <f t="shared" si="6655"/>
        <v/>
      </c>
      <c r="EA585" s="115" t="str">
        <f t="shared" si="6656"/>
        <v/>
      </c>
      <c r="EB585" s="115" t="str">
        <f t="shared" si="6657"/>
        <v/>
      </c>
      <c r="EC585" s="115" t="str">
        <f t="shared" si="6658"/>
        <v/>
      </c>
      <c r="ED585" s="115" t="str">
        <f t="shared" si="6659"/>
        <v/>
      </c>
      <c r="EE585" s="115" t="str">
        <f t="shared" si="6660"/>
        <v/>
      </c>
      <c r="EF585" s="115" t="str">
        <f t="shared" si="6661"/>
        <v/>
      </c>
      <c r="EG585" s="115" t="str">
        <f t="shared" si="6747"/>
        <v/>
      </c>
      <c r="EH585" s="115" t="str">
        <f t="shared" si="6748"/>
        <v/>
      </c>
      <c r="EI585" s="115" t="str">
        <f t="shared" si="6749"/>
        <v/>
      </c>
      <c r="EJ585" s="115" t="str">
        <f t="shared" si="6750"/>
        <v/>
      </c>
      <c r="EK585" s="115" t="str">
        <f t="shared" si="6751"/>
        <v/>
      </c>
      <c r="EL585" s="115" t="str">
        <f t="shared" si="6752"/>
        <v/>
      </c>
      <c r="EM585" s="115" t="str">
        <f t="shared" si="6753"/>
        <v/>
      </c>
      <c r="EN585" s="115" t="str">
        <f t="shared" si="6754"/>
        <v/>
      </c>
      <c r="EO585" s="115" t="str">
        <f t="shared" si="6755"/>
        <v/>
      </c>
      <c r="EP585" s="115" t="str">
        <f t="shared" si="6756"/>
        <v/>
      </c>
      <c r="EQ585" s="115" t="str">
        <f t="shared" si="6757"/>
        <v/>
      </c>
      <c r="ER585" s="115" t="str">
        <f t="shared" si="6758"/>
        <v/>
      </c>
      <c r="ES585" s="115" t="str">
        <f t="shared" si="6759"/>
        <v/>
      </c>
      <c r="ET585" s="115" t="str">
        <f t="shared" si="6760"/>
        <v/>
      </c>
      <c r="EU585" s="115" t="str">
        <f t="shared" si="6761"/>
        <v/>
      </c>
      <c r="EV585" s="115" t="str">
        <f t="shared" si="6762"/>
        <v/>
      </c>
      <c r="EW585" s="115" t="str">
        <f t="shared" si="6763"/>
        <v/>
      </c>
      <c r="EX585" s="115" t="str">
        <f t="shared" si="6764"/>
        <v/>
      </c>
      <c r="EY585" s="115" t="str">
        <f t="shared" si="6765"/>
        <v/>
      </c>
      <c r="EZ585" s="115" t="str">
        <f t="shared" si="6766"/>
        <v/>
      </c>
      <c r="FA585" s="115" t="str">
        <f t="shared" si="6767"/>
        <v/>
      </c>
      <c r="FB585" s="115" t="str">
        <f t="shared" si="6768"/>
        <v/>
      </c>
      <c r="FC585" s="115" t="str">
        <f t="shared" si="6769"/>
        <v/>
      </c>
      <c r="FD585" s="115" t="str">
        <f t="shared" si="6770"/>
        <v/>
      </c>
      <c r="FE585" s="115" t="str">
        <f t="shared" si="6771"/>
        <v/>
      </c>
      <c r="FF585" s="115" t="str">
        <f t="shared" ref="FF585:FF592" si="6772">FF584</f>
        <v/>
      </c>
      <c r="FG585" s="115" t="str">
        <f>IFERROR(SMALL($DW$423:$DW$842,$A$5),"")</f>
        <v/>
      </c>
      <c r="FH585" s="115" t="str">
        <f t="shared" ref="FH585:FH592" si="6773">FH584</f>
        <v/>
      </c>
      <c r="FI585" s="115" t="str">
        <f t="shared" si="6673"/>
        <v/>
      </c>
      <c r="FJ585" s="115" t="str">
        <f t="shared" si="6674"/>
        <v/>
      </c>
    </row>
    <row r="586" spans="1:166" ht="15" customHeight="1" x14ac:dyDescent="0.25">
      <c r="A586" s="115">
        <v>584</v>
      </c>
      <c r="B586" s="115" t="str">
        <f t="shared" si="6680"/>
        <v/>
      </c>
      <c r="C586" s="115" t="s">
        <v>71</v>
      </c>
      <c r="D586" s="100">
        <f t="shared" si="6679"/>
        <v>0</v>
      </c>
      <c r="E586" s="100" t="str">
        <f t="shared" si="6709"/>
        <v/>
      </c>
      <c r="F586" s="100" t="str">
        <f t="shared" si="6710"/>
        <v/>
      </c>
      <c r="G586" s="100" t="str">
        <f t="shared" si="6685"/>
        <v/>
      </c>
      <c r="H586" s="100" t="str">
        <f t="shared" si="6711"/>
        <v/>
      </c>
      <c r="I586" s="100" t="str">
        <f t="shared" si="6686"/>
        <v/>
      </c>
      <c r="J586" s="100" t="str">
        <f t="shared" si="6712"/>
        <v/>
      </c>
      <c r="K586" s="100" t="str">
        <f t="shared" si="6687"/>
        <v/>
      </c>
      <c r="L586" s="100" t="str">
        <f t="shared" si="6713"/>
        <v/>
      </c>
      <c r="M586" s="100" t="str">
        <f t="shared" si="6688"/>
        <v/>
      </c>
      <c r="N586" s="100" t="str">
        <f t="shared" si="6714"/>
        <v/>
      </c>
      <c r="O586" s="100" t="str">
        <f t="shared" si="6689"/>
        <v/>
      </c>
      <c r="P586" s="100" t="str">
        <f t="shared" si="6715"/>
        <v/>
      </c>
      <c r="Q586" s="100" t="str">
        <f t="shared" si="6690"/>
        <v/>
      </c>
      <c r="R586" s="100" t="str">
        <f t="shared" si="6716"/>
        <v/>
      </c>
      <c r="S586" s="100" t="str">
        <f t="shared" si="6691"/>
        <v/>
      </c>
      <c r="T586" s="100" t="str">
        <f t="shared" si="6717"/>
        <v/>
      </c>
      <c r="U586" s="100" t="str">
        <f t="shared" si="6692"/>
        <v/>
      </c>
      <c r="V586" s="100" t="str">
        <f t="shared" si="6718"/>
        <v/>
      </c>
      <c r="W586" s="100" t="str">
        <f t="shared" si="6693"/>
        <v/>
      </c>
      <c r="X586" s="100" t="str">
        <f t="shared" si="6719"/>
        <v/>
      </c>
      <c r="Y586" s="100" t="str">
        <f t="shared" si="6694"/>
        <v/>
      </c>
      <c r="Z586" s="100" t="str">
        <f t="shared" si="6720"/>
        <v/>
      </c>
      <c r="AA586" s="100" t="str">
        <f t="shared" si="6695"/>
        <v/>
      </c>
      <c r="AB586" s="100" t="str">
        <f t="shared" si="6721"/>
        <v/>
      </c>
      <c r="AC586" s="100" t="str">
        <f t="shared" si="6696"/>
        <v/>
      </c>
      <c r="AD586" s="100" t="str">
        <f t="shared" si="6722"/>
        <v/>
      </c>
      <c r="AE586" s="100" t="str">
        <f t="shared" si="6697"/>
        <v/>
      </c>
      <c r="AF586" s="100" t="str">
        <f t="shared" si="6723"/>
        <v/>
      </c>
      <c r="AG586" s="100" t="str">
        <f t="shared" si="6698"/>
        <v/>
      </c>
      <c r="AH586" s="100" t="str">
        <f t="shared" si="6724"/>
        <v/>
      </c>
      <c r="AI586" s="100" t="str">
        <f t="shared" si="6699"/>
        <v/>
      </c>
      <c r="AJ586" s="100" t="str">
        <f t="shared" si="6725"/>
        <v/>
      </c>
      <c r="AK586" s="100" t="str">
        <f t="shared" si="6700"/>
        <v/>
      </c>
      <c r="AL586" s="100" t="str">
        <f t="shared" si="6726"/>
        <v/>
      </c>
      <c r="AM586" s="100" t="str">
        <f t="shared" si="6701"/>
        <v/>
      </c>
      <c r="AN586" s="100" t="str">
        <f t="shared" si="6727"/>
        <v/>
      </c>
      <c r="AO586" s="100" t="str">
        <f t="shared" si="6702"/>
        <v/>
      </c>
      <c r="AP586" s="100" t="str">
        <f t="shared" si="6728"/>
        <v/>
      </c>
      <c r="AQ586" s="100" t="str">
        <f t="shared" si="6703"/>
        <v/>
      </c>
      <c r="AR586" s="100" t="str">
        <f t="shared" si="6729"/>
        <v/>
      </c>
      <c r="AS586" s="100" t="str">
        <f t="shared" si="6704"/>
        <v/>
      </c>
      <c r="AT586" s="100" t="str">
        <f t="shared" si="6730"/>
        <v/>
      </c>
      <c r="AU586" s="100" t="str">
        <f t="shared" si="6705"/>
        <v/>
      </c>
      <c r="AV586" s="100" t="str">
        <f t="shared" si="6731"/>
        <v/>
      </c>
      <c r="AW586" s="100" t="str">
        <f t="shared" si="6706"/>
        <v/>
      </c>
      <c r="AX586" s="100" t="str">
        <f t="shared" si="6732"/>
        <v/>
      </c>
      <c r="AY586" s="100" t="str">
        <f t="shared" si="6707"/>
        <v/>
      </c>
      <c r="AZ586" s="100" t="str">
        <f t="shared" si="6733"/>
        <v/>
      </c>
      <c r="BA586" s="100" t="str">
        <f t="shared" si="6708"/>
        <v/>
      </c>
      <c r="BB586" s="100" t="str">
        <f t="shared" si="6734"/>
        <v/>
      </c>
      <c r="BC586" s="100" t="str">
        <f>IFERROR(INDEX('INPUT INF'!$F$3:$F$601,MATCH($B586,'INPUT INF'!$A$3:$A$601,FALSE)),"")</f>
        <v/>
      </c>
      <c r="BD586" s="100" t="str">
        <f t="shared" si="6675"/>
        <v/>
      </c>
      <c r="BE586" s="100" t="str">
        <f t="shared" si="6735"/>
        <v/>
      </c>
      <c r="BF586" s="100" t="str">
        <f t="shared" si="6736"/>
        <v/>
      </c>
      <c r="BG586" s="115" t="str">
        <f t="shared" si="6737"/>
        <v/>
      </c>
      <c r="BH586" s="176" t="str">
        <f>IF(AND('INPUT INF'!$O$1="X",BG586="PASS"),BF586,IF($BG586="","0",IF('INPUT INF'!$N$67="YES",$BF586,"")))</f>
        <v>0</v>
      </c>
      <c r="BI586" s="115" t="str">
        <f>IF($BG586="","0",IF('INPUT INF'!$P$68="YES",$BF586,""))</f>
        <v>0</v>
      </c>
      <c r="BJ586" s="115" t="str">
        <f>IF($BG586="","0",IF('INPUT INF'!$P$69="YES",$BF586,""))</f>
        <v>0</v>
      </c>
      <c r="BL586" s="118" t="str">
        <f t="shared" si="6662"/>
        <v/>
      </c>
      <c r="BM586" s="118" t="str">
        <f t="shared" si="6663"/>
        <v/>
      </c>
      <c r="BN586" s="118" t="str">
        <f t="shared" si="6664"/>
        <v/>
      </c>
      <c r="BR586" s="118" t="str">
        <f t="shared" si="6665"/>
        <v/>
      </c>
      <c r="BS586" s="118" t="str">
        <f t="shared" si="6666"/>
        <v/>
      </c>
      <c r="BT586" s="118" t="str">
        <f t="shared" si="6667"/>
        <v/>
      </c>
      <c r="BX586" s="118" t="str">
        <f t="shared" si="6668"/>
        <v/>
      </c>
      <c r="BY586" s="118" t="str">
        <f t="shared" si="6669"/>
        <v/>
      </c>
      <c r="BZ586" s="118" t="str">
        <f t="shared" si="6670"/>
        <v/>
      </c>
      <c r="CD586" s="116" t="str">
        <f t="shared" si="6738"/>
        <v/>
      </c>
      <c r="CE586" s="116" t="str">
        <f t="shared" si="6739"/>
        <v/>
      </c>
      <c r="CF586" s="116" t="str">
        <f t="shared" si="6740"/>
        <v/>
      </c>
      <c r="CJ586" s="116" t="str">
        <f t="shared" si="6741"/>
        <v/>
      </c>
      <c r="CK586" s="116" t="str">
        <f t="shared" si="6742"/>
        <v/>
      </c>
      <c r="CL586" s="116" t="str">
        <f t="shared" si="6743"/>
        <v/>
      </c>
      <c r="CP586" s="116" t="str">
        <f t="shared" si="6744"/>
        <v/>
      </c>
      <c r="CQ586" s="116" t="str">
        <f t="shared" si="6745"/>
        <v/>
      </c>
      <c r="CR586" s="116" t="str">
        <f t="shared" si="6746"/>
        <v/>
      </c>
      <c r="DH586" s="115" t="str">
        <f t="shared" si="6671"/>
        <v/>
      </c>
      <c r="DI586" s="115" t="str">
        <f t="shared" si="6672"/>
        <v/>
      </c>
      <c r="DJ586" s="115" t="str">
        <f t="shared" si="6639"/>
        <v/>
      </c>
      <c r="DK586" s="115" t="str">
        <f t="shared" si="6640"/>
        <v/>
      </c>
      <c r="DL586" s="115" t="str">
        <f t="shared" si="6641"/>
        <v/>
      </c>
      <c r="DM586" s="115" t="str">
        <f t="shared" si="6642"/>
        <v/>
      </c>
      <c r="DN586" s="115" t="str">
        <f t="shared" si="6643"/>
        <v/>
      </c>
      <c r="DO586" s="115" t="str">
        <f t="shared" si="6644"/>
        <v/>
      </c>
      <c r="DP586" s="115" t="str">
        <f t="shared" si="6645"/>
        <v/>
      </c>
      <c r="DQ586" s="115" t="str">
        <f t="shared" si="6646"/>
        <v/>
      </c>
      <c r="DR586" s="115" t="str">
        <f t="shared" si="6647"/>
        <v/>
      </c>
      <c r="DS586" s="115" t="str">
        <f t="shared" si="6648"/>
        <v/>
      </c>
      <c r="DT586" s="115" t="str">
        <f t="shared" si="6649"/>
        <v/>
      </c>
      <c r="DU586" s="115" t="str">
        <f t="shared" si="6650"/>
        <v/>
      </c>
      <c r="DV586" s="115" t="str">
        <f t="shared" si="6651"/>
        <v/>
      </c>
      <c r="DW586" s="115" t="str">
        <f t="shared" si="6652"/>
        <v/>
      </c>
      <c r="DX586" s="115" t="str">
        <f t="shared" si="6653"/>
        <v/>
      </c>
      <c r="DY586" s="115" t="str">
        <f t="shared" si="6654"/>
        <v/>
      </c>
      <c r="DZ586" s="115" t="str">
        <f t="shared" si="6655"/>
        <v/>
      </c>
      <c r="EA586" s="115" t="str">
        <f t="shared" si="6656"/>
        <v/>
      </c>
      <c r="EB586" s="115" t="str">
        <f t="shared" si="6657"/>
        <v/>
      </c>
      <c r="EC586" s="115" t="str">
        <f t="shared" si="6658"/>
        <v/>
      </c>
      <c r="ED586" s="115" t="str">
        <f t="shared" si="6659"/>
        <v/>
      </c>
      <c r="EE586" s="115" t="str">
        <f t="shared" si="6660"/>
        <v/>
      </c>
      <c r="EF586" s="115" t="str">
        <f t="shared" si="6661"/>
        <v/>
      </c>
      <c r="EG586" s="115" t="str">
        <f t="shared" si="6747"/>
        <v/>
      </c>
      <c r="EH586" s="115" t="str">
        <f t="shared" si="6748"/>
        <v/>
      </c>
      <c r="EI586" s="115" t="str">
        <f t="shared" si="6749"/>
        <v/>
      </c>
      <c r="EJ586" s="115" t="str">
        <f t="shared" si="6750"/>
        <v/>
      </c>
      <c r="EK586" s="115" t="str">
        <f t="shared" si="6751"/>
        <v/>
      </c>
      <c r="EL586" s="115" t="str">
        <f t="shared" si="6752"/>
        <v/>
      </c>
      <c r="EM586" s="115" t="str">
        <f t="shared" si="6753"/>
        <v/>
      </c>
      <c r="EN586" s="115" t="str">
        <f t="shared" si="6754"/>
        <v/>
      </c>
      <c r="EO586" s="115" t="str">
        <f t="shared" si="6755"/>
        <v/>
      </c>
      <c r="EP586" s="115" t="str">
        <f t="shared" si="6756"/>
        <v/>
      </c>
      <c r="EQ586" s="115" t="str">
        <f t="shared" si="6757"/>
        <v/>
      </c>
      <c r="ER586" s="115" t="str">
        <f t="shared" si="6758"/>
        <v/>
      </c>
      <c r="ES586" s="115" t="str">
        <f t="shared" si="6759"/>
        <v/>
      </c>
      <c r="ET586" s="115" t="str">
        <f t="shared" si="6760"/>
        <v/>
      </c>
      <c r="EU586" s="115" t="str">
        <f t="shared" si="6761"/>
        <v/>
      </c>
      <c r="EV586" s="115" t="str">
        <f t="shared" si="6762"/>
        <v/>
      </c>
      <c r="EW586" s="115" t="str">
        <f t="shared" si="6763"/>
        <v/>
      </c>
      <c r="EX586" s="115" t="str">
        <f t="shared" si="6764"/>
        <v/>
      </c>
      <c r="EY586" s="115" t="str">
        <f t="shared" si="6765"/>
        <v/>
      </c>
      <c r="EZ586" s="115" t="str">
        <f t="shared" si="6766"/>
        <v/>
      </c>
      <c r="FA586" s="115" t="str">
        <f t="shared" si="6767"/>
        <v/>
      </c>
      <c r="FB586" s="115" t="str">
        <f t="shared" si="6768"/>
        <v/>
      </c>
      <c r="FC586" s="115" t="str">
        <f t="shared" si="6769"/>
        <v/>
      </c>
      <c r="FD586" s="115" t="str">
        <f t="shared" si="6770"/>
        <v/>
      </c>
      <c r="FE586" s="115" t="str">
        <f t="shared" si="6771"/>
        <v/>
      </c>
      <c r="FF586" s="115" t="str">
        <f t="shared" si="6772"/>
        <v/>
      </c>
      <c r="FG586" s="115" t="str">
        <f>IFERROR(SMALL($DW$423:$DW$842,$A$6),"")</f>
        <v/>
      </c>
      <c r="FH586" s="115" t="str">
        <f t="shared" si="6773"/>
        <v/>
      </c>
      <c r="FI586" s="115" t="str">
        <f t="shared" si="6673"/>
        <v/>
      </c>
      <c r="FJ586" s="115" t="str">
        <f t="shared" si="6674"/>
        <v/>
      </c>
    </row>
    <row r="587" spans="1:166" ht="15" customHeight="1" x14ac:dyDescent="0.25">
      <c r="A587" s="115">
        <v>585</v>
      </c>
      <c r="B587" s="115" t="str">
        <f t="shared" si="6680"/>
        <v/>
      </c>
      <c r="C587" s="115" t="s">
        <v>71</v>
      </c>
      <c r="D587" s="100">
        <f t="shared" si="6679"/>
        <v>0</v>
      </c>
      <c r="E587" s="100" t="str">
        <f t="shared" si="6709"/>
        <v/>
      </c>
      <c r="F587" s="100" t="str">
        <f t="shared" si="6710"/>
        <v/>
      </c>
      <c r="G587" s="100" t="str">
        <f t="shared" si="6685"/>
        <v/>
      </c>
      <c r="H587" s="100" t="str">
        <f t="shared" si="6711"/>
        <v/>
      </c>
      <c r="I587" s="100" t="str">
        <f t="shared" si="6686"/>
        <v/>
      </c>
      <c r="J587" s="100" t="str">
        <f t="shared" si="6712"/>
        <v/>
      </c>
      <c r="K587" s="100" t="str">
        <f t="shared" si="6687"/>
        <v/>
      </c>
      <c r="L587" s="100" t="str">
        <f t="shared" si="6713"/>
        <v/>
      </c>
      <c r="M587" s="100" t="str">
        <f t="shared" si="6688"/>
        <v/>
      </c>
      <c r="N587" s="100" t="str">
        <f t="shared" si="6714"/>
        <v/>
      </c>
      <c r="O587" s="100" t="str">
        <f t="shared" si="6689"/>
        <v/>
      </c>
      <c r="P587" s="100" t="str">
        <f t="shared" si="6715"/>
        <v/>
      </c>
      <c r="Q587" s="100" t="str">
        <f t="shared" si="6690"/>
        <v/>
      </c>
      <c r="R587" s="100" t="str">
        <f t="shared" si="6716"/>
        <v/>
      </c>
      <c r="S587" s="100" t="str">
        <f t="shared" si="6691"/>
        <v/>
      </c>
      <c r="T587" s="100" t="str">
        <f t="shared" si="6717"/>
        <v/>
      </c>
      <c r="U587" s="100" t="str">
        <f t="shared" si="6692"/>
        <v/>
      </c>
      <c r="V587" s="100" t="str">
        <f t="shared" si="6718"/>
        <v/>
      </c>
      <c r="W587" s="100" t="str">
        <f t="shared" si="6693"/>
        <v/>
      </c>
      <c r="X587" s="100" t="str">
        <f t="shared" si="6719"/>
        <v/>
      </c>
      <c r="Y587" s="100" t="str">
        <f t="shared" si="6694"/>
        <v/>
      </c>
      <c r="Z587" s="100" t="str">
        <f t="shared" si="6720"/>
        <v/>
      </c>
      <c r="AA587" s="100" t="str">
        <f t="shared" si="6695"/>
        <v/>
      </c>
      <c r="AB587" s="100" t="str">
        <f t="shared" si="6721"/>
        <v/>
      </c>
      <c r="AC587" s="100" t="str">
        <f t="shared" si="6696"/>
        <v/>
      </c>
      <c r="AD587" s="100" t="str">
        <f t="shared" si="6722"/>
        <v/>
      </c>
      <c r="AE587" s="100" t="str">
        <f t="shared" si="6697"/>
        <v/>
      </c>
      <c r="AF587" s="100" t="str">
        <f t="shared" si="6723"/>
        <v/>
      </c>
      <c r="AG587" s="100" t="str">
        <f t="shared" si="6698"/>
        <v/>
      </c>
      <c r="AH587" s="100" t="str">
        <f t="shared" si="6724"/>
        <v/>
      </c>
      <c r="AI587" s="100" t="str">
        <f t="shared" si="6699"/>
        <v/>
      </c>
      <c r="AJ587" s="100" t="str">
        <f t="shared" si="6725"/>
        <v/>
      </c>
      <c r="AK587" s="100" t="str">
        <f t="shared" si="6700"/>
        <v/>
      </c>
      <c r="AL587" s="100" t="str">
        <f t="shared" si="6726"/>
        <v/>
      </c>
      <c r="AM587" s="100" t="str">
        <f t="shared" si="6701"/>
        <v/>
      </c>
      <c r="AN587" s="100" t="str">
        <f t="shared" si="6727"/>
        <v/>
      </c>
      <c r="AO587" s="100" t="str">
        <f t="shared" si="6702"/>
        <v/>
      </c>
      <c r="AP587" s="100" t="str">
        <f t="shared" si="6728"/>
        <v/>
      </c>
      <c r="AQ587" s="100" t="str">
        <f t="shared" si="6703"/>
        <v/>
      </c>
      <c r="AR587" s="100" t="str">
        <f t="shared" si="6729"/>
        <v/>
      </c>
      <c r="AS587" s="100" t="str">
        <f t="shared" si="6704"/>
        <v/>
      </c>
      <c r="AT587" s="100" t="str">
        <f t="shared" si="6730"/>
        <v/>
      </c>
      <c r="AU587" s="100" t="str">
        <f t="shared" si="6705"/>
        <v/>
      </c>
      <c r="AV587" s="100" t="str">
        <f t="shared" si="6731"/>
        <v/>
      </c>
      <c r="AW587" s="100" t="str">
        <f t="shared" si="6706"/>
        <v/>
      </c>
      <c r="AX587" s="100" t="str">
        <f t="shared" si="6732"/>
        <v/>
      </c>
      <c r="AY587" s="100" t="str">
        <f t="shared" si="6707"/>
        <v/>
      </c>
      <c r="AZ587" s="100" t="str">
        <f t="shared" si="6733"/>
        <v/>
      </c>
      <c r="BA587" s="100" t="str">
        <f t="shared" si="6708"/>
        <v/>
      </c>
      <c r="BB587" s="100" t="str">
        <f t="shared" si="6734"/>
        <v/>
      </c>
      <c r="BC587" s="100" t="str">
        <f>IFERROR(INDEX('INPUT INF'!$F$3:$F$601,MATCH($B587,'INPUT INF'!$A$3:$A$601,FALSE)),"")</f>
        <v/>
      </c>
      <c r="BD587" s="100" t="str">
        <f t="shared" si="6675"/>
        <v/>
      </c>
      <c r="BE587" s="100" t="str">
        <f t="shared" si="6735"/>
        <v/>
      </c>
      <c r="BF587" s="100" t="str">
        <f t="shared" si="6736"/>
        <v/>
      </c>
      <c r="BG587" s="115" t="str">
        <f t="shared" si="6737"/>
        <v/>
      </c>
      <c r="BH587" s="176" t="str">
        <f>IF(AND('INPUT INF'!$O$1="X",BG587="PASS"),BF587,IF($BG587="","0",IF('INPUT INF'!$N$67="YES",$BF587,"")))</f>
        <v>0</v>
      </c>
      <c r="BI587" s="115" t="str">
        <f>IF($BG587="","0",IF('INPUT INF'!$P$68="YES",$BF587,""))</f>
        <v>0</v>
      </c>
      <c r="BJ587" s="115" t="str">
        <f>IF($BG587="","0",IF('INPUT INF'!$P$69="YES",$BF587,""))</f>
        <v>0</v>
      </c>
      <c r="BL587" s="118" t="str">
        <f t="shared" si="6662"/>
        <v/>
      </c>
      <c r="BM587" s="118" t="str">
        <f t="shared" si="6663"/>
        <v/>
      </c>
      <c r="BN587" s="118" t="str">
        <f t="shared" si="6664"/>
        <v/>
      </c>
      <c r="BR587" s="118" t="str">
        <f t="shared" si="6665"/>
        <v/>
      </c>
      <c r="BS587" s="118" t="str">
        <f t="shared" si="6666"/>
        <v/>
      </c>
      <c r="BT587" s="118" t="str">
        <f t="shared" si="6667"/>
        <v/>
      </c>
      <c r="BX587" s="118" t="str">
        <f t="shared" si="6668"/>
        <v/>
      </c>
      <c r="BY587" s="118" t="str">
        <f t="shared" si="6669"/>
        <v/>
      </c>
      <c r="BZ587" s="118" t="str">
        <f t="shared" si="6670"/>
        <v/>
      </c>
      <c r="CD587" s="116" t="str">
        <f t="shared" si="6738"/>
        <v/>
      </c>
      <c r="CE587" s="116" t="str">
        <f t="shared" si="6739"/>
        <v/>
      </c>
      <c r="CF587" s="116" t="str">
        <f t="shared" si="6740"/>
        <v/>
      </c>
      <c r="CJ587" s="116" t="str">
        <f t="shared" si="6741"/>
        <v/>
      </c>
      <c r="CK587" s="116" t="str">
        <f t="shared" si="6742"/>
        <v/>
      </c>
      <c r="CL587" s="116" t="str">
        <f t="shared" si="6743"/>
        <v/>
      </c>
      <c r="CP587" s="116" t="str">
        <f t="shared" si="6744"/>
        <v/>
      </c>
      <c r="CQ587" s="116" t="str">
        <f t="shared" si="6745"/>
        <v/>
      </c>
      <c r="CR587" s="116" t="str">
        <f t="shared" si="6746"/>
        <v/>
      </c>
      <c r="DH587" s="115" t="str">
        <f t="shared" si="6671"/>
        <v/>
      </c>
      <c r="DI587" s="115" t="str">
        <f t="shared" si="6672"/>
        <v/>
      </c>
      <c r="DJ587" s="115" t="str">
        <f t="shared" si="6639"/>
        <v/>
      </c>
      <c r="DK587" s="115" t="str">
        <f t="shared" si="6640"/>
        <v/>
      </c>
      <c r="DL587" s="115" t="str">
        <f t="shared" si="6641"/>
        <v/>
      </c>
      <c r="DM587" s="115" t="str">
        <f t="shared" si="6642"/>
        <v/>
      </c>
      <c r="DN587" s="115" t="str">
        <f t="shared" si="6643"/>
        <v/>
      </c>
      <c r="DO587" s="115" t="str">
        <f t="shared" si="6644"/>
        <v/>
      </c>
      <c r="DP587" s="115" t="str">
        <f t="shared" si="6645"/>
        <v/>
      </c>
      <c r="DQ587" s="115" t="str">
        <f t="shared" si="6646"/>
        <v/>
      </c>
      <c r="DR587" s="115" t="str">
        <f t="shared" si="6647"/>
        <v/>
      </c>
      <c r="DS587" s="115" t="str">
        <f t="shared" si="6648"/>
        <v/>
      </c>
      <c r="DT587" s="115" t="str">
        <f t="shared" si="6649"/>
        <v/>
      </c>
      <c r="DU587" s="115" t="str">
        <f t="shared" si="6650"/>
        <v/>
      </c>
      <c r="DV587" s="115" t="str">
        <f t="shared" si="6651"/>
        <v/>
      </c>
      <c r="DW587" s="115" t="str">
        <f t="shared" si="6652"/>
        <v/>
      </c>
      <c r="DX587" s="115" t="str">
        <f t="shared" si="6653"/>
        <v/>
      </c>
      <c r="DY587" s="115" t="str">
        <f t="shared" si="6654"/>
        <v/>
      </c>
      <c r="DZ587" s="115" t="str">
        <f t="shared" si="6655"/>
        <v/>
      </c>
      <c r="EA587" s="115" t="str">
        <f t="shared" si="6656"/>
        <v/>
      </c>
      <c r="EB587" s="115" t="str">
        <f t="shared" si="6657"/>
        <v/>
      </c>
      <c r="EC587" s="115" t="str">
        <f t="shared" si="6658"/>
        <v/>
      </c>
      <c r="ED587" s="115" t="str">
        <f t="shared" si="6659"/>
        <v/>
      </c>
      <c r="EE587" s="115" t="str">
        <f t="shared" si="6660"/>
        <v/>
      </c>
      <c r="EF587" s="115" t="str">
        <f t="shared" si="6661"/>
        <v/>
      </c>
      <c r="EG587" s="115" t="str">
        <f t="shared" si="6747"/>
        <v/>
      </c>
      <c r="EH587" s="115" t="str">
        <f t="shared" si="6748"/>
        <v/>
      </c>
      <c r="EI587" s="115" t="str">
        <f t="shared" si="6749"/>
        <v/>
      </c>
      <c r="EJ587" s="115" t="str">
        <f t="shared" si="6750"/>
        <v/>
      </c>
      <c r="EK587" s="115" t="str">
        <f t="shared" si="6751"/>
        <v/>
      </c>
      <c r="EL587" s="115" t="str">
        <f t="shared" si="6752"/>
        <v/>
      </c>
      <c r="EM587" s="115" t="str">
        <f t="shared" si="6753"/>
        <v/>
      </c>
      <c r="EN587" s="115" t="str">
        <f t="shared" si="6754"/>
        <v/>
      </c>
      <c r="EO587" s="115" t="str">
        <f t="shared" si="6755"/>
        <v/>
      </c>
      <c r="EP587" s="115" t="str">
        <f t="shared" si="6756"/>
        <v/>
      </c>
      <c r="EQ587" s="115" t="str">
        <f t="shared" si="6757"/>
        <v/>
      </c>
      <c r="ER587" s="115" t="str">
        <f t="shared" si="6758"/>
        <v/>
      </c>
      <c r="ES587" s="115" t="str">
        <f t="shared" si="6759"/>
        <v/>
      </c>
      <c r="ET587" s="115" t="str">
        <f t="shared" si="6760"/>
        <v/>
      </c>
      <c r="EU587" s="115" t="str">
        <f t="shared" si="6761"/>
        <v/>
      </c>
      <c r="EV587" s="115" t="str">
        <f t="shared" si="6762"/>
        <v/>
      </c>
      <c r="EW587" s="115" t="str">
        <f t="shared" si="6763"/>
        <v/>
      </c>
      <c r="EX587" s="115" t="str">
        <f t="shared" si="6764"/>
        <v/>
      </c>
      <c r="EY587" s="115" t="str">
        <f t="shared" si="6765"/>
        <v/>
      </c>
      <c r="EZ587" s="115" t="str">
        <f t="shared" si="6766"/>
        <v/>
      </c>
      <c r="FA587" s="115" t="str">
        <f t="shared" si="6767"/>
        <v/>
      </c>
      <c r="FB587" s="115" t="str">
        <f t="shared" si="6768"/>
        <v/>
      </c>
      <c r="FC587" s="115" t="str">
        <f t="shared" si="6769"/>
        <v/>
      </c>
      <c r="FD587" s="115" t="str">
        <f t="shared" si="6770"/>
        <v/>
      </c>
      <c r="FE587" s="115" t="str">
        <f t="shared" si="6771"/>
        <v/>
      </c>
      <c r="FF587" s="115" t="str">
        <f t="shared" si="6772"/>
        <v/>
      </c>
      <c r="FG587" s="115" t="str">
        <f>IFERROR(SMALL($DW$423:$DW$842,$A$7),"")</f>
        <v/>
      </c>
      <c r="FH587" s="115" t="str">
        <f t="shared" si="6773"/>
        <v/>
      </c>
      <c r="FI587" s="115" t="str">
        <f t="shared" si="6673"/>
        <v/>
      </c>
      <c r="FJ587" s="115" t="str">
        <f t="shared" si="6674"/>
        <v/>
      </c>
    </row>
    <row r="588" spans="1:166" ht="15" customHeight="1" x14ac:dyDescent="0.25">
      <c r="A588" s="115">
        <v>586</v>
      </c>
      <c r="B588" s="115" t="str">
        <f t="shared" si="6680"/>
        <v/>
      </c>
      <c r="C588" s="115" t="s">
        <v>71</v>
      </c>
      <c r="D588" s="100">
        <f t="shared" si="6679"/>
        <v>0</v>
      </c>
      <c r="E588" s="100" t="str">
        <f t="shared" si="6709"/>
        <v/>
      </c>
      <c r="F588" s="100" t="str">
        <f t="shared" si="6710"/>
        <v/>
      </c>
      <c r="G588" s="100" t="str">
        <f t="shared" si="6685"/>
        <v/>
      </c>
      <c r="H588" s="100" t="str">
        <f t="shared" si="6711"/>
        <v/>
      </c>
      <c r="I588" s="100" t="str">
        <f t="shared" si="6686"/>
        <v/>
      </c>
      <c r="J588" s="100" t="str">
        <f t="shared" si="6712"/>
        <v/>
      </c>
      <c r="K588" s="100" t="str">
        <f t="shared" si="6687"/>
        <v/>
      </c>
      <c r="L588" s="100" t="str">
        <f t="shared" si="6713"/>
        <v/>
      </c>
      <c r="M588" s="100" t="str">
        <f t="shared" si="6688"/>
        <v/>
      </c>
      <c r="N588" s="100" t="str">
        <f t="shared" si="6714"/>
        <v/>
      </c>
      <c r="O588" s="100" t="str">
        <f t="shared" si="6689"/>
        <v/>
      </c>
      <c r="P588" s="100" t="str">
        <f t="shared" si="6715"/>
        <v/>
      </c>
      <c r="Q588" s="100" t="str">
        <f t="shared" si="6690"/>
        <v/>
      </c>
      <c r="R588" s="100" t="str">
        <f t="shared" si="6716"/>
        <v/>
      </c>
      <c r="S588" s="100" t="str">
        <f t="shared" si="6691"/>
        <v/>
      </c>
      <c r="T588" s="100" t="str">
        <f t="shared" si="6717"/>
        <v/>
      </c>
      <c r="U588" s="100" t="str">
        <f t="shared" si="6692"/>
        <v/>
      </c>
      <c r="V588" s="100" t="str">
        <f t="shared" si="6718"/>
        <v/>
      </c>
      <c r="W588" s="100" t="str">
        <f t="shared" si="6693"/>
        <v/>
      </c>
      <c r="X588" s="100" t="str">
        <f t="shared" si="6719"/>
        <v/>
      </c>
      <c r="Y588" s="100" t="str">
        <f t="shared" si="6694"/>
        <v/>
      </c>
      <c r="Z588" s="100" t="str">
        <f t="shared" si="6720"/>
        <v/>
      </c>
      <c r="AA588" s="100" t="str">
        <f t="shared" si="6695"/>
        <v/>
      </c>
      <c r="AB588" s="100" t="str">
        <f t="shared" si="6721"/>
        <v/>
      </c>
      <c r="AC588" s="100" t="str">
        <f t="shared" si="6696"/>
        <v/>
      </c>
      <c r="AD588" s="100" t="str">
        <f t="shared" si="6722"/>
        <v/>
      </c>
      <c r="AE588" s="100" t="str">
        <f t="shared" si="6697"/>
        <v/>
      </c>
      <c r="AF588" s="100" t="str">
        <f t="shared" si="6723"/>
        <v/>
      </c>
      <c r="AG588" s="100" t="str">
        <f t="shared" si="6698"/>
        <v/>
      </c>
      <c r="AH588" s="100" t="str">
        <f t="shared" si="6724"/>
        <v/>
      </c>
      <c r="AI588" s="100" t="str">
        <f t="shared" si="6699"/>
        <v/>
      </c>
      <c r="AJ588" s="100" t="str">
        <f t="shared" si="6725"/>
        <v/>
      </c>
      <c r="AK588" s="100" t="str">
        <f t="shared" si="6700"/>
        <v/>
      </c>
      <c r="AL588" s="100" t="str">
        <f t="shared" si="6726"/>
        <v/>
      </c>
      <c r="AM588" s="100" t="str">
        <f t="shared" si="6701"/>
        <v/>
      </c>
      <c r="AN588" s="100" t="str">
        <f t="shared" si="6727"/>
        <v/>
      </c>
      <c r="AO588" s="100" t="str">
        <f t="shared" si="6702"/>
        <v/>
      </c>
      <c r="AP588" s="100" t="str">
        <f t="shared" si="6728"/>
        <v/>
      </c>
      <c r="AQ588" s="100" t="str">
        <f t="shared" si="6703"/>
        <v/>
      </c>
      <c r="AR588" s="100" t="str">
        <f t="shared" si="6729"/>
        <v/>
      </c>
      <c r="AS588" s="100" t="str">
        <f t="shared" si="6704"/>
        <v/>
      </c>
      <c r="AT588" s="100" t="str">
        <f t="shared" si="6730"/>
        <v/>
      </c>
      <c r="AU588" s="100" t="str">
        <f t="shared" si="6705"/>
        <v/>
      </c>
      <c r="AV588" s="100" t="str">
        <f t="shared" si="6731"/>
        <v/>
      </c>
      <c r="AW588" s="100" t="str">
        <f t="shared" si="6706"/>
        <v/>
      </c>
      <c r="AX588" s="100" t="str">
        <f t="shared" si="6732"/>
        <v/>
      </c>
      <c r="AY588" s="100" t="str">
        <f t="shared" si="6707"/>
        <v/>
      </c>
      <c r="AZ588" s="100" t="str">
        <f t="shared" si="6733"/>
        <v/>
      </c>
      <c r="BA588" s="100" t="str">
        <f t="shared" si="6708"/>
        <v/>
      </c>
      <c r="BB588" s="100" t="str">
        <f t="shared" si="6734"/>
        <v/>
      </c>
      <c r="BC588" s="100" t="str">
        <f>IFERROR(INDEX('INPUT INF'!$F$3:$F$601,MATCH($B588,'INPUT INF'!$A$3:$A$601,FALSE)),"")</f>
        <v/>
      </c>
      <c r="BD588" s="100" t="str">
        <f t="shared" si="6675"/>
        <v/>
      </c>
      <c r="BE588" s="100" t="str">
        <f t="shared" si="6735"/>
        <v/>
      </c>
      <c r="BF588" s="100" t="str">
        <f t="shared" si="6736"/>
        <v/>
      </c>
      <c r="BG588" s="115" t="str">
        <f t="shared" si="6737"/>
        <v/>
      </c>
      <c r="BH588" s="176" t="str">
        <f>IF(AND('INPUT INF'!$O$1="X",BG588="PASS"),BF588,IF($BG588="","0",IF('INPUT INF'!$N$67="YES",$BF588,"")))</f>
        <v>0</v>
      </c>
      <c r="BI588" s="115" t="str">
        <f>IF($BG588="","0",IF('INPUT INF'!$P$68="YES",$BF588,""))</f>
        <v>0</v>
      </c>
      <c r="BJ588" s="115" t="str">
        <f>IF($BG588="","0",IF('INPUT INF'!$P$69="YES",$BF588,""))</f>
        <v>0</v>
      </c>
      <c r="BL588" s="118" t="str">
        <f t="shared" si="6662"/>
        <v/>
      </c>
      <c r="BM588" s="118" t="str">
        <f t="shared" si="6663"/>
        <v/>
      </c>
      <c r="BN588" s="118" t="str">
        <f t="shared" si="6664"/>
        <v/>
      </c>
      <c r="BR588" s="118" t="str">
        <f t="shared" si="6665"/>
        <v/>
      </c>
      <c r="BS588" s="118" t="str">
        <f t="shared" si="6666"/>
        <v/>
      </c>
      <c r="BT588" s="118" t="str">
        <f t="shared" si="6667"/>
        <v/>
      </c>
      <c r="BX588" s="118" t="str">
        <f t="shared" si="6668"/>
        <v/>
      </c>
      <c r="BY588" s="118" t="str">
        <f t="shared" si="6669"/>
        <v/>
      </c>
      <c r="BZ588" s="118" t="str">
        <f t="shared" si="6670"/>
        <v/>
      </c>
      <c r="CD588" s="116" t="str">
        <f t="shared" si="6738"/>
        <v/>
      </c>
      <c r="CE588" s="116" t="str">
        <f t="shared" si="6739"/>
        <v/>
      </c>
      <c r="CF588" s="116" t="str">
        <f t="shared" si="6740"/>
        <v/>
      </c>
      <c r="CJ588" s="116" t="str">
        <f t="shared" si="6741"/>
        <v/>
      </c>
      <c r="CK588" s="116" t="str">
        <f t="shared" si="6742"/>
        <v/>
      </c>
      <c r="CL588" s="116" t="str">
        <f t="shared" si="6743"/>
        <v/>
      </c>
      <c r="CP588" s="116" t="str">
        <f t="shared" si="6744"/>
        <v/>
      </c>
      <c r="CQ588" s="116" t="str">
        <f t="shared" si="6745"/>
        <v/>
      </c>
      <c r="CR588" s="116" t="str">
        <f t="shared" si="6746"/>
        <v/>
      </c>
      <c r="DH588" s="115" t="str">
        <f t="shared" si="6671"/>
        <v/>
      </c>
      <c r="DI588" s="115" t="str">
        <f t="shared" si="6672"/>
        <v/>
      </c>
      <c r="DJ588" s="115" t="str">
        <f t="shared" si="6639"/>
        <v/>
      </c>
      <c r="DK588" s="115" t="str">
        <f t="shared" si="6640"/>
        <v/>
      </c>
      <c r="DL588" s="115" t="str">
        <f t="shared" si="6641"/>
        <v/>
      </c>
      <c r="DM588" s="115" t="str">
        <f t="shared" si="6642"/>
        <v/>
      </c>
      <c r="DN588" s="115" t="str">
        <f t="shared" si="6643"/>
        <v/>
      </c>
      <c r="DO588" s="115" t="str">
        <f t="shared" si="6644"/>
        <v/>
      </c>
      <c r="DP588" s="115" t="str">
        <f t="shared" si="6645"/>
        <v/>
      </c>
      <c r="DQ588" s="115" t="str">
        <f t="shared" si="6646"/>
        <v/>
      </c>
      <c r="DR588" s="115" t="str">
        <f t="shared" si="6647"/>
        <v/>
      </c>
      <c r="DS588" s="115" t="str">
        <f t="shared" si="6648"/>
        <v/>
      </c>
      <c r="DT588" s="115" t="str">
        <f t="shared" si="6649"/>
        <v/>
      </c>
      <c r="DU588" s="115" t="str">
        <f t="shared" si="6650"/>
        <v/>
      </c>
      <c r="DV588" s="115" t="str">
        <f t="shared" si="6651"/>
        <v/>
      </c>
      <c r="DW588" s="115" t="str">
        <f t="shared" si="6652"/>
        <v/>
      </c>
      <c r="DX588" s="115" t="str">
        <f t="shared" si="6653"/>
        <v/>
      </c>
      <c r="DY588" s="115" t="str">
        <f t="shared" si="6654"/>
        <v/>
      </c>
      <c r="DZ588" s="115" t="str">
        <f t="shared" si="6655"/>
        <v/>
      </c>
      <c r="EA588" s="115" t="str">
        <f t="shared" si="6656"/>
        <v/>
      </c>
      <c r="EB588" s="115" t="str">
        <f t="shared" si="6657"/>
        <v/>
      </c>
      <c r="EC588" s="115" t="str">
        <f t="shared" si="6658"/>
        <v/>
      </c>
      <c r="ED588" s="115" t="str">
        <f t="shared" si="6659"/>
        <v/>
      </c>
      <c r="EE588" s="115" t="str">
        <f t="shared" si="6660"/>
        <v/>
      </c>
      <c r="EF588" s="115" t="str">
        <f t="shared" si="6661"/>
        <v/>
      </c>
      <c r="EG588" s="115" t="str">
        <f t="shared" si="6747"/>
        <v/>
      </c>
      <c r="EH588" s="115" t="str">
        <f t="shared" si="6748"/>
        <v/>
      </c>
      <c r="EI588" s="115" t="str">
        <f t="shared" si="6749"/>
        <v/>
      </c>
      <c r="EJ588" s="115" t="str">
        <f t="shared" si="6750"/>
        <v/>
      </c>
      <c r="EK588" s="115" t="str">
        <f t="shared" si="6751"/>
        <v/>
      </c>
      <c r="EL588" s="115" t="str">
        <f t="shared" si="6752"/>
        <v/>
      </c>
      <c r="EM588" s="115" t="str">
        <f t="shared" si="6753"/>
        <v/>
      </c>
      <c r="EN588" s="115" t="str">
        <f t="shared" si="6754"/>
        <v/>
      </c>
      <c r="EO588" s="115" t="str">
        <f t="shared" si="6755"/>
        <v/>
      </c>
      <c r="EP588" s="115" t="str">
        <f t="shared" si="6756"/>
        <v/>
      </c>
      <c r="EQ588" s="115" t="str">
        <f t="shared" si="6757"/>
        <v/>
      </c>
      <c r="ER588" s="115" t="str">
        <f t="shared" si="6758"/>
        <v/>
      </c>
      <c r="ES588" s="115" t="str">
        <f t="shared" si="6759"/>
        <v/>
      </c>
      <c r="ET588" s="115" t="str">
        <f t="shared" si="6760"/>
        <v/>
      </c>
      <c r="EU588" s="115" t="str">
        <f t="shared" si="6761"/>
        <v/>
      </c>
      <c r="EV588" s="115" t="str">
        <f t="shared" si="6762"/>
        <v/>
      </c>
      <c r="EW588" s="115" t="str">
        <f t="shared" si="6763"/>
        <v/>
      </c>
      <c r="EX588" s="115" t="str">
        <f t="shared" si="6764"/>
        <v/>
      </c>
      <c r="EY588" s="115" t="str">
        <f t="shared" si="6765"/>
        <v/>
      </c>
      <c r="EZ588" s="115" t="str">
        <f t="shared" si="6766"/>
        <v/>
      </c>
      <c r="FA588" s="115" t="str">
        <f t="shared" si="6767"/>
        <v/>
      </c>
      <c r="FB588" s="115" t="str">
        <f t="shared" si="6768"/>
        <v/>
      </c>
      <c r="FC588" s="115" t="str">
        <f t="shared" si="6769"/>
        <v/>
      </c>
      <c r="FD588" s="115" t="str">
        <f t="shared" si="6770"/>
        <v/>
      </c>
      <c r="FE588" s="115" t="str">
        <f t="shared" si="6771"/>
        <v/>
      </c>
      <c r="FF588" s="115" t="str">
        <f t="shared" si="6772"/>
        <v/>
      </c>
      <c r="FG588" s="115" t="str">
        <f>IFERROR(SMALL($DW$423:$DW$842,$A$8),"")</f>
        <v/>
      </c>
      <c r="FH588" s="115" t="str">
        <f t="shared" si="6773"/>
        <v/>
      </c>
      <c r="FI588" s="115" t="str">
        <f t="shared" si="6673"/>
        <v/>
      </c>
      <c r="FJ588" s="115" t="str">
        <f t="shared" si="6674"/>
        <v/>
      </c>
    </row>
    <row r="589" spans="1:166" ht="15" customHeight="1" x14ac:dyDescent="0.25">
      <c r="A589" s="115">
        <v>587</v>
      </c>
      <c r="B589" s="115" t="str">
        <f t="shared" si="6680"/>
        <v/>
      </c>
      <c r="C589" s="115" t="s">
        <v>71</v>
      </c>
      <c r="D589" s="100">
        <f t="shared" si="6679"/>
        <v>0</v>
      </c>
      <c r="E589" s="100" t="str">
        <f t="shared" si="6709"/>
        <v/>
      </c>
      <c r="F589" s="100" t="str">
        <f t="shared" si="6710"/>
        <v/>
      </c>
      <c r="G589" s="100" t="str">
        <f t="shared" si="6685"/>
        <v/>
      </c>
      <c r="H589" s="100" t="str">
        <f t="shared" si="6711"/>
        <v/>
      </c>
      <c r="I589" s="100" t="str">
        <f t="shared" si="6686"/>
        <v/>
      </c>
      <c r="J589" s="100" t="str">
        <f t="shared" si="6712"/>
        <v/>
      </c>
      <c r="K589" s="100" t="str">
        <f t="shared" si="6687"/>
        <v/>
      </c>
      <c r="L589" s="100" t="str">
        <f t="shared" si="6713"/>
        <v/>
      </c>
      <c r="M589" s="100" t="str">
        <f t="shared" si="6688"/>
        <v/>
      </c>
      <c r="N589" s="100" t="str">
        <f t="shared" si="6714"/>
        <v/>
      </c>
      <c r="O589" s="100" t="str">
        <f t="shared" si="6689"/>
        <v/>
      </c>
      <c r="P589" s="100" t="str">
        <f t="shared" si="6715"/>
        <v/>
      </c>
      <c r="Q589" s="100" t="str">
        <f t="shared" si="6690"/>
        <v/>
      </c>
      <c r="R589" s="100" t="str">
        <f t="shared" si="6716"/>
        <v/>
      </c>
      <c r="S589" s="100" t="str">
        <f t="shared" si="6691"/>
        <v/>
      </c>
      <c r="T589" s="100" t="str">
        <f t="shared" si="6717"/>
        <v/>
      </c>
      <c r="U589" s="100" t="str">
        <f t="shared" si="6692"/>
        <v/>
      </c>
      <c r="V589" s="100" t="str">
        <f t="shared" si="6718"/>
        <v/>
      </c>
      <c r="W589" s="100" t="str">
        <f t="shared" si="6693"/>
        <v/>
      </c>
      <c r="X589" s="100" t="str">
        <f t="shared" si="6719"/>
        <v/>
      </c>
      <c r="Y589" s="100" t="str">
        <f t="shared" si="6694"/>
        <v/>
      </c>
      <c r="Z589" s="100" t="str">
        <f t="shared" si="6720"/>
        <v/>
      </c>
      <c r="AA589" s="100" t="str">
        <f t="shared" si="6695"/>
        <v/>
      </c>
      <c r="AB589" s="100" t="str">
        <f t="shared" si="6721"/>
        <v/>
      </c>
      <c r="AC589" s="100" t="str">
        <f t="shared" si="6696"/>
        <v/>
      </c>
      <c r="AD589" s="100" t="str">
        <f t="shared" si="6722"/>
        <v/>
      </c>
      <c r="AE589" s="100" t="str">
        <f t="shared" si="6697"/>
        <v/>
      </c>
      <c r="AF589" s="100" t="str">
        <f t="shared" si="6723"/>
        <v/>
      </c>
      <c r="AG589" s="100" t="str">
        <f t="shared" si="6698"/>
        <v/>
      </c>
      <c r="AH589" s="100" t="str">
        <f t="shared" si="6724"/>
        <v/>
      </c>
      <c r="AI589" s="100" t="str">
        <f t="shared" si="6699"/>
        <v/>
      </c>
      <c r="AJ589" s="100" t="str">
        <f t="shared" si="6725"/>
        <v/>
      </c>
      <c r="AK589" s="100" t="str">
        <f t="shared" si="6700"/>
        <v/>
      </c>
      <c r="AL589" s="100" t="str">
        <f t="shared" si="6726"/>
        <v/>
      </c>
      <c r="AM589" s="100" t="str">
        <f t="shared" si="6701"/>
        <v/>
      </c>
      <c r="AN589" s="100" t="str">
        <f t="shared" si="6727"/>
        <v/>
      </c>
      <c r="AO589" s="100" t="str">
        <f t="shared" si="6702"/>
        <v/>
      </c>
      <c r="AP589" s="100" t="str">
        <f t="shared" si="6728"/>
        <v/>
      </c>
      <c r="AQ589" s="100" t="str">
        <f t="shared" si="6703"/>
        <v/>
      </c>
      <c r="AR589" s="100" t="str">
        <f t="shared" si="6729"/>
        <v/>
      </c>
      <c r="AS589" s="100" t="str">
        <f t="shared" si="6704"/>
        <v/>
      </c>
      <c r="AT589" s="100" t="str">
        <f t="shared" si="6730"/>
        <v/>
      </c>
      <c r="AU589" s="100" t="str">
        <f t="shared" si="6705"/>
        <v/>
      </c>
      <c r="AV589" s="100" t="str">
        <f t="shared" si="6731"/>
        <v/>
      </c>
      <c r="AW589" s="100" t="str">
        <f t="shared" si="6706"/>
        <v/>
      </c>
      <c r="AX589" s="100" t="str">
        <f t="shared" si="6732"/>
        <v/>
      </c>
      <c r="AY589" s="100" t="str">
        <f t="shared" si="6707"/>
        <v/>
      </c>
      <c r="AZ589" s="100" t="str">
        <f t="shared" si="6733"/>
        <v/>
      </c>
      <c r="BA589" s="100" t="str">
        <f t="shared" si="6708"/>
        <v/>
      </c>
      <c r="BB589" s="100" t="str">
        <f t="shared" si="6734"/>
        <v/>
      </c>
      <c r="BC589" s="100" t="str">
        <f>IFERROR(INDEX('INPUT INF'!$F$3:$F$601,MATCH($B589,'INPUT INF'!$A$3:$A$601,FALSE)),"")</f>
        <v/>
      </c>
      <c r="BD589" s="100" t="str">
        <f t="shared" si="6675"/>
        <v/>
      </c>
      <c r="BE589" s="100" t="str">
        <f t="shared" si="6735"/>
        <v/>
      </c>
      <c r="BF589" s="100" t="str">
        <f t="shared" si="6736"/>
        <v/>
      </c>
      <c r="BG589" s="115" t="str">
        <f t="shared" si="6737"/>
        <v/>
      </c>
      <c r="BH589" s="176" t="str">
        <f>IF(AND('INPUT INF'!$O$1="X",BG589="PASS"),BF589,IF($BG589="","0",IF('INPUT INF'!$N$67="YES",$BF589,"")))</f>
        <v>0</v>
      </c>
      <c r="BI589" s="115" t="str">
        <f>IF($BG589="","0",IF('INPUT INF'!$P$68="YES",$BF589,""))</f>
        <v>0</v>
      </c>
      <c r="BJ589" s="115" t="str">
        <f>IF($BG589="","0",IF('INPUT INF'!$P$69="YES",$BF589,""))</f>
        <v>0</v>
      </c>
      <c r="BL589" s="118" t="str">
        <f t="shared" si="6662"/>
        <v/>
      </c>
      <c r="BM589" s="118" t="str">
        <f t="shared" si="6663"/>
        <v/>
      </c>
      <c r="BN589" s="118" t="str">
        <f t="shared" si="6664"/>
        <v/>
      </c>
      <c r="BR589" s="118" t="str">
        <f t="shared" si="6665"/>
        <v/>
      </c>
      <c r="BS589" s="118" t="str">
        <f t="shared" si="6666"/>
        <v/>
      </c>
      <c r="BT589" s="118" t="str">
        <f t="shared" si="6667"/>
        <v/>
      </c>
      <c r="BX589" s="118" t="str">
        <f t="shared" si="6668"/>
        <v/>
      </c>
      <c r="BY589" s="118" t="str">
        <f t="shared" si="6669"/>
        <v/>
      </c>
      <c r="BZ589" s="118" t="str">
        <f t="shared" si="6670"/>
        <v/>
      </c>
      <c r="CD589" s="116" t="str">
        <f t="shared" si="6738"/>
        <v/>
      </c>
      <c r="CE589" s="116" t="str">
        <f t="shared" si="6739"/>
        <v/>
      </c>
      <c r="CF589" s="116" t="str">
        <f t="shared" si="6740"/>
        <v/>
      </c>
      <c r="CJ589" s="116" t="str">
        <f t="shared" si="6741"/>
        <v/>
      </c>
      <c r="CK589" s="116" t="str">
        <f t="shared" si="6742"/>
        <v/>
      </c>
      <c r="CL589" s="116" t="str">
        <f t="shared" si="6743"/>
        <v/>
      </c>
      <c r="CP589" s="116" t="str">
        <f t="shared" si="6744"/>
        <v/>
      </c>
      <c r="CQ589" s="116" t="str">
        <f t="shared" si="6745"/>
        <v/>
      </c>
      <c r="CR589" s="116" t="str">
        <f t="shared" si="6746"/>
        <v/>
      </c>
      <c r="DH589" s="115" t="str">
        <f t="shared" si="6671"/>
        <v/>
      </c>
      <c r="DI589" s="115" t="str">
        <f t="shared" si="6672"/>
        <v/>
      </c>
      <c r="DJ589" s="115" t="str">
        <f t="shared" si="6639"/>
        <v/>
      </c>
      <c r="DK589" s="115" t="str">
        <f t="shared" si="6640"/>
        <v/>
      </c>
      <c r="DL589" s="115" t="str">
        <f t="shared" si="6641"/>
        <v/>
      </c>
      <c r="DM589" s="115" t="str">
        <f t="shared" si="6642"/>
        <v/>
      </c>
      <c r="DN589" s="115" t="str">
        <f t="shared" si="6643"/>
        <v/>
      </c>
      <c r="DO589" s="115" t="str">
        <f t="shared" si="6644"/>
        <v/>
      </c>
      <c r="DP589" s="115" t="str">
        <f t="shared" si="6645"/>
        <v/>
      </c>
      <c r="DQ589" s="115" t="str">
        <f t="shared" si="6646"/>
        <v/>
      </c>
      <c r="DR589" s="115" t="str">
        <f t="shared" si="6647"/>
        <v/>
      </c>
      <c r="DS589" s="115" t="str">
        <f t="shared" si="6648"/>
        <v/>
      </c>
      <c r="DT589" s="115" t="str">
        <f t="shared" si="6649"/>
        <v/>
      </c>
      <c r="DU589" s="115" t="str">
        <f t="shared" si="6650"/>
        <v/>
      </c>
      <c r="DV589" s="115" t="str">
        <f t="shared" si="6651"/>
        <v/>
      </c>
      <c r="DW589" s="115" t="str">
        <f t="shared" si="6652"/>
        <v/>
      </c>
      <c r="DX589" s="115" t="str">
        <f t="shared" si="6653"/>
        <v/>
      </c>
      <c r="DY589" s="115" t="str">
        <f t="shared" si="6654"/>
        <v/>
      </c>
      <c r="DZ589" s="115" t="str">
        <f t="shared" si="6655"/>
        <v/>
      </c>
      <c r="EA589" s="115" t="str">
        <f t="shared" si="6656"/>
        <v/>
      </c>
      <c r="EB589" s="115" t="str">
        <f t="shared" si="6657"/>
        <v/>
      </c>
      <c r="EC589" s="115" t="str">
        <f t="shared" si="6658"/>
        <v/>
      </c>
      <c r="ED589" s="115" t="str">
        <f t="shared" si="6659"/>
        <v/>
      </c>
      <c r="EE589" s="115" t="str">
        <f t="shared" si="6660"/>
        <v/>
      </c>
      <c r="EF589" s="115" t="str">
        <f t="shared" si="6661"/>
        <v/>
      </c>
      <c r="EG589" s="115" t="str">
        <f t="shared" si="6747"/>
        <v/>
      </c>
      <c r="EH589" s="115" t="str">
        <f t="shared" si="6748"/>
        <v/>
      </c>
      <c r="EI589" s="115" t="str">
        <f t="shared" si="6749"/>
        <v/>
      </c>
      <c r="EJ589" s="115" t="str">
        <f t="shared" si="6750"/>
        <v/>
      </c>
      <c r="EK589" s="115" t="str">
        <f t="shared" si="6751"/>
        <v/>
      </c>
      <c r="EL589" s="115" t="str">
        <f t="shared" si="6752"/>
        <v/>
      </c>
      <c r="EM589" s="115" t="str">
        <f t="shared" si="6753"/>
        <v/>
      </c>
      <c r="EN589" s="115" t="str">
        <f t="shared" si="6754"/>
        <v/>
      </c>
      <c r="EO589" s="115" t="str">
        <f t="shared" si="6755"/>
        <v/>
      </c>
      <c r="EP589" s="115" t="str">
        <f t="shared" si="6756"/>
        <v/>
      </c>
      <c r="EQ589" s="115" t="str">
        <f t="shared" si="6757"/>
        <v/>
      </c>
      <c r="ER589" s="115" t="str">
        <f t="shared" si="6758"/>
        <v/>
      </c>
      <c r="ES589" s="115" t="str">
        <f t="shared" si="6759"/>
        <v/>
      </c>
      <c r="ET589" s="115" t="str">
        <f t="shared" si="6760"/>
        <v/>
      </c>
      <c r="EU589" s="115" t="str">
        <f t="shared" si="6761"/>
        <v/>
      </c>
      <c r="EV589" s="115" t="str">
        <f t="shared" si="6762"/>
        <v/>
      </c>
      <c r="EW589" s="115" t="str">
        <f t="shared" si="6763"/>
        <v/>
      </c>
      <c r="EX589" s="115" t="str">
        <f t="shared" si="6764"/>
        <v/>
      </c>
      <c r="EY589" s="115" t="str">
        <f t="shared" si="6765"/>
        <v/>
      </c>
      <c r="EZ589" s="115" t="str">
        <f t="shared" si="6766"/>
        <v/>
      </c>
      <c r="FA589" s="115" t="str">
        <f t="shared" si="6767"/>
        <v/>
      </c>
      <c r="FB589" s="115" t="str">
        <f t="shared" si="6768"/>
        <v/>
      </c>
      <c r="FC589" s="115" t="str">
        <f t="shared" si="6769"/>
        <v/>
      </c>
      <c r="FD589" s="115" t="str">
        <f t="shared" si="6770"/>
        <v/>
      </c>
      <c r="FE589" s="115" t="str">
        <f t="shared" si="6771"/>
        <v/>
      </c>
      <c r="FF589" s="115" t="str">
        <f t="shared" si="6772"/>
        <v/>
      </c>
      <c r="FG589" s="115" t="str">
        <f>IFERROR(SMALL($DW$423:$DW$842,$A$9),"")</f>
        <v/>
      </c>
      <c r="FH589" s="115" t="str">
        <f t="shared" si="6773"/>
        <v/>
      </c>
      <c r="FI589" s="115" t="str">
        <f t="shared" si="6673"/>
        <v/>
      </c>
      <c r="FJ589" s="115" t="str">
        <f t="shared" si="6674"/>
        <v/>
      </c>
    </row>
    <row r="590" spans="1:166" ht="15" customHeight="1" x14ac:dyDescent="0.25">
      <c r="A590" s="115">
        <v>588</v>
      </c>
      <c r="B590" s="115" t="str">
        <f t="shared" si="6680"/>
        <v/>
      </c>
      <c r="C590" s="115" t="s">
        <v>71</v>
      </c>
      <c r="D590" s="100">
        <f t="shared" si="6679"/>
        <v>0</v>
      </c>
      <c r="E590" s="100" t="str">
        <f t="shared" si="6709"/>
        <v/>
      </c>
      <c r="F590" s="100" t="str">
        <f t="shared" si="6710"/>
        <v/>
      </c>
      <c r="G590" s="100" t="str">
        <f t="shared" si="6685"/>
        <v/>
      </c>
      <c r="H590" s="100" t="str">
        <f t="shared" si="6711"/>
        <v/>
      </c>
      <c r="I590" s="100" t="str">
        <f t="shared" si="6686"/>
        <v/>
      </c>
      <c r="J590" s="100" t="str">
        <f t="shared" si="6712"/>
        <v/>
      </c>
      <c r="K590" s="100" t="str">
        <f t="shared" si="6687"/>
        <v/>
      </c>
      <c r="L590" s="100" t="str">
        <f t="shared" si="6713"/>
        <v/>
      </c>
      <c r="M590" s="100" t="str">
        <f t="shared" si="6688"/>
        <v/>
      </c>
      <c r="N590" s="100" t="str">
        <f t="shared" si="6714"/>
        <v/>
      </c>
      <c r="O590" s="100" t="str">
        <f t="shared" si="6689"/>
        <v/>
      </c>
      <c r="P590" s="100" t="str">
        <f t="shared" si="6715"/>
        <v/>
      </c>
      <c r="Q590" s="100" t="str">
        <f t="shared" si="6690"/>
        <v/>
      </c>
      <c r="R590" s="100" t="str">
        <f t="shared" si="6716"/>
        <v/>
      </c>
      <c r="S590" s="100" t="str">
        <f t="shared" si="6691"/>
        <v/>
      </c>
      <c r="T590" s="100" t="str">
        <f t="shared" si="6717"/>
        <v/>
      </c>
      <c r="U590" s="100" t="str">
        <f t="shared" si="6692"/>
        <v/>
      </c>
      <c r="V590" s="100" t="str">
        <f t="shared" si="6718"/>
        <v/>
      </c>
      <c r="W590" s="100" t="str">
        <f t="shared" si="6693"/>
        <v/>
      </c>
      <c r="X590" s="100" t="str">
        <f t="shared" si="6719"/>
        <v/>
      </c>
      <c r="Y590" s="100" t="str">
        <f t="shared" si="6694"/>
        <v/>
      </c>
      <c r="Z590" s="100" t="str">
        <f t="shared" si="6720"/>
        <v/>
      </c>
      <c r="AA590" s="100" t="str">
        <f t="shared" si="6695"/>
        <v/>
      </c>
      <c r="AB590" s="100" t="str">
        <f t="shared" si="6721"/>
        <v/>
      </c>
      <c r="AC590" s="100" t="str">
        <f t="shared" si="6696"/>
        <v/>
      </c>
      <c r="AD590" s="100" t="str">
        <f t="shared" si="6722"/>
        <v/>
      </c>
      <c r="AE590" s="100" t="str">
        <f t="shared" si="6697"/>
        <v/>
      </c>
      <c r="AF590" s="100" t="str">
        <f t="shared" si="6723"/>
        <v/>
      </c>
      <c r="AG590" s="100" t="str">
        <f t="shared" si="6698"/>
        <v/>
      </c>
      <c r="AH590" s="100" t="str">
        <f t="shared" si="6724"/>
        <v/>
      </c>
      <c r="AI590" s="100" t="str">
        <f t="shared" si="6699"/>
        <v/>
      </c>
      <c r="AJ590" s="100" t="str">
        <f t="shared" si="6725"/>
        <v/>
      </c>
      <c r="AK590" s="100" t="str">
        <f t="shared" si="6700"/>
        <v/>
      </c>
      <c r="AL590" s="100" t="str">
        <f t="shared" si="6726"/>
        <v/>
      </c>
      <c r="AM590" s="100" t="str">
        <f t="shared" si="6701"/>
        <v/>
      </c>
      <c r="AN590" s="100" t="str">
        <f t="shared" si="6727"/>
        <v/>
      </c>
      <c r="AO590" s="100" t="str">
        <f t="shared" si="6702"/>
        <v/>
      </c>
      <c r="AP590" s="100" t="str">
        <f t="shared" si="6728"/>
        <v/>
      </c>
      <c r="AQ590" s="100" t="str">
        <f t="shared" si="6703"/>
        <v/>
      </c>
      <c r="AR590" s="100" t="str">
        <f t="shared" si="6729"/>
        <v/>
      </c>
      <c r="AS590" s="100" t="str">
        <f t="shared" si="6704"/>
        <v/>
      </c>
      <c r="AT590" s="100" t="str">
        <f t="shared" si="6730"/>
        <v/>
      </c>
      <c r="AU590" s="100" t="str">
        <f t="shared" si="6705"/>
        <v/>
      </c>
      <c r="AV590" s="100" t="str">
        <f t="shared" si="6731"/>
        <v/>
      </c>
      <c r="AW590" s="100" t="str">
        <f t="shared" si="6706"/>
        <v/>
      </c>
      <c r="AX590" s="100" t="str">
        <f t="shared" si="6732"/>
        <v/>
      </c>
      <c r="AY590" s="100" t="str">
        <f t="shared" si="6707"/>
        <v/>
      </c>
      <c r="AZ590" s="100" t="str">
        <f t="shared" si="6733"/>
        <v/>
      </c>
      <c r="BA590" s="100" t="str">
        <f t="shared" si="6708"/>
        <v/>
      </c>
      <c r="BB590" s="100" t="str">
        <f t="shared" si="6734"/>
        <v/>
      </c>
      <c r="BC590" s="100" t="str">
        <f>IFERROR(INDEX('INPUT INF'!$F$3:$F$601,MATCH($B590,'INPUT INF'!$A$3:$A$601,FALSE)),"")</f>
        <v/>
      </c>
      <c r="BD590" s="100" t="str">
        <f t="shared" si="6675"/>
        <v/>
      </c>
      <c r="BE590" s="100" t="str">
        <f t="shared" si="6735"/>
        <v/>
      </c>
      <c r="BF590" s="100" t="str">
        <f t="shared" si="6736"/>
        <v/>
      </c>
      <c r="BG590" s="115" t="str">
        <f t="shared" si="6737"/>
        <v/>
      </c>
      <c r="BH590" s="176" t="str">
        <f>IF(AND('INPUT INF'!$O$1="X",BG590="PASS"),BF590,IF($BG590="","0",IF('INPUT INF'!$N$67="YES",$BF590,"")))</f>
        <v>0</v>
      </c>
      <c r="BI590" s="115" t="str">
        <f>IF($BG590="","0",IF('INPUT INF'!$P$68="YES",$BF590,""))</f>
        <v>0</v>
      </c>
      <c r="BJ590" s="115" t="str">
        <f>IF($BG590="","0",IF('INPUT INF'!$P$69="YES",$BF590,""))</f>
        <v>0</v>
      </c>
      <c r="BL590" s="118" t="str">
        <f t="shared" si="6662"/>
        <v/>
      </c>
      <c r="BM590" s="118" t="str">
        <f t="shared" si="6663"/>
        <v/>
      </c>
      <c r="BN590" s="118" t="str">
        <f t="shared" si="6664"/>
        <v/>
      </c>
      <c r="BR590" s="118" t="str">
        <f t="shared" si="6665"/>
        <v/>
      </c>
      <c r="BS590" s="118" t="str">
        <f t="shared" si="6666"/>
        <v/>
      </c>
      <c r="BT590" s="118" t="str">
        <f t="shared" si="6667"/>
        <v/>
      </c>
      <c r="BX590" s="118" t="str">
        <f t="shared" si="6668"/>
        <v/>
      </c>
      <c r="BY590" s="118" t="str">
        <f t="shared" si="6669"/>
        <v/>
      </c>
      <c r="BZ590" s="118" t="str">
        <f t="shared" si="6670"/>
        <v/>
      </c>
      <c r="CD590" s="116" t="str">
        <f t="shared" si="6738"/>
        <v/>
      </c>
      <c r="CE590" s="116" t="str">
        <f t="shared" si="6739"/>
        <v/>
      </c>
      <c r="CF590" s="116" t="str">
        <f t="shared" si="6740"/>
        <v/>
      </c>
      <c r="CJ590" s="116" t="str">
        <f t="shared" si="6741"/>
        <v/>
      </c>
      <c r="CK590" s="116" t="str">
        <f t="shared" si="6742"/>
        <v/>
      </c>
      <c r="CL590" s="116" t="str">
        <f t="shared" si="6743"/>
        <v/>
      </c>
      <c r="CP590" s="116" t="str">
        <f t="shared" si="6744"/>
        <v/>
      </c>
      <c r="CQ590" s="116" t="str">
        <f t="shared" si="6745"/>
        <v/>
      </c>
      <c r="CR590" s="116" t="str">
        <f t="shared" si="6746"/>
        <v/>
      </c>
      <c r="DH590" s="115" t="str">
        <f t="shared" si="6671"/>
        <v/>
      </c>
      <c r="DI590" s="115" t="str">
        <f t="shared" si="6672"/>
        <v/>
      </c>
      <c r="DJ590" s="115" t="str">
        <f t="shared" si="6639"/>
        <v/>
      </c>
      <c r="DK590" s="115" t="str">
        <f t="shared" si="6640"/>
        <v/>
      </c>
      <c r="DL590" s="115" t="str">
        <f t="shared" si="6641"/>
        <v/>
      </c>
      <c r="DM590" s="115" t="str">
        <f t="shared" si="6642"/>
        <v/>
      </c>
      <c r="DN590" s="115" t="str">
        <f t="shared" si="6643"/>
        <v/>
      </c>
      <c r="DO590" s="115" t="str">
        <f t="shared" si="6644"/>
        <v/>
      </c>
      <c r="DP590" s="115" t="str">
        <f t="shared" si="6645"/>
        <v/>
      </c>
      <c r="DQ590" s="115" t="str">
        <f t="shared" si="6646"/>
        <v/>
      </c>
      <c r="DR590" s="115" t="str">
        <f t="shared" si="6647"/>
        <v/>
      </c>
      <c r="DS590" s="115" t="str">
        <f t="shared" si="6648"/>
        <v/>
      </c>
      <c r="DT590" s="115" t="str">
        <f t="shared" si="6649"/>
        <v/>
      </c>
      <c r="DU590" s="115" t="str">
        <f t="shared" si="6650"/>
        <v/>
      </c>
      <c r="DV590" s="115" t="str">
        <f t="shared" si="6651"/>
        <v/>
      </c>
      <c r="DW590" s="115" t="str">
        <f t="shared" si="6652"/>
        <v/>
      </c>
      <c r="DX590" s="115" t="str">
        <f t="shared" si="6653"/>
        <v/>
      </c>
      <c r="DY590" s="115" t="str">
        <f t="shared" si="6654"/>
        <v/>
      </c>
      <c r="DZ590" s="115" t="str">
        <f t="shared" si="6655"/>
        <v/>
      </c>
      <c r="EA590" s="115" t="str">
        <f t="shared" si="6656"/>
        <v/>
      </c>
      <c r="EB590" s="115" t="str">
        <f t="shared" si="6657"/>
        <v/>
      </c>
      <c r="EC590" s="115" t="str">
        <f t="shared" si="6658"/>
        <v/>
      </c>
      <c r="ED590" s="115" t="str">
        <f t="shared" si="6659"/>
        <v/>
      </c>
      <c r="EE590" s="115" t="str">
        <f t="shared" si="6660"/>
        <v/>
      </c>
      <c r="EF590" s="115" t="str">
        <f t="shared" si="6661"/>
        <v/>
      </c>
      <c r="EG590" s="115" t="str">
        <f t="shared" si="6747"/>
        <v/>
      </c>
      <c r="EH590" s="115" t="str">
        <f t="shared" si="6748"/>
        <v/>
      </c>
      <c r="EI590" s="115" t="str">
        <f t="shared" si="6749"/>
        <v/>
      </c>
      <c r="EJ590" s="115" t="str">
        <f t="shared" si="6750"/>
        <v/>
      </c>
      <c r="EK590" s="115" t="str">
        <f t="shared" si="6751"/>
        <v/>
      </c>
      <c r="EL590" s="115" t="str">
        <f t="shared" si="6752"/>
        <v/>
      </c>
      <c r="EM590" s="115" t="str">
        <f t="shared" si="6753"/>
        <v/>
      </c>
      <c r="EN590" s="115" t="str">
        <f t="shared" si="6754"/>
        <v/>
      </c>
      <c r="EO590" s="115" t="str">
        <f t="shared" si="6755"/>
        <v/>
      </c>
      <c r="EP590" s="115" t="str">
        <f t="shared" si="6756"/>
        <v/>
      </c>
      <c r="EQ590" s="115" t="str">
        <f t="shared" si="6757"/>
        <v/>
      </c>
      <c r="ER590" s="115" t="str">
        <f t="shared" si="6758"/>
        <v/>
      </c>
      <c r="ES590" s="115" t="str">
        <f t="shared" si="6759"/>
        <v/>
      </c>
      <c r="ET590" s="115" t="str">
        <f t="shared" si="6760"/>
        <v/>
      </c>
      <c r="EU590" s="115" t="str">
        <f t="shared" si="6761"/>
        <v/>
      </c>
      <c r="EV590" s="115" t="str">
        <f t="shared" si="6762"/>
        <v/>
      </c>
      <c r="EW590" s="115" t="str">
        <f t="shared" si="6763"/>
        <v/>
      </c>
      <c r="EX590" s="115" t="str">
        <f t="shared" si="6764"/>
        <v/>
      </c>
      <c r="EY590" s="115" t="str">
        <f t="shared" si="6765"/>
        <v/>
      </c>
      <c r="EZ590" s="115" t="str">
        <f t="shared" si="6766"/>
        <v/>
      </c>
      <c r="FA590" s="115" t="str">
        <f t="shared" si="6767"/>
        <v/>
      </c>
      <c r="FB590" s="115" t="str">
        <f t="shared" si="6768"/>
        <v/>
      </c>
      <c r="FC590" s="115" t="str">
        <f t="shared" si="6769"/>
        <v/>
      </c>
      <c r="FD590" s="115" t="str">
        <f t="shared" si="6770"/>
        <v/>
      </c>
      <c r="FE590" s="115" t="str">
        <f t="shared" si="6771"/>
        <v/>
      </c>
      <c r="FF590" s="115" t="str">
        <f t="shared" si="6772"/>
        <v/>
      </c>
      <c r="FG590" s="115" t="str">
        <f>IFERROR(SMALL($DW$423:$DW$842,$A$10),"")</f>
        <v/>
      </c>
      <c r="FH590" s="115" t="str">
        <f t="shared" si="6773"/>
        <v/>
      </c>
      <c r="FI590" s="115" t="str">
        <f t="shared" si="6673"/>
        <v/>
      </c>
      <c r="FJ590" s="115" t="str">
        <f t="shared" si="6674"/>
        <v/>
      </c>
    </row>
    <row r="591" spans="1:166" ht="15" customHeight="1" x14ac:dyDescent="0.25">
      <c r="A591" s="115">
        <v>589</v>
      </c>
      <c r="B591" s="115" t="str">
        <f t="shared" si="6680"/>
        <v/>
      </c>
      <c r="C591" s="115" t="s">
        <v>71</v>
      </c>
      <c r="D591" s="100">
        <f t="shared" si="6679"/>
        <v>0</v>
      </c>
      <c r="E591" s="100" t="str">
        <f t="shared" si="6709"/>
        <v/>
      </c>
      <c r="F591" s="100" t="str">
        <f t="shared" si="6710"/>
        <v/>
      </c>
      <c r="G591" s="100" t="str">
        <f t="shared" si="6685"/>
        <v/>
      </c>
      <c r="H591" s="100" t="str">
        <f t="shared" si="6711"/>
        <v/>
      </c>
      <c r="I591" s="100" t="str">
        <f t="shared" si="6686"/>
        <v/>
      </c>
      <c r="J591" s="100" t="str">
        <f t="shared" si="6712"/>
        <v/>
      </c>
      <c r="K591" s="100" t="str">
        <f t="shared" si="6687"/>
        <v/>
      </c>
      <c r="L591" s="100" t="str">
        <f t="shared" si="6713"/>
        <v/>
      </c>
      <c r="M591" s="100" t="str">
        <f t="shared" si="6688"/>
        <v/>
      </c>
      <c r="N591" s="100" t="str">
        <f t="shared" si="6714"/>
        <v/>
      </c>
      <c r="O591" s="100" t="str">
        <f t="shared" si="6689"/>
        <v/>
      </c>
      <c r="P591" s="100" t="str">
        <f t="shared" si="6715"/>
        <v/>
      </c>
      <c r="Q591" s="100" t="str">
        <f t="shared" si="6690"/>
        <v/>
      </c>
      <c r="R591" s="100" t="str">
        <f t="shared" si="6716"/>
        <v/>
      </c>
      <c r="S591" s="100" t="str">
        <f t="shared" si="6691"/>
        <v/>
      </c>
      <c r="T591" s="100" t="str">
        <f t="shared" si="6717"/>
        <v/>
      </c>
      <c r="U591" s="100" t="str">
        <f t="shared" si="6692"/>
        <v/>
      </c>
      <c r="V591" s="100" t="str">
        <f t="shared" si="6718"/>
        <v/>
      </c>
      <c r="W591" s="100" t="str">
        <f t="shared" si="6693"/>
        <v/>
      </c>
      <c r="X591" s="100" t="str">
        <f t="shared" si="6719"/>
        <v/>
      </c>
      <c r="Y591" s="100" t="str">
        <f t="shared" si="6694"/>
        <v/>
      </c>
      <c r="Z591" s="100" t="str">
        <f t="shared" si="6720"/>
        <v/>
      </c>
      <c r="AA591" s="100" t="str">
        <f t="shared" si="6695"/>
        <v/>
      </c>
      <c r="AB591" s="100" t="str">
        <f t="shared" si="6721"/>
        <v/>
      </c>
      <c r="AC591" s="100" t="str">
        <f t="shared" si="6696"/>
        <v/>
      </c>
      <c r="AD591" s="100" t="str">
        <f t="shared" si="6722"/>
        <v/>
      </c>
      <c r="AE591" s="100" t="str">
        <f t="shared" si="6697"/>
        <v/>
      </c>
      <c r="AF591" s="100" t="str">
        <f t="shared" si="6723"/>
        <v/>
      </c>
      <c r="AG591" s="100" t="str">
        <f t="shared" si="6698"/>
        <v/>
      </c>
      <c r="AH591" s="100" t="str">
        <f t="shared" si="6724"/>
        <v/>
      </c>
      <c r="AI591" s="100" t="str">
        <f t="shared" si="6699"/>
        <v/>
      </c>
      <c r="AJ591" s="100" t="str">
        <f t="shared" si="6725"/>
        <v/>
      </c>
      <c r="AK591" s="100" t="str">
        <f t="shared" si="6700"/>
        <v/>
      </c>
      <c r="AL591" s="100" t="str">
        <f t="shared" si="6726"/>
        <v/>
      </c>
      <c r="AM591" s="100" t="str">
        <f t="shared" si="6701"/>
        <v/>
      </c>
      <c r="AN591" s="100" t="str">
        <f t="shared" si="6727"/>
        <v/>
      </c>
      <c r="AO591" s="100" t="str">
        <f t="shared" si="6702"/>
        <v/>
      </c>
      <c r="AP591" s="100" t="str">
        <f t="shared" si="6728"/>
        <v/>
      </c>
      <c r="AQ591" s="100" t="str">
        <f t="shared" si="6703"/>
        <v/>
      </c>
      <c r="AR591" s="100" t="str">
        <f t="shared" si="6729"/>
        <v/>
      </c>
      <c r="AS591" s="100" t="str">
        <f t="shared" si="6704"/>
        <v/>
      </c>
      <c r="AT591" s="100" t="str">
        <f t="shared" si="6730"/>
        <v/>
      </c>
      <c r="AU591" s="100" t="str">
        <f t="shared" si="6705"/>
        <v/>
      </c>
      <c r="AV591" s="100" t="str">
        <f t="shared" si="6731"/>
        <v/>
      </c>
      <c r="AW591" s="100" t="str">
        <f t="shared" si="6706"/>
        <v/>
      </c>
      <c r="AX591" s="100" t="str">
        <f t="shared" si="6732"/>
        <v/>
      </c>
      <c r="AY591" s="100" t="str">
        <f t="shared" si="6707"/>
        <v/>
      </c>
      <c r="AZ591" s="100" t="str">
        <f t="shared" si="6733"/>
        <v/>
      </c>
      <c r="BA591" s="100" t="str">
        <f t="shared" si="6708"/>
        <v/>
      </c>
      <c r="BB591" s="100" t="str">
        <f t="shared" si="6734"/>
        <v/>
      </c>
      <c r="BC591" s="100" t="str">
        <f>IFERROR(INDEX('INPUT INF'!$F$3:$F$601,MATCH($B591,'INPUT INF'!$A$3:$A$601,FALSE)),"")</f>
        <v/>
      </c>
      <c r="BD591" s="100" t="str">
        <f t="shared" si="6675"/>
        <v/>
      </c>
      <c r="BE591" s="100" t="str">
        <f t="shared" si="6735"/>
        <v/>
      </c>
      <c r="BF591" s="100" t="str">
        <f t="shared" si="6736"/>
        <v/>
      </c>
      <c r="BG591" s="115" t="str">
        <f t="shared" si="6737"/>
        <v/>
      </c>
      <c r="BH591" s="176" t="str">
        <f>IF(AND('INPUT INF'!$O$1="X",BG591="PASS"),BF591,IF($BG591="","0",IF('INPUT INF'!$N$67="YES",$BF591,"")))</f>
        <v>0</v>
      </c>
      <c r="BI591" s="115" t="str">
        <f>IF($BG591="","0",IF('INPUT INF'!$P$68="YES",$BF591,""))</f>
        <v>0</v>
      </c>
      <c r="BJ591" s="115" t="str">
        <f>IF($BG591="","0",IF('INPUT INF'!$P$69="YES",$BF591,""))</f>
        <v>0</v>
      </c>
      <c r="BL591" s="118" t="str">
        <f t="shared" si="6662"/>
        <v/>
      </c>
      <c r="BM591" s="118" t="str">
        <f t="shared" si="6663"/>
        <v/>
      </c>
      <c r="BN591" s="118" t="str">
        <f t="shared" si="6664"/>
        <v/>
      </c>
      <c r="BR591" s="118" t="str">
        <f t="shared" si="6665"/>
        <v/>
      </c>
      <c r="BS591" s="118" t="str">
        <f t="shared" si="6666"/>
        <v/>
      </c>
      <c r="BT591" s="118" t="str">
        <f t="shared" si="6667"/>
        <v/>
      </c>
      <c r="BX591" s="118" t="str">
        <f t="shared" si="6668"/>
        <v/>
      </c>
      <c r="BY591" s="118" t="str">
        <f t="shared" si="6669"/>
        <v/>
      </c>
      <c r="BZ591" s="118" t="str">
        <f t="shared" si="6670"/>
        <v/>
      </c>
      <c r="CD591" s="116" t="str">
        <f t="shared" si="6738"/>
        <v/>
      </c>
      <c r="CE591" s="116" t="str">
        <f t="shared" si="6739"/>
        <v/>
      </c>
      <c r="CF591" s="116" t="str">
        <f t="shared" si="6740"/>
        <v/>
      </c>
      <c r="CJ591" s="116" t="str">
        <f t="shared" si="6741"/>
        <v/>
      </c>
      <c r="CK591" s="116" t="str">
        <f t="shared" si="6742"/>
        <v/>
      </c>
      <c r="CL591" s="116" t="str">
        <f t="shared" si="6743"/>
        <v/>
      </c>
      <c r="CP591" s="116" t="str">
        <f t="shared" si="6744"/>
        <v/>
      </c>
      <c r="CQ591" s="116" t="str">
        <f t="shared" si="6745"/>
        <v/>
      </c>
      <c r="CR591" s="116" t="str">
        <f t="shared" si="6746"/>
        <v/>
      </c>
      <c r="DH591" s="115" t="str">
        <f t="shared" si="6671"/>
        <v/>
      </c>
      <c r="DI591" s="115" t="str">
        <f t="shared" si="6672"/>
        <v/>
      </c>
      <c r="DJ591" s="115" t="str">
        <f t="shared" si="6639"/>
        <v/>
      </c>
      <c r="DK591" s="115" t="str">
        <f t="shared" si="6640"/>
        <v/>
      </c>
      <c r="DL591" s="115" t="str">
        <f t="shared" si="6641"/>
        <v/>
      </c>
      <c r="DM591" s="115" t="str">
        <f t="shared" si="6642"/>
        <v/>
      </c>
      <c r="DN591" s="115" t="str">
        <f t="shared" si="6643"/>
        <v/>
      </c>
      <c r="DO591" s="115" t="str">
        <f t="shared" si="6644"/>
        <v/>
      </c>
      <c r="DP591" s="115" t="str">
        <f t="shared" si="6645"/>
        <v/>
      </c>
      <c r="DQ591" s="115" t="str">
        <f t="shared" si="6646"/>
        <v/>
      </c>
      <c r="DR591" s="115" t="str">
        <f t="shared" si="6647"/>
        <v/>
      </c>
      <c r="DS591" s="115" t="str">
        <f t="shared" si="6648"/>
        <v/>
      </c>
      <c r="DT591" s="115" t="str">
        <f t="shared" si="6649"/>
        <v/>
      </c>
      <c r="DU591" s="115" t="str">
        <f t="shared" si="6650"/>
        <v/>
      </c>
      <c r="DV591" s="115" t="str">
        <f t="shared" si="6651"/>
        <v/>
      </c>
      <c r="DW591" s="115" t="str">
        <f t="shared" si="6652"/>
        <v/>
      </c>
      <c r="DX591" s="115" t="str">
        <f t="shared" si="6653"/>
        <v/>
      </c>
      <c r="DY591" s="115" t="str">
        <f t="shared" si="6654"/>
        <v/>
      </c>
      <c r="DZ591" s="115" t="str">
        <f t="shared" si="6655"/>
        <v/>
      </c>
      <c r="EA591" s="115" t="str">
        <f t="shared" si="6656"/>
        <v/>
      </c>
      <c r="EB591" s="115" t="str">
        <f t="shared" si="6657"/>
        <v/>
      </c>
      <c r="EC591" s="115" t="str">
        <f t="shared" si="6658"/>
        <v/>
      </c>
      <c r="ED591" s="115" t="str">
        <f t="shared" si="6659"/>
        <v/>
      </c>
      <c r="EE591" s="115" t="str">
        <f t="shared" si="6660"/>
        <v/>
      </c>
      <c r="EF591" s="115" t="str">
        <f t="shared" si="6661"/>
        <v/>
      </c>
      <c r="EG591" s="115" t="str">
        <f t="shared" si="6747"/>
        <v/>
      </c>
      <c r="EH591" s="115" t="str">
        <f t="shared" si="6748"/>
        <v/>
      </c>
      <c r="EI591" s="115" t="str">
        <f t="shared" si="6749"/>
        <v/>
      </c>
      <c r="EJ591" s="115" t="str">
        <f t="shared" si="6750"/>
        <v/>
      </c>
      <c r="EK591" s="115" t="str">
        <f t="shared" si="6751"/>
        <v/>
      </c>
      <c r="EL591" s="115" t="str">
        <f t="shared" si="6752"/>
        <v/>
      </c>
      <c r="EM591" s="115" t="str">
        <f t="shared" si="6753"/>
        <v/>
      </c>
      <c r="EN591" s="115" t="str">
        <f t="shared" si="6754"/>
        <v/>
      </c>
      <c r="EO591" s="115" t="str">
        <f t="shared" si="6755"/>
        <v/>
      </c>
      <c r="EP591" s="115" t="str">
        <f t="shared" si="6756"/>
        <v/>
      </c>
      <c r="EQ591" s="115" t="str">
        <f t="shared" si="6757"/>
        <v/>
      </c>
      <c r="ER591" s="115" t="str">
        <f t="shared" si="6758"/>
        <v/>
      </c>
      <c r="ES591" s="115" t="str">
        <f t="shared" si="6759"/>
        <v/>
      </c>
      <c r="ET591" s="115" t="str">
        <f t="shared" si="6760"/>
        <v/>
      </c>
      <c r="EU591" s="115" t="str">
        <f t="shared" si="6761"/>
        <v/>
      </c>
      <c r="EV591" s="115" t="str">
        <f t="shared" si="6762"/>
        <v/>
      </c>
      <c r="EW591" s="115" t="str">
        <f t="shared" si="6763"/>
        <v/>
      </c>
      <c r="EX591" s="115" t="str">
        <f t="shared" si="6764"/>
        <v/>
      </c>
      <c r="EY591" s="115" t="str">
        <f t="shared" si="6765"/>
        <v/>
      </c>
      <c r="EZ591" s="115" t="str">
        <f t="shared" si="6766"/>
        <v/>
      </c>
      <c r="FA591" s="115" t="str">
        <f t="shared" si="6767"/>
        <v/>
      </c>
      <c r="FB591" s="115" t="str">
        <f t="shared" si="6768"/>
        <v/>
      </c>
      <c r="FC591" s="115" t="str">
        <f t="shared" si="6769"/>
        <v/>
      </c>
      <c r="FD591" s="115" t="str">
        <f t="shared" si="6770"/>
        <v/>
      </c>
      <c r="FE591" s="115" t="str">
        <f t="shared" si="6771"/>
        <v/>
      </c>
      <c r="FF591" s="115" t="str">
        <f t="shared" si="6772"/>
        <v/>
      </c>
      <c r="FG591" s="115" t="str">
        <f>IFERROR(SMALL($DW$423:$DW$842,$A$11),"")</f>
        <v/>
      </c>
      <c r="FH591" s="115" t="str">
        <f t="shared" si="6773"/>
        <v/>
      </c>
      <c r="FI591" s="115" t="str">
        <f t="shared" si="6673"/>
        <v/>
      </c>
      <c r="FJ591" s="115" t="str">
        <f t="shared" si="6674"/>
        <v/>
      </c>
    </row>
    <row r="592" spans="1:166" ht="15" customHeight="1" x14ac:dyDescent="0.25">
      <c r="A592" s="115">
        <v>590</v>
      </c>
      <c r="B592" s="115" t="str">
        <f t="shared" si="6680"/>
        <v/>
      </c>
      <c r="C592" s="115" t="s">
        <v>71</v>
      </c>
      <c r="D592" s="100">
        <f t="shared" si="6679"/>
        <v>0</v>
      </c>
      <c r="E592" s="100" t="str">
        <f t="shared" si="6709"/>
        <v/>
      </c>
      <c r="F592" s="100" t="str">
        <f t="shared" si="6710"/>
        <v/>
      </c>
      <c r="G592" s="100" t="str">
        <f t="shared" si="6685"/>
        <v/>
      </c>
      <c r="H592" s="100" t="str">
        <f t="shared" si="6711"/>
        <v/>
      </c>
      <c r="I592" s="100" t="str">
        <f t="shared" si="6686"/>
        <v/>
      </c>
      <c r="J592" s="100" t="str">
        <f t="shared" si="6712"/>
        <v/>
      </c>
      <c r="K592" s="100" t="str">
        <f t="shared" si="6687"/>
        <v/>
      </c>
      <c r="L592" s="100" t="str">
        <f t="shared" si="6713"/>
        <v/>
      </c>
      <c r="M592" s="100" t="str">
        <f t="shared" si="6688"/>
        <v/>
      </c>
      <c r="N592" s="100" t="str">
        <f t="shared" si="6714"/>
        <v/>
      </c>
      <c r="O592" s="100" t="str">
        <f t="shared" si="6689"/>
        <v/>
      </c>
      <c r="P592" s="100" t="str">
        <f t="shared" si="6715"/>
        <v/>
      </c>
      <c r="Q592" s="100" t="str">
        <f t="shared" si="6690"/>
        <v/>
      </c>
      <c r="R592" s="100" t="str">
        <f t="shared" si="6716"/>
        <v/>
      </c>
      <c r="S592" s="100" t="str">
        <f t="shared" si="6691"/>
        <v/>
      </c>
      <c r="T592" s="100" t="str">
        <f t="shared" si="6717"/>
        <v/>
      </c>
      <c r="U592" s="100" t="str">
        <f t="shared" si="6692"/>
        <v/>
      </c>
      <c r="V592" s="100" t="str">
        <f t="shared" si="6718"/>
        <v/>
      </c>
      <c r="W592" s="100" t="str">
        <f t="shared" si="6693"/>
        <v/>
      </c>
      <c r="X592" s="100" t="str">
        <f t="shared" si="6719"/>
        <v/>
      </c>
      <c r="Y592" s="100" t="str">
        <f t="shared" si="6694"/>
        <v/>
      </c>
      <c r="Z592" s="100" t="str">
        <f t="shared" si="6720"/>
        <v/>
      </c>
      <c r="AA592" s="100" t="str">
        <f t="shared" si="6695"/>
        <v/>
      </c>
      <c r="AB592" s="100" t="str">
        <f t="shared" si="6721"/>
        <v/>
      </c>
      <c r="AC592" s="100" t="str">
        <f t="shared" si="6696"/>
        <v/>
      </c>
      <c r="AD592" s="100" t="str">
        <f t="shared" si="6722"/>
        <v/>
      </c>
      <c r="AE592" s="100" t="str">
        <f t="shared" si="6697"/>
        <v/>
      </c>
      <c r="AF592" s="100" t="str">
        <f t="shared" si="6723"/>
        <v/>
      </c>
      <c r="AG592" s="100" t="str">
        <f t="shared" si="6698"/>
        <v/>
      </c>
      <c r="AH592" s="100" t="str">
        <f t="shared" si="6724"/>
        <v/>
      </c>
      <c r="AI592" s="100" t="str">
        <f t="shared" si="6699"/>
        <v/>
      </c>
      <c r="AJ592" s="100" t="str">
        <f t="shared" si="6725"/>
        <v/>
      </c>
      <c r="AK592" s="100" t="str">
        <f t="shared" si="6700"/>
        <v/>
      </c>
      <c r="AL592" s="100" t="str">
        <f t="shared" si="6726"/>
        <v/>
      </c>
      <c r="AM592" s="100" t="str">
        <f t="shared" si="6701"/>
        <v/>
      </c>
      <c r="AN592" s="100" t="str">
        <f t="shared" si="6727"/>
        <v/>
      </c>
      <c r="AO592" s="100" t="str">
        <f t="shared" si="6702"/>
        <v/>
      </c>
      <c r="AP592" s="100" t="str">
        <f t="shared" si="6728"/>
        <v/>
      </c>
      <c r="AQ592" s="100" t="str">
        <f t="shared" si="6703"/>
        <v/>
      </c>
      <c r="AR592" s="100" t="str">
        <f t="shared" si="6729"/>
        <v/>
      </c>
      <c r="AS592" s="100" t="str">
        <f t="shared" si="6704"/>
        <v/>
      </c>
      <c r="AT592" s="100" t="str">
        <f t="shared" si="6730"/>
        <v/>
      </c>
      <c r="AU592" s="100" t="str">
        <f t="shared" si="6705"/>
        <v/>
      </c>
      <c r="AV592" s="100" t="str">
        <f t="shared" si="6731"/>
        <v/>
      </c>
      <c r="AW592" s="100" t="str">
        <f t="shared" si="6706"/>
        <v/>
      </c>
      <c r="AX592" s="100" t="str">
        <f t="shared" si="6732"/>
        <v/>
      </c>
      <c r="AY592" s="100" t="str">
        <f t="shared" si="6707"/>
        <v/>
      </c>
      <c r="AZ592" s="100" t="str">
        <f t="shared" si="6733"/>
        <v/>
      </c>
      <c r="BA592" s="100" t="str">
        <f t="shared" si="6708"/>
        <v/>
      </c>
      <c r="BB592" s="100" t="str">
        <f t="shared" si="6734"/>
        <v/>
      </c>
      <c r="BC592" s="100" t="str">
        <f>IFERROR(INDEX('INPUT INF'!$F$3:$F$601,MATCH($B592,'INPUT INF'!$A$3:$A$601,FALSE)),"")</f>
        <v/>
      </c>
      <c r="BD592" s="100" t="str">
        <f t="shared" si="6675"/>
        <v/>
      </c>
      <c r="BE592" s="100" t="str">
        <f t="shared" si="6735"/>
        <v/>
      </c>
      <c r="BF592" s="100" t="str">
        <f t="shared" si="6736"/>
        <v/>
      </c>
      <c r="BG592" s="115" t="str">
        <f t="shared" si="6737"/>
        <v/>
      </c>
      <c r="BH592" s="176" t="str">
        <f>IF(AND('INPUT INF'!$O$1="X",BG592="PASS"),BF592,IF($BG592="","0",IF('INPUT INF'!$N$67="YES",$BF592,"")))</f>
        <v>0</v>
      </c>
      <c r="BI592" s="115" t="str">
        <f>IF($BG592="","0",IF('INPUT INF'!$P$68="YES",$BF592,""))</f>
        <v>0</v>
      </c>
      <c r="BJ592" s="115" t="str">
        <f>IF($BG592="","0",IF('INPUT INF'!$P$69="YES",$BF592,""))</f>
        <v>0</v>
      </c>
      <c r="BL592" s="118" t="str">
        <f t="shared" si="6662"/>
        <v/>
      </c>
      <c r="BM592" s="118" t="str">
        <f t="shared" si="6663"/>
        <v/>
      </c>
      <c r="BN592" s="118" t="str">
        <f t="shared" si="6664"/>
        <v/>
      </c>
      <c r="BR592" s="118" t="str">
        <f t="shared" si="6665"/>
        <v/>
      </c>
      <c r="BS592" s="118" t="str">
        <f t="shared" si="6666"/>
        <v/>
      </c>
      <c r="BT592" s="118" t="str">
        <f t="shared" si="6667"/>
        <v/>
      </c>
      <c r="BX592" s="118" t="str">
        <f t="shared" si="6668"/>
        <v/>
      </c>
      <c r="BY592" s="118" t="str">
        <f t="shared" si="6669"/>
        <v/>
      </c>
      <c r="BZ592" s="118" t="str">
        <f t="shared" si="6670"/>
        <v/>
      </c>
      <c r="CD592" s="116" t="str">
        <f t="shared" si="6738"/>
        <v/>
      </c>
      <c r="CE592" s="116" t="str">
        <f t="shared" si="6739"/>
        <v/>
      </c>
      <c r="CF592" s="116" t="str">
        <f t="shared" si="6740"/>
        <v/>
      </c>
      <c r="CJ592" s="116" t="str">
        <f t="shared" si="6741"/>
        <v/>
      </c>
      <c r="CK592" s="116" t="str">
        <f t="shared" si="6742"/>
        <v/>
      </c>
      <c r="CL592" s="116" t="str">
        <f t="shared" si="6743"/>
        <v/>
      </c>
      <c r="CP592" s="116" t="str">
        <f t="shared" si="6744"/>
        <v/>
      </c>
      <c r="CQ592" s="116" t="str">
        <f t="shared" si="6745"/>
        <v/>
      </c>
      <c r="CR592" s="116" t="str">
        <f t="shared" si="6746"/>
        <v/>
      </c>
      <c r="DH592" s="115" t="str">
        <f t="shared" si="6671"/>
        <v/>
      </c>
      <c r="DI592" s="115" t="str">
        <f t="shared" si="6672"/>
        <v/>
      </c>
      <c r="DJ592" s="115" t="str">
        <f t="shared" si="6639"/>
        <v/>
      </c>
      <c r="DK592" s="115" t="str">
        <f t="shared" si="6640"/>
        <v/>
      </c>
      <c r="DL592" s="115" t="str">
        <f t="shared" si="6641"/>
        <v/>
      </c>
      <c r="DM592" s="115" t="str">
        <f t="shared" si="6642"/>
        <v/>
      </c>
      <c r="DN592" s="115" t="str">
        <f t="shared" si="6643"/>
        <v/>
      </c>
      <c r="DO592" s="115" t="str">
        <f t="shared" si="6644"/>
        <v/>
      </c>
      <c r="DP592" s="115" t="str">
        <f t="shared" si="6645"/>
        <v/>
      </c>
      <c r="DQ592" s="115" t="str">
        <f t="shared" si="6646"/>
        <v/>
      </c>
      <c r="DR592" s="115" t="str">
        <f t="shared" si="6647"/>
        <v/>
      </c>
      <c r="DS592" s="115" t="str">
        <f t="shared" si="6648"/>
        <v/>
      </c>
      <c r="DT592" s="115" t="str">
        <f t="shared" si="6649"/>
        <v/>
      </c>
      <c r="DU592" s="115" t="str">
        <f t="shared" si="6650"/>
        <v/>
      </c>
      <c r="DV592" s="115" t="str">
        <f t="shared" si="6651"/>
        <v/>
      </c>
      <c r="DW592" s="115" t="str">
        <f t="shared" si="6652"/>
        <v/>
      </c>
      <c r="DX592" s="115" t="str">
        <f t="shared" si="6653"/>
        <v/>
      </c>
      <c r="DY592" s="115" t="str">
        <f t="shared" si="6654"/>
        <v/>
      </c>
      <c r="DZ592" s="115" t="str">
        <f t="shared" si="6655"/>
        <v/>
      </c>
      <c r="EA592" s="115" t="str">
        <f t="shared" si="6656"/>
        <v/>
      </c>
      <c r="EB592" s="115" t="str">
        <f t="shared" si="6657"/>
        <v/>
      </c>
      <c r="EC592" s="115" t="str">
        <f t="shared" si="6658"/>
        <v/>
      </c>
      <c r="ED592" s="115" t="str">
        <f t="shared" si="6659"/>
        <v/>
      </c>
      <c r="EE592" s="115" t="str">
        <f t="shared" si="6660"/>
        <v/>
      </c>
      <c r="EF592" s="115" t="str">
        <f t="shared" si="6661"/>
        <v/>
      </c>
      <c r="EG592" s="115" t="str">
        <f t="shared" si="6747"/>
        <v/>
      </c>
      <c r="EH592" s="115" t="str">
        <f t="shared" si="6748"/>
        <v/>
      </c>
      <c r="EI592" s="115" t="str">
        <f t="shared" si="6749"/>
        <v/>
      </c>
      <c r="EJ592" s="115" t="str">
        <f t="shared" si="6750"/>
        <v/>
      </c>
      <c r="EK592" s="115" t="str">
        <f t="shared" si="6751"/>
        <v/>
      </c>
      <c r="EL592" s="115" t="str">
        <f t="shared" si="6752"/>
        <v/>
      </c>
      <c r="EM592" s="115" t="str">
        <f t="shared" si="6753"/>
        <v/>
      </c>
      <c r="EN592" s="115" t="str">
        <f t="shared" si="6754"/>
        <v/>
      </c>
      <c r="EO592" s="115" t="str">
        <f t="shared" si="6755"/>
        <v/>
      </c>
      <c r="EP592" s="115" t="str">
        <f t="shared" si="6756"/>
        <v/>
      </c>
      <c r="EQ592" s="115" t="str">
        <f t="shared" si="6757"/>
        <v/>
      </c>
      <c r="ER592" s="115" t="str">
        <f t="shared" si="6758"/>
        <v/>
      </c>
      <c r="ES592" s="115" t="str">
        <f t="shared" si="6759"/>
        <v/>
      </c>
      <c r="ET592" s="115" t="str">
        <f t="shared" si="6760"/>
        <v/>
      </c>
      <c r="EU592" s="115" t="str">
        <f t="shared" si="6761"/>
        <v/>
      </c>
      <c r="EV592" s="115" t="str">
        <f t="shared" si="6762"/>
        <v/>
      </c>
      <c r="EW592" s="115" t="str">
        <f t="shared" si="6763"/>
        <v/>
      </c>
      <c r="EX592" s="115" t="str">
        <f t="shared" si="6764"/>
        <v/>
      </c>
      <c r="EY592" s="115" t="str">
        <f t="shared" si="6765"/>
        <v/>
      </c>
      <c r="EZ592" s="115" t="str">
        <f t="shared" si="6766"/>
        <v/>
      </c>
      <c r="FA592" s="115" t="str">
        <f t="shared" si="6767"/>
        <v/>
      </c>
      <c r="FB592" s="115" t="str">
        <f t="shared" si="6768"/>
        <v/>
      </c>
      <c r="FC592" s="115" t="str">
        <f t="shared" si="6769"/>
        <v/>
      </c>
      <c r="FD592" s="115" t="str">
        <f t="shared" si="6770"/>
        <v/>
      </c>
      <c r="FE592" s="115" t="str">
        <f t="shared" si="6771"/>
        <v/>
      </c>
      <c r="FF592" s="115" t="str">
        <f t="shared" si="6772"/>
        <v/>
      </c>
      <c r="FG592" s="115" t="str">
        <f>IFERROR(SMALL($DW$423:$DW$842,$A$12),"")</f>
        <v/>
      </c>
      <c r="FH592" s="115" t="str">
        <f t="shared" si="6773"/>
        <v/>
      </c>
      <c r="FI592" s="115" t="str">
        <f t="shared" si="6673"/>
        <v/>
      </c>
      <c r="FJ592" s="115" t="str">
        <f t="shared" si="6674"/>
        <v/>
      </c>
    </row>
    <row r="593" spans="1:166" ht="15" customHeight="1" x14ac:dyDescent="0.25">
      <c r="A593" s="115">
        <v>591</v>
      </c>
      <c r="B593" s="115" t="str">
        <f t="shared" si="6680"/>
        <v/>
      </c>
      <c r="C593" s="115" t="s">
        <v>71</v>
      </c>
      <c r="D593" s="100">
        <f t="shared" si="6679"/>
        <v>0</v>
      </c>
      <c r="E593" s="100" t="str">
        <f t="shared" si="6709"/>
        <v/>
      </c>
      <c r="F593" s="100" t="str">
        <f t="shared" si="6710"/>
        <v/>
      </c>
      <c r="G593" s="100" t="str">
        <f t="shared" si="6685"/>
        <v/>
      </c>
      <c r="H593" s="100" t="str">
        <f t="shared" si="6711"/>
        <v/>
      </c>
      <c r="I593" s="100" t="str">
        <f t="shared" si="6686"/>
        <v/>
      </c>
      <c r="J593" s="100" t="str">
        <f t="shared" si="6712"/>
        <v/>
      </c>
      <c r="K593" s="100" t="str">
        <f t="shared" si="6687"/>
        <v/>
      </c>
      <c r="L593" s="100" t="str">
        <f t="shared" si="6713"/>
        <v/>
      </c>
      <c r="M593" s="100" t="str">
        <f t="shared" si="6688"/>
        <v/>
      </c>
      <c r="N593" s="100" t="str">
        <f t="shared" si="6714"/>
        <v/>
      </c>
      <c r="O593" s="100" t="str">
        <f t="shared" si="6689"/>
        <v/>
      </c>
      <c r="P593" s="100" t="str">
        <f t="shared" si="6715"/>
        <v/>
      </c>
      <c r="Q593" s="100" t="str">
        <f t="shared" si="6690"/>
        <v/>
      </c>
      <c r="R593" s="100" t="str">
        <f t="shared" si="6716"/>
        <v/>
      </c>
      <c r="S593" s="100" t="str">
        <f t="shared" si="6691"/>
        <v/>
      </c>
      <c r="T593" s="100" t="str">
        <f t="shared" si="6717"/>
        <v/>
      </c>
      <c r="U593" s="100" t="str">
        <f t="shared" si="6692"/>
        <v/>
      </c>
      <c r="V593" s="100" t="str">
        <f t="shared" si="6718"/>
        <v/>
      </c>
      <c r="W593" s="100" t="str">
        <f t="shared" si="6693"/>
        <v/>
      </c>
      <c r="X593" s="100" t="str">
        <f t="shared" si="6719"/>
        <v/>
      </c>
      <c r="Y593" s="100" t="str">
        <f t="shared" si="6694"/>
        <v/>
      </c>
      <c r="Z593" s="100" t="str">
        <f t="shared" si="6720"/>
        <v/>
      </c>
      <c r="AA593" s="100" t="str">
        <f t="shared" si="6695"/>
        <v/>
      </c>
      <c r="AB593" s="100" t="str">
        <f t="shared" si="6721"/>
        <v/>
      </c>
      <c r="AC593" s="100" t="str">
        <f t="shared" si="6696"/>
        <v/>
      </c>
      <c r="AD593" s="100" t="str">
        <f t="shared" si="6722"/>
        <v/>
      </c>
      <c r="AE593" s="100" t="str">
        <f t="shared" si="6697"/>
        <v/>
      </c>
      <c r="AF593" s="100" t="str">
        <f t="shared" si="6723"/>
        <v/>
      </c>
      <c r="AG593" s="100" t="str">
        <f t="shared" si="6698"/>
        <v/>
      </c>
      <c r="AH593" s="100" t="str">
        <f t="shared" si="6724"/>
        <v/>
      </c>
      <c r="AI593" s="100" t="str">
        <f t="shared" si="6699"/>
        <v/>
      </c>
      <c r="AJ593" s="100" t="str">
        <f t="shared" si="6725"/>
        <v/>
      </c>
      <c r="AK593" s="100" t="str">
        <f t="shared" si="6700"/>
        <v/>
      </c>
      <c r="AL593" s="100" t="str">
        <f t="shared" si="6726"/>
        <v/>
      </c>
      <c r="AM593" s="100" t="str">
        <f t="shared" si="6701"/>
        <v/>
      </c>
      <c r="AN593" s="100" t="str">
        <f t="shared" si="6727"/>
        <v/>
      </c>
      <c r="AO593" s="100" t="str">
        <f t="shared" si="6702"/>
        <v/>
      </c>
      <c r="AP593" s="100" t="str">
        <f t="shared" si="6728"/>
        <v/>
      </c>
      <c r="AQ593" s="100" t="str">
        <f t="shared" si="6703"/>
        <v/>
      </c>
      <c r="AR593" s="100" t="str">
        <f t="shared" si="6729"/>
        <v/>
      </c>
      <c r="AS593" s="100" t="str">
        <f t="shared" si="6704"/>
        <v/>
      </c>
      <c r="AT593" s="100" t="str">
        <f t="shared" si="6730"/>
        <v/>
      </c>
      <c r="AU593" s="100" t="str">
        <f t="shared" si="6705"/>
        <v/>
      </c>
      <c r="AV593" s="100" t="str">
        <f t="shared" si="6731"/>
        <v/>
      </c>
      <c r="AW593" s="100" t="str">
        <f t="shared" si="6706"/>
        <v/>
      </c>
      <c r="AX593" s="100" t="str">
        <f t="shared" si="6732"/>
        <v/>
      </c>
      <c r="AY593" s="100" t="str">
        <f t="shared" si="6707"/>
        <v/>
      </c>
      <c r="AZ593" s="100" t="str">
        <f t="shared" si="6733"/>
        <v/>
      </c>
      <c r="BA593" s="100" t="str">
        <f t="shared" si="6708"/>
        <v/>
      </c>
      <c r="BB593" s="100" t="str">
        <f t="shared" si="6734"/>
        <v/>
      </c>
      <c r="BC593" s="100" t="str">
        <f>IFERROR(INDEX('INPUT INF'!$F$3:$F$601,MATCH($B593,'INPUT INF'!$A$3:$A$601,FALSE)),"")</f>
        <v/>
      </c>
      <c r="BD593" s="100" t="str">
        <f t="shared" si="6675"/>
        <v/>
      </c>
      <c r="BE593" s="100" t="str">
        <f t="shared" si="6735"/>
        <v/>
      </c>
      <c r="BF593" s="100" t="str">
        <f t="shared" si="6736"/>
        <v/>
      </c>
      <c r="BG593" s="115" t="str">
        <f t="shared" si="6737"/>
        <v/>
      </c>
      <c r="BH593" s="176" t="str">
        <f>IF(AND('INPUT INF'!$O$1="X",BG593="PASS"),BF593,IF($BG593="","0",IF('INPUT INF'!$N$67="YES",$BF593,"")))</f>
        <v>0</v>
      </c>
      <c r="BI593" s="115" t="str">
        <f>IF($BG593="","0",IF('INPUT INF'!$P$68="YES",$BF593,""))</f>
        <v>0</v>
      </c>
      <c r="BJ593" s="115" t="str">
        <f>IF($BG593="","0",IF('INPUT INF'!$P$69="YES",$BF593,""))</f>
        <v>0</v>
      </c>
      <c r="BL593" s="118" t="str">
        <f t="shared" si="6662"/>
        <v/>
      </c>
      <c r="BM593" s="118" t="str">
        <f t="shared" si="6663"/>
        <v/>
      </c>
      <c r="BN593" s="118" t="str">
        <f t="shared" si="6664"/>
        <v/>
      </c>
      <c r="BR593" s="118" t="str">
        <f t="shared" si="6665"/>
        <v/>
      </c>
      <c r="BS593" s="118" t="str">
        <f t="shared" si="6666"/>
        <v/>
      </c>
      <c r="BT593" s="118" t="str">
        <f t="shared" si="6667"/>
        <v/>
      </c>
      <c r="BX593" s="118" t="str">
        <f t="shared" si="6668"/>
        <v/>
      </c>
      <c r="BY593" s="118" t="str">
        <f t="shared" si="6669"/>
        <v/>
      </c>
      <c r="BZ593" s="118" t="str">
        <f t="shared" si="6670"/>
        <v/>
      </c>
      <c r="CD593" s="116" t="str">
        <f t="shared" si="6738"/>
        <v/>
      </c>
      <c r="CE593" s="116" t="str">
        <f t="shared" si="6739"/>
        <v/>
      </c>
      <c r="CF593" s="116" t="str">
        <f t="shared" si="6740"/>
        <v/>
      </c>
      <c r="CJ593" s="116" t="str">
        <f t="shared" si="6741"/>
        <v/>
      </c>
      <c r="CK593" s="116" t="str">
        <f t="shared" si="6742"/>
        <v/>
      </c>
      <c r="CL593" s="116" t="str">
        <f t="shared" si="6743"/>
        <v/>
      </c>
      <c r="CP593" s="116" t="str">
        <f t="shared" si="6744"/>
        <v/>
      </c>
      <c r="CQ593" s="116" t="str">
        <f t="shared" si="6745"/>
        <v/>
      </c>
      <c r="CR593" s="116" t="str">
        <f t="shared" si="6746"/>
        <v/>
      </c>
      <c r="DH593" s="115" t="str">
        <f t="shared" si="6671"/>
        <v/>
      </c>
      <c r="DI593" s="115" t="str">
        <f t="shared" si="6672"/>
        <v/>
      </c>
      <c r="DJ593" s="115" t="str">
        <f t="shared" si="6639"/>
        <v/>
      </c>
      <c r="DK593" s="115" t="str">
        <f t="shared" si="6640"/>
        <v/>
      </c>
      <c r="DL593" s="115" t="str">
        <f t="shared" si="6641"/>
        <v/>
      </c>
      <c r="DM593" s="115" t="str">
        <f t="shared" si="6642"/>
        <v/>
      </c>
      <c r="DN593" s="115" t="str">
        <f t="shared" si="6643"/>
        <v/>
      </c>
      <c r="DO593" s="115" t="str">
        <f t="shared" si="6644"/>
        <v/>
      </c>
      <c r="DP593" s="115" t="str">
        <f t="shared" si="6645"/>
        <v/>
      </c>
      <c r="DQ593" s="115" t="str">
        <f t="shared" si="6646"/>
        <v/>
      </c>
      <c r="DR593" s="115" t="str">
        <f t="shared" si="6647"/>
        <v/>
      </c>
      <c r="DS593" s="115" t="str">
        <f t="shared" si="6648"/>
        <v/>
      </c>
      <c r="DT593" s="115" t="str">
        <f t="shared" si="6649"/>
        <v/>
      </c>
      <c r="DU593" s="115" t="str">
        <f t="shared" si="6650"/>
        <v/>
      </c>
      <c r="DV593" s="115" t="str">
        <f t="shared" si="6651"/>
        <v/>
      </c>
      <c r="DW593" s="115" t="str">
        <f t="shared" si="6652"/>
        <v/>
      </c>
      <c r="DX593" s="115" t="str">
        <f t="shared" si="6653"/>
        <v/>
      </c>
      <c r="DY593" s="115" t="str">
        <f t="shared" si="6654"/>
        <v/>
      </c>
      <c r="DZ593" s="115" t="str">
        <f t="shared" si="6655"/>
        <v/>
      </c>
      <c r="EA593" s="115" t="str">
        <f t="shared" si="6656"/>
        <v/>
      </c>
      <c r="EB593" s="115" t="str">
        <f t="shared" si="6657"/>
        <v/>
      </c>
      <c r="EC593" s="115" t="str">
        <f t="shared" si="6658"/>
        <v/>
      </c>
      <c r="ED593" s="115" t="str">
        <f t="shared" si="6659"/>
        <v/>
      </c>
      <c r="EE593" s="115" t="str">
        <f t="shared" si="6660"/>
        <v/>
      </c>
      <c r="EF593" s="115" t="str">
        <f t="shared" si="6661"/>
        <v/>
      </c>
      <c r="EG593" s="115" t="str">
        <f t="shared" si="6747"/>
        <v/>
      </c>
      <c r="EH593" s="115" t="str">
        <f t="shared" si="6748"/>
        <v/>
      </c>
      <c r="EI593" s="115" t="str">
        <f t="shared" si="6749"/>
        <v/>
      </c>
      <c r="EJ593" s="115" t="str">
        <f t="shared" si="6750"/>
        <v/>
      </c>
      <c r="EK593" s="115" t="str">
        <f t="shared" si="6751"/>
        <v/>
      </c>
      <c r="EL593" s="115" t="str">
        <f t="shared" si="6752"/>
        <v/>
      </c>
      <c r="EM593" s="115" t="str">
        <f t="shared" si="6753"/>
        <v/>
      </c>
      <c r="EN593" s="115" t="str">
        <f t="shared" si="6754"/>
        <v/>
      </c>
      <c r="EO593" s="115" t="str">
        <f t="shared" si="6755"/>
        <v/>
      </c>
      <c r="EP593" s="115" t="str">
        <f t="shared" si="6756"/>
        <v/>
      </c>
      <c r="EQ593" s="115" t="str">
        <f t="shared" si="6757"/>
        <v/>
      </c>
      <c r="ER593" s="115" t="str">
        <f t="shared" si="6758"/>
        <v/>
      </c>
      <c r="ES593" s="115" t="str">
        <f t="shared" si="6759"/>
        <v/>
      </c>
      <c r="ET593" s="115" t="str">
        <f t="shared" si="6760"/>
        <v/>
      </c>
      <c r="EU593" s="115" t="str">
        <f t="shared" si="6761"/>
        <v/>
      </c>
      <c r="EV593" s="115" t="str">
        <f t="shared" si="6762"/>
        <v/>
      </c>
      <c r="EW593" s="115" t="str">
        <f t="shared" si="6763"/>
        <v/>
      </c>
      <c r="EX593" s="115" t="str">
        <f t="shared" si="6764"/>
        <v/>
      </c>
      <c r="EY593" s="115" t="str">
        <f t="shared" si="6765"/>
        <v/>
      </c>
      <c r="EZ593" s="115" t="str">
        <f t="shared" si="6766"/>
        <v/>
      </c>
      <c r="FA593" s="115" t="str">
        <f t="shared" si="6767"/>
        <v/>
      </c>
      <c r="FB593" s="115" t="str">
        <f t="shared" si="6768"/>
        <v/>
      </c>
      <c r="FC593" s="115" t="str">
        <f t="shared" si="6769"/>
        <v/>
      </c>
      <c r="FD593" s="115" t="str">
        <f t="shared" si="6770"/>
        <v/>
      </c>
      <c r="FE593" s="115" t="str">
        <f t="shared" si="6771"/>
        <v/>
      </c>
      <c r="FF593" s="115" t="str">
        <f>FU19</f>
        <v/>
      </c>
      <c r="FG593" s="115" t="str">
        <f>IFERROR(SMALL($DX$423:$DX$842,$A$3),"")</f>
        <v/>
      </c>
      <c r="FH593" s="115" t="str">
        <f>IFERROR(LARGE($AK$423:$AK$842,$A$3),"")</f>
        <v/>
      </c>
      <c r="FI593" s="115" t="str">
        <f t="shared" si="6673"/>
        <v/>
      </c>
      <c r="FJ593" s="115" t="str">
        <f t="shared" si="6674"/>
        <v/>
      </c>
    </row>
    <row r="594" spans="1:166" ht="15" customHeight="1" x14ac:dyDescent="0.25">
      <c r="A594" s="115">
        <v>592</v>
      </c>
      <c r="B594" s="115" t="str">
        <f t="shared" si="6680"/>
        <v/>
      </c>
      <c r="C594" s="115" t="s">
        <v>71</v>
      </c>
      <c r="D594" s="100">
        <f t="shared" si="6679"/>
        <v>0</v>
      </c>
      <c r="E594" s="100" t="str">
        <f t="shared" si="6709"/>
        <v/>
      </c>
      <c r="F594" s="100" t="str">
        <f t="shared" si="6710"/>
        <v/>
      </c>
      <c r="G594" s="100" t="str">
        <f t="shared" si="6685"/>
        <v/>
      </c>
      <c r="H594" s="100" t="str">
        <f t="shared" si="6711"/>
        <v/>
      </c>
      <c r="I594" s="100" t="str">
        <f t="shared" si="6686"/>
        <v/>
      </c>
      <c r="J594" s="100" t="str">
        <f t="shared" si="6712"/>
        <v/>
      </c>
      <c r="K594" s="100" t="str">
        <f t="shared" si="6687"/>
        <v/>
      </c>
      <c r="L594" s="100" t="str">
        <f t="shared" si="6713"/>
        <v/>
      </c>
      <c r="M594" s="100" t="str">
        <f t="shared" si="6688"/>
        <v/>
      </c>
      <c r="N594" s="100" t="str">
        <f t="shared" si="6714"/>
        <v/>
      </c>
      <c r="O594" s="100" t="str">
        <f t="shared" si="6689"/>
        <v/>
      </c>
      <c r="P594" s="100" t="str">
        <f t="shared" si="6715"/>
        <v/>
      </c>
      <c r="Q594" s="100" t="str">
        <f t="shared" si="6690"/>
        <v/>
      </c>
      <c r="R594" s="100" t="str">
        <f t="shared" si="6716"/>
        <v/>
      </c>
      <c r="S594" s="100" t="str">
        <f t="shared" si="6691"/>
        <v/>
      </c>
      <c r="T594" s="100" t="str">
        <f t="shared" si="6717"/>
        <v/>
      </c>
      <c r="U594" s="100" t="str">
        <f t="shared" si="6692"/>
        <v/>
      </c>
      <c r="V594" s="100" t="str">
        <f t="shared" si="6718"/>
        <v/>
      </c>
      <c r="W594" s="100" t="str">
        <f t="shared" si="6693"/>
        <v/>
      </c>
      <c r="X594" s="100" t="str">
        <f t="shared" si="6719"/>
        <v/>
      </c>
      <c r="Y594" s="100" t="str">
        <f t="shared" si="6694"/>
        <v/>
      </c>
      <c r="Z594" s="100" t="str">
        <f t="shared" si="6720"/>
        <v/>
      </c>
      <c r="AA594" s="100" t="str">
        <f t="shared" si="6695"/>
        <v/>
      </c>
      <c r="AB594" s="100" t="str">
        <f t="shared" si="6721"/>
        <v/>
      </c>
      <c r="AC594" s="100" t="str">
        <f t="shared" si="6696"/>
        <v/>
      </c>
      <c r="AD594" s="100" t="str">
        <f t="shared" si="6722"/>
        <v/>
      </c>
      <c r="AE594" s="100" t="str">
        <f t="shared" si="6697"/>
        <v/>
      </c>
      <c r="AF594" s="100" t="str">
        <f t="shared" si="6723"/>
        <v/>
      </c>
      <c r="AG594" s="100" t="str">
        <f t="shared" si="6698"/>
        <v/>
      </c>
      <c r="AH594" s="100" t="str">
        <f t="shared" si="6724"/>
        <v/>
      </c>
      <c r="AI594" s="100" t="str">
        <f t="shared" si="6699"/>
        <v/>
      </c>
      <c r="AJ594" s="100" t="str">
        <f t="shared" si="6725"/>
        <v/>
      </c>
      <c r="AK594" s="100" t="str">
        <f t="shared" si="6700"/>
        <v/>
      </c>
      <c r="AL594" s="100" t="str">
        <f t="shared" si="6726"/>
        <v/>
      </c>
      <c r="AM594" s="100" t="str">
        <f t="shared" si="6701"/>
        <v/>
      </c>
      <c r="AN594" s="100" t="str">
        <f t="shared" si="6727"/>
        <v/>
      </c>
      <c r="AO594" s="100" t="str">
        <f t="shared" si="6702"/>
        <v/>
      </c>
      <c r="AP594" s="100" t="str">
        <f t="shared" si="6728"/>
        <v/>
      </c>
      <c r="AQ594" s="100" t="str">
        <f t="shared" si="6703"/>
        <v/>
      </c>
      <c r="AR594" s="100" t="str">
        <f t="shared" si="6729"/>
        <v/>
      </c>
      <c r="AS594" s="100" t="str">
        <f t="shared" si="6704"/>
        <v/>
      </c>
      <c r="AT594" s="100" t="str">
        <f t="shared" si="6730"/>
        <v/>
      </c>
      <c r="AU594" s="100" t="str">
        <f t="shared" si="6705"/>
        <v/>
      </c>
      <c r="AV594" s="100" t="str">
        <f t="shared" si="6731"/>
        <v/>
      </c>
      <c r="AW594" s="100" t="str">
        <f t="shared" si="6706"/>
        <v/>
      </c>
      <c r="AX594" s="100" t="str">
        <f t="shared" si="6732"/>
        <v/>
      </c>
      <c r="AY594" s="100" t="str">
        <f t="shared" si="6707"/>
        <v/>
      </c>
      <c r="AZ594" s="100" t="str">
        <f t="shared" si="6733"/>
        <v/>
      </c>
      <c r="BA594" s="100" t="str">
        <f t="shared" si="6708"/>
        <v/>
      </c>
      <c r="BB594" s="100" t="str">
        <f t="shared" si="6734"/>
        <v/>
      </c>
      <c r="BC594" s="100" t="str">
        <f>IFERROR(INDEX('INPUT INF'!$F$3:$F$601,MATCH($B594,'INPUT INF'!$A$3:$A$601,FALSE)),"")</f>
        <v/>
      </c>
      <c r="BD594" s="100" t="str">
        <f t="shared" si="6675"/>
        <v/>
      </c>
      <c r="BE594" s="100" t="str">
        <f t="shared" si="6735"/>
        <v/>
      </c>
      <c r="BF594" s="100" t="str">
        <f t="shared" si="6736"/>
        <v/>
      </c>
      <c r="BG594" s="115" t="str">
        <f t="shared" si="6737"/>
        <v/>
      </c>
      <c r="BH594" s="176" t="str">
        <f>IF(AND('INPUT INF'!$O$1="X",BG594="PASS"),BF594,IF($BG594="","0",IF('INPUT INF'!$N$67="YES",$BF594,"")))</f>
        <v>0</v>
      </c>
      <c r="BI594" s="115" t="str">
        <f>IF($BG594="","0",IF('INPUT INF'!$P$68="YES",$BF594,""))</f>
        <v>0</v>
      </c>
      <c r="BJ594" s="115" t="str">
        <f>IF($BG594="","0",IF('INPUT INF'!$P$69="YES",$BF594,""))</f>
        <v>0</v>
      </c>
      <c r="BL594" s="118" t="str">
        <f t="shared" si="6662"/>
        <v/>
      </c>
      <c r="BM594" s="118" t="str">
        <f t="shared" si="6663"/>
        <v/>
      </c>
      <c r="BN594" s="118" t="str">
        <f t="shared" si="6664"/>
        <v/>
      </c>
      <c r="BR594" s="118" t="str">
        <f t="shared" si="6665"/>
        <v/>
      </c>
      <c r="BS594" s="118" t="str">
        <f t="shared" si="6666"/>
        <v/>
      </c>
      <c r="BT594" s="118" t="str">
        <f t="shared" si="6667"/>
        <v/>
      </c>
      <c r="BX594" s="118" t="str">
        <f t="shared" si="6668"/>
        <v/>
      </c>
      <c r="BY594" s="118" t="str">
        <f t="shared" si="6669"/>
        <v/>
      </c>
      <c r="BZ594" s="118" t="str">
        <f t="shared" si="6670"/>
        <v/>
      </c>
      <c r="CD594" s="116" t="str">
        <f t="shared" si="6738"/>
        <v/>
      </c>
      <c r="CE594" s="116" t="str">
        <f t="shared" si="6739"/>
        <v/>
      </c>
      <c r="CF594" s="116" t="str">
        <f t="shared" si="6740"/>
        <v/>
      </c>
      <c r="CJ594" s="116" t="str">
        <f t="shared" si="6741"/>
        <v/>
      </c>
      <c r="CK594" s="116" t="str">
        <f t="shared" si="6742"/>
        <v/>
      </c>
      <c r="CL594" s="116" t="str">
        <f t="shared" si="6743"/>
        <v/>
      </c>
      <c r="CP594" s="116" t="str">
        <f t="shared" si="6744"/>
        <v/>
      </c>
      <c r="CQ594" s="116" t="str">
        <f t="shared" si="6745"/>
        <v/>
      </c>
      <c r="CR594" s="116" t="str">
        <f t="shared" si="6746"/>
        <v/>
      </c>
      <c r="DH594" s="115" t="str">
        <f t="shared" si="6671"/>
        <v/>
      </c>
      <c r="DI594" s="115" t="str">
        <f t="shared" si="6672"/>
        <v/>
      </c>
      <c r="DJ594" s="115" t="str">
        <f t="shared" si="6639"/>
        <v/>
      </c>
      <c r="DK594" s="115" t="str">
        <f t="shared" si="6640"/>
        <v/>
      </c>
      <c r="DL594" s="115" t="str">
        <f t="shared" si="6641"/>
        <v/>
      </c>
      <c r="DM594" s="115" t="str">
        <f t="shared" si="6642"/>
        <v/>
      </c>
      <c r="DN594" s="115" t="str">
        <f t="shared" si="6643"/>
        <v/>
      </c>
      <c r="DO594" s="115" t="str">
        <f t="shared" si="6644"/>
        <v/>
      </c>
      <c r="DP594" s="115" t="str">
        <f t="shared" si="6645"/>
        <v/>
      </c>
      <c r="DQ594" s="115" t="str">
        <f t="shared" si="6646"/>
        <v/>
      </c>
      <c r="DR594" s="115" t="str">
        <f t="shared" si="6647"/>
        <v/>
      </c>
      <c r="DS594" s="115" t="str">
        <f t="shared" si="6648"/>
        <v/>
      </c>
      <c r="DT594" s="115" t="str">
        <f t="shared" si="6649"/>
        <v/>
      </c>
      <c r="DU594" s="115" t="str">
        <f t="shared" si="6650"/>
        <v/>
      </c>
      <c r="DV594" s="115" t="str">
        <f t="shared" si="6651"/>
        <v/>
      </c>
      <c r="DW594" s="115" t="str">
        <f t="shared" si="6652"/>
        <v/>
      </c>
      <c r="DX594" s="115" t="str">
        <f t="shared" si="6653"/>
        <v/>
      </c>
      <c r="DY594" s="115" t="str">
        <f t="shared" si="6654"/>
        <v/>
      </c>
      <c r="DZ594" s="115" t="str">
        <f t="shared" si="6655"/>
        <v/>
      </c>
      <c r="EA594" s="115" t="str">
        <f t="shared" si="6656"/>
        <v/>
      </c>
      <c r="EB594" s="115" t="str">
        <f t="shared" si="6657"/>
        <v/>
      </c>
      <c r="EC594" s="115" t="str">
        <f t="shared" si="6658"/>
        <v/>
      </c>
      <c r="ED594" s="115" t="str">
        <f t="shared" si="6659"/>
        <v/>
      </c>
      <c r="EE594" s="115" t="str">
        <f t="shared" si="6660"/>
        <v/>
      </c>
      <c r="EF594" s="115" t="str">
        <f t="shared" si="6661"/>
        <v/>
      </c>
      <c r="EG594" s="115" t="str">
        <f t="shared" si="6747"/>
        <v/>
      </c>
      <c r="EH594" s="115" t="str">
        <f t="shared" si="6748"/>
        <v/>
      </c>
      <c r="EI594" s="115" t="str">
        <f t="shared" si="6749"/>
        <v/>
      </c>
      <c r="EJ594" s="115" t="str">
        <f t="shared" si="6750"/>
        <v/>
      </c>
      <c r="EK594" s="115" t="str">
        <f t="shared" si="6751"/>
        <v/>
      </c>
      <c r="EL594" s="115" t="str">
        <f t="shared" si="6752"/>
        <v/>
      </c>
      <c r="EM594" s="115" t="str">
        <f t="shared" si="6753"/>
        <v/>
      </c>
      <c r="EN594" s="115" t="str">
        <f t="shared" si="6754"/>
        <v/>
      </c>
      <c r="EO594" s="115" t="str">
        <f t="shared" si="6755"/>
        <v/>
      </c>
      <c r="EP594" s="115" t="str">
        <f t="shared" si="6756"/>
        <v/>
      </c>
      <c r="EQ594" s="115" t="str">
        <f t="shared" si="6757"/>
        <v/>
      </c>
      <c r="ER594" s="115" t="str">
        <f t="shared" si="6758"/>
        <v/>
      </c>
      <c r="ES594" s="115" t="str">
        <f t="shared" si="6759"/>
        <v/>
      </c>
      <c r="ET594" s="115" t="str">
        <f t="shared" si="6760"/>
        <v/>
      </c>
      <c r="EU594" s="115" t="str">
        <f t="shared" si="6761"/>
        <v/>
      </c>
      <c r="EV594" s="115" t="str">
        <f t="shared" si="6762"/>
        <v/>
      </c>
      <c r="EW594" s="115" t="str">
        <f t="shared" si="6763"/>
        <v/>
      </c>
      <c r="EX594" s="115" t="str">
        <f t="shared" si="6764"/>
        <v/>
      </c>
      <c r="EY594" s="115" t="str">
        <f t="shared" si="6765"/>
        <v/>
      </c>
      <c r="EZ594" s="115" t="str">
        <f t="shared" si="6766"/>
        <v/>
      </c>
      <c r="FA594" s="115" t="str">
        <f t="shared" si="6767"/>
        <v/>
      </c>
      <c r="FB594" s="115" t="str">
        <f t="shared" si="6768"/>
        <v/>
      </c>
      <c r="FC594" s="115" t="str">
        <f t="shared" si="6769"/>
        <v/>
      </c>
      <c r="FD594" s="115" t="str">
        <f t="shared" si="6770"/>
        <v/>
      </c>
      <c r="FE594" s="115" t="str">
        <f t="shared" si="6771"/>
        <v/>
      </c>
      <c r="FF594" s="115" t="str">
        <f>FF593</f>
        <v/>
      </c>
      <c r="FG594" s="115" t="str">
        <f>IFERROR(SMALL($DX$423:$DX$842,$A$4),"")</f>
        <v/>
      </c>
      <c r="FH594" s="115" t="str">
        <f>FH593</f>
        <v/>
      </c>
      <c r="FI594" s="115" t="str">
        <f t="shared" si="6673"/>
        <v/>
      </c>
      <c r="FJ594" s="115" t="str">
        <f t="shared" si="6674"/>
        <v/>
      </c>
    </row>
    <row r="595" spans="1:166" ht="15" customHeight="1" x14ac:dyDescent="0.25">
      <c r="A595" s="115">
        <v>593</v>
      </c>
      <c r="B595" s="115" t="str">
        <f t="shared" si="6680"/>
        <v/>
      </c>
      <c r="C595" s="115" t="s">
        <v>71</v>
      </c>
      <c r="D595" s="100">
        <f t="shared" si="6679"/>
        <v>0</v>
      </c>
      <c r="E595" s="100" t="str">
        <f t="shared" si="6709"/>
        <v/>
      </c>
      <c r="F595" s="100" t="str">
        <f t="shared" si="6710"/>
        <v/>
      </c>
      <c r="G595" s="100" t="str">
        <f t="shared" si="6685"/>
        <v/>
      </c>
      <c r="H595" s="100" t="str">
        <f t="shared" si="6711"/>
        <v/>
      </c>
      <c r="I595" s="100" t="str">
        <f t="shared" si="6686"/>
        <v/>
      </c>
      <c r="J595" s="100" t="str">
        <f t="shared" si="6712"/>
        <v/>
      </c>
      <c r="K595" s="100" t="str">
        <f t="shared" si="6687"/>
        <v/>
      </c>
      <c r="L595" s="100" t="str">
        <f t="shared" si="6713"/>
        <v/>
      </c>
      <c r="M595" s="100" t="str">
        <f t="shared" si="6688"/>
        <v/>
      </c>
      <c r="N595" s="100" t="str">
        <f t="shared" si="6714"/>
        <v/>
      </c>
      <c r="O595" s="100" t="str">
        <f t="shared" si="6689"/>
        <v/>
      </c>
      <c r="P595" s="100" t="str">
        <f t="shared" si="6715"/>
        <v/>
      </c>
      <c r="Q595" s="100" t="str">
        <f t="shared" si="6690"/>
        <v/>
      </c>
      <c r="R595" s="100" t="str">
        <f t="shared" si="6716"/>
        <v/>
      </c>
      <c r="S595" s="100" t="str">
        <f t="shared" si="6691"/>
        <v/>
      </c>
      <c r="T595" s="100" t="str">
        <f t="shared" si="6717"/>
        <v/>
      </c>
      <c r="U595" s="100" t="str">
        <f t="shared" si="6692"/>
        <v/>
      </c>
      <c r="V595" s="100" t="str">
        <f t="shared" si="6718"/>
        <v/>
      </c>
      <c r="W595" s="100" t="str">
        <f t="shared" si="6693"/>
        <v/>
      </c>
      <c r="X595" s="100" t="str">
        <f t="shared" si="6719"/>
        <v/>
      </c>
      <c r="Y595" s="100" t="str">
        <f t="shared" si="6694"/>
        <v/>
      </c>
      <c r="Z595" s="100" t="str">
        <f t="shared" si="6720"/>
        <v/>
      </c>
      <c r="AA595" s="100" t="str">
        <f t="shared" si="6695"/>
        <v/>
      </c>
      <c r="AB595" s="100" t="str">
        <f t="shared" si="6721"/>
        <v/>
      </c>
      <c r="AC595" s="100" t="str">
        <f t="shared" si="6696"/>
        <v/>
      </c>
      <c r="AD595" s="100" t="str">
        <f t="shared" si="6722"/>
        <v/>
      </c>
      <c r="AE595" s="100" t="str">
        <f t="shared" si="6697"/>
        <v/>
      </c>
      <c r="AF595" s="100" t="str">
        <f t="shared" si="6723"/>
        <v/>
      </c>
      <c r="AG595" s="100" t="str">
        <f t="shared" si="6698"/>
        <v/>
      </c>
      <c r="AH595" s="100" t="str">
        <f t="shared" si="6724"/>
        <v/>
      </c>
      <c r="AI595" s="100" t="str">
        <f t="shared" si="6699"/>
        <v/>
      </c>
      <c r="AJ595" s="100" t="str">
        <f t="shared" si="6725"/>
        <v/>
      </c>
      <c r="AK595" s="100" t="str">
        <f t="shared" si="6700"/>
        <v/>
      </c>
      <c r="AL595" s="100" t="str">
        <f t="shared" si="6726"/>
        <v/>
      </c>
      <c r="AM595" s="100" t="str">
        <f t="shared" si="6701"/>
        <v/>
      </c>
      <c r="AN595" s="100" t="str">
        <f t="shared" si="6727"/>
        <v/>
      </c>
      <c r="AO595" s="100" t="str">
        <f t="shared" si="6702"/>
        <v/>
      </c>
      <c r="AP595" s="100" t="str">
        <f t="shared" si="6728"/>
        <v/>
      </c>
      <c r="AQ595" s="100" t="str">
        <f t="shared" si="6703"/>
        <v/>
      </c>
      <c r="AR595" s="100" t="str">
        <f t="shared" si="6729"/>
        <v/>
      </c>
      <c r="AS595" s="100" t="str">
        <f t="shared" si="6704"/>
        <v/>
      </c>
      <c r="AT595" s="100" t="str">
        <f t="shared" si="6730"/>
        <v/>
      </c>
      <c r="AU595" s="100" t="str">
        <f t="shared" si="6705"/>
        <v/>
      </c>
      <c r="AV595" s="100" t="str">
        <f t="shared" si="6731"/>
        <v/>
      </c>
      <c r="AW595" s="100" t="str">
        <f t="shared" si="6706"/>
        <v/>
      </c>
      <c r="AX595" s="100" t="str">
        <f t="shared" si="6732"/>
        <v/>
      </c>
      <c r="AY595" s="100" t="str">
        <f t="shared" si="6707"/>
        <v/>
      </c>
      <c r="AZ595" s="100" t="str">
        <f t="shared" si="6733"/>
        <v/>
      </c>
      <c r="BA595" s="100" t="str">
        <f t="shared" si="6708"/>
        <v/>
      </c>
      <c r="BB595" s="100" t="str">
        <f t="shared" si="6734"/>
        <v/>
      </c>
      <c r="BC595" s="100" t="str">
        <f>IFERROR(INDEX('INPUT INF'!$F$3:$F$601,MATCH($B595,'INPUT INF'!$A$3:$A$601,FALSE)),"")</f>
        <v/>
      </c>
      <c r="BD595" s="100" t="str">
        <f t="shared" si="6675"/>
        <v/>
      </c>
      <c r="BE595" s="100" t="str">
        <f t="shared" si="6735"/>
        <v/>
      </c>
      <c r="BF595" s="100" t="str">
        <f t="shared" si="6736"/>
        <v/>
      </c>
      <c r="BG595" s="115" t="str">
        <f t="shared" si="6737"/>
        <v/>
      </c>
      <c r="BH595" s="176" t="str">
        <f>IF(AND('INPUT INF'!$O$1="X",BG595="PASS"),BF595,IF($BG595="","0",IF('INPUT INF'!$N$67="YES",$BF595,"")))</f>
        <v>0</v>
      </c>
      <c r="BI595" s="115" t="str">
        <f>IF($BG595="","0",IF('INPUT INF'!$P$68="YES",$BF595,""))</f>
        <v>0</v>
      </c>
      <c r="BJ595" s="115" t="str">
        <f>IF($BG595="","0",IF('INPUT INF'!$P$69="YES",$BF595,""))</f>
        <v>0</v>
      </c>
      <c r="BL595" s="118" t="str">
        <f t="shared" si="6662"/>
        <v/>
      </c>
      <c r="BM595" s="118" t="str">
        <f t="shared" si="6663"/>
        <v/>
      </c>
      <c r="BN595" s="118" t="str">
        <f t="shared" si="6664"/>
        <v/>
      </c>
      <c r="BR595" s="118" t="str">
        <f t="shared" si="6665"/>
        <v/>
      </c>
      <c r="BS595" s="118" t="str">
        <f t="shared" si="6666"/>
        <v/>
      </c>
      <c r="BT595" s="118" t="str">
        <f t="shared" si="6667"/>
        <v/>
      </c>
      <c r="BX595" s="118" t="str">
        <f t="shared" si="6668"/>
        <v/>
      </c>
      <c r="BY595" s="118" t="str">
        <f t="shared" si="6669"/>
        <v/>
      </c>
      <c r="BZ595" s="118" t="str">
        <f t="shared" si="6670"/>
        <v/>
      </c>
      <c r="CD595" s="116" t="str">
        <f t="shared" si="6738"/>
        <v/>
      </c>
      <c r="CE595" s="116" t="str">
        <f t="shared" si="6739"/>
        <v/>
      </c>
      <c r="CF595" s="116" t="str">
        <f t="shared" si="6740"/>
        <v/>
      </c>
      <c r="CJ595" s="116" t="str">
        <f t="shared" si="6741"/>
        <v/>
      </c>
      <c r="CK595" s="116" t="str">
        <f t="shared" si="6742"/>
        <v/>
      </c>
      <c r="CL595" s="116" t="str">
        <f t="shared" si="6743"/>
        <v/>
      </c>
      <c r="CP595" s="116" t="str">
        <f t="shared" si="6744"/>
        <v/>
      </c>
      <c r="CQ595" s="116" t="str">
        <f t="shared" si="6745"/>
        <v/>
      </c>
      <c r="CR595" s="116" t="str">
        <f t="shared" si="6746"/>
        <v/>
      </c>
      <c r="DH595" s="115" t="str">
        <f t="shared" si="6671"/>
        <v/>
      </c>
      <c r="DI595" s="115" t="str">
        <f t="shared" si="6672"/>
        <v/>
      </c>
      <c r="DJ595" s="115" t="str">
        <f t="shared" si="6639"/>
        <v/>
      </c>
      <c r="DK595" s="115" t="str">
        <f t="shared" si="6640"/>
        <v/>
      </c>
      <c r="DL595" s="115" t="str">
        <f t="shared" si="6641"/>
        <v/>
      </c>
      <c r="DM595" s="115" t="str">
        <f t="shared" si="6642"/>
        <v/>
      </c>
      <c r="DN595" s="115" t="str">
        <f t="shared" si="6643"/>
        <v/>
      </c>
      <c r="DO595" s="115" t="str">
        <f t="shared" si="6644"/>
        <v/>
      </c>
      <c r="DP595" s="115" t="str">
        <f t="shared" si="6645"/>
        <v/>
      </c>
      <c r="DQ595" s="115" t="str">
        <f t="shared" si="6646"/>
        <v/>
      </c>
      <c r="DR595" s="115" t="str">
        <f t="shared" si="6647"/>
        <v/>
      </c>
      <c r="DS595" s="115" t="str">
        <f t="shared" si="6648"/>
        <v/>
      </c>
      <c r="DT595" s="115" t="str">
        <f t="shared" si="6649"/>
        <v/>
      </c>
      <c r="DU595" s="115" t="str">
        <f t="shared" si="6650"/>
        <v/>
      </c>
      <c r="DV595" s="115" t="str">
        <f t="shared" si="6651"/>
        <v/>
      </c>
      <c r="DW595" s="115" t="str">
        <f t="shared" si="6652"/>
        <v/>
      </c>
      <c r="DX595" s="115" t="str">
        <f t="shared" si="6653"/>
        <v/>
      </c>
      <c r="DY595" s="115" t="str">
        <f t="shared" si="6654"/>
        <v/>
      </c>
      <c r="DZ595" s="115" t="str">
        <f t="shared" si="6655"/>
        <v/>
      </c>
      <c r="EA595" s="115" t="str">
        <f t="shared" si="6656"/>
        <v/>
      </c>
      <c r="EB595" s="115" t="str">
        <f t="shared" si="6657"/>
        <v/>
      </c>
      <c r="EC595" s="115" t="str">
        <f t="shared" si="6658"/>
        <v/>
      </c>
      <c r="ED595" s="115" t="str">
        <f t="shared" si="6659"/>
        <v/>
      </c>
      <c r="EE595" s="115" t="str">
        <f t="shared" si="6660"/>
        <v/>
      </c>
      <c r="EF595" s="115" t="str">
        <f t="shared" si="6661"/>
        <v/>
      </c>
      <c r="EG595" s="115" t="str">
        <f t="shared" si="6747"/>
        <v/>
      </c>
      <c r="EH595" s="115" t="str">
        <f t="shared" si="6748"/>
        <v/>
      </c>
      <c r="EI595" s="115" t="str">
        <f t="shared" si="6749"/>
        <v/>
      </c>
      <c r="EJ595" s="115" t="str">
        <f t="shared" si="6750"/>
        <v/>
      </c>
      <c r="EK595" s="115" t="str">
        <f t="shared" si="6751"/>
        <v/>
      </c>
      <c r="EL595" s="115" t="str">
        <f t="shared" si="6752"/>
        <v/>
      </c>
      <c r="EM595" s="115" t="str">
        <f t="shared" si="6753"/>
        <v/>
      </c>
      <c r="EN595" s="115" t="str">
        <f t="shared" si="6754"/>
        <v/>
      </c>
      <c r="EO595" s="115" t="str">
        <f t="shared" si="6755"/>
        <v/>
      </c>
      <c r="EP595" s="115" t="str">
        <f t="shared" si="6756"/>
        <v/>
      </c>
      <c r="EQ595" s="115" t="str">
        <f t="shared" si="6757"/>
        <v/>
      </c>
      <c r="ER595" s="115" t="str">
        <f t="shared" si="6758"/>
        <v/>
      </c>
      <c r="ES595" s="115" t="str">
        <f t="shared" si="6759"/>
        <v/>
      </c>
      <c r="ET595" s="115" t="str">
        <f t="shared" si="6760"/>
        <v/>
      </c>
      <c r="EU595" s="115" t="str">
        <f t="shared" si="6761"/>
        <v/>
      </c>
      <c r="EV595" s="115" t="str">
        <f t="shared" si="6762"/>
        <v/>
      </c>
      <c r="EW595" s="115" t="str">
        <f t="shared" si="6763"/>
        <v/>
      </c>
      <c r="EX595" s="115" t="str">
        <f t="shared" si="6764"/>
        <v/>
      </c>
      <c r="EY595" s="115" t="str">
        <f t="shared" si="6765"/>
        <v/>
      </c>
      <c r="EZ595" s="115" t="str">
        <f t="shared" si="6766"/>
        <v/>
      </c>
      <c r="FA595" s="115" t="str">
        <f t="shared" si="6767"/>
        <v/>
      </c>
      <c r="FB595" s="115" t="str">
        <f t="shared" si="6768"/>
        <v/>
      </c>
      <c r="FC595" s="115" t="str">
        <f t="shared" si="6769"/>
        <v/>
      </c>
      <c r="FD595" s="115" t="str">
        <f t="shared" si="6770"/>
        <v/>
      </c>
      <c r="FE595" s="115" t="str">
        <f t="shared" si="6771"/>
        <v/>
      </c>
      <c r="FF595" s="115" t="str">
        <f t="shared" ref="FF595:FF602" si="6774">FF594</f>
        <v/>
      </c>
      <c r="FG595" s="115" t="str">
        <f>IFERROR(SMALL($DX$423:$DX$842,$A$5),"")</f>
        <v/>
      </c>
      <c r="FH595" s="115" t="str">
        <f t="shared" ref="FH595:FH602" si="6775">FH594</f>
        <v/>
      </c>
      <c r="FI595" s="115" t="str">
        <f t="shared" si="6673"/>
        <v/>
      </c>
      <c r="FJ595" s="115" t="str">
        <f t="shared" si="6674"/>
        <v/>
      </c>
    </row>
    <row r="596" spans="1:166" ht="15" customHeight="1" x14ac:dyDescent="0.25">
      <c r="A596" s="115">
        <v>594</v>
      </c>
      <c r="B596" s="115" t="str">
        <f t="shared" si="6680"/>
        <v/>
      </c>
      <c r="C596" s="115" t="s">
        <v>71</v>
      </c>
      <c r="D596" s="100">
        <f t="shared" si="6679"/>
        <v>0</v>
      </c>
      <c r="E596" s="100" t="str">
        <f t="shared" si="6709"/>
        <v/>
      </c>
      <c r="F596" s="100" t="str">
        <f t="shared" si="6710"/>
        <v/>
      </c>
      <c r="G596" s="100" t="str">
        <f t="shared" si="6685"/>
        <v/>
      </c>
      <c r="H596" s="100" t="str">
        <f t="shared" si="6711"/>
        <v/>
      </c>
      <c r="I596" s="100" t="str">
        <f t="shared" si="6686"/>
        <v/>
      </c>
      <c r="J596" s="100" t="str">
        <f t="shared" si="6712"/>
        <v/>
      </c>
      <c r="K596" s="100" t="str">
        <f t="shared" si="6687"/>
        <v/>
      </c>
      <c r="L596" s="100" t="str">
        <f t="shared" si="6713"/>
        <v/>
      </c>
      <c r="M596" s="100" t="str">
        <f t="shared" si="6688"/>
        <v/>
      </c>
      <c r="N596" s="100" t="str">
        <f t="shared" si="6714"/>
        <v/>
      </c>
      <c r="O596" s="100" t="str">
        <f t="shared" si="6689"/>
        <v/>
      </c>
      <c r="P596" s="100" t="str">
        <f t="shared" si="6715"/>
        <v/>
      </c>
      <c r="Q596" s="100" t="str">
        <f t="shared" si="6690"/>
        <v/>
      </c>
      <c r="R596" s="100" t="str">
        <f t="shared" si="6716"/>
        <v/>
      </c>
      <c r="S596" s="100" t="str">
        <f t="shared" si="6691"/>
        <v/>
      </c>
      <c r="T596" s="100" t="str">
        <f t="shared" si="6717"/>
        <v/>
      </c>
      <c r="U596" s="100" t="str">
        <f t="shared" si="6692"/>
        <v/>
      </c>
      <c r="V596" s="100" t="str">
        <f t="shared" si="6718"/>
        <v/>
      </c>
      <c r="W596" s="100" t="str">
        <f t="shared" si="6693"/>
        <v/>
      </c>
      <c r="X596" s="100" t="str">
        <f t="shared" si="6719"/>
        <v/>
      </c>
      <c r="Y596" s="100" t="str">
        <f t="shared" si="6694"/>
        <v/>
      </c>
      <c r="Z596" s="100" t="str">
        <f t="shared" si="6720"/>
        <v/>
      </c>
      <c r="AA596" s="100" t="str">
        <f t="shared" si="6695"/>
        <v/>
      </c>
      <c r="AB596" s="100" t="str">
        <f t="shared" si="6721"/>
        <v/>
      </c>
      <c r="AC596" s="100" t="str">
        <f t="shared" si="6696"/>
        <v/>
      </c>
      <c r="AD596" s="100" t="str">
        <f t="shared" si="6722"/>
        <v/>
      </c>
      <c r="AE596" s="100" t="str">
        <f t="shared" si="6697"/>
        <v/>
      </c>
      <c r="AF596" s="100" t="str">
        <f t="shared" si="6723"/>
        <v/>
      </c>
      <c r="AG596" s="100" t="str">
        <f t="shared" si="6698"/>
        <v/>
      </c>
      <c r="AH596" s="100" t="str">
        <f t="shared" si="6724"/>
        <v/>
      </c>
      <c r="AI596" s="100" t="str">
        <f t="shared" si="6699"/>
        <v/>
      </c>
      <c r="AJ596" s="100" t="str">
        <f t="shared" si="6725"/>
        <v/>
      </c>
      <c r="AK596" s="100" t="str">
        <f t="shared" si="6700"/>
        <v/>
      </c>
      <c r="AL596" s="100" t="str">
        <f t="shared" si="6726"/>
        <v/>
      </c>
      <c r="AM596" s="100" t="str">
        <f t="shared" si="6701"/>
        <v/>
      </c>
      <c r="AN596" s="100" t="str">
        <f t="shared" si="6727"/>
        <v/>
      </c>
      <c r="AO596" s="100" t="str">
        <f t="shared" si="6702"/>
        <v/>
      </c>
      <c r="AP596" s="100" t="str">
        <f t="shared" si="6728"/>
        <v/>
      </c>
      <c r="AQ596" s="100" t="str">
        <f t="shared" si="6703"/>
        <v/>
      </c>
      <c r="AR596" s="100" t="str">
        <f t="shared" si="6729"/>
        <v/>
      </c>
      <c r="AS596" s="100" t="str">
        <f t="shared" si="6704"/>
        <v/>
      </c>
      <c r="AT596" s="100" t="str">
        <f t="shared" si="6730"/>
        <v/>
      </c>
      <c r="AU596" s="100" t="str">
        <f t="shared" si="6705"/>
        <v/>
      </c>
      <c r="AV596" s="100" t="str">
        <f t="shared" si="6731"/>
        <v/>
      </c>
      <c r="AW596" s="100" t="str">
        <f t="shared" si="6706"/>
        <v/>
      </c>
      <c r="AX596" s="100" t="str">
        <f t="shared" si="6732"/>
        <v/>
      </c>
      <c r="AY596" s="100" t="str">
        <f t="shared" si="6707"/>
        <v/>
      </c>
      <c r="AZ596" s="100" t="str">
        <f t="shared" si="6733"/>
        <v/>
      </c>
      <c r="BA596" s="100" t="str">
        <f t="shared" si="6708"/>
        <v/>
      </c>
      <c r="BB596" s="100" t="str">
        <f t="shared" si="6734"/>
        <v/>
      </c>
      <c r="BC596" s="100" t="str">
        <f>IFERROR(INDEX('INPUT INF'!$F$3:$F$601,MATCH($B596,'INPUT INF'!$A$3:$A$601,FALSE)),"")</f>
        <v/>
      </c>
      <c r="BD596" s="100" t="str">
        <f t="shared" si="6675"/>
        <v/>
      </c>
      <c r="BE596" s="100" t="str">
        <f t="shared" si="6735"/>
        <v/>
      </c>
      <c r="BF596" s="100" t="str">
        <f t="shared" si="6736"/>
        <v/>
      </c>
      <c r="BG596" s="115" t="str">
        <f t="shared" si="6737"/>
        <v/>
      </c>
      <c r="BH596" s="176" t="str">
        <f>IF(AND('INPUT INF'!$O$1="X",BG596="PASS"),BF596,IF($BG596="","0",IF('INPUT INF'!$N$67="YES",$BF596,"")))</f>
        <v>0</v>
      </c>
      <c r="BI596" s="115" t="str">
        <f>IF($BG596="","0",IF('INPUT INF'!$P$68="YES",$BF596,""))</f>
        <v>0</v>
      </c>
      <c r="BJ596" s="115" t="str">
        <f>IF($BG596="","0",IF('INPUT INF'!$P$69="YES",$BF596,""))</f>
        <v>0</v>
      </c>
      <c r="BL596" s="118" t="str">
        <f t="shared" si="6662"/>
        <v/>
      </c>
      <c r="BM596" s="118" t="str">
        <f t="shared" si="6663"/>
        <v/>
      </c>
      <c r="BN596" s="118" t="str">
        <f t="shared" si="6664"/>
        <v/>
      </c>
      <c r="BR596" s="118" t="str">
        <f t="shared" si="6665"/>
        <v/>
      </c>
      <c r="BS596" s="118" t="str">
        <f t="shared" si="6666"/>
        <v/>
      </c>
      <c r="BT596" s="118" t="str">
        <f t="shared" si="6667"/>
        <v/>
      </c>
      <c r="BX596" s="118" t="str">
        <f t="shared" si="6668"/>
        <v/>
      </c>
      <c r="BY596" s="118" t="str">
        <f t="shared" si="6669"/>
        <v/>
      </c>
      <c r="BZ596" s="118" t="str">
        <f t="shared" si="6670"/>
        <v/>
      </c>
      <c r="CD596" s="116" t="str">
        <f t="shared" si="6738"/>
        <v/>
      </c>
      <c r="CE596" s="116" t="str">
        <f t="shared" si="6739"/>
        <v/>
      </c>
      <c r="CF596" s="116" t="str">
        <f t="shared" si="6740"/>
        <v/>
      </c>
      <c r="CJ596" s="116" t="str">
        <f t="shared" si="6741"/>
        <v/>
      </c>
      <c r="CK596" s="116" t="str">
        <f t="shared" si="6742"/>
        <v/>
      </c>
      <c r="CL596" s="116" t="str">
        <f t="shared" si="6743"/>
        <v/>
      </c>
      <c r="CP596" s="116" t="str">
        <f t="shared" si="6744"/>
        <v/>
      </c>
      <c r="CQ596" s="116" t="str">
        <f t="shared" si="6745"/>
        <v/>
      </c>
      <c r="CR596" s="116" t="str">
        <f t="shared" si="6746"/>
        <v/>
      </c>
      <c r="DH596" s="115" t="str">
        <f t="shared" si="6671"/>
        <v/>
      </c>
      <c r="DI596" s="115" t="str">
        <f t="shared" si="6672"/>
        <v/>
      </c>
      <c r="DJ596" s="115" t="str">
        <f t="shared" si="6639"/>
        <v/>
      </c>
      <c r="DK596" s="115" t="str">
        <f t="shared" si="6640"/>
        <v/>
      </c>
      <c r="DL596" s="115" t="str">
        <f t="shared" si="6641"/>
        <v/>
      </c>
      <c r="DM596" s="115" t="str">
        <f t="shared" si="6642"/>
        <v/>
      </c>
      <c r="DN596" s="115" t="str">
        <f t="shared" si="6643"/>
        <v/>
      </c>
      <c r="DO596" s="115" t="str">
        <f t="shared" si="6644"/>
        <v/>
      </c>
      <c r="DP596" s="115" t="str">
        <f t="shared" si="6645"/>
        <v/>
      </c>
      <c r="DQ596" s="115" t="str">
        <f t="shared" si="6646"/>
        <v/>
      </c>
      <c r="DR596" s="115" t="str">
        <f t="shared" si="6647"/>
        <v/>
      </c>
      <c r="DS596" s="115" t="str">
        <f t="shared" si="6648"/>
        <v/>
      </c>
      <c r="DT596" s="115" t="str">
        <f t="shared" si="6649"/>
        <v/>
      </c>
      <c r="DU596" s="115" t="str">
        <f t="shared" si="6650"/>
        <v/>
      </c>
      <c r="DV596" s="115" t="str">
        <f t="shared" si="6651"/>
        <v/>
      </c>
      <c r="DW596" s="115" t="str">
        <f t="shared" si="6652"/>
        <v/>
      </c>
      <c r="DX596" s="115" t="str">
        <f t="shared" si="6653"/>
        <v/>
      </c>
      <c r="DY596" s="115" t="str">
        <f t="shared" si="6654"/>
        <v/>
      </c>
      <c r="DZ596" s="115" t="str">
        <f t="shared" si="6655"/>
        <v/>
      </c>
      <c r="EA596" s="115" t="str">
        <f t="shared" si="6656"/>
        <v/>
      </c>
      <c r="EB596" s="115" t="str">
        <f t="shared" si="6657"/>
        <v/>
      </c>
      <c r="EC596" s="115" t="str">
        <f t="shared" si="6658"/>
        <v/>
      </c>
      <c r="ED596" s="115" t="str">
        <f t="shared" si="6659"/>
        <v/>
      </c>
      <c r="EE596" s="115" t="str">
        <f t="shared" si="6660"/>
        <v/>
      </c>
      <c r="EF596" s="115" t="str">
        <f t="shared" si="6661"/>
        <v/>
      </c>
      <c r="EG596" s="115" t="str">
        <f t="shared" si="6747"/>
        <v/>
      </c>
      <c r="EH596" s="115" t="str">
        <f t="shared" si="6748"/>
        <v/>
      </c>
      <c r="EI596" s="115" t="str">
        <f t="shared" si="6749"/>
        <v/>
      </c>
      <c r="EJ596" s="115" t="str">
        <f t="shared" si="6750"/>
        <v/>
      </c>
      <c r="EK596" s="115" t="str">
        <f t="shared" si="6751"/>
        <v/>
      </c>
      <c r="EL596" s="115" t="str">
        <f t="shared" si="6752"/>
        <v/>
      </c>
      <c r="EM596" s="115" t="str">
        <f t="shared" si="6753"/>
        <v/>
      </c>
      <c r="EN596" s="115" t="str">
        <f t="shared" si="6754"/>
        <v/>
      </c>
      <c r="EO596" s="115" t="str">
        <f t="shared" si="6755"/>
        <v/>
      </c>
      <c r="EP596" s="115" t="str">
        <f t="shared" si="6756"/>
        <v/>
      </c>
      <c r="EQ596" s="115" t="str">
        <f t="shared" si="6757"/>
        <v/>
      </c>
      <c r="ER596" s="115" t="str">
        <f t="shared" si="6758"/>
        <v/>
      </c>
      <c r="ES596" s="115" t="str">
        <f t="shared" si="6759"/>
        <v/>
      </c>
      <c r="ET596" s="115" t="str">
        <f t="shared" si="6760"/>
        <v/>
      </c>
      <c r="EU596" s="115" t="str">
        <f t="shared" si="6761"/>
        <v/>
      </c>
      <c r="EV596" s="115" t="str">
        <f t="shared" si="6762"/>
        <v/>
      </c>
      <c r="EW596" s="115" t="str">
        <f t="shared" si="6763"/>
        <v/>
      </c>
      <c r="EX596" s="115" t="str">
        <f t="shared" si="6764"/>
        <v/>
      </c>
      <c r="EY596" s="115" t="str">
        <f t="shared" si="6765"/>
        <v/>
      </c>
      <c r="EZ596" s="115" t="str">
        <f t="shared" si="6766"/>
        <v/>
      </c>
      <c r="FA596" s="115" t="str">
        <f t="shared" si="6767"/>
        <v/>
      </c>
      <c r="FB596" s="115" t="str">
        <f t="shared" si="6768"/>
        <v/>
      </c>
      <c r="FC596" s="115" t="str">
        <f t="shared" si="6769"/>
        <v/>
      </c>
      <c r="FD596" s="115" t="str">
        <f t="shared" si="6770"/>
        <v/>
      </c>
      <c r="FE596" s="115" t="str">
        <f t="shared" si="6771"/>
        <v/>
      </c>
      <c r="FF596" s="115" t="str">
        <f t="shared" si="6774"/>
        <v/>
      </c>
      <c r="FG596" s="115" t="str">
        <f>IFERROR(SMALL($DX$423:$DX$842,$A$6),"")</f>
        <v/>
      </c>
      <c r="FH596" s="115" t="str">
        <f t="shared" si="6775"/>
        <v/>
      </c>
      <c r="FI596" s="115" t="str">
        <f t="shared" si="6673"/>
        <v/>
      </c>
      <c r="FJ596" s="115" t="str">
        <f t="shared" si="6674"/>
        <v/>
      </c>
    </row>
    <row r="597" spans="1:166" ht="15" customHeight="1" x14ac:dyDescent="0.25">
      <c r="A597" s="115">
        <v>595</v>
      </c>
      <c r="B597" s="115" t="str">
        <f t="shared" si="6680"/>
        <v/>
      </c>
      <c r="C597" s="115" t="s">
        <v>71</v>
      </c>
      <c r="D597" s="100">
        <f t="shared" si="6679"/>
        <v>0</v>
      </c>
      <c r="E597" s="100" t="str">
        <f t="shared" si="6709"/>
        <v/>
      </c>
      <c r="F597" s="100" t="str">
        <f t="shared" si="6710"/>
        <v/>
      </c>
      <c r="G597" s="100" t="str">
        <f t="shared" si="6685"/>
        <v/>
      </c>
      <c r="H597" s="100" t="str">
        <f t="shared" si="6711"/>
        <v/>
      </c>
      <c r="I597" s="100" t="str">
        <f t="shared" si="6686"/>
        <v/>
      </c>
      <c r="J597" s="100" t="str">
        <f t="shared" si="6712"/>
        <v/>
      </c>
      <c r="K597" s="100" t="str">
        <f t="shared" si="6687"/>
        <v/>
      </c>
      <c r="L597" s="100" t="str">
        <f t="shared" si="6713"/>
        <v/>
      </c>
      <c r="M597" s="100" t="str">
        <f t="shared" si="6688"/>
        <v/>
      </c>
      <c r="N597" s="100" t="str">
        <f t="shared" si="6714"/>
        <v/>
      </c>
      <c r="O597" s="100" t="str">
        <f t="shared" si="6689"/>
        <v/>
      </c>
      <c r="P597" s="100" t="str">
        <f t="shared" si="6715"/>
        <v/>
      </c>
      <c r="Q597" s="100" t="str">
        <f t="shared" si="6690"/>
        <v/>
      </c>
      <c r="R597" s="100" t="str">
        <f t="shared" si="6716"/>
        <v/>
      </c>
      <c r="S597" s="100" t="str">
        <f t="shared" si="6691"/>
        <v/>
      </c>
      <c r="T597" s="100" t="str">
        <f t="shared" si="6717"/>
        <v/>
      </c>
      <c r="U597" s="100" t="str">
        <f t="shared" si="6692"/>
        <v/>
      </c>
      <c r="V597" s="100" t="str">
        <f t="shared" si="6718"/>
        <v/>
      </c>
      <c r="W597" s="100" t="str">
        <f t="shared" si="6693"/>
        <v/>
      </c>
      <c r="X597" s="100" t="str">
        <f t="shared" si="6719"/>
        <v/>
      </c>
      <c r="Y597" s="100" t="str">
        <f t="shared" si="6694"/>
        <v/>
      </c>
      <c r="Z597" s="100" t="str">
        <f t="shared" si="6720"/>
        <v/>
      </c>
      <c r="AA597" s="100" t="str">
        <f t="shared" si="6695"/>
        <v/>
      </c>
      <c r="AB597" s="100" t="str">
        <f t="shared" si="6721"/>
        <v/>
      </c>
      <c r="AC597" s="100" t="str">
        <f t="shared" si="6696"/>
        <v/>
      </c>
      <c r="AD597" s="100" t="str">
        <f t="shared" si="6722"/>
        <v/>
      </c>
      <c r="AE597" s="100" t="str">
        <f t="shared" si="6697"/>
        <v/>
      </c>
      <c r="AF597" s="100" t="str">
        <f t="shared" si="6723"/>
        <v/>
      </c>
      <c r="AG597" s="100" t="str">
        <f t="shared" si="6698"/>
        <v/>
      </c>
      <c r="AH597" s="100" t="str">
        <f t="shared" si="6724"/>
        <v/>
      </c>
      <c r="AI597" s="100" t="str">
        <f t="shared" si="6699"/>
        <v/>
      </c>
      <c r="AJ597" s="100" t="str">
        <f t="shared" si="6725"/>
        <v/>
      </c>
      <c r="AK597" s="100" t="str">
        <f t="shared" si="6700"/>
        <v/>
      </c>
      <c r="AL597" s="100" t="str">
        <f t="shared" si="6726"/>
        <v/>
      </c>
      <c r="AM597" s="100" t="str">
        <f t="shared" si="6701"/>
        <v/>
      </c>
      <c r="AN597" s="100" t="str">
        <f t="shared" si="6727"/>
        <v/>
      </c>
      <c r="AO597" s="100" t="str">
        <f t="shared" si="6702"/>
        <v/>
      </c>
      <c r="AP597" s="100" t="str">
        <f t="shared" si="6728"/>
        <v/>
      </c>
      <c r="AQ597" s="100" t="str">
        <f t="shared" si="6703"/>
        <v/>
      </c>
      <c r="AR597" s="100" t="str">
        <f t="shared" si="6729"/>
        <v/>
      </c>
      <c r="AS597" s="100" t="str">
        <f t="shared" si="6704"/>
        <v/>
      </c>
      <c r="AT597" s="100" t="str">
        <f t="shared" si="6730"/>
        <v/>
      </c>
      <c r="AU597" s="100" t="str">
        <f t="shared" si="6705"/>
        <v/>
      </c>
      <c r="AV597" s="100" t="str">
        <f t="shared" si="6731"/>
        <v/>
      </c>
      <c r="AW597" s="100" t="str">
        <f t="shared" si="6706"/>
        <v/>
      </c>
      <c r="AX597" s="100" t="str">
        <f t="shared" si="6732"/>
        <v/>
      </c>
      <c r="AY597" s="100" t="str">
        <f t="shared" si="6707"/>
        <v/>
      </c>
      <c r="AZ597" s="100" t="str">
        <f t="shared" si="6733"/>
        <v/>
      </c>
      <c r="BA597" s="100" t="str">
        <f t="shared" si="6708"/>
        <v/>
      </c>
      <c r="BB597" s="100" t="str">
        <f t="shared" si="6734"/>
        <v/>
      </c>
      <c r="BC597" s="100" t="str">
        <f>IFERROR(INDEX('INPUT INF'!$F$3:$F$601,MATCH($B597,'INPUT INF'!$A$3:$A$601,FALSE)),"")</f>
        <v/>
      </c>
      <c r="BD597" s="100" t="str">
        <f t="shared" si="6675"/>
        <v/>
      </c>
      <c r="BE597" s="100" t="str">
        <f t="shared" si="6735"/>
        <v/>
      </c>
      <c r="BF597" s="100" t="str">
        <f t="shared" si="6736"/>
        <v/>
      </c>
      <c r="BG597" s="115" t="str">
        <f t="shared" si="6737"/>
        <v/>
      </c>
      <c r="BH597" s="176" t="str">
        <f>IF(AND('INPUT INF'!$O$1="X",BG597="PASS"),BF597,IF($BG597="","0",IF('INPUT INF'!$N$67="YES",$BF597,"")))</f>
        <v>0</v>
      </c>
      <c r="BI597" s="115" t="str">
        <f>IF($BG597="","0",IF('INPUT INF'!$P$68="YES",$BF597,""))</f>
        <v>0</v>
      </c>
      <c r="BJ597" s="115" t="str">
        <f>IF($BG597="","0",IF('INPUT INF'!$P$69="YES",$BF597,""))</f>
        <v>0</v>
      </c>
      <c r="BL597" s="118" t="str">
        <f t="shared" si="6662"/>
        <v/>
      </c>
      <c r="BM597" s="118" t="str">
        <f t="shared" si="6663"/>
        <v/>
      </c>
      <c r="BN597" s="118" t="str">
        <f t="shared" si="6664"/>
        <v/>
      </c>
      <c r="BR597" s="118" t="str">
        <f t="shared" si="6665"/>
        <v/>
      </c>
      <c r="BS597" s="118" t="str">
        <f t="shared" si="6666"/>
        <v/>
      </c>
      <c r="BT597" s="118" t="str">
        <f t="shared" si="6667"/>
        <v/>
      </c>
      <c r="BX597" s="118" t="str">
        <f t="shared" si="6668"/>
        <v/>
      </c>
      <c r="BY597" s="118" t="str">
        <f t="shared" si="6669"/>
        <v/>
      </c>
      <c r="BZ597" s="118" t="str">
        <f t="shared" si="6670"/>
        <v/>
      </c>
      <c r="CD597" s="116" t="str">
        <f t="shared" si="6738"/>
        <v/>
      </c>
      <c r="CE597" s="116" t="str">
        <f t="shared" si="6739"/>
        <v/>
      </c>
      <c r="CF597" s="116" t="str">
        <f t="shared" si="6740"/>
        <v/>
      </c>
      <c r="CJ597" s="116" t="str">
        <f t="shared" si="6741"/>
        <v/>
      </c>
      <c r="CK597" s="116" t="str">
        <f t="shared" si="6742"/>
        <v/>
      </c>
      <c r="CL597" s="116" t="str">
        <f t="shared" si="6743"/>
        <v/>
      </c>
      <c r="CP597" s="116" t="str">
        <f t="shared" si="6744"/>
        <v/>
      </c>
      <c r="CQ597" s="116" t="str">
        <f t="shared" si="6745"/>
        <v/>
      </c>
      <c r="CR597" s="116" t="str">
        <f t="shared" si="6746"/>
        <v/>
      </c>
      <c r="DH597" s="115" t="str">
        <f t="shared" si="6671"/>
        <v/>
      </c>
      <c r="DI597" s="115" t="str">
        <f t="shared" si="6672"/>
        <v/>
      </c>
      <c r="DJ597" s="115" t="str">
        <f t="shared" si="6639"/>
        <v/>
      </c>
      <c r="DK597" s="115" t="str">
        <f t="shared" si="6640"/>
        <v/>
      </c>
      <c r="DL597" s="115" t="str">
        <f t="shared" si="6641"/>
        <v/>
      </c>
      <c r="DM597" s="115" t="str">
        <f t="shared" si="6642"/>
        <v/>
      </c>
      <c r="DN597" s="115" t="str">
        <f t="shared" si="6643"/>
        <v/>
      </c>
      <c r="DO597" s="115" t="str">
        <f t="shared" si="6644"/>
        <v/>
      </c>
      <c r="DP597" s="115" t="str">
        <f t="shared" si="6645"/>
        <v/>
      </c>
      <c r="DQ597" s="115" t="str">
        <f t="shared" si="6646"/>
        <v/>
      </c>
      <c r="DR597" s="115" t="str">
        <f t="shared" si="6647"/>
        <v/>
      </c>
      <c r="DS597" s="115" t="str">
        <f t="shared" si="6648"/>
        <v/>
      </c>
      <c r="DT597" s="115" t="str">
        <f t="shared" si="6649"/>
        <v/>
      </c>
      <c r="DU597" s="115" t="str">
        <f t="shared" si="6650"/>
        <v/>
      </c>
      <c r="DV597" s="115" t="str">
        <f t="shared" si="6651"/>
        <v/>
      </c>
      <c r="DW597" s="115" t="str">
        <f t="shared" si="6652"/>
        <v/>
      </c>
      <c r="DX597" s="115" t="str">
        <f t="shared" si="6653"/>
        <v/>
      </c>
      <c r="DY597" s="115" t="str">
        <f t="shared" si="6654"/>
        <v/>
      </c>
      <c r="DZ597" s="115" t="str">
        <f t="shared" si="6655"/>
        <v/>
      </c>
      <c r="EA597" s="115" t="str">
        <f t="shared" si="6656"/>
        <v/>
      </c>
      <c r="EB597" s="115" t="str">
        <f t="shared" si="6657"/>
        <v/>
      </c>
      <c r="EC597" s="115" t="str">
        <f t="shared" si="6658"/>
        <v/>
      </c>
      <c r="ED597" s="115" t="str">
        <f t="shared" si="6659"/>
        <v/>
      </c>
      <c r="EE597" s="115" t="str">
        <f t="shared" si="6660"/>
        <v/>
      </c>
      <c r="EF597" s="115" t="str">
        <f t="shared" si="6661"/>
        <v/>
      </c>
      <c r="EG597" s="115" t="str">
        <f t="shared" si="6747"/>
        <v/>
      </c>
      <c r="EH597" s="115" t="str">
        <f t="shared" si="6748"/>
        <v/>
      </c>
      <c r="EI597" s="115" t="str">
        <f t="shared" si="6749"/>
        <v/>
      </c>
      <c r="EJ597" s="115" t="str">
        <f t="shared" si="6750"/>
        <v/>
      </c>
      <c r="EK597" s="115" t="str">
        <f t="shared" si="6751"/>
        <v/>
      </c>
      <c r="EL597" s="115" t="str">
        <f t="shared" si="6752"/>
        <v/>
      </c>
      <c r="EM597" s="115" t="str">
        <f t="shared" si="6753"/>
        <v/>
      </c>
      <c r="EN597" s="115" t="str">
        <f t="shared" si="6754"/>
        <v/>
      </c>
      <c r="EO597" s="115" t="str">
        <f t="shared" si="6755"/>
        <v/>
      </c>
      <c r="EP597" s="115" t="str">
        <f t="shared" si="6756"/>
        <v/>
      </c>
      <c r="EQ597" s="115" t="str">
        <f t="shared" si="6757"/>
        <v/>
      </c>
      <c r="ER597" s="115" t="str">
        <f t="shared" si="6758"/>
        <v/>
      </c>
      <c r="ES597" s="115" t="str">
        <f t="shared" si="6759"/>
        <v/>
      </c>
      <c r="ET597" s="115" t="str">
        <f t="shared" si="6760"/>
        <v/>
      </c>
      <c r="EU597" s="115" t="str">
        <f t="shared" si="6761"/>
        <v/>
      </c>
      <c r="EV597" s="115" t="str">
        <f t="shared" si="6762"/>
        <v/>
      </c>
      <c r="EW597" s="115" t="str">
        <f t="shared" si="6763"/>
        <v/>
      </c>
      <c r="EX597" s="115" t="str">
        <f t="shared" si="6764"/>
        <v/>
      </c>
      <c r="EY597" s="115" t="str">
        <f t="shared" si="6765"/>
        <v/>
      </c>
      <c r="EZ597" s="115" t="str">
        <f t="shared" si="6766"/>
        <v/>
      </c>
      <c r="FA597" s="115" t="str">
        <f t="shared" si="6767"/>
        <v/>
      </c>
      <c r="FB597" s="115" t="str">
        <f t="shared" si="6768"/>
        <v/>
      </c>
      <c r="FC597" s="115" t="str">
        <f t="shared" si="6769"/>
        <v/>
      </c>
      <c r="FD597" s="115" t="str">
        <f t="shared" si="6770"/>
        <v/>
      </c>
      <c r="FE597" s="115" t="str">
        <f t="shared" si="6771"/>
        <v/>
      </c>
      <c r="FF597" s="115" t="str">
        <f t="shared" si="6774"/>
        <v/>
      </c>
      <c r="FG597" s="115" t="str">
        <f>IFERROR(SMALL($DX$423:$DX$842,$A$7),"")</f>
        <v/>
      </c>
      <c r="FH597" s="115" t="str">
        <f t="shared" si="6775"/>
        <v/>
      </c>
      <c r="FI597" s="115" t="str">
        <f t="shared" si="6673"/>
        <v/>
      </c>
      <c r="FJ597" s="115" t="str">
        <f t="shared" si="6674"/>
        <v/>
      </c>
    </row>
    <row r="598" spans="1:166" ht="15" customHeight="1" x14ac:dyDescent="0.25">
      <c r="A598" s="115">
        <v>596</v>
      </c>
      <c r="B598" s="115" t="str">
        <f t="shared" si="6680"/>
        <v/>
      </c>
      <c r="C598" s="115" t="s">
        <v>71</v>
      </c>
      <c r="D598" s="100">
        <f t="shared" si="6679"/>
        <v>0</v>
      </c>
      <c r="E598" s="100" t="str">
        <f t="shared" si="6709"/>
        <v/>
      </c>
      <c r="F598" s="100" t="str">
        <f t="shared" si="6710"/>
        <v/>
      </c>
      <c r="G598" s="100" t="str">
        <f t="shared" si="6685"/>
        <v/>
      </c>
      <c r="H598" s="100" t="str">
        <f t="shared" si="6711"/>
        <v/>
      </c>
      <c r="I598" s="100" t="str">
        <f t="shared" si="6686"/>
        <v/>
      </c>
      <c r="J598" s="100" t="str">
        <f t="shared" si="6712"/>
        <v/>
      </c>
      <c r="K598" s="100" t="str">
        <f t="shared" si="6687"/>
        <v/>
      </c>
      <c r="L598" s="100" t="str">
        <f t="shared" si="6713"/>
        <v/>
      </c>
      <c r="M598" s="100" t="str">
        <f t="shared" si="6688"/>
        <v/>
      </c>
      <c r="N598" s="100" t="str">
        <f t="shared" si="6714"/>
        <v/>
      </c>
      <c r="O598" s="100" t="str">
        <f t="shared" si="6689"/>
        <v/>
      </c>
      <c r="P598" s="100" t="str">
        <f t="shared" si="6715"/>
        <v/>
      </c>
      <c r="Q598" s="100" t="str">
        <f t="shared" si="6690"/>
        <v/>
      </c>
      <c r="R598" s="100" t="str">
        <f t="shared" si="6716"/>
        <v/>
      </c>
      <c r="S598" s="100" t="str">
        <f t="shared" si="6691"/>
        <v/>
      </c>
      <c r="T598" s="100" t="str">
        <f t="shared" si="6717"/>
        <v/>
      </c>
      <c r="U598" s="100" t="str">
        <f t="shared" si="6692"/>
        <v/>
      </c>
      <c r="V598" s="100" t="str">
        <f t="shared" si="6718"/>
        <v/>
      </c>
      <c r="W598" s="100" t="str">
        <f t="shared" si="6693"/>
        <v/>
      </c>
      <c r="X598" s="100" t="str">
        <f t="shared" si="6719"/>
        <v/>
      </c>
      <c r="Y598" s="100" t="str">
        <f t="shared" si="6694"/>
        <v/>
      </c>
      <c r="Z598" s="100" t="str">
        <f t="shared" si="6720"/>
        <v/>
      </c>
      <c r="AA598" s="100" t="str">
        <f t="shared" si="6695"/>
        <v/>
      </c>
      <c r="AB598" s="100" t="str">
        <f t="shared" si="6721"/>
        <v/>
      </c>
      <c r="AC598" s="100" t="str">
        <f t="shared" si="6696"/>
        <v/>
      </c>
      <c r="AD598" s="100" t="str">
        <f t="shared" si="6722"/>
        <v/>
      </c>
      <c r="AE598" s="100" t="str">
        <f t="shared" si="6697"/>
        <v/>
      </c>
      <c r="AF598" s="100" t="str">
        <f t="shared" si="6723"/>
        <v/>
      </c>
      <c r="AG598" s="100" t="str">
        <f t="shared" si="6698"/>
        <v/>
      </c>
      <c r="AH598" s="100" t="str">
        <f t="shared" si="6724"/>
        <v/>
      </c>
      <c r="AI598" s="100" t="str">
        <f t="shared" si="6699"/>
        <v/>
      </c>
      <c r="AJ598" s="100" t="str">
        <f t="shared" si="6725"/>
        <v/>
      </c>
      <c r="AK598" s="100" t="str">
        <f t="shared" si="6700"/>
        <v/>
      </c>
      <c r="AL598" s="100" t="str">
        <f t="shared" si="6726"/>
        <v/>
      </c>
      <c r="AM598" s="100" t="str">
        <f t="shared" si="6701"/>
        <v/>
      </c>
      <c r="AN598" s="100" t="str">
        <f t="shared" si="6727"/>
        <v/>
      </c>
      <c r="AO598" s="100" t="str">
        <f t="shared" si="6702"/>
        <v/>
      </c>
      <c r="AP598" s="100" t="str">
        <f t="shared" si="6728"/>
        <v/>
      </c>
      <c r="AQ598" s="100" t="str">
        <f t="shared" si="6703"/>
        <v/>
      </c>
      <c r="AR598" s="100" t="str">
        <f t="shared" si="6729"/>
        <v/>
      </c>
      <c r="AS598" s="100" t="str">
        <f t="shared" si="6704"/>
        <v/>
      </c>
      <c r="AT598" s="100" t="str">
        <f t="shared" si="6730"/>
        <v/>
      </c>
      <c r="AU598" s="100" t="str">
        <f t="shared" si="6705"/>
        <v/>
      </c>
      <c r="AV598" s="100" t="str">
        <f t="shared" si="6731"/>
        <v/>
      </c>
      <c r="AW598" s="100" t="str">
        <f t="shared" si="6706"/>
        <v/>
      </c>
      <c r="AX598" s="100" t="str">
        <f t="shared" si="6732"/>
        <v/>
      </c>
      <c r="AY598" s="100" t="str">
        <f t="shared" si="6707"/>
        <v/>
      </c>
      <c r="AZ598" s="100" t="str">
        <f t="shared" si="6733"/>
        <v/>
      </c>
      <c r="BA598" s="100" t="str">
        <f t="shared" si="6708"/>
        <v/>
      </c>
      <c r="BB598" s="100" t="str">
        <f t="shared" si="6734"/>
        <v/>
      </c>
      <c r="BC598" s="100" t="str">
        <f>IFERROR(INDEX('INPUT INF'!$F$3:$F$601,MATCH($B598,'INPUT INF'!$A$3:$A$601,FALSE)),"")</f>
        <v/>
      </c>
      <c r="BD598" s="100" t="str">
        <f t="shared" si="6675"/>
        <v/>
      </c>
      <c r="BE598" s="100" t="str">
        <f t="shared" si="6735"/>
        <v/>
      </c>
      <c r="BF598" s="100" t="str">
        <f t="shared" si="6736"/>
        <v/>
      </c>
      <c r="BG598" s="115" t="str">
        <f t="shared" si="6737"/>
        <v/>
      </c>
      <c r="BH598" s="176" t="str">
        <f>IF(AND('INPUT INF'!$O$1="X",BG598="PASS"),BF598,IF($BG598="","0",IF('INPUT INF'!$N$67="YES",$BF598,"")))</f>
        <v>0</v>
      </c>
      <c r="BI598" s="115" t="str">
        <f>IF($BG598="","0",IF('INPUT INF'!$P$68="YES",$BF598,""))</f>
        <v>0</v>
      </c>
      <c r="BJ598" s="115" t="str">
        <f>IF($BG598="","0",IF('INPUT INF'!$P$69="YES",$BF598,""))</f>
        <v>0</v>
      </c>
      <c r="BL598" s="118" t="str">
        <f t="shared" si="6662"/>
        <v/>
      </c>
      <c r="BM598" s="118" t="str">
        <f t="shared" si="6663"/>
        <v/>
      </c>
      <c r="BN598" s="118" t="str">
        <f t="shared" si="6664"/>
        <v/>
      </c>
      <c r="BR598" s="118" t="str">
        <f t="shared" si="6665"/>
        <v/>
      </c>
      <c r="BS598" s="118" t="str">
        <f t="shared" si="6666"/>
        <v/>
      </c>
      <c r="BT598" s="118" t="str">
        <f t="shared" si="6667"/>
        <v/>
      </c>
      <c r="BX598" s="118" t="str">
        <f t="shared" si="6668"/>
        <v/>
      </c>
      <c r="BY598" s="118" t="str">
        <f t="shared" si="6669"/>
        <v/>
      </c>
      <c r="BZ598" s="118" t="str">
        <f t="shared" si="6670"/>
        <v/>
      </c>
      <c r="CD598" s="116" t="str">
        <f t="shared" si="6738"/>
        <v/>
      </c>
      <c r="CE598" s="116" t="str">
        <f t="shared" si="6739"/>
        <v/>
      </c>
      <c r="CF598" s="116" t="str">
        <f t="shared" si="6740"/>
        <v/>
      </c>
      <c r="CJ598" s="116" t="str">
        <f t="shared" si="6741"/>
        <v/>
      </c>
      <c r="CK598" s="116" t="str">
        <f t="shared" si="6742"/>
        <v/>
      </c>
      <c r="CL598" s="116" t="str">
        <f t="shared" si="6743"/>
        <v/>
      </c>
      <c r="CP598" s="116" t="str">
        <f t="shared" si="6744"/>
        <v/>
      </c>
      <c r="CQ598" s="116" t="str">
        <f t="shared" si="6745"/>
        <v/>
      </c>
      <c r="CR598" s="116" t="str">
        <f t="shared" si="6746"/>
        <v/>
      </c>
      <c r="DH598" s="115" t="str">
        <f t="shared" si="6671"/>
        <v/>
      </c>
      <c r="DI598" s="115" t="str">
        <f t="shared" si="6672"/>
        <v/>
      </c>
      <c r="DJ598" s="115" t="str">
        <f t="shared" si="6639"/>
        <v/>
      </c>
      <c r="DK598" s="115" t="str">
        <f t="shared" si="6640"/>
        <v/>
      </c>
      <c r="DL598" s="115" t="str">
        <f t="shared" si="6641"/>
        <v/>
      </c>
      <c r="DM598" s="115" t="str">
        <f t="shared" si="6642"/>
        <v/>
      </c>
      <c r="DN598" s="115" t="str">
        <f t="shared" si="6643"/>
        <v/>
      </c>
      <c r="DO598" s="115" t="str">
        <f t="shared" si="6644"/>
        <v/>
      </c>
      <c r="DP598" s="115" t="str">
        <f t="shared" si="6645"/>
        <v/>
      </c>
      <c r="DQ598" s="115" t="str">
        <f t="shared" si="6646"/>
        <v/>
      </c>
      <c r="DR598" s="115" t="str">
        <f t="shared" si="6647"/>
        <v/>
      </c>
      <c r="DS598" s="115" t="str">
        <f t="shared" si="6648"/>
        <v/>
      </c>
      <c r="DT598" s="115" t="str">
        <f t="shared" si="6649"/>
        <v/>
      </c>
      <c r="DU598" s="115" t="str">
        <f t="shared" si="6650"/>
        <v/>
      </c>
      <c r="DV598" s="115" t="str">
        <f t="shared" si="6651"/>
        <v/>
      </c>
      <c r="DW598" s="115" t="str">
        <f t="shared" si="6652"/>
        <v/>
      </c>
      <c r="DX598" s="115" t="str">
        <f t="shared" si="6653"/>
        <v/>
      </c>
      <c r="DY598" s="115" t="str">
        <f t="shared" si="6654"/>
        <v/>
      </c>
      <c r="DZ598" s="115" t="str">
        <f t="shared" si="6655"/>
        <v/>
      </c>
      <c r="EA598" s="115" t="str">
        <f t="shared" si="6656"/>
        <v/>
      </c>
      <c r="EB598" s="115" t="str">
        <f t="shared" si="6657"/>
        <v/>
      </c>
      <c r="EC598" s="115" t="str">
        <f t="shared" si="6658"/>
        <v/>
      </c>
      <c r="ED598" s="115" t="str">
        <f t="shared" si="6659"/>
        <v/>
      </c>
      <c r="EE598" s="115" t="str">
        <f t="shared" si="6660"/>
        <v/>
      </c>
      <c r="EF598" s="115" t="str">
        <f t="shared" si="6661"/>
        <v/>
      </c>
      <c r="EG598" s="115" t="str">
        <f t="shared" si="6747"/>
        <v/>
      </c>
      <c r="EH598" s="115" t="str">
        <f t="shared" si="6748"/>
        <v/>
      </c>
      <c r="EI598" s="115" t="str">
        <f t="shared" si="6749"/>
        <v/>
      </c>
      <c r="EJ598" s="115" t="str">
        <f t="shared" si="6750"/>
        <v/>
      </c>
      <c r="EK598" s="115" t="str">
        <f t="shared" si="6751"/>
        <v/>
      </c>
      <c r="EL598" s="115" t="str">
        <f t="shared" si="6752"/>
        <v/>
      </c>
      <c r="EM598" s="115" t="str">
        <f t="shared" si="6753"/>
        <v/>
      </c>
      <c r="EN598" s="115" t="str">
        <f t="shared" si="6754"/>
        <v/>
      </c>
      <c r="EO598" s="115" t="str">
        <f t="shared" si="6755"/>
        <v/>
      </c>
      <c r="EP598" s="115" t="str">
        <f t="shared" si="6756"/>
        <v/>
      </c>
      <c r="EQ598" s="115" t="str">
        <f t="shared" si="6757"/>
        <v/>
      </c>
      <c r="ER598" s="115" t="str">
        <f t="shared" si="6758"/>
        <v/>
      </c>
      <c r="ES598" s="115" t="str">
        <f t="shared" si="6759"/>
        <v/>
      </c>
      <c r="ET598" s="115" t="str">
        <f t="shared" si="6760"/>
        <v/>
      </c>
      <c r="EU598" s="115" t="str">
        <f t="shared" si="6761"/>
        <v/>
      </c>
      <c r="EV598" s="115" t="str">
        <f t="shared" si="6762"/>
        <v/>
      </c>
      <c r="EW598" s="115" t="str">
        <f t="shared" si="6763"/>
        <v/>
      </c>
      <c r="EX598" s="115" t="str">
        <f t="shared" si="6764"/>
        <v/>
      </c>
      <c r="EY598" s="115" t="str">
        <f t="shared" si="6765"/>
        <v/>
      </c>
      <c r="EZ598" s="115" t="str">
        <f t="shared" si="6766"/>
        <v/>
      </c>
      <c r="FA598" s="115" t="str">
        <f t="shared" si="6767"/>
        <v/>
      </c>
      <c r="FB598" s="115" t="str">
        <f t="shared" si="6768"/>
        <v/>
      </c>
      <c r="FC598" s="115" t="str">
        <f t="shared" si="6769"/>
        <v/>
      </c>
      <c r="FD598" s="115" t="str">
        <f t="shared" si="6770"/>
        <v/>
      </c>
      <c r="FE598" s="115" t="str">
        <f t="shared" si="6771"/>
        <v/>
      </c>
      <c r="FF598" s="115" t="str">
        <f t="shared" si="6774"/>
        <v/>
      </c>
      <c r="FG598" s="115" t="str">
        <f>IFERROR(SMALL($DX$423:$DX$842,$A$8),"")</f>
        <v/>
      </c>
      <c r="FH598" s="115" t="str">
        <f t="shared" si="6775"/>
        <v/>
      </c>
      <c r="FI598" s="115" t="str">
        <f t="shared" si="6673"/>
        <v/>
      </c>
      <c r="FJ598" s="115" t="str">
        <f t="shared" si="6674"/>
        <v/>
      </c>
    </row>
    <row r="599" spans="1:166" ht="15" customHeight="1" x14ac:dyDescent="0.25">
      <c r="A599" s="115">
        <v>597</v>
      </c>
      <c r="B599" s="115" t="str">
        <f t="shared" si="6680"/>
        <v/>
      </c>
      <c r="C599" s="115" t="s">
        <v>71</v>
      </c>
      <c r="D599" s="100">
        <f t="shared" si="6679"/>
        <v>0</v>
      </c>
      <c r="E599" s="100" t="str">
        <f t="shared" si="6709"/>
        <v/>
      </c>
      <c r="F599" s="100" t="str">
        <f t="shared" si="6710"/>
        <v/>
      </c>
      <c r="G599" s="100" t="str">
        <f t="shared" si="6685"/>
        <v/>
      </c>
      <c r="H599" s="100" t="str">
        <f t="shared" si="6711"/>
        <v/>
      </c>
      <c r="I599" s="100" t="str">
        <f t="shared" si="6686"/>
        <v/>
      </c>
      <c r="J599" s="100" t="str">
        <f t="shared" si="6712"/>
        <v/>
      </c>
      <c r="K599" s="100" t="str">
        <f t="shared" si="6687"/>
        <v/>
      </c>
      <c r="L599" s="100" t="str">
        <f t="shared" si="6713"/>
        <v/>
      </c>
      <c r="M599" s="100" t="str">
        <f t="shared" si="6688"/>
        <v/>
      </c>
      <c r="N599" s="100" t="str">
        <f t="shared" si="6714"/>
        <v/>
      </c>
      <c r="O599" s="100" t="str">
        <f t="shared" si="6689"/>
        <v/>
      </c>
      <c r="P599" s="100" t="str">
        <f t="shared" si="6715"/>
        <v/>
      </c>
      <c r="Q599" s="100" t="str">
        <f t="shared" si="6690"/>
        <v/>
      </c>
      <c r="R599" s="100" t="str">
        <f t="shared" si="6716"/>
        <v/>
      </c>
      <c r="S599" s="100" t="str">
        <f t="shared" si="6691"/>
        <v/>
      </c>
      <c r="T599" s="100" t="str">
        <f t="shared" si="6717"/>
        <v/>
      </c>
      <c r="U599" s="100" t="str">
        <f t="shared" si="6692"/>
        <v/>
      </c>
      <c r="V599" s="100" t="str">
        <f t="shared" si="6718"/>
        <v/>
      </c>
      <c r="W599" s="100" t="str">
        <f t="shared" si="6693"/>
        <v/>
      </c>
      <c r="X599" s="100" t="str">
        <f t="shared" si="6719"/>
        <v/>
      </c>
      <c r="Y599" s="100" t="str">
        <f t="shared" si="6694"/>
        <v/>
      </c>
      <c r="Z599" s="100" t="str">
        <f t="shared" si="6720"/>
        <v/>
      </c>
      <c r="AA599" s="100" t="str">
        <f t="shared" si="6695"/>
        <v/>
      </c>
      <c r="AB599" s="100" t="str">
        <f t="shared" si="6721"/>
        <v/>
      </c>
      <c r="AC599" s="100" t="str">
        <f t="shared" si="6696"/>
        <v/>
      </c>
      <c r="AD599" s="100" t="str">
        <f t="shared" si="6722"/>
        <v/>
      </c>
      <c r="AE599" s="100" t="str">
        <f t="shared" si="6697"/>
        <v/>
      </c>
      <c r="AF599" s="100" t="str">
        <f t="shared" si="6723"/>
        <v/>
      </c>
      <c r="AG599" s="100" t="str">
        <f t="shared" si="6698"/>
        <v/>
      </c>
      <c r="AH599" s="100" t="str">
        <f t="shared" si="6724"/>
        <v/>
      </c>
      <c r="AI599" s="100" t="str">
        <f t="shared" si="6699"/>
        <v/>
      </c>
      <c r="AJ599" s="100" t="str">
        <f t="shared" si="6725"/>
        <v/>
      </c>
      <c r="AK599" s="100" t="str">
        <f t="shared" si="6700"/>
        <v/>
      </c>
      <c r="AL599" s="100" t="str">
        <f t="shared" si="6726"/>
        <v/>
      </c>
      <c r="AM599" s="100" t="str">
        <f t="shared" si="6701"/>
        <v/>
      </c>
      <c r="AN599" s="100" t="str">
        <f t="shared" si="6727"/>
        <v/>
      </c>
      <c r="AO599" s="100" t="str">
        <f t="shared" si="6702"/>
        <v/>
      </c>
      <c r="AP599" s="100" t="str">
        <f t="shared" si="6728"/>
        <v/>
      </c>
      <c r="AQ599" s="100" t="str">
        <f t="shared" si="6703"/>
        <v/>
      </c>
      <c r="AR599" s="100" t="str">
        <f t="shared" si="6729"/>
        <v/>
      </c>
      <c r="AS599" s="100" t="str">
        <f t="shared" si="6704"/>
        <v/>
      </c>
      <c r="AT599" s="100" t="str">
        <f t="shared" si="6730"/>
        <v/>
      </c>
      <c r="AU599" s="100" t="str">
        <f t="shared" si="6705"/>
        <v/>
      </c>
      <c r="AV599" s="100" t="str">
        <f t="shared" si="6731"/>
        <v/>
      </c>
      <c r="AW599" s="100" t="str">
        <f t="shared" si="6706"/>
        <v/>
      </c>
      <c r="AX599" s="100" t="str">
        <f t="shared" si="6732"/>
        <v/>
      </c>
      <c r="AY599" s="100" t="str">
        <f t="shared" si="6707"/>
        <v/>
      </c>
      <c r="AZ599" s="100" t="str">
        <f t="shared" si="6733"/>
        <v/>
      </c>
      <c r="BA599" s="100" t="str">
        <f t="shared" si="6708"/>
        <v/>
      </c>
      <c r="BB599" s="100" t="str">
        <f t="shared" si="6734"/>
        <v/>
      </c>
      <c r="BC599" s="100" t="str">
        <f>IFERROR(INDEX('INPUT INF'!$F$3:$F$601,MATCH($B599,'INPUT INF'!$A$3:$A$601,FALSE)),"")</f>
        <v/>
      </c>
      <c r="BD599" s="100" t="str">
        <f t="shared" si="6675"/>
        <v/>
      </c>
      <c r="BE599" s="100" t="str">
        <f t="shared" si="6735"/>
        <v/>
      </c>
      <c r="BF599" s="100" t="str">
        <f t="shared" si="6736"/>
        <v/>
      </c>
      <c r="BG599" s="115" t="str">
        <f t="shared" si="6737"/>
        <v/>
      </c>
      <c r="BH599" s="176" t="str">
        <f>IF(AND('INPUT INF'!$O$1="X",BG599="PASS"),BF599,IF($BG599="","0",IF('INPUT INF'!$N$67="YES",$BF599,"")))</f>
        <v>0</v>
      </c>
      <c r="BI599" s="115" t="str">
        <f>IF($BG599="","0",IF('INPUT INF'!$P$68="YES",$BF599,""))</f>
        <v>0</v>
      </c>
      <c r="BJ599" s="115" t="str">
        <f>IF($BG599="","0",IF('INPUT INF'!$P$69="YES",$BF599,""))</f>
        <v>0</v>
      </c>
      <c r="BL599" s="118" t="str">
        <f t="shared" si="6662"/>
        <v/>
      </c>
      <c r="BM599" s="118" t="str">
        <f t="shared" si="6663"/>
        <v/>
      </c>
      <c r="BN599" s="118" t="str">
        <f t="shared" si="6664"/>
        <v/>
      </c>
      <c r="BR599" s="118" t="str">
        <f t="shared" si="6665"/>
        <v/>
      </c>
      <c r="BS599" s="118" t="str">
        <f t="shared" si="6666"/>
        <v/>
      </c>
      <c r="BT599" s="118" t="str">
        <f t="shared" si="6667"/>
        <v/>
      </c>
      <c r="BX599" s="118" t="str">
        <f t="shared" si="6668"/>
        <v/>
      </c>
      <c r="BY599" s="118" t="str">
        <f t="shared" si="6669"/>
        <v/>
      </c>
      <c r="BZ599" s="118" t="str">
        <f t="shared" si="6670"/>
        <v/>
      </c>
      <c r="CD599" s="116" t="str">
        <f t="shared" si="6738"/>
        <v/>
      </c>
      <c r="CE599" s="116" t="str">
        <f t="shared" si="6739"/>
        <v/>
      </c>
      <c r="CF599" s="116" t="str">
        <f t="shared" si="6740"/>
        <v/>
      </c>
      <c r="CJ599" s="116" t="str">
        <f t="shared" si="6741"/>
        <v/>
      </c>
      <c r="CK599" s="116" t="str">
        <f t="shared" si="6742"/>
        <v/>
      </c>
      <c r="CL599" s="116" t="str">
        <f t="shared" si="6743"/>
        <v/>
      </c>
      <c r="CP599" s="116" t="str">
        <f t="shared" si="6744"/>
        <v/>
      </c>
      <c r="CQ599" s="116" t="str">
        <f t="shared" si="6745"/>
        <v/>
      </c>
      <c r="CR599" s="116" t="str">
        <f t="shared" si="6746"/>
        <v/>
      </c>
      <c r="DH599" s="115" t="str">
        <f t="shared" si="6671"/>
        <v/>
      </c>
      <c r="DI599" s="115" t="str">
        <f t="shared" si="6672"/>
        <v/>
      </c>
      <c r="DJ599" s="115" t="str">
        <f t="shared" si="6639"/>
        <v/>
      </c>
      <c r="DK599" s="115" t="str">
        <f t="shared" si="6640"/>
        <v/>
      </c>
      <c r="DL599" s="115" t="str">
        <f t="shared" si="6641"/>
        <v/>
      </c>
      <c r="DM599" s="115" t="str">
        <f t="shared" si="6642"/>
        <v/>
      </c>
      <c r="DN599" s="115" t="str">
        <f t="shared" si="6643"/>
        <v/>
      </c>
      <c r="DO599" s="115" t="str">
        <f t="shared" si="6644"/>
        <v/>
      </c>
      <c r="DP599" s="115" t="str">
        <f t="shared" si="6645"/>
        <v/>
      </c>
      <c r="DQ599" s="115" t="str">
        <f t="shared" si="6646"/>
        <v/>
      </c>
      <c r="DR599" s="115" t="str">
        <f t="shared" si="6647"/>
        <v/>
      </c>
      <c r="DS599" s="115" t="str">
        <f t="shared" si="6648"/>
        <v/>
      </c>
      <c r="DT599" s="115" t="str">
        <f t="shared" si="6649"/>
        <v/>
      </c>
      <c r="DU599" s="115" t="str">
        <f t="shared" si="6650"/>
        <v/>
      </c>
      <c r="DV599" s="115" t="str">
        <f t="shared" si="6651"/>
        <v/>
      </c>
      <c r="DW599" s="115" t="str">
        <f t="shared" si="6652"/>
        <v/>
      </c>
      <c r="DX599" s="115" t="str">
        <f t="shared" si="6653"/>
        <v/>
      </c>
      <c r="DY599" s="115" t="str">
        <f t="shared" si="6654"/>
        <v/>
      </c>
      <c r="DZ599" s="115" t="str">
        <f t="shared" si="6655"/>
        <v/>
      </c>
      <c r="EA599" s="115" t="str">
        <f t="shared" si="6656"/>
        <v/>
      </c>
      <c r="EB599" s="115" t="str">
        <f t="shared" si="6657"/>
        <v/>
      </c>
      <c r="EC599" s="115" t="str">
        <f t="shared" si="6658"/>
        <v/>
      </c>
      <c r="ED599" s="115" t="str">
        <f t="shared" si="6659"/>
        <v/>
      </c>
      <c r="EE599" s="115" t="str">
        <f t="shared" si="6660"/>
        <v/>
      </c>
      <c r="EF599" s="115" t="str">
        <f t="shared" si="6661"/>
        <v/>
      </c>
      <c r="EG599" s="115" t="str">
        <f t="shared" si="6747"/>
        <v/>
      </c>
      <c r="EH599" s="115" t="str">
        <f t="shared" si="6748"/>
        <v/>
      </c>
      <c r="EI599" s="115" t="str">
        <f t="shared" si="6749"/>
        <v/>
      </c>
      <c r="EJ599" s="115" t="str">
        <f t="shared" si="6750"/>
        <v/>
      </c>
      <c r="EK599" s="115" t="str">
        <f t="shared" si="6751"/>
        <v/>
      </c>
      <c r="EL599" s="115" t="str">
        <f t="shared" si="6752"/>
        <v/>
      </c>
      <c r="EM599" s="115" t="str">
        <f t="shared" si="6753"/>
        <v/>
      </c>
      <c r="EN599" s="115" t="str">
        <f t="shared" si="6754"/>
        <v/>
      </c>
      <c r="EO599" s="115" t="str">
        <f t="shared" si="6755"/>
        <v/>
      </c>
      <c r="EP599" s="115" t="str">
        <f t="shared" si="6756"/>
        <v/>
      </c>
      <c r="EQ599" s="115" t="str">
        <f t="shared" si="6757"/>
        <v/>
      </c>
      <c r="ER599" s="115" t="str">
        <f t="shared" si="6758"/>
        <v/>
      </c>
      <c r="ES599" s="115" t="str">
        <f t="shared" si="6759"/>
        <v/>
      </c>
      <c r="ET599" s="115" t="str">
        <f t="shared" si="6760"/>
        <v/>
      </c>
      <c r="EU599" s="115" t="str">
        <f t="shared" si="6761"/>
        <v/>
      </c>
      <c r="EV599" s="115" t="str">
        <f t="shared" si="6762"/>
        <v/>
      </c>
      <c r="EW599" s="115" t="str">
        <f t="shared" si="6763"/>
        <v/>
      </c>
      <c r="EX599" s="115" t="str">
        <f t="shared" si="6764"/>
        <v/>
      </c>
      <c r="EY599" s="115" t="str">
        <f t="shared" si="6765"/>
        <v/>
      </c>
      <c r="EZ599" s="115" t="str">
        <f t="shared" si="6766"/>
        <v/>
      </c>
      <c r="FA599" s="115" t="str">
        <f t="shared" si="6767"/>
        <v/>
      </c>
      <c r="FB599" s="115" t="str">
        <f t="shared" si="6768"/>
        <v/>
      </c>
      <c r="FC599" s="115" t="str">
        <f t="shared" si="6769"/>
        <v/>
      </c>
      <c r="FD599" s="115" t="str">
        <f t="shared" si="6770"/>
        <v/>
      </c>
      <c r="FE599" s="115" t="str">
        <f t="shared" si="6771"/>
        <v/>
      </c>
      <c r="FF599" s="115" t="str">
        <f t="shared" si="6774"/>
        <v/>
      </c>
      <c r="FG599" s="115" t="str">
        <f>IFERROR(SMALL($DX$423:$DX$842,$A$9),"")</f>
        <v/>
      </c>
      <c r="FH599" s="115" t="str">
        <f t="shared" si="6775"/>
        <v/>
      </c>
      <c r="FI599" s="115" t="str">
        <f t="shared" si="6673"/>
        <v/>
      </c>
    </row>
    <row r="600" spans="1:166" ht="15" customHeight="1" x14ac:dyDescent="0.25">
      <c r="A600" s="115">
        <v>598</v>
      </c>
      <c r="B600" s="115" t="str">
        <f t="shared" si="6680"/>
        <v/>
      </c>
      <c r="C600" s="115" t="s">
        <v>71</v>
      </c>
      <c r="D600" s="100">
        <f t="shared" si="6679"/>
        <v>0</v>
      </c>
      <c r="E600" s="100" t="str">
        <f t="shared" si="6709"/>
        <v/>
      </c>
      <c r="F600" s="100" t="str">
        <f t="shared" si="6710"/>
        <v/>
      </c>
      <c r="G600" s="100" t="str">
        <f t="shared" si="6685"/>
        <v/>
      </c>
      <c r="H600" s="100" t="str">
        <f t="shared" si="6711"/>
        <v/>
      </c>
      <c r="I600" s="100" t="str">
        <f t="shared" si="6686"/>
        <v/>
      </c>
      <c r="J600" s="100" t="str">
        <f t="shared" si="6712"/>
        <v/>
      </c>
      <c r="K600" s="100" t="str">
        <f t="shared" si="6687"/>
        <v/>
      </c>
      <c r="L600" s="100" t="str">
        <f t="shared" si="6713"/>
        <v/>
      </c>
      <c r="M600" s="100" t="str">
        <f t="shared" si="6688"/>
        <v/>
      </c>
      <c r="N600" s="100" t="str">
        <f t="shared" si="6714"/>
        <v/>
      </c>
      <c r="O600" s="100" t="str">
        <f t="shared" si="6689"/>
        <v/>
      </c>
      <c r="P600" s="100" t="str">
        <f t="shared" si="6715"/>
        <v/>
      </c>
      <c r="Q600" s="100" t="str">
        <f t="shared" si="6690"/>
        <v/>
      </c>
      <c r="R600" s="100" t="str">
        <f t="shared" si="6716"/>
        <v/>
      </c>
      <c r="S600" s="100" t="str">
        <f t="shared" si="6691"/>
        <v/>
      </c>
      <c r="T600" s="100" t="str">
        <f t="shared" si="6717"/>
        <v/>
      </c>
      <c r="U600" s="100" t="str">
        <f t="shared" si="6692"/>
        <v/>
      </c>
      <c r="V600" s="100" t="str">
        <f t="shared" si="6718"/>
        <v/>
      </c>
      <c r="W600" s="100" t="str">
        <f t="shared" si="6693"/>
        <v/>
      </c>
      <c r="X600" s="100" t="str">
        <f t="shared" si="6719"/>
        <v/>
      </c>
      <c r="Y600" s="100" t="str">
        <f t="shared" si="6694"/>
        <v/>
      </c>
      <c r="Z600" s="100" t="str">
        <f t="shared" si="6720"/>
        <v/>
      </c>
      <c r="AA600" s="100" t="str">
        <f t="shared" si="6695"/>
        <v/>
      </c>
      <c r="AB600" s="100" t="str">
        <f t="shared" si="6721"/>
        <v/>
      </c>
      <c r="AC600" s="100" t="str">
        <f t="shared" si="6696"/>
        <v/>
      </c>
      <c r="AD600" s="100" t="str">
        <f t="shared" si="6722"/>
        <v/>
      </c>
      <c r="AE600" s="100" t="str">
        <f t="shared" si="6697"/>
        <v/>
      </c>
      <c r="AF600" s="100" t="str">
        <f t="shared" si="6723"/>
        <v/>
      </c>
      <c r="AG600" s="100" t="str">
        <f t="shared" si="6698"/>
        <v/>
      </c>
      <c r="AH600" s="100" t="str">
        <f t="shared" si="6724"/>
        <v/>
      </c>
      <c r="AI600" s="100" t="str">
        <f t="shared" si="6699"/>
        <v/>
      </c>
      <c r="AJ600" s="100" t="str">
        <f t="shared" si="6725"/>
        <v/>
      </c>
      <c r="AK600" s="100" t="str">
        <f t="shared" si="6700"/>
        <v/>
      </c>
      <c r="AL600" s="100" t="str">
        <f t="shared" si="6726"/>
        <v/>
      </c>
      <c r="AM600" s="100" t="str">
        <f t="shared" si="6701"/>
        <v/>
      </c>
      <c r="AN600" s="100" t="str">
        <f t="shared" si="6727"/>
        <v/>
      </c>
      <c r="AO600" s="100" t="str">
        <f t="shared" si="6702"/>
        <v/>
      </c>
      <c r="AP600" s="100" t="str">
        <f t="shared" si="6728"/>
        <v/>
      </c>
      <c r="AQ600" s="100" t="str">
        <f t="shared" si="6703"/>
        <v/>
      </c>
      <c r="AR600" s="100" t="str">
        <f t="shared" si="6729"/>
        <v/>
      </c>
      <c r="AS600" s="100" t="str">
        <f t="shared" si="6704"/>
        <v/>
      </c>
      <c r="AT600" s="100" t="str">
        <f t="shared" si="6730"/>
        <v/>
      </c>
      <c r="AU600" s="100" t="str">
        <f t="shared" si="6705"/>
        <v/>
      </c>
      <c r="AV600" s="100" t="str">
        <f t="shared" si="6731"/>
        <v/>
      </c>
      <c r="AW600" s="100" t="str">
        <f t="shared" si="6706"/>
        <v/>
      </c>
      <c r="AX600" s="100" t="str">
        <f t="shared" si="6732"/>
        <v/>
      </c>
      <c r="AY600" s="100" t="str">
        <f t="shared" si="6707"/>
        <v/>
      </c>
      <c r="AZ600" s="100" t="str">
        <f t="shared" si="6733"/>
        <v/>
      </c>
      <c r="BA600" s="100" t="str">
        <f t="shared" si="6708"/>
        <v/>
      </c>
      <c r="BB600" s="100" t="str">
        <f t="shared" si="6734"/>
        <v/>
      </c>
      <c r="BC600" s="100" t="str">
        <f>IFERROR(INDEX('INPUT INF'!$F$3:$F$601,MATCH($B600,'INPUT INF'!$A$3:$A$601,FALSE)),"")</f>
        <v/>
      </c>
      <c r="BD600" s="100" t="str">
        <f t="shared" si="6675"/>
        <v/>
      </c>
      <c r="BE600" s="100" t="str">
        <f t="shared" si="6735"/>
        <v/>
      </c>
      <c r="BF600" s="100" t="str">
        <f t="shared" si="6736"/>
        <v/>
      </c>
      <c r="BG600" s="115" t="str">
        <f t="shared" si="6737"/>
        <v/>
      </c>
      <c r="BH600" s="176" t="str">
        <f>IF(AND('INPUT INF'!$O$1="X",BG600="PASS"),BF600,IF($BG600="","0",IF('INPUT INF'!$N$67="YES",$BF600,"")))</f>
        <v>0</v>
      </c>
      <c r="BI600" s="115" t="str">
        <f>IF($BG600="","0",IF('INPUT INF'!$P$68="YES",$BF600,""))</f>
        <v>0</v>
      </c>
      <c r="BJ600" s="115" t="str">
        <f>IF($BG600="","0",IF('INPUT INF'!$P$69="YES",$BF600,""))</f>
        <v>0</v>
      </c>
      <c r="BL600" s="118" t="str">
        <f t="shared" si="6662"/>
        <v/>
      </c>
      <c r="BM600" s="118" t="str">
        <f t="shared" si="6663"/>
        <v/>
      </c>
      <c r="BN600" s="118" t="str">
        <f t="shared" si="6664"/>
        <v/>
      </c>
      <c r="BR600" s="118" t="str">
        <f t="shared" si="6665"/>
        <v/>
      </c>
      <c r="BS600" s="118" t="str">
        <f t="shared" si="6666"/>
        <v/>
      </c>
      <c r="BT600" s="118" t="str">
        <f t="shared" si="6667"/>
        <v/>
      </c>
      <c r="BX600" s="118" t="str">
        <f t="shared" si="6668"/>
        <v/>
      </c>
      <c r="BY600" s="118" t="str">
        <f t="shared" si="6669"/>
        <v/>
      </c>
      <c r="BZ600" s="118" t="str">
        <f t="shared" si="6670"/>
        <v/>
      </c>
      <c r="CD600" s="116" t="str">
        <f t="shared" si="6738"/>
        <v/>
      </c>
      <c r="CE600" s="116" t="str">
        <f t="shared" si="6739"/>
        <v/>
      </c>
      <c r="CF600" s="116" t="str">
        <f t="shared" si="6740"/>
        <v/>
      </c>
      <c r="CJ600" s="116" t="str">
        <f t="shared" si="6741"/>
        <v/>
      </c>
      <c r="CK600" s="116" t="str">
        <f t="shared" si="6742"/>
        <v/>
      </c>
      <c r="CL600" s="116" t="str">
        <f t="shared" si="6743"/>
        <v/>
      </c>
      <c r="CP600" s="116" t="str">
        <f t="shared" si="6744"/>
        <v/>
      </c>
      <c r="CQ600" s="116" t="str">
        <f t="shared" si="6745"/>
        <v/>
      </c>
      <c r="CR600" s="116" t="str">
        <f t="shared" si="6746"/>
        <v/>
      </c>
      <c r="DH600" s="115" t="str">
        <f t="shared" si="6671"/>
        <v/>
      </c>
      <c r="DI600" s="115" t="str">
        <f t="shared" si="6672"/>
        <v/>
      </c>
      <c r="DJ600" s="115" t="str">
        <f t="shared" si="6639"/>
        <v/>
      </c>
      <c r="DK600" s="115" t="str">
        <f t="shared" si="6640"/>
        <v/>
      </c>
      <c r="DL600" s="115" t="str">
        <f t="shared" si="6641"/>
        <v/>
      </c>
      <c r="DM600" s="115" t="str">
        <f t="shared" si="6642"/>
        <v/>
      </c>
      <c r="DN600" s="115" t="str">
        <f t="shared" si="6643"/>
        <v/>
      </c>
      <c r="DO600" s="115" t="str">
        <f t="shared" si="6644"/>
        <v/>
      </c>
      <c r="DP600" s="115" t="str">
        <f t="shared" si="6645"/>
        <v/>
      </c>
      <c r="DQ600" s="115" t="str">
        <f t="shared" si="6646"/>
        <v/>
      </c>
      <c r="DR600" s="115" t="str">
        <f t="shared" si="6647"/>
        <v/>
      </c>
      <c r="DS600" s="115" t="str">
        <f t="shared" si="6648"/>
        <v/>
      </c>
      <c r="DT600" s="115" t="str">
        <f t="shared" si="6649"/>
        <v/>
      </c>
      <c r="DU600" s="115" t="str">
        <f t="shared" si="6650"/>
        <v/>
      </c>
      <c r="DV600" s="115" t="str">
        <f t="shared" si="6651"/>
        <v/>
      </c>
      <c r="DW600" s="115" t="str">
        <f t="shared" si="6652"/>
        <v/>
      </c>
      <c r="DX600" s="115" t="str">
        <f t="shared" si="6653"/>
        <v/>
      </c>
      <c r="DY600" s="115" t="str">
        <f t="shared" si="6654"/>
        <v/>
      </c>
      <c r="DZ600" s="115" t="str">
        <f t="shared" si="6655"/>
        <v/>
      </c>
      <c r="EA600" s="115" t="str">
        <f t="shared" si="6656"/>
        <v/>
      </c>
      <c r="EB600" s="115" t="str">
        <f t="shared" si="6657"/>
        <v/>
      </c>
      <c r="EC600" s="115" t="str">
        <f t="shared" si="6658"/>
        <v/>
      </c>
      <c r="ED600" s="115" t="str">
        <f t="shared" si="6659"/>
        <v/>
      </c>
      <c r="EE600" s="115" t="str">
        <f t="shared" si="6660"/>
        <v/>
      </c>
      <c r="EF600" s="115" t="str">
        <f t="shared" si="6661"/>
        <v/>
      </c>
      <c r="EG600" s="115" t="str">
        <f t="shared" si="6747"/>
        <v/>
      </c>
      <c r="EH600" s="115" t="str">
        <f t="shared" si="6748"/>
        <v/>
      </c>
      <c r="EI600" s="115" t="str">
        <f t="shared" si="6749"/>
        <v/>
      </c>
      <c r="EJ600" s="115" t="str">
        <f t="shared" si="6750"/>
        <v/>
      </c>
      <c r="EK600" s="115" t="str">
        <f t="shared" si="6751"/>
        <v/>
      </c>
      <c r="EL600" s="115" t="str">
        <f t="shared" si="6752"/>
        <v/>
      </c>
      <c r="EM600" s="115" t="str">
        <f t="shared" si="6753"/>
        <v/>
      </c>
      <c r="EN600" s="115" t="str">
        <f t="shared" si="6754"/>
        <v/>
      </c>
      <c r="EO600" s="115" t="str">
        <f t="shared" si="6755"/>
        <v/>
      </c>
      <c r="EP600" s="115" t="str">
        <f t="shared" si="6756"/>
        <v/>
      </c>
      <c r="EQ600" s="115" t="str">
        <f t="shared" si="6757"/>
        <v/>
      </c>
      <c r="ER600" s="115" t="str">
        <f t="shared" si="6758"/>
        <v/>
      </c>
      <c r="ES600" s="115" t="str">
        <f t="shared" si="6759"/>
        <v/>
      </c>
      <c r="ET600" s="115" t="str">
        <f t="shared" si="6760"/>
        <v/>
      </c>
      <c r="EU600" s="115" t="str">
        <f t="shared" si="6761"/>
        <v/>
      </c>
      <c r="EV600" s="115" t="str">
        <f t="shared" si="6762"/>
        <v/>
      </c>
      <c r="EW600" s="115" t="str">
        <f t="shared" si="6763"/>
        <v/>
      </c>
      <c r="EX600" s="115" t="str">
        <f t="shared" si="6764"/>
        <v/>
      </c>
      <c r="EY600" s="115" t="str">
        <f t="shared" si="6765"/>
        <v/>
      </c>
      <c r="EZ600" s="115" t="str">
        <f t="shared" si="6766"/>
        <v/>
      </c>
      <c r="FA600" s="115" t="str">
        <f t="shared" si="6767"/>
        <v/>
      </c>
      <c r="FB600" s="115" t="str">
        <f t="shared" si="6768"/>
        <v/>
      </c>
      <c r="FC600" s="115" t="str">
        <f t="shared" si="6769"/>
        <v/>
      </c>
      <c r="FD600" s="115" t="str">
        <f t="shared" si="6770"/>
        <v/>
      </c>
      <c r="FE600" s="115" t="str">
        <f t="shared" si="6771"/>
        <v/>
      </c>
      <c r="FF600" s="115" t="str">
        <f t="shared" si="6774"/>
        <v/>
      </c>
      <c r="FG600" s="115" t="str">
        <f>IFERROR(SMALL($DX$423:$DX$842,$A$10),"")</f>
        <v/>
      </c>
      <c r="FH600" s="115" t="str">
        <f t="shared" si="6775"/>
        <v/>
      </c>
      <c r="FI600" s="115" t="str">
        <f t="shared" si="6673"/>
        <v/>
      </c>
    </row>
    <row r="601" spans="1:166" ht="15" customHeight="1" x14ac:dyDescent="0.25">
      <c r="A601" s="115">
        <v>599</v>
      </c>
      <c r="B601" s="115" t="str">
        <f t="shared" si="6680"/>
        <v/>
      </c>
      <c r="C601" s="115" t="s">
        <v>71</v>
      </c>
      <c r="D601" s="100">
        <f t="shared" si="6679"/>
        <v>0</v>
      </c>
      <c r="E601" s="100" t="str">
        <f t="shared" si="6709"/>
        <v/>
      </c>
      <c r="F601" s="100" t="str">
        <f t="shared" si="6710"/>
        <v/>
      </c>
      <c r="G601" s="100" t="str">
        <f t="shared" si="6685"/>
        <v/>
      </c>
      <c r="H601" s="100" t="str">
        <f t="shared" si="6711"/>
        <v/>
      </c>
      <c r="I601" s="100" t="str">
        <f t="shared" si="6686"/>
        <v/>
      </c>
      <c r="J601" s="100" t="str">
        <f t="shared" si="6712"/>
        <v/>
      </c>
      <c r="K601" s="100" t="str">
        <f t="shared" si="6687"/>
        <v/>
      </c>
      <c r="L601" s="100" t="str">
        <f t="shared" si="6713"/>
        <v/>
      </c>
      <c r="M601" s="100" t="str">
        <f t="shared" si="6688"/>
        <v/>
      </c>
      <c r="N601" s="100" t="str">
        <f t="shared" si="6714"/>
        <v/>
      </c>
      <c r="O601" s="100" t="str">
        <f t="shared" si="6689"/>
        <v/>
      </c>
      <c r="P601" s="100" t="str">
        <f t="shared" si="6715"/>
        <v/>
      </c>
      <c r="Q601" s="100" t="str">
        <f t="shared" si="6690"/>
        <v/>
      </c>
      <c r="R601" s="100" t="str">
        <f t="shared" si="6716"/>
        <v/>
      </c>
      <c r="S601" s="100" t="str">
        <f t="shared" si="6691"/>
        <v/>
      </c>
      <c r="T601" s="100" t="str">
        <f t="shared" si="6717"/>
        <v/>
      </c>
      <c r="U601" s="100" t="str">
        <f t="shared" si="6692"/>
        <v/>
      </c>
      <c r="V601" s="100" t="str">
        <f t="shared" si="6718"/>
        <v/>
      </c>
      <c r="W601" s="100" t="str">
        <f t="shared" si="6693"/>
        <v/>
      </c>
      <c r="X601" s="100" t="str">
        <f t="shared" si="6719"/>
        <v/>
      </c>
      <c r="Y601" s="100" t="str">
        <f t="shared" si="6694"/>
        <v/>
      </c>
      <c r="Z601" s="100" t="str">
        <f t="shared" si="6720"/>
        <v/>
      </c>
      <c r="AA601" s="100" t="str">
        <f t="shared" si="6695"/>
        <v/>
      </c>
      <c r="AB601" s="100" t="str">
        <f t="shared" si="6721"/>
        <v/>
      </c>
      <c r="AC601" s="100" t="str">
        <f t="shared" si="6696"/>
        <v/>
      </c>
      <c r="AD601" s="100" t="str">
        <f t="shared" si="6722"/>
        <v/>
      </c>
      <c r="AE601" s="100" t="str">
        <f t="shared" si="6697"/>
        <v/>
      </c>
      <c r="AF601" s="100" t="str">
        <f t="shared" si="6723"/>
        <v/>
      </c>
      <c r="AG601" s="100" t="str">
        <f t="shared" si="6698"/>
        <v/>
      </c>
      <c r="AH601" s="100" t="str">
        <f t="shared" si="6724"/>
        <v/>
      </c>
      <c r="AI601" s="100" t="str">
        <f t="shared" si="6699"/>
        <v/>
      </c>
      <c r="AJ601" s="100" t="str">
        <f t="shared" si="6725"/>
        <v/>
      </c>
      <c r="AK601" s="100" t="str">
        <f t="shared" si="6700"/>
        <v/>
      </c>
      <c r="AL601" s="100" t="str">
        <f t="shared" si="6726"/>
        <v/>
      </c>
      <c r="AM601" s="100" t="str">
        <f t="shared" si="6701"/>
        <v/>
      </c>
      <c r="AN601" s="100" t="str">
        <f t="shared" si="6727"/>
        <v/>
      </c>
      <c r="AO601" s="100" t="str">
        <f t="shared" si="6702"/>
        <v/>
      </c>
      <c r="AP601" s="100" t="str">
        <f t="shared" si="6728"/>
        <v/>
      </c>
      <c r="AQ601" s="100" t="str">
        <f t="shared" si="6703"/>
        <v/>
      </c>
      <c r="AR601" s="100" t="str">
        <f t="shared" si="6729"/>
        <v/>
      </c>
      <c r="AS601" s="100" t="str">
        <f t="shared" si="6704"/>
        <v/>
      </c>
      <c r="AT601" s="100" t="str">
        <f t="shared" si="6730"/>
        <v/>
      </c>
      <c r="AU601" s="100" t="str">
        <f t="shared" si="6705"/>
        <v/>
      </c>
      <c r="AV601" s="100" t="str">
        <f t="shared" si="6731"/>
        <v/>
      </c>
      <c r="AW601" s="100" t="str">
        <f t="shared" si="6706"/>
        <v/>
      </c>
      <c r="AX601" s="100" t="str">
        <f t="shared" si="6732"/>
        <v/>
      </c>
      <c r="AY601" s="100" t="str">
        <f t="shared" si="6707"/>
        <v/>
      </c>
      <c r="AZ601" s="100" t="str">
        <f t="shared" si="6733"/>
        <v/>
      </c>
      <c r="BA601" s="100" t="str">
        <f t="shared" si="6708"/>
        <v/>
      </c>
      <c r="BB601" s="100" t="str">
        <f t="shared" si="6734"/>
        <v/>
      </c>
      <c r="BC601" s="100" t="str">
        <f>IFERROR(INDEX('INPUT INF'!$F$3:$F$601,MATCH($B601,'INPUT INF'!$A$3:$A$601,FALSE)),"")</f>
        <v/>
      </c>
      <c r="BD601" s="100" t="str">
        <f t="shared" si="6675"/>
        <v/>
      </c>
      <c r="BE601" s="100" t="str">
        <f t="shared" si="6735"/>
        <v/>
      </c>
      <c r="BF601" s="100" t="str">
        <f t="shared" si="6736"/>
        <v/>
      </c>
      <c r="BG601" s="115" t="str">
        <f t="shared" si="6737"/>
        <v/>
      </c>
      <c r="BH601" s="176" t="str">
        <f>IF(AND('INPUT INF'!$O$1="X",BG601="PASS"),BF601,IF($BG601="","0",IF('INPUT INF'!$N$67="YES",$BF601,"")))</f>
        <v>0</v>
      </c>
      <c r="BI601" s="115" t="str">
        <f>IF($BG601="","0",IF('INPUT INF'!$P$68="YES",$BF601,""))</f>
        <v>0</v>
      </c>
      <c r="BJ601" s="115" t="str">
        <f>IF($BG601="","0",IF('INPUT INF'!$P$69="YES",$BF601,""))</f>
        <v>0</v>
      </c>
      <c r="BL601" s="118" t="str">
        <f t="shared" si="6662"/>
        <v/>
      </c>
      <c r="BM601" s="118" t="str">
        <f t="shared" si="6663"/>
        <v/>
      </c>
      <c r="BN601" s="118" t="str">
        <f t="shared" si="6664"/>
        <v/>
      </c>
      <c r="BR601" s="118" t="str">
        <f t="shared" si="6665"/>
        <v/>
      </c>
      <c r="BS601" s="118" t="str">
        <f t="shared" si="6666"/>
        <v/>
      </c>
      <c r="BT601" s="118" t="str">
        <f t="shared" si="6667"/>
        <v/>
      </c>
      <c r="BX601" s="118" t="str">
        <f t="shared" si="6668"/>
        <v/>
      </c>
      <c r="BY601" s="118" t="str">
        <f t="shared" si="6669"/>
        <v/>
      </c>
      <c r="BZ601" s="118" t="str">
        <f t="shared" si="6670"/>
        <v/>
      </c>
      <c r="CD601" s="116" t="str">
        <f t="shared" si="6738"/>
        <v/>
      </c>
      <c r="CE601" s="116" t="str">
        <f t="shared" si="6739"/>
        <v/>
      </c>
      <c r="CF601" s="116" t="str">
        <f t="shared" si="6740"/>
        <v/>
      </c>
      <c r="CJ601" s="116" t="str">
        <f t="shared" si="6741"/>
        <v/>
      </c>
      <c r="CK601" s="116" t="str">
        <f t="shared" si="6742"/>
        <v/>
      </c>
      <c r="CL601" s="116" t="str">
        <f t="shared" si="6743"/>
        <v/>
      </c>
      <c r="CP601" s="116" t="str">
        <f t="shared" si="6744"/>
        <v/>
      </c>
      <c r="CQ601" s="116" t="str">
        <f t="shared" si="6745"/>
        <v/>
      </c>
      <c r="CR601" s="116" t="str">
        <f t="shared" si="6746"/>
        <v/>
      </c>
      <c r="DH601" s="115" t="str">
        <f t="shared" si="6671"/>
        <v/>
      </c>
      <c r="DI601" s="115" t="str">
        <f t="shared" si="6672"/>
        <v/>
      </c>
      <c r="DJ601" s="115" t="str">
        <f t="shared" si="6639"/>
        <v/>
      </c>
      <c r="DK601" s="115" t="str">
        <f t="shared" si="6640"/>
        <v/>
      </c>
      <c r="DL601" s="115" t="str">
        <f t="shared" si="6641"/>
        <v/>
      </c>
      <c r="DM601" s="115" t="str">
        <f t="shared" si="6642"/>
        <v/>
      </c>
      <c r="DN601" s="115" t="str">
        <f t="shared" si="6643"/>
        <v/>
      </c>
      <c r="DO601" s="115" t="str">
        <f t="shared" si="6644"/>
        <v/>
      </c>
      <c r="DP601" s="115" t="str">
        <f t="shared" si="6645"/>
        <v/>
      </c>
      <c r="DQ601" s="115" t="str">
        <f t="shared" si="6646"/>
        <v/>
      </c>
      <c r="DR601" s="115" t="str">
        <f t="shared" si="6647"/>
        <v/>
      </c>
      <c r="DS601" s="115" t="str">
        <f t="shared" si="6648"/>
        <v/>
      </c>
      <c r="DT601" s="115" t="str">
        <f t="shared" si="6649"/>
        <v/>
      </c>
      <c r="DU601" s="115" t="str">
        <f t="shared" si="6650"/>
        <v/>
      </c>
      <c r="DV601" s="115" t="str">
        <f t="shared" si="6651"/>
        <v/>
      </c>
      <c r="DW601" s="115" t="str">
        <f t="shared" si="6652"/>
        <v/>
      </c>
      <c r="DX601" s="115" t="str">
        <f t="shared" si="6653"/>
        <v/>
      </c>
      <c r="DY601" s="115" t="str">
        <f t="shared" si="6654"/>
        <v/>
      </c>
      <c r="DZ601" s="115" t="str">
        <f t="shared" si="6655"/>
        <v/>
      </c>
      <c r="EA601" s="115" t="str">
        <f t="shared" si="6656"/>
        <v/>
      </c>
      <c r="EB601" s="115" t="str">
        <f t="shared" si="6657"/>
        <v/>
      </c>
      <c r="EC601" s="115" t="str">
        <f t="shared" si="6658"/>
        <v/>
      </c>
      <c r="ED601" s="115" t="str">
        <f t="shared" si="6659"/>
        <v/>
      </c>
      <c r="EE601" s="115" t="str">
        <f t="shared" si="6660"/>
        <v/>
      </c>
      <c r="EF601" s="115" t="str">
        <f t="shared" si="6661"/>
        <v/>
      </c>
      <c r="EG601" s="115" t="str">
        <f t="shared" si="6747"/>
        <v/>
      </c>
      <c r="EH601" s="115" t="str">
        <f t="shared" si="6748"/>
        <v/>
      </c>
      <c r="EI601" s="115" t="str">
        <f t="shared" si="6749"/>
        <v/>
      </c>
      <c r="EJ601" s="115" t="str">
        <f t="shared" si="6750"/>
        <v/>
      </c>
      <c r="EK601" s="115" t="str">
        <f t="shared" si="6751"/>
        <v/>
      </c>
      <c r="EL601" s="115" t="str">
        <f t="shared" si="6752"/>
        <v/>
      </c>
      <c r="EM601" s="115" t="str">
        <f t="shared" si="6753"/>
        <v/>
      </c>
      <c r="EN601" s="115" t="str">
        <f t="shared" si="6754"/>
        <v/>
      </c>
      <c r="EO601" s="115" t="str">
        <f t="shared" si="6755"/>
        <v/>
      </c>
      <c r="EP601" s="115" t="str">
        <f t="shared" si="6756"/>
        <v/>
      </c>
      <c r="EQ601" s="115" t="str">
        <f t="shared" si="6757"/>
        <v/>
      </c>
      <c r="ER601" s="115" t="str">
        <f t="shared" si="6758"/>
        <v/>
      </c>
      <c r="ES601" s="115" t="str">
        <f t="shared" si="6759"/>
        <v/>
      </c>
      <c r="ET601" s="115" t="str">
        <f t="shared" si="6760"/>
        <v/>
      </c>
      <c r="EU601" s="115" t="str">
        <f t="shared" si="6761"/>
        <v/>
      </c>
      <c r="EV601" s="115" t="str">
        <f t="shared" si="6762"/>
        <v/>
      </c>
      <c r="EW601" s="115" t="str">
        <f t="shared" si="6763"/>
        <v/>
      </c>
      <c r="EX601" s="115" t="str">
        <f t="shared" si="6764"/>
        <v/>
      </c>
      <c r="EY601" s="115" t="str">
        <f t="shared" si="6765"/>
        <v/>
      </c>
      <c r="EZ601" s="115" t="str">
        <f t="shared" si="6766"/>
        <v/>
      </c>
      <c r="FA601" s="115" t="str">
        <f t="shared" si="6767"/>
        <v/>
      </c>
      <c r="FB601" s="115" t="str">
        <f t="shared" si="6768"/>
        <v/>
      </c>
      <c r="FC601" s="115" t="str">
        <f t="shared" si="6769"/>
        <v/>
      </c>
      <c r="FD601" s="115" t="str">
        <f t="shared" si="6770"/>
        <v/>
      </c>
      <c r="FE601" s="115" t="str">
        <f t="shared" si="6771"/>
        <v/>
      </c>
      <c r="FF601" s="115" t="str">
        <f t="shared" si="6774"/>
        <v/>
      </c>
      <c r="FG601" s="115" t="str">
        <f>IFERROR(SMALL($DX$423:$DX$842,$A$11),"")</f>
        <v/>
      </c>
      <c r="FH601" s="115" t="str">
        <f t="shared" si="6775"/>
        <v/>
      </c>
      <c r="FI601" s="115" t="str">
        <f t="shared" si="6673"/>
        <v/>
      </c>
    </row>
    <row r="602" spans="1:166" ht="15" customHeight="1" x14ac:dyDescent="0.25">
      <c r="A602" s="115">
        <v>600</v>
      </c>
      <c r="B602" s="115" t="str">
        <f t="shared" si="6680"/>
        <v/>
      </c>
      <c r="C602" s="115" t="s">
        <v>71</v>
      </c>
      <c r="D602" s="100">
        <f t="shared" si="6679"/>
        <v>0</v>
      </c>
      <c r="E602" s="100" t="str">
        <f t="shared" si="6709"/>
        <v/>
      </c>
      <c r="F602" s="100" t="str">
        <f t="shared" si="6710"/>
        <v/>
      </c>
      <c r="G602" s="100" t="str">
        <f t="shared" si="6685"/>
        <v/>
      </c>
      <c r="H602" s="100" t="str">
        <f t="shared" si="6711"/>
        <v/>
      </c>
      <c r="I602" s="100" t="str">
        <f t="shared" si="6686"/>
        <v/>
      </c>
      <c r="J602" s="100" t="str">
        <f t="shared" si="6712"/>
        <v/>
      </c>
      <c r="K602" s="100" t="str">
        <f t="shared" si="6687"/>
        <v/>
      </c>
      <c r="L602" s="100" t="str">
        <f t="shared" si="6713"/>
        <v/>
      </c>
      <c r="M602" s="100" t="str">
        <f t="shared" si="6688"/>
        <v/>
      </c>
      <c r="N602" s="100" t="str">
        <f t="shared" si="6714"/>
        <v/>
      </c>
      <c r="O602" s="100" t="str">
        <f t="shared" si="6689"/>
        <v/>
      </c>
      <c r="P602" s="100" t="str">
        <f t="shared" si="6715"/>
        <v/>
      </c>
      <c r="Q602" s="100" t="str">
        <f t="shared" si="6690"/>
        <v/>
      </c>
      <c r="R602" s="100" t="str">
        <f t="shared" si="6716"/>
        <v/>
      </c>
      <c r="S602" s="100" t="str">
        <f t="shared" si="6691"/>
        <v/>
      </c>
      <c r="T602" s="100" t="str">
        <f t="shared" si="6717"/>
        <v/>
      </c>
      <c r="U602" s="100" t="str">
        <f t="shared" si="6692"/>
        <v/>
      </c>
      <c r="V602" s="100" t="str">
        <f t="shared" si="6718"/>
        <v/>
      </c>
      <c r="W602" s="100" t="str">
        <f t="shared" si="6693"/>
        <v/>
      </c>
      <c r="X602" s="100" t="str">
        <f t="shared" si="6719"/>
        <v/>
      </c>
      <c r="Y602" s="100" t="str">
        <f t="shared" si="6694"/>
        <v/>
      </c>
      <c r="Z602" s="100" t="str">
        <f t="shared" si="6720"/>
        <v/>
      </c>
      <c r="AA602" s="100" t="str">
        <f t="shared" si="6695"/>
        <v/>
      </c>
      <c r="AB602" s="100" t="str">
        <f t="shared" si="6721"/>
        <v/>
      </c>
      <c r="AC602" s="100" t="str">
        <f t="shared" si="6696"/>
        <v/>
      </c>
      <c r="AD602" s="100" t="str">
        <f t="shared" si="6722"/>
        <v/>
      </c>
      <c r="AE602" s="100" t="str">
        <f t="shared" si="6697"/>
        <v/>
      </c>
      <c r="AF602" s="100" t="str">
        <f t="shared" si="6723"/>
        <v/>
      </c>
      <c r="AG602" s="100" t="str">
        <f t="shared" si="6698"/>
        <v/>
      </c>
      <c r="AH602" s="100" t="str">
        <f t="shared" si="6724"/>
        <v/>
      </c>
      <c r="AI602" s="100" t="str">
        <f t="shared" si="6699"/>
        <v/>
      </c>
      <c r="AJ602" s="100" t="str">
        <f t="shared" si="6725"/>
        <v/>
      </c>
      <c r="AK602" s="100" t="str">
        <f t="shared" si="6700"/>
        <v/>
      </c>
      <c r="AL602" s="100" t="str">
        <f t="shared" si="6726"/>
        <v/>
      </c>
      <c r="AM602" s="100" t="str">
        <f t="shared" si="6701"/>
        <v/>
      </c>
      <c r="AN602" s="100" t="str">
        <f t="shared" si="6727"/>
        <v/>
      </c>
      <c r="AO602" s="100" t="str">
        <f t="shared" si="6702"/>
        <v/>
      </c>
      <c r="AP602" s="100" t="str">
        <f t="shared" si="6728"/>
        <v/>
      </c>
      <c r="AQ602" s="100" t="str">
        <f t="shared" si="6703"/>
        <v/>
      </c>
      <c r="AR602" s="100" t="str">
        <f t="shared" si="6729"/>
        <v/>
      </c>
      <c r="AS602" s="100" t="str">
        <f t="shared" si="6704"/>
        <v/>
      </c>
      <c r="AT602" s="100" t="str">
        <f t="shared" si="6730"/>
        <v/>
      </c>
      <c r="AU602" s="100" t="str">
        <f t="shared" si="6705"/>
        <v/>
      </c>
      <c r="AV602" s="100" t="str">
        <f t="shared" si="6731"/>
        <v/>
      </c>
      <c r="AW602" s="100" t="str">
        <f t="shared" si="6706"/>
        <v/>
      </c>
      <c r="AX602" s="100" t="str">
        <f t="shared" si="6732"/>
        <v/>
      </c>
      <c r="AY602" s="100" t="str">
        <f t="shared" si="6707"/>
        <v/>
      </c>
      <c r="AZ602" s="100" t="str">
        <f t="shared" si="6733"/>
        <v/>
      </c>
      <c r="BA602" s="100" t="str">
        <f t="shared" si="6708"/>
        <v/>
      </c>
      <c r="BB602" s="100" t="str">
        <f t="shared" si="6734"/>
        <v/>
      </c>
      <c r="BC602" s="100" t="str">
        <f>IFERROR(INDEX('INPUT INF'!$F$3:$F$601,MATCH($B602,'INPUT INF'!$A$3:$A$601,FALSE)),"")</f>
        <v/>
      </c>
      <c r="BD602" s="100" t="str">
        <f t="shared" si="6675"/>
        <v/>
      </c>
      <c r="BE602" s="100" t="str">
        <f t="shared" si="6735"/>
        <v/>
      </c>
      <c r="BF602" s="100" t="str">
        <f t="shared" si="6736"/>
        <v/>
      </c>
      <c r="BG602" s="115" t="str">
        <f t="shared" si="6737"/>
        <v/>
      </c>
      <c r="BH602" s="176" t="str">
        <f>IF(AND('INPUT INF'!$O$1="X",BG602="PASS"),BF602,IF($BG602="","0",IF('INPUT INF'!$N$67="YES",$BF602,"")))</f>
        <v>0</v>
      </c>
      <c r="BI602" s="115" t="str">
        <f>IF($BG602="","0",IF('INPUT INF'!$P$68="YES",$BF602,""))</f>
        <v>0</v>
      </c>
      <c r="BJ602" s="115" t="str">
        <f>IF($BG602="","0",IF('INPUT INF'!$P$69="YES",$BF602,""))</f>
        <v>0</v>
      </c>
      <c r="BL602" s="118" t="str">
        <f t="shared" si="6662"/>
        <v/>
      </c>
      <c r="BM602" s="118" t="str">
        <f t="shared" si="6663"/>
        <v/>
      </c>
      <c r="BN602" s="118" t="str">
        <f t="shared" si="6664"/>
        <v/>
      </c>
      <c r="BR602" s="118" t="str">
        <f t="shared" si="6665"/>
        <v/>
      </c>
      <c r="BS602" s="118" t="str">
        <f t="shared" si="6666"/>
        <v/>
      </c>
      <c r="BT602" s="118" t="str">
        <f t="shared" si="6667"/>
        <v/>
      </c>
      <c r="BX602" s="118" t="str">
        <f t="shared" si="6668"/>
        <v/>
      </c>
      <c r="BY602" s="118" t="str">
        <f t="shared" si="6669"/>
        <v/>
      </c>
      <c r="BZ602" s="118" t="str">
        <f t="shared" si="6670"/>
        <v/>
      </c>
      <c r="CD602" s="116" t="str">
        <f t="shared" si="6738"/>
        <v/>
      </c>
      <c r="CE602" s="116" t="str">
        <f t="shared" si="6739"/>
        <v/>
      </c>
      <c r="CF602" s="116" t="str">
        <f t="shared" si="6740"/>
        <v/>
      </c>
      <c r="CJ602" s="116" t="str">
        <f t="shared" si="6741"/>
        <v/>
      </c>
      <c r="CK602" s="116" t="str">
        <f t="shared" si="6742"/>
        <v/>
      </c>
      <c r="CL602" s="116" t="str">
        <f t="shared" si="6743"/>
        <v/>
      </c>
      <c r="CP602" s="116" t="str">
        <f t="shared" si="6744"/>
        <v/>
      </c>
      <c r="CQ602" s="116" t="str">
        <f t="shared" si="6745"/>
        <v/>
      </c>
      <c r="CR602" s="116" t="str">
        <f t="shared" si="6746"/>
        <v/>
      </c>
      <c r="DH602" s="115" t="str">
        <f t="shared" si="6671"/>
        <v/>
      </c>
      <c r="DI602" s="115" t="str">
        <f t="shared" si="6672"/>
        <v/>
      </c>
      <c r="DJ602" s="115" t="str">
        <f t="shared" si="6639"/>
        <v/>
      </c>
      <c r="DK602" s="115" t="str">
        <f t="shared" si="6640"/>
        <v/>
      </c>
      <c r="DL602" s="115" t="str">
        <f t="shared" si="6641"/>
        <v/>
      </c>
      <c r="DM602" s="115" t="str">
        <f t="shared" si="6642"/>
        <v/>
      </c>
      <c r="DN602" s="115" t="str">
        <f t="shared" si="6643"/>
        <v/>
      </c>
      <c r="DO602" s="115" t="str">
        <f t="shared" si="6644"/>
        <v/>
      </c>
      <c r="DP602" s="115" t="str">
        <f t="shared" si="6645"/>
        <v/>
      </c>
      <c r="DQ602" s="115" t="str">
        <f t="shared" si="6646"/>
        <v/>
      </c>
      <c r="DR602" s="115" t="str">
        <f t="shared" si="6647"/>
        <v/>
      </c>
      <c r="DS602" s="115" t="str">
        <f t="shared" si="6648"/>
        <v/>
      </c>
      <c r="DT602" s="115" t="str">
        <f t="shared" si="6649"/>
        <v/>
      </c>
      <c r="DU602" s="115" t="str">
        <f t="shared" si="6650"/>
        <v/>
      </c>
      <c r="DV602" s="115" t="str">
        <f t="shared" si="6651"/>
        <v/>
      </c>
      <c r="DW602" s="115" t="str">
        <f t="shared" si="6652"/>
        <v/>
      </c>
      <c r="DX602" s="115" t="str">
        <f t="shared" si="6653"/>
        <v/>
      </c>
      <c r="DY602" s="115" t="str">
        <f t="shared" si="6654"/>
        <v/>
      </c>
      <c r="DZ602" s="115" t="str">
        <f t="shared" si="6655"/>
        <v/>
      </c>
      <c r="EA602" s="115" t="str">
        <f t="shared" si="6656"/>
        <v/>
      </c>
      <c r="EB602" s="115" t="str">
        <f t="shared" si="6657"/>
        <v/>
      </c>
      <c r="EC602" s="115" t="str">
        <f t="shared" si="6658"/>
        <v/>
      </c>
      <c r="ED602" s="115" t="str">
        <f t="shared" si="6659"/>
        <v/>
      </c>
      <c r="EE602" s="115" t="str">
        <f t="shared" si="6660"/>
        <v/>
      </c>
      <c r="EF602" s="115" t="str">
        <f t="shared" si="6661"/>
        <v/>
      </c>
      <c r="EG602" s="115" t="str">
        <f t="shared" si="6747"/>
        <v/>
      </c>
      <c r="EH602" s="115" t="str">
        <f t="shared" si="6748"/>
        <v/>
      </c>
      <c r="EI602" s="115" t="str">
        <f t="shared" si="6749"/>
        <v/>
      </c>
      <c r="EJ602" s="115" t="str">
        <f t="shared" si="6750"/>
        <v/>
      </c>
      <c r="EK602" s="115" t="str">
        <f t="shared" si="6751"/>
        <v/>
      </c>
      <c r="EL602" s="115" t="str">
        <f t="shared" si="6752"/>
        <v/>
      </c>
      <c r="EM602" s="115" t="str">
        <f t="shared" si="6753"/>
        <v/>
      </c>
      <c r="EN602" s="115" t="str">
        <f t="shared" si="6754"/>
        <v/>
      </c>
      <c r="EO602" s="115" t="str">
        <f t="shared" si="6755"/>
        <v/>
      </c>
      <c r="EP602" s="115" t="str">
        <f t="shared" si="6756"/>
        <v/>
      </c>
      <c r="EQ602" s="115" t="str">
        <f t="shared" si="6757"/>
        <v/>
      </c>
      <c r="ER602" s="115" t="str">
        <f t="shared" si="6758"/>
        <v/>
      </c>
      <c r="ES602" s="115" t="str">
        <f t="shared" si="6759"/>
        <v/>
      </c>
      <c r="ET602" s="115" t="str">
        <f t="shared" si="6760"/>
        <v/>
      </c>
      <c r="EU602" s="115" t="str">
        <f t="shared" si="6761"/>
        <v/>
      </c>
      <c r="EV602" s="115" t="str">
        <f t="shared" si="6762"/>
        <v/>
      </c>
      <c r="EW602" s="115" t="str">
        <f t="shared" si="6763"/>
        <v/>
      </c>
      <c r="EX602" s="115" t="str">
        <f t="shared" si="6764"/>
        <v/>
      </c>
      <c r="EY602" s="115" t="str">
        <f t="shared" si="6765"/>
        <v/>
      </c>
      <c r="EZ602" s="115" t="str">
        <f t="shared" si="6766"/>
        <v/>
      </c>
      <c r="FA602" s="115" t="str">
        <f t="shared" si="6767"/>
        <v/>
      </c>
      <c r="FB602" s="115" t="str">
        <f t="shared" si="6768"/>
        <v/>
      </c>
      <c r="FC602" s="115" t="str">
        <f t="shared" si="6769"/>
        <v/>
      </c>
      <c r="FD602" s="115" t="str">
        <f t="shared" si="6770"/>
        <v/>
      </c>
      <c r="FE602" s="115" t="str">
        <f t="shared" si="6771"/>
        <v/>
      </c>
      <c r="FF602" s="115" t="str">
        <f t="shared" si="6774"/>
        <v/>
      </c>
      <c r="FG602" s="115" t="str">
        <f>IFERROR(SMALL($DX$423:$DX$842,$A$12),"")</f>
        <v/>
      </c>
      <c r="FH602" s="115" t="str">
        <f t="shared" si="6775"/>
        <v/>
      </c>
      <c r="FI602" s="115" t="str">
        <f t="shared" si="6673"/>
        <v/>
      </c>
    </row>
    <row r="603" spans="1:166" ht="15" customHeight="1" x14ac:dyDescent="0.25">
      <c r="A603" s="115">
        <v>601</v>
      </c>
      <c r="B603" s="115" t="str">
        <f t="shared" si="6680"/>
        <v/>
      </c>
      <c r="C603" s="115" t="s">
        <v>71</v>
      </c>
      <c r="D603" s="100">
        <f t="shared" si="6679"/>
        <v>0</v>
      </c>
      <c r="E603" s="100" t="str">
        <f t="shared" si="6709"/>
        <v/>
      </c>
      <c r="F603" s="100" t="str">
        <f t="shared" si="6710"/>
        <v/>
      </c>
      <c r="G603" s="100" t="str">
        <f t="shared" si="6685"/>
        <v/>
      </c>
      <c r="H603" s="100" t="str">
        <f t="shared" si="6711"/>
        <v/>
      </c>
      <c r="I603" s="100" t="str">
        <f t="shared" si="6686"/>
        <v/>
      </c>
      <c r="J603" s="100" t="str">
        <f t="shared" si="6712"/>
        <v/>
      </c>
      <c r="K603" s="100" t="str">
        <f t="shared" si="6687"/>
        <v/>
      </c>
      <c r="L603" s="100" t="str">
        <f t="shared" si="6713"/>
        <v/>
      </c>
      <c r="M603" s="100" t="str">
        <f t="shared" si="6688"/>
        <v/>
      </c>
      <c r="N603" s="100" t="str">
        <f t="shared" si="6714"/>
        <v/>
      </c>
      <c r="O603" s="100" t="str">
        <f t="shared" si="6689"/>
        <v/>
      </c>
      <c r="P603" s="100" t="str">
        <f t="shared" si="6715"/>
        <v/>
      </c>
      <c r="Q603" s="100" t="str">
        <f t="shared" si="6690"/>
        <v/>
      </c>
      <c r="R603" s="100" t="str">
        <f t="shared" si="6716"/>
        <v/>
      </c>
      <c r="S603" s="100" t="str">
        <f t="shared" si="6691"/>
        <v/>
      </c>
      <c r="T603" s="100" t="str">
        <f t="shared" si="6717"/>
        <v/>
      </c>
      <c r="U603" s="100" t="str">
        <f t="shared" si="6692"/>
        <v/>
      </c>
      <c r="V603" s="100" t="str">
        <f t="shared" si="6718"/>
        <v/>
      </c>
      <c r="W603" s="100" t="str">
        <f t="shared" si="6693"/>
        <v/>
      </c>
      <c r="X603" s="100" t="str">
        <f t="shared" si="6719"/>
        <v/>
      </c>
      <c r="Y603" s="100" t="str">
        <f t="shared" si="6694"/>
        <v/>
      </c>
      <c r="Z603" s="100" t="str">
        <f t="shared" si="6720"/>
        <v/>
      </c>
      <c r="AA603" s="100" t="str">
        <f t="shared" si="6695"/>
        <v/>
      </c>
      <c r="AB603" s="100" t="str">
        <f t="shared" si="6721"/>
        <v/>
      </c>
      <c r="AC603" s="100" t="str">
        <f t="shared" si="6696"/>
        <v/>
      </c>
      <c r="AD603" s="100" t="str">
        <f t="shared" si="6722"/>
        <v/>
      </c>
      <c r="AE603" s="100" t="str">
        <f t="shared" si="6697"/>
        <v/>
      </c>
      <c r="AF603" s="100" t="str">
        <f t="shared" si="6723"/>
        <v/>
      </c>
      <c r="AG603" s="100" t="str">
        <f t="shared" si="6698"/>
        <v/>
      </c>
      <c r="AH603" s="100" t="str">
        <f t="shared" si="6724"/>
        <v/>
      </c>
      <c r="AI603" s="100" t="str">
        <f t="shared" si="6699"/>
        <v/>
      </c>
      <c r="AJ603" s="100" t="str">
        <f t="shared" si="6725"/>
        <v/>
      </c>
      <c r="AK603" s="100" t="str">
        <f t="shared" si="6700"/>
        <v/>
      </c>
      <c r="AL603" s="100" t="str">
        <f t="shared" si="6726"/>
        <v/>
      </c>
      <c r="AM603" s="100" t="str">
        <f t="shared" si="6701"/>
        <v/>
      </c>
      <c r="AN603" s="100" t="str">
        <f t="shared" si="6727"/>
        <v/>
      </c>
      <c r="AO603" s="100" t="str">
        <f t="shared" si="6702"/>
        <v/>
      </c>
      <c r="AP603" s="100" t="str">
        <f t="shared" si="6728"/>
        <v/>
      </c>
      <c r="AQ603" s="100" t="str">
        <f t="shared" si="6703"/>
        <v/>
      </c>
      <c r="AR603" s="100" t="str">
        <f t="shared" si="6729"/>
        <v/>
      </c>
      <c r="AS603" s="100" t="str">
        <f t="shared" si="6704"/>
        <v/>
      </c>
      <c r="AT603" s="100" t="str">
        <f t="shared" si="6730"/>
        <v/>
      </c>
      <c r="AU603" s="100" t="str">
        <f t="shared" si="6705"/>
        <v/>
      </c>
      <c r="AV603" s="100" t="str">
        <f t="shared" si="6731"/>
        <v/>
      </c>
      <c r="AW603" s="100" t="str">
        <f t="shared" si="6706"/>
        <v/>
      </c>
      <c r="AX603" s="100" t="str">
        <f t="shared" si="6732"/>
        <v/>
      </c>
      <c r="AY603" s="100" t="str">
        <f t="shared" si="6707"/>
        <v/>
      </c>
      <c r="AZ603" s="100" t="str">
        <f t="shared" si="6733"/>
        <v/>
      </c>
      <c r="BA603" s="100" t="str">
        <f t="shared" si="6708"/>
        <v/>
      </c>
      <c r="BB603" s="100" t="str">
        <f t="shared" si="6734"/>
        <v/>
      </c>
      <c r="BC603" s="100" t="str">
        <f>IFERROR(INDEX('INPUT INF'!$F$3:$F$601,MATCH($B603,'INPUT INF'!$A$3:$A$601,FALSE)),"")</f>
        <v/>
      </c>
      <c r="BD603" s="100" t="str">
        <f t="shared" si="6675"/>
        <v/>
      </c>
      <c r="BE603" s="100" t="str">
        <f t="shared" si="6735"/>
        <v/>
      </c>
      <c r="BF603" s="100" t="str">
        <f t="shared" si="6736"/>
        <v/>
      </c>
      <c r="BG603" s="115" t="str">
        <f t="shared" si="6737"/>
        <v/>
      </c>
      <c r="BH603" s="176" t="str">
        <f>IF(AND('INPUT INF'!$O$1="X",BG603="PASS"),BF603,IF($BG603="","0",IF('INPUT INF'!$N$67="YES",$BF603,"")))</f>
        <v>0</v>
      </c>
      <c r="BI603" s="115" t="str">
        <f>IF($BG603="","0",IF('INPUT INF'!$P$68="YES",$BF603,""))</f>
        <v>0</v>
      </c>
      <c r="BJ603" s="115" t="str">
        <f>IF($BG603="","0",IF('INPUT INF'!$P$69="YES",$BF603,""))</f>
        <v>0</v>
      </c>
      <c r="BL603" s="118" t="str">
        <f t="shared" si="6662"/>
        <v/>
      </c>
      <c r="BM603" s="118" t="str">
        <f t="shared" si="6663"/>
        <v/>
      </c>
      <c r="BN603" s="118" t="str">
        <f t="shared" si="6664"/>
        <v/>
      </c>
      <c r="BR603" s="118" t="str">
        <f t="shared" si="6665"/>
        <v/>
      </c>
      <c r="BS603" s="118" t="str">
        <f t="shared" si="6666"/>
        <v/>
      </c>
      <c r="BT603" s="118" t="str">
        <f t="shared" si="6667"/>
        <v/>
      </c>
      <c r="BX603" s="118" t="str">
        <f t="shared" si="6668"/>
        <v/>
      </c>
      <c r="BY603" s="118" t="str">
        <f t="shared" si="6669"/>
        <v/>
      </c>
      <c r="BZ603" s="118" t="str">
        <f t="shared" si="6670"/>
        <v/>
      </c>
      <c r="CD603" s="116" t="str">
        <f t="shared" si="6738"/>
        <v/>
      </c>
      <c r="CE603" s="116" t="str">
        <f t="shared" si="6739"/>
        <v/>
      </c>
      <c r="CF603" s="116" t="str">
        <f t="shared" si="6740"/>
        <v/>
      </c>
      <c r="CJ603" s="116" t="str">
        <f t="shared" si="6741"/>
        <v/>
      </c>
      <c r="CK603" s="116" t="str">
        <f t="shared" si="6742"/>
        <v/>
      </c>
      <c r="CL603" s="116" t="str">
        <f t="shared" si="6743"/>
        <v/>
      </c>
      <c r="CP603" s="116" t="str">
        <f t="shared" si="6744"/>
        <v/>
      </c>
      <c r="CQ603" s="116" t="str">
        <f t="shared" si="6745"/>
        <v/>
      </c>
      <c r="CR603" s="116" t="str">
        <f t="shared" si="6746"/>
        <v/>
      </c>
      <c r="DH603" s="115" t="str">
        <f t="shared" si="6671"/>
        <v/>
      </c>
      <c r="DI603" s="115" t="str">
        <f t="shared" si="6672"/>
        <v/>
      </c>
      <c r="DJ603" s="115" t="str">
        <f t="shared" si="6639"/>
        <v/>
      </c>
      <c r="DK603" s="115" t="str">
        <f t="shared" si="6640"/>
        <v/>
      </c>
      <c r="DL603" s="115" t="str">
        <f t="shared" si="6641"/>
        <v/>
      </c>
      <c r="DM603" s="115" t="str">
        <f t="shared" si="6642"/>
        <v/>
      </c>
      <c r="DN603" s="115" t="str">
        <f t="shared" si="6643"/>
        <v/>
      </c>
      <c r="DO603" s="115" t="str">
        <f t="shared" si="6644"/>
        <v/>
      </c>
      <c r="DP603" s="115" t="str">
        <f t="shared" si="6645"/>
        <v/>
      </c>
      <c r="DQ603" s="115" t="str">
        <f t="shared" si="6646"/>
        <v/>
      </c>
      <c r="DR603" s="115" t="str">
        <f t="shared" si="6647"/>
        <v/>
      </c>
      <c r="DS603" s="115" t="str">
        <f t="shared" si="6648"/>
        <v/>
      </c>
      <c r="DT603" s="115" t="str">
        <f t="shared" si="6649"/>
        <v/>
      </c>
      <c r="DU603" s="115" t="str">
        <f t="shared" si="6650"/>
        <v/>
      </c>
      <c r="DV603" s="115" t="str">
        <f t="shared" si="6651"/>
        <v/>
      </c>
      <c r="DW603" s="115" t="str">
        <f t="shared" si="6652"/>
        <v/>
      </c>
      <c r="DX603" s="115" t="str">
        <f t="shared" si="6653"/>
        <v/>
      </c>
      <c r="DY603" s="115" t="str">
        <f t="shared" si="6654"/>
        <v/>
      </c>
      <c r="DZ603" s="115" t="str">
        <f t="shared" si="6655"/>
        <v/>
      </c>
      <c r="EA603" s="115" t="str">
        <f t="shared" si="6656"/>
        <v/>
      </c>
      <c r="EB603" s="115" t="str">
        <f t="shared" si="6657"/>
        <v/>
      </c>
      <c r="EC603" s="115" t="str">
        <f t="shared" si="6658"/>
        <v/>
      </c>
      <c r="ED603" s="115" t="str">
        <f t="shared" si="6659"/>
        <v/>
      </c>
      <c r="EE603" s="115" t="str">
        <f t="shared" si="6660"/>
        <v/>
      </c>
      <c r="EF603" s="115" t="str">
        <f t="shared" si="6661"/>
        <v/>
      </c>
      <c r="EG603" s="115" t="str">
        <f t="shared" si="6747"/>
        <v/>
      </c>
      <c r="EH603" s="115" t="str">
        <f t="shared" si="6748"/>
        <v/>
      </c>
      <c r="EI603" s="115" t="str">
        <f t="shared" si="6749"/>
        <v/>
      </c>
      <c r="EJ603" s="115" t="str">
        <f t="shared" si="6750"/>
        <v/>
      </c>
      <c r="EK603" s="115" t="str">
        <f t="shared" si="6751"/>
        <v/>
      </c>
      <c r="EL603" s="115" t="str">
        <f t="shared" si="6752"/>
        <v/>
      </c>
      <c r="EM603" s="115" t="str">
        <f t="shared" si="6753"/>
        <v/>
      </c>
      <c r="EN603" s="115" t="str">
        <f t="shared" si="6754"/>
        <v/>
      </c>
      <c r="EO603" s="115" t="str">
        <f t="shared" si="6755"/>
        <v/>
      </c>
      <c r="EP603" s="115" t="str">
        <f t="shared" si="6756"/>
        <v/>
      </c>
      <c r="EQ603" s="115" t="str">
        <f t="shared" si="6757"/>
        <v/>
      </c>
      <c r="ER603" s="115" t="str">
        <f t="shared" si="6758"/>
        <v/>
      </c>
      <c r="ES603" s="115" t="str">
        <f t="shared" si="6759"/>
        <v/>
      </c>
      <c r="ET603" s="115" t="str">
        <f t="shared" si="6760"/>
        <v/>
      </c>
      <c r="EU603" s="115" t="str">
        <f t="shared" si="6761"/>
        <v/>
      </c>
      <c r="EV603" s="115" t="str">
        <f t="shared" si="6762"/>
        <v/>
      </c>
      <c r="EW603" s="115" t="str">
        <f t="shared" si="6763"/>
        <v/>
      </c>
      <c r="EX603" s="115" t="str">
        <f t="shared" si="6764"/>
        <v/>
      </c>
      <c r="EY603" s="115" t="str">
        <f t="shared" si="6765"/>
        <v/>
      </c>
      <c r="EZ603" s="115" t="str">
        <f t="shared" si="6766"/>
        <v/>
      </c>
      <c r="FA603" s="115" t="str">
        <f t="shared" si="6767"/>
        <v/>
      </c>
      <c r="FB603" s="115" t="str">
        <f t="shared" si="6768"/>
        <v/>
      </c>
      <c r="FC603" s="115" t="str">
        <f t="shared" si="6769"/>
        <v/>
      </c>
      <c r="FD603" s="115" t="str">
        <f t="shared" si="6770"/>
        <v/>
      </c>
      <c r="FE603" s="115" t="str">
        <f t="shared" si="6771"/>
        <v/>
      </c>
      <c r="FF603" s="115" t="str">
        <f>FU20</f>
        <v/>
      </c>
      <c r="FG603" s="115" t="str">
        <f>IFERROR(SMALL($DY$423:$DY$842,$A$3),"")</f>
        <v/>
      </c>
      <c r="FH603" s="115" t="str">
        <f>IFERROR(LARGE($AM$423:$AM$842,$A$3),"")</f>
        <v/>
      </c>
      <c r="FI603" s="115" t="str">
        <f t="shared" si="6673"/>
        <v/>
      </c>
    </row>
    <row r="604" spans="1:166" ht="15" customHeight="1" x14ac:dyDescent="0.25">
      <c r="A604" s="115">
        <v>602</v>
      </c>
      <c r="B604" s="115" t="str">
        <f t="shared" si="6680"/>
        <v/>
      </c>
      <c r="C604" s="115" t="s">
        <v>71</v>
      </c>
      <c r="D604" s="100">
        <f t="shared" si="6679"/>
        <v>0</v>
      </c>
      <c r="E604" s="100" t="str">
        <f t="shared" si="6709"/>
        <v/>
      </c>
      <c r="F604" s="100" t="str">
        <f t="shared" si="6710"/>
        <v/>
      </c>
      <c r="G604" s="100" t="str">
        <f t="shared" si="6685"/>
        <v/>
      </c>
      <c r="H604" s="100" t="str">
        <f t="shared" si="6711"/>
        <v/>
      </c>
      <c r="I604" s="100" t="str">
        <f t="shared" si="6686"/>
        <v/>
      </c>
      <c r="J604" s="100" t="str">
        <f t="shared" si="6712"/>
        <v/>
      </c>
      <c r="K604" s="100" t="str">
        <f t="shared" si="6687"/>
        <v/>
      </c>
      <c r="L604" s="100" t="str">
        <f t="shared" si="6713"/>
        <v/>
      </c>
      <c r="M604" s="100" t="str">
        <f t="shared" si="6688"/>
        <v/>
      </c>
      <c r="N604" s="100" t="str">
        <f t="shared" si="6714"/>
        <v/>
      </c>
      <c r="O604" s="100" t="str">
        <f t="shared" si="6689"/>
        <v/>
      </c>
      <c r="P604" s="100" t="str">
        <f t="shared" si="6715"/>
        <v/>
      </c>
      <c r="Q604" s="100" t="str">
        <f t="shared" si="6690"/>
        <v/>
      </c>
      <c r="R604" s="100" t="str">
        <f t="shared" si="6716"/>
        <v/>
      </c>
      <c r="S604" s="100" t="str">
        <f t="shared" si="6691"/>
        <v/>
      </c>
      <c r="T604" s="100" t="str">
        <f t="shared" si="6717"/>
        <v/>
      </c>
      <c r="U604" s="100" t="str">
        <f t="shared" si="6692"/>
        <v/>
      </c>
      <c r="V604" s="100" t="str">
        <f t="shared" si="6718"/>
        <v/>
      </c>
      <c r="W604" s="100" t="str">
        <f t="shared" si="6693"/>
        <v/>
      </c>
      <c r="X604" s="100" t="str">
        <f t="shared" si="6719"/>
        <v/>
      </c>
      <c r="Y604" s="100" t="str">
        <f t="shared" si="6694"/>
        <v/>
      </c>
      <c r="Z604" s="100" t="str">
        <f t="shared" si="6720"/>
        <v/>
      </c>
      <c r="AA604" s="100" t="str">
        <f t="shared" si="6695"/>
        <v/>
      </c>
      <c r="AB604" s="100" t="str">
        <f t="shared" si="6721"/>
        <v/>
      </c>
      <c r="AC604" s="100" t="str">
        <f t="shared" si="6696"/>
        <v/>
      </c>
      <c r="AD604" s="100" t="str">
        <f t="shared" si="6722"/>
        <v/>
      </c>
      <c r="AE604" s="100" t="str">
        <f t="shared" si="6697"/>
        <v/>
      </c>
      <c r="AF604" s="100" t="str">
        <f t="shared" si="6723"/>
        <v/>
      </c>
      <c r="AG604" s="100" t="str">
        <f t="shared" si="6698"/>
        <v/>
      </c>
      <c r="AH604" s="100" t="str">
        <f t="shared" si="6724"/>
        <v/>
      </c>
      <c r="AI604" s="100" t="str">
        <f t="shared" si="6699"/>
        <v/>
      </c>
      <c r="AJ604" s="100" t="str">
        <f t="shared" si="6725"/>
        <v/>
      </c>
      <c r="AK604" s="100" t="str">
        <f t="shared" si="6700"/>
        <v/>
      </c>
      <c r="AL604" s="100" t="str">
        <f t="shared" si="6726"/>
        <v/>
      </c>
      <c r="AM604" s="100" t="str">
        <f t="shared" si="6701"/>
        <v/>
      </c>
      <c r="AN604" s="100" t="str">
        <f t="shared" si="6727"/>
        <v/>
      </c>
      <c r="AO604" s="100" t="str">
        <f t="shared" si="6702"/>
        <v/>
      </c>
      <c r="AP604" s="100" t="str">
        <f t="shared" si="6728"/>
        <v/>
      </c>
      <c r="AQ604" s="100" t="str">
        <f t="shared" si="6703"/>
        <v/>
      </c>
      <c r="AR604" s="100" t="str">
        <f t="shared" si="6729"/>
        <v/>
      </c>
      <c r="AS604" s="100" t="str">
        <f t="shared" si="6704"/>
        <v/>
      </c>
      <c r="AT604" s="100" t="str">
        <f t="shared" si="6730"/>
        <v/>
      </c>
      <c r="AU604" s="100" t="str">
        <f t="shared" si="6705"/>
        <v/>
      </c>
      <c r="AV604" s="100" t="str">
        <f t="shared" si="6731"/>
        <v/>
      </c>
      <c r="AW604" s="100" t="str">
        <f t="shared" si="6706"/>
        <v/>
      </c>
      <c r="AX604" s="100" t="str">
        <f t="shared" si="6732"/>
        <v/>
      </c>
      <c r="AY604" s="100" t="str">
        <f t="shared" si="6707"/>
        <v/>
      </c>
      <c r="AZ604" s="100" t="str">
        <f t="shared" si="6733"/>
        <v/>
      </c>
      <c r="BA604" s="100" t="str">
        <f t="shared" si="6708"/>
        <v/>
      </c>
      <c r="BB604" s="100" t="str">
        <f t="shared" si="6734"/>
        <v/>
      </c>
      <c r="BC604" s="100" t="str">
        <f>IFERROR(INDEX('INPUT INF'!$F$3:$F$601,MATCH($B604,'INPUT INF'!$A$3:$A$601,FALSE)),"")</f>
        <v/>
      </c>
      <c r="BD604" s="100" t="str">
        <f t="shared" si="6675"/>
        <v/>
      </c>
      <c r="BE604" s="100" t="str">
        <f t="shared" si="6735"/>
        <v/>
      </c>
      <c r="BF604" s="100" t="str">
        <f t="shared" si="6736"/>
        <v/>
      </c>
      <c r="BG604" s="115" t="str">
        <f t="shared" si="6737"/>
        <v/>
      </c>
      <c r="BH604" s="176" t="str">
        <f>IF(AND('INPUT INF'!$O$1="X",BG604="PASS"),BF604,IF($BG604="","0",IF('INPUT INF'!$N$67="YES",$BF604,"")))</f>
        <v>0</v>
      </c>
      <c r="BI604" s="115" t="str">
        <f>IF($BG604="","0",IF('INPUT INF'!$P$68="YES",$BF604,""))</f>
        <v>0</v>
      </c>
      <c r="BJ604" s="115" t="str">
        <f>IF($BG604="","0",IF('INPUT INF'!$P$69="YES",$BF604,""))</f>
        <v>0</v>
      </c>
      <c r="BL604" s="118" t="str">
        <f t="shared" si="6662"/>
        <v/>
      </c>
      <c r="BM604" s="118" t="str">
        <f t="shared" si="6663"/>
        <v/>
      </c>
      <c r="BN604" s="118" t="str">
        <f t="shared" si="6664"/>
        <v/>
      </c>
      <c r="BR604" s="118" t="str">
        <f t="shared" si="6665"/>
        <v/>
      </c>
      <c r="BS604" s="118" t="str">
        <f t="shared" si="6666"/>
        <v/>
      </c>
      <c r="BT604" s="118" t="str">
        <f t="shared" si="6667"/>
        <v/>
      </c>
      <c r="BX604" s="118" t="str">
        <f t="shared" si="6668"/>
        <v/>
      </c>
      <c r="BY604" s="118" t="str">
        <f t="shared" si="6669"/>
        <v/>
      </c>
      <c r="BZ604" s="118" t="str">
        <f t="shared" si="6670"/>
        <v/>
      </c>
      <c r="CD604" s="116" t="str">
        <f t="shared" si="6738"/>
        <v/>
      </c>
      <c r="CE604" s="116" t="str">
        <f t="shared" si="6739"/>
        <v/>
      </c>
      <c r="CF604" s="116" t="str">
        <f t="shared" si="6740"/>
        <v/>
      </c>
      <c r="CJ604" s="116" t="str">
        <f t="shared" si="6741"/>
        <v/>
      </c>
      <c r="CK604" s="116" t="str">
        <f t="shared" si="6742"/>
        <v/>
      </c>
      <c r="CL604" s="116" t="str">
        <f t="shared" si="6743"/>
        <v/>
      </c>
      <c r="CP604" s="116" t="str">
        <f t="shared" si="6744"/>
        <v/>
      </c>
      <c r="CQ604" s="116" t="str">
        <f t="shared" si="6745"/>
        <v/>
      </c>
      <c r="CR604" s="116" t="str">
        <f t="shared" si="6746"/>
        <v/>
      </c>
      <c r="DH604" s="115" t="str">
        <f t="shared" si="6671"/>
        <v/>
      </c>
      <c r="DI604" s="115" t="str">
        <f t="shared" si="6672"/>
        <v/>
      </c>
      <c r="DJ604" s="115" t="str">
        <f t="shared" si="6639"/>
        <v/>
      </c>
      <c r="DK604" s="115" t="str">
        <f t="shared" si="6640"/>
        <v/>
      </c>
      <c r="DL604" s="115" t="str">
        <f t="shared" si="6641"/>
        <v/>
      </c>
      <c r="DM604" s="115" t="str">
        <f t="shared" si="6642"/>
        <v/>
      </c>
      <c r="DN604" s="115" t="str">
        <f t="shared" si="6643"/>
        <v/>
      </c>
      <c r="DO604" s="115" t="str">
        <f t="shared" si="6644"/>
        <v/>
      </c>
      <c r="DP604" s="115" t="str">
        <f t="shared" si="6645"/>
        <v/>
      </c>
      <c r="DQ604" s="115" t="str">
        <f t="shared" si="6646"/>
        <v/>
      </c>
      <c r="DR604" s="115" t="str">
        <f t="shared" si="6647"/>
        <v/>
      </c>
      <c r="DS604" s="115" t="str">
        <f t="shared" si="6648"/>
        <v/>
      </c>
      <c r="DT604" s="115" t="str">
        <f t="shared" si="6649"/>
        <v/>
      </c>
      <c r="DU604" s="115" t="str">
        <f t="shared" si="6650"/>
        <v/>
      </c>
      <c r="DV604" s="115" t="str">
        <f t="shared" si="6651"/>
        <v/>
      </c>
      <c r="DW604" s="115" t="str">
        <f t="shared" si="6652"/>
        <v/>
      </c>
      <c r="DX604" s="115" t="str">
        <f t="shared" si="6653"/>
        <v/>
      </c>
      <c r="DY604" s="115" t="str">
        <f t="shared" si="6654"/>
        <v/>
      </c>
      <c r="DZ604" s="115" t="str">
        <f t="shared" si="6655"/>
        <v/>
      </c>
      <c r="EA604" s="115" t="str">
        <f t="shared" si="6656"/>
        <v/>
      </c>
      <c r="EB604" s="115" t="str">
        <f t="shared" si="6657"/>
        <v/>
      </c>
      <c r="EC604" s="115" t="str">
        <f t="shared" si="6658"/>
        <v/>
      </c>
      <c r="ED604" s="115" t="str">
        <f t="shared" si="6659"/>
        <v/>
      </c>
      <c r="EE604" s="115" t="str">
        <f t="shared" si="6660"/>
        <v/>
      </c>
      <c r="EF604" s="115" t="str">
        <f t="shared" si="6661"/>
        <v/>
      </c>
      <c r="EG604" s="115" t="str">
        <f t="shared" si="6747"/>
        <v/>
      </c>
      <c r="EH604" s="115" t="str">
        <f t="shared" si="6748"/>
        <v/>
      </c>
      <c r="EI604" s="115" t="str">
        <f t="shared" si="6749"/>
        <v/>
      </c>
      <c r="EJ604" s="115" t="str">
        <f t="shared" si="6750"/>
        <v/>
      </c>
      <c r="EK604" s="115" t="str">
        <f t="shared" si="6751"/>
        <v/>
      </c>
      <c r="EL604" s="115" t="str">
        <f t="shared" si="6752"/>
        <v/>
      </c>
      <c r="EM604" s="115" t="str">
        <f t="shared" si="6753"/>
        <v/>
      </c>
      <c r="EN604" s="115" t="str">
        <f t="shared" si="6754"/>
        <v/>
      </c>
      <c r="EO604" s="115" t="str">
        <f t="shared" si="6755"/>
        <v/>
      </c>
      <c r="EP604" s="115" t="str">
        <f t="shared" si="6756"/>
        <v/>
      </c>
      <c r="EQ604" s="115" t="str">
        <f t="shared" si="6757"/>
        <v/>
      </c>
      <c r="ER604" s="115" t="str">
        <f t="shared" si="6758"/>
        <v/>
      </c>
      <c r="ES604" s="115" t="str">
        <f t="shared" si="6759"/>
        <v/>
      </c>
      <c r="ET604" s="115" t="str">
        <f t="shared" si="6760"/>
        <v/>
      </c>
      <c r="EU604" s="115" t="str">
        <f t="shared" si="6761"/>
        <v/>
      </c>
      <c r="EV604" s="115" t="str">
        <f t="shared" si="6762"/>
        <v/>
      </c>
      <c r="EW604" s="115" t="str">
        <f t="shared" si="6763"/>
        <v/>
      </c>
      <c r="EX604" s="115" t="str">
        <f t="shared" si="6764"/>
        <v/>
      </c>
      <c r="EY604" s="115" t="str">
        <f t="shared" si="6765"/>
        <v/>
      </c>
      <c r="EZ604" s="115" t="str">
        <f t="shared" si="6766"/>
        <v/>
      </c>
      <c r="FA604" s="115" t="str">
        <f t="shared" si="6767"/>
        <v/>
      </c>
      <c r="FB604" s="115" t="str">
        <f t="shared" si="6768"/>
        <v/>
      </c>
      <c r="FC604" s="115" t="str">
        <f t="shared" si="6769"/>
        <v/>
      </c>
      <c r="FD604" s="115" t="str">
        <f t="shared" si="6770"/>
        <v/>
      </c>
      <c r="FE604" s="115" t="str">
        <f t="shared" si="6771"/>
        <v/>
      </c>
      <c r="FF604" s="115" t="str">
        <f>FF603</f>
        <v/>
      </c>
      <c r="FG604" s="115" t="str">
        <f>IFERROR(SMALL($DY$423:$DY$842,$A$4),"")</f>
        <v/>
      </c>
      <c r="FH604" s="115" t="str">
        <f>FH603</f>
        <v/>
      </c>
      <c r="FI604" s="115" t="str">
        <f t="shared" si="6673"/>
        <v/>
      </c>
    </row>
    <row r="605" spans="1:166" ht="15" customHeight="1" x14ac:dyDescent="0.25">
      <c r="A605" s="115">
        <v>603</v>
      </c>
      <c r="B605" s="115" t="str">
        <f t="shared" si="6680"/>
        <v/>
      </c>
      <c r="C605" s="115" t="s">
        <v>71</v>
      </c>
      <c r="D605" s="100">
        <f t="shared" si="6679"/>
        <v>0</v>
      </c>
      <c r="E605" s="100" t="str">
        <f t="shared" si="6709"/>
        <v/>
      </c>
      <c r="F605" s="100" t="str">
        <f t="shared" si="6710"/>
        <v/>
      </c>
      <c r="G605" s="100" t="str">
        <f t="shared" si="6685"/>
        <v/>
      </c>
      <c r="H605" s="100" t="str">
        <f t="shared" si="6711"/>
        <v/>
      </c>
      <c r="I605" s="100" t="str">
        <f t="shared" si="6686"/>
        <v/>
      </c>
      <c r="J605" s="100" t="str">
        <f t="shared" si="6712"/>
        <v/>
      </c>
      <c r="K605" s="100" t="str">
        <f t="shared" si="6687"/>
        <v/>
      </c>
      <c r="L605" s="100" t="str">
        <f t="shared" si="6713"/>
        <v/>
      </c>
      <c r="M605" s="100" t="str">
        <f t="shared" si="6688"/>
        <v/>
      </c>
      <c r="N605" s="100" t="str">
        <f t="shared" si="6714"/>
        <v/>
      </c>
      <c r="O605" s="100" t="str">
        <f t="shared" si="6689"/>
        <v/>
      </c>
      <c r="P605" s="100" t="str">
        <f t="shared" si="6715"/>
        <v/>
      </c>
      <c r="Q605" s="100" t="str">
        <f t="shared" si="6690"/>
        <v/>
      </c>
      <c r="R605" s="100" t="str">
        <f t="shared" si="6716"/>
        <v/>
      </c>
      <c r="S605" s="100" t="str">
        <f t="shared" si="6691"/>
        <v/>
      </c>
      <c r="T605" s="100" t="str">
        <f t="shared" si="6717"/>
        <v/>
      </c>
      <c r="U605" s="100" t="str">
        <f t="shared" si="6692"/>
        <v/>
      </c>
      <c r="V605" s="100" t="str">
        <f t="shared" si="6718"/>
        <v/>
      </c>
      <c r="W605" s="100" t="str">
        <f t="shared" si="6693"/>
        <v/>
      </c>
      <c r="X605" s="100" t="str">
        <f t="shared" si="6719"/>
        <v/>
      </c>
      <c r="Y605" s="100" t="str">
        <f t="shared" si="6694"/>
        <v/>
      </c>
      <c r="Z605" s="100" t="str">
        <f t="shared" si="6720"/>
        <v/>
      </c>
      <c r="AA605" s="100" t="str">
        <f t="shared" si="6695"/>
        <v/>
      </c>
      <c r="AB605" s="100" t="str">
        <f t="shared" si="6721"/>
        <v/>
      </c>
      <c r="AC605" s="100" t="str">
        <f t="shared" si="6696"/>
        <v/>
      </c>
      <c r="AD605" s="100" t="str">
        <f t="shared" si="6722"/>
        <v/>
      </c>
      <c r="AE605" s="100" t="str">
        <f t="shared" si="6697"/>
        <v/>
      </c>
      <c r="AF605" s="100" t="str">
        <f t="shared" si="6723"/>
        <v/>
      </c>
      <c r="AG605" s="100" t="str">
        <f t="shared" si="6698"/>
        <v/>
      </c>
      <c r="AH605" s="100" t="str">
        <f t="shared" si="6724"/>
        <v/>
      </c>
      <c r="AI605" s="100" t="str">
        <f t="shared" si="6699"/>
        <v/>
      </c>
      <c r="AJ605" s="100" t="str">
        <f t="shared" si="6725"/>
        <v/>
      </c>
      <c r="AK605" s="100" t="str">
        <f t="shared" si="6700"/>
        <v/>
      </c>
      <c r="AL605" s="100" t="str">
        <f t="shared" si="6726"/>
        <v/>
      </c>
      <c r="AM605" s="100" t="str">
        <f t="shared" si="6701"/>
        <v/>
      </c>
      <c r="AN605" s="100" t="str">
        <f t="shared" si="6727"/>
        <v/>
      </c>
      <c r="AO605" s="100" t="str">
        <f t="shared" si="6702"/>
        <v/>
      </c>
      <c r="AP605" s="100" t="str">
        <f t="shared" si="6728"/>
        <v/>
      </c>
      <c r="AQ605" s="100" t="str">
        <f t="shared" si="6703"/>
        <v/>
      </c>
      <c r="AR605" s="100" t="str">
        <f t="shared" si="6729"/>
        <v/>
      </c>
      <c r="AS605" s="100" t="str">
        <f t="shared" si="6704"/>
        <v/>
      </c>
      <c r="AT605" s="100" t="str">
        <f t="shared" si="6730"/>
        <v/>
      </c>
      <c r="AU605" s="100" t="str">
        <f t="shared" si="6705"/>
        <v/>
      </c>
      <c r="AV605" s="100" t="str">
        <f t="shared" si="6731"/>
        <v/>
      </c>
      <c r="AW605" s="100" t="str">
        <f t="shared" si="6706"/>
        <v/>
      </c>
      <c r="AX605" s="100" t="str">
        <f t="shared" si="6732"/>
        <v/>
      </c>
      <c r="AY605" s="100" t="str">
        <f t="shared" si="6707"/>
        <v/>
      </c>
      <c r="AZ605" s="100" t="str">
        <f t="shared" si="6733"/>
        <v/>
      </c>
      <c r="BA605" s="100" t="str">
        <f t="shared" si="6708"/>
        <v/>
      </c>
      <c r="BB605" s="100" t="str">
        <f t="shared" si="6734"/>
        <v/>
      </c>
      <c r="BC605" s="100" t="str">
        <f>IFERROR(INDEX('INPUT INF'!$F$3:$F$601,MATCH($B605,'INPUT INF'!$A$3:$A$601,FALSE)),"")</f>
        <v/>
      </c>
      <c r="BD605" s="100" t="str">
        <f t="shared" si="6675"/>
        <v/>
      </c>
      <c r="BE605" s="100" t="str">
        <f t="shared" si="6735"/>
        <v/>
      </c>
      <c r="BF605" s="100" t="str">
        <f t="shared" si="6736"/>
        <v/>
      </c>
      <c r="BG605" s="115" t="str">
        <f t="shared" si="6737"/>
        <v/>
      </c>
      <c r="BH605" s="176" t="str">
        <f>IF(AND('INPUT INF'!$O$1="X",BG605="PASS"),BF605,IF($BG605="","0",IF('INPUT INF'!$N$67="YES",$BF605,"")))</f>
        <v>0</v>
      </c>
      <c r="BI605" s="115" t="str">
        <f>IF($BG605="","0",IF('INPUT INF'!$P$68="YES",$BF605,""))</f>
        <v>0</v>
      </c>
      <c r="BJ605" s="115" t="str">
        <f>IF($BG605="","0",IF('INPUT INF'!$P$69="YES",$BF605,""))</f>
        <v>0</v>
      </c>
      <c r="BL605" s="118" t="str">
        <f t="shared" si="6662"/>
        <v/>
      </c>
      <c r="BM605" s="118" t="str">
        <f t="shared" si="6663"/>
        <v/>
      </c>
      <c r="BN605" s="118" t="str">
        <f t="shared" si="6664"/>
        <v/>
      </c>
      <c r="BR605" s="118" t="str">
        <f t="shared" si="6665"/>
        <v/>
      </c>
      <c r="BS605" s="118" t="str">
        <f t="shared" si="6666"/>
        <v/>
      </c>
      <c r="BT605" s="118" t="str">
        <f t="shared" si="6667"/>
        <v/>
      </c>
      <c r="BX605" s="118" t="str">
        <f t="shared" si="6668"/>
        <v/>
      </c>
      <c r="BY605" s="118" t="str">
        <f t="shared" si="6669"/>
        <v/>
      </c>
      <c r="BZ605" s="118" t="str">
        <f t="shared" si="6670"/>
        <v/>
      </c>
      <c r="CD605" s="116" t="str">
        <f t="shared" si="6738"/>
        <v/>
      </c>
      <c r="CE605" s="116" t="str">
        <f t="shared" si="6739"/>
        <v/>
      </c>
      <c r="CF605" s="116" t="str">
        <f t="shared" si="6740"/>
        <v/>
      </c>
      <c r="CJ605" s="116" t="str">
        <f t="shared" si="6741"/>
        <v/>
      </c>
      <c r="CK605" s="116" t="str">
        <f t="shared" si="6742"/>
        <v/>
      </c>
      <c r="CL605" s="116" t="str">
        <f t="shared" si="6743"/>
        <v/>
      </c>
      <c r="CP605" s="116" t="str">
        <f t="shared" si="6744"/>
        <v/>
      </c>
      <c r="CQ605" s="116" t="str">
        <f t="shared" si="6745"/>
        <v/>
      </c>
      <c r="CR605" s="116" t="str">
        <f t="shared" si="6746"/>
        <v/>
      </c>
      <c r="DH605" s="115" t="str">
        <f t="shared" si="6671"/>
        <v/>
      </c>
      <c r="DI605" s="115" t="str">
        <f t="shared" si="6672"/>
        <v/>
      </c>
      <c r="DJ605" s="115" t="str">
        <f t="shared" si="6639"/>
        <v/>
      </c>
      <c r="DK605" s="115" t="str">
        <f t="shared" si="6640"/>
        <v/>
      </c>
      <c r="DL605" s="115" t="str">
        <f t="shared" si="6641"/>
        <v/>
      </c>
      <c r="DM605" s="115" t="str">
        <f t="shared" si="6642"/>
        <v/>
      </c>
      <c r="DN605" s="115" t="str">
        <f t="shared" si="6643"/>
        <v/>
      </c>
      <c r="DO605" s="115" t="str">
        <f t="shared" si="6644"/>
        <v/>
      </c>
      <c r="DP605" s="115" t="str">
        <f t="shared" si="6645"/>
        <v/>
      </c>
      <c r="DQ605" s="115" t="str">
        <f t="shared" si="6646"/>
        <v/>
      </c>
      <c r="DR605" s="115" t="str">
        <f t="shared" si="6647"/>
        <v/>
      </c>
      <c r="DS605" s="115" t="str">
        <f t="shared" si="6648"/>
        <v/>
      </c>
      <c r="DT605" s="115" t="str">
        <f t="shared" si="6649"/>
        <v/>
      </c>
      <c r="DU605" s="115" t="str">
        <f t="shared" si="6650"/>
        <v/>
      </c>
      <c r="DV605" s="115" t="str">
        <f t="shared" si="6651"/>
        <v/>
      </c>
      <c r="DW605" s="115" t="str">
        <f t="shared" si="6652"/>
        <v/>
      </c>
      <c r="DX605" s="115" t="str">
        <f t="shared" si="6653"/>
        <v/>
      </c>
      <c r="DY605" s="115" t="str">
        <f t="shared" si="6654"/>
        <v/>
      </c>
      <c r="DZ605" s="115" t="str">
        <f t="shared" si="6655"/>
        <v/>
      </c>
      <c r="EA605" s="115" t="str">
        <f t="shared" si="6656"/>
        <v/>
      </c>
      <c r="EB605" s="115" t="str">
        <f t="shared" si="6657"/>
        <v/>
      </c>
      <c r="EC605" s="115" t="str">
        <f t="shared" si="6658"/>
        <v/>
      </c>
      <c r="ED605" s="115" t="str">
        <f t="shared" si="6659"/>
        <v/>
      </c>
      <c r="EE605" s="115" t="str">
        <f t="shared" si="6660"/>
        <v/>
      </c>
      <c r="EF605" s="115" t="str">
        <f t="shared" si="6661"/>
        <v/>
      </c>
      <c r="EG605" s="115" t="str">
        <f t="shared" si="6747"/>
        <v/>
      </c>
      <c r="EH605" s="115" t="str">
        <f t="shared" si="6748"/>
        <v/>
      </c>
      <c r="EI605" s="115" t="str">
        <f t="shared" si="6749"/>
        <v/>
      </c>
      <c r="EJ605" s="115" t="str">
        <f t="shared" si="6750"/>
        <v/>
      </c>
      <c r="EK605" s="115" t="str">
        <f t="shared" si="6751"/>
        <v/>
      </c>
      <c r="EL605" s="115" t="str">
        <f t="shared" si="6752"/>
        <v/>
      </c>
      <c r="EM605" s="115" t="str">
        <f t="shared" si="6753"/>
        <v/>
      </c>
      <c r="EN605" s="115" t="str">
        <f t="shared" si="6754"/>
        <v/>
      </c>
      <c r="EO605" s="115" t="str">
        <f t="shared" si="6755"/>
        <v/>
      </c>
      <c r="EP605" s="115" t="str">
        <f t="shared" si="6756"/>
        <v/>
      </c>
      <c r="EQ605" s="115" t="str">
        <f t="shared" si="6757"/>
        <v/>
      </c>
      <c r="ER605" s="115" t="str">
        <f t="shared" si="6758"/>
        <v/>
      </c>
      <c r="ES605" s="115" t="str">
        <f t="shared" si="6759"/>
        <v/>
      </c>
      <c r="ET605" s="115" t="str">
        <f t="shared" si="6760"/>
        <v/>
      </c>
      <c r="EU605" s="115" t="str">
        <f t="shared" si="6761"/>
        <v/>
      </c>
      <c r="EV605" s="115" t="str">
        <f t="shared" si="6762"/>
        <v/>
      </c>
      <c r="EW605" s="115" t="str">
        <f t="shared" si="6763"/>
        <v/>
      </c>
      <c r="EX605" s="115" t="str">
        <f t="shared" si="6764"/>
        <v/>
      </c>
      <c r="EY605" s="115" t="str">
        <f t="shared" si="6765"/>
        <v/>
      </c>
      <c r="EZ605" s="115" t="str">
        <f t="shared" si="6766"/>
        <v/>
      </c>
      <c r="FA605" s="115" t="str">
        <f t="shared" si="6767"/>
        <v/>
      </c>
      <c r="FB605" s="115" t="str">
        <f t="shared" si="6768"/>
        <v/>
      </c>
      <c r="FC605" s="115" t="str">
        <f t="shared" si="6769"/>
        <v/>
      </c>
      <c r="FD605" s="115" t="str">
        <f t="shared" si="6770"/>
        <v/>
      </c>
      <c r="FE605" s="115" t="str">
        <f t="shared" si="6771"/>
        <v/>
      </c>
      <c r="FF605" s="115" t="str">
        <f t="shared" ref="FF605:FF612" si="6776">FF604</f>
        <v/>
      </c>
      <c r="FG605" s="115" t="str">
        <f>IFERROR(SMALL($DY$423:$DY$842,$A$5),"")</f>
        <v/>
      </c>
      <c r="FH605" s="115" t="str">
        <f t="shared" ref="FH605:FH612" si="6777">FH604</f>
        <v/>
      </c>
      <c r="FI605" s="115" t="str">
        <f t="shared" si="6673"/>
        <v/>
      </c>
    </row>
    <row r="606" spans="1:166" ht="15" customHeight="1" x14ac:dyDescent="0.25">
      <c r="A606" s="115">
        <v>604</v>
      </c>
      <c r="B606" s="115" t="str">
        <f t="shared" si="6680"/>
        <v/>
      </c>
      <c r="C606" s="115" t="s">
        <v>71</v>
      </c>
      <c r="D606" s="100">
        <f t="shared" si="6679"/>
        <v>0</v>
      </c>
      <c r="E606" s="100" t="str">
        <f t="shared" si="6709"/>
        <v/>
      </c>
      <c r="F606" s="100" t="str">
        <f t="shared" si="6710"/>
        <v/>
      </c>
      <c r="G606" s="100" t="str">
        <f t="shared" si="6685"/>
        <v/>
      </c>
      <c r="H606" s="100" t="str">
        <f t="shared" si="6711"/>
        <v/>
      </c>
      <c r="I606" s="100" t="str">
        <f t="shared" si="6686"/>
        <v/>
      </c>
      <c r="J606" s="100" t="str">
        <f t="shared" si="6712"/>
        <v/>
      </c>
      <c r="K606" s="100" t="str">
        <f t="shared" si="6687"/>
        <v/>
      </c>
      <c r="L606" s="100" t="str">
        <f t="shared" si="6713"/>
        <v/>
      </c>
      <c r="M606" s="100" t="str">
        <f t="shared" si="6688"/>
        <v/>
      </c>
      <c r="N606" s="100" t="str">
        <f t="shared" si="6714"/>
        <v/>
      </c>
      <c r="O606" s="100" t="str">
        <f t="shared" si="6689"/>
        <v/>
      </c>
      <c r="P606" s="100" t="str">
        <f t="shared" si="6715"/>
        <v/>
      </c>
      <c r="Q606" s="100" t="str">
        <f t="shared" si="6690"/>
        <v/>
      </c>
      <c r="R606" s="100" t="str">
        <f t="shared" si="6716"/>
        <v/>
      </c>
      <c r="S606" s="100" t="str">
        <f t="shared" si="6691"/>
        <v/>
      </c>
      <c r="T606" s="100" t="str">
        <f t="shared" si="6717"/>
        <v/>
      </c>
      <c r="U606" s="100" t="str">
        <f t="shared" si="6692"/>
        <v/>
      </c>
      <c r="V606" s="100" t="str">
        <f t="shared" si="6718"/>
        <v/>
      </c>
      <c r="W606" s="100" t="str">
        <f t="shared" si="6693"/>
        <v/>
      </c>
      <c r="X606" s="100" t="str">
        <f t="shared" si="6719"/>
        <v/>
      </c>
      <c r="Y606" s="100" t="str">
        <f t="shared" si="6694"/>
        <v/>
      </c>
      <c r="Z606" s="100" t="str">
        <f t="shared" si="6720"/>
        <v/>
      </c>
      <c r="AA606" s="100" t="str">
        <f t="shared" si="6695"/>
        <v/>
      </c>
      <c r="AB606" s="100" t="str">
        <f t="shared" si="6721"/>
        <v/>
      </c>
      <c r="AC606" s="100" t="str">
        <f t="shared" si="6696"/>
        <v/>
      </c>
      <c r="AD606" s="100" t="str">
        <f t="shared" si="6722"/>
        <v/>
      </c>
      <c r="AE606" s="100" t="str">
        <f t="shared" si="6697"/>
        <v/>
      </c>
      <c r="AF606" s="100" t="str">
        <f t="shared" si="6723"/>
        <v/>
      </c>
      <c r="AG606" s="100" t="str">
        <f t="shared" si="6698"/>
        <v/>
      </c>
      <c r="AH606" s="100" t="str">
        <f t="shared" si="6724"/>
        <v/>
      </c>
      <c r="AI606" s="100" t="str">
        <f t="shared" si="6699"/>
        <v/>
      </c>
      <c r="AJ606" s="100" t="str">
        <f t="shared" si="6725"/>
        <v/>
      </c>
      <c r="AK606" s="100" t="str">
        <f t="shared" si="6700"/>
        <v/>
      </c>
      <c r="AL606" s="100" t="str">
        <f t="shared" si="6726"/>
        <v/>
      </c>
      <c r="AM606" s="100" t="str">
        <f t="shared" si="6701"/>
        <v/>
      </c>
      <c r="AN606" s="100" t="str">
        <f t="shared" si="6727"/>
        <v/>
      </c>
      <c r="AO606" s="100" t="str">
        <f t="shared" si="6702"/>
        <v/>
      </c>
      <c r="AP606" s="100" t="str">
        <f t="shared" si="6728"/>
        <v/>
      </c>
      <c r="AQ606" s="100" t="str">
        <f t="shared" si="6703"/>
        <v/>
      </c>
      <c r="AR606" s="100" t="str">
        <f t="shared" si="6729"/>
        <v/>
      </c>
      <c r="AS606" s="100" t="str">
        <f t="shared" si="6704"/>
        <v/>
      </c>
      <c r="AT606" s="100" t="str">
        <f t="shared" si="6730"/>
        <v/>
      </c>
      <c r="AU606" s="100" t="str">
        <f t="shared" si="6705"/>
        <v/>
      </c>
      <c r="AV606" s="100" t="str">
        <f t="shared" si="6731"/>
        <v/>
      </c>
      <c r="AW606" s="100" t="str">
        <f t="shared" si="6706"/>
        <v/>
      </c>
      <c r="AX606" s="100" t="str">
        <f t="shared" si="6732"/>
        <v/>
      </c>
      <c r="AY606" s="100" t="str">
        <f t="shared" si="6707"/>
        <v/>
      </c>
      <c r="AZ606" s="100" t="str">
        <f t="shared" si="6733"/>
        <v/>
      </c>
      <c r="BA606" s="100" t="str">
        <f t="shared" si="6708"/>
        <v/>
      </c>
      <c r="BB606" s="100" t="str">
        <f t="shared" si="6734"/>
        <v/>
      </c>
      <c r="BC606" s="100" t="str">
        <f>IFERROR(INDEX('INPUT INF'!$F$3:$F$601,MATCH($B606,'INPUT INF'!$A$3:$A$601,FALSE)),"")</f>
        <v/>
      </c>
      <c r="BD606" s="100" t="str">
        <f t="shared" si="6675"/>
        <v/>
      </c>
      <c r="BE606" s="100" t="str">
        <f t="shared" si="6735"/>
        <v/>
      </c>
      <c r="BF606" s="100" t="str">
        <f t="shared" si="6736"/>
        <v/>
      </c>
      <c r="BG606" s="115" t="str">
        <f t="shared" si="6737"/>
        <v/>
      </c>
      <c r="BH606" s="176" t="str">
        <f>IF(AND('INPUT INF'!$O$1="X",BG606="PASS"),BF606,IF($BG606="","0",IF('INPUT INF'!$N$67="YES",$BF606,"")))</f>
        <v>0</v>
      </c>
      <c r="BI606" s="115" t="str">
        <f>IF($BG606="","0",IF('INPUT INF'!$P$68="YES",$BF606,""))</f>
        <v>0</v>
      </c>
      <c r="BJ606" s="115" t="str">
        <f>IF($BG606="","0",IF('INPUT INF'!$P$69="YES",$BF606,""))</f>
        <v>0</v>
      </c>
      <c r="BL606" s="118" t="str">
        <f t="shared" si="6662"/>
        <v/>
      </c>
      <c r="BM606" s="118" t="str">
        <f t="shared" si="6663"/>
        <v/>
      </c>
      <c r="BN606" s="118" t="str">
        <f t="shared" si="6664"/>
        <v/>
      </c>
      <c r="BR606" s="118" t="str">
        <f t="shared" si="6665"/>
        <v/>
      </c>
      <c r="BS606" s="118" t="str">
        <f t="shared" si="6666"/>
        <v/>
      </c>
      <c r="BT606" s="118" t="str">
        <f t="shared" si="6667"/>
        <v/>
      </c>
      <c r="BX606" s="118" t="str">
        <f t="shared" si="6668"/>
        <v/>
      </c>
      <c r="BY606" s="118" t="str">
        <f t="shared" si="6669"/>
        <v/>
      </c>
      <c r="BZ606" s="118" t="str">
        <f t="shared" si="6670"/>
        <v/>
      </c>
      <c r="CD606" s="116" t="str">
        <f t="shared" si="6738"/>
        <v/>
      </c>
      <c r="CE606" s="116" t="str">
        <f t="shared" si="6739"/>
        <v/>
      </c>
      <c r="CF606" s="116" t="str">
        <f t="shared" si="6740"/>
        <v/>
      </c>
      <c r="CJ606" s="116" t="str">
        <f t="shared" si="6741"/>
        <v/>
      </c>
      <c r="CK606" s="116" t="str">
        <f t="shared" si="6742"/>
        <v/>
      </c>
      <c r="CL606" s="116" t="str">
        <f t="shared" si="6743"/>
        <v/>
      </c>
      <c r="CP606" s="116" t="str">
        <f t="shared" si="6744"/>
        <v/>
      </c>
      <c r="CQ606" s="116" t="str">
        <f t="shared" si="6745"/>
        <v/>
      </c>
      <c r="CR606" s="116" t="str">
        <f t="shared" si="6746"/>
        <v/>
      </c>
      <c r="DH606" s="115" t="str">
        <f t="shared" si="6671"/>
        <v/>
      </c>
      <c r="DI606" s="115" t="str">
        <f t="shared" si="6672"/>
        <v/>
      </c>
      <c r="DJ606" s="115" t="str">
        <f t="shared" si="6639"/>
        <v/>
      </c>
      <c r="DK606" s="115" t="str">
        <f t="shared" si="6640"/>
        <v/>
      </c>
      <c r="DL606" s="115" t="str">
        <f t="shared" si="6641"/>
        <v/>
      </c>
      <c r="DM606" s="115" t="str">
        <f t="shared" si="6642"/>
        <v/>
      </c>
      <c r="DN606" s="115" t="str">
        <f t="shared" si="6643"/>
        <v/>
      </c>
      <c r="DO606" s="115" t="str">
        <f t="shared" si="6644"/>
        <v/>
      </c>
      <c r="DP606" s="115" t="str">
        <f t="shared" si="6645"/>
        <v/>
      </c>
      <c r="DQ606" s="115" t="str">
        <f t="shared" si="6646"/>
        <v/>
      </c>
      <c r="DR606" s="115" t="str">
        <f t="shared" si="6647"/>
        <v/>
      </c>
      <c r="DS606" s="115" t="str">
        <f t="shared" si="6648"/>
        <v/>
      </c>
      <c r="DT606" s="115" t="str">
        <f t="shared" si="6649"/>
        <v/>
      </c>
      <c r="DU606" s="115" t="str">
        <f t="shared" si="6650"/>
        <v/>
      </c>
      <c r="DV606" s="115" t="str">
        <f t="shared" si="6651"/>
        <v/>
      </c>
      <c r="DW606" s="115" t="str">
        <f t="shared" si="6652"/>
        <v/>
      </c>
      <c r="DX606" s="115" t="str">
        <f t="shared" si="6653"/>
        <v/>
      </c>
      <c r="DY606" s="115" t="str">
        <f t="shared" si="6654"/>
        <v/>
      </c>
      <c r="DZ606" s="115" t="str">
        <f t="shared" si="6655"/>
        <v/>
      </c>
      <c r="EA606" s="115" t="str">
        <f t="shared" si="6656"/>
        <v/>
      </c>
      <c r="EB606" s="115" t="str">
        <f t="shared" si="6657"/>
        <v/>
      </c>
      <c r="EC606" s="115" t="str">
        <f t="shared" si="6658"/>
        <v/>
      </c>
      <c r="ED606" s="115" t="str">
        <f t="shared" si="6659"/>
        <v/>
      </c>
      <c r="EE606" s="115" t="str">
        <f t="shared" si="6660"/>
        <v/>
      </c>
      <c r="EF606" s="115" t="str">
        <f t="shared" si="6661"/>
        <v/>
      </c>
      <c r="EG606" s="115" t="str">
        <f t="shared" si="6747"/>
        <v/>
      </c>
      <c r="EH606" s="115" t="str">
        <f t="shared" si="6748"/>
        <v/>
      </c>
      <c r="EI606" s="115" t="str">
        <f t="shared" si="6749"/>
        <v/>
      </c>
      <c r="EJ606" s="115" t="str">
        <f t="shared" si="6750"/>
        <v/>
      </c>
      <c r="EK606" s="115" t="str">
        <f t="shared" si="6751"/>
        <v/>
      </c>
      <c r="EL606" s="115" t="str">
        <f t="shared" si="6752"/>
        <v/>
      </c>
      <c r="EM606" s="115" t="str">
        <f t="shared" si="6753"/>
        <v/>
      </c>
      <c r="EN606" s="115" t="str">
        <f t="shared" si="6754"/>
        <v/>
      </c>
      <c r="EO606" s="115" t="str">
        <f t="shared" si="6755"/>
        <v/>
      </c>
      <c r="EP606" s="115" t="str">
        <f t="shared" si="6756"/>
        <v/>
      </c>
      <c r="EQ606" s="115" t="str">
        <f t="shared" si="6757"/>
        <v/>
      </c>
      <c r="ER606" s="115" t="str">
        <f t="shared" si="6758"/>
        <v/>
      </c>
      <c r="ES606" s="115" t="str">
        <f t="shared" si="6759"/>
        <v/>
      </c>
      <c r="ET606" s="115" t="str">
        <f t="shared" si="6760"/>
        <v/>
      </c>
      <c r="EU606" s="115" t="str">
        <f t="shared" si="6761"/>
        <v/>
      </c>
      <c r="EV606" s="115" t="str">
        <f t="shared" si="6762"/>
        <v/>
      </c>
      <c r="EW606" s="115" t="str">
        <f t="shared" si="6763"/>
        <v/>
      </c>
      <c r="EX606" s="115" t="str">
        <f t="shared" si="6764"/>
        <v/>
      </c>
      <c r="EY606" s="115" t="str">
        <f t="shared" si="6765"/>
        <v/>
      </c>
      <c r="EZ606" s="115" t="str">
        <f t="shared" si="6766"/>
        <v/>
      </c>
      <c r="FA606" s="115" t="str">
        <f t="shared" si="6767"/>
        <v/>
      </c>
      <c r="FB606" s="115" t="str">
        <f t="shared" si="6768"/>
        <v/>
      </c>
      <c r="FC606" s="115" t="str">
        <f t="shared" si="6769"/>
        <v/>
      </c>
      <c r="FD606" s="115" t="str">
        <f t="shared" si="6770"/>
        <v/>
      </c>
      <c r="FE606" s="115" t="str">
        <f t="shared" si="6771"/>
        <v/>
      </c>
      <c r="FF606" s="115" t="str">
        <f t="shared" si="6776"/>
        <v/>
      </c>
      <c r="FG606" s="115" t="str">
        <f>IFERROR(SMALL($DY$423:$DY$842,$A$6),"")</f>
        <v/>
      </c>
      <c r="FH606" s="115" t="str">
        <f t="shared" si="6777"/>
        <v/>
      </c>
      <c r="FI606" s="115" t="str">
        <f t="shared" si="6673"/>
        <v/>
      </c>
    </row>
    <row r="607" spans="1:166" ht="15" customHeight="1" x14ac:dyDescent="0.25">
      <c r="A607" s="115">
        <v>605</v>
      </c>
      <c r="B607" s="115" t="str">
        <f t="shared" si="6680"/>
        <v/>
      </c>
      <c r="C607" s="115" t="s">
        <v>71</v>
      </c>
      <c r="D607" s="100">
        <f t="shared" si="6679"/>
        <v>0</v>
      </c>
      <c r="E607" s="100" t="str">
        <f t="shared" si="6709"/>
        <v/>
      </c>
      <c r="F607" s="100" t="str">
        <f t="shared" si="6710"/>
        <v/>
      </c>
      <c r="G607" s="100" t="str">
        <f t="shared" si="6685"/>
        <v/>
      </c>
      <c r="H607" s="100" t="str">
        <f t="shared" si="6711"/>
        <v/>
      </c>
      <c r="I607" s="100" t="str">
        <f t="shared" si="6686"/>
        <v/>
      </c>
      <c r="J607" s="100" t="str">
        <f t="shared" si="6712"/>
        <v/>
      </c>
      <c r="K607" s="100" t="str">
        <f t="shared" si="6687"/>
        <v/>
      </c>
      <c r="L607" s="100" t="str">
        <f t="shared" si="6713"/>
        <v/>
      </c>
      <c r="M607" s="100" t="str">
        <f t="shared" si="6688"/>
        <v/>
      </c>
      <c r="N607" s="100" t="str">
        <f t="shared" si="6714"/>
        <v/>
      </c>
      <c r="O607" s="100" t="str">
        <f t="shared" si="6689"/>
        <v/>
      </c>
      <c r="P607" s="100" t="str">
        <f t="shared" si="6715"/>
        <v/>
      </c>
      <c r="Q607" s="100" t="str">
        <f t="shared" si="6690"/>
        <v/>
      </c>
      <c r="R607" s="100" t="str">
        <f t="shared" si="6716"/>
        <v/>
      </c>
      <c r="S607" s="100" t="str">
        <f t="shared" si="6691"/>
        <v/>
      </c>
      <c r="T607" s="100" t="str">
        <f t="shared" si="6717"/>
        <v/>
      </c>
      <c r="U607" s="100" t="str">
        <f t="shared" si="6692"/>
        <v/>
      </c>
      <c r="V607" s="100" t="str">
        <f t="shared" si="6718"/>
        <v/>
      </c>
      <c r="W607" s="100" t="str">
        <f t="shared" si="6693"/>
        <v/>
      </c>
      <c r="X607" s="100" t="str">
        <f t="shared" si="6719"/>
        <v/>
      </c>
      <c r="Y607" s="100" t="str">
        <f t="shared" si="6694"/>
        <v/>
      </c>
      <c r="Z607" s="100" t="str">
        <f t="shared" si="6720"/>
        <v/>
      </c>
      <c r="AA607" s="100" t="str">
        <f t="shared" si="6695"/>
        <v/>
      </c>
      <c r="AB607" s="100" t="str">
        <f t="shared" si="6721"/>
        <v/>
      </c>
      <c r="AC607" s="100" t="str">
        <f t="shared" si="6696"/>
        <v/>
      </c>
      <c r="AD607" s="100" t="str">
        <f t="shared" si="6722"/>
        <v/>
      </c>
      <c r="AE607" s="100" t="str">
        <f t="shared" si="6697"/>
        <v/>
      </c>
      <c r="AF607" s="100" t="str">
        <f t="shared" si="6723"/>
        <v/>
      </c>
      <c r="AG607" s="100" t="str">
        <f t="shared" si="6698"/>
        <v/>
      </c>
      <c r="AH607" s="100" t="str">
        <f t="shared" si="6724"/>
        <v/>
      </c>
      <c r="AI607" s="100" t="str">
        <f t="shared" si="6699"/>
        <v/>
      </c>
      <c r="AJ607" s="100" t="str">
        <f t="shared" si="6725"/>
        <v/>
      </c>
      <c r="AK607" s="100" t="str">
        <f t="shared" si="6700"/>
        <v/>
      </c>
      <c r="AL607" s="100" t="str">
        <f t="shared" si="6726"/>
        <v/>
      </c>
      <c r="AM607" s="100" t="str">
        <f t="shared" si="6701"/>
        <v/>
      </c>
      <c r="AN607" s="100" t="str">
        <f t="shared" si="6727"/>
        <v/>
      </c>
      <c r="AO607" s="100" t="str">
        <f t="shared" si="6702"/>
        <v/>
      </c>
      <c r="AP607" s="100" t="str">
        <f t="shared" si="6728"/>
        <v/>
      </c>
      <c r="AQ607" s="100" t="str">
        <f t="shared" si="6703"/>
        <v/>
      </c>
      <c r="AR607" s="100" t="str">
        <f t="shared" si="6729"/>
        <v/>
      </c>
      <c r="AS607" s="100" t="str">
        <f t="shared" si="6704"/>
        <v/>
      </c>
      <c r="AT607" s="100" t="str">
        <f t="shared" si="6730"/>
        <v/>
      </c>
      <c r="AU607" s="100" t="str">
        <f t="shared" si="6705"/>
        <v/>
      </c>
      <c r="AV607" s="100" t="str">
        <f t="shared" si="6731"/>
        <v/>
      </c>
      <c r="AW607" s="100" t="str">
        <f t="shared" si="6706"/>
        <v/>
      </c>
      <c r="AX607" s="100" t="str">
        <f t="shared" si="6732"/>
        <v/>
      </c>
      <c r="AY607" s="100" t="str">
        <f t="shared" si="6707"/>
        <v/>
      </c>
      <c r="AZ607" s="100" t="str">
        <f t="shared" si="6733"/>
        <v/>
      </c>
      <c r="BA607" s="100" t="str">
        <f t="shared" si="6708"/>
        <v/>
      </c>
      <c r="BB607" s="100" t="str">
        <f t="shared" si="6734"/>
        <v/>
      </c>
      <c r="BC607" s="100" t="str">
        <f>IFERROR(INDEX('INPUT INF'!$F$3:$F$601,MATCH($B607,'INPUT INF'!$A$3:$A$601,FALSE)),"")</f>
        <v/>
      </c>
      <c r="BD607" s="100" t="str">
        <f t="shared" si="6675"/>
        <v/>
      </c>
      <c r="BE607" s="100" t="str">
        <f t="shared" si="6735"/>
        <v/>
      </c>
      <c r="BF607" s="100" t="str">
        <f t="shared" si="6736"/>
        <v/>
      </c>
      <c r="BG607" s="115" t="str">
        <f t="shared" si="6737"/>
        <v/>
      </c>
      <c r="BH607" s="176" t="str">
        <f>IF(AND('INPUT INF'!$O$1="X",BG607="PASS"),BF607,IF($BG607="","0",IF('INPUT INF'!$N$67="YES",$BF607,"")))</f>
        <v>0</v>
      </c>
      <c r="BI607" s="115" t="str">
        <f>IF($BG607="","0",IF('INPUT INF'!$P$68="YES",$BF607,""))</f>
        <v>0</v>
      </c>
      <c r="BJ607" s="115" t="str">
        <f>IF($BG607="","0",IF('INPUT INF'!$P$69="YES",$BF607,""))</f>
        <v>0</v>
      </c>
      <c r="BL607" s="118" t="str">
        <f t="shared" si="6662"/>
        <v/>
      </c>
      <c r="BM607" s="118" t="str">
        <f t="shared" si="6663"/>
        <v/>
      </c>
      <c r="BN607" s="118" t="str">
        <f t="shared" si="6664"/>
        <v/>
      </c>
      <c r="BR607" s="118" t="str">
        <f t="shared" si="6665"/>
        <v/>
      </c>
      <c r="BS607" s="118" t="str">
        <f t="shared" si="6666"/>
        <v/>
      </c>
      <c r="BT607" s="118" t="str">
        <f t="shared" si="6667"/>
        <v/>
      </c>
      <c r="BX607" s="118" t="str">
        <f t="shared" si="6668"/>
        <v/>
      </c>
      <c r="BY607" s="118" t="str">
        <f t="shared" si="6669"/>
        <v/>
      </c>
      <c r="BZ607" s="118" t="str">
        <f t="shared" si="6670"/>
        <v/>
      </c>
      <c r="CD607" s="116" t="str">
        <f t="shared" si="6738"/>
        <v/>
      </c>
      <c r="CE607" s="116" t="str">
        <f t="shared" si="6739"/>
        <v/>
      </c>
      <c r="CF607" s="116" t="str">
        <f t="shared" si="6740"/>
        <v/>
      </c>
      <c r="CJ607" s="116" t="str">
        <f t="shared" si="6741"/>
        <v/>
      </c>
      <c r="CK607" s="116" t="str">
        <f t="shared" si="6742"/>
        <v/>
      </c>
      <c r="CL607" s="116" t="str">
        <f t="shared" si="6743"/>
        <v/>
      </c>
      <c r="CP607" s="116" t="str">
        <f t="shared" si="6744"/>
        <v/>
      </c>
      <c r="CQ607" s="116" t="str">
        <f t="shared" si="6745"/>
        <v/>
      </c>
      <c r="CR607" s="116" t="str">
        <f t="shared" si="6746"/>
        <v/>
      </c>
      <c r="DH607" s="115" t="str">
        <f t="shared" si="6671"/>
        <v/>
      </c>
      <c r="DI607" s="115" t="str">
        <f t="shared" si="6672"/>
        <v/>
      </c>
      <c r="DJ607" s="115" t="str">
        <f t="shared" si="6639"/>
        <v/>
      </c>
      <c r="DK607" s="115" t="str">
        <f t="shared" si="6640"/>
        <v/>
      </c>
      <c r="DL607" s="115" t="str">
        <f t="shared" si="6641"/>
        <v/>
      </c>
      <c r="DM607" s="115" t="str">
        <f t="shared" si="6642"/>
        <v/>
      </c>
      <c r="DN607" s="115" t="str">
        <f t="shared" si="6643"/>
        <v/>
      </c>
      <c r="DO607" s="115" t="str">
        <f t="shared" si="6644"/>
        <v/>
      </c>
      <c r="DP607" s="115" t="str">
        <f t="shared" si="6645"/>
        <v/>
      </c>
      <c r="DQ607" s="115" t="str">
        <f t="shared" si="6646"/>
        <v/>
      </c>
      <c r="DR607" s="115" t="str">
        <f t="shared" si="6647"/>
        <v/>
      </c>
      <c r="DS607" s="115" t="str">
        <f t="shared" si="6648"/>
        <v/>
      </c>
      <c r="DT607" s="115" t="str">
        <f t="shared" si="6649"/>
        <v/>
      </c>
      <c r="DU607" s="115" t="str">
        <f t="shared" si="6650"/>
        <v/>
      </c>
      <c r="DV607" s="115" t="str">
        <f t="shared" si="6651"/>
        <v/>
      </c>
      <c r="DW607" s="115" t="str">
        <f t="shared" si="6652"/>
        <v/>
      </c>
      <c r="DX607" s="115" t="str">
        <f t="shared" si="6653"/>
        <v/>
      </c>
      <c r="DY607" s="115" t="str">
        <f t="shared" si="6654"/>
        <v/>
      </c>
      <c r="DZ607" s="115" t="str">
        <f t="shared" si="6655"/>
        <v/>
      </c>
      <c r="EA607" s="115" t="str">
        <f t="shared" si="6656"/>
        <v/>
      </c>
      <c r="EB607" s="115" t="str">
        <f t="shared" si="6657"/>
        <v/>
      </c>
      <c r="EC607" s="115" t="str">
        <f t="shared" si="6658"/>
        <v/>
      </c>
      <c r="ED607" s="115" t="str">
        <f t="shared" si="6659"/>
        <v/>
      </c>
      <c r="EE607" s="115" t="str">
        <f t="shared" si="6660"/>
        <v/>
      </c>
      <c r="EF607" s="115" t="str">
        <f t="shared" si="6661"/>
        <v/>
      </c>
      <c r="EG607" s="115" t="str">
        <f t="shared" si="6747"/>
        <v/>
      </c>
      <c r="EH607" s="115" t="str">
        <f t="shared" si="6748"/>
        <v/>
      </c>
      <c r="EI607" s="115" t="str">
        <f t="shared" si="6749"/>
        <v/>
      </c>
      <c r="EJ607" s="115" t="str">
        <f t="shared" si="6750"/>
        <v/>
      </c>
      <c r="EK607" s="115" t="str">
        <f t="shared" si="6751"/>
        <v/>
      </c>
      <c r="EL607" s="115" t="str">
        <f t="shared" si="6752"/>
        <v/>
      </c>
      <c r="EM607" s="115" t="str">
        <f t="shared" si="6753"/>
        <v/>
      </c>
      <c r="EN607" s="115" t="str">
        <f t="shared" si="6754"/>
        <v/>
      </c>
      <c r="EO607" s="115" t="str">
        <f t="shared" si="6755"/>
        <v/>
      </c>
      <c r="EP607" s="115" t="str">
        <f t="shared" si="6756"/>
        <v/>
      </c>
      <c r="EQ607" s="115" t="str">
        <f t="shared" si="6757"/>
        <v/>
      </c>
      <c r="ER607" s="115" t="str">
        <f t="shared" si="6758"/>
        <v/>
      </c>
      <c r="ES607" s="115" t="str">
        <f t="shared" si="6759"/>
        <v/>
      </c>
      <c r="ET607" s="115" t="str">
        <f t="shared" si="6760"/>
        <v/>
      </c>
      <c r="EU607" s="115" t="str">
        <f t="shared" si="6761"/>
        <v/>
      </c>
      <c r="EV607" s="115" t="str">
        <f t="shared" si="6762"/>
        <v/>
      </c>
      <c r="EW607" s="115" t="str">
        <f t="shared" si="6763"/>
        <v/>
      </c>
      <c r="EX607" s="115" t="str">
        <f t="shared" si="6764"/>
        <v/>
      </c>
      <c r="EY607" s="115" t="str">
        <f t="shared" si="6765"/>
        <v/>
      </c>
      <c r="EZ607" s="115" t="str">
        <f t="shared" si="6766"/>
        <v/>
      </c>
      <c r="FA607" s="115" t="str">
        <f t="shared" si="6767"/>
        <v/>
      </c>
      <c r="FB607" s="115" t="str">
        <f t="shared" si="6768"/>
        <v/>
      </c>
      <c r="FC607" s="115" t="str">
        <f t="shared" si="6769"/>
        <v/>
      </c>
      <c r="FD607" s="115" t="str">
        <f t="shared" si="6770"/>
        <v/>
      </c>
      <c r="FE607" s="115" t="str">
        <f t="shared" si="6771"/>
        <v/>
      </c>
      <c r="FF607" s="115" t="str">
        <f t="shared" si="6776"/>
        <v/>
      </c>
      <c r="FG607" s="115" t="str">
        <f>IFERROR(SMALL($DY$423:$DY$842,$A$7),"")</f>
        <v/>
      </c>
      <c r="FH607" s="115" t="str">
        <f t="shared" si="6777"/>
        <v/>
      </c>
      <c r="FI607" s="115" t="str">
        <f t="shared" si="6673"/>
        <v/>
      </c>
    </row>
    <row r="608" spans="1:166" ht="15" customHeight="1" x14ac:dyDescent="0.25">
      <c r="A608" s="115">
        <v>606</v>
      </c>
      <c r="B608" s="115" t="str">
        <f t="shared" si="6680"/>
        <v/>
      </c>
      <c r="C608" s="115" t="s">
        <v>71</v>
      </c>
      <c r="D608" s="100">
        <f t="shared" si="6679"/>
        <v>0</v>
      </c>
      <c r="E608" s="100" t="str">
        <f t="shared" si="6709"/>
        <v/>
      </c>
      <c r="F608" s="100" t="str">
        <f t="shared" si="6710"/>
        <v/>
      </c>
      <c r="G608" s="100" t="str">
        <f t="shared" si="6685"/>
        <v/>
      </c>
      <c r="H608" s="100" t="str">
        <f t="shared" si="6711"/>
        <v/>
      </c>
      <c r="I608" s="100" t="str">
        <f t="shared" si="6686"/>
        <v/>
      </c>
      <c r="J608" s="100" t="str">
        <f t="shared" si="6712"/>
        <v/>
      </c>
      <c r="K608" s="100" t="str">
        <f t="shared" si="6687"/>
        <v/>
      </c>
      <c r="L608" s="100" t="str">
        <f t="shared" si="6713"/>
        <v/>
      </c>
      <c r="M608" s="100" t="str">
        <f t="shared" si="6688"/>
        <v/>
      </c>
      <c r="N608" s="100" t="str">
        <f t="shared" si="6714"/>
        <v/>
      </c>
      <c r="O608" s="100" t="str">
        <f t="shared" si="6689"/>
        <v/>
      </c>
      <c r="P608" s="100" t="str">
        <f t="shared" si="6715"/>
        <v/>
      </c>
      <c r="Q608" s="100" t="str">
        <f t="shared" si="6690"/>
        <v/>
      </c>
      <c r="R608" s="100" t="str">
        <f t="shared" si="6716"/>
        <v/>
      </c>
      <c r="S608" s="100" t="str">
        <f t="shared" si="6691"/>
        <v/>
      </c>
      <c r="T608" s="100" t="str">
        <f t="shared" si="6717"/>
        <v/>
      </c>
      <c r="U608" s="100" t="str">
        <f t="shared" si="6692"/>
        <v/>
      </c>
      <c r="V608" s="100" t="str">
        <f t="shared" si="6718"/>
        <v/>
      </c>
      <c r="W608" s="100" t="str">
        <f t="shared" si="6693"/>
        <v/>
      </c>
      <c r="X608" s="100" t="str">
        <f t="shared" si="6719"/>
        <v/>
      </c>
      <c r="Y608" s="100" t="str">
        <f t="shared" si="6694"/>
        <v/>
      </c>
      <c r="Z608" s="100" t="str">
        <f t="shared" si="6720"/>
        <v/>
      </c>
      <c r="AA608" s="100" t="str">
        <f t="shared" si="6695"/>
        <v/>
      </c>
      <c r="AB608" s="100" t="str">
        <f t="shared" si="6721"/>
        <v/>
      </c>
      <c r="AC608" s="100" t="str">
        <f t="shared" si="6696"/>
        <v/>
      </c>
      <c r="AD608" s="100" t="str">
        <f t="shared" si="6722"/>
        <v/>
      </c>
      <c r="AE608" s="100" t="str">
        <f t="shared" si="6697"/>
        <v/>
      </c>
      <c r="AF608" s="100" t="str">
        <f t="shared" si="6723"/>
        <v/>
      </c>
      <c r="AG608" s="100" t="str">
        <f t="shared" si="6698"/>
        <v/>
      </c>
      <c r="AH608" s="100" t="str">
        <f t="shared" si="6724"/>
        <v/>
      </c>
      <c r="AI608" s="100" t="str">
        <f t="shared" si="6699"/>
        <v/>
      </c>
      <c r="AJ608" s="100" t="str">
        <f t="shared" si="6725"/>
        <v/>
      </c>
      <c r="AK608" s="100" t="str">
        <f t="shared" si="6700"/>
        <v/>
      </c>
      <c r="AL608" s="100" t="str">
        <f t="shared" si="6726"/>
        <v/>
      </c>
      <c r="AM608" s="100" t="str">
        <f t="shared" si="6701"/>
        <v/>
      </c>
      <c r="AN608" s="100" t="str">
        <f t="shared" si="6727"/>
        <v/>
      </c>
      <c r="AO608" s="100" t="str">
        <f t="shared" si="6702"/>
        <v/>
      </c>
      <c r="AP608" s="100" t="str">
        <f t="shared" si="6728"/>
        <v/>
      </c>
      <c r="AQ608" s="100" t="str">
        <f t="shared" si="6703"/>
        <v/>
      </c>
      <c r="AR608" s="100" t="str">
        <f t="shared" si="6729"/>
        <v/>
      </c>
      <c r="AS608" s="100" t="str">
        <f t="shared" si="6704"/>
        <v/>
      </c>
      <c r="AT608" s="100" t="str">
        <f t="shared" si="6730"/>
        <v/>
      </c>
      <c r="AU608" s="100" t="str">
        <f t="shared" si="6705"/>
        <v/>
      </c>
      <c r="AV608" s="100" t="str">
        <f t="shared" si="6731"/>
        <v/>
      </c>
      <c r="AW608" s="100" t="str">
        <f t="shared" si="6706"/>
        <v/>
      </c>
      <c r="AX608" s="100" t="str">
        <f t="shared" si="6732"/>
        <v/>
      </c>
      <c r="AY608" s="100" t="str">
        <f t="shared" si="6707"/>
        <v/>
      </c>
      <c r="AZ608" s="100" t="str">
        <f t="shared" si="6733"/>
        <v/>
      </c>
      <c r="BA608" s="100" t="str">
        <f t="shared" si="6708"/>
        <v/>
      </c>
      <c r="BB608" s="100" t="str">
        <f t="shared" si="6734"/>
        <v/>
      </c>
      <c r="BC608" s="100" t="str">
        <f>IFERROR(INDEX('INPUT INF'!$F$3:$F$601,MATCH($B608,'INPUT INF'!$A$3:$A$601,FALSE)),"")</f>
        <v/>
      </c>
      <c r="BD608" s="100" t="str">
        <f t="shared" si="6675"/>
        <v/>
      </c>
      <c r="BE608" s="100" t="str">
        <f t="shared" si="6735"/>
        <v/>
      </c>
      <c r="BF608" s="100" t="str">
        <f t="shared" si="6736"/>
        <v/>
      </c>
      <c r="BG608" s="115" t="str">
        <f t="shared" si="6737"/>
        <v/>
      </c>
      <c r="BH608" s="176" t="str">
        <f>IF(AND('INPUT INF'!$O$1="X",BG608="PASS"),BF608,IF($BG608="","0",IF('INPUT INF'!$N$67="YES",$BF608,"")))</f>
        <v>0</v>
      </c>
      <c r="BI608" s="115" t="str">
        <f>IF($BG608="","0",IF('INPUT INF'!$P$68="YES",$BF608,""))</f>
        <v>0</v>
      </c>
      <c r="BJ608" s="115" t="str">
        <f>IF($BG608="","0",IF('INPUT INF'!$P$69="YES",$BF608,""))</f>
        <v>0</v>
      </c>
      <c r="BL608" s="118" t="str">
        <f t="shared" si="6662"/>
        <v/>
      </c>
      <c r="BM608" s="118" t="str">
        <f t="shared" si="6663"/>
        <v/>
      </c>
      <c r="BN608" s="118" t="str">
        <f t="shared" si="6664"/>
        <v/>
      </c>
      <c r="BR608" s="118" t="str">
        <f t="shared" si="6665"/>
        <v/>
      </c>
      <c r="BS608" s="118" t="str">
        <f t="shared" si="6666"/>
        <v/>
      </c>
      <c r="BT608" s="118" t="str">
        <f t="shared" si="6667"/>
        <v/>
      </c>
      <c r="BX608" s="118" t="str">
        <f t="shared" si="6668"/>
        <v/>
      </c>
      <c r="BY608" s="118" t="str">
        <f t="shared" si="6669"/>
        <v/>
      </c>
      <c r="BZ608" s="118" t="str">
        <f t="shared" si="6670"/>
        <v/>
      </c>
      <c r="CD608" s="116" t="str">
        <f t="shared" si="6738"/>
        <v/>
      </c>
      <c r="CE608" s="116" t="str">
        <f t="shared" si="6739"/>
        <v/>
      </c>
      <c r="CF608" s="116" t="str">
        <f t="shared" si="6740"/>
        <v/>
      </c>
      <c r="CJ608" s="116" t="str">
        <f t="shared" si="6741"/>
        <v/>
      </c>
      <c r="CK608" s="116" t="str">
        <f t="shared" si="6742"/>
        <v/>
      </c>
      <c r="CL608" s="116" t="str">
        <f t="shared" si="6743"/>
        <v/>
      </c>
      <c r="CP608" s="116" t="str">
        <f t="shared" si="6744"/>
        <v/>
      </c>
      <c r="CQ608" s="116" t="str">
        <f t="shared" si="6745"/>
        <v/>
      </c>
      <c r="CR608" s="116" t="str">
        <f t="shared" si="6746"/>
        <v/>
      </c>
      <c r="DH608" s="115" t="str">
        <f t="shared" si="6671"/>
        <v/>
      </c>
      <c r="DI608" s="115" t="str">
        <f t="shared" si="6672"/>
        <v/>
      </c>
      <c r="DJ608" s="115" t="str">
        <f t="shared" si="6639"/>
        <v/>
      </c>
      <c r="DK608" s="115" t="str">
        <f t="shared" si="6640"/>
        <v/>
      </c>
      <c r="DL608" s="115" t="str">
        <f t="shared" si="6641"/>
        <v/>
      </c>
      <c r="DM608" s="115" t="str">
        <f t="shared" si="6642"/>
        <v/>
      </c>
      <c r="DN608" s="115" t="str">
        <f t="shared" si="6643"/>
        <v/>
      </c>
      <c r="DO608" s="115" t="str">
        <f t="shared" si="6644"/>
        <v/>
      </c>
      <c r="DP608" s="115" t="str">
        <f t="shared" si="6645"/>
        <v/>
      </c>
      <c r="DQ608" s="115" t="str">
        <f t="shared" si="6646"/>
        <v/>
      </c>
      <c r="DR608" s="115" t="str">
        <f t="shared" si="6647"/>
        <v/>
      </c>
      <c r="DS608" s="115" t="str">
        <f t="shared" si="6648"/>
        <v/>
      </c>
      <c r="DT608" s="115" t="str">
        <f t="shared" si="6649"/>
        <v/>
      </c>
      <c r="DU608" s="115" t="str">
        <f t="shared" si="6650"/>
        <v/>
      </c>
      <c r="DV608" s="115" t="str">
        <f t="shared" si="6651"/>
        <v/>
      </c>
      <c r="DW608" s="115" t="str">
        <f t="shared" si="6652"/>
        <v/>
      </c>
      <c r="DX608" s="115" t="str">
        <f t="shared" si="6653"/>
        <v/>
      </c>
      <c r="DY608" s="115" t="str">
        <f t="shared" si="6654"/>
        <v/>
      </c>
      <c r="DZ608" s="115" t="str">
        <f t="shared" si="6655"/>
        <v/>
      </c>
      <c r="EA608" s="115" t="str">
        <f t="shared" si="6656"/>
        <v/>
      </c>
      <c r="EB608" s="115" t="str">
        <f t="shared" si="6657"/>
        <v/>
      </c>
      <c r="EC608" s="115" t="str">
        <f t="shared" si="6658"/>
        <v/>
      </c>
      <c r="ED608" s="115" t="str">
        <f t="shared" si="6659"/>
        <v/>
      </c>
      <c r="EE608" s="115" t="str">
        <f t="shared" si="6660"/>
        <v/>
      </c>
      <c r="EF608" s="115" t="str">
        <f t="shared" si="6661"/>
        <v/>
      </c>
      <c r="EG608" s="115" t="str">
        <f t="shared" si="6747"/>
        <v/>
      </c>
      <c r="EH608" s="115" t="str">
        <f t="shared" si="6748"/>
        <v/>
      </c>
      <c r="EI608" s="115" t="str">
        <f t="shared" si="6749"/>
        <v/>
      </c>
      <c r="EJ608" s="115" t="str">
        <f t="shared" si="6750"/>
        <v/>
      </c>
      <c r="EK608" s="115" t="str">
        <f t="shared" si="6751"/>
        <v/>
      </c>
      <c r="EL608" s="115" t="str">
        <f t="shared" si="6752"/>
        <v/>
      </c>
      <c r="EM608" s="115" t="str">
        <f t="shared" si="6753"/>
        <v/>
      </c>
      <c r="EN608" s="115" t="str">
        <f t="shared" si="6754"/>
        <v/>
      </c>
      <c r="EO608" s="115" t="str">
        <f t="shared" si="6755"/>
        <v/>
      </c>
      <c r="EP608" s="115" t="str">
        <f t="shared" si="6756"/>
        <v/>
      </c>
      <c r="EQ608" s="115" t="str">
        <f t="shared" si="6757"/>
        <v/>
      </c>
      <c r="ER608" s="115" t="str">
        <f t="shared" si="6758"/>
        <v/>
      </c>
      <c r="ES608" s="115" t="str">
        <f t="shared" si="6759"/>
        <v/>
      </c>
      <c r="ET608" s="115" t="str">
        <f t="shared" si="6760"/>
        <v/>
      </c>
      <c r="EU608" s="115" t="str">
        <f t="shared" si="6761"/>
        <v/>
      </c>
      <c r="EV608" s="115" t="str">
        <f t="shared" si="6762"/>
        <v/>
      </c>
      <c r="EW608" s="115" t="str">
        <f t="shared" si="6763"/>
        <v/>
      </c>
      <c r="EX608" s="115" t="str">
        <f t="shared" si="6764"/>
        <v/>
      </c>
      <c r="EY608" s="115" t="str">
        <f t="shared" si="6765"/>
        <v/>
      </c>
      <c r="EZ608" s="115" t="str">
        <f t="shared" si="6766"/>
        <v/>
      </c>
      <c r="FA608" s="115" t="str">
        <f t="shared" si="6767"/>
        <v/>
      </c>
      <c r="FB608" s="115" t="str">
        <f t="shared" si="6768"/>
        <v/>
      </c>
      <c r="FC608" s="115" t="str">
        <f t="shared" si="6769"/>
        <v/>
      </c>
      <c r="FD608" s="115" t="str">
        <f t="shared" si="6770"/>
        <v/>
      </c>
      <c r="FE608" s="115" t="str">
        <f t="shared" si="6771"/>
        <v/>
      </c>
      <c r="FF608" s="115" t="str">
        <f t="shared" si="6776"/>
        <v/>
      </c>
      <c r="FG608" s="115" t="str">
        <f>IFERROR(SMALL($DY$423:$DY$842,$A$8),"")</f>
        <v/>
      </c>
      <c r="FH608" s="115" t="str">
        <f t="shared" si="6777"/>
        <v/>
      </c>
      <c r="FI608" s="115" t="str">
        <f t="shared" si="6673"/>
        <v/>
      </c>
    </row>
    <row r="609" spans="1:165" ht="15" customHeight="1" x14ac:dyDescent="0.25">
      <c r="A609" s="115">
        <v>607</v>
      </c>
      <c r="B609" s="115" t="str">
        <f t="shared" si="6680"/>
        <v/>
      </c>
      <c r="C609" s="115" t="s">
        <v>71</v>
      </c>
      <c r="D609" s="100">
        <f t="shared" si="6679"/>
        <v>0</v>
      </c>
      <c r="E609" s="100" t="str">
        <f t="shared" si="6709"/>
        <v/>
      </c>
      <c r="F609" s="100" t="str">
        <f t="shared" si="6710"/>
        <v/>
      </c>
      <c r="G609" s="100" t="str">
        <f t="shared" si="6685"/>
        <v/>
      </c>
      <c r="H609" s="100" t="str">
        <f t="shared" si="6711"/>
        <v/>
      </c>
      <c r="I609" s="100" t="str">
        <f t="shared" si="6686"/>
        <v/>
      </c>
      <c r="J609" s="100" t="str">
        <f t="shared" si="6712"/>
        <v/>
      </c>
      <c r="K609" s="100" t="str">
        <f t="shared" si="6687"/>
        <v/>
      </c>
      <c r="L609" s="100" t="str">
        <f t="shared" si="6713"/>
        <v/>
      </c>
      <c r="M609" s="100" t="str">
        <f t="shared" si="6688"/>
        <v/>
      </c>
      <c r="N609" s="100" t="str">
        <f t="shared" si="6714"/>
        <v/>
      </c>
      <c r="O609" s="100" t="str">
        <f t="shared" si="6689"/>
        <v/>
      </c>
      <c r="P609" s="100" t="str">
        <f t="shared" si="6715"/>
        <v/>
      </c>
      <c r="Q609" s="100" t="str">
        <f t="shared" si="6690"/>
        <v/>
      </c>
      <c r="R609" s="100" t="str">
        <f t="shared" si="6716"/>
        <v/>
      </c>
      <c r="S609" s="100" t="str">
        <f t="shared" si="6691"/>
        <v/>
      </c>
      <c r="T609" s="100" t="str">
        <f t="shared" si="6717"/>
        <v/>
      </c>
      <c r="U609" s="100" t="str">
        <f t="shared" si="6692"/>
        <v/>
      </c>
      <c r="V609" s="100" t="str">
        <f t="shared" si="6718"/>
        <v/>
      </c>
      <c r="W609" s="100" t="str">
        <f t="shared" si="6693"/>
        <v/>
      </c>
      <c r="X609" s="100" t="str">
        <f t="shared" si="6719"/>
        <v/>
      </c>
      <c r="Y609" s="100" t="str">
        <f t="shared" si="6694"/>
        <v/>
      </c>
      <c r="Z609" s="100" t="str">
        <f t="shared" si="6720"/>
        <v/>
      </c>
      <c r="AA609" s="100" t="str">
        <f t="shared" si="6695"/>
        <v/>
      </c>
      <c r="AB609" s="100" t="str">
        <f t="shared" si="6721"/>
        <v/>
      </c>
      <c r="AC609" s="100" t="str">
        <f t="shared" si="6696"/>
        <v/>
      </c>
      <c r="AD609" s="100" t="str">
        <f t="shared" si="6722"/>
        <v/>
      </c>
      <c r="AE609" s="100" t="str">
        <f t="shared" si="6697"/>
        <v/>
      </c>
      <c r="AF609" s="100" t="str">
        <f t="shared" si="6723"/>
        <v/>
      </c>
      <c r="AG609" s="100" t="str">
        <f t="shared" si="6698"/>
        <v/>
      </c>
      <c r="AH609" s="100" t="str">
        <f t="shared" si="6724"/>
        <v/>
      </c>
      <c r="AI609" s="100" t="str">
        <f t="shared" si="6699"/>
        <v/>
      </c>
      <c r="AJ609" s="100" t="str">
        <f t="shared" si="6725"/>
        <v/>
      </c>
      <c r="AK609" s="100" t="str">
        <f t="shared" si="6700"/>
        <v/>
      </c>
      <c r="AL609" s="100" t="str">
        <f t="shared" si="6726"/>
        <v/>
      </c>
      <c r="AM609" s="100" t="str">
        <f t="shared" si="6701"/>
        <v/>
      </c>
      <c r="AN609" s="100" t="str">
        <f t="shared" si="6727"/>
        <v/>
      </c>
      <c r="AO609" s="100" t="str">
        <f t="shared" si="6702"/>
        <v/>
      </c>
      <c r="AP609" s="100" t="str">
        <f t="shared" si="6728"/>
        <v/>
      </c>
      <c r="AQ609" s="100" t="str">
        <f t="shared" si="6703"/>
        <v/>
      </c>
      <c r="AR609" s="100" t="str">
        <f t="shared" si="6729"/>
        <v/>
      </c>
      <c r="AS609" s="100" t="str">
        <f t="shared" si="6704"/>
        <v/>
      </c>
      <c r="AT609" s="100" t="str">
        <f t="shared" si="6730"/>
        <v/>
      </c>
      <c r="AU609" s="100" t="str">
        <f t="shared" si="6705"/>
        <v/>
      </c>
      <c r="AV609" s="100" t="str">
        <f t="shared" si="6731"/>
        <v/>
      </c>
      <c r="AW609" s="100" t="str">
        <f t="shared" si="6706"/>
        <v/>
      </c>
      <c r="AX609" s="100" t="str">
        <f t="shared" si="6732"/>
        <v/>
      </c>
      <c r="AY609" s="100" t="str">
        <f t="shared" si="6707"/>
        <v/>
      </c>
      <c r="AZ609" s="100" t="str">
        <f t="shared" si="6733"/>
        <v/>
      </c>
      <c r="BA609" s="100" t="str">
        <f t="shared" si="6708"/>
        <v/>
      </c>
      <c r="BB609" s="100" t="str">
        <f t="shared" si="6734"/>
        <v/>
      </c>
      <c r="BC609" s="100" t="str">
        <f>IFERROR(INDEX('INPUT INF'!$F$3:$F$601,MATCH($B609,'INPUT INF'!$A$3:$A$601,FALSE)),"")</f>
        <v/>
      </c>
      <c r="BD609" s="100" t="str">
        <f t="shared" si="6675"/>
        <v/>
      </c>
      <c r="BE609" s="100" t="str">
        <f t="shared" si="6735"/>
        <v/>
      </c>
      <c r="BF609" s="100" t="str">
        <f t="shared" si="6736"/>
        <v/>
      </c>
      <c r="BG609" s="115" t="str">
        <f t="shared" si="6737"/>
        <v/>
      </c>
      <c r="BH609" s="176" t="str">
        <f>IF(AND('INPUT INF'!$O$1="X",BG609="PASS"),BF609,IF($BG609="","0",IF('INPUT INF'!$N$67="YES",$BF609,"")))</f>
        <v>0</v>
      </c>
      <c r="BI609" s="115" t="str">
        <f>IF($BG609="","0",IF('INPUT INF'!$P$68="YES",$BF609,""))</f>
        <v>0</v>
      </c>
      <c r="BJ609" s="115" t="str">
        <f>IF($BG609="","0",IF('INPUT INF'!$P$69="YES",$BF609,""))</f>
        <v>0</v>
      </c>
      <c r="BL609" s="118" t="str">
        <f t="shared" si="6662"/>
        <v/>
      </c>
      <c r="BM609" s="118" t="str">
        <f t="shared" si="6663"/>
        <v/>
      </c>
      <c r="BN609" s="118" t="str">
        <f t="shared" si="6664"/>
        <v/>
      </c>
      <c r="BR609" s="118" t="str">
        <f t="shared" si="6665"/>
        <v/>
      </c>
      <c r="BS609" s="118" t="str">
        <f t="shared" si="6666"/>
        <v/>
      </c>
      <c r="BT609" s="118" t="str">
        <f t="shared" si="6667"/>
        <v/>
      </c>
      <c r="BX609" s="118" t="str">
        <f t="shared" si="6668"/>
        <v/>
      </c>
      <c r="BY609" s="118" t="str">
        <f t="shared" si="6669"/>
        <v/>
      </c>
      <c r="BZ609" s="118" t="str">
        <f t="shared" si="6670"/>
        <v/>
      </c>
      <c r="CD609" s="116" t="str">
        <f t="shared" si="6738"/>
        <v/>
      </c>
      <c r="CE609" s="116" t="str">
        <f t="shared" si="6739"/>
        <v/>
      </c>
      <c r="CF609" s="116" t="str">
        <f t="shared" si="6740"/>
        <v/>
      </c>
      <c r="CJ609" s="116" t="str">
        <f t="shared" si="6741"/>
        <v/>
      </c>
      <c r="CK609" s="116" t="str">
        <f t="shared" si="6742"/>
        <v/>
      </c>
      <c r="CL609" s="116" t="str">
        <f t="shared" si="6743"/>
        <v/>
      </c>
      <c r="CP609" s="116" t="str">
        <f t="shared" si="6744"/>
        <v/>
      </c>
      <c r="CQ609" s="116" t="str">
        <f t="shared" si="6745"/>
        <v/>
      </c>
      <c r="CR609" s="116" t="str">
        <f t="shared" si="6746"/>
        <v/>
      </c>
      <c r="DH609" s="115" t="str">
        <f t="shared" si="6671"/>
        <v/>
      </c>
      <c r="DI609" s="115" t="str">
        <f t="shared" si="6672"/>
        <v/>
      </c>
      <c r="DJ609" s="115" t="str">
        <f t="shared" si="6639"/>
        <v/>
      </c>
      <c r="DK609" s="115" t="str">
        <f t="shared" si="6640"/>
        <v/>
      </c>
      <c r="DL609" s="115" t="str">
        <f t="shared" si="6641"/>
        <v/>
      </c>
      <c r="DM609" s="115" t="str">
        <f t="shared" si="6642"/>
        <v/>
      </c>
      <c r="DN609" s="115" t="str">
        <f t="shared" si="6643"/>
        <v/>
      </c>
      <c r="DO609" s="115" t="str">
        <f t="shared" si="6644"/>
        <v/>
      </c>
      <c r="DP609" s="115" t="str">
        <f t="shared" si="6645"/>
        <v/>
      </c>
      <c r="DQ609" s="115" t="str">
        <f t="shared" si="6646"/>
        <v/>
      </c>
      <c r="DR609" s="115" t="str">
        <f t="shared" si="6647"/>
        <v/>
      </c>
      <c r="DS609" s="115" t="str">
        <f t="shared" si="6648"/>
        <v/>
      </c>
      <c r="DT609" s="115" t="str">
        <f t="shared" si="6649"/>
        <v/>
      </c>
      <c r="DU609" s="115" t="str">
        <f t="shared" si="6650"/>
        <v/>
      </c>
      <c r="DV609" s="115" t="str">
        <f t="shared" si="6651"/>
        <v/>
      </c>
      <c r="DW609" s="115" t="str">
        <f t="shared" si="6652"/>
        <v/>
      </c>
      <c r="DX609" s="115" t="str">
        <f t="shared" si="6653"/>
        <v/>
      </c>
      <c r="DY609" s="115" t="str">
        <f t="shared" si="6654"/>
        <v/>
      </c>
      <c r="DZ609" s="115" t="str">
        <f t="shared" si="6655"/>
        <v/>
      </c>
      <c r="EA609" s="115" t="str">
        <f t="shared" si="6656"/>
        <v/>
      </c>
      <c r="EB609" s="115" t="str">
        <f t="shared" si="6657"/>
        <v/>
      </c>
      <c r="EC609" s="115" t="str">
        <f t="shared" si="6658"/>
        <v/>
      </c>
      <c r="ED609" s="115" t="str">
        <f t="shared" si="6659"/>
        <v/>
      </c>
      <c r="EE609" s="115" t="str">
        <f t="shared" si="6660"/>
        <v/>
      </c>
      <c r="EF609" s="115" t="str">
        <f t="shared" si="6661"/>
        <v/>
      </c>
      <c r="EG609" s="115" t="str">
        <f t="shared" si="6747"/>
        <v/>
      </c>
      <c r="EH609" s="115" t="str">
        <f t="shared" si="6748"/>
        <v/>
      </c>
      <c r="EI609" s="115" t="str">
        <f t="shared" si="6749"/>
        <v/>
      </c>
      <c r="EJ609" s="115" t="str">
        <f t="shared" si="6750"/>
        <v/>
      </c>
      <c r="EK609" s="115" t="str">
        <f t="shared" si="6751"/>
        <v/>
      </c>
      <c r="EL609" s="115" t="str">
        <f t="shared" si="6752"/>
        <v/>
      </c>
      <c r="EM609" s="115" t="str">
        <f t="shared" si="6753"/>
        <v/>
      </c>
      <c r="EN609" s="115" t="str">
        <f t="shared" si="6754"/>
        <v/>
      </c>
      <c r="EO609" s="115" t="str">
        <f t="shared" si="6755"/>
        <v/>
      </c>
      <c r="EP609" s="115" t="str">
        <f t="shared" si="6756"/>
        <v/>
      </c>
      <c r="EQ609" s="115" t="str">
        <f t="shared" si="6757"/>
        <v/>
      </c>
      <c r="ER609" s="115" t="str">
        <f t="shared" si="6758"/>
        <v/>
      </c>
      <c r="ES609" s="115" t="str">
        <f t="shared" si="6759"/>
        <v/>
      </c>
      <c r="ET609" s="115" t="str">
        <f t="shared" si="6760"/>
        <v/>
      </c>
      <c r="EU609" s="115" t="str">
        <f t="shared" si="6761"/>
        <v/>
      </c>
      <c r="EV609" s="115" t="str">
        <f t="shared" si="6762"/>
        <v/>
      </c>
      <c r="EW609" s="115" t="str">
        <f t="shared" si="6763"/>
        <v/>
      </c>
      <c r="EX609" s="115" t="str">
        <f t="shared" si="6764"/>
        <v/>
      </c>
      <c r="EY609" s="115" t="str">
        <f t="shared" si="6765"/>
        <v/>
      </c>
      <c r="EZ609" s="115" t="str">
        <f t="shared" si="6766"/>
        <v/>
      </c>
      <c r="FA609" s="115" t="str">
        <f t="shared" si="6767"/>
        <v/>
      </c>
      <c r="FB609" s="115" t="str">
        <f t="shared" si="6768"/>
        <v/>
      </c>
      <c r="FC609" s="115" t="str">
        <f t="shared" si="6769"/>
        <v/>
      </c>
      <c r="FD609" s="115" t="str">
        <f t="shared" si="6770"/>
        <v/>
      </c>
      <c r="FE609" s="115" t="str">
        <f t="shared" si="6771"/>
        <v/>
      </c>
      <c r="FF609" s="115" t="str">
        <f t="shared" si="6776"/>
        <v/>
      </c>
      <c r="FG609" s="115" t="str">
        <f>IFERROR(SMALL($DY$423:$DY$842,$A$9),"")</f>
        <v/>
      </c>
      <c r="FH609" s="115" t="str">
        <f t="shared" si="6777"/>
        <v/>
      </c>
      <c r="FI609" s="115" t="str">
        <f t="shared" si="6673"/>
        <v/>
      </c>
    </row>
    <row r="610" spans="1:165" ht="15" customHeight="1" x14ac:dyDescent="0.25">
      <c r="A610" s="115">
        <v>608</v>
      </c>
      <c r="B610" s="115" t="str">
        <f t="shared" si="6680"/>
        <v/>
      </c>
      <c r="C610" s="115" t="s">
        <v>71</v>
      </c>
      <c r="D610" s="100">
        <f t="shared" si="6679"/>
        <v>0</v>
      </c>
      <c r="E610" s="100" t="str">
        <f t="shared" si="6709"/>
        <v/>
      </c>
      <c r="F610" s="100" t="str">
        <f t="shared" si="6710"/>
        <v/>
      </c>
      <c r="G610" s="100" t="str">
        <f t="shared" si="6685"/>
        <v/>
      </c>
      <c r="H610" s="100" t="str">
        <f t="shared" si="6711"/>
        <v/>
      </c>
      <c r="I610" s="100" t="str">
        <f t="shared" si="6686"/>
        <v/>
      </c>
      <c r="J610" s="100" t="str">
        <f t="shared" si="6712"/>
        <v/>
      </c>
      <c r="K610" s="100" t="str">
        <f t="shared" si="6687"/>
        <v/>
      </c>
      <c r="L610" s="100" t="str">
        <f t="shared" si="6713"/>
        <v/>
      </c>
      <c r="M610" s="100" t="str">
        <f t="shared" si="6688"/>
        <v/>
      </c>
      <c r="N610" s="100" t="str">
        <f t="shared" si="6714"/>
        <v/>
      </c>
      <c r="O610" s="100" t="str">
        <f t="shared" si="6689"/>
        <v/>
      </c>
      <c r="P610" s="100" t="str">
        <f t="shared" si="6715"/>
        <v/>
      </c>
      <c r="Q610" s="100" t="str">
        <f t="shared" si="6690"/>
        <v/>
      </c>
      <c r="R610" s="100" t="str">
        <f t="shared" si="6716"/>
        <v/>
      </c>
      <c r="S610" s="100" t="str">
        <f t="shared" si="6691"/>
        <v/>
      </c>
      <c r="T610" s="100" t="str">
        <f t="shared" si="6717"/>
        <v/>
      </c>
      <c r="U610" s="100" t="str">
        <f t="shared" si="6692"/>
        <v/>
      </c>
      <c r="V610" s="100" t="str">
        <f t="shared" si="6718"/>
        <v/>
      </c>
      <c r="W610" s="100" t="str">
        <f t="shared" si="6693"/>
        <v/>
      </c>
      <c r="X610" s="100" t="str">
        <f t="shared" si="6719"/>
        <v/>
      </c>
      <c r="Y610" s="100" t="str">
        <f t="shared" si="6694"/>
        <v/>
      </c>
      <c r="Z610" s="100" t="str">
        <f t="shared" si="6720"/>
        <v/>
      </c>
      <c r="AA610" s="100" t="str">
        <f t="shared" si="6695"/>
        <v/>
      </c>
      <c r="AB610" s="100" t="str">
        <f t="shared" si="6721"/>
        <v/>
      </c>
      <c r="AC610" s="100" t="str">
        <f t="shared" si="6696"/>
        <v/>
      </c>
      <c r="AD610" s="100" t="str">
        <f t="shared" si="6722"/>
        <v/>
      </c>
      <c r="AE610" s="100" t="str">
        <f t="shared" si="6697"/>
        <v/>
      </c>
      <c r="AF610" s="100" t="str">
        <f t="shared" si="6723"/>
        <v/>
      </c>
      <c r="AG610" s="100" t="str">
        <f t="shared" si="6698"/>
        <v/>
      </c>
      <c r="AH610" s="100" t="str">
        <f t="shared" si="6724"/>
        <v/>
      </c>
      <c r="AI610" s="100" t="str">
        <f t="shared" si="6699"/>
        <v/>
      </c>
      <c r="AJ610" s="100" t="str">
        <f t="shared" si="6725"/>
        <v/>
      </c>
      <c r="AK610" s="100" t="str">
        <f t="shared" si="6700"/>
        <v/>
      </c>
      <c r="AL610" s="100" t="str">
        <f t="shared" si="6726"/>
        <v/>
      </c>
      <c r="AM610" s="100" t="str">
        <f t="shared" si="6701"/>
        <v/>
      </c>
      <c r="AN610" s="100" t="str">
        <f t="shared" si="6727"/>
        <v/>
      </c>
      <c r="AO610" s="100" t="str">
        <f t="shared" si="6702"/>
        <v/>
      </c>
      <c r="AP610" s="100" t="str">
        <f t="shared" si="6728"/>
        <v/>
      </c>
      <c r="AQ610" s="100" t="str">
        <f t="shared" si="6703"/>
        <v/>
      </c>
      <c r="AR610" s="100" t="str">
        <f t="shared" si="6729"/>
        <v/>
      </c>
      <c r="AS610" s="100" t="str">
        <f t="shared" si="6704"/>
        <v/>
      </c>
      <c r="AT610" s="100" t="str">
        <f t="shared" si="6730"/>
        <v/>
      </c>
      <c r="AU610" s="100" t="str">
        <f t="shared" si="6705"/>
        <v/>
      </c>
      <c r="AV610" s="100" t="str">
        <f t="shared" si="6731"/>
        <v/>
      </c>
      <c r="AW610" s="100" t="str">
        <f t="shared" si="6706"/>
        <v/>
      </c>
      <c r="AX610" s="100" t="str">
        <f t="shared" si="6732"/>
        <v/>
      </c>
      <c r="AY610" s="100" t="str">
        <f t="shared" si="6707"/>
        <v/>
      </c>
      <c r="AZ610" s="100" t="str">
        <f t="shared" si="6733"/>
        <v/>
      </c>
      <c r="BA610" s="100" t="str">
        <f t="shared" si="6708"/>
        <v/>
      </c>
      <c r="BB610" s="100" t="str">
        <f t="shared" si="6734"/>
        <v/>
      </c>
      <c r="BC610" s="100" t="str">
        <f>IFERROR(INDEX('INPUT INF'!$F$3:$F$601,MATCH($B610,'INPUT INF'!$A$3:$A$601,FALSE)),"")</f>
        <v/>
      </c>
      <c r="BD610" s="100" t="str">
        <f t="shared" si="6675"/>
        <v/>
      </c>
      <c r="BE610" s="100" t="str">
        <f t="shared" si="6735"/>
        <v/>
      </c>
      <c r="BF610" s="100" t="str">
        <f t="shared" si="6736"/>
        <v/>
      </c>
      <c r="BG610" s="115" t="str">
        <f t="shared" si="6737"/>
        <v/>
      </c>
      <c r="BH610" s="176" t="str">
        <f>IF(AND('INPUT INF'!$O$1="X",BG610="PASS"),BF610,IF($BG610="","0",IF('INPUT INF'!$N$67="YES",$BF610,"")))</f>
        <v>0</v>
      </c>
      <c r="BI610" s="115" t="str">
        <f>IF($BG610="","0",IF('INPUT INF'!$P$68="YES",$BF610,""))</f>
        <v>0</v>
      </c>
      <c r="BJ610" s="115" t="str">
        <f>IF($BG610="","0",IF('INPUT INF'!$P$69="YES",$BF610,""))</f>
        <v>0</v>
      </c>
      <c r="BL610" s="118" t="str">
        <f t="shared" si="6662"/>
        <v/>
      </c>
      <c r="BM610" s="118" t="str">
        <f t="shared" si="6663"/>
        <v/>
      </c>
      <c r="BN610" s="118" t="str">
        <f t="shared" si="6664"/>
        <v/>
      </c>
      <c r="BR610" s="118" t="str">
        <f t="shared" si="6665"/>
        <v/>
      </c>
      <c r="BS610" s="118" t="str">
        <f t="shared" si="6666"/>
        <v/>
      </c>
      <c r="BT610" s="118" t="str">
        <f t="shared" si="6667"/>
        <v/>
      </c>
      <c r="BX610" s="118" t="str">
        <f t="shared" si="6668"/>
        <v/>
      </c>
      <c r="BY610" s="118" t="str">
        <f t="shared" si="6669"/>
        <v/>
      </c>
      <c r="BZ610" s="118" t="str">
        <f t="shared" si="6670"/>
        <v/>
      </c>
      <c r="CD610" s="116" t="str">
        <f t="shared" si="6738"/>
        <v/>
      </c>
      <c r="CE610" s="116" t="str">
        <f t="shared" si="6739"/>
        <v/>
      </c>
      <c r="CF610" s="116" t="str">
        <f t="shared" si="6740"/>
        <v/>
      </c>
      <c r="CJ610" s="116" t="str">
        <f t="shared" si="6741"/>
        <v/>
      </c>
      <c r="CK610" s="116" t="str">
        <f t="shared" si="6742"/>
        <v/>
      </c>
      <c r="CL610" s="116" t="str">
        <f t="shared" si="6743"/>
        <v/>
      </c>
      <c r="CP610" s="116" t="str">
        <f t="shared" si="6744"/>
        <v/>
      </c>
      <c r="CQ610" s="116" t="str">
        <f t="shared" si="6745"/>
        <v/>
      </c>
      <c r="CR610" s="116" t="str">
        <f t="shared" si="6746"/>
        <v/>
      </c>
      <c r="DH610" s="115" t="str">
        <f t="shared" si="6671"/>
        <v/>
      </c>
      <c r="DI610" s="115" t="str">
        <f t="shared" si="6672"/>
        <v/>
      </c>
      <c r="DJ610" s="115" t="str">
        <f t="shared" si="6639"/>
        <v/>
      </c>
      <c r="DK610" s="115" t="str">
        <f t="shared" si="6640"/>
        <v/>
      </c>
      <c r="DL610" s="115" t="str">
        <f t="shared" si="6641"/>
        <v/>
      </c>
      <c r="DM610" s="115" t="str">
        <f t="shared" si="6642"/>
        <v/>
      </c>
      <c r="DN610" s="115" t="str">
        <f t="shared" si="6643"/>
        <v/>
      </c>
      <c r="DO610" s="115" t="str">
        <f t="shared" si="6644"/>
        <v/>
      </c>
      <c r="DP610" s="115" t="str">
        <f t="shared" si="6645"/>
        <v/>
      </c>
      <c r="DQ610" s="115" t="str">
        <f t="shared" si="6646"/>
        <v/>
      </c>
      <c r="DR610" s="115" t="str">
        <f t="shared" si="6647"/>
        <v/>
      </c>
      <c r="DS610" s="115" t="str">
        <f t="shared" si="6648"/>
        <v/>
      </c>
      <c r="DT610" s="115" t="str">
        <f t="shared" si="6649"/>
        <v/>
      </c>
      <c r="DU610" s="115" t="str">
        <f t="shared" si="6650"/>
        <v/>
      </c>
      <c r="DV610" s="115" t="str">
        <f t="shared" si="6651"/>
        <v/>
      </c>
      <c r="DW610" s="115" t="str">
        <f t="shared" si="6652"/>
        <v/>
      </c>
      <c r="DX610" s="115" t="str">
        <f t="shared" si="6653"/>
        <v/>
      </c>
      <c r="DY610" s="115" t="str">
        <f t="shared" si="6654"/>
        <v/>
      </c>
      <c r="DZ610" s="115" t="str">
        <f t="shared" si="6655"/>
        <v/>
      </c>
      <c r="EA610" s="115" t="str">
        <f t="shared" si="6656"/>
        <v/>
      </c>
      <c r="EB610" s="115" t="str">
        <f t="shared" si="6657"/>
        <v/>
      </c>
      <c r="EC610" s="115" t="str">
        <f t="shared" si="6658"/>
        <v/>
      </c>
      <c r="ED610" s="115" t="str">
        <f t="shared" si="6659"/>
        <v/>
      </c>
      <c r="EE610" s="115" t="str">
        <f t="shared" si="6660"/>
        <v/>
      </c>
      <c r="EF610" s="115" t="str">
        <f t="shared" si="6661"/>
        <v/>
      </c>
      <c r="EG610" s="115" t="str">
        <f t="shared" si="6747"/>
        <v/>
      </c>
      <c r="EH610" s="115" t="str">
        <f t="shared" si="6748"/>
        <v/>
      </c>
      <c r="EI610" s="115" t="str">
        <f t="shared" si="6749"/>
        <v/>
      </c>
      <c r="EJ610" s="115" t="str">
        <f t="shared" si="6750"/>
        <v/>
      </c>
      <c r="EK610" s="115" t="str">
        <f t="shared" si="6751"/>
        <v/>
      </c>
      <c r="EL610" s="115" t="str">
        <f t="shared" si="6752"/>
        <v/>
      </c>
      <c r="EM610" s="115" t="str">
        <f t="shared" si="6753"/>
        <v/>
      </c>
      <c r="EN610" s="115" t="str">
        <f t="shared" si="6754"/>
        <v/>
      </c>
      <c r="EO610" s="115" t="str">
        <f t="shared" si="6755"/>
        <v/>
      </c>
      <c r="EP610" s="115" t="str">
        <f t="shared" si="6756"/>
        <v/>
      </c>
      <c r="EQ610" s="115" t="str">
        <f t="shared" si="6757"/>
        <v/>
      </c>
      <c r="ER610" s="115" t="str">
        <f t="shared" si="6758"/>
        <v/>
      </c>
      <c r="ES610" s="115" t="str">
        <f t="shared" si="6759"/>
        <v/>
      </c>
      <c r="ET610" s="115" t="str">
        <f t="shared" si="6760"/>
        <v/>
      </c>
      <c r="EU610" s="115" t="str">
        <f t="shared" si="6761"/>
        <v/>
      </c>
      <c r="EV610" s="115" t="str">
        <f t="shared" si="6762"/>
        <v/>
      </c>
      <c r="EW610" s="115" t="str">
        <f t="shared" si="6763"/>
        <v/>
      </c>
      <c r="EX610" s="115" t="str">
        <f t="shared" si="6764"/>
        <v/>
      </c>
      <c r="EY610" s="115" t="str">
        <f t="shared" si="6765"/>
        <v/>
      </c>
      <c r="EZ610" s="115" t="str">
        <f t="shared" si="6766"/>
        <v/>
      </c>
      <c r="FA610" s="115" t="str">
        <f t="shared" si="6767"/>
        <v/>
      </c>
      <c r="FB610" s="115" t="str">
        <f t="shared" si="6768"/>
        <v/>
      </c>
      <c r="FC610" s="115" t="str">
        <f t="shared" si="6769"/>
        <v/>
      </c>
      <c r="FD610" s="115" t="str">
        <f t="shared" si="6770"/>
        <v/>
      </c>
      <c r="FE610" s="115" t="str">
        <f t="shared" si="6771"/>
        <v/>
      </c>
      <c r="FF610" s="115" t="str">
        <f t="shared" si="6776"/>
        <v/>
      </c>
      <c r="FG610" s="115" t="str">
        <f>IFERROR(SMALL($DY$423:$DY$842,$A$10),"")</f>
        <v/>
      </c>
      <c r="FH610" s="115" t="str">
        <f t="shared" si="6777"/>
        <v/>
      </c>
      <c r="FI610" s="115" t="str">
        <f t="shared" si="6673"/>
        <v/>
      </c>
    </row>
    <row r="611" spans="1:165" ht="15" customHeight="1" x14ac:dyDescent="0.25">
      <c r="A611" s="115">
        <v>609</v>
      </c>
      <c r="B611" s="115" t="str">
        <f t="shared" si="6680"/>
        <v/>
      </c>
      <c r="C611" s="115" t="s">
        <v>71</v>
      </c>
      <c r="D611" s="100">
        <f t="shared" si="6679"/>
        <v>0</v>
      </c>
      <c r="E611" s="100" t="str">
        <f t="shared" si="6709"/>
        <v/>
      </c>
      <c r="F611" s="100" t="str">
        <f t="shared" si="6710"/>
        <v/>
      </c>
      <c r="G611" s="100" t="str">
        <f t="shared" si="6685"/>
        <v/>
      </c>
      <c r="H611" s="100" t="str">
        <f t="shared" si="6711"/>
        <v/>
      </c>
      <c r="I611" s="100" t="str">
        <f t="shared" si="6686"/>
        <v/>
      </c>
      <c r="J611" s="100" t="str">
        <f t="shared" si="6712"/>
        <v/>
      </c>
      <c r="K611" s="100" t="str">
        <f t="shared" si="6687"/>
        <v/>
      </c>
      <c r="L611" s="100" t="str">
        <f t="shared" si="6713"/>
        <v/>
      </c>
      <c r="M611" s="100" t="str">
        <f t="shared" si="6688"/>
        <v/>
      </c>
      <c r="N611" s="100" t="str">
        <f t="shared" si="6714"/>
        <v/>
      </c>
      <c r="O611" s="100" t="str">
        <f t="shared" si="6689"/>
        <v/>
      </c>
      <c r="P611" s="100" t="str">
        <f t="shared" si="6715"/>
        <v/>
      </c>
      <c r="Q611" s="100" t="str">
        <f t="shared" si="6690"/>
        <v/>
      </c>
      <c r="R611" s="100" t="str">
        <f t="shared" si="6716"/>
        <v/>
      </c>
      <c r="S611" s="100" t="str">
        <f t="shared" si="6691"/>
        <v/>
      </c>
      <c r="T611" s="100" t="str">
        <f t="shared" si="6717"/>
        <v/>
      </c>
      <c r="U611" s="100" t="str">
        <f t="shared" si="6692"/>
        <v/>
      </c>
      <c r="V611" s="100" t="str">
        <f t="shared" si="6718"/>
        <v/>
      </c>
      <c r="W611" s="100" t="str">
        <f t="shared" si="6693"/>
        <v/>
      </c>
      <c r="X611" s="100" t="str">
        <f t="shared" si="6719"/>
        <v/>
      </c>
      <c r="Y611" s="100" t="str">
        <f t="shared" si="6694"/>
        <v/>
      </c>
      <c r="Z611" s="100" t="str">
        <f t="shared" si="6720"/>
        <v/>
      </c>
      <c r="AA611" s="100" t="str">
        <f t="shared" si="6695"/>
        <v/>
      </c>
      <c r="AB611" s="100" t="str">
        <f t="shared" si="6721"/>
        <v/>
      </c>
      <c r="AC611" s="100" t="str">
        <f t="shared" si="6696"/>
        <v/>
      </c>
      <c r="AD611" s="100" t="str">
        <f t="shared" si="6722"/>
        <v/>
      </c>
      <c r="AE611" s="100" t="str">
        <f t="shared" si="6697"/>
        <v/>
      </c>
      <c r="AF611" s="100" t="str">
        <f t="shared" si="6723"/>
        <v/>
      </c>
      <c r="AG611" s="100" t="str">
        <f t="shared" si="6698"/>
        <v/>
      </c>
      <c r="AH611" s="100" t="str">
        <f t="shared" si="6724"/>
        <v/>
      </c>
      <c r="AI611" s="100" t="str">
        <f t="shared" si="6699"/>
        <v/>
      </c>
      <c r="AJ611" s="100" t="str">
        <f t="shared" si="6725"/>
        <v/>
      </c>
      <c r="AK611" s="100" t="str">
        <f t="shared" si="6700"/>
        <v/>
      </c>
      <c r="AL611" s="100" t="str">
        <f t="shared" si="6726"/>
        <v/>
      </c>
      <c r="AM611" s="100" t="str">
        <f t="shared" si="6701"/>
        <v/>
      </c>
      <c r="AN611" s="100" t="str">
        <f t="shared" si="6727"/>
        <v/>
      </c>
      <c r="AO611" s="100" t="str">
        <f t="shared" si="6702"/>
        <v/>
      </c>
      <c r="AP611" s="100" t="str">
        <f t="shared" si="6728"/>
        <v/>
      </c>
      <c r="AQ611" s="100" t="str">
        <f t="shared" si="6703"/>
        <v/>
      </c>
      <c r="AR611" s="100" t="str">
        <f t="shared" si="6729"/>
        <v/>
      </c>
      <c r="AS611" s="100" t="str">
        <f t="shared" si="6704"/>
        <v/>
      </c>
      <c r="AT611" s="100" t="str">
        <f t="shared" si="6730"/>
        <v/>
      </c>
      <c r="AU611" s="100" t="str">
        <f t="shared" si="6705"/>
        <v/>
      </c>
      <c r="AV611" s="100" t="str">
        <f t="shared" si="6731"/>
        <v/>
      </c>
      <c r="AW611" s="100" t="str">
        <f t="shared" si="6706"/>
        <v/>
      </c>
      <c r="AX611" s="100" t="str">
        <f t="shared" si="6732"/>
        <v/>
      </c>
      <c r="AY611" s="100" t="str">
        <f t="shared" si="6707"/>
        <v/>
      </c>
      <c r="AZ611" s="100" t="str">
        <f t="shared" si="6733"/>
        <v/>
      </c>
      <c r="BA611" s="100" t="str">
        <f t="shared" si="6708"/>
        <v/>
      </c>
      <c r="BB611" s="100" t="str">
        <f t="shared" si="6734"/>
        <v/>
      </c>
      <c r="BC611" s="100" t="str">
        <f>IFERROR(INDEX('INPUT INF'!$F$3:$F$601,MATCH($B611,'INPUT INF'!$A$3:$A$601,FALSE)),"")</f>
        <v/>
      </c>
      <c r="BD611" s="100" t="str">
        <f t="shared" si="6675"/>
        <v/>
      </c>
      <c r="BE611" s="100" t="str">
        <f t="shared" si="6735"/>
        <v/>
      </c>
      <c r="BF611" s="100" t="str">
        <f t="shared" si="6736"/>
        <v/>
      </c>
      <c r="BG611" s="115" t="str">
        <f t="shared" si="6737"/>
        <v/>
      </c>
      <c r="BH611" s="176" t="str">
        <f>IF(AND('INPUT INF'!$O$1="X",BG611="PASS"),BF611,IF($BG611="","0",IF('INPUT INF'!$N$67="YES",$BF611,"")))</f>
        <v>0</v>
      </c>
      <c r="BI611" s="115" t="str">
        <f>IF($BG611="","0",IF('INPUT INF'!$P$68="YES",$BF611,""))</f>
        <v>0</v>
      </c>
      <c r="BJ611" s="115" t="str">
        <f>IF($BG611="","0",IF('INPUT INF'!$P$69="YES",$BF611,""))</f>
        <v>0</v>
      </c>
      <c r="BL611" s="118" t="str">
        <f t="shared" si="6662"/>
        <v/>
      </c>
      <c r="BM611" s="118" t="str">
        <f t="shared" si="6663"/>
        <v/>
      </c>
      <c r="BN611" s="118" t="str">
        <f t="shared" si="6664"/>
        <v/>
      </c>
      <c r="BR611" s="118" t="str">
        <f t="shared" si="6665"/>
        <v/>
      </c>
      <c r="BS611" s="118" t="str">
        <f t="shared" si="6666"/>
        <v/>
      </c>
      <c r="BT611" s="118" t="str">
        <f t="shared" si="6667"/>
        <v/>
      </c>
      <c r="BX611" s="118" t="str">
        <f t="shared" si="6668"/>
        <v/>
      </c>
      <c r="BY611" s="118" t="str">
        <f t="shared" si="6669"/>
        <v/>
      </c>
      <c r="BZ611" s="118" t="str">
        <f t="shared" si="6670"/>
        <v/>
      </c>
      <c r="CD611" s="116" t="str">
        <f t="shared" si="6738"/>
        <v/>
      </c>
      <c r="CE611" s="116" t="str">
        <f t="shared" si="6739"/>
        <v/>
      </c>
      <c r="CF611" s="116" t="str">
        <f t="shared" si="6740"/>
        <v/>
      </c>
      <c r="CJ611" s="116" t="str">
        <f t="shared" si="6741"/>
        <v/>
      </c>
      <c r="CK611" s="116" t="str">
        <f t="shared" si="6742"/>
        <v/>
      </c>
      <c r="CL611" s="116" t="str">
        <f t="shared" si="6743"/>
        <v/>
      </c>
      <c r="CP611" s="116" t="str">
        <f t="shared" si="6744"/>
        <v/>
      </c>
      <c r="CQ611" s="116" t="str">
        <f t="shared" si="6745"/>
        <v/>
      </c>
      <c r="CR611" s="116" t="str">
        <f t="shared" si="6746"/>
        <v/>
      </c>
      <c r="DH611" s="115" t="str">
        <f t="shared" si="6671"/>
        <v/>
      </c>
      <c r="DI611" s="115" t="str">
        <f t="shared" si="6672"/>
        <v/>
      </c>
      <c r="DJ611" s="115" t="str">
        <f t="shared" si="6639"/>
        <v/>
      </c>
      <c r="DK611" s="115" t="str">
        <f t="shared" si="6640"/>
        <v/>
      </c>
      <c r="DL611" s="115" t="str">
        <f t="shared" si="6641"/>
        <v/>
      </c>
      <c r="DM611" s="115" t="str">
        <f t="shared" si="6642"/>
        <v/>
      </c>
      <c r="DN611" s="115" t="str">
        <f t="shared" si="6643"/>
        <v/>
      </c>
      <c r="DO611" s="115" t="str">
        <f t="shared" si="6644"/>
        <v/>
      </c>
      <c r="DP611" s="115" t="str">
        <f t="shared" si="6645"/>
        <v/>
      </c>
      <c r="DQ611" s="115" t="str">
        <f t="shared" si="6646"/>
        <v/>
      </c>
      <c r="DR611" s="115" t="str">
        <f t="shared" si="6647"/>
        <v/>
      </c>
      <c r="DS611" s="115" t="str">
        <f t="shared" si="6648"/>
        <v/>
      </c>
      <c r="DT611" s="115" t="str">
        <f t="shared" si="6649"/>
        <v/>
      </c>
      <c r="DU611" s="115" t="str">
        <f t="shared" si="6650"/>
        <v/>
      </c>
      <c r="DV611" s="115" t="str">
        <f t="shared" si="6651"/>
        <v/>
      </c>
      <c r="DW611" s="115" t="str">
        <f t="shared" si="6652"/>
        <v/>
      </c>
      <c r="DX611" s="115" t="str">
        <f t="shared" si="6653"/>
        <v/>
      </c>
      <c r="DY611" s="115" t="str">
        <f t="shared" si="6654"/>
        <v/>
      </c>
      <c r="DZ611" s="115" t="str">
        <f t="shared" si="6655"/>
        <v/>
      </c>
      <c r="EA611" s="115" t="str">
        <f t="shared" si="6656"/>
        <v/>
      </c>
      <c r="EB611" s="115" t="str">
        <f t="shared" si="6657"/>
        <v/>
      </c>
      <c r="EC611" s="115" t="str">
        <f t="shared" si="6658"/>
        <v/>
      </c>
      <c r="ED611" s="115" t="str">
        <f t="shared" si="6659"/>
        <v/>
      </c>
      <c r="EE611" s="115" t="str">
        <f t="shared" si="6660"/>
        <v/>
      </c>
      <c r="EF611" s="115" t="str">
        <f t="shared" si="6661"/>
        <v/>
      </c>
      <c r="EG611" s="115" t="str">
        <f t="shared" si="6747"/>
        <v/>
      </c>
      <c r="EH611" s="115" t="str">
        <f t="shared" si="6748"/>
        <v/>
      </c>
      <c r="EI611" s="115" t="str">
        <f t="shared" si="6749"/>
        <v/>
      </c>
      <c r="EJ611" s="115" t="str">
        <f t="shared" si="6750"/>
        <v/>
      </c>
      <c r="EK611" s="115" t="str">
        <f t="shared" si="6751"/>
        <v/>
      </c>
      <c r="EL611" s="115" t="str">
        <f t="shared" si="6752"/>
        <v/>
      </c>
      <c r="EM611" s="115" t="str">
        <f t="shared" si="6753"/>
        <v/>
      </c>
      <c r="EN611" s="115" t="str">
        <f t="shared" si="6754"/>
        <v/>
      </c>
      <c r="EO611" s="115" t="str">
        <f t="shared" si="6755"/>
        <v/>
      </c>
      <c r="EP611" s="115" t="str">
        <f t="shared" si="6756"/>
        <v/>
      </c>
      <c r="EQ611" s="115" t="str">
        <f t="shared" si="6757"/>
        <v/>
      </c>
      <c r="ER611" s="115" t="str">
        <f t="shared" si="6758"/>
        <v/>
      </c>
      <c r="ES611" s="115" t="str">
        <f t="shared" si="6759"/>
        <v/>
      </c>
      <c r="ET611" s="115" t="str">
        <f t="shared" si="6760"/>
        <v/>
      </c>
      <c r="EU611" s="115" t="str">
        <f t="shared" si="6761"/>
        <v/>
      </c>
      <c r="EV611" s="115" t="str">
        <f t="shared" si="6762"/>
        <v/>
      </c>
      <c r="EW611" s="115" t="str">
        <f t="shared" si="6763"/>
        <v/>
      </c>
      <c r="EX611" s="115" t="str">
        <f t="shared" si="6764"/>
        <v/>
      </c>
      <c r="EY611" s="115" t="str">
        <f t="shared" si="6765"/>
        <v/>
      </c>
      <c r="EZ611" s="115" t="str">
        <f t="shared" si="6766"/>
        <v/>
      </c>
      <c r="FA611" s="115" t="str">
        <f t="shared" si="6767"/>
        <v/>
      </c>
      <c r="FB611" s="115" t="str">
        <f t="shared" si="6768"/>
        <v/>
      </c>
      <c r="FC611" s="115" t="str">
        <f t="shared" si="6769"/>
        <v/>
      </c>
      <c r="FD611" s="115" t="str">
        <f t="shared" si="6770"/>
        <v/>
      </c>
      <c r="FE611" s="115" t="str">
        <f t="shared" si="6771"/>
        <v/>
      </c>
      <c r="FF611" s="115" t="str">
        <f t="shared" si="6776"/>
        <v/>
      </c>
      <c r="FG611" s="115" t="str">
        <f>IFERROR(SMALL($DY$423:$DY$842,$A$11),"")</f>
        <v/>
      </c>
      <c r="FH611" s="115" t="str">
        <f t="shared" si="6777"/>
        <v/>
      </c>
      <c r="FI611" s="115" t="str">
        <f t="shared" si="6673"/>
        <v/>
      </c>
    </row>
    <row r="612" spans="1:165" ht="15" customHeight="1" x14ac:dyDescent="0.25">
      <c r="A612" s="115">
        <v>610</v>
      </c>
      <c r="B612" s="115" t="str">
        <f t="shared" si="6680"/>
        <v/>
      </c>
      <c r="C612" s="115" t="s">
        <v>71</v>
      </c>
      <c r="D612" s="100">
        <f t="shared" si="6679"/>
        <v>0</v>
      </c>
      <c r="E612" s="100" t="str">
        <f t="shared" si="6709"/>
        <v/>
      </c>
      <c r="F612" s="100" t="str">
        <f t="shared" si="6710"/>
        <v/>
      </c>
      <c r="G612" s="100" t="str">
        <f t="shared" si="6685"/>
        <v/>
      </c>
      <c r="H612" s="100" t="str">
        <f t="shared" si="6711"/>
        <v/>
      </c>
      <c r="I612" s="100" t="str">
        <f t="shared" si="6686"/>
        <v/>
      </c>
      <c r="J612" s="100" t="str">
        <f t="shared" si="6712"/>
        <v/>
      </c>
      <c r="K612" s="100" t="str">
        <f t="shared" si="6687"/>
        <v/>
      </c>
      <c r="L612" s="100" t="str">
        <f t="shared" si="6713"/>
        <v/>
      </c>
      <c r="M612" s="100" t="str">
        <f t="shared" si="6688"/>
        <v/>
      </c>
      <c r="N612" s="100" t="str">
        <f t="shared" si="6714"/>
        <v/>
      </c>
      <c r="O612" s="100" t="str">
        <f t="shared" si="6689"/>
        <v/>
      </c>
      <c r="P612" s="100" t="str">
        <f t="shared" si="6715"/>
        <v/>
      </c>
      <c r="Q612" s="100" t="str">
        <f t="shared" si="6690"/>
        <v/>
      </c>
      <c r="R612" s="100" t="str">
        <f t="shared" si="6716"/>
        <v/>
      </c>
      <c r="S612" s="100" t="str">
        <f t="shared" si="6691"/>
        <v/>
      </c>
      <c r="T612" s="100" t="str">
        <f t="shared" si="6717"/>
        <v/>
      </c>
      <c r="U612" s="100" t="str">
        <f t="shared" si="6692"/>
        <v/>
      </c>
      <c r="V612" s="100" t="str">
        <f t="shared" si="6718"/>
        <v/>
      </c>
      <c r="W612" s="100" t="str">
        <f t="shared" si="6693"/>
        <v/>
      </c>
      <c r="X612" s="100" t="str">
        <f t="shared" si="6719"/>
        <v/>
      </c>
      <c r="Y612" s="100" t="str">
        <f t="shared" si="6694"/>
        <v/>
      </c>
      <c r="Z612" s="100" t="str">
        <f t="shared" si="6720"/>
        <v/>
      </c>
      <c r="AA612" s="100" t="str">
        <f t="shared" si="6695"/>
        <v/>
      </c>
      <c r="AB612" s="100" t="str">
        <f t="shared" si="6721"/>
        <v/>
      </c>
      <c r="AC612" s="100" t="str">
        <f t="shared" si="6696"/>
        <v/>
      </c>
      <c r="AD612" s="100" t="str">
        <f t="shared" si="6722"/>
        <v/>
      </c>
      <c r="AE612" s="100" t="str">
        <f t="shared" si="6697"/>
        <v/>
      </c>
      <c r="AF612" s="100" t="str">
        <f t="shared" si="6723"/>
        <v/>
      </c>
      <c r="AG612" s="100" t="str">
        <f t="shared" si="6698"/>
        <v/>
      </c>
      <c r="AH612" s="100" t="str">
        <f t="shared" si="6724"/>
        <v/>
      </c>
      <c r="AI612" s="100" t="str">
        <f t="shared" si="6699"/>
        <v/>
      </c>
      <c r="AJ612" s="100" t="str">
        <f t="shared" si="6725"/>
        <v/>
      </c>
      <c r="AK612" s="100" t="str">
        <f t="shared" si="6700"/>
        <v/>
      </c>
      <c r="AL612" s="100" t="str">
        <f t="shared" si="6726"/>
        <v/>
      </c>
      <c r="AM612" s="100" t="str">
        <f t="shared" si="6701"/>
        <v/>
      </c>
      <c r="AN612" s="100" t="str">
        <f t="shared" si="6727"/>
        <v/>
      </c>
      <c r="AO612" s="100" t="str">
        <f t="shared" si="6702"/>
        <v/>
      </c>
      <c r="AP612" s="100" t="str">
        <f t="shared" si="6728"/>
        <v/>
      </c>
      <c r="AQ612" s="100" t="str">
        <f t="shared" si="6703"/>
        <v/>
      </c>
      <c r="AR612" s="100" t="str">
        <f t="shared" si="6729"/>
        <v/>
      </c>
      <c r="AS612" s="100" t="str">
        <f t="shared" si="6704"/>
        <v/>
      </c>
      <c r="AT612" s="100" t="str">
        <f t="shared" si="6730"/>
        <v/>
      </c>
      <c r="AU612" s="100" t="str">
        <f t="shared" si="6705"/>
        <v/>
      </c>
      <c r="AV612" s="100" t="str">
        <f t="shared" si="6731"/>
        <v/>
      </c>
      <c r="AW612" s="100" t="str">
        <f t="shared" si="6706"/>
        <v/>
      </c>
      <c r="AX612" s="100" t="str">
        <f t="shared" si="6732"/>
        <v/>
      </c>
      <c r="AY612" s="100" t="str">
        <f t="shared" si="6707"/>
        <v/>
      </c>
      <c r="AZ612" s="100" t="str">
        <f t="shared" si="6733"/>
        <v/>
      </c>
      <c r="BA612" s="100" t="str">
        <f t="shared" si="6708"/>
        <v/>
      </c>
      <c r="BB612" s="100" t="str">
        <f t="shared" si="6734"/>
        <v/>
      </c>
      <c r="BC612" s="100" t="str">
        <f>IFERROR(INDEX('INPUT INF'!$F$3:$F$601,MATCH($B612,'INPUT INF'!$A$3:$A$601,FALSE)),"")</f>
        <v/>
      </c>
      <c r="BD612" s="100" t="str">
        <f t="shared" si="6675"/>
        <v/>
      </c>
      <c r="BE612" s="100" t="str">
        <f t="shared" si="6735"/>
        <v/>
      </c>
      <c r="BF612" s="100" t="str">
        <f t="shared" si="6736"/>
        <v/>
      </c>
      <c r="BG612" s="115" t="str">
        <f t="shared" si="6737"/>
        <v/>
      </c>
      <c r="BH612" s="176" t="str">
        <f>IF(AND('INPUT INF'!$O$1="X",BG612="PASS"),BF612,IF($BG612="","0",IF('INPUT INF'!$N$67="YES",$BF612,"")))</f>
        <v>0</v>
      </c>
      <c r="BI612" s="115" t="str">
        <f>IF($BG612="","0",IF('INPUT INF'!$P$68="YES",$BF612,""))</f>
        <v>0</v>
      </c>
      <c r="BJ612" s="115" t="str">
        <f>IF($BG612="","0",IF('INPUT INF'!$P$69="YES",$BF612,""))</f>
        <v>0</v>
      </c>
      <c r="BL612" s="118" t="str">
        <f t="shared" si="6662"/>
        <v/>
      </c>
      <c r="BM612" s="118" t="str">
        <f t="shared" si="6663"/>
        <v/>
      </c>
      <c r="BN612" s="118" t="str">
        <f t="shared" si="6664"/>
        <v/>
      </c>
      <c r="BR612" s="118" t="str">
        <f t="shared" si="6665"/>
        <v/>
      </c>
      <c r="BS612" s="118" t="str">
        <f t="shared" si="6666"/>
        <v/>
      </c>
      <c r="BT612" s="118" t="str">
        <f t="shared" si="6667"/>
        <v/>
      </c>
      <c r="BX612" s="118" t="str">
        <f t="shared" si="6668"/>
        <v/>
      </c>
      <c r="BY612" s="118" t="str">
        <f t="shared" si="6669"/>
        <v/>
      </c>
      <c r="BZ612" s="118" t="str">
        <f t="shared" si="6670"/>
        <v/>
      </c>
      <c r="CD612" s="116" t="str">
        <f t="shared" si="6738"/>
        <v/>
      </c>
      <c r="CE612" s="116" t="str">
        <f t="shared" si="6739"/>
        <v/>
      </c>
      <c r="CF612" s="116" t="str">
        <f t="shared" si="6740"/>
        <v/>
      </c>
      <c r="CJ612" s="116" t="str">
        <f t="shared" si="6741"/>
        <v/>
      </c>
      <c r="CK612" s="116" t="str">
        <f t="shared" si="6742"/>
        <v/>
      </c>
      <c r="CL612" s="116" t="str">
        <f t="shared" si="6743"/>
        <v/>
      </c>
      <c r="CP612" s="116" t="str">
        <f t="shared" si="6744"/>
        <v/>
      </c>
      <c r="CQ612" s="116" t="str">
        <f t="shared" si="6745"/>
        <v/>
      </c>
      <c r="CR612" s="116" t="str">
        <f t="shared" si="6746"/>
        <v/>
      </c>
      <c r="DH612" s="115" t="str">
        <f t="shared" si="6671"/>
        <v/>
      </c>
      <c r="DI612" s="115" t="str">
        <f t="shared" si="6672"/>
        <v/>
      </c>
      <c r="DJ612" s="115" t="str">
        <f t="shared" si="6639"/>
        <v/>
      </c>
      <c r="DK612" s="115" t="str">
        <f t="shared" si="6640"/>
        <v/>
      </c>
      <c r="DL612" s="115" t="str">
        <f t="shared" si="6641"/>
        <v/>
      </c>
      <c r="DM612" s="115" t="str">
        <f t="shared" si="6642"/>
        <v/>
      </c>
      <c r="DN612" s="115" t="str">
        <f t="shared" si="6643"/>
        <v/>
      </c>
      <c r="DO612" s="115" t="str">
        <f t="shared" si="6644"/>
        <v/>
      </c>
      <c r="DP612" s="115" t="str">
        <f t="shared" si="6645"/>
        <v/>
      </c>
      <c r="DQ612" s="115" t="str">
        <f t="shared" si="6646"/>
        <v/>
      </c>
      <c r="DR612" s="115" t="str">
        <f t="shared" si="6647"/>
        <v/>
      </c>
      <c r="DS612" s="115" t="str">
        <f t="shared" si="6648"/>
        <v/>
      </c>
      <c r="DT612" s="115" t="str">
        <f t="shared" si="6649"/>
        <v/>
      </c>
      <c r="DU612" s="115" t="str">
        <f t="shared" si="6650"/>
        <v/>
      </c>
      <c r="DV612" s="115" t="str">
        <f t="shared" si="6651"/>
        <v/>
      </c>
      <c r="DW612" s="115" t="str">
        <f t="shared" si="6652"/>
        <v/>
      </c>
      <c r="DX612" s="115" t="str">
        <f t="shared" si="6653"/>
        <v/>
      </c>
      <c r="DY612" s="115" t="str">
        <f t="shared" si="6654"/>
        <v/>
      </c>
      <c r="DZ612" s="115" t="str">
        <f t="shared" si="6655"/>
        <v/>
      </c>
      <c r="EA612" s="115" t="str">
        <f t="shared" si="6656"/>
        <v/>
      </c>
      <c r="EB612" s="115" t="str">
        <f t="shared" si="6657"/>
        <v/>
      </c>
      <c r="EC612" s="115" t="str">
        <f t="shared" si="6658"/>
        <v/>
      </c>
      <c r="ED612" s="115" t="str">
        <f t="shared" si="6659"/>
        <v/>
      </c>
      <c r="EE612" s="115" t="str">
        <f t="shared" si="6660"/>
        <v/>
      </c>
      <c r="EF612" s="115" t="str">
        <f t="shared" si="6661"/>
        <v/>
      </c>
      <c r="EG612" s="115" t="str">
        <f t="shared" si="6747"/>
        <v/>
      </c>
      <c r="EH612" s="115" t="str">
        <f t="shared" si="6748"/>
        <v/>
      </c>
      <c r="EI612" s="115" t="str">
        <f t="shared" si="6749"/>
        <v/>
      </c>
      <c r="EJ612" s="115" t="str">
        <f t="shared" si="6750"/>
        <v/>
      </c>
      <c r="EK612" s="115" t="str">
        <f t="shared" si="6751"/>
        <v/>
      </c>
      <c r="EL612" s="115" t="str">
        <f t="shared" si="6752"/>
        <v/>
      </c>
      <c r="EM612" s="115" t="str">
        <f t="shared" si="6753"/>
        <v/>
      </c>
      <c r="EN612" s="115" t="str">
        <f t="shared" si="6754"/>
        <v/>
      </c>
      <c r="EO612" s="115" t="str">
        <f t="shared" si="6755"/>
        <v/>
      </c>
      <c r="EP612" s="115" t="str">
        <f t="shared" si="6756"/>
        <v/>
      </c>
      <c r="EQ612" s="115" t="str">
        <f t="shared" si="6757"/>
        <v/>
      </c>
      <c r="ER612" s="115" t="str">
        <f t="shared" si="6758"/>
        <v/>
      </c>
      <c r="ES612" s="115" t="str">
        <f t="shared" si="6759"/>
        <v/>
      </c>
      <c r="ET612" s="115" t="str">
        <f t="shared" si="6760"/>
        <v/>
      </c>
      <c r="EU612" s="115" t="str">
        <f t="shared" si="6761"/>
        <v/>
      </c>
      <c r="EV612" s="115" t="str">
        <f t="shared" si="6762"/>
        <v/>
      </c>
      <c r="EW612" s="115" t="str">
        <f t="shared" si="6763"/>
        <v/>
      </c>
      <c r="EX612" s="115" t="str">
        <f t="shared" si="6764"/>
        <v/>
      </c>
      <c r="EY612" s="115" t="str">
        <f t="shared" si="6765"/>
        <v/>
      </c>
      <c r="EZ612" s="115" t="str">
        <f t="shared" si="6766"/>
        <v/>
      </c>
      <c r="FA612" s="115" t="str">
        <f t="shared" si="6767"/>
        <v/>
      </c>
      <c r="FB612" s="115" t="str">
        <f t="shared" si="6768"/>
        <v/>
      </c>
      <c r="FC612" s="115" t="str">
        <f t="shared" si="6769"/>
        <v/>
      </c>
      <c r="FD612" s="115" t="str">
        <f t="shared" si="6770"/>
        <v/>
      </c>
      <c r="FE612" s="115" t="str">
        <f t="shared" si="6771"/>
        <v/>
      </c>
      <c r="FF612" s="115" t="str">
        <f t="shared" si="6776"/>
        <v/>
      </c>
      <c r="FG612" s="115" t="str">
        <f>IFERROR(SMALL($DY$423:$DY$842,$A$12),"")</f>
        <v/>
      </c>
      <c r="FH612" s="115" t="str">
        <f t="shared" si="6777"/>
        <v/>
      </c>
      <c r="FI612" s="115" t="str">
        <f t="shared" si="6673"/>
        <v/>
      </c>
    </row>
    <row r="613" spans="1:165" ht="15" customHeight="1" x14ac:dyDescent="0.25">
      <c r="A613" s="115">
        <v>611</v>
      </c>
      <c r="B613" s="115" t="str">
        <f t="shared" si="6680"/>
        <v/>
      </c>
      <c r="C613" s="115" t="s">
        <v>71</v>
      </c>
      <c r="D613" s="100">
        <f t="shared" si="6679"/>
        <v>0</v>
      </c>
      <c r="E613" s="100" t="str">
        <f t="shared" si="6709"/>
        <v/>
      </c>
      <c r="F613" s="100" t="str">
        <f t="shared" si="6710"/>
        <v/>
      </c>
      <c r="G613" s="100" t="str">
        <f t="shared" si="6685"/>
        <v/>
      </c>
      <c r="H613" s="100" t="str">
        <f t="shared" si="6711"/>
        <v/>
      </c>
      <c r="I613" s="100" t="str">
        <f t="shared" si="6686"/>
        <v/>
      </c>
      <c r="J613" s="100" t="str">
        <f t="shared" si="6712"/>
        <v/>
      </c>
      <c r="K613" s="100" t="str">
        <f t="shared" si="6687"/>
        <v/>
      </c>
      <c r="L613" s="100" t="str">
        <f t="shared" si="6713"/>
        <v/>
      </c>
      <c r="M613" s="100" t="str">
        <f t="shared" si="6688"/>
        <v/>
      </c>
      <c r="N613" s="100" t="str">
        <f t="shared" si="6714"/>
        <v/>
      </c>
      <c r="O613" s="100" t="str">
        <f t="shared" si="6689"/>
        <v/>
      </c>
      <c r="P613" s="100" t="str">
        <f t="shared" si="6715"/>
        <v/>
      </c>
      <c r="Q613" s="100" t="str">
        <f t="shared" si="6690"/>
        <v/>
      </c>
      <c r="R613" s="100" t="str">
        <f t="shared" si="6716"/>
        <v/>
      </c>
      <c r="S613" s="100" t="str">
        <f t="shared" si="6691"/>
        <v/>
      </c>
      <c r="T613" s="100" t="str">
        <f t="shared" si="6717"/>
        <v/>
      </c>
      <c r="U613" s="100" t="str">
        <f t="shared" si="6692"/>
        <v/>
      </c>
      <c r="V613" s="100" t="str">
        <f t="shared" si="6718"/>
        <v/>
      </c>
      <c r="W613" s="100" t="str">
        <f t="shared" si="6693"/>
        <v/>
      </c>
      <c r="X613" s="100" t="str">
        <f t="shared" si="6719"/>
        <v/>
      </c>
      <c r="Y613" s="100" t="str">
        <f t="shared" si="6694"/>
        <v/>
      </c>
      <c r="Z613" s="100" t="str">
        <f t="shared" si="6720"/>
        <v/>
      </c>
      <c r="AA613" s="100" t="str">
        <f t="shared" si="6695"/>
        <v/>
      </c>
      <c r="AB613" s="100" t="str">
        <f t="shared" si="6721"/>
        <v/>
      </c>
      <c r="AC613" s="100" t="str">
        <f t="shared" si="6696"/>
        <v/>
      </c>
      <c r="AD613" s="100" t="str">
        <f t="shared" si="6722"/>
        <v/>
      </c>
      <c r="AE613" s="100" t="str">
        <f t="shared" si="6697"/>
        <v/>
      </c>
      <c r="AF613" s="100" t="str">
        <f t="shared" si="6723"/>
        <v/>
      </c>
      <c r="AG613" s="100" t="str">
        <f t="shared" si="6698"/>
        <v/>
      </c>
      <c r="AH613" s="100" t="str">
        <f t="shared" si="6724"/>
        <v/>
      </c>
      <c r="AI613" s="100" t="str">
        <f t="shared" si="6699"/>
        <v/>
      </c>
      <c r="AJ613" s="100" t="str">
        <f t="shared" si="6725"/>
        <v/>
      </c>
      <c r="AK613" s="100" t="str">
        <f t="shared" si="6700"/>
        <v/>
      </c>
      <c r="AL613" s="100" t="str">
        <f t="shared" si="6726"/>
        <v/>
      </c>
      <c r="AM613" s="100" t="str">
        <f t="shared" si="6701"/>
        <v/>
      </c>
      <c r="AN613" s="100" t="str">
        <f t="shared" si="6727"/>
        <v/>
      </c>
      <c r="AO613" s="100" t="str">
        <f t="shared" si="6702"/>
        <v/>
      </c>
      <c r="AP613" s="100" t="str">
        <f t="shared" si="6728"/>
        <v/>
      </c>
      <c r="AQ613" s="100" t="str">
        <f t="shared" si="6703"/>
        <v/>
      </c>
      <c r="AR613" s="100" t="str">
        <f t="shared" si="6729"/>
        <v/>
      </c>
      <c r="AS613" s="100" t="str">
        <f t="shared" si="6704"/>
        <v/>
      </c>
      <c r="AT613" s="100" t="str">
        <f t="shared" si="6730"/>
        <v/>
      </c>
      <c r="AU613" s="100" t="str">
        <f t="shared" si="6705"/>
        <v/>
      </c>
      <c r="AV613" s="100" t="str">
        <f t="shared" si="6731"/>
        <v/>
      </c>
      <c r="AW613" s="100" t="str">
        <f t="shared" si="6706"/>
        <v/>
      </c>
      <c r="AX613" s="100" t="str">
        <f t="shared" si="6732"/>
        <v/>
      </c>
      <c r="AY613" s="100" t="str">
        <f t="shared" si="6707"/>
        <v/>
      </c>
      <c r="AZ613" s="100" t="str">
        <f t="shared" si="6733"/>
        <v/>
      </c>
      <c r="BA613" s="100" t="str">
        <f t="shared" si="6708"/>
        <v/>
      </c>
      <c r="BB613" s="100" t="str">
        <f t="shared" si="6734"/>
        <v/>
      </c>
      <c r="BC613" s="100" t="str">
        <f>IFERROR(INDEX('INPUT INF'!$F$3:$F$601,MATCH($B613,'INPUT INF'!$A$3:$A$601,FALSE)),"")</f>
        <v/>
      </c>
      <c r="BD613" s="100" t="str">
        <f t="shared" si="6675"/>
        <v/>
      </c>
      <c r="BE613" s="100" t="str">
        <f t="shared" si="6735"/>
        <v/>
      </c>
      <c r="BF613" s="100" t="str">
        <f t="shared" si="6736"/>
        <v/>
      </c>
      <c r="BG613" s="115" t="str">
        <f t="shared" si="6737"/>
        <v/>
      </c>
      <c r="BH613" s="176" t="str">
        <f>IF(AND('INPUT INF'!$O$1="X",BG613="PASS"),BF613,IF($BG613="","0",IF('INPUT INF'!$N$67="YES",$BF613,"")))</f>
        <v>0</v>
      </c>
      <c r="BI613" s="115" t="str">
        <f>IF($BG613="","0",IF('INPUT INF'!$P$68="YES",$BF613,""))</f>
        <v>0</v>
      </c>
      <c r="BJ613" s="115" t="str">
        <f>IF($BG613="","0",IF('INPUT INF'!$P$69="YES",$BF613,""))</f>
        <v>0</v>
      </c>
      <c r="BL613" s="118" t="str">
        <f t="shared" si="6662"/>
        <v/>
      </c>
      <c r="BM613" s="118" t="str">
        <f t="shared" si="6663"/>
        <v/>
      </c>
      <c r="BN613" s="118" t="str">
        <f t="shared" si="6664"/>
        <v/>
      </c>
      <c r="BR613" s="118" t="str">
        <f t="shared" si="6665"/>
        <v/>
      </c>
      <c r="BS613" s="118" t="str">
        <f t="shared" si="6666"/>
        <v/>
      </c>
      <c r="BT613" s="118" t="str">
        <f t="shared" si="6667"/>
        <v/>
      </c>
      <c r="BX613" s="118" t="str">
        <f t="shared" si="6668"/>
        <v/>
      </c>
      <c r="BY613" s="118" t="str">
        <f t="shared" si="6669"/>
        <v/>
      </c>
      <c r="BZ613" s="118" t="str">
        <f t="shared" si="6670"/>
        <v/>
      </c>
      <c r="CD613" s="116" t="str">
        <f t="shared" si="6738"/>
        <v/>
      </c>
      <c r="CE613" s="116" t="str">
        <f t="shared" si="6739"/>
        <v/>
      </c>
      <c r="CF613" s="116" t="str">
        <f t="shared" si="6740"/>
        <v/>
      </c>
      <c r="CJ613" s="116" t="str">
        <f t="shared" si="6741"/>
        <v/>
      </c>
      <c r="CK613" s="116" t="str">
        <f t="shared" si="6742"/>
        <v/>
      </c>
      <c r="CL613" s="116" t="str">
        <f t="shared" si="6743"/>
        <v/>
      </c>
      <c r="CP613" s="116" t="str">
        <f t="shared" si="6744"/>
        <v/>
      </c>
      <c r="CQ613" s="116" t="str">
        <f t="shared" si="6745"/>
        <v/>
      </c>
      <c r="CR613" s="116" t="str">
        <f t="shared" si="6746"/>
        <v/>
      </c>
      <c r="DH613" s="115" t="str">
        <f t="shared" si="6671"/>
        <v/>
      </c>
      <c r="DI613" s="115" t="str">
        <f t="shared" si="6672"/>
        <v/>
      </c>
      <c r="DJ613" s="115" t="str">
        <f t="shared" si="6639"/>
        <v/>
      </c>
      <c r="DK613" s="115" t="str">
        <f t="shared" si="6640"/>
        <v/>
      </c>
      <c r="DL613" s="115" t="str">
        <f t="shared" si="6641"/>
        <v/>
      </c>
      <c r="DM613" s="115" t="str">
        <f t="shared" si="6642"/>
        <v/>
      </c>
      <c r="DN613" s="115" t="str">
        <f t="shared" si="6643"/>
        <v/>
      </c>
      <c r="DO613" s="115" t="str">
        <f t="shared" si="6644"/>
        <v/>
      </c>
      <c r="DP613" s="115" t="str">
        <f t="shared" si="6645"/>
        <v/>
      </c>
      <c r="DQ613" s="115" t="str">
        <f t="shared" si="6646"/>
        <v/>
      </c>
      <c r="DR613" s="115" t="str">
        <f t="shared" si="6647"/>
        <v/>
      </c>
      <c r="DS613" s="115" t="str">
        <f t="shared" si="6648"/>
        <v/>
      </c>
      <c r="DT613" s="115" t="str">
        <f t="shared" si="6649"/>
        <v/>
      </c>
      <c r="DU613" s="115" t="str">
        <f t="shared" si="6650"/>
        <v/>
      </c>
      <c r="DV613" s="115" t="str">
        <f t="shared" si="6651"/>
        <v/>
      </c>
      <c r="DW613" s="115" t="str">
        <f t="shared" si="6652"/>
        <v/>
      </c>
      <c r="DX613" s="115" t="str">
        <f t="shared" si="6653"/>
        <v/>
      </c>
      <c r="DY613" s="115" t="str">
        <f t="shared" si="6654"/>
        <v/>
      </c>
      <c r="DZ613" s="115" t="str">
        <f t="shared" si="6655"/>
        <v/>
      </c>
      <c r="EA613" s="115" t="str">
        <f t="shared" si="6656"/>
        <v/>
      </c>
      <c r="EB613" s="115" t="str">
        <f t="shared" si="6657"/>
        <v/>
      </c>
      <c r="EC613" s="115" t="str">
        <f t="shared" si="6658"/>
        <v/>
      </c>
      <c r="ED613" s="115" t="str">
        <f t="shared" si="6659"/>
        <v/>
      </c>
      <c r="EE613" s="115" t="str">
        <f t="shared" si="6660"/>
        <v/>
      </c>
      <c r="EF613" s="115" t="str">
        <f t="shared" si="6661"/>
        <v/>
      </c>
      <c r="EG613" s="115" t="str">
        <f t="shared" si="6747"/>
        <v/>
      </c>
      <c r="EH613" s="115" t="str">
        <f t="shared" si="6748"/>
        <v/>
      </c>
      <c r="EI613" s="115" t="str">
        <f t="shared" si="6749"/>
        <v/>
      </c>
      <c r="EJ613" s="115" t="str">
        <f t="shared" si="6750"/>
        <v/>
      </c>
      <c r="EK613" s="115" t="str">
        <f t="shared" si="6751"/>
        <v/>
      </c>
      <c r="EL613" s="115" t="str">
        <f t="shared" si="6752"/>
        <v/>
      </c>
      <c r="EM613" s="115" t="str">
        <f t="shared" si="6753"/>
        <v/>
      </c>
      <c r="EN613" s="115" t="str">
        <f t="shared" si="6754"/>
        <v/>
      </c>
      <c r="EO613" s="115" t="str">
        <f t="shared" si="6755"/>
        <v/>
      </c>
      <c r="EP613" s="115" t="str">
        <f t="shared" si="6756"/>
        <v/>
      </c>
      <c r="EQ613" s="115" t="str">
        <f t="shared" si="6757"/>
        <v/>
      </c>
      <c r="ER613" s="115" t="str">
        <f t="shared" si="6758"/>
        <v/>
      </c>
      <c r="ES613" s="115" t="str">
        <f t="shared" si="6759"/>
        <v/>
      </c>
      <c r="ET613" s="115" t="str">
        <f t="shared" si="6760"/>
        <v/>
      </c>
      <c r="EU613" s="115" t="str">
        <f t="shared" si="6761"/>
        <v/>
      </c>
      <c r="EV613" s="115" t="str">
        <f t="shared" si="6762"/>
        <v/>
      </c>
      <c r="EW613" s="115" t="str">
        <f t="shared" si="6763"/>
        <v/>
      </c>
      <c r="EX613" s="115" t="str">
        <f t="shared" si="6764"/>
        <v/>
      </c>
      <c r="EY613" s="115" t="str">
        <f t="shared" si="6765"/>
        <v/>
      </c>
      <c r="EZ613" s="115" t="str">
        <f t="shared" si="6766"/>
        <v/>
      </c>
      <c r="FA613" s="115" t="str">
        <f t="shared" si="6767"/>
        <v/>
      </c>
      <c r="FB613" s="115" t="str">
        <f t="shared" si="6768"/>
        <v/>
      </c>
      <c r="FC613" s="115" t="str">
        <f t="shared" si="6769"/>
        <v/>
      </c>
      <c r="FD613" s="115" t="str">
        <f t="shared" si="6770"/>
        <v/>
      </c>
      <c r="FE613" s="115" t="str">
        <f t="shared" si="6771"/>
        <v/>
      </c>
      <c r="FF613" s="115" t="str">
        <f>FU21</f>
        <v/>
      </c>
      <c r="FG613" s="115" t="str">
        <f>IFERROR(SMALL($DZ$423:$DZ$842,$A$3),"")</f>
        <v/>
      </c>
      <c r="FH613" s="115" t="str">
        <f>IFERROR(LARGE($AO$423:$AO$842,$A$3),"")</f>
        <v/>
      </c>
      <c r="FI613" s="115" t="str">
        <f t="shared" si="6673"/>
        <v/>
      </c>
    </row>
    <row r="614" spans="1:165" ht="15" customHeight="1" x14ac:dyDescent="0.25">
      <c r="A614" s="115">
        <v>612</v>
      </c>
      <c r="B614" s="115" t="str">
        <f t="shared" si="6680"/>
        <v/>
      </c>
      <c r="C614" s="115" t="s">
        <v>71</v>
      </c>
      <c r="D614" s="100">
        <f t="shared" si="6679"/>
        <v>0</v>
      </c>
      <c r="E614" s="100" t="str">
        <f t="shared" si="6709"/>
        <v/>
      </c>
      <c r="F614" s="100" t="str">
        <f t="shared" si="6710"/>
        <v/>
      </c>
      <c r="G614" s="100" t="str">
        <f t="shared" si="6685"/>
        <v/>
      </c>
      <c r="H614" s="100" t="str">
        <f t="shared" si="6711"/>
        <v/>
      </c>
      <c r="I614" s="100" t="str">
        <f t="shared" si="6686"/>
        <v/>
      </c>
      <c r="J614" s="100" t="str">
        <f t="shared" si="6712"/>
        <v/>
      </c>
      <c r="K614" s="100" t="str">
        <f t="shared" si="6687"/>
        <v/>
      </c>
      <c r="L614" s="100" t="str">
        <f t="shared" si="6713"/>
        <v/>
      </c>
      <c r="M614" s="100" t="str">
        <f t="shared" si="6688"/>
        <v/>
      </c>
      <c r="N614" s="100" t="str">
        <f t="shared" si="6714"/>
        <v/>
      </c>
      <c r="O614" s="100" t="str">
        <f t="shared" si="6689"/>
        <v/>
      </c>
      <c r="P614" s="100" t="str">
        <f t="shared" si="6715"/>
        <v/>
      </c>
      <c r="Q614" s="100" t="str">
        <f t="shared" si="6690"/>
        <v/>
      </c>
      <c r="R614" s="100" t="str">
        <f t="shared" si="6716"/>
        <v/>
      </c>
      <c r="S614" s="100" t="str">
        <f t="shared" si="6691"/>
        <v/>
      </c>
      <c r="T614" s="100" t="str">
        <f t="shared" si="6717"/>
        <v/>
      </c>
      <c r="U614" s="100" t="str">
        <f t="shared" si="6692"/>
        <v/>
      </c>
      <c r="V614" s="100" t="str">
        <f t="shared" si="6718"/>
        <v/>
      </c>
      <c r="W614" s="100" t="str">
        <f t="shared" si="6693"/>
        <v/>
      </c>
      <c r="X614" s="100" t="str">
        <f t="shared" si="6719"/>
        <v/>
      </c>
      <c r="Y614" s="100" t="str">
        <f t="shared" si="6694"/>
        <v/>
      </c>
      <c r="Z614" s="100" t="str">
        <f t="shared" si="6720"/>
        <v/>
      </c>
      <c r="AA614" s="100" t="str">
        <f t="shared" si="6695"/>
        <v/>
      </c>
      <c r="AB614" s="100" t="str">
        <f t="shared" si="6721"/>
        <v/>
      </c>
      <c r="AC614" s="100" t="str">
        <f t="shared" si="6696"/>
        <v/>
      </c>
      <c r="AD614" s="100" t="str">
        <f t="shared" si="6722"/>
        <v/>
      </c>
      <c r="AE614" s="100" t="str">
        <f t="shared" si="6697"/>
        <v/>
      </c>
      <c r="AF614" s="100" t="str">
        <f t="shared" si="6723"/>
        <v/>
      </c>
      <c r="AG614" s="100" t="str">
        <f t="shared" si="6698"/>
        <v/>
      </c>
      <c r="AH614" s="100" t="str">
        <f t="shared" si="6724"/>
        <v/>
      </c>
      <c r="AI614" s="100" t="str">
        <f t="shared" si="6699"/>
        <v/>
      </c>
      <c r="AJ614" s="100" t="str">
        <f t="shared" si="6725"/>
        <v/>
      </c>
      <c r="AK614" s="100" t="str">
        <f t="shared" si="6700"/>
        <v/>
      </c>
      <c r="AL614" s="100" t="str">
        <f t="shared" si="6726"/>
        <v/>
      </c>
      <c r="AM614" s="100" t="str">
        <f t="shared" si="6701"/>
        <v/>
      </c>
      <c r="AN614" s="100" t="str">
        <f t="shared" si="6727"/>
        <v/>
      </c>
      <c r="AO614" s="100" t="str">
        <f t="shared" si="6702"/>
        <v/>
      </c>
      <c r="AP614" s="100" t="str">
        <f t="shared" si="6728"/>
        <v/>
      </c>
      <c r="AQ614" s="100" t="str">
        <f t="shared" si="6703"/>
        <v/>
      </c>
      <c r="AR614" s="100" t="str">
        <f t="shared" si="6729"/>
        <v/>
      </c>
      <c r="AS614" s="100" t="str">
        <f t="shared" si="6704"/>
        <v/>
      </c>
      <c r="AT614" s="100" t="str">
        <f t="shared" si="6730"/>
        <v/>
      </c>
      <c r="AU614" s="100" t="str">
        <f t="shared" si="6705"/>
        <v/>
      </c>
      <c r="AV614" s="100" t="str">
        <f t="shared" si="6731"/>
        <v/>
      </c>
      <c r="AW614" s="100" t="str">
        <f t="shared" si="6706"/>
        <v/>
      </c>
      <c r="AX614" s="100" t="str">
        <f t="shared" si="6732"/>
        <v/>
      </c>
      <c r="AY614" s="100" t="str">
        <f t="shared" si="6707"/>
        <v/>
      </c>
      <c r="AZ614" s="100" t="str">
        <f t="shared" si="6733"/>
        <v/>
      </c>
      <c r="BA614" s="100" t="str">
        <f t="shared" si="6708"/>
        <v/>
      </c>
      <c r="BB614" s="100" t="str">
        <f t="shared" si="6734"/>
        <v/>
      </c>
      <c r="BC614" s="100" t="str">
        <f>IFERROR(INDEX('INPUT INF'!$F$3:$F$601,MATCH($B614,'INPUT INF'!$A$3:$A$601,FALSE)),"")</f>
        <v/>
      </c>
      <c r="BD614" s="100" t="str">
        <f t="shared" si="6675"/>
        <v/>
      </c>
      <c r="BE614" s="100" t="str">
        <f t="shared" si="6735"/>
        <v/>
      </c>
      <c r="BF614" s="100" t="str">
        <f t="shared" si="6736"/>
        <v/>
      </c>
      <c r="BG614" s="115" t="str">
        <f t="shared" si="6737"/>
        <v/>
      </c>
      <c r="BH614" s="176" t="str">
        <f>IF(AND('INPUT INF'!$O$1="X",BG614="PASS"),BF614,IF($BG614="","0",IF('INPUT INF'!$N$67="YES",$BF614,"")))</f>
        <v>0</v>
      </c>
      <c r="BI614" s="115" t="str">
        <f>IF($BG614="","0",IF('INPUT INF'!$P$68="YES",$BF614,""))</f>
        <v>0</v>
      </c>
      <c r="BJ614" s="115" t="str">
        <f>IF($BG614="","0",IF('INPUT INF'!$P$69="YES",$BF614,""))</f>
        <v>0</v>
      </c>
      <c r="BL614" s="118" t="str">
        <f t="shared" si="6662"/>
        <v/>
      </c>
      <c r="BM614" s="118" t="str">
        <f t="shared" si="6663"/>
        <v/>
      </c>
      <c r="BN614" s="118" t="str">
        <f t="shared" si="6664"/>
        <v/>
      </c>
      <c r="BR614" s="118" t="str">
        <f t="shared" si="6665"/>
        <v/>
      </c>
      <c r="BS614" s="118" t="str">
        <f t="shared" si="6666"/>
        <v/>
      </c>
      <c r="BT614" s="118" t="str">
        <f t="shared" si="6667"/>
        <v/>
      </c>
      <c r="BX614" s="118" t="str">
        <f t="shared" si="6668"/>
        <v/>
      </c>
      <c r="BY614" s="118" t="str">
        <f t="shared" si="6669"/>
        <v/>
      </c>
      <c r="BZ614" s="118" t="str">
        <f t="shared" si="6670"/>
        <v/>
      </c>
      <c r="CD614" s="116" t="str">
        <f t="shared" si="6738"/>
        <v/>
      </c>
      <c r="CE614" s="116" t="str">
        <f t="shared" si="6739"/>
        <v/>
      </c>
      <c r="CF614" s="116" t="str">
        <f t="shared" si="6740"/>
        <v/>
      </c>
      <c r="CJ614" s="116" t="str">
        <f t="shared" si="6741"/>
        <v/>
      </c>
      <c r="CK614" s="116" t="str">
        <f t="shared" si="6742"/>
        <v/>
      </c>
      <c r="CL614" s="116" t="str">
        <f t="shared" si="6743"/>
        <v/>
      </c>
      <c r="CP614" s="116" t="str">
        <f t="shared" si="6744"/>
        <v/>
      </c>
      <c r="CQ614" s="116" t="str">
        <f t="shared" si="6745"/>
        <v/>
      </c>
      <c r="CR614" s="116" t="str">
        <f t="shared" si="6746"/>
        <v/>
      </c>
      <c r="DH614" s="115" t="str">
        <f t="shared" si="6671"/>
        <v/>
      </c>
      <c r="DI614" s="115" t="str">
        <f t="shared" si="6672"/>
        <v/>
      </c>
      <c r="DJ614" s="115" t="str">
        <f t="shared" si="6639"/>
        <v/>
      </c>
      <c r="DK614" s="115" t="str">
        <f t="shared" si="6640"/>
        <v/>
      </c>
      <c r="DL614" s="115" t="str">
        <f t="shared" si="6641"/>
        <v/>
      </c>
      <c r="DM614" s="115" t="str">
        <f t="shared" si="6642"/>
        <v/>
      </c>
      <c r="DN614" s="115" t="str">
        <f t="shared" si="6643"/>
        <v/>
      </c>
      <c r="DO614" s="115" t="str">
        <f t="shared" si="6644"/>
        <v/>
      </c>
      <c r="DP614" s="115" t="str">
        <f t="shared" si="6645"/>
        <v/>
      </c>
      <c r="DQ614" s="115" t="str">
        <f t="shared" si="6646"/>
        <v/>
      </c>
      <c r="DR614" s="115" t="str">
        <f t="shared" si="6647"/>
        <v/>
      </c>
      <c r="DS614" s="115" t="str">
        <f t="shared" si="6648"/>
        <v/>
      </c>
      <c r="DT614" s="115" t="str">
        <f t="shared" si="6649"/>
        <v/>
      </c>
      <c r="DU614" s="115" t="str">
        <f t="shared" si="6650"/>
        <v/>
      </c>
      <c r="DV614" s="115" t="str">
        <f t="shared" si="6651"/>
        <v/>
      </c>
      <c r="DW614" s="115" t="str">
        <f t="shared" si="6652"/>
        <v/>
      </c>
      <c r="DX614" s="115" t="str">
        <f t="shared" si="6653"/>
        <v/>
      </c>
      <c r="DY614" s="115" t="str">
        <f t="shared" si="6654"/>
        <v/>
      </c>
      <c r="DZ614" s="115" t="str">
        <f t="shared" si="6655"/>
        <v/>
      </c>
      <c r="EA614" s="115" t="str">
        <f t="shared" si="6656"/>
        <v/>
      </c>
      <c r="EB614" s="115" t="str">
        <f t="shared" si="6657"/>
        <v/>
      </c>
      <c r="EC614" s="115" t="str">
        <f t="shared" si="6658"/>
        <v/>
      </c>
      <c r="ED614" s="115" t="str">
        <f t="shared" si="6659"/>
        <v/>
      </c>
      <c r="EE614" s="115" t="str">
        <f t="shared" si="6660"/>
        <v/>
      </c>
      <c r="EF614" s="115" t="str">
        <f t="shared" si="6661"/>
        <v/>
      </c>
      <c r="EG614" s="115" t="str">
        <f t="shared" si="6747"/>
        <v/>
      </c>
      <c r="EH614" s="115" t="str">
        <f t="shared" si="6748"/>
        <v/>
      </c>
      <c r="EI614" s="115" t="str">
        <f t="shared" si="6749"/>
        <v/>
      </c>
      <c r="EJ614" s="115" t="str">
        <f t="shared" si="6750"/>
        <v/>
      </c>
      <c r="EK614" s="115" t="str">
        <f t="shared" si="6751"/>
        <v/>
      </c>
      <c r="EL614" s="115" t="str">
        <f t="shared" si="6752"/>
        <v/>
      </c>
      <c r="EM614" s="115" t="str">
        <f t="shared" si="6753"/>
        <v/>
      </c>
      <c r="EN614" s="115" t="str">
        <f t="shared" si="6754"/>
        <v/>
      </c>
      <c r="EO614" s="115" t="str">
        <f t="shared" si="6755"/>
        <v/>
      </c>
      <c r="EP614" s="115" t="str">
        <f t="shared" si="6756"/>
        <v/>
      </c>
      <c r="EQ614" s="115" t="str">
        <f t="shared" si="6757"/>
        <v/>
      </c>
      <c r="ER614" s="115" t="str">
        <f t="shared" si="6758"/>
        <v/>
      </c>
      <c r="ES614" s="115" t="str">
        <f t="shared" si="6759"/>
        <v/>
      </c>
      <c r="ET614" s="115" t="str">
        <f t="shared" si="6760"/>
        <v/>
      </c>
      <c r="EU614" s="115" t="str">
        <f t="shared" si="6761"/>
        <v/>
      </c>
      <c r="EV614" s="115" t="str">
        <f t="shared" si="6762"/>
        <v/>
      </c>
      <c r="EW614" s="115" t="str">
        <f t="shared" si="6763"/>
        <v/>
      </c>
      <c r="EX614" s="115" t="str">
        <f t="shared" si="6764"/>
        <v/>
      </c>
      <c r="EY614" s="115" t="str">
        <f t="shared" si="6765"/>
        <v/>
      </c>
      <c r="EZ614" s="115" t="str">
        <f t="shared" si="6766"/>
        <v/>
      </c>
      <c r="FA614" s="115" t="str">
        <f t="shared" si="6767"/>
        <v/>
      </c>
      <c r="FB614" s="115" t="str">
        <f t="shared" si="6768"/>
        <v/>
      </c>
      <c r="FC614" s="115" t="str">
        <f t="shared" si="6769"/>
        <v/>
      </c>
      <c r="FD614" s="115" t="str">
        <f t="shared" si="6770"/>
        <v/>
      </c>
      <c r="FE614" s="115" t="str">
        <f t="shared" si="6771"/>
        <v/>
      </c>
      <c r="FF614" s="115" t="str">
        <f>FF613</f>
        <v/>
      </c>
      <c r="FG614" s="115" t="str">
        <f>IFERROR(SMALL($DZ$423:$DZ$842,$A$4),"")</f>
        <v/>
      </c>
      <c r="FH614" s="115" t="str">
        <f>FH613</f>
        <v/>
      </c>
      <c r="FI614" s="115" t="str">
        <f t="shared" si="6673"/>
        <v/>
      </c>
    </row>
    <row r="615" spans="1:165" ht="15" customHeight="1" x14ac:dyDescent="0.25">
      <c r="A615" s="115">
        <v>613</v>
      </c>
      <c r="B615" s="115" t="str">
        <f t="shared" si="6680"/>
        <v/>
      </c>
      <c r="C615" s="115" t="s">
        <v>71</v>
      </c>
      <c r="D615" s="100">
        <f t="shared" si="6679"/>
        <v>0</v>
      </c>
      <c r="E615" s="100" t="str">
        <f t="shared" si="6709"/>
        <v/>
      </c>
      <c r="F615" s="100" t="str">
        <f t="shared" si="6710"/>
        <v/>
      </c>
      <c r="G615" s="100" t="str">
        <f t="shared" si="6685"/>
        <v/>
      </c>
      <c r="H615" s="100" t="str">
        <f t="shared" si="6711"/>
        <v/>
      </c>
      <c r="I615" s="100" t="str">
        <f t="shared" si="6686"/>
        <v/>
      </c>
      <c r="J615" s="100" t="str">
        <f t="shared" si="6712"/>
        <v/>
      </c>
      <c r="K615" s="100" t="str">
        <f t="shared" si="6687"/>
        <v/>
      </c>
      <c r="L615" s="100" t="str">
        <f t="shared" si="6713"/>
        <v/>
      </c>
      <c r="M615" s="100" t="str">
        <f t="shared" si="6688"/>
        <v/>
      </c>
      <c r="N615" s="100" t="str">
        <f t="shared" si="6714"/>
        <v/>
      </c>
      <c r="O615" s="100" t="str">
        <f t="shared" si="6689"/>
        <v/>
      </c>
      <c r="P615" s="100" t="str">
        <f t="shared" si="6715"/>
        <v/>
      </c>
      <c r="Q615" s="100" t="str">
        <f t="shared" si="6690"/>
        <v/>
      </c>
      <c r="R615" s="100" t="str">
        <f t="shared" si="6716"/>
        <v/>
      </c>
      <c r="S615" s="100" t="str">
        <f t="shared" si="6691"/>
        <v/>
      </c>
      <c r="T615" s="100" t="str">
        <f t="shared" si="6717"/>
        <v/>
      </c>
      <c r="U615" s="100" t="str">
        <f t="shared" si="6692"/>
        <v/>
      </c>
      <c r="V615" s="100" t="str">
        <f t="shared" si="6718"/>
        <v/>
      </c>
      <c r="W615" s="100" t="str">
        <f t="shared" si="6693"/>
        <v/>
      </c>
      <c r="X615" s="100" t="str">
        <f t="shared" si="6719"/>
        <v/>
      </c>
      <c r="Y615" s="100" t="str">
        <f t="shared" si="6694"/>
        <v/>
      </c>
      <c r="Z615" s="100" t="str">
        <f t="shared" si="6720"/>
        <v/>
      </c>
      <c r="AA615" s="100" t="str">
        <f t="shared" si="6695"/>
        <v/>
      </c>
      <c r="AB615" s="100" t="str">
        <f t="shared" si="6721"/>
        <v/>
      </c>
      <c r="AC615" s="100" t="str">
        <f t="shared" si="6696"/>
        <v/>
      </c>
      <c r="AD615" s="100" t="str">
        <f t="shared" si="6722"/>
        <v/>
      </c>
      <c r="AE615" s="100" t="str">
        <f t="shared" si="6697"/>
        <v/>
      </c>
      <c r="AF615" s="100" t="str">
        <f t="shared" si="6723"/>
        <v/>
      </c>
      <c r="AG615" s="100" t="str">
        <f t="shared" si="6698"/>
        <v/>
      </c>
      <c r="AH615" s="100" t="str">
        <f t="shared" si="6724"/>
        <v/>
      </c>
      <c r="AI615" s="100" t="str">
        <f t="shared" si="6699"/>
        <v/>
      </c>
      <c r="AJ615" s="100" t="str">
        <f t="shared" si="6725"/>
        <v/>
      </c>
      <c r="AK615" s="100" t="str">
        <f t="shared" si="6700"/>
        <v/>
      </c>
      <c r="AL615" s="100" t="str">
        <f t="shared" si="6726"/>
        <v/>
      </c>
      <c r="AM615" s="100" t="str">
        <f t="shared" si="6701"/>
        <v/>
      </c>
      <c r="AN615" s="100" t="str">
        <f t="shared" si="6727"/>
        <v/>
      </c>
      <c r="AO615" s="100" t="str">
        <f t="shared" si="6702"/>
        <v/>
      </c>
      <c r="AP615" s="100" t="str">
        <f t="shared" si="6728"/>
        <v/>
      </c>
      <c r="AQ615" s="100" t="str">
        <f t="shared" si="6703"/>
        <v/>
      </c>
      <c r="AR615" s="100" t="str">
        <f t="shared" si="6729"/>
        <v/>
      </c>
      <c r="AS615" s="100" t="str">
        <f t="shared" si="6704"/>
        <v/>
      </c>
      <c r="AT615" s="100" t="str">
        <f t="shared" si="6730"/>
        <v/>
      </c>
      <c r="AU615" s="100" t="str">
        <f t="shared" si="6705"/>
        <v/>
      </c>
      <c r="AV615" s="100" t="str">
        <f t="shared" si="6731"/>
        <v/>
      </c>
      <c r="AW615" s="100" t="str">
        <f t="shared" si="6706"/>
        <v/>
      </c>
      <c r="AX615" s="100" t="str">
        <f t="shared" si="6732"/>
        <v/>
      </c>
      <c r="AY615" s="100" t="str">
        <f t="shared" si="6707"/>
        <v/>
      </c>
      <c r="AZ615" s="100" t="str">
        <f t="shared" si="6733"/>
        <v/>
      </c>
      <c r="BA615" s="100" t="str">
        <f t="shared" si="6708"/>
        <v/>
      </c>
      <c r="BB615" s="100" t="str">
        <f t="shared" si="6734"/>
        <v/>
      </c>
      <c r="BC615" s="100" t="str">
        <f>IFERROR(INDEX('INPUT INF'!$F$3:$F$601,MATCH($B615,'INPUT INF'!$A$3:$A$601,FALSE)),"")</f>
        <v/>
      </c>
      <c r="BD615" s="100" t="str">
        <f t="shared" si="6675"/>
        <v/>
      </c>
      <c r="BE615" s="100" t="str">
        <f t="shared" si="6735"/>
        <v/>
      </c>
      <c r="BF615" s="100" t="str">
        <f t="shared" si="6736"/>
        <v/>
      </c>
      <c r="BG615" s="115" t="str">
        <f t="shared" si="6737"/>
        <v/>
      </c>
      <c r="BH615" s="176" t="str">
        <f>IF(AND('INPUT INF'!$O$1="X",BG615="PASS"),BF615,IF($BG615="","0",IF('INPUT INF'!$N$67="YES",$BF615,"")))</f>
        <v>0</v>
      </c>
      <c r="BI615" s="115" t="str">
        <f>IF($BG615="","0",IF('INPUT INF'!$P$68="YES",$BF615,""))</f>
        <v>0</v>
      </c>
      <c r="BJ615" s="115" t="str">
        <f>IF($BG615="","0",IF('INPUT INF'!$P$69="YES",$BF615,""))</f>
        <v>0</v>
      </c>
      <c r="BL615" s="118" t="str">
        <f t="shared" si="6662"/>
        <v/>
      </c>
      <c r="BM615" s="118" t="str">
        <f t="shared" si="6663"/>
        <v/>
      </c>
      <c r="BN615" s="118" t="str">
        <f t="shared" si="6664"/>
        <v/>
      </c>
      <c r="BR615" s="118" t="str">
        <f t="shared" si="6665"/>
        <v/>
      </c>
      <c r="BS615" s="118" t="str">
        <f t="shared" si="6666"/>
        <v/>
      </c>
      <c r="BT615" s="118" t="str">
        <f t="shared" si="6667"/>
        <v/>
      </c>
      <c r="BX615" s="118" t="str">
        <f t="shared" si="6668"/>
        <v/>
      </c>
      <c r="BY615" s="118" t="str">
        <f t="shared" si="6669"/>
        <v/>
      </c>
      <c r="BZ615" s="118" t="str">
        <f t="shared" si="6670"/>
        <v/>
      </c>
      <c r="CD615" s="116" t="str">
        <f t="shared" si="6738"/>
        <v/>
      </c>
      <c r="CE615" s="116" t="str">
        <f t="shared" si="6739"/>
        <v/>
      </c>
      <c r="CF615" s="116" t="str">
        <f t="shared" si="6740"/>
        <v/>
      </c>
      <c r="CJ615" s="116" t="str">
        <f t="shared" si="6741"/>
        <v/>
      </c>
      <c r="CK615" s="116" t="str">
        <f t="shared" si="6742"/>
        <v/>
      </c>
      <c r="CL615" s="116" t="str">
        <f t="shared" si="6743"/>
        <v/>
      </c>
      <c r="CP615" s="116" t="str">
        <f t="shared" si="6744"/>
        <v/>
      </c>
      <c r="CQ615" s="116" t="str">
        <f t="shared" si="6745"/>
        <v/>
      </c>
      <c r="CR615" s="116" t="str">
        <f t="shared" si="6746"/>
        <v/>
      </c>
      <c r="DH615" s="115" t="str">
        <f t="shared" si="6671"/>
        <v/>
      </c>
      <c r="DI615" s="115" t="str">
        <f t="shared" si="6672"/>
        <v/>
      </c>
      <c r="DJ615" s="115" t="str">
        <f t="shared" ref="DJ615:DJ678" si="6778">IFERROR(IF(RANK($I615,$I$423:$I$842)=1,$B615,""),"")</f>
        <v/>
      </c>
      <c r="DK615" s="115" t="str">
        <f t="shared" ref="DK615:DK678" si="6779">IFERROR(IF(RANK($K615,$K$423:$K$842)=1,$B615,""),"")</f>
        <v/>
      </c>
      <c r="DL615" s="115" t="str">
        <f t="shared" ref="DL615:DL678" si="6780">IFERROR(IF(RANK($M615,$M$423:$M$842)=1,$B615,""),"")</f>
        <v/>
      </c>
      <c r="DM615" s="115" t="str">
        <f t="shared" ref="DM615:DM678" si="6781">IFERROR(IF(RANK($O615,$O$423:$O$842)=1,$B615,""),"")</f>
        <v/>
      </c>
      <c r="DN615" s="115" t="str">
        <f t="shared" ref="DN615:DN678" si="6782">IFERROR(IF(RANK($Q615,$Q$423:$Q$842)=1,$B615,""),"")</f>
        <v/>
      </c>
      <c r="DO615" s="115" t="str">
        <f t="shared" ref="DO615:DO678" si="6783">IFERROR(IF(RANK($S615,$S$423:$S$842)=1,$B615,""),"")</f>
        <v/>
      </c>
      <c r="DP615" s="115" t="str">
        <f t="shared" ref="DP615:DP678" si="6784">IFERROR(IF(RANK($U615,$U$423:$U$842)=1,$B615,""),"")</f>
        <v/>
      </c>
      <c r="DQ615" s="115" t="str">
        <f t="shared" ref="DQ615:DQ678" si="6785">IFERROR(IF(RANK($W615,$W$423:$W$842)=1,$B615,""),"")</f>
        <v/>
      </c>
      <c r="DR615" s="115" t="str">
        <f t="shared" ref="DR615:DR678" si="6786">IFERROR(IF(RANK($Y615,$Y$423:$Y$842)=1,$B615,""),"")</f>
        <v/>
      </c>
      <c r="DS615" s="115" t="str">
        <f t="shared" ref="DS615:DS678" si="6787">IFERROR(IF(RANK($AA615,$AA$423:$AA$842)=1,$B615,""),"")</f>
        <v/>
      </c>
      <c r="DT615" s="115" t="str">
        <f t="shared" ref="DT615:DT678" si="6788">IFERROR(IF(RANK($AC615,$AC$423:$AC$842)=1,$B615,""),"")</f>
        <v/>
      </c>
      <c r="DU615" s="115" t="str">
        <f t="shared" ref="DU615:DU678" si="6789">IFERROR(IF(RANK($AE615,$AE$423:$AE$842)=1,$B615,""),"")</f>
        <v/>
      </c>
      <c r="DV615" s="115" t="str">
        <f t="shared" ref="DV615:DV678" si="6790">IFERROR(IF(RANK($AG615,$AG$423:$AG$842)=1,$B615,""),"")</f>
        <v/>
      </c>
      <c r="DW615" s="115" t="str">
        <f t="shared" ref="DW615:DW678" si="6791">IFERROR(IF(RANK($AI615,$AI$423:$AI$842)=1,$B615,""),"")</f>
        <v/>
      </c>
      <c r="DX615" s="115" t="str">
        <f t="shared" ref="DX615:DX678" si="6792">IFERROR(IF(RANK($AK615,$AK$423:$AK$842)=1,$B615,""),"")</f>
        <v/>
      </c>
      <c r="DY615" s="115" t="str">
        <f t="shared" ref="DY615:DY678" si="6793">IFERROR(IF(RANK($AM615,$AM$423:$AM$842)=1,$B615,""),"")</f>
        <v/>
      </c>
      <c r="DZ615" s="115" t="str">
        <f t="shared" ref="DZ615:DZ678" si="6794">IFERROR(IF(RANK($AO615,$AO$423:$AO$842)=1,$B615,""),"")</f>
        <v/>
      </c>
      <c r="EA615" s="115" t="str">
        <f t="shared" ref="EA615:EA678" si="6795">IFERROR(IF(RANK($AQ615,$AQ$423:$AQ$842)=1,$B615,""),"")</f>
        <v/>
      </c>
      <c r="EB615" s="115" t="str">
        <f t="shared" ref="EB615:EB678" si="6796">IFERROR(IF(RANK($AS615,$AS$423:$AS$842)=1,$B615,""),"")</f>
        <v/>
      </c>
      <c r="EC615" s="115" t="str">
        <f t="shared" ref="EC615:EC678" si="6797">IFERROR(IF(RANK($AU615,$AU$423:$AU$842)=1,$B615,""),"")</f>
        <v/>
      </c>
      <c r="ED615" s="115" t="str">
        <f t="shared" ref="ED615:ED678" si="6798">IFERROR(IF(RANK($AW615,$AW$423:$AW$842)=1,$B615,""),"")</f>
        <v/>
      </c>
      <c r="EE615" s="115" t="str">
        <f t="shared" ref="EE615:EE678" si="6799">IFERROR(IF(RANK($AY615,$AY$423:$AY$842)=1,$B615,""),"")</f>
        <v/>
      </c>
      <c r="EF615" s="115" t="str">
        <f t="shared" ref="EF615:EF678" si="6800">IFERROR(IF(RANK($BA615,$BA$423:$BA$842)=1,$B615,""),"")</f>
        <v/>
      </c>
      <c r="EG615" s="115" t="str">
        <f t="shared" si="6747"/>
        <v/>
      </c>
      <c r="EH615" s="115" t="str">
        <f t="shared" si="6748"/>
        <v/>
      </c>
      <c r="EI615" s="115" t="str">
        <f t="shared" si="6749"/>
        <v/>
      </c>
      <c r="EJ615" s="115" t="str">
        <f t="shared" si="6750"/>
        <v/>
      </c>
      <c r="EK615" s="115" t="str">
        <f t="shared" si="6751"/>
        <v/>
      </c>
      <c r="EL615" s="115" t="str">
        <f t="shared" si="6752"/>
        <v/>
      </c>
      <c r="EM615" s="115" t="str">
        <f t="shared" si="6753"/>
        <v/>
      </c>
      <c r="EN615" s="115" t="str">
        <f t="shared" si="6754"/>
        <v/>
      </c>
      <c r="EO615" s="115" t="str">
        <f t="shared" si="6755"/>
        <v/>
      </c>
      <c r="EP615" s="115" t="str">
        <f t="shared" si="6756"/>
        <v/>
      </c>
      <c r="EQ615" s="115" t="str">
        <f t="shared" si="6757"/>
        <v/>
      </c>
      <c r="ER615" s="115" t="str">
        <f t="shared" si="6758"/>
        <v/>
      </c>
      <c r="ES615" s="115" t="str">
        <f t="shared" si="6759"/>
        <v/>
      </c>
      <c r="ET615" s="115" t="str">
        <f t="shared" si="6760"/>
        <v/>
      </c>
      <c r="EU615" s="115" t="str">
        <f t="shared" si="6761"/>
        <v/>
      </c>
      <c r="EV615" s="115" t="str">
        <f t="shared" si="6762"/>
        <v/>
      </c>
      <c r="EW615" s="115" t="str">
        <f t="shared" si="6763"/>
        <v/>
      </c>
      <c r="EX615" s="115" t="str">
        <f t="shared" si="6764"/>
        <v/>
      </c>
      <c r="EY615" s="115" t="str">
        <f t="shared" si="6765"/>
        <v/>
      </c>
      <c r="EZ615" s="115" t="str">
        <f t="shared" si="6766"/>
        <v/>
      </c>
      <c r="FA615" s="115" t="str">
        <f t="shared" si="6767"/>
        <v/>
      </c>
      <c r="FB615" s="115" t="str">
        <f t="shared" si="6768"/>
        <v/>
      </c>
      <c r="FC615" s="115" t="str">
        <f t="shared" si="6769"/>
        <v/>
      </c>
      <c r="FD615" s="115" t="str">
        <f t="shared" si="6770"/>
        <v/>
      </c>
      <c r="FE615" s="115" t="str">
        <f t="shared" si="6771"/>
        <v/>
      </c>
      <c r="FF615" s="115" t="str">
        <f t="shared" ref="FF615:FF622" si="6801">FF614</f>
        <v/>
      </c>
      <c r="FG615" s="115" t="str">
        <f>IFERROR(SMALL($DZ$423:$DZ$842,$A$5),"")</f>
        <v/>
      </c>
      <c r="FH615" s="115" t="str">
        <f t="shared" ref="FH615:FH622" si="6802">FH614</f>
        <v/>
      </c>
      <c r="FI615" s="115" t="str">
        <f t="shared" si="6673"/>
        <v/>
      </c>
    </row>
    <row r="616" spans="1:165" ht="15" customHeight="1" x14ac:dyDescent="0.25">
      <c r="A616" s="115">
        <v>614</v>
      </c>
      <c r="B616" s="115" t="str">
        <f t="shared" si="6680"/>
        <v/>
      </c>
      <c r="C616" s="115" t="s">
        <v>71</v>
      </c>
      <c r="D616" s="100">
        <f t="shared" si="6679"/>
        <v>0</v>
      </c>
      <c r="E616" s="100" t="str">
        <f t="shared" si="6709"/>
        <v/>
      </c>
      <c r="F616" s="100" t="str">
        <f t="shared" si="6710"/>
        <v/>
      </c>
      <c r="G616" s="100" t="str">
        <f t="shared" si="6685"/>
        <v/>
      </c>
      <c r="H616" s="100" t="str">
        <f t="shared" si="6711"/>
        <v/>
      </c>
      <c r="I616" s="100" t="str">
        <f t="shared" si="6686"/>
        <v/>
      </c>
      <c r="J616" s="100" t="str">
        <f t="shared" si="6712"/>
        <v/>
      </c>
      <c r="K616" s="100" t="str">
        <f t="shared" si="6687"/>
        <v/>
      </c>
      <c r="L616" s="100" t="str">
        <f t="shared" si="6713"/>
        <v/>
      </c>
      <c r="M616" s="100" t="str">
        <f t="shared" si="6688"/>
        <v/>
      </c>
      <c r="N616" s="100" t="str">
        <f t="shared" si="6714"/>
        <v/>
      </c>
      <c r="O616" s="100" t="str">
        <f t="shared" si="6689"/>
        <v/>
      </c>
      <c r="P616" s="100" t="str">
        <f t="shared" si="6715"/>
        <v/>
      </c>
      <c r="Q616" s="100" t="str">
        <f t="shared" si="6690"/>
        <v/>
      </c>
      <c r="R616" s="100" t="str">
        <f t="shared" si="6716"/>
        <v/>
      </c>
      <c r="S616" s="100" t="str">
        <f t="shared" si="6691"/>
        <v/>
      </c>
      <c r="T616" s="100" t="str">
        <f t="shared" si="6717"/>
        <v/>
      </c>
      <c r="U616" s="100" t="str">
        <f t="shared" si="6692"/>
        <v/>
      </c>
      <c r="V616" s="100" t="str">
        <f t="shared" si="6718"/>
        <v/>
      </c>
      <c r="W616" s="100" t="str">
        <f t="shared" si="6693"/>
        <v/>
      </c>
      <c r="X616" s="100" t="str">
        <f t="shared" si="6719"/>
        <v/>
      </c>
      <c r="Y616" s="100" t="str">
        <f t="shared" si="6694"/>
        <v/>
      </c>
      <c r="Z616" s="100" t="str">
        <f t="shared" si="6720"/>
        <v/>
      </c>
      <c r="AA616" s="100" t="str">
        <f t="shared" si="6695"/>
        <v/>
      </c>
      <c r="AB616" s="100" t="str">
        <f t="shared" si="6721"/>
        <v/>
      </c>
      <c r="AC616" s="100" t="str">
        <f t="shared" si="6696"/>
        <v/>
      </c>
      <c r="AD616" s="100" t="str">
        <f t="shared" si="6722"/>
        <v/>
      </c>
      <c r="AE616" s="100" t="str">
        <f t="shared" si="6697"/>
        <v/>
      </c>
      <c r="AF616" s="100" t="str">
        <f t="shared" si="6723"/>
        <v/>
      </c>
      <c r="AG616" s="100" t="str">
        <f t="shared" si="6698"/>
        <v/>
      </c>
      <c r="AH616" s="100" t="str">
        <f t="shared" si="6724"/>
        <v/>
      </c>
      <c r="AI616" s="100" t="str">
        <f t="shared" si="6699"/>
        <v/>
      </c>
      <c r="AJ616" s="100" t="str">
        <f t="shared" si="6725"/>
        <v/>
      </c>
      <c r="AK616" s="100" t="str">
        <f t="shared" si="6700"/>
        <v/>
      </c>
      <c r="AL616" s="100" t="str">
        <f t="shared" si="6726"/>
        <v/>
      </c>
      <c r="AM616" s="100" t="str">
        <f t="shared" si="6701"/>
        <v/>
      </c>
      <c r="AN616" s="100" t="str">
        <f t="shared" si="6727"/>
        <v/>
      </c>
      <c r="AO616" s="100" t="str">
        <f t="shared" si="6702"/>
        <v/>
      </c>
      <c r="AP616" s="100" t="str">
        <f t="shared" si="6728"/>
        <v/>
      </c>
      <c r="AQ616" s="100" t="str">
        <f t="shared" si="6703"/>
        <v/>
      </c>
      <c r="AR616" s="100" t="str">
        <f t="shared" si="6729"/>
        <v/>
      </c>
      <c r="AS616" s="100" t="str">
        <f t="shared" si="6704"/>
        <v/>
      </c>
      <c r="AT616" s="100" t="str">
        <f t="shared" si="6730"/>
        <v/>
      </c>
      <c r="AU616" s="100" t="str">
        <f t="shared" si="6705"/>
        <v/>
      </c>
      <c r="AV616" s="100" t="str">
        <f t="shared" si="6731"/>
        <v/>
      </c>
      <c r="AW616" s="100" t="str">
        <f t="shared" si="6706"/>
        <v/>
      </c>
      <c r="AX616" s="100" t="str">
        <f t="shared" si="6732"/>
        <v/>
      </c>
      <c r="AY616" s="100" t="str">
        <f t="shared" si="6707"/>
        <v/>
      </c>
      <c r="AZ616" s="100" t="str">
        <f t="shared" si="6733"/>
        <v/>
      </c>
      <c r="BA616" s="100" t="str">
        <f t="shared" si="6708"/>
        <v/>
      </c>
      <c r="BB616" s="100" t="str">
        <f t="shared" si="6734"/>
        <v/>
      </c>
      <c r="BC616" s="100" t="str">
        <f>IFERROR(INDEX('INPUT INF'!$F$3:$F$601,MATCH($B616,'INPUT INF'!$A$3:$A$601,FALSE)),"")</f>
        <v/>
      </c>
      <c r="BD616" s="100" t="str">
        <f t="shared" si="6675"/>
        <v/>
      </c>
      <c r="BE616" s="100" t="str">
        <f t="shared" si="6735"/>
        <v/>
      </c>
      <c r="BF616" s="100" t="str">
        <f t="shared" si="6736"/>
        <v/>
      </c>
      <c r="BG616" s="115" t="str">
        <f t="shared" si="6737"/>
        <v/>
      </c>
      <c r="BH616" s="176" t="str">
        <f>IF(AND('INPUT INF'!$O$1="X",BG616="PASS"),BF616,IF($BG616="","0",IF('INPUT INF'!$N$67="YES",$BF616,"")))</f>
        <v>0</v>
      </c>
      <c r="BI616" s="115" t="str">
        <f>IF($BG616="","0",IF('INPUT INF'!$P$68="YES",$BF616,""))</f>
        <v>0</v>
      </c>
      <c r="BJ616" s="115" t="str">
        <f>IF($BG616="","0",IF('INPUT INF'!$P$69="YES",$BF616,""))</f>
        <v>0</v>
      </c>
      <c r="BL616" s="118" t="str">
        <f t="shared" ref="BL616:BL679" si="6803">IFERROR(IF(RANK(BH616,$BH$423:$BH$842)=1,B616,""),"")</f>
        <v/>
      </c>
      <c r="BM616" s="118" t="str">
        <f t="shared" ref="BM616:BM679" si="6804">IFERROR(IF(RANK(BH616,$BH$423:$BH$842)=1+COUNTIF($BL$423:$BL$842,"&gt;0"),B616,""),"")</f>
        <v/>
      </c>
      <c r="BN616" s="118" t="str">
        <f t="shared" ref="BN616:BN679" si="6805">IFERROR(IF(RANK(BH616,$BH$423:$BH$842)=1+COUNTIF($BL$423:$BL$842,"&gt;0")+COUNTIF($BM$423:$BM$842,"&gt;0"),B616,""),"")</f>
        <v/>
      </c>
      <c r="BR616" s="118" t="str">
        <f t="shared" ref="BR616:BR679" si="6806">IFERROR(IF(RANK(BI616,$BI$423:$BI$842)=1,B616,""),"")</f>
        <v/>
      </c>
      <c r="BS616" s="118" t="str">
        <f t="shared" ref="BS616:BS679" si="6807">IFERROR(IF(RANK(BI616,$BI$423:$BI$842)=1+COUNTIF($BR$423:$BR$842,"&gt;0"),B616,""),"")</f>
        <v/>
      </c>
      <c r="BT616" s="118" t="str">
        <f t="shared" ref="BT616:BT679" si="6808">IFERROR(IF(RANK(BI616,$BI$423:$BI$842)=1+COUNTIF($BR$423:$BR$842,"&gt;0")+COUNTIF($BS$423:$BS$842,"&gt;0"),B616,""),"")</f>
        <v/>
      </c>
      <c r="BX616" s="118" t="str">
        <f t="shared" ref="BX616:BX679" si="6809">IFERROR(IF(RANK(BJ616,$BJ$423:$BJ$842)=1,B616,""),"")</f>
        <v/>
      </c>
      <c r="BY616" s="118" t="str">
        <f t="shared" ref="BY616:BY679" si="6810">IFERROR(IF(RANK(BJ616,$BJ$423:$BJ$842)=1+COUNTIF($BX$423:$BX$842,"&gt;0"),B616,""),"")</f>
        <v/>
      </c>
      <c r="BZ616" s="118" t="str">
        <f t="shared" ref="BZ616:BZ679" si="6811">IFERROR(IF(RANK(BJ616,$BJ$423:$BJ$842)=1+COUNTIF($BX$423:$BX$842,"&gt;0")+COUNTIF($BY$423:$BY$842,"&gt;0"),B616,""),"")</f>
        <v/>
      </c>
      <c r="CD616" s="116" t="str">
        <f t="shared" si="6738"/>
        <v/>
      </c>
      <c r="CE616" s="116" t="str">
        <f t="shared" si="6739"/>
        <v/>
      </c>
      <c r="CF616" s="116" t="str">
        <f t="shared" si="6740"/>
        <v/>
      </c>
      <c r="CJ616" s="116" t="str">
        <f t="shared" si="6741"/>
        <v/>
      </c>
      <c r="CK616" s="116" t="str">
        <f t="shared" si="6742"/>
        <v/>
      </c>
      <c r="CL616" s="116" t="str">
        <f t="shared" si="6743"/>
        <v/>
      </c>
      <c r="CP616" s="116" t="str">
        <f t="shared" si="6744"/>
        <v/>
      </c>
      <c r="CQ616" s="116" t="str">
        <f t="shared" si="6745"/>
        <v/>
      </c>
      <c r="CR616" s="116" t="str">
        <f t="shared" si="6746"/>
        <v/>
      </c>
      <c r="DH616" s="115" t="str">
        <f t="shared" ref="DH616:DH679" si="6812">IFERROR(IF(RANK($E616,$E$423:$E$842)=1,$B616,""),"")</f>
        <v/>
      </c>
      <c r="DI616" s="115" t="str">
        <f t="shared" ref="DI616:DI679" si="6813">IFERROR(IF(RANK($G616,$G$423:$G$842)=1,$B616,""),"")</f>
        <v/>
      </c>
      <c r="DJ616" s="115" t="str">
        <f t="shared" si="6778"/>
        <v/>
      </c>
      <c r="DK616" s="115" t="str">
        <f t="shared" si="6779"/>
        <v/>
      </c>
      <c r="DL616" s="115" t="str">
        <f t="shared" si="6780"/>
        <v/>
      </c>
      <c r="DM616" s="115" t="str">
        <f t="shared" si="6781"/>
        <v/>
      </c>
      <c r="DN616" s="115" t="str">
        <f t="shared" si="6782"/>
        <v/>
      </c>
      <c r="DO616" s="115" t="str">
        <f t="shared" si="6783"/>
        <v/>
      </c>
      <c r="DP616" s="115" t="str">
        <f t="shared" si="6784"/>
        <v/>
      </c>
      <c r="DQ616" s="115" t="str">
        <f t="shared" si="6785"/>
        <v/>
      </c>
      <c r="DR616" s="115" t="str">
        <f t="shared" si="6786"/>
        <v/>
      </c>
      <c r="DS616" s="115" t="str">
        <f t="shared" si="6787"/>
        <v/>
      </c>
      <c r="DT616" s="115" t="str">
        <f t="shared" si="6788"/>
        <v/>
      </c>
      <c r="DU616" s="115" t="str">
        <f t="shared" si="6789"/>
        <v/>
      </c>
      <c r="DV616" s="115" t="str">
        <f t="shared" si="6790"/>
        <v/>
      </c>
      <c r="DW616" s="115" t="str">
        <f t="shared" si="6791"/>
        <v/>
      </c>
      <c r="DX616" s="115" t="str">
        <f t="shared" si="6792"/>
        <v/>
      </c>
      <c r="DY616" s="115" t="str">
        <f t="shared" si="6793"/>
        <v/>
      </c>
      <c r="DZ616" s="115" t="str">
        <f t="shared" si="6794"/>
        <v/>
      </c>
      <c r="EA616" s="115" t="str">
        <f t="shared" si="6795"/>
        <v/>
      </c>
      <c r="EB616" s="115" t="str">
        <f t="shared" si="6796"/>
        <v/>
      </c>
      <c r="EC616" s="115" t="str">
        <f t="shared" si="6797"/>
        <v/>
      </c>
      <c r="ED616" s="115" t="str">
        <f t="shared" si="6798"/>
        <v/>
      </c>
      <c r="EE616" s="115" t="str">
        <f t="shared" si="6799"/>
        <v/>
      </c>
      <c r="EF616" s="115" t="str">
        <f t="shared" si="6800"/>
        <v/>
      </c>
      <c r="EG616" s="115" t="str">
        <f t="shared" si="6747"/>
        <v/>
      </c>
      <c r="EH616" s="115" t="str">
        <f t="shared" si="6748"/>
        <v/>
      </c>
      <c r="EI616" s="115" t="str">
        <f t="shared" si="6749"/>
        <v/>
      </c>
      <c r="EJ616" s="115" t="str">
        <f t="shared" si="6750"/>
        <v/>
      </c>
      <c r="EK616" s="115" t="str">
        <f t="shared" si="6751"/>
        <v/>
      </c>
      <c r="EL616" s="115" t="str">
        <f t="shared" si="6752"/>
        <v/>
      </c>
      <c r="EM616" s="115" t="str">
        <f t="shared" si="6753"/>
        <v/>
      </c>
      <c r="EN616" s="115" t="str">
        <f t="shared" si="6754"/>
        <v/>
      </c>
      <c r="EO616" s="115" t="str">
        <f t="shared" si="6755"/>
        <v/>
      </c>
      <c r="EP616" s="115" t="str">
        <f t="shared" si="6756"/>
        <v/>
      </c>
      <c r="EQ616" s="115" t="str">
        <f t="shared" si="6757"/>
        <v/>
      </c>
      <c r="ER616" s="115" t="str">
        <f t="shared" si="6758"/>
        <v/>
      </c>
      <c r="ES616" s="115" t="str">
        <f t="shared" si="6759"/>
        <v/>
      </c>
      <c r="ET616" s="115" t="str">
        <f t="shared" si="6760"/>
        <v/>
      </c>
      <c r="EU616" s="115" t="str">
        <f t="shared" si="6761"/>
        <v/>
      </c>
      <c r="EV616" s="115" t="str">
        <f t="shared" si="6762"/>
        <v/>
      </c>
      <c r="EW616" s="115" t="str">
        <f t="shared" si="6763"/>
        <v/>
      </c>
      <c r="EX616" s="115" t="str">
        <f t="shared" si="6764"/>
        <v/>
      </c>
      <c r="EY616" s="115" t="str">
        <f t="shared" si="6765"/>
        <v/>
      </c>
      <c r="EZ616" s="115" t="str">
        <f t="shared" si="6766"/>
        <v/>
      </c>
      <c r="FA616" s="115" t="str">
        <f t="shared" si="6767"/>
        <v/>
      </c>
      <c r="FB616" s="115" t="str">
        <f t="shared" si="6768"/>
        <v/>
      </c>
      <c r="FC616" s="115" t="str">
        <f t="shared" si="6769"/>
        <v/>
      </c>
      <c r="FD616" s="115" t="str">
        <f t="shared" si="6770"/>
        <v/>
      </c>
      <c r="FE616" s="115" t="str">
        <f t="shared" si="6771"/>
        <v/>
      </c>
      <c r="FF616" s="115" t="str">
        <f t="shared" si="6801"/>
        <v/>
      </c>
      <c r="FG616" s="115" t="str">
        <f>IFERROR(SMALL($DZ$423:$DZ$842,$A$6),"")</f>
        <v/>
      </c>
      <c r="FH616" s="115" t="str">
        <f t="shared" si="6802"/>
        <v/>
      </c>
      <c r="FI616" s="115" t="str">
        <f t="shared" ref="FI616:FI650" si="6814">IFERROR(IF(FG616="","",A616),"")</f>
        <v/>
      </c>
    </row>
    <row r="617" spans="1:165" ht="15" customHeight="1" x14ac:dyDescent="0.25">
      <c r="A617" s="115">
        <v>615</v>
      </c>
      <c r="B617" s="115" t="str">
        <f t="shared" si="6680"/>
        <v/>
      </c>
      <c r="C617" s="115" t="s">
        <v>71</v>
      </c>
      <c r="D617" s="100">
        <f t="shared" si="6679"/>
        <v>0</v>
      </c>
      <c r="E617" s="100" t="str">
        <f t="shared" si="6709"/>
        <v/>
      </c>
      <c r="F617" s="100" t="str">
        <f t="shared" si="6710"/>
        <v/>
      </c>
      <c r="G617" s="100" t="str">
        <f t="shared" si="6685"/>
        <v/>
      </c>
      <c r="H617" s="100" t="str">
        <f t="shared" si="6711"/>
        <v/>
      </c>
      <c r="I617" s="100" t="str">
        <f t="shared" si="6686"/>
        <v/>
      </c>
      <c r="J617" s="100" t="str">
        <f t="shared" si="6712"/>
        <v/>
      </c>
      <c r="K617" s="100" t="str">
        <f t="shared" si="6687"/>
        <v/>
      </c>
      <c r="L617" s="100" t="str">
        <f t="shared" si="6713"/>
        <v/>
      </c>
      <c r="M617" s="100" t="str">
        <f t="shared" si="6688"/>
        <v/>
      </c>
      <c r="N617" s="100" t="str">
        <f t="shared" si="6714"/>
        <v/>
      </c>
      <c r="O617" s="100" t="str">
        <f t="shared" si="6689"/>
        <v/>
      </c>
      <c r="P617" s="100" t="str">
        <f t="shared" si="6715"/>
        <v/>
      </c>
      <c r="Q617" s="100" t="str">
        <f t="shared" si="6690"/>
        <v/>
      </c>
      <c r="R617" s="100" t="str">
        <f t="shared" si="6716"/>
        <v/>
      </c>
      <c r="S617" s="100" t="str">
        <f t="shared" si="6691"/>
        <v/>
      </c>
      <c r="T617" s="100" t="str">
        <f t="shared" si="6717"/>
        <v/>
      </c>
      <c r="U617" s="100" t="str">
        <f t="shared" si="6692"/>
        <v/>
      </c>
      <c r="V617" s="100" t="str">
        <f t="shared" si="6718"/>
        <v/>
      </c>
      <c r="W617" s="100" t="str">
        <f t="shared" si="6693"/>
        <v/>
      </c>
      <c r="X617" s="100" t="str">
        <f t="shared" si="6719"/>
        <v/>
      </c>
      <c r="Y617" s="100" t="str">
        <f t="shared" si="6694"/>
        <v/>
      </c>
      <c r="Z617" s="100" t="str">
        <f t="shared" si="6720"/>
        <v/>
      </c>
      <c r="AA617" s="100" t="str">
        <f t="shared" si="6695"/>
        <v/>
      </c>
      <c r="AB617" s="100" t="str">
        <f t="shared" si="6721"/>
        <v/>
      </c>
      <c r="AC617" s="100" t="str">
        <f t="shared" si="6696"/>
        <v/>
      </c>
      <c r="AD617" s="100" t="str">
        <f t="shared" si="6722"/>
        <v/>
      </c>
      <c r="AE617" s="100" t="str">
        <f t="shared" si="6697"/>
        <v/>
      </c>
      <c r="AF617" s="100" t="str">
        <f t="shared" si="6723"/>
        <v/>
      </c>
      <c r="AG617" s="100" t="str">
        <f t="shared" si="6698"/>
        <v/>
      </c>
      <c r="AH617" s="100" t="str">
        <f t="shared" si="6724"/>
        <v/>
      </c>
      <c r="AI617" s="100" t="str">
        <f t="shared" si="6699"/>
        <v/>
      </c>
      <c r="AJ617" s="100" t="str">
        <f t="shared" si="6725"/>
        <v/>
      </c>
      <c r="AK617" s="100" t="str">
        <f t="shared" si="6700"/>
        <v/>
      </c>
      <c r="AL617" s="100" t="str">
        <f t="shared" si="6726"/>
        <v/>
      </c>
      <c r="AM617" s="100" t="str">
        <f t="shared" si="6701"/>
        <v/>
      </c>
      <c r="AN617" s="100" t="str">
        <f t="shared" si="6727"/>
        <v/>
      </c>
      <c r="AO617" s="100" t="str">
        <f t="shared" si="6702"/>
        <v/>
      </c>
      <c r="AP617" s="100" t="str">
        <f t="shared" si="6728"/>
        <v/>
      </c>
      <c r="AQ617" s="100" t="str">
        <f t="shared" si="6703"/>
        <v/>
      </c>
      <c r="AR617" s="100" t="str">
        <f t="shared" si="6729"/>
        <v/>
      </c>
      <c r="AS617" s="100" t="str">
        <f t="shared" si="6704"/>
        <v/>
      </c>
      <c r="AT617" s="100" t="str">
        <f t="shared" si="6730"/>
        <v/>
      </c>
      <c r="AU617" s="100" t="str">
        <f t="shared" si="6705"/>
        <v/>
      </c>
      <c r="AV617" s="100" t="str">
        <f t="shared" si="6731"/>
        <v/>
      </c>
      <c r="AW617" s="100" t="str">
        <f t="shared" si="6706"/>
        <v/>
      </c>
      <c r="AX617" s="100" t="str">
        <f t="shared" si="6732"/>
        <v/>
      </c>
      <c r="AY617" s="100" t="str">
        <f t="shared" si="6707"/>
        <v/>
      </c>
      <c r="AZ617" s="100" t="str">
        <f t="shared" si="6733"/>
        <v/>
      </c>
      <c r="BA617" s="100" t="str">
        <f t="shared" si="6708"/>
        <v/>
      </c>
      <c r="BB617" s="100" t="str">
        <f t="shared" si="6734"/>
        <v/>
      </c>
      <c r="BC617" s="100" t="str">
        <f>IFERROR(INDEX('INPUT INF'!$F$3:$F$601,MATCH($B617,'INPUT INF'!$A$3:$A$601,FALSE)),"")</f>
        <v/>
      </c>
      <c r="BD617" s="100" t="str">
        <f t="shared" si="6675"/>
        <v/>
      </c>
      <c r="BE617" s="100" t="str">
        <f t="shared" si="6735"/>
        <v/>
      </c>
      <c r="BF617" s="100" t="str">
        <f t="shared" si="6736"/>
        <v/>
      </c>
      <c r="BG617" s="115" t="str">
        <f t="shared" si="6737"/>
        <v/>
      </c>
      <c r="BH617" s="176" t="str">
        <f>IF(AND('INPUT INF'!$O$1="X",BG617="PASS"),BF617,IF($BG617="","0",IF('INPUT INF'!$N$67="YES",$BF617,"")))</f>
        <v>0</v>
      </c>
      <c r="BI617" s="115" t="str">
        <f>IF($BG617="","0",IF('INPUT INF'!$P$68="YES",$BF617,""))</f>
        <v>0</v>
      </c>
      <c r="BJ617" s="115" t="str">
        <f>IF($BG617="","0",IF('INPUT INF'!$P$69="YES",$BF617,""))</f>
        <v>0</v>
      </c>
      <c r="BL617" s="118" t="str">
        <f t="shared" si="6803"/>
        <v/>
      </c>
      <c r="BM617" s="118" t="str">
        <f t="shared" si="6804"/>
        <v/>
      </c>
      <c r="BN617" s="118" t="str">
        <f t="shared" si="6805"/>
        <v/>
      </c>
      <c r="BR617" s="118" t="str">
        <f t="shared" si="6806"/>
        <v/>
      </c>
      <c r="BS617" s="118" t="str">
        <f t="shared" si="6807"/>
        <v/>
      </c>
      <c r="BT617" s="118" t="str">
        <f t="shared" si="6808"/>
        <v/>
      </c>
      <c r="BX617" s="118" t="str">
        <f t="shared" si="6809"/>
        <v/>
      </c>
      <c r="BY617" s="118" t="str">
        <f t="shared" si="6810"/>
        <v/>
      </c>
      <c r="BZ617" s="118" t="str">
        <f t="shared" si="6811"/>
        <v/>
      </c>
      <c r="CD617" s="116" t="str">
        <f t="shared" si="6738"/>
        <v/>
      </c>
      <c r="CE617" s="116" t="str">
        <f t="shared" si="6739"/>
        <v/>
      </c>
      <c r="CF617" s="116" t="str">
        <f t="shared" si="6740"/>
        <v/>
      </c>
      <c r="CJ617" s="116" t="str">
        <f t="shared" si="6741"/>
        <v/>
      </c>
      <c r="CK617" s="116" t="str">
        <f t="shared" si="6742"/>
        <v/>
      </c>
      <c r="CL617" s="116" t="str">
        <f t="shared" si="6743"/>
        <v/>
      </c>
      <c r="CP617" s="116" t="str">
        <f t="shared" si="6744"/>
        <v/>
      </c>
      <c r="CQ617" s="116" t="str">
        <f t="shared" si="6745"/>
        <v/>
      </c>
      <c r="CR617" s="116" t="str">
        <f t="shared" si="6746"/>
        <v/>
      </c>
      <c r="DH617" s="115" t="str">
        <f t="shared" si="6812"/>
        <v/>
      </c>
      <c r="DI617" s="115" t="str">
        <f t="shared" si="6813"/>
        <v/>
      </c>
      <c r="DJ617" s="115" t="str">
        <f t="shared" si="6778"/>
        <v/>
      </c>
      <c r="DK617" s="115" t="str">
        <f t="shared" si="6779"/>
        <v/>
      </c>
      <c r="DL617" s="115" t="str">
        <f t="shared" si="6780"/>
        <v/>
      </c>
      <c r="DM617" s="115" t="str">
        <f t="shared" si="6781"/>
        <v/>
      </c>
      <c r="DN617" s="115" t="str">
        <f t="shared" si="6782"/>
        <v/>
      </c>
      <c r="DO617" s="115" t="str">
        <f t="shared" si="6783"/>
        <v/>
      </c>
      <c r="DP617" s="115" t="str">
        <f t="shared" si="6784"/>
        <v/>
      </c>
      <c r="DQ617" s="115" t="str">
        <f t="shared" si="6785"/>
        <v/>
      </c>
      <c r="DR617" s="115" t="str">
        <f t="shared" si="6786"/>
        <v/>
      </c>
      <c r="DS617" s="115" t="str">
        <f t="shared" si="6787"/>
        <v/>
      </c>
      <c r="DT617" s="115" t="str">
        <f t="shared" si="6788"/>
        <v/>
      </c>
      <c r="DU617" s="115" t="str">
        <f t="shared" si="6789"/>
        <v/>
      </c>
      <c r="DV617" s="115" t="str">
        <f t="shared" si="6790"/>
        <v/>
      </c>
      <c r="DW617" s="115" t="str">
        <f t="shared" si="6791"/>
        <v/>
      </c>
      <c r="DX617" s="115" t="str">
        <f t="shared" si="6792"/>
        <v/>
      </c>
      <c r="DY617" s="115" t="str">
        <f t="shared" si="6793"/>
        <v/>
      </c>
      <c r="DZ617" s="115" t="str">
        <f t="shared" si="6794"/>
        <v/>
      </c>
      <c r="EA617" s="115" t="str">
        <f t="shared" si="6795"/>
        <v/>
      </c>
      <c r="EB617" s="115" t="str">
        <f t="shared" si="6796"/>
        <v/>
      </c>
      <c r="EC617" s="115" t="str">
        <f t="shared" si="6797"/>
        <v/>
      </c>
      <c r="ED617" s="115" t="str">
        <f t="shared" si="6798"/>
        <v/>
      </c>
      <c r="EE617" s="115" t="str">
        <f t="shared" si="6799"/>
        <v/>
      </c>
      <c r="EF617" s="115" t="str">
        <f t="shared" si="6800"/>
        <v/>
      </c>
      <c r="EG617" s="115" t="str">
        <f t="shared" si="6747"/>
        <v/>
      </c>
      <c r="EH617" s="115" t="str">
        <f t="shared" si="6748"/>
        <v/>
      </c>
      <c r="EI617" s="115" t="str">
        <f t="shared" si="6749"/>
        <v/>
      </c>
      <c r="EJ617" s="115" t="str">
        <f t="shared" si="6750"/>
        <v/>
      </c>
      <c r="EK617" s="115" t="str">
        <f t="shared" si="6751"/>
        <v/>
      </c>
      <c r="EL617" s="115" t="str">
        <f t="shared" si="6752"/>
        <v/>
      </c>
      <c r="EM617" s="115" t="str">
        <f t="shared" si="6753"/>
        <v/>
      </c>
      <c r="EN617" s="115" t="str">
        <f t="shared" si="6754"/>
        <v/>
      </c>
      <c r="EO617" s="115" t="str">
        <f t="shared" si="6755"/>
        <v/>
      </c>
      <c r="EP617" s="115" t="str">
        <f t="shared" si="6756"/>
        <v/>
      </c>
      <c r="EQ617" s="115" t="str">
        <f t="shared" si="6757"/>
        <v/>
      </c>
      <c r="ER617" s="115" t="str">
        <f t="shared" si="6758"/>
        <v/>
      </c>
      <c r="ES617" s="115" t="str">
        <f t="shared" si="6759"/>
        <v/>
      </c>
      <c r="ET617" s="115" t="str">
        <f t="shared" si="6760"/>
        <v/>
      </c>
      <c r="EU617" s="115" t="str">
        <f t="shared" si="6761"/>
        <v/>
      </c>
      <c r="EV617" s="115" t="str">
        <f t="shared" si="6762"/>
        <v/>
      </c>
      <c r="EW617" s="115" t="str">
        <f t="shared" si="6763"/>
        <v/>
      </c>
      <c r="EX617" s="115" t="str">
        <f t="shared" si="6764"/>
        <v/>
      </c>
      <c r="EY617" s="115" t="str">
        <f t="shared" si="6765"/>
        <v/>
      </c>
      <c r="EZ617" s="115" t="str">
        <f t="shared" si="6766"/>
        <v/>
      </c>
      <c r="FA617" s="115" t="str">
        <f t="shared" si="6767"/>
        <v/>
      </c>
      <c r="FB617" s="115" t="str">
        <f t="shared" si="6768"/>
        <v/>
      </c>
      <c r="FC617" s="115" t="str">
        <f t="shared" si="6769"/>
        <v/>
      </c>
      <c r="FD617" s="115" t="str">
        <f t="shared" si="6770"/>
        <v/>
      </c>
      <c r="FE617" s="115" t="str">
        <f t="shared" si="6771"/>
        <v/>
      </c>
      <c r="FF617" s="115" t="str">
        <f t="shared" si="6801"/>
        <v/>
      </c>
      <c r="FG617" s="115" t="str">
        <f>IFERROR(SMALL($DZ$423:$DZ$842,$A$7),"")</f>
        <v/>
      </c>
      <c r="FH617" s="115" t="str">
        <f t="shared" si="6802"/>
        <v/>
      </c>
      <c r="FI617" s="115" t="str">
        <f t="shared" si="6814"/>
        <v/>
      </c>
    </row>
    <row r="618" spans="1:165" ht="15" customHeight="1" x14ac:dyDescent="0.25">
      <c r="A618" s="115">
        <v>616</v>
      </c>
      <c r="B618" s="115" t="str">
        <f t="shared" si="6680"/>
        <v/>
      </c>
      <c r="C618" s="115" t="s">
        <v>71</v>
      </c>
      <c r="D618" s="100">
        <f t="shared" si="6679"/>
        <v>0</v>
      </c>
      <c r="E618" s="100" t="str">
        <f t="shared" si="6709"/>
        <v/>
      </c>
      <c r="F618" s="100" t="str">
        <f t="shared" si="6710"/>
        <v/>
      </c>
      <c r="G618" s="100" t="str">
        <f t="shared" si="6685"/>
        <v/>
      </c>
      <c r="H618" s="100" t="str">
        <f t="shared" si="6711"/>
        <v/>
      </c>
      <c r="I618" s="100" t="str">
        <f t="shared" si="6686"/>
        <v/>
      </c>
      <c r="J618" s="100" t="str">
        <f t="shared" si="6712"/>
        <v/>
      </c>
      <c r="K618" s="100" t="str">
        <f t="shared" si="6687"/>
        <v/>
      </c>
      <c r="L618" s="100" t="str">
        <f t="shared" si="6713"/>
        <v/>
      </c>
      <c r="M618" s="100" t="str">
        <f t="shared" si="6688"/>
        <v/>
      </c>
      <c r="N618" s="100" t="str">
        <f t="shared" si="6714"/>
        <v/>
      </c>
      <c r="O618" s="100" t="str">
        <f t="shared" si="6689"/>
        <v/>
      </c>
      <c r="P618" s="100" t="str">
        <f t="shared" si="6715"/>
        <v/>
      </c>
      <c r="Q618" s="100" t="str">
        <f t="shared" si="6690"/>
        <v/>
      </c>
      <c r="R618" s="100" t="str">
        <f t="shared" si="6716"/>
        <v/>
      </c>
      <c r="S618" s="100" t="str">
        <f t="shared" si="6691"/>
        <v/>
      </c>
      <c r="T618" s="100" t="str">
        <f t="shared" si="6717"/>
        <v/>
      </c>
      <c r="U618" s="100" t="str">
        <f t="shared" si="6692"/>
        <v/>
      </c>
      <c r="V618" s="100" t="str">
        <f t="shared" si="6718"/>
        <v/>
      </c>
      <c r="W618" s="100" t="str">
        <f t="shared" si="6693"/>
        <v/>
      </c>
      <c r="X618" s="100" t="str">
        <f t="shared" si="6719"/>
        <v/>
      </c>
      <c r="Y618" s="100" t="str">
        <f t="shared" si="6694"/>
        <v/>
      </c>
      <c r="Z618" s="100" t="str">
        <f t="shared" si="6720"/>
        <v/>
      </c>
      <c r="AA618" s="100" t="str">
        <f t="shared" si="6695"/>
        <v/>
      </c>
      <c r="AB618" s="100" t="str">
        <f t="shared" si="6721"/>
        <v/>
      </c>
      <c r="AC618" s="100" t="str">
        <f t="shared" si="6696"/>
        <v/>
      </c>
      <c r="AD618" s="100" t="str">
        <f t="shared" si="6722"/>
        <v/>
      </c>
      <c r="AE618" s="100" t="str">
        <f t="shared" si="6697"/>
        <v/>
      </c>
      <c r="AF618" s="100" t="str">
        <f t="shared" si="6723"/>
        <v/>
      </c>
      <c r="AG618" s="100" t="str">
        <f t="shared" si="6698"/>
        <v/>
      </c>
      <c r="AH618" s="100" t="str">
        <f t="shared" si="6724"/>
        <v/>
      </c>
      <c r="AI618" s="100" t="str">
        <f t="shared" si="6699"/>
        <v/>
      </c>
      <c r="AJ618" s="100" t="str">
        <f t="shared" si="6725"/>
        <v/>
      </c>
      <c r="AK618" s="100" t="str">
        <f t="shared" si="6700"/>
        <v/>
      </c>
      <c r="AL618" s="100" t="str">
        <f t="shared" si="6726"/>
        <v/>
      </c>
      <c r="AM618" s="100" t="str">
        <f t="shared" si="6701"/>
        <v/>
      </c>
      <c r="AN618" s="100" t="str">
        <f t="shared" si="6727"/>
        <v/>
      </c>
      <c r="AO618" s="100" t="str">
        <f t="shared" si="6702"/>
        <v/>
      </c>
      <c r="AP618" s="100" t="str">
        <f t="shared" si="6728"/>
        <v/>
      </c>
      <c r="AQ618" s="100" t="str">
        <f t="shared" si="6703"/>
        <v/>
      </c>
      <c r="AR618" s="100" t="str">
        <f t="shared" si="6729"/>
        <v/>
      </c>
      <c r="AS618" s="100" t="str">
        <f t="shared" si="6704"/>
        <v/>
      </c>
      <c r="AT618" s="100" t="str">
        <f t="shared" si="6730"/>
        <v/>
      </c>
      <c r="AU618" s="100" t="str">
        <f t="shared" si="6705"/>
        <v/>
      </c>
      <c r="AV618" s="100" t="str">
        <f t="shared" si="6731"/>
        <v/>
      </c>
      <c r="AW618" s="100" t="str">
        <f t="shared" si="6706"/>
        <v/>
      </c>
      <c r="AX618" s="100" t="str">
        <f t="shared" si="6732"/>
        <v/>
      </c>
      <c r="AY618" s="100" t="str">
        <f t="shared" si="6707"/>
        <v/>
      </c>
      <c r="AZ618" s="100" t="str">
        <f t="shared" si="6733"/>
        <v/>
      </c>
      <c r="BA618" s="100" t="str">
        <f t="shared" si="6708"/>
        <v/>
      </c>
      <c r="BB618" s="100" t="str">
        <f t="shared" si="6734"/>
        <v/>
      </c>
      <c r="BC618" s="100" t="str">
        <f>IFERROR(INDEX('INPUT INF'!$F$3:$F$601,MATCH($B618,'INPUT INF'!$A$3:$A$601,FALSE)),"")</f>
        <v/>
      </c>
      <c r="BD618" s="100" t="str">
        <f t="shared" ref="BD618:BD681" si="6815">IF(BC618=0,0,IF(B618="","",IF(BC618=O2619,P2619,IF(BC618=R2619,S2619,IF(BC618=U2619,V2619,IF(BC618=X2619,Y2619,IF(BC618=AA2619,AB2619,IF(BC618=AD2619,AE2619,IF(BC618=AG2619,AH2619,IF(BC618=AJ2619,AK2619,""))))))))))</f>
        <v/>
      </c>
      <c r="BE618" s="100" t="str">
        <f t="shared" si="6735"/>
        <v/>
      </c>
      <c r="BF618" s="100" t="str">
        <f t="shared" si="6736"/>
        <v/>
      </c>
      <c r="BG618" s="115" t="str">
        <f t="shared" si="6737"/>
        <v/>
      </c>
      <c r="BH618" s="176" t="str">
        <f>IF(AND('INPUT INF'!$O$1="X",BG618="PASS"),BF618,IF($BG618="","0",IF('INPUT INF'!$N$67="YES",$BF618,"")))</f>
        <v>0</v>
      </c>
      <c r="BI618" s="115" t="str">
        <f>IF($BG618="","0",IF('INPUT INF'!$P$68="YES",$BF618,""))</f>
        <v>0</v>
      </c>
      <c r="BJ618" s="115" t="str">
        <f>IF($BG618="","0",IF('INPUT INF'!$P$69="YES",$BF618,""))</f>
        <v>0</v>
      </c>
      <c r="BL618" s="118" t="str">
        <f t="shared" si="6803"/>
        <v/>
      </c>
      <c r="BM618" s="118" t="str">
        <f t="shared" si="6804"/>
        <v/>
      </c>
      <c r="BN618" s="118" t="str">
        <f t="shared" si="6805"/>
        <v/>
      </c>
      <c r="BR618" s="118" t="str">
        <f t="shared" si="6806"/>
        <v/>
      </c>
      <c r="BS618" s="118" t="str">
        <f t="shared" si="6807"/>
        <v/>
      </c>
      <c r="BT618" s="118" t="str">
        <f t="shared" si="6808"/>
        <v/>
      </c>
      <c r="BX618" s="118" t="str">
        <f t="shared" si="6809"/>
        <v/>
      </c>
      <c r="BY618" s="118" t="str">
        <f t="shared" si="6810"/>
        <v/>
      </c>
      <c r="BZ618" s="118" t="str">
        <f t="shared" si="6811"/>
        <v/>
      </c>
      <c r="CD618" s="116" t="str">
        <f t="shared" si="6738"/>
        <v/>
      </c>
      <c r="CE618" s="116" t="str">
        <f t="shared" si="6739"/>
        <v/>
      </c>
      <c r="CF618" s="116" t="str">
        <f t="shared" si="6740"/>
        <v/>
      </c>
      <c r="CJ618" s="116" t="str">
        <f t="shared" si="6741"/>
        <v/>
      </c>
      <c r="CK618" s="116" t="str">
        <f t="shared" si="6742"/>
        <v/>
      </c>
      <c r="CL618" s="116" t="str">
        <f t="shared" si="6743"/>
        <v/>
      </c>
      <c r="CP618" s="116" t="str">
        <f t="shared" si="6744"/>
        <v/>
      </c>
      <c r="CQ618" s="116" t="str">
        <f t="shared" si="6745"/>
        <v/>
      </c>
      <c r="CR618" s="116" t="str">
        <f t="shared" si="6746"/>
        <v/>
      </c>
      <c r="DH618" s="115" t="str">
        <f t="shared" si="6812"/>
        <v/>
      </c>
      <c r="DI618" s="115" t="str">
        <f t="shared" si="6813"/>
        <v/>
      </c>
      <c r="DJ618" s="115" t="str">
        <f t="shared" si="6778"/>
        <v/>
      </c>
      <c r="DK618" s="115" t="str">
        <f t="shared" si="6779"/>
        <v/>
      </c>
      <c r="DL618" s="115" t="str">
        <f t="shared" si="6780"/>
        <v/>
      </c>
      <c r="DM618" s="115" t="str">
        <f t="shared" si="6781"/>
        <v/>
      </c>
      <c r="DN618" s="115" t="str">
        <f t="shared" si="6782"/>
        <v/>
      </c>
      <c r="DO618" s="115" t="str">
        <f t="shared" si="6783"/>
        <v/>
      </c>
      <c r="DP618" s="115" t="str">
        <f t="shared" si="6784"/>
        <v/>
      </c>
      <c r="DQ618" s="115" t="str">
        <f t="shared" si="6785"/>
        <v/>
      </c>
      <c r="DR618" s="115" t="str">
        <f t="shared" si="6786"/>
        <v/>
      </c>
      <c r="DS618" s="115" t="str">
        <f t="shared" si="6787"/>
        <v/>
      </c>
      <c r="DT618" s="115" t="str">
        <f t="shared" si="6788"/>
        <v/>
      </c>
      <c r="DU618" s="115" t="str">
        <f t="shared" si="6789"/>
        <v/>
      </c>
      <c r="DV618" s="115" t="str">
        <f t="shared" si="6790"/>
        <v/>
      </c>
      <c r="DW618" s="115" t="str">
        <f t="shared" si="6791"/>
        <v/>
      </c>
      <c r="DX618" s="115" t="str">
        <f t="shared" si="6792"/>
        <v/>
      </c>
      <c r="DY618" s="115" t="str">
        <f t="shared" si="6793"/>
        <v/>
      </c>
      <c r="DZ618" s="115" t="str">
        <f t="shared" si="6794"/>
        <v/>
      </c>
      <c r="EA618" s="115" t="str">
        <f t="shared" si="6795"/>
        <v/>
      </c>
      <c r="EB618" s="115" t="str">
        <f t="shared" si="6796"/>
        <v/>
      </c>
      <c r="EC618" s="115" t="str">
        <f t="shared" si="6797"/>
        <v/>
      </c>
      <c r="ED618" s="115" t="str">
        <f t="shared" si="6798"/>
        <v/>
      </c>
      <c r="EE618" s="115" t="str">
        <f t="shared" si="6799"/>
        <v/>
      </c>
      <c r="EF618" s="115" t="str">
        <f t="shared" si="6800"/>
        <v/>
      </c>
      <c r="EG618" s="115" t="str">
        <f t="shared" si="6747"/>
        <v/>
      </c>
      <c r="EH618" s="115" t="str">
        <f t="shared" si="6748"/>
        <v/>
      </c>
      <c r="EI618" s="115" t="str">
        <f t="shared" si="6749"/>
        <v/>
      </c>
      <c r="EJ618" s="115" t="str">
        <f t="shared" si="6750"/>
        <v/>
      </c>
      <c r="EK618" s="115" t="str">
        <f t="shared" si="6751"/>
        <v/>
      </c>
      <c r="EL618" s="115" t="str">
        <f t="shared" si="6752"/>
        <v/>
      </c>
      <c r="EM618" s="115" t="str">
        <f t="shared" si="6753"/>
        <v/>
      </c>
      <c r="EN618" s="115" t="str">
        <f t="shared" si="6754"/>
        <v/>
      </c>
      <c r="EO618" s="115" t="str">
        <f t="shared" si="6755"/>
        <v/>
      </c>
      <c r="EP618" s="115" t="str">
        <f t="shared" si="6756"/>
        <v/>
      </c>
      <c r="EQ618" s="115" t="str">
        <f t="shared" si="6757"/>
        <v/>
      </c>
      <c r="ER618" s="115" t="str">
        <f t="shared" si="6758"/>
        <v/>
      </c>
      <c r="ES618" s="115" t="str">
        <f t="shared" si="6759"/>
        <v/>
      </c>
      <c r="ET618" s="115" t="str">
        <f t="shared" si="6760"/>
        <v/>
      </c>
      <c r="EU618" s="115" t="str">
        <f t="shared" si="6761"/>
        <v/>
      </c>
      <c r="EV618" s="115" t="str">
        <f t="shared" si="6762"/>
        <v/>
      </c>
      <c r="EW618" s="115" t="str">
        <f t="shared" si="6763"/>
        <v/>
      </c>
      <c r="EX618" s="115" t="str">
        <f t="shared" si="6764"/>
        <v/>
      </c>
      <c r="EY618" s="115" t="str">
        <f t="shared" si="6765"/>
        <v/>
      </c>
      <c r="EZ618" s="115" t="str">
        <f t="shared" si="6766"/>
        <v/>
      </c>
      <c r="FA618" s="115" t="str">
        <f t="shared" si="6767"/>
        <v/>
      </c>
      <c r="FB618" s="115" t="str">
        <f t="shared" si="6768"/>
        <v/>
      </c>
      <c r="FC618" s="115" t="str">
        <f t="shared" si="6769"/>
        <v/>
      </c>
      <c r="FD618" s="115" t="str">
        <f t="shared" si="6770"/>
        <v/>
      </c>
      <c r="FE618" s="115" t="str">
        <f t="shared" si="6771"/>
        <v/>
      </c>
      <c r="FF618" s="115" t="str">
        <f t="shared" si="6801"/>
        <v/>
      </c>
      <c r="FG618" s="115" t="str">
        <f>IFERROR(SMALL($DZ$423:$DZ$842,$A$8),"")</f>
        <v/>
      </c>
      <c r="FH618" s="115" t="str">
        <f t="shared" si="6802"/>
        <v/>
      </c>
      <c r="FI618" s="115" t="str">
        <f t="shared" si="6814"/>
        <v/>
      </c>
    </row>
    <row r="619" spans="1:165" ht="15" customHeight="1" x14ac:dyDescent="0.25">
      <c r="A619" s="115">
        <v>617</v>
      </c>
      <c r="B619" s="115" t="str">
        <f t="shared" si="6680"/>
        <v/>
      </c>
      <c r="C619" s="115" t="s">
        <v>71</v>
      </c>
      <c r="D619" s="100">
        <f t="shared" si="6679"/>
        <v>0</v>
      </c>
      <c r="E619" s="100" t="str">
        <f t="shared" si="6709"/>
        <v/>
      </c>
      <c r="F619" s="100" t="str">
        <f t="shared" si="6710"/>
        <v/>
      </c>
      <c r="G619" s="100" t="str">
        <f t="shared" si="6685"/>
        <v/>
      </c>
      <c r="H619" s="100" t="str">
        <f t="shared" si="6711"/>
        <v/>
      </c>
      <c r="I619" s="100" t="str">
        <f t="shared" si="6686"/>
        <v/>
      </c>
      <c r="J619" s="100" t="str">
        <f t="shared" si="6712"/>
        <v/>
      </c>
      <c r="K619" s="100" t="str">
        <f t="shared" si="6687"/>
        <v/>
      </c>
      <c r="L619" s="100" t="str">
        <f t="shared" si="6713"/>
        <v/>
      </c>
      <c r="M619" s="100" t="str">
        <f t="shared" si="6688"/>
        <v/>
      </c>
      <c r="N619" s="100" t="str">
        <f t="shared" si="6714"/>
        <v/>
      </c>
      <c r="O619" s="100" t="str">
        <f t="shared" si="6689"/>
        <v/>
      </c>
      <c r="P619" s="100" t="str">
        <f t="shared" si="6715"/>
        <v/>
      </c>
      <c r="Q619" s="100" t="str">
        <f t="shared" si="6690"/>
        <v/>
      </c>
      <c r="R619" s="100" t="str">
        <f t="shared" si="6716"/>
        <v/>
      </c>
      <c r="S619" s="100" t="str">
        <f t="shared" si="6691"/>
        <v/>
      </c>
      <c r="T619" s="100" t="str">
        <f t="shared" si="6717"/>
        <v/>
      </c>
      <c r="U619" s="100" t="str">
        <f t="shared" si="6692"/>
        <v/>
      </c>
      <c r="V619" s="100" t="str">
        <f t="shared" si="6718"/>
        <v/>
      </c>
      <c r="W619" s="100" t="str">
        <f t="shared" si="6693"/>
        <v/>
      </c>
      <c r="X619" s="100" t="str">
        <f t="shared" si="6719"/>
        <v/>
      </c>
      <c r="Y619" s="100" t="str">
        <f t="shared" si="6694"/>
        <v/>
      </c>
      <c r="Z619" s="100" t="str">
        <f t="shared" si="6720"/>
        <v/>
      </c>
      <c r="AA619" s="100" t="str">
        <f t="shared" si="6695"/>
        <v/>
      </c>
      <c r="AB619" s="100" t="str">
        <f t="shared" si="6721"/>
        <v/>
      </c>
      <c r="AC619" s="100" t="str">
        <f t="shared" si="6696"/>
        <v/>
      </c>
      <c r="AD619" s="100" t="str">
        <f t="shared" si="6722"/>
        <v/>
      </c>
      <c r="AE619" s="100" t="str">
        <f t="shared" si="6697"/>
        <v/>
      </c>
      <c r="AF619" s="100" t="str">
        <f t="shared" si="6723"/>
        <v/>
      </c>
      <c r="AG619" s="100" t="str">
        <f t="shared" si="6698"/>
        <v/>
      </c>
      <c r="AH619" s="100" t="str">
        <f t="shared" si="6724"/>
        <v/>
      </c>
      <c r="AI619" s="100" t="str">
        <f t="shared" si="6699"/>
        <v/>
      </c>
      <c r="AJ619" s="100" t="str">
        <f t="shared" si="6725"/>
        <v/>
      </c>
      <c r="AK619" s="100" t="str">
        <f t="shared" si="6700"/>
        <v/>
      </c>
      <c r="AL619" s="100" t="str">
        <f t="shared" si="6726"/>
        <v/>
      </c>
      <c r="AM619" s="100" t="str">
        <f t="shared" si="6701"/>
        <v/>
      </c>
      <c r="AN619" s="100" t="str">
        <f t="shared" si="6727"/>
        <v/>
      </c>
      <c r="AO619" s="100" t="str">
        <f t="shared" si="6702"/>
        <v/>
      </c>
      <c r="AP619" s="100" t="str">
        <f t="shared" si="6728"/>
        <v/>
      </c>
      <c r="AQ619" s="100" t="str">
        <f t="shared" si="6703"/>
        <v/>
      </c>
      <c r="AR619" s="100" t="str">
        <f t="shared" si="6729"/>
        <v/>
      </c>
      <c r="AS619" s="100" t="str">
        <f t="shared" si="6704"/>
        <v/>
      </c>
      <c r="AT619" s="100" t="str">
        <f t="shared" si="6730"/>
        <v/>
      </c>
      <c r="AU619" s="100" t="str">
        <f t="shared" si="6705"/>
        <v/>
      </c>
      <c r="AV619" s="100" t="str">
        <f t="shared" si="6731"/>
        <v/>
      </c>
      <c r="AW619" s="100" t="str">
        <f t="shared" si="6706"/>
        <v/>
      </c>
      <c r="AX619" s="100" t="str">
        <f t="shared" si="6732"/>
        <v/>
      </c>
      <c r="AY619" s="100" t="str">
        <f t="shared" si="6707"/>
        <v/>
      </c>
      <c r="AZ619" s="100" t="str">
        <f t="shared" si="6733"/>
        <v/>
      </c>
      <c r="BA619" s="100" t="str">
        <f t="shared" si="6708"/>
        <v/>
      </c>
      <c r="BB619" s="100" t="str">
        <f t="shared" si="6734"/>
        <v/>
      </c>
      <c r="BC619" s="100" t="str">
        <f>IFERROR(INDEX('INPUT INF'!$F$3:$F$601,MATCH($B619,'INPUT INF'!$A$3:$A$601,FALSE)),"")</f>
        <v/>
      </c>
      <c r="BD619" s="100" t="str">
        <f t="shared" si="6815"/>
        <v/>
      </c>
      <c r="BE619" s="100" t="str">
        <f t="shared" si="6735"/>
        <v/>
      </c>
      <c r="BF619" s="100" t="str">
        <f t="shared" si="6736"/>
        <v/>
      </c>
      <c r="BG619" s="115" t="str">
        <f t="shared" si="6737"/>
        <v/>
      </c>
      <c r="BH619" s="176" t="str">
        <f>IF(AND('INPUT INF'!$O$1="X",BG619="PASS"),BF619,IF($BG619="","0",IF('INPUT INF'!$N$67="YES",$BF619,"")))</f>
        <v>0</v>
      </c>
      <c r="BI619" s="115" t="str">
        <f>IF($BG619="","0",IF('INPUT INF'!$P$68="YES",$BF619,""))</f>
        <v>0</v>
      </c>
      <c r="BJ619" s="115" t="str">
        <f>IF($BG619="","0",IF('INPUT INF'!$P$69="YES",$BF619,""))</f>
        <v>0</v>
      </c>
      <c r="BL619" s="118" t="str">
        <f t="shared" si="6803"/>
        <v/>
      </c>
      <c r="BM619" s="118" t="str">
        <f t="shared" si="6804"/>
        <v/>
      </c>
      <c r="BN619" s="118" t="str">
        <f t="shared" si="6805"/>
        <v/>
      </c>
      <c r="BR619" s="118" t="str">
        <f t="shared" si="6806"/>
        <v/>
      </c>
      <c r="BS619" s="118" t="str">
        <f t="shared" si="6807"/>
        <v/>
      </c>
      <c r="BT619" s="118" t="str">
        <f t="shared" si="6808"/>
        <v/>
      </c>
      <c r="BX619" s="118" t="str">
        <f t="shared" si="6809"/>
        <v/>
      </c>
      <c r="BY619" s="118" t="str">
        <f t="shared" si="6810"/>
        <v/>
      </c>
      <c r="BZ619" s="118" t="str">
        <f t="shared" si="6811"/>
        <v/>
      </c>
      <c r="CD619" s="116" t="str">
        <f t="shared" si="6738"/>
        <v/>
      </c>
      <c r="CE619" s="116" t="str">
        <f t="shared" si="6739"/>
        <v/>
      </c>
      <c r="CF619" s="116" t="str">
        <f t="shared" si="6740"/>
        <v/>
      </c>
      <c r="CJ619" s="116" t="str">
        <f t="shared" si="6741"/>
        <v/>
      </c>
      <c r="CK619" s="116" t="str">
        <f t="shared" si="6742"/>
        <v/>
      </c>
      <c r="CL619" s="116" t="str">
        <f t="shared" si="6743"/>
        <v/>
      </c>
      <c r="CP619" s="116" t="str">
        <f t="shared" si="6744"/>
        <v/>
      </c>
      <c r="CQ619" s="116" t="str">
        <f t="shared" si="6745"/>
        <v/>
      </c>
      <c r="CR619" s="116" t="str">
        <f t="shared" si="6746"/>
        <v/>
      </c>
      <c r="DH619" s="115" t="str">
        <f t="shared" si="6812"/>
        <v/>
      </c>
      <c r="DI619" s="115" t="str">
        <f t="shared" si="6813"/>
        <v/>
      </c>
      <c r="DJ619" s="115" t="str">
        <f t="shared" si="6778"/>
        <v/>
      </c>
      <c r="DK619" s="115" t="str">
        <f t="shared" si="6779"/>
        <v/>
      </c>
      <c r="DL619" s="115" t="str">
        <f t="shared" si="6780"/>
        <v/>
      </c>
      <c r="DM619" s="115" t="str">
        <f t="shared" si="6781"/>
        <v/>
      </c>
      <c r="DN619" s="115" t="str">
        <f t="shared" si="6782"/>
        <v/>
      </c>
      <c r="DO619" s="115" t="str">
        <f t="shared" si="6783"/>
        <v/>
      </c>
      <c r="DP619" s="115" t="str">
        <f t="shared" si="6784"/>
        <v/>
      </c>
      <c r="DQ619" s="115" t="str">
        <f t="shared" si="6785"/>
        <v/>
      </c>
      <c r="DR619" s="115" t="str">
        <f t="shared" si="6786"/>
        <v/>
      </c>
      <c r="DS619" s="115" t="str">
        <f t="shared" si="6787"/>
        <v/>
      </c>
      <c r="DT619" s="115" t="str">
        <f t="shared" si="6788"/>
        <v/>
      </c>
      <c r="DU619" s="115" t="str">
        <f t="shared" si="6789"/>
        <v/>
      </c>
      <c r="DV619" s="115" t="str">
        <f t="shared" si="6790"/>
        <v/>
      </c>
      <c r="DW619" s="115" t="str">
        <f t="shared" si="6791"/>
        <v/>
      </c>
      <c r="DX619" s="115" t="str">
        <f t="shared" si="6792"/>
        <v/>
      </c>
      <c r="DY619" s="115" t="str">
        <f t="shared" si="6793"/>
        <v/>
      </c>
      <c r="DZ619" s="115" t="str">
        <f t="shared" si="6794"/>
        <v/>
      </c>
      <c r="EA619" s="115" t="str">
        <f t="shared" si="6795"/>
        <v/>
      </c>
      <c r="EB619" s="115" t="str">
        <f t="shared" si="6796"/>
        <v/>
      </c>
      <c r="EC619" s="115" t="str">
        <f t="shared" si="6797"/>
        <v/>
      </c>
      <c r="ED619" s="115" t="str">
        <f t="shared" si="6798"/>
        <v/>
      </c>
      <c r="EE619" s="115" t="str">
        <f t="shared" si="6799"/>
        <v/>
      </c>
      <c r="EF619" s="115" t="str">
        <f t="shared" si="6800"/>
        <v/>
      </c>
      <c r="EG619" s="115" t="str">
        <f t="shared" si="6747"/>
        <v/>
      </c>
      <c r="EH619" s="115" t="str">
        <f t="shared" si="6748"/>
        <v/>
      </c>
      <c r="EI619" s="115" t="str">
        <f t="shared" si="6749"/>
        <v/>
      </c>
      <c r="EJ619" s="115" t="str">
        <f t="shared" si="6750"/>
        <v/>
      </c>
      <c r="EK619" s="115" t="str">
        <f t="shared" si="6751"/>
        <v/>
      </c>
      <c r="EL619" s="115" t="str">
        <f t="shared" si="6752"/>
        <v/>
      </c>
      <c r="EM619" s="115" t="str">
        <f t="shared" si="6753"/>
        <v/>
      </c>
      <c r="EN619" s="115" t="str">
        <f t="shared" si="6754"/>
        <v/>
      </c>
      <c r="EO619" s="115" t="str">
        <f t="shared" si="6755"/>
        <v/>
      </c>
      <c r="EP619" s="115" t="str">
        <f t="shared" si="6756"/>
        <v/>
      </c>
      <c r="EQ619" s="115" t="str">
        <f t="shared" si="6757"/>
        <v/>
      </c>
      <c r="ER619" s="115" t="str">
        <f t="shared" si="6758"/>
        <v/>
      </c>
      <c r="ES619" s="115" t="str">
        <f t="shared" si="6759"/>
        <v/>
      </c>
      <c r="ET619" s="115" t="str">
        <f t="shared" si="6760"/>
        <v/>
      </c>
      <c r="EU619" s="115" t="str">
        <f t="shared" si="6761"/>
        <v/>
      </c>
      <c r="EV619" s="115" t="str">
        <f t="shared" si="6762"/>
        <v/>
      </c>
      <c r="EW619" s="115" t="str">
        <f t="shared" si="6763"/>
        <v/>
      </c>
      <c r="EX619" s="115" t="str">
        <f t="shared" si="6764"/>
        <v/>
      </c>
      <c r="EY619" s="115" t="str">
        <f t="shared" si="6765"/>
        <v/>
      </c>
      <c r="EZ619" s="115" t="str">
        <f t="shared" si="6766"/>
        <v/>
      </c>
      <c r="FA619" s="115" t="str">
        <f t="shared" si="6767"/>
        <v/>
      </c>
      <c r="FB619" s="115" t="str">
        <f t="shared" si="6768"/>
        <v/>
      </c>
      <c r="FC619" s="115" t="str">
        <f t="shared" si="6769"/>
        <v/>
      </c>
      <c r="FD619" s="115" t="str">
        <f t="shared" si="6770"/>
        <v/>
      </c>
      <c r="FE619" s="115" t="str">
        <f t="shared" si="6771"/>
        <v/>
      </c>
      <c r="FF619" s="115" t="str">
        <f t="shared" si="6801"/>
        <v/>
      </c>
      <c r="FG619" s="115" t="str">
        <f>IFERROR(SMALL($DZ$423:$DZ$842,$A$9),"")</f>
        <v/>
      </c>
      <c r="FH619" s="115" t="str">
        <f t="shared" si="6802"/>
        <v/>
      </c>
      <c r="FI619" s="115" t="str">
        <f t="shared" si="6814"/>
        <v/>
      </c>
    </row>
    <row r="620" spans="1:165" ht="15" customHeight="1" x14ac:dyDescent="0.25">
      <c r="A620" s="115">
        <v>618</v>
      </c>
      <c r="B620" s="115" t="str">
        <f t="shared" si="6680"/>
        <v/>
      </c>
      <c r="C620" s="115" t="s">
        <v>71</v>
      </c>
      <c r="D620" s="100">
        <f t="shared" si="6679"/>
        <v>0</v>
      </c>
      <c r="E620" s="100" t="str">
        <f t="shared" si="6709"/>
        <v/>
      </c>
      <c r="F620" s="100" t="str">
        <f t="shared" si="6710"/>
        <v/>
      </c>
      <c r="G620" s="100" t="str">
        <f t="shared" si="6685"/>
        <v/>
      </c>
      <c r="H620" s="100" t="str">
        <f t="shared" si="6711"/>
        <v/>
      </c>
      <c r="I620" s="100" t="str">
        <f t="shared" si="6686"/>
        <v/>
      </c>
      <c r="J620" s="100" t="str">
        <f t="shared" si="6712"/>
        <v/>
      </c>
      <c r="K620" s="100" t="str">
        <f t="shared" si="6687"/>
        <v/>
      </c>
      <c r="L620" s="100" t="str">
        <f t="shared" si="6713"/>
        <v/>
      </c>
      <c r="M620" s="100" t="str">
        <f t="shared" si="6688"/>
        <v/>
      </c>
      <c r="N620" s="100" t="str">
        <f t="shared" si="6714"/>
        <v/>
      </c>
      <c r="O620" s="100" t="str">
        <f t="shared" si="6689"/>
        <v/>
      </c>
      <c r="P620" s="100" t="str">
        <f t="shared" si="6715"/>
        <v/>
      </c>
      <c r="Q620" s="100" t="str">
        <f t="shared" si="6690"/>
        <v/>
      </c>
      <c r="R620" s="100" t="str">
        <f t="shared" si="6716"/>
        <v/>
      </c>
      <c r="S620" s="100" t="str">
        <f t="shared" si="6691"/>
        <v/>
      </c>
      <c r="T620" s="100" t="str">
        <f t="shared" si="6717"/>
        <v/>
      </c>
      <c r="U620" s="100" t="str">
        <f t="shared" si="6692"/>
        <v/>
      </c>
      <c r="V620" s="100" t="str">
        <f t="shared" si="6718"/>
        <v/>
      </c>
      <c r="W620" s="100" t="str">
        <f t="shared" si="6693"/>
        <v/>
      </c>
      <c r="X620" s="100" t="str">
        <f t="shared" si="6719"/>
        <v/>
      </c>
      <c r="Y620" s="100" t="str">
        <f t="shared" si="6694"/>
        <v/>
      </c>
      <c r="Z620" s="100" t="str">
        <f t="shared" si="6720"/>
        <v/>
      </c>
      <c r="AA620" s="100" t="str">
        <f t="shared" si="6695"/>
        <v/>
      </c>
      <c r="AB620" s="100" t="str">
        <f t="shared" si="6721"/>
        <v/>
      </c>
      <c r="AC620" s="100" t="str">
        <f t="shared" si="6696"/>
        <v/>
      </c>
      <c r="AD620" s="100" t="str">
        <f t="shared" si="6722"/>
        <v/>
      </c>
      <c r="AE620" s="100" t="str">
        <f t="shared" si="6697"/>
        <v/>
      </c>
      <c r="AF620" s="100" t="str">
        <f t="shared" si="6723"/>
        <v/>
      </c>
      <c r="AG620" s="100" t="str">
        <f t="shared" si="6698"/>
        <v/>
      </c>
      <c r="AH620" s="100" t="str">
        <f t="shared" si="6724"/>
        <v/>
      </c>
      <c r="AI620" s="100" t="str">
        <f t="shared" si="6699"/>
        <v/>
      </c>
      <c r="AJ620" s="100" t="str">
        <f t="shared" si="6725"/>
        <v/>
      </c>
      <c r="AK620" s="100" t="str">
        <f t="shared" si="6700"/>
        <v/>
      </c>
      <c r="AL620" s="100" t="str">
        <f t="shared" si="6726"/>
        <v/>
      </c>
      <c r="AM620" s="100" t="str">
        <f t="shared" si="6701"/>
        <v/>
      </c>
      <c r="AN620" s="100" t="str">
        <f t="shared" si="6727"/>
        <v/>
      </c>
      <c r="AO620" s="100" t="str">
        <f t="shared" si="6702"/>
        <v/>
      </c>
      <c r="AP620" s="100" t="str">
        <f t="shared" si="6728"/>
        <v/>
      </c>
      <c r="AQ620" s="100" t="str">
        <f t="shared" si="6703"/>
        <v/>
      </c>
      <c r="AR620" s="100" t="str">
        <f t="shared" si="6729"/>
        <v/>
      </c>
      <c r="AS620" s="100" t="str">
        <f t="shared" si="6704"/>
        <v/>
      </c>
      <c r="AT620" s="100" t="str">
        <f t="shared" si="6730"/>
        <v/>
      </c>
      <c r="AU620" s="100" t="str">
        <f t="shared" si="6705"/>
        <v/>
      </c>
      <c r="AV620" s="100" t="str">
        <f t="shared" si="6731"/>
        <v/>
      </c>
      <c r="AW620" s="100" t="str">
        <f t="shared" si="6706"/>
        <v/>
      </c>
      <c r="AX620" s="100" t="str">
        <f t="shared" si="6732"/>
        <v/>
      </c>
      <c r="AY620" s="100" t="str">
        <f t="shared" si="6707"/>
        <v/>
      </c>
      <c r="AZ620" s="100" t="str">
        <f t="shared" si="6733"/>
        <v/>
      </c>
      <c r="BA620" s="100" t="str">
        <f t="shared" si="6708"/>
        <v/>
      </c>
      <c r="BB620" s="100" t="str">
        <f t="shared" si="6734"/>
        <v/>
      </c>
      <c r="BC620" s="100" t="str">
        <f>IFERROR(INDEX('INPUT INF'!$F$3:$F$601,MATCH($B620,'INPUT INF'!$A$3:$A$601,FALSE)),"")</f>
        <v/>
      </c>
      <c r="BD620" s="100" t="str">
        <f t="shared" si="6815"/>
        <v/>
      </c>
      <c r="BE620" s="100" t="str">
        <f t="shared" si="6735"/>
        <v/>
      </c>
      <c r="BF620" s="100" t="str">
        <f t="shared" si="6736"/>
        <v/>
      </c>
      <c r="BG620" s="115" t="str">
        <f t="shared" si="6737"/>
        <v/>
      </c>
      <c r="BH620" s="176" t="str">
        <f>IF(AND('INPUT INF'!$O$1="X",BG620="PASS"),BF620,IF($BG620="","0",IF('INPUT INF'!$N$67="YES",$BF620,"")))</f>
        <v>0</v>
      </c>
      <c r="BI620" s="115" t="str">
        <f>IF($BG620="","0",IF('INPUT INF'!$P$68="YES",$BF620,""))</f>
        <v>0</v>
      </c>
      <c r="BJ620" s="115" t="str">
        <f>IF($BG620="","0",IF('INPUT INF'!$P$69="YES",$BF620,""))</f>
        <v>0</v>
      </c>
      <c r="BL620" s="118" t="str">
        <f t="shared" si="6803"/>
        <v/>
      </c>
      <c r="BM620" s="118" t="str">
        <f t="shared" si="6804"/>
        <v/>
      </c>
      <c r="BN620" s="118" t="str">
        <f t="shared" si="6805"/>
        <v/>
      </c>
      <c r="BR620" s="118" t="str">
        <f t="shared" si="6806"/>
        <v/>
      </c>
      <c r="BS620" s="118" t="str">
        <f t="shared" si="6807"/>
        <v/>
      </c>
      <c r="BT620" s="118" t="str">
        <f t="shared" si="6808"/>
        <v/>
      </c>
      <c r="BX620" s="118" t="str">
        <f t="shared" si="6809"/>
        <v/>
      </c>
      <c r="BY620" s="118" t="str">
        <f t="shared" si="6810"/>
        <v/>
      </c>
      <c r="BZ620" s="118" t="str">
        <f t="shared" si="6811"/>
        <v/>
      </c>
      <c r="CD620" s="116" t="str">
        <f t="shared" si="6738"/>
        <v/>
      </c>
      <c r="CE620" s="116" t="str">
        <f t="shared" si="6739"/>
        <v/>
      </c>
      <c r="CF620" s="116" t="str">
        <f t="shared" si="6740"/>
        <v/>
      </c>
      <c r="CJ620" s="116" t="str">
        <f t="shared" si="6741"/>
        <v/>
      </c>
      <c r="CK620" s="116" t="str">
        <f t="shared" si="6742"/>
        <v/>
      </c>
      <c r="CL620" s="116" t="str">
        <f t="shared" si="6743"/>
        <v/>
      </c>
      <c r="CP620" s="116" t="str">
        <f t="shared" si="6744"/>
        <v/>
      </c>
      <c r="CQ620" s="116" t="str">
        <f t="shared" si="6745"/>
        <v/>
      </c>
      <c r="CR620" s="116" t="str">
        <f t="shared" si="6746"/>
        <v/>
      </c>
      <c r="DH620" s="115" t="str">
        <f t="shared" si="6812"/>
        <v/>
      </c>
      <c r="DI620" s="115" t="str">
        <f t="shared" si="6813"/>
        <v/>
      </c>
      <c r="DJ620" s="115" t="str">
        <f t="shared" si="6778"/>
        <v/>
      </c>
      <c r="DK620" s="115" t="str">
        <f t="shared" si="6779"/>
        <v/>
      </c>
      <c r="DL620" s="115" t="str">
        <f t="shared" si="6780"/>
        <v/>
      </c>
      <c r="DM620" s="115" t="str">
        <f t="shared" si="6781"/>
        <v/>
      </c>
      <c r="DN620" s="115" t="str">
        <f t="shared" si="6782"/>
        <v/>
      </c>
      <c r="DO620" s="115" t="str">
        <f t="shared" si="6783"/>
        <v/>
      </c>
      <c r="DP620" s="115" t="str">
        <f t="shared" si="6784"/>
        <v/>
      </c>
      <c r="DQ620" s="115" t="str">
        <f t="shared" si="6785"/>
        <v/>
      </c>
      <c r="DR620" s="115" t="str">
        <f t="shared" si="6786"/>
        <v/>
      </c>
      <c r="DS620" s="115" t="str">
        <f t="shared" si="6787"/>
        <v/>
      </c>
      <c r="DT620" s="115" t="str">
        <f t="shared" si="6788"/>
        <v/>
      </c>
      <c r="DU620" s="115" t="str">
        <f t="shared" si="6789"/>
        <v/>
      </c>
      <c r="DV620" s="115" t="str">
        <f t="shared" si="6790"/>
        <v/>
      </c>
      <c r="DW620" s="115" t="str">
        <f t="shared" si="6791"/>
        <v/>
      </c>
      <c r="DX620" s="115" t="str">
        <f t="shared" si="6792"/>
        <v/>
      </c>
      <c r="DY620" s="115" t="str">
        <f t="shared" si="6793"/>
        <v/>
      </c>
      <c r="DZ620" s="115" t="str">
        <f t="shared" si="6794"/>
        <v/>
      </c>
      <c r="EA620" s="115" t="str">
        <f t="shared" si="6795"/>
        <v/>
      </c>
      <c r="EB620" s="115" t="str">
        <f t="shared" si="6796"/>
        <v/>
      </c>
      <c r="EC620" s="115" t="str">
        <f t="shared" si="6797"/>
        <v/>
      </c>
      <c r="ED620" s="115" t="str">
        <f t="shared" si="6798"/>
        <v/>
      </c>
      <c r="EE620" s="115" t="str">
        <f t="shared" si="6799"/>
        <v/>
      </c>
      <c r="EF620" s="115" t="str">
        <f t="shared" si="6800"/>
        <v/>
      </c>
      <c r="EG620" s="115" t="str">
        <f t="shared" si="6747"/>
        <v/>
      </c>
      <c r="EH620" s="115" t="str">
        <f t="shared" si="6748"/>
        <v/>
      </c>
      <c r="EI620" s="115" t="str">
        <f t="shared" si="6749"/>
        <v/>
      </c>
      <c r="EJ620" s="115" t="str">
        <f t="shared" si="6750"/>
        <v/>
      </c>
      <c r="EK620" s="115" t="str">
        <f t="shared" si="6751"/>
        <v/>
      </c>
      <c r="EL620" s="115" t="str">
        <f t="shared" si="6752"/>
        <v/>
      </c>
      <c r="EM620" s="115" t="str">
        <f t="shared" si="6753"/>
        <v/>
      </c>
      <c r="EN620" s="115" t="str">
        <f t="shared" si="6754"/>
        <v/>
      </c>
      <c r="EO620" s="115" t="str">
        <f t="shared" si="6755"/>
        <v/>
      </c>
      <c r="EP620" s="115" t="str">
        <f t="shared" si="6756"/>
        <v/>
      </c>
      <c r="EQ620" s="115" t="str">
        <f t="shared" si="6757"/>
        <v/>
      </c>
      <c r="ER620" s="115" t="str">
        <f t="shared" si="6758"/>
        <v/>
      </c>
      <c r="ES620" s="115" t="str">
        <f t="shared" si="6759"/>
        <v/>
      </c>
      <c r="ET620" s="115" t="str">
        <f t="shared" si="6760"/>
        <v/>
      </c>
      <c r="EU620" s="115" t="str">
        <f t="shared" si="6761"/>
        <v/>
      </c>
      <c r="EV620" s="115" t="str">
        <f t="shared" si="6762"/>
        <v/>
      </c>
      <c r="EW620" s="115" t="str">
        <f t="shared" si="6763"/>
        <v/>
      </c>
      <c r="EX620" s="115" t="str">
        <f t="shared" si="6764"/>
        <v/>
      </c>
      <c r="EY620" s="115" t="str">
        <f t="shared" si="6765"/>
        <v/>
      </c>
      <c r="EZ620" s="115" t="str">
        <f t="shared" si="6766"/>
        <v/>
      </c>
      <c r="FA620" s="115" t="str">
        <f t="shared" si="6767"/>
        <v/>
      </c>
      <c r="FB620" s="115" t="str">
        <f t="shared" si="6768"/>
        <v/>
      </c>
      <c r="FC620" s="115" t="str">
        <f t="shared" si="6769"/>
        <v/>
      </c>
      <c r="FD620" s="115" t="str">
        <f t="shared" si="6770"/>
        <v/>
      </c>
      <c r="FE620" s="115" t="str">
        <f t="shared" si="6771"/>
        <v/>
      </c>
      <c r="FF620" s="115" t="str">
        <f t="shared" si="6801"/>
        <v/>
      </c>
      <c r="FG620" s="115" t="str">
        <f>IFERROR(SMALL($DZ$423:$DZ$842,$A$10),"")</f>
        <v/>
      </c>
      <c r="FH620" s="115" t="str">
        <f t="shared" si="6802"/>
        <v/>
      </c>
      <c r="FI620" s="115" t="str">
        <f t="shared" si="6814"/>
        <v/>
      </c>
    </row>
    <row r="621" spans="1:165" ht="15" customHeight="1" x14ac:dyDescent="0.25">
      <c r="A621" s="115">
        <v>619</v>
      </c>
      <c r="B621" s="115" t="str">
        <f t="shared" si="6680"/>
        <v/>
      </c>
      <c r="C621" s="115" t="s">
        <v>71</v>
      </c>
      <c r="D621" s="100">
        <f t="shared" si="6679"/>
        <v>0</v>
      </c>
      <c r="E621" s="100" t="str">
        <f t="shared" si="6709"/>
        <v/>
      </c>
      <c r="F621" s="100" t="str">
        <f t="shared" si="6710"/>
        <v/>
      </c>
      <c r="G621" s="100" t="str">
        <f t="shared" si="6685"/>
        <v/>
      </c>
      <c r="H621" s="100" t="str">
        <f t="shared" si="6711"/>
        <v/>
      </c>
      <c r="I621" s="100" t="str">
        <f t="shared" si="6686"/>
        <v/>
      </c>
      <c r="J621" s="100" t="str">
        <f t="shared" si="6712"/>
        <v/>
      </c>
      <c r="K621" s="100" t="str">
        <f t="shared" si="6687"/>
        <v/>
      </c>
      <c r="L621" s="100" t="str">
        <f t="shared" si="6713"/>
        <v/>
      </c>
      <c r="M621" s="100" t="str">
        <f t="shared" si="6688"/>
        <v/>
      </c>
      <c r="N621" s="100" t="str">
        <f t="shared" si="6714"/>
        <v/>
      </c>
      <c r="O621" s="100" t="str">
        <f t="shared" si="6689"/>
        <v/>
      </c>
      <c r="P621" s="100" t="str">
        <f t="shared" si="6715"/>
        <v/>
      </c>
      <c r="Q621" s="100" t="str">
        <f t="shared" si="6690"/>
        <v/>
      </c>
      <c r="R621" s="100" t="str">
        <f t="shared" si="6716"/>
        <v/>
      </c>
      <c r="S621" s="100" t="str">
        <f t="shared" si="6691"/>
        <v/>
      </c>
      <c r="T621" s="100" t="str">
        <f t="shared" si="6717"/>
        <v/>
      </c>
      <c r="U621" s="100" t="str">
        <f t="shared" si="6692"/>
        <v/>
      </c>
      <c r="V621" s="100" t="str">
        <f t="shared" si="6718"/>
        <v/>
      </c>
      <c r="W621" s="100" t="str">
        <f t="shared" si="6693"/>
        <v/>
      </c>
      <c r="X621" s="100" t="str">
        <f t="shared" si="6719"/>
        <v/>
      </c>
      <c r="Y621" s="100" t="str">
        <f t="shared" si="6694"/>
        <v/>
      </c>
      <c r="Z621" s="100" t="str">
        <f t="shared" si="6720"/>
        <v/>
      </c>
      <c r="AA621" s="100" t="str">
        <f t="shared" si="6695"/>
        <v/>
      </c>
      <c r="AB621" s="100" t="str">
        <f t="shared" si="6721"/>
        <v/>
      </c>
      <c r="AC621" s="100" t="str">
        <f t="shared" si="6696"/>
        <v/>
      </c>
      <c r="AD621" s="100" t="str">
        <f t="shared" si="6722"/>
        <v/>
      </c>
      <c r="AE621" s="100" t="str">
        <f t="shared" si="6697"/>
        <v/>
      </c>
      <c r="AF621" s="100" t="str">
        <f t="shared" si="6723"/>
        <v/>
      </c>
      <c r="AG621" s="100" t="str">
        <f t="shared" si="6698"/>
        <v/>
      </c>
      <c r="AH621" s="100" t="str">
        <f t="shared" si="6724"/>
        <v/>
      </c>
      <c r="AI621" s="100" t="str">
        <f t="shared" si="6699"/>
        <v/>
      </c>
      <c r="AJ621" s="100" t="str">
        <f t="shared" si="6725"/>
        <v/>
      </c>
      <c r="AK621" s="100" t="str">
        <f t="shared" si="6700"/>
        <v/>
      </c>
      <c r="AL621" s="100" t="str">
        <f t="shared" si="6726"/>
        <v/>
      </c>
      <c r="AM621" s="100" t="str">
        <f t="shared" si="6701"/>
        <v/>
      </c>
      <c r="AN621" s="100" t="str">
        <f t="shared" si="6727"/>
        <v/>
      </c>
      <c r="AO621" s="100" t="str">
        <f t="shared" si="6702"/>
        <v/>
      </c>
      <c r="AP621" s="100" t="str">
        <f t="shared" si="6728"/>
        <v/>
      </c>
      <c r="AQ621" s="100" t="str">
        <f t="shared" si="6703"/>
        <v/>
      </c>
      <c r="AR621" s="100" t="str">
        <f t="shared" si="6729"/>
        <v/>
      </c>
      <c r="AS621" s="100" t="str">
        <f t="shared" si="6704"/>
        <v/>
      </c>
      <c r="AT621" s="100" t="str">
        <f t="shared" si="6730"/>
        <v/>
      </c>
      <c r="AU621" s="100" t="str">
        <f t="shared" si="6705"/>
        <v/>
      </c>
      <c r="AV621" s="100" t="str">
        <f t="shared" si="6731"/>
        <v/>
      </c>
      <c r="AW621" s="100" t="str">
        <f t="shared" si="6706"/>
        <v/>
      </c>
      <c r="AX621" s="100" t="str">
        <f t="shared" si="6732"/>
        <v/>
      </c>
      <c r="AY621" s="100" t="str">
        <f t="shared" si="6707"/>
        <v/>
      </c>
      <c r="AZ621" s="100" t="str">
        <f t="shared" si="6733"/>
        <v/>
      </c>
      <c r="BA621" s="100" t="str">
        <f t="shared" si="6708"/>
        <v/>
      </c>
      <c r="BB621" s="100" t="str">
        <f t="shared" si="6734"/>
        <v/>
      </c>
      <c r="BC621" s="100" t="str">
        <f>IFERROR(INDEX('INPUT INF'!$F$3:$F$601,MATCH($B621,'INPUT INF'!$A$3:$A$601,FALSE)),"")</f>
        <v/>
      </c>
      <c r="BD621" s="100" t="str">
        <f t="shared" si="6815"/>
        <v/>
      </c>
      <c r="BE621" s="100" t="str">
        <f t="shared" si="6735"/>
        <v/>
      </c>
      <c r="BF621" s="100" t="str">
        <f t="shared" si="6736"/>
        <v/>
      </c>
      <c r="BG621" s="115" t="str">
        <f t="shared" si="6737"/>
        <v/>
      </c>
      <c r="BH621" s="176" t="str">
        <f>IF(AND('INPUT INF'!$O$1="X",BG621="PASS"),BF621,IF($BG621="","0",IF('INPUT INF'!$N$67="YES",$BF621,"")))</f>
        <v>0</v>
      </c>
      <c r="BI621" s="115" t="str">
        <f>IF($BG621="","0",IF('INPUT INF'!$P$68="YES",$BF621,""))</f>
        <v>0</v>
      </c>
      <c r="BJ621" s="115" t="str">
        <f>IF($BG621="","0",IF('INPUT INF'!$P$69="YES",$BF621,""))</f>
        <v>0</v>
      </c>
      <c r="BL621" s="118" t="str">
        <f t="shared" si="6803"/>
        <v/>
      </c>
      <c r="BM621" s="118" t="str">
        <f t="shared" si="6804"/>
        <v/>
      </c>
      <c r="BN621" s="118" t="str">
        <f t="shared" si="6805"/>
        <v/>
      </c>
      <c r="BR621" s="118" t="str">
        <f t="shared" si="6806"/>
        <v/>
      </c>
      <c r="BS621" s="118" t="str">
        <f t="shared" si="6807"/>
        <v/>
      </c>
      <c r="BT621" s="118" t="str">
        <f t="shared" si="6808"/>
        <v/>
      </c>
      <c r="BX621" s="118" t="str">
        <f t="shared" si="6809"/>
        <v/>
      </c>
      <c r="BY621" s="118" t="str">
        <f t="shared" si="6810"/>
        <v/>
      </c>
      <c r="BZ621" s="118" t="str">
        <f t="shared" si="6811"/>
        <v/>
      </c>
      <c r="CD621" s="116" t="str">
        <f t="shared" si="6738"/>
        <v/>
      </c>
      <c r="CE621" s="116" t="str">
        <f t="shared" si="6739"/>
        <v/>
      </c>
      <c r="CF621" s="116" t="str">
        <f t="shared" si="6740"/>
        <v/>
      </c>
      <c r="CJ621" s="116" t="str">
        <f t="shared" si="6741"/>
        <v/>
      </c>
      <c r="CK621" s="116" t="str">
        <f t="shared" si="6742"/>
        <v/>
      </c>
      <c r="CL621" s="116" t="str">
        <f t="shared" si="6743"/>
        <v/>
      </c>
      <c r="CP621" s="116" t="str">
        <f t="shared" si="6744"/>
        <v/>
      </c>
      <c r="CQ621" s="116" t="str">
        <f t="shared" si="6745"/>
        <v/>
      </c>
      <c r="CR621" s="116" t="str">
        <f t="shared" si="6746"/>
        <v/>
      </c>
      <c r="DH621" s="115" t="str">
        <f t="shared" si="6812"/>
        <v/>
      </c>
      <c r="DI621" s="115" t="str">
        <f t="shared" si="6813"/>
        <v/>
      </c>
      <c r="DJ621" s="115" t="str">
        <f t="shared" si="6778"/>
        <v/>
      </c>
      <c r="DK621" s="115" t="str">
        <f t="shared" si="6779"/>
        <v/>
      </c>
      <c r="DL621" s="115" t="str">
        <f t="shared" si="6780"/>
        <v/>
      </c>
      <c r="DM621" s="115" t="str">
        <f t="shared" si="6781"/>
        <v/>
      </c>
      <c r="DN621" s="115" t="str">
        <f t="shared" si="6782"/>
        <v/>
      </c>
      <c r="DO621" s="115" t="str">
        <f t="shared" si="6783"/>
        <v/>
      </c>
      <c r="DP621" s="115" t="str">
        <f t="shared" si="6784"/>
        <v/>
      </c>
      <c r="DQ621" s="115" t="str">
        <f t="shared" si="6785"/>
        <v/>
      </c>
      <c r="DR621" s="115" t="str">
        <f t="shared" si="6786"/>
        <v/>
      </c>
      <c r="DS621" s="115" t="str">
        <f t="shared" si="6787"/>
        <v/>
      </c>
      <c r="DT621" s="115" t="str">
        <f t="shared" si="6788"/>
        <v/>
      </c>
      <c r="DU621" s="115" t="str">
        <f t="shared" si="6789"/>
        <v/>
      </c>
      <c r="DV621" s="115" t="str">
        <f t="shared" si="6790"/>
        <v/>
      </c>
      <c r="DW621" s="115" t="str">
        <f t="shared" si="6791"/>
        <v/>
      </c>
      <c r="DX621" s="115" t="str">
        <f t="shared" si="6792"/>
        <v/>
      </c>
      <c r="DY621" s="115" t="str">
        <f t="shared" si="6793"/>
        <v/>
      </c>
      <c r="DZ621" s="115" t="str">
        <f t="shared" si="6794"/>
        <v/>
      </c>
      <c r="EA621" s="115" t="str">
        <f t="shared" si="6795"/>
        <v/>
      </c>
      <c r="EB621" s="115" t="str">
        <f t="shared" si="6796"/>
        <v/>
      </c>
      <c r="EC621" s="115" t="str">
        <f t="shared" si="6797"/>
        <v/>
      </c>
      <c r="ED621" s="115" t="str">
        <f t="shared" si="6798"/>
        <v/>
      </c>
      <c r="EE621" s="115" t="str">
        <f t="shared" si="6799"/>
        <v/>
      </c>
      <c r="EF621" s="115" t="str">
        <f t="shared" si="6800"/>
        <v/>
      </c>
      <c r="EG621" s="115" t="str">
        <f t="shared" si="6747"/>
        <v/>
      </c>
      <c r="EH621" s="115" t="str">
        <f t="shared" si="6748"/>
        <v/>
      </c>
      <c r="EI621" s="115" t="str">
        <f t="shared" si="6749"/>
        <v/>
      </c>
      <c r="EJ621" s="115" t="str">
        <f t="shared" si="6750"/>
        <v/>
      </c>
      <c r="EK621" s="115" t="str">
        <f t="shared" si="6751"/>
        <v/>
      </c>
      <c r="EL621" s="115" t="str">
        <f t="shared" si="6752"/>
        <v/>
      </c>
      <c r="EM621" s="115" t="str">
        <f t="shared" si="6753"/>
        <v/>
      </c>
      <c r="EN621" s="115" t="str">
        <f t="shared" si="6754"/>
        <v/>
      </c>
      <c r="EO621" s="115" t="str">
        <f t="shared" si="6755"/>
        <v/>
      </c>
      <c r="EP621" s="115" t="str">
        <f t="shared" si="6756"/>
        <v/>
      </c>
      <c r="EQ621" s="115" t="str">
        <f t="shared" si="6757"/>
        <v/>
      </c>
      <c r="ER621" s="115" t="str">
        <f t="shared" si="6758"/>
        <v/>
      </c>
      <c r="ES621" s="115" t="str">
        <f t="shared" si="6759"/>
        <v/>
      </c>
      <c r="ET621" s="115" t="str">
        <f t="shared" si="6760"/>
        <v/>
      </c>
      <c r="EU621" s="115" t="str">
        <f t="shared" si="6761"/>
        <v/>
      </c>
      <c r="EV621" s="115" t="str">
        <f t="shared" si="6762"/>
        <v/>
      </c>
      <c r="EW621" s="115" t="str">
        <f t="shared" si="6763"/>
        <v/>
      </c>
      <c r="EX621" s="115" t="str">
        <f t="shared" si="6764"/>
        <v/>
      </c>
      <c r="EY621" s="115" t="str">
        <f t="shared" si="6765"/>
        <v/>
      </c>
      <c r="EZ621" s="115" t="str">
        <f t="shared" si="6766"/>
        <v/>
      </c>
      <c r="FA621" s="115" t="str">
        <f t="shared" si="6767"/>
        <v/>
      </c>
      <c r="FB621" s="115" t="str">
        <f t="shared" si="6768"/>
        <v/>
      </c>
      <c r="FC621" s="115" t="str">
        <f t="shared" si="6769"/>
        <v/>
      </c>
      <c r="FD621" s="115" t="str">
        <f t="shared" si="6770"/>
        <v/>
      </c>
      <c r="FE621" s="115" t="str">
        <f t="shared" si="6771"/>
        <v/>
      </c>
      <c r="FF621" s="115" t="str">
        <f t="shared" si="6801"/>
        <v/>
      </c>
      <c r="FG621" s="115" t="str">
        <f>IFERROR(SMALL($DZ$423:$DZ$842,$A$11),"")</f>
        <v/>
      </c>
      <c r="FH621" s="115" t="str">
        <f t="shared" si="6802"/>
        <v/>
      </c>
      <c r="FI621" s="115" t="str">
        <f t="shared" si="6814"/>
        <v/>
      </c>
    </row>
    <row r="622" spans="1:165" ht="15" customHeight="1" x14ac:dyDescent="0.25">
      <c r="A622" s="115">
        <v>620</v>
      </c>
      <c r="B622" s="115" t="str">
        <f t="shared" si="6680"/>
        <v/>
      </c>
      <c r="C622" s="115" t="s">
        <v>71</v>
      </c>
      <c r="D622" s="100">
        <f t="shared" ref="D622:D685" si="6816">D621</f>
        <v>0</v>
      </c>
      <c r="E622" s="100" t="str">
        <f t="shared" si="6709"/>
        <v/>
      </c>
      <c r="F622" s="100" t="str">
        <f t="shared" si="6710"/>
        <v/>
      </c>
      <c r="G622" s="100" t="str">
        <f t="shared" si="6685"/>
        <v/>
      </c>
      <c r="H622" s="100" t="str">
        <f t="shared" si="6711"/>
        <v/>
      </c>
      <c r="I622" s="100" t="str">
        <f t="shared" si="6686"/>
        <v/>
      </c>
      <c r="J622" s="100" t="str">
        <f t="shared" si="6712"/>
        <v/>
      </c>
      <c r="K622" s="100" t="str">
        <f t="shared" si="6687"/>
        <v/>
      </c>
      <c r="L622" s="100" t="str">
        <f t="shared" si="6713"/>
        <v/>
      </c>
      <c r="M622" s="100" t="str">
        <f t="shared" si="6688"/>
        <v/>
      </c>
      <c r="N622" s="100" t="str">
        <f t="shared" si="6714"/>
        <v/>
      </c>
      <c r="O622" s="100" t="str">
        <f t="shared" si="6689"/>
        <v/>
      </c>
      <c r="P622" s="100" t="str">
        <f t="shared" si="6715"/>
        <v/>
      </c>
      <c r="Q622" s="100" t="str">
        <f t="shared" si="6690"/>
        <v/>
      </c>
      <c r="R622" s="100" t="str">
        <f t="shared" si="6716"/>
        <v/>
      </c>
      <c r="S622" s="100" t="str">
        <f t="shared" si="6691"/>
        <v/>
      </c>
      <c r="T622" s="100" t="str">
        <f t="shared" si="6717"/>
        <v/>
      </c>
      <c r="U622" s="100" t="str">
        <f t="shared" si="6692"/>
        <v/>
      </c>
      <c r="V622" s="100" t="str">
        <f t="shared" si="6718"/>
        <v/>
      </c>
      <c r="W622" s="100" t="str">
        <f t="shared" si="6693"/>
        <v/>
      </c>
      <c r="X622" s="100" t="str">
        <f t="shared" si="6719"/>
        <v/>
      </c>
      <c r="Y622" s="100" t="str">
        <f t="shared" si="6694"/>
        <v/>
      </c>
      <c r="Z622" s="100" t="str">
        <f t="shared" si="6720"/>
        <v/>
      </c>
      <c r="AA622" s="100" t="str">
        <f t="shared" si="6695"/>
        <v/>
      </c>
      <c r="AB622" s="100" t="str">
        <f t="shared" si="6721"/>
        <v/>
      </c>
      <c r="AC622" s="100" t="str">
        <f t="shared" si="6696"/>
        <v/>
      </c>
      <c r="AD622" s="100" t="str">
        <f t="shared" si="6722"/>
        <v/>
      </c>
      <c r="AE622" s="100" t="str">
        <f t="shared" si="6697"/>
        <v/>
      </c>
      <c r="AF622" s="100" t="str">
        <f t="shared" si="6723"/>
        <v/>
      </c>
      <c r="AG622" s="100" t="str">
        <f t="shared" si="6698"/>
        <v/>
      </c>
      <c r="AH622" s="100" t="str">
        <f t="shared" si="6724"/>
        <v/>
      </c>
      <c r="AI622" s="100" t="str">
        <f t="shared" si="6699"/>
        <v/>
      </c>
      <c r="AJ622" s="100" t="str">
        <f t="shared" si="6725"/>
        <v/>
      </c>
      <c r="AK622" s="100" t="str">
        <f t="shared" si="6700"/>
        <v/>
      </c>
      <c r="AL622" s="100" t="str">
        <f t="shared" si="6726"/>
        <v/>
      </c>
      <c r="AM622" s="100" t="str">
        <f t="shared" si="6701"/>
        <v/>
      </c>
      <c r="AN622" s="100" t="str">
        <f t="shared" si="6727"/>
        <v/>
      </c>
      <c r="AO622" s="100" t="str">
        <f t="shared" si="6702"/>
        <v/>
      </c>
      <c r="AP622" s="100" t="str">
        <f t="shared" si="6728"/>
        <v/>
      </c>
      <c r="AQ622" s="100" t="str">
        <f t="shared" si="6703"/>
        <v/>
      </c>
      <c r="AR622" s="100" t="str">
        <f t="shared" si="6729"/>
        <v/>
      </c>
      <c r="AS622" s="100" t="str">
        <f t="shared" si="6704"/>
        <v/>
      </c>
      <c r="AT622" s="100" t="str">
        <f t="shared" si="6730"/>
        <v/>
      </c>
      <c r="AU622" s="100" t="str">
        <f t="shared" si="6705"/>
        <v/>
      </c>
      <c r="AV622" s="100" t="str">
        <f t="shared" si="6731"/>
        <v/>
      </c>
      <c r="AW622" s="100" t="str">
        <f t="shared" si="6706"/>
        <v/>
      </c>
      <c r="AX622" s="100" t="str">
        <f t="shared" si="6732"/>
        <v/>
      </c>
      <c r="AY622" s="100" t="str">
        <f t="shared" si="6707"/>
        <v/>
      </c>
      <c r="AZ622" s="100" t="str">
        <f t="shared" si="6733"/>
        <v/>
      </c>
      <c r="BA622" s="100" t="str">
        <f t="shared" si="6708"/>
        <v/>
      </c>
      <c r="BB622" s="100" t="str">
        <f t="shared" si="6734"/>
        <v/>
      </c>
      <c r="BC622" s="100" t="str">
        <f>IFERROR(INDEX('INPUT INF'!$F$3:$F$601,MATCH($B622,'INPUT INF'!$A$3:$A$601,FALSE)),"")</f>
        <v/>
      </c>
      <c r="BD622" s="100" t="str">
        <f t="shared" si="6815"/>
        <v/>
      </c>
      <c r="BE622" s="100" t="str">
        <f t="shared" si="6735"/>
        <v/>
      </c>
      <c r="BF622" s="100" t="str">
        <f t="shared" si="6736"/>
        <v/>
      </c>
      <c r="BG622" s="115" t="str">
        <f t="shared" si="6737"/>
        <v/>
      </c>
      <c r="BH622" s="176" t="str">
        <f>IF(AND('INPUT INF'!$O$1="X",BG622="PASS"),BF622,IF($BG622="","0",IF('INPUT INF'!$N$67="YES",$BF622,"")))</f>
        <v>0</v>
      </c>
      <c r="BI622" s="115" t="str">
        <f>IF($BG622="","0",IF('INPUT INF'!$P$68="YES",$BF622,""))</f>
        <v>0</v>
      </c>
      <c r="BJ622" s="115" t="str">
        <f>IF($BG622="","0",IF('INPUT INF'!$P$69="YES",$BF622,""))</f>
        <v>0</v>
      </c>
      <c r="BL622" s="118" t="str">
        <f t="shared" si="6803"/>
        <v/>
      </c>
      <c r="BM622" s="118" t="str">
        <f t="shared" si="6804"/>
        <v/>
      </c>
      <c r="BN622" s="118" t="str">
        <f t="shared" si="6805"/>
        <v/>
      </c>
      <c r="BR622" s="118" t="str">
        <f t="shared" si="6806"/>
        <v/>
      </c>
      <c r="BS622" s="118" t="str">
        <f t="shared" si="6807"/>
        <v/>
      </c>
      <c r="BT622" s="118" t="str">
        <f t="shared" si="6808"/>
        <v/>
      </c>
      <c r="BX622" s="118" t="str">
        <f t="shared" si="6809"/>
        <v/>
      </c>
      <c r="BY622" s="118" t="str">
        <f t="shared" si="6810"/>
        <v/>
      </c>
      <c r="BZ622" s="118" t="str">
        <f t="shared" si="6811"/>
        <v/>
      </c>
      <c r="CD622" s="116" t="str">
        <f t="shared" si="6738"/>
        <v/>
      </c>
      <c r="CE622" s="116" t="str">
        <f t="shared" si="6739"/>
        <v/>
      </c>
      <c r="CF622" s="116" t="str">
        <f t="shared" si="6740"/>
        <v/>
      </c>
      <c r="CJ622" s="116" t="str">
        <f t="shared" si="6741"/>
        <v/>
      </c>
      <c r="CK622" s="116" t="str">
        <f t="shared" si="6742"/>
        <v/>
      </c>
      <c r="CL622" s="116" t="str">
        <f t="shared" si="6743"/>
        <v/>
      </c>
      <c r="CP622" s="116" t="str">
        <f t="shared" si="6744"/>
        <v/>
      </c>
      <c r="CQ622" s="116" t="str">
        <f t="shared" si="6745"/>
        <v/>
      </c>
      <c r="CR622" s="116" t="str">
        <f t="shared" si="6746"/>
        <v/>
      </c>
      <c r="DH622" s="115" t="str">
        <f t="shared" si="6812"/>
        <v/>
      </c>
      <c r="DI622" s="115" t="str">
        <f t="shared" si="6813"/>
        <v/>
      </c>
      <c r="DJ622" s="115" t="str">
        <f t="shared" si="6778"/>
        <v/>
      </c>
      <c r="DK622" s="115" t="str">
        <f t="shared" si="6779"/>
        <v/>
      </c>
      <c r="DL622" s="115" t="str">
        <f t="shared" si="6780"/>
        <v/>
      </c>
      <c r="DM622" s="115" t="str">
        <f t="shared" si="6781"/>
        <v/>
      </c>
      <c r="DN622" s="115" t="str">
        <f t="shared" si="6782"/>
        <v/>
      </c>
      <c r="DO622" s="115" t="str">
        <f t="shared" si="6783"/>
        <v/>
      </c>
      <c r="DP622" s="115" t="str">
        <f t="shared" si="6784"/>
        <v/>
      </c>
      <c r="DQ622" s="115" t="str">
        <f t="shared" si="6785"/>
        <v/>
      </c>
      <c r="DR622" s="115" t="str">
        <f t="shared" si="6786"/>
        <v/>
      </c>
      <c r="DS622" s="115" t="str">
        <f t="shared" si="6787"/>
        <v/>
      </c>
      <c r="DT622" s="115" t="str">
        <f t="shared" si="6788"/>
        <v/>
      </c>
      <c r="DU622" s="115" t="str">
        <f t="shared" si="6789"/>
        <v/>
      </c>
      <c r="DV622" s="115" t="str">
        <f t="shared" si="6790"/>
        <v/>
      </c>
      <c r="DW622" s="115" t="str">
        <f t="shared" si="6791"/>
        <v/>
      </c>
      <c r="DX622" s="115" t="str">
        <f t="shared" si="6792"/>
        <v/>
      </c>
      <c r="DY622" s="115" t="str">
        <f t="shared" si="6793"/>
        <v/>
      </c>
      <c r="DZ622" s="115" t="str">
        <f t="shared" si="6794"/>
        <v/>
      </c>
      <c r="EA622" s="115" t="str">
        <f t="shared" si="6795"/>
        <v/>
      </c>
      <c r="EB622" s="115" t="str">
        <f t="shared" si="6796"/>
        <v/>
      </c>
      <c r="EC622" s="115" t="str">
        <f t="shared" si="6797"/>
        <v/>
      </c>
      <c r="ED622" s="115" t="str">
        <f t="shared" si="6798"/>
        <v/>
      </c>
      <c r="EE622" s="115" t="str">
        <f t="shared" si="6799"/>
        <v/>
      </c>
      <c r="EF622" s="115" t="str">
        <f t="shared" si="6800"/>
        <v/>
      </c>
      <c r="EG622" s="115" t="str">
        <f t="shared" si="6747"/>
        <v/>
      </c>
      <c r="EH622" s="115" t="str">
        <f t="shared" si="6748"/>
        <v/>
      </c>
      <c r="EI622" s="115" t="str">
        <f t="shared" si="6749"/>
        <v/>
      </c>
      <c r="EJ622" s="115" t="str">
        <f t="shared" si="6750"/>
        <v/>
      </c>
      <c r="EK622" s="115" t="str">
        <f t="shared" si="6751"/>
        <v/>
      </c>
      <c r="EL622" s="115" t="str">
        <f t="shared" si="6752"/>
        <v/>
      </c>
      <c r="EM622" s="115" t="str">
        <f t="shared" si="6753"/>
        <v/>
      </c>
      <c r="EN622" s="115" t="str">
        <f t="shared" si="6754"/>
        <v/>
      </c>
      <c r="EO622" s="115" t="str">
        <f t="shared" si="6755"/>
        <v/>
      </c>
      <c r="EP622" s="115" t="str">
        <f t="shared" si="6756"/>
        <v/>
      </c>
      <c r="EQ622" s="115" t="str">
        <f t="shared" si="6757"/>
        <v/>
      </c>
      <c r="ER622" s="115" t="str">
        <f t="shared" si="6758"/>
        <v/>
      </c>
      <c r="ES622" s="115" t="str">
        <f t="shared" si="6759"/>
        <v/>
      </c>
      <c r="ET622" s="115" t="str">
        <f t="shared" si="6760"/>
        <v/>
      </c>
      <c r="EU622" s="115" t="str">
        <f t="shared" si="6761"/>
        <v/>
      </c>
      <c r="EV622" s="115" t="str">
        <f t="shared" si="6762"/>
        <v/>
      </c>
      <c r="EW622" s="115" t="str">
        <f t="shared" si="6763"/>
        <v/>
      </c>
      <c r="EX622" s="115" t="str">
        <f t="shared" si="6764"/>
        <v/>
      </c>
      <c r="EY622" s="115" t="str">
        <f t="shared" si="6765"/>
        <v/>
      </c>
      <c r="EZ622" s="115" t="str">
        <f t="shared" si="6766"/>
        <v/>
      </c>
      <c r="FA622" s="115" t="str">
        <f t="shared" si="6767"/>
        <v/>
      </c>
      <c r="FB622" s="115" t="str">
        <f t="shared" si="6768"/>
        <v/>
      </c>
      <c r="FC622" s="115" t="str">
        <f t="shared" si="6769"/>
        <v/>
      </c>
      <c r="FD622" s="115" t="str">
        <f t="shared" si="6770"/>
        <v/>
      </c>
      <c r="FE622" s="115" t="str">
        <f t="shared" si="6771"/>
        <v/>
      </c>
      <c r="FF622" s="115" t="str">
        <f t="shared" si="6801"/>
        <v/>
      </c>
      <c r="FG622" s="115" t="str">
        <f>IFERROR(SMALL($DZ$423:$DZ$842,$A$12),"")</f>
        <v/>
      </c>
      <c r="FH622" s="115" t="str">
        <f t="shared" si="6802"/>
        <v/>
      </c>
      <c r="FI622" s="115" t="str">
        <f t="shared" si="6814"/>
        <v/>
      </c>
    </row>
    <row r="623" spans="1:165" ht="15" customHeight="1" x14ac:dyDescent="0.25">
      <c r="A623" s="115">
        <v>621</v>
      </c>
      <c r="B623" s="115" t="str">
        <f t="shared" si="6680"/>
        <v/>
      </c>
      <c r="C623" s="115" t="s">
        <v>71</v>
      </c>
      <c r="D623" s="100">
        <f t="shared" si="6816"/>
        <v>0</v>
      </c>
      <c r="E623" s="100" t="str">
        <f t="shared" si="6709"/>
        <v/>
      </c>
      <c r="F623" s="100" t="str">
        <f t="shared" si="6710"/>
        <v/>
      </c>
      <c r="G623" s="100" t="str">
        <f t="shared" si="6685"/>
        <v/>
      </c>
      <c r="H623" s="100" t="str">
        <f t="shared" si="6711"/>
        <v/>
      </c>
      <c r="I623" s="100" t="str">
        <f t="shared" si="6686"/>
        <v/>
      </c>
      <c r="J623" s="100" t="str">
        <f t="shared" si="6712"/>
        <v/>
      </c>
      <c r="K623" s="100" t="str">
        <f t="shared" si="6687"/>
        <v/>
      </c>
      <c r="L623" s="100" t="str">
        <f t="shared" si="6713"/>
        <v/>
      </c>
      <c r="M623" s="100" t="str">
        <f t="shared" si="6688"/>
        <v/>
      </c>
      <c r="N623" s="100" t="str">
        <f t="shared" si="6714"/>
        <v/>
      </c>
      <c r="O623" s="100" t="str">
        <f t="shared" si="6689"/>
        <v/>
      </c>
      <c r="P623" s="100" t="str">
        <f t="shared" si="6715"/>
        <v/>
      </c>
      <c r="Q623" s="100" t="str">
        <f t="shared" si="6690"/>
        <v/>
      </c>
      <c r="R623" s="100" t="str">
        <f t="shared" si="6716"/>
        <v/>
      </c>
      <c r="S623" s="100" t="str">
        <f t="shared" si="6691"/>
        <v/>
      </c>
      <c r="T623" s="100" t="str">
        <f t="shared" si="6717"/>
        <v/>
      </c>
      <c r="U623" s="100" t="str">
        <f t="shared" si="6692"/>
        <v/>
      </c>
      <c r="V623" s="100" t="str">
        <f t="shared" si="6718"/>
        <v/>
      </c>
      <c r="W623" s="100" t="str">
        <f t="shared" si="6693"/>
        <v/>
      </c>
      <c r="X623" s="100" t="str">
        <f t="shared" si="6719"/>
        <v/>
      </c>
      <c r="Y623" s="100" t="str">
        <f t="shared" si="6694"/>
        <v/>
      </c>
      <c r="Z623" s="100" t="str">
        <f t="shared" si="6720"/>
        <v/>
      </c>
      <c r="AA623" s="100" t="str">
        <f t="shared" si="6695"/>
        <v/>
      </c>
      <c r="AB623" s="100" t="str">
        <f t="shared" si="6721"/>
        <v/>
      </c>
      <c r="AC623" s="100" t="str">
        <f t="shared" si="6696"/>
        <v/>
      </c>
      <c r="AD623" s="100" t="str">
        <f t="shared" si="6722"/>
        <v/>
      </c>
      <c r="AE623" s="100" t="str">
        <f t="shared" si="6697"/>
        <v/>
      </c>
      <c r="AF623" s="100" t="str">
        <f t="shared" si="6723"/>
        <v/>
      </c>
      <c r="AG623" s="100" t="str">
        <f t="shared" si="6698"/>
        <v/>
      </c>
      <c r="AH623" s="100" t="str">
        <f t="shared" si="6724"/>
        <v/>
      </c>
      <c r="AI623" s="100" t="str">
        <f t="shared" si="6699"/>
        <v/>
      </c>
      <c r="AJ623" s="100" t="str">
        <f t="shared" si="6725"/>
        <v/>
      </c>
      <c r="AK623" s="100" t="str">
        <f t="shared" si="6700"/>
        <v/>
      </c>
      <c r="AL623" s="100" t="str">
        <f t="shared" si="6726"/>
        <v/>
      </c>
      <c r="AM623" s="100" t="str">
        <f t="shared" si="6701"/>
        <v/>
      </c>
      <c r="AN623" s="100" t="str">
        <f t="shared" si="6727"/>
        <v/>
      </c>
      <c r="AO623" s="100" t="str">
        <f t="shared" si="6702"/>
        <v/>
      </c>
      <c r="AP623" s="100" t="str">
        <f t="shared" si="6728"/>
        <v/>
      </c>
      <c r="AQ623" s="100" t="str">
        <f t="shared" si="6703"/>
        <v/>
      </c>
      <c r="AR623" s="100" t="str">
        <f t="shared" si="6729"/>
        <v/>
      </c>
      <c r="AS623" s="100" t="str">
        <f t="shared" si="6704"/>
        <v/>
      </c>
      <c r="AT623" s="100" t="str">
        <f t="shared" si="6730"/>
        <v/>
      </c>
      <c r="AU623" s="100" t="str">
        <f t="shared" si="6705"/>
        <v/>
      </c>
      <c r="AV623" s="100" t="str">
        <f t="shared" si="6731"/>
        <v/>
      </c>
      <c r="AW623" s="100" t="str">
        <f t="shared" si="6706"/>
        <v/>
      </c>
      <c r="AX623" s="100" t="str">
        <f t="shared" si="6732"/>
        <v/>
      </c>
      <c r="AY623" s="100" t="str">
        <f t="shared" si="6707"/>
        <v/>
      </c>
      <c r="AZ623" s="100" t="str">
        <f t="shared" si="6733"/>
        <v/>
      </c>
      <c r="BA623" s="100" t="str">
        <f t="shared" si="6708"/>
        <v/>
      </c>
      <c r="BB623" s="100" t="str">
        <f t="shared" si="6734"/>
        <v/>
      </c>
      <c r="BC623" s="100" t="str">
        <f>IFERROR(INDEX('INPUT INF'!$F$3:$F$601,MATCH($B623,'INPUT INF'!$A$3:$A$601,FALSE)),"")</f>
        <v/>
      </c>
      <c r="BD623" s="100" t="str">
        <f t="shared" si="6815"/>
        <v/>
      </c>
      <c r="BE623" s="100" t="str">
        <f t="shared" si="6735"/>
        <v/>
      </c>
      <c r="BF623" s="100" t="str">
        <f t="shared" si="6736"/>
        <v/>
      </c>
      <c r="BG623" s="115" t="str">
        <f t="shared" si="6737"/>
        <v/>
      </c>
      <c r="BH623" s="176" t="str">
        <f>IF(AND('INPUT INF'!$O$1="X",BG623="PASS"),BF623,IF($BG623="","0",IF('INPUT INF'!$N$67="YES",$BF623,"")))</f>
        <v>0</v>
      </c>
      <c r="BI623" s="115" t="str">
        <f>IF($BG623="","0",IF('INPUT INF'!$P$68="YES",$BF623,""))</f>
        <v>0</v>
      </c>
      <c r="BJ623" s="115" t="str">
        <f>IF($BG623="","0",IF('INPUT INF'!$P$69="YES",$BF623,""))</f>
        <v>0</v>
      </c>
      <c r="BL623" s="118" t="str">
        <f t="shared" si="6803"/>
        <v/>
      </c>
      <c r="BM623" s="118" t="str">
        <f t="shared" si="6804"/>
        <v/>
      </c>
      <c r="BN623" s="118" t="str">
        <f t="shared" si="6805"/>
        <v/>
      </c>
      <c r="BR623" s="118" t="str">
        <f t="shared" si="6806"/>
        <v/>
      </c>
      <c r="BS623" s="118" t="str">
        <f t="shared" si="6807"/>
        <v/>
      </c>
      <c r="BT623" s="118" t="str">
        <f t="shared" si="6808"/>
        <v/>
      </c>
      <c r="BX623" s="118" t="str">
        <f t="shared" si="6809"/>
        <v/>
      </c>
      <c r="BY623" s="118" t="str">
        <f t="shared" si="6810"/>
        <v/>
      </c>
      <c r="BZ623" s="118" t="str">
        <f t="shared" si="6811"/>
        <v/>
      </c>
      <c r="CD623" s="116" t="str">
        <f t="shared" si="6738"/>
        <v/>
      </c>
      <c r="CE623" s="116" t="str">
        <f t="shared" si="6739"/>
        <v/>
      </c>
      <c r="CF623" s="116" t="str">
        <f t="shared" si="6740"/>
        <v/>
      </c>
      <c r="CJ623" s="116" t="str">
        <f t="shared" si="6741"/>
        <v/>
      </c>
      <c r="CK623" s="116" t="str">
        <f t="shared" si="6742"/>
        <v/>
      </c>
      <c r="CL623" s="116" t="str">
        <f t="shared" si="6743"/>
        <v/>
      </c>
      <c r="CP623" s="116" t="str">
        <f t="shared" si="6744"/>
        <v/>
      </c>
      <c r="CQ623" s="116" t="str">
        <f t="shared" si="6745"/>
        <v/>
      </c>
      <c r="CR623" s="116" t="str">
        <f t="shared" si="6746"/>
        <v/>
      </c>
      <c r="DH623" s="115" t="str">
        <f t="shared" si="6812"/>
        <v/>
      </c>
      <c r="DI623" s="115" t="str">
        <f t="shared" si="6813"/>
        <v/>
      </c>
      <c r="DJ623" s="115" t="str">
        <f t="shared" si="6778"/>
        <v/>
      </c>
      <c r="DK623" s="115" t="str">
        <f t="shared" si="6779"/>
        <v/>
      </c>
      <c r="DL623" s="115" t="str">
        <f t="shared" si="6780"/>
        <v/>
      </c>
      <c r="DM623" s="115" t="str">
        <f t="shared" si="6781"/>
        <v/>
      </c>
      <c r="DN623" s="115" t="str">
        <f t="shared" si="6782"/>
        <v/>
      </c>
      <c r="DO623" s="115" t="str">
        <f t="shared" si="6783"/>
        <v/>
      </c>
      <c r="DP623" s="115" t="str">
        <f t="shared" si="6784"/>
        <v/>
      </c>
      <c r="DQ623" s="115" t="str">
        <f t="shared" si="6785"/>
        <v/>
      </c>
      <c r="DR623" s="115" t="str">
        <f t="shared" si="6786"/>
        <v/>
      </c>
      <c r="DS623" s="115" t="str">
        <f t="shared" si="6787"/>
        <v/>
      </c>
      <c r="DT623" s="115" t="str">
        <f t="shared" si="6788"/>
        <v/>
      </c>
      <c r="DU623" s="115" t="str">
        <f t="shared" si="6789"/>
        <v/>
      </c>
      <c r="DV623" s="115" t="str">
        <f t="shared" si="6790"/>
        <v/>
      </c>
      <c r="DW623" s="115" t="str">
        <f t="shared" si="6791"/>
        <v/>
      </c>
      <c r="DX623" s="115" t="str">
        <f t="shared" si="6792"/>
        <v/>
      </c>
      <c r="DY623" s="115" t="str">
        <f t="shared" si="6793"/>
        <v/>
      </c>
      <c r="DZ623" s="115" t="str">
        <f t="shared" si="6794"/>
        <v/>
      </c>
      <c r="EA623" s="115" t="str">
        <f t="shared" si="6795"/>
        <v/>
      </c>
      <c r="EB623" s="115" t="str">
        <f t="shared" si="6796"/>
        <v/>
      </c>
      <c r="EC623" s="115" t="str">
        <f t="shared" si="6797"/>
        <v/>
      </c>
      <c r="ED623" s="115" t="str">
        <f t="shared" si="6798"/>
        <v/>
      </c>
      <c r="EE623" s="115" t="str">
        <f t="shared" si="6799"/>
        <v/>
      </c>
      <c r="EF623" s="115" t="str">
        <f t="shared" si="6800"/>
        <v/>
      </c>
      <c r="EG623" s="115" t="str">
        <f t="shared" si="6747"/>
        <v/>
      </c>
      <c r="EH623" s="115" t="str">
        <f t="shared" si="6748"/>
        <v/>
      </c>
      <c r="EI623" s="115" t="str">
        <f t="shared" si="6749"/>
        <v/>
      </c>
      <c r="EJ623" s="115" t="str">
        <f t="shared" si="6750"/>
        <v/>
      </c>
      <c r="EK623" s="115" t="str">
        <f t="shared" si="6751"/>
        <v/>
      </c>
      <c r="EL623" s="115" t="str">
        <f t="shared" si="6752"/>
        <v/>
      </c>
      <c r="EM623" s="115" t="str">
        <f t="shared" si="6753"/>
        <v/>
      </c>
      <c r="EN623" s="115" t="str">
        <f t="shared" si="6754"/>
        <v/>
      </c>
      <c r="EO623" s="115" t="str">
        <f t="shared" si="6755"/>
        <v/>
      </c>
      <c r="EP623" s="115" t="str">
        <f t="shared" si="6756"/>
        <v/>
      </c>
      <c r="EQ623" s="115" t="str">
        <f t="shared" si="6757"/>
        <v/>
      </c>
      <c r="ER623" s="115" t="str">
        <f t="shared" si="6758"/>
        <v/>
      </c>
      <c r="ES623" s="115" t="str">
        <f t="shared" si="6759"/>
        <v/>
      </c>
      <c r="ET623" s="115" t="str">
        <f t="shared" si="6760"/>
        <v/>
      </c>
      <c r="EU623" s="115" t="str">
        <f t="shared" si="6761"/>
        <v/>
      </c>
      <c r="EV623" s="115" t="str">
        <f t="shared" si="6762"/>
        <v/>
      </c>
      <c r="EW623" s="115" t="str">
        <f t="shared" si="6763"/>
        <v/>
      </c>
      <c r="EX623" s="115" t="str">
        <f t="shared" si="6764"/>
        <v/>
      </c>
      <c r="EY623" s="115" t="str">
        <f t="shared" si="6765"/>
        <v/>
      </c>
      <c r="EZ623" s="115" t="str">
        <f t="shared" si="6766"/>
        <v/>
      </c>
      <c r="FA623" s="115" t="str">
        <f t="shared" si="6767"/>
        <v/>
      </c>
      <c r="FB623" s="115" t="str">
        <f t="shared" si="6768"/>
        <v/>
      </c>
      <c r="FC623" s="115" t="str">
        <f t="shared" si="6769"/>
        <v/>
      </c>
      <c r="FD623" s="115" t="str">
        <f t="shared" si="6770"/>
        <v/>
      </c>
      <c r="FE623" s="115" t="str">
        <f t="shared" si="6771"/>
        <v/>
      </c>
      <c r="FF623" s="115" t="str">
        <f>FU22</f>
        <v/>
      </c>
      <c r="FG623" s="115" t="str">
        <f>IFERROR(SMALL($EA$423:$EA$842,$A$3),"")</f>
        <v/>
      </c>
      <c r="FH623" s="115" t="str">
        <f>IFERROR(LARGE($AQ$423:$AQ$842,$A$3),"")</f>
        <v/>
      </c>
      <c r="FI623" s="115" t="str">
        <f t="shared" si="6814"/>
        <v/>
      </c>
    </row>
    <row r="624" spans="1:165" ht="15" customHeight="1" x14ac:dyDescent="0.25">
      <c r="A624" s="115">
        <v>622</v>
      </c>
      <c r="B624" s="115" t="str">
        <f t="shared" si="6680"/>
        <v/>
      </c>
      <c r="C624" s="115" t="s">
        <v>71</v>
      </c>
      <c r="D624" s="100">
        <f t="shared" si="6816"/>
        <v>0</v>
      </c>
      <c r="E624" s="100" t="str">
        <f t="shared" si="6709"/>
        <v/>
      </c>
      <c r="F624" s="100" t="str">
        <f t="shared" si="6710"/>
        <v/>
      </c>
      <c r="G624" s="100" t="str">
        <f t="shared" si="6685"/>
        <v/>
      </c>
      <c r="H624" s="100" t="str">
        <f t="shared" si="6711"/>
        <v/>
      </c>
      <c r="I624" s="100" t="str">
        <f t="shared" si="6686"/>
        <v/>
      </c>
      <c r="J624" s="100" t="str">
        <f t="shared" si="6712"/>
        <v/>
      </c>
      <c r="K624" s="100" t="str">
        <f t="shared" si="6687"/>
        <v/>
      </c>
      <c r="L624" s="100" t="str">
        <f t="shared" si="6713"/>
        <v/>
      </c>
      <c r="M624" s="100" t="str">
        <f t="shared" si="6688"/>
        <v/>
      </c>
      <c r="N624" s="100" t="str">
        <f t="shared" si="6714"/>
        <v/>
      </c>
      <c r="O624" s="100" t="str">
        <f t="shared" si="6689"/>
        <v/>
      </c>
      <c r="P624" s="100" t="str">
        <f t="shared" si="6715"/>
        <v/>
      </c>
      <c r="Q624" s="100" t="str">
        <f t="shared" si="6690"/>
        <v/>
      </c>
      <c r="R624" s="100" t="str">
        <f t="shared" si="6716"/>
        <v/>
      </c>
      <c r="S624" s="100" t="str">
        <f t="shared" si="6691"/>
        <v/>
      </c>
      <c r="T624" s="100" t="str">
        <f t="shared" si="6717"/>
        <v/>
      </c>
      <c r="U624" s="100" t="str">
        <f t="shared" si="6692"/>
        <v/>
      </c>
      <c r="V624" s="100" t="str">
        <f t="shared" si="6718"/>
        <v/>
      </c>
      <c r="W624" s="100" t="str">
        <f t="shared" si="6693"/>
        <v/>
      </c>
      <c r="X624" s="100" t="str">
        <f t="shared" si="6719"/>
        <v/>
      </c>
      <c r="Y624" s="100" t="str">
        <f t="shared" si="6694"/>
        <v/>
      </c>
      <c r="Z624" s="100" t="str">
        <f t="shared" si="6720"/>
        <v/>
      </c>
      <c r="AA624" s="100" t="str">
        <f t="shared" si="6695"/>
        <v/>
      </c>
      <c r="AB624" s="100" t="str">
        <f t="shared" si="6721"/>
        <v/>
      </c>
      <c r="AC624" s="100" t="str">
        <f t="shared" si="6696"/>
        <v/>
      </c>
      <c r="AD624" s="100" t="str">
        <f t="shared" si="6722"/>
        <v/>
      </c>
      <c r="AE624" s="100" t="str">
        <f t="shared" si="6697"/>
        <v/>
      </c>
      <c r="AF624" s="100" t="str">
        <f t="shared" si="6723"/>
        <v/>
      </c>
      <c r="AG624" s="100" t="str">
        <f t="shared" si="6698"/>
        <v/>
      </c>
      <c r="AH624" s="100" t="str">
        <f t="shared" si="6724"/>
        <v/>
      </c>
      <c r="AI624" s="100" t="str">
        <f t="shared" si="6699"/>
        <v/>
      </c>
      <c r="AJ624" s="100" t="str">
        <f t="shared" si="6725"/>
        <v/>
      </c>
      <c r="AK624" s="100" t="str">
        <f t="shared" si="6700"/>
        <v/>
      </c>
      <c r="AL624" s="100" t="str">
        <f t="shared" si="6726"/>
        <v/>
      </c>
      <c r="AM624" s="100" t="str">
        <f t="shared" si="6701"/>
        <v/>
      </c>
      <c r="AN624" s="100" t="str">
        <f t="shared" si="6727"/>
        <v/>
      </c>
      <c r="AO624" s="100" t="str">
        <f t="shared" si="6702"/>
        <v/>
      </c>
      <c r="AP624" s="100" t="str">
        <f t="shared" si="6728"/>
        <v/>
      </c>
      <c r="AQ624" s="100" t="str">
        <f t="shared" si="6703"/>
        <v/>
      </c>
      <c r="AR624" s="100" t="str">
        <f t="shared" si="6729"/>
        <v/>
      </c>
      <c r="AS624" s="100" t="str">
        <f t="shared" si="6704"/>
        <v/>
      </c>
      <c r="AT624" s="100" t="str">
        <f t="shared" si="6730"/>
        <v/>
      </c>
      <c r="AU624" s="100" t="str">
        <f t="shared" si="6705"/>
        <v/>
      </c>
      <c r="AV624" s="100" t="str">
        <f t="shared" si="6731"/>
        <v/>
      </c>
      <c r="AW624" s="100" t="str">
        <f t="shared" si="6706"/>
        <v/>
      </c>
      <c r="AX624" s="100" t="str">
        <f t="shared" si="6732"/>
        <v/>
      </c>
      <c r="AY624" s="100" t="str">
        <f t="shared" si="6707"/>
        <v/>
      </c>
      <c r="AZ624" s="100" t="str">
        <f t="shared" si="6733"/>
        <v/>
      </c>
      <c r="BA624" s="100" t="str">
        <f t="shared" si="6708"/>
        <v/>
      </c>
      <c r="BB624" s="100" t="str">
        <f t="shared" si="6734"/>
        <v/>
      </c>
      <c r="BC624" s="100" t="str">
        <f>IFERROR(INDEX('INPUT INF'!$F$3:$F$601,MATCH($B624,'INPUT INF'!$A$3:$A$601,FALSE)),"")</f>
        <v/>
      </c>
      <c r="BD624" s="100" t="str">
        <f t="shared" si="6815"/>
        <v/>
      </c>
      <c r="BE624" s="100" t="str">
        <f t="shared" si="6735"/>
        <v/>
      </c>
      <c r="BF624" s="100" t="str">
        <f t="shared" si="6736"/>
        <v/>
      </c>
      <c r="BG624" s="115" t="str">
        <f t="shared" si="6737"/>
        <v/>
      </c>
      <c r="BH624" s="176" t="str">
        <f>IF(AND('INPUT INF'!$O$1="X",BG624="PASS"),BF624,IF($BG624="","0",IF('INPUT INF'!$N$67="YES",$BF624,"")))</f>
        <v>0</v>
      </c>
      <c r="BI624" s="115" t="str">
        <f>IF($BG624="","0",IF('INPUT INF'!$P$68="YES",$BF624,""))</f>
        <v>0</v>
      </c>
      <c r="BJ624" s="115" t="str">
        <f>IF($BG624="","0",IF('INPUT INF'!$P$69="YES",$BF624,""))</f>
        <v>0</v>
      </c>
      <c r="BL624" s="118" t="str">
        <f t="shared" si="6803"/>
        <v/>
      </c>
      <c r="BM624" s="118" t="str">
        <f t="shared" si="6804"/>
        <v/>
      </c>
      <c r="BN624" s="118" t="str">
        <f t="shared" si="6805"/>
        <v/>
      </c>
      <c r="BR624" s="118" t="str">
        <f t="shared" si="6806"/>
        <v/>
      </c>
      <c r="BS624" s="118" t="str">
        <f t="shared" si="6807"/>
        <v/>
      </c>
      <c r="BT624" s="118" t="str">
        <f t="shared" si="6808"/>
        <v/>
      </c>
      <c r="BX624" s="118" t="str">
        <f t="shared" si="6809"/>
        <v/>
      </c>
      <c r="BY624" s="118" t="str">
        <f t="shared" si="6810"/>
        <v/>
      </c>
      <c r="BZ624" s="118" t="str">
        <f t="shared" si="6811"/>
        <v/>
      </c>
      <c r="CD624" s="116" t="str">
        <f t="shared" si="6738"/>
        <v/>
      </c>
      <c r="CE624" s="116" t="str">
        <f t="shared" si="6739"/>
        <v/>
      </c>
      <c r="CF624" s="116" t="str">
        <f t="shared" si="6740"/>
        <v/>
      </c>
      <c r="CJ624" s="116" t="str">
        <f t="shared" si="6741"/>
        <v/>
      </c>
      <c r="CK624" s="116" t="str">
        <f t="shared" si="6742"/>
        <v/>
      </c>
      <c r="CL624" s="116" t="str">
        <f t="shared" si="6743"/>
        <v/>
      </c>
      <c r="CP624" s="116" t="str">
        <f t="shared" si="6744"/>
        <v/>
      </c>
      <c r="CQ624" s="116" t="str">
        <f t="shared" si="6745"/>
        <v/>
      </c>
      <c r="CR624" s="116" t="str">
        <f t="shared" si="6746"/>
        <v/>
      </c>
      <c r="DH624" s="115" t="str">
        <f t="shared" si="6812"/>
        <v/>
      </c>
      <c r="DI624" s="115" t="str">
        <f t="shared" si="6813"/>
        <v/>
      </c>
      <c r="DJ624" s="115" t="str">
        <f t="shared" si="6778"/>
        <v/>
      </c>
      <c r="DK624" s="115" t="str">
        <f t="shared" si="6779"/>
        <v/>
      </c>
      <c r="DL624" s="115" t="str">
        <f t="shared" si="6780"/>
        <v/>
      </c>
      <c r="DM624" s="115" t="str">
        <f t="shared" si="6781"/>
        <v/>
      </c>
      <c r="DN624" s="115" t="str">
        <f t="shared" si="6782"/>
        <v/>
      </c>
      <c r="DO624" s="115" t="str">
        <f t="shared" si="6783"/>
        <v/>
      </c>
      <c r="DP624" s="115" t="str">
        <f t="shared" si="6784"/>
        <v/>
      </c>
      <c r="DQ624" s="115" t="str">
        <f t="shared" si="6785"/>
        <v/>
      </c>
      <c r="DR624" s="115" t="str">
        <f t="shared" si="6786"/>
        <v/>
      </c>
      <c r="DS624" s="115" t="str">
        <f t="shared" si="6787"/>
        <v/>
      </c>
      <c r="DT624" s="115" t="str">
        <f t="shared" si="6788"/>
        <v/>
      </c>
      <c r="DU624" s="115" t="str">
        <f t="shared" si="6789"/>
        <v/>
      </c>
      <c r="DV624" s="115" t="str">
        <f t="shared" si="6790"/>
        <v/>
      </c>
      <c r="DW624" s="115" t="str">
        <f t="shared" si="6791"/>
        <v/>
      </c>
      <c r="DX624" s="115" t="str">
        <f t="shared" si="6792"/>
        <v/>
      </c>
      <c r="DY624" s="115" t="str">
        <f t="shared" si="6793"/>
        <v/>
      </c>
      <c r="DZ624" s="115" t="str">
        <f t="shared" si="6794"/>
        <v/>
      </c>
      <c r="EA624" s="115" t="str">
        <f t="shared" si="6795"/>
        <v/>
      </c>
      <c r="EB624" s="115" t="str">
        <f t="shared" si="6796"/>
        <v/>
      </c>
      <c r="EC624" s="115" t="str">
        <f t="shared" si="6797"/>
        <v/>
      </c>
      <c r="ED624" s="115" t="str">
        <f t="shared" si="6798"/>
        <v/>
      </c>
      <c r="EE624" s="115" t="str">
        <f t="shared" si="6799"/>
        <v/>
      </c>
      <c r="EF624" s="115" t="str">
        <f t="shared" si="6800"/>
        <v/>
      </c>
      <c r="EG624" s="115" t="str">
        <f t="shared" si="6747"/>
        <v/>
      </c>
      <c r="EH624" s="115" t="str">
        <f t="shared" si="6748"/>
        <v/>
      </c>
      <c r="EI624" s="115" t="str">
        <f t="shared" si="6749"/>
        <v/>
      </c>
      <c r="EJ624" s="115" t="str">
        <f t="shared" si="6750"/>
        <v/>
      </c>
      <c r="EK624" s="115" t="str">
        <f t="shared" si="6751"/>
        <v/>
      </c>
      <c r="EL624" s="115" t="str">
        <f t="shared" si="6752"/>
        <v/>
      </c>
      <c r="EM624" s="115" t="str">
        <f t="shared" si="6753"/>
        <v/>
      </c>
      <c r="EN624" s="115" t="str">
        <f t="shared" si="6754"/>
        <v/>
      </c>
      <c r="EO624" s="115" t="str">
        <f t="shared" si="6755"/>
        <v/>
      </c>
      <c r="EP624" s="115" t="str">
        <f t="shared" si="6756"/>
        <v/>
      </c>
      <c r="EQ624" s="115" t="str">
        <f t="shared" si="6757"/>
        <v/>
      </c>
      <c r="ER624" s="115" t="str">
        <f t="shared" si="6758"/>
        <v/>
      </c>
      <c r="ES624" s="115" t="str">
        <f t="shared" si="6759"/>
        <v/>
      </c>
      <c r="ET624" s="115" t="str">
        <f t="shared" si="6760"/>
        <v/>
      </c>
      <c r="EU624" s="115" t="str">
        <f t="shared" si="6761"/>
        <v/>
      </c>
      <c r="EV624" s="115" t="str">
        <f t="shared" si="6762"/>
        <v/>
      </c>
      <c r="EW624" s="115" t="str">
        <f t="shared" si="6763"/>
        <v/>
      </c>
      <c r="EX624" s="115" t="str">
        <f t="shared" si="6764"/>
        <v/>
      </c>
      <c r="EY624" s="115" t="str">
        <f t="shared" si="6765"/>
        <v/>
      </c>
      <c r="EZ624" s="115" t="str">
        <f t="shared" si="6766"/>
        <v/>
      </c>
      <c r="FA624" s="115" t="str">
        <f t="shared" si="6767"/>
        <v/>
      </c>
      <c r="FB624" s="115" t="str">
        <f t="shared" si="6768"/>
        <v/>
      </c>
      <c r="FC624" s="115" t="str">
        <f t="shared" si="6769"/>
        <v/>
      </c>
      <c r="FD624" s="115" t="str">
        <f t="shared" si="6770"/>
        <v/>
      </c>
      <c r="FE624" s="115" t="str">
        <f t="shared" si="6771"/>
        <v/>
      </c>
      <c r="FF624" s="115" t="str">
        <f>FF623</f>
        <v/>
      </c>
      <c r="FG624" s="115" t="str">
        <f>IFERROR(SMALL($EA$423:$EA$842,$A$4),"")</f>
        <v/>
      </c>
      <c r="FH624" s="115" t="str">
        <f>FH623</f>
        <v/>
      </c>
      <c r="FI624" s="115" t="str">
        <f t="shared" si="6814"/>
        <v/>
      </c>
    </row>
    <row r="625" spans="1:165" ht="15" customHeight="1" x14ac:dyDescent="0.25">
      <c r="A625" s="115">
        <v>623</v>
      </c>
      <c r="B625" s="115" t="str">
        <f t="shared" si="6680"/>
        <v/>
      </c>
      <c r="C625" s="115" t="s">
        <v>71</v>
      </c>
      <c r="D625" s="100">
        <f t="shared" si="6816"/>
        <v>0</v>
      </c>
      <c r="E625" s="100" t="str">
        <f t="shared" si="6709"/>
        <v/>
      </c>
      <c r="F625" s="100" t="str">
        <f t="shared" si="6710"/>
        <v/>
      </c>
      <c r="G625" s="100" t="str">
        <f t="shared" si="6685"/>
        <v/>
      </c>
      <c r="H625" s="100" t="str">
        <f t="shared" si="6711"/>
        <v/>
      </c>
      <c r="I625" s="100" t="str">
        <f t="shared" si="6686"/>
        <v/>
      </c>
      <c r="J625" s="100" t="str">
        <f t="shared" si="6712"/>
        <v/>
      </c>
      <c r="K625" s="100" t="str">
        <f t="shared" si="6687"/>
        <v/>
      </c>
      <c r="L625" s="100" t="str">
        <f t="shared" si="6713"/>
        <v/>
      </c>
      <c r="M625" s="100" t="str">
        <f t="shared" si="6688"/>
        <v/>
      </c>
      <c r="N625" s="100" t="str">
        <f t="shared" si="6714"/>
        <v/>
      </c>
      <c r="O625" s="100" t="str">
        <f t="shared" si="6689"/>
        <v/>
      </c>
      <c r="P625" s="100" t="str">
        <f t="shared" si="6715"/>
        <v/>
      </c>
      <c r="Q625" s="100" t="str">
        <f t="shared" si="6690"/>
        <v/>
      </c>
      <c r="R625" s="100" t="str">
        <f t="shared" si="6716"/>
        <v/>
      </c>
      <c r="S625" s="100" t="str">
        <f t="shared" si="6691"/>
        <v/>
      </c>
      <c r="T625" s="100" t="str">
        <f t="shared" si="6717"/>
        <v/>
      </c>
      <c r="U625" s="100" t="str">
        <f t="shared" si="6692"/>
        <v/>
      </c>
      <c r="V625" s="100" t="str">
        <f t="shared" si="6718"/>
        <v/>
      </c>
      <c r="W625" s="100" t="str">
        <f t="shared" si="6693"/>
        <v/>
      </c>
      <c r="X625" s="100" t="str">
        <f t="shared" si="6719"/>
        <v/>
      </c>
      <c r="Y625" s="100" t="str">
        <f t="shared" si="6694"/>
        <v/>
      </c>
      <c r="Z625" s="100" t="str">
        <f t="shared" si="6720"/>
        <v/>
      </c>
      <c r="AA625" s="100" t="str">
        <f t="shared" si="6695"/>
        <v/>
      </c>
      <c r="AB625" s="100" t="str">
        <f t="shared" si="6721"/>
        <v/>
      </c>
      <c r="AC625" s="100" t="str">
        <f t="shared" si="6696"/>
        <v/>
      </c>
      <c r="AD625" s="100" t="str">
        <f t="shared" si="6722"/>
        <v/>
      </c>
      <c r="AE625" s="100" t="str">
        <f t="shared" si="6697"/>
        <v/>
      </c>
      <c r="AF625" s="100" t="str">
        <f t="shared" si="6723"/>
        <v/>
      </c>
      <c r="AG625" s="100" t="str">
        <f t="shared" si="6698"/>
        <v/>
      </c>
      <c r="AH625" s="100" t="str">
        <f t="shared" si="6724"/>
        <v/>
      </c>
      <c r="AI625" s="100" t="str">
        <f t="shared" si="6699"/>
        <v/>
      </c>
      <c r="AJ625" s="100" t="str">
        <f t="shared" si="6725"/>
        <v/>
      </c>
      <c r="AK625" s="100" t="str">
        <f t="shared" si="6700"/>
        <v/>
      </c>
      <c r="AL625" s="100" t="str">
        <f t="shared" si="6726"/>
        <v/>
      </c>
      <c r="AM625" s="100" t="str">
        <f t="shared" si="6701"/>
        <v/>
      </c>
      <c r="AN625" s="100" t="str">
        <f t="shared" si="6727"/>
        <v/>
      </c>
      <c r="AO625" s="100" t="str">
        <f t="shared" si="6702"/>
        <v/>
      </c>
      <c r="AP625" s="100" t="str">
        <f t="shared" si="6728"/>
        <v/>
      </c>
      <c r="AQ625" s="100" t="str">
        <f t="shared" si="6703"/>
        <v/>
      </c>
      <c r="AR625" s="100" t="str">
        <f t="shared" si="6729"/>
        <v/>
      </c>
      <c r="AS625" s="100" t="str">
        <f t="shared" si="6704"/>
        <v/>
      </c>
      <c r="AT625" s="100" t="str">
        <f t="shared" si="6730"/>
        <v/>
      </c>
      <c r="AU625" s="100" t="str">
        <f t="shared" si="6705"/>
        <v/>
      </c>
      <c r="AV625" s="100" t="str">
        <f t="shared" si="6731"/>
        <v/>
      </c>
      <c r="AW625" s="100" t="str">
        <f t="shared" si="6706"/>
        <v/>
      </c>
      <c r="AX625" s="100" t="str">
        <f t="shared" si="6732"/>
        <v/>
      </c>
      <c r="AY625" s="100" t="str">
        <f t="shared" si="6707"/>
        <v/>
      </c>
      <c r="AZ625" s="100" t="str">
        <f t="shared" si="6733"/>
        <v/>
      </c>
      <c r="BA625" s="100" t="str">
        <f t="shared" si="6708"/>
        <v/>
      </c>
      <c r="BB625" s="100" t="str">
        <f t="shared" si="6734"/>
        <v/>
      </c>
      <c r="BC625" s="100" t="str">
        <f>IFERROR(INDEX('INPUT INF'!$F$3:$F$601,MATCH($B625,'INPUT INF'!$A$3:$A$601,FALSE)),"")</f>
        <v/>
      </c>
      <c r="BD625" s="100" t="str">
        <f t="shared" si="6815"/>
        <v/>
      </c>
      <c r="BE625" s="100" t="str">
        <f t="shared" si="6735"/>
        <v/>
      </c>
      <c r="BF625" s="100" t="str">
        <f t="shared" si="6736"/>
        <v/>
      </c>
      <c r="BG625" s="115" t="str">
        <f t="shared" si="6737"/>
        <v/>
      </c>
      <c r="BH625" s="176" t="str">
        <f>IF(AND('INPUT INF'!$O$1="X",BG625="PASS"),BF625,IF($BG625="","0",IF('INPUT INF'!$N$67="YES",$BF625,"")))</f>
        <v>0</v>
      </c>
      <c r="BI625" s="115" t="str">
        <f>IF($BG625="","0",IF('INPUT INF'!$P$68="YES",$BF625,""))</f>
        <v>0</v>
      </c>
      <c r="BJ625" s="115" t="str">
        <f>IF($BG625="","0",IF('INPUT INF'!$P$69="YES",$BF625,""))</f>
        <v>0</v>
      </c>
      <c r="BL625" s="118" t="str">
        <f t="shared" si="6803"/>
        <v/>
      </c>
      <c r="BM625" s="118" t="str">
        <f t="shared" si="6804"/>
        <v/>
      </c>
      <c r="BN625" s="118" t="str">
        <f t="shared" si="6805"/>
        <v/>
      </c>
      <c r="BR625" s="118" t="str">
        <f t="shared" si="6806"/>
        <v/>
      </c>
      <c r="BS625" s="118" t="str">
        <f t="shared" si="6807"/>
        <v/>
      </c>
      <c r="BT625" s="118" t="str">
        <f t="shared" si="6808"/>
        <v/>
      </c>
      <c r="BX625" s="118" t="str">
        <f t="shared" si="6809"/>
        <v/>
      </c>
      <c r="BY625" s="118" t="str">
        <f t="shared" si="6810"/>
        <v/>
      </c>
      <c r="BZ625" s="118" t="str">
        <f t="shared" si="6811"/>
        <v/>
      </c>
      <c r="CD625" s="116" t="str">
        <f t="shared" si="6738"/>
        <v/>
      </c>
      <c r="CE625" s="116" t="str">
        <f t="shared" si="6739"/>
        <v/>
      </c>
      <c r="CF625" s="116" t="str">
        <f t="shared" si="6740"/>
        <v/>
      </c>
      <c r="CJ625" s="116" t="str">
        <f t="shared" si="6741"/>
        <v/>
      </c>
      <c r="CK625" s="116" t="str">
        <f t="shared" si="6742"/>
        <v/>
      </c>
      <c r="CL625" s="116" t="str">
        <f t="shared" si="6743"/>
        <v/>
      </c>
      <c r="CP625" s="116" t="str">
        <f t="shared" si="6744"/>
        <v/>
      </c>
      <c r="CQ625" s="116" t="str">
        <f t="shared" si="6745"/>
        <v/>
      </c>
      <c r="CR625" s="116" t="str">
        <f t="shared" si="6746"/>
        <v/>
      </c>
      <c r="DH625" s="115" t="str">
        <f t="shared" si="6812"/>
        <v/>
      </c>
      <c r="DI625" s="115" t="str">
        <f t="shared" si="6813"/>
        <v/>
      </c>
      <c r="DJ625" s="115" t="str">
        <f t="shared" si="6778"/>
        <v/>
      </c>
      <c r="DK625" s="115" t="str">
        <f t="shared" si="6779"/>
        <v/>
      </c>
      <c r="DL625" s="115" t="str">
        <f t="shared" si="6780"/>
        <v/>
      </c>
      <c r="DM625" s="115" t="str">
        <f t="shared" si="6781"/>
        <v/>
      </c>
      <c r="DN625" s="115" t="str">
        <f t="shared" si="6782"/>
        <v/>
      </c>
      <c r="DO625" s="115" t="str">
        <f t="shared" si="6783"/>
        <v/>
      </c>
      <c r="DP625" s="115" t="str">
        <f t="shared" si="6784"/>
        <v/>
      </c>
      <c r="DQ625" s="115" t="str">
        <f t="shared" si="6785"/>
        <v/>
      </c>
      <c r="DR625" s="115" t="str">
        <f t="shared" si="6786"/>
        <v/>
      </c>
      <c r="DS625" s="115" t="str">
        <f t="shared" si="6787"/>
        <v/>
      </c>
      <c r="DT625" s="115" t="str">
        <f t="shared" si="6788"/>
        <v/>
      </c>
      <c r="DU625" s="115" t="str">
        <f t="shared" si="6789"/>
        <v/>
      </c>
      <c r="DV625" s="115" t="str">
        <f t="shared" si="6790"/>
        <v/>
      </c>
      <c r="DW625" s="115" t="str">
        <f t="shared" si="6791"/>
        <v/>
      </c>
      <c r="DX625" s="115" t="str">
        <f t="shared" si="6792"/>
        <v/>
      </c>
      <c r="DY625" s="115" t="str">
        <f t="shared" si="6793"/>
        <v/>
      </c>
      <c r="DZ625" s="115" t="str">
        <f t="shared" si="6794"/>
        <v/>
      </c>
      <c r="EA625" s="115" t="str">
        <f t="shared" si="6795"/>
        <v/>
      </c>
      <c r="EB625" s="115" t="str">
        <f t="shared" si="6796"/>
        <v/>
      </c>
      <c r="EC625" s="115" t="str">
        <f t="shared" si="6797"/>
        <v/>
      </c>
      <c r="ED625" s="115" t="str">
        <f t="shared" si="6798"/>
        <v/>
      </c>
      <c r="EE625" s="115" t="str">
        <f t="shared" si="6799"/>
        <v/>
      </c>
      <c r="EF625" s="115" t="str">
        <f t="shared" si="6800"/>
        <v/>
      </c>
      <c r="EG625" s="115" t="str">
        <f t="shared" si="6747"/>
        <v/>
      </c>
      <c r="EH625" s="115" t="str">
        <f t="shared" si="6748"/>
        <v/>
      </c>
      <c r="EI625" s="115" t="str">
        <f t="shared" si="6749"/>
        <v/>
      </c>
      <c r="EJ625" s="115" t="str">
        <f t="shared" si="6750"/>
        <v/>
      </c>
      <c r="EK625" s="115" t="str">
        <f t="shared" si="6751"/>
        <v/>
      </c>
      <c r="EL625" s="115" t="str">
        <f t="shared" si="6752"/>
        <v/>
      </c>
      <c r="EM625" s="115" t="str">
        <f t="shared" si="6753"/>
        <v/>
      </c>
      <c r="EN625" s="115" t="str">
        <f t="shared" si="6754"/>
        <v/>
      </c>
      <c r="EO625" s="115" t="str">
        <f t="shared" si="6755"/>
        <v/>
      </c>
      <c r="EP625" s="115" t="str">
        <f t="shared" si="6756"/>
        <v/>
      </c>
      <c r="EQ625" s="115" t="str">
        <f t="shared" si="6757"/>
        <v/>
      </c>
      <c r="ER625" s="115" t="str">
        <f t="shared" si="6758"/>
        <v/>
      </c>
      <c r="ES625" s="115" t="str">
        <f t="shared" si="6759"/>
        <v/>
      </c>
      <c r="ET625" s="115" t="str">
        <f t="shared" si="6760"/>
        <v/>
      </c>
      <c r="EU625" s="115" t="str">
        <f t="shared" si="6761"/>
        <v/>
      </c>
      <c r="EV625" s="115" t="str">
        <f t="shared" si="6762"/>
        <v/>
      </c>
      <c r="EW625" s="115" t="str">
        <f t="shared" si="6763"/>
        <v/>
      </c>
      <c r="EX625" s="115" t="str">
        <f t="shared" si="6764"/>
        <v/>
      </c>
      <c r="EY625" s="115" t="str">
        <f t="shared" si="6765"/>
        <v/>
      </c>
      <c r="EZ625" s="115" t="str">
        <f t="shared" si="6766"/>
        <v/>
      </c>
      <c r="FA625" s="115" t="str">
        <f t="shared" si="6767"/>
        <v/>
      </c>
      <c r="FB625" s="115" t="str">
        <f t="shared" si="6768"/>
        <v/>
      </c>
      <c r="FC625" s="115" t="str">
        <f t="shared" si="6769"/>
        <v/>
      </c>
      <c r="FD625" s="115" t="str">
        <f t="shared" si="6770"/>
        <v/>
      </c>
      <c r="FE625" s="115" t="str">
        <f t="shared" si="6771"/>
        <v/>
      </c>
      <c r="FF625" s="115" t="str">
        <f t="shared" ref="FF625:FF632" si="6817">FF624</f>
        <v/>
      </c>
      <c r="FG625" s="115" t="str">
        <f>IFERROR(SMALL($EA$423:$EA$842,$A$5),"")</f>
        <v/>
      </c>
      <c r="FH625" s="115" t="str">
        <f t="shared" ref="FH625:FH632" si="6818">FH624</f>
        <v/>
      </c>
      <c r="FI625" s="115" t="str">
        <f t="shared" si="6814"/>
        <v/>
      </c>
    </row>
    <row r="626" spans="1:165" ht="15" customHeight="1" x14ac:dyDescent="0.25">
      <c r="A626" s="115">
        <v>624</v>
      </c>
      <c r="B626" s="115" t="str">
        <f t="shared" si="6680"/>
        <v/>
      </c>
      <c r="C626" s="115" t="s">
        <v>71</v>
      </c>
      <c r="D626" s="100">
        <f t="shared" si="6816"/>
        <v>0</v>
      </c>
      <c r="E626" s="100" t="str">
        <f t="shared" si="6709"/>
        <v/>
      </c>
      <c r="F626" s="100" t="str">
        <f t="shared" si="6710"/>
        <v/>
      </c>
      <c r="G626" s="100" t="str">
        <f t="shared" si="6685"/>
        <v/>
      </c>
      <c r="H626" s="100" t="str">
        <f t="shared" si="6711"/>
        <v/>
      </c>
      <c r="I626" s="100" t="str">
        <f t="shared" si="6686"/>
        <v/>
      </c>
      <c r="J626" s="100" t="str">
        <f t="shared" si="6712"/>
        <v/>
      </c>
      <c r="K626" s="100" t="str">
        <f t="shared" si="6687"/>
        <v/>
      </c>
      <c r="L626" s="100" t="str">
        <f t="shared" si="6713"/>
        <v/>
      </c>
      <c r="M626" s="100" t="str">
        <f t="shared" si="6688"/>
        <v/>
      </c>
      <c r="N626" s="100" t="str">
        <f t="shared" si="6714"/>
        <v/>
      </c>
      <c r="O626" s="100" t="str">
        <f t="shared" si="6689"/>
        <v/>
      </c>
      <c r="P626" s="100" t="str">
        <f t="shared" si="6715"/>
        <v/>
      </c>
      <c r="Q626" s="100" t="str">
        <f t="shared" si="6690"/>
        <v/>
      </c>
      <c r="R626" s="100" t="str">
        <f t="shared" si="6716"/>
        <v/>
      </c>
      <c r="S626" s="100" t="str">
        <f t="shared" si="6691"/>
        <v/>
      </c>
      <c r="T626" s="100" t="str">
        <f t="shared" si="6717"/>
        <v/>
      </c>
      <c r="U626" s="100" t="str">
        <f t="shared" si="6692"/>
        <v/>
      </c>
      <c r="V626" s="100" t="str">
        <f t="shared" si="6718"/>
        <v/>
      </c>
      <c r="W626" s="100" t="str">
        <f t="shared" si="6693"/>
        <v/>
      </c>
      <c r="X626" s="100" t="str">
        <f t="shared" si="6719"/>
        <v/>
      </c>
      <c r="Y626" s="100" t="str">
        <f t="shared" si="6694"/>
        <v/>
      </c>
      <c r="Z626" s="100" t="str">
        <f t="shared" si="6720"/>
        <v/>
      </c>
      <c r="AA626" s="100" t="str">
        <f t="shared" si="6695"/>
        <v/>
      </c>
      <c r="AB626" s="100" t="str">
        <f t="shared" si="6721"/>
        <v/>
      </c>
      <c r="AC626" s="100" t="str">
        <f t="shared" si="6696"/>
        <v/>
      </c>
      <c r="AD626" s="100" t="str">
        <f t="shared" si="6722"/>
        <v/>
      </c>
      <c r="AE626" s="100" t="str">
        <f t="shared" si="6697"/>
        <v/>
      </c>
      <c r="AF626" s="100" t="str">
        <f t="shared" si="6723"/>
        <v/>
      </c>
      <c r="AG626" s="100" t="str">
        <f t="shared" si="6698"/>
        <v/>
      </c>
      <c r="AH626" s="100" t="str">
        <f t="shared" si="6724"/>
        <v/>
      </c>
      <c r="AI626" s="100" t="str">
        <f t="shared" si="6699"/>
        <v/>
      </c>
      <c r="AJ626" s="100" t="str">
        <f t="shared" si="6725"/>
        <v/>
      </c>
      <c r="AK626" s="100" t="str">
        <f t="shared" si="6700"/>
        <v/>
      </c>
      <c r="AL626" s="100" t="str">
        <f t="shared" si="6726"/>
        <v/>
      </c>
      <c r="AM626" s="100" t="str">
        <f t="shared" si="6701"/>
        <v/>
      </c>
      <c r="AN626" s="100" t="str">
        <f t="shared" si="6727"/>
        <v/>
      </c>
      <c r="AO626" s="100" t="str">
        <f t="shared" si="6702"/>
        <v/>
      </c>
      <c r="AP626" s="100" t="str">
        <f t="shared" si="6728"/>
        <v/>
      </c>
      <c r="AQ626" s="100" t="str">
        <f t="shared" si="6703"/>
        <v/>
      </c>
      <c r="AR626" s="100" t="str">
        <f t="shared" si="6729"/>
        <v/>
      </c>
      <c r="AS626" s="100" t="str">
        <f t="shared" si="6704"/>
        <v/>
      </c>
      <c r="AT626" s="100" t="str">
        <f t="shared" si="6730"/>
        <v/>
      </c>
      <c r="AU626" s="100" t="str">
        <f t="shared" si="6705"/>
        <v/>
      </c>
      <c r="AV626" s="100" t="str">
        <f t="shared" si="6731"/>
        <v/>
      </c>
      <c r="AW626" s="100" t="str">
        <f t="shared" si="6706"/>
        <v/>
      </c>
      <c r="AX626" s="100" t="str">
        <f t="shared" si="6732"/>
        <v/>
      </c>
      <c r="AY626" s="100" t="str">
        <f t="shared" si="6707"/>
        <v/>
      </c>
      <c r="AZ626" s="100" t="str">
        <f t="shared" si="6733"/>
        <v/>
      </c>
      <c r="BA626" s="100" t="str">
        <f t="shared" si="6708"/>
        <v/>
      </c>
      <c r="BB626" s="100" t="str">
        <f t="shared" si="6734"/>
        <v/>
      </c>
      <c r="BC626" s="100" t="str">
        <f>IFERROR(INDEX('INPUT INF'!$F$3:$F$601,MATCH($B626,'INPUT INF'!$A$3:$A$601,FALSE)),"")</f>
        <v/>
      </c>
      <c r="BD626" s="100" t="str">
        <f t="shared" si="6815"/>
        <v/>
      </c>
      <c r="BE626" s="100" t="str">
        <f t="shared" si="6735"/>
        <v/>
      </c>
      <c r="BF626" s="100" t="str">
        <f t="shared" si="6736"/>
        <v/>
      </c>
      <c r="BG626" s="115" t="str">
        <f t="shared" si="6737"/>
        <v/>
      </c>
      <c r="BH626" s="176" t="str">
        <f>IF(AND('INPUT INF'!$O$1="X",BG626="PASS"),BF626,IF($BG626="","0",IF('INPUT INF'!$N$67="YES",$BF626,"")))</f>
        <v>0</v>
      </c>
      <c r="BI626" s="115" t="str">
        <f>IF($BG626="","0",IF('INPUT INF'!$P$68="YES",$BF626,""))</f>
        <v>0</v>
      </c>
      <c r="BJ626" s="115" t="str">
        <f>IF($BG626="","0",IF('INPUT INF'!$P$69="YES",$BF626,""))</f>
        <v>0</v>
      </c>
      <c r="BL626" s="118" t="str">
        <f t="shared" si="6803"/>
        <v/>
      </c>
      <c r="BM626" s="118" t="str">
        <f t="shared" si="6804"/>
        <v/>
      </c>
      <c r="BN626" s="118" t="str">
        <f t="shared" si="6805"/>
        <v/>
      </c>
      <c r="BR626" s="118" t="str">
        <f t="shared" si="6806"/>
        <v/>
      </c>
      <c r="BS626" s="118" t="str">
        <f t="shared" si="6807"/>
        <v/>
      </c>
      <c r="BT626" s="118" t="str">
        <f t="shared" si="6808"/>
        <v/>
      </c>
      <c r="BX626" s="118" t="str">
        <f t="shared" si="6809"/>
        <v/>
      </c>
      <c r="BY626" s="118" t="str">
        <f t="shared" si="6810"/>
        <v/>
      </c>
      <c r="BZ626" s="118" t="str">
        <f t="shared" si="6811"/>
        <v/>
      </c>
      <c r="CD626" s="116" t="str">
        <f t="shared" si="6738"/>
        <v/>
      </c>
      <c r="CE626" s="116" t="str">
        <f t="shared" si="6739"/>
        <v/>
      </c>
      <c r="CF626" s="116" t="str">
        <f t="shared" si="6740"/>
        <v/>
      </c>
      <c r="CJ626" s="116" t="str">
        <f t="shared" si="6741"/>
        <v/>
      </c>
      <c r="CK626" s="116" t="str">
        <f t="shared" si="6742"/>
        <v/>
      </c>
      <c r="CL626" s="116" t="str">
        <f t="shared" si="6743"/>
        <v/>
      </c>
      <c r="CP626" s="116" t="str">
        <f t="shared" si="6744"/>
        <v/>
      </c>
      <c r="CQ626" s="116" t="str">
        <f t="shared" si="6745"/>
        <v/>
      </c>
      <c r="CR626" s="116" t="str">
        <f t="shared" si="6746"/>
        <v/>
      </c>
      <c r="DH626" s="115" t="str">
        <f t="shared" si="6812"/>
        <v/>
      </c>
      <c r="DI626" s="115" t="str">
        <f t="shared" si="6813"/>
        <v/>
      </c>
      <c r="DJ626" s="115" t="str">
        <f t="shared" si="6778"/>
        <v/>
      </c>
      <c r="DK626" s="115" t="str">
        <f t="shared" si="6779"/>
        <v/>
      </c>
      <c r="DL626" s="115" t="str">
        <f t="shared" si="6780"/>
        <v/>
      </c>
      <c r="DM626" s="115" t="str">
        <f t="shared" si="6781"/>
        <v/>
      </c>
      <c r="DN626" s="115" t="str">
        <f t="shared" si="6782"/>
        <v/>
      </c>
      <c r="DO626" s="115" t="str">
        <f t="shared" si="6783"/>
        <v/>
      </c>
      <c r="DP626" s="115" t="str">
        <f t="shared" si="6784"/>
        <v/>
      </c>
      <c r="DQ626" s="115" t="str">
        <f t="shared" si="6785"/>
        <v/>
      </c>
      <c r="DR626" s="115" t="str">
        <f t="shared" si="6786"/>
        <v/>
      </c>
      <c r="DS626" s="115" t="str">
        <f t="shared" si="6787"/>
        <v/>
      </c>
      <c r="DT626" s="115" t="str">
        <f t="shared" si="6788"/>
        <v/>
      </c>
      <c r="DU626" s="115" t="str">
        <f t="shared" si="6789"/>
        <v/>
      </c>
      <c r="DV626" s="115" t="str">
        <f t="shared" si="6790"/>
        <v/>
      </c>
      <c r="DW626" s="115" t="str">
        <f t="shared" si="6791"/>
        <v/>
      </c>
      <c r="DX626" s="115" t="str">
        <f t="shared" si="6792"/>
        <v/>
      </c>
      <c r="DY626" s="115" t="str">
        <f t="shared" si="6793"/>
        <v/>
      </c>
      <c r="DZ626" s="115" t="str">
        <f t="shared" si="6794"/>
        <v/>
      </c>
      <c r="EA626" s="115" t="str">
        <f t="shared" si="6795"/>
        <v/>
      </c>
      <c r="EB626" s="115" t="str">
        <f t="shared" si="6796"/>
        <v/>
      </c>
      <c r="EC626" s="115" t="str">
        <f t="shared" si="6797"/>
        <v/>
      </c>
      <c r="ED626" s="115" t="str">
        <f t="shared" si="6798"/>
        <v/>
      </c>
      <c r="EE626" s="115" t="str">
        <f t="shared" si="6799"/>
        <v/>
      </c>
      <c r="EF626" s="115" t="str">
        <f t="shared" si="6800"/>
        <v/>
      </c>
      <c r="EG626" s="115" t="str">
        <f t="shared" si="6747"/>
        <v/>
      </c>
      <c r="EH626" s="115" t="str">
        <f t="shared" si="6748"/>
        <v/>
      </c>
      <c r="EI626" s="115" t="str">
        <f t="shared" si="6749"/>
        <v/>
      </c>
      <c r="EJ626" s="115" t="str">
        <f t="shared" si="6750"/>
        <v/>
      </c>
      <c r="EK626" s="115" t="str">
        <f t="shared" si="6751"/>
        <v/>
      </c>
      <c r="EL626" s="115" t="str">
        <f t="shared" si="6752"/>
        <v/>
      </c>
      <c r="EM626" s="115" t="str">
        <f t="shared" si="6753"/>
        <v/>
      </c>
      <c r="EN626" s="115" t="str">
        <f t="shared" si="6754"/>
        <v/>
      </c>
      <c r="EO626" s="115" t="str">
        <f t="shared" si="6755"/>
        <v/>
      </c>
      <c r="EP626" s="115" t="str">
        <f t="shared" si="6756"/>
        <v/>
      </c>
      <c r="EQ626" s="115" t="str">
        <f t="shared" si="6757"/>
        <v/>
      </c>
      <c r="ER626" s="115" t="str">
        <f t="shared" si="6758"/>
        <v/>
      </c>
      <c r="ES626" s="115" t="str">
        <f t="shared" si="6759"/>
        <v/>
      </c>
      <c r="ET626" s="115" t="str">
        <f t="shared" si="6760"/>
        <v/>
      </c>
      <c r="EU626" s="115" t="str">
        <f t="shared" si="6761"/>
        <v/>
      </c>
      <c r="EV626" s="115" t="str">
        <f t="shared" si="6762"/>
        <v/>
      </c>
      <c r="EW626" s="115" t="str">
        <f t="shared" si="6763"/>
        <v/>
      </c>
      <c r="EX626" s="115" t="str">
        <f t="shared" si="6764"/>
        <v/>
      </c>
      <c r="EY626" s="115" t="str">
        <f t="shared" si="6765"/>
        <v/>
      </c>
      <c r="EZ626" s="115" t="str">
        <f t="shared" si="6766"/>
        <v/>
      </c>
      <c r="FA626" s="115" t="str">
        <f t="shared" si="6767"/>
        <v/>
      </c>
      <c r="FB626" s="115" t="str">
        <f t="shared" si="6768"/>
        <v/>
      </c>
      <c r="FC626" s="115" t="str">
        <f t="shared" si="6769"/>
        <v/>
      </c>
      <c r="FD626" s="115" t="str">
        <f t="shared" si="6770"/>
        <v/>
      </c>
      <c r="FE626" s="115" t="str">
        <f t="shared" si="6771"/>
        <v/>
      </c>
      <c r="FF626" s="115" t="str">
        <f t="shared" si="6817"/>
        <v/>
      </c>
      <c r="FG626" s="115" t="str">
        <f>IFERROR(SMALL($EA$423:$EA$842,$A$6),"")</f>
        <v/>
      </c>
      <c r="FH626" s="115" t="str">
        <f t="shared" si="6818"/>
        <v/>
      </c>
      <c r="FI626" s="115" t="str">
        <f t="shared" si="6814"/>
        <v/>
      </c>
    </row>
    <row r="627" spans="1:165" ht="15" customHeight="1" x14ac:dyDescent="0.25">
      <c r="A627" s="115">
        <v>625</v>
      </c>
      <c r="B627" s="115" t="str">
        <f t="shared" si="6680"/>
        <v/>
      </c>
      <c r="C627" s="115" t="s">
        <v>71</v>
      </c>
      <c r="D627" s="100">
        <f t="shared" si="6816"/>
        <v>0</v>
      </c>
      <c r="E627" s="100" t="str">
        <f t="shared" si="6709"/>
        <v/>
      </c>
      <c r="F627" s="100" t="str">
        <f t="shared" si="6710"/>
        <v/>
      </c>
      <c r="G627" s="100" t="str">
        <f t="shared" si="6685"/>
        <v/>
      </c>
      <c r="H627" s="100" t="str">
        <f t="shared" si="6711"/>
        <v/>
      </c>
      <c r="I627" s="100" t="str">
        <f t="shared" si="6686"/>
        <v/>
      </c>
      <c r="J627" s="100" t="str">
        <f t="shared" si="6712"/>
        <v/>
      </c>
      <c r="K627" s="100" t="str">
        <f t="shared" si="6687"/>
        <v/>
      </c>
      <c r="L627" s="100" t="str">
        <f t="shared" si="6713"/>
        <v/>
      </c>
      <c r="M627" s="100" t="str">
        <f t="shared" si="6688"/>
        <v/>
      </c>
      <c r="N627" s="100" t="str">
        <f t="shared" si="6714"/>
        <v/>
      </c>
      <c r="O627" s="100" t="str">
        <f t="shared" si="6689"/>
        <v/>
      </c>
      <c r="P627" s="100" t="str">
        <f t="shared" si="6715"/>
        <v/>
      </c>
      <c r="Q627" s="100" t="str">
        <f t="shared" si="6690"/>
        <v/>
      </c>
      <c r="R627" s="100" t="str">
        <f t="shared" si="6716"/>
        <v/>
      </c>
      <c r="S627" s="100" t="str">
        <f t="shared" si="6691"/>
        <v/>
      </c>
      <c r="T627" s="100" t="str">
        <f t="shared" si="6717"/>
        <v/>
      </c>
      <c r="U627" s="100" t="str">
        <f t="shared" si="6692"/>
        <v/>
      </c>
      <c r="V627" s="100" t="str">
        <f t="shared" si="6718"/>
        <v/>
      </c>
      <c r="W627" s="100" t="str">
        <f t="shared" si="6693"/>
        <v/>
      </c>
      <c r="X627" s="100" t="str">
        <f t="shared" si="6719"/>
        <v/>
      </c>
      <c r="Y627" s="100" t="str">
        <f t="shared" si="6694"/>
        <v/>
      </c>
      <c r="Z627" s="100" t="str">
        <f t="shared" si="6720"/>
        <v/>
      </c>
      <c r="AA627" s="100" t="str">
        <f t="shared" si="6695"/>
        <v/>
      </c>
      <c r="AB627" s="100" t="str">
        <f t="shared" si="6721"/>
        <v/>
      </c>
      <c r="AC627" s="100" t="str">
        <f t="shared" si="6696"/>
        <v/>
      </c>
      <c r="AD627" s="100" t="str">
        <f t="shared" si="6722"/>
        <v/>
      </c>
      <c r="AE627" s="100" t="str">
        <f t="shared" si="6697"/>
        <v/>
      </c>
      <c r="AF627" s="100" t="str">
        <f t="shared" si="6723"/>
        <v/>
      </c>
      <c r="AG627" s="100" t="str">
        <f t="shared" si="6698"/>
        <v/>
      </c>
      <c r="AH627" s="100" t="str">
        <f t="shared" si="6724"/>
        <v/>
      </c>
      <c r="AI627" s="100" t="str">
        <f t="shared" si="6699"/>
        <v/>
      </c>
      <c r="AJ627" s="100" t="str">
        <f t="shared" si="6725"/>
        <v/>
      </c>
      <c r="AK627" s="100" t="str">
        <f t="shared" si="6700"/>
        <v/>
      </c>
      <c r="AL627" s="100" t="str">
        <f t="shared" si="6726"/>
        <v/>
      </c>
      <c r="AM627" s="100" t="str">
        <f t="shared" si="6701"/>
        <v/>
      </c>
      <c r="AN627" s="100" t="str">
        <f t="shared" si="6727"/>
        <v/>
      </c>
      <c r="AO627" s="100" t="str">
        <f t="shared" si="6702"/>
        <v/>
      </c>
      <c r="AP627" s="100" t="str">
        <f t="shared" si="6728"/>
        <v/>
      </c>
      <c r="AQ627" s="100" t="str">
        <f t="shared" si="6703"/>
        <v/>
      </c>
      <c r="AR627" s="100" t="str">
        <f t="shared" si="6729"/>
        <v/>
      </c>
      <c r="AS627" s="100" t="str">
        <f t="shared" si="6704"/>
        <v/>
      </c>
      <c r="AT627" s="100" t="str">
        <f t="shared" si="6730"/>
        <v/>
      </c>
      <c r="AU627" s="100" t="str">
        <f t="shared" si="6705"/>
        <v/>
      </c>
      <c r="AV627" s="100" t="str">
        <f t="shared" si="6731"/>
        <v/>
      </c>
      <c r="AW627" s="100" t="str">
        <f t="shared" si="6706"/>
        <v/>
      </c>
      <c r="AX627" s="100" t="str">
        <f t="shared" si="6732"/>
        <v/>
      </c>
      <c r="AY627" s="100" t="str">
        <f t="shared" si="6707"/>
        <v/>
      </c>
      <c r="AZ627" s="100" t="str">
        <f t="shared" si="6733"/>
        <v/>
      </c>
      <c r="BA627" s="100" t="str">
        <f t="shared" si="6708"/>
        <v/>
      </c>
      <c r="BB627" s="100" t="str">
        <f t="shared" si="6734"/>
        <v/>
      </c>
      <c r="BC627" s="100" t="str">
        <f>IFERROR(INDEX('INPUT INF'!$F$3:$F$601,MATCH($B627,'INPUT INF'!$A$3:$A$601,FALSE)),"")</f>
        <v/>
      </c>
      <c r="BD627" s="100" t="str">
        <f t="shared" si="6815"/>
        <v/>
      </c>
      <c r="BE627" s="100" t="str">
        <f t="shared" si="6735"/>
        <v/>
      </c>
      <c r="BF627" s="100" t="str">
        <f t="shared" si="6736"/>
        <v/>
      </c>
      <c r="BG627" s="115" t="str">
        <f t="shared" si="6737"/>
        <v/>
      </c>
      <c r="BH627" s="176" t="str">
        <f>IF(AND('INPUT INF'!$O$1="X",BG627="PASS"),BF627,IF($BG627="","0",IF('INPUT INF'!$N$67="YES",$BF627,"")))</f>
        <v>0</v>
      </c>
      <c r="BI627" s="115" t="str">
        <f>IF($BG627="","0",IF('INPUT INF'!$P$68="YES",$BF627,""))</f>
        <v>0</v>
      </c>
      <c r="BJ627" s="115" t="str">
        <f>IF($BG627="","0",IF('INPUT INF'!$P$69="YES",$BF627,""))</f>
        <v>0</v>
      </c>
      <c r="BL627" s="118" t="str">
        <f t="shared" si="6803"/>
        <v/>
      </c>
      <c r="BM627" s="118" t="str">
        <f t="shared" si="6804"/>
        <v/>
      </c>
      <c r="BN627" s="118" t="str">
        <f t="shared" si="6805"/>
        <v/>
      </c>
      <c r="BR627" s="118" t="str">
        <f t="shared" si="6806"/>
        <v/>
      </c>
      <c r="BS627" s="118" t="str">
        <f t="shared" si="6807"/>
        <v/>
      </c>
      <c r="BT627" s="118" t="str">
        <f t="shared" si="6808"/>
        <v/>
      </c>
      <c r="BX627" s="118" t="str">
        <f t="shared" si="6809"/>
        <v/>
      </c>
      <c r="BY627" s="118" t="str">
        <f t="shared" si="6810"/>
        <v/>
      </c>
      <c r="BZ627" s="118" t="str">
        <f t="shared" si="6811"/>
        <v/>
      </c>
      <c r="CD627" s="116" t="str">
        <f t="shared" si="6738"/>
        <v/>
      </c>
      <c r="CE627" s="116" t="str">
        <f t="shared" si="6739"/>
        <v/>
      </c>
      <c r="CF627" s="116" t="str">
        <f t="shared" si="6740"/>
        <v/>
      </c>
      <c r="CJ627" s="116" t="str">
        <f t="shared" si="6741"/>
        <v/>
      </c>
      <c r="CK627" s="116" t="str">
        <f t="shared" si="6742"/>
        <v/>
      </c>
      <c r="CL627" s="116" t="str">
        <f t="shared" si="6743"/>
        <v/>
      </c>
      <c r="CP627" s="116" t="str">
        <f t="shared" si="6744"/>
        <v/>
      </c>
      <c r="CQ627" s="116" t="str">
        <f t="shared" si="6745"/>
        <v/>
      </c>
      <c r="CR627" s="116" t="str">
        <f t="shared" si="6746"/>
        <v/>
      </c>
      <c r="DH627" s="115" t="str">
        <f t="shared" si="6812"/>
        <v/>
      </c>
      <c r="DI627" s="115" t="str">
        <f t="shared" si="6813"/>
        <v/>
      </c>
      <c r="DJ627" s="115" t="str">
        <f t="shared" si="6778"/>
        <v/>
      </c>
      <c r="DK627" s="115" t="str">
        <f t="shared" si="6779"/>
        <v/>
      </c>
      <c r="DL627" s="115" t="str">
        <f t="shared" si="6780"/>
        <v/>
      </c>
      <c r="DM627" s="115" t="str">
        <f t="shared" si="6781"/>
        <v/>
      </c>
      <c r="DN627" s="115" t="str">
        <f t="shared" si="6782"/>
        <v/>
      </c>
      <c r="DO627" s="115" t="str">
        <f t="shared" si="6783"/>
        <v/>
      </c>
      <c r="DP627" s="115" t="str">
        <f t="shared" si="6784"/>
        <v/>
      </c>
      <c r="DQ627" s="115" t="str">
        <f t="shared" si="6785"/>
        <v/>
      </c>
      <c r="DR627" s="115" t="str">
        <f t="shared" si="6786"/>
        <v/>
      </c>
      <c r="DS627" s="115" t="str">
        <f t="shared" si="6787"/>
        <v/>
      </c>
      <c r="DT627" s="115" t="str">
        <f t="shared" si="6788"/>
        <v/>
      </c>
      <c r="DU627" s="115" t="str">
        <f t="shared" si="6789"/>
        <v/>
      </c>
      <c r="DV627" s="115" t="str">
        <f t="shared" si="6790"/>
        <v/>
      </c>
      <c r="DW627" s="115" t="str">
        <f t="shared" si="6791"/>
        <v/>
      </c>
      <c r="DX627" s="115" t="str">
        <f t="shared" si="6792"/>
        <v/>
      </c>
      <c r="DY627" s="115" t="str">
        <f t="shared" si="6793"/>
        <v/>
      </c>
      <c r="DZ627" s="115" t="str">
        <f t="shared" si="6794"/>
        <v/>
      </c>
      <c r="EA627" s="115" t="str">
        <f t="shared" si="6795"/>
        <v/>
      </c>
      <c r="EB627" s="115" t="str">
        <f t="shared" si="6796"/>
        <v/>
      </c>
      <c r="EC627" s="115" t="str">
        <f t="shared" si="6797"/>
        <v/>
      </c>
      <c r="ED627" s="115" t="str">
        <f t="shared" si="6798"/>
        <v/>
      </c>
      <c r="EE627" s="115" t="str">
        <f t="shared" si="6799"/>
        <v/>
      </c>
      <c r="EF627" s="115" t="str">
        <f t="shared" si="6800"/>
        <v/>
      </c>
      <c r="EG627" s="115" t="str">
        <f t="shared" si="6747"/>
        <v/>
      </c>
      <c r="EH627" s="115" t="str">
        <f t="shared" si="6748"/>
        <v/>
      </c>
      <c r="EI627" s="115" t="str">
        <f t="shared" si="6749"/>
        <v/>
      </c>
      <c r="EJ627" s="115" t="str">
        <f t="shared" si="6750"/>
        <v/>
      </c>
      <c r="EK627" s="115" t="str">
        <f t="shared" si="6751"/>
        <v/>
      </c>
      <c r="EL627" s="115" t="str">
        <f t="shared" si="6752"/>
        <v/>
      </c>
      <c r="EM627" s="115" t="str">
        <f t="shared" si="6753"/>
        <v/>
      </c>
      <c r="EN627" s="115" t="str">
        <f t="shared" si="6754"/>
        <v/>
      </c>
      <c r="EO627" s="115" t="str">
        <f t="shared" si="6755"/>
        <v/>
      </c>
      <c r="EP627" s="115" t="str">
        <f t="shared" si="6756"/>
        <v/>
      </c>
      <c r="EQ627" s="115" t="str">
        <f t="shared" si="6757"/>
        <v/>
      </c>
      <c r="ER627" s="115" t="str">
        <f t="shared" si="6758"/>
        <v/>
      </c>
      <c r="ES627" s="115" t="str">
        <f t="shared" si="6759"/>
        <v/>
      </c>
      <c r="ET627" s="115" t="str">
        <f t="shared" si="6760"/>
        <v/>
      </c>
      <c r="EU627" s="115" t="str">
        <f t="shared" si="6761"/>
        <v/>
      </c>
      <c r="EV627" s="115" t="str">
        <f t="shared" si="6762"/>
        <v/>
      </c>
      <c r="EW627" s="115" t="str">
        <f t="shared" si="6763"/>
        <v/>
      </c>
      <c r="EX627" s="115" t="str">
        <f t="shared" si="6764"/>
        <v/>
      </c>
      <c r="EY627" s="115" t="str">
        <f t="shared" si="6765"/>
        <v/>
      </c>
      <c r="EZ627" s="115" t="str">
        <f t="shared" si="6766"/>
        <v/>
      </c>
      <c r="FA627" s="115" t="str">
        <f t="shared" si="6767"/>
        <v/>
      </c>
      <c r="FB627" s="115" t="str">
        <f t="shared" si="6768"/>
        <v/>
      </c>
      <c r="FC627" s="115" t="str">
        <f t="shared" si="6769"/>
        <v/>
      </c>
      <c r="FD627" s="115" t="str">
        <f t="shared" si="6770"/>
        <v/>
      </c>
      <c r="FE627" s="115" t="str">
        <f t="shared" si="6771"/>
        <v/>
      </c>
      <c r="FF627" s="115" t="str">
        <f t="shared" si="6817"/>
        <v/>
      </c>
      <c r="FG627" s="115" t="str">
        <f>IFERROR(SMALL($EA$423:$EA$842,$A$7),"")</f>
        <v/>
      </c>
      <c r="FH627" s="115" t="str">
        <f t="shared" si="6818"/>
        <v/>
      </c>
      <c r="FI627" s="115" t="str">
        <f t="shared" si="6814"/>
        <v/>
      </c>
    </row>
    <row r="628" spans="1:165" ht="15" customHeight="1" x14ac:dyDescent="0.25">
      <c r="A628" s="115">
        <v>626</v>
      </c>
      <c r="B628" s="115" t="str">
        <f t="shared" ref="B628:B632" si="6819">IFERROR(SMALL($J$2004:$J$2901,A68),"")</f>
        <v/>
      </c>
      <c r="C628" s="115" t="s">
        <v>71</v>
      </c>
      <c r="D628" s="100">
        <f t="shared" si="6816"/>
        <v>0</v>
      </c>
      <c r="E628" s="100" t="str">
        <f t="shared" si="6709"/>
        <v/>
      </c>
      <c r="F628" s="100" t="str">
        <f t="shared" si="6710"/>
        <v/>
      </c>
      <c r="G628" s="100" t="str">
        <f t="shared" si="6685"/>
        <v/>
      </c>
      <c r="H628" s="100" t="str">
        <f t="shared" si="6711"/>
        <v/>
      </c>
      <c r="I628" s="100" t="str">
        <f t="shared" si="6686"/>
        <v/>
      </c>
      <c r="J628" s="100" t="str">
        <f t="shared" si="6712"/>
        <v/>
      </c>
      <c r="K628" s="100" t="str">
        <f t="shared" si="6687"/>
        <v/>
      </c>
      <c r="L628" s="100" t="str">
        <f t="shared" si="6713"/>
        <v/>
      </c>
      <c r="M628" s="100" t="str">
        <f t="shared" si="6688"/>
        <v/>
      </c>
      <c r="N628" s="100" t="str">
        <f t="shared" si="6714"/>
        <v/>
      </c>
      <c r="O628" s="100" t="str">
        <f t="shared" si="6689"/>
        <v/>
      </c>
      <c r="P628" s="100" t="str">
        <f t="shared" si="6715"/>
        <v/>
      </c>
      <c r="Q628" s="100" t="str">
        <f t="shared" si="6690"/>
        <v/>
      </c>
      <c r="R628" s="100" t="str">
        <f t="shared" si="6716"/>
        <v/>
      </c>
      <c r="S628" s="100" t="str">
        <f t="shared" si="6691"/>
        <v/>
      </c>
      <c r="T628" s="100" t="str">
        <f t="shared" si="6717"/>
        <v/>
      </c>
      <c r="U628" s="100" t="str">
        <f t="shared" si="6692"/>
        <v/>
      </c>
      <c r="V628" s="100" t="str">
        <f t="shared" si="6718"/>
        <v/>
      </c>
      <c r="W628" s="100" t="str">
        <f t="shared" si="6693"/>
        <v/>
      </c>
      <c r="X628" s="100" t="str">
        <f t="shared" si="6719"/>
        <v/>
      </c>
      <c r="Y628" s="100" t="str">
        <f t="shared" si="6694"/>
        <v/>
      </c>
      <c r="Z628" s="100" t="str">
        <f t="shared" si="6720"/>
        <v/>
      </c>
      <c r="AA628" s="100" t="str">
        <f t="shared" si="6695"/>
        <v/>
      </c>
      <c r="AB628" s="100" t="str">
        <f t="shared" si="6721"/>
        <v/>
      </c>
      <c r="AC628" s="100" t="str">
        <f t="shared" si="6696"/>
        <v/>
      </c>
      <c r="AD628" s="100" t="str">
        <f t="shared" si="6722"/>
        <v/>
      </c>
      <c r="AE628" s="100" t="str">
        <f t="shared" si="6697"/>
        <v/>
      </c>
      <c r="AF628" s="100" t="str">
        <f t="shared" si="6723"/>
        <v/>
      </c>
      <c r="AG628" s="100" t="str">
        <f t="shared" si="6698"/>
        <v/>
      </c>
      <c r="AH628" s="100" t="str">
        <f t="shared" si="6724"/>
        <v/>
      </c>
      <c r="AI628" s="100" t="str">
        <f t="shared" si="6699"/>
        <v/>
      </c>
      <c r="AJ628" s="100" t="str">
        <f t="shared" si="6725"/>
        <v/>
      </c>
      <c r="AK628" s="100" t="str">
        <f t="shared" si="6700"/>
        <v/>
      </c>
      <c r="AL628" s="100" t="str">
        <f t="shared" si="6726"/>
        <v/>
      </c>
      <c r="AM628" s="100" t="str">
        <f t="shared" si="6701"/>
        <v/>
      </c>
      <c r="AN628" s="100" t="str">
        <f t="shared" si="6727"/>
        <v/>
      </c>
      <c r="AO628" s="100" t="str">
        <f t="shared" si="6702"/>
        <v/>
      </c>
      <c r="AP628" s="100" t="str">
        <f t="shared" si="6728"/>
        <v/>
      </c>
      <c r="AQ628" s="100" t="str">
        <f t="shared" si="6703"/>
        <v/>
      </c>
      <c r="AR628" s="100" t="str">
        <f t="shared" si="6729"/>
        <v/>
      </c>
      <c r="AS628" s="100" t="str">
        <f t="shared" si="6704"/>
        <v/>
      </c>
      <c r="AT628" s="100" t="str">
        <f t="shared" si="6730"/>
        <v/>
      </c>
      <c r="AU628" s="100" t="str">
        <f t="shared" si="6705"/>
        <v/>
      </c>
      <c r="AV628" s="100" t="str">
        <f t="shared" si="6731"/>
        <v/>
      </c>
      <c r="AW628" s="100" t="str">
        <f t="shared" si="6706"/>
        <v/>
      </c>
      <c r="AX628" s="100" t="str">
        <f t="shared" si="6732"/>
        <v/>
      </c>
      <c r="AY628" s="100" t="str">
        <f t="shared" si="6707"/>
        <v/>
      </c>
      <c r="AZ628" s="100" t="str">
        <f t="shared" si="6733"/>
        <v/>
      </c>
      <c r="BA628" s="100" t="str">
        <f t="shared" si="6708"/>
        <v/>
      </c>
      <c r="BB628" s="100" t="str">
        <f t="shared" si="6734"/>
        <v/>
      </c>
      <c r="BC628" s="100" t="str">
        <f>IFERROR(INDEX('INPUT INF'!$F$3:$F$601,MATCH($B628,'INPUT INF'!$A$3:$A$601,FALSE)),"")</f>
        <v/>
      </c>
      <c r="BD628" s="100" t="str">
        <f t="shared" si="6815"/>
        <v/>
      </c>
      <c r="BE628" s="100" t="str">
        <f t="shared" si="6735"/>
        <v/>
      </c>
      <c r="BF628" s="100" t="str">
        <f t="shared" si="6736"/>
        <v/>
      </c>
      <c r="BG628" s="115" t="str">
        <f t="shared" si="6737"/>
        <v/>
      </c>
      <c r="BH628" s="176" t="str">
        <f>IF(AND('INPUT INF'!$O$1="X",BG628="PASS"),BF628,IF($BG628="","0",IF('INPUT INF'!$N$67="YES",$BF628,"")))</f>
        <v>0</v>
      </c>
      <c r="BI628" s="115" t="str">
        <f>IF($BG628="","0",IF('INPUT INF'!$P$68="YES",$BF628,""))</f>
        <v>0</v>
      </c>
      <c r="BJ628" s="115" t="str">
        <f>IF($BG628="","0",IF('INPUT INF'!$P$69="YES",$BF628,""))</f>
        <v>0</v>
      </c>
      <c r="BL628" s="118" t="str">
        <f t="shared" si="6803"/>
        <v/>
      </c>
      <c r="BM628" s="118" t="str">
        <f t="shared" si="6804"/>
        <v/>
      </c>
      <c r="BN628" s="118" t="str">
        <f t="shared" si="6805"/>
        <v/>
      </c>
      <c r="BR628" s="118" t="str">
        <f t="shared" si="6806"/>
        <v/>
      </c>
      <c r="BS628" s="118" t="str">
        <f t="shared" si="6807"/>
        <v/>
      </c>
      <c r="BT628" s="118" t="str">
        <f t="shared" si="6808"/>
        <v/>
      </c>
      <c r="BX628" s="118" t="str">
        <f t="shared" si="6809"/>
        <v/>
      </c>
      <c r="BY628" s="118" t="str">
        <f t="shared" si="6810"/>
        <v/>
      </c>
      <c r="BZ628" s="118" t="str">
        <f t="shared" si="6811"/>
        <v/>
      </c>
      <c r="CD628" s="116" t="str">
        <f t="shared" si="6738"/>
        <v/>
      </c>
      <c r="CE628" s="116" t="str">
        <f t="shared" si="6739"/>
        <v/>
      </c>
      <c r="CF628" s="116" t="str">
        <f t="shared" si="6740"/>
        <v/>
      </c>
      <c r="CJ628" s="116" t="str">
        <f t="shared" si="6741"/>
        <v/>
      </c>
      <c r="CK628" s="116" t="str">
        <f t="shared" si="6742"/>
        <v/>
      </c>
      <c r="CL628" s="116" t="str">
        <f t="shared" si="6743"/>
        <v/>
      </c>
      <c r="CP628" s="116" t="str">
        <f t="shared" si="6744"/>
        <v/>
      </c>
      <c r="CQ628" s="116" t="str">
        <f t="shared" si="6745"/>
        <v/>
      </c>
      <c r="CR628" s="116" t="str">
        <f t="shared" si="6746"/>
        <v/>
      </c>
      <c r="DH628" s="115" t="str">
        <f t="shared" si="6812"/>
        <v/>
      </c>
      <c r="DI628" s="115" t="str">
        <f t="shared" si="6813"/>
        <v/>
      </c>
      <c r="DJ628" s="115" t="str">
        <f t="shared" si="6778"/>
        <v/>
      </c>
      <c r="DK628" s="115" t="str">
        <f t="shared" si="6779"/>
        <v/>
      </c>
      <c r="DL628" s="115" t="str">
        <f t="shared" si="6780"/>
        <v/>
      </c>
      <c r="DM628" s="115" t="str">
        <f t="shared" si="6781"/>
        <v/>
      </c>
      <c r="DN628" s="115" t="str">
        <f t="shared" si="6782"/>
        <v/>
      </c>
      <c r="DO628" s="115" t="str">
        <f t="shared" si="6783"/>
        <v/>
      </c>
      <c r="DP628" s="115" t="str">
        <f t="shared" si="6784"/>
        <v/>
      </c>
      <c r="DQ628" s="115" t="str">
        <f t="shared" si="6785"/>
        <v/>
      </c>
      <c r="DR628" s="115" t="str">
        <f t="shared" si="6786"/>
        <v/>
      </c>
      <c r="DS628" s="115" t="str">
        <f t="shared" si="6787"/>
        <v/>
      </c>
      <c r="DT628" s="115" t="str">
        <f t="shared" si="6788"/>
        <v/>
      </c>
      <c r="DU628" s="115" t="str">
        <f t="shared" si="6789"/>
        <v/>
      </c>
      <c r="DV628" s="115" t="str">
        <f t="shared" si="6790"/>
        <v/>
      </c>
      <c r="DW628" s="115" t="str">
        <f t="shared" si="6791"/>
        <v/>
      </c>
      <c r="DX628" s="115" t="str">
        <f t="shared" si="6792"/>
        <v/>
      </c>
      <c r="DY628" s="115" t="str">
        <f t="shared" si="6793"/>
        <v/>
      </c>
      <c r="DZ628" s="115" t="str">
        <f t="shared" si="6794"/>
        <v/>
      </c>
      <c r="EA628" s="115" t="str">
        <f t="shared" si="6795"/>
        <v/>
      </c>
      <c r="EB628" s="115" t="str">
        <f t="shared" si="6796"/>
        <v/>
      </c>
      <c r="EC628" s="115" t="str">
        <f t="shared" si="6797"/>
        <v/>
      </c>
      <c r="ED628" s="115" t="str">
        <f t="shared" si="6798"/>
        <v/>
      </c>
      <c r="EE628" s="115" t="str">
        <f t="shared" si="6799"/>
        <v/>
      </c>
      <c r="EF628" s="115" t="str">
        <f t="shared" si="6800"/>
        <v/>
      </c>
      <c r="EG628" s="115" t="str">
        <f t="shared" si="6747"/>
        <v/>
      </c>
      <c r="EH628" s="115" t="str">
        <f t="shared" si="6748"/>
        <v/>
      </c>
      <c r="EI628" s="115" t="str">
        <f t="shared" si="6749"/>
        <v/>
      </c>
      <c r="EJ628" s="115" t="str">
        <f t="shared" si="6750"/>
        <v/>
      </c>
      <c r="EK628" s="115" t="str">
        <f t="shared" si="6751"/>
        <v/>
      </c>
      <c r="EL628" s="115" t="str">
        <f t="shared" si="6752"/>
        <v/>
      </c>
      <c r="EM628" s="115" t="str">
        <f t="shared" si="6753"/>
        <v/>
      </c>
      <c r="EN628" s="115" t="str">
        <f t="shared" si="6754"/>
        <v/>
      </c>
      <c r="EO628" s="115" t="str">
        <f t="shared" si="6755"/>
        <v/>
      </c>
      <c r="EP628" s="115" t="str">
        <f t="shared" si="6756"/>
        <v/>
      </c>
      <c r="EQ628" s="115" t="str">
        <f t="shared" si="6757"/>
        <v/>
      </c>
      <c r="ER628" s="115" t="str">
        <f t="shared" si="6758"/>
        <v/>
      </c>
      <c r="ES628" s="115" t="str">
        <f t="shared" si="6759"/>
        <v/>
      </c>
      <c r="ET628" s="115" t="str">
        <f t="shared" si="6760"/>
        <v/>
      </c>
      <c r="EU628" s="115" t="str">
        <f t="shared" si="6761"/>
        <v/>
      </c>
      <c r="EV628" s="115" t="str">
        <f t="shared" si="6762"/>
        <v/>
      </c>
      <c r="EW628" s="115" t="str">
        <f t="shared" si="6763"/>
        <v/>
      </c>
      <c r="EX628" s="115" t="str">
        <f t="shared" si="6764"/>
        <v/>
      </c>
      <c r="EY628" s="115" t="str">
        <f t="shared" si="6765"/>
        <v/>
      </c>
      <c r="EZ628" s="115" t="str">
        <f t="shared" si="6766"/>
        <v/>
      </c>
      <c r="FA628" s="115" t="str">
        <f t="shared" si="6767"/>
        <v/>
      </c>
      <c r="FB628" s="115" t="str">
        <f t="shared" si="6768"/>
        <v/>
      </c>
      <c r="FC628" s="115" t="str">
        <f t="shared" si="6769"/>
        <v/>
      </c>
      <c r="FD628" s="115" t="str">
        <f t="shared" si="6770"/>
        <v/>
      </c>
      <c r="FE628" s="115" t="str">
        <f t="shared" si="6771"/>
        <v/>
      </c>
      <c r="FF628" s="115" t="str">
        <f t="shared" si="6817"/>
        <v/>
      </c>
      <c r="FG628" s="115" t="str">
        <f>IFERROR(SMALL($EA$423:$EA$842,$A$8),"")</f>
        <v/>
      </c>
      <c r="FH628" s="115" t="str">
        <f t="shared" si="6818"/>
        <v/>
      </c>
      <c r="FI628" s="115" t="str">
        <f t="shared" si="6814"/>
        <v/>
      </c>
    </row>
    <row r="629" spans="1:165" ht="15" customHeight="1" x14ac:dyDescent="0.25">
      <c r="A629" s="115">
        <v>627</v>
      </c>
      <c r="B629" s="115" t="str">
        <f t="shared" si="6819"/>
        <v/>
      </c>
      <c r="C629" s="115" t="s">
        <v>71</v>
      </c>
      <c r="D629" s="100">
        <f t="shared" si="6816"/>
        <v>0</v>
      </c>
      <c r="E629" s="100" t="str">
        <f t="shared" si="6709"/>
        <v/>
      </c>
      <c r="F629" s="100" t="str">
        <f t="shared" si="6710"/>
        <v/>
      </c>
      <c r="G629" s="100" t="str">
        <f t="shared" si="6685"/>
        <v/>
      </c>
      <c r="H629" s="100" t="str">
        <f t="shared" si="6711"/>
        <v/>
      </c>
      <c r="I629" s="100" t="str">
        <f t="shared" si="6686"/>
        <v/>
      </c>
      <c r="J629" s="100" t="str">
        <f t="shared" si="6712"/>
        <v/>
      </c>
      <c r="K629" s="100" t="str">
        <f t="shared" si="6687"/>
        <v/>
      </c>
      <c r="L629" s="100" t="str">
        <f t="shared" si="6713"/>
        <v/>
      </c>
      <c r="M629" s="100" t="str">
        <f t="shared" si="6688"/>
        <v/>
      </c>
      <c r="N629" s="100" t="str">
        <f t="shared" si="6714"/>
        <v/>
      </c>
      <c r="O629" s="100" t="str">
        <f t="shared" si="6689"/>
        <v/>
      </c>
      <c r="P629" s="100" t="str">
        <f t="shared" si="6715"/>
        <v/>
      </c>
      <c r="Q629" s="100" t="str">
        <f t="shared" si="6690"/>
        <v/>
      </c>
      <c r="R629" s="100" t="str">
        <f t="shared" si="6716"/>
        <v/>
      </c>
      <c r="S629" s="100" t="str">
        <f t="shared" si="6691"/>
        <v/>
      </c>
      <c r="T629" s="100" t="str">
        <f t="shared" si="6717"/>
        <v/>
      </c>
      <c r="U629" s="100" t="str">
        <f t="shared" si="6692"/>
        <v/>
      </c>
      <c r="V629" s="100" t="str">
        <f t="shared" si="6718"/>
        <v/>
      </c>
      <c r="W629" s="100" t="str">
        <f t="shared" si="6693"/>
        <v/>
      </c>
      <c r="X629" s="100" t="str">
        <f t="shared" si="6719"/>
        <v/>
      </c>
      <c r="Y629" s="100" t="str">
        <f t="shared" si="6694"/>
        <v/>
      </c>
      <c r="Z629" s="100" t="str">
        <f t="shared" si="6720"/>
        <v/>
      </c>
      <c r="AA629" s="100" t="str">
        <f t="shared" si="6695"/>
        <v/>
      </c>
      <c r="AB629" s="100" t="str">
        <f t="shared" si="6721"/>
        <v/>
      </c>
      <c r="AC629" s="100" t="str">
        <f t="shared" si="6696"/>
        <v/>
      </c>
      <c r="AD629" s="100" t="str">
        <f t="shared" si="6722"/>
        <v/>
      </c>
      <c r="AE629" s="100" t="str">
        <f t="shared" si="6697"/>
        <v/>
      </c>
      <c r="AF629" s="100" t="str">
        <f t="shared" si="6723"/>
        <v/>
      </c>
      <c r="AG629" s="100" t="str">
        <f t="shared" si="6698"/>
        <v/>
      </c>
      <c r="AH629" s="100" t="str">
        <f t="shared" si="6724"/>
        <v/>
      </c>
      <c r="AI629" s="100" t="str">
        <f t="shared" si="6699"/>
        <v/>
      </c>
      <c r="AJ629" s="100" t="str">
        <f t="shared" si="6725"/>
        <v/>
      </c>
      <c r="AK629" s="100" t="str">
        <f t="shared" si="6700"/>
        <v/>
      </c>
      <c r="AL629" s="100" t="str">
        <f t="shared" si="6726"/>
        <v/>
      </c>
      <c r="AM629" s="100" t="str">
        <f t="shared" si="6701"/>
        <v/>
      </c>
      <c r="AN629" s="100" t="str">
        <f t="shared" si="6727"/>
        <v/>
      </c>
      <c r="AO629" s="100" t="str">
        <f t="shared" si="6702"/>
        <v/>
      </c>
      <c r="AP629" s="100" t="str">
        <f t="shared" si="6728"/>
        <v/>
      </c>
      <c r="AQ629" s="100" t="str">
        <f t="shared" si="6703"/>
        <v/>
      </c>
      <c r="AR629" s="100" t="str">
        <f t="shared" si="6729"/>
        <v/>
      </c>
      <c r="AS629" s="100" t="str">
        <f t="shared" si="6704"/>
        <v/>
      </c>
      <c r="AT629" s="100" t="str">
        <f t="shared" si="6730"/>
        <v/>
      </c>
      <c r="AU629" s="100" t="str">
        <f t="shared" si="6705"/>
        <v/>
      </c>
      <c r="AV629" s="100" t="str">
        <f t="shared" si="6731"/>
        <v/>
      </c>
      <c r="AW629" s="100" t="str">
        <f t="shared" si="6706"/>
        <v/>
      </c>
      <c r="AX629" s="100" t="str">
        <f t="shared" si="6732"/>
        <v/>
      </c>
      <c r="AY629" s="100" t="str">
        <f t="shared" si="6707"/>
        <v/>
      </c>
      <c r="AZ629" s="100" t="str">
        <f t="shared" si="6733"/>
        <v/>
      </c>
      <c r="BA629" s="100" t="str">
        <f t="shared" si="6708"/>
        <v/>
      </c>
      <c r="BB629" s="100" t="str">
        <f t="shared" si="6734"/>
        <v/>
      </c>
      <c r="BC629" s="100" t="str">
        <f>IFERROR(INDEX('INPUT INF'!$F$3:$F$601,MATCH($B629,'INPUT INF'!$A$3:$A$601,FALSE)),"")</f>
        <v/>
      </c>
      <c r="BD629" s="100" t="str">
        <f t="shared" si="6815"/>
        <v/>
      </c>
      <c r="BE629" s="100" t="str">
        <f t="shared" si="6735"/>
        <v/>
      </c>
      <c r="BF629" s="100" t="str">
        <f t="shared" si="6736"/>
        <v/>
      </c>
      <c r="BG629" s="115" t="str">
        <f t="shared" si="6737"/>
        <v/>
      </c>
      <c r="BH629" s="176" t="str">
        <f>IF(AND('INPUT INF'!$O$1="X",BG629="PASS"),BF629,IF($BG629="","0",IF('INPUT INF'!$N$67="YES",$BF629,"")))</f>
        <v>0</v>
      </c>
      <c r="BI629" s="115" t="str">
        <f>IF($BG629="","0",IF('INPUT INF'!$P$68="YES",$BF629,""))</f>
        <v>0</v>
      </c>
      <c r="BJ629" s="115" t="str">
        <f>IF($BG629="","0",IF('INPUT INF'!$P$69="YES",$BF629,""))</f>
        <v>0</v>
      </c>
      <c r="BL629" s="118" t="str">
        <f t="shared" si="6803"/>
        <v/>
      </c>
      <c r="BM629" s="118" t="str">
        <f t="shared" si="6804"/>
        <v/>
      </c>
      <c r="BN629" s="118" t="str">
        <f t="shared" si="6805"/>
        <v/>
      </c>
      <c r="BR629" s="118" t="str">
        <f t="shared" si="6806"/>
        <v/>
      </c>
      <c r="BS629" s="118" t="str">
        <f t="shared" si="6807"/>
        <v/>
      </c>
      <c r="BT629" s="118" t="str">
        <f t="shared" si="6808"/>
        <v/>
      </c>
      <c r="BX629" s="118" t="str">
        <f t="shared" si="6809"/>
        <v/>
      </c>
      <c r="BY629" s="118" t="str">
        <f t="shared" si="6810"/>
        <v/>
      </c>
      <c r="BZ629" s="118" t="str">
        <f t="shared" si="6811"/>
        <v/>
      </c>
      <c r="CD629" s="116" t="str">
        <f t="shared" si="6738"/>
        <v/>
      </c>
      <c r="CE629" s="116" t="str">
        <f t="shared" si="6739"/>
        <v/>
      </c>
      <c r="CF629" s="116" t="str">
        <f t="shared" si="6740"/>
        <v/>
      </c>
      <c r="CJ629" s="116" t="str">
        <f t="shared" si="6741"/>
        <v/>
      </c>
      <c r="CK629" s="116" t="str">
        <f t="shared" si="6742"/>
        <v/>
      </c>
      <c r="CL629" s="116" t="str">
        <f t="shared" si="6743"/>
        <v/>
      </c>
      <c r="CP629" s="116" t="str">
        <f t="shared" si="6744"/>
        <v/>
      </c>
      <c r="CQ629" s="116" t="str">
        <f t="shared" si="6745"/>
        <v/>
      </c>
      <c r="CR629" s="116" t="str">
        <f t="shared" si="6746"/>
        <v/>
      </c>
      <c r="DH629" s="115" t="str">
        <f t="shared" si="6812"/>
        <v/>
      </c>
      <c r="DI629" s="115" t="str">
        <f t="shared" si="6813"/>
        <v/>
      </c>
      <c r="DJ629" s="115" t="str">
        <f t="shared" si="6778"/>
        <v/>
      </c>
      <c r="DK629" s="115" t="str">
        <f t="shared" si="6779"/>
        <v/>
      </c>
      <c r="DL629" s="115" t="str">
        <f t="shared" si="6780"/>
        <v/>
      </c>
      <c r="DM629" s="115" t="str">
        <f t="shared" si="6781"/>
        <v/>
      </c>
      <c r="DN629" s="115" t="str">
        <f t="shared" si="6782"/>
        <v/>
      </c>
      <c r="DO629" s="115" t="str">
        <f t="shared" si="6783"/>
        <v/>
      </c>
      <c r="DP629" s="115" t="str">
        <f t="shared" si="6784"/>
        <v/>
      </c>
      <c r="DQ629" s="115" t="str">
        <f t="shared" si="6785"/>
        <v/>
      </c>
      <c r="DR629" s="115" t="str">
        <f t="shared" si="6786"/>
        <v/>
      </c>
      <c r="DS629" s="115" t="str">
        <f t="shared" si="6787"/>
        <v/>
      </c>
      <c r="DT629" s="115" t="str">
        <f t="shared" si="6788"/>
        <v/>
      </c>
      <c r="DU629" s="115" t="str">
        <f t="shared" si="6789"/>
        <v/>
      </c>
      <c r="DV629" s="115" t="str">
        <f t="shared" si="6790"/>
        <v/>
      </c>
      <c r="DW629" s="115" t="str">
        <f t="shared" si="6791"/>
        <v/>
      </c>
      <c r="DX629" s="115" t="str">
        <f t="shared" si="6792"/>
        <v/>
      </c>
      <c r="DY629" s="115" t="str">
        <f t="shared" si="6793"/>
        <v/>
      </c>
      <c r="DZ629" s="115" t="str">
        <f t="shared" si="6794"/>
        <v/>
      </c>
      <c r="EA629" s="115" t="str">
        <f t="shared" si="6795"/>
        <v/>
      </c>
      <c r="EB629" s="115" t="str">
        <f t="shared" si="6796"/>
        <v/>
      </c>
      <c r="EC629" s="115" t="str">
        <f t="shared" si="6797"/>
        <v/>
      </c>
      <c r="ED629" s="115" t="str">
        <f t="shared" si="6798"/>
        <v/>
      </c>
      <c r="EE629" s="115" t="str">
        <f t="shared" si="6799"/>
        <v/>
      </c>
      <c r="EF629" s="115" t="str">
        <f t="shared" si="6800"/>
        <v/>
      </c>
      <c r="EG629" s="115" t="str">
        <f t="shared" si="6747"/>
        <v/>
      </c>
      <c r="EH629" s="115" t="str">
        <f t="shared" si="6748"/>
        <v/>
      </c>
      <c r="EI629" s="115" t="str">
        <f t="shared" si="6749"/>
        <v/>
      </c>
      <c r="EJ629" s="115" t="str">
        <f t="shared" si="6750"/>
        <v/>
      </c>
      <c r="EK629" s="115" t="str">
        <f t="shared" si="6751"/>
        <v/>
      </c>
      <c r="EL629" s="115" t="str">
        <f t="shared" si="6752"/>
        <v/>
      </c>
      <c r="EM629" s="115" t="str">
        <f t="shared" si="6753"/>
        <v/>
      </c>
      <c r="EN629" s="115" t="str">
        <f t="shared" si="6754"/>
        <v/>
      </c>
      <c r="EO629" s="115" t="str">
        <f t="shared" si="6755"/>
        <v/>
      </c>
      <c r="EP629" s="115" t="str">
        <f t="shared" si="6756"/>
        <v/>
      </c>
      <c r="EQ629" s="115" t="str">
        <f t="shared" si="6757"/>
        <v/>
      </c>
      <c r="ER629" s="115" t="str">
        <f t="shared" si="6758"/>
        <v/>
      </c>
      <c r="ES629" s="115" t="str">
        <f t="shared" si="6759"/>
        <v/>
      </c>
      <c r="ET629" s="115" t="str">
        <f t="shared" si="6760"/>
        <v/>
      </c>
      <c r="EU629" s="115" t="str">
        <f t="shared" si="6761"/>
        <v/>
      </c>
      <c r="EV629" s="115" t="str">
        <f t="shared" si="6762"/>
        <v/>
      </c>
      <c r="EW629" s="115" t="str">
        <f t="shared" si="6763"/>
        <v/>
      </c>
      <c r="EX629" s="115" t="str">
        <f t="shared" si="6764"/>
        <v/>
      </c>
      <c r="EY629" s="115" t="str">
        <f t="shared" si="6765"/>
        <v/>
      </c>
      <c r="EZ629" s="115" t="str">
        <f t="shared" si="6766"/>
        <v/>
      </c>
      <c r="FA629" s="115" t="str">
        <f t="shared" si="6767"/>
        <v/>
      </c>
      <c r="FB629" s="115" t="str">
        <f t="shared" si="6768"/>
        <v/>
      </c>
      <c r="FC629" s="115" t="str">
        <f t="shared" si="6769"/>
        <v/>
      </c>
      <c r="FD629" s="115" t="str">
        <f t="shared" si="6770"/>
        <v/>
      </c>
      <c r="FE629" s="115" t="str">
        <f t="shared" si="6771"/>
        <v/>
      </c>
      <c r="FF629" s="115" t="str">
        <f t="shared" si="6817"/>
        <v/>
      </c>
      <c r="FG629" s="115" t="str">
        <f>IFERROR(SMALL($EA$423:$EA$842,$A$9),"")</f>
        <v/>
      </c>
      <c r="FH629" s="115" t="str">
        <f t="shared" si="6818"/>
        <v/>
      </c>
      <c r="FI629" s="115" t="str">
        <f t="shared" si="6814"/>
        <v/>
      </c>
    </row>
    <row r="630" spans="1:165" ht="15" customHeight="1" x14ac:dyDescent="0.25">
      <c r="A630" s="115">
        <v>628</v>
      </c>
      <c r="B630" s="115" t="str">
        <f t="shared" si="6819"/>
        <v/>
      </c>
      <c r="C630" s="115" t="s">
        <v>71</v>
      </c>
      <c r="D630" s="100">
        <f t="shared" si="6816"/>
        <v>0</v>
      </c>
      <c r="E630" s="100" t="str">
        <f t="shared" si="6709"/>
        <v/>
      </c>
      <c r="F630" s="100" t="str">
        <f t="shared" si="6710"/>
        <v/>
      </c>
      <c r="G630" s="100" t="str">
        <f t="shared" si="6685"/>
        <v/>
      </c>
      <c r="H630" s="100" t="str">
        <f t="shared" si="6711"/>
        <v/>
      </c>
      <c r="I630" s="100" t="str">
        <f t="shared" si="6686"/>
        <v/>
      </c>
      <c r="J630" s="100" t="str">
        <f t="shared" si="6712"/>
        <v/>
      </c>
      <c r="K630" s="100" t="str">
        <f t="shared" si="6687"/>
        <v/>
      </c>
      <c r="L630" s="100" t="str">
        <f t="shared" si="6713"/>
        <v/>
      </c>
      <c r="M630" s="100" t="str">
        <f t="shared" si="6688"/>
        <v/>
      </c>
      <c r="N630" s="100" t="str">
        <f t="shared" si="6714"/>
        <v/>
      </c>
      <c r="O630" s="100" t="str">
        <f t="shared" si="6689"/>
        <v/>
      </c>
      <c r="P630" s="100" t="str">
        <f t="shared" si="6715"/>
        <v/>
      </c>
      <c r="Q630" s="100" t="str">
        <f t="shared" si="6690"/>
        <v/>
      </c>
      <c r="R630" s="100" t="str">
        <f t="shared" si="6716"/>
        <v/>
      </c>
      <c r="S630" s="100" t="str">
        <f t="shared" si="6691"/>
        <v/>
      </c>
      <c r="T630" s="100" t="str">
        <f t="shared" si="6717"/>
        <v/>
      </c>
      <c r="U630" s="100" t="str">
        <f t="shared" si="6692"/>
        <v/>
      </c>
      <c r="V630" s="100" t="str">
        <f t="shared" si="6718"/>
        <v/>
      </c>
      <c r="W630" s="100" t="str">
        <f t="shared" si="6693"/>
        <v/>
      </c>
      <c r="X630" s="100" t="str">
        <f t="shared" si="6719"/>
        <v/>
      </c>
      <c r="Y630" s="100" t="str">
        <f t="shared" si="6694"/>
        <v/>
      </c>
      <c r="Z630" s="100" t="str">
        <f t="shared" si="6720"/>
        <v/>
      </c>
      <c r="AA630" s="100" t="str">
        <f t="shared" si="6695"/>
        <v/>
      </c>
      <c r="AB630" s="100" t="str">
        <f t="shared" si="6721"/>
        <v/>
      </c>
      <c r="AC630" s="100" t="str">
        <f t="shared" si="6696"/>
        <v/>
      </c>
      <c r="AD630" s="100" t="str">
        <f t="shared" si="6722"/>
        <v/>
      </c>
      <c r="AE630" s="100" t="str">
        <f t="shared" si="6697"/>
        <v/>
      </c>
      <c r="AF630" s="100" t="str">
        <f t="shared" si="6723"/>
        <v/>
      </c>
      <c r="AG630" s="100" t="str">
        <f t="shared" si="6698"/>
        <v/>
      </c>
      <c r="AH630" s="100" t="str">
        <f t="shared" si="6724"/>
        <v/>
      </c>
      <c r="AI630" s="100" t="str">
        <f t="shared" si="6699"/>
        <v/>
      </c>
      <c r="AJ630" s="100" t="str">
        <f t="shared" si="6725"/>
        <v/>
      </c>
      <c r="AK630" s="100" t="str">
        <f t="shared" si="6700"/>
        <v/>
      </c>
      <c r="AL630" s="100" t="str">
        <f t="shared" si="6726"/>
        <v/>
      </c>
      <c r="AM630" s="100" t="str">
        <f t="shared" si="6701"/>
        <v/>
      </c>
      <c r="AN630" s="100" t="str">
        <f t="shared" si="6727"/>
        <v/>
      </c>
      <c r="AO630" s="100" t="str">
        <f t="shared" si="6702"/>
        <v/>
      </c>
      <c r="AP630" s="100" t="str">
        <f t="shared" si="6728"/>
        <v/>
      </c>
      <c r="AQ630" s="100" t="str">
        <f t="shared" si="6703"/>
        <v/>
      </c>
      <c r="AR630" s="100" t="str">
        <f t="shared" si="6729"/>
        <v/>
      </c>
      <c r="AS630" s="100" t="str">
        <f t="shared" si="6704"/>
        <v/>
      </c>
      <c r="AT630" s="100" t="str">
        <f t="shared" si="6730"/>
        <v/>
      </c>
      <c r="AU630" s="100" t="str">
        <f t="shared" si="6705"/>
        <v/>
      </c>
      <c r="AV630" s="100" t="str">
        <f t="shared" si="6731"/>
        <v/>
      </c>
      <c r="AW630" s="100" t="str">
        <f t="shared" si="6706"/>
        <v/>
      </c>
      <c r="AX630" s="100" t="str">
        <f t="shared" si="6732"/>
        <v/>
      </c>
      <c r="AY630" s="100" t="str">
        <f t="shared" si="6707"/>
        <v/>
      </c>
      <c r="AZ630" s="100" t="str">
        <f t="shared" si="6733"/>
        <v/>
      </c>
      <c r="BA630" s="100" t="str">
        <f t="shared" si="6708"/>
        <v/>
      </c>
      <c r="BB630" s="100" t="str">
        <f t="shared" si="6734"/>
        <v/>
      </c>
      <c r="BC630" s="100" t="str">
        <f>IFERROR(INDEX('INPUT INF'!$F$3:$F$601,MATCH($B630,'INPUT INF'!$A$3:$A$601,FALSE)),"")</f>
        <v/>
      </c>
      <c r="BD630" s="100" t="str">
        <f t="shared" si="6815"/>
        <v/>
      </c>
      <c r="BE630" s="100" t="str">
        <f t="shared" si="6735"/>
        <v/>
      </c>
      <c r="BF630" s="100" t="str">
        <f t="shared" si="6736"/>
        <v/>
      </c>
      <c r="BG630" s="115" t="str">
        <f t="shared" si="6737"/>
        <v/>
      </c>
      <c r="BH630" s="176" t="str">
        <f>IF(AND('INPUT INF'!$O$1="X",BG630="PASS"),BF630,IF($BG630="","0",IF('INPUT INF'!$N$67="YES",$BF630,"")))</f>
        <v>0</v>
      </c>
      <c r="BI630" s="115" t="str">
        <f>IF($BG630="","0",IF('INPUT INF'!$P$68="YES",$BF630,""))</f>
        <v>0</v>
      </c>
      <c r="BJ630" s="115" t="str">
        <f>IF($BG630="","0",IF('INPUT INF'!$P$69="YES",$BF630,""))</f>
        <v>0</v>
      </c>
      <c r="BL630" s="118" t="str">
        <f t="shared" si="6803"/>
        <v/>
      </c>
      <c r="BM630" s="118" t="str">
        <f t="shared" si="6804"/>
        <v/>
      </c>
      <c r="BN630" s="118" t="str">
        <f t="shared" si="6805"/>
        <v/>
      </c>
      <c r="BR630" s="118" t="str">
        <f t="shared" si="6806"/>
        <v/>
      </c>
      <c r="BS630" s="118" t="str">
        <f t="shared" si="6807"/>
        <v/>
      </c>
      <c r="BT630" s="118" t="str">
        <f t="shared" si="6808"/>
        <v/>
      </c>
      <c r="BX630" s="118" t="str">
        <f t="shared" si="6809"/>
        <v/>
      </c>
      <c r="BY630" s="118" t="str">
        <f t="shared" si="6810"/>
        <v/>
      </c>
      <c r="BZ630" s="118" t="str">
        <f t="shared" si="6811"/>
        <v/>
      </c>
      <c r="CD630" s="116" t="str">
        <f t="shared" si="6738"/>
        <v/>
      </c>
      <c r="CE630" s="116" t="str">
        <f t="shared" si="6739"/>
        <v/>
      </c>
      <c r="CF630" s="116" t="str">
        <f t="shared" si="6740"/>
        <v/>
      </c>
      <c r="CJ630" s="116" t="str">
        <f t="shared" si="6741"/>
        <v/>
      </c>
      <c r="CK630" s="116" t="str">
        <f t="shared" si="6742"/>
        <v/>
      </c>
      <c r="CL630" s="116" t="str">
        <f t="shared" si="6743"/>
        <v/>
      </c>
      <c r="CP630" s="116" t="str">
        <f t="shared" si="6744"/>
        <v/>
      </c>
      <c r="CQ630" s="116" t="str">
        <f t="shared" si="6745"/>
        <v/>
      </c>
      <c r="CR630" s="116" t="str">
        <f t="shared" si="6746"/>
        <v/>
      </c>
      <c r="DH630" s="115" t="str">
        <f t="shared" si="6812"/>
        <v/>
      </c>
      <c r="DI630" s="115" t="str">
        <f t="shared" si="6813"/>
        <v/>
      </c>
      <c r="DJ630" s="115" t="str">
        <f t="shared" si="6778"/>
        <v/>
      </c>
      <c r="DK630" s="115" t="str">
        <f t="shared" si="6779"/>
        <v/>
      </c>
      <c r="DL630" s="115" t="str">
        <f t="shared" si="6780"/>
        <v/>
      </c>
      <c r="DM630" s="115" t="str">
        <f t="shared" si="6781"/>
        <v/>
      </c>
      <c r="DN630" s="115" t="str">
        <f t="shared" si="6782"/>
        <v/>
      </c>
      <c r="DO630" s="115" t="str">
        <f t="shared" si="6783"/>
        <v/>
      </c>
      <c r="DP630" s="115" t="str">
        <f t="shared" si="6784"/>
        <v/>
      </c>
      <c r="DQ630" s="115" t="str">
        <f t="shared" si="6785"/>
        <v/>
      </c>
      <c r="DR630" s="115" t="str">
        <f t="shared" si="6786"/>
        <v/>
      </c>
      <c r="DS630" s="115" t="str">
        <f t="shared" si="6787"/>
        <v/>
      </c>
      <c r="DT630" s="115" t="str">
        <f t="shared" si="6788"/>
        <v/>
      </c>
      <c r="DU630" s="115" t="str">
        <f t="shared" si="6789"/>
        <v/>
      </c>
      <c r="DV630" s="115" t="str">
        <f t="shared" si="6790"/>
        <v/>
      </c>
      <c r="DW630" s="115" t="str">
        <f t="shared" si="6791"/>
        <v/>
      </c>
      <c r="DX630" s="115" t="str">
        <f t="shared" si="6792"/>
        <v/>
      </c>
      <c r="DY630" s="115" t="str">
        <f t="shared" si="6793"/>
        <v/>
      </c>
      <c r="DZ630" s="115" t="str">
        <f t="shared" si="6794"/>
        <v/>
      </c>
      <c r="EA630" s="115" t="str">
        <f t="shared" si="6795"/>
        <v/>
      </c>
      <c r="EB630" s="115" t="str">
        <f t="shared" si="6796"/>
        <v/>
      </c>
      <c r="EC630" s="115" t="str">
        <f t="shared" si="6797"/>
        <v/>
      </c>
      <c r="ED630" s="115" t="str">
        <f t="shared" si="6798"/>
        <v/>
      </c>
      <c r="EE630" s="115" t="str">
        <f t="shared" si="6799"/>
        <v/>
      </c>
      <c r="EF630" s="115" t="str">
        <f t="shared" si="6800"/>
        <v/>
      </c>
      <c r="EG630" s="115" t="str">
        <f t="shared" si="6747"/>
        <v/>
      </c>
      <c r="EH630" s="115" t="str">
        <f t="shared" si="6748"/>
        <v/>
      </c>
      <c r="EI630" s="115" t="str">
        <f t="shared" si="6749"/>
        <v/>
      </c>
      <c r="EJ630" s="115" t="str">
        <f t="shared" si="6750"/>
        <v/>
      </c>
      <c r="EK630" s="115" t="str">
        <f t="shared" si="6751"/>
        <v/>
      </c>
      <c r="EL630" s="115" t="str">
        <f t="shared" si="6752"/>
        <v/>
      </c>
      <c r="EM630" s="115" t="str">
        <f t="shared" si="6753"/>
        <v/>
      </c>
      <c r="EN630" s="115" t="str">
        <f t="shared" si="6754"/>
        <v/>
      </c>
      <c r="EO630" s="115" t="str">
        <f t="shared" si="6755"/>
        <v/>
      </c>
      <c r="EP630" s="115" t="str">
        <f t="shared" si="6756"/>
        <v/>
      </c>
      <c r="EQ630" s="115" t="str">
        <f t="shared" si="6757"/>
        <v/>
      </c>
      <c r="ER630" s="115" t="str">
        <f t="shared" si="6758"/>
        <v/>
      </c>
      <c r="ES630" s="115" t="str">
        <f t="shared" si="6759"/>
        <v/>
      </c>
      <c r="ET630" s="115" t="str">
        <f t="shared" si="6760"/>
        <v/>
      </c>
      <c r="EU630" s="115" t="str">
        <f t="shared" si="6761"/>
        <v/>
      </c>
      <c r="EV630" s="115" t="str">
        <f t="shared" si="6762"/>
        <v/>
      </c>
      <c r="EW630" s="115" t="str">
        <f t="shared" si="6763"/>
        <v/>
      </c>
      <c r="EX630" s="115" t="str">
        <f t="shared" si="6764"/>
        <v/>
      </c>
      <c r="EY630" s="115" t="str">
        <f t="shared" si="6765"/>
        <v/>
      </c>
      <c r="EZ630" s="115" t="str">
        <f t="shared" si="6766"/>
        <v/>
      </c>
      <c r="FA630" s="115" t="str">
        <f t="shared" si="6767"/>
        <v/>
      </c>
      <c r="FB630" s="115" t="str">
        <f t="shared" si="6768"/>
        <v/>
      </c>
      <c r="FC630" s="115" t="str">
        <f t="shared" si="6769"/>
        <v/>
      </c>
      <c r="FD630" s="115" t="str">
        <f t="shared" si="6770"/>
        <v/>
      </c>
      <c r="FE630" s="115" t="str">
        <f t="shared" si="6771"/>
        <v/>
      </c>
      <c r="FF630" s="115" t="str">
        <f t="shared" si="6817"/>
        <v/>
      </c>
      <c r="FG630" s="115" t="str">
        <f>IFERROR(SMALL($EA$423:$EA$842,$A$10),"")</f>
        <v/>
      </c>
      <c r="FH630" s="115" t="str">
        <f t="shared" si="6818"/>
        <v/>
      </c>
      <c r="FI630" s="115" t="str">
        <f t="shared" si="6814"/>
        <v/>
      </c>
    </row>
    <row r="631" spans="1:165" ht="15" customHeight="1" x14ac:dyDescent="0.25">
      <c r="A631" s="115">
        <v>629</v>
      </c>
      <c r="B631" s="115" t="str">
        <f t="shared" si="6819"/>
        <v/>
      </c>
      <c r="C631" s="115" t="s">
        <v>71</v>
      </c>
      <c r="D631" s="100">
        <f t="shared" si="6816"/>
        <v>0</v>
      </c>
      <c r="E631" s="100" t="str">
        <f t="shared" si="6709"/>
        <v/>
      </c>
      <c r="F631" s="100" t="str">
        <f t="shared" si="6710"/>
        <v/>
      </c>
      <c r="G631" s="100" t="str">
        <f t="shared" si="6685"/>
        <v/>
      </c>
      <c r="H631" s="100" t="str">
        <f t="shared" si="6711"/>
        <v/>
      </c>
      <c r="I631" s="100" t="str">
        <f t="shared" si="6686"/>
        <v/>
      </c>
      <c r="J631" s="100" t="str">
        <f t="shared" si="6712"/>
        <v/>
      </c>
      <c r="K631" s="100" t="str">
        <f t="shared" si="6687"/>
        <v/>
      </c>
      <c r="L631" s="100" t="str">
        <f t="shared" si="6713"/>
        <v/>
      </c>
      <c r="M631" s="100" t="str">
        <f t="shared" si="6688"/>
        <v/>
      </c>
      <c r="N631" s="100" t="str">
        <f t="shared" si="6714"/>
        <v/>
      </c>
      <c r="O631" s="100" t="str">
        <f t="shared" si="6689"/>
        <v/>
      </c>
      <c r="P631" s="100" t="str">
        <f t="shared" si="6715"/>
        <v/>
      </c>
      <c r="Q631" s="100" t="str">
        <f t="shared" si="6690"/>
        <v/>
      </c>
      <c r="R631" s="100" t="str">
        <f t="shared" si="6716"/>
        <v/>
      </c>
      <c r="S631" s="100" t="str">
        <f t="shared" si="6691"/>
        <v/>
      </c>
      <c r="T631" s="100" t="str">
        <f t="shared" si="6717"/>
        <v/>
      </c>
      <c r="U631" s="100" t="str">
        <f t="shared" si="6692"/>
        <v/>
      </c>
      <c r="V631" s="100" t="str">
        <f t="shared" si="6718"/>
        <v/>
      </c>
      <c r="W631" s="100" t="str">
        <f t="shared" si="6693"/>
        <v/>
      </c>
      <c r="X631" s="100" t="str">
        <f t="shared" si="6719"/>
        <v/>
      </c>
      <c r="Y631" s="100" t="str">
        <f t="shared" si="6694"/>
        <v/>
      </c>
      <c r="Z631" s="100" t="str">
        <f t="shared" si="6720"/>
        <v/>
      </c>
      <c r="AA631" s="100" t="str">
        <f t="shared" si="6695"/>
        <v/>
      </c>
      <c r="AB631" s="100" t="str">
        <f t="shared" si="6721"/>
        <v/>
      </c>
      <c r="AC631" s="100" t="str">
        <f t="shared" si="6696"/>
        <v/>
      </c>
      <c r="AD631" s="100" t="str">
        <f t="shared" si="6722"/>
        <v/>
      </c>
      <c r="AE631" s="100" t="str">
        <f t="shared" si="6697"/>
        <v/>
      </c>
      <c r="AF631" s="100" t="str">
        <f t="shared" si="6723"/>
        <v/>
      </c>
      <c r="AG631" s="100" t="str">
        <f t="shared" si="6698"/>
        <v/>
      </c>
      <c r="AH631" s="100" t="str">
        <f t="shared" si="6724"/>
        <v/>
      </c>
      <c r="AI631" s="100" t="str">
        <f t="shared" si="6699"/>
        <v/>
      </c>
      <c r="AJ631" s="100" t="str">
        <f t="shared" si="6725"/>
        <v/>
      </c>
      <c r="AK631" s="100" t="str">
        <f t="shared" si="6700"/>
        <v/>
      </c>
      <c r="AL631" s="100" t="str">
        <f t="shared" si="6726"/>
        <v/>
      </c>
      <c r="AM631" s="100" t="str">
        <f t="shared" si="6701"/>
        <v/>
      </c>
      <c r="AN631" s="100" t="str">
        <f t="shared" si="6727"/>
        <v/>
      </c>
      <c r="AO631" s="100" t="str">
        <f t="shared" si="6702"/>
        <v/>
      </c>
      <c r="AP631" s="100" t="str">
        <f t="shared" si="6728"/>
        <v/>
      </c>
      <c r="AQ631" s="100" t="str">
        <f t="shared" si="6703"/>
        <v/>
      </c>
      <c r="AR631" s="100" t="str">
        <f t="shared" si="6729"/>
        <v/>
      </c>
      <c r="AS631" s="100" t="str">
        <f t="shared" si="6704"/>
        <v/>
      </c>
      <c r="AT631" s="100" t="str">
        <f t="shared" si="6730"/>
        <v/>
      </c>
      <c r="AU631" s="100" t="str">
        <f t="shared" si="6705"/>
        <v/>
      </c>
      <c r="AV631" s="100" t="str">
        <f t="shared" si="6731"/>
        <v/>
      </c>
      <c r="AW631" s="100" t="str">
        <f t="shared" si="6706"/>
        <v/>
      </c>
      <c r="AX631" s="100" t="str">
        <f t="shared" si="6732"/>
        <v/>
      </c>
      <c r="AY631" s="100" t="str">
        <f t="shared" si="6707"/>
        <v/>
      </c>
      <c r="AZ631" s="100" t="str">
        <f t="shared" si="6733"/>
        <v/>
      </c>
      <c r="BA631" s="100" t="str">
        <f t="shared" si="6708"/>
        <v/>
      </c>
      <c r="BB631" s="100" t="str">
        <f t="shared" si="6734"/>
        <v/>
      </c>
      <c r="BC631" s="100" t="str">
        <f>IFERROR(INDEX('INPUT INF'!$F$3:$F$601,MATCH($B631,'INPUT INF'!$A$3:$A$601,FALSE)),"")</f>
        <v/>
      </c>
      <c r="BD631" s="100" t="str">
        <f t="shared" si="6815"/>
        <v/>
      </c>
      <c r="BE631" s="100" t="str">
        <f t="shared" si="6735"/>
        <v/>
      </c>
      <c r="BF631" s="100" t="str">
        <f t="shared" si="6736"/>
        <v/>
      </c>
      <c r="BG631" s="115" t="str">
        <f t="shared" si="6737"/>
        <v/>
      </c>
      <c r="BH631" s="176" t="str">
        <f>IF(AND('INPUT INF'!$O$1="X",BG631="PASS"),BF631,IF($BG631="","0",IF('INPUT INF'!$N$67="YES",$BF631,"")))</f>
        <v>0</v>
      </c>
      <c r="BI631" s="115" t="str">
        <f>IF($BG631="","0",IF('INPUT INF'!$P$68="YES",$BF631,""))</f>
        <v>0</v>
      </c>
      <c r="BJ631" s="115" t="str">
        <f>IF($BG631="","0",IF('INPUT INF'!$P$69="YES",$BF631,""))</f>
        <v>0</v>
      </c>
      <c r="BL631" s="118" t="str">
        <f t="shared" si="6803"/>
        <v/>
      </c>
      <c r="BM631" s="118" t="str">
        <f t="shared" si="6804"/>
        <v/>
      </c>
      <c r="BN631" s="118" t="str">
        <f t="shared" si="6805"/>
        <v/>
      </c>
      <c r="BR631" s="118" t="str">
        <f t="shared" si="6806"/>
        <v/>
      </c>
      <c r="BS631" s="118" t="str">
        <f t="shared" si="6807"/>
        <v/>
      </c>
      <c r="BT631" s="118" t="str">
        <f t="shared" si="6808"/>
        <v/>
      </c>
      <c r="BX631" s="118" t="str">
        <f t="shared" si="6809"/>
        <v/>
      </c>
      <c r="BY631" s="118" t="str">
        <f t="shared" si="6810"/>
        <v/>
      </c>
      <c r="BZ631" s="118" t="str">
        <f t="shared" si="6811"/>
        <v/>
      </c>
      <c r="CD631" s="116" t="str">
        <f t="shared" si="6738"/>
        <v/>
      </c>
      <c r="CE631" s="116" t="str">
        <f t="shared" si="6739"/>
        <v/>
      </c>
      <c r="CF631" s="116" t="str">
        <f t="shared" si="6740"/>
        <v/>
      </c>
      <c r="CJ631" s="116" t="str">
        <f t="shared" si="6741"/>
        <v/>
      </c>
      <c r="CK631" s="116" t="str">
        <f t="shared" si="6742"/>
        <v/>
      </c>
      <c r="CL631" s="116" t="str">
        <f t="shared" si="6743"/>
        <v/>
      </c>
      <c r="CP631" s="116" t="str">
        <f t="shared" si="6744"/>
        <v/>
      </c>
      <c r="CQ631" s="116" t="str">
        <f t="shared" si="6745"/>
        <v/>
      </c>
      <c r="CR631" s="116" t="str">
        <f t="shared" si="6746"/>
        <v/>
      </c>
      <c r="DH631" s="115" t="str">
        <f t="shared" si="6812"/>
        <v/>
      </c>
      <c r="DI631" s="115" t="str">
        <f t="shared" si="6813"/>
        <v/>
      </c>
      <c r="DJ631" s="115" t="str">
        <f t="shared" si="6778"/>
        <v/>
      </c>
      <c r="DK631" s="115" t="str">
        <f t="shared" si="6779"/>
        <v/>
      </c>
      <c r="DL631" s="115" t="str">
        <f t="shared" si="6780"/>
        <v/>
      </c>
      <c r="DM631" s="115" t="str">
        <f t="shared" si="6781"/>
        <v/>
      </c>
      <c r="DN631" s="115" t="str">
        <f t="shared" si="6782"/>
        <v/>
      </c>
      <c r="DO631" s="115" t="str">
        <f t="shared" si="6783"/>
        <v/>
      </c>
      <c r="DP631" s="115" t="str">
        <f t="shared" si="6784"/>
        <v/>
      </c>
      <c r="DQ631" s="115" t="str">
        <f t="shared" si="6785"/>
        <v/>
      </c>
      <c r="DR631" s="115" t="str">
        <f t="shared" si="6786"/>
        <v/>
      </c>
      <c r="DS631" s="115" t="str">
        <f t="shared" si="6787"/>
        <v/>
      </c>
      <c r="DT631" s="115" t="str">
        <f t="shared" si="6788"/>
        <v/>
      </c>
      <c r="DU631" s="115" t="str">
        <f t="shared" si="6789"/>
        <v/>
      </c>
      <c r="DV631" s="115" t="str">
        <f t="shared" si="6790"/>
        <v/>
      </c>
      <c r="DW631" s="115" t="str">
        <f t="shared" si="6791"/>
        <v/>
      </c>
      <c r="DX631" s="115" t="str">
        <f t="shared" si="6792"/>
        <v/>
      </c>
      <c r="DY631" s="115" t="str">
        <f t="shared" si="6793"/>
        <v/>
      </c>
      <c r="DZ631" s="115" t="str">
        <f t="shared" si="6794"/>
        <v/>
      </c>
      <c r="EA631" s="115" t="str">
        <f t="shared" si="6795"/>
        <v/>
      </c>
      <c r="EB631" s="115" t="str">
        <f t="shared" si="6796"/>
        <v/>
      </c>
      <c r="EC631" s="115" t="str">
        <f t="shared" si="6797"/>
        <v/>
      </c>
      <c r="ED631" s="115" t="str">
        <f t="shared" si="6798"/>
        <v/>
      </c>
      <c r="EE631" s="115" t="str">
        <f t="shared" si="6799"/>
        <v/>
      </c>
      <c r="EF631" s="115" t="str">
        <f t="shared" si="6800"/>
        <v/>
      </c>
      <c r="EG631" s="115" t="str">
        <f t="shared" si="6747"/>
        <v/>
      </c>
      <c r="EH631" s="115" t="str">
        <f t="shared" si="6748"/>
        <v/>
      </c>
      <c r="EI631" s="115" t="str">
        <f t="shared" si="6749"/>
        <v/>
      </c>
      <c r="EJ631" s="115" t="str">
        <f t="shared" si="6750"/>
        <v/>
      </c>
      <c r="EK631" s="115" t="str">
        <f t="shared" si="6751"/>
        <v/>
      </c>
      <c r="EL631" s="115" t="str">
        <f t="shared" si="6752"/>
        <v/>
      </c>
      <c r="EM631" s="115" t="str">
        <f t="shared" si="6753"/>
        <v/>
      </c>
      <c r="EN631" s="115" t="str">
        <f t="shared" si="6754"/>
        <v/>
      </c>
      <c r="EO631" s="115" t="str">
        <f t="shared" si="6755"/>
        <v/>
      </c>
      <c r="EP631" s="115" t="str">
        <f t="shared" si="6756"/>
        <v/>
      </c>
      <c r="EQ631" s="115" t="str">
        <f t="shared" si="6757"/>
        <v/>
      </c>
      <c r="ER631" s="115" t="str">
        <f t="shared" si="6758"/>
        <v/>
      </c>
      <c r="ES631" s="115" t="str">
        <f t="shared" si="6759"/>
        <v/>
      </c>
      <c r="ET631" s="115" t="str">
        <f t="shared" si="6760"/>
        <v/>
      </c>
      <c r="EU631" s="115" t="str">
        <f t="shared" si="6761"/>
        <v/>
      </c>
      <c r="EV631" s="115" t="str">
        <f t="shared" si="6762"/>
        <v/>
      </c>
      <c r="EW631" s="115" t="str">
        <f t="shared" si="6763"/>
        <v/>
      </c>
      <c r="EX631" s="115" t="str">
        <f t="shared" si="6764"/>
        <v/>
      </c>
      <c r="EY631" s="115" t="str">
        <f t="shared" si="6765"/>
        <v/>
      </c>
      <c r="EZ631" s="115" t="str">
        <f t="shared" si="6766"/>
        <v/>
      </c>
      <c r="FA631" s="115" t="str">
        <f t="shared" si="6767"/>
        <v/>
      </c>
      <c r="FB631" s="115" t="str">
        <f t="shared" si="6768"/>
        <v/>
      </c>
      <c r="FC631" s="115" t="str">
        <f t="shared" si="6769"/>
        <v/>
      </c>
      <c r="FD631" s="115" t="str">
        <f t="shared" si="6770"/>
        <v/>
      </c>
      <c r="FE631" s="115" t="str">
        <f t="shared" si="6771"/>
        <v/>
      </c>
      <c r="FF631" s="115" t="str">
        <f t="shared" si="6817"/>
        <v/>
      </c>
      <c r="FG631" s="115" t="str">
        <f>IFERROR(SMALL($EA$423:$EA$842,$A$11),"")</f>
        <v/>
      </c>
      <c r="FH631" s="115" t="str">
        <f t="shared" si="6818"/>
        <v/>
      </c>
      <c r="FI631" s="115" t="str">
        <f t="shared" si="6814"/>
        <v/>
      </c>
    </row>
    <row r="632" spans="1:165" ht="15" customHeight="1" x14ac:dyDescent="0.25">
      <c r="A632" s="115">
        <v>630</v>
      </c>
      <c r="B632" s="115" t="str">
        <f t="shared" si="6819"/>
        <v/>
      </c>
      <c r="C632" s="115" t="s">
        <v>71</v>
      </c>
      <c r="D632" s="100">
        <f t="shared" si="6816"/>
        <v>0</v>
      </c>
      <c r="E632" s="100" t="str">
        <f t="shared" si="6709"/>
        <v/>
      </c>
      <c r="F632" s="100" t="str">
        <f t="shared" si="6710"/>
        <v/>
      </c>
      <c r="G632" s="100" t="str">
        <f t="shared" si="6685"/>
        <v/>
      </c>
      <c r="H632" s="100" t="str">
        <f t="shared" si="6711"/>
        <v/>
      </c>
      <c r="I632" s="100" t="str">
        <f t="shared" si="6686"/>
        <v/>
      </c>
      <c r="J632" s="100" t="str">
        <f t="shared" si="6712"/>
        <v/>
      </c>
      <c r="K632" s="100" t="str">
        <f t="shared" si="6687"/>
        <v/>
      </c>
      <c r="L632" s="100" t="str">
        <f t="shared" si="6713"/>
        <v/>
      </c>
      <c r="M632" s="100" t="str">
        <f t="shared" si="6688"/>
        <v/>
      </c>
      <c r="N632" s="100" t="str">
        <f t="shared" si="6714"/>
        <v/>
      </c>
      <c r="O632" s="100" t="str">
        <f t="shared" si="6689"/>
        <v/>
      </c>
      <c r="P632" s="100" t="str">
        <f t="shared" si="6715"/>
        <v/>
      </c>
      <c r="Q632" s="100" t="str">
        <f t="shared" si="6690"/>
        <v/>
      </c>
      <c r="R632" s="100" t="str">
        <f t="shared" si="6716"/>
        <v/>
      </c>
      <c r="S632" s="100" t="str">
        <f t="shared" si="6691"/>
        <v/>
      </c>
      <c r="T632" s="100" t="str">
        <f t="shared" si="6717"/>
        <v/>
      </c>
      <c r="U632" s="100" t="str">
        <f t="shared" si="6692"/>
        <v/>
      </c>
      <c r="V632" s="100" t="str">
        <f t="shared" si="6718"/>
        <v/>
      </c>
      <c r="W632" s="100" t="str">
        <f t="shared" si="6693"/>
        <v/>
      </c>
      <c r="X632" s="100" t="str">
        <f t="shared" si="6719"/>
        <v/>
      </c>
      <c r="Y632" s="100" t="str">
        <f t="shared" si="6694"/>
        <v/>
      </c>
      <c r="Z632" s="100" t="str">
        <f t="shared" si="6720"/>
        <v/>
      </c>
      <c r="AA632" s="100" t="str">
        <f t="shared" si="6695"/>
        <v/>
      </c>
      <c r="AB632" s="100" t="str">
        <f t="shared" si="6721"/>
        <v/>
      </c>
      <c r="AC632" s="100" t="str">
        <f t="shared" si="6696"/>
        <v/>
      </c>
      <c r="AD632" s="100" t="str">
        <f t="shared" si="6722"/>
        <v/>
      </c>
      <c r="AE632" s="100" t="str">
        <f t="shared" si="6697"/>
        <v/>
      </c>
      <c r="AF632" s="100" t="str">
        <f t="shared" si="6723"/>
        <v/>
      </c>
      <c r="AG632" s="100" t="str">
        <f t="shared" si="6698"/>
        <v/>
      </c>
      <c r="AH632" s="100" t="str">
        <f t="shared" si="6724"/>
        <v/>
      </c>
      <c r="AI632" s="100" t="str">
        <f t="shared" si="6699"/>
        <v/>
      </c>
      <c r="AJ632" s="100" t="str">
        <f t="shared" si="6725"/>
        <v/>
      </c>
      <c r="AK632" s="100" t="str">
        <f t="shared" si="6700"/>
        <v/>
      </c>
      <c r="AL632" s="100" t="str">
        <f t="shared" si="6726"/>
        <v/>
      </c>
      <c r="AM632" s="100" t="str">
        <f t="shared" si="6701"/>
        <v/>
      </c>
      <c r="AN632" s="100" t="str">
        <f t="shared" si="6727"/>
        <v/>
      </c>
      <c r="AO632" s="100" t="str">
        <f t="shared" si="6702"/>
        <v/>
      </c>
      <c r="AP632" s="100" t="str">
        <f t="shared" si="6728"/>
        <v/>
      </c>
      <c r="AQ632" s="100" t="str">
        <f t="shared" si="6703"/>
        <v/>
      </c>
      <c r="AR632" s="100" t="str">
        <f t="shared" si="6729"/>
        <v/>
      </c>
      <c r="AS632" s="100" t="str">
        <f t="shared" si="6704"/>
        <v/>
      </c>
      <c r="AT632" s="100" t="str">
        <f t="shared" si="6730"/>
        <v/>
      </c>
      <c r="AU632" s="100" t="str">
        <f t="shared" si="6705"/>
        <v/>
      </c>
      <c r="AV632" s="100" t="str">
        <f t="shared" si="6731"/>
        <v/>
      </c>
      <c r="AW632" s="100" t="str">
        <f t="shared" si="6706"/>
        <v/>
      </c>
      <c r="AX632" s="100" t="str">
        <f t="shared" si="6732"/>
        <v/>
      </c>
      <c r="AY632" s="100" t="str">
        <f t="shared" si="6707"/>
        <v/>
      </c>
      <c r="AZ632" s="100" t="str">
        <f t="shared" si="6733"/>
        <v/>
      </c>
      <c r="BA632" s="100" t="str">
        <f t="shared" si="6708"/>
        <v/>
      </c>
      <c r="BB632" s="100" t="str">
        <f t="shared" si="6734"/>
        <v/>
      </c>
      <c r="BC632" s="100" t="str">
        <f>IFERROR(INDEX('INPUT INF'!$F$3:$F$601,MATCH($B632,'INPUT INF'!$A$3:$A$601,FALSE)),"")</f>
        <v/>
      </c>
      <c r="BD632" s="100" t="str">
        <f t="shared" si="6815"/>
        <v/>
      </c>
      <c r="BE632" s="100" t="str">
        <f t="shared" si="6735"/>
        <v/>
      </c>
      <c r="BF632" s="100" t="str">
        <f t="shared" si="6736"/>
        <v/>
      </c>
      <c r="BG632" s="115" t="str">
        <f t="shared" si="6737"/>
        <v/>
      </c>
      <c r="BH632" s="176" t="str">
        <f>IF(AND('INPUT INF'!$O$1="X",BG632="PASS"),BF632,IF($BG632="","0",IF('INPUT INF'!$N$67="YES",$BF632,"")))</f>
        <v>0</v>
      </c>
      <c r="BI632" s="115" t="str">
        <f>IF($BG632="","0",IF('INPUT INF'!$P$68="YES",$BF632,""))</f>
        <v>0</v>
      </c>
      <c r="BJ632" s="115" t="str">
        <f>IF($BG632="","0",IF('INPUT INF'!$P$69="YES",$BF632,""))</f>
        <v>0</v>
      </c>
      <c r="BL632" s="118" t="str">
        <f t="shared" si="6803"/>
        <v/>
      </c>
      <c r="BM632" s="118" t="str">
        <f t="shared" si="6804"/>
        <v/>
      </c>
      <c r="BN632" s="118" t="str">
        <f t="shared" si="6805"/>
        <v/>
      </c>
      <c r="BR632" s="118" t="str">
        <f t="shared" si="6806"/>
        <v/>
      </c>
      <c r="BS632" s="118" t="str">
        <f t="shared" si="6807"/>
        <v/>
      </c>
      <c r="BT632" s="118" t="str">
        <f t="shared" si="6808"/>
        <v/>
      </c>
      <c r="BX632" s="118" t="str">
        <f t="shared" si="6809"/>
        <v/>
      </c>
      <c r="BY632" s="118" t="str">
        <f t="shared" si="6810"/>
        <v/>
      </c>
      <c r="BZ632" s="118" t="str">
        <f t="shared" si="6811"/>
        <v/>
      </c>
      <c r="CD632" s="116" t="str">
        <f t="shared" si="6738"/>
        <v/>
      </c>
      <c r="CE632" s="116" t="str">
        <f t="shared" si="6739"/>
        <v/>
      </c>
      <c r="CF632" s="116" t="str">
        <f t="shared" si="6740"/>
        <v/>
      </c>
      <c r="CJ632" s="116" t="str">
        <f t="shared" si="6741"/>
        <v/>
      </c>
      <c r="CK632" s="116" t="str">
        <f t="shared" si="6742"/>
        <v/>
      </c>
      <c r="CL632" s="116" t="str">
        <f t="shared" si="6743"/>
        <v/>
      </c>
      <c r="CP632" s="116" t="str">
        <f t="shared" si="6744"/>
        <v/>
      </c>
      <c r="CQ632" s="116" t="str">
        <f t="shared" si="6745"/>
        <v/>
      </c>
      <c r="CR632" s="116" t="str">
        <f t="shared" si="6746"/>
        <v/>
      </c>
      <c r="DH632" s="115" t="str">
        <f t="shared" si="6812"/>
        <v/>
      </c>
      <c r="DI632" s="115" t="str">
        <f t="shared" si="6813"/>
        <v/>
      </c>
      <c r="DJ632" s="115" t="str">
        <f t="shared" si="6778"/>
        <v/>
      </c>
      <c r="DK632" s="115" t="str">
        <f t="shared" si="6779"/>
        <v/>
      </c>
      <c r="DL632" s="115" t="str">
        <f t="shared" si="6780"/>
        <v/>
      </c>
      <c r="DM632" s="115" t="str">
        <f t="shared" si="6781"/>
        <v/>
      </c>
      <c r="DN632" s="115" t="str">
        <f t="shared" si="6782"/>
        <v/>
      </c>
      <c r="DO632" s="115" t="str">
        <f t="shared" si="6783"/>
        <v/>
      </c>
      <c r="DP632" s="115" t="str">
        <f t="shared" si="6784"/>
        <v/>
      </c>
      <c r="DQ632" s="115" t="str">
        <f t="shared" si="6785"/>
        <v/>
      </c>
      <c r="DR632" s="115" t="str">
        <f t="shared" si="6786"/>
        <v/>
      </c>
      <c r="DS632" s="115" t="str">
        <f t="shared" si="6787"/>
        <v/>
      </c>
      <c r="DT632" s="115" t="str">
        <f t="shared" si="6788"/>
        <v/>
      </c>
      <c r="DU632" s="115" t="str">
        <f t="shared" si="6789"/>
        <v/>
      </c>
      <c r="DV632" s="115" t="str">
        <f t="shared" si="6790"/>
        <v/>
      </c>
      <c r="DW632" s="115" t="str">
        <f t="shared" si="6791"/>
        <v/>
      </c>
      <c r="DX632" s="115" t="str">
        <f t="shared" si="6792"/>
        <v/>
      </c>
      <c r="DY632" s="115" t="str">
        <f t="shared" si="6793"/>
        <v/>
      </c>
      <c r="DZ632" s="115" t="str">
        <f t="shared" si="6794"/>
        <v/>
      </c>
      <c r="EA632" s="115" t="str">
        <f t="shared" si="6795"/>
        <v/>
      </c>
      <c r="EB632" s="115" t="str">
        <f t="shared" si="6796"/>
        <v/>
      </c>
      <c r="EC632" s="115" t="str">
        <f t="shared" si="6797"/>
        <v/>
      </c>
      <c r="ED632" s="115" t="str">
        <f t="shared" si="6798"/>
        <v/>
      </c>
      <c r="EE632" s="115" t="str">
        <f t="shared" si="6799"/>
        <v/>
      </c>
      <c r="EF632" s="115" t="str">
        <f t="shared" si="6800"/>
        <v/>
      </c>
      <c r="EG632" s="115" t="str">
        <f t="shared" si="6747"/>
        <v/>
      </c>
      <c r="EH632" s="115" t="str">
        <f t="shared" si="6748"/>
        <v/>
      </c>
      <c r="EI632" s="115" t="str">
        <f t="shared" si="6749"/>
        <v/>
      </c>
      <c r="EJ632" s="115" t="str">
        <f t="shared" si="6750"/>
        <v/>
      </c>
      <c r="EK632" s="115" t="str">
        <f t="shared" si="6751"/>
        <v/>
      </c>
      <c r="EL632" s="115" t="str">
        <f t="shared" si="6752"/>
        <v/>
      </c>
      <c r="EM632" s="115" t="str">
        <f t="shared" si="6753"/>
        <v/>
      </c>
      <c r="EN632" s="115" t="str">
        <f t="shared" si="6754"/>
        <v/>
      </c>
      <c r="EO632" s="115" t="str">
        <f t="shared" si="6755"/>
        <v/>
      </c>
      <c r="EP632" s="115" t="str">
        <f t="shared" si="6756"/>
        <v/>
      </c>
      <c r="EQ632" s="115" t="str">
        <f t="shared" si="6757"/>
        <v/>
      </c>
      <c r="ER632" s="115" t="str">
        <f t="shared" si="6758"/>
        <v/>
      </c>
      <c r="ES632" s="115" t="str">
        <f t="shared" si="6759"/>
        <v/>
      </c>
      <c r="ET632" s="115" t="str">
        <f t="shared" si="6760"/>
        <v/>
      </c>
      <c r="EU632" s="115" t="str">
        <f t="shared" si="6761"/>
        <v/>
      </c>
      <c r="EV632" s="115" t="str">
        <f t="shared" si="6762"/>
        <v/>
      </c>
      <c r="EW632" s="115" t="str">
        <f t="shared" si="6763"/>
        <v/>
      </c>
      <c r="EX632" s="115" t="str">
        <f t="shared" si="6764"/>
        <v/>
      </c>
      <c r="EY632" s="115" t="str">
        <f t="shared" si="6765"/>
        <v/>
      </c>
      <c r="EZ632" s="115" t="str">
        <f t="shared" si="6766"/>
        <v/>
      </c>
      <c r="FA632" s="115" t="str">
        <f t="shared" si="6767"/>
        <v/>
      </c>
      <c r="FB632" s="115" t="str">
        <f t="shared" si="6768"/>
        <v/>
      </c>
      <c r="FC632" s="115" t="str">
        <f t="shared" si="6769"/>
        <v/>
      </c>
      <c r="FD632" s="115" t="str">
        <f t="shared" si="6770"/>
        <v/>
      </c>
      <c r="FE632" s="115" t="str">
        <f t="shared" si="6771"/>
        <v/>
      </c>
      <c r="FF632" s="115" t="str">
        <f t="shared" si="6817"/>
        <v/>
      </c>
      <c r="FG632" s="115" t="str">
        <f>IFERROR(SMALL($EA$423:$EA$842,$A$12),"")</f>
        <v/>
      </c>
      <c r="FH632" s="115" t="str">
        <f t="shared" si="6818"/>
        <v/>
      </c>
      <c r="FI632" s="115" t="str">
        <f t="shared" si="6814"/>
        <v/>
      </c>
    </row>
    <row r="633" spans="1:165" ht="15" customHeight="1" x14ac:dyDescent="0.25">
      <c r="A633" s="115">
        <v>631</v>
      </c>
      <c r="B633" s="115" t="str">
        <f>IFERROR(SMALL($K$2004:$K$2901,A3),"")</f>
        <v/>
      </c>
      <c r="C633" s="115" t="s">
        <v>71</v>
      </c>
      <c r="D633" s="100">
        <f>'INPUT INF'!Q66</f>
        <v>0</v>
      </c>
      <c r="E633" s="100" t="str">
        <f t="shared" si="6709"/>
        <v/>
      </c>
      <c r="F633" s="100" t="str">
        <f t="shared" si="6710"/>
        <v/>
      </c>
      <c r="G633" s="100" t="str">
        <f t="shared" si="6685"/>
        <v/>
      </c>
      <c r="H633" s="100" t="str">
        <f t="shared" si="6711"/>
        <v/>
      </c>
      <c r="I633" s="100" t="str">
        <f t="shared" si="6686"/>
        <v/>
      </c>
      <c r="J633" s="100" t="str">
        <f t="shared" si="6712"/>
        <v/>
      </c>
      <c r="K633" s="100" t="str">
        <f t="shared" si="6687"/>
        <v/>
      </c>
      <c r="L633" s="100" t="str">
        <f t="shared" si="6713"/>
        <v/>
      </c>
      <c r="M633" s="100" t="str">
        <f t="shared" si="6688"/>
        <v/>
      </c>
      <c r="N633" s="100" t="str">
        <f t="shared" si="6714"/>
        <v/>
      </c>
      <c r="O633" s="100" t="str">
        <f t="shared" si="6689"/>
        <v/>
      </c>
      <c r="P633" s="100" t="str">
        <f t="shared" si="6715"/>
        <v/>
      </c>
      <c r="Q633" s="100" t="str">
        <f t="shared" si="6690"/>
        <v/>
      </c>
      <c r="R633" s="100" t="str">
        <f t="shared" si="6716"/>
        <v/>
      </c>
      <c r="S633" s="100" t="str">
        <f t="shared" si="6691"/>
        <v/>
      </c>
      <c r="T633" s="100" t="str">
        <f t="shared" si="6717"/>
        <v/>
      </c>
      <c r="U633" s="100" t="str">
        <f t="shared" si="6692"/>
        <v/>
      </c>
      <c r="V633" s="100" t="str">
        <f t="shared" si="6718"/>
        <v/>
      </c>
      <c r="W633" s="100" t="str">
        <f t="shared" si="6693"/>
        <v/>
      </c>
      <c r="X633" s="100" t="str">
        <f t="shared" si="6719"/>
        <v/>
      </c>
      <c r="Y633" s="100" t="str">
        <f t="shared" si="6694"/>
        <v/>
      </c>
      <c r="Z633" s="100" t="str">
        <f t="shared" si="6720"/>
        <v/>
      </c>
      <c r="AA633" s="100" t="str">
        <f t="shared" si="6695"/>
        <v/>
      </c>
      <c r="AB633" s="100" t="str">
        <f t="shared" si="6721"/>
        <v/>
      </c>
      <c r="AC633" s="100" t="str">
        <f t="shared" si="6696"/>
        <v/>
      </c>
      <c r="AD633" s="100" t="str">
        <f t="shared" si="6722"/>
        <v/>
      </c>
      <c r="AE633" s="100" t="str">
        <f t="shared" si="6697"/>
        <v/>
      </c>
      <c r="AF633" s="100" t="str">
        <f t="shared" si="6723"/>
        <v/>
      </c>
      <c r="AG633" s="100" t="str">
        <f t="shared" si="6698"/>
        <v/>
      </c>
      <c r="AH633" s="100" t="str">
        <f t="shared" si="6724"/>
        <v/>
      </c>
      <c r="AI633" s="100" t="str">
        <f t="shared" si="6699"/>
        <v/>
      </c>
      <c r="AJ633" s="100" t="str">
        <f t="shared" si="6725"/>
        <v/>
      </c>
      <c r="AK633" s="100" t="str">
        <f t="shared" si="6700"/>
        <v/>
      </c>
      <c r="AL633" s="100" t="str">
        <f t="shared" si="6726"/>
        <v/>
      </c>
      <c r="AM633" s="100" t="str">
        <f t="shared" si="6701"/>
        <v/>
      </c>
      <c r="AN633" s="100" t="str">
        <f t="shared" si="6727"/>
        <v/>
      </c>
      <c r="AO633" s="100" t="str">
        <f t="shared" si="6702"/>
        <v/>
      </c>
      <c r="AP633" s="100" t="str">
        <f t="shared" si="6728"/>
        <v/>
      </c>
      <c r="AQ633" s="100" t="str">
        <f t="shared" si="6703"/>
        <v/>
      </c>
      <c r="AR633" s="100" t="str">
        <f t="shared" si="6729"/>
        <v/>
      </c>
      <c r="AS633" s="100" t="str">
        <f t="shared" si="6704"/>
        <v/>
      </c>
      <c r="AT633" s="100" t="str">
        <f t="shared" si="6730"/>
        <v/>
      </c>
      <c r="AU633" s="100" t="str">
        <f t="shared" si="6705"/>
        <v/>
      </c>
      <c r="AV633" s="100" t="str">
        <f t="shared" si="6731"/>
        <v/>
      </c>
      <c r="AW633" s="100" t="str">
        <f t="shared" si="6706"/>
        <v/>
      </c>
      <c r="AX633" s="100" t="str">
        <f t="shared" si="6732"/>
        <v/>
      </c>
      <c r="AY633" s="100" t="str">
        <f t="shared" si="6707"/>
        <v/>
      </c>
      <c r="AZ633" s="100" t="str">
        <f t="shared" si="6733"/>
        <v/>
      </c>
      <c r="BA633" s="100" t="str">
        <f t="shared" si="6708"/>
        <v/>
      </c>
      <c r="BB633" s="100" t="str">
        <f t="shared" si="6734"/>
        <v/>
      </c>
      <c r="BC633" s="100" t="str">
        <f>IFERROR(INDEX('INPUT INF'!$F$3:$F$601,MATCH($B633,'INPUT INF'!$A$3:$A$601,FALSE)),"")</f>
        <v/>
      </c>
      <c r="BD633" s="100" t="str">
        <f t="shared" si="6815"/>
        <v/>
      </c>
      <c r="BE633" s="100" t="str">
        <f t="shared" si="6735"/>
        <v/>
      </c>
      <c r="BF633" s="100" t="str">
        <f t="shared" si="6736"/>
        <v/>
      </c>
      <c r="BG633" s="115" t="str">
        <f t="shared" si="6737"/>
        <v/>
      </c>
      <c r="BH633" s="176" t="str">
        <f>IF(AND('INPUT INF'!$O$1="X",BG633="PASS"),BF633,IF($BG633="","0",IF('INPUT INF'!$N$67="YES",$BF633,"")))</f>
        <v>0</v>
      </c>
      <c r="BI633" s="115" t="str">
        <f>IF($BG633="","0",IF('INPUT INF'!$Q$68="YES",$BF633,""))</f>
        <v>0</v>
      </c>
      <c r="BJ633" s="115" t="str">
        <f>IF($BG633="","0",IF('INPUT INF'!$Q$69="YES",$BF633,""))</f>
        <v>0</v>
      </c>
      <c r="BL633" s="118" t="str">
        <f t="shared" si="6803"/>
        <v/>
      </c>
      <c r="BM633" s="118" t="str">
        <f t="shared" si="6804"/>
        <v/>
      </c>
      <c r="BN633" s="118" t="str">
        <f t="shared" si="6805"/>
        <v/>
      </c>
      <c r="BR633" s="118" t="str">
        <f t="shared" si="6806"/>
        <v/>
      </c>
      <c r="BS633" s="118" t="str">
        <f t="shared" si="6807"/>
        <v/>
      </c>
      <c r="BT633" s="118" t="str">
        <f t="shared" si="6808"/>
        <v/>
      </c>
      <c r="BX633" s="118" t="str">
        <f t="shared" si="6809"/>
        <v/>
      </c>
      <c r="BY633" s="118" t="str">
        <f t="shared" si="6810"/>
        <v/>
      </c>
      <c r="BZ633" s="118" t="str">
        <f t="shared" si="6811"/>
        <v/>
      </c>
      <c r="CD633" s="116" t="str">
        <f t="shared" si="6738"/>
        <v/>
      </c>
      <c r="CE633" s="116" t="str">
        <f t="shared" si="6739"/>
        <v/>
      </c>
      <c r="CF633" s="116" t="str">
        <f t="shared" si="6740"/>
        <v/>
      </c>
      <c r="CJ633" s="116" t="str">
        <f t="shared" si="6741"/>
        <v/>
      </c>
      <c r="CK633" s="116" t="str">
        <f t="shared" si="6742"/>
        <v/>
      </c>
      <c r="CL633" s="116" t="str">
        <f t="shared" si="6743"/>
        <v/>
      </c>
      <c r="CP633" s="116" t="str">
        <f t="shared" si="6744"/>
        <v/>
      </c>
      <c r="CQ633" s="116" t="str">
        <f t="shared" si="6745"/>
        <v/>
      </c>
      <c r="CR633" s="116" t="str">
        <f t="shared" si="6746"/>
        <v/>
      </c>
      <c r="DH633" s="115" t="str">
        <f t="shared" si="6812"/>
        <v/>
      </c>
      <c r="DI633" s="115" t="str">
        <f t="shared" si="6813"/>
        <v/>
      </c>
      <c r="DJ633" s="115" t="str">
        <f t="shared" si="6778"/>
        <v/>
      </c>
      <c r="DK633" s="115" t="str">
        <f t="shared" si="6779"/>
        <v/>
      </c>
      <c r="DL633" s="115" t="str">
        <f t="shared" si="6780"/>
        <v/>
      </c>
      <c r="DM633" s="115" t="str">
        <f t="shared" si="6781"/>
        <v/>
      </c>
      <c r="DN633" s="115" t="str">
        <f t="shared" si="6782"/>
        <v/>
      </c>
      <c r="DO633" s="115" t="str">
        <f t="shared" si="6783"/>
        <v/>
      </c>
      <c r="DP633" s="115" t="str">
        <f t="shared" si="6784"/>
        <v/>
      </c>
      <c r="DQ633" s="115" t="str">
        <f t="shared" si="6785"/>
        <v/>
      </c>
      <c r="DR633" s="115" t="str">
        <f t="shared" si="6786"/>
        <v/>
      </c>
      <c r="DS633" s="115" t="str">
        <f t="shared" si="6787"/>
        <v/>
      </c>
      <c r="DT633" s="115" t="str">
        <f t="shared" si="6788"/>
        <v/>
      </c>
      <c r="DU633" s="115" t="str">
        <f t="shared" si="6789"/>
        <v/>
      </c>
      <c r="DV633" s="115" t="str">
        <f t="shared" si="6790"/>
        <v/>
      </c>
      <c r="DW633" s="115" t="str">
        <f t="shared" si="6791"/>
        <v/>
      </c>
      <c r="DX633" s="115" t="str">
        <f t="shared" si="6792"/>
        <v/>
      </c>
      <c r="DY633" s="115" t="str">
        <f t="shared" si="6793"/>
        <v/>
      </c>
      <c r="DZ633" s="115" t="str">
        <f t="shared" si="6794"/>
        <v/>
      </c>
      <c r="EA633" s="115" t="str">
        <f t="shared" si="6795"/>
        <v/>
      </c>
      <c r="EB633" s="115" t="str">
        <f t="shared" si="6796"/>
        <v/>
      </c>
      <c r="EC633" s="115" t="str">
        <f t="shared" si="6797"/>
        <v/>
      </c>
      <c r="ED633" s="115" t="str">
        <f t="shared" si="6798"/>
        <v/>
      </c>
      <c r="EE633" s="115" t="str">
        <f t="shared" si="6799"/>
        <v/>
      </c>
      <c r="EF633" s="115" t="str">
        <f t="shared" si="6800"/>
        <v/>
      </c>
      <c r="EG633" s="115" t="str">
        <f t="shared" si="6747"/>
        <v/>
      </c>
      <c r="EH633" s="115" t="str">
        <f t="shared" si="6748"/>
        <v/>
      </c>
      <c r="EI633" s="115" t="str">
        <f t="shared" si="6749"/>
        <v/>
      </c>
      <c r="EJ633" s="115" t="str">
        <f t="shared" si="6750"/>
        <v/>
      </c>
      <c r="EK633" s="115" t="str">
        <f t="shared" si="6751"/>
        <v/>
      </c>
      <c r="EL633" s="115" t="str">
        <f t="shared" si="6752"/>
        <v/>
      </c>
      <c r="EM633" s="115" t="str">
        <f t="shared" si="6753"/>
        <v/>
      </c>
      <c r="EN633" s="115" t="str">
        <f t="shared" si="6754"/>
        <v/>
      </c>
      <c r="EO633" s="115" t="str">
        <f t="shared" si="6755"/>
        <v/>
      </c>
      <c r="EP633" s="115" t="str">
        <f t="shared" si="6756"/>
        <v/>
      </c>
      <c r="EQ633" s="115" t="str">
        <f t="shared" si="6757"/>
        <v/>
      </c>
      <c r="ER633" s="115" t="str">
        <f t="shared" si="6758"/>
        <v/>
      </c>
      <c r="ES633" s="115" t="str">
        <f t="shared" si="6759"/>
        <v/>
      </c>
      <c r="ET633" s="115" t="str">
        <f t="shared" si="6760"/>
        <v/>
      </c>
      <c r="EU633" s="115" t="str">
        <f t="shared" si="6761"/>
        <v/>
      </c>
      <c r="EV633" s="115" t="str">
        <f t="shared" si="6762"/>
        <v/>
      </c>
      <c r="EW633" s="115" t="str">
        <f t="shared" si="6763"/>
        <v/>
      </c>
      <c r="EX633" s="115" t="str">
        <f t="shared" si="6764"/>
        <v/>
      </c>
      <c r="EY633" s="115" t="str">
        <f t="shared" si="6765"/>
        <v/>
      </c>
      <c r="EZ633" s="115" t="str">
        <f t="shared" si="6766"/>
        <v/>
      </c>
      <c r="FA633" s="115" t="str">
        <f t="shared" si="6767"/>
        <v/>
      </c>
      <c r="FB633" s="115" t="str">
        <f t="shared" si="6768"/>
        <v/>
      </c>
      <c r="FC633" s="115" t="str">
        <f t="shared" si="6769"/>
        <v/>
      </c>
      <c r="FD633" s="115" t="str">
        <f t="shared" si="6770"/>
        <v/>
      </c>
      <c r="FE633" s="115" t="str">
        <f t="shared" si="6771"/>
        <v/>
      </c>
      <c r="FF633" s="115" t="str">
        <f>FU23</f>
        <v/>
      </c>
      <c r="FG633" s="115" t="str">
        <f>IFERROR(SMALL($EB$423:$EB$842,$A$3),"")</f>
        <v/>
      </c>
      <c r="FH633" s="115" t="str">
        <f>IFERROR(LARGE($AS$423:$AS$842,$A$3),"")</f>
        <v/>
      </c>
      <c r="FI633" s="115" t="str">
        <f t="shared" si="6814"/>
        <v/>
      </c>
    </row>
    <row r="634" spans="1:165" ht="15" customHeight="1" x14ac:dyDescent="0.25">
      <c r="A634" s="115">
        <v>632</v>
      </c>
      <c r="B634" s="115" t="str">
        <f t="shared" ref="B634:B697" si="6820">IFERROR(SMALL($K$2004:$K$2901,A4),"")</f>
        <v/>
      </c>
      <c r="C634" s="115" t="s">
        <v>71</v>
      </c>
      <c r="D634" s="100">
        <f t="shared" si="6816"/>
        <v>0</v>
      </c>
      <c r="E634" s="100" t="str">
        <f t="shared" si="6709"/>
        <v/>
      </c>
      <c r="F634" s="100" t="str">
        <f t="shared" si="6710"/>
        <v/>
      </c>
      <c r="G634" s="100" t="str">
        <f t="shared" si="6685"/>
        <v/>
      </c>
      <c r="H634" s="100" t="str">
        <f t="shared" si="6711"/>
        <v/>
      </c>
      <c r="I634" s="100" t="str">
        <f t="shared" si="6686"/>
        <v/>
      </c>
      <c r="J634" s="100" t="str">
        <f t="shared" si="6712"/>
        <v/>
      </c>
      <c r="K634" s="100" t="str">
        <f t="shared" si="6687"/>
        <v/>
      </c>
      <c r="L634" s="100" t="str">
        <f t="shared" si="6713"/>
        <v/>
      </c>
      <c r="M634" s="100" t="str">
        <f t="shared" si="6688"/>
        <v/>
      </c>
      <c r="N634" s="100" t="str">
        <f t="shared" si="6714"/>
        <v/>
      </c>
      <c r="O634" s="100" t="str">
        <f t="shared" si="6689"/>
        <v/>
      </c>
      <c r="P634" s="100" t="str">
        <f t="shared" si="6715"/>
        <v/>
      </c>
      <c r="Q634" s="100" t="str">
        <f t="shared" si="6690"/>
        <v/>
      </c>
      <c r="R634" s="100" t="str">
        <f t="shared" si="6716"/>
        <v/>
      </c>
      <c r="S634" s="100" t="str">
        <f t="shared" si="6691"/>
        <v/>
      </c>
      <c r="T634" s="100" t="str">
        <f t="shared" si="6717"/>
        <v/>
      </c>
      <c r="U634" s="100" t="str">
        <f t="shared" si="6692"/>
        <v/>
      </c>
      <c r="V634" s="100" t="str">
        <f t="shared" si="6718"/>
        <v/>
      </c>
      <c r="W634" s="100" t="str">
        <f t="shared" si="6693"/>
        <v/>
      </c>
      <c r="X634" s="100" t="str">
        <f t="shared" si="6719"/>
        <v/>
      </c>
      <c r="Y634" s="100" t="str">
        <f t="shared" si="6694"/>
        <v/>
      </c>
      <c r="Z634" s="100" t="str">
        <f t="shared" si="6720"/>
        <v/>
      </c>
      <c r="AA634" s="100" t="str">
        <f t="shared" si="6695"/>
        <v/>
      </c>
      <c r="AB634" s="100" t="str">
        <f t="shared" si="6721"/>
        <v/>
      </c>
      <c r="AC634" s="100" t="str">
        <f t="shared" si="6696"/>
        <v/>
      </c>
      <c r="AD634" s="100" t="str">
        <f t="shared" si="6722"/>
        <v/>
      </c>
      <c r="AE634" s="100" t="str">
        <f t="shared" si="6697"/>
        <v/>
      </c>
      <c r="AF634" s="100" t="str">
        <f t="shared" si="6723"/>
        <v/>
      </c>
      <c r="AG634" s="100" t="str">
        <f t="shared" si="6698"/>
        <v/>
      </c>
      <c r="AH634" s="100" t="str">
        <f t="shared" si="6724"/>
        <v/>
      </c>
      <c r="AI634" s="100" t="str">
        <f t="shared" si="6699"/>
        <v/>
      </c>
      <c r="AJ634" s="100" t="str">
        <f t="shared" si="6725"/>
        <v/>
      </c>
      <c r="AK634" s="100" t="str">
        <f t="shared" si="6700"/>
        <v/>
      </c>
      <c r="AL634" s="100" t="str">
        <f t="shared" si="6726"/>
        <v/>
      </c>
      <c r="AM634" s="100" t="str">
        <f t="shared" si="6701"/>
        <v/>
      </c>
      <c r="AN634" s="100" t="str">
        <f t="shared" si="6727"/>
        <v/>
      </c>
      <c r="AO634" s="100" t="str">
        <f t="shared" si="6702"/>
        <v/>
      </c>
      <c r="AP634" s="100" t="str">
        <f t="shared" si="6728"/>
        <v/>
      </c>
      <c r="AQ634" s="100" t="str">
        <f t="shared" si="6703"/>
        <v/>
      </c>
      <c r="AR634" s="100" t="str">
        <f t="shared" si="6729"/>
        <v/>
      </c>
      <c r="AS634" s="100" t="str">
        <f t="shared" si="6704"/>
        <v/>
      </c>
      <c r="AT634" s="100" t="str">
        <f t="shared" si="6730"/>
        <v/>
      </c>
      <c r="AU634" s="100" t="str">
        <f t="shared" si="6705"/>
        <v/>
      </c>
      <c r="AV634" s="100" t="str">
        <f t="shared" si="6731"/>
        <v/>
      </c>
      <c r="AW634" s="100" t="str">
        <f t="shared" si="6706"/>
        <v/>
      </c>
      <c r="AX634" s="100" t="str">
        <f t="shared" si="6732"/>
        <v/>
      </c>
      <c r="AY634" s="100" t="str">
        <f t="shared" si="6707"/>
        <v/>
      </c>
      <c r="AZ634" s="100" t="str">
        <f t="shared" si="6733"/>
        <v/>
      </c>
      <c r="BA634" s="100" t="str">
        <f t="shared" si="6708"/>
        <v/>
      </c>
      <c r="BB634" s="100" t="str">
        <f t="shared" si="6734"/>
        <v/>
      </c>
      <c r="BC634" s="100" t="str">
        <f>IFERROR(INDEX('INPUT INF'!$F$3:$F$601,MATCH($B634,'INPUT INF'!$A$3:$A$601,FALSE)),"")</f>
        <v/>
      </c>
      <c r="BD634" s="100" t="str">
        <f t="shared" si="6815"/>
        <v/>
      </c>
      <c r="BE634" s="100" t="str">
        <f t="shared" si="6735"/>
        <v/>
      </c>
      <c r="BF634" s="100" t="str">
        <f t="shared" si="6736"/>
        <v/>
      </c>
      <c r="BG634" s="115" t="str">
        <f t="shared" si="6737"/>
        <v/>
      </c>
      <c r="BH634" s="176" t="str">
        <f>IF(AND('INPUT INF'!$O$1="X",BG634="PASS"),BF634,IF($BG634="","0",IF('INPUT INF'!$N$67="YES",$BF634,"")))</f>
        <v>0</v>
      </c>
      <c r="BI634" s="115" t="str">
        <f>IF($BG634="","0",IF('INPUT INF'!$Q$68="YES",$BF634,""))</f>
        <v>0</v>
      </c>
      <c r="BJ634" s="115" t="str">
        <f>IF($BG634="","0",IF('INPUT INF'!$Q$69="YES",$BF634,""))</f>
        <v>0</v>
      </c>
      <c r="BL634" s="118" t="str">
        <f t="shared" si="6803"/>
        <v/>
      </c>
      <c r="BM634" s="118" t="str">
        <f t="shared" si="6804"/>
        <v/>
      </c>
      <c r="BN634" s="118" t="str">
        <f t="shared" si="6805"/>
        <v/>
      </c>
      <c r="BR634" s="118" t="str">
        <f t="shared" si="6806"/>
        <v/>
      </c>
      <c r="BS634" s="118" t="str">
        <f t="shared" si="6807"/>
        <v/>
      </c>
      <c r="BT634" s="118" t="str">
        <f t="shared" si="6808"/>
        <v/>
      </c>
      <c r="BX634" s="118" t="str">
        <f t="shared" si="6809"/>
        <v/>
      </c>
      <c r="BY634" s="118" t="str">
        <f t="shared" si="6810"/>
        <v/>
      </c>
      <c r="BZ634" s="118" t="str">
        <f t="shared" si="6811"/>
        <v/>
      </c>
      <c r="CD634" s="116" t="str">
        <f t="shared" si="6738"/>
        <v/>
      </c>
      <c r="CE634" s="116" t="str">
        <f t="shared" si="6739"/>
        <v/>
      </c>
      <c r="CF634" s="116" t="str">
        <f t="shared" si="6740"/>
        <v/>
      </c>
      <c r="CJ634" s="116" t="str">
        <f t="shared" si="6741"/>
        <v/>
      </c>
      <c r="CK634" s="116" t="str">
        <f t="shared" si="6742"/>
        <v/>
      </c>
      <c r="CL634" s="116" t="str">
        <f t="shared" si="6743"/>
        <v/>
      </c>
      <c r="CP634" s="116" t="str">
        <f t="shared" si="6744"/>
        <v/>
      </c>
      <c r="CQ634" s="116" t="str">
        <f t="shared" si="6745"/>
        <v/>
      </c>
      <c r="CR634" s="116" t="str">
        <f t="shared" si="6746"/>
        <v/>
      </c>
      <c r="DH634" s="115" t="str">
        <f t="shared" si="6812"/>
        <v/>
      </c>
      <c r="DI634" s="115" t="str">
        <f t="shared" si="6813"/>
        <v/>
      </c>
      <c r="DJ634" s="115" t="str">
        <f t="shared" si="6778"/>
        <v/>
      </c>
      <c r="DK634" s="115" t="str">
        <f t="shared" si="6779"/>
        <v/>
      </c>
      <c r="DL634" s="115" t="str">
        <f t="shared" si="6780"/>
        <v/>
      </c>
      <c r="DM634" s="115" t="str">
        <f t="shared" si="6781"/>
        <v/>
      </c>
      <c r="DN634" s="115" t="str">
        <f t="shared" si="6782"/>
        <v/>
      </c>
      <c r="DO634" s="115" t="str">
        <f t="shared" si="6783"/>
        <v/>
      </c>
      <c r="DP634" s="115" t="str">
        <f t="shared" si="6784"/>
        <v/>
      </c>
      <c r="DQ634" s="115" t="str">
        <f t="shared" si="6785"/>
        <v/>
      </c>
      <c r="DR634" s="115" t="str">
        <f t="shared" si="6786"/>
        <v/>
      </c>
      <c r="DS634" s="115" t="str">
        <f t="shared" si="6787"/>
        <v/>
      </c>
      <c r="DT634" s="115" t="str">
        <f t="shared" si="6788"/>
        <v/>
      </c>
      <c r="DU634" s="115" t="str">
        <f t="shared" si="6789"/>
        <v/>
      </c>
      <c r="DV634" s="115" t="str">
        <f t="shared" si="6790"/>
        <v/>
      </c>
      <c r="DW634" s="115" t="str">
        <f t="shared" si="6791"/>
        <v/>
      </c>
      <c r="DX634" s="115" t="str">
        <f t="shared" si="6792"/>
        <v/>
      </c>
      <c r="DY634" s="115" t="str">
        <f t="shared" si="6793"/>
        <v/>
      </c>
      <c r="DZ634" s="115" t="str">
        <f t="shared" si="6794"/>
        <v/>
      </c>
      <c r="EA634" s="115" t="str">
        <f t="shared" si="6795"/>
        <v/>
      </c>
      <c r="EB634" s="115" t="str">
        <f t="shared" si="6796"/>
        <v/>
      </c>
      <c r="EC634" s="115" t="str">
        <f t="shared" si="6797"/>
        <v/>
      </c>
      <c r="ED634" s="115" t="str">
        <f t="shared" si="6798"/>
        <v/>
      </c>
      <c r="EE634" s="115" t="str">
        <f t="shared" si="6799"/>
        <v/>
      </c>
      <c r="EF634" s="115" t="str">
        <f t="shared" si="6800"/>
        <v/>
      </c>
      <c r="EG634" s="115" t="str">
        <f t="shared" si="6747"/>
        <v/>
      </c>
      <c r="EH634" s="115" t="str">
        <f t="shared" si="6748"/>
        <v/>
      </c>
      <c r="EI634" s="115" t="str">
        <f t="shared" si="6749"/>
        <v/>
      </c>
      <c r="EJ634" s="115" t="str">
        <f t="shared" si="6750"/>
        <v/>
      </c>
      <c r="EK634" s="115" t="str">
        <f t="shared" si="6751"/>
        <v/>
      </c>
      <c r="EL634" s="115" t="str">
        <f t="shared" si="6752"/>
        <v/>
      </c>
      <c r="EM634" s="115" t="str">
        <f t="shared" si="6753"/>
        <v/>
      </c>
      <c r="EN634" s="115" t="str">
        <f t="shared" si="6754"/>
        <v/>
      </c>
      <c r="EO634" s="115" t="str">
        <f t="shared" si="6755"/>
        <v/>
      </c>
      <c r="EP634" s="115" t="str">
        <f t="shared" si="6756"/>
        <v/>
      </c>
      <c r="EQ634" s="115" t="str">
        <f t="shared" si="6757"/>
        <v/>
      </c>
      <c r="ER634" s="115" t="str">
        <f t="shared" si="6758"/>
        <v/>
      </c>
      <c r="ES634" s="115" t="str">
        <f t="shared" si="6759"/>
        <v/>
      </c>
      <c r="ET634" s="115" t="str">
        <f t="shared" si="6760"/>
        <v/>
      </c>
      <c r="EU634" s="115" t="str">
        <f t="shared" si="6761"/>
        <v/>
      </c>
      <c r="EV634" s="115" t="str">
        <f t="shared" si="6762"/>
        <v/>
      </c>
      <c r="EW634" s="115" t="str">
        <f t="shared" si="6763"/>
        <v/>
      </c>
      <c r="EX634" s="115" t="str">
        <f t="shared" si="6764"/>
        <v/>
      </c>
      <c r="EY634" s="115" t="str">
        <f t="shared" si="6765"/>
        <v/>
      </c>
      <c r="EZ634" s="115" t="str">
        <f t="shared" si="6766"/>
        <v/>
      </c>
      <c r="FA634" s="115" t="str">
        <f t="shared" si="6767"/>
        <v/>
      </c>
      <c r="FB634" s="115" t="str">
        <f t="shared" si="6768"/>
        <v/>
      </c>
      <c r="FC634" s="115" t="str">
        <f t="shared" si="6769"/>
        <v/>
      </c>
      <c r="FD634" s="115" t="str">
        <f t="shared" si="6770"/>
        <v/>
      </c>
      <c r="FE634" s="115" t="str">
        <f t="shared" si="6771"/>
        <v/>
      </c>
      <c r="FF634" s="115" t="str">
        <f>FF633</f>
        <v/>
      </c>
      <c r="FG634" s="115" t="str">
        <f>IFERROR(SMALL($EB$423:$EB$842,$A$4),"")</f>
        <v/>
      </c>
      <c r="FH634" s="115" t="str">
        <f>FH633</f>
        <v/>
      </c>
      <c r="FI634" s="115" t="str">
        <f t="shared" si="6814"/>
        <v/>
      </c>
    </row>
    <row r="635" spans="1:165" ht="15" customHeight="1" x14ac:dyDescent="0.25">
      <c r="A635" s="115">
        <v>633</v>
      </c>
      <c r="B635" s="115" t="str">
        <f t="shared" si="6820"/>
        <v/>
      </c>
      <c r="C635" s="115" t="s">
        <v>71</v>
      </c>
      <c r="D635" s="100">
        <f t="shared" si="6816"/>
        <v>0</v>
      </c>
      <c r="E635" s="100" t="str">
        <f t="shared" si="6709"/>
        <v/>
      </c>
      <c r="F635" s="100" t="str">
        <f t="shared" si="6710"/>
        <v/>
      </c>
      <c r="G635" s="100" t="str">
        <f t="shared" si="6685"/>
        <v/>
      </c>
      <c r="H635" s="100" t="str">
        <f t="shared" si="6711"/>
        <v/>
      </c>
      <c r="I635" s="100" t="str">
        <f t="shared" si="6686"/>
        <v/>
      </c>
      <c r="J635" s="100" t="str">
        <f t="shared" si="6712"/>
        <v/>
      </c>
      <c r="K635" s="100" t="str">
        <f t="shared" si="6687"/>
        <v/>
      </c>
      <c r="L635" s="100" t="str">
        <f t="shared" si="6713"/>
        <v/>
      </c>
      <c r="M635" s="100" t="str">
        <f t="shared" si="6688"/>
        <v/>
      </c>
      <c r="N635" s="100" t="str">
        <f t="shared" si="6714"/>
        <v/>
      </c>
      <c r="O635" s="100" t="str">
        <f t="shared" si="6689"/>
        <v/>
      </c>
      <c r="P635" s="100" t="str">
        <f t="shared" si="6715"/>
        <v/>
      </c>
      <c r="Q635" s="100" t="str">
        <f t="shared" si="6690"/>
        <v/>
      </c>
      <c r="R635" s="100" t="str">
        <f t="shared" si="6716"/>
        <v/>
      </c>
      <c r="S635" s="100" t="str">
        <f t="shared" si="6691"/>
        <v/>
      </c>
      <c r="T635" s="100" t="str">
        <f t="shared" si="6717"/>
        <v/>
      </c>
      <c r="U635" s="100" t="str">
        <f t="shared" si="6692"/>
        <v/>
      </c>
      <c r="V635" s="100" t="str">
        <f t="shared" si="6718"/>
        <v/>
      </c>
      <c r="W635" s="100" t="str">
        <f t="shared" si="6693"/>
        <v/>
      </c>
      <c r="X635" s="100" t="str">
        <f t="shared" si="6719"/>
        <v/>
      </c>
      <c r="Y635" s="100" t="str">
        <f t="shared" si="6694"/>
        <v/>
      </c>
      <c r="Z635" s="100" t="str">
        <f t="shared" si="6720"/>
        <v/>
      </c>
      <c r="AA635" s="100" t="str">
        <f t="shared" si="6695"/>
        <v/>
      </c>
      <c r="AB635" s="100" t="str">
        <f t="shared" si="6721"/>
        <v/>
      </c>
      <c r="AC635" s="100" t="str">
        <f t="shared" si="6696"/>
        <v/>
      </c>
      <c r="AD635" s="100" t="str">
        <f t="shared" si="6722"/>
        <v/>
      </c>
      <c r="AE635" s="100" t="str">
        <f t="shared" si="6697"/>
        <v/>
      </c>
      <c r="AF635" s="100" t="str">
        <f t="shared" si="6723"/>
        <v/>
      </c>
      <c r="AG635" s="100" t="str">
        <f t="shared" si="6698"/>
        <v/>
      </c>
      <c r="AH635" s="100" t="str">
        <f t="shared" si="6724"/>
        <v/>
      </c>
      <c r="AI635" s="100" t="str">
        <f t="shared" si="6699"/>
        <v/>
      </c>
      <c r="AJ635" s="100" t="str">
        <f t="shared" si="6725"/>
        <v/>
      </c>
      <c r="AK635" s="100" t="str">
        <f t="shared" si="6700"/>
        <v/>
      </c>
      <c r="AL635" s="100" t="str">
        <f t="shared" si="6726"/>
        <v/>
      </c>
      <c r="AM635" s="100" t="str">
        <f t="shared" si="6701"/>
        <v/>
      </c>
      <c r="AN635" s="100" t="str">
        <f t="shared" si="6727"/>
        <v/>
      </c>
      <c r="AO635" s="100" t="str">
        <f t="shared" si="6702"/>
        <v/>
      </c>
      <c r="AP635" s="100" t="str">
        <f t="shared" si="6728"/>
        <v/>
      </c>
      <c r="AQ635" s="100" t="str">
        <f t="shared" si="6703"/>
        <v/>
      </c>
      <c r="AR635" s="100" t="str">
        <f t="shared" si="6729"/>
        <v/>
      </c>
      <c r="AS635" s="100" t="str">
        <f t="shared" si="6704"/>
        <v/>
      </c>
      <c r="AT635" s="100" t="str">
        <f t="shared" si="6730"/>
        <v/>
      </c>
      <c r="AU635" s="100" t="str">
        <f t="shared" si="6705"/>
        <v/>
      </c>
      <c r="AV635" s="100" t="str">
        <f t="shared" si="6731"/>
        <v/>
      </c>
      <c r="AW635" s="100" t="str">
        <f t="shared" si="6706"/>
        <v/>
      </c>
      <c r="AX635" s="100" t="str">
        <f t="shared" si="6732"/>
        <v/>
      </c>
      <c r="AY635" s="100" t="str">
        <f t="shared" si="6707"/>
        <v/>
      </c>
      <c r="AZ635" s="100" t="str">
        <f t="shared" si="6733"/>
        <v/>
      </c>
      <c r="BA635" s="100" t="str">
        <f t="shared" si="6708"/>
        <v/>
      </c>
      <c r="BB635" s="100" t="str">
        <f t="shared" si="6734"/>
        <v/>
      </c>
      <c r="BC635" s="100" t="str">
        <f>IFERROR(INDEX('INPUT INF'!$F$3:$F$601,MATCH($B635,'INPUT INF'!$A$3:$A$601,FALSE)),"")</f>
        <v/>
      </c>
      <c r="BD635" s="100" t="str">
        <f t="shared" si="6815"/>
        <v/>
      </c>
      <c r="BE635" s="100" t="str">
        <f t="shared" si="6735"/>
        <v/>
      </c>
      <c r="BF635" s="100" t="str">
        <f t="shared" si="6736"/>
        <v/>
      </c>
      <c r="BG635" s="115" t="str">
        <f t="shared" si="6737"/>
        <v/>
      </c>
      <c r="BH635" s="176" t="str">
        <f>IF(AND('INPUT INF'!$O$1="X",BG635="PASS"),BF635,IF($BG635="","0",IF('INPUT INF'!$N$67="YES",$BF635,"")))</f>
        <v>0</v>
      </c>
      <c r="BI635" s="115" t="str">
        <f>IF($BG635="","0",IF('INPUT INF'!$Q$68="YES",$BF635,""))</f>
        <v>0</v>
      </c>
      <c r="BJ635" s="115" t="str">
        <f>IF($BG635="","0",IF('INPUT INF'!$Q$69="YES",$BF635,""))</f>
        <v>0</v>
      </c>
      <c r="BL635" s="118" t="str">
        <f t="shared" si="6803"/>
        <v/>
      </c>
      <c r="BM635" s="118" t="str">
        <f t="shared" si="6804"/>
        <v/>
      </c>
      <c r="BN635" s="118" t="str">
        <f t="shared" si="6805"/>
        <v/>
      </c>
      <c r="BR635" s="118" t="str">
        <f t="shared" si="6806"/>
        <v/>
      </c>
      <c r="BS635" s="118" t="str">
        <f t="shared" si="6807"/>
        <v/>
      </c>
      <c r="BT635" s="118" t="str">
        <f t="shared" si="6808"/>
        <v/>
      </c>
      <c r="BX635" s="118" t="str">
        <f t="shared" si="6809"/>
        <v/>
      </c>
      <c r="BY635" s="118" t="str">
        <f t="shared" si="6810"/>
        <v/>
      </c>
      <c r="BZ635" s="118" t="str">
        <f t="shared" si="6811"/>
        <v/>
      </c>
      <c r="CD635" s="116" t="str">
        <f t="shared" si="6738"/>
        <v/>
      </c>
      <c r="CE635" s="116" t="str">
        <f t="shared" si="6739"/>
        <v/>
      </c>
      <c r="CF635" s="116" t="str">
        <f t="shared" si="6740"/>
        <v/>
      </c>
      <c r="CJ635" s="116" t="str">
        <f t="shared" si="6741"/>
        <v/>
      </c>
      <c r="CK635" s="116" t="str">
        <f t="shared" si="6742"/>
        <v/>
      </c>
      <c r="CL635" s="116" t="str">
        <f t="shared" si="6743"/>
        <v/>
      </c>
      <c r="CP635" s="116" t="str">
        <f t="shared" si="6744"/>
        <v/>
      </c>
      <c r="CQ635" s="116" t="str">
        <f t="shared" si="6745"/>
        <v/>
      </c>
      <c r="CR635" s="116" t="str">
        <f t="shared" si="6746"/>
        <v/>
      </c>
      <c r="DH635" s="115" t="str">
        <f t="shared" si="6812"/>
        <v/>
      </c>
      <c r="DI635" s="115" t="str">
        <f t="shared" si="6813"/>
        <v/>
      </c>
      <c r="DJ635" s="115" t="str">
        <f t="shared" si="6778"/>
        <v/>
      </c>
      <c r="DK635" s="115" t="str">
        <f t="shared" si="6779"/>
        <v/>
      </c>
      <c r="DL635" s="115" t="str">
        <f t="shared" si="6780"/>
        <v/>
      </c>
      <c r="DM635" s="115" t="str">
        <f t="shared" si="6781"/>
        <v/>
      </c>
      <c r="DN635" s="115" t="str">
        <f t="shared" si="6782"/>
        <v/>
      </c>
      <c r="DO635" s="115" t="str">
        <f t="shared" si="6783"/>
        <v/>
      </c>
      <c r="DP635" s="115" t="str">
        <f t="shared" si="6784"/>
        <v/>
      </c>
      <c r="DQ635" s="115" t="str">
        <f t="shared" si="6785"/>
        <v/>
      </c>
      <c r="DR635" s="115" t="str">
        <f t="shared" si="6786"/>
        <v/>
      </c>
      <c r="DS635" s="115" t="str">
        <f t="shared" si="6787"/>
        <v/>
      </c>
      <c r="DT635" s="115" t="str">
        <f t="shared" si="6788"/>
        <v/>
      </c>
      <c r="DU635" s="115" t="str">
        <f t="shared" si="6789"/>
        <v/>
      </c>
      <c r="DV635" s="115" t="str">
        <f t="shared" si="6790"/>
        <v/>
      </c>
      <c r="DW635" s="115" t="str">
        <f t="shared" si="6791"/>
        <v/>
      </c>
      <c r="DX635" s="115" t="str">
        <f t="shared" si="6792"/>
        <v/>
      </c>
      <c r="DY635" s="115" t="str">
        <f t="shared" si="6793"/>
        <v/>
      </c>
      <c r="DZ635" s="115" t="str">
        <f t="shared" si="6794"/>
        <v/>
      </c>
      <c r="EA635" s="115" t="str">
        <f t="shared" si="6795"/>
        <v/>
      </c>
      <c r="EB635" s="115" t="str">
        <f t="shared" si="6796"/>
        <v/>
      </c>
      <c r="EC635" s="115" t="str">
        <f t="shared" si="6797"/>
        <v/>
      </c>
      <c r="ED635" s="115" t="str">
        <f t="shared" si="6798"/>
        <v/>
      </c>
      <c r="EE635" s="115" t="str">
        <f t="shared" si="6799"/>
        <v/>
      </c>
      <c r="EF635" s="115" t="str">
        <f t="shared" si="6800"/>
        <v/>
      </c>
      <c r="EG635" s="115" t="str">
        <f t="shared" si="6747"/>
        <v/>
      </c>
      <c r="EH635" s="115" t="str">
        <f t="shared" si="6748"/>
        <v/>
      </c>
      <c r="EI635" s="115" t="str">
        <f t="shared" si="6749"/>
        <v/>
      </c>
      <c r="EJ635" s="115" t="str">
        <f t="shared" si="6750"/>
        <v/>
      </c>
      <c r="EK635" s="115" t="str">
        <f t="shared" si="6751"/>
        <v/>
      </c>
      <c r="EL635" s="115" t="str">
        <f t="shared" si="6752"/>
        <v/>
      </c>
      <c r="EM635" s="115" t="str">
        <f t="shared" si="6753"/>
        <v/>
      </c>
      <c r="EN635" s="115" t="str">
        <f t="shared" si="6754"/>
        <v/>
      </c>
      <c r="EO635" s="115" t="str">
        <f t="shared" si="6755"/>
        <v/>
      </c>
      <c r="EP635" s="115" t="str">
        <f t="shared" si="6756"/>
        <v/>
      </c>
      <c r="EQ635" s="115" t="str">
        <f t="shared" si="6757"/>
        <v/>
      </c>
      <c r="ER635" s="115" t="str">
        <f t="shared" si="6758"/>
        <v/>
      </c>
      <c r="ES635" s="115" t="str">
        <f t="shared" si="6759"/>
        <v/>
      </c>
      <c r="ET635" s="115" t="str">
        <f t="shared" si="6760"/>
        <v/>
      </c>
      <c r="EU635" s="115" t="str">
        <f t="shared" si="6761"/>
        <v/>
      </c>
      <c r="EV635" s="115" t="str">
        <f t="shared" si="6762"/>
        <v/>
      </c>
      <c r="EW635" s="115" t="str">
        <f t="shared" si="6763"/>
        <v/>
      </c>
      <c r="EX635" s="115" t="str">
        <f t="shared" si="6764"/>
        <v/>
      </c>
      <c r="EY635" s="115" t="str">
        <f t="shared" si="6765"/>
        <v/>
      </c>
      <c r="EZ635" s="115" t="str">
        <f t="shared" si="6766"/>
        <v/>
      </c>
      <c r="FA635" s="115" t="str">
        <f t="shared" si="6767"/>
        <v/>
      </c>
      <c r="FB635" s="115" t="str">
        <f t="shared" si="6768"/>
        <v/>
      </c>
      <c r="FC635" s="115" t="str">
        <f t="shared" si="6769"/>
        <v/>
      </c>
      <c r="FD635" s="115" t="str">
        <f t="shared" si="6770"/>
        <v/>
      </c>
      <c r="FE635" s="115" t="str">
        <f t="shared" si="6771"/>
        <v/>
      </c>
      <c r="FF635" s="115" t="str">
        <f t="shared" ref="FF635:FF642" si="6821">FF634</f>
        <v/>
      </c>
      <c r="FG635" s="115" t="str">
        <f>IFERROR(SMALL($EB$423:$EB$842,$A$5),"")</f>
        <v/>
      </c>
      <c r="FH635" s="115" t="str">
        <f t="shared" ref="FH635:FH642" si="6822">FH634</f>
        <v/>
      </c>
      <c r="FI635" s="115" t="str">
        <f t="shared" si="6814"/>
        <v/>
      </c>
    </row>
    <row r="636" spans="1:165" ht="15" customHeight="1" x14ac:dyDescent="0.25">
      <c r="A636" s="115">
        <v>634</v>
      </c>
      <c r="B636" s="115" t="str">
        <f t="shared" si="6820"/>
        <v/>
      </c>
      <c r="C636" s="115" t="s">
        <v>71</v>
      </c>
      <c r="D636" s="100">
        <f t="shared" si="6816"/>
        <v>0</v>
      </c>
      <c r="E636" s="100" t="str">
        <f t="shared" si="6709"/>
        <v/>
      </c>
      <c r="F636" s="100" t="str">
        <f t="shared" si="6710"/>
        <v/>
      </c>
      <c r="G636" s="100" t="str">
        <f t="shared" si="6685"/>
        <v/>
      </c>
      <c r="H636" s="100" t="str">
        <f t="shared" si="6711"/>
        <v/>
      </c>
      <c r="I636" s="100" t="str">
        <f t="shared" si="6686"/>
        <v/>
      </c>
      <c r="J636" s="100" t="str">
        <f t="shared" si="6712"/>
        <v/>
      </c>
      <c r="K636" s="100" t="str">
        <f t="shared" si="6687"/>
        <v/>
      </c>
      <c r="L636" s="100" t="str">
        <f t="shared" si="6713"/>
        <v/>
      </c>
      <c r="M636" s="100" t="str">
        <f t="shared" si="6688"/>
        <v/>
      </c>
      <c r="N636" s="100" t="str">
        <f t="shared" si="6714"/>
        <v/>
      </c>
      <c r="O636" s="100" t="str">
        <f t="shared" si="6689"/>
        <v/>
      </c>
      <c r="P636" s="100" t="str">
        <f t="shared" si="6715"/>
        <v/>
      </c>
      <c r="Q636" s="100" t="str">
        <f t="shared" si="6690"/>
        <v/>
      </c>
      <c r="R636" s="100" t="str">
        <f t="shared" si="6716"/>
        <v/>
      </c>
      <c r="S636" s="100" t="str">
        <f t="shared" si="6691"/>
        <v/>
      </c>
      <c r="T636" s="100" t="str">
        <f t="shared" si="6717"/>
        <v/>
      </c>
      <c r="U636" s="100" t="str">
        <f t="shared" si="6692"/>
        <v/>
      </c>
      <c r="V636" s="100" t="str">
        <f t="shared" si="6718"/>
        <v/>
      </c>
      <c r="W636" s="100" t="str">
        <f t="shared" si="6693"/>
        <v/>
      </c>
      <c r="X636" s="100" t="str">
        <f t="shared" si="6719"/>
        <v/>
      </c>
      <c r="Y636" s="100" t="str">
        <f t="shared" si="6694"/>
        <v/>
      </c>
      <c r="Z636" s="100" t="str">
        <f t="shared" si="6720"/>
        <v/>
      </c>
      <c r="AA636" s="100" t="str">
        <f t="shared" si="6695"/>
        <v/>
      </c>
      <c r="AB636" s="100" t="str">
        <f t="shared" si="6721"/>
        <v/>
      </c>
      <c r="AC636" s="100" t="str">
        <f t="shared" si="6696"/>
        <v/>
      </c>
      <c r="AD636" s="100" t="str">
        <f t="shared" si="6722"/>
        <v/>
      </c>
      <c r="AE636" s="100" t="str">
        <f t="shared" si="6697"/>
        <v/>
      </c>
      <c r="AF636" s="100" t="str">
        <f t="shared" si="6723"/>
        <v/>
      </c>
      <c r="AG636" s="100" t="str">
        <f t="shared" si="6698"/>
        <v/>
      </c>
      <c r="AH636" s="100" t="str">
        <f t="shared" si="6724"/>
        <v/>
      </c>
      <c r="AI636" s="100" t="str">
        <f t="shared" si="6699"/>
        <v/>
      </c>
      <c r="AJ636" s="100" t="str">
        <f t="shared" si="6725"/>
        <v/>
      </c>
      <c r="AK636" s="100" t="str">
        <f t="shared" si="6700"/>
        <v/>
      </c>
      <c r="AL636" s="100" t="str">
        <f t="shared" si="6726"/>
        <v/>
      </c>
      <c r="AM636" s="100" t="str">
        <f t="shared" si="6701"/>
        <v/>
      </c>
      <c r="AN636" s="100" t="str">
        <f t="shared" si="6727"/>
        <v/>
      </c>
      <c r="AO636" s="100" t="str">
        <f t="shared" si="6702"/>
        <v/>
      </c>
      <c r="AP636" s="100" t="str">
        <f t="shared" si="6728"/>
        <v/>
      </c>
      <c r="AQ636" s="100" t="str">
        <f t="shared" si="6703"/>
        <v/>
      </c>
      <c r="AR636" s="100" t="str">
        <f t="shared" si="6729"/>
        <v/>
      </c>
      <c r="AS636" s="100" t="str">
        <f t="shared" si="6704"/>
        <v/>
      </c>
      <c r="AT636" s="100" t="str">
        <f t="shared" si="6730"/>
        <v/>
      </c>
      <c r="AU636" s="100" t="str">
        <f t="shared" si="6705"/>
        <v/>
      </c>
      <c r="AV636" s="100" t="str">
        <f t="shared" si="6731"/>
        <v/>
      </c>
      <c r="AW636" s="100" t="str">
        <f t="shared" si="6706"/>
        <v/>
      </c>
      <c r="AX636" s="100" t="str">
        <f t="shared" si="6732"/>
        <v/>
      </c>
      <c r="AY636" s="100" t="str">
        <f t="shared" si="6707"/>
        <v/>
      </c>
      <c r="AZ636" s="100" t="str">
        <f t="shared" si="6733"/>
        <v/>
      </c>
      <c r="BA636" s="100" t="str">
        <f t="shared" si="6708"/>
        <v/>
      </c>
      <c r="BB636" s="100" t="str">
        <f t="shared" si="6734"/>
        <v/>
      </c>
      <c r="BC636" s="100" t="str">
        <f>IFERROR(INDEX('INPUT INF'!$F$3:$F$601,MATCH($B636,'INPUT INF'!$A$3:$A$601,FALSE)),"")</f>
        <v/>
      </c>
      <c r="BD636" s="100" t="str">
        <f t="shared" si="6815"/>
        <v/>
      </c>
      <c r="BE636" s="100" t="str">
        <f t="shared" si="6735"/>
        <v/>
      </c>
      <c r="BF636" s="100" t="str">
        <f t="shared" si="6736"/>
        <v/>
      </c>
      <c r="BG636" s="115" t="str">
        <f t="shared" si="6737"/>
        <v/>
      </c>
      <c r="BH636" s="176" t="str">
        <f>IF(AND('INPUT INF'!$O$1="X",BG636="PASS"),BF636,IF($BG636="","0",IF('INPUT INF'!$N$67="YES",$BF636,"")))</f>
        <v>0</v>
      </c>
      <c r="BI636" s="115" t="str">
        <f>IF($BG636="","0",IF('INPUT INF'!$Q$68="YES",$BF636,""))</f>
        <v>0</v>
      </c>
      <c r="BJ636" s="115" t="str">
        <f>IF($BG636="","0",IF('INPUT INF'!$Q$69="YES",$BF636,""))</f>
        <v>0</v>
      </c>
      <c r="BL636" s="118" t="str">
        <f t="shared" si="6803"/>
        <v/>
      </c>
      <c r="BM636" s="118" t="str">
        <f t="shared" si="6804"/>
        <v/>
      </c>
      <c r="BN636" s="118" t="str">
        <f t="shared" si="6805"/>
        <v/>
      </c>
      <c r="BR636" s="118" t="str">
        <f t="shared" si="6806"/>
        <v/>
      </c>
      <c r="BS636" s="118" t="str">
        <f t="shared" si="6807"/>
        <v/>
      </c>
      <c r="BT636" s="118" t="str">
        <f t="shared" si="6808"/>
        <v/>
      </c>
      <c r="BX636" s="118" t="str">
        <f t="shared" si="6809"/>
        <v/>
      </c>
      <c r="BY636" s="118" t="str">
        <f t="shared" si="6810"/>
        <v/>
      </c>
      <c r="BZ636" s="118" t="str">
        <f t="shared" si="6811"/>
        <v/>
      </c>
      <c r="CD636" s="116" t="str">
        <f t="shared" si="6738"/>
        <v/>
      </c>
      <c r="CE636" s="116" t="str">
        <f t="shared" si="6739"/>
        <v/>
      </c>
      <c r="CF636" s="116" t="str">
        <f t="shared" si="6740"/>
        <v/>
      </c>
      <c r="CJ636" s="116" t="str">
        <f t="shared" si="6741"/>
        <v/>
      </c>
      <c r="CK636" s="116" t="str">
        <f t="shared" si="6742"/>
        <v/>
      </c>
      <c r="CL636" s="116" t="str">
        <f t="shared" si="6743"/>
        <v/>
      </c>
      <c r="CP636" s="116" t="str">
        <f t="shared" si="6744"/>
        <v/>
      </c>
      <c r="CQ636" s="116" t="str">
        <f t="shared" si="6745"/>
        <v/>
      </c>
      <c r="CR636" s="116" t="str">
        <f t="shared" si="6746"/>
        <v/>
      </c>
      <c r="DH636" s="115" t="str">
        <f t="shared" si="6812"/>
        <v/>
      </c>
      <c r="DI636" s="115" t="str">
        <f t="shared" si="6813"/>
        <v/>
      </c>
      <c r="DJ636" s="115" t="str">
        <f t="shared" si="6778"/>
        <v/>
      </c>
      <c r="DK636" s="115" t="str">
        <f t="shared" si="6779"/>
        <v/>
      </c>
      <c r="DL636" s="115" t="str">
        <f t="shared" si="6780"/>
        <v/>
      </c>
      <c r="DM636" s="115" t="str">
        <f t="shared" si="6781"/>
        <v/>
      </c>
      <c r="DN636" s="115" t="str">
        <f t="shared" si="6782"/>
        <v/>
      </c>
      <c r="DO636" s="115" t="str">
        <f t="shared" si="6783"/>
        <v/>
      </c>
      <c r="DP636" s="115" t="str">
        <f t="shared" si="6784"/>
        <v/>
      </c>
      <c r="DQ636" s="115" t="str">
        <f t="shared" si="6785"/>
        <v/>
      </c>
      <c r="DR636" s="115" t="str">
        <f t="shared" si="6786"/>
        <v/>
      </c>
      <c r="DS636" s="115" t="str">
        <f t="shared" si="6787"/>
        <v/>
      </c>
      <c r="DT636" s="115" t="str">
        <f t="shared" si="6788"/>
        <v/>
      </c>
      <c r="DU636" s="115" t="str">
        <f t="shared" si="6789"/>
        <v/>
      </c>
      <c r="DV636" s="115" t="str">
        <f t="shared" si="6790"/>
        <v/>
      </c>
      <c r="DW636" s="115" t="str">
        <f t="shared" si="6791"/>
        <v/>
      </c>
      <c r="DX636" s="115" t="str">
        <f t="shared" si="6792"/>
        <v/>
      </c>
      <c r="DY636" s="115" t="str">
        <f t="shared" si="6793"/>
        <v/>
      </c>
      <c r="DZ636" s="115" t="str">
        <f t="shared" si="6794"/>
        <v/>
      </c>
      <c r="EA636" s="115" t="str">
        <f t="shared" si="6795"/>
        <v/>
      </c>
      <c r="EB636" s="115" t="str">
        <f t="shared" si="6796"/>
        <v/>
      </c>
      <c r="EC636" s="115" t="str">
        <f t="shared" si="6797"/>
        <v/>
      </c>
      <c r="ED636" s="115" t="str">
        <f t="shared" si="6798"/>
        <v/>
      </c>
      <c r="EE636" s="115" t="str">
        <f t="shared" si="6799"/>
        <v/>
      </c>
      <c r="EF636" s="115" t="str">
        <f t="shared" si="6800"/>
        <v/>
      </c>
      <c r="EG636" s="115" t="str">
        <f t="shared" si="6747"/>
        <v/>
      </c>
      <c r="EH636" s="115" t="str">
        <f t="shared" si="6748"/>
        <v/>
      </c>
      <c r="EI636" s="115" t="str">
        <f t="shared" si="6749"/>
        <v/>
      </c>
      <c r="EJ636" s="115" t="str">
        <f t="shared" si="6750"/>
        <v/>
      </c>
      <c r="EK636" s="115" t="str">
        <f t="shared" si="6751"/>
        <v/>
      </c>
      <c r="EL636" s="115" t="str">
        <f t="shared" si="6752"/>
        <v/>
      </c>
      <c r="EM636" s="115" t="str">
        <f t="shared" si="6753"/>
        <v/>
      </c>
      <c r="EN636" s="115" t="str">
        <f t="shared" si="6754"/>
        <v/>
      </c>
      <c r="EO636" s="115" t="str">
        <f t="shared" si="6755"/>
        <v/>
      </c>
      <c r="EP636" s="115" t="str">
        <f t="shared" si="6756"/>
        <v/>
      </c>
      <c r="EQ636" s="115" t="str">
        <f t="shared" si="6757"/>
        <v/>
      </c>
      <c r="ER636" s="115" t="str">
        <f t="shared" si="6758"/>
        <v/>
      </c>
      <c r="ES636" s="115" t="str">
        <f t="shared" si="6759"/>
        <v/>
      </c>
      <c r="ET636" s="115" t="str">
        <f t="shared" si="6760"/>
        <v/>
      </c>
      <c r="EU636" s="115" t="str">
        <f t="shared" si="6761"/>
        <v/>
      </c>
      <c r="EV636" s="115" t="str">
        <f t="shared" si="6762"/>
        <v/>
      </c>
      <c r="EW636" s="115" t="str">
        <f t="shared" si="6763"/>
        <v/>
      </c>
      <c r="EX636" s="115" t="str">
        <f t="shared" si="6764"/>
        <v/>
      </c>
      <c r="EY636" s="115" t="str">
        <f t="shared" si="6765"/>
        <v/>
      </c>
      <c r="EZ636" s="115" t="str">
        <f t="shared" si="6766"/>
        <v/>
      </c>
      <c r="FA636" s="115" t="str">
        <f t="shared" si="6767"/>
        <v/>
      </c>
      <c r="FB636" s="115" t="str">
        <f t="shared" si="6768"/>
        <v/>
      </c>
      <c r="FC636" s="115" t="str">
        <f t="shared" si="6769"/>
        <v/>
      </c>
      <c r="FD636" s="115" t="str">
        <f t="shared" si="6770"/>
        <v/>
      </c>
      <c r="FE636" s="115" t="str">
        <f t="shared" si="6771"/>
        <v/>
      </c>
      <c r="FF636" s="115" t="str">
        <f t="shared" si="6821"/>
        <v/>
      </c>
      <c r="FG636" s="115" t="str">
        <f>IFERROR(SMALL($EB$423:$EB$842,$A$6),"")</f>
        <v/>
      </c>
      <c r="FH636" s="115" t="str">
        <f t="shared" si="6822"/>
        <v/>
      </c>
      <c r="FI636" s="115" t="str">
        <f t="shared" si="6814"/>
        <v/>
      </c>
    </row>
    <row r="637" spans="1:165" ht="15" customHeight="1" x14ac:dyDescent="0.25">
      <c r="A637" s="115">
        <v>635</v>
      </c>
      <c r="B637" s="115" t="str">
        <f t="shared" si="6820"/>
        <v/>
      </c>
      <c r="C637" s="115" t="s">
        <v>71</v>
      </c>
      <c r="D637" s="100">
        <f t="shared" si="6816"/>
        <v>0</v>
      </c>
      <c r="E637" s="100" t="str">
        <f t="shared" si="6709"/>
        <v/>
      </c>
      <c r="F637" s="100" t="str">
        <f t="shared" si="6710"/>
        <v/>
      </c>
      <c r="G637" s="100" t="str">
        <f t="shared" si="6685"/>
        <v/>
      </c>
      <c r="H637" s="100" t="str">
        <f t="shared" si="6711"/>
        <v/>
      </c>
      <c r="I637" s="100" t="str">
        <f t="shared" si="6686"/>
        <v/>
      </c>
      <c r="J637" s="100" t="str">
        <f t="shared" si="6712"/>
        <v/>
      </c>
      <c r="K637" s="100" t="str">
        <f t="shared" si="6687"/>
        <v/>
      </c>
      <c r="L637" s="100" t="str">
        <f t="shared" si="6713"/>
        <v/>
      </c>
      <c r="M637" s="100" t="str">
        <f t="shared" si="6688"/>
        <v/>
      </c>
      <c r="N637" s="100" t="str">
        <f t="shared" si="6714"/>
        <v/>
      </c>
      <c r="O637" s="100" t="str">
        <f t="shared" si="6689"/>
        <v/>
      </c>
      <c r="P637" s="100" t="str">
        <f t="shared" si="6715"/>
        <v/>
      </c>
      <c r="Q637" s="100" t="str">
        <f t="shared" si="6690"/>
        <v/>
      </c>
      <c r="R637" s="100" t="str">
        <f t="shared" si="6716"/>
        <v/>
      </c>
      <c r="S637" s="100" t="str">
        <f t="shared" si="6691"/>
        <v/>
      </c>
      <c r="T637" s="100" t="str">
        <f t="shared" si="6717"/>
        <v/>
      </c>
      <c r="U637" s="100" t="str">
        <f t="shared" si="6692"/>
        <v/>
      </c>
      <c r="V637" s="100" t="str">
        <f t="shared" si="6718"/>
        <v/>
      </c>
      <c r="W637" s="100" t="str">
        <f t="shared" si="6693"/>
        <v/>
      </c>
      <c r="X637" s="100" t="str">
        <f t="shared" si="6719"/>
        <v/>
      </c>
      <c r="Y637" s="100" t="str">
        <f t="shared" si="6694"/>
        <v/>
      </c>
      <c r="Z637" s="100" t="str">
        <f t="shared" si="6720"/>
        <v/>
      </c>
      <c r="AA637" s="100" t="str">
        <f t="shared" si="6695"/>
        <v/>
      </c>
      <c r="AB637" s="100" t="str">
        <f t="shared" si="6721"/>
        <v/>
      </c>
      <c r="AC637" s="100" t="str">
        <f t="shared" si="6696"/>
        <v/>
      </c>
      <c r="AD637" s="100" t="str">
        <f t="shared" si="6722"/>
        <v/>
      </c>
      <c r="AE637" s="100" t="str">
        <f t="shared" si="6697"/>
        <v/>
      </c>
      <c r="AF637" s="100" t="str">
        <f t="shared" si="6723"/>
        <v/>
      </c>
      <c r="AG637" s="100" t="str">
        <f t="shared" si="6698"/>
        <v/>
      </c>
      <c r="AH637" s="100" t="str">
        <f t="shared" si="6724"/>
        <v/>
      </c>
      <c r="AI637" s="100" t="str">
        <f t="shared" si="6699"/>
        <v/>
      </c>
      <c r="AJ637" s="100" t="str">
        <f t="shared" si="6725"/>
        <v/>
      </c>
      <c r="AK637" s="100" t="str">
        <f t="shared" si="6700"/>
        <v/>
      </c>
      <c r="AL637" s="100" t="str">
        <f t="shared" si="6726"/>
        <v/>
      </c>
      <c r="AM637" s="100" t="str">
        <f t="shared" si="6701"/>
        <v/>
      </c>
      <c r="AN637" s="100" t="str">
        <f t="shared" si="6727"/>
        <v/>
      </c>
      <c r="AO637" s="100" t="str">
        <f t="shared" si="6702"/>
        <v/>
      </c>
      <c r="AP637" s="100" t="str">
        <f t="shared" si="6728"/>
        <v/>
      </c>
      <c r="AQ637" s="100" t="str">
        <f t="shared" si="6703"/>
        <v/>
      </c>
      <c r="AR637" s="100" t="str">
        <f t="shared" si="6729"/>
        <v/>
      </c>
      <c r="AS637" s="100" t="str">
        <f t="shared" si="6704"/>
        <v/>
      </c>
      <c r="AT637" s="100" t="str">
        <f t="shared" si="6730"/>
        <v/>
      </c>
      <c r="AU637" s="100" t="str">
        <f t="shared" si="6705"/>
        <v/>
      </c>
      <c r="AV637" s="100" t="str">
        <f t="shared" si="6731"/>
        <v/>
      </c>
      <c r="AW637" s="100" t="str">
        <f t="shared" si="6706"/>
        <v/>
      </c>
      <c r="AX637" s="100" t="str">
        <f t="shared" si="6732"/>
        <v/>
      </c>
      <c r="AY637" s="100" t="str">
        <f t="shared" si="6707"/>
        <v/>
      </c>
      <c r="AZ637" s="100" t="str">
        <f t="shared" si="6733"/>
        <v/>
      </c>
      <c r="BA637" s="100" t="str">
        <f t="shared" si="6708"/>
        <v/>
      </c>
      <c r="BB637" s="100" t="str">
        <f t="shared" si="6734"/>
        <v/>
      </c>
      <c r="BC637" s="100" t="str">
        <f>IFERROR(INDEX('INPUT INF'!$F$3:$F$601,MATCH($B637,'INPUT INF'!$A$3:$A$601,FALSE)),"")</f>
        <v/>
      </c>
      <c r="BD637" s="100" t="str">
        <f t="shared" si="6815"/>
        <v/>
      </c>
      <c r="BE637" s="100" t="str">
        <f t="shared" si="6735"/>
        <v/>
      </c>
      <c r="BF637" s="100" t="str">
        <f t="shared" si="6736"/>
        <v/>
      </c>
      <c r="BG637" s="115" t="str">
        <f t="shared" si="6737"/>
        <v/>
      </c>
      <c r="BH637" s="176" t="str">
        <f>IF(AND('INPUT INF'!$O$1="X",BG637="PASS"),BF637,IF($BG637="","0",IF('INPUT INF'!$N$67="YES",$BF637,"")))</f>
        <v>0</v>
      </c>
      <c r="BI637" s="115" t="str">
        <f>IF($BG637="","0",IF('INPUT INF'!$Q$68="YES",$BF637,""))</f>
        <v>0</v>
      </c>
      <c r="BJ637" s="115" t="str">
        <f>IF($BG637="","0",IF('INPUT INF'!$Q$69="YES",$BF637,""))</f>
        <v>0</v>
      </c>
      <c r="BL637" s="118" t="str">
        <f t="shared" si="6803"/>
        <v/>
      </c>
      <c r="BM637" s="118" t="str">
        <f t="shared" si="6804"/>
        <v/>
      </c>
      <c r="BN637" s="118" t="str">
        <f t="shared" si="6805"/>
        <v/>
      </c>
      <c r="BR637" s="118" t="str">
        <f t="shared" si="6806"/>
        <v/>
      </c>
      <c r="BS637" s="118" t="str">
        <f t="shared" si="6807"/>
        <v/>
      </c>
      <c r="BT637" s="118" t="str">
        <f t="shared" si="6808"/>
        <v/>
      </c>
      <c r="BX637" s="118" t="str">
        <f t="shared" si="6809"/>
        <v/>
      </c>
      <c r="BY637" s="118" t="str">
        <f t="shared" si="6810"/>
        <v/>
      </c>
      <c r="BZ637" s="118" t="str">
        <f t="shared" si="6811"/>
        <v/>
      </c>
      <c r="CD637" s="116" t="str">
        <f t="shared" si="6738"/>
        <v/>
      </c>
      <c r="CE637" s="116" t="str">
        <f t="shared" si="6739"/>
        <v/>
      </c>
      <c r="CF637" s="116" t="str">
        <f t="shared" si="6740"/>
        <v/>
      </c>
      <c r="CJ637" s="116" t="str">
        <f t="shared" si="6741"/>
        <v/>
      </c>
      <c r="CK637" s="116" t="str">
        <f t="shared" si="6742"/>
        <v/>
      </c>
      <c r="CL637" s="116" t="str">
        <f t="shared" si="6743"/>
        <v/>
      </c>
      <c r="CP637" s="116" t="str">
        <f t="shared" si="6744"/>
        <v/>
      </c>
      <c r="CQ637" s="116" t="str">
        <f t="shared" si="6745"/>
        <v/>
      </c>
      <c r="CR637" s="116" t="str">
        <f t="shared" si="6746"/>
        <v/>
      </c>
      <c r="DH637" s="115" t="str">
        <f t="shared" si="6812"/>
        <v/>
      </c>
      <c r="DI637" s="115" t="str">
        <f t="shared" si="6813"/>
        <v/>
      </c>
      <c r="DJ637" s="115" t="str">
        <f t="shared" si="6778"/>
        <v/>
      </c>
      <c r="DK637" s="115" t="str">
        <f t="shared" si="6779"/>
        <v/>
      </c>
      <c r="DL637" s="115" t="str">
        <f t="shared" si="6780"/>
        <v/>
      </c>
      <c r="DM637" s="115" t="str">
        <f t="shared" si="6781"/>
        <v/>
      </c>
      <c r="DN637" s="115" t="str">
        <f t="shared" si="6782"/>
        <v/>
      </c>
      <c r="DO637" s="115" t="str">
        <f t="shared" si="6783"/>
        <v/>
      </c>
      <c r="DP637" s="115" t="str">
        <f t="shared" si="6784"/>
        <v/>
      </c>
      <c r="DQ637" s="115" t="str">
        <f t="shared" si="6785"/>
        <v/>
      </c>
      <c r="DR637" s="115" t="str">
        <f t="shared" si="6786"/>
        <v/>
      </c>
      <c r="DS637" s="115" t="str">
        <f t="shared" si="6787"/>
        <v/>
      </c>
      <c r="DT637" s="115" t="str">
        <f t="shared" si="6788"/>
        <v/>
      </c>
      <c r="DU637" s="115" t="str">
        <f t="shared" si="6789"/>
        <v/>
      </c>
      <c r="DV637" s="115" t="str">
        <f t="shared" si="6790"/>
        <v/>
      </c>
      <c r="DW637" s="115" t="str">
        <f t="shared" si="6791"/>
        <v/>
      </c>
      <c r="DX637" s="115" t="str">
        <f t="shared" si="6792"/>
        <v/>
      </c>
      <c r="DY637" s="115" t="str">
        <f t="shared" si="6793"/>
        <v/>
      </c>
      <c r="DZ637" s="115" t="str">
        <f t="shared" si="6794"/>
        <v/>
      </c>
      <c r="EA637" s="115" t="str">
        <f t="shared" si="6795"/>
        <v/>
      </c>
      <c r="EB637" s="115" t="str">
        <f t="shared" si="6796"/>
        <v/>
      </c>
      <c r="EC637" s="115" t="str">
        <f t="shared" si="6797"/>
        <v/>
      </c>
      <c r="ED637" s="115" t="str">
        <f t="shared" si="6798"/>
        <v/>
      </c>
      <c r="EE637" s="115" t="str">
        <f t="shared" si="6799"/>
        <v/>
      </c>
      <c r="EF637" s="115" t="str">
        <f t="shared" si="6800"/>
        <v/>
      </c>
      <c r="EG637" s="115" t="str">
        <f t="shared" si="6747"/>
        <v/>
      </c>
      <c r="EH637" s="115" t="str">
        <f t="shared" si="6748"/>
        <v/>
      </c>
      <c r="EI637" s="115" t="str">
        <f t="shared" si="6749"/>
        <v/>
      </c>
      <c r="EJ637" s="115" t="str">
        <f t="shared" si="6750"/>
        <v/>
      </c>
      <c r="EK637" s="115" t="str">
        <f t="shared" si="6751"/>
        <v/>
      </c>
      <c r="EL637" s="115" t="str">
        <f t="shared" si="6752"/>
        <v/>
      </c>
      <c r="EM637" s="115" t="str">
        <f t="shared" si="6753"/>
        <v/>
      </c>
      <c r="EN637" s="115" t="str">
        <f t="shared" si="6754"/>
        <v/>
      </c>
      <c r="EO637" s="115" t="str">
        <f t="shared" si="6755"/>
        <v/>
      </c>
      <c r="EP637" s="115" t="str">
        <f t="shared" si="6756"/>
        <v/>
      </c>
      <c r="EQ637" s="115" t="str">
        <f t="shared" si="6757"/>
        <v/>
      </c>
      <c r="ER637" s="115" t="str">
        <f t="shared" si="6758"/>
        <v/>
      </c>
      <c r="ES637" s="115" t="str">
        <f t="shared" si="6759"/>
        <v/>
      </c>
      <c r="ET637" s="115" t="str">
        <f t="shared" si="6760"/>
        <v/>
      </c>
      <c r="EU637" s="115" t="str">
        <f t="shared" si="6761"/>
        <v/>
      </c>
      <c r="EV637" s="115" t="str">
        <f t="shared" si="6762"/>
        <v/>
      </c>
      <c r="EW637" s="115" t="str">
        <f t="shared" si="6763"/>
        <v/>
      </c>
      <c r="EX637" s="115" t="str">
        <f t="shared" si="6764"/>
        <v/>
      </c>
      <c r="EY637" s="115" t="str">
        <f t="shared" si="6765"/>
        <v/>
      </c>
      <c r="EZ637" s="115" t="str">
        <f t="shared" si="6766"/>
        <v/>
      </c>
      <c r="FA637" s="115" t="str">
        <f t="shared" si="6767"/>
        <v/>
      </c>
      <c r="FB637" s="115" t="str">
        <f t="shared" si="6768"/>
        <v/>
      </c>
      <c r="FC637" s="115" t="str">
        <f t="shared" si="6769"/>
        <v/>
      </c>
      <c r="FD637" s="115" t="str">
        <f t="shared" si="6770"/>
        <v/>
      </c>
      <c r="FE637" s="115" t="str">
        <f t="shared" si="6771"/>
        <v/>
      </c>
      <c r="FF637" s="115" t="str">
        <f t="shared" si="6821"/>
        <v/>
      </c>
      <c r="FG637" s="115" t="str">
        <f>IFERROR(SMALL($EB$423:$EB$842,$A$7),"")</f>
        <v/>
      </c>
      <c r="FH637" s="115" t="str">
        <f t="shared" si="6822"/>
        <v/>
      </c>
      <c r="FI637" s="115" t="str">
        <f t="shared" si="6814"/>
        <v/>
      </c>
    </row>
    <row r="638" spans="1:165" ht="15" customHeight="1" x14ac:dyDescent="0.25">
      <c r="A638" s="115">
        <v>636</v>
      </c>
      <c r="B638" s="115" t="str">
        <f t="shared" si="6820"/>
        <v/>
      </c>
      <c r="C638" s="115" t="s">
        <v>71</v>
      </c>
      <c r="D638" s="100">
        <f t="shared" si="6816"/>
        <v>0</v>
      </c>
      <c r="E638" s="100" t="str">
        <f t="shared" si="6709"/>
        <v/>
      </c>
      <c r="F638" s="100" t="str">
        <f t="shared" si="6710"/>
        <v/>
      </c>
      <c r="G638" s="100" t="str">
        <f t="shared" si="6685"/>
        <v/>
      </c>
      <c r="H638" s="100" t="str">
        <f t="shared" si="6711"/>
        <v/>
      </c>
      <c r="I638" s="100" t="str">
        <f t="shared" si="6686"/>
        <v/>
      </c>
      <c r="J638" s="100" t="str">
        <f t="shared" si="6712"/>
        <v/>
      </c>
      <c r="K638" s="100" t="str">
        <f t="shared" si="6687"/>
        <v/>
      </c>
      <c r="L638" s="100" t="str">
        <f t="shared" si="6713"/>
        <v/>
      </c>
      <c r="M638" s="100" t="str">
        <f t="shared" si="6688"/>
        <v/>
      </c>
      <c r="N638" s="100" t="str">
        <f t="shared" si="6714"/>
        <v/>
      </c>
      <c r="O638" s="100" t="str">
        <f t="shared" si="6689"/>
        <v/>
      </c>
      <c r="P638" s="100" t="str">
        <f t="shared" si="6715"/>
        <v/>
      </c>
      <c r="Q638" s="100" t="str">
        <f t="shared" si="6690"/>
        <v/>
      </c>
      <c r="R638" s="100" t="str">
        <f t="shared" si="6716"/>
        <v/>
      </c>
      <c r="S638" s="100" t="str">
        <f t="shared" si="6691"/>
        <v/>
      </c>
      <c r="T638" s="100" t="str">
        <f t="shared" si="6717"/>
        <v/>
      </c>
      <c r="U638" s="100" t="str">
        <f t="shared" si="6692"/>
        <v/>
      </c>
      <c r="V638" s="100" t="str">
        <f t="shared" si="6718"/>
        <v/>
      </c>
      <c r="W638" s="100" t="str">
        <f t="shared" si="6693"/>
        <v/>
      </c>
      <c r="X638" s="100" t="str">
        <f t="shared" si="6719"/>
        <v/>
      </c>
      <c r="Y638" s="100" t="str">
        <f t="shared" si="6694"/>
        <v/>
      </c>
      <c r="Z638" s="100" t="str">
        <f t="shared" si="6720"/>
        <v/>
      </c>
      <c r="AA638" s="100" t="str">
        <f t="shared" si="6695"/>
        <v/>
      </c>
      <c r="AB638" s="100" t="str">
        <f t="shared" si="6721"/>
        <v/>
      </c>
      <c r="AC638" s="100" t="str">
        <f t="shared" si="6696"/>
        <v/>
      </c>
      <c r="AD638" s="100" t="str">
        <f t="shared" si="6722"/>
        <v/>
      </c>
      <c r="AE638" s="100" t="str">
        <f t="shared" si="6697"/>
        <v/>
      </c>
      <c r="AF638" s="100" t="str">
        <f t="shared" si="6723"/>
        <v/>
      </c>
      <c r="AG638" s="100" t="str">
        <f t="shared" si="6698"/>
        <v/>
      </c>
      <c r="AH638" s="100" t="str">
        <f t="shared" si="6724"/>
        <v/>
      </c>
      <c r="AI638" s="100" t="str">
        <f t="shared" si="6699"/>
        <v/>
      </c>
      <c r="AJ638" s="100" t="str">
        <f t="shared" si="6725"/>
        <v/>
      </c>
      <c r="AK638" s="100" t="str">
        <f t="shared" si="6700"/>
        <v/>
      </c>
      <c r="AL638" s="100" t="str">
        <f t="shared" si="6726"/>
        <v/>
      </c>
      <c r="AM638" s="100" t="str">
        <f t="shared" si="6701"/>
        <v/>
      </c>
      <c r="AN638" s="100" t="str">
        <f t="shared" si="6727"/>
        <v/>
      </c>
      <c r="AO638" s="100" t="str">
        <f t="shared" si="6702"/>
        <v/>
      </c>
      <c r="AP638" s="100" t="str">
        <f t="shared" si="6728"/>
        <v/>
      </c>
      <c r="AQ638" s="100" t="str">
        <f t="shared" si="6703"/>
        <v/>
      </c>
      <c r="AR638" s="100" t="str">
        <f t="shared" si="6729"/>
        <v/>
      </c>
      <c r="AS638" s="100" t="str">
        <f t="shared" si="6704"/>
        <v/>
      </c>
      <c r="AT638" s="100" t="str">
        <f t="shared" si="6730"/>
        <v/>
      </c>
      <c r="AU638" s="100" t="str">
        <f t="shared" si="6705"/>
        <v/>
      </c>
      <c r="AV638" s="100" t="str">
        <f t="shared" si="6731"/>
        <v/>
      </c>
      <c r="AW638" s="100" t="str">
        <f t="shared" si="6706"/>
        <v/>
      </c>
      <c r="AX638" s="100" t="str">
        <f t="shared" si="6732"/>
        <v/>
      </c>
      <c r="AY638" s="100" t="str">
        <f t="shared" si="6707"/>
        <v/>
      </c>
      <c r="AZ638" s="100" t="str">
        <f t="shared" si="6733"/>
        <v/>
      </c>
      <c r="BA638" s="100" t="str">
        <f t="shared" si="6708"/>
        <v/>
      </c>
      <c r="BB638" s="100" t="str">
        <f t="shared" si="6734"/>
        <v/>
      </c>
      <c r="BC638" s="100" t="str">
        <f>IFERROR(INDEX('INPUT INF'!$F$3:$F$601,MATCH($B638,'INPUT INF'!$A$3:$A$601,FALSE)),"")</f>
        <v/>
      </c>
      <c r="BD638" s="100" t="str">
        <f t="shared" si="6815"/>
        <v/>
      </c>
      <c r="BE638" s="100" t="str">
        <f t="shared" si="6735"/>
        <v/>
      </c>
      <c r="BF638" s="100" t="str">
        <f t="shared" si="6736"/>
        <v/>
      </c>
      <c r="BG638" s="115" t="str">
        <f t="shared" si="6737"/>
        <v/>
      </c>
      <c r="BH638" s="176" t="str">
        <f>IF(AND('INPUT INF'!$O$1="X",BG638="PASS"),BF638,IF($BG638="","0",IF('INPUT INF'!$N$67="YES",$BF638,"")))</f>
        <v>0</v>
      </c>
      <c r="BI638" s="115" t="str">
        <f>IF($BG638="","0",IF('INPUT INF'!$Q$68="YES",$BF638,""))</f>
        <v>0</v>
      </c>
      <c r="BJ638" s="115" t="str">
        <f>IF($BG638="","0",IF('INPUT INF'!$Q$69="YES",$BF638,""))</f>
        <v>0</v>
      </c>
      <c r="BL638" s="118" t="str">
        <f t="shared" si="6803"/>
        <v/>
      </c>
      <c r="BM638" s="118" t="str">
        <f t="shared" si="6804"/>
        <v/>
      </c>
      <c r="BN638" s="118" t="str">
        <f t="shared" si="6805"/>
        <v/>
      </c>
      <c r="BR638" s="118" t="str">
        <f t="shared" si="6806"/>
        <v/>
      </c>
      <c r="BS638" s="118" t="str">
        <f t="shared" si="6807"/>
        <v/>
      </c>
      <c r="BT638" s="118" t="str">
        <f t="shared" si="6808"/>
        <v/>
      </c>
      <c r="BX638" s="118" t="str">
        <f t="shared" si="6809"/>
        <v/>
      </c>
      <c r="BY638" s="118" t="str">
        <f t="shared" si="6810"/>
        <v/>
      </c>
      <c r="BZ638" s="118" t="str">
        <f t="shared" si="6811"/>
        <v/>
      </c>
      <c r="CD638" s="116" t="str">
        <f t="shared" si="6738"/>
        <v/>
      </c>
      <c r="CE638" s="116" t="str">
        <f t="shared" si="6739"/>
        <v/>
      </c>
      <c r="CF638" s="116" t="str">
        <f t="shared" si="6740"/>
        <v/>
      </c>
      <c r="CJ638" s="116" t="str">
        <f t="shared" si="6741"/>
        <v/>
      </c>
      <c r="CK638" s="116" t="str">
        <f t="shared" si="6742"/>
        <v/>
      </c>
      <c r="CL638" s="116" t="str">
        <f t="shared" si="6743"/>
        <v/>
      </c>
      <c r="CP638" s="116" t="str">
        <f t="shared" si="6744"/>
        <v/>
      </c>
      <c r="CQ638" s="116" t="str">
        <f t="shared" si="6745"/>
        <v/>
      </c>
      <c r="CR638" s="116" t="str">
        <f t="shared" si="6746"/>
        <v/>
      </c>
      <c r="DH638" s="115" t="str">
        <f t="shared" si="6812"/>
        <v/>
      </c>
      <c r="DI638" s="115" t="str">
        <f t="shared" si="6813"/>
        <v/>
      </c>
      <c r="DJ638" s="115" t="str">
        <f t="shared" si="6778"/>
        <v/>
      </c>
      <c r="DK638" s="115" t="str">
        <f t="shared" si="6779"/>
        <v/>
      </c>
      <c r="DL638" s="115" t="str">
        <f t="shared" si="6780"/>
        <v/>
      </c>
      <c r="DM638" s="115" t="str">
        <f t="shared" si="6781"/>
        <v/>
      </c>
      <c r="DN638" s="115" t="str">
        <f t="shared" si="6782"/>
        <v/>
      </c>
      <c r="DO638" s="115" t="str">
        <f t="shared" si="6783"/>
        <v/>
      </c>
      <c r="DP638" s="115" t="str">
        <f t="shared" si="6784"/>
        <v/>
      </c>
      <c r="DQ638" s="115" t="str">
        <f t="shared" si="6785"/>
        <v/>
      </c>
      <c r="DR638" s="115" t="str">
        <f t="shared" si="6786"/>
        <v/>
      </c>
      <c r="DS638" s="115" t="str">
        <f t="shared" si="6787"/>
        <v/>
      </c>
      <c r="DT638" s="115" t="str">
        <f t="shared" si="6788"/>
        <v/>
      </c>
      <c r="DU638" s="115" t="str">
        <f t="shared" si="6789"/>
        <v/>
      </c>
      <c r="DV638" s="115" t="str">
        <f t="shared" si="6790"/>
        <v/>
      </c>
      <c r="DW638" s="115" t="str">
        <f t="shared" si="6791"/>
        <v/>
      </c>
      <c r="DX638" s="115" t="str">
        <f t="shared" si="6792"/>
        <v/>
      </c>
      <c r="DY638" s="115" t="str">
        <f t="shared" si="6793"/>
        <v/>
      </c>
      <c r="DZ638" s="115" t="str">
        <f t="shared" si="6794"/>
        <v/>
      </c>
      <c r="EA638" s="115" t="str">
        <f t="shared" si="6795"/>
        <v/>
      </c>
      <c r="EB638" s="115" t="str">
        <f t="shared" si="6796"/>
        <v/>
      </c>
      <c r="EC638" s="115" t="str">
        <f t="shared" si="6797"/>
        <v/>
      </c>
      <c r="ED638" s="115" t="str">
        <f t="shared" si="6798"/>
        <v/>
      </c>
      <c r="EE638" s="115" t="str">
        <f t="shared" si="6799"/>
        <v/>
      </c>
      <c r="EF638" s="115" t="str">
        <f t="shared" si="6800"/>
        <v/>
      </c>
      <c r="EG638" s="115" t="str">
        <f t="shared" si="6747"/>
        <v/>
      </c>
      <c r="EH638" s="115" t="str">
        <f t="shared" si="6748"/>
        <v/>
      </c>
      <c r="EI638" s="115" t="str">
        <f t="shared" si="6749"/>
        <v/>
      </c>
      <c r="EJ638" s="115" t="str">
        <f t="shared" si="6750"/>
        <v/>
      </c>
      <c r="EK638" s="115" t="str">
        <f t="shared" si="6751"/>
        <v/>
      </c>
      <c r="EL638" s="115" t="str">
        <f t="shared" si="6752"/>
        <v/>
      </c>
      <c r="EM638" s="115" t="str">
        <f t="shared" si="6753"/>
        <v/>
      </c>
      <c r="EN638" s="115" t="str">
        <f t="shared" si="6754"/>
        <v/>
      </c>
      <c r="EO638" s="115" t="str">
        <f t="shared" si="6755"/>
        <v/>
      </c>
      <c r="EP638" s="115" t="str">
        <f t="shared" si="6756"/>
        <v/>
      </c>
      <c r="EQ638" s="115" t="str">
        <f t="shared" si="6757"/>
        <v/>
      </c>
      <c r="ER638" s="115" t="str">
        <f t="shared" si="6758"/>
        <v/>
      </c>
      <c r="ES638" s="115" t="str">
        <f t="shared" si="6759"/>
        <v/>
      </c>
      <c r="ET638" s="115" t="str">
        <f t="shared" si="6760"/>
        <v/>
      </c>
      <c r="EU638" s="115" t="str">
        <f t="shared" si="6761"/>
        <v/>
      </c>
      <c r="EV638" s="115" t="str">
        <f t="shared" si="6762"/>
        <v/>
      </c>
      <c r="EW638" s="115" t="str">
        <f t="shared" si="6763"/>
        <v/>
      </c>
      <c r="EX638" s="115" t="str">
        <f t="shared" si="6764"/>
        <v/>
      </c>
      <c r="EY638" s="115" t="str">
        <f t="shared" si="6765"/>
        <v/>
      </c>
      <c r="EZ638" s="115" t="str">
        <f t="shared" si="6766"/>
        <v/>
      </c>
      <c r="FA638" s="115" t="str">
        <f t="shared" si="6767"/>
        <v/>
      </c>
      <c r="FB638" s="115" t="str">
        <f t="shared" si="6768"/>
        <v/>
      </c>
      <c r="FC638" s="115" t="str">
        <f t="shared" si="6769"/>
        <v/>
      </c>
      <c r="FD638" s="115" t="str">
        <f t="shared" si="6770"/>
        <v/>
      </c>
      <c r="FE638" s="115" t="str">
        <f t="shared" si="6771"/>
        <v/>
      </c>
      <c r="FF638" s="115" t="str">
        <f t="shared" si="6821"/>
        <v/>
      </c>
      <c r="FG638" s="115" t="str">
        <f>IFERROR(SMALL($EB$423:$EB$842,$A$8),"")</f>
        <v/>
      </c>
      <c r="FH638" s="115" t="str">
        <f t="shared" si="6822"/>
        <v/>
      </c>
      <c r="FI638" s="115" t="str">
        <f t="shared" si="6814"/>
        <v/>
      </c>
    </row>
    <row r="639" spans="1:165" ht="15" customHeight="1" x14ac:dyDescent="0.25">
      <c r="A639" s="115">
        <v>637</v>
      </c>
      <c r="B639" s="115" t="str">
        <f t="shared" si="6820"/>
        <v/>
      </c>
      <c r="C639" s="115" t="s">
        <v>71</v>
      </c>
      <c r="D639" s="100">
        <f t="shared" si="6816"/>
        <v>0</v>
      </c>
      <c r="E639" s="100" t="str">
        <f t="shared" si="6709"/>
        <v/>
      </c>
      <c r="F639" s="100" t="str">
        <f t="shared" si="6710"/>
        <v/>
      </c>
      <c r="G639" s="100" t="str">
        <f t="shared" si="6685"/>
        <v/>
      </c>
      <c r="H639" s="100" t="str">
        <f t="shared" si="6711"/>
        <v/>
      </c>
      <c r="I639" s="100" t="str">
        <f t="shared" si="6686"/>
        <v/>
      </c>
      <c r="J639" s="100" t="str">
        <f t="shared" si="6712"/>
        <v/>
      </c>
      <c r="K639" s="100" t="str">
        <f t="shared" si="6687"/>
        <v/>
      </c>
      <c r="L639" s="100" t="str">
        <f t="shared" si="6713"/>
        <v/>
      </c>
      <c r="M639" s="100" t="str">
        <f t="shared" si="6688"/>
        <v/>
      </c>
      <c r="N639" s="100" t="str">
        <f t="shared" si="6714"/>
        <v/>
      </c>
      <c r="O639" s="100" t="str">
        <f t="shared" si="6689"/>
        <v/>
      </c>
      <c r="P639" s="100" t="str">
        <f t="shared" si="6715"/>
        <v/>
      </c>
      <c r="Q639" s="100" t="str">
        <f t="shared" si="6690"/>
        <v/>
      </c>
      <c r="R639" s="100" t="str">
        <f t="shared" si="6716"/>
        <v/>
      </c>
      <c r="S639" s="100" t="str">
        <f t="shared" si="6691"/>
        <v/>
      </c>
      <c r="T639" s="100" t="str">
        <f t="shared" si="6717"/>
        <v/>
      </c>
      <c r="U639" s="100" t="str">
        <f t="shared" si="6692"/>
        <v/>
      </c>
      <c r="V639" s="100" t="str">
        <f t="shared" si="6718"/>
        <v/>
      </c>
      <c r="W639" s="100" t="str">
        <f t="shared" si="6693"/>
        <v/>
      </c>
      <c r="X639" s="100" t="str">
        <f t="shared" si="6719"/>
        <v/>
      </c>
      <c r="Y639" s="100" t="str">
        <f t="shared" si="6694"/>
        <v/>
      </c>
      <c r="Z639" s="100" t="str">
        <f t="shared" si="6720"/>
        <v/>
      </c>
      <c r="AA639" s="100" t="str">
        <f t="shared" si="6695"/>
        <v/>
      </c>
      <c r="AB639" s="100" t="str">
        <f t="shared" si="6721"/>
        <v/>
      </c>
      <c r="AC639" s="100" t="str">
        <f t="shared" si="6696"/>
        <v/>
      </c>
      <c r="AD639" s="100" t="str">
        <f t="shared" si="6722"/>
        <v/>
      </c>
      <c r="AE639" s="100" t="str">
        <f t="shared" si="6697"/>
        <v/>
      </c>
      <c r="AF639" s="100" t="str">
        <f t="shared" si="6723"/>
        <v/>
      </c>
      <c r="AG639" s="100" t="str">
        <f t="shared" si="6698"/>
        <v/>
      </c>
      <c r="AH639" s="100" t="str">
        <f t="shared" si="6724"/>
        <v/>
      </c>
      <c r="AI639" s="100" t="str">
        <f t="shared" si="6699"/>
        <v/>
      </c>
      <c r="AJ639" s="100" t="str">
        <f t="shared" si="6725"/>
        <v/>
      </c>
      <c r="AK639" s="100" t="str">
        <f t="shared" si="6700"/>
        <v/>
      </c>
      <c r="AL639" s="100" t="str">
        <f t="shared" si="6726"/>
        <v/>
      </c>
      <c r="AM639" s="100" t="str">
        <f t="shared" si="6701"/>
        <v/>
      </c>
      <c r="AN639" s="100" t="str">
        <f t="shared" si="6727"/>
        <v/>
      </c>
      <c r="AO639" s="100" t="str">
        <f t="shared" si="6702"/>
        <v/>
      </c>
      <c r="AP639" s="100" t="str">
        <f t="shared" si="6728"/>
        <v/>
      </c>
      <c r="AQ639" s="100" t="str">
        <f t="shared" si="6703"/>
        <v/>
      </c>
      <c r="AR639" s="100" t="str">
        <f t="shared" si="6729"/>
        <v/>
      </c>
      <c r="AS639" s="100" t="str">
        <f t="shared" si="6704"/>
        <v/>
      </c>
      <c r="AT639" s="100" t="str">
        <f t="shared" si="6730"/>
        <v/>
      </c>
      <c r="AU639" s="100" t="str">
        <f t="shared" si="6705"/>
        <v/>
      </c>
      <c r="AV639" s="100" t="str">
        <f t="shared" si="6731"/>
        <v/>
      </c>
      <c r="AW639" s="100" t="str">
        <f t="shared" si="6706"/>
        <v/>
      </c>
      <c r="AX639" s="100" t="str">
        <f t="shared" si="6732"/>
        <v/>
      </c>
      <c r="AY639" s="100" t="str">
        <f t="shared" si="6707"/>
        <v/>
      </c>
      <c r="AZ639" s="100" t="str">
        <f t="shared" si="6733"/>
        <v/>
      </c>
      <c r="BA639" s="100" t="str">
        <f t="shared" si="6708"/>
        <v/>
      </c>
      <c r="BB639" s="100" t="str">
        <f t="shared" si="6734"/>
        <v/>
      </c>
      <c r="BC639" s="100" t="str">
        <f>IFERROR(INDEX('INPUT INF'!$F$3:$F$601,MATCH($B639,'INPUT INF'!$A$3:$A$601,FALSE)),"")</f>
        <v/>
      </c>
      <c r="BD639" s="100" t="str">
        <f t="shared" si="6815"/>
        <v/>
      </c>
      <c r="BE639" s="100" t="str">
        <f t="shared" si="6735"/>
        <v/>
      </c>
      <c r="BF639" s="100" t="str">
        <f t="shared" si="6736"/>
        <v/>
      </c>
      <c r="BG639" s="115" t="str">
        <f t="shared" si="6737"/>
        <v/>
      </c>
      <c r="BH639" s="176" t="str">
        <f>IF(AND('INPUT INF'!$O$1="X",BG639="PASS"),BF639,IF($BG639="","0",IF('INPUT INF'!$N$67="YES",$BF639,"")))</f>
        <v>0</v>
      </c>
      <c r="BI639" s="115" t="str">
        <f>IF($BG639="","0",IF('INPUT INF'!$Q$68="YES",$BF639,""))</f>
        <v>0</v>
      </c>
      <c r="BJ639" s="115" t="str">
        <f>IF($BG639="","0",IF('INPUT INF'!$Q$69="YES",$BF639,""))</f>
        <v>0</v>
      </c>
      <c r="BL639" s="118" t="str">
        <f t="shared" si="6803"/>
        <v/>
      </c>
      <c r="BM639" s="118" t="str">
        <f t="shared" si="6804"/>
        <v/>
      </c>
      <c r="BN639" s="118" t="str">
        <f t="shared" si="6805"/>
        <v/>
      </c>
      <c r="BR639" s="118" t="str">
        <f t="shared" si="6806"/>
        <v/>
      </c>
      <c r="BS639" s="118" t="str">
        <f t="shared" si="6807"/>
        <v/>
      </c>
      <c r="BT639" s="118" t="str">
        <f t="shared" si="6808"/>
        <v/>
      </c>
      <c r="BX639" s="118" t="str">
        <f t="shared" si="6809"/>
        <v/>
      </c>
      <c r="BY639" s="118" t="str">
        <f t="shared" si="6810"/>
        <v/>
      </c>
      <c r="BZ639" s="118" t="str">
        <f t="shared" si="6811"/>
        <v/>
      </c>
      <c r="CD639" s="116" t="str">
        <f t="shared" si="6738"/>
        <v/>
      </c>
      <c r="CE639" s="116" t="str">
        <f t="shared" si="6739"/>
        <v/>
      </c>
      <c r="CF639" s="116" t="str">
        <f t="shared" si="6740"/>
        <v/>
      </c>
      <c r="CJ639" s="116" t="str">
        <f t="shared" si="6741"/>
        <v/>
      </c>
      <c r="CK639" s="116" t="str">
        <f t="shared" si="6742"/>
        <v/>
      </c>
      <c r="CL639" s="116" t="str">
        <f t="shared" si="6743"/>
        <v/>
      </c>
      <c r="CP639" s="116" t="str">
        <f t="shared" si="6744"/>
        <v/>
      </c>
      <c r="CQ639" s="116" t="str">
        <f t="shared" si="6745"/>
        <v/>
      </c>
      <c r="CR639" s="116" t="str">
        <f t="shared" si="6746"/>
        <v/>
      </c>
      <c r="DH639" s="115" t="str">
        <f t="shared" si="6812"/>
        <v/>
      </c>
      <c r="DI639" s="115" t="str">
        <f t="shared" si="6813"/>
        <v/>
      </c>
      <c r="DJ639" s="115" t="str">
        <f t="shared" si="6778"/>
        <v/>
      </c>
      <c r="DK639" s="115" t="str">
        <f t="shared" si="6779"/>
        <v/>
      </c>
      <c r="DL639" s="115" t="str">
        <f t="shared" si="6780"/>
        <v/>
      </c>
      <c r="DM639" s="115" t="str">
        <f t="shared" si="6781"/>
        <v/>
      </c>
      <c r="DN639" s="115" t="str">
        <f t="shared" si="6782"/>
        <v/>
      </c>
      <c r="DO639" s="115" t="str">
        <f t="shared" si="6783"/>
        <v/>
      </c>
      <c r="DP639" s="115" t="str">
        <f t="shared" si="6784"/>
        <v/>
      </c>
      <c r="DQ639" s="115" t="str">
        <f t="shared" si="6785"/>
        <v/>
      </c>
      <c r="DR639" s="115" t="str">
        <f t="shared" si="6786"/>
        <v/>
      </c>
      <c r="DS639" s="115" t="str">
        <f t="shared" si="6787"/>
        <v/>
      </c>
      <c r="DT639" s="115" t="str">
        <f t="shared" si="6788"/>
        <v/>
      </c>
      <c r="DU639" s="115" t="str">
        <f t="shared" si="6789"/>
        <v/>
      </c>
      <c r="DV639" s="115" t="str">
        <f t="shared" si="6790"/>
        <v/>
      </c>
      <c r="DW639" s="115" t="str">
        <f t="shared" si="6791"/>
        <v/>
      </c>
      <c r="DX639" s="115" t="str">
        <f t="shared" si="6792"/>
        <v/>
      </c>
      <c r="DY639" s="115" t="str">
        <f t="shared" si="6793"/>
        <v/>
      </c>
      <c r="DZ639" s="115" t="str">
        <f t="shared" si="6794"/>
        <v/>
      </c>
      <c r="EA639" s="115" t="str">
        <f t="shared" si="6795"/>
        <v/>
      </c>
      <c r="EB639" s="115" t="str">
        <f t="shared" si="6796"/>
        <v/>
      </c>
      <c r="EC639" s="115" t="str">
        <f t="shared" si="6797"/>
        <v/>
      </c>
      <c r="ED639" s="115" t="str">
        <f t="shared" si="6798"/>
        <v/>
      </c>
      <c r="EE639" s="115" t="str">
        <f t="shared" si="6799"/>
        <v/>
      </c>
      <c r="EF639" s="115" t="str">
        <f t="shared" si="6800"/>
        <v/>
      </c>
      <c r="EG639" s="115" t="str">
        <f t="shared" si="6747"/>
        <v/>
      </c>
      <c r="EH639" s="115" t="str">
        <f t="shared" si="6748"/>
        <v/>
      </c>
      <c r="EI639" s="115" t="str">
        <f t="shared" si="6749"/>
        <v/>
      </c>
      <c r="EJ639" s="115" t="str">
        <f t="shared" si="6750"/>
        <v/>
      </c>
      <c r="EK639" s="115" t="str">
        <f t="shared" si="6751"/>
        <v/>
      </c>
      <c r="EL639" s="115" t="str">
        <f t="shared" si="6752"/>
        <v/>
      </c>
      <c r="EM639" s="115" t="str">
        <f t="shared" si="6753"/>
        <v/>
      </c>
      <c r="EN639" s="115" t="str">
        <f t="shared" si="6754"/>
        <v/>
      </c>
      <c r="EO639" s="115" t="str">
        <f t="shared" si="6755"/>
        <v/>
      </c>
      <c r="EP639" s="115" t="str">
        <f t="shared" si="6756"/>
        <v/>
      </c>
      <c r="EQ639" s="115" t="str">
        <f t="shared" si="6757"/>
        <v/>
      </c>
      <c r="ER639" s="115" t="str">
        <f t="shared" si="6758"/>
        <v/>
      </c>
      <c r="ES639" s="115" t="str">
        <f t="shared" si="6759"/>
        <v/>
      </c>
      <c r="ET639" s="115" t="str">
        <f t="shared" si="6760"/>
        <v/>
      </c>
      <c r="EU639" s="115" t="str">
        <f t="shared" si="6761"/>
        <v/>
      </c>
      <c r="EV639" s="115" t="str">
        <f t="shared" si="6762"/>
        <v/>
      </c>
      <c r="EW639" s="115" t="str">
        <f t="shared" si="6763"/>
        <v/>
      </c>
      <c r="EX639" s="115" t="str">
        <f t="shared" si="6764"/>
        <v/>
      </c>
      <c r="EY639" s="115" t="str">
        <f t="shared" si="6765"/>
        <v/>
      </c>
      <c r="EZ639" s="115" t="str">
        <f t="shared" si="6766"/>
        <v/>
      </c>
      <c r="FA639" s="115" t="str">
        <f t="shared" si="6767"/>
        <v/>
      </c>
      <c r="FB639" s="115" t="str">
        <f t="shared" si="6768"/>
        <v/>
      </c>
      <c r="FC639" s="115" t="str">
        <f t="shared" si="6769"/>
        <v/>
      </c>
      <c r="FD639" s="115" t="str">
        <f t="shared" si="6770"/>
        <v/>
      </c>
      <c r="FE639" s="115" t="str">
        <f t="shared" si="6771"/>
        <v/>
      </c>
      <c r="FF639" s="115" t="str">
        <f t="shared" si="6821"/>
        <v/>
      </c>
      <c r="FG639" s="115" t="str">
        <f>IFERROR(SMALL($EB$423:$EB$842,$A$9),"")</f>
        <v/>
      </c>
      <c r="FH639" s="115" t="str">
        <f t="shared" si="6822"/>
        <v/>
      </c>
      <c r="FI639" s="115" t="str">
        <f t="shared" si="6814"/>
        <v/>
      </c>
    </row>
    <row r="640" spans="1:165" ht="15" customHeight="1" x14ac:dyDescent="0.25">
      <c r="A640" s="115">
        <v>638</v>
      </c>
      <c r="B640" s="115" t="str">
        <f t="shared" si="6820"/>
        <v/>
      </c>
      <c r="C640" s="115" t="s">
        <v>71</v>
      </c>
      <c r="D640" s="100">
        <f t="shared" si="6816"/>
        <v>0</v>
      </c>
      <c r="E640" s="100" t="str">
        <f t="shared" si="6709"/>
        <v/>
      </c>
      <c r="F640" s="100" t="str">
        <f t="shared" si="6710"/>
        <v/>
      </c>
      <c r="G640" s="100" t="str">
        <f t="shared" si="6685"/>
        <v/>
      </c>
      <c r="H640" s="100" t="str">
        <f t="shared" si="6711"/>
        <v/>
      </c>
      <c r="I640" s="100" t="str">
        <f t="shared" si="6686"/>
        <v/>
      </c>
      <c r="J640" s="100" t="str">
        <f t="shared" si="6712"/>
        <v/>
      </c>
      <c r="K640" s="100" t="str">
        <f t="shared" si="6687"/>
        <v/>
      </c>
      <c r="L640" s="100" t="str">
        <f t="shared" si="6713"/>
        <v/>
      </c>
      <c r="M640" s="100" t="str">
        <f t="shared" si="6688"/>
        <v/>
      </c>
      <c r="N640" s="100" t="str">
        <f t="shared" si="6714"/>
        <v/>
      </c>
      <c r="O640" s="100" t="str">
        <f t="shared" si="6689"/>
        <v/>
      </c>
      <c r="P640" s="100" t="str">
        <f t="shared" si="6715"/>
        <v/>
      </c>
      <c r="Q640" s="100" t="str">
        <f t="shared" si="6690"/>
        <v/>
      </c>
      <c r="R640" s="100" t="str">
        <f t="shared" si="6716"/>
        <v/>
      </c>
      <c r="S640" s="100" t="str">
        <f t="shared" si="6691"/>
        <v/>
      </c>
      <c r="T640" s="100" t="str">
        <f t="shared" si="6717"/>
        <v/>
      </c>
      <c r="U640" s="100" t="str">
        <f t="shared" si="6692"/>
        <v/>
      </c>
      <c r="V640" s="100" t="str">
        <f t="shared" si="6718"/>
        <v/>
      </c>
      <c r="W640" s="100" t="str">
        <f t="shared" si="6693"/>
        <v/>
      </c>
      <c r="X640" s="100" t="str">
        <f t="shared" si="6719"/>
        <v/>
      </c>
      <c r="Y640" s="100" t="str">
        <f t="shared" si="6694"/>
        <v/>
      </c>
      <c r="Z640" s="100" t="str">
        <f t="shared" si="6720"/>
        <v/>
      </c>
      <c r="AA640" s="100" t="str">
        <f t="shared" si="6695"/>
        <v/>
      </c>
      <c r="AB640" s="100" t="str">
        <f t="shared" si="6721"/>
        <v/>
      </c>
      <c r="AC640" s="100" t="str">
        <f t="shared" si="6696"/>
        <v/>
      </c>
      <c r="AD640" s="100" t="str">
        <f t="shared" si="6722"/>
        <v/>
      </c>
      <c r="AE640" s="100" t="str">
        <f t="shared" si="6697"/>
        <v/>
      </c>
      <c r="AF640" s="100" t="str">
        <f t="shared" si="6723"/>
        <v/>
      </c>
      <c r="AG640" s="100" t="str">
        <f t="shared" si="6698"/>
        <v/>
      </c>
      <c r="AH640" s="100" t="str">
        <f t="shared" si="6724"/>
        <v/>
      </c>
      <c r="AI640" s="100" t="str">
        <f t="shared" si="6699"/>
        <v/>
      </c>
      <c r="AJ640" s="100" t="str">
        <f t="shared" si="6725"/>
        <v/>
      </c>
      <c r="AK640" s="100" t="str">
        <f t="shared" si="6700"/>
        <v/>
      </c>
      <c r="AL640" s="100" t="str">
        <f t="shared" si="6726"/>
        <v/>
      </c>
      <c r="AM640" s="100" t="str">
        <f t="shared" si="6701"/>
        <v/>
      </c>
      <c r="AN640" s="100" t="str">
        <f t="shared" si="6727"/>
        <v/>
      </c>
      <c r="AO640" s="100" t="str">
        <f t="shared" si="6702"/>
        <v/>
      </c>
      <c r="AP640" s="100" t="str">
        <f t="shared" si="6728"/>
        <v/>
      </c>
      <c r="AQ640" s="100" t="str">
        <f t="shared" si="6703"/>
        <v/>
      </c>
      <c r="AR640" s="100" t="str">
        <f t="shared" si="6729"/>
        <v/>
      </c>
      <c r="AS640" s="100" t="str">
        <f t="shared" si="6704"/>
        <v/>
      </c>
      <c r="AT640" s="100" t="str">
        <f t="shared" si="6730"/>
        <v/>
      </c>
      <c r="AU640" s="100" t="str">
        <f t="shared" si="6705"/>
        <v/>
      </c>
      <c r="AV640" s="100" t="str">
        <f t="shared" si="6731"/>
        <v/>
      </c>
      <c r="AW640" s="100" t="str">
        <f t="shared" si="6706"/>
        <v/>
      </c>
      <c r="AX640" s="100" t="str">
        <f t="shared" si="6732"/>
        <v/>
      </c>
      <c r="AY640" s="100" t="str">
        <f t="shared" si="6707"/>
        <v/>
      </c>
      <c r="AZ640" s="100" t="str">
        <f t="shared" si="6733"/>
        <v/>
      </c>
      <c r="BA640" s="100" t="str">
        <f t="shared" si="6708"/>
        <v/>
      </c>
      <c r="BB640" s="100" t="str">
        <f t="shared" si="6734"/>
        <v/>
      </c>
      <c r="BC640" s="100" t="str">
        <f>IFERROR(INDEX('INPUT INF'!$F$3:$F$601,MATCH($B640,'INPUT INF'!$A$3:$A$601,FALSE)),"")</f>
        <v/>
      </c>
      <c r="BD640" s="100" t="str">
        <f t="shared" si="6815"/>
        <v/>
      </c>
      <c r="BE640" s="100" t="str">
        <f t="shared" si="6735"/>
        <v/>
      </c>
      <c r="BF640" s="100" t="str">
        <f t="shared" si="6736"/>
        <v/>
      </c>
      <c r="BG640" s="115" t="str">
        <f t="shared" si="6737"/>
        <v/>
      </c>
      <c r="BH640" s="176" t="str">
        <f>IF(AND('INPUT INF'!$O$1="X",BG640="PASS"),BF640,IF($BG640="","0",IF('INPUT INF'!$N$67="YES",$BF640,"")))</f>
        <v>0</v>
      </c>
      <c r="BI640" s="115" t="str">
        <f>IF($BG640="","0",IF('INPUT INF'!$Q$68="YES",$BF640,""))</f>
        <v>0</v>
      </c>
      <c r="BJ640" s="115" t="str">
        <f>IF($BG640="","0",IF('INPUT INF'!$Q$69="YES",$BF640,""))</f>
        <v>0</v>
      </c>
      <c r="BL640" s="118" t="str">
        <f t="shared" si="6803"/>
        <v/>
      </c>
      <c r="BM640" s="118" t="str">
        <f t="shared" si="6804"/>
        <v/>
      </c>
      <c r="BN640" s="118" t="str">
        <f t="shared" si="6805"/>
        <v/>
      </c>
      <c r="BR640" s="118" t="str">
        <f t="shared" si="6806"/>
        <v/>
      </c>
      <c r="BS640" s="118" t="str">
        <f t="shared" si="6807"/>
        <v/>
      </c>
      <c r="BT640" s="118" t="str">
        <f t="shared" si="6808"/>
        <v/>
      </c>
      <c r="BX640" s="118" t="str">
        <f t="shared" si="6809"/>
        <v/>
      </c>
      <c r="BY640" s="118" t="str">
        <f t="shared" si="6810"/>
        <v/>
      </c>
      <c r="BZ640" s="118" t="str">
        <f t="shared" si="6811"/>
        <v/>
      </c>
      <c r="CD640" s="116" t="str">
        <f t="shared" si="6738"/>
        <v/>
      </c>
      <c r="CE640" s="116" t="str">
        <f t="shared" si="6739"/>
        <v/>
      </c>
      <c r="CF640" s="116" t="str">
        <f t="shared" si="6740"/>
        <v/>
      </c>
      <c r="CJ640" s="116" t="str">
        <f t="shared" si="6741"/>
        <v/>
      </c>
      <c r="CK640" s="116" t="str">
        <f t="shared" si="6742"/>
        <v/>
      </c>
      <c r="CL640" s="116" t="str">
        <f t="shared" si="6743"/>
        <v/>
      </c>
      <c r="CP640" s="116" t="str">
        <f t="shared" si="6744"/>
        <v/>
      </c>
      <c r="CQ640" s="116" t="str">
        <f t="shared" si="6745"/>
        <v/>
      </c>
      <c r="CR640" s="116" t="str">
        <f t="shared" si="6746"/>
        <v/>
      </c>
      <c r="DH640" s="115" t="str">
        <f t="shared" si="6812"/>
        <v/>
      </c>
      <c r="DI640" s="115" t="str">
        <f t="shared" si="6813"/>
        <v/>
      </c>
      <c r="DJ640" s="115" t="str">
        <f t="shared" si="6778"/>
        <v/>
      </c>
      <c r="DK640" s="115" t="str">
        <f t="shared" si="6779"/>
        <v/>
      </c>
      <c r="DL640" s="115" t="str">
        <f t="shared" si="6780"/>
        <v/>
      </c>
      <c r="DM640" s="115" t="str">
        <f t="shared" si="6781"/>
        <v/>
      </c>
      <c r="DN640" s="115" t="str">
        <f t="shared" si="6782"/>
        <v/>
      </c>
      <c r="DO640" s="115" t="str">
        <f t="shared" si="6783"/>
        <v/>
      </c>
      <c r="DP640" s="115" t="str">
        <f t="shared" si="6784"/>
        <v/>
      </c>
      <c r="DQ640" s="115" t="str">
        <f t="shared" si="6785"/>
        <v/>
      </c>
      <c r="DR640" s="115" t="str">
        <f t="shared" si="6786"/>
        <v/>
      </c>
      <c r="DS640" s="115" t="str">
        <f t="shared" si="6787"/>
        <v/>
      </c>
      <c r="DT640" s="115" t="str">
        <f t="shared" si="6788"/>
        <v/>
      </c>
      <c r="DU640" s="115" t="str">
        <f t="shared" si="6789"/>
        <v/>
      </c>
      <c r="DV640" s="115" t="str">
        <f t="shared" si="6790"/>
        <v/>
      </c>
      <c r="DW640" s="115" t="str">
        <f t="shared" si="6791"/>
        <v/>
      </c>
      <c r="DX640" s="115" t="str">
        <f t="shared" si="6792"/>
        <v/>
      </c>
      <c r="DY640" s="115" t="str">
        <f t="shared" si="6793"/>
        <v/>
      </c>
      <c r="DZ640" s="115" t="str">
        <f t="shared" si="6794"/>
        <v/>
      </c>
      <c r="EA640" s="115" t="str">
        <f t="shared" si="6795"/>
        <v/>
      </c>
      <c r="EB640" s="115" t="str">
        <f t="shared" si="6796"/>
        <v/>
      </c>
      <c r="EC640" s="115" t="str">
        <f t="shared" si="6797"/>
        <v/>
      </c>
      <c r="ED640" s="115" t="str">
        <f t="shared" si="6798"/>
        <v/>
      </c>
      <c r="EE640" s="115" t="str">
        <f t="shared" si="6799"/>
        <v/>
      </c>
      <c r="EF640" s="115" t="str">
        <f t="shared" si="6800"/>
        <v/>
      </c>
      <c r="EG640" s="115" t="str">
        <f t="shared" si="6747"/>
        <v/>
      </c>
      <c r="EH640" s="115" t="str">
        <f t="shared" si="6748"/>
        <v/>
      </c>
      <c r="EI640" s="115" t="str">
        <f t="shared" si="6749"/>
        <v/>
      </c>
      <c r="EJ640" s="115" t="str">
        <f t="shared" si="6750"/>
        <v/>
      </c>
      <c r="EK640" s="115" t="str">
        <f t="shared" si="6751"/>
        <v/>
      </c>
      <c r="EL640" s="115" t="str">
        <f t="shared" si="6752"/>
        <v/>
      </c>
      <c r="EM640" s="115" t="str">
        <f t="shared" si="6753"/>
        <v/>
      </c>
      <c r="EN640" s="115" t="str">
        <f t="shared" si="6754"/>
        <v/>
      </c>
      <c r="EO640" s="115" t="str">
        <f t="shared" si="6755"/>
        <v/>
      </c>
      <c r="EP640" s="115" t="str">
        <f t="shared" si="6756"/>
        <v/>
      </c>
      <c r="EQ640" s="115" t="str">
        <f t="shared" si="6757"/>
        <v/>
      </c>
      <c r="ER640" s="115" t="str">
        <f t="shared" si="6758"/>
        <v/>
      </c>
      <c r="ES640" s="115" t="str">
        <f t="shared" si="6759"/>
        <v/>
      </c>
      <c r="ET640" s="115" t="str">
        <f t="shared" si="6760"/>
        <v/>
      </c>
      <c r="EU640" s="115" t="str">
        <f t="shared" si="6761"/>
        <v/>
      </c>
      <c r="EV640" s="115" t="str">
        <f t="shared" si="6762"/>
        <v/>
      </c>
      <c r="EW640" s="115" t="str">
        <f t="shared" si="6763"/>
        <v/>
      </c>
      <c r="EX640" s="115" t="str">
        <f t="shared" si="6764"/>
        <v/>
      </c>
      <c r="EY640" s="115" t="str">
        <f t="shared" si="6765"/>
        <v/>
      </c>
      <c r="EZ640" s="115" t="str">
        <f t="shared" si="6766"/>
        <v/>
      </c>
      <c r="FA640" s="115" t="str">
        <f t="shared" si="6767"/>
        <v/>
      </c>
      <c r="FB640" s="115" t="str">
        <f t="shared" si="6768"/>
        <v/>
      </c>
      <c r="FC640" s="115" t="str">
        <f t="shared" si="6769"/>
        <v/>
      </c>
      <c r="FD640" s="115" t="str">
        <f t="shared" si="6770"/>
        <v/>
      </c>
      <c r="FE640" s="115" t="str">
        <f t="shared" si="6771"/>
        <v/>
      </c>
      <c r="FF640" s="115" t="str">
        <f t="shared" si="6821"/>
        <v/>
      </c>
      <c r="FG640" s="115" t="str">
        <f>IFERROR(SMALL($EB$423:$EB$842,$A$10),"")</f>
        <v/>
      </c>
      <c r="FH640" s="115" t="str">
        <f t="shared" si="6822"/>
        <v/>
      </c>
      <c r="FI640" s="115" t="str">
        <f t="shared" si="6814"/>
        <v/>
      </c>
    </row>
    <row r="641" spans="1:165" ht="15" customHeight="1" x14ac:dyDescent="0.25">
      <c r="A641" s="115">
        <v>639</v>
      </c>
      <c r="B641" s="115" t="str">
        <f t="shared" si="6820"/>
        <v/>
      </c>
      <c r="C641" s="115" t="s">
        <v>71</v>
      </c>
      <c r="D641" s="100">
        <f t="shared" si="6816"/>
        <v>0</v>
      </c>
      <c r="E641" s="100" t="str">
        <f t="shared" si="6709"/>
        <v/>
      </c>
      <c r="F641" s="100" t="str">
        <f t="shared" si="6710"/>
        <v/>
      </c>
      <c r="G641" s="100" t="str">
        <f t="shared" si="6685"/>
        <v/>
      </c>
      <c r="H641" s="100" t="str">
        <f t="shared" si="6711"/>
        <v/>
      </c>
      <c r="I641" s="100" t="str">
        <f t="shared" si="6686"/>
        <v/>
      </c>
      <c r="J641" s="100" t="str">
        <f t="shared" si="6712"/>
        <v/>
      </c>
      <c r="K641" s="100" t="str">
        <f t="shared" si="6687"/>
        <v/>
      </c>
      <c r="L641" s="100" t="str">
        <f t="shared" si="6713"/>
        <v/>
      </c>
      <c r="M641" s="100" t="str">
        <f t="shared" si="6688"/>
        <v/>
      </c>
      <c r="N641" s="100" t="str">
        <f t="shared" si="6714"/>
        <v/>
      </c>
      <c r="O641" s="100" t="str">
        <f t="shared" si="6689"/>
        <v/>
      </c>
      <c r="P641" s="100" t="str">
        <f t="shared" si="6715"/>
        <v/>
      </c>
      <c r="Q641" s="100" t="str">
        <f t="shared" si="6690"/>
        <v/>
      </c>
      <c r="R641" s="100" t="str">
        <f t="shared" si="6716"/>
        <v/>
      </c>
      <c r="S641" s="100" t="str">
        <f t="shared" si="6691"/>
        <v/>
      </c>
      <c r="T641" s="100" t="str">
        <f t="shared" si="6717"/>
        <v/>
      </c>
      <c r="U641" s="100" t="str">
        <f t="shared" si="6692"/>
        <v/>
      </c>
      <c r="V641" s="100" t="str">
        <f t="shared" si="6718"/>
        <v/>
      </c>
      <c r="W641" s="100" t="str">
        <f t="shared" si="6693"/>
        <v/>
      </c>
      <c r="X641" s="100" t="str">
        <f t="shared" si="6719"/>
        <v/>
      </c>
      <c r="Y641" s="100" t="str">
        <f t="shared" si="6694"/>
        <v/>
      </c>
      <c r="Z641" s="100" t="str">
        <f t="shared" si="6720"/>
        <v/>
      </c>
      <c r="AA641" s="100" t="str">
        <f t="shared" si="6695"/>
        <v/>
      </c>
      <c r="AB641" s="100" t="str">
        <f t="shared" si="6721"/>
        <v/>
      </c>
      <c r="AC641" s="100" t="str">
        <f t="shared" si="6696"/>
        <v/>
      </c>
      <c r="AD641" s="100" t="str">
        <f t="shared" si="6722"/>
        <v/>
      </c>
      <c r="AE641" s="100" t="str">
        <f t="shared" si="6697"/>
        <v/>
      </c>
      <c r="AF641" s="100" t="str">
        <f t="shared" si="6723"/>
        <v/>
      </c>
      <c r="AG641" s="100" t="str">
        <f t="shared" si="6698"/>
        <v/>
      </c>
      <c r="AH641" s="100" t="str">
        <f t="shared" si="6724"/>
        <v/>
      </c>
      <c r="AI641" s="100" t="str">
        <f t="shared" si="6699"/>
        <v/>
      </c>
      <c r="AJ641" s="100" t="str">
        <f t="shared" si="6725"/>
        <v/>
      </c>
      <c r="AK641" s="100" t="str">
        <f t="shared" si="6700"/>
        <v/>
      </c>
      <c r="AL641" s="100" t="str">
        <f t="shared" si="6726"/>
        <v/>
      </c>
      <c r="AM641" s="100" t="str">
        <f t="shared" si="6701"/>
        <v/>
      </c>
      <c r="AN641" s="100" t="str">
        <f t="shared" si="6727"/>
        <v/>
      </c>
      <c r="AO641" s="100" t="str">
        <f t="shared" si="6702"/>
        <v/>
      </c>
      <c r="AP641" s="100" t="str">
        <f t="shared" si="6728"/>
        <v/>
      </c>
      <c r="AQ641" s="100" t="str">
        <f t="shared" si="6703"/>
        <v/>
      </c>
      <c r="AR641" s="100" t="str">
        <f t="shared" si="6729"/>
        <v/>
      </c>
      <c r="AS641" s="100" t="str">
        <f t="shared" si="6704"/>
        <v/>
      </c>
      <c r="AT641" s="100" t="str">
        <f t="shared" si="6730"/>
        <v/>
      </c>
      <c r="AU641" s="100" t="str">
        <f t="shared" si="6705"/>
        <v/>
      </c>
      <c r="AV641" s="100" t="str">
        <f t="shared" si="6731"/>
        <v/>
      </c>
      <c r="AW641" s="100" t="str">
        <f t="shared" si="6706"/>
        <v/>
      </c>
      <c r="AX641" s="100" t="str">
        <f t="shared" si="6732"/>
        <v/>
      </c>
      <c r="AY641" s="100" t="str">
        <f t="shared" si="6707"/>
        <v/>
      </c>
      <c r="AZ641" s="100" t="str">
        <f t="shared" si="6733"/>
        <v/>
      </c>
      <c r="BA641" s="100" t="str">
        <f t="shared" si="6708"/>
        <v/>
      </c>
      <c r="BB641" s="100" t="str">
        <f t="shared" si="6734"/>
        <v/>
      </c>
      <c r="BC641" s="100" t="str">
        <f>IFERROR(INDEX('INPUT INF'!$F$3:$F$601,MATCH($B641,'INPUT INF'!$A$3:$A$601,FALSE)),"")</f>
        <v/>
      </c>
      <c r="BD641" s="100" t="str">
        <f t="shared" si="6815"/>
        <v/>
      </c>
      <c r="BE641" s="100" t="str">
        <f t="shared" si="6735"/>
        <v/>
      </c>
      <c r="BF641" s="100" t="str">
        <f t="shared" si="6736"/>
        <v/>
      </c>
      <c r="BG641" s="115" t="str">
        <f t="shared" si="6737"/>
        <v/>
      </c>
      <c r="BH641" s="176" t="str">
        <f>IF(AND('INPUT INF'!$O$1="X",BG641="PASS"),BF641,IF($BG641="","0",IF('INPUT INF'!$N$67="YES",$BF641,"")))</f>
        <v>0</v>
      </c>
      <c r="BI641" s="115" t="str">
        <f>IF($BG641="","0",IF('INPUT INF'!$Q$68="YES",$BF641,""))</f>
        <v>0</v>
      </c>
      <c r="BJ641" s="115" t="str">
        <f>IF($BG641="","0",IF('INPUT INF'!$Q$69="YES",$BF641,""))</f>
        <v>0</v>
      </c>
      <c r="BL641" s="118" t="str">
        <f t="shared" si="6803"/>
        <v/>
      </c>
      <c r="BM641" s="118" t="str">
        <f t="shared" si="6804"/>
        <v/>
      </c>
      <c r="BN641" s="118" t="str">
        <f t="shared" si="6805"/>
        <v/>
      </c>
      <c r="BR641" s="118" t="str">
        <f t="shared" si="6806"/>
        <v/>
      </c>
      <c r="BS641" s="118" t="str">
        <f t="shared" si="6807"/>
        <v/>
      </c>
      <c r="BT641" s="118" t="str">
        <f t="shared" si="6808"/>
        <v/>
      </c>
      <c r="BX641" s="118" t="str">
        <f t="shared" si="6809"/>
        <v/>
      </c>
      <c r="BY641" s="118" t="str">
        <f t="shared" si="6810"/>
        <v/>
      </c>
      <c r="BZ641" s="118" t="str">
        <f t="shared" si="6811"/>
        <v/>
      </c>
      <c r="CD641" s="116" t="str">
        <f t="shared" si="6738"/>
        <v/>
      </c>
      <c r="CE641" s="116" t="str">
        <f t="shared" si="6739"/>
        <v/>
      </c>
      <c r="CF641" s="116" t="str">
        <f t="shared" si="6740"/>
        <v/>
      </c>
      <c r="CJ641" s="116" t="str">
        <f t="shared" si="6741"/>
        <v/>
      </c>
      <c r="CK641" s="116" t="str">
        <f t="shared" si="6742"/>
        <v/>
      </c>
      <c r="CL641" s="116" t="str">
        <f t="shared" si="6743"/>
        <v/>
      </c>
      <c r="CP641" s="116" t="str">
        <f t="shared" si="6744"/>
        <v/>
      </c>
      <c r="CQ641" s="116" t="str">
        <f t="shared" si="6745"/>
        <v/>
      </c>
      <c r="CR641" s="116" t="str">
        <f t="shared" si="6746"/>
        <v/>
      </c>
      <c r="DH641" s="115" t="str">
        <f t="shared" si="6812"/>
        <v/>
      </c>
      <c r="DI641" s="115" t="str">
        <f t="shared" si="6813"/>
        <v/>
      </c>
      <c r="DJ641" s="115" t="str">
        <f t="shared" si="6778"/>
        <v/>
      </c>
      <c r="DK641" s="115" t="str">
        <f t="shared" si="6779"/>
        <v/>
      </c>
      <c r="DL641" s="115" t="str">
        <f t="shared" si="6780"/>
        <v/>
      </c>
      <c r="DM641" s="115" t="str">
        <f t="shared" si="6781"/>
        <v/>
      </c>
      <c r="DN641" s="115" t="str">
        <f t="shared" si="6782"/>
        <v/>
      </c>
      <c r="DO641" s="115" t="str">
        <f t="shared" si="6783"/>
        <v/>
      </c>
      <c r="DP641" s="115" t="str">
        <f t="shared" si="6784"/>
        <v/>
      </c>
      <c r="DQ641" s="115" t="str">
        <f t="shared" si="6785"/>
        <v/>
      </c>
      <c r="DR641" s="115" t="str">
        <f t="shared" si="6786"/>
        <v/>
      </c>
      <c r="DS641" s="115" t="str">
        <f t="shared" si="6787"/>
        <v/>
      </c>
      <c r="DT641" s="115" t="str">
        <f t="shared" si="6788"/>
        <v/>
      </c>
      <c r="DU641" s="115" t="str">
        <f t="shared" si="6789"/>
        <v/>
      </c>
      <c r="DV641" s="115" t="str">
        <f t="shared" si="6790"/>
        <v/>
      </c>
      <c r="DW641" s="115" t="str">
        <f t="shared" si="6791"/>
        <v/>
      </c>
      <c r="DX641" s="115" t="str">
        <f t="shared" si="6792"/>
        <v/>
      </c>
      <c r="DY641" s="115" t="str">
        <f t="shared" si="6793"/>
        <v/>
      </c>
      <c r="DZ641" s="115" t="str">
        <f t="shared" si="6794"/>
        <v/>
      </c>
      <c r="EA641" s="115" t="str">
        <f t="shared" si="6795"/>
        <v/>
      </c>
      <c r="EB641" s="115" t="str">
        <f t="shared" si="6796"/>
        <v/>
      </c>
      <c r="EC641" s="115" t="str">
        <f t="shared" si="6797"/>
        <v/>
      </c>
      <c r="ED641" s="115" t="str">
        <f t="shared" si="6798"/>
        <v/>
      </c>
      <c r="EE641" s="115" t="str">
        <f t="shared" si="6799"/>
        <v/>
      </c>
      <c r="EF641" s="115" t="str">
        <f t="shared" si="6800"/>
        <v/>
      </c>
      <c r="EG641" s="115" t="str">
        <f t="shared" si="6747"/>
        <v/>
      </c>
      <c r="EH641" s="115" t="str">
        <f t="shared" si="6748"/>
        <v/>
      </c>
      <c r="EI641" s="115" t="str">
        <f t="shared" si="6749"/>
        <v/>
      </c>
      <c r="EJ641" s="115" t="str">
        <f t="shared" si="6750"/>
        <v/>
      </c>
      <c r="EK641" s="115" t="str">
        <f t="shared" si="6751"/>
        <v/>
      </c>
      <c r="EL641" s="115" t="str">
        <f t="shared" si="6752"/>
        <v/>
      </c>
      <c r="EM641" s="115" t="str">
        <f t="shared" si="6753"/>
        <v/>
      </c>
      <c r="EN641" s="115" t="str">
        <f t="shared" si="6754"/>
        <v/>
      </c>
      <c r="EO641" s="115" t="str">
        <f t="shared" si="6755"/>
        <v/>
      </c>
      <c r="EP641" s="115" t="str">
        <f t="shared" si="6756"/>
        <v/>
      </c>
      <c r="EQ641" s="115" t="str">
        <f t="shared" si="6757"/>
        <v/>
      </c>
      <c r="ER641" s="115" t="str">
        <f t="shared" si="6758"/>
        <v/>
      </c>
      <c r="ES641" s="115" t="str">
        <f t="shared" si="6759"/>
        <v/>
      </c>
      <c r="ET641" s="115" t="str">
        <f t="shared" si="6760"/>
        <v/>
      </c>
      <c r="EU641" s="115" t="str">
        <f t="shared" si="6761"/>
        <v/>
      </c>
      <c r="EV641" s="115" t="str">
        <f t="shared" si="6762"/>
        <v/>
      </c>
      <c r="EW641" s="115" t="str">
        <f t="shared" si="6763"/>
        <v/>
      </c>
      <c r="EX641" s="115" t="str">
        <f t="shared" si="6764"/>
        <v/>
      </c>
      <c r="EY641" s="115" t="str">
        <f t="shared" si="6765"/>
        <v/>
      </c>
      <c r="EZ641" s="115" t="str">
        <f t="shared" si="6766"/>
        <v/>
      </c>
      <c r="FA641" s="115" t="str">
        <f t="shared" si="6767"/>
        <v/>
      </c>
      <c r="FB641" s="115" t="str">
        <f t="shared" si="6768"/>
        <v/>
      </c>
      <c r="FC641" s="115" t="str">
        <f t="shared" si="6769"/>
        <v/>
      </c>
      <c r="FD641" s="115" t="str">
        <f t="shared" si="6770"/>
        <v/>
      </c>
      <c r="FE641" s="115" t="str">
        <f t="shared" si="6771"/>
        <v/>
      </c>
      <c r="FF641" s="115" t="str">
        <f t="shared" si="6821"/>
        <v/>
      </c>
      <c r="FG641" s="115" t="str">
        <f>IFERROR(SMALL($EB$423:$EB$842,$A$11),"")</f>
        <v/>
      </c>
      <c r="FH641" s="115" t="str">
        <f t="shared" si="6822"/>
        <v/>
      </c>
      <c r="FI641" s="115" t="str">
        <f t="shared" si="6814"/>
        <v/>
      </c>
    </row>
    <row r="642" spans="1:165" ht="15" customHeight="1" x14ac:dyDescent="0.25">
      <c r="A642" s="115">
        <v>640</v>
      </c>
      <c r="B642" s="115" t="str">
        <f t="shared" si="6820"/>
        <v/>
      </c>
      <c r="C642" s="115" t="s">
        <v>71</v>
      </c>
      <c r="D642" s="100">
        <f t="shared" si="6816"/>
        <v>0</v>
      </c>
      <c r="E642" s="100" t="str">
        <f t="shared" si="6709"/>
        <v/>
      </c>
      <c r="F642" s="100" t="str">
        <f t="shared" si="6710"/>
        <v/>
      </c>
      <c r="G642" s="100" t="str">
        <f t="shared" si="6685"/>
        <v/>
      </c>
      <c r="H642" s="100" t="str">
        <f t="shared" si="6711"/>
        <v/>
      </c>
      <c r="I642" s="100" t="str">
        <f t="shared" si="6686"/>
        <v/>
      </c>
      <c r="J642" s="100" t="str">
        <f t="shared" si="6712"/>
        <v/>
      </c>
      <c r="K642" s="100" t="str">
        <f t="shared" si="6687"/>
        <v/>
      </c>
      <c r="L642" s="100" t="str">
        <f t="shared" si="6713"/>
        <v/>
      </c>
      <c r="M642" s="100" t="str">
        <f t="shared" si="6688"/>
        <v/>
      </c>
      <c r="N642" s="100" t="str">
        <f t="shared" si="6714"/>
        <v/>
      </c>
      <c r="O642" s="100" t="str">
        <f t="shared" si="6689"/>
        <v/>
      </c>
      <c r="P642" s="100" t="str">
        <f t="shared" si="6715"/>
        <v/>
      </c>
      <c r="Q642" s="100" t="str">
        <f t="shared" si="6690"/>
        <v/>
      </c>
      <c r="R642" s="100" t="str">
        <f t="shared" si="6716"/>
        <v/>
      </c>
      <c r="S642" s="100" t="str">
        <f t="shared" si="6691"/>
        <v/>
      </c>
      <c r="T642" s="100" t="str">
        <f t="shared" si="6717"/>
        <v/>
      </c>
      <c r="U642" s="100" t="str">
        <f t="shared" si="6692"/>
        <v/>
      </c>
      <c r="V642" s="100" t="str">
        <f t="shared" si="6718"/>
        <v/>
      </c>
      <c r="W642" s="100" t="str">
        <f t="shared" si="6693"/>
        <v/>
      </c>
      <c r="X642" s="100" t="str">
        <f t="shared" si="6719"/>
        <v/>
      </c>
      <c r="Y642" s="100" t="str">
        <f t="shared" si="6694"/>
        <v/>
      </c>
      <c r="Z642" s="100" t="str">
        <f t="shared" si="6720"/>
        <v/>
      </c>
      <c r="AA642" s="100" t="str">
        <f t="shared" si="6695"/>
        <v/>
      </c>
      <c r="AB642" s="100" t="str">
        <f t="shared" si="6721"/>
        <v/>
      </c>
      <c r="AC642" s="100" t="str">
        <f t="shared" si="6696"/>
        <v/>
      </c>
      <c r="AD642" s="100" t="str">
        <f t="shared" si="6722"/>
        <v/>
      </c>
      <c r="AE642" s="100" t="str">
        <f t="shared" si="6697"/>
        <v/>
      </c>
      <c r="AF642" s="100" t="str">
        <f t="shared" si="6723"/>
        <v/>
      </c>
      <c r="AG642" s="100" t="str">
        <f t="shared" si="6698"/>
        <v/>
      </c>
      <c r="AH642" s="100" t="str">
        <f t="shared" si="6724"/>
        <v/>
      </c>
      <c r="AI642" s="100" t="str">
        <f t="shared" si="6699"/>
        <v/>
      </c>
      <c r="AJ642" s="100" t="str">
        <f t="shared" si="6725"/>
        <v/>
      </c>
      <c r="AK642" s="100" t="str">
        <f t="shared" si="6700"/>
        <v/>
      </c>
      <c r="AL642" s="100" t="str">
        <f t="shared" si="6726"/>
        <v/>
      </c>
      <c r="AM642" s="100" t="str">
        <f t="shared" si="6701"/>
        <v/>
      </c>
      <c r="AN642" s="100" t="str">
        <f t="shared" si="6727"/>
        <v/>
      </c>
      <c r="AO642" s="100" t="str">
        <f t="shared" si="6702"/>
        <v/>
      </c>
      <c r="AP642" s="100" t="str">
        <f t="shared" si="6728"/>
        <v/>
      </c>
      <c r="AQ642" s="100" t="str">
        <f t="shared" si="6703"/>
        <v/>
      </c>
      <c r="AR642" s="100" t="str">
        <f t="shared" si="6729"/>
        <v/>
      </c>
      <c r="AS642" s="100" t="str">
        <f t="shared" si="6704"/>
        <v/>
      </c>
      <c r="AT642" s="100" t="str">
        <f t="shared" si="6730"/>
        <v/>
      </c>
      <c r="AU642" s="100" t="str">
        <f t="shared" si="6705"/>
        <v/>
      </c>
      <c r="AV642" s="100" t="str">
        <f t="shared" si="6731"/>
        <v/>
      </c>
      <c r="AW642" s="100" t="str">
        <f t="shared" si="6706"/>
        <v/>
      </c>
      <c r="AX642" s="100" t="str">
        <f t="shared" si="6732"/>
        <v/>
      </c>
      <c r="AY642" s="100" t="str">
        <f t="shared" si="6707"/>
        <v/>
      </c>
      <c r="AZ642" s="100" t="str">
        <f t="shared" si="6733"/>
        <v/>
      </c>
      <c r="BA642" s="100" t="str">
        <f t="shared" si="6708"/>
        <v/>
      </c>
      <c r="BB642" s="100" t="str">
        <f t="shared" si="6734"/>
        <v/>
      </c>
      <c r="BC642" s="100" t="str">
        <f>IFERROR(INDEX('INPUT INF'!$F$3:$F$601,MATCH($B642,'INPUT INF'!$A$3:$A$601,FALSE)),"")</f>
        <v/>
      </c>
      <c r="BD642" s="100" t="str">
        <f t="shared" si="6815"/>
        <v/>
      </c>
      <c r="BE642" s="100" t="str">
        <f t="shared" si="6735"/>
        <v/>
      </c>
      <c r="BF642" s="100" t="str">
        <f t="shared" si="6736"/>
        <v/>
      </c>
      <c r="BG642" s="115" t="str">
        <f t="shared" si="6737"/>
        <v/>
      </c>
      <c r="BH642" s="176" t="str">
        <f>IF(AND('INPUT INF'!$O$1="X",BG642="PASS"),BF642,IF($BG642="","0",IF('INPUT INF'!$N$67="YES",$BF642,"")))</f>
        <v>0</v>
      </c>
      <c r="BI642" s="115" t="str">
        <f>IF($BG642="","0",IF('INPUT INF'!$Q$68="YES",$BF642,""))</f>
        <v>0</v>
      </c>
      <c r="BJ642" s="115" t="str">
        <f>IF($BG642="","0",IF('INPUT INF'!$Q$69="YES",$BF642,""))</f>
        <v>0</v>
      </c>
      <c r="BL642" s="118" t="str">
        <f t="shared" si="6803"/>
        <v/>
      </c>
      <c r="BM642" s="118" t="str">
        <f t="shared" si="6804"/>
        <v/>
      </c>
      <c r="BN642" s="118" t="str">
        <f t="shared" si="6805"/>
        <v/>
      </c>
      <c r="BR642" s="118" t="str">
        <f t="shared" si="6806"/>
        <v/>
      </c>
      <c r="BS642" s="118" t="str">
        <f t="shared" si="6807"/>
        <v/>
      </c>
      <c r="BT642" s="118" t="str">
        <f t="shared" si="6808"/>
        <v/>
      </c>
      <c r="BX642" s="118" t="str">
        <f t="shared" si="6809"/>
        <v/>
      </c>
      <c r="BY642" s="118" t="str">
        <f t="shared" si="6810"/>
        <v/>
      </c>
      <c r="BZ642" s="118" t="str">
        <f t="shared" si="6811"/>
        <v/>
      </c>
      <c r="CD642" s="116" t="str">
        <f t="shared" si="6738"/>
        <v/>
      </c>
      <c r="CE642" s="116" t="str">
        <f t="shared" si="6739"/>
        <v/>
      </c>
      <c r="CF642" s="116" t="str">
        <f t="shared" si="6740"/>
        <v/>
      </c>
      <c r="CJ642" s="116" t="str">
        <f t="shared" si="6741"/>
        <v/>
      </c>
      <c r="CK642" s="116" t="str">
        <f t="shared" si="6742"/>
        <v/>
      </c>
      <c r="CL642" s="116" t="str">
        <f t="shared" si="6743"/>
        <v/>
      </c>
      <c r="CP642" s="116" t="str">
        <f t="shared" si="6744"/>
        <v/>
      </c>
      <c r="CQ642" s="116" t="str">
        <f t="shared" si="6745"/>
        <v/>
      </c>
      <c r="CR642" s="116" t="str">
        <f t="shared" si="6746"/>
        <v/>
      </c>
      <c r="DH642" s="115" t="str">
        <f t="shared" si="6812"/>
        <v/>
      </c>
      <c r="DI642" s="115" t="str">
        <f t="shared" si="6813"/>
        <v/>
      </c>
      <c r="DJ642" s="115" t="str">
        <f t="shared" si="6778"/>
        <v/>
      </c>
      <c r="DK642" s="115" t="str">
        <f t="shared" si="6779"/>
        <v/>
      </c>
      <c r="DL642" s="115" t="str">
        <f t="shared" si="6780"/>
        <v/>
      </c>
      <c r="DM642" s="115" t="str">
        <f t="shared" si="6781"/>
        <v/>
      </c>
      <c r="DN642" s="115" t="str">
        <f t="shared" si="6782"/>
        <v/>
      </c>
      <c r="DO642" s="115" t="str">
        <f t="shared" si="6783"/>
        <v/>
      </c>
      <c r="DP642" s="115" t="str">
        <f t="shared" si="6784"/>
        <v/>
      </c>
      <c r="DQ642" s="115" t="str">
        <f t="shared" si="6785"/>
        <v/>
      </c>
      <c r="DR642" s="115" t="str">
        <f t="shared" si="6786"/>
        <v/>
      </c>
      <c r="DS642" s="115" t="str">
        <f t="shared" si="6787"/>
        <v/>
      </c>
      <c r="DT642" s="115" t="str">
        <f t="shared" si="6788"/>
        <v/>
      </c>
      <c r="DU642" s="115" t="str">
        <f t="shared" si="6789"/>
        <v/>
      </c>
      <c r="DV642" s="115" t="str">
        <f t="shared" si="6790"/>
        <v/>
      </c>
      <c r="DW642" s="115" t="str">
        <f t="shared" si="6791"/>
        <v/>
      </c>
      <c r="DX642" s="115" t="str">
        <f t="shared" si="6792"/>
        <v/>
      </c>
      <c r="DY642" s="115" t="str">
        <f t="shared" si="6793"/>
        <v/>
      </c>
      <c r="DZ642" s="115" t="str">
        <f t="shared" si="6794"/>
        <v/>
      </c>
      <c r="EA642" s="115" t="str">
        <f t="shared" si="6795"/>
        <v/>
      </c>
      <c r="EB642" s="115" t="str">
        <f t="shared" si="6796"/>
        <v/>
      </c>
      <c r="EC642" s="115" t="str">
        <f t="shared" si="6797"/>
        <v/>
      </c>
      <c r="ED642" s="115" t="str">
        <f t="shared" si="6798"/>
        <v/>
      </c>
      <c r="EE642" s="115" t="str">
        <f t="shared" si="6799"/>
        <v/>
      </c>
      <c r="EF642" s="115" t="str">
        <f t="shared" si="6800"/>
        <v/>
      </c>
      <c r="EG642" s="115" t="str">
        <f t="shared" si="6747"/>
        <v/>
      </c>
      <c r="EH642" s="115" t="str">
        <f t="shared" si="6748"/>
        <v/>
      </c>
      <c r="EI642" s="115" t="str">
        <f t="shared" si="6749"/>
        <v/>
      </c>
      <c r="EJ642" s="115" t="str">
        <f t="shared" si="6750"/>
        <v/>
      </c>
      <c r="EK642" s="115" t="str">
        <f t="shared" si="6751"/>
        <v/>
      </c>
      <c r="EL642" s="115" t="str">
        <f t="shared" si="6752"/>
        <v/>
      </c>
      <c r="EM642" s="115" t="str">
        <f t="shared" si="6753"/>
        <v/>
      </c>
      <c r="EN642" s="115" t="str">
        <f t="shared" si="6754"/>
        <v/>
      </c>
      <c r="EO642" s="115" t="str">
        <f t="shared" si="6755"/>
        <v/>
      </c>
      <c r="EP642" s="115" t="str">
        <f t="shared" si="6756"/>
        <v/>
      </c>
      <c r="EQ642" s="115" t="str">
        <f t="shared" si="6757"/>
        <v/>
      </c>
      <c r="ER642" s="115" t="str">
        <f t="shared" si="6758"/>
        <v/>
      </c>
      <c r="ES642" s="115" t="str">
        <f t="shared" si="6759"/>
        <v/>
      </c>
      <c r="ET642" s="115" t="str">
        <f t="shared" si="6760"/>
        <v/>
      </c>
      <c r="EU642" s="115" t="str">
        <f t="shared" si="6761"/>
        <v/>
      </c>
      <c r="EV642" s="115" t="str">
        <f t="shared" si="6762"/>
        <v/>
      </c>
      <c r="EW642" s="115" t="str">
        <f t="shared" si="6763"/>
        <v/>
      </c>
      <c r="EX642" s="115" t="str">
        <f t="shared" si="6764"/>
        <v/>
      </c>
      <c r="EY642" s="115" t="str">
        <f t="shared" si="6765"/>
        <v/>
      </c>
      <c r="EZ642" s="115" t="str">
        <f t="shared" si="6766"/>
        <v/>
      </c>
      <c r="FA642" s="115" t="str">
        <f t="shared" si="6767"/>
        <v/>
      </c>
      <c r="FB642" s="115" t="str">
        <f t="shared" si="6768"/>
        <v/>
      </c>
      <c r="FC642" s="115" t="str">
        <f t="shared" si="6769"/>
        <v/>
      </c>
      <c r="FD642" s="115" t="str">
        <f t="shared" si="6770"/>
        <v/>
      </c>
      <c r="FE642" s="115" t="str">
        <f t="shared" si="6771"/>
        <v/>
      </c>
      <c r="FF642" s="115" t="str">
        <f t="shared" si="6821"/>
        <v/>
      </c>
      <c r="FG642" s="115" t="str">
        <f>IFERROR(SMALL($EB$423:$EB$842,$A$12),"")</f>
        <v/>
      </c>
      <c r="FH642" s="115" t="str">
        <f t="shared" si="6822"/>
        <v/>
      </c>
      <c r="FI642" s="115" t="str">
        <f t="shared" si="6814"/>
        <v/>
      </c>
    </row>
    <row r="643" spans="1:165" ht="15" customHeight="1" x14ac:dyDescent="0.25">
      <c r="A643" s="115">
        <v>641</v>
      </c>
      <c r="B643" s="115" t="str">
        <f t="shared" si="6820"/>
        <v/>
      </c>
      <c r="C643" s="115" t="s">
        <v>71</v>
      </c>
      <c r="D643" s="100">
        <f t="shared" si="6816"/>
        <v>0</v>
      </c>
      <c r="E643" s="100" t="str">
        <f t="shared" si="6709"/>
        <v/>
      </c>
      <c r="F643" s="100" t="str">
        <f t="shared" si="6710"/>
        <v/>
      </c>
      <c r="G643" s="100" t="str">
        <f t="shared" ref="G643:G706" si="6823">IFERROR(IF($B643="","",IF($G$1=$O2644,$P2644,IF($G$1=$R2644,$S2644,IF($G$1=$U2644,$V2644,IF($G$1=$X2644,$Y2644,IF($G$1=$AA2644,$AB2644,IF($G$1=$AD2644,$AE2644,IF($G$1=$AG2644,$AH2644,IF($G$1=$AJ2644,$AK2644,""))))))))),"")</f>
        <v/>
      </c>
      <c r="H643" s="100" t="str">
        <f t="shared" si="6711"/>
        <v/>
      </c>
      <c r="I643" s="100" t="str">
        <f t="shared" ref="I643:I706" si="6824">IFERROR(IF($B643="","",IF($I$1=$O2644,$P2644,IF($I$1=$R2644,$S2644,IF($I$1=$U2644,$V2644,IF($I$1=$X2644,$Y2644,IF($I$1=$AA2644,$AB2644,IF($I$1=$AD2644,$AE2644,IF($I$1=$AG2644,$AH2644,IF($I$1=$AJ2644,$AK2644,""))))))))),"")</f>
        <v/>
      </c>
      <c r="J643" s="100" t="str">
        <f t="shared" si="6712"/>
        <v/>
      </c>
      <c r="K643" s="100" t="str">
        <f t="shared" ref="K643:K706" si="6825">IFERROR(IF($B643="","",IF($K$1=$O2644,$P2644,IF($K$1=$R2644,$S2644,IF($K$1=$U2644,$V2644,IF($K$1=$X2644,$Y2644,IF($K$1=$AA2644,$AB2644,IF($K$1=$AD2644,$AE2644,IF($K$1=$AG2644,$AH2644,IF($K$1=$AJ2644,$AK2644,""))))))))),"")</f>
        <v/>
      </c>
      <c r="L643" s="100" t="str">
        <f t="shared" si="6713"/>
        <v/>
      </c>
      <c r="M643" s="100" t="str">
        <f t="shared" ref="M643:M706" si="6826">IFERROR(IF($B643="","",IF($M$1=$O2644,$P2644,IF($M$1=$R2644,$S2644,IF($M$1=$U2644,$V2644,IF($M$1=$X2644,$Y2644,IF($M$1=$AA2644,$AB2644,IF($M$1=$AD2644,$AE2644,IF($M$1=$AG2644,$AH2644,IF($M$1=$AJ2644,$AK2644,""))))))))),"")</f>
        <v/>
      </c>
      <c r="N643" s="100" t="str">
        <f t="shared" si="6714"/>
        <v/>
      </c>
      <c r="O643" s="100" t="str">
        <f t="shared" ref="O643:O706" si="6827">IFERROR(IF($B643="","",IF($O$1=$O2644,$P2644,IF($O$1=$R2644,$S2644,IF($O$1=$U2644,$V2644,IF($O$1=$X2644,$Y2644,IF($O$1=$AA2644,$AB2644,IF($O$1=$AD2644,$AE2644,IF($O$1=$AG2644,$AH2644,IF($O$1=$AJ2644,$AK2644,""))))))))),"")</f>
        <v/>
      </c>
      <c r="P643" s="100" t="str">
        <f t="shared" si="6715"/>
        <v/>
      </c>
      <c r="Q643" s="100" t="str">
        <f t="shared" ref="Q643:Q706" si="6828">IFERROR(IF($B643="","",IF($Q$1=$O2644,$P2644,IF($Q$1=$R2644,$S2644,IF($Q$1=$U2644,$V2644,IF($Q$1=$X2644,$Y2644,IF($Q$1=$AA2644,$AB2644,IF($Q$1=$AD2644,$AE2644,IF($Q$1=$AG2644,$AH2644,IF($Q$1=$AJ2644,$AK2644,""))))))))),"")</f>
        <v/>
      </c>
      <c r="R643" s="100" t="str">
        <f t="shared" si="6716"/>
        <v/>
      </c>
      <c r="S643" s="100" t="str">
        <f t="shared" ref="S643:S706" si="6829">IFERROR(IF($B643="","",IF($S$1=$O2644,$P2644,IF($S$1=$R2644,$S2644,IF($S$1=$U2644,$V2644,IF($S$1=$X2644,$Y2644,IF($S$1=$AA2644,$AB2644,IF($S$1=$AD2644,$AE2644,IF($S$1=$AG2644,$AH2644,IF($S$1=$AJ2644,$AK2644,""))))))))),"")</f>
        <v/>
      </c>
      <c r="T643" s="100" t="str">
        <f t="shared" si="6717"/>
        <v/>
      </c>
      <c r="U643" s="100" t="str">
        <f t="shared" ref="U643:U706" si="6830">IFERROR(IF($B643="","",IF($U$1=$O2644,$P2644,IF($U$1=$R2644,$S2644,IF($U$1=$U2644,$V2644,IF($U$1=$X2644,$Y2644,IF($U$1=$AA2644,$AB2644,IF($U$1=$AD2644,$AE2644,IF($U$1=$AG2644,$AH2644,IF($U$1=$AJ2644,$AK2644,""))))))))),"")</f>
        <v/>
      </c>
      <c r="V643" s="100" t="str">
        <f t="shared" si="6718"/>
        <v/>
      </c>
      <c r="W643" s="100" t="str">
        <f t="shared" ref="W643:W706" si="6831">IFERROR(IF($B643="","",IF($W$1=$O2644,$P2644,IF($W$1=$R2644,$S2644,IF($W$1=$U2644,$V2644,IF($W$1=$X2644,$Y2644,IF($W$1=$AA2644,$AB2644,IF($W$1=$AD2644,$AE2644,IF($W$1=$AG2644,$AH2644,IF($W$1=$AJ2644,$AK2644,""))))))))),"")</f>
        <v/>
      </c>
      <c r="X643" s="100" t="str">
        <f t="shared" si="6719"/>
        <v/>
      </c>
      <c r="Y643" s="100" t="str">
        <f t="shared" ref="Y643:Y706" si="6832">IFERROR(IF($B643="","",IF($Y$1=$O2644,$P2644,IF($Y$1=$R2644,$S2644,IF($Y$1=$U2644,$V2644,IF($Y$1=$X2644,$Y2644,IF($Y$1=$AA2644,$AB2644,IF($Y$1=$AD2644,$AE2644,IF($Y$1=$AG2644,$AH2644,IF($Y$1=$AJ2644,$AK2644,""))))))))),"")</f>
        <v/>
      </c>
      <c r="Z643" s="100" t="str">
        <f t="shared" si="6720"/>
        <v/>
      </c>
      <c r="AA643" s="100" t="str">
        <f t="shared" ref="AA643:AA706" si="6833">IFERROR(IF($B643="","",IF($AA$1=$O2644,$P2644,IF($AA$1=$R2644,$S2644,IF($AA$1=$U2644,$V2644,IF($AA$1=$X2644,$Y2644,IF($AA$1=$AA2644,$AB2644,IF($AA$1=$AD2644,$AE2644,IF($AA$1=$AG2644,$AH2644,IF($AA$1=$AJ2644,$AK2644,""))))))))),"")</f>
        <v/>
      </c>
      <c r="AB643" s="100" t="str">
        <f t="shared" si="6721"/>
        <v/>
      </c>
      <c r="AC643" s="100" t="str">
        <f t="shared" ref="AC643:AC706" si="6834">IFERROR(IF($B643="","",IF($AC$1=$O2644,$P2644,IF($AC$1=$R2644,$S2644,IF($AC$1=$U2644,$V2644,IF($AC$1=$X2644,$Y2644,IF($AC$1=$AA2644,$AB2644,IF($AC$1=$AD2644,$AE2644,IF($AC$1=$AG2644,$AH2644,IF($AC$1=$AJ2644,$AK2644,""))))))))),"")</f>
        <v/>
      </c>
      <c r="AD643" s="100" t="str">
        <f t="shared" si="6722"/>
        <v/>
      </c>
      <c r="AE643" s="100" t="str">
        <f t="shared" ref="AE643:AE706" si="6835">IFERROR(IF($B643="","",IF($AE$1=$O2644,$P2644,IF($AE$1=$R2644,$S2644,IF($AE$1=$U2644,$V2644,IF($AE$1=$X2644,$Y2644,IF($AE$1=$AA2644,$AB2644,IF($AE$1=$AD2644,$AE2644,IF($AE$1=$AG2644,$AH2644,IF($AE$1=$AJ2644,$AK2644,""))))))))),"")</f>
        <v/>
      </c>
      <c r="AF643" s="100" t="str">
        <f t="shared" si="6723"/>
        <v/>
      </c>
      <c r="AG643" s="100" t="str">
        <f t="shared" ref="AG643:AG706" si="6836">IFERROR(IF($B643="","",IF($AG$1=$O2644,$P2644,IF($AG$1=$R2644,$S2644,IF($AG$1=$U2644,$V2644,IF($AG$1=$X2644,$Y2644,IF($AG$1=$AA2644,$AB2644,IF($AG$1=$AD2644,$AE2644,IF($AG$1=$AG2644,$AH2644,IF($AG$1=$AJ2644,$AK2644,""))))))))),"")</f>
        <v/>
      </c>
      <c r="AH643" s="100" t="str">
        <f t="shared" si="6724"/>
        <v/>
      </c>
      <c r="AI643" s="100" t="str">
        <f t="shared" ref="AI643:AI706" si="6837">IFERROR(IF($B643="","",IF($AI$1=$O2644,$P2644,IF($AI$1=$R2644,$S2644,IF($AI$1=$U2644,$V2644,IF($AI$1=$X2644,$Y2644,IF($AI$1=$AA2644,$AB2644,IF($AI$1=$AD2644,$AE2644,IF($AI$1=$AG2644,$AH2644,IF($AI$1=$AJ2644,$AK2644,""))))))))),"")</f>
        <v/>
      </c>
      <c r="AJ643" s="100" t="str">
        <f t="shared" si="6725"/>
        <v/>
      </c>
      <c r="AK643" s="100" t="str">
        <f t="shared" ref="AK643:AK706" si="6838">IFERROR(IF($B643="","",IF($AK$1=$O2644,$P2644,IF($AK$1=$R2644,$S2644,IF($AK$1=$U2644,$V2644,IF($AK$1=$X2644,$Y2644,IF($AK$1=$AA2644,$AB2644,IF($AK$1=$AD2644,$AE2644,IF($AK$1=$AG2644,$AH2644,IF($AK$1=$AJ2644,$AK2644,""))))))))),"")</f>
        <v/>
      </c>
      <c r="AL643" s="100" t="str">
        <f t="shared" si="6726"/>
        <v/>
      </c>
      <c r="AM643" s="100" t="str">
        <f t="shared" ref="AM643:AM706" si="6839">IFERROR(IF($B643="","",IF($AM$1=$O2644,$P2644,IF($AM$1=$R2644,$S2644,IF($AM$1=$U2644,$V2644,IF($AM$1=$X2644,$Y2644,IF($AM$1=$AA2644,$AB2644,IF($AM$1=$AD2644,$AE2644,IF($AM$1=$AG2644,$AH2644,IF($AM$1=$AJ2644,$AK2644,""))))))))),"")</f>
        <v/>
      </c>
      <c r="AN643" s="100" t="str">
        <f t="shared" si="6727"/>
        <v/>
      </c>
      <c r="AO643" s="100" t="str">
        <f t="shared" ref="AO643:AO706" si="6840">IFERROR(IF($B643="","",IF($AO$1=$O2644,$P2644,IF($AO$1=$R2644,$S2644,IF($AO$1=$U2644,$V2644,IF($AO$1=$X2644,$Y2644,IF($AO$1=$AA2644,$AB2644,IF($AO$1=$AD2644,$AE2644,IF($AO$1=$AG2644,$AH2644,IF($AO$1=$AJ2644,$AK2644,""))))))))),"")</f>
        <v/>
      </c>
      <c r="AP643" s="100" t="str">
        <f t="shared" si="6728"/>
        <v/>
      </c>
      <c r="AQ643" s="100" t="str">
        <f t="shared" ref="AQ643:AQ706" si="6841">IFERROR(IF($B643="","",IF($AQ$1=$O2644,$P2644,IF($AQ$1=$R2644,$S2644,IF($AQ$1=$U2644,$V2644,IF($AQ$1=$X2644,$Y2644,IF($AQ$1=$AA2644,$AB2644,IF($AQ$1=$AD2644,$AE2644,IF($AQ$1=$AG2644,$AH2644,IF($AQ$1=$AJ2644,$AK2644,""))))))))),"")</f>
        <v/>
      </c>
      <c r="AR643" s="100" t="str">
        <f t="shared" si="6729"/>
        <v/>
      </c>
      <c r="AS643" s="100" t="str">
        <f t="shared" ref="AS643:AS706" si="6842">IFERROR(IF($B643="","",IF($AS$1=$O2644,$P2644,IF($AS$1=$R2644,$S2644,IF($AS$1=$U2644,$V2644,IF($AS$1=$X2644,$Y2644,IF($AS$1=$AA2644,$AB2644,IF($AS$1=$AD2644,$AE2644,IF($AS$1=$AG2644,$AH2644,IF($AS$1=$AJ2644,$AK2644,""))))))))),"")</f>
        <v/>
      </c>
      <c r="AT643" s="100" t="str">
        <f t="shared" si="6730"/>
        <v/>
      </c>
      <c r="AU643" s="100" t="str">
        <f t="shared" ref="AU643:AU706" si="6843">IFERROR(IF($B643="","",IF($AU$1=$O2644,$P2644,IF($AU$1=$R2644,$S2644,IF($AU$1=$U2644,$V2644,IF($AU$1=$X2644,$Y2644,IF($AU$1=$AA2644,$AB2644,IF($AU$1=$AD2644,$AE2644,IF($AU$1=$AG2644,$AH2644,IF($AU$1=$AJ2644,$AK2644,""))))))))),"")</f>
        <v/>
      </c>
      <c r="AV643" s="100" t="str">
        <f t="shared" si="6731"/>
        <v/>
      </c>
      <c r="AW643" s="100" t="str">
        <f t="shared" ref="AW643:AW706" si="6844">IFERROR(IF($B643="","",IF($AW$1=$O2644,$P2644,IF($AW$1=$R2644,$S2644,IF($AW$1=$U2644,$V2644,IF($AW$1=$X2644,$Y2644,IF($AW$1=$AA2644,$AB2644,IF($AW$1=$AD2644,$AE2644,IF($AW$1=$AG2644,$AH2644,IF($AW$1=$AJ2644,$AK2644,""))))))))),"")</f>
        <v/>
      </c>
      <c r="AX643" s="100" t="str">
        <f t="shared" si="6732"/>
        <v/>
      </c>
      <c r="AY643" s="100" t="str">
        <f t="shared" ref="AY643:AY706" si="6845">IFERROR(IF($B643="","",IF($AY$1=$O2644,$P2644,IF($AY$1=$R2644,$S2644,IF($AY$1=$U2644,$V2644,IF($AY$1=$X2644,$Y2644,IF($AY$1=$AA2644,$AB2644,IF($AY$1=$AD2644,$AE2644,IF($AY$1=$AG2644,$AH2644,IF($AY$1=$AJ2644,$AK2644,""))))))))),"")</f>
        <v/>
      </c>
      <c r="AZ643" s="100" t="str">
        <f t="shared" si="6733"/>
        <v/>
      </c>
      <c r="BA643" s="100" t="str">
        <f t="shared" ref="BA643:BA706" si="6846">IFERROR(IF($B643="","",IF($BA$1=$O2644,$P2644,IF($BA$1=$R2644,$S2644,IF($BA$1=$U2644,$V2644,IF($BA$1=$X2644,$Y2644,IF($BA$1=$AA2644,$AB2644,IF($BA$1=$AD2644,$AE2644,IF($BA$1=$AG2644,$AH2644,IF($BA$1=$AJ2644,$AK2644,""))))))))),"")</f>
        <v/>
      </c>
      <c r="BB643" s="100" t="str">
        <f t="shared" si="6734"/>
        <v/>
      </c>
      <c r="BC643" s="100" t="str">
        <f>IFERROR(INDEX('INPUT INF'!$F$3:$F$601,MATCH($B643,'INPUT INF'!$A$3:$A$601,FALSE)),"")</f>
        <v/>
      </c>
      <c r="BD643" s="100" t="str">
        <f t="shared" si="6815"/>
        <v/>
      </c>
      <c r="BE643" s="100" t="str">
        <f t="shared" si="6735"/>
        <v/>
      </c>
      <c r="BF643" s="100" t="str">
        <f t="shared" si="6736"/>
        <v/>
      </c>
      <c r="BG643" s="115" t="str">
        <f t="shared" si="6737"/>
        <v/>
      </c>
      <c r="BH643" s="176" t="str">
        <f>IF(AND('INPUT INF'!$O$1="X",BG643="PASS"),BF643,IF($BG643="","0",IF('INPUT INF'!$N$67="YES",$BF643,"")))</f>
        <v>0</v>
      </c>
      <c r="BI643" s="115" t="str">
        <f>IF($BG643="","0",IF('INPUT INF'!$Q$68="YES",$BF643,""))</f>
        <v>0</v>
      </c>
      <c r="BJ643" s="115" t="str">
        <f>IF($BG643="","0",IF('INPUT INF'!$Q$69="YES",$BF643,""))</f>
        <v>0</v>
      </c>
      <c r="BL643" s="118" t="str">
        <f t="shared" si="6803"/>
        <v/>
      </c>
      <c r="BM643" s="118" t="str">
        <f t="shared" si="6804"/>
        <v/>
      </c>
      <c r="BN643" s="118" t="str">
        <f t="shared" si="6805"/>
        <v/>
      </c>
      <c r="BR643" s="118" t="str">
        <f t="shared" si="6806"/>
        <v/>
      </c>
      <c r="BS643" s="118" t="str">
        <f t="shared" si="6807"/>
        <v/>
      </c>
      <c r="BT643" s="118" t="str">
        <f t="shared" si="6808"/>
        <v/>
      </c>
      <c r="BX643" s="118" t="str">
        <f t="shared" si="6809"/>
        <v/>
      </c>
      <c r="BY643" s="118" t="str">
        <f t="shared" si="6810"/>
        <v/>
      </c>
      <c r="BZ643" s="118" t="str">
        <f t="shared" si="6811"/>
        <v/>
      </c>
      <c r="CD643" s="116" t="str">
        <f t="shared" si="6738"/>
        <v/>
      </c>
      <c r="CE643" s="116" t="str">
        <f t="shared" si="6739"/>
        <v/>
      </c>
      <c r="CF643" s="116" t="str">
        <f t="shared" si="6740"/>
        <v/>
      </c>
      <c r="CJ643" s="116" t="str">
        <f t="shared" si="6741"/>
        <v/>
      </c>
      <c r="CK643" s="116" t="str">
        <f t="shared" si="6742"/>
        <v/>
      </c>
      <c r="CL643" s="116" t="str">
        <f t="shared" si="6743"/>
        <v/>
      </c>
      <c r="CP643" s="116" t="str">
        <f t="shared" si="6744"/>
        <v/>
      </c>
      <c r="CQ643" s="116" t="str">
        <f t="shared" si="6745"/>
        <v/>
      </c>
      <c r="CR643" s="116" t="str">
        <f t="shared" si="6746"/>
        <v/>
      </c>
      <c r="DH643" s="115" t="str">
        <f t="shared" si="6812"/>
        <v/>
      </c>
      <c r="DI643" s="115" t="str">
        <f t="shared" si="6813"/>
        <v/>
      </c>
      <c r="DJ643" s="115" t="str">
        <f t="shared" si="6778"/>
        <v/>
      </c>
      <c r="DK643" s="115" t="str">
        <f t="shared" si="6779"/>
        <v/>
      </c>
      <c r="DL643" s="115" t="str">
        <f t="shared" si="6780"/>
        <v/>
      </c>
      <c r="DM643" s="115" t="str">
        <f t="shared" si="6781"/>
        <v/>
      </c>
      <c r="DN643" s="115" t="str">
        <f t="shared" si="6782"/>
        <v/>
      </c>
      <c r="DO643" s="115" t="str">
        <f t="shared" si="6783"/>
        <v/>
      </c>
      <c r="DP643" s="115" t="str">
        <f t="shared" si="6784"/>
        <v/>
      </c>
      <c r="DQ643" s="115" t="str">
        <f t="shared" si="6785"/>
        <v/>
      </c>
      <c r="DR643" s="115" t="str">
        <f t="shared" si="6786"/>
        <v/>
      </c>
      <c r="DS643" s="115" t="str">
        <f t="shared" si="6787"/>
        <v/>
      </c>
      <c r="DT643" s="115" t="str">
        <f t="shared" si="6788"/>
        <v/>
      </c>
      <c r="DU643" s="115" t="str">
        <f t="shared" si="6789"/>
        <v/>
      </c>
      <c r="DV643" s="115" t="str">
        <f t="shared" si="6790"/>
        <v/>
      </c>
      <c r="DW643" s="115" t="str">
        <f t="shared" si="6791"/>
        <v/>
      </c>
      <c r="DX643" s="115" t="str">
        <f t="shared" si="6792"/>
        <v/>
      </c>
      <c r="DY643" s="115" t="str">
        <f t="shared" si="6793"/>
        <v/>
      </c>
      <c r="DZ643" s="115" t="str">
        <f t="shared" si="6794"/>
        <v/>
      </c>
      <c r="EA643" s="115" t="str">
        <f t="shared" si="6795"/>
        <v/>
      </c>
      <c r="EB643" s="115" t="str">
        <f t="shared" si="6796"/>
        <v/>
      </c>
      <c r="EC643" s="115" t="str">
        <f t="shared" si="6797"/>
        <v/>
      </c>
      <c r="ED643" s="115" t="str">
        <f t="shared" si="6798"/>
        <v/>
      </c>
      <c r="EE643" s="115" t="str">
        <f t="shared" si="6799"/>
        <v/>
      </c>
      <c r="EF643" s="115" t="str">
        <f t="shared" si="6800"/>
        <v/>
      </c>
      <c r="EG643" s="115" t="str">
        <f t="shared" si="6747"/>
        <v/>
      </c>
      <c r="EH643" s="115" t="str">
        <f t="shared" si="6748"/>
        <v/>
      </c>
      <c r="EI643" s="115" t="str">
        <f t="shared" si="6749"/>
        <v/>
      </c>
      <c r="EJ643" s="115" t="str">
        <f t="shared" si="6750"/>
        <v/>
      </c>
      <c r="EK643" s="115" t="str">
        <f t="shared" si="6751"/>
        <v/>
      </c>
      <c r="EL643" s="115" t="str">
        <f t="shared" si="6752"/>
        <v/>
      </c>
      <c r="EM643" s="115" t="str">
        <f t="shared" si="6753"/>
        <v/>
      </c>
      <c r="EN643" s="115" t="str">
        <f t="shared" si="6754"/>
        <v/>
      </c>
      <c r="EO643" s="115" t="str">
        <f t="shared" si="6755"/>
        <v/>
      </c>
      <c r="EP643" s="115" t="str">
        <f t="shared" si="6756"/>
        <v/>
      </c>
      <c r="EQ643" s="115" t="str">
        <f t="shared" si="6757"/>
        <v/>
      </c>
      <c r="ER643" s="115" t="str">
        <f t="shared" si="6758"/>
        <v/>
      </c>
      <c r="ES643" s="115" t="str">
        <f t="shared" si="6759"/>
        <v/>
      </c>
      <c r="ET643" s="115" t="str">
        <f t="shared" si="6760"/>
        <v/>
      </c>
      <c r="EU643" s="115" t="str">
        <f t="shared" si="6761"/>
        <v/>
      </c>
      <c r="EV643" s="115" t="str">
        <f t="shared" si="6762"/>
        <v/>
      </c>
      <c r="EW643" s="115" t="str">
        <f t="shared" si="6763"/>
        <v/>
      </c>
      <c r="EX643" s="115" t="str">
        <f t="shared" si="6764"/>
        <v/>
      </c>
      <c r="EY643" s="115" t="str">
        <f t="shared" si="6765"/>
        <v/>
      </c>
      <c r="EZ643" s="115" t="str">
        <f t="shared" si="6766"/>
        <v/>
      </c>
      <c r="FA643" s="115" t="str">
        <f t="shared" si="6767"/>
        <v/>
      </c>
      <c r="FB643" s="115" t="str">
        <f t="shared" si="6768"/>
        <v/>
      </c>
      <c r="FC643" s="115" t="str">
        <f t="shared" si="6769"/>
        <v/>
      </c>
      <c r="FD643" s="115" t="str">
        <f t="shared" si="6770"/>
        <v/>
      </c>
      <c r="FE643" s="115" t="str">
        <f t="shared" si="6771"/>
        <v/>
      </c>
      <c r="FF643" s="115" t="str">
        <f>FU24</f>
        <v/>
      </c>
      <c r="FG643" s="115" t="str">
        <f>IFERROR(SMALL($EC$423:$EC$842,$A$3),"")</f>
        <v/>
      </c>
      <c r="FH643" s="115" t="str">
        <f>IFERROR(LARGE($AU$423:$AU$842,$A$3),"")</f>
        <v/>
      </c>
      <c r="FI643" s="115" t="str">
        <f t="shared" si="6814"/>
        <v/>
      </c>
    </row>
    <row r="644" spans="1:165" ht="15" customHeight="1" x14ac:dyDescent="0.25">
      <c r="A644" s="115">
        <v>642</v>
      </c>
      <c r="B644" s="115" t="str">
        <f t="shared" si="6820"/>
        <v/>
      </c>
      <c r="C644" s="115" t="s">
        <v>71</v>
      </c>
      <c r="D644" s="100">
        <f t="shared" si="6816"/>
        <v>0</v>
      </c>
      <c r="E644" s="100" t="str">
        <f t="shared" ref="E644:E707" si="6847">IFERROR(IF($B644="","",IF($E$1=$O2645,$P2645,IF($E$1=$R2645,$S2645,IF($E$1=$U2645,$V2645,IF($E$1=$X2645,$Y2645,IF($E$1=$AA2645,$AB2645,IF($E$1=$AD2645,$AE2645,IF($E$1=$AG2645,$AH2645,IF($E$1=$AJ2645,$AK2645,""))))))))),"")</f>
        <v/>
      </c>
      <c r="F644" s="100" t="str">
        <f t="shared" ref="F644:F707" si="6848">IF(B644="","",IF($E$1=O2645,Q2645,IF($E$1=R2645,T2645,IF($E$1=U2645,W2645,IF($E$1=X2645,Z2645,IF($E$1=AA2645,AC2645,IF($E$1=AD2645,AF2645,IF($E$1=AG2645,AI2645,IF($E$1=AJ2645,AL2645,"")))))))))</f>
        <v/>
      </c>
      <c r="G644" s="100" t="str">
        <f t="shared" si="6823"/>
        <v/>
      </c>
      <c r="H644" s="100" t="str">
        <f t="shared" ref="H644:H707" si="6849">IF(B644="","",IF($G$1=O2645,Q2645,IF($G$1=R2645,T2645,IF($G$1=U2645,W2645,IF($G$1=X2645,Z2645,IF($G$1=AA2645,AC2645,IF($G$1=AD2645,AF2645,IF($G$1=AG2645,AI2645,IF($G$1=AJ2645,AL2645,"")))))))))</f>
        <v/>
      </c>
      <c r="I644" s="100" t="str">
        <f t="shared" si="6824"/>
        <v/>
      </c>
      <c r="J644" s="100" t="str">
        <f t="shared" ref="J644:J707" si="6850">IF(B644="","",IF($I$1=O2645,Q2645,IF($I$1=R2645,T2645,IF($I$1=U2645,W2645,IF($I$1=X2645,Z2645,IF($I$1=AA2645,AC2645,IF($I$1=AD2645,AF2645,IF($I$1=AG2645,AI2645,IF($I$1=AJ2645,AL2645,"")))))))))</f>
        <v/>
      </c>
      <c r="K644" s="100" t="str">
        <f t="shared" si="6825"/>
        <v/>
      </c>
      <c r="L644" s="100" t="str">
        <f t="shared" ref="L644:L707" si="6851">IF(B644="","",IF($K$1=O2645,Q2645,IF($K$1=R2645,T2645,IF($K$1=U2645,W2645,IF($K$1=X2645,Z2645,IF($K$1=AA2645,AC2645,IF($K$1=AD2645,AF2645,IF($K$1=AG2645,AI2645,IF($K$1=AJ2645,AL2645,"")))))))))</f>
        <v/>
      </c>
      <c r="M644" s="100" t="str">
        <f t="shared" si="6826"/>
        <v/>
      </c>
      <c r="N644" s="100" t="str">
        <f t="shared" ref="N644:N707" si="6852">IF(B644="","",IF($M$1=O2645,Q2645,IF($M$1=R2645,T2645,IF($M$1=U2645,W2645,IF($M$1=X2645,Z2645,IF($M$1=AA2645,AC2645,IF($M$1=AD2645,AF2645,IF($M$1=AG2645,AI2645,IF($M$1=AJ2645,AL2645,"")))))))))</f>
        <v/>
      </c>
      <c r="O644" s="100" t="str">
        <f t="shared" si="6827"/>
        <v/>
      </c>
      <c r="P644" s="100" t="str">
        <f t="shared" ref="P644:P707" si="6853">IF(B644="","",IF($O$1=O2645,Q2645,IF($O$1=R2645,T2645,IF($O$1=U2645,W2645,IF($O$1=X2645,Z2645,IF($O$1=AA2645,AC2645,IF($O$1=AD2645,AF2645,IF($O$1=AG2645,AI2645,IF($O$1=AJ2645,AL2645,"")))))))))</f>
        <v/>
      </c>
      <c r="Q644" s="100" t="str">
        <f t="shared" si="6828"/>
        <v/>
      </c>
      <c r="R644" s="100" t="str">
        <f t="shared" ref="R644:R707" si="6854">IF(B644="","",IF($Q$1=O2645,Q2645,IF($Q$1=R2645,T2645,IF($Q$1=U2645,W2645,IF($Q$1=X2645,Z2645,IF($Q$1=AA2645,AC2645,IF($Q$1=AD2645,AF2645,IF($Q$1=AG2645,AI2645,IF($Q$1=AJ2645,AL2645,"")))))))))</f>
        <v/>
      </c>
      <c r="S644" s="100" t="str">
        <f t="shared" si="6829"/>
        <v/>
      </c>
      <c r="T644" s="100" t="str">
        <f t="shared" ref="T644:T707" si="6855">IF(B644="","",IF($S$1=O2645,Q2645,IF($S$1=R2645,T2645,IF($S$1=U2645,W2645,IF($S$1=X2645,Z2645,IF($S$1=AA2645,AC2645,IF($S$1=AD2645,AF2645,IF($S$1=AG2645,AI2645,IF($S$1=AJ2645,AL2645,"")))))))))</f>
        <v/>
      </c>
      <c r="U644" s="100" t="str">
        <f t="shared" si="6830"/>
        <v/>
      </c>
      <c r="V644" s="100" t="str">
        <f t="shared" ref="V644:V707" si="6856">IF(B644="","",IF($U$1=O2645,Q2645,IF($U$1=R2645,T2645,IF($U$1=U2645,W2645,IF($U$1=X2645,Z2645,IF($U$1=AA2645,AC2645,IF($U$1=AD2645,AF2645,IF($U$1=AG2645,AI2645,IF($U$1=AJ2645,AL2645,"")))))))))</f>
        <v/>
      </c>
      <c r="W644" s="100" t="str">
        <f t="shared" si="6831"/>
        <v/>
      </c>
      <c r="X644" s="100" t="str">
        <f t="shared" ref="X644:X707" si="6857">IF(B644="","",IF($W$1=O2645,Q2645,IF($W$1=R2645,T2645,IF($W$1=U2645,W2645,IF($W$1=X2645,Z2645,IF($W$1=AA2645,AC2645,IF($W$1=AD2645,AF2645,IF($W$1=AG2645,AI2645,IF($W$1=AJ2645,AL2645,"")))))))))</f>
        <v/>
      </c>
      <c r="Y644" s="100" t="str">
        <f t="shared" si="6832"/>
        <v/>
      </c>
      <c r="Z644" s="100" t="str">
        <f t="shared" ref="Z644:Z707" si="6858">IF(B644="","",IF($Y$1=O2645,Q2645,IF($Y$1=R2645,T2645,IF($Y$1=U2645,W2645,IF($Y$1=X2645,Z2645,IF($Y$1=AA2645,AC2645,IF($Y$1=AD2645,AF2645,IF($Y$1=AG2645,AI2645,IF($Y$1=AJ2645,AL2645,"")))))))))</f>
        <v/>
      </c>
      <c r="AA644" s="100" t="str">
        <f t="shared" si="6833"/>
        <v/>
      </c>
      <c r="AB644" s="100" t="str">
        <f t="shared" ref="AB644:AB707" si="6859">IF(B644="","",IF($AA$1=O2645,Q2645,IF($AA$1=R2645,T2645,IF($AA$1=U2645,W2645,IF($AA$1=X2645,Z2645,IF($AA$1=AA2645,AC2645,IF($AA$1=AD2645,AF2645,IF($AA$1=AG2645,AI2645,IF($AA$1=AJ2645,AL2645,"")))))))))</f>
        <v/>
      </c>
      <c r="AC644" s="100" t="str">
        <f t="shared" si="6834"/>
        <v/>
      </c>
      <c r="AD644" s="100" t="str">
        <f t="shared" ref="AD644:AD707" si="6860">IF(B644="","",IF($AC$1=O2645,Q2645,IF($AC$1=R2645,T2645,IF($AC$1=U2645,W2645,IF($AC$1=X2645,Z2645,IF($AC$1=AA2645,AC2645,IF($AC$1=AD2645,AF2645,IF($AC$1=AG2645,AI2645,IF($AC$1=AJ2645,AL2645,"")))))))))</f>
        <v/>
      </c>
      <c r="AE644" s="100" t="str">
        <f t="shared" si="6835"/>
        <v/>
      </c>
      <c r="AF644" s="100" t="str">
        <f t="shared" ref="AF644:AF707" si="6861">IF(B644="","",IF($AE$1=O2645,Q2645,IF($AE$1=R2645,T2645,IF($AE$1=U2645,W2645,IF($AE$1=X2645,Z2645,IF($AE$1=AA2645,AC2645,IF($AE$1=AD2645,AF2645,IF($AE$1=AG2645,AI2645,IF($AE$1=AJ2645,AL2645,"")))))))))</f>
        <v/>
      </c>
      <c r="AG644" s="100" t="str">
        <f t="shared" si="6836"/>
        <v/>
      </c>
      <c r="AH644" s="100" t="str">
        <f t="shared" ref="AH644:AH707" si="6862">IF(B644="","",IF($AG$1=O2645,Q2645,IF($AG$1=R2645,T2645,IF($AG$1=U2645,W2645,IF($AG$1=X2645,Z2645,IF($AG$1=AA2645,AC2645,IF($AG$1=AD2645,AF2645,IF($AG$1=AG2645,AI2645,IF($AG$1=AJ2645,AL2645,"")))))))))</f>
        <v/>
      </c>
      <c r="AI644" s="100" t="str">
        <f t="shared" si="6837"/>
        <v/>
      </c>
      <c r="AJ644" s="100" t="str">
        <f t="shared" ref="AJ644:AJ707" si="6863">IF(B644="","",IF($AI$1=O2645,Q2645,IF($AI$1=R2645,T2645,IF($AI$1=U2645,W2645,IF($AI$1=X2645,Z2645,IF($AI$1=AA2645,AC2645,IF($AI$1=AD2645,AF2645,IF($AI$1=AG2645,AI2645,IF($AI$1=AJ2645,AL2645,"")))))))))</f>
        <v/>
      </c>
      <c r="AK644" s="100" t="str">
        <f t="shared" si="6838"/>
        <v/>
      </c>
      <c r="AL644" s="100" t="str">
        <f t="shared" ref="AL644:AL707" si="6864">IF(B644="","",IF($AK$1=O2645,Q2645,IF($AK$1=R2645,T2645,IF($AK$1=U2645,W2645,IF($AK$1=X2645,Z2645,IF($AK$1=AA2645,AC2645,IF($AK$1=AD2645,AF2645,IF($AK$1=AG2645,AI2645,IF($AK$1=AJ2645,AL2645,"")))))))))</f>
        <v/>
      </c>
      <c r="AM644" s="100" t="str">
        <f t="shared" si="6839"/>
        <v/>
      </c>
      <c r="AN644" s="100" t="str">
        <f t="shared" ref="AN644:AN707" si="6865">IF(B644="","",IF($AM$1=O2645,Q2645,IF($AM$1=R2645,T2645,IF($AM$1=U2645,W2645,IF($AM$1=X2645,Z2645,IF($AM$1=AA2645,AC2645,IF($AM$1=AD2645,AF2645,IF($AM$1=AG2645,AI2645,IF($AM$1=AJ2645,AL2645,"")))))))))</f>
        <v/>
      </c>
      <c r="AO644" s="100" t="str">
        <f t="shared" si="6840"/>
        <v/>
      </c>
      <c r="AP644" s="100" t="str">
        <f t="shared" ref="AP644:AP707" si="6866">IF(B644="","",IF($AO$1=O2645,Q2645,IF($AO$1=R2645,T2645,IF($AO$1=U2645,W2645,IF($AO$1=X2645,Z2645,IF($AO$1=AA2645,AC2645,IF($AO$1=AD2645,AF2645,IF($AO$1=AG2645,AI2645,IF($AO$1=AJ2645,AL2645,"")))))))))</f>
        <v/>
      </c>
      <c r="AQ644" s="100" t="str">
        <f t="shared" si="6841"/>
        <v/>
      </c>
      <c r="AR644" s="100" t="str">
        <f t="shared" ref="AR644:AR707" si="6867">IF(B644="","",IF($AQ$1=O2645,Q2645,IF($AQ$1=R2645,T2645,IF($AQ$1=U2645,W2645,IF($AQ$1=X2645,Z2645,IF($AQ$1=AA2645,AC2645,IF($AQ$1=AD2645,AF2645,IF($AQ$1=AG2645,AI2645,IF($AQ$1=AJ2645,AL2645,"")))))))))</f>
        <v/>
      </c>
      <c r="AS644" s="100" t="str">
        <f t="shared" si="6842"/>
        <v/>
      </c>
      <c r="AT644" s="100" t="str">
        <f t="shared" ref="AT644:AT707" si="6868">IF(B644="","",IF($AS$1=O2645,Q2645,IF($AS$1=R2645,T2645,IF($AS$1=U2645,W2645,IF($AS$1=X2645,Z2645,IF($AS$1=AA2645,AC2645,IF($AS$1=AD2645,AF2645,IF($AS$1=AG2645,AI2645,IF($AS$1=AJ2645,AL2645,"")))))))))</f>
        <v/>
      </c>
      <c r="AU644" s="100" t="str">
        <f t="shared" si="6843"/>
        <v/>
      </c>
      <c r="AV644" s="100" t="str">
        <f t="shared" ref="AV644:AV707" si="6869">IF(B644="","",IF($AU$1=O2645,Q2645,IF($AU$1=R2645,T2645,IF($AU$1=U2645,W2645,IF($AU$1=X2645,Z2645,IF($AU$1=AA2645,AC2645,IF($AU$1=AD2645,AF2645,IF($AU$1=AG2645,AI2645,IF($AU$1=AJ2645,AL2645,"")))))))))</f>
        <v/>
      </c>
      <c r="AW644" s="100" t="str">
        <f t="shared" si="6844"/>
        <v/>
      </c>
      <c r="AX644" s="100" t="str">
        <f t="shared" ref="AX644:AX707" si="6870">IF(B644="","",IF($AW$1=O2645,Q2645,IF($AW$1=R2645,T2645,IF($AW$1=U2645,W2645,IF($AW$1=X2645,Z2645,IF($AW$1=AA2645,AC2645,IF($AW$1=AD2645,AF2645,IF($AW$1=AG2645,AI2645,IF($AW$1=AJ2645,AL2645,"")))))))))</f>
        <v/>
      </c>
      <c r="AY644" s="100" t="str">
        <f t="shared" si="6845"/>
        <v/>
      </c>
      <c r="AZ644" s="100" t="str">
        <f t="shared" ref="AZ644:AZ707" si="6871">IF(B644="","",IF($AY$1=O2645,Q2645,IF($AY$1=R2645,T2645,IF($AY$1=U2645,W2645,IF($AY$1=X2645,Z2645,IF($AY$1=AA2645,AC2645,IF($AY$1=AD2645,AF2645,IF($AY$1=AG2645,AI2645,IF($AY$1=AJ2645,AL2645,"")))))))))</f>
        <v/>
      </c>
      <c r="BA644" s="100" t="str">
        <f t="shared" si="6846"/>
        <v/>
      </c>
      <c r="BB644" s="100" t="str">
        <f t="shared" ref="BB644:BB707" si="6872">IF(B644="","",IF($BA$1=O2645,Q2645,IF($BA$1=R2645,T2645,IF($BA$1=U2645,W2645,IF($BA$1=X2645,Z2645,IF($BA$1=AA2645,AC2645,IF($BA$1=AD2645,AF2645,IF($BA$1=AG2645,AI2645,IF($BA$1=AJ2645,AL2645,"")))))))))</f>
        <v/>
      </c>
      <c r="BC644" s="100" t="str">
        <f>IFERROR(INDEX('INPUT INF'!$F$3:$F$601,MATCH($B644,'INPUT INF'!$A$3:$A$601,FALSE)),"")</f>
        <v/>
      </c>
      <c r="BD644" s="100" t="str">
        <f t="shared" si="6815"/>
        <v/>
      </c>
      <c r="BE644" s="100" t="str">
        <f t="shared" ref="BE644:BE707" si="6873">IF(B644="","",IF(BC644=O2645,Q2645,IF(BC644=R2645,T2645,IF(BC644=U2645,W2645,IF(BC644=X2645,Z2645,IF(BC644=AA2645,AC2645,IF(BC644=AD2645,AF2645,IF(BC644=AG2645,AI2645,IF(BC644=AJ2645,AL2645,"")))))))))</f>
        <v/>
      </c>
      <c r="BF644" s="100" t="str">
        <f t="shared" ref="BF644:BF707" si="6874">IFERROR(SUM(E644,G644,I644,K644,M644,O644,Q644,S644,U644,W644,Y644,AA644,AC644,AE644,AG644,AI644,AK644,AM644,AO644,AQ644,AS644,AU644,AW644,AY644,BA644)-BD644,"")</f>
        <v/>
      </c>
      <c r="BG644" s="115" t="str">
        <f t="shared" ref="BG644:BG707" si="6875">IFERROR(INDEX(AJ$2004:AJ$2901,MATCH($B644,$N$2004:$N$2901,0)),"")</f>
        <v/>
      </c>
      <c r="BH644" s="176" t="str">
        <f>IF(AND('INPUT INF'!$O$1="X",BG644="PASS"),BF644,IF($BG644="","0",IF('INPUT INF'!$N$67="YES",$BF644,"")))</f>
        <v>0</v>
      </c>
      <c r="BI644" s="115" t="str">
        <f>IF($BG644="","0",IF('INPUT INF'!$Q$68="YES",$BF644,""))</f>
        <v>0</v>
      </c>
      <c r="BJ644" s="115" t="str">
        <f>IF($BG644="","0",IF('INPUT INF'!$Q$69="YES",$BF644,""))</f>
        <v>0</v>
      </c>
      <c r="BL644" s="118" t="str">
        <f t="shared" si="6803"/>
        <v/>
      </c>
      <c r="BM644" s="118" t="str">
        <f t="shared" si="6804"/>
        <v/>
      </c>
      <c r="BN644" s="118" t="str">
        <f t="shared" si="6805"/>
        <v/>
      </c>
      <c r="BR644" s="118" t="str">
        <f t="shared" si="6806"/>
        <v/>
      </c>
      <c r="BS644" s="118" t="str">
        <f t="shared" si="6807"/>
        <v/>
      </c>
      <c r="BT644" s="118" t="str">
        <f t="shared" si="6808"/>
        <v/>
      </c>
      <c r="BX644" s="118" t="str">
        <f t="shared" si="6809"/>
        <v/>
      </c>
      <c r="BY644" s="118" t="str">
        <f t="shared" si="6810"/>
        <v/>
      </c>
      <c r="BZ644" s="118" t="str">
        <f t="shared" si="6811"/>
        <v/>
      </c>
      <c r="CD644" s="116" t="str">
        <f t="shared" ref="CD644:CD707" si="6876">IFERROR(IF(RANK(BH644,$BH$3:$BH$842)=1,B644,""),"")</f>
        <v/>
      </c>
      <c r="CE644" s="116" t="str">
        <f t="shared" ref="CE644:CE707" si="6877">IFERROR(IF(RANK(BH644,$BH$3:$BH$842)=$CE$2,B644,""),"")</f>
        <v/>
      </c>
      <c r="CF644" s="116" t="str">
        <f t="shared" ref="CF644:CF707" si="6878">IFERROR(IF(RANK(BH644,$BH$3:$BH$842)=$CF$2,B644,""),"")</f>
        <v/>
      </c>
      <c r="CJ644" s="116" t="str">
        <f t="shared" ref="CJ644:CJ707" si="6879">IFERROR(IF(RANK(BI644,$BI$3:$BI$842)=1,B644,""),"")</f>
        <v/>
      </c>
      <c r="CK644" s="116" t="str">
        <f t="shared" ref="CK644:CK707" si="6880">IFERROR(IF(RANK(BI644,$BI$3:$BI$842)=$CK$2,B644,""),"")</f>
        <v/>
      </c>
      <c r="CL644" s="116" t="str">
        <f t="shared" ref="CL644:CL707" si="6881">IFERROR(IF(RANK(BI644,$BI$3:$BI$842)=$CL$2,B644,""),"")</f>
        <v/>
      </c>
      <c r="CP644" s="116" t="str">
        <f t="shared" ref="CP644:CP707" si="6882">IFERROR(IF(RANK(BJ644,$BJ$3:$BJ$842)=1,B644,""),"")</f>
        <v/>
      </c>
      <c r="CQ644" s="116" t="str">
        <f t="shared" ref="CQ644:CQ707" si="6883">IFERROR(IF(RANK(BJ644,$BJ$3:$BJ$842)=$CQ$2,B644,""),"")</f>
        <v/>
      </c>
      <c r="CR644" s="116" t="str">
        <f t="shared" ref="CR644:CR707" si="6884">IFERROR(IF(RANK(BJ644,$BJ$3:$BJ$842)=$CR$2,B644,""),"")</f>
        <v/>
      </c>
      <c r="DH644" s="115" t="str">
        <f t="shared" si="6812"/>
        <v/>
      </c>
      <c r="DI644" s="115" t="str">
        <f t="shared" si="6813"/>
        <v/>
      </c>
      <c r="DJ644" s="115" t="str">
        <f t="shared" si="6778"/>
        <v/>
      </c>
      <c r="DK644" s="115" t="str">
        <f t="shared" si="6779"/>
        <v/>
      </c>
      <c r="DL644" s="115" t="str">
        <f t="shared" si="6780"/>
        <v/>
      </c>
      <c r="DM644" s="115" t="str">
        <f t="shared" si="6781"/>
        <v/>
      </c>
      <c r="DN644" s="115" t="str">
        <f t="shared" si="6782"/>
        <v/>
      </c>
      <c r="DO644" s="115" t="str">
        <f t="shared" si="6783"/>
        <v/>
      </c>
      <c r="DP644" s="115" t="str">
        <f t="shared" si="6784"/>
        <v/>
      </c>
      <c r="DQ644" s="115" t="str">
        <f t="shared" si="6785"/>
        <v/>
      </c>
      <c r="DR644" s="115" t="str">
        <f t="shared" si="6786"/>
        <v/>
      </c>
      <c r="DS644" s="115" t="str">
        <f t="shared" si="6787"/>
        <v/>
      </c>
      <c r="DT644" s="115" t="str">
        <f t="shared" si="6788"/>
        <v/>
      </c>
      <c r="DU644" s="115" t="str">
        <f t="shared" si="6789"/>
        <v/>
      </c>
      <c r="DV644" s="115" t="str">
        <f t="shared" si="6790"/>
        <v/>
      </c>
      <c r="DW644" s="115" t="str">
        <f t="shared" si="6791"/>
        <v/>
      </c>
      <c r="DX644" s="115" t="str">
        <f t="shared" si="6792"/>
        <v/>
      </c>
      <c r="DY644" s="115" t="str">
        <f t="shared" si="6793"/>
        <v/>
      </c>
      <c r="DZ644" s="115" t="str">
        <f t="shared" si="6794"/>
        <v/>
      </c>
      <c r="EA644" s="115" t="str">
        <f t="shared" si="6795"/>
        <v/>
      </c>
      <c r="EB644" s="115" t="str">
        <f t="shared" si="6796"/>
        <v/>
      </c>
      <c r="EC644" s="115" t="str">
        <f t="shared" si="6797"/>
        <v/>
      </c>
      <c r="ED644" s="115" t="str">
        <f t="shared" si="6798"/>
        <v/>
      </c>
      <c r="EE644" s="115" t="str">
        <f t="shared" si="6799"/>
        <v/>
      </c>
      <c r="EF644" s="115" t="str">
        <f t="shared" si="6800"/>
        <v/>
      </c>
      <c r="EG644" s="115" t="str">
        <f t="shared" ref="EG644:EG707" si="6885">IFERROR(IF(RANK($E644,$E$3:$E$842)=1,$B644,""),"")</f>
        <v/>
      </c>
      <c r="EH644" s="115" t="str">
        <f t="shared" ref="EH644:EH707" si="6886">IFERROR(IF(RANK($G644,$G$3:$G$842)=1,$B644,""),"")</f>
        <v/>
      </c>
      <c r="EI644" s="115" t="str">
        <f t="shared" ref="EI644:EI707" si="6887">IFERROR(IF(RANK($I644,$I$3:$I$842)=1,$B644,""),"")</f>
        <v/>
      </c>
      <c r="EJ644" s="115" t="str">
        <f t="shared" ref="EJ644:EJ707" si="6888">IFERROR(IF(RANK($K644,$K$3:$K$842)=1,$B644,""),"")</f>
        <v/>
      </c>
      <c r="EK644" s="115" t="str">
        <f t="shared" ref="EK644:EK707" si="6889">IFERROR(IF(RANK($M644,$M$3:$M$842)=1,$B644,""),"")</f>
        <v/>
      </c>
      <c r="EL644" s="115" t="str">
        <f t="shared" ref="EL644:EL707" si="6890">IFERROR(IF(RANK($O644,$O$3:$O$842)=1,$B644,""),"")</f>
        <v/>
      </c>
      <c r="EM644" s="115" t="str">
        <f t="shared" ref="EM644:EM707" si="6891">IFERROR(IF(RANK($Q644,$Q$3:$Q$842)=1,$B644,""),"")</f>
        <v/>
      </c>
      <c r="EN644" s="115" t="str">
        <f t="shared" ref="EN644:EN707" si="6892">IFERROR(IF(RANK($S644,$S$3:$S$842)=1,$B644,""),"")</f>
        <v/>
      </c>
      <c r="EO644" s="115" t="str">
        <f t="shared" ref="EO644:EO707" si="6893">IFERROR(IF(RANK($U644,$U$3:$U$842)=1,$B644,""),"")</f>
        <v/>
      </c>
      <c r="EP644" s="115" t="str">
        <f t="shared" ref="EP644:EP707" si="6894">IFERROR(IF(RANK($W644,$W$3:$W$842)=1,$B644,""),"")</f>
        <v/>
      </c>
      <c r="EQ644" s="115" t="str">
        <f t="shared" ref="EQ644:EQ707" si="6895">IFERROR(IF(RANK($Y644,$Y$3:$Y$842)=1,$B644,""),"")</f>
        <v/>
      </c>
      <c r="ER644" s="115" t="str">
        <f t="shared" ref="ER644:ER707" si="6896">IFERROR(IF(RANK($AA644,$AA$3:$AA$842)=1,$B644,""),"")</f>
        <v/>
      </c>
      <c r="ES644" s="115" t="str">
        <f t="shared" ref="ES644:ES707" si="6897">IFERROR(IF(RANK($AC644,$AC$3:$AC$842)=1,$B644,""),"")</f>
        <v/>
      </c>
      <c r="ET644" s="115" t="str">
        <f t="shared" ref="ET644:ET707" si="6898">IFERROR(IF(RANK($AE644,$AE$3:$AE$842)=1,$B644,""),"")</f>
        <v/>
      </c>
      <c r="EU644" s="115" t="str">
        <f t="shared" ref="EU644:EU707" si="6899">IFERROR(IF(RANK($AG644,$AG$3:$AG$842)=1,$B644,""),"")</f>
        <v/>
      </c>
      <c r="EV644" s="115" t="str">
        <f t="shared" ref="EV644:EV707" si="6900">IFERROR(IF(RANK($AI644,$AI$3:$AI$842)=1,$B644,""),"")</f>
        <v/>
      </c>
      <c r="EW644" s="115" t="str">
        <f t="shared" ref="EW644:EW707" si="6901">IFERROR(IF(RANK($AK644,$AK$3:$AK$842)=1,$B644,""),"")</f>
        <v/>
      </c>
      <c r="EX644" s="115" t="str">
        <f t="shared" ref="EX644:EX707" si="6902">IFERROR(IF(RANK($AM644,$AM$3:$AM$842)=1,$B644,""),"")</f>
        <v/>
      </c>
      <c r="EY644" s="115" t="str">
        <f t="shared" ref="EY644:EY707" si="6903">IFERROR(IF(RANK($AO644,$AO$3:$AO$842)=1,$B644,""),"")</f>
        <v/>
      </c>
      <c r="EZ644" s="115" t="str">
        <f t="shared" ref="EZ644:EZ707" si="6904">IFERROR(IF(RANK($AQ644,$AQ$3:$AQ$842)=1,$B644,""),"")</f>
        <v/>
      </c>
      <c r="FA644" s="115" t="str">
        <f t="shared" ref="FA644:FA707" si="6905">IFERROR(IF(RANK($AS644,$AS$3:$AS$842)=1,$B644,""),"")</f>
        <v/>
      </c>
      <c r="FB644" s="115" t="str">
        <f t="shared" ref="FB644:FB707" si="6906">IFERROR(IF(RANK($AU644,$AU$3:$AU$842)=1,$B644,""),"")</f>
        <v/>
      </c>
      <c r="FC644" s="115" t="str">
        <f t="shared" ref="FC644:FC707" si="6907">IFERROR(IF(RANK($AW644,$AW$3:$AW$842)=1,$B644,""),"")</f>
        <v/>
      </c>
      <c r="FD644" s="115" t="str">
        <f t="shared" ref="FD644:FD707" si="6908">IFERROR(IF(RANK($AY644,$AY$3:$AY$842)=1,$B644,""),"")</f>
        <v/>
      </c>
      <c r="FE644" s="115" t="str">
        <f t="shared" ref="FE644:FE707" si="6909">IFERROR(IF(RANK($BA644,$BA$3:$BA$842)=1,$B644,""),"")</f>
        <v/>
      </c>
      <c r="FF644" s="115" t="str">
        <f>FF643</f>
        <v/>
      </c>
      <c r="FG644" s="115" t="str">
        <f>IFERROR(SMALL($EC$423:$EC$842,$A$4),"")</f>
        <v/>
      </c>
      <c r="FH644" s="115" t="str">
        <f>FH643</f>
        <v/>
      </c>
      <c r="FI644" s="115" t="str">
        <f t="shared" si="6814"/>
        <v/>
      </c>
    </row>
    <row r="645" spans="1:165" ht="15" customHeight="1" x14ac:dyDescent="0.25">
      <c r="A645" s="115">
        <v>643</v>
      </c>
      <c r="B645" s="115" t="str">
        <f t="shared" si="6820"/>
        <v/>
      </c>
      <c r="C645" s="115" t="s">
        <v>71</v>
      </c>
      <c r="D645" s="100">
        <f t="shared" si="6816"/>
        <v>0</v>
      </c>
      <c r="E645" s="100" t="str">
        <f t="shared" si="6847"/>
        <v/>
      </c>
      <c r="F645" s="100" t="str">
        <f t="shared" si="6848"/>
        <v/>
      </c>
      <c r="G645" s="100" t="str">
        <f t="shared" si="6823"/>
        <v/>
      </c>
      <c r="H645" s="100" t="str">
        <f t="shared" si="6849"/>
        <v/>
      </c>
      <c r="I645" s="100" t="str">
        <f t="shared" si="6824"/>
        <v/>
      </c>
      <c r="J645" s="100" t="str">
        <f t="shared" si="6850"/>
        <v/>
      </c>
      <c r="K645" s="100" t="str">
        <f t="shared" si="6825"/>
        <v/>
      </c>
      <c r="L645" s="100" t="str">
        <f t="shared" si="6851"/>
        <v/>
      </c>
      <c r="M645" s="100" t="str">
        <f t="shared" si="6826"/>
        <v/>
      </c>
      <c r="N645" s="100" t="str">
        <f t="shared" si="6852"/>
        <v/>
      </c>
      <c r="O645" s="100" t="str">
        <f t="shared" si="6827"/>
        <v/>
      </c>
      <c r="P645" s="100" t="str">
        <f t="shared" si="6853"/>
        <v/>
      </c>
      <c r="Q645" s="100" t="str">
        <f t="shared" si="6828"/>
        <v/>
      </c>
      <c r="R645" s="100" t="str">
        <f t="shared" si="6854"/>
        <v/>
      </c>
      <c r="S645" s="100" t="str">
        <f t="shared" si="6829"/>
        <v/>
      </c>
      <c r="T645" s="100" t="str">
        <f t="shared" si="6855"/>
        <v/>
      </c>
      <c r="U645" s="100" t="str">
        <f t="shared" si="6830"/>
        <v/>
      </c>
      <c r="V645" s="100" t="str">
        <f t="shared" si="6856"/>
        <v/>
      </c>
      <c r="W645" s="100" t="str">
        <f t="shared" si="6831"/>
        <v/>
      </c>
      <c r="X645" s="100" t="str">
        <f t="shared" si="6857"/>
        <v/>
      </c>
      <c r="Y645" s="100" t="str">
        <f t="shared" si="6832"/>
        <v/>
      </c>
      <c r="Z645" s="100" t="str">
        <f t="shared" si="6858"/>
        <v/>
      </c>
      <c r="AA645" s="100" t="str">
        <f t="shared" si="6833"/>
        <v/>
      </c>
      <c r="AB645" s="100" t="str">
        <f t="shared" si="6859"/>
        <v/>
      </c>
      <c r="AC645" s="100" t="str">
        <f t="shared" si="6834"/>
        <v/>
      </c>
      <c r="AD645" s="100" t="str">
        <f t="shared" si="6860"/>
        <v/>
      </c>
      <c r="AE645" s="100" t="str">
        <f t="shared" si="6835"/>
        <v/>
      </c>
      <c r="AF645" s="100" t="str">
        <f t="shared" si="6861"/>
        <v/>
      </c>
      <c r="AG645" s="100" t="str">
        <f t="shared" si="6836"/>
        <v/>
      </c>
      <c r="AH645" s="100" t="str">
        <f t="shared" si="6862"/>
        <v/>
      </c>
      <c r="AI645" s="100" t="str">
        <f t="shared" si="6837"/>
        <v/>
      </c>
      <c r="AJ645" s="100" t="str">
        <f t="shared" si="6863"/>
        <v/>
      </c>
      <c r="AK645" s="100" t="str">
        <f t="shared" si="6838"/>
        <v/>
      </c>
      <c r="AL645" s="100" t="str">
        <f t="shared" si="6864"/>
        <v/>
      </c>
      <c r="AM645" s="100" t="str">
        <f t="shared" si="6839"/>
        <v/>
      </c>
      <c r="AN645" s="100" t="str">
        <f t="shared" si="6865"/>
        <v/>
      </c>
      <c r="AO645" s="100" t="str">
        <f t="shared" si="6840"/>
        <v/>
      </c>
      <c r="AP645" s="100" t="str">
        <f t="shared" si="6866"/>
        <v/>
      </c>
      <c r="AQ645" s="100" t="str">
        <f t="shared" si="6841"/>
        <v/>
      </c>
      <c r="AR645" s="100" t="str">
        <f t="shared" si="6867"/>
        <v/>
      </c>
      <c r="AS645" s="100" t="str">
        <f t="shared" si="6842"/>
        <v/>
      </c>
      <c r="AT645" s="100" t="str">
        <f t="shared" si="6868"/>
        <v/>
      </c>
      <c r="AU645" s="100" t="str">
        <f t="shared" si="6843"/>
        <v/>
      </c>
      <c r="AV645" s="100" t="str">
        <f t="shared" si="6869"/>
        <v/>
      </c>
      <c r="AW645" s="100" t="str">
        <f t="shared" si="6844"/>
        <v/>
      </c>
      <c r="AX645" s="100" t="str">
        <f t="shared" si="6870"/>
        <v/>
      </c>
      <c r="AY645" s="100" t="str">
        <f t="shared" si="6845"/>
        <v/>
      </c>
      <c r="AZ645" s="100" t="str">
        <f t="shared" si="6871"/>
        <v/>
      </c>
      <c r="BA645" s="100" t="str">
        <f t="shared" si="6846"/>
        <v/>
      </c>
      <c r="BB645" s="100" t="str">
        <f t="shared" si="6872"/>
        <v/>
      </c>
      <c r="BC645" s="100" t="str">
        <f>IFERROR(INDEX('INPUT INF'!$F$3:$F$601,MATCH($B645,'INPUT INF'!$A$3:$A$601,FALSE)),"")</f>
        <v/>
      </c>
      <c r="BD645" s="100" t="str">
        <f t="shared" si="6815"/>
        <v/>
      </c>
      <c r="BE645" s="100" t="str">
        <f t="shared" si="6873"/>
        <v/>
      </c>
      <c r="BF645" s="100" t="str">
        <f t="shared" si="6874"/>
        <v/>
      </c>
      <c r="BG645" s="115" t="str">
        <f t="shared" si="6875"/>
        <v/>
      </c>
      <c r="BH645" s="176" t="str">
        <f>IF(AND('INPUT INF'!$O$1="X",BG645="PASS"),BF645,IF($BG645="","0",IF('INPUT INF'!$N$67="YES",$BF645,"")))</f>
        <v>0</v>
      </c>
      <c r="BI645" s="115" t="str">
        <f>IF($BG645="","0",IF('INPUT INF'!$Q$68="YES",$BF645,""))</f>
        <v>0</v>
      </c>
      <c r="BJ645" s="115" t="str">
        <f>IF($BG645="","0",IF('INPUT INF'!$Q$69="YES",$BF645,""))</f>
        <v>0</v>
      </c>
      <c r="BL645" s="118" t="str">
        <f t="shared" si="6803"/>
        <v/>
      </c>
      <c r="BM645" s="118" t="str">
        <f t="shared" si="6804"/>
        <v/>
      </c>
      <c r="BN645" s="118" t="str">
        <f t="shared" si="6805"/>
        <v/>
      </c>
      <c r="BR645" s="118" t="str">
        <f t="shared" si="6806"/>
        <v/>
      </c>
      <c r="BS645" s="118" t="str">
        <f t="shared" si="6807"/>
        <v/>
      </c>
      <c r="BT645" s="118" t="str">
        <f t="shared" si="6808"/>
        <v/>
      </c>
      <c r="BX645" s="118" t="str">
        <f t="shared" si="6809"/>
        <v/>
      </c>
      <c r="BY645" s="118" t="str">
        <f t="shared" si="6810"/>
        <v/>
      </c>
      <c r="BZ645" s="118" t="str">
        <f t="shared" si="6811"/>
        <v/>
      </c>
      <c r="CD645" s="116" t="str">
        <f t="shared" si="6876"/>
        <v/>
      </c>
      <c r="CE645" s="116" t="str">
        <f t="shared" si="6877"/>
        <v/>
      </c>
      <c r="CF645" s="116" t="str">
        <f t="shared" si="6878"/>
        <v/>
      </c>
      <c r="CJ645" s="116" t="str">
        <f t="shared" si="6879"/>
        <v/>
      </c>
      <c r="CK645" s="116" t="str">
        <f t="shared" si="6880"/>
        <v/>
      </c>
      <c r="CL645" s="116" t="str">
        <f t="shared" si="6881"/>
        <v/>
      </c>
      <c r="CP645" s="116" t="str">
        <f t="shared" si="6882"/>
        <v/>
      </c>
      <c r="CQ645" s="116" t="str">
        <f t="shared" si="6883"/>
        <v/>
      </c>
      <c r="CR645" s="116" t="str">
        <f t="shared" si="6884"/>
        <v/>
      </c>
      <c r="DH645" s="115" t="str">
        <f t="shared" si="6812"/>
        <v/>
      </c>
      <c r="DI645" s="115" t="str">
        <f t="shared" si="6813"/>
        <v/>
      </c>
      <c r="DJ645" s="115" t="str">
        <f t="shared" si="6778"/>
        <v/>
      </c>
      <c r="DK645" s="115" t="str">
        <f t="shared" si="6779"/>
        <v/>
      </c>
      <c r="DL645" s="115" t="str">
        <f t="shared" si="6780"/>
        <v/>
      </c>
      <c r="DM645" s="115" t="str">
        <f t="shared" si="6781"/>
        <v/>
      </c>
      <c r="DN645" s="115" t="str">
        <f t="shared" si="6782"/>
        <v/>
      </c>
      <c r="DO645" s="115" t="str">
        <f t="shared" si="6783"/>
        <v/>
      </c>
      <c r="DP645" s="115" t="str">
        <f t="shared" si="6784"/>
        <v/>
      </c>
      <c r="DQ645" s="115" t="str">
        <f t="shared" si="6785"/>
        <v/>
      </c>
      <c r="DR645" s="115" t="str">
        <f t="shared" si="6786"/>
        <v/>
      </c>
      <c r="DS645" s="115" t="str">
        <f t="shared" si="6787"/>
        <v/>
      </c>
      <c r="DT645" s="115" t="str">
        <f t="shared" si="6788"/>
        <v/>
      </c>
      <c r="DU645" s="115" t="str">
        <f t="shared" si="6789"/>
        <v/>
      </c>
      <c r="DV645" s="115" t="str">
        <f t="shared" si="6790"/>
        <v/>
      </c>
      <c r="DW645" s="115" t="str">
        <f t="shared" si="6791"/>
        <v/>
      </c>
      <c r="DX645" s="115" t="str">
        <f t="shared" si="6792"/>
        <v/>
      </c>
      <c r="DY645" s="115" t="str">
        <f t="shared" si="6793"/>
        <v/>
      </c>
      <c r="DZ645" s="115" t="str">
        <f t="shared" si="6794"/>
        <v/>
      </c>
      <c r="EA645" s="115" t="str">
        <f t="shared" si="6795"/>
        <v/>
      </c>
      <c r="EB645" s="115" t="str">
        <f t="shared" si="6796"/>
        <v/>
      </c>
      <c r="EC645" s="115" t="str">
        <f t="shared" si="6797"/>
        <v/>
      </c>
      <c r="ED645" s="115" t="str">
        <f t="shared" si="6798"/>
        <v/>
      </c>
      <c r="EE645" s="115" t="str">
        <f t="shared" si="6799"/>
        <v/>
      </c>
      <c r="EF645" s="115" t="str">
        <f t="shared" si="6800"/>
        <v/>
      </c>
      <c r="EG645" s="115" t="str">
        <f t="shared" si="6885"/>
        <v/>
      </c>
      <c r="EH645" s="115" t="str">
        <f t="shared" si="6886"/>
        <v/>
      </c>
      <c r="EI645" s="115" t="str">
        <f t="shared" si="6887"/>
        <v/>
      </c>
      <c r="EJ645" s="115" t="str">
        <f t="shared" si="6888"/>
        <v/>
      </c>
      <c r="EK645" s="115" t="str">
        <f t="shared" si="6889"/>
        <v/>
      </c>
      <c r="EL645" s="115" t="str">
        <f t="shared" si="6890"/>
        <v/>
      </c>
      <c r="EM645" s="115" t="str">
        <f t="shared" si="6891"/>
        <v/>
      </c>
      <c r="EN645" s="115" t="str">
        <f t="shared" si="6892"/>
        <v/>
      </c>
      <c r="EO645" s="115" t="str">
        <f t="shared" si="6893"/>
        <v/>
      </c>
      <c r="EP645" s="115" t="str">
        <f t="shared" si="6894"/>
        <v/>
      </c>
      <c r="EQ645" s="115" t="str">
        <f t="shared" si="6895"/>
        <v/>
      </c>
      <c r="ER645" s="115" t="str">
        <f t="shared" si="6896"/>
        <v/>
      </c>
      <c r="ES645" s="115" t="str">
        <f t="shared" si="6897"/>
        <v/>
      </c>
      <c r="ET645" s="115" t="str">
        <f t="shared" si="6898"/>
        <v/>
      </c>
      <c r="EU645" s="115" t="str">
        <f t="shared" si="6899"/>
        <v/>
      </c>
      <c r="EV645" s="115" t="str">
        <f t="shared" si="6900"/>
        <v/>
      </c>
      <c r="EW645" s="115" t="str">
        <f t="shared" si="6901"/>
        <v/>
      </c>
      <c r="EX645" s="115" t="str">
        <f t="shared" si="6902"/>
        <v/>
      </c>
      <c r="EY645" s="115" t="str">
        <f t="shared" si="6903"/>
        <v/>
      </c>
      <c r="EZ645" s="115" t="str">
        <f t="shared" si="6904"/>
        <v/>
      </c>
      <c r="FA645" s="115" t="str">
        <f t="shared" si="6905"/>
        <v/>
      </c>
      <c r="FB645" s="115" t="str">
        <f t="shared" si="6906"/>
        <v/>
      </c>
      <c r="FC645" s="115" t="str">
        <f t="shared" si="6907"/>
        <v/>
      </c>
      <c r="FD645" s="115" t="str">
        <f t="shared" si="6908"/>
        <v/>
      </c>
      <c r="FE645" s="115" t="str">
        <f t="shared" si="6909"/>
        <v/>
      </c>
      <c r="FF645" s="115" t="str">
        <f t="shared" ref="FF645:FF652" si="6910">FF644</f>
        <v/>
      </c>
      <c r="FG645" s="115" t="str">
        <f>IFERROR(SMALL($EC$423:$EC$842,$A$5),"")</f>
        <v/>
      </c>
      <c r="FH645" s="115" t="str">
        <f t="shared" ref="FH645:FH652" si="6911">FH644</f>
        <v/>
      </c>
      <c r="FI645" s="115" t="str">
        <f t="shared" si="6814"/>
        <v/>
      </c>
    </row>
    <row r="646" spans="1:165" ht="15" customHeight="1" x14ac:dyDescent="0.25">
      <c r="A646" s="115">
        <v>644</v>
      </c>
      <c r="B646" s="115" t="str">
        <f t="shared" si="6820"/>
        <v/>
      </c>
      <c r="C646" s="115" t="s">
        <v>71</v>
      </c>
      <c r="D646" s="100">
        <f t="shared" si="6816"/>
        <v>0</v>
      </c>
      <c r="E646" s="100" t="str">
        <f t="shared" si="6847"/>
        <v/>
      </c>
      <c r="F646" s="100" t="str">
        <f t="shared" si="6848"/>
        <v/>
      </c>
      <c r="G646" s="100" t="str">
        <f t="shared" si="6823"/>
        <v/>
      </c>
      <c r="H646" s="100" t="str">
        <f t="shared" si="6849"/>
        <v/>
      </c>
      <c r="I646" s="100" t="str">
        <f t="shared" si="6824"/>
        <v/>
      </c>
      <c r="J646" s="100" t="str">
        <f t="shared" si="6850"/>
        <v/>
      </c>
      <c r="K646" s="100" t="str">
        <f t="shared" si="6825"/>
        <v/>
      </c>
      <c r="L646" s="100" t="str">
        <f t="shared" si="6851"/>
        <v/>
      </c>
      <c r="M646" s="100" t="str">
        <f t="shared" si="6826"/>
        <v/>
      </c>
      <c r="N646" s="100" t="str">
        <f t="shared" si="6852"/>
        <v/>
      </c>
      <c r="O646" s="100" t="str">
        <f t="shared" si="6827"/>
        <v/>
      </c>
      <c r="P646" s="100" t="str">
        <f t="shared" si="6853"/>
        <v/>
      </c>
      <c r="Q646" s="100" t="str">
        <f t="shared" si="6828"/>
        <v/>
      </c>
      <c r="R646" s="100" t="str">
        <f t="shared" si="6854"/>
        <v/>
      </c>
      <c r="S646" s="100" t="str">
        <f t="shared" si="6829"/>
        <v/>
      </c>
      <c r="T646" s="100" t="str">
        <f t="shared" si="6855"/>
        <v/>
      </c>
      <c r="U646" s="100" t="str">
        <f t="shared" si="6830"/>
        <v/>
      </c>
      <c r="V646" s="100" t="str">
        <f t="shared" si="6856"/>
        <v/>
      </c>
      <c r="W646" s="100" t="str">
        <f t="shared" si="6831"/>
        <v/>
      </c>
      <c r="X646" s="100" t="str">
        <f t="shared" si="6857"/>
        <v/>
      </c>
      <c r="Y646" s="100" t="str">
        <f t="shared" si="6832"/>
        <v/>
      </c>
      <c r="Z646" s="100" t="str">
        <f t="shared" si="6858"/>
        <v/>
      </c>
      <c r="AA646" s="100" t="str">
        <f t="shared" si="6833"/>
        <v/>
      </c>
      <c r="AB646" s="100" t="str">
        <f t="shared" si="6859"/>
        <v/>
      </c>
      <c r="AC646" s="100" t="str">
        <f t="shared" si="6834"/>
        <v/>
      </c>
      <c r="AD646" s="100" t="str">
        <f t="shared" si="6860"/>
        <v/>
      </c>
      <c r="AE646" s="100" t="str">
        <f t="shared" si="6835"/>
        <v/>
      </c>
      <c r="AF646" s="100" t="str">
        <f t="shared" si="6861"/>
        <v/>
      </c>
      <c r="AG646" s="100" t="str">
        <f t="shared" si="6836"/>
        <v/>
      </c>
      <c r="AH646" s="100" t="str">
        <f t="shared" si="6862"/>
        <v/>
      </c>
      <c r="AI646" s="100" t="str">
        <f t="shared" si="6837"/>
        <v/>
      </c>
      <c r="AJ646" s="100" t="str">
        <f t="shared" si="6863"/>
        <v/>
      </c>
      <c r="AK646" s="100" t="str">
        <f t="shared" si="6838"/>
        <v/>
      </c>
      <c r="AL646" s="100" t="str">
        <f t="shared" si="6864"/>
        <v/>
      </c>
      <c r="AM646" s="100" t="str">
        <f t="shared" si="6839"/>
        <v/>
      </c>
      <c r="AN646" s="100" t="str">
        <f t="shared" si="6865"/>
        <v/>
      </c>
      <c r="AO646" s="100" t="str">
        <f t="shared" si="6840"/>
        <v/>
      </c>
      <c r="AP646" s="100" t="str">
        <f t="shared" si="6866"/>
        <v/>
      </c>
      <c r="AQ646" s="100" t="str">
        <f t="shared" si="6841"/>
        <v/>
      </c>
      <c r="AR646" s="100" t="str">
        <f t="shared" si="6867"/>
        <v/>
      </c>
      <c r="AS646" s="100" t="str">
        <f t="shared" si="6842"/>
        <v/>
      </c>
      <c r="AT646" s="100" t="str">
        <f t="shared" si="6868"/>
        <v/>
      </c>
      <c r="AU646" s="100" t="str">
        <f t="shared" si="6843"/>
        <v/>
      </c>
      <c r="AV646" s="100" t="str">
        <f t="shared" si="6869"/>
        <v/>
      </c>
      <c r="AW646" s="100" t="str">
        <f t="shared" si="6844"/>
        <v/>
      </c>
      <c r="AX646" s="100" t="str">
        <f t="shared" si="6870"/>
        <v/>
      </c>
      <c r="AY646" s="100" t="str">
        <f t="shared" si="6845"/>
        <v/>
      </c>
      <c r="AZ646" s="100" t="str">
        <f t="shared" si="6871"/>
        <v/>
      </c>
      <c r="BA646" s="100" t="str">
        <f t="shared" si="6846"/>
        <v/>
      </c>
      <c r="BB646" s="100" t="str">
        <f t="shared" si="6872"/>
        <v/>
      </c>
      <c r="BC646" s="100" t="str">
        <f>IFERROR(INDEX('INPUT INF'!$F$3:$F$601,MATCH($B646,'INPUT INF'!$A$3:$A$601,FALSE)),"")</f>
        <v/>
      </c>
      <c r="BD646" s="100" t="str">
        <f t="shared" si="6815"/>
        <v/>
      </c>
      <c r="BE646" s="100" t="str">
        <f t="shared" si="6873"/>
        <v/>
      </c>
      <c r="BF646" s="100" t="str">
        <f t="shared" si="6874"/>
        <v/>
      </c>
      <c r="BG646" s="115" t="str">
        <f t="shared" si="6875"/>
        <v/>
      </c>
      <c r="BH646" s="176" t="str">
        <f>IF(AND('INPUT INF'!$O$1="X",BG646="PASS"),BF646,IF($BG646="","0",IF('INPUT INF'!$N$67="YES",$BF646,"")))</f>
        <v>0</v>
      </c>
      <c r="BI646" s="115" t="str">
        <f>IF($BG646="","0",IF('INPUT INF'!$Q$68="YES",$BF646,""))</f>
        <v>0</v>
      </c>
      <c r="BJ646" s="115" t="str">
        <f>IF($BG646="","0",IF('INPUT INF'!$Q$69="YES",$BF646,""))</f>
        <v>0</v>
      </c>
      <c r="BL646" s="118" t="str">
        <f t="shared" si="6803"/>
        <v/>
      </c>
      <c r="BM646" s="118" t="str">
        <f t="shared" si="6804"/>
        <v/>
      </c>
      <c r="BN646" s="118" t="str">
        <f t="shared" si="6805"/>
        <v/>
      </c>
      <c r="BR646" s="118" t="str">
        <f t="shared" si="6806"/>
        <v/>
      </c>
      <c r="BS646" s="118" t="str">
        <f t="shared" si="6807"/>
        <v/>
      </c>
      <c r="BT646" s="118" t="str">
        <f t="shared" si="6808"/>
        <v/>
      </c>
      <c r="BX646" s="118" t="str">
        <f t="shared" si="6809"/>
        <v/>
      </c>
      <c r="BY646" s="118" t="str">
        <f t="shared" si="6810"/>
        <v/>
      </c>
      <c r="BZ646" s="118" t="str">
        <f t="shared" si="6811"/>
        <v/>
      </c>
      <c r="CD646" s="116" t="str">
        <f t="shared" si="6876"/>
        <v/>
      </c>
      <c r="CE646" s="116" t="str">
        <f t="shared" si="6877"/>
        <v/>
      </c>
      <c r="CF646" s="116" t="str">
        <f t="shared" si="6878"/>
        <v/>
      </c>
      <c r="CJ646" s="116" t="str">
        <f t="shared" si="6879"/>
        <v/>
      </c>
      <c r="CK646" s="116" t="str">
        <f t="shared" si="6880"/>
        <v/>
      </c>
      <c r="CL646" s="116" t="str">
        <f t="shared" si="6881"/>
        <v/>
      </c>
      <c r="CP646" s="116" t="str">
        <f t="shared" si="6882"/>
        <v/>
      </c>
      <c r="CQ646" s="116" t="str">
        <f t="shared" si="6883"/>
        <v/>
      </c>
      <c r="CR646" s="116" t="str">
        <f t="shared" si="6884"/>
        <v/>
      </c>
      <c r="DH646" s="115" t="str">
        <f t="shared" si="6812"/>
        <v/>
      </c>
      <c r="DI646" s="115" t="str">
        <f t="shared" si="6813"/>
        <v/>
      </c>
      <c r="DJ646" s="115" t="str">
        <f t="shared" si="6778"/>
        <v/>
      </c>
      <c r="DK646" s="115" t="str">
        <f t="shared" si="6779"/>
        <v/>
      </c>
      <c r="DL646" s="115" t="str">
        <f t="shared" si="6780"/>
        <v/>
      </c>
      <c r="DM646" s="115" t="str">
        <f t="shared" si="6781"/>
        <v/>
      </c>
      <c r="DN646" s="115" t="str">
        <f t="shared" si="6782"/>
        <v/>
      </c>
      <c r="DO646" s="115" t="str">
        <f t="shared" si="6783"/>
        <v/>
      </c>
      <c r="DP646" s="115" t="str">
        <f t="shared" si="6784"/>
        <v/>
      </c>
      <c r="DQ646" s="115" t="str">
        <f t="shared" si="6785"/>
        <v/>
      </c>
      <c r="DR646" s="115" t="str">
        <f t="shared" si="6786"/>
        <v/>
      </c>
      <c r="DS646" s="115" t="str">
        <f t="shared" si="6787"/>
        <v/>
      </c>
      <c r="DT646" s="115" t="str">
        <f t="shared" si="6788"/>
        <v/>
      </c>
      <c r="DU646" s="115" t="str">
        <f t="shared" si="6789"/>
        <v/>
      </c>
      <c r="DV646" s="115" t="str">
        <f t="shared" si="6790"/>
        <v/>
      </c>
      <c r="DW646" s="115" t="str">
        <f t="shared" si="6791"/>
        <v/>
      </c>
      <c r="DX646" s="115" t="str">
        <f t="shared" si="6792"/>
        <v/>
      </c>
      <c r="DY646" s="115" t="str">
        <f t="shared" si="6793"/>
        <v/>
      </c>
      <c r="DZ646" s="115" t="str">
        <f t="shared" si="6794"/>
        <v/>
      </c>
      <c r="EA646" s="115" t="str">
        <f t="shared" si="6795"/>
        <v/>
      </c>
      <c r="EB646" s="115" t="str">
        <f t="shared" si="6796"/>
        <v/>
      </c>
      <c r="EC646" s="115" t="str">
        <f t="shared" si="6797"/>
        <v/>
      </c>
      <c r="ED646" s="115" t="str">
        <f t="shared" si="6798"/>
        <v/>
      </c>
      <c r="EE646" s="115" t="str">
        <f t="shared" si="6799"/>
        <v/>
      </c>
      <c r="EF646" s="115" t="str">
        <f t="shared" si="6800"/>
        <v/>
      </c>
      <c r="EG646" s="115" t="str">
        <f t="shared" si="6885"/>
        <v/>
      </c>
      <c r="EH646" s="115" t="str">
        <f t="shared" si="6886"/>
        <v/>
      </c>
      <c r="EI646" s="115" t="str">
        <f t="shared" si="6887"/>
        <v/>
      </c>
      <c r="EJ646" s="115" t="str">
        <f t="shared" si="6888"/>
        <v/>
      </c>
      <c r="EK646" s="115" t="str">
        <f t="shared" si="6889"/>
        <v/>
      </c>
      <c r="EL646" s="115" t="str">
        <f t="shared" si="6890"/>
        <v/>
      </c>
      <c r="EM646" s="115" t="str">
        <f t="shared" si="6891"/>
        <v/>
      </c>
      <c r="EN646" s="115" t="str">
        <f t="shared" si="6892"/>
        <v/>
      </c>
      <c r="EO646" s="115" t="str">
        <f t="shared" si="6893"/>
        <v/>
      </c>
      <c r="EP646" s="115" t="str">
        <f t="shared" si="6894"/>
        <v/>
      </c>
      <c r="EQ646" s="115" t="str">
        <f t="shared" si="6895"/>
        <v/>
      </c>
      <c r="ER646" s="115" t="str">
        <f t="shared" si="6896"/>
        <v/>
      </c>
      <c r="ES646" s="115" t="str">
        <f t="shared" si="6897"/>
        <v/>
      </c>
      <c r="ET646" s="115" t="str">
        <f t="shared" si="6898"/>
        <v/>
      </c>
      <c r="EU646" s="115" t="str">
        <f t="shared" si="6899"/>
        <v/>
      </c>
      <c r="EV646" s="115" t="str">
        <f t="shared" si="6900"/>
        <v/>
      </c>
      <c r="EW646" s="115" t="str">
        <f t="shared" si="6901"/>
        <v/>
      </c>
      <c r="EX646" s="115" t="str">
        <f t="shared" si="6902"/>
        <v/>
      </c>
      <c r="EY646" s="115" t="str">
        <f t="shared" si="6903"/>
        <v/>
      </c>
      <c r="EZ646" s="115" t="str">
        <f t="shared" si="6904"/>
        <v/>
      </c>
      <c r="FA646" s="115" t="str">
        <f t="shared" si="6905"/>
        <v/>
      </c>
      <c r="FB646" s="115" t="str">
        <f t="shared" si="6906"/>
        <v/>
      </c>
      <c r="FC646" s="115" t="str">
        <f t="shared" si="6907"/>
        <v/>
      </c>
      <c r="FD646" s="115" t="str">
        <f t="shared" si="6908"/>
        <v/>
      </c>
      <c r="FE646" s="115" t="str">
        <f t="shared" si="6909"/>
        <v/>
      </c>
      <c r="FF646" s="115" t="str">
        <f t="shared" si="6910"/>
        <v/>
      </c>
      <c r="FG646" s="115" t="str">
        <f>IFERROR(SMALL($EC$423:$EC$842,$A$6),"")</f>
        <v/>
      </c>
      <c r="FH646" s="115" t="str">
        <f t="shared" si="6911"/>
        <v/>
      </c>
      <c r="FI646" s="115" t="str">
        <f t="shared" si="6814"/>
        <v/>
      </c>
    </row>
    <row r="647" spans="1:165" ht="15" customHeight="1" x14ac:dyDescent="0.25">
      <c r="A647" s="115">
        <v>645</v>
      </c>
      <c r="B647" s="115" t="str">
        <f t="shared" si="6820"/>
        <v/>
      </c>
      <c r="C647" s="115" t="s">
        <v>71</v>
      </c>
      <c r="D647" s="100">
        <f t="shared" si="6816"/>
        <v>0</v>
      </c>
      <c r="E647" s="100" t="str">
        <f t="shared" si="6847"/>
        <v/>
      </c>
      <c r="F647" s="100" t="str">
        <f t="shared" si="6848"/>
        <v/>
      </c>
      <c r="G647" s="100" t="str">
        <f t="shared" si="6823"/>
        <v/>
      </c>
      <c r="H647" s="100" t="str">
        <f t="shared" si="6849"/>
        <v/>
      </c>
      <c r="I647" s="100" t="str">
        <f t="shared" si="6824"/>
        <v/>
      </c>
      <c r="J647" s="100" t="str">
        <f t="shared" si="6850"/>
        <v/>
      </c>
      <c r="K647" s="100" t="str">
        <f t="shared" si="6825"/>
        <v/>
      </c>
      <c r="L647" s="100" t="str">
        <f t="shared" si="6851"/>
        <v/>
      </c>
      <c r="M647" s="100" t="str">
        <f t="shared" si="6826"/>
        <v/>
      </c>
      <c r="N647" s="100" t="str">
        <f t="shared" si="6852"/>
        <v/>
      </c>
      <c r="O647" s="100" t="str">
        <f t="shared" si="6827"/>
        <v/>
      </c>
      <c r="P647" s="100" t="str">
        <f t="shared" si="6853"/>
        <v/>
      </c>
      <c r="Q647" s="100" t="str">
        <f t="shared" si="6828"/>
        <v/>
      </c>
      <c r="R647" s="100" t="str">
        <f t="shared" si="6854"/>
        <v/>
      </c>
      <c r="S647" s="100" t="str">
        <f t="shared" si="6829"/>
        <v/>
      </c>
      <c r="T647" s="100" t="str">
        <f t="shared" si="6855"/>
        <v/>
      </c>
      <c r="U647" s="100" t="str">
        <f t="shared" si="6830"/>
        <v/>
      </c>
      <c r="V647" s="100" t="str">
        <f t="shared" si="6856"/>
        <v/>
      </c>
      <c r="W647" s="100" t="str">
        <f t="shared" si="6831"/>
        <v/>
      </c>
      <c r="X647" s="100" t="str">
        <f t="shared" si="6857"/>
        <v/>
      </c>
      <c r="Y647" s="100" t="str">
        <f t="shared" si="6832"/>
        <v/>
      </c>
      <c r="Z647" s="100" t="str">
        <f t="shared" si="6858"/>
        <v/>
      </c>
      <c r="AA647" s="100" t="str">
        <f t="shared" si="6833"/>
        <v/>
      </c>
      <c r="AB647" s="100" t="str">
        <f t="shared" si="6859"/>
        <v/>
      </c>
      <c r="AC647" s="100" t="str">
        <f t="shared" si="6834"/>
        <v/>
      </c>
      <c r="AD647" s="100" t="str">
        <f t="shared" si="6860"/>
        <v/>
      </c>
      <c r="AE647" s="100" t="str">
        <f t="shared" si="6835"/>
        <v/>
      </c>
      <c r="AF647" s="100" t="str">
        <f t="shared" si="6861"/>
        <v/>
      </c>
      <c r="AG647" s="100" t="str">
        <f t="shared" si="6836"/>
        <v/>
      </c>
      <c r="AH647" s="100" t="str">
        <f t="shared" si="6862"/>
        <v/>
      </c>
      <c r="AI647" s="100" t="str">
        <f t="shared" si="6837"/>
        <v/>
      </c>
      <c r="AJ647" s="100" t="str">
        <f t="shared" si="6863"/>
        <v/>
      </c>
      <c r="AK647" s="100" t="str">
        <f t="shared" si="6838"/>
        <v/>
      </c>
      <c r="AL647" s="100" t="str">
        <f t="shared" si="6864"/>
        <v/>
      </c>
      <c r="AM647" s="100" t="str">
        <f t="shared" si="6839"/>
        <v/>
      </c>
      <c r="AN647" s="100" t="str">
        <f t="shared" si="6865"/>
        <v/>
      </c>
      <c r="AO647" s="100" t="str">
        <f t="shared" si="6840"/>
        <v/>
      </c>
      <c r="AP647" s="100" t="str">
        <f t="shared" si="6866"/>
        <v/>
      </c>
      <c r="AQ647" s="100" t="str">
        <f t="shared" si="6841"/>
        <v/>
      </c>
      <c r="AR647" s="100" t="str">
        <f t="shared" si="6867"/>
        <v/>
      </c>
      <c r="AS647" s="100" t="str">
        <f t="shared" si="6842"/>
        <v/>
      </c>
      <c r="AT647" s="100" t="str">
        <f t="shared" si="6868"/>
        <v/>
      </c>
      <c r="AU647" s="100" t="str">
        <f t="shared" si="6843"/>
        <v/>
      </c>
      <c r="AV647" s="100" t="str">
        <f t="shared" si="6869"/>
        <v/>
      </c>
      <c r="AW647" s="100" t="str">
        <f t="shared" si="6844"/>
        <v/>
      </c>
      <c r="AX647" s="100" t="str">
        <f t="shared" si="6870"/>
        <v/>
      </c>
      <c r="AY647" s="100" t="str">
        <f t="shared" si="6845"/>
        <v/>
      </c>
      <c r="AZ647" s="100" t="str">
        <f t="shared" si="6871"/>
        <v/>
      </c>
      <c r="BA647" s="100" t="str">
        <f t="shared" si="6846"/>
        <v/>
      </c>
      <c r="BB647" s="100" t="str">
        <f t="shared" si="6872"/>
        <v/>
      </c>
      <c r="BC647" s="100" t="str">
        <f>IFERROR(INDEX('INPUT INF'!$F$3:$F$601,MATCH($B647,'INPUT INF'!$A$3:$A$601,FALSE)),"")</f>
        <v/>
      </c>
      <c r="BD647" s="100" t="str">
        <f t="shared" si="6815"/>
        <v/>
      </c>
      <c r="BE647" s="100" t="str">
        <f t="shared" si="6873"/>
        <v/>
      </c>
      <c r="BF647" s="100" t="str">
        <f t="shared" si="6874"/>
        <v/>
      </c>
      <c r="BG647" s="115" t="str">
        <f t="shared" si="6875"/>
        <v/>
      </c>
      <c r="BH647" s="176" t="str">
        <f>IF(AND('INPUT INF'!$O$1="X",BG647="PASS"),BF647,IF($BG647="","0",IF('INPUT INF'!$N$67="YES",$BF647,"")))</f>
        <v>0</v>
      </c>
      <c r="BI647" s="115" t="str">
        <f>IF($BG647="","0",IF('INPUT INF'!$Q$68="YES",$BF647,""))</f>
        <v>0</v>
      </c>
      <c r="BJ647" s="115" t="str">
        <f>IF($BG647="","0",IF('INPUT INF'!$Q$69="YES",$BF647,""))</f>
        <v>0</v>
      </c>
      <c r="BL647" s="118" t="str">
        <f t="shared" si="6803"/>
        <v/>
      </c>
      <c r="BM647" s="118" t="str">
        <f t="shared" si="6804"/>
        <v/>
      </c>
      <c r="BN647" s="118" t="str">
        <f t="shared" si="6805"/>
        <v/>
      </c>
      <c r="BR647" s="118" t="str">
        <f t="shared" si="6806"/>
        <v/>
      </c>
      <c r="BS647" s="118" t="str">
        <f t="shared" si="6807"/>
        <v/>
      </c>
      <c r="BT647" s="118" t="str">
        <f t="shared" si="6808"/>
        <v/>
      </c>
      <c r="BX647" s="118" t="str">
        <f t="shared" si="6809"/>
        <v/>
      </c>
      <c r="BY647" s="118" t="str">
        <f t="shared" si="6810"/>
        <v/>
      </c>
      <c r="BZ647" s="118" t="str">
        <f t="shared" si="6811"/>
        <v/>
      </c>
      <c r="CD647" s="116" t="str">
        <f t="shared" si="6876"/>
        <v/>
      </c>
      <c r="CE647" s="116" t="str">
        <f t="shared" si="6877"/>
        <v/>
      </c>
      <c r="CF647" s="116" t="str">
        <f t="shared" si="6878"/>
        <v/>
      </c>
      <c r="CJ647" s="116" t="str">
        <f t="shared" si="6879"/>
        <v/>
      </c>
      <c r="CK647" s="116" t="str">
        <f t="shared" si="6880"/>
        <v/>
      </c>
      <c r="CL647" s="116" t="str">
        <f t="shared" si="6881"/>
        <v/>
      </c>
      <c r="CP647" s="116" t="str">
        <f t="shared" si="6882"/>
        <v/>
      </c>
      <c r="CQ647" s="116" t="str">
        <f t="shared" si="6883"/>
        <v/>
      </c>
      <c r="CR647" s="116" t="str">
        <f t="shared" si="6884"/>
        <v/>
      </c>
      <c r="DH647" s="115" t="str">
        <f t="shared" si="6812"/>
        <v/>
      </c>
      <c r="DI647" s="115" t="str">
        <f t="shared" si="6813"/>
        <v/>
      </c>
      <c r="DJ647" s="115" t="str">
        <f t="shared" si="6778"/>
        <v/>
      </c>
      <c r="DK647" s="115" t="str">
        <f t="shared" si="6779"/>
        <v/>
      </c>
      <c r="DL647" s="115" t="str">
        <f t="shared" si="6780"/>
        <v/>
      </c>
      <c r="DM647" s="115" t="str">
        <f t="shared" si="6781"/>
        <v/>
      </c>
      <c r="DN647" s="115" t="str">
        <f t="shared" si="6782"/>
        <v/>
      </c>
      <c r="DO647" s="115" t="str">
        <f t="shared" si="6783"/>
        <v/>
      </c>
      <c r="DP647" s="115" t="str">
        <f t="shared" si="6784"/>
        <v/>
      </c>
      <c r="DQ647" s="115" t="str">
        <f t="shared" si="6785"/>
        <v/>
      </c>
      <c r="DR647" s="115" t="str">
        <f t="shared" si="6786"/>
        <v/>
      </c>
      <c r="DS647" s="115" t="str">
        <f t="shared" si="6787"/>
        <v/>
      </c>
      <c r="DT647" s="115" t="str">
        <f t="shared" si="6788"/>
        <v/>
      </c>
      <c r="DU647" s="115" t="str">
        <f t="shared" si="6789"/>
        <v/>
      </c>
      <c r="DV647" s="115" t="str">
        <f t="shared" si="6790"/>
        <v/>
      </c>
      <c r="DW647" s="115" t="str">
        <f t="shared" si="6791"/>
        <v/>
      </c>
      <c r="DX647" s="115" t="str">
        <f t="shared" si="6792"/>
        <v/>
      </c>
      <c r="DY647" s="115" t="str">
        <f t="shared" si="6793"/>
        <v/>
      </c>
      <c r="DZ647" s="115" t="str">
        <f t="shared" si="6794"/>
        <v/>
      </c>
      <c r="EA647" s="115" t="str">
        <f t="shared" si="6795"/>
        <v/>
      </c>
      <c r="EB647" s="115" t="str">
        <f t="shared" si="6796"/>
        <v/>
      </c>
      <c r="EC647" s="115" t="str">
        <f t="shared" si="6797"/>
        <v/>
      </c>
      <c r="ED647" s="115" t="str">
        <f t="shared" si="6798"/>
        <v/>
      </c>
      <c r="EE647" s="115" t="str">
        <f t="shared" si="6799"/>
        <v/>
      </c>
      <c r="EF647" s="115" t="str">
        <f t="shared" si="6800"/>
        <v/>
      </c>
      <c r="EG647" s="115" t="str">
        <f t="shared" si="6885"/>
        <v/>
      </c>
      <c r="EH647" s="115" t="str">
        <f t="shared" si="6886"/>
        <v/>
      </c>
      <c r="EI647" s="115" t="str">
        <f t="shared" si="6887"/>
        <v/>
      </c>
      <c r="EJ647" s="115" t="str">
        <f t="shared" si="6888"/>
        <v/>
      </c>
      <c r="EK647" s="115" t="str">
        <f t="shared" si="6889"/>
        <v/>
      </c>
      <c r="EL647" s="115" t="str">
        <f t="shared" si="6890"/>
        <v/>
      </c>
      <c r="EM647" s="115" t="str">
        <f t="shared" si="6891"/>
        <v/>
      </c>
      <c r="EN647" s="115" t="str">
        <f t="shared" si="6892"/>
        <v/>
      </c>
      <c r="EO647" s="115" t="str">
        <f t="shared" si="6893"/>
        <v/>
      </c>
      <c r="EP647" s="115" t="str">
        <f t="shared" si="6894"/>
        <v/>
      </c>
      <c r="EQ647" s="115" t="str">
        <f t="shared" si="6895"/>
        <v/>
      </c>
      <c r="ER647" s="115" t="str">
        <f t="shared" si="6896"/>
        <v/>
      </c>
      <c r="ES647" s="115" t="str">
        <f t="shared" si="6897"/>
        <v/>
      </c>
      <c r="ET647" s="115" t="str">
        <f t="shared" si="6898"/>
        <v/>
      </c>
      <c r="EU647" s="115" t="str">
        <f t="shared" si="6899"/>
        <v/>
      </c>
      <c r="EV647" s="115" t="str">
        <f t="shared" si="6900"/>
        <v/>
      </c>
      <c r="EW647" s="115" t="str">
        <f t="shared" si="6901"/>
        <v/>
      </c>
      <c r="EX647" s="115" t="str">
        <f t="shared" si="6902"/>
        <v/>
      </c>
      <c r="EY647" s="115" t="str">
        <f t="shared" si="6903"/>
        <v/>
      </c>
      <c r="EZ647" s="115" t="str">
        <f t="shared" si="6904"/>
        <v/>
      </c>
      <c r="FA647" s="115" t="str">
        <f t="shared" si="6905"/>
        <v/>
      </c>
      <c r="FB647" s="115" t="str">
        <f t="shared" si="6906"/>
        <v/>
      </c>
      <c r="FC647" s="115" t="str">
        <f t="shared" si="6907"/>
        <v/>
      </c>
      <c r="FD647" s="115" t="str">
        <f t="shared" si="6908"/>
        <v/>
      </c>
      <c r="FE647" s="115" t="str">
        <f t="shared" si="6909"/>
        <v/>
      </c>
      <c r="FF647" s="115" t="str">
        <f t="shared" si="6910"/>
        <v/>
      </c>
      <c r="FG647" s="115" t="str">
        <f>IFERROR(SMALL($EC$423:$EC$842,$A$7),"")</f>
        <v/>
      </c>
      <c r="FH647" s="115" t="str">
        <f t="shared" si="6911"/>
        <v/>
      </c>
      <c r="FI647" s="115" t="str">
        <f t="shared" si="6814"/>
        <v/>
      </c>
    </row>
    <row r="648" spans="1:165" ht="15" customHeight="1" x14ac:dyDescent="0.25">
      <c r="A648" s="115">
        <v>646</v>
      </c>
      <c r="B648" s="115" t="str">
        <f t="shared" si="6820"/>
        <v/>
      </c>
      <c r="C648" s="115" t="s">
        <v>71</v>
      </c>
      <c r="D648" s="100">
        <f t="shared" si="6816"/>
        <v>0</v>
      </c>
      <c r="E648" s="100" t="str">
        <f t="shared" si="6847"/>
        <v/>
      </c>
      <c r="F648" s="100" t="str">
        <f t="shared" si="6848"/>
        <v/>
      </c>
      <c r="G648" s="100" t="str">
        <f t="shared" si="6823"/>
        <v/>
      </c>
      <c r="H648" s="100" t="str">
        <f t="shared" si="6849"/>
        <v/>
      </c>
      <c r="I648" s="100" t="str">
        <f t="shared" si="6824"/>
        <v/>
      </c>
      <c r="J648" s="100" t="str">
        <f t="shared" si="6850"/>
        <v/>
      </c>
      <c r="K648" s="100" t="str">
        <f t="shared" si="6825"/>
        <v/>
      </c>
      <c r="L648" s="100" t="str">
        <f t="shared" si="6851"/>
        <v/>
      </c>
      <c r="M648" s="100" t="str">
        <f t="shared" si="6826"/>
        <v/>
      </c>
      <c r="N648" s="100" t="str">
        <f t="shared" si="6852"/>
        <v/>
      </c>
      <c r="O648" s="100" t="str">
        <f t="shared" si="6827"/>
        <v/>
      </c>
      <c r="P648" s="100" t="str">
        <f t="shared" si="6853"/>
        <v/>
      </c>
      <c r="Q648" s="100" t="str">
        <f t="shared" si="6828"/>
        <v/>
      </c>
      <c r="R648" s="100" t="str">
        <f t="shared" si="6854"/>
        <v/>
      </c>
      <c r="S648" s="100" t="str">
        <f t="shared" si="6829"/>
        <v/>
      </c>
      <c r="T648" s="100" t="str">
        <f t="shared" si="6855"/>
        <v/>
      </c>
      <c r="U648" s="100" t="str">
        <f t="shared" si="6830"/>
        <v/>
      </c>
      <c r="V648" s="100" t="str">
        <f t="shared" si="6856"/>
        <v/>
      </c>
      <c r="W648" s="100" t="str">
        <f t="shared" si="6831"/>
        <v/>
      </c>
      <c r="X648" s="100" t="str">
        <f t="shared" si="6857"/>
        <v/>
      </c>
      <c r="Y648" s="100" t="str">
        <f t="shared" si="6832"/>
        <v/>
      </c>
      <c r="Z648" s="100" t="str">
        <f t="shared" si="6858"/>
        <v/>
      </c>
      <c r="AA648" s="100" t="str">
        <f t="shared" si="6833"/>
        <v/>
      </c>
      <c r="AB648" s="100" t="str">
        <f t="shared" si="6859"/>
        <v/>
      </c>
      <c r="AC648" s="100" t="str">
        <f t="shared" si="6834"/>
        <v/>
      </c>
      <c r="AD648" s="100" t="str">
        <f t="shared" si="6860"/>
        <v/>
      </c>
      <c r="AE648" s="100" t="str">
        <f t="shared" si="6835"/>
        <v/>
      </c>
      <c r="AF648" s="100" t="str">
        <f t="shared" si="6861"/>
        <v/>
      </c>
      <c r="AG648" s="100" t="str">
        <f t="shared" si="6836"/>
        <v/>
      </c>
      <c r="AH648" s="100" t="str">
        <f t="shared" si="6862"/>
        <v/>
      </c>
      <c r="AI648" s="100" t="str">
        <f t="shared" si="6837"/>
        <v/>
      </c>
      <c r="AJ648" s="100" t="str">
        <f t="shared" si="6863"/>
        <v/>
      </c>
      <c r="AK648" s="100" t="str">
        <f t="shared" si="6838"/>
        <v/>
      </c>
      <c r="AL648" s="100" t="str">
        <f t="shared" si="6864"/>
        <v/>
      </c>
      <c r="AM648" s="100" t="str">
        <f t="shared" si="6839"/>
        <v/>
      </c>
      <c r="AN648" s="100" t="str">
        <f t="shared" si="6865"/>
        <v/>
      </c>
      <c r="AO648" s="100" t="str">
        <f t="shared" si="6840"/>
        <v/>
      </c>
      <c r="AP648" s="100" t="str">
        <f t="shared" si="6866"/>
        <v/>
      </c>
      <c r="AQ648" s="100" t="str">
        <f t="shared" si="6841"/>
        <v/>
      </c>
      <c r="AR648" s="100" t="str">
        <f t="shared" si="6867"/>
        <v/>
      </c>
      <c r="AS648" s="100" t="str">
        <f t="shared" si="6842"/>
        <v/>
      </c>
      <c r="AT648" s="100" t="str">
        <f t="shared" si="6868"/>
        <v/>
      </c>
      <c r="AU648" s="100" t="str">
        <f t="shared" si="6843"/>
        <v/>
      </c>
      <c r="AV648" s="100" t="str">
        <f t="shared" si="6869"/>
        <v/>
      </c>
      <c r="AW648" s="100" t="str">
        <f t="shared" si="6844"/>
        <v/>
      </c>
      <c r="AX648" s="100" t="str">
        <f t="shared" si="6870"/>
        <v/>
      </c>
      <c r="AY648" s="100" t="str">
        <f t="shared" si="6845"/>
        <v/>
      </c>
      <c r="AZ648" s="100" t="str">
        <f t="shared" si="6871"/>
        <v/>
      </c>
      <c r="BA648" s="100" t="str">
        <f t="shared" si="6846"/>
        <v/>
      </c>
      <c r="BB648" s="100" t="str">
        <f t="shared" si="6872"/>
        <v/>
      </c>
      <c r="BC648" s="100" t="str">
        <f>IFERROR(INDEX('INPUT INF'!$F$3:$F$601,MATCH($B648,'INPUT INF'!$A$3:$A$601,FALSE)),"")</f>
        <v/>
      </c>
      <c r="BD648" s="100" t="str">
        <f t="shared" si="6815"/>
        <v/>
      </c>
      <c r="BE648" s="100" t="str">
        <f t="shared" si="6873"/>
        <v/>
      </c>
      <c r="BF648" s="100" t="str">
        <f t="shared" si="6874"/>
        <v/>
      </c>
      <c r="BG648" s="115" t="str">
        <f t="shared" si="6875"/>
        <v/>
      </c>
      <c r="BH648" s="176" t="str">
        <f>IF(AND('INPUT INF'!$O$1="X",BG648="PASS"),BF648,IF($BG648="","0",IF('INPUT INF'!$N$67="YES",$BF648,"")))</f>
        <v>0</v>
      </c>
      <c r="BI648" s="115" t="str">
        <f>IF($BG648="","0",IF('INPUT INF'!$Q$68="YES",$BF648,""))</f>
        <v>0</v>
      </c>
      <c r="BJ648" s="115" t="str">
        <f>IF($BG648="","0",IF('INPUT INF'!$Q$69="YES",$BF648,""))</f>
        <v>0</v>
      </c>
      <c r="BL648" s="118" t="str">
        <f t="shared" si="6803"/>
        <v/>
      </c>
      <c r="BM648" s="118" t="str">
        <f t="shared" si="6804"/>
        <v/>
      </c>
      <c r="BN648" s="118" t="str">
        <f t="shared" si="6805"/>
        <v/>
      </c>
      <c r="BR648" s="118" t="str">
        <f t="shared" si="6806"/>
        <v/>
      </c>
      <c r="BS648" s="118" t="str">
        <f t="shared" si="6807"/>
        <v/>
      </c>
      <c r="BT648" s="118" t="str">
        <f t="shared" si="6808"/>
        <v/>
      </c>
      <c r="BX648" s="118" t="str">
        <f t="shared" si="6809"/>
        <v/>
      </c>
      <c r="BY648" s="118" t="str">
        <f t="shared" si="6810"/>
        <v/>
      </c>
      <c r="BZ648" s="118" t="str">
        <f t="shared" si="6811"/>
        <v/>
      </c>
      <c r="CD648" s="116" t="str">
        <f t="shared" si="6876"/>
        <v/>
      </c>
      <c r="CE648" s="116" t="str">
        <f t="shared" si="6877"/>
        <v/>
      </c>
      <c r="CF648" s="116" t="str">
        <f t="shared" si="6878"/>
        <v/>
      </c>
      <c r="CJ648" s="116" t="str">
        <f t="shared" si="6879"/>
        <v/>
      </c>
      <c r="CK648" s="116" t="str">
        <f t="shared" si="6880"/>
        <v/>
      </c>
      <c r="CL648" s="116" t="str">
        <f t="shared" si="6881"/>
        <v/>
      </c>
      <c r="CP648" s="116" t="str">
        <f t="shared" si="6882"/>
        <v/>
      </c>
      <c r="CQ648" s="116" t="str">
        <f t="shared" si="6883"/>
        <v/>
      </c>
      <c r="CR648" s="116" t="str">
        <f t="shared" si="6884"/>
        <v/>
      </c>
      <c r="DH648" s="115" t="str">
        <f t="shared" si="6812"/>
        <v/>
      </c>
      <c r="DI648" s="115" t="str">
        <f t="shared" si="6813"/>
        <v/>
      </c>
      <c r="DJ648" s="115" t="str">
        <f t="shared" si="6778"/>
        <v/>
      </c>
      <c r="DK648" s="115" t="str">
        <f t="shared" si="6779"/>
        <v/>
      </c>
      <c r="DL648" s="115" t="str">
        <f t="shared" si="6780"/>
        <v/>
      </c>
      <c r="DM648" s="115" t="str">
        <f t="shared" si="6781"/>
        <v/>
      </c>
      <c r="DN648" s="115" t="str">
        <f t="shared" si="6782"/>
        <v/>
      </c>
      <c r="DO648" s="115" t="str">
        <f t="shared" si="6783"/>
        <v/>
      </c>
      <c r="DP648" s="115" t="str">
        <f t="shared" si="6784"/>
        <v/>
      </c>
      <c r="DQ648" s="115" t="str">
        <f t="shared" si="6785"/>
        <v/>
      </c>
      <c r="DR648" s="115" t="str">
        <f t="shared" si="6786"/>
        <v/>
      </c>
      <c r="DS648" s="115" t="str">
        <f t="shared" si="6787"/>
        <v/>
      </c>
      <c r="DT648" s="115" t="str">
        <f t="shared" si="6788"/>
        <v/>
      </c>
      <c r="DU648" s="115" t="str">
        <f t="shared" si="6789"/>
        <v/>
      </c>
      <c r="DV648" s="115" t="str">
        <f t="shared" si="6790"/>
        <v/>
      </c>
      <c r="DW648" s="115" t="str">
        <f t="shared" si="6791"/>
        <v/>
      </c>
      <c r="DX648" s="115" t="str">
        <f t="shared" si="6792"/>
        <v/>
      </c>
      <c r="DY648" s="115" t="str">
        <f t="shared" si="6793"/>
        <v/>
      </c>
      <c r="DZ648" s="115" t="str">
        <f t="shared" si="6794"/>
        <v/>
      </c>
      <c r="EA648" s="115" t="str">
        <f t="shared" si="6795"/>
        <v/>
      </c>
      <c r="EB648" s="115" t="str">
        <f t="shared" si="6796"/>
        <v/>
      </c>
      <c r="EC648" s="115" t="str">
        <f t="shared" si="6797"/>
        <v/>
      </c>
      <c r="ED648" s="115" t="str">
        <f t="shared" si="6798"/>
        <v/>
      </c>
      <c r="EE648" s="115" t="str">
        <f t="shared" si="6799"/>
        <v/>
      </c>
      <c r="EF648" s="115" t="str">
        <f t="shared" si="6800"/>
        <v/>
      </c>
      <c r="EG648" s="115" t="str">
        <f t="shared" si="6885"/>
        <v/>
      </c>
      <c r="EH648" s="115" t="str">
        <f t="shared" si="6886"/>
        <v/>
      </c>
      <c r="EI648" s="115" t="str">
        <f t="shared" si="6887"/>
        <v/>
      </c>
      <c r="EJ648" s="115" t="str">
        <f t="shared" si="6888"/>
        <v/>
      </c>
      <c r="EK648" s="115" t="str">
        <f t="shared" si="6889"/>
        <v/>
      </c>
      <c r="EL648" s="115" t="str">
        <f t="shared" si="6890"/>
        <v/>
      </c>
      <c r="EM648" s="115" t="str">
        <f t="shared" si="6891"/>
        <v/>
      </c>
      <c r="EN648" s="115" t="str">
        <f t="shared" si="6892"/>
        <v/>
      </c>
      <c r="EO648" s="115" t="str">
        <f t="shared" si="6893"/>
        <v/>
      </c>
      <c r="EP648" s="115" t="str">
        <f t="shared" si="6894"/>
        <v/>
      </c>
      <c r="EQ648" s="115" t="str">
        <f t="shared" si="6895"/>
        <v/>
      </c>
      <c r="ER648" s="115" t="str">
        <f t="shared" si="6896"/>
        <v/>
      </c>
      <c r="ES648" s="115" t="str">
        <f t="shared" si="6897"/>
        <v/>
      </c>
      <c r="ET648" s="115" t="str">
        <f t="shared" si="6898"/>
        <v/>
      </c>
      <c r="EU648" s="115" t="str">
        <f t="shared" si="6899"/>
        <v/>
      </c>
      <c r="EV648" s="115" t="str">
        <f t="shared" si="6900"/>
        <v/>
      </c>
      <c r="EW648" s="115" t="str">
        <f t="shared" si="6901"/>
        <v/>
      </c>
      <c r="EX648" s="115" t="str">
        <f t="shared" si="6902"/>
        <v/>
      </c>
      <c r="EY648" s="115" t="str">
        <f t="shared" si="6903"/>
        <v/>
      </c>
      <c r="EZ648" s="115" t="str">
        <f t="shared" si="6904"/>
        <v/>
      </c>
      <c r="FA648" s="115" t="str">
        <f t="shared" si="6905"/>
        <v/>
      </c>
      <c r="FB648" s="115" t="str">
        <f t="shared" si="6906"/>
        <v/>
      </c>
      <c r="FC648" s="115" t="str">
        <f t="shared" si="6907"/>
        <v/>
      </c>
      <c r="FD648" s="115" t="str">
        <f t="shared" si="6908"/>
        <v/>
      </c>
      <c r="FE648" s="115" t="str">
        <f t="shared" si="6909"/>
        <v/>
      </c>
      <c r="FF648" s="115" t="str">
        <f t="shared" si="6910"/>
        <v/>
      </c>
      <c r="FG648" s="115" t="str">
        <f>IFERROR(SMALL($EC$423:$EC$842,$A$8),"")</f>
        <v/>
      </c>
      <c r="FH648" s="115" t="str">
        <f t="shared" si="6911"/>
        <v/>
      </c>
      <c r="FI648" s="115" t="str">
        <f t="shared" si="6814"/>
        <v/>
      </c>
    </row>
    <row r="649" spans="1:165" ht="15" customHeight="1" x14ac:dyDescent="0.25">
      <c r="A649" s="115">
        <v>647</v>
      </c>
      <c r="B649" s="115" t="str">
        <f t="shared" si="6820"/>
        <v/>
      </c>
      <c r="C649" s="115" t="s">
        <v>71</v>
      </c>
      <c r="D649" s="100">
        <f t="shared" si="6816"/>
        <v>0</v>
      </c>
      <c r="E649" s="100" t="str">
        <f t="shared" si="6847"/>
        <v/>
      </c>
      <c r="F649" s="100" t="str">
        <f t="shared" si="6848"/>
        <v/>
      </c>
      <c r="G649" s="100" t="str">
        <f t="shared" si="6823"/>
        <v/>
      </c>
      <c r="H649" s="100" t="str">
        <f t="shared" si="6849"/>
        <v/>
      </c>
      <c r="I649" s="100" t="str">
        <f t="shared" si="6824"/>
        <v/>
      </c>
      <c r="J649" s="100" t="str">
        <f t="shared" si="6850"/>
        <v/>
      </c>
      <c r="K649" s="100" t="str">
        <f t="shared" si="6825"/>
        <v/>
      </c>
      <c r="L649" s="100" t="str">
        <f t="shared" si="6851"/>
        <v/>
      </c>
      <c r="M649" s="100" t="str">
        <f t="shared" si="6826"/>
        <v/>
      </c>
      <c r="N649" s="100" t="str">
        <f t="shared" si="6852"/>
        <v/>
      </c>
      <c r="O649" s="100" t="str">
        <f t="shared" si="6827"/>
        <v/>
      </c>
      <c r="P649" s="100" t="str">
        <f t="shared" si="6853"/>
        <v/>
      </c>
      <c r="Q649" s="100" t="str">
        <f t="shared" si="6828"/>
        <v/>
      </c>
      <c r="R649" s="100" t="str">
        <f t="shared" si="6854"/>
        <v/>
      </c>
      <c r="S649" s="100" t="str">
        <f t="shared" si="6829"/>
        <v/>
      </c>
      <c r="T649" s="100" t="str">
        <f t="shared" si="6855"/>
        <v/>
      </c>
      <c r="U649" s="100" t="str">
        <f t="shared" si="6830"/>
        <v/>
      </c>
      <c r="V649" s="100" t="str">
        <f t="shared" si="6856"/>
        <v/>
      </c>
      <c r="W649" s="100" t="str">
        <f t="shared" si="6831"/>
        <v/>
      </c>
      <c r="X649" s="100" t="str">
        <f t="shared" si="6857"/>
        <v/>
      </c>
      <c r="Y649" s="100" t="str">
        <f t="shared" si="6832"/>
        <v/>
      </c>
      <c r="Z649" s="100" t="str">
        <f t="shared" si="6858"/>
        <v/>
      </c>
      <c r="AA649" s="100" t="str">
        <f t="shared" si="6833"/>
        <v/>
      </c>
      <c r="AB649" s="100" t="str">
        <f t="shared" si="6859"/>
        <v/>
      </c>
      <c r="AC649" s="100" t="str">
        <f t="shared" si="6834"/>
        <v/>
      </c>
      <c r="AD649" s="100" t="str">
        <f t="shared" si="6860"/>
        <v/>
      </c>
      <c r="AE649" s="100" t="str">
        <f t="shared" si="6835"/>
        <v/>
      </c>
      <c r="AF649" s="100" t="str">
        <f t="shared" si="6861"/>
        <v/>
      </c>
      <c r="AG649" s="100" t="str">
        <f t="shared" si="6836"/>
        <v/>
      </c>
      <c r="AH649" s="100" t="str">
        <f t="shared" si="6862"/>
        <v/>
      </c>
      <c r="AI649" s="100" t="str">
        <f t="shared" si="6837"/>
        <v/>
      </c>
      <c r="AJ649" s="100" t="str">
        <f t="shared" si="6863"/>
        <v/>
      </c>
      <c r="AK649" s="100" t="str">
        <f t="shared" si="6838"/>
        <v/>
      </c>
      <c r="AL649" s="100" t="str">
        <f t="shared" si="6864"/>
        <v/>
      </c>
      <c r="AM649" s="100" t="str">
        <f t="shared" si="6839"/>
        <v/>
      </c>
      <c r="AN649" s="100" t="str">
        <f t="shared" si="6865"/>
        <v/>
      </c>
      <c r="AO649" s="100" t="str">
        <f t="shared" si="6840"/>
        <v/>
      </c>
      <c r="AP649" s="100" t="str">
        <f t="shared" si="6866"/>
        <v/>
      </c>
      <c r="AQ649" s="100" t="str">
        <f t="shared" si="6841"/>
        <v/>
      </c>
      <c r="AR649" s="100" t="str">
        <f t="shared" si="6867"/>
        <v/>
      </c>
      <c r="AS649" s="100" t="str">
        <f t="shared" si="6842"/>
        <v/>
      </c>
      <c r="AT649" s="100" t="str">
        <f t="shared" si="6868"/>
        <v/>
      </c>
      <c r="AU649" s="100" t="str">
        <f t="shared" si="6843"/>
        <v/>
      </c>
      <c r="AV649" s="100" t="str">
        <f t="shared" si="6869"/>
        <v/>
      </c>
      <c r="AW649" s="100" t="str">
        <f t="shared" si="6844"/>
        <v/>
      </c>
      <c r="AX649" s="100" t="str">
        <f t="shared" si="6870"/>
        <v/>
      </c>
      <c r="AY649" s="100" t="str">
        <f t="shared" si="6845"/>
        <v/>
      </c>
      <c r="AZ649" s="100" t="str">
        <f t="shared" si="6871"/>
        <v/>
      </c>
      <c r="BA649" s="100" t="str">
        <f t="shared" si="6846"/>
        <v/>
      </c>
      <c r="BB649" s="100" t="str">
        <f t="shared" si="6872"/>
        <v/>
      </c>
      <c r="BC649" s="100" t="str">
        <f>IFERROR(INDEX('INPUT INF'!$F$3:$F$601,MATCH($B649,'INPUT INF'!$A$3:$A$601,FALSE)),"")</f>
        <v/>
      </c>
      <c r="BD649" s="100" t="str">
        <f t="shared" si="6815"/>
        <v/>
      </c>
      <c r="BE649" s="100" t="str">
        <f t="shared" si="6873"/>
        <v/>
      </c>
      <c r="BF649" s="100" t="str">
        <f t="shared" si="6874"/>
        <v/>
      </c>
      <c r="BG649" s="115" t="str">
        <f t="shared" si="6875"/>
        <v/>
      </c>
      <c r="BH649" s="176" t="str">
        <f>IF(AND('INPUT INF'!$O$1="X",BG649="PASS"),BF649,IF($BG649="","0",IF('INPUT INF'!$N$67="YES",$BF649,"")))</f>
        <v>0</v>
      </c>
      <c r="BI649" s="115" t="str">
        <f>IF($BG649="","0",IF('INPUT INF'!$Q$68="YES",$BF649,""))</f>
        <v>0</v>
      </c>
      <c r="BJ649" s="115" t="str">
        <f>IF($BG649="","0",IF('INPUT INF'!$Q$69="YES",$BF649,""))</f>
        <v>0</v>
      </c>
      <c r="BL649" s="118" t="str">
        <f t="shared" si="6803"/>
        <v/>
      </c>
      <c r="BM649" s="118" t="str">
        <f t="shared" si="6804"/>
        <v/>
      </c>
      <c r="BN649" s="118" t="str">
        <f t="shared" si="6805"/>
        <v/>
      </c>
      <c r="BR649" s="118" t="str">
        <f t="shared" si="6806"/>
        <v/>
      </c>
      <c r="BS649" s="118" t="str">
        <f t="shared" si="6807"/>
        <v/>
      </c>
      <c r="BT649" s="118" t="str">
        <f t="shared" si="6808"/>
        <v/>
      </c>
      <c r="BX649" s="118" t="str">
        <f t="shared" si="6809"/>
        <v/>
      </c>
      <c r="BY649" s="118" t="str">
        <f t="shared" si="6810"/>
        <v/>
      </c>
      <c r="BZ649" s="118" t="str">
        <f t="shared" si="6811"/>
        <v/>
      </c>
      <c r="CD649" s="116" t="str">
        <f t="shared" si="6876"/>
        <v/>
      </c>
      <c r="CE649" s="116" t="str">
        <f t="shared" si="6877"/>
        <v/>
      </c>
      <c r="CF649" s="116" t="str">
        <f t="shared" si="6878"/>
        <v/>
      </c>
      <c r="CJ649" s="116" t="str">
        <f t="shared" si="6879"/>
        <v/>
      </c>
      <c r="CK649" s="116" t="str">
        <f t="shared" si="6880"/>
        <v/>
      </c>
      <c r="CL649" s="116" t="str">
        <f t="shared" si="6881"/>
        <v/>
      </c>
      <c r="CP649" s="116" t="str">
        <f t="shared" si="6882"/>
        <v/>
      </c>
      <c r="CQ649" s="116" t="str">
        <f t="shared" si="6883"/>
        <v/>
      </c>
      <c r="CR649" s="116" t="str">
        <f t="shared" si="6884"/>
        <v/>
      </c>
      <c r="DH649" s="115" t="str">
        <f t="shared" si="6812"/>
        <v/>
      </c>
      <c r="DI649" s="115" t="str">
        <f t="shared" si="6813"/>
        <v/>
      </c>
      <c r="DJ649" s="115" t="str">
        <f t="shared" si="6778"/>
        <v/>
      </c>
      <c r="DK649" s="115" t="str">
        <f t="shared" si="6779"/>
        <v/>
      </c>
      <c r="DL649" s="115" t="str">
        <f t="shared" si="6780"/>
        <v/>
      </c>
      <c r="DM649" s="115" t="str">
        <f t="shared" si="6781"/>
        <v/>
      </c>
      <c r="DN649" s="115" t="str">
        <f t="shared" si="6782"/>
        <v/>
      </c>
      <c r="DO649" s="115" t="str">
        <f t="shared" si="6783"/>
        <v/>
      </c>
      <c r="DP649" s="115" t="str">
        <f t="shared" si="6784"/>
        <v/>
      </c>
      <c r="DQ649" s="115" t="str">
        <f t="shared" si="6785"/>
        <v/>
      </c>
      <c r="DR649" s="115" t="str">
        <f t="shared" si="6786"/>
        <v/>
      </c>
      <c r="DS649" s="115" t="str">
        <f t="shared" si="6787"/>
        <v/>
      </c>
      <c r="DT649" s="115" t="str">
        <f t="shared" si="6788"/>
        <v/>
      </c>
      <c r="DU649" s="115" t="str">
        <f t="shared" si="6789"/>
        <v/>
      </c>
      <c r="DV649" s="115" t="str">
        <f t="shared" si="6790"/>
        <v/>
      </c>
      <c r="DW649" s="115" t="str">
        <f t="shared" si="6791"/>
        <v/>
      </c>
      <c r="DX649" s="115" t="str">
        <f t="shared" si="6792"/>
        <v/>
      </c>
      <c r="DY649" s="115" t="str">
        <f t="shared" si="6793"/>
        <v/>
      </c>
      <c r="DZ649" s="115" t="str">
        <f t="shared" si="6794"/>
        <v/>
      </c>
      <c r="EA649" s="115" t="str">
        <f t="shared" si="6795"/>
        <v/>
      </c>
      <c r="EB649" s="115" t="str">
        <f t="shared" si="6796"/>
        <v/>
      </c>
      <c r="EC649" s="115" t="str">
        <f t="shared" si="6797"/>
        <v/>
      </c>
      <c r="ED649" s="115" t="str">
        <f t="shared" si="6798"/>
        <v/>
      </c>
      <c r="EE649" s="115" t="str">
        <f t="shared" si="6799"/>
        <v/>
      </c>
      <c r="EF649" s="115" t="str">
        <f t="shared" si="6800"/>
        <v/>
      </c>
      <c r="EG649" s="115" t="str">
        <f t="shared" si="6885"/>
        <v/>
      </c>
      <c r="EH649" s="115" t="str">
        <f t="shared" si="6886"/>
        <v/>
      </c>
      <c r="EI649" s="115" t="str">
        <f t="shared" si="6887"/>
        <v/>
      </c>
      <c r="EJ649" s="115" t="str">
        <f t="shared" si="6888"/>
        <v/>
      </c>
      <c r="EK649" s="115" t="str">
        <f t="shared" si="6889"/>
        <v/>
      </c>
      <c r="EL649" s="115" t="str">
        <f t="shared" si="6890"/>
        <v/>
      </c>
      <c r="EM649" s="115" t="str">
        <f t="shared" si="6891"/>
        <v/>
      </c>
      <c r="EN649" s="115" t="str">
        <f t="shared" si="6892"/>
        <v/>
      </c>
      <c r="EO649" s="115" t="str">
        <f t="shared" si="6893"/>
        <v/>
      </c>
      <c r="EP649" s="115" t="str">
        <f t="shared" si="6894"/>
        <v/>
      </c>
      <c r="EQ649" s="115" t="str">
        <f t="shared" si="6895"/>
        <v/>
      </c>
      <c r="ER649" s="115" t="str">
        <f t="shared" si="6896"/>
        <v/>
      </c>
      <c r="ES649" s="115" t="str">
        <f t="shared" si="6897"/>
        <v/>
      </c>
      <c r="ET649" s="115" t="str">
        <f t="shared" si="6898"/>
        <v/>
      </c>
      <c r="EU649" s="115" t="str">
        <f t="shared" si="6899"/>
        <v/>
      </c>
      <c r="EV649" s="115" t="str">
        <f t="shared" si="6900"/>
        <v/>
      </c>
      <c r="EW649" s="115" t="str">
        <f t="shared" si="6901"/>
        <v/>
      </c>
      <c r="EX649" s="115" t="str">
        <f t="shared" si="6902"/>
        <v/>
      </c>
      <c r="EY649" s="115" t="str">
        <f t="shared" si="6903"/>
        <v/>
      </c>
      <c r="EZ649" s="115" t="str">
        <f t="shared" si="6904"/>
        <v/>
      </c>
      <c r="FA649" s="115" t="str">
        <f t="shared" si="6905"/>
        <v/>
      </c>
      <c r="FB649" s="115" t="str">
        <f t="shared" si="6906"/>
        <v/>
      </c>
      <c r="FC649" s="115" t="str">
        <f t="shared" si="6907"/>
        <v/>
      </c>
      <c r="FD649" s="115" t="str">
        <f t="shared" si="6908"/>
        <v/>
      </c>
      <c r="FE649" s="115" t="str">
        <f t="shared" si="6909"/>
        <v/>
      </c>
      <c r="FF649" s="115" t="str">
        <f t="shared" si="6910"/>
        <v/>
      </c>
      <c r="FG649" s="115" t="str">
        <f>IFERROR(SMALL($EC$423:$EC$842,$A$9),"")</f>
        <v/>
      </c>
      <c r="FH649" s="115" t="str">
        <f t="shared" si="6911"/>
        <v/>
      </c>
      <c r="FI649" s="115" t="str">
        <f t="shared" si="6814"/>
        <v/>
      </c>
    </row>
    <row r="650" spans="1:165" ht="15" customHeight="1" x14ac:dyDescent="0.25">
      <c r="A650" s="115">
        <v>648</v>
      </c>
      <c r="B650" s="115" t="str">
        <f t="shared" si="6820"/>
        <v/>
      </c>
      <c r="C650" s="115" t="s">
        <v>71</v>
      </c>
      <c r="D650" s="100">
        <f t="shared" si="6816"/>
        <v>0</v>
      </c>
      <c r="E650" s="100" t="str">
        <f t="shared" si="6847"/>
        <v/>
      </c>
      <c r="F650" s="100" t="str">
        <f t="shared" si="6848"/>
        <v/>
      </c>
      <c r="G650" s="100" t="str">
        <f t="shared" si="6823"/>
        <v/>
      </c>
      <c r="H650" s="100" t="str">
        <f t="shared" si="6849"/>
        <v/>
      </c>
      <c r="I650" s="100" t="str">
        <f t="shared" si="6824"/>
        <v/>
      </c>
      <c r="J650" s="100" t="str">
        <f t="shared" si="6850"/>
        <v/>
      </c>
      <c r="K650" s="100" t="str">
        <f t="shared" si="6825"/>
        <v/>
      </c>
      <c r="L650" s="100" t="str">
        <f t="shared" si="6851"/>
        <v/>
      </c>
      <c r="M650" s="100" t="str">
        <f t="shared" si="6826"/>
        <v/>
      </c>
      <c r="N650" s="100" t="str">
        <f t="shared" si="6852"/>
        <v/>
      </c>
      <c r="O650" s="100" t="str">
        <f t="shared" si="6827"/>
        <v/>
      </c>
      <c r="P650" s="100" t="str">
        <f t="shared" si="6853"/>
        <v/>
      </c>
      <c r="Q650" s="100" t="str">
        <f t="shared" si="6828"/>
        <v/>
      </c>
      <c r="R650" s="100" t="str">
        <f t="shared" si="6854"/>
        <v/>
      </c>
      <c r="S650" s="100" t="str">
        <f t="shared" si="6829"/>
        <v/>
      </c>
      <c r="T650" s="100" t="str">
        <f t="shared" si="6855"/>
        <v/>
      </c>
      <c r="U650" s="100" t="str">
        <f t="shared" si="6830"/>
        <v/>
      </c>
      <c r="V650" s="100" t="str">
        <f t="shared" si="6856"/>
        <v/>
      </c>
      <c r="W650" s="100" t="str">
        <f t="shared" si="6831"/>
        <v/>
      </c>
      <c r="X650" s="100" t="str">
        <f t="shared" si="6857"/>
        <v/>
      </c>
      <c r="Y650" s="100" t="str">
        <f t="shared" si="6832"/>
        <v/>
      </c>
      <c r="Z650" s="100" t="str">
        <f t="shared" si="6858"/>
        <v/>
      </c>
      <c r="AA650" s="100" t="str">
        <f t="shared" si="6833"/>
        <v/>
      </c>
      <c r="AB650" s="100" t="str">
        <f t="shared" si="6859"/>
        <v/>
      </c>
      <c r="AC650" s="100" t="str">
        <f t="shared" si="6834"/>
        <v/>
      </c>
      <c r="AD650" s="100" t="str">
        <f t="shared" si="6860"/>
        <v/>
      </c>
      <c r="AE650" s="100" t="str">
        <f t="shared" si="6835"/>
        <v/>
      </c>
      <c r="AF650" s="100" t="str">
        <f t="shared" si="6861"/>
        <v/>
      </c>
      <c r="AG650" s="100" t="str">
        <f t="shared" si="6836"/>
        <v/>
      </c>
      <c r="AH650" s="100" t="str">
        <f t="shared" si="6862"/>
        <v/>
      </c>
      <c r="AI650" s="100" t="str">
        <f t="shared" si="6837"/>
        <v/>
      </c>
      <c r="AJ650" s="100" t="str">
        <f t="shared" si="6863"/>
        <v/>
      </c>
      <c r="AK650" s="100" t="str">
        <f t="shared" si="6838"/>
        <v/>
      </c>
      <c r="AL650" s="100" t="str">
        <f t="shared" si="6864"/>
        <v/>
      </c>
      <c r="AM650" s="100" t="str">
        <f t="shared" si="6839"/>
        <v/>
      </c>
      <c r="AN650" s="100" t="str">
        <f t="shared" si="6865"/>
        <v/>
      </c>
      <c r="AO650" s="100" t="str">
        <f t="shared" si="6840"/>
        <v/>
      </c>
      <c r="AP650" s="100" t="str">
        <f t="shared" si="6866"/>
        <v/>
      </c>
      <c r="AQ650" s="100" t="str">
        <f t="shared" si="6841"/>
        <v/>
      </c>
      <c r="AR650" s="100" t="str">
        <f t="shared" si="6867"/>
        <v/>
      </c>
      <c r="AS650" s="100" t="str">
        <f t="shared" si="6842"/>
        <v/>
      </c>
      <c r="AT650" s="100" t="str">
        <f t="shared" si="6868"/>
        <v/>
      </c>
      <c r="AU650" s="100" t="str">
        <f t="shared" si="6843"/>
        <v/>
      </c>
      <c r="AV650" s="100" t="str">
        <f t="shared" si="6869"/>
        <v/>
      </c>
      <c r="AW650" s="100" t="str">
        <f t="shared" si="6844"/>
        <v/>
      </c>
      <c r="AX650" s="100" t="str">
        <f t="shared" si="6870"/>
        <v/>
      </c>
      <c r="AY650" s="100" t="str">
        <f t="shared" si="6845"/>
        <v/>
      </c>
      <c r="AZ650" s="100" t="str">
        <f t="shared" si="6871"/>
        <v/>
      </c>
      <c r="BA650" s="100" t="str">
        <f t="shared" si="6846"/>
        <v/>
      </c>
      <c r="BB650" s="100" t="str">
        <f t="shared" si="6872"/>
        <v/>
      </c>
      <c r="BC650" s="100" t="str">
        <f>IFERROR(INDEX('INPUT INF'!$F$3:$F$601,MATCH($B650,'INPUT INF'!$A$3:$A$601,FALSE)),"")</f>
        <v/>
      </c>
      <c r="BD650" s="100" t="str">
        <f t="shared" si="6815"/>
        <v/>
      </c>
      <c r="BE650" s="100" t="str">
        <f t="shared" si="6873"/>
        <v/>
      </c>
      <c r="BF650" s="100" t="str">
        <f t="shared" si="6874"/>
        <v/>
      </c>
      <c r="BG650" s="115" t="str">
        <f t="shared" si="6875"/>
        <v/>
      </c>
      <c r="BH650" s="176" t="str">
        <f>IF(AND('INPUT INF'!$O$1="X",BG650="PASS"),BF650,IF($BG650="","0",IF('INPUT INF'!$N$67="YES",$BF650,"")))</f>
        <v>0</v>
      </c>
      <c r="BI650" s="115" t="str">
        <f>IF($BG650="","0",IF('INPUT INF'!$Q$68="YES",$BF650,""))</f>
        <v>0</v>
      </c>
      <c r="BJ650" s="115" t="str">
        <f>IF($BG650="","0",IF('INPUT INF'!$Q$69="YES",$BF650,""))</f>
        <v>0</v>
      </c>
      <c r="BL650" s="118" t="str">
        <f t="shared" si="6803"/>
        <v/>
      </c>
      <c r="BM650" s="118" t="str">
        <f t="shared" si="6804"/>
        <v/>
      </c>
      <c r="BN650" s="118" t="str">
        <f t="shared" si="6805"/>
        <v/>
      </c>
      <c r="BR650" s="118" t="str">
        <f t="shared" si="6806"/>
        <v/>
      </c>
      <c r="BS650" s="118" t="str">
        <f t="shared" si="6807"/>
        <v/>
      </c>
      <c r="BT650" s="118" t="str">
        <f t="shared" si="6808"/>
        <v/>
      </c>
      <c r="BX650" s="118" t="str">
        <f t="shared" si="6809"/>
        <v/>
      </c>
      <c r="BY650" s="118" t="str">
        <f t="shared" si="6810"/>
        <v/>
      </c>
      <c r="BZ650" s="118" t="str">
        <f t="shared" si="6811"/>
        <v/>
      </c>
      <c r="CD650" s="116" t="str">
        <f t="shared" si="6876"/>
        <v/>
      </c>
      <c r="CE650" s="116" t="str">
        <f t="shared" si="6877"/>
        <v/>
      </c>
      <c r="CF650" s="116" t="str">
        <f t="shared" si="6878"/>
        <v/>
      </c>
      <c r="CJ650" s="116" t="str">
        <f t="shared" si="6879"/>
        <v/>
      </c>
      <c r="CK650" s="116" t="str">
        <f t="shared" si="6880"/>
        <v/>
      </c>
      <c r="CL650" s="116" t="str">
        <f t="shared" si="6881"/>
        <v/>
      </c>
      <c r="CP650" s="116" t="str">
        <f t="shared" si="6882"/>
        <v/>
      </c>
      <c r="CQ650" s="116" t="str">
        <f t="shared" si="6883"/>
        <v/>
      </c>
      <c r="CR650" s="116" t="str">
        <f t="shared" si="6884"/>
        <v/>
      </c>
      <c r="DH650" s="115" t="str">
        <f t="shared" si="6812"/>
        <v/>
      </c>
      <c r="DI650" s="115" t="str">
        <f t="shared" si="6813"/>
        <v/>
      </c>
      <c r="DJ650" s="115" t="str">
        <f t="shared" si="6778"/>
        <v/>
      </c>
      <c r="DK650" s="115" t="str">
        <f t="shared" si="6779"/>
        <v/>
      </c>
      <c r="DL650" s="115" t="str">
        <f t="shared" si="6780"/>
        <v/>
      </c>
      <c r="DM650" s="115" t="str">
        <f t="shared" si="6781"/>
        <v/>
      </c>
      <c r="DN650" s="115" t="str">
        <f t="shared" si="6782"/>
        <v/>
      </c>
      <c r="DO650" s="115" t="str">
        <f t="shared" si="6783"/>
        <v/>
      </c>
      <c r="DP650" s="115" t="str">
        <f t="shared" si="6784"/>
        <v/>
      </c>
      <c r="DQ650" s="115" t="str">
        <f t="shared" si="6785"/>
        <v/>
      </c>
      <c r="DR650" s="115" t="str">
        <f t="shared" si="6786"/>
        <v/>
      </c>
      <c r="DS650" s="115" t="str">
        <f t="shared" si="6787"/>
        <v/>
      </c>
      <c r="DT650" s="115" t="str">
        <f t="shared" si="6788"/>
        <v/>
      </c>
      <c r="DU650" s="115" t="str">
        <f t="shared" si="6789"/>
        <v/>
      </c>
      <c r="DV650" s="115" t="str">
        <f t="shared" si="6790"/>
        <v/>
      </c>
      <c r="DW650" s="115" t="str">
        <f t="shared" si="6791"/>
        <v/>
      </c>
      <c r="DX650" s="115" t="str">
        <f t="shared" si="6792"/>
        <v/>
      </c>
      <c r="DY650" s="115" t="str">
        <f t="shared" si="6793"/>
        <v/>
      </c>
      <c r="DZ650" s="115" t="str">
        <f t="shared" si="6794"/>
        <v/>
      </c>
      <c r="EA650" s="115" t="str">
        <f t="shared" si="6795"/>
        <v/>
      </c>
      <c r="EB650" s="115" t="str">
        <f t="shared" si="6796"/>
        <v/>
      </c>
      <c r="EC650" s="115" t="str">
        <f t="shared" si="6797"/>
        <v/>
      </c>
      <c r="ED650" s="115" t="str">
        <f t="shared" si="6798"/>
        <v/>
      </c>
      <c r="EE650" s="115" t="str">
        <f t="shared" si="6799"/>
        <v/>
      </c>
      <c r="EF650" s="115" t="str">
        <f t="shared" si="6800"/>
        <v/>
      </c>
      <c r="EG650" s="115" t="str">
        <f t="shared" si="6885"/>
        <v/>
      </c>
      <c r="EH650" s="115" t="str">
        <f t="shared" si="6886"/>
        <v/>
      </c>
      <c r="EI650" s="115" t="str">
        <f t="shared" si="6887"/>
        <v/>
      </c>
      <c r="EJ650" s="115" t="str">
        <f t="shared" si="6888"/>
        <v/>
      </c>
      <c r="EK650" s="115" t="str">
        <f t="shared" si="6889"/>
        <v/>
      </c>
      <c r="EL650" s="115" t="str">
        <f t="shared" si="6890"/>
        <v/>
      </c>
      <c r="EM650" s="115" t="str">
        <f t="shared" si="6891"/>
        <v/>
      </c>
      <c r="EN650" s="115" t="str">
        <f t="shared" si="6892"/>
        <v/>
      </c>
      <c r="EO650" s="115" t="str">
        <f t="shared" si="6893"/>
        <v/>
      </c>
      <c r="EP650" s="115" t="str">
        <f t="shared" si="6894"/>
        <v/>
      </c>
      <c r="EQ650" s="115" t="str">
        <f t="shared" si="6895"/>
        <v/>
      </c>
      <c r="ER650" s="115" t="str">
        <f t="shared" si="6896"/>
        <v/>
      </c>
      <c r="ES650" s="115" t="str">
        <f t="shared" si="6897"/>
        <v/>
      </c>
      <c r="ET650" s="115" t="str">
        <f t="shared" si="6898"/>
        <v/>
      </c>
      <c r="EU650" s="115" t="str">
        <f t="shared" si="6899"/>
        <v/>
      </c>
      <c r="EV650" s="115" t="str">
        <f t="shared" si="6900"/>
        <v/>
      </c>
      <c r="EW650" s="115" t="str">
        <f t="shared" si="6901"/>
        <v/>
      </c>
      <c r="EX650" s="115" t="str">
        <f t="shared" si="6902"/>
        <v/>
      </c>
      <c r="EY650" s="115" t="str">
        <f t="shared" si="6903"/>
        <v/>
      </c>
      <c r="EZ650" s="115" t="str">
        <f t="shared" si="6904"/>
        <v/>
      </c>
      <c r="FA650" s="115" t="str">
        <f t="shared" si="6905"/>
        <v/>
      </c>
      <c r="FB650" s="115" t="str">
        <f t="shared" si="6906"/>
        <v/>
      </c>
      <c r="FC650" s="115" t="str">
        <f t="shared" si="6907"/>
        <v/>
      </c>
      <c r="FD650" s="115" t="str">
        <f t="shared" si="6908"/>
        <v/>
      </c>
      <c r="FE650" s="115" t="str">
        <f t="shared" si="6909"/>
        <v/>
      </c>
      <c r="FF650" s="115" t="str">
        <f t="shared" si="6910"/>
        <v/>
      </c>
      <c r="FG650" s="115" t="str">
        <f>IFERROR(SMALL($EC$423:$EC$842,$A$10),"")</f>
        <v/>
      </c>
      <c r="FH650" s="115" t="str">
        <f t="shared" si="6911"/>
        <v/>
      </c>
      <c r="FI650" s="115" t="str">
        <f t="shared" si="6814"/>
        <v/>
      </c>
    </row>
    <row r="651" spans="1:165" ht="15" customHeight="1" x14ac:dyDescent="0.25">
      <c r="A651" s="115">
        <v>649</v>
      </c>
      <c r="B651" s="115" t="str">
        <f t="shared" si="6820"/>
        <v/>
      </c>
      <c r="C651" s="115" t="s">
        <v>71</v>
      </c>
      <c r="D651" s="100">
        <f t="shared" si="6816"/>
        <v>0</v>
      </c>
      <c r="E651" s="100" t="str">
        <f t="shared" si="6847"/>
        <v/>
      </c>
      <c r="F651" s="100" t="str">
        <f t="shared" si="6848"/>
        <v/>
      </c>
      <c r="G651" s="100" t="str">
        <f t="shared" si="6823"/>
        <v/>
      </c>
      <c r="H651" s="100" t="str">
        <f t="shared" si="6849"/>
        <v/>
      </c>
      <c r="I651" s="100" t="str">
        <f t="shared" si="6824"/>
        <v/>
      </c>
      <c r="J651" s="100" t="str">
        <f t="shared" si="6850"/>
        <v/>
      </c>
      <c r="K651" s="100" t="str">
        <f t="shared" si="6825"/>
        <v/>
      </c>
      <c r="L651" s="100" t="str">
        <f t="shared" si="6851"/>
        <v/>
      </c>
      <c r="M651" s="100" t="str">
        <f t="shared" si="6826"/>
        <v/>
      </c>
      <c r="N651" s="100" t="str">
        <f t="shared" si="6852"/>
        <v/>
      </c>
      <c r="O651" s="100" t="str">
        <f t="shared" si="6827"/>
        <v/>
      </c>
      <c r="P651" s="100" t="str">
        <f t="shared" si="6853"/>
        <v/>
      </c>
      <c r="Q651" s="100" t="str">
        <f t="shared" si="6828"/>
        <v/>
      </c>
      <c r="R651" s="100" t="str">
        <f t="shared" si="6854"/>
        <v/>
      </c>
      <c r="S651" s="100" t="str">
        <f t="shared" si="6829"/>
        <v/>
      </c>
      <c r="T651" s="100" t="str">
        <f t="shared" si="6855"/>
        <v/>
      </c>
      <c r="U651" s="100" t="str">
        <f t="shared" si="6830"/>
        <v/>
      </c>
      <c r="V651" s="100" t="str">
        <f t="shared" si="6856"/>
        <v/>
      </c>
      <c r="W651" s="100" t="str">
        <f t="shared" si="6831"/>
        <v/>
      </c>
      <c r="X651" s="100" t="str">
        <f t="shared" si="6857"/>
        <v/>
      </c>
      <c r="Y651" s="100" t="str">
        <f t="shared" si="6832"/>
        <v/>
      </c>
      <c r="Z651" s="100" t="str">
        <f t="shared" si="6858"/>
        <v/>
      </c>
      <c r="AA651" s="100" t="str">
        <f t="shared" si="6833"/>
        <v/>
      </c>
      <c r="AB651" s="100" t="str">
        <f t="shared" si="6859"/>
        <v/>
      </c>
      <c r="AC651" s="100" t="str">
        <f t="shared" si="6834"/>
        <v/>
      </c>
      <c r="AD651" s="100" t="str">
        <f t="shared" si="6860"/>
        <v/>
      </c>
      <c r="AE651" s="100" t="str">
        <f t="shared" si="6835"/>
        <v/>
      </c>
      <c r="AF651" s="100" t="str">
        <f t="shared" si="6861"/>
        <v/>
      </c>
      <c r="AG651" s="100" t="str">
        <f t="shared" si="6836"/>
        <v/>
      </c>
      <c r="AH651" s="100" t="str">
        <f t="shared" si="6862"/>
        <v/>
      </c>
      <c r="AI651" s="100" t="str">
        <f t="shared" si="6837"/>
        <v/>
      </c>
      <c r="AJ651" s="100" t="str">
        <f t="shared" si="6863"/>
        <v/>
      </c>
      <c r="AK651" s="100" t="str">
        <f t="shared" si="6838"/>
        <v/>
      </c>
      <c r="AL651" s="100" t="str">
        <f t="shared" si="6864"/>
        <v/>
      </c>
      <c r="AM651" s="100" t="str">
        <f t="shared" si="6839"/>
        <v/>
      </c>
      <c r="AN651" s="100" t="str">
        <f t="shared" si="6865"/>
        <v/>
      </c>
      <c r="AO651" s="100" t="str">
        <f t="shared" si="6840"/>
        <v/>
      </c>
      <c r="AP651" s="100" t="str">
        <f t="shared" si="6866"/>
        <v/>
      </c>
      <c r="AQ651" s="100" t="str">
        <f t="shared" si="6841"/>
        <v/>
      </c>
      <c r="AR651" s="100" t="str">
        <f t="shared" si="6867"/>
        <v/>
      </c>
      <c r="AS651" s="100" t="str">
        <f t="shared" si="6842"/>
        <v/>
      </c>
      <c r="AT651" s="100" t="str">
        <f t="shared" si="6868"/>
        <v/>
      </c>
      <c r="AU651" s="100" t="str">
        <f t="shared" si="6843"/>
        <v/>
      </c>
      <c r="AV651" s="100" t="str">
        <f t="shared" si="6869"/>
        <v/>
      </c>
      <c r="AW651" s="100" t="str">
        <f t="shared" si="6844"/>
        <v/>
      </c>
      <c r="AX651" s="100" t="str">
        <f t="shared" si="6870"/>
        <v/>
      </c>
      <c r="AY651" s="100" t="str">
        <f t="shared" si="6845"/>
        <v/>
      </c>
      <c r="AZ651" s="100" t="str">
        <f t="shared" si="6871"/>
        <v/>
      </c>
      <c r="BA651" s="100" t="str">
        <f t="shared" si="6846"/>
        <v/>
      </c>
      <c r="BB651" s="100" t="str">
        <f t="shared" si="6872"/>
        <v/>
      </c>
      <c r="BC651" s="100" t="str">
        <f>IFERROR(INDEX('INPUT INF'!$F$3:$F$601,MATCH($B651,'INPUT INF'!$A$3:$A$601,FALSE)),"")</f>
        <v/>
      </c>
      <c r="BD651" s="100" t="str">
        <f t="shared" si="6815"/>
        <v/>
      </c>
      <c r="BE651" s="100" t="str">
        <f t="shared" si="6873"/>
        <v/>
      </c>
      <c r="BF651" s="100" t="str">
        <f t="shared" si="6874"/>
        <v/>
      </c>
      <c r="BG651" s="115" t="str">
        <f t="shared" si="6875"/>
        <v/>
      </c>
      <c r="BH651" s="176" t="str">
        <f>IF(AND('INPUT INF'!$O$1="X",BG651="PASS"),BF651,IF($BG651="","0",IF('INPUT INF'!$N$67="YES",$BF651,"")))</f>
        <v>0</v>
      </c>
      <c r="BI651" s="115" t="str">
        <f>IF($BG651="","0",IF('INPUT INF'!$Q$68="YES",$BF651,""))</f>
        <v>0</v>
      </c>
      <c r="BJ651" s="115" t="str">
        <f>IF($BG651="","0",IF('INPUT INF'!$Q$69="YES",$BF651,""))</f>
        <v>0</v>
      </c>
      <c r="BL651" s="118" t="str">
        <f t="shared" si="6803"/>
        <v/>
      </c>
      <c r="BM651" s="118" t="str">
        <f t="shared" si="6804"/>
        <v/>
      </c>
      <c r="BN651" s="118" t="str">
        <f t="shared" si="6805"/>
        <v/>
      </c>
      <c r="BR651" s="118" t="str">
        <f t="shared" si="6806"/>
        <v/>
      </c>
      <c r="BS651" s="118" t="str">
        <f t="shared" si="6807"/>
        <v/>
      </c>
      <c r="BT651" s="118" t="str">
        <f t="shared" si="6808"/>
        <v/>
      </c>
      <c r="BX651" s="118" t="str">
        <f t="shared" si="6809"/>
        <v/>
      </c>
      <c r="BY651" s="118" t="str">
        <f t="shared" si="6810"/>
        <v/>
      </c>
      <c r="BZ651" s="118" t="str">
        <f t="shared" si="6811"/>
        <v/>
      </c>
      <c r="CD651" s="116" t="str">
        <f t="shared" si="6876"/>
        <v/>
      </c>
      <c r="CE651" s="116" t="str">
        <f t="shared" si="6877"/>
        <v/>
      </c>
      <c r="CF651" s="116" t="str">
        <f t="shared" si="6878"/>
        <v/>
      </c>
      <c r="CJ651" s="116" t="str">
        <f t="shared" si="6879"/>
        <v/>
      </c>
      <c r="CK651" s="116" t="str">
        <f t="shared" si="6880"/>
        <v/>
      </c>
      <c r="CL651" s="116" t="str">
        <f t="shared" si="6881"/>
        <v/>
      </c>
      <c r="CP651" s="116" t="str">
        <f t="shared" si="6882"/>
        <v/>
      </c>
      <c r="CQ651" s="116" t="str">
        <f t="shared" si="6883"/>
        <v/>
      </c>
      <c r="CR651" s="116" t="str">
        <f t="shared" si="6884"/>
        <v/>
      </c>
      <c r="DH651" s="115" t="str">
        <f t="shared" si="6812"/>
        <v/>
      </c>
      <c r="DI651" s="115" t="str">
        <f t="shared" si="6813"/>
        <v/>
      </c>
      <c r="DJ651" s="115" t="str">
        <f t="shared" si="6778"/>
        <v/>
      </c>
      <c r="DK651" s="115" t="str">
        <f t="shared" si="6779"/>
        <v/>
      </c>
      <c r="DL651" s="115" t="str">
        <f t="shared" si="6780"/>
        <v/>
      </c>
      <c r="DM651" s="115" t="str">
        <f t="shared" si="6781"/>
        <v/>
      </c>
      <c r="DN651" s="115" t="str">
        <f t="shared" si="6782"/>
        <v/>
      </c>
      <c r="DO651" s="115" t="str">
        <f t="shared" si="6783"/>
        <v/>
      </c>
      <c r="DP651" s="115" t="str">
        <f t="shared" si="6784"/>
        <v/>
      </c>
      <c r="DQ651" s="115" t="str">
        <f t="shared" si="6785"/>
        <v/>
      </c>
      <c r="DR651" s="115" t="str">
        <f t="shared" si="6786"/>
        <v/>
      </c>
      <c r="DS651" s="115" t="str">
        <f t="shared" si="6787"/>
        <v/>
      </c>
      <c r="DT651" s="115" t="str">
        <f t="shared" si="6788"/>
        <v/>
      </c>
      <c r="DU651" s="115" t="str">
        <f t="shared" si="6789"/>
        <v/>
      </c>
      <c r="DV651" s="115" t="str">
        <f t="shared" si="6790"/>
        <v/>
      </c>
      <c r="DW651" s="115" t="str">
        <f t="shared" si="6791"/>
        <v/>
      </c>
      <c r="DX651" s="115" t="str">
        <f t="shared" si="6792"/>
        <v/>
      </c>
      <c r="DY651" s="115" t="str">
        <f t="shared" si="6793"/>
        <v/>
      </c>
      <c r="DZ651" s="115" t="str">
        <f t="shared" si="6794"/>
        <v/>
      </c>
      <c r="EA651" s="115" t="str">
        <f t="shared" si="6795"/>
        <v/>
      </c>
      <c r="EB651" s="115" t="str">
        <f t="shared" si="6796"/>
        <v/>
      </c>
      <c r="EC651" s="115" t="str">
        <f t="shared" si="6797"/>
        <v/>
      </c>
      <c r="ED651" s="115" t="str">
        <f t="shared" si="6798"/>
        <v/>
      </c>
      <c r="EE651" s="115" t="str">
        <f t="shared" si="6799"/>
        <v/>
      </c>
      <c r="EF651" s="115" t="str">
        <f t="shared" si="6800"/>
        <v/>
      </c>
      <c r="EG651" s="115" t="str">
        <f t="shared" si="6885"/>
        <v/>
      </c>
      <c r="EH651" s="115" t="str">
        <f t="shared" si="6886"/>
        <v/>
      </c>
      <c r="EI651" s="115" t="str">
        <f t="shared" si="6887"/>
        <v/>
      </c>
      <c r="EJ651" s="115" t="str">
        <f t="shared" si="6888"/>
        <v/>
      </c>
      <c r="EK651" s="115" t="str">
        <f t="shared" si="6889"/>
        <v/>
      </c>
      <c r="EL651" s="115" t="str">
        <f t="shared" si="6890"/>
        <v/>
      </c>
      <c r="EM651" s="115" t="str">
        <f t="shared" si="6891"/>
        <v/>
      </c>
      <c r="EN651" s="115" t="str">
        <f t="shared" si="6892"/>
        <v/>
      </c>
      <c r="EO651" s="115" t="str">
        <f t="shared" si="6893"/>
        <v/>
      </c>
      <c r="EP651" s="115" t="str">
        <f t="shared" si="6894"/>
        <v/>
      </c>
      <c r="EQ651" s="115" t="str">
        <f t="shared" si="6895"/>
        <v/>
      </c>
      <c r="ER651" s="115" t="str">
        <f t="shared" si="6896"/>
        <v/>
      </c>
      <c r="ES651" s="115" t="str">
        <f t="shared" si="6897"/>
        <v/>
      </c>
      <c r="ET651" s="115" t="str">
        <f t="shared" si="6898"/>
        <v/>
      </c>
      <c r="EU651" s="115" t="str">
        <f t="shared" si="6899"/>
        <v/>
      </c>
      <c r="EV651" s="115" t="str">
        <f t="shared" si="6900"/>
        <v/>
      </c>
      <c r="EW651" s="115" t="str">
        <f t="shared" si="6901"/>
        <v/>
      </c>
      <c r="EX651" s="115" t="str">
        <f t="shared" si="6902"/>
        <v/>
      </c>
      <c r="EY651" s="115" t="str">
        <f t="shared" si="6903"/>
        <v/>
      </c>
      <c r="EZ651" s="115" t="str">
        <f t="shared" si="6904"/>
        <v/>
      </c>
      <c r="FA651" s="115" t="str">
        <f t="shared" si="6905"/>
        <v/>
      </c>
      <c r="FB651" s="115" t="str">
        <f t="shared" si="6906"/>
        <v/>
      </c>
      <c r="FC651" s="115" t="str">
        <f t="shared" si="6907"/>
        <v/>
      </c>
      <c r="FD651" s="115" t="str">
        <f t="shared" si="6908"/>
        <v/>
      </c>
      <c r="FE651" s="115" t="str">
        <f t="shared" si="6909"/>
        <v/>
      </c>
      <c r="FF651" s="115" t="str">
        <f t="shared" si="6910"/>
        <v/>
      </c>
      <c r="FG651" s="115" t="str">
        <f>IFERROR(SMALL($EC$423:$EC$842,$A$11),"")</f>
        <v/>
      </c>
      <c r="FH651" s="115" t="str">
        <f t="shared" si="6911"/>
        <v/>
      </c>
    </row>
    <row r="652" spans="1:165" ht="15" customHeight="1" x14ac:dyDescent="0.25">
      <c r="A652" s="115">
        <v>650</v>
      </c>
      <c r="B652" s="115" t="str">
        <f t="shared" si="6820"/>
        <v/>
      </c>
      <c r="C652" s="115" t="s">
        <v>71</v>
      </c>
      <c r="D652" s="100">
        <f t="shared" si="6816"/>
        <v>0</v>
      </c>
      <c r="E652" s="100" t="str">
        <f t="shared" si="6847"/>
        <v/>
      </c>
      <c r="F652" s="100" t="str">
        <f t="shared" si="6848"/>
        <v/>
      </c>
      <c r="G652" s="100" t="str">
        <f t="shared" si="6823"/>
        <v/>
      </c>
      <c r="H652" s="100" t="str">
        <f t="shared" si="6849"/>
        <v/>
      </c>
      <c r="I652" s="100" t="str">
        <f t="shared" si="6824"/>
        <v/>
      </c>
      <c r="J652" s="100" t="str">
        <f t="shared" si="6850"/>
        <v/>
      </c>
      <c r="K652" s="100" t="str">
        <f t="shared" si="6825"/>
        <v/>
      </c>
      <c r="L652" s="100" t="str">
        <f t="shared" si="6851"/>
        <v/>
      </c>
      <c r="M652" s="100" t="str">
        <f t="shared" si="6826"/>
        <v/>
      </c>
      <c r="N652" s="100" t="str">
        <f t="shared" si="6852"/>
        <v/>
      </c>
      <c r="O652" s="100" t="str">
        <f t="shared" si="6827"/>
        <v/>
      </c>
      <c r="P652" s="100" t="str">
        <f t="shared" si="6853"/>
        <v/>
      </c>
      <c r="Q652" s="100" t="str">
        <f t="shared" si="6828"/>
        <v/>
      </c>
      <c r="R652" s="100" t="str">
        <f t="shared" si="6854"/>
        <v/>
      </c>
      <c r="S652" s="100" t="str">
        <f t="shared" si="6829"/>
        <v/>
      </c>
      <c r="T652" s="100" t="str">
        <f t="shared" si="6855"/>
        <v/>
      </c>
      <c r="U652" s="100" t="str">
        <f t="shared" si="6830"/>
        <v/>
      </c>
      <c r="V652" s="100" t="str">
        <f t="shared" si="6856"/>
        <v/>
      </c>
      <c r="W652" s="100" t="str">
        <f t="shared" si="6831"/>
        <v/>
      </c>
      <c r="X652" s="100" t="str">
        <f t="shared" si="6857"/>
        <v/>
      </c>
      <c r="Y652" s="100" t="str">
        <f t="shared" si="6832"/>
        <v/>
      </c>
      <c r="Z652" s="100" t="str">
        <f t="shared" si="6858"/>
        <v/>
      </c>
      <c r="AA652" s="100" t="str">
        <f t="shared" si="6833"/>
        <v/>
      </c>
      <c r="AB652" s="100" t="str">
        <f t="shared" si="6859"/>
        <v/>
      </c>
      <c r="AC652" s="100" t="str">
        <f t="shared" si="6834"/>
        <v/>
      </c>
      <c r="AD652" s="100" t="str">
        <f t="shared" si="6860"/>
        <v/>
      </c>
      <c r="AE652" s="100" t="str">
        <f t="shared" si="6835"/>
        <v/>
      </c>
      <c r="AF652" s="100" t="str">
        <f t="shared" si="6861"/>
        <v/>
      </c>
      <c r="AG652" s="100" t="str">
        <f t="shared" si="6836"/>
        <v/>
      </c>
      <c r="AH652" s="100" t="str">
        <f t="shared" si="6862"/>
        <v/>
      </c>
      <c r="AI652" s="100" t="str">
        <f t="shared" si="6837"/>
        <v/>
      </c>
      <c r="AJ652" s="100" t="str">
        <f t="shared" si="6863"/>
        <v/>
      </c>
      <c r="AK652" s="100" t="str">
        <f t="shared" si="6838"/>
        <v/>
      </c>
      <c r="AL652" s="100" t="str">
        <f t="shared" si="6864"/>
        <v/>
      </c>
      <c r="AM652" s="100" t="str">
        <f t="shared" si="6839"/>
        <v/>
      </c>
      <c r="AN652" s="100" t="str">
        <f t="shared" si="6865"/>
        <v/>
      </c>
      <c r="AO652" s="100" t="str">
        <f t="shared" si="6840"/>
        <v/>
      </c>
      <c r="AP652" s="100" t="str">
        <f t="shared" si="6866"/>
        <v/>
      </c>
      <c r="AQ652" s="100" t="str">
        <f t="shared" si="6841"/>
        <v/>
      </c>
      <c r="AR652" s="100" t="str">
        <f t="shared" si="6867"/>
        <v/>
      </c>
      <c r="AS652" s="100" t="str">
        <f t="shared" si="6842"/>
        <v/>
      </c>
      <c r="AT652" s="100" t="str">
        <f t="shared" si="6868"/>
        <v/>
      </c>
      <c r="AU652" s="100" t="str">
        <f t="shared" si="6843"/>
        <v/>
      </c>
      <c r="AV652" s="100" t="str">
        <f t="shared" si="6869"/>
        <v/>
      </c>
      <c r="AW652" s="100" t="str">
        <f t="shared" si="6844"/>
        <v/>
      </c>
      <c r="AX652" s="100" t="str">
        <f t="shared" si="6870"/>
        <v/>
      </c>
      <c r="AY652" s="100" t="str">
        <f t="shared" si="6845"/>
        <v/>
      </c>
      <c r="AZ652" s="100" t="str">
        <f t="shared" si="6871"/>
        <v/>
      </c>
      <c r="BA652" s="100" t="str">
        <f t="shared" si="6846"/>
        <v/>
      </c>
      <c r="BB652" s="100" t="str">
        <f t="shared" si="6872"/>
        <v/>
      </c>
      <c r="BC652" s="100" t="str">
        <f>IFERROR(INDEX('INPUT INF'!$F$3:$F$601,MATCH($B652,'INPUT INF'!$A$3:$A$601,FALSE)),"")</f>
        <v/>
      </c>
      <c r="BD652" s="100" t="str">
        <f t="shared" si="6815"/>
        <v/>
      </c>
      <c r="BE652" s="100" t="str">
        <f t="shared" si="6873"/>
        <v/>
      </c>
      <c r="BF652" s="100" t="str">
        <f t="shared" si="6874"/>
        <v/>
      </c>
      <c r="BG652" s="115" t="str">
        <f t="shared" si="6875"/>
        <v/>
      </c>
      <c r="BH652" s="176" t="str">
        <f>IF(AND('INPUT INF'!$O$1="X",BG652="PASS"),BF652,IF($BG652="","0",IF('INPUT INF'!$N$67="YES",$BF652,"")))</f>
        <v>0</v>
      </c>
      <c r="BI652" s="115" t="str">
        <f>IF($BG652="","0",IF('INPUT INF'!$Q$68="YES",$BF652,""))</f>
        <v>0</v>
      </c>
      <c r="BJ652" s="115" t="str">
        <f>IF($BG652="","0",IF('INPUT INF'!$Q$69="YES",$BF652,""))</f>
        <v>0</v>
      </c>
      <c r="BL652" s="118" t="str">
        <f t="shared" si="6803"/>
        <v/>
      </c>
      <c r="BM652" s="118" t="str">
        <f t="shared" si="6804"/>
        <v/>
      </c>
      <c r="BN652" s="118" t="str">
        <f t="shared" si="6805"/>
        <v/>
      </c>
      <c r="BR652" s="118" t="str">
        <f t="shared" si="6806"/>
        <v/>
      </c>
      <c r="BS652" s="118" t="str">
        <f t="shared" si="6807"/>
        <v/>
      </c>
      <c r="BT652" s="118" t="str">
        <f t="shared" si="6808"/>
        <v/>
      </c>
      <c r="BX652" s="118" t="str">
        <f t="shared" si="6809"/>
        <v/>
      </c>
      <c r="BY652" s="118" t="str">
        <f t="shared" si="6810"/>
        <v/>
      </c>
      <c r="BZ652" s="118" t="str">
        <f t="shared" si="6811"/>
        <v/>
      </c>
      <c r="CD652" s="116" t="str">
        <f t="shared" si="6876"/>
        <v/>
      </c>
      <c r="CE652" s="116" t="str">
        <f t="shared" si="6877"/>
        <v/>
      </c>
      <c r="CF652" s="116" t="str">
        <f t="shared" si="6878"/>
        <v/>
      </c>
      <c r="CJ652" s="116" t="str">
        <f t="shared" si="6879"/>
        <v/>
      </c>
      <c r="CK652" s="116" t="str">
        <f t="shared" si="6880"/>
        <v/>
      </c>
      <c r="CL652" s="116" t="str">
        <f t="shared" si="6881"/>
        <v/>
      </c>
      <c r="CP652" s="116" t="str">
        <f t="shared" si="6882"/>
        <v/>
      </c>
      <c r="CQ652" s="116" t="str">
        <f t="shared" si="6883"/>
        <v/>
      </c>
      <c r="CR652" s="116" t="str">
        <f t="shared" si="6884"/>
        <v/>
      </c>
      <c r="DH652" s="115" t="str">
        <f t="shared" si="6812"/>
        <v/>
      </c>
      <c r="DI652" s="115" t="str">
        <f t="shared" si="6813"/>
        <v/>
      </c>
      <c r="DJ652" s="115" t="str">
        <f t="shared" si="6778"/>
        <v/>
      </c>
      <c r="DK652" s="115" t="str">
        <f t="shared" si="6779"/>
        <v/>
      </c>
      <c r="DL652" s="115" t="str">
        <f t="shared" si="6780"/>
        <v/>
      </c>
      <c r="DM652" s="115" t="str">
        <f t="shared" si="6781"/>
        <v/>
      </c>
      <c r="DN652" s="115" t="str">
        <f t="shared" si="6782"/>
        <v/>
      </c>
      <c r="DO652" s="115" t="str">
        <f t="shared" si="6783"/>
        <v/>
      </c>
      <c r="DP652" s="115" t="str">
        <f t="shared" si="6784"/>
        <v/>
      </c>
      <c r="DQ652" s="115" t="str">
        <f t="shared" si="6785"/>
        <v/>
      </c>
      <c r="DR652" s="115" t="str">
        <f t="shared" si="6786"/>
        <v/>
      </c>
      <c r="DS652" s="115" t="str">
        <f t="shared" si="6787"/>
        <v/>
      </c>
      <c r="DT652" s="115" t="str">
        <f t="shared" si="6788"/>
        <v/>
      </c>
      <c r="DU652" s="115" t="str">
        <f t="shared" si="6789"/>
        <v/>
      </c>
      <c r="DV652" s="115" t="str">
        <f t="shared" si="6790"/>
        <v/>
      </c>
      <c r="DW652" s="115" t="str">
        <f t="shared" si="6791"/>
        <v/>
      </c>
      <c r="DX652" s="115" t="str">
        <f t="shared" si="6792"/>
        <v/>
      </c>
      <c r="DY652" s="115" t="str">
        <f t="shared" si="6793"/>
        <v/>
      </c>
      <c r="DZ652" s="115" t="str">
        <f t="shared" si="6794"/>
        <v/>
      </c>
      <c r="EA652" s="115" t="str">
        <f t="shared" si="6795"/>
        <v/>
      </c>
      <c r="EB652" s="115" t="str">
        <f t="shared" si="6796"/>
        <v/>
      </c>
      <c r="EC652" s="115" t="str">
        <f t="shared" si="6797"/>
        <v/>
      </c>
      <c r="ED652" s="115" t="str">
        <f t="shared" si="6798"/>
        <v/>
      </c>
      <c r="EE652" s="115" t="str">
        <f t="shared" si="6799"/>
        <v/>
      </c>
      <c r="EF652" s="115" t="str">
        <f t="shared" si="6800"/>
        <v/>
      </c>
      <c r="EG652" s="115" t="str">
        <f t="shared" si="6885"/>
        <v/>
      </c>
      <c r="EH652" s="115" t="str">
        <f t="shared" si="6886"/>
        <v/>
      </c>
      <c r="EI652" s="115" t="str">
        <f t="shared" si="6887"/>
        <v/>
      </c>
      <c r="EJ652" s="115" t="str">
        <f t="shared" si="6888"/>
        <v/>
      </c>
      <c r="EK652" s="115" t="str">
        <f t="shared" si="6889"/>
        <v/>
      </c>
      <c r="EL652" s="115" t="str">
        <f t="shared" si="6890"/>
        <v/>
      </c>
      <c r="EM652" s="115" t="str">
        <f t="shared" si="6891"/>
        <v/>
      </c>
      <c r="EN652" s="115" t="str">
        <f t="shared" si="6892"/>
        <v/>
      </c>
      <c r="EO652" s="115" t="str">
        <f t="shared" si="6893"/>
        <v/>
      </c>
      <c r="EP652" s="115" t="str">
        <f t="shared" si="6894"/>
        <v/>
      </c>
      <c r="EQ652" s="115" t="str">
        <f t="shared" si="6895"/>
        <v/>
      </c>
      <c r="ER652" s="115" t="str">
        <f t="shared" si="6896"/>
        <v/>
      </c>
      <c r="ES652" s="115" t="str">
        <f t="shared" si="6897"/>
        <v/>
      </c>
      <c r="ET652" s="115" t="str">
        <f t="shared" si="6898"/>
        <v/>
      </c>
      <c r="EU652" s="115" t="str">
        <f t="shared" si="6899"/>
        <v/>
      </c>
      <c r="EV652" s="115" t="str">
        <f t="shared" si="6900"/>
        <v/>
      </c>
      <c r="EW652" s="115" t="str">
        <f t="shared" si="6901"/>
        <v/>
      </c>
      <c r="EX652" s="115" t="str">
        <f t="shared" si="6902"/>
        <v/>
      </c>
      <c r="EY652" s="115" t="str">
        <f t="shared" si="6903"/>
        <v/>
      </c>
      <c r="EZ652" s="115" t="str">
        <f t="shared" si="6904"/>
        <v/>
      </c>
      <c r="FA652" s="115" t="str">
        <f t="shared" si="6905"/>
        <v/>
      </c>
      <c r="FB652" s="115" t="str">
        <f t="shared" si="6906"/>
        <v/>
      </c>
      <c r="FC652" s="115" t="str">
        <f t="shared" si="6907"/>
        <v/>
      </c>
      <c r="FD652" s="115" t="str">
        <f t="shared" si="6908"/>
        <v/>
      </c>
      <c r="FE652" s="115" t="str">
        <f t="shared" si="6909"/>
        <v/>
      </c>
      <c r="FF652" s="115" t="str">
        <f t="shared" si="6910"/>
        <v/>
      </c>
      <c r="FG652" s="115" t="str">
        <f>IFERROR(SMALL($EC$423:$EC$842,$A$12),"")</f>
        <v/>
      </c>
      <c r="FH652" s="115" t="str">
        <f t="shared" si="6911"/>
        <v/>
      </c>
    </row>
    <row r="653" spans="1:165" ht="15" customHeight="1" x14ac:dyDescent="0.25">
      <c r="A653" s="115">
        <v>651</v>
      </c>
      <c r="B653" s="115" t="str">
        <f t="shared" si="6820"/>
        <v/>
      </c>
      <c r="C653" s="115" t="s">
        <v>71</v>
      </c>
      <c r="D653" s="100">
        <f t="shared" si="6816"/>
        <v>0</v>
      </c>
      <c r="E653" s="100" t="str">
        <f t="shared" si="6847"/>
        <v/>
      </c>
      <c r="F653" s="100" t="str">
        <f t="shared" si="6848"/>
        <v/>
      </c>
      <c r="G653" s="100" t="str">
        <f t="shared" si="6823"/>
        <v/>
      </c>
      <c r="H653" s="100" t="str">
        <f t="shared" si="6849"/>
        <v/>
      </c>
      <c r="I653" s="100" t="str">
        <f t="shared" si="6824"/>
        <v/>
      </c>
      <c r="J653" s="100" t="str">
        <f t="shared" si="6850"/>
        <v/>
      </c>
      <c r="K653" s="100" t="str">
        <f t="shared" si="6825"/>
        <v/>
      </c>
      <c r="L653" s="100" t="str">
        <f t="shared" si="6851"/>
        <v/>
      </c>
      <c r="M653" s="100" t="str">
        <f t="shared" si="6826"/>
        <v/>
      </c>
      <c r="N653" s="100" t="str">
        <f t="shared" si="6852"/>
        <v/>
      </c>
      <c r="O653" s="100" t="str">
        <f t="shared" si="6827"/>
        <v/>
      </c>
      <c r="P653" s="100" t="str">
        <f t="shared" si="6853"/>
        <v/>
      </c>
      <c r="Q653" s="100" t="str">
        <f t="shared" si="6828"/>
        <v/>
      </c>
      <c r="R653" s="100" t="str">
        <f t="shared" si="6854"/>
        <v/>
      </c>
      <c r="S653" s="100" t="str">
        <f t="shared" si="6829"/>
        <v/>
      </c>
      <c r="T653" s="100" t="str">
        <f t="shared" si="6855"/>
        <v/>
      </c>
      <c r="U653" s="100" t="str">
        <f t="shared" si="6830"/>
        <v/>
      </c>
      <c r="V653" s="100" t="str">
        <f t="shared" si="6856"/>
        <v/>
      </c>
      <c r="W653" s="100" t="str">
        <f t="shared" si="6831"/>
        <v/>
      </c>
      <c r="X653" s="100" t="str">
        <f t="shared" si="6857"/>
        <v/>
      </c>
      <c r="Y653" s="100" t="str">
        <f t="shared" si="6832"/>
        <v/>
      </c>
      <c r="Z653" s="100" t="str">
        <f t="shared" si="6858"/>
        <v/>
      </c>
      <c r="AA653" s="100" t="str">
        <f t="shared" si="6833"/>
        <v/>
      </c>
      <c r="AB653" s="100" t="str">
        <f t="shared" si="6859"/>
        <v/>
      </c>
      <c r="AC653" s="100" t="str">
        <f t="shared" si="6834"/>
        <v/>
      </c>
      <c r="AD653" s="100" t="str">
        <f t="shared" si="6860"/>
        <v/>
      </c>
      <c r="AE653" s="100" t="str">
        <f t="shared" si="6835"/>
        <v/>
      </c>
      <c r="AF653" s="100" t="str">
        <f t="shared" si="6861"/>
        <v/>
      </c>
      <c r="AG653" s="100" t="str">
        <f t="shared" si="6836"/>
        <v/>
      </c>
      <c r="AH653" s="100" t="str">
        <f t="shared" si="6862"/>
        <v/>
      </c>
      <c r="AI653" s="100" t="str">
        <f t="shared" si="6837"/>
        <v/>
      </c>
      <c r="AJ653" s="100" t="str">
        <f t="shared" si="6863"/>
        <v/>
      </c>
      <c r="AK653" s="100" t="str">
        <f t="shared" si="6838"/>
        <v/>
      </c>
      <c r="AL653" s="100" t="str">
        <f t="shared" si="6864"/>
        <v/>
      </c>
      <c r="AM653" s="100" t="str">
        <f t="shared" si="6839"/>
        <v/>
      </c>
      <c r="AN653" s="100" t="str">
        <f t="shared" si="6865"/>
        <v/>
      </c>
      <c r="AO653" s="100" t="str">
        <f t="shared" si="6840"/>
        <v/>
      </c>
      <c r="AP653" s="100" t="str">
        <f t="shared" si="6866"/>
        <v/>
      </c>
      <c r="AQ653" s="100" t="str">
        <f t="shared" si="6841"/>
        <v/>
      </c>
      <c r="AR653" s="100" t="str">
        <f t="shared" si="6867"/>
        <v/>
      </c>
      <c r="AS653" s="100" t="str">
        <f t="shared" si="6842"/>
        <v/>
      </c>
      <c r="AT653" s="100" t="str">
        <f t="shared" si="6868"/>
        <v/>
      </c>
      <c r="AU653" s="100" t="str">
        <f t="shared" si="6843"/>
        <v/>
      </c>
      <c r="AV653" s="100" t="str">
        <f t="shared" si="6869"/>
        <v/>
      </c>
      <c r="AW653" s="100" t="str">
        <f t="shared" si="6844"/>
        <v/>
      </c>
      <c r="AX653" s="100" t="str">
        <f t="shared" si="6870"/>
        <v/>
      </c>
      <c r="AY653" s="100" t="str">
        <f t="shared" si="6845"/>
        <v/>
      </c>
      <c r="AZ653" s="100" t="str">
        <f t="shared" si="6871"/>
        <v/>
      </c>
      <c r="BA653" s="100" t="str">
        <f t="shared" si="6846"/>
        <v/>
      </c>
      <c r="BB653" s="100" t="str">
        <f t="shared" si="6872"/>
        <v/>
      </c>
      <c r="BC653" s="100" t="str">
        <f>IFERROR(INDEX('INPUT INF'!$F$3:$F$601,MATCH($B653,'INPUT INF'!$A$3:$A$601,FALSE)),"")</f>
        <v/>
      </c>
      <c r="BD653" s="100" t="str">
        <f t="shared" si="6815"/>
        <v/>
      </c>
      <c r="BE653" s="100" t="str">
        <f t="shared" si="6873"/>
        <v/>
      </c>
      <c r="BF653" s="100" t="str">
        <f t="shared" si="6874"/>
        <v/>
      </c>
      <c r="BG653" s="115" t="str">
        <f t="shared" si="6875"/>
        <v/>
      </c>
      <c r="BH653" s="176" t="str">
        <f>IF(AND('INPUT INF'!$O$1="X",BG653="PASS"),BF653,IF($BG653="","0",IF('INPUT INF'!$N$67="YES",$BF653,"")))</f>
        <v>0</v>
      </c>
      <c r="BI653" s="115" t="str">
        <f>IF($BG653="","0",IF('INPUT INF'!$Q$68="YES",$BF653,""))</f>
        <v>0</v>
      </c>
      <c r="BJ653" s="115" t="str">
        <f>IF($BG653="","0",IF('INPUT INF'!$Q$69="YES",$BF653,""))</f>
        <v>0</v>
      </c>
      <c r="BL653" s="118" t="str">
        <f t="shared" si="6803"/>
        <v/>
      </c>
      <c r="BM653" s="118" t="str">
        <f t="shared" si="6804"/>
        <v/>
      </c>
      <c r="BN653" s="118" t="str">
        <f t="shared" si="6805"/>
        <v/>
      </c>
      <c r="BR653" s="118" t="str">
        <f t="shared" si="6806"/>
        <v/>
      </c>
      <c r="BS653" s="118" t="str">
        <f t="shared" si="6807"/>
        <v/>
      </c>
      <c r="BT653" s="118" t="str">
        <f t="shared" si="6808"/>
        <v/>
      </c>
      <c r="BX653" s="118" t="str">
        <f t="shared" si="6809"/>
        <v/>
      </c>
      <c r="BY653" s="118" t="str">
        <f t="shared" si="6810"/>
        <v/>
      </c>
      <c r="BZ653" s="118" t="str">
        <f t="shared" si="6811"/>
        <v/>
      </c>
      <c r="CD653" s="116" t="str">
        <f t="shared" si="6876"/>
        <v/>
      </c>
      <c r="CE653" s="116" t="str">
        <f t="shared" si="6877"/>
        <v/>
      </c>
      <c r="CF653" s="116" t="str">
        <f t="shared" si="6878"/>
        <v/>
      </c>
      <c r="CJ653" s="116" t="str">
        <f t="shared" si="6879"/>
        <v/>
      </c>
      <c r="CK653" s="116" t="str">
        <f t="shared" si="6880"/>
        <v/>
      </c>
      <c r="CL653" s="116" t="str">
        <f t="shared" si="6881"/>
        <v/>
      </c>
      <c r="CP653" s="116" t="str">
        <f t="shared" si="6882"/>
        <v/>
      </c>
      <c r="CQ653" s="116" t="str">
        <f t="shared" si="6883"/>
        <v/>
      </c>
      <c r="CR653" s="116" t="str">
        <f t="shared" si="6884"/>
        <v/>
      </c>
      <c r="DH653" s="115" t="str">
        <f t="shared" si="6812"/>
        <v/>
      </c>
      <c r="DI653" s="115" t="str">
        <f t="shared" si="6813"/>
        <v/>
      </c>
      <c r="DJ653" s="115" t="str">
        <f t="shared" si="6778"/>
        <v/>
      </c>
      <c r="DK653" s="115" t="str">
        <f t="shared" si="6779"/>
        <v/>
      </c>
      <c r="DL653" s="115" t="str">
        <f t="shared" si="6780"/>
        <v/>
      </c>
      <c r="DM653" s="115" t="str">
        <f t="shared" si="6781"/>
        <v/>
      </c>
      <c r="DN653" s="115" t="str">
        <f t="shared" si="6782"/>
        <v/>
      </c>
      <c r="DO653" s="115" t="str">
        <f t="shared" si="6783"/>
        <v/>
      </c>
      <c r="DP653" s="115" t="str">
        <f t="shared" si="6784"/>
        <v/>
      </c>
      <c r="DQ653" s="115" t="str">
        <f t="shared" si="6785"/>
        <v/>
      </c>
      <c r="DR653" s="115" t="str">
        <f t="shared" si="6786"/>
        <v/>
      </c>
      <c r="DS653" s="115" t="str">
        <f t="shared" si="6787"/>
        <v/>
      </c>
      <c r="DT653" s="115" t="str">
        <f t="shared" si="6788"/>
        <v/>
      </c>
      <c r="DU653" s="115" t="str">
        <f t="shared" si="6789"/>
        <v/>
      </c>
      <c r="DV653" s="115" t="str">
        <f t="shared" si="6790"/>
        <v/>
      </c>
      <c r="DW653" s="115" t="str">
        <f t="shared" si="6791"/>
        <v/>
      </c>
      <c r="DX653" s="115" t="str">
        <f t="shared" si="6792"/>
        <v/>
      </c>
      <c r="DY653" s="115" t="str">
        <f t="shared" si="6793"/>
        <v/>
      </c>
      <c r="DZ653" s="115" t="str">
        <f t="shared" si="6794"/>
        <v/>
      </c>
      <c r="EA653" s="115" t="str">
        <f t="shared" si="6795"/>
        <v/>
      </c>
      <c r="EB653" s="115" t="str">
        <f t="shared" si="6796"/>
        <v/>
      </c>
      <c r="EC653" s="115" t="str">
        <f t="shared" si="6797"/>
        <v/>
      </c>
      <c r="ED653" s="115" t="str">
        <f t="shared" si="6798"/>
        <v/>
      </c>
      <c r="EE653" s="115" t="str">
        <f t="shared" si="6799"/>
        <v/>
      </c>
      <c r="EF653" s="115" t="str">
        <f t="shared" si="6800"/>
        <v/>
      </c>
      <c r="EG653" s="115" t="str">
        <f t="shared" si="6885"/>
        <v/>
      </c>
      <c r="EH653" s="115" t="str">
        <f t="shared" si="6886"/>
        <v/>
      </c>
      <c r="EI653" s="115" t="str">
        <f t="shared" si="6887"/>
        <v/>
      </c>
      <c r="EJ653" s="115" t="str">
        <f t="shared" si="6888"/>
        <v/>
      </c>
      <c r="EK653" s="115" t="str">
        <f t="shared" si="6889"/>
        <v/>
      </c>
      <c r="EL653" s="115" t="str">
        <f t="shared" si="6890"/>
        <v/>
      </c>
      <c r="EM653" s="115" t="str">
        <f t="shared" si="6891"/>
        <v/>
      </c>
      <c r="EN653" s="115" t="str">
        <f t="shared" si="6892"/>
        <v/>
      </c>
      <c r="EO653" s="115" t="str">
        <f t="shared" si="6893"/>
        <v/>
      </c>
      <c r="EP653" s="115" t="str">
        <f t="shared" si="6894"/>
        <v/>
      </c>
      <c r="EQ653" s="115" t="str">
        <f t="shared" si="6895"/>
        <v/>
      </c>
      <c r="ER653" s="115" t="str">
        <f t="shared" si="6896"/>
        <v/>
      </c>
      <c r="ES653" s="115" t="str">
        <f t="shared" si="6897"/>
        <v/>
      </c>
      <c r="ET653" s="115" t="str">
        <f t="shared" si="6898"/>
        <v/>
      </c>
      <c r="EU653" s="115" t="str">
        <f t="shared" si="6899"/>
        <v/>
      </c>
      <c r="EV653" s="115" t="str">
        <f t="shared" si="6900"/>
        <v/>
      </c>
      <c r="EW653" s="115" t="str">
        <f t="shared" si="6901"/>
        <v/>
      </c>
      <c r="EX653" s="115" t="str">
        <f t="shared" si="6902"/>
        <v/>
      </c>
      <c r="EY653" s="115" t="str">
        <f t="shared" si="6903"/>
        <v/>
      </c>
      <c r="EZ653" s="115" t="str">
        <f t="shared" si="6904"/>
        <v/>
      </c>
      <c r="FA653" s="115" t="str">
        <f t="shared" si="6905"/>
        <v/>
      </c>
      <c r="FB653" s="115" t="str">
        <f t="shared" si="6906"/>
        <v/>
      </c>
      <c r="FC653" s="115" t="str">
        <f t="shared" si="6907"/>
        <v/>
      </c>
      <c r="FD653" s="115" t="str">
        <f t="shared" si="6908"/>
        <v/>
      </c>
      <c r="FE653" s="115" t="str">
        <f t="shared" si="6909"/>
        <v/>
      </c>
      <c r="FF653" s="115" t="str">
        <f>FU25</f>
        <v/>
      </c>
      <c r="FG653" s="115" t="str">
        <f>IFERROR(SMALL($ED$423:$ED$842,$A$3),"")</f>
        <v/>
      </c>
      <c r="FH653" s="115" t="str">
        <f>IFERROR(LARGE($AW$423:$AW$842,$A$3),"")</f>
        <v/>
      </c>
    </row>
    <row r="654" spans="1:165" ht="15" customHeight="1" x14ac:dyDescent="0.25">
      <c r="A654" s="115">
        <v>652</v>
      </c>
      <c r="B654" s="115" t="str">
        <f t="shared" si="6820"/>
        <v/>
      </c>
      <c r="C654" s="115" t="s">
        <v>71</v>
      </c>
      <c r="D654" s="100">
        <f t="shared" si="6816"/>
        <v>0</v>
      </c>
      <c r="E654" s="100" t="str">
        <f t="shared" si="6847"/>
        <v/>
      </c>
      <c r="F654" s="100" t="str">
        <f t="shared" si="6848"/>
        <v/>
      </c>
      <c r="G654" s="100" t="str">
        <f t="shared" si="6823"/>
        <v/>
      </c>
      <c r="H654" s="100" t="str">
        <f t="shared" si="6849"/>
        <v/>
      </c>
      <c r="I654" s="100" t="str">
        <f t="shared" si="6824"/>
        <v/>
      </c>
      <c r="J654" s="100" t="str">
        <f t="shared" si="6850"/>
        <v/>
      </c>
      <c r="K654" s="100" t="str">
        <f t="shared" si="6825"/>
        <v/>
      </c>
      <c r="L654" s="100" t="str">
        <f t="shared" si="6851"/>
        <v/>
      </c>
      <c r="M654" s="100" t="str">
        <f t="shared" si="6826"/>
        <v/>
      </c>
      <c r="N654" s="100" t="str">
        <f t="shared" si="6852"/>
        <v/>
      </c>
      <c r="O654" s="100" t="str">
        <f t="shared" si="6827"/>
        <v/>
      </c>
      <c r="P654" s="100" t="str">
        <f t="shared" si="6853"/>
        <v/>
      </c>
      <c r="Q654" s="100" t="str">
        <f t="shared" si="6828"/>
        <v/>
      </c>
      <c r="R654" s="100" t="str">
        <f t="shared" si="6854"/>
        <v/>
      </c>
      <c r="S654" s="100" t="str">
        <f t="shared" si="6829"/>
        <v/>
      </c>
      <c r="T654" s="100" t="str">
        <f t="shared" si="6855"/>
        <v/>
      </c>
      <c r="U654" s="100" t="str">
        <f t="shared" si="6830"/>
        <v/>
      </c>
      <c r="V654" s="100" t="str">
        <f t="shared" si="6856"/>
        <v/>
      </c>
      <c r="W654" s="100" t="str">
        <f t="shared" si="6831"/>
        <v/>
      </c>
      <c r="X654" s="100" t="str">
        <f t="shared" si="6857"/>
        <v/>
      </c>
      <c r="Y654" s="100" t="str">
        <f t="shared" si="6832"/>
        <v/>
      </c>
      <c r="Z654" s="100" t="str">
        <f t="shared" si="6858"/>
        <v/>
      </c>
      <c r="AA654" s="100" t="str">
        <f t="shared" si="6833"/>
        <v/>
      </c>
      <c r="AB654" s="100" t="str">
        <f t="shared" si="6859"/>
        <v/>
      </c>
      <c r="AC654" s="100" t="str">
        <f t="shared" si="6834"/>
        <v/>
      </c>
      <c r="AD654" s="100" t="str">
        <f t="shared" si="6860"/>
        <v/>
      </c>
      <c r="AE654" s="100" t="str">
        <f t="shared" si="6835"/>
        <v/>
      </c>
      <c r="AF654" s="100" t="str">
        <f t="shared" si="6861"/>
        <v/>
      </c>
      <c r="AG654" s="100" t="str">
        <f t="shared" si="6836"/>
        <v/>
      </c>
      <c r="AH654" s="100" t="str">
        <f t="shared" si="6862"/>
        <v/>
      </c>
      <c r="AI654" s="100" t="str">
        <f t="shared" si="6837"/>
        <v/>
      </c>
      <c r="AJ654" s="100" t="str">
        <f t="shared" si="6863"/>
        <v/>
      </c>
      <c r="AK654" s="100" t="str">
        <f t="shared" si="6838"/>
        <v/>
      </c>
      <c r="AL654" s="100" t="str">
        <f t="shared" si="6864"/>
        <v/>
      </c>
      <c r="AM654" s="100" t="str">
        <f t="shared" si="6839"/>
        <v/>
      </c>
      <c r="AN654" s="100" t="str">
        <f t="shared" si="6865"/>
        <v/>
      </c>
      <c r="AO654" s="100" t="str">
        <f t="shared" si="6840"/>
        <v/>
      </c>
      <c r="AP654" s="100" t="str">
        <f t="shared" si="6866"/>
        <v/>
      </c>
      <c r="AQ654" s="100" t="str">
        <f t="shared" si="6841"/>
        <v/>
      </c>
      <c r="AR654" s="100" t="str">
        <f t="shared" si="6867"/>
        <v/>
      </c>
      <c r="AS654" s="100" t="str">
        <f t="shared" si="6842"/>
        <v/>
      </c>
      <c r="AT654" s="100" t="str">
        <f t="shared" si="6868"/>
        <v/>
      </c>
      <c r="AU654" s="100" t="str">
        <f t="shared" si="6843"/>
        <v/>
      </c>
      <c r="AV654" s="100" t="str">
        <f t="shared" si="6869"/>
        <v/>
      </c>
      <c r="AW654" s="100" t="str">
        <f t="shared" si="6844"/>
        <v/>
      </c>
      <c r="AX654" s="100" t="str">
        <f t="shared" si="6870"/>
        <v/>
      </c>
      <c r="AY654" s="100" t="str">
        <f t="shared" si="6845"/>
        <v/>
      </c>
      <c r="AZ654" s="100" t="str">
        <f t="shared" si="6871"/>
        <v/>
      </c>
      <c r="BA654" s="100" t="str">
        <f t="shared" si="6846"/>
        <v/>
      </c>
      <c r="BB654" s="100" t="str">
        <f t="shared" si="6872"/>
        <v/>
      </c>
      <c r="BC654" s="100" t="str">
        <f>IFERROR(INDEX('INPUT INF'!$F$3:$F$601,MATCH($B654,'INPUT INF'!$A$3:$A$601,FALSE)),"")</f>
        <v/>
      </c>
      <c r="BD654" s="100" t="str">
        <f t="shared" si="6815"/>
        <v/>
      </c>
      <c r="BE654" s="100" t="str">
        <f t="shared" si="6873"/>
        <v/>
      </c>
      <c r="BF654" s="100" t="str">
        <f t="shared" si="6874"/>
        <v/>
      </c>
      <c r="BG654" s="115" t="str">
        <f t="shared" si="6875"/>
        <v/>
      </c>
      <c r="BH654" s="176" t="str">
        <f>IF(AND('INPUT INF'!$O$1="X",BG654="PASS"),BF654,IF($BG654="","0",IF('INPUT INF'!$N$67="YES",$BF654,"")))</f>
        <v>0</v>
      </c>
      <c r="BI654" s="115" t="str">
        <f>IF($BG654="","0",IF('INPUT INF'!$Q$68="YES",$BF654,""))</f>
        <v>0</v>
      </c>
      <c r="BJ654" s="115" t="str">
        <f>IF($BG654="","0",IF('INPUT INF'!$Q$69="YES",$BF654,""))</f>
        <v>0</v>
      </c>
      <c r="BL654" s="118" t="str">
        <f t="shared" si="6803"/>
        <v/>
      </c>
      <c r="BM654" s="118" t="str">
        <f t="shared" si="6804"/>
        <v/>
      </c>
      <c r="BN654" s="118" t="str">
        <f t="shared" si="6805"/>
        <v/>
      </c>
      <c r="BR654" s="118" t="str">
        <f t="shared" si="6806"/>
        <v/>
      </c>
      <c r="BS654" s="118" t="str">
        <f t="shared" si="6807"/>
        <v/>
      </c>
      <c r="BT654" s="118" t="str">
        <f t="shared" si="6808"/>
        <v/>
      </c>
      <c r="BX654" s="118" t="str">
        <f t="shared" si="6809"/>
        <v/>
      </c>
      <c r="BY654" s="118" t="str">
        <f t="shared" si="6810"/>
        <v/>
      </c>
      <c r="BZ654" s="118" t="str">
        <f t="shared" si="6811"/>
        <v/>
      </c>
      <c r="CD654" s="116" t="str">
        <f t="shared" si="6876"/>
        <v/>
      </c>
      <c r="CE654" s="116" t="str">
        <f t="shared" si="6877"/>
        <v/>
      </c>
      <c r="CF654" s="116" t="str">
        <f t="shared" si="6878"/>
        <v/>
      </c>
      <c r="CJ654" s="116" t="str">
        <f t="shared" si="6879"/>
        <v/>
      </c>
      <c r="CK654" s="116" t="str">
        <f t="shared" si="6880"/>
        <v/>
      </c>
      <c r="CL654" s="116" t="str">
        <f t="shared" si="6881"/>
        <v/>
      </c>
      <c r="CP654" s="116" t="str">
        <f t="shared" si="6882"/>
        <v/>
      </c>
      <c r="CQ654" s="116" t="str">
        <f t="shared" si="6883"/>
        <v/>
      </c>
      <c r="CR654" s="116" t="str">
        <f t="shared" si="6884"/>
        <v/>
      </c>
      <c r="DH654" s="115" t="str">
        <f t="shared" si="6812"/>
        <v/>
      </c>
      <c r="DI654" s="115" t="str">
        <f t="shared" si="6813"/>
        <v/>
      </c>
      <c r="DJ654" s="115" t="str">
        <f t="shared" si="6778"/>
        <v/>
      </c>
      <c r="DK654" s="115" t="str">
        <f t="shared" si="6779"/>
        <v/>
      </c>
      <c r="DL654" s="115" t="str">
        <f t="shared" si="6780"/>
        <v/>
      </c>
      <c r="DM654" s="115" t="str">
        <f t="shared" si="6781"/>
        <v/>
      </c>
      <c r="DN654" s="115" t="str">
        <f t="shared" si="6782"/>
        <v/>
      </c>
      <c r="DO654" s="115" t="str">
        <f t="shared" si="6783"/>
        <v/>
      </c>
      <c r="DP654" s="115" t="str">
        <f t="shared" si="6784"/>
        <v/>
      </c>
      <c r="DQ654" s="115" t="str">
        <f t="shared" si="6785"/>
        <v/>
      </c>
      <c r="DR654" s="115" t="str">
        <f t="shared" si="6786"/>
        <v/>
      </c>
      <c r="DS654" s="115" t="str">
        <f t="shared" si="6787"/>
        <v/>
      </c>
      <c r="DT654" s="115" t="str">
        <f t="shared" si="6788"/>
        <v/>
      </c>
      <c r="DU654" s="115" t="str">
        <f t="shared" si="6789"/>
        <v/>
      </c>
      <c r="DV654" s="115" t="str">
        <f t="shared" si="6790"/>
        <v/>
      </c>
      <c r="DW654" s="115" t="str">
        <f t="shared" si="6791"/>
        <v/>
      </c>
      <c r="DX654" s="115" t="str">
        <f t="shared" si="6792"/>
        <v/>
      </c>
      <c r="DY654" s="115" t="str">
        <f t="shared" si="6793"/>
        <v/>
      </c>
      <c r="DZ654" s="115" t="str">
        <f t="shared" si="6794"/>
        <v/>
      </c>
      <c r="EA654" s="115" t="str">
        <f t="shared" si="6795"/>
        <v/>
      </c>
      <c r="EB654" s="115" t="str">
        <f t="shared" si="6796"/>
        <v/>
      </c>
      <c r="EC654" s="115" t="str">
        <f t="shared" si="6797"/>
        <v/>
      </c>
      <c r="ED654" s="115" t="str">
        <f t="shared" si="6798"/>
        <v/>
      </c>
      <c r="EE654" s="115" t="str">
        <f t="shared" si="6799"/>
        <v/>
      </c>
      <c r="EF654" s="115" t="str">
        <f t="shared" si="6800"/>
        <v/>
      </c>
      <c r="EG654" s="115" t="str">
        <f t="shared" si="6885"/>
        <v/>
      </c>
      <c r="EH654" s="115" t="str">
        <f t="shared" si="6886"/>
        <v/>
      </c>
      <c r="EI654" s="115" t="str">
        <f t="shared" si="6887"/>
        <v/>
      </c>
      <c r="EJ654" s="115" t="str">
        <f t="shared" si="6888"/>
        <v/>
      </c>
      <c r="EK654" s="115" t="str">
        <f t="shared" si="6889"/>
        <v/>
      </c>
      <c r="EL654" s="115" t="str">
        <f t="shared" si="6890"/>
        <v/>
      </c>
      <c r="EM654" s="115" t="str">
        <f t="shared" si="6891"/>
        <v/>
      </c>
      <c r="EN654" s="115" t="str">
        <f t="shared" si="6892"/>
        <v/>
      </c>
      <c r="EO654" s="115" t="str">
        <f t="shared" si="6893"/>
        <v/>
      </c>
      <c r="EP654" s="115" t="str">
        <f t="shared" si="6894"/>
        <v/>
      </c>
      <c r="EQ654" s="115" t="str">
        <f t="shared" si="6895"/>
        <v/>
      </c>
      <c r="ER654" s="115" t="str">
        <f t="shared" si="6896"/>
        <v/>
      </c>
      <c r="ES654" s="115" t="str">
        <f t="shared" si="6897"/>
        <v/>
      </c>
      <c r="ET654" s="115" t="str">
        <f t="shared" si="6898"/>
        <v/>
      </c>
      <c r="EU654" s="115" t="str">
        <f t="shared" si="6899"/>
        <v/>
      </c>
      <c r="EV654" s="115" t="str">
        <f t="shared" si="6900"/>
        <v/>
      </c>
      <c r="EW654" s="115" t="str">
        <f t="shared" si="6901"/>
        <v/>
      </c>
      <c r="EX654" s="115" t="str">
        <f t="shared" si="6902"/>
        <v/>
      </c>
      <c r="EY654" s="115" t="str">
        <f t="shared" si="6903"/>
        <v/>
      </c>
      <c r="EZ654" s="115" t="str">
        <f t="shared" si="6904"/>
        <v/>
      </c>
      <c r="FA654" s="115" t="str">
        <f t="shared" si="6905"/>
        <v/>
      </c>
      <c r="FB654" s="115" t="str">
        <f t="shared" si="6906"/>
        <v/>
      </c>
      <c r="FC654" s="115" t="str">
        <f t="shared" si="6907"/>
        <v/>
      </c>
      <c r="FD654" s="115" t="str">
        <f t="shared" si="6908"/>
        <v/>
      </c>
      <c r="FE654" s="115" t="str">
        <f t="shared" si="6909"/>
        <v/>
      </c>
      <c r="FF654" s="115" t="str">
        <f>FF653</f>
        <v/>
      </c>
      <c r="FG654" s="115" t="str">
        <f>IFERROR(SMALL($ED$423:$ED$842,$A$4),"")</f>
        <v/>
      </c>
      <c r="FH654" s="115" t="str">
        <f>FH653</f>
        <v/>
      </c>
    </row>
    <row r="655" spans="1:165" ht="15" customHeight="1" x14ac:dyDescent="0.25">
      <c r="A655" s="115">
        <v>653</v>
      </c>
      <c r="B655" s="115" t="str">
        <f t="shared" si="6820"/>
        <v/>
      </c>
      <c r="C655" s="115" t="s">
        <v>71</v>
      </c>
      <c r="D655" s="100">
        <f t="shared" si="6816"/>
        <v>0</v>
      </c>
      <c r="E655" s="100" t="str">
        <f t="shared" si="6847"/>
        <v/>
      </c>
      <c r="F655" s="100" t="str">
        <f t="shared" si="6848"/>
        <v/>
      </c>
      <c r="G655" s="100" t="str">
        <f t="shared" si="6823"/>
        <v/>
      </c>
      <c r="H655" s="100" t="str">
        <f t="shared" si="6849"/>
        <v/>
      </c>
      <c r="I655" s="100" t="str">
        <f t="shared" si="6824"/>
        <v/>
      </c>
      <c r="J655" s="100" t="str">
        <f t="shared" si="6850"/>
        <v/>
      </c>
      <c r="K655" s="100" t="str">
        <f t="shared" si="6825"/>
        <v/>
      </c>
      <c r="L655" s="100" t="str">
        <f t="shared" si="6851"/>
        <v/>
      </c>
      <c r="M655" s="100" t="str">
        <f t="shared" si="6826"/>
        <v/>
      </c>
      <c r="N655" s="100" t="str">
        <f t="shared" si="6852"/>
        <v/>
      </c>
      <c r="O655" s="100" t="str">
        <f t="shared" si="6827"/>
        <v/>
      </c>
      <c r="P655" s="100" t="str">
        <f t="shared" si="6853"/>
        <v/>
      </c>
      <c r="Q655" s="100" t="str">
        <f t="shared" si="6828"/>
        <v/>
      </c>
      <c r="R655" s="100" t="str">
        <f t="shared" si="6854"/>
        <v/>
      </c>
      <c r="S655" s="100" t="str">
        <f t="shared" si="6829"/>
        <v/>
      </c>
      <c r="T655" s="100" t="str">
        <f t="shared" si="6855"/>
        <v/>
      </c>
      <c r="U655" s="100" t="str">
        <f t="shared" si="6830"/>
        <v/>
      </c>
      <c r="V655" s="100" t="str">
        <f t="shared" si="6856"/>
        <v/>
      </c>
      <c r="W655" s="100" t="str">
        <f t="shared" si="6831"/>
        <v/>
      </c>
      <c r="X655" s="100" t="str">
        <f t="shared" si="6857"/>
        <v/>
      </c>
      <c r="Y655" s="100" t="str">
        <f t="shared" si="6832"/>
        <v/>
      </c>
      <c r="Z655" s="100" t="str">
        <f t="shared" si="6858"/>
        <v/>
      </c>
      <c r="AA655" s="100" t="str">
        <f t="shared" si="6833"/>
        <v/>
      </c>
      <c r="AB655" s="100" t="str">
        <f t="shared" si="6859"/>
        <v/>
      </c>
      <c r="AC655" s="100" t="str">
        <f t="shared" si="6834"/>
        <v/>
      </c>
      <c r="AD655" s="100" t="str">
        <f t="shared" si="6860"/>
        <v/>
      </c>
      <c r="AE655" s="100" t="str">
        <f t="shared" si="6835"/>
        <v/>
      </c>
      <c r="AF655" s="100" t="str">
        <f t="shared" si="6861"/>
        <v/>
      </c>
      <c r="AG655" s="100" t="str">
        <f t="shared" si="6836"/>
        <v/>
      </c>
      <c r="AH655" s="100" t="str">
        <f t="shared" si="6862"/>
        <v/>
      </c>
      <c r="AI655" s="100" t="str">
        <f t="shared" si="6837"/>
        <v/>
      </c>
      <c r="AJ655" s="100" t="str">
        <f t="shared" si="6863"/>
        <v/>
      </c>
      <c r="AK655" s="100" t="str">
        <f t="shared" si="6838"/>
        <v/>
      </c>
      <c r="AL655" s="100" t="str">
        <f t="shared" si="6864"/>
        <v/>
      </c>
      <c r="AM655" s="100" t="str">
        <f t="shared" si="6839"/>
        <v/>
      </c>
      <c r="AN655" s="100" t="str">
        <f t="shared" si="6865"/>
        <v/>
      </c>
      <c r="AO655" s="100" t="str">
        <f t="shared" si="6840"/>
        <v/>
      </c>
      <c r="AP655" s="100" t="str">
        <f t="shared" si="6866"/>
        <v/>
      </c>
      <c r="AQ655" s="100" t="str">
        <f t="shared" si="6841"/>
        <v/>
      </c>
      <c r="AR655" s="100" t="str">
        <f t="shared" si="6867"/>
        <v/>
      </c>
      <c r="AS655" s="100" t="str">
        <f t="shared" si="6842"/>
        <v/>
      </c>
      <c r="AT655" s="100" t="str">
        <f t="shared" si="6868"/>
        <v/>
      </c>
      <c r="AU655" s="100" t="str">
        <f t="shared" si="6843"/>
        <v/>
      </c>
      <c r="AV655" s="100" t="str">
        <f t="shared" si="6869"/>
        <v/>
      </c>
      <c r="AW655" s="100" t="str">
        <f t="shared" si="6844"/>
        <v/>
      </c>
      <c r="AX655" s="100" t="str">
        <f t="shared" si="6870"/>
        <v/>
      </c>
      <c r="AY655" s="100" t="str">
        <f t="shared" si="6845"/>
        <v/>
      </c>
      <c r="AZ655" s="100" t="str">
        <f t="shared" si="6871"/>
        <v/>
      </c>
      <c r="BA655" s="100" t="str">
        <f t="shared" si="6846"/>
        <v/>
      </c>
      <c r="BB655" s="100" t="str">
        <f t="shared" si="6872"/>
        <v/>
      </c>
      <c r="BC655" s="100" t="str">
        <f>IFERROR(INDEX('INPUT INF'!$F$3:$F$601,MATCH($B655,'INPUT INF'!$A$3:$A$601,FALSE)),"")</f>
        <v/>
      </c>
      <c r="BD655" s="100" t="str">
        <f t="shared" si="6815"/>
        <v/>
      </c>
      <c r="BE655" s="100" t="str">
        <f t="shared" si="6873"/>
        <v/>
      </c>
      <c r="BF655" s="100" t="str">
        <f t="shared" si="6874"/>
        <v/>
      </c>
      <c r="BG655" s="115" t="str">
        <f t="shared" si="6875"/>
        <v/>
      </c>
      <c r="BH655" s="176" t="str">
        <f>IF(AND('INPUT INF'!$O$1="X",BG655="PASS"),BF655,IF($BG655="","0",IF('INPUT INF'!$N$67="YES",$BF655,"")))</f>
        <v>0</v>
      </c>
      <c r="BI655" s="115" t="str">
        <f>IF($BG655="","0",IF('INPUT INF'!$Q$68="YES",$BF655,""))</f>
        <v>0</v>
      </c>
      <c r="BJ655" s="115" t="str">
        <f>IF($BG655="","0",IF('INPUT INF'!$Q$69="YES",$BF655,""))</f>
        <v>0</v>
      </c>
      <c r="BL655" s="118" t="str">
        <f t="shared" si="6803"/>
        <v/>
      </c>
      <c r="BM655" s="118" t="str">
        <f t="shared" si="6804"/>
        <v/>
      </c>
      <c r="BN655" s="118" t="str">
        <f t="shared" si="6805"/>
        <v/>
      </c>
      <c r="BR655" s="118" t="str">
        <f t="shared" si="6806"/>
        <v/>
      </c>
      <c r="BS655" s="118" t="str">
        <f t="shared" si="6807"/>
        <v/>
      </c>
      <c r="BT655" s="118" t="str">
        <f t="shared" si="6808"/>
        <v/>
      </c>
      <c r="BX655" s="118" t="str">
        <f t="shared" si="6809"/>
        <v/>
      </c>
      <c r="BY655" s="118" t="str">
        <f t="shared" si="6810"/>
        <v/>
      </c>
      <c r="BZ655" s="118" t="str">
        <f t="shared" si="6811"/>
        <v/>
      </c>
      <c r="CD655" s="116" t="str">
        <f t="shared" si="6876"/>
        <v/>
      </c>
      <c r="CE655" s="116" t="str">
        <f t="shared" si="6877"/>
        <v/>
      </c>
      <c r="CF655" s="116" t="str">
        <f t="shared" si="6878"/>
        <v/>
      </c>
      <c r="CJ655" s="116" t="str">
        <f t="shared" si="6879"/>
        <v/>
      </c>
      <c r="CK655" s="116" t="str">
        <f t="shared" si="6880"/>
        <v/>
      </c>
      <c r="CL655" s="116" t="str">
        <f t="shared" si="6881"/>
        <v/>
      </c>
      <c r="CP655" s="116" t="str">
        <f t="shared" si="6882"/>
        <v/>
      </c>
      <c r="CQ655" s="116" t="str">
        <f t="shared" si="6883"/>
        <v/>
      </c>
      <c r="CR655" s="116" t="str">
        <f t="shared" si="6884"/>
        <v/>
      </c>
      <c r="DH655" s="115" t="str">
        <f t="shared" si="6812"/>
        <v/>
      </c>
      <c r="DI655" s="115" t="str">
        <f t="shared" si="6813"/>
        <v/>
      </c>
      <c r="DJ655" s="115" t="str">
        <f t="shared" si="6778"/>
        <v/>
      </c>
      <c r="DK655" s="115" t="str">
        <f t="shared" si="6779"/>
        <v/>
      </c>
      <c r="DL655" s="115" t="str">
        <f t="shared" si="6780"/>
        <v/>
      </c>
      <c r="DM655" s="115" t="str">
        <f t="shared" si="6781"/>
        <v/>
      </c>
      <c r="DN655" s="115" t="str">
        <f t="shared" si="6782"/>
        <v/>
      </c>
      <c r="DO655" s="115" t="str">
        <f t="shared" si="6783"/>
        <v/>
      </c>
      <c r="DP655" s="115" t="str">
        <f t="shared" si="6784"/>
        <v/>
      </c>
      <c r="DQ655" s="115" t="str">
        <f t="shared" si="6785"/>
        <v/>
      </c>
      <c r="DR655" s="115" t="str">
        <f t="shared" si="6786"/>
        <v/>
      </c>
      <c r="DS655" s="115" t="str">
        <f t="shared" si="6787"/>
        <v/>
      </c>
      <c r="DT655" s="115" t="str">
        <f t="shared" si="6788"/>
        <v/>
      </c>
      <c r="DU655" s="115" t="str">
        <f t="shared" si="6789"/>
        <v/>
      </c>
      <c r="DV655" s="115" t="str">
        <f t="shared" si="6790"/>
        <v/>
      </c>
      <c r="DW655" s="115" t="str">
        <f t="shared" si="6791"/>
        <v/>
      </c>
      <c r="DX655" s="115" t="str">
        <f t="shared" si="6792"/>
        <v/>
      </c>
      <c r="DY655" s="115" t="str">
        <f t="shared" si="6793"/>
        <v/>
      </c>
      <c r="DZ655" s="115" t="str">
        <f t="shared" si="6794"/>
        <v/>
      </c>
      <c r="EA655" s="115" t="str">
        <f t="shared" si="6795"/>
        <v/>
      </c>
      <c r="EB655" s="115" t="str">
        <f t="shared" si="6796"/>
        <v/>
      </c>
      <c r="EC655" s="115" t="str">
        <f t="shared" si="6797"/>
        <v/>
      </c>
      <c r="ED655" s="115" t="str">
        <f t="shared" si="6798"/>
        <v/>
      </c>
      <c r="EE655" s="115" t="str">
        <f t="shared" si="6799"/>
        <v/>
      </c>
      <c r="EF655" s="115" t="str">
        <f t="shared" si="6800"/>
        <v/>
      </c>
      <c r="EG655" s="115" t="str">
        <f t="shared" si="6885"/>
        <v/>
      </c>
      <c r="EH655" s="115" t="str">
        <f t="shared" si="6886"/>
        <v/>
      </c>
      <c r="EI655" s="115" t="str">
        <f t="shared" si="6887"/>
        <v/>
      </c>
      <c r="EJ655" s="115" t="str">
        <f t="shared" si="6888"/>
        <v/>
      </c>
      <c r="EK655" s="115" t="str">
        <f t="shared" si="6889"/>
        <v/>
      </c>
      <c r="EL655" s="115" t="str">
        <f t="shared" si="6890"/>
        <v/>
      </c>
      <c r="EM655" s="115" t="str">
        <f t="shared" si="6891"/>
        <v/>
      </c>
      <c r="EN655" s="115" t="str">
        <f t="shared" si="6892"/>
        <v/>
      </c>
      <c r="EO655" s="115" t="str">
        <f t="shared" si="6893"/>
        <v/>
      </c>
      <c r="EP655" s="115" t="str">
        <f t="shared" si="6894"/>
        <v/>
      </c>
      <c r="EQ655" s="115" t="str">
        <f t="shared" si="6895"/>
        <v/>
      </c>
      <c r="ER655" s="115" t="str">
        <f t="shared" si="6896"/>
        <v/>
      </c>
      <c r="ES655" s="115" t="str">
        <f t="shared" si="6897"/>
        <v/>
      </c>
      <c r="ET655" s="115" t="str">
        <f t="shared" si="6898"/>
        <v/>
      </c>
      <c r="EU655" s="115" t="str">
        <f t="shared" si="6899"/>
        <v/>
      </c>
      <c r="EV655" s="115" t="str">
        <f t="shared" si="6900"/>
        <v/>
      </c>
      <c r="EW655" s="115" t="str">
        <f t="shared" si="6901"/>
        <v/>
      </c>
      <c r="EX655" s="115" t="str">
        <f t="shared" si="6902"/>
        <v/>
      </c>
      <c r="EY655" s="115" t="str">
        <f t="shared" si="6903"/>
        <v/>
      </c>
      <c r="EZ655" s="115" t="str">
        <f t="shared" si="6904"/>
        <v/>
      </c>
      <c r="FA655" s="115" t="str">
        <f t="shared" si="6905"/>
        <v/>
      </c>
      <c r="FB655" s="115" t="str">
        <f t="shared" si="6906"/>
        <v/>
      </c>
      <c r="FC655" s="115" t="str">
        <f t="shared" si="6907"/>
        <v/>
      </c>
      <c r="FD655" s="115" t="str">
        <f t="shared" si="6908"/>
        <v/>
      </c>
      <c r="FE655" s="115" t="str">
        <f t="shared" si="6909"/>
        <v/>
      </c>
      <c r="FF655" s="115" t="str">
        <f t="shared" ref="FF655:FF662" si="6912">FF654</f>
        <v/>
      </c>
      <c r="FG655" s="115" t="str">
        <f>IFERROR(SMALL($ED$423:$ED$842,$A$5),"")</f>
        <v/>
      </c>
      <c r="FH655" s="115" t="str">
        <f t="shared" ref="FH655:FH662" si="6913">FH654</f>
        <v/>
      </c>
    </row>
    <row r="656" spans="1:165" ht="15" customHeight="1" x14ac:dyDescent="0.25">
      <c r="A656" s="115">
        <v>654</v>
      </c>
      <c r="B656" s="115" t="str">
        <f t="shared" si="6820"/>
        <v/>
      </c>
      <c r="C656" s="115" t="s">
        <v>71</v>
      </c>
      <c r="D656" s="100">
        <f t="shared" si="6816"/>
        <v>0</v>
      </c>
      <c r="E656" s="100" t="str">
        <f t="shared" si="6847"/>
        <v/>
      </c>
      <c r="F656" s="100" t="str">
        <f t="shared" si="6848"/>
        <v/>
      </c>
      <c r="G656" s="100" t="str">
        <f t="shared" si="6823"/>
        <v/>
      </c>
      <c r="H656" s="100" t="str">
        <f t="shared" si="6849"/>
        <v/>
      </c>
      <c r="I656" s="100" t="str">
        <f t="shared" si="6824"/>
        <v/>
      </c>
      <c r="J656" s="100" t="str">
        <f t="shared" si="6850"/>
        <v/>
      </c>
      <c r="K656" s="100" t="str">
        <f t="shared" si="6825"/>
        <v/>
      </c>
      <c r="L656" s="100" t="str">
        <f t="shared" si="6851"/>
        <v/>
      </c>
      <c r="M656" s="100" t="str">
        <f t="shared" si="6826"/>
        <v/>
      </c>
      <c r="N656" s="100" t="str">
        <f t="shared" si="6852"/>
        <v/>
      </c>
      <c r="O656" s="100" t="str">
        <f t="shared" si="6827"/>
        <v/>
      </c>
      <c r="P656" s="100" t="str">
        <f t="shared" si="6853"/>
        <v/>
      </c>
      <c r="Q656" s="100" t="str">
        <f t="shared" si="6828"/>
        <v/>
      </c>
      <c r="R656" s="100" t="str">
        <f t="shared" si="6854"/>
        <v/>
      </c>
      <c r="S656" s="100" t="str">
        <f t="shared" si="6829"/>
        <v/>
      </c>
      <c r="T656" s="100" t="str">
        <f t="shared" si="6855"/>
        <v/>
      </c>
      <c r="U656" s="100" t="str">
        <f t="shared" si="6830"/>
        <v/>
      </c>
      <c r="V656" s="100" t="str">
        <f t="shared" si="6856"/>
        <v/>
      </c>
      <c r="W656" s="100" t="str">
        <f t="shared" si="6831"/>
        <v/>
      </c>
      <c r="X656" s="100" t="str">
        <f t="shared" si="6857"/>
        <v/>
      </c>
      <c r="Y656" s="100" t="str">
        <f t="shared" si="6832"/>
        <v/>
      </c>
      <c r="Z656" s="100" t="str">
        <f t="shared" si="6858"/>
        <v/>
      </c>
      <c r="AA656" s="100" t="str">
        <f t="shared" si="6833"/>
        <v/>
      </c>
      <c r="AB656" s="100" t="str">
        <f t="shared" si="6859"/>
        <v/>
      </c>
      <c r="AC656" s="100" t="str">
        <f t="shared" si="6834"/>
        <v/>
      </c>
      <c r="AD656" s="100" t="str">
        <f t="shared" si="6860"/>
        <v/>
      </c>
      <c r="AE656" s="100" t="str">
        <f t="shared" si="6835"/>
        <v/>
      </c>
      <c r="AF656" s="100" t="str">
        <f t="shared" si="6861"/>
        <v/>
      </c>
      <c r="AG656" s="100" t="str">
        <f t="shared" si="6836"/>
        <v/>
      </c>
      <c r="AH656" s="100" t="str">
        <f t="shared" si="6862"/>
        <v/>
      </c>
      <c r="AI656" s="100" t="str">
        <f t="shared" si="6837"/>
        <v/>
      </c>
      <c r="AJ656" s="100" t="str">
        <f t="shared" si="6863"/>
        <v/>
      </c>
      <c r="AK656" s="100" t="str">
        <f t="shared" si="6838"/>
        <v/>
      </c>
      <c r="AL656" s="100" t="str">
        <f t="shared" si="6864"/>
        <v/>
      </c>
      <c r="AM656" s="100" t="str">
        <f t="shared" si="6839"/>
        <v/>
      </c>
      <c r="AN656" s="100" t="str">
        <f t="shared" si="6865"/>
        <v/>
      </c>
      <c r="AO656" s="100" t="str">
        <f t="shared" si="6840"/>
        <v/>
      </c>
      <c r="AP656" s="100" t="str">
        <f t="shared" si="6866"/>
        <v/>
      </c>
      <c r="AQ656" s="100" t="str">
        <f t="shared" si="6841"/>
        <v/>
      </c>
      <c r="AR656" s="100" t="str">
        <f t="shared" si="6867"/>
        <v/>
      </c>
      <c r="AS656" s="100" t="str">
        <f t="shared" si="6842"/>
        <v/>
      </c>
      <c r="AT656" s="100" t="str">
        <f t="shared" si="6868"/>
        <v/>
      </c>
      <c r="AU656" s="100" t="str">
        <f t="shared" si="6843"/>
        <v/>
      </c>
      <c r="AV656" s="100" t="str">
        <f t="shared" si="6869"/>
        <v/>
      </c>
      <c r="AW656" s="100" t="str">
        <f t="shared" si="6844"/>
        <v/>
      </c>
      <c r="AX656" s="100" t="str">
        <f t="shared" si="6870"/>
        <v/>
      </c>
      <c r="AY656" s="100" t="str">
        <f t="shared" si="6845"/>
        <v/>
      </c>
      <c r="AZ656" s="100" t="str">
        <f t="shared" si="6871"/>
        <v/>
      </c>
      <c r="BA656" s="100" t="str">
        <f t="shared" si="6846"/>
        <v/>
      </c>
      <c r="BB656" s="100" t="str">
        <f t="shared" si="6872"/>
        <v/>
      </c>
      <c r="BC656" s="100" t="str">
        <f>IFERROR(INDEX('INPUT INF'!$F$3:$F$601,MATCH($B656,'INPUT INF'!$A$3:$A$601,FALSE)),"")</f>
        <v/>
      </c>
      <c r="BD656" s="100" t="str">
        <f t="shared" si="6815"/>
        <v/>
      </c>
      <c r="BE656" s="100" t="str">
        <f t="shared" si="6873"/>
        <v/>
      </c>
      <c r="BF656" s="100" t="str">
        <f t="shared" si="6874"/>
        <v/>
      </c>
      <c r="BG656" s="115" t="str">
        <f t="shared" si="6875"/>
        <v/>
      </c>
      <c r="BH656" s="176" t="str">
        <f>IF(AND('INPUT INF'!$O$1="X",BG656="PASS"),BF656,IF($BG656="","0",IF('INPUT INF'!$N$67="YES",$BF656,"")))</f>
        <v>0</v>
      </c>
      <c r="BI656" s="115" t="str">
        <f>IF($BG656="","0",IF('INPUT INF'!$Q$68="YES",$BF656,""))</f>
        <v>0</v>
      </c>
      <c r="BJ656" s="115" t="str">
        <f>IF($BG656="","0",IF('INPUT INF'!$Q$69="YES",$BF656,""))</f>
        <v>0</v>
      </c>
      <c r="BL656" s="118" t="str">
        <f t="shared" si="6803"/>
        <v/>
      </c>
      <c r="BM656" s="118" t="str">
        <f t="shared" si="6804"/>
        <v/>
      </c>
      <c r="BN656" s="118" t="str">
        <f t="shared" si="6805"/>
        <v/>
      </c>
      <c r="BR656" s="118" t="str">
        <f t="shared" si="6806"/>
        <v/>
      </c>
      <c r="BS656" s="118" t="str">
        <f t="shared" si="6807"/>
        <v/>
      </c>
      <c r="BT656" s="118" t="str">
        <f t="shared" si="6808"/>
        <v/>
      </c>
      <c r="BX656" s="118" t="str">
        <f t="shared" si="6809"/>
        <v/>
      </c>
      <c r="BY656" s="118" t="str">
        <f t="shared" si="6810"/>
        <v/>
      </c>
      <c r="BZ656" s="118" t="str">
        <f t="shared" si="6811"/>
        <v/>
      </c>
      <c r="CD656" s="116" t="str">
        <f t="shared" si="6876"/>
        <v/>
      </c>
      <c r="CE656" s="116" t="str">
        <f t="shared" si="6877"/>
        <v/>
      </c>
      <c r="CF656" s="116" t="str">
        <f t="shared" si="6878"/>
        <v/>
      </c>
      <c r="CJ656" s="116" t="str">
        <f t="shared" si="6879"/>
        <v/>
      </c>
      <c r="CK656" s="116" t="str">
        <f t="shared" si="6880"/>
        <v/>
      </c>
      <c r="CL656" s="116" t="str">
        <f t="shared" si="6881"/>
        <v/>
      </c>
      <c r="CP656" s="116" t="str">
        <f t="shared" si="6882"/>
        <v/>
      </c>
      <c r="CQ656" s="116" t="str">
        <f t="shared" si="6883"/>
        <v/>
      </c>
      <c r="CR656" s="116" t="str">
        <f t="shared" si="6884"/>
        <v/>
      </c>
      <c r="DH656" s="115" t="str">
        <f t="shared" si="6812"/>
        <v/>
      </c>
      <c r="DI656" s="115" t="str">
        <f t="shared" si="6813"/>
        <v/>
      </c>
      <c r="DJ656" s="115" t="str">
        <f t="shared" si="6778"/>
        <v/>
      </c>
      <c r="DK656" s="115" t="str">
        <f t="shared" si="6779"/>
        <v/>
      </c>
      <c r="DL656" s="115" t="str">
        <f t="shared" si="6780"/>
        <v/>
      </c>
      <c r="DM656" s="115" t="str">
        <f t="shared" si="6781"/>
        <v/>
      </c>
      <c r="DN656" s="115" t="str">
        <f t="shared" si="6782"/>
        <v/>
      </c>
      <c r="DO656" s="115" t="str">
        <f t="shared" si="6783"/>
        <v/>
      </c>
      <c r="DP656" s="115" t="str">
        <f t="shared" si="6784"/>
        <v/>
      </c>
      <c r="DQ656" s="115" t="str">
        <f t="shared" si="6785"/>
        <v/>
      </c>
      <c r="DR656" s="115" t="str">
        <f t="shared" si="6786"/>
        <v/>
      </c>
      <c r="DS656" s="115" t="str">
        <f t="shared" si="6787"/>
        <v/>
      </c>
      <c r="DT656" s="115" t="str">
        <f t="shared" si="6788"/>
        <v/>
      </c>
      <c r="DU656" s="115" t="str">
        <f t="shared" si="6789"/>
        <v/>
      </c>
      <c r="DV656" s="115" t="str">
        <f t="shared" si="6790"/>
        <v/>
      </c>
      <c r="DW656" s="115" t="str">
        <f t="shared" si="6791"/>
        <v/>
      </c>
      <c r="DX656" s="115" t="str">
        <f t="shared" si="6792"/>
        <v/>
      </c>
      <c r="DY656" s="115" t="str">
        <f t="shared" si="6793"/>
        <v/>
      </c>
      <c r="DZ656" s="115" t="str">
        <f t="shared" si="6794"/>
        <v/>
      </c>
      <c r="EA656" s="115" t="str">
        <f t="shared" si="6795"/>
        <v/>
      </c>
      <c r="EB656" s="115" t="str">
        <f t="shared" si="6796"/>
        <v/>
      </c>
      <c r="EC656" s="115" t="str">
        <f t="shared" si="6797"/>
        <v/>
      </c>
      <c r="ED656" s="115" t="str">
        <f t="shared" si="6798"/>
        <v/>
      </c>
      <c r="EE656" s="115" t="str">
        <f t="shared" si="6799"/>
        <v/>
      </c>
      <c r="EF656" s="115" t="str">
        <f t="shared" si="6800"/>
        <v/>
      </c>
      <c r="EG656" s="115" t="str">
        <f t="shared" si="6885"/>
        <v/>
      </c>
      <c r="EH656" s="115" t="str">
        <f t="shared" si="6886"/>
        <v/>
      </c>
      <c r="EI656" s="115" t="str">
        <f t="shared" si="6887"/>
        <v/>
      </c>
      <c r="EJ656" s="115" t="str">
        <f t="shared" si="6888"/>
        <v/>
      </c>
      <c r="EK656" s="115" t="str">
        <f t="shared" si="6889"/>
        <v/>
      </c>
      <c r="EL656" s="115" t="str">
        <f t="shared" si="6890"/>
        <v/>
      </c>
      <c r="EM656" s="115" t="str">
        <f t="shared" si="6891"/>
        <v/>
      </c>
      <c r="EN656" s="115" t="str">
        <f t="shared" si="6892"/>
        <v/>
      </c>
      <c r="EO656" s="115" t="str">
        <f t="shared" si="6893"/>
        <v/>
      </c>
      <c r="EP656" s="115" t="str">
        <f t="shared" si="6894"/>
        <v/>
      </c>
      <c r="EQ656" s="115" t="str">
        <f t="shared" si="6895"/>
        <v/>
      </c>
      <c r="ER656" s="115" t="str">
        <f t="shared" si="6896"/>
        <v/>
      </c>
      <c r="ES656" s="115" t="str">
        <f t="shared" si="6897"/>
        <v/>
      </c>
      <c r="ET656" s="115" t="str">
        <f t="shared" si="6898"/>
        <v/>
      </c>
      <c r="EU656" s="115" t="str">
        <f t="shared" si="6899"/>
        <v/>
      </c>
      <c r="EV656" s="115" t="str">
        <f t="shared" si="6900"/>
        <v/>
      </c>
      <c r="EW656" s="115" t="str">
        <f t="shared" si="6901"/>
        <v/>
      </c>
      <c r="EX656" s="115" t="str">
        <f t="shared" si="6902"/>
        <v/>
      </c>
      <c r="EY656" s="115" t="str">
        <f t="shared" si="6903"/>
        <v/>
      </c>
      <c r="EZ656" s="115" t="str">
        <f t="shared" si="6904"/>
        <v/>
      </c>
      <c r="FA656" s="115" t="str">
        <f t="shared" si="6905"/>
        <v/>
      </c>
      <c r="FB656" s="115" t="str">
        <f t="shared" si="6906"/>
        <v/>
      </c>
      <c r="FC656" s="115" t="str">
        <f t="shared" si="6907"/>
        <v/>
      </c>
      <c r="FD656" s="115" t="str">
        <f t="shared" si="6908"/>
        <v/>
      </c>
      <c r="FE656" s="115" t="str">
        <f t="shared" si="6909"/>
        <v/>
      </c>
      <c r="FF656" s="115" t="str">
        <f t="shared" si="6912"/>
        <v/>
      </c>
      <c r="FG656" s="115" t="str">
        <f>IFERROR(SMALL($ED$423:$ED$842,$A$6),"")</f>
        <v/>
      </c>
      <c r="FH656" s="115" t="str">
        <f t="shared" si="6913"/>
        <v/>
      </c>
    </row>
    <row r="657" spans="1:164" ht="15" customHeight="1" x14ac:dyDescent="0.25">
      <c r="A657" s="115">
        <v>655</v>
      </c>
      <c r="B657" s="115" t="str">
        <f t="shared" si="6820"/>
        <v/>
      </c>
      <c r="C657" s="115" t="s">
        <v>71</v>
      </c>
      <c r="D657" s="100">
        <f t="shared" si="6816"/>
        <v>0</v>
      </c>
      <c r="E657" s="100" t="str">
        <f t="shared" si="6847"/>
        <v/>
      </c>
      <c r="F657" s="100" t="str">
        <f t="shared" si="6848"/>
        <v/>
      </c>
      <c r="G657" s="100" t="str">
        <f t="shared" si="6823"/>
        <v/>
      </c>
      <c r="H657" s="100" t="str">
        <f t="shared" si="6849"/>
        <v/>
      </c>
      <c r="I657" s="100" t="str">
        <f t="shared" si="6824"/>
        <v/>
      </c>
      <c r="J657" s="100" t="str">
        <f t="shared" si="6850"/>
        <v/>
      </c>
      <c r="K657" s="100" t="str">
        <f t="shared" si="6825"/>
        <v/>
      </c>
      <c r="L657" s="100" t="str">
        <f t="shared" si="6851"/>
        <v/>
      </c>
      <c r="M657" s="100" t="str">
        <f t="shared" si="6826"/>
        <v/>
      </c>
      <c r="N657" s="100" t="str">
        <f t="shared" si="6852"/>
        <v/>
      </c>
      <c r="O657" s="100" t="str">
        <f t="shared" si="6827"/>
        <v/>
      </c>
      <c r="P657" s="100" t="str">
        <f t="shared" si="6853"/>
        <v/>
      </c>
      <c r="Q657" s="100" t="str">
        <f t="shared" si="6828"/>
        <v/>
      </c>
      <c r="R657" s="100" t="str">
        <f t="shared" si="6854"/>
        <v/>
      </c>
      <c r="S657" s="100" t="str">
        <f t="shared" si="6829"/>
        <v/>
      </c>
      <c r="T657" s="100" t="str">
        <f t="shared" si="6855"/>
        <v/>
      </c>
      <c r="U657" s="100" t="str">
        <f t="shared" si="6830"/>
        <v/>
      </c>
      <c r="V657" s="100" t="str">
        <f t="shared" si="6856"/>
        <v/>
      </c>
      <c r="W657" s="100" t="str">
        <f t="shared" si="6831"/>
        <v/>
      </c>
      <c r="X657" s="100" t="str">
        <f t="shared" si="6857"/>
        <v/>
      </c>
      <c r="Y657" s="100" t="str">
        <f t="shared" si="6832"/>
        <v/>
      </c>
      <c r="Z657" s="100" t="str">
        <f t="shared" si="6858"/>
        <v/>
      </c>
      <c r="AA657" s="100" t="str">
        <f t="shared" si="6833"/>
        <v/>
      </c>
      <c r="AB657" s="100" t="str">
        <f t="shared" si="6859"/>
        <v/>
      </c>
      <c r="AC657" s="100" t="str">
        <f t="shared" si="6834"/>
        <v/>
      </c>
      <c r="AD657" s="100" t="str">
        <f t="shared" si="6860"/>
        <v/>
      </c>
      <c r="AE657" s="100" t="str">
        <f t="shared" si="6835"/>
        <v/>
      </c>
      <c r="AF657" s="100" t="str">
        <f t="shared" si="6861"/>
        <v/>
      </c>
      <c r="AG657" s="100" t="str">
        <f t="shared" si="6836"/>
        <v/>
      </c>
      <c r="AH657" s="100" t="str">
        <f t="shared" si="6862"/>
        <v/>
      </c>
      <c r="AI657" s="100" t="str">
        <f t="shared" si="6837"/>
        <v/>
      </c>
      <c r="AJ657" s="100" t="str">
        <f t="shared" si="6863"/>
        <v/>
      </c>
      <c r="AK657" s="100" t="str">
        <f t="shared" si="6838"/>
        <v/>
      </c>
      <c r="AL657" s="100" t="str">
        <f t="shared" si="6864"/>
        <v/>
      </c>
      <c r="AM657" s="100" t="str">
        <f t="shared" si="6839"/>
        <v/>
      </c>
      <c r="AN657" s="100" t="str">
        <f t="shared" si="6865"/>
        <v/>
      </c>
      <c r="AO657" s="100" t="str">
        <f t="shared" si="6840"/>
        <v/>
      </c>
      <c r="AP657" s="100" t="str">
        <f t="shared" si="6866"/>
        <v/>
      </c>
      <c r="AQ657" s="100" t="str">
        <f t="shared" si="6841"/>
        <v/>
      </c>
      <c r="AR657" s="100" t="str">
        <f t="shared" si="6867"/>
        <v/>
      </c>
      <c r="AS657" s="100" t="str">
        <f t="shared" si="6842"/>
        <v/>
      </c>
      <c r="AT657" s="100" t="str">
        <f t="shared" si="6868"/>
        <v/>
      </c>
      <c r="AU657" s="100" t="str">
        <f t="shared" si="6843"/>
        <v/>
      </c>
      <c r="AV657" s="100" t="str">
        <f t="shared" si="6869"/>
        <v/>
      </c>
      <c r="AW657" s="100" t="str">
        <f t="shared" si="6844"/>
        <v/>
      </c>
      <c r="AX657" s="100" t="str">
        <f t="shared" si="6870"/>
        <v/>
      </c>
      <c r="AY657" s="100" t="str">
        <f t="shared" si="6845"/>
        <v/>
      </c>
      <c r="AZ657" s="100" t="str">
        <f t="shared" si="6871"/>
        <v/>
      </c>
      <c r="BA657" s="100" t="str">
        <f t="shared" si="6846"/>
        <v/>
      </c>
      <c r="BB657" s="100" t="str">
        <f t="shared" si="6872"/>
        <v/>
      </c>
      <c r="BC657" s="100" t="str">
        <f>IFERROR(INDEX('INPUT INF'!$F$3:$F$601,MATCH($B657,'INPUT INF'!$A$3:$A$601,FALSE)),"")</f>
        <v/>
      </c>
      <c r="BD657" s="100" t="str">
        <f t="shared" si="6815"/>
        <v/>
      </c>
      <c r="BE657" s="100" t="str">
        <f t="shared" si="6873"/>
        <v/>
      </c>
      <c r="BF657" s="100" t="str">
        <f t="shared" si="6874"/>
        <v/>
      </c>
      <c r="BG657" s="115" t="str">
        <f t="shared" si="6875"/>
        <v/>
      </c>
      <c r="BH657" s="176" t="str">
        <f>IF(AND('INPUT INF'!$O$1="X",BG657="PASS"),BF657,IF($BG657="","0",IF('INPUT INF'!$N$67="YES",$BF657,"")))</f>
        <v>0</v>
      </c>
      <c r="BI657" s="115" t="str">
        <f>IF($BG657="","0",IF('INPUT INF'!$Q$68="YES",$BF657,""))</f>
        <v>0</v>
      </c>
      <c r="BJ657" s="115" t="str">
        <f>IF($BG657="","0",IF('INPUT INF'!$Q$69="YES",$BF657,""))</f>
        <v>0</v>
      </c>
      <c r="BL657" s="118" t="str">
        <f t="shared" si="6803"/>
        <v/>
      </c>
      <c r="BM657" s="118" t="str">
        <f t="shared" si="6804"/>
        <v/>
      </c>
      <c r="BN657" s="118" t="str">
        <f t="shared" si="6805"/>
        <v/>
      </c>
      <c r="BR657" s="118" t="str">
        <f t="shared" si="6806"/>
        <v/>
      </c>
      <c r="BS657" s="118" t="str">
        <f t="shared" si="6807"/>
        <v/>
      </c>
      <c r="BT657" s="118" t="str">
        <f t="shared" si="6808"/>
        <v/>
      </c>
      <c r="BX657" s="118" t="str">
        <f t="shared" si="6809"/>
        <v/>
      </c>
      <c r="BY657" s="118" t="str">
        <f t="shared" si="6810"/>
        <v/>
      </c>
      <c r="BZ657" s="118" t="str">
        <f t="shared" si="6811"/>
        <v/>
      </c>
      <c r="CD657" s="116" t="str">
        <f t="shared" si="6876"/>
        <v/>
      </c>
      <c r="CE657" s="116" t="str">
        <f t="shared" si="6877"/>
        <v/>
      </c>
      <c r="CF657" s="116" t="str">
        <f t="shared" si="6878"/>
        <v/>
      </c>
      <c r="CJ657" s="116" t="str">
        <f t="shared" si="6879"/>
        <v/>
      </c>
      <c r="CK657" s="116" t="str">
        <f t="shared" si="6880"/>
        <v/>
      </c>
      <c r="CL657" s="116" t="str">
        <f t="shared" si="6881"/>
        <v/>
      </c>
      <c r="CP657" s="116" t="str">
        <f t="shared" si="6882"/>
        <v/>
      </c>
      <c r="CQ657" s="116" t="str">
        <f t="shared" si="6883"/>
        <v/>
      </c>
      <c r="CR657" s="116" t="str">
        <f t="shared" si="6884"/>
        <v/>
      </c>
      <c r="DH657" s="115" t="str">
        <f t="shared" si="6812"/>
        <v/>
      </c>
      <c r="DI657" s="115" t="str">
        <f t="shared" si="6813"/>
        <v/>
      </c>
      <c r="DJ657" s="115" t="str">
        <f t="shared" si="6778"/>
        <v/>
      </c>
      <c r="DK657" s="115" t="str">
        <f t="shared" si="6779"/>
        <v/>
      </c>
      <c r="DL657" s="115" t="str">
        <f t="shared" si="6780"/>
        <v/>
      </c>
      <c r="DM657" s="115" t="str">
        <f t="shared" si="6781"/>
        <v/>
      </c>
      <c r="DN657" s="115" t="str">
        <f t="shared" si="6782"/>
        <v/>
      </c>
      <c r="DO657" s="115" t="str">
        <f t="shared" si="6783"/>
        <v/>
      </c>
      <c r="DP657" s="115" t="str">
        <f t="shared" si="6784"/>
        <v/>
      </c>
      <c r="DQ657" s="115" t="str">
        <f t="shared" si="6785"/>
        <v/>
      </c>
      <c r="DR657" s="115" t="str">
        <f t="shared" si="6786"/>
        <v/>
      </c>
      <c r="DS657" s="115" t="str">
        <f t="shared" si="6787"/>
        <v/>
      </c>
      <c r="DT657" s="115" t="str">
        <f t="shared" si="6788"/>
        <v/>
      </c>
      <c r="DU657" s="115" t="str">
        <f t="shared" si="6789"/>
        <v/>
      </c>
      <c r="DV657" s="115" t="str">
        <f t="shared" si="6790"/>
        <v/>
      </c>
      <c r="DW657" s="115" t="str">
        <f t="shared" si="6791"/>
        <v/>
      </c>
      <c r="DX657" s="115" t="str">
        <f t="shared" si="6792"/>
        <v/>
      </c>
      <c r="DY657" s="115" t="str">
        <f t="shared" si="6793"/>
        <v/>
      </c>
      <c r="DZ657" s="115" t="str">
        <f t="shared" si="6794"/>
        <v/>
      </c>
      <c r="EA657" s="115" t="str">
        <f t="shared" si="6795"/>
        <v/>
      </c>
      <c r="EB657" s="115" t="str">
        <f t="shared" si="6796"/>
        <v/>
      </c>
      <c r="EC657" s="115" t="str">
        <f t="shared" si="6797"/>
        <v/>
      </c>
      <c r="ED657" s="115" t="str">
        <f t="shared" si="6798"/>
        <v/>
      </c>
      <c r="EE657" s="115" t="str">
        <f t="shared" si="6799"/>
        <v/>
      </c>
      <c r="EF657" s="115" t="str">
        <f t="shared" si="6800"/>
        <v/>
      </c>
      <c r="EG657" s="115" t="str">
        <f t="shared" si="6885"/>
        <v/>
      </c>
      <c r="EH657" s="115" t="str">
        <f t="shared" si="6886"/>
        <v/>
      </c>
      <c r="EI657" s="115" t="str">
        <f t="shared" si="6887"/>
        <v/>
      </c>
      <c r="EJ657" s="115" t="str">
        <f t="shared" si="6888"/>
        <v/>
      </c>
      <c r="EK657" s="115" t="str">
        <f t="shared" si="6889"/>
        <v/>
      </c>
      <c r="EL657" s="115" t="str">
        <f t="shared" si="6890"/>
        <v/>
      </c>
      <c r="EM657" s="115" t="str">
        <f t="shared" si="6891"/>
        <v/>
      </c>
      <c r="EN657" s="115" t="str">
        <f t="shared" si="6892"/>
        <v/>
      </c>
      <c r="EO657" s="115" t="str">
        <f t="shared" si="6893"/>
        <v/>
      </c>
      <c r="EP657" s="115" t="str">
        <f t="shared" si="6894"/>
        <v/>
      </c>
      <c r="EQ657" s="115" t="str">
        <f t="shared" si="6895"/>
        <v/>
      </c>
      <c r="ER657" s="115" t="str">
        <f t="shared" si="6896"/>
        <v/>
      </c>
      <c r="ES657" s="115" t="str">
        <f t="shared" si="6897"/>
        <v/>
      </c>
      <c r="ET657" s="115" t="str">
        <f t="shared" si="6898"/>
        <v/>
      </c>
      <c r="EU657" s="115" t="str">
        <f t="shared" si="6899"/>
        <v/>
      </c>
      <c r="EV657" s="115" t="str">
        <f t="shared" si="6900"/>
        <v/>
      </c>
      <c r="EW657" s="115" t="str">
        <f t="shared" si="6901"/>
        <v/>
      </c>
      <c r="EX657" s="115" t="str">
        <f t="shared" si="6902"/>
        <v/>
      </c>
      <c r="EY657" s="115" t="str">
        <f t="shared" si="6903"/>
        <v/>
      </c>
      <c r="EZ657" s="115" t="str">
        <f t="shared" si="6904"/>
        <v/>
      </c>
      <c r="FA657" s="115" t="str">
        <f t="shared" si="6905"/>
        <v/>
      </c>
      <c r="FB657" s="115" t="str">
        <f t="shared" si="6906"/>
        <v/>
      </c>
      <c r="FC657" s="115" t="str">
        <f t="shared" si="6907"/>
        <v/>
      </c>
      <c r="FD657" s="115" t="str">
        <f t="shared" si="6908"/>
        <v/>
      </c>
      <c r="FE657" s="115" t="str">
        <f t="shared" si="6909"/>
        <v/>
      </c>
      <c r="FF657" s="115" t="str">
        <f t="shared" si="6912"/>
        <v/>
      </c>
      <c r="FG657" s="115" t="str">
        <f>IFERROR(SMALL($ED$423:$ED$842,$A$7),"")</f>
        <v/>
      </c>
      <c r="FH657" s="115" t="str">
        <f t="shared" si="6913"/>
        <v/>
      </c>
    </row>
    <row r="658" spans="1:164" ht="15" customHeight="1" x14ac:dyDescent="0.25">
      <c r="A658" s="115">
        <v>656</v>
      </c>
      <c r="B658" s="115" t="str">
        <f t="shared" si="6820"/>
        <v/>
      </c>
      <c r="C658" s="115" t="s">
        <v>71</v>
      </c>
      <c r="D658" s="100">
        <f t="shared" si="6816"/>
        <v>0</v>
      </c>
      <c r="E658" s="100" t="str">
        <f t="shared" si="6847"/>
        <v/>
      </c>
      <c r="F658" s="100" t="str">
        <f t="shared" si="6848"/>
        <v/>
      </c>
      <c r="G658" s="100" t="str">
        <f t="shared" si="6823"/>
        <v/>
      </c>
      <c r="H658" s="100" t="str">
        <f t="shared" si="6849"/>
        <v/>
      </c>
      <c r="I658" s="100" t="str">
        <f t="shared" si="6824"/>
        <v/>
      </c>
      <c r="J658" s="100" t="str">
        <f t="shared" si="6850"/>
        <v/>
      </c>
      <c r="K658" s="100" t="str">
        <f t="shared" si="6825"/>
        <v/>
      </c>
      <c r="L658" s="100" t="str">
        <f t="shared" si="6851"/>
        <v/>
      </c>
      <c r="M658" s="100" t="str">
        <f t="shared" si="6826"/>
        <v/>
      </c>
      <c r="N658" s="100" t="str">
        <f t="shared" si="6852"/>
        <v/>
      </c>
      <c r="O658" s="100" t="str">
        <f t="shared" si="6827"/>
        <v/>
      </c>
      <c r="P658" s="100" t="str">
        <f t="shared" si="6853"/>
        <v/>
      </c>
      <c r="Q658" s="100" t="str">
        <f t="shared" si="6828"/>
        <v/>
      </c>
      <c r="R658" s="100" t="str">
        <f t="shared" si="6854"/>
        <v/>
      </c>
      <c r="S658" s="100" t="str">
        <f t="shared" si="6829"/>
        <v/>
      </c>
      <c r="T658" s="100" t="str">
        <f t="shared" si="6855"/>
        <v/>
      </c>
      <c r="U658" s="100" t="str">
        <f t="shared" si="6830"/>
        <v/>
      </c>
      <c r="V658" s="100" t="str">
        <f t="shared" si="6856"/>
        <v/>
      </c>
      <c r="W658" s="100" t="str">
        <f t="shared" si="6831"/>
        <v/>
      </c>
      <c r="X658" s="100" t="str">
        <f t="shared" si="6857"/>
        <v/>
      </c>
      <c r="Y658" s="100" t="str">
        <f t="shared" si="6832"/>
        <v/>
      </c>
      <c r="Z658" s="100" t="str">
        <f t="shared" si="6858"/>
        <v/>
      </c>
      <c r="AA658" s="100" t="str">
        <f t="shared" si="6833"/>
        <v/>
      </c>
      <c r="AB658" s="100" t="str">
        <f t="shared" si="6859"/>
        <v/>
      </c>
      <c r="AC658" s="100" t="str">
        <f t="shared" si="6834"/>
        <v/>
      </c>
      <c r="AD658" s="100" t="str">
        <f t="shared" si="6860"/>
        <v/>
      </c>
      <c r="AE658" s="100" t="str">
        <f t="shared" si="6835"/>
        <v/>
      </c>
      <c r="AF658" s="100" t="str">
        <f t="shared" si="6861"/>
        <v/>
      </c>
      <c r="AG658" s="100" t="str">
        <f t="shared" si="6836"/>
        <v/>
      </c>
      <c r="AH658" s="100" t="str">
        <f t="shared" si="6862"/>
        <v/>
      </c>
      <c r="AI658" s="100" t="str">
        <f t="shared" si="6837"/>
        <v/>
      </c>
      <c r="AJ658" s="100" t="str">
        <f t="shared" si="6863"/>
        <v/>
      </c>
      <c r="AK658" s="100" t="str">
        <f t="shared" si="6838"/>
        <v/>
      </c>
      <c r="AL658" s="100" t="str">
        <f t="shared" si="6864"/>
        <v/>
      </c>
      <c r="AM658" s="100" t="str">
        <f t="shared" si="6839"/>
        <v/>
      </c>
      <c r="AN658" s="100" t="str">
        <f t="shared" si="6865"/>
        <v/>
      </c>
      <c r="AO658" s="100" t="str">
        <f t="shared" si="6840"/>
        <v/>
      </c>
      <c r="AP658" s="100" t="str">
        <f t="shared" si="6866"/>
        <v/>
      </c>
      <c r="AQ658" s="100" t="str">
        <f t="shared" si="6841"/>
        <v/>
      </c>
      <c r="AR658" s="100" t="str">
        <f t="shared" si="6867"/>
        <v/>
      </c>
      <c r="AS658" s="100" t="str">
        <f t="shared" si="6842"/>
        <v/>
      </c>
      <c r="AT658" s="100" t="str">
        <f t="shared" si="6868"/>
        <v/>
      </c>
      <c r="AU658" s="100" t="str">
        <f t="shared" si="6843"/>
        <v/>
      </c>
      <c r="AV658" s="100" t="str">
        <f t="shared" si="6869"/>
        <v/>
      </c>
      <c r="AW658" s="100" t="str">
        <f t="shared" si="6844"/>
        <v/>
      </c>
      <c r="AX658" s="100" t="str">
        <f t="shared" si="6870"/>
        <v/>
      </c>
      <c r="AY658" s="100" t="str">
        <f t="shared" si="6845"/>
        <v/>
      </c>
      <c r="AZ658" s="100" t="str">
        <f t="shared" si="6871"/>
        <v/>
      </c>
      <c r="BA658" s="100" t="str">
        <f t="shared" si="6846"/>
        <v/>
      </c>
      <c r="BB658" s="100" t="str">
        <f t="shared" si="6872"/>
        <v/>
      </c>
      <c r="BC658" s="100" t="str">
        <f>IFERROR(INDEX('INPUT INF'!$F$3:$F$601,MATCH($B658,'INPUT INF'!$A$3:$A$601,FALSE)),"")</f>
        <v/>
      </c>
      <c r="BD658" s="100" t="str">
        <f t="shared" si="6815"/>
        <v/>
      </c>
      <c r="BE658" s="100" t="str">
        <f t="shared" si="6873"/>
        <v/>
      </c>
      <c r="BF658" s="100" t="str">
        <f t="shared" si="6874"/>
        <v/>
      </c>
      <c r="BG658" s="115" t="str">
        <f t="shared" si="6875"/>
        <v/>
      </c>
      <c r="BH658" s="176" t="str">
        <f>IF(AND('INPUT INF'!$O$1="X",BG658="PASS"),BF658,IF($BG658="","0",IF('INPUT INF'!$N$67="YES",$BF658,"")))</f>
        <v>0</v>
      </c>
      <c r="BI658" s="115" t="str">
        <f>IF($BG658="","0",IF('INPUT INF'!$Q$68="YES",$BF658,""))</f>
        <v>0</v>
      </c>
      <c r="BJ658" s="115" t="str">
        <f>IF($BG658="","0",IF('INPUT INF'!$Q$69="YES",$BF658,""))</f>
        <v>0</v>
      </c>
      <c r="BL658" s="118" t="str">
        <f t="shared" si="6803"/>
        <v/>
      </c>
      <c r="BM658" s="118" t="str">
        <f t="shared" si="6804"/>
        <v/>
      </c>
      <c r="BN658" s="118" t="str">
        <f t="shared" si="6805"/>
        <v/>
      </c>
      <c r="BR658" s="118" t="str">
        <f t="shared" si="6806"/>
        <v/>
      </c>
      <c r="BS658" s="118" t="str">
        <f t="shared" si="6807"/>
        <v/>
      </c>
      <c r="BT658" s="118" t="str">
        <f t="shared" si="6808"/>
        <v/>
      </c>
      <c r="BX658" s="118" t="str">
        <f t="shared" si="6809"/>
        <v/>
      </c>
      <c r="BY658" s="118" t="str">
        <f t="shared" si="6810"/>
        <v/>
      </c>
      <c r="BZ658" s="118" t="str">
        <f t="shared" si="6811"/>
        <v/>
      </c>
      <c r="CD658" s="116" t="str">
        <f t="shared" si="6876"/>
        <v/>
      </c>
      <c r="CE658" s="116" t="str">
        <f t="shared" si="6877"/>
        <v/>
      </c>
      <c r="CF658" s="116" t="str">
        <f t="shared" si="6878"/>
        <v/>
      </c>
      <c r="CJ658" s="116" t="str">
        <f t="shared" si="6879"/>
        <v/>
      </c>
      <c r="CK658" s="116" t="str">
        <f t="shared" si="6880"/>
        <v/>
      </c>
      <c r="CL658" s="116" t="str">
        <f t="shared" si="6881"/>
        <v/>
      </c>
      <c r="CP658" s="116" t="str">
        <f t="shared" si="6882"/>
        <v/>
      </c>
      <c r="CQ658" s="116" t="str">
        <f t="shared" si="6883"/>
        <v/>
      </c>
      <c r="CR658" s="116" t="str">
        <f t="shared" si="6884"/>
        <v/>
      </c>
      <c r="DH658" s="115" t="str">
        <f t="shared" si="6812"/>
        <v/>
      </c>
      <c r="DI658" s="115" t="str">
        <f t="shared" si="6813"/>
        <v/>
      </c>
      <c r="DJ658" s="115" t="str">
        <f t="shared" si="6778"/>
        <v/>
      </c>
      <c r="DK658" s="115" t="str">
        <f t="shared" si="6779"/>
        <v/>
      </c>
      <c r="DL658" s="115" t="str">
        <f t="shared" si="6780"/>
        <v/>
      </c>
      <c r="DM658" s="115" t="str">
        <f t="shared" si="6781"/>
        <v/>
      </c>
      <c r="DN658" s="115" t="str">
        <f t="shared" si="6782"/>
        <v/>
      </c>
      <c r="DO658" s="115" t="str">
        <f t="shared" si="6783"/>
        <v/>
      </c>
      <c r="DP658" s="115" t="str">
        <f t="shared" si="6784"/>
        <v/>
      </c>
      <c r="DQ658" s="115" t="str">
        <f t="shared" si="6785"/>
        <v/>
      </c>
      <c r="DR658" s="115" t="str">
        <f t="shared" si="6786"/>
        <v/>
      </c>
      <c r="DS658" s="115" t="str">
        <f t="shared" si="6787"/>
        <v/>
      </c>
      <c r="DT658" s="115" t="str">
        <f t="shared" si="6788"/>
        <v/>
      </c>
      <c r="DU658" s="115" t="str">
        <f t="shared" si="6789"/>
        <v/>
      </c>
      <c r="DV658" s="115" t="str">
        <f t="shared" si="6790"/>
        <v/>
      </c>
      <c r="DW658" s="115" t="str">
        <f t="shared" si="6791"/>
        <v/>
      </c>
      <c r="DX658" s="115" t="str">
        <f t="shared" si="6792"/>
        <v/>
      </c>
      <c r="DY658" s="115" t="str">
        <f t="shared" si="6793"/>
        <v/>
      </c>
      <c r="DZ658" s="115" t="str">
        <f t="shared" si="6794"/>
        <v/>
      </c>
      <c r="EA658" s="115" t="str">
        <f t="shared" si="6795"/>
        <v/>
      </c>
      <c r="EB658" s="115" t="str">
        <f t="shared" si="6796"/>
        <v/>
      </c>
      <c r="EC658" s="115" t="str">
        <f t="shared" si="6797"/>
        <v/>
      </c>
      <c r="ED658" s="115" t="str">
        <f t="shared" si="6798"/>
        <v/>
      </c>
      <c r="EE658" s="115" t="str">
        <f t="shared" si="6799"/>
        <v/>
      </c>
      <c r="EF658" s="115" t="str">
        <f t="shared" si="6800"/>
        <v/>
      </c>
      <c r="EG658" s="115" t="str">
        <f t="shared" si="6885"/>
        <v/>
      </c>
      <c r="EH658" s="115" t="str">
        <f t="shared" si="6886"/>
        <v/>
      </c>
      <c r="EI658" s="115" t="str">
        <f t="shared" si="6887"/>
        <v/>
      </c>
      <c r="EJ658" s="115" t="str">
        <f t="shared" si="6888"/>
        <v/>
      </c>
      <c r="EK658" s="115" t="str">
        <f t="shared" si="6889"/>
        <v/>
      </c>
      <c r="EL658" s="115" t="str">
        <f t="shared" si="6890"/>
        <v/>
      </c>
      <c r="EM658" s="115" t="str">
        <f t="shared" si="6891"/>
        <v/>
      </c>
      <c r="EN658" s="115" t="str">
        <f t="shared" si="6892"/>
        <v/>
      </c>
      <c r="EO658" s="115" t="str">
        <f t="shared" si="6893"/>
        <v/>
      </c>
      <c r="EP658" s="115" t="str">
        <f t="shared" si="6894"/>
        <v/>
      </c>
      <c r="EQ658" s="115" t="str">
        <f t="shared" si="6895"/>
        <v/>
      </c>
      <c r="ER658" s="115" t="str">
        <f t="shared" si="6896"/>
        <v/>
      </c>
      <c r="ES658" s="115" t="str">
        <f t="shared" si="6897"/>
        <v/>
      </c>
      <c r="ET658" s="115" t="str">
        <f t="shared" si="6898"/>
        <v/>
      </c>
      <c r="EU658" s="115" t="str">
        <f t="shared" si="6899"/>
        <v/>
      </c>
      <c r="EV658" s="115" t="str">
        <f t="shared" si="6900"/>
        <v/>
      </c>
      <c r="EW658" s="115" t="str">
        <f t="shared" si="6901"/>
        <v/>
      </c>
      <c r="EX658" s="115" t="str">
        <f t="shared" si="6902"/>
        <v/>
      </c>
      <c r="EY658" s="115" t="str">
        <f t="shared" si="6903"/>
        <v/>
      </c>
      <c r="EZ658" s="115" t="str">
        <f t="shared" si="6904"/>
        <v/>
      </c>
      <c r="FA658" s="115" t="str">
        <f t="shared" si="6905"/>
        <v/>
      </c>
      <c r="FB658" s="115" t="str">
        <f t="shared" si="6906"/>
        <v/>
      </c>
      <c r="FC658" s="115" t="str">
        <f t="shared" si="6907"/>
        <v/>
      </c>
      <c r="FD658" s="115" t="str">
        <f t="shared" si="6908"/>
        <v/>
      </c>
      <c r="FE658" s="115" t="str">
        <f t="shared" si="6909"/>
        <v/>
      </c>
      <c r="FF658" s="115" t="str">
        <f t="shared" si="6912"/>
        <v/>
      </c>
      <c r="FG658" s="115" t="str">
        <f>IFERROR(SMALL($ED$423:$ED$842,$A$8),"")</f>
        <v/>
      </c>
      <c r="FH658" s="115" t="str">
        <f t="shared" si="6913"/>
        <v/>
      </c>
    </row>
    <row r="659" spans="1:164" ht="15" customHeight="1" x14ac:dyDescent="0.25">
      <c r="A659" s="115">
        <v>657</v>
      </c>
      <c r="B659" s="115" t="str">
        <f t="shared" si="6820"/>
        <v/>
      </c>
      <c r="C659" s="115" t="s">
        <v>71</v>
      </c>
      <c r="D659" s="100">
        <f t="shared" si="6816"/>
        <v>0</v>
      </c>
      <c r="E659" s="100" t="str">
        <f t="shared" si="6847"/>
        <v/>
      </c>
      <c r="F659" s="100" t="str">
        <f t="shared" si="6848"/>
        <v/>
      </c>
      <c r="G659" s="100" t="str">
        <f t="shared" si="6823"/>
        <v/>
      </c>
      <c r="H659" s="100" t="str">
        <f t="shared" si="6849"/>
        <v/>
      </c>
      <c r="I659" s="100" t="str">
        <f t="shared" si="6824"/>
        <v/>
      </c>
      <c r="J659" s="100" t="str">
        <f t="shared" si="6850"/>
        <v/>
      </c>
      <c r="K659" s="100" t="str">
        <f t="shared" si="6825"/>
        <v/>
      </c>
      <c r="L659" s="100" t="str">
        <f t="shared" si="6851"/>
        <v/>
      </c>
      <c r="M659" s="100" t="str">
        <f t="shared" si="6826"/>
        <v/>
      </c>
      <c r="N659" s="100" t="str">
        <f t="shared" si="6852"/>
        <v/>
      </c>
      <c r="O659" s="100" t="str">
        <f t="shared" si="6827"/>
        <v/>
      </c>
      <c r="P659" s="100" t="str">
        <f t="shared" si="6853"/>
        <v/>
      </c>
      <c r="Q659" s="100" t="str">
        <f t="shared" si="6828"/>
        <v/>
      </c>
      <c r="R659" s="100" t="str">
        <f t="shared" si="6854"/>
        <v/>
      </c>
      <c r="S659" s="100" t="str">
        <f t="shared" si="6829"/>
        <v/>
      </c>
      <c r="T659" s="100" t="str">
        <f t="shared" si="6855"/>
        <v/>
      </c>
      <c r="U659" s="100" t="str">
        <f t="shared" si="6830"/>
        <v/>
      </c>
      <c r="V659" s="100" t="str">
        <f t="shared" si="6856"/>
        <v/>
      </c>
      <c r="W659" s="100" t="str">
        <f t="shared" si="6831"/>
        <v/>
      </c>
      <c r="X659" s="100" t="str">
        <f t="shared" si="6857"/>
        <v/>
      </c>
      <c r="Y659" s="100" t="str">
        <f t="shared" si="6832"/>
        <v/>
      </c>
      <c r="Z659" s="100" t="str">
        <f t="shared" si="6858"/>
        <v/>
      </c>
      <c r="AA659" s="100" t="str">
        <f t="shared" si="6833"/>
        <v/>
      </c>
      <c r="AB659" s="100" t="str">
        <f t="shared" si="6859"/>
        <v/>
      </c>
      <c r="AC659" s="100" t="str">
        <f t="shared" si="6834"/>
        <v/>
      </c>
      <c r="AD659" s="100" t="str">
        <f t="shared" si="6860"/>
        <v/>
      </c>
      <c r="AE659" s="100" t="str">
        <f t="shared" si="6835"/>
        <v/>
      </c>
      <c r="AF659" s="100" t="str">
        <f t="shared" si="6861"/>
        <v/>
      </c>
      <c r="AG659" s="100" t="str">
        <f t="shared" si="6836"/>
        <v/>
      </c>
      <c r="AH659" s="100" t="str">
        <f t="shared" si="6862"/>
        <v/>
      </c>
      <c r="AI659" s="100" t="str">
        <f t="shared" si="6837"/>
        <v/>
      </c>
      <c r="AJ659" s="100" t="str">
        <f t="shared" si="6863"/>
        <v/>
      </c>
      <c r="AK659" s="100" t="str">
        <f t="shared" si="6838"/>
        <v/>
      </c>
      <c r="AL659" s="100" t="str">
        <f t="shared" si="6864"/>
        <v/>
      </c>
      <c r="AM659" s="100" t="str">
        <f t="shared" si="6839"/>
        <v/>
      </c>
      <c r="AN659" s="100" t="str">
        <f t="shared" si="6865"/>
        <v/>
      </c>
      <c r="AO659" s="100" t="str">
        <f t="shared" si="6840"/>
        <v/>
      </c>
      <c r="AP659" s="100" t="str">
        <f t="shared" si="6866"/>
        <v/>
      </c>
      <c r="AQ659" s="100" t="str">
        <f t="shared" si="6841"/>
        <v/>
      </c>
      <c r="AR659" s="100" t="str">
        <f t="shared" si="6867"/>
        <v/>
      </c>
      <c r="AS659" s="100" t="str">
        <f t="shared" si="6842"/>
        <v/>
      </c>
      <c r="AT659" s="100" t="str">
        <f t="shared" si="6868"/>
        <v/>
      </c>
      <c r="AU659" s="100" t="str">
        <f t="shared" si="6843"/>
        <v/>
      </c>
      <c r="AV659" s="100" t="str">
        <f t="shared" si="6869"/>
        <v/>
      </c>
      <c r="AW659" s="100" t="str">
        <f t="shared" si="6844"/>
        <v/>
      </c>
      <c r="AX659" s="100" t="str">
        <f t="shared" si="6870"/>
        <v/>
      </c>
      <c r="AY659" s="100" t="str">
        <f t="shared" si="6845"/>
        <v/>
      </c>
      <c r="AZ659" s="100" t="str">
        <f t="shared" si="6871"/>
        <v/>
      </c>
      <c r="BA659" s="100" t="str">
        <f t="shared" si="6846"/>
        <v/>
      </c>
      <c r="BB659" s="100" t="str">
        <f t="shared" si="6872"/>
        <v/>
      </c>
      <c r="BC659" s="100" t="str">
        <f>IFERROR(INDEX('INPUT INF'!$F$3:$F$601,MATCH($B659,'INPUT INF'!$A$3:$A$601,FALSE)),"")</f>
        <v/>
      </c>
      <c r="BD659" s="100" t="str">
        <f t="shared" si="6815"/>
        <v/>
      </c>
      <c r="BE659" s="100" t="str">
        <f t="shared" si="6873"/>
        <v/>
      </c>
      <c r="BF659" s="100" t="str">
        <f t="shared" si="6874"/>
        <v/>
      </c>
      <c r="BG659" s="115" t="str">
        <f t="shared" si="6875"/>
        <v/>
      </c>
      <c r="BH659" s="176" t="str">
        <f>IF(AND('INPUT INF'!$O$1="X",BG659="PASS"),BF659,IF($BG659="","0",IF('INPUT INF'!$N$67="YES",$BF659,"")))</f>
        <v>0</v>
      </c>
      <c r="BI659" s="115" t="str">
        <f>IF($BG659="","0",IF('INPUT INF'!$Q$68="YES",$BF659,""))</f>
        <v>0</v>
      </c>
      <c r="BJ659" s="115" t="str">
        <f>IF($BG659="","0",IF('INPUT INF'!$Q$69="YES",$BF659,""))</f>
        <v>0</v>
      </c>
      <c r="BL659" s="118" t="str">
        <f t="shared" si="6803"/>
        <v/>
      </c>
      <c r="BM659" s="118" t="str">
        <f t="shared" si="6804"/>
        <v/>
      </c>
      <c r="BN659" s="118" t="str">
        <f t="shared" si="6805"/>
        <v/>
      </c>
      <c r="BR659" s="118" t="str">
        <f t="shared" si="6806"/>
        <v/>
      </c>
      <c r="BS659" s="118" t="str">
        <f t="shared" si="6807"/>
        <v/>
      </c>
      <c r="BT659" s="118" t="str">
        <f t="shared" si="6808"/>
        <v/>
      </c>
      <c r="BX659" s="118" t="str">
        <f t="shared" si="6809"/>
        <v/>
      </c>
      <c r="BY659" s="118" t="str">
        <f t="shared" si="6810"/>
        <v/>
      </c>
      <c r="BZ659" s="118" t="str">
        <f t="shared" si="6811"/>
        <v/>
      </c>
      <c r="CD659" s="116" t="str">
        <f t="shared" si="6876"/>
        <v/>
      </c>
      <c r="CE659" s="116" t="str">
        <f t="shared" si="6877"/>
        <v/>
      </c>
      <c r="CF659" s="116" t="str">
        <f t="shared" si="6878"/>
        <v/>
      </c>
      <c r="CJ659" s="116" t="str">
        <f t="shared" si="6879"/>
        <v/>
      </c>
      <c r="CK659" s="116" t="str">
        <f t="shared" si="6880"/>
        <v/>
      </c>
      <c r="CL659" s="116" t="str">
        <f t="shared" si="6881"/>
        <v/>
      </c>
      <c r="CP659" s="116" t="str">
        <f t="shared" si="6882"/>
        <v/>
      </c>
      <c r="CQ659" s="116" t="str">
        <f t="shared" si="6883"/>
        <v/>
      </c>
      <c r="CR659" s="116" t="str">
        <f t="shared" si="6884"/>
        <v/>
      </c>
      <c r="DH659" s="115" t="str">
        <f t="shared" si="6812"/>
        <v/>
      </c>
      <c r="DI659" s="115" t="str">
        <f t="shared" si="6813"/>
        <v/>
      </c>
      <c r="DJ659" s="115" t="str">
        <f t="shared" si="6778"/>
        <v/>
      </c>
      <c r="DK659" s="115" t="str">
        <f t="shared" si="6779"/>
        <v/>
      </c>
      <c r="DL659" s="115" t="str">
        <f t="shared" si="6780"/>
        <v/>
      </c>
      <c r="DM659" s="115" t="str">
        <f t="shared" si="6781"/>
        <v/>
      </c>
      <c r="DN659" s="115" t="str">
        <f t="shared" si="6782"/>
        <v/>
      </c>
      <c r="DO659" s="115" t="str">
        <f t="shared" si="6783"/>
        <v/>
      </c>
      <c r="DP659" s="115" t="str">
        <f t="shared" si="6784"/>
        <v/>
      </c>
      <c r="DQ659" s="115" t="str">
        <f t="shared" si="6785"/>
        <v/>
      </c>
      <c r="DR659" s="115" t="str">
        <f t="shared" si="6786"/>
        <v/>
      </c>
      <c r="DS659" s="115" t="str">
        <f t="shared" si="6787"/>
        <v/>
      </c>
      <c r="DT659" s="115" t="str">
        <f t="shared" si="6788"/>
        <v/>
      </c>
      <c r="DU659" s="115" t="str">
        <f t="shared" si="6789"/>
        <v/>
      </c>
      <c r="DV659" s="115" t="str">
        <f t="shared" si="6790"/>
        <v/>
      </c>
      <c r="DW659" s="115" t="str">
        <f t="shared" si="6791"/>
        <v/>
      </c>
      <c r="DX659" s="115" t="str">
        <f t="shared" si="6792"/>
        <v/>
      </c>
      <c r="DY659" s="115" t="str">
        <f t="shared" si="6793"/>
        <v/>
      </c>
      <c r="DZ659" s="115" t="str">
        <f t="shared" si="6794"/>
        <v/>
      </c>
      <c r="EA659" s="115" t="str">
        <f t="shared" si="6795"/>
        <v/>
      </c>
      <c r="EB659" s="115" t="str">
        <f t="shared" si="6796"/>
        <v/>
      </c>
      <c r="EC659" s="115" t="str">
        <f t="shared" si="6797"/>
        <v/>
      </c>
      <c r="ED659" s="115" t="str">
        <f t="shared" si="6798"/>
        <v/>
      </c>
      <c r="EE659" s="115" t="str">
        <f t="shared" si="6799"/>
        <v/>
      </c>
      <c r="EF659" s="115" t="str">
        <f t="shared" si="6800"/>
        <v/>
      </c>
      <c r="EG659" s="115" t="str">
        <f t="shared" si="6885"/>
        <v/>
      </c>
      <c r="EH659" s="115" t="str">
        <f t="shared" si="6886"/>
        <v/>
      </c>
      <c r="EI659" s="115" t="str">
        <f t="shared" si="6887"/>
        <v/>
      </c>
      <c r="EJ659" s="115" t="str">
        <f t="shared" si="6888"/>
        <v/>
      </c>
      <c r="EK659" s="115" t="str">
        <f t="shared" si="6889"/>
        <v/>
      </c>
      <c r="EL659" s="115" t="str">
        <f t="shared" si="6890"/>
        <v/>
      </c>
      <c r="EM659" s="115" t="str">
        <f t="shared" si="6891"/>
        <v/>
      </c>
      <c r="EN659" s="115" t="str">
        <f t="shared" si="6892"/>
        <v/>
      </c>
      <c r="EO659" s="115" t="str">
        <f t="shared" si="6893"/>
        <v/>
      </c>
      <c r="EP659" s="115" t="str">
        <f t="shared" si="6894"/>
        <v/>
      </c>
      <c r="EQ659" s="115" t="str">
        <f t="shared" si="6895"/>
        <v/>
      </c>
      <c r="ER659" s="115" t="str">
        <f t="shared" si="6896"/>
        <v/>
      </c>
      <c r="ES659" s="115" t="str">
        <f t="shared" si="6897"/>
        <v/>
      </c>
      <c r="ET659" s="115" t="str">
        <f t="shared" si="6898"/>
        <v/>
      </c>
      <c r="EU659" s="115" t="str">
        <f t="shared" si="6899"/>
        <v/>
      </c>
      <c r="EV659" s="115" t="str">
        <f t="shared" si="6900"/>
        <v/>
      </c>
      <c r="EW659" s="115" t="str">
        <f t="shared" si="6901"/>
        <v/>
      </c>
      <c r="EX659" s="115" t="str">
        <f t="shared" si="6902"/>
        <v/>
      </c>
      <c r="EY659" s="115" t="str">
        <f t="shared" si="6903"/>
        <v/>
      </c>
      <c r="EZ659" s="115" t="str">
        <f t="shared" si="6904"/>
        <v/>
      </c>
      <c r="FA659" s="115" t="str">
        <f t="shared" si="6905"/>
        <v/>
      </c>
      <c r="FB659" s="115" t="str">
        <f t="shared" si="6906"/>
        <v/>
      </c>
      <c r="FC659" s="115" t="str">
        <f t="shared" si="6907"/>
        <v/>
      </c>
      <c r="FD659" s="115" t="str">
        <f t="shared" si="6908"/>
        <v/>
      </c>
      <c r="FE659" s="115" t="str">
        <f t="shared" si="6909"/>
        <v/>
      </c>
      <c r="FF659" s="115" t="str">
        <f t="shared" si="6912"/>
        <v/>
      </c>
      <c r="FG659" s="115" t="str">
        <f>IFERROR(SMALL($ED$423:$ED$842,$A$9),"")</f>
        <v/>
      </c>
      <c r="FH659" s="115" t="str">
        <f t="shared" si="6913"/>
        <v/>
      </c>
    </row>
    <row r="660" spans="1:164" ht="15" customHeight="1" x14ac:dyDescent="0.25">
      <c r="A660" s="115">
        <v>658</v>
      </c>
      <c r="B660" s="115" t="str">
        <f t="shared" si="6820"/>
        <v/>
      </c>
      <c r="C660" s="115" t="s">
        <v>71</v>
      </c>
      <c r="D660" s="100">
        <f t="shared" si="6816"/>
        <v>0</v>
      </c>
      <c r="E660" s="100" t="str">
        <f t="shared" si="6847"/>
        <v/>
      </c>
      <c r="F660" s="100" t="str">
        <f t="shared" si="6848"/>
        <v/>
      </c>
      <c r="G660" s="100" t="str">
        <f t="shared" si="6823"/>
        <v/>
      </c>
      <c r="H660" s="100" t="str">
        <f t="shared" si="6849"/>
        <v/>
      </c>
      <c r="I660" s="100" t="str">
        <f t="shared" si="6824"/>
        <v/>
      </c>
      <c r="J660" s="100" t="str">
        <f t="shared" si="6850"/>
        <v/>
      </c>
      <c r="K660" s="100" t="str">
        <f t="shared" si="6825"/>
        <v/>
      </c>
      <c r="L660" s="100" t="str">
        <f t="shared" si="6851"/>
        <v/>
      </c>
      <c r="M660" s="100" t="str">
        <f t="shared" si="6826"/>
        <v/>
      </c>
      <c r="N660" s="100" t="str">
        <f t="shared" si="6852"/>
        <v/>
      </c>
      <c r="O660" s="100" t="str">
        <f t="shared" si="6827"/>
        <v/>
      </c>
      <c r="P660" s="100" t="str">
        <f t="shared" si="6853"/>
        <v/>
      </c>
      <c r="Q660" s="100" t="str">
        <f t="shared" si="6828"/>
        <v/>
      </c>
      <c r="R660" s="100" t="str">
        <f t="shared" si="6854"/>
        <v/>
      </c>
      <c r="S660" s="100" t="str">
        <f t="shared" si="6829"/>
        <v/>
      </c>
      <c r="T660" s="100" t="str">
        <f t="shared" si="6855"/>
        <v/>
      </c>
      <c r="U660" s="100" t="str">
        <f t="shared" si="6830"/>
        <v/>
      </c>
      <c r="V660" s="100" t="str">
        <f t="shared" si="6856"/>
        <v/>
      </c>
      <c r="W660" s="100" t="str">
        <f t="shared" si="6831"/>
        <v/>
      </c>
      <c r="X660" s="100" t="str">
        <f t="shared" si="6857"/>
        <v/>
      </c>
      <c r="Y660" s="100" t="str">
        <f t="shared" si="6832"/>
        <v/>
      </c>
      <c r="Z660" s="100" t="str">
        <f t="shared" si="6858"/>
        <v/>
      </c>
      <c r="AA660" s="100" t="str">
        <f t="shared" si="6833"/>
        <v/>
      </c>
      <c r="AB660" s="100" t="str">
        <f t="shared" si="6859"/>
        <v/>
      </c>
      <c r="AC660" s="100" t="str">
        <f t="shared" si="6834"/>
        <v/>
      </c>
      <c r="AD660" s="100" t="str">
        <f t="shared" si="6860"/>
        <v/>
      </c>
      <c r="AE660" s="100" t="str">
        <f t="shared" si="6835"/>
        <v/>
      </c>
      <c r="AF660" s="100" t="str">
        <f t="shared" si="6861"/>
        <v/>
      </c>
      <c r="AG660" s="100" t="str">
        <f t="shared" si="6836"/>
        <v/>
      </c>
      <c r="AH660" s="100" t="str">
        <f t="shared" si="6862"/>
        <v/>
      </c>
      <c r="AI660" s="100" t="str">
        <f t="shared" si="6837"/>
        <v/>
      </c>
      <c r="AJ660" s="100" t="str">
        <f t="shared" si="6863"/>
        <v/>
      </c>
      <c r="AK660" s="100" t="str">
        <f t="shared" si="6838"/>
        <v/>
      </c>
      <c r="AL660" s="100" t="str">
        <f t="shared" si="6864"/>
        <v/>
      </c>
      <c r="AM660" s="100" t="str">
        <f t="shared" si="6839"/>
        <v/>
      </c>
      <c r="AN660" s="100" t="str">
        <f t="shared" si="6865"/>
        <v/>
      </c>
      <c r="AO660" s="100" t="str">
        <f t="shared" si="6840"/>
        <v/>
      </c>
      <c r="AP660" s="100" t="str">
        <f t="shared" si="6866"/>
        <v/>
      </c>
      <c r="AQ660" s="100" t="str">
        <f t="shared" si="6841"/>
        <v/>
      </c>
      <c r="AR660" s="100" t="str">
        <f t="shared" si="6867"/>
        <v/>
      </c>
      <c r="AS660" s="100" t="str">
        <f t="shared" si="6842"/>
        <v/>
      </c>
      <c r="AT660" s="100" t="str">
        <f t="shared" si="6868"/>
        <v/>
      </c>
      <c r="AU660" s="100" t="str">
        <f t="shared" si="6843"/>
        <v/>
      </c>
      <c r="AV660" s="100" t="str">
        <f t="shared" si="6869"/>
        <v/>
      </c>
      <c r="AW660" s="100" t="str">
        <f t="shared" si="6844"/>
        <v/>
      </c>
      <c r="AX660" s="100" t="str">
        <f t="shared" si="6870"/>
        <v/>
      </c>
      <c r="AY660" s="100" t="str">
        <f t="shared" si="6845"/>
        <v/>
      </c>
      <c r="AZ660" s="100" t="str">
        <f t="shared" si="6871"/>
        <v/>
      </c>
      <c r="BA660" s="100" t="str">
        <f t="shared" si="6846"/>
        <v/>
      </c>
      <c r="BB660" s="100" t="str">
        <f t="shared" si="6872"/>
        <v/>
      </c>
      <c r="BC660" s="100" t="str">
        <f>IFERROR(INDEX('INPUT INF'!$F$3:$F$601,MATCH($B660,'INPUT INF'!$A$3:$A$601,FALSE)),"")</f>
        <v/>
      </c>
      <c r="BD660" s="100" t="str">
        <f t="shared" si="6815"/>
        <v/>
      </c>
      <c r="BE660" s="100" t="str">
        <f t="shared" si="6873"/>
        <v/>
      </c>
      <c r="BF660" s="100" t="str">
        <f t="shared" si="6874"/>
        <v/>
      </c>
      <c r="BG660" s="115" t="str">
        <f t="shared" si="6875"/>
        <v/>
      </c>
      <c r="BH660" s="176" t="str">
        <f>IF(AND('INPUT INF'!$O$1="X",BG660="PASS"),BF660,IF($BG660="","0",IF('INPUT INF'!$N$67="YES",$BF660,"")))</f>
        <v>0</v>
      </c>
      <c r="BI660" s="115" t="str">
        <f>IF($BG660="","0",IF('INPUT INF'!$Q$68="YES",$BF660,""))</f>
        <v>0</v>
      </c>
      <c r="BJ660" s="115" t="str">
        <f>IF($BG660="","0",IF('INPUT INF'!$Q$69="YES",$BF660,""))</f>
        <v>0</v>
      </c>
      <c r="BL660" s="118" t="str">
        <f t="shared" si="6803"/>
        <v/>
      </c>
      <c r="BM660" s="118" t="str">
        <f t="shared" si="6804"/>
        <v/>
      </c>
      <c r="BN660" s="118" t="str">
        <f t="shared" si="6805"/>
        <v/>
      </c>
      <c r="BR660" s="118" t="str">
        <f t="shared" si="6806"/>
        <v/>
      </c>
      <c r="BS660" s="118" t="str">
        <f t="shared" si="6807"/>
        <v/>
      </c>
      <c r="BT660" s="118" t="str">
        <f t="shared" si="6808"/>
        <v/>
      </c>
      <c r="BX660" s="118" t="str">
        <f t="shared" si="6809"/>
        <v/>
      </c>
      <c r="BY660" s="118" t="str">
        <f t="shared" si="6810"/>
        <v/>
      </c>
      <c r="BZ660" s="118" t="str">
        <f t="shared" si="6811"/>
        <v/>
      </c>
      <c r="CD660" s="116" t="str">
        <f t="shared" si="6876"/>
        <v/>
      </c>
      <c r="CE660" s="116" t="str">
        <f t="shared" si="6877"/>
        <v/>
      </c>
      <c r="CF660" s="116" t="str">
        <f t="shared" si="6878"/>
        <v/>
      </c>
      <c r="CJ660" s="116" t="str">
        <f t="shared" si="6879"/>
        <v/>
      </c>
      <c r="CK660" s="116" t="str">
        <f t="shared" si="6880"/>
        <v/>
      </c>
      <c r="CL660" s="116" t="str">
        <f t="shared" si="6881"/>
        <v/>
      </c>
      <c r="CP660" s="116" t="str">
        <f t="shared" si="6882"/>
        <v/>
      </c>
      <c r="CQ660" s="116" t="str">
        <f t="shared" si="6883"/>
        <v/>
      </c>
      <c r="CR660" s="116" t="str">
        <f t="shared" si="6884"/>
        <v/>
      </c>
      <c r="DH660" s="115" t="str">
        <f t="shared" si="6812"/>
        <v/>
      </c>
      <c r="DI660" s="115" t="str">
        <f t="shared" si="6813"/>
        <v/>
      </c>
      <c r="DJ660" s="115" t="str">
        <f t="shared" si="6778"/>
        <v/>
      </c>
      <c r="DK660" s="115" t="str">
        <f t="shared" si="6779"/>
        <v/>
      </c>
      <c r="DL660" s="115" t="str">
        <f t="shared" si="6780"/>
        <v/>
      </c>
      <c r="DM660" s="115" t="str">
        <f t="shared" si="6781"/>
        <v/>
      </c>
      <c r="DN660" s="115" t="str">
        <f t="shared" si="6782"/>
        <v/>
      </c>
      <c r="DO660" s="115" t="str">
        <f t="shared" si="6783"/>
        <v/>
      </c>
      <c r="DP660" s="115" t="str">
        <f t="shared" si="6784"/>
        <v/>
      </c>
      <c r="DQ660" s="115" t="str">
        <f t="shared" si="6785"/>
        <v/>
      </c>
      <c r="DR660" s="115" t="str">
        <f t="shared" si="6786"/>
        <v/>
      </c>
      <c r="DS660" s="115" t="str">
        <f t="shared" si="6787"/>
        <v/>
      </c>
      <c r="DT660" s="115" t="str">
        <f t="shared" si="6788"/>
        <v/>
      </c>
      <c r="DU660" s="115" t="str">
        <f t="shared" si="6789"/>
        <v/>
      </c>
      <c r="DV660" s="115" t="str">
        <f t="shared" si="6790"/>
        <v/>
      </c>
      <c r="DW660" s="115" t="str">
        <f t="shared" si="6791"/>
        <v/>
      </c>
      <c r="DX660" s="115" t="str">
        <f t="shared" si="6792"/>
        <v/>
      </c>
      <c r="DY660" s="115" t="str">
        <f t="shared" si="6793"/>
        <v/>
      </c>
      <c r="DZ660" s="115" t="str">
        <f t="shared" si="6794"/>
        <v/>
      </c>
      <c r="EA660" s="115" t="str">
        <f t="shared" si="6795"/>
        <v/>
      </c>
      <c r="EB660" s="115" t="str">
        <f t="shared" si="6796"/>
        <v/>
      </c>
      <c r="EC660" s="115" t="str">
        <f t="shared" si="6797"/>
        <v/>
      </c>
      <c r="ED660" s="115" t="str">
        <f t="shared" si="6798"/>
        <v/>
      </c>
      <c r="EE660" s="115" t="str">
        <f t="shared" si="6799"/>
        <v/>
      </c>
      <c r="EF660" s="115" t="str">
        <f t="shared" si="6800"/>
        <v/>
      </c>
      <c r="EG660" s="115" t="str">
        <f t="shared" si="6885"/>
        <v/>
      </c>
      <c r="EH660" s="115" t="str">
        <f t="shared" si="6886"/>
        <v/>
      </c>
      <c r="EI660" s="115" t="str">
        <f t="shared" si="6887"/>
        <v/>
      </c>
      <c r="EJ660" s="115" t="str">
        <f t="shared" si="6888"/>
        <v/>
      </c>
      <c r="EK660" s="115" t="str">
        <f t="shared" si="6889"/>
        <v/>
      </c>
      <c r="EL660" s="115" t="str">
        <f t="shared" si="6890"/>
        <v/>
      </c>
      <c r="EM660" s="115" t="str">
        <f t="shared" si="6891"/>
        <v/>
      </c>
      <c r="EN660" s="115" t="str">
        <f t="shared" si="6892"/>
        <v/>
      </c>
      <c r="EO660" s="115" t="str">
        <f t="shared" si="6893"/>
        <v/>
      </c>
      <c r="EP660" s="115" t="str">
        <f t="shared" si="6894"/>
        <v/>
      </c>
      <c r="EQ660" s="115" t="str">
        <f t="shared" si="6895"/>
        <v/>
      </c>
      <c r="ER660" s="115" t="str">
        <f t="shared" si="6896"/>
        <v/>
      </c>
      <c r="ES660" s="115" t="str">
        <f t="shared" si="6897"/>
        <v/>
      </c>
      <c r="ET660" s="115" t="str">
        <f t="shared" si="6898"/>
        <v/>
      </c>
      <c r="EU660" s="115" t="str">
        <f t="shared" si="6899"/>
        <v/>
      </c>
      <c r="EV660" s="115" t="str">
        <f t="shared" si="6900"/>
        <v/>
      </c>
      <c r="EW660" s="115" t="str">
        <f t="shared" si="6901"/>
        <v/>
      </c>
      <c r="EX660" s="115" t="str">
        <f t="shared" si="6902"/>
        <v/>
      </c>
      <c r="EY660" s="115" t="str">
        <f t="shared" si="6903"/>
        <v/>
      </c>
      <c r="EZ660" s="115" t="str">
        <f t="shared" si="6904"/>
        <v/>
      </c>
      <c r="FA660" s="115" t="str">
        <f t="shared" si="6905"/>
        <v/>
      </c>
      <c r="FB660" s="115" t="str">
        <f t="shared" si="6906"/>
        <v/>
      </c>
      <c r="FC660" s="115" t="str">
        <f t="shared" si="6907"/>
        <v/>
      </c>
      <c r="FD660" s="115" t="str">
        <f t="shared" si="6908"/>
        <v/>
      </c>
      <c r="FE660" s="115" t="str">
        <f t="shared" si="6909"/>
        <v/>
      </c>
      <c r="FF660" s="115" t="str">
        <f t="shared" si="6912"/>
        <v/>
      </c>
      <c r="FG660" s="115" t="str">
        <f>IFERROR(SMALL($ED$423:$ED$842,$A$10),"")</f>
        <v/>
      </c>
      <c r="FH660" s="115" t="str">
        <f t="shared" si="6913"/>
        <v/>
      </c>
    </row>
    <row r="661" spans="1:164" ht="15" customHeight="1" x14ac:dyDescent="0.25">
      <c r="A661" s="115">
        <v>659</v>
      </c>
      <c r="B661" s="115" t="str">
        <f t="shared" si="6820"/>
        <v/>
      </c>
      <c r="C661" s="115" t="s">
        <v>71</v>
      </c>
      <c r="D661" s="100">
        <f t="shared" si="6816"/>
        <v>0</v>
      </c>
      <c r="E661" s="100" t="str">
        <f t="shared" si="6847"/>
        <v/>
      </c>
      <c r="F661" s="100" t="str">
        <f t="shared" si="6848"/>
        <v/>
      </c>
      <c r="G661" s="100" t="str">
        <f t="shared" si="6823"/>
        <v/>
      </c>
      <c r="H661" s="100" t="str">
        <f t="shared" si="6849"/>
        <v/>
      </c>
      <c r="I661" s="100" t="str">
        <f t="shared" si="6824"/>
        <v/>
      </c>
      <c r="J661" s="100" t="str">
        <f t="shared" si="6850"/>
        <v/>
      </c>
      <c r="K661" s="100" t="str">
        <f t="shared" si="6825"/>
        <v/>
      </c>
      <c r="L661" s="100" t="str">
        <f t="shared" si="6851"/>
        <v/>
      </c>
      <c r="M661" s="100" t="str">
        <f t="shared" si="6826"/>
        <v/>
      </c>
      <c r="N661" s="100" t="str">
        <f t="shared" si="6852"/>
        <v/>
      </c>
      <c r="O661" s="100" t="str">
        <f t="shared" si="6827"/>
        <v/>
      </c>
      <c r="P661" s="100" t="str">
        <f t="shared" si="6853"/>
        <v/>
      </c>
      <c r="Q661" s="100" t="str">
        <f t="shared" si="6828"/>
        <v/>
      </c>
      <c r="R661" s="100" t="str">
        <f t="shared" si="6854"/>
        <v/>
      </c>
      <c r="S661" s="100" t="str">
        <f t="shared" si="6829"/>
        <v/>
      </c>
      <c r="T661" s="100" t="str">
        <f t="shared" si="6855"/>
        <v/>
      </c>
      <c r="U661" s="100" t="str">
        <f t="shared" si="6830"/>
        <v/>
      </c>
      <c r="V661" s="100" t="str">
        <f t="shared" si="6856"/>
        <v/>
      </c>
      <c r="W661" s="100" t="str">
        <f t="shared" si="6831"/>
        <v/>
      </c>
      <c r="X661" s="100" t="str">
        <f t="shared" si="6857"/>
        <v/>
      </c>
      <c r="Y661" s="100" t="str">
        <f t="shared" si="6832"/>
        <v/>
      </c>
      <c r="Z661" s="100" t="str">
        <f t="shared" si="6858"/>
        <v/>
      </c>
      <c r="AA661" s="100" t="str">
        <f t="shared" si="6833"/>
        <v/>
      </c>
      <c r="AB661" s="100" t="str">
        <f t="shared" si="6859"/>
        <v/>
      </c>
      <c r="AC661" s="100" t="str">
        <f t="shared" si="6834"/>
        <v/>
      </c>
      <c r="AD661" s="100" t="str">
        <f t="shared" si="6860"/>
        <v/>
      </c>
      <c r="AE661" s="100" t="str">
        <f t="shared" si="6835"/>
        <v/>
      </c>
      <c r="AF661" s="100" t="str">
        <f t="shared" si="6861"/>
        <v/>
      </c>
      <c r="AG661" s="100" t="str">
        <f t="shared" si="6836"/>
        <v/>
      </c>
      <c r="AH661" s="100" t="str">
        <f t="shared" si="6862"/>
        <v/>
      </c>
      <c r="AI661" s="100" t="str">
        <f t="shared" si="6837"/>
        <v/>
      </c>
      <c r="AJ661" s="100" t="str">
        <f t="shared" si="6863"/>
        <v/>
      </c>
      <c r="AK661" s="100" t="str">
        <f t="shared" si="6838"/>
        <v/>
      </c>
      <c r="AL661" s="100" t="str">
        <f t="shared" si="6864"/>
        <v/>
      </c>
      <c r="AM661" s="100" t="str">
        <f t="shared" si="6839"/>
        <v/>
      </c>
      <c r="AN661" s="100" t="str">
        <f t="shared" si="6865"/>
        <v/>
      </c>
      <c r="AO661" s="100" t="str">
        <f t="shared" si="6840"/>
        <v/>
      </c>
      <c r="AP661" s="100" t="str">
        <f t="shared" si="6866"/>
        <v/>
      </c>
      <c r="AQ661" s="100" t="str">
        <f t="shared" si="6841"/>
        <v/>
      </c>
      <c r="AR661" s="100" t="str">
        <f t="shared" si="6867"/>
        <v/>
      </c>
      <c r="AS661" s="100" t="str">
        <f t="shared" si="6842"/>
        <v/>
      </c>
      <c r="AT661" s="100" t="str">
        <f t="shared" si="6868"/>
        <v/>
      </c>
      <c r="AU661" s="100" t="str">
        <f t="shared" si="6843"/>
        <v/>
      </c>
      <c r="AV661" s="100" t="str">
        <f t="shared" si="6869"/>
        <v/>
      </c>
      <c r="AW661" s="100" t="str">
        <f t="shared" si="6844"/>
        <v/>
      </c>
      <c r="AX661" s="100" t="str">
        <f t="shared" si="6870"/>
        <v/>
      </c>
      <c r="AY661" s="100" t="str">
        <f t="shared" si="6845"/>
        <v/>
      </c>
      <c r="AZ661" s="100" t="str">
        <f t="shared" si="6871"/>
        <v/>
      </c>
      <c r="BA661" s="100" t="str">
        <f t="shared" si="6846"/>
        <v/>
      </c>
      <c r="BB661" s="100" t="str">
        <f t="shared" si="6872"/>
        <v/>
      </c>
      <c r="BC661" s="100" t="str">
        <f>IFERROR(INDEX('INPUT INF'!$F$3:$F$601,MATCH($B661,'INPUT INF'!$A$3:$A$601,FALSE)),"")</f>
        <v/>
      </c>
      <c r="BD661" s="100" t="str">
        <f t="shared" si="6815"/>
        <v/>
      </c>
      <c r="BE661" s="100" t="str">
        <f t="shared" si="6873"/>
        <v/>
      </c>
      <c r="BF661" s="100" t="str">
        <f t="shared" si="6874"/>
        <v/>
      </c>
      <c r="BG661" s="115" t="str">
        <f t="shared" si="6875"/>
        <v/>
      </c>
      <c r="BH661" s="176" t="str">
        <f>IF(AND('INPUT INF'!$O$1="X",BG661="PASS"),BF661,IF($BG661="","0",IF('INPUT INF'!$N$67="YES",$BF661,"")))</f>
        <v>0</v>
      </c>
      <c r="BI661" s="115" t="str">
        <f>IF($BG661="","0",IF('INPUT INF'!$Q$68="YES",$BF661,""))</f>
        <v>0</v>
      </c>
      <c r="BJ661" s="115" t="str">
        <f>IF($BG661="","0",IF('INPUT INF'!$Q$69="YES",$BF661,""))</f>
        <v>0</v>
      </c>
      <c r="BL661" s="118" t="str">
        <f t="shared" si="6803"/>
        <v/>
      </c>
      <c r="BM661" s="118" t="str">
        <f t="shared" si="6804"/>
        <v/>
      </c>
      <c r="BN661" s="118" t="str">
        <f t="shared" si="6805"/>
        <v/>
      </c>
      <c r="BR661" s="118" t="str">
        <f t="shared" si="6806"/>
        <v/>
      </c>
      <c r="BS661" s="118" t="str">
        <f t="shared" si="6807"/>
        <v/>
      </c>
      <c r="BT661" s="118" t="str">
        <f t="shared" si="6808"/>
        <v/>
      </c>
      <c r="BX661" s="118" t="str">
        <f t="shared" si="6809"/>
        <v/>
      </c>
      <c r="BY661" s="118" t="str">
        <f t="shared" si="6810"/>
        <v/>
      </c>
      <c r="BZ661" s="118" t="str">
        <f t="shared" si="6811"/>
        <v/>
      </c>
      <c r="CD661" s="116" t="str">
        <f t="shared" si="6876"/>
        <v/>
      </c>
      <c r="CE661" s="116" t="str">
        <f t="shared" si="6877"/>
        <v/>
      </c>
      <c r="CF661" s="116" t="str">
        <f t="shared" si="6878"/>
        <v/>
      </c>
      <c r="CJ661" s="116" t="str">
        <f t="shared" si="6879"/>
        <v/>
      </c>
      <c r="CK661" s="116" t="str">
        <f t="shared" si="6880"/>
        <v/>
      </c>
      <c r="CL661" s="116" t="str">
        <f t="shared" si="6881"/>
        <v/>
      </c>
      <c r="CP661" s="116" t="str">
        <f t="shared" si="6882"/>
        <v/>
      </c>
      <c r="CQ661" s="116" t="str">
        <f t="shared" si="6883"/>
        <v/>
      </c>
      <c r="CR661" s="116" t="str">
        <f t="shared" si="6884"/>
        <v/>
      </c>
      <c r="DH661" s="115" t="str">
        <f t="shared" si="6812"/>
        <v/>
      </c>
      <c r="DI661" s="115" t="str">
        <f t="shared" si="6813"/>
        <v/>
      </c>
      <c r="DJ661" s="115" t="str">
        <f t="shared" si="6778"/>
        <v/>
      </c>
      <c r="DK661" s="115" t="str">
        <f t="shared" si="6779"/>
        <v/>
      </c>
      <c r="DL661" s="115" t="str">
        <f t="shared" si="6780"/>
        <v/>
      </c>
      <c r="DM661" s="115" t="str">
        <f t="shared" si="6781"/>
        <v/>
      </c>
      <c r="DN661" s="115" t="str">
        <f t="shared" si="6782"/>
        <v/>
      </c>
      <c r="DO661" s="115" t="str">
        <f t="shared" si="6783"/>
        <v/>
      </c>
      <c r="DP661" s="115" t="str">
        <f t="shared" si="6784"/>
        <v/>
      </c>
      <c r="DQ661" s="115" t="str">
        <f t="shared" si="6785"/>
        <v/>
      </c>
      <c r="DR661" s="115" t="str">
        <f t="shared" si="6786"/>
        <v/>
      </c>
      <c r="DS661" s="115" t="str">
        <f t="shared" si="6787"/>
        <v/>
      </c>
      <c r="DT661" s="115" t="str">
        <f t="shared" si="6788"/>
        <v/>
      </c>
      <c r="DU661" s="115" t="str">
        <f t="shared" si="6789"/>
        <v/>
      </c>
      <c r="DV661" s="115" t="str">
        <f t="shared" si="6790"/>
        <v/>
      </c>
      <c r="DW661" s="115" t="str">
        <f t="shared" si="6791"/>
        <v/>
      </c>
      <c r="DX661" s="115" t="str">
        <f t="shared" si="6792"/>
        <v/>
      </c>
      <c r="DY661" s="115" t="str">
        <f t="shared" si="6793"/>
        <v/>
      </c>
      <c r="DZ661" s="115" t="str">
        <f t="shared" si="6794"/>
        <v/>
      </c>
      <c r="EA661" s="115" t="str">
        <f t="shared" si="6795"/>
        <v/>
      </c>
      <c r="EB661" s="115" t="str">
        <f t="shared" si="6796"/>
        <v/>
      </c>
      <c r="EC661" s="115" t="str">
        <f t="shared" si="6797"/>
        <v/>
      </c>
      <c r="ED661" s="115" t="str">
        <f t="shared" si="6798"/>
        <v/>
      </c>
      <c r="EE661" s="115" t="str">
        <f t="shared" si="6799"/>
        <v/>
      </c>
      <c r="EF661" s="115" t="str">
        <f t="shared" si="6800"/>
        <v/>
      </c>
      <c r="EG661" s="115" t="str">
        <f t="shared" si="6885"/>
        <v/>
      </c>
      <c r="EH661" s="115" t="str">
        <f t="shared" si="6886"/>
        <v/>
      </c>
      <c r="EI661" s="115" t="str">
        <f t="shared" si="6887"/>
        <v/>
      </c>
      <c r="EJ661" s="115" t="str">
        <f t="shared" si="6888"/>
        <v/>
      </c>
      <c r="EK661" s="115" t="str">
        <f t="shared" si="6889"/>
        <v/>
      </c>
      <c r="EL661" s="115" t="str">
        <f t="shared" si="6890"/>
        <v/>
      </c>
      <c r="EM661" s="115" t="str">
        <f t="shared" si="6891"/>
        <v/>
      </c>
      <c r="EN661" s="115" t="str">
        <f t="shared" si="6892"/>
        <v/>
      </c>
      <c r="EO661" s="115" t="str">
        <f t="shared" si="6893"/>
        <v/>
      </c>
      <c r="EP661" s="115" t="str">
        <f t="shared" si="6894"/>
        <v/>
      </c>
      <c r="EQ661" s="115" t="str">
        <f t="shared" si="6895"/>
        <v/>
      </c>
      <c r="ER661" s="115" t="str">
        <f t="shared" si="6896"/>
        <v/>
      </c>
      <c r="ES661" s="115" t="str">
        <f t="shared" si="6897"/>
        <v/>
      </c>
      <c r="ET661" s="115" t="str">
        <f t="shared" si="6898"/>
        <v/>
      </c>
      <c r="EU661" s="115" t="str">
        <f t="shared" si="6899"/>
        <v/>
      </c>
      <c r="EV661" s="115" t="str">
        <f t="shared" si="6900"/>
        <v/>
      </c>
      <c r="EW661" s="115" t="str">
        <f t="shared" si="6901"/>
        <v/>
      </c>
      <c r="EX661" s="115" t="str">
        <f t="shared" si="6902"/>
        <v/>
      </c>
      <c r="EY661" s="115" t="str">
        <f t="shared" si="6903"/>
        <v/>
      </c>
      <c r="EZ661" s="115" t="str">
        <f t="shared" si="6904"/>
        <v/>
      </c>
      <c r="FA661" s="115" t="str">
        <f t="shared" si="6905"/>
        <v/>
      </c>
      <c r="FB661" s="115" t="str">
        <f t="shared" si="6906"/>
        <v/>
      </c>
      <c r="FC661" s="115" t="str">
        <f t="shared" si="6907"/>
        <v/>
      </c>
      <c r="FD661" s="115" t="str">
        <f t="shared" si="6908"/>
        <v/>
      </c>
      <c r="FE661" s="115" t="str">
        <f t="shared" si="6909"/>
        <v/>
      </c>
      <c r="FF661" s="115" t="str">
        <f t="shared" si="6912"/>
        <v/>
      </c>
      <c r="FG661" s="115" t="str">
        <f>IFERROR(SMALL($ED$423:$ED$842,$A$11),"")</f>
        <v/>
      </c>
      <c r="FH661" s="115" t="str">
        <f t="shared" si="6913"/>
        <v/>
      </c>
    </row>
    <row r="662" spans="1:164" ht="15" customHeight="1" x14ac:dyDescent="0.25">
      <c r="A662" s="115">
        <v>660</v>
      </c>
      <c r="B662" s="115" t="str">
        <f t="shared" si="6820"/>
        <v/>
      </c>
      <c r="C662" s="115" t="s">
        <v>71</v>
      </c>
      <c r="D662" s="100">
        <f t="shared" si="6816"/>
        <v>0</v>
      </c>
      <c r="E662" s="100" t="str">
        <f t="shared" si="6847"/>
        <v/>
      </c>
      <c r="F662" s="100" t="str">
        <f t="shared" si="6848"/>
        <v/>
      </c>
      <c r="G662" s="100" t="str">
        <f t="shared" si="6823"/>
        <v/>
      </c>
      <c r="H662" s="100" t="str">
        <f t="shared" si="6849"/>
        <v/>
      </c>
      <c r="I662" s="100" t="str">
        <f t="shared" si="6824"/>
        <v/>
      </c>
      <c r="J662" s="100" t="str">
        <f t="shared" si="6850"/>
        <v/>
      </c>
      <c r="K662" s="100" t="str">
        <f t="shared" si="6825"/>
        <v/>
      </c>
      <c r="L662" s="100" t="str">
        <f t="shared" si="6851"/>
        <v/>
      </c>
      <c r="M662" s="100" t="str">
        <f t="shared" si="6826"/>
        <v/>
      </c>
      <c r="N662" s="100" t="str">
        <f t="shared" si="6852"/>
        <v/>
      </c>
      <c r="O662" s="100" t="str">
        <f t="shared" si="6827"/>
        <v/>
      </c>
      <c r="P662" s="100" t="str">
        <f t="shared" si="6853"/>
        <v/>
      </c>
      <c r="Q662" s="100" t="str">
        <f t="shared" si="6828"/>
        <v/>
      </c>
      <c r="R662" s="100" t="str">
        <f t="shared" si="6854"/>
        <v/>
      </c>
      <c r="S662" s="100" t="str">
        <f t="shared" si="6829"/>
        <v/>
      </c>
      <c r="T662" s="100" t="str">
        <f t="shared" si="6855"/>
        <v/>
      </c>
      <c r="U662" s="100" t="str">
        <f t="shared" si="6830"/>
        <v/>
      </c>
      <c r="V662" s="100" t="str">
        <f t="shared" si="6856"/>
        <v/>
      </c>
      <c r="W662" s="100" t="str">
        <f t="shared" si="6831"/>
        <v/>
      </c>
      <c r="X662" s="100" t="str">
        <f t="shared" si="6857"/>
        <v/>
      </c>
      <c r="Y662" s="100" t="str">
        <f t="shared" si="6832"/>
        <v/>
      </c>
      <c r="Z662" s="100" t="str">
        <f t="shared" si="6858"/>
        <v/>
      </c>
      <c r="AA662" s="100" t="str">
        <f t="shared" si="6833"/>
        <v/>
      </c>
      <c r="AB662" s="100" t="str">
        <f t="shared" si="6859"/>
        <v/>
      </c>
      <c r="AC662" s="100" t="str">
        <f t="shared" si="6834"/>
        <v/>
      </c>
      <c r="AD662" s="100" t="str">
        <f t="shared" si="6860"/>
        <v/>
      </c>
      <c r="AE662" s="100" t="str">
        <f t="shared" si="6835"/>
        <v/>
      </c>
      <c r="AF662" s="100" t="str">
        <f t="shared" si="6861"/>
        <v/>
      </c>
      <c r="AG662" s="100" t="str">
        <f t="shared" si="6836"/>
        <v/>
      </c>
      <c r="AH662" s="100" t="str">
        <f t="shared" si="6862"/>
        <v/>
      </c>
      <c r="AI662" s="100" t="str">
        <f t="shared" si="6837"/>
        <v/>
      </c>
      <c r="AJ662" s="100" t="str">
        <f t="shared" si="6863"/>
        <v/>
      </c>
      <c r="AK662" s="100" t="str">
        <f t="shared" si="6838"/>
        <v/>
      </c>
      <c r="AL662" s="100" t="str">
        <f t="shared" si="6864"/>
        <v/>
      </c>
      <c r="AM662" s="100" t="str">
        <f t="shared" si="6839"/>
        <v/>
      </c>
      <c r="AN662" s="100" t="str">
        <f t="shared" si="6865"/>
        <v/>
      </c>
      <c r="AO662" s="100" t="str">
        <f t="shared" si="6840"/>
        <v/>
      </c>
      <c r="AP662" s="100" t="str">
        <f t="shared" si="6866"/>
        <v/>
      </c>
      <c r="AQ662" s="100" t="str">
        <f t="shared" si="6841"/>
        <v/>
      </c>
      <c r="AR662" s="100" t="str">
        <f t="shared" si="6867"/>
        <v/>
      </c>
      <c r="AS662" s="100" t="str">
        <f t="shared" si="6842"/>
        <v/>
      </c>
      <c r="AT662" s="100" t="str">
        <f t="shared" si="6868"/>
        <v/>
      </c>
      <c r="AU662" s="100" t="str">
        <f t="shared" si="6843"/>
        <v/>
      </c>
      <c r="AV662" s="100" t="str">
        <f t="shared" si="6869"/>
        <v/>
      </c>
      <c r="AW662" s="100" t="str">
        <f t="shared" si="6844"/>
        <v/>
      </c>
      <c r="AX662" s="100" t="str">
        <f t="shared" si="6870"/>
        <v/>
      </c>
      <c r="AY662" s="100" t="str">
        <f t="shared" si="6845"/>
        <v/>
      </c>
      <c r="AZ662" s="100" t="str">
        <f t="shared" si="6871"/>
        <v/>
      </c>
      <c r="BA662" s="100" t="str">
        <f t="shared" si="6846"/>
        <v/>
      </c>
      <c r="BB662" s="100" t="str">
        <f t="shared" si="6872"/>
        <v/>
      </c>
      <c r="BC662" s="100" t="str">
        <f>IFERROR(INDEX('INPUT INF'!$F$3:$F$601,MATCH($B662,'INPUT INF'!$A$3:$A$601,FALSE)),"")</f>
        <v/>
      </c>
      <c r="BD662" s="100" t="str">
        <f t="shared" si="6815"/>
        <v/>
      </c>
      <c r="BE662" s="100" t="str">
        <f t="shared" si="6873"/>
        <v/>
      </c>
      <c r="BF662" s="100" t="str">
        <f t="shared" si="6874"/>
        <v/>
      </c>
      <c r="BG662" s="115" t="str">
        <f t="shared" si="6875"/>
        <v/>
      </c>
      <c r="BH662" s="176" t="str">
        <f>IF(AND('INPUT INF'!$O$1="X",BG662="PASS"),BF662,IF($BG662="","0",IF('INPUT INF'!$N$67="YES",$BF662,"")))</f>
        <v>0</v>
      </c>
      <c r="BI662" s="115" t="str">
        <f>IF($BG662="","0",IF('INPUT INF'!$Q$68="YES",$BF662,""))</f>
        <v>0</v>
      </c>
      <c r="BJ662" s="115" t="str">
        <f>IF($BG662="","0",IF('INPUT INF'!$Q$69="YES",$BF662,""))</f>
        <v>0</v>
      </c>
      <c r="BL662" s="118" t="str">
        <f t="shared" si="6803"/>
        <v/>
      </c>
      <c r="BM662" s="118" t="str">
        <f t="shared" si="6804"/>
        <v/>
      </c>
      <c r="BN662" s="118" t="str">
        <f t="shared" si="6805"/>
        <v/>
      </c>
      <c r="BR662" s="118" t="str">
        <f t="shared" si="6806"/>
        <v/>
      </c>
      <c r="BS662" s="118" t="str">
        <f t="shared" si="6807"/>
        <v/>
      </c>
      <c r="BT662" s="118" t="str">
        <f t="shared" si="6808"/>
        <v/>
      </c>
      <c r="BX662" s="118" t="str">
        <f t="shared" si="6809"/>
        <v/>
      </c>
      <c r="BY662" s="118" t="str">
        <f t="shared" si="6810"/>
        <v/>
      </c>
      <c r="BZ662" s="118" t="str">
        <f t="shared" si="6811"/>
        <v/>
      </c>
      <c r="CD662" s="116" t="str">
        <f t="shared" si="6876"/>
        <v/>
      </c>
      <c r="CE662" s="116" t="str">
        <f t="shared" si="6877"/>
        <v/>
      </c>
      <c r="CF662" s="116" t="str">
        <f t="shared" si="6878"/>
        <v/>
      </c>
      <c r="CJ662" s="116" t="str">
        <f t="shared" si="6879"/>
        <v/>
      </c>
      <c r="CK662" s="116" t="str">
        <f t="shared" si="6880"/>
        <v/>
      </c>
      <c r="CL662" s="116" t="str">
        <f t="shared" si="6881"/>
        <v/>
      </c>
      <c r="CP662" s="116" t="str">
        <f t="shared" si="6882"/>
        <v/>
      </c>
      <c r="CQ662" s="116" t="str">
        <f t="shared" si="6883"/>
        <v/>
      </c>
      <c r="CR662" s="116" t="str">
        <f t="shared" si="6884"/>
        <v/>
      </c>
      <c r="DH662" s="115" t="str">
        <f t="shared" si="6812"/>
        <v/>
      </c>
      <c r="DI662" s="115" t="str">
        <f t="shared" si="6813"/>
        <v/>
      </c>
      <c r="DJ662" s="115" t="str">
        <f t="shared" si="6778"/>
        <v/>
      </c>
      <c r="DK662" s="115" t="str">
        <f t="shared" si="6779"/>
        <v/>
      </c>
      <c r="DL662" s="115" t="str">
        <f t="shared" si="6780"/>
        <v/>
      </c>
      <c r="DM662" s="115" t="str">
        <f t="shared" si="6781"/>
        <v/>
      </c>
      <c r="DN662" s="115" t="str">
        <f t="shared" si="6782"/>
        <v/>
      </c>
      <c r="DO662" s="115" t="str">
        <f t="shared" si="6783"/>
        <v/>
      </c>
      <c r="DP662" s="115" t="str">
        <f t="shared" si="6784"/>
        <v/>
      </c>
      <c r="DQ662" s="115" t="str">
        <f t="shared" si="6785"/>
        <v/>
      </c>
      <c r="DR662" s="115" t="str">
        <f t="shared" si="6786"/>
        <v/>
      </c>
      <c r="DS662" s="115" t="str">
        <f t="shared" si="6787"/>
        <v/>
      </c>
      <c r="DT662" s="115" t="str">
        <f t="shared" si="6788"/>
        <v/>
      </c>
      <c r="DU662" s="115" t="str">
        <f t="shared" si="6789"/>
        <v/>
      </c>
      <c r="DV662" s="115" t="str">
        <f t="shared" si="6790"/>
        <v/>
      </c>
      <c r="DW662" s="115" t="str">
        <f t="shared" si="6791"/>
        <v/>
      </c>
      <c r="DX662" s="115" t="str">
        <f t="shared" si="6792"/>
        <v/>
      </c>
      <c r="DY662" s="115" t="str">
        <f t="shared" si="6793"/>
        <v/>
      </c>
      <c r="DZ662" s="115" t="str">
        <f t="shared" si="6794"/>
        <v/>
      </c>
      <c r="EA662" s="115" t="str">
        <f t="shared" si="6795"/>
        <v/>
      </c>
      <c r="EB662" s="115" t="str">
        <f t="shared" si="6796"/>
        <v/>
      </c>
      <c r="EC662" s="115" t="str">
        <f t="shared" si="6797"/>
        <v/>
      </c>
      <c r="ED662" s="115" t="str">
        <f t="shared" si="6798"/>
        <v/>
      </c>
      <c r="EE662" s="115" t="str">
        <f t="shared" si="6799"/>
        <v/>
      </c>
      <c r="EF662" s="115" t="str">
        <f t="shared" si="6800"/>
        <v/>
      </c>
      <c r="EG662" s="115" t="str">
        <f t="shared" si="6885"/>
        <v/>
      </c>
      <c r="EH662" s="115" t="str">
        <f t="shared" si="6886"/>
        <v/>
      </c>
      <c r="EI662" s="115" t="str">
        <f t="shared" si="6887"/>
        <v/>
      </c>
      <c r="EJ662" s="115" t="str">
        <f t="shared" si="6888"/>
        <v/>
      </c>
      <c r="EK662" s="115" t="str">
        <f t="shared" si="6889"/>
        <v/>
      </c>
      <c r="EL662" s="115" t="str">
        <f t="shared" si="6890"/>
        <v/>
      </c>
      <c r="EM662" s="115" t="str">
        <f t="shared" si="6891"/>
        <v/>
      </c>
      <c r="EN662" s="115" t="str">
        <f t="shared" si="6892"/>
        <v/>
      </c>
      <c r="EO662" s="115" t="str">
        <f t="shared" si="6893"/>
        <v/>
      </c>
      <c r="EP662" s="115" t="str">
        <f t="shared" si="6894"/>
        <v/>
      </c>
      <c r="EQ662" s="115" t="str">
        <f t="shared" si="6895"/>
        <v/>
      </c>
      <c r="ER662" s="115" t="str">
        <f t="shared" si="6896"/>
        <v/>
      </c>
      <c r="ES662" s="115" t="str">
        <f t="shared" si="6897"/>
        <v/>
      </c>
      <c r="ET662" s="115" t="str">
        <f t="shared" si="6898"/>
        <v/>
      </c>
      <c r="EU662" s="115" t="str">
        <f t="shared" si="6899"/>
        <v/>
      </c>
      <c r="EV662" s="115" t="str">
        <f t="shared" si="6900"/>
        <v/>
      </c>
      <c r="EW662" s="115" t="str">
        <f t="shared" si="6901"/>
        <v/>
      </c>
      <c r="EX662" s="115" t="str">
        <f t="shared" si="6902"/>
        <v/>
      </c>
      <c r="EY662" s="115" t="str">
        <f t="shared" si="6903"/>
        <v/>
      </c>
      <c r="EZ662" s="115" t="str">
        <f t="shared" si="6904"/>
        <v/>
      </c>
      <c r="FA662" s="115" t="str">
        <f t="shared" si="6905"/>
        <v/>
      </c>
      <c r="FB662" s="115" t="str">
        <f t="shared" si="6906"/>
        <v/>
      </c>
      <c r="FC662" s="115" t="str">
        <f t="shared" si="6907"/>
        <v/>
      </c>
      <c r="FD662" s="115" t="str">
        <f t="shared" si="6908"/>
        <v/>
      </c>
      <c r="FE662" s="115" t="str">
        <f t="shared" si="6909"/>
        <v/>
      </c>
      <c r="FF662" s="115" t="str">
        <f t="shared" si="6912"/>
        <v/>
      </c>
      <c r="FG662" s="115" t="str">
        <f>IFERROR(SMALL($ED$423:$ED$842,$A$12),"")</f>
        <v/>
      </c>
      <c r="FH662" s="115" t="str">
        <f t="shared" si="6913"/>
        <v/>
      </c>
    </row>
    <row r="663" spans="1:164" ht="15" customHeight="1" x14ac:dyDescent="0.25">
      <c r="A663" s="115">
        <v>661</v>
      </c>
      <c r="B663" s="115" t="str">
        <f t="shared" si="6820"/>
        <v/>
      </c>
      <c r="C663" s="115" t="s">
        <v>71</v>
      </c>
      <c r="D663" s="100">
        <f t="shared" si="6816"/>
        <v>0</v>
      </c>
      <c r="E663" s="100" t="str">
        <f t="shared" si="6847"/>
        <v/>
      </c>
      <c r="F663" s="100" t="str">
        <f t="shared" si="6848"/>
        <v/>
      </c>
      <c r="G663" s="100" t="str">
        <f t="shared" si="6823"/>
        <v/>
      </c>
      <c r="H663" s="100" t="str">
        <f t="shared" si="6849"/>
        <v/>
      </c>
      <c r="I663" s="100" t="str">
        <f t="shared" si="6824"/>
        <v/>
      </c>
      <c r="J663" s="100" t="str">
        <f t="shared" si="6850"/>
        <v/>
      </c>
      <c r="K663" s="100" t="str">
        <f t="shared" si="6825"/>
        <v/>
      </c>
      <c r="L663" s="100" t="str">
        <f t="shared" si="6851"/>
        <v/>
      </c>
      <c r="M663" s="100" t="str">
        <f t="shared" si="6826"/>
        <v/>
      </c>
      <c r="N663" s="100" t="str">
        <f t="shared" si="6852"/>
        <v/>
      </c>
      <c r="O663" s="100" t="str">
        <f t="shared" si="6827"/>
        <v/>
      </c>
      <c r="P663" s="100" t="str">
        <f t="shared" si="6853"/>
        <v/>
      </c>
      <c r="Q663" s="100" t="str">
        <f t="shared" si="6828"/>
        <v/>
      </c>
      <c r="R663" s="100" t="str">
        <f t="shared" si="6854"/>
        <v/>
      </c>
      <c r="S663" s="100" t="str">
        <f t="shared" si="6829"/>
        <v/>
      </c>
      <c r="T663" s="100" t="str">
        <f t="shared" si="6855"/>
        <v/>
      </c>
      <c r="U663" s="100" t="str">
        <f t="shared" si="6830"/>
        <v/>
      </c>
      <c r="V663" s="100" t="str">
        <f t="shared" si="6856"/>
        <v/>
      </c>
      <c r="W663" s="100" t="str">
        <f t="shared" si="6831"/>
        <v/>
      </c>
      <c r="X663" s="100" t="str">
        <f t="shared" si="6857"/>
        <v/>
      </c>
      <c r="Y663" s="100" t="str">
        <f t="shared" si="6832"/>
        <v/>
      </c>
      <c r="Z663" s="100" t="str">
        <f t="shared" si="6858"/>
        <v/>
      </c>
      <c r="AA663" s="100" t="str">
        <f t="shared" si="6833"/>
        <v/>
      </c>
      <c r="AB663" s="100" t="str">
        <f t="shared" si="6859"/>
        <v/>
      </c>
      <c r="AC663" s="100" t="str">
        <f t="shared" si="6834"/>
        <v/>
      </c>
      <c r="AD663" s="100" t="str">
        <f t="shared" si="6860"/>
        <v/>
      </c>
      <c r="AE663" s="100" t="str">
        <f t="shared" si="6835"/>
        <v/>
      </c>
      <c r="AF663" s="100" t="str">
        <f t="shared" si="6861"/>
        <v/>
      </c>
      <c r="AG663" s="100" t="str">
        <f t="shared" si="6836"/>
        <v/>
      </c>
      <c r="AH663" s="100" t="str">
        <f t="shared" si="6862"/>
        <v/>
      </c>
      <c r="AI663" s="100" t="str">
        <f t="shared" si="6837"/>
        <v/>
      </c>
      <c r="AJ663" s="100" t="str">
        <f t="shared" si="6863"/>
        <v/>
      </c>
      <c r="AK663" s="100" t="str">
        <f t="shared" si="6838"/>
        <v/>
      </c>
      <c r="AL663" s="100" t="str">
        <f t="shared" si="6864"/>
        <v/>
      </c>
      <c r="AM663" s="100" t="str">
        <f t="shared" si="6839"/>
        <v/>
      </c>
      <c r="AN663" s="100" t="str">
        <f t="shared" si="6865"/>
        <v/>
      </c>
      <c r="AO663" s="100" t="str">
        <f t="shared" si="6840"/>
        <v/>
      </c>
      <c r="AP663" s="100" t="str">
        <f t="shared" si="6866"/>
        <v/>
      </c>
      <c r="AQ663" s="100" t="str">
        <f t="shared" si="6841"/>
        <v/>
      </c>
      <c r="AR663" s="100" t="str">
        <f t="shared" si="6867"/>
        <v/>
      </c>
      <c r="AS663" s="100" t="str">
        <f t="shared" si="6842"/>
        <v/>
      </c>
      <c r="AT663" s="100" t="str">
        <f t="shared" si="6868"/>
        <v/>
      </c>
      <c r="AU663" s="100" t="str">
        <f t="shared" si="6843"/>
        <v/>
      </c>
      <c r="AV663" s="100" t="str">
        <f t="shared" si="6869"/>
        <v/>
      </c>
      <c r="AW663" s="100" t="str">
        <f t="shared" si="6844"/>
        <v/>
      </c>
      <c r="AX663" s="100" t="str">
        <f t="shared" si="6870"/>
        <v/>
      </c>
      <c r="AY663" s="100" t="str">
        <f t="shared" si="6845"/>
        <v/>
      </c>
      <c r="AZ663" s="100" t="str">
        <f t="shared" si="6871"/>
        <v/>
      </c>
      <c r="BA663" s="100" t="str">
        <f t="shared" si="6846"/>
        <v/>
      </c>
      <c r="BB663" s="100" t="str">
        <f t="shared" si="6872"/>
        <v/>
      </c>
      <c r="BC663" s="100" t="str">
        <f>IFERROR(INDEX('INPUT INF'!$F$3:$F$601,MATCH($B663,'INPUT INF'!$A$3:$A$601,FALSE)),"")</f>
        <v/>
      </c>
      <c r="BD663" s="100" t="str">
        <f t="shared" si="6815"/>
        <v/>
      </c>
      <c r="BE663" s="100" t="str">
        <f t="shared" si="6873"/>
        <v/>
      </c>
      <c r="BF663" s="100" t="str">
        <f t="shared" si="6874"/>
        <v/>
      </c>
      <c r="BG663" s="115" t="str">
        <f t="shared" si="6875"/>
        <v/>
      </c>
      <c r="BH663" s="176" t="str">
        <f>IF(AND('INPUT INF'!$O$1="X",BG663="PASS"),BF663,IF($BG663="","0",IF('INPUT INF'!$N$67="YES",$BF663,"")))</f>
        <v>0</v>
      </c>
      <c r="BI663" s="115" t="str">
        <f>IF($BG663="","0",IF('INPUT INF'!$Q$68="YES",$BF663,""))</f>
        <v>0</v>
      </c>
      <c r="BJ663" s="115" t="str">
        <f>IF($BG663="","0",IF('INPUT INF'!$Q$69="YES",$BF663,""))</f>
        <v>0</v>
      </c>
      <c r="BL663" s="118" t="str">
        <f t="shared" si="6803"/>
        <v/>
      </c>
      <c r="BM663" s="118" t="str">
        <f t="shared" si="6804"/>
        <v/>
      </c>
      <c r="BN663" s="118" t="str">
        <f t="shared" si="6805"/>
        <v/>
      </c>
      <c r="BR663" s="118" t="str">
        <f t="shared" si="6806"/>
        <v/>
      </c>
      <c r="BS663" s="118" t="str">
        <f t="shared" si="6807"/>
        <v/>
      </c>
      <c r="BT663" s="118" t="str">
        <f t="shared" si="6808"/>
        <v/>
      </c>
      <c r="BX663" s="118" t="str">
        <f t="shared" si="6809"/>
        <v/>
      </c>
      <c r="BY663" s="118" t="str">
        <f t="shared" si="6810"/>
        <v/>
      </c>
      <c r="BZ663" s="118" t="str">
        <f t="shared" si="6811"/>
        <v/>
      </c>
      <c r="CD663" s="116" t="str">
        <f t="shared" si="6876"/>
        <v/>
      </c>
      <c r="CE663" s="116" t="str">
        <f t="shared" si="6877"/>
        <v/>
      </c>
      <c r="CF663" s="116" t="str">
        <f t="shared" si="6878"/>
        <v/>
      </c>
      <c r="CJ663" s="116" t="str">
        <f t="shared" si="6879"/>
        <v/>
      </c>
      <c r="CK663" s="116" t="str">
        <f t="shared" si="6880"/>
        <v/>
      </c>
      <c r="CL663" s="116" t="str">
        <f t="shared" si="6881"/>
        <v/>
      </c>
      <c r="CP663" s="116" t="str">
        <f t="shared" si="6882"/>
        <v/>
      </c>
      <c r="CQ663" s="116" t="str">
        <f t="shared" si="6883"/>
        <v/>
      </c>
      <c r="CR663" s="116" t="str">
        <f t="shared" si="6884"/>
        <v/>
      </c>
      <c r="DH663" s="115" t="str">
        <f t="shared" si="6812"/>
        <v/>
      </c>
      <c r="DI663" s="115" t="str">
        <f t="shared" si="6813"/>
        <v/>
      </c>
      <c r="DJ663" s="115" t="str">
        <f t="shared" si="6778"/>
        <v/>
      </c>
      <c r="DK663" s="115" t="str">
        <f t="shared" si="6779"/>
        <v/>
      </c>
      <c r="DL663" s="115" t="str">
        <f t="shared" si="6780"/>
        <v/>
      </c>
      <c r="DM663" s="115" t="str">
        <f t="shared" si="6781"/>
        <v/>
      </c>
      <c r="DN663" s="115" t="str">
        <f t="shared" si="6782"/>
        <v/>
      </c>
      <c r="DO663" s="115" t="str">
        <f t="shared" si="6783"/>
        <v/>
      </c>
      <c r="DP663" s="115" t="str">
        <f t="shared" si="6784"/>
        <v/>
      </c>
      <c r="DQ663" s="115" t="str">
        <f t="shared" si="6785"/>
        <v/>
      </c>
      <c r="DR663" s="115" t="str">
        <f t="shared" si="6786"/>
        <v/>
      </c>
      <c r="DS663" s="115" t="str">
        <f t="shared" si="6787"/>
        <v/>
      </c>
      <c r="DT663" s="115" t="str">
        <f t="shared" si="6788"/>
        <v/>
      </c>
      <c r="DU663" s="115" t="str">
        <f t="shared" si="6789"/>
        <v/>
      </c>
      <c r="DV663" s="115" t="str">
        <f t="shared" si="6790"/>
        <v/>
      </c>
      <c r="DW663" s="115" t="str">
        <f t="shared" si="6791"/>
        <v/>
      </c>
      <c r="DX663" s="115" t="str">
        <f t="shared" si="6792"/>
        <v/>
      </c>
      <c r="DY663" s="115" t="str">
        <f t="shared" si="6793"/>
        <v/>
      </c>
      <c r="DZ663" s="115" t="str">
        <f t="shared" si="6794"/>
        <v/>
      </c>
      <c r="EA663" s="115" t="str">
        <f t="shared" si="6795"/>
        <v/>
      </c>
      <c r="EB663" s="115" t="str">
        <f t="shared" si="6796"/>
        <v/>
      </c>
      <c r="EC663" s="115" t="str">
        <f t="shared" si="6797"/>
        <v/>
      </c>
      <c r="ED663" s="115" t="str">
        <f t="shared" si="6798"/>
        <v/>
      </c>
      <c r="EE663" s="115" t="str">
        <f t="shared" si="6799"/>
        <v/>
      </c>
      <c r="EF663" s="115" t="str">
        <f t="shared" si="6800"/>
        <v/>
      </c>
      <c r="EG663" s="115" t="str">
        <f t="shared" si="6885"/>
        <v/>
      </c>
      <c r="EH663" s="115" t="str">
        <f t="shared" si="6886"/>
        <v/>
      </c>
      <c r="EI663" s="115" t="str">
        <f t="shared" si="6887"/>
        <v/>
      </c>
      <c r="EJ663" s="115" t="str">
        <f t="shared" si="6888"/>
        <v/>
      </c>
      <c r="EK663" s="115" t="str">
        <f t="shared" si="6889"/>
        <v/>
      </c>
      <c r="EL663" s="115" t="str">
        <f t="shared" si="6890"/>
        <v/>
      </c>
      <c r="EM663" s="115" t="str">
        <f t="shared" si="6891"/>
        <v/>
      </c>
      <c r="EN663" s="115" t="str">
        <f t="shared" si="6892"/>
        <v/>
      </c>
      <c r="EO663" s="115" t="str">
        <f t="shared" si="6893"/>
        <v/>
      </c>
      <c r="EP663" s="115" t="str">
        <f t="shared" si="6894"/>
        <v/>
      </c>
      <c r="EQ663" s="115" t="str">
        <f t="shared" si="6895"/>
        <v/>
      </c>
      <c r="ER663" s="115" t="str">
        <f t="shared" si="6896"/>
        <v/>
      </c>
      <c r="ES663" s="115" t="str">
        <f t="shared" si="6897"/>
        <v/>
      </c>
      <c r="ET663" s="115" t="str">
        <f t="shared" si="6898"/>
        <v/>
      </c>
      <c r="EU663" s="115" t="str">
        <f t="shared" si="6899"/>
        <v/>
      </c>
      <c r="EV663" s="115" t="str">
        <f t="shared" si="6900"/>
        <v/>
      </c>
      <c r="EW663" s="115" t="str">
        <f t="shared" si="6901"/>
        <v/>
      </c>
      <c r="EX663" s="115" t="str">
        <f t="shared" si="6902"/>
        <v/>
      </c>
      <c r="EY663" s="115" t="str">
        <f t="shared" si="6903"/>
        <v/>
      </c>
      <c r="EZ663" s="115" t="str">
        <f t="shared" si="6904"/>
        <v/>
      </c>
      <c r="FA663" s="115" t="str">
        <f t="shared" si="6905"/>
        <v/>
      </c>
      <c r="FB663" s="115" t="str">
        <f t="shared" si="6906"/>
        <v/>
      </c>
      <c r="FC663" s="115" t="str">
        <f t="shared" si="6907"/>
        <v/>
      </c>
      <c r="FD663" s="115" t="str">
        <f t="shared" si="6908"/>
        <v/>
      </c>
      <c r="FE663" s="115" t="str">
        <f t="shared" si="6909"/>
        <v/>
      </c>
      <c r="FF663" s="115" t="str">
        <f>FU26</f>
        <v/>
      </c>
      <c r="FG663" s="115" t="str">
        <f>IFERROR(SMALL($EE$423:$EE$842,$A$3),"")</f>
        <v/>
      </c>
      <c r="FH663" s="115" t="str">
        <f>IFERROR(LARGE($AY$423:$AY$842,$A$3),"")</f>
        <v/>
      </c>
    </row>
    <row r="664" spans="1:164" ht="15" customHeight="1" x14ac:dyDescent="0.25">
      <c r="A664" s="115">
        <v>662</v>
      </c>
      <c r="B664" s="115" t="str">
        <f t="shared" si="6820"/>
        <v/>
      </c>
      <c r="C664" s="115" t="s">
        <v>71</v>
      </c>
      <c r="D664" s="100">
        <f t="shared" si="6816"/>
        <v>0</v>
      </c>
      <c r="E664" s="100" t="str">
        <f t="shared" si="6847"/>
        <v/>
      </c>
      <c r="F664" s="100" t="str">
        <f t="shared" si="6848"/>
        <v/>
      </c>
      <c r="G664" s="100" t="str">
        <f t="shared" si="6823"/>
        <v/>
      </c>
      <c r="H664" s="100" t="str">
        <f t="shared" si="6849"/>
        <v/>
      </c>
      <c r="I664" s="100" t="str">
        <f t="shared" si="6824"/>
        <v/>
      </c>
      <c r="J664" s="100" t="str">
        <f t="shared" si="6850"/>
        <v/>
      </c>
      <c r="K664" s="100" t="str">
        <f t="shared" si="6825"/>
        <v/>
      </c>
      <c r="L664" s="100" t="str">
        <f t="shared" si="6851"/>
        <v/>
      </c>
      <c r="M664" s="100" t="str">
        <f t="shared" si="6826"/>
        <v/>
      </c>
      <c r="N664" s="100" t="str">
        <f t="shared" si="6852"/>
        <v/>
      </c>
      <c r="O664" s="100" t="str">
        <f t="shared" si="6827"/>
        <v/>
      </c>
      <c r="P664" s="100" t="str">
        <f t="shared" si="6853"/>
        <v/>
      </c>
      <c r="Q664" s="100" t="str">
        <f t="shared" si="6828"/>
        <v/>
      </c>
      <c r="R664" s="100" t="str">
        <f t="shared" si="6854"/>
        <v/>
      </c>
      <c r="S664" s="100" t="str">
        <f t="shared" si="6829"/>
        <v/>
      </c>
      <c r="T664" s="100" t="str">
        <f t="shared" si="6855"/>
        <v/>
      </c>
      <c r="U664" s="100" t="str">
        <f t="shared" si="6830"/>
        <v/>
      </c>
      <c r="V664" s="100" t="str">
        <f t="shared" si="6856"/>
        <v/>
      </c>
      <c r="W664" s="100" t="str">
        <f t="shared" si="6831"/>
        <v/>
      </c>
      <c r="X664" s="100" t="str">
        <f t="shared" si="6857"/>
        <v/>
      </c>
      <c r="Y664" s="100" t="str">
        <f t="shared" si="6832"/>
        <v/>
      </c>
      <c r="Z664" s="100" t="str">
        <f t="shared" si="6858"/>
        <v/>
      </c>
      <c r="AA664" s="100" t="str">
        <f t="shared" si="6833"/>
        <v/>
      </c>
      <c r="AB664" s="100" t="str">
        <f t="shared" si="6859"/>
        <v/>
      </c>
      <c r="AC664" s="100" t="str">
        <f t="shared" si="6834"/>
        <v/>
      </c>
      <c r="AD664" s="100" t="str">
        <f t="shared" si="6860"/>
        <v/>
      </c>
      <c r="AE664" s="100" t="str">
        <f t="shared" si="6835"/>
        <v/>
      </c>
      <c r="AF664" s="100" t="str">
        <f t="shared" si="6861"/>
        <v/>
      </c>
      <c r="AG664" s="100" t="str">
        <f t="shared" si="6836"/>
        <v/>
      </c>
      <c r="AH664" s="100" t="str">
        <f t="shared" si="6862"/>
        <v/>
      </c>
      <c r="AI664" s="100" t="str">
        <f t="shared" si="6837"/>
        <v/>
      </c>
      <c r="AJ664" s="100" t="str">
        <f t="shared" si="6863"/>
        <v/>
      </c>
      <c r="AK664" s="100" t="str">
        <f t="shared" si="6838"/>
        <v/>
      </c>
      <c r="AL664" s="100" t="str">
        <f t="shared" si="6864"/>
        <v/>
      </c>
      <c r="AM664" s="100" t="str">
        <f t="shared" si="6839"/>
        <v/>
      </c>
      <c r="AN664" s="100" t="str">
        <f t="shared" si="6865"/>
        <v/>
      </c>
      <c r="AO664" s="100" t="str">
        <f t="shared" si="6840"/>
        <v/>
      </c>
      <c r="AP664" s="100" t="str">
        <f t="shared" si="6866"/>
        <v/>
      </c>
      <c r="AQ664" s="100" t="str">
        <f t="shared" si="6841"/>
        <v/>
      </c>
      <c r="AR664" s="100" t="str">
        <f t="shared" si="6867"/>
        <v/>
      </c>
      <c r="AS664" s="100" t="str">
        <f t="shared" si="6842"/>
        <v/>
      </c>
      <c r="AT664" s="100" t="str">
        <f t="shared" si="6868"/>
        <v/>
      </c>
      <c r="AU664" s="100" t="str">
        <f t="shared" si="6843"/>
        <v/>
      </c>
      <c r="AV664" s="100" t="str">
        <f t="shared" si="6869"/>
        <v/>
      </c>
      <c r="AW664" s="100" t="str">
        <f t="shared" si="6844"/>
        <v/>
      </c>
      <c r="AX664" s="100" t="str">
        <f t="shared" si="6870"/>
        <v/>
      </c>
      <c r="AY664" s="100" t="str">
        <f t="shared" si="6845"/>
        <v/>
      </c>
      <c r="AZ664" s="100" t="str">
        <f t="shared" si="6871"/>
        <v/>
      </c>
      <c r="BA664" s="100" t="str">
        <f t="shared" si="6846"/>
        <v/>
      </c>
      <c r="BB664" s="100" t="str">
        <f t="shared" si="6872"/>
        <v/>
      </c>
      <c r="BC664" s="100" t="str">
        <f>IFERROR(INDEX('INPUT INF'!$F$3:$F$601,MATCH($B664,'INPUT INF'!$A$3:$A$601,FALSE)),"")</f>
        <v/>
      </c>
      <c r="BD664" s="100" t="str">
        <f t="shared" si="6815"/>
        <v/>
      </c>
      <c r="BE664" s="100" t="str">
        <f t="shared" si="6873"/>
        <v/>
      </c>
      <c r="BF664" s="100" t="str">
        <f t="shared" si="6874"/>
        <v/>
      </c>
      <c r="BG664" s="115" t="str">
        <f t="shared" si="6875"/>
        <v/>
      </c>
      <c r="BH664" s="176" t="str">
        <f>IF(AND('INPUT INF'!$O$1="X",BG664="PASS"),BF664,IF($BG664="","0",IF('INPUT INF'!$N$67="YES",$BF664,"")))</f>
        <v>0</v>
      </c>
      <c r="BI664" s="115" t="str">
        <f>IF($BG664="","0",IF('INPUT INF'!$Q$68="YES",$BF664,""))</f>
        <v>0</v>
      </c>
      <c r="BJ664" s="115" t="str">
        <f>IF($BG664="","0",IF('INPUT INF'!$Q$69="YES",$BF664,""))</f>
        <v>0</v>
      </c>
      <c r="BL664" s="118" t="str">
        <f t="shared" si="6803"/>
        <v/>
      </c>
      <c r="BM664" s="118" t="str">
        <f t="shared" si="6804"/>
        <v/>
      </c>
      <c r="BN664" s="118" t="str">
        <f t="shared" si="6805"/>
        <v/>
      </c>
      <c r="BR664" s="118" t="str">
        <f t="shared" si="6806"/>
        <v/>
      </c>
      <c r="BS664" s="118" t="str">
        <f t="shared" si="6807"/>
        <v/>
      </c>
      <c r="BT664" s="118" t="str">
        <f t="shared" si="6808"/>
        <v/>
      </c>
      <c r="BX664" s="118" t="str">
        <f t="shared" si="6809"/>
        <v/>
      </c>
      <c r="BY664" s="118" t="str">
        <f t="shared" si="6810"/>
        <v/>
      </c>
      <c r="BZ664" s="118" t="str">
        <f t="shared" si="6811"/>
        <v/>
      </c>
      <c r="CD664" s="116" t="str">
        <f t="shared" si="6876"/>
        <v/>
      </c>
      <c r="CE664" s="116" t="str">
        <f t="shared" si="6877"/>
        <v/>
      </c>
      <c r="CF664" s="116" t="str">
        <f t="shared" si="6878"/>
        <v/>
      </c>
      <c r="CJ664" s="116" t="str">
        <f t="shared" si="6879"/>
        <v/>
      </c>
      <c r="CK664" s="116" t="str">
        <f t="shared" si="6880"/>
        <v/>
      </c>
      <c r="CL664" s="116" t="str">
        <f t="shared" si="6881"/>
        <v/>
      </c>
      <c r="CP664" s="116" t="str">
        <f t="shared" si="6882"/>
        <v/>
      </c>
      <c r="CQ664" s="116" t="str">
        <f t="shared" si="6883"/>
        <v/>
      </c>
      <c r="CR664" s="116" t="str">
        <f t="shared" si="6884"/>
        <v/>
      </c>
      <c r="DH664" s="115" t="str">
        <f t="shared" si="6812"/>
        <v/>
      </c>
      <c r="DI664" s="115" t="str">
        <f t="shared" si="6813"/>
        <v/>
      </c>
      <c r="DJ664" s="115" t="str">
        <f t="shared" si="6778"/>
        <v/>
      </c>
      <c r="DK664" s="115" t="str">
        <f t="shared" si="6779"/>
        <v/>
      </c>
      <c r="DL664" s="115" t="str">
        <f t="shared" si="6780"/>
        <v/>
      </c>
      <c r="DM664" s="115" t="str">
        <f t="shared" si="6781"/>
        <v/>
      </c>
      <c r="DN664" s="115" t="str">
        <f t="shared" si="6782"/>
        <v/>
      </c>
      <c r="DO664" s="115" t="str">
        <f t="shared" si="6783"/>
        <v/>
      </c>
      <c r="DP664" s="115" t="str">
        <f t="shared" si="6784"/>
        <v/>
      </c>
      <c r="DQ664" s="115" t="str">
        <f t="shared" si="6785"/>
        <v/>
      </c>
      <c r="DR664" s="115" t="str">
        <f t="shared" si="6786"/>
        <v/>
      </c>
      <c r="DS664" s="115" t="str">
        <f t="shared" si="6787"/>
        <v/>
      </c>
      <c r="DT664" s="115" t="str">
        <f t="shared" si="6788"/>
        <v/>
      </c>
      <c r="DU664" s="115" t="str">
        <f t="shared" si="6789"/>
        <v/>
      </c>
      <c r="DV664" s="115" t="str">
        <f t="shared" si="6790"/>
        <v/>
      </c>
      <c r="DW664" s="115" t="str">
        <f t="shared" si="6791"/>
        <v/>
      </c>
      <c r="DX664" s="115" t="str">
        <f t="shared" si="6792"/>
        <v/>
      </c>
      <c r="DY664" s="115" t="str">
        <f t="shared" si="6793"/>
        <v/>
      </c>
      <c r="DZ664" s="115" t="str">
        <f t="shared" si="6794"/>
        <v/>
      </c>
      <c r="EA664" s="115" t="str">
        <f t="shared" si="6795"/>
        <v/>
      </c>
      <c r="EB664" s="115" t="str">
        <f t="shared" si="6796"/>
        <v/>
      </c>
      <c r="EC664" s="115" t="str">
        <f t="shared" si="6797"/>
        <v/>
      </c>
      <c r="ED664" s="115" t="str">
        <f t="shared" si="6798"/>
        <v/>
      </c>
      <c r="EE664" s="115" t="str">
        <f t="shared" si="6799"/>
        <v/>
      </c>
      <c r="EF664" s="115" t="str">
        <f t="shared" si="6800"/>
        <v/>
      </c>
      <c r="EG664" s="115" t="str">
        <f t="shared" si="6885"/>
        <v/>
      </c>
      <c r="EH664" s="115" t="str">
        <f t="shared" si="6886"/>
        <v/>
      </c>
      <c r="EI664" s="115" t="str">
        <f t="shared" si="6887"/>
        <v/>
      </c>
      <c r="EJ664" s="115" t="str">
        <f t="shared" si="6888"/>
        <v/>
      </c>
      <c r="EK664" s="115" t="str">
        <f t="shared" si="6889"/>
        <v/>
      </c>
      <c r="EL664" s="115" t="str">
        <f t="shared" si="6890"/>
        <v/>
      </c>
      <c r="EM664" s="115" t="str">
        <f t="shared" si="6891"/>
        <v/>
      </c>
      <c r="EN664" s="115" t="str">
        <f t="shared" si="6892"/>
        <v/>
      </c>
      <c r="EO664" s="115" t="str">
        <f t="shared" si="6893"/>
        <v/>
      </c>
      <c r="EP664" s="115" t="str">
        <f t="shared" si="6894"/>
        <v/>
      </c>
      <c r="EQ664" s="115" t="str">
        <f t="shared" si="6895"/>
        <v/>
      </c>
      <c r="ER664" s="115" t="str">
        <f t="shared" si="6896"/>
        <v/>
      </c>
      <c r="ES664" s="115" t="str">
        <f t="shared" si="6897"/>
        <v/>
      </c>
      <c r="ET664" s="115" t="str">
        <f t="shared" si="6898"/>
        <v/>
      </c>
      <c r="EU664" s="115" t="str">
        <f t="shared" si="6899"/>
        <v/>
      </c>
      <c r="EV664" s="115" t="str">
        <f t="shared" si="6900"/>
        <v/>
      </c>
      <c r="EW664" s="115" t="str">
        <f t="shared" si="6901"/>
        <v/>
      </c>
      <c r="EX664" s="115" t="str">
        <f t="shared" si="6902"/>
        <v/>
      </c>
      <c r="EY664" s="115" t="str">
        <f t="shared" si="6903"/>
        <v/>
      </c>
      <c r="EZ664" s="115" t="str">
        <f t="shared" si="6904"/>
        <v/>
      </c>
      <c r="FA664" s="115" t="str">
        <f t="shared" si="6905"/>
        <v/>
      </c>
      <c r="FB664" s="115" t="str">
        <f t="shared" si="6906"/>
        <v/>
      </c>
      <c r="FC664" s="115" t="str">
        <f t="shared" si="6907"/>
        <v/>
      </c>
      <c r="FD664" s="115" t="str">
        <f t="shared" si="6908"/>
        <v/>
      </c>
      <c r="FE664" s="115" t="str">
        <f t="shared" si="6909"/>
        <v/>
      </c>
      <c r="FF664" s="115" t="str">
        <f>FF663</f>
        <v/>
      </c>
      <c r="FG664" s="115" t="str">
        <f>IFERROR(SMALL($EE$423:$EE$842,$A$4),"")</f>
        <v/>
      </c>
      <c r="FH664" s="115" t="str">
        <f>FH663</f>
        <v/>
      </c>
    </row>
    <row r="665" spans="1:164" ht="15" customHeight="1" x14ac:dyDescent="0.25">
      <c r="A665" s="115">
        <v>663</v>
      </c>
      <c r="B665" s="115" t="str">
        <f t="shared" si="6820"/>
        <v/>
      </c>
      <c r="C665" s="115" t="s">
        <v>71</v>
      </c>
      <c r="D665" s="100">
        <f t="shared" si="6816"/>
        <v>0</v>
      </c>
      <c r="E665" s="100" t="str">
        <f t="shared" si="6847"/>
        <v/>
      </c>
      <c r="F665" s="100" t="str">
        <f t="shared" si="6848"/>
        <v/>
      </c>
      <c r="G665" s="100" t="str">
        <f t="shared" si="6823"/>
        <v/>
      </c>
      <c r="H665" s="100" t="str">
        <f t="shared" si="6849"/>
        <v/>
      </c>
      <c r="I665" s="100" t="str">
        <f t="shared" si="6824"/>
        <v/>
      </c>
      <c r="J665" s="100" t="str">
        <f t="shared" si="6850"/>
        <v/>
      </c>
      <c r="K665" s="100" t="str">
        <f t="shared" si="6825"/>
        <v/>
      </c>
      <c r="L665" s="100" t="str">
        <f t="shared" si="6851"/>
        <v/>
      </c>
      <c r="M665" s="100" t="str">
        <f t="shared" si="6826"/>
        <v/>
      </c>
      <c r="N665" s="100" t="str">
        <f t="shared" si="6852"/>
        <v/>
      </c>
      <c r="O665" s="100" t="str">
        <f t="shared" si="6827"/>
        <v/>
      </c>
      <c r="P665" s="100" t="str">
        <f t="shared" si="6853"/>
        <v/>
      </c>
      <c r="Q665" s="100" t="str">
        <f t="shared" si="6828"/>
        <v/>
      </c>
      <c r="R665" s="100" t="str">
        <f t="shared" si="6854"/>
        <v/>
      </c>
      <c r="S665" s="100" t="str">
        <f t="shared" si="6829"/>
        <v/>
      </c>
      <c r="T665" s="100" t="str">
        <f t="shared" si="6855"/>
        <v/>
      </c>
      <c r="U665" s="100" t="str">
        <f t="shared" si="6830"/>
        <v/>
      </c>
      <c r="V665" s="100" t="str">
        <f t="shared" si="6856"/>
        <v/>
      </c>
      <c r="W665" s="100" t="str">
        <f t="shared" si="6831"/>
        <v/>
      </c>
      <c r="X665" s="100" t="str">
        <f t="shared" si="6857"/>
        <v/>
      </c>
      <c r="Y665" s="100" t="str">
        <f t="shared" si="6832"/>
        <v/>
      </c>
      <c r="Z665" s="100" t="str">
        <f t="shared" si="6858"/>
        <v/>
      </c>
      <c r="AA665" s="100" t="str">
        <f t="shared" si="6833"/>
        <v/>
      </c>
      <c r="AB665" s="100" t="str">
        <f t="shared" si="6859"/>
        <v/>
      </c>
      <c r="AC665" s="100" t="str">
        <f t="shared" si="6834"/>
        <v/>
      </c>
      <c r="AD665" s="100" t="str">
        <f t="shared" si="6860"/>
        <v/>
      </c>
      <c r="AE665" s="100" t="str">
        <f t="shared" si="6835"/>
        <v/>
      </c>
      <c r="AF665" s="100" t="str">
        <f t="shared" si="6861"/>
        <v/>
      </c>
      <c r="AG665" s="100" t="str">
        <f t="shared" si="6836"/>
        <v/>
      </c>
      <c r="AH665" s="100" t="str">
        <f t="shared" si="6862"/>
        <v/>
      </c>
      <c r="AI665" s="100" t="str">
        <f t="shared" si="6837"/>
        <v/>
      </c>
      <c r="AJ665" s="100" t="str">
        <f t="shared" si="6863"/>
        <v/>
      </c>
      <c r="AK665" s="100" t="str">
        <f t="shared" si="6838"/>
        <v/>
      </c>
      <c r="AL665" s="100" t="str">
        <f t="shared" si="6864"/>
        <v/>
      </c>
      <c r="AM665" s="100" t="str">
        <f t="shared" si="6839"/>
        <v/>
      </c>
      <c r="AN665" s="100" t="str">
        <f t="shared" si="6865"/>
        <v/>
      </c>
      <c r="AO665" s="100" t="str">
        <f t="shared" si="6840"/>
        <v/>
      </c>
      <c r="AP665" s="100" t="str">
        <f t="shared" si="6866"/>
        <v/>
      </c>
      <c r="AQ665" s="100" t="str">
        <f t="shared" si="6841"/>
        <v/>
      </c>
      <c r="AR665" s="100" t="str">
        <f t="shared" si="6867"/>
        <v/>
      </c>
      <c r="AS665" s="100" t="str">
        <f t="shared" si="6842"/>
        <v/>
      </c>
      <c r="AT665" s="100" t="str">
        <f t="shared" si="6868"/>
        <v/>
      </c>
      <c r="AU665" s="100" t="str">
        <f t="shared" si="6843"/>
        <v/>
      </c>
      <c r="AV665" s="100" t="str">
        <f t="shared" si="6869"/>
        <v/>
      </c>
      <c r="AW665" s="100" t="str">
        <f t="shared" si="6844"/>
        <v/>
      </c>
      <c r="AX665" s="100" t="str">
        <f t="shared" si="6870"/>
        <v/>
      </c>
      <c r="AY665" s="100" t="str">
        <f t="shared" si="6845"/>
        <v/>
      </c>
      <c r="AZ665" s="100" t="str">
        <f t="shared" si="6871"/>
        <v/>
      </c>
      <c r="BA665" s="100" t="str">
        <f t="shared" si="6846"/>
        <v/>
      </c>
      <c r="BB665" s="100" t="str">
        <f t="shared" si="6872"/>
        <v/>
      </c>
      <c r="BC665" s="100" t="str">
        <f>IFERROR(INDEX('INPUT INF'!$F$3:$F$601,MATCH($B665,'INPUT INF'!$A$3:$A$601,FALSE)),"")</f>
        <v/>
      </c>
      <c r="BD665" s="100" t="str">
        <f t="shared" si="6815"/>
        <v/>
      </c>
      <c r="BE665" s="100" t="str">
        <f t="shared" si="6873"/>
        <v/>
      </c>
      <c r="BF665" s="100" t="str">
        <f t="shared" si="6874"/>
        <v/>
      </c>
      <c r="BG665" s="115" t="str">
        <f t="shared" si="6875"/>
        <v/>
      </c>
      <c r="BH665" s="176" t="str">
        <f>IF(AND('INPUT INF'!$O$1="X",BG665="PASS"),BF665,IF($BG665="","0",IF('INPUT INF'!$N$67="YES",$BF665,"")))</f>
        <v>0</v>
      </c>
      <c r="BI665" s="115" t="str">
        <f>IF($BG665="","0",IF('INPUT INF'!$Q$68="YES",$BF665,""))</f>
        <v>0</v>
      </c>
      <c r="BJ665" s="115" t="str">
        <f>IF($BG665="","0",IF('INPUT INF'!$Q$69="YES",$BF665,""))</f>
        <v>0</v>
      </c>
      <c r="BL665" s="118" t="str">
        <f t="shared" si="6803"/>
        <v/>
      </c>
      <c r="BM665" s="118" t="str">
        <f t="shared" si="6804"/>
        <v/>
      </c>
      <c r="BN665" s="118" t="str">
        <f t="shared" si="6805"/>
        <v/>
      </c>
      <c r="BR665" s="118" t="str">
        <f t="shared" si="6806"/>
        <v/>
      </c>
      <c r="BS665" s="118" t="str">
        <f t="shared" si="6807"/>
        <v/>
      </c>
      <c r="BT665" s="118" t="str">
        <f t="shared" si="6808"/>
        <v/>
      </c>
      <c r="BX665" s="118" t="str">
        <f t="shared" si="6809"/>
        <v/>
      </c>
      <c r="BY665" s="118" t="str">
        <f t="shared" si="6810"/>
        <v/>
      </c>
      <c r="BZ665" s="118" t="str">
        <f t="shared" si="6811"/>
        <v/>
      </c>
      <c r="CD665" s="116" t="str">
        <f t="shared" si="6876"/>
        <v/>
      </c>
      <c r="CE665" s="116" t="str">
        <f t="shared" si="6877"/>
        <v/>
      </c>
      <c r="CF665" s="116" t="str">
        <f t="shared" si="6878"/>
        <v/>
      </c>
      <c r="CJ665" s="116" t="str">
        <f t="shared" si="6879"/>
        <v/>
      </c>
      <c r="CK665" s="116" t="str">
        <f t="shared" si="6880"/>
        <v/>
      </c>
      <c r="CL665" s="116" t="str">
        <f t="shared" si="6881"/>
        <v/>
      </c>
      <c r="CP665" s="116" t="str">
        <f t="shared" si="6882"/>
        <v/>
      </c>
      <c r="CQ665" s="116" t="str">
        <f t="shared" si="6883"/>
        <v/>
      </c>
      <c r="CR665" s="116" t="str">
        <f t="shared" si="6884"/>
        <v/>
      </c>
      <c r="DH665" s="115" t="str">
        <f t="shared" si="6812"/>
        <v/>
      </c>
      <c r="DI665" s="115" t="str">
        <f t="shared" si="6813"/>
        <v/>
      </c>
      <c r="DJ665" s="115" t="str">
        <f t="shared" si="6778"/>
        <v/>
      </c>
      <c r="DK665" s="115" t="str">
        <f t="shared" si="6779"/>
        <v/>
      </c>
      <c r="DL665" s="115" t="str">
        <f t="shared" si="6780"/>
        <v/>
      </c>
      <c r="DM665" s="115" t="str">
        <f t="shared" si="6781"/>
        <v/>
      </c>
      <c r="DN665" s="115" t="str">
        <f t="shared" si="6782"/>
        <v/>
      </c>
      <c r="DO665" s="115" t="str">
        <f t="shared" si="6783"/>
        <v/>
      </c>
      <c r="DP665" s="115" t="str">
        <f t="shared" si="6784"/>
        <v/>
      </c>
      <c r="DQ665" s="115" t="str">
        <f t="shared" si="6785"/>
        <v/>
      </c>
      <c r="DR665" s="115" t="str">
        <f t="shared" si="6786"/>
        <v/>
      </c>
      <c r="DS665" s="115" t="str">
        <f t="shared" si="6787"/>
        <v/>
      </c>
      <c r="DT665" s="115" t="str">
        <f t="shared" si="6788"/>
        <v/>
      </c>
      <c r="DU665" s="115" t="str">
        <f t="shared" si="6789"/>
        <v/>
      </c>
      <c r="DV665" s="115" t="str">
        <f t="shared" si="6790"/>
        <v/>
      </c>
      <c r="DW665" s="115" t="str">
        <f t="shared" si="6791"/>
        <v/>
      </c>
      <c r="DX665" s="115" t="str">
        <f t="shared" si="6792"/>
        <v/>
      </c>
      <c r="DY665" s="115" t="str">
        <f t="shared" si="6793"/>
        <v/>
      </c>
      <c r="DZ665" s="115" t="str">
        <f t="shared" si="6794"/>
        <v/>
      </c>
      <c r="EA665" s="115" t="str">
        <f t="shared" si="6795"/>
        <v/>
      </c>
      <c r="EB665" s="115" t="str">
        <f t="shared" si="6796"/>
        <v/>
      </c>
      <c r="EC665" s="115" t="str">
        <f t="shared" si="6797"/>
        <v/>
      </c>
      <c r="ED665" s="115" t="str">
        <f t="shared" si="6798"/>
        <v/>
      </c>
      <c r="EE665" s="115" t="str">
        <f t="shared" si="6799"/>
        <v/>
      </c>
      <c r="EF665" s="115" t="str">
        <f t="shared" si="6800"/>
        <v/>
      </c>
      <c r="EG665" s="115" t="str">
        <f t="shared" si="6885"/>
        <v/>
      </c>
      <c r="EH665" s="115" t="str">
        <f t="shared" si="6886"/>
        <v/>
      </c>
      <c r="EI665" s="115" t="str">
        <f t="shared" si="6887"/>
        <v/>
      </c>
      <c r="EJ665" s="115" t="str">
        <f t="shared" si="6888"/>
        <v/>
      </c>
      <c r="EK665" s="115" t="str">
        <f t="shared" si="6889"/>
        <v/>
      </c>
      <c r="EL665" s="115" t="str">
        <f t="shared" si="6890"/>
        <v/>
      </c>
      <c r="EM665" s="115" t="str">
        <f t="shared" si="6891"/>
        <v/>
      </c>
      <c r="EN665" s="115" t="str">
        <f t="shared" si="6892"/>
        <v/>
      </c>
      <c r="EO665" s="115" t="str">
        <f t="shared" si="6893"/>
        <v/>
      </c>
      <c r="EP665" s="115" t="str">
        <f t="shared" si="6894"/>
        <v/>
      </c>
      <c r="EQ665" s="115" t="str">
        <f t="shared" si="6895"/>
        <v/>
      </c>
      <c r="ER665" s="115" t="str">
        <f t="shared" si="6896"/>
        <v/>
      </c>
      <c r="ES665" s="115" t="str">
        <f t="shared" si="6897"/>
        <v/>
      </c>
      <c r="ET665" s="115" t="str">
        <f t="shared" si="6898"/>
        <v/>
      </c>
      <c r="EU665" s="115" t="str">
        <f t="shared" si="6899"/>
        <v/>
      </c>
      <c r="EV665" s="115" t="str">
        <f t="shared" si="6900"/>
        <v/>
      </c>
      <c r="EW665" s="115" t="str">
        <f t="shared" si="6901"/>
        <v/>
      </c>
      <c r="EX665" s="115" t="str">
        <f t="shared" si="6902"/>
        <v/>
      </c>
      <c r="EY665" s="115" t="str">
        <f t="shared" si="6903"/>
        <v/>
      </c>
      <c r="EZ665" s="115" t="str">
        <f t="shared" si="6904"/>
        <v/>
      </c>
      <c r="FA665" s="115" t="str">
        <f t="shared" si="6905"/>
        <v/>
      </c>
      <c r="FB665" s="115" t="str">
        <f t="shared" si="6906"/>
        <v/>
      </c>
      <c r="FC665" s="115" t="str">
        <f t="shared" si="6907"/>
        <v/>
      </c>
      <c r="FD665" s="115" t="str">
        <f t="shared" si="6908"/>
        <v/>
      </c>
      <c r="FE665" s="115" t="str">
        <f t="shared" si="6909"/>
        <v/>
      </c>
      <c r="FF665" s="115" t="str">
        <f t="shared" ref="FF665:FF672" si="6914">FF664</f>
        <v/>
      </c>
      <c r="FG665" s="115" t="str">
        <f>IFERROR(SMALL($EE$423:$EE$842,$A$5),"")</f>
        <v/>
      </c>
      <c r="FH665" s="115" t="str">
        <f t="shared" ref="FH665:FH672" si="6915">FH664</f>
        <v/>
      </c>
    </row>
    <row r="666" spans="1:164" ht="15" customHeight="1" x14ac:dyDescent="0.25">
      <c r="A666" s="115">
        <v>664</v>
      </c>
      <c r="B666" s="115" t="str">
        <f t="shared" si="6820"/>
        <v/>
      </c>
      <c r="C666" s="115" t="s">
        <v>71</v>
      </c>
      <c r="D666" s="100">
        <f t="shared" si="6816"/>
        <v>0</v>
      </c>
      <c r="E666" s="100" t="str">
        <f t="shared" si="6847"/>
        <v/>
      </c>
      <c r="F666" s="100" t="str">
        <f t="shared" si="6848"/>
        <v/>
      </c>
      <c r="G666" s="100" t="str">
        <f t="shared" si="6823"/>
        <v/>
      </c>
      <c r="H666" s="100" t="str">
        <f t="shared" si="6849"/>
        <v/>
      </c>
      <c r="I666" s="100" t="str">
        <f t="shared" si="6824"/>
        <v/>
      </c>
      <c r="J666" s="100" t="str">
        <f t="shared" si="6850"/>
        <v/>
      </c>
      <c r="K666" s="100" t="str">
        <f t="shared" si="6825"/>
        <v/>
      </c>
      <c r="L666" s="100" t="str">
        <f t="shared" si="6851"/>
        <v/>
      </c>
      <c r="M666" s="100" t="str">
        <f t="shared" si="6826"/>
        <v/>
      </c>
      <c r="N666" s="100" t="str">
        <f t="shared" si="6852"/>
        <v/>
      </c>
      <c r="O666" s="100" t="str">
        <f t="shared" si="6827"/>
        <v/>
      </c>
      <c r="P666" s="100" t="str">
        <f t="shared" si="6853"/>
        <v/>
      </c>
      <c r="Q666" s="100" t="str">
        <f t="shared" si="6828"/>
        <v/>
      </c>
      <c r="R666" s="100" t="str">
        <f t="shared" si="6854"/>
        <v/>
      </c>
      <c r="S666" s="100" t="str">
        <f t="shared" si="6829"/>
        <v/>
      </c>
      <c r="T666" s="100" t="str">
        <f t="shared" si="6855"/>
        <v/>
      </c>
      <c r="U666" s="100" t="str">
        <f t="shared" si="6830"/>
        <v/>
      </c>
      <c r="V666" s="100" t="str">
        <f t="shared" si="6856"/>
        <v/>
      </c>
      <c r="W666" s="100" t="str">
        <f t="shared" si="6831"/>
        <v/>
      </c>
      <c r="X666" s="100" t="str">
        <f t="shared" si="6857"/>
        <v/>
      </c>
      <c r="Y666" s="100" t="str">
        <f t="shared" si="6832"/>
        <v/>
      </c>
      <c r="Z666" s="100" t="str">
        <f t="shared" si="6858"/>
        <v/>
      </c>
      <c r="AA666" s="100" t="str">
        <f t="shared" si="6833"/>
        <v/>
      </c>
      <c r="AB666" s="100" t="str">
        <f t="shared" si="6859"/>
        <v/>
      </c>
      <c r="AC666" s="100" t="str">
        <f t="shared" si="6834"/>
        <v/>
      </c>
      <c r="AD666" s="100" t="str">
        <f t="shared" si="6860"/>
        <v/>
      </c>
      <c r="AE666" s="100" t="str">
        <f t="shared" si="6835"/>
        <v/>
      </c>
      <c r="AF666" s="100" t="str">
        <f t="shared" si="6861"/>
        <v/>
      </c>
      <c r="AG666" s="100" t="str">
        <f t="shared" si="6836"/>
        <v/>
      </c>
      <c r="AH666" s="100" t="str">
        <f t="shared" si="6862"/>
        <v/>
      </c>
      <c r="AI666" s="100" t="str">
        <f t="shared" si="6837"/>
        <v/>
      </c>
      <c r="AJ666" s="100" t="str">
        <f t="shared" si="6863"/>
        <v/>
      </c>
      <c r="AK666" s="100" t="str">
        <f t="shared" si="6838"/>
        <v/>
      </c>
      <c r="AL666" s="100" t="str">
        <f t="shared" si="6864"/>
        <v/>
      </c>
      <c r="AM666" s="100" t="str">
        <f t="shared" si="6839"/>
        <v/>
      </c>
      <c r="AN666" s="100" t="str">
        <f t="shared" si="6865"/>
        <v/>
      </c>
      <c r="AO666" s="100" t="str">
        <f t="shared" si="6840"/>
        <v/>
      </c>
      <c r="AP666" s="100" t="str">
        <f t="shared" si="6866"/>
        <v/>
      </c>
      <c r="AQ666" s="100" t="str">
        <f t="shared" si="6841"/>
        <v/>
      </c>
      <c r="AR666" s="100" t="str">
        <f t="shared" si="6867"/>
        <v/>
      </c>
      <c r="AS666" s="100" t="str">
        <f t="shared" si="6842"/>
        <v/>
      </c>
      <c r="AT666" s="100" t="str">
        <f t="shared" si="6868"/>
        <v/>
      </c>
      <c r="AU666" s="100" t="str">
        <f t="shared" si="6843"/>
        <v/>
      </c>
      <c r="AV666" s="100" t="str">
        <f t="shared" si="6869"/>
        <v/>
      </c>
      <c r="AW666" s="100" t="str">
        <f t="shared" si="6844"/>
        <v/>
      </c>
      <c r="AX666" s="100" t="str">
        <f t="shared" si="6870"/>
        <v/>
      </c>
      <c r="AY666" s="100" t="str">
        <f t="shared" si="6845"/>
        <v/>
      </c>
      <c r="AZ666" s="100" t="str">
        <f t="shared" si="6871"/>
        <v/>
      </c>
      <c r="BA666" s="100" t="str">
        <f t="shared" si="6846"/>
        <v/>
      </c>
      <c r="BB666" s="100" t="str">
        <f t="shared" si="6872"/>
        <v/>
      </c>
      <c r="BC666" s="100" t="str">
        <f>IFERROR(INDEX('INPUT INF'!$F$3:$F$601,MATCH($B666,'INPUT INF'!$A$3:$A$601,FALSE)),"")</f>
        <v/>
      </c>
      <c r="BD666" s="100" t="str">
        <f t="shared" si="6815"/>
        <v/>
      </c>
      <c r="BE666" s="100" t="str">
        <f t="shared" si="6873"/>
        <v/>
      </c>
      <c r="BF666" s="100" t="str">
        <f t="shared" si="6874"/>
        <v/>
      </c>
      <c r="BG666" s="115" t="str">
        <f t="shared" si="6875"/>
        <v/>
      </c>
      <c r="BH666" s="176" t="str">
        <f>IF(AND('INPUT INF'!$O$1="X",BG666="PASS"),BF666,IF($BG666="","0",IF('INPUT INF'!$N$67="YES",$BF666,"")))</f>
        <v>0</v>
      </c>
      <c r="BI666" s="115" t="str">
        <f>IF($BG666="","0",IF('INPUT INF'!$Q$68="YES",$BF666,""))</f>
        <v>0</v>
      </c>
      <c r="BJ666" s="115" t="str">
        <f>IF($BG666="","0",IF('INPUT INF'!$Q$69="YES",$BF666,""))</f>
        <v>0</v>
      </c>
      <c r="BL666" s="118" t="str">
        <f t="shared" si="6803"/>
        <v/>
      </c>
      <c r="BM666" s="118" t="str">
        <f t="shared" si="6804"/>
        <v/>
      </c>
      <c r="BN666" s="118" t="str">
        <f t="shared" si="6805"/>
        <v/>
      </c>
      <c r="BR666" s="118" t="str">
        <f t="shared" si="6806"/>
        <v/>
      </c>
      <c r="BS666" s="118" t="str">
        <f t="shared" si="6807"/>
        <v/>
      </c>
      <c r="BT666" s="118" t="str">
        <f t="shared" si="6808"/>
        <v/>
      </c>
      <c r="BX666" s="118" t="str">
        <f t="shared" si="6809"/>
        <v/>
      </c>
      <c r="BY666" s="118" t="str">
        <f t="shared" si="6810"/>
        <v/>
      </c>
      <c r="BZ666" s="118" t="str">
        <f t="shared" si="6811"/>
        <v/>
      </c>
      <c r="CD666" s="116" t="str">
        <f t="shared" si="6876"/>
        <v/>
      </c>
      <c r="CE666" s="116" t="str">
        <f t="shared" si="6877"/>
        <v/>
      </c>
      <c r="CF666" s="116" t="str">
        <f t="shared" si="6878"/>
        <v/>
      </c>
      <c r="CJ666" s="116" t="str">
        <f t="shared" si="6879"/>
        <v/>
      </c>
      <c r="CK666" s="116" t="str">
        <f t="shared" si="6880"/>
        <v/>
      </c>
      <c r="CL666" s="116" t="str">
        <f t="shared" si="6881"/>
        <v/>
      </c>
      <c r="CP666" s="116" t="str">
        <f t="shared" si="6882"/>
        <v/>
      </c>
      <c r="CQ666" s="116" t="str">
        <f t="shared" si="6883"/>
        <v/>
      </c>
      <c r="CR666" s="116" t="str">
        <f t="shared" si="6884"/>
        <v/>
      </c>
      <c r="DH666" s="115" t="str">
        <f t="shared" si="6812"/>
        <v/>
      </c>
      <c r="DI666" s="115" t="str">
        <f t="shared" si="6813"/>
        <v/>
      </c>
      <c r="DJ666" s="115" t="str">
        <f t="shared" si="6778"/>
        <v/>
      </c>
      <c r="DK666" s="115" t="str">
        <f t="shared" si="6779"/>
        <v/>
      </c>
      <c r="DL666" s="115" t="str">
        <f t="shared" si="6780"/>
        <v/>
      </c>
      <c r="DM666" s="115" t="str">
        <f t="shared" si="6781"/>
        <v/>
      </c>
      <c r="DN666" s="115" t="str">
        <f t="shared" si="6782"/>
        <v/>
      </c>
      <c r="DO666" s="115" t="str">
        <f t="shared" si="6783"/>
        <v/>
      </c>
      <c r="DP666" s="115" t="str">
        <f t="shared" si="6784"/>
        <v/>
      </c>
      <c r="DQ666" s="115" t="str">
        <f t="shared" si="6785"/>
        <v/>
      </c>
      <c r="DR666" s="115" t="str">
        <f t="shared" si="6786"/>
        <v/>
      </c>
      <c r="DS666" s="115" t="str">
        <f t="shared" si="6787"/>
        <v/>
      </c>
      <c r="DT666" s="115" t="str">
        <f t="shared" si="6788"/>
        <v/>
      </c>
      <c r="DU666" s="115" t="str">
        <f t="shared" si="6789"/>
        <v/>
      </c>
      <c r="DV666" s="115" t="str">
        <f t="shared" si="6790"/>
        <v/>
      </c>
      <c r="DW666" s="115" t="str">
        <f t="shared" si="6791"/>
        <v/>
      </c>
      <c r="DX666" s="115" t="str">
        <f t="shared" si="6792"/>
        <v/>
      </c>
      <c r="DY666" s="115" t="str">
        <f t="shared" si="6793"/>
        <v/>
      </c>
      <c r="DZ666" s="115" t="str">
        <f t="shared" si="6794"/>
        <v/>
      </c>
      <c r="EA666" s="115" t="str">
        <f t="shared" si="6795"/>
        <v/>
      </c>
      <c r="EB666" s="115" t="str">
        <f t="shared" si="6796"/>
        <v/>
      </c>
      <c r="EC666" s="115" t="str">
        <f t="shared" si="6797"/>
        <v/>
      </c>
      <c r="ED666" s="115" t="str">
        <f t="shared" si="6798"/>
        <v/>
      </c>
      <c r="EE666" s="115" t="str">
        <f t="shared" si="6799"/>
        <v/>
      </c>
      <c r="EF666" s="115" t="str">
        <f t="shared" si="6800"/>
        <v/>
      </c>
      <c r="EG666" s="115" t="str">
        <f t="shared" si="6885"/>
        <v/>
      </c>
      <c r="EH666" s="115" t="str">
        <f t="shared" si="6886"/>
        <v/>
      </c>
      <c r="EI666" s="115" t="str">
        <f t="shared" si="6887"/>
        <v/>
      </c>
      <c r="EJ666" s="115" t="str">
        <f t="shared" si="6888"/>
        <v/>
      </c>
      <c r="EK666" s="115" t="str">
        <f t="shared" si="6889"/>
        <v/>
      </c>
      <c r="EL666" s="115" t="str">
        <f t="shared" si="6890"/>
        <v/>
      </c>
      <c r="EM666" s="115" t="str">
        <f t="shared" si="6891"/>
        <v/>
      </c>
      <c r="EN666" s="115" t="str">
        <f t="shared" si="6892"/>
        <v/>
      </c>
      <c r="EO666" s="115" t="str">
        <f t="shared" si="6893"/>
        <v/>
      </c>
      <c r="EP666" s="115" t="str">
        <f t="shared" si="6894"/>
        <v/>
      </c>
      <c r="EQ666" s="115" t="str">
        <f t="shared" si="6895"/>
        <v/>
      </c>
      <c r="ER666" s="115" t="str">
        <f t="shared" si="6896"/>
        <v/>
      </c>
      <c r="ES666" s="115" t="str">
        <f t="shared" si="6897"/>
        <v/>
      </c>
      <c r="ET666" s="115" t="str">
        <f t="shared" si="6898"/>
        <v/>
      </c>
      <c r="EU666" s="115" t="str">
        <f t="shared" si="6899"/>
        <v/>
      </c>
      <c r="EV666" s="115" t="str">
        <f t="shared" si="6900"/>
        <v/>
      </c>
      <c r="EW666" s="115" t="str">
        <f t="shared" si="6901"/>
        <v/>
      </c>
      <c r="EX666" s="115" t="str">
        <f t="shared" si="6902"/>
        <v/>
      </c>
      <c r="EY666" s="115" t="str">
        <f t="shared" si="6903"/>
        <v/>
      </c>
      <c r="EZ666" s="115" t="str">
        <f t="shared" si="6904"/>
        <v/>
      </c>
      <c r="FA666" s="115" t="str">
        <f t="shared" si="6905"/>
        <v/>
      </c>
      <c r="FB666" s="115" t="str">
        <f t="shared" si="6906"/>
        <v/>
      </c>
      <c r="FC666" s="115" t="str">
        <f t="shared" si="6907"/>
        <v/>
      </c>
      <c r="FD666" s="115" t="str">
        <f t="shared" si="6908"/>
        <v/>
      </c>
      <c r="FE666" s="115" t="str">
        <f t="shared" si="6909"/>
        <v/>
      </c>
      <c r="FF666" s="115" t="str">
        <f t="shared" si="6914"/>
        <v/>
      </c>
      <c r="FG666" s="115" t="str">
        <f>IFERROR(SMALL($EE$423:$EE$842,$A$6),"")</f>
        <v/>
      </c>
      <c r="FH666" s="115" t="str">
        <f t="shared" si="6915"/>
        <v/>
      </c>
    </row>
    <row r="667" spans="1:164" ht="15" customHeight="1" x14ac:dyDescent="0.25">
      <c r="A667" s="115">
        <v>665</v>
      </c>
      <c r="B667" s="115" t="str">
        <f t="shared" si="6820"/>
        <v/>
      </c>
      <c r="C667" s="115" t="s">
        <v>71</v>
      </c>
      <c r="D667" s="100">
        <f t="shared" si="6816"/>
        <v>0</v>
      </c>
      <c r="E667" s="100" t="str">
        <f t="shared" si="6847"/>
        <v/>
      </c>
      <c r="F667" s="100" t="str">
        <f t="shared" si="6848"/>
        <v/>
      </c>
      <c r="G667" s="100" t="str">
        <f t="shared" si="6823"/>
        <v/>
      </c>
      <c r="H667" s="100" t="str">
        <f t="shared" si="6849"/>
        <v/>
      </c>
      <c r="I667" s="100" t="str">
        <f t="shared" si="6824"/>
        <v/>
      </c>
      <c r="J667" s="100" t="str">
        <f t="shared" si="6850"/>
        <v/>
      </c>
      <c r="K667" s="100" t="str">
        <f t="shared" si="6825"/>
        <v/>
      </c>
      <c r="L667" s="100" t="str">
        <f t="shared" si="6851"/>
        <v/>
      </c>
      <c r="M667" s="100" t="str">
        <f t="shared" si="6826"/>
        <v/>
      </c>
      <c r="N667" s="100" t="str">
        <f t="shared" si="6852"/>
        <v/>
      </c>
      <c r="O667" s="100" t="str">
        <f t="shared" si="6827"/>
        <v/>
      </c>
      <c r="P667" s="100" t="str">
        <f t="shared" si="6853"/>
        <v/>
      </c>
      <c r="Q667" s="100" t="str">
        <f t="shared" si="6828"/>
        <v/>
      </c>
      <c r="R667" s="100" t="str">
        <f t="shared" si="6854"/>
        <v/>
      </c>
      <c r="S667" s="100" t="str">
        <f t="shared" si="6829"/>
        <v/>
      </c>
      <c r="T667" s="100" t="str">
        <f t="shared" si="6855"/>
        <v/>
      </c>
      <c r="U667" s="100" t="str">
        <f t="shared" si="6830"/>
        <v/>
      </c>
      <c r="V667" s="100" t="str">
        <f t="shared" si="6856"/>
        <v/>
      </c>
      <c r="W667" s="100" t="str">
        <f t="shared" si="6831"/>
        <v/>
      </c>
      <c r="X667" s="100" t="str">
        <f t="shared" si="6857"/>
        <v/>
      </c>
      <c r="Y667" s="100" t="str">
        <f t="shared" si="6832"/>
        <v/>
      </c>
      <c r="Z667" s="100" t="str">
        <f t="shared" si="6858"/>
        <v/>
      </c>
      <c r="AA667" s="100" t="str">
        <f t="shared" si="6833"/>
        <v/>
      </c>
      <c r="AB667" s="100" t="str">
        <f t="shared" si="6859"/>
        <v/>
      </c>
      <c r="AC667" s="100" t="str">
        <f t="shared" si="6834"/>
        <v/>
      </c>
      <c r="AD667" s="100" t="str">
        <f t="shared" si="6860"/>
        <v/>
      </c>
      <c r="AE667" s="100" t="str">
        <f t="shared" si="6835"/>
        <v/>
      </c>
      <c r="AF667" s="100" t="str">
        <f t="shared" si="6861"/>
        <v/>
      </c>
      <c r="AG667" s="100" t="str">
        <f t="shared" si="6836"/>
        <v/>
      </c>
      <c r="AH667" s="100" t="str">
        <f t="shared" si="6862"/>
        <v/>
      </c>
      <c r="AI667" s="100" t="str">
        <f t="shared" si="6837"/>
        <v/>
      </c>
      <c r="AJ667" s="100" t="str">
        <f t="shared" si="6863"/>
        <v/>
      </c>
      <c r="AK667" s="100" t="str">
        <f t="shared" si="6838"/>
        <v/>
      </c>
      <c r="AL667" s="100" t="str">
        <f t="shared" si="6864"/>
        <v/>
      </c>
      <c r="AM667" s="100" t="str">
        <f t="shared" si="6839"/>
        <v/>
      </c>
      <c r="AN667" s="100" t="str">
        <f t="shared" si="6865"/>
        <v/>
      </c>
      <c r="AO667" s="100" t="str">
        <f t="shared" si="6840"/>
        <v/>
      </c>
      <c r="AP667" s="100" t="str">
        <f t="shared" si="6866"/>
        <v/>
      </c>
      <c r="AQ667" s="100" t="str">
        <f t="shared" si="6841"/>
        <v/>
      </c>
      <c r="AR667" s="100" t="str">
        <f t="shared" si="6867"/>
        <v/>
      </c>
      <c r="AS667" s="100" t="str">
        <f t="shared" si="6842"/>
        <v/>
      </c>
      <c r="AT667" s="100" t="str">
        <f t="shared" si="6868"/>
        <v/>
      </c>
      <c r="AU667" s="100" t="str">
        <f t="shared" si="6843"/>
        <v/>
      </c>
      <c r="AV667" s="100" t="str">
        <f t="shared" si="6869"/>
        <v/>
      </c>
      <c r="AW667" s="100" t="str">
        <f t="shared" si="6844"/>
        <v/>
      </c>
      <c r="AX667" s="100" t="str">
        <f t="shared" si="6870"/>
        <v/>
      </c>
      <c r="AY667" s="100" t="str">
        <f t="shared" si="6845"/>
        <v/>
      </c>
      <c r="AZ667" s="100" t="str">
        <f t="shared" si="6871"/>
        <v/>
      </c>
      <c r="BA667" s="100" t="str">
        <f t="shared" si="6846"/>
        <v/>
      </c>
      <c r="BB667" s="100" t="str">
        <f t="shared" si="6872"/>
        <v/>
      </c>
      <c r="BC667" s="100" t="str">
        <f>IFERROR(INDEX('INPUT INF'!$F$3:$F$601,MATCH($B667,'INPUT INF'!$A$3:$A$601,FALSE)),"")</f>
        <v/>
      </c>
      <c r="BD667" s="100" t="str">
        <f t="shared" si="6815"/>
        <v/>
      </c>
      <c r="BE667" s="100" t="str">
        <f t="shared" si="6873"/>
        <v/>
      </c>
      <c r="BF667" s="100" t="str">
        <f t="shared" si="6874"/>
        <v/>
      </c>
      <c r="BG667" s="115" t="str">
        <f t="shared" si="6875"/>
        <v/>
      </c>
      <c r="BH667" s="176" t="str">
        <f>IF(AND('INPUT INF'!$O$1="X",BG667="PASS"),BF667,IF($BG667="","0",IF('INPUT INF'!$N$67="YES",$BF667,"")))</f>
        <v>0</v>
      </c>
      <c r="BI667" s="115" t="str">
        <f>IF($BG667="","0",IF('INPUT INF'!$Q$68="YES",$BF667,""))</f>
        <v>0</v>
      </c>
      <c r="BJ667" s="115" t="str">
        <f>IF($BG667="","0",IF('INPUT INF'!$Q$69="YES",$BF667,""))</f>
        <v>0</v>
      </c>
      <c r="BL667" s="118" t="str">
        <f t="shared" si="6803"/>
        <v/>
      </c>
      <c r="BM667" s="118" t="str">
        <f t="shared" si="6804"/>
        <v/>
      </c>
      <c r="BN667" s="118" t="str">
        <f t="shared" si="6805"/>
        <v/>
      </c>
      <c r="BR667" s="118" t="str">
        <f t="shared" si="6806"/>
        <v/>
      </c>
      <c r="BS667" s="118" t="str">
        <f t="shared" si="6807"/>
        <v/>
      </c>
      <c r="BT667" s="118" t="str">
        <f t="shared" si="6808"/>
        <v/>
      </c>
      <c r="BX667" s="118" t="str">
        <f t="shared" si="6809"/>
        <v/>
      </c>
      <c r="BY667" s="118" t="str">
        <f t="shared" si="6810"/>
        <v/>
      </c>
      <c r="BZ667" s="118" t="str">
        <f t="shared" si="6811"/>
        <v/>
      </c>
      <c r="CD667" s="116" t="str">
        <f t="shared" si="6876"/>
        <v/>
      </c>
      <c r="CE667" s="116" t="str">
        <f t="shared" si="6877"/>
        <v/>
      </c>
      <c r="CF667" s="116" t="str">
        <f t="shared" si="6878"/>
        <v/>
      </c>
      <c r="CJ667" s="116" t="str">
        <f t="shared" si="6879"/>
        <v/>
      </c>
      <c r="CK667" s="116" t="str">
        <f t="shared" si="6880"/>
        <v/>
      </c>
      <c r="CL667" s="116" t="str">
        <f t="shared" si="6881"/>
        <v/>
      </c>
      <c r="CP667" s="116" t="str">
        <f t="shared" si="6882"/>
        <v/>
      </c>
      <c r="CQ667" s="116" t="str">
        <f t="shared" si="6883"/>
        <v/>
      </c>
      <c r="CR667" s="116" t="str">
        <f t="shared" si="6884"/>
        <v/>
      </c>
      <c r="DH667" s="115" t="str">
        <f t="shared" si="6812"/>
        <v/>
      </c>
      <c r="DI667" s="115" t="str">
        <f t="shared" si="6813"/>
        <v/>
      </c>
      <c r="DJ667" s="115" t="str">
        <f t="shared" si="6778"/>
        <v/>
      </c>
      <c r="DK667" s="115" t="str">
        <f t="shared" si="6779"/>
        <v/>
      </c>
      <c r="DL667" s="115" t="str">
        <f t="shared" si="6780"/>
        <v/>
      </c>
      <c r="DM667" s="115" t="str">
        <f t="shared" si="6781"/>
        <v/>
      </c>
      <c r="DN667" s="115" t="str">
        <f t="shared" si="6782"/>
        <v/>
      </c>
      <c r="DO667" s="115" t="str">
        <f t="shared" si="6783"/>
        <v/>
      </c>
      <c r="DP667" s="115" t="str">
        <f t="shared" si="6784"/>
        <v/>
      </c>
      <c r="DQ667" s="115" t="str">
        <f t="shared" si="6785"/>
        <v/>
      </c>
      <c r="DR667" s="115" t="str">
        <f t="shared" si="6786"/>
        <v/>
      </c>
      <c r="DS667" s="115" t="str">
        <f t="shared" si="6787"/>
        <v/>
      </c>
      <c r="DT667" s="115" t="str">
        <f t="shared" si="6788"/>
        <v/>
      </c>
      <c r="DU667" s="115" t="str">
        <f t="shared" si="6789"/>
        <v/>
      </c>
      <c r="DV667" s="115" t="str">
        <f t="shared" si="6790"/>
        <v/>
      </c>
      <c r="DW667" s="115" t="str">
        <f t="shared" si="6791"/>
        <v/>
      </c>
      <c r="DX667" s="115" t="str">
        <f t="shared" si="6792"/>
        <v/>
      </c>
      <c r="DY667" s="115" t="str">
        <f t="shared" si="6793"/>
        <v/>
      </c>
      <c r="DZ667" s="115" t="str">
        <f t="shared" si="6794"/>
        <v/>
      </c>
      <c r="EA667" s="115" t="str">
        <f t="shared" si="6795"/>
        <v/>
      </c>
      <c r="EB667" s="115" t="str">
        <f t="shared" si="6796"/>
        <v/>
      </c>
      <c r="EC667" s="115" t="str">
        <f t="shared" si="6797"/>
        <v/>
      </c>
      <c r="ED667" s="115" t="str">
        <f t="shared" si="6798"/>
        <v/>
      </c>
      <c r="EE667" s="115" t="str">
        <f t="shared" si="6799"/>
        <v/>
      </c>
      <c r="EF667" s="115" t="str">
        <f t="shared" si="6800"/>
        <v/>
      </c>
      <c r="EG667" s="115" t="str">
        <f t="shared" si="6885"/>
        <v/>
      </c>
      <c r="EH667" s="115" t="str">
        <f t="shared" si="6886"/>
        <v/>
      </c>
      <c r="EI667" s="115" t="str">
        <f t="shared" si="6887"/>
        <v/>
      </c>
      <c r="EJ667" s="115" t="str">
        <f t="shared" si="6888"/>
        <v/>
      </c>
      <c r="EK667" s="115" t="str">
        <f t="shared" si="6889"/>
        <v/>
      </c>
      <c r="EL667" s="115" t="str">
        <f t="shared" si="6890"/>
        <v/>
      </c>
      <c r="EM667" s="115" t="str">
        <f t="shared" si="6891"/>
        <v/>
      </c>
      <c r="EN667" s="115" t="str">
        <f t="shared" si="6892"/>
        <v/>
      </c>
      <c r="EO667" s="115" t="str">
        <f t="shared" si="6893"/>
        <v/>
      </c>
      <c r="EP667" s="115" t="str">
        <f t="shared" si="6894"/>
        <v/>
      </c>
      <c r="EQ667" s="115" t="str">
        <f t="shared" si="6895"/>
        <v/>
      </c>
      <c r="ER667" s="115" t="str">
        <f t="shared" si="6896"/>
        <v/>
      </c>
      <c r="ES667" s="115" t="str">
        <f t="shared" si="6897"/>
        <v/>
      </c>
      <c r="ET667" s="115" t="str">
        <f t="shared" si="6898"/>
        <v/>
      </c>
      <c r="EU667" s="115" t="str">
        <f t="shared" si="6899"/>
        <v/>
      </c>
      <c r="EV667" s="115" t="str">
        <f t="shared" si="6900"/>
        <v/>
      </c>
      <c r="EW667" s="115" t="str">
        <f t="shared" si="6901"/>
        <v/>
      </c>
      <c r="EX667" s="115" t="str">
        <f t="shared" si="6902"/>
        <v/>
      </c>
      <c r="EY667" s="115" t="str">
        <f t="shared" si="6903"/>
        <v/>
      </c>
      <c r="EZ667" s="115" t="str">
        <f t="shared" si="6904"/>
        <v/>
      </c>
      <c r="FA667" s="115" t="str">
        <f t="shared" si="6905"/>
        <v/>
      </c>
      <c r="FB667" s="115" t="str">
        <f t="shared" si="6906"/>
        <v/>
      </c>
      <c r="FC667" s="115" t="str">
        <f t="shared" si="6907"/>
        <v/>
      </c>
      <c r="FD667" s="115" t="str">
        <f t="shared" si="6908"/>
        <v/>
      </c>
      <c r="FE667" s="115" t="str">
        <f t="shared" si="6909"/>
        <v/>
      </c>
      <c r="FF667" s="115" t="str">
        <f t="shared" si="6914"/>
        <v/>
      </c>
      <c r="FG667" s="115" t="str">
        <f>IFERROR(SMALL($EE$423:$EE$842,$A$7),"")</f>
        <v/>
      </c>
      <c r="FH667" s="115" t="str">
        <f t="shared" si="6915"/>
        <v/>
      </c>
    </row>
    <row r="668" spans="1:164" ht="15" customHeight="1" x14ac:dyDescent="0.25">
      <c r="A668" s="115">
        <v>666</v>
      </c>
      <c r="B668" s="115" t="str">
        <f t="shared" si="6820"/>
        <v/>
      </c>
      <c r="C668" s="115" t="s">
        <v>71</v>
      </c>
      <c r="D668" s="100">
        <f t="shared" si="6816"/>
        <v>0</v>
      </c>
      <c r="E668" s="100" t="str">
        <f t="shared" si="6847"/>
        <v/>
      </c>
      <c r="F668" s="100" t="str">
        <f t="shared" si="6848"/>
        <v/>
      </c>
      <c r="G668" s="100" t="str">
        <f t="shared" si="6823"/>
        <v/>
      </c>
      <c r="H668" s="100" t="str">
        <f t="shared" si="6849"/>
        <v/>
      </c>
      <c r="I668" s="100" t="str">
        <f t="shared" si="6824"/>
        <v/>
      </c>
      <c r="J668" s="100" t="str">
        <f t="shared" si="6850"/>
        <v/>
      </c>
      <c r="K668" s="100" t="str">
        <f t="shared" si="6825"/>
        <v/>
      </c>
      <c r="L668" s="100" t="str">
        <f t="shared" si="6851"/>
        <v/>
      </c>
      <c r="M668" s="100" t="str">
        <f t="shared" si="6826"/>
        <v/>
      </c>
      <c r="N668" s="100" t="str">
        <f t="shared" si="6852"/>
        <v/>
      </c>
      <c r="O668" s="100" t="str">
        <f t="shared" si="6827"/>
        <v/>
      </c>
      <c r="P668" s="100" t="str">
        <f t="shared" si="6853"/>
        <v/>
      </c>
      <c r="Q668" s="100" t="str">
        <f t="shared" si="6828"/>
        <v/>
      </c>
      <c r="R668" s="100" t="str">
        <f t="shared" si="6854"/>
        <v/>
      </c>
      <c r="S668" s="100" t="str">
        <f t="shared" si="6829"/>
        <v/>
      </c>
      <c r="T668" s="100" t="str">
        <f t="shared" si="6855"/>
        <v/>
      </c>
      <c r="U668" s="100" t="str">
        <f t="shared" si="6830"/>
        <v/>
      </c>
      <c r="V668" s="100" t="str">
        <f t="shared" si="6856"/>
        <v/>
      </c>
      <c r="W668" s="100" t="str">
        <f t="shared" si="6831"/>
        <v/>
      </c>
      <c r="X668" s="100" t="str">
        <f t="shared" si="6857"/>
        <v/>
      </c>
      <c r="Y668" s="100" t="str">
        <f t="shared" si="6832"/>
        <v/>
      </c>
      <c r="Z668" s="100" t="str">
        <f t="shared" si="6858"/>
        <v/>
      </c>
      <c r="AA668" s="100" t="str">
        <f t="shared" si="6833"/>
        <v/>
      </c>
      <c r="AB668" s="100" t="str">
        <f t="shared" si="6859"/>
        <v/>
      </c>
      <c r="AC668" s="100" t="str">
        <f t="shared" si="6834"/>
        <v/>
      </c>
      <c r="AD668" s="100" t="str">
        <f t="shared" si="6860"/>
        <v/>
      </c>
      <c r="AE668" s="100" t="str">
        <f t="shared" si="6835"/>
        <v/>
      </c>
      <c r="AF668" s="100" t="str">
        <f t="shared" si="6861"/>
        <v/>
      </c>
      <c r="AG668" s="100" t="str">
        <f t="shared" si="6836"/>
        <v/>
      </c>
      <c r="AH668" s="100" t="str">
        <f t="shared" si="6862"/>
        <v/>
      </c>
      <c r="AI668" s="100" t="str">
        <f t="shared" si="6837"/>
        <v/>
      </c>
      <c r="AJ668" s="100" t="str">
        <f t="shared" si="6863"/>
        <v/>
      </c>
      <c r="AK668" s="100" t="str">
        <f t="shared" si="6838"/>
        <v/>
      </c>
      <c r="AL668" s="100" t="str">
        <f t="shared" si="6864"/>
        <v/>
      </c>
      <c r="AM668" s="100" t="str">
        <f t="shared" si="6839"/>
        <v/>
      </c>
      <c r="AN668" s="100" t="str">
        <f t="shared" si="6865"/>
        <v/>
      </c>
      <c r="AO668" s="100" t="str">
        <f t="shared" si="6840"/>
        <v/>
      </c>
      <c r="AP668" s="100" t="str">
        <f t="shared" si="6866"/>
        <v/>
      </c>
      <c r="AQ668" s="100" t="str">
        <f t="shared" si="6841"/>
        <v/>
      </c>
      <c r="AR668" s="100" t="str">
        <f t="shared" si="6867"/>
        <v/>
      </c>
      <c r="AS668" s="100" t="str">
        <f t="shared" si="6842"/>
        <v/>
      </c>
      <c r="AT668" s="100" t="str">
        <f t="shared" si="6868"/>
        <v/>
      </c>
      <c r="AU668" s="100" t="str">
        <f t="shared" si="6843"/>
        <v/>
      </c>
      <c r="AV668" s="100" t="str">
        <f t="shared" si="6869"/>
        <v/>
      </c>
      <c r="AW668" s="100" t="str">
        <f t="shared" si="6844"/>
        <v/>
      </c>
      <c r="AX668" s="100" t="str">
        <f t="shared" si="6870"/>
        <v/>
      </c>
      <c r="AY668" s="100" t="str">
        <f t="shared" si="6845"/>
        <v/>
      </c>
      <c r="AZ668" s="100" t="str">
        <f t="shared" si="6871"/>
        <v/>
      </c>
      <c r="BA668" s="100" t="str">
        <f t="shared" si="6846"/>
        <v/>
      </c>
      <c r="BB668" s="100" t="str">
        <f t="shared" si="6872"/>
        <v/>
      </c>
      <c r="BC668" s="100" t="str">
        <f>IFERROR(INDEX('INPUT INF'!$F$3:$F$601,MATCH($B668,'INPUT INF'!$A$3:$A$601,FALSE)),"")</f>
        <v/>
      </c>
      <c r="BD668" s="100" t="str">
        <f t="shared" si="6815"/>
        <v/>
      </c>
      <c r="BE668" s="100" t="str">
        <f t="shared" si="6873"/>
        <v/>
      </c>
      <c r="BF668" s="100" t="str">
        <f t="shared" si="6874"/>
        <v/>
      </c>
      <c r="BG668" s="115" t="str">
        <f t="shared" si="6875"/>
        <v/>
      </c>
      <c r="BH668" s="176" t="str">
        <f>IF(AND('INPUT INF'!$O$1="X",BG668="PASS"),BF668,IF($BG668="","0",IF('INPUT INF'!$N$67="YES",$BF668,"")))</f>
        <v>0</v>
      </c>
      <c r="BI668" s="115" t="str">
        <f>IF($BG668="","0",IF('INPUT INF'!$Q$68="YES",$BF668,""))</f>
        <v>0</v>
      </c>
      <c r="BJ668" s="115" t="str">
        <f>IF($BG668="","0",IF('INPUT INF'!$Q$69="YES",$BF668,""))</f>
        <v>0</v>
      </c>
      <c r="BL668" s="118" t="str">
        <f t="shared" si="6803"/>
        <v/>
      </c>
      <c r="BM668" s="118" t="str">
        <f t="shared" si="6804"/>
        <v/>
      </c>
      <c r="BN668" s="118" t="str">
        <f t="shared" si="6805"/>
        <v/>
      </c>
      <c r="BR668" s="118" t="str">
        <f t="shared" si="6806"/>
        <v/>
      </c>
      <c r="BS668" s="118" t="str">
        <f t="shared" si="6807"/>
        <v/>
      </c>
      <c r="BT668" s="118" t="str">
        <f t="shared" si="6808"/>
        <v/>
      </c>
      <c r="BX668" s="118" t="str">
        <f t="shared" si="6809"/>
        <v/>
      </c>
      <c r="BY668" s="118" t="str">
        <f t="shared" si="6810"/>
        <v/>
      </c>
      <c r="BZ668" s="118" t="str">
        <f t="shared" si="6811"/>
        <v/>
      </c>
      <c r="CD668" s="116" t="str">
        <f t="shared" si="6876"/>
        <v/>
      </c>
      <c r="CE668" s="116" t="str">
        <f t="shared" si="6877"/>
        <v/>
      </c>
      <c r="CF668" s="116" t="str">
        <f t="shared" si="6878"/>
        <v/>
      </c>
      <c r="CJ668" s="116" t="str">
        <f t="shared" si="6879"/>
        <v/>
      </c>
      <c r="CK668" s="116" t="str">
        <f t="shared" si="6880"/>
        <v/>
      </c>
      <c r="CL668" s="116" t="str">
        <f t="shared" si="6881"/>
        <v/>
      </c>
      <c r="CP668" s="116" t="str">
        <f t="shared" si="6882"/>
        <v/>
      </c>
      <c r="CQ668" s="116" t="str">
        <f t="shared" si="6883"/>
        <v/>
      </c>
      <c r="CR668" s="116" t="str">
        <f t="shared" si="6884"/>
        <v/>
      </c>
      <c r="DH668" s="115" t="str">
        <f t="shared" si="6812"/>
        <v/>
      </c>
      <c r="DI668" s="115" t="str">
        <f t="shared" si="6813"/>
        <v/>
      </c>
      <c r="DJ668" s="115" t="str">
        <f t="shared" si="6778"/>
        <v/>
      </c>
      <c r="DK668" s="115" t="str">
        <f t="shared" si="6779"/>
        <v/>
      </c>
      <c r="DL668" s="115" t="str">
        <f t="shared" si="6780"/>
        <v/>
      </c>
      <c r="DM668" s="115" t="str">
        <f t="shared" si="6781"/>
        <v/>
      </c>
      <c r="DN668" s="115" t="str">
        <f t="shared" si="6782"/>
        <v/>
      </c>
      <c r="DO668" s="115" t="str">
        <f t="shared" si="6783"/>
        <v/>
      </c>
      <c r="DP668" s="115" t="str">
        <f t="shared" si="6784"/>
        <v/>
      </c>
      <c r="DQ668" s="115" t="str">
        <f t="shared" si="6785"/>
        <v/>
      </c>
      <c r="DR668" s="115" t="str">
        <f t="shared" si="6786"/>
        <v/>
      </c>
      <c r="DS668" s="115" t="str">
        <f t="shared" si="6787"/>
        <v/>
      </c>
      <c r="DT668" s="115" t="str">
        <f t="shared" si="6788"/>
        <v/>
      </c>
      <c r="DU668" s="115" t="str">
        <f t="shared" si="6789"/>
        <v/>
      </c>
      <c r="DV668" s="115" t="str">
        <f t="shared" si="6790"/>
        <v/>
      </c>
      <c r="DW668" s="115" t="str">
        <f t="shared" si="6791"/>
        <v/>
      </c>
      <c r="DX668" s="115" t="str">
        <f t="shared" si="6792"/>
        <v/>
      </c>
      <c r="DY668" s="115" t="str">
        <f t="shared" si="6793"/>
        <v/>
      </c>
      <c r="DZ668" s="115" t="str">
        <f t="shared" si="6794"/>
        <v/>
      </c>
      <c r="EA668" s="115" t="str">
        <f t="shared" si="6795"/>
        <v/>
      </c>
      <c r="EB668" s="115" t="str">
        <f t="shared" si="6796"/>
        <v/>
      </c>
      <c r="EC668" s="115" t="str">
        <f t="shared" si="6797"/>
        <v/>
      </c>
      <c r="ED668" s="115" t="str">
        <f t="shared" si="6798"/>
        <v/>
      </c>
      <c r="EE668" s="115" t="str">
        <f t="shared" si="6799"/>
        <v/>
      </c>
      <c r="EF668" s="115" t="str">
        <f t="shared" si="6800"/>
        <v/>
      </c>
      <c r="EG668" s="115" t="str">
        <f t="shared" si="6885"/>
        <v/>
      </c>
      <c r="EH668" s="115" t="str">
        <f t="shared" si="6886"/>
        <v/>
      </c>
      <c r="EI668" s="115" t="str">
        <f t="shared" si="6887"/>
        <v/>
      </c>
      <c r="EJ668" s="115" t="str">
        <f t="shared" si="6888"/>
        <v/>
      </c>
      <c r="EK668" s="115" t="str">
        <f t="shared" si="6889"/>
        <v/>
      </c>
      <c r="EL668" s="115" t="str">
        <f t="shared" si="6890"/>
        <v/>
      </c>
      <c r="EM668" s="115" t="str">
        <f t="shared" si="6891"/>
        <v/>
      </c>
      <c r="EN668" s="115" t="str">
        <f t="shared" si="6892"/>
        <v/>
      </c>
      <c r="EO668" s="115" t="str">
        <f t="shared" si="6893"/>
        <v/>
      </c>
      <c r="EP668" s="115" t="str">
        <f t="shared" si="6894"/>
        <v/>
      </c>
      <c r="EQ668" s="115" t="str">
        <f t="shared" si="6895"/>
        <v/>
      </c>
      <c r="ER668" s="115" t="str">
        <f t="shared" si="6896"/>
        <v/>
      </c>
      <c r="ES668" s="115" t="str">
        <f t="shared" si="6897"/>
        <v/>
      </c>
      <c r="ET668" s="115" t="str">
        <f t="shared" si="6898"/>
        <v/>
      </c>
      <c r="EU668" s="115" t="str">
        <f t="shared" si="6899"/>
        <v/>
      </c>
      <c r="EV668" s="115" t="str">
        <f t="shared" si="6900"/>
        <v/>
      </c>
      <c r="EW668" s="115" t="str">
        <f t="shared" si="6901"/>
        <v/>
      </c>
      <c r="EX668" s="115" t="str">
        <f t="shared" si="6902"/>
        <v/>
      </c>
      <c r="EY668" s="115" t="str">
        <f t="shared" si="6903"/>
        <v/>
      </c>
      <c r="EZ668" s="115" t="str">
        <f t="shared" si="6904"/>
        <v/>
      </c>
      <c r="FA668" s="115" t="str">
        <f t="shared" si="6905"/>
        <v/>
      </c>
      <c r="FB668" s="115" t="str">
        <f t="shared" si="6906"/>
        <v/>
      </c>
      <c r="FC668" s="115" t="str">
        <f t="shared" si="6907"/>
        <v/>
      </c>
      <c r="FD668" s="115" t="str">
        <f t="shared" si="6908"/>
        <v/>
      </c>
      <c r="FE668" s="115" t="str">
        <f t="shared" si="6909"/>
        <v/>
      </c>
      <c r="FF668" s="115" t="str">
        <f t="shared" si="6914"/>
        <v/>
      </c>
      <c r="FG668" s="115" t="str">
        <f>IFERROR(SMALL($EE$423:$EE$842,$A$8),"")</f>
        <v/>
      </c>
      <c r="FH668" s="115" t="str">
        <f t="shared" si="6915"/>
        <v/>
      </c>
    </row>
    <row r="669" spans="1:164" ht="15" customHeight="1" x14ac:dyDescent="0.25">
      <c r="A669" s="115">
        <v>667</v>
      </c>
      <c r="B669" s="115" t="str">
        <f t="shared" si="6820"/>
        <v/>
      </c>
      <c r="C669" s="115" t="s">
        <v>71</v>
      </c>
      <c r="D669" s="100">
        <f t="shared" si="6816"/>
        <v>0</v>
      </c>
      <c r="E669" s="100" t="str">
        <f t="shared" si="6847"/>
        <v/>
      </c>
      <c r="F669" s="100" t="str">
        <f t="shared" si="6848"/>
        <v/>
      </c>
      <c r="G669" s="100" t="str">
        <f t="shared" si="6823"/>
        <v/>
      </c>
      <c r="H669" s="100" t="str">
        <f t="shared" si="6849"/>
        <v/>
      </c>
      <c r="I669" s="100" t="str">
        <f t="shared" si="6824"/>
        <v/>
      </c>
      <c r="J669" s="100" t="str">
        <f t="shared" si="6850"/>
        <v/>
      </c>
      <c r="K669" s="100" t="str">
        <f t="shared" si="6825"/>
        <v/>
      </c>
      <c r="L669" s="100" t="str">
        <f t="shared" si="6851"/>
        <v/>
      </c>
      <c r="M669" s="100" t="str">
        <f t="shared" si="6826"/>
        <v/>
      </c>
      <c r="N669" s="100" t="str">
        <f t="shared" si="6852"/>
        <v/>
      </c>
      <c r="O669" s="100" t="str">
        <f t="shared" si="6827"/>
        <v/>
      </c>
      <c r="P669" s="100" t="str">
        <f t="shared" si="6853"/>
        <v/>
      </c>
      <c r="Q669" s="100" t="str">
        <f t="shared" si="6828"/>
        <v/>
      </c>
      <c r="R669" s="100" t="str">
        <f t="shared" si="6854"/>
        <v/>
      </c>
      <c r="S669" s="100" t="str">
        <f t="shared" si="6829"/>
        <v/>
      </c>
      <c r="T669" s="100" t="str">
        <f t="shared" si="6855"/>
        <v/>
      </c>
      <c r="U669" s="100" t="str">
        <f t="shared" si="6830"/>
        <v/>
      </c>
      <c r="V669" s="100" t="str">
        <f t="shared" si="6856"/>
        <v/>
      </c>
      <c r="W669" s="100" t="str">
        <f t="shared" si="6831"/>
        <v/>
      </c>
      <c r="X669" s="100" t="str">
        <f t="shared" si="6857"/>
        <v/>
      </c>
      <c r="Y669" s="100" t="str">
        <f t="shared" si="6832"/>
        <v/>
      </c>
      <c r="Z669" s="100" t="str">
        <f t="shared" si="6858"/>
        <v/>
      </c>
      <c r="AA669" s="100" t="str">
        <f t="shared" si="6833"/>
        <v/>
      </c>
      <c r="AB669" s="100" t="str">
        <f t="shared" si="6859"/>
        <v/>
      </c>
      <c r="AC669" s="100" t="str">
        <f t="shared" si="6834"/>
        <v/>
      </c>
      <c r="AD669" s="100" t="str">
        <f t="shared" si="6860"/>
        <v/>
      </c>
      <c r="AE669" s="100" t="str">
        <f t="shared" si="6835"/>
        <v/>
      </c>
      <c r="AF669" s="100" t="str">
        <f t="shared" si="6861"/>
        <v/>
      </c>
      <c r="AG669" s="100" t="str">
        <f t="shared" si="6836"/>
        <v/>
      </c>
      <c r="AH669" s="100" t="str">
        <f t="shared" si="6862"/>
        <v/>
      </c>
      <c r="AI669" s="100" t="str">
        <f t="shared" si="6837"/>
        <v/>
      </c>
      <c r="AJ669" s="100" t="str">
        <f t="shared" si="6863"/>
        <v/>
      </c>
      <c r="AK669" s="100" t="str">
        <f t="shared" si="6838"/>
        <v/>
      </c>
      <c r="AL669" s="100" t="str">
        <f t="shared" si="6864"/>
        <v/>
      </c>
      <c r="AM669" s="100" t="str">
        <f t="shared" si="6839"/>
        <v/>
      </c>
      <c r="AN669" s="100" t="str">
        <f t="shared" si="6865"/>
        <v/>
      </c>
      <c r="AO669" s="100" t="str">
        <f t="shared" si="6840"/>
        <v/>
      </c>
      <c r="AP669" s="100" t="str">
        <f t="shared" si="6866"/>
        <v/>
      </c>
      <c r="AQ669" s="100" t="str">
        <f t="shared" si="6841"/>
        <v/>
      </c>
      <c r="AR669" s="100" t="str">
        <f t="shared" si="6867"/>
        <v/>
      </c>
      <c r="AS669" s="100" t="str">
        <f t="shared" si="6842"/>
        <v/>
      </c>
      <c r="AT669" s="100" t="str">
        <f t="shared" si="6868"/>
        <v/>
      </c>
      <c r="AU669" s="100" t="str">
        <f t="shared" si="6843"/>
        <v/>
      </c>
      <c r="AV669" s="100" t="str">
        <f t="shared" si="6869"/>
        <v/>
      </c>
      <c r="AW669" s="100" t="str">
        <f t="shared" si="6844"/>
        <v/>
      </c>
      <c r="AX669" s="100" t="str">
        <f t="shared" si="6870"/>
        <v/>
      </c>
      <c r="AY669" s="100" t="str">
        <f t="shared" si="6845"/>
        <v/>
      </c>
      <c r="AZ669" s="100" t="str">
        <f t="shared" si="6871"/>
        <v/>
      </c>
      <c r="BA669" s="100" t="str">
        <f t="shared" si="6846"/>
        <v/>
      </c>
      <c r="BB669" s="100" t="str">
        <f t="shared" si="6872"/>
        <v/>
      </c>
      <c r="BC669" s="100" t="str">
        <f>IFERROR(INDEX('INPUT INF'!$F$3:$F$601,MATCH($B669,'INPUT INF'!$A$3:$A$601,FALSE)),"")</f>
        <v/>
      </c>
      <c r="BD669" s="100" t="str">
        <f t="shared" si="6815"/>
        <v/>
      </c>
      <c r="BE669" s="100" t="str">
        <f t="shared" si="6873"/>
        <v/>
      </c>
      <c r="BF669" s="100" t="str">
        <f t="shared" si="6874"/>
        <v/>
      </c>
      <c r="BG669" s="115" t="str">
        <f t="shared" si="6875"/>
        <v/>
      </c>
      <c r="BH669" s="176" t="str">
        <f>IF(AND('INPUT INF'!$O$1="X",BG669="PASS"),BF669,IF($BG669="","0",IF('INPUT INF'!$N$67="YES",$BF669,"")))</f>
        <v>0</v>
      </c>
      <c r="BI669" s="115" t="str">
        <f>IF($BG669="","0",IF('INPUT INF'!$Q$68="YES",$BF669,""))</f>
        <v>0</v>
      </c>
      <c r="BJ669" s="115" t="str">
        <f>IF($BG669="","0",IF('INPUT INF'!$Q$69="YES",$BF669,""))</f>
        <v>0</v>
      </c>
      <c r="BL669" s="118" t="str">
        <f t="shared" si="6803"/>
        <v/>
      </c>
      <c r="BM669" s="118" t="str">
        <f t="shared" si="6804"/>
        <v/>
      </c>
      <c r="BN669" s="118" t="str">
        <f t="shared" si="6805"/>
        <v/>
      </c>
      <c r="BR669" s="118" t="str">
        <f t="shared" si="6806"/>
        <v/>
      </c>
      <c r="BS669" s="118" t="str">
        <f t="shared" si="6807"/>
        <v/>
      </c>
      <c r="BT669" s="118" t="str">
        <f t="shared" si="6808"/>
        <v/>
      </c>
      <c r="BX669" s="118" t="str">
        <f t="shared" si="6809"/>
        <v/>
      </c>
      <c r="BY669" s="118" t="str">
        <f t="shared" si="6810"/>
        <v/>
      </c>
      <c r="BZ669" s="118" t="str">
        <f t="shared" si="6811"/>
        <v/>
      </c>
      <c r="CD669" s="116" t="str">
        <f t="shared" si="6876"/>
        <v/>
      </c>
      <c r="CE669" s="116" t="str">
        <f t="shared" si="6877"/>
        <v/>
      </c>
      <c r="CF669" s="116" t="str">
        <f t="shared" si="6878"/>
        <v/>
      </c>
      <c r="CJ669" s="116" t="str">
        <f t="shared" si="6879"/>
        <v/>
      </c>
      <c r="CK669" s="116" t="str">
        <f t="shared" si="6880"/>
        <v/>
      </c>
      <c r="CL669" s="116" t="str">
        <f t="shared" si="6881"/>
        <v/>
      </c>
      <c r="CP669" s="116" t="str">
        <f t="shared" si="6882"/>
        <v/>
      </c>
      <c r="CQ669" s="116" t="str">
        <f t="shared" si="6883"/>
        <v/>
      </c>
      <c r="CR669" s="116" t="str">
        <f t="shared" si="6884"/>
        <v/>
      </c>
      <c r="DH669" s="115" t="str">
        <f t="shared" si="6812"/>
        <v/>
      </c>
      <c r="DI669" s="115" t="str">
        <f t="shared" si="6813"/>
        <v/>
      </c>
      <c r="DJ669" s="115" t="str">
        <f t="shared" si="6778"/>
        <v/>
      </c>
      <c r="DK669" s="115" t="str">
        <f t="shared" si="6779"/>
        <v/>
      </c>
      <c r="DL669" s="115" t="str">
        <f t="shared" si="6780"/>
        <v/>
      </c>
      <c r="DM669" s="115" t="str">
        <f t="shared" si="6781"/>
        <v/>
      </c>
      <c r="DN669" s="115" t="str">
        <f t="shared" si="6782"/>
        <v/>
      </c>
      <c r="DO669" s="115" t="str">
        <f t="shared" si="6783"/>
        <v/>
      </c>
      <c r="DP669" s="115" t="str">
        <f t="shared" si="6784"/>
        <v/>
      </c>
      <c r="DQ669" s="115" t="str">
        <f t="shared" si="6785"/>
        <v/>
      </c>
      <c r="DR669" s="115" t="str">
        <f t="shared" si="6786"/>
        <v/>
      </c>
      <c r="DS669" s="115" t="str">
        <f t="shared" si="6787"/>
        <v/>
      </c>
      <c r="DT669" s="115" t="str">
        <f t="shared" si="6788"/>
        <v/>
      </c>
      <c r="DU669" s="115" t="str">
        <f t="shared" si="6789"/>
        <v/>
      </c>
      <c r="DV669" s="115" t="str">
        <f t="shared" si="6790"/>
        <v/>
      </c>
      <c r="DW669" s="115" t="str">
        <f t="shared" si="6791"/>
        <v/>
      </c>
      <c r="DX669" s="115" t="str">
        <f t="shared" si="6792"/>
        <v/>
      </c>
      <c r="DY669" s="115" t="str">
        <f t="shared" si="6793"/>
        <v/>
      </c>
      <c r="DZ669" s="115" t="str">
        <f t="shared" si="6794"/>
        <v/>
      </c>
      <c r="EA669" s="115" t="str">
        <f t="shared" si="6795"/>
        <v/>
      </c>
      <c r="EB669" s="115" t="str">
        <f t="shared" si="6796"/>
        <v/>
      </c>
      <c r="EC669" s="115" t="str">
        <f t="shared" si="6797"/>
        <v/>
      </c>
      <c r="ED669" s="115" t="str">
        <f t="shared" si="6798"/>
        <v/>
      </c>
      <c r="EE669" s="115" t="str">
        <f t="shared" si="6799"/>
        <v/>
      </c>
      <c r="EF669" s="115" t="str">
        <f t="shared" si="6800"/>
        <v/>
      </c>
      <c r="EG669" s="115" t="str">
        <f t="shared" si="6885"/>
        <v/>
      </c>
      <c r="EH669" s="115" t="str">
        <f t="shared" si="6886"/>
        <v/>
      </c>
      <c r="EI669" s="115" t="str">
        <f t="shared" si="6887"/>
        <v/>
      </c>
      <c r="EJ669" s="115" t="str">
        <f t="shared" si="6888"/>
        <v/>
      </c>
      <c r="EK669" s="115" t="str">
        <f t="shared" si="6889"/>
        <v/>
      </c>
      <c r="EL669" s="115" t="str">
        <f t="shared" si="6890"/>
        <v/>
      </c>
      <c r="EM669" s="115" t="str">
        <f t="shared" si="6891"/>
        <v/>
      </c>
      <c r="EN669" s="115" t="str">
        <f t="shared" si="6892"/>
        <v/>
      </c>
      <c r="EO669" s="115" t="str">
        <f t="shared" si="6893"/>
        <v/>
      </c>
      <c r="EP669" s="115" t="str">
        <f t="shared" si="6894"/>
        <v/>
      </c>
      <c r="EQ669" s="115" t="str">
        <f t="shared" si="6895"/>
        <v/>
      </c>
      <c r="ER669" s="115" t="str">
        <f t="shared" si="6896"/>
        <v/>
      </c>
      <c r="ES669" s="115" t="str">
        <f t="shared" si="6897"/>
        <v/>
      </c>
      <c r="ET669" s="115" t="str">
        <f t="shared" si="6898"/>
        <v/>
      </c>
      <c r="EU669" s="115" t="str">
        <f t="shared" si="6899"/>
        <v/>
      </c>
      <c r="EV669" s="115" t="str">
        <f t="shared" si="6900"/>
        <v/>
      </c>
      <c r="EW669" s="115" t="str">
        <f t="shared" si="6901"/>
        <v/>
      </c>
      <c r="EX669" s="115" t="str">
        <f t="shared" si="6902"/>
        <v/>
      </c>
      <c r="EY669" s="115" t="str">
        <f t="shared" si="6903"/>
        <v/>
      </c>
      <c r="EZ669" s="115" t="str">
        <f t="shared" si="6904"/>
        <v/>
      </c>
      <c r="FA669" s="115" t="str">
        <f t="shared" si="6905"/>
        <v/>
      </c>
      <c r="FB669" s="115" t="str">
        <f t="shared" si="6906"/>
        <v/>
      </c>
      <c r="FC669" s="115" t="str">
        <f t="shared" si="6907"/>
        <v/>
      </c>
      <c r="FD669" s="115" t="str">
        <f t="shared" si="6908"/>
        <v/>
      </c>
      <c r="FE669" s="115" t="str">
        <f t="shared" si="6909"/>
        <v/>
      </c>
      <c r="FF669" s="115" t="str">
        <f t="shared" si="6914"/>
        <v/>
      </c>
      <c r="FG669" s="115" t="str">
        <f>IFERROR(SMALL($EE$423:$EE$842,$A$9),"")</f>
        <v/>
      </c>
      <c r="FH669" s="115" t="str">
        <f t="shared" si="6915"/>
        <v/>
      </c>
    </row>
    <row r="670" spans="1:164" ht="15" customHeight="1" x14ac:dyDescent="0.25">
      <c r="A670" s="115">
        <v>668</v>
      </c>
      <c r="B670" s="115" t="str">
        <f t="shared" si="6820"/>
        <v/>
      </c>
      <c r="C670" s="115" t="s">
        <v>71</v>
      </c>
      <c r="D670" s="100">
        <f t="shared" si="6816"/>
        <v>0</v>
      </c>
      <c r="E670" s="100" t="str">
        <f t="shared" si="6847"/>
        <v/>
      </c>
      <c r="F670" s="100" t="str">
        <f t="shared" si="6848"/>
        <v/>
      </c>
      <c r="G670" s="100" t="str">
        <f t="shared" si="6823"/>
        <v/>
      </c>
      <c r="H670" s="100" t="str">
        <f t="shared" si="6849"/>
        <v/>
      </c>
      <c r="I670" s="100" t="str">
        <f t="shared" si="6824"/>
        <v/>
      </c>
      <c r="J670" s="100" t="str">
        <f t="shared" si="6850"/>
        <v/>
      </c>
      <c r="K670" s="100" t="str">
        <f t="shared" si="6825"/>
        <v/>
      </c>
      <c r="L670" s="100" t="str">
        <f t="shared" si="6851"/>
        <v/>
      </c>
      <c r="M670" s="100" t="str">
        <f t="shared" si="6826"/>
        <v/>
      </c>
      <c r="N670" s="100" t="str">
        <f t="shared" si="6852"/>
        <v/>
      </c>
      <c r="O670" s="100" t="str">
        <f t="shared" si="6827"/>
        <v/>
      </c>
      <c r="P670" s="100" t="str">
        <f t="shared" si="6853"/>
        <v/>
      </c>
      <c r="Q670" s="100" t="str">
        <f t="shared" si="6828"/>
        <v/>
      </c>
      <c r="R670" s="100" t="str">
        <f t="shared" si="6854"/>
        <v/>
      </c>
      <c r="S670" s="100" t="str">
        <f t="shared" si="6829"/>
        <v/>
      </c>
      <c r="T670" s="100" t="str">
        <f t="shared" si="6855"/>
        <v/>
      </c>
      <c r="U670" s="100" t="str">
        <f t="shared" si="6830"/>
        <v/>
      </c>
      <c r="V670" s="100" t="str">
        <f t="shared" si="6856"/>
        <v/>
      </c>
      <c r="W670" s="100" t="str">
        <f t="shared" si="6831"/>
        <v/>
      </c>
      <c r="X670" s="100" t="str">
        <f t="shared" si="6857"/>
        <v/>
      </c>
      <c r="Y670" s="100" t="str">
        <f t="shared" si="6832"/>
        <v/>
      </c>
      <c r="Z670" s="100" t="str">
        <f t="shared" si="6858"/>
        <v/>
      </c>
      <c r="AA670" s="100" t="str">
        <f t="shared" si="6833"/>
        <v/>
      </c>
      <c r="AB670" s="100" t="str">
        <f t="shared" si="6859"/>
        <v/>
      </c>
      <c r="AC670" s="100" t="str">
        <f t="shared" si="6834"/>
        <v/>
      </c>
      <c r="AD670" s="100" t="str">
        <f t="shared" si="6860"/>
        <v/>
      </c>
      <c r="AE670" s="100" t="str">
        <f t="shared" si="6835"/>
        <v/>
      </c>
      <c r="AF670" s="100" t="str">
        <f t="shared" si="6861"/>
        <v/>
      </c>
      <c r="AG670" s="100" t="str">
        <f t="shared" si="6836"/>
        <v/>
      </c>
      <c r="AH670" s="100" t="str">
        <f t="shared" si="6862"/>
        <v/>
      </c>
      <c r="AI670" s="100" t="str">
        <f t="shared" si="6837"/>
        <v/>
      </c>
      <c r="AJ670" s="100" t="str">
        <f t="shared" si="6863"/>
        <v/>
      </c>
      <c r="AK670" s="100" t="str">
        <f t="shared" si="6838"/>
        <v/>
      </c>
      <c r="AL670" s="100" t="str">
        <f t="shared" si="6864"/>
        <v/>
      </c>
      <c r="AM670" s="100" t="str">
        <f t="shared" si="6839"/>
        <v/>
      </c>
      <c r="AN670" s="100" t="str">
        <f t="shared" si="6865"/>
        <v/>
      </c>
      <c r="AO670" s="100" t="str">
        <f t="shared" si="6840"/>
        <v/>
      </c>
      <c r="AP670" s="100" t="str">
        <f t="shared" si="6866"/>
        <v/>
      </c>
      <c r="AQ670" s="100" t="str">
        <f t="shared" si="6841"/>
        <v/>
      </c>
      <c r="AR670" s="100" t="str">
        <f t="shared" si="6867"/>
        <v/>
      </c>
      <c r="AS670" s="100" t="str">
        <f t="shared" si="6842"/>
        <v/>
      </c>
      <c r="AT670" s="100" t="str">
        <f t="shared" si="6868"/>
        <v/>
      </c>
      <c r="AU670" s="100" t="str">
        <f t="shared" si="6843"/>
        <v/>
      </c>
      <c r="AV670" s="100" t="str">
        <f t="shared" si="6869"/>
        <v/>
      </c>
      <c r="AW670" s="100" t="str">
        <f t="shared" si="6844"/>
        <v/>
      </c>
      <c r="AX670" s="100" t="str">
        <f t="shared" si="6870"/>
        <v/>
      </c>
      <c r="AY670" s="100" t="str">
        <f t="shared" si="6845"/>
        <v/>
      </c>
      <c r="AZ670" s="100" t="str">
        <f t="shared" si="6871"/>
        <v/>
      </c>
      <c r="BA670" s="100" t="str">
        <f t="shared" si="6846"/>
        <v/>
      </c>
      <c r="BB670" s="100" t="str">
        <f t="shared" si="6872"/>
        <v/>
      </c>
      <c r="BC670" s="100" t="str">
        <f>IFERROR(INDEX('INPUT INF'!$F$3:$F$601,MATCH($B670,'INPUT INF'!$A$3:$A$601,FALSE)),"")</f>
        <v/>
      </c>
      <c r="BD670" s="100" t="str">
        <f t="shared" si="6815"/>
        <v/>
      </c>
      <c r="BE670" s="100" t="str">
        <f t="shared" si="6873"/>
        <v/>
      </c>
      <c r="BF670" s="100" t="str">
        <f t="shared" si="6874"/>
        <v/>
      </c>
      <c r="BG670" s="115" t="str">
        <f t="shared" si="6875"/>
        <v/>
      </c>
      <c r="BH670" s="176" t="str">
        <f>IF(AND('INPUT INF'!$O$1="X",BG670="PASS"),BF670,IF($BG670="","0",IF('INPUT INF'!$N$67="YES",$BF670,"")))</f>
        <v>0</v>
      </c>
      <c r="BI670" s="115" t="str">
        <f>IF($BG670="","0",IF('INPUT INF'!$Q$68="YES",$BF670,""))</f>
        <v>0</v>
      </c>
      <c r="BJ670" s="115" t="str">
        <f>IF($BG670="","0",IF('INPUT INF'!$Q$69="YES",$BF670,""))</f>
        <v>0</v>
      </c>
      <c r="BL670" s="118" t="str">
        <f t="shared" si="6803"/>
        <v/>
      </c>
      <c r="BM670" s="118" t="str">
        <f t="shared" si="6804"/>
        <v/>
      </c>
      <c r="BN670" s="118" t="str">
        <f t="shared" si="6805"/>
        <v/>
      </c>
      <c r="BR670" s="118" t="str">
        <f t="shared" si="6806"/>
        <v/>
      </c>
      <c r="BS670" s="118" t="str">
        <f t="shared" si="6807"/>
        <v/>
      </c>
      <c r="BT670" s="118" t="str">
        <f t="shared" si="6808"/>
        <v/>
      </c>
      <c r="BX670" s="118" t="str">
        <f t="shared" si="6809"/>
        <v/>
      </c>
      <c r="BY670" s="118" t="str">
        <f t="shared" si="6810"/>
        <v/>
      </c>
      <c r="BZ670" s="118" t="str">
        <f t="shared" si="6811"/>
        <v/>
      </c>
      <c r="CD670" s="116" t="str">
        <f t="shared" si="6876"/>
        <v/>
      </c>
      <c r="CE670" s="116" t="str">
        <f t="shared" si="6877"/>
        <v/>
      </c>
      <c r="CF670" s="116" t="str">
        <f t="shared" si="6878"/>
        <v/>
      </c>
      <c r="CJ670" s="116" t="str">
        <f t="shared" si="6879"/>
        <v/>
      </c>
      <c r="CK670" s="116" t="str">
        <f t="shared" si="6880"/>
        <v/>
      </c>
      <c r="CL670" s="116" t="str">
        <f t="shared" si="6881"/>
        <v/>
      </c>
      <c r="CP670" s="116" t="str">
        <f t="shared" si="6882"/>
        <v/>
      </c>
      <c r="CQ670" s="116" t="str">
        <f t="shared" si="6883"/>
        <v/>
      </c>
      <c r="CR670" s="116" t="str">
        <f t="shared" si="6884"/>
        <v/>
      </c>
      <c r="DH670" s="115" t="str">
        <f t="shared" si="6812"/>
        <v/>
      </c>
      <c r="DI670" s="115" t="str">
        <f t="shared" si="6813"/>
        <v/>
      </c>
      <c r="DJ670" s="115" t="str">
        <f t="shared" si="6778"/>
        <v/>
      </c>
      <c r="DK670" s="115" t="str">
        <f t="shared" si="6779"/>
        <v/>
      </c>
      <c r="DL670" s="115" t="str">
        <f t="shared" si="6780"/>
        <v/>
      </c>
      <c r="DM670" s="115" t="str">
        <f t="shared" si="6781"/>
        <v/>
      </c>
      <c r="DN670" s="115" t="str">
        <f t="shared" si="6782"/>
        <v/>
      </c>
      <c r="DO670" s="115" t="str">
        <f t="shared" si="6783"/>
        <v/>
      </c>
      <c r="DP670" s="115" t="str">
        <f t="shared" si="6784"/>
        <v/>
      </c>
      <c r="DQ670" s="115" t="str">
        <f t="shared" si="6785"/>
        <v/>
      </c>
      <c r="DR670" s="115" t="str">
        <f t="shared" si="6786"/>
        <v/>
      </c>
      <c r="DS670" s="115" t="str">
        <f t="shared" si="6787"/>
        <v/>
      </c>
      <c r="DT670" s="115" t="str">
        <f t="shared" si="6788"/>
        <v/>
      </c>
      <c r="DU670" s="115" t="str">
        <f t="shared" si="6789"/>
        <v/>
      </c>
      <c r="DV670" s="115" t="str">
        <f t="shared" si="6790"/>
        <v/>
      </c>
      <c r="DW670" s="115" t="str">
        <f t="shared" si="6791"/>
        <v/>
      </c>
      <c r="DX670" s="115" t="str">
        <f t="shared" si="6792"/>
        <v/>
      </c>
      <c r="DY670" s="115" t="str">
        <f t="shared" si="6793"/>
        <v/>
      </c>
      <c r="DZ670" s="115" t="str">
        <f t="shared" si="6794"/>
        <v/>
      </c>
      <c r="EA670" s="115" t="str">
        <f t="shared" si="6795"/>
        <v/>
      </c>
      <c r="EB670" s="115" t="str">
        <f t="shared" si="6796"/>
        <v/>
      </c>
      <c r="EC670" s="115" t="str">
        <f t="shared" si="6797"/>
        <v/>
      </c>
      <c r="ED670" s="115" t="str">
        <f t="shared" si="6798"/>
        <v/>
      </c>
      <c r="EE670" s="115" t="str">
        <f t="shared" si="6799"/>
        <v/>
      </c>
      <c r="EF670" s="115" t="str">
        <f t="shared" si="6800"/>
        <v/>
      </c>
      <c r="EG670" s="115" t="str">
        <f t="shared" si="6885"/>
        <v/>
      </c>
      <c r="EH670" s="115" t="str">
        <f t="shared" si="6886"/>
        <v/>
      </c>
      <c r="EI670" s="115" t="str">
        <f t="shared" si="6887"/>
        <v/>
      </c>
      <c r="EJ670" s="115" t="str">
        <f t="shared" si="6888"/>
        <v/>
      </c>
      <c r="EK670" s="115" t="str">
        <f t="shared" si="6889"/>
        <v/>
      </c>
      <c r="EL670" s="115" t="str">
        <f t="shared" si="6890"/>
        <v/>
      </c>
      <c r="EM670" s="115" t="str">
        <f t="shared" si="6891"/>
        <v/>
      </c>
      <c r="EN670" s="115" t="str">
        <f t="shared" si="6892"/>
        <v/>
      </c>
      <c r="EO670" s="115" t="str">
        <f t="shared" si="6893"/>
        <v/>
      </c>
      <c r="EP670" s="115" t="str">
        <f t="shared" si="6894"/>
        <v/>
      </c>
      <c r="EQ670" s="115" t="str">
        <f t="shared" si="6895"/>
        <v/>
      </c>
      <c r="ER670" s="115" t="str">
        <f t="shared" si="6896"/>
        <v/>
      </c>
      <c r="ES670" s="115" t="str">
        <f t="shared" si="6897"/>
        <v/>
      </c>
      <c r="ET670" s="115" t="str">
        <f t="shared" si="6898"/>
        <v/>
      </c>
      <c r="EU670" s="115" t="str">
        <f t="shared" si="6899"/>
        <v/>
      </c>
      <c r="EV670" s="115" t="str">
        <f t="shared" si="6900"/>
        <v/>
      </c>
      <c r="EW670" s="115" t="str">
        <f t="shared" si="6901"/>
        <v/>
      </c>
      <c r="EX670" s="115" t="str">
        <f t="shared" si="6902"/>
        <v/>
      </c>
      <c r="EY670" s="115" t="str">
        <f t="shared" si="6903"/>
        <v/>
      </c>
      <c r="EZ670" s="115" t="str">
        <f t="shared" si="6904"/>
        <v/>
      </c>
      <c r="FA670" s="115" t="str">
        <f t="shared" si="6905"/>
        <v/>
      </c>
      <c r="FB670" s="115" t="str">
        <f t="shared" si="6906"/>
        <v/>
      </c>
      <c r="FC670" s="115" t="str">
        <f t="shared" si="6907"/>
        <v/>
      </c>
      <c r="FD670" s="115" t="str">
        <f t="shared" si="6908"/>
        <v/>
      </c>
      <c r="FE670" s="115" t="str">
        <f t="shared" si="6909"/>
        <v/>
      </c>
      <c r="FF670" s="115" t="str">
        <f t="shared" si="6914"/>
        <v/>
      </c>
      <c r="FG670" s="115" t="str">
        <f>IFERROR(SMALL($EE$423:$EE$842,$A$10),"")</f>
        <v/>
      </c>
      <c r="FH670" s="115" t="str">
        <f t="shared" si="6915"/>
        <v/>
      </c>
    </row>
    <row r="671" spans="1:164" ht="15" customHeight="1" x14ac:dyDescent="0.25">
      <c r="A671" s="115">
        <v>669</v>
      </c>
      <c r="B671" s="115" t="str">
        <f t="shared" si="6820"/>
        <v/>
      </c>
      <c r="C671" s="115" t="s">
        <v>71</v>
      </c>
      <c r="D671" s="100">
        <f t="shared" si="6816"/>
        <v>0</v>
      </c>
      <c r="E671" s="100" t="str">
        <f t="shared" si="6847"/>
        <v/>
      </c>
      <c r="F671" s="100" t="str">
        <f t="shared" si="6848"/>
        <v/>
      </c>
      <c r="G671" s="100" t="str">
        <f t="shared" si="6823"/>
        <v/>
      </c>
      <c r="H671" s="100" t="str">
        <f t="shared" si="6849"/>
        <v/>
      </c>
      <c r="I671" s="100" t="str">
        <f t="shared" si="6824"/>
        <v/>
      </c>
      <c r="J671" s="100" t="str">
        <f t="shared" si="6850"/>
        <v/>
      </c>
      <c r="K671" s="100" t="str">
        <f t="shared" si="6825"/>
        <v/>
      </c>
      <c r="L671" s="100" t="str">
        <f t="shared" si="6851"/>
        <v/>
      </c>
      <c r="M671" s="100" t="str">
        <f t="shared" si="6826"/>
        <v/>
      </c>
      <c r="N671" s="100" t="str">
        <f t="shared" si="6852"/>
        <v/>
      </c>
      <c r="O671" s="100" t="str">
        <f t="shared" si="6827"/>
        <v/>
      </c>
      <c r="P671" s="100" t="str">
        <f t="shared" si="6853"/>
        <v/>
      </c>
      <c r="Q671" s="100" t="str">
        <f t="shared" si="6828"/>
        <v/>
      </c>
      <c r="R671" s="100" t="str">
        <f t="shared" si="6854"/>
        <v/>
      </c>
      <c r="S671" s="100" t="str">
        <f t="shared" si="6829"/>
        <v/>
      </c>
      <c r="T671" s="100" t="str">
        <f t="shared" si="6855"/>
        <v/>
      </c>
      <c r="U671" s="100" t="str">
        <f t="shared" si="6830"/>
        <v/>
      </c>
      <c r="V671" s="100" t="str">
        <f t="shared" si="6856"/>
        <v/>
      </c>
      <c r="W671" s="100" t="str">
        <f t="shared" si="6831"/>
        <v/>
      </c>
      <c r="X671" s="100" t="str">
        <f t="shared" si="6857"/>
        <v/>
      </c>
      <c r="Y671" s="100" t="str">
        <f t="shared" si="6832"/>
        <v/>
      </c>
      <c r="Z671" s="100" t="str">
        <f t="shared" si="6858"/>
        <v/>
      </c>
      <c r="AA671" s="100" t="str">
        <f t="shared" si="6833"/>
        <v/>
      </c>
      <c r="AB671" s="100" t="str">
        <f t="shared" si="6859"/>
        <v/>
      </c>
      <c r="AC671" s="100" t="str">
        <f t="shared" si="6834"/>
        <v/>
      </c>
      <c r="AD671" s="100" t="str">
        <f t="shared" si="6860"/>
        <v/>
      </c>
      <c r="AE671" s="100" t="str">
        <f t="shared" si="6835"/>
        <v/>
      </c>
      <c r="AF671" s="100" t="str">
        <f t="shared" si="6861"/>
        <v/>
      </c>
      <c r="AG671" s="100" t="str">
        <f t="shared" si="6836"/>
        <v/>
      </c>
      <c r="AH671" s="100" t="str">
        <f t="shared" si="6862"/>
        <v/>
      </c>
      <c r="AI671" s="100" t="str">
        <f t="shared" si="6837"/>
        <v/>
      </c>
      <c r="AJ671" s="100" t="str">
        <f t="shared" si="6863"/>
        <v/>
      </c>
      <c r="AK671" s="100" t="str">
        <f t="shared" si="6838"/>
        <v/>
      </c>
      <c r="AL671" s="100" t="str">
        <f t="shared" si="6864"/>
        <v/>
      </c>
      <c r="AM671" s="100" t="str">
        <f t="shared" si="6839"/>
        <v/>
      </c>
      <c r="AN671" s="100" t="str">
        <f t="shared" si="6865"/>
        <v/>
      </c>
      <c r="AO671" s="100" t="str">
        <f t="shared" si="6840"/>
        <v/>
      </c>
      <c r="AP671" s="100" t="str">
        <f t="shared" si="6866"/>
        <v/>
      </c>
      <c r="AQ671" s="100" t="str">
        <f t="shared" si="6841"/>
        <v/>
      </c>
      <c r="AR671" s="100" t="str">
        <f t="shared" si="6867"/>
        <v/>
      </c>
      <c r="AS671" s="100" t="str">
        <f t="shared" si="6842"/>
        <v/>
      </c>
      <c r="AT671" s="100" t="str">
        <f t="shared" si="6868"/>
        <v/>
      </c>
      <c r="AU671" s="100" t="str">
        <f t="shared" si="6843"/>
        <v/>
      </c>
      <c r="AV671" s="100" t="str">
        <f t="shared" si="6869"/>
        <v/>
      </c>
      <c r="AW671" s="100" t="str">
        <f t="shared" si="6844"/>
        <v/>
      </c>
      <c r="AX671" s="100" t="str">
        <f t="shared" si="6870"/>
        <v/>
      </c>
      <c r="AY671" s="100" t="str">
        <f t="shared" si="6845"/>
        <v/>
      </c>
      <c r="AZ671" s="100" t="str">
        <f t="shared" si="6871"/>
        <v/>
      </c>
      <c r="BA671" s="100" t="str">
        <f t="shared" si="6846"/>
        <v/>
      </c>
      <c r="BB671" s="100" t="str">
        <f t="shared" si="6872"/>
        <v/>
      </c>
      <c r="BC671" s="100" t="str">
        <f>IFERROR(INDEX('INPUT INF'!$F$3:$F$601,MATCH($B671,'INPUT INF'!$A$3:$A$601,FALSE)),"")</f>
        <v/>
      </c>
      <c r="BD671" s="100" t="str">
        <f t="shared" si="6815"/>
        <v/>
      </c>
      <c r="BE671" s="100" t="str">
        <f t="shared" si="6873"/>
        <v/>
      </c>
      <c r="BF671" s="100" t="str">
        <f t="shared" si="6874"/>
        <v/>
      </c>
      <c r="BG671" s="115" t="str">
        <f t="shared" si="6875"/>
        <v/>
      </c>
      <c r="BH671" s="176" t="str">
        <f>IF(AND('INPUT INF'!$O$1="X",BG671="PASS"),BF671,IF($BG671="","0",IF('INPUT INF'!$N$67="YES",$BF671,"")))</f>
        <v>0</v>
      </c>
      <c r="BI671" s="115" t="str">
        <f>IF($BG671="","0",IF('INPUT INF'!$Q$68="YES",$BF671,""))</f>
        <v>0</v>
      </c>
      <c r="BJ671" s="115" t="str">
        <f>IF($BG671="","0",IF('INPUT INF'!$Q$69="YES",$BF671,""))</f>
        <v>0</v>
      </c>
      <c r="BL671" s="118" t="str">
        <f t="shared" si="6803"/>
        <v/>
      </c>
      <c r="BM671" s="118" t="str">
        <f t="shared" si="6804"/>
        <v/>
      </c>
      <c r="BN671" s="118" t="str">
        <f t="shared" si="6805"/>
        <v/>
      </c>
      <c r="BR671" s="118" t="str">
        <f t="shared" si="6806"/>
        <v/>
      </c>
      <c r="BS671" s="118" t="str">
        <f t="shared" si="6807"/>
        <v/>
      </c>
      <c r="BT671" s="118" t="str">
        <f t="shared" si="6808"/>
        <v/>
      </c>
      <c r="BX671" s="118" t="str">
        <f t="shared" si="6809"/>
        <v/>
      </c>
      <c r="BY671" s="118" t="str">
        <f t="shared" si="6810"/>
        <v/>
      </c>
      <c r="BZ671" s="118" t="str">
        <f t="shared" si="6811"/>
        <v/>
      </c>
      <c r="CD671" s="116" t="str">
        <f t="shared" si="6876"/>
        <v/>
      </c>
      <c r="CE671" s="116" t="str">
        <f t="shared" si="6877"/>
        <v/>
      </c>
      <c r="CF671" s="116" t="str">
        <f t="shared" si="6878"/>
        <v/>
      </c>
      <c r="CJ671" s="116" t="str">
        <f t="shared" si="6879"/>
        <v/>
      </c>
      <c r="CK671" s="116" t="str">
        <f t="shared" si="6880"/>
        <v/>
      </c>
      <c r="CL671" s="116" t="str">
        <f t="shared" si="6881"/>
        <v/>
      </c>
      <c r="CP671" s="116" t="str">
        <f t="shared" si="6882"/>
        <v/>
      </c>
      <c r="CQ671" s="116" t="str">
        <f t="shared" si="6883"/>
        <v/>
      </c>
      <c r="CR671" s="116" t="str">
        <f t="shared" si="6884"/>
        <v/>
      </c>
      <c r="DH671" s="115" t="str">
        <f t="shared" si="6812"/>
        <v/>
      </c>
      <c r="DI671" s="115" t="str">
        <f t="shared" si="6813"/>
        <v/>
      </c>
      <c r="DJ671" s="115" t="str">
        <f t="shared" si="6778"/>
        <v/>
      </c>
      <c r="DK671" s="115" t="str">
        <f t="shared" si="6779"/>
        <v/>
      </c>
      <c r="DL671" s="115" t="str">
        <f t="shared" si="6780"/>
        <v/>
      </c>
      <c r="DM671" s="115" t="str">
        <f t="shared" si="6781"/>
        <v/>
      </c>
      <c r="DN671" s="115" t="str">
        <f t="shared" si="6782"/>
        <v/>
      </c>
      <c r="DO671" s="115" t="str">
        <f t="shared" si="6783"/>
        <v/>
      </c>
      <c r="DP671" s="115" t="str">
        <f t="shared" si="6784"/>
        <v/>
      </c>
      <c r="DQ671" s="115" t="str">
        <f t="shared" si="6785"/>
        <v/>
      </c>
      <c r="DR671" s="115" t="str">
        <f t="shared" si="6786"/>
        <v/>
      </c>
      <c r="DS671" s="115" t="str">
        <f t="shared" si="6787"/>
        <v/>
      </c>
      <c r="DT671" s="115" t="str">
        <f t="shared" si="6788"/>
        <v/>
      </c>
      <c r="DU671" s="115" t="str">
        <f t="shared" si="6789"/>
        <v/>
      </c>
      <c r="DV671" s="115" t="str">
        <f t="shared" si="6790"/>
        <v/>
      </c>
      <c r="DW671" s="115" t="str">
        <f t="shared" si="6791"/>
        <v/>
      </c>
      <c r="DX671" s="115" t="str">
        <f t="shared" si="6792"/>
        <v/>
      </c>
      <c r="DY671" s="115" t="str">
        <f t="shared" si="6793"/>
        <v/>
      </c>
      <c r="DZ671" s="115" t="str">
        <f t="shared" si="6794"/>
        <v/>
      </c>
      <c r="EA671" s="115" t="str">
        <f t="shared" si="6795"/>
        <v/>
      </c>
      <c r="EB671" s="115" t="str">
        <f t="shared" si="6796"/>
        <v/>
      </c>
      <c r="EC671" s="115" t="str">
        <f t="shared" si="6797"/>
        <v/>
      </c>
      <c r="ED671" s="115" t="str">
        <f t="shared" si="6798"/>
        <v/>
      </c>
      <c r="EE671" s="115" t="str">
        <f t="shared" si="6799"/>
        <v/>
      </c>
      <c r="EF671" s="115" t="str">
        <f t="shared" si="6800"/>
        <v/>
      </c>
      <c r="EG671" s="115" t="str">
        <f t="shared" si="6885"/>
        <v/>
      </c>
      <c r="EH671" s="115" t="str">
        <f t="shared" si="6886"/>
        <v/>
      </c>
      <c r="EI671" s="115" t="str">
        <f t="shared" si="6887"/>
        <v/>
      </c>
      <c r="EJ671" s="115" t="str">
        <f t="shared" si="6888"/>
        <v/>
      </c>
      <c r="EK671" s="115" t="str">
        <f t="shared" si="6889"/>
        <v/>
      </c>
      <c r="EL671" s="115" t="str">
        <f t="shared" si="6890"/>
        <v/>
      </c>
      <c r="EM671" s="115" t="str">
        <f t="shared" si="6891"/>
        <v/>
      </c>
      <c r="EN671" s="115" t="str">
        <f t="shared" si="6892"/>
        <v/>
      </c>
      <c r="EO671" s="115" t="str">
        <f t="shared" si="6893"/>
        <v/>
      </c>
      <c r="EP671" s="115" t="str">
        <f t="shared" si="6894"/>
        <v/>
      </c>
      <c r="EQ671" s="115" t="str">
        <f t="shared" si="6895"/>
        <v/>
      </c>
      <c r="ER671" s="115" t="str">
        <f t="shared" si="6896"/>
        <v/>
      </c>
      <c r="ES671" s="115" t="str">
        <f t="shared" si="6897"/>
        <v/>
      </c>
      <c r="ET671" s="115" t="str">
        <f t="shared" si="6898"/>
        <v/>
      </c>
      <c r="EU671" s="115" t="str">
        <f t="shared" si="6899"/>
        <v/>
      </c>
      <c r="EV671" s="115" t="str">
        <f t="shared" si="6900"/>
        <v/>
      </c>
      <c r="EW671" s="115" t="str">
        <f t="shared" si="6901"/>
        <v/>
      </c>
      <c r="EX671" s="115" t="str">
        <f t="shared" si="6902"/>
        <v/>
      </c>
      <c r="EY671" s="115" t="str">
        <f t="shared" si="6903"/>
        <v/>
      </c>
      <c r="EZ671" s="115" t="str">
        <f t="shared" si="6904"/>
        <v/>
      </c>
      <c r="FA671" s="115" t="str">
        <f t="shared" si="6905"/>
        <v/>
      </c>
      <c r="FB671" s="115" t="str">
        <f t="shared" si="6906"/>
        <v/>
      </c>
      <c r="FC671" s="115" t="str">
        <f t="shared" si="6907"/>
        <v/>
      </c>
      <c r="FD671" s="115" t="str">
        <f t="shared" si="6908"/>
        <v/>
      </c>
      <c r="FE671" s="115" t="str">
        <f t="shared" si="6909"/>
        <v/>
      </c>
      <c r="FF671" s="115" t="str">
        <f t="shared" si="6914"/>
        <v/>
      </c>
      <c r="FG671" s="115" t="str">
        <f>IFERROR(SMALL($EE$423:$EE$842,$A$11),"")</f>
        <v/>
      </c>
      <c r="FH671" s="115" t="str">
        <f t="shared" si="6915"/>
        <v/>
      </c>
    </row>
    <row r="672" spans="1:164" ht="15" customHeight="1" x14ac:dyDescent="0.25">
      <c r="A672" s="115">
        <v>670</v>
      </c>
      <c r="B672" s="115" t="str">
        <f t="shared" si="6820"/>
        <v/>
      </c>
      <c r="C672" s="115" t="s">
        <v>71</v>
      </c>
      <c r="D672" s="100">
        <f t="shared" si="6816"/>
        <v>0</v>
      </c>
      <c r="E672" s="100" t="str">
        <f t="shared" si="6847"/>
        <v/>
      </c>
      <c r="F672" s="100" t="str">
        <f t="shared" si="6848"/>
        <v/>
      </c>
      <c r="G672" s="100" t="str">
        <f t="shared" si="6823"/>
        <v/>
      </c>
      <c r="H672" s="100" t="str">
        <f t="shared" si="6849"/>
        <v/>
      </c>
      <c r="I672" s="100" t="str">
        <f t="shared" si="6824"/>
        <v/>
      </c>
      <c r="J672" s="100" t="str">
        <f t="shared" si="6850"/>
        <v/>
      </c>
      <c r="K672" s="100" t="str">
        <f t="shared" si="6825"/>
        <v/>
      </c>
      <c r="L672" s="100" t="str">
        <f t="shared" si="6851"/>
        <v/>
      </c>
      <c r="M672" s="100" t="str">
        <f t="shared" si="6826"/>
        <v/>
      </c>
      <c r="N672" s="100" t="str">
        <f t="shared" si="6852"/>
        <v/>
      </c>
      <c r="O672" s="100" t="str">
        <f t="shared" si="6827"/>
        <v/>
      </c>
      <c r="P672" s="100" t="str">
        <f t="shared" si="6853"/>
        <v/>
      </c>
      <c r="Q672" s="100" t="str">
        <f t="shared" si="6828"/>
        <v/>
      </c>
      <c r="R672" s="100" t="str">
        <f t="shared" si="6854"/>
        <v/>
      </c>
      <c r="S672" s="100" t="str">
        <f t="shared" si="6829"/>
        <v/>
      </c>
      <c r="T672" s="100" t="str">
        <f t="shared" si="6855"/>
        <v/>
      </c>
      <c r="U672" s="100" t="str">
        <f t="shared" si="6830"/>
        <v/>
      </c>
      <c r="V672" s="100" t="str">
        <f t="shared" si="6856"/>
        <v/>
      </c>
      <c r="W672" s="100" t="str">
        <f t="shared" si="6831"/>
        <v/>
      </c>
      <c r="X672" s="100" t="str">
        <f t="shared" si="6857"/>
        <v/>
      </c>
      <c r="Y672" s="100" t="str">
        <f t="shared" si="6832"/>
        <v/>
      </c>
      <c r="Z672" s="100" t="str">
        <f t="shared" si="6858"/>
        <v/>
      </c>
      <c r="AA672" s="100" t="str">
        <f t="shared" si="6833"/>
        <v/>
      </c>
      <c r="AB672" s="100" t="str">
        <f t="shared" si="6859"/>
        <v/>
      </c>
      <c r="AC672" s="100" t="str">
        <f t="shared" si="6834"/>
        <v/>
      </c>
      <c r="AD672" s="100" t="str">
        <f t="shared" si="6860"/>
        <v/>
      </c>
      <c r="AE672" s="100" t="str">
        <f t="shared" si="6835"/>
        <v/>
      </c>
      <c r="AF672" s="100" t="str">
        <f t="shared" si="6861"/>
        <v/>
      </c>
      <c r="AG672" s="100" t="str">
        <f t="shared" si="6836"/>
        <v/>
      </c>
      <c r="AH672" s="100" t="str">
        <f t="shared" si="6862"/>
        <v/>
      </c>
      <c r="AI672" s="100" t="str">
        <f t="shared" si="6837"/>
        <v/>
      </c>
      <c r="AJ672" s="100" t="str">
        <f t="shared" si="6863"/>
        <v/>
      </c>
      <c r="AK672" s="100" t="str">
        <f t="shared" si="6838"/>
        <v/>
      </c>
      <c r="AL672" s="100" t="str">
        <f t="shared" si="6864"/>
        <v/>
      </c>
      <c r="AM672" s="100" t="str">
        <f t="shared" si="6839"/>
        <v/>
      </c>
      <c r="AN672" s="100" t="str">
        <f t="shared" si="6865"/>
        <v/>
      </c>
      <c r="AO672" s="100" t="str">
        <f t="shared" si="6840"/>
        <v/>
      </c>
      <c r="AP672" s="100" t="str">
        <f t="shared" si="6866"/>
        <v/>
      </c>
      <c r="AQ672" s="100" t="str">
        <f t="shared" si="6841"/>
        <v/>
      </c>
      <c r="AR672" s="100" t="str">
        <f t="shared" si="6867"/>
        <v/>
      </c>
      <c r="AS672" s="100" t="str">
        <f t="shared" si="6842"/>
        <v/>
      </c>
      <c r="AT672" s="100" t="str">
        <f t="shared" si="6868"/>
        <v/>
      </c>
      <c r="AU672" s="100" t="str">
        <f t="shared" si="6843"/>
        <v/>
      </c>
      <c r="AV672" s="100" t="str">
        <f t="shared" si="6869"/>
        <v/>
      </c>
      <c r="AW672" s="100" t="str">
        <f t="shared" si="6844"/>
        <v/>
      </c>
      <c r="AX672" s="100" t="str">
        <f t="shared" si="6870"/>
        <v/>
      </c>
      <c r="AY672" s="100" t="str">
        <f t="shared" si="6845"/>
        <v/>
      </c>
      <c r="AZ672" s="100" t="str">
        <f t="shared" si="6871"/>
        <v/>
      </c>
      <c r="BA672" s="100" t="str">
        <f t="shared" si="6846"/>
        <v/>
      </c>
      <c r="BB672" s="100" t="str">
        <f t="shared" si="6872"/>
        <v/>
      </c>
      <c r="BC672" s="100" t="str">
        <f>IFERROR(INDEX('INPUT INF'!$F$3:$F$601,MATCH($B672,'INPUT INF'!$A$3:$A$601,FALSE)),"")</f>
        <v/>
      </c>
      <c r="BD672" s="100" t="str">
        <f t="shared" si="6815"/>
        <v/>
      </c>
      <c r="BE672" s="100" t="str">
        <f t="shared" si="6873"/>
        <v/>
      </c>
      <c r="BF672" s="100" t="str">
        <f t="shared" si="6874"/>
        <v/>
      </c>
      <c r="BG672" s="115" t="str">
        <f t="shared" si="6875"/>
        <v/>
      </c>
      <c r="BH672" s="176" t="str">
        <f>IF(AND('INPUT INF'!$O$1="X",BG672="PASS"),BF672,IF($BG672="","0",IF('INPUT INF'!$N$67="YES",$BF672,"")))</f>
        <v>0</v>
      </c>
      <c r="BI672" s="115" t="str">
        <f>IF($BG672="","0",IF('INPUT INF'!$Q$68="YES",$BF672,""))</f>
        <v>0</v>
      </c>
      <c r="BJ672" s="115" t="str">
        <f>IF($BG672="","0",IF('INPUT INF'!$Q$69="YES",$BF672,""))</f>
        <v>0</v>
      </c>
      <c r="BL672" s="118" t="str">
        <f t="shared" si="6803"/>
        <v/>
      </c>
      <c r="BM672" s="118" t="str">
        <f t="shared" si="6804"/>
        <v/>
      </c>
      <c r="BN672" s="118" t="str">
        <f t="shared" si="6805"/>
        <v/>
      </c>
      <c r="BR672" s="118" t="str">
        <f t="shared" si="6806"/>
        <v/>
      </c>
      <c r="BS672" s="118" t="str">
        <f t="shared" si="6807"/>
        <v/>
      </c>
      <c r="BT672" s="118" t="str">
        <f t="shared" si="6808"/>
        <v/>
      </c>
      <c r="BX672" s="118" t="str">
        <f t="shared" si="6809"/>
        <v/>
      </c>
      <c r="BY672" s="118" t="str">
        <f t="shared" si="6810"/>
        <v/>
      </c>
      <c r="BZ672" s="118" t="str">
        <f t="shared" si="6811"/>
        <v/>
      </c>
      <c r="CD672" s="116" t="str">
        <f t="shared" si="6876"/>
        <v/>
      </c>
      <c r="CE672" s="116" t="str">
        <f t="shared" si="6877"/>
        <v/>
      </c>
      <c r="CF672" s="116" t="str">
        <f t="shared" si="6878"/>
        <v/>
      </c>
      <c r="CJ672" s="116" t="str">
        <f t="shared" si="6879"/>
        <v/>
      </c>
      <c r="CK672" s="116" t="str">
        <f t="shared" si="6880"/>
        <v/>
      </c>
      <c r="CL672" s="116" t="str">
        <f t="shared" si="6881"/>
        <v/>
      </c>
      <c r="CP672" s="116" t="str">
        <f t="shared" si="6882"/>
        <v/>
      </c>
      <c r="CQ672" s="116" t="str">
        <f t="shared" si="6883"/>
        <v/>
      </c>
      <c r="CR672" s="116" t="str">
        <f t="shared" si="6884"/>
        <v/>
      </c>
      <c r="DH672" s="115" t="str">
        <f t="shared" si="6812"/>
        <v/>
      </c>
      <c r="DI672" s="115" t="str">
        <f t="shared" si="6813"/>
        <v/>
      </c>
      <c r="DJ672" s="115" t="str">
        <f t="shared" si="6778"/>
        <v/>
      </c>
      <c r="DK672" s="115" t="str">
        <f t="shared" si="6779"/>
        <v/>
      </c>
      <c r="DL672" s="115" t="str">
        <f t="shared" si="6780"/>
        <v/>
      </c>
      <c r="DM672" s="115" t="str">
        <f t="shared" si="6781"/>
        <v/>
      </c>
      <c r="DN672" s="115" t="str">
        <f t="shared" si="6782"/>
        <v/>
      </c>
      <c r="DO672" s="115" t="str">
        <f t="shared" si="6783"/>
        <v/>
      </c>
      <c r="DP672" s="115" t="str">
        <f t="shared" si="6784"/>
        <v/>
      </c>
      <c r="DQ672" s="115" t="str">
        <f t="shared" si="6785"/>
        <v/>
      </c>
      <c r="DR672" s="115" t="str">
        <f t="shared" si="6786"/>
        <v/>
      </c>
      <c r="DS672" s="115" t="str">
        <f t="shared" si="6787"/>
        <v/>
      </c>
      <c r="DT672" s="115" t="str">
        <f t="shared" si="6788"/>
        <v/>
      </c>
      <c r="DU672" s="115" t="str">
        <f t="shared" si="6789"/>
        <v/>
      </c>
      <c r="DV672" s="115" t="str">
        <f t="shared" si="6790"/>
        <v/>
      </c>
      <c r="DW672" s="115" t="str">
        <f t="shared" si="6791"/>
        <v/>
      </c>
      <c r="DX672" s="115" t="str">
        <f t="shared" si="6792"/>
        <v/>
      </c>
      <c r="DY672" s="115" t="str">
        <f t="shared" si="6793"/>
        <v/>
      </c>
      <c r="DZ672" s="115" t="str">
        <f t="shared" si="6794"/>
        <v/>
      </c>
      <c r="EA672" s="115" t="str">
        <f t="shared" si="6795"/>
        <v/>
      </c>
      <c r="EB672" s="115" t="str">
        <f t="shared" si="6796"/>
        <v/>
      </c>
      <c r="EC672" s="115" t="str">
        <f t="shared" si="6797"/>
        <v/>
      </c>
      <c r="ED672" s="115" t="str">
        <f t="shared" si="6798"/>
        <v/>
      </c>
      <c r="EE672" s="115" t="str">
        <f t="shared" si="6799"/>
        <v/>
      </c>
      <c r="EF672" s="115" t="str">
        <f t="shared" si="6800"/>
        <v/>
      </c>
      <c r="EG672" s="115" t="str">
        <f t="shared" si="6885"/>
        <v/>
      </c>
      <c r="EH672" s="115" t="str">
        <f t="shared" si="6886"/>
        <v/>
      </c>
      <c r="EI672" s="115" t="str">
        <f t="shared" si="6887"/>
        <v/>
      </c>
      <c r="EJ672" s="115" t="str">
        <f t="shared" si="6888"/>
        <v/>
      </c>
      <c r="EK672" s="115" t="str">
        <f t="shared" si="6889"/>
        <v/>
      </c>
      <c r="EL672" s="115" t="str">
        <f t="shared" si="6890"/>
        <v/>
      </c>
      <c r="EM672" s="115" t="str">
        <f t="shared" si="6891"/>
        <v/>
      </c>
      <c r="EN672" s="115" t="str">
        <f t="shared" si="6892"/>
        <v/>
      </c>
      <c r="EO672" s="115" t="str">
        <f t="shared" si="6893"/>
        <v/>
      </c>
      <c r="EP672" s="115" t="str">
        <f t="shared" si="6894"/>
        <v/>
      </c>
      <c r="EQ672" s="115" t="str">
        <f t="shared" si="6895"/>
        <v/>
      </c>
      <c r="ER672" s="115" t="str">
        <f t="shared" si="6896"/>
        <v/>
      </c>
      <c r="ES672" s="115" t="str">
        <f t="shared" si="6897"/>
        <v/>
      </c>
      <c r="ET672" s="115" t="str">
        <f t="shared" si="6898"/>
        <v/>
      </c>
      <c r="EU672" s="115" t="str">
        <f t="shared" si="6899"/>
        <v/>
      </c>
      <c r="EV672" s="115" t="str">
        <f t="shared" si="6900"/>
        <v/>
      </c>
      <c r="EW672" s="115" t="str">
        <f t="shared" si="6901"/>
        <v/>
      </c>
      <c r="EX672" s="115" t="str">
        <f t="shared" si="6902"/>
        <v/>
      </c>
      <c r="EY672" s="115" t="str">
        <f t="shared" si="6903"/>
        <v/>
      </c>
      <c r="EZ672" s="115" t="str">
        <f t="shared" si="6904"/>
        <v/>
      </c>
      <c r="FA672" s="115" t="str">
        <f t="shared" si="6905"/>
        <v/>
      </c>
      <c r="FB672" s="115" t="str">
        <f t="shared" si="6906"/>
        <v/>
      </c>
      <c r="FC672" s="115" t="str">
        <f t="shared" si="6907"/>
        <v/>
      </c>
      <c r="FD672" s="115" t="str">
        <f t="shared" si="6908"/>
        <v/>
      </c>
      <c r="FE672" s="115" t="str">
        <f t="shared" si="6909"/>
        <v/>
      </c>
      <c r="FF672" s="115" t="str">
        <f t="shared" si="6914"/>
        <v/>
      </c>
      <c r="FG672" s="115" t="str">
        <f>IFERROR(SMALL($EE$423:$EE$842,$A$12),"")</f>
        <v/>
      </c>
      <c r="FH672" s="115" t="str">
        <f t="shared" si="6915"/>
        <v/>
      </c>
    </row>
    <row r="673" spans="1:173" ht="15" customHeight="1" x14ac:dyDescent="0.25">
      <c r="A673" s="115">
        <v>671</v>
      </c>
      <c r="B673" s="115" t="str">
        <f t="shared" si="6820"/>
        <v/>
      </c>
      <c r="C673" s="115" t="s">
        <v>71</v>
      </c>
      <c r="D673" s="100">
        <f t="shared" si="6816"/>
        <v>0</v>
      </c>
      <c r="E673" s="100" t="str">
        <f t="shared" si="6847"/>
        <v/>
      </c>
      <c r="F673" s="100" t="str">
        <f t="shared" si="6848"/>
        <v/>
      </c>
      <c r="G673" s="100" t="str">
        <f t="shared" si="6823"/>
        <v/>
      </c>
      <c r="H673" s="100" t="str">
        <f t="shared" si="6849"/>
        <v/>
      </c>
      <c r="I673" s="100" t="str">
        <f t="shared" si="6824"/>
        <v/>
      </c>
      <c r="J673" s="100" t="str">
        <f t="shared" si="6850"/>
        <v/>
      </c>
      <c r="K673" s="100" t="str">
        <f t="shared" si="6825"/>
        <v/>
      </c>
      <c r="L673" s="100" t="str">
        <f t="shared" si="6851"/>
        <v/>
      </c>
      <c r="M673" s="100" t="str">
        <f t="shared" si="6826"/>
        <v/>
      </c>
      <c r="N673" s="100" t="str">
        <f t="shared" si="6852"/>
        <v/>
      </c>
      <c r="O673" s="100" t="str">
        <f t="shared" si="6827"/>
        <v/>
      </c>
      <c r="P673" s="100" t="str">
        <f t="shared" si="6853"/>
        <v/>
      </c>
      <c r="Q673" s="100" t="str">
        <f t="shared" si="6828"/>
        <v/>
      </c>
      <c r="R673" s="100" t="str">
        <f t="shared" si="6854"/>
        <v/>
      </c>
      <c r="S673" s="100" t="str">
        <f t="shared" si="6829"/>
        <v/>
      </c>
      <c r="T673" s="100" t="str">
        <f t="shared" si="6855"/>
        <v/>
      </c>
      <c r="U673" s="100" t="str">
        <f t="shared" si="6830"/>
        <v/>
      </c>
      <c r="V673" s="100" t="str">
        <f t="shared" si="6856"/>
        <v/>
      </c>
      <c r="W673" s="100" t="str">
        <f t="shared" si="6831"/>
        <v/>
      </c>
      <c r="X673" s="100" t="str">
        <f t="shared" si="6857"/>
        <v/>
      </c>
      <c r="Y673" s="100" t="str">
        <f t="shared" si="6832"/>
        <v/>
      </c>
      <c r="Z673" s="100" t="str">
        <f t="shared" si="6858"/>
        <v/>
      </c>
      <c r="AA673" s="100" t="str">
        <f t="shared" si="6833"/>
        <v/>
      </c>
      <c r="AB673" s="100" t="str">
        <f t="shared" si="6859"/>
        <v/>
      </c>
      <c r="AC673" s="100" t="str">
        <f t="shared" si="6834"/>
        <v/>
      </c>
      <c r="AD673" s="100" t="str">
        <f t="shared" si="6860"/>
        <v/>
      </c>
      <c r="AE673" s="100" t="str">
        <f t="shared" si="6835"/>
        <v/>
      </c>
      <c r="AF673" s="100" t="str">
        <f t="shared" si="6861"/>
        <v/>
      </c>
      <c r="AG673" s="100" t="str">
        <f t="shared" si="6836"/>
        <v/>
      </c>
      <c r="AH673" s="100" t="str">
        <f t="shared" si="6862"/>
        <v/>
      </c>
      <c r="AI673" s="100" t="str">
        <f t="shared" si="6837"/>
        <v/>
      </c>
      <c r="AJ673" s="100" t="str">
        <f t="shared" si="6863"/>
        <v/>
      </c>
      <c r="AK673" s="100" t="str">
        <f t="shared" si="6838"/>
        <v/>
      </c>
      <c r="AL673" s="100" t="str">
        <f t="shared" si="6864"/>
        <v/>
      </c>
      <c r="AM673" s="100" t="str">
        <f t="shared" si="6839"/>
        <v/>
      </c>
      <c r="AN673" s="100" t="str">
        <f t="shared" si="6865"/>
        <v/>
      </c>
      <c r="AO673" s="100" t="str">
        <f t="shared" si="6840"/>
        <v/>
      </c>
      <c r="AP673" s="100" t="str">
        <f t="shared" si="6866"/>
        <v/>
      </c>
      <c r="AQ673" s="100" t="str">
        <f t="shared" si="6841"/>
        <v/>
      </c>
      <c r="AR673" s="100" t="str">
        <f t="shared" si="6867"/>
        <v/>
      </c>
      <c r="AS673" s="100" t="str">
        <f t="shared" si="6842"/>
        <v/>
      </c>
      <c r="AT673" s="100" t="str">
        <f t="shared" si="6868"/>
        <v/>
      </c>
      <c r="AU673" s="100" t="str">
        <f t="shared" si="6843"/>
        <v/>
      </c>
      <c r="AV673" s="100" t="str">
        <f t="shared" si="6869"/>
        <v/>
      </c>
      <c r="AW673" s="100" t="str">
        <f t="shared" si="6844"/>
        <v/>
      </c>
      <c r="AX673" s="100" t="str">
        <f t="shared" si="6870"/>
        <v/>
      </c>
      <c r="AY673" s="100" t="str">
        <f t="shared" si="6845"/>
        <v/>
      </c>
      <c r="AZ673" s="100" t="str">
        <f t="shared" si="6871"/>
        <v/>
      </c>
      <c r="BA673" s="100" t="str">
        <f t="shared" si="6846"/>
        <v/>
      </c>
      <c r="BB673" s="100" t="str">
        <f t="shared" si="6872"/>
        <v/>
      </c>
      <c r="BC673" s="100" t="str">
        <f>IFERROR(INDEX('INPUT INF'!$F$3:$F$601,MATCH($B673,'INPUT INF'!$A$3:$A$601,FALSE)),"")</f>
        <v/>
      </c>
      <c r="BD673" s="100" t="str">
        <f t="shared" si="6815"/>
        <v/>
      </c>
      <c r="BE673" s="100" t="str">
        <f t="shared" si="6873"/>
        <v/>
      </c>
      <c r="BF673" s="100" t="str">
        <f t="shared" si="6874"/>
        <v/>
      </c>
      <c r="BG673" s="115" t="str">
        <f t="shared" si="6875"/>
        <v/>
      </c>
      <c r="BH673" s="176" t="str">
        <f>IF(AND('INPUT INF'!$O$1="X",BG673="PASS"),BF673,IF($BG673="","0",IF('INPUT INF'!$N$67="YES",$BF673,"")))</f>
        <v>0</v>
      </c>
      <c r="BI673" s="115" t="str">
        <f>IF($BG673="","0",IF('INPUT INF'!$Q$68="YES",$BF673,""))</f>
        <v>0</v>
      </c>
      <c r="BJ673" s="115" t="str">
        <f>IF($BG673="","0",IF('INPUT INF'!$Q$69="YES",$BF673,""))</f>
        <v>0</v>
      </c>
      <c r="BL673" s="118" t="str">
        <f t="shared" si="6803"/>
        <v/>
      </c>
      <c r="BM673" s="118" t="str">
        <f t="shared" si="6804"/>
        <v/>
      </c>
      <c r="BN673" s="118" t="str">
        <f t="shared" si="6805"/>
        <v/>
      </c>
      <c r="BR673" s="118" t="str">
        <f t="shared" si="6806"/>
        <v/>
      </c>
      <c r="BS673" s="118" t="str">
        <f t="shared" si="6807"/>
        <v/>
      </c>
      <c r="BT673" s="118" t="str">
        <f t="shared" si="6808"/>
        <v/>
      </c>
      <c r="BX673" s="118" t="str">
        <f t="shared" si="6809"/>
        <v/>
      </c>
      <c r="BY673" s="118" t="str">
        <f t="shared" si="6810"/>
        <v/>
      </c>
      <c r="BZ673" s="118" t="str">
        <f t="shared" si="6811"/>
        <v/>
      </c>
      <c r="CD673" s="116" t="str">
        <f t="shared" si="6876"/>
        <v/>
      </c>
      <c r="CE673" s="116" t="str">
        <f t="shared" si="6877"/>
        <v/>
      </c>
      <c r="CF673" s="116" t="str">
        <f t="shared" si="6878"/>
        <v/>
      </c>
      <c r="CJ673" s="116" t="str">
        <f t="shared" si="6879"/>
        <v/>
      </c>
      <c r="CK673" s="116" t="str">
        <f t="shared" si="6880"/>
        <v/>
      </c>
      <c r="CL673" s="116" t="str">
        <f t="shared" si="6881"/>
        <v/>
      </c>
      <c r="CP673" s="116" t="str">
        <f t="shared" si="6882"/>
        <v/>
      </c>
      <c r="CQ673" s="116" t="str">
        <f t="shared" si="6883"/>
        <v/>
      </c>
      <c r="CR673" s="116" t="str">
        <f t="shared" si="6884"/>
        <v/>
      </c>
      <c r="DH673" s="115" t="str">
        <f t="shared" si="6812"/>
        <v/>
      </c>
      <c r="DI673" s="115" t="str">
        <f t="shared" si="6813"/>
        <v/>
      </c>
      <c r="DJ673" s="115" t="str">
        <f t="shared" si="6778"/>
        <v/>
      </c>
      <c r="DK673" s="115" t="str">
        <f t="shared" si="6779"/>
        <v/>
      </c>
      <c r="DL673" s="115" t="str">
        <f t="shared" si="6780"/>
        <v/>
      </c>
      <c r="DM673" s="115" t="str">
        <f t="shared" si="6781"/>
        <v/>
      </c>
      <c r="DN673" s="115" t="str">
        <f t="shared" si="6782"/>
        <v/>
      </c>
      <c r="DO673" s="115" t="str">
        <f t="shared" si="6783"/>
        <v/>
      </c>
      <c r="DP673" s="115" t="str">
        <f t="shared" si="6784"/>
        <v/>
      </c>
      <c r="DQ673" s="115" t="str">
        <f t="shared" si="6785"/>
        <v/>
      </c>
      <c r="DR673" s="115" t="str">
        <f t="shared" si="6786"/>
        <v/>
      </c>
      <c r="DS673" s="115" t="str">
        <f t="shared" si="6787"/>
        <v/>
      </c>
      <c r="DT673" s="115" t="str">
        <f t="shared" si="6788"/>
        <v/>
      </c>
      <c r="DU673" s="115" t="str">
        <f t="shared" si="6789"/>
        <v/>
      </c>
      <c r="DV673" s="115" t="str">
        <f t="shared" si="6790"/>
        <v/>
      </c>
      <c r="DW673" s="115" t="str">
        <f t="shared" si="6791"/>
        <v/>
      </c>
      <c r="DX673" s="115" t="str">
        <f t="shared" si="6792"/>
        <v/>
      </c>
      <c r="DY673" s="115" t="str">
        <f t="shared" si="6793"/>
        <v/>
      </c>
      <c r="DZ673" s="115" t="str">
        <f t="shared" si="6794"/>
        <v/>
      </c>
      <c r="EA673" s="115" t="str">
        <f t="shared" si="6795"/>
        <v/>
      </c>
      <c r="EB673" s="115" t="str">
        <f t="shared" si="6796"/>
        <v/>
      </c>
      <c r="EC673" s="115" t="str">
        <f t="shared" si="6797"/>
        <v/>
      </c>
      <c r="ED673" s="115" t="str">
        <f t="shared" si="6798"/>
        <v/>
      </c>
      <c r="EE673" s="115" t="str">
        <f t="shared" si="6799"/>
        <v/>
      </c>
      <c r="EF673" s="115" t="str">
        <f t="shared" si="6800"/>
        <v/>
      </c>
      <c r="EG673" s="115" t="str">
        <f t="shared" si="6885"/>
        <v/>
      </c>
      <c r="EH673" s="115" t="str">
        <f t="shared" si="6886"/>
        <v/>
      </c>
      <c r="EI673" s="115" t="str">
        <f t="shared" si="6887"/>
        <v/>
      </c>
      <c r="EJ673" s="115" t="str">
        <f t="shared" si="6888"/>
        <v/>
      </c>
      <c r="EK673" s="115" t="str">
        <f t="shared" si="6889"/>
        <v/>
      </c>
      <c r="EL673" s="115" t="str">
        <f t="shared" si="6890"/>
        <v/>
      </c>
      <c r="EM673" s="115" t="str">
        <f t="shared" si="6891"/>
        <v/>
      </c>
      <c r="EN673" s="115" t="str">
        <f t="shared" si="6892"/>
        <v/>
      </c>
      <c r="EO673" s="115" t="str">
        <f t="shared" si="6893"/>
        <v/>
      </c>
      <c r="EP673" s="115" t="str">
        <f t="shared" si="6894"/>
        <v/>
      </c>
      <c r="EQ673" s="115" t="str">
        <f t="shared" si="6895"/>
        <v/>
      </c>
      <c r="ER673" s="115" t="str">
        <f t="shared" si="6896"/>
        <v/>
      </c>
      <c r="ES673" s="115" t="str">
        <f t="shared" si="6897"/>
        <v/>
      </c>
      <c r="ET673" s="115" t="str">
        <f t="shared" si="6898"/>
        <v/>
      </c>
      <c r="EU673" s="115" t="str">
        <f t="shared" si="6899"/>
        <v/>
      </c>
      <c r="EV673" s="115" t="str">
        <f t="shared" si="6900"/>
        <v/>
      </c>
      <c r="EW673" s="115" t="str">
        <f t="shared" si="6901"/>
        <v/>
      </c>
      <c r="EX673" s="115" t="str">
        <f t="shared" si="6902"/>
        <v/>
      </c>
      <c r="EY673" s="115" t="str">
        <f t="shared" si="6903"/>
        <v/>
      </c>
      <c r="EZ673" s="115" t="str">
        <f t="shared" si="6904"/>
        <v/>
      </c>
      <c r="FA673" s="115" t="str">
        <f t="shared" si="6905"/>
        <v/>
      </c>
      <c r="FB673" s="115" t="str">
        <f t="shared" si="6906"/>
        <v/>
      </c>
      <c r="FC673" s="115" t="str">
        <f t="shared" si="6907"/>
        <v/>
      </c>
      <c r="FD673" s="115" t="str">
        <f t="shared" si="6908"/>
        <v/>
      </c>
      <c r="FE673" s="115" t="str">
        <f t="shared" si="6909"/>
        <v/>
      </c>
      <c r="FF673" s="115" t="str">
        <f>FU27</f>
        <v/>
      </c>
      <c r="FG673" s="115" t="str">
        <f>IFERROR(SMALL($EE$423:$EE$842,$A$3),"")</f>
        <v/>
      </c>
      <c r="FH673" s="115" t="str">
        <f>IFERROR(LARGE($AY$423:$AY$842,$A$3),"")</f>
        <v/>
      </c>
    </row>
    <row r="674" spans="1:173" ht="15" customHeight="1" x14ac:dyDescent="0.25">
      <c r="A674" s="115">
        <v>672</v>
      </c>
      <c r="B674" s="115" t="str">
        <f t="shared" si="6820"/>
        <v/>
      </c>
      <c r="C674" s="115" t="s">
        <v>71</v>
      </c>
      <c r="D674" s="100">
        <f t="shared" si="6816"/>
        <v>0</v>
      </c>
      <c r="E674" s="100" t="str">
        <f t="shared" si="6847"/>
        <v/>
      </c>
      <c r="F674" s="100" t="str">
        <f t="shared" si="6848"/>
        <v/>
      </c>
      <c r="G674" s="100" t="str">
        <f t="shared" si="6823"/>
        <v/>
      </c>
      <c r="H674" s="100" t="str">
        <f t="shared" si="6849"/>
        <v/>
      </c>
      <c r="I674" s="100" t="str">
        <f t="shared" si="6824"/>
        <v/>
      </c>
      <c r="J674" s="100" t="str">
        <f t="shared" si="6850"/>
        <v/>
      </c>
      <c r="K674" s="100" t="str">
        <f t="shared" si="6825"/>
        <v/>
      </c>
      <c r="L674" s="100" t="str">
        <f t="shared" si="6851"/>
        <v/>
      </c>
      <c r="M674" s="100" t="str">
        <f t="shared" si="6826"/>
        <v/>
      </c>
      <c r="N674" s="100" t="str">
        <f t="shared" si="6852"/>
        <v/>
      </c>
      <c r="O674" s="100" t="str">
        <f t="shared" si="6827"/>
        <v/>
      </c>
      <c r="P674" s="100" t="str">
        <f t="shared" si="6853"/>
        <v/>
      </c>
      <c r="Q674" s="100" t="str">
        <f t="shared" si="6828"/>
        <v/>
      </c>
      <c r="R674" s="100" t="str">
        <f t="shared" si="6854"/>
        <v/>
      </c>
      <c r="S674" s="100" t="str">
        <f t="shared" si="6829"/>
        <v/>
      </c>
      <c r="T674" s="100" t="str">
        <f t="shared" si="6855"/>
        <v/>
      </c>
      <c r="U674" s="100" t="str">
        <f t="shared" si="6830"/>
        <v/>
      </c>
      <c r="V674" s="100" t="str">
        <f t="shared" si="6856"/>
        <v/>
      </c>
      <c r="W674" s="100" t="str">
        <f t="shared" si="6831"/>
        <v/>
      </c>
      <c r="X674" s="100" t="str">
        <f t="shared" si="6857"/>
        <v/>
      </c>
      <c r="Y674" s="100" t="str">
        <f t="shared" si="6832"/>
        <v/>
      </c>
      <c r="Z674" s="100" t="str">
        <f t="shared" si="6858"/>
        <v/>
      </c>
      <c r="AA674" s="100" t="str">
        <f t="shared" si="6833"/>
        <v/>
      </c>
      <c r="AB674" s="100" t="str">
        <f t="shared" si="6859"/>
        <v/>
      </c>
      <c r="AC674" s="100" t="str">
        <f t="shared" si="6834"/>
        <v/>
      </c>
      <c r="AD674" s="100" t="str">
        <f t="shared" si="6860"/>
        <v/>
      </c>
      <c r="AE674" s="100" t="str">
        <f t="shared" si="6835"/>
        <v/>
      </c>
      <c r="AF674" s="100" t="str">
        <f t="shared" si="6861"/>
        <v/>
      </c>
      <c r="AG674" s="100" t="str">
        <f t="shared" si="6836"/>
        <v/>
      </c>
      <c r="AH674" s="100" t="str">
        <f t="shared" si="6862"/>
        <v/>
      </c>
      <c r="AI674" s="100" t="str">
        <f t="shared" si="6837"/>
        <v/>
      </c>
      <c r="AJ674" s="100" t="str">
        <f t="shared" si="6863"/>
        <v/>
      </c>
      <c r="AK674" s="100" t="str">
        <f t="shared" si="6838"/>
        <v/>
      </c>
      <c r="AL674" s="100" t="str">
        <f t="shared" si="6864"/>
        <v/>
      </c>
      <c r="AM674" s="100" t="str">
        <f t="shared" si="6839"/>
        <v/>
      </c>
      <c r="AN674" s="100" t="str">
        <f t="shared" si="6865"/>
        <v/>
      </c>
      <c r="AO674" s="100" t="str">
        <f t="shared" si="6840"/>
        <v/>
      </c>
      <c r="AP674" s="100" t="str">
        <f t="shared" si="6866"/>
        <v/>
      </c>
      <c r="AQ674" s="100" t="str">
        <f t="shared" si="6841"/>
        <v/>
      </c>
      <c r="AR674" s="100" t="str">
        <f t="shared" si="6867"/>
        <v/>
      </c>
      <c r="AS674" s="100" t="str">
        <f t="shared" si="6842"/>
        <v/>
      </c>
      <c r="AT674" s="100" t="str">
        <f t="shared" si="6868"/>
        <v/>
      </c>
      <c r="AU674" s="100" t="str">
        <f t="shared" si="6843"/>
        <v/>
      </c>
      <c r="AV674" s="100" t="str">
        <f t="shared" si="6869"/>
        <v/>
      </c>
      <c r="AW674" s="100" t="str">
        <f t="shared" si="6844"/>
        <v/>
      </c>
      <c r="AX674" s="100" t="str">
        <f t="shared" si="6870"/>
        <v/>
      </c>
      <c r="AY674" s="100" t="str">
        <f t="shared" si="6845"/>
        <v/>
      </c>
      <c r="AZ674" s="100" t="str">
        <f t="shared" si="6871"/>
        <v/>
      </c>
      <c r="BA674" s="100" t="str">
        <f t="shared" si="6846"/>
        <v/>
      </c>
      <c r="BB674" s="100" t="str">
        <f t="shared" si="6872"/>
        <v/>
      </c>
      <c r="BC674" s="100" t="str">
        <f>IFERROR(INDEX('INPUT INF'!$F$3:$F$601,MATCH($B674,'INPUT INF'!$A$3:$A$601,FALSE)),"")</f>
        <v/>
      </c>
      <c r="BD674" s="100" t="str">
        <f t="shared" si="6815"/>
        <v/>
      </c>
      <c r="BE674" s="100" t="str">
        <f t="shared" si="6873"/>
        <v/>
      </c>
      <c r="BF674" s="100" t="str">
        <f t="shared" si="6874"/>
        <v/>
      </c>
      <c r="BG674" s="115" t="str">
        <f t="shared" si="6875"/>
        <v/>
      </c>
      <c r="BH674" s="176" t="str">
        <f>IF(AND('INPUT INF'!$O$1="X",BG674="PASS"),BF674,IF($BG674="","0",IF('INPUT INF'!$N$67="YES",$BF674,"")))</f>
        <v>0</v>
      </c>
      <c r="BI674" s="115" t="str">
        <f>IF($BG674="","0",IF('INPUT INF'!$Q$68="YES",$BF674,""))</f>
        <v>0</v>
      </c>
      <c r="BJ674" s="115" t="str">
        <f>IF($BG674="","0",IF('INPUT INF'!$Q$69="YES",$BF674,""))</f>
        <v>0</v>
      </c>
      <c r="BL674" s="118" t="str">
        <f t="shared" si="6803"/>
        <v/>
      </c>
      <c r="BM674" s="118" t="str">
        <f t="shared" si="6804"/>
        <v/>
      </c>
      <c r="BN674" s="118" t="str">
        <f t="shared" si="6805"/>
        <v/>
      </c>
      <c r="BR674" s="118" t="str">
        <f t="shared" si="6806"/>
        <v/>
      </c>
      <c r="BS674" s="118" t="str">
        <f t="shared" si="6807"/>
        <v/>
      </c>
      <c r="BT674" s="118" t="str">
        <f t="shared" si="6808"/>
        <v/>
      </c>
      <c r="BX674" s="118" t="str">
        <f t="shared" si="6809"/>
        <v/>
      </c>
      <c r="BY674" s="118" t="str">
        <f t="shared" si="6810"/>
        <v/>
      </c>
      <c r="BZ674" s="118" t="str">
        <f t="shared" si="6811"/>
        <v/>
      </c>
      <c r="CD674" s="116" t="str">
        <f t="shared" si="6876"/>
        <v/>
      </c>
      <c r="CE674" s="116" t="str">
        <f t="shared" si="6877"/>
        <v/>
      </c>
      <c r="CF674" s="116" t="str">
        <f t="shared" si="6878"/>
        <v/>
      </c>
      <c r="CJ674" s="116" t="str">
        <f t="shared" si="6879"/>
        <v/>
      </c>
      <c r="CK674" s="116" t="str">
        <f t="shared" si="6880"/>
        <v/>
      </c>
      <c r="CL674" s="116" t="str">
        <f t="shared" si="6881"/>
        <v/>
      </c>
      <c r="CP674" s="116" t="str">
        <f t="shared" si="6882"/>
        <v/>
      </c>
      <c r="CQ674" s="116" t="str">
        <f t="shared" si="6883"/>
        <v/>
      </c>
      <c r="CR674" s="116" t="str">
        <f t="shared" si="6884"/>
        <v/>
      </c>
      <c r="DH674" s="115" t="str">
        <f t="shared" si="6812"/>
        <v/>
      </c>
      <c r="DI674" s="115" t="str">
        <f t="shared" si="6813"/>
        <v/>
      </c>
      <c r="DJ674" s="115" t="str">
        <f t="shared" si="6778"/>
        <v/>
      </c>
      <c r="DK674" s="115" t="str">
        <f t="shared" si="6779"/>
        <v/>
      </c>
      <c r="DL674" s="115" t="str">
        <f t="shared" si="6780"/>
        <v/>
      </c>
      <c r="DM674" s="115" t="str">
        <f t="shared" si="6781"/>
        <v/>
      </c>
      <c r="DN674" s="115" t="str">
        <f t="shared" si="6782"/>
        <v/>
      </c>
      <c r="DO674" s="115" t="str">
        <f t="shared" si="6783"/>
        <v/>
      </c>
      <c r="DP674" s="115" t="str">
        <f t="shared" si="6784"/>
        <v/>
      </c>
      <c r="DQ674" s="115" t="str">
        <f t="shared" si="6785"/>
        <v/>
      </c>
      <c r="DR674" s="115" t="str">
        <f t="shared" si="6786"/>
        <v/>
      </c>
      <c r="DS674" s="115" t="str">
        <f t="shared" si="6787"/>
        <v/>
      </c>
      <c r="DT674" s="115" t="str">
        <f t="shared" si="6788"/>
        <v/>
      </c>
      <c r="DU674" s="115" t="str">
        <f t="shared" si="6789"/>
        <v/>
      </c>
      <c r="DV674" s="115" t="str">
        <f t="shared" si="6790"/>
        <v/>
      </c>
      <c r="DW674" s="115" t="str">
        <f t="shared" si="6791"/>
        <v/>
      </c>
      <c r="DX674" s="115" t="str">
        <f t="shared" si="6792"/>
        <v/>
      </c>
      <c r="DY674" s="115" t="str">
        <f t="shared" si="6793"/>
        <v/>
      </c>
      <c r="DZ674" s="115" t="str">
        <f t="shared" si="6794"/>
        <v/>
      </c>
      <c r="EA674" s="115" t="str">
        <f t="shared" si="6795"/>
        <v/>
      </c>
      <c r="EB674" s="115" t="str">
        <f t="shared" si="6796"/>
        <v/>
      </c>
      <c r="EC674" s="115" t="str">
        <f t="shared" si="6797"/>
        <v/>
      </c>
      <c r="ED674" s="115" t="str">
        <f t="shared" si="6798"/>
        <v/>
      </c>
      <c r="EE674" s="115" t="str">
        <f t="shared" si="6799"/>
        <v/>
      </c>
      <c r="EF674" s="115" t="str">
        <f t="shared" si="6800"/>
        <v/>
      </c>
      <c r="EG674" s="115" t="str">
        <f t="shared" si="6885"/>
        <v/>
      </c>
      <c r="EH674" s="115" t="str">
        <f t="shared" si="6886"/>
        <v/>
      </c>
      <c r="EI674" s="115" t="str">
        <f t="shared" si="6887"/>
        <v/>
      </c>
      <c r="EJ674" s="115" t="str">
        <f t="shared" si="6888"/>
        <v/>
      </c>
      <c r="EK674" s="115" t="str">
        <f t="shared" si="6889"/>
        <v/>
      </c>
      <c r="EL674" s="115" t="str">
        <f t="shared" si="6890"/>
        <v/>
      </c>
      <c r="EM674" s="115" t="str">
        <f t="shared" si="6891"/>
        <v/>
      </c>
      <c r="EN674" s="115" t="str">
        <f t="shared" si="6892"/>
        <v/>
      </c>
      <c r="EO674" s="115" t="str">
        <f t="shared" si="6893"/>
        <v/>
      </c>
      <c r="EP674" s="115" t="str">
        <f t="shared" si="6894"/>
        <v/>
      </c>
      <c r="EQ674" s="115" t="str">
        <f t="shared" si="6895"/>
        <v/>
      </c>
      <c r="ER674" s="115" t="str">
        <f t="shared" si="6896"/>
        <v/>
      </c>
      <c r="ES674" s="115" t="str">
        <f t="shared" si="6897"/>
        <v/>
      </c>
      <c r="ET674" s="115" t="str">
        <f t="shared" si="6898"/>
        <v/>
      </c>
      <c r="EU674" s="115" t="str">
        <f t="shared" si="6899"/>
        <v/>
      </c>
      <c r="EV674" s="115" t="str">
        <f t="shared" si="6900"/>
        <v/>
      </c>
      <c r="EW674" s="115" t="str">
        <f t="shared" si="6901"/>
        <v/>
      </c>
      <c r="EX674" s="115" t="str">
        <f t="shared" si="6902"/>
        <v/>
      </c>
      <c r="EY674" s="115" t="str">
        <f t="shared" si="6903"/>
        <v/>
      </c>
      <c r="EZ674" s="115" t="str">
        <f t="shared" si="6904"/>
        <v/>
      </c>
      <c r="FA674" s="115" t="str">
        <f t="shared" si="6905"/>
        <v/>
      </c>
      <c r="FB674" s="115" t="str">
        <f t="shared" si="6906"/>
        <v/>
      </c>
      <c r="FC674" s="115" t="str">
        <f t="shared" si="6907"/>
        <v/>
      </c>
      <c r="FD674" s="115" t="str">
        <f t="shared" si="6908"/>
        <v/>
      </c>
      <c r="FE674" s="115" t="str">
        <f t="shared" si="6909"/>
        <v/>
      </c>
      <c r="FF674" s="115" t="str">
        <f>FF673</f>
        <v/>
      </c>
      <c r="FG674" s="115" t="str">
        <f>IFERROR(SMALL($EE$423:$EE$842,$A$4),"")</f>
        <v/>
      </c>
      <c r="FH674" s="115" t="str">
        <f>FH673</f>
        <v/>
      </c>
    </row>
    <row r="675" spans="1:173" ht="15" customHeight="1" x14ac:dyDescent="0.25">
      <c r="A675" s="115">
        <v>673</v>
      </c>
      <c r="B675" s="115" t="str">
        <f t="shared" si="6820"/>
        <v/>
      </c>
      <c r="C675" s="115" t="s">
        <v>71</v>
      </c>
      <c r="D675" s="100">
        <f t="shared" si="6816"/>
        <v>0</v>
      </c>
      <c r="E675" s="100" t="str">
        <f t="shared" si="6847"/>
        <v/>
      </c>
      <c r="F675" s="100" t="str">
        <f t="shared" si="6848"/>
        <v/>
      </c>
      <c r="G675" s="100" t="str">
        <f t="shared" si="6823"/>
        <v/>
      </c>
      <c r="H675" s="100" t="str">
        <f t="shared" si="6849"/>
        <v/>
      </c>
      <c r="I675" s="100" t="str">
        <f t="shared" si="6824"/>
        <v/>
      </c>
      <c r="J675" s="100" t="str">
        <f t="shared" si="6850"/>
        <v/>
      </c>
      <c r="K675" s="100" t="str">
        <f t="shared" si="6825"/>
        <v/>
      </c>
      <c r="L675" s="100" t="str">
        <f t="shared" si="6851"/>
        <v/>
      </c>
      <c r="M675" s="100" t="str">
        <f t="shared" si="6826"/>
        <v/>
      </c>
      <c r="N675" s="100" t="str">
        <f t="shared" si="6852"/>
        <v/>
      </c>
      <c r="O675" s="100" t="str">
        <f t="shared" si="6827"/>
        <v/>
      </c>
      <c r="P675" s="100" t="str">
        <f t="shared" si="6853"/>
        <v/>
      </c>
      <c r="Q675" s="100" t="str">
        <f t="shared" si="6828"/>
        <v/>
      </c>
      <c r="R675" s="100" t="str">
        <f t="shared" si="6854"/>
        <v/>
      </c>
      <c r="S675" s="100" t="str">
        <f t="shared" si="6829"/>
        <v/>
      </c>
      <c r="T675" s="100" t="str">
        <f t="shared" si="6855"/>
        <v/>
      </c>
      <c r="U675" s="100" t="str">
        <f t="shared" si="6830"/>
        <v/>
      </c>
      <c r="V675" s="100" t="str">
        <f t="shared" si="6856"/>
        <v/>
      </c>
      <c r="W675" s="100" t="str">
        <f t="shared" si="6831"/>
        <v/>
      </c>
      <c r="X675" s="100" t="str">
        <f t="shared" si="6857"/>
        <v/>
      </c>
      <c r="Y675" s="100" t="str">
        <f t="shared" si="6832"/>
        <v/>
      </c>
      <c r="Z675" s="100" t="str">
        <f t="shared" si="6858"/>
        <v/>
      </c>
      <c r="AA675" s="100" t="str">
        <f t="shared" si="6833"/>
        <v/>
      </c>
      <c r="AB675" s="100" t="str">
        <f t="shared" si="6859"/>
        <v/>
      </c>
      <c r="AC675" s="100" t="str">
        <f t="shared" si="6834"/>
        <v/>
      </c>
      <c r="AD675" s="100" t="str">
        <f t="shared" si="6860"/>
        <v/>
      </c>
      <c r="AE675" s="100" t="str">
        <f t="shared" si="6835"/>
        <v/>
      </c>
      <c r="AF675" s="100" t="str">
        <f t="shared" si="6861"/>
        <v/>
      </c>
      <c r="AG675" s="100" t="str">
        <f t="shared" si="6836"/>
        <v/>
      </c>
      <c r="AH675" s="100" t="str">
        <f t="shared" si="6862"/>
        <v/>
      </c>
      <c r="AI675" s="100" t="str">
        <f t="shared" si="6837"/>
        <v/>
      </c>
      <c r="AJ675" s="100" t="str">
        <f t="shared" si="6863"/>
        <v/>
      </c>
      <c r="AK675" s="100" t="str">
        <f t="shared" si="6838"/>
        <v/>
      </c>
      <c r="AL675" s="100" t="str">
        <f t="shared" si="6864"/>
        <v/>
      </c>
      <c r="AM675" s="100" t="str">
        <f t="shared" si="6839"/>
        <v/>
      </c>
      <c r="AN675" s="100" t="str">
        <f t="shared" si="6865"/>
        <v/>
      </c>
      <c r="AO675" s="100" t="str">
        <f t="shared" si="6840"/>
        <v/>
      </c>
      <c r="AP675" s="100" t="str">
        <f t="shared" si="6866"/>
        <v/>
      </c>
      <c r="AQ675" s="100" t="str">
        <f t="shared" si="6841"/>
        <v/>
      </c>
      <c r="AR675" s="100" t="str">
        <f t="shared" si="6867"/>
        <v/>
      </c>
      <c r="AS675" s="100" t="str">
        <f t="shared" si="6842"/>
        <v/>
      </c>
      <c r="AT675" s="100" t="str">
        <f t="shared" si="6868"/>
        <v/>
      </c>
      <c r="AU675" s="100" t="str">
        <f t="shared" si="6843"/>
        <v/>
      </c>
      <c r="AV675" s="100" t="str">
        <f t="shared" si="6869"/>
        <v/>
      </c>
      <c r="AW675" s="100" t="str">
        <f t="shared" si="6844"/>
        <v/>
      </c>
      <c r="AX675" s="100" t="str">
        <f t="shared" si="6870"/>
        <v/>
      </c>
      <c r="AY675" s="100" t="str">
        <f t="shared" si="6845"/>
        <v/>
      </c>
      <c r="AZ675" s="100" t="str">
        <f t="shared" si="6871"/>
        <v/>
      </c>
      <c r="BA675" s="100" t="str">
        <f t="shared" si="6846"/>
        <v/>
      </c>
      <c r="BB675" s="100" t="str">
        <f t="shared" si="6872"/>
        <v/>
      </c>
      <c r="BC675" s="100" t="str">
        <f>IFERROR(INDEX('INPUT INF'!$F$3:$F$601,MATCH($B675,'INPUT INF'!$A$3:$A$601,FALSE)),"")</f>
        <v/>
      </c>
      <c r="BD675" s="100" t="str">
        <f t="shared" si="6815"/>
        <v/>
      </c>
      <c r="BE675" s="100" t="str">
        <f t="shared" si="6873"/>
        <v/>
      </c>
      <c r="BF675" s="100" t="str">
        <f t="shared" si="6874"/>
        <v/>
      </c>
      <c r="BG675" s="115" t="str">
        <f t="shared" si="6875"/>
        <v/>
      </c>
      <c r="BH675" s="176" t="str">
        <f>IF(AND('INPUT INF'!$O$1="X",BG675="PASS"),BF675,IF($BG675="","0",IF('INPUT INF'!$N$67="YES",$BF675,"")))</f>
        <v>0</v>
      </c>
      <c r="BI675" s="115" t="str">
        <f>IF($BG675="","0",IF('INPUT INF'!$Q$68="YES",$BF675,""))</f>
        <v>0</v>
      </c>
      <c r="BJ675" s="115" t="str">
        <f>IF($BG675="","0",IF('INPUT INF'!$Q$69="YES",$BF675,""))</f>
        <v>0</v>
      </c>
      <c r="BL675" s="118" t="str">
        <f t="shared" si="6803"/>
        <v/>
      </c>
      <c r="BM675" s="118" t="str">
        <f t="shared" si="6804"/>
        <v/>
      </c>
      <c r="BN675" s="118" t="str">
        <f t="shared" si="6805"/>
        <v/>
      </c>
      <c r="BR675" s="118" t="str">
        <f t="shared" si="6806"/>
        <v/>
      </c>
      <c r="BS675" s="118" t="str">
        <f t="shared" si="6807"/>
        <v/>
      </c>
      <c r="BT675" s="118" t="str">
        <f t="shared" si="6808"/>
        <v/>
      </c>
      <c r="BX675" s="118" t="str">
        <f t="shared" si="6809"/>
        <v/>
      </c>
      <c r="BY675" s="118" t="str">
        <f t="shared" si="6810"/>
        <v/>
      </c>
      <c r="BZ675" s="118" t="str">
        <f t="shared" si="6811"/>
        <v/>
      </c>
      <c r="CD675" s="116" t="str">
        <f t="shared" si="6876"/>
        <v/>
      </c>
      <c r="CE675" s="116" t="str">
        <f t="shared" si="6877"/>
        <v/>
      </c>
      <c r="CF675" s="116" t="str">
        <f t="shared" si="6878"/>
        <v/>
      </c>
      <c r="CJ675" s="116" t="str">
        <f t="shared" si="6879"/>
        <v/>
      </c>
      <c r="CK675" s="116" t="str">
        <f t="shared" si="6880"/>
        <v/>
      </c>
      <c r="CL675" s="116" t="str">
        <f t="shared" si="6881"/>
        <v/>
      </c>
      <c r="CP675" s="116" t="str">
        <f t="shared" si="6882"/>
        <v/>
      </c>
      <c r="CQ675" s="116" t="str">
        <f t="shared" si="6883"/>
        <v/>
      </c>
      <c r="CR675" s="116" t="str">
        <f t="shared" si="6884"/>
        <v/>
      </c>
      <c r="DH675" s="115" t="str">
        <f t="shared" si="6812"/>
        <v/>
      </c>
      <c r="DI675" s="115" t="str">
        <f t="shared" si="6813"/>
        <v/>
      </c>
      <c r="DJ675" s="115" t="str">
        <f t="shared" si="6778"/>
        <v/>
      </c>
      <c r="DK675" s="115" t="str">
        <f t="shared" si="6779"/>
        <v/>
      </c>
      <c r="DL675" s="115" t="str">
        <f t="shared" si="6780"/>
        <v/>
      </c>
      <c r="DM675" s="115" t="str">
        <f t="shared" si="6781"/>
        <v/>
      </c>
      <c r="DN675" s="115" t="str">
        <f t="shared" si="6782"/>
        <v/>
      </c>
      <c r="DO675" s="115" t="str">
        <f t="shared" si="6783"/>
        <v/>
      </c>
      <c r="DP675" s="115" t="str">
        <f t="shared" si="6784"/>
        <v/>
      </c>
      <c r="DQ675" s="115" t="str">
        <f t="shared" si="6785"/>
        <v/>
      </c>
      <c r="DR675" s="115" t="str">
        <f t="shared" si="6786"/>
        <v/>
      </c>
      <c r="DS675" s="115" t="str">
        <f t="shared" si="6787"/>
        <v/>
      </c>
      <c r="DT675" s="115" t="str">
        <f t="shared" si="6788"/>
        <v/>
      </c>
      <c r="DU675" s="115" t="str">
        <f t="shared" si="6789"/>
        <v/>
      </c>
      <c r="DV675" s="115" t="str">
        <f t="shared" si="6790"/>
        <v/>
      </c>
      <c r="DW675" s="115" t="str">
        <f t="shared" si="6791"/>
        <v/>
      </c>
      <c r="DX675" s="115" t="str">
        <f t="shared" si="6792"/>
        <v/>
      </c>
      <c r="DY675" s="115" t="str">
        <f t="shared" si="6793"/>
        <v/>
      </c>
      <c r="DZ675" s="115" t="str">
        <f t="shared" si="6794"/>
        <v/>
      </c>
      <c r="EA675" s="115" t="str">
        <f t="shared" si="6795"/>
        <v/>
      </c>
      <c r="EB675" s="115" t="str">
        <f t="shared" si="6796"/>
        <v/>
      </c>
      <c r="EC675" s="115" t="str">
        <f t="shared" si="6797"/>
        <v/>
      </c>
      <c r="ED675" s="115" t="str">
        <f t="shared" si="6798"/>
        <v/>
      </c>
      <c r="EE675" s="115" t="str">
        <f t="shared" si="6799"/>
        <v/>
      </c>
      <c r="EF675" s="115" t="str">
        <f t="shared" si="6800"/>
        <v/>
      </c>
      <c r="EG675" s="115" t="str">
        <f t="shared" si="6885"/>
        <v/>
      </c>
      <c r="EH675" s="115" t="str">
        <f t="shared" si="6886"/>
        <v/>
      </c>
      <c r="EI675" s="115" t="str">
        <f t="shared" si="6887"/>
        <v/>
      </c>
      <c r="EJ675" s="115" t="str">
        <f t="shared" si="6888"/>
        <v/>
      </c>
      <c r="EK675" s="115" t="str">
        <f t="shared" si="6889"/>
        <v/>
      </c>
      <c r="EL675" s="115" t="str">
        <f t="shared" si="6890"/>
        <v/>
      </c>
      <c r="EM675" s="115" t="str">
        <f t="shared" si="6891"/>
        <v/>
      </c>
      <c r="EN675" s="115" t="str">
        <f t="shared" si="6892"/>
        <v/>
      </c>
      <c r="EO675" s="115" t="str">
        <f t="shared" si="6893"/>
        <v/>
      </c>
      <c r="EP675" s="115" t="str">
        <f t="shared" si="6894"/>
        <v/>
      </c>
      <c r="EQ675" s="115" t="str">
        <f t="shared" si="6895"/>
        <v/>
      </c>
      <c r="ER675" s="115" t="str">
        <f t="shared" si="6896"/>
        <v/>
      </c>
      <c r="ES675" s="115" t="str">
        <f t="shared" si="6897"/>
        <v/>
      </c>
      <c r="ET675" s="115" t="str">
        <f t="shared" si="6898"/>
        <v/>
      </c>
      <c r="EU675" s="115" t="str">
        <f t="shared" si="6899"/>
        <v/>
      </c>
      <c r="EV675" s="115" t="str">
        <f t="shared" si="6900"/>
        <v/>
      </c>
      <c r="EW675" s="115" t="str">
        <f t="shared" si="6901"/>
        <v/>
      </c>
      <c r="EX675" s="115" t="str">
        <f t="shared" si="6902"/>
        <v/>
      </c>
      <c r="EY675" s="115" t="str">
        <f t="shared" si="6903"/>
        <v/>
      </c>
      <c r="EZ675" s="115" t="str">
        <f t="shared" si="6904"/>
        <v/>
      </c>
      <c r="FA675" s="115" t="str">
        <f t="shared" si="6905"/>
        <v/>
      </c>
      <c r="FB675" s="115" t="str">
        <f t="shared" si="6906"/>
        <v/>
      </c>
      <c r="FC675" s="115" t="str">
        <f t="shared" si="6907"/>
        <v/>
      </c>
      <c r="FD675" s="115" t="str">
        <f t="shared" si="6908"/>
        <v/>
      </c>
      <c r="FE675" s="115" t="str">
        <f t="shared" si="6909"/>
        <v/>
      </c>
      <c r="FF675" s="115" t="str">
        <f t="shared" ref="FF675:FF682" si="6916">FF674</f>
        <v/>
      </c>
      <c r="FG675" s="115" t="str">
        <f>IFERROR(SMALL($EE$423:$EE$842,$A$5),"")</f>
        <v/>
      </c>
      <c r="FH675" s="115" t="str">
        <f t="shared" ref="FH675:FH682" si="6917">FH674</f>
        <v/>
      </c>
    </row>
    <row r="676" spans="1:173" ht="15" customHeight="1" x14ac:dyDescent="0.25">
      <c r="A676" s="115">
        <v>674</v>
      </c>
      <c r="B676" s="115" t="str">
        <f t="shared" si="6820"/>
        <v/>
      </c>
      <c r="C676" s="115" t="s">
        <v>71</v>
      </c>
      <c r="D676" s="100">
        <f t="shared" si="6816"/>
        <v>0</v>
      </c>
      <c r="E676" s="100" t="str">
        <f t="shared" si="6847"/>
        <v/>
      </c>
      <c r="F676" s="100" t="str">
        <f t="shared" si="6848"/>
        <v/>
      </c>
      <c r="G676" s="100" t="str">
        <f t="shared" si="6823"/>
        <v/>
      </c>
      <c r="H676" s="100" t="str">
        <f t="shared" si="6849"/>
        <v/>
      </c>
      <c r="I676" s="100" t="str">
        <f t="shared" si="6824"/>
        <v/>
      </c>
      <c r="J676" s="100" t="str">
        <f t="shared" si="6850"/>
        <v/>
      </c>
      <c r="K676" s="100" t="str">
        <f t="shared" si="6825"/>
        <v/>
      </c>
      <c r="L676" s="100" t="str">
        <f t="shared" si="6851"/>
        <v/>
      </c>
      <c r="M676" s="100" t="str">
        <f t="shared" si="6826"/>
        <v/>
      </c>
      <c r="N676" s="100" t="str">
        <f t="shared" si="6852"/>
        <v/>
      </c>
      <c r="O676" s="100" t="str">
        <f t="shared" si="6827"/>
        <v/>
      </c>
      <c r="P676" s="100" t="str">
        <f t="shared" si="6853"/>
        <v/>
      </c>
      <c r="Q676" s="100" t="str">
        <f t="shared" si="6828"/>
        <v/>
      </c>
      <c r="R676" s="100" t="str">
        <f t="shared" si="6854"/>
        <v/>
      </c>
      <c r="S676" s="100" t="str">
        <f t="shared" si="6829"/>
        <v/>
      </c>
      <c r="T676" s="100" t="str">
        <f t="shared" si="6855"/>
        <v/>
      </c>
      <c r="U676" s="100" t="str">
        <f t="shared" si="6830"/>
        <v/>
      </c>
      <c r="V676" s="100" t="str">
        <f t="shared" si="6856"/>
        <v/>
      </c>
      <c r="W676" s="100" t="str">
        <f t="shared" si="6831"/>
        <v/>
      </c>
      <c r="X676" s="100" t="str">
        <f t="shared" si="6857"/>
        <v/>
      </c>
      <c r="Y676" s="100" t="str">
        <f t="shared" si="6832"/>
        <v/>
      </c>
      <c r="Z676" s="100" t="str">
        <f t="shared" si="6858"/>
        <v/>
      </c>
      <c r="AA676" s="100" t="str">
        <f t="shared" si="6833"/>
        <v/>
      </c>
      <c r="AB676" s="100" t="str">
        <f t="shared" si="6859"/>
        <v/>
      </c>
      <c r="AC676" s="100" t="str">
        <f t="shared" si="6834"/>
        <v/>
      </c>
      <c r="AD676" s="100" t="str">
        <f t="shared" si="6860"/>
        <v/>
      </c>
      <c r="AE676" s="100" t="str">
        <f t="shared" si="6835"/>
        <v/>
      </c>
      <c r="AF676" s="100" t="str">
        <f t="shared" si="6861"/>
        <v/>
      </c>
      <c r="AG676" s="100" t="str">
        <f t="shared" si="6836"/>
        <v/>
      </c>
      <c r="AH676" s="100" t="str">
        <f t="shared" si="6862"/>
        <v/>
      </c>
      <c r="AI676" s="100" t="str">
        <f t="shared" si="6837"/>
        <v/>
      </c>
      <c r="AJ676" s="100" t="str">
        <f t="shared" si="6863"/>
        <v/>
      </c>
      <c r="AK676" s="100" t="str">
        <f t="shared" si="6838"/>
        <v/>
      </c>
      <c r="AL676" s="100" t="str">
        <f t="shared" si="6864"/>
        <v/>
      </c>
      <c r="AM676" s="100" t="str">
        <f t="shared" si="6839"/>
        <v/>
      </c>
      <c r="AN676" s="100" t="str">
        <f t="shared" si="6865"/>
        <v/>
      </c>
      <c r="AO676" s="100" t="str">
        <f t="shared" si="6840"/>
        <v/>
      </c>
      <c r="AP676" s="100" t="str">
        <f t="shared" si="6866"/>
        <v/>
      </c>
      <c r="AQ676" s="100" t="str">
        <f t="shared" si="6841"/>
        <v/>
      </c>
      <c r="AR676" s="100" t="str">
        <f t="shared" si="6867"/>
        <v/>
      </c>
      <c r="AS676" s="100" t="str">
        <f t="shared" si="6842"/>
        <v/>
      </c>
      <c r="AT676" s="100" t="str">
        <f t="shared" si="6868"/>
        <v/>
      </c>
      <c r="AU676" s="100" t="str">
        <f t="shared" si="6843"/>
        <v/>
      </c>
      <c r="AV676" s="100" t="str">
        <f t="shared" si="6869"/>
        <v/>
      </c>
      <c r="AW676" s="100" t="str">
        <f t="shared" si="6844"/>
        <v/>
      </c>
      <c r="AX676" s="100" t="str">
        <f t="shared" si="6870"/>
        <v/>
      </c>
      <c r="AY676" s="100" t="str">
        <f t="shared" si="6845"/>
        <v/>
      </c>
      <c r="AZ676" s="100" t="str">
        <f t="shared" si="6871"/>
        <v/>
      </c>
      <c r="BA676" s="100" t="str">
        <f t="shared" si="6846"/>
        <v/>
      </c>
      <c r="BB676" s="100" t="str">
        <f t="shared" si="6872"/>
        <v/>
      </c>
      <c r="BC676" s="100" t="str">
        <f>IFERROR(INDEX('INPUT INF'!$F$3:$F$601,MATCH($B676,'INPUT INF'!$A$3:$A$601,FALSE)),"")</f>
        <v/>
      </c>
      <c r="BD676" s="100" t="str">
        <f t="shared" si="6815"/>
        <v/>
      </c>
      <c r="BE676" s="100" t="str">
        <f t="shared" si="6873"/>
        <v/>
      </c>
      <c r="BF676" s="100" t="str">
        <f t="shared" si="6874"/>
        <v/>
      </c>
      <c r="BG676" s="115" t="str">
        <f t="shared" si="6875"/>
        <v/>
      </c>
      <c r="BH676" s="176" t="str">
        <f>IF(AND('INPUT INF'!$O$1="X",BG676="PASS"),BF676,IF($BG676="","0",IF('INPUT INF'!$N$67="YES",$BF676,"")))</f>
        <v>0</v>
      </c>
      <c r="BI676" s="115" t="str">
        <f>IF($BG676="","0",IF('INPUT INF'!$Q$68="YES",$BF676,""))</f>
        <v>0</v>
      </c>
      <c r="BJ676" s="115" t="str">
        <f>IF($BG676="","0",IF('INPUT INF'!$Q$69="YES",$BF676,""))</f>
        <v>0</v>
      </c>
      <c r="BL676" s="118" t="str">
        <f t="shared" si="6803"/>
        <v/>
      </c>
      <c r="BM676" s="118" t="str">
        <f t="shared" si="6804"/>
        <v/>
      </c>
      <c r="BN676" s="118" t="str">
        <f t="shared" si="6805"/>
        <v/>
      </c>
      <c r="BR676" s="118" t="str">
        <f t="shared" si="6806"/>
        <v/>
      </c>
      <c r="BS676" s="118" t="str">
        <f t="shared" si="6807"/>
        <v/>
      </c>
      <c r="BT676" s="118" t="str">
        <f t="shared" si="6808"/>
        <v/>
      </c>
      <c r="BX676" s="118" t="str">
        <f t="shared" si="6809"/>
        <v/>
      </c>
      <c r="BY676" s="118" t="str">
        <f t="shared" si="6810"/>
        <v/>
      </c>
      <c r="BZ676" s="118" t="str">
        <f t="shared" si="6811"/>
        <v/>
      </c>
      <c r="CD676" s="116" t="str">
        <f t="shared" si="6876"/>
        <v/>
      </c>
      <c r="CE676" s="116" t="str">
        <f t="shared" si="6877"/>
        <v/>
      </c>
      <c r="CF676" s="116" t="str">
        <f t="shared" si="6878"/>
        <v/>
      </c>
      <c r="CJ676" s="116" t="str">
        <f t="shared" si="6879"/>
        <v/>
      </c>
      <c r="CK676" s="116" t="str">
        <f t="shared" si="6880"/>
        <v/>
      </c>
      <c r="CL676" s="116" t="str">
        <f t="shared" si="6881"/>
        <v/>
      </c>
      <c r="CP676" s="116" t="str">
        <f t="shared" si="6882"/>
        <v/>
      </c>
      <c r="CQ676" s="116" t="str">
        <f t="shared" si="6883"/>
        <v/>
      </c>
      <c r="CR676" s="116" t="str">
        <f t="shared" si="6884"/>
        <v/>
      </c>
      <c r="DH676" s="115" t="str">
        <f t="shared" si="6812"/>
        <v/>
      </c>
      <c r="DI676" s="115" t="str">
        <f t="shared" si="6813"/>
        <v/>
      </c>
      <c r="DJ676" s="115" t="str">
        <f t="shared" si="6778"/>
        <v/>
      </c>
      <c r="DK676" s="115" t="str">
        <f t="shared" si="6779"/>
        <v/>
      </c>
      <c r="DL676" s="115" t="str">
        <f t="shared" si="6780"/>
        <v/>
      </c>
      <c r="DM676" s="115" t="str">
        <f t="shared" si="6781"/>
        <v/>
      </c>
      <c r="DN676" s="115" t="str">
        <f t="shared" si="6782"/>
        <v/>
      </c>
      <c r="DO676" s="115" t="str">
        <f t="shared" si="6783"/>
        <v/>
      </c>
      <c r="DP676" s="115" t="str">
        <f t="shared" si="6784"/>
        <v/>
      </c>
      <c r="DQ676" s="115" t="str">
        <f t="shared" si="6785"/>
        <v/>
      </c>
      <c r="DR676" s="115" t="str">
        <f t="shared" si="6786"/>
        <v/>
      </c>
      <c r="DS676" s="115" t="str">
        <f t="shared" si="6787"/>
        <v/>
      </c>
      <c r="DT676" s="115" t="str">
        <f t="shared" si="6788"/>
        <v/>
      </c>
      <c r="DU676" s="115" t="str">
        <f t="shared" si="6789"/>
        <v/>
      </c>
      <c r="DV676" s="115" t="str">
        <f t="shared" si="6790"/>
        <v/>
      </c>
      <c r="DW676" s="115" t="str">
        <f t="shared" si="6791"/>
        <v/>
      </c>
      <c r="DX676" s="115" t="str">
        <f t="shared" si="6792"/>
        <v/>
      </c>
      <c r="DY676" s="115" t="str">
        <f t="shared" si="6793"/>
        <v/>
      </c>
      <c r="DZ676" s="115" t="str">
        <f t="shared" si="6794"/>
        <v/>
      </c>
      <c r="EA676" s="115" t="str">
        <f t="shared" si="6795"/>
        <v/>
      </c>
      <c r="EB676" s="115" t="str">
        <f t="shared" si="6796"/>
        <v/>
      </c>
      <c r="EC676" s="115" t="str">
        <f t="shared" si="6797"/>
        <v/>
      </c>
      <c r="ED676" s="115" t="str">
        <f t="shared" si="6798"/>
        <v/>
      </c>
      <c r="EE676" s="115" t="str">
        <f t="shared" si="6799"/>
        <v/>
      </c>
      <c r="EF676" s="115" t="str">
        <f t="shared" si="6800"/>
        <v/>
      </c>
      <c r="EG676" s="115" t="str">
        <f t="shared" si="6885"/>
        <v/>
      </c>
      <c r="EH676" s="115" t="str">
        <f t="shared" si="6886"/>
        <v/>
      </c>
      <c r="EI676" s="115" t="str">
        <f t="shared" si="6887"/>
        <v/>
      </c>
      <c r="EJ676" s="115" t="str">
        <f t="shared" si="6888"/>
        <v/>
      </c>
      <c r="EK676" s="115" t="str">
        <f t="shared" si="6889"/>
        <v/>
      </c>
      <c r="EL676" s="115" t="str">
        <f t="shared" si="6890"/>
        <v/>
      </c>
      <c r="EM676" s="115" t="str">
        <f t="shared" si="6891"/>
        <v/>
      </c>
      <c r="EN676" s="115" t="str">
        <f t="shared" si="6892"/>
        <v/>
      </c>
      <c r="EO676" s="115" t="str">
        <f t="shared" si="6893"/>
        <v/>
      </c>
      <c r="EP676" s="115" t="str">
        <f t="shared" si="6894"/>
        <v/>
      </c>
      <c r="EQ676" s="115" t="str">
        <f t="shared" si="6895"/>
        <v/>
      </c>
      <c r="ER676" s="115" t="str">
        <f t="shared" si="6896"/>
        <v/>
      </c>
      <c r="ES676" s="115" t="str">
        <f t="shared" si="6897"/>
        <v/>
      </c>
      <c r="ET676" s="115" t="str">
        <f t="shared" si="6898"/>
        <v/>
      </c>
      <c r="EU676" s="115" t="str">
        <f t="shared" si="6899"/>
        <v/>
      </c>
      <c r="EV676" s="115" t="str">
        <f t="shared" si="6900"/>
        <v/>
      </c>
      <c r="EW676" s="115" t="str">
        <f t="shared" si="6901"/>
        <v/>
      </c>
      <c r="EX676" s="115" t="str">
        <f t="shared" si="6902"/>
        <v/>
      </c>
      <c r="EY676" s="115" t="str">
        <f t="shared" si="6903"/>
        <v/>
      </c>
      <c r="EZ676" s="115" t="str">
        <f t="shared" si="6904"/>
        <v/>
      </c>
      <c r="FA676" s="115" t="str">
        <f t="shared" si="6905"/>
        <v/>
      </c>
      <c r="FB676" s="115" t="str">
        <f t="shared" si="6906"/>
        <v/>
      </c>
      <c r="FC676" s="115" t="str">
        <f t="shared" si="6907"/>
        <v/>
      </c>
      <c r="FD676" s="115" t="str">
        <f t="shared" si="6908"/>
        <v/>
      </c>
      <c r="FE676" s="115" t="str">
        <f t="shared" si="6909"/>
        <v/>
      </c>
      <c r="FF676" s="115" t="str">
        <f t="shared" si="6916"/>
        <v/>
      </c>
      <c r="FG676" s="115" t="str">
        <f>IFERROR(SMALL($EE$423:$EE$842,$A$6),"")</f>
        <v/>
      </c>
      <c r="FH676" s="115" t="str">
        <f t="shared" si="6917"/>
        <v/>
      </c>
    </row>
    <row r="677" spans="1:173" ht="15" customHeight="1" x14ac:dyDescent="0.25">
      <c r="A677" s="115">
        <v>675</v>
      </c>
      <c r="B677" s="115" t="str">
        <f t="shared" si="6820"/>
        <v/>
      </c>
      <c r="C677" s="115" t="s">
        <v>71</v>
      </c>
      <c r="D677" s="100">
        <f t="shared" si="6816"/>
        <v>0</v>
      </c>
      <c r="E677" s="100" t="str">
        <f t="shared" si="6847"/>
        <v/>
      </c>
      <c r="F677" s="100" t="str">
        <f t="shared" si="6848"/>
        <v/>
      </c>
      <c r="G677" s="100" t="str">
        <f t="shared" si="6823"/>
        <v/>
      </c>
      <c r="H677" s="100" t="str">
        <f t="shared" si="6849"/>
        <v/>
      </c>
      <c r="I677" s="100" t="str">
        <f t="shared" si="6824"/>
        <v/>
      </c>
      <c r="J677" s="100" t="str">
        <f t="shared" si="6850"/>
        <v/>
      </c>
      <c r="K677" s="100" t="str">
        <f t="shared" si="6825"/>
        <v/>
      </c>
      <c r="L677" s="100" t="str">
        <f t="shared" si="6851"/>
        <v/>
      </c>
      <c r="M677" s="100" t="str">
        <f t="shared" si="6826"/>
        <v/>
      </c>
      <c r="N677" s="100" t="str">
        <f t="shared" si="6852"/>
        <v/>
      </c>
      <c r="O677" s="100" t="str">
        <f t="shared" si="6827"/>
        <v/>
      </c>
      <c r="P677" s="100" t="str">
        <f t="shared" si="6853"/>
        <v/>
      </c>
      <c r="Q677" s="100" t="str">
        <f t="shared" si="6828"/>
        <v/>
      </c>
      <c r="R677" s="100" t="str">
        <f t="shared" si="6854"/>
        <v/>
      </c>
      <c r="S677" s="100" t="str">
        <f t="shared" si="6829"/>
        <v/>
      </c>
      <c r="T677" s="100" t="str">
        <f t="shared" si="6855"/>
        <v/>
      </c>
      <c r="U677" s="100" t="str">
        <f t="shared" si="6830"/>
        <v/>
      </c>
      <c r="V677" s="100" t="str">
        <f t="shared" si="6856"/>
        <v/>
      </c>
      <c r="W677" s="100" t="str">
        <f t="shared" si="6831"/>
        <v/>
      </c>
      <c r="X677" s="100" t="str">
        <f t="shared" si="6857"/>
        <v/>
      </c>
      <c r="Y677" s="100" t="str">
        <f t="shared" si="6832"/>
        <v/>
      </c>
      <c r="Z677" s="100" t="str">
        <f t="shared" si="6858"/>
        <v/>
      </c>
      <c r="AA677" s="100" t="str">
        <f t="shared" si="6833"/>
        <v/>
      </c>
      <c r="AB677" s="100" t="str">
        <f t="shared" si="6859"/>
        <v/>
      </c>
      <c r="AC677" s="100" t="str">
        <f t="shared" si="6834"/>
        <v/>
      </c>
      <c r="AD677" s="100" t="str">
        <f t="shared" si="6860"/>
        <v/>
      </c>
      <c r="AE677" s="100" t="str">
        <f t="shared" si="6835"/>
        <v/>
      </c>
      <c r="AF677" s="100" t="str">
        <f t="shared" si="6861"/>
        <v/>
      </c>
      <c r="AG677" s="100" t="str">
        <f t="shared" si="6836"/>
        <v/>
      </c>
      <c r="AH677" s="100" t="str">
        <f t="shared" si="6862"/>
        <v/>
      </c>
      <c r="AI677" s="100" t="str">
        <f t="shared" si="6837"/>
        <v/>
      </c>
      <c r="AJ677" s="100" t="str">
        <f t="shared" si="6863"/>
        <v/>
      </c>
      <c r="AK677" s="100" t="str">
        <f t="shared" si="6838"/>
        <v/>
      </c>
      <c r="AL677" s="100" t="str">
        <f t="shared" si="6864"/>
        <v/>
      </c>
      <c r="AM677" s="100" t="str">
        <f t="shared" si="6839"/>
        <v/>
      </c>
      <c r="AN677" s="100" t="str">
        <f t="shared" si="6865"/>
        <v/>
      </c>
      <c r="AO677" s="100" t="str">
        <f t="shared" si="6840"/>
        <v/>
      </c>
      <c r="AP677" s="100" t="str">
        <f t="shared" si="6866"/>
        <v/>
      </c>
      <c r="AQ677" s="100" t="str">
        <f t="shared" si="6841"/>
        <v/>
      </c>
      <c r="AR677" s="100" t="str">
        <f t="shared" si="6867"/>
        <v/>
      </c>
      <c r="AS677" s="100" t="str">
        <f t="shared" si="6842"/>
        <v/>
      </c>
      <c r="AT677" s="100" t="str">
        <f t="shared" si="6868"/>
        <v/>
      </c>
      <c r="AU677" s="100" t="str">
        <f t="shared" si="6843"/>
        <v/>
      </c>
      <c r="AV677" s="100" t="str">
        <f t="shared" si="6869"/>
        <v/>
      </c>
      <c r="AW677" s="100" t="str">
        <f t="shared" si="6844"/>
        <v/>
      </c>
      <c r="AX677" s="100" t="str">
        <f t="shared" si="6870"/>
        <v/>
      </c>
      <c r="AY677" s="100" t="str">
        <f t="shared" si="6845"/>
        <v/>
      </c>
      <c r="AZ677" s="100" t="str">
        <f t="shared" si="6871"/>
        <v/>
      </c>
      <c r="BA677" s="100" t="str">
        <f t="shared" si="6846"/>
        <v/>
      </c>
      <c r="BB677" s="100" t="str">
        <f t="shared" si="6872"/>
        <v/>
      </c>
      <c r="BC677" s="100" t="str">
        <f>IFERROR(INDEX('INPUT INF'!$F$3:$F$601,MATCH($B677,'INPUT INF'!$A$3:$A$601,FALSE)),"")</f>
        <v/>
      </c>
      <c r="BD677" s="100" t="str">
        <f t="shared" si="6815"/>
        <v/>
      </c>
      <c r="BE677" s="100" t="str">
        <f t="shared" si="6873"/>
        <v/>
      </c>
      <c r="BF677" s="100" t="str">
        <f t="shared" si="6874"/>
        <v/>
      </c>
      <c r="BG677" s="115" t="str">
        <f t="shared" si="6875"/>
        <v/>
      </c>
      <c r="BH677" s="176" t="str">
        <f>IF(AND('INPUT INF'!$O$1="X",BG677="PASS"),BF677,IF($BG677="","0",IF('INPUT INF'!$N$67="YES",$BF677,"")))</f>
        <v>0</v>
      </c>
      <c r="BI677" s="115" t="str">
        <f>IF($BG677="","0",IF('INPUT INF'!$Q$68="YES",$BF677,""))</f>
        <v>0</v>
      </c>
      <c r="BJ677" s="115" t="str">
        <f>IF($BG677="","0",IF('INPUT INF'!$Q$69="YES",$BF677,""))</f>
        <v>0</v>
      </c>
      <c r="BL677" s="118" t="str">
        <f t="shared" si="6803"/>
        <v/>
      </c>
      <c r="BM677" s="118" t="str">
        <f t="shared" si="6804"/>
        <v/>
      </c>
      <c r="BN677" s="118" t="str">
        <f t="shared" si="6805"/>
        <v/>
      </c>
      <c r="BR677" s="118" t="str">
        <f t="shared" si="6806"/>
        <v/>
      </c>
      <c r="BS677" s="118" t="str">
        <f t="shared" si="6807"/>
        <v/>
      </c>
      <c r="BT677" s="118" t="str">
        <f t="shared" si="6808"/>
        <v/>
      </c>
      <c r="BX677" s="118" t="str">
        <f t="shared" si="6809"/>
        <v/>
      </c>
      <c r="BY677" s="118" t="str">
        <f t="shared" si="6810"/>
        <v/>
      </c>
      <c r="BZ677" s="118" t="str">
        <f t="shared" si="6811"/>
        <v/>
      </c>
      <c r="CD677" s="116" t="str">
        <f t="shared" si="6876"/>
        <v/>
      </c>
      <c r="CE677" s="116" t="str">
        <f t="shared" si="6877"/>
        <v/>
      </c>
      <c r="CF677" s="116" t="str">
        <f t="shared" si="6878"/>
        <v/>
      </c>
      <c r="CJ677" s="116" t="str">
        <f t="shared" si="6879"/>
        <v/>
      </c>
      <c r="CK677" s="116" t="str">
        <f t="shared" si="6880"/>
        <v/>
      </c>
      <c r="CL677" s="116" t="str">
        <f t="shared" si="6881"/>
        <v/>
      </c>
      <c r="CP677" s="116" t="str">
        <f t="shared" si="6882"/>
        <v/>
      </c>
      <c r="CQ677" s="116" t="str">
        <f t="shared" si="6883"/>
        <v/>
      </c>
      <c r="CR677" s="116" t="str">
        <f t="shared" si="6884"/>
        <v/>
      </c>
      <c r="DH677" s="115" t="str">
        <f t="shared" si="6812"/>
        <v/>
      </c>
      <c r="DI677" s="115" t="str">
        <f t="shared" si="6813"/>
        <v/>
      </c>
      <c r="DJ677" s="115" t="str">
        <f t="shared" si="6778"/>
        <v/>
      </c>
      <c r="DK677" s="115" t="str">
        <f t="shared" si="6779"/>
        <v/>
      </c>
      <c r="DL677" s="115" t="str">
        <f t="shared" si="6780"/>
        <v/>
      </c>
      <c r="DM677" s="115" t="str">
        <f t="shared" si="6781"/>
        <v/>
      </c>
      <c r="DN677" s="115" t="str">
        <f t="shared" si="6782"/>
        <v/>
      </c>
      <c r="DO677" s="115" t="str">
        <f t="shared" si="6783"/>
        <v/>
      </c>
      <c r="DP677" s="115" t="str">
        <f t="shared" si="6784"/>
        <v/>
      </c>
      <c r="DQ677" s="115" t="str">
        <f t="shared" si="6785"/>
        <v/>
      </c>
      <c r="DR677" s="115" t="str">
        <f t="shared" si="6786"/>
        <v/>
      </c>
      <c r="DS677" s="115" t="str">
        <f t="shared" si="6787"/>
        <v/>
      </c>
      <c r="DT677" s="115" t="str">
        <f t="shared" si="6788"/>
        <v/>
      </c>
      <c r="DU677" s="115" t="str">
        <f t="shared" si="6789"/>
        <v/>
      </c>
      <c r="DV677" s="115" t="str">
        <f t="shared" si="6790"/>
        <v/>
      </c>
      <c r="DW677" s="115" t="str">
        <f t="shared" si="6791"/>
        <v/>
      </c>
      <c r="DX677" s="115" t="str">
        <f t="shared" si="6792"/>
        <v/>
      </c>
      <c r="DY677" s="115" t="str">
        <f t="shared" si="6793"/>
        <v/>
      </c>
      <c r="DZ677" s="115" t="str">
        <f t="shared" si="6794"/>
        <v/>
      </c>
      <c r="EA677" s="115" t="str">
        <f t="shared" si="6795"/>
        <v/>
      </c>
      <c r="EB677" s="115" t="str">
        <f t="shared" si="6796"/>
        <v/>
      </c>
      <c r="EC677" s="115" t="str">
        <f t="shared" si="6797"/>
        <v/>
      </c>
      <c r="ED677" s="115" t="str">
        <f t="shared" si="6798"/>
        <v/>
      </c>
      <c r="EE677" s="115" t="str">
        <f t="shared" si="6799"/>
        <v/>
      </c>
      <c r="EF677" s="115" t="str">
        <f t="shared" si="6800"/>
        <v/>
      </c>
      <c r="EG677" s="115" t="str">
        <f t="shared" si="6885"/>
        <v/>
      </c>
      <c r="EH677" s="115" t="str">
        <f t="shared" si="6886"/>
        <v/>
      </c>
      <c r="EI677" s="115" t="str">
        <f t="shared" si="6887"/>
        <v/>
      </c>
      <c r="EJ677" s="115" t="str">
        <f t="shared" si="6888"/>
        <v/>
      </c>
      <c r="EK677" s="115" t="str">
        <f t="shared" si="6889"/>
        <v/>
      </c>
      <c r="EL677" s="115" t="str">
        <f t="shared" si="6890"/>
        <v/>
      </c>
      <c r="EM677" s="115" t="str">
        <f t="shared" si="6891"/>
        <v/>
      </c>
      <c r="EN677" s="115" t="str">
        <f t="shared" si="6892"/>
        <v/>
      </c>
      <c r="EO677" s="115" t="str">
        <f t="shared" si="6893"/>
        <v/>
      </c>
      <c r="EP677" s="115" t="str">
        <f t="shared" si="6894"/>
        <v/>
      </c>
      <c r="EQ677" s="115" t="str">
        <f t="shared" si="6895"/>
        <v/>
      </c>
      <c r="ER677" s="115" t="str">
        <f t="shared" si="6896"/>
        <v/>
      </c>
      <c r="ES677" s="115" t="str">
        <f t="shared" si="6897"/>
        <v/>
      </c>
      <c r="ET677" s="115" t="str">
        <f t="shared" si="6898"/>
        <v/>
      </c>
      <c r="EU677" s="115" t="str">
        <f t="shared" si="6899"/>
        <v/>
      </c>
      <c r="EV677" s="115" t="str">
        <f t="shared" si="6900"/>
        <v/>
      </c>
      <c r="EW677" s="115" t="str">
        <f t="shared" si="6901"/>
        <v/>
      </c>
      <c r="EX677" s="115" t="str">
        <f t="shared" si="6902"/>
        <v/>
      </c>
      <c r="EY677" s="115" t="str">
        <f t="shared" si="6903"/>
        <v/>
      </c>
      <c r="EZ677" s="115" t="str">
        <f t="shared" si="6904"/>
        <v/>
      </c>
      <c r="FA677" s="115" t="str">
        <f t="shared" si="6905"/>
        <v/>
      </c>
      <c r="FB677" s="115" t="str">
        <f t="shared" si="6906"/>
        <v/>
      </c>
      <c r="FC677" s="115" t="str">
        <f t="shared" si="6907"/>
        <v/>
      </c>
      <c r="FD677" s="115" t="str">
        <f t="shared" si="6908"/>
        <v/>
      </c>
      <c r="FE677" s="115" t="str">
        <f t="shared" si="6909"/>
        <v/>
      </c>
      <c r="FF677" s="115" t="str">
        <f t="shared" si="6916"/>
        <v/>
      </c>
      <c r="FG677" s="115" t="str">
        <f>IFERROR(SMALL($EE$423:$EE$842,$A$7),"")</f>
        <v/>
      </c>
      <c r="FH677" s="115" t="str">
        <f t="shared" si="6917"/>
        <v/>
      </c>
    </row>
    <row r="678" spans="1:173" ht="15" customHeight="1" x14ac:dyDescent="0.25">
      <c r="A678" s="115">
        <v>676</v>
      </c>
      <c r="B678" s="115" t="str">
        <f t="shared" si="6820"/>
        <v/>
      </c>
      <c r="C678" s="115" t="s">
        <v>71</v>
      </c>
      <c r="D678" s="100">
        <f t="shared" si="6816"/>
        <v>0</v>
      </c>
      <c r="E678" s="100" t="str">
        <f t="shared" si="6847"/>
        <v/>
      </c>
      <c r="F678" s="100" t="str">
        <f t="shared" si="6848"/>
        <v/>
      </c>
      <c r="G678" s="100" t="str">
        <f t="shared" si="6823"/>
        <v/>
      </c>
      <c r="H678" s="100" t="str">
        <f t="shared" si="6849"/>
        <v/>
      </c>
      <c r="I678" s="100" t="str">
        <f t="shared" si="6824"/>
        <v/>
      </c>
      <c r="J678" s="100" t="str">
        <f t="shared" si="6850"/>
        <v/>
      </c>
      <c r="K678" s="100" t="str">
        <f t="shared" si="6825"/>
        <v/>
      </c>
      <c r="L678" s="100" t="str">
        <f t="shared" si="6851"/>
        <v/>
      </c>
      <c r="M678" s="100" t="str">
        <f t="shared" si="6826"/>
        <v/>
      </c>
      <c r="N678" s="100" t="str">
        <f t="shared" si="6852"/>
        <v/>
      </c>
      <c r="O678" s="100" t="str">
        <f t="shared" si="6827"/>
        <v/>
      </c>
      <c r="P678" s="100" t="str">
        <f t="shared" si="6853"/>
        <v/>
      </c>
      <c r="Q678" s="100" t="str">
        <f t="shared" si="6828"/>
        <v/>
      </c>
      <c r="R678" s="100" t="str">
        <f t="shared" si="6854"/>
        <v/>
      </c>
      <c r="S678" s="100" t="str">
        <f t="shared" si="6829"/>
        <v/>
      </c>
      <c r="T678" s="100" t="str">
        <f t="shared" si="6855"/>
        <v/>
      </c>
      <c r="U678" s="100" t="str">
        <f t="shared" si="6830"/>
        <v/>
      </c>
      <c r="V678" s="100" t="str">
        <f t="shared" si="6856"/>
        <v/>
      </c>
      <c r="W678" s="100" t="str">
        <f t="shared" si="6831"/>
        <v/>
      </c>
      <c r="X678" s="100" t="str">
        <f t="shared" si="6857"/>
        <v/>
      </c>
      <c r="Y678" s="100" t="str">
        <f t="shared" si="6832"/>
        <v/>
      </c>
      <c r="Z678" s="100" t="str">
        <f t="shared" si="6858"/>
        <v/>
      </c>
      <c r="AA678" s="100" t="str">
        <f t="shared" si="6833"/>
        <v/>
      </c>
      <c r="AB678" s="100" t="str">
        <f t="shared" si="6859"/>
        <v/>
      </c>
      <c r="AC678" s="100" t="str">
        <f t="shared" si="6834"/>
        <v/>
      </c>
      <c r="AD678" s="100" t="str">
        <f t="shared" si="6860"/>
        <v/>
      </c>
      <c r="AE678" s="100" t="str">
        <f t="shared" si="6835"/>
        <v/>
      </c>
      <c r="AF678" s="100" t="str">
        <f t="shared" si="6861"/>
        <v/>
      </c>
      <c r="AG678" s="100" t="str">
        <f t="shared" si="6836"/>
        <v/>
      </c>
      <c r="AH678" s="100" t="str">
        <f t="shared" si="6862"/>
        <v/>
      </c>
      <c r="AI678" s="100" t="str">
        <f t="shared" si="6837"/>
        <v/>
      </c>
      <c r="AJ678" s="100" t="str">
        <f t="shared" si="6863"/>
        <v/>
      </c>
      <c r="AK678" s="100" t="str">
        <f t="shared" si="6838"/>
        <v/>
      </c>
      <c r="AL678" s="100" t="str">
        <f t="shared" si="6864"/>
        <v/>
      </c>
      <c r="AM678" s="100" t="str">
        <f t="shared" si="6839"/>
        <v/>
      </c>
      <c r="AN678" s="100" t="str">
        <f t="shared" si="6865"/>
        <v/>
      </c>
      <c r="AO678" s="100" t="str">
        <f t="shared" si="6840"/>
        <v/>
      </c>
      <c r="AP678" s="100" t="str">
        <f t="shared" si="6866"/>
        <v/>
      </c>
      <c r="AQ678" s="100" t="str">
        <f t="shared" si="6841"/>
        <v/>
      </c>
      <c r="AR678" s="100" t="str">
        <f t="shared" si="6867"/>
        <v/>
      </c>
      <c r="AS678" s="100" t="str">
        <f t="shared" si="6842"/>
        <v/>
      </c>
      <c r="AT678" s="100" t="str">
        <f t="shared" si="6868"/>
        <v/>
      </c>
      <c r="AU678" s="100" t="str">
        <f t="shared" si="6843"/>
        <v/>
      </c>
      <c r="AV678" s="100" t="str">
        <f t="shared" si="6869"/>
        <v/>
      </c>
      <c r="AW678" s="100" t="str">
        <f t="shared" si="6844"/>
        <v/>
      </c>
      <c r="AX678" s="100" t="str">
        <f t="shared" si="6870"/>
        <v/>
      </c>
      <c r="AY678" s="100" t="str">
        <f t="shared" si="6845"/>
        <v/>
      </c>
      <c r="AZ678" s="100" t="str">
        <f t="shared" si="6871"/>
        <v/>
      </c>
      <c r="BA678" s="100" t="str">
        <f t="shared" si="6846"/>
        <v/>
      </c>
      <c r="BB678" s="100" t="str">
        <f t="shared" si="6872"/>
        <v/>
      </c>
      <c r="BC678" s="100" t="str">
        <f>IFERROR(INDEX('INPUT INF'!$F$3:$F$601,MATCH($B678,'INPUT INF'!$A$3:$A$601,FALSE)),"")</f>
        <v/>
      </c>
      <c r="BD678" s="100" t="str">
        <f t="shared" si="6815"/>
        <v/>
      </c>
      <c r="BE678" s="100" t="str">
        <f t="shared" si="6873"/>
        <v/>
      </c>
      <c r="BF678" s="100" t="str">
        <f t="shared" si="6874"/>
        <v/>
      </c>
      <c r="BG678" s="115" t="str">
        <f t="shared" si="6875"/>
        <v/>
      </c>
      <c r="BH678" s="176" t="str">
        <f>IF(AND('INPUT INF'!$O$1="X",BG678="PASS"),BF678,IF($BG678="","0",IF('INPUT INF'!$N$67="YES",$BF678,"")))</f>
        <v>0</v>
      </c>
      <c r="BI678" s="115" t="str">
        <f>IF($BG678="","0",IF('INPUT INF'!$Q$68="YES",$BF678,""))</f>
        <v>0</v>
      </c>
      <c r="BJ678" s="115" t="str">
        <f>IF($BG678="","0",IF('INPUT INF'!$Q$69="YES",$BF678,""))</f>
        <v>0</v>
      </c>
      <c r="BL678" s="118" t="str">
        <f t="shared" si="6803"/>
        <v/>
      </c>
      <c r="BM678" s="118" t="str">
        <f t="shared" si="6804"/>
        <v/>
      </c>
      <c r="BN678" s="118" t="str">
        <f t="shared" si="6805"/>
        <v/>
      </c>
      <c r="BR678" s="118" t="str">
        <f t="shared" si="6806"/>
        <v/>
      </c>
      <c r="BS678" s="118" t="str">
        <f t="shared" si="6807"/>
        <v/>
      </c>
      <c r="BT678" s="118" t="str">
        <f t="shared" si="6808"/>
        <v/>
      </c>
      <c r="BX678" s="118" t="str">
        <f t="shared" si="6809"/>
        <v/>
      </c>
      <c r="BY678" s="118" t="str">
        <f t="shared" si="6810"/>
        <v/>
      </c>
      <c r="BZ678" s="118" t="str">
        <f t="shared" si="6811"/>
        <v/>
      </c>
      <c r="CD678" s="116" t="str">
        <f t="shared" si="6876"/>
        <v/>
      </c>
      <c r="CE678" s="116" t="str">
        <f t="shared" si="6877"/>
        <v/>
      </c>
      <c r="CF678" s="116" t="str">
        <f t="shared" si="6878"/>
        <v/>
      </c>
      <c r="CJ678" s="116" t="str">
        <f t="shared" si="6879"/>
        <v/>
      </c>
      <c r="CK678" s="116" t="str">
        <f t="shared" si="6880"/>
        <v/>
      </c>
      <c r="CL678" s="116" t="str">
        <f t="shared" si="6881"/>
        <v/>
      </c>
      <c r="CP678" s="116" t="str">
        <f t="shared" si="6882"/>
        <v/>
      </c>
      <c r="CQ678" s="116" t="str">
        <f t="shared" si="6883"/>
        <v/>
      </c>
      <c r="CR678" s="116" t="str">
        <f t="shared" si="6884"/>
        <v/>
      </c>
      <c r="DH678" s="115" t="str">
        <f t="shared" si="6812"/>
        <v/>
      </c>
      <c r="DI678" s="115" t="str">
        <f t="shared" si="6813"/>
        <v/>
      </c>
      <c r="DJ678" s="115" t="str">
        <f t="shared" si="6778"/>
        <v/>
      </c>
      <c r="DK678" s="115" t="str">
        <f t="shared" si="6779"/>
        <v/>
      </c>
      <c r="DL678" s="115" t="str">
        <f t="shared" si="6780"/>
        <v/>
      </c>
      <c r="DM678" s="115" t="str">
        <f t="shared" si="6781"/>
        <v/>
      </c>
      <c r="DN678" s="115" t="str">
        <f t="shared" si="6782"/>
        <v/>
      </c>
      <c r="DO678" s="115" t="str">
        <f t="shared" si="6783"/>
        <v/>
      </c>
      <c r="DP678" s="115" t="str">
        <f t="shared" si="6784"/>
        <v/>
      </c>
      <c r="DQ678" s="115" t="str">
        <f t="shared" si="6785"/>
        <v/>
      </c>
      <c r="DR678" s="115" t="str">
        <f t="shared" si="6786"/>
        <v/>
      </c>
      <c r="DS678" s="115" t="str">
        <f t="shared" si="6787"/>
        <v/>
      </c>
      <c r="DT678" s="115" t="str">
        <f t="shared" si="6788"/>
        <v/>
      </c>
      <c r="DU678" s="115" t="str">
        <f t="shared" si="6789"/>
        <v/>
      </c>
      <c r="DV678" s="115" t="str">
        <f t="shared" si="6790"/>
        <v/>
      </c>
      <c r="DW678" s="115" t="str">
        <f t="shared" si="6791"/>
        <v/>
      </c>
      <c r="DX678" s="115" t="str">
        <f t="shared" si="6792"/>
        <v/>
      </c>
      <c r="DY678" s="115" t="str">
        <f t="shared" si="6793"/>
        <v/>
      </c>
      <c r="DZ678" s="115" t="str">
        <f t="shared" si="6794"/>
        <v/>
      </c>
      <c r="EA678" s="115" t="str">
        <f t="shared" si="6795"/>
        <v/>
      </c>
      <c r="EB678" s="115" t="str">
        <f t="shared" si="6796"/>
        <v/>
      </c>
      <c r="EC678" s="115" t="str">
        <f t="shared" si="6797"/>
        <v/>
      </c>
      <c r="ED678" s="115" t="str">
        <f t="shared" si="6798"/>
        <v/>
      </c>
      <c r="EE678" s="115" t="str">
        <f t="shared" si="6799"/>
        <v/>
      </c>
      <c r="EF678" s="115" t="str">
        <f t="shared" si="6800"/>
        <v/>
      </c>
      <c r="EG678" s="115" t="str">
        <f t="shared" si="6885"/>
        <v/>
      </c>
      <c r="EH678" s="115" t="str">
        <f t="shared" si="6886"/>
        <v/>
      </c>
      <c r="EI678" s="115" t="str">
        <f t="shared" si="6887"/>
        <v/>
      </c>
      <c r="EJ678" s="115" t="str">
        <f t="shared" si="6888"/>
        <v/>
      </c>
      <c r="EK678" s="115" t="str">
        <f t="shared" si="6889"/>
        <v/>
      </c>
      <c r="EL678" s="115" t="str">
        <f t="shared" si="6890"/>
        <v/>
      </c>
      <c r="EM678" s="115" t="str">
        <f t="shared" si="6891"/>
        <v/>
      </c>
      <c r="EN678" s="115" t="str">
        <f t="shared" si="6892"/>
        <v/>
      </c>
      <c r="EO678" s="115" t="str">
        <f t="shared" si="6893"/>
        <v/>
      </c>
      <c r="EP678" s="115" t="str">
        <f t="shared" si="6894"/>
        <v/>
      </c>
      <c r="EQ678" s="115" t="str">
        <f t="shared" si="6895"/>
        <v/>
      </c>
      <c r="ER678" s="115" t="str">
        <f t="shared" si="6896"/>
        <v/>
      </c>
      <c r="ES678" s="115" t="str">
        <f t="shared" si="6897"/>
        <v/>
      </c>
      <c r="ET678" s="115" t="str">
        <f t="shared" si="6898"/>
        <v/>
      </c>
      <c r="EU678" s="115" t="str">
        <f t="shared" si="6899"/>
        <v/>
      </c>
      <c r="EV678" s="115" t="str">
        <f t="shared" si="6900"/>
        <v/>
      </c>
      <c r="EW678" s="115" t="str">
        <f t="shared" si="6901"/>
        <v/>
      </c>
      <c r="EX678" s="115" t="str">
        <f t="shared" si="6902"/>
        <v/>
      </c>
      <c r="EY678" s="115" t="str">
        <f t="shared" si="6903"/>
        <v/>
      </c>
      <c r="EZ678" s="115" t="str">
        <f t="shared" si="6904"/>
        <v/>
      </c>
      <c r="FA678" s="115" t="str">
        <f t="shared" si="6905"/>
        <v/>
      </c>
      <c r="FB678" s="115" t="str">
        <f t="shared" si="6906"/>
        <v/>
      </c>
      <c r="FC678" s="115" t="str">
        <f t="shared" si="6907"/>
        <v/>
      </c>
      <c r="FD678" s="115" t="str">
        <f t="shared" si="6908"/>
        <v/>
      </c>
      <c r="FE678" s="115" t="str">
        <f t="shared" si="6909"/>
        <v/>
      </c>
      <c r="FF678" s="115" t="str">
        <f t="shared" si="6916"/>
        <v/>
      </c>
      <c r="FG678" s="115" t="str">
        <f>IFERROR(SMALL($EE$423:$EE$842,$A$8),"")</f>
        <v/>
      </c>
      <c r="FH678" s="115" t="str">
        <f t="shared" si="6917"/>
        <v/>
      </c>
    </row>
    <row r="679" spans="1:173" ht="15" customHeight="1" x14ac:dyDescent="0.25">
      <c r="A679" s="115">
        <v>677</v>
      </c>
      <c r="B679" s="115" t="str">
        <f t="shared" si="6820"/>
        <v/>
      </c>
      <c r="C679" s="115" t="s">
        <v>71</v>
      </c>
      <c r="D679" s="100">
        <f t="shared" si="6816"/>
        <v>0</v>
      </c>
      <c r="E679" s="100" t="str">
        <f t="shared" si="6847"/>
        <v/>
      </c>
      <c r="F679" s="100" t="str">
        <f t="shared" si="6848"/>
        <v/>
      </c>
      <c r="G679" s="100" t="str">
        <f t="shared" si="6823"/>
        <v/>
      </c>
      <c r="H679" s="100" t="str">
        <f t="shared" si="6849"/>
        <v/>
      </c>
      <c r="I679" s="100" t="str">
        <f t="shared" si="6824"/>
        <v/>
      </c>
      <c r="J679" s="100" t="str">
        <f t="shared" si="6850"/>
        <v/>
      </c>
      <c r="K679" s="100" t="str">
        <f t="shared" si="6825"/>
        <v/>
      </c>
      <c r="L679" s="100" t="str">
        <f t="shared" si="6851"/>
        <v/>
      </c>
      <c r="M679" s="100" t="str">
        <f t="shared" si="6826"/>
        <v/>
      </c>
      <c r="N679" s="100" t="str">
        <f t="shared" si="6852"/>
        <v/>
      </c>
      <c r="O679" s="100" t="str">
        <f t="shared" si="6827"/>
        <v/>
      </c>
      <c r="P679" s="100" t="str">
        <f t="shared" si="6853"/>
        <v/>
      </c>
      <c r="Q679" s="100" t="str">
        <f t="shared" si="6828"/>
        <v/>
      </c>
      <c r="R679" s="100" t="str">
        <f t="shared" si="6854"/>
        <v/>
      </c>
      <c r="S679" s="100" t="str">
        <f t="shared" si="6829"/>
        <v/>
      </c>
      <c r="T679" s="100" t="str">
        <f t="shared" si="6855"/>
        <v/>
      </c>
      <c r="U679" s="100" t="str">
        <f t="shared" si="6830"/>
        <v/>
      </c>
      <c r="V679" s="100" t="str">
        <f t="shared" si="6856"/>
        <v/>
      </c>
      <c r="W679" s="100" t="str">
        <f t="shared" si="6831"/>
        <v/>
      </c>
      <c r="X679" s="100" t="str">
        <f t="shared" si="6857"/>
        <v/>
      </c>
      <c r="Y679" s="100" t="str">
        <f t="shared" si="6832"/>
        <v/>
      </c>
      <c r="Z679" s="100" t="str">
        <f t="shared" si="6858"/>
        <v/>
      </c>
      <c r="AA679" s="100" t="str">
        <f t="shared" si="6833"/>
        <v/>
      </c>
      <c r="AB679" s="100" t="str">
        <f t="shared" si="6859"/>
        <v/>
      </c>
      <c r="AC679" s="100" t="str">
        <f t="shared" si="6834"/>
        <v/>
      </c>
      <c r="AD679" s="100" t="str">
        <f t="shared" si="6860"/>
        <v/>
      </c>
      <c r="AE679" s="100" t="str">
        <f t="shared" si="6835"/>
        <v/>
      </c>
      <c r="AF679" s="100" t="str">
        <f t="shared" si="6861"/>
        <v/>
      </c>
      <c r="AG679" s="100" t="str">
        <f t="shared" si="6836"/>
        <v/>
      </c>
      <c r="AH679" s="100" t="str">
        <f t="shared" si="6862"/>
        <v/>
      </c>
      <c r="AI679" s="100" t="str">
        <f t="shared" si="6837"/>
        <v/>
      </c>
      <c r="AJ679" s="100" t="str">
        <f t="shared" si="6863"/>
        <v/>
      </c>
      <c r="AK679" s="100" t="str">
        <f t="shared" si="6838"/>
        <v/>
      </c>
      <c r="AL679" s="100" t="str">
        <f t="shared" si="6864"/>
        <v/>
      </c>
      <c r="AM679" s="100" t="str">
        <f t="shared" si="6839"/>
        <v/>
      </c>
      <c r="AN679" s="100" t="str">
        <f t="shared" si="6865"/>
        <v/>
      </c>
      <c r="AO679" s="100" t="str">
        <f t="shared" si="6840"/>
        <v/>
      </c>
      <c r="AP679" s="100" t="str">
        <f t="shared" si="6866"/>
        <v/>
      </c>
      <c r="AQ679" s="100" t="str">
        <f t="shared" si="6841"/>
        <v/>
      </c>
      <c r="AR679" s="100" t="str">
        <f t="shared" si="6867"/>
        <v/>
      </c>
      <c r="AS679" s="100" t="str">
        <f t="shared" si="6842"/>
        <v/>
      </c>
      <c r="AT679" s="100" t="str">
        <f t="shared" si="6868"/>
        <v/>
      </c>
      <c r="AU679" s="100" t="str">
        <f t="shared" si="6843"/>
        <v/>
      </c>
      <c r="AV679" s="100" t="str">
        <f t="shared" si="6869"/>
        <v/>
      </c>
      <c r="AW679" s="100" t="str">
        <f t="shared" si="6844"/>
        <v/>
      </c>
      <c r="AX679" s="100" t="str">
        <f t="shared" si="6870"/>
        <v/>
      </c>
      <c r="AY679" s="100" t="str">
        <f t="shared" si="6845"/>
        <v/>
      </c>
      <c r="AZ679" s="100" t="str">
        <f t="shared" si="6871"/>
        <v/>
      </c>
      <c r="BA679" s="100" t="str">
        <f t="shared" si="6846"/>
        <v/>
      </c>
      <c r="BB679" s="100" t="str">
        <f t="shared" si="6872"/>
        <v/>
      </c>
      <c r="BC679" s="100" t="str">
        <f>IFERROR(INDEX('INPUT INF'!$F$3:$F$601,MATCH($B679,'INPUT INF'!$A$3:$A$601,FALSE)),"")</f>
        <v/>
      </c>
      <c r="BD679" s="100" t="str">
        <f t="shared" si="6815"/>
        <v/>
      </c>
      <c r="BE679" s="100" t="str">
        <f t="shared" si="6873"/>
        <v/>
      </c>
      <c r="BF679" s="100" t="str">
        <f t="shared" si="6874"/>
        <v/>
      </c>
      <c r="BG679" s="115" t="str">
        <f t="shared" si="6875"/>
        <v/>
      </c>
      <c r="BH679" s="176" t="str">
        <f>IF(AND('INPUT INF'!$O$1="X",BG679="PASS"),BF679,IF($BG679="","0",IF('INPUT INF'!$N$67="YES",$BF679,"")))</f>
        <v>0</v>
      </c>
      <c r="BI679" s="115" t="str">
        <f>IF($BG679="","0",IF('INPUT INF'!$Q$68="YES",$BF679,""))</f>
        <v>0</v>
      </c>
      <c r="BJ679" s="115" t="str">
        <f>IF($BG679="","0",IF('INPUT INF'!$Q$69="YES",$BF679,""))</f>
        <v>0</v>
      </c>
      <c r="BL679" s="118" t="str">
        <f t="shared" si="6803"/>
        <v/>
      </c>
      <c r="BM679" s="118" t="str">
        <f t="shared" si="6804"/>
        <v/>
      </c>
      <c r="BN679" s="118" t="str">
        <f t="shared" si="6805"/>
        <v/>
      </c>
      <c r="BR679" s="118" t="str">
        <f t="shared" si="6806"/>
        <v/>
      </c>
      <c r="BS679" s="118" t="str">
        <f t="shared" si="6807"/>
        <v/>
      </c>
      <c r="BT679" s="118" t="str">
        <f t="shared" si="6808"/>
        <v/>
      </c>
      <c r="BX679" s="118" t="str">
        <f t="shared" si="6809"/>
        <v/>
      </c>
      <c r="BY679" s="118" t="str">
        <f t="shared" si="6810"/>
        <v/>
      </c>
      <c r="BZ679" s="118" t="str">
        <f t="shared" si="6811"/>
        <v/>
      </c>
      <c r="CD679" s="116" t="str">
        <f t="shared" si="6876"/>
        <v/>
      </c>
      <c r="CE679" s="116" t="str">
        <f t="shared" si="6877"/>
        <v/>
      </c>
      <c r="CF679" s="116" t="str">
        <f t="shared" si="6878"/>
        <v/>
      </c>
      <c r="CJ679" s="116" t="str">
        <f t="shared" si="6879"/>
        <v/>
      </c>
      <c r="CK679" s="116" t="str">
        <f t="shared" si="6880"/>
        <v/>
      </c>
      <c r="CL679" s="116" t="str">
        <f t="shared" si="6881"/>
        <v/>
      </c>
      <c r="CP679" s="116" t="str">
        <f t="shared" si="6882"/>
        <v/>
      </c>
      <c r="CQ679" s="116" t="str">
        <f t="shared" si="6883"/>
        <v/>
      </c>
      <c r="CR679" s="116" t="str">
        <f t="shared" si="6884"/>
        <v/>
      </c>
      <c r="DH679" s="115" t="str">
        <f t="shared" si="6812"/>
        <v/>
      </c>
      <c r="DI679" s="115" t="str">
        <f t="shared" si="6813"/>
        <v/>
      </c>
      <c r="DJ679" s="115" t="str">
        <f t="shared" ref="DJ679:DJ742" si="6918">IFERROR(IF(RANK($I679,$I$423:$I$842)=1,$B679,""),"")</f>
        <v/>
      </c>
      <c r="DK679" s="115" t="str">
        <f t="shared" ref="DK679:DK742" si="6919">IFERROR(IF(RANK($K679,$K$423:$K$842)=1,$B679,""),"")</f>
        <v/>
      </c>
      <c r="DL679" s="115" t="str">
        <f t="shared" ref="DL679:DL742" si="6920">IFERROR(IF(RANK($M679,$M$423:$M$842)=1,$B679,""),"")</f>
        <v/>
      </c>
      <c r="DM679" s="115" t="str">
        <f t="shared" ref="DM679:DM742" si="6921">IFERROR(IF(RANK($O679,$O$423:$O$842)=1,$B679,""),"")</f>
        <v/>
      </c>
      <c r="DN679" s="115" t="str">
        <f t="shared" ref="DN679:DN742" si="6922">IFERROR(IF(RANK($Q679,$Q$423:$Q$842)=1,$B679,""),"")</f>
        <v/>
      </c>
      <c r="DO679" s="115" t="str">
        <f t="shared" ref="DO679:DO742" si="6923">IFERROR(IF(RANK($S679,$S$423:$S$842)=1,$B679,""),"")</f>
        <v/>
      </c>
      <c r="DP679" s="115" t="str">
        <f t="shared" ref="DP679:DP742" si="6924">IFERROR(IF(RANK($U679,$U$423:$U$842)=1,$B679,""),"")</f>
        <v/>
      </c>
      <c r="DQ679" s="115" t="str">
        <f t="shared" ref="DQ679:DQ742" si="6925">IFERROR(IF(RANK($W679,$W$423:$W$842)=1,$B679,""),"")</f>
        <v/>
      </c>
      <c r="DR679" s="115" t="str">
        <f t="shared" ref="DR679:DR742" si="6926">IFERROR(IF(RANK($Y679,$Y$423:$Y$842)=1,$B679,""),"")</f>
        <v/>
      </c>
      <c r="DS679" s="115" t="str">
        <f t="shared" ref="DS679:DS742" si="6927">IFERROR(IF(RANK($AA679,$AA$423:$AA$842)=1,$B679,""),"")</f>
        <v/>
      </c>
      <c r="DT679" s="115" t="str">
        <f t="shared" ref="DT679:DT742" si="6928">IFERROR(IF(RANK($AC679,$AC$423:$AC$842)=1,$B679,""),"")</f>
        <v/>
      </c>
      <c r="DU679" s="115" t="str">
        <f t="shared" ref="DU679:DU742" si="6929">IFERROR(IF(RANK($AE679,$AE$423:$AE$842)=1,$B679,""),"")</f>
        <v/>
      </c>
      <c r="DV679" s="115" t="str">
        <f t="shared" ref="DV679:DV742" si="6930">IFERROR(IF(RANK($AG679,$AG$423:$AG$842)=1,$B679,""),"")</f>
        <v/>
      </c>
      <c r="DW679" s="115" t="str">
        <f t="shared" ref="DW679:DW742" si="6931">IFERROR(IF(RANK($AI679,$AI$423:$AI$842)=1,$B679,""),"")</f>
        <v/>
      </c>
      <c r="DX679" s="115" t="str">
        <f t="shared" ref="DX679:DX742" si="6932">IFERROR(IF(RANK($AK679,$AK$423:$AK$842)=1,$B679,""),"")</f>
        <v/>
      </c>
      <c r="DY679" s="115" t="str">
        <f t="shared" ref="DY679:DY742" si="6933">IFERROR(IF(RANK($AM679,$AM$423:$AM$842)=1,$B679,""),"")</f>
        <v/>
      </c>
      <c r="DZ679" s="115" t="str">
        <f t="shared" ref="DZ679:DZ742" si="6934">IFERROR(IF(RANK($AO679,$AO$423:$AO$842)=1,$B679,""),"")</f>
        <v/>
      </c>
      <c r="EA679" s="115" t="str">
        <f t="shared" ref="EA679:EA742" si="6935">IFERROR(IF(RANK($AQ679,$AQ$423:$AQ$842)=1,$B679,""),"")</f>
        <v/>
      </c>
      <c r="EB679" s="115" t="str">
        <f t="shared" ref="EB679:EB742" si="6936">IFERROR(IF(RANK($AS679,$AS$423:$AS$842)=1,$B679,""),"")</f>
        <v/>
      </c>
      <c r="EC679" s="115" t="str">
        <f t="shared" ref="EC679:EC742" si="6937">IFERROR(IF(RANK($AU679,$AU$423:$AU$842)=1,$B679,""),"")</f>
        <v/>
      </c>
      <c r="ED679" s="115" t="str">
        <f t="shared" ref="ED679:ED742" si="6938">IFERROR(IF(RANK($AW679,$AW$423:$AW$842)=1,$B679,""),"")</f>
        <v/>
      </c>
      <c r="EE679" s="115" t="str">
        <f t="shared" ref="EE679:EE742" si="6939">IFERROR(IF(RANK($AY679,$AY$423:$AY$842)=1,$B679,""),"")</f>
        <v/>
      </c>
      <c r="EF679" s="115" t="str">
        <f t="shared" ref="EF679:EF742" si="6940">IFERROR(IF(RANK($BA679,$BA$423:$BA$842)=1,$B679,""),"")</f>
        <v/>
      </c>
      <c r="EG679" s="115" t="str">
        <f t="shared" si="6885"/>
        <v/>
      </c>
      <c r="EH679" s="115" t="str">
        <f t="shared" si="6886"/>
        <v/>
      </c>
      <c r="EI679" s="115" t="str">
        <f t="shared" si="6887"/>
        <v/>
      </c>
      <c r="EJ679" s="115" t="str">
        <f t="shared" si="6888"/>
        <v/>
      </c>
      <c r="EK679" s="115" t="str">
        <f t="shared" si="6889"/>
        <v/>
      </c>
      <c r="EL679" s="115" t="str">
        <f t="shared" si="6890"/>
        <v/>
      </c>
      <c r="EM679" s="115" t="str">
        <f t="shared" si="6891"/>
        <v/>
      </c>
      <c r="EN679" s="115" t="str">
        <f t="shared" si="6892"/>
        <v/>
      </c>
      <c r="EO679" s="115" t="str">
        <f t="shared" si="6893"/>
        <v/>
      </c>
      <c r="EP679" s="115" t="str">
        <f t="shared" si="6894"/>
        <v/>
      </c>
      <c r="EQ679" s="115" t="str">
        <f t="shared" si="6895"/>
        <v/>
      </c>
      <c r="ER679" s="115" t="str">
        <f t="shared" si="6896"/>
        <v/>
      </c>
      <c r="ES679" s="115" t="str">
        <f t="shared" si="6897"/>
        <v/>
      </c>
      <c r="ET679" s="115" t="str">
        <f t="shared" si="6898"/>
        <v/>
      </c>
      <c r="EU679" s="115" t="str">
        <f t="shared" si="6899"/>
        <v/>
      </c>
      <c r="EV679" s="115" t="str">
        <f t="shared" si="6900"/>
        <v/>
      </c>
      <c r="EW679" s="115" t="str">
        <f t="shared" si="6901"/>
        <v/>
      </c>
      <c r="EX679" s="115" t="str">
        <f t="shared" si="6902"/>
        <v/>
      </c>
      <c r="EY679" s="115" t="str">
        <f t="shared" si="6903"/>
        <v/>
      </c>
      <c r="EZ679" s="115" t="str">
        <f t="shared" si="6904"/>
        <v/>
      </c>
      <c r="FA679" s="115" t="str">
        <f t="shared" si="6905"/>
        <v/>
      </c>
      <c r="FB679" s="115" t="str">
        <f t="shared" si="6906"/>
        <v/>
      </c>
      <c r="FC679" s="115" t="str">
        <f t="shared" si="6907"/>
        <v/>
      </c>
      <c r="FD679" s="115" t="str">
        <f t="shared" si="6908"/>
        <v/>
      </c>
      <c r="FE679" s="115" t="str">
        <f t="shared" si="6909"/>
        <v/>
      </c>
      <c r="FF679" s="115" t="str">
        <f t="shared" si="6916"/>
        <v/>
      </c>
      <c r="FG679" s="115" t="str">
        <f>IFERROR(SMALL($EE$423:$EE$842,$A$9),"")</f>
        <v/>
      </c>
      <c r="FH679" s="115" t="str">
        <f t="shared" si="6917"/>
        <v/>
      </c>
    </row>
    <row r="680" spans="1:173" ht="15" customHeight="1" x14ac:dyDescent="0.25">
      <c r="A680" s="115">
        <v>678</v>
      </c>
      <c r="B680" s="115" t="str">
        <f t="shared" si="6820"/>
        <v/>
      </c>
      <c r="C680" s="115" t="s">
        <v>71</v>
      </c>
      <c r="D680" s="100">
        <f t="shared" si="6816"/>
        <v>0</v>
      </c>
      <c r="E680" s="100" t="str">
        <f t="shared" si="6847"/>
        <v/>
      </c>
      <c r="F680" s="100" t="str">
        <f t="shared" si="6848"/>
        <v/>
      </c>
      <c r="G680" s="100" t="str">
        <f t="shared" si="6823"/>
        <v/>
      </c>
      <c r="H680" s="100" t="str">
        <f t="shared" si="6849"/>
        <v/>
      </c>
      <c r="I680" s="100" t="str">
        <f t="shared" si="6824"/>
        <v/>
      </c>
      <c r="J680" s="100" t="str">
        <f t="shared" si="6850"/>
        <v/>
      </c>
      <c r="K680" s="100" t="str">
        <f t="shared" si="6825"/>
        <v/>
      </c>
      <c r="L680" s="100" t="str">
        <f t="shared" si="6851"/>
        <v/>
      </c>
      <c r="M680" s="100" t="str">
        <f t="shared" si="6826"/>
        <v/>
      </c>
      <c r="N680" s="100" t="str">
        <f t="shared" si="6852"/>
        <v/>
      </c>
      <c r="O680" s="100" t="str">
        <f t="shared" si="6827"/>
        <v/>
      </c>
      <c r="P680" s="100" t="str">
        <f t="shared" si="6853"/>
        <v/>
      </c>
      <c r="Q680" s="100" t="str">
        <f t="shared" si="6828"/>
        <v/>
      </c>
      <c r="R680" s="100" t="str">
        <f t="shared" si="6854"/>
        <v/>
      </c>
      <c r="S680" s="100" t="str">
        <f t="shared" si="6829"/>
        <v/>
      </c>
      <c r="T680" s="100" t="str">
        <f t="shared" si="6855"/>
        <v/>
      </c>
      <c r="U680" s="100" t="str">
        <f t="shared" si="6830"/>
        <v/>
      </c>
      <c r="V680" s="100" t="str">
        <f t="shared" si="6856"/>
        <v/>
      </c>
      <c r="W680" s="100" t="str">
        <f t="shared" si="6831"/>
        <v/>
      </c>
      <c r="X680" s="100" t="str">
        <f t="shared" si="6857"/>
        <v/>
      </c>
      <c r="Y680" s="100" t="str">
        <f t="shared" si="6832"/>
        <v/>
      </c>
      <c r="Z680" s="100" t="str">
        <f t="shared" si="6858"/>
        <v/>
      </c>
      <c r="AA680" s="100" t="str">
        <f t="shared" si="6833"/>
        <v/>
      </c>
      <c r="AB680" s="100" t="str">
        <f t="shared" si="6859"/>
        <v/>
      </c>
      <c r="AC680" s="100" t="str">
        <f t="shared" si="6834"/>
        <v/>
      </c>
      <c r="AD680" s="100" t="str">
        <f t="shared" si="6860"/>
        <v/>
      </c>
      <c r="AE680" s="100" t="str">
        <f t="shared" si="6835"/>
        <v/>
      </c>
      <c r="AF680" s="100" t="str">
        <f t="shared" si="6861"/>
        <v/>
      </c>
      <c r="AG680" s="100" t="str">
        <f t="shared" si="6836"/>
        <v/>
      </c>
      <c r="AH680" s="100" t="str">
        <f t="shared" si="6862"/>
        <v/>
      </c>
      <c r="AI680" s="100" t="str">
        <f t="shared" si="6837"/>
        <v/>
      </c>
      <c r="AJ680" s="100" t="str">
        <f t="shared" si="6863"/>
        <v/>
      </c>
      <c r="AK680" s="100" t="str">
        <f t="shared" si="6838"/>
        <v/>
      </c>
      <c r="AL680" s="100" t="str">
        <f t="shared" si="6864"/>
        <v/>
      </c>
      <c r="AM680" s="100" t="str">
        <f t="shared" si="6839"/>
        <v/>
      </c>
      <c r="AN680" s="100" t="str">
        <f t="shared" si="6865"/>
        <v/>
      </c>
      <c r="AO680" s="100" t="str">
        <f t="shared" si="6840"/>
        <v/>
      </c>
      <c r="AP680" s="100" t="str">
        <f t="shared" si="6866"/>
        <v/>
      </c>
      <c r="AQ680" s="100" t="str">
        <f t="shared" si="6841"/>
        <v/>
      </c>
      <c r="AR680" s="100" t="str">
        <f t="shared" si="6867"/>
        <v/>
      </c>
      <c r="AS680" s="100" t="str">
        <f t="shared" si="6842"/>
        <v/>
      </c>
      <c r="AT680" s="100" t="str">
        <f t="shared" si="6868"/>
        <v/>
      </c>
      <c r="AU680" s="100" t="str">
        <f t="shared" si="6843"/>
        <v/>
      </c>
      <c r="AV680" s="100" t="str">
        <f t="shared" si="6869"/>
        <v/>
      </c>
      <c r="AW680" s="100" t="str">
        <f t="shared" si="6844"/>
        <v/>
      </c>
      <c r="AX680" s="100" t="str">
        <f t="shared" si="6870"/>
        <v/>
      </c>
      <c r="AY680" s="100" t="str">
        <f t="shared" si="6845"/>
        <v/>
      </c>
      <c r="AZ680" s="100" t="str">
        <f t="shared" si="6871"/>
        <v/>
      </c>
      <c r="BA680" s="100" t="str">
        <f t="shared" si="6846"/>
        <v/>
      </c>
      <c r="BB680" s="100" t="str">
        <f t="shared" si="6872"/>
        <v/>
      </c>
      <c r="BC680" s="100" t="str">
        <f>IFERROR(INDEX('INPUT INF'!$F$3:$F$601,MATCH($B680,'INPUT INF'!$A$3:$A$601,FALSE)),"")</f>
        <v/>
      </c>
      <c r="BD680" s="100" t="str">
        <f t="shared" si="6815"/>
        <v/>
      </c>
      <c r="BE680" s="100" t="str">
        <f t="shared" si="6873"/>
        <v/>
      </c>
      <c r="BF680" s="100" t="str">
        <f t="shared" si="6874"/>
        <v/>
      </c>
      <c r="BG680" s="115" t="str">
        <f t="shared" si="6875"/>
        <v/>
      </c>
      <c r="BH680" s="176" t="str">
        <f>IF(AND('INPUT INF'!$O$1="X",BG680="PASS"),BF680,IF($BG680="","0",IF('INPUT INF'!$N$67="YES",$BF680,"")))</f>
        <v>0</v>
      </c>
      <c r="BI680" s="115" t="str">
        <f>IF($BG680="","0",IF('INPUT INF'!$Q$68="YES",$BF680,""))</f>
        <v>0</v>
      </c>
      <c r="BJ680" s="115" t="str">
        <f>IF($BG680="","0",IF('INPUT INF'!$Q$69="YES",$BF680,""))</f>
        <v>0</v>
      </c>
      <c r="BL680" s="118" t="str">
        <f t="shared" ref="BL680:BL743" si="6941">IFERROR(IF(RANK(BH680,$BH$423:$BH$842)=1,B680,""),"")</f>
        <v/>
      </c>
      <c r="BM680" s="118" t="str">
        <f t="shared" ref="BM680:BM743" si="6942">IFERROR(IF(RANK(BH680,$BH$423:$BH$842)=1+COUNTIF($BL$423:$BL$842,"&gt;0"),B680,""),"")</f>
        <v/>
      </c>
      <c r="BN680" s="118" t="str">
        <f t="shared" ref="BN680:BN743" si="6943">IFERROR(IF(RANK(BH680,$BH$423:$BH$842)=1+COUNTIF($BL$423:$BL$842,"&gt;0")+COUNTIF($BM$423:$BM$842,"&gt;0"),B680,""),"")</f>
        <v/>
      </c>
      <c r="BR680" s="118" t="str">
        <f t="shared" ref="BR680:BR743" si="6944">IFERROR(IF(RANK(BI680,$BI$423:$BI$842)=1,B680,""),"")</f>
        <v/>
      </c>
      <c r="BS680" s="118" t="str">
        <f t="shared" ref="BS680:BS743" si="6945">IFERROR(IF(RANK(BI680,$BI$423:$BI$842)=1+COUNTIF($BR$423:$BR$842,"&gt;0"),B680,""),"")</f>
        <v/>
      </c>
      <c r="BT680" s="118" t="str">
        <f t="shared" ref="BT680:BT743" si="6946">IFERROR(IF(RANK(BI680,$BI$423:$BI$842)=1+COUNTIF($BR$423:$BR$842,"&gt;0")+COUNTIF($BS$423:$BS$842,"&gt;0"),B680,""),"")</f>
        <v/>
      </c>
      <c r="BX680" s="118" t="str">
        <f t="shared" ref="BX680:BX743" si="6947">IFERROR(IF(RANK(BJ680,$BJ$423:$BJ$842)=1,B680,""),"")</f>
        <v/>
      </c>
      <c r="BY680" s="118" t="str">
        <f t="shared" ref="BY680:BY743" si="6948">IFERROR(IF(RANK(BJ680,$BJ$423:$BJ$842)=1+COUNTIF($BX$423:$BX$842,"&gt;0"),B680,""),"")</f>
        <v/>
      </c>
      <c r="BZ680" s="118" t="str">
        <f t="shared" ref="BZ680:BZ743" si="6949">IFERROR(IF(RANK(BJ680,$BJ$423:$BJ$842)=1+COUNTIF($BX$423:$BX$842,"&gt;0")+COUNTIF($BY$423:$BY$842,"&gt;0"),B680,""),"")</f>
        <v/>
      </c>
      <c r="CD680" s="116" t="str">
        <f t="shared" si="6876"/>
        <v/>
      </c>
      <c r="CE680" s="116" t="str">
        <f t="shared" si="6877"/>
        <v/>
      </c>
      <c r="CF680" s="116" t="str">
        <f t="shared" si="6878"/>
        <v/>
      </c>
      <c r="CJ680" s="116" t="str">
        <f t="shared" si="6879"/>
        <v/>
      </c>
      <c r="CK680" s="116" t="str">
        <f t="shared" si="6880"/>
        <v/>
      </c>
      <c r="CL680" s="116" t="str">
        <f t="shared" si="6881"/>
        <v/>
      </c>
      <c r="CP680" s="116" t="str">
        <f t="shared" si="6882"/>
        <v/>
      </c>
      <c r="CQ680" s="116" t="str">
        <f t="shared" si="6883"/>
        <v/>
      </c>
      <c r="CR680" s="116" t="str">
        <f t="shared" si="6884"/>
        <v/>
      </c>
      <c r="DH680" s="115" t="str">
        <f t="shared" ref="DH680:DH743" si="6950">IFERROR(IF(RANK($E680,$E$423:$E$842)=1,$B680,""),"")</f>
        <v/>
      </c>
      <c r="DI680" s="115" t="str">
        <f t="shared" ref="DI680:DI743" si="6951">IFERROR(IF(RANK($G680,$G$423:$G$842)=1,$B680,""),"")</f>
        <v/>
      </c>
      <c r="DJ680" s="115" t="str">
        <f t="shared" si="6918"/>
        <v/>
      </c>
      <c r="DK680" s="115" t="str">
        <f t="shared" si="6919"/>
        <v/>
      </c>
      <c r="DL680" s="115" t="str">
        <f t="shared" si="6920"/>
        <v/>
      </c>
      <c r="DM680" s="115" t="str">
        <f t="shared" si="6921"/>
        <v/>
      </c>
      <c r="DN680" s="115" t="str">
        <f t="shared" si="6922"/>
        <v/>
      </c>
      <c r="DO680" s="115" t="str">
        <f t="shared" si="6923"/>
        <v/>
      </c>
      <c r="DP680" s="115" t="str">
        <f t="shared" si="6924"/>
        <v/>
      </c>
      <c r="DQ680" s="115" t="str">
        <f t="shared" si="6925"/>
        <v/>
      </c>
      <c r="DR680" s="115" t="str">
        <f t="shared" si="6926"/>
        <v/>
      </c>
      <c r="DS680" s="115" t="str">
        <f t="shared" si="6927"/>
        <v/>
      </c>
      <c r="DT680" s="115" t="str">
        <f t="shared" si="6928"/>
        <v/>
      </c>
      <c r="DU680" s="115" t="str">
        <f t="shared" si="6929"/>
        <v/>
      </c>
      <c r="DV680" s="115" t="str">
        <f t="shared" si="6930"/>
        <v/>
      </c>
      <c r="DW680" s="115" t="str">
        <f t="shared" si="6931"/>
        <v/>
      </c>
      <c r="DX680" s="115" t="str">
        <f t="shared" si="6932"/>
        <v/>
      </c>
      <c r="DY680" s="115" t="str">
        <f t="shared" si="6933"/>
        <v/>
      </c>
      <c r="DZ680" s="115" t="str">
        <f t="shared" si="6934"/>
        <v/>
      </c>
      <c r="EA680" s="115" t="str">
        <f t="shared" si="6935"/>
        <v/>
      </c>
      <c r="EB680" s="115" t="str">
        <f t="shared" si="6936"/>
        <v/>
      </c>
      <c r="EC680" s="115" t="str">
        <f t="shared" si="6937"/>
        <v/>
      </c>
      <c r="ED680" s="115" t="str">
        <f t="shared" si="6938"/>
        <v/>
      </c>
      <c r="EE680" s="115" t="str">
        <f t="shared" si="6939"/>
        <v/>
      </c>
      <c r="EF680" s="115" t="str">
        <f t="shared" si="6940"/>
        <v/>
      </c>
      <c r="EG680" s="115" t="str">
        <f t="shared" si="6885"/>
        <v/>
      </c>
      <c r="EH680" s="115" t="str">
        <f t="shared" si="6886"/>
        <v/>
      </c>
      <c r="EI680" s="115" t="str">
        <f t="shared" si="6887"/>
        <v/>
      </c>
      <c r="EJ680" s="115" t="str">
        <f t="shared" si="6888"/>
        <v/>
      </c>
      <c r="EK680" s="115" t="str">
        <f t="shared" si="6889"/>
        <v/>
      </c>
      <c r="EL680" s="115" t="str">
        <f t="shared" si="6890"/>
        <v/>
      </c>
      <c r="EM680" s="115" t="str">
        <f t="shared" si="6891"/>
        <v/>
      </c>
      <c r="EN680" s="115" t="str">
        <f t="shared" si="6892"/>
        <v/>
      </c>
      <c r="EO680" s="115" t="str">
        <f t="shared" si="6893"/>
        <v/>
      </c>
      <c r="EP680" s="115" t="str">
        <f t="shared" si="6894"/>
        <v/>
      </c>
      <c r="EQ680" s="115" t="str">
        <f t="shared" si="6895"/>
        <v/>
      </c>
      <c r="ER680" s="115" t="str">
        <f t="shared" si="6896"/>
        <v/>
      </c>
      <c r="ES680" s="115" t="str">
        <f t="shared" si="6897"/>
        <v/>
      </c>
      <c r="ET680" s="115" t="str">
        <f t="shared" si="6898"/>
        <v/>
      </c>
      <c r="EU680" s="115" t="str">
        <f t="shared" si="6899"/>
        <v/>
      </c>
      <c r="EV680" s="115" t="str">
        <f t="shared" si="6900"/>
        <v/>
      </c>
      <c r="EW680" s="115" t="str">
        <f t="shared" si="6901"/>
        <v/>
      </c>
      <c r="EX680" s="115" t="str">
        <f t="shared" si="6902"/>
        <v/>
      </c>
      <c r="EY680" s="115" t="str">
        <f t="shared" si="6903"/>
        <v/>
      </c>
      <c r="EZ680" s="115" t="str">
        <f t="shared" si="6904"/>
        <v/>
      </c>
      <c r="FA680" s="115" t="str">
        <f t="shared" si="6905"/>
        <v/>
      </c>
      <c r="FB680" s="115" t="str">
        <f t="shared" si="6906"/>
        <v/>
      </c>
      <c r="FC680" s="115" t="str">
        <f t="shared" si="6907"/>
        <v/>
      </c>
      <c r="FD680" s="115" t="str">
        <f t="shared" si="6908"/>
        <v/>
      </c>
      <c r="FE680" s="115" t="str">
        <f t="shared" si="6909"/>
        <v/>
      </c>
      <c r="FF680" s="115" t="str">
        <f t="shared" si="6916"/>
        <v/>
      </c>
      <c r="FG680" s="115" t="str">
        <f>IFERROR(SMALL($EE$423:$EE$842,$A$10),"")</f>
        <v/>
      </c>
      <c r="FH680" s="115" t="str">
        <f t="shared" si="6917"/>
        <v/>
      </c>
    </row>
    <row r="681" spans="1:173" ht="15" customHeight="1" x14ac:dyDescent="0.25">
      <c r="A681" s="115">
        <v>679</v>
      </c>
      <c r="B681" s="115" t="str">
        <f t="shared" si="6820"/>
        <v/>
      </c>
      <c r="C681" s="115" t="s">
        <v>71</v>
      </c>
      <c r="D681" s="100">
        <f t="shared" si="6816"/>
        <v>0</v>
      </c>
      <c r="E681" s="100" t="str">
        <f t="shared" si="6847"/>
        <v/>
      </c>
      <c r="F681" s="100" t="str">
        <f t="shared" si="6848"/>
        <v/>
      </c>
      <c r="G681" s="100" t="str">
        <f t="shared" si="6823"/>
        <v/>
      </c>
      <c r="H681" s="100" t="str">
        <f t="shared" si="6849"/>
        <v/>
      </c>
      <c r="I681" s="100" t="str">
        <f t="shared" si="6824"/>
        <v/>
      </c>
      <c r="J681" s="100" t="str">
        <f t="shared" si="6850"/>
        <v/>
      </c>
      <c r="K681" s="100" t="str">
        <f t="shared" si="6825"/>
        <v/>
      </c>
      <c r="L681" s="100" t="str">
        <f t="shared" si="6851"/>
        <v/>
      </c>
      <c r="M681" s="100" t="str">
        <f t="shared" si="6826"/>
        <v/>
      </c>
      <c r="N681" s="100" t="str">
        <f t="shared" si="6852"/>
        <v/>
      </c>
      <c r="O681" s="100" t="str">
        <f t="shared" si="6827"/>
        <v/>
      </c>
      <c r="P681" s="100" t="str">
        <f t="shared" si="6853"/>
        <v/>
      </c>
      <c r="Q681" s="100" t="str">
        <f t="shared" si="6828"/>
        <v/>
      </c>
      <c r="R681" s="100" t="str">
        <f t="shared" si="6854"/>
        <v/>
      </c>
      <c r="S681" s="100" t="str">
        <f t="shared" si="6829"/>
        <v/>
      </c>
      <c r="T681" s="100" t="str">
        <f t="shared" si="6855"/>
        <v/>
      </c>
      <c r="U681" s="100" t="str">
        <f t="shared" si="6830"/>
        <v/>
      </c>
      <c r="V681" s="100" t="str">
        <f t="shared" si="6856"/>
        <v/>
      </c>
      <c r="W681" s="100" t="str">
        <f t="shared" si="6831"/>
        <v/>
      </c>
      <c r="X681" s="100" t="str">
        <f t="shared" si="6857"/>
        <v/>
      </c>
      <c r="Y681" s="100" t="str">
        <f t="shared" si="6832"/>
        <v/>
      </c>
      <c r="Z681" s="100" t="str">
        <f t="shared" si="6858"/>
        <v/>
      </c>
      <c r="AA681" s="100" t="str">
        <f t="shared" si="6833"/>
        <v/>
      </c>
      <c r="AB681" s="100" t="str">
        <f t="shared" si="6859"/>
        <v/>
      </c>
      <c r="AC681" s="100" t="str">
        <f t="shared" si="6834"/>
        <v/>
      </c>
      <c r="AD681" s="100" t="str">
        <f t="shared" si="6860"/>
        <v/>
      </c>
      <c r="AE681" s="100" t="str">
        <f t="shared" si="6835"/>
        <v/>
      </c>
      <c r="AF681" s="100" t="str">
        <f t="shared" si="6861"/>
        <v/>
      </c>
      <c r="AG681" s="100" t="str">
        <f t="shared" si="6836"/>
        <v/>
      </c>
      <c r="AH681" s="100" t="str">
        <f t="shared" si="6862"/>
        <v/>
      </c>
      <c r="AI681" s="100" t="str">
        <f t="shared" si="6837"/>
        <v/>
      </c>
      <c r="AJ681" s="100" t="str">
        <f t="shared" si="6863"/>
        <v/>
      </c>
      <c r="AK681" s="100" t="str">
        <f t="shared" si="6838"/>
        <v/>
      </c>
      <c r="AL681" s="100" t="str">
        <f t="shared" si="6864"/>
        <v/>
      </c>
      <c r="AM681" s="100" t="str">
        <f t="shared" si="6839"/>
        <v/>
      </c>
      <c r="AN681" s="100" t="str">
        <f t="shared" si="6865"/>
        <v/>
      </c>
      <c r="AO681" s="100" t="str">
        <f t="shared" si="6840"/>
        <v/>
      </c>
      <c r="AP681" s="100" t="str">
        <f t="shared" si="6866"/>
        <v/>
      </c>
      <c r="AQ681" s="100" t="str">
        <f t="shared" si="6841"/>
        <v/>
      </c>
      <c r="AR681" s="100" t="str">
        <f t="shared" si="6867"/>
        <v/>
      </c>
      <c r="AS681" s="100" t="str">
        <f t="shared" si="6842"/>
        <v/>
      </c>
      <c r="AT681" s="100" t="str">
        <f t="shared" si="6868"/>
        <v/>
      </c>
      <c r="AU681" s="100" t="str">
        <f t="shared" si="6843"/>
        <v/>
      </c>
      <c r="AV681" s="100" t="str">
        <f t="shared" si="6869"/>
        <v/>
      </c>
      <c r="AW681" s="100" t="str">
        <f t="shared" si="6844"/>
        <v/>
      </c>
      <c r="AX681" s="100" t="str">
        <f t="shared" si="6870"/>
        <v/>
      </c>
      <c r="AY681" s="100" t="str">
        <f t="shared" si="6845"/>
        <v/>
      </c>
      <c r="AZ681" s="100" t="str">
        <f t="shared" si="6871"/>
        <v/>
      </c>
      <c r="BA681" s="100" t="str">
        <f t="shared" si="6846"/>
        <v/>
      </c>
      <c r="BB681" s="100" t="str">
        <f t="shared" si="6872"/>
        <v/>
      </c>
      <c r="BC681" s="100" t="str">
        <f>IFERROR(INDEX('INPUT INF'!$F$3:$F$601,MATCH($B681,'INPUT INF'!$A$3:$A$601,FALSE)),"")</f>
        <v/>
      </c>
      <c r="BD681" s="100" t="str">
        <f t="shared" si="6815"/>
        <v/>
      </c>
      <c r="BE681" s="100" t="str">
        <f t="shared" si="6873"/>
        <v/>
      </c>
      <c r="BF681" s="100" t="str">
        <f t="shared" si="6874"/>
        <v/>
      </c>
      <c r="BG681" s="115" t="str">
        <f t="shared" si="6875"/>
        <v/>
      </c>
      <c r="BH681" s="176" t="str">
        <f>IF(AND('INPUT INF'!$O$1="X",BG681="PASS"),BF681,IF($BG681="","0",IF('INPUT INF'!$N$67="YES",$BF681,"")))</f>
        <v>0</v>
      </c>
      <c r="BI681" s="115" t="str">
        <f>IF($BG681="","0",IF('INPUT INF'!$Q$68="YES",$BF681,""))</f>
        <v>0</v>
      </c>
      <c r="BJ681" s="115" t="str">
        <f>IF($BG681="","0",IF('INPUT INF'!$Q$69="YES",$BF681,""))</f>
        <v>0</v>
      </c>
      <c r="BL681" s="118" t="str">
        <f t="shared" si="6941"/>
        <v/>
      </c>
      <c r="BM681" s="118" t="str">
        <f t="shared" si="6942"/>
        <v/>
      </c>
      <c r="BN681" s="118" t="str">
        <f t="shared" si="6943"/>
        <v/>
      </c>
      <c r="BR681" s="118" t="str">
        <f t="shared" si="6944"/>
        <v/>
      </c>
      <c r="BS681" s="118" t="str">
        <f t="shared" si="6945"/>
        <v/>
      </c>
      <c r="BT681" s="118" t="str">
        <f t="shared" si="6946"/>
        <v/>
      </c>
      <c r="BX681" s="118" t="str">
        <f t="shared" si="6947"/>
        <v/>
      </c>
      <c r="BY681" s="118" t="str">
        <f t="shared" si="6948"/>
        <v/>
      </c>
      <c r="BZ681" s="118" t="str">
        <f t="shared" si="6949"/>
        <v/>
      </c>
      <c r="CD681" s="116" t="str">
        <f t="shared" si="6876"/>
        <v/>
      </c>
      <c r="CE681" s="116" t="str">
        <f t="shared" si="6877"/>
        <v/>
      </c>
      <c r="CF681" s="116" t="str">
        <f t="shared" si="6878"/>
        <v/>
      </c>
      <c r="CJ681" s="116" t="str">
        <f t="shared" si="6879"/>
        <v/>
      </c>
      <c r="CK681" s="116" t="str">
        <f t="shared" si="6880"/>
        <v/>
      </c>
      <c r="CL681" s="116" t="str">
        <f t="shared" si="6881"/>
        <v/>
      </c>
      <c r="CP681" s="116" t="str">
        <f t="shared" si="6882"/>
        <v/>
      </c>
      <c r="CQ681" s="116" t="str">
        <f t="shared" si="6883"/>
        <v/>
      </c>
      <c r="CR681" s="116" t="str">
        <f t="shared" si="6884"/>
        <v/>
      </c>
      <c r="DH681" s="115" t="str">
        <f t="shared" si="6950"/>
        <v/>
      </c>
      <c r="DI681" s="115" t="str">
        <f t="shared" si="6951"/>
        <v/>
      </c>
      <c r="DJ681" s="115" t="str">
        <f t="shared" si="6918"/>
        <v/>
      </c>
      <c r="DK681" s="115" t="str">
        <f t="shared" si="6919"/>
        <v/>
      </c>
      <c r="DL681" s="115" t="str">
        <f t="shared" si="6920"/>
        <v/>
      </c>
      <c r="DM681" s="115" t="str">
        <f t="shared" si="6921"/>
        <v/>
      </c>
      <c r="DN681" s="115" t="str">
        <f t="shared" si="6922"/>
        <v/>
      </c>
      <c r="DO681" s="115" t="str">
        <f t="shared" si="6923"/>
        <v/>
      </c>
      <c r="DP681" s="115" t="str">
        <f t="shared" si="6924"/>
        <v/>
      </c>
      <c r="DQ681" s="115" t="str">
        <f t="shared" si="6925"/>
        <v/>
      </c>
      <c r="DR681" s="115" t="str">
        <f t="shared" si="6926"/>
        <v/>
      </c>
      <c r="DS681" s="115" t="str">
        <f t="shared" si="6927"/>
        <v/>
      </c>
      <c r="DT681" s="115" t="str">
        <f t="shared" si="6928"/>
        <v/>
      </c>
      <c r="DU681" s="115" t="str">
        <f t="shared" si="6929"/>
        <v/>
      </c>
      <c r="DV681" s="115" t="str">
        <f t="shared" si="6930"/>
        <v/>
      </c>
      <c r="DW681" s="115" t="str">
        <f t="shared" si="6931"/>
        <v/>
      </c>
      <c r="DX681" s="115" t="str">
        <f t="shared" si="6932"/>
        <v/>
      </c>
      <c r="DY681" s="115" t="str">
        <f t="shared" si="6933"/>
        <v/>
      </c>
      <c r="DZ681" s="115" t="str">
        <f t="shared" si="6934"/>
        <v/>
      </c>
      <c r="EA681" s="115" t="str">
        <f t="shared" si="6935"/>
        <v/>
      </c>
      <c r="EB681" s="115" t="str">
        <f t="shared" si="6936"/>
        <v/>
      </c>
      <c r="EC681" s="115" t="str">
        <f t="shared" si="6937"/>
        <v/>
      </c>
      <c r="ED681" s="115" t="str">
        <f t="shared" si="6938"/>
        <v/>
      </c>
      <c r="EE681" s="115" t="str">
        <f t="shared" si="6939"/>
        <v/>
      </c>
      <c r="EF681" s="115" t="str">
        <f t="shared" si="6940"/>
        <v/>
      </c>
      <c r="EG681" s="115" t="str">
        <f t="shared" si="6885"/>
        <v/>
      </c>
      <c r="EH681" s="115" t="str">
        <f t="shared" si="6886"/>
        <v/>
      </c>
      <c r="EI681" s="115" t="str">
        <f t="shared" si="6887"/>
        <v/>
      </c>
      <c r="EJ681" s="115" t="str">
        <f t="shared" si="6888"/>
        <v/>
      </c>
      <c r="EK681" s="115" t="str">
        <f t="shared" si="6889"/>
        <v/>
      </c>
      <c r="EL681" s="115" t="str">
        <f t="shared" si="6890"/>
        <v/>
      </c>
      <c r="EM681" s="115" t="str">
        <f t="shared" si="6891"/>
        <v/>
      </c>
      <c r="EN681" s="115" t="str">
        <f t="shared" si="6892"/>
        <v/>
      </c>
      <c r="EO681" s="115" t="str">
        <f t="shared" si="6893"/>
        <v/>
      </c>
      <c r="EP681" s="115" t="str">
        <f t="shared" si="6894"/>
        <v/>
      </c>
      <c r="EQ681" s="115" t="str">
        <f t="shared" si="6895"/>
        <v/>
      </c>
      <c r="ER681" s="115" t="str">
        <f t="shared" si="6896"/>
        <v/>
      </c>
      <c r="ES681" s="115" t="str">
        <f t="shared" si="6897"/>
        <v/>
      </c>
      <c r="ET681" s="115" t="str">
        <f t="shared" si="6898"/>
        <v/>
      </c>
      <c r="EU681" s="115" t="str">
        <f t="shared" si="6899"/>
        <v/>
      </c>
      <c r="EV681" s="115" t="str">
        <f t="shared" si="6900"/>
        <v/>
      </c>
      <c r="EW681" s="115" t="str">
        <f t="shared" si="6901"/>
        <v/>
      </c>
      <c r="EX681" s="115" t="str">
        <f t="shared" si="6902"/>
        <v/>
      </c>
      <c r="EY681" s="115" t="str">
        <f t="shared" si="6903"/>
        <v/>
      </c>
      <c r="EZ681" s="115" t="str">
        <f t="shared" si="6904"/>
        <v/>
      </c>
      <c r="FA681" s="115" t="str">
        <f t="shared" si="6905"/>
        <v/>
      </c>
      <c r="FB681" s="115" t="str">
        <f t="shared" si="6906"/>
        <v/>
      </c>
      <c r="FC681" s="115" t="str">
        <f t="shared" si="6907"/>
        <v/>
      </c>
      <c r="FD681" s="115" t="str">
        <f t="shared" si="6908"/>
        <v/>
      </c>
      <c r="FE681" s="115" t="str">
        <f t="shared" si="6909"/>
        <v/>
      </c>
      <c r="FF681" s="115" t="str">
        <f t="shared" si="6916"/>
        <v/>
      </c>
      <c r="FG681" s="115" t="str">
        <f>IFERROR(SMALL($EE$423:$EE$842,$A$11),"")</f>
        <v/>
      </c>
      <c r="FH681" s="115" t="str">
        <f t="shared" si="6917"/>
        <v/>
      </c>
    </row>
    <row r="682" spans="1:173" ht="15" customHeight="1" x14ac:dyDescent="0.25">
      <c r="A682" s="115">
        <v>680</v>
      </c>
      <c r="B682" s="115" t="str">
        <f t="shared" si="6820"/>
        <v/>
      </c>
      <c r="C682" s="115" t="s">
        <v>71</v>
      </c>
      <c r="D682" s="100">
        <f t="shared" si="6816"/>
        <v>0</v>
      </c>
      <c r="E682" s="100" t="str">
        <f t="shared" si="6847"/>
        <v/>
      </c>
      <c r="F682" s="100" t="str">
        <f t="shared" si="6848"/>
        <v/>
      </c>
      <c r="G682" s="100" t="str">
        <f t="shared" si="6823"/>
        <v/>
      </c>
      <c r="H682" s="100" t="str">
        <f t="shared" si="6849"/>
        <v/>
      </c>
      <c r="I682" s="100" t="str">
        <f t="shared" si="6824"/>
        <v/>
      </c>
      <c r="J682" s="100" t="str">
        <f t="shared" si="6850"/>
        <v/>
      </c>
      <c r="K682" s="100" t="str">
        <f t="shared" si="6825"/>
        <v/>
      </c>
      <c r="L682" s="100" t="str">
        <f t="shared" si="6851"/>
        <v/>
      </c>
      <c r="M682" s="100" t="str">
        <f t="shared" si="6826"/>
        <v/>
      </c>
      <c r="N682" s="100" t="str">
        <f t="shared" si="6852"/>
        <v/>
      </c>
      <c r="O682" s="100" t="str">
        <f t="shared" si="6827"/>
        <v/>
      </c>
      <c r="P682" s="100" t="str">
        <f t="shared" si="6853"/>
        <v/>
      </c>
      <c r="Q682" s="100" t="str">
        <f t="shared" si="6828"/>
        <v/>
      </c>
      <c r="R682" s="100" t="str">
        <f t="shared" si="6854"/>
        <v/>
      </c>
      <c r="S682" s="100" t="str">
        <f t="shared" si="6829"/>
        <v/>
      </c>
      <c r="T682" s="100" t="str">
        <f t="shared" si="6855"/>
        <v/>
      </c>
      <c r="U682" s="100" t="str">
        <f t="shared" si="6830"/>
        <v/>
      </c>
      <c r="V682" s="100" t="str">
        <f t="shared" si="6856"/>
        <v/>
      </c>
      <c r="W682" s="100" t="str">
        <f t="shared" si="6831"/>
        <v/>
      </c>
      <c r="X682" s="100" t="str">
        <f t="shared" si="6857"/>
        <v/>
      </c>
      <c r="Y682" s="100" t="str">
        <f t="shared" si="6832"/>
        <v/>
      </c>
      <c r="Z682" s="100" t="str">
        <f t="shared" si="6858"/>
        <v/>
      </c>
      <c r="AA682" s="100" t="str">
        <f t="shared" si="6833"/>
        <v/>
      </c>
      <c r="AB682" s="100" t="str">
        <f t="shared" si="6859"/>
        <v/>
      </c>
      <c r="AC682" s="100" t="str">
        <f t="shared" si="6834"/>
        <v/>
      </c>
      <c r="AD682" s="100" t="str">
        <f t="shared" si="6860"/>
        <v/>
      </c>
      <c r="AE682" s="100" t="str">
        <f t="shared" si="6835"/>
        <v/>
      </c>
      <c r="AF682" s="100" t="str">
        <f t="shared" si="6861"/>
        <v/>
      </c>
      <c r="AG682" s="100" t="str">
        <f t="shared" si="6836"/>
        <v/>
      </c>
      <c r="AH682" s="100" t="str">
        <f t="shared" si="6862"/>
        <v/>
      </c>
      <c r="AI682" s="100" t="str">
        <f t="shared" si="6837"/>
        <v/>
      </c>
      <c r="AJ682" s="100" t="str">
        <f t="shared" si="6863"/>
        <v/>
      </c>
      <c r="AK682" s="100" t="str">
        <f t="shared" si="6838"/>
        <v/>
      </c>
      <c r="AL682" s="100" t="str">
        <f t="shared" si="6864"/>
        <v/>
      </c>
      <c r="AM682" s="100" t="str">
        <f t="shared" si="6839"/>
        <v/>
      </c>
      <c r="AN682" s="100" t="str">
        <f t="shared" si="6865"/>
        <v/>
      </c>
      <c r="AO682" s="100" t="str">
        <f t="shared" si="6840"/>
        <v/>
      </c>
      <c r="AP682" s="100" t="str">
        <f t="shared" si="6866"/>
        <v/>
      </c>
      <c r="AQ682" s="100" t="str">
        <f t="shared" si="6841"/>
        <v/>
      </c>
      <c r="AR682" s="100" t="str">
        <f t="shared" si="6867"/>
        <v/>
      </c>
      <c r="AS682" s="100" t="str">
        <f t="shared" si="6842"/>
        <v/>
      </c>
      <c r="AT682" s="100" t="str">
        <f t="shared" si="6868"/>
        <v/>
      </c>
      <c r="AU682" s="100" t="str">
        <f t="shared" si="6843"/>
        <v/>
      </c>
      <c r="AV682" s="100" t="str">
        <f t="shared" si="6869"/>
        <v/>
      </c>
      <c r="AW682" s="100" t="str">
        <f t="shared" si="6844"/>
        <v/>
      </c>
      <c r="AX682" s="100" t="str">
        <f t="shared" si="6870"/>
        <v/>
      </c>
      <c r="AY682" s="100" t="str">
        <f t="shared" si="6845"/>
        <v/>
      </c>
      <c r="AZ682" s="100" t="str">
        <f t="shared" si="6871"/>
        <v/>
      </c>
      <c r="BA682" s="100" t="str">
        <f t="shared" si="6846"/>
        <v/>
      </c>
      <c r="BB682" s="100" t="str">
        <f t="shared" si="6872"/>
        <v/>
      </c>
      <c r="BC682" s="100" t="str">
        <f>IFERROR(INDEX('INPUT INF'!$F$3:$F$601,MATCH($B682,'INPUT INF'!$A$3:$A$601,FALSE)),"")</f>
        <v/>
      </c>
      <c r="BD682" s="100" t="str">
        <f t="shared" ref="BD682:BD745" si="6952">IF(BC682=0,0,IF(B682="","",IF(BC682=O2683,P2683,IF(BC682=R2683,S2683,IF(BC682=U2683,V2683,IF(BC682=X2683,Y2683,IF(BC682=AA2683,AB2683,IF(BC682=AD2683,AE2683,IF(BC682=AG2683,AH2683,IF(BC682=AJ2683,AK2683,""))))))))))</f>
        <v/>
      </c>
      <c r="BE682" s="100" t="str">
        <f t="shared" si="6873"/>
        <v/>
      </c>
      <c r="BF682" s="100" t="str">
        <f t="shared" si="6874"/>
        <v/>
      </c>
      <c r="BG682" s="115" t="str">
        <f t="shared" si="6875"/>
        <v/>
      </c>
      <c r="BH682" s="176" t="str">
        <f>IF(AND('INPUT INF'!$O$1="X",BG682="PASS"),BF682,IF($BG682="","0",IF('INPUT INF'!$N$67="YES",$BF682,"")))</f>
        <v>0</v>
      </c>
      <c r="BI682" s="115" t="str">
        <f>IF($BG682="","0",IF('INPUT INF'!$Q$68="YES",$BF682,""))</f>
        <v>0</v>
      </c>
      <c r="BJ682" s="115" t="str">
        <f>IF($BG682="","0",IF('INPUT INF'!$Q$69="YES",$BF682,""))</f>
        <v>0</v>
      </c>
      <c r="BL682" s="118" t="str">
        <f t="shared" si="6941"/>
        <v/>
      </c>
      <c r="BM682" s="118" t="str">
        <f t="shared" si="6942"/>
        <v/>
      </c>
      <c r="BN682" s="118" t="str">
        <f t="shared" si="6943"/>
        <v/>
      </c>
      <c r="BR682" s="118" t="str">
        <f t="shared" si="6944"/>
        <v/>
      </c>
      <c r="BS682" s="118" t="str">
        <f t="shared" si="6945"/>
        <v/>
      </c>
      <c r="BT682" s="118" t="str">
        <f t="shared" si="6946"/>
        <v/>
      </c>
      <c r="BX682" s="118" t="str">
        <f t="shared" si="6947"/>
        <v/>
      </c>
      <c r="BY682" s="118" t="str">
        <f t="shared" si="6948"/>
        <v/>
      </c>
      <c r="BZ682" s="118" t="str">
        <f t="shared" si="6949"/>
        <v/>
      </c>
      <c r="CD682" s="116" t="str">
        <f t="shared" si="6876"/>
        <v/>
      </c>
      <c r="CE682" s="116" t="str">
        <f t="shared" si="6877"/>
        <v/>
      </c>
      <c r="CF682" s="116" t="str">
        <f t="shared" si="6878"/>
        <v/>
      </c>
      <c r="CJ682" s="116" t="str">
        <f t="shared" si="6879"/>
        <v/>
      </c>
      <c r="CK682" s="116" t="str">
        <f t="shared" si="6880"/>
        <v/>
      </c>
      <c r="CL682" s="116" t="str">
        <f t="shared" si="6881"/>
        <v/>
      </c>
      <c r="CP682" s="116" t="str">
        <f t="shared" si="6882"/>
        <v/>
      </c>
      <c r="CQ682" s="116" t="str">
        <f t="shared" si="6883"/>
        <v/>
      </c>
      <c r="CR682" s="116" t="str">
        <f t="shared" si="6884"/>
        <v/>
      </c>
      <c r="DH682" s="115" t="str">
        <f t="shared" si="6950"/>
        <v/>
      </c>
      <c r="DI682" s="115" t="str">
        <f t="shared" si="6951"/>
        <v/>
      </c>
      <c r="DJ682" s="115" t="str">
        <f t="shared" si="6918"/>
        <v/>
      </c>
      <c r="DK682" s="115" t="str">
        <f t="shared" si="6919"/>
        <v/>
      </c>
      <c r="DL682" s="115" t="str">
        <f t="shared" si="6920"/>
        <v/>
      </c>
      <c r="DM682" s="115" t="str">
        <f t="shared" si="6921"/>
        <v/>
      </c>
      <c r="DN682" s="115" t="str">
        <f t="shared" si="6922"/>
        <v/>
      </c>
      <c r="DO682" s="115" t="str">
        <f t="shared" si="6923"/>
        <v/>
      </c>
      <c r="DP682" s="115" t="str">
        <f t="shared" si="6924"/>
        <v/>
      </c>
      <c r="DQ682" s="115" t="str">
        <f t="shared" si="6925"/>
        <v/>
      </c>
      <c r="DR682" s="115" t="str">
        <f t="shared" si="6926"/>
        <v/>
      </c>
      <c r="DS682" s="115" t="str">
        <f t="shared" si="6927"/>
        <v/>
      </c>
      <c r="DT682" s="115" t="str">
        <f t="shared" si="6928"/>
        <v/>
      </c>
      <c r="DU682" s="115" t="str">
        <f t="shared" si="6929"/>
        <v/>
      </c>
      <c r="DV682" s="115" t="str">
        <f t="shared" si="6930"/>
        <v/>
      </c>
      <c r="DW682" s="115" t="str">
        <f t="shared" si="6931"/>
        <v/>
      </c>
      <c r="DX682" s="115" t="str">
        <f t="shared" si="6932"/>
        <v/>
      </c>
      <c r="DY682" s="115" t="str">
        <f t="shared" si="6933"/>
        <v/>
      </c>
      <c r="DZ682" s="115" t="str">
        <f t="shared" si="6934"/>
        <v/>
      </c>
      <c r="EA682" s="115" t="str">
        <f t="shared" si="6935"/>
        <v/>
      </c>
      <c r="EB682" s="115" t="str">
        <f t="shared" si="6936"/>
        <v/>
      </c>
      <c r="EC682" s="115" t="str">
        <f t="shared" si="6937"/>
        <v/>
      </c>
      <c r="ED682" s="115" t="str">
        <f t="shared" si="6938"/>
        <v/>
      </c>
      <c r="EE682" s="115" t="str">
        <f t="shared" si="6939"/>
        <v/>
      </c>
      <c r="EF682" s="115" t="str">
        <f t="shared" si="6940"/>
        <v/>
      </c>
      <c r="EG682" s="115" t="str">
        <f t="shared" si="6885"/>
        <v/>
      </c>
      <c r="EH682" s="115" t="str">
        <f t="shared" si="6886"/>
        <v/>
      </c>
      <c r="EI682" s="115" t="str">
        <f t="shared" si="6887"/>
        <v/>
      </c>
      <c r="EJ682" s="115" t="str">
        <f t="shared" si="6888"/>
        <v/>
      </c>
      <c r="EK682" s="115" t="str">
        <f t="shared" si="6889"/>
        <v/>
      </c>
      <c r="EL682" s="115" t="str">
        <f t="shared" si="6890"/>
        <v/>
      </c>
      <c r="EM682" s="115" t="str">
        <f t="shared" si="6891"/>
        <v/>
      </c>
      <c r="EN682" s="115" t="str">
        <f t="shared" si="6892"/>
        <v/>
      </c>
      <c r="EO682" s="115" t="str">
        <f t="shared" si="6893"/>
        <v/>
      </c>
      <c r="EP682" s="115" t="str">
        <f t="shared" si="6894"/>
        <v/>
      </c>
      <c r="EQ682" s="115" t="str">
        <f t="shared" si="6895"/>
        <v/>
      </c>
      <c r="ER682" s="115" t="str">
        <f t="shared" si="6896"/>
        <v/>
      </c>
      <c r="ES682" s="115" t="str">
        <f t="shared" si="6897"/>
        <v/>
      </c>
      <c r="ET682" s="115" t="str">
        <f t="shared" si="6898"/>
        <v/>
      </c>
      <c r="EU682" s="115" t="str">
        <f t="shared" si="6899"/>
        <v/>
      </c>
      <c r="EV682" s="115" t="str">
        <f t="shared" si="6900"/>
        <v/>
      </c>
      <c r="EW682" s="115" t="str">
        <f t="shared" si="6901"/>
        <v/>
      </c>
      <c r="EX682" s="115" t="str">
        <f t="shared" si="6902"/>
        <v/>
      </c>
      <c r="EY682" s="115" t="str">
        <f t="shared" si="6903"/>
        <v/>
      </c>
      <c r="EZ682" s="115" t="str">
        <f t="shared" si="6904"/>
        <v/>
      </c>
      <c r="FA682" s="115" t="str">
        <f t="shared" si="6905"/>
        <v/>
      </c>
      <c r="FB682" s="115" t="str">
        <f t="shared" si="6906"/>
        <v/>
      </c>
      <c r="FC682" s="115" t="str">
        <f t="shared" si="6907"/>
        <v/>
      </c>
      <c r="FD682" s="115" t="str">
        <f t="shared" si="6908"/>
        <v/>
      </c>
      <c r="FE682" s="115" t="str">
        <f t="shared" si="6909"/>
        <v/>
      </c>
      <c r="FF682" s="115" t="str">
        <f t="shared" si="6916"/>
        <v/>
      </c>
      <c r="FG682" s="115" t="str">
        <f>IFERROR(SMALL($EE$423:$EE$842,$A$12),"")</f>
        <v/>
      </c>
      <c r="FH682" s="115" t="str">
        <f t="shared" si="6917"/>
        <v/>
      </c>
    </row>
    <row r="683" spans="1:173" ht="15" customHeight="1" x14ac:dyDescent="0.25">
      <c r="A683" s="115">
        <v>681</v>
      </c>
      <c r="B683" s="115" t="str">
        <f t="shared" si="6820"/>
        <v/>
      </c>
      <c r="C683" s="115" t="s">
        <v>71</v>
      </c>
      <c r="D683" s="100">
        <f t="shared" si="6816"/>
        <v>0</v>
      </c>
      <c r="E683" s="100" t="str">
        <f t="shared" si="6847"/>
        <v/>
      </c>
      <c r="F683" s="100" t="str">
        <f t="shared" si="6848"/>
        <v/>
      </c>
      <c r="G683" s="100" t="str">
        <f t="shared" si="6823"/>
        <v/>
      </c>
      <c r="H683" s="100" t="str">
        <f t="shared" si="6849"/>
        <v/>
      </c>
      <c r="I683" s="100" t="str">
        <f t="shared" si="6824"/>
        <v/>
      </c>
      <c r="J683" s="100" t="str">
        <f t="shared" si="6850"/>
        <v/>
      </c>
      <c r="K683" s="100" t="str">
        <f t="shared" si="6825"/>
        <v/>
      </c>
      <c r="L683" s="100" t="str">
        <f t="shared" si="6851"/>
        <v/>
      </c>
      <c r="M683" s="100" t="str">
        <f t="shared" si="6826"/>
        <v/>
      </c>
      <c r="N683" s="100" t="str">
        <f t="shared" si="6852"/>
        <v/>
      </c>
      <c r="O683" s="100" t="str">
        <f t="shared" si="6827"/>
        <v/>
      </c>
      <c r="P683" s="100" t="str">
        <f t="shared" si="6853"/>
        <v/>
      </c>
      <c r="Q683" s="100" t="str">
        <f t="shared" si="6828"/>
        <v/>
      </c>
      <c r="R683" s="100" t="str">
        <f t="shared" si="6854"/>
        <v/>
      </c>
      <c r="S683" s="100" t="str">
        <f t="shared" si="6829"/>
        <v/>
      </c>
      <c r="T683" s="100" t="str">
        <f t="shared" si="6855"/>
        <v/>
      </c>
      <c r="U683" s="100" t="str">
        <f t="shared" si="6830"/>
        <v/>
      </c>
      <c r="V683" s="100" t="str">
        <f t="shared" si="6856"/>
        <v/>
      </c>
      <c r="W683" s="100" t="str">
        <f t="shared" si="6831"/>
        <v/>
      </c>
      <c r="X683" s="100" t="str">
        <f t="shared" si="6857"/>
        <v/>
      </c>
      <c r="Y683" s="100" t="str">
        <f t="shared" si="6832"/>
        <v/>
      </c>
      <c r="Z683" s="100" t="str">
        <f t="shared" si="6858"/>
        <v/>
      </c>
      <c r="AA683" s="100" t="str">
        <f t="shared" si="6833"/>
        <v/>
      </c>
      <c r="AB683" s="100" t="str">
        <f t="shared" si="6859"/>
        <v/>
      </c>
      <c r="AC683" s="100" t="str">
        <f t="shared" si="6834"/>
        <v/>
      </c>
      <c r="AD683" s="100" t="str">
        <f t="shared" si="6860"/>
        <v/>
      </c>
      <c r="AE683" s="100" t="str">
        <f t="shared" si="6835"/>
        <v/>
      </c>
      <c r="AF683" s="100" t="str">
        <f t="shared" si="6861"/>
        <v/>
      </c>
      <c r="AG683" s="100" t="str">
        <f t="shared" si="6836"/>
        <v/>
      </c>
      <c r="AH683" s="100" t="str">
        <f t="shared" si="6862"/>
        <v/>
      </c>
      <c r="AI683" s="100" t="str">
        <f t="shared" si="6837"/>
        <v/>
      </c>
      <c r="AJ683" s="100" t="str">
        <f t="shared" si="6863"/>
        <v/>
      </c>
      <c r="AK683" s="100" t="str">
        <f t="shared" si="6838"/>
        <v/>
      </c>
      <c r="AL683" s="100" t="str">
        <f t="shared" si="6864"/>
        <v/>
      </c>
      <c r="AM683" s="100" t="str">
        <f t="shared" si="6839"/>
        <v/>
      </c>
      <c r="AN683" s="100" t="str">
        <f t="shared" si="6865"/>
        <v/>
      </c>
      <c r="AO683" s="100" t="str">
        <f t="shared" si="6840"/>
        <v/>
      </c>
      <c r="AP683" s="100" t="str">
        <f t="shared" si="6866"/>
        <v/>
      </c>
      <c r="AQ683" s="100" t="str">
        <f t="shared" si="6841"/>
        <v/>
      </c>
      <c r="AR683" s="100" t="str">
        <f t="shared" si="6867"/>
        <v/>
      </c>
      <c r="AS683" s="100" t="str">
        <f t="shared" si="6842"/>
        <v/>
      </c>
      <c r="AT683" s="100" t="str">
        <f t="shared" si="6868"/>
        <v/>
      </c>
      <c r="AU683" s="100" t="str">
        <f t="shared" si="6843"/>
        <v/>
      </c>
      <c r="AV683" s="100" t="str">
        <f t="shared" si="6869"/>
        <v/>
      </c>
      <c r="AW683" s="100" t="str">
        <f t="shared" si="6844"/>
        <v/>
      </c>
      <c r="AX683" s="100" t="str">
        <f t="shared" si="6870"/>
        <v/>
      </c>
      <c r="AY683" s="100" t="str">
        <f t="shared" si="6845"/>
        <v/>
      </c>
      <c r="AZ683" s="100" t="str">
        <f t="shared" si="6871"/>
        <v/>
      </c>
      <c r="BA683" s="100" t="str">
        <f t="shared" si="6846"/>
        <v/>
      </c>
      <c r="BB683" s="100" t="str">
        <f t="shared" si="6872"/>
        <v/>
      </c>
      <c r="BC683" s="100" t="str">
        <f>IFERROR(INDEX('INPUT INF'!$F$3:$F$601,MATCH($B683,'INPUT INF'!$A$3:$A$601,FALSE)),"")</f>
        <v/>
      </c>
      <c r="BD683" s="100" t="str">
        <f t="shared" si="6952"/>
        <v/>
      </c>
      <c r="BE683" s="100" t="str">
        <f t="shared" si="6873"/>
        <v/>
      </c>
      <c r="BF683" s="100" t="str">
        <f t="shared" si="6874"/>
        <v/>
      </c>
      <c r="BG683" s="115" t="str">
        <f t="shared" si="6875"/>
        <v/>
      </c>
      <c r="BH683" s="176" t="str">
        <f>IF(AND('INPUT INF'!$O$1="X",BG683="PASS"),BF683,IF($BG683="","0",IF('INPUT INF'!$N$67="YES",$BF683,"")))</f>
        <v>0</v>
      </c>
      <c r="BI683" s="115" t="str">
        <f>IF($BG683="","0",IF('INPUT INF'!$Q$68="YES",$BF683,""))</f>
        <v>0</v>
      </c>
      <c r="BJ683" s="115" t="str">
        <f>IF($BG683="","0",IF('INPUT INF'!$Q$69="YES",$BF683,""))</f>
        <v>0</v>
      </c>
      <c r="BL683" s="118" t="str">
        <f t="shared" si="6941"/>
        <v/>
      </c>
      <c r="BM683" s="118" t="str">
        <f t="shared" si="6942"/>
        <v/>
      </c>
      <c r="BN683" s="118" t="str">
        <f t="shared" si="6943"/>
        <v/>
      </c>
      <c r="BR683" s="118" t="str">
        <f t="shared" si="6944"/>
        <v/>
      </c>
      <c r="BS683" s="118" t="str">
        <f t="shared" si="6945"/>
        <v/>
      </c>
      <c r="BT683" s="118" t="str">
        <f t="shared" si="6946"/>
        <v/>
      </c>
      <c r="BX683" s="118" t="str">
        <f t="shared" si="6947"/>
        <v/>
      </c>
      <c r="BY683" s="118" t="str">
        <f t="shared" si="6948"/>
        <v/>
      </c>
      <c r="BZ683" s="118" t="str">
        <f t="shared" si="6949"/>
        <v/>
      </c>
      <c r="CD683" s="116" t="str">
        <f t="shared" si="6876"/>
        <v/>
      </c>
      <c r="CE683" s="116" t="str">
        <f t="shared" si="6877"/>
        <v/>
      </c>
      <c r="CF683" s="116" t="str">
        <f t="shared" si="6878"/>
        <v/>
      </c>
      <c r="CJ683" s="116" t="str">
        <f t="shared" si="6879"/>
        <v/>
      </c>
      <c r="CK683" s="116" t="str">
        <f t="shared" si="6880"/>
        <v/>
      </c>
      <c r="CL683" s="116" t="str">
        <f t="shared" si="6881"/>
        <v/>
      </c>
      <c r="CP683" s="116" t="str">
        <f t="shared" si="6882"/>
        <v/>
      </c>
      <c r="CQ683" s="116" t="str">
        <f t="shared" si="6883"/>
        <v/>
      </c>
      <c r="CR683" s="116" t="str">
        <f t="shared" si="6884"/>
        <v/>
      </c>
      <c r="DH683" s="115" t="str">
        <f t="shared" si="6950"/>
        <v/>
      </c>
      <c r="DI683" s="115" t="str">
        <f t="shared" si="6951"/>
        <v/>
      </c>
      <c r="DJ683" s="115" t="str">
        <f t="shared" si="6918"/>
        <v/>
      </c>
      <c r="DK683" s="115" t="str">
        <f t="shared" si="6919"/>
        <v/>
      </c>
      <c r="DL683" s="115" t="str">
        <f t="shared" si="6920"/>
        <v/>
      </c>
      <c r="DM683" s="115" t="str">
        <f t="shared" si="6921"/>
        <v/>
      </c>
      <c r="DN683" s="115" t="str">
        <f t="shared" si="6922"/>
        <v/>
      </c>
      <c r="DO683" s="115" t="str">
        <f t="shared" si="6923"/>
        <v/>
      </c>
      <c r="DP683" s="115" t="str">
        <f t="shared" si="6924"/>
        <v/>
      </c>
      <c r="DQ683" s="115" t="str">
        <f t="shared" si="6925"/>
        <v/>
      </c>
      <c r="DR683" s="115" t="str">
        <f t="shared" si="6926"/>
        <v/>
      </c>
      <c r="DS683" s="115" t="str">
        <f t="shared" si="6927"/>
        <v/>
      </c>
      <c r="DT683" s="115" t="str">
        <f t="shared" si="6928"/>
        <v/>
      </c>
      <c r="DU683" s="115" t="str">
        <f t="shared" si="6929"/>
        <v/>
      </c>
      <c r="DV683" s="115" t="str">
        <f t="shared" si="6930"/>
        <v/>
      </c>
      <c r="DW683" s="115" t="str">
        <f t="shared" si="6931"/>
        <v/>
      </c>
      <c r="DX683" s="115" t="str">
        <f t="shared" si="6932"/>
        <v/>
      </c>
      <c r="DY683" s="115" t="str">
        <f t="shared" si="6933"/>
        <v/>
      </c>
      <c r="DZ683" s="115" t="str">
        <f t="shared" si="6934"/>
        <v/>
      </c>
      <c r="EA683" s="115" t="str">
        <f t="shared" si="6935"/>
        <v/>
      </c>
      <c r="EB683" s="115" t="str">
        <f t="shared" si="6936"/>
        <v/>
      </c>
      <c r="EC683" s="115" t="str">
        <f t="shared" si="6937"/>
        <v/>
      </c>
      <c r="ED683" s="115" t="str">
        <f t="shared" si="6938"/>
        <v/>
      </c>
      <c r="EE683" s="115" t="str">
        <f t="shared" si="6939"/>
        <v/>
      </c>
      <c r="EF683" s="115" t="str">
        <f t="shared" si="6940"/>
        <v/>
      </c>
      <c r="EG683" s="115" t="str">
        <f t="shared" si="6885"/>
        <v/>
      </c>
      <c r="EH683" s="115" t="str">
        <f t="shared" si="6886"/>
        <v/>
      </c>
      <c r="EI683" s="115" t="str">
        <f t="shared" si="6887"/>
        <v/>
      </c>
      <c r="EJ683" s="115" t="str">
        <f t="shared" si="6888"/>
        <v/>
      </c>
      <c r="EK683" s="115" t="str">
        <f t="shared" si="6889"/>
        <v/>
      </c>
      <c r="EL683" s="115" t="str">
        <f t="shared" si="6890"/>
        <v/>
      </c>
      <c r="EM683" s="115" t="str">
        <f t="shared" si="6891"/>
        <v/>
      </c>
      <c r="EN683" s="115" t="str">
        <f t="shared" si="6892"/>
        <v/>
      </c>
      <c r="EO683" s="115" t="str">
        <f t="shared" si="6893"/>
        <v/>
      </c>
      <c r="EP683" s="115" t="str">
        <f t="shared" si="6894"/>
        <v/>
      </c>
      <c r="EQ683" s="115" t="str">
        <f t="shared" si="6895"/>
        <v/>
      </c>
      <c r="ER683" s="115" t="str">
        <f t="shared" si="6896"/>
        <v/>
      </c>
      <c r="ES683" s="115" t="str">
        <f t="shared" si="6897"/>
        <v/>
      </c>
      <c r="ET683" s="115" t="str">
        <f t="shared" si="6898"/>
        <v/>
      </c>
      <c r="EU683" s="115" t="str">
        <f t="shared" si="6899"/>
        <v/>
      </c>
      <c r="EV683" s="115" t="str">
        <f t="shared" si="6900"/>
        <v/>
      </c>
      <c r="EW683" s="115" t="str">
        <f t="shared" si="6901"/>
        <v/>
      </c>
      <c r="EX683" s="115" t="str">
        <f t="shared" si="6902"/>
        <v/>
      </c>
      <c r="EY683" s="115" t="str">
        <f t="shared" si="6903"/>
        <v/>
      </c>
      <c r="EZ683" s="115" t="str">
        <f t="shared" si="6904"/>
        <v/>
      </c>
      <c r="FA683" s="115" t="str">
        <f t="shared" si="6905"/>
        <v/>
      </c>
      <c r="FB683" s="115" t="str">
        <f t="shared" si="6906"/>
        <v/>
      </c>
      <c r="FC683" s="115" t="str">
        <f t="shared" si="6907"/>
        <v/>
      </c>
      <c r="FD683" s="115" t="str">
        <f t="shared" si="6908"/>
        <v/>
      </c>
      <c r="FE683" s="115" t="str">
        <f t="shared" si="6909"/>
        <v/>
      </c>
    </row>
    <row r="684" spans="1:173" ht="15" customHeight="1" x14ac:dyDescent="0.25">
      <c r="A684" s="115">
        <v>682</v>
      </c>
      <c r="B684" s="115" t="str">
        <f t="shared" si="6820"/>
        <v/>
      </c>
      <c r="C684" s="115" t="s">
        <v>71</v>
      </c>
      <c r="D684" s="100">
        <f t="shared" si="6816"/>
        <v>0</v>
      </c>
      <c r="E684" s="100" t="str">
        <f t="shared" si="6847"/>
        <v/>
      </c>
      <c r="F684" s="100" t="str">
        <f t="shared" si="6848"/>
        <v/>
      </c>
      <c r="G684" s="100" t="str">
        <f t="shared" si="6823"/>
        <v/>
      </c>
      <c r="H684" s="100" t="str">
        <f t="shared" si="6849"/>
        <v/>
      </c>
      <c r="I684" s="100" t="str">
        <f t="shared" si="6824"/>
        <v/>
      </c>
      <c r="J684" s="100" t="str">
        <f t="shared" si="6850"/>
        <v/>
      </c>
      <c r="K684" s="100" t="str">
        <f t="shared" si="6825"/>
        <v/>
      </c>
      <c r="L684" s="100" t="str">
        <f t="shared" si="6851"/>
        <v/>
      </c>
      <c r="M684" s="100" t="str">
        <f t="shared" si="6826"/>
        <v/>
      </c>
      <c r="N684" s="100" t="str">
        <f t="shared" si="6852"/>
        <v/>
      </c>
      <c r="O684" s="100" t="str">
        <f t="shared" si="6827"/>
        <v/>
      </c>
      <c r="P684" s="100" t="str">
        <f t="shared" si="6853"/>
        <v/>
      </c>
      <c r="Q684" s="100" t="str">
        <f t="shared" si="6828"/>
        <v/>
      </c>
      <c r="R684" s="100" t="str">
        <f t="shared" si="6854"/>
        <v/>
      </c>
      <c r="S684" s="100" t="str">
        <f t="shared" si="6829"/>
        <v/>
      </c>
      <c r="T684" s="100" t="str">
        <f t="shared" si="6855"/>
        <v/>
      </c>
      <c r="U684" s="100" t="str">
        <f t="shared" si="6830"/>
        <v/>
      </c>
      <c r="V684" s="100" t="str">
        <f t="shared" si="6856"/>
        <v/>
      </c>
      <c r="W684" s="100" t="str">
        <f t="shared" si="6831"/>
        <v/>
      </c>
      <c r="X684" s="100" t="str">
        <f t="shared" si="6857"/>
        <v/>
      </c>
      <c r="Y684" s="100" t="str">
        <f t="shared" si="6832"/>
        <v/>
      </c>
      <c r="Z684" s="100" t="str">
        <f t="shared" si="6858"/>
        <v/>
      </c>
      <c r="AA684" s="100" t="str">
        <f t="shared" si="6833"/>
        <v/>
      </c>
      <c r="AB684" s="100" t="str">
        <f t="shared" si="6859"/>
        <v/>
      </c>
      <c r="AC684" s="100" t="str">
        <f t="shared" si="6834"/>
        <v/>
      </c>
      <c r="AD684" s="100" t="str">
        <f t="shared" si="6860"/>
        <v/>
      </c>
      <c r="AE684" s="100" t="str">
        <f t="shared" si="6835"/>
        <v/>
      </c>
      <c r="AF684" s="100" t="str">
        <f t="shared" si="6861"/>
        <v/>
      </c>
      <c r="AG684" s="100" t="str">
        <f t="shared" si="6836"/>
        <v/>
      </c>
      <c r="AH684" s="100" t="str">
        <f t="shared" si="6862"/>
        <v/>
      </c>
      <c r="AI684" s="100" t="str">
        <f t="shared" si="6837"/>
        <v/>
      </c>
      <c r="AJ684" s="100" t="str">
        <f t="shared" si="6863"/>
        <v/>
      </c>
      <c r="AK684" s="100" t="str">
        <f t="shared" si="6838"/>
        <v/>
      </c>
      <c r="AL684" s="100" t="str">
        <f t="shared" si="6864"/>
        <v/>
      </c>
      <c r="AM684" s="100" t="str">
        <f t="shared" si="6839"/>
        <v/>
      </c>
      <c r="AN684" s="100" t="str">
        <f t="shared" si="6865"/>
        <v/>
      </c>
      <c r="AO684" s="100" t="str">
        <f t="shared" si="6840"/>
        <v/>
      </c>
      <c r="AP684" s="100" t="str">
        <f t="shared" si="6866"/>
        <v/>
      </c>
      <c r="AQ684" s="100" t="str">
        <f t="shared" si="6841"/>
        <v/>
      </c>
      <c r="AR684" s="100" t="str">
        <f t="shared" si="6867"/>
        <v/>
      </c>
      <c r="AS684" s="100" t="str">
        <f t="shared" si="6842"/>
        <v/>
      </c>
      <c r="AT684" s="100" t="str">
        <f t="shared" si="6868"/>
        <v/>
      </c>
      <c r="AU684" s="100" t="str">
        <f t="shared" si="6843"/>
        <v/>
      </c>
      <c r="AV684" s="100" t="str">
        <f t="shared" si="6869"/>
        <v/>
      </c>
      <c r="AW684" s="100" t="str">
        <f t="shared" si="6844"/>
        <v/>
      </c>
      <c r="AX684" s="100" t="str">
        <f t="shared" si="6870"/>
        <v/>
      </c>
      <c r="AY684" s="100" t="str">
        <f t="shared" si="6845"/>
        <v/>
      </c>
      <c r="AZ684" s="100" t="str">
        <f t="shared" si="6871"/>
        <v/>
      </c>
      <c r="BA684" s="100" t="str">
        <f t="shared" si="6846"/>
        <v/>
      </c>
      <c r="BB684" s="100" t="str">
        <f t="shared" si="6872"/>
        <v/>
      </c>
      <c r="BC684" s="100" t="str">
        <f>IFERROR(INDEX('INPUT INF'!$F$3:$F$601,MATCH($B684,'INPUT INF'!$A$3:$A$601,FALSE)),"")</f>
        <v/>
      </c>
      <c r="BD684" s="100" t="str">
        <f t="shared" si="6952"/>
        <v/>
      </c>
      <c r="BE684" s="100" t="str">
        <f t="shared" si="6873"/>
        <v/>
      </c>
      <c r="BF684" s="100" t="str">
        <f t="shared" si="6874"/>
        <v/>
      </c>
      <c r="BG684" s="115" t="str">
        <f t="shared" si="6875"/>
        <v/>
      </c>
      <c r="BH684" s="176" t="str">
        <f>IF(AND('INPUT INF'!$O$1="X",BG684="PASS"),BF684,IF($BG684="","0",IF('INPUT INF'!$N$67="YES",$BF684,"")))</f>
        <v>0</v>
      </c>
      <c r="BI684" s="115" t="str">
        <f>IF($BG684="","0",IF('INPUT INF'!$Q$68="YES",$BF684,""))</f>
        <v>0</v>
      </c>
      <c r="BJ684" s="115" t="str">
        <f>IF($BG684="","0",IF('INPUT INF'!$Q$69="YES",$BF684,""))</f>
        <v>0</v>
      </c>
      <c r="BL684" s="118" t="str">
        <f t="shared" si="6941"/>
        <v/>
      </c>
      <c r="BM684" s="118" t="str">
        <f t="shared" si="6942"/>
        <v/>
      </c>
      <c r="BN684" s="118" t="str">
        <f t="shared" si="6943"/>
        <v/>
      </c>
      <c r="BR684" s="118" t="str">
        <f t="shared" si="6944"/>
        <v/>
      </c>
      <c r="BS684" s="118" t="str">
        <f t="shared" si="6945"/>
        <v/>
      </c>
      <c r="BT684" s="118" t="str">
        <f t="shared" si="6946"/>
        <v/>
      </c>
      <c r="BX684" s="118" t="str">
        <f t="shared" si="6947"/>
        <v/>
      </c>
      <c r="BY684" s="118" t="str">
        <f t="shared" si="6948"/>
        <v/>
      </c>
      <c r="BZ684" s="118" t="str">
        <f t="shared" si="6949"/>
        <v/>
      </c>
      <c r="CD684" s="116" t="str">
        <f t="shared" si="6876"/>
        <v/>
      </c>
      <c r="CE684" s="116" t="str">
        <f t="shared" si="6877"/>
        <v/>
      </c>
      <c r="CF684" s="116" t="str">
        <f t="shared" si="6878"/>
        <v/>
      </c>
      <c r="CJ684" s="116" t="str">
        <f t="shared" si="6879"/>
        <v/>
      </c>
      <c r="CK684" s="116" t="str">
        <f t="shared" si="6880"/>
        <v/>
      </c>
      <c r="CL684" s="116" t="str">
        <f t="shared" si="6881"/>
        <v/>
      </c>
      <c r="CP684" s="116" t="str">
        <f t="shared" si="6882"/>
        <v/>
      </c>
      <c r="CQ684" s="116" t="str">
        <f t="shared" si="6883"/>
        <v/>
      </c>
      <c r="CR684" s="116" t="str">
        <f t="shared" si="6884"/>
        <v/>
      </c>
      <c r="DH684" s="115" t="str">
        <f t="shared" si="6950"/>
        <v/>
      </c>
      <c r="DI684" s="115" t="str">
        <f t="shared" si="6951"/>
        <v/>
      </c>
      <c r="DJ684" s="115" t="str">
        <f t="shared" si="6918"/>
        <v/>
      </c>
      <c r="DK684" s="115" t="str">
        <f t="shared" si="6919"/>
        <v/>
      </c>
      <c r="DL684" s="115" t="str">
        <f t="shared" si="6920"/>
        <v/>
      </c>
      <c r="DM684" s="115" t="str">
        <f t="shared" si="6921"/>
        <v/>
      </c>
      <c r="DN684" s="115" t="str">
        <f t="shared" si="6922"/>
        <v/>
      </c>
      <c r="DO684" s="115" t="str">
        <f t="shared" si="6923"/>
        <v/>
      </c>
      <c r="DP684" s="115" t="str">
        <f t="shared" si="6924"/>
        <v/>
      </c>
      <c r="DQ684" s="115" t="str">
        <f t="shared" si="6925"/>
        <v/>
      </c>
      <c r="DR684" s="115" t="str">
        <f t="shared" si="6926"/>
        <v/>
      </c>
      <c r="DS684" s="115" t="str">
        <f t="shared" si="6927"/>
        <v/>
      </c>
      <c r="DT684" s="115" t="str">
        <f t="shared" si="6928"/>
        <v/>
      </c>
      <c r="DU684" s="115" t="str">
        <f t="shared" si="6929"/>
        <v/>
      </c>
      <c r="DV684" s="115" t="str">
        <f t="shared" si="6930"/>
        <v/>
      </c>
      <c r="DW684" s="115" t="str">
        <f t="shared" si="6931"/>
        <v/>
      </c>
      <c r="DX684" s="115" t="str">
        <f t="shared" si="6932"/>
        <v/>
      </c>
      <c r="DY684" s="115" t="str">
        <f t="shared" si="6933"/>
        <v/>
      </c>
      <c r="DZ684" s="115" t="str">
        <f t="shared" si="6934"/>
        <v/>
      </c>
      <c r="EA684" s="115" t="str">
        <f t="shared" si="6935"/>
        <v/>
      </c>
      <c r="EB684" s="115" t="str">
        <f t="shared" si="6936"/>
        <v/>
      </c>
      <c r="EC684" s="115" t="str">
        <f t="shared" si="6937"/>
        <v/>
      </c>
      <c r="ED684" s="115" t="str">
        <f t="shared" si="6938"/>
        <v/>
      </c>
      <c r="EE684" s="115" t="str">
        <f t="shared" si="6939"/>
        <v/>
      </c>
      <c r="EF684" s="115" t="str">
        <f t="shared" si="6940"/>
        <v/>
      </c>
      <c r="EG684" s="115" t="str">
        <f t="shared" si="6885"/>
        <v/>
      </c>
      <c r="EH684" s="115" t="str">
        <f t="shared" si="6886"/>
        <v/>
      </c>
      <c r="EI684" s="115" t="str">
        <f t="shared" si="6887"/>
        <v/>
      </c>
      <c r="EJ684" s="115" t="str">
        <f t="shared" si="6888"/>
        <v/>
      </c>
      <c r="EK684" s="115" t="str">
        <f t="shared" si="6889"/>
        <v/>
      </c>
      <c r="EL684" s="115" t="str">
        <f t="shared" si="6890"/>
        <v/>
      </c>
      <c r="EM684" s="115" t="str">
        <f t="shared" si="6891"/>
        <v/>
      </c>
      <c r="EN684" s="115" t="str">
        <f t="shared" si="6892"/>
        <v/>
      </c>
      <c r="EO684" s="115" t="str">
        <f t="shared" si="6893"/>
        <v/>
      </c>
      <c r="EP684" s="115" t="str">
        <f t="shared" si="6894"/>
        <v/>
      </c>
      <c r="EQ684" s="115" t="str">
        <f t="shared" si="6895"/>
        <v/>
      </c>
      <c r="ER684" s="115" t="str">
        <f t="shared" si="6896"/>
        <v/>
      </c>
      <c r="ES684" s="115" t="str">
        <f t="shared" si="6897"/>
        <v/>
      </c>
      <c r="ET684" s="115" t="str">
        <f t="shared" si="6898"/>
        <v/>
      </c>
      <c r="EU684" s="115" t="str">
        <f t="shared" si="6899"/>
        <v/>
      </c>
      <c r="EV684" s="115" t="str">
        <f t="shared" si="6900"/>
        <v/>
      </c>
      <c r="EW684" s="115" t="str">
        <f t="shared" si="6901"/>
        <v/>
      </c>
      <c r="EX684" s="115" t="str">
        <f t="shared" si="6902"/>
        <v/>
      </c>
      <c r="EY684" s="115" t="str">
        <f t="shared" si="6903"/>
        <v/>
      </c>
      <c r="EZ684" s="115" t="str">
        <f t="shared" si="6904"/>
        <v/>
      </c>
      <c r="FA684" s="115" t="str">
        <f t="shared" si="6905"/>
        <v/>
      </c>
      <c r="FB684" s="115" t="str">
        <f t="shared" si="6906"/>
        <v/>
      </c>
      <c r="FC684" s="115" t="str">
        <f t="shared" si="6907"/>
        <v/>
      </c>
      <c r="FD684" s="115" t="str">
        <f t="shared" si="6908"/>
        <v/>
      </c>
      <c r="FE684" s="115" t="str">
        <f t="shared" si="6909"/>
        <v/>
      </c>
      <c r="FJ684" s="115" t="str">
        <f>IFERROR(SMALL($FI$423:$FI$842,A264),"")</f>
        <v/>
      </c>
      <c r="FK684" s="105" t="s">
        <v>40</v>
      </c>
      <c r="FL684" s="105" t="s">
        <v>36</v>
      </c>
      <c r="FM684" s="105" t="s">
        <v>43</v>
      </c>
      <c r="FN684" s="106" t="s">
        <v>42</v>
      </c>
      <c r="FO684" s="105" t="s">
        <v>54</v>
      </c>
      <c r="FP684" s="105" t="s">
        <v>60</v>
      </c>
      <c r="FQ684" s="105" t="s">
        <v>108</v>
      </c>
    </row>
    <row r="685" spans="1:173" ht="15" customHeight="1" x14ac:dyDescent="0.25">
      <c r="A685" s="115">
        <v>683</v>
      </c>
      <c r="B685" s="115" t="str">
        <f t="shared" si="6820"/>
        <v/>
      </c>
      <c r="C685" s="115" t="s">
        <v>71</v>
      </c>
      <c r="D685" s="100">
        <f t="shared" si="6816"/>
        <v>0</v>
      </c>
      <c r="E685" s="100" t="str">
        <f t="shared" si="6847"/>
        <v/>
      </c>
      <c r="F685" s="100" t="str">
        <f t="shared" si="6848"/>
        <v/>
      </c>
      <c r="G685" s="100" t="str">
        <f t="shared" si="6823"/>
        <v/>
      </c>
      <c r="H685" s="100" t="str">
        <f t="shared" si="6849"/>
        <v/>
      </c>
      <c r="I685" s="100" t="str">
        <f t="shared" si="6824"/>
        <v/>
      </c>
      <c r="J685" s="100" t="str">
        <f t="shared" si="6850"/>
        <v/>
      </c>
      <c r="K685" s="100" t="str">
        <f t="shared" si="6825"/>
        <v/>
      </c>
      <c r="L685" s="100" t="str">
        <f t="shared" si="6851"/>
        <v/>
      </c>
      <c r="M685" s="100" t="str">
        <f t="shared" si="6826"/>
        <v/>
      </c>
      <c r="N685" s="100" t="str">
        <f t="shared" si="6852"/>
        <v/>
      </c>
      <c r="O685" s="100" t="str">
        <f t="shared" si="6827"/>
        <v/>
      </c>
      <c r="P685" s="100" t="str">
        <f t="shared" si="6853"/>
        <v/>
      </c>
      <c r="Q685" s="100" t="str">
        <f t="shared" si="6828"/>
        <v/>
      </c>
      <c r="R685" s="100" t="str">
        <f t="shared" si="6854"/>
        <v/>
      </c>
      <c r="S685" s="100" t="str">
        <f t="shared" si="6829"/>
        <v/>
      </c>
      <c r="T685" s="100" t="str">
        <f t="shared" si="6855"/>
        <v/>
      </c>
      <c r="U685" s="100" t="str">
        <f t="shared" si="6830"/>
        <v/>
      </c>
      <c r="V685" s="100" t="str">
        <f t="shared" si="6856"/>
        <v/>
      </c>
      <c r="W685" s="100" t="str">
        <f t="shared" si="6831"/>
        <v/>
      </c>
      <c r="X685" s="100" t="str">
        <f t="shared" si="6857"/>
        <v/>
      </c>
      <c r="Y685" s="100" t="str">
        <f t="shared" si="6832"/>
        <v/>
      </c>
      <c r="Z685" s="100" t="str">
        <f t="shared" si="6858"/>
        <v/>
      </c>
      <c r="AA685" s="100" t="str">
        <f t="shared" si="6833"/>
        <v/>
      </c>
      <c r="AB685" s="100" t="str">
        <f t="shared" si="6859"/>
        <v/>
      </c>
      <c r="AC685" s="100" t="str">
        <f t="shared" si="6834"/>
        <v/>
      </c>
      <c r="AD685" s="100" t="str">
        <f t="shared" si="6860"/>
        <v/>
      </c>
      <c r="AE685" s="100" t="str">
        <f t="shared" si="6835"/>
        <v/>
      </c>
      <c r="AF685" s="100" t="str">
        <f t="shared" si="6861"/>
        <v/>
      </c>
      <c r="AG685" s="100" t="str">
        <f t="shared" si="6836"/>
        <v/>
      </c>
      <c r="AH685" s="100" t="str">
        <f t="shared" si="6862"/>
        <v/>
      </c>
      <c r="AI685" s="100" t="str">
        <f t="shared" si="6837"/>
        <v/>
      </c>
      <c r="AJ685" s="100" t="str">
        <f t="shared" si="6863"/>
        <v/>
      </c>
      <c r="AK685" s="100" t="str">
        <f t="shared" si="6838"/>
        <v/>
      </c>
      <c r="AL685" s="100" t="str">
        <f t="shared" si="6864"/>
        <v/>
      </c>
      <c r="AM685" s="100" t="str">
        <f t="shared" si="6839"/>
        <v/>
      </c>
      <c r="AN685" s="100" t="str">
        <f t="shared" si="6865"/>
        <v/>
      </c>
      <c r="AO685" s="100" t="str">
        <f t="shared" si="6840"/>
        <v/>
      </c>
      <c r="AP685" s="100" t="str">
        <f t="shared" si="6866"/>
        <v/>
      </c>
      <c r="AQ685" s="100" t="str">
        <f t="shared" si="6841"/>
        <v/>
      </c>
      <c r="AR685" s="100" t="str">
        <f t="shared" si="6867"/>
        <v/>
      </c>
      <c r="AS685" s="100" t="str">
        <f t="shared" si="6842"/>
        <v/>
      </c>
      <c r="AT685" s="100" t="str">
        <f t="shared" si="6868"/>
        <v/>
      </c>
      <c r="AU685" s="100" t="str">
        <f t="shared" si="6843"/>
        <v/>
      </c>
      <c r="AV685" s="100" t="str">
        <f t="shared" si="6869"/>
        <v/>
      </c>
      <c r="AW685" s="100" t="str">
        <f t="shared" si="6844"/>
        <v/>
      </c>
      <c r="AX685" s="100" t="str">
        <f t="shared" si="6870"/>
        <v/>
      </c>
      <c r="AY685" s="100" t="str">
        <f t="shared" si="6845"/>
        <v/>
      </c>
      <c r="AZ685" s="100" t="str">
        <f t="shared" si="6871"/>
        <v/>
      </c>
      <c r="BA685" s="100" t="str">
        <f t="shared" si="6846"/>
        <v/>
      </c>
      <c r="BB685" s="100" t="str">
        <f t="shared" si="6872"/>
        <v/>
      </c>
      <c r="BC685" s="100" t="str">
        <f>IFERROR(INDEX('INPUT INF'!$F$3:$F$601,MATCH($B685,'INPUT INF'!$A$3:$A$601,FALSE)),"")</f>
        <v/>
      </c>
      <c r="BD685" s="100" t="str">
        <f t="shared" si="6952"/>
        <v/>
      </c>
      <c r="BE685" s="100" t="str">
        <f t="shared" si="6873"/>
        <v/>
      </c>
      <c r="BF685" s="100" t="str">
        <f t="shared" si="6874"/>
        <v/>
      </c>
      <c r="BG685" s="115" t="str">
        <f t="shared" si="6875"/>
        <v/>
      </c>
      <c r="BH685" s="176" t="str">
        <f>IF(AND('INPUT INF'!$O$1="X",BG685="PASS"),BF685,IF($BG685="","0",IF('INPUT INF'!$N$67="YES",$BF685,"")))</f>
        <v>0</v>
      </c>
      <c r="BI685" s="115" t="str">
        <f>IF($BG685="","0",IF('INPUT INF'!$Q$68="YES",$BF685,""))</f>
        <v>0</v>
      </c>
      <c r="BJ685" s="115" t="str">
        <f>IF($BG685="","0",IF('INPUT INF'!$Q$69="YES",$BF685,""))</f>
        <v>0</v>
      </c>
      <c r="BL685" s="118" t="str">
        <f t="shared" si="6941"/>
        <v/>
      </c>
      <c r="BM685" s="118" t="str">
        <f t="shared" si="6942"/>
        <v/>
      </c>
      <c r="BN685" s="118" t="str">
        <f t="shared" si="6943"/>
        <v/>
      </c>
      <c r="BR685" s="118" t="str">
        <f t="shared" si="6944"/>
        <v/>
      </c>
      <c r="BS685" s="118" t="str">
        <f t="shared" si="6945"/>
        <v/>
      </c>
      <c r="BT685" s="118" t="str">
        <f t="shared" si="6946"/>
        <v/>
      </c>
      <c r="BX685" s="118" t="str">
        <f t="shared" si="6947"/>
        <v/>
      </c>
      <c r="BY685" s="118" t="str">
        <f t="shared" si="6948"/>
        <v/>
      </c>
      <c r="BZ685" s="118" t="str">
        <f t="shared" si="6949"/>
        <v/>
      </c>
      <c r="CD685" s="116" t="str">
        <f t="shared" si="6876"/>
        <v/>
      </c>
      <c r="CE685" s="116" t="str">
        <f t="shared" si="6877"/>
        <v/>
      </c>
      <c r="CF685" s="116" t="str">
        <f t="shared" si="6878"/>
        <v/>
      </c>
      <c r="CJ685" s="116" t="str">
        <f t="shared" si="6879"/>
        <v/>
      </c>
      <c r="CK685" s="116" t="str">
        <f t="shared" si="6880"/>
        <v/>
      </c>
      <c r="CL685" s="116" t="str">
        <f t="shared" si="6881"/>
        <v/>
      </c>
      <c r="CP685" s="116" t="str">
        <f t="shared" si="6882"/>
        <v/>
      </c>
      <c r="CQ685" s="116" t="str">
        <f t="shared" si="6883"/>
        <v/>
      </c>
      <c r="CR685" s="116" t="str">
        <f t="shared" si="6884"/>
        <v/>
      </c>
      <c r="DH685" s="115" t="str">
        <f t="shared" si="6950"/>
        <v/>
      </c>
      <c r="DI685" s="115" t="str">
        <f t="shared" si="6951"/>
        <v/>
      </c>
      <c r="DJ685" s="115" t="str">
        <f t="shared" si="6918"/>
        <v/>
      </c>
      <c r="DK685" s="115" t="str">
        <f t="shared" si="6919"/>
        <v/>
      </c>
      <c r="DL685" s="115" t="str">
        <f t="shared" si="6920"/>
        <v/>
      </c>
      <c r="DM685" s="115" t="str">
        <f t="shared" si="6921"/>
        <v/>
      </c>
      <c r="DN685" s="115" t="str">
        <f t="shared" si="6922"/>
        <v/>
      </c>
      <c r="DO685" s="115" t="str">
        <f t="shared" si="6923"/>
        <v/>
      </c>
      <c r="DP685" s="115" t="str">
        <f t="shared" si="6924"/>
        <v/>
      </c>
      <c r="DQ685" s="115" t="str">
        <f t="shared" si="6925"/>
        <v/>
      </c>
      <c r="DR685" s="115" t="str">
        <f t="shared" si="6926"/>
        <v/>
      </c>
      <c r="DS685" s="115" t="str">
        <f t="shared" si="6927"/>
        <v/>
      </c>
      <c r="DT685" s="115" t="str">
        <f t="shared" si="6928"/>
        <v/>
      </c>
      <c r="DU685" s="115" t="str">
        <f t="shared" si="6929"/>
        <v/>
      </c>
      <c r="DV685" s="115" t="str">
        <f t="shared" si="6930"/>
        <v/>
      </c>
      <c r="DW685" s="115" t="str">
        <f t="shared" si="6931"/>
        <v/>
      </c>
      <c r="DX685" s="115" t="str">
        <f t="shared" si="6932"/>
        <v/>
      </c>
      <c r="DY685" s="115" t="str">
        <f t="shared" si="6933"/>
        <v/>
      </c>
      <c r="DZ685" s="115" t="str">
        <f t="shared" si="6934"/>
        <v/>
      </c>
      <c r="EA685" s="115" t="str">
        <f t="shared" si="6935"/>
        <v/>
      </c>
      <c r="EB685" s="115" t="str">
        <f t="shared" si="6936"/>
        <v/>
      </c>
      <c r="EC685" s="115" t="str">
        <f t="shared" si="6937"/>
        <v/>
      </c>
      <c r="ED685" s="115" t="str">
        <f t="shared" si="6938"/>
        <v/>
      </c>
      <c r="EE685" s="115" t="str">
        <f t="shared" si="6939"/>
        <v/>
      </c>
      <c r="EF685" s="115" t="str">
        <f t="shared" si="6940"/>
        <v/>
      </c>
      <c r="EG685" s="115" t="str">
        <f t="shared" si="6885"/>
        <v/>
      </c>
      <c r="EH685" s="115" t="str">
        <f t="shared" si="6886"/>
        <v/>
      </c>
      <c r="EI685" s="115" t="str">
        <f t="shared" si="6887"/>
        <v/>
      </c>
      <c r="EJ685" s="115" t="str">
        <f t="shared" si="6888"/>
        <v/>
      </c>
      <c r="EK685" s="115" t="str">
        <f t="shared" si="6889"/>
        <v/>
      </c>
      <c r="EL685" s="115" t="str">
        <f t="shared" si="6890"/>
        <v/>
      </c>
      <c r="EM685" s="115" t="str">
        <f t="shared" si="6891"/>
        <v/>
      </c>
      <c r="EN685" s="115" t="str">
        <f t="shared" si="6892"/>
        <v/>
      </c>
      <c r="EO685" s="115" t="str">
        <f t="shared" si="6893"/>
        <v/>
      </c>
      <c r="EP685" s="115" t="str">
        <f t="shared" si="6894"/>
        <v/>
      </c>
      <c r="EQ685" s="115" t="str">
        <f t="shared" si="6895"/>
        <v/>
      </c>
      <c r="ER685" s="115" t="str">
        <f t="shared" si="6896"/>
        <v/>
      </c>
      <c r="ES685" s="115" t="str">
        <f t="shared" si="6897"/>
        <v/>
      </c>
      <c r="ET685" s="115" t="str">
        <f t="shared" si="6898"/>
        <v/>
      </c>
      <c r="EU685" s="115" t="str">
        <f t="shared" si="6899"/>
        <v/>
      </c>
      <c r="EV685" s="115" t="str">
        <f t="shared" si="6900"/>
        <v/>
      </c>
      <c r="EW685" s="115" t="str">
        <f t="shared" si="6901"/>
        <v/>
      </c>
      <c r="EX685" s="115" t="str">
        <f t="shared" si="6902"/>
        <v/>
      </c>
      <c r="EY685" s="115" t="str">
        <f t="shared" si="6903"/>
        <v/>
      </c>
      <c r="EZ685" s="115" t="str">
        <f t="shared" si="6904"/>
        <v/>
      </c>
      <c r="FA685" s="115" t="str">
        <f t="shared" si="6905"/>
        <v/>
      </c>
      <c r="FB685" s="115" t="str">
        <f t="shared" si="6906"/>
        <v/>
      </c>
      <c r="FC685" s="115" t="str">
        <f t="shared" si="6907"/>
        <v/>
      </c>
      <c r="FD685" s="115" t="str">
        <f t="shared" si="6908"/>
        <v/>
      </c>
      <c r="FE685" s="115" t="str">
        <f t="shared" si="6909"/>
        <v/>
      </c>
      <c r="FF685" s="115">
        <f>FF423</f>
        <v>302</v>
      </c>
      <c r="FG685" s="115">
        <f>IFERROR(SMALL($EG$3:$EG$842,$A$3),"")</f>
        <v>12672016</v>
      </c>
      <c r="FH685" s="115">
        <f>IFERROR(LARGE($E$3:$E$842,$A$3),"")</f>
        <v>96</v>
      </c>
      <c r="FI685" s="115">
        <f>IFERROR(IF(FG685="","",A3),"")</f>
        <v>1</v>
      </c>
      <c r="FJ685" s="115">
        <f>IFERROR(SMALL($FI$685:$FI$944,A3),"")</f>
        <v>1</v>
      </c>
      <c r="FK685" s="120">
        <f>IFERROR(INDEX($FG$685:$FG$944,MATCH(FJ685,$FI$685:$FI$944,0)),"")</f>
        <v>12672016</v>
      </c>
      <c r="FL685" s="121" t="str">
        <f t="shared" ref="FL685" si="6953">IFERROR(INDEX($C$1003:$C$1900,MATCH(FK685,$B$1003:$B$1900,0)),"")</f>
        <v>MUSKAN SONI</v>
      </c>
      <c r="FM685" s="122">
        <f>IF(FK685="","",IFERROR(INDEX($FF$685:$FF$944,MATCH(FJ685,$FI$685:$FI$944,0)),""))</f>
        <v>302</v>
      </c>
      <c r="FN685" s="121" t="str">
        <f>IFERROR(INDEX($FW$3:$FW$58,MATCH(FM685,$FV$3:$FV$58,0)),"")</f>
        <v>HINDI CORE</v>
      </c>
      <c r="FO685" s="122">
        <f>IF(FK685="","",IFERROR(INDEX($FH$685:$FH$944,MATCH(FJ685,$FI$685:$FI$944,0)),""))</f>
        <v>96</v>
      </c>
      <c r="FP685" s="122" t="str">
        <f>IF(FK685="","",INDEX($D$3:$D$842,MATCH(FK685,$B$3:$B$842,0)))</f>
        <v>A</v>
      </c>
      <c r="FQ685" s="122" t="str">
        <f t="shared" ref="FQ685" si="6954">IF(FK685="","",INDEX($C$3:$C$842,MATCH(FK685,$B$3:$B$842,0)))</f>
        <v>I</v>
      </c>
    </row>
    <row r="686" spans="1:173" ht="15" customHeight="1" x14ac:dyDescent="0.25">
      <c r="A686" s="115">
        <v>684</v>
      </c>
      <c r="B686" s="115" t="str">
        <f t="shared" si="6820"/>
        <v/>
      </c>
      <c r="C686" s="115" t="s">
        <v>71</v>
      </c>
      <c r="D686" s="100">
        <f t="shared" ref="D686:D749" si="6955">D685</f>
        <v>0</v>
      </c>
      <c r="E686" s="100" t="str">
        <f t="shared" si="6847"/>
        <v/>
      </c>
      <c r="F686" s="100" t="str">
        <f t="shared" si="6848"/>
        <v/>
      </c>
      <c r="G686" s="100" t="str">
        <f t="shared" si="6823"/>
        <v/>
      </c>
      <c r="H686" s="100" t="str">
        <f t="shared" si="6849"/>
        <v/>
      </c>
      <c r="I686" s="100" t="str">
        <f t="shared" si="6824"/>
        <v/>
      </c>
      <c r="J686" s="100" t="str">
        <f t="shared" si="6850"/>
        <v/>
      </c>
      <c r="K686" s="100" t="str">
        <f t="shared" si="6825"/>
        <v/>
      </c>
      <c r="L686" s="100" t="str">
        <f t="shared" si="6851"/>
        <v/>
      </c>
      <c r="M686" s="100" t="str">
        <f t="shared" si="6826"/>
        <v/>
      </c>
      <c r="N686" s="100" t="str">
        <f t="shared" si="6852"/>
        <v/>
      </c>
      <c r="O686" s="100" t="str">
        <f t="shared" si="6827"/>
        <v/>
      </c>
      <c r="P686" s="100" t="str">
        <f t="shared" si="6853"/>
        <v/>
      </c>
      <c r="Q686" s="100" t="str">
        <f t="shared" si="6828"/>
        <v/>
      </c>
      <c r="R686" s="100" t="str">
        <f t="shared" si="6854"/>
        <v/>
      </c>
      <c r="S686" s="100" t="str">
        <f t="shared" si="6829"/>
        <v/>
      </c>
      <c r="T686" s="100" t="str">
        <f t="shared" si="6855"/>
        <v/>
      </c>
      <c r="U686" s="100" t="str">
        <f t="shared" si="6830"/>
        <v/>
      </c>
      <c r="V686" s="100" t="str">
        <f t="shared" si="6856"/>
        <v/>
      </c>
      <c r="W686" s="100" t="str">
        <f t="shared" si="6831"/>
        <v/>
      </c>
      <c r="X686" s="100" t="str">
        <f t="shared" si="6857"/>
        <v/>
      </c>
      <c r="Y686" s="100" t="str">
        <f t="shared" si="6832"/>
        <v/>
      </c>
      <c r="Z686" s="100" t="str">
        <f t="shared" si="6858"/>
        <v/>
      </c>
      <c r="AA686" s="100" t="str">
        <f t="shared" si="6833"/>
        <v/>
      </c>
      <c r="AB686" s="100" t="str">
        <f t="shared" si="6859"/>
        <v/>
      </c>
      <c r="AC686" s="100" t="str">
        <f t="shared" si="6834"/>
        <v/>
      </c>
      <c r="AD686" s="100" t="str">
        <f t="shared" si="6860"/>
        <v/>
      </c>
      <c r="AE686" s="100" t="str">
        <f t="shared" si="6835"/>
        <v/>
      </c>
      <c r="AF686" s="100" t="str">
        <f t="shared" si="6861"/>
        <v/>
      </c>
      <c r="AG686" s="100" t="str">
        <f t="shared" si="6836"/>
        <v/>
      </c>
      <c r="AH686" s="100" t="str">
        <f t="shared" si="6862"/>
        <v/>
      </c>
      <c r="AI686" s="100" t="str">
        <f t="shared" si="6837"/>
        <v/>
      </c>
      <c r="AJ686" s="100" t="str">
        <f t="shared" si="6863"/>
        <v/>
      </c>
      <c r="AK686" s="100" t="str">
        <f t="shared" si="6838"/>
        <v/>
      </c>
      <c r="AL686" s="100" t="str">
        <f t="shared" si="6864"/>
        <v/>
      </c>
      <c r="AM686" s="100" t="str">
        <f t="shared" si="6839"/>
        <v/>
      </c>
      <c r="AN686" s="100" t="str">
        <f t="shared" si="6865"/>
        <v/>
      </c>
      <c r="AO686" s="100" t="str">
        <f t="shared" si="6840"/>
        <v/>
      </c>
      <c r="AP686" s="100" t="str">
        <f t="shared" si="6866"/>
        <v/>
      </c>
      <c r="AQ686" s="100" t="str">
        <f t="shared" si="6841"/>
        <v/>
      </c>
      <c r="AR686" s="100" t="str">
        <f t="shared" si="6867"/>
        <v/>
      </c>
      <c r="AS686" s="100" t="str">
        <f t="shared" si="6842"/>
        <v/>
      </c>
      <c r="AT686" s="100" t="str">
        <f t="shared" si="6868"/>
        <v/>
      </c>
      <c r="AU686" s="100" t="str">
        <f t="shared" si="6843"/>
        <v/>
      </c>
      <c r="AV686" s="100" t="str">
        <f t="shared" si="6869"/>
        <v/>
      </c>
      <c r="AW686" s="100" t="str">
        <f t="shared" si="6844"/>
        <v/>
      </c>
      <c r="AX686" s="100" t="str">
        <f t="shared" si="6870"/>
        <v/>
      </c>
      <c r="AY686" s="100" t="str">
        <f t="shared" si="6845"/>
        <v/>
      </c>
      <c r="AZ686" s="100" t="str">
        <f t="shared" si="6871"/>
        <v/>
      </c>
      <c r="BA686" s="100" t="str">
        <f t="shared" si="6846"/>
        <v/>
      </c>
      <c r="BB686" s="100" t="str">
        <f t="shared" si="6872"/>
        <v/>
      </c>
      <c r="BC686" s="100" t="str">
        <f>IFERROR(INDEX('INPUT INF'!$F$3:$F$601,MATCH($B686,'INPUT INF'!$A$3:$A$601,FALSE)),"")</f>
        <v/>
      </c>
      <c r="BD686" s="100" t="str">
        <f t="shared" si="6952"/>
        <v/>
      </c>
      <c r="BE686" s="100" t="str">
        <f t="shared" si="6873"/>
        <v/>
      </c>
      <c r="BF686" s="100" t="str">
        <f t="shared" si="6874"/>
        <v/>
      </c>
      <c r="BG686" s="115" t="str">
        <f t="shared" si="6875"/>
        <v/>
      </c>
      <c r="BH686" s="176" t="str">
        <f>IF(AND('INPUT INF'!$O$1="X",BG686="PASS"),BF686,IF($BG686="","0",IF('INPUT INF'!$N$67="YES",$BF686,"")))</f>
        <v>0</v>
      </c>
      <c r="BI686" s="115" t="str">
        <f>IF($BG686="","0",IF('INPUT INF'!$Q$68="YES",$BF686,""))</f>
        <v>0</v>
      </c>
      <c r="BJ686" s="115" t="str">
        <f>IF($BG686="","0",IF('INPUT INF'!$Q$69="YES",$BF686,""))</f>
        <v>0</v>
      </c>
      <c r="BL686" s="118" t="str">
        <f t="shared" si="6941"/>
        <v/>
      </c>
      <c r="BM686" s="118" t="str">
        <f t="shared" si="6942"/>
        <v/>
      </c>
      <c r="BN686" s="118" t="str">
        <f t="shared" si="6943"/>
        <v/>
      </c>
      <c r="BR686" s="118" t="str">
        <f t="shared" si="6944"/>
        <v/>
      </c>
      <c r="BS686" s="118" t="str">
        <f t="shared" si="6945"/>
        <v/>
      </c>
      <c r="BT686" s="118" t="str">
        <f t="shared" si="6946"/>
        <v/>
      </c>
      <c r="BX686" s="118" t="str">
        <f t="shared" si="6947"/>
        <v/>
      </c>
      <c r="BY686" s="118" t="str">
        <f t="shared" si="6948"/>
        <v/>
      </c>
      <c r="BZ686" s="118" t="str">
        <f t="shared" si="6949"/>
        <v/>
      </c>
      <c r="CD686" s="116" t="str">
        <f t="shared" si="6876"/>
        <v/>
      </c>
      <c r="CE686" s="116" t="str">
        <f t="shared" si="6877"/>
        <v/>
      </c>
      <c r="CF686" s="116" t="str">
        <f t="shared" si="6878"/>
        <v/>
      </c>
      <c r="CJ686" s="116" t="str">
        <f t="shared" si="6879"/>
        <v/>
      </c>
      <c r="CK686" s="116" t="str">
        <f t="shared" si="6880"/>
        <v/>
      </c>
      <c r="CL686" s="116" t="str">
        <f t="shared" si="6881"/>
        <v/>
      </c>
      <c r="CP686" s="116" t="str">
        <f t="shared" si="6882"/>
        <v/>
      </c>
      <c r="CQ686" s="116" t="str">
        <f t="shared" si="6883"/>
        <v/>
      </c>
      <c r="CR686" s="116" t="str">
        <f t="shared" si="6884"/>
        <v/>
      </c>
      <c r="DH686" s="115" t="str">
        <f t="shared" si="6950"/>
        <v/>
      </c>
      <c r="DI686" s="115" t="str">
        <f t="shared" si="6951"/>
        <v/>
      </c>
      <c r="DJ686" s="115" t="str">
        <f t="shared" si="6918"/>
        <v/>
      </c>
      <c r="DK686" s="115" t="str">
        <f t="shared" si="6919"/>
        <v/>
      </c>
      <c r="DL686" s="115" t="str">
        <f t="shared" si="6920"/>
        <v/>
      </c>
      <c r="DM686" s="115" t="str">
        <f t="shared" si="6921"/>
        <v/>
      </c>
      <c r="DN686" s="115" t="str">
        <f t="shared" si="6922"/>
        <v/>
      </c>
      <c r="DO686" s="115" t="str">
        <f t="shared" si="6923"/>
        <v/>
      </c>
      <c r="DP686" s="115" t="str">
        <f t="shared" si="6924"/>
        <v/>
      </c>
      <c r="DQ686" s="115" t="str">
        <f t="shared" si="6925"/>
        <v/>
      </c>
      <c r="DR686" s="115" t="str">
        <f t="shared" si="6926"/>
        <v/>
      </c>
      <c r="DS686" s="115" t="str">
        <f t="shared" si="6927"/>
        <v/>
      </c>
      <c r="DT686" s="115" t="str">
        <f t="shared" si="6928"/>
        <v/>
      </c>
      <c r="DU686" s="115" t="str">
        <f t="shared" si="6929"/>
        <v/>
      </c>
      <c r="DV686" s="115" t="str">
        <f t="shared" si="6930"/>
        <v/>
      </c>
      <c r="DW686" s="115" t="str">
        <f t="shared" si="6931"/>
        <v/>
      </c>
      <c r="DX686" s="115" t="str">
        <f t="shared" si="6932"/>
        <v/>
      </c>
      <c r="DY686" s="115" t="str">
        <f t="shared" si="6933"/>
        <v/>
      </c>
      <c r="DZ686" s="115" t="str">
        <f t="shared" si="6934"/>
        <v/>
      </c>
      <c r="EA686" s="115" t="str">
        <f t="shared" si="6935"/>
        <v/>
      </c>
      <c r="EB686" s="115" t="str">
        <f t="shared" si="6936"/>
        <v/>
      </c>
      <c r="EC686" s="115" t="str">
        <f t="shared" si="6937"/>
        <v/>
      </c>
      <c r="ED686" s="115" t="str">
        <f t="shared" si="6938"/>
        <v/>
      </c>
      <c r="EE686" s="115" t="str">
        <f t="shared" si="6939"/>
        <v/>
      </c>
      <c r="EF686" s="115" t="str">
        <f t="shared" si="6940"/>
        <v/>
      </c>
      <c r="EG686" s="115" t="str">
        <f t="shared" si="6885"/>
        <v/>
      </c>
      <c r="EH686" s="115" t="str">
        <f t="shared" si="6886"/>
        <v/>
      </c>
      <c r="EI686" s="115" t="str">
        <f t="shared" si="6887"/>
        <v/>
      </c>
      <c r="EJ686" s="115" t="str">
        <f t="shared" si="6888"/>
        <v/>
      </c>
      <c r="EK686" s="115" t="str">
        <f t="shared" si="6889"/>
        <v/>
      </c>
      <c r="EL686" s="115" t="str">
        <f t="shared" si="6890"/>
        <v/>
      </c>
      <c r="EM686" s="115" t="str">
        <f t="shared" si="6891"/>
        <v/>
      </c>
      <c r="EN686" s="115" t="str">
        <f t="shared" si="6892"/>
        <v/>
      </c>
      <c r="EO686" s="115" t="str">
        <f t="shared" si="6893"/>
        <v/>
      </c>
      <c r="EP686" s="115" t="str">
        <f t="shared" si="6894"/>
        <v/>
      </c>
      <c r="EQ686" s="115" t="str">
        <f t="shared" si="6895"/>
        <v/>
      </c>
      <c r="ER686" s="115" t="str">
        <f t="shared" si="6896"/>
        <v/>
      </c>
      <c r="ES686" s="115" t="str">
        <f t="shared" si="6897"/>
        <v/>
      </c>
      <c r="ET686" s="115" t="str">
        <f t="shared" si="6898"/>
        <v/>
      </c>
      <c r="EU686" s="115" t="str">
        <f t="shared" si="6899"/>
        <v/>
      </c>
      <c r="EV686" s="115" t="str">
        <f t="shared" si="6900"/>
        <v/>
      </c>
      <c r="EW686" s="115" t="str">
        <f t="shared" si="6901"/>
        <v/>
      </c>
      <c r="EX686" s="115" t="str">
        <f t="shared" si="6902"/>
        <v/>
      </c>
      <c r="EY686" s="115" t="str">
        <f t="shared" si="6903"/>
        <v/>
      </c>
      <c r="EZ686" s="115" t="str">
        <f t="shared" si="6904"/>
        <v/>
      </c>
      <c r="FA686" s="115" t="str">
        <f t="shared" si="6905"/>
        <v/>
      </c>
      <c r="FB686" s="115" t="str">
        <f t="shared" si="6906"/>
        <v/>
      </c>
      <c r="FC686" s="115" t="str">
        <f t="shared" si="6907"/>
        <v/>
      </c>
      <c r="FD686" s="115" t="str">
        <f t="shared" si="6908"/>
        <v/>
      </c>
      <c r="FE686" s="115" t="str">
        <f t="shared" si="6909"/>
        <v/>
      </c>
      <c r="FF686" s="115">
        <f t="shared" ref="FF686:FF749" si="6956">FF424</f>
        <v>302</v>
      </c>
      <c r="FG686" s="115">
        <f>IFERROR(SMALL($EG$3:$EG$842,$A$4),"")</f>
        <v>12672021</v>
      </c>
      <c r="FH686" s="115">
        <f>FH685</f>
        <v>96</v>
      </c>
      <c r="FI686" s="115">
        <f t="shared" ref="FI686:FI749" si="6957">IFERROR(IF(FG686="","",A4),"")</f>
        <v>2</v>
      </c>
      <c r="FJ686" s="115">
        <f t="shared" ref="FJ686:FJ745" si="6958">IFERROR(SMALL($FI$685:$FI$944,A4),"")</f>
        <v>2</v>
      </c>
      <c r="FK686" s="120">
        <f t="shared" ref="FK686:FK745" si="6959">IFERROR(INDEX($FG$685:$FG$944,MATCH(FJ686,$FI$685:$FI$944,0)),"")</f>
        <v>12672021</v>
      </c>
      <c r="FL686" s="121" t="str">
        <f t="shared" ref="FL686:FL745" si="6960">IFERROR(INDEX($C$1003:$C$1900,MATCH(FK686,$B$1003:$B$1900,0)),"")</f>
        <v>CHESTA SONI</v>
      </c>
      <c r="FM686" s="122">
        <f t="shared" ref="FM686:FM745" si="6961">IF(FK686="","",IFERROR(INDEX($FF$685:$FF$944,MATCH(FJ686,$FI$685:$FI$944,0)),""))</f>
        <v>302</v>
      </c>
      <c r="FN686" s="121" t="str">
        <f t="shared" ref="FN686:FN745" si="6962">IFERROR(INDEX($FW$3:$FW$58,MATCH(FM686,$FV$3:$FV$58,0)),"")</f>
        <v>HINDI CORE</v>
      </c>
      <c r="FO686" s="122">
        <f t="shared" ref="FO686:FO745" si="6963">IF(FK686="","",IFERROR(INDEX($FH$685:$FH$944,MATCH(FJ686,$FI$685:$FI$944,0)),""))</f>
        <v>96</v>
      </c>
      <c r="FP686" s="122" t="str">
        <f t="shared" ref="FP686:FP745" si="6964">IF(FK686="","",INDEX($D$3:$D$842,MATCH(FK686,$B$3:$B$842,0)))</f>
        <v>A</v>
      </c>
      <c r="FQ686" s="122" t="str">
        <f t="shared" ref="FQ686:FQ745" si="6965">IF(FK686="","",INDEX($C$3:$C$842,MATCH(FK686,$B$3:$B$842,0)))</f>
        <v>I</v>
      </c>
    </row>
    <row r="687" spans="1:173" ht="15" customHeight="1" x14ac:dyDescent="0.25">
      <c r="A687" s="115">
        <v>685</v>
      </c>
      <c r="B687" s="115" t="str">
        <f t="shared" si="6820"/>
        <v/>
      </c>
      <c r="C687" s="115" t="s">
        <v>71</v>
      </c>
      <c r="D687" s="100">
        <f t="shared" si="6955"/>
        <v>0</v>
      </c>
      <c r="E687" s="100" t="str">
        <f t="shared" si="6847"/>
        <v/>
      </c>
      <c r="F687" s="100" t="str">
        <f t="shared" si="6848"/>
        <v/>
      </c>
      <c r="G687" s="100" t="str">
        <f t="shared" si="6823"/>
        <v/>
      </c>
      <c r="H687" s="100" t="str">
        <f t="shared" si="6849"/>
        <v/>
      </c>
      <c r="I687" s="100" t="str">
        <f t="shared" si="6824"/>
        <v/>
      </c>
      <c r="J687" s="100" t="str">
        <f t="shared" si="6850"/>
        <v/>
      </c>
      <c r="K687" s="100" t="str">
        <f t="shared" si="6825"/>
        <v/>
      </c>
      <c r="L687" s="100" t="str">
        <f t="shared" si="6851"/>
        <v/>
      </c>
      <c r="M687" s="100" t="str">
        <f t="shared" si="6826"/>
        <v/>
      </c>
      <c r="N687" s="100" t="str">
        <f t="shared" si="6852"/>
        <v/>
      </c>
      <c r="O687" s="100" t="str">
        <f t="shared" si="6827"/>
        <v/>
      </c>
      <c r="P687" s="100" t="str">
        <f t="shared" si="6853"/>
        <v/>
      </c>
      <c r="Q687" s="100" t="str">
        <f t="shared" si="6828"/>
        <v/>
      </c>
      <c r="R687" s="100" t="str">
        <f t="shared" si="6854"/>
        <v/>
      </c>
      <c r="S687" s="100" t="str">
        <f t="shared" si="6829"/>
        <v/>
      </c>
      <c r="T687" s="100" t="str">
        <f t="shared" si="6855"/>
        <v/>
      </c>
      <c r="U687" s="100" t="str">
        <f t="shared" si="6830"/>
        <v/>
      </c>
      <c r="V687" s="100" t="str">
        <f t="shared" si="6856"/>
        <v/>
      </c>
      <c r="W687" s="100" t="str">
        <f t="shared" si="6831"/>
        <v/>
      </c>
      <c r="X687" s="100" t="str">
        <f t="shared" si="6857"/>
        <v/>
      </c>
      <c r="Y687" s="100" t="str">
        <f t="shared" si="6832"/>
        <v/>
      </c>
      <c r="Z687" s="100" t="str">
        <f t="shared" si="6858"/>
        <v/>
      </c>
      <c r="AA687" s="100" t="str">
        <f t="shared" si="6833"/>
        <v/>
      </c>
      <c r="AB687" s="100" t="str">
        <f t="shared" si="6859"/>
        <v/>
      </c>
      <c r="AC687" s="100" t="str">
        <f t="shared" si="6834"/>
        <v/>
      </c>
      <c r="AD687" s="100" t="str">
        <f t="shared" si="6860"/>
        <v/>
      </c>
      <c r="AE687" s="100" t="str">
        <f t="shared" si="6835"/>
        <v/>
      </c>
      <c r="AF687" s="100" t="str">
        <f t="shared" si="6861"/>
        <v/>
      </c>
      <c r="AG687" s="100" t="str">
        <f t="shared" si="6836"/>
        <v/>
      </c>
      <c r="AH687" s="100" t="str">
        <f t="shared" si="6862"/>
        <v/>
      </c>
      <c r="AI687" s="100" t="str">
        <f t="shared" si="6837"/>
        <v/>
      </c>
      <c r="AJ687" s="100" t="str">
        <f t="shared" si="6863"/>
        <v/>
      </c>
      <c r="AK687" s="100" t="str">
        <f t="shared" si="6838"/>
        <v/>
      </c>
      <c r="AL687" s="100" t="str">
        <f t="shared" si="6864"/>
        <v/>
      </c>
      <c r="AM687" s="100" t="str">
        <f t="shared" si="6839"/>
        <v/>
      </c>
      <c r="AN687" s="100" t="str">
        <f t="shared" si="6865"/>
        <v/>
      </c>
      <c r="AO687" s="100" t="str">
        <f t="shared" si="6840"/>
        <v/>
      </c>
      <c r="AP687" s="100" t="str">
        <f t="shared" si="6866"/>
        <v/>
      </c>
      <c r="AQ687" s="100" t="str">
        <f t="shared" si="6841"/>
        <v/>
      </c>
      <c r="AR687" s="100" t="str">
        <f t="shared" si="6867"/>
        <v/>
      </c>
      <c r="AS687" s="100" t="str">
        <f t="shared" si="6842"/>
        <v/>
      </c>
      <c r="AT687" s="100" t="str">
        <f t="shared" si="6868"/>
        <v/>
      </c>
      <c r="AU687" s="100" t="str">
        <f t="shared" si="6843"/>
        <v/>
      </c>
      <c r="AV687" s="100" t="str">
        <f t="shared" si="6869"/>
        <v/>
      </c>
      <c r="AW687" s="100" t="str">
        <f t="shared" si="6844"/>
        <v/>
      </c>
      <c r="AX687" s="100" t="str">
        <f t="shared" si="6870"/>
        <v/>
      </c>
      <c r="AY687" s="100" t="str">
        <f t="shared" si="6845"/>
        <v/>
      </c>
      <c r="AZ687" s="100" t="str">
        <f t="shared" si="6871"/>
        <v/>
      </c>
      <c r="BA687" s="100" t="str">
        <f t="shared" si="6846"/>
        <v/>
      </c>
      <c r="BB687" s="100" t="str">
        <f t="shared" si="6872"/>
        <v/>
      </c>
      <c r="BC687" s="100" t="str">
        <f>IFERROR(INDEX('INPUT INF'!$F$3:$F$601,MATCH($B687,'INPUT INF'!$A$3:$A$601,FALSE)),"")</f>
        <v/>
      </c>
      <c r="BD687" s="100" t="str">
        <f t="shared" si="6952"/>
        <v/>
      </c>
      <c r="BE687" s="100" t="str">
        <f t="shared" si="6873"/>
        <v/>
      </c>
      <c r="BF687" s="100" t="str">
        <f t="shared" si="6874"/>
        <v/>
      </c>
      <c r="BG687" s="115" t="str">
        <f t="shared" si="6875"/>
        <v/>
      </c>
      <c r="BH687" s="176" t="str">
        <f>IF(AND('INPUT INF'!$O$1="X",BG687="PASS"),BF687,IF($BG687="","0",IF('INPUT INF'!$N$67="YES",$BF687,"")))</f>
        <v>0</v>
      </c>
      <c r="BI687" s="115" t="str">
        <f>IF($BG687="","0",IF('INPUT INF'!$Q$68="YES",$BF687,""))</f>
        <v>0</v>
      </c>
      <c r="BJ687" s="115" t="str">
        <f>IF($BG687="","0",IF('INPUT INF'!$Q$69="YES",$BF687,""))</f>
        <v>0</v>
      </c>
      <c r="BL687" s="118" t="str">
        <f t="shared" si="6941"/>
        <v/>
      </c>
      <c r="BM687" s="118" t="str">
        <f t="shared" si="6942"/>
        <v/>
      </c>
      <c r="BN687" s="118" t="str">
        <f t="shared" si="6943"/>
        <v/>
      </c>
      <c r="BR687" s="118" t="str">
        <f t="shared" si="6944"/>
        <v/>
      </c>
      <c r="BS687" s="118" t="str">
        <f t="shared" si="6945"/>
        <v/>
      </c>
      <c r="BT687" s="118" t="str">
        <f t="shared" si="6946"/>
        <v/>
      </c>
      <c r="BX687" s="118" t="str">
        <f t="shared" si="6947"/>
        <v/>
      </c>
      <c r="BY687" s="118" t="str">
        <f t="shared" si="6948"/>
        <v/>
      </c>
      <c r="BZ687" s="118" t="str">
        <f t="shared" si="6949"/>
        <v/>
      </c>
      <c r="CD687" s="116" t="str">
        <f t="shared" si="6876"/>
        <v/>
      </c>
      <c r="CE687" s="116" t="str">
        <f t="shared" si="6877"/>
        <v/>
      </c>
      <c r="CF687" s="116" t="str">
        <f t="shared" si="6878"/>
        <v/>
      </c>
      <c r="CJ687" s="116" t="str">
        <f t="shared" si="6879"/>
        <v/>
      </c>
      <c r="CK687" s="116" t="str">
        <f t="shared" si="6880"/>
        <v/>
      </c>
      <c r="CL687" s="116" t="str">
        <f t="shared" si="6881"/>
        <v/>
      </c>
      <c r="CP687" s="116" t="str">
        <f t="shared" si="6882"/>
        <v/>
      </c>
      <c r="CQ687" s="116" t="str">
        <f t="shared" si="6883"/>
        <v/>
      </c>
      <c r="CR687" s="116" t="str">
        <f t="shared" si="6884"/>
        <v/>
      </c>
      <c r="DH687" s="115" t="str">
        <f t="shared" si="6950"/>
        <v/>
      </c>
      <c r="DI687" s="115" t="str">
        <f t="shared" si="6951"/>
        <v/>
      </c>
      <c r="DJ687" s="115" t="str">
        <f t="shared" si="6918"/>
        <v/>
      </c>
      <c r="DK687" s="115" t="str">
        <f t="shared" si="6919"/>
        <v/>
      </c>
      <c r="DL687" s="115" t="str">
        <f t="shared" si="6920"/>
        <v/>
      </c>
      <c r="DM687" s="115" t="str">
        <f t="shared" si="6921"/>
        <v/>
      </c>
      <c r="DN687" s="115" t="str">
        <f t="shared" si="6922"/>
        <v/>
      </c>
      <c r="DO687" s="115" t="str">
        <f t="shared" si="6923"/>
        <v/>
      </c>
      <c r="DP687" s="115" t="str">
        <f t="shared" si="6924"/>
        <v/>
      </c>
      <c r="DQ687" s="115" t="str">
        <f t="shared" si="6925"/>
        <v/>
      </c>
      <c r="DR687" s="115" t="str">
        <f t="shared" si="6926"/>
        <v/>
      </c>
      <c r="DS687" s="115" t="str">
        <f t="shared" si="6927"/>
        <v/>
      </c>
      <c r="DT687" s="115" t="str">
        <f t="shared" si="6928"/>
        <v/>
      </c>
      <c r="DU687" s="115" t="str">
        <f t="shared" si="6929"/>
        <v/>
      </c>
      <c r="DV687" s="115" t="str">
        <f t="shared" si="6930"/>
        <v/>
      </c>
      <c r="DW687" s="115" t="str">
        <f t="shared" si="6931"/>
        <v/>
      </c>
      <c r="DX687" s="115" t="str">
        <f t="shared" si="6932"/>
        <v/>
      </c>
      <c r="DY687" s="115" t="str">
        <f t="shared" si="6933"/>
        <v/>
      </c>
      <c r="DZ687" s="115" t="str">
        <f t="shared" si="6934"/>
        <v/>
      </c>
      <c r="EA687" s="115" t="str">
        <f t="shared" si="6935"/>
        <v/>
      </c>
      <c r="EB687" s="115" t="str">
        <f t="shared" si="6936"/>
        <v/>
      </c>
      <c r="EC687" s="115" t="str">
        <f t="shared" si="6937"/>
        <v/>
      </c>
      <c r="ED687" s="115" t="str">
        <f t="shared" si="6938"/>
        <v/>
      </c>
      <c r="EE687" s="115" t="str">
        <f t="shared" si="6939"/>
        <v/>
      </c>
      <c r="EF687" s="115" t="str">
        <f t="shared" si="6940"/>
        <v/>
      </c>
      <c r="EG687" s="115" t="str">
        <f t="shared" si="6885"/>
        <v/>
      </c>
      <c r="EH687" s="115" t="str">
        <f t="shared" si="6886"/>
        <v/>
      </c>
      <c r="EI687" s="115" t="str">
        <f t="shared" si="6887"/>
        <v/>
      </c>
      <c r="EJ687" s="115" t="str">
        <f t="shared" si="6888"/>
        <v/>
      </c>
      <c r="EK687" s="115" t="str">
        <f t="shared" si="6889"/>
        <v/>
      </c>
      <c r="EL687" s="115" t="str">
        <f t="shared" si="6890"/>
        <v/>
      </c>
      <c r="EM687" s="115" t="str">
        <f t="shared" si="6891"/>
        <v/>
      </c>
      <c r="EN687" s="115" t="str">
        <f t="shared" si="6892"/>
        <v/>
      </c>
      <c r="EO687" s="115" t="str">
        <f t="shared" si="6893"/>
        <v/>
      </c>
      <c r="EP687" s="115" t="str">
        <f t="shared" si="6894"/>
        <v/>
      </c>
      <c r="EQ687" s="115" t="str">
        <f t="shared" si="6895"/>
        <v/>
      </c>
      <c r="ER687" s="115" t="str">
        <f t="shared" si="6896"/>
        <v/>
      </c>
      <c r="ES687" s="115" t="str">
        <f t="shared" si="6897"/>
        <v/>
      </c>
      <c r="ET687" s="115" t="str">
        <f t="shared" si="6898"/>
        <v/>
      </c>
      <c r="EU687" s="115" t="str">
        <f t="shared" si="6899"/>
        <v/>
      </c>
      <c r="EV687" s="115" t="str">
        <f t="shared" si="6900"/>
        <v/>
      </c>
      <c r="EW687" s="115" t="str">
        <f t="shared" si="6901"/>
        <v/>
      </c>
      <c r="EX687" s="115" t="str">
        <f t="shared" si="6902"/>
        <v/>
      </c>
      <c r="EY687" s="115" t="str">
        <f t="shared" si="6903"/>
        <v/>
      </c>
      <c r="EZ687" s="115" t="str">
        <f t="shared" si="6904"/>
        <v/>
      </c>
      <c r="FA687" s="115" t="str">
        <f t="shared" si="6905"/>
        <v/>
      </c>
      <c r="FB687" s="115" t="str">
        <f t="shared" si="6906"/>
        <v/>
      </c>
      <c r="FC687" s="115" t="str">
        <f t="shared" si="6907"/>
        <v/>
      </c>
      <c r="FD687" s="115" t="str">
        <f t="shared" si="6908"/>
        <v/>
      </c>
      <c r="FE687" s="115" t="str">
        <f t="shared" si="6909"/>
        <v/>
      </c>
      <c r="FF687" s="115">
        <f t="shared" si="6956"/>
        <v>302</v>
      </c>
      <c r="FG687" s="115">
        <f>IFERROR(SMALL($EG$3:$EG$842,$A$5),"")</f>
        <v>12672027</v>
      </c>
      <c r="FH687" s="115">
        <f t="shared" ref="FH687:FH704" si="6966">FH686</f>
        <v>96</v>
      </c>
      <c r="FI687" s="115">
        <f t="shared" si="6957"/>
        <v>3</v>
      </c>
      <c r="FJ687" s="115">
        <f t="shared" si="6958"/>
        <v>3</v>
      </c>
      <c r="FK687" s="120">
        <f t="shared" si="6959"/>
        <v>12672027</v>
      </c>
      <c r="FL687" s="121" t="str">
        <f t="shared" si="6960"/>
        <v>RUBY SINGH</v>
      </c>
      <c r="FM687" s="122">
        <f t="shared" si="6961"/>
        <v>302</v>
      </c>
      <c r="FN687" s="121" t="str">
        <f t="shared" si="6962"/>
        <v>HINDI CORE</v>
      </c>
      <c r="FO687" s="122">
        <f t="shared" si="6963"/>
        <v>96</v>
      </c>
      <c r="FP687" s="122" t="str">
        <f t="shared" si="6964"/>
        <v>A</v>
      </c>
      <c r="FQ687" s="122" t="str">
        <f t="shared" si="6965"/>
        <v>I</v>
      </c>
    </row>
    <row r="688" spans="1:173" ht="15" customHeight="1" x14ac:dyDescent="0.25">
      <c r="A688" s="115">
        <v>686</v>
      </c>
      <c r="B688" s="115" t="str">
        <f t="shared" si="6820"/>
        <v/>
      </c>
      <c r="C688" s="115" t="s">
        <v>71</v>
      </c>
      <c r="D688" s="100">
        <f t="shared" si="6955"/>
        <v>0</v>
      </c>
      <c r="E688" s="100" t="str">
        <f t="shared" si="6847"/>
        <v/>
      </c>
      <c r="F688" s="100" t="str">
        <f t="shared" si="6848"/>
        <v/>
      </c>
      <c r="G688" s="100" t="str">
        <f t="shared" si="6823"/>
        <v/>
      </c>
      <c r="H688" s="100" t="str">
        <f t="shared" si="6849"/>
        <v/>
      </c>
      <c r="I688" s="100" t="str">
        <f t="shared" si="6824"/>
        <v/>
      </c>
      <c r="J688" s="100" t="str">
        <f t="shared" si="6850"/>
        <v/>
      </c>
      <c r="K688" s="100" t="str">
        <f t="shared" si="6825"/>
        <v/>
      </c>
      <c r="L688" s="100" t="str">
        <f t="shared" si="6851"/>
        <v/>
      </c>
      <c r="M688" s="100" t="str">
        <f t="shared" si="6826"/>
        <v/>
      </c>
      <c r="N688" s="100" t="str">
        <f t="shared" si="6852"/>
        <v/>
      </c>
      <c r="O688" s="100" t="str">
        <f t="shared" si="6827"/>
        <v/>
      </c>
      <c r="P688" s="100" t="str">
        <f t="shared" si="6853"/>
        <v/>
      </c>
      <c r="Q688" s="100" t="str">
        <f t="shared" si="6828"/>
        <v/>
      </c>
      <c r="R688" s="100" t="str">
        <f t="shared" si="6854"/>
        <v/>
      </c>
      <c r="S688" s="100" t="str">
        <f t="shared" si="6829"/>
        <v/>
      </c>
      <c r="T688" s="100" t="str">
        <f t="shared" si="6855"/>
        <v/>
      </c>
      <c r="U688" s="100" t="str">
        <f t="shared" si="6830"/>
        <v/>
      </c>
      <c r="V688" s="100" t="str">
        <f t="shared" si="6856"/>
        <v/>
      </c>
      <c r="W688" s="100" t="str">
        <f t="shared" si="6831"/>
        <v/>
      </c>
      <c r="X688" s="100" t="str">
        <f t="shared" si="6857"/>
        <v/>
      </c>
      <c r="Y688" s="100" t="str">
        <f t="shared" si="6832"/>
        <v/>
      </c>
      <c r="Z688" s="100" t="str">
        <f t="shared" si="6858"/>
        <v/>
      </c>
      <c r="AA688" s="100" t="str">
        <f t="shared" si="6833"/>
        <v/>
      </c>
      <c r="AB688" s="100" t="str">
        <f t="shared" si="6859"/>
        <v/>
      </c>
      <c r="AC688" s="100" t="str">
        <f t="shared" si="6834"/>
        <v/>
      </c>
      <c r="AD688" s="100" t="str">
        <f t="shared" si="6860"/>
        <v/>
      </c>
      <c r="AE688" s="100" t="str">
        <f t="shared" si="6835"/>
        <v/>
      </c>
      <c r="AF688" s="100" t="str">
        <f t="shared" si="6861"/>
        <v/>
      </c>
      <c r="AG688" s="100" t="str">
        <f t="shared" si="6836"/>
        <v/>
      </c>
      <c r="AH688" s="100" t="str">
        <f t="shared" si="6862"/>
        <v/>
      </c>
      <c r="AI688" s="100" t="str">
        <f t="shared" si="6837"/>
        <v/>
      </c>
      <c r="AJ688" s="100" t="str">
        <f t="shared" si="6863"/>
        <v/>
      </c>
      <c r="AK688" s="100" t="str">
        <f t="shared" si="6838"/>
        <v/>
      </c>
      <c r="AL688" s="100" t="str">
        <f t="shared" si="6864"/>
        <v/>
      </c>
      <c r="AM688" s="100" t="str">
        <f t="shared" si="6839"/>
        <v/>
      </c>
      <c r="AN688" s="100" t="str">
        <f t="shared" si="6865"/>
        <v/>
      </c>
      <c r="AO688" s="100" t="str">
        <f t="shared" si="6840"/>
        <v/>
      </c>
      <c r="AP688" s="100" t="str">
        <f t="shared" si="6866"/>
        <v/>
      </c>
      <c r="AQ688" s="100" t="str">
        <f t="shared" si="6841"/>
        <v/>
      </c>
      <c r="AR688" s="100" t="str">
        <f t="shared" si="6867"/>
        <v/>
      </c>
      <c r="AS688" s="100" t="str">
        <f t="shared" si="6842"/>
        <v/>
      </c>
      <c r="AT688" s="100" t="str">
        <f t="shared" si="6868"/>
        <v/>
      </c>
      <c r="AU688" s="100" t="str">
        <f t="shared" si="6843"/>
        <v/>
      </c>
      <c r="AV688" s="100" t="str">
        <f t="shared" si="6869"/>
        <v/>
      </c>
      <c r="AW688" s="100" t="str">
        <f t="shared" si="6844"/>
        <v/>
      </c>
      <c r="AX688" s="100" t="str">
        <f t="shared" si="6870"/>
        <v/>
      </c>
      <c r="AY688" s="100" t="str">
        <f t="shared" si="6845"/>
        <v/>
      </c>
      <c r="AZ688" s="100" t="str">
        <f t="shared" si="6871"/>
        <v/>
      </c>
      <c r="BA688" s="100" t="str">
        <f t="shared" si="6846"/>
        <v/>
      </c>
      <c r="BB688" s="100" t="str">
        <f t="shared" si="6872"/>
        <v/>
      </c>
      <c r="BC688" s="100" t="str">
        <f>IFERROR(INDEX('INPUT INF'!$F$3:$F$601,MATCH($B688,'INPUT INF'!$A$3:$A$601,FALSE)),"")</f>
        <v/>
      </c>
      <c r="BD688" s="100" t="str">
        <f t="shared" si="6952"/>
        <v/>
      </c>
      <c r="BE688" s="100" t="str">
        <f t="shared" si="6873"/>
        <v/>
      </c>
      <c r="BF688" s="100" t="str">
        <f t="shared" si="6874"/>
        <v/>
      </c>
      <c r="BG688" s="115" t="str">
        <f t="shared" si="6875"/>
        <v/>
      </c>
      <c r="BH688" s="176" t="str">
        <f>IF(AND('INPUT INF'!$O$1="X",BG688="PASS"),BF688,IF($BG688="","0",IF('INPUT INF'!$N$67="YES",$BF688,"")))</f>
        <v>0</v>
      </c>
      <c r="BI688" s="115" t="str">
        <f>IF($BG688="","0",IF('INPUT INF'!$Q$68="YES",$BF688,""))</f>
        <v>0</v>
      </c>
      <c r="BJ688" s="115" t="str">
        <f>IF($BG688="","0",IF('INPUT INF'!$Q$69="YES",$BF688,""))</f>
        <v>0</v>
      </c>
      <c r="BL688" s="118" t="str">
        <f t="shared" si="6941"/>
        <v/>
      </c>
      <c r="BM688" s="118" t="str">
        <f t="shared" si="6942"/>
        <v/>
      </c>
      <c r="BN688" s="118" t="str">
        <f t="shared" si="6943"/>
        <v/>
      </c>
      <c r="BR688" s="118" t="str">
        <f t="shared" si="6944"/>
        <v/>
      </c>
      <c r="BS688" s="118" t="str">
        <f t="shared" si="6945"/>
        <v/>
      </c>
      <c r="BT688" s="118" t="str">
        <f t="shared" si="6946"/>
        <v/>
      </c>
      <c r="BX688" s="118" t="str">
        <f t="shared" si="6947"/>
        <v/>
      </c>
      <c r="BY688" s="118" t="str">
        <f t="shared" si="6948"/>
        <v/>
      </c>
      <c r="BZ688" s="118" t="str">
        <f t="shared" si="6949"/>
        <v/>
      </c>
      <c r="CD688" s="116" t="str">
        <f t="shared" si="6876"/>
        <v/>
      </c>
      <c r="CE688" s="116" t="str">
        <f t="shared" si="6877"/>
        <v/>
      </c>
      <c r="CF688" s="116" t="str">
        <f t="shared" si="6878"/>
        <v/>
      </c>
      <c r="CJ688" s="116" t="str">
        <f t="shared" si="6879"/>
        <v/>
      </c>
      <c r="CK688" s="116" t="str">
        <f t="shared" si="6880"/>
        <v/>
      </c>
      <c r="CL688" s="116" t="str">
        <f t="shared" si="6881"/>
        <v/>
      </c>
      <c r="CP688" s="116" t="str">
        <f t="shared" si="6882"/>
        <v/>
      </c>
      <c r="CQ688" s="116" t="str">
        <f t="shared" si="6883"/>
        <v/>
      </c>
      <c r="CR688" s="116" t="str">
        <f t="shared" si="6884"/>
        <v/>
      </c>
      <c r="DH688" s="115" t="str">
        <f t="shared" si="6950"/>
        <v/>
      </c>
      <c r="DI688" s="115" t="str">
        <f t="shared" si="6951"/>
        <v/>
      </c>
      <c r="DJ688" s="115" t="str">
        <f t="shared" si="6918"/>
        <v/>
      </c>
      <c r="DK688" s="115" t="str">
        <f t="shared" si="6919"/>
        <v/>
      </c>
      <c r="DL688" s="115" t="str">
        <f t="shared" si="6920"/>
        <v/>
      </c>
      <c r="DM688" s="115" t="str">
        <f t="shared" si="6921"/>
        <v/>
      </c>
      <c r="DN688" s="115" t="str">
        <f t="shared" si="6922"/>
        <v/>
      </c>
      <c r="DO688" s="115" t="str">
        <f t="shared" si="6923"/>
        <v/>
      </c>
      <c r="DP688" s="115" t="str">
        <f t="shared" si="6924"/>
        <v/>
      </c>
      <c r="DQ688" s="115" t="str">
        <f t="shared" si="6925"/>
        <v/>
      </c>
      <c r="DR688" s="115" t="str">
        <f t="shared" si="6926"/>
        <v/>
      </c>
      <c r="DS688" s="115" t="str">
        <f t="shared" si="6927"/>
        <v/>
      </c>
      <c r="DT688" s="115" t="str">
        <f t="shared" si="6928"/>
        <v/>
      </c>
      <c r="DU688" s="115" t="str">
        <f t="shared" si="6929"/>
        <v/>
      </c>
      <c r="DV688" s="115" t="str">
        <f t="shared" si="6930"/>
        <v/>
      </c>
      <c r="DW688" s="115" t="str">
        <f t="shared" si="6931"/>
        <v/>
      </c>
      <c r="DX688" s="115" t="str">
        <f t="shared" si="6932"/>
        <v/>
      </c>
      <c r="DY688" s="115" t="str">
        <f t="shared" si="6933"/>
        <v/>
      </c>
      <c r="DZ688" s="115" t="str">
        <f t="shared" si="6934"/>
        <v/>
      </c>
      <c r="EA688" s="115" t="str">
        <f t="shared" si="6935"/>
        <v/>
      </c>
      <c r="EB688" s="115" t="str">
        <f t="shared" si="6936"/>
        <v/>
      </c>
      <c r="EC688" s="115" t="str">
        <f t="shared" si="6937"/>
        <v/>
      </c>
      <c r="ED688" s="115" t="str">
        <f t="shared" si="6938"/>
        <v/>
      </c>
      <c r="EE688" s="115" t="str">
        <f t="shared" si="6939"/>
        <v/>
      </c>
      <c r="EF688" s="115" t="str">
        <f t="shared" si="6940"/>
        <v/>
      </c>
      <c r="EG688" s="115" t="str">
        <f t="shared" si="6885"/>
        <v/>
      </c>
      <c r="EH688" s="115" t="str">
        <f t="shared" si="6886"/>
        <v/>
      </c>
      <c r="EI688" s="115" t="str">
        <f t="shared" si="6887"/>
        <v/>
      </c>
      <c r="EJ688" s="115" t="str">
        <f t="shared" si="6888"/>
        <v/>
      </c>
      <c r="EK688" s="115" t="str">
        <f t="shared" si="6889"/>
        <v/>
      </c>
      <c r="EL688" s="115" t="str">
        <f t="shared" si="6890"/>
        <v/>
      </c>
      <c r="EM688" s="115" t="str">
        <f t="shared" si="6891"/>
        <v/>
      </c>
      <c r="EN688" s="115" t="str">
        <f t="shared" si="6892"/>
        <v/>
      </c>
      <c r="EO688" s="115" t="str">
        <f t="shared" si="6893"/>
        <v/>
      </c>
      <c r="EP688" s="115" t="str">
        <f t="shared" si="6894"/>
        <v/>
      </c>
      <c r="EQ688" s="115" t="str">
        <f t="shared" si="6895"/>
        <v/>
      </c>
      <c r="ER688" s="115" t="str">
        <f t="shared" si="6896"/>
        <v/>
      </c>
      <c r="ES688" s="115" t="str">
        <f t="shared" si="6897"/>
        <v/>
      </c>
      <c r="ET688" s="115" t="str">
        <f t="shared" si="6898"/>
        <v/>
      </c>
      <c r="EU688" s="115" t="str">
        <f t="shared" si="6899"/>
        <v/>
      </c>
      <c r="EV688" s="115" t="str">
        <f t="shared" si="6900"/>
        <v/>
      </c>
      <c r="EW688" s="115" t="str">
        <f t="shared" si="6901"/>
        <v/>
      </c>
      <c r="EX688" s="115" t="str">
        <f t="shared" si="6902"/>
        <v/>
      </c>
      <c r="EY688" s="115" t="str">
        <f t="shared" si="6903"/>
        <v/>
      </c>
      <c r="EZ688" s="115" t="str">
        <f t="shared" si="6904"/>
        <v/>
      </c>
      <c r="FA688" s="115" t="str">
        <f t="shared" si="6905"/>
        <v/>
      </c>
      <c r="FB688" s="115" t="str">
        <f t="shared" si="6906"/>
        <v/>
      </c>
      <c r="FC688" s="115" t="str">
        <f t="shared" si="6907"/>
        <v/>
      </c>
      <c r="FD688" s="115" t="str">
        <f t="shared" si="6908"/>
        <v/>
      </c>
      <c r="FE688" s="115" t="str">
        <f t="shared" si="6909"/>
        <v/>
      </c>
      <c r="FF688" s="115">
        <f t="shared" si="6956"/>
        <v>302</v>
      </c>
      <c r="FG688" s="115">
        <f>IFERROR(SMALL($EG$3:$EG$842,$A$6),"")</f>
        <v>12672054</v>
      </c>
      <c r="FH688" s="115">
        <f t="shared" si="6966"/>
        <v>96</v>
      </c>
      <c r="FI688" s="115">
        <f t="shared" si="6957"/>
        <v>4</v>
      </c>
      <c r="FJ688" s="115">
        <f t="shared" si="6958"/>
        <v>4</v>
      </c>
      <c r="FK688" s="120">
        <f t="shared" si="6959"/>
        <v>12672054</v>
      </c>
      <c r="FL688" s="121" t="str">
        <f t="shared" si="6960"/>
        <v>ANAMIKA SHUKLA</v>
      </c>
      <c r="FM688" s="122">
        <f t="shared" si="6961"/>
        <v>302</v>
      </c>
      <c r="FN688" s="121" t="str">
        <f t="shared" si="6962"/>
        <v>HINDI CORE</v>
      </c>
      <c r="FO688" s="122">
        <f t="shared" si="6963"/>
        <v>96</v>
      </c>
      <c r="FP688" s="122" t="str">
        <f t="shared" si="6964"/>
        <v>B</v>
      </c>
      <c r="FQ688" s="122" t="str">
        <f t="shared" si="6965"/>
        <v>I</v>
      </c>
    </row>
    <row r="689" spans="1:173" ht="15" customHeight="1" x14ac:dyDescent="0.25">
      <c r="A689" s="115">
        <v>687</v>
      </c>
      <c r="B689" s="115" t="str">
        <f t="shared" si="6820"/>
        <v/>
      </c>
      <c r="C689" s="115" t="s">
        <v>71</v>
      </c>
      <c r="D689" s="100">
        <f t="shared" si="6955"/>
        <v>0</v>
      </c>
      <c r="E689" s="100" t="str">
        <f t="shared" si="6847"/>
        <v/>
      </c>
      <c r="F689" s="100" t="str">
        <f t="shared" si="6848"/>
        <v/>
      </c>
      <c r="G689" s="100" t="str">
        <f t="shared" si="6823"/>
        <v/>
      </c>
      <c r="H689" s="100" t="str">
        <f t="shared" si="6849"/>
        <v/>
      </c>
      <c r="I689" s="100" t="str">
        <f t="shared" si="6824"/>
        <v/>
      </c>
      <c r="J689" s="100" t="str">
        <f t="shared" si="6850"/>
        <v/>
      </c>
      <c r="K689" s="100" t="str">
        <f t="shared" si="6825"/>
        <v/>
      </c>
      <c r="L689" s="100" t="str">
        <f t="shared" si="6851"/>
        <v/>
      </c>
      <c r="M689" s="100" t="str">
        <f t="shared" si="6826"/>
        <v/>
      </c>
      <c r="N689" s="100" t="str">
        <f t="shared" si="6852"/>
        <v/>
      </c>
      <c r="O689" s="100" t="str">
        <f t="shared" si="6827"/>
        <v/>
      </c>
      <c r="P689" s="100" t="str">
        <f t="shared" si="6853"/>
        <v/>
      </c>
      <c r="Q689" s="100" t="str">
        <f t="shared" si="6828"/>
        <v/>
      </c>
      <c r="R689" s="100" t="str">
        <f t="shared" si="6854"/>
        <v/>
      </c>
      <c r="S689" s="100" t="str">
        <f t="shared" si="6829"/>
        <v/>
      </c>
      <c r="T689" s="100" t="str">
        <f t="shared" si="6855"/>
        <v/>
      </c>
      <c r="U689" s="100" t="str">
        <f t="shared" si="6830"/>
        <v/>
      </c>
      <c r="V689" s="100" t="str">
        <f t="shared" si="6856"/>
        <v/>
      </c>
      <c r="W689" s="100" t="str">
        <f t="shared" si="6831"/>
        <v/>
      </c>
      <c r="X689" s="100" t="str">
        <f t="shared" si="6857"/>
        <v/>
      </c>
      <c r="Y689" s="100" t="str">
        <f t="shared" si="6832"/>
        <v/>
      </c>
      <c r="Z689" s="100" t="str">
        <f t="shared" si="6858"/>
        <v/>
      </c>
      <c r="AA689" s="100" t="str">
        <f t="shared" si="6833"/>
        <v/>
      </c>
      <c r="AB689" s="100" t="str">
        <f t="shared" si="6859"/>
        <v/>
      </c>
      <c r="AC689" s="100" t="str">
        <f t="shared" si="6834"/>
        <v/>
      </c>
      <c r="AD689" s="100" t="str">
        <f t="shared" si="6860"/>
        <v/>
      </c>
      <c r="AE689" s="100" t="str">
        <f t="shared" si="6835"/>
        <v/>
      </c>
      <c r="AF689" s="100" t="str">
        <f t="shared" si="6861"/>
        <v/>
      </c>
      <c r="AG689" s="100" t="str">
        <f t="shared" si="6836"/>
        <v/>
      </c>
      <c r="AH689" s="100" t="str">
        <f t="shared" si="6862"/>
        <v/>
      </c>
      <c r="AI689" s="100" t="str">
        <f t="shared" si="6837"/>
        <v/>
      </c>
      <c r="AJ689" s="100" t="str">
        <f t="shared" si="6863"/>
        <v/>
      </c>
      <c r="AK689" s="100" t="str">
        <f t="shared" si="6838"/>
        <v/>
      </c>
      <c r="AL689" s="100" t="str">
        <f t="shared" si="6864"/>
        <v/>
      </c>
      <c r="AM689" s="100" t="str">
        <f t="shared" si="6839"/>
        <v/>
      </c>
      <c r="AN689" s="100" t="str">
        <f t="shared" si="6865"/>
        <v/>
      </c>
      <c r="AO689" s="100" t="str">
        <f t="shared" si="6840"/>
        <v/>
      </c>
      <c r="AP689" s="100" t="str">
        <f t="shared" si="6866"/>
        <v/>
      </c>
      <c r="AQ689" s="100" t="str">
        <f t="shared" si="6841"/>
        <v/>
      </c>
      <c r="AR689" s="100" t="str">
        <f t="shared" si="6867"/>
        <v/>
      </c>
      <c r="AS689" s="100" t="str">
        <f t="shared" si="6842"/>
        <v/>
      </c>
      <c r="AT689" s="100" t="str">
        <f t="shared" si="6868"/>
        <v/>
      </c>
      <c r="AU689" s="100" t="str">
        <f t="shared" si="6843"/>
        <v/>
      </c>
      <c r="AV689" s="100" t="str">
        <f t="shared" si="6869"/>
        <v/>
      </c>
      <c r="AW689" s="100" t="str">
        <f t="shared" si="6844"/>
        <v/>
      </c>
      <c r="AX689" s="100" t="str">
        <f t="shared" si="6870"/>
        <v/>
      </c>
      <c r="AY689" s="100" t="str">
        <f t="shared" si="6845"/>
        <v/>
      </c>
      <c r="AZ689" s="100" t="str">
        <f t="shared" si="6871"/>
        <v/>
      </c>
      <c r="BA689" s="100" t="str">
        <f t="shared" si="6846"/>
        <v/>
      </c>
      <c r="BB689" s="100" t="str">
        <f t="shared" si="6872"/>
        <v/>
      </c>
      <c r="BC689" s="100" t="str">
        <f>IFERROR(INDEX('INPUT INF'!$F$3:$F$601,MATCH($B689,'INPUT INF'!$A$3:$A$601,FALSE)),"")</f>
        <v/>
      </c>
      <c r="BD689" s="100" t="str">
        <f t="shared" si="6952"/>
        <v/>
      </c>
      <c r="BE689" s="100" t="str">
        <f t="shared" si="6873"/>
        <v/>
      </c>
      <c r="BF689" s="100" t="str">
        <f t="shared" si="6874"/>
        <v/>
      </c>
      <c r="BG689" s="115" t="str">
        <f t="shared" si="6875"/>
        <v/>
      </c>
      <c r="BH689" s="176" t="str">
        <f>IF(AND('INPUT INF'!$O$1="X",BG689="PASS"),BF689,IF($BG689="","0",IF('INPUT INF'!$N$67="YES",$BF689,"")))</f>
        <v>0</v>
      </c>
      <c r="BI689" s="115" t="str">
        <f>IF($BG689="","0",IF('INPUT INF'!$Q$68="YES",$BF689,""))</f>
        <v>0</v>
      </c>
      <c r="BJ689" s="115" t="str">
        <f>IF($BG689="","0",IF('INPUT INF'!$Q$69="YES",$BF689,""))</f>
        <v>0</v>
      </c>
      <c r="BL689" s="118" t="str">
        <f t="shared" si="6941"/>
        <v/>
      </c>
      <c r="BM689" s="118" t="str">
        <f t="shared" si="6942"/>
        <v/>
      </c>
      <c r="BN689" s="118" t="str">
        <f t="shared" si="6943"/>
        <v/>
      </c>
      <c r="BR689" s="118" t="str">
        <f t="shared" si="6944"/>
        <v/>
      </c>
      <c r="BS689" s="118" t="str">
        <f t="shared" si="6945"/>
        <v/>
      </c>
      <c r="BT689" s="118" t="str">
        <f t="shared" si="6946"/>
        <v/>
      </c>
      <c r="BX689" s="118" t="str">
        <f t="shared" si="6947"/>
        <v/>
      </c>
      <c r="BY689" s="118" t="str">
        <f t="shared" si="6948"/>
        <v/>
      </c>
      <c r="BZ689" s="118" t="str">
        <f t="shared" si="6949"/>
        <v/>
      </c>
      <c r="CD689" s="116" t="str">
        <f t="shared" si="6876"/>
        <v/>
      </c>
      <c r="CE689" s="116" t="str">
        <f t="shared" si="6877"/>
        <v/>
      </c>
      <c r="CF689" s="116" t="str">
        <f t="shared" si="6878"/>
        <v/>
      </c>
      <c r="CJ689" s="116" t="str">
        <f t="shared" si="6879"/>
        <v/>
      </c>
      <c r="CK689" s="116" t="str">
        <f t="shared" si="6880"/>
        <v/>
      </c>
      <c r="CL689" s="116" t="str">
        <f t="shared" si="6881"/>
        <v/>
      </c>
      <c r="CP689" s="116" t="str">
        <f t="shared" si="6882"/>
        <v/>
      </c>
      <c r="CQ689" s="116" t="str">
        <f t="shared" si="6883"/>
        <v/>
      </c>
      <c r="CR689" s="116" t="str">
        <f t="shared" si="6884"/>
        <v/>
      </c>
      <c r="DH689" s="115" t="str">
        <f t="shared" si="6950"/>
        <v/>
      </c>
      <c r="DI689" s="115" t="str">
        <f t="shared" si="6951"/>
        <v/>
      </c>
      <c r="DJ689" s="115" t="str">
        <f t="shared" si="6918"/>
        <v/>
      </c>
      <c r="DK689" s="115" t="str">
        <f t="shared" si="6919"/>
        <v/>
      </c>
      <c r="DL689" s="115" t="str">
        <f t="shared" si="6920"/>
        <v/>
      </c>
      <c r="DM689" s="115" t="str">
        <f t="shared" si="6921"/>
        <v/>
      </c>
      <c r="DN689" s="115" t="str">
        <f t="shared" si="6922"/>
        <v/>
      </c>
      <c r="DO689" s="115" t="str">
        <f t="shared" si="6923"/>
        <v/>
      </c>
      <c r="DP689" s="115" t="str">
        <f t="shared" si="6924"/>
        <v/>
      </c>
      <c r="DQ689" s="115" t="str">
        <f t="shared" si="6925"/>
        <v/>
      </c>
      <c r="DR689" s="115" t="str">
        <f t="shared" si="6926"/>
        <v/>
      </c>
      <c r="DS689" s="115" t="str">
        <f t="shared" si="6927"/>
        <v/>
      </c>
      <c r="DT689" s="115" t="str">
        <f t="shared" si="6928"/>
        <v/>
      </c>
      <c r="DU689" s="115" t="str">
        <f t="shared" si="6929"/>
        <v/>
      </c>
      <c r="DV689" s="115" t="str">
        <f t="shared" si="6930"/>
        <v/>
      </c>
      <c r="DW689" s="115" t="str">
        <f t="shared" si="6931"/>
        <v/>
      </c>
      <c r="DX689" s="115" t="str">
        <f t="shared" si="6932"/>
        <v/>
      </c>
      <c r="DY689" s="115" t="str">
        <f t="shared" si="6933"/>
        <v/>
      </c>
      <c r="DZ689" s="115" t="str">
        <f t="shared" si="6934"/>
        <v/>
      </c>
      <c r="EA689" s="115" t="str">
        <f t="shared" si="6935"/>
        <v/>
      </c>
      <c r="EB689" s="115" t="str">
        <f t="shared" si="6936"/>
        <v/>
      </c>
      <c r="EC689" s="115" t="str">
        <f t="shared" si="6937"/>
        <v/>
      </c>
      <c r="ED689" s="115" t="str">
        <f t="shared" si="6938"/>
        <v/>
      </c>
      <c r="EE689" s="115" t="str">
        <f t="shared" si="6939"/>
        <v/>
      </c>
      <c r="EF689" s="115" t="str">
        <f t="shared" si="6940"/>
        <v/>
      </c>
      <c r="EG689" s="115" t="str">
        <f t="shared" si="6885"/>
        <v/>
      </c>
      <c r="EH689" s="115" t="str">
        <f t="shared" si="6886"/>
        <v/>
      </c>
      <c r="EI689" s="115" t="str">
        <f t="shared" si="6887"/>
        <v/>
      </c>
      <c r="EJ689" s="115" t="str">
        <f t="shared" si="6888"/>
        <v/>
      </c>
      <c r="EK689" s="115" t="str">
        <f t="shared" si="6889"/>
        <v/>
      </c>
      <c r="EL689" s="115" t="str">
        <f t="shared" si="6890"/>
        <v/>
      </c>
      <c r="EM689" s="115" t="str">
        <f t="shared" si="6891"/>
        <v/>
      </c>
      <c r="EN689" s="115" t="str">
        <f t="shared" si="6892"/>
        <v/>
      </c>
      <c r="EO689" s="115" t="str">
        <f t="shared" si="6893"/>
        <v/>
      </c>
      <c r="EP689" s="115" t="str">
        <f t="shared" si="6894"/>
        <v/>
      </c>
      <c r="EQ689" s="115" t="str">
        <f t="shared" si="6895"/>
        <v/>
      </c>
      <c r="ER689" s="115" t="str">
        <f t="shared" si="6896"/>
        <v/>
      </c>
      <c r="ES689" s="115" t="str">
        <f t="shared" si="6897"/>
        <v/>
      </c>
      <c r="ET689" s="115" t="str">
        <f t="shared" si="6898"/>
        <v/>
      </c>
      <c r="EU689" s="115" t="str">
        <f t="shared" si="6899"/>
        <v/>
      </c>
      <c r="EV689" s="115" t="str">
        <f t="shared" si="6900"/>
        <v/>
      </c>
      <c r="EW689" s="115" t="str">
        <f t="shared" si="6901"/>
        <v/>
      </c>
      <c r="EX689" s="115" t="str">
        <f t="shared" si="6902"/>
        <v/>
      </c>
      <c r="EY689" s="115" t="str">
        <f t="shared" si="6903"/>
        <v/>
      </c>
      <c r="EZ689" s="115" t="str">
        <f t="shared" si="6904"/>
        <v/>
      </c>
      <c r="FA689" s="115" t="str">
        <f t="shared" si="6905"/>
        <v/>
      </c>
      <c r="FB689" s="115" t="str">
        <f t="shared" si="6906"/>
        <v/>
      </c>
      <c r="FC689" s="115" t="str">
        <f t="shared" si="6907"/>
        <v/>
      </c>
      <c r="FD689" s="115" t="str">
        <f t="shared" si="6908"/>
        <v/>
      </c>
      <c r="FE689" s="115" t="str">
        <f t="shared" si="6909"/>
        <v/>
      </c>
      <c r="FF689" s="115">
        <f t="shared" si="6956"/>
        <v>302</v>
      </c>
      <c r="FG689" s="115" t="str">
        <f>IFERROR(SMALL($EG$3:$EG$842,$A$7),"")</f>
        <v/>
      </c>
      <c r="FH689" s="115">
        <f t="shared" si="6966"/>
        <v>96</v>
      </c>
      <c r="FI689" s="115" t="str">
        <f t="shared" si="6957"/>
        <v/>
      </c>
      <c r="FJ689" s="115">
        <f t="shared" si="6958"/>
        <v>21</v>
      </c>
      <c r="FK689" s="120">
        <f t="shared" si="6959"/>
        <v>12672035</v>
      </c>
      <c r="FL689" s="121" t="str">
        <f t="shared" si="6960"/>
        <v>SIDDHARTH S SAJI</v>
      </c>
      <c r="FM689" s="122">
        <f t="shared" si="6961"/>
        <v>301</v>
      </c>
      <c r="FN689" s="121" t="str">
        <f t="shared" si="6962"/>
        <v>ENGLISH CORE</v>
      </c>
      <c r="FO689" s="122">
        <f t="shared" si="6963"/>
        <v>97</v>
      </c>
      <c r="FP689" s="122" t="str">
        <f t="shared" si="6964"/>
        <v>A</v>
      </c>
      <c r="FQ689" s="122" t="str">
        <f t="shared" si="6965"/>
        <v>I</v>
      </c>
    </row>
    <row r="690" spans="1:173" ht="15" customHeight="1" x14ac:dyDescent="0.25">
      <c r="A690" s="115">
        <v>688</v>
      </c>
      <c r="B690" s="115" t="str">
        <f t="shared" si="6820"/>
        <v/>
      </c>
      <c r="C690" s="115" t="s">
        <v>71</v>
      </c>
      <c r="D690" s="100">
        <f t="shared" si="6955"/>
        <v>0</v>
      </c>
      <c r="E690" s="100" t="str">
        <f t="shared" si="6847"/>
        <v/>
      </c>
      <c r="F690" s="100" t="str">
        <f t="shared" si="6848"/>
        <v/>
      </c>
      <c r="G690" s="100" t="str">
        <f t="shared" si="6823"/>
        <v/>
      </c>
      <c r="H690" s="100" t="str">
        <f t="shared" si="6849"/>
        <v/>
      </c>
      <c r="I690" s="100" t="str">
        <f t="shared" si="6824"/>
        <v/>
      </c>
      <c r="J690" s="100" t="str">
        <f t="shared" si="6850"/>
        <v/>
      </c>
      <c r="K690" s="100" t="str">
        <f t="shared" si="6825"/>
        <v/>
      </c>
      <c r="L690" s="100" t="str">
        <f t="shared" si="6851"/>
        <v/>
      </c>
      <c r="M690" s="100" t="str">
        <f t="shared" si="6826"/>
        <v/>
      </c>
      <c r="N690" s="100" t="str">
        <f t="shared" si="6852"/>
        <v/>
      </c>
      <c r="O690" s="100" t="str">
        <f t="shared" si="6827"/>
        <v/>
      </c>
      <c r="P690" s="100" t="str">
        <f t="shared" si="6853"/>
        <v/>
      </c>
      <c r="Q690" s="100" t="str">
        <f t="shared" si="6828"/>
        <v/>
      </c>
      <c r="R690" s="100" t="str">
        <f t="shared" si="6854"/>
        <v/>
      </c>
      <c r="S690" s="100" t="str">
        <f t="shared" si="6829"/>
        <v/>
      </c>
      <c r="T690" s="100" t="str">
        <f t="shared" si="6855"/>
        <v/>
      </c>
      <c r="U690" s="100" t="str">
        <f t="shared" si="6830"/>
        <v/>
      </c>
      <c r="V690" s="100" t="str">
        <f t="shared" si="6856"/>
        <v/>
      </c>
      <c r="W690" s="100" t="str">
        <f t="shared" si="6831"/>
        <v/>
      </c>
      <c r="X690" s="100" t="str">
        <f t="shared" si="6857"/>
        <v/>
      </c>
      <c r="Y690" s="100" t="str">
        <f t="shared" si="6832"/>
        <v/>
      </c>
      <c r="Z690" s="100" t="str">
        <f t="shared" si="6858"/>
        <v/>
      </c>
      <c r="AA690" s="100" t="str">
        <f t="shared" si="6833"/>
        <v/>
      </c>
      <c r="AB690" s="100" t="str">
        <f t="shared" si="6859"/>
        <v/>
      </c>
      <c r="AC690" s="100" t="str">
        <f t="shared" si="6834"/>
        <v/>
      </c>
      <c r="AD690" s="100" t="str">
        <f t="shared" si="6860"/>
        <v/>
      </c>
      <c r="AE690" s="100" t="str">
        <f t="shared" si="6835"/>
        <v/>
      </c>
      <c r="AF690" s="100" t="str">
        <f t="shared" si="6861"/>
        <v/>
      </c>
      <c r="AG690" s="100" t="str">
        <f t="shared" si="6836"/>
        <v/>
      </c>
      <c r="AH690" s="100" t="str">
        <f t="shared" si="6862"/>
        <v/>
      </c>
      <c r="AI690" s="100" t="str">
        <f t="shared" si="6837"/>
        <v/>
      </c>
      <c r="AJ690" s="100" t="str">
        <f t="shared" si="6863"/>
        <v/>
      </c>
      <c r="AK690" s="100" t="str">
        <f t="shared" si="6838"/>
        <v/>
      </c>
      <c r="AL690" s="100" t="str">
        <f t="shared" si="6864"/>
        <v/>
      </c>
      <c r="AM690" s="100" t="str">
        <f t="shared" si="6839"/>
        <v/>
      </c>
      <c r="AN690" s="100" t="str">
        <f t="shared" si="6865"/>
        <v/>
      </c>
      <c r="AO690" s="100" t="str">
        <f t="shared" si="6840"/>
        <v/>
      </c>
      <c r="AP690" s="100" t="str">
        <f t="shared" si="6866"/>
        <v/>
      </c>
      <c r="AQ690" s="100" t="str">
        <f t="shared" si="6841"/>
        <v/>
      </c>
      <c r="AR690" s="100" t="str">
        <f t="shared" si="6867"/>
        <v/>
      </c>
      <c r="AS690" s="100" t="str">
        <f t="shared" si="6842"/>
        <v/>
      </c>
      <c r="AT690" s="100" t="str">
        <f t="shared" si="6868"/>
        <v/>
      </c>
      <c r="AU690" s="100" t="str">
        <f t="shared" si="6843"/>
        <v/>
      </c>
      <c r="AV690" s="100" t="str">
        <f t="shared" si="6869"/>
        <v/>
      </c>
      <c r="AW690" s="100" t="str">
        <f t="shared" si="6844"/>
        <v/>
      </c>
      <c r="AX690" s="100" t="str">
        <f t="shared" si="6870"/>
        <v/>
      </c>
      <c r="AY690" s="100" t="str">
        <f t="shared" si="6845"/>
        <v/>
      </c>
      <c r="AZ690" s="100" t="str">
        <f t="shared" si="6871"/>
        <v/>
      </c>
      <c r="BA690" s="100" t="str">
        <f t="shared" si="6846"/>
        <v/>
      </c>
      <c r="BB690" s="100" t="str">
        <f t="shared" si="6872"/>
        <v/>
      </c>
      <c r="BC690" s="100" t="str">
        <f>IFERROR(INDEX('INPUT INF'!$F$3:$F$601,MATCH($B690,'INPUT INF'!$A$3:$A$601,FALSE)),"")</f>
        <v/>
      </c>
      <c r="BD690" s="100" t="str">
        <f t="shared" si="6952"/>
        <v/>
      </c>
      <c r="BE690" s="100" t="str">
        <f t="shared" si="6873"/>
        <v/>
      </c>
      <c r="BF690" s="100" t="str">
        <f t="shared" si="6874"/>
        <v/>
      </c>
      <c r="BG690" s="115" t="str">
        <f t="shared" si="6875"/>
        <v/>
      </c>
      <c r="BH690" s="176" t="str">
        <f>IF(AND('INPUT INF'!$O$1="X",BG690="PASS"),BF690,IF($BG690="","0",IF('INPUT INF'!$N$67="YES",$BF690,"")))</f>
        <v>0</v>
      </c>
      <c r="BI690" s="115" t="str">
        <f>IF($BG690="","0",IF('INPUT INF'!$Q$68="YES",$BF690,""))</f>
        <v>0</v>
      </c>
      <c r="BJ690" s="115" t="str">
        <f>IF($BG690="","0",IF('INPUT INF'!$Q$69="YES",$BF690,""))</f>
        <v>0</v>
      </c>
      <c r="BL690" s="118" t="str">
        <f t="shared" si="6941"/>
        <v/>
      </c>
      <c r="BM690" s="118" t="str">
        <f t="shared" si="6942"/>
        <v/>
      </c>
      <c r="BN690" s="118" t="str">
        <f t="shared" si="6943"/>
        <v/>
      </c>
      <c r="BR690" s="118" t="str">
        <f t="shared" si="6944"/>
        <v/>
      </c>
      <c r="BS690" s="118" t="str">
        <f t="shared" si="6945"/>
        <v/>
      </c>
      <c r="BT690" s="118" t="str">
        <f t="shared" si="6946"/>
        <v/>
      </c>
      <c r="BX690" s="118" t="str">
        <f t="shared" si="6947"/>
        <v/>
      </c>
      <c r="BY690" s="118" t="str">
        <f t="shared" si="6948"/>
        <v/>
      </c>
      <c r="BZ690" s="118" t="str">
        <f t="shared" si="6949"/>
        <v/>
      </c>
      <c r="CD690" s="116" t="str">
        <f t="shared" si="6876"/>
        <v/>
      </c>
      <c r="CE690" s="116" t="str">
        <f t="shared" si="6877"/>
        <v/>
      </c>
      <c r="CF690" s="116" t="str">
        <f t="shared" si="6878"/>
        <v/>
      </c>
      <c r="CJ690" s="116" t="str">
        <f t="shared" si="6879"/>
        <v/>
      </c>
      <c r="CK690" s="116" t="str">
        <f t="shared" si="6880"/>
        <v/>
      </c>
      <c r="CL690" s="116" t="str">
        <f t="shared" si="6881"/>
        <v/>
      </c>
      <c r="CP690" s="116" t="str">
        <f t="shared" si="6882"/>
        <v/>
      </c>
      <c r="CQ690" s="116" t="str">
        <f t="shared" si="6883"/>
        <v/>
      </c>
      <c r="CR690" s="116" t="str">
        <f t="shared" si="6884"/>
        <v/>
      </c>
      <c r="DH690" s="115" t="str">
        <f t="shared" si="6950"/>
        <v/>
      </c>
      <c r="DI690" s="115" t="str">
        <f t="shared" si="6951"/>
        <v/>
      </c>
      <c r="DJ690" s="115" t="str">
        <f t="shared" si="6918"/>
        <v/>
      </c>
      <c r="DK690" s="115" t="str">
        <f t="shared" si="6919"/>
        <v/>
      </c>
      <c r="DL690" s="115" t="str">
        <f t="shared" si="6920"/>
        <v/>
      </c>
      <c r="DM690" s="115" t="str">
        <f t="shared" si="6921"/>
        <v/>
      </c>
      <c r="DN690" s="115" t="str">
        <f t="shared" si="6922"/>
        <v/>
      </c>
      <c r="DO690" s="115" t="str">
        <f t="shared" si="6923"/>
        <v/>
      </c>
      <c r="DP690" s="115" t="str">
        <f t="shared" si="6924"/>
        <v/>
      </c>
      <c r="DQ690" s="115" t="str">
        <f t="shared" si="6925"/>
        <v/>
      </c>
      <c r="DR690" s="115" t="str">
        <f t="shared" si="6926"/>
        <v/>
      </c>
      <c r="DS690" s="115" t="str">
        <f t="shared" si="6927"/>
        <v/>
      </c>
      <c r="DT690" s="115" t="str">
        <f t="shared" si="6928"/>
        <v/>
      </c>
      <c r="DU690" s="115" t="str">
        <f t="shared" si="6929"/>
        <v/>
      </c>
      <c r="DV690" s="115" t="str">
        <f t="shared" si="6930"/>
        <v/>
      </c>
      <c r="DW690" s="115" t="str">
        <f t="shared" si="6931"/>
        <v/>
      </c>
      <c r="DX690" s="115" t="str">
        <f t="shared" si="6932"/>
        <v/>
      </c>
      <c r="DY690" s="115" t="str">
        <f t="shared" si="6933"/>
        <v/>
      </c>
      <c r="DZ690" s="115" t="str">
        <f t="shared" si="6934"/>
        <v/>
      </c>
      <c r="EA690" s="115" t="str">
        <f t="shared" si="6935"/>
        <v/>
      </c>
      <c r="EB690" s="115" t="str">
        <f t="shared" si="6936"/>
        <v/>
      </c>
      <c r="EC690" s="115" t="str">
        <f t="shared" si="6937"/>
        <v/>
      </c>
      <c r="ED690" s="115" t="str">
        <f t="shared" si="6938"/>
        <v/>
      </c>
      <c r="EE690" s="115" t="str">
        <f t="shared" si="6939"/>
        <v/>
      </c>
      <c r="EF690" s="115" t="str">
        <f t="shared" si="6940"/>
        <v/>
      </c>
      <c r="EG690" s="115" t="str">
        <f t="shared" si="6885"/>
        <v/>
      </c>
      <c r="EH690" s="115" t="str">
        <f t="shared" si="6886"/>
        <v/>
      </c>
      <c r="EI690" s="115" t="str">
        <f t="shared" si="6887"/>
        <v/>
      </c>
      <c r="EJ690" s="115" t="str">
        <f t="shared" si="6888"/>
        <v/>
      </c>
      <c r="EK690" s="115" t="str">
        <f t="shared" si="6889"/>
        <v/>
      </c>
      <c r="EL690" s="115" t="str">
        <f t="shared" si="6890"/>
        <v/>
      </c>
      <c r="EM690" s="115" t="str">
        <f t="shared" si="6891"/>
        <v/>
      </c>
      <c r="EN690" s="115" t="str">
        <f t="shared" si="6892"/>
        <v/>
      </c>
      <c r="EO690" s="115" t="str">
        <f t="shared" si="6893"/>
        <v/>
      </c>
      <c r="EP690" s="115" t="str">
        <f t="shared" si="6894"/>
        <v/>
      </c>
      <c r="EQ690" s="115" t="str">
        <f t="shared" si="6895"/>
        <v/>
      </c>
      <c r="ER690" s="115" t="str">
        <f t="shared" si="6896"/>
        <v/>
      </c>
      <c r="ES690" s="115" t="str">
        <f t="shared" si="6897"/>
        <v/>
      </c>
      <c r="ET690" s="115" t="str">
        <f t="shared" si="6898"/>
        <v/>
      </c>
      <c r="EU690" s="115" t="str">
        <f t="shared" si="6899"/>
        <v/>
      </c>
      <c r="EV690" s="115" t="str">
        <f t="shared" si="6900"/>
        <v/>
      </c>
      <c r="EW690" s="115" t="str">
        <f t="shared" si="6901"/>
        <v/>
      </c>
      <c r="EX690" s="115" t="str">
        <f t="shared" si="6902"/>
        <v/>
      </c>
      <c r="EY690" s="115" t="str">
        <f t="shared" si="6903"/>
        <v/>
      </c>
      <c r="EZ690" s="115" t="str">
        <f t="shared" si="6904"/>
        <v/>
      </c>
      <c r="FA690" s="115" t="str">
        <f t="shared" si="6905"/>
        <v/>
      </c>
      <c r="FB690" s="115" t="str">
        <f t="shared" si="6906"/>
        <v/>
      </c>
      <c r="FC690" s="115" t="str">
        <f t="shared" si="6907"/>
        <v/>
      </c>
      <c r="FD690" s="115" t="str">
        <f t="shared" si="6908"/>
        <v/>
      </c>
      <c r="FE690" s="115" t="str">
        <f t="shared" si="6909"/>
        <v/>
      </c>
      <c r="FF690" s="115">
        <f t="shared" si="6956"/>
        <v>302</v>
      </c>
      <c r="FG690" s="115" t="str">
        <f>IFERROR(SMALL($EG$3:$EG$842,$A$8),"")</f>
        <v/>
      </c>
      <c r="FH690" s="115">
        <f t="shared" si="6966"/>
        <v>96</v>
      </c>
      <c r="FI690" s="115" t="str">
        <f t="shared" si="6957"/>
        <v/>
      </c>
      <c r="FJ690" s="115">
        <f t="shared" si="6958"/>
        <v>31</v>
      </c>
      <c r="FK690" s="120">
        <f t="shared" si="6959"/>
        <v>12672032</v>
      </c>
      <c r="FL690" s="121" t="str">
        <f t="shared" si="6960"/>
        <v>NAMAN JAISWAL</v>
      </c>
      <c r="FM690" s="122">
        <f t="shared" si="6961"/>
        <v>83</v>
      </c>
      <c r="FN690" s="121" t="str">
        <f t="shared" si="6962"/>
        <v>COM. SC.(NEW)</v>
      </c>
      <c r="FO690" s="122">
        <f t="shared" si="6963"/>
        <v>96</v>
      </c>
      <c r="FP690" s="122" t="str">
        <f t="shared" si="6964"/>
        <v>A</v>
      </c>
      <c r="FQ690" s="122" t="str">
        <f t="shared" si="6965"/>
        <v>I</v>
      </c>
    </row>
    <row r="691" spans="1:173" ht="15" customHeight="1" x14ac:dyDescent="0.25">
      <c r="A691" s="115">
        <v>689</v>
      </c>
      <c r="B691" s="115" t="str">
        <f t="shared" si="6820"/>
        <v/>
      </c>
      <c r="C691" s="115" t="s">
        <v>71</v>
      </c>
      <c r="D691" s="100">
        <f t="shared" si="6955"/>
        <v>0</v>
      </c>
      <c r="E691" s="100" t="str">
        <f t="shared" si="6847"/>
        <v/>
      </c>
      <c r="F691" s="100" t="str">
        <f t="shared" si="6848"/>
        <v/>
      </c>
      <c r="G691" s="100" t="str">
        <f t="shared" si="6823"/>
        <v/>
      </c>
      <c r="H691" s="100" t="str">
        <f t="shared" si="6849"/>
        <v/>
      </c>
      <c r="I691" s="100" t="str">
        <f t="shared" si="6824"/>
        <v/>
      </c>
      <c r="J691" s="100" t="str">
        <f t="shared" si="6850"/>
        <v/>
      </c>
      <c r="K691" s="100" t="str">
        <f t="shared" si="6825"/>
        <v/>
      </c>
      <c r="L691" s="100" t="str">
        <f t="shared" si="6851"/>
        <v/>
      </c>
      <c r="M691" s="100" t="str">
        <f t="shared" si="6826"/>
        <v/>
      </c>
      <c r="N691" s="100" t="str">
        <f t="shared" si="6852"/>
        <v/>
      </c>
      <c r="O691" s="100" t="str">
        <f t="shared" si="6827"/>
        <v/>
      </c>
      <c r="P691" s="100" t="str">
        <f t="shared" si="6853"/>
        <v/>
      </c>
      <c r="Q691" s="100" t="str">
        <f t="shared" si="6828"/>
        <v/>
      </c>
      <c r="R691" s="100" t="str">
        <f t="shared" si="6854"/>
        <v/>
      </c>
      <c r="S691" s="100" t="str">
        <f t="shared" si="6829"/>
        <v/>
      </c>
      <c r="T691" s="100" t="str">
        <f t="shared" si="6855"/>
        <v/>
      </c>
      <c r="U691" s="100" t="str">
        <f t="shared" si="6830"/>
        <v/>
      </c>
      <c r="V691" s="100" t="str">
        <f t="shared" si="6856"/>
        <v/>
      </c>
      <c r="W691" s="100" t="str">
        <f t="shared" si="6831"/>
        <v/>
      </c>
      <c r="X691" s="100" t="str">
        <f t="shared" si="6857"/>
        <v/>
      </c>
      <c r="Y691" s="100" t="str">
        <f t="shared" si="6832"/>
        <v/>
      </c>
      <c r="Z691" s="100" t="str">
        <f t="shared" si="6858"/>
        <v/>
      </c>
      <c r="AA691" s="100" t="str">
        <f t="shared" si="6833"/>
        <v/>
      </c>
      <c r="AB691" s="100" t="str">
        <f t="shared" si="6859"/>
        <v/>
      </c>
      <c r="AC691" s="100" t="str">
        <f t="shared" si="6834"/>
        <v/>
      </c>
      <c r="AD691" s="100" t="str">
        <f t="shared" si="6860"/>
        <v/>
      </c>
      <c r="AE691" s="100" t="str">
        <f t="shared" si="6835"/>
        <v/>
      </c>
      <c r="AF691" s="100" t="str">
        <f t="shared" si="6861"/>
        <v/>
      </c>
      <c r="AG691" s="100" t="str">
        <f t="shared" si="6836"/>
        <v/>
      </c>
      <c r="AH691" s="100" t="str">
        <f t="shared" si="6862"/>
        <v/>
      </c>
      <c r="AI691" s="100" t="str">
        <f t="shared" si="6837"/>
        <v/>
      </c>
      <c r="AJ691" s="100" t="str">
        <f t="shared" si="6863"/>
        <v/>
      </c>
      <c r="AK691" s="100" t="str">
        <f t="shared" si="6838"/>
        <v/>
      </c>
      <c r="AL691" s="100" t="str">
        <f t="shared" si="6864"/>
        <v/>
      </c>
      <c r="AM691" s="100" t="str">
        <f t="shared" si="6839"/>
        <v/>
      </c>
      <c r="AN691" s="100" t="str">
        <f t="shared" si="6865"/>
        <v/>
      </c>
      <c r="AO691" s="100" t="str">
        <f t="shared" si="6840"/>
        <v/>
      </c>
      <c r="AP691" s="100" t="str">
        <f t="shared" si="6866"/>
        <v/>
      </c>
      <c r="AQ691" s="100" t="str">
        <f t="shared" si="6841"/>
        <v/>
      </c>
      <c r="AR691" s="100" t="str">
        <f t="shared" si="6867"/>
        <v/>
      </c>
      <c r="AS691" s="100" t="str">
        <f t="shared" si="6842"/>
        <v/>
      </c>
      <c r="AT691" s="100" t="str">
        <f t="shared" si="6868"/>
        <v/>
      </c>
      <c r="AU691" s="100" t="str">
        <f t="shared" si="6843"/>
        <v/>
      </c>
      <c r="AV691" s="100" t="str">
        <f t="shared" si="6869"/>
        <v/>
      </c>
      <c r="AW691" s="100" t="str">
        <f t="shared" si="6844"/>
        <v/>
      </c>
      <c r="AX691" s="100" t="str">
        <f t="shared" si="6870"/>
        <v/>
      </c>
      <c r="AY691" s="100" t="str">
        <f t="shared" si="6845"/>
        <v/>
      </c>
      <c r="AZ691" s="100" t="str">
        <f t="shared" si="6871"/>
        <v/>
      </c>
      <c r="BA691" s="100" t="str">
        <f t="shared" si="6846"/>
        <v/>
      </c>
      <c r="BB691" s="100" t="str">
        <f t="shared" si="6872"/>
        <v/>
      </c>
      <c r="BC691" s="100" t="str">
        <f>IFERROR(INDEX('INPUT INF'!$F$3:$F$601,MATCH($B691,'INPUT INF'!$A$3:$A$601,FALSE)),"")</f>
        <v/>
      </c>
      <c r="BD691" s="100" t="str">
        <f t="shared" si="6952"/>
        <v/>
      </c>
      <c r="BE691" s="100" t="str">
        <f t="shared" si="6873"/>
        <v/>
      </c>
      <c r="BF691" s="100" t="str">
        <f t="shared" si="6874"/>
        <v/>
      </c>
      <c r="BG691" s="115" t="str">
        <f t="shared" si="6875"/>
        <v/>
      </c>
      <c r="BH691" s="176" t="str">
        <f>IF(AND('INPUT INF'!$O$1="X",BG691="PASS"),BF691,IF($BG691="","0",IF('INPUT INF'!$N$67="YES",$BF691,"")))</f>
        <v>0</v>
      </c>
      <c r="BI691" s="115" t="str">
        <f>IF($BG691="","0",IF('INPUT INF'!$Q$68="YES",$BF691,""))</f>
        <v>0</v>
      </c>
      <c r="BJ691" s="115" t="str">
        <f>IF($BG691="","0",IF('INPUT INF'!$Q$69="YES",$BF691,""))</f>
        <v>0</v>
      </c>
      <c r="BL691" s="118" t="str">
        <f t="shared" si="6941"/>
        <v/>
      </c>
      <c r="BM691" s="118" t="str">
        <f t="shared" si="6942"/>
        <v/>
      </c>
      <c r="BN691" s="118" t="str">
        <f t="shared" si="6943"/>
        <v/>
      </c>
      <c r="BR691" s="118" t="str">
        <f t="shared" si="6944"/>
        <v/>
      </c>
      <c r="BS691" s="118" t="str">
        <f t="shared" si="6945"/>
        <v/>
      </c>
      <c r="BT691" s="118" t="str">
        <f t="shared" si="6946"/>
        <v/>
      </c>
      <c r="BX691" s="118" t="str">
        <f t="shared" si="6947"/>
        <v/>
      </c>
      <c r="BY691" s="118" t="str">
        <f t="shared" si="6948"/>
        <v/>
      </c>
      <c r="BZ691" s="118" t="str">
        <f t="shared" si="6949"/>
        <v/>
      </c>
      <c r="CD691" s="116" t="str">
        <f t="shared" si="6876"/>
        <v/>
      </c>
      <c r="CE691" s="116" t="str">
        <f t="shared" si="6877"/>
        <v/>
      </c>
      <c r="CF691" s="116" t="str">
        <f t="shared" si="6878"/>
        <v/>
      </c>
      <c r="CJ691" s="116" t="str">
        <f t="shared" si="6879"/>
        <v/>
      </c>
      <c r="CK691" s="116" t="str">
        <f t="shared" si="6880"/>
        <v/>
      </c>
      <c r="CL691" s="116" t="str">
        <f t="shared" si="6881"/>
        <v/>
      </c>
      <c r="CP691" s="116" t="str">
        <f t="shared" si="6882"/>
        <v/>
      </c>
      <c r="CQ691" s="116" t="str">
        <f t="shared" si="6883"/>
        <v/>
      </c>
      <c r="CR691" s="116" t="str">
        <f t="shared" si="6884"/>
        <v/>
      </c>
      <c r="DH691" s="115" t="str">
        <f t="shared" si="6950"/>
        <v/>
      </c>
      <c r="DI691" s="115" t="str">
        <f t="shared" si="6951"/>
        <v/>
      </c>
      <c r="DJ691" s="115" t="str">
        <f t="shared" si="6918"/>
        <v/>
      </c>
      <c r="DK691" s="115" t="str">
        <f t="shared" si="6919"/>
        <v/>
      </c>
      <c r="DL691" s="115" t="str">
        <f t="shared" si="6920"/>
        <v/>
      </c>
      <c r="DM691" s="115" t="str">
        <f t="shared" si="6921"/>
        <v/>
      </c>
      <c r="DN691" s="115" t="str">
        <f t="shared" si="6922"/>
        <v/>
      </c>
      <c r="DO691" s="115" t="str">
        <f t="shared" si="6923"/>
        <v/>
      </c>
      <c r="DP691" s="115" t="str">
        <f t="shared" si="6924"/>
        <v/>
      </c>
      <c r="DQ691" s="115" t="str">
        <f t="shared" si="6925"/>
        <v/>
      </c>
      <c r="DR691" s="115" t="str">
        <f t="shared" si="6926"/>
        <v/>
      </c>
      <c r="DS691" s="115" t="str">
        <f t="shared" si="6927"/>
        <v/>
      </c>
      <c r="DT691" s="115" t="str">
        <f t="shared" si="6928"/>
        <v/>
      </c>
      <c r="DU691" s="115" t="str">
        <f t="shared" si="6929"/>
        <v/>
      </c>
      <c r="DV691" s="115" t="str">
        <f t="shared" si="6930"/>
        <v/>
      </c>
      <c r="DW691" s="115" t="str">
        <f t="shared" si="6931"/>
        <v/>
      </c>
      <c r="DX691" s="115" t="str">
        <f t="shared" si="6932"/>
        <v/>
      </c>
      <c r="DY691" s="115" t="str">
        <f t="shared" si="6933"/>
        <v/>
      </c>
      <c r="DZ691" s="115" t="str">
        <f t="shared" si="6934"/>
        <v/>
      </c>
      <c r="EA691" s="115" t="str">
        <f t="shared" si="6935"/>
        <v/>
      </c>
      <c r="EB691" s="115" t="str">
        <f t="shared" si="6936"/>
        <v/>
      </c>
      <c r="EC691" s="115" t="str">
        <f t="shared" si="6937"/>
        <v/>
      </c>
      <c r="ED691" s="115" t="str">
        <f t="shared" si="6938"/>
        <v/>
      </c>
      <c r="EE691" s="115" t="str">
        <f t="shared" si="6939"/>
        <v/>
      </c>
      <c r="EF691" s="115" t="str">
        <f t="shared" si="6940"/>
        <v/>
      </c>
      <c r="EG691" s="115" t="str">
        <f t="shared" si="6885"/>
        <v/>
      </c>
      <c r="EH691" s="115" t="str">
        <f t="shared" si="6886"/>
        <v/>
      </c>
      <c r="EI691" s="115" t="str">
        <f t="shared" si="6887"/>
        <v/>
      </c>
      <c r="EJ691" s="115" t="str">
        <f t="shared" si="6888"/>
        <v/>
      </c>
      <c r="EK691" s="115" t="str">
        <f t="shared" si="6889"/>
        <v/>
      </c>
      <c r="EL691" s="115" t="str">
        <f t="shared" si="6890"/>
        <v/>
      </c>
      <c r="EM691" s="115" t="str">
        <f t="shared" si="6891"/>
        <v/>
      </c>
      <c r="EN691" s="115" t="str">
        <f t="shared" si="6892"/>
        <v/>
      </c>
      <c r="EO691" s="115" t="str">
        <f t="shared" si="6893"/>
        <v/>
      </c>
      <c r="EP691" s="115" t="str">
        <f t="shared" si="6894"/>
        <v/>
      </c>
      <c r="EQ691" s="115" t="str">
        <f t="shared" si="6895"/>
        <v/>
      </c>
      <c r="ER691" s="115" t="str">
        <f t="shared" si="6896"/>
        <v/>
      </c>
      <c r="ES691" s="115" t="str">
        <f t="shared" si="6897"/>
        <v/>
      </c>
      <c r="ET691" s="115" t="str">
        <f t="shared" si="6898"/>
        <v/>
      </c>
      <c r="EU691" s="115" t="str">
        <f t="shared" si="6899"/>
        <v/>
      </c>
      <c r="EV691" s="115" t="str">
        <f t="shared" si="6900"/>
        <v/>
      </c>
      <c r="EW691" s="115" t="str">
        <f t="shared" si="6901"/>
        <v/>
      </c>
      <c r="EX691" s="115" t="str">
        <f t="shared" si="6902"/>
        <v/>
      </c>
      <c r="EY691" s="115" t="str">
        <f t="shared" si="6903"/>
        <v/>
      </c>
      <c r="EZ691" s="115" t="str">
        <f t="shared" si="6904"/>
        <v/>
      </c>
      <c r="FA691" s="115" t="str">
        <f t="shared" si="6905"/>
        <v/>
      </c>
      <c r="FB691" s="115" t="str">
        <f t="shared" si="6906"/>
        <v/>
      </c>
      <c r="FC691" s="115" t="str">
        <f t="shared" si="6907"/>
        <v/>
      </c>
      <c r="FD691" s="115" t="str">
        <f t="shared" si="6908"/>
        <v/>
      </c>
      <c r="FE691" s="115" t="str">
        <f t="shared" si="6909"/>
        <v/>
      </c>
      <c r="FF691" s="115">
        <f t="shared" si="6956"/>
        <v>302</v>
      </c>
      <c r="FG691" s="115" t="str">
        <f>IFERROR(SMALL($EG$3:$EG$842,$A$9),"")</f>
        <v/>
      </c>
      <c r="FH691" s="115">
        <f t="shared" si="6966"/>
        <v>96</v>
      </c>
      <c r="FI691" s="115" t="str">
        <f t="shared" si="6957"/>
        <v/>
      </c>
      <c r="FJ691" s="115">
        <f t="shared" si="6958"/>
        <v>32</v>
      </c>
      <c r="FK691" s="120">
        <f t="shared" si="6959"/>
        <v>12672034</v>
      </c>
      <c r="FL691" s="121" t="str">
        <f t="shared" si="6960"/>
        <v>MOHAMMAD SAHIL SHAIKH</v>
      </c>
      <c r="FM691" s="122">
        <f t="shared" si="6961"/>
        <v>83</v>
      </c>
      <c r="FN691" s="121" t="str">
        <f t="shared" si="6962"/>
        <v>COM. SC.(NEW)</v>
      </c>
      <c r="FO691" s="122">
        <f t="shared" si="6963"/>
        <v>96</v>
      </c>
      <c r="FP691" s="122" t="str">
        <f t="shared" si="6964"/>
        <v>A</v>
      </c>
      <c r="FQ691" s="122" t="str">
        <f t="shared" si="6965"/>
        <v>I</v>
      </c>
    </row>
    <row r="692" spans="1:173" ht="15" customHeight="1" x14ac:dyDescent="0.25">
      <c r="A692" s="115">
        <v>690</v>
      </c>
      <c r="B692" s="115" t="str">
        <f t="shared" si="6820"/>
        <v/>
      </c>
      <c r="C692" s="115" t="s">
        <v>71</v>
      </c>
      <c r="D692" s="100">
        <f t="shared" si="6955"/>
        <v>0</v>
      </c>
      <c r="E692" s="100" t="str">
        <f t="shared" si="6847"/>
        <v/>
      </c>
      <c r="F692" s="100" t="str">
        <f t="shared" si="6848"/>
        <v/>
      </c>
      <c r="G692" s="100" t="str">
        <f t="shared" si="6823"/>
        <v/>
      </c>
      <c r="H692" s="100" t="str">
        <f t="shared" si="6849"/>
        <v/>
      </c>
      <c r="I692" s="100" t="str">
        <f t="shared" si="6824"/>
        <v/>
      </c>
      <c r="J692" s="100" t="str">
        <f t="shared" si="6850"/>
        <v/>
      </c>
      <c r="K692" s="100" t="str">
        <f t="shared" si="6825"/>
        <v/>
      </c>
      <c r="L692" s="100" t="str">
        <f t="shared" si="6851"/>
        <v/>
      </c>
      <c r="M692" s="100" t="str">
        <f t="shared" si="6826"/>
        <v/>
      </c>
      <c r="N692" s="100" t="str">
        <f t="shared" si="6852"/>
        <v/>
      </c>
      <c r="O692" s="100" t="str">
        <f t="shared" si="6827"/>
        <v/>
      </c>
      <c r="P692" s="100" t="str">
        <f t="shared" si="6853"/>
        <v/>
      </c>
      <c r="Q692" s="100" t="str">
        <f t="shared" si="6828"/>
        <v/>
      </c>
      <c r="R692" s="100" t="str">
        <f t="shared" si="6854"/>
        <v/>
      </c>
      <c r="S692" s="100" t="str">
        <f t="shared" si="6829"/>
        <v/>
      </c>
      <c r="T692" s="100" t="str">
        <f t="shared" si="6855"/>
        <v/>
      </c>
      <c r="U692" s="100" t="str">
        <f t="shared" si="6830"/>
        <v/>
      </c>
      <c r="V692" s="100" t="str">
        <f t="shared" si="6856"/>
        <v/>
      </c>
      <c r="W692" s="100" t="str">
        <f t="shared" si="6831"/>
        <v/>
      </c>
      <c r="X692" s="100" t="str">
        <f t="shared" si="6857"/>
        <v/>
      </c>
      <c r="Y692" s="100" t="str">
        <f t="shared" si="6832"/>
        <v/>
      </c>
      <c r="Z692" s="100" t="str">
        <f t="shared" si="6858"/>
        <v/>
      </c>
      <c r="AA692" s="100" t="str">
        <f t="shared" si="6833"/>
        <v/>
      </c>
      <c r="AB692" s="100" t="str">
        <f t="shared" si="6859"/>
        <v/>
      </c>
      <c r="AC692" s="100" t="str">
        <f t="shared" si="6834"/>
        <v/>
      </c>
      <c r="AD692" s="100" t="str">
        <f t="shared" si="6860"/>
        <v/>
      </c>
      <c r="AE692" s="100" t="str">
        <f t="shared" si="6835"/>
        <v/>
      </c>
      <c r="AF692" s="100" t="str">
        <f t="shared" si="6861"/>
        <v/>
      </c>
      <c r="AG692" s="100" t="str">
        <f t="shared" si="6836"/>
        <v/>
      </c>
      <c r="AH692" s="100" t="str">
        <f t="shared" si="6862"/>
        <v/>
      </c>
      <c r="AI692" s="100" t="str">
        <f t="shared" si="6837"/>
        <v/>
      </c>
      <c r="AJ692" s="100" t="str">
        <f t="shared" si="6863"/>
        <v/>
      </c>
      <c r="AK692" s="100" t="str">
        <f t="shared" si="6838"/>
        <v/>
      </c>
      <c r="AL692" s="100" t="str">
        <f t="shared" si="6864"/>
        <v/>
      </c>
      <c r="AM692" s="100" t="str">
        <f t="shared" si="6839"/>
        <v/>
      </c>
      <c r="AN692" s="100" t="str">
        <f t="shared" si="6865"/>
        <v/>
      </c>
      <c r="AO692" s="100" t="str">
        <f t="shared" si="6840"/>
        <v/>
      </c>
      <c r="AP692" s="100" t="str">
        <f t="shared" si="6866"/>
        <v/>
      </c>
      <c r="AQ692" s="100" t="str">
        <f t="shared" si="6841"/>
        <v/>
      </c>
      <c r="AR692" s="100" t="str">
        <f t="shared" si="6867"/>
        <v/>
      </c>
      <c r="AS692" s="100" t="str">
        <f t="shared" si="6842"/>
        <v/>
      </c>
      <c r="AT692" s="100" t="str">
        <f t="shared" si="6868"/>
        <v/>
      </c>
      <c r="AU692" s="100" t="str">
        <f t="shared" si="6843"/>
        <v/>
      </c>
      <c r="AV692" s="100" t="str">
        <f t="shared" si="6869"/>
        <v/>
      </c>
      <c r="AW692" s="100" t="str">
        <f t="shared" si="6844"/>
        <v/>
      </c>
      <c r="AX692" s="100" t="str">
        <f t="shared" si="6870"/>
        <v/>
      </c>
      <c r="AY692" s="100" t="str">
        <f t="shared" si="6845"/>
        <v/>
      </c>
      <c r="AZ692" s="100" t="str">
        <f t="shared" si="6871"/>
        <v/>
      </c>
      <c r="BA692" s="100" t="str">
        <f t="shared" si="6846"/>
        <v/>
      </c>
      <c r="BB692" s="100" t="str">
        <f t="shared" si="6872"/>
        <v/>
      </c>
      <c r="BC692" s="100" t="str">
        <f>IFERROR(INDEX('INPUT INF'!$F$3:$F$601,MATCH($B692,'INPUT INF'!$A$3:$A$601,FALSE)),"")</f>
        <v/>
      </c>
      <c r="BD692" s="100" t="str">
        <f t="shared" si="6952"/>
        <v/>
      </c>
      <c r="BE692" s="100" t="str">
        <f t="shared" si="6873"/>
        <v/>
      </c>
      <c r="BF692" s="100" t="str">
        <f t="shared" si="6874"/>
        <v/>
      </c>
      <c r="BG692" s="115" t="str">
        <f t="shared" si="6875"/>
        <v/>
      </c>
      <c r="BH692" s="176" t="str">
        <f>IF(AND('INPUT INF'!$O$1="X",BG692="PASS"),BF692,IF($BG692="","0",IF('INPUT INF'!$N$67="YES",$BF692,"")))</f>
        <v>0</v>
      </c>
      <c r="BI692" s="115" t="str">
        <f>IF($BG692="","0",IF('INPUT INF'!$Q$68="YES",$BF692,""))</f>
        <v>0</v>
      </c>
      <c r="BJ692" s="115" t="str">
        <f>IF($BG692="","0",IF('INPUT INF'!$Q$69="YES",$BF692,""))</f>
        <v>0</v>
      </c>
      <c r="BL692" s="118" t="str">
        <f t="shared" si="6941"/>
        <v/>
      </c>
      <c r="BM692" s="118" t="str">
        <f t="shared" si="6942"/>
        <v/>
      </c>
      <c r="BN692" s="118" t="str">
        <f t="shared" si="6943"/>
        <v/>
      </c>
      <c r="BR692" s="118" t="str">
        <f t="shared" si="6944"/>
        <v/>
      </c>
      <c r="BS692" s="118" t="str">
        <f t="shared" si="6945"/>
        <v/>
      </c>
      <c r="BT692" s="118" t="str">
        <f t="shared" si="6946"/>
        <v/>
      </c>
      <c r="BX692" s="118" t="str">
        <f t="shared" si="6947"/>
        <v/>
      </c>
      <c r="BY692" s="118" t="str">
        <f t="shared" si="6948"/>
        <v/>
      </c>
      <c r="BZ692" s="118" t="str">
        <f t="shared" si="6949"/>
        <v/>
      </c>
      <c r="CD692" s="116" t="str">
        <f t="shared" si="6876"/>
        <v/>
      </c>
      <c r="CE692" s="116" t="str">
        <f t="shared" si="6877"/>
        <v/>
      </c>
      <c r="CF692" s="116" t="str">
        <f t="shared" si="6878"/>
        <v/>
      </c>
      <c r="CJ692" s="116" t="str">
        <f t="shared" si="6879"/>
        <v/>
      </c>
      <c r="CK692" s="116" t="str">
        <f t="shared" si="6880"/>
        <v/>
      </c>
      <c r="CL692" s="116" t="str">
        <f t="shared" si="6881"/>
        <v/>
      </c>
      <c r="CP692" s="116" t="str">
        <f t="shared" si="6882"/>
        <v/>
      </c>
      <c r="CQ692" s="116" t="str">
        <f t="shared" si="6883"/>
        <v/>
      </c>
      <c r="CR692" s="116" t="str">
        <f t="shared" si="6884"/>
        <v/>
      </c>
      <c r="DH692" s="115" t="str">
        <f t="shared" si="6950"/>
        <v/>
      </c>
      <c r="DI692" s="115" t="str">
        <f t="shared" si="6951"/>
        <v/>
      </c>
      <c r="DJ692" s="115" t="str">
        <f t="shared" si="6918"/>
        <v/>
      </c>
      <c r="DK692" s="115" t="str">
        <f t="shared" si="6919"/>
        <v/>
      </c>
      <c r="DL692" s="115" t="str">
        <f t="shared" si="6920"/>
        <v/>
      </c>
      <c r="DM692" s="115" t="str">
        <f t="shared" si="6921"/>
        <v/>
      </c>
      <c r="DN692" s="115" t="str">
        <f t="shared" si="6922"/>
        <v/>
      </c>
      <c r="DO692" s="115" t="str">
        <f t="shared" si="6923"/>
        <v/>
      </c>
      <c r="DP692" s="115" t="str">
        <f t="shared" si="6924"/>
        <v/>
      </c>
      <c r="DQ692" s="115" t="str">
        <f t="shared" si="6925"/>
        <v/>
      </c>
      <c r="DR692" s="115" t="str">
        <f t="shared" si="6926"/>
        <v/>
      </c>
      <c r="DS692" s="115" t="str">
        <f t="shared" si="6927"/>
        <v/>
      </c>
      <c r="DT692" s="115" t="str">
        <f t="shared" si="6928"/>
        <v/>
      </c>
      <c r="DU692" s="115" t="str">
        <f t="shared" si="6929"/>
        <v/>
      </c>
      <c r="DV692" s="115" t="str">
        <f t="shared" si="6930"/>
        <v/>
      </c>
      <c r="DW692" s="115" t="str">
        <f t="shared" si="6931"/>
        <v/>
      </c>
      <c r="DX692" s="115" t="str">
        <f t="shared" si="6932"/>
        <v/>
      </c>
      <c r="DY692" s="115" t="str">
        <f t="shared" si="6933"/>
        <v/>
      </c>
      <c r="DZ692" s="115" t="str">
        <f t="shared" si="6934"/>
        <v/>
      </c>
      <c r="EA692" s="115" t="str">
        <f t="shared" si="6935"/>
        <v/>
      </c>
      <c r="EB692" s="115" t="str">
        <f t="shared" si="6936"/>
        <v/>
      </c>
      <c r="EC692" s="115" t="str">
        <f t="shared" si="6937"/>
        <v/>
      </c>
      <c r="ED692" s="115" t="str">
        <f t="shared" si="6938"/>
        <v/>
      </c>
      <c r="EE692" s="115" t="str">
        <f t="shared" si="6939"/>
        <v/>
      </c>
      <c r="EF692" s="115" t="str">
        <f t="shared" si="6940"/>
        <v/>
      </c>
      <c r="EG692" s="115" t="str">
        <f t="shared" si="6885"/>
        <v/>
      </c>
      <c r="EH692" s="115" t="str">
        <f t="shared" si="6886"/>
        <v/>
      </c>
      <c r="EI692" s="115" t="str">
        <f t="shared" si="6887"/>
        <v/>
      </c>
      <c r="EJ692" s="115" t="str">
        <f t="shared" si="6888"/>
        <v/>
      </c>
      <c r="EK692" s="115" t="str">
        <f t="shared" si="6889"/>
        <v/>
      </c>
      <c r="EL692" s="115" t="str">
        <f t="shared" si="6890"/>
        <v/>
      </c>
      <c r="EM692" s="115" t="str">
        <f t="shared" si="6891"/>
        <v/>
      </c>
      <c r="EN692" s="115" t="str">
        <f t="shared" si="6892"/>
        <v/>
      </c>
      <c r="EO692" s="115" t="str">
        <f t="shared" si="6893"/>
        <v/>
      </c>
      <c r="EP692" s="115" t="str">
        <f t="shared" si="6894"/>
        <v/>
      </c>
      <c r="EQ692" s="115" t="str">
        <f t="shared" si="6895"/>
        <v/>
      </c>
      <c r="ER692" s="115" t="str">
        <f t="shared" si="6896"/>
        <v/>
      </c>
      <c r="ES692" s="115" t="str">
        <f t="shared" si="6897"/>
        <v/>
      </c>
      <c r="ET692" s="115" t="str">
        <f t="shared" si="6898"/>
        <v/>
      </c>
      <c r="EU692" s="115" t="str">
        <f t="shared" si="6899"/>
        <v/>
      </c>
      <c r="EV692" s="115" t="str">
        <f t="shared" si="6900"/>
        <v/>
      </c>
      <c r="EW692" s="115" t="str">
        <f t="shared" si="6901"/>
        <v/>
      </c>
      <c r="EX692" s="115" t="str">
        <f t="shared" si="6902"/>
        <v/>
      </c>
      <c r="EY692" s="115" t="str">
        <f t="shared" si="6903"/>
        <v/>
      </c>
      <c r="EZ692" s="115" t="str">
        <f t="shared" si="6904"/>
        <v/>
      </c>
      <c r="FA692" s="115" t="str">
        <f t="shared" si="6905"/>
        <v/>
      </c>
      <c r="FB692" s="115" t="str">
        <f t="shared" si="6906"/>
        <v/>
      </c>
      <c r="FC692" s="115" t="str">
        <f t="shared" si="6907"/>
        <v/>
      </c>
      <c r="FD692" s="115" t="str">
        <f t="shared" si="6908"/>
        <v/>
      </c>
      <c r="FE692" s="115" t="str">
        <f t="shared" si="6909"/>
        <v/>
      </c>
      <c r="FF692" s="115">
        <f t="shared" si="6956"/>
        <v>302</v>
      </c>
      <c r="FG692" s="115" t="str">
        <f>IFERROR(SMALL($EG$3:$EG$842,$A$10),"")</f>
        <v/>
      </c>
      <c r="FH692" s="115">
        <f t="shared" si="6966"/>
        <v>96</v>
      </c>
      <c r="FI692" s="115" t="str">
        <f t="shared" si="6957"/>
        <v/>
      </c>
      <c r="FJ692" s="115">
        <f t="shared" si="6958"/>
        <v>41</v>
      </c>
      <c r="FK692" s="120">
        <f t="shared" si="6959"/>
        <v>12672036</v>
      </c>
      <c r="FL692" s="121" t="str">
        <f t="shared" si="6960"/>
        <v>AAKANKSHA SONI</v>
      </c>
      <c r="FM692" s="122">
        <f t="shared" si="6961"/>
        <v>65</v>
      </c>
      <c r="FN692" s="121" t="str">
        <f t="shared" si="6962"/>
        <v>IP(NEW)</v>
      </c>
      <c r="FO692" s="122">
        <f t="shared" si="6963"/>
        <v>96</v>
      </c>
      <c r="FP692" s="122" t="str">
        <f t="shared" si="6964"/>
        <v>B</v>
      </c>
      <c r="FQ692" s="122" t="str">
        <f t="shared" si="6965"/>
        <v>I</v>
      </c>
    </row>
    <row r="693" spans="1:173" ht="15" customHeight="1" x14ac:dyDescent="0.25">
      <c r="A693" s="115">
        <v>691</v>
      </c>
      <c r="B693" s="115" t="str">
        <f t="shared" si="6820"/>
        <v/>
      </c>
      <c r="C693" s="115" t="s">
        <v>71</v>
      </c>
      <c r="D693" s="100">
        <f t="shared" si="6955"/>
        <v>0</v>
      </c>
      <c r="E693" s="100" t="str">
        <f t="shared" si="6847"/>
        <v/>
      </c>
      <c r="F693" s="100" t="str">
        <f t="shared" si="6848"/>
        <v/>
      </c>
      <c r="G693" s="100" t="str">
        <f t="shared" si="6823"/>
        <v/>
      </c>
      <c r="H693" s="100" t="str">
        <f t="shared" si="6849"/>
        <v/>
      </c>
      <c r="I693" s="100" t="str">
        <f t="shared" si="6824"/>
        <v/>
      </c>
      <c r="J693" s="100" t="str">
        <f t="shared" si="6850"/>
        <v/>
      </c>
      <c r="K693" s="100" t="str">
        <f t="shared" si="6825"/>
        <v/>
      </c>
      <c r="L693" s="100" t="str">
        <f t="shared" si="6851"/>
        <v/>
      </c>
      <c r="M693" s="100" t="str">
        <f t="shared" si="6826"/>
        <v/>
      </c>
      <c r="N693" s="100" t="str">
        <f t="shared" si="6852"/>
        <v/>
      </c>
      <c r="O693" s="100" t="str">
        <f t="shared" si="6827"/>
        <v/>
      </c>
      <c r="P693" s="100" t="str">
        <f t="shared" si="6853"/>
        <v/>
      </c>
      <c r="Q693" s="100" t="str">
        <f t="shared" si="6828"/>
        <v/>
      </c>
      <c r="R693" s="100" t="str">
        <f t="shared" si="6854"/>
        <v/>
      </c>
      <c r="S693" s="100" t="str">
        <f t="shared" si="6829"/>
        <v/>
      </c>
      <c r="T693" s="100" t="str">
        <f t="shared" si="6855"/>
        <v/>
      </c>
      <c r="U693" s="100" t="str">
        <f t="shared" si="6830"/>
        <v/>
      </c>
      <c r="V693" s="100" t="str">
        <f t="shared" si="6856"/>
        <v/>
      </c>
      <c r="W693" s="100" t="str">
        <f t="shared" si="6831"/>
        <v/>
      </c>
      <c r="X693" s="100" t="str">
        <f t="shared" si="6857"/>
        <v/>
      </c>
      <c r="Y693" s="100" t="str">
        <f t="shared" si="6832"/>
        <v/>
      </c>
      <c r="Z693" s="100" t="str">
        <f t="shared" si="6858"/>
        <v/>
      </c>
      <c r="AA693" s="100" t="str">
        <f t="shared" si="6833"/>
        <v/>
      </c>
      <c r="AB693" s="100" t="str">
        <f t="shared" si="6859"/>
        <v/>
      </c>
      <c r="AC693" s="100" t="str">
        <f t="shared" si="6834"/>
        <v/>
      </c>
      <c r="AD693" s="100" t="str">
        <f t="shared" si="6860"/>
        <v/>
      </c>
      <c r="AE693" s="100" t="str">
        <f t="shared" si="6835"/>
        <v/>
      </c>
      <c r="AF693" s="100" t="str">
        <f t="shared" si="6861"/>
        <v/>
      </c>
      <c r="AG693" s="100" t="str">
        <f t="shared" si="6836"/>
        <v/>
      </c>
      <c r="AH693" s="100" t="str">
        <f t="shared" si="6862"/>
        <v/>
      </c>
      <c r="AI693" s="100" t="str">
        <f t="shared" si="6837"/>
        <v/>
      </c>
      <c r="AJ693" s="100" t="str">
        <f t="shared" si="6863"/>
        <v/>
      </c>
      <c r="AK693" s="100" t="str">
        <f t="shared" si="6838"/>
        <v/>
      </c>
      <c r="AL693" s="100" t="str">
        <f t="shared" si="6864"/>
        <v/>
      </c>
      <c r="AM693" s="100" t="str">
        <f t="shared" si="6839"/>
        <v/>
      </c>
      <c r="AN693" s="100" t="str">
        <f t="shared" si="6865"/>
        <v/>
      </c>
      <c r="AO693" s="100" t="str">
        <f t="shared" si="6840"/>
        <v/>
      </c>
      <c r="AP693" s="100" t="str">
        <f t="shared" si="6866"/>
        <v/>
      </c>
      <c r="AQ693" s="100" t="str">
        <f t="shared" si="6841"/>
        <v/>
      </c>
      <c r="AR693" s="100" t="str">
        <f t="shared" si="6867"/>
        <v/>
      </c>
      <c r="AS693" s="100" t="str">
        <f t="shared" si="6842"/>
        <v/>
      </c>
      <c r="AT693" s="100" t="str">
        <f t="shared" si="6868"/>
        <v/>
      </c>
      <c r="AU693" s="100" t="str">
        <f t="shared" si="6843"/>
        <v/>
      </c>
      <c r="AV693" s="100" t="str">
        <f t="shared" si="6869"/>
        <v/>
      </c>
      <c r="AW693" s="100" t="str">
        <f t="shared" si="6844"/>
        <v/>
      </c>
      <c r="AX693" s="100" t="str">
        <f t="shared" si="6870"/>
        <v/>
      </c>
      <c r="AY693" s="100" t="str">
        <f t="shared" si="6845"/>
        <v/>
      </c>
      <c r="AZ693" s="100" t="str">
        <f t="shared" si="6871"/>
        <v/>
      </c>
      <c r="BA693" s="100" t="str">
        <f t="shared" si="6846"/>
        <v/>
      </c>
      <c r="BB693" s="100" t="str">
        <f t="shared" si="6872"/>
        <v/>
      </c>
      <c r="BC693" s="100" t="str">
        <f>IFERROR(INDEX('INPUT INF'!$F$3:$F$601,MATCH($B693,'INPUT INF'!$A$3:$A$601,FALSE)),"")</f>
        <v/>
      </c>
      <c r="BD693" s="100" t="str">
        <f t="shared" si="6952"/>
        <v/>
      </c>
      <c r="BE693" s="100" t="str">
        <f t="shared" si="6873"/>
        <v/>
      </c>
      <c r="BF693" s="100" t="str">
        <f t="shared" si="6874"/>
        <v/>
      </c>
      <c r="BG693" s="115" t="str">
        <f t="shared" si="6875"/>
        <v/>
      </c>
      <c r="BH693" s="176" t="str">
        <f>IF(AND('INPUT INF'!$O$1="X",BG693="PASS"),BF693,IF($BG693="","0",IF('INPUT INF'!$N$67="YES",$BF693,"")))</f>
        <v>0</v>
      </c>
      <c r="BI693" s="115" t="str">
        <f>IF($BG693="","0",IF('INPUT INF'!$Q$68="YES",$BF693,""))</f>
        <v>0</v>
      </c>
      <c r="BJ693" s="115" t="str">
        <f>IF($BG693="","0",IF('INPUT INF'!$Q$69="YES",$BF693,""))</f>
        <v>0</v>
      </c>
      <c r="BL693" s="118" t="str">
        <f t="shared" si="6941"/>
        <v/>
      </c>
      <c r="BM693" s="118" t="str">
        <f t="shared" si="6942"/>
        <v/>
      </c>
      <c r="BN693" s="118" t="str">
        <f t="shared" si="6943"/>
        <v/>
      </c>
      <c r="BR693" s="118" t="str">
        <f t="shared" si="6944"/>
        <v/>
      </c>
      <c r="BS693" s="118" t="str">
        <f t="shared" si="6945"/>
        <v/>
      </c>
      <c r="BT693" s="118" t="str">
        <f t="shared" si="6946"/>
        <v/>
      </c>
      <c r="BX693" s="118" t="str">
        <f t="shared" si="6947"/>
        <v/>
      </c>
      <c r="BY693" s="118" t="str">
        <f t="shared" si="6948"/>
        <v/>
      </c>
      <c r="BZ693" s="118" t="str">
        <f t="shared" si="6949"/>
        <v/>
      </c>
      <c r="CD693" s="116" t="str">
        <f t="shared" si="6876"/>
        <v/>
      </c>
      <c r="CE693" s="116" t="str">
        <f t="shared" si="6877"/>
        <v/>
      </c>
      <c r="CF693" s="116" t="str">
        <f t="shared" si="6878"/>
        <v/>
      </c>
      <c r="CJ693" s="116" t="str">
        <f t="shared" si="6879"/>
        <v/>
      </c>
      <c r="CK693" s="116" t="str">
        <f t="shared" si="6880"/>
        <v/>
      </c>
      <c r="CL693" s="116" t="str">
        <f t="shared" si="6881"/>
        <v/>
      </c>
      <c r="CP693" s="116" t="str">
        <f t="shared" si="6882"/>
        <v/>
      </c>
      <c r="CQ693" s="116" t="str">
        <f t="shared" si="6883"/>
        <v/>
      </c>
      <c r="CR693" s="116" t="str">
        <f t="shared" si="6884"/>
        <v/>
      </c>
      <c r="DH693" s="115" t="str">
        <f t="shared" si="6950"/>
        <v/>
      </c>
      <c r="DI693" s="115" t="str">
        <f t="shared" si="6951"/>
        <v/>
      </c>
      <c r="DJ693" s="115" t="str">
        <f t="shared" si="6918"/>
        <v/>
      </c>
      <c r="DK693" s="115" t="str">
        <f t="shared" si="6919"/>
        <v/>
      </c>
      <c r="DL693" s="115" t="str">
        <f t="shared" si="6920"/>
        <v/>
      </c>
      <c r="DM693" s="115" t="str">
        <f t="shared" si="6921"/>
        <v/>
      </c>
      <c r="DN693" s="115" t="str">
        <f t="shared" si="6922"/>
        <v/>
      </c>
      <c r="DO693" s="115" t="str">
        <f t="shared" si="6923"/>
        <v/>
      </c>
      <c r="DP693" s="115" t="str">
        <f t="shared" si="6924"/>
        <v/>
      </c>
      <c r="DQ693" s="115" t="str">
        <f t="shared" si="6925"/>
        <v/>
      </c>
      <c r="DR693" s="115" t="str">
        <f t="shared" si="6926"/>
        <v/>
      </c>
      <c r="DS693" s="115" t="str">
        <f t="shared" si="6927"/>
        <v/>
      </c>
      <c r="DT693" s="115" t="str">
        <f t="shared" si="6928"/>
        <v/>
      </c>
      <c r="DU693" s="115" t="str">
        <f t="shared" si="6929"/>
        <v/>
      </c>
      <c r="DV693" s="115" t="str">
        <f t="shared" si="6930"/>
        <v/>
      </c>
      <c r="DW693" s="115" t="str">
        <f t="shared" si="6931"/>
        <v/>
      </c>
      <c r="DX693" s="115" t="str">
        <f t="shared" si="6932"/>
        <v/>
      </c>
      <c r="DY693" s="115" t="str">
        <f t="shared" si="6933"/>
        <v/>
      </c>
      <c r="DZ693" s="115" t="str">
        <f t="shared" si="6934"/>
        <v/>
      </c>
      <c r="EA693" s="115" t="str">
        <f t="shared" si="6935"/>
        <v/>
      </c>
      <c r="EB693" s="115" t="str">
        <f t="shared" si="6936"/>
        <v/>
      </c>
      <c r="EC693" s="115" t="str">
        <f t="shared" si="6937"/>
        <v/>
      </c>
      <c r="ED693" s="115" t="str">
        <f t="shared" si="6938"/>
        <v/>
      </c>
      <c r="EE693" s="115" t="str">
        <f t="shared" si="6939"/>
        <v/>
      </c>
      <c r="EF693" s="115" t="str">
        <f t="shared" si="6940"/>
        <v/>
      </c>
      <c r="EG693" s="115" t="str">
        <f t="shared" si="6885"/>
        <v/>
      </c>
      <c r="EH693" s="115" t="str">
        <f t="shared" si="6886"/>
        <v/>
      </c>
      <c r="EI693" s="115" t="str">
        <f t="shared" si="6887"/>
        <v/>
      </c>
      <c r="EJ693" s="115" t="str">
        <f t="shared" si="6888"/>
        <v/>
      </c>
      <c r="EK693" s="115" t="str">
        <f t="shared" si="6889"/>
        <v/>
      </c>
      <c r="EL693" s="115" t="str">
        <f t="shared" si="6890"/>
        <v/>
      </c>
      <c r="EM693" s="115" t="str">
        <f t="shared" si="6891"/>
        <v/>
      </c>
      <c r="EN693" s="115" t="str">
        <f t="shared" si="6892"/>
        <v/>
      </c>
      <c r="EO693" s="115" t="str">
        <f t="shared" si="6893"/>
        <v/>
      </c>
      <c r="EP693" s="115" t="str">
        <f t="shared" si="6894"/>
        <v/>
      </c>
      <c r="EQ693" s="115" t="str">
        <f t="shared" si="6895"/>
        <v/>
      </c>
      <c r="ER693" s="115" t="str">
        <f t="shared" si="6896"/>
        <v/>
      </c>
      <c r="ES693" s="115" t="str">
        <f t="shared" si="6897"/>
        <v/>
      </c>
      <c r="ET693" s="115" t="str">
        <f t="shared" si="6898"/>
        <v/>
      </c>
      <c r="EU693" s="115" t="str">
        <f t="shared" si="6899"/>
        <v/>
      </c>
      <c r="EV693" s="115" t="str">
        <f t="shared" si="6900"/>
        <v/>
      </c>
      <c r="EW693" s="115" t="str">
        <f t="shared" si="6901"/>
        <v/>
      </c>
      <c r="EX693" s="115" t="str">
        <f t="shared" si="6902"/>
        <v/>
      </c>
      <c r="EY693" s="115" t="str">
        <f t="shared" si="6903"/>
        <v/>
      </c>
      <c r="EZ693" s="115" t="str">
        <f t="shared" si="6904"/>
        <v/>
      </c>
      <c r="FA693" s="115" t="str">
        <f t="shared" si="6905"/>
        <v/>
      </c>
      <c r="FB693" s="115" t="str">
        <f t="shared" si="6906"/>
        <v/>
      </c>
      <c r="FC693" s="115" t="str">
        <f t="shared" si="6907"/>
        <v/>
      </c>
      <c r="FD693" s="115" t="str">
        <f t="shared" si="6908"/>
        <v/>
      </c>
      <c r="FE693" s="115" t="str">
        <f t="shared" si="6909"/>
        <v/>
      </c>
      <c r="FF693" s="115">
        <f t="shared" si="6956"/>
        <v>302</v>
      </c>
      <c r="FG693" s="115" t="str">
        <f>IFERROR(SMALL($EG$3:$EG$842,$A$11),"")</f>
        <v/>
      </c>
      <c r="FH693" s="115">
        <f t="shared" si="6966"/>
        <v>96</v>
      </c>
      <c r="FI693" s="115" t="str">
        <f t="shared" si="6957"/>
        <v/>
      </c>
      <c r="FJ693" s="115">
        <f t="shared" si="6958"/>
        <v>42</v>
      </c>
      <c r="FK693" s="120">
        <f t="shared" si="6959"/>
        <v>12672038</v>
      </c>
      <c r="FL693" s="121" t="str">
        <f t="shared" si="6960"/>
        <v>ADARSH SINGH RAJPUT</v>
      </c>
      <c r="FM693" s="122">
        <f t="shared" si="6961"/>
        <v>65</v>
      </c>
      <c r="FN693" s="121" t="str">
        <f t="shared" si="6962"/>
        <v>IP(NEW)</v>
      </c>
      <c r="FO693" s="122">
        <f t="shared" si="6963"/>
        <v>96</v>
      </c>
      <c r="FP693" s="122" t="str">
        <f t="shared" si="6964"/>
        <v>B</v>
      </c>
      <c r="FQ693" s="122" t="str">
        <f t="shared" si="6965"/>
        <v>I</v>
      </c>
    </row>
    <row r="694" spans="1:173" ht="15" customHeight="1" x14ac:dyDescent="0.25">
      <c r="A694" s="115">
        <v>692</v>
      </c>
      <c r="B694" s="115" t="str">
        <f t="shared" si="6820"/>
        <v/>
      </c>
      <c r="C694" s="115" t="s">
        <v>71</v>
      </c>
      <c r="D694" s="100">
        <f t="shared" si="6955"/>
        <v>0</v>
      </c>
      <c r="E694" s="100" t="str">
        <f t="shared" si="6847"/>
        <v/>
      </c>
      <c r="F694" s="100" t="str">
        <f t="shared" si="6848"/>
        <v/>
      </c>
      <c r="G694" s="100" t="str">
        <f t="shared" si="6823"/>
        <v/>
      </c>
      <c r="H694" s="100" t="str">
        <f t="shared" si="6849"/>
        <v/>
      </c>
      <c r="I694" s="100" t="str">
        <f t="shared" si="6824"/>
        <v/>
      </c>
      <c r="J694" s="100" t="str">
        <f t="shared" si="6850"/>
        <v/>
      </c>
      <c r="K694" s="100" t="str">
        <f t="shared" si="6825"/>
        <v/>
      </c>
      <c r="L694" s="100" t="str">
        <f t="shared" si="6851"/>
        <v/>
      </c>
      <c r="M694" s="100" t="str">
        <f t="shared" si="6826"/>
        <v/>
      </c>
      <c r="N694" s="100" t="str">
        <f t="shared" si="6852"/>
        <v/>
      </c>
      <c r="O694" s="100" t="str">
        <f t="shared" si="6827"/>
        <v/>
      </c>
      <c r="P694" s="100" t="str">
        <f t="shared" si="6853"/>
        <v/>
      </c>
      <c r="Q694" s="100" t="str">
        <f t="shared" si="6828"/>
        <v/>
      </c>
      <c r="R694" s="100" t="str">
        <f t="shared" si="6854"/>
        <v/>
      </c>
      <c r="S694" s="100" t="str">
        <f t="shared" si="6829"/>
        <v/>
      </c>
      <c r="T694" s="100" t="str">
        <f t="shared" si="6855"/>
        <v/>
      </c>
      <c r="U694" s="100" t="str">
        <f t="shared" si="6830"/>
        <v/>
      </c>
      <c r="V694" s="100" t="str">
        <f t="shared" si="6856"/>
        <v/>
      </c>
      <c r="W694" s="100" t="str">
        <f t="shared" si="6831"/>
        <v/>
      </c>
      <c r="X694" s="100" t="str">
        <f t="shared" si="6857"/>
        <v/>
      </c>
      <c r="Y694" s="100" t="str">
        <f t="shared" si="6832"/>
        <v/>
      </c>
      <c r="Z694" s="100" t="str">
        <f t="shared" si="6858"/>
        <v/>
      </c>
      <c r="AA694" s="100" t="str">
        <f t="shared" si="6833"/>
        <v/>
      </c>
      <c r="AB694" s="100" t="str">
        <f t="shared" si="6859"/>
        <v/>
      </c>
      <c r="AC694" s="100" t="str">
        <f t="shared" si="6834"/>
        <v/>
      </c>
      <c r="AD694" s="100" t="str">
        <f t="shared" si="6860"/>
        <v/>
      </c>
      <c r="AE694" s="100" t="str">
        <f t="shared" si="6835"/>
        <v/>
      </c>
      <c r="AF694" s="100" t="str">
        <f t="shared" si="6861"/>
        <v/>
      </c>
      <c r="AG694" s="100" t="str">
        <f t="shared" si="6836"/>
        <v/>
      </c>
      <c r="AH694" s="100" t="str">
        <f t="shared" si="6862"/>
        <v/>
      </c>
      <c r="AI694" s="100" t="str">
        <f t="shared" si="6837"/>
        <v/>
      </c>
      <c r="AJ694" s="100" t="str">
        <f t="shared" si="6863"/>
        <v/>
      </c>
      <c r="AK694" s="100" t="str">
        <f t="shared" si="6838"/>
        <v/>
      </c>
      <c r="AL694" s="100" t="str">
        <f t="shared" si="6864"/>
        <v/>
      </c>
      <c r="AM694" s="100" t="str">
        <f t="shared" si="6839"/>
        <v/>
      </c>
      <c r="AN694" s="100" t="str">
        <f t="shared" si="6865"/>
        <v/>
      </c>
      <c r="AO694" s="100" t="str">
        <f t="shared" si="6840"/>
        <v/>
      </c>
      <c r="AP694" s="100" t="str">
        <f t="shared" si="6866"/>
        <v/>
      </c>
      <c r="AQ694" s="100" t="str">
        <f t="shared" si="6841"/>
        <v/>
      </c>
      <c r="AR694" s="100" t="str">
        <f t="shared" si="6867"/>
        <v/>
      </c>
      <c r="AS694" s="100" t="str">
        <f t="shared" si="6842"/>
        <v/>
      </c>
      <c r="AT694" s="100" t="str">
        <f t="shared" si="6868"/>
        <v/>
      </c>
      <c r="AU694" s="100" t="str">
        <f t="shared" si="6843"/>
        <v/>
      </c>
      <c r="AV694" s="100" t="str">
        <f t="shared" si="6869"/>
        <v/>
      </c>
      <c r="AW694" s="100" t="str">
        <f t="shared" si="6844"/>
        <v/>
      </c>
      <c r="AX694" s="100" t="str">
        <f t="shared" si="6870"/>
        <v/>
      </c>
      <c r="AY694" s="100" t="str">
        <f t="shared" si="6845"/>
        <v/>
      </c>
      <c r="AZ694" s="100" t="str">
        <f t="shared" si="6871"/>
        <v/>
      </c>
      <c r="BA694" s="100" t="str">
        <f t="shared" si="6846"/>
        <v/>
      </c>
      <c r="BB694" s="100" t="str">
        <f t="shared" si="6872"/>
        <v/>
      </c>
      <c r="BC694" s="100" t="str">
        <f>IFERROR(INDEX('INPUT INF'!$F$3:$F$601,MATCH($B694,'INPUT INF'!$A$3:$A$601,FALSE)),"")</f>
        <v/>
      </c>
      <c r="BD694" s="100" t="str">
        <f t="shared" si="6952"/>
        <v/>
      </c>
      <c r="BE694" s="100" t="str">
        <f t="shared" si="6873"/>
        <v/>
      </c>
      <c r="BF694" s="100" t="str">
        <f t="shared" si="6874"/>
        <v/>
      </c>
      <c r="BG694" s="115" t="str">
        <f t="shared" si="6875"/>
        <v/>
      </c>
      <c r="BH694" s="176" t="str">
        <f>IF(AND('INPUT INF'!$O$1="X",BG694="PASS"),BF694,IF($BG694="","0",IF('INPUT INF'!$N$67="YES",$BF694,"")))</f>
        <v>0</v>
      </c>
      <c r="BI694" s="115" t="str">
        <f>IF($BG694="","0",IF('INPUT INF'!$Q$68="YES",$BF694,""))</f>
        <v>0</v>
      </c>
      <c r="BJ694" s="115" t="str">
        <f>IF($BG694="","0",IF('INPUT INF'!$Q$69="YES",$BF694,""))</f>
        <v>0</v>
      </c>
      <c r="BL694" s="118" t="str">
        <f t="shared" si="6941"/>
        <v/>
      </c>
      <c r="BM694" s="118" t="str">
        <f t="shared" si="6942"/>
        <v/>
      </c>
      <c r="BN694" s="118" t="str">
        <f t="shared" si="6943"/>
        <v/>
      </c>
      <c r="BR694" s="118" t="str">
        <f t="shared" si="6944"/>
        <v/>
      </c>
      <c r="BS694" s="118" t="str">
        <f t="shared" si="6945"/>
        <v/>
      </c>
      <c r="BT694" s="118" t="str">
        <f t="shared" si="6946"/>
        <v/>
      </c>
      <c r="BX694" s="118" t="str">
        <f t="shared" si="6947"/>
        <v/>
      </c>
      <c r="BY694" s="118" t="str">
        <f t="shared" si="6948"/>
        <v/>
      </c>
      <c r="BZ694" s="118" t="str">
        <f t="shared" si="6949"/>
        <v/>
      </c>
      <c r="CD694" s="116" t="str">
        <f t="shared" si="6876"/>
        <v/>
      </c>
      <c r="CE694" s="116" t="str">
        <f t="shared" si="6877"/>
        <v/>
      </c>
      <c r="CF694" s="116" t="str">
        <f t="shared" si="6878"/>
        <v/>
      </c>
      <c r="CJ694" s="116" t="str">
        <f t="shared" si="6879"/>
        <v/>
      </c>
      <c r="CK694" s="116" t="str">
        <f t="shared" si="6880"/>
        <v/>
      </c>
      <c r="CL694" s="116" t="str">
        <f t="shared" si="6881"/>
        <v/>
      </c>
      <c r="CP694" s="116" t="str">
        <f t="shared" si="6882"/>
        <v/>
      </c>
      <c r="CQ694" s="116" t="str">
        <f t="shared" si="6883"/>
        <v/>
      </c>
      <c r="CR694" s="116" t="str">
        <f t="shared" si="6884"/>
        <v/>
      </c>
      <c r="DH694" s="115" t="str">
        <f t="shared" si="6950"/>
        <v/>
      </c>
      <c r="DI694" s="115" t="str">
        <f t="shared" si="6951"/>
        <v/>
      </c>
      <c r="DJ694" s="115" t="str">
        <f t="shared" si="6918"/>
        <v/>
      </c>
      <c r="DK694" s="115" t="str">
        <f t="shared" si="6919"/>
        <v/>
      </c>
      <c r="DL694" s="115" t="str">
        <f t="shared" si="6920"/>
        <v/>
      </c>
      <c r="DM694" s="115" t="str">
        <f t="shared" si="6921"/>
        <v/>
      </c>
      <c r="DN694" s="115" t="str">
        <f t="shared" si="6922"/>
        <v/>
      </c>
      <c r="DO694" s="115" t="str">
        <f t="shared" si="6923"/>
        <v/>
      </c>
      <c r="DP694" s="115" t="str">
        <f t="shared" si="6924"/>
        <v/>
      </c>
      <c r="DQ694" s="115" t="str">
        <f t="shared" si="6925"/>
        <v/>
      </c>
      <c r="DR694" s="115" t="str">
        <f t="shared" si="6926"/>
        <v/>
      </c>
      <c r="DS694" s="115" t="str">
        <f t="shared" si="6927"/>
        <v/>
      </c>
      <c r="DT694" s="115" t="str">
        <f t="shared" si="6928"/>
        <v/>
      </c>
      <c r="DU694" s="115" t="str">
        <f t="shared" si="6929"/>
        <v/>
      </c>
      <c r="DV694" s="115" t="str">
        <f t="shared" si="6930"/>
        <v/>
      </c>
      <c r="DW694" s="115" t="str">
        <f t="shared" si="6931"/>
        <v/>
      </c>
      <c r="DX694" s="115" t="str">
        <f t="shared" si="6932"/>
        <v/>
      </c>
      <c r="DY694" s="115" t="str">
        <f t="shared" si="6933"/>
        <v/>
      </c>
      <c r="DZ694" s="115" t="str">
        <f t="shared" si="6934"/>
        <v/>
      </c>
      <c r="EA694" s="115" t="str">
        <f t="shared" si="6935"/>
        <v/>
      </c>
      <c r="EB694" s="115" t="str">
        <f t="shared" si="6936"/>
        <v/>
      </c>
      <c r="EC694" s="115" t="str">
        <f t="shared" si="6937"/>
        <v/>
      </c>
      <c r="ED694" s="115" t="str">
        <f t="shared" si="6938"/>
        <v/>
      </c>
      <c r="EE694" s="115" t="str">
        <f t="shared" si="6939"/>
        <v/>
      </c>
      <c r="EF694" s="115" t="str">
        <f t="shared" si="6940"/>
        <v/>
      </c>
      <c r="EG694" s="115" t="str">
        <f t="shared" si="6885"/>
        <v/>
      </c>
      <c r="EH694" s="115" t="str">
        <f t="shared" si="6886"/>
        <v/>
      </c>
      <c r="EI694" s="115" t="str">
        <f t="shared" si="6887"/>
        <v/>
      </c>
      <c r="EJ694" s="115" t="str">
        <f t="shared" si="6888"/>
        <v/>
      </c>
      <c r="EK694" s="115" t="str">
        <f t="shared" si="6889"/>
        <v/>
      </c>
      <c r="EL694" s="115" t="str">
        <f t="shared" si="6890"/>
        <v/>
      </c>
      <c r="EM694" s="115" t="str">
        <f t="shared" si="6891"/>
        <v/>
      </c>
      <c r="EN694" s="115" t="str">
        <f t="shared" si="6892"/>
        <v/>
      </c>
      <c r="EO694" s="115" t="str">
        <f t="shared" si="6893"/>
        <v/>
      </c>
      <c r="EP694" s="115" t="str">
        <f t="shared" si="6894"/>
        <v/>
      </c>
      <c r="EQ694" s="115" t="str">
        <f t="shared" si="6895"/>
        <v/>
      </c>
      <c r="ER694" s="115" t="str">
        <f t="shared" si="6896"/>
        <v/>
      </c>
      <c r="ES694" s="115" t="str">
        <f t="shared" si="6897"/>
        <v/>
      </c>
      <c r="ET694" s="115" t="str">
        <f t="shared" si="6898"/>
        <v/>
      </c>
      <c r="EU694" s="115" t="str">
        <f t="shared" si="6899"/>
        <v/>
      </c>
      <c r="EV694" s="115" t="str">
        <f t="shared" si="6900"/>
        <v/>
      </c>
      <c r="EW694" s="115" t="str">
        <f t="shared" si="6901"/>
        <v/>
      </c>
      <c r="EX694" s="115" t="str">
        <f t="shared" si="6902"/>
        <v/>
      </c>
      <c r="EY694" s="115" t="str">
        <f t="shared" si="6903"/>
        <v/>
      </c>
      <c r="EZ694" s="115" t="str">
        <f t="shared" si="6904"/>
        <v/>
      </c>
      <c r="FA694" s="115" t="str">
        <f t="shared" si="6905"/>
        <v/>
      </c>
      <c r="FB694" s="115" t="str">
        <f t="shared" si="6906"/>
        <v/>
      </c>
      <c r="FC694" s="115" t="str">
        <f t="shared" si="6907"/>
        <v/>
      </c>
      <c r="FD694" s="115" t="str">
        <f t="shared" si="6908"/>
        <v/>
      </c>
      <c r="FE694" s="115" t="str">
        <f t="shared" si="6909"/>
        <v/>
      </c>
      <c r="FF694" s="115">
        <f t="shared" si="6956"/>
        <v>302</v>
      </c>
      <c r="FG694" s="115" t="str">
        <f>IFERROR(SMALL($EG$3:$EG$842,$A$12),"")</f>
        <v/>
      </c>
      <c r="FH694" s="115">
        <f t="shared" si="6966"/>
        <v>96</v>
      </c>
      <c r="FI694" s="115" t="str">
        <f t="shared" si="6957"/>
        <v/>
      </c>
      <c r="FJ694" s="115">
        <f t="shared" si="6958"/>
        <v>43</v>
      </c>
      <c r="FK694" s="120">
        <f t="shared" si="6959"/>
        <v>12672051</v>
      </c>
      <c r="FL694" s="121" t="str">
        <f t="shared" si="6960"/>
        <v>SOUMYA PANDEY</v>
      </c>
      <c r="FM694" s="122">
        <f t="shared" si="6961"/>
        <v>65</v>
      </c>
      <c r="FN694" s="121" t="str">
        <f t="shared" si="6962"/>
        <v>IP(NEW)</v>
      </c>
      <c r="FO694" s="122">
        <f t="shared" si="6963"/>
        <v>96</v>
      </c>
      <c r="FP694" s="122" t="str">
        <f t="shared" si="6964"/>
        <v>B</v>
      </c>
      <c r="FQ694" s="122" t="str">
        <f t="shared" si="6965"/>
        <v>I</v>
      </c>
    </row>
    <row r="695" spans="1:173" ht="15" customHeight="1" x14ac:dyDescent="0.25">
      <c r="A695" s="115">
        <v>693</v>
      </c>
      <c r="B695" s="115" t="str">
        <f t="shared" si="6820"/>
        <v/>
      </c>
      <c r="C695" s="115" t="s">
        <v>71</v>
      </c>
      <c r="D695" s="100">
        <f t="shared" si="6955"/>
        <v>0</v>
      </c>
      <c r="E695" s="100" t="str">
        <f t="shared" si="6847"/>
        <v/>
      </c>
      <c r="F695" s="100" t="str">
        <f t="shared" si="6848"/>
        <v/>
      </c>
      <c r="G695" s="100" t="str">
        <f t="shared" si="6823"/>
        <v/>
      </c>
      <c r="H695" s="100" t="str">
        <f t="shared" si="6849"/>
        <v/>
      </c>
      <c r="I695" s="100" t="str">
        <f t="shared" si="6824"/>
        <v/>
      </c>
      <c r="J695" s="100" t="str">
        <f t="shared" si="6850"/>
        <v/>
      </c>
      <c r="K695" s="100" t="str">
        <f t="shared" si="6825"/>
        <v/>
      </c>
      <c r="L695" s="100" t="str">
        <f t="shared" si="6851"/>
        <v/>
      </c>
      <c r="M695" s="100" t="str">
        <f t="shared" si="6826"/>
        <v/>
      </c>
      <c r="N695" s="100" t="str">
        <f t="shared" si="6852"/>
        <v/>
      </c>
      <c r="O695" s="100" t="str">
        <f t="shared" si="6827"/>
        <v/>
      </c>
      <c r="P695" s="100" t="str">
        <f t="shared" si="6853"/>
        <v/>
      </c>
      <c r="Q695" s="100" t="str">
        <f t="shared" si="6828"/>
        <v/>
      </c>
      <c r="R695" s="100" t="str">
        <f t="shared" si="6854"/>
        <v/>
      </c>
      <c r="S695" s="100" t="str">
        <f t="shared" si="6829"/>
        <v/>
      </c>
      <c r="T695" s="100" t="str">
        <f t="shared" si="6855"/>
        <v/>
      </c>
      <c r="U695" s="100" t="str">
        <f t="shared" si="6830"/>
        <v/>
      </c>
      <c r="V695" s="100" t="str">
        <f t="shared" si="6856"/>
        <v/>
      </c>
      <c r="W695" s="100" t="str">
        <f t="shared" si="6831"/>
        <v/>
      </c>
      <c r="X695" s="100" t="str">
        <f t="shared" si="6857"/>
        <v/>
      </c>
      <c r="Y695" s="100" t="str">
        <f t="shared" si="6832"/>
        <v/>
      </c>
      <c r="Z695" s="100" t="str">
        <f t="shared" si="6858"/>
        <v/>
      </c>
      <c r="AA695" s="100" t="str">
        <f t="shared" si="6833"/>
        <v/>
      </c>
      <c r="AB695" s="100" t="str">
        <f t="shared" si="6859"/>
        <v/>
      </c>
      <c r="AC695" s="100" t="str">
        <f t="shared" si="6834"/>
        <v/>
      </c>
      <c r="AD695" s="100" t="str">
        <f t="shared" si="6860"/>
        <v/>
      </c>
      <c r="AE695" s="100" t="str">
        <f t="shared" si="6835"/>
        <v/>
      </c>
      <c r="AF695" s="100" t="str">
        <f t="shared" si="6861"/>
        <v/>
      </c>
      <c r="AG695" s="100" t="str">
        <f t="shared" si="6836"/>
        <v/>
      </c>
      <c r="AH695" s="100" t="str">
        <f t="shared" si="6862"/>
        <v/>
      </c>
      <c r="AI695" s="100" t="str">
        <f t="shared" si="6837"/>
        <v/>
      </c>
      <c r="AJ695" s="100" t="str">
        <f t="shared" si="6863"/>
        <v/>
      </c>
      <c r="AK695" s="100" t="str">
        <f t="shared" si="6838"/>
        <v/>
      </c>
      <c r="AL695" s="100" t="str">
        <f t="shared" si="6864"/>
        <v/>
      </c>
      <c r="AM695" s="100" t="str">
        <f t="shared" si="6839"/>
        <v/>
      </c>
      <c r="AN695" s="100" t="str">
        <f t="shared" si="6865"/>
        <v/>
      </c>
      <c r="AO695" s="100" t="str">
        <f t="shared" si="6840"/>
        <v/>
      </c>
      <c r="AP695" s="100" t="str">
        <f t="shared" si="6866"/>
        <v/>
      </c>
      <c r="AQ695" s="100" t="str">
        <f t="shared" si="6841"/>
        <v/>
      </c>
      <c r="AR695" s="100" t="str">
        <f t="shared" si="6867"/>
        <v/>
      </c>
      <c r="AS695" s="100" t="str">
        <f t="shared" si="6842"/>
        <v/>
      </c>
      <c r="AT695" s="100" t="str">
        <f t="shared" si="6868"/>
        <v/>
      </c>
      <c r="AU695" s="100" t="str">
        <f t="shared" si="6843"/>
        <v/>
      </c>
      <c r="AV695" s="100" t="str">
        <f t="shared" si="6869"/>
        <v/>
      </c>
      <c r="AW695" s="100" t="str">
        <f t="shared" si="6844"/>
        <v/>
      </c>
      <c r="AX695" s="100" t="str">
        <f t="shared" si="6870"/>
        <v/>
      </c>
      <c r="AY695" s="100" t="str">
        <f t="shared" si="6845"/>
        <v/>
      </c>
      <c r="AZ695" s="100" t="str">
        <f t="shared" si="6871"/>
        <v/>
      </c>
      <c r="BA695" s="100" t="str">
        <f t="shared" si="6846"/>
        <v/>
      </c>
      <c r="BB695" s="100" t="str">
        <f t="shared" si="6872"/>
        <v/>
      </c>
      <c r="BC695" s="100" t="str">
        <f>IFERROR(INDEX('INPUT INF'!$F$3:$F$601,MATCH($B695,'INPUT INF'!$A$3:$A$601,FALSE)),"")</f>
        <v/>
      </c>
      <c r="BD695" s="100" t="str">
        <f t="shared" si="6952"/>
        <v/>
      </c>
      <c r="BE695" s="100" t="str">
        <f t="shared" si="6873"/>
        <v/>
      </c>
      <c r="BF695" s="100" t="str">
        <f t="shared" si="6874"/>
        <v/>
      </c>
      <c r="BG695" s="115" t="str">
        <f t="shared" si="6875"/>
        <v/>
      </c>
      <c r="BH695" s="176" t="str">
        <f>IF(AND('INPUT INF'!$O$1="X",BG695="PASS"),BF695,IF($BG695="","0",IF('INPUT INF'!$N$67="YES",$BF695,"")))</f>
        <v>0</v>
      </c>
      <c r="BI695" s="115" t="str">
        <f>IF($BG695="","0",IF('INPUT INF'!$Q$68="YES",$BF695,""))</f>
        <v>0</v>
      </c>
      <c r="BJ695" s="115" t="str">
        <f>IF($BG695="","0",IF('INPUT INF'!$Q$69="YES",$BF695,""))</f>
        <v>0</v>
      </c>
      <c r="BL695" s="118" t="str">
        <f t="shared" si="6941"/>
        <v/>
      </c>
      <c r="BM695" s="118" t="str">
        <f t="shared" si="6942"/>
        <v/>
      </c>
      <c r="BN695" s="118" t="str">
        <f t="shared" si="6943"/>
        <v/>
      </c>
      <c r="BR695" s="118" t="str">
        <f t="shared" si="6944"/>
        <v/>
      </c>
      <c r="BS695" s="118" t="str">
        <f t="shared" si="6945"/>
        <v/>
      </c>
      <c r="BT695" s="118" t="str">
        <f t="shared" si="6946"/>
        <v/>
      </c>
      <c r="BX695" s="118" t="str">
        <f t="shared" si="6947"/>
        <v/>
      </c>
      <c r="BY695" s="118" t="str">
        <f t="shared" si="6948"/>
        <v/>
      </c>
      <c r="BZ695" s="118" t="str">
        <f t="shared" si="6949"/>
        <v/>
      </c>
      <c r="CD695" s="116" t="str">
        <f t="shared" si="6876"/>
        <v/>
      </c>
      <c r="CE695" s="116" t="str">
        <f t="shared" si="6877"/>
        <v/>
      </c>
      <c r="CF695" s="116" t="str">
        <f t="shared" si="6878"/>
        <v/>
      </c>
      <c r="CJ695" s="116" t="str">
        <f t="shared" si="6879"/>
        <v/>
      </c>
      <c r="CK695" s="116" t="str">
        <f t="shared" si="6880"/>
        <v/>
      </c>
      <c r="CL695" s="116" t="str">
        <f t="shared" si="6881"/>
        <v/>
      </c>
      <c r="CP695" s="116" t="str">
        <f t="shared" si="6882"/>
        <v/>
      </c>
      <c r="CQ695" s="116" t="str">
        <f t="shared" si="6883"/>
        <v/>
      </c>
      <c r="CR695" s="116" t="str">
        <f t="shared" si="6884"/>
        <v/>
      </c>
      <c r="DH695" s="115" t="str">
        <f t="shared" si="6950"/>
        <v/>
      </c>
      <c r="DI695" s="115" t="str">
        <f t="shared" si="6951"/>
        <v/>
      </c>
      <c r="DJ695" s="115" t="str">
        <f t="shared" si="6918"/>
        <v/>
      </c>
      <c r="DK695" s="115" t="str">
        <f t="shared" si="6919"/>
        <v/>
      </c>
      <c r="DL695" s="115" t="str">
        <f t="shared" si="6920"/>
        <v/>
      </c>
      <c r="DM695" s="115" t="str">
        <f t="shared" si="6921"/>
        <v/>
      </c>
      <c r="DN695" s="115" t="str">
        <f t="shared" si="6922"/>
        <v/>
      </c>
      <c r="DO695" s="115" t="str">
        <f t="shared" si="6923"/>
        <v/>
      </c>
      <c r="DP695" s="115" t="str">
        <f t="shared" si="6924"/>
        <v/>
      </c>
      <c r="DQ695" s="115" t="str">
        <f t="shared" si="6925"/>
        <v/>
      </c>
      <c r="DR695" s="115" t="str">
        <f t="shared" si="6926"/>
        <v/>
      </c>
      <c r="DS695" s="115" t="str">
        <f t="shared" si="6927"/>
        <v/>
      </c>
      <c r="DT695" s="115" t="str">
        <f t="shared" si="6928"/>
        <v/>
      </c>
      <c r="DU695" s="115" t="str">
        <f t="shared" si="6929"/>
        <v/>
      </c>
      <c r="DV695" s="115" t="str">
        <f t="shared" si="6930"/>
        <v/>
      </c>
      <c r="DW695" s="115" t="str">
        <f t="shared" si="6931"/>
        <v/>
      </c>
      <c r="DX695" s="115" t="str">
        <f t="shared" si="6932"/>
        <v/>
      </c>
      <c r="DY695" s="115" t="str">
        <f t="shared" si="6933"/>
        <v/>
      </c>
      <c r="DZ695" s="115" t="str">
        <f t="shared" si="6934"/>
        <v/>
      </c>
      <c r="EA695" s="115" t="str">
        <f t="shared" si="6935"/>
        <v/>
      </c>
      <c r="EB695" s="115" t="str">
        <f t="shared" si="6936"/>
        <v/>
      </c>
      <c r="EC695" s="115" t="str">
        <f t="shared" si="6937"/>
        <v/>
      </c>
      <c r="ED695" s="115" t="str">
        <f t="shared" si="6938"/>
        <v/>
      </c>
      <c r="EE695" s="115" t="str">
        <f t="shared" si="6939"/>
        <v/>
      </c>
      <c r="EF695" s="115" t="str">
        <f t="shared" si="6940"/>
        <v/>
      </c>
      <c r="EG695" s="115" t="str">
        <f t="shared" si="6885"/>
        <v/>
      </c>
      <c r="EH695" s="115" t="str">
        <f t="shared" si="6886"/>
        <v/>
      </c>
      <c r="EI695" s="115" t="str">
        <f t="shared" si="6887"/>
        <v/>
      </c>
      <c r="EJ695" s="115" t="str">
        <f t="shared" si="6888"/>
        <v/>
      </c>
      <c r="EK695" s="115" t="str">
        <f t="shared" si="6889"/>
        <v/>
      </c>
      <c r="EL695" s="115" t="str">
        <f t="shared" si="6890"/>
        <v/>
      </c>
      <c r="EM695" s="115" t="str">
        <f t="shared" si="6891"/>
        <v/>
      </c>
      <c r="EN695" s="115" t="str">
        <f t="shared" si="6892"/>
        <v/>
      </c>
      <c r="EO695" s="115" t="str">
        <f t="shared" si="6893"/>
        <v/>
      </c>
      <c r="EP695" s="115" t="str">
        <f t="shared" si="6894"/>
        <v/>
      </c>
      <c r="EQ695" s="115" t="str">
        <f t="shared" si="6895"/>
        <v/>
      </c>
      <c r="ER695" s="115" t="str">
        <f t="shared" si="6896"/>
        <v/>
      </c>
      <c r="ES695" s="115" t="str">
        <f t="shared" si="6897"/>
        <v/>
      </c>
      <c r="ET695" s="115" t="str">
        <f t="shared" si="6898"/>
        <v/>
      </c>
      <c r="EU695" s="115" t="str">
        <f t="shared" si="6899"/>
        <v/>
      </c>
      <c r="EV695" s="115" t="str">
        <f t="shared" si="6900"/>
        <v/>
      </c>
      <c r="EW695" s="115" t="str">
        <f t="shared" si="6901"/>
        <v/>
      </c>
      <c r="EX695" s="115" t="str">
        <f t="shared" si="6902"/>
        <v/>
      </c>
      <c r="EY695" s="115" t="str">
        <f t="shared" si="6903"/>
        <v/>
      </c>
      <c r="EZ695" s="115" t="str">
        <f t="shared" si="6904"/>
        <v/>
      </c>
      <c r="FA695" s="115" t="str">
        <f t="shared" si="6905"/>
        <v/>
      </c>
      <c r="FB695" s="115" t="str">
        <f t="shared" si="6906"/>
        <v/>
      </c>
      <c r="FC695" s="115" t="str">
        <f t="shared" si="6907"/>
        <v/>
      </c>
      <c r="FD695" s="115" t="str">
        <f t="shared" si="6908"/>
        <v/>
      </c>
      <c r="FE695" s="115" t="str">
        <f t="shared" si="6909"/>
        <v/>
      </c>
      <c r="FF695" s="115">
        <f t="shared" si="6956"/>
        <v>302</v>
      </c>
      <c r="FG695" s="115" t="str">
        <f t="shared" ref="FG695:FG704" si="6967">IFERROR(SMALL($EG$3:$EG$842,$A13),"")</f>
        <v/>
      </c>
      <c r="FH695" s="115">
        <f t="shared" si="6966"/>
        <v>96</v>
      </c>
      <c r="FI695" s="115" t="str">
        <f t="shared" si="6957"/>
        <v/>
      </c>
      <c r="FJ695" s="115">
        <f t="shared" si="6958"/>
        <v>51</v>
      </c>
      <c r="FK695" s="120">
        <f t="shared" si="6959"/>
        <v>12672042</v>
      </c>
      <c r="FL695" s="121" t="str">
        <f t="shared" si="6960"/>
        <v>KISHAN KUMAR DUBEY</v>
      </c>
      <c r="FM695" s="122">
        <f t="shared" si="6961"/>
        <v>55</v>
      </c>
      <c r="FN695" s="121" t="str">
        <f t="shared" si="6962"/>
        <v>ACCOUNTANCY</v>
      </c>
      <c r="FO695" s="122">
        <f t="shared" si="6963"/>
        <v>96</v>
      </c>
      <c r="FP695" s="122" t="str">
        <f t="shared" si="6964"/>
        <v>B</v>
      </c>
      <c r="FQ695" s="122" t="str">
        <f t="shared" si="6965"/>
        <v>I</v>
      </c>
    </row>
    <row r="696" spans="1:173" ht="15" customHeight="1" x14ac:dyDescent="0.25">
      <c r="A696" s="115">
        <v>694</v>
      </c>
      <c r="B696" s="115" t="str">
        <f t="shared" si="6820"/>
        <v/>
      </c>
      <c r="C696" s="115" t="s">
        <v>71</v>
      </c>
      <c r="D696" s="100">
        <f t="shared" si="6955"/>
        <v>0</v>
      </c>
      <c r="E696" s="100" t="str">
        <f t="shared" si="6847"/>
        <v/>
      </c>
      <c r="F696" s="100" t="str">
        <f t="shared" si="6848"/>
        <v/>
      </c>
      <c r="G696" s="100" t="str">
        <f t="shared" si="6823"/>
        <v/>
      </c>
      <c r="H696" s="100" t="str">
        <f t="shared" si="6849"/>
        <v/>
      </c>
      <c r="I696" s="100" t="str">
        <f t="shared" si="6824"/>
        <v/>
      </c>
      <c r="J696" s="100" t="str">
        <f t="shared" si="6850"/>
        <v/>
      </c>
      <c r="K696" s="100" t="str">
        <f t="shared" si="6825"/>
        <v/>
      </c>
      <c r="L696" s="100" t="str">
        <f t="shared" si="6851"/>
        <v/>
      </c>
      <c r="M696" s="100" t="str">
        <f t="shared" si="6826"/>
        <v/>
      </c>
      <c r="N696" s="100" t="str">
        <f t="shared" si="6852"/>
        <v/>
      </c>
      <c r="O696" s="100" t="str">
        <f t="shared" si="6827"/>
        <v/>
      </c>
      <c r="P696" s="100" t="str">
        <f t="shared" si="6853"/>
        <v/>
      </c>
      <c r="Q696" s="100" t="str">
        <f t="shared" si="6828"/>
        <v/>
      </c>
      <c r="R696" s="100" t="str">
        <f t="shared" si="6854"/>
        <v/>
      </c>
      <c r="S696" s="100" t="str">
        <f t="shared" si="6829"/>
        <v/>
      </c>
      <c r="T696" s="100" t="str">
        <f t="shared" si="6855"/>
        <v/>
      </c>
      <c r="U696" s="100" t="str">
        <f t="shared" si="6830"/>
        <v/>
      </c>
      <c r="V696" s="100" t="str">
        <f t="shared" si="6856"/>
        <v/>
      </c>
      <c r="W696" s="100" t="str">
        <f t="shared" si="6831"/>
        <v/>
      </c>
      <c r="X696" s="100" t="str">
        <f t="shared" si="6857"/>
        <v/>
      </c>
      <c r="Y696" s="100" t="str">
        <f t="shared" si="6832"/>
        <v/>
      </c>
      <c r="Z696" s="100" t="str">
        <f t="shared" si="6858"/>
        <v/>
      </c>
      <c r="AA696" s="100" t="str">
        <f t="shared" si="6833"/>
        <v/>
      </c>
      <c r="AB696" s="100" t="str">
        <f t="shared" si="6859"/>
        <v/>
      </c>
      <c r="AC696" s="100" t="str">
        <f t="shared" si="6834"/>
        <v/>
      </c>
      <c r="AD696" s="100" t="str">
        <f t="shared" si="6860"/>
        <v/>
      </c>
      <c r="AE696" s="100" t="str">
        <f t="shared" si="6835"/>
        <v/>
      </c>
      <c r="AF696" s="100" t="str">
        <f t="shared" si="6861"/>
        <v/>
      </c>
      <c r="AG696" s="100" t="str">
        <f t="shared" si="6836"/>
        <v/>
      </c>
      <c r="AH696" s="100" t="str">
        <f t="shared" si="6862"/>
        <v/>
      </c>
      <c r="AI696" s="100" t="str">
        <f t="shared" si="6837"/>
        <v/>
      </c>
      <c r="AJ696" s="100" t="str">
        <f t="shared" si="6863"/>
        <v/>
      </c>
      <c r="AK696" s="100" t="str">
        <f t="shared" si="6838"/>
        <v/>
      </c>
      <c r="AL696" s="100" t="str">
        <f t="shared" si="6864"/>
        <v/>
      </c>
      <c r="AM696" s="100" t="str">
        <f t="shared" si="6839"/>
        <v/>
      </c>
      <c r="AN696" s="100" t="str">
        <f t="shared" si="6865"/>
        <v/>
      </c>
      <c r="AO696" s="100" t="str">
        <f t="shared" si="6840"/>
        <v/>
      </c>
      <c r="AP696" s="100" t="str">
        <f t="shared" si="6866"/>
        <v/>
      </c>
      <c r="AQ696" s="100" t="str">
        <f t="shared" si="6841"/>
        <v/>
      </c>
      <c r="AR696" s="100" t="str">
        <f t="shared" si="6867"/>
        <v/>
      </c>
      <c r="AS696" s="100" t="str">
        <f t="shared" si="6842"/>
        <v/>
      </c>
      <c r="AT696" s="100" t="str">
        <f t="shared" si="6868"/>
        <v/>
      </c>
      <c r="AU696" s="100" t="str">
        <f t="shared" si="6843"/>
        <v/>
      </c>
      <c r="AV696" s="100" t="str">
        <f t="shared" si="6869"/>
        <v/>
      </c>
      <c r="AW696" s="100" t="str">
        <f t="shared" si="6844"/>
        <v/>
      </c>
      <c r="AX696" s="100" t="str">
        <f t="shared" si="6870"/>
        <v/>
      </c>
      <c r="AY696" s="100" t="str">
        <f t="shared" si="6845"/>
        <v/>
      </c>
      <c r="AZ696" s="100" t="str">
        <f t="shared" si="6871"/>
        <v/>
      </c>
      <c r="BA696" s="100" t="str">
        <f t="shared" si="6846"/>
        <v/>
      </c>
      <c r="BB696" s="100" t="str">
        <f t="shared" si="6872"/>
        <v/>
      </c>
      <c r="BC696" s="100" t="str">
        <f>IFERROR(INDEX('INPUT INF'!$F$3:$F$601,MATCH($B696,'INPUT INF'!$A$3:$A$601,FALSE)),"")</f>
        <v/>
      </c>
      <c r="BD696" s="100" t="str">
        <f t="shared" si="6952"/>
        <v/>
      </c>
      <c r="BE696" s="100" t="str">
        <f t="shared" si="6873"/>
        <v/>
      </c>
      <c r="BF696" s="100" t="str">
        <f t="shared" si="6874"/>
        <v/>
      </c>
      <c r="BG696" s="115" t="str">
        <f t="shared" si="6875"/>
        <v/>
      </c>
      <c r="BH696" s="176" t="str">
        <f>IF(AND('INPUT INF'!$O$1="X",BG696="PASS"),BF696,IF($BG696="","0",IF('INPUT INF'!$N$67="YES",$BF696,"")))</f>
        <v>0</v>
      </c>
      <c r="BI696" s="115" t="str">
        <f>IF($BG696="","0",IF('INPUT INF'!$Q$68="YES",$BF696,""))</f>
        <v>0</v>
      </c>
      <c r="BJ696" s="115" t="str">
        <f>IF($BG696="","0",IF('INPUT INF'!$Q$69="YES",$BF696,""))</f>
        <v>0</v>
      </c>
      <c r="BL696" s="118" t="str">
        <f t="shared" si="6941"/>
        <v/>
      </c>
      <c r="BM696" s="118" t="str">
        <f t="shared" si="6942"/>
        <v/>
      </c>
      <c r="BN696" s="118" t="str">
        <f t="shared" si="6943"/>
        <v/>
      </c>
      <c r="BR696" s="118" t="str">
        <f t="shared" si="6944"/>
        <v/>
      </c>
      <c r="BS696" s="118" t="str">
        <f t="shared" si="6945"/>
        <v/>
      </c>
      <c r="BT696" s="118" t="str">
        <f t="shared" si="6946"/>
        <v/>
      </c>
      <c r="BX696" s="118" t="str">
        <f t="shared" si="6947"/>
        <v/>
      </c>
      <c r="BY696" s="118" t="str">
        <f t="shared" si="6948"/>
        <v/>
      </c>
      <c r="BZ696" s="118" t="str">
        <f t="shared" si="6949"/>
        <v/>
      </c>
      <c r="CD696" s="116" t="str">
        <f t="shared" si="6876"/>
        <v/>
      </c>
      <c r="CE696" s="116" t="str">
        <f t="shared" si="6877"/>
        <v/>
      </c>
      <c r="CF696" s="116" t="str">
        <f t="shared" si="6878"/>
        <v/>
      </c>
      <c r="CJ696" s="116" t="str">
        <f t="shared" si="6879"/>
        <v/>
      </c>
      <c r="CK696" s="116" t="str">
        <f t="shared" si="6880"/>
        <v/>
      </c>
      <c r="CL696" s="116" t="str">
        <f t="shared" si="6881"/>
        <v/>
      </c>
      <c r="CP696" s="116" t="str">
        <f t="shared" si="6882"/>
        <v/>
      </c>
      <c r="CQ696" s="116" t="str">
        <f t="shared" si="6883"/>
        <v/>
      </c>
      <c r="CR696" s="116" t="str">
        <f t="shared" si="6884"/>
        <v/>
      </c>
      <c r="DH696" s="115" t="str">
        <f t="shared" si="6950"/>
        <v/>
      </c>
      <c r="DI696" s="115" t="str">
        <f t="shared" si="6951"/>
        <v/>
      </c>
      <c r="DJ696" s="115" t="str">
        <f t="shared" si="6918"/>
        <v/>
      </c>
      <c r="DK696" s="115" t="str">
        <f t="shared" si="6919"/>
        <v/>
      </c>
      <c r="DL696" s="115" t="str">
        <f t="shared" si="6920"/>
        <v/>
      </c>
      <c r="DM696" s="115" t="str">
        <f t="shared" si="6921"/>
        <v/>
      </c>
      <c r="DN696" s="115" t="str">
        <f t="shared" si="6922"/>
        <v/>
      </c>
      <c r="DO696" s="115" t="str">
        <f t="shared" si="6923"/>
        <v/>
      </c>
      <c r="DP696" s="115" t="str">
        <f t="shared" si="6924"/>
        <v/>
      </c>
      <c r="DQ696" s="115" t="str">
        <f t="shared" si="6925"/>
        <v/>
      </c>
      <c r="DR696" s="115" t="str">
        <f t="shared" si="6926"/>
        <v/>
      </c>
      <c r="DS696" s="115" t="str">
        <f t="shared" si="6927"/>
        <v/>
      </c>
      <c r="DT696" s="115" t="str">
        <f t="shared" si="6928"/>
        <v/>
      </c>
      <c r="DU696" s="115" t="str">
        <f t="shared" si="6929"/>
        <v/>
      </c>
      <c r="DV696" s="115" t="str">
        <f t="shared" si="6930"/>
        <v/>
      </c>
      <c r="DW696" s="115" t="str">
        <f t="shared" si="6931"/>
        <v/>
      </c>
      <c r="DX696" s="115" t="str">
        <f t="shared" si="6932"/>
        <v/>
      </c>
      <c r="DY696" s="115" t="str">
        <f t="shared" si="6933"/>
        <v/>
      </c>
      <c r="DZ696" s="115" t="str">
        <f t="shared" si="6934"/>
        <v/>
      </c>
      <c r="EA696" s="115" t="str">
        <f t="shared" si="6935"/>
        <v/>
      </c>
      <c r="EB696" s="115" t="str">
        <f t="shared" si="6936"/>
        <v/>
      </c>
      <c r="EC696" s="115" t="str">
        <f t="shared" si="6937"/>
        <v/>
      </c>
      <c r="ED696" s="115" t="str">
        <f t="shared" si="6938"/>
        <v/>
      </c>
      <c r="EE696" s="115" t="str">
        <f t="shared" si="6939"/>
        <v/>
      </c>
      <c r="EF696" s="115" t="str">
        <f t="shared" si="6940"/>
        <v/>
      </c>
      <c r="EG696" s="115" t="str">
        <f t="shared" si="6885"/>
        <v/>
      </c>
      <c r="EH696" s="115" t="str">
        <f t="shared" si="6886"/>
        <v/>
      </c>
      <c r="EI696" s="115" t="str">
        <f t="shared" si="6887"/>
        <v/>
      </c>
      <c r="EJ696" s="115" t="str">
        <f t="shared" si="6888"/>
        <v/>
      </c>
      <c r="EK696" s="115" t="str">
        <f t="shared" si="6889"/>
        <v/>
      </c>
      <c r="EL696" s="115" t="str">
        <f t="shared" si="6890"/>
        <v/>
      </c>
      <c r="EM696" s="115" t="str">
        <f t="shared" si="6891"/>
        <v/>
      </c>
      <c r="EN696" s="115" t="str">
        <f t="shared" si="6892"/>
        <v/>
      </c>
      <c r="EO696" s="115" t="str">
        <f t="shared" si="6893"/>
        <v/>
      </c>
      <c r="EP696" s="115" t="str">
        <f t="shared" si="6894"/>
        <v/>
      </c>
      <c r="EQ696" s="115" t="str">
        <f t="shared" si="6895"/>
        <v/>
      </c>
      <c r="ER696" s="115" t="str">
        <f t="shared" si="6896"/>
        <v/>
      </c>
      <c r="ES696" s="115" t="str">
        <f t="shared" si="6897"/>
        <v/>
      </c>
      <c r="ET696" s="115" t="str">
        <f t="shared" si="6898"/>
        <v/>
      </c>
      <c r="EU696" s="115" t="str">
        <f t="shared" si="6899"/>
        <v/>
      </c>
      <c r="EV696" s="115" t="str">
        <f t="shared" si="6900"/>
        <v/>
      </c>
      <c r="EW696" s="115" t="str">
        <f t="shared" si="6901"/>
        <v/>
      </c>
      <c r="EX696" s="115" t="str">
        <f t="shared" si="6902"/>
        <v/>
      </c>
      <c r="EY696" s="115" t="str">
        <f t="shared" si="6903"/>
        <v/>
      </c>
      <c r="EZ696" s="115" t="str">
        <f t="shared" si="6904"/>
        <v/>
      </c>
      <c r="FA696" s="115" t="str">
        <f t="shared" si="6905"/>
        <v/>
      </c>
      <c r="FB696" s="115" t="str">
        <f t="shared" si="6906"/>
        <v/>
      </c>
      <c r="FC696" s="115" t="str">
        <f t="shared" si="6907"/>
        <v/>
      </c>
      <c r="FD696" s="115" t="str">
        <f t="shared" si="6908"/>
        <v/>
      </c>
      <c r="FE696" s="115" t="str">
        <f t="shared" si="6909"/>
        <v/>
      </c>
      <c r="FF696" s="115">
        <f t="shared" si="6956"/>
        <v>302</v>
      </c>
      <c r="FG696" s="115" t="str">
        <f t="shared" si="6967"/>
        <v/>
      </c>
      <c r="FH696" s="115">
        <f t="shared" si="6966"/>
        <v>96</v>
      </c>
      <c r="FI696" s="115" t="str">
        <f t="shared" si="6957"/>
        <v/>
      </c>
      <c r="FJ696" s="115">
        <f t="shared" si="6958"/>
        <v>52</v>
      </c>
      <c r="FK696" s="120">
        <f t="shared" si="6959"/>
        <v>12672053</v>
      </c>
      <c r="FL696" s="121" t="str">
        <f t="shared" si="6960"/>
        <v>VIDHI CHATURVEDI</v>
      </c>
      <c r="FM696" s="122">
        <f t="shared" si="6961"/>
        <v>55</v>
      </c>
      <c r="FN696" s="121" t="str">
        <f t="shared" si="6962"/>
        <v>ACCOUNTANCY</v>
      </c>
      <c r="FO696" s="122">
        <f t="shared" si="6963"/>
        <v>96</v>
      </c>
      <c r="FP696" s="122" t="str">
        <f t="shared" si="6964"/>
        <v>B</v>
      </c>
      <c r="FQ696" s="122" t="str">
        <f t="shared" si="6965"/>
        <v>I</v>
      </c>
    </row>
    <row r="697" spans="1:173" ht="15" customHeight="1" x14ac:dyDescent="0.25">
      <c r="A697" s="115">
        <v>695</v>
      </c>
      <c r="B697" s="115" t="str">
        <f t="shared" si="6820"/>
        <v/>
      </c>
      <c r="C697" s="115" t="s">
        <v>71</v>
      </c>
      <c r="D697" s="100">
        <f t="shared" si="6955"/>
        <v>0</v>
      </c>
      <c r="E697" s="100" t="str">
        <f t="shared" si="6847"/>
        <v/>
      </c>
      <c r="F697" s="100" t="str">
        <f t="shared" si="6848"/>
        <v/>
      </c>
      <c r="G697" s="100" t="str">
        <f t="shared" si="6823"/>
        <v/>
      </c>
      <c r="H697" s="100" t="str">
        <f t="shared" si="6849"/>
        <v/>
      </c>
      <c r="I697" s="100" t="str">
        <f t="shared" si="6824"/>
        <v/>
      </c>
      <c r="J697" s="100" t="str">
        <f t="shared" si="6850"/>
        <v/>
      </c>
      <c r="K697" s="100" t="str">
        <f t="shared" si="6825"/>
        <v/>
      </c>
      <c r="L697" s="100" t="str">
        <f t="shared" si="6851"/>
        <v/>
      </c>
      <c r="M697" s="100" t="str">
        <f t="shared" si="6826"/>
        <v/>
      </c>
      <c r="N697" s="100" t="str">
        <f t="shared" si="6852"/>
        <v/>
      </c>
      <c r="O697" s="100" t="str">
        <f t="shared" si="6827"/>
        <v/>
      </c>
      <c r="P697" s="100" t="str">
        <f t="shared" si="6853"/>
        <v/>
      </c>
      <c r="Q697" s="100" t="str">
        <f t="shared" si="6828"/>
        <v/>
      </c>
      <c r="R697" s="100" t="str">
        <f t="shared" si="6854"/>
        <v/>
      </c>
      <c r="S697" s="100" t="str">
        <f t="shared" si="6829"/>
        <v/>
      </c>
      <c r="T697" s="100" t="str">
        <f t="shared" si="6855"/>
        <v/>
      </c>
      <c r="U697" s="100" t="str">
        <f t="shared" si="6830"/>
        <v/>
      </c>
      <c r="V697" s="100" t="str">
        <f t="shared" si="6856"/>
        <v/>
      </c>
      <c r="W697" s="100" t="str">
        <f t="shared" si="6831"/>
        <v/>
      </c>
      <c r="X697" s="100" t="str">
        <f t="shared" si="6857"/>
        <v/>
      </c>
      <c r="Y697" s="100" t="str">
        <f t="shared" si="6832"/>
        <v/>
      </c>
      <c r="Z697" s="100" t="str">
        <f t="shared" si="6858"/>
        <v/>
      </c>
      <c r="AA697" s="100" t="str">
        <f t="shared" si="6833"/>
        <v/>
      </c>
      <c r="AB697" s="100" t="str">
        <f t="shared" si="6859"/>
        <v/>
      </c>
      <c r="AC697" s="100" t="str">
        <f t="shared" si="6834"/>
        <v/>
      </c>
      <c r="AD697" s="100" t="str">
        <f t="shared" si="6860"/>
        <v/>
      </c>
      <c r="AE697" s="100" t="str">
        <f t="shared" si="6835"/>
        <v/>
      </c>
      <c r="AF697" s="100" t="str">
        <f t="shared" si="6861"/>
        <v/>
      </c>
      <c r="AG697" s="100" t="str">
        <f t="shared" si="6836"/>
        <v/>
      </c>
      <c r="AH697" s="100" t="str">
        <f t="shared" si="6862"/>
        <v/>
      </c>
      <c r="AI697" s="100" t="str">
        <f t="shared" si="6837"/>
        <v/>
      </c>
      <c r="AJ697" s="100" t="str">
        <f t="shared" si="6863"/>
        <v/>
      </c>
      <c r="AK697" s="100" t="str">
        <f t="shared" si="6838"/>
        <v/>
      </c>
      <c r="AL697" s="100" t="str">
        <f t="shared" si="6864"/>
        <v/>
      </c>
      <c r="AM697" s="100" t="str">
        <f t="shared" si="6839"/>
        <v/>
      </c>
      <c r="AN697" s="100" t="str">
        <f t="shared" si="6865"/>
        <v/>
      </c>
      <c r="AO697" s="100" t="str">
        <f t="shared" si="6840"/>
        <v/>
      </c>
      <c r="AP697" s="100" t="str">
        <f t="shared" si="6866"/>
        <v/>
      </c>
      <c r="AQ697" s="100" t="str">
        <f t="shared" si="6841"/>
        <v/>
      </c>
      <c r="AR697" s="100" t="str">
        <f t="shared" si="6867"/>
        <v/>
      </c>
      <c r="AS697" s="100" t="str">
        <f t="shared" si="6842"/>
        <v/>
      </c>
      <c r="AT697" s="100" t="str">
        <f t="shared" si="6868"/>
        <v/>
      </c>
      <c r="AU697" s="100" t="str">
        <f t="shared" si="6843"/>
        <v/>
      </c>
      <c r="AV697" s="100" t="str">
        <f t="shared" si="6869"/>
        <v/>
      </c>
      <c r="AW697" s="100" t="str">
        <f t="shared" si="6844"/>
        <v/>
      </c>
      <c r="AX697" s="100" t="str">
        <f t="shared" si="6870"/>
        <v/>
      </c>
      <c r="AY697" s="100" t="str">
        <f t="shared" si="6845"/>
        <v/>
      </c>
      <c r="AZ697" s="100" t="str">
        <f t="shared" si="6871"/>
        <v/>
      </c>
      <c r="BA697" s="100" t="str">
        <f t="shared" si="6846"/>
        <v/>
      </c>
      <c r="BB697" s="100" t="str">
        <f t="shared" si="6872"/>
        <v/>
      </c>
      <c r="BC697" s="100" t="str">
        <f>IFERROR(INDEX('INPUT INF'!$F$3:$F$601,MATCH($B697,'INPUT INF'!$A$3:$A$601,FALSE)),"")</f>
        <v/>
      </c>
      <c r="BD697" s="100" t="str">
        <f t="shared" si="6952"/>
        <v/>
      </c>
      <c r="BE697" s="100" t="str">
        <f t="shared" si="6873"/>
        <v/>
      </c>
      <c r="BF697" s="100" t="str">
        <f t="shared" si="6874"/>
        <v/>
      </c>
      <c r="BG697" s="115" t="str">
        <f t="shared" si="6875"/>
        <v/>
      </c>
      <c r="BH697" s="176" t="str">
        <f>IF(AND('INPUT INF'!$O$1="X",BG697="PASS"),BF697,IF($BG697="","0",IF('INPUT INF'!$N$67="YES",$BF697,"")))</f>
        <v>0</v>
      </c>
      <c r="BI697" s="115" t="str">
        <f>IF($BG697="","0",IF('INPUT INF'!$Q$68="YES",$BF697,""))</f>
        <v>0</v>
      </c>
      <c r="BJ697" s="115" t="str">
        <f>IF($BG697="","0",IF('INPUT INF'!$Q$69="YES",$BF697,""))</f>
        <v>0</v>
      </c>
      <c r="BL697" s="118" t="str">
        <f t="shared" si="6941"/>
        <v/>
      </c>
      <c r="BM697" s="118" t="str">
        <f t="shared" si="6942"/>
        <v/>
      </c>
      <c r="BN697" s="118" t="str">
        <f t="shared" si="6943"/>
        <v/>
      </c>
      <c r="BR697" s="118" t="str">
        <f t="shared" si="6944"/>
        <v/>
      </c>
      <c r="BS697" s="118" t="str">
        <f t="shared" si="6945"/>
        <v/>
      </c>
      <c r="BT697" s="118" t="str">
        <f t="shared" si="6946"/>
        <v/>
      </c>
      <c r="BX697" s="118" t="str">
        <f t="shared" si="6947"/>
        <v/>
      </c>
      <c r="BY697" s="118" t="str">
        <f t="shared" si="6948"/>
        <v/>
      </c>
      <c r="BZ697" s="118" t="str">
        <f t="shared" si="6949"/>
        <v/>
      </c>
      <c r="CD697" s="116" t="str">
        <f t="shared" si="6876"/>
        <v/>
      </c>
      <c r="CE697" s="116" t="str">
        <f t="shared" si="6877"/>
        <v/>
      </c>
      <c r="CF697" s="116" t="str">
        <f t="shared" si="6878"/>
        <v/>
      </c>
      <c r="CJ697" s="116" t="str">
        <f t="shared" si="6879"/>
        <v/>
      </c>
      <c r="CK697" s="116" t="str">
        <f t="shared" si="6880"/>
        <v/>
      </c>
      <c r="CL697" s="116" t="str">
        <f t="shared" si="6881"/>
        <v/>
      </c>
      <c r="CP697" s="116" t="str">
        <f t="shared" si="6882"/>
        <v/>
      </c>
      <c r="CQ697" s="116" t="str">
        <f t="shared" si="6883"/>
        <v/>
      </c>
      <c r="CR697" s="116" t="str">
        <f t="shared" si="6884"/>
        <v/>
      </c>
      <c r="DH697" s="115" t="str">
        <f t="shared" si="6950"/>
        <v/>
      </c>
      <c r="DI697" s="115" t="str">
        <f t="shared" si="6951"/>
        <v/>
      </c>
      <c r="DJ697" s="115" t="str">
        <f t="shared" si="6918"/>
        <v/>
      </c>
      <c r="DK697" s="115" t="str">
        <f t="shared" si="6919"/>
        <v/>
      </c>
      <c r="DL697" s="115" t="str">
        <f t="shared" si="6920"/>
        <v/>
      </c>
      <c r="DM697" s="115" t="str">
        <f t="shared" si="6921"/>
        <v/>
      </c>
      <c r="DN697" s="115" t="str">
        <f t="shared" si="6922"/>
        <v/>
      </c>
      <c r="DO697" s="115" t="str">
        <f t="shared" si="6923"/>
        <v/>
      </c>
      <c r="DP697" s="115" t="str">
        <f t="shared" si="6924"/>
        <v/>
      </c>
      <c r="DQ697" s="115" t="str">
        <f t="shared" si="6925"/>
        <v/>
      </c>
      <c r="DR697" s="115" t="str">
        <f t="shared" si="6926"/>
        <v/>
      </c>
      <c r="DS697" s="115" t="str">
        <f t="shared" si="6927"/>
        <v/>
      </c>
      <c r="DT697" s="115" t="str">
        <f t="shared" si="6928"/>
        <v/>
      </c>
      <c r="DU697" s="115" t="str">
        <f t="shared" si="6929"/>
        <v/>
      </c>
      <c r="DV697" s="115" t="str">
        <f t="shared" si="6930"/>
        <v/>
      </c>
      <c r="DW697" s="115" t="str">
        <f t="shared" si="6931"/>
        <v/>
      </c>
      <c r="DX697" s="115" t="str">
        <f t="shared" si="6932"/>
        <v/>
      </c>
      <c r="DY697" s="115" t="str">
        <f t="shared" si="6933"/>
        <v/>
      </c>
      <c r="DZ697" s="115" t="str">
        <f t="shared" si="6934"/>
        <v/>
      </c>
      <c r="EA697" s="115" t="str">
        <f t="shared" si="6935"/>
        <v/>
      </c>
      <c r="EB697" s="115" t="str">
        <f t="shared" si="6936"/>
        <v/>
      </c>
      <c r="EC697" s="115" t="str">
        <f t="shared" si="6937"/>
        <v/>
      </c>
      <c r="ED697" s="115" t="str">
        <f t="shared" si="6938"/>
        <v/>
      </c>
      <c r="EE697" s="115" t="str">
        <f t="shared" si="6939"/>
        <v/>
      </c>
      <c r="EF697" s="115" t="str">
        <f t="shared" si="6940"/>
        <v/>
      </c>
      <c r="EG697" s="115" t="str">
        <f t="shared" si="6885"/>
        <v/>
      </c>
      <c r="EH697" s="115" t="str">
        <f t="shared" si="6886"/>
        <v/>
      </c>
      <c r="EI697" s="115" t="str">
        <f t="shared" si="6887"/>
        <v/>
      </c>
      <c r="EJ697" s="115" t="str">
        <f t="shared" si="6888"/>
        <v/>
      </c>
      <c r="EK697" s="115" t="str">
        <f t="shared" si="6889"/>
        <v/>
      </c>
      <c r="EL697" s="115" t="str">
        <f t="shared" si="6890"/>
        <v/>
      </c>
      <c r="EM697" s="115" t="str">
        <f t="shared" si="6891"/>
        <v/>
      </c>
      <c r="EN697" s="115" t="str">
        <f t="shared" si="6892"/>
        <v/>
      </c>
      <c r="EO697" s="115" t="str">
        <f t="shared" si="6893"/>
        <v/>
      </c>
      <c r="EP697" s="115" t="str">
        <f t="shared" si="6894"/>
        <v/>
      </c>
      <c r="EQ697" s="115" t="str">
        <f t="shared" si="6895"/>
        <v/>
      </c>
      <c r="ER697" s="115" t="str">
        <f t="shared" si="6896"/>
        <v/>
      </c>
      <c r="ES697" s="115" t="str">
        <f t="shared" si="6897"/>
        <v/>
      </c>
      <c r="ET697" s="115" t="str">
        <f t="shared" si="6898"/>
        <v/>
      </c>
      <c r="EU697" s="115" t="str">
        <f t="shared" si="6899"/>
        <v/>
      </c>
      <c r="EV697" s="115" t="str">
        <f t="shared" si="6900"/>
        <v/>
      </c>
      <c r="EW697" s="115" t="str">
        <f t="shared" si="6901"/>
        <v/>
      </c>
      <c r="EX697" s="115" t="str">
        <f t="shared" si="6902"/>
        <v/>
      </c>
      <c r="EY697" s="115" t="str">
        <f t="shared" si="6903"/>
        <v/>
      </c>
      <c r="EZ697" s="115" t="str">
        <f t="shared" si="6904"/>
        <v/>
      </c>
      <c r="FA697" s="115" t="str">
        <f t="shared" si="6905"/>
        <v/>
      </c>
      <c r="FB697" s="115" t="str">
        <f t="shared" si="6906"/>
        <v/>
      </c>
      <c r="FC697" s="115" t="str">
        <f t="shared" si="6907"/>
        <v/>
      </c>
      <c r="FD697" s="115" t="str">
        <f t="shared" si="6908"/>
        <v/>
      </c>
      <c r="FE697" s="115" t="str">
        <f t="shared" si="6909"/>
        <v/>
      </c>
      <c r="FF697" s="115">
        <f t="shared" si="6956"/>
        <v>302</v>
      </c>
      <c r="FG697" s="115" t="str">
        <f t="shared" si="6967"/>
        <v/>
      </c>
      <c r="FH697" s="115">
        <f t="shared" si="6966"/>
        <v>96</v>
      </c>
      <c r="FI697" s="115" t="str">
        <f t="shared" si="6957"/>
        <v/>
      </c>
      <c r="FJ697" s="115">
        <f t="shared" si="6958"/>
        <v>61</v>
      </c>
      <c r="FK697" s="120">
        <f t="shared" si="6959"/>
        <v>12672042</v>
      </c>
      <c r="FL697" s="121" t="str">
        <f t="shared" si="6960"/>
        <v>KISHAN KUMAR DUBEY</v>
      </c>
      <c r="FM697" s="122">
        <f t="shared" si="6961"/>
        <v>54</v>
      </c>
      <c r="FN697" s="121" t="str">
        <f t="shared" si="6962"/>
        <v>B.ST</v>
      </c>
      <c r="FO697" s="122">
        <f t="shared" si="6963"/>
        <v>96</v>
      </c>
      <c r="FP697" s="122" t="str">
        <f t="shared" si="6964"/>
        <v>B</v>
      </c>
      <c r="FQ697" s="122" t="str">
        <f t="shared" si="6965"/>
        <v>I</v>
      </c>
    </row>
    <row r="698" spans="1:173" ht="15" customHeight="1" x14ac:dyDescent="0.25">
      <c r="A698" s="115">
        <v>696</v>
      </c>
      <c r="B698" s="115" t="str">
        <f t="shared" ref="B698:B702" si="6968">IFERROR(SMALL($K$2004:$K$2901,A68),"")</f>
        <v/>
      </c>
      <c r="C698" s="115" t="s">
        <v>71</v>
      </c>
      <c r="D698" s="100">
        <f t="shared" si="6955"/>
        <v>0</v>
      </c>
      <c r="E698" s="100" t="str">
        <f t="shared" si="6847"/>
        <v/>
      </c>
      <c r="F698" s="100" t="str">
        <f t="shared" si="6848"/>
        <v/>
      </c>
      <c r="G698" s="100" t="str">
        <f t="shared" si="6823"/>
        <v/>
      </c>
      <c r="H698" s="100" t="str">
        <f t="shared" si="6849"/>
        <v/>
      </c>
      <c r="I698" s="100" t="str">
        <f t="shared" si="6824"/>
        <v/>
      </c>
      <c r="J698" s="100" t="str">
        <f t="shared" si="6850"/>
        <v/>
      </c>
      <c r="K698" s="100" t="str">
        <f t="shared" si="6825"/>
        <v/>
      </c>
      <c r="L698" s="100" t="str">
        <f t="shared" si="6851"/>
        <v/>
      </c>
      <c r="M698" s="100" t="str">
        <f t="shared" si="6826"/>
        <v/>
      </c>
      <c r="N698" s="100" t="str">
        <f t="shared" si="6852"/>
        <v/>
      </c>
      <c r="O698" s="100" t="str">
        <f t="shared" si="6827"/>
        <v/>
      </c>
      <c r="P698" s="100" t="str">
        <f t="shared" si="6853"/>
        <v/>
      </c>
      <c r="Q698" s="100" t="str">
        <f t="shared" si="6828"/>
        <v/>
      </c>
      <c r="R698" s="100" t="str">
        <f t="shared" si="6854"/>
        <v/>
      </c>
      <c r="S698" s="100" t="str">
        <f t="shared" si="6829"/>
        <v/>
      </c>
      <c r="T698" s="100" t="str">
        <f t="shared" si="6855"/>
        <v/>
      </c>
      <c r="U698" s="100" t="str">
        <f t="shared" si="6830"/>
        <v/>
      </c>
      <c r="V698" s="100" t="str">
        <f t="shared" si="6856"/>
        <v/>
      </c>
      <c r="W698" s="100" t="str">
        <f t="shared" si="6831"/>
        <v/>
      </c>
      <c r="X698" s="100" t="str">
        <f t="shared" si="6857"/>
        <v/>
      </c>
      <c r="Y698" s="100" t="str">
        <f t="shared" si="6832"/>
        <v/>
      </c>
      <c r="Z698" s="100" t="str">
        <f t="shared" si="6858"/>
        <v/>
      </c>
      <c r="AA698" s="100" t="str">
        <f t="shared" si="6833"/>
        <v/>
      </c>
      <c r="AB698" s="100" t="str">
        <f t="shared" si="6859"/>
        <v/>
      </c>
      <c r="AC698" s="100" t="str">
        <f t="shared" si="6834"/>
        <v/>
      </c>
      <c r="AD698" s="100" t="str">
        <f t="shared" si="6860"/>
        <v/>
      </c>
      <c r="AE698" s="100" t="str">
        <f t="shared" si="6835"/>
        <v/>
      </c>
      <c r="AF698" s="100" t="str">
        <f t="shared" si="6861"/>
        <v/>
      </c>
      <c r="AG698" s="100" t="str">
        <f t="shared" si="6836"/>
        <v/>
      </c>
      <c r="AH698" s="100" t="str">
        <f t="shared" si="6862"/>
        <v/>
      </c>
      <c r="AI698" s="100" t="str">
        <f t="shared" si="6837"/>
        <v/>
      </c>
      <c r="AJ698" s="100" t="str">
        <f t="shared" si="6863"/>
        <v/>
      </c>
      <c r="AK698" s="100" t="str">
        <f t="shared" si="6838"/>
        <v/>
      </c>
      <c r="AL698" s="100" t="str">
        <f t="shared" si="6864"/>
        <v/>
      </c>
      <c r="AM698" s="100" t="str">
        <f t="shared" si="6839"/>
        <v/>
      </c>
      <c r="AN698" s="100" t="str">
        <f t="shared" si="6865"/>
        <v/>
      </c>
      <c r="AO698" s="100" t="str">
        <f t="shared" si="6840"/>
        <v/>
      </c>
      <c r="AP698" s="100" t="str">
        <f t="shared" si="6866"/>
        <v/>
      </c>
      <c r="AQ698" s="100" t="str">
        <f t="shared" si="6841"/>
        <v/>
      </c>
      <c r="AR698" s="100" t="str">
        <f t="shared" si="6867"/>
        <v/>
      </c>
      <c r="AS698" s="100" t="str">
        <f t="shared" si="6842"/>
        <v/>
      </c>
      <c r="AT698" s="100" t="str">
        <f t="shared" si="6868"/>
        <v/>
      </c>
      <c r="AU698" s="100" t="str">
        <f t="shared" si="6843"/>
        <v/>
      </c>
      <c r="AV698" s="100" t="str">
        <f t="shared" si="6869"/>
        <v/>
      </c>
      <c r="AW698" s="100" t="str">
        <f t="shared" si="6844"/>
        <v/>
      </c>
      <c r="AX698" s="100" t="str">
        <f t="shared" si="6870"/>
        <v/>
      </c>
      <c r="AY698" s="100" t="str">
        <f t="shared" si="6845"/>
        <v/>
      </c>
      <c r="AZ698" s="100" t="str">
        <f t="shared" si="6871"/>
        <v/>
      </c>
      <c r="BA698" s="100" t="str">
        <f t="shared" si="6846"/>
        <v/>
      </c>
      <c r="BB698" s="100" t="str">
        <f t="shared" si="6872"/>
        <v/>
      </c>
      <c r="BC698" s="100" t="str">
        <f>IFERROR(INDEX('INPUT INF'!$F$3:$F$601,MATCH($B698,'INPUT INF'!$A$3:$A$601,FALSE)),"")</f>
        <v/>
      </c>
      <c r="BD698" s="100" t="str">
        <f t="shared" si="6952"/>
        <v/>
      </c>
      <c r="BE698" s="100" t="str">
        <f t="shared" si="6873"/>
        <v/>
      </c>
      <c r="BF698" s="100" t="str">
        <f t="shared" si="6874"/>
        <v/>
      </c>
      <c r="BG698" s="115" t="str">
        <f t="shared" si="6875"/>
        <v/>
      </c>
      <c r="BH698" s="176" t="str">
        <f>IF(AND('INPUT INF'!$O$1="X",BG698="PASS"),BF698,IF($BG698="","0",IF('INPUT INF'!$N$67="YES",$BF698,"")))</f>
        <v>0</v>
      </c>
      <c r="BI698" s="115" t="str">
        <f>IF($BG698="","0",IF('INPUT INF'!$Q$68="YES",$BF698,""))</f>
        <v>0</v>
      </c>
      <c r="BJ698" s="115" t="str">
        <f>IF($BG698="","0",IF('INPUT INF'!$Q$69="YES",$BF698,""))</f>
        <v>0</v>
      </c>
      <c r="BL698" s="118" t="str">
        <f t="shared" si="6941"/>
        <v/>
      </c>
      <c r="BM698" s="118" t="str">
        <f t="shared" si="6942"/>
        <v/>
      </c>
      <c r="BN698" s="118" t="str">
        <f t="shared" si="6943"/>
        <v/>
      </c>
      <c r="BR698" s="118" t="str">
        <f t="shared" si="6944"/>
        <v/>
      </c>
      <c r="BS698" s="118" t="str">
        <f t="shared" si="6945"/>
        <v/>
      </c>
      <c r="BT698" s="118" t="str">
        <f t="shared" si="6946"/>
        <v/>
      </c>
      <c r="BX698" s="118" t="str">
        <f t="shared" si="6947"/>
        <v/>
      </c>
      <c r="BY698" s="118" t="str">
        <f t="shared" si="6948"/>
        <v/>
      </c>
      <c r="BZ698" s="118" t="str">
        <f t="shared" si="6949"/>
        <v/>
      </c>
      <c r="CD698" s="116" t="str">
        <f t="shared" si="6876"/>
        <v/>
      </c>
      <c r="CE698" s="116" t="str">
        <f t="shared" si="6877"/>
        <v/>
      </c>
      <c r="CF698" s="116" t="str">
        <f t="shared" si="6878"/>
        <v/>
      </c>
      <c r="CJ698" s="116" t="str">
        <f t="shared" si="6879"/>
        <v/>
      </c>
      <c r="CK698" s="116" t="str">
        <f t="shared" si="6880"/>
        <v/>
      </c>
      <c r="CL698" s="116" t="str">
        <f t="shared" si="6881"/>
        <v/>
      </c>
      <c r="CP698" s="116" t="str">
        <f t="shared" si="6882"/>
        <v/>
      </c>
      <c r="CQ698" s="116" t="str">
        <f t="shared" si="6883"/>
        <v/>
      </c>
      <c r="CR698" s="116" t="str">
        <f t="shared" si="6884"/>
        <v/>
      </c>
      <c r="DH698" s="115" t="str">
        <f t="shared" si="6950"/>
        <v/>
      </c>
      <c r="DI698" s="115" t="str">
        <f t="shared" si="6951"/>
        <v/>
      </c>
      <c r="DJ698" s="115" t="str">
        <f t="shared" si="6918"/>
        <v/>
      </c>
      <c r="DK698" s="115" t="str">
        <f t="shared" si="6919"/>
        <v/>
      </c>
      <c r="DL698" s="115" t="str">
        <f t="shared" si="6920"/>
        <v/>
      </c>
      <c r="DM698" s="115" t="str">
        <f t="shared" si="6921"/>
        <v/>
      </c>
      <c r="DN698" s="115" t="str">
        <f t="shared" si="6922"/>
        <v/>
      </c>
      <c r="DO698" s="115" t="str">
        <f t="shared" si="6923"/>
        <v/>
      </c>
      <c r="DP698" s="115" t="str">
        <f t="shared" si="6924"/>
        <v/>
      </c>
      <c r="DQ698" s="115" t="str">
        <f t="shared" si="6925"/>
        <v/>
      </c>
      <c r="DR698" s="115" t="str">
        <f t="shared" si="6926"/>
        <v/>
      </c>
      <c r="DS698" s="115" t="str">
        <f t="shared" si="6927"/>
        <v/>
      </c>
      <c r="DT698" s="115" t="str">
        <f t="shared" si="6928"/>
        <v/>
      </c>
      <c r="DU698" s="115" t="str">
        <f t="shared" si="6929"/>
        <v/>
      </c>
      <c r="DV698" s="115" t="str">
        <f t="shared" si="6930"/>
        <v/>
      </c>
      <c r="DW698" s="115" t="str">
        <f t="shared" si="6931"/>
        <v/>
      </c>
      <c r="DX698" s="115" t="str">
        <f t="shared" si="6932"/>
        <v/>
      </c>
      <c r="DY698" s="115" t="str">
        <f t="shared" si="6933"/>
        <v/>
      </c>
      <c r="DZ698" s="115" t="str">
        <f t="shared" si="6934"/>
        <v/>
      </c>
      <c r="EA698" s="115" t="str">
        <f t="shared" si="6935"/>
        <v/>
      </c>
      <c r="EB698" s="115" t="str">
        <f t="shared" si="6936"/>
        <v/>
      </c>
      <c r="EC698" s="115" t="str">
        <f t="shared" si="6937"/>
        <v/>
      </c>
      <c r="ED698" s="115" t="str">
        <f t="shared" si="6938"/>
        <v/>
      </c>
      <c r="EE698" s="115" t="str">
        <f t="shared" si="6939"/>
        <v/>
      </c>
      <c r="EF698" s="115" t="str">
        <f t="shared" si="6940"/>
        <v/>
      </c>
      <c r="EG698" s="115" t="str">
        <f t="shared" si="6885"/>
        <v/>
      </c>
      <c r="EH698" s="115" t="str">
        <f t="shared" si="6886"/>
        <v/>
      </c>
      <c r="EI698" s="115" t="str">
        <f t="shared" si="6887"/>
        <v/>
      </c>
      <c r="EJ698" s="115" t="str">
        <f t="shared" si="6888"/>
        <v/>
      </c>
      <c r="EK698" s="115" t="str">
        <f t="shared" si="6889"/>
        <v/>
      </c>
      <c r="EL698" s="115" t="str">
        <f t="shared" si="6890"/>
        <v/>
      </c>
      <c r="EM698" s="115" t="str">
        <f t="shared" si="6891"/>
        <v/>
      </c>
      <c r="EN698" s="115" t="str">
        <f t="shared" si="6892"/>
        <v/>
      </c>
      <c r="EO698" s="115" t="str">
        <f t="shared" si="6893"/>
        <v/>
      </c>
      <c r="EP698" s="115" t="str">
        <f t="shared" si="6894"/>
        <v/>
      </c>
      <c r="EQ698" s="115" t="str">
        <f t="shared" si="6895"/>
        <v/>
      </c>
      <c r="ER698" s="115" t="str">
        <f t="shared" si="6896"/>
        <v/>
      </c>
      <c r="ES698" s="115" t="str">
        <f t="shared" si="6897"/>
        <v/>
      </c>
      <c r="ET698" s="115" t="str">
        <f t="shared" si="6898"/>
        <v/>
      </c>
      <c r="EU698" s="115" t="str">
        <f t="shared" si="6899"/>
        <v/>
      </c>
      <c r="EV698" s="115" t="str">
        <f t="shared" si="6900"/>
        <v/>
      </c>
      <c r="EW698" s="115" t="str">
        <f t="shared" si="6901"/>
        <v/>
      </c>
      <c r="EX698" s="115" t="str">
        <f t="shared" si="6902"/>
        <v/>
      </c>
      <c r="EY698" s="115" t="str">
        <f t="shared" si="6903"/>
        <v/>
      </c>
      <c r="EZ698" s="115" t="str">
        <f t="shared" si="6904"/>
        <v/>
      </c>
      <c r="FA698" s="115" t="str">
        <f t="shared" si="6905"/>
        <v/>
      </c>
      <c r="FB698" s="115" t="str">
        <f t="shared" si="6906"/>
        <v/>
      </c>
      <c r="FC698" s="115" t="str">
        <f t="shared" si="6907"/>
        <v/>
      </c>
      <c r="FD698" s="115" t="str">
        <f t="shared" si="6908"/>
        <v/>
      </c>
      <c r="FE698" s="115" t="str">
        <f t="shared" si="6909"/>
        <v/>
      </c>
      <c r="FF698" s="115">
        <f t="shared" si="6956"/>
        <v>302</v>
      </c>
      <c r="FG698" s="115" t="str">
        <f t="shared" si="6967"/>
        <v/>
      </c>
      <c r="FH698" s="115">
        <f t="shared" si="6966"/>
        <v>96</v>
      </c>
      <c r="FI698" s="115" t="str">
        <f t="shared" si="6957"/>
        <v/>
      </c>
      <c r="FJ698" s="115">
        <f t="shared" si="6958"/>
        <v>62</v>
      </c>
      <c r="FK698" s="120">
        <f t="shared" si="6959"/>
        <v>12672053</v>
      </c>
      <c r="FL698" s="121" t="str">
        <f t="shared" si="6960"/>
        <v>VIDHI CHATURVEDI</v>
      </c>
      <c r="FM698" s="122">
        <f t="shared" si="6961"/>
        <v>54</v>
      </c>
      <c r="FN698" s="121" t="str">
        <f t="shared" si="6962"/>
        <v>B.ST</v>
      </c>
      <c r="FO698" s="122">
        <f t="shared" si="6963"/>
        <v>96</v>
      </c>
      <c r="FP698" s="122" t="str">
        <f t="shared" si="6964"/>
        <v>B</v>
      </c>
      <c r="FQ698" s="122" t="str">
        <f t="shared" si="6965"/>
        <v>I</v>
      </c>
    </row>
    <row r="699" spans="1:173" ht="15" customHeight="1" x14ac:dyDescent="0.25">
      <c r="A699" s="115">
        <v>697</v>
      </c>
      <c r="B699" s="115" t="str">
        <f t="shared" si="6968"/>
        <v/>
      </c>
      <c r="C699" s="115" t="s">
        <v>71</v>
      </c>
      <c r="D699" s="100">
        <f t="shared" si="6955"/>
        <v>0</v>
      </c>
      <c r="E699" s="100" t="str">
        <f t="shared" si="6847"/>
        <v/>
      </c>
      <c r="F699" s="100" t="str">
        <f t="shared" si="6848"/>
        <v/>
      </c>
      <c r="G699" s="100" t="str">
        <f t="shared" si="6823"/>
        <v/>
      </c>
      <c r="H699" s="100" t="str">
        <f t="shared" si="6849"/>
        <v/>
      </c>
      <c r="I699" s="100" t="str">
        <f t="shared" si="6824"/>
        <v/>
      </c>
      <c r="J699" s="100" t="str">
        <f t="shared" si="6850"/>
        <v/>
      </c>
      <c r="K699" s="100" t="str">
        <f t="shared" si="6825"/>
        <v/>
      </c>
      <c r="L699" s="100" t="str">
        <f t="shared" si="6851"/>
        <v/>
      </c>
      <c r="M699" s="100" t="str">
        <f t="shared" si="6826"/>
        <v/>
      </c>
      <c r="N699" s="100" t="str">
        <f t="shared" si="6852"/>
        <v/>
      </c>
      <c r="O699" s="100" t="str">
        <f t="shared" si="6827"/>
        <v/>
      </c>
      <c r="P699" s="100" t="str">
        <f t="shared" si="6853"/>
        <v/>
      </c>
      <c r="Q699" s="100" t="str">
        <f t="shared" si="6828"/>
        <v/>
      </c>
      <c r="R699" s="100" t="str">
        <f t="shared" si="6854"/>
        <v/>
      </c>
      <c r="S699" s="100" t="str">
        <f t="shared" si="6829"/>
        <v/>
      </c>
      <c r="T699" s="100" t="str">
        <f t="shared" si="6855"/>
        <v/>
      </c>
      <c r="U699" s="100" t="str">
        <f t="shared" si="6830"/>
        <v/>
      </c>
      <c r="V699" s="100" t="str">
        <f t="shared" si="6856"/>
        <v/>
      </c>
      <c r="W699" s="100" t="str">
        <f t="shared" si="6831"/>
        <v/>
      </c>
      <c r="X699" s="100" t="str">
        <f t="shared" si="6857"/>
        <v/>
      </c>
      <c r="Y699" s="100" t="str">
        <f t="shared" si="6832"/>
        <v/>
      </c>
      <c r="Z699" s="100" t="str">
        <f t="shared" si="6858"/>
        <v/>
      </c>
      <c r="AA699" s="100" t="str">
        <f t="shared" si="6833"/>
        <v/>
      </c>
      <c r="AB699" s="100" t="str">
        <f t="shared" si="6859"/>
        <v/>
      </c>
      <c r="AC699" s="100" t="str">
        <f t="shared" si="6834"/>
        <v/>
      </c>
      <c r="AD699" s="100" t="str">
        <f t="shared" si="6860"/>
        <v/>
      </c>
      <c r="AE699" s="100" t="str">
        <f t="shared" si="6835"/>
        <v/>
      </c>
      <c r="AF699" s="100" t="str">
        <f t="shared" si="6861"/>
        <v/>
      </c>
      <c r="AG699" s="100" t="str">
        <f t="shared" si="6836"/>
        <v/>
      </c>
      <c r="AH699" s="100" t="str">
        <f t="shared" si="6862"/>
        <v/>
      </c>
      <c r="AI699" s="100" t="str">
        <f t="shared" si="6837"/>
        <v/>
      </c>
      <c r="AJ699" s="100" t="str">
        <f t="shared" si="6863"/>
        <v/>
      </c>
      <c r="AK699" s="100" t="str">
        <f t="shared" si="6838"/>
        <v/>
      </c>
      <c r="AL699" s="100" t="str">
        <f t="shared" si="6864"/>
        <v/>
      </c>
      <c r="AM699" s="100" t="str">
        <f t="shared" si="6839"/>
        <v/>
      </c>
      <c r="AN699" s="100" t="str">
        <f t="shared" si="6865"/>
        <v/>
      </c>
      <c r="AO699" s="100" t="str">
        <f t="shared" si="6840"/>
        <v/>
      </c>
      <c r="AP699" s="100" t="str">
        <f t="shared" si="6866"/>
        <v/>
      </c>
      <c r="AQ699" s="100" t="str">
        <f t="shared" si="6841"/>
        <v/>
      </c>
      <c r="AR699" s="100" t="str">
        <f t="shared" si="6867"/>
        <v/>
      </c>
      <c r="AS699" s="100" t="str">
        <f t="shared" si="6842"/>
        <v/>
      </c>
      <c r="AT699" s="100" t="str">
        <f t="shared" si="6868"/>
        <v/>
      </c>
      <c r="AU699" s="100" t="str">
        <f t="shared" si="6843"/>
        <v/>
      </c>
      <c r="AV699" s="100" t="str">
        <f t="shared" si="6869"/>
        <v/>
      </c>
      <c r="AW699" s="100" t="str">
        <f t="shared" si="6844"/>
        <v/>
      </c>
      <c r="AX699" s="100" t="str">
        <f t="shared" si="6870"/>
        <v/>
      </c>
      <c r="AY699" s="100" t="str">
        <f t="shared" si="6845"/>
        <v/>
      </c>
      <c r="AZ699" s="100" t="str">
        <f t="shared" si="6871"/>
        <v/>
      </c>
      <c r="BA699" s="100" t="str">
        <f t="shared" si="6846"/>
        <v/>
      </c>
      <c r="BB699" s="100" t="str">
        <f t="shared" si="6872"/>
        <v/>
      </c>
      <c r="BC699" s="100" t="str">
        <f>IFERROR(INDEX('INPUT INF'!$F$3:$F$601,MATCH($B699,'INPUT INF'!$A$3:$A$601,FALSE)),"")</f>
        <v/>
      </c>
      <c r="BD699" s="100" t="str">
        <f t="shared" si="6952"/>
        <v/>
      </c>
      <c r="BE699" s="100" t="str">
        <f t="shared" si="6873"/>
        <v/>
      </c>
      <c r="BF699" s="100" t="str">
        <f t="shared" si="6874"/>
        <v/>
      </c>
      <c r="BG699" s="115" t="str">
        <f t="shared" si="6875"/>
        <v/>
      </c>
      <c r="BH699" s="176" t="str">
        <f>IF(AND('INPUT INF'!$O$1="X",BG699="PASS"),BF699,IF($BG699="","0",IF('INPUT INF'!$N$67="YES",$BF699,"")))</f>
        <v>0</v>
      </c>
      <c r="BI699" s="115" t="str">
        <f>IF($BG699="","0",IF('INPUT INF'!$Q$68="YES",$BF699,""))</f>
        <v>0</v>
      </c>
      <c r="BJ699" s="115" t="str">
        <f>IF($BG699="","0",IF('INPUT INF'!$Q$69="YES",$BF699,""))</f>
        <v>0</v>
      </c>
      <c r="BL699" s="118" t="str">
        <f t="shared" si="6941"/>
        <v/>
      </c>
      <c r="BM699" s="118" t="str">
        <f t="shared" si="6942"/>
        <v/>
      </c>
      <c r="BN699" s="118" t="str">
        <f t="shared" si="6943"/>
        <v/>
      </c>
      <c r="BR699" s="118" t="str">
        <f t="shared" si="6944"/>
        <v/>
      </c>
      <c r="BS699" s="118" t="str">
        <f t="shared" si="6945"/>
        <v/>
      </c>
      <c r="BT699" s="118" t="str">
        <f t="shared" si="6946"/>
        <v/>
      </c>
      <c r="BX699" s="118" t="str">
        <f t="shared" si="6947"/>
        <v/>
      </c>
      <c r="BY699" s="118" t="str">
        <f t="shared" si="6948"/>
        <v/>
      </c>
      <c r="BZ699" s="118" t="str">
        <f t="shared" si="6949"/>
        <v/>
      </c>
      <c r="CD699" s="116" t="str">
        <f t="shared" si="6876"/>
        <v/>
      </c>
      <c r="CE699" s="116" t="str">
        <f t="shared" si="6877"/>
        <v/>
      </c>
      <c r="CF699" s="116" t="str">
        <f t="shared" si="6878"/>
        <v/>
      </c>
      <c r="CJ699" s="116" t="str">
        <f t="shared" si="6879"/>
        <v/>
      </c>
      <c r="CK699" s="116" t="str">
        <f t="shared" si="6880"/>
        <v/>
      </c>
      <c r="CL699" s="116" t="str">
        <f t="shared" si="6881"/>
        <v/>
      </c>
      <c r="CP699" s="116" t="str">
        <f t="shared" si="6882"/>
        <v/>
      </c>
      <c r="CQ699" s="116" t="str">
        <f t="shared" si="6883"/>
        <v/>
      </c>
      <c r="CR699" s="116" t="str">
        <f t="shared" si="6884"/>
        <v/>
      </c>
      <c r="DH699" s="115" t="str">
        <f t="shared" si="6950"/>
        <v/>
      </c>
      <c r="DI699" s="115" t="str">
        <f t="shared" si="6951"/>
        <v/>
      </c>
      <c r="DJ699" s="115" t="str">
        <f t="shared" si="6918"/>
        <v/>
      </c>
      <c r="DK699" s="115" t="str">
        <f t="shared" si="6919"/>
        <v/>
      </c>
      <c r="DL699" s="115" t="str">
        <f t="shared" si="6920"/>
        <v/>
      </c>
      <c r="DM699" s="115" t="str">
        <f t="shared" si="6921"/>
        <v/>
      </c>
      <c r="DN699" s="115" t="str">
        <f t="shared" si="6922"/>
        <v/>
      </c>
      <c r="DO699" s="115" t="str">
        <f t="shared" si="6923"/>
        <v/>
      </c>
      <c r="DP699" s="115" t="str">
        <f t="shared" si="6924"/>
        <v/>
      </c>
      <c r="DQ699" s="115" t="str">
        <f t="shared" si="6925"/>
        <v/>
      </c>
      <c r="DR699" s="115" t="str">
        <f t="shared" si="6926"/>
        <v/>
      </c>
      <c r="DS699" s="115" t="str">
        <f t="shared" si="6927"/>
        <v/>
      </c>
      <c r="DT699" s="115" t="str">
        <f t="shared" si="6928"/>
        <v/>
      </c>
      <c r="DU699" s="115" t="str">
        <f t="shared" si="6929"/>
        <v/>
      </c>
      <c r="DV699" s="115" t="str">
        <f t="shared" si="6930"/>
        <v/>
      </c>
      <c r="DW699" s="115" t="str">
        <f t="shared" si="6931"/>
        <v/>
      </c>
      <c r="DX699" s="115" t="str">
        <f t="shared" si="6932"/>
        <v/>
      </c>
      <c r="DY699" s="115" t="str">
        <f t="shared" si="6933"/>
        <v/>
      </c>
      <c r="DZ699" s="115" t="str">
        <f t="shared" si="6934"/>
        <v/>
      </c>
      <c r="EA699" s="115" t="str">
        <f t="shared" si="6935"/>
        <v/>
      </c>
      <c r="EB699" s="115" t="str">
        <f t="shared" si="6936"/>
        <v/>
      </c>
      <c r="EC699" s="115" t="str">
        <f t="shared" si="6937"/>
        <v/>
      </c>
      <c r="ED699" s="115" t="str">
        <f t="shared" si="6938"/>
        <v/>
      </c>
      <c r="EE699" s="115" t="str">
        <f t="shared" si="6939"/>
        <v/>
      </c>
      <c r="EF699" s="115" t="str">
        <f t="shared" si="6940"/>
        <v/>
      </c>
      <c r="EG699" s="115" t="str">
        <f t="shared" si="6885"/>
        <v/>
      </c>
      <c r="EH699" s="115" t="str">
        <f t="shared" si="6886"/>
        <v/>
      </c>
      <c r="EI699" s="115" t="str">
        <f t="shared" si="6887"/>
        <v/>
      </c>
      <c r="EJ699" s="115" t="str">
        <f t="shared" si="6888"/>
        <v/>
      </c>
      <c r="EK699" s="115" t="str">
        <f t="shared" si="6889"/>
        <v/>
      </c>
      <c r="EL699" s="115" t="str">
        <f t="shared" si="6890"/>
        <v/>
      </c>
      <c r="EM699" s="115" t="str">
        <f t="shared" si="6891"/>
        <v/>
      </c>
      <c r="EN699" s="115" t="str">
        <f t="shared" si="6892"/>
        <v/>
      </c>
      <c r="EO699" s="115" t="str">
        <f t="shared" si="6893"/>
        <v/>
      </c>
      <c r="EP699" s="115" t="str">
        <f t="shared" si="6894"/>
        <v/>
      </c>
      <c r="EQ699" s="115" t="str">
        <f t="shared" si="6895"/>
        <v/>
      </c>
      <c r="ER699" s="115" t="str">
        <f t="shared" si="6896"/>
        <v/>
      </c>
      <c r="ES699" s="115" t="str">
        <f t="shared" si="6897"/>
        <v/>
      </c>
      <c r="ET699" s="115" t="str">
        <f t="shared" si="6898"/>
        <v/>
      </c>
      <c r="EU699" s="115" t="str">
        <f t="shared" si="6899"/>
        <v/>
      </c>
      <c r="EV699" s="115" t="str">
        <f t="shared" si="6900"/>
        <v/>
      </c>
      <c r="EW699" s="115" t="str">
        <f t="shared" si="6901"/>
        <v/>
      </c>
      <c r="EX699" s="115" t="str">
        <f t="shared" si="6902"/>
        <v/>
      </c>
      <c r="EY699" s="115" t="str">
        <f t="shared" si="6903"/>
        <v/>
      </c>
      <c r="EZ699" s="115" t="str">
        <f t="shared" si="6904"/>
        <v/>
      </c>
      <c r="FA699" s="115" t="str">
        <f t="shared" si="6905"/>
        <v/>
      </c>
      <c r="FB699" s="115" t="str">
        <f t="shared" si="6906"/>
        <v/>
      </c>
      <c r="FC699" s="115" t="str">
        <f t="shared" si="6907"/>
        <v/>
      </c>
      <c r="FD699" s="115" t="str">
        <f t="shared" si="6908"/>
        <v/>
      </c>
      <c r="FE699" s="115" t="str">
        <f t="shared" si="6909"/>
        <v/>
      </c>
      <c r="FF699" s="115">
        <f t="shared" si="6956"/>
        <v>302</v>
      </c>
      <c r="FG699" s="115" t="str">
        <f t="shared" si="6967"/>
        <v/>
      </c>
      <c r="FH699" s="115">
        <f t="shared" si="6966"/>
        <v>96</v>
      </c>
      <c r="FI699" s="115" t="str">
        <f t="shared" si="6957"/>
        <v/>
      </c>
      <c r="FJ699" s="115">
        <f t="shared" si="6958"/>
        <v>71</v>
      </c>
      <c r="FK699" s="120">
        <f t="shared" si="6959"/>
        <v>12672068</v>
      </c>
      <c r="FL699" s="121" t="str">
        <f t="shared" si="6960"/>
        <v>DEEPAK PRAKASH KHAIRWAR</v>
      </c>
      <c r="FM699" s="122">
        <f t="shared" si="6961"/>
        <v>48</v>
      </c>
      <c r="FN699" s="121" t="str">
        <f t="shared" si="6962"/>
        <v>PHYS. EDU.</v>
      </c>
      <c r="FO699" s="122">
        <f t="shared" si="6963"/>
        <v>82</v>
      </c>
      <c r="FP699" s="122" t="str">
        <f t="shared" si="6964"/>
        <v>B</v>
      </c>
      <c r="FQ699" s="122" t="str">
        <f t="shared" si="6965"/>
        <v>I</v>
      </c>
    </row>
    <row r="700" spans="1:173" ht="15" customHeight="1" x14ac:dyDescent="0.25">
      <c r="A700" s="115">
        <v>698</v>
      </c>
      <c r="B700" s="115" t="str">
        <f t="shared" si="6968"/>
        <v/>
      </c>
      <c r="C700" s="115" t="s">
        <v>71</v>
      </c>
      <c r="D700" s="100">
        <f t="shared" si="6955"/>
        <v>0</v>
      </c>
      <c r="E700" s="100" t="str">
        <f t="shared" si="6847"/>
        <v/>
      </c>
      <c r="F700" s="100" t="str">
        <f t="shared" si="6848"/>
        <v/>
      </c>
      <c r="G700" s="100" t="str">
        <f t="shared" si="6823"/>
        <v/>
      </c>
      <c r="H700" s="100" t="str">
        <f t="shared" si="6849"/>
        <v/>
      </c>
      <c r="I700" s="100" t="str">
        <f t="shared" si="6824"/>
        <v/>
      </c>
      <c r="J700" s="100" t="str">
        <f t="shared" si="6850"/>
        <v/>
      </c>
      <c r="K700" s="100" t="str">
        <f t="shared" si="6825"/>
        <v/>
      </c>
      <c r="L700" s="100" t="str">
        <f t="shared" si="6851"/>
        <v/>
      </c>
      <c r="M700" s="100" t="str">
        <f t="shared" si="6826"/>
        <v/>
      </c>
      <c r="N700" s="100" t="str">
        <f t="shared" si="6852"/>
        <v/>
      </c>
      <c r="O700" s="100" t="str">
        <f t="shared" si="6827"/>
        <v/>
      </c>
      <c r="P700" s="100" t="str">
        <f t="shared" si="6853"/>
        <v/>
      </c>
      <c r="Q700" s="100" t="str">
        <f t="shared" si="6828"/>
        <v/>
      </c>
      <c r="R700" s="100" t="str">
        <f t="shared" si="6854"/>
        <v/>
      </c>
      <c r="S700" s="100" t="str">
        <f t="shared" si="6829"/>
        <v/>
      </c>
      <c r="T700" s="100" t="str">
        <f t="shared" si="6855"/>
        <v/>
      </c>
      <c r="U700" s="100" t="str">
        <f t="shared" si="6830"/>
        <v/>
      </c>
      <c r="V700" s="100" t="str">
        <f t="shared" si="6856"/>
        <v/>
      </c>
      <c r="W700" s="100" t="str">
        <f t="shared" si="6831"/>
        <v/>
      </c>
      <c r="X700" s="100" t="str">
        <f t="shared" si="6857"/>
        <v/>
      </c>
      <c r="Y700" s="100" t="str">
        <f t="shared" si="6832"/>
        <v/>
      </c>
      <c r="Z700" s="100" t="str">
        <f t="shared" si="6858"/>
        <v/>
      </c>
      <c r="AA700" s="100" t="str">
        <f t="shared" si="6833"/>
        <v/>
      </c>
      <c r="AB700" s="100" t="str">
        <f t="shared" si="6859"/>
        <v/>
      </c>
      <c r="AC700" s="100" t="str">
        <f t="shared" si="6834"/>
        <v/>
      </c>
      <c r="AD700" s="100" t="str">
        <f t="shared" si="6860"/>
        <v/>
      </c>
      <c r="AE700" s="100" t="str">
        <f t="shared" si="6835"/>
        <v/>
      </c>
      <c r="AF700" s="100" t="str">
        <f t="shared" si="6861"/>
        <v/>
      </c>
      <c r="AG700" s="100" t="str">
        <f t="shared" si="6836"/>
        <v/>
      </c>
      <c r="AH700" s="100" t="str">
        <f t="shared" si="6862"/>
        <v/>
      </c>
      <c r="AI700" s="100" t="str">
        <f t="shared" si="6837"/>
        <v/>
      </c>
      <c r="AJ700" s="100" t="str">
        <f t="shared" si="6863"/>
        <v/>
      </c>
      <c r="AK700" s="100" t="str">
        <f t="shared" si="6838"/>
        <v/>
      </c>
      <c r="AL700" s="100" t="str">
        <f t="shared" si="6864"/>
        <v/>
      </c>
      <c r="AM700" s="100" t="str">
        <f t="shared" si="6839"/>
        <v/>
      </c>
      <c r="AN700" s="100" t="str">
        <f t="shared" si="6865"/>
        <v/>
      </c>
      <c r="AO700" s="100" t="str">
        <f t="shared" si="6840"/>
        <v/>
      </c>
      <c r="AP700" s="100" t="str">
        <f t="shared" si="6866"/>
        <v/>
      </c>
      <c r="AQ700" s="100" t="str">
        <f t="shared" si="6841"/>
        <v/>
      </c>
      <c r="AR700" s="100" t="str">
        <f t="shared" si="6867"/>
        <v/>
      </c>
      <c r="AS700" s="100" t="str">
        <f t="shared" si="6842"/>
        <v/>
      </c>
      <c r="AT700" s="100" t="str">
        <f t="shared" si="6868"/>
        <v/>
      </c>
      <c r="AU700" s="100" t="str">
        <f t="shared" si="6843"/>
        <v/>
      </c>
      <c r="AV700" s="100" t="str">
        <f t="shared" si="6869"/>
        <v/>
      </c>
      <c r="AW700" s="100" t="str">
        <f t="shared" si="6844"/>
        <v/>
      </c>
      <c r="AX700" s="100" t="str">
        <f t="shared" si="6870"/>
        <v/>
      </c>
      <c r="AY700" s="100" t="str">
        <f t="shared" si="6845"/>
        <v/>
      </c>
      <c r="AZ700" s="100" t="str">
        <f t="shared" si="6871"/>
        <v/>
      </c>
      <c r="BA700" s="100" t="str">
        <f t="shared" si="6846"/>
        <v/>
      </c>
      <c r="BB700" s="100" t="str">
        <f t="shared" si="6872"/>
        <v/>
      </c>
      <c r="BC700" s="100" t="str">
        <f>IFERROR(INDEX('INPUT INF'!$F$3:$F$601,MATCH($B700,'INPUT INF'!$A$3:$A$601,FALSE)),"")</f>
        <v/>
      </c>
      <c r="BD700" s="100" t="str">
        <f t="shared" si="6952"/>
        <v/>
      </c>
      <c r="BE700" s="100" t="str">
        <f t="shared" si="6873"/>
        <v/>
      </c>
      <c r="BF700" s="100" t="str">
        <f t="shared" si="6874"/>
        <v/>
      </c>
      <c r="BG700" s="115" t="str">
        <f t="shared" si="6875"/>
        <v/>
      </c>
      <c r="BH700" s="176" t="str">
        <f>IF(AND('INPUT INF'!$O$1="X",BG700="PASS"),BF700,IF($BG700="","0",IF('INPUT INF'!$N$67="YES",$BF700,"")))</f>
        <v>0</v>
      </c>
      <c r="BI700" s="115" t="str">
        <f>IF($BG700="","0",IF('INPUT INF'!$Q$68="YES",$BF700,""))</f>
        <v>0</v>
      </c>
      <c r="BJ700" s="115" t="str">
        <f>IF($BG700="","0",IF('INPUT INF'!$Q$69="YES",$BF700,""))</f>
        <v>0</v>
      </c>
      <c r="BL700" s="118" t="str">
        <f t="shared" si="6941"/>
        <v/>
      </c>
      <c r="BM700" s="118" t="str">
        <f t="shared" si="6942"/>
        <v/>
      </c>
      <c r="BN700" s="118" t="str">
        <f t="shared" si="6943"/>
        <v/>
      </c>
      <c r="BR700" s="118" t="str">
        <f t="shared" si="6944"/>
        <v/>
      </c>
      <c r="BS700" s="118" t="str">
        <f t="shared" si="6945"/>
        <v/>
      </c>
      <c r="BT700" s="118" t="str">
        <f t="shared" si="6946"/>
        <v/>
      </c>
      <c r="BX700" s="118" t="str">
        <f t="shared" si="6947"/>
        <v/>
      </c>
      <c r="BY700" s="118" t="str">
        <f t="shared" si="6948"/>
        <v/>
      </c>
      <c r="BZ700" s="118" t="str">
        <f t="shared" si="6949"/>
        <v/>
      </c>
      <c r="CD700" s="116" t="str">
        <f t="shared" si="6876"/>
        <v/>
      </c>
      <c r="CE700" s="116" t="str">
        <f t="shared" si="6877"/>
        <v/>
      </c>
      <c r="CF700" s="116" t="str">
        <f t="shared" si="6878"/>
        <v/>
      </c>
      <c r="CJ700" s="116" t="str">
        <f t="shared" si="6879"/>
        <v/>
      </c>
      <c r="CK700" s="116" t="str">
        <f t="shared" si="6880"/>
        <v/>
      </c>
      <c r="CL700" s="116" t="str">
        <f t="shared" si="6881"/>
        <v/>
      </c>
      <c r="CP700" s="116" t="str">
        <f t="shared" si="6882"/>
        <v/>
      </c>
      <c r="CQ700" s="116" t="str">
        <f t="shared" si="6883"/>
        <v/>
      </c>
      <c r="CR700" s="116" t="str">
        <f t="shared" si="6884"/>
        <v/>
      </c>
      <c r="DH700" s="115" t="str">
        <f t="shared" si="6950"/>
        <v/>
      </c>
      <c r="DI700" s="115" t="str">
        <f t="shared" si="6951"/>
        <v/>
      </c>
      <c r="DJ700" s="115" t="str">
        <f t="shared" si="6918"/>
        <v/>
      </c>
      <c r="DK700" s="115" t="str">
        <f t="shared" si="6919"/>
        <v/>
      </c>
      <c r="DL700" s="115" t="str">
        <f t="shared" si="6920"/>
        <v/>
      </c>
      <c r="DM700" s="115" t="str">
        <f t="shared" si="6921"/>
        <v/>
      </c>
      <c r="DN700" s="115" t="str">
        <f t="shared" si="6922"/>
        <v/>
      </c>
      <c r="DO700" s="115" t="str">
        <f t="shared" si="6923"/>
        <v/>
      </c>
      <c r="DP700" s="115" t="str">
        <f t="shared" si="6924"/>
        <v/>
      </c>
      <c r="DQ700" s="115" t="str">
        <f t="shared" si="6925"/>
        <v/>
      </c>
      <c r="DR700" s="115" t="str">
        <f t="shared" si="6926"/>
        <v/>
      </c>
      <c r="DS700" s="115" t="str">
        <f t="shared" si="6927"/>
        <v/>
      </c>
      <c r="DT700" s="115" t="str">
        <f t="shared" si="6928"/>
        <v/>
      </c>
      <c r="DU700" s="115" t="str">
        <f t="shared" si="6929"/>
        <v/>
      </c>
      <c r="DV700" s="115" t="str">
        <f t="shared" si="6930"/>
        <v/>
      </c>
      <c r="DW700" s="115" t="str">
        <f t="shared" si="6931"/>
        <v/>
      </c>
      <c r="DX700" s="115" t="str">
        <f t="shared" si="6932"/>
        <v/>
      </c>
      <c r="DY700" s="115" t="str">
        <f t="shared" si="6933"/>
        <v/>
      </c>
      <c r="DZ700" s="115" t="str">
        <f t="shared" si="6934"/>
        <v/>
      </c>
      <c r="EA700" s="115" t="str">
        <f t="shared" si="6935"/>
        <v/>
      </c>
      <c r="EB700" s="115" t="str">
        <f t="shared" si="6936"/>
        <v/>
      </c>
      <c r="EC700" s="115" t="str">
        <f t="shared" si="6937"/>
        <v/>
      </c>
      <c r="ED700" s="115" t="str">
        <f t="shared" si="6938"/>
        <v/>
      </c>
      <c r="EE700" s="115" t="str">
        <f t="shared" si="6939"/>
        <v/>
      </c>
      <c r="EF700" s="115" t="str">
        <f t="shared" si="6940"/>
        <v/>
      </c>
      <c r="EG700" s="115" t="str">
        <f t="shared" si="6885"/>
        <v/>
      </c>
      <c r="EH700" s="115" t="str">
        <f t="shared" si="6886"/>
        <v/>
      </c>
      <c r="EI700" s="115" t="str">
        <f t="shared" si="6887"/>
        <v/>
      </c>
      <c r="EJ700" s="115" t="str">
        <f t="shared" si="6888"/>
        <v/>
      </c>
      <c r="EK700" s="115" t="str">
        <f t="shared" si="6889"/>
        <v/>
      </c>
      <c r="EL700" s="115" t="str">
        <f t="shared" si="6890"/>
        <v/>
      </c>
      <c r="EM700" s="115" t="str">
        <f t="shared" si="6891"/>
        <v/>
      </c>
      <c r="EN700" s="115" t="str">
        <f t="shared" si="6892"/>
        <v/>
      </c>
      <c r="EO700" s="115" t="str">
        <f t="shared" si="6893"/>
        <v/>
      </c>
      <c r="EP700" s="115" t="str">
        <f t="shared" si="6894"/>
        <v/>
      </c>
      <c r="EQ700" s="115" t="str">
        <f t="shared" si="6895"/>
        <v/>
      </c>
      <c r="ER700" s="115" t="str">
        <f t="shared" si="6896"/>
        <v/>
      </c>
      <c r="ES700" s="115" t="str">
        <f t="shared" si="6897"/>
        <v/>
      </c>
      <c r="ET700" s="115" t="str">
        <f t="shared" si="6898"/>
        <v/>
      </c>
      <c r="EU700" s="115" t="str">
        <f t="shared" si="6899"/>
        <v/>
      </c>
      <c r="EV700" s="115" t="str">
        <f t="shared" si="6900"/>
        <v/>
      </c>
      <c r="EW700" s="115" t="str">
        <f t="shared" si="6901"/>
        <v/>
      </c>
      <c r="EX700" s="115" t="str">
        <f t="shared" si="6902"/>
        <v/>
      </c>
      <c r="EY700" s="115" t="str">
        <f t="shared" si="6903"/>
        <v/>
      </c>
      <c r="EZ700" s="115" t="str">
        <f t="shared" si="6904"/>
        <v/>
      </c>
      <c r="FA700" s="115" t="str">
        <f t="shared" si="6905"/>
        <v/>
      </c>
      <c r="FB700" s="115" t="str">
        <f t="shared" si="6906"/>
        <v/>
      </c>
      <c r="FC700" s="115" t="str">
        <f t="shared" si="6907"/>
        <v/>
      </c>
      <c r="FD700" s="115" t="str">
        <f t="shared" si="6908"/>
        <v/>
      </c>
      <c r="FE700" s="115" t="str">
        <f t="shared" si="6909"/>
        <v/>
      </c>
      <c r="FF700" s="115">
        <f t="shared" si="6956"/>
        <v>302</v>
      </c>
      <c r="FG700" s="115" t="str">
        <f t="shared" si="6967"/>
        <v/>
      </c>
      <c r="FH700" s="115">
        <f t="shared" si="6966"/>
        <v>96</v>
      </c>
      <c r="FI700" s="115" t="str">
        <f t="shared" si="6957"/>
        <v/>
      </c>
      <c r="FJ700" s="115">
        <f t="shared" si="6958"/>
        <v>81</v>
      </c>
      <c r="FK700" s="120">
        <f t="shared" si="6959"/>
        <v>12672021</v>
      </c>
      <c r="FL700" s="121" t="str">
        <f t="shared" si="6960"/>
        <v>CHESTA SONI</v>
      </c>
      <c r="FM700" s="122">
        <f t="shared" si="6961"/>
        <v>44</v>
      </c>
      <c r="FN700" s="121" t="str">
        <f t="shared" si="6962"/>
        <v>BIOLOGY</v>
      </c>
      <c r="FO700" s="122">
        <f t="shared" si="6963"/>
        <v>96</v>
      </c>
      <c r="FP700" s="122" t="str">
        <f t="shared" si="6964"/>
        <v>A</v>
      </c>
      <c r="FQ700" s="122" t="str">
        <f t="shared" si="6965"/>
        <v>I</v>
      </c>
    </row>
    <row r="701" spans="1:173" ht="15" customHeight="1" x14ac:dyDescent="0.25">
      <c r="A701" s="115">
        <v>699</v>
      </c>
      <c r="B701" s="115" t="str">
        <f t="shared" si="6968"/>
        <v/>
      </c>
      <c r="C701" s="115" t="s">
        <v>71</v>
      </c>
      <c r="D701" s="100">
        <f t="shared" si="6955"/>
        <v>0</v>
      </c>
      <c r="E701" s="100" t="str">
        <f t="shared" si="6847"/>
        <v/>
      </c>
      <c r="F701" s="100" t="str">
        <f t="shared" si="6848"/>
        <v/>
      </c>
      <c r="G701" s="100" t="str">
        <f t="shared" si="6823"/>
        <v/>
      </c>
      <c r="H701" s="100" t="str">
        <f t="shared" si="6849"/>
        <v/>
      </c>
      <c r="I701" s="100" t="str">
        <f t="shared" si="6824"/>
        <v/>
      </c>
      <c r="J701" s="100" t="str">
        <f t="shared" si="6850"/>
        <v/>
      </c>
      <c r="K701" s="100" t="str">
        <f t="shared" si="6825"/>
        <v/>
      </c>
      <c r="L701" s="100" t="str">
        <f t="shared" si="6851"/>
        <v/>
      </c>
      <c r="M701" s="100" t="str">
        <f t="shared" si="6826"/>
        <v/>
      </c>
      <c r="N701" s="100" t="str">
        <f t="shared" si="6852"/>
        <v/>
      </c>
      <c r="O701" s="100" t="str">
        <f t="shared" si="6827"/>
        <v/>
      </c>
      <c r="P701" s="100" t="str">
        <f t="shared" si="6853"/>
        <v/>
      </c>
      <c r="Q701" s="100" t="str">
        <f t="shared" si="6828"/>
        <v/>
      </c>
      <c r="R701" s="100" t="str">
        <f t="shared" si="6854"/>
        <v/>
      </c>
      <c r="S701" s="100" t="str">
        <f t="shared" si="6829"/>
        <v/>
      </c>
      <c r="T701" s="100" t="str">
        <f t="shared" si="6855"/>
        <v/>
      </c>
      <c r="U701" s="100" t="str">
        <f t="shared" si="6830"/>
        <v/>
      </c>
      <c r="V701" s="100" t="str">
        <f t="shared" si="6856"/>
        <v/>
      </c>
      <c r="W701" s="100" t="str">
        <f t="shared" si="6831"/>
        <v/>
      </c>
      <c r="X701" s="100" t="str">
        <f t="shared" si="6857"/>
        <v/>
      </c>
      <c r="Y701" s="100" t="str">
        <f t="shared" si="6832"/>
        <v/>
      </c>
      <c r="Z701" s="100" t="str">
        <f t="shared" si="6858"/>
        <v/>
      </c>
      <c r="AA701" s="100" t="str">
        <f t="shared" si="6833"/>
        <v/>
      </c>
      <c r="AB701" s="100" t="str">
        <f t="shared" si="6859"/>
        <v/>
      </c>
      <c r="AC701" s="100" t="str">
        <f t="shared" si="6834"/>
        <v/>
      </c>
      <c r="AD701" s="100" t="str">
        <f t="shared" si="6860"/>
        <v/>
      </c>
      <c r="AE701" s="100" t="str">
        <f t="shared" si="6835"/>
        <v/>
      </c>
      <c r="AF701" s="100" t="str">
        <f t="shared" si="6861"/>
        <v/>
      </c>
      <c r="AG701" s="100" t="str">
        <f t="shared" si="6836"/>
        <v/>
      </c>
      <c r="AH701" s="100" t="str">
        <f t="shared" si="6862"/>
        <v/>
      </c>
      <c r="AI701" s="100" t="str">
        <f t="shared" si="6837"/>
        <v/>
      </c>
      <c r="AJ701" s="100" t="str">
        <f t="shared" si="6863"/>
        <v/>
      </c>
      <c r="AK701" s="100" t="str">
        <f t="shared" si="6838"/>
        <v/>
      </c>
      <c r="AL701" s="100" t="str">
        <f t="shared" si="6864"/>
        <v/>
      </c>
      <c r="AM701" s="100" t="str">
        <f t="shared" si="6839"/>
        <v/>
      </c>
      <c r="AN701" s="100" t="str">
        <f t="shared" si="6865"/>
        <v/>
      </c>
      <c r="AO701" s="100" t="str">
        <f t="shared" si="6840"/>
        <v/>
      </c>
      <c r="AP701" s="100" t="str">
        <f t="shared" si="6866"/>
        <v/>
      </c>
      <c r="AQ701" s="100" t="str">
        <f t="shared" si="6841"/>
        <v/>
      </c>
      <c r="AR701" s="100" t="str">
        <f t="shared" si="6867"/>
        <v/>
      </c>
      <c r="AS701" s="100" t="str">
        <f t="shared" si="6842"/>
        <v/>
      </c>
      <c r="AT701" s="100" t="str">
        <f t="shared" si="6868"/>
        <v/>
      </c>
      <c r="AU701" s="100" t="str">
        <f t="shared" si="6843"/>
        <v/>
      </c>
      <c r="AV701" s="100" t="str">
        <f t="shared" si="6869"/>
        <v/>
      </c>
      <c r="AW701" s="100" t="str">
        <f t="shared" si="6844"/>
        <v/>
      </c>
      <c r="AX701" s="100" t="str">
        <f t="shared" si="6870"/>
        <v/>
      </c>
      <c r="AY701" s="100" t="str">
        <f t="shared" si="6845"/>
        <v/>
      </c>
      <c r="AZ701" s="100" t="str">
        <f t="shared" si="6871"/>
        <v/>
      </c>
      <c r="BA701" s="100" t="str">
        <f t="shared" si="6846"/>
        <v/>
      </c>
      <c r="BB701" s="100" t="str">
        <f t="shared" si="6872"/>
        <v/>
      </c>
      <c r="BC701" s="100" t="str">
        <f>IFERROR(INDEX('INPUT INF'!$F$3:$F$601,MATCH($B701,'INPUT INF'!$A$3:$A$601,FALSE)),"")</f>
        <v/>
      </c>
      <c r="BD701" s="100" t="str">
        <f t="shared" si="6952"/>
        <v/>
      </c>
      <c r="BE701" s="100" t="str">
        <f t="shared" si="6873"/>
        <v/>
      </c>
      <c r="BF701" s="100" t="str">
        <f t="shared" si="6874"/>
        <v/>
      </c>
      <c r="BG701" s="115" t="str">
        <f t="shared" si="6875"/>
        <v/>
      </c>
      <c r="BH701" s="176" t="str">
        <f>IF(AND('INPUT INF'!$O$1="X",BG701="PASS"),BF701,IF($BG701="","0",IF('INPUT INF'!$N$67="YES",$BF701,"")))</f>
        <v>0</v>
      </c>
      <c r="BI701" s="115" t="str">
        <f>IF($BG701="","0",IF('INPUT INF'!$Q$68="YES",$BF701,""))</f>
        <v>0</v>
      </c>
      <c r="BJ701" s="115" t="str">
        <f>IF($BG701="","0",IF('INPUT INF'!$Q$69="YES",$BF701,""))</f>
        <v>0</v>
      </c>
      <c r="BL701" s="118" t="str">
        <f t="shared" si="6941"/>
        <v/>
      </c>
      <c r="BM701" s="118" t="str">
        <f t="shared" si="6942"/>
        <v/>
      </c>
      <c r="BN701" s="118" t="str">
        <f t="shared" si="6943"/>
        <v/>
      </c>
      <c r="BR701" s="118" t="str">
        <f t="shared" si="6944"/>
        <v/>
      </c>
      <c r="BS701" s="118" t="str">
        <f t="shared" si="6945"/>
        <v/>
      </c>
      <c r="BT701" s="118" t="str">
        <f t="shared" si="6946"/>
        <v/>
      </c>
      <c r="BX701" s="118" t="str">
        <f t="shared" si="6947"/>
        <v/>
      </c>
      <c r="BY701" s="118" t="str">
        <f t="shared" si="6948"/>
        <v/>
      </c>
      <c r="BZ701" s="118" t="str">
        <f t="shared" si="6949"/>
        <v/>
      </c>
      <c r="CD701" s="116" t="str">
        <f t="shared" si="6876"/>
        <v/>
      </c>
      <c r="CE701" s="116" t="str">
        <f t="shared" si="6877"/>
        <v/>
      </c>
      <c r="CF701" s="116" t="str">
        <f t="shared" si="6878"/>
        <v/>
      </c>
      <c r="CJ701" s="116" t="str">
        <f t="shared" si="6879"/>
        <v/>
      </c>
      <c r="CK701" s="116" t="str">
        <f t="shared" si="6880"/>
        <v/>
      </c>
      <c r="CL701" s="116" t="str">
        <f t="shared" si="6881"/>
        <v/>
      </c>
      <c r="CP701" s="116" t="str">
        <f t="shared" si="6882"/>
        <v/>
      </c>
      <c r="CQ701" s="116" t="str">
        <f t="shared" si="6883"/>
        <v/>
      </c>
      <c r="CR701" s="116" t="str">
        <f t="shared" si="6884"/>
        <v/>
      </c>
      <c r="DH701" s="115" t="str">
        <f t="shared" si="6950"/>
        <v/>
      </c>
      <c r="DI701" s="115" t="str">
        <f t="shared" si="6951"/>
        <v/>
      </c>
      <c r="DJ701" s="115" t="str">
        <f t="shared" si="6918"/>
        <v/>
      </c>
      <c r="DK701" s="115" t="str">
        <f t="shared" si="6919"/>
        <v/>
      </c>
      <c r="DL701" s="115" t="str">
        <f t="shared" si="6920"/>
        <v/>
      </c>
      <c r="DM701" s="115" t="str">
        <f t="shared" si="6921"/>
        <v/>
      </c>
      <c r="DN701" s="115" t="str">
        <f t="shared" si="6922"/>
        <v/>
      </c>
      <c r="DO701" s="115" t="str">
        <f t="shared" si="6923"/>
        <v/>
      </c>
      <c r="DP701" s="115" t="str">
        <f t="shared" si="6924"/>
        <v/>
      </c>
      <c r="DQ701" s="115" t="str">
        <f t="shared" si="6925"/>
        <v/>
      </c>
      <c r="DR701" s="115" t="str">
        <f t="shared" si="6926"/>
        <v/>
      </c>
      <c r="DS701" s="115" t="str">
        <f t="shared" si="6927"/>
        <v/>
      </c>
      <c r="DT701" s="115" t="str">
        <f t="shared" si="6928"/>
        <v/>
      </c>
      <c r="DU701" s="115" t="str">
        <f t="shared" si="6929"/>
        <v/>
      </c>
      <c r="DV701" s="115" t="str">
        <f t="shared" si="6930"/>
        <v/>
      </c>
      <c r="DW701" s="115" t="str">
        <f t="shared" si="6931"/>
        <v/>
      </c>
      <c r="DX701" s="115" t="str">
        <f t="shared" si="6932"/>
        <v/>
      </c>
      <c r="DY701" s="115" t="str">
        <f t="shared" si="6933"/>
        <v/>
      </c>
      <c r="DZ701" s="115" t="str">
        <f t="shared" si="6934"/>
        <v/>
      </c>
      <c r="EA701" s="115" t="str">
        <f t="shared" si="6935"/>
        <v/>
      </c>
      <c r="EB701" s="115" t="str">
        <f t="shared" si="6936"/>
        <v/>
      </c>
      <c r="EC701" s="115" t="str">
        <f t="shared" si="6937"/>
        <v/>
      </c>
      <c r="ED701" s="115" t="str">
        <f t="shared" si="6938"/>
        <v/>
      </c>
      <c r="EE701" s="115" t="str">
        <f t="shared" si="6939"/>
        <v/>
      </c>
      <c r="EF701" s="115" t="str">
        <f t="shared" si="6940"/>
        <v/>
      </c>
      <c r="EG701" s="115" t="str">
        <f t="shared" si="6885"/>
        <v/>
      </c>
      <c r="EH701" s="115" t="str">
        <f t="shared" si="6886"/>
        <v/>
      </c>
      <c r="EI701" s="115" t="str">
        <f t="shared" si="6887"/>
        <v/>
      </c>
      <c r="EJ701" s="115" t="str">
        <f t="shared" si="6888"/>
        <v/>
      </c>
      <c r="EK701" s="115" t="str">
        <f t="shared" si="6889"/>
        <v/>
      </c>
      <c r="EL701" s="115" t="str">
        <f t="shared" si="6890"/>
        <v/>
      </c>
      <c r="EM701" s="115" t="str">
        <f t="shared" si="6891"/>
        <v/>
      </c>
      <c r="EN701" s="115" t="str">
        <f t="shared" si="6892"/>
        <v/>
      </c>
      <c r="EO701" s="115" t="str">
        <f t="shared" si="6893"/>
        <v/>
      </c>
      <c r="EP701" s="115" t="str">
        <f t="shared" si="6894"/>
        <v/>
      </c>
      <c r="EQ701" s="115" t="str">
        <f t="shared" si="6895"/>
        <v/>
      </c>
      <c r="ER701" s="115" t="str">
        <f t="shared" si="6896"/>
        <v/>
      </c>
      <c r="ES701" s="115" t="str">
        <f t="shared" si="6897"/>
        <v/>
      </c>
      <c r="ET701" s="115" t="str">
        <f t="shared" si="6898"/>
        <v/>
      </c>
      <c r="EU701" s="115" t="str">
        <f t="shared" si="6899"/>
        <v/>
      </c>
      <c r="EV701" s="115" t="str">
        <f t="shared" si="6900"/>
        <v/>
      </c>
      <c r="EW701" s="115" t="str">
        <f t="shared" si="6901"/>
        <v/>
      </c>
      <c r="EX701" s="115" t="str">
        <f t="shared" si="6902"/>
        <v/>
      </c>
      <c r="EY701" s="115" t="str">
        <f t="shared" si="6903"/>
        <v/>
      </c>
      <c r="EZ701" s="115" t="str">
        <f t="shared" si="6904"/>
        <v/>
      </c>
      <c r="FA701" s="115" t="str">
        <f t="shared" si="6905"/>
        <v/>
      </c>
      <c r="FB701" s="115" t="str">
        <f t="shared" si="6906"/>
        <v/>
      </c>
      <c r="FC701" s="115" t="str">
        <f t="shared" si="6907"/>
        <v/>
      </c>
      <c r="FD701" s="115" t="str">
        <f t="shared" si="6908"/>
        <v/>
      </c>
      <c r="FE701" s="115" t="str">
        <f t="shared" si="6909"/>
        <v/>
      </c>
      <c r="FF701" s="115">
        <f t="shared" si="6956"/>
        <v>302</v>
      </c>
      <c r="FG701" s="115" t="str">
        <f t="shared" si="6967"/>
        <v/>
      </c>
      <c r="FH701" s="115">
        <f t="shared" si="6966"/>
        <v>96</v>
      </c>
      <c r="FI701" s="115" t="str">
        <f t="shared" si="6957"/>
        <v/>
      </c>
      <c r="FJ701" s="115">
        <f t="shared" si="6958"/>
        <v>82</v>
      </c>
      <c r="FK701" s="120">
        <f t="shared" si="6959"/>
        <v>12672032</v>
      </c>
      <c r="FL701" s="121" t="str">
        <f t="shared" si="6960"/>
        <v>NAMAN JAISWAL</v>
      </c>
      <c r="FM701" s="122">
        <f t="shared" si="6961"/>
        <v>44</v>
      </c>
      <c r="FN701" s="121" t="str">
        <f t="shared" si="6962"/>
        <v>BIOLOGY</v>
      </c>
      <c r="FO701" s="122">
        <f t="shared" si="6963"/>
        <v>96</v>
      </c>
      <c r="FP701" s="122" t="str">
        <f t="shared" si="6964"/>
        <v>A</v>
      </c>
      <c r="FQ701" s="122" t="str">
        <f t="shared" si="6965"/>
        <v>I</v>
      </c>
    </row>
    <row r="702" spans="1:173" ht="15" customHeight="1" x14ac:dyDescent="0.25">
      <c r="A702" s="115">
        <v>700</v>
      </c>
      <c r="B702" s="115" t="str">
        <f t="shared" si="6968"/>
        <v/>
      </c>
      <c r="C702" s="115" t="s">
        <v>71</v>
      </c>
      <c r="D702" s="100">
        <f t="shared" si="6955"/>
        <v>0</v>
      </c>
      <c r="E702" s="100" t="str">
        <f t="shared" si="6847"/>
        <v/>
      </c>
      <c r="F702" s="100" t="str">
        <f t="shared" si="6848"/>
        <v/>
      </c>
      <c r="G702" s="100" t="str">
        <f t="shared" si="6823"/>
        <v/>
      </c>
      <c r="H702" s="100" t="str">
        <f t="shared" si="6849"/>
        <v/>
      </c>
      <c r="I702" s="100" t="str">
        <f t="shared" si="6824"/>
        <v/>
      </c>
      <c r="J702" s="100" t="str">
        <f t="shared" si="6850"/>
        <v/>
      </c>
      <c r="K702" s="100" t="str">
        <f t="shared" si="6825"/>
        <v/>
      </c>
      <c r="L702" s="100" t="str">
        <f t="shared" si="6851"/>
        <v/>
      </c>
      <c r="M702" s="100" t="str">
        <f t="shared" si="6826"/>
        <v/>
      </c>
      <c r="N702" s="100" t="str">
        <f t="shared" si="6852"/>
        <v/>
      </c>
      <c r="O702" s="100" t="str">
        <f t="shared" si="6827"/>
        <v/>
      </c>
      <c r="P702" s="100" t="str">
        <f t="shared" si="6853"/>
        <v/>
      </c>
      <c r="Q702" s="100" t="str">
        <f t="shared" si="6828"/>
        <v/>
      </c>
      <c r="R702" s="100" t="str">
        <f t="shared" si="6854"/>
        <v/>
      </c>
      <c r="S702" s="100" t="str">
        <f t="shared" si="6829"/>
        <v/>
      </c>
      <c r="T702" s="100" t="str">
        <f t="shared" si="6855"/>
        <v/>
      </c>
      <c r="U702" s="100" t="str">
        <f t="shared" si="6830"/>
        <v/>
      </c>
      <c r="V702" s="100" t="str">
        <f t="shared" si="6856"/>
        <v/>
      </c>
      <c r="W702" s="100" t="str">
        <f t="shared" si="6831"/>
        <v/>
      </c>
      <c r="X702" s="100" t="str">
        <f t="shared" si="6857"/>
        <v/>
      </c>
      <c r="Y702" s="100" t="str">
        <f t="shared" si="6832"/>
        <v/>
      </c>
      <c r="Z702" s="100" t="str">
        <f t="shared" si="6858"/>
        <v/>
      </c>
      <c r="AA702" s="100" t="str">
        <f t="shared" si="6833"/>
        <v/>
      </c>
      <c r="AB702" s="100" t="str">
        <f t="shared" si="6859"/>
        <v/>
      </c>
      <c r="AC702" s="100" t="str">
        <f t="shared" si="6834"/>
        <v/>
      </c>
      <c r="AD702" s="100" t="str">
        <f t="shared" si="6860"/>
        <v/>
      </c>
      <c r="AE702" s="100" t="str">
        <f t="shared" si="6835"/>
        <v/>
      </c>
      <c r="AF702" s="100" t="str">
        <f t="shared" si="6861"/>
        <v/>
      </c>
      <c r="AG702" s="100" t="str">
        <f t="shared" si="6836"/>
        <v/>
      </c>
      <c r="AH702" s="100" t="str">
        <f t="shared" si="6862"/>
        <v/>
      </c>
      <c r="AI702" s="100" t="str">
        <f t="shared" si="6837"/>
        <v/>
      </c>
      <c r="AJ702" s="100" t="str">
        <f t="shared" si="6863"/>
        <v/>
      </c>
      <c r="AK702" s="100" t="str">
        <f t="shared" si="6838"/>
        <v/>
      </c>
      <c r="AL702" s="100" t="str">
        <f t="shared" si="6864"/>
        <v/>
      </c>
      <c r="AM702" s="100" t="str">
        <f t="shared" si="6839"/>
        <v/>
      </c>
      <c r="AN702" s="100" t="str">
        <f t="shared" si="6865"/>
        <v/>
      </c>
      <c r="AO702" s="100" t="str">
        <f t="shared" si="6840"/>
        <v/>
      </c>
      <c r="AP702" s="100" t="str">
        <f t="shared" si="6866"/>
        <v/>
      </c>
      <c r="AQ702" s="100" t="str">
        <f t="shared" si="6841"/>
        <v/>
      </c>
      <c r="AR702" s="100" t="str">
        <f t="shared" si="6867"/>
        <v/>
      </c>
      <c r="AS702" s="100" t="str">
        <f t="shared" si="6842"/>
        <v/>
      </c>
      <c r="AT702" s="100" t="str">
        <f t="shared" si="6868"/>
        <v/>
      </c>
      <c r="AU702" s="100" t="str">
        <f t="shared" si="6843"/>
        <v/>
      </c>
      <c r="AV702" s="100" t="str">
        <f t="shared" si="6869"/>
        <v/>
      </c>
      <c r="AW702" s="100" t="str">
        <f t="shared" si="6844"/>
        <v/>
      </c>
      <c r="AX702" s="100" t="str">
        <f t="shared" si="6870"/>
        <v/>
      </c>
      <c r="AY702" s="100" t="str">
        <f t="shared" si="6845"/>
        <v/>
      </c>
      <c r="AZ702" s="100" t="str">
        <f t="shared" si="6871"/>
        <v/>
      </c>
      <c r="BA702" s="100" t="str">
        <f t="shared" si="6846"/>
        <v/>
      </c>
      <c r="BB702" s="100" t="str">
        <f t="shared" si="6872"/>
        <v/>
      </c>
      <c r="BC702" s="100" t="str">
        <f>IFERROR(INDEX('INPUT INF'!$F$3:$F$601,MATCH($B702,'INPUT INF'!$A$3:$A$601,FALSE)),"")</f>
        <v/>
      </c>
      <c r="BD702" s="100" t="str">
        <f t="shared" si="6952"/>
        <v/>
      </c>
      <c r="BE702" s="100" t="str">
        <f t="shared" si="6873"/>
        <v/>
      </c>
      <c r="BF702" s="100" t="str">
        <f t="shared" si="6874"/>
        <v/>
      </c>
      <c r="BG702" s="115" t="str">
        <f t="shared" si="6875"/>
        <v/>
      </c>
      <c r="BH702" s="176" t="str">
        <f>IF(AND('INPUT INF'!$O$1="X",BG702="PASS"),BF702,IF($BG702="","0",IF('INPUT INF'!$N$67="YES",$BF702,"")))</f>
        <v>0</v>
      </c>
      <c r="BI702" s="115" t="str">
        <f>IF($BG702="","0",IF('INPUT INF'!$Q$68="YES",$BF702,""))</f>
        <v>0</v>
      </c>
      <c r="BJ702" s="115" t="str">
        <f>IF($BG702="","0",IF('INPUT INF'!$Q$69="YES",$BF702,""))</f>
        <v>0</v>
      </c>
      <c r="BL702" s="118" t="str">
        <f t="shared" si="6941"/>
        <v/>
      </c>
      <c r="BM702" s="118" t="str">
        <f t="shared" si="6942"/>
        <v/>
      </c>
      <c r="BN702" s="118" t="str">
        <f t="shared" si="6943"/>
        <v/>
      </c>
      <c r="BR702" s="118" t="str">
        <f t="shared" si="6944"/>
        <v/>
      </c>
      <c r="BS702" s="118" t="str">
        <f t="shared" si="6945"/>
        <v/>
      </c>
      <c r="BT702" s="118" t="str">
        <f t="shared" si="6946"/>
        <v/>
      </c>
      <c r="BX702" s="118" t="str">
        <f t="shared" si="6947"/>
        <v/>
      </c>
      <c r="BY702" s="118" t="str">
        <f t="shared" si="6948"/>
        <v/>
      </c>
      <c r="BZ702" s="118" t="str">
        <f t="shared" si="6949"/>
        <v/>
      </c>
      <c r="CD702" s="116" t="str">
        <f t="shared" si="6876"/>
        <v/>
      </c>
      <c r="CE702" s="116" t="str">
        <f t="shared" si="6877"/>
        <v/>
      </c>
      <c r="CF702" s="116" t="str">
        <f t="shared" si="6878"/>
        <v/>
      </c>
      <c r="CJ702" s="116" t="str">
        <f t="shared" si="6879"/>
        <v/>
      </c>
      <c r="CK702" s="116" t="str">
        <f t="shared" si="6880"/>
        <v/>
      </c>
      <c r="CL702" s="116" t="str">
        <f t="shared" si="6881"/>
        <v/>
      </c>
      <c r="CP702" s="116" t="str">
        <f t="shared" si="6882"/>
        <v/>
      </c>
      <c r="CQ702" s="116" t="str">
        <f t="shared" si="6883"/>
        <v/>
      </c>
      <c r="CR702" s="116" t="str">
        <f t="shared" si="6884"/>
        <v/>
      </c>
      <c r="DH702" s="115" t="str">
        <f t="shared" si="6950"/>
        <v/>
      </c>
      <c r="DI702" s="115" t="str">
        <f t="shared" si="6951"/>
        <v/>
      </c>
      <c r="DJ702" s="115" t="str">
        <f t="shared" si="6918"/>
        <v/>
      </c>
      <c r="DK702" s="115" t="str">
        <f t="shared" si="6919"/>
        <v/>
      </c>
      <c r="DL702" s="115" t="str">
        <f t="shared" si="6920"/>
        <v/>
      </c>
      <c r="DM702" s="115" t="str">
        <f t="shared" si="6921"/>
        <v/>
      </c>
      <c r="DN702" s="115" t="str">
        <f t="shared" si="6922"/>
        <v/>
      </c>
      <c r="DO702" s="115" t="str">
        <f t="shared" si="6923"/>
        <v/>
      </c>
      <c r="DP702" s="115" t="str">
        <f t="shared" si="6924"/>
        <v/>
      </c>
      <c r="DQ702" s="115" t="str">
        <f t="shared" si="6925"/>
        <v/>
      </c>
      <c r="DR702" s="115" t="str">
        <f t="shared" si="6926"/>
        <v/>
      </c>
      <c r="DS702" s="115" t="str">
        <f t="shared" si="6927"/>
        <v/>
      </c>
      <c r="DT702" s="115" t="str">
        <f t="shared" si="6928"/>
        <v/>
      </c>
      <c r="DU702" s="115" t="str">
        <f t="shared" si="6929"/>
        <v/>
      </c>
      <c r="DV702" s="115" t="str">
        <f t="shared" si="6930"/>
        <v/>
      </c>
      <c r="DW702" s="115" t="str">
        <f t="shared" si="6931"/>
        <v/>
      </c>
      <c r="DX702" s="115" t="str">
        <f t="shared" si="6932"/>
        <v/>
      </c>
      <c r="DY702" s="115" t="str">
        <f t="shared" si="6933"/>
        <v/>
      </c>
      <c r="DZ702" s="115" t="str">
        <f t="shared" si="6934"/>
        <v/>
      </c>
      <c r="EA702" s="115" t="str">
        <f t="shared" si="6935"/>
        <v/>
      </c>
      <c r="EB702" s="115" t="str">
        <f t="shared" si="6936"/>
        <v/>
      </c>
      <c r="EC702" s="115" t="str">
        <f t="shared" si="6937"/>
        <v/>
      </c>
      <c r="ED702" s="115" t="str">
        <f t="shared" si="6938"/>
        <v/>
      </c>
      <c r="EE702" s="115" t="str">
        <f t="shared" si="6939"/>
        <v/>
      </c>
      <c r="EF702" s="115" t="str">
        <f t="shared" si="6940"/>
        <v/>
      </c>
      <c r="EG702" s="115" t="str">
        <f t="shared" si="6885"/>
        <v/>
      </c>
      <c r="EH702" s="115" t="str">
        <f t="shared" si="6886"/>
        <v/>
      </c>
      <c r="EI702" s="115" t="str">
        <f t="shared" si="6887"/>
        <v/>
      </c>
      <c r="EJ702" s="115" t="str">
        <f t="shared" si="6888"/>
        <v/>
      </c>
      <c r="EK702" s="115" t="str">
        <f t="shared" si="6889"/>
        <v/>
      </c>
      <c r="EL702" s="115" t="str">
        <f t="shared" si="6890"/>
        <v/>
      </c>
      <c r="EM702" s="115" t="str">
        <f t="shared" si="6891"/>
        <v/>
      </c>
      <c r="EN702" s="115" t="str">
        <f t="shared" si="6892"/>
        <v/>
      </c>
      <c r="EO702" s="115" t="str">
        <f t="shared" si="6893"/>
        <v/>
      </c>
      <c r="EP702" s="115" t="str">
        <f t="shared" si="6894"/>
        <v/>
      </c>
      <c r="EQ702" s="115" t="str">
        <f t="shared" si="6895"/>
        <v/>
      </c>
      <c r="ER702" s="115" t="str">
        <f t="shared" si="6896"/>
        <v/>
      </c>
      <c r="ES702" s="115" t="str">
        <f t="shared" si="6897"/>
        <v/>
      </c>
      <c r="ET702" s="115" t="str">
        <f t="shared" si="6898"/>
        <v/>
      </c>
      <c r="EU702" s="115" t="str">
        <f t="shared" si="6899"/>
        <v/>
      </c>
      <c r="EV702" s="115" t="str">
        <f t="shared" si="6900"/>
        <v/>
      </c>
      <c r="EW702" s="115" t="str">
        <f t="shared" si="6901"/>
        <v/>
      </c>
      <c r="EX702" s="115" t="str">
        <f t="shared" si="6902"/>
        <v/>
      </c>
      <c r="EY702" s="115" t="str">
        <f t="shared" si="6903"/>
        <v/>
      </c>
      <c r="EZ702" s="115" t="str">
        <f t="shared" si="6904"/>
        <v/>
      </c>
      <c r="FA702" s="115" t="str">
        <f t="shared" si="6905"/>
        <v/>
      </c>
      <c r="FB702" s="115" t="str">
        <f t="shared" si="6906"/>
        <v/>
      </c>
      <c r="FC702" s="115" t="str">
        <f t="shared" si="6907"/>
        <v/>
      </c>
      <c r="FD702" s="115" t="str">
        <f t="shared" si="6908"/>
        <v/>
      </c>
      <c r="FE702" s="115" t="str">
        <f t="shared" si="6909"/>
        <v/>
      </c>
      <c r="FF702" s="115">
        <f t="shared" si="6956"/>
        <v>302</v>
      </c>
      <c r="FG702" s="115" t="str">
        <f t="shared" si="6967"/>
        <v/>
      </c>
      <c r="FH702" s="115">
        <f t="shared" si="6966"/>
        <v>96</v>
      </c>
      <c r="FI702" s="115" t="str">
        <f t="shared" si="6957"/>
        <v/>
      </c>
      <c r="FJ702" s="115">
        <f t="shared" si="6958"/>
        <v>83</v>
      </c>
      <c r="FK702" s="120">
        <f t="shared" si="6959"/>
        <v>12672035</v>
      </c>
      <c r="FL702" s="121" t="str">
        <f t="shared" si="6960"/>
        <v>SIDDHARTH S SAJI</v>
      </c>
      <c r="FM702" s="122">
        <f t="shared" si="6961"/>
        <v>44</v>
      </c>
      <c r="FN702" s="121" t="str">
        <f t="shared" si="6962"/>
        <v>BIOLOGY</v>
      </c>
      <c r="FO702" s="122">
        <f t="shared" si="6963"/>
        <v>96</v>
      </c>
      <c r="FP702" s="122" t="str">
        <f t="shared" si="6964"/>
        <v>A</v>
      </c>
      <c r="FQ702" s="122" t="str">
        <f t="shared" si="6965"/>
        <v>I</v>
      </c>
    </row>
    <row r="703" spans="1:173" ht="15" customHeight="1" x14ac:dyDescent="0.25">
      <c r="A703" s="115">
        <v>701</v>
      </c>
      <c r="B703" s="115" t="str">
        <f>IFERROR(SMALL($L$2004:$L$2901,A3),"")</f>
        <v/>
      </c>
      <c r="C703" s="115" t="s">
        <v>71</v>
      </c>
      <c r="D703" s="100">
        <f>'INPUT INF'!R66</f>
        <v>0</v>
      </c>
      <c r="E703" s="100" t="str">
        <f t="shared" si="6847"/>
        <v/>
      </c>
      <c r="F703" s="100" t="str">
        <f t="shared" si="6848"/>
        <v/>
      </c>
      <c r="G703" s="100" t="str">
        <f t="shared" si="6823"/>
        <v/>
      </c>
      <c r="H703" s="100" t="str">
        <f t="shared" si="6849"/>
        <v/>
      </c>
      <c r="I703" s="100" t="str">
        <f t="shared" si="6824"/>
        <v/>
      </c>
      <c r="J703" s="100" t="str">
        <f t="shared" si="6850"/>
        <v/>
      </c>
      <c r="K703" s="100" t="str">
        <f t="shared" si="6825"/>
        <v/>
      </c>
      <c r="L703" s="100" t="str">
        <f t="shared" si="6851"/>
        <v/>
      </c>
      <c r="M703" s="100" t="str">
        <f t="shared" si="6826"/>
        <v/>
      </c>
      <c r="N703" s="100" t="str">
        <f t="shared" si="6852"/>
        <v/>
      </c>
      <c r="O703" s="100" t="str">
        <f t="shared" si="6827"/>
        <v/>
      </c>
      <c r="P703" s="100" t="str">
        <f t="shared" si="6853"/>
        <v/>
      </c>
      <c r="Q703" s="100" t="str">
        <f t="shared" si="6828"/>
        <v/>
      </c>
      <c r="R703" s="100" t="str">
        <f t="shared" si="6854"/>
        <v/>
      </c>
      <c r="S703" s="100" t="str">
        <f t="shared" si="6829"/>
        <v/>
      </c>
      <c r="T703" s="100" t="str">
        <f t="shared" si="6855"/>
        <v/>
      </c>
      <c r="U703" s="100" t="str">
        <f t="shared" si="6830"/>
        <v/>
      </c>
      <c r="V703" s="100" t="str">
        <f t="shared" si="6856"/>
        <v/>
      </c>
      <c r="W703" s="100" t="str">
        <f t="shared" si="6831"/>
        <v/>
      </c>
      <c r="X703" s="100" t="str">
        <f t="shared" si="6857"/>
        <v/>
      </c>
      <c r="Y703" s="100" t="str">
        <f t="shared" si="6832"/>
        <v/>
      </c>
      <c r="Z703" s="100" t="str">
        <f t="shared" si="6858"/>
        <v/>
      </c>
      <c r="AA703" s="100" t="str">
        <f t="shared" si="6833"/>
        <v/>
      </c>
      <c r="AB703" s="100" t="str">
        <f t="shared" si="6859"/>
        <v/>
      </c>
      <c r="AC703" s="100" t="str">
        <f t="shared" si="6834"/>
        <v/>
      </c>
      <c r="AD703" s="100" t="str">
        <f t="shared" si="6860"/>
        <v/>
      </c>
      <c r="AE703" s="100" t="str">
        <f t="shared" si="6835"/>
        <v/>
      </c>
      <c r="AF703" s="100" t="str">
        <f t="shared" si="6861"/>
        <v/>
      </c>
      <c r="AG703" s="100" t="str">
        <f t="shared" si="6836"/>
        <v/>
      </c>
      <c r="AH703" s="100" t="str">
        <f t="shared" si="6862"/>
        <v/>
      </c>
      <c r="AI703" s="100" t="str">
        <f t="shared" si="6837"/>
        <v/>
      </c>
      <c r="AJ703" s="100" t="str">
        <f t="shared" si="6863"/>
        <v/>
      </c>
      <c r="AK703" s="100" t="str">
        <f t="shared" si="6838"/>
        <v/>
      </c>
      <c r="AL703" s="100" t="str">
        <f t="shared" si="6864"/>
        <v/>
      </c>
      <c r="AM703" s="100" t="str">
        <f t="shared" si="6839"/>
        <v/>
      </c>
      <c r="AN703" s="100" t="str">
        <f t="shared" si="6865"/>
        <v/>
      </c>
      <c r="AO703" s="100" t="str">
        <f t="shared" si="6840"/>
        <v/>
      </c>
      <c r="AP703" s="100" t="str">
        <f t="shared" si="6866"/>
        <v/>
      </c>
      <c r="AQ703" s="100" t="str">
        <f t="shared" si="6841"/>
        <v/>
      </c>
      <c r="AR703" s="100" t="str">
        <f t="shared" si="6867"/>
        <v/>
      </c>
      <c r="AS703" s="100" t="str">
        <f t="shared" si="6842"/>
        <v/>
      </c>
      <c r="AT703" s="100" t="str">
        <f t="shared" si="6868"/>
        <v/>
      </c>
      <c r="AU703" s="100" t="str">
        <f t="shared" si="6843"/>
        <v/>
      </c>
      <c r="AV703" s="100" t="str">
        <f t="shared" si="6869"/>
        <v/>
      </c>
      <c r="AW703" s="100" t="str">
        <f t="shared" si="6844"/>
        <v/>
      </c>
      <c r="AX703" s="100" t="str">
        <f t="shared" si="6870"/>
        <v/>
      </c>
      <c r="AY703" s="100" t="str">
        <f t="shared" si="6845"/>
        <v/>
      </c>
      <c r="AZ703" s="100" t="str">
        <f t="shared" si="6871"/>
        <v/>
      </c>
      <c r="BA703" s="100" t="str">
        <f t="shared" si="6846"/>
        <v/>
      </c>
      <c r="BB703" s="100" t="str">
        <f t="shared" si="6872"/>
        <v/>
      </c>
      <c r="BC703" s="100" t="str">
        <f>IFERROR(INDEX('INPUT INF'!$F$3:$F$601,MATCH($B703,'INPUT INF'!$A$3:$A$601,FALSE)),"")</f>
        <v/>
      </c>
      <c r="BD703" s="100" t="str">
        <f t="shared" si="6952"/>
        <v/>
      </c>
      <c r="BE703" s="100" t="str">
        <f t="shared" si="6873"/>
        <v/>
      </c>
      <c r="BF703" s="100" t="str">
        <f t="shared" si="6874"/>
        <v/>
      </c>
      <c r="BG703" s="115" t="str">
        <f t="shared" si="6875"/>
        <v/>
      </c>
      <c r="BH703" s="176" t="str">
        <f>IF(AND('INPUT INF'!$O$1="X",BG703="PASS"),BF703,IF($BG703="","0",IF('INPUT INF'!$N$67="YES",$BF703,"")))</f>
        <v>0</v>
      </c>
      <c r="BI703" s="115" t="str">
        <f>IF($BG703="","0",IF('INPUT INF'!$R$68="YES",$BF703,""))</f>
        <v>0</v>
      </c>
      <c r="BJ703" s="115" t="str">
        <f>IF($BG703="","0",IF('INPUT INF'!$R$69="YES",$BF703,""))</f>
        <v>0</v>
      </c>
      <c r="BL703" s="118" t="str">
        <f t="shared" si="6941"/>
        <v/>
      </c>
      <c r="BM703" s="118" t="str">
        <f t="shared" si="6942"/>
        <v/>
      </c>
      <c r="BN703" s="118" t="str">
        <f t="shared" si="6943"/>
        <v/>
      </c>
      <c r="BR703" s="118" t="str">
        <f t="shared" si="6944"/>
        <v/>
      </c>
      <c r="BS703" s="118" t="str">
        <f t="shared" si="6945"/>
        <v/>
      </c>
      <c r="BT703" s="118" t="str">
        <f t="shared" si="6946"/>
        <v/>
      </c>
      <c r="BX703" s="118" t="str">
        <f t="shared" si="6947"/>
        <v/>
      </c>
      <c r="BY703" s="118" t="str">
        <f t="shared" si="6948"/>
        <v/>
      </c>
      <c r="BZ703" s="118" t="str">
        <f t="shared" si="6949"/>
        <v/>
      </c>
      <c r="CD703" s="116" t="str">
        <f t="shared" si="6876"/>
        <v/>
      </c>
      <c r="CE703" s="116" t="str">
        <f t="shared" si="6877"/>
        <v/>
      </c>
      <c r="CF703" s="116" t="str">
        <f t="shared" si="6878"/>
        <v/>
      </c>
      <c r="CJ703" s="116" t="str">
        <f t="shared" si="6879"/>
        <v/>
      </c>
      <c r="CK703" s="116" t="str">
        <f t="shared" si="6880"/>
        <v/>
      </c>
      <c r="CL703" s="116" t="str">
        <f t="shared" si="6881"/>
        <v/>
      </c>
      <c r="CP703" s="116" t="str">
        <f t="shared" si="6882"/>
        <v/>
      </c>
      <c r="CQ703" s="116" t="str">
        <f t="shared" si="6883"/>
        <v/>
      </c>
      <c r="CR703" s="116" t="str">
        <f t="shared" si="6884"/>
        <v/>
      </c>
      <c r="DH703" s="115" t="str">
        <f t="shared" si="6950"/>
        <v/>
      </c>
      <c r="DI703" s="115" t="str">
        <f t="shared" si="6951"/>
        <v/>
      </c>
      <c r="DJ703" s="115" t="str">
        <f t="shared" si="6918"/>
        <v/>
      </c>
      <c r="DK703" s="115" t="str">
        <f t="shared" si="6919"/>
        <v/>
      </c>
      <c r="DL703" s="115" t="str">
        <f t="shared" si="6920"/>
        <v/>
      </c>
      <c r="DM703" s="115" t="str">
        <f t="shared" si="6921"/>
        <v/>
      </c>
      <c r="DN703" s="115" t="str">
        <f t="shared" si="6922"/>
        <v/>
      </c>
      <c r="DO703" s="115" t="str">
        <f t="shared" si="6923"/>
        <v/>
      </c>
      <c r="DP703" s="115" t="str">
        <f t="shared" si="6924"/>
        <v/>
      </c>
      <c r="DQ703" s="115" t="str">
        <f t="shared" si="6925"/>
        <v/>
      </c>
      <c r="DR703" s="115" t="str">
        <f t="shared" si="6926"/>
        <v/>
      </c>
      <c r="DS703" s="115" t="str">
        <f t="shared" si="6927"/>
        <v/>
      </c>
      <c r="DT703" s="115" t="str">
        <f t="shared" si="6928"/>
        <v/>
      </c>
      <c r="DU703" s="115" t="str">
        <f t="shared" si="6929"/>
        <v/>
      </c>
      <c r="DV703" s="115" t="str">
        <f t="shared" si="6930"/>
        <v/>
      </c>
      <c r="DW703" s="115" t="str">
        <f t="shared" si="6931"/>
        <v/>
      </c>
      <c r="DX703" s="115" t="str">
        <f t="shared" si="6932"/>
        <v/>
      </c>
      <c r="DY703" s="115" t="str">
        <f t="shared" si="6933"/>
        <v/>
      </c>
      <c r="DZ703" s="115" t="str">
        <f t="shared" si="6934"/>
        <v/>
      </c>
      <c r="EA703" s="115" t="str">
        <f t="shared" si="6935"/>
        <v/>
      </c>
      <c r="EB703" s="115" t="str">
        <f t="shared" si="6936"/>
        <v/>
      </c>
      <c r="EC703" s="115" t="str">
        <f t="shared" si="6937"/>
        <v/>
      </c>
      <c r="ED703" s="115" t="str">
        <f t="shared" si="6938"/>
        <v/>
      </c>
      <c r="EE703" s="115" t="str">
        <f t="shared" si="6939"/>
        <v/>
      </c>
      <c r="EF703" s="115" t="str">
        <f t="shared" si="6940"/>
        <v/>
      </c>
      <c r="EG703" s="115" t="str">
        <f t="shared" si="6885"/>
        <v/>
      </c>
      <c r="EH703" s="115" t="str">
        <f t="shared" si="6886"/>
        <v/>
      </c>
      <c r="EI703" s="115" t="str">
        <f t="shared" si="6887"/>
        <v/>
      </c>
      <c r="EJ703" s="115" t="str">
        <f t="shared" si="6888"/>
        <v/>
      </c>
      <c r="EK703" s="115" t="str">
        <f t="shared" si="6889"/>
        <v/>
      </c>
      <c r="EL703" s="115" t="str">
        <f t="shared" si="6890"/>
        <v/>
      </c>
      <c r="EM703" s="115" t="str">
        <f t="shared" si="6891"/>
        <v/>
      </c>
      <c r="EN703" s="115" t="str">
        <f t="shared" si="6892"/>
        <v/>
      </c>
      <c r="EO703" s="115" t="str">
        <f t="shared" si="6893"/>
        <v/>
      </c>
      <c r="EP703" s="115" t="str">
        <f t="shared" si="6894"/>
        <v/>
      </c>
      <c r="EQ703" s="115" t="str">
        <f t="shared" si="6895"/>
        <v/>
      </c>
      <c r="ER703" s="115" t="str">
        <f t="shared" si="6896"/>
        <v/>
      </c>
      <c r="ES703" s="115" t="str">
        <f t="shared" si="6897"/>
        <v/>
      </c>
      <c r="ET703" s="115" t="str">
        <f t="shared" si="6898"/>
        <v/>
      </c>
      <c r="EU703" s="115" t="str">
        <f t="shared" si="6899"/>
        <v/>
      </c>
      <c r="EV703" s="115" t="str">
        <f t="shared" si="6900"/>
        <v/>
      </c>
      <c r="EW703" s="115" t="str">
        <f t="shared" si="6901"/>
        <v/>
      </c>
      <c r="EX703" s="115" t="str">
        <f t="shared" si="6902"/>
        <v/>
      </c>
      <c r="EY703" s="115" t="str">
        <f t="shared" si="6903"/>
        <v/>
      </c>
      <c r="EZ703" s="115" t="str">
        <f t="shared" si="6904"/>
        <v/>
      </c>
      <c r="FA703" s="115" t="str">
        <f t="shared" si="6905"/>
        <v/>
      </c>
      <c r="FB703" s="115" t="str">
        <f t="shared" si="6906"/>
        <v/>
      </c>
      <c r="FC703" s="115" t="str">
        <f t="shared" si="6907"/>
        <v/>
      </c>
      <c r="FD703" s="115" t="str">
        <f t="shared" si="6908"/>
        <v/>
      </c>
      <c r="FE703" s="115" t="str">
        <f t="shared" si="6909"/>
        <v/>
      </c>
      <c r="FF703" s="115">
        <f t="shared" si="6956"/>
        <v>302</v>
      </c>
      <c r="FG703" s="115" t="str">
        <f t="shared" si="6967"/>
        <v/>
      </c>
      <c r="FH703" s="115">
        <f t="shared" si="6966"/>
        <v>96</v>
      </c>
      <c r="FI703" s="115" t="str">
        <f t="shared" si="6957"/>
        <v/>
      </c>
      <c r="FJ703" s="115">
        <f t="shared" si="6958"/>
        <v>91</v>
      </c>
      <c r="FK703" s="120">
        <f t="shared" si="6959"/>
        <v>12672035</v>
      </c>
      <c r="FL703" s="121" t="str">
        <f t="shared" si="6960"/>
        <v>SIDDHARTH S SAJI</v>
      </c>
      <c r="FM703" s="122">
        <f t="shared" si="6961"/>
        <v>43</v>
      </c>
      <c r="FN703" s="121" t="str">
        <f t="shared" si="6962"/>
        <v>CHEMISTRY</v>
      </c>
      <c r="FO703" s="122">
        <f t="shared" si="6963"/>
        <v>99</v>
      </c>
      <c r="FP703" s="122" t="str">
        <f t="shared" si="6964"/>
        <v>A</v>
      </c>
      <c r="FQ703" s="122" t="str">
        <f t="shared" si="6965"/>
        <v>I</v>
      </c>
    </row>
    <row r="704" spans="1:173" ht="15" customHeight="1" x14ac:dyDescent="0.25">
      <c r="A704" s="115">
        <v>702</v>
      </c>
      <c r="B704" s="115" t="str">
        <f t="shared" ref="B704:B767" si="6969">IFERROR(SMALL($L$2004:$L$2901,A4),"")</f>
        <v/>
      </c>
      <c r="C704" s="115" t="s">
        <v>71</v>
      </c>
      <c r="D704" s="100">
        <f t="shared" si="6955"/>
        <v>0</v>
      </c>
      <c r="E704" s="100" t="str">
        <f t="shared" si="6847"/>
        <v/>
      </c>
      <c r="F704" s="100" t="str">
        <f t="shared" si="6848"/>
        <v/>
      </c>
      <c r="G704" s="100" t="str">
        <f t="shared" si="6823"/>
        <v/>
      </c>
      <c r="H704" s="100" t="str">
        <f t="shared" si="6849"/>
        <v/>
      </c>
      <c r="I704" s="100" t="str">
        <f t="shared" si="6824"/>
        <v/>
      </c>
      <c r="J704" s="100" t="str">
        <f t="shared" si="6850"/>
        <v/>
      </c>
      <c r="K704" s="100" t="str">
        <f t="shared" si="6825"/>
        <v/>
      </c>
      <c r="L704" s="100" t="str">
        <f t="shared" si="6851"/>
        <v/>
      </c>
      <c r="M704" s="100" t="str">
        <f t="shared" si="6826"/>
        <v/>
      </c>
      <c r="N704" s="100" t="str">
        <f t="shared" si="6852"/>
        <v/>
      </c>
      <c r="O704" s="100" t="str">
        <f t="shared" si="6827"/>
        <v/>
      </c>
      <c r="P704" s="100" t="str">
        <f t="shared" si="6853"/>
        <v/>
      </c>
      <c r="Q704" s="100" t="str">
        <f t="shared" si="6828"/>
        <v/>
      </c>
      <c r="R704" s="100" t="str">
        <f t="shared" si="6854"/>
        <v/>
      </c>
      <c r="S704" s="100" t="str">
        <f t="shared" si="6829"/>
        <v/>
      </c>
      <c r="T704" s="100" t="str">
        <f t="shared" si="6855"/>
        <v/>
      </c>
      <c r="U704" s="100" t="str">
        <f t="shared" si="6830"/>
        <v/>
      </c>
      <c r="V704" s="100" t="str">
        <f t="shared" si="6856"/>
        <v/>
      </c>
      <c r="W704" s="100" t="str">
        <f t="shared" si="6831"/>
        <v/>
      </c>
      <c r="X704" s="100" t="str">
        <f t="shared" si="6857"/>
        <v/>
      </c>
      <c r="Y704" s="100" t="str">
        <f t="shared" si="6832"/>
        <v/>
      </c>
      <c r="Z704" s="100" t="str">
        <f t="shared" si="6858"/>
        <v/>
      </c>
      <c r="AA704" s="100" t="str">
        <f t="shared" si="6833"/>
        <v/>
      </c>
      <c r="AB704" s="100" t="str">
        <f t="shared" si="6859"/>
        <v/>
      </c>
      <c r="AC704" s="100" t="str">
        <f t="shared" si="6834"/>
        <v/>
      </c>
      <c r="AD704" s="100" t="str">
        <f t="shared" si="6860"/>
        <v/>
      </c>
      <c r="AE704" s="100" t="str">
        <f t="shared" si="6835"/>
        <v/>
      </c>
      <c r="AF704" s="100" t="str">
        <f t="shared" si="6861"/>
        <v/>
      </c>
      <c r="AG704" s="100" t="str">
        <f t="shared" si="6836"/>
        <v/>
      </c>
      <c r="AH704" s="100" t="str">
        <f t="shared" si="6862"/>
        <v/>
      </c>
      <c r="AI704" s="100" t="str">
        <f t="shared" si="6837"/>
        <v/>
      </c>
      <c r="AJ704" s="100" t="str">
        <f t="shared" si="6863"/>
        <v/>
      </c>
      <c r="AK704" s="100" t="str">
        <f t="shared" si="6838"/>
        <v/>
      </c>
      <c r="AL704" s="100" t="str">
        <f t="shared" si="6864"/>
        <v/>
      </c>
      <c r="AM704" s="100" t="str">
        <f t="shared" si="6839"/>
        <v/>
      </c>
      <c r="AN704" s="100" t="str">
        <f t="shared" si="6865"/>
        <v/>
      </c>
      <c r="AO704" s="100" t="str">
        <f t="shared" si="6840"/>
        <v/>
      </c>
      <c r="AP704" s="100" t="str">
        <f t="shared" si="6866"/>
        <v/>
      </c>
      <c r="AQ704" s="100" t="str">
        <f t="shared" si="6841"/>
        <v/>
      </c>
      <c r="AR704" s="100" t="str">
        <f t="shared" si="6867"/>
        <v/>
      </c>
      <c r="AS704" s="100" t="str">
        <f t="shared" si="6842"/>
        <v/>
      </c>
      <c r="AT704" s="100" t="str">
        <f t="shared" si="6868"/>
        <v/>
      </c>
      <c r="AU704" s="100" t="str">
        <f t="shared" si="6843"/>
        <v/>
      </c>
      <c r="AV704" s="100" t="str">
        <f t="shared" si="6869"/>
        <v/>
      </c>
      <c r="AW704" s="100" t="str">
        <f t="shared" si="6844"/>
        <v/>
      </c>
      <c r="AX704" s="100" t="str">
        <f t="shared" si="6870"/>
        <v/>
      </c>
      <c r="AY704" s="100" t="str">
        <f t="shared" si="6845"/>
        <v/>
      </c>
      <c r="AZ704" s="100" t="str">
        <f t="shared" si="6871"/>
        <v/>
      </c>
      <c r="BA704" s="100" t="str">
        <f t="shared" si="6846"/>
        <v/>
      </c>
      <c r="BB704" s="100" t="str">
        <f t="shared" si="6872"/>
        <v/>
      </c>
      <c r="BC704" s="100" t="str">
        <f>IFERROR(INDEX('INPUT INF'!$F$3:$F$601,MATCH($B704,'INPUT INF'!$A$3:$A$601,FALSE)),"")</f>
        <v/>
      </c>
      <c r="BD704" s="100" t="str">
        <f t="shared" si="6952"/>
        <v/>
      </c>
      <c r="BE704" s="100" t="str">
        <f t="shared" si="6873"/>
        <v/>
      </c>
      <c r="BF704" s="100" t="str">
        <f t="shared" si="6874"/>
        <v/>
      </c>
      <c r="BG704" s="115" t="str">
        <f t="shared" si="6875"/>
        <v/>
      </c>
      <c r="BH704" s="176" t="str">
        <f>IF(AND('INPUT INF'!$O$1="X",BG704="PASS"),BF704,IF($BG704="","0",IF('INPUT INF'!$N$67="YES",$BF704,"")))</f>
        <v>0</v>
      </c>
      <c r="BI704" s="115" t="str">
        <f>IF($BG704="","0",IF('INPUT INF'!$R$68="YES",$BF704,""))</f>
        <v>0</v>
      </c>
      <c r="BJ704" s="115" t="str">
        <f>IF($BG704="","0",IF('INPUT INF'!$R$69="YES",$BF704,""))</f>
        <v>0</v>
      </c>
      <c r="BL704" s="118" t="str">
        <f t="shared" si="6941"/>
        <v/>
      </c>
      <c r="BM704" s="118" t="str">
        <f t="shared" si="6942"/>
        <v/>
      </c>
      <c r="BN704" s="118" t="str">
        <f t="shared" si="6943"/>
        <v/>
      </c>
      <c r="BR704" s="118" t="str">
        <f t="shared" si="6944"/>
        <v/>
      </c>
      <c r="BS704" s="118" t="str">
        <f t="shared" si="6945"/>
        <v/>
      </c>
      <c r="BT704" s="118" t="str">
        <f t="shared" si="6946"/>
        <v/>
      </c>
      <c r="BX704" s="118" t="str">
        <f t="shared" si="6947"/>
        <v/>
      </c>
      <c r="BY704" s="118" t="str">
        <f t="shared" si="6948"/>
        <v/>
      </c>
      <c r="BZ704" s="118" t="str">
        <f t="shared" si="6949"/>
        <v/>
      </c>
      <c r="CD704" s="116" t="str">
        <f t="shared" si="6876"/>
        <v/>
      </c>
      <c r="CE704" s="116" t="str">
        <f t="shared" si="6877"/>
        <v/>
      </c>
      <c r="CF704" s="116" t="str">
        <f t="shared" si="6878"/>
        <v/>
      </c>
      <c r="CJ704" s="116" t="str">
        <f t="shared" si="6879"/>
        <v/>
      </c>
      <c r="CK704" s="116" t="str">
        <f t="shared" si="6880"/>
        <v/>
      </c>
      <c r="CL704" s="116" t="str">
        <f t="shared" si="6881"/>
        <v/>
      </c>
      <c r="CP704" s="116" t="str">
        <f t="shared" si="6882"/>
        <v/>
      </c>
      <c r="CQ704" s="116" t="str">
        <f t="shared" si="6883"/>
        <v/>
      </c>
      <c r="CR704" s="116" t="str">
        <f t="shared" si="6884"/>
        <v/>
      </c>
      <c r="DH704" s="115" t="str">
        <f t="shared" si="6950"/>
        <v/>
      </c>
      <c r="DI704" s="115" t="str">
        <f t="shared" si="6951"/>
        <v/>
      </c>
      <c r="DJ704" s="115" t="str">
        <f t="shared" si="6918"/>
        <v/>
      </c>
      <c r="DK704" s="115" t="str">
        <f t="shared" si="6919"/>
        <v/>
      </c>
      <c r="DL704" s="115" t="str">
        <f t="shared" si="6920"/>
        <v/>
      </c>
      <c r="DM704" s="115" t="str">
        <f t="shared" si="6921"/>
        <v/>
      </c>
      <c r="DN704" s="115" t="str">
        <f t="shared" si="6922"/>
        <v/>
      </c>
      <c r="DO704" s="115" t="str">
        <f t="shared" si="6923"/>
        <v/>
      </c>
      <c r="DP704" s="115" t="str">
        <f t="shared" si="6924"/>
        <v/>
      </c>
      <c r="DQ704" s="115" t="str">
        <f t="shared" si="6925"/>
        <v/>
      </c>
      <c r="DR704" s="115" t="str">
        <f t="shared" si="6926"/>
        <v/>
      </c>
      <c r="DS704" s="115" t="str">
        <f t="shared" si="6927"/>
        <v/>
      </c>
      <c r="DT704" s="115" t="str">
        <f t="shared" si="6928"/>
        <v/>
      </c>
      <c r="DU704" s="115" t="str">
        <f t="shared" si="6929"/>
        <v/>
      </c>
      <c r="DV704" s="115" t="str">
        <f t="shared" si="6930"/>
        <v/>
      </c>
      <c r="DW704" s="115" t="str">
        <f t="shared" si="6931"/>
        <v/>
      </c>
      <c r="DX704" s="115" t="str">
        <f t="shared" si="6932"/>
        <v/>
      </c>
      <c r="DY704" s="115" t="str">
        <f t="shared" si="6933"/>
        <v/>
      </c>
      <c r="DZ704" s="115" t="str">
        <f t="shared" si="6934"/>
        <v/>
      </c>
      <c r="EA704" s="115" t="str">
        <f t="shared" si="6935"/>
        <v/>
      </c>
      <c r="EB704" s="115" t="str">
        <f t="shared" si="6936"/>
        <v/>
      </c>
      <c r="EC704" s="115" t="str">
        <f t="shared" si="6937"/>
        <v/>
      </c>
      <c r="ED704" s="115" t="str">
        <f t="shared" si="6938"/>
        <v/>
      </c>
      <c r="EE704" s="115" t="str">
        <f t="shared" si="6939"/>
        <v/>
      </c>
      <c r="EF704" s="115" t="str">
        <f t="shared" si="6940"/>
        <v/>
      </c>
      <c r="EG704" s="115" t="str">
        <f t="shared" si="6885"/>
        <v/>
      </c>
      <c r="EH704" s="115" t="str">
        <f t="shared" si="6886"/>
        <v/>
      </c>
      <c r="EI704" s="115" t="str">
        <f t="shared" si="6887"/>
        <v/>
      </c>
      <c r="EJ704" s="115" t="str">
        <f t="shared" si="6888"/>
        <v/>
      </c>
      <c r="EK704" s="115" t="str">
        <f t="shared" si="6889"/>
        <v/>
      </c>
      <c r="EL704" s="115" t="str">
        <f t="shared" si="6890"/>
        <v/>
      </c>
      <c r="EM704" s="115" t="str">
        <f t="shared" si="6891"/>
        <v/>
      </c>
      <c r="EN704" s="115" t="str">
        <f t="shared" si="6892"/>
        <v/>
      </c>
      <c r="EO704" s="115" t="str">
        <f t="shared" si="6893"/>
        <v/>
      </c>
      <c r="EP704" s="115" t="str">
        <f t="shared" si="6894"/>
        <v/>
      </c>
      <c r="EQ704" s="115" t="str">
        <f t="shared" si="6895"/>
        <v/>
      </c>
      <c r="ER704" s="115" t="str">
        <f t="shared" si="6896"/>
        <v/>
      </c>
      <c r="ES704" s="115" t="str">
        <f t="shared" si="6897"/>
        <v/>
      </c>
      <c r="ET704" s="115" t="str">
        <f t="shared" si="6898"/>
        <v/>
      </c>
      <c r="EU704" s="115" t="str">
        <f t="shared" si="6899"/>
        <v/>
      </c>
      <c r="EV704" s="115" t="str">
        <f t="shared" si="6900"/>
        <v/>
      </c>
      <c r="EW704" s="115" t="str">
        <f t="shared" si="6901"/>
        <v/>
      </c>
      <c r="EX704" s="115" t="str">
        <f t="shared" si="6902"/>
        <v/>
      </c>
      <c r="EY704" s="115" t="str">
        <f t="shared" si="6903"/>
        <v/>
      </c>
      <c r="EZ704" s="115" t="str">
        <f t="shared" si="6904"/>
        <v/>
      </c>
      <c r="FA704" s="115" t="str">
        <f t="shared" si="6905"/>
        <v/>
      </c>
      <c r="FB704" s="115" t="str">
        <f t="shared" si="6906"/>
        <v/>
      </c>
      <c r="FC704" s="115" t="str">
        <f t="shared" si="6907"/>
        <v/>
      </c>
      <c r="FD704" s="115" t="str">
        <f t="shared" si="6908"/>
        <v/>
      </c>
      <c r="FE704" s="115" t="str">
        <f t="shared" si="6909"/>
        <v/>
      </c>
      <c r="FF704" s="115">
        <f t="shared" si="6956"/>
        <v>302</v>
      </c>
      <c r="FG704" s="115" t="str">
        <f t="shared" si="6967"/>
        <v/>
      </c>
      <c r="FH704" s="115">
        <f t="shared" si="6966"/>
        <v>96</v>
      </c>
      <c r="FI704" s="115" t="str">
        <f t="shared" si="6957"/>
        <v/>
      </c>
      <c r="FJ704" s="115">
        <f t="shared" si="6958"/>
        <v>101</v>
      </c>
      <c r="FK704" s="120">
        <f t="shared" si="6959"/>
        <v>12672035</v>
      </c>
      <c r="FL704" s="121" t="str">
        <f t="shared" si="6960"/>
        <v>SIDDHARTH S SAJI</v>
      </c>
      <c r="FM704" s="122">
        <f t="shared" si="6961"/>
        <v>42</v>
      </c>
      <c r="FN704" s="121" t="str">
        <f t="shared" si="6962"/>
        <v>PHYSICS</v>
      </c>
      <c r="FO704" s="122">
        <f t="shared" si="6963"/>
        <v>96</v>
      </c>
      <c r="FP704" s="122" t="str">
        <f t="shared" si="6964"/>
        <v>A</v>
      </c>
      <c r="FQ704" s="122" t="str">
        <f t="shared" si="6965"/>
        <v>I</v>
      </c>
    </row>
    <row r="705" spans="1:173" ht="15" customHeight="1" x14ac:dyDescent="0.25">
      <c r="A705" s="115">
        <v>703</v>
      </c>
      <c r="B705" s="115" t="str">
        <f t="shared" si="6969"/>
        <v/>
      </c>
      <c r="C705" s="115" t="s">
        <v>71</v>
      </c>
      <c r="D705" s="100">
        <f t="shared" si="6955"/>
        <v>0</v>
      </c>
      <c r="E705" s="100" t="str">
        <f t="shared" si="6847"/>
        <v/>
      </c>
      <c r="F705" s="100" t="str">
        <f t="shared" si="6848"/>
        <v/>
      </c>
      <c r="G705" s="100" t="str">
        <f t="shared" si="6823"/>
        <v/>
      </c>
      <c r="H705" s="100" t="str">
        <f t="shared" si="6849"/>
        <v/>
      </c>
      <c r="I705" s="100" t="str">
        <f t="shared" si="6824"/>
        <v/>
      </c>
      <c r="J705" s="100" t="str">
        <f t="shared" si="6850"/>
        <v/>
      </c>
      <c r="K705" s="100" t="str">
        <f t="shared" si="6825"/>
        <v/>
      </c>
      <c r="L705" s="100" t="str">
        <f t="shared" si="6851"/>
        <v/>
      </c>
      <c r="M705" s="100" t="str">
        <f t="shared" si="6826"/>
        <v/>
      </c>
      <c r="N705" s="100" t="str">
        <f t="shared" si="6852"/>
        <v/>
      </c>
      <c r="O705" s="100" t="str">
        <f t="shared" si="6827"/>
        <v/>
      </c>
      <c r="P705" s="100" t="str">
        <f t="shared" si="6853"/>
        <v/>
      </c>
      <c r="Q705" s="100" t="str">
        <f t="shared" si="6828"/>
        <v/>
      </c>
      <c r="R705" s="100" t="str">
        <f t="shared" si="6854"/>
        <v/>
      </c>
      <c r="S705" s="100" t="str">
        <f t="shared" si="6829"/>
        <v/>
      </c>
      <c r="T705" s="100" t="str">
        <f t="shared" si="6855"/>
        <v/>
      </c>
      <c r="U705" s="100" t="str">
        <f t="shared" si="6830"/>
        <v/>
      </c>
      <c r="V705" s="100" t="str">
        <f t="shared" si="6856"/>
        <v/>
      </c>
      <c r="W705" s="100" t="str">
        <f t="shared" si="6831"/>
        <v/>
      </c>
      <c r="X705" s="100" t="str">
        <f t="shared" si="6857"/>
        <v/>
      </c>
      <c r="Y705" s="100" t="str">
        <f t="shared" si="6832"/>
        <v/>
      </c>
      <c r="Z705" s="100" t="str">
        <f t="shared" si="6858"/>
        <v/>
      </c>
      <c r="AA705" s="100" t="str">
        <f t="shared" si="6833"/>
        <v/>
      </c>
      <c r="AB705" s="100" t="str">
        <f t="shared" si="6859"/>
        <v/>
      </c>
      <c r="AC705" s="100" t="str">
        <f t="shared" si="6834"/>
        <v/>
      </c>
      <c r="AD705" s="100" t="str">
        <f t="shared" si="6860"/>
        <v/>
      </c>
      <c r="AE705" s="100" t="str">
        <f t="shared" si="6835"/>
        <v/>
      </c>
      <c r="AF705" s="100" t="str">
        <f t="shared" si="6861"/>
        <v/>
      </c>
      <c r="AG705" s="100" t="str">
        <f t="shared" si="6836"/>
        <v/>
      </c>
      <c r="AH705" s="100" t="str">
        <f t="shared" si="6862"/>
        <v/>
      </c>
      <c r="AI705" s="100" t="str">
        <f t="shared" si="6837"/>
        <v/>
      </c>
      <c r="AJ705" s="100" t="str">
        <f t="shared" si="6863"/>
        <v/>
      </c>
      <c r="AK705" s="100" t="str">
        <f t="shared" si="6838"/>
        <v/>
      </c>
      <c r="AL705" s="100" t="str">
        <f t="shared" si="6864"/>
        <v/>
      </c>
      <c r="AM705" s="100" t="str">
        <f t="shared" si="6839"/>
        <v/>
      </c>
      <c r="AN705" s="100" t="str">
        <f t="shared" si="6865"/>
        <v/>
      </c>
      <c r="AO705" s="100" t="str">
        <f t="shared" si="6840"/>
        <v/>
      </c>
      <c r="AP705" s="100" t="str">
        <f t="shared" si="6866"/>
        <v/>
      </c>
      <c r="AQ705" s="100" t="str">
        <f t="shared" si="6841"/>
        <v/>
      </c>
      <c r="AR705" s="100" t="str">
        <f t="shared" si="6867"/>
        <v/>
      </c>
      <c r="AS705" s="100" t="str">
        <f t="shared" si="6842"/>
        <v/>
      </c>
      <c r="AT705" s="100" t="str">
        <f t="shared" si="6868"/>
        <v/>
      </c>
      <c r="AU705" s="100" t="str">
        <f t="shared" si="6843"/>
        <v/>
      </c>
      <c r="AV705" s="100" t="str">
        <f t="shared" si="6869"/>
        <v/>
      </c>
      <c r="AW705" s="100" t="str">
        <f t="shared" si="6844"/>
        <v/>
      </c>
      <c r="AX705" s="100" t="str">
        <f t="shared" si="6870"/>
        <v/>
      </c>
      <c r="AY705" s="100" t="str">
        <f t="shared" si="6845"/>
        <v/>
      </c>
      <c r="AZ705" s="100" t="str">
        <f t="shared" si="6871"/>
        <v/>
      </c>
      <c r="BA705" s="100" t="str">
        <f t="shared" si="6846"/>
        <v/>
      </c>
      <c r="BB705" s="100" t="str">
        <f t="shared" si="6872"/>
        <v/>
      </c>
      <c r="BC705" s="100" t="str">
        <f>IFERROR(INDEX('INPUT INF'!$F$3:$F$601,MATCH($B705,'INPUT INF'!$A$3:$A$601,FALSE)),"")</f>
        <v/>
      </c>
      <c r="BD705" s="100" t="str">
        <f t="shared" si="6952"/>
        <v/>
      </c>
      <c r="BE705" s="100" t="str">
        <f t="shared" si="6873"/>
        <v/>
      </c>
      <c r="BF705" s="100" t="str">
        <f t="shared" si="6874"/>
        <v/>
      </c>
      <c r="BG705" s="115" t="str">
        <f t="shared" si="6875"/>
        <v/>
      </c>
      <c r="BH705" s="176" t="str">
        <f>IF(AND('INPUT INF'!$O$1="X",BG705="PASS"),BF705,IF($BG705="","0",IF('INPUT INF'!$N$67="YES",$BF705,"")))</f>
        <v>0</v>
      </c>
      <c r="BI705" s="115" t="str">
        <f>IF($BG705="","0",IF('INPUT INF'!$R$68="YES",$BF705,""))</f>
        <v>0</v>
      </c>
      <c r="BJ705" s="115" t="str">
        <f>IF($BG705="","0",IF('INPUT INF'!$R$69="YES",$BF705,""))</f>
        <v>0</v>
      </c>
      <c r="BL705" s="118" t="str">
        <f t="shared" si="6941"/>
        <v/>
      </c>
      <c r="BM705" s="118" t="str">
        <f t="shared" si="6942"/>
        <v/>
      </c>
      <c r="BN705" s="118" t="str">
        <f t="shared" si="6943"/>
        <v/>
      </c>
      <c r="BR705" s="118" t="str">
        <f t="shared" si="6944"/>
        <v/>
      </c>
      <c r="BS705" s="118" t="str">
        <f t="shared" si="6945"/>
        <v/>
      </c>
      <c r="BT705" s="118" t="str">
        <f t="shared" si="6946"/>
        <v/>
      </c>
      <c r="BX705" s="118" t="str">
        <f t="shared" si="6947"/>
        <v/>
      </c>
      <c r="BY705" s="118" t="str">
        <f t="shared" si="6948"/>
        <v/>
      </c>
      <c r="BZ705" s="118" t="str">
        <f t="shared" si="6949"/>
        <v/>
      </c>
      <c r="CD705" s="116" t="str">
        <f t="shared" si="6876"/>
        <v/>
      </c>
      <c r="CE705" s="116" t="str">
        <f t="shared" si="6877"/>
        <v/>
      </c>
      <c r="CF705" s="116" t="str">
        <f t="shared" si="6878"/>
        <v/>
      </c>
      <c r="CJ705" s="116" t="str">
        <f t="shared" si="6879"/>
        <v/>
      </c>
      <c r="CK705" s="116" t="str">
        <f t="shared" si="6880"/>
        <v/>
      </c>
      <c r="CL705" s="116" t="str">
        <f t="shared" si="6881"/>
        <v/>
      </c>
      <c r="CP705" s="116" t="str">
        <f t="shared" si="6882"/>
        <v/>
      </c>
      <c r="CQ705" s="116" t="str">
        <f t="shared" si="6883"/>
        <v/>
      </c>
      <c r="CR705" s="116" t="str">
        <f t="shared" si="6884"/>
        <v/>
      </c>
      <c r="DH705" s="115" t="str">
        <f t="shared" si="6950"/>
        <v/>
      </c>
      <c r="DI705" s="115" t="str">
        <f t="shared" si="6951"/>
        <v/>
      </c>
      <c r="DJ705" s="115" t="str">
        <f t="shared" si="6918"/>
        <v/>
      </c>
      <c r="DK705" s="115" t="str">
        <f t="shared" si="6919"/>
        <v/>
      </c>
      <c r="DL705" s="115" t="str">
        <f t="shared" si="6920"/>
        <v/>
      </c>
      <c r="DM705" s="115" t="str">
        <f t="shared" si="6921"/>
        <v/>
      </c>
      <c r="DN705" s="115" t="str">
        <f t="shared" si="6922"/>
        <v/>
      </c>
      <c r="DO705" s="115" t="str">
        <f t="shared" si="6923"/>
        <v/>
      </c>
      <c r="DP705" s="115" t="str">
        <f t="shared" si="6924"/>
        <v/>
      </c>
      <c r="DQ705" s="115" t="str">
        <f t="shared" si="6925"/>
        <v/>
      </c>
      <c r="DR705" s="115" t="str">
        <f t="shared" si="6926"/>
        <v/>
      </c>
      <c r="DS705" s="115" t="str">
        <f t="shared" si="6927"/>
        <v/>
      </c>
      <c r="DT705" s="115" t="str">
        <f t="shared" si="6928"/>
        <v/>
      </c>
      <c r="DU705" s="115" t="str">
        <f t="shared" si="6929"/>
        <v/>
      </c>
      <c r="DV705" s="115" t="str">
        <f t="shared" si="6930"/>
        <v/>
      </c>
      <c r="DW705" s="115" t="str">
        <f t="shared" si="6931"/>
        <v/>
      </c>
      <c r="DX705" s="115" t="str">
        <f t="shared" si="6932"/>
        <v/>
      </c>
      <c r="DY705" s="115" t="str">
        <f t="shared" si="6933"/>
        <v/>
      </c>
      <c r="DZ705" s="115" t="str">
        <f t="shared" si="6934"/>
        <v/>
      </c>
      <c r="EA705" s="115" t="str">
        <f t="shared" si="6935"/>
        <v/>
      </c>
      <c r="EB705" s="115" t="str">
        <f t="shared" si="6936"/>
        <v/>
      </c>
      <c r="EC705" s="115" t="str">
        <f t="shared" si="6937"/>
        <v/>
      </c>
      <c r="ED705" s="115" t="str">
        <f t="shared" si="6938"/>
        <v/>
      </c>
      <c r="EE705" s="115" t="str">
        <f t="shared" si="6939"/>
        <v/>
      </c>
      <c r="EF705" s="115" t="str">
        <f t="shared" si="6940"/>
        <v/>
      </c>
      <c r="EG705" s="115" t="str">
        <f t="shared" si="6885"/>
        <v/>
      </c>
      <c r="EH705" s="115" t="str">
        <f t="shared" si="6886"/>
        <v/>
      </c>
      <c r="EI705" s="115" t="str">
        <f t="shared" si="6887"/>
        <v/>
      </c>
      <c r="EJ705" s="115" t="str">
        <f t="shared" si="6888"/>
        <v/>
      </c>
      <c r="EK705" s="115" t="str">
        <f t="shared" si="6889"/>
        <v/>
      </c>
      <c r="EL705" s="115" t="str">
        <f t="shared" si="6890"/>
        <v/>
      </c>
      <c r="EM705" s="115" t="str">
        <f t="shared" si="6891"/>
        <v/>
      </c>
      <c r="EN705" s="115" t="str">
        <f t="shared" si="6892"/>
        <v/>
      </c>
      <c r="EO705" s="115" t="str">
        <f t="shared" si="6893"/>
        <v/>
      </c>
      <c r="EP705" s="115" t="str">
        <f t="shared" si="6894"/>
        <v/>
      </c>
      <c r="EQ705" s="115" t="str">
        <f t="shared" si="6895"/>
        <v/>
      </c>
      <c r="ER705" s="115" t="str">
        <f t="shared" si="6896"/>
        <v/>
      </c>
      <c r="ES705" s="115" t="str">
        <f t="shared" si="6897"/>
        <v/>
      </c>
      <c r="ET705" s="115" t="str">
        <f t="shared" si="6898"/>
        <v/>
      </c>
      <c r="EU705" s="115" t="str">
        <f t="shared" si="6899"/>
        <v/>
      </c>
      <c r="EV705" s="115" t="str">
        <f t="shared" si="6900"/>
        <v/>
      </c>
      <c r="EW705" s="115" t="str">
        <f t="shared" si="6901"/>
        <v/>
      </c>
      <c r="EX705" s="115" t="str">
        <f t="shared" si="6902"/>
        <v/>
      </c>
      <c r="EY705" s="115" t="str">
        <f t="shared" si="6903"/>
        <v/>
      </c>
      <c r="EZ705" s="115" t="str">
        <f t="shared" si="6904"/>
        <v/>
      </c>
      <c r="FA705" s="115" t="str">
        <f t="shared" si="6905"/>
        <v/>
      </c>
      <c r="FB705" s="115" t="str">
        <f t="shared" si="6906"/>
        <v/>
      </c>
      <c r="FC705" s="115" t="str">
        <f t="shared" si="6907"/>
        <v/>
      </c>
      <c r="FD705" s="115" t="str">
        <f t="shared" si="6908"/>
        <v/>
      </c>
      <c r="FE705" s="115" t="str">
        <f t="shared" si="6909"/>
        <v/>
      </c>
      <c r="FF705" s="115">
        <f t="shared" si="6956"/>
        <v>301</v>
      </c>
      <c r="FG705" s="115">
        <f>IFERROR(SMALL($EH$3:$EH$842,$A$3),"")</f>
        <v>12672035</v>
      </c>
      <c r="FH705" s="115">
        <f>IFERROR(LARGE($G$3:$G$842,$A$3),"")</f>
        <v>97</v>
      </c>
      <c r="FI705" s="115">
        <f t="shared" si="6957"/>
        <v>21</v>
      </c>
      <c r="FJ705" s="115">
        <f t="shared" si="6958"/>
        <v>111</v>
      </c>
      <c r="FK705" s="120">
        <f t="shared" si="6959"/>
        <v>12672004</v>
      </c>
      <c r="FL705" s="121" t="str">
        <f t="shared" si="6960"/>
        <v>KREETI SONI</v>
      </c>
      <c r="FM705" s="122">
        <f t="shared" si="6961"/>
        <v>41</v>
      </c>
      <c r="FN705" s="121" t="str">
        <f t="shared" si="6962"/>
        <v>MATHS</v>
      </c>
      <c r="FO705" s="122">
        <f t="shared" si="6963"/>
        <v>96</v>
      </c>
      <c r="FP705" s="122" t="str">
        <f t="shared" si="6964"/>
        <v>A</v>
      </c>
      <c r="FQ705" s="122" t="str">
        <f t="shared" si="6965"/>
        <v>I</v>
      </c>
    </row>
    <row r="706" spans="1:173" ht="15" customHeight="1" x14ac:dyDescent="0.25">
      <c r="A706" s="115">
        <v>704</v>
      </c>
      <c r="B706" s="115" t="str">
        <f t="shared" si="6969"/>
        <v/>
      </c>
      <c r="C706" s="115" t="s">
        <v>71</v>
      </c>
      <c r="D706" s="100">
        <f t="shared" si="6955"/>
        <v>0</v>
      </c>
      <c r="E706" s="100" t="str">
        <f t="shared" si="6847"/>
        <v/>
      </c>
      <c r="F706" s="100" t="str">
        <f t="shared" si="6848"/>
        <v/>
      </c>
      <c r="G706" s="100" t="str">
        <f t="shared" si="6823"/>
        <v/>
      </c>
      <c r="H706" s="100" t="str">
        <f t="shared" si="6849"/>
        <v/>
      </c>
      <c r="I706" s="100" t="str">
        <f t="shared" si="6824"/>
        <v/>
      </c>
      <c r="J706" s="100" t="str">
        <f t="shared" si="6850"/>
        <v/>
      </c>
      <c r="K706" s="100" t="str">
        <f t="shared" si="6825"/>
        <v/>
      </c>
      <c r="L706" s="100" t="str">
        <f t="shared" si="6851"/>
        <v/>
      </c>
      <c r="M706" s="100" t="str">
        <f t="shared" si="6826"/>
        <v/>
      </c>
      <c r="N706" s="100" t="str">
        <f t="shared" si="6852"/>
        <v/>
      </c>
      <c r="O706" s="100" t="str">
        <f t="shared" si="6827"/>
        <v/>
      </c>
      <c r="P706" s="100" t="str">
        <f t="shared" si="6853"/>
        <v/>
      </c>
      <c r="Q706" s="100" t="str">
        <f t="shared" si="6828"/>
        <v/>
      </c>
      <c r="R706" s="100" t="str">
        <f t="shared" si="6854"/>
        <v/>
      </c>
      <c r="S706" s="100" t="str">
        <f t="shared" si="6829"/>
        <v/>
      </c>
      <c r="T706" s="100" t="str">
        <f t="shared" si="6855"/>
        <v/>
      </c>
      <c r="U706" s="100" t="str">
        <f t="shared" si="6830"/>
        <v/>
      </c>
      <c r="V706" s="100" t="str">
        <f t="shared" si="6856"/>
        <v/>
      </c>
      <c r="W706" s="100" t="str">
        <f t="shared" si="6831"/>
        <v/>
      </c>
      <c r="X706" s="100" t="str">
        <f t="shared" si="6857"/>
        <v/>
      </c>
      <c r="Y706" s="100" t="str">
        <f t="shared" si="6832"/>
        <v/>
      </c>
      <c r="Z706" s="100" t="str">
        <f t="shared" si="6858"/>
        <v/>
      </c>
      <c r="AA706" s="100" t="str">
        <f t="shared" si="6833"/>
        <v/>
      </c>
      <c r="AB706" s="100" t="str">
        <f t="shared" si="6859"/>
        <v/>
      </c>
      <c r="AC706" s="100" t="str">
        <f t="shared" si="6834"/>
        <v/>
      </c>
      <c r="AD706" s="100" t="str">
        <f t="shared" si="6860"/>
        <v/>
      </c>
      <c r="AE706" s="100" t="str">
        <f t="shared" si="6835"/>
        <v/>
      </c>
      <c r="AF706" s="100" t="str">
        <f t="shared" si="6861"/>
        <v/>
      </c>
      <c r="AG706" s="100" t="str">
        <f t="shared" si="6836"/>
        <v/>
      </c>
      <c r="AH706" s="100" t="str">
        <f t="shared" si="6862"/>
        <v/>
      </c>
      <c r="AI706" s="100" t="str">
        <f t="shared" si="6837"/>
        <v/>
      </c>
      <c r="AJ706" s="100" t="str">
        <f t="shared" si="6863"/>
        <v/>
      </c>
      <c r="AK706" s="100" t="str">
        <f t="shared" si="6838"/>
        <v/>
      </c>
      <c r="AL706" s="100" t="str">
        <f t="shared" si="6864"/>
        <v/>
      </c>
      <c r="AM706" s="100" t="str">
        <f t="shared" si="6839"/>
        <v/>
      </c>
      <c r="AN706" s="100" t="str">
        <f t="shared" si="6865"/>
        <v/>
      </c>
      <c r="AO706" s="100" t="str">
        <f t="shared" si="6840"/>
        <v/>
      </c>
      <c r="AP706" s="100" t="str">
        <f t="shared" si="6866"/>
        <v/>
      </c>
      <c r="AQ706" s="100" t="str">
        <f t="shared" si="6841"/>
        <v/>
      </c>
      <c r="AR706" s="100" t="str">
        <f t="shared" si="6867"/>
        <v/>
      </c>
      <c r="AS706" s="100" t="str">
        <f t="shared" si="6842"/>
        <v/>
      </c>
      <c r="AT706" s="100" t="str">
        <f t="shared" si="6868"/>
        <v/>
      </c>
      <c r="AU706" s="100" t="str">
        <f t="shared" si="6843"/>
        <v/>
      </c>
      <c r="AV706" s="100" t="str">
        <f t="shared" si="6869"/>
        <v/>
      </c>
      <c r="AW706" s="100" t="str">
        <f t="shared" si="6844"/>
        <v/>
      </c>
      <c r="AX706" s="100" t="str">
        <f t="shared" si="6870"/>
        <v/>
      </c>
      <c r="AY706" s="100" t="str">
        <f t="shared" si="6845"/>
        <v/>
      </c>
      <c r="AZ706" s="100" t="str">
        <f t="shared" si="6871"/>
        <v/>
      </c>
      <c r="BA706" s="100" t="str">
        <f t="shared" si="6846"/>
        <v/>
      </c>
      <c r="BB706" s="100" t="str">
        <f t="shared" si="6872"/>
        <v/>
      </c>
      <c r="BC706" s="100" t="str">
        <f>IFERROR(INDEX('INPUT INF'!$F$3:$F$601,MATCH($B706,'INPUT INF'!$A$3:$A$601,FALSE)),"")</f>
        <v/>
      </c>
      <c r="BD706" s="100" t="str">
        <f t="shared" si="6952"/>
        <v/>
      </c>
      <c r="BE706" s="100" t="str">
        <f t="shared" si="6873"/>
        <v/>
      </c>
      <c r="BF706" s="100" t="str">
        <f t="shared" si="6874"/>
        <v/>
      </c>
      <c r="BG706" s="115" t="str">
        <f t="shared" si="6875"/>
        <v/>
      </c>
      <c r="BH706" s="176" t="str">
        <f>IF(AND('INPUT INF'!$O$1="X",BG706="PASS"),BF706,IF($BG706="","0",IF('INPUT INF'!$N$67="YES",$BF706,"")))</f>
        <v>0</v>
      </c>
      <c r="BI706" s="115" t="str">
        <f>IF($BG706="","0",IF('INPUT INF'!$R$68="YES",$BF706,""))</f>
        <v>0</v>
      </c>
      <c r="BJ706" s="115" t="str">
        <f>IF($BG706="","0",IF('INPUT INF'!$R$69="YES",$BF706,""))</f>
        <v>0</v>
      </c>
      <c r="BL706" s="118" t="str">
        <f t="shared" si="6941"/>
        <v/>
      </c>
      <c r="BM706" s="118" t="str">
        <f t="shared" si="6942"/>
        <v/>
      </c>
      <c r="BN706" s="118" t="str">
        <f t="shared" si="6943"/>
        <v/>
      </c>
      <c r="BR706" s="118" t="str">
        <f t="shared" si="6944"/>
        <v/>
      </c>
      <c r="BS706" s="118" t="str">
        <f t="shared" si="6945"/>
        <v/>
      </c>
      <c r="BT706" s="118" t="str">
        <f t="shared" si="6946"/>
        <v/>
      </c>
      <c r="BX706" s="118" t="str">
        <f t="shared" si="6947"/>
        <v/>
      </c>
      <c r="BY706" s="118" t="str">
        <f t="shared" si="6948"/>
        <v/>
      </c>
      <c r="BZ706" s="118" t="str">
        <f t="shared" si="6949"/>
        <v/>
      </c>
      <c r="CD706" s="116" t="str">
        <f t="shared" si="6876"/>
        <v/>
      </c>
      <c r="CE706" s="116" t="str">
        <f t="shared" si="6877"/>
        <v/>
      </c>
      <c r="CF706" s="116" t="str">
        <f t="shared" si="6878"/>
        <v/>
      </c>
      <c r="CJ706" s="116" t="str">
        <f t="shared" si="6879"/>
        <v/>
      </c>
      <c r="CK706" s="116" t="str">
        <f t="shared" si="6880"/>
        <v/>
      </c>
      <c r="CL706" s="116" t="str">
        <f t="shared" si="6881"/>
        <v/>
      </c>
      <c r="CP706" s="116" t="str">
        <f t="shared" si="6882"/>
        <v/>
      </c>
      <c r="CQ706" s="116" t="str">
        <f t="shared" si="6883"/>
        <v/>
      </c>
      <c r="CR706" s="116" t="str">
        <f t="shared" si="6884"/>
        <v/>
      </c>
      <c r="DH706" s="115" t="str">
        <f t="shared" si="6950"/>
        <v/>
      </c>
      <c r="DI706" s="115" t="str">
        <f t="shared" si="6951"/>
        <v/>
      </c>
      <c r="DJ706" s="115" t="str">
        <f t="shared" si="6918"/>
        <v/>
      </c>
      <c r="DK706" s="115" t="str">
        <f t="shared" si="6919"/>
        <v/>
      </c>
      <c r="DL706" s="115" t="str">
        <f t="shared" si="6920"/>
        <v/>
      </c>
      <c r="DM706" s="115" t="str">
        <f t="shared" si="6921"/>
        <v/>
      </c>
      <c r="DN706" s="115" t="str">
        <f t="shared" si="6922"/>
        <v/>
      </c>
      <c r="DO706" s="115" t="str">
        <f t="shared" si="6923"/>
        <v/>
      </c>
      <c r="DP706" s="115" t="str">
        <f t="shared" si="6924"/>
        <v/>
      </c>
      <c r="DQ706" s="115" t="str">
        <f t="shared" si="6925"/>
        <v/>
      </c>
      <c r="DR706" s="115" t="str">
        <f t="shared" si="6926"/>
        <v/>
      </c>
      <c r="DS706" s="115" t="str">
        <f t="shared" si="6927"/>
        <v/>
      </c>
      <c r="DT706" s="115" t="str">
        <f t="shared" si="6928"/>
        <v/>
      </c>
      <c r="DU706" s="115" t="str">
        <f t="shared" si="6929"/>
        <v/>
      </c>
      <c r="DV706" s="115" t="str">
        <f t="shared" si="6930"/>
        <v/>
      </c>
      <c r="DW706" s="115" t="str">
        <f t="shared" si="6931"/>
        <v/>
      </c>
      <c r="DX706" s="115" t="str">
        <f t="shared" si="6932"/>
        <v/>
      </c>
      <c r="DY706" s="115" t="str">
        <f t="shared" si="6933"/>
        <v/>
      </c>
      <c r="DZ706" s="115" t="str">
        <f t="shared" si="6934"/>
        <v/>
      </c>
      <c r="EA706" s="115" t="str">
        <f t="shared" si="6935"/>
        <v/>
      </c>
      <c r="EB706" s="115" t="str">
        <f t="shared" si="6936"/>
        <v/>
      </c>
      <c r="EC706" s="115" t="str">
        <f t="shared" si="6937"/>
        <v/>
      </c>
      <c r="ED706" s="115" t="str">
        <f t="shared" si="6938"/>
        <v/>
      </c>
      <c r="EE706" s="115" t="str">
        <f t="shared" si="6939"/>
        <v/>
      </c>
      <c r="EF706" s="115" t="str">
        <f t="shared" si="6940"/>
        <v/>
      </c>
      <c r="EG706" s="115" t="str">
        <f t="shared" si="6885"/>
        <v/>
      </c>
      <c r="EH706" s="115" t="str">
        <f t="shared" si="6886"/>
        <v/>
      </c>
      <c r="EI706" s="115" t="str">
        <f t="shared" si="6887"/>
        <v/>
      </c>
      <c r="EJ706" s="115" t="str">
        <f t="shared" si="6888"/>
        <v/>
      </c>
      <c r="EK706" s="115" t="str">
        <f t="shared" si="6889"/>
        <v/>
      </c>
      <c r="EL706" s="115" t="str">
        <f t="shared" si="6890"/>
        <v/>
      </c>
      <c r="EM706" s="115" t="str">
        <f t="shared" si="6891"/>
        <v/>
      </c>
      <c r="EN706" s="115" t="str">
        <f t="shared" si="6892"/>
        <v/>
      </c>
      <c r="EO706" s="115" t="str">
        <f t="shared" si="6893"/>
        <v/>
      </c>
      <c r="EP706" s="115" t="str">
        <f t="shared" si="6894"/>
        <v/>
      </c>
      <c r="EQ706" s="115" t="str">
        <f t="shared" si="6895"/>
        <v/>
      </c>
      <c r="ER706" s="115" t="str">
        <f t="shared" si="6896"/>
        <v/>
      </c>
      <c r="ES706" s="115" t="str">
        <f t="shared" si="6897"/>
        <v/>
      </c>
      <c r="ET706" s="115" t="str">
        <f t="shared" si="6898"/>
        <v/>
      </c>
      <c r="EU706" s="115" t="str">
        <f t="shared" si="6899"/>
        <v/>
      </c>
      <c r="EV706" s="115" t="str">
        <f t="shared" si="6900"/>
        <v/>
      </c>
      <c r="EW706" s="115" t="str">
        <f t="shared" si="6901"/>
        <v/>
      </c>
      <c r="EX706" s="115" t="str">
        <f t="shared" si="6902"/>
        <v/>
      </c>
      <c r="EY706" s="115" t="str">
        <f t="shared" si="6903"/>
        <v/>
      </c>
      <c r="EZ706" s="115" t="str">
        <f t="shared" si="6904"/>
        <v/>
      </c>
      <c r="FA706" s="115" t="str">
        <f t="shared" si="6905"/>
        <v/>
      </c>
      <c r="FB706" s="115" t="str">
        <f t="shared" si="6906"/>
        <v/>
      </c>
      <c r="FC706" s="115" t="str">
        <f t="shared" si="6907"/>
        <v/>
      </c>
      <c r="FD706" s="115" t="str">
        <f t="shared" si="6908"/>
        <v/>
      </c>
      <c r="FE706" s="115" t="str">
        <f t="shared" si="6909"/>
        <v/>
      </c>
      <c r="FF706" s="115">
        <f t="shared" si="6956"/>
        <v>301</v>
      </c>
      <c r="FG706" s="115" t="str">
        <f>IFERROR(SMALL($EH$3:$EH$842,$A$4),"")</f>
        <v/>
      </c>
      <c r="FH706" s="115">
        <f>FH705</f>
        <v>97</v>
      </c>
      <c r="FI706" s="115" t="str">
        <f t="shared" si="6957"/>
        <v/>
      </c>
      <c r="FJ706" s="115">
        <f t="shared" si="6958"/>
        <v>112</v>
      </c>
      <c r="FK706" s="120">
        <f t="shared" si="6959"/>
        <v>12672008</v>
      </c>
      <c r="FL706" s="121" t="str">
        <f t="shared" si="6960"/>
        <v>PRIYA SAHU</v>
      </c>
      <c r="FM706" s="122">
        <f t="shared" si="6961"/>
        <v>41</v>
      </c>
      <c r="FN706" s="121" t="str">
        <f t="shared" si="6962"/>
        <v>MATHS</v>
      </c>
      <c r="FO706" s="122">
        <f t="shared" si="6963"/>
        <v>96</v>
      </c>
      <c r="FP706" s="122" t="str">
        <f t="shared" si="6964"/>
        <v>A</v>
      </c>
      <c r="FQ706" s="122" t="str">
        <f t="shared" si="6965"/>
        <v>I</v>
      </c>
    </row>
    <row r="707" spans="1:173" ht="15" customHeight="1" x14ac:dyDescent="0.25">
      <c r="A707" s="115">
        <v>705</v>
      </c>
      <c r="B707" s="115" t="str">
        <f t="shared" si="6969"/>
        <v/>
      </c>
      <c r="C707" s="115" t="s">
        <v>71</v>
      </c>
      <c r="D707" s="100">
        <f t="shared" si="6955"/>
        <v>0</v>
      </c>
      <c r="E707" s="100" t="str">
        <f t="shared" si="6847"/>
        <v/>
      </c>
      <c r="F707" s="100" t="str">
        <f t="shared" si="6848"/>
        <v/>
      </c>
      <c r="G707" s="100" t="str">
        <f t="shared" ref="G707:G770" si="6970">IFERROR(IF($B707="","",IF($G$1=$O2708,$P2708,IF($G$1=$R2708,$S2708,IF($G$1=$U2708,$V2708,IF($G$1=$X2708,$Y2708,IF($G$1=$AA2708,$AB2708,IF($G$1=$AD2708,$AE2708,IF($G$1=$AG2708,$AH2708,IF($G$1=$AJ2708,$AK2708,""))))))))),"")</f>
        <v/>
      </c>
      <c r="H707" s="100" t="str">
        <f t="shared" si="6849"/>
        <v/>
      </c>
      <c r="I707" s="100" t="str">
        <f t="shared" ref="I707:I770" si="6971">IFERROR(IF($B707="","",IF($I$1=$O2708,$P2708,IF($I$1=$R2708,$S2708,IF($I$1=$U2708,$V2708,IF($I$1=$X2708,$Y2708,IF($I$1=$AA2708,$AB2708,IF($I$1=$AD2708,$AE2708,IF($I$1=$AG2708,$AH2708,IF($I$1=$AJ2708,$AK2708,""))))))))),"")</f>
        <v/>
      </c>
      <c r="J707" s="100" t="str">
        <f t="shared" si="6850"/>
        <v/>
      </c>
      <c r="K707" s="100" t="str">
        <f t="shared" ref="K707:K770" si="6972">IFERROR(IF($B707="","",IF($K$1=$O2708,$P2708,IF($K$1=$R2708,$S2708,IF($K$1=$U2708,$V2708,IF($K$1=$X2708,$Y2708,IF($K$1=$AA2708,$AB2708,IF($K$1=$AD2708,$AE2708,IF($K$1=$AG2708,$AH2708,IF($K$1=$AJ2708,$AK2708,""))))))))),"")</f>
        <v/>
      </c>
      <c r="L707" s="100" t="str">
        <f t="shared" si="6851"/>
        <v/>
      </c>
      <c r="M707" s="100" t="str">
        <f t="shared" ref="M707:M770" si="6973">IFERROR(IF($B707="","",IF($M$1=$O2708,$P2708,IF($M$1=$R2708,$S2708,IF($M$1=$U2708,$V2708,IF($M$1=$X2708,$Y2708,IF($M$1=$AA2708,$AB2708,IF($M$1=$AD2708,$AE2708,IF($M$1=$AG2708,$AH2708,IF($M$1=$AJ2708,$AK2708,""))))))))),"")</f>
        <v/>
      </c>
      <c r="N707" s="100" t="str">
        <f t="shared" si="6852"/>
        <v/>
      </c>
      <c r="O707" s="100" t="str">
        <f t="shared" ref="O707:O770" si="6974">IFERROR(IF($B707="","",IF($O$1=$O2708,$P2708,IF($O$1=$R2708,$S2708,IF($O$1=$U2708,$V2708,IF($O$1=$X2708,$Y2708,IF($O$1=$AA2708,$AB2708,IF($O$1=$AD2708,$AE2708,IF($O$1=$AG2708,$AH2708,IF($O$1=$AJ2708,$AK2708,""))))))))),"")</f>
        <v/>
      </c>
      <c r="P707" s="100" t="str">
        <f t="shared" si="6853"/>
        <v/>
      </c>
      <c r="Q707" s="100" t="str">
        <f t="shared" ref="Q707:Q770" si="6975">IFERROR(IF($B707="","",IF($Q$1=$O2708,$P2708,IF($Q$1=$R2708,$S2708,IF($Q$1=$U2708,$V2708,IF($Q$1=$X2708,$Y2708,IF($Q$1=$AA2708,$AB2708,IF($Q$1=$AD2708,$AE2708,IF($Q$1=$AG2708,$AH2708,IF($Q$1=$AJ2708,$AK2708,""))))))))),"")</f>
        <v/>
      </c>
      <c r="R707" s="100" t="str">
        <f t="shared" si="6854"/>
        <v/>
      </c>
      <c r="S707" s="100" t="str">
        <f t="shared" ref="S707:S770" si="6976">IFERROR(IF($B707="","",IF($S$1=$O2708,$P2708,IF($S$1=$R2708,$S2708,IF($S$1=$U2708,$V2708,IF($S$1=$X2708,$Y2708,IF($S$1=$AA2708,$AB2708,IF($S$1=$AD2708,$AE2708,IF($S$1=$AG2708,$AH2708,IF($S$1=$AJ2708,$AK2708,""))))))))),"")</f>
        <v/>
      </c>
      <c r="T707" s="100" t="str">
        <f t="shared" si="6855"/>
        <v/>
      </c>
      <c r="U707" s="100" t="str">
        <f t="shared" ref="U707:U770" si="6977">IFERROR(IF($B707="","",IF($U$1=$O2708,$P2708,IF($U$1=$R2708,$S2708,IF($U$1=$U2708,$V2708,IF($U$1=$X2708,$Y2708,IF($U$1=$AA2708,$AB2708,IF($U$1=$AD2708,$AE2708,IF($U$1=$AG2708,$AH2708,IF($U$1=$AJ2708,$AK2708,""))))))))),"")</f>
        <v/>
      </c>
      <c r="V707" s="100" t="str">
        <f t="shared" si="6856"/>
        <v/>
      </c>
      <c r="W707" s="100" t="str">
        <f t="shared" ref="W707:W770" si="6978">IFERROR(IF($B707="","",IF($W$1=$O2708,$P2708,IF($W$1=$R2708,$S2708,IF($W$1=$U2708,$V2708,IF($W$1=$X2708,$Y2708,IF($W$1=$AA2708,$AB2708,IF($W$1=$AD2708,$AE2708,IF($W$1=$AG2708,$AH2708,IF($W$1=$AJ2708,$AK2708,""))))))))),"")</f>
        <v/>
      </c>
      <c r="X707" s="100" t="str">
        <f t="shared" si="6857"/>
        <v/>
      </c>
      <c r="Y707" s="100" t="str">
        <f t="shared" ref="Y707:Y770" si="6979">IFERROR(IF($B707="","",IF($Y$1=$O2708,$P2708,IF($Y$1=$R2708,$S2708,IF($Y$1=$U2708,$V2708,IF($Y$1=$X2708,$Y2708,IF($Y$1=$AA2708,$AB2708,IF($Y$1=$AD2708,$AE2708,IF($Y$1=$AG2708,$AH2708,IF($Y$1=$AJ2708,$AK2708,""))))))))),"")</f>
        <v/>
      </c>
      <c r="Z707" s="100" t="str">
        <f t="shared" si="6858"/>
        <v/>
      </c>
      <c r="AA707" s="100" t="str">
        <f t="shared" ref="AA707:AA770" si="6980">IFERROR(IF($B707="","",IF($AA$1=$O2708,$P2708,IF($AA$1=$R2708,$S2708,IF($AA$1=$U2708,$V2708,IF($AA$1=$X2708,$Y2708,IF($AA$1=$AA2708,$AB2708,IF($AA$1=$AD2708,$AE2708,IF($AA$1=$AG2708,$AH2708,IF($AA$1=$AJ2708,$AK2708,""))))))))),"")</f>
        <v/>
      </c>
      <c r="AB707" s="100" t="str">
        <f t="shared" si="6859"/>
        <v/>
      </c>
      <c r="AC707" s="100" t="str">
        <f t="shared" ref="AC707:AC770" si="6981">IFERROR(IF($B707="","",IF($AC$1=$O2708,$P2708,IF($AC$1=$R2708,$S2708,IF($AC$1=$U2708,$V2708,IF($AC$1=$X2708,$Y2708,IF($AC$1=$AA2708,$AB2708,IF($AC$1=$AD2708,$AE2708,IF($AC$1=$AG2708,$AH2708,IF($AC$1=$AJ2708,$AK2708,""))))))))),"")</f>
        <v/>
      </c>
      <c r="AD707" s="100" t="str">
        <f t="shared" si="6860"/>
        <v/>
      </c>
      <c r="AE707" s="100" t="str">
        <f t="shared" ref="AE707:AE770" si="6982">IFERROR(IF($B707="","",IF($AE$1=$O2708,$P2708,IF($AE$1=$R2708,$S2708,IF($AE$1=$U2708,$V2708,IF($AE$1=$X2708,$Y2708,IF($AE$1=$AA2708,$AB2708,IF($AE$1=$AD2708,$AE2708,IF($AE$1=$AG2708,$AH2708,IF($AE$1=$AJ2708,$AK2708,""))))))))),"")</f>
        <v/>
      </c>
      <c r="AF707" s="100" t="str">
        <f t="shared" si="6861"/>
        <v/>
      </c>
      <c r="AG707" s="100" t="str">
        <f t="shared" ref="AG707:AG770" si="6983">IFERROR(IF($B707="","",IF($AG$1=$O2708,$P2708,IF($AG$1=$R2708,$S2708,IF($AG$1=$U2708,$V2708,IF($AG$1=$X2708,$Y2708,IF($AG$1=$AA2708,$AB2708,IF($AG$1=$AD2708,$AE2708,IF($AG$1=$AG2708,$AH2708,IF($AG$1=$AJ2708,$AK2708,""))))))))),"")</f>
        <v/>
      </c>
      <c r="AH707" s="100" t="str">
        <f t="shared" si="6862"/>
        <v/>
      </c>
      <c r="AI707" s="100" t="str">
        <f t="shared" ref="AI707:AI770" si="6984">IFERROR(IF($B707="","",IF($AI$1=$O2708,$P2708,IF($AI$1=$R2708,$S2708,IF($AI$1=$U2708,$V2708,IF($AI$1=$X2708,$Y2708,IF($AI$1=$AA2708,$AB2708,IF($AI$1=$AD2708,$AE2708,IF($AI$1=$AG2708,$AH2708,IF($AI$1=$AJ2708,$AK2708,""))))))))),"")</f>
        <v/>
      </c>
      <c r="AJ707" s="100" t="str">
        <f t="shared" si="6863"/>
        <v/>
      </c>
      <c r="AK707" s="100" t="str">
        <f t="shared" ref="AK707:AK770" si="6985">IFERROR(IF($B707="","",IF($AK$1=$O2708,$P2708,IF($AK$1=$R2708,$S2708,IF($AK$1=$U2708,$V2708,IF($AK$1=$X2708,$Y2708,IF($AK$1=$AA2708,$AB2708,IF($AK$1=$AD2708,$AE2708,IF($AK$1=$AG2708,$AH2708,IF($AK$1=$AJ2708,$AK2708,""))))))))),"")</f>
        <v/>
      </c>
      <c r="AL707" s="100" t="str">
        <f t="shared" si="6864"/>
        <v/>
      </c>
      <c r="AM707" s="100" t="str">
        <f t="shared" ref="AM707:AM770" si="6986">IFERROR(IF($B707="","",IF($AM$1=$O2708,$P2708,IF($AM$1=$R2708,$S2708,IF($AM$1=$U2708,$V2708,IF($AM$1=$X2708,$Y2708,IF($AM$1=$AA2708,$AB2708,IF($AM$1=$AD2708,$AE2708,IF($AM$1=$AG2708,$AH2708,IF($AM$1=$AJ2708,$AK2708,""))))))))),"")</f>
        <v/>
      </c>
      <c r="AN707" s="100" t="str">
        <f t="shared" si="6865"/>
        <v/>
      </c>
      <c r="AO707" s="100" t="str">
        <f t="shared" ref="AO707:AO770" si="6987">IFERROR(IF($B707="","",IF($AO$1=$O2708,$P2708,IF($AO$1=$R2708,$S2708,IF($AO$1=$U2708,$V2708,IF($AO$1=$X2708,$Y2708,IF($AO$1=$AA2708,$AB2708,IF($AO$1=$AD2708,$AE2708,IF($AO$1=$AG2708,$AH2708,IF($AO$1=$AJ2708,$AK2708,""))))))))),"")</f>
        <v/>
      </c>
      <c r="AP707" s="100" t="str">
        <f t="shared" si="6866"/>
        <v/>
      </c>
      <c r="AQ707" s="100" t="str">
        <f t="shared" ref="AQ707:AQ770" si="6988">IFERROR(IF($B707="","",IF($AQ$1=$O2708,$P2708,IF($AQ$1=$R2708,$S2708,IF($AQ$1=$U2708,$V2708,IF($AQ$1=$X2708,$Y2708,IF($AQ$1=$AA2708,$AB2708,IF($AQ$1=$AD2708,$AE2708,IF($AQ$1=$AG2708,$AH2708,IF($AQ$1=$AJ2708,$AK2708,""))))))))),"")</f>
        <v/>
      </c>
      <c r="AR707" s="100" t="str">
        <f t="shared" si="6867"/>
        <v/>
      </c>
      <c r="AS707" s="100" t="str">
        <f t="shared" ref="AS707:AS770" si="6989">IFERROR(IF($B707="","",IF($AS$1=$O2708,$P2708,IF($AS$1=$R2708,$S2708,IF($AS$1=$U2708,$V2708,IF($AS$1=$X2708,$Y2708,IF($AS$1=$AA2708,$AB2708,IF($AS$1=$AD2708,$AE2708,IF($AS$1=$AG2708,$AH2708,IF($AS$1=$AJ2708,$AK2708,""))))))))),"")</f>
        <v/>
      </c>
      <c r="AT707" s="100" t="str">
        <f t="shared" si="6868"/>
        <v/>
      </c>
      <c r="AU707" s="100" t="str">
        <f t="shared" ref="AU707:AU770" si="6990">IFERROR(IF($B707="","",IF($AU$1=$O2708,$P2708,IF($AU$1=$R2708,$S2708,IF($AU$1=$U2708,$V2708,IF($AU$1=$X2708,$Y2708,IF($AU$1=$AA2708,$AB2708,IF($AU$1=$AD2708,$AE2708,IF($AU$1=$AG2708,$AH2708,IF($AU$1=$AJ2708,$AK2708,""))))))))),"")</f>
        <v/>
      </c>
      <c r="AV707" s="100" t="str">
        <f t="shared" si="6869"/>
        <v/>
      </c>
      <c r="AW707" s="100" t="str">
        <f t="shared" ref="AW707:AW770" si="6991">IFERROR(IF($B707="","",IF($AW$1=$O2708,$P2708,IF($AW$1=$R2708,$S2708,IF($AW$1=$U2708,$V2708,IF($AW$1=$X2708,$Y2708,IF($AW$1=$AA2708,$AB2708,IF($AW$1=$AD2708,$AE2708,IF($AW$1=$AG2708,$AH2708,IF($AW$1=$AJ2708,$AK2708,""))))))))),"")</f>
        <v/>
      </c>
      <c r="AX707" s="100" t="str">
        <f t="shared" si="6870"/>
        <v/>
      </c>
      <c r="AY707" s="100" t="str">
        <f t="shared" ref="AY707:AY770" si="6992">IFERROR(IF($B707="","",IF($AY$1=$O2708,$P2708,IF($AY$1=$R2708,$S2708,IF($AY$1=$U2708,$V2708,IF($AY$1=$X2708,$Y2708,IF($AY$1=$AA2708,$AB2708,IF($AY$1=$AD2708,$AE2708,IF($AY$1=$AG2708,$AH2708,IF($AY$1=$AJ2708,$AK2708,""))))))))),"")</f>
        <v/>
      </c>
      <c r="AZ707" s="100" t="str">
        <f t="shared" si="6871"/>
        <v/>
      </c>
      <c r="BA707" s="100" t="str">
        <f t="shared" ref="BA707:BA770" si="6993">IFERROR(IF($B707="","",IF($BA$1=$O2708,$P2708,IF($BA$1=$R2708,$S2708,IF($BA$1=$U2708,$V2708,IF($BA$1=$X2708,$Y2708,IF($BA$1=$AA2708,$AB2708,IF($BA$1=$AD2708,$AE2708,IF($BA$1=$AG2708,$AH2708,IF($BA$1=$AJ2708,$AK2708,""))))))))),"")</f>
        <v/>
      </c>
      <c r="BB707" s="100" t="str">
        <f t="shared" si="6872"/>
        <v/>
      </c>
      <c r="BC707" s="100" t="str">
        <f>IFERROR(INDEX('INPUT INF'!$F$3:$F$601,MATCH($B707,'INPUT INF'!$A$3:$A$601,FALSE)),"")</f>
        <v/>
      </c>
      <c r="BD707" s="100" t="str">
        <f t="shared" si="6952"/>
        <v/>
      </c>
      <c r="BE707" s="100" t="str">
        <f t="shared" si="6873"/>
        <v/>
      </c>
      <c r="BF707" s="100" t="str">
        <f t="shared" si="6874"/>
        <v/>
      </c>
      <c r="BG707" s="115" t="str">
        <f t="shared" si="6875"/>
        <v/>
      </c>
      <c r="BH707" s="176" t="str">
        <f>IF(AND('INPUT INF'!$O$1="X",BG707="PASS"),BF707,IF($BG707="","0",IF('INPUT INF'!$N$67="YES",$BF707,"")))</f>
        <v>0</v>
      </c>
      <c r="BI707" s="115" t="str">
        <f>IF($BG707="","0",IF('INPUT INF'!$R$68="YES",$BF707,""))</f>
        <v>0</v>
      </c>
      <c r="BJ707" s="115" t="str">
        <f>IF($BG707="","0",IF('INPUT INF'!$R$69="YES",$BF707,""))</f>
        <v>0</v>
      </c>
      <c r="BL707" s="118" t="str">
        <f t="shared" si="6941"/>
        <v/>
      </c>
      <c r="BM707" s="118" t="str">
        <f t="shared" si="6942"/>
        <v/>
      </c>
      <c r="BN707" s="118" t="str">
        <f t="shared" si="6943"/>
        <v/>
      </c>
      <c r="BR707" s="118" t="str">
        <f t="shared" si="6944"/>
        <v/>
      </c>
      <c r="BS707" s="118" t="str">
        <f t="shared" si="6945"/>
        <v/>
      </c>
      <c r="BT707" s="118" t="str">
        <f t="shared" si="6946"/>
        <v/>
      </c>
      <c r="BX707" s="118" t="str">
        <f t="shared" si="6947"/>
        <v/>
      </c>
      <c r="BY707" s="118" t="str">
        <f t="shared" si="6948"/>
        <v/>
      </c>
      <c r="BZ707" s="118" t="str">
        <f t="shared" si="6949"/>
        <v/>
      </c>
      <c r="CD707" s="116" t="str">
        <f t="shared" si="6876"/>
        <v/>
      </c>
      <c r="CE707" s="116" t="str">
        <f t="shared" si="6877"/>
        <v/>
      </c>
      <c r="CF707" s="116" t="str">
        <f t="shared" si="6878"/>
        <v/>
      </c>
      <c r="CJ707" s="116" t="str">
        <f t="shared" si="6879"/>
        <v/>
      </c>
      <c r="CK707" s="116" t="str">
        <f t="shared" si="6880"/>
        <v/>
      </c>
      <c r="CL707" s="116" t="str">
        <f t="shared" si="6881"/>
        <v/>
      </c>
      <c r="CP707" s="116" t="str">
        <f t="shared" si="6882"/>
        <v/>
      </c>
      <c r="CQ707" s="116" t="str">
        <f t="shared" si="6883"/>
        <v/>
      </c>
      <c r="CR707" s="116" t="str">
        <f t="shared" si="6884"/>
        <v/>
      </c>
      <c r="DH707" s="115" t="str">
        <f t="shared" si="6950"/>
        <v/>
      </c>
      <c r="DI707" s="115" t="str">
        <f t="shared" si="6951"/>
        <v/>
      </c>
      <c r="DJ707" s="115" t="str">
        <f t="shared" si="6918"/>
        <v/>
      </c>
      <c r="DK707" s="115" t="str">
        <f t="shared" si="6919"/>
        <v/>
      </c>
      <c r="DL707" s="115" t="str">
        <f t="shared" si="6920"/>
        <v/>
      </c>
      <c r="DM707" s="115" t="str">
        <f t="shared" si="6921"/>
        <v/>
      </c>
      <c r="DN707" s="115" t="str">
        <f t="shared" si="6922"/>
        <v/>
      </c>
      <c r="DO707" s="115" t="str">
        <f t="shared" si="6923"/>
        <v/>
      </c>
      <c r="DP707" s="115" t="str">
        <f t="shared" si="6924"/>
        <v/>
      </c>
      <c r="DQ707" s="115" t="str">
        <f t="shared" si="6925"/>
        <v/>
      </c>
      <c r="DR707" s="115" t="str">
        <f t="shared" si="6926"/>
        <v/>
      </c>
      <c r="DS707" s="115" t="str">
        <f t="shared" si="6927"/>
        <v/>
      </c>
      <c r="DT707" s="115" t="str">
        <f t="shared" si="6928"/>
        <v/>
      </c>
      <c r="DU707" s="115" t="str">
        <f t="shared" si="6929"/>
        <v/>
      </c>
      <c r="DV707" s="115" t="str">
        <f t="shared" si="6930"/>
        <v/>
      </c>
      <c r="DW707" s="115" t="str">
        <f t="shared" si="6931"/>
        <v/>
      </c>
      <c r="DX707" s="115" t="str">
        <f t="shared" si="6932"/>
        <v/>
      </c>
      <c r="DY707" s="115" t="str">
        <f t="shared" si="6933"/>
        <v/>
      </c>
      <c r="DZ707" s="115" t="str">
        <f t="shared" si="6934"/>
        <v/>
      </c>
      <c r="EA707" s="115" t="str">
        <f t="shared" si="6935"/>
        <v/>
      </c>
      <c r="EB707" s="115" t="str">
        <f t="shared" si="6936"/>
        <v/>
      </c>
      <c r="EC707" s="115" t="str">
        <f t="shared" si="6937"/>
        <v/>
      </c>
      <c r="ED707" s="115" t="str">
        <f t="shared" si="6938"/>
        <v/>
      </c>
      <c r="EE707" s="115" t="str">
        <f t="shared" si="6939"/>
        <v/>
      </c>
      <c r="EF707" s="115" t="str">
        <f t="shared" si="6940"/>
        <v/>
      </c>
      <c r="EG707" s="115" t="str">
        <f t="shared" si="6885"/>
        <v/>
      </c>
      <c r="EH707" s="115" t="str">
        <f t="shared" si="6886"/>
        <v/>
      </c>
      <c r="EI707" s="115" t="str">
        <f t="shared" si="6887"/>
        <v/>
      </c>
      <c r="EJ707" s="115" t="str">
        <f t="shared" si="6888"/>
        <v/>
      </c>
      <c r="EK707" s="115" t="str">
        <f t="shared" si="6889"/>
        <v/>
      </c>
      <c r="EL707" s="115" t="str">
        <f t="shared" si="6890"/>
        <v/>
      </c>
      <c r="EM707" s="115" t="str">
        <f t="shared" si="6891"/>
        <v/>
      </c>
      <c r="EN707" s="115" t="str">
        <f t="shared" si="6892"/>
        <v/>
      </c>
      <c r="EO707" s="115" t="str">
        <f t="shared" si="6893"/>
        <v/>
      </c>
      <c r="EP707" s="115" t="str">
        <f t="shared" si="6894"/>
        <v/>
      </c>
      <c r="EQ707" s="115" t="str">
        <f t="shared" si="6895"/>
        <v/>
      </c>
      <c r="ER707" s="115" t="str">
        <f t="shared" si="6896"/>
        <v/>
      </c>
      <c r="ES707" s="115" t="str">
        <f t="shared" si="6897"/>
        <v/>
      </c>
      <c r="ET707" s="115" t="str">
        <f t="shared" si="6898"/>
        <v/>
      </c>
      <c r="EU707" s="115" t="str">
        <f t="shared" si="6899"/>
        <v/>
      </c>
      <c r="EV707" s="115" t="str">
        <f t="shared" si="6900"/>
        <v/>
      </c>
      <c r="EW707" s="115" t="str">
        <f t="shared" si="6901"/>
        <v/>
      </c>
      <c r="EX707" s="115" t="str">
        <f t="shared" si="6902"/>
        <v/>
      </c>
      <c r="EY707" s="115" t="str">
        <f t="shared" si="6903"/>
        <v/>
      </c>
      <c r="EZ707" s="115" t="str">
        <f t="shared" si="6904"/>
        <v/>
      </c>
      <c r="FA707" s="115" t="str">
        <f t="shared" si="6905"/>
        <v/>
      </c>
      <c r="FB707" s="115" t="str">
        <f t="shared" si="6906"/>
        <v/>
      </c>
      <c r="FC707" s="115" t="str">
        <f t="shared" si="6907"/>
        <v/>
      </c>
      <c r="FD707" s="115" t="str">
        <f t="shared" si="6908"/>
        <v/>
      </c>
      <c r="FE707" s="115" t="str">
        <f t="shared" si="6909"/>
        <v/>
      </c>
      <c r="FF707" s="115">
        <f t="shared" si="6956"/>
        <v>301</v>
      </c>
      <c r="FG707" s="115" t="str">
        <f>IFERROR(SMALL($EH$3:$EH$842,$A$5),"")</f>
        <v/>
      </c>
      <c r="FH707" s="115">
        <f t="shared" ref="FH707:FH714" si="6994">FH706</f>
        <v>97</v>
      </c>
      <c r="FI707" s="115" t="str">
        <f t="shared" si="6957"/>
        <v/>
      </c>
      <c r="FJ707" s="115">
        <f t="shared" si="6958"/>
        <v>113</v>
      </c>
      <c r="FK707" s="120">
        <f t="shared" si="6959"/>
        <v>12672009</v>
      </c>
      <c r="FL707" s="121" t="str">
        <f t="shared" si="6960"/>
        <v>ROHIT KUMAR PATEL</v>
      </c>
      <c r="FM707" s="122">
        <f t="shared" si="6961"/>
        <v>41</v>
      </c>
      <c r="FN707" s="121" t="str">
        <f t="shared" si="6962"/>
        <v>MATHS</v>
      </c>
      <c r="FO707" s="122">
        <f t="shared" si="6963"/>
        <v>96</v>
      </c>
      <c r="FP707" s="122" t="str">
        <f t="shared" si="6964"/>
        <v>A</v>
      </c>
      <c r="FQ707" s="122" t="str">
        <f t="shared" si="6965"/>
        <v>I</v>
      </c>
    </row>
    <row r="708" spans="1:173" ht="15" customHeight="1" x14ac:dyDescent="0.25">
      <c r="A708" s="115">
        <v>706</v>
      </c>
      <c r="B708" s="115" t="str">
        <f t="shared" si="6969"/>
        <v/>
      </c>
      <c r="C708" s="115" t="s">
        <v>71</v>
      </c>
      <c r="D708" s="100">
        <f t="shared" si="6955"/>
        <v>0</v>
      </c>
      <c r="E708" s="100" t="str">
        <f t="shared" ref="E708:E771" si="6995">IFERROR(IF($B708="","",IF($E$1=$O2709,$P2709,IF($E$1=$R2709,$S2709,IF($E$1=$U2709,$V2709,IF($E$1=$X2709,$Y2709,IF($E$1=$AA2709,$AB2709,IF($E$1=$AD2709,$AE2709,IF($E$1=$AG2709,$AH2709,IF($E$1=$AJ2709,$AK2709,""))))))))),"")</f>
        <v/>
      </c>
      <c r="F708" s="100" t="str">
        <f t="shared" ref="F708:F771" si="6996">IF(B708="","",IF($E$1=O2709,Q2709,IF($E$1=R2709,T2709,IF($E$1=U2709,W2709,IF($E$1=X2709,Z2709,IF($E$1=AA2709,AC2709,IF($E$1=AD2709,AF2709,IF($E$1=AG2709,AI2709,IF($E$1=AJ2709,AL2709,"")))))))))</f>
        <v/>
      </c>
      <c r="G708" s="100" t="str">
        <f t="shared" si="6970"/>
        <v/>
      </c>
      <c r="H708" s="100" t="str">
        <f t="shared" ref="H708:H771" si="6997">IF(B708="","",IF($G$1=O2709,Q2709,IF($G$1=R2709,T2709,IF($G$1=U2709,W2709,IF($G$1=X2709,Z2709,IF($G$1=AA2709,AC2709,IF($G$1=AD2709,AF2709,IF($G$1=AG2709,AI2709,IF($G$1=AJ2709,AL2709,"")))))))))</f>
        <v/>
      </c>
      <c r="I708" s="100" t="str">
        <f t="shared" si="6971"/>
        <v/>
      </c>
      <c r="J708" s="100" t="str">
        <f t="shared" ref="J708:J771" si="6998">IF(B708="","",IF($I$1=O2709,Q2709,IF($I$1=R2709,T2709,IF($I$1=U2709,W2709,IF($I$1=X2709,Z2709,IF($I$1=AA2709,AC2709,IF($I$1=AD2709,AF2709,IF($I$1=AG2709,AI2709,IF($I$1=AJ2709,AL2709,"")))))))))</f>
        <v/>
      </c>
      <c r="K708" s="100" t="str">
        <f t="shared" si="6972"/>
        <v/>
      </c>
      <c r="L708" s="100" t="str">
        <f t="shared" ref="L708:L771" si="6999">IF(B708="","",IF($K$1=O2709,Q2709,IF($K$1=R2709,T2709,IF($K$1=U2709,W2709,IF($K$1=X2709,Z2709,IF($K$1=AA2709,AC2709,IF($K$1=AD2709,AF2709,IF($K$1=AG2709,AI2709,IF($K$1=AJ2709,AL2709,"")))))))))</f>
        <v/>
      </c>
      <c r="M708" s="100" t="str">
        <f t="shared" si="6973"/>
        <v/>
      </c>
      <c r="N708" s="100" t="str">
        <f t="shared" ref="N708:N771" si="7000">IF(B708="","",IF($M$1=O2709,Q2709,IF($M$1=R2709,T2709,IF($M$1=U2709,W2709,IF($M$1=X2709,Z2709,IF($M$1=AA2709,AC2709,IF($M$1=AD2709,AF2709,IF($M$1=AG2709,AI2709,IF($M$1=AJ2709,AL2709,"")))))))))</f>
        <v/>
      </c>
      <c r="O708" s="100" t="str">
        <f t="shared" si="6974"/>
        <v/>
      </c>
      <c r="P708" s="100" t="str">
        <f t="shared" ref="P708:P771" si="7001">IF(B708="","",IF($O$1=O2709,Q2709,IF($O$1=R2709,T2709,IF($O$1=U2709,W2709,IF($O$1=X2709,Z2709,IF($O$1=AA2709,AC2709,IF($O$1=AD2709,AF2709,IF($O$1=AG2709,AI2709,IF($O$1=AJ2709,AL2709,"")))))))))</f>
        <v/>
      </c>
      <c r="Q708" s="100" t="str">
        <f t="shared" si="6975"/>
        <v/>
      </c>
      <c r="R708" s="100" t="str">
        <f t="shared" ref="R708:R771" si="7002">IF(B708="","",IF($Q$1=O2709,Q2709,IF($Q$1=R2709,T2709,IF($Q$1=U2709,W2709,IF($Q$1=X2709,Z2709,IF($Q$1=AA2709,AC2709,IF($Q$1=AD2709,AF2709,IF($Q$1=AG2709,AI2709,IF($Q$1=AJ2709,AL2709,"")))))))))</f>
        <v/>
      </c>
      <c r="S708" s="100" t="str">
        <f t="shared" si="6976"/>
        <v/>
      </c>
      <c r="T708" s="100" t="str">
        <f t="shared" ref="T708:T771" si="7003">IF(B708="","",IF($S$1=O2709,Q2709,IF($S$1=R2709,T2709,IF($S$1=U2709,W2709,IF($S$1=X2709,Z2709,IF($S$1=AA2709,AC2709,IF($S$1=AD2709,AF2709,IF($S$1=AG2709,AI2709,IF($S$1=AJ2709,AL2709,"")))))))))</f>
        <v/>
      </c>
      <c r="U708" s="100" t="str">
        <f t="shared" si="6977"/>
        <v/>
      </c>
      <c r="V708" s="100" t="str">
        <f t="shared" ref="V708:V771" si="7004">IF(B708="","",IF($U$1=O2709,Q2709,IF($U$1=R2709,T2709,IF($U$1=U2709,W2709,IF($U$1=X2709,Z2709,IF($U$1=AA2709,AC2709,IF($U$1=AD2709,AF2709,IF($U$1=AG2709,AI2709,IF($U$1=AJ2709,AL2709,"")))))))))</f>
        <v/>
      </c>
      <c r="W708" s="100" t="str">
        <f t="shared" si="6978"/>
        <v/>
      </c>
      <c r="X708" s="100" t="str">
        <f t="shared" ref="X708:X771" si="7005">IF(B708="","",IF($W$1=O2709,Q2709,IF($W$1=R2709,T2709,IF($W$1=U2709,W2709,IF($W$1=X2709,Z2709,IF($W$1=AA2709,AC2709,IF($W$1=AD2709,AF2709,IF($W$1=AG2709,AI2709,IF($W$1=AJ2709,AL2709,"")))))))))</f>
        <v/>
      </c>
      <c r="Y708" s="100" t="str">
        <f t="shared" si="6979"/>
        <v/>
      </c>
      <c r="Z708" s="100" t="str">
        <f t="shared" ref="Z708:Z771" si="7006">IF(B708="","",IF($Y$1=O2709,Q2709,IF($Y$1=R2709,T2709,IF($Y$1=U2709,W2709,IF($Y$1=X2709,Z2709,IF($Y$1=AA2709,AC2709,IF($Y$1=AD2709,AF2709,IF($Y$1=AG2709,AI2709,IF($Y$1=AJ2709,AL2709,"")))))))))</f>
        <v/>
      </c>
      <c r="AA708" s="100" t="str">
        <f t="shared" si="6980"/>
        <v/>
      </c>
      <c r="AB708" s="100" t="str">
        <f t="shared" ref="AB708:AB771" si="7007">IF(B708="","",IF($AA$1=O2709,Q2709,IF($AA$1=R2709,T2709,IF($AA$1=U2709,W2709,IF($AA$1=X2709,Z2709,IF($AA$1=AA2709,AC2709,IF($AA$1=AD2709,AF2709,IF($AA$1=AG2709,AI2709,IF($AA$1=AJ2709,AL2709,"")))))))))</f>
        <v/>
      </c>
      <c r="AC708" s="100" t="str">
        <f t="shared" si="6981"/>
        <v/>
      </c>
      <c r="AD708" s="100" t="str">
        <f t="shared" ref="AD708:AD771" si="7008">IF(B708="","",IF($AC$1=O2709,Q2709,IF($AC$1=R2709,T2709,IF($AC$1=U2709,W2709,IF($AC$1=X2709,Z2709,IF($AC$1=AA2709,AC2709,IF($AC$1=AD2709,AF2709,IF($AC$1=AG2709,AI2709,IF($AC$1=AJ2709,AL2709,"")))))))))</f>
        <v/>
      </c>
      <c r="AE708" s="100" t="str">
        <f t="shared" si="6982"/>
        <v/>
      </c>
      <c r="AF708" s="100" t="str">
        <f t="shared" ref="AF708:AF771" si="7009">IF(B708="","",IF($AE$1=O2709,Q2709,IF($AE$1=R2709,T2709,IF($AE$1=U2709,W2709,IF($AE$1=X2709,Z2709,IF($AE$1=AA2709,AC2709,IF($AE$1=AD2709,AF2709,IF($AE$1=AG2709,AI2709,IF($AE$1=AJ2709,AL2709,"")))))))))</f>
        <v/>
      </c>
      <c r="AG708" s="100" t="str">
        <f t="shared" si="6983"/>
        <v/>
      </c>
      <c r="AH708" s="100" t="str">
        <f t="shared" ref="AH708:AH771" si="7010">IF(B708="","",IF($AG$1=O2709,Q2709,IF($AG$1=R2709,T2709,IF($AG$1=U2709,W2709,IF($AG$1=X2709,Z2709,IF($AG$1=AA2709,AC2709,IF($AG$1=AD2709,AF2709,IF($AG$1=AG2709,AI2709,IF($AG$1=AJ2709,AL2709,"")))))))))</f>
        <v/>
      </c>
      <c r="AI708" s="100" t="str">
        <f t="shared" si="6984"/>
        <v/>
      </c>
      <c r="AJ708" s="100" t="str">
        <f t="shared" ref="AJ708:AJ771" si="7011">IF(B708="","",IF($AI$1=O2709,Q2709,IF($AI$1=R2709,T2709,IF($AI$1=U2709,W2709,IF($AI$1=X2709,Z2709,IF($AI$1=AA2709,AC2709,IF($AI$1=AD2709,AF2709,IF($AI$1=AG2709,AI2709,IF($AI$1=AJ2709,AL2709,"")))))))))</f>
        <v/>
      </c>
      <c r="AK708" s="100" t="str">
        <f t="shared" si="6985"/>
        <v/>
      </c>
      <c r="AL708" s="100" t="str">
        <f t="shared" ref="AL708:AL771" si="7012">IF(B708="","",IF($AK$1=O2709,Q2709,IF($AK$1=R2709,T2709,IF($AK$1=U2709,W2709,IF($AK$1=X2709,Z2709,IF($AK$1=AA2709,AC2709,IF($AK$1=AD2709,AF2709,IF($AK$1=AG2709,AI2709,IF($AK$1=AJ2709,AL2709,"")))))))))</f>
        <v/>
      </c>
      <c r="AM708" s="100" t="str">
        <f t="shared" si="6986"/>
        <v/>
      </c>
      <c r="AN708" s="100" t="str">
        <f t="shared" ref="AN708:AN771" si="7013">IF(B708="","",IF($AM$1=O2709,Q2709,IF($AM$1=R2709,T2709,IF($AM$1=U2709,W2709,IF($AM$1=X2709,Z2709,IF($AM$1=AA2709,AC2709,IF($AM$1=AD2709,AF2709,IF($AM$1=AG2709,AI2709,IF($AM$1=AJ2709,AL2709,"")))))))))</f>
        <v/>
      </c>
      <c r="AO708" s="100" t="str">
        <f t="shared" si="6987"/>
        <v/>
      </c>
      <c r="AP708" s="100" t="str">
        <f t="shared" ref="AP708:AP771" si="7014">IF(B708="","",IF($AO$1=O2709,Q2709,IF($AO$1=R2709,T2709,IF($AO$1=U2709,W2709,IF($AO$1=X2709,Z2709,IF($AO$1=AA2709,AC2709,IF($AO$1=AD2709,AF2709,IF($AO$1=AG2709,AI2709,IF($AO$1=AJ2709,AL2709,"")))))))))</f>
        <v/>
      </c>
      <c r="AQ708" s="100" t="str">
        <f t="shared" si="6988"/>
        <v/>
      </c>
      <c r="AR708" s="100" t="str">
        <f t="shared" ref="AR708:AR771" si="7015">IF(B708="","",IF($AQ$1=O2709,Q2709,IF($AQ$1=R2709,T2709,IF($AQ$1=U2709,W2709,IF($AQ$1=X2709,Z2709,IF($AQ$1=AA2709,AC2709,IF($AQ$1=AD2709,AF2709,IF($AQ$1=AG2709,AI2709,IF($AQ$1=AJ2709,AL2709,"")))))))))</f>
        <v/>
      </c>
      <c r="AS708" s="100" t="str">
        <f t="shared" si="6989"/>
        <v/>
      </c>
      <c r="AT708" s="100" t="str">
        <f t="shared" ref="AT708:AT771" si="7016">IF(B708="","",IF($AS$1=O2709,Q2709,IF($AS$1=R2709,T2709,IF($AS$1=U2709,W2709,IF($AS$1=X2709,Z2709,IF($AS$1=AA2709,AC2709,IF($AS$1=AD2709,AF2709,IF($AS$1=AG2709,AI2709,IF($AS$1=AJ2709,AL2709,"")))))))))</f>
        <v/>
      </c>
      <c r="AU708" s="100" t="str">
        <f t="shared" si="6990"/>
        <v/>
      </c>
      <c r="AV708" s="100" t="str">
        <f t="shared" ref="AV708:AV771" si="7017">IF(B708="","",IF($AU$1=O2709,Q2709,IF($AU$1=R2709,T2709,IF($AU$1=U2709,W2709,IF($AU$1=X2709,Z2709,IF($AU$1=AA2709,AC2709,IF($AU$1=AD2709,AF2709,IF($AU$1=AG2709,AI2709,IF($AU$1=AJ2709,AL2709,"")))))))))</f>
        <v/>
      </c>
      <c r="AW708" s="100" t="str">
        <f t="shared" si="6991"/>
        <v/>
      </c>
      <c r="AX708" s="100" t="str">
        <f t="shared" ref="AX708:AX771" si="7018">IF(B708="","",IF($AW$1=O2709,Q2709,IF($AW$1=R2709,T2709,IF($AW$1=U2709,W2709,IF($AW$1=X2709,Z2709,IF($AW$1=AA2709,AC2709,IF($AW$1=AD2709,AF2709,IF($AW$1=AG2709,AI2709,IF($AW$1=AJ2709,AL2709,"")))))))))</f>
        <v/>
      </c>
      <c r="AY708" s="100" t="str">
        <f t="shared" si="6992"/>
        <v/>
      </c>
      <c r="AZ708" s="100" t="str">
        <f t="shared" ref="AZ708:AZ771" si="7019">IF(B708="","",IF($AY$1=O2709,Q2709,IF($AY$1=R2709,T2709,IF($AY$1=U2709,W2709,IF($AY$1=X2709,Z2709,IF($AY$1=AA2709,AC2709,IF($AY$1=AD2709,AF2709,IF($AY$1=AG2709,AI2709,IF($AY$1=AJ2709,AL2709,"")))))))))</f>
        <v/>
      </c>
      <c r="BA708" s="100" t="str">
        <f t="shared" si="6993"/>
        <v/>
      </c>
      <c r="BB708" s="100" t="str">
        <f t="shared" ref="BB708:BB771" si="7020">IF(B708="","",IF($BA$1=O2709,Q2709,IF($BA$1=R2709,T2709,IF($BA$1=U2709,W2709,IF($BA$1=X2709,Z2709,IF($BA$1=AA2709,AC2709,IF($BA$1=AD2709,AF2709,IF($BA$1=AG2709,AI2709,IF($BA$1=AJ2709,AL2709,"")))))))))</f>
        <v/>
      </c>
      <c r="BC708" s="100" t="str">
        <f>IFERROR(INDEX('INPUT INF'!$F$3:$F$601,MATCH($B708,'INPUT INF'!$A$3:$A$601,FALSE)),"")</f>
        <v/>
      </c>
      <c r="BD708" s="100" t="str">
        <f t="shared" si="6952"/>
        <v/>
      </c>
      <c r="BE708" s="100" t="str">
        <f t="shared" ref="BE708:BE771" si="7021">IF(B708="","",IF(BC708=O2709,Q2709,IF(BC708=R2709,T2709,IF(BC708=U2709,W2709,IF(BC708=X2709,Z2709,IF(BC708=AA2709,AC2709,IF(BC708=AD2709,AF2709,IF(BC708=AG2709,AI2709,IF(BC708=AJ2709,AL2709,"")))))))))</f>
        <v/>
      </c>
      <c r="BF708" s="100" t="str">
        <f t="shared" ref="BF708:BF771" si="7022">IFERROR(SUM(E708,G708,I708,K708,M708,O708,Q708,S708,U708,W708,Y708,AA708,AC708,AE708,AG708,AI708,AK708,AM708,AO708,AQ708,AS708,AU708,AW708,AY708,BA708)-BD708,"")</f>
        <v/>
      </c>
      <c r="BG708" s="115" t="str">
        <f t="shared" ref="BG708:BG771" si="7023">IFERROR(INDEX(AJ$2004:AJ$2901,MATCH($B708,$N$2004:$N$2901,0)),"")</f>
        <v/>
      </c>
      <c r="BH708" s="176" t="str">
        <f>IF(AND('INPUT INF'!$O$1="X",BG708="PASS"),BF708,IF($BG708="","0",IF('INPUT INF'!$N$67="YES",$BF708,"")))</f>
        <v>0</v>
      </c>
      <c r="BI708" s="115" t="str">
        <f>IF($BG708="","0",IF('INPUT INF'!$R$68="YES",$BF708,""))</f>
        <v>0</v>
      </c>
      <c r="BJ708" s="115" t="str">
        <f>IF($BG708="","0",IF('INPUT INF'!$R$69="YES",$BF708,""))</f>
        <v>0</v>
      </c>
      <c r="BL708" s="118" t="str">
        <f t="shared" si="6941"/>
        <v/>
      </c>
      <c r="BM708" s="118" t="str">
        <f t="shared" si="6942"/>
        <v/>
      </c>
      <c r="BN708" s="118" t="str">
        <f t="shared" si="6943"/>
        <v/>
      </c>
      <c r="BR708" s="118" t="str">
        <f t="shared" si="6944"/>
        <v/>
      </c>
      <c r="BS708" s="118" t="str">
        <f t="shared" si="6945"/>
        <v/>
      </c>
      <c r="BT708" s="118" t="str">
        <f t="shared" si="6946"/>
        <v/>
      </c>
      <c r="BX708" s="118" t="str">
        <f t="shared" si="6947"/>
        <v/>
      </c>
      <c r="BY708" s="118" t="str">
        <f t="shared" si="6948"/>
        <v/>
      </c>
      <c r="BZ708" s="118" t="str">
        <f t="shared" si="6949"/>
        <v/>
      </c>
      <c r="CD708" s="116" t="str">
        <f t="shared" ref="CD708:CD771" si="7024">IFERROR(IF(RANK(BH708,$BH$3:$BH$842)=1,B708,""),"")</f>
        <v/>
      </c>
      <c r="CE708" s="116" t="str">
        <f t="shared" ref="CE708:CE771" si="7025">IFERROR(IF(RANK(BH708,$BH$3:$BH$842)=$CE$2,B708,""),"")</f>
        <v/>
      </c>
      <c r="CF708" s="116" t="str">
        <f t="shared" ref="CF708:CF771" si="7026">IFERROR(IF(RANK(BH708,$BH$3:$BH$842)=$CF$2,B708,""),"")</f>
        <v/>
      </c>
      <c r="CJ708" s="116" t="str">
        <f t="shared" ref="CJ708:CJ771" si="7027">IFERROR(IF(RANK(BI708,$BI$3:$BI$842)=1,B708,""),"")</f>
        <v/>
      </c>
      <c r="CK708" s="116" t="str">
        <f t="shared" ref="CK708:CK771" si="7028">IFERROR(IF(RANK(BI708,$BI$3:$BI$842)=$CK$2,B708,""),"")</f>
        <v/>
      </c>
      <c r="CL708" s="116" t="str">
        <f t="shared" ref="CL708:CL771" si="7029">IFERROR(IF(RANK(BI708,$BI$3:$BI$842)=$CL$2,B708,""),"")</f>
        <v/>
      </c>
      <c r="CP708" s="116" t="str">
        <f t="shared" ref="CP708:CP771" si="7030">IFERROR(IF(RANK(BJ708,$BJ$3:$BJ$842)=1,B708,""),"")</f>
        <v/>
      </c>
      <c r="CQ708" s="116" t="str">
        <f t="shared" ref="CQ708:CQ771" si="7031">IFERROR(IF(RANK(BJ708,$BJ$3:$BJ$842)=$CQ$2,B708,""),"")</f>
        <v/>
      </c>
      <c r="CR708" s="116" t="str">
        <f t="shared" ref="CR708:CR771" si="7032">IFERROR(IF(RANK(BJ708,$BJ$3:$BJ$842)=$CR$2,B708,""),"")</f>
        <v/>
      </c>
      <c r="DH708" s="115" t="str">
        <f t="shared" si="6950"/>
        <v/>
      </c>
      <c r="DI708" s="115" t="str">
        <f t="shared" si="6951"/>
        <v/>
      </c>
      <c r="DJ708" s="115" t="str">
        <f t="shared" si="6918"/>
        <v/>
      </c>
      <c r="DK708" s="115" t="str">
        <f t="shared" si="6919"/>
        <v/>
      </c>
      <c r="DL708" s="115" t="str">
        <f t="shared" si="6920"/>
        <v/>
      </c>
      <c r="DM708" s="115" t="str">
        <f t="shared" si="6921"/>
        <v/>
      </c>
      <c r="DN708" s="115" t="str">
        <f t="shared" si="6922"/>
        <v/>
      </c>
      <c r="DO708" s="115" t="str">
        <f t="shared" si="6923"/>
        <v/>
      </c>
      <c r="DP708" s="115" t="str">
        <f t="shared" si="6924"/>
        <v/>
      </c>
      <c r="DQ708" s="115" t="str">
        <f t="shared" si="6925"/>
        <v/>
      </c>
      <c r="DR708" s="115" t="str">
        <f t="shared" si="6926"/>
        <v/>
      </c>
      <c r="DS708" s="115" t="str">
        <f t="shared" si="6927"/>
        <v/>
      </c>
      <c r="DT708" s="115" t="str">
        <f t="shared" si="6928"/>
        <v/>
      </c>
      <c r="DU708" s="115" t="str">
        <f t="shared" si="6929"/>
        <v/>
      </c>
      <c r="DV708" s="115" t="str">
        <f t="shared" si="6930"/>
        <v/>
      </c>
      <c r="DW708" s="115" t="str">
        <f t="shared" si="6931"/>
        <v/>
      </c>
      <c r="DX708" s="115" t="str">
        <f t="shared" si="6932"/>
        <v/>
      </c>
      <c r="DY708" s="115" t="str">
        <f t="shared" si="6933"/>
        <v/>
      </c>
      <c r="DZ708" s="115" t="str">
        <f t="shared" si="6934"/>
        <v/>
      </c>
      <c r="EA708" s="115" t="str">
        <f t="shared" si="6935"/>
        <v/>
      </c>
      <c r="EB708" s="115" t="str">
        <f t="shared" si="6936"/>
        <v/>
      </c>
      <c r="EC708" s="115" t="str">
        <f t="shared" si="6937"/>
        <v/>
      </c>
      <c r="ED708" s="115" t="str">
        <f t="shared" si="6938"/>
        <v/>
      </c>
      <c r="EE708" s="115" t="str">
        <f t="shared" si="6939"/>
        <v/>
      </c>
      <c r="EF708" s="115" t="str">
        <f t="shared" si="6940"/>
        <v/>
      </c>
      <c r="EG708" s="115" t="str">
        <f t="shared" ref="EG708:EG771" si="7033">IFERROR(IF(RANK($E708,$E$3:$E$842)=1,$B708,""),"")</f>
        <v/>
      </c>
      <c r="EH708" s="115" t="str">
        <f t="shared" ref="EH708:EH771" si="7034">IFERROR(IF(RANK($G708,$G$3:$G$842)=1,$B708,""),"")</f>
        <v/>
      </c>
      <c r="EI708" s="115" t="str">
        <f t="shared" ref="EI708:EI771" si="7035">IFERROR(IF(RANK($I708,$I$3:$I$842)=1,$B708,""),"")</f>
        <v/>
      </c>
      <c r="EJ708" s="115" t="str">
        <f t="shared" ref="EJ708:EJ771" si="7036">IFERROR(IF(RANK($K708,$K$3:$K$842)=1,$B708,""),"")</f>
        <v/>
      </c>
      <c r="EK708" s="115" t="str">
        <f t="shared" ref="EK708:EK771" si="7037">IFERROR(IF(RANK($M708,$M$3:$M$842)=1,$B708,""),"")</f>
        <v/>
      </c>
      <c r="EL708" s="115" t="str">
        <f t="shared" ref="EL708:EL771" si="7038">IFERROR(IF(RANK($O708,$O$3:$O$842)=1,$B708,""),"")</f>
        <v/>
      </c>
      <c r="EM708" s="115" t="str">
        <f t="shared" ref="EM708:EM771" si="7039">IFERROR(IF(RANK($Q708,$Q$3:$Q$842)=1,$B708,""),"")</f>
        <v/>
      </c>
      <c r="EN708" s="115" t="str">
        <f t="shared" ref="EN708:EN771" si="7040">IFERROR(IF(RANK($S708,$S$3:$S$842)=1,$B708,""),"")</f>
        <v/>
      </c>
      <c r="EO708" s="115" t="str">
        <f t="shared" ref="EO708:EO771" si="7041">IFERROR(IF(RANK($U708,$U$3:$U$842)=1,$B708,""),"")</f>
        <v/>
      </c>
      <c r="EP708" s="115" t="str">
        <f t="shared" ref="EP708:EP771" si="7042">IFERROR(IF(RANK($W708,$W$3:$W$842)=1,$B708,""),"")</f>
        <v/>
      </c>
      <c r="EQ708" s="115" t="str">
        <f t="shared" ref="EQ708:EQ771" si="7043">IFERROR(IF(RANK($Y708,$Y$3:$Y$842)=1,$B708,""),"")</f>
        <v/>
      </c>
      <c r="ER708" s="115" t="str">
        <f t="shared" ref="ER708:ER771" si="7044">IFERROR(IF(RANK($AA708,$AA$3:$AA$842)=1,$B708,""),"")</f>
        <v/>
      </c>
      <c r="ES708" s="115" t="str">
        <f t="shared" ref="ES708:ES771" si="7045">IFERROR(IF(RANK($AC708,$AC$3:$AC$842)=1,$B708,""),"")</f>
        <v/>
      </c>
      <c r="ET708" s="115" t="str">
        <f t="shared" ref="ET708:ET771" si="7046">IFERROR(IF(RANK($AE708,$AE$3:$AE$842)=1,$B708,""),"")</f>
        <v/>
      </c>
      <c r="EU708" s="115" t="str">
        <f t="shared" ref="EU708:EU771" si="7047">IFERROR(IF(RANK($AG708,$AG$3:$AG$842)=1,$B708,""),"")</f>
        <v/>
      </c>
      <c r="EV708" s="115" t="str">
        <f t="shared" ref="EV708:EV771" si="7048">IFERROR(IF(RANK($AI708,$AI$3:$AI$842)=1,$B708,""),"")</f>
        <v/>
      </c>
      <c r="EW708" s="115" t="str">
        <f t="shared" ref="EW708:EW771" si="7049">IFERROR(IF(RANK($AK708,$AK$3:$AK$842)=1,$B708,""),"")</f>
        <v/>
      </c>
      <c r="EX708" s="115" t="str">
        <f t="shared" ref="EX708:EX771" si="7050">IFERROR(IF(RANK($AM708,$AM$3:$AM$842)=1,$B708,""),"")</f>
        <v/>
      </c>
      <c r="EY708" s="115" t="str">
        <f t="shared" ref="EY708:EY771" si="7051">IFERROR(IF(RANK($AO708,$AO$3:$AO$842)=1,$B708,""),"")</f>
        <v/>
      </c>
      <c r="EZ708" s="115" t="str">
        <f t="shared" ref="EZ708:EZ771" si="7052">IFERROR(IF(RANK($AQ708,$AQ$3:$AQ$842)=1,$B708,""),"")</f>
        <v/>
      </c>
      <c r="FA708" s="115" t="str">
        <f t="shared" ref="FA708:FA771" si="7053">IFERROR(IF(RANK($AS708,$AS$3:$AS$842)=1,$B708,""),"")</f>
        <v/>
      </c>
      <c r="FB708" s="115" t="str">
        <f t="shared" ref="FB708:FB771" si="7054">IFERROR(IF(RANK($AU708,$AU$3:$AU$842)=1,$B708,""),"")</f>
        <v/>
      </c>
      <c r="FC708" s="115" t="str">
        <f t="shared" ref="FC708:FC771" si="7055">IFERROR(IF(RANK($AW708,$AW$3:$AW$842)=1,$B708,""),"")</f>
        <v/>
      </c>
      <c r="FD708" s="115" t="str">
        <f t="shared" ref="FD708:FD771" si="7056">IFERROR(IF(RANK($AY708,$AY$3:$AY$842)=1,$B708,""),"")</f>
        <v/>
      </c>
      <c r="FE708" s="115" t="str">
        <f t="shared" ref="FE708:FE771" si="7057">IFERROR(IF(RANK($BA708,$BA$3:$BA$842)=1,$B708,""),"")</f>
        <v/>
      </c>
      <c r="FF708" s="115">
        <f t="shared" si="6956"/>
        <v>301</v>
      </c>
      <c r="FG708" s="115" t="str">
        <f>IFERROR(SMALL($EH$3:$EH$842,$A$6),"")</f>
        <v/>
      </c>
      <c r="FH708" s="115">
        <f t="shared" si="6994"/>
        <v>97</v>
      </c>
      <c r="FI708" s="115" t="str">
        <f t="shared" si="6957"/>
        <v/>
      </c>
      <c r="FJ708" s="115">
        <f t="shared" si="6958"/>
        <v>114</v>
      </c>
      <c r="FK708" s="120">
        <f t="shared" si="6959"/>
        <v>12672012</v>
      </c>
      <c r="FL708" s="121" t="str">
        <f t="shared" si="6960"/>
        <v>SHRAJOY SUR</v>
      </c>
      <c r="FM708" s="122">
        <f t="shared" si="6961"/>
        <v>41</v>
      </c>
      <c r="FN708" s="121" t="str">
        <f t="shared" si="6962"/>
        <v>MATHS</v>
      </c>
      <c r="FO708" s="122">
        <f t="shared" si="6963"/>
        <v>96</v>
      </c>
      <c r="FP708" s="122" t="str">
        <f t="shared" si="6964"/>
        <v>A</v>
      </c>
      <c r="FQ708" s="122" t="str">
        <f t="shared" si="6965"/>
        <v>I</v>
      </c>
    </row>
    <row r="709" spans="1:173" ht="15" customHeight="1" x14ac:dyDescent="0.25">
      <c r="A709" s="115">
        <v>707</v>
      </c>
      <c r="B709" s="115" t="str">
        <f t="shared" si="6969"/>
        <v/>
      </c>
      <c r="C709" s="115" t="s">
        <v>71</v>
      </c>
      <c r="D709" s="100">
        <f t="shared" si="6955"/>
        <v>0</v>
      </c>
      <c r="E709" s="100" t="str">
        <f t="shared" si="6995"/>
        <v/>
      </c>
      <c r="F709" s="100" t="str">
        <f t="shared" si="6996"/>
        <v/>
      </c>
      <c r="G709" s="100" t="str">
        <f t="shared" si="6970"/>
        <v/>
      </c>
      <c r="H709" s="100" t="str">
        <f t="shared" si="6997"/>
        <v/>
      </c>
      <c r="I709" s="100" t="str">
        <f t="shared" si="6971"/>
        <v/>
      </c>
      <c r="J709" s="100" t="str">
        <f t="shared" si="6998"/>
        <v/>
      </c>
      <c r="K709" s="100" t="str">
        <f t="shared" si="6972"/>
        <v/>
      </c>
      <c r="L709" s="100" t="str">
        <f t="shared" si="6999"/>
        <v/>
      </c>
      <c r="M709" s="100" t="str">
        <f t="shared" si="6973"/>
        <v/>
      </c>
      <c r="N709" s="100" t="str">
        <f t="shared" si="7000"/>
        <v/>
      </c>
      <c r="O709" s="100" t="str">
        <f t="shared" si="6974"/>
        <v/>
      </c>
      <c r="P709" s="100" t="str">
        <f t="shared" si="7001"/>
        <v/>
      </c>
      <c r="Q709" s="100" t="str">
        <f t="shared" si="6975"/>
        <v/>
      </c>
      <c r="R709" s="100" t="str">
        <f t="shared" si="7002"/>
        <v/>
      </c>
      <c r="S709" s="100" t="str">
        <f t="shared" si="6976"/>
        <v/>
      </c>
      <c r="T709" s="100" t="str">
        <f t="shared" si="7003"/>
        <v/>
      </c>
      <c r="U709" s="100" t="str">
        <f t="shared" si="6977"/>
        <v/>
      </c>
      <c r="V709" s="100" t="str">
        <f t="shared" si="7004"/>
        <v/>
      </c>
      <c r="W709" s="100" t="str">
        <f t="shared" si="6978"/>
        <v/>
      </c>
      <c r="X709" s="100" t="str">
        <f t="shared" si="7005"/>
        <v/>
      </c>
      <c r="Y709" s="100" t="str">
        <f t="shared" si="6979"/>
        <v/>
      </c>
      <c r="Z709" s="100" t="str">
        <f t="shared" si="7006"/>
        <v/>
      </c>
      <c r="AA709" s="100" t="str">
        <f t="shared" si="6980"/>
        <v/>
      </c>
      <c r="AB709" s="100" t="str">
        <f t="shared" si="7007"/>
        <v/>
      </c>
      <c r="AC709" s="100" t="str">
        <f t="shared" si="6981"/>
        <v/>
      </c>
      <c r="AD709" s="100" t="str">
        <f t="shared" si="7008"/>
        <v/>
      </c>
      <c r="AE709" s="100" t="str">
        <f t="shared" si="6982"/>
        <v/>
      </c>
      <c r="AF709" s="100" t="str">
        <f t="shared" si="7009"/>
        <v/>
      </c>
      <c r="AG709" s="100" t="str">
        <f t="shared" si="6983"/>
        <v/>
      </c>
      <c r="AH709" s="100" t="str">
        <f t="shared" si="7010"/>
        <v/>
      </c>
      <c r="AI709" s="100" t="str">
        <f t="shared" si="6984"/>
        <v/>
      </c>
      <c r="AJ709" s="100" t="str">
        <f t="shared" si="7011"/>
        <v/>
      </c>
      <c r="AK709" s="100" t="str">
        <f t="shared" si="6985"/>
        <v/>
      </c>
      <c r="AL709" s="100" t="str">
        <f t="shared" si="7012"/>
        <v/>
      </c>
      <c r="AM709" s="100" t="str">
        <f t="shared" si="6986"/>
        <v/>
      </c>
      <c r="AN709" s="100" t="str">
        <f t="shared" si="7013"/>
        <v/>
      </c>
      <c r="AO709" s="100" t="str">
        <f t="shared" si="6987"/>
        <v/>
      </c>
      <c r="AP709" s="100" t="str">
        <f t="shared" si="7014"/>
        <v/>
      </c>
      <c r="AQ709" s="100" t="str">
        <f t="shared" si="6988"/>
        <v/>
      </c>
      <c r="AR709" s="100" t="str">
        <f t="shared" si="7015"/>
        <v/>
      </c>
      <c r="AS709" s="100" t="str">
        <f t="shared" si="6989"/>
        <v/>
      </c>
      <c r="AT709" s="100" t="str">
        <f t="shared" si="7016"/>
        <v/>
      </c>
      <c r="AU709" s="100" t="str">
        <f t="shared" si="6990"/>
        <v/>
      </c>
      <c r="AV709" s="100" t="str">
        <f t="shared" si="7017"/>
        <v/>
      </c>
      <c r="AW709" s="100" t="str">
        <f t="shared" si="6991"/>
        <v/>
      </c>
      <c r="AX709" s="100" t="str">
        <f t="shared" si="7018"/>
        <v/>
      </c>
      <c r="AY709" s="100" t="str">
        <f t="shared" si="6992"/>
        <v/>
      </c>
      <c r="AZ709" s="100" t="str">
        <f t="shared" si="7019"/>
        <v/>
      </c>
      <c r="BA709" s="100" t="str">
        <f t="shared" si="6993"/>
        <v/>
      </c>
      <c r="BB709" s="100" t="str">
        <f t="shared" si="7020"/>
        <v/>
      </c>
      <c r="BC709" s="100" t="str">
        <f>IFERROR(INDEX('INPUT INF'!$F$3:$F$601,MATCH($B709,'INPUT INF'!$A$3:$A$601,FALSE)),"")</f>
        <v/>
      </c>
      <c r="BD709" s="100" t="str">
        <f t="shared" si="6952"/>
        <v/>
      </c>
      <c r="BE709" s="100" t="str">
        <f t="shared" si="7021"/>
        <v/>
      </c>
      <c r="BF709" s="100" t="str">
        <f t="shared" si="7022"/>
        <v/>
      </c>
      <c r="BG709" s="115" t="str">
        <f t="shared" si="7023"/>
        <v/>
      </c>
      <c r="BH709" s="176" t="str">
        <f>IF(AND('INPUT INF'!$O$1="X",BG709="PASS"),BF709,IF($BG709="","0",IF('INPUT INF'!$N$67="YES",$BF709,"")))</f>
        <v>0</v>
      </c>
      <c r="BI709" s="115" t="str">
        <f>IF($BG709="","0",IF('INPUT INF'!$R$68="YES",$BF709,""))</f>
        <v>0</v>
      </c>
      <c r="BJ709" s="115" t="str">
        <f>IF($BG709="","0",IF('INPUT INF'!$R$69="YES",$BF709,""))</f>
        <v>0</v>
      </c>
      <c r="BL709" s="118" t="str">
        <f t="shared" si="6941"/>
        <v/>
      </c>
      <c r="BM709" s="118" t="str">
        <f t="shared" si="6942"/>
        <v/>
      </c>
      <c r="BN709" s="118" t="str">
        <f t="shared" si="6943"/>
        <v/>
      </c>
      <c r="BR709" s="118" t="str">
        <f t="shared" si="6944"/>
        <v/>
      </c>
      <c r="BS709" s="118" t="str">
        <f t="shared" si="6945"/>
        <v/>
      </c>
      <c r="BT709" s="118" t="str">
        <f t="shared" si="6946"/>
        <v/>
      </c>
      <c r="BX709" s="118" t="str">
        <f t="shared" si="6947"/>
        <v/>
      </c>
      <c r="BY709" s="118" t="str">
        <f t="shared" si="6948"/>
        <v/>
      </c>
      <c r="BZ709" s="118" t="str">
        <f t="shared" si="6949"/>
        <v/>
      </c>
      <c r="CD709" s="116" t="str">
        <f t="shared" si="7024"/>
        <v/>
      </c>
      <c r="CE709" s="116" t="str">
        <f t="shared" si="7025"/>
        <v/>
      </c>
      <c r="CF709" s="116" t="str">
        <f t="shared" si="7026"/>
        <v/>
      </c>
      <c r="CJ709" s="116" t="str">
        <f t="shared" si="7027"/>
        <v/>
      </c>
      <c r="CK709" s="116" t="str">
        <f t="shared" si="7028"/>
        <v/>
      </c>
      <c r="CL709" s="116" t="str">
        <f t="shared" si="7029"/>
        <v/>
      </c>
      <c r="CP709" s="116" t="str">
        <f t="shared" si="7030"/>
        <v/>
      </c>
      <c r="CQ709" s="116" t="str">
        <f t="shared" si="7031"/>
        <v/>
      </c>
      <c r="CR709" s="116" t="str">
        <f t="shared" si="7032"/>
        <v/>
      </c>
      <c r="DH709" s="115" t="str">
        <f t="shared" si="6950"/>
        <v/>
      </c>
      <c r="DI709" s="115" t="str">
        <f t="shared" si="6951"/>
        <v/>
      </c>
      <c r="DJ709" s="115" t="str">
        <f t="shared" si="6918"/>
        <v/>
      </c>
      <c r="DK709" s="115" t="str">
        <f t="shared" si="6919"/>
        <v/>
      </c>
      <c r="DL709" s="115" t="str">
        <f t="shared" si="6920"/>
        <v/>
      </c>
      <c r="DM709" s="115" t="str">
        <f t="shared" si="6921"/>
        <v/>
      </c>
      <c r="DN709" s="115" t="str">
        <f t="shared" si="6922"/>
        <v/>
      </c>
      <c r="DO709" s="115" t="str">
        <f t="shared" si="6923"/>
        <v/>
      </c>
      <c r="DP709" s="115" t="str">
        <f t="shared" si="6924"/>
        <v/>
      </c>
      <c r="DQ709" s="115" t="str">
        <f t="shared" si="6925"/>
        <v/>
      </c>
      <c r="DR709" s="115" t="str">
        <f t="shared" si="6926"/>
        <v/>
      </c>
      <c r="DS709" s="115" t="str">
        <f t="shared" si="6927"/>
        <v/>
      </c>
      <c r="DT709" s="115" t="str">
        <f t="shared" si="6928"/>
        <v/>
      </c>
      <c r="DU709" s="115" t="str">
        <f t="shared" si="6929"/>
        <v/>
      </c>
      <c r="DV709" s="115" t="str">
        <f t="shared" si="6930"/>
        <v/>
      </c>
      <c r="DW709" s="115" t="str">
        <f t="shared" si="6931"/>
        <v/>
      </c>
      <c r="DX709" s="115" t="str">
        <f t="shared" si="6932"/>
        <v/>
      </c>
      <c r="DY709" s="115" t="str">
        <f t="shared" si="6933"/>
        <v/>
      </c>
      <c r="DZ709" s="115" t="str">
        <f t="shared" si="6934"/>
        <v/>
      </c>
      <c r="EA709" s="115" t="str">
        <f t="shared" si="6935"/>
        <v/>
      </c>
      <c r="EB709" s="115" t="str">
        <f t="shared" si="6936"/>
        <v/>
      </c>
      <c r="EC709" s="115" t="str">
        <f t="shared" si="6937"/>
        <v/>
      </c>
      <c r="ED709" s="115" t="str">
        <f t="shared" si="6938"/>
        <v/>
      </c>
      <c r="EE709" s="115" t="str">
        <f t="shared" si="6939"/>
        <v/>
      </c>
      <c r="EF709" s="115" t="str">
        <f t="shared" si="6940"/>
        <v/>
      </c>
      <c r="EG709" s="115" t="str">
        <f t="shared" si="7033"/>
        <v/>
      </c>
      <c r="EH709" s="115" t="str">
        <f t="shared" si="7034"/>
        <v/>
      </c>
      <c r="EI709" s="115" t="str">
        <f t="shared" si="7035"/>
        <v/>
      </c>
      <c r="EJ709" s="115" t="str">
        <f t="shared" si="7036"/>
        <v/>
      </c>
      <c r="EK709" s="115" t="str">
        <f t="shared" si="7037"/>
        <v/>
      </c>
      <c r="EL709" s="115" t="str">
        <f t="shared" si="7038"/>
        <v/>
      </c>
      <c r="EM709" s="115" t="str">
        <f t="shared" si="7039"/>
        <v/>
      </c>
      <c r="EN709" s="115" t="str">
        <f t="shared" si="7040"/>
        <v/>
      </c>
      <c r="EO709" s="115" t="str">
        <f t="shared" si="7041"/>
        <v/>
      </c>
      <c r="EP709" s="115" t="str">
        <f t="shared" si="7042"/>
        <v/>
      </c>
      <c r="EQ709" s="115" t="str">
        <f t="shared" si="7043"/>
        <v/>
      </c>
      <c r="ER709" s="115" t="str">
        <f t="shared" si="7044"/>
        <v/>
      </c>
      <c r="ES709" s="115" t="str">
        <f t="shared" si="7045"/>
        <v/>
      </c>
      <c r="ET709" s="115" t="str">
        <f t="shared" si="7046"/>
        <v/>
      </c>
      <c r="EU709" s="115" t="str">
        <f t="shared" si="7047"/>
        <v/>
      </c>
      <c r="EV709" s="115" t="str">
        <f t="shared" si="7048"/>
        <v/>
      </c>
      <c r="EW709" s="115" t="str">
        <f t="shared" si="7049"/>
        <v/>
      </c>
      <c r="EX709" s="115" t="str">
        <f t="shared" si="7050"/>
        <v/>
      </c>
      <c r="EY709" s="115" t="str">
        <f t="shared" si="7051"/>
        <v/>
      </c>
      <c r="EZ709" s="115" t="str">
        <f t="shared" si="7052"/>
        <v/>
      </c>
      <c r="FA709" s="115" t="str">
        <f t="shared" si="7053"/>
        <v/>
      </c>
      <c r="FB709" s="115" t="str">
        <f t="shared" si="7054"/>
        <v/>
      </c>
      <c r="FC709" s="115" t="str">
        <f t="shared" si="7055"/>
        <v/>
      </c>
      <c r="FD709" s="115" t="str">
        <f t="shared" si="7056"/>
        <v/>
      </c>
      <c r="FE709" s="115" t="str">
        <f t="shared" si="7057"/>
        <v/>
      </c>
      <c r="FF709" s="115">
        <f t="shared" si="6956"/>
        <v>301</v>
      </c>
      <c r="FG709" s="115" t="str">
        <f>IFERROR(SMALL($EH$3:$EH$842,$A$7),"")</f>
        <v/>
      </c>
      <c r="FH709" s="115">
        <f t="shared" si="6994"/>
        <v>97</v>
      </c>
      <c r="FI709" s="115" t="str">
        <f t="shared" si="6957"/>
        <v/>
      </c>
      <c r="FJ709" s="115">
        <f t="shared" si="6958"/>
        <v>115</v>
      </c>
      <c r="FK709" s="120">
        <f t="shared" si="6959"/>
        <v>12672016</v>
      </c>
      <c r="FL709" s="121" t="str">
        <f t="shared" si="6960"/>
        <v>MUSKAN SONI</v>
      </c>
      <c r="FM709" s="122">
        <f t="shared" si="6961"/>
        <v>41</v>
      </c>
      <c r="FN709" s="121" t="str">
        <f t="shared" si="6962"/>
        <v>MATHS</v>
      </c>
      <c r="FO709" s="122">
        <f t="shared" si="6963"/>
        <v>96</v>
      </c>
      <c r="FP709" s="122" t="str">
        <f t="shared" si="6964"/>
        <v>A</v>
      </c>
      <c r="FQ709" s="122" t="str">
        <f t="shared" si="6965"/>
        <v>I</v>
      </c>
    </row>
    <row r="710" spans="1:173" ht="15" customHeight="1" x14ac:dyDescent="0.25">
      <c r="A710" s="115">
        <v>708</v>
      </c>
      <c r="B710" s="115" t="str">
        <f t="shared" si="6969"/>
        <v/>
      </c>
      <c r="C710" s="115" t="s">
        <v>71</v>
      </c>
      <c r="D710" s="100">
        <f t="shared" si="6955"/>
        <v>0</v>
      </c>
      <c r="E710" s="100" t="str">
        <f t="shared" si="6995"/>
        <v/>
      </c>
      <c r="F710" s="100" t="str">
        <f t="shared" si="6996"/>
        <v/>
      </c>
      <c r="G710" s="100" t="str">
        <f t="shared" si="6970"/>
        <v/>
      </c>
      <c r="H710" s="100" t="str">
        <f t="shared" si="6997"/>
        <v/>
      </c>
      <c r="I710" s="100" t="str">
        <f t="shared" si="6971"/>
        <v/>
      </c>
      <c r="J710" s="100" t="str">
        <f t="shared" si="6998"/>
        <v/>
      </c>
      <c r="K710" s="100" t="str">
        <f t="shared" si="6972"/>
        <v/>
      </c>
      <c r="L710" s="100" t="str">
        <f t="shared" si="6999"/>
        <v/>
      </c>
      <c r="M710" s="100" t="str">
        <f t="shared" si="6973"/>
        <v/>
      </c>
      <c r="N710" s="100" t="str">
        <f t="shared" si="7000"/>
        <v/>
      </c>
      <c r="O710" s="100" t="str">
        <f t="shared" si="6974"/>
        <v/>
      </c>
      <c r="P710" s="100" t="str">
        <f t="shared" si="7001"/>
        <v/>
      </c>
      <c r="Q710" s="100" t="str">
        <f t="shared" si="6975"/>
        <v/>
      </c>
      <c r="R710" s="100" t="str">
        <f t="shared" si="7002"/>
        <v/>
      </c>
      <c r="S710" s="100" t="str">
        <f t="shared" si="6976"/>
        <v/>
      </c>
      <c r="T710" s="100" t="str">
        <f t="shared" si="7003"/>
        <v/>
      </c>
      <c r="U710" s="100" t="str">
        <f t="shared" si="6977"/>
        <v/>
      </c>
      <c r="V710" s="100" t="str">
        <f t="shared" si="7004"/>
        <v/>
      </c>
      <c r="W710" s="100" t="str">
        <f t="shared" si="6978"/>
        <v/>
      </c>
      <c r="X710" s="100" t="str">
        <f t="shared" si="7005"/>
        <v/>
      </c>
      <c r="Y710" s="100" t="str">
        <f t="shared" si="6979"/>
        <v/>
      </c>
      <c r="Z710" s="100" t="str">
        <f t="shared" si="7006"/>
        <v/>
      </c>
      <c r="AA710" s="100" t="str">
        <f t="shared" si="6980"/>
        <v/>
      </c>
      <c r="AB710" s="100" t="str">
        <f t="shared" si="7007"/>
        <v/>
      </c>
      <c r="AC710" s="100" t="str">
        <f t="shared" si="6981"/>
        <v/>
      </c>
      <c r="AD710" s="100" t="str">
        <f t="shared" si="7008"/>
        <v/>
      </c>
      <c r="AE710" s="100" t="str">
        <f t="shared" si="6982"/>
        <v/>
      </c>
      <c r="AF710" s="100" t="str">
        <f t="shared" si="7009"/>
        <v/>
      </c>
      <c r="AG710" s="100" t="str">
        <f t="shared" si="6983"/>
        <v/>
      </c>
      <c r="AH710" s="100" t="str">
        <f t="shared" si="7010"/>
        <v/>
      </c>
      <c r="AI710" s="100" t="str">
        <f t="shared" si="6984"/>
        <v/>
      </c>
      <c r="AJ710" s="100" t="str">
        <f t="shared" si="7011"/>
        <v/>
      </c>
      <c r="AK710" s="100" t="str">
        <f t="shared" si="6985"/>
        <v/>
      </c>
      <c r="AL710" s="100" t="str">
        <f t="shared" si="7012"/>
        <v/>
      </c>
      <c r="AM710" s="100" t="str">
        <f t="shared" si="6986"/>
        <v/>
      </c>
      <c r="AN710" s="100" t="str">
        <f t="shared" si="7013"/>
        <v/>
      </c>
      <c r="AO710" s="100" t="str">
        <f t="shared" si="6987"/>
        <v/>
      </c>
      <c r="AP710" s="100" t="str">
        <f t="shared" si="7014"/>
        <v/>
      </c>
      <c r="AQ710" s="100" t="str">
        <f t="shared" si="6988"/>
        <v/>
      </c>
      <c r="AR710" s="100" t="str">
        <f t="shared" si="7015"/>
        <v/>
      </c>
      <c r="AS710" s="100" t="str">
        <f t="shared" si="6989"/>
        <v/>
      </c>
      <c r="AT710" s="100" t="str">
        <f t="shared" si="7016"/>
        <v/>
      </c>
      <c r="AU710" s="100" t="str">
        <f t="shared" si="6990"/>
        <v/>
      </c>
      <c r="AV710" s="100" t="str">
        <f t="shared" si="7017"/>
        <v/>
      </c>
      <c r="AW710" s="100" t="str">
        <f t="shared" si="6991"/>
        <v/>
      </c>
      <c r="AX710" s="100" t="str">
        <f t="shared" si="7018"/>
        <v/>
      </c>
      <c r="AY710" s="100" t="str">
        <f t="shared" si="6992"/>
        <v/>
      </c>
      <c r="AZ710" s="100" t="str">
        <f t="shared" si="7019"/>
        <v/>
      </c>
      <c r="BA710" s="100" t="str">
        <f t="shared" si="6993"/>
        <v/>
      </c>
      <c r="BB710" s="100" t="str">
        <f t="shared" si="7020"/>
        <v/>
      </c>
      <c r="BC710" s="100" t="str">
        <f>IFERROR(INDEX('INPUT INF'!$F$3:$F$601,MATCH($B710,'INPUT INF'!$A$3:$A$601,FALSE)),"")</f>
        <v/>
      </c>
      <c r="BD710" s="100" t="str">
        <f t="shared" si="6952"/>
        <v/>
      </c>
      <c r="BE710" s="100" t="str">
        <f t="shared" si="7021"/>
        <v/>
      </c>
      <c r="BF710" s="100" t="str">
        <f t="shared" si="7022"/>
        <v/>
      </c>
      <c r="BG710" s="115" t="str">
        <f t="shared" si="7023"/>
        <v/>
      </c>
      <c r="BH710" s="176" t="str">
        <f>IF(AND('INPUT INF'!$O$1="X",BG710="PASS"),BF710,IF($BG710="","0",IF('INPUT INF'!$N$67="YES",$BF710,"")))</f>
        <v>0</v>
      </c>
      <c r="BI710" s="115" t="str">
        <f>IF($BG710="","0",IF('INPUT INF'!$R$68="YES",$BF710,""))</f>
        <v>0</v>
      </c>
      <c r="BJ710" s="115" t="str">
        <f>IF($BG710="","0",IF('INPUT INF'!$R$69="YES",$BF710,""))</f>
        <v>0</v>
      </c>
      <c r="BL710" s="118" t="str">
        <f t="shared" si="6941"/>
        <v/>
      </c>
      <c r="BM710" s="118" t="str">
        <f t="shared" si="6942"/>
        <v/>
      </c>
      <c r="BN710" s="118" t="str">
        <f t="shared" si="6943"/>
        <v/>
      </c>
      <c r="BR710" s="118" t="str">
        <f t="shared" si="6944"/>
        <v/>
      </c>
      <c r="BS710" s="118" t="str">
        <f t="shared" si="6945"/>
        <v/>
      </c>
      <c r="BT710" s="118" t="str">
        <f t="shared" si="6946"/>
        <v/>
      </c>
      <c r="BX710" s="118" t="str">
        <f t="shared" si="6947"/>
        <v/>
      </c>
      <c r="BY710" s="118" t="str">
        <f t="shared" si="6948"/>
        <v/>
      </c>
      <c r="BZ710" s="118" t="str">
        <f t="shared" si="6949"/>
        <v/>
      </c>
      <c r="CD710" s="116" t="str">
        <f t="shared" si="7024"/>
        <v/>
      </c>
      <c r="CE710" s="116" t="str">
        <f t="shared" si="7025"/>
        <v/>
      </c>
      <c r="CF710" s="116" t="str">
        <f t="shared" si="7026"/>
        <v/>
      </c>
      <c r="CJ710" s="116" t="str">
        <f t="shared" si="7027"/>
        <v/>
      </c>
      <c r="CK710" s="116" t="str">
        <f t="shared" si="7028"/>
        <v/>
      </c>
      <c r="CL710" s="116" t="str">
        <f t="shared" si="7029"/>
        <v/>
      </c>
      <c r="CP710" s="116" t="str">
        <f t="shared" si="7030"/>
        <v/>
      </c>
      <c r="CQ710" s="116" t="str">
        <f t="shared" si="7031"/>
        <v/>
      </c>
      <c r="CR710" s="116" t="str">
        <f t="shared" si="7032"/>
        <v/>
      </c>
      <c r="DH710" s="115" t="str">
        <f t="shared" si="6950"/>
        <v/>
      </c>
      <c r="DI710" s="115" t="str">
        <f t="shared" si="6951"/>
        <v/>
      </c>
      <c r="DJ710" s="115" t="str">
        <f t="shared" si="6918"/>
        <v/>
      </c>
      <c r="DK710" s="115" t="str">
        <f t="shared" si="6919"/>
        <v/>
      </c>
      <c r="DL710" s="115" t="str">
        <f t="shared" si="6920"/>
        <v/>
      </c>
      <c r="DM710" s="115" t="str">
        <f t="shared" si="6921"/>
        <v/>
      </c>
      <c r="DN710" s="115" t="str">
        <f t="shared" si="6922"/>
        <v/>
      </c>
      <c r="DO710" s="115" t="str">
        <f t="shared" si="6923"/>
        <v/>
      </c>
      <c r="DP710" s="115" t="str">
        <f t="shared" si="6924"/>
        <v/>
      </c>
      <c r="DQ710" s="115" t="str">
        <f t="shared" si="6925"/>
        <v/>
      </c>
      <c r="DR710" s="115" t="str">
        <f t="shared" si="6926"/>
        <v/>
      </c>
      <c r="DS710" s="115" t="str">
        <f t="shared" si="6927"/>
        <v/>
      </c>
      <c r="DT710" s="115" t="str">
        <f t="shared" si="6928"/>
        <v/>
      </c>
      <c r="DU710" s="115" t="str">
        <f t="shared" si="6929"/>
        <v/>
      </c>
      <c r="DV710" s="115" t="str">
        <f t="shared" si="6930"/>
        <v/>
      </c>
      <c r="DW710" s="115" t="str">
        <f t="shared" si="6931"/>
        <v/>
      </c>
      <c r="DX710" s="115" t="str">
        <f t="shared" si="6932"/>
        <v/>
      </c>
      <c r="DY710" s="115" t="str">
        <f t="shared" si="6933"/>
        <v/>
      </c>
      <c r="DZ710" s="115" t="str">
        <f t="shared" si="6934"/>
        <v/>
      </c>
      <c r="EA710" s="115" t="str">
        <f t="shared" si="6935"/>
        <v/>
      </c>
      <c r="EB710" s="115" t="str">
        <f t="shared" si="6936"/>
        <v/>
      </c>
      <c r="EC710" s="115" t="str">
        <f t="shared" si="6937"/>
        <v/>
      </c>
      <c r="ED710" s="115" t="str">
        <f t="shared" si="6938"/>
        <v/>
      </c>
      <c r="EE710" s="115" t="str">
        <f t="shared" si="6939"/>
        <v/>
      </c>
      <c r="EF710" s="115" t="str">
        <f t="shared" si="6940"/>
        <v/>
      </c>
      <c r="EG710" s="115" t="str">
        <f t="shared" si="7033"/>
        <v/>
      </c>
      <c r="EH710" s="115" t="str">
        <f t="shared" si="7034"/>
        <v/>
      </c>
      <c r="EI710" s="115" t="str">
        <f t="shared" si="7035"/>
        <v/>
      </c>
      <c r="EJ710" s="115" t="str">
        <f t="shared" si="7036"/>
        <v/>
      </c>
      <c r="EK710" s="115" t="str">
        <f t="shared" si="7037"/>
        <v/>
      </c>
      <c r="EL710" s="115" t="str">
        <f t="shared" si="7038"/>
        <v/>
      </c>
      <c r="EM710" s="115" t="str">
        <f t="shared" si="7039"/>
        <v/>
      </c>
      <c r="EN710" s="115" t="str">
        <f t="shared" si="7040"/>
        <v/>
      </c>
      <c r="EO710" s="115" t="str">
        <f t="shared" si="7041"/>
        <v/>
      </c>
      <c r="EP710" s="115" t="str">
        <f t="shared" si="7042"/>
        <v/>
      </c>
      <c r="EQ710" s="115" t="str">
        <f t="shared" si="7043"/>
        <v/>
      </c>
      <c r="ER710" s="115" t="str">
        <f t="shared" si="7044"/>
        <v/>
      </c>
      <c r="ES710" s="115" t="str">
        <f t="shared" si="7045"/>
        <v/>
      </c>
      <c r="ET710" s="115" t="str">
        <f t="shared" si="7046"/>
        <v/>
      </c>
      <c r="EU710" s="115" t="str">
        <f t="shared" si="7047"/>
        <v/>
      </c>
      <c r="EV710" s="115" t="str">
        <f t="shared" si="7048"/>
        <v/>
      </c>
      <c r="EW710" s="115" t="str">
        <f t="shared" si="7049"/>
        <v/>
      </c>
      <c r="EX710" s="115" t="str">
        <f t="shared" si="7050"/>
        <v/>
      </c>
      <c r="EY710" s="115" t="str">
        <f t="shared" si="7051"/>
        <v/>
      </c>
      <c r="EZ710" s="115" t="str">
        <f t="shared" si="7052"/>
        <v/>
      </c>
      <c r="FA710" s="115" t="str">
        <f t="shared" si="7053"/>
        <v/>
      </c>
      <c r="FB710" s="115" t="str">
        <f t="shared" si="7054"/>
        <v/>
      </c>
      <c r="FC710" s="115" t="str">
        <f t="shared" si="7055"/>
        <v/>
      </c>
      <c r="FD710" s="115" t="str">
        <f t="shared" si="7056"/>
        <v/>
      </c>
      <c r="FE710" s="115" t="str">
        <f t="shared" si="7057"/>
        <v/>
      </c>
      <c r="FF710" s="115">
        <f t="shared" si="6956"/>
        <v>301</v>
      </c>
      <c r="FG710" s="115" t="str">
        <f>IFERROR(SMALL($EH$3:$EH$842,$A$8),"")</f>
        <v/>
      </c>
      <c r="FH710" s="115">
        <f t="shared" si="6994"/>
        <v>97</v>
      </c>
      <c r="FI710" s="115" t="str">
        <f t="shared" si="6957"/>
        <v/>
      </c>
      <c r="FJ710" s="115">
        <f t="shared" si="6958"/>
        <v>121</v>
      </c>
      <c r="FK710" s="120">
        <f t="shared" si="6959"/>
        <v>12672042</v>
      </c>
      <c r="FL710" s="121" t="str">
        <f t="shared" si="6960"/>
        <v>KISHAN KUMAR DUBEY</v>
      </c>
      <c r="FM710" s="122">
        <f t="shared" si="6961"/>
        <v>30</v>
      </c>
      <c r="FN710" s="121" t="str">
        <f t="shared" si="6962"/>
        <v>ECONOMICS</v>
      </c>
      <c r="FO710" s="122">
        <f t="shared" si="6963"/>
        <v>96</v>
      </c>
      <c r="FP710" s="122" t="str">
        <f t="shared" si="6964"/>
        <v>B</v>
      </c>
      <c r="FQ710" s="122" t="str">
        <f t="shared" si="6965"/>
        <v>I</v>
      </c>
    </row>
    <row r="711" spans="1:173" ht="15" customHeight="1" x14ac:dyDescent="0.25">
      <c r="A711" s="115">
        <v>709</v>
      </c>
      <c r="B711" s="115" t="str">
        <f t="shared" si="6969"/>
        <v/>
      </c>
      <c r="C711" s="115" t="s">
        <v>71</v>
      </c>
      <c r="D711" s="100">
        <f t="shared" si="6955"/>
        <v>0</v>
      </c>
      <c r="E711" s="100" t="str">
        <f t="shared" si="6995"/>
        <v/>
      </c>
      <c r="F711" s="100" t="str">
        <f t="shared" si="6996"/>
        <v/>
      </c>
      <c r="G711" s="100" t="str">
        <f t="shared" si="6970"/>
        <v/>
      </c>
      <c r="H711" s="100" t="str">
        <f t="shared" si="6997"/>
        <v/>
      </c>
      <c r="I711" s="100" t="str">
        <f t="shared" si="6971"/>
        <v/>
      </c>
      <c r="J711" s="100" t="str">
        <f t="shared" si="6998"/>
        <v/>
      </c>
      <c r="K711" s="100" t="str">
        <f t="shared" si="6972"/>
        <v/>
      </c>
      <c r="L711" s="100" t="str">
        <f t="shared" si="6999"/>
        <v/>
      </c>
      <c r="M711" s="100" t="str">
        <f t="shared" si="6973"/>
        <v/>
      </c>
      <c r="N711" s="100" t="str">
        <f t="shared" si="7000"/>
        <v/>
      </c>
      <c r="O711" s="100" t="str">
        <f t="shared" si="6974"/>
        <v/>
      </c>
      <c r="P711" s="100" t="str">
        <f t="shared" si="7001"/>
        <v/>
      </c>
      <c r="Q711" s="100" t="str">
        <f t="shared" si="6975"/>
        <v/>
      </c>
      <c r="R711" s="100" t="str">
        <f t="shared" si="7002"/>
        <v/>
      </c>
      <c r="S711" s="100" t="str">
        <f t="shared" si="6976"/>
        <v/>
      </c>
      <c r="T711" s="100" t="str">
        <f t="shared" si="7003"/>
        <v/>
      </c>
      <c r="U711" s="100" t="str">
        <f t="shared" si="6977"/>
        <v/>
      </c>
      <c r="V711" s="100" t="str">
        <f t="shared" si="7004"/>
        <v/>
      </c>
      <c r="W711" s="100" t="str">
        <f t="shared" si="6978"/>
        <v/>
      </c>
      <c r="X711" s="100" t="str">
        <f t="shared" si="7005"/>
        <v/>
      </c>
      <c r="Y711" s="100" t="str">
        <f t="shared" si="6979"/>
        <v/>
      </c>
      <c r="Z711" s="100" t="str">
        <f t="shared" si="7006"/>
        <v/>
      </c>
      <c r="AA711" s="100" t="str">
        <f t="shared" si="6980"/>
        <v/>
      </c>
      <c r="AB711" s="100" t="str">
        <f t="shared" si="7007"/>
        <v/>
      </c>
      <c r="AC711" s="100" t="str">
        <f t="shared" si="6981"/>
        <v/>
      </c>
      <c r="AD711" s="100" t="str">
        <f t="shared" si="7008"/>
        <v/>
      </c>
      <c r="AE711" s="100" t="str">
        <f t="shared" si="6982"/>
        <v/>
      </c>
      <c r="AF711" s="100" t="str">
        <f t="shared" si="7009"/>
        <v/>
      </c>
      <c r="AG711" s="100" t="str">
        <f t="shared" si="6983"/>
        <v/>
      </c>
      <c r="AH711" s="100" t="str">
        <f t="shared" si="7010"/>
        <v/>
      </c>
      <c r="AI711" s="100" t="str">
        <f t="shared" si="6984"/>
        <v/>
      </c>
      <c r="AJ711" s="100" t="str">
        <f t="shared" si="7011"/>
        <v/>
      </c>
      <c r="AK711" s="100" t="str">
        <f t="shared" si="6985"/>
        <v/>
      </c>
      <c r="AL711" s="100" t="str">
        <f t="shared" si="7012"/>
        <v/>
      </c>
      <c r="AM711" s="100" t="str">
        <f t="shared" si="6986"/>
        <v/>
      </c>
      <c r="AN711" s="100" t="str">
        <f t="shared" si="7013"/>
        <v/>
      </c>
      <c r="AO711" s="100" t="str">
        <f t="shared" si="6987"/>
        <v/>
      </c>
      <c r="AP711" s="100" t="str">
        <f t="shared" si="7014"/>
        <v/>
      </c>
      <c r="AQ711" s="100" t="str">
        <f t="shared" si="6988"/>
        <v/>
      </c>
      <c r="AR711" s="100" t="str">
        <f t="shared" si="7015"/>
        <v/>
      </c>
      <c r="AS711" s="100" t="str">
        <f t="shared" si="6989"/>
        <v/>
      </c>
      <c r="AT711" s="100" t="str">
        <f t="shared" si="7016"/>
        <v/>
      </c>
      <c r="AU711" s="100" t="str">
        <f t="shared" si="6990"/>
        <v/>
      </c>
      <c r="AV711" s="100" t="str">
        <f t="shared" si="7017"/>
        <v/>
      </c>
      <c r="AW711" s="100" t="str">
        <f t="shared" si="6991"/>
        <v/>
      </c>
      <c r="AX711" s="100" t="str">
        <f t="shared" si="7018"/>
        <v/>
      </c>
      <c r="AY711" s="100" t="str">
        <f t="shared" si="6992"/>
        <v/>
      </c>
      <c r="AZ711" s="100" t="str">
        <f t="shared" si="7019"/>
        <v/>
      </c>
      <c r="BA711" s="100" t="str">
        <f t="shared" si="6993"/>
        <v/>
      </c>
      <c r="BB711" s="100" t="str">
        <f t="shared" si="7020"/>
        <v/>
      </c>
      <c r="BC711" s="100" t="str">
        <f>IFERROR(INDEX('INPUT INF'!$F$3:$F$601,MATCH($B711,'INPUT INF'!$A$3:$A$601,FALSE)),"")</f>
        <v/>
      </c>
      <c r="BD711" s="100" t="str">
        <f t="shared" si="6952"/>
        <v/>
      </c>
      <c r="BE711" s="100" t="str">
        <f t="shared" si="7021"/>
        <v/>
      </c>
      <c r="BF711" s="100" t="str">
        <f t="shared" si="7022"/>
        <v/>
      </c>
      <c r="BG711" s="115" t="str">
        <f t="shared" si="7023"/>
        <v/>
      </c>
      <c r="BH711" s="176" t="str">
        <f>IF(AND('INPUT INF'!$O$1="X",BG711="PASS"),BF711,IF($BG711="","0",IF('INPUT INF'!$N$67="YES",$BF711,"")))</f>
        <v>0</v>
      </c>
      <c r="BI711" s="115" t="str">
        <f>IF($BG711="","0",IF('INPUT INF'!$R$68="YES",$BF711,""))</f>
        <v>0</v>
      </c>
      <c r="BJ711" s="115" t="str">
        <f>IF($BG711="","0",IF('INPUT INF'!$R$69="YES",$BF711,""))</f>
        <v>0</v>
      </c>
      <c r="BL711" s="118" t="str">
        <f t="shared" si="6941"/>
        <v/>
      </c>
      <c r="BM711" s="118" t="str">
        <f t="shared" si="6942"/>
        <v/>
      </c>
      <c r="BN711" s="118" t="str">
        <f t="shared" si="6943"/>
        <v/>
      </c>
      <c r="BR711" s="118" t="str">
        <f t="shared" si="6944"/>
        <v/>
      </c>
      <c r="BS711" s="118" t="str">
        <f t="shared" si="6945"/>
        <v/>
      </c>
      <c r="BT711" s="118" t="str">
        <f t="shared" si="6946"/>
        <v/>
      </c>
      <c r="BX711" s="118" t="str">
        <f t="shared" si="6947"/>
        <v/>
      </c>
      <c r="BY711" s="118" t="str">
        <f t="shared" si="6948"/>
        <v/>
      </c>
      <c r="BZ711" s="118" t="str">
        <f t="shared" si="6949"/>
        <v/>
      </c>
      <c r="CD711" s="116" t="str">
        <f t="shared" si="7024"/>
        <v/>
      </c>
      <c r="CE711" s="116" t="str">
        <f t="shared" si="7025"/>
        <v/>
      </c>
      <c r="CF711" s="116" t="str">
        <f t="shared" si="7026"/>
        <v/>
      </c>
      <c r="CJ711" s="116" t="str">
        <f t="shared" si="7027"/>
        <v/>
      </c>
      <c r="CK711" s="116" t="str">
        <f t="shared" si="7028"/>
        <v/>
      </c>
      <c r="CL711" s="116" t="str">
        <f t="shared" si="7029"/>
        <v/>
      </c>
      <c r="CP711" s="116" t="str">
        <f t="shared" si="7030"/>
        <v/>
      </c>
      <c r="CQ711" s="116" t="str">
        <f t="shared" si="7031"/>
        <v/>
      </c>
      <c r="CR711" s="116" t="str">
        <f t="shared" si="7032"/>
        <v/>
      </c>
      <c r="DH711" s="115" t="str">
        <f t="shared" si="6950"/>
        <v/>
      </c>
      <c r="DI711" s="115" t="str">
        <f t="shared" si="6951"/>
        <v/>
      </c>
      <c r="DJ711" s="115" t="str">
        <f t="shared" si="6918"/>
        <v/>
      </c>
      <c r="DK711" s="115" t="str">
        <f t="shared" si="6919"/>
        <v/>
      </c>
      <c r="DL711" s="115" t="str">
        <f t="shared" si="6920"/>
        <v/>
      </c>
      <c r="DM711" s="115" t="str">
        <f t="shared" si="6921"/>
        <v/>
      </c>
      <c r="DN711" s="115" t="str">
        <f t="shared" si="6922"/>
        <v/>
      </c>
      <c r="DO711" s="115" t="str">
        <f t="shared" si="6923"/>
        <v/>
      </c>
      <c r="DP711" s="115" t="str">
        <f t="shared" si="6924"/>
        <v/>
      </c>
      <c r="DQ711" s="115" t="str">
        <f t="shared" si="6925"/>
        <v/>
      </c>
      <c r="DR711" s="115" t="str">
        <f t="shared" si="6926"/>
        <v/>
      </c>
      <c r="DS711" s="115" t="str">
        <f t="shared" si="6927"/>
        <v/>
      </c>
      <c r="DT711" s="115" t="str">
        <f t="shared" si="6928"/>
        <v/>
      </c>
      <c r="DU711" s="115" t="str">
        <f t="shared" si="6929"/>
        <v/>
      </c>
      <c r="DV711" s="115" t="str">
        <f t="shared" si="6930"/>
        <v/>
      </c>
      <c r="DW711" s="115" t="str">
        <f t="shared" si="6931"/>
        <v/>
      </c>
      <c r="DX711" s="115" t="str">
        <f t="shared" si="6932"/>
        <v/>
      </c>
      <c r="DY711" s="115" t="str">
        <f t="shared" si="6933"/>
        <v/>
      </c>
      <c r="DZ711" s="115" t="str">
        <f t="shared" si="6934"/>
        <v/>
      </c>
      <c r="EA711" s="115" t="str">
        <f t="shared" si="6935"/>
        <v/>
      </c>
      <c r="EB711" s="115" t="str">
        <f t="shared" si="6936"/>
        <v/>
      </c>
      <c r="EC711" s="115" t="str">
        <f t="shared" si="6937"/>
        <v/>
      </c>
      <c r="ED711" s="115" t="str">
        <f t="shared" si="6938"/>
        <v/>
      </c>
      <c r="EE711" s="115" t="str">
        <f t="shared" si="6939"/>
        <v/>
      </c>
      <c r="EF711" s="115" t="str">
        <f t="shared" si="6940"/>
        <v/>
      </c>
      <c r="EG711" s="115" t="str">
        <f t="shared" si="7033"/>
        <v/>
      </c>
      <c r="EH711" s="115" t="str">
        <f t="shared" si="7034"/>
        <v/>
      </c>
      <c r="EI711" s="115" t="str">
        <f t="shared" si="7035"/>
        <v/>
      </c>
      <c r="EJ711" s="115" t="str">
        <f t="shared" si="7036"/>
        <v/>
      </c>
      <c r="EK711" s="115" t="str">
        <f t="shared" si="7037"/>
        <v/>
      </c>
      <c r="EL711" s="115" t="str">
        <f t="shared" si="7038"/>
        <v/>
      </c>
      <c r="EM711" s="115" t="str">
        <f t="shared" si="7039"/>
        <v/>
      </c>
      <c r="EN711" s="115" t="str">
        <f t="shared" si="7040"/>
        <v/>
      </c>
      <c r="EO711" s="115" t="str">
        <f t="shared" si="7041"/>
        <v/>
      </c>
      <c r="EP711" s="115" t="str">
        <f t="shared" si="7042"/>
        <v/>
      </c>
      <c r="EQ711" s="115" t="str">
        <f t="shared" si="7043"/>
        <v/>
      </c>
      <c r="ER711" s="115" t="str">
        <f t="shared" si="7044"/>
        <v/>
      </c>
      <c r="ES711" s="115" t="str">
        <f t="shared" si="7045"/>
        <v/>
      </c>
      <c r="ET711" s="115" t="str">
        <f t="shared" si="7046"/>
        <v/>
      </c>
      <c r="EU711" s="115" t="str">
        <f t="shared" si="7047"/>
        <v/>
      </c>
      <c r="EV711" s="115" t="str">
        <f t="shared" si="7048"/>
        <v/>
      </c>
      <c r="EW711" s="115" t="str">
        <f t="shared" si="7049"/>
        <v/>
      </c>
      <c r="EX711" s="115" t="str">
        <f t="shared" si="7050"/>
        <v/>
      </c>
      <c r="EY711" s="115" t="str">
        <f t="shared" si="7051"/>
        <v/>
      </c>
      <c r="EZ711" s="115" t="str">
        <f t="shared" si="7052"/>
        <v/>
      </c>
      <c r="FA711" s="115" t="str">
        <f t="shared" si="7053"/>
        <v/>
      </c>
      <c r="FB711" s="115" t="str">
        <f t="shared" si="7054"/>
        <v/>
      </c>
      <c r="FC711" s="115" t="str">
        <f t="shared" si="7055"/>
        <v/>
      </c>
      <c r="FD711" s="115" t="str">
        <f t="shared" si="7056"/>
        <v/>
      </c>
      <c r="FE711" s="115" t="str">
        <f t="shared" si="7057"/>
        <v/>
      </c>
      <c r="FF711" s="115">
        <f t="shared" si="6956"/>
        <v>301</v>
      </c>
      <c r="FG711" s="115" t="str">
        <f>IFERROR(SMALL($EH$3:$EH$842,$A$9),"")</f>
        <v/>
      </c>
      <c r="FH711" s="115">
        <f t="shared" si="6994"/>
        <v>97</v>
      </c>
      <c r="FI711" s="115" t="str">
        <f t="shared" si="6957"/>
        <v/>
      </c>
      <c r="FJ711" s="115">
        <f t="shared" si="6958"/>
        <v>122</v>
      </c>
      <c r="FK711" s="120">
        <f t="shared" si="6959"/>
        <v>12672053</v>
      </c>
      <c r="FL711" s="121" t="str">
        <f t="shared" si="6960"/>
        <v>VIDHI CHATURVEDI</v>
      </c>
      <c r="FM711" s="122">
        <f t="shared" si="6961"/>
        <v>30</v>
      </c>
      <c r="FN711" s="121" t="str">
        <f t="shared" si="6962"/>
        <v>ECONOMICS</v>
      </c>
      <c r="FO711" s="122">
        <f t="shared" si="6963"/>
        <v>96</v>
      </c>
      <c r="FP711" s="122" t="str">
        <f t="shared" si="6964"/>
        <v>B</v>
      </c>
      <c r="FQ711" s="122" t="str">
        <f t="shared" si="6965"/>
        <v>I</v>
      </c>
    </row>
    <row r="712" spans="1:173" ht="15" customHeight="1" x14ac:dyDescent="0.25">
      <c r="A712" s="115">
        <v>710</v>
      </c>
      <c r="B712" s="115" t="str">
        <f t="shared" si="6969"/>
        <v/>
      </c>
      <c r="C712" s="115" t="s">
        <v>71</v>
      </c>
      <c r="D712" s="100">
        <f t="shared" si="6955"/>
        <v>0</v>
      </c>
      <c r="E712" s="100" t="str">
        <f t="shared" si="6995"/>
        <v/>
      </c>
      <c r="F712" s="100" t="str">
        <f t="shared" si="6996"/>
        <v/>
      </c>
      <c r="G712" s="100" t="str">
        <f t="shared" si="6970"/>
        <v/>
      </c>
      <c r="H712" s="100" t="str">
        <f t="shared" si="6997"/>
        <v/>
      </c>
      <c r="I712" s="100" t="str">
        <f t="shared" si="6971"/>
        <v/>
      </c>
      <c r="J712" s="100" t="str">
        <f t="shared" si="6998"/>
        <v/>
      </c>
      <c r="K712" s="100" t="str">
        <f t="shared" si="6972"/>
        <v/>
      </c>
      <c r="L712" s="100" t="str">
        <f t="shared" si="6999"/>
        <v/>
      </c>
      <c r="M712" s="100" t="str">
        <f t="shared" si="6973"/>
        <v/>
      </c>
      <c r="N712" s="100" t="str">
        <f t="shared" si="7000"/>
        <v/>
      </c>
      <c r="O712" s="100" t="str">
        <f t="shared" si="6974"/>
        <v/>
      </c>
      <c r="P712" s="100" t="str">
        <f t="shared" si="7001"/>
        <v/>
      </c>
      <c r="Q712" s="100" t="str">
        <f t="shared" si="6975"/>
        <v/>
      </c>
      <c r="R712" s="100" t="str">
        <f t="shared" si="7002"/>
        <v/>
      </c>
      <c r="S712" s="100" t="str">
        <f t="shared" si="6976"/>
        <v/>
      </c>
      <c r="T712" s="100" t="str">
        <f t="shared" si="7003"/>
        <v/>
      </c>
      <c r="U712" s="100" t="str">
        <f t="shared" si="6977"/>
        <v/>
      </c>
      <c r="V712" s="100" t="str">
        <f t="shared" si="7004"/>
        <v/>
      </c>
      <c r="W712" s="100" t="str">
        <f t="shared" si="6978"/>
        <v/>
      </c>
      <c r="X712" s="100" t="str">
        <f t="shared" si="7005"/>
        <v/>
      </c>
      <c r="Y712" s="100" t="str">
        <f t="shared" si="6979"/>
        <v/>
      </c>
      <c r="Z712" s="100" t="str">
        <f t="shared" si="7006"/>
        <v/>
      </c>
      <c r="AA712" s="100" t="str">
        <f t="shared" si="6980"/>
        <v/>
      </c>
      <c r="AB712" s="100" t="str">
        <f t="shared" si="7007"/>
        <v/>
      </c>
      <c r="AC712" s="100" t="str">
        <f t="shared" si="6981"/>
        <v/>
      </c>
      <c r="AD712" s="100" t="str">
        <f t="shared" si="7008"/>
        <v/>
      </c>
      <c r="AE712" s="100" t="str">
        <f t="shared" si="6982"/>
        <v/>
      </c>
      <c r="AF712" s="100" t="str">
        <f t="shared" si="7009"/>
        <v/>
      </c>
      <c r="AG712" s="100" t="str">
        <f t="shared" si="6983"/>
        <v/>
      </c>
      <c r="AH712" s="100" t="str">
        <f t="shared" si="7010"/>
        <v/>
      </c>
      <c r="AI712" s="100" t="str">
        <f t="shared" si="6984"/>
        <v/>
      </c>
      <c r="AJ712" s="100" t="str">
        <f t="shared" si="7011"/>
        <v/>
      </c>
      <c r="AK712" s="100" t="str">
        <f t="shared" si="6985"/>
        <v/>
      </c>
      <c r="AL712" s="100" t="str">
        <f t="shared" si="7012"/>
        <v/>
      </c>
      <c r="AM712" s="100" t="str">
        <f t="shared" si="6986"/>
        <v/>
      </c>
      <c r="AN712" s="100" t="str">
        <f t="shared" si="7013"/>
        <v/>
      </c>
      <c r="AO712" s="100" t="str">
        <f t="shared" si="6987"/>
        <v/>
      </c>
      <c r="AP712" s="100" t="str">
        <f t="shared" si="7014"/>
        <v/>
      </c>
      <c r="AQ712" s="100" t="str">
        <f t="shared" si="6988"/>
        <v/>
      </c>
      <c r="AR712" s="100" t="str">
        <f t="shared" si="7015"/>
        <v/>
      </c>
      <c r="AS712" s="100" t="str">
        <f t="shared" si="6989"/>
        <v/>
      </c>
      <c r="AT712" s="100" t="str">
        <f t="shared" si="7016"/>
        <v/>
      </c>
      <c r="AU712" s="100" t="str">
        <f t="shared" si="6990"/>
        <v/>
      </c>
      <c r="AV712" s="100" t="str">
        <f t="shared" si="7017"/>
        <v/>
      </c>
      <c r="AW712" s="100" t="str">
        <f t="shared" si="6991"/>
        <v/>
      </c>
      <c r="AX712" s="100" t="str">
        <f t="shared" si="7018"/>
        <v/>
      </c>
      <c r="AY712" s="100" t="str">
        <f t="shared" si="6992"/>
        <v/>
      </c>
      <c r="AZ712" s="100" t="str">
        <f t="shared" si="7019"/>
        <v/>
      </c>
      <c r="BA712" s="100" t="str">
        <f t="shared" si="6993"/>
        <v/>
      </c>
      <c r="BB712" s="100" t="str">
        <f t="shared" si="7020"/>
        <v/>
      </c>
      <c r="BC712" s="100" t="str">
        <f>IFERROR(INDEX('INPUT INF'!$F$3:$F$601,MATCH($B712,'INPUT INF'!$A$3:$A$601,FALSE)),"")</f>
        <v/>
      </c>
      <c r="BD712" s="100" t="str">
        <f t="shared" si="6952"/>
        <v/>
      </c>
      <c r="BE712" s="100" t="str">
        <f t="shared" si="7021"/>
        <v/>
      </c>
      <c r="BF712" s="100" t="str">
        <f t="shared" si="7022"/>
        <v/>
      </c>
      <c r="BG712" s="115" t="str">
        <f t="shared" si="7023"/>
        <v/>
      </c>
      <c r="BH712" s="176" t="str">
        <f>IF(AND('INPUT INF'!$O$1="X",BG712="PASS"),BF712,IF($BG712="","0",IF('INPUT INF'!$N$67="YES",$BF712,"")))</f>
        <v>0</v>
      </c>
      <c r="BI712" s="115" t="str">
        <f>IF($BG712="","0",IF('INPUT INF'!$R$68="YES",$BF712,""))</f>
        <v>0</v>
      </c>
      <c r="BJ712" s="115" t="str">
        <f>IF($BG712="","0",IF('INPUT INF'!$R$69="YES",$BF712,""))</f>
        <v>0</v>
      </c>
      <c r="BL712" s="118" t="str">
        <f t="shared" si="6941"/>
        <v/>
      </c>
      <c r="BM712" s="118" t="str">
        <f t="shared" si="6942"/>
        <v/>
      </c>
      <c r="BN712" s="118" t="str">
        <f t="shared" si="6943"/>
        <v/>
      </c>
      <c r="BR712" s="118" t="str">
        <f t="shared" si="6944"/>
        <v/>
      </c>
      <c r="BS712" s="118" t="str">
        <f t="shared" si="6945"/>
        <v/>
      </c>
      <c r="BT712" s="118" t="str">
        <f t="shared" si="6946"/>
        <v/>
      </c>
      <c r="BX712" s="118" t="str">
        <f t="shared" si="6947"/>
        <v/>
      </c>
      <c r="BY712" s="118" t="str">
        <f t="shared" si="6948"/>
        <v/>
      </c>
      <c r="BZ712" s="118" t="str">
        <f t="shared" si="6949"/>
        <v/>
      </c>
      <c r="CD712" s="116" t="str">
        <f t="shared" si="7024"/>
        <v/>
      </c>
      <c r="CE712" s="116" t="str">
        <f t="shared" si="7025"/>
        <v/>
      </c>
      <c r="CF712" s="116" t="str">
        <f t="shared" si="7026"/>
        <v/>
      </c>
      <c r="CJ712" s="116" t="str">
        <f t="shared" si="7027"/>
        <v/>
      </c>
      <c r="CK712" s="116" t="str">
        <f t="shared" si="7028"/>
        <v/>
      </c>
      <c r="CL712" s="116" t="str">
        <f t="shared" si="7029"/>
        <v/>
      </c>
      <c r="CP712" s="116" t="str">
        <f t="shared" si="7030"/>
        <v/>
      </c>
      <c r="CQ712" s="116" t="str">
        <f t="shared" si="7031"/>
        <v/>
      </c>
      <c r="CR712" s="116" t="str">
        <f t="shared" si="7032"/>
        <v/>
      </c>
      <c r="DH712" s="115" t="str">
        <f t="shared" si="6950"/>
        <v/>
      </c>
      <c r="DI712" s="115" t="str">
        <f t="shared" si="6951"/>
        <v/>
      </c>
      <c r="DJ712" s="115" t="str">
        <f t="shared" si="6918"/>
        <v/>
      </c>
      <c r="DK712" s="115" t="str">
        <f t="shared" si="6919"/>
        <v/>
      </c>
      <c r="DL712" s="115" t="str">
        <f t="shared" si="6920"/>
        <v/>
      </c>
      <c r="DM712" s="115" t="str">
        <f t="shared" si="6921"/>
        <v/>
      </c>
      <c r="DN712" s="115" t="str">
        <f t="shared" si="6922"/>
        <v/>
      </c>
      <c r="DO712" s="115" t="str">
        <f t="shared" si="6923"/>
        <v/>
      </c>
      <c r="DP712" s="115" t="str">
        <f t="shared" si="6924"/>
        <v/>
      </c>
      <c r="DQ712" s="115" t="str">
        <f t="shared" si="6925"/>
        <v/>
      </c>
      <c r="DR712" s="115" t="str">
        <f t="shared" si="6926"/>
        <v/>
      </c>
      <c r="DS712" s="115" t="str">
        <f t="shared" si="6927"/>
        <v/>
      </c>
      <c r="DT712" s="115" t="str">
        <f t="shared" si="6928"/>
        <v/>
      </c>
      <c r="DU712" s="115" t="str">
        <f t="shared" si="6929"/>
        <v/>
      </c>
      <c r="DV712" s="115" t="str">
        <f t="shared" si="6930"/>
        <v/>
      </c>
      <c r="DW712" s="115" t="str">
        <f t="shared" si="6931"/>
        <v/>
      </c>
      <c r="DX712" s="115" t="str">
        <f t="shared" si="6932"/>
        <v/>
      </c>
      <c r="DY712" s="115" t="str">
        <f t="shared" si="6933"/>
        <v/>
      </c>
      <c r="DZ712" s="115" t="str">
        <f t="shared" si="6934"/>
        <v/>
      </c>
      <c r="EA712" s="115" t="str">
        <f t="shared" si="6935"/>
        <v/>
      </c>
      <c r="EB712" s="115" t="str">
        <f t="shared" si="6936"/>
        <v/>
      </c>
      <c r="EC712" s="115" t="str">
        <f t="shared" si="6937"/>
        <v/>
      </c>
      <c r="ED712" s="115" t="str">
        <f t="shared" si="6938"/>
        <v/>
      </c>
      <c r="EE712" s="115" t="str">
        <f t="shared" si="6939"/>
        <v/>
      </c>
      <c r="EF712" s="115" t="str">
        <f t="shared" si="6940"/>
        <v/>
      </c>
      <c r="EG712" s="115" t="str">
        <f t="shared" si="7033"/>
        <v/>
      </c>
      <c r="EH712" s="115" t="str">
        <f t="shared" si="7034"/>
        <v/>
      </c>
      <c r="EI712" s="115" t="str">
        <f t="shared" si="7035"/>
        <v/>
      </c>
      <c r="EJ712" s="115" t="str">
        <f t="shared" si="7036"/>
        <v/>
      </c>
      <c r="EK712" s="115" t="str">
        <f t="shared" si="7037"/>
        <v/>
      </c>
      <c r="EL712" s="115" t="str">
        <f t="shared" si="7038"/>
        <v/>
      </c>
      <c r="EM712" s="115" t="str">
        <f t="shared" si="7039"/>
        <v/>
      </c>
      <c r="EN712" s="115" t="str">
        <f t="shared" si="7040"/>
        <v/>
      </c>
      <c r="EO712" s="115" t="str">
        <f t="shared" si="7041"/>
        <v/>
      </c>
      <c r="EP712" s="115" t="str">
        <f t="shared" si="7042"/>
        <v/>
      </c>
      <c r="EQ712" s="115" t="str">
        <f t="shared" si="7043"/>
        <v/>
      </c>
      <c r="ER712" s="115" t="str">
        <f t="shared" si="7044"/>
        <v/>
      </c>
      <c r="ES712" s="115" t="str">
        <f t="shared" si="7045"/>
        <v/>
      </c>
      <c r="ET712" s="115" t="str">
        <f t="shared" si="7046"/>
        <v/>
      </c>
      <c r="EU712" s="115" t="str">
        <f t="shared" si="7047"/>
        <v/>
      </c>
      <c r="EV712" s="115" t="str">
        <f t="shared" si="7048"/>
        <v/>
      </c>
      <c r="EW712" s="115" t="str">
        <f t="shared" si="7049"/>
        <v/>
      </c>
      <c r="EX712" s="115" t="str">
        <f t="shared" si="7050"/>
        <v/>
      </c>
      <c r="EY712" s="115" t="str">
        <f t="shared" si="7051"/>
        <v/>
      </c>
      <c r="EZ712" s="115" t="str">
        <f t="shared" si="7052"/>
        <v/>
      </c>
      <c r="FA712" s="115" t="str">
        <f t="shared" si="7053"/>
        <v/>
      </c>
      <c r="FB712" s="115" t="str">
        <f t="shared" si="7054"/>
        <v/>
      </c>
      <c r="FC712" s="115" t="str">
        <f t="shared" si="7055"/>
        <v/>
      </c>
      <c r="FD712" s="115" t="str">
        <f t="shared" si="7056"/>
        <v/>
      </c>
      <c r="FE712" s="115" t="str">
        <f t="shared" si="7057"/>
        <v/>
      </c>
      <c r="FF712" s="115">
        <f t="shared" si="6956"/>
        <v>301</v>
      </c>
      <c r="FG712" s="115" t="str">
        <f>IFERROR(SMALL($EH$3:$EH$842,$A$10),"")</f>
        <v/>
      </c>
      <c r="FH712" s="115">
        <f t="shared" si="6994"/>
        <v>97</v>
      </c>
      <c r="FI712" s="115" t="str">
        <f t="shared" si="6957"/>
        <v/>
      </c>
      <c r="FJ712" s="115" t="str">
        <f t="shared" si="6958"/>
        <v/>
      </c>
      <c r="FK712" s="120" t="str">
        <f t="shared" si="6959"/>
        <v/>
      </c>
      <c r="FL712" s="121" t="str">
        <f t="shared" si="6960"/>
        <v/>
      </c>
      <c r="FM712" s="122" t="str">
        <f t="shared" si="6961"/>
        <v/>
      </c>
      <c r="FN712" s="121" t="str">
        <f t="shared" si="6962"/>
        <v/>
      </c>
      <c r="FO712" s="122" t="str">
        <f t="shared" si="6963"/>
        <v/>
      </c>
      <c r="FP712" s="122" t="str">
        <f t="shared" si="6964"/>
        <v/>
      </c>
      <c r="FQ712" s="122" t="str">
        <f t="shared" si="6965"/>
        <v/>
      </c>
    </row>
    <row r="713" spans="1:173" ht="15" customHeight="1" x14ac:dyDescent="0.25">
      <c r="A713" s="115">
        <v>711</v>
      </c>
      <c r="B713" s="115" t="str">
        <f t="shared" si="6969"/>
        <v/>
      </c>
      <c r="C713" s="115" t="s">
        <v>71</v>
      </c>
      <c r="D713" s="100">
        <f t="shared" si="6955"/>
        <v>0</v>
      </c>
      <c r="E713" s="100" t="str">
        <f t="shared" si="6995"/>
        <v/>
      </c>
      <c r="F713" s="100" t="str">
        <f t="shared" si="6996"/>
        <v/>
      </c>
      <c r="G713" s="100" t="str">
        <f t="shared" si="6970"/>
        <v/>
      </c>
      <c r="H713" s="100" t="str">
        <f t="shared" si="6997"/>
        <v/>
      </c>
      <c r="I713" s="100" t="str">
        <f t="shared" si="6971"/>
        <v/>
      </c>
      <c r="J713" s="100" t="str">
        <f t="shared" si="6998"/>
        <v/>
      </c>
      <c r="K713" s="100" t="str">
        <f t="shared" si="6972"/>
        <v/>
      </c>
      <c r="L713" s="100" t="str">
        <f t="shared" si="6999"/>
        <v/>
      </c>
      <c r="M713" s="100" t="str">
        <f t="shared" si="6973"/>
        <v/>
      </c>
      <c r="N713" s="100" t="str">
        <f t="shared" si="7000"/>
        <v/>
      </c>
      <c r="O713" s="100" t="str">
        <f t="shared" si="6974"/>
        <v/>
      </c>
      <c r="P713" s="100" t="str">
        <f t="shared" si="7001"/>
        <v/>
      </c>
      <c r="Q713" s="100" t="str">
        <f t="shared" si="6975"/>
        <v/>
      </c>
      <c r="R713" s="100" t="str">
        <f t="shared" si="7002"/>
        <v/>
      </c>
      <c r="S713" s="100" t="str">
        <f t="shared" si="6976"/>
        <v/>
      </c>
      <c r="T713" s="100" t="str">
        <f t="shared" si="7003"/>
        <v/>
      </c>
      <c r="U713" s="100" t="str">
        <f t="shared" si="6977"/>
        <v/>
      </c>
      <c r="V713" s="100" t="str">
        <f t="shared" si="7004"/>
        <v/>
      </c>
      <c r="W713" s="100" t="str">
        <f t="shared" si="6978"/>
        <v/>
      </c>
      <c r="X713" s="100" t="str">
        <f t="shared" si="7005"/>
        <v/>
      </c>
      <c r="Y713" s="100" t="str">
        <f t="shared" si="6979"/>
        <v/>
      </c>
      <c r="Z713" s="100" t="str">
        <f t="shared" si="7006"/>
        <v/>
      </c>
      <c r="AA713" s="100" t="str">
        <f t="shared" si="6980"/>
        <v/>
      </c>
      <c r="AB713" s="100" t="str">
        <f t="shared" si="7007"/>
        <v/>
      </c>
      <c r="AC713" s="100" t="str">
        <f t="shared" si="6981"/>
        <v/>
      </c>
      <c r="AD713" s="100" t="str">
        <f t="shared" si="7008"/>
        <v/>
      </c>
      <c r="AE713" s="100" t="str">
        <f t="shared" si="6982"/>
        <v/>
      </c>
      <c r="AF713" s="100" t="str">
        <f t="shared" si="7009"/>
        <v/>
      </c>
      <c r="AG713" s="100" t="str">
        <f t="shared" si="6983"/>
        <v/>
      </c>
      <c r="AH713" s="100" t="str">
        <f t="shared" si="7010"/>
        <v/>
      </c>
      <c r="AI713" s="100" t="str">
        <f t="shared" si="6984"/>
        <v/>
      </c>
      <c r="AJ713" s="100" t="str">
        <f t="shared" si="7011"/>
        <v/>
      </c>
      <c r="AK713" s="100" t="str">
        <f t="shared" si="6985"/>
        <v/>
      </c>
      <c r="AL713" s="100" t="str">
        <f t="shared" si="7012"/>
        <v/>
      </c>
      <c r="AM713" s="100" t="str">
        <f t="shared" si="6986"/>
        <v/>
      </c>
      <c r="AN713" s="100" t="str">
        <f t="shared" si="7013"/>
        <v/>
      </c>
      <c r="AO713" s="100" t="str">
        <f t="shared" si="6987"/>
        <v/>
      </c>
      <c r="AP713" s="100" t="str">
        <f t="shared" si="7014"/>
        <v/>
      </c>
      <c r="AQ713" s="100" t="str">
        <f t="shared" si="6988"/>
        <v/>
      </c>
      <c r="AR713" s="100" t="str">
        <f t="shared" si="7015"/>
        <v/>
      </c>
      <c r="AS713" s="100" t="str">
        <f t="shared" si="6989"/>
        <v/>
      </c>
      <c r="AT713" s="100" t="str">
        <f t="shared" si="7016"/>
        <v/>
      </c>
      <c r="AU713" s="100" t="str">
        <f t="shared" si="6990"/>
        <v/>
      </c>
      <c r="AV713" s="100" t="str">
        <f t="shared" si="7017"/>
        <v/>
      </c>
      <c r="AW713" s="100" t="str">
        <f t="shared" si="6991"/>
        <v/>
      </c>
      <c r="AX713" s="100" t="str">
        <f t="shared" si="7018"/>
        <v/>
      </c>
      <c r="AY713" s="100" t="str">
        <f t="shared" si="6992"/>
        <v/>
      </c>
      <c r="AZ713" s="100" t="str">
        <f t="shared" si="7019"/>
        <v/>
      </c>
      <c r="BA713" s="100" t="str">
        <f t="shared" si="6993"/>
        <v/>
      </c>
      <c r="BB713" s="100" t="str">
        <f t="shared" si="7020"/>
        <v/>
      </c>
      <c r="BC713" s="100" t="str">
        <f>IFERROR(INDEX('INPUT INF'!$F$3:$F$601,MATCH($B713,'INPUT INF'!$A$3:$A$601,FALSE)),"")</f>
        <v/>
      </c>
      <c r="BD713" s="100" t="str">
        <f t="shared" si="6952"/>
        <v/>
      </c>
      <c r="BE713" s="100" t="str">
        <f t="shared" si="7021"/>
        <v/>
      </c>
      <c r="BF713" s="100" t="str">
        <f t="shared" si="7022"/>
        <v/>
      </c>
      <c r="BG713" s="115" t="str">
        <f t="shared" si="7023"/>
        <v/>
      </c>
      <c r="BH713" s="176" t="str">
        <f>IF(AND('INPUT INF'!$O$1="X",BG713="PASS"),BF713,IF($BG713="","0",IF('INPUT INF'!$N$67="YES",$BF713,"")))</f>
        <v>0</v>
      </c>
      <c r="BI713" s="115" t="str">
        <f>IF($BG713="","0",IF('INPUT INF'!$R$68="YES",$BF713,""))</f>
        <v>0</v>
      </c>
      <c r="BJ713" s="115" t="str">
        <f>IF($BG713="","0",IF('INPUT INF'!$R$69="YES",$BF713,""))</f>
        <v>0</v>
      </c>
      <c r="BL713" s="118" t="str">
        <f t="shared" si="6941"/>
        <v/>
      </c>
      <c r="BM713" s="118" t="str">
        <f t="shared" si="6942"/>
        <v/>
      </c>
      <c r="BN713" s="118" t="str">
        <f t="shared" si="6943"/>
        <v/>
      </c>
      <c r="BR713" s="118" t="str">
        <f t="shared" si="6944"/>
        <v/>
      </c>
      <c r="BS713" s="118" t="str">
        <f t="shared" si="6945"/>
        <v/>
      </c>
      <c r="BT713" s="118" t="str">
        <f t="shared" si="6946"/>
        <v/>
      </c>
      <c r="BX713" s="118" t="str">
        <f t="shared" si="6947"/>
        <v/>
      </c>
      <c r="BY713" s="118" t="str">
        <f t="shared" si="6948"/>
        <v/>
      </c>
      <c r="BZ713" s="118" t="str">
        <f t="shared" si="6949"/>
        <v/>
      </c>
      <c r="CD713" s="116" t="str">
        <f t="shared" si="7024"/>
        <v/>
      </c>
      <c r="CE713" s="116" t="str">
        <f t="shared" si="7025"/>
        <v/>
      </c>
      <c r="CF713" s="116" t="str">
        <f t="shared" si="7026"/>
        <v/>
      </c>
      <c r="CJ713" s="116" t="str">
        <f t="shared" si="7027"/>
        <v/>
      </c>
      <c r="CK713" s="116" t="str">
        <f t="shared" si="7028"/>
        <v/>
      </c>
      <c r="CL713" s="116" t="str">
        <f t="shared" si="7029"/>
        <v/>
      </c>
      <c r="CP713" s="116" t="str">
        <f t="shared" si="7030"/>
        <v/>
      </c>
      <c r="CQ713" s="116" t="str">
        <f t="shared" si="7031"/>
        <v/>
      </c>
      <c r="CR713" s="116" t="str">
        <f t="shared" si="7032"/>
        <v/>
      </c>
      <c r="DH713" s="115" t="str">
        <f t="shared" si="6950"/>
        <v/>
      </c>
      <c r="DI713" s="115" t="str">
        <f t="shared" si="6951"/>
        <v/>
      </c>
      <c r="DJ713" s="115" t="str">
        <f t="shared" si="6918"/>
        <v/>
      </c>
      <c r="DK713" s="115" t="str">
        <f t="shared" si="6919"/>
        <v/>
      </c>
      <c r="DL713" s="115" t="str">
        <f t="shared" si="6920"/>
        <v/>
      </c>
      <c r="DM713" s="115" t="str">
        <f t="shared" si="6921"/>
        <v/>
      </c>
      <c r="DN713" s="115" t="str">
        <f t="shared" si="6922"/>
        <v/>
      </c>
      <c r="DO713" s="115" t="str">
        <f t="shared" si="6923"/>
        <v/>
      </c>
      <c r="DP713" s="115" t="str">
        <f t="shared" si="6924"/>
        <v/>
      </c>
      <c r="DQ713" s="115" t="str">
        <f t="shared" si="6925"/>
        <v/>
      </c>
      <c r="DR713" s="115" t="str">
        <f t="shared" si="6926"/>
        <v/>
      </c>
      <c r="DS713" s="115" t="str">
        <f t="shared" si="6927"/>
        <v/>
      </c>
      <c r="DT713" s="115" t="str">
        <f t="shared" si="6928"/>
        <v/>
      </c>
      <c r="DU713" s="115" t="str">
        <f t="shared" si="6929"/>
        <v/>
      </c>
      <c r="DV713" s="115" t="str">
        <f t="shared" si="6930"/>
        <v/>
      </c>
      <c r="DW713" s="115" t="str">
        <f t="shared" si="6931"/>
        <v/>
      </c>
      <c r="DX713" s="115" t="str">
        <f t="shared" si="6932"/>
        <v/>
      </c>
      <c r="DY713" s="115" t="str">
        <f t="shared" si="6933"/>
        <v/>
      </c>
      <c r="DZ713" s="115" t="str">
        <f t="shared" si="6934"/>
        <v/>
      </c>
      <c r="EA713" s="115" t="str">
        <f t="shared" si="6935"/>
        <v/>
      </c>
      <c r="EB713" s="115" t="str">
        <f t="shared" si="6936"/>
        <v/>
      </c>
      <c r="EC713" s="115" t="str">
        <f t="shared" si="6937"/>
        <v/>
      </c>
      <c r="ED713" s="115" t="str">
        <f t="shared" si="6938"/>
        <v/>
      </c>
      <c r="EE713" s="115" t="str">
        <f t="shared" si="6939"/>
        <v/>
      </c>
      <c r="EF713" s="115" t="str">
        <f t="shared" si="6940"/>
        <v/>
      </c>
      <c r="EG713" s="115" t="str">
        <f t="shared" si="7033"/>
        <v/>
      </c>
      <c r="EH713" s="115" t="str">
        <f t="shared" si="7034"/>
        <v/>
      </c>
      <c r="EI713" s="115" t="str">
        <f t="shared" si="7035"/>
        <v/>
      </c>
      <c r="EJ713" s="115" t="str">
        <f t="shared" si="7036"/>
        <v/>
      </c>
      <c r="EK713" s="115" t="str">
        <f t="shared" si="7037"/>
        <v/>
      </c>
      <c r="EL713" s="115" t="str">
        <f t="shared" si="7038"/>
        <v/>
      </c>
      <c r="EM713" s="115" t="str">
        <f t="shared" si="7039"/>
        <v/>
      </c>
      <c r="EN713" s="115" t="str">
        <f t="shared" si="7040"/>
        <v/>
      </c>
      <c r="EO713" s="115" t="str">
        <f t="shared" si="7041"/>
        <v/>
      </c>
      <c r="EP713" s="115" t="str">
        <f t="shared" si="7042"/>
        <v/>
      </c>
      <c r="EQ713" s="115" t="str">
        <f t="shared" si="7043"/>
        <v/>
      </c>
      <c r="ER713" s="115" t="str">
        <f t="shared" si="7044"/>
        <v/>
      </c>
      <c r="ES713" s="115" t="str">
        <f t="shared" si="7045"/>
        <v/>
      </c>
      <c r="ET713" s="115" t="str">
        <f t="shared" si="7046"/>
        <v/>
      </c>
      <c r="EU713" s="115" t="str">
        <f t="shared" si="7047"/>
        <v/>
      </c>
      <c r="EV713" s="115" t="str">
        <f t="shared" si="7048"/>
        <v/>
      </c>
      <c r="EW713" s="115" t="str">
        <f t="shared" si="7049"/>
        <v/>
      </c>
      <c r="EX713" s="115" t="str">
        <f t="shared" si="7050"/>
        <v/>
      </c>
      <c r="EY713" s="115" t="str">
        <f t="shared" si="7051"/>
        <v/>
      </c>
      <c r="EZ713" s="115" t="str">
        <f t="shared" si="7052"/>
        <v/>
      </c>
      <c r="FA713" s="115" t="str">
        <f t="shared" si="7053"/>
        <v/>
      </c>
      <c r="FB713" s="115" t="str">
        <f t="shared" si="7054"/>
        <v/>
      </c>
      <c r="FC713" s="115" t="str">
        <f t="shared" si="7055"/>
        <v/>
      </c>
      <c r="FD713" s="115" t="str">
        <f t="shared" si="7056"/>
        <v/>
      </c>
      <c r="FE713" s="115" t="str">
        <f t="shared" si="7057"/>
        <v/>
      </c>
      <c r="FF713" s="115">
        <f t="shared" si="6956"/>
        <v>301</v>
      </c>
      <c r="FG713" s="115" t="str">
        <f>IFERROR(SMALL($EH$3:$EH$842,$A$11),"")</f>
        <v/>
      </c>
      <c r="FH713" s="115">
        <f t="shared" si="6994"/>
        <v>97</v>
      </c>
      <c r="FI713" s="115" t="str">
        <f t="shared" si="6957"/>
        <v/>
      </c>
      <c r="FJ713" s="115" t="str">
        <f t="shared" si="6958"/>
        <v/>
      </c>
      <c r="FK713" s="120" t="str">
        <f t="shared" si="6959"/>
        <v/>
      </c>
      <c r="FL713" s="121" t="str">
        <f t="shared" si="6960"/>
        <v/>
      </c>
      <c r="FM713" s="122" t="str">
        <f t="shared" si="6961"/>
        <v/>
      </c>
      <c r="FN713" s="121" t="str">
        <f t="shared" si="6962"/>
        <v/>
      </c>
      <c r="FO713" s="122" t="str">
        <f t="shared" si="6963"/>
        <v/>
      </c>
      <c r="FP713" s="122" t="str">
        <f t="shared" si="6964"/>
        <v/>
      </c>
      <c r="FQ713" s="122" t="str">
        <f t="shared" si="6965"/>
        <v/>
      </c>
    </row>
    <row r="714" spans="1:173" ht="15" customHeight="1" x14ac:dyDescent="0.25">
      <c r="A714" s="115">
        <v>712</v>
      </c>
      <c r="B714" s="115" t="str">
        <f t="shared" si="6969"/>
        <v/>
      </c>
      <c r="C714" s="115" t="s">
        <v>71</v>
      </c>
      <c r="D714" s="100">
        <f t="shared" si="6955"/>
        <v>0</v>
      </c>
      <c r="E714" s="100" t="str">
        <f t="shared" si="6995"/>
        <v/>
      </c>
      <c r="F714" s="100" t="str">
        <f t="shared" si="6996"/>
        <v/>
      </c>
      <c r="G714" s="100" t="str">
        <f t="shared" si="6970"/>
        <v/>
      </c>
      <c r="H714" s="100" t="str">
        <f t="shared" si="6997"/>
        <v/>
      </c>
      <c r="I714" s="100" t="str">
        <f t="shared" si="6971"/>
        <v/>
      </c>
      <c r="J714" s="100" t="str">
        <f t="shared" si="6998"/>
        <v/>
      </c>
      <c r="K714" s="100" t="str">
        <f t="shared" si="6972"/>
        <v/>
      </c>
      <c r="L714" s="100" t="str">
        <f t="shared" si="6999"/>
        <v/>
      </c>
      <c r="M714" s="100" t="str">
        <f t="shared" si="6973"/>
        <v/>
      </c>
      <c r="N714" s="100" t="str">
        <f t="shared" si="7000"/>
        <v/>
      </c>
      <c r="O714" s="100" t="str">
        <f t="shared" si="6974"/>
        <v/>
      </c>
      <c r="P714" s="100" t="str">
        <f t="shared" si="7001"/>
        <v/>
      </c>
      <c r="Q714" s="100" t="str">
        <f t="shared" si="6975"/>
        <v/>
      </c>
      <c r="R714" s="100" t="str">
        <f t="shared" si="7002"/>
        <v/>
      </c>
      <c r="S714" s="100" t="str">
        <f t="shared" si="6976"/>
        <v/>
      </c>
      <c r="T714" s="100" t="str">
        <f t="shared" si="7003"/>
        <v/>
      </c>
      <c r="U714" s="100" t="str">
        <f t="shared" si="6977"/>
        <v/>
      </c>
      <c r="V714" s="100" t="str">
        <f t="shared" si="7004"/>
        <v/>
      </c>
      <c r="W714" s="100" t="str">
        <f t="shared" si="6978"/>
        <v/>
      </c>
      <c r="X714" s="100" t="str">
        <f t="shared" si="7005"/>
        <v/>
      </c>
      <c r="Y714" s="100" t="str">
        <f t="shared" si="6979"/>
        <v/>
      </c>
      <c r="Z714" s="100" t="str">
        <f t="shared" si="7006"/>
        <v/>
      </c>
      <c r="AA714" s="100" t="str">
        <f t="shared" si="6980"/>
        <v/>
      </c>
      <c r="AB714" s="100" t="str">
        <f t="shared" si="7007"/>
        <v/>
      </c>
      <c r="AC714" s="100" t="str">
        <f t="shared" si="6981"/>
        <v/>
      </c>
      <c r="AD714" s="100" t="str">
        <f t="shared" si="7008"/>
        <v/>
      </c>
      <c r="AE714" s="100" t="str">
        <f t="shared" si="6982"/>
        <v/>
      </c>
      <c r="AF714" s="100" t="str">
        <f t="shared" si="7009"/>
        <v/>
      </c>
      <c r="AG714" s="100" t="str">
        <f t="shared" si="6983"/>
        <v/>
      </c>
      <c r="AH714" s="100" t="str">
        <f t="shared" si="7010"/>
        <v/>
      </c>
      <c r="AI714" s="100" t="str">
        <f t="shared" si="6984"/>
        <v/>
      </c>
      <c r="AJ714" s="100" t="str">
        <f t="shared" si="7011"/>
        <v/>
      </c>
      <c r="AK714" s="100" t="str">
        <f t="shared" si="6985"/>
        <v/>
      </c>
      <c r="AL714" s="100" t="str">
        <f t="shared" si="7012"/>
        <v/>
      </c>
      <c r="AM714" s="100" t="str">
        <f t="shared" si="6986"/>
        <v/>
      </c>
      <c r="AN714" s="100" t="str">
        <f t="shared" si="7013"/>
        <v/>
      </c>
      <c r="AO714" s="100" t="str">
        <f t="shared" si="6987"/>
        <v/>
      </c>
      <c r="AP714" s="100" t="str">
        <f t="shared" si="7014"/>
        <v/>
      </c>
      <c r="AQ714" s="100" t="str">
        <f t="shared" si="6988"/>
        <v/>
      </c>
      <c r="AR714" s="100" t="str">
        <f t="shared" si="7015"/>
        <v/>
      </c>
      <c r="AS714" s="100" t="str">
        <f t="shared" si="6989"/>
        <v/>
      </c>
      <c r="AT714" s="100" t="str">
        <f t="shared" si="7016"/>
        <v/>
      </c>
      <c r="AU714" s="100" t="str">
        <f t="shared" si="6990"/>
        <v/>
      </c>
      <c r="AV714" s="100" t="str">
        <f t="shared" si="7017"/>
        <v/>
      </c>
      <c r="AW714" s="100" t="str">
        <f t="shared" si="6991"/>
        <v/>
      </c>
      <c r="AX714" s="100" t="str">
        <f t="shared" si="7018"/>
        <v/>
      </c>
      <c r="AY714" s="100" t="str">
        <f t="shared" si="6992"/>
        <v/>
      </c>
      <c r="AZ714" s="100" t="str">
        <f t="shared" si="7019"/>
        <v/>
      </c>
      <c r="BA714" s="100" t="str">
        <f t="shared" si="6993"/>
        <v/>
      </c>
      <c r="BB714" s="100" t="str">
        <f t="shared" si="7020"/>
        <v/>
      </c>
      <c r="BC714" s="100" t="str">
        <f>IFERROR(INDEX('INPUT INF'!$F$3:$F$601,MATCH($B714,'INPUT INF'!$A$3:$A$601,FALSE)),"")</f>
        <v/>
      </c>
      <c r="BD714" s="100" t="str">
        <f t="shared" si="6952"/>
        <v/>
      </c>
      <c r="BE714" s="100" t="str">
        <f t="shared" si="7021"/>
        <v/>
      </c>
      <c r="BF714" s="100" t="str">
        <f t="shared" si="7022"/>
        <v/>
      </c>
      <c r="BG714" s="115" t="str">
        <f t="shared" si="7023"/>
        <v/>
      </c>
      <c r="BH714" s="176" t="str">
        <f>IF(AND('INPUT INF'!$O$1="X",BG714="PASS"),BF714,IF($BG714="","0",IF('INPUT INF'!$N$67="YES",$BF714,"")))</f>
        <v>0</v>
      </c>
      <c r="BI714" s="115" t="str">
        <f>IF($BG714="","0",IF('INPUT INF'!$R$68="YES",$BF714,""))</f>
        <v>0</v>
      </c>
      <c r="BJ714" s="115" t="str">
        <f>IF($BG714="","0",IF('INPUT INF'!$R$69="YES",$BF714,""))</f>
        <v>0</v>
      </c>
      <c r="BL714" s="118" t="str">
        <f t="shared" si="6941"/>
        <v/>
      </c>
      <c r="BM714" s="118" t="str">
        <f t="shared" si="6942"/>
        <v/>
      </c>
      <c r="BN714" s="118" t="str">
        <f t="shared" si="6943"/>
        <v/>
      </c>
      <c r="BR714" s="118" t="str">
        <f t="shared" si="6944"/>
        <v/>
      </c>
      <c r="BS714" s="118" t="str">
        <f t="shared" si="6945"/>
        <v/>
      </c>
      <c r="BT714" s="118" t="str">
        <f t="shared" si="6946"/>
        <v/>
      </c>
      <c r="BX714" s="118" t="str">
        <f t="shared" si="6947"/>
        <v/>
      </c>
      <c r="BY714" s="118" t="str">
        <f t="shared" si="6948"/>
        <v/>
      </c>
      <c r="BZ714" s="118" t="str">
        <f t="shared" si="6949"/>
        <v/>
      </c>
      <c r="CD714" s="116" t="str">
        <f t="shared" si="7024"/>
        <v/>
      </c>
      <c r="CE714" s="116" t="str">
        <f t="shared" si="7025"/>
        <v/>
      </c>
      <c r="CF714" s="116" t="str">
        <f t="shared" si="7026"/>
        <v/>
      </c>
      <c r="CJ714" s="116" t="str">
        <f t="shared" si="7027"/>
        <v/>
      </c>
      <c r="CK714" s="116" t="str">
        <f t="shared" si="7028"/>
        <v/>
      </c>
      <c r="CL714" s="116" t="str">
        <f t="shared" si="7029"/>
        <v/>
      </c>
      <c r="CP714" s="116" t="str">
        <f t="shared" si="7030"/>
        <v/>
      </c>
      <c r="CQ714" s="116" t="str">
        <f t="shared" si="7031"/>
        <v/>
      </c>
      <c r="CR714" s="116" t="str">
        <f t="shared" si="7032"/>
        <v/>
      </c>
      <c r="DH714" s="115" t="str">
        <f t="shared" si="6950"/>
        <v/>
      </c>
      <c r="DI714" s="115" t="str">
        <f t="shared" si="6951"/>
        <v/>
      </c>
      <c r="DJ714" s="115" t="str">
        <f t="shared" si="6918"/>
        <v/>
      </c>
      <c r="DK714" s="115" t="str">
        <f t="shared" si="6919"/>
        <v/>
      </c>
      <c r="DL714" s="115" t="str">
        <f t="shared" si="6920"/>
        <v/>
      </c>
      <c r="DM714" s="115" t="str">
        <f t="shared" si="6921"/>
        <v/>
      </c>
      <c r="DN714" s="115" t="str">
        <f t="shared" si="6922"/>
        <v/>
      </c>
      <c r="DO714" s="115" t="str">
        <f t="shared" si="6923"/>
        <v/>
      </c>
      <c r="DP714" s="115" t="str">
        <f t="shared" si="6924"/>
        <v/>
      </c>
      <c r="DQ714" s="115" t="str">
        <f t="shared" si="6925"/>
        <v/>
      </c>
      <c r="DR714" s="115" t="str">
        <f t="shared" si="6926"/>
        <v/>
      </c>
      <c r="DS714" s="115" t="str">
        <f t="shared" si="6927"/>
        <v/>
      </c>
      <c r="DT714" s="115" t="str">
        <f t="shared" si="6928"/>
        <v/>
      </c>
      <c r="DU714" s="115" t="str">
        <f t="shared" si="6929"/>
        <v/>
      </c>
      <c r="DV714" s="115" t="str">
        <f t="shared" si="6930"/>
        <v/>
      </c>
      <c r="DW714" s="115" t="str">
        <f t="shared" si="6931"/>
        <v/>
      </c>
      <c r="DX714" s="115" t="str">
        <f t="shared" si="6932"/>
        <v/>
      </c>
      <c r="DY714" s="115" t="str">
        <f t="shared" si="6933"/>
        <v/>
      </c>
      <c r="DZ714" s="115" t="str">
        <f t="shared" si="6934"/>
        <v/>
      </c>
      <c r="EA714" s="115" t="str">
        <f t="shared" si="6935"/>
        <v/>
      </c>
      <c r="EB714" s="115" t="str">
        <f t="shared" si="6936"/>
        <v/>
      </c>
      <c r="EC714" s="115" t="str">
        <f t="shared" si="6937"/>
        <v/>
      </c>
      <c r="ED714" s="115" t="str">
        <f t="shared" si="6938"/>
        <v/>
      </c>
      <c r="EE714" s="115" t="str">
        <f t="shared" si="6939"/>
        <v/>
      </c>
      <c r="EF714" s="115" t="str">
        <f t="shared" si="6940"/>
        <v/>
      </c>
      <c r="EG714" s="115" t="str">
        <f t="shared" si="7033"/>
        <v/>
      </c>
      <c r="EH714" s="115" t="str">
        <f t="shared" si="7034"/>
        <v/>
      </c>
      <c r="EI714" s="115" t="str">
        <f t="shared" si="7035"/>
        <v/>
      </c>
      <c r="EJ714" s="115" t="str">
        <f t="shared" si="7036"/>
        <v/>
      </c>
      <c r="EK714" s="115" t="str">
        <f t="shared" si="7037"/>
        <v/>
      </c>
      <c r="EL714" s="115" t="str">
        <f t="shared" si="7038"/>
        <v/>
      </c>
      <c r="EM714" s="115" t="str">
        <f t="shared" si="7039"/>
        <v/>
      </c>
      <c r="EN714" s="115" t="str">
        <f t="shared" si="7040"/>
        <v/>
      </c>
      <c r="EO714" s="115" t="str">
        <f t="shared" si="7041"/>
        <v/>
      </c>
      <c r="EP714" s="115" t="str">
        <f t="shared" si="7042"/>
        <v/>
      </c>
      <c r="EQ714" s="115" t="str">
        <f t="shared" si="7043"/>
        <v/>
      </c>
      <c r="ER714" s="115" t="str">
        <f t="shared" si="7044"/>
        <v/>
      </c>
      <c r="ES714" s="115" t="str">
        <f t="shared" si="7045"/>
        <v/>
      </c>
      <c r="ET714" s="115" t="str">
        <f t="shared" si="7046"/>
        <v/>
      </c>
      <c r="EU714" s="115" t="str">
        <f t="shared" si="7047"/>
        <v/>
      </c>
      <c r="EV714" s="115" t="str">
        <f t="shared" si="7048"/>
        <v/>
      </c>
      <c r="EW714" s="115" t="str">
        <f t="shared" si="7049"/>
        <v/>
      </c>
      <c r="EX714" s="115" t="str">
        <f t="shared" si="7050"/>
        <v/>
      </c>
      <c r="EY714" s="115" t="str">
        <f t="shared" si="7051"/>
        <v/>
      </c>
      <c r="EZ714" s="115" t="str">
        <f t="shared" si="7052"/>
        <v/>
      </c>
      <c r="FA714" s="115" t="str">
        <f t="shared" si="7053"/>
        <v/>
      </c>
      <c r="FB714" s="115" t="str">
        <f t="shared" si="7054"/>
        <v/>
      </c>
      <c r="FC714" s="115" t="str">
        <f t="shared" si="7055"/>
        <v/>
      </c>
      <c r="FD714" s="115" t="str">
        <f t="shared" si="7056"/>
        <v/>
      </c>
      <c r="FE714" s="115" t="str">
        <f t="shared" si="7057"/>
        <v/>
      </c>
      <c r="FF714" s="115">
        <f t="shared" si="6956"/>
        <v>301</v>
      </c>
      <c r="FG714" s="115" t="str">
        <f>IFERROR(SMALL($EH$3:$EH$842,$A$12),"")</f>
        <v/>
      </c>
      <c r="FH714" s="115">
        <f t="shared" si="6994"/>
        <v>97</v>
      </c>
      <c r="FI714" s="115" t="str">
        <f t="shared" si="6957"/>
        <v/>
      </c>
      <c r="FJ714" s="115" t="str">
        <f t="shared" si="6958"/>
        <v/>
      </c>
      <c r="FK714" s="120" t="str">
        <f t="shared" si="6959"/>
        <v/>
      </c>
      <c r="FL714" s="121" t="str">
        <f t="shared" si="6960"/>
        <v/>
      </c>
      <c r="FM714" s="122" t="str">
        <f t="shared" si="6961"/>
        <v/>
      </c>
      <c r="FN714" s="121" t="str">
        <f t="shared" si="6962"/>
        <v/>
      </c>
      <c r="FO714" s="122" t="str">
        <f t="shared" si="6963"/>
        <v/>
      </c>
      <c r="FP714" s="122" t="str">
        <f t="shared" si="6964"/>
        <v/>
      </c>
      <c r="FQ714" s="122" t="str">
        <f t="shared" si="6965"/>
        <v/>
      </c>
    </row>
    <row r="715" spans="1:173" ht="15" customHeight="1" x14ac:dyDescent="0.25">
      <c r="A715" s="115">
        <v>713</v>
      </c>
      <c r="B715" s="115" t="str">
        <f t="shared" si="6969"/>
        <v/>
      </c>
      <c r="C715" s="115" t="s">
        <v>71</v>
      </c>
      <c r="D715" s="100">
        <f t="shared" si="6955"/>
        <v>0</v>
      </c>
      <c r="E715" s="100" t="str">
        <f t="shared" si="6995"/>
        <v/>
      </c>
      <c r="F715" s="100" t="str">
        <f t="shared" si="6996"/>
        <v/>
      </c>
      <c r="G715" s="100" t="str">
        <f t="shared" si="6970"/>
        <v/>
      </c>
      <c r="H715" s="100" t="str">
        <f t="shared" si="6997"/>
        <v/>
      </c>
      <c r="I715" s="100" t="str">
        <f t="shared" si="6971"/>
        <v/>
      </c>
      <c r="J715" s="100" t="str">
        <f t="shared" si="6998"/>
        <v/>
      </c>
      <c r="K715" s="100" t="str">
        <f t="shared" si="6972"/>
        <v/>
      </c>
      <c r="L715" s="100" t="str">
        <f t="shared" si="6999"/>
        <v/>
      </c>
      <c r="M715" s="100" t="str">
        <f t="shared" si="6973"/>
        <v/>
      </c>
      <c r="N715" s="100" t="str">
        <f t="shared" si="7000"/>
        <v/>
      </c>
      <c r="O715" s="100" t="str">
        <f t="shared" si="6974"/>
        <v/>
      </c>
      <c r="P715" s="100" t="str">
        <f t="shared" si="7001"/>
        <v/>
      </c>
      <c r="Q715" s="100" t="str">
        <f t="shared" si="6975"/>
        <v/>
      </c>
      <c r="R715" s="100" t="str">
        <f t="shared" si="7002"/>
        <v/>
      </c>
      <c r="S715" s="100" t="str">
        <f t="shared" si="6976"/>
        <v/>
      </c>
      <c r="T715" s="100" t="str">
        <f t="shared" si="7003"/>
        <v/>
      </c>
      <c r="U715" s="100" t="str">
        <f t="shared" si="6977"/>
        <v/>
      </c>
      <c r="V715" s="100" t="str">
        <f t="shared" si="7004"/>
        <v/>
      </c>
      <c r="W715" s="100" t="str">
        <f t="shared" si="6978"/>
        <v/>
      </c>
      <c r="X715" s="100" t="str">
        <f t="shared" si="7005"/>
        <v/>
      </c>
      <c r="Y715" s="100" t="str">
        <f t="shared" si="6979"/>
        <v/>
      </c>
      <c r="Z715" s="100" t="str">
        <f t="shared" si="7006"/>
        <v/>
      </c>
      <c r="AA715" s="100" t="str">
        <f t="shared" si="6980"/>
        <v/>
      </c>
      <c r="AB715" s="100" t="str">
        <f t="shared" si="7007"/>
        <v/>
      </c>
      <c r="AC715" s="100" t="str">
        <f t="shared" si="6981"/>
        <v/>
      </c>
      <c r="AD715" s="100" t="str">
        <f t="shared" si="7008"/>
        <v/>
      </c>
      <c r="AE715" s="100" t="str">
        <f t="shared" si="6982"/>
        <v/>
      </c>
      <c r="AF715" s="100" t="str">
        <f t="shared" si="7009"/>
        <v/>
      </c>
      <c r="AG715" s="100" t="str">
        <f t="shared" si="6983"/>
        <v/>
      </c>
      <c r="AH715" s="100" t="str">
        <f t="shared" si="7010"/>
        <v/>
      </c>
      <c r="AI715" s="100" t="str">
        <f t="shared" si="6984"/>
        <v/>
      </c>
      <c r="AJ715" s="100" t="str">
        <f t="shared" si="7011"/>
        <v/>
      </c>
      <c r="AK715" s="100" t="str">
        <f t="shared" si="6985"/>
        <v/>
      </c>
      <c r="AL715" s="100" t="str">
        <f t="shared" si="7012"/>
        <v/>
      </c>
      <c r="AM715" s="100" t="str">
        <f t="shared" si="6986"/>
        <v/>
      </c>
      <c r="AN715" s="100" t="str">
        <f t="shared" si="7013"/>
        <v/>
      </c>
      <c r="AO715" s="100" t="str">
        <f t="shared" si="6987"/>
        <v/>
      </c>
      <c r="AP715" s="100" t="str">
        <f t="shared" si="7014"/>
        <v/>
      </c>
      <c r="AQ715" s="100" t="str">
        <f t="shared" si="6988"/>
        <v/>
      </c>
      <c r="AR715" s="100" t="str">
        <f t="shared" si="7015"/>
        <v/>
      </c>
      <c r="AS715" s="100" t="str">
        <f t="shared" si="6989"/>
        <v/>
      </c>
      <c r="AT715" s="100" t="str">
        <f t="shared" si="7016"/>
        <v/>
      </c>
      <c r="AU715" s="100" t="str">
        <f t="shared" si="6990"/>
        <v/>
      </c>
      <c r="AV715" s="100" t="str">
        <f t="shared" si="7017"/>
        <v/>
      </c>
      <c r="AW715" s="100" t="str">
        <f t="shared" si="6991"/>
        <v/>
      </c>
      <c r="AX715" s="100" t="str">
        <f t="shared" si="7018"/>
        <v/>
      </c>
      <c r="AY715" s="100" t="str">
        <f t="shared" si="6992"/>
        <v/>
      </c>
      <c r="AZ715" s="100" t="str">
        <f t="shared" si="7019"/>
        <v/>
      </c>
      <c r="BA715" s="100" t="str">
        <f t="shared" si="6993"/>
        <v/>
      </c>
      <c r="BB715" s="100" t="str">
        <f t="shared" si="7020"/>
        <v/>
      </c>
      <c r="BC715" s="100" t="str">
        <f>IFERROR(INDEX('INPUT INF'!$F$3:$F$601,MATCH($B715,'INPUT INF'!$A$3:$A$601,FALSE)),"")</f>
        <v/>
      </c>
      <c r="BD715" s="100" t="str">
        <f t="shared" si="6952"/>
        <v/>
      </c>
      <c r="BE715" s="100" t="str">
        <f t="shared" si="7021"/>
        <v/>
      </c>
      <c r="BF715" s="100" t="str">
        <f t="shared" si="7022"/>
        <v/>
      </c>
      <c r="BG715" s="115" t="str">
        <f t="shared" si="7023"/>
        <v/>
      </c>
      <c r="BH715" s="176" t="str">
        <f>IF(AND('INPUT INF'!$O$1="X",BG715="PASS"),BF715,IF($BG715="","0",IF('INPUT INF'!$N$67="YES",$BF715,"")))</f>
        <v>0</v>
      </c>
      <c r="BI715" s="115" t="str">
        <f>IF($BG715="","0",IF('INPUT INF'!$R$68="YES",$BF715,""))</f>
        <v>0</v>
      </c>
      <c r="BJ715" s="115" t="str">
        <f>IF($BG715="","0",IF('INPUT INF'!$R$69="YES",$BF715,""))</f>
        <v>0</v>
      </c>
      <c r="BL715" s="118" t="str">
        <f t="shared" si="6941"/>
        <v/>
      </c>
      <c r="BM715" s="118" t="str">
        <f t="shared" si="6942"/>
        <v/>
      </c>
      <c r="BN715" s="118" t="str">
        <f t="shared" si="6943"/>
        <v/>
      </c>
      <c r="BR715" s="118" t="str">
        <f t="shared" si="6944"/>
        <v/>
      </c>
      <c r="BS715" s="118" t="str">
        <f t="shared" si="6945"/>
        <v/>
      </c>
      <c r="BT715" s="118" t="str">
        <f t="shared" si="6946"/>
        <v/>
      </c>
      <c r="BX715" s="118" t="str">
        <f t="shared" si="6947"/>
        <v/>
      </c>
      <c r="BY715" s="118" t="str">
        <f t="shared" si="6948"/>
        <v/>
      </c>
      <c r="BZ715" s="118" t="str">
        <f t="shared" si="6949"/>
        <v/>
      </c>
      <c r="CD715" s="116" t="str">
        <f t="shared" si="7024"/>
        <v/>
      </c>
      <c r="CE715" s="116" t="str">
        <f t="shared" si="7025"/>
        <v/>
      </c>
      <c r="CF715" s="116" t="str">
        <f t="shared" si="7026"/>
        <v/>
      </c>
      <c r="CJ715" s="116" t="str">
        <f t="shared" si="7027"/>
        <v/>
      </c>
      <c r="CK715" s="116" t="str">
        <f t="shared" si="7028"/>
        <v/>
      </c>
      <c r="CL715" s="116" t="str">
        <f t="shared" si="7029"/>
        <v/>
      </c>
      <c r="CP715" s="116" t="str">
        <f t="shared" si="7030"/>
        <v/>
      </c>
      <c r="CQ715" s="116" t="str">
        <f t="shared" si="7031"/>
        <v/>
      </c>
      <c r="CR715" s="116" t="str">
        <f t="shared" si="7032"/>
        <v/>
      </c>
      <c r="DH715" s="115" t="str">
        <f t="shared" si="6950"/>
        <v/>
      </c>
      <c r="DI715" s="115" t="str">
        <f t="shared" si="6951"/>
        <v/>
      </c>
      <c r="DJ715" s="115" t="str">
        <f t="shared" si="6918"/>
        <v/>
      </c>
      <c r="DK715" s="115" t="str">
        <f t="shared" si="6919"/>
        <v/>
      </c>
      <c r="DL715" s="115" t="str">
        <f t="shared" si="6920"/>
        <v/>
      </c>
      <c r="DM715" s="115" t="str">
        <f t="shared" si="6921"/>
        <v/>
      </c>
      <c r="DN715" s="115" t="str">
        <f t="shared" si="6922"/>
        <v/>
      </c>
      <c r="DO715" s="115" t="str">
        <f t="shared" si="6923"/>
        <v/>
      </c>
      <c r="DP715" s="115" t="str">
        <f t="shared" si="6924"/>
        <v/>
      </c>
      <c r="DQ715" s="115" t="str">
        <f t="shared" si="6925"/>
        <v/>
      </c>
      <c r="DR715" s="115" t="str">
        <f t="shared" si="6926"/>
        <v/>
      </c>
      <c r="DS715" s="115" t="str">
        <f t="shared" si="6927"/>
        <v/>
      </c>
      <c r="DT715" s="115" t="str">
        <f t="shared" si="6928"/>
        <v/>
      </c>
      <c r="DU715" s="115" t="str">
        <f t="shared" si="6929"/>
        <v/>
      </c>
      <c r="DV715" s="115" t="str">
        <f t="shared" si="6930"/>
        <v/>
      </c>
      <c r="DW715" s="115" t="str">
        <f t="shared" si="6931"/>
        <v/>
      </c>
      <c r="DX715" s="115" t="str">
        <f t="shared" si="6932"/>
        <v/>
      </c>
      <c r="DY715" s="115" t="str">
        <f t="shared" si="6933"/>
        <v/>
      </c>
      <c r="DZ715" s="115" t="str">
        <f t="shared" si="6934"/>
        <v/>
      </c>
      <c r="EA715" s="115" t="str">
        <f t="shared" si="6935"/>
        <v/>
      </c>
      <c r="EB715" s="115" t="str">
        <f t="shared" si="6936"/>
        <v/>
      </c>
      <c r="EC715" s="115" t="str">
        <f t="shared" si="6937"/>
        <v/>
      </c>
      <c r="ED715" s="115" t="str">
        <f t="shared" si="6938"/>
        <v/>
      </c>
      <c r="EE715" s="115" t="str">
        <f t="shared" si="6939"/>
        <v/>
      </c>
      <c r="EF715" s="115" t="str">
        <f t="shared" si="6940"/>
        <v/>
      </c>
      <c r="EG715" s="115" t="str">
        <f t="shared" si="7033"/>
        <v/>
      </c>
      <c r="EH715" s="115" t="str">
        <f t="shared" si="7034"/>
        <v/>
      </c>
      <c r="EI715" s="115" t="str">
        <f t="shared" si="7035"/>
        <v/>
      </c>
      <c r="EJ715" s="115" t="str">
        <f t="shared" si="7036"/>
        <v/>
      </c>
      <c r="EK715" s="115" t="str">
        <f t="shared" si="7037"/>
        <v/>
      </c>
      <c r="EL715" s="115" t="str">
        <f t="shared" si="7038"/>
        <v/>
      </c>
      <c r="EM715" s="115" t="str">
        <f t="shared" si="7039"/>
        <v/>
      </c>
      <c r="EN715" s="115" t="str">
        <f t="shared" si="7040"/>
        <v/>
      </c>
      <c r="EO715" s="115" t="str">
        <f t="shared" si="7041"/>
        <v/>
      </c>
      <c r="EP715" s="115" t="str">
        <f t="shared" si="7042"/>
        <v/>
      </c>
      <c r="EQ715" s="115" t="str">
        <f t="shared" si="7043"/>
        <v/>
      </c>
      <c r="ER715" s="115" t="str">
        <f t="shared" si="7044"/>
        <v/>
      </c>
      <c r="ES715" s="115" t="str">
        <f t="shared" si="7045"/>
        <v/>
      </c>
      <c r="ET715" s="115" t="str">
        <f t="shared" si="7046"/>
        <v/>
      </c>
      <c r="EU715" s="115" t="str">
        <f t="shared" si="7047"/>
        <v/>
      </c>
      <c r="EV715" s="115" t="str">
        <f t="shared" si="7048"/>
        <v/>
      </c>
      <c r="EW715" s="115" t="str">
        <f t="shared" si="7049"/>
        <v/>
      </c>
      <c r="EX715" s="115" t="str">
        <f t="shared" si="7050"/>
        <v/>
      </c>
      <c r="EY715" s="115" t="str">
        <f t="shared" si="7051"/>
        <v/>
      </c>
      <c r="EZ715" s="115" t="str">
        <f t="shared" si="7052"/>
        <v/>
      </c>
      <c r="FA715" s="115" t="str">
        <f t="shared" si="7053"/>
        <v/>
      </c>
      <c r="FB715" s="115" t="str">
        <f t="shared" si="7054"/>
        <v/>
      </c>
      <c r="FC715" s="115" t="str">
        <f t="shared" si="7055"/>
        <v/>
      </c>
      <c r="FD715" s="115" t="str">
        <f t="shared" si="7056"/>
        <v/>
      </c>
      <c r="FE715" s="115" t="str">
        <f t="shared" si="7057"/>
        <v/>
      </c>
      <c r="FF715" s="115">
        <f t="shared" si="6956"/>
        <v>83</v>
      </c>
      <c r="FG715" s="115">
        <f>IFERROR(SMALL($EI$3:$EI$842,$A$3),"")</f>
        <v>12672032</v>
      </c>
      <c r="FH715" s="115">
        <f>IFERROR(LARGE($I$3:$I$842,$A$3),"")</f>
        <v>96</v>
      </c>
      <c r="FI715" s="115">
        <f t="shared" si="6957"/>
        <v>31</v>
      </c>
      <c r="FJ715" s="115" t="str">
        <f t="shared" si="6958"/>
        <v/>
      </c>
      <c r="FK715" s="120" t="str">
        <f t="shared" si="6959"/>
        <v/>
      </c>
      <c r="FL715" s="121" t="str">
        <f t="shared" si="6960"/>
        <v/>
      </c>
      <c r="FM715" s="122" t="str">
        <f t="shared" si="6961"/>
        <v/>
      </c>
      <c r="FN715" s="121" t="str">
        <f t="shared" si="6962"/>
        <v/>
      </c>
      <c r="FO715" s="122" t="str">
        <f t="shared" si="6963"/>
        <v/>
      </c>
      <c r="FP715" s="122" t="str">
        <f t="shared" si="6964"/>
        <v/>
      </c>
      <c r="FQ715" s="122" t="str">
        <f t="shared" si="6965"/>
        <v/>
      </c>
    </row>
    <row r="716" spans="1:173" ht="15" customHeight="1" x14ac:dyDescent="0.25">
      <c r="A716" s="115">
        <v>714</v>
      </c>
      <c r="B716" s="115" t="str">
        <f t="shared" si="6969"/>
        <v/>
      </c>
      <c r="C716" s="115" t="s">
        <v>71</v>
      </c>
      <c r="D716" s="100">
        <f t="shared" si="6955"/>
        <v>0</v>
      </c>
      <c r="E716" s="100" t="str">
        <f t="shared" si="6995"/>
        <v/>
      </c>
      <c r="F716" s="100" t="str">
        <f t="shared" si="6996"/>
        <v/>
      </c>
      <c r="G716" s="100" t="str">
        <f t="shared" si="6970"/>
        <v/>
      </c>
      <c r="H716" s="100" t="str">
        <f t="shared" si="6997"/>
        <v/>
      </c>
      <c r="I716" s="100" t="str">
        <f t="shared" si="6971"/>
        <v/>
      </c>
      <c r="J716" s="100" t="str">
        <f t="shared" si="6998"/>
        <v/>
      </c>
      <c r="K716" s="100" t="str">
        <f t="shared" si="6972"/>
        <v/>
      </c>
      <c r="L716" s="100" t="str">
        <f t="shared" si="6999"/>
        <v/>
      </c>
      <c r="M716" s="100" t="str">
        <f t="shared" si="6973"/>
        <v/>
      </c>
      <c r="N716" s="100" t="str">
        <f t="shared" si="7000"/>
        <v/>
      </c>
      <c r="O716" s="100" t="str">
        <f t="shared" si="6974"/>
        <v/>
      </c>
      <c r="P716" s="100" t="str">
        <f t="shared" si="7001"/>
        <v/>
      </c>
      <c r="Q716" s="100" t="str">
        <f t="shared" si="6975"/>
        <v/>
      </c>
      <c r="R716" s="100" t="str">
        <f t="shared" si="7002"/>
        <v/>
      </c>
      <c r="S716" s="100" t="str">
        <f t="shared" si="6976"/>
        <v/>
      </c>
      <c r="T716" s="100" t="str">
        <f t="shared" si="7003"/>
        <v/>
      </c>
      <c r="U716" s="100" t="str">
        <f t="shared" si="6977"/>
        <v/>
      </c>
      <c r="V716" s="100" t="str">
        <f t="shared" si="7004"/>
        <v/>
      </c>
      <c r="W716" s="100" t="str">
        <f t="shared" si="6978"/>
        <v/>
      </c>
      <c r="X716" s="100" t="str">
        <f t="shared" si="7005"/>
        <v/>
      </c>
      <c r="Y716" s="100" t="str">
        <f t="shared" si="6979"/>
        <v/>
      </c>
      <c r="Z716" s="100" t="str">
        <f t="shared" si="7006"/>
        <v/>
      </c>
      <c r="AA716" s="100" t="str">
        <f t="shared" si="6980"/>
        <v/>
      </c>
      <c r="AB716" s="100" t="str">
        <f t="shared" si="7007"/>
        <v/>
      </c>
      <c r="AC716" s="100" t="str">
        <f t="shared" si="6981"/>
        <v/>
      </c>
      <c r="AD716" s="100" t="str">
        <f t="shared" si="7008"/>
        <v/>
      </c>
      <c r="AE716" s="100" t="str">
        <f t="shared" si="6982"/>
        <v/>
      </c>
      <c r="AF716" s="100" t="str">
        <f t="shared" si="7009"/>
        <v/>
      </c>
      <c r="AG716" s="100" t="str">
        <f t="shared" si="6983"/>
        <v/>
      </c>
      <c r="AH716" s="100" t="str">
        <f t="shared" si="7010"/>
        <v/>
      </c>
      <c r="AI716" s="100" t="str">
        <f t="shared" si="6984"/>
        <v/>
      </c>
      <c r="AJ716" s="100" t="str">
        <f t="shared" si="7011"/>
        <v/>
      </c>
      <c r="AK716" s="100" t="str">
        <f t="shared" si="6985"/>
        <v/>
      </c>
      <c r="AL716" s="100" t="str">
        <f t="shared" si="7012"/>
        <v/>
      </c>
      <c r="AM716" s="100" t="str">
        <f t="shared" si="6986"/>
        <v/>
      </c>
      <c r="AN716" s="100" t="str">
        <f t="shared" si="7013"/>
        <v/>
      </c>
      <c r="AO716" s="100" t="str">
        <f t="shared" si="6987"/>
        <v/>
      </c>
      <c r="AP716" s="100" t="str">
        <f t="shared" si="7014"/>
        <v/>
      </c>
      <c r="AQ716" s="100" t="str">
        <f t="shared" si="6988"/>
        <v/>
      </c>
      <c r="AR716" s="100" t="str">
        <f t="shared" si="7015"/>
        <v/>
      </c>
      <c r="AS716" s="100" t="str">
        <f t="shared" si="6989"/>
        <v/>
      </c>
      <c r="AT716" s="100" t="str">
        <f t="shared" si="7016"/>
        <v/>
      </c>
      <c r="AU716" s="100" t="str">
        <f t="shared" si="6990"/>
        <v/>
      </c>
      <c r="AV716" s="100" t="str">
        <f t="shared" si="7017"/>
        <v/>
      </c>
      <c r="AW716" s="100" t="str">
        <f t="shared" si="6991"/>
        <v/>
      </c>
      <c r="AX716" s="100" t="str">
        <f t="shared" si="7018"/>
        <v/>
      </c>
      <c r="AY716" s="100" t="str">
        <f t="shared" si="6992"/>
        <v/>
      </c>
      <c r="AZ716" s="100" t="str">
        <f t="shared" si="7019"/>
        <v/>
      </c>
      <c r="BA716" s="100" t="str">
        <f t="shared" si="6993"/>
        <v/>
      </c>
      <c r="BB716" s="100" t="str">
        <f t="shared" si="7020"/>
        <v/>
      </c>
      <c r="BC716" s="100" t="str">
        <f>IFERROR(INDEX('INPUT INF'!$F$3:$F$601,MATCH($B716,'INPUT INF'!$A$3:$A$601,FALSE)),"")</f>
        <v/>
      </c>
      <c r="BD716" s="100" t="str">
        <f t="shared" si="6952"/>
        <v/>
      </c>
      <c r="BE716" s="100" t="str">
        <f t="shared" si="7021"/>
        <v/>
      </c>
      <c r="BF716" s="100" t="str">
        <f t="shared" si="7022"/>
        <v/>
      </c>
      <c r="BG716" s="115" t="str">
        <f t="shared" si="7023"/>
        <v/>
      </c>
      <c r="BH716" s="176" t="str">
        <f>IF(AND('INPUT INF'!$O$1="X",BG716="PASS"),BF716,IF($BG716="","0",IF('INPUT INF'!$N$67="YES",$BF716,"")))</f>
        <v>0</v>
      </c>
      <c r="BI716" s="115" t="str">
        <f>IF($BG716="","0",IF('INPUT INF'!$R$68="YES",$BF716,""))</f>
        <v>0</v>
      </c>
      <c r="BJ716" s="115" t="str">
        <f>IF($BG716="","0",IF('INPUT INF'!$R$69="YES",$BF716,""))</f>
        <v>0</v>
      </c>
      <c r="BL716" s="118" t="str">
        <f t="shared" si="6941"/>
        <v/>
      </c>
      <c r="BM716" s="118" t="str">
        <f t="shared" si="6942"/>
        <v/>
      </c>
      <c r="BN716" s="118" t="str">
        <f t="shared" si="6943"/>
        <v/>
      </c>
      <c r="BR716" s="118" t="str">
        <f t="shared" si="6944"/>
        <v/>
      </c>
      <c r="BS716" s="118" t="str">
        <f t="shared" si="6945"/>
        <v/>
      </c>
      <c r="BT716" s="118" t="str">
        <f t="shared" si="6946"/>
        <v/>
      </c>
      <c r="BX716" s="118" t="str">
        <f t="shared" si="6947"/>
        <v/>
      </c>
      <c r="BY716" s="118" t="str">
        <f t="shared" si="6948"/>
        <v/>
      </c>
      <c r="BZ716" s="118" t="str">
        <f t="shared" si="6949"/>
        <v/>
      </c>
      <c r="CD716" s="116" t="str">
        <f t="shared" si="7024"/>
        <v/>
      </c>
      <c r="CE716" s="116" t="str">
        <f t="shared" si="7025"/>
        <v/>
      </c>
      <c r="CF716" s="116" t="str">
        <f t="shared" si="7026"/>
        <v/>
      </c>
      <c r="CJ716" s="116" t="str">
        <f t="shared" si="7027"/>
        <v/>
      </c>
      <c r="CK716" s="116" t="str">
        <f t="shared" si="7028"/>
        <v/>
      </c>
      <c r="CL716" s="116" t="str">
        <f t="shared" si="7029"/>
        <v/>
      </c>
      <c r="CP716" s="116" t="str">
        <f t="shared" si="7030"/>
        <v/>
      </c>
      <c r="CQ716" s="116" t="str">
        <f t="shared" si="7031"/>
        <v/>
      </c>
      <c r="CR716" s="116" t="str">
        <f t="shared" si="7032"/>
        <v/>
      </c>
      <c r="DH716" s="115" t="str">
        <f t="shared" si="6950"/>
        <v/>
      </c>
      <c r="DI716" s="115" t="str">
        <f t="shared" si="6951"/>
        <v/>
      </c>
      <c r="DJ716" s="115" t="str">
        <f t="shared" si="6918"/>
        <v/>
      </c>
      <c r="DK716" s="115" t="str">
        <f t="shared" si="6919"/>
        <v/>
      </c>
      <c r="DL716" s="115" t="str">
        <f t="shared" si="6920"/>
        <v/>
      </c>
      <c r="DM716" s="115" t="str">
        <f t="shared" si="6921"/>
        <v/>
      </c>
      <c r="DN716" s="115" t="str">
        <f t="shared" si="6922"/>
        <v/>
      </c>
      <c r="DO716" s="115" t="str">
        <f t="shared" si="6923"/>
        <v/>
      </c>
      <c r="DP716" s="115" t="str">
        <f t="shared" si="6924"/>
        <v/>
      </c>
      <c r="DQ716" s="115" t="str">
        <f t="shared" si="6925"/>
        <v/>
      </c>
      <c r="DR716" s="115" t="str">
        <f t="shared" si="6926"/>
        <v/>
      </c>
      <c r="DS716" s="115" t="str">
        <f t="shared" si="6927"/>
        <v/>
      </c>
      <c r="DT716" s="115" t="str">
        <f t="shared" si="6928"/>
        <v/>
      </c>
      <c r="DU716" s="115" t="str">
        <f t="shared" si="6929"/>
        <v/>
      </c>
      <c r="DV716" s="115" t="str">
        <f t="shared" si="6930"/>
        <v/>
      </c>
      <c r="DW716" s="115" t="str">
        <f t="shared" si="6931"/>
        <v/>
      </c>
      <c r="DX716" s="115" t="str">
        <f t="shared" si="6932"/>
        <v/>
      </c>
      <c r="DY716" s="115" t="str">
        <f t="shared" si="6933"/>
        <v/>
      </c>
      <c r="DZ716" s="115" t="str">
        <f t="shared" si="6934"/>
        <v/>
      </c>
      <c r="EA716" s="115" t="str">
        <f t="shared" si="6935"/>
        <v/>
      </c>
      <c r="EB716" s="115" t="str">
        <f t="shared" si="6936"/>
        <v/>
      </c>
      <c r="EC716" s="115" t="str">
        <f t="shared" si="6937"/>
        <v/>
      </c>
      <c r="ED716" s="115" t="str">
        <f t="shared" si="6938"/>
        <v/>
      </c>
      <c r="EE716" s="115" t="str">
        <f t="shared" si="6939"/>
        <v/>
      </c>
      <c r="EF716" s="115" t="str">
        <f t="shared" si="6940"/>
        <v/>
      </c>
      <c r="EG716" s="115" t="str">
        <f t="shared" si="7033"/>
        <v/>
      </c>
      <c r="EH716" s="115" t="str">
        <f t="shared" si="7034"/>
        <v/>
      </c>
      <c r="EI716" s="115" t="str">
        <f t="shared" si="7035"/>
        <v/>
      </c>
      <c r="EJ716" s="115" t="str">
        <f t="shared" si="7036"/>
        <v/>
      </c>
      <c r="EK716" s="115" t="str">
        <f t="shared" si="7037"/>
        <v/>
      </c>
      <c r="EL716" s="115" t="str">
        <f t="shared" si="7038"/>
        <v/>
      </c>
      <c r="EM716" s="115" t="str">
        <f t="shared" si="7039"/>
        <v/>
      </c>
      <c r="EN716" s="115" t="str">
        <f t="shared" si="7040"/>
        <v/>
      </c>
      <c r="EO716" s="115" t="str">
        <f t="shared" si="7041"/>
        <v/>
      </c>
      <c r="EP716" s="115" t="str">
        <f t="shared" si="7042"/>
        <v/>
      </c>
      <c r="EQ716" s="115" t="str">
        <f t="shared" si="7043"/>
        <v/>
      </c>
      <c r="ER716" s="115" t="str">
        <f t="shared" si="7044"/>
        <v/>
      </c>
      <c r="ES716" s="115" t="str">
        <f t="shared" si="7045"/>
        <v/>
      </c>
      <c r="ET716" s="115" t="str">
        <f t="shared" si="7046"/>
        <v/>
      </c>
      <c r="EU716" s="115" t="str">
        <f t="shared" si="7047"/>
        <v/>
      </c>
      <c r="EV716" s="115" t="str">
        <f t="shared" si="7048"/>
        <v/>
      </c>
      <c r="EW716" s="115" t="str">
        <f t="shared" si="7049"/>
        <v/>
      </c>
      <c r="EX716" s="115" t="str">
        <f t="shared" si="7050"/>
        <v/>
      </c>
      <c r="EY716" s="115" t="str">
        <f t="shared" si="7051"/>
        <v/>
      </c>
      <c r="EZ716" s="115" t="str">
        <f t="shared" si="7052"/>
        <v/>
      </c>
      <c r="FA716" s="115" t="str">
        <f t="shared" si="7053"/>
        <v/>
      </c>
      <c r="FB716" s="115" t="str">
        <f t="shared" si="7054"/>
        <v/>
      </c>
      <c r="FC716" s="115" t="str">
        <f t="shared" si="7055"/>
        <v/>
      </c>
      <c r="FD716" s="115" t="str">
        <f t="shared" si="7056"/>
        <v/>
      </c>
      <c r="FE716" s="115" t="str">
        <f t="shared" si="7057"/>
        <v/>
      </c>
      <c r="FF716" s="115">
        <f t="shared" si="6956"/>
        <v>83</v>
      </c>
      <c r="FG716" s="115">
        <f>IFERROR(SMALL($EI$3:$EI$842,$A$4),"")</f>
        <v>12672034</v>
      </c>
      <c r="FH716" s="115">
        <f>FH715</f>
        <v>96</v>
      </c>
      <c r="FI716" s="115">
        <f t="shared" si="6957"/>
        <v>32</v>
      </c>
      <c r="FJ716" s="115" t="str">
        <f t="shared" si="6958"/>
        <v/>
      </c>
      <c r="FK716" s="120" t="str">
        <f t="shared" si="6959"/>
        <v/>
      </c>
      <c r="FL716" s="121" t="str">
        <f t="shared" si="6960"/>
        <v/>
      </c>
      <c r="FM716" s="122" t="str">
        <f t="shared" si="6961"/>
        <v/>
      </c>
      <c r="FN716" s="121" t="str">
        <f t="shared" si="6962"/>
        <v/>
      </c>
      <c r="FO716" s="122" t="str">
        <f t="shared" si="6963"/>
        <v/>
      </c>
      <c r="FP716" s="122" t="str">
        <f t="shared" si="6964"/>
        <v/>
      </c>
      <c r="FQ716" s="122" t="str">
        <f t="shared" si="6965"/>
        <v/>
      </c>
    </row>
    <row r="717" spans="1:173" ht="15" customHeight="1" x14ac:dyDescent="0.25">
      <c r="A717" s="115">
        <v>715</v>
      </c>
      <c r="B717" s="115" t="str">
        <f t="shared" si="6969"/>
        <v/>
      </c>
      <c r="C717" s="115" t="s">
        <v>71</v>
      </c>
      <c r="D717" s="100">
        <f t="shared" si="6955"/>
        <v>0</v>
      </c>
      <c r="E717" s="100" t="str">
        <f t="shared" si="6995"/>
        <v/>
      </c>
      <c r="F717" s="100" t="str">
        <f t="shared" si="6996"/>
        <v/>
      </c>
      <c r="G717" s="100" t="str">
        <f t="shared" si="6970"/>
        <v/>
      </c>
      <c r="H717" s="100" t="str">
        <f t="shared" si="6997"/>
        <v/>
      </c>
      <c r="I717" s="100" t="str">
        <f t="shared" si="6971"/>
        <v/>
      </c>
      <c r="J717" s="100" t="str">
        <f t="shared" si="6998"/>
        <v/>
      </c>
      <c r="K717" s="100" t="str">
        <f t="shared" si="6972"/>
        <v/>
      </c>
      <c r="L717" s="100" t="str">
        <f t="shared" si="6999"/>
        <v/>
      </c>
      <c r="M717" s="100" t="str">
        <f t="shared" si="6973"/>
        <v/>
      </c>
      <c r="N717" s="100" t="str">
        <f t="shared" si="7000"/>
        <v/>
      </c>
      <c r="O717" s="100" t="str">
        <f t="shared" si="6974"/>
        <v/>
      </c>
      <c r="P717" s="100" t="str">
        <f t="shared" si="7001"/>
        <v/>
      </c>
      <c r="Q717" s="100" t="str">
        <f t="shared" si="6975"/>
        <v/>
      </c>
      <c r="R717" s="100" t="str">
        <f t="shared" si="7002"/>
        <v/>
      </c>
      <c r="S717" s="100" t="str">
        <f t="shared" si="6976"/>
        <v/>
      </c>
      <c r="T717" s="100" t="str">
        <f t="shared" si="7003"/>
        <v/>
      </c>
      <c r="U717" s="100" t="str">
        <f t="shared" si="6977"/>
        <v/>
      </c>
      <c r="V717" s="100" t="str">
        <f t="shared" si="7004"/>
        <v/>
      </c>
      <c r="W717" s="100" t="str">
        <f t="shared" si="6978"/>
        <v/>
      </c>
      <c r="X717" s="100" t="str">
        <f t="shared" si="7005"/>
        <v/>
      </c>
      <c r="Y717" s="100" t="str">
        <f t="shared" si="6979"/>
        <v/>
      </c>
      <c r="Z717" s="100" t="str">
        <f t="shared" si="7006"/>
        <v/>
      </c>
      <c r="AA717" s="100" t="str">
        <f t="shared" si="6980"/>
        <v/>
      </c>
      <c r="AB717" s="100" t="str">
        <f t="shared" si="7007"/>
        <v/>
      </c>
      <c r="AC717" s="100" t="str">
        <f t="shared" si="6981"/>
        <v/>
      </c>
      <c r="AD717" s="100" t="str">
        <f t="shared" si="7008"/>
        <v/>
      </c>
      <c r="AE717" s="100" t="str">
        <f t="shared" si="6982"/>
        <v/>
      </c>
      <c r="AF717" s="100" t="str">
        <f t="shared" si="7009"/>
        <v/>
      </c>
      <c r="AG717" s="100" t="str">
        <f t="shared" si="6983"/>
        <v/>
      </c>
      <c r="AH717" s="100" t="str">
        <f t="shared" si="7010"/>
        <v/>
      </c>
      <c r="AI717" s="100" t="str">
        <f t="shared" si="6984"/>
        <v/>
      </c>
      <c r="AJ717" s="100" t="str">
        <f t="shared" si="7011"/>
        <v/>
      </c>
      <c r="AK717" s="100" t="str">
        <f t="shared" si="6985"/>
        <v/>
      </c>
      <c r="AL717" s="100" t="str">
        <f t="shared" si="7012"/>
        <v/>
      </c>
      <c r="AM717" s="100" t="str">
        <f t="shared" si="6986"/>
        <v/>
      </c>
      <c r="AN717" s="100" t="str">
        <f t="shared" si="7013"/>
        <v/>
      </c>
      <c r="AO717" s="100" t="str">
        <f t="shared" si="6987"/>
        <v/>
      </c>
      <c r="AP717" s="100" t="str">
        <f t="shared" si="7014"/>
        <v/>
      </c>
      <c r="AQ717" s="100" t="str">
        <f t="shared" si="6988"/>
        <v/>
      </c>
      <c r="AR717" s="100" t="str">
        <f t="shared" si="7015"/>
        <v/>
      </c>
      <c r="AS717" s="100" t="str">
        <f t="shared" si="6989"/>
        <v/>
      </c>
      <c r="AT717" s="100" t="str">
        <f t="shared" si="7016"/>
        <v/>
      </c>
      <c r="AU717" s="100" t="str">
        <f t="shared" si="6990"/>
        <v/>
      </c>
      <c r="AV717" s="100" t="str">
        <f t="shared" si="7017"/>
        <v/>
      </c>
      <c r="AW717" s="100" t="str">
        <f t="shared" si="6991"/>
        <v/>
      </c>
      <c r="AX717" s="100" t="str">
        <f t="shared" si="7018"/>
        <v/>
      </c>
      <c r="AY717" s="100" t="str">
        <f t="shared" si="6992"/>
        <v/>
      </c>
      <c r="AZ717" s="100" t="str">
        <f t="shared" si="7019"/>
        <v/>
      </c>
      <c r="BA717" s="100" t="str">
        <f t="shared" si="6993"/>
        <v/>
      </c>
      <c r="BB717" s="100" t="str">
        <f t="shared" si="7020"/>
        <v/>
      </c>
      <c r="BC717" s="100" t="str">
        <f>IFERROR(INDEX('INPUT INF'!$F$3:$F$601,MATCH($B717,'INPUT INF'!$A$3:$A$601,FALSE)),"")</f>
        <v/>
      </c>
      <c r="BD717" s="100" t="str">
        <f t="shared" si="6952"/>
        <v/>
      </c>
      <c r="BE717" s="100" t="str">
        <f t="shared" si="7021"/>
        <v/>
      </c>
      <c r="BF717" s="100" t="str">
        <f t="shared" si="7022"/>
        <v/>
      </c>
      <c r="BG717" s="115" t="str">
        <f t="shared" si="7023"/>
        <v/>
      </c>
      <c r="BH717" s="176" t="str">
        <f>IF(AND('INPUT INF'!$O$1="X",BG717="PASS"),BF717,IF($BG717="","0",IF('INPUT INF'!$N$67="YES",$BF717,"")))</f>
        <v>0</v>
      </c>
      <c r="BI717" s="115" t="str">
        <f>IF($BG717="","0",IF('INPUT INF'!$R$68="YES",$BF717,""))</f>
        <v>0</v>
      </c>
      <c r="BJ717" s="115" t="str">
        <f>IF($BG717="","0",IF('INPUT INF'!$R$69="YES",$BF717,""))</f>
        <v>0</v>
      </c>
      <c r="BL717" s="118" t="str">
        <f t="shared" si="6941"/>
        <v/>
      </c>
      <c r="BM717" s="118" t="str">
        <f t="shared" si="6942"/>
        <v/>
      </c>
      <c r="BN717" s="118" t="str">
        <f t="shared" si="6943"/>
        <v/>
      </c>
      <c r="BR717" s="118" t="str">
        <f t="shared" si="6944"/>
        <v/>
      </c>
      <c r="BS717" s="118" t="str">
        <f t="shared" si="6945"/>
        <v/>
      </c>
      <c r="BT717" s="118" t="str">
        <f t="shared" si="6946"/>
        <v/>
      </c>
      <c r="BX717" s="118" t="str">
        <f t="shared" si="6947"/>
        <v/>
      </c>
      <c r="BY717" s="118" t="str">
        <f t="shared" si="6948"/>
        <v/>
      </c>
      <c r="BZ717" s="118" t="str">
        <f t="shared" si="6949"/>
        <v/>
      </c>
      <c r="CD717" s="116" t="str">
        <f t="shared" si="7024"/>
        <v/>
      </c>
      <c r="CE717" s="116" t="str">
        <f t="shared" si="7025"/>
        <v/>
      </c>
      <c r="CF717" s="116" t="str">
        <f t="shared" si="7026"/>
        <v/>
      </c>
      <c r="CJ717" s="116" t="str">
        <f t="shared" si="7027"/>
        <v/>
      </c>
      <c r="CK717" s="116" t="str">
        <f t="shared" si="7028"/>
        <v/>
      </c>
      <c r="CL717" s="116" t="str">
        <f t="shared" si="7029"/>
        <v/>
      </c>
      <c r="CP717" s="116" t="str">
        <f t="shared" si="7030"/>
        <v/>
      </c>
      <c r="CQ717" s="116" t="str">
        <f t="shared" si="7031"/>
        <v/>
      </c>
      <c r="CR717" s="116" t="str">
        <f t="shared" si="7032"/>
        <v/>
      </c>
      <c r="DH717" s="115" t="str">
        <f t="shared" si="6950"/>
        <v/>
      </c>
      <c r="DI717" s="115" t="str">
        <f t="shared" si="6951"/>
        <v/>
      </c>
      <c r="DJ717" s="115" t="str">
        <f t="shared" si="6918"/>
        <v/>
      </c>
      <c r="DK717" s="115" t="str">
        <f t="shared" si="6919"/>
        <v/>
      </c>
      <c r="DL717" s="115" t="str">
        <f t="shared" si="6920"/>
        <v/>
      </c>
      <c r="DM717" s="115" t="str">
        <f t="shared" si="6921"/>
        <v/>
      </c>
      <c r="DN717" s="115" t="str">
        <f t="shared" si="6922"/>
        <v/>
      </c>
      <c r="DO717" s="115" t="str">
        <f t="shared" si="6923"/>
        <v/>
      </c>
      <c r="DP717" s="115" t="str">
        <f t="shared" si="6924"/>
        <v/>
      </c>
      <c r="DQ717" s="115" t="str">
        <f t="shared" si="6925"/>
        <v/>
      </c>
      <c r="DR717" s="115" t="str">
        <f t="shared" si="6926"/>
        <v/>
      </c>
      <c r="DS717" s="115" t="str">
        <f t="shared" si="6927"/>
        <v/>
      </c>
      <c r="DT717" s="115" t="str">
        <f t="shared" si="6928"/>
        <v/>
      </c>
      <c r="DU717" s="115" t="str">
        <f t="shared" si="6929"/>
        <v/>
      </c>
      <c r="DV717" s="115" t="str">
        <f t="shared" si="6930"/>
        <v/>
      </c>
      <c r="DW717" s="115" t="str">
        <f t="shared" si="6931"/>
        <v/>
      </c>
      <c r="DX717" s="115" t="str">
        <f t="shared" si="6932"/>
        <v/>
      </c>
      <c r="DY717" s="115" t="str">
        <f t="shared" si="6933"/>
        <v/>
      </c>
      <c r="DZ717" s="115" t="str">
        <f t="shared" si="6934"/>
        <v/>
      </c>
      <c r="EA717" s="115" t="str">
        <f t="shared" si="6935"/>
        <v/>
      </c>
      <c r="EB717" s="115" t="str">
        <f t="shared" si="6936"/>
        <v/>
      </c>
      <c r="EC717" s="115" t="str">
        <f t="shared" si="6937"/>
        <v/>
      </c>
      <c r="ED717" s="115" t="str">
        <f t="shared" si="6938"/>
        <v/>
      </c>
      <c r="EE717" s="115" t="str">
        <f t="shared" si="6939"/>
        <v/>
      </c>
      <c r="EF717" s="115" t="str">
        <f t="shared" si="6940"/>
        <v/>
      </c>
      <c r="EG717" s="115" t="str">
        <f t="shared" si="7033"/>
        <v/>
      </c>
      <c r="EH717" s="115" t="str">
        <f t="shared" si="7034"/>
        <v/>
      </c>
      <c r="EI717" s="115" t="str">
        <f t="shared" si="7035"/>
        <v/>
      </c>
      <c r="EJ717" s="115" t="str">
        <f t="shared" si="7036"/>
        <v/>
      </c>
      <c r="EK717" s="115" t="str">
        <f t="shared" si="7037"/>
        <v/>
      </c>
      <c r="EL717" s="115" t="str">
        <f t="shared" si="7038"/>
        <v/>
      </c>
      <c r="EM717" s="115" t="str">
        <f t="shared" si="7039"/>
        <v/>
      </c>
      <c r="EN717" s="115" t="str">
        <f t="shared" si="7040"/>
        <v/>
      </c>
      <c r="EO717" s="115" t="str">
        <f t="shared" si="7041"/>
        <v/>
      </c>
      <c r="EP717" s="115" t="str">
        <f t="shared" si="7042"/>
        <v/>
      </c>
      <c r="EQ717" s="115" t="str">
        <f t="shared" si="7043"/>
        <v/>
      </c>
      <c r="ER717" s="115" t="str">
        <f t="shared" si="7044"/>
        <v/>
      </c>
      <c r="ES717" s="115" t="str">
        <f t="shared" si="7045"/>
        <v/>
      </c>
      <c r="ET717" s="115" t="str">
        <f t="shared" si="7046"/>
        <v/>
      </c>
      <c r="EU717" s="115" t="str">
        <f t="shared" si="7047"/>
        <v/>
      </c>
      <c r="EV717" s="115" t="str">
        <f t="shared" si="7048"/>
        <v/>
      </c>
      <c r="EW717" s="115" t="str">
        <f t="shared" si="7049"/>
        <v/>
      </c>
      <c r="EX717" s="115" t="str">
        <f t="shared" si="7050"/>
        <v/>
      </c>
      <c r="EY717" s="115" t="str">
        <f t="shared" si="7051"/>
        <v/>
      </c>
      <c r="EZ717" s="115" t="str">
        <f t="shared" si="7052"/>
        <v/>
      </c>
      <c r="FA717" s="115" t="str">
        <f t="shared" si="7053"/>
        <v/>
      </c>
      <c r="FB717" s="115" t="str">
        <f t="shared" si="7054"/>
        <v/>
      </c>
      <c r="FC717" s="115" t="str">
        <f t="shared" si="7055"/>
        <v/>
      </c>
      <c r="FD717" s="115" t="str">
        <f t="shared" si="7056"/>
        <v/>
      </c>
      <c r="FE717" s="115" t="str">
        <f t="shared" si="7057"/>
        <v/>
      </c>
      <c r="FF717" s="115">
        <f t="shared" si="6956"/>
        <v>83</v>
      </c>
      <c r="FG717" s="115" t="str">
        <f>IFERROR(SMALL($EI$3:$EI$842,$A$5),"")</f>
        <v/>
      </c>
      <c r="FH717" s="115">
        <f t="shared" ref="FH717:FH724" si="7058">FH716</f>
        <v>96</v>
      </c>
      <c r="FI717" s="115" t="str">
        <f t="shared" si="6957"/>
        <v/>
      </c>
      <c r="FJ717" s="115" t="str">
        <f t="shared" si="6958"/>
        <v/>
      </c>
      <c r="FK717" s="120" t="str">
        <f t="shared" si="6959"/>
        <v/>
      </c>
      <c r="FL717" s="121" t="str">
        <f t="shared" si="6960"/>
        <v/>
      </c>
      <c r="FM717" s="122" t="str">
        <f t="shared" si="6961"/>
        <v/>
      </c>
      <c r="FN717" s="121" t="str">
        <f t="shared" si="6962"/>
        <v/>
      </c>
      <c r="FO717" s="122" t="str">
        <f t="shared" si="6963"/>
        <v/>
      </c>
      <c r="FP717" s="122" t="str">
        <f t="shared" si="6964"/>
        <v/>
      </c>
      <c r="FQ717" s="122" t="str">
        <f t="shared" si="6965"/>
        <v/>
      </c>
    </row>
    <row r="718" spans="1:173" ht="15" customHeight="1" x14ac:dyDescent="0.25">
      <c r="A718" s="115">
        <v>716</v>
      </c>
      <c r="B718" s="115" t="str">
        <f t="shared" si="6969"/>
        <v/>
      </c>
      <c r="C718" s="115" t="s">
        <v>71</v>
      </c>
      <c r="D718" s="100">
        <f t="shared" si="6955"/>
        <v>0</v>
      </c>
      <c r="E718" s="100" t="str">
        <f t="shared" si="6995"/>
        <v/>
      </c>
      <c r="F718" s="100" t="str">
        <f t="shared" si="6996"/>
        <v/>
      </c>
      <c r="G718" s="100" t="str">
        <f t="shared" si="6970"/>
        <v/>
      </c>
      <c r="H718" s="100" t="str">
        <f t="shared" si="6997"/>
        <v/>
      </c>
      <c r="I718" s="100" t="str">
        <f t="shared" si="6971"/>
        <v/>
      </c>
      <c r="J718" s="100" t="str">
        <f t="shared" si="6998"/>
        <v/>
      </c>
      <c r="K718" s="100" t="str">
        <f t="shared" si="6972"/>
        <v/>
      </c>
      <c r="L718" s="100" t="str">
        <f t="shared" si="6999"/>
        <v/>
      </c>
      <c r="M718" s="100" t="str">
        <f t="shared" si="6973"/>
        <v/>
      </c>
      <c r="N718" s="100" t="str">
        <f t="shared" si="7000"/>
        <v/>
      </c>
      <c r="O718" s="100" t="str">
        <f t="shared" si="6974"/>
        <v/>
      </c>
      <c r="P718" s="100" t="str">
        <f t="shared" si="7001"/>
        <v/>
      </c>
      <c r="Q718" s="100" t="str">
        <f t="shared" si="6975"/>
        <v/>
      </c>
      <c r="R718" s="100" t="str">
        <f t="shared" si="7002"/>
        <v/>
      </c>
      <c r="S718" s="100" t="str">
        <f t="shared" si="6976"/>
        <v/>
      </c>
      <c r="T718" s="100" t="str">
        <f t="shared" si="7003"/>
        <v/>
      </c>
      <c r="U718" s="100" t="str">
        <f t="shared" si="6977"/>
        <v/>
      </c>
      <c r="V718" s="100" t="str">
        <f t="shared" si="7004"/>
        <v/>
      </c>
      <c r="W718" s="100" t="str">
        <f t="shared" si="6978"/>
        <v/>
      </c>
      <c r="X718" s="100" t="str">
        <f t="shared" si="7005"/>
        <v/>
      </c>
      <c r="Y718" s="100" t="str">
        <f t="shared" si="6979"/>
        <v/>
      </c>
      <c r="Z718" s="100" t="str">
        <f t="shared" si="7006"/>
        <v/>
      </c>
      <c r="AA718" s="100" t="str">
        <f t="shared" si="6980"/>
        <v/>
      </c>
      <c r="AB718" s="100" t="str">
        <f t="shared" si="7007"/>
        <v/>
      </c>
      <c r="AC718" s="100" t="str">
        <f t="shared" si="6981"/>
        <v/>
      </c>
      <c r="AD718" s="100" t="str">
        <f t="shared" si="7008"/>
        <v/>
      </c>
      <c r="AE718" s="100" t="str">
        <f t="shared" si="6982"/>
        <v/>
      </c>
      <c r="AF718" s="100" t="str">
        <f t="shared" si="7009"/>
        <v/>
      </c>
      <c r="AG718" s="100" t="str">
        <f t="shared" si="6983"/>
        <v/>
      </c>
      <c r="AH718" s="100" t="str">
        <f t="shared" si="7010"/>
        <v/>
      </c>
      <c r="AI718" s="100" t="str">
        <f t="shared" si="6984"/>
        <v/>
      </c>
      <c r="AJ718" s="100" t="str">
        <f t="shared" si="7011"/>
        <v/>
      </c>
      <c r="AK718" s="100" t="str">
        <f t="shared" si="6985"/>
        <v/>
      </c>
      <c r="AL718" s="100" t="str">
        <f t="shared" si="7012"/>
        <v/>
      </c>
      <c r="AM718" s="100" t="str">
        <f t="shared" si="6986"/>
        <v/>
      </c>
      <c r="AN718" s="100" t="str">
        <f t="shared" si="7013"/>
        <v/>
      </c>
      <c r="AO718" s="100" t="str">
        <f t="shared" si="6987"/>
        <v/>
      </c>
      <c r="AP718" s="100" t="str">
        <f t="shared" si="7014"/>
        <v/>
      </c>
      <c r="AQ718" s="100" t="str">
        <f t="shared" si="6988"/>
        <v/>
      </c>
      <c r="AR718" s="100" t="str">
        <f t="shared" si="7015"/>
        <v/>
      </c>
      <c r="AS718" s="100" t="str">
        <f t="shared" si="6989"/>
        <v/>
      </c>
      <c r="AT718" s="100" t="str">
        <f t="shared" si="7016"/>
        <v/>
      </c>
      <c r="AU718" s="100" t="str">
        <f t="shared" si="6990"/>
        <v/>
      </c>
      <c r="AV718" s="100" t="str">
        <f t="shared" si="7017"/>
        <v/>
      </c>
      <c r="AW718" s="100" t="str">
        <f t="shared" si="6991"/>
        <v/>
      </c>
      <c r="AX718" s="100" t="str">
        <f t="shared" si="7018"/>
        <v/>
      </c>
      <c r="AY718" s="100" t="str">
        <f t="shared" si="6992"/>
        <v/>
      </c>
      <c r="AZ718" s="100" t="str">
        <f t="shared" si="7019"/>
        <v/>
      </c>
      <c r="BA718" s="100" t="str">
        <f t="shared" si="6993"/>
        <v/>
      </c>
      <c r="BB718" s="100" t="str">
        <f t="shared" si="7020"/>
        <v/>
      </c>
      <c r="BC718" s="100" t="str">
        <f>IFERROR(INDEX('INPUT INF'!$F$3:$F$601,MATCH($B718,'INPUT INF'!$A$3:$A$601,FALSE)),"")</f>
        <v/>
      </c>
      <c r="BD718" s="100" t="str">
        <f t="shared" si="6952"/>
        <v/>
      </c>
      <c r="BE718" s="100" t="str">
        <f t="shared" si="7021"/>
        <v/>
      </c>
      <c r="BF718" s="100" t="str">
        <f t="shared" si="7022"/>
        <v/>
      </c>
      <c r="BG718" s="115" t="str">
        <f t="shared" si="7023"/>
        <v/>
      </c>
      <c r="BH718" s="176" t="str">
        <f>IF(AND('INPUT INF'!$O$1="X",BG718="PASS"),BF718,IF($BG718="","0",IF('INPUT INF'!$N$67="YES",$BF718,"")))</f>
        <v>0</v>
      </c>
      <c r="BI718" s="115" t="str">
        <f>IF($BG718="","0",IF('INPUT INF'!$R$68="YES",$BF718,""))</f>
        <v>0</v>
      </c>
      <c r="BJ718" s="115" t="str">
        <f>IF($BG718="","0",IF('INPUT INF'!$R$69="YES",$BF718,""))</f>
        <v>0</v>
      </c>
      <c r="BL718" s="118" t="str">
        <f t="shared" si="6941"/>
        <v/>
      </c>
      <c r="BM718" s="118" t="str">
        <f t="shared" si="6942"/>
        <v/>
      </c>
      <c r="BN718" s="118" t="str">
        <f t="shared" si="6943"/>
        <v/>
      </c>
      <c r="BR718" s="118" t="str">
        <f t="shared" si="6944"/>
        <v/>
      </c>
      <c r="BS718" s="118" t="str">
        <f t="shared" si="6945"/>
        <v/>
      </c>
      <c r="BT718" s="118" t="str">
        <f t="shared" si="6946"/>
        <v/>
      </c>
      <c r="BX718" s="118" t="str">
        <f t="shared" si="6947"/>
        <v/>
      </c>
      <c r="BY718" s="118" t="str">
        <f t="shared" si="6948"/>
        <v/>
      </c>
      <c r="BZ718" s="118" t="str">
        <f t="shared" si="6949"/>
        <v/>
      </c>
      <c r="CD718" s="116" t="str">
        <f t="shared" si="7024"/>
        <v/>
      </c>
      <c r="CE718" s="116" t="str">
        <f t="shared" si="7025"/>
        <v/>
      </c>
      <c r="CF718" s="116" t="str">
        <f t="shared" si="7026"/>
        <v/>
      </c>
      <c r="CJ718" s="116" t="str">
        <f t="shared" si="7027"/>
        <v/>
      </c>
      <c r="CK718" s="116" t="str">
        <f t="shared" si="7028"/>
        <v/>
      </c>
      <c r="CL718" s="116" t="str">
        <f t="shared" si="7029"/>
        <v/>
      </c>
      <c r="CP718" s="116" t="str">
        <f t="shared" si="7030"/>
        <v/>
      </c>
      <c r="CQ718" s="116" t="str">
        <f t="shared" si="7031"/>
        <v/>
      </c>
      <c r="CR718" s="116" t="str">
        <f t="shared" si="7032"/>
        <v/>
      </c>
      <c r="DH718" s="115" t="str">
        <f t="shared" si="6950"/>
        <v/>
      </c>
      <c r="DI718" s="115" t="str">
        <f t="shared" si="6951"/>
        <v/>
      </c>
      <c r="DJ718" s="115" t="str">
        <f t="shared" si="6918"/>
        <v/>
      </c>
      <c r="DK718" s="115" t="str">
        <f t="shared" si="6919"/>
        <v/>
      </c>
      <c r="DL718" s="115" t="str">
        <f t="shared" si="6920"/>
        <v/>
      </c>
      <c r="DM718" s="115" t="str">
        <f t="shared" si="6921"/>
        <v/>
      </c>
      <c r="DN718" s="115" t="str">
        <f t="shared" si="6922"/>
        <v/>
      </c>
      <c r="DO718" s="115" t="str">
        <f t="shared" si="6923"/>
        <v/>
      </c>
      <c r="DP718" s="115" t="str">
        <f t="shared" si="6924"/>
        <v/>
      </c>
      <c r="DQ718" s="115" t="str">
        <f t="shared" si="6925"/>
        <v/>
      </c>
      <c r="DR718" s="115" t="str">
        <f t="shared" si="6926"/>
        <v/>
      </c>
      <c r="DS718" s="115" t="str">
        <f t="shared" si="6927"/>
        <v/>
      </c>
      <c r="DT718" s="115" t="str">
        <f t="shared" si="6928"/>
        <v/>
      </c>
      <c r="DU718" s="115" t="str">
        <f t="shared" si="6929"/>
        <v/>
      </c>
      <c r="DV718" s="115" t="str">
        <f t="shared" si="6930"/>
        <v/>
      </c>
      <c r="DW718" s="115" t="str">
        <f t="shared" si="6931"/>
        <v/>
      </c>
      <c r="DX718" s="115" t="str">
        <f t="shared" si="6932"/>
        <v/>
      </c>
      <c r="DY718" s="115" t="str">
        <f t="shared" si="6933"/>
        <v/>
      </c>
      <c r="DZ718" s="115" t="str">
        <f t="shared" si="6934"/>
        <v/>
      </c>
      <c r="EA718" s="115" t="str">
        <f t="shared" si="6935"/>
        <v/>
      </c>
      <c r="EB718" s="115" t="str">
        <f t="shared" si="6936"/>
        <v/>
      </c>
      <c r="EC718" s="115" t="str">
        <f t="shared" si="6937"/>
        <v/>
      </c>
      <c r="ED718" s="115" t="str">
        <f t="shared" si="6938"/>
        <v/>
      </c>
      <c r="EE718" s="115" t="str">
        <f t="shared" si="6939"/>
        <v/>
      </c>
      <c r="EF718" s="115" t="str">
        <f t="shared" si="6940"/>
        <v/>
      </c>
      <c r="EG718" s="115" t="str">
        <f t="shared" si="7033"/>
        <v/>
      </c>
      <c r="EH718" s="115" t="str">
        <f t="shared" si="7034"/>
        <v/>
      </c>
      <c r="EI718" s="115" t="str">
        <f t="shared" si="7035"/>
        <v/>
      </c>
      <c r="EJ718" s="115" t="str">
        <f t="shared" si="7036"/>
        <v/>
      </c>
      <c r="EK718" s="115" t="str">
        <f t="shared" si="7037"/>
        <v/>
      </c>
      <c r="EL718" s="115" t="str">
        <f t="shared" si="7038"/>
        <v/>
      </c>
      <c r="EM718" s="115" t="str">
        <f t="shared" si="7039"/>
        <v/>
      </c>
      <c r="EN718" s="115" t="str">
        <f t="shared" si="7040"/>
        <v/>
      </c>
      <c r="EO718" s="115" t="str">
        <f t="shared" si="7041"/>
        <v/>
      </c>
      <c r="EP718" s="115" t="str">
        <f t="shared" si="7042"/>
        <v/>
      </c>
      <c r="EQ718" s="115" t="str">
        <f t="shared" si="7043"/>
        <v/>
      </c>
      <c r="ER718" s="115" t="str">
        <f t="shared" si="7044"/>
        <v/>
      </c>
      <c r="ES718" s="115" t="str">
        <f t="shared" si="7045"/>
        <v/>
      </c>
      <c r="ET718" s="115" t="str">
        <f t="shared" si="7046"/>
        <v/>
      </c>
      <c r="EU718" s="115" t="str">
        <f t="shared" si="7047"/>
        <v/>
      </c>
      <c r="EV718" s="115" t="str">
        <f t="shared" si="7048"/>
        <v/>
      </c>
      <c r="EW718" s="115" t="str">
        <f t="shared" si="7049"/>
        <v/>
      </c>
      <c r="EX718" s="115" t="str">
        <f t="shared" si="7050"/>
        <v/>
      </c>
      <c r="EY718" s="115" t="str">
        <f t="shared" si="7051"/>
        <v/>
      </c>
      <c r="EZ718" s="115" t="str">
        <f t="shared" si="7052"/>
        <v/>
      </c>
      <c r="FA718" s="115" t="str">
        <f t="shared" si="7053"/>
        <v/>
      </c>
      <c r="FB718" s="115" t="str">
        <f t="shared" si="7054"/>
        <v/>
      </c>
      <c r="FC718" s="115" t="str">
        <f t="shared" si="7055"/>
        <v/>
      </c>
      <c r="FD718" s="115" t="str">
        <f t="shared" si="7056"/>
        <v/>
      </c>
      <c r="FE718" s="115" t="str">
        <f t="shared" si="7057"/>
        <v/>
      </c>
      <c r="FF718" s="115">
        <f t="shared" si="6956"/>
        <v>83</v>
      </c>
      <c r="FG718" s="115" t="str">
        <f>IFERROR(SMALL($EI$3:$EI$842,$A$6),"")</f>
        <v/>
      </c>
      <c r="FH718" s="115">
        <f t="shared" si="7058"/>
        <v>96</v>
      </c>
      <c r="FI718" s="115" t="str">
        <f t="shared" si="6957"/>
        <v/>
      </c>
      <c r="FJ718" s="115" t="str">
        <f t="shared" si="6958"/>
        <v/>
      </c>
      <c r="FK718" s="120" t="str">
        <f t="shared" si="6959"/>
        <v/>
      </c>
      <c r="FL718" s="121" t="str">
        <f t="shared" si="6960"/>
        <v/>
      </c>
      <c r="FM718" s="122" t="str">
        <f t="shared" si="6961"/>
        <v/>
      </c>
      <c r="FN718" s="121" t="str">
        <f t="shared" si="6962"/>
        <v/>
      </c>
      <c r="FO718" s="122" t="str">
        <f t="shared" si="6963"/>
        <v/>
      </c>
      <c r="FP718" s="122" t="str">
        <f t="shared" si="6964"/>
        <v/>
      </c>
      <c r="FQ718" s="122" t="str">
        <f t="shared" si="6965"/>
        <v/>
      </c>
    </row>
    <row r="719" spans="1:173" ht="15" customHeight="1" x14ac:dyDescent="0.25">
      <c r="A719" s="115">
        <v>717</v>
      </c>
      <c r="B719" s="115" t="str">
        <f t="shared" si="6969"/>
        <v/>
      </c>
      <c r="C719" s="115" t="s">
        <v>71</v>
      </c>
      <c r="D719" s="100">
        <f t="shared" si="6955"/>
        <v>0</v>
      </c>
      <c r="E719" s="100" t="str">
        <f t="shared" si="6995"/>
        <v/>
      </c>
      <c r="F719" s="100" t="str">
        <f t="shared" si="6996"/>
        <v/>
      </c>
      <c r="G719" s="100" t="str">
        <f t="shared" si="6970"/>
        <v/>
      </c>
      <c r="H719" s="100" t="str">
        <f t="shared" si="6997"/>
        <v/>
      </c>
      <c r="I719" s="100" t="str">
        <f t="shared" si="6971"/>
        <v/>
      </c>
      <c r="J719" s="100" t="str">
        <f t="shared" si="6998"/>
        <v/>
      </c>
      <c r="K719" s="100" t="str">
        <f t="shared" si="6972"/>
        <v/>
      </c>
      <c r="L719" s="100" t="str">
        <f t="shared" si="6999"/>
        <v/>
      </c>
      <c r="M719" s="100" t="str">
        <f t="shared" si="6973"/>
        <v/>
      </c>
      <c r="N719" s="100" t="str">
        <f t="shared" si="7000"/>
        <v/>
      </c>
      <c r="O719" s="100" t="str">
        <f t="shared" si="6974"/>
        <v/>
      </c>
      <c r="P719" s="100" t="str">
        <f t="shared" si="7001"/>
        <v/>
      </c>
      <c r="Q719" s="100" t="str">
        <f t="shared" si="6975"/>
        <v/>
      </c>
      <c r="R719" s="100" t="str">
        <f t="shared" si="7002"/>
        <v/>
      </c>
      <c r="S719" s="100" t="str">
        <f t="shared" si="6976"/>
        <v/>
      </c>
      <c r="T719" s="100" t="str">
        <f t="shared" si="7003"/>
        <v/>
      </c>
      <c r="U719" s="100" t="str">
        <f t="shared" si="6977"/>
        <v/>
      </c>
      <c r="V719" s="100" t="str">
        <f t="shared" si="7004"/>
        <v/>
      </c>
      <c r="W719" s="100" t="str">
        <f t="shared" si="6978"/>
        <v/>
      </c>
      <c r="X719" s="100" t="str">
        <f t="shared" si="7005"/>
        <v/>
      </c>
      <c r="Y719" s="100" t="str">
        <f t="shared" si="6979"/>
        <v/>
      </c>
      <c r="Z719" s="100" t="str">
        <f t="shared" si="7006"/>
        <v/>
      </c>
      <c r="AA719" s="100" t="str">
        <f t="shared" si="6980"/>
        <v/>
      </c>
      <c r="AB719" s="100" t="str">
        <f t="shared" si="7007"/>
        <v/>
      </c>
      <c r="AC719" s="100" t="str">
        <f t="shared" si="6981"/>
        <v/>
      </c>
      <c r="AD719" s="100" t="str">
        <f t="shared" si="7008"/>
        <v/>
      </c>
      <c r="AE719" s="100" t="str">
        <f t="shared" si="6982"/>
        <v/>
      </c>
      <c r="AF719" s="100" t="str">
        <f t="shared" si="7009"/>
        <v/>
      </c>
      <c r="AG719" s="100" t="str">
        <f t="shared" si="6983"/>
        <v/>
      </c>
      <c r="AH719" s="100" t="str">
        <f t="shared" si="7010"/>
        <v/>
      </c>
      <c r="AI719" s="100" t="str">
        <f t="shared" si="6984"/>
        <v/>
      </c>
      <c r="AJ719" s="100" t="str">
        <f t="shared" si="7011"/>
        <v/>
      </c>
      <c r="AK719" s="100" t="str">
        <f t="shared" si="6985"/>
        <v/>
      </c>
      <c r="AL719" s="100" t="str">
        <f t="shared" si="7012"/>
        <v/>
      </c>
      <c r="AM719" s="100" t="str">
        <f t="shared" si="6986"/>
        <v/>
      </c>
      <c r="AN719" s="100" t="str">
        <f t="shared" si="7013"/>
        <v/>
      </c>
      <c r="AO719" s="100" t="str">
        <f t="shared" si="6987"/>
        <v/>
      </c>
      <c r="AP719" s="100" t="str">
        <f t="shared" si="7014"/>
        <v/>
      </c>
      <c r="AQ719" s="100" t="str">
        <f t="shared" si="6988"/>
        <v/>
      </c>
      <c r="AR719" s="100" t="str">
        <f t="shared" si="7015"/>
        <v/>
      </c>
      <c r="AS719" s="100" t="str">
        <f t="shared" si="6989"/>
        <v/>
      </c>
      <c r="AT719" s="100" t="str">
        <f t="shared" si="7016"/>
        <v/>
      </c>
      <c r="AU719" s="100" t="str">
        <f t="shared" si="6990"/>
        <v/>
      </c>
      <c r="AV719" s="100" t="str">
        <f t="shared" si="7017"/>
        <v/>
      </c>
      <c r="AW719" s="100" t="str">
        <f t="shared" si="6991"/>
        <v/>
      </c>
      <c r="AX719" s="100" t="str">
        <f t="shared" si="7018"/>
        <v/>
      </c>
      <c r="AY719" s="100" t="str">
        <f t="shared" si="6992"/>
        <v/>
      </c>
      <c r="AZ719" s="100" t="str">
        <f t="shared" si="7019"/>
        <v/>
      </c>
      <c r="BA719" s="100" t="str">
        <f t="shared" si="6993"/>
        <v/>
      </c>
      <c r="BB719" s="100" t="str">
        <f t="shared" si="7020"/>
        <v/>
      </c>
      <c r="BC719" s="100" t="str">
        <f>IFERROR(INDEX('INPUT INF'!$F$3:$F$601,MATCH($B719,'INPUT INF'!$A$3:$A$601,FALSE)),"")</f>
        <v/>
      </c>
      <c r="BD719" s="100" t="str">
        <f t="shared" si="6952"/>
        <v/>
      </c>
      <c r="BE719" s="100" t="str">
        <f t="shared" si="7021"/>
        <v/>
      </c>
      <c r="BF719" s="100" t="str">
        <f t="shared" si="7022"/>
        <v/>
      </c>
      <c r="BG719" s="115" t="str">
        <f t="shared" si="7023"/>
        <v/>
      </c>
      <c r="BH719" s="176" t="str">
        <f>IF(AND('INPUT INF'!$O$1="X",BG719="PASS"),BF719,IF($BG719="","0",IF('INPUT INF'!$N$67="YES",$BF719,"")))</f>
        <v>0</v>
      </c>
      <c r="BI719" s="115" t="str">
        <f>IF($BG719="","0",IF('INPUT INF'!$R$68="YES",$BF719,""))</f>
        <v>0</v>
      </c>
      <c r="BJ719" s="115" t="str">
        <f>IF($BG719="","0",IF('INPUT INF'!$R$69="YES",$BF719,""))</f>
        <v>0</v>
      </c>
      <c r="BL719" s="118" t="str">
        <f t="shared" si="6941"/>
        <v/>
      </c>
      <c r="BM719" s="118" t="str">
        <f t="shared" si="6942"/>
        <v/>
      </c>
      <c r="BN719" s="118" t="str">
        <f t="shared" si="6943"/>
        <v/>
      </c>
      <c r="BR719" s="118" t="str">
        <f t="shared" si="6944"/>
        <v/>
      </c>
      <c r="BS719" s="118" t="str">
        <f t="shared" si="6945"/>
        <v/>
      </c>
      <c r="BT719" s="118" t="str">
        <f t="shared" si="6946"/>
        <v/>
      </c>
      <c r="BX719" s="118" t="str">
        <f t="shared" si="6947"/>
        <v/>
      </c>
      <c r="BY719" s="118" t="str">
        <f t="shared" si="6948"/>
        <v/>
      </c>
      <c r="BZ719" s="118" t="str">
        <f t="shared" si="6949"/>
        <v/>
      </c>
      <c r="CD719" s="116" t="str">
        <f t="shared" si="7024"/>
        <v/>
      </c>
      <c r="CE719" s="116" t="str">
        <f t="shared" si="7025"/>
        <v/>
      </c>
      <c r="CF719" s="116" t="str">
        <f t="shared" si="7026"/>
        <v/>
      </c>
      <c r="CJ719" s="116" t="str">
        <f t="shared" si="7027"/>
        <v/>
      </c>
      <c r="CK719" s="116" t="str">
        <f t="shared" si="7028"/>
        <v/>
      </c>
      <c r="CL719" s="116" t="str">
        <f t="shared" si="7029"/>
        <v/>
      </c>
      <c r="CP719" s="116" t="str">
        <f t="shared" si="7030"/>
        <v/>
      </c>
      <c r="CQ719" s="116" t="str">
        <f t="shared" si="7031"/>
        <v/>
      </c>
      <c r="CR719" s="116" t="str">
        <f t="shared" si="7032"/>
        <v/>
      </c>
      <c r="DH719" s="115" t="str">
        <f t="shared" si="6950"/>
        <v/>
      </c>
      <c r="DI719" s="115" t="str">
        <f t="shared" si="6951"/>
        <v/>
      </c>
      <c r="DJ719" s="115" t="str">
        <f t="shared" si="6918"/>
        <v/>
      </c>
      <c r="DK719" s="115" t="str">
        <f t="shared" si="6919"/>
        <v/>
      </c>
      <c r="DL719" s="115" t="str">
        <f t="shared" si="6920"/>
        <v/>
      </c>
      <c r="DM719" s="115" t="str">
        <f t="shared" si="6921"/>
        <v/>
      </c>
      <c r="DN719" s="115" t="str">
        <f t="shared" si="6922"/>
        <v/>
      </c>
      <c r="DO719" s="115" t="str">
        <f t="shared" si="6923"/>
        <v/>
      </c>
      <c r="DP719" s="115" t="str">
        <f t="shared" si="6924"/>
        <v/>
      </c>
      <c r="DQ719" s="115" t="str">
        <f t="shared" si="6925"/>
        <v/>
      </c>
      <c r="DR719" s="115" t="str">
        <f t="shared" si="6926"/>
        <v/>
      </c>
      <c r="DS719" s="115" t="str">
        <f t="shared" si="6927"/>
        <v/>
      </c>
      <c r="DT719" s="115" t="str">
        <f t="shared" si="6928"/>
        <v/>
      </c>
      <c r="DU719" s="115" t="str">
        <f t="shared" si="6929"/>
        <v/>
      </c>
      <c r="DV719" s="115" t="str">
        <f t="shared" si="6930"/>
        <v/>
      </c>
      <c r="DW719" s="115" t="str">
        <f t="shared" si="6931"/>
        <v/>
      </c>
      <c r="DX719" s="115" t="str">
        <f t="shared" si="6932"/>
        <v/>
      </c>
      <c r="DY719" s="115" t="str">
        <f t="shared" si="6933"/>
        <v/>
      </c>
      <c r="DZ719" s="115" t="str">
        <f t="shared" si="6934"/>
        <v/>
      </c>
      <c r="EA719" s="115" t="str">
        <f t="shared" si="6935"/>
        <v/>
      </c>
      <c r="EB719" s="115" t="str">
        <f t="shared" si="6936"/>
        <v/>
      </c>
      <c r="EC719" s="115" t="str">
        <f t="shared" si="6937"/>
        <v/>
      </c>
      <c r="ED719" s="115" t="str">
        <f t="shared" si="6938"/>
        <v/>
      </c>
      <c r="EE719" s="115" t="str">
        <f t="shared" si="6939"/>
        <v/>
      </c>
      <c r="EF719" s="115" t="str">
        <f t="shared" si="6940"/>
        <v/>
      </c>
      <c r="EG719" s="115" t="str">
        <f t="shared" si="7033"/>
        <v/>
      </c>
      <c r="EH719" s="115" t="str">
        <f t="shared" si="7034"/>
        <v/>
      </c>
      <c r="EI719" s="115" t="str">
        <f t="shared" si="7035"/>
        <v/>
      </c>
      <c r="EJ719" s="115" t="str">
        <f t="shared" si="7036"/>
        <v/>
      </c>
      <c r="EK719" s="115" t="str">
        <f t="shared" si="7037"/>
        <v/>
      </c>
      <c r="EL719" s="115" t="str">
        <f t="shared" si="7038"/>
        <v/>
      </c>
      <c r="EM719" s="115" t="str">
        <f t="shared" si="7039"/>
        <v/>
      </c>
      <c r="EN719" s="115" t="str">
        <f t="shared" si="7040"/>
        <v/>
      </c>
      <c r="EO719" s="115" t="str">
        <f t="shared" si="7041"/>
        <v/>
      </c>
      <c r="EP719" s="115" t="str">
        <f t="shared" si="7042"/>
        <v/>
      </c>
      <c r="EQ719" s="115" t="str">
        <f t="shared" si="7043"/>
        <v/>
      </c>
      <c r="ER719" s="115" t="str">
        <f t="shared" si="7044"/>
        <v/>
      </c>
      <c r="ES719" s="115" t="str">
        <f t="shared" si="7045"/>
        <v/>
      </c>
      <c r="ET719" s="115" t="str">
        <f t="shared" si="7046"/>
        <v/>
      </c>
      <c r="EU719" s="115" t="str">
        <f t="shared" si="7047"/>
        <v/>
      </c>
      <c r="EV719" s="115" t="str">
        <f t="shared" si="7048"/>
        <v/>
      </c>
      <c r="EW719" s="115" t="str">
        <f t="shared" si="7049"/>
        <v/>
      </c>
      <c r="EX719" s="115" t="str">
        <f t="shared" si="7050"/>
        <v/>
      </c>
      <c r="EY719" s="115" t="str">
        <f t="shared" si="7051"/>
        <v/>
      </c>
      <c r="EZ719" s="115" t="str">
        <f t="shared" si="7052"/>
        <v/>
      </c>
      <c r="FA719" s="115" t="str">
        <f t="shared" si="7053"/>
        <v/>
      </c>
      <c r="FB719" s="115" t="str">
        <f t="shared" si="7054"/>
        <v/>
      </c>
      <c r="FC719" s="115" t="str">
        <f t="shared" si="7055"/>
        <v/>
      </c>
      <c r="FD719" s="115" t="str">
        <f t="shared" si="7056"/>
        <v/>
      </c>
      <c r="FE719" s="115" t="str">
        <f t="shared" si="7057"/>
        <v/>
      </c>
      <c r="FF719" s="115">
        <f t="shared" si="6956"/>
        <v>83</v>
      </c>
      <c r="FG719" s="115" t="str">
        <f>IFERROR(SMALL($EI$3:$EI$842,$A$7),"")</f>
        <v/>
      </c>
      <c r="FH719" s="115">
        <f t="shared" si="7058"/>
        <v>96</v>
      </c>
      <c r="FI719" s="115" t="str">
        <f t="shared" si="6957"/>
        <v/>
      </c>
      <c r="FJ719" s="115" t="str">
        <f t="shared" si="6958"/>
        <v/>
      </c>
      <c r="FK719" s="120" t="str">
        <f t="shared" si="6959"/>
        <v/>
      </c>
      <c r="FL719" s="121" t="str">
        <f t="shared" si="6960"/>
        <v/>
      </c>
      <c r="FM719" s="122" t="str">
        <f t="shared" si="6961"/>
        <v/>
      </c>
      <c r="FN719" s="121" t="str">
        <f t="shared" si="6962"/>
        <v/>
      </c>
      <c r="FO719" s="122" t="str">
        <f t="shared" si="6963"/>
        <v/>
      </c>
      <c r="FP719" s="122" t="str">
        <f t="shared" si="6964"/>
        <v/>
      </c>
      <c r="FQ719" s="122" t="str">
        <f t="shared" si="6965"/>
        <v/>
      </c>
    </row>
    <row r="720" spans="1:173" ht="15" customHeight="1" x14ac:dyDescent="0.25">
      <c r="A720" s="115">
        <v>718</v>
      </c>
      <c r="B720" s="115" t="str">
        <f t="shared" si="6969"/>
        <v/>
      </c>
      <c r="C720" s="115" t="s">
        <v>71</v>
      </c>
      <c r="D720" s="100">
        <f t="shared" si="6955"/>
        <v>0</v>
      </c>
      <c r="E720" s="100" t="str">
        <f t="shared" si="6995"/>
        <v/>
      </c>
      <c r="F720" s="100" t="str">
        <f t="shared" si="6996"/>
        <v/>
      </c>
      <c r="G720" s="100" t="str">
        <f t="shared" si="6970"/>
        <v/>
      </c>
      <c r="H720" s="100" t="str">
        <f t="shared" si="6997"/>
        <v/>
      </c>
      <c r="I720" s="100" t="str">
        <f t="shared" si="6971"/>
        <v/>
      </c>
      <c r="J720" s="100" t="str">
        <f t="shared" si="6998"/>
        <v/>
      </c>
      <c r="K720" s="100" t="str">
        <f t="shared" si="6972"/>
        <v/>
      </c>
      <c r="L720" s="100" t="str">
        <f t="shared" si="6999"/>
        <v/>
      </c>
      <c r="M720" s="100" t="str">
        <f t="shared" si="6973"/>
        <v/>
      </c>
      <c r="N720" s="100" t="str">
        <f t="shared" si="7000"/>
        <v/>
      </c>
      <c r="O720" s="100" t="str">
        <f t="shared" si="6974"/>
        <v/>
      </c>
      <c r="P720" s="100" t="str">
        <f t="shared" si="7001"/>
        <v/>
      </c>
      <c r="Q720" s="100" t="str">
        <f t="shared" si="6975"/>
        <v/>
      </c>
      <c r="R720" s="100" t="str">
        <f t="shared" si="7002"/>
        <v/>
      </c>
      <c r="S720" s="100" t="str">
        <f t="shared" si="6976"/>
        <v/>
      </c>
      <c r="T720" s="100" t="str">
        <f t="shared" si="7003"/>
        <v/>
      </c>
      <c r="U720" s="100" t="str">
        <f t="shared" si="6977"/>
        <v/>
      </c>
      <c r="V720" s="100" t="str">
        <f t="shared" si="7004"/>
        <v/>
      </c>
      <c r="W720" s="100" t="str">
        <f t="shared" si="6978"/>
        <v/>
      </c>
      <c r="X720" s="100" t="str">
        <f t="shared" si="7005"/>
        <v/>
      </c>
      <c r="Y720" s="100" t="str">
        <f t="shared" si="6979"/>
        <v/>
      </c>
      <c r="Z720" s="100" t="str">
        <f t="shared" si="7006"/>
        <v/>
      </c>
      <c r="AA720" s="100" t="str">
        <f t="shared" si="6980"/>
        <v/>
      </c>
      <c r="AB720" s="100" t="str">
        <f t="shared" si="7007"/>
        <v/>
      </c>
      <c r="AC720" s="100" t="str">
        <f t="shared" si="6981"/>
        <v/>
      </c>
      <c r="AD720" s="100" t="str">
        <f t="shared" si="7008"/>
        <v/>
      </c>
      <c r="AE720" s="100" t="str">
        <f t="shared" si="6982"/>
        <v/>
      </c>
      <c r="AF720" s="100" t="str">
        <f t="shared" si="7009"/>
        <v/>
      </c>
      <c r="AG720" s="100" t="str">
        <f t="shared" si="6983"/>
        <v/>
      </c>
      <c r="AH720" s="100" t="str">
        <f t="shared" si="7010"/>
        <v/>
      </c>
      <c r="AI720" s="100" t="str">
        <f t="shared" si="6984"/>
        <v/>
      </c>
      <c r="AJ720" s="100" t="str">
        <f t="shared" si="7011"/>
        <v/>
      </c>
      <c r="AK720" s="100" t="str">
        <f t="shared" si="6985"/>
        <v/>
      </c>
      <c r="AL720" s="100" t="str">
        <f t="shared" si="7012"/>
        <v/>
      </c>
      <c r="AM720" s="100" t="str">
        <f t="shared" si="6986"/>
        <v/>
      </c>
      <c r="AN720" s="100" t="str">
        <f t="shared" si="7013"/>
        <v/>
      </c>
      <c r="AO720" s="100" t="str">
        <f t="shared" si="6987"/>
        <v/>
      </c>
      <c r="AP720" s="100" t="str">
        <f t="shared" si="7014"/>
        <v/>
      </c>
      <c r="AQ720" s="100" t="str">
        <f t="shared" si="6988"/>
        <v/>
      </c>
      <c r="AR720" s="100" t="str">
        <f t="shared" si="7015"/>
        <v/>
      </c>
      <c r="AS720" s="100" t="str">
        <f t="shared" si="6989"/>
        <v/>
      </c>
      <c r="AT720" s="100" t="str">
        <f t="shared" si="7016"/>
        <v/>
      </c>
      <c r="AU720" s="100" t="str">
        <f t="shared" si="6990"/>
        <v/>
      </c>
      <c r="AV720" s="100" t="str">
        <f t="shared" si="7017"/>
        <v/>
      </c>
      <c r="AW720" s="100" t="str">
        <f t="shared" si="6991"/>
        <v/>
      </c>
      <c r="AX720" s="100" t="str">
        <f t="shared" si="7018"/>
        <v/>
      </c>
      <c r="AY720" s="100" t="str">
        <f t="shared" si="6992"/>
        <v/>
      </c>
      <c r="AZ720" s="100" t="str">
        <f t="shared" si="7019"/>
        <v/>
      </c>
      <c r="BA720" s="100" t="str">
        <f t="shared" si="6993"/>
        <v/>
      </c>
      <c r="BB720" s="100" t="str">
        <f t="shared" si="7020"/>
        <v/>
      </c>
      <c r="BC720" s="100" t="str">
        <f>IFERROR(INDEX('INPUT INF'!$F$3:$F$601,MATCH($B720,'INPUT INF'!$A$3:$A$601,FALSE)),"")</f>
        <v/>
      </c>
      <c r="BD720" s="100" t="str">
        <f t="shared" si="6952"/>
        <v/>
      </c>
      <c r="BE720" s="100" t="str">
        <f t="shared" si="7021"/>
        <v/>
      </c>
      <c r="BF720" s="100" t="str">
        <f t="shared" si="7022"/>
        <v/>
      </c>
      <c r="BG720" s="115" t="str">
        <f t="shared" si="7023"/>
        <v/>
      </c>
      <c r="BH720" s="176" t="str">
        <f>IF(AND('INPUT INF'!$O$1="X",BG720="PASS"),BF720,IF($BG720="","0",IF('INPUT INF'!$N$67="YES",$BF720,"")))</f>
        <v>0</v>
      </c>
      <c r="BI720" s="115" t="str">
        <f>IF($BG720="","0",IF('INPUT INF'!$R$68="YES",$BF720,""))</f>
        <v>0</v>
      </c>
      <c r="BJ720" s="115" t="str">
        <f>IF($BG720="","0",IF('INPUT INF'!$R$69="YES",$BF720,""))</f>
        <v>0</v>
      </c>
      <c r="BL720" s="118" t="str">
        <f t="shared" si="6941"/>
        <v/>
      </c>
      <c r="BM720" s="118" t="str">
        <f t="shared" si="6942"/>
        <v/>
      </c>
      <c r="BN720" s="118" t="str">
        <f t="shared" si="6943"/>
        <v/>
      </c>
      <c r="BR720" s="118" t="str">
        <f t="shared" si="6944"/>
        <v/>
      </c>
      <c r="BS720" s="118" t="str">
        <f t="shared" si="6945"/>
        <v/>
      </c>
      <c r="BT720" s="118" t="str">
        <f t="shared" si="6946"/>
        <v/>
      </c>
      <c r="BX720" s="118" t="str">
        <f t="shared" si="6947"/>
        <v/>
      </c>
      <c r="BY720" s="118" t="str">
        <f t="shared" si="6948"/>
        <v/>
      </c>
      <c r="BZ720" s="118" t="str">
        <f t="shared" si="6949"/>
        <v/>
      </c>
      <c r="CD720" s="116" t="str">
        <f t="shared" si="7024"/>
        <v/>
      </c>
      <c r="CE720" s="116" t="str">
        <f t="shared" si="7025"/>
        <v/>
      </c>
      <c r="CF720" s="116" t="str">
        <f t="shared" si="7026"/>
        <v/>
      </c>
      <c r="CJ720" s="116" t="str">
        <f t="shared" si="7027"/>
        <v/>
      </c>
      <c r="CK720" s="116" t="str">
        <f t="shared" si="7028"/>
        <v/>
      </c>
      <c r="CL720" s="116" t="str">
        <f t="shared" si="7029"/>
        <v/>
      </c>
      <c r="CP720" s="116" t="str">
        <f t="shared" si="7030"/>
        <v/>
      </c>
      <c r="CQ720" s="116" t="str">
        <f t="shared" si="7031"/>
        <v/>
      </c>
      <c r="CR720" s="116" t="str">
        <f t="shared" si="7032"/>
        <v/>
      </c>
      <c r="DH720" s="115" t="str">
        <f t="shared" si="6950"/>
        <v/>
      </c>
      <c r="DI720" s="115" t="str">
        <f t="shared" si="6951"/>
        <v/>
      </c>
      <c r="DJ720" s="115" t="str">
        <f t="shared" si="6918"/>
        <v/>
      </c>
      <c r="DK720" s="115" t="str">
        <f t="shared" si="6919"/>
        <v/>
      </c>
      <c r="DL720" s="115" t="str">
        <f t="shared" si="6920"/>
        <v/>
      </c>
      <c r="DM720" s="115" t="str">
        <f t="shared" si="6921"/>
        <v/>
      </c>
      <c r="DN720" s="115" t="str">
        <f t="shared" si="6922"/>
        <v/>
      </c>
      <c r="DO720" s="115" t="str">
        <f t="shared" si="6923"/>
        <v/>
      </c>
      <c r="DP720" s="115" t="str">
        <f t="shared" si="6924"/>
        <v/>
      </c>
      <c r="DQ720" s="115" t="str">
        <f t="shared" si="6925"/>
        <v/>
      </c>
      <c r="DR720" s="115" t="str">
        <f t="shared" si="6926"/>
        <v/>
      </c>
      <c r="DS720" s="115" t="str">
        <f t="shared" si="6927"/>
        <v/>
      </c>
      <c r="DT720" s="115" t="str">
        <f t="shared" si="6928"/>
        <v/>
      </c>
      <c r="DU720" s="115" t="str">
        <f t="shared" si="6929"/>
        <v/>
      </c>
      <c r="DV720" s="115" t="str">
        <f t="shared" si="6930"/>
        <v/>
      </c>
      <c r="DW720" s="115" t="str">
        <f t="shared" si="6931"/>
        <v/>
      </c>
      <c r="DX720" s="115" t="str">
        <f t="shared" si="6932"/>
        <v/>
      </c>
      <c r="DY720" s="115" t="str">
        <f t="shared" si="6933"/>
        <v/>
      </c>
      <c r="DZ720" s="115" t="str">
        <f t="shared" si="6934"/>
        <v/>
      </c>
      <c r="EA720" s="115" t="str">
        <f t="shared" si="6935"/>
        <v/>
      </c>
      <c r="EB720" s="115" t="str">
        <f t="shared" si="6936"/>
        <v/>
      </c>
      <c r="EC720" s="115" t="str">
        <f t="shared" si="6937"/>
        <v/>
      </c>
      <c r="ED720" s="115" t="str">
        <f t="shared" si="6938"/>
        <v/>
      </c>
      <c r="EE720" s="115" t="str">
        <f t="shared" si="6939"/>
        <v/>
      </c>
      <c r="EF720" s="115" t="str">
        <f t="shared" si="6940"/>
        <v/>
      </c>
      <c r="EG720" s="115" t="str">
        <f t="shared" si="7033"/>
        <v/>
      </c>
      <c r="EH720" s="115" t="str">
        <f t="shared" si="7034"/>
        <v/>
      </c>
      <c r="EI720" s="115" t="str">
        <f t="shared" si="7035"/>
        <v/>
      </c>
      <c r="EJ720" s="115" t="str">
        <f t="shared" si="7036"/>
        <v/>
      </c>
      <c r="EK720" s="115" t="str">
        <f t="shared" si="7037"/>
        <v/>
      </c>
      <c r="EL720" s="115" t="str">
        <f t="shared" si="7038"/>
        <v/>
      </c>
      <c r="EM720" s="115" t="str">
        <f t="shared" si="7039"/>
        <v/>
      </c>
      <c r="EN720" s="115" t="str">
        <f t="shared" si="7040"/>
        <v/>
      </c>
      <c r="EO720" s="115" t="str">
        <f t="shared" si="7041"/>
        <v/>
      </c>
      <c r="EP720" s="115" t="str">
        <f t="shared" si="7042"/>
        <v/>
      </c>
      <c r="EQ720" s="115" t="str">
        <f t="shared" si="7043"/>
        <v/>
      </c>
      <c r="ER720" s="115" t="str">
        <f t="shared" si="7044"/>
        <v/>
      </c>
      <c r="ES720" s="115" t="str">
        <f t="shared" si="7045"/>
        <v/>
      </c>
      <c r="ET720" s="115" t="str">
        <f t="shared" si="7046"/>
        <v/>
      </c>
      <c r="EU720" s="115" t="str">
        <f t="shared" si="7047"/>
        <v/>
      </c>
      <c r="EV720" s="115" t="str">
        <f t="shared" si="7048"/>
        <v/>
      </c>
      <c r="EW720" s="115" t="str">
        <f t="shared" si="7049"/>
        <v/>
      </c>
      <c r="EX720" s="115" t="str">
        <f t="shared" si="7050"/>
        <v/>
      </c>
      <c r="EY720" s="115" t="str">
        <f t="shared" si="7051"/>
        <v/>
      </c>
      <c r="EZ720" s="115" t="str">
        <f t="shared" si="7052"/>
        <v/>
      </c>
      <c r="FA720" s="115" t="str">
        <f t="shared" si="7053"/>
        <v/>
      </c>
      <c r="FB720" s="115" t="str">
        <f t="shared" si="7054"/>
        <v/>
      </c>
      <c r="FC720" s="115" t="str">
        <f t="shared" si="7055"/>
        <v/>
      </c>
      <c r="FD720" s="115" t="str">
        <f t="shared" si="7056"/>
        <v/>
      </c>
      <c r="FE720" s="115" t="str">
        <f t="shared" si="7057"/>
        <v/>
      </c>
      <c r="FF720" s="115">
        <f t="shared" si="6956"/>
        <v>83</v>
      </c>
      <c r="FG720" s="115" t="str">
        <f>IFERROR(SMALL($EI$3:$EI$842,$A$8),"")</f>
        <v/>
      </c>
      <c r="FH720" s="115">
        <f t="shared" si="7058"/>
        <v>96</v>
      </c>
      <c r="FI720" s="115" t="str">
        <f t="shared" si="6957"/>
        <v/>
      </c>
      <c r="FJ720" s="115" t="str">
        <f t="shared" si="6958"/>
        <v/>
      </c>
      <c r="FK720" s="120" t="str">
        <f t="shared" si="6959"/>
        <v/>
      </c>
      <c r="FL720" s="121" t="str">
        <f t="shared" si="6960"/>
        <v/>
      </c>
      <c r="FM720" s="122" t="str">
        <f t="shared" si="6961"/>
        <v/>
      </c>
      <c r="FN720" s="121" t="str">
        <f t="shared" si="6962"/>
        <v/>
      </c>
      <c r="FO720" s="122" t="str">
        <f t="shared" si="6963"/>
        <v/>
      </c>
      <c r="FP720" s="122" t="str">
        <f t="shared" si="6964"/>
        <v/>
      </c>
      <c r="FQ720" s="122" t="str">
        <f t="shared" si="6965"/>
        <v/>
      </c>
    </row>
    <row r="721" spans="1:173" ht="15" customHeight="1" x14ac:dyDescent="0.25">
      <c r="A721" s="115">
        <v>719</v>
      </c>
      <c r="B721" s="115" t="str">
        <f t="shared" si="6969"/>
        <v/>
      </c>
      <c r="C721" s="115" t="s">
        <v>71</v>
      </c>
      <c r="D721" s="100">
        <f t="shared" si="6955"/>
        <v>0</v>
      </c>
      <c r="E721" s="100" t="str">
        <f t="shared" si="6995"/>
        <v/>
      </c>
      <c r="F721" s="100" t="str">
        <f t="shared" si="6996"/>
        <v/>
      </c>
      <c r="G721" s="100" t="str">
        <f t="shared" si="6970"/>
        <v/>
      </c>
      <c r="H721" s="100" t="str">
        <f t="shared" si="6997"/>
        <v/>
      </c>
      <c r="I721" s="100" t="str">
        <f t="shared" si="6971"/>
        <v/>
      </c>
      <c r="J721" s="100" t="str">
        <f t="shared" si="6998"/>
        <v/>
      </c>
      <c r="K721" s="100" t="str">
        <f t="shared" si="6972"/>
        <v/>
      </c>
      <c r="L721" s="100" t="str">
        <f t="shared" si="6999"/>
        <v/>
      </c>
      <c r="M721" s="100" t="str">
        <f t="shared" si="6973"/>
        <v/>
      </c>
      <c r="N721" s="100" t="str">
        <f t="shared" si="7000"/>
        <v/>
      </c>
      <c r="O721" s="100" t="str">
        <f t="shared" si="6974"/>
        <v/>
      </c>
      <c r="P721" s="100" t="str">
        <f t="shared" si="7001"/>
        <v/>
      </c>
      <c r="Q721" s="100" t="str">
        <f t="shared" si="6975"/>
        <v/>
      </c>
      <c r="R721" s="100" t="str">
        <f t="shared" si="7002"/>
        <v/>
      </c>
      <c r="S721" s="100" t="str">
        <f t="shared" si="6976"/>
        <v/>
      </c>
      <c r="T721" s="100" t="str">
        <f t="shared" si="7003"/>
        <v/>
      </c>
      <c r="U721" s="100" t="str">
        <f t="shared" si="6977"/>
        <v/>
      </c>
      <c r="V721" s="100" t="str">
        <f t="shared" si="7004"/>
        <v/>
      </c>
      <c r="W721" s="100" t="str">
        <f t="shared" si="6978"/>
        <v/>
      </c>
      <c r="X721" s="100" t="str">
        <f t="shared" si="7005"/>
        <v/>
      </c>
      <c r="Y721" s="100" t="str">
        <f t="shared" si="6979"/>
        <v/>
      </c>
      <c r="Z721" s="100" t="str">
        <f t="shared" si="7006"/>
        <v/>
      </c>
      <c r="AA721" s="100" t="str">
        <f t="shared" si="6980"/>
        <v/>
      </c>
      <c r="AB721" s="100" t="str">
        <f t="shared" si="7007"/>
        <v/>
      </c>
      <c r="AC721" s="100" t="str">
        <f t="shared" si="6981"/>
        <v/>
      </c>
      <c r="AD721" s="100" t="str">
        <f t="shared" si="7008"/>
        <v/>
      </c>
      <c r="AE721" s="100" t="str">
        <f t="shared" si="6982"/>
        <v/>
      </c>
      <c r="AF721" s="100" t="str">
        <f t="shared" si="7009"/>
        <v/>
      </c>
      <c r="AG721" s="100" t="str">
        <f t="shared" si="6983"/>
        <v/>
      </c>
      <c r="AH721" s="100" t="str">
        <f t="shared" si="7010"/>
        <v/>
      </c>
      <c r="AI721" s="100" t="str">
        <f t="shared" si="6984"/>
        <v/>
      </c>
      <c r="AJ721" s="100" t="str">
        <f t="shared" si="7011"/>
        <v/>
      </c>
      <c r="AK721" s="100" t="str">
        <f t="shared" si="6985"/>
        <v/>
      </c>
      <c r="AL721" s="100" t="str">
        <f t="shared" si="7012"/>
        <v/>
      </c>
      <c r="AM721" s="100" t="str">
        <f t="shared" si="6986"/>
        <v/>
      </c>
      <c r="AN721" s="100" t="str">
        <f t="shared" si="7013"/>
        <v/>
      </c>
      <c r="AO721" s="100" t="str">
        <f t="shared" si="6987"/>
        <v/>
      </c>
      <c r="AP721" s="100" t="str">
        <f t="shared" si="7014"/>
        <v/>
      </c>
      <c r="AQ721" s="100" t="str">
        <f t="shared" si="6988"/>
        <v/>
      </c>
      <c r="AR721" s="100" t="str">
        <f t="shared" si="7015"/>
        <v/>
      </c>
      <c r="AS721" s="100" t="str">
        <f t="shared" si="6989"/>
        <v/>
      </c>
      <c r="AT721" s="100" t="str">
        <f t="shared" si="7016"/>
        <v/>
      </c>
      <c r="AU721" s="100" t="str">
        <f t="shared" si="6990"/>
        <v/>
      </c>
      <c r="AV721" s="100" t="str">
        <f t="shared" si="7017"/>
        <v/>
      </c>
      <c r="AW721" s="100" t="str">
        <f t="shared" si="6991"/>
        <v/>
      </c>
      <c r="AX721" s="100" t="str">
        <f t="shared" si="7018"/>
        <v/>
      </c>
      <c r="AY721" s="100" t="str">
        <f t="shared" si="6992"/>
        <v/>
      </c>
      <c r="AZ721" s="100" t="str">
        <f t="shared" si="7019"/>
        <v/>
      </c>
      <c r="BA721" s="100" t="str">
        <f t="shared" si="6993"/>
        <v/>
      </c>
      <c r="BB721" s="100" t="str">
        <f t="shared" si="7020"/>
        <v/>
      </c>
      <c r="BC721" s="100" t="str">
        <f>IFERROR(INDEX('INPUT INF'!$F$3:$F$601,MATCH($B721,'INPUT INF'!$A$3:$A$601,FALSE)),"")</f>
        <v/>
      </c>
      <c r="BD721" s="100" t="str">
        <f t="shared" si="6952"/>
        <v/>
      </c>
      <c r="BE721" s="100" t="str">
        <f t="shared" si="7021"/>
        <v/>
      </c>
      <c r="BF721" s="100" t="str">
        <f t="shared" si="7022"/>
        <v/>
      </c>
      <c r="BG721" s="115" t="str">
        <f t="shared" si="7023"/>
        <v/>
      </c>
      <c r="BH721" s="176" t="str">
        <f>IF(AND('INPUT INF'!$O$1="X",BG721="PASS"),BF721,IF($BG721="","0",IF('INPUT INF'!$N$67="YES",$BF721,"")))</f>
        <v>0</v>
      </c>
      <c r="BI721" s="115" t="str">
        <f>IF($BG721="","0",IF('INPUT INF'!$R$68="YES",$BF721,""))</f>
        <v>0</v>
      </c>
      <c r="BJ721" s="115" t="str">
        <f>IF($BG721="","0",IF('INPUT INF'!$R$69="YES",$BF721,""))</f>
        <v>0</v>
      </c>
      <c r="BL721" s="118" t="str">
        <f t="shared" si="6941"/>
        <v/>
      </c>
      <c r="BM721" s="118" t="str">
        <f t="shared" si="6942"/>
        <v/>
      </c>
      <c r="BN721" s="118" t="str">
        <f t="shared" si="6943"/>
        <v/>
      </c>
      <c r="BR721" s="118" t="str">
        <f t="shared" si="6944"/>
        <v/>
      </c>
      <c r="BS721" s="118" t="str">
        <f t="shared" si="6945"/>
        <v/>
      </c>
      <c r="BT721" s="118" t="str">
        <f t="shared" si="6946"/>
        <v/>
      </c>
      <c r="BX721" s="118" t="str">
        <f t="shared" si="6947"/>
        <v/>
      </c>
      <c r="BY721" s="118" t="str">
        <f t="shared" si="6948"/>
        <v/>
      </c>
      <c r="BZ721" s="118" t="str">
        <f t="shared" si="6949"/>
        <v/>
      </c>
      <c r="CD721" s="116" t="str">
        <f t="shared" si="7024"/>
        <v/>
      </c>
      <c r="CE721" s="116" t="str">
        <f t="shared" si="7025"/>
        <v/>
      </c>
      <c r="CF721" s="116" t="str">
        <f t="shared" si="7026"/>
        <v/>
      </c>
      <c r="CJ721" s="116" t="str">
        <f t="shared" si="7027"/>
        <v/>
      </c>
      <c r="CK721" s="116" t="str">
        <f t="shared" si="7028"/>
        <v/>
      </c>
      <c r="CL721" s="116" t="str">
        <f t="shared" si="7029"/>
        <v/>
      </c>
      <c r="CP721" s="116" t="str">
        <f t="shared" si="7030"/>
        <v/>
      </c>
      <c r="CQ721" s="116" t="str">
        <f t="shared" si="7031"/>
        <v/>
      </c>
      <c r="CR721" s="116" t="str">
        <f t="shared" si="7032"/>
        <v/>
      </c>
      <c r="DH721" s="115" t="str">
        <f t="shared" si="6950"/>
        <v/>
      </c>
      <c r="DI721" s="115" t="str">
        <f t="shared" si="6951"/>
        <v/>
      </c>
      <c r="DJ721" s="115" t="str">
        <f t="shared" si="6918"/>
        <v/>
      </c>
      <c r="DK721" s="115" t="str">
        <f t="shared" si="6919"/>
        <v/>
      </c>
      <c r="DL721" s="115" t="str">
        <f t="shared" si="6920"/>
        <v/>
      </c>
      <c r="DM721" s="115" t="str">
        <f t="shared" si="6921"/>
        <v/>
      </c>
      <c r="DN721" s="115" t="str">
        <f t="shared" si="6922"/>
        <v/>
      </c>
      <c r="DO721" s="115" t="str">
        <f t="shared" si="6923"/>
        <v/>
      </c>
      <c r="DP721" s="115" t="str">
        <f t="shared" si="6924"/>
        <v/>
      </c>
      <c r="DQ721" s="115" t="str">
        <f t="shared" si="6925"/>
        <v/>
      </c>
      <c r="DR721" s="115" t="str">
        <f t="shared" si="6926"/>
        <v/>
      </c>
      <c r="DS721" s="115" t="str">
        <f t="shared" si="6927"/>
        <v/>
      </c>
      <c r="DT721" s="115" t="str">
        <f t="shared" si="6928"/>
        <v/>
      </c>
      <c r="DU721" s="115" t="str">
        <f t="shared" si="6929"/>
        <v/>
      </c>
      <c r="DV721" s="115" t="str">
        <f t="shared" si="6930"/>
        <v/>
      </c>
      <c r="DW721" s="115" t="str">
        <f t="shared" si="6931"/>
        <v/>
      </c>
      <c r="DX721" s="115" t="str">
        <f t="shared" si="6932"/>
        <v/>
      </c>
      <c r="DY721" s="115" t="str">
        <f t="shared" si="6933"/>
        <v/>
      </c>
      <c r="DZ721" s="115" t="str">
        <f t="shared" si="6934"/>
        <v/>
      </c>
      <c r="EA721" s="115" t="str">
        <f t="shared" si="6935"/>
        <v/>
      </c>
      <c r="EB721" s="115" t="str">
        <f t="shared" si="6936"/>
        <v/>
      </c>
      <c r="EC721" s="115" t="str">
        <f t="shared" si="6937"/>
        <v/>
      </c>
      <c r="ED721" s="115" t="str">
        <f t="shared" si="6938"/>
        <v/>
      </c>
      <c r="EE721" s="115" t="str">
        <f t="shared" si="6939"/>
        <v/>
      </c>
      <c r="EF721" s="115" t="str">
        <f t="shared" si="6940"/>
        <v/>
      </c>
      <c r="EG721" s="115" t="str">
        <f t="shared" si="7033"/>
        <v/>
      </c>
      <c r="EH721" s="115" t="str">
        <f t="shared" si="7034"/>
        <v/>
      </c>
      <c r="EI721" s="115" t="str">
        <f t="shared" si="7035"/>
        <v/>
      </c>
      <c r="EJ721" s="115" t="str">
        <f t="shared" si="7036"/>
        <v/>
      </c>
      <c r="EK721" s="115" t="str">
        <f t="shared" si="7037"/>
        <v/>
      </c>
      <c r="EL721" s="115" t="str">
        <f t="shared" si="7038"/>
        <v/>
      </c>
      <c r="EM721" s="115" t="str">
        <f t="shared" si="7039"/>
        <v/>
      </c>
      <c r="EN721" s="115" t="str">
        <f t="shared" si="7040"/>
        <v/>
      </c>
      <c r="EO721" s="115" t="str">
        <f t="shared" si="7041"/>
        <v/>
      </c>
      <c r="EP721" s="115" t="str">
        <f t="shared" si="7042"/>
        <v/>
      </c>
      <c r="EQ721" s="115" t="str">
        <f t="shared" si="7043"/>
        <v/>
      </c>
      <c r="ER721" s="115" t="str">
        <f t="shared" si="7044"/>
        <v/>
      </c>
      <c r="ES721" s="115" t="str">
        <f t="shared" si="7045"/>
        <v/>
      </c>
      <c r="ET721" s="115" t="str">
        <f t="shared" si="7046"/>
        <v/>
      </c>
      <c r="EU721" s="115" t="str">
        <f t="shared" si="7047"/>
        <v/>
      </c>
      <c r="EV721" s="115" t="str">
        <f t="shared" si="7048"/>
        <v/>
      </c>
      <c r="EW721" s="115" t="str">
        <f t="shared" si="7049"/>
        <v/>
      </c>
      <c r="EX721" s="115" t="str">
        <f t="shared" si="7050"/>
        <v/>
      </c>
      <c r="EY721" s="115" t="str">
        <f t="shared" si="7051"/>
        <v/>
      </c>
      <c r="EZ721" s="115" t="str">
        <f t="shared" si="7052"/>
        <v/>
      </c>
      <c r="FA721" s="115" t="str">
        <f t="shared" si="7053"/>
        <v/>
      </c>
      <c r="FB721" s="115" t="str">
        <f t="shared" si="7054"/>
        <v/>
      </c>
      <c r="FC721" s="115" t="str">
        <f t="shared" si="7055"/>
        <v/>
      </c>
      <c r="FD721" s="115" t="str">
        <f t="shared" si="7056"/>
        <v/>
      </c>
      <c r="FE721" s="115" t="str">
        <f t="shared" si="7057"/>
        <v/>
      </c>
      <c r="FF721" s="115">
        <f t="shared" si="6956"/>
        <v>83</v>
      </c>
      <c r="FG721" s="115" t="str">
        <f>IFERROR(SMALL($EI$3:$EI$842,$A$9),"")</f>
        <v/>
      </c>
      <c r="FH721" s="115">
        <f t="shared" si="7058"/>
        <v>96</v>
      </c>
      <c r="FI721" s="115" t="str">
        <f t="shared" si="6957"/>
        <v/>
      </c>
      <c r="FJ721" s="115" t="str">
        <f t="shared" si="6958"/>
        <v/>
      </c>
      <c r="FK721" s="120" t="str">
        <f t="shared" si="6959"/>
        <v/>
      </c>
      <c r="FL721" s="121" t="str">
        <f t="shared" si="6960"/>
        <v/>
      </c>
      <c r="FM721" s="122" t="str">
        <f t="shared" si="6961"/>
        <v/>
      </c>
      <c r="FN721" s="121" t="str">
        <f t="shared" si="6962"/>
        <v/>
      </c>
      <c r="FO721" s="122" t="str">
        <f t="shared" si="6963"/>
        <v/>
      </c>
      <c r="FP721" s="122" t="str">
        <f t="shared" si="6964"/>
        <v/>
      </c>
      <c r="FQ721" s="122" t="str">
        <f t="shared" si="6965"/>
        <v/>
      </c>
    </row>
    <row r="722" spans="1:173" ht="15" customHeight="1" x14ac:dyDescent="0.25">
      <c r="A722" s="115">
        <v>720</v>
      </c>
      <c r="B722" s="115" t="str">
        <f t="shared" si="6969"/>
        <v/>
      </c>
      <c r="C722" s="115" t="s">
        <v>71</v>
      </c>
      <c r="D722" s="100">
        <f t="shared" si="6955"/>
        <v>0</v>
      </c>
      <c r="E722" s="100" t="str">
        <f t="shared" si="6995"/>
        <v/>
      </c>
      <c r="F722" s="100" t="str">
        <f t="shared" si="6996"/>
        <v/>
      </c>
      <c r="G722" s="100" t="str">
        <f t="shared" si="6970"/>
        <v/>
      </c>
      <c r="H722" s="100" t="str">
        <f t="shared" si="6997"/>
        <v/>
      </c>
      <c r="I722" s="100" t="str">
        <f t="shared" si="6971"/>
        <v/>
      </c>
      <c r="J722" s="100" t="str">
        <f t="shared" si="6998"/>
        <v/>
      </c>
      <c r="K722" s="100" t="str">
        <f t="shared" si="6972"/>
        <v/>
      </c>
      <c r="L722" s="100" t="str">
        <f t="shared" si="6999"/>
        <v/>
      </c>
      <c r="M722" s="100" t="str">
        <f t="shared" si="6973"/>
        <v/>
      </c>
      <c r="N722" s="100" t="str">
        <f t="shared" si="7000"/>
        <v/>
      </c>
      <c r="O722" s="100" t="str">
        <f t="shared" si="6974"/>
        <v/>
      </c>
      <c r="P722" s="100" t="str">
        <f t="shared" si="7001"/>
        <v/>
      </c>
      <c r="Q722" s="100" t="str">
        <f t="shared" si="6975"/>
        <v/>
      </c>
      <c r="R722" s="100" t="str">
        <f t="shared" si="7002"/>
        <v/>
      </c>
      <c r="S722" s="100" t="str">
        <f t="shared" si="6976"/>
        <v/>
      </c>
      <c r="T722" s="100" t="str">
        <f t="shared" si="7003"/>
        <v/>
      </c>
      <c r="U722" s="100" t="str">
        <f t="shared" si="6977"/>
        <v/>
      </c>
      <c r="V722" s="100" t="str">
        <f t="shared" si="7004"/>
        <v/>
      </c>
      <c r="W722" s="100" t="str">
        <f t="shared" si="6978"/>
        <v/>
      </c>
      <c r="X722" s="100" t="str">
        <f t="shared" si="7005"/>
        <v/>
      </c>
      <c r="Y722" s="100" t="str">
        <f t="shared" si="6979"/>
        <v/>
      </c>
      <c r="Z722" s="100" t="str">
        <f t="shared" si="7006"/>
        <v/>
      </c>
      <c r="AA722" s="100" t="str">
        <f t="shared" si="6980"/>
        <v/>
      </c>
      <c r="AB722" s="100" t="str">
        <f t="shared" si="7007"/>
        <v/>
      </c>
      <c r="AC722" s="100" t="str">
        <f t="shared" si="6981"/>
        <v/>
      </c>
      <c r="AD722" s="100" t="str">
        <f t="shared" si="7008"/>
        <v/>
      </c>
      <c r="AE722" s="100" t="str">
        <f t="shared" si="6982"/>
        <v/>
      </c>
      <c r="AF722" s="100" t="str">
        <f t="shared" si="7009"/>
        <v/>
      </c>
      <c r="AG722" s="100" t="str">
        <f t="shared" si="6983"/>
        <v/>
      </c>
      <c r="AH722" s="100" t="str">
        <f t="shared" si="7010"/>
        <v/>
      </c>
      <c r="AI722" s="100" t="str">
        <f t="shared" si="6984"/>
        <v/>
      </c>
      <c r="AJ722" s="100" t="str">
        <f t="shared" si="7011"/>
        <v/>
      </c>
      <c r="AK722" s="100" t="str">
        <f t="shared" si="6985"/>
        <v/>
      </c>
      <c r="AL722" s="100" t="str">
        <f t="shared" si="7012"/>
        <v/>
      </c>
      <c r="AM722" s="100" t="str">
        <f t="shared" si="6986"/>
        <v/>
      </c>
      <c r="AN722" s="100" t="str">
        <f t="shared" si="7013"/>
        <v/>
      </c>
      <c r="AO722" s="100" t="str">
        <f t="shared" si="6987"/>
        <v/>
      </c>
      <c r="AP722" s="100" t="str">
        <f t="shared" si="7014"/>
        <v/>
      </c>
      <c r="AQ722" s="100" t="str">
        <f t="shared" si="6988"/>
        <v/>
      </c>
      <c r="AR722" s="100" t="str">
        <f t="shared" si="7015"/>
        <v/>
      </c>
      <c r="AS722" s="100" t="str">
        <f t="shared" si="6989"/>
        <v/>
      </c>
      <c r="AT722" s="100" t="str">
        <f t="shared" si="7016"/>
        <v/>
      </c>
      <c r="AU722" s="100" t="str">
        <f t="shared" si="6990"/>
        <v/>
      </c>
      <c r="AV722" s="100" t="str">
        <f t="shared" si="7017"/>
        <v/>
      </c>
      <c r="AW722" s="100" t="str">
        <f t="shared" si="6991"/>
        <v/>
      </c>
      <c r="AX722" s="100" t="str">
        <f t="shared" si="7018"/>
        <v/>
      </c>
      <c r="AY722" s="100" t="str">
        <f t="shared" si="6992"/>
        <v/>
      </c>
      <c r="AZ722" s="100" t="str">
        <f t="shared" si="7019"/>
        <v/>
      </c>
      <c r="BA722" s="100" t="str">
        <f t="shared" si="6993"/>
        <v/>
      </c>
      <c r="BB722" s="100" t="str">
        <f t="shared" si="7020"/>
        <v/>
      </c>
      <c r="BC722" s="100" t="str">
        <f>IFERROR(INDEX('INPUT INF'!$F$3:$F$601,MATCH($B722,'INPUT INF'!$A$3:$A$601,FALSE)),"")</f>
        <v/>
      </c>
      <c r="BD722" s="100" t="str">
        <f t="shared" si="6952"/>
        <v/>
      </c>
      <c r="BE722" s="100" t="str">
        <f t="shared" si="7021"/>
        <v/>
      </c>
      <c r="BF722" s="100" t="str">
        <f t="shared" si="7022"/>
        <v/>
      </c>
      <c r="BG722" s="115" t="str">
        <f t="shared" si="7023"/>
        <v/>
      </c>
      <c r="BH722" s="176" t="str">
        <f>IF(AND('INPUT INF'!$O$1="X",BG722="PASS"),BF722,IF($BG722="","0",IF('INPUT INF'!$N$67="YES",$BF722,"")))</f>
        <v>0</v>
      </c>
      <c r="BI722" s="115" t="str">
        <f>IF($BG722="","0",IF('INPUT INF'!$R$68="YES",$BF722,""))</f>
        <v>0</v>
      </c>
      <c r="BJ722" s="115" t="str">
        <f>IF($BG722="","0",IF('INPUT INF'!$R$69="YES",$BF722,""))</f>
        <v>0</v>
      </c>
      <c r="BL722" s="118" t="str">
        <f t="shared" si="6941"/>
        <v/>
      </c>
      <c r="BM722" s="118" t="str">
        <f t="shared" si="6942"/>
        <v/>
      </c>
      <c r="BN722" s="118" t="str">
        <f t="shared" si="6943"/>
        <v/>
      </c>
      <c r="BR722" s="118" t="str">
        <f t="shared" si="6944"/>
        <v/>
      </c>
      <c r="BS722" s="118" t="str">
        <f t="shared" si="6945"/>
        <v/>
      </c>
      <c r="BT722" s="118" t="str">
        <f t="shared" si="6946"/>
        <v/>
      </c>
      <c r="BX722" s="118" t="str">
        <f t="shared" si="6947"/>
        <v/>
      </c>
      <c r="BY722" s="118" t="str">
        <f t="shared" si="6948"/>
        <v/>
      </c>
      <c r="BZ722" s="118" t="str">
        <f t="shared" si="6949"/>
        <v/>
      </c>
      <c r="CD722" s="116" t="str">
        <f t="shared" si="7024"/>
        <v/>
      </c>
      <c r="CE722" s="116" t="str">
        <f t="shared" si="7025"/>
        <v/>
      </c>
      <c r="CF722" s="116" t="str">
        <f t="shared" si="7026"/>
        <v/>
      </c>
      <c r="CJ722" s="116" t="str">
        <f t="shared" si="7027"/>
        <v/>
      </c>
      <c r="CK722" s="116" t="str">
        <f t="shared" si="7028"/>
        <v/>
      </c>
      <c r="CL722" s="116" t="str">
        <f t="shared" si="7029"/>
        <v/>
      </c>
      <c r="CP722" s="116" t="str">
        <f t="shared" si="7030"/>
        <v/>
      </c>
      <c r="CQ722" s="116" t="str">
        <f t="shared" si="7031"/>
        <v/>
      </c>
      <c r="CR722" s="116" t="str">
        <f t="shared" si="7032"/>
        <v/>
      </c>
      <c r="DH722" s="115" t="str">
        <f t="shared" si="6950"/>
        <v/>
      </c>
      <c r="DI722" s="115" t="str">
        <f t="shared" si="6951"/>
        <v/>
      </c>
      <c r="DJ722" s="115" t="str">
        <f t="shared" si="6918"/>
        <v/>
      </c>
      <c r="DK722" s="115" t="str">
        <f t="shared" si="6919"/>
        <v/>
      </c>
      <c r="DL722" s="115" t="str">
        <f t="shared" si="6920"/>
        <v/>
      </c>
      <c r="DM722" s="115" t="str">
        <f t="shared" si="6921"/>
        <v/>
      </c>
      <c r="DN722" s="115" t="str">
        <f t="shared" si="6922"/>
        <v/>
      </c>
      <c r="DO722" s="115" t="str">
        <f t="shared" si="6923"/>
        <v/>
      </c>
      <c r="DP722" s="115" t="str">
        <f t="shared" si="6924"/>
        <v/>
      </c>
      <c r="DQ722" s="115" t="str">
        <f t="shared" si="6925"/>
        <v/>
      </c>
      <c r="DR722" s="115" t="str">
        <f t="shared" si="6926"/>
        <v/>
      </c>
      <c r="DS722" s="115" t="str">
        <f t="shared" si="6927"/>
        <v/>
      </c>
      <c r="DT722" s="115" t="str">
        <f t="shared" si="6928"/>
        <v/>
      </c>
      <c r="DU722" s="115" t="str">
        <f t="shared" si="6929"/>
        <v/>
      </c>
      <c r="DV722" s="115" t="str">
        <f t="shared" si="6930"/>
        <v/>
      </c>
      <c r="DW722" s="115" t="str">
        <f t="shared" si="6931"/>
        <v/>
      </c>
      <c r="DX722" s="115" t="str">
        <f t="shared" si="6932"/>
        <v/>
      </c>
      <c r="DY722" s="115" t="str">
        <f t="shared" si="6933"/>
        <v/>
      </c>
      <c r="DZ722" s="115" t="str">
        <f t="shared" si="6934"/>
        <v/>
      </c>
      <c r="EA722" s="115" t="str">
        <f t="shared" si="6935"/>
        <v/>
      </c>
      <c r="EB722" s="115" t="str">
        <f t="shared" si="6936"/>
        <v/>
      </c>
      <c r="EC722" s="115" t="str">
        <f t="shared" si="6937"/>
        <v/>
      </c>
      <c r="ED722" s="115" t="str">
        <f t="shared" si="6938"/>
        <v/>
      </c>
      <c r="EE722" s="115" t="str">
        <f t="shared" si="6939"/>
        <v/>
      </c>
      <c r="EF722" s="115" t="str">
        <f t="shared" si="6940"/>
        <v/>
      </c>
      <c r="EG722" s="115" t="str">
        <f t="shared" si="7033"/>
        <v/>
      </c>
      <c r="EH722" s="115" t="str">
        <f t="shared" si="7034"/>
        <v/>
      </c>
      <c r="EI722" s="115" t="str">
        <f t="shared" si="7035"/>
        <v/>
      </c>
      <c r="EJ722" s="115" t="str">
        <f t="shared" si="7036"/>
        <v/>
      </c>
      <c r="EK722" s="115" t="str">
        <f t="shared" si="7037"/>
        <v/>
      </c>
      <c r="EL722" s="115" t="str">
        <f t="shared" si="7038"/>
        <v/>
      </c>
      <c r="EM722" s="115" t="str">
        <f t="shared" si="7039"/>
        <v/>
      </c>
      <c r="EN722" s="115" t="str">
        <f t="shared" si="7040"/>
        <v/>
      </c>
      <c r="EO722" s="115" t="str">
        <f t="shared" si="7041"/>
        <v/>
      </c>
      <c r="EP722" s="115" t="str">
        <f t="shared" si="7042"/>
        <v/>
      </c>
      <c r="EQ722" s="115" t="str">
        <f t="shared" si="7043"/>
        <v/>
      </c>
      <c r="ER722" s="115" t="str">
        <f t="shared" si="7044"/>
        <v/>
      </c>
      <c r="ES722" s="115" t="str">
        <f t="shared" si="7045"/>
        <v/>
      </c>
      <c r="ET722" s="115" t="str">
        <f t="shared" si="7046"/>
        <v/>
      </c>
      <c r="EU722" s="115" t="str">
        <f t="shared" si="7047"/>
        <v/>
      </c>
      <c r="EV722" s="115" t="str">
        <f t="shared" si="7048"/>
        <v/>
      </c>
      <c r="EW722" s="115" t="str">
        <f t="shared" si="7049"/>
        <v/>
      </c>
      <c r="EX722" s="115" t="str">
        <f t="shared" si="7050"/>
        <v/>
      </c>
      <c r="EY722" s="115" t="str">
        <f t="shared" si="7051"/>
        <v/>
      </c>
      <c r="EZ722" s="115" t="str">
        <f t="shared" si="7052"/>
        <v/>
      </c>
      <c r="FA722" s="115" t="str">
        <f t="shared" si="7053"/>
        <v/>
      </c>
      <c r="FB722" s="115" t="str">
        <f t="shared" si="7054"/>
        <v/>
      </c>
      <c r="FC722" s="115" t="str">
        <f t="shared" si="7055"/>
        <v/>
      </c>
      <c r="FD722" s="115" t="str">
        <f t="shared" si="7056"/>
        <v/>
      </c>
      <c r="FE722" s="115" t="str">
        <f t="shared" si="7057"/>
        <v/>
      </c>
      <c r="FF722" s="115">
        <f t="shared" si="6956"/>
        <v>83</v>
      </c>
      <c r="FG722" s="115" t="str">
        <f>IFERROR(SMALL($EI$3:$EI$842,$A$10),"")</f>
        <v/>
      </c>
      <c r="FH722" s="115">
        <f t="shared" si="7058"/>
        <v>96</v>
      </c>
      <c r="FI722" s="115" t="str">
        <f t="shared" si="6957"/>
        <v/>
      </c>
      <c r="FJ722" s="115" t="str">
        <f t="shared" si="6958"/>
        <v/>
      </c>
      <c r="FK722" s="120" t="str">
        <f t="shared" si="6959"/>
        <v/>
      </c>
      <c r="FL722" s="121" t="str">
        <f t="shared" si="6960"/>
        <v/>
      </c>
      <c r="FM722" s="122" t="str">
        <f t="shared" si="6961"/>
        <v/>
      </c>
      <c r="FN722" s="121" t="str">
        <f t="shared" si="6962"/>
        <v/>
      </c>
      <c r="FO722" s="122" t="str">
        <f t="shared" si="6963"/>
        <v/>
      </c>
      <c r="FP722" s="122" t="str">
        <f t="shared" si="6964"/>
        <v/>
      </c>
      <c r="FQ722" s="122" t="str">
        <f t="shared" si="6965"/>
        <v/>
      </c>
    </row>
    <row r="723" spans="1:173" ht="15" customHeight="1" x14ac:dyDescent="0.25">
      <c r="A723" s="115">
        <v>721</v>
      </c>
      <c r="B723" s="115" t="str">
        <f t="shared" si="6969"/>
        <v/>
      </c>
      <c r="C723" s="115" t="s">
        <v>71</v>
      </c>
      <c r="D723" s="100">
        <f t="shared" si="6955"/>
        <v>0</v>
      </c>
      <c r="E723" s="100" t="str">
        <f t="shared" si="6995"/>
        <v/>
      </c>
      <c r="F723" s="100" t="str">
        <f t="shared" si="6996"/>
        <v/>
      </c>
      <c r="G723" s="100" t="str">
        <f t="shared" si="6970"/>
        <v/>
      </c>
      <c r="H723" s="100" t="str">
        <f t="shared" si="6997"/>
        <v/>
      </c>
      <c r="I723" s="100" t="str">
        <f t="shared" si="6971"/>
        <v/>
      </c>
      <c r="J723" s="100" t="str">
        <f t="shared" si="6998"/>
        <v/>
      </c>
      <c r="K723" s="100" t="str">
        <f t="shared" si="6972"/>
        <v/>
      </c>
      <c r="L723" s="100" t="str">
        <f t="shared" si="6999"/>
        <v/>
      </c>
      <c r="M723" s="100" t="str">
        <f t="shared" si="6973"/>
        <v/>
      </c>
      <c r="N723" s="100" t="str">
        <f t="shared" si="7000"/>
        <v/>
      </c>
      <c r="O723" s="100" t="str">
        <f t="shared" si="6974"/>
        <v/>
      </c>
      <c r="P723" s="100" t="str">
        <f t="shared" si="7001"/>
        <v/>
      </c>
      <c r="Q723" s="100" t="str">
        <f t="shared" si="6975"/>
        <v/>
      </c>
      <c r="R723" s="100" t="str">
        <f t="shared" si="7002"/>
        <v/>
      </c>
      <c r="S723" s="100" t="str">
        <f t="shared" si="6976"/>
        <v/>
      </c>
      <c r="T723" s="100" t="str">
        <f t="shared" si="7003"/>
        <v/>
      </c>
      <c r="U723" s="100" t="str">
        <f t="shared" si="6977"/>
        <v/>
      </c>
      <c r="V723" s="100" t="str">
        <f t="shared" si="7004"/>
        <v/>
      </c>
      <c r="W723" s="100" t="str">
        <f t="shared" si="6978"/>
        <v/>
      </c>
      <c r="X723" s="100" t="str">
        <f t="shared" si="7005"/>
        <v/>
      </c>
      <c r="Y723" s="100" t="str">
        <f t="shared" si="6979"/>
        <v/>
      </c>
      <c r="Z723" s="100" t="str">
        <f t="shared" si="7006"/>
        <v/>
      </c>
      <c r="AA723" s="100" t="str">
        <f t="shared" si="6980"/>
        <v/>
      </c>
      <c r="AB723" s="100" t="str">
        <f t="shared" si="7007"/>
        <v/>
      </c>
      <c r="AC723" s="100" t="str">
        <f t="shared" si="6981"/>
        <v/>
      </c>
      <c r="AD723" s="100" t="str">
        <f t="shared" si="7008"/>
        <v/>
      </c>
      <c r="AE723" s="100" t="str">
        <f t="shared" si="6982"/>
        <v/>
      </c>
      <c r="AF723" s="100" t="str">
        <f t="shared" si="7009"/>
        <v/>
      </c>
      <c r="AG723" s="100" t="str">
        <f t="shared" si="6983"/>
        <v/>
      </c>
      <c r="AH723" s="100" t="str">
        <f t="shared" si="7010"/>
        <v/>
      </c>
      <c r="AI723" s="100" t="str">
        <f t="shared" si="6984"/>
        <v/>
      </c>
      <c r="AJ723" s="100" t="str">
        <f t="shared" si="7011"/>
        <v/>
      </c>
      <c r="AK723" s="100" t="str">
        <f t="shared" si="6985"/>
        <v/>
      </c>
      <c r="AL723" s="100" t="str">
        <f t="shared" si="7012"/>
        <v/>
      </c>
      <c r="AM723" s="100" t="str">
        <f t="shared" si="6986"/>
        <v/>
      </c>
      <c r="AN723" s="100" t="str">
        <f t="shared" si="7013"/>
        <v/>
      </c>
      <c r="AO723" s="100" t="str">
        <f t="shared" si="6987"/>
        <v/>
      </c>
      <c r="AP723" s="100" t="str">
        <f t="shared" si="7014"/>
        <v/>
      </c>
      <c r="AQ723" s="100" t="str">
        <f t="shared" si="6988"/>
        <v/>
      </c>
      <c r="AR723" s="100" t="str">
        <f t="shared" si="7015"/>
        <v/>
      </c>
      <c r="AS723" s="100" t="str">
        <f t="shared" si="6989"/>
        <v/>
      </c>
      <c r="AT723" s="100" t="str">
        <f t="shared" si="7016"/>
        <v/>
      </c>
      <c r="AU723" s="100" t="str">
        <f t="shared" si="6990"/>
        <v/>
      </c>
      <c r="AV723" s="100" t="str">
        <f t="shared" si="7017"/>
        <v/>
      </c>
      <c r="AW723" s="100" t="str">
        <f t="shared" si="6991"/>
        <v/>
      </c>
      <c r="AX723" s="100" t="str">
        <f t="shared" si="7018"/>
        <v/>
      </c>
      <c r="AY723" s="100" t="str">
        <f t="shared" si="6992"/>
        <v/>
      </c>
      <c r="AZ723" s="100" t="str">
        <f t="shared" si="7019"/>
        <v/>
      </c>
      <c r="BA723" s="100" t="str">
        <f t="shared" si="6993"/>
        <v/>
      </c>
      <c r="BB723" s="100" t="str">
        <f t="shared" si="7020"/>
        <v/>
      </c>
      <c r="BC723" s="100" t="str">
        <f>IFERROR(INDEX('INPUT INF'!$F$3:$F$601,MATCH($B723,'INPUT INF'!$A$3:$A$601,FALSE)),"")</f>
        <v/>
      </c>
      <c r="BD723" s="100" t="str">
        <f t="shared" si="6952"/>
        <v/>
      </c>
      <c r="BE723" s="100" t="str">
        <f t="shared" si="7021"/>
        <v/>
      </c>
      <c r="BF723" s="100" t="str">
        <f t="shared" si="7022"/>
        <v/>
      </c>
      <c r="BG723" s="115" t="str">
        <f t="shared" si="7023"/>
        <v/>
      </c>
      <c r="BH723" s="176" t="str">
        <f>IF(AND('INPUT INF'!$O$1="X",BG723="PASS"),BF723,IF($BG723="","0",IF('INPUT INF'!$N$67="YES",$BF723,"")))</f>
        <v>0</v>
      </c>
      <c r="BI723" s="115" t="str">
        <f>IF($BG723="","0",IF('INPUT INF'!$R$68="YES",$BF723,""))</f>
        <v>0</v>
      </c>
      <c r="BJ723" s="115" t="str">
        <f>IF($BG723="","0",IF('INPUT INF'!$R$69="YES",$BF723,""))</f>
        <v>0</v>
      </c>
      <c r="BL723" s="118" t="str">
        <f t="shared" si="6941"/>
        <v/>
      </c>
      <c r="BM723" s="118" t="str">
        <f t="shared" si="6942"/>
        <v/>
      </c>
      <c r="BN723" s="118" t="str">
        <f t="shared" si="6943"/>
        <v/>
      </c>
      <c r="BR723" s="118" t="str">
        <f t="shared" si="6944"/>
        <v/>
      </c>
      <c r="BS723" s="118" t="str">
        <f t="shared" si="6945"/>
        <v/>
      </c>
      <c r="BT723" s="118" t="str">
        <f t="shared" si="6946"/>
        <v/>
      </c>
      <c r="BX723" s="118" t="str">
        <f t="shared" si="6947"/>
        <v/>
      </c>
      <c r="BY723" s="118" t="str">
        <f t="shared" si="6948"/>
        <v/>
      </c>
      <c r="BZ723" s="118" t="str">
        <f t="shared" si="6949"/>
        <v/>
      </c>
      <c r="CD723" s="116" t="str">
        <f t="shared" si="7024"/>
        <v/>
      </c>
      <c r="CE723" s="116" t="str">
        <f t="shared" si="7025"/>
        <v/>
      </c>
      <c r="CF723" s="116" t="str">
        <f t="shared" si="7026"/>
        <v/>
      </c>
      <c r="CJ723" s="116" t="str">
        <f t="shared" si="7027"/>
        <v/>
      </c>
      <c r="CK723" s="116" t="str">
        <f t="shared" si="7028"/>
        <v/>
      </c>
      <c r="CL723" s="116" t="str">
        <f t="shared" si="7029"/>
        <v/>
      </c>
      <c r="CP723" s="116" t="str">
        <f t="shared" si="7030"/>
        <v/>
      </c>
      <c r="CQ723" s="116" t="str">
        <f t="shared" si="7031"/>
        <v/>
      </c>
      <c r="CR723" s="116" t="str">
        <f t="shared" si="7032"/>
        <v/>
      </c>
      <c r="DH723" s="115" t="str">
        <f t="shared" si="6950"/>
        <v/>
      </c>
      <c r="DI723" s="115" t="str">
        <f t="shared" si="6951"/>
        <v/>
      </c>
      <c r="DJ723" s="115" t="str">
        <f t="shared" si="6918"/>
        <v/>
      </c>
      <c r="DK723" s="115" t="str">
        <f t="shared" si="6919"/>
        <v/>
      </c>
      <c r="DL723" s="115" t="str">
        <f t="shared" si="6920"/>
        <v/>
      </c>
      <c r="DM723" s="115" t="str">
        <f t="shared" si="6921"/>
        <v/>
      </c>
      <c r="DN723" s="115" t="str">
        <f t="shared" si="6922"/>
        <v/>
      </c>
      <c r="DO723" s="115" t="str">
        <f t="shared" si="6923"/>
        <v/>
      </c>
      <c r="DP723" s="115" t="str">
        <f t="shared" si="6924"/>
        <v/>
      </c>
      <c r="DQ723" s="115" t="str">
        <f t="shared" si="6925"/>
        <v/>
      </c>
      <c r="DR723" s="115" t="str">
        <f t="shared" si="6926"/>
        <v/>
      </c>
      <c r="DS723" s="115" t="str">
        <f t="shared" si="6927"/>
        <v/>
      </c>
      <c r="DT723" s="115" t="str">
        <f t="shared" si="6928"/>
        <v/>
      </c>
      <c r="DU723" s="115" t="str">
        <f t="shared" si="6929"/>
        <v/>
      </c>
      <c r="DV723" s="115" t="str">
        <f t="shared" si="6930"/>
        <v/>
      </c>
      <c r="DW723" s="115" t="str">
        <f t="shared" si="6931"/>
        <v/>
      </c>
      <c r="DX723" s="115" t="str">
        <f t="shared" si="6932"/>
        <v/>
      </c>
      <c r="DY723" s="115" t="str">
        <f t="shared" si="6933"/>
        <v/>
      </c>
      <c r="DZ723" s="115" t="str">
        <f t="shared" si="6934"/>
        <v/>
      </c>
      <c r="EA723" s="115" t="str">
        <f t="shared" si="6935"/>
        <v/>
      </c>
      <c r="EB723" s="115" t="str">
        <f t="shared" si="6936"/>
        <v/>
      </c>
      <c r="EC723" s="115" t="str">
        <f t="shared" si="6937"/>
        <v/>
      </c>
      <c r="ED723" s="115" t="str">
        <f t="shared" si="6938"/>
        <v/>
      </c>
      <c r="EE723" s="115" t="str">
        <f t="shared" si="6939"/>
        <v/>
      </c>
      <c r="EF723" s="115" t="str">
        <f t="shared" si="6940"/>
        <v/>
      </c>
      <c r="EG723" s="115" t="str">
        <f t="shared" si="7033"/>
        <v/>
      </c>
      <c r="EH723" s="115" t="str">
        <f t="shared" si="7034"/>
        <v/>
      </c>
      <c r="EI723" s="115" t="str">
        <f t="shared" si="7035"/>
        <v/>
      </c>
      <c r="EJ723" s="115" t="str">
        <f t="shared" si="7036"/>
        <v/>
      </c>
      <c r="EK723" s="115" t="str">
        <f t="shared" si="7037"/>
        <v/>
      </c>
      <c r="EL723" s="115" t="str">
        <f t="shared" si="7038"/>
        <v/>
      </c>
      <c r="EM723" s="115" t="str">
        <f t="shared" si="7039"/>
        <v/>
      </c>
      <c r="EN723" s="115" t="str">
        <f t="shared" si="7040"/>
        <v/>
      </c>
      <c r="EO723" s="115" t="str">
        <f t="shared" si="7041"/>
        <v/>
      </c>
      <c r="EP723" s="115" t="str">
        <f t="shared" si="7042"/>
        <v/>
      </c>
      <c r="EQ723" s="115" t="str">
        <f t="shared" si="7043"/>
        <v/>
      </c>
      <c r="ER723" s="115" t="str">
        <f t="shared" si="7044"/>
        <v/>
      </c>
      <c r="ES723" s="115" t="str">
        <f t="shared" si="7045"/>
        <v/>
      </c>
      <c r="ET723" s="115" t="str">
        <f t="shared" si="7046"/>
        <v/>
      </c>
      <c r="EU723" s="115" t="str">
        <f t="shared" si="7047"/>
        <v/>
      </c>
      <c r="EV723" s="115" t="str">
        <f t="shared" si="7048"/>
        <v/>
      </c>
      <c r="EW723" s="115" t="str">
        <f t="shared" si="7049"/>
        <v/>
      </c>
      <c r="EX723" s="115" t="str">
        <f t="shared" si="7050"/>
        <v/>
      </c>
      <c r="EY723" s="115" t="str">
        <f t="shared" si="7051"/>
        <v/>
      </c>
      <c r="EZ723" s="115" t="str">
        <f t="shared" si="7052"/>
        <v/>
      </c>
      <c r="FA723" s="115" t="str">
        <f t="shared" si="7053"/>
        <v/>
      </c>
      <c r="FB723" s="115" t="str">
        <f t="shared" si="7054"/>
        <v/>
      </c>
      <c r="FC723" s="115" t="str">
        <f t="shared" si="7055"/>
        <v/>
      </c>
      <c r="FD723" s="115" t="str">
        <f t="shared" si="7056"/>
        <v/>
      </c>
      <c r="FE723" s="115" t="str">
        <f t="shared" si="7057"/>
        <v/>
      </c>
      <c r="FF723" s="115">
        <f t="shared" si="6956"/>
        <v>83</v>
      </c>
      <c r="FG723" s="115" t="str">
        <f>IFERROR(SMALL($EI$3:$EI$842,$A$11),"")</f>
        <v/>
      </c>
      <c r="FH723" s="115">
        <f t="shared" si="7058"/>
        <v>96</v>
      </c>
      <c r="FI723" s="115" t="str">
        <f t="shared" si="6957"/>
        <v/>
      </c>
      <c r="FJ723" s="115" t="str">
        <f t="shared" si="6958"/>
        <v/>
      </c>
      <c r="FK723" s="120" t="str">
        <f t="shared" si="6959"/>
        <v/>
      </c>
      <c r="FL723" s="121" t="str">
        <f t="shared" si="6960"/>
        <v/>
      </c>
      <c r="FM723" s="122" t="str">
        <f t="shared" si="6961"/>
        <v/>
      </c>
      <c r="FN723" s="121" t="str">
        <f t="shared" si="6962"/>
        <v/>
      </c>
      <c r="FO723" s="122" t="str">
        <f t="shared" si="6963"/>
        <v/>
      </c>
      <c r="FP723" s="122" t="str">
        <f t="shared" si="6964"/>
        <v/>
      </c>
      <c r="FQ723" s="122" t="str">
        <f t="shared" si="6965"/>
        <v/>
      </c>
    </row>
    <row r="724" spans="1:173" ht="15" customHeight="1" x14ac:dyDescent="0.25">
      <c r="A724" s="115">
        <v>722</v>
      </c>
      <c r="B724" s="115" t="str">
        <f t="shared" si="6969"/>
        <v/>
      </c>
      <c r="C724" s="115" t="s">
        <v>71</v>
      </c>
      <c r="D724" s="100">
        <f t="shared" si="6955"/>
        <v>0</v>
      </c>
      <c r="E724" s="100" t="str">
        <f t="shared" si="6995"/>
        <v/>
      </c>
      <c r="F724" s="100" t="str">
        <f t="shared" si="6996"/>
        <v/>
      </c>
      <c r="G724" s="100" t="str">
        <f t="shared" si="6970"/>
        <v/>
      </c>
      <c r="H724" s="100" t="str">
        <f t="shared" si="6997"/>
        <v/>
      </c>
      <c r="I724" s="100" t="str">
        <f t="shared" si="6971"/>
        <v/>
      </c>
      <c r="J724" s="100" t="str">
        <f t="shared" si="6998"/>
        <v/>
      </c>
      <c r="K724" s="100" t="str">
        <f t="shared" si="6972"/>
        <v/>
      </c>
      <c r="L724" s="100" t="str">
        <f t="shared" si="6999"/>
        <v/>
      </c>
      <c r="M724" s="100" t="str">
        <f t="shared" si="6973"/>
        <v/>
      </c>
      <c r="N724" s="100" t="str">
        <f t="shared" si="7000"/>
        <v/>
      </c>
      <c r="O724" s="100" t="str">
        <f t="shared" si="6974"/>
        <v/>
      </c>
      <c r="P724" s="100" t="str">
        <f t="shared" si="7001"/>
        <v/>
      </c>
      <c r="Q724" s="100" t="str">
        <f t="shared" si="6975"/>
        <v/>
      </c>
      <c r="R724" s="100" t="str">
        <f t="shared" si="7002"/>
        <v/>
      </c>
      <c r="S724" s="100" t="str">
        <f t="shared" si="6976"/>
        <v/>
      </c>
      <c r="T724" s="100" t="str">
        <f t="shared" si="7003"/>
        <v/>
      </c>
      <c r="U724" s="100" t="str">
        <f t="shared" si="6977"/>
        <v/>
      </c>
      <c r="V724" s="100" t="str">
        <f t="shared" si="7004"/>
        <v/>
      </c>
      <c r="W724" s="100" t="str">
        <f t="shared" si="6978"/>
        <v/>
      </c>
      <c r="X724" s="100" t="str">
        <f t="shared" si="7005"/>
        <v/>
      </c>
      <c r="Y724" s="100" t="str">
        <f t="shared" si="6979"/>
        <v/>
      </c>
      <c r="Z724" s="100" t="str">
        <f t="shared" si="7006"/>
        <v/>
      </c>
      <c r="AA724" s="100" t="str">
        <f t="shared" si="6980"/>
        <v/>
      </c>
      <c r="AB724" s="100" t="str">
        <f t="shared" si="7007"/>
        <v/>
      </c>
      <c r="AC724" s="100" t="str">
        <f t="shared" si="6981"/>
        <v/>
      </c>
      <c r="AD724" s="100" t="str">
        <f t="shared" si="7008"/>
        <v/>
      </c>
      <c r="AE724" s="100" t="str">
        <f t="shared" si="6982"/>
        <v/>
      </c>
      <c r="AF724" s="100" t="str">
        <f t="shared" si="7009"/>
        <v/>
      </c>
      <c r="AG724" s="100" t="str">
        <f t="shared" si="6983"/>
        <v/>
      </c>
      <c r="AH724" s="100" t="str">
        <f t="shared" si="7010"/>
        <v/>
      </c>
      <c r="AI724" s="100" t="str">
        <f t="shared" si="6984"/>
        <v/>
      </c>
      <c r="AJ724" s="100" t="str">
        <f t="shared" si="7011"/>
        <v/>
      </c>
      <c r="AK724" s="100" t="str">
        <f t="shared" si="6985"/>
        <v/>
      </c>
      <c r="AL724" s="100" t="str">
        <f t="shared" si="7012"/>
        <v/>
      </c>
      <c r="AM724" s="100" t="str">
        <f t="shared" si="6986"/>
        <v/>
      </c>
      <c r="AN724" s="100" t="str">
        <f t="shared" si="7013"/>
        <v/>
      </c>
      <c r="AO724" s="100" t="str">
        <f t="shared" si="6987"/>
        <v/>
      </c>
      <c r="AP724" s="100" t="str">
        <f t="shared" si="7014"/>
        <v/>
      </c>
      <c r="AQ724" s="100" t="str">
        <f t="shared" si="6988"/>
        <v/>
      </c>
      <c r="AR724" s="100" t="str">
        <f t="shared" si="7015"/>
        <v/>
      </c>
      <c r="AS724" s="100" t="str">
        <f t="shared" si="6989"/>
        <v/>
      </c>
      <c r="AT724" s="100" t="str">
        <f t="shared" si="7016"/>
        <v/>
      </c>
      <c r="AU724" s="100" t="str">
        <f t="shared" si="6990"/>
        <v/>
      </c>
      <c r="AV724" s="100" t="str">
        <f t="shared" si="7017"/>
        <v/>
      </c>
      <c r="AW724" s="100" t="str">
        <f t="shared" si="6991"/>
        <v/>
      </c>
      <c r="AX724" s="100" t="str">
        <f t="shared" si="7018"/>
        <v/>
      </c>
      <c r="AY724" s="100" t="str">
        <f t="shared" si="6992"/>
        <v/>
      </c>
      <c r="AZ724" s="100" t="str">
        <f t="shared" si="7019"/>
        <v/>
      </c>
      <c r="BA724" s="100" t="str">
        <f t="shared" si="6993"/>
        <v/>
      </c>
      <c r="BB724" s="100" t="str">
        <f t="shared" si="7020"/>
        <v/>
      </c>
      <c r="BC724" s="100" t="str">
        <f>IFERROR(INDEX('INPUT INF'!$F$3:$F$601,MATCH($B724,'INPUT INF'!$A$3:$A$601,FALSE)),"")</f>
        <v/>
      </c>
      <c r="BD724" s="100" t="str">
        <f t="shared" si="6952"/>
        <v/>
      </c>
      <c r="BE724" s="100" t="str">
        <f t="shared" si="7021"/>
        <v/>
      </c>
      <c r="BF724" s="100" t="str">
        <f t="shared" si="7022"/>
        <v/>
      </c>
      <c r="BG724" s="115" t="str">
        <f t="shared" si="7023"/>
        <v/>
      </c>
      <c r="BH724" s="176" t="str">
        <f>IF(AND('INPUT INF'!$O$1="X",BG724="PASS"),BF724,IF($BG724="","0",IF('INPUT INF'!$N$67="YES",$BF724,"")))</f>
        <v>0</v>
      </c>
      <c r="BI724" s="115" t="str">
        <f>IF($BG724="","0",IF('INPUT INF'!$R$68="YES",$BF724,""))</f>
        <v>0</v>
      </c>
      <c r="BJ724" s="115" t="str">
        <f>IF($BG724="","0",IF('INPUT INF'!$R$69="YES",$BF724,""))</f>
        <v>0</v>
      </c>
      <c r="BL724" s="118" t="str">
        <f t="shared" si="6941"/>
        <v/>
      </c>
      <c r="BM724" s="118" t="str">
        <f t="shared" si="6942"/>
        <v/>
      </c>
      <c r="BN724" s="118" t="str">
        <f t="shared" si="6943"/>
        <v/>
      </c>
      <c r="BR724" s="118" t="str">
        <f t="shared" si="6944"/>
        <v/>
      </c>
      <c r="BS724" s="118" t="str">
        <f t="shared" si="6945"/>
        <v/>
      </c>
      <c r="BT724" s="118" t="str">
        <f t="shared" si="6946"/>
        <v/>
      </c>
      <c r="BX724" s="118" t="str">
        <f t="shared" si="6947"/>
        <v/>
      </c>
      <c r="BY724" s="118" t="str">
        <f t="shared" si="6948"/>
        <v/>
      </c>
      <c r="BZ724" s="118" t="str">
        <f t="shared" si="6949"/>
        <v/>
      </c>
      <c r="CD724" s="116" t="str">
        <f t="shared" si="7024"/>
        <v/>
      </c>
      <c r="CE724" s="116" t="str">
        <f t="shared" si="7025"/>
        <v/>
      </c>
      <c r="CF724" s="116" t="str">
        <f t="shared" si="7026"/>
        <v/>
      </c>
      <c r="CJ724" s="116" t="str">
        <f t="shared" si="7027"/>
        <v/>
      </c>
      <c r="CK724" s="116" t="str">
        <f t="shared" si="7028"/>
        <v/>
      </c>
      <c r="CL724" s="116" t="str">
        <f t="shared" si="7029"/>
        <v/>
      </c>
      <c r="CP724" s="116" t="str">
        <f t="shared" si="7030"/>
        <v/>
      </c>
      <c r="CQ724" s="116" t="str">
        <f t="shared" si="7031"/>
        <v/>
      </c>
      <c r="CR724" s="116" t="str">
        <f t="shared" si="7032"/>
        <v/>
      </c>
      <c r="DH724" s="115" t="str">
        <f t="shared" si="6950"/>
        <v/>
      </c>
      <c r="DI724" s="115" t="str">
        <f t="shared" si="6951"/>
        <v/>
      </c>
      <c r="DJ724" s="115" t="str">
        <f t="shared" si="6918"/>
        <v/>
      </c>
      <c r="DK724" s="115" t="str">
        <f t="shared" si="6919"/>
        <v/>
      </c>
      <c r="DL724" s="115" t="str">
        <f t="shared" si="6920"/>
        <v/>
      </c>
      <c r="DM724" s="115" t="str">
        <f t="shared" si="6921"/>
        <v/>
      </c>
      <c r="DN724" s="115" t="str">
        <f t="shared" si="6922"/>
        <v/>
      </c>
      <c r="DO724" s="115" t="str">
        <f t="shared" si="6923"/>
        <v/>
      </c>
      <c r="DP724" s="115" t="str">
        <f t="shared" si="6924"/>
        <v/>
      </c>
      <c r="DQ724" s="115" t="str">
        <f t="shared" si="6925"/>
        <v/>
      </c>
      <c r="DR724" s="115" t="str">
        <f t="shared" si="6926"/>
        <v/>
      </c>
      <c r="DS724" s="115" t="str">
        <f t="shared" si="6927"/>
        <v/>
      </c>
      <c r="DT724" s="115" t="str">
        <f t="shared" si="6928"/>
        <v/>
      </c>
      <c r="DU724" s="115" t="str">
        <f t="shared" si="6929"/>
        <v/>
      </c>
      <c r="DV724" s="115" t="str">
        <f t="shared" si="6930"/>
        <v/>
      </c>
      <c r="DW724" s="115" t="str">
        <f t="shared" si="6931"/>
        <v/>
      </c>
      <c r="DX724" s="115" t="str">
        <f t="shared" si="6932"/>
        <v/>
      </c>
      <c r="DY724" s="115" t="str">
        <f t="shared" si="6933"/>
        <v/>
      </c>
      <c r="DZ724" s="115" t="str">
        <f t="shared" si="6934"/>
        <v/>
      </c>
      <c r="EA724" s="115" t="str">
        <f t="shared" si="6935"/>
        <v/>
      </c>
      <c r="EB724" s="115" t="str">
        <f t="shared" si="6936"/>
        <v/>
      </c>
      <c r="EC724" s="115" t="str">
        <f t="shared" si="6937"/>
        <v/>
      </c>
      <c r="ED724" s="115" t="str">
        <f t="shared" si="6938"/>
        <v/>
      </c>
      <c r="EE724" s="115" t="str">
        <f t="shared" si="6939"/>
        <v/>
      </c>
      <c r="EF724" s="115" t="str">
        <f t="shared" si="6940"/>
        <v/>
      </c>
      <c r="EG724" s="115" t="str">
        <f t="shared" si="7033"/>
        <v/>
      </c>
      <c r="EH724" s="115" t="str">
        <f t="shared" si="7034"/>
        <v/>
      </c>
      <c r="EI724" s="115" t="str">
        <f t="shared" si="7035"/>
        <v/>
      </c>
      <c r="EJ724" s="115" t="str">
        <f t="shared" si="7036"/>
        <v/>
      </c>
      <c r="EK724" s="115" t="str">
        <f t="shared" si="7037"/>
        <v/>
      </c>
      <c r="EL724" s="115" t="str">
        <f t="shared" si="7038"/>
        <v/>
      </c>
      <c r="EM724" s="115" t="str">
        <f t="shared" si="7039"/>
        <v/>
      </c>
      <c r="EN724" s="115" t="str">
        <f t="shared" si="7040"/>
        <v/>
      </c>
      <c r="EO724" s="115" t="str">
        <f t="shared" si="7041"/>
        <v/>
      </c>
      <c r="EP724" s="115" t="str">
        <f t="shared" si="7042"/>
        <v/>
      </c>
      <c r="EQ724" s="115" t="str">
        <f t="shared" si="7043"/>
        <v/>
      </c>
      <c r="ER724" s="115" t="str">
        <f t="shared" si="7044"/>
        <v/>
      </c>
      <c r="ES724" s="115" t="str">
        <f t="shared" si="7045"/>
        <v/>
      </c>
      <c r="ET724" s="115" t="str">
        <f t="shared" si="7046"/>
        <v/>
      </c>
      <c r="EU724" s="115" t="str">
        <f t="shared" si="7047"/>
        <v/>
      </c>
      <c r="EV724" s="115" t="str">
        <f t="shared" si="7048"/>
        <v/>
      </c>
      <c r="EW724" s="115" t="str">
        <f t="shared" si="7049"/>
        <v/>
      </c>
      <c r="EX724" s="115" t="str">
        <f t="shared" si="7050"/>
        <v/>
      </c>
      <c r="EY724" s="115" t="str">
        <f t="shared" si="7051"/>
        <v/>
      </c>
      <c r="EZ724" s="115" t="str">
        <f t="shared" si="7052"/>
        <v/>
      </c>
      <c r="FA724" s="115" t="str">
        <f t="shared" si="7053"/>
        <v/>
      </c>
      <c r="FB724" s="115" t="str">
        <f t="shared" si="7054"/>
        <v/>
      </c>
      <c r="FC724" s="115" t="str">
        <f t="shared" si="7055"/>
        <v/>
      </c>
      <c r="FD724" s="115" t="str">
        <f t="shared" si="7056"/>
        <v/>
      </c>
      <c r="FE724" s="115" t="str">
        <f t="shared" si="7057"/>
        <v/>
      </c>
      <c r="FF724" s="115">
        <f t="shared" si="6956"/>
        <v>83</v>
      </c>
      <c r="FG724" s="115" t="str">
        <f>IFERROR(SMALL($EI$3:$EI$842,$A$12),"")</f>
        <v/>
      </c>
      <c r="FH724" s="115">
        <f t="shared" si="7058"/>
        <v>96</v>
      </c>
      <c r="FI724" s="115" t="str">
        <f t="shared" si="6957"/>
        <v/>
      </c>
      <c r="FJ724" s="115" t="str">
        <f t="shared" si="6958"/>
        <v/>
      </c>
      <c r="FK724" s="120" t="str">
        <f t="shared" si="6959"/>
        <v/>
      </c>
      <c r="FL724" s="121" t="str">
        <f t="shared" si="6960"/>
        <v/>
      </c>
      <c r="FM724" s="122" t="str">
        <f t="shared" si="6961"/>
        <v/>
      </c>
      <c r="FN724" s="121" t="str">
        <f t="shared" si="6962"/>
        <v/>
      </c>
      <c r="FO724" s="122" t="str">
        <f t="shared" si="6963"/>
        <v/>
      </c>
      <c r="FP724" s="122" t="str">
        <f t="shared" si="6964"/>
        <v/>
      </c>
      <c r="FQ724" s="122" t="str">
        <f t="shared" si="6965"/>
        <v/>
      </c>
    </row>
    <row r="725" spans="1:173" ht="15" customHeight="1" x14ac:dyDescent="0.25">
      <c r="A725" s="115">
        <v>723</v>
      </c>
      <c r="B725" s="115" t="str">
        <f t="shared" si="6969"/>
        <v/>
      </c>
      <c r="C725" s="115" t="s">
        <v>71</v>
      </c>
      <c r="D725" s="100">
        <f t="shared" si="6955"/>
        <v>0</v>
      </c>
      <c r="E725" s="100" t="str">
        <f t="shared" si="6995"/>
        <v/>
      </c>
      <c r="F725" s="100" t="str">
        <f t="shared" si="6996"/>
        <v/>
      </c>
      <c r="G725" s="100" t="str">
        <f t="shared" si="6970"/>
        <v/>
      </c>
      <c r="H725" s="100" t="str">
        <f t="shared" si="6997"/>
        <v/>
      </c>
      <c r="I725" s="100" t="str">
        <f t="shared" si="6971"/>
        <v/>
      </c>
      <c r="J725" s="100" t="str">
        <f t="shared" si="6998"/>
        <v/>
      </c>
      <c r="K725" s="100" t="str">
        <f t="shared" si="6972"/>
        <v/>
      </c>
      <c r="L725" s="100" t="str">
        <f t="shared" si="6999"/>
        <v/>
      </c>
      <c r="M725" s="100" t="str">
        <f t="shared" si="6973"/>
        <v/>
      </c>
      <c r="N725" s="100" t="str">
        <f t="shared" si="7000"/>
        <v/>
      </c>
      <c r="O725" s="100" t="str">
        <f t="shared" si="6974"/>
        <v/>
      </c>
      <c r="P725" s="100" t="str">
        <f t="shared" si="7001"/>
        <v/>
      </c>
      <c r="Q725" s="100" t="str">
        <f t="shared" si="6975"/>
        <v/>
      </c>
      <c r="R725" s="100" t="str">
        <f t="shared" si="7002"/>
        <v/>
      </c>
      <c r="S725" s="100" t="str">
        <f t="shared" si="6976"/>
        <v/>
      </c>
      <c r="T725" s="100" t="str">
        <f t="shared" si="7003"/>
        <v/>
      </c>
      <c r="U725" s="100" t="str">
        <f t="shared" si="6977"/>
        <v/>
      </c>
      <c r="V725" s="100" t="str">
        <f t="shared" si="7004"/>
        <v/>
      </c>
      <c r="W725" s="100" t="str">
        <f t="shared" si="6978"/>
        <v/>
      </c>
      <c r="X725" s="100" t="str">
        <f t="shared" si="7005"/>
        <v/>
      </c>
      <c r="Y725" s="100" t="str">
        <f t="shared" si="6979"/>
        <v/>
      </c>
      <c r="Z725" s="100" t="str">
        <f t="shared" si="7006"/>
        <v/>
      </c>
      <c r="AA725" s="100" t="str">
        <f t="shared" si="6980"/>
        <v/>
      </c>
      <c r="AB725" s="100" t="str">
        <f t="shared" si="7007"/>
        <v/>
      </c>
      <c r="AC725" s="100" t="str">
        <f t="shared" si="6981"/>
        <v/>
      </c>
      <c r="AD725" s="100" t="str">
        <f t="shared" si="7008"/>
        <v/>
      </c>
      <c r="AE725" s="100" t="str">
        <f t="shared" si="6982"/>
        <v/>
      </c>
      <c r="AF725" s="100" t="str">
        <f t="shared" si="7009"/>
        <v/>
      </c>
      <c r="AG725" s="100" t="str">
        <f t="shared" si="6983"/>
        <v/>
      </c>
      <c r="AH725" s="100" t="str">
        <f t="shared" si="7010"/>
        <v/>
      </c>
      <c r="AI725" s="100" t="str">
        <f t="shared" si="6984"/>
        <v/>
      </c>
      <c r="AJ725" s="100" t="str">
        <f t="shared" si="7011"/>
        <v/>
      </c>
      <c r="AK725" s="100" t="str">
        <f t="shared" si="6985"/>
        <v/>
      </c>
      <c r="AL725" s="100" t="str">
        <f t="shared" si="7012"/>
        <v/>
      </c>
      <c r="AM725" s="100" t="str">
        <f t="shared" si="6986"/>
        <v/>
      </c>
      <c r="AN725" s="100" t="str">
        <f t="shared" si="7013"/>
        <v/>
      </c>
      <c r="AO725" s="100" t="str">
        <f t="shared" si="6987"/>
        <v/>
      </c>
      <c r="AP725" s="100" t="str">
        <f t="shared" si="7014"/>
        <v/>
      </c>
      <c r="AQ725" s="100" t="str">
        <f t="shared" si="6988"/>
        <v/>
      </c>
      <c r="AR725" s="100" t="str">
        <f t="shared" si="7015"/>
        <v/>
      </c>
      <c r="AS725" s="100" t="str">
        <f t="shared" si="6989"/>
        <v/>
      </c>
      <c r="AT725" s="100" t="str">
        <f t="shared" si="7016"/>
        <v/>
      </c>
      <c r="AU725" s="100" t="str">
        <f t="shared" si="6990"/>
        <v/>
      </c>
      <c r="AV725" s="100" t="str">
        <f t="shared" si="7017"/>
        <v/>
      </c>
      <c r="AW725" s="100" t="str">
        <f t="shared" si="6991"/>
        <v/>
      </c>
      <c r="AX725" s="100" t="str">
        <f t="shared" si="7018"/>
        <v/>
      </c>
      <c r="AY725" s="100" t="str">
        <f t="shared" si="6992"/>
        <v/>
      </c>
      <c r="AZ725" s="100" t="str">
        <f t="shared" si="7019"/>
        <v/>
      </c>
      <c r="BA725" s="100" t="str">
        <f t="shared" si="6993"/>
        <v/>
      </c>
      <c r="BB725" s="100" t="str">
        <f t="shared" si="7020"/>
        <v/>
      </c>
      <c r="BC725" s="100" t="str">
        <f>IFERROR(INDEX('INPUT INF'!$F$3:$F$601,MATCH($B725,'INPUT INF'!$A$3:$A$601,FALSE)),"")</f>
        <v/>
      </c>
      <c r="BD725" s="100" t="str">
        <f t="shared" si="6952"/>
        <v/>
      </c>
      <c r="BE725" s="100" t="str">
        <f t="shared" si="7021"/>
        <v/>
      </c>
      <c r="BF725" s="100" t="str">
        <f t="shared" si="7022"/>
        <v/>
      </c>
      <c r="BG725" s="115" t="str">
        <f t="shared" si="7023"/>
        <v/>
      </c>
      <c r="BH725" s="176" t="str">
        <f>IF(AND('INPUT INF'!$O$1="X",BG725="PASS"),BF725,IF($BG725="","0",IF('INPUT INF'!$N$67="YES",$BF725,"")))</f>
        <v>0</v>
      </c>
      <c r="BI725" s="115" t="str">
        <f>IF($BG725="","0",IF('INPUT INF'!$R$68="YES",$BF725,""))</f>
        <v>0</v>
      </c>
      <c r="BJ725" s="115" t="str">
        <f>IF($BG725="","0",IF('INPUT INF'!$R$69="YES",$BF725,""))</f>
        <v>0</v>
      </c>
      <c r="BL725" s="118" t="str">
        <f t="shared" si="6941"/>
        <v/>
      </c>
      <c r="BM725" s="118" t="str">
        <f t="shared" si="6942"/>
        <v/>
      </c>
      <c r="BN725" s="118" t="str">
        <f t="shared" si="6943"/>
        <v/>
      </c>
      <c r="BR725" s="118" t="str">
        <f t="shared" si="6944"/>
        <v/>
      </c>
      <c r="BS725" s="118" t="str">
        <f t="shared" si="6945"/>
        <v/>
      </c>
      <c r="BT725" s="118" t="str">
        <f t="shared" si="6946"/>
        <v/>
      </c>
      <c r="BX725" s="118" t="str">
        <f t="shared" si="6947"/>
        <v/>
      </c>
      <c r="BY725" s="118" t="str">
        <f t="shared" si="6948"/>
        <v/>
      </c>
      <c r="BZ725" s="118" t="str">
        <f t="shared" si="6949"/>
        <v/>
      </c>
      <c r="CD725" s="116" t="str">
        <f t="shared" si="7024"/>
        <v/>
      </c>
      <c r="CE725" s="116" t="str">
        <f t="shared" si="7025"/>
        <v/>
      </c>
      <c r="CF725" s="116" t="str">
        <f t="shared" si="7026"/>
        <v/>
      </c>
      <c r="CJ725" s="116" t="str">
        <f t="shared" si="7027"/>
        <v/>
      </c>
      <c r="CK725" s="116" t="str">
        <f t="shared" si="7028"/>
        <v/>
      </c>
      <c r="CL725" s="116" t="str">
        <f t="shared" si="7029"/>
        <v/>
      </c>
      <c r="CP725" s="116" t="str">
        <f t="shared" si="7030"/>
        <v/>
      </c>
      <c r="CQ725" s="116" t="str">
        <f t="shared" si="7031"/>
        <v/>
      </c>
      <c r="CR725" s="116" t="str">
        <f t="shared" si="7032"/>
        <v/>
      </c>
      <c r="DH725" s="115" t="str">
        <f t="shared" si="6950"/>
        <v/>
      </c>
      <c r="DI725" s="115" t="str">
        <f t="shared" si="6951"/>
        <v/>
      </c>
      <c r="DJ725" s="115" t="str">
        <f t="shared" si="6918"/>
        <v/>
      </c>
      <c r="DK725" s="115" t="str">
        <f t="shared" si="6919"/>
        <v/>
      </c>
      <c r="DL725" s="115" t="str">
        <f t="shared" si="6920"/>
        <v/>
      </c>
      <c r="DM725" s="115" t="str">
        <f t="shared" si="6921"/>
        <v/>
      </c>
      <c r="DN725" s="115" t="str">
        <f t="shared" si="6922"/>
        <v/>
      </c>
      <c r="DO725" s="115" t="str">
        <f t="shared" si="6923"/>
        <v/>
      </c>
      <c r="DP725" s="115" t="str">
        <f t="shared" si="6924"/>
        <v/>
      </c>
      <c r="DQ725" s="115" t="str">
        <f t="shared" si="6925"/>
        <v/>
      </c>
      <c r="DR725" s="115" t="str">
        <f t="shared" si="6926"/>
        <v/>
      </c>
      <c r="DS725" s="115" t="str">
        <f t="shared" si="6927"/>
        <v/>
      </c>
      <c r="DT725" s="115" t="str">
        <f t="shared" si="6928"/>
        <v/>
      </c>
      <c r="DU725" s="115" t="str">
        <f t="shared" si="6929"/>
        <v/>
      </c>
      <c r="DV725" s="115" t="str">
        <f t="shared" si="6930"/>
        <v/>
      </c>
      <c r="DW725" s="115" t="str">
        <f t="shared" si="6931"/>
        <v/>
      </c>
      <c r="DX725" s="115" t="str">
        <f t="shared" si="6932"/>
        <v/>
      </c>
      <c r="DY725" s="115" t="str">
        <f t="shared" si="6933"/>
        <v/>
      </c>
      <c r="DZ725" s="115" t="str">
        <f t="shared" si="6934"/>
        <v/>
      </c>
      <c r="EA725" s="115" t="str">
        <f t="shared" si="6935"/>
        <v/>
      </c>
      <c r="EB725" s="115" t="str">
        <f t="shared" si="6936"/>
        <v/>
      </c>
      <c r="EC725" s="115" t="str">
        <f t="shared" si="6937"/>
        <v/>
      </c>
      <c r="ED725" s="115" t="str">
        <f t="shared" si="6938"/>
        <v/>
      </c>
      <c r="EE725" s="115" t="str">
        <f t="shared" si="6939"/>
        <v/>
      </c>
      <c r="EF725" s="115" t="str">
        <f t="shared" si="6940"/>
        <v/>
      </c>
      <c r="EG725" s="115" t="str">
        <f t="shared" si="7033"/>
        <v/>
      </c>
      <c r="EH725" s="115" t="str">
        <f t="shared" si="7034"/>
        <v/>
      </c>
      <c r="EI725" s="115" t="str">
        <f t="shared" si="7035"/>
        <v/>
      </c>
      <c r="EJ725" s="115" t="str">
        <f t="shared" si="7036"/>
        <v/>
      </c>
      <c r="EK725" s="115" t="str">
        <f t="shared" si="7037"/>
        <v/>
      </c>
      <c r="EL725" s="115" t="str">
        <f t="shared" si="7038"/>
        <v/>
      </c>
      <c r="EM725" s="115" t="str">
        <f t="shared" si="7039"/>
        <v/>
      </c>
      <c r="EN725" s="115" t="str">
        <f t="shared" si="7040"/>
        <v/>
      </c>
      <c r="EO725" s="115" t="str">
        <f t="shared" si="7041"/>
        <v/>
      </c>
      <c r="EP725" s="115" t="str">
        <f t="shared" si="7042"/>
        <v/>
      </c>
      <c r="EQ725" s="115" t="str">
        <f t="shared" si="7043"/>
        <v/>
      </c>
      <c r="ER725" s="115" t="str">
        <f t="shared" si="7044"/>
        <v/>
      </c>
      <c r="ES725" s="115" t="str">
        <f t="shared" si="7045"/>
        <v/>
      </c>
      <c r="ET725" s="115" t="str">
        <f t="shared" si="7046"/>
        <v/>
      </c>
      <c r="EU725" s="115" t="str">
        <f t="shared" si="7047"/>
        <v/>
      </c>
      <c r="EV725" s="115" t="str">
        <f t="shared" si="7048"/>
        <v/>
      </c>
      <c r="EW725" s="115" t="str">
        <f t="shared" si="7049"/>
        <v/>
      </c>
      <c r="EX725" s="115" t="str">
        <f t="shared" si="7050"/>
        <v/>
      </c>
      <c r="EY725" s="115" t="str">
        <f t="shared" si="7051"/>
        <v/>
      </c>
      <c r="EZ725" s="115" t="str">
        <f t="shared" si="7052"/>
        <v/>
      </c>
      <c r="FA725" s="115" t="str">
        <f t="shared" si="7053"/>
        <v/>
      </c>
      <c r="FB725" s="115" t="str">
        <f t="shared" si="7054"/>
        <v/>
      </c>
      <c r="FC725" s="115" t="str">
        <f t="shared" si="7055"/>
        <v/>
      </c>
      <c r="FD725" s="115" t="str">
        <f t="shared" si="7056"/>
        <v/>
      </c>
      <c r="FE725" s="115" t="str">
        <f t="shared" si="7057"/>
        <v/>
      </c>
      <c r="FF725" s="115">
        <f t="shared" si="6956"/>
        <v>65</v>
      </c>
      <c r="FG725" s="115">
        <f>IFERROR(SMALL($EJ$3:$EJ$842,$A$3),"")</f>
        <v>12672036</v>
      </c>
      <c r="FH725" s="115">
        <f>IFERROR(LARGE($K$3:$K$842,$A$3),"")</f>
        <v>96</v>
      </c>
      <c r="FI725" s="115">
        <f t="shared" si="6957"/>
        <v>41</v>
      </c>
      <c r="FJ725" s="115" t="str">
        <f t="shared" si="6958"/>
        <v/>
      </c>
      <c r="FK725" s="120" t="str">
        <f t="shared" si="6959"/>
        <v/>
      </c>
      <c r="FL725" s="121" t="str">
        <f t="shared" si="6960"/>
        <v/>
      </c>
      <c r="FM725" s="122" t="str">
        <f t="shared" si="6961"/>
        <v/>
      </c>
      <c r="FN725" s="121" t="str">
        <f t="shared" si="6962"/>
        <v/>
      </c>
      <c r="FO725" s="122" t="str">
        <f t="shared" si="6963"/>
        <v/>
      </c>
      <c r="FP725" s="122" t="str">
        <f t="shared" si="6964"/>
        <v/>
      </c>
      <c r="FQ725" s="122" t="str">
        <f t="shared" si="6965"/>
        <v/>
      </c>
    </row>
    <row r="726" spans="1:173" ht="15" customHeight="1" x14ac:dyDescent="0.25">
      <c r="A726" s="115">
        <v>724</v>
      </c>
      <c r="B726" s="115" t="str">
        <f t="shared" si="6969"/>
        <v/>
      </c>
      <c r="C726" s="115" t="s">
        <v>71</v>
      </c>
      <c r="D726" s="100">
        <f t="shared" si="6955"/>
        <v>0</v>
      </c>
      <c r="E726" s="100" t="str">
        <f t="shared" si="6995"/>
        <v/>
      </c>
      <c r="F726" s="100" t="str">
        <f t="shared" si="6996"/>
        <v/>
      </c>
      <c r="G726" s="100" t="str">
        <f t="shared" si="6970"/>
        <v/>
      </c>
      <c r="H726" s="100" t="str">
        <f t="shared" si="6997"/>
        <v/>
      </c>
      <c r="I726" s="100" t="str">
        <f t="shared" si="6971"/>
        <v/>
      </c>
      <c r="J726" s="100" t="str">
        <f t="shared" si="6998"/>
        <v/>
      </c>
      <c r="K726" s="100" t="str">
        <f t="shared" si="6972"/>
        <v/>
      </c>
      <c r="L726" s="100" t="str">
        <f t="shared" si="6999"/>
        <v/>
      </c>
      <c r="M726" s="100" t="str">
        <f t="shared" si="6973"/>
        <v/>
      </c>
      <c r="N726" s="100" t="str">
        <f t="shared" si="7000"/>
        <v/>
      </c>
      <c r="O726" s="100" t="str">
        <f t="shared" si="6974"/>
        <v/>
      </c>
      <c r="P726" s="100" t="str">
        <f t="shared" si="7001"/>
        <v/>
      </c>
      <c r="Q726" s="100" t="str">
        <f t="shared" si="6975"/>
        <v/>
      </c>
      <c r="R726" s="100" t="str">
        <f t="shared" si="7002"/>
        <v/>
      </c>
      <c r="S726" s="100" t="str">
        <f t="shared" si="6976"/>
        <v/>
      </c>
      <c r="T726" s="100" t="str">
        <f t="shared" si="7003"/>
        <v/>
      </c>
      <c r="U726" s="100" t="str">
        <f t="shared" si="6977"/>
        <v/>
      </c>
      <c r="V726" s="100" t="str">
        <f t="shared" si="7004"/>
        <v/>
      </c>
      <c r="W726" s="100" t="str">
        <f t="shared" si="6978"/>
        <v/>
      </c>
      <c r="X726" s="100" t="str">
        <f t="shared" si="7005"/>
        <v/>
      </c>
      <c r="Y726" s="100" t="str">
        <f t="shared" si="6979"/>
        <v/>
      </c>
      <c r="Z726" s="100" t="str">
        <f t="shared" si="7006"/>
        <v/>
      </c>
      <c r="AA726" s="100" t="str">
        <f t="shared" si="6980"/>
        <v/>
      </c>
      <c r="AB726" s="100" t="str">
        <f t="shared" si="7007"/>
        <v/>
      </c>
      <c r="AC726" s="100" t="str">
        <f t="shared" si="6981"/>
        <v/>
      </c>
      <c r="AD726" s="100" t="str">
        <f t="shared" si="7008"/>
        <v/>
      </c>
      <c r="AE726" s="100" t="str">
        <f t="shared" si="6982"/>
        <v/>
      </c>
      <c r="AF726" s="100" t="str">
        <f t="shared" si="7009"/>
        <v/>
      </c>
      <c r="AG726" s="100" t="str">
        <f t="shared" si="6983"/>
        <v/>
      </c>
      <c r="AH726" s="100" t="str">
        <f t="shared" si="7010"/>
        <v/>
      </c>
      <c r="AI726" s="100" t="str">
        <f t="shared" si="6984"/>
        <v/>
      </c>
      <c r="AJ726" s="100" t="str">
        <f t="shared" si="7011"/>
        <v/>
      </c>
      <c r="AK726" s="100" t="str">
        <f t="shared" si="6985"/>
        <v/>
      </c>
      <c r="AL726" s="100" t="str">
        <f t="shared" si="7012"/>
        <v/>
      </c>
      <c r="AM726" s="100" t="str">
        <f t="shared" si="6986"/>
        <v/>
      </c>
      <c r="AN726" s="100" t="str">
        <f t="shared" si="7013"/>
        <v/>
      </c>
      <c r="AO726" s="100" t="str">
        <f t="shared" si="6987"/>
        <v/>
      </c>
      <c r="AP726" s="100" t="str">
        <f t="shared" si="7014"/>
        <v/>
      </c>
      <c r="AQ726" s="100" t="str">
        <f t="shared" si="6988"/>
        <v/>
      </c>
      <c r="AR726" s="100" t="str">
        <f t="shared" si="7015"/>
        <v/>
      </c>
      <c r="AS726" s="100" t="str">
        <f t="shared" si="6989"/>
        <v/>
      </c>
      <c r="AT726" s="100" t="str">
        <f t="shared" si="7016"/>
        <v/>
      </c>
      <c r="AU726" s="100" t="str">
        <f t="shared" si="6990"/>
        <v/>
      </c>
      <c r="AV726" s="100" t="str">
        <f t="shared" si="7017"/>
        <v/>
      </c>
      <c r="AW726" s="100" t="str">
        <f t="shared" si="6991"/>
        <v/>
      </c>
      <c r="AX726" s="100" t="str">
        <f t="shared" si="7018"/>
        <v/>
      </c>
      <c r="AY726" s="100" t="str">
        <f t="shared" si="6992"/>
        <v/>
      </c>
      <c r="AZ726" s="100" t="str">
        <f t="shared" si="7019"/>
        <v/>
      </c>
      <c r="BA726" s="100" t="str">
        <f t="shared" si="6993"/>
        <v/>
      </c>
      <c r="BB726" s="100" t="str">
        <f t="shared" si="7020"/>
        <v/>
      </c>
      <c r="BC726" s="100" t="str">
        <f>IFERROR(INDEX('INPUT INF'!$F$3:$F$601,MATCH($B726,'INPUT INF'!$A$3:$A$601,FALSE)),"")</f>
        <v/>
      </c>
      <c r="BD726" s="100" t="str">
        <f t="shared" si="6952"/>
        <v/>
      </c>
      <c r="BE726" s="100" t="str">
        <f t="shared" si="7021"/>
        <v/>
      </c>
      <c r="BF726" s="100" t="str">
        <f t="shared" si="7022"/>
        <v/>
      </c>
      <c r="BG726" s="115" t="str">
        <f t="shared" si="7023"/>
        <v/>
      </c>
      <c r="BH726" s="176" t="str">
        <f>IF(AND('INPUT INF'!$O$1="X",BG726="PASS"),BF726,IF($BG726="","0",IF('INPUT INF'!$N$67="YES",$BF726,"")))</f>
        <v>0</v>
      </c>
      <c r="BI726" s="115" t="str">
        <f>IF($BG726="","0",IF('INPUT INF'!$R$68="YES",$BF726,""))</f>
        <v>0</v>
      </c>
      <c r="BJ726" s="115" t="str">
        <f>IF($BG726="","0",IF('INPUT INF'!$R$69="YES",$BF726,""))</f>
        <v>0</v>
      </c>
      <c r="BL726" s="118" t="str">
        <f t="shared" si="6941"/>
        <v/>
      </c>
      <c r="BM726" s="118" t="str">
        <f t="shared" si="6942"/>
        <v/>
      </c>
      <c r="BN726" s="118" t="str">
        <f t="shared" si="6943"/>
        <v/>
      </c>
      <c r="BR726" s="118" t="str">
        <f t="shared" si="6944"/>
        <v/>
      </c>
      <c r="BS726" s="118" t="str">
        <f t="shared" si="6945"/>
        <v/>
      </c>
      <c r="BT726" s="118" t="str">
        <f t="shared" si="6946"/>
        <v/>
      </c>
      <c r="BX726" s="118" t="str">
        <f t="shared" si="6947"/>
        <v/>
      </c>
      <c r="BY726" s="118" t="str">
        <f t="shared" si="6948"/>
        <v/>
      </c>
      <c r="BZ726" s="118" t="str">
        <f t="shared" si="6949"/>
        <v/>
      </c>
      <c r="CD726" s="116" t="str">
        <f t="shared" si="7024"/>
        <v/>
      </c>
      <c r="CE726" s="116" t="str">
        <f t="shared" si="7025"/>
        <v/>
      </c>
      <c r="CF726" s="116" t="str">
        <f t="shared" si="7026"/>
        <v/>
      </c>
      <c r="CJ726" s="116" t="str">
        <f t="shared" si="7027"/>
        <v/>
      </c>
      <c r="CK726" s="116" t="str">
        <f t="shared" si="7028"/>
        <v/>
      </c>
      <c r="CL726" s="116" t="str">
        <f t="shared" si="7029"/>
        <v/>
      </c>
      <c r="CP726" s="116" t="str">
        <f t="shared" si="7030"/>
        <v/>
      </c>
      <c r="CQ726" s="116" t="str">
        <f t="shared" si="7031"/>
        <v/>
      </c>
      <c r="CR726" s="116" t="str">
        <f t="shared" si="7032"/>
        <v/>
      </c>
      <c r="DH726" s="115" t="str">
        <f t="shared" si="6950"/>
        <v/>
      </c>
      <c r="DI726" s="115" t="str">
        <f t="shared" si="6951"/>
        <v/>
      </c>
      <c r="DJ726" s="115" t="str">
        <f t="shared" si="6918"/>
        <v/>
      </c>
      <c r="DK726" s="115" t="str">
        <f t="shared" si="6919"/>
        <v/>
      </c>
      <c r="DL726" s="115" t="str">
        <f t="shared" si="6920"/>
        <v/>
      </c>
      <c r="DM726" s="115" t="str">
        <f t="shared" si="6921"/>
        <v/>
      </c>
      <c r="DN726" s="115" t="str">
        <f t="shared" si="6922"/>
        <v/>
      </c>
      <c r="DO726" s="115" t="str">
        <f t="shared" si="6923"/>
        <v/>
      </c>
      <c r="DP726" s="115" t="str">
        <f t="shared" si="6924"/>
        <v/>
      </c>
      <c r="DQ726" s="115" t="str">
        <f t="shared" si="6925"/>
        <v/>
      </c>
      <c r="DR726" s="115" t="str">
        <f t="shared" si="6926"/>
        <v/>
      </c>
      <c r="DS726" s="115" t="str">
        <f t="shared" si="6927"/>
        <v/>
      </c>
      <c r="DT726" s="115" t="str">
        <f t="shared" si="6928"/>
        <v/>
      </c>
      <c r="DU726" s="115" t="str">
        <f t="shared" si="6929"/>
        <v/>
      </c>
      <c r="DV726" s="115" t="str">
        <f t="shared" si="6930"/>
        <v/>
      </c>
      <c r="DW726" s="115" t="str">
        <f t="shared" si="6931"/>
        <v/>
      </c>
      <c r="DX726" s="115" t="str">
        <f t="shared" si="6932"/>
        <v/>
      </c>
      <c r="DY726" s="115" t="str">
        <f t="shared" si="6933"/>
        <v/>
      </c>
      <c r="DZ726" s="115" t="str">
        <f t="shared" si="6934"/>
        <v/>
      </c>
      <c r="EA726" s="115" t="str">
        <f t="shared" si="6935"/>
        <v/>
      </c>
      <c r="EB726" s="115" t="str">
        <f t="shared" si="6936"/>
        <v/>
      </c>
      <c r="EC726" s="115" t="str">
        <f t="shared" si="6937"/>
        <v/>
      </c>
      <c r="ED726" s="115" t="str">
        <f t="shared" si="6938"/>
        <v/>
      </c>
      <c r="EE726" s="115" t="str">
        <f t="shared" si="6939"/>
        <v/>
      </c>
      <c r="EF726" s="115" t="str">
        <f t="shared" si="6940"/>
        <v/>
      </c>
      <c r="EG726" s="115" t="str">
        <f t="shared" si="7033"/>
        <v/>
      </c>
      <c r="EH726" s="115" t="str">
        <f t="shared" si="7034"/>
        <v/>
      </c>
      <c r="EI726" s="115" t="str">
        <f t="shared" si="7035"/>
        <v/>
      </c>
      <c r="EJ726" s="115" t="str">
        <f t="shared" si="7036"/>
        <v/>
      </c>
      <c r="EK726" s="115" t="str">
        <f t="shared" si="7037"/>
        <v/>
      </c>
      <c r="EL726" s="115" t="str">
        <f t="shared" si="7038"/>
        <v/>
      </c>
      <c r="EM726" s="115" t="str">
        <f t="shared" si="7039"/>
        <v/>
      </c>
      <c r="EN726" s="115" t="str">
        <f t="shared" si="7040"/>
        <v/>
      </c>
      <c r="EO726" s="115" t="str">
        <f t="shared" si="7041"/>
        <v/>
      </c>
      <c r="EP726" s="115" t="str">
        <f t="shared" si="7042"/>
        <v/>
      </c>
      <c r="EQ726" s="115" t="str">
        <f t="shared" si="7043"/>
        <v/>
      </c>
      <c r="ER726" s="115" t="str">
        <f t="shared" si="7044"/>
        <v/>
      </c>
      <c r="ES726" s="115" t="str">
        <f t="shared" si="7045"/>
        <v/>
      </c>
      <c r="ET726" s="115" t="str">
        <f t="shared" si="7046"/>
        <v/>
      </c>
      <c r="EU726" s="115" t="str">
        <f t="shared" si="7047"/>
        <v/>
      </c>
      <c r="EV726" s="115" t="str">
        <f t="shared" si="7048"/>
        <v/>
      </c>
      <c r="EW726" s="115" t="str">
        <f t="shared" si="7049"/>
        <v/>
      </c>
      <c r="EX726" s="115" t="str">
        <f t="shared" si="7050"/>
        <v/>
      </c>
      <c r="EY726" s="115" t="str">
        <f t="shared" si="7051"/>
        <v/>
      </c>
      <c r="EZ726" s="115" t="str">
        <f t="shared" si="7052"/>
        <v/>
      </c>
      <c r="FA726" s="115" t="str">
        <f t="shared" si="7053"/>
        <v/>
      </c>
      <c r="FB726" s="115" t="str">
        <f t="shared" si="7054"/>
        <v/>
      </c>
      <c r="FC726" s="115" t="str">
        <f t="shared" si="7055"/>
        <v/>
      </c>
      <c r="FD726" s="115" t="str">
        <f t="shared" si="7056"/>
        <v/>
      </c>
      <c r="FE726" s="115" t="str">
        <f t="shared" si="7057"/>
        <v/>
      </c>
      <c r="FF726" s="115">
        <f t="shared" si="6956"/>
        <v>65</v>
      </c>
      <c r="FG726" s="115">
        <f>IFERROR(SMALL($EJ$3:$EJ$842,$A$4),"")</f>
        <v>12672038</v>
      </c>
      <c r="FH726" s="115">
        <f>FH725</f>
        <v>96</v>
      </c>
      <c r="FI726" s="115">
        <f t="shared" si="6957"/>
        <v>42</v>
      </c>
      <c r="FJ726" s="115" t="str">
        <f t="shared" si="6958"/>
        <v/>
      </c>
      <c r="FK726" s="120" t="str">
        <f t="shared" si="6959"/>
        <v/>
      </c>
      <c r="FL726" s="121" t="str">
        <f t="shared" si="6960"/>
        <v/>
      </c>
      <c r="FM726" s="122" t="str">
        <f t="shared" si="6961"/>
        <v/>
      </c>
      <c r="FN726" s="121" t="str">
        <f t="shared" si="6962"/>
        <v/>
      </c>
      <c r="FO726" s="122" t="str">
        <f t="shared" si="6963"/>
        <v/>
      </c>
      <c r="FP726" s="122" t="str">
        <f t="shared" si="6964"/>
        <v/>
      </c>
      <c r="FQ726" s="122" t="str">
        <f t="shared" si="6965"/>
        <v/>
      </c>
    </row>
    <row r="727" spans="1:173" ht="15" customHeight="1" x14ac:dyDescent="0.25">
      <c r="A727" s="115">
        <v>725</v>
      </c>
      <c r="B727" s="115" t="str">
        <f t="shared" si="6969"/>
        <v/>
      </c>
      <c r="C727" s="115" t="s">
        <v>71</v>
      </c>
      <c r="D727" s="100">
        <f t="shared" si="6955"/>
        <v>0</v>
      </c>
      <c r="E727" s="100" t="str">
        <f t="shared" si="6995"/>
        <v/>
      </c>
      <c r="F727" s="100" t="str">
        <f t="shared" si="6996"/>
        <v/>
      </c>
      <c r="G727" s="100" t="str">
        <f t="shared" si="6970"/>
        <v/>
      </c>
      <c r="H727" s="100" t="str">
        <f t="shared" si="6997"/>
        <v/>
      </c>
      <c r="I727" s="100" t="str">
        <f t="shared" si="6971"/>
        <v/>
      </c>
      <c r="J727" s="100" t="str">
        <f t="shared" si="6998"/>
        <v/>
      </c>
      <c r="K727" s="100" t="str">
        <f t="shared" si="6972"/>
        <v/>
      </c>
      <c r="L727" s="100" t="str">
        <f t="shared" si="6999"/>
        <v/>
      </c>
      <c r="M727" s="100" t="str">
        <f t="shared" si="6973"/>
        <v/>
      </c>
      <c r="N727" s="100" t="str">
        <f t="shared" si="7000"/>
        <v/>
      </c>
      <c r="O727" s="100" t="str">
        <f t="shared" si="6974"/>
        <v/>
      </c>
      <c r="P727" s="100" t="str">
        <f t="shared" si="7001"/>
        <v/>
      </c>
      <c r="Q727" s="100" t="str">
        <f t="shared" si="6975"/>
        <v/>
      </c>
      <c r="R727" s="100" t="str">
        <f t="shared" si="7002"/>
        <v/>
      </c>
      <c r="S727" s="100" t="str">
        <f t="shared" si="6976"/>
        <v/>
      </c>
      <c r="T727" s="100" t="str">
        <f t="shared" si="7003"/>
        <v/>
      </c>
      <c r="U727" s="100" t="str">
        <f t="shared" si="6977"/>
        <v/>
      </c>
      <c r="V727" s="100" t="str">
        <f t="shared" si="7004"/>
        <v/>
      </c>
      <c r="W727" s="100" t="str">
        <f t="shared" si="6978"/>
        <v/>
      </c>
      <c r="X727" s="100" t="str">
        <f t="shared" si="7005"/>
        <v/>
      </c>
      <c r="Y727" s="100" t="str">
        <f t="shared" si="6979"/>
        <v/>
      </c>
      <c r="Z727" s="100" t="str">
        <f t="shared" si="7006"/>
        <v/>
      </c>
      <c r="AA727" s="100" t="str">
        <f t="shared" si="6980"/>
        <v/>
      </c>
      <c r="AB727" s="100" t="str">
        <f t="shared" si="7007"/>
        <v/>
      </c>
      <c r="AC727" s="100" t="str">
        <f t="shared" si="6981"/>
        <v/>
      </c>
      <c r="AD727" s="100" t="str">
        <f t="shared" si="7008"/>
        <v/>
      </c>
      <c r="AE727" s="100" t="str">
        <f t="shared" si="6982"/>
        <v/>
      </c>
      <c r="AF727" s="100" t="str">
        <f t="shared" si="7009"/>
        <v/>
      </c>
      <c r="AG727" s="100" t="str">
        <f t="shared" si="6983"/>
        <v/>
      </c>
      <c r="AH727" s="100" t="str">
        <f t="shared" si="7010"/>
        <v/>
      </c>
      <c r="AI727" s="100" t="str">
        <f t="shared" si="6984"/>
        <v/>
      </c>
      <c r="AJ727" s="100" t="str">
        <f t="shared" si="7011"/>
        <v/>
      </c>
      <c r="AK727" s="100" t="str">
        <f t="shared" si="6985"/>
        <v/>
      </c>
      <c r="AL727" s="100" t="str">
        <f t="shared" si="7012"/>
        <v/>
      </c>
      <c r="AM727" s="100" t="str">
        <f t="shared" si="6986"/>
        <v/>
      </c>
      <c r="AN727" s="100" t="str">
        <f t="shared" si="7013"/>
        <v/>
      </c>
      <c r="AO727" s="100" t="str">
        <f t="shared" si="6987"/>
        <v/>
      </c>
      <c r="AP727" s="100" t="str">
        <f t="shared" si="7014"/>
        <v/>
      </c>
      <c r="AQ727" s="100" t="str">
        <f t="shared" si="6988"/>
        <v/>
      </c>
      <c r="AR727" s="100" t="str">
        <f t="shared" si="7015"/>
        <v/>
      </c>
      <c r="AS727" s="100" t="str">
        <f t="shared" si="6989"/>
        <v/>
      </c>
      <c r="AT727" s="100" t="str">
        <f t="shared" si="7016"/>
        <v/>
      </c>
      <c r="AU727" s="100" t="str">
        <f t="shared" si="6990"/>
        <v/>
      </c>
      <c r="AV727" s="100" t="str">
        <f t="shared" si="7017"/>
        <v/>
      </c>
      <c r="AW727" s="100" t="str">
        <f t="shared" si="6991"/>
        <v/>
      </c>
      <c r="AX727" s="100" t="str">
        <f t="shared" si="7018"/>
        <v/>
      </c>
      <c r="AY727" s="100" t="str">
        <f t="shared" si="6992"/>
        <v/>
      </c>
      <c r="AZ727" s="100" t="str">
        <f t="shared" si="7019"/>
        <v/>
      </c>
      <c r="BA727" s="100" t="str">
        <f t="shared" si="6993"/>
        <v/>
      </c>
      <c r="BB727" s="100" t="str">
        <f t="shared" si="7020"/>
        <v/>
      </c>
      <c r="BC727" s="100" t="str">
        <f>IFERROR(INDEX('INPUT INF'!$F$3:$F$601,MATCH($B727,'INPUT INF'!$A$3:$A$601,FALSE)),"")</f>
        <v/>
      </c>
      <c r="BD727" s="100" t="str">
        <f t="shared" si="6952"/>
        <v/>
      </c>
      <c r="BE727" s="100" t="str">
        <f t="shared" si="7021"/>
        <v/>
      </c>
      <c r="BF727" s="100" t="str">
        <f t="shared" si="7022"/>
        <v/>
      </c>
      <c r="BG727" s="115" t="str">
        <f t="shared" si="7023"/>
        <v/>
      </c>
      <c r="BH727" s="176" t="str">
        <f>IF(AND('INPUT INF'!$O$1="X",BG727="PASS"),BF727,IF($BG727="","0",IF('INPUT INF'!$N$67="YES",$BF727,"")))</f>
        <v>0</v>
      </c>
      <c r="BI727" s="115" t="str">
        <f>IF($BG727="","0",IF('INPUT INF'!$R$68="YES",$BF727,""))</f>
        <v>0</v>
      </c>
      <c r="BJ727" s="115" t="str">
        <f>IF($BG727="","0",IF('INPUT INF'!$R$69="YES",$BF727,""))</f>
        <v>0</v>
      </c>
      <c r="BL727" s="118" t="str">
        <f t="shared" si="6941"/>
        <v/>
      </c>
      <c r="BM727" s="118" t="str">
        <f t="shared" si="6942"/>
        <v/>
      </c>
      <c r="BN727" s="118" t="str">
        <f t="shared" si="6943"/>
        <v/>
      </c>
      <c r="BR727" s="118" t="str">
        <f t="shared" si="6944"/>
        <v/>
      </c>
      <c r="BS727" s="118" t="str">
        <f t="shared" si="6945"/>
        <v/>
      </c>
      <c r="BT727" s="118" t="str">
        <f t="shared" si="6946"/>
        <v/>
      </c>
      <c r="BX727" s="118" t="str">
        <f t="shared" si="6947"/>
        <v/>
      </c>
      <c r="BY727" s="118" t="str">
        <f t="shared" si="6948"/>
        <v/>
      </c>
      <c r="BZ727" s="118" t="str">
        <f t="shared" si="6949"/>
        <v/>
      </c>
      <c r="CD727" s="116" t="str">
        <f t="shared" si="7024"/>
        <v/>
      </c>
      <c r="CE727" s="116" t="str">
        <f t="shared" si="7025"/>
        <v/>
      </c>
      <c r="CF727" s="116" t="str">
        <f t="shared" si="7026"/>
        <v/>
      </c>
      <c r="CJ727" s="116" t="str">
        <f t="shared" si="7027"/>
        <v/>
      </c>
      <c r="CK727" s="116" t="str">
        <f t="shared" si="7028"/>
        <v/>
      </c>
      <c r="CL727" s="116" t="str">
        <f t="shared" si="7029"/>
        <v/>
      </c>
      <c r="CP727" s="116" t="str">
        <f t="shared" si="7030"/>
        <v/>
      </c>
      <c r="CQ727" s="116" t="str">
        <f t="shared" si="7031"/>
        <v/>
      </c>
      <c r="CR727" s="116" t="str">
        <f t="shared" si="7032"/>
        <v/>
      </c>
      <c r="DH727" s="115" t="str">
        <f t="shared" si="6950"/>
        <v/>
      </c>
      <c r="DI727" s="115" t="str">
        <f t="shared" si="6951"/>
        <v/>
      </c>
      <c r="DJ727" s="115" t="str">
        <f t="shared" si="6918"/>
        <v/>
      </c>
      <c r="DK727" s="115" t="str">
        <f t="shared" si="6919"/>
        <v/>
      </c>
      <c r="DL727" s="115" t="str">
        <f t="shared" si="6920"/>
        <v/>
      </c>
      <c r="DM727" s="115" t="str">
        <f t="shared" si="6921"/>
        <v/>
      </c>
      <c r="DN727" s="115" t="str">
        <f t="shared" si="6922"/>
        <v/>
      </c>
      <c r="DO727" s="115" t="str">
        <f t="shared" si="6923"/>
        <v/>
      </c>
      <c r="DP727" s="115" t="str">
        <f t="shared" si="6924"/>
        <v/>
      </c>
      <c r="DQ727" s="115" t="str">
        <f t="shared" si="6925"/>
        <v/>
      </c>
      <c r="DR727" s="115" t="str">
        <f t="shared" si="6926"/>
        <v/>
      </c>
      <c r="DS727" s="115" t="str">
        <f t="shared" si="6927"/>
        <v/>
      </c>
      <c r="DT727" s="115" t="str">
        <f t="shared" si="6928"/>
        <v/>
      </c>
      <c r="DU727" s="115" t="str">
        <f t="shared" si="6929"/>
        <v/>
      </c>
      <c r="DV727" s="115" t="str">
        <f t="shared" si="6930"/>
        <v/>
      </c>
      <c r="DW727" s="115" t="str">
        <f t="shared" si="6931"/>
        <v/>
      </c>
      <c r="DX727" s="115" t="str">
        <f t="shared" si="6932"/>
        <v/>
      </c>
      <c r="DY727" s="115" t="str">
        <f t="shared" si="6933"/>
        <v/>
      </c>
      <c r="DZ727" s="115" t="str">
        <f t="shared" si="6934"/>
        <v/>
      </c>
      <c r="EA727" s="115" t="str">
        <f t="shared" si="6935"/>
        <v/>
      </c>
      <c r="EB727" s="115" t="str">
        <f t="shared" si="6936"/>
        <v/>
      </c>
      <c r="EC727" s="115" t="str">
        <f t="shared" si="6937"/>
        <v/>
      </c>
      <c r="ED727" s="115" t="str">
        <f t="shared" si="6938"/>
        <v/>
      </c>
      <c r="EE727" s="115" t="str">
        <f t="shared" si="6939"/>
        <v/>
      </c>
      <c r="EF727" s="115" t="str">
        <f t="shared" si="6940"/>
        <v/>
      </c>
      <c r="EG727" s="115" t="str">
        <f t="shared" si="7033"/>
        <v/>
      </c>
      <c r="EH727" s="115" t="str">
        <f t="shared" si="7034"/>
        <v/>
      </c>
      <c r="EI727" s="115" t="str">
        <f t="shared" si="7035"/>
        <v/>
      </c>
      <c r="EJ727" s="115" t="str">
        <f t="shared" si="7036"/>
        <v/>
      </c>
      <c r="EK727" s="115" t="str">
        <f t="shared" si="7037"/>
        <v/>
      </c>
      <c r="EL727" s="115" t="str">
        <f t="shared" si="7038"/>
        <v/>
      </c>
      <c r="EM727" s="115" t="str">
        <f t="shared" si="7039"/>
        <v/>
      </c>
      <c r="EN727" s="115" t="str">
        <f t="shared" si="7040"/>
        <v/>
      </c>
      <c r="EO727" s="115" t="str">
        <f t="shared" si="7041"/>
        <v/>
      </c>
      <c r="EP727" s="115" t="str">
        <f t="shared" si="7042"/>
        <v/>
      </c>
      <c r="EQ727" s="115" t="str">
        <f t="shared" si="7043"/>
        <v/>
      </c>
      <c r="ER727" s="115" t="str">
        <f t="shared" si="7044"/>
        <v/>
      </c>
      <c r="ES727" s="115" t="str">
        <f t="shared" si="7045"/>
        <v/>
      </c>
      <c r="ET727" s="115" t="str">
        <f t="shared" si="7046"/>
        <v/>
      </c>
      <c r="EU727" s="115" t="str">
        <f t="shared" si="7047"/>
        <v/>
      </c>
      <c r="EV727" s="115" t="str">
        <f t="shared" si="7048"/>
        <v/>
      </c>
      <c r="EW727" s="115" t="str">
        <f t="shared" si="7049"/>
        <v/>
      </c>
      <c r="EX727" s="115" t="str">
        <f t="shared" si="7050"/>
        <v/>
      </c>
      <c r="EY727" s="115" t="str">
        <f t="shared" si="7051"/>
        <v/>
      </c>
      <c r="EZ727" s="115" t="str">
        <f t="shared" si="7052"/>
        <v/>
      </c>
      <c r="FA727" s="115" t="str">
        <f t="shared" si="7053"/>
        <v/>
      </c>
      <c r="FB727" s="115" t="str">
        <f t="shared" si="7054"/>
        <v/>
      </c>
      <c r="FC727" s="115" t="str">
        <f t="shared" si="7055"/>
        <v/>
      </c>
      <c r="FD727" s="115" t="str">
        <f t="shared" si="7056"/>
        <v/>
      </c>
      <c r="FE727" s="115" t="str">
        <f t="shared" si="7057"/>
        <v/>
      </c>
      <c r="FF727" s="115">
        <f t="shared" si="6956"/>
        <v>65</v>
      </c>
      <c r="FG727" s="115">
        <f>IFERROR(SMALL($EJ$3:$EJ$842,$A$5),"")</f>
        <v>12672051</v>
      </c>
      <c r="FH727" s="115">
        <f t="shared" ref="FH727:FH734" si="7059">FH726</f>
        <v>96</v>
      </c>
      <c r="FI727" s="115">
        <f t="shared" si="6957"/>
        <v>43</v>
      </c>
      <c r="FJ727" s="115" t="str">
        <f t="shared" si="6958"/>
        <v/>
      </c>
      <c r="FK727" s="120" t="str">
        <f t="shared" si="6959"/>
        <v/>
      </c>
      <c r="FL727" s="121" t="str">
        <f t="shared" si="6960"/>
        <v/>
      </c>
      <c r="FM727" s="122" t="str">
        <f t="shared" si="6961"/>
        <v/>
      </c>
      <c r="FN727" s="121" t="str">
        <f t="shared" si="6962"/>
        <v/>
      </c>
      <c r="FO727" s="122" t="str">
        <f t="shared" si="6963"/>
        <v/>
      </c>
      <c r="FP727" s="122" t="str">
        <f t="shared" si="6964"/>
        <v/>
      </c>
      <c r="FQ727" s="122" t="str">
        <f t="shared" si="6965"/>
        <v/>
      </c>
    </row>
    <row r="728" spans="1:173" ht="15" customHeight="1" x14ac:dyDescent="0.25">
      <c r="A728" s="115">
        <v>726</v>
      </c>
      <c r="B728" s="115" t="str">
        <f t="shared" si="6969"/>
        <v/>
      </c>
      <c r="C728" s="115" t="s">
        <v>71</v>
      </c>
      <c r="D728" s="100">
        <f t="shared" si="6955"/>
        <v>0</v>
      </c>
      <c r="E728" s="100" t="str">
        <f t="shared" si="6995"/>
        <v/>
      </c>
      <c r="F728" s="100" t="str">
        <f t="shared" si="6996"/>
        <v/>
      </c>
      <c r="G728" s="100" t="str">
        <f t="shared" si="6970"/>
        <v/>
      </c>
      <c r="H728" s="100" t="str">
        <f t="shared" si="6997"/>
        <v/>
      </c>
      <c r="I728" s="100" t="str">
        <f t="shared" si="6971"/>
        <v/>
      </c>
      <c r="J728" s="100" t="str">
        <f t="shared" si="6998"/>
        <v/>
      </c>
      <c r="K728" s="100" t="str">
        <f t="shared" si="6972"/>
        <v/>
      </c>
      <c r="L728" s="100" t="str">
        <f t="shared" si="6999"/>
        <v/>
      </c>
      <c r="M728" s="100" t="str">
        <f t="shared" si="6973"/>
        <v/>
      </c>
      <c r="N728" s="100" t="str">
        <f t="shared" si="7000"/>
        <v/>
      </c>
      <c r="O728" s="100" t="str">
        <f t="shared" si="6974"/>
        <v/>
      </c>
      <c r="P728" s="100" t="str">
        <f t="shared" si="7001"/>
        <v/>
      </c>
      <c r="Q728" s="100" t="str">
        <f t="shared" si="6975"/>
        <v/>
      </c>
      <c r="R728" s="100" t="str">
        <f t="shared" si="7002"/>
        <v/>
      </c>
      <c r="S728" s="100" t="str">
        <f t="shared" si="6976"/>
        <v/>
      </c>
      <c r="T728" s="100" t="str">
        <f t="shared" si="7003"/>
        <v/>
      </c>
      <c r="U728" s="100" t="str">
        <f t="shared" si="6977"/>
        <v/>
      </c>
      <c r="V728" s="100" t="str">
        <f t="shared" si="7004"/>
        <v/>
      </c>
      <c r="W728" s="100" t="str">
        <f t="shared" si="6978"/>
        <v/>
      </c>
      <c r="X728" s="100" t="str">
        <f t="shared" si="7005"/>
        <v/>
      </c>
      <c r="Y728" s="100" t="str">
        <f t="shared" si="6979"/>
        <v/>
      </c>
      <c r="Z728" s="100" t="str">
        <f t="shared" si="7006"/>
        <v/>
      </c>
      <c r="AA728" s="100" t="str">
        <f t="shared" si="6980"/>
        <v/>
      </c>
      <c r="AB728" s="100" t="str">
        <f t="shared" si="7007"/>
        <v/>
      </c>
      <c r="AC728" s="100" t="str">
        <f t="shared" si="6981"/>
        <v/>
      </c>
      <c r="AD728" s="100" t="str">
        <f t="shared" si="7008"/>
        <v/>
      </c>
      <c r="AE728" s="100" t="str">
        <f t="shared" si="6982"/>
        <v/>
      </c>
      <c r="AF728" s="100" t="str">
        <f t="shared" si="7009"/>
        <v/>
      </c>
      <c r="AG728" s="100" t="str">
        <f t="shared" si="6983"/>
        <v/>
      </c>
      <c r="AH728" s="100" t="str">
        <f t="shared" si="7010"/>
        <v/>
      </c>
      <c r="AI728" s="100" t="str">
        <f t="shared" si="6984"/>
        <v/>
      </c>
      <c r="AJ728" s="100" t="str">
        <f t="shared" si="7011"/>
        <v/>
      </c>
      <c r="AK728" s="100" t="str">
        <f t="shared" si="6985"/>
        <v/>
      </c>
      <c r="AL728" s="100" t="str">
        <f t="shared" si="7012"/>
        <v/>
      </c>
      <c r="AM728" s="100" t="str">
        <f t="shared" si="6986"/>
        <v/>
      </c>
      <c r="AN728" s="100" t="str">
        <f t="shared" si="7013"/>
        <v/>
      </c>
      <c r="AO728" s="100" t="str">
        <f t="shared" si="6987"/>
        <v/>
      </c>
      <c r="AP728" s="100" t="str">
        <f t="shared" si="7014"/>
        <v/>
      </c>
      <c r="AQ728" s="100" t="str">
        <f t="shared" si="6988"/>
        <v/>
      </c>
      <c r="AR728" s="100" t="str">
        <f t="shared" si="7015"/>
        <v/>
      </c>
      <c r="AS728" s="100" t="str">
        <f t="shared" si="6989"/>
        <v/>
      </c>
      <c r="AT728" s="100" t="str">
        <f t="shared" si="7016"/>
        <v/>
      </c>
      <c r="AU728" s="100" t="str">
        <f t="shared" si="6990"/>
        <v/>
      </c>
      <c r="AV728" s="100" t="str">
        <f t="shared" si="7017"/>
        <v/>
      </c>
      <c r="AW728" s="100" t="str">
        <f t="shared" si="6991"/>
        <v/>
      </c>
      <c r="AX728" s="100" t="str">
        <f t="shared" si="7018"/>
        <v/>
      </c>
      <c r="AY728" s="100" t="str">
        <f t="shared" si="6992"/>
        <v/>
      </c>
      <c r="AZ728" s="100" t="str">
        <f t="shared" si="7019"/>
        <v/>
      </c>
      <c r="BA728" s="100" t="str">
        <f t="shared" si="6993"/>
        <v/>
      </c>
      <c r="BB728" s="100" t="str">
        <f t="shared" si="7020"/>
        <v/>
      </c>
      <c r="BC728" s="100" t="str">
        <f>IFERROR(INDEX('INPUT INF'!$F$3:$F$601,MATCH($B728,'INPUT INF'!$A$3:$A$601,FALSE)),"")</f>
        <v/>
      </c>
      <c r="BD728" s="100" t="str">
        <f t="shared" si="6952"/>
        <v/>
      </c>
      <c r="BE728" s="100" t="str">
        <f t="shared" si="7021"/>
        <v/>
      </c>
      <c r="BF728" s="100" t="str">
        <f t="shared" si="7022"/>
        <v/>
      </c>
      <c r="BG728" s="115" t="str">
        <f t="shared" si="7023"/>
        <v/>
      </c>
      <c r="BH728" s="176" t="str">
        <f>IF(AND('INPUT INF'!$O$1="X",BG728="PASS"),BF728,IF($BG728="","0",IF('INPUT INF'!$N$67="YES",$BF728,"")))</f>
        <v>0</v>
      </c>
      <c r="BI728" s="115" t="str">
        <f>IF($BG728="","0",IF('INPUT INF'!$R$68="YES",$BF728,""))</f>
        <v>0</v>
      </c>
      <c r="BJ728" s="115" t="str">
        <f>IF($BG728="","0",IF('INPUT INF'!$R$69="YES",$BF728,""))</f>
        <v>0</v>
      </c>
      <c r="BL728" s="118" t="str">
        <f t="shared" si="6941"/>
        <v/>
      </c>
      <c r="BM728" s="118" t="str">
        <f t="shared" si="6942"/>
        <v/>
      </c>
      <c r="BN728" s="118" t="str">
        <f t="shared" si="6943"/>
        <v/>
      </c>
      <c r="BR728" s="118" t="str">
        <f t="shared" si="6944"/>
        <v/>
      </c>
      <c r="BS728" s="118" t="str">
        <f t="shared" si="6945"/>
        <v/>
      </c>
      <c r="BT728" s="118" t="str">
        <f t="shared" si="6946"/>
        <v/>
      </c>
      <c r="BX728" s="118" t="str">
        <f t="shared" si="6947"/>
        <v/>
      </c>
      <c r="BY728" s="118" t="str">
        <f t="shared" si="6948"/>
        <v/>
      </c>
      <c r="BZ728" s="118" t="str">
        <f t="shared" si="6949"/>
        <v/>
      </c>
      <c r="CD728" s="116" t="str">
        <f t="shared" si="7024"/>
        <v/>
      </c>
      <c r="CE728" s="116" t="str">
        <f t="shared" si="7025"/>
        <v/>
      </c>
      <c r="CF728" s="116" t="str">
        <f t="shared" si="7026"/>
        <v/>
      </c>
      <c r="CJ728" s="116" t="str">
        <f t="shared" si="7027"/>
        <v/>
      </c>
      <c r="CK728" s="116" t="str">
        <f t="shared" si="7028"/>
        <v/>
      </c>
      <c r="CL728" s="116" t="str">
        <f t="shared" si="7029"/>
        <v/>
      </c>
      <c r="CP728" s="116" t="str">
        <f t="shared" si="7030"/>
        <v/>
      </c>
      <c r="CQ728" s="116" t="str">
        <f t="shared" si="7031"/>
        <v/>
      </c>
      <c r="CR728" s="116" t="str">
        <f t="shared" si="7032"/>
        <v/>
      </c>
      <c r="DH728" s="115" t="str">
        <f t="shared" si="6950"/>
        <v/>
      </c>
      <c r="DI728" s="115" t="str">
        <f t="shared" si="6951"/>
        <v/>
      </c>
      <c r="DJ728" s="115" t="str">
        <f t="shared" si="6918"/>
        <v/>
      </c>
      <c r="DK728" s="115" t="str">
        <f t="shared" si="6919"/>
        <v/>
      </c>
      <c r="DL728" s="115" t="str">
        <f t="shared" si="6920"/>
        <v/>
      </c>
      <c r="DM728" s="115" t="str">
        <f t="shared" si="6921"/>
        <v/>
      </c>
      <c r="DN728" s="115" t="str">
        <f t="shared" si="6922"/>
        <v/>
      </c>
      <c r="DO728" s="115" t="str">
        <f t="shared" si="6923"/>
        <v/>
      </c>
      <c r="DP728" s="115" t="str">
        <f t="shared" si="6924"/>
        <v/>
      </c>
      <c r="DQ728" s="115" t="str">
        <f t="shared" si="6925"/>
        <v/>
      </c>
      <c r="DR728" s="115" t="str">
        <f t="shared" si="6926"/>
        <v/>
      </c>
      <c r="DS728" s="115" t="str">
        <f t="shared" si="6927"/>
        <v/>
      </c>
      <c r="DT728" s="115" t="str">
        <f t="shared" si="6928"/>
        <v/>
      </c>
      <c r="DU728" s="115" t="str">
        <f t="shared" si="6929"/>
        <v/>
      </c>
      <c r="DV728" s="115" t="str">
        <f t="shared" si="6930"/>
        <v/>
      </c>
      <c r="DW728" s="115" t="str">
        <f t="shared" si="6931"/>
        <v/>
      </c>
      <c r="DX728" s="115" t="str">
        <f t="shared" si="6932"/>
        <v/>
      </c>
      <c r="DY728" s="115" t="str">
        <f t="shared" si="6933"/>
        <v/>
      </c>
      <c r="DZ728" s="115" t="str">
        <f t="shared" si="6934"/>
        <v/>
      </c>
      <c r="EA728" s="115" t="str">
        <f t="shared" si="6935"/>
        <v/>
      </c>
      <c r="EB728" s="115" t="str">
        <f t="shared" si="6936"/>
        <v/>
      </c>
      <c r="EC728" s="115" t="str">
        <f t="shared" si="6937"/>
        <v/>
      </c>
      <c r="ED728" s="115" t="str">
        <f t="shared" si="6938"/>
        <v/>
      </c>
      <c r="EE728" s="115" t="str">
        <f t="shared" si="6939"/>
        <v/>
      </c>
      <c r="EF728" s="115" t="str">
        <f t="shared" si="6940"/>
        <v/>
      </c>
      <c r="EG728" s="115" t="str">
        <f t="shared" si="7033"/>
        <v/>
      </c>
      <c r="EH728" s="115" t="str">
        <f t="shared" si="7034"/>
        <v/>
      </c>
      <c r="EI728" s="115" t="str">
        <f t="shared" si="7035"/>
        <v/>
      </c>
      <c r="EJ728" s="115" t="str">
        <f t="shared" si="7036"/>
        <v/>
      </c>
      <c r="EK728" s="115" t="str">
        <f t="shared" si="7037"/>
        <v/>
      </c>
      <c r="EL728" s="115" t="str">
        <f t="shared" si="7038"/>
        <v/>
      </c>
      <c r="EM728" s="115" t="str">
        <f t="shared" si="7039"/>
        <v/>
      </c>
      <c r="EN728" s="115" t="str">
        <f t="shared" si="7040"/>
        <v/>
      </c>
      <c r="EO728" s="115" t="str">
        <f t="shared" si="7041"/>
        <v/>
      </c>
      <c r="EP728" s="115" t="str">
        <f t="shared" si="7042"/>
        <v/>
      </c>
      <c r="EQ728" s="115" t="str">
        <f t="shared" si="7043"/>
        <v/>
      </c>
      <c r="ER728" s="115" t="str">
        <f t="shared" si="7044"/>
        <v/>
      </c>
      <c r="ES728" s="115" t="str">
        <f t="shared" si="7045"/>
        <v/>
      </c>
      <c r="ET728" s="115" t="str">
        <f t="shared" si="7046"/>
        <v/>
      </c>
      <c r="EU728" s="115" t="str">
        <f t="shared" si="7047"/>
        <v/>
      </c>
      <c r="EV728" s="115" t="str">
        <f t="shared" si="7048"/>
        <v/>
      </c>
      <c r="EW728" s="115" t="str">
        <f t="shared" si="7049"/>
        <v/>
      </c>
      <c r="EX728" s="115" t="str">
        <f t="shared" si="7050"/>
        <v/>
      </c>
      <c r="EY728" s="115" t="str">
        <f t="shared" si="7051"/>
        <v/>
      </c>
      <c r="EZ728" s="115" t="str">
        <f t="shared" si="7052"/>
        <v/>
      </c>
      <c r="FA728" s="115" t="str">
        <f t="shared" si="7053"/>
        <v/>
      </c>
      <c r="FB728" s="115" t="str">
        <f t="shared" si="7054"/>
        <v/>
      </c>
      <c r="FC728" s="115" t="str">
        <f t="shared" si="7055"/>
        <v/>
      </c>
      <c r="FD728" s="115" t="str">
        <f t="shared" si="7056"/>
        <v/>
      </c>
      <c r="FE728" s="115" t="str">
        <f t="shared" si="7057"/>
        <v/>
      </c>
      <c r="FF728" s="115">
        <f t="shared" si="6956"/>
        <v>65</v>
      </c>
      <c r="FG728" s="115" t="str">
        <f>IFERROR(SMALL($EJ$3:$EJ$842,$A$6),"")</f>
        <v/>
      </c>
      <c r="FH728" s="115">
        <f t="shared" si="7059"/>
        <v>96</v>
      </c>
      <c r="FI728" s="115" t="str">
        <f t="shared" si="6957"/>
        <v/>
      </c>
      <c r="FJ728" s="115" t="str">
        <f t="shared" si="6958"/>
        <v/>
      </c>
      <c r="FK728" s="120" t="str">
        <f t="shared" si="6959"/>
        <v/>
      </c>
      <c r="FL728" s="121" t="str">
        <f t="shared" si="6960"/>
        <v/>
      </c>
      <c r="FM728" s="122" t="str">
        <f t="shared" si="6961"/>
        <v/>
      </c>
      <c r="FN728" s="121" t="str">
        <f t="shared" si="6962"/>
        <v/>
      </c>
      <c r="FO728" s="122" t="str">
        <f t="shared" si="6963"/>
        <v/>
      </c>
      <c r="FP728" s="122" t="str">
        <f t="shared" si="6964"/>
        <v/>
      </c>
      <c r="FQ728" s="122" t="str">
        <f t="shared" si="6965"/>
        <v/>
      </c>
    </row>
    <row r="729" spans="1:173" ht="15" customHeight="1" x14ac:dyDescent="0.25">
      <c r="A729" s="115">
        <v>727</v>
      </c>
      <c r="B729" s="115" t="str">
        <f t="shared" si="6969"/>
        <v/>
      </c>
      <c r="C729" s="115" t="s">
        <v>71</v>
      </c>
      <c r="D729" s="100">
        <f t="shared" si="6955"/>
        <v>0</v>
      </c>
      <c r="E729" s="100" t="str">
        <f t="shared" si="6995"/>
        <v/>
      </c>
      <c r="F729" s="100" t="str">
        <f t="shared" si="6996"/>
        <v/>
      </c>
      <c r="G729" s="100" t="str">
        <f t="shared" si="6970"/>
        <v/>
      </c>
      <c r="H729" s="100" t="str">
        <f t="shared" si="6997"/>
        <v/>
      </c>
      <c r="I729" s="100" t="str">
        <f t="shared" si="6971"/>
        <v/>
      </c>
      <c r="J729" s="100" t="str">
        <f t="shared" si="6998"/>
        <v/>
      </c>
      <c r="K729" s="100" t="str">
        <f t="shared" si="6972"/>
        <v/>
      </c>
      <c r="L729" s="100" t="str">
        <f t="shared" si="6999"/>
        <v/>
      </c>
      <c r="M729" s="100" t="str">
        <f t="shared" si="6973"/>
        <v/>
      </c>
      <c r="N729" s="100" t="str">
        <f t="shared" si="7000"/>
        <v/>
      </c>
      <c r="O729" s="100" t="str">
        <f t="shared" si="6974"/>
        <v/>
      </c>
      <c r="P729" s="100" t="str">
        <f t="shared" si="7001"/>
        <v/>
      </c>
      <c r="Q729" s="100" t="str">
        <f t="shared" si="6975"/>
        <v/>
      </c>
      <c r="R729" s="100" t="str">
        <f t="shared" si="7002"/>
        <v/>
      </c>
      <c r="S729" s="100" t="str">
        <f t="shared" si="6976"/>
        <v/>
      </c>
      <c r="T729" s="100" t="str">
        <f t="shared" si="7003"/>
        <v/>
      </c>
      <c r="U729" s="100" t="str">
        <f t="shared" si="6977"/>
        <v/>
      </c>
      <c r="V729" s="100" t="str">
        <f t="shared" si="7004"/>
        <v/>
      </c>
      <c r="W729" s="100" t="str">
        <f t="shared" si="6978"/>
        <v/>
      </c>
      <c r="X729" s="100" t="str">
        <f t="shared" si="7005"/>
        <v/>
      </c>
      <c r="Y729" s="100" t="str">
        <f t="shared" si="6979"/>
        <v/>
      </c>
      <c r="Z729" s="100" t="str">
        <f t="shared" si="7006"/>
        <v/>
      </c>
      <c r="AA729" s="100" t="str">
        <f t="shared" si="6980"/>
        <v/>
      </c>
      <c r="AB729" s="100" t="str">
        <f t="shared" si="7007"/>
        <v/>
      </c>
      <c r="AC729" s="100" t="str">
        <f t="shared" si="6981"/>
        <v/>
      </c>
      <c r="AD729" s="100" t="str">
        <f t="shared" si="7008"/>
        <v/>
      </c>
      <c r="AE729" s="100" t="str">
        <f t="shared" si="6982"/>
        <v/>
      </c>
      <c r="AF729" s="100" t="str">
        <f t="shared" si="7009"/>
        <v/>
      </c>
      <c r="AG729" s="100" t="str">
        <f t="shared" si="6983"/>
        <v/>
      </c>
      <c r="AH729" s="100" t="str">
        <f t="shared" si="7010"/>
        <v/>
      </c>
      <c r="AI729" s="100" t="str">
        <f t="shared" si="6984"/>
        <v/>
      </c>
      <c r="AJ729" s="100" t="str">
        <f t="shared" si="7011"/>
        <v/>
      </c>
      <c r="AK729" s="100" t="str">
        <f t="shared" si="6985"/>
        <v/>
      </c>
      <c r="AL729" s="100" t="str">
        <f t="shared" si="7012"/>
        <v/>
      </c>
      <c r="AM729" s="100" t="str">
        <f t="shared" si="6986"/>
        <v/>
      </c>
      <c r="AN729" s="100" t="str">
        <f t="shared" si="7013"/>
        <v/>
      </c>
      <c r="AO729" s="100" t="str">
        <f t="shared" si="6987"/>
        <v/>
      </c>
      <c r="AP729" s="100" t="str">
        <f t="shared" si="7014"/>
        <v/>
      </c>
      <c r="AQ729" s="100" t="str">
        <f t="shared" si="6988"/>
        <v/>
      </c>
      <c r="AR729" s="100" t="str">
        <f t="shared" si="7015"/>
        <v/>
      </c>
      <c r="AS729" s="100" t="str">
        <f t="shared" si="6989"/>
        <v/>
      </c>
      <c r="AT729" s="100" t="str">
        <f t="shared" si="7016"/>
        <v/>
      </c>
      <c r="AU729" s="100" t="str">
        <f t="shared" si="6990"/>
        <v/>
      </c>
      <c r="AV729" s="100" t="str">
        <f t="shared" si="7017"/>
        <v/>
      </c>
      <c r="AW729" s="100" t="str">
        <f t="shared" si="6991"/>
        <v/>
      </c>
      <c r="AX729" s="100" t="str">
        <f t="shared" si="7018"/>
        <v/>
      </c>
      <c r="AY729" s="100" t="str">
        <f t="shared" si="6992"/>
        <v/>
      </c>
      <c r="AZ729" s="100" t="str">
        <f t="shared" si="7019"/>
        <v/>
      </c>
      <c r="BA729" s="100" t="str">
        <f t="shared" si="6993"/>
        <v/>
      </c>
      <c r="BB729" s="100" t="str">
        <f t="shared" si="7020"/>
        <v/>
      </c>
      <c r="BC729" s="100" t="str">
        <f>IFERROR(INDEX('INPUT INF'!$F$3:$F$601,MATCH($B729,'INPUT INF'!$A$3:$A$601,FALSE)),"")</f>
        <v/>
      </c>
      <c r="BD729" s="100" t="str">
        <f t="shared" si="6952"/>
        <v/>
      </c>
      <c r="BE729" s="100" t="str">
        <f t="shared" si="7021"/>
        <v/>
      </c>
      <c r="BF729" s="100" t="str">
        <f t="shared" si="7022"/>
        <v/>
      </c>
      <c r="BG729" s="115" t="str">
        <f t="shared" si="7023"/>
        <v/>
      </c>
      <c r="BH729" s="176" t="str">
        <f>IF(AND('INPUT INF'!$O$1="X",BG729="PASS"),BF729,IF($BG729="","0",IF('INPUT INF'!$N$67="YES",$BF729,"")))</f>
        <v>0</v>
      </c>
      <c r="BI729" s="115" t="str">
        <f>IF($BG729="","0",IF('INPUT INF'!$R$68="YES",$BF729,""))</f>
        <v>0</v>
      </c>
      <c r="BJ729" s="115" t="str">
        <f>IF($BG729="","0",IF('INPUT INF'!$R$69="YES",$BF729,""))</f>
        <v>0</v>
      </c>
      <c r="BL729" s="118" t="str">
        <f t="shared" si="6941"/>
        <v/>
      </c>
      <c r="BM729" s="118" t="str">
        <f t="shared" si="6942"/>
        <v/>
      </c>
      <c r="BN729" s="118" t="str">
        <f t="shared" si="6943"/>
        <v/>
      </c>
      <c r="BR729" s="118" t="str">
        <f t="shared" si="6944"/>
        <v/>
      </c>
      <c r="BS729" s="118" t="str">
        <f t="shared" si="6945"/>
        <v/>
      </c>
      <c r="BT729" s="118" t="str">
        <f t="shared" si="6946"/>
        <v/>
      </c>
      <c r="BX729" s="118" t="str">
        <f t="shared" si="6947"/>
        <v/>
      </c>
      <c r="BY729" s="118" t="str">
        <f t="shared" si="6948"/>
        <v/>
      </c>
      <c r="BZ729" s="118" t="str">
        <f t="shared" si="6949"/>
        <v/>
      </c>
      <c r="CD729" s="116" t="str">
        <f t="shared" si="7024"/>
        <v/>
      </c>
      <c r="CE729" s="116" t="str">
        <f t="shared" si="7025"/>
        <v/>
      </c>
      <c r="CF729" s="116" t="str">
        <f t="shared" si="7026"/>
        <v/>
      </c>
      <c r="CJ729" s="116" t="str">
        <f t="shared" si="7027"/>
        <v/>
      </c>
      <c r="CK729" s="116" t="str">
        <f t="shared" si="7028"/>
        <v/>
      </c>
      <c r="CL729" s="116" t="str">
        <f t="shared" si="7029"/>
        <v/>
      </c>
      <c r="CP729" s="116" t="str">
        <f t="shared" si="7030"/>
        <v/>
      </c>
      <c r="CQ729" s="116" t="str">
        <f t="shared" si="7031"/>
        <v/>
      </c>
      <c r="CR729" s="116" t="str">
        <f t="shared" si="7032"/>
        <v/>
      </c>
      <c r="DH729" s="115" t="str">
        <f t="shared" si="6950"/>
        <v/>
      </c>
      <c r="DI729" s="115" t="str">
        <f t="shared" si="6951"/>
        <v/>
      </c>
      <c r="DJ729" s="115" t="str">
        <f t="shared" si="6918"/>
        <v/>
      </c>
      <c r="DK729" s="115" t="str">
        <f t="shared" si="6919"/>
        <v/>
      </c>
      <c r="DL729" s="115" t="str">
        <f t="shared" si="6920"/>
        <v/>
      </c>
      <c r="DM729" s="115" t="str">
        <f t="shared" si="6921"/>
        <v/>
      </c>
      <c r="DN729" s="115" t="str">
        <f t="shared" si="6922"/>
        <v/>
      </c>
      <c r="DO729" s="115" t="str">
        <f t="shared" si="6923"/>
        <v/>
      </c>
      <c r="DP729" s="115" t="str">
        <f t="shared" si="6924"/>
        <v/>
      </c>
      <c r="DQ729" s="115" t="str">
        <f t="shared" si="6925"/>
        <v/>
      </c>
      <c r="DR729" s="115" t="str">
        <f t="shared" si="6926"/>
        <v/>
      </c>
      <c r="DS729" s="115" t="str">
        <f t="shared" si="6927"/>
        <v/>
      </c>
      <c r="DT729" s="115" t="str">
        <f t="shared" si="6928"/>
        <v/>
      </c>
      <c r="DU729" s="115" t="str">
        <f t="shared" si="6929"/>
        <v/>
      </c>
      <c r="DV729" s="115" t="str">
        <f t="shared" si="6930"/>
        <v/>
      </c>
      <c r="DW729" s="115" t="str">
        <f t="shared" si="6931"/>
        <v/>
      </c>
      <c r="DX729" s="115" t="str">
        <f t="shared" si="6932"/>
        <v/>
      </c>
      <c r="DY729" s="115" t="str">
        <f t="shared" si="6933"/>
        <v/>
      </c>
      <c r="DZ729" s="115" t="str">
        <f t="shared" si="6934"/>
        <v/>
      </c>
      <c r="EA729" s="115" t="str">
        <f t="shared" si="6935"/>
        <v/>
      </c>
      <c r="EB729" s="115" t="str">
        <f t="shared" si="6936"/>
        <v/>
      </c>
      <c r="EC729" s="115" t="str">
        <f t="shared" si="6937"/>
        <v/>
      </c>
      <c r="ED729" s="115" t="str">
        <f t="shared" si="6938"/>
        <v/>
      </c>
      <c r="EE729" s="115" t="str">
        <f t="shared" si="6939"/>
        <v/>
      </c>
      <c r="EF729" s="115" t="str">
        <f t="shared" si="6940"/>
        <v/>
      </c>
      <c r="EG729" s="115" t="str">
        <f t="shared" si="7033"/>
        <v/>
      </c>
      <c r="EH729" s="115" t="str">
        <f t="shared" si="7034"/>
        <v/>
      </c>
      <c r="EI729" s="115" t="str">
        <f t="shared" si="7035"/>
        <v/>
      </c>
      <c r="EJ729" s="115" t="str">
        <f t="shared" si="7036"/>
        <v/>
      </c>
      <c r="EK729" s="115" t="str">
        <f t="shared" si="7037"/>
        <v/>
      </c>
      <c r="EL729" s="115" t="str">
        <f t="shared" si="7038"/>
        <v/>
      </c>
      <c r="EM729" s="115" t="str">
        <f t="shared" si="7039"/>
        <v/>
      </c>
      <c r="EN729" s="115" t="str">
        <f t="shared" si="7040"/>
        <v/>
      </c>
      <c r="EO729" s="115" t="str">
        <f t="shared" si="7041"/>
        <v/>
      </c>
      <c r="EP729" s="115" t="str">
        <f t="shared" si="7042"/>
        <v/>
      </c>
      <c r="EQ729" s="115" t="str">
        <f t="shared" si="7043"/>
        <v/>
      </c>
      <c r="ER729" s="115" t="str">
        <f t="shared" si="7044"/>
        <v/>
      </c>
      <c r="ES729" s="115" t="str">
        <f t="shared" si="7045"/>
        <v/>
      </c>
      <c r="ET729" s="115" t="str">
        <f t="shared" si="7046"/>
        <v/>
      </c>
      <c r="EU729" s="115" t="str">
        <f t="shared" si="7047"/>
        <v/>
      </c>
      <c r="EV729" s="115" t="str">
        <f t="shared" si="7048"/>
        <v/>
      </c>
      <c r="EW729" s="115" t="str">
        <f t="shared" si="7049"/>
        <v/>
      </c>
      <c r="EX729" s="115" t="str">
        <f t="shared" si="7050"/>
        <v/>
      </c>
      <c r="EY729" s="115" t="str">
        <f t="shared" si="7051"/>
        <v/>
      </c>
      <c r="EZ729" s="115" t="str">
        <f t="shared" si="7052"/>
        <v/>
      </c>
      <c r="FA729" s="115" t="str">
        <f t="shared" si="7053"/>
        <v/>
      </c>
      <c r="FB729" s="115" t="str">
        <f t="shared" si="7054"/>
        <v/>
      </c>
      <c r="FC729" s="115" t="str">
        <f t="shared" si="7055"/>
        <v/>
      </c>
      <c r="FD729" s="115" t="str">
        <f t="shared" si="7056"/>
        <v/>
      </c>
      <c r="FE729" s="115" t="str">
        <f t="shared" si="7057"/>
        <v/>
      </c>
      <c r="FF729" s="115">
        <f t="shared" si="6956"/>
        <v>65</v>
      </c>
      <c r="FG729" s="115" t="str">
        <f>IFERROR(SMALL($EJ$3:$EJ$842,$A$7),"")</f>
        <v/>
      </c>
      <c r="FH729" s="115">
        <f t="shared" si="7059"/>
        <v>96</v>
      </c>
      <c r="FI729" s="115" t="str">
        <f t="shared" si="6957"/>
        <v/>
      </c>
      <c r="FJ729" s="115" t="str">
        <f t="shared" si="6958"/>
        <v/>
      </c>
      <c r="FK729" s="120" t="str">
        <f t="shared" si="6959"/>
        <v/>
      </c>
      <c r="FL729" s="121" t="str">
        <f t="shared" si="6960"/>
        <v/>
      </c>
      <c r="FM729" s="122" t="str">
        <f t="shared" si="6961"/>
        <v/>
      </c>
      <c r="FN729" s="121" t="str">
        <f t="shared" si="6962"/>
        <v/>
      </c>
      <c r="FO729" s="122" t="str">
        <f t="shared" si="6963"/>
        <v/>
      </c>
      <c r="FP729" s="122" t="str">
        <f t="shared" si="6964"/>
        <v/>
      </c>
      <c r="FQ729" s="122" t="str">
        <f t="shared" si="6965"/>
        <v/>
      </c>
    </row>
    <row r="730" spans="1:173" ht="15" customHeight="1" x14ac:dyDescent="0.25">
      <c r="A730" s="115">
        <v>728</v>
      </c>
      <c r="B730" s="115" t="str">
        <f t="shared" si="6969"/>
        <v/>
      </c>
      <c r="C730" s="115" t="s">
        <v>71</v>
      </c>
      <c r="D730" s="100">
        <f t="shared" si="6955"/>
        <v>0</v>
      </c>
      <c r="E730" s="100" t="str">
        <f t="shared" si="6995"/>
        <v/>
      </c>
      <c r="F730" s="100" t="str">
        <f t="shared" si="6996"/>
        <v/>
      </c>
      <c r="G730" s="100" t="str">
        <f t="shared" si="6970"/>
        <v/>
      </c>
      <c r="H730" s="100" t="str">
        <f t="shared" si="6997"/>
        <v/>
      </c>
      <c r="I730" s="100" t="str">
        <f t="shared" si="6971"/>
        <v/>
      </c>
      <c r="J730" s="100" t="str">
        <f t="shared" si="6998"/>
        <v/>
      </c>
      <c r="K730" s="100" t="str">
        <f t="shared" si="6972"/>
        <v/>
      </c>
      <c r="L730" s="100" t="str">
        <f t="shared" si="6999"/>
        <v/>
      </c>
      <c r="M730" s="100" t="str">
        <f t="shared" si="6973"/>
        <v/>
      </c>
      <c r="N730" s="100" t="str">
        <f t="shared" si="7000"/>
        <v/>
      </c>
      <c r="O730" s="100" t="str">
        <f t="shared" si="6974"/>
        <v/>
      </c>
      <c r="P730" s="100" t="str">
        <f t="shared" si="7001"/>
        <v/>
      </c>
      <c r="Q730" s="100" t="str">
        <f t="shared" si="6975"/>
        <v/>
      </c>
      <c r="R730" s="100" t="str">
        <f t="shared" si="7002"/>
        <v/>
      </c>
      <c r="S730" s="100" t="str">
        <f t="shared" si="6976"/>
        <v/>
      </c>
      <c r="T730" s="100" t="str">
        <f t="shared" si="7003"/>
        <v/>
      </c>
      <c r="U730" s="100" t="str">
        <f t="shared" si="6977"/>
        <v/>
      </c>
      <c r="V730" s="100" t="str">
        <f t="shared" si="7004"/>
        <v/>
      </c>
      <c r="W730" s="100" t="str">
        <f t="shared" si="6978"/>
        <v/>
      </c>
      <c r="X730" s="100" t="str">
        <f t="shared" si="7005"/>
        <v/>
      </c>
      <c r="Y730" s="100" t="str">
        <f t="shared" si="6979"/>
        <v/>
      </c>
      <c r="Z730" s="100" t="str">
        <f t="shared" si="7006"/>
        <v/>
      </c>
      <c r="AA730" s="100" t="str">
        <f t="shared" si="6980"/>
        <v/>
      </c>
      <c r="AB730" s="100" t="str">
        <f t="shared" si="7007"/>
        <v/>
      </c>
      <c r="AC730" s="100" t="str">
        <f t="shared" si="6981"/>
        <v/>
      </c>
      <c r="AD730" s="100" t="str">
        <f t="shared" si="7008"/>
        <v/>
      </c>
      <c r="AE730" s="100" t="str">
        <f t="shared" si="6982"/>
        <v/>
      </c>
      <c r="AF730" s="100" t="str">
        <f t="shared" si="7009"/>
        <v/>
      </c>
      <c r="AG730" s="100" t="str">
        <f t="shared" si="6983"/>
        <v/>
      </c>
      <c r="AH730" s="100" t="str">
        <f t="shared" si="7010"/>
        <v/>
      </c>
      <c r="AI730" s="100" t="str">
        <f t="shared" si="6984"/>
        <v/>
      </c>
      <c r="AJ730" s="100" t="str">
        <f t="shared" si="7011"/>
        <v/>
      </c>
      <c r="AK730" s="100" t="str">
        <f t="shared" si="6985"/>
        <v/>
      </c>
      <c r="AL730" s="100" t="str">
        <f t="shared" si="7012"/>
        <v/>
      </c>
      <c r="AM730" s="100" t="str">
        <f t="shared" si="6986"/>
        <v/>
      </c>
      <c r="AN730" s="100" t="str">
        <f t="shared" si="7013"/>
        <v/>
      </c>
      <c r="AO730" s="100" t="str">
        <f t="shared" si="6987"/>
        <v/>
      </c>
      <c r="AP730" s="100" t="str">
        <f t="shared" si="7014"/>
        <v/>
      </c>
      <c r="AQ730" s="100" t="str">
        <f t="shared" si="6988"/>
        <v/>
      </c>
      <c r="AR730" s="100" t="str">
        <f t="shared" si="7015"/>
        <v/>
      </c>
      <c r="AS730" s="100" t="str">
        <f t="shared" si="6989"/>
        <v/>
      </c>
      <c r="AT730" s="100" t="str">
        <f t="shared" si="7016"/>
        <v/>
      </c>
      <c r="AU730" s="100" t="str">
        <f t="shared" si="6990"/>
        <v/>
      </c>
      <c r="AV730" s="100" t="str">
        <f t="shared" si="7017"/>
        <v/>
      </c>
      <c r="AW730" s="100" t="str">
        <f t="shared" si="6991"/>
        <v/>
      </c>
      <c r="AX730" s="100" t="str">
        <f t="shared" si="7018"/>
        <v/>
      </c>
      <c r="AY730" s="100" t="str">
        <f t="shared" si="6992"/>
        <v/>
      </c>
      <c r="AZ730" s="100" t="str">
        <f t="shared" si="7019"/>
        <v/>
      </c>
      <c r="BA730" s="100" t="str">
        <f t="shared" si="6993"/>
        <v/>
      </c>
      <c r="BB730" s="100" t="str">
        <f t="shared" si="7020"/>
        <v/>
      </c>
      <c r="BC730" s="100" t="str">
        <f>IFERROR(INDEX('INPUT INF'!$F$3:$F$601,MATCH($B730,'INPUT INF'!$A$3:$A$601,FALSE)),"")</f>
        <v/>
      </c>
      <c r="BD730" s="100" t="str">
        <f t="shared" si="6952"/>
        <v/>
      </c>
      <c r="BE730" s="100" t="str">
        <f t="shared" si="7021"/>
        <v/>
      </c>
      <c r="BF730" s="100" t="str">
        <f t="shared" si="7022"/>
        <v/>
      </c>
      <c r="BG730" s="115" t="str">
        <f t="shared" si="7023"/>
        <v/>
      </c>
      <c r="BH730" s="176" t="str">
        <f>IF(AND('INPUT INF'!$O$1="X",BG730="PASS"),BF730,IF($BG730="","0",IF('INPUT INF'!$N$67="YES",$BF730,"")))</f>
        <v>0</v>
      </c>
      <c r="BI730" s="115" t="str">
        <f>IF($BG730="","0",IF('INPUT INF'!$R$68="YES",$BF730,""))</f>
        <v>0</v>
      </c>
      <c r="BJ730" s="115" t="str">
        <f>IF($BG730="","0",IF('INPUT INF'!$R$69="YES",$BF730,""))</f>
        <v>0</v>
      </c>
      <c r="BL730" s="118" t="str">
        <f t="shared" si="6941"/>
        <v/>
      </c>
      <c r="BM730" s="118" t="str">
        <f t="shared" si="6942"/>
        <v/>
      </c>
      <c r="BN730" s="118" t="str">
        <f t="shared" si="6943"/>
        <v/>
      </c>
      <c r="BR730" s="118" t="str">
        <f t="shared" si="6944"/>
        <v/>
      </c>
      <c r="BS730" s="118" t="str">
        <f t="shared" si="6945"/>
        <v/>
      </c>
      <c r="BT730" s="118" t="str">
        <f t="shared" si="6946"/>
        <v/>
      </c>
      <c r="BX730" s="118" t="str">
        <f t="shared" si="6947"/>
        <v/>
      </c>
      <c r="BY730" s="118" t="str">
        <f t="shared" si="6948"/>
        <v/>
      </c>
      <c r="BZ730" s="118" t="str">
        <f t="shared" si="6949"/>
        <v/>
      </c>
      <c r="CD730" s="116" t="str">
        <f t="shared" si="7024"/>
        <v/>
      </c>
      <c r="CE730" s="116" t="str">
        <f t="shared" si="7025"/>
        <v/>
      </c>
      <c r="CF730" s="116" t="str">
        <f t="shared" si="7026"/>
        <v/>
      </c>
      <c r="CJ730" s="116" t="str">
        <f t="shared" si="7027"/>
        <v/>
      </c>
      <c r="CK730" s="116" t="str">
        <f t="shared" si="7028"/>
        <v/>
      </c>
      <c r="CL730" s="116" t="str">
        <f t="shared" si="7029"/>
        <v/>
      </c>
      <c r="CP730" s="116" t="str">
        <f t="shared" si="7030"/>
        <v/>
      </c>
      <c r="CQ730" s="116" t="str">
        <f t="shared" si="7031"/>
        <v/>
      </c>
      <c r="CR730" s="116" t="str">
        <f t="shared" si="7032"/>
        <v/>
      </c>
      <c r="DH730" s="115" t="str">
        <f t="shared" si="6950"/>
        <v/>
      </c>
      <c r="DI730" s="115" t="str">
        <f t="shared" si="6951"/>
        <v/>
      </c>
      <c r="DJ730" s="115" t="str">
        <f t="shared" si="6918"/>
        <v/>
      </c>
      <c r="DK730" s="115" t="str">
        <f t="shared" si="6919"/>
        <v/>
      </c>
      <c r="DL730" s="115" t="str">
        <f t="shared" si="6920"/>
        <v/>
      </c>
      <c r="DM730" s="115" t="str">
        <f t="shared" si="6921"/>
        <v/>
      </c>
      <c r="DN730" s="115" t="str">
        <f t="shared" si="6922"/>
        <v/>
      </c>
      <c r="DO730" s="115" t="str">
        <f t="shared" si="6923"/>
        <v/>
      </c>
      <c r="DP730" s="115" t="str">
        <f t="shared" si="6924"/>
        <v/>
      </c>
      <c r="DQ730" s="115" t="str">
        <f t="shared" si="6925"/>
        <v/>
      </c>
      <c r="DR730" s="115" t="str">
        <f t="shared" si="6926"/>
        <v/>
      </c>
      <c r="DS730" s="115" t="str">
        <f t="shared" si="6927"/>
        <v/>
      </c>
      <c r="DT730" s="115" t="str">
        <f t="shared" si="6928"/>
        <v/>
      </c>
      <c r="DU730" s="115" t="str">
        <f t="shared" si="6929"/>
        <v/>
      </c>
      <c r="DV730" s="115" t="str">
        <f t="shared" si="6930"/>
        <v/>
      </c>
      <c r="DW730" s="115" t="str">
        <f t="shared" si="6931"/>
        <v/>
      </c>
      <c r="DX730" s="115" t="str">
        <f t="shared" si="6932"/>
        <v/>
      </c>
      <c r="DY730" s="115" t="str">
        <f t="shared" si="6933"/>
        <v/>
      </c>
      <c r="DZ730" s="115" t="str">
        <f t="shared" si="6934"/>
        <v/>
      </c>
      <c r="EA730" s="115" t="str">
        <f t="shared" si="6935"/>
        <v/>
      </c>
      <c r="EB730" s="115" t="str">
        <f t="shared" si="6936"/>
        <v/>
      </c>
      <c r="EC730" s="115" t="str">
        <f t="shared" si="6937"/>
        <v/>
      </c>
      <c r="ED730" s="115" t="str">
        <f t="shared" si="6938"/>
        <v/>
      </c>
      <c r="EE730" s="115" t="str">
        <f t="shared" si="6939"/>
        <v/>
      </c>
      <c r="EF730" s="115" t="str">
        <f t="shared" si="6940"/>
        <v/>
      </c>
      <c r="EG730" s="115" t="str">
        <f t="shared" si="7033"/>
        <v/>
      </c>
      <c r="EH730" s="115" t="str">
        <f t="shared" si="7034"/>
        <v/>
      </c>
      <c r="EI730" s="115" t="str">
        <f t="shared" si="7035"/>
        <v/>
      </c>
      <c r="EJ730" s="115" t="str">
        <f t="shared" si="7036"/>
        <v/>
      </c>
      <c r="EK730" s="115" t="str">
        <f t="shared" si="7037"/>
        <v/>
      </c>
      <c r="EL730" s="115" t="str">
        <f t="shared" si="7038"/>
        <v/>
      </c>
      <c r="EM730" s="115" t="str">
        <f t="shared" si="7039"/>
        <v/>
      </c>
      <c r="EN730" s="115" t="str">
        <f t="shared" si="7040"/>
        <v/>
      </c>
      <c r="EO730" s="115" t="str">
        <f t="shared" si="7041"/>
        <v/>
      </c>
      <c r="EP730" s="115" t="str">
        <f t="shared" si="7042"/>
        <v/>
      </c>
      <c r="EQ730" s="115" t="str">
        <f t="shared" si="7043"/>
        <v/>
      </c>
      <c r="ER730" s="115" t="str">
        <f t="shared" si="7044"/>
        <v/>
      </c>
      <c r="ES730" s="115" t="str">
        <f t="shared" si="7045"/>
        <v/>
      </c>
      <c r="ET730" s="115" t="str">
        <f t="shared" si="7046"/>
        <v/>
      </c>
      <c r="EU730" s="115" t="str">
        <f t="shared" si="7047"/>
        <v/>
      </c>
      <c r="EV730" s="115" t="str">
        <f t="shared" si="7048"/>
        <v/>
      </c>
      <c r="EW730" s="115" t="str">
        <f t="shared" si="7049"/>
        <v/>
      </c>
      <c r="EX730" s="115" t="str">
        <f t="shared" si="7050"/>
        <v/>
      </c>
      <c r="EY730" s="115" t="str">
        <f t="shared" si="7051"/>
        <v/>
      </c>
      <c r="EZ730" s="115" t="str">
        <f t="shared" si="7052"/>
        <v/>
      </c>
      <c r="FA730" s="115" t="str">
        <f t="shared" si="7053"/>
        <v/>
      </c>
      <c r="FB730" s="115" t="str">
        <f t="shared" si="7054"/>
        <v/>
      </c>
      <c r="FC730" s="115" t="str">
        <f t="shared" si="7055"/>
        <v/>
      </c>
      <c r="FD730" s="115" t="str">
        <f t="shared" si="7056"/>
        <v/>
      </c>
      <c r="FE730" s="115" t="str">
        <f t="shared" si="7057"/>
        <v/>
      </c>
      <c r="FF730" s="115">
        <f t="shared" si="6956"/>
        <v>65</v>
      </c>
      <c r="FG730" s="115" t="str">
        <f>IFERROR(SMALL($EJ$3:$EJ$842,$A$8),"")</f>
        <v/>
      </c>
      <c r="FH730" s="115">
        <f t="shared" si="7059"/>
        <v>96</v>
      </c>
      <c r="FI730" s="115" t="str">
        <f t="shared" si="6957"/>
        <v/>
      </c>
      <c r="FJ730" s="115" t="str">
        <f t="shared" si="6958"/>
        <v/>
      </c>
      <c r="FK730" s="120" t="str">
        <f t="shared" si="6959"/>
        <v/>
      </c>
      <c r="FL730" s="121" t="str">
        <f t="shared" si="6960"/>
        <v/>
      </c>
      <c r="FM730" s="122" t="str">
        <f t="shared" si="6961"/>
        <v/>
      </c>
      <c r="FN730" s="121" t="str">
        <f t="shared" si="6962"/>
        <v/>
      </c>
      <c r="FO730" s="122" t="str">
        <f t="shared" si="6963"/>
        <v/>
      </c>
      <c r="FP730" s="122" t="str">
        <f t="shared" si="6964"/>
        <v/>
      </c>
      <c r="FQ730" s="122" t="str">
        <f t="shared" si="6965"/>
        <v/>
      </c>
    </row>
    <row r="731" spans="1:173" ht="15" customHeight="1" x14ac:dyDescent="0.25">
      <c r="A731" s="115">
        <v>729</v>
      </c>
      <c r="B731" s="115" t="str">
        <f t="shared" si="6969"/>
        <v/>
      </c>
      <c r="C731" s="115" t="s">
        <v>71</v>
      </c>
      <c r="D731" s="100">
        <f t="shared" si="6955"/>
        <v>0</v>
      </c>
      <c r="E731" s="100" t="str">
        <f t="shared" si="6995"/>
        <v/>
      </c>
      <c r="F731" s="100" t="str">
        <f t="shared" si="6996"/>
        <v/>
      </c>
      <c r="G731" s="100" t="str">
        <f t="shared" si="6970"/>
        <v/>
      </c>
      <c r="H731" s="100" t="str">
        <f t="shared" si="6997"/>
        <v/>
      </c>
      <c r="I731" s="100" t="str">
        <f t="shared" si="6971"/>
        <v/>
      </c>
      <c r="J731" s="100" t="str">
        <f t="shared" si="6998"/>
        <v/>
      </c>
      <c r="K731" s="100" t="str">
        <f t="shared" si="6972"/>
        <v/>
      </c>
      <c r="L731" s="100" t="str">
        <f t="shared" si="6999"/>
        <v/>
      </c>
      <c r="M731" s="100" t="str">
        <f t="shared" si="6973"/>
        <v/>
      </c>
      <c r="N731" s="100" t="str">
        <f t="shared" si="7000"/>
        <v/>
      </c>
      <c r="O731" s="100" t="str">
        <f t="shared" si="6974"/>
        <v/>
      </c>
      <c r="P731" s="100" t="str">
        <f t="shared" si="7001"/>
        <v/>
      </c>
      <c r="Q731" s="100" t="str">
        <f t="shared" si="6975"/>
        <v/>
      </c>
      <c r="R731" s="100" t="str">
        <f t="shared" si="7002"/>
        <v/>
      </c>
      <c r="S731" s="100" t="str">
        <f t="shared" si="6976"/>
        <v/>
      </c>
      <c r="T731" s="100" t="str">
        <f t="shared" si="7003"/>
        <v/>
      </c>
      <c r="U731" s="100" t="str">
        <f t="shared" si="6977"/>
        <v/>
      </c>
      <c r="V731" s="100" t="str">
        <f t="shared" si="7004"/>
        <v/>
      </c>
      <c r="W731" s="100" t="str">
        <f t="shared" si="6978"/>
        <v/>
      </c>
      <c r="X731" s="100" t="str">
        <f t="shared" si="7005"/>
        <v/>
      </c>
      <c r="Y731" s="100" t="str">
        <f t="shared" si="6979"/>
        <v/>
      </c>
      <c r="Z731" s="100" t="str">
        <f t="shared" si="7006"/>
        <v/>
      </c>
      <c r="AA731" s="100" t="str">
        <f t="shared" si="6980"/>
        <v/>
      </c>
      <c r="AB731" s="100" t="str">
        <f t="shared" si="7007"/>
        <v/>
      </c>
      <c r="AC731" s="100" t="str">
        <f t="shared" si="6981"/>
        <v/>
      </c>
      <c r="AD731" s="100" t="str">
        <f t="shared" si="7008"/>
        <v/>
      </c>
      <c r="AE731" s="100" t="str">
        <f t="shared" si="6982"/>
        <v/>
      </c>
      <c r="AF731" s="100" t="str">
        <f t="shared" si="7009"/>
        <v/>
      </c>
      <c r="AG731" s="100" t="str">
        <f t="shared" si="6983"/>
        <v/>
      </c>
      <c r="AH731" s="100" t="str">
        <f t="shared" si="7010"/>
        <v/>
      </c>
      <c r="AI731" s="100" t="str">
        <f t="shared" si="6984"/>
        <v/>
      </c>
      <c r="AJ731" s="100" t="str">
        <f t="shared" si="7011"/>
        <v/>
      </c>
      <c r="AK731" s="100" t="str">
        <f t="shared" si="6985"/>
        <v/>
      </c>
      <c r="AL731" s="100" t="str">
        <f t="shared" si="7012"/>
        <v/>
      </c>
      <c r="AM731" s="100" t="str">
        <f t="shared" si="6986"/>
        <v/>
      </c>
      <c r="AN731" s="100" t="str">
        <f t="shared" si="7013"/>
        <v/>
      </c>
      <c r="AO731" s="100" t="str">
        <f t="shared" si="6987"/>
        <v/>
      </c>
      <c r="AP731" s="100" t="str">
        <f t="shared" si="7014"/>
        <v/>
      </c>
      <c r="AQ731" s="100" t="str">
        <f t="shared" si="6988"/>
        <v/>
      </c>
      <c r="AR731" s="100" t="str">
        <f t="shared" si="7015"/>
        <v/>
      </c>
      <c r="AS731" s="100" t="str">
        <f t="shared" si="6989"/>
        <v/>
      </c>
      <c r="AT731" s="100" t="str">
        <f t="shared" si="7016"/>
        <v/>
      </c>
      <c r="AU731" s="100" t="str">
        <f t="shared" si="6990"/>
        <v/>
      </c>
      <c r="AV731" s="100" t="str">
        <f t="shared" si="7017"/>
        <v/>
      </c>
      <c r="AW731" s="100" t="str">
        <f t="shared" si="6991"/>
        <v/>
      </c>
      <c r="AX731" s="100" t="str">
        <f t="shared" si="7018"/>
        <v/>
      </c>
      <c r="AY731" s="100" t="str">
        <f t="shared" si="6992"/>
        <v/>
      </c>
      <c r="AZ731" s="100" t="str">
        <f t="shared" si="7019"/>
        <v/>
      </c>
      <c r="BA731" s="100" t="str">
        <f t="shared" si="6993"/>
        <v/>
      </c>
      <c r="BB731" s="100" t="str">
        <f t="shared" si="7020"/>
        <v/>
      </c>
      <c r="BC731" s="100" t="str">
        <f>IFERROR(INDEX('INPUT INF'!$F$3:$F$601,MATCH($B731,'INPUT INF'!$A$3:$A$601,FALSE)),"")</f>
        <v/>
      </c>
      <c r="BD731" s="100" t="str">
        <f t="shared" si="6952"/>
        <v/>
      </c>
      <c r="BE731" s="100" t="str">
        <f t="shared" si="7021"/>
        <v/>
      </c>
      <c r="BF731" s="100" t="str">
        <f t="shared" si="7022"/>
        <v/>
      </c>
      <c r="BG731" s="115" t="str">
        <f t="shared" si="7023"/>
        <v/>
      </c>
      <c r="BH731" s="176" t="str">
        <f>IF(AND('INPUT INF'!$O$1="X",BG731="PASS"),BF731,IF($BG731="","0",IF('INPUT INF'!$N$67="YES",$BF731,"")))</f>
        <v>0</v>
      </c>
      <c r="BI731" s="115" t="str">
        <f>IF($BG731="","0",IF('INPUT INF'!$R$68="YES",$BF731,""))</f>
        <v>0</v>
      </c>
      <c r="BJ731" s="115" t="str">
        <f>IF($BG731="","0",IF('INPUT INF'!$R$69="YES",$BF731,""))</f>
        <v>0</v>
      </c>
      <c r="BL731" s="118" t="str">
        <f t="shared" si="6941"/>
        <v/>
      </c>
      <c r="BM731" s="118" t="str">
        <f t="shared" si="6942"/>
        <v/>
      </c>
      <c r="BN731" s="118" t="str">
        <f t="shared" si="6943"/>
        <v/>
      </c>
      <c r="BR731" s="118" t="str">
        <f t="shared" si="6944"/>
        <v/>
      </c>
      <c r="BS731" s="118" t="str">
        <f t="shared" si="6945"/>
        <v/>
      </c>
      <c r="BT731" s="118" t="str">
        <f t="shared" si="6946"/>
        <v/>
      </c>
      <c r="BX731" s="118" t="str">
        <f t="shared" si="6947"/>
        <v/>
      </c>
      <c r="BY731" s="118" t="str">
        <f t="shared" si="6948"/>
        <v/>
      </c>
      <c r="BZ731" s="118" t="str">
        <f t="shared" si="6949"/>
        <v/>
      </c>
      <c r="CD731" s="116" t="str">
        <f t="shared" si="7024"/>
        <v/>
      </c>
      <c r="CE731" s="116" t="str">
        <f t="shared" si="7025"/>
        <v/>
      </c>
      <c r="CF731" s="116" t="str">
        <f t="shared" si="7026"/>
        <v/>
      </c>
      <c r="CJ731" s="116" t="str">
        <f t="shared" si="7027"/>
        <v/>
      </c>
      <c r="CK731" s="116" t="str">
        <f t="shared" si="7028"/>
        <v/>
      </c>
      <c r="CL731" s="116" t="str">
        <f t="shared" si="7029"/>
        <v/>
      </c>
      <c r="CP731" s="116" t="str">
        <f t="shared" si="7030"/>
        <v/>
      </c>
      <c r="CQ731" s="116" t="str">
        <f t="shared" si="7031"/>
        <v/>
      </c>
      <c r="CR731" s="116" t="str">
        <f t="shared" si="7032"/>
        <v/>
      </c>
      <c r="DH731" s="115" t="str">
        <f t="shared" si="6950"/>
        <v/>
      </c>
      <c r="DI731" s="115" t="str">
        <f t="shared" si="6951"/>
        <v/>
      </c>
      <c r="DJ731" s="115" t="str">
        <f t="shared" si="6918"/>
        <v/>
      </c>
      <c r="DK731" s="115" t="str">
        <f t="shared" si="6919"/>
        <v/>
      </c>
      <c r="DL731" s="115" t="str">
        <f t="shared" si="6920"/>
        <v/>
      </c>
      <c r="DM731" s="115" t="str">
        <f t="shared" si="6921"/>
        <v/>
      </c>
      <c r="DN731" s="115" t="str">
        <f t="shared" si="6922"/>
        <v/>
      </c>
      <c r="DO731" s="115" t="str">
        <f t="shared" si="6923"/>
        <v/>
      </c>
      <c r="DP731" s="115" t="str">
        <f t="shared" si="6924"/>
        <v/>
      </c>
      <c r="DQ731" s="115" t="str">
        <f t="shared" si="6925"/>
        <v/>
      </c>
      <c r="DR731" s="115" t="str">
        <f t="shared" si="6926"/>
        <v/>
      </c>
      <c r="DS731" s="115" t="str">
        <f t="shared" si="6927"/>
        <v/>
      </c>
      <c r="DT731" s="115" t="str">
        <f t="shared" si="6928"/>
        <v/>
      </c>
      <c r="DU731" s="115" t="str">
        <f t="shared" si="6929"/>
        <v/>
      </c>
      <c r="DV731" s="115" t="str">
        <f t="shared" si="6930"/>
        <v/>
      </c>
      <c r="DW731" s="115" t="str">
        <f t="shared" si="6931"/>
        <v/>
      </c>
      <c r="DX731" s="115" t="str">
        <f t="shared" si="6932"/>
        <v/>
      </c>
      <c r="DY731" s="115" t="str">
        <f t="shared" si="6933"/>
        <v/>
      </c>
      <c r="DZ731" s="115" t="str">
        <f t="shared" si="6934"/>
        <v/>
      </c>
      <c r="EA731" s="115" t="str">
        <f t="shared" si="6935"/>
        <v/>
      </c>
      <c r="EB731" s="115" t="str">
        <f t="shared" si="6936"/>
        <v/>
      </c>
      <c r="EC731" s="115" t="str">
        <f t="shared" si="6937"/>
        <v/>
      </c>
      <c r="ED731" s="115" t="str">
        <f t="shared" si="6938"/>
        <v/>
      </c>
      <c r="EE731" s="115" t="str">
        <f t="shared" si="6939"/>
        <v/>
      </c>
      <c r="EF731" s="115" t="str">
        <f t="shared" si="6940"/>
        <v/>
      </c>
      <c r="EG731" s="115" t="str">
        <f t="shared" si="7033"/>
        <v/>
      </c>
      <c r="EH731" s="115" t="str">
        <f t="shared" si="7034"/>
        <v/>
      </c>
      <c r="EI731" s="115" t="str">
        <f t="shared" si="7035"/>
        <v/>
      </c>
      <c r="EJ731" s="115" t="str">
        <f t="shared" si="7036"/>
        <v/>
      </c>
      <c r="EK731" s="115" t="str">
        <f t="shared" si="7037"/>
        <v/>
      </c>
      <c r="EL731" s="115" t="str">
        <f t="shared" si="7038"/>
        <v/>
      </c>
      <c r="EM731" s="115" t="str">
        <f t="shared" si="7039"/>
        <v/>
      </c>
      <c r="EN731" s="115" t="str">
        <f t="shared" si="7040"/>
        <v/>
      </c>
      <c r="EO731" s="115" t="str">
        <f t="shared" si="7041"/>
        <v/>
      </c>
      <c r="EP731" s="115" t="str">
        <f t="shared" si="7042"/>
        <v/>
      </c>
      <c r="EQ731" s="115" t="str">
        <f t="shared" si="7043"/>
        <v/>
      </c>
      <c r="ER731" s="115" t="str">
        <f t="shared" si="7044"/>
        <v/>
      </c>
      <c r="ES731" s="115" t="str">
        <f t="shared" si="7045"/>
        <v/>
      </c>
      <c r="ET731" s="115" t="str">
        <f t="shared" si="7046"/>
        <v/>
      </c>
      <c r="EU731" s="115" t="str">
        <f t="shared" si="7047"/>
        <v/>
      </c>
      <c r="EV731" s="115" t="str">
        <f t="shared" si="7048"/>
        <v/>
      </c>
      <c r="EW731" s="115" t="str">
        <f t="shared" si="7049"/>
        <v/>
      </c>
      <c r="EX731" s="115" t="str">
        <f t="shared" si="7050"/>
        <v/>
      </c>
      <c r="EY731" s="115" t="str">
        <f t="shared" si="7051"/>
        <v/>
      </c>
      <c r="EZ731" s="115" t="str">
        <f t="shared" si="7052"/>
        <v/>
      </c>
      <c r="FA731" s="115" t="str">
        <f t="shared" si="7053"/>
        <v/>
      </c>
      <c r="FB731" s="115" t="str">
        <f t="shared" si="7054"/>
        <v/>
      </c>
      <c r="FC731" s="115" t="str">
        <f t="shared" si="7055"/>
        <v/>
      </c>
      <c r="FD731" s="115" t="str">
        <f t="shared" si="7056"/>
        <v/>
      </c>
      <c r="FE731" s="115" t="str">
        <f t="shared" si="7057"/>
        <v/>
      </c>
      <c r="FF731" s="115">
        <f t="shared" si="6956"/>
        <v>65</v>
      </c>
      <c r="FG731" s="115" t="str">
        <f>IFERROR(SMALL($EJ$3:$EJ$842,$A$9),"")</f>
        <v/>
      </c>
      <c r="FH731" s="115">
        <f t="shared" si="7059"/>
        <v>96</v>
      </c>
      <c r="FI731" s="115" t="str">
        <f t="shared" si="6957"/>
        <v/>
      </c>
      <c r="FJ731" s="115" t="str">
        <f t="shared" si="6958"/>
        <v/>
      </c>
      <c r="FK731" s="120" t="str">
        <f t="shared" si="6959"/>
        <v/>
      </c>
      <c r="FL731" s="121" t="str">
        <f t="shared" si="6960"/>
        <v/>
      </c>
      <c r="FM731" s="122" t="str">
        <f t="shared" si="6961"/>
        <v/>
      </c>
      <c r="FN731" s="121" t="str">
        <f t="shared" si="6962"/>
        <v/>
      </c>
      <c r="FO731" s="122" t="str">
        <f t="shared" si="6963"/>
        <v/>
      </c>
      <c r="FP731" s="122" t="str">
        <f t="shared" si="6964"/>
        <v/>
      </c>
      <c r="FQ731" s="122" t="str">
        <f t="shared" si="6965"/>
        <v/>
      </c>
    </row>
    <row r="732" spans="1:173" ht="15" customHeight="1" x14ac:dyDescent="0.25">
      <c r="A732" s="115">
        <v>730</v>
      </c>
      <c r="B732" s="115" t="str">
        <f t="shared" si="6969"/>
        <v/>
      </c>
      <c r="C732" s="115" t="s">
        <v>71</v>
      </c>
      <c r="D732" s="100">
        <f t="shared" si="6955"/>
        <v>0</v>
      </c>
      <c r="E732" s="100" t="str">
        <f t="shared" si="6995"/>
        <v/>
      </c>
      <c r="F732" s="100" t="str">
        <f t="shared" si="6996"/>
        <v/>
      </c>
      <c r="G732" s="100" t="str">
        <f t="shared" si="6970"/>
        <v/>
      </c>
      <c r="H732" s="100" t="str">
        <f t="shared" si="6997"/>
        <v/>
      </c>
      <c r="I732" s="100" t="str">
        <f t="shared" si="6971"/>
        <v/>
      </c>
      <c r="J732" s="100" t="str">
        <f t="shared" si="6998"/>
        <v/>
      </c>
      <c r="K732" s="100" t="str">
        <f t="shared" si="6972"/>
        <v/>
      </c>
      <c r="L732" s="100" t="str">
        <f t="shared" si="6999"/>
        <v/>
      </c>
      <c r="M732" s="100" t="str">
        <f t="shared" si="6973"/>
        <v/>
      </c>
      <c r="N732" s="100" t="str">
        <f t="shared" si="7000"/>
        <v/>
      </c>
      <c r="O732" s="100" t="str">
        <f t="shared" si="6974"/>
        <v/>
      </c>
      <c r="P732" s="100" t="str">
        <f t="shared" si="7001"/>
        <v/>
      </c>
      <c r="Q732" s="100" t="str">
        <f t="shared" si="6975"/>
        <v/>
      </c>
      <c r="R732" s="100" t="str">
        <f t="shared" si="7002"/>
        <v/>
      </c>
      <c r="S732" s="100" t="str">
        <f t="shared" si="6976"/>
        <v/>
      </c>
      <c r="T732" s="100" t="str">
        <f t="shared" si="7003"/>
        <v/>
      </c>
      <c r="U732" s="100" t="str">
        <f t="shared" si="6977"/>
        <v/>
      </c>
      <c r="V732" s="100" t="str">
        <f t="shared" si="7004"/>
        <v/>
      </c>
      <c r="W732" s="100" t="str">
        <f t="shared" si="6978"/>
        <v/>
      </c>
      <c r="X732" s="100" t="str">
        <f t="shared" si="7005"/>
        <v/>
      </c>
      <c r="Y732" s="100" t="str">
        <f t="shared" si="6979"/>
        <v/>
      </c>
      <c r="Z732" s="100" t="str">
        <f t="shared" si="7006"/>
        <v/>
      </c>
      <c r="AA732" s="100" t="str">
        <f t="shared" si="6980"/>
        <v/>
      </c>
      <c r="AB732" s="100" t="str">
        <f t="shared" si="7007"/>
        <v/>
      </c>
      <c r="AC732" s="100" t="str">
        <f t="shared" si="6981"/>
        <v/>
      </c>
      <c r="AD732" s="100" t="str">
        <f t="shared" si="7008"/>
        <v/>
      </c>
      <c r="AE732" s="100" t="str">
        <f t="shared" si="6982"/>
        <v/>
      </c>
      <c r="AF732" s="100" t="str">
        <f t="shared" si="7009"/>
        <v/>
      </c>
      <c r="AG732" s="100" t="str">
        <f t="shared" si="6983"/>
        <v/>
      </c>
      <c r="AH732" s="100" t="str">
        <f t="shared" si="7010"/>
        <v/>
      </c>
      <c r="AI732" s="100" t="str">
        <f t="shared" si="6984"/>
        <v/>
      </c>
      <c r="AJ732" s="100" t="str">
        <f t="shared" si="7011"/>
        <v/>
      </c>
      <c r="AK732" s="100" t="str">
        <f t="shared" si="6985"/>
        <v/>
      </c>
      <c r="AL732" s="100" t="str">
        <f t="shared" si="7012"/>
        <v/>
      </c>
      <c r="AM732" s="100" t="str">
        <f t="shared" si="6986"/>
        <v/>
      </c>
      <c r="AN732" s="100" t="str">
        <f t="shared" si="7013"/>
        <v/>
      </c>
      <c r="AO732" s="100" t="str">
        <f t="shared" si="6987"/>
        <v/>
      </c>
      <c r="AP732" s="100" t="str">
        <f t="shared" si="7014"/>
        <v/>
      </c>
      <c r="AQ732" s="100" t="str">
        <f t="shared" si="6988"/>
        <v/>
      </c>
      <c r="AR732" s="100" t="str">
        <f t="shared" si="7015"/>
        <v/>
      </c>
      <c r="AS732" s="100" t="str">
        <f t="shared" si="6989"/>
        <v/>
      </c>
      <c r="AT732" s="100" t="str">
        <f t="shared" si="7016"/>
        <v/>
      </c>
      <c r="AU732" s="100" t="str">
        <f t="shared" si="6990"/>
        <v/>
      </c>
      <c r="AV732" s="100" t="str">
        <f t="shared" si="7017"/>
        <v/>
      </c>
      <c r="AW732" s="100" t="str">
        <f t="shared" si="6991"/>
        <v/>
      </c>
      <c r="AX732" s="100" t="str">
        <f t="shared" si="7018"/>
        <v/>
      </c>
      <c r="AY732" s="100" t="str">
        <f t="shared" si="6992"/>
        <v/>
      </c>
      <c r="AZ732" s="100" t="str">
        <f t="shared" si="7019"/>
        <v/>
      </c>
      <c r="BA732" s="100" t="str">
        <f t="shared" si="6993"/>
        <v/>
      </c>
      <c r="BB732" s="100" t="str">
        <f t="shared" si="7020"/>
        <v/>
      </c>
      <c r="BC732" s="100" t="str">
        <f>IFERROR(INDEX('INPUT INF'!$F$3:$F$601,MATCH($B732,'INPUT INF'!$A$3:$A$601,FALSE)),"")</f>
        <v/>
      </c>
      <c r="BD732" s="100" t="str">
        <f t="shared" si="6952"/>
        <v/>
      </c>
      <c r="BE732" s="100" t="str">
        <f t="shared" si="7021"/>
        <v/>
      </c>
      <c r="BF732" s="100" t="str">
        <f t="shared" si="7022"/>
        <v/>
      </c>
      <c r="BG732" s="115" t="str">
        <f t="shared" si="7023"/>
        <v/>
      </c>
      <c r="BH732" s="176" t="str">
        <f>IF(AND('INPUT INF'!$O$1="X",BG732="PASS"),BF732,IF($BG732="","0",IF('INPUT INF'!$N$67="YES",$BF732,"")))</f>
        <v>0</v>
      </c>
      <c r="BI732" s="115" t="str">
        <f>IF($BG732="","0",IF('INPUT INF'!$R$68="YES",$BF732,""))</f>
        <v>0</v>
      </c>
      <c r="BJ732" s="115" t="str">
        <f>IF($BG732="","0",IF('INPUT INF'!$R$69="YES",$BF732,""))</f>
        <v>0</v>
      </c>
      <c r="BL732" s="118" t="str">
        <f t="shared" si="6941"/>
        <v/>
      </c>
      <c r="BM732" s="118" t="str">
        <f t="shared" si="6942"/>
        <v/>
      </c>
      <c r="BN732" s="118" t="str">
        <f t="shared" si="6943"/>
        <v/>
      </c>
      <c r="BR732" s="118" t="str">
        <f t="shared" si="6944"/>
        <v/>
      </c>
      <c r="BS732" s="118" t="str">
        <f t="shared" si="6945"/>
        <v/>
      </c>
      <c r="BT732" s="118" t="str">
        <f t="shared" si="6946"/>
        <v/>
      </c>
      <c r="BX732" s="118" t="str">
        <f t="shared" si="6947"/>
        <v/>
      </c>
      <c r="BY732" s="118" t="str">
        <f t="shared" si="6948"/>
        <v/>
      </c>
      <c r="BZ732" s="118" t="str">
        <f t="shared" si="6949"/>
        <v/>
      </c>
      <c r="CD732" s="116" t="str">
        <f t="shared" si="7024"/>
        <v/>
      </c>
      <c r="CE732" s="116" t="str">
        <f t="shared" si="7025"/>
        <v/>
      </c>
      <c r="CF732" s="116" t="str">
        <f t="shared" si="7026"/>
        <v/>
      </c>
      <c r="CJ732" s="116" t="str">
        <f t="shared" si="7027"/>
        <v/>
      </c>
      <c r="CK732" s="116" t="str">
        <f t="shared" si="7028"/>
        <v/>
      </c>
      <c r="CL732" s="116" t="str">
        <f t="shared" si="7029"/>
        <v/>
      </c>
      <c r="CP732" s="116" t="str">
        <f t="shared" si="7030"/>
        <v/>
      </c>
      <c r="CQ732" s="116" t="str">
        <f t="shared" si="7031"/>
        <v/>
      </c>
      <c r="CR732" s="116" t="str">
        <f t="shared" si="7032"/>
        <v/>
      </c>
      <c r="DH732" s="115" t="str">
        <f t="shared" si="6950"/>
        <v/>
      </c>
      <c r="DI732" s="115" t="str">
        <f t="shared" si="6951"/>
        <v/>
      </c>
      <c r="DJ732" s="115" t="str">
        <f t="shared" si="6918"/>
        <v/>
      </c>
      <c r="DK732" s="115" t="str">
        <f t="shared" si="6919"/>
        <v/>
      </c>
      <c r="DL732" s="115" t="str">
        <f t="shared" si="6920"/>
        <v/>
      </c>
      <c r="DM732" s="115" t="str">
        <f t="shared" si="6921"/>
        <v/>
      </c>
      <c r="DN732" s="115" t="str">
        <f t="shared" si="6922"/>
        <v/>
      </c>
      <c r="DO732" s="115" t="str">
        <f t="shared" si="6923"/>
        <v/>
      </c>
      <c r="DP732" s="115" t="str">
        <f t="shared" si="6924"/>
        <v/>
      </c>
      <c r="DQ732" s="115" t="str">
        <f t="shared" si="6925"/>
        <v/>
      </c>
      <c r="DR732" s="115" t="str">
        <f t="shared" si="6926"/>
        <v/>
      </c>
      <c r="DS732" s="115" t="str">
        <f t="shared" si="6927"/>
        <v/>
      </c>
      <c r="DT732" s="115" t="str">
        <f t="shared" si="6928"/>
        <v/>
      </c>
      <c r="DU732" s="115" t="str">
        <f t="shared" si="6929"/>
        <v/>
      </c>
      <c r="DV732" s="115" t="str">
        <f t="shared" si="6930"/>
        <v/>
      </c>
      <c r="DW732" s="115" t="str">
        <f t="shared" si="6931"/>
        <v/>
      </c>
      <c r="DX732" s="115" t="str">
        <f t="shared" si="6932"/>
        <v/>
      </c>
      <c r="DY732" s="115" t="str">
        <f t="shared" si="6933"/>
        <v/>
      </c>
      <c r="DZ732" s="115" t="str">
        <f t="shared" si="6934"/>
        <v/>
      </c>
      <c r="EA732" s="115" t="str">
        <f t="shared" si="6935"/>
        <v/>
      </c>
      <c r="EB732" s="115" t="str">
        <f t="shared" si="6936"/>
        <v/>
      </c>
      <c r="EC732" s="115" t="str">
        <f t="shared" si="6937"/>
        <v/>
      </c>
      <c r="ED732" s="115" t="str">
        <f t="shared" si="6938"/>
        <v/>
      </c>
      <c r="EE732" s="115" t="str">
        <f t="shared" si="6939"/>
        <v/>
      </c>
      <c r="EF732" s="115" t="str">
        <f t="shared" si="6940"/>
        <v/>
      </c>
      <c r="EG732" s="115" t="str">
        <f t="shared" si="7033"/>
        <v/>
      </c>
      <c r="EH732" s="115" t="str">
        <f t="shared" si="7034"/>
        <v/>
      </c>
      <c r="EI732" s="115" t="str">
        <f t="shared" si="7035"/>
        <v/>
      </c>
      <c r="EJ732" s="115" t="str">
        <f t="shared" si="7036"/>
        <v/>
      </c>
      <c r="EK732" s="115" t="str">
        <f t="shared" si="7037"/>
        <v/>
      </c>
      <c r="EL732" s="115" t="str">
        <f t="shared" si="7038"/>
        <v/>
      </c>
      <c r="EM732" s="115" t="str">
        <f t="shared" si="7039"/>
        <v/>
      </c>
      <c r="EN732" s="115" t="str">
        <f t="shared" si="7040"/>
        <v/>
      </c>
      <c r="EO732" s="115" t="str">
        <f t="shared" si="7041"/>
        <v/>
      </c>
      <c r="EP732" s="115" t="str">
        <f t="shared" si="7042"/>
        <v/>
      </c>
      <c r="EQ732" s="115" t="str">
        <f t="shared" si="7043"/>
        <v/>
      </c>
      <c r="ER732" s="115" t="str">
        <f t="shared" si="7044"/>
        <v/>
      </c>
      <c r="ES732" s="115" t="str">
        <f t="shared" si="7045"/>
        <v/>
      </c>
      <c r="ET732" s="115" t="str">
        <f t="shared" si="7046"/>
        <v/>
      </c>
      <c r="EU732" s="115" t="str">
        <f t="shared" si="7047"/>
        <v/>
      </c>
      <c r="EV732" s="115" t="str">
        <f t="shared" si="7048"/>
        <v/>
      </c>
      <c r="EW732" s="115" t="str">
        <f t="shared" si="7049"/>
        <v/>
      </c>
      <c r="EX732" s="115" t="str">
        <f t="shared" si="7050"/>
        <v/>
      </c>
      <c r="EY732" s="115" t="str">
        <f t="shared" si="7051"/>
        <v/>
      </c>
      <c r="EZ732" s="115" t="str">
        <f t="shared" si="7052"/>
        <v/>
      </c>
      <c r="FA732" s="115" t="str">
        <f t="shared" si="7053"/>
        <v/>
      </c>
      <c r="FB732" s="115" t="str">
        <f t="shared" si="7054"/>
        <v/>
      </c>
      <c r="FC732" s="115" t="str">
        <f t="shared" si="7055"/>
        <v/>
      </c>
      <c r="FD732" s="115" t="str">
        <f t="shared" si="7056"/>
        <v/>
      </c>
      <c r="FE732" s="115" t="str">
        <f t="shared" si="7057"/>
        <v/>
      </c>
      <c r="FF732" s="115">
        <f t="shared" si="6956"/>
        <v>65</v>
      </c>
      <c r="FG732" s="115" t="str">
        <f>IFERROR(SMALL($EJ$3:$EJ$842,$A$10),"")</f>
        <v/>
      </c>
      <c r="FH732" s="115">
        <f t="shared" si="7059"/>
        <v>96</v>
      </c>
      <c r="FI732" s="115" t="str">
        <f t="shared" si="6957"/>
        <v/>
      </c>
      <c r="FJ732" s="115" t="str">
        <f t="shared" si="6958"/>
        <v/>
      </c>
      <c r="FK732" s="120" t="str">
        <f t="shared" si="6959"/>
        <v/>
      </c>
      <c r="FL732" s="121" t="str">
        <f t="shared" si="6960"/>
        <v/>
      </c>
      <c r="FM732" s="122" t="str">
        <f t="shared" si="6961"/>
        <v/>
      </c>
      <c r="FN732" s="121" t="str">
        <f t="shared" si="6962"/>
        <v/>
      </c>
      <c r="FO732" s="122" t="str">
        <f t="shared" si="6963"/>
        <v/>
      </c>
      <c r="FP732" s="122" t="str">
        <f t="shared" si="6964"/>
        <v/>
      </c>
      <c r="FQ732" s="122" t="str">
        <f t="shared" si="6965"/>
        <v/>
      </c>
    </row>
    <row r="733" spans="1:173" ht="15" customHeight="1" x14ac:dyDescent="0.25">
      <c r="A733" s="115">
        <v>731</v>
      </c>
      <c r="B733" s="115" t="str">
        <f t="shared" si="6969"/>
        <v/>
      </c>
      <c r="C733" s="115" t="s">
        <v>71</v>
      </c>
      <c r="D733" s="100">
        <f t="shared" si="6955"/>
        <v>0</v>
      </c>
      <c r="E733" s="100" t="str">
        <f t="shared" si="6995"/>
        <v/>
      </c>
      <c r="F733" s="100" t="str">
        <f t="shared" si="6996"/>
        <v/>
      </c>
      <c r="G733" s="100" t="str">
        <f t="shared" si="6970"/>
        <v/>
      </c>
      <c r="H733" s="100" t="str">
        <f t="shared" si="6997"/>
        <v/>
      </c>
      <c r="I733" s="100" t="str">
        <f t="shared" si="6971"/>
        <v/>
      </c>
      <c r="J733" s="100" t="str">
        <f t="shared" si="6998"/>
        <v/>
      </c>
      <c r="K733" s="100" t="str">
        <f t="shared" si="6972"/>
        <v/>
      </c>
      <c r="L733" s="100" t="str">
        <f t="shared" si="6999"/>
        <v/>
      </c>
      <c r="M733" s="100" t="str">
        <f t="shared" si="6973"/>
        <v/>
      </c>
      <c r="N733" s="100" t="str">
        <f t="shared" si="7000"/>
        <v/>
      </c>
      <c r="O733" s="100" t="str">
        <f t="shared" si="6974"/>
        <v/>
      </c>
      <c r="P733" s="100" t="str">
        <f t="shared" si="7001"/>
        <v/>
      </c>
      <c r="Q733" s="100" t="str">
        <f t="shared" si="6975"/>
        <v/>
      </c>
      <c r="R733" s="100" t="str">
        <f t="shared" si="7002"/>
        <v/>
      </c>
      <c r="S733" s="100" t="str">
        <f t="shared" si="6976"/>
        <v/>
      </c>
      <c r="T733" s="100" t="str">
        <f t="shared" si="7003"/>
        <v/>
      </c>
      <c r="U733" s="100" t="str">
        <f t="shared" si="6977"/>
        <v/>
      </c>
      <c r="V733" s="100" t="str">
        <f t="shared" si="7004"/>
        <v/>
      </c>
      <c r="W733" s="100" t="str">
        <f t="shared" si="6978"/>
        <v/>
      </c>
      <c r="X733" s="100" t="str">
        <f t="shared" si="7005"/>
        <v/>
      </c>
      <c r="Y733" s="100" t="str">
        <f t="shared" si="6979"/>
        <v/>
      </c>
      <c r="Z733" s="100" t="str">
        <f t="shared" si="7006"/>
        <v/>
      </c>
      <c r="AA733" s="100" t="str">
        <f t="shared" si="6980"/>
        <v/>
      </c>
      <c r="AB733" s="100" t="str">
        <f t="shared" si="7007"/>
        <v/>
      </c>
      <c r="AC733" s="100" t="str">
        <f t="shared" si="6981"/>
        <v/>
      </c>
      <c r="AD733" s="100" t="str">
        <f t="shared" si="7008"/>
        <v/>
      </c>
      <c r="AE733" s="100" t="str">
        <f t="shared" si="6982"/>
        <v/>
      </c>
      <c r="AF733" s="100" t="str">
        <f t="shared" si="7009"/>
        <v/>
      </c>
      <c r="AG733" s="100" t="str">
        <f t="shared" si="6983"/>
        <v/>
      </c>
      <c r="AH733" s="100" t="str">
        <f t="shared" si="7010"/>
        <v/>
      </c>
      <c r="AI733" s="100" t="str">
        <f t="shared" si="6984"/>
        <v/>
      </c>
      <c r="AJ733" s="100" t="str">
        <f t="shared" si="7011"/>
        <v/>
      </c>
      <c r="AK733" s="100" t="str">
        <f t="shared" si="6985"/>
        <v/>
      </c>
      <c r="AL733" s="100" t="str">
        <f t="shared" si="7012"/>
        <v/>
      </c>
      <c r="AM733" s="100" t="str">
        <f t="shared" si="6986"/>
        <v/>
      </c>
      <c r="AN733" s="100" t="str">
        <f t="shared" si="7013"/>
        <v/>
      </c>
      <c r="AO733" s="100" t="str">
        <f t="shared" si="6987"/>
        <v/>
      </c>
      <c r="AP733" s="100" t="str">
        <f t="shared" si="7014"/>
        <v/>
      </c>
      <c r="AQ733" s="100" t="str">
        <f t="shared" si="6988"/>
        <v/>
      </c>
      <c r="AR733" s="100" t="str">
        <f t="shared" si="7015"/>
        <v/>
      </c>
      <c r="AS733" s="100" t="str">
        <f t="shared" si="6989"/>
        <v/>
      </c>
      <c r="AT733" s="100" t="str">
        <f t="shared" si="7016"/>
        <v/>
      </c>
      <c r="AU733" s="100" t="str">
        <f t="shared" si="6990"/>
        <v/>
      </c>
      <c r="AV733" s="100" t="str">
        <f t="shared" si="7017"/>
        <v/>
      </c>
      <c r="AW733" s="100" t="str">
        <f t="shared" si="6991"/>
        <v/>
      </c>
      <c r="AX733" s="100" t="str">
        <f t="shared" si="7018"/>
        <v/>
      </c>
      <c r="AY733" s="100" t="str">
        <f t="shared" si="6992"/>
        <v/>
      </c>
      <c r="AZ733" s="100" t="str">
        <f t="shared" si="7019"/>
        <v/>
      </c>
      <c r="BA733" s="100" t="str">
        <f t="shared" si="6993"/>
        <v/>
      </c>
      <c r="BB733" s="100" t="str">
        <f t="shared" si="7020"/>
        <v/>
      </c>
      <c r="BC733" s="100" t="str">
        <f>IFERROR(INDEX('INPUT INF'!$F$3:$F$601,MATCH($B733,'INPUT INF'!$A$3:$A$601,FALSE)),"")</f>
        <v/>
      </c>
      <c r="BD733" s="100" t="str">
        <f t="shared" si="6952"/>
        <v/>
      </c>
      <c r="BE733" s="100" t="str">
        <f t="shared" si="7021"/>
        <v/>
      </c>
      <c r="BF733" s="100" t="str">
        <f t="shared" si="7022"/>
        <v/>
      </c>
      <c r="BG733" s="115" t="str">
        <f t="shared" si="7023"/>
        <v/>
      </c>
      <c r="BH733" s="176" t="str">
        <f>IF(AND('INPUT INF'!$O$1="X",BG733="PASS"),BF733,IF($BG733="","0",IF('INPUT INF'!$N$67="YES",$BF733,"")))</f>
        <v>0</v>
      </c>
      <c r="BI733" s="115" t="str">
        <f>IF($BG733="","0",IF('INPUT INF'!$R$68="YES",$BF733,""))</f>
        <v>0</v>
      </c>
      <c r="BJ733" s="115" t="str">
        <f>IF($BG733="","0",IF('INPUT INF'!$R$69="YES",$BF733,""))</f>
        <v>0</v>
      </c>
      <c r="BL733" s="118" t="str">
        <f t="shared" si="6941"/>
        <v/>
      </c>
      <c r="BM733" s="118" t="str">
        <f t="shared" si="6942"/>
        <v/>
      </c>
      <c r="BN733" s="118" t="str">
        <f t="shared" si="6943"/>
        <v/>
      </c>
      <c r="BR733" s="118" t="str">
        <f t="shared" si="6944"/>
        <v/>
      </c>
      <c r="BS733" s="118" t="str">
        <f t="shared" si="6945"/>
        <v/>
      </c>
      <c r="BT733" s="118" t="str">
        <f t="shared" si="6946"/>
        <v/>
      </c>
      <c r="BX733" s="118" t="str">
        <f t="shared" si="6947"/>
        <v/>
      </c>
      <c r="BY733" s="118" t="str">
        <f t="shared" si="6948"/>
        <v/>
      </c>
      <c r="BZ733" s="118" t="str">
        <f t="shared" si="6949"/>
        <v/>
      </c>
      <c r="CD733" s="116" t="str">
        <f t="shared" si="7024"/>
        <v/>
      </c>
      <c r="CE733" s="116" t="str">
        <f t="shared" si="7025"/>
        <v/>
      </c>
      <c r="CF733" s="116" t="str">
        <f t="shared" si="7026"/>
        <v/>
      </c>
      <c r="CJ733" s="116" t="str">
        <f t="shared" si="7027"/>
        <v/>
      </c>
      <c r="CK733" s="116" t="str">
        <f t="shared" si="7028"/>
        <v/>
      </c>
      <c r="CL733" s="116" t="str">
        <f t="shared" si="7029"/>
        <v/>
      </c>
      <c r="CP733" s="116" t="str">
        <f t="shared" si="7030"/>
        <v/>
      </c>
      <c r="CQ733" s="116" t="str">
        <f t="shared" si="7031"/>
        <v/>
      </c>
      <c r="CR733" s="116" t="str">
        <f t="shared" si="7032"/>
        <v/>
      </c>
      <c r="DH733" s="115" t="str">
        <f t="shared" si="6950"/>
        <v/>
      </c>
      <c r="DI733" s="115" t="str">
        <f t="shared" si="6951"/>
        <v/>
      </c>
      <c r="DJ733" s="115" t="str">
        <f t="shared" si="6918"/>
        <v/>
      </c>
      <c r="DK733" s="115" t="str">
        <f t="shared" si="6919"/>
        <v/>
      </c>
      <c r="DL733" s="115" t="str">
        <f t="shared" si="6920"/>
        <v/>
      </c>
      <c r="DM733" s="115" t="str">
        <f t="shared" si="6921"/>
        <v/>
      </c>
      <c r="DN733" s="115" t="str">
        <f t="shared" si="6922"/>
        <v/>
      </c>
      <c r="DO733" s="115" t="str">
        <f t="shared" si="6923"/>
        <v/>
      </c>
      <c r="DP733" s="115" t="str">
        <f t="shared" si="6924"/>
        <v/>
      </c>
      <c r="DQ733" s="115" t="str">
        <f t="shared" si="6925"/>
        <v/>
      </c>
      <c r="DR733" s="115" t="str">
        <f t="shared" si="6926"/>
        <v/>
      </c>
      <c r="DS733" s="115" t="str">
        <f t="shared" si="6927"/>
        <v/>
      </c>
      <c r="DT733" s="115" t="str">
        <f t="shared" si="6928"/>
        <v/>
      </c>
      <c r="DU733" s="115" t="str">
        <f t="shared" si="6929"/>
        <v/>
      </c>
      <c r="DV733" s="115" t="str">
        <f t="shared" si="6930"/>
        <v/>
      </c>
      <c r="DW733" s="115" t="str">
        <f t="shared" si="6931"/>
        <v/>
      </c>
      <c r="DX733" s="115" t="str">
        <f t="shared" si="6932"/>
        <v/>
      </c>
      <c r="DY733" s="115" t="str">
        <f t="shared" si="6933"/>
        <v/>
      </c>
      <c r="DZ733" s="115" t="str">
        <f t="shared" si="6934"/>
        <v/>
      </c>
      <c r="EA733" s="115" t="str">
        <f t="shared" si="6935"/>
        <v/>
      </c>
      <c r="EB733" s="115" t="str">
        <f t="shared" si="6936"/>
        <v/>
      </c>
      <c r="EC733" s="115" t="str">
        <f t="shared" si="6937"/>
        <v/>
      </c>
      <c r="ED733" s="115" t="str">
        <f t="shared" si="6938"/>
        <v/>
      </c>
      <c r="EE733" s="115" t="str">
        <f t="shared" si="6939"/>
        <v/>
      </c>
      <c r="EF733" s="115" t="str">
        <f t="shared" si="6940"/>
        <v/>
      </c>
      <c r="EG733" s="115" t="str">
        <f t="shared" si="7033"/>
        <v/>
      </c>
      <c r="EH733" s="115" t="str">
        <f t="shared" si="7034"/>
        <v/>
      </c>
      <c r="EI733" s="115" t="str">
        <f t="shared" si="7035"/>
        <v/>
      </c>
      <c r="EJ733" s="115" t="str">
        <f t="shared" si="7036"/>
        <v/>
      </c>
      <c r="EK733" s="115" t="str">
        <f t="shared" si="7037"/>
        <v/>
      </c>
      <c r="EL733" s="115" t="str">
        <f t="shared" si="7038"/>
        <v/>
      </c>
      <c r="EM733" s="115" t="str">
        <f t="shared" si="7039"/>
        <v/>
      </c>
      <c r="EN733" s="115" t="str">
        <f t="shared" si="7040"/>
        <v/>
      </c>
      <c r="EO733" s="115" t="str">
        <f t="shared" si="7041"/>
        <v/>
      </c>
      <c r="EP733" s="115" t="str">
        <f t="shared" si="7042"/>
        <v/>
      </c>
      <c r="EQ733" s="115" t="str">
        <f t="shared" si="7043"/>
        <v/>
      </c>
      <c r="ER733" s="115" t="str">
        <f t="shared" si="7044"/>
        <v/>
      </c>
      <c r="ES733" s="115" t="str">
        <f t="shared" si="7045"/>
        <v/>
      </c>
      <c r="ET733" s="115" t="str">
        <f t="shared" si="7046"/>
        <v/>
      </c>
      <c r="EU733" s="115" t="str">
        <f t="shared" si="7047"/>
        <v/>
      </c>
      <c r="EV733" s="115" t="str">
        <f t="shared" si="7048"/>
        <v/>
      </c>
      <c r="EW733" s="115" t="str">
        <f t="shared" si="7049"/>
        <v/>
      </c>
      <c r="EX733" s="115" t="str">
        <f t="shared" si="7050"/>
        <v/>
      </c>
      <c r="EY733" s="115" t="str">
        <f t="shared" si="7051"/>
        <v/>
      </c>
      <c r="EZ733" s="115" t="str">
        <f t="shared" si="7052"/>
        <v/>
      </c>
      <c r="FA733" s="115" t="str">
        <f t="shared" si="7053"/>
        <v/>
      </c>
      <c r="FB733" s="115" t="str">
        <f t="shared" si="7054"/>
        <v/>
      </c>
      <c r="FC733" s="115" t="str">
        <f t="shared" si="7055"/>
        <v/>
      </c>
      <c r="FD733" s="115" t="str">
        <f t="shared" si="7056"/>
        <v/>
      </c>
      <c r="FE733" s="115" t="str">
        <f t="shared" si="7057"/>
        <v/>
      </c>
      <c r="FF733" s="115">
        <f t="shared" si="6956"/>
        <v>65</v>
      </c>
      <c r="FG733" s="115" t="str">
        <f>IFERROR(SMALL($EJ$3:$EJ$842,$A$11),"")</f>
        <v/>
      </c>
      <c r="FH733" s="115">
        <f t="shared" si="7059"/>
        <v>96</v>
      </c>
      <c r="FI733" s="115" t="str">
        <f t="shared" si="6957"/>
        <v/>
      </c>
      <c r="FJ733" s="115" t="str">
        <f t="shared" si="6958"/>
        <v/>
      </c>
      <c r="FK733" s="120" t="str">
        <f t="shared" si="6959"/>
        <v/>
      </c>
      <c r="FL733" s="121" t="str">
        <f t="shared" si="6960"/>
        <v/>
      </c>
      <c r="FM733" s="122" t="str">
        <f t="shared" si="6961"/>
        <v/>
      </c>
      <c r="FN733" s="121" t="str">
        <f t="shared" si="6962"/>
        <v/>
      </c>
      <c r="FO733" s="122" t="str">
        <f t="shared" si="6963"/>
        <v/>
      </c>
      <c r="FP733" s="122" t="str">
        <f t="shared" si="6964"/>
        <v/>
      </c>
      <c r="FQ733" s="122" t="str">
        <f t="shared" si="6965"/>
        <v/>
      </c>
    </row>
    <row r="734" spans="1:173" ht="15" customHeight="1" x14ac:dyDescent="0.25">
      <c r="A734" s="115">
        <v>732</v>
      </c>
      <c r="B734" s="115" t="str">
        <f t="shared" si="6969"/>
        <v/>
      </c>
      <c r="C734" s="115" t="s">
        <v>71</v>
      </c>
      <c r="D734" s="100">
        <f t="shared" si="6955"/>
        <v>0</v>
      </c>
      <c r="E734" s="100" t="str">
        <f t="shared" si="6995"/>
        <v/>
      </c>
      <c r="F734" s="100" t="str">
        <f t="shared" si="6996"/>
        <v/>
      </c>
      <c r="G734" s="100" t="str">
        <f t="shared" si="6970"/>
        <v/>
      </c>
      <c r="H734" s="100" t="str">
        <f t="shared" si="6997"/>
        <v/>
      </c>
      <c r="I734" s="100" t="str">
        <f t="shared" si="6971"/>
        <v/>
      </c>
      <c r="J734" s="100" t="str">
        <f t="shared" si="6998"/>
        <v/>
      </c>
      <c r="K734" s="100" t="str">
        <f t="shared" si="6972"/>
        <v/>
      </c>
      <c r="L734" s="100" t="str">
        <f t="shared" si="6999"/>
        <v/>
      </c>
      <c r="M734" s="100" t="str">
        <f t="shared" si="6973"/>
        <v/>
      </c>
      <c r="N734" s="100" t="str">
        <f t="shared" si="7000"/>
        <v/>
      </c>
      <c r="O734" s="100" t="str">
        <f t="shared" si="6974"/>
        <v/>
      </c>
      <c r="P734" s="100" t="str">
        <f t="shared" si="7001"/>
        <v/>
      </c>
      <c r="Q734" s="100" t="str">
        <f t="shared" si="6975"/>
        <v/>
      </c>
      <c r="R734" s="100" t="str">
        <f t="shared" si="7002"/>
        <v/>
      </c>
      <c r="S734" s="100" t="str">
        <f t="shared" si="6976"/>
        <v/>
      </c>
      <c r="T734" s="100" t="str">
        <f t="shared" si="7003"/>
        <v/>
      </c>
      <c r="U734" s="100" t="str">
        <f t="shared" si="6977"/>
        <v/>
      </c>
      <c r="V734" s="100" t="str">
        <f t="shared" si="7004"/>
        <v/>
      </c>
      <c r="W734" s="100" t="str">
        <f t="shared" si="6978"/>
        <v/>
      </c>
      <c r="X734" s="100" t="str">
        <f t="shared" si="7005"/>
        <v/>
      </c>
      <c r="Y734" s="100" t="str">
        <f t="shared" si="6979"/>
        <v/>
      </c>
      <c r="Z734" s="100" t="str">
        <f t="shared" si="7006"/>
        <v/>
      </c>
      <c r="AA734" s="100" t="str">
        <f t="shared" si="6980"/>
        <v/>
      </c>
      <c r="AB734" s="100" t="str">
        <f t="shared" si="7007"/>
        <v/>
      </c>
      <c r="AC734" s="100" t="str">
        <f t="shared" si="6981"/>
        <v/>
      </c>
      <c r="AD734" s="100" t="str">
        <f t="shared" si="7008"/>
        <v/>
      </c>
      <c r="AE734" s="100" t="str">
        <f t="shared" si="6982"/>
        <v/>
      </c>
      <c r="AF734" s="100" t="str">
        <f t="shared" si="7009"/>
        <v/>
      </c>
      <c r="AG734" s="100" t="str">
        <f t="shared" si="6983"/>
        <v/>
      </c>
      <c r="AH734" s="100" t="str">
        <f t="shared" si="7010"/>
        <v/>
      </c>
      <c r="AI734" s="100" t="str">
        <f t="shared" si="6984"/>
        <v/>
      </c>
      <c r="AJ734" s="100" t="str">
        <f t="shared" si="7011"/>
        <v/>
      </c>
      <c r="AK734" s="100" t="str">
        <f t="shared" si="6985"/>
        <v/>
      </c>
      <c r="AL734" s="100" t="str">
        <f t="shared" si="7012"/>
        <v/>
      </c>
      <c r="AM734" s="100" t="str">
        <f t="shared" si="6986"/>
        <v/>
      </c>
      <c r="AN734" s="100" t="str">
        <f t="shared" si="7013"/>
        <v/>
      </c>
      <c r="AO734" s="100" t="str">
        <f t="shared" si="6987"/>
        <v/>
      </c>
      <c r="AP734" s="100" t="str">
        <f t="shared" si="7014"/>
        <v/>
      </c>
      <c r="AQ734" s="100" t="str">
        <f t="shared" si="6988"/>
        <v/>
      </c>
      <c r="AR734" s="100" t="str">
        <f t="shared" si="7015"/>
        <v/>
      </c>
      <c r="AS734" s="100" t="str">
        <f t="shared" si="6989"/>
        <v/>
      </c>
      <c r="AT734" s="100" t="str">
        <f t="shared" si="7016"/>
        <v/>
      </c>
      <c r="AU734" s="100" t="str">
        <f t="shared" si="6990"/>
        <v/>
      </c>
      <c r="AV734" s="100" t="str">
        <f t="shared" si="7017"/>
        <v/>
      </c>
      <c r="AW734" s="100" t="str">
        <f t="shared" si="6991"/>
        <v/>
      </c>
      <c r="AX734" s="100" t="str">
        <f t="shared" si="7018"/>
        <v/>
      </c>
      <c r="AY734" s="100" t="str">
        <f t="shared" si="6992"/>
        <v/>
      </c>
      <c r="AZ734" s="100" t="str">
        <f t="shared" si="7019"/>
        <v/>
      </c>
      <c r="BA734" s="100" t="str">
        <f t="shared" si="6993"/>
        <v/>
      </c>
      <c r="BB734" s="100" t="str">
        <f t="shared" si="7020"/>
        <v/>
      </c>
      <c r="BC734" s="100" t="str">
        <f>IFERROR(INDEX('INPUT INF'!$F$3:$F$601,MATCH($B734,'INPUT INF'!$A$3:$A$601,FALSE)),"")</f>
        <v/>
      </c>
      <c r="BD734" s="100" t="str">
        <f t="shared" si="6952"/>
        <v/>
      </c>
      <c r="BE734" s="100" t="str">
        <f t="shared" si="7021"/>
        <v/>
      </c>
      <c r="BF734" s="100" t="str">
        <f t="shared" si="7022"/>
        <v/>
      </c>
      <c r="BG734" s="115" t="str">
        <f t="shared" si="7023"/>
        <v/>
      </c>
      <c r="BH734" s="176" t="str">
        <f>IF(AND('INPUT INF'!$O$1="X",BG734="PASS"),BF734,IF($BG734="","0",IF('INPUT INF'!$N$67="YES",$BF734,"")))</f>
        <v>0</v>
      </c>
      <c r="BI734" s="115" t="str">
        <f>IF($BG734="","0",IF('INPUT INF'!$R$68="YES",$BF734,""))</f>
        <v>0</v>
      </c>
      <c r="BJ734" s="115" t="str">
        <f>IF($BG734="","0",IF('INPUT INF'!$R$69="YES",$BF734,""))</f>
        <v>0</v>
      </c>
      <c r="BL734" s="118" t="str">
        <f t="shared" si="6941"/>
        <v/>
      </c>
      <c r="BM734" s="118" t="str">
        <f t="shared" si="6942"/>
        <v/>
      </c>
      <c r="BN734" s="118" t="str">
        <f t="shared" si="6943"/>
        <v/>
      </c>
      <c r="BR734" s="118" t="str">
        <f t="shared" si="6944"/>
        <v/>
      </c>
      <c r="BS734" s="118" t="str">
        <f t="shared" si="6945"/>
        <v/>
      </c>
      <c r="BT734" s="118" t="str">
        <f t="shared" si="6946"/>
        <v/>
      </c>
      <c r="BX734" s="118" t="str">
        <f t="shared" si="6947"/>
        <v/>
      </c>
      <c r="BY734" s="118" t="str">
        <f t="shared" si="6948"/>
        <v/>
      </c>
      <c r="BZ734" s="118" t="str">
        <f t="shared" si="6949"/>
        <v/>
      </c>
      <c r="CD734" s="116" t="str">
        <f t="shared" si="7024"/>
        <v/>
      </c>
      <c r="CE734" s="116" t="str">
        <f t="shared" si="7025"/>
        <v/>
      </c>
      <c r="CF734" s="116" t="str">
        <f t="shared" si="7026"/>
        <v/>
      </c>
      <c r="CJ734" s="116" t="str">
        <f t="shared" si="7027"/>
        <v/>
      </c>
      <c r="CK734" s="116" t="str">
        <f t="shared" si="7028"/>
        <v/>
      </c>
      <c r="CL734" s="116" t="str">
        <f t="shared" si="7029"/>
        <v/>
      </c>
      <c r="CP734" s="116" t="str">
        <f t="shared" si="7030"/>
        <v/>
      </c>
      <c r="CQ734" s="116" t="str">
        <f t="shared" si="7031"/>
        <v/>
      </c>
      <c r="CR734" s="116" t="str">
        <f t="shared" si="7032"/>
        <v/>
      </c>
      <c r="DH734" s="115" t="str">
        <f t="shared" si="6950"/>
        <v/>
      </c>
      <c r="DI734" s="115" t="str">
        <f t="shared" si="6951"/>
        <v/>
      </c>
      <c r="DJ734" s="115" t="str">
        <f t="shared" si="6918"/>
        <v/>
      </c>
      <c r="DK734" s="115" t="str">
        <f t="shared" si="6919"/>
        <v/>
      </c>
      <c r="DL734" s="115" t="str">
        <f t="shared" si="6920"/>
        <v/>
      </c>
      <c r="DM734" s="115" t="str">
        <f t="shared" si="6921"/>
        <v/>
      </c>
      <c r="DN734" s="115" t="str">
        <f t="shared" si="6922"/>
        <v/>
      </c>
      <c r="DO734" s="115" t="str">
        <f t="shared" si="6923"/>
        <v/>
      </c>
      <c r="DP734" s="115" t="str">
        <f t="shared" si="6924"/>
        <v/>
      </c>
      <c r="DQ734" s="115" t="str">
        <f t="shared" si="6925"/>
        <v/>
      </c>
      <c r="DR734" s="115" t="str">
        <f t="shared" si="6926"/>
        <v/>
      </c>
      <c r="DS734" s="115" t="str">
        <f t="shared" si="6927"/>
        <v/>
      </c>
      <c r="DT734" s="115" t="str">
        <f t="shared" si="6928"/>
        <v/>
      </c>
      <c r="DU734" s="115" t="str">
        <f t="shared" si="6929"/>
        <v/>
      </c>
      <c r="DV734" s="115" t="str">
        <f t="shared" si="6930"/>
        <v/>
      </c>
      <c r="DW734" s="115" t="str">
        <f t="shared" si="6931"/>
        <v/>
      </c>
      <c r="DX734" s="115" t="str">
        <f t="shared" si="6932"/>
        <v/>
      </c>
      <c r="DY734" s="115" t="str">
        <f t="shared" si="6933"/>
        <v/>
      </c>
      <c r="DZ734" s="115" t="str">
        <f t="shared" si="6934"/>
        <v/>
      </c>
      <c r="EA734" s="115" t="str">
        <f t="shared" si="6935"/>
        <v/>
      </c>
      <c r="EB734" s="115" t="str">
        <f t="shared" si="6936"/>
        <v/>
      </c>
      <c r="EC734" s="115" t="str">
        <f t="shared" si="6937"/>
        <v/>
      </c>
      <c r="ED734" s="115" t="str">
        <f t="shared" si="6938"/>
        <v/>
      </c>
      <c r="EE734" s="115" t="str">
        <f t="shared" si="6939"/>
        <v/>
      </c>
      <c r="EF734" s="115" t="str">
        <f t="shared" si="6940"/>
        <v/>
      </c>
      <c r="EG734" s="115" t="str">
        <f t="shared" si="7033"/>
        <v/>
      </c>
      <c r="EH734" s="115" t="str">
        <f t="shared" si="7034"/>
        <v/>
      </c>
      <c r="EI734" s="115" t="str">
        <f t="shared" si="7035"/>
        <v/>
      </c>
      <c r="EJ734" s="115" t="str">
        <f t="shared" si="7036"/>
        <v/>
      </c>
      <c r="EK734" s="115" t="str">
        <f t="shared" si="7037"/>
        <v/>
      </c>
      <c r="EL734" s="115" t="str">
        <f t="shared" si="7038"/>
        <v/>
      </c>
      <c r="EM734" s="115" t="str">
        <f t="shared" si="7039"/>
        <v/>
      </c>
      <c r="EN734" s="115" t="str">
        <f t="shared" si="7040"/>
        <v/>
      </c>
      <c r="EO734" s="115" t="str">
        <f t="shared" si="7041"/>
        <v/>
      </c>
      <c r="EP734" s="115" t="str">
        <f t="shared" si="7042"/>
        <v/>
      </c>
      <c r="EQ734" s="115" t="str">
        <f t="shared" si="7043"/>
        <v/>
      </c>
      <c r="ER734" s="115" t="str">
        <f t="shared" si="7044"/>
        <v/>
      </c>
      <c r="ES734" s="115" t="str">
        <f t="shared" si="7045"/>
        <v/>
      </c>
      <c r="ET734" s="115" t="str">
        <f t="shared" si="7046"/>
        <v/>
      </c>
      <c r="EU734" s="115" t="str">
        <f t="shared" si="7047"/>
        <v/>
      </c>
      <c r="EV734" s="115" t="str">
        <f t="shared" si="7048"/>
        <v/>
      </c>
      <c r="EW734" s="115" t="str">
        <f t="shared" si="7049"/>
        <v/>
      </c>
      <c r="EX734" s="115" t="str">
        <f t="shared" si="7050"/>
        <v/>
      </c>
      <c r="EY734" s="115" t="str">
        <f t="shared" si="7051"/>
        <v/>
      </c>
      <c r="EZ734" s="115" t="str">
        <f t="shared" si="7052"/>
        <v/>
      </c>
      <c r="FA734" s="115" t="str">
        <f t="shared" si="7053"/>
        <v/>
      </c>
      <c r="FB734" s="115" t="str">
        <f t="shared" si="7054"/>
        <v/>
      </c>
      <c r="FC734" s="115" t="str">
        <f t="shared" si="7055"/>
        <v/>
      </c>
      <c r="FD734" s="115" t="str">
        <f t="shared" si="7056"/>
        <v/>
      </c>
      <c r="FE734" s="115" t="str">
        <f t="shared" si="7057"/>
        <v/>
      </c>
      <c r="FF734" s="115">
        <f t="shared" si="6956"/>
        <v>65</v>
      </c>
      <c r="FG734" s="115" t="str">
        <f>IFERROR(SMALL($EJ$3:$EJ$842,$A$12),"")</f>
        <v/>
      </c>
      <c r="FH734" s="115">
        <f t="shared" si="7059"/>
        <v>96</v>
      </c>
      <c r="FI734" s="115" t="str">
        <f t="shared" si="6957"/>
        <v/>
      </c>
      <c r="FJ734" s="115" t="str">
        <f t="shared" si="6958"/>
        <v/>
      </c>
      <c r="FK734" s="120" t="str">
        <f t="shared" si="6959"/>
        <v/>
      </c>
      <c r="FL734" s="121" t="str">
        <f t="shared" si="6960"/>
        <v/>
      </c>
      <c r="FM734" s="122" t="str">
        <f t="shared" si="6961"/>
        <v/>
      </c>
      <c r="FN734" s="121" t="str">
        <f t="shared" si="6962"/>
        <v/>
      </c>
      <c r="FO734" s="122" t="str">
        <f t="shared" si="6963"/>
        <v/>
      </c>
      <c r="FP734" s="122" t="str">
        <f t="shared" si="6964"/>
        <v/>
      </c>
      <c r="FQ734" s="122" t="str">
        <f t="shared" si="6965"/>
        <v/>
      </c>
    </row>
    <row r="735" spans="1:173" ht="15" customHeight="1" x14ac:dyDescent="0.25">
      <c r="A735" s="115">
        <v>733</v>
      </c>
      <c r="B735" s="115" t="str">
        <f t="shared" si="6969"/>
        <v/>
      </c>
      <c r="C735" s="115" t="s">
        <v>71</v>
      </c>
      <c r="D735" s="100">
        <f t="shared" si="6955"/>
        <v>0</v>
      </c>
      <c r="E735" s="100" t="str">
        <f t="shared" si="6995"/>
        <v/>
      </c>
      <c r="F735" s="100" t="str">
        <f t="shared" si="6996"/>
        <v/>
      </c>
      <c r="G735" s="100" t="str">
        <f t="shared" si="6970"/>
        <v/>
      </c>
      <c r="H735" s="100" t="str">
        <f t="shared" si="6997"/>
        <v/>
      </c>
      <c r="I735" s="100" t="str">
        <f t="shared" si="6971"/>
        <v/>
      </c>
      <c r="J735" s="100" t="str">
        <f t="shared" si="6998"/>
        <v/>
      </c>
      <c r="K735" s="100" t="str">
        <f t="shared" si="6972"/>
        <v/>
      </c>
      <c r="L735" s="100" t="str">
        <f t="shared" si="6999"/>
        <v/>
      </c>
      <c r="M735" s="100" t="str">
        <f t="shared" si="6973"/>
        <v/>
      </c>
      <c r="N735" s="100" t="str">
        <f t="shared" si="7000"/>
        <v/>
      </c>
      <c r="O735" s="100" t="str">
        <f t="shared" si="6974"/>
        <v/>
      </c>
      <c r="P735" s="100" t="str">
        <f t="shared" si="7001"/>
        <v/>
      </c>
      <c r="Q735" s="100" t="str">
        <f t="shared" si="6975"/>
        <v/>
      </c>
      <c r="R735" s="100" t="str">
        <f t="shared" si="7002"/>
        <v/>
      </c>
      <c r="S735" s="100" t="str">
        <f t="shared" si="6976"/>
        <v/>
      </c>
      <c r="T735" s="100" t="str">
        <f t="shared" si="7003"/>
        <v/>
      </c>
      <c r="U735" s="100" t="str">
        <f t="shared" si="6977"/>
        <v/>
      </c>
      <c r="V735" s="100" t="str">
        <f t="shared" si="7004"/>
        <v/>
      </c>
      <c r="W735" s="100" t="str">
        <f t="shared" si="6978"/>
        <v/>
      </c>
      <c r="X735" s="100" t="str">
        <f t="shared" si="7005"/>
        <v/>
      </c>
      <c r="Y735" s="100" t="str">
        <f t="shared" si="6979"/>
        <v/>
      </c>
      <c r="Z735" s="100" t="str">
        <f t="shared" si="7006"/>
        <v/>
      </c>
      <c r="AA735" s="100" t="str">
        <f t="shared" si="6980"/>
        <v/>
      </c>
      <c r="AB735" s="100" t="str">
        <f t="shared" si="7007"/>
        <v/>
      </c>
      <c r="AC735" s="100" t="str">
        <f t="shared" si="6981"/>
        <v/>
      </c>
      <c r="AD735" s="100" t="str">
        <f t="shared" si="7008"/>
        <v/>
      </c>
      <c r="AE735" s="100" t="str">
        <f t="shared" si="6982"/>
        <v/>
      </c>
      <c r="AF735" s="100" t="str">
        <f t="shared" si="7009"/>
        <v/>
      </c>
      <c r="AG735" s="100" t="str">
        <f t="shared" si="6983"/>
        <v/>
      </c>
      <c r="AH735" s="100" t="str">
        <f t="shared" si="7010"/>
        <v/>
      </c>
      <c r="AI735" s="100" t="str">
        <f t="shared" si="6984"/>
        <v/>
      </c>
      <c r="AJ735" s="100" t="str">
        <f t="shared" si="7011"/>
        <v/>
      </c>
      <c r="AK735" s="100" t="str">
        <f t="shared" si="6985"/>
        <v/>
      </c>
      <c r="AL735" s="100" t="str">
        <f t="shared" si="7012"/>
        <v/>
      </c>
      <c r="AM735" s="100" t="str">
        <f t="shared" si="6986"/>
        <v/>
      </c>
      <c r="AN735" s="100" t="str">
        <f t="shared" si="7013"/>
        <v/>
      </c>
      <c r="AO735" s="100" t="str">
        <f t="shared" si="6987"/>
        <v/>
      </c>
      <c r="AP735" s="100" t="str">
        <f t="shared" si="7014"/>
        <v/>
      </c>
      <c r="AQ735" s="100" t="str">
        <f t="shared" si="6988"/>
        <v/>
      </c>
      <c r="AR735" s="100" t="str">
        <f t="shared" si="7015"/>
        <v/>
      </c>
      <c r="AS735" s="100" t="str">
        <f t="shared" si="6989"/>
        <v/>
      </c>
      <c r="AT735" s="100" t="str">
        <f t="shared" si="7016"/>
        <v/>
      </c>
      <c r="AU735" s="100" t="str">
        <f t="shared" si="6990"/>
        <v/>
      </c>
      <c r="AV735" s="100" t="str">
        <f t="shared" si="7017"/>
        <v/>
      </c>
      <c r="AW735" s="100" t="str">
        <f t="shared" si="6991"/>
        <v/>
      </c>
      <c r="AX735" s="100" t="str">
        <f t="shared" si="7018"/>
        <v/>
      </c>
      <c r="AY735" s="100" t="str">
        <f t="shared" si="6992"/>
        <v/>
      </c>
      <c r="AZ735" s="100" t="str">
        <f t="shared" si="7019"/>
        <v/>
      </c>
      <c r="BA735" s="100" t="str">
        <f t="shared" si="6993"/>
        <v/>
      </c>
      <c r="BB735" s="100" t="str">
        <f t="shared" si="7020"/>
        <v/>
      </c>
      <c r="BC735" s="100" t="str">
        <f>IFERROR(INDEX('INPUT INF'!$F$3:$F$601,MATCH($B735,'INPUT INF'!$A$3:$A$601,FALSE)),"")</f>
        <v/>
      </c>
      <c r="BD735" s="100" t="str">
        <f t="shared" si="6952"/>
        <v/>
      </c>
      <c r="BE735" s="100" t="str">
        <f t="shared" si="7021"/>
        <v/>
      </c>
      <c r="BF735" s="100" t="str">
        <f t="shared" si="7022"/>
        <v/>
      </c>
      <c r="BG735" s="115" t="str">
        <f t="shared" si="7023"/>
        <v/>
      </c>
      <c r="BH735" s="176" t="str">
        <f>IF(AND('INPUT INF'!$O$1="X",BG735="PASS"),BF735,IF($BG735="","0",IF('INPUT INF'!$N$67="YES",$BF735,"")))</f>
        <v>0</v>
      </c>
      <c r="BI735" s="115" t="str">
        <f>IF($BG735="","0",IF('INPUT INF'!$R$68="YES",$BF735,""))</f>
        <v>0</v>
      </c>
      <c r="BJ735" s="115" t="str">
        <f>IF($BG735="","0",IF('INPUT INF'!$R$69="YES",$BF735,""))</f>
        <v>0</v>
      </c>
      <c r="BL735" s="118" t="str">
        <f t="shared" si="6941"/>
        <v/>
      </c>
      <c r="BM735" s="118" t="str">
        <f t="shared" si="6942"/>
        <v/>
      </c>
      <c r="BN735" s="118" t="str">
        <f t="shared" si="6943"/>
        <v/>
      </c>
      <c r="BR735" s="118" t="str">
        <f t="shared" si="6944"/>
        <v/>
      </c>
      <c r="BS735" s="118" t="str">
        <f t="shared" si="6945"/>
        <v/>
      </c>
      <c r="BT735" s="118" t="str">
        <f t="shared" si="6946"/>
        <v/>
      </c>
      <c r="BX735" s="118" t="str">
        <f t="shared" si="6947"/>
        <v/>
      </c>
      <c r="BY735" s="118" t="str">
        <f t="shared" si="6948"/>
        <v/>
      </c>
      <c r="BZ735" s="118" t="str">
        <f t="shared" si="6949"/>
        <v/>
      </c>
      <c r="CD735" s="116" t="str">
        <f t="shared" si="7024"/>
        <v/>
      </c>
      <c r="CE735" s="116" t="str">
        <f t="shared" si="7025"/>
        <v/>
      </c>
      <c r="CF735" s="116" t="str">
        <f t="shared" si="7026"/>
        <v/>
      </c>
      <c r="CJ735" s="116" t="str">
        <f t="shared" si="7027"/>
        <v/>
      </c>
      <c r="CK735" s="116" t="str">
        <f t="shared" si="7028"/>
        <v/>
      </c>
      <c r="CL735" s="116" t="str">
        <f t="shared" si="7029"/>
        <v/>
      </c>
      <c r="CP735" s="116" t="str">
        <f t="shared" si="7030"/>
        <v/>
      </c>
      <c r="CQ735" s="116" t="str">
        <f t="shared" si="7031"/>
        <v/>
      </c>
      <c r="CR735" s="116" t="str">
        <f t="shared" si="7032"/>
        <v/>
      </c>
      <c r="DH735" s="115" t="str">
        <f t="shared" si="6950"/>
        <v/>
      </c>
      <c r="DI735" s="115" t="str">
        <f t="shared" si="6951"/>
        <v/>
      </c>
      <c r="DJ735" s="115" t="str">
        <f t="shared" si="6918"/>
        <v/>
      </c>
      <c r="DK735" s="115" t="str">
        <f t="shared" si="6919"/>
        <v/>
      </c>
      <c r="DL735" s="115" t="str">
        <f t="shared" si="6920"/>
        <v/>
      </c>
      <c r="DM735" s="115" t="str">
        <f t="shared" si="6921"/>
        <v/>
      </c>
      <c r="DN735" s="115" t="str">
        <f t="shared" si="6922"/>
        <v/>
      </c>
      <c r="DO735" s="115" t="str">
        <f t="shared" si="6923"/>
        <v/>
      </c>
      <c r="DP735" s="115" t="str">
        <f t="shared" si="6924"/>
        <v/>
      </c>
      <c r="DQ735" s="115" t="str">
        <f t="shared" si="6925"/>
        <v/>
      </c>
      <c r="DR735" s="115" t="str">
        <f t="shared" si="6926"/>
        <v/>
      </c>
      <c r="DS735" s="115" t="str">
        <f t="shared" si="6927"/>
        <v/>
      </c>
      <c r="DT735" s="115" t="str">
        <f t="shared" si="6928"/>
        <v/>
      </c>
      <c r="DU735" s="115" t="str">
        <f t="shared" si="6929"/>
        <v/>
      </c>
      <c r="DV735" s="115" t="str">
        <f t="shared" si="6930"/>
        <v/>
      </c>
      <c r="DW735" s="115" t="str">
        <f t="shared" si="6931"/>
        <v/>
      </c>
      <c r="DX735" s="115" t="str">
        <f t="shared" si="6932"/>
        <v/>
      </c>
      <c r="DY735" s="115" t="str">
        <f t="shared" si="6933"/>
        <v/>
      </c>
      <c r="DZ735" s="115" t="str">
        <f t="shared" si="6934"/>
        <v/>
      </c>
      <c r="EA735" s="115" t="str">
        <f t="shared" si="6935"/>
        <v/>
      </c>
      <c r="EB735" s="115" t="str">
        <f t="shared" si="6936"/>
        <v/>
      </c>
      <c r="EC735" s="115" t="str">
        <f t="shared" si="6937"/>
        <v/>
      </c>
      <c r="ED735" s="115" t="str">
        <f t="shared" si="6938"/>
        <v/>
      </c>
      <c r="EE735" s="115" t="str">
        <f t="shared" si="6939"/>
        <v/>
      </c>
      <c r="EF735" s="115" t="str">
        <f t="shared" si="6940"/>
        <v/>
      </c>
      <c r="EG735" s="115" t="str">
        <f t="shared" si="7033"/>
        <v/>
      </c>
      <c r="EH735" s="115" t="str">
        <f t="shared" si="7034"/>
        <v/>
      </c>
      <c r="EI735" s="115" t="str">
        <f t="shared" si="7035"/>
        <v/>
      </c>
      <c r="EJ735" s="115" t="str">
        <f t="shared" si="7036"/>
        <v/>
      </c>
      <c r="EK735" s="115" t="str">
        <f t="shared" si="7037"/>
        <v/>
      </c>
      <c r="EL735" s="115" t="str">
        <f t="shared" si="7038"/>
        <v/>
      </c>
      <c r="EM735" s="115" t="str">
        <f t="shared" si="7039"/>
        <v/>
      </c>
      <c r="EN735" s="115" t="str">
        <f t="shared" si="7040"/>
        <v/>
      </c>
      <c r="EO735" s="115" t="str">
        <f t="shared" si="7041"/>
        <v/>
      </c>
      <c r="EP735" s="115" t="str">
        <f t="shared" si="7042"/>
        <v/>
      </c>
      <c r="EQ735" s="115" t="str">
        <f t="shared" si="7043"/>
        <v/>
      </c>
      <c r="ER735" s="115" t="str">
        <f t="shared" si="7044"/>
        <v/>
      </c>
      <c r="ES735" s="115" t="str">
        <f t="shared" si="7045"/>
        <v/>
      </c>
      <c r="ET735" s="115" t="str">
        <f t="shared" si="7046"/>
        <v/>
      </c>
      <c r="EU735" s="115" t="str">
        <f t="shared" si="7047"/>
        <v/>
      </c>
      <c r="EV735" s="115" t="str">
        <f t="shared" si="7048"/>
        <v/>
      </c>
      <c r="EW735" s="115" t="str">
        <f t="shared" si="7049"/>
        <v/>
      </c>
      <c r="EX735" s="115" t="str">
        <f t="shared" si="7050"/>
        <v/>
      </c>
      <c r="EY735" s="115" t="str">
        <f t="shared" si="7051"/>
        <v/>
      </c>
      <c r="EZ735" s="115" t="str">
        <f t="shared" si="7052"/>
        <v/>
      </c>
      <c r="FA735" s="115" t="str">
        <f t="shared" si="7053"/>
        <v/>
      </c>
      <c r="FB735" s="115" t="str">
        <f t="shared" si="7054"/>
        <v/>
      </c>
      <c r="FC735" s="115" t="str">
        <f t="shared" si="7055"/>
        <v/>
      </c>
      <c r="FD735" s="115" t="str">
        <f t="shared" si="7056"/>
        <v/>
      </c>
      <c r="FE735" s="115" t="str">
        <f t="shared" si="7057"/>
        <v/>
      </c>
      <c r="FF735" s="115">
        <f t="shared" si="6956"/>
        <v>55</v>
      </c>
      <c r="FG735" s="115">
        <f>IFERROR(SMALL($EK$3:$EK$842,$A$3),"")</f>
        <v>12672042</v>
      </c>
      <c r="FH735" s="115">
        <f>IFERROR(LARGE($M$3:$M$842,$A$3),"")</f>
        <v>96</v>
      </c>
      <c r="FI735" s="115">
        <f t="shared" si="6957"/>
        <v>51</v>
      </c>
      <c r="FJ735" s="115" t="str">
        <f t="shared" si="6958"/>
        <v/>
      </c>
      <c r="FK735" s="120" t="str">
        <f t="shared" si="6959"/>
        <v/>
      </c>
      <c r="FL735" s="121" t="str">
        <f t="shared" si="6960"/>
        <v/>
      </c>
      <c r="FM735" s="122" t="str">
        <f t="shared" si="6961"/>
        <v/>
      </c>
      <c r="FN735" s="121" t="str">
        <f t="shared" si="6962"/>
        <v/>
      </c>
      <c r="FO735" s="122" t="str">
        <f t="shared" si="6963"/>
        <v/>
      </c>
      <c r="FP735" s="122" t="str">
        <f t="shared" si="6964"/>
        <v/>
      </c>
      <c r="FQ735" s="122" t="str">
        <f t="shared" si="6965"/>
        <v/>
      </c>
    </row>
    <row r="736" spans="1:173" ht="15" customHeight="1" x14ac:dyDescent="0.25">
      <c r="A736" s="115">
        <v>734</v>
      </c>
      <c r="B736" s="115" t="str">
        <f t="shared" si="6969"/>
        <v/>
      </c>
      <c r="C736" s="115" t="s">
        <v>71</v>
      </c>
      <c r="D736" s="100">
        <f t="shared" si="6955"/>
        <v>0</v>
      </c>
      <c r="E736" s="100" t="str">
        <f t="shared" si="6995"/>
        <v/>
      </c>
      <c r="F736" s="100" t="str">
        <f t="shared" si="6996"/>
        <v/>
      </c>
      <c r="G736" s="100" t="str">
        <f t="shared" si="6970"/>
        <v/>
      </c>
      <c r="H736" s="100" t="str">
        <f t="shared" si="6997"/>
        <v/>
      </c>
      <c r="I736" s="100" t="str">
        <f t="shared" si="6971"/>
        <v/>
      </c>
      <c r="J736" s="100" t="str">
        <f t="shared" si="6998"/>
        <v/>
      </c>
      <c r="K736" s="100" t="str">
        <f t="shared" si="6972"/>
        <v/>
      </c>
      <c r="L736" s="100" t="str">
        <f t="shared" si="6999"/>
        <v/>
      </c>
      <c r="M736" s="100" t="str">
        <f t="shared" si="6973"/>
        <v/>
      </c>
      <c r="N736" s="100" t="str">
        <f t="shared" si="7000"/>
        <v/>
      </c>
      <c r="O736" s="100" t="str">
        <f t="shared" si="6974"/>
        <v/>
      </c>
      <c r="P736" s="100" t="str">
        <f t="shared" si="7001"/>
        <v/>
      </c>
      <c r="Q736" s="100" t="str">
        <f t="shared" si="6975"/>
        <v/>
      </c>
      <c r="R736" s="100" t="str">
        <f t="shared" si="7002"/>
        <v/>
      </c>
      <c r="S736" s="100" t="str">
        <f t="shared" si="6976"/>
        <v/>
      </c>
      <c r="T736" s="100" t="str">
        <f t="shared" si="7003"/>
        <v/>
      </c>
      <c r="U736" s="100" t="str">
        <f t="shared" si="6977"/>
        <v/>
      </c>
      <c r="V736" s="100" t="str">
        <f t="shared" si="7004"/>
        <v/>
      </c>
      <c r="W736" s="100" t="str">
        <f t="shared" si="6978"/>
        <v/>
      </c>
      <c r="X736" s="100" t="str">
        <f t="shared" si="7005"/>
        <v/>
      </c>
      <c r="Y736" s="100" t="str">
        <f t="shared" si="6979"/>
        <v/>
      </c>
      <c r="Z736" s="100" t="str">
        <f t="shared" si="7006"/>
        <v/>
      </c>
      <c r="AA736" s="100" t="str">
        <f t="shared" si="6980"/>
        <v/>
      </c>
      <c r="AB736" s="100" t="str">
        <f t="shared" si="7007"/>
        <v/>
      </c>
      <c r="AC736" s="100" t="str">
        <f t="shared" si="6981"/>
        <v/>
      </c>
      <c r="AD736" s="100" t="str">
        <f t="shared" si="7008"/>
        <v/>
      </c>
      <c r="AE736" s="100" t="str">
        <f t="shared" si="6982"/>
        <v/>
      </c>
      <c r="AF736" s="100" t="str">
        <f t="shared" si="7009"/>
        <v/>
      </c>
      <c r="AG736" s="100" t="str">
        <f t="shared" si="6983"/>
        <v/>
      </c>
      <c r="AH736" s="100" t="str">
        <f t="shared" si="7010"/>
        <v/>
      </c>
      <c r="AI736" s="100" t="str">
        <f t="shared" si="6984"/>
        <v/>
      </c>
      <c r="AJ736" s="100" t="str">
        <f t="shared" si="7011"/>
        <v/>
      </c>
      <c r="AK736" s="100" t="str">
        <f t="shared" si="6985"/>
        <v/>
      </c>
      <c r="AL736" s="100" t="str">
        <f t="shared" si="7012"/>
        <v/>
      </c>
      <c r="AM736" s="100" t="str">
        <f t="shared" si="6986"/>
        <v/>
      </c>
      <c r="AN736" s="100" t="str">
        <f t="shared" si="7013"/>
        <v/>
      </c>
      <c r="AO736" s="100" t="str">
        <f t="shared" si="6987"/>
        <v/>
      </c>
      <c r="AP736" s="100" t="str">
        <f t="shared" si="7014"/>
        <v/>
      </c>
      <c r="AQ736" s="100" t="str">
        <f t="shared" si="6988"/>
        <v/>
      </c>
      <c r="AR736" s="100" t="str">
        <f t="shared" si="7015"/>
        <v/>
      </c>
      <c r="AS736" s="100" t="str">
        <f t="shared" si="6989"/>
        <v/>
      </c>
      <c r="AT736" s="100" t="str">
        <f t="shared" si="7016"/>
        <v/>
      </c>
      <c r="AU736" s="100" t="str">
        <f t="shared" si="6990"/>
        <v/>
      </c>
      <c r="AV736" s="100" t="str">
        <f t="shared" si="7017"/>
        <v/>
      </c>
      <c r="AW736" s="100" t="str">
        <f t="shared" si="6991"/>
        <v/>
      </c>
      <c r="AX736" s="100" t="str">
        <f t="shared" si="7018"/>
        <v/>
      </c>
      <c r="AY736" s="100" t="str">
        <f t="shared" si="6992"/>
        <v/>
      </c>
      <c r="AZ736" s="100" t="str">
        <f t="shared" si="7019"/>
        <v/>
      </c>
      <c r="BA736" s="100" t="str">
        <f t="shared" si="6993"/>
        <v/>
      </c>
      <c r="BB736" s="100" t="str">
        <f t="shared" si="7020"/>
        <v/>
      </c>
      <c r="BC736" s="100" t="str">
        <f>IFERROR(INDEX('INPUT INF'!$F$3:$F$601,MATCH($B736,'INPUT INF'!$A$3:$A$601,FALSE)),"")</f>
        <v/>
      </c>
      <c r="BD736" s="100" t="str">
        <f t="shared" si="6952"/>
        <v/>
      </c>
      <c r="BE736" s="100" t="str">
        <f t="shared" si="7021"/>
        <v/>
      </c>
      <c r="BF736" s="100" t="str">
        <f t="shared" si="7022"/>
        <v/>
      </c>
      <c r="BG736" s="115" t="str">
        <f t="shared" si="7023"/>
        <v/>
      </c>
      <c r="BH736" s="176" t="str">
        <f>IF(AND('INPUT INF'!$O$1="X",BG736="PASS"),BF736,IF($BG736="","0",IF('INPUT INF'!$N$67="YES",$BF736,"")))</f>
        <v>0</v>
      </c>
      <c r="BI736" s="115" t="str">
        <f>IF($BG736="","0",IF('INPUT INF'!$R$68="YES",$BF736,""))</f>
        <v>0</v>
      </c>
      <c r="BJ736" s="115" t="str">
        <f>IF($BG736="","0",IF('INPUT INF'!$R$69="YES",$BF736,""))</f>
        <v>0</v>
      </c>
      <c r="BL736" s="118" t="str">
        <f t="shared" si="6941"/>
        <v/>
      </c>
      <c r="BM736" s="118" t="str">
        <f t="shared" si="6942"/>
        <v/>
      </c>
      <c r="BN736" s="118" t="str">
        <f t="shared" si="6943"/>
        <v/>
      </c>
      <c r="BR736" s="118" t="str">
        <f t="shared" si="6944"/>
        <v/>
      </c>
      <c r="BS736" s="118" t="str">
        <f t="shared" si="6945"/>
        <v/>
      </c>
      <c r="BT736" s="118" t="str">
        <f t="shared" si="6946"/>
        <v/>
      </c>
      <c r="BX736" s="118" t="str">
        <f t="shared" si="6947"/>
        <v/>
      </c>
      <c r="BY736" s="118" t="str">
        <f t="shared" si="6948"/>
        <v/>
      </c>
      <c r="BZ736" s="118" t="str">
        <f t="shared" si="6949"/>
        <v/>
      </c>
      <c r="CD736" s="116" t="str">
        <f t="shared" si="7024"/>
        <v/>
      </c>
      <c r="CE736" s="116" t="str">
        <f t="shared" si="7025"/>
        <v/>
      </c>
      <c r="CF736" s="116" t="str">
        <f t="shared" si="7026"/>
        <v/>
      </c>
      <c r="CJ736" s="116" t="str">
        <f t="shared" si="7027"/>
        <v/>
      </c>
      <c r="CK736" s="116" t="str">
        <f t="shared" si="7028"/>
        <v/>
      </c>
      <c r="CL736" s="116" t="str">
        <f t="shared" si="7029"/>
        <v/>
      </c>
      <c r="CP736" s="116" t="str">
        <f t="shared" si="7030"/>
        <v/>
      </c>
      <c r="CQ736" s="116" t="str">
        <f t="shared" si="7031"/>
        <v/>
      </c>
      <c r="CR736" s="116" t="str">
        <f t="shared" si="7032"/>
        <v/>
      </c>
      <c r="DH736" s="115" t="str">
        <f t="shared" si="6950"/>
        <v/>
      </c>
      <c r="DI736" s="115" t="str">
        <f t="shared" si="6951"/>
        <v/>
      </c>
      <c r="DJ736" s="115" t="str">
        <f t="shared" si="6918"/>
        <v/>
      </c>
      <c r="DK736" s="115" t="str">
        <f t="shared" si="6919"/>
        <v/>
      </c>
      <c r="DL736" s="115" t="str">
        <f t="shared" si="6920"/>
        <v/>
      </c>
      <c r="DM736" s="115" t="str">
        <f t="shared" si="6921"/>
        <v/>
      </c>
      <c r="DN736" s="115" t="str">
        <f t="shared" si="6922"/>
        <v/>
      </c>
      <c r="DO736" s="115" t="str">
        <f t="shared" si="6923"/>
        <v/>
      </c>
      <c r="DP736" s="115" t="str">
        <f t="shared" si="6924"/>
        <v/>
      </c>
      <c r="DQ736" s="115" t="str">
        <f t="shared" si="6925"/>
        <v/>
      </c>
      <c r="DR736" s="115" t="str">
        <f t="shared" si="6926"/>
        <v/>
      </c>
      <c r="DS736" s="115" t="str">
        <f t="shared" si="6927"/>
        <v/>
      </c>
      <c r="DT736" s="115" t="str">
        <f t="shared" si="6928"/>
        <v/>
      </c>
      <c r="DU736" s="115" t="str">
        <f t="shared" si="6929"/>
        <v/>
      </c>
      <c r="DV736" s="115" t="str">
        <f t="shared" si="6930"/>
        <v/>
      </c>
      <c r="DW736" s="115" t="str">
        <f t="shared" si="6931"/>
        <v/>
      </c>
      <c r="DX736" s="115" t="str">
        <f t="shared" si="6932"/>
        <v/>
      </c>
      <c r="DY736" s="115" t="str">
        <f t="shared" si="6933"/>
        <v/>
      </c>
      <c r="DZ736" s="115" t="str">
        <f t="shared" si="6934"/>
        <v/>
      </c>
      <c r="EA736" s="115" t="str">
        <f t="shared" si="6935"/>
        <v/>
      </c>
      <c r="EB736" s="115" t="str">
        <f t="shared" si="6936"/>
        <v/>
      </c>
      <c r="EC736" s="115" t="str">
        <f t="shared" si="6937"/>
        <v/>
      </c>
      <c r="ED736" s="115" t="str">
        <f t="shared" si="6938"/>
        <v/>
      </c>
      <c r="EE736" s="115" t="str">
        <f t="shared" si="6939"/>
        <v/>
      </c>
      <c r="EF736" s="115" t="str">
        <f t="shared" si="6940"/>
        <v/>
      </c>
      <c r="EG736" s="115" t="str">
        <f t="shared" si="7033"/>
        <v/>
      </c>
      <c r="EH736" s="115" t="str">
        <f t="shared" si="7034"/>
        <v/>
      </c>
      <c r="EI736" s="115" t="str">
        <f t="shared" si="7035"/>
        <v/>
      </c>
      <c r="EJ736" s="115" t="str">
        <f t="shared" si="7036"/>
        <v/>
      </c>
      <c r="EK736" s="115" t="str">
        <f t="shared" si="7037"/>
        <v/>
      </c>
      <c r="EL736" s="115" t="str">
        <f t="shared" si="7038"/>
        <v/>
      </c>
      <c r="EM736" s="115" t="str">
        <f t="shared" si="7039"/>
        <v/>
      </c>
      <c r="EN736" s="115" t="str">
        <f t="shared" si="7040"/>
        <v/>
      </c>
      <c r="EO736" s="115" t="str">
        <f t="shared" si="7041"/>
        <v/>
      </c>
      <c r="EP736" s="115" t="str">
        <f t="shared" si="7042"/>
        <v/>
      </c>
      <c r="EQ736" s="115" t="str">
        <f t="shared" si="7043"/>
        <v/>
      </c>
      <c r="ER736" s="115" t="str">
        <f t="shared" si="7044"/>
        <v/>
      </c>
      <c r="ES736" s="115" t="str">
        <f t="shared" si="7045"/>
        <v/>
      </c>
      <c r="ET736" s="115" t="str">
        <f t="shared" si="7046"/>
        <v/>
      </c>
      <c r="EU736" s="115" t="str">
        <f t="shared" si="7047"/>
        <v/>
      </c>
      <c r="EV736" s="115" t="str">
        <f t="shared" si="7048"/>
        <v/>
      </c>
      <c r="EW736" s="115" t="str">
        <f t="shared" si="7049"/>
        <v/>
      </c>
      <c r="EX736" s="115" t="str">
        <f t="shared" si="7050"/>
        <v/>
      </c>
      <c r="EY736" s="115" t="str">
        <f t="shared" si="7051"/>
        <v/>
      </c>
      <c r="EZ736" s="115" t="str">
        <f t="shared" si="7052"/>
        <v/>
      </c>
      <c r="FA736" s="115" t="str">
        <f t="shared" si="7053"/>
        <v/>
      </c>
      <c r="FB736" s="115" t="str">
        <f t="shared" si="7054"/>
        <v/>
      </c>
      <c r="FC736" s="115" t="str">
        <f t="shared" si="7055"/>
        <v/>
      </c>
      <c r="FD736" s="115" t="str">
        <f t="shared" si="7056"/>
        <v/>
      </c>
      <c r="FE736" s="115" t="str">
        <f t="shared" si="7057"/>
        <v/>
      </c>
      <c r="FF736" s="115">
        <f t="shared" si="6956"/>
        <v>55</v>
      </c>
      <c r="FG736" s="115">
        <f>IFERROR(SMALL($EK$3:$EK$842,$A$4),"")</f>
        <v>12672053</v>
      </c>
      <c r="FH736" s="115">
        <f>FH735</f>
        <v>96</v>
      </c>
      <c r="FI736" s="115">
        <f t="shared" si="6957"/>
        <v>52</v>
      </c>
      <c r="FJ736" s="115" t="str">
        <f t="shared" si="6958"/>
        <v/>
      </c>
      <c r="FK736" s="120" t="str">
        <f t="shared" si="6959"/>
        <v/>
      </c>
      <c r="FL736" s="121" t="str">
        <f t="shared" si="6960"/>
        <v/>
      </c>
      <c r="FM736" s="122" t="str">
        <f t="shared" si="6961"/>
        <v/>
      </c>
      <c r="FN736" s="121" t="str">
        <f t="shared" si="6962"/>
        <v/>
      </c>
      <c r="FO736" s="122" t="str">
        <f t="shared" si="6963"/>
        <v/>
      </c>
      <c r="FP736" s="122" t="str">
        <f t="shared" si="6964"/>
        <v/>
      </c>
      <c r="FQ736" s="122" t="str">
        <f t="shared" si="6965"/>
        <v/>
      </c>
    </row>
    <row r="737" spans="1:173" ht="15" customHeight="1" x14ac:dyDescent="0.25">
      <c r="A737" s="115">
        <v>735</v>
      </c>
      <c r="B737" s="115" t="str">
        <f t="shared" si="6969"/>
        <v/>
      </c>
      <c r="C737" s="115" t="s">
        <v>71</v>
      </c>
      <c r="D737" s="100">
        <f t="shared" si="6955"/>
        <v>0</v>
      </c>
      <c r="E737" s="100" t="str">
        <f t="shared" si="6995"/>
        <v/>
      </c>
      <c r="F737" s="100" t="str">
        <f t="shared" si="6996"/>
        <v/>
      </c>
      <c r="G737" s="100" t="str">
        <f t="shared" si="6970"/>
        <v/>
      </c>
      <c r="H737" s="100" t="str">
        <f t="shared" si="6997"/>
        <v/>
      </c>
      <c r="I737" s="100" t="str">
        <f t="shared" si="6971"/>
        <v/>
      </c>
      <c r="J737" s="100" t="str">
        <f t="shared" si="6998"/>
        <v/>
      </c>
      <c r="K737" s="100" t="str">
        <f t="shared" si="6972"/>
        <v/>
      </c>
      <c r="L737" s="100" t="str">
        <f t="shared" si="6999"/>
        <v/>
      </c>
      <c r="M737" s="100" t="str">
        <f t="shared" si="6973"/>
        <v/>
      </c>
      <c r="N737" s="100" t="str">
        <f t="shared" si="7000"/>
        <v/>
      </c>
      <c r="O737" s="100" t="str">
        <f t="shared" si="6974"/>
        <v/>
      </c>
      <c r="P737" s="100" t="str">
        <f t="shared" si="7001"/>
        <v/>
      </c>
      <c r="Q737" s="100" t="str">
        <f t="shared" si="6975"/>
        <v/>
      </c>
      <c r="R737" s="100" t="str">
        <f t="shared" si="7002"/>
        <v/>
      </c>
      <c r="S737" s="100" t="str">
        <f t="shared" si="6976"/>
        <v/>
      </c>
      <c r="T737" s="100" t="str">
        <f t="shared" si="7003"/>
        <v/>
      </c>
      <c r="U737" s="100" t="str">
        <f t="shared" si="6977"/>
        <v/>
      </c>
      <c r="V737" s="100" t="str">
        <f t="shared" si="7004"/>
        <v/>
      </c>
      <c r="W737" s="100" t="str">
        <f t="shared" si="6978"/>
        <v/>
      </c>
      <c r="X737" s="100" t="str">
        <f t="shared" si="7005"/>
        <v/>
      </c>
      <c r="Y737" s="100" t="str">
        <f t="shared" si="6979"/>
        <v/>
      </c>
      <c r="Z737" s="100" t="str">
        <f t="shared" si="7006"/>
        <v/>
      </c>
      <c r="AA737" s="100" t="str">
        <f t="shared" si="6980"/>
        <v/>
      </c>
      <c r="AB737" s="100" t="str">
        <f t="shared" si="7007"/>
        <v/>
      </c>
      <c r="AC737" s="100" t="str">
        <f t="shared" si="6981"/>
        <v/>
      </c>
      <c r="AD737" s="100" t="str">
        <f t="shared" si="7008"/>
        <v/>
      </c>
      <c r="AE737" s="100" t="str">
        <f t="shared" si="6982"/>
        <v/>
      </c>
      <c r="AF737" s="100" t="str">
        <f t="shared" si="7009"/>
        <v/>
      </c>
      <c r="AG737" s="100" t="str">
        <f t="shared" si="6983"/>
        <v/>
      </c>
      <c r="AH737" s="100" t="str">
        <f t="shared" si="7010"/>
        <v/>
      </c>
      <c r="AI737" s="100" t="str">
        <f t="shared" si="6984"/>
        <v/>
      </c>
      <c r="AJ737" s="100" t="str">
        <f t="shared" si="7011"/>
        <v/>
      </c>
      <c r="AK737" s="100" t="str">
        <f t="shared" si="6985"/>
        <v/>
      </c>
      <c r="AL737" s="100" t="str">
        <f t="shared" si="7012"/>
        <v/>
      </c>
      <c r="AM737" s="100" t="str">
        <f t="shared" si="6986"/>
        <v/>
      </c>
      <c r="AN737" s="100" t="str">
        <f t="shared" si="7013"/>
        <v/>
      </c>
      <c r="AO737" s="100" t="str">
        <f t="shared" si="6987"/>
        <v/>
      </c>
      <c r="AP737" s="100" t="str">
        <f t="shared" si="7014"/>
        <v/>
      </c>
      <c r="AQ737" s="100" t="str">
        <f t="shared" si="6988"/>
        <v/>
      </c>
      <c r="AR737" s="100" t="str">
        <f t="shared" si="7015"/>
        <v/>
      </c>
      <c r="AS737" s="100" t="str">
        <f t="shared" si="6989"/>
        <v/>
      </c>
      <c r="AT737" s="100" t="str">
        <f t="shared" si="7016"/>
        <v/>
      </c>
      <c r="AU737" s="100" t="str">
        <f t="shared" si="6990"/>
        <v/>
      </c>
      <c r="AV737" s="100" t="str">
        <f t="shared" si="7017"/>
        <v/>
      </c>
      <c r="AW737" s="100" t="str">
        <f t="shared" si="6991"/>
        <v/>
      </c>
      <c r="AX737" s="100" t="str">
        <f t="shared" si="7018"/>
        <v/>
      </c>
      <c r="AY737" s="100" t="str">
        <f t="shared" si="6992"/>
        <v/>
      </c>
      <c r="AZ737" s="100" t="str">
        <f t="shared" si="7019"/>
        <v/>
      </c>
      <c r="BA737" s="100" t="str">
        <f t="shared" si="6993"/>
        <v/>
      </c>
      <c r="BB737" s="100" t="str">
        <f t="shared" si="7020"/>
        <v/>
      </c>
      <c r="BC737" s="100" t="str">
        <f>IFERROR(INDEX('INPUT INF'!$F$3:$F$601,MATCH($B737,'INPUT INF'!$A$3:$A$601,FALSE)),"")</f>
        <v/>
      </c>
      <c r="BD737" s="100" t="str">
        <f t="shared" si="6952"/>
        <v/>
      </c>
      <c r="BE737" s="100" t="str">
        <f t="shared" si="7021"/>
        <v/>
      </c>
      <c r="BF737" s="100" t="str">
        <f t="shared" si="7022"/>
        <v/>
      </c>
      <c r="BG737" s="115" t="str">
        <f t="shared" si="7023"/>
        <v/>
      </c>
      <c r="BH737" s="176" t="str">
        <f>IF(AND('INPUT INF'!$O$1="X",BG737="PASS"),BF737,IF($BG737="","0",IF('INPUT INF'!$N$67="YES",$BF737,"")))</f>
        <v>0</v>
      </c>
      <c r="BI737" s="115" t="str">
        <f>IF($BG737="","0",IF('INPUT INF'!$R$68="YES",$BF737,""))</f>
        <v>0</v>
      </c>
      <c r="BJ737" s="115" t="str">
        <f>IF($BG737="","0",IF('INPUT INF'!$R$69="YES",$BF737,""))</f>
        <v>0</v>
      </c>
      <c r="BL737" s="118" t="str">
        <f t="shared" si="6941"/>
        <v/>
      </c>
      <c r="BM737" s="118" t="str">
        <f t="shared" si="6942"/>
        <v/>
      </c>
      <c r="BN737" s="118" t="str">
        <f t="shared" si="6943"/>
        <v/>
      </c>
      <c r="BR737" s="118" t="str">
        <f t="shared" si="6944"/>
        <v/>
      </c>
      <c r="BS737" s="118" t="str">
        <f t="shared" si="6945"/>
        <v/>
      </c>
      <c r="BT737" s="118" t="str">
        <f t="shared" si="6946"/>
        <v/>
      </c>
      <c r="BX737" s="118" t="str">
        <f t="shared" si="6947"/>
        <v/>
      </c>
      <c r="BY737" s="118" t="str">
        <f t="shared" si="6948"/>
        <v/>
      </c>
      <c r="BZ737" s="118" t="str">
        <f t="shared" si="6949"/>
        <v/>
      </c>
      <c r="CD737" s="116" t="str">
        <f t="shared" si="7024"/>
        <v/>
      </c>
      <c r="CE737" s="116" t="str">
        <f t="shared" si="7025"/>
        <v/>
      </c>
      <c r="CF737" s="116" t="str">
        <f t="shared" si="7026"/>
        <v/>
      </c>
      <c r="CJ737" s="116" t="str">
        <f t="shared" si="7027"/>
        <v/>
      </c>
      <c r="CK737" s="116" t="str">
        <f t="shared" si="7028"/>
        <v/>
      </c>
      <c r="CL737" s="116" t="str">
        <f t="shared" si="7029"/>
        <v/>
      </c>
      <c r="CP737" s="116" t="str">
        <f t="shared" si="7030"/>
        <v/>
      </c>
      <c r="CQ737" s="116" t="str">
        <f t="shared" si="7031"/>
        <v/>
      </c>
      <c r="CR737" s="116" t="str">
        <f t="shared" si="7032"/>
        <v/>
      </c>
      <c r="DH737" s="115" t="str">
        <f t="shared" si="6950"/>
        <v/>
      </c>
      <c r="DI737" s="115" t="str">
        <f t="shared" si="6951"/>
        <v/>
      </c>
      <c r="DJ737" s="115" t="str">
        <f t="shared" si="6918"/>
        <v/>
      </c>
      <c r="DK737" s="115" t="str">
        <f t="shared" si="6919"/>
        <v/>
      </c>
      <c r="DL737" s="115" t="str">
        <f t="shared" si="6920"/>
        <v/>
      </c>
      <c r="DM737" s="115" t="str">
        <f t="shared" si="6921"/>
        <v/>
      </c>
      <c r="DN737" s="115" t="str">
        <f t="shared" si="6922"/>
        <v/>
      </c>
      <c r="DO737" s="115" t="str">
        <f t="shared" si="6923"/>
        <v/>
      </c>
      <c r="DP737" s="115" t="str">
        <f t="shared" si="6924"/>
        <v/>
      </c>
      <c r="DQ737" s="115" t="str">
        <f t="shared" si="6925"/>
        <v/>
      </c>
      <c r="DR737" s="115" t="str">
        <f t="shared" si="6926"/>
        <v/>
      </c>
      <c r="DS737" s="115" t="str">
        <f t="shared" si="6927"/>
        <v/>
      </c>
      <c r="DT737" s="115" t="str">
        <f t="shared" si="6928"/>
        <v/>
      </c>
      <c r="DU737" s="115" t="str">
        <f t="shared" si="6929"/>
        <v/>
      </c>
      <c r="DV737" s="115" t="str">
        <f t="shared" si="6930"/>
        <v/>
      </c>
      <c r="DW737" s="115" t="str">
        <f t="shared" si="6931"/>
        <v/>
      </c>
      <c r="DX737" s="115" t="str">
        <f t="shared" si="6932"/>
        <v/>
      </c>
      <c r="DY737" s="115" t="str">
        <f t="shared" si="6933"/>
        <v/>
      </c>
      <c r="DZ737" s="115" t="str">
        <f t="shared" si="6934"/>
        <v/>
      </c>
      <c r="EA737" s="115" t="str">
        <f t="shared" si="6935"/>
        <v/>
      </c>
      <c r="EB737" s="115" t="str">
        <f t="shared" si="6936"/>
        <v/>
      </c>
      <c r="EC737" s="115" t="str">
        <f t="shared" si="6937"/>
        <v/>
      </c>
      <c r="ED737" s="115" t="str">
        <f t="shared" si="6938"/>
        <v/>
      </c>
      <c r="EE737" s="115" t="str">
        <f t="shared" si="6939"/>
        <v/>
      </c>
      <c r="EF737" s="115" t="str">
        <f t="shared" si="6940"/>
        <v/>
      </c>
      <c r="EG737" s="115" t="str">
        <f t="shared" si="7033"/>
        <v/>
      </c>
      <c r="EH737" s="115" t="str">
        <f t="shared" si="7034"/>
        <v/>
      </c>
      <c r="EI737" s="115" t="str">
        <f t="shared" si="7035"/>
        <v/>
      </c>
      <c r="EJ737" s="115" t="str">
        <f t="shared" si="7036"/>
        <v/>
      </c>
      <c r="EK737" s="115" t="str">
        <f t="shared" si="7037"/>
        <v/>
      </c>
      <c r="EL737" s="115" t="str">
        <f t="shared" si="7038"/>
        <v/>
      </c>
      <c r="EM737" s="115" t="str">
        <f t="shared" si="7039"/>
        <v/>
      </c>
      <c r="EN737" s="115" t="str">
        <f t="shared" si="7040"/>
        <v/>
      </c>
      <c r="EO737" s="115" t="str">
        <f t="shared" si="7041"/>
        <v/>
      </c>
      <c r="EP737" s="115" t="str">
        <f t="shared" si="7042"/>
        <v/>
      </c>
      <c r="EQ737" s="115" t="str">
        <f t="shared" si="7043"/>
        <v/>
      </c>
      <c r="ER737" s="115" t="str">
        <f t="shared" si="7044"/>
        <v/>
      </c>
      <c r="ES737" s="115" t="str">
        <f t="shared" si="7045"/>
        <v/>
      </c>
      <c r="ET737" s="115" t="str">
        <f t="shared" si="7046"/>
        <v/>
      </c>
      <c r="EU737" s="115" t="str">
        <f t="shared" si="7047"/>
        <v/>
      </c>
      <c r="EV737" s="115" t="str">
        <f t="shared" si="7048"/>
        <v/>
      </c>
      <c r="EW737" s="115" t="str">
        <f t="shared" si="7049"/>
        <v/>
      </c>
      <c r="EX737" s="115" t="str">
        <f t="shared" si="7050"/>
        <v/>
      </c>
      <c r="EY737" s="115" t="str">
        <f t="shared" si="7051"/>
        <v/>
      </c>
      <c r="EZ737" s="115" t="str">
        <f t="shared" si="7052"/>
        <v/>
      </c>
      <c r="FA737" s="115" t="str">
        <f t="shared" si="7053"/>
        <v/>
      </c>
      <c r="FB737" s="115" t="str">
        <f t="shared" si="7054"/>
        <v/>
      </c>
      <c r="FC737" s="115" t="str">
        <f t="shared" si="7055"/>
        <v/>
      </c>
      <c r="FD737" s="115" t="str">
        <f t="shared" si="7056"/>
        <v/>
      </c>
      <c r="FE737" s="115" t="str">
        <f t="shared" si="7057"/>
        <v/>
      </c>
      <c r="FF737" s="115">
        <f t="shared" si="6956"/>
        <v>55</v>
      </c>
      <c r="FG737" s="115" t="str">
        <f>IFERROR(SMALL($EK$3:$EK$842,$A$5),"")</f>
        <v/>
      </c>
      <c r="FH737" s="115">
        <f t="shared" ref="FH737:FH744" si="7060">FH736</f>
        <v>96</v>
      </c>
      <c r="FI737" s="115" t="str">
        <f t="shared" si="6957"/>
        <v/>
      </c>
      <c r="FJ737" s="115" t="str">
        <f t="shared" si="6958"/>
        <v/>
      </c>
      <c r="FK737" s="120" t="str">
        <f t="shared" si="6959"/>
        <v/>
      </c>
      <c r="FL737" s="121" t="str">
        <f t="shared" si="6960"/>
        <v/>
      </c>
      <c r="FM737" s="122" t="str">
        <f t="shared" si="6961"/>
        <v/>
      </c>
      <c r="FN737" s="121" t="str">
        <f t="shared" si="6962"/>
        <v/>
      </c>
      <c r="FO737" s="122" t="str">
        <f t="shared" si="6963"/>
        <v/>
      </c>
      <c r="FP737" s="122" t="str">
        <f t="shared" si="6964"/>
        <v/>
      </c>
      <c r="FQ737" s="122" t="str">
        <f t="shared" si="6965"/>
        <v/>
      </c>
    </row>
    <row r="738" spans="1:173" ht="15" customHeight="1" x14ac:dyDescent="0.25">
      <c r="A738" s="115">
        <v>736</v>
      </c>
      <c r="B738" s="115" t="str">
        <f t="shared" si="6969"/>
        <v/>
      </c>
      <c r="C738" s="115" t="s">
        <v>71</v>
      </c>
      <c r="D738" s="100">
        <f t="shared" si="6955"/>
        <v>0</v>
      </c>
      <c r="E738" s="100" t="str">
        <f t="shared" si="6995"/>
        <v/>
      </c>
      <c r="F738" s="100" t="str">
        <f t="shared" si="6996"/>
        <v/>
      </c>
      <c r="G738" s="100" t="str">
        <f t="shared" si="6970"/>
        <v/>
      </c>
      <c r="H738" s="100" t="str">
        <f t="shared" si="6997"/>
        <v/>
      </c>
      <c r="I738" s="100" t="str">
        <f t="shared" si="6971"/>
        <v/>
      </c>
      <c r="J738" s="100" t="str">
        <f t="shared" si="6998"/>
        <v/>
      </c>
      <c r="K738" s="100" t="str">
        <f t="shared" si="6972"/>
        <v/>
      </c>
      <c r="L738" s="100" t="str">
        <f t="shared" si="6999"/>
        <v/>
      </c>
      <c r="M738" s="100" t="str">
        <f t="shared" si="6973"/>
        <v/>
      </c>
      <c r="N738" s="100" t="str">
        <f t="shared" si="7000"/>
        <v/>
      </c>
      <c r="O738" s="100" t="str">
        <f t="shared" si="6974"/>
        <v/>
      </c>
      <c r="P738" s="100" t="str">
        <f t="shared" si="7001"/>
        <v/>
      </c>
      <c r="Q738" s="100" t="str">
        <f t="shared" si="6975"/>
        <v/>
      </c>
      <c r="R738" s="100" t="str">
        <f t="shared" si="7002"/>
        <v/>
      </c>
      <c r="S738" s="100" t="str">
        <f t="shared" si="6976"/>
        <v/>
      </c>
      <c r="T738" s="100" t="str">
        <f t="shared" si="7003"/>
        <v/>
      </c>
      <c r="U738" s="100" t="str">
        <f t="shared" si="6977"/>
        <v/>
      </c>
      <c r="V738" s="100" t="str">
        <f t="shared" si="7004"/>
        <v/>
      </c>
      <c r="W738" s="100" t="str">
        <f t="shared" si="6978"/>
        <v/>
      </c>
      <c r="X738" s="100" t="str">
        <f t="shared" si="7005"/>
        <v/>
      </c>
      <c r="Y738" s="100" t="str">
        <f t="shared" si="6979"/>
        <v/>
      </c>
      <c r="Z738" s="100" t="str">
        <f t="shared" si="7006"/>
        <v/>
      </c>
      <c r="AA738" s="100" t="str">
        <f t="shared" si="6980"/>
        <v/>
      </c>
      <c r="AB738" s="100" t="str">
        <f t="shared" si="7007"/>
        <v/>
      </c>
      <c r="AC738" s="100" t="str">
        <f t="shared" si="6981"/>
        <v/>
      </c>
      <c r="AD738" s="100" t="str">
        <f t="shared" si="7008"/>
        <v/>
      </c>
      <c r="AE738" s="100" t="str">
        <f t="shared" si="6982"/>
        <v/>
      </c>
      <c r="AF738" s="100" t="str">
        <f t="shared" si="7009"/>
        <v/>
      </c>
      <c r="AG738" s="100" t="str">
        <f t="shared" si="6983"/>
        <v/>
      </c>
      <c r="AH738" s="100" t="str">
        <f t="shared" si="7010"/>
        <v/>
      </c>
      <c r="AI738" s="100" t="str">
        <f t="shared" si="6984"/>
        <v/>
      </c>
      <c r="AJ738" s="100" t="str">
        <f t="shared" si="7011"/>
        <v/>
      </c>
      <c r="AK738" s="100" t="str">
        <f t="shared" si="6985"/>
        <v/>
      </c>
      <c r="AL738" s="100" t="str">
        <f t="shared" si="7012"/>
        <v/>
      </c>
      <c r="AM738" s="100" t="str">
        <f t="shared" si="6986"/>
        <v/>
      </c>
      <c r="AN738" s="100" t="str">
        <f t="shared" si="7013"/>
        <v/>
      </c>
      <c r="AO738" s="100" t="str">
        <f t="shared" si="6987"/>
        <v/>
      </c>
      <c r="AP738" s="100" t="str">
        <f t="shared" si="7014"/>
        <v/>
      </c>
      <c r="AQ738" s="100" t="str">
        <f t="shared" si="6988"/>
        <v/>
      </c>
      <c r="AR738" s="100" t="str">
        <f t="shared" si="7015"/>
        <v/>
      </c>
      <c r="AS738" s="100" t="str">
        <f t="shared" si="6989"/>
        <v/>
      </c>
      <c r="AT738" s="100" t="str">
        <f t="shared" si="7016"/>
        <v/>
      </c>
      <c r="AU738" s="100" t="str">
        <f t="shared" si="6990"/>
        <v/>
      </c>
      <c r="AV738" s="100" t="str">
        <f t="shared" si="7017"/>
        <v/>
      </c>
      <c r="AW738" s="100" t="str">
        <f t="shared" si="6991"/>
        <v/>
      </c>
      <c r="AX738" s="100" t="str">
        <f t="shared" si="7018"/>
        <v/>
      </c>
      <c r="AY738" s="100" t="str">
        <f t="shared" si="6992"/>
        <v/>
      </c>
      <c r="AZ738" s="100" t="str">
        <f t="shared" si="7019"/>
        <v/>
      </c>
      <c r="BA738" s="100" t="str">
        <f t="shared" si="6993"/>
        <v/>
      </c>
      <c r="BB738" s="100" t="str">
        <f t="shared" si="7020"/>
        <v/>
      </c>
      <c r="BC738" s="100" t="str">
        <f>IFERROR(INDEX('INPUT INF'!$F$3:$F$601,MATCH($B738,'INPUT INF'!$A$3:$A$601,FALSE)),"")</f>
        <v/>
      </c>
      <c r="BD738" s="100" t="str">
        <f t="shared" si="6952"/>
        <v/>
      </c>
      <c r="BE738" s="100" t="str">
        <f t="shared" si="7021"/>
        <v/>
      </c>
      <c r="BF738" s="100" t="str">
        <f t="shared" si="7022"/>
        <v/>
      </c>
      <c r="BG738" s="115" t="str">
        <f t="shared" si="7023"/>
        <v/>
      </c>
      <c r="BH738" s="176" t="str">
        <f>IF(AND('INPUT INF'!$O$1="X",BG738="PASS"),BF738,IF($BG738="","0",IF('INPUT INF'!$N$67="YES",$BF738,"")))</f>
        <v>0</v>
      </c>
      <c r="BI738" s="115" t="str">
        <f>IF($BG738="","0",IF('INPUT INF'!$R$68="YES",$BF738,""))</f>
        <v>0</v>
      </c>
      <c r="BJ738" s="115" t="str">
        <f>IF($BG738="","0",IF('INPUT INF'!$R$69="YES",$BF738,""))</f>
        <v>0</v>
      </c>
      <c r="BL738" s="118" t="str">
        <f t="shared" si="6941"/>
        <v/>
      </c>
      <c r="BM738" s="118" t="str">
        <f t="shared" si="6942"/>
        <v/>
      </c>
      <c r="BN738" s="118" t="str">
        <f t="shared" si="6943"/>
        <v/>
      </c>
      <c r="BR738" s="118" t="str">
        <f t="shared" si="6944"/>
        <v/>
      </c>
      <c r="BS738" s="118" t="str">
        <f t="shared" si="6945"/>
        <v/>
      </c>
      <c r="BT738" s="118" t="str">
        <f t="shared" si="6946"/>
        <v/>
      </c>
      <c r="BX738" s="118" t="str">
        <f t="shared" si="6947"/>
        <v/>
      </c>
      <c r="BY738" s="118" t="str">
        <f t="shared" si="6948"/>
        <v/>
      </c>
      <c r="BZ738" s="118" t="str">
        <f t="shared" si="6949"/>
        <v/>
      </c>
      <c r="CD738" s="116" t="str">
        <f t="shared" si="7024"/>
        <v/>
      </c>
      <c r="CE738" s="116" t="str">
        <f t="shared" si="7025"/>
        <v/>
      </c>
      <c r="CF738" s="116" t="str">
        <f t="shared" si="7026"/>
        <v/>
      </c>
      <c r="CJ738" s="116" t="str">
        <f t="shared" si="7027"/>
        <v/>
      </c>
      <c r="CK738" s="116" t="str">
        <f t="shared" si="7028"/>
        <v/>
      </c>
      <c r="CL738" s="116" t="str">
        <f t="shared" si="7029"/>
        <v/>
      </c>
      <c r="CP738" s="116" t="str">
        <f t="shared" si="7030"/>
        <v/>
      </c>
      <c r="CQ738" s="116" t="str">
        <f t="shared" si="7031"/>
        <v/>
      </c>
      <c r="CR738" s="116" t="str">
        <f t="shared" si="7032"/>
        <v/>
      </c>
      <c r="DH738" s="115" t="str">
        <f t="shared" si="6950"/>
        <v/>
      </c>
      <c r="DI738" s="115" t="str">
        <f t="shared" si="6951"/>
        <v/>
      </c>
      <c r="DJ738" s="115" t="str">
        <f t="shared" si="6918"/>
        <v/>
      </c>
      <c r="DK738" s="115" t="str">
        <f t="shared" si="6919"/>
        <v/>
      </c>
      <c r="DL738" s="115" t="str">
        <f t="shared" si="6920"/>
        <v/>
      </c>
      <c r="DM738" s="115" t="str">
        <f t="shared" si="6921"/>
        <v/>
      </c>
      <c r="DN738" s="115" t="str">
        <f t="shared" si="6922"/>
        <v/>
      </c>
      <c r="DO738" s="115" t="str">
        <f t="shared" si="6923"/>
        <v/>
      </c>
      <c r="DP738" s="115" t="str">
        <f t="shared" si="6924"/>
        <v/>
      </c>
      <c r="DQ738" s="115" t="str">
        <f t="shared" si="6925"/>
        <v/>
      </c>
      <c r="DR738" s="115" t="str">
        <f t="shared" si="6926"/>
        <v/>
      </c>
      <c r="DS738" s="115" t="str">
        <f t="shared" si="6927"/>
        <v/>
      </c>
      <c r="DT738" s="115" t="str">
        <f t="shared" si="6928"/>
        <v/>
      </c>
      <c r="DU738" s="115" t="str">
        <f t="shared" si="6929"/>
        <v/>
      </c>
      <c r="DV738" s="115" t="str">
        <f t="shared" si="6930"/>
        <v/>
      </c>
      <c r="DW738" s="115" t="str">
        <f t="shared" si="6931"/>
        <v/>
      </c>
      <c r="DX738" s="115" t="str">
        <f t="shared" si="6932"/>
        <v/>
      </c>
      <c r="DY738" s="115" t="str">
        <f t="shared" si="6933"/>
        <v/>
      </c>
      <c r="DZ738" s="115" t="str">
        <f t="shared" si="6934"/>
        <v/>
      </c>
      <c r="EA738" s="115" t="str">
        <f t="shared" si="6935"/>
        <v/>
      </c>
      <c r="EB738" s="115" t="str">
        <f t="shared" si="6936"/>
        <v/>
      </c>
      <c r="EC738" s="115" t="str">
        <f t="shared" si="6937"/>
        <v/>
      </c>
      <c r="ED738" s="115" t="str">
        <f t="shared" si="6938"/>
        <v/>
      </c>
      <c r="EE738" s="115" t="str">
        <f t="shared" si="6939"/>
        <v/>
      </c>
      <c r="EF738" s="115" t="str">
        <f t="shared" si="6940"/>
        <v/>
      </c>
      <c r="EG738" s="115" t="str">
        <f t="shared" si="7033"/>
        <v/>
      </c>
      <c r="EH738" s="115" t="str">
        <f t="shared" si="7034"/>
        <v/>
      </c>
      <c r="EI738" s="115" t="str">
        <f t="shared" si="7035"/>
        <v/>
      </c>
      <c r="EJ738" s="115" t="str">
        <f t="shared" si="7036"/>
        <v/>
      </c>
      <c r="EK738" s="115" t="str">
        <f t="shared" si="7037"/>
        <v/>
      </c>
      <c r="EL738" s="115" t="str">
        <f t="shared" si="7038"/>
        <v/>
      </c>
      <c r="EM738" s="115" t="str">
        <f t="shared" si="7039"/>
        <v/>
      </c>
      <c r="EN738" s="115" t="str">
        <f t="shared" si="7040"/>
        <v/>
      </c>
      <c r="EO738" s="115" t="str">
        <f t="shared" si="7041"/>
        <v/>
      </c>
      <c r="EP738" s="115" t="str">
        <f t="shared" si="7042"/>
        <v/>
      </c>
      <c r="EQ738" s="115" t="str">
        <f t="shared" si="7043"/>
        <v/>
      </c>
      <c r="ER738" s="115" t="str">
        <f t="shared" si="7044"/>
        <v/>
      </c>
      <c r="ES738" s="115" t="str">
        <f t="shared" si="7045"/>
        <v/>
      </c>
      <c r="ET738" s="115" t="str">
        <f t="shared" si="7046"/>
        <v/>
      </c>
      <c r="EU738" s="115" t="str">
        <f t="shared" si="7047"/>
        <v/>
      </c>
      <c r="EV738" s="115" t="str">
        <f t="shared" si="7048"/>
        <v/>
      </c>
      <c r="EW738" s="115" t="str">
        <f t="shared" si="7049"/>
        <v/>
      </c>
      <c r="EX738" s="115" t="str">
        <f t="shared" si="7050"/>
        <v/>
      </c>
      <c r="EY738" s="115" t="str">
        <f t="shared" si="7051"/>
        <v/>
      </c>
      <c r="EZ738" s="115" t="str">
        <f t="shared" si="7052"/>
        <v/>
      </c>
      <c r="FA738" s="115" t="str">
        <f t="shared" si="7053"/>
        <v/>
      </c>
      <c r="FB738" s="115" t="str">
        <f t="shared" si="7054"/>
        <v/>
      </c>
      <c r="FC738" s="115" t="str">
        <f t="shared" si="7055"/>
        <v/>
      </c>
      <c r="FD738" s="115" t="str">
        <f t="shared" si="7056"/>
        <v/>
      </c>
      <c r="FE738" s="115" t="str">
        <f t="shared" si="7057"/>
        <v/>
      </c>
      <c r="FF738" s="115">
        <f t="shared" si="6956"/>
        <v>55</v>
      </c>
      <c r="FG738" s="115" t="str">
        <f>IFERROR(SMALL($EK$3:$EK$842,$A$6),"")</f>
        <v/>
      </c>
      <c r="FH738" s="115">
        <f t="shared" si="7060"/>
        <v>96</v>
      </c>
      <c r="FI738" s="115" t="str">
        <f t="shared" si="6957"/>
        <v/>
      </c>
      <c r="FJ738" s="115" t="str">
        <f t="shared" si="6958"/>
        <v/>
      </c>
      <c r="FK738" s="120" t="str">
        <f t="shared" si="6959"/>
        <v/>
      </c>
      <c r="FL738" s="121" t="str">
        <f t="shared" si="6960"/>
        <v/>
      </c>
      <c r="FM738" s="122" t="str">
        <f t="shared" si="6961"/>
        <v/>
      </c>
      <c r="FN738" s="121" t="str">
        <f t="shared" si="6962"/>
        <v/>
      </c>
      <c r="FO738" s="122" t="str">
        <f t="shared" si="6963"/>
        <v/>
      </c>
      <c r="FP738" s="122" t="str">
        <f t="shared" si="6964"/>
        <v/>
      </c>
      <c r="FQ738" s="122" t="str">
        <f t="shared" si="6965"/>
        <v/>
      </c>
    </row>
    <row r="739" spans="1:173" ht="15" customHeight="1" x14ac:dyDescent="0.25">
      <c r="A739" s="115">
        <v>737</v>
      </c>
      <c r="B739" s="115" t="str">
        <f t="shared" si="6969"/>
        <v/>
      </c>
      <c r="C739" s="115" t="s">
        <v>71</v>
      </c>
      <c r="D739" s="100">
        <f t="shared" si="6955"/>
        <v>0</v>
      </c>
      <c r="E739" s="100" t="str">
        <f t="shared" si="6995"/>
        <v/>
      </c>
      <c r="F739" s="100" t="str">
        <f t="shared" si="6996"/>
        <v/>
      </c>
      <c r="G739" s="100" t="str">
        <f t="shared" si="6970"/>
        <v/>
      </c>
      <c r="H739" s="100" t="str">
        <f t="shared" si="6997"/>
        <v/>
      </c>
      <c r="I739" s="100" t="str">
        <f t="shared" si="6971"/>
        <v/>
      </c>
      <c r="J739" s="100" t="str">
        <f t="shared" si="6998"/>
        <v/>
      </c>
      <c r="K739" s="100" t="str">
        <f t="shared" si="6972"/>
        <v/>
      </c>
      <c r="L739" s="100" t="str">
        <f t="shared" si="6999"/>
        <v/>
      </c>
      <c r="M739" s="100" t="str">
        <f t="shared" si="6973"/>
        <v/>
      </c>
      <c r="N739" s="100" t="str">
        <f t="shared" si="7000"/>
        <v/>
      </c>
      <c r="O739" s="100" t="str">
        <f t="shared" si="6974"/>
        <v/>
      </c>
      <c r="P739" s="100" t="str">
        <f t="shared" si="7001"/>
        <v/>
      </c>
      <c r="Q739" s="100" t="str">
        <f t="shared" si="6975"/>
        <v/>
      </c>
      <c r="R739" s="100" t="str">
        <f t="shared" si="7002"/>
        <v/>
      </c>
      <c r="S739" s="100" t="str">
        <f t="shared" si="6976"/>
        <v/>
      </c>
      <c r="T739" s="100" t="str">
        <f t="shared" si="7003"/>
        <v/>
      </c>
      <c r="U739" s="100" t="str">
        <f t="shared" si="6977"/>
        <v/>
      </c>
      <c r="V739" s="100" t="str">
        <f t="shared" si="7004"/>
        <v/>
      </c>
      <c r="W739" s="100" t="str">
        <f t="shared" si="6978"/>
        <v/>
      </c>
      <c r="X739" s="100" t="str">
        <f t="shared" si="7005"/>
        <v/>
      </c>
      <c r="Y739" s="100" t="str">
        <f t="shared" si="6979"/>
        <v/>
      </c>
      <c r="Z739" s="100" t="str">
        <f t="shared" si="7006"/>
        <v/>
      </c>
      <c r="AA739" s="100" t="str">
        <f t="shared" si="6980"/>
        <v/>
      </c>
      <c r="AB739" s="100" t="str">
        <f t="shared" si="7007"/>
        <v/>
      </c>
      <c r="AC739" s="100" t="str">
        <f t="shared" si="6981"/>
        <v/>
      </c>
      <c r="AD739" s="100" t="str">
        <f t="shared" si="7008"/>
        <v/>
      </c>
      <c r="AE739" s="100" t="str">
        <f t="shared" si="6982"/>
        <v/>
      </c>
      <c r="AF739" s="100" t="str">
        <f t="shared" si="7009"/>
        <v/>
      </c>
      <c r="AG739" s="100" t="str">
        <f t="shared" si="6983"/>
        <v/>
      </c>
      <c r="AH739" s="100" t="str">
        <f t="shared" si="7010"/>
        <v/>
      </c>
      <c r="AI739" s="100" t="str">
        <f t="shared" si="6984"/>
        <v/>
      </c>
      <c r="AJ739" s="100" t="str">
        <f t="shared" si="7011"/>
        <v/>
      </c>
      <c r="AK739" s="100" t="str">
        <f t="shared" si="6985"/>
        <v/>
      </c>
      <c r="AL739" s="100" t="str">
        <f t="shared" si="7012"/>
        <v/>
      </c>
      <c r="AM739" s="100" t="str">
        <f t="shared" si="6986"/>
        <v/>
      </c>
      <c r="AN739" s="100" t="str">
        <f t="shared" si="7013"/>
        <v/>
      </c>
      <c r="AO739" s="100" t="str">
        <f t="shared" si="6987"/>
        <v/>
      </c>
      <c r="AP739" s="100" t="str">
        <f t="shared" si="7014"/>
        <v/>
      </c>
      <c r="AQ739" s="100" t="str">
        <f t="shared" si="6988"/>
        <v/>
      </c>
      <c r="AR739" s="100" t="str">
        <f t="shared" si="7015"/>
        <v/>
      </c>
      <c r="AS739" s="100" t="str">
        <f t="shared" si="6989"/>
        <v/>
      </c>
      <c r="AT739" s="100" t="str">
        <f t="shared" si="7016"/>
        <v/>
      </c>
      <c r="AU739" s="100" t="str">
        <f t="shared" si="6990"/>
        <v/>
      </c>
      <c r="AV739" s="100" t="str">
        <f t="shared" si="7017"/>
        <v/>
      </c>
      <c r="AW739" s="100" t="str">
        <f t="shared" si="6991"/>
        <v/>
      </c>
      <c r="AX739" s="100" t="str">
        <f t="shared" si="7018"/>
        <v/>
      </c>
      <c r="AY739" s="100" t="str">
        <f t="shared" si="6992"/>
        <v/>
      </c>
      <c r="AZ739" s="100" t="str">
        <f t="shared" si="7019"/>
        <v/>
      </c>
      <c r="BA739" s="100" t="str">
        <f t="shared" si="6993"/>
        <v/>
      </c>
      <c r="BB739" s="100" t="str">
        <f t="shared" si="7020"/>
        <v/>
      </c>
      <c r="BC739" s="100" t="str">
        <f>IFERROR(INDEX('INPUT INF'!$F$3:$F$601,MATCH($B739,'INPUT INF'!$A$3:$A$601,FALSE)),"")</f>
        <v/>
      </c>
      <c r="BD739" s="100" t="str">
        <f t="shared" si="6952"/>
        <v/>
      </c>
      <c r="BE739" s="100" t="str">
        <f t="shared" si="7021"/>
        <v/>
      </c>
      <c r="BF739" s="100" t="str">
        <f t="shared" si="7022"/>
        <v/>
      </c>
      <c r="BG739" s="115" t="str">
        <f t="shared" si="7023"/>
        <v/>
      </c>
      <c r="BH739" s="176" t="str">
        <f>IF(AND('INPUT INF'!$O$1="X",BG739="PASS"),BF739,IF($BG739="","0",IF('INPUT INF'!$N$67="YES",$BF739,"")))</f>
        <v>0</v>
      </c>
      <c r="BI739" s="115" t="str">
        <f>IF($BG739="","0",IF('INPUT INF'!$R$68="YES",$BF739,""))</f>
        <v>0</v>
      </c>
      <c r="BJ739" s="115" t="str">
        <f>IF($BG739="","0",IF('INPUT INF'!$R$69="YES",$BF739,""))</f>
        <v>0</v>
      </c>
      <c r="BL739" s="118" t="str">
        <f t="shared" si="6941"/>
        <v/>
      </c>
      <c r="BM739" s="118" t="str">
        <f t="shared" si="6942"/>
        <v/>
      </c>
      <c r="BN739" s="118" t="str">
        <f t="shared" si="6943"/>
        <v/>
      </c>
      <c r="BR739" s="118" t="str">
        <f t="shared" si="6944"/>
        <v/>
      </c>
      <c r="BS739" s="118" t="str">
        <f t="shared" si="6945"/>
        <v/>
      </c>
      <c r="BT739" s="118" t="str">
        <f t="shared" si="6946"/>
        <v/>
      </c>
      <c r="BX739" s="118" t="str">
        <f t="shared" si="6947"/>
        <v/>
      </c>
      <c r="BY739" s="118" t="str">
        <f t="shared" si="6948"/>
        <v/>
      </c>
      <c r="BZ739" s="118" t="str">
        <f t="shared" si="6949"/>
        <v/>
      </c>
      <c r="CD739" s="116" t="str">
        <f t="shared" si="7024"/>
        <v/>
      </c>
      <c r="CE739" s="116" t="str">
        <f t="shared" si="7025"/>
        <v/>
      </c>
      <c r="CF739" s="116" t="str">
        <f t="shared" si="7026"/>
        <v/>
      </c>
      <c r="CJ739" s="116" t="str">
        <f t="shared" si="7027"/>
        <v/>
      </c>
      <c r="CK739" s="116" t="str">
        <f t="shared" si="7028"/>
        <v/>
      </c>
      <c r="CL739" s="116" t="str">
        <f t="shared" si="7029"/>
        <v/>
      </c>
      <c r="CP739" s="116" t="str">
        <f t="shared" si="7030"/>
        <v/>
      </c>
      <c r="CQ739" s="116" t="str">
        <f t="shared" si="7031"/>
        <v/>
      </c>
      <c r="CR739" s="116" t="str">
        <f t="shared" si="7032"/>
        <v/>
      </c>
      <c r="DH739" s="115" t="str">
        <f t="shared" si="6950"/>
        <v/>
      </c>
      <c r="DI739" s="115" t="str">
        <f t="shared" si="6951"/>
        <v/>
      </c>
      <c r="DJ739" s="115" t="str">
        <f t="shared" si="6918"/>
        <v/>
      </c>
      <c r="DK739" s="115" t="str">
        <f t="shared" si="6919"/>
        <v/>
      </c>
      <c r="DL739" s="115" t="str">
        <f t="shared" si="6920"/>
        <v/>
      </c>
      <c r="DM739" s="115" t="str">
        <f t="shared" si="6921"/>
        <v/>
      </c>
      <c r="DN739" s="115" t="str">
        <f t="shared" si="6922"/>
        <v/>
      </c>
      <c r="DO739" s="115" t="str">
        <f t="shared" si="6923"/>
        <v/>
      </c>
      <c r="DP739" s="115" t="str">
        <f t="shared" si="6924"/>
        <v/>
      </c>
      <c r="DQ739" s="115" t="str">
        <f t="shared" si="6925"/>
        <v/>
      </c>
      <c r="DR739" s="115" t="str">
        <f t="shared" si="6926"/>
        <v/>
      </c>
      <c r="DS739" s="115" t="str">
        <f t="shared" si="6927"/>
        <v/>
      </c>
      <c r="DT739" s="115" t="str">
        <f t="shared" si="6928"/>
        <v/>
      </c>
      <c r="DU739" s="115" t="str">
        <f t="shared" si="6929"/>
        <v/>
      </c>
      <c r="DV739" s="115" t="str">
        <f t="shared" si="6930"/>
        <v/>
      </c>
      <c r="DW739" s="115" t="str">
        <f t="shared" si="6931"/>
        <v/>
      </c>
      <c r="DX739" s="115" t="str">
        <f t="shared" si="6932"/>
        <v/>
      </c>
      <c r="DY739" s="115" t="str">
        <f t="shared" si="6933"/>
        <v/>
      </c>
      <c r="DZ739" s="115" t="str">
        <f t="shared" si="6934"/>
        <v/>
      </c>
      <c r="EA739" s="115" t="str">
        <f t="shared" si="6935"/>
        <v/>
      </c>
      <c r="EB739" s="115" t="str">
        <f t="shared" si="6936"/>
        <v/>
      </c>
      <c r="EC739" s="115" t="str">
        <f t="shared" si="6937"/>
        <v/>
      </c>
      <c r="ED739" s="115" t="str">
        <f t="shared" si="6938"/>
        <v/>
      </c>
      <c r="EE739" s="115" t="str">
        <f t="shared" si="6939"/>
        <v/>
      </c>
      <c r="EF739" s="115" t="str">
        <f t="shared" si="6940"/>
        <v/>
      </c>
      <c r="EG739" s="115" t="str">
        <f t="shared" si="7033"/>
        <v/>
      </c>
      <c r="EH739" s="115" t="str">
        <f t="shared" si="7034"/>
        <v/>
      </c>
      <c r="EI739" s="115" t="str">
        <f t="shared" si="7035"/>
        <v/>
      </c>
      <c r="EJ739" s="115" t="str">
        <f t="shared" si="7036"/>
        <v/>
      </c>
      <c r="EK739" s="115" t="str">
        <f t="shared" si="7037"/>
        <v/>
      </c>
      <c r="EL739" s="115" t="str">
        <f t="shared" si="7038"/>
        <v/>
      </c>
      <c r="EM739" s="115" t="str">
        <f t="shared" si="7039"/>
        <v/>
      </c>
      <c r="EN739" s="115" t="str">
        <f t="shared" si="7040"/>
        <v/>
      </c>
      <c r="EO739" s="115" t="str">
        <f t="shared" si="7041"/>
        <v/>
      </c>
      <c r="EP739" s="115" t="str">
        <f t="shared" si="7042"/>
        <v/>
      </c>
      <c r="EQ739" s="115" t="str">
        <f t="shared" si="7043"/>
        <v/>
      </c>
      <c r="ER739" s="115" t="str">
        <f t="shared" si="7044"/>
        <v/>
      </c>
      <c r="ES739" s="115" t="str">
        <f t="shared" si="7045"/>
        <v/>
      </c>
      <c r="ET739" s="115" t="str">
        <f t="shared" si="7046"/>
        <v/>
      </c>
      <c r="EU739" s="115" t="str">
        <f t="shared" si="7047"/>
        <v/>
      </c>
      <c r="EV739" s="115" t="str">
        <f t="shared" si="7048"/>
        <v/>
      </c>
      <c r="EW739" s="115" t="str">
        <f t="shared" si="7049"/>
        <v/>
      </c>
      <c r="EX739" s="115" t="str">
        <f t="shared" si="7050"/>
        <v/>
      </c>
      <c r="EY739" s="115" t="str">
        <f t="shared" si="7051"/>
        <v/>
      </c>
      <c r="EZ739" s="115" t="str">
        <f t="shared" si="7052"/>
        <v/>
      </c>
      <c r="FA739" s="115" t="str">
        <f t="shared" si="7053"/>
        <v/>
      </c>
      <c r="FB739" s="115" t="str">
        <f t="shared" si="7054"/>
        <v/>
      </c>
      <c r="FC739" s="115" t="str">
        <f t="shared" si="7055"/>
        <v/>
      </c>
      <c r="FD739" s="115" t="str">
        <f t="shared" si="7056"/>
        <v/>
      </c>
      <c r="FE739" s="115" t="str">
        <f t="shared" si="7057"/>
        <v/>
      </c>
      <c r="FF739" s="115">
        <f t="shared" si="6956"/>
        <v>55</v>
      </c>
      <c r="FG739" s="115" t="str">
        <f>IFERROR(SMALL($EK$3:$EK$842,$A$7),"")</f>
        <v/>
      </c>
      <c r="FH739" s="115">
        <f t="shared" si="7060"/>
        <v>96</v>
      </c>
      <c r="FI739" s="115" t="str">
        <f t="shared" si="6957"/>
        <v/>
      </c>
      <c r="FJ739" s="115" t="str">
        <f t="shared" si="6958"/>
        <v/>
      </c>
      <c r="FK739" s="120" t="str">
        <f t="shared" si="6959"/>
        <v/>
      </c>
      <c r="FL739" s="121" t="str">
        <f t="shared" si="6960"/>
        <v/>
      </c>
      <c r="FM739" s="122" t="str">
        <f t="shared" si="6961"/>
        <v/>
      </c>
      <c r="FN739" s="121" t="str">
        <f t="shared" si="6962"/>
        <v/>
      </c>
      <c r="FO739" s="122" t="str">
        <f t="shared" si="6963"/>
        <v/>
      </c>
      <c r="FP739" s="122" t="str">
        <f t="shared" si="6964"/>
        <v/>
      </c>
      <c r="FQ739" s="122" t="str">
        <f t="shared" si="6965"/>
        <v/>
      </c>
    </row>
    <row r="740" spans="1:173" ht="15" customHeight="1" x14ac:dyDescent="0.25">
      <c r="A740" s="115">
        <v>738</v>
      </c>
      <c r="B740" s="115" t="str">
        <f t="shared" si="6969"/>
        <v/>
      </c>
      <c r="C740" s="115" t="s">
        <v>71</v>
      </c>
      <c r="D740" s="100">
        <f t="shared" si="6955"/>
        <v>0</v>
      </c>
      <c r="E740" s="100" t="str">
        <f t="shared" si="6995"/>
        <v/>
      </c>
      <c r="F740" s="100" t="str">
        <f t="shared" si="6996"/>
        <v/>
      </c>
      <c r="G740" s="100" t="str">
        <f t="shared" si="6970"/>
        <v/>
      </c>
      <c r="H740" s="100" t="str">
        <f t="shared" si="6997"/>
        <v/>
      </c>
      <c r="I740" s="100" t="str">
        <f t="shared" si="6971"/>
        <v/>
      </c>
      <c r="J740" s="100" t="str">
        <f t="shared" si="6998"/>
        <v/>
      </c>
      <c r="K740" s="100" t="str">
        <f t="shared" si="6972"/>
        <v/>
      </c>
      <c r="L740" s="100" t="str">
        <f t="shared" si="6999"/>
        <v/>
      </c>
      <c r="M740" s="100" t="str">
        <f t="shared" si="6973"/>
        <v/>
      </c>
      <c r="N740" s="100" t="str">
        <f t="shared" si="7000"/>
        <v/>
      </c>
      <c r="O740" s="100" t="str">
        <f t="shared" si="6974"/>
        <v/>
      </c>
      <c r="P740" s="100" t="str">
        <f t="shared" si="7001"/>
        <v/>
      </c>
      <c r="Q740" s="100" t="str">
        <f t="shared" si="6975"/>
        <v/>
      </c>
      <c r="R740" s="100" t="str">
        <f t="shared" si="7002"/>
        <v/>
      </c>
      <c r="S740" s="100" t="str">
        <f t="shared" si="6976"/>
        <v/>
      </c>
      <c r="T740" s="100" t="str">
        <f t="shared" si="7003"/>
        <v/>
      </c>
      <c r="U740" s="100" t="str">
        <f t="shared" si="6977"/>
        <v/>
      </c>
      <c r="V740" s="100" t="str">
        <f t="shared" si="7004"/>
        <v/>
      </c>
      <c r="W740" s="100" t="str">
        <f t="shared" si="6978"/>
        <v/>
      </c>
      <c r="X740" s="100" t="str">
        <f t="shared" si="7005"/>
        <v/>
      </c>
      <c r="Y740" s="100" t="str">
        <f t="shared" si="6979"/>
        <v/>
      </c>
      <c r="Z740" s="100" t="str">
        <f t="shared" si="7006"/>
        <v/>
      </c>
      <c r="AA740" s="100" t="str">
        <f t="shared" si="6980"/>
        <v/>
      </c>
      <c r="AB740" s="100" t="str">
        <f t="shared" si="7007"/>
        <v/>
      </c>
      <c r="AC740" s="100" t="str">
        <f t="shared" si="6981"/>
        <v/>
      </c>
      <c r="AD740" s="100" t="str">
        <f t="shared" si="7008"/>
        <v/>
      </c>
      <c r="AE740" s="100" t="str">
        <f t="shared" si="6982"/>
        <v/>
      </c>
      <c r="AF740" s="100" t="str">
        <f t="shared" si="7009"/>
        <v/>
      </c>
      <c r="AG740" s="100" t="str">
        <f t="shared" si="6983"/>
        <v/>
      </c>
      <c r="AH740" s="100" t="str">
        <f t="shared" si="7010"/>
        <v/>
      </c>
      <c r="AI740" s="100" t="str">
        <f t="shared" si="6984"/>
        <v/>
      </c>
      <c r="AJ740" s="100" t="str">
        <f t="shared" si="7011"/>
        <v/>
      </c>
      <c r="AK740" s="100" t="str">
        <f t="shared" si="6985"/>
        <v/>
      </c>
      <c r="AL740" s="100" t="str">
        <f t="shared" si="7012"/>
        <v/>
      </c>
      <c r="AM740" s="100" t="str">
        <f t="shared" si="6986"/>
        <v/>
      </c>
      <c r="AN740" s="100" t="str">
        <f t="shared" si="7013"/>
        <v/>
      </c>
      <c r="AO740" s="100" t="str">
        <f t="shared" si="6987"/>
        <v/>
      </c>
      <c r="AP740" s="100" t="str">
        <f t="shared" si="7014"/>
        <v/>
      </c>
      <c r="AQ740" s="100" t="str">
        <f t="shared" si="6988"/>
        <v/>
      </c>
      <c r="AR740" s="100" t="str">
        <f t="shared" si="7015"/>
        <v/>
      </c>
      <c r="AS740" s="100" t="str">
        <f t="shared" si="6989"/>
        <v/>
      </c>
      <c r="AT740" s="100" t="str">
        <f t="shared" si="7016"/>
        <v/>
      </c>
      <c r="AU740" s="100" t="str">
        <f t="shared" si="6990"/>
        <v/>
      </c>
      <c r="AV740" s="100" t="str">
        <f t="shared" si="7017"/>
        <v/>
      </c>
      <c r="AW740" s="100" t="str">
        <f t="shared" si="6991"/>
        <v/>
      </c>
      <c r="AX740" s="100" t="str">
        <f t="shared" si="7018"/>
        <v/>
      </c>
      <c r="AY740" s="100" t="str">
        <f t="shared" si="6992"/>
        <v/>
      </c>
      <c r="AZ740" s="100" t="str">
        <f t="shared" si="7019"/>
        <v/>
      </c>
      <c r="BA740" s="100" t="str">
        <f t="shared" si="6993"/>
        <v/>
      </c>
      <c r="BB740" s="100" t="str">
        <f t="shared" si="7020"/>
        <v/>
      </c>
      <c r="BC740" s="100" t="str">
        <f>IFERROR(INDEX('INPUT INF'!$F$3:$F$601,MATCH($B740,'INPUT INF'!$A$3:$A$601,FALSE)),"")</f>
        <v/>
      </c>
      <c r="BD740" s="100" t="str">
        <f t="shared" si="6952"/>
        <v/>
      </c>
      <c r="BE740" s="100" t="str">
        <f t="shared" si="7021"/>
        <v/>
      </c>
      <c r="BF740" s="100" t="str">
        <f t="shared" si="7022"/>
        <v/>
      </c>
      <c r="BG740" s="115" t="str">
        <f t="shared" si="7023"/>
        <v/>
      </c>
      <c r="BH740" s="176" t="str">
        <f>IF(AND('INPUT INF'!$O$1="X",BG740="PASS"),BF740,IF($BG740="","0",IF('INPUT INF'!$N$67="YES",$BF740,"")))</f>
        <v>0</v>
      </c>
      <c r="BI740" s="115" t="str">
        <f>IF($BG740="","0",IF('INPUT INF'!$R$68="YES",$BF740,""))</f>
        <v>0</v>
      </c>
      <c r="BJ740" s="115" t="str">
        <f>IF($BG740="","0",IF('INPUT INF'!$R$69="YES",$BF740,""))</f>
        <v>0</v>
      </c>
      <c r="BL740" s="118" t="str">
        <f t="shared" si="6941"/>
        <v/>
      </c>
      <c r="BM740" s="118" t="str">
        <f t="shared" si="6942"/>
        <v/>
      </c>
      <c r="BN740" s="118" t="str">
        <f t="shared" si="6943"/>
        <v/>
      </c>
      <c r="BR740" s="118" t="str">
        <f t="shared" si="6944"/>
        <v/>
      </c>
      <c r="BS740" s="118" t="str">
        <f t="shared" si="6945"/>
        <v/>
      </c>
      <c r="BT740" s="118" t="str">
        <f t="shared" si="6946"/>
        <v/>
      </c>
      <c r="BX740" s="118" t="str">
        <f t="shared" si="6947"/>
        <v/>
      </c>
      <c r="BY740" s="118" t="str">
        <f t="shared" si="6948"/>
        <v/>
      </c>
      <c r="BZ740" s="118" t="str">
        <f t="shared" si="6949"/>
        <v/>
      </c>
      <c r="CD740" s="116" t="str">
        <f t="shared" si="7024"/>
        <v/>
      </c>
      <c r="CE740" s="116" t="str">
        <f t="shared" si="7025"/>
        <v/>
      </c>
      <c r="CF740" s="116" t="str">
        <f t="shared" si="7026"/>
        <v/>
      </c>
      <c r="CJ740" s="116" t="str">
        <f t="shared" si="7027"/>
        <v/>
      </c>
      <c r="CK740" s="116" t="str">
        <f t="shared" si="7028"/>
        <v/>
      </c>
      <c r="CL740" s="116" t="str">
        <f t="shared" si="7029"/>
        <v/>
      </c>
      <c r="CP740" s="116" t="str">
        <f t="shared" si="7030"/>
        <v/>
      </c>
      <c r="CQ740" s="116" t="str">
        <f t="shared" si="7031"/>
        <v/>
      </c>
      <c r="CR740" s="116" t="str">
        <f t="shared" si="7032"/>
        <v/>
      </c>
      <c r="DH740" s="115" t="str">
        <f t="shared" si="6950"/>
        <v/>
      </c>
      <c r="DI740" s="115" t="str">
        <f t="shared" si="6951"/>
        <v/>
      </c>
      <c r="DJ740" s="115" t="str">
        <f t="shared" si="6918"/>
        <v/>
      </c>
      <c r="DK740" s="115" t="str">
        <f t="shared" si="6919"/>
        <v/>
      </c>
      <c r="DL740" s="115" t="str">
        <f t="shared" si="6920"/>
        <v/>
      </c>
      <c r="DM740" s="115" t="str">
        <f t="shared" si="6921"/>
        <v/>
      </c>
      <c r="DN740" s="115" t="str">
        <f t="shared" si="6922"/>
        <v/>
      </c>
      <c r="DO740" s="115" t="str">
        <f t="shared" si="6923"/>
        <v/>
      </c>
      <c r="DP740" s="115" t="str">
        <f t="shared" si="6924"/>
        <v/>
      </c>
      <c r="DQ740" s="115" t="str">
        <f t="shared" si="6925"/>
        <v/>
      </c>
      <c r="DR740" s="115" t="str">
        <f t="shared" si="6926"/>
        <v/>
      </c>
      <c r="DS740" s="115" t="str">
        <f t="shared" si="6927"/>
        <v/>
      </c>
      <c r="DT740" s="115" t="str">
        <f t="shared" si="6928"/>
        <v/>
      </c>
      <c r="DU740" s="115" t="str">
        <f t="shared" si="6929"/>
        <v/>
      </c>
      <c r="DV740" s="115" t="str">
        <f t="shared" si="6930"/>
        <v/>
      </c>
      <c r="DW740" s="115" t="str">
        <f t="shared" si="6931"/>
        <v/>
      </c>
      <c r="DX740" s="115" t="str">
        <f t="shared" si="6932"/>
        <v/>
      </c>
      <c r="DY740" s="115" t="str">
        <f t="shared" si="6933"/>
        <v/>
      </c>
      <c r="DZ740" s="115" t="str">
        <f t="shared" si="6934"/>
        <v/>
      </c>
      <c r="EA740" s="115" t="str">
        <f t="shared" si="6935"/>
        <v/>
      </c>
      <c r="EB740" s="115" t="str">
        <f t="shared" si="6936"/>
        <v/>
      </c>
      <c r="EC740" s="115" t="str">
        <f t="shared" si="6937"/>
        <v/>
      </c>
      <c r="ED740" s="115" t="str">
        <f t="shared" si="6938"/>
        <v/>
      </c>
      <c r="EE740" s="115" t="str">
        <f t="shared" si="6939"/>
        <v/>
      </c>
      <c r="EF740" s="115" t="str">
        <f t="shared" si="6940"/>
        <v/>
      </c>
      <c r="EG740" s="115" t="str">
        <f t="shared" si="7033"/>
        <v/>
      </c>
      <c r="EH740" s="115" t="str">
        <f t="shared" si="7034"/>
        <v/>
      </c>
      <c r="EI740" s="115" t="str">
        <f t="shared" si="7035"/>
        <v/>
      </c>
      <c r="EJ740" s="115" t="str">
        <f t="shared" si="7036"/>
        <v/>
      </c>
      <c r="EK740" s="115" t="str">
        <f t="shared" si="7037"/>
        <v/>
      </c>
      <c r="EL740" s="115" t="str">
        <f t="shared" si="7038"/>
        <v/>
      </c>
      <c r="EM740" s="115" t="str">
        <f t="shared" si="7039"/>
        <v/>
      </c>
      <c r="EN740" s="115" t="str">
        <f t="shared" si="7040"/>
        <v/>
      </c>
      <c r="EO740" s="115" t="str">
        <f t="shared" si="7041"/>
        <v/>
      </c>
      <c r="EP740" s="115" t="str">
        <f t="shared" si="7042"/>
        <v/>
      </c>
      <c r="EQ740" s="115" t="str">
        <f t="shared" si="7043"/>
        <v/>
      </c>
      <c r="ER740" s="115" t="str">
        <f t="shared" si="7044"/>
        <v/>
      </c>
      <c r="ES740" s="115" t="str">
        <f t="shared" si="7045"/>
        <v/>
      </c>
      <c r="ET740" s="115" t="str">
        <f t="shared" si="7046"/>
        <v/>
      </c>
      <c r="EU740" s="115" t="str">
        <f t="shared" si="7047"/>
        <v/>
      </c>
      <c r="EV740" s="115" t="str">
        <f t="shared" si="7048"/>
        <v/>
      </c>
      <c r="EW740" s="115" t="str">
        <f t="shared" si="7049"/>
        <v/>
      </c>
      <c r="EX740" s="115" t="str">
        <f t="shared" si="7050"/>
        <v/>
      </c>
      <c r="EY740" s="115" t="str">
        <f t="shared" si="7051"/>
        <v/>
      </c>
      <c r="EZ740" s="115" t="str">
        <f t="shared" si="7052"/>
        <v/>
      </c>
      <c r="FA740" s="115" t="str">
        <f t="shared" si="7053"/>
        <v/>
      </c>
      <c r="FB740" s="115" t="str">
        <f t="shared" si="7054"/>
        <v/>
      </c>
      <c r="FC740" s="115" t="str">
        <f t="shared" si="7055"/>
        <v/>
      </c>
      <c r="FD740" s="115" t="str">
        <f t="shared" si="7056"/>
        <v/>
      </c>
      <c r="FE740" s="115" t="str">
        <f t="shared" si="7057"/>
        <v/>
      </c>
      <c r="FF740" s="115">
        <f t="shared" si="6956"/>
        <v>55</v>
      </c>
      <c r="FG740" s="115" t="str">
        <f>IFERROR(SMALL($EK$3:$EK$842,$A$8),"")</f>
        <v/>
      </c>
      <c r="FH740" s="115">
        <f t="shared" si="7060"/>
        <v>96</v>
      </c>
      <c r="FI740" s="115" t="str">
        <f t="shared" si="6957"/>
        <v/>
      </c>
      <c r="FJ740" s="115" t="str">
        <f t="shared" si="6958"/>
        <v/>
      </c>
      <c r="FK740" s="120" t="str">
        <f t="shared" si="6959"/>
        <v/>
      </c>
      <c r="FL740" s="121" t="str">
        <f t="shared" si="6960"/>
        <v/>
      </c>
      <c r="FM740" s="122" t="str">
        <f t="shared" si="6961"/>
        <v/>
      </c>
      <c r="FN740" s="121" t="str">
        <f t="shared" si="6962"/>
        <v/>
      </c>
      <c r="FO740" s="122" t="str">
        <f t="shared" si="6963"/>
        <v/>
      </c>
      <c r="FP740" s="122" t="str">
        <f t="shared" si="6964"/>
        <v/>
      </c>
      <c r="FQ740" s="122" t="str">
        <f t="shared" si="6965"/>
        <v/>
      </c>
    </row>
    <row r="741" spans="1:173" ht="15" customHeight="1" x14ac:dyDescent="0.25">
      <c r="A741" s="115">
        <v>739</v>
      </c>
      <c r="B741" s="115" t="str">
        <f t="shared" si="6969"/>
        <v/>
      </c>
      <c r="C741" s="115" t="s">
        <v>71</v>
      </c>
      <c r="D741" s="100">
        <f t="shared" si="6955"/>
        <v>0</v>
      </c>
      <c r="E741" s="100" t="str">
        <f t="shared" si="6995"/>
        <v/>
      </c>
      <c r="F741" s="100" t="str">
        <f t="shared" si="6996"/>
        <v/>
      </c>
      <c r="G741" s="100" t="str">
        <f t="shared" si="6970"/>
        <v/>
      </c>
      <c r="H741" s="100" t="str">
        <f t="shared" si="6997"/>
        <v/>
      </c>
      <c r="I741" s="100" t="str">
        <f t="shared" si="6971"/>
        <v/>
      </c>
      <c r="J741" s="100" t="str">
        <f t="shared" si="6998"/>
        <v/>
      </c>
      <c r="K741" s="100" t="str">
        <f t="shared" si="6972"/>
        <v/>
      </c>
      <c r="L741" s="100" t="str">
        <f t="shared" si="6999"/>
        <v/>
      </c>
      <c r="M741" s="100" t="str">
        <f t="shared" si="6973"/>
        <v/>
      </c>
      <c r="N741" s="100" t="str">
        <f t="shared" si="7000"/>
        <v/>
      </c>
      <c r="O741" s="100" t="str">
        <f t="shared" si="6974"/>
        <v/>
      </c>
      <c r="P741" s="100" t="str">
        <f t="shared" si="7001"/>
        <v/>
      </c>
      <c r="Q741" s="100" t="str">
        <f t="shared" si="6975"/>
        <v/>
      </c>
      <c r="R741" s="100" t="str">
        <f t="shared" si="7002"/>
        <v/>
      </c>
      <c r="S741" s="100" t="str">
        <f t="shared" si="6976"/>
        <v/>
      </c>
      <c r="T741" s="100" t="str">
        <f t="shared" si="7003"/>
        <v/>
      </c>
      <c r="U741" s="100" t="str">
        <f t="shared" si="6977"/>
        <v/>
      </c>
      <c r="V741" s="100" t="str">
        <f t="shared" si="7004"/>
        <v/>
      </c>
      <c r="W741" s="100" t="str">
        <f t="shared" si="6978"/>
        <v/>
      </c>
      <c r="X741" s="100" t="str">
        <f t="shared" si="7005"/>
        <v/>
      </c>
      <c r="Y741" s="100" t="str">
        <f t="shared" si="6979"/>
        <v/>
      </c>
      <c r="Z741" s="100" t="str">
        <f t="shared" si="7006"/>
        <v/>
      </c>
      <c r="AA741" s="100" t="str">
        <f t="shared" si="6980"/>
        <v/>
      </c>
      <c r="AB741" s="100" t="str">
        <f t="shared" si="7007"/>
        <v/>
      </c>
      <c r="AC741" s="100" t="str">
        <f t="shared" si="6981"/>
        <v/>
      </c>
      <c r="AD741" s="100" t="str">
        <f t="shared" si="7008"/>
        <v/>
      </c>
      <c r="AE741" s="100" t="str">
        <f t="shared" si="6982"/>
        <v/>
      </c>
      <c r="AF741" s="100" t="str">
        <f t="shared" si="7009"/>
        <v/>
      </c>
      <c r="AG741" s="100" t="str">
        <f t="shared" si="6983"/>
        <v/>
      </c>
      <c r="AH741" s="100" t="str">
        <f t="shared" si="7010"/>
        <v/>
      </c>
      <c r="AI741" s="100" t="str">
        <f t="shared" si="6984"/>
        <v/>
      </c>
      <c r="AJ741" s="100" t="str">
        <f t="shared" si="7011"/>
        <v/>
      </c>
      <c r="AK741" s="100" t="str">
        <f t="shared" si="6985"/>
        <v/>
      </c>
      <c r="AL741" s="100" t="str">
        <f t="shared" si="7012"/>
        <v/>
      </c>
      <c r="AM741" s="100" t="str">
        <f t="shared" si="6986"/>
        <v/>
      </c>
      <c r="AN741" s="100" t="str">
        <f t="shared" si="7013"/>
        <v/>
      </c>
      <c r="AO741" s="100" t="str">
        <f t="shared" si="6987"/>
        <v/>
      </c>
      <c r="AP741" s="100" t="str">
        <f t="shared" si="7014"/>
        <v/>
      </c>
      <c r="AQ741" s="100" t="str">
        <f t="shared" si="6988"/>
        <v/>
      </c>
      <c r="AR741" s="100" t="str">
        <f t="shared" si="7015"/>
        <v/>
      </c>
      <c r="AS741" s="100" t="str">
        <f t="shared" si="6989"/>
        <v/>
      </c>
      <c r="AT741" s="100" t="str">
        <f t="shared" si="7016"/>
        <v/>
      </c>
      <c r="AU741" s="100" t="str">
        <f t="shared" si="6990"/>
        <v/>
      </c>
      <c r="AV741" s="100" t="str">
        <f t="shared" si="7017"/>
        <v/>
      </c>
      <c r="AW741" s="100" t="str">
        <f t="shared" si="6991"/>
        <v/>
      </c>
      <c r="AX741" s="100" t="str">
        <f t="shared" si="7018"/>
        <v/>
      </c>
      <c r="AY741" s="100" t="str">
        <f t="shared" si="6992"/>
        <v/>
      </c>
      <c r="AZ741" s="100" t="str">
        <f t="shared" si="7019"/>
        <v/>
      </c>
      <c r="BA741" s="100" t="str">
        <f t="shared" si="6993"/>
        <v/>
      </c>
      <c r="BB741" s="100" t="str">
        <f t="shared" si="7020"/>
        <v/>
      </c>
      <c r="BC741" s="100" t="str">
        <f>IFERROR(INDEX('INPUT INF'!$F$3:$F$601,MATCH($B741,'INPUT INF'!$A$3:$A$601,FALSE)),"")</f>
        <v/>
      </c>
      <c r="BD741" s="100" t="str">
        <f t="shared" si="6952"/>
        <v/>
      </c>
      <c r="BE741" s="100" t="str">
        <f t="shared" si="7021"/>
        <v/>
      </c>
      <c r="BF741" s="100" t="str">
        <f t="shared" si="7022"/>
        <v/>
      </c>
      <c r="BG741" s="115" t="str">
        <f t="shared" si="7023"/>
        <v/>
      </c>
      <c r="BH741" s="176" t="str">
        <f>IF(AND('INPUT INF'!$O$1="X",BG741="PASS"),BF741,IF($BG741="","0",IF('INPUT INF'!$N$67="YES",$BF741,"")))</f>
        <v>0</v>
      </c>
      <c r="BI741" s="115" t="str">
        <f>IF($BG741="","0",IF('INPUT INF'!$R$68="YES",$BF741,""))</f>
        <v>0</v>
      </c>
      <c r="BJ741" s="115" t="str">
        <f>IF($BG741="","0",IF('INPUT INF'!$R$69="YES",$BF741,""))</f>
        <v>0</v>
      </c>
      <c r="BL741" s="118" t="str">
        <f t="shared" si="6941"/>
        <v/>
      </c>
      <c r="BM741" s="118" t="str">
        <f t="shared" si="6942"/>
        <v/>
      </c>
      <c r="BN741" s="118" t="str">
        <f t="shared" si="6943"/>
        <v/>
      </c>
      <c r="BR741" s="118" t="str">
        <f t="shared" si="6944"/>
        <v/>
      </c>
      <c r="BS741" s="118" t="str">
        <f t="shared" si="6945"/>
        <v/>
      </c>
      <c r="BT741" s="118" t="str">
        <f t="shared" si="6946"/>
        <v/>
      </c>
      <c r="BX741" s="118" t="str">
        <f t="shared" si="6947"/>
        <v/>
      </c>
      <c r="BY741" s="118" t="str">
        <f t="shared" si="6948"/>
        <v/>
      </c>
      <c r="BZ741" s="118" t="str">
        <f t="shared" si="6949"/>
        <v/>
      </c>
      <c r="CD741" s="116" t="str">
        <f t="shared" si="7024"/>
        <v/>
      </c>
      <c r="CE741" s="116" t="str">
        <f t="shared" si="7025"/>
        <v/>
      </c>
      <c r="CF741" s="116" t="str">
        <f t="shared" si="7026"/>
        <v/>
      </c>
      <c r="CJ741" s="116" t="str">
        <f t="shared" si="7027"/>
        <v/>
      </c>
      <c r="CK741" s="116" t="str">
        <f t="shared" si="7028"/>
        <v/>
      </c>
      <c r="CL741" s="116" t="str">
        <f t="shared" si="7029"/>
        <v/>
      </c>
      <c r="CP741" s="116" t="str">
        <f t="shared" si="7030"/>
        <v/>
      </c>
      <c r="CQ741" s="116" t="str">
        <f t="shared" si="7031"/>
        <v/>
      </c>
      <c r="CR741" s="116" t="str">
        <f t="shared" si="7032"/>
        <v/>
      </c>
      <c r="DH741" s="115" t="str">
        <f t="shared" si="6950"/>
        <v/>
      </c>
      <c r="DI741" s="115" t="str">
        <f t="shared" si="6951"/>
        <v/>
      </c>
      <c r="DJ741" s="115" t="str">
        <f t="shared" si="6918"/>
        <v/>
      </c>
      <c r="DK741" s="115" t="str">
        <f t="shared" si="6919"/>
        <v/>
      </c>
      <c r="DL741" s="115" t="str">
        <f t="shared" si="6920"/>
        <v/>
      </c>
      <c r="DM741" s="115" t="str">
        <f t="shared" si="6921"/>
        <v/>
      </c>
      <c r="DN741" s="115" t="str">
        <f t="shared" si="6922"/>
        <v/>
      </c>
      <c r="DO741" s="115" t="str">
        <f t="shared" si="6923"/>
        <v/>
      </c>
      <c r="DP741" s="115" t="str">
        <f t="shared" si="6924"/>
        <v/>
      </c>
      <c r="DQ741" s="115" t="str">
        <f t="shared" si="6925"/>
        <v/>
      </c>
      <c r="DR741" s="115" t="str">
        <f t="shared" si="6926"/>
        <v/>
      </c>
      <c r="DS741" s="115" t="str">
        <f t="shared" si="6927"/>
        <v/>
      </c>
      <c r="DT741" s="115" t="str">
        <f t="shared" si="6928"/>
        <v/>
      </c>
      <c r="DU741" s="115" t="str">
        <f t="shared" si="6929"/>
        <v/>
      </c>
      <c r="DV741" s="115" t="str">
        <f t="shared" si="6930"/>
        <v/>
      </c>
      <c r="DW741" s="115" t="str">
        <f t="shared" si="6931"/>
        <v/>
      </c>
      <c r="DX741" s="115" t="str">
        <f t="shared" si="6932"/>
        <v/>
      </c>
      <c r="DY741" s="115" t="str">
        <f t="shared" si="6933"/>
        <v/>
      </c>
      <c r="DZ741" s="115" t="str">
        <f t="shared" si="6934"/>
        <v/>
      </c>
      <c r="EA741" s="115" t="str">
        <f t="shared" si="6935"/>
        <v/>
      </c>
      <c r="EB741" s="115" t="str">
        <f t="shared" si="6936"/>
        <v/>
      </c>
      <c r="EC741" s="115" t="str">
        <f t="shared" si="6937"/>
        <v/>
      </c>
      <c r="ED741" s="115" t="str">
        <f t="shared" si="6938"/>
        <v/>
      </c>
      <c r="EE741" s="115" t="str">
        <f t="shared" si="6939"/>
        <v/>
      </c>
      <c r="EF741" s="115" t="str">
        <f t="shared" si="6940"/>
        <v/>
      </c>
      <c r="EG741" s="115" t="str">
        <f t="shared" si="7033"/>
        <v/>
      </c>
      <c r="EH741" s="115" t="str">
        <f t="shared" si="7034"/>
        <v/>
      </c>
      <c r="EI741" s="115" t="str">
        <f t="shared" si="7035"/>
        <v/>
      </c>
      <c r="EJ741" s="115" t="str">
        <f t="shared" si="7036"/>
        <v/>
      </c>
      <c r="EK741" s="115" t="str">
        <f t="shared" si="7037"/>
        <v/>
      </c>
      <c r="EL741" s="115" t="str">
        <f t="shared" si="7038"/>
        <v/>
      </c>
      <c r="EM741" s="115" t="str">
        <f t="shared" si="7039"/>
        <v/>
      </c>
      <c r="EN741" s="115" t="str">
        <f t="shared" si="7040"/>
        <v/>
      </c>
      <c r="EO741" s="115" t="str">
        <f t="shared" si="7041"/>
        <v/>
      </c>
      <c r="EP741" s="115" t="str">
        <f t="shared" si="7042"/>
        <v/>
      </c>
      <c r="EQ741" s="115" t="str">
        <f t="shared" si="7043"/>
        <v/>
      </c>
      <c r="ER741" s="115" t="str">
        <f t="shared" si="7044"/>
        <v/>
      </c>
      <c r="ES741" s="115" t="str">
        <f t="shared" si="7045"/>
        <v/>
      </c>
      <c r="ET741" s="115" t="str">
        <f t="shared" si="7046"/>
        <v/>
      </c>
      <c r="EU741" s="115" t="str">
        <f t="shared" si="7047"/>
        <v/>
      </c>
      <c r="EV741" s="115" t="str">
        <f t="shared" si="7048"/>
        <v/>
      </c>
      <c r="EW741" s="115" t="str">
        <f t="shared" si="7049"/>
        <v/>
      </c>
      <c r="EX741" s="115" t="str">
        <f t="shared" si="7050"/>
        <v/>
      </c>
      <c r="EY741" s="115" t="str">
        <f t="shared" si="7051"/>
        <v/>
      </c>
      <c r="EZ741" s="115" t="str">
        <f t="shared" si="7052"/>
        <v/>
      </c>
      <c r="FA741" s="115" t="str">
        <f t="shared" si="7053"/>
        <v/>
      </c>
      <c r="FB741" s="115" t="str">
        <f t="shared" si="7054"/>
        <v/>
      </c>
      <c r="FC741" s="115" t="str">
        <f t="shared" si="7055"/>
        <v/>
      </c>
      <c r="FD741" s="115" t="str">
        <f t="shared" si="7056"/>
        <v/>
      </c>
      <c r="FE741" s="115" t="str">
        <f t="shared" si="7057"/>
        <v/>
      </c>
      <c r="FF741" s="115">
        <f t="shared" si="6956"/>
        <v>55</v>
      </c>
      <c r="FG741" s="115" t="str">
        <f>IFERROR(SMALL($EK$3:$EK$842,$A$9),"")</f>
        <v/>
      </c>
      <c r="FH741" s="115">
        <f t="shared" si="7060"/>
        <v>96</v>
      </c>
      <c r="FI741" s="115" t="str">
        <f t="shared" si="6957"/>
        <v/>
      </c>
      <c r="FJ741" s="115" t="str">
        <f t="shared" si="6958"/>
        <v/>
      </c>
      <c r="FK741" s="120" t="str">
        <f t="shared" si="6959"/>
        <v/>
      </c>
      <c r="FL741" s="121" t="str">
        <f t="shared" si="6960"/>
        <v/>
      </c>
      <c r="FM741" s="122" t="str">
        <f t="shared" si="6961"/>
        <v/>
      </c>
      <c r="FN741" s="121" t="str">
        <f t="shared" si="6962"/>
        <v/>
      </c>
      <c r="FO741" s="122" t="str">
        <f t="shared" si="6963"/>
        <v/>
      </c>
      <c r="FP741" s="122" t="str">
        <f t="shared" si="6964"/>
        <v/>
      </c>
      <c r="FQ741" s="122" t="str">
        <f t="shared" si="6965"/>
        <v/>
      </c>
    </row>
    <row r="742" spans="1:173" ht="15" customHeight="1" x14ac:dyDescent="0.25">
      <c r="A742" s="115">
        <v>740</v>
      </c>
      <c r="B742" s="115" t="str">
        <f t="shared" si="6969"/>
        <v/>
      </c>
      <c r="C742" s="115" t="s">
        <v>71</v>
      </c>
      <c r="D742" s="100">
        <f t="shared" si="6955"/>
        <v>0</v>
      </c>
      <c r="E742" s="100" t="str">
        <f t="shared" si="6995"/>
        <v/>
      </c>
      <c r="F742" s="100" t="str">
        <f t="shared" si="6996"/>
        <v/>
      </c>
      <c r="G742" s="100" t="str">
        <f t="shared" si="6970"/>
        <v/>
      </c>
      <c r="H742" s="100" t="str">
        <f t="shared" si="6997"/>
        <v/>
      </c>
      <c r="I742" s="100" t="str">
        <f t="shared" si="6971"/>
        <v/>
      </c>
      <c r="J742" s="100" t="str">
        <f t="shared" si="6998"/>
        <v/>
      </c>
      <c r="K742" s="100" t="str">
        <f t="shared" si="6972"/>
        <v/>
      </c>
      <c r="L742" s="100" t="str">
        <f t="shared" si="6999"/>
        <v/>
      </c>
      <c r="M742" s="100" t="str">
        <f t="shared" si="6973"/>
        <v/>
      </c>
      <c r="N742" s="100" t="str">
        <f t="shared" si="7000"/>
        <v/>
      </c>
      <c r="O742" s="100" t="str">
        <f t="shared" si="6974"/>
        <v/>
      </c>
      <c r="P742" s="100" t="str">
        <f t="shared" si="7001"/>
        <v/>
      </c>
      <c r="Q742" s="100" t="str">
        <f t="shared" si="6975"/>
        <v/>
      </c>
      <c r="R742" s="100" t="str">
        <f t="shared" si="7002"/>
        <v/>
      </c>
      <c r="S742" s="100" t="str">
        <f t="shared" si="6976"/>
        <v/>
      </c>
      <c r="T742" s="100" t="str">
        <f t="shared" si="7003"/>
        <v/>
      </c>
      <c r="U742" s="100" t="str">
        <f t="shared" si="6977"/>
        <v/>
      </c>
      <c r="V742" s="100" t="str">
        <f t="shared" si="7004"/>
        <v/>
      </c>
      <c r="W742" s="100" t="str">
        <f t="shared" si="6978"/>
        <v/>
      </c>
      <c r="X742" s="100" t="str">
        <f t="shared" si="7005"/>
        <v/>
      </c>
      <c r="Y742" s="100" t="str">
        <f t="shared" si="6979"/>
        <v/>
      </c>
      <c r="Z742" s="100" t="str">
        <f t="shared" si="7006"/>
        <v/>
      </c>
      <c r="AA742" s="100" t="str">
        <f t="shared" si="6980"/>
        <v/>
      </c>
      <c r="AB742" s="100" t="str">
        <f t="shared" si="7007"/>
        <v/>
      </c>
      <c r="AC742" s="100" t="str">
        <f t="shared" si="6981"/>
        <v/>
      </c>
      <c r="AD742" s="100" t="str">
        <f t="shared" si="7008"/>
        <v/>
      </c>
      <c r="AE742" s="100" t="str">
        <f t="shared" si="6982"/>
        <v/>
      </c>
      <c r="AF742" s="100" t="str">
        <f t="shared" si="7009"/>
        <v/>
      </c>
      <c r="AG742" s="100" t="str">
        <f t="shared" si="6983"/>
        <v/>
      </c>
      <c r="AH742" s="100" t="str">
        <f t="shared" si="7010"/>
        <v/>
      </c>
      <c r="AI742" s="100" t="str">
        <f t="shared" si="6984"/>
        <v/>
      </c>
      <c r="AJ742" s="100" t="str">
        <f t="shared" si="7011"/>
        <v/>
      </c>
      <c r="AK742" s="100" t="str">
        <f t="shared" si="6985"/>
        <v/>
      </c>
      <c r="AL742" s="100" t="str">
        <f t="shared" si="7012"/>
        <v/>
      </c>
      <c r="AM742" s="100" t="str">
        <f t="shared" si="6986"/>
        <v/>
      </c>
      <c r="AN742" s="100" t="str">
        <f t="shared" si="7013"/>
        <v/>
      </c>
      <c r="AO742" s="100" t="str">
        <f t="shared" si="6987"/>
        <v/>
      </c>
      <c r="AP742" s="100" t="str">
        <f t="shared" si="7014"/>
        <v/>
      </c>
      <c r="AQ742" s="100" t="str">
        <f t="shared" si="6988"/>
        <v/>
      </c>
      <c r="AR742" s="100" t="str">
        <f t="shared" si="7015"/>
        <v/>
      </c>
      <c r="AS742" s="100" t="str">
        <f t="shared" si="6989"/>
        <v/>
      </c>
      <c r="AT742" s="100" t="str">
        <f t="shared" si="7016"/>
        <v/>
      </c>
      <c r="AU742" s="100" t="str">
        <f t="shared" si="6990"/>
        <v/>
      </c>
      <c r="AV742" s="100" t="str">
        <f t="shared" si="7017"/>
        <v/>
      </c>
      <c r="AW742" s="100" t="str">
        <f t="shared" si="6991"/>
        <v/>
      </c>
      <c r="AX742" s="100" t="str">
        <f t="shared" si="7018"/>
        <v/>
      </c>
      <c r="AY742" s="100" t="str">
        <f t="shared" si="6992"/>
        <v/>
      </c>
      <c r="AZ742" s="100" t="str">
        <f t="shared" si="7019"/>
        <v/>
      </c>
      <c r="BA742" s="100" t="str">
        <f t="shared" si="6993"/>
        <v/>
      </c>
      <c r="BB742" s="100" t="str">
        <f t="shared" si="7020"/>
        <v/>
      </c>
      <c r="BC742" s="100" t="str">
        <f>IFERROR(INDEX('INPUT INF'!$F$3:$F$601,MATCH($B742,'INPUT INF'!$A$3:$A$601,FALSE)),"")</f>
        <v/>
      </c>
      <c r="BD742" s="100" t="str">
        <f t="shared" si="6952"/>
        <v/>
      </c>
      <c r="BE742" s="100" t="str">
        <f t="shared" si="7021"/>
        <v/>
      </c>
      <c r="BF742" s="100" t="str">
        <f t="shared" si="7022"/>
        <v/>
      </c>
      <c r="BG742" s="115" t="str">
        <f t="shared" si="7023"/>
        <v/>
      </c>
      <c r="BH742" s="176" t="str">
        <f>IF(AND('INPUT INF'!$O$1="X",BG742="PASS"),BF742,IF($BG742="","0",IF('INPUT INF'!$N$67="YES",$BF742,"")))</f>
        <v>0</v>
      </c>
      <c r="BI742" s="115" t="str">
        <f>IF($BG742="","0",IF('INPUT INF'!$R$68="YES",$BF742,""))</f>
        <v>0</v>
      </c>
      <c r="BJ742" s="115" t="str">
        <f>IF($BG742="","0",IF('INPUT INF'!$R$69="YES",$BF742,""))</f>
        <v>0</v>
      </c>
      <c r="BL742" s="118" t="str">
        <f t="shared" si="6941"/>
        <v/>
      </c>
      <c r="BM742" s="118" t="str">
        <f t="shared" si="6942"/>
        <v/>
      </c>
      <c r="BN742" s="118" t="str">
        <f t="shared" si="6943"/>
        <v/>
      </c>
      <c r="BR742" s="118" t="str">
        <f t="shared" si="6944"/>
        <v/>
      </c>
      <c r="BS742" s="118" t="str">
        <f t="shared" si="6945"/>
        <v/>
      </c>
      <c r="BT742" s="118" t="str">
        <f t="shared" si="6946"/>
        <v/>
      </c>
      <c r="BX742" s="118" t="str">
        <f t="shared" si="6947"/>
        <v/>
      </c>
      <c r="BY742" s="118" t="str">
        <f t="shared" si="6948"/>
        <v/>
      </c>
      <c r="BZ742" s="118" t="str">
        <f t="shared" si="6949"/>
        <v/>
      </c>
      <c r="CD742" s="116" t="str">
        <f t="shared" si="7024"/>
        <v/>
      </c>
      <c r="CE742" s="116" t="str">
        <f t="shared" si="7025"/>
        <v/>
      </c>
      <c r="CF742" s="116" t="str">
        <f t="shared" si="7026"/>
        <v/>
      </c>
      <c r="CJ742" s="116" t="str">
        <f t="shared" si="7027"/>
        <v/>
      </c>
      <c r="CK742" s="116" t="str">
        <f t="shared" si="7028"/>
        <v/>
      </c>
      <c r="CL742" s="116" t="str">
        <f t="shared" si="7029"/>
        <v/>
      </c>
      <c r="CP742" s="116" t="str">
        <f t="shared" si="7030"/>
        <v/>
      </c>
      <c r="CQ742" s="116" t="str">
        <f t="shared" si="7031"/>
        <v/>
      </c>
      <c r="CR742" s="116" t="str">
        <f t="shared" si="7032"/>
        <v/>
      </c>
      <c r="DH742" s="115" t="str">
        <f t="shared" si="6950"/>
        <v/>
      </c>
      <c r="DI742" s="115" t="str">
        <f t="shared" si="6951"/>
        <v/>
      </c>
      <c r="DJ742" s="115" t="str">
        <f t="shared" si="6918"/>
        <v/>
      </c>
      <c r="DK742" s="115" t="str">
        <f t="shared" si="6919"/>
        <v/>
      </c>
      <c r="DL742" s="115" t="str">
        <f t="shared" si="6920"/>
        <v/>
      </c>
      <c r="DM742" s="115" t="str">
        <f t="shared" si="6921"/>
        <v/>
      </c>
      <c r="DN742" s="115" t="str">
        <f t="shared" si="6922"/>
        <v/>
      </c>
      <c r="DO742" s="115" t="str">
        <f t="shared" si="6923"/>
        <v/>
      </c>
      <c r="DP742" s="115" t="str">
        <f t="shared" si="6924"/>
        <v/>
      </c>
      <c r="DQ742" s="115" t="str">
        <f t="shared" si="6925"/>
        <v/>
      </c>
      <c r="DR742" s="115" t="str">
        <f t="shared" si="6926"/>
        <v/>
      </c>
      <c r="DS742" s="115" t="str">
        <f t="shared" si="6927"/>
        <v/>
      </c>
      <c r="DT742" s="115" t="str">
        <f t="shared" si="6928"/>
        <v/>
      </c>
      <c r="DU742" s="115" t="str">
        <f t="shared" si="6929"/>
        <v/>
      </c>
      <c r="DV742" s="115" t="str">
        <f t="shared" si="6930"/>
        <v/>
      </c>
      <c r="DW742" s="115" t="str">
        <f t="shared" si="6931"/>
        <v/>
      </c>
      <c r="DX742" s="115" t="str">
        <f t="shared" si="6932"/>
        <v/>
      </c>
      <c r="DY742" s="115" t="str">
        <f t="shared" si="6933"/>
        <v/>
      </c>
      <c r="DZ742" s="115" t="str">
        <f t="shared" si="6934"/>
        <v/>
      </c>
      <c r="EA742" s="115" t="str">
        <f t="shared" si="6935"/>
        <v/>
      </c>
      <c r="EB742" s="115" t="str">
        <f t="shared" si="6936"/>
        <v/>
      </c>
      <c r="EC742" s="115" t="str">
        <f t="shared" si="6937"/>
        <v/>
      </c>
      <c r="ED742" s="115" t="str">
        <f t="shared" si="6938"/>
        <v/>
      </c>
      <c r="EE742" s="115" t="str">
        <f t="shared" si="6939"/>
        <v/>
      </c>
      <c r="EF742" s="115" t="str">
        <f t="shared" si="6940"/>
        <v/>
      </c>
      <c r="EG742" s="115" t="str">
        <f t="shared" si="7033"/>
        <v/>
      </c>
      <c r="EH742" s="115" t="str">
        <f t="shared" si="7034"/>
        <v/>
      </c>
      <c r="EI742" s="115" t="str">
        <f t="shared" si="7035"/>
        <v/>
      </c>
      <c r="EJ742" s="115" t="str">
        <f t="shared" si="7036"/>
        <v/>
      </c>
      <c r="EK742" s="115" t="str">
        <f t="shared" si="7037"/>
        <v/>
      </c>
      <c r="EL742" s="115" t="str">
        <f t="shared" si="7038"/>
        <v/>
      </c>
      <c r="EM742" s="115" t="str">
        <f t="shared" si="7039"/>
        <v/>
      </c>
      <c r="EN742" s="115" t="str">
        <f t="shared" si="7040"/>
        <v/>
      </c>
      <c r="EO742" s="115" t="str">
        <f t="shared" si="7041"/>
        <v/>
      </c>
      <c r="EP742" s="115" t="str">
        <f t="shared" si="7042"/>
        <v/>
      </c>
      <c r="EQ742" s="115" t="str">
        <f t="shared" si="7043"/>
        <v/>
      </c>
      <c r="ER742" s="115" t="str">
        <f t="shared" si="7044"/>
        <v/>
      </c>
      <c r="ES742" s="115" t="str">
        <f t="shared" si="7045"/>
        <v/>
      </c>
      <c r="ET742" s="115" t="str">
        <f t="shared" si="7046"/>
        <v/>
      </c>
      <c r="EU742" s="115" t="str">
        <f t="shared" si="7047"/>
        <v/>
      </c>
      <c r="EV742" s="115" t="str">
        <f t="shared" si="7048"/>
        <v/>
      </c>
      <c r="EW742" s="115" t="str">
        <f t="shared" si="7049"/>
        <v/>
      </c>
      <c r="EX742" s="115" t="str">
        <f t="shared" si="7050"/>
        <v/>
      </c>
      <c r="EY742" s="115" t="str">
        <f t="shared" si="7051"/>
        <v/>
      </c>
      <c r="EZ742" s="115" t="str">
        <f t="shared" si="7052"/>
        <v/>
      </c>
      <c r="FA742" s="115" t="str">
        <f t="shared" si="7053"/>
        <v/>
      </c>
      <c r="FB742" s="115" t="str">
        <f t="shared" si="7054"/>
        <v/>
      </c>
      <c r="FC742" s="115" t="str">
        <f t="shared" si="7055"/>
        <v/>
      </c>
      <c r="FD742" s="115" t="str">
        <f t="shared" si="7056"/>
        <v/>
      </c>
      <c r="FE742" s="115" t="str">
        <f t="shared" si="7057"/>
        <v/>
      </c>
      <c r="FF742" s="115">
        <f t="shared" si="6956"/>
        <v>55</v>
      </c>
      <c r="FG742" s="115" t="str">
        <f>IFERROR(SMALL($EK$3:$EK$842,$A$10),"")</f>
        <v/>
      </c>
      <c r="FH742" s="115">
        <f t="shared" si="7060"/>
        <v>96</v>
      </c>
      <c r="FI742" s="115" t="str">
        <f t="shared" si="6957"/>
        <v/>
      </c>
      <c r="FJ742" s="115" t="str">
        <f t="shared" si="6958"/>
        <v/>
      </c>
      <c r="FK742" s="120" t="str">
        <f t="shared" si="6959"/>
        <v/>
      </c>
      <c r="FL742" s="121" t="str">
        <f t="shared" si="6960"/>
        <v/>
      </c>
      <c r="FM742" s="122" t="str">
        <f t="shared" si="6961"/>
        <v/>
      </c>
      <c r="FN742" s="121" t="str">
        <f t="shared" si="6962"/>
        <v/>
      </c>
      <c r="FO742" s="122" t="str">
        <f t="shared" si="6963"/>
        <v/>
      </c>
      <c r="FP742" s="122" t="str">
        <f t="shared" si="6964"/>
        <v/>
      </c>
      <c r="FQ742" s="122" t="str">
        <f t="shared" si="6965"/>
        <v/>
      </c>
    </row>
    <row r="743" spans="1:173" ht="15" customHeight="1" x14ac:dyDescent="0.25">
      <c r="A743" s="115">
        <v>741</v>
      </c>
      <c r="B743" s="115" t="str">
        <f t="shared" si="6969"/>
        <v/>
      </c>
      <c r="C743" s="115" t="s">
        <v>71</v>
      </c>
      <c r="D743" s="100">
        <f t="shared" si="6955"/>
        <v>0</v>
      </c>
      <c r="E743" s="100" t="str">
        <f t="shared" si="6995"/>
        <v/>
      </c>
      <c r="F743" s="100" t="str">
        <f t="shared" si="6996"/>
        <v/>
      </c>
      <c r="G743" s="100" t="str">
        <f t="shared" si="6970"/>
        <v/>
      </c>
      <c r="H743" s="100" t="str">
        <f t="shared" si="6997"/>
        <v/>
      </c>
      <c r="I743" s="100" t="str">
        <f t="shared" si="6971"/>
        <v/>
      </c>
      <c r="J743" s="100" t="str">
        <f t="shared" si="6998"/>
        <v/>
      </c>
      <c r="K743" s="100" t="str">
        <f t="shared" si="6972"/>
        <v/>
      </c>
      <c r="L743" s="100" t="str">
        <f t="shared" si="6999"/>
        <v/>
      </c>
      <c r="M743" s="100" t="str">
        <f t="shared" si="6973"/>
        <v/>
      </c>
      <c r="N743" s="100" t="str">
        <f t="shared" si="7000"/>
        <v/>
      </c>
      <c r="O743" s="100" t="str">
        <f t="shared" si="6974"/>
        <v/>
      </c>
      <c r="P743" s="100" t="str">
        <f t="shared" si="7001"/>
        <v/>
      </c>
      <c r="Q743" s="100" t="str">
        <f t="shared" si="6975"/>
        <v/>
      </c>
      <c r="R743" s="100" t="str">
        <f t="shared" si="7002"/>
        <v/>
      </c>
      <c r="S743" s="100" t="str">
        <f t="shared" si="6976"/>
        <v/>
      </c>
      <c r="T743" s="100" t="str">
        <f t="shared" si="7003"/>
        <v/>
      </c>
      <c r="U743" s="100" t="str">
        <f t="shared" si="6977"/>
        <v/>
      </c>
      <c r="V743" s="100" t="str">
        <f t="shared" si="7004"/>
        <v/>
      </c>
      <c r="W743" s="100" t="str">
        <f t="shared" si="6978"/>
        <v/>
      </c>
      <c r="X743" s="100" t="str">
        <f t="shared" si="7005"/>
        <v/>
      </c>
      <c r="Y743" s="100" t="str">
        <f t="shared" si="6979"/>
        <v/>
      </c>
      <c r="Z743" s="100" t="str">
        <f t="shared" si="7006"/>
        <v/>
      </c>
      <c r="AA743" s="100" t="str">
        <f t="shared" si="6980"/>
        <v/>
      </c>
      <c r="AB743" s="100" t="str">
        <f t="shared" si="7007"/>
        <v/>
      </c>
      <c r="AC743" s="100" t="str">
        <f t="shared" si="6981"/>
        <v/>
      </c>
      <c r="AD743" s="100" t="str">
        <f t="shared" si="7008"/>
        <v/>
      </c>
      <c r="AE743" s="100" t="str">
        <f t="shared" si="6982"/>
        <v/>
      </c>
      <c r="AF743" s="100" t="str">
        <f t="shared" si="7009"/>
        <v/>
      </c>
      <c r="AG743" s="100" t="str">
        <f t="shared" si="6983"/>
        <v/>
      </c>
      <c r="AH743" s="100" t="str">
        <f t="shared" si="7010"/>
        <v/>
      </c>
      <c r="AI743" s="100" t="str">
        <f t="shared" si="6984"/>
        <v/>
      </c>
      <c r="AJ743" s="100" t="str">
        <f t="shared" si="7011"/>
        <v/>
      </c>
      <c r="AK743" s="100" t="str">
        <f t="shared" si="6985"/>
        <v/>
      </c>
      <c r="AL743" s="100" t="str">
        <f t="shared" si="7012"/>
        <v/>
      </c>
      <c r="AM743" s="100" t="str">
        <f t="shared" si="6986"/>
        <v/>
      </c>
      <c r="AN743" s="100" t="str">
        <f t="shared" si="7013"/>
        <v/>
      </c>
      <c r="AO743" s="100" t="str">
        <f t="shared" si="6987"/>
        <v/>
      </c>
      <c r="AP743" s="100" t="str">
        <f t="shared" si="7014"/>
        <v/>
      </c>
      <c r="AQ743" s="100" t="str">
        <f t="shared" si="6988"/>
        <v/>
      </c>
      <c r="AR743" s="100" t="str">
        <f t="shared" si="7015"/>
        <v/>
      </c>
      <c r="AS743" s="100" t="str">
        <f t="shared" si="6989"/>
        <v/>
      </c>
      <c r="AT743" s="100" t="str">
        <f t="shared" si="7016"/>
        <v/>
      </c>
      <c r="AU743" s="100" t="str">
        <f t="shared" si="6990"/>
        <v/>
      </c>
      <c r="AV743" s="100" t="str">
        <f t="shared" si="7017"/>
        <v/>
      </c>
      <c r="AW743" s="100" t="str">
        <f t="shared" si="6991"/>
        <v/>
      </c>
      <c r="AX743" s="100" t="str">
        <f t="shared" si="7018"/>
        <v/>
      </c>
      <c r="AY743" s="100" t="str">
        <f t="shared" si="6992"/>
        <v/>
      </c>
      <c r="AZ743" s="100" t="str">
        <f t="shared" si="7019"/>
        <v/>
      </c>
      <c r="BA743" s="100" t="str">
        <f t="shared" si="6993"/>
        <v/>
      </c>
      <c r="BB743" s="100" t="str">
        <f t="shared" si="7020"/>
        <v/>
      </c>
      <c r="BC743" s="100" t="str">
        <f>IFERROR(INDEX('INPUT INF'!$F$3:$F$601,MATCH($B743,'INPUT INF'!$A$3:$A$601,FALSE)),"")</f>
        <v/>
      </c>
      <c r="BD743" s="100" t="str">
        <f t="shared" si="6952"/>
        <v/>
      </c>
      <c r="BE743" s="100" t="str">
        <f t="shared" si="7021"/>
        <v/>
      </c>
      <c r="BF743" s="100" t="str">
        <f t="shared" si="7022"/>
        <v/>
      </c>
      <c r="BG743" s="115" t="str">
        <f t="shared" si="7023"/>
        <v/>
      </c>
      <c r="BH743" s="176" t="str">
        <f>IF(AND('INPUT INF'!$O$1="X",BG743="PASS"),BF743,IF($BG743="","0",IF('INPUT INF'!$N$67="YES",$BF743,"")))</f>
        <v>0</v>
      </c>
      <c r="BI743" s="115" t="str">
        <f>IF($BG743="","0",IF('INPUT INF'!$R$68="YES",$BF743,""))</f>
        <v>0</v>
      </c>
      <c r="BJ743" s="115" t="str">
        <f>IF($BG743="","0",IF('INPUT INF'!$R$69="YES",$BF743,""))</f>
        <v>0</v>
      </c>
      <c r="BL743" s="118" t="str">
        <f t="shared" si="6941"/>
        <v/>
      </c>
      <c r="BM743" s="118" t="str">
        <f t="shared" si="6942"/>
        <v/>
      </c>
      <c r="BN743" s="118" t="str">
        <f t="shared" si="6943"/>
        <v/>
      </c>
      <c r="BR743" s="118" t="str">
        <f t="shared" si="6944"/>
        <v/>
      </c>
      <c r="BS743" s="118" t="str">
        <f t="shared" si="6945"/>
        <v/>
      </c>
      <c r="BT743" s="118" t="str">
        <f t="shared" si="6946"/>
        <v/>
      </c>
      <c r="BX743" s="118" t="str">
        <f t="shared" si="6947"/>
        <v/>
      </c>
      <c r="BY743" s="118" t="str">
        <f t="shared" si="6948"/>
        <v/>
      </c>
      <c r="BZ743" s="118" t="str">
        <f t="shared" si="6949"/>
        <v/>
      </c>
      <c r="CD743" s="116" t="str">
        <f t="shared" si="7024"/>
        <v/>
      </c>
      <c r="CE743" s="116" t="str">
        <f t="shared" si="7025"/>
        <v/>
      </c>
      <c r="CF743" s="116" t="str">
        <f t="shared" si="7026"/>
        <v/>
      </c>
      <c r="CJ743" s="116" t="str">
        <f t="shared" si="7027"/>
        <v/>
      </c>
      <c r="CK743" s="116" t="str">
        <f t="shared" si="7028"/>
        <v/>
      </c>
      <c r="CL743" s="116" t="str">
        <f t="shared" si="7029"/>
        <v/>
      </c>
      <c r="CP743" s="116" t="str">
        <f t="shared" si="7030"/>
        <v/>
      </c>
      <c r="CQ743" s="116" t="str">
        <f t="shared" si="7031"/>
        <v/>
      </c>
      <c r="CR743" s="116" t="str">
        <f t="shared" si="7032"/>
        <v/>
      </c>
      <c r="DH743" s="115" t="str">
        <f t="shared" si="6950"/>
        <v/>
      </c>
      <c r="DI743" s="115" t="str">
        <f t="shared" si="6951"/>
        <v/>
      </c>
      <c r="DJ743" s="115" t="str">
        <f t="shared" ref="DJ743:DJ806" si="7061">IFERROR(IF(RANK($I743,$I$423:$I$842)=1,$B743,""),"")</f>
        <v/>
      </c>
      <c r="DK743" s="115" t="str">
        <f t="shared" ref="DK743:DK806" si="7062">IFERROR(IF(RANK($K743,$K$423:$K$842)=1,$B743,""),"")</f>
        <v/>
      </c>
      <c r="DL743" s="115" t="str">
        <f t="shared" ref="DL743:DL806" si="7063">IFERROR(IF(RANK($M743,$M$423:$M$842)=1,$B743,""),"")</f>
        <v/>
      </c>
      <c r="DM743" s="115" t="str">
        <f t="shared" ref="DM743:DM806" si="7064">IFERROR(IF(RANK($O743,$O$423:$O$842)=1,$B743,""),"")</f>
        <v/>
      </c>
      <c r="DN743" s="115" t="str">
        <f t="shared" ref="DN743:DN806" si="7065">IFERROR(IF(RANK($Q743,$Q$423:$Q$842)=1,$B743,""),"")</f>
        <v/>
      </c>
      <c r="DO743" s="115" t="str">
        <f t="shared" ref="DO743:DO806" si="7066">IFERROR(IF(RANK($S743,$S$423:$S$842)=1,$B743,""),"")</f>
        <v/>
      </c>
      <c r="DP743" s="115" t="str">
        <f t="shared" ref="DP743:DP806" si="7067">IFERROR(IF(RANK($U743,$U$423:$U$842)=1,$B743,""),"")</f>
        <v/>
      </c>
      <c r="DQ743" s="115" t="str">
        <f t="shared" ref="DQ743:DQ806" si="7068">IFERROR(IF(RANK($W743,$W$423:$W$842)=1,$B743,""),"")</f>
        <v/>
      </c>
      <c r="DR743" s="115" t="str">
        <f t="shared" ref="DR743:DR806" si="7069">IFERROR(IF(RANK($Y743,$Y$423:$Y$842)=1,$B743,""),"")</f>
        <v/>
      </c>
      <c r="DS743" s="115" t="str">
        <f t="shared" ref="DS743:DS806" si="7070">IFERROR(IF(RANK($AA743,$AA$423:$AA$842)=1,$B743,""),"")</f>
        <v/>
      </c>
      <c r="DT743" s="115" t="str">
        <f t="shared" ref="DT743:DT806" si="7071">IFERROR(IF(RANK($AC743,$AC$423:$AC$842)=1,$B743,""),"")</f>
        <v/>
      </c>
      <c r="DU743" s="115" t="str">
        <f t="shared" ref="DU743:DU806" si="7072">IFERROR(IF(RANK($AE743,$AE$423:$AE$842)=1,$B743,""),"")</f>
        <v/>
      </c>
      <c r="DV743" s="115" t="str">
        <f t="shared" ref="DV743:DV806" si="7073">IFERROR(IF(RANK($AG743,$AG$423:$AG$842)=1,$B743,""),"")</f>
        <v/>
      </c>
      <c r="DW743" s="115" t="str">
        <f t="shared" ref="DW743:DW806" si="7074">IFERROR(IF(RANK($AI743,$AI$423:$AI$842)=1,$B743,""),"")</f>
        <v/>
      </c>
      <c r="DX743" s="115" t="str">
        <f t="shared" ref="DX743:DX806" si="7075">IFERROR(IF(RANK($AK743,$AK$423:$AK$842)=1,$B743,""),"")</f>
        <v/>
      </c>
      <c r="DY743" s="115" t="str">
        <f t="shared" ref="DY743:DY806" si="7076">IFERROR(IF(RANK($AM743,$AM$423:$AM$842)=1,$B743,""),"")</f>
        <v/>
      </c>
      <c r="DZ743" s="115" t="str">
        <f t="shared" ref="DZ743:DZ806" si="7077">IFERROR(IF(RANK($AO743,$AO$423:$AO$842)=1,$B743,""),"")</f>
        <v/>
      </c>
      <c r="EA743" s="115" t="str">
        <f t="shared" ref="EA743:EA806" si="7078">IFERROR(IF(RANK($AQ743,$AQ$423:$AQ$842)=1,$B743,""),"")</f>
        <v/>
      </c>
      <c r="EB743" s="115" t="str">
        <f t="shared" ref="EB743:EB806" si="7079">IFERROR(IF(RANK($AS743,$AS$423:$AS$842)=1,$B743,""),"")</f>
        <v/>
      </c>
      <c r="EC743" s="115" t="str">
        <f t="shared" ref="EC743:EC806" si="7080">IFERROR(IF(RANK($AU743,$AU$423:$AU$842)=1,$B743,""),"")</f>
        <v/>
      </c>
      <c r="ED743" s="115" t="str">
        <f t="shared" ref="ED743:ED806" si="7081">IFERROR(IF(RANK($AW743,$AW$423:$AW$842)=1,$B743,""),"")</f>
        <v/>
      </c>
      <c r="EE743" s="115" t="str">
        <f t="shared" ref="EE743:EE806" si="7082">IFERROR(IF(RANK($AY743,$AY$423:$AY$842)=1,$B743,""),"")</f>
        <v/>
      </c>
      <c r="EF743" s="115" t="str">
        <f t="shared" ref="EF743:EF806" si="7083">IFERROR(IF(RANK($BA743,$BA$423:$BA$842)=1,$B743,""),"")</f>
        <v/>
      </c>
      <c r="EG743" s="115" t="str">
        <f t="shared" si="7033"/>
        <v/>
      </c>
      <c r="EH743" s="115" t="str">
        <f t="shared" si="7034"/>
        <v/>
      </c>
      <c r="EI743" s="115" t="str">
        <f t="shared" si="7035"/>
        <v/>
      </c>
      <c r="EJ743" s="115" t="str">
        <f t="shared" si="7036"/>
        <v/>
      </c>
      <c r="EK743" s="115" t="str">
        <f t="shared" si="7037"/>
        <v/>
      </c>
      <c r="EL743" s="115" t="str">
        <f t="shared" si="7038"/>
        <v/>
      </c>
      <c r="EM743" s="115" t="str">
        <f t="shared" si="7039"/>
        <v/>
      </c>
      <c r="EN743" s="115" t="str">
        <f t="shared" si="7040"/>
        <v/>
      </c>
      <c r="EO743" s="115" t="str">
        <f t="shared" si="7041"/>
        <v/>
      </c>
      <c r="EP743" s="115" t="str">
        <f t="shared" si="7042"/>
        <v/>
      </c>
      <c r="EQ743" s="115" t="str">
        <f t="shared" si="7043"/>
        <v/>
      </c>
      <c r="ER743" s="115" t="str">
        <f t="shared" si="7044"/>
        <v/>
      </c>
      <c r="ES743" s="115" t="str">
        <f t="shared" si="7045"/>
        <v/>
      </c>
      <c r="ET743" s="115" t="str">
        <f t="shared" si="7046"/>
        <v/>
      </c>
      <c r="EU743" s="115" t="str">
        <f t="shared" si="7047"/>
        <v/>
      </c>
      <c r="EV743" s="115" t="str">
        <f t="shared" si="7048"/>
        <v/>
      </c>
      <c r="EW743" s="115" t="str">
        <f t="shared" si="7049"/>
        <v/>
      </c>
      <c r="EX743" s="115" t="str">
        <f t="shared" si="7050"/>
        <v/>
      </c>
      <c r="EY743" s="115" t="str">
        <f t="shared" si="7051"/>
        <v/>
      </c>
      <c r="EZ743" s="115" t="str">
        <f t="shared" si="7052"/>
        <v/>
      </c>
      <c r="FA743" s="115" t="str">
        <f t="shared" si="7053"/>
        <v/>
      </c>
      <c r="FB743" s="115" t="str">
        <f t="shared" si="7054"/>
        <v/>
      </c>
      <c r="FC743" s="115" t="str">
        <f t="shared" si="7055"/>
        <v/>
      </c>
      <c r="FD743" s="115" t="str">
        <f t="shared" si="7056"/>
        <v/>
      </c>
      <c r="FE743" s="115" t="str">
        <f t="shared" si="7057"/>
        <v/>
      </c>
      <c r="FF743" s="115">
        <f t="shared" si="6956"/>
        <v>55</v>
      </c>
      <c r="FG743" s="115" t="str">
        <f>IFERROR(SMALL($EK$3:$EK$842,$A$11),"")</f>
        <v/>
      </c>
      <c r="FH743" s="115">
        <f t="shared" si="7060"/>
        <v>96</v>
      </c>
      <c r="FI743" s="115" t="str">
        <f t="shared" si="6957"/>
        <v/>
      </c>
      <c r="FJ743" s="115" t="str">
        <f t="shared" si="6958"/>
        <v/>
      </c>
      <c r="FK743" s="120" t="str">
        <f t="shared" si="6959"/>
        <v/>
      </c>
      <c r="FL743" s="121" t="str">
        <f t="shared" si="6960"/>
        <v/>
      </c>
      <c r="FM743" s="122" t="str">
        <f t="shared" si="6961"/>
        <v/>
      </c>
      <c r="FN743" s="121" t="str">
        <f t="shared" si="6962"/>
        <v/>
      </c>
      <c r="FO743" s="122" t="str">
        <f t="shared" si="6963"/>
        <v/>
      </c>
      <c r="FP743" s="122" t="str">
        <f t="shared" si="6964"/>
        <v/>
      </c>
      <c r="FQ743" s="122" t="str">
        <f t="shared" si="6965"/>
        <v/>
      </c>
    </row>
    <row r="744" spans="1:173" ht="15" customHeight="1" x14ac:dyDescent="0.25">
      <c r="A744" s="115">
        <v>742</v>
      </c>
      <c r="B744" s="115" t="str">
        <f t="shared" si="6969"/>
        <v/>
      </c>
      <c r="C744" s="115" t="s">
        <v>71</v>
      </c>
      <c r="D744" s="100">
        <f t="shared" si="6955"/>
        <v>0</v>
      </c>
      <c r="E744" s="100" t="str">
        <f t="shared" si="6995"/>
        <v/>
      </c>
      <c r="F744" s="100" t="str">
        <f t="shared" si="6996"/>
        <v/>
      </c>
      <c r="G744" s="100" t="str">
        <f t="shared" si="6970"/>
        <v/>
      </c>
      <c r="H744" s="100" t="str">
        <f t="shared" si="6997"/>
        <v/>
      </c>
      <c r="I744" s="100" t="str">
        <f t="shared" si="6971"/>
        <v/>
      </c>
      <c r="J744" s="100" t="str">
        <f t="shared" si="6998"/>
        <v/>
      </c>
      <c r="K744" s="100" t="str">
        <f t="shared" si="6972"/>
        <v/>
      </c>
      <c r="L744" s="100" t="str">
        <f t="shared" si="6999"/>
        <v/>
      </c>
      <c r="M744" s="100" t="str">
        <f t="shared" si="6973"/>
        <v/>
      </c>
      <c r="N744" s="100" t="str">
        <f t="shared" si="7000"/>
        <v/>
      </c>
      <c r="O744" s="100" t="str">
        <f t="shared" si="6974"/>
        <v/>
      </c>
      <c r="P744" s="100" t="str">
        <f t="shared" si="7001"/>
        <v/>
      </c>
      <c r="Q744" s="100" t="str">
        <f t="shared" si="6975"/>
        <v/>
      </c>
      <c r="R744" s="100" t="str">
        <f t="shared" si="7002"/>
        <v/>
      </c>
      <c r="S744" s="100" t="str">
        <f t="shared" si="6976"/>
        <v/>
      </c>
      <c r="T744" s="100" t="str">
        <f t="shared" si="7003"/>
        <v/>
      </c>
      <c r="U744" s="100" t="str">
        <f t="shared" si="6977"/>
        <v/>
      </c>
      <c r="V744" s="100" t="str">
        <f t="shared" si="7004"/>
        <v/>
      </c>
      <c r="W744" s="100" t="str">
        <f t="shared" si="6978"/>
        <v/>
      </c>
      <c r="X744" s="100" t="str">
        <f t="shared" si="7005"/>
        <v/>
      </c>
      <c r="Y744" s="100" t="str">
        <f t="shared" si="6979"/>
        <v/>
      </c>
      <c r="Z744" s="100" t="str">
        <f t="shared" si="7006"/>
        <v/>
      </c>
      <c r="AA744" s="100" t="str">
        <f t="shared" si="6980"/>
        <v/>
      </c>
      <c r="AB744" s="100" t="str">
        <f t="shared" si="7007"/>
        <v/>
      </c>
      <c r="AC744" s="100" t="str">
        <f t="shared" si="6981"/>
        <v/>
      </c>
      <c r="AD744" s="100" t="str">
        <f t="shared" si="7008"/>
        <v/>
      </c>
      <c r="AE744" s="100" t="str">
        <f t="shared" si="6982"/>
        <v/>
      </c>
      <c r="AF744" s="100" t="str">
        <f t="shared" si="7009"/>
        <v/>
      </c>
      <c r="AG744" s="100" t="str">
        <f t="shared" si="6983"/>
        <v/>
      </c>
      <c r="AH744" s="100" t="str">
        <f t="shared" si="7010"/>
        <v/>
      </c>
      <c r="AI744" s="100" t="str">
        <f t="shared" si="6984"/>
        <v/>
      </c>
      <c r="AJ744" s="100" t="str">
        <f t="shared" si="7011"/>
        <v/>
      </c>
      <c r="AK744" s="100" t="str">
        <f t="shared" si="6985"/>
        <v/>
      </c>
      <c r="AL744" s="100" t="str">
        <f t="shared" si="7012"/>
        <v/>
      </c>
      <c r="AM744" s="100" t="str">
        <f t="shared" si="6986"/>
        <v/>
      </c>
      <c r="AN744" s="100" t="str">
        <f t="shared" si="7013"/>
        <v/>
      </c>
      <c r="AO744" s="100" t="str">
        <f t="shared" si="6987"/>
        <v/>
      </c>
      <c r="AP744" s="100" t="str">
        <f t="shared" si="7014"/>
        <v/>
      </c>
      <c r="AQ744" s="100" t="str">
        <f t="shared" si="6988"/>
        <v/>
      </c>
      <c r="AR744" s="100" t="str">
        <f t="shared" si="7015"/>
        <v/>
      </c>
      <c r="AS744" s="100" t="str">
        <f t="shared" si="6989"/>
        <v/>
      </c>
      <c r="AT744" s="100" t="str">
        <f t="shared" si="7016"/>
        <v/>
      </c>
      <c r="AU744" s="100" t="str">
        <f t="shared" si="6990"/>
        <v/>
      </c>
      <c r="AV744" s="100" t="str">
        <f t="shared" si="7017"/>
        <v/>
      </c>
      <c r="AW744" s="100" t="str">
        <f t="shared" si="6991"/>
        <v/>
      </c>
      <c r="AX744" s="100" t="str">
        <f t="shared" si="7018"/>
        <v/>
      </c>
      <c r="AY744" s="100" t="str">
        <f t="shared" si="6992"/>
        <v/>
      </c>
      <c r="AZ744" s="100" t="str">
        <f t="shared" si="7019"/>
        <v/>
      </c>
      <c r="BA744" s="100" t="str">
        <f t="shared" si="6993"/>
        <v/>
      </c>
      <c r="BB744" s="100" t="str">
        <f t="shared" si="7020"/>
        <v/>
      </c>
      <c r="BC744" s="100" t="str">
        <f>IFERROR(INDEX('INPUT INF'!$F$3:$F$601,MATCH($B744,'INPUT INF'!$A$3:$A$601,FALSE)),"")</f>
        <v/>
      </c>
      <c r="BD744" s="100" t="str">
        <f t="shared" si="6952"/>
        <v/>
      </c>
      <c r="BE744" s="100" t="str">
        <f t="shared" si="7021"/>
        <v/>
      </c>
      <c r="BF744" s="100" t="str">
        <f t="shared" si="7022"/>
        <v/>
      </c>
      <c r="BG744" s="115" t="str">
        <f t="shared" si="7023"/>
        <v/>
      </c>
      <c r="BH744" s="176" t="str">
        <f>IF(AND('INPUT INF'!$O$1="X",BG744="PASS"),BF744,IF($BG744="","0",IF('INPUT INF'!$N$67="YES",$BF744,"")))</f>
        <v>0</v>
      </c>
      <c r="BI744" s="115" t="str">
        <f>IF($BG744="","0",IF('INPUT INF'!$R$68="YES",$BF744,""))</f>
        <v>0</v>
      </c>
      <c r="BJ744" s="115" t="str">
        <f>IF($BG744="","0",IF('INPUT INF'!$R$69="YES",$BF744,""))</f>
        <v>0</v>
      </c>
      <c r="BL744" s="118" t="str">
        <f t="shared" ref="BL744:BL807" si="7084">IFERROR(IF(RANK(BH744,$BH$423:$BH$842)=1,B744,""),"")</f>
        <v/>
      </c>
      <c r="BM744" s="118" t="str">
        <f t="shared" ref="BM744:BM807" si="7085">IFERROR(IF(RANK(BH744,$BH$423:$BH$842)=1+COUNTIF($BL$423:$BL$842,"&gt;0"),B744,""),"")</f>
        <v/>
      </c>
      <c r="BN744" s="118" t="str">
        <f t="shared" ref="BN744:BN807" si="7086">IFERROR(IF(RANK(BH744,$BH$423:$BH$842)=1+COUNTIF($BL$423:$BL$842,"&gt;0")+COUNTIF($BM$423:$BM$842,"&gt;0"),B744,""),"")</f>
        <v/>
      </c>
      <c r="BR744" s="118" t="str">
        <f t="shared" ref="BR744:BR807" si="7087">IFERROR(IF(RANK(BI744,$BI$423:$BI$842)=1,B744,""),"")</f>
        <v/>
      </c>
      <c r="BS744" s="118" t="str">
        <f t="shared" ref="BS744:BS807" si="7088">IFERROR(IF(RANK(BI744,$BI$423:$BI$842)=1+COUNTIF($BR$423:$BR$842,"&gt;0"),B744,""),"")</f>
        <v/>
      </c>
      <c r="BT744" s="118" t="str">
        <f t="shared" ref="BT744:BT807" si="7089">IFERROR(IF(RANK(BI744,$BI$423:$BI$842)=1+COUNTIF($BR$423:$BR$842,"&gt;0")+COUNTIF($BS$423:$BS$842,"&gt;0"),B744,""),"")</f>
        <v/>
      </c>
      <c r="BX744" s="118" t="str">
        <f t="shared" ref="BX744:BX807" si="7090">IFERROR(IF(RANK(BJ744,$BJ$423:$BJ$842)=1,B744,""),"")</f>
        <v/>
      </c>
      <c r="BY744" s="118" t="str">
        <f t="shared" ref="BY744:BY807" si="7091">IFERROR(IF(RANK(BJ744,$BJ$423:$BJ$842)=1+COUNTIF($BX$423:$BX$842,"&gt;0"),B744,""),"")</f>
        <v/>
      </c>
      <c r="BZ744" s="118" t="str">
        <f t="shared" ref="BZ744:BZ807" si="7092">IFERROR(IF(RANK(BJ744,$BJ$423:$BJ$842)=1+COUNTIF($BX$423:$BX$842,"&gt;0")+COUNTIF($BY$423:$BY$842,"&gt;0"),B744,""),"")</f>
        <v/>
      </c>
      <c r="CD744" s="116" t="str">
        <f t="shared" si="7024"/>
        <v/>
      </c>
      <c r="CE744" s="116" t="str">
        <f t="shared" si="7025"/>
        <v/>
      </c>
      <c r="CF744" s="116" t="str">
        <f t="shared" si="7026"/>
        <v/>
      </c>
      <c r="CJ744" s="116" t="str">
        <f t="shared" si="7027"/>
        <v/>
      </c>
      <c r="CK744" s="116" t="str">
        <f t="shared" si="7028"/>
        <v/>
      </c>
      <c r="CL744" s="116" t="str">
        <f t="shared" si="7029"/>
        <v/>
      </c>
      <c r="CP744" s="116" t="str">
        <f t="shared" si="7030"/>
        <v/>
      </c>
      <c r="CQ744" s="116" t="str">
        <f t="shared" si="7031"/>
        <v/>
      </c>
      <c r="CR744" s="116" t="str">
        <f t="shared" si="7032"/>
        <v/>
      </c>
      <c r="DH744" s="115" t="str">
        <f t="shared" ref="DH744:DH807" si="7093">IFERROR(IF(RANK($E744,$E$423:$E$842)=1,$B744,""),"")</f>
        <v/>
      </c>
      <c r="DI744" s="115" t="str">
        <f t="shared" ref="DI744:DI807" si="7094">IFERROR(IF(RANK($G744,$G$423:$G$842)=1,$B744,""),"")</f>
        <v/>
      </c>
      <c r="DJ744" s="115" t="str">
        <f t="shared" si="7061"/>
        <v/>
      </c>
      <c r="DK744" s="115" t="str">
        <f t="shared" si="7062"/>
        <v/>
      </c>
      <c r="DL744" s="115" t="str">
        <f t="shared" si="7063"/>
        <v/>
      </c>
      <c r="DM744" s="115" t="str">
        <f t="shared" si="7064"/>
        <v/>
      </c>
      <c r="DN744" s="115" t="str">
        <f t="shared" si="7065"/>
        <v/>
      </c>
      <c r="DO744" s="115" t="str">
        <f t="shared" si="7066"/>
        <v/>
      </c>
      <c r="DP744" s="115" t="str">
        <f t="shared" si="7067"/>
        <v/>
      </c>
      <c r="DQ744" s="115" t="str">
        <f t="shared" si="7068"/>
        <v/>
      </c>
      <c r="DR744" s="115" t="str">
        <f t="shared" si="7069"/>
        <v/>
      </c>
      <c r="DS744" s="115" t="str">
        <f t="shared" si="7070"/>
        <v/>
      </c>
      <c r="DT744" s="115" t="str">
        <f t="shared" si="7071"/>
        <v/>
      </c>
      <c r="DU744" s="115" t="str">
        <f t="shared" si="7072"/>
        <v/>
      </c>
      <c r="DV744" s="115" t="str">
        <f t="shared" si="7073"/>
        <v/>
      </c>
      <c r="DW744" s="115" t="str">
        <f t="shared" si="7074"/>
        <v/>
      </c>
      <c r="DX744" s="115" t="str">
        <f t="shared" si="7075"/>
        <v/>
      </c>
      <c r="DY744" s="115" t="str">
        <f t="shared" si="7076"/>
        <v/>
      </c>
      <c r="DZ744" s="115" t="str">
        <f t="shared" si="7077"/>
        <v/>
      </c>
      <c r="EA744" s="115" t="str">
        <f t="shared" si="7078"/>
        <v/>
      </c>
      <c r="EB744" s="115" t="str">
        <f t="shared" si="7079"/>
        <v/>
      </c>
      <c r="EC744" s="115" t="str">
        <f t="shared" si="7080"/>
        <v/>
      </c>
      <c r="ED744" s="115" t="str">
        <f t="shared" si="7081"/>
        <v/>
      </c>
      <c r="EE744" s="115" t="str">
        <f t="shared" si="7082"/>
        <v/>
      </c>
      <c r="EF744" s="115" t="str">
        <f t="shared" si="7083"/>
        <v/>
      </c>
      <c r="EG744" s="115" t="str">
        <f t="shared" si="7033"/>
        <v/>
      </c>
      <c r="EH744" s="115" t="str">
        <f t="shared" si="7034"/>
        <v/>
      </c>
      <c r="EI744" s="115" t="str">
        <f t="shared" si="7035"/>
        <v/>
      </c>
      <c r="EJ744" s="115" t="str">
        <f t="shared" si="7036"/>
        <v/>
      </c>
      <c r="EK744" s="115" t="str">
        <f t="shared" si="7037"/>
        <v/>
      </c>
      <c r="EL744" s="115" t="str">
        <f t="shared" si="7038"/>
        <v/>
      </c>
      <c r="EM744" s="115" t="str">
        <f t="shared" si="7039"/>
        <v/>
      </c>
      <c r="EN744" s="115" t="str">
        <f t="shared" si="7040"/>
        <v/>
      </c>
      <c r="EO744" s="115" t="str">
        <f t="shared" si="7041"/>
        <v/>
      </c>
      <c r="EP744" s="115" t="str">
        <f t="shared" si="7042"/>
        <v/>
      </c>
      <c r="EQ744" s="115" t="str">
        <f t="shared" si="7043"/>
        <v/>
      </c>
      <c r="ER744" s="115" t="str">
        <f t="shared" si="7044"/>
        <v/>
      </c>
      <c r="ES744" s="115" t="str">
        <f t="shared" si="7045"/>
        <v/>
      </c>
      <c r="ET744" s="115" t="str">
        <f t="shared" si="7046"/>
        <v/>
      </c>
      <c r="EU744" s="115" t="str">
        <f t="shared" si="7047"/>
        <v/>
      </c>
      <c r="EV744" s="115" t="str">
        <f t="shared" si="7048"/>
        <v/>
      </c>
      <c r="EW744" s="115" t="str">
        <f t="shared" si="7049"/>
        <v/>
      </c>
      <c r="EX744" s="115" t="str">
        <f t="shared" si="7050"/>
        <v/>
      </c>
      <c r="EY744" s="115" t="str">
        <f t="shared" si="7051"/>
        <v/>
      </c>
      <c r="EZ744" s="115" t="str">
        <f t="shared" si="7052"/>
        <v/>
      </c>
      <c r="FA744" s="115" t="str">
        <f t="shared" si="7053"/>
        <v/>
      </c>
      <c r="FB744" s="115" t="str">
        <f t="shared" si="7054"/>
        <v/>
      </c>
      <c r="FC744" s="115" t="str">
        <f t="shared" si="7055"/>
        <v/>
      </c>
      <c r="FD744" s="115" t="str">
        <f t="shared" si="7056"/>
        <v/>
      </c>
      <c r="FE744" s="115" t="str">
        <f t="shared" si="7057"/>
        <v/>
      </c>
      <c r="FF744" s="115">
        <f t="shared" si="6956"/>
        <v>55</v>
      </c>
      <c r="FG744" s="115" t="str">
        <f>IFERROR(SMALL($EK$3:$EK$842,$A$12),"")</f>
        <v/>
      </c>
      <c r="FH744" s="115">
        <f t="shared" si="7060"/>
        <v>96</v>
      </c>
      <c r="FI744" s="115" t="str">
        <f t="shared" si="6957"/>
        <v/>
      </c>
      <c r="FJ744" s="115" t="str">
        <f t="shared" si="6958"/>
        <v/>
      </c>
      <c r="FK744" s="120" t="str">
        <f t="shared" si="6959"/>
        <v/>
      </c>
      <c r="FL744" s="121" t="str">
        <f t="shared" si="6960"/>
        <v/>
      </c>
      <c r="FM744" s="122" t="str">
        <f t="shared" si="6961"/>
        <v/>
      </c>
      <c r="FN744" s="121" t="str">
        <f t="shared" si="6962"/>
        <v/>
      </c>
      <c r="FO744" s="122" t="str">
        <f t="shared" si="6963"/>
        <v/>
      </c>
      <c r="FP744" s="122" t="str">
        <f t="shared" si="6964"/>
        <v/>
      </c>
      <c r="FQ744" s="122" t="str">
        <f t="shared" si="6965"/>
        <v/>
      </c>
    </row>
    <row r="745" spans="1:173" ht="15" customHeight="1" x14ac:dyDescent="0.25">
      <c r="A745" s="115">
        <v>743</v>
      </c>
      <c r="B745" s="115" t="str">
        <f t="shared" si="6969"/>
        <v/>
      </c>
      <c r="C745" s="115" t="s">
        <v>71</v>
      </c>
      <c r="D745" s="100">
        <f t="shared" si="6955"/>
        <v>0</v>
      </c>
      <c r="E745" s="100" t="str">
        <f t="shared" si="6995"/>
        <v/>
      </c>
      <c r="F745" s="100" t="str">
        <f t="shared" si="6996"/>
        <v/>
      </c>
      <c r="G745" s="100" t="str">
        <f t="shared" si="6970"/>
        <v/>
      </c>
      <c r="H745" s="100" t="str">
        <f t="shared" si="6997"/>
        <v/>
      </c>
      <c r="I745" s="100" t="str">
        <f t="shared" si="6971"/>
        <v/>
      </c>
      <c r="J745" s="100" t="str">
        <f t="shared" si="6998"/>
        <v/>
      </c>
      <c r="K745" s="100" t="str">
        <f t="shared" si="6972"/>
        <v/>
      </c>
      <c r="L745" s="100" t="str">
        <f t="shared" si="6999"/>
        <v/>
      </c>
      <c r="M745" s="100" t="str">
        <f t="shared" si="6973"/>
        <v/>
      </c>
      <c r="N745" s="100" t="str">
        <f t="shared" si="7000"/>
        <v/>
      </c>
      <c r="O745" s="100" t="str">
        <f t="shared" si="6974"/>
        <v/>
      </c>
      <c r="P745" s="100" t="str">
        <f t="shared" si="7001"/>
        <v/>
      </c>
      <c r="Q745" s="100" t="str">
        <f t="shared" si="6975"/>
        <v/>
      </c>
      <c r="R745" s="100" t="str">
        <f t="shared" si="7002"/>
        <v/>
      </c>
      <c r="S745" s="100" t="str">
        <f t="shared" si="6976"/>
        <v/>
      </c>
      <c r="T745" s="100" t="str">
        <f t="shared" si="7003"/>
        <v/>
      </c>
      <c r="U745" s="100" t="str">
        <f t="shared" si="6977"/>
        <v/>
      </c>
      <c r="V745" s="100" t="str">
        <f t="shared" si="7004"/>
        <v/>
      </c>
      <c r="W745" s="100" t="str">
        <f t="shared" si="6978"/>
        <v/>
      </c>
      <c r="X745" s="100" t="str">
        <f t="shared" si="7005"/>
        <v/>
      </c>
      <c r="Y745" s="100" t="str">
        <f t="shared" si="6979"/>
        <v/>
      </c>
      <c r="Z745" s="100" t="str">
        <f t="shared" si="7006"/>
        <v/>
      </c>
      <c r="AA745" s="100" t="str">
        <f t="shared" si="6980"/>
        <v/>
      </c>
      <c r="AB745" s="100" t="str">
        <f t="shared" si="7007"/>
        <v/>
      </c>
      <c r="AC745" s="100" t="str">
        <f t="shared" si="6981"/>
        <v/>
      </c>
      <c r="AD745" s="100" t="str">
        <f t="shared" si="7008"/>
        <v/>
      </c>
      <c r="AE745" s="100" t="str">
        <f t="shared" si="6982"/>
        <v/>
      </c>
      <c r="AF745" s="100" t="str">
        <f t="shared" si="7009"/>
        <v/>
      </c>
      <c r="AG745" s="100" t="str">
        <f t="shared" si="6983"/>
        <v/>
      </c>
      <c r="AH745" s="100" t="str">
        <f t="shared" si="7010"/>
        <v/>
      </c>
      <c r="AI745" s="100" t="str">
        <f t="shared" si="6984"/>
        <v/>
      </c>
      <c r="AJ745" s="100" t="str">
        <f t="shared" si="7011"/>
        <v/>
      </c>
      <c r="AK745" s="100" t="str">
        <f t="shared" si="6985"/>
        <v/>
      </c>
      <c r="AL745" s="100" t="str">
        <f t="shared" si="7012"/>
        <v/>
      </c>
      <c r="AM745" s="100" t="str">
        <f t="shared" si="6986"/>
        <v/>
      </c>
      <c r="AN745" s="100" t="str">
        <f t="shared" si="7013"/>
        <v/>
      </c>
      <c r="AO745" s="100" t="str">
        <f t="shared" si="6987"/>
        <v/>
      </c>
      <c r="AP745" s="100" t="str">
        <f t="shared" si="7014"/>
        <v/>
      </c>
      <c r="AQ745" s="100" t="str">
        <f t="shared" si="6988"/>
        <v/>
      </c>
      <c r="AR745" s="100" t="str">
        <f t="shared" si="7015"/>
        <v/>
      </c>
      <c r="AS745" s="100" t="str">
        <f t="shared" si="6989"/>
        <v/>
      </c>
      <c r="AT745" s="100" t="str">
        <f t="shared" si="7016"/>
        <v/>
      </c>
      <c r="AU745" s="100" t="str">
        <f t="shared" si="6990"/>
        <v/>
      </c>
      <c r="AV745" s="100" t="str">
        <f t="shared" si="7017"/>
        <v/>
      </c>
      <c r="AW745" s="100" t="str">
        <f t="shared" si="6991"/>
        <v/>
      </c>
      <c r="AX745" s="100" t="str">
        <f t="shared" si="7018"/>
        <v/>
      </c>
      <c r="AY745" s="100" t="str">
        <f t="shared" si="6992"/>
        <v/>
      </c>
      <c r="AZ745" s="100" t="str">
        <f t="shared" si="7019"/>
        <v/>
      </c>
      <c r="BA745" s="100" t="str">
        <f t="shared" si="6993"/>
        <v/>
      </c>
      <c r="BB745" s="100" t="str">
        <f t="shared" si="7020"/>
        <v/>
      </c>
      <c r="BC745" s="100" t="str">
        <f>IFERROR(INDEX('INPUT INF'!$F$3:$F$601,MATCH($B745,'INPUT INF'!$A$3:$A$601,FALSE)),"")</f>
        <v/>
      </c>
      <c r="BD745" s="100" t="str">
        <f t="shared" si="6952"/>
        <v/>
      </c>
      <c r="BE745" s="100" t="str">
        <f t="shared" si="7021"/>
        <v/>
      </c>
      <c r="BF745" s="100" t="str">
        <f t="shared" si="7022"/>
        <v/>
      </c>
      <c r="BG745" s="115" t="str">
        <f t="shared" si="7023"/>
        <v/>
      </c>
      <c r="BH745" s="176" t="str">
        <f>IF(AND('INPUT INF'!$O$1="X",BG745="PASS"),BF745,IF($BG745="","0",IF('INPUT INF'!$N$67="YES",$BF745,"")))</f>
        <v>0</v>
      </c>
      <c r="BI745" s="115" t="str">
        <f>IF($BG745="","0",IF('INPUT INF'!$R$68="YES",$BF745,""))</f>
        <v>0</v>
      </c>
      <c r="BJ745" s="115" t="str">
        <f>IF($BG745="","0",IF('INPUT INF'!$R$69="YES",$BF745,""))</f>
        <v>0</v>
      </c>
      <c r="BL745" s="118" t="str">
        <f t="shared" si="7084"/>
        <v/>
      </c>
      <c r="BM745" s="118" t="str">
        <f t="shared" si="7085"/>
        <v/>
      </c>
      <c r="BN745" s="118" t="str">
        <f t="shared" si="7086"/>
        <v/>
      </c>
      <c r="BR745" s="118" t="str">
        <f t="shared" si="7087"/>
        <v/>
      </c>
      <c r="BS745" s="118" t="str">
        <f t="shared" si="7088"/>
        <v/>
      </c>
      <c r="BT745" s="118" t="str">
        <f t="shared" si="7089"/>
        <v/>
      </c>
      <c r="BX745" s="118" t="str">
        <f t="shared" si="7090"/>
        <v/>
      </c>
      <c r="BY745" s="118" t="str">
        <f t="shared" si="7091"/>
        <v/>
      </c>
      <c r="BZ745" s="118" t="str">
        <f t="shared" si="7092"/>
        <v/>
      </c>
      <c r="CD745" s="116" t="str">
        <f t="shared" si="7024"/>
        <v/>
      </c>
      <c r="CE745" s="116" t="str">
        <f t="shared" si="7025"/>
        <v/>
      </c>
      <c r="CF745" s="116" t="str">
        <f t="shared" si="7026"/>
        <v/>
      </c>
      <c r="CJ745" s="116" t="str">
        <f t="shared" si="7027"/>
        <v/>
      </c>
      <c r="CK745" s="116" t="str">
        <f t="shared" si="7028"/>
        <v/>
      </c>
      <c r="CL745" s="116" t="str">
        <f t="shared" si="7029"/>
        <v/>
      </c>
      <c r="CP745" s="116" t="str">
        <f t="shared" si="7030"/>
        <v/>
      </c>
      <c r="CQ745" s="116" t="str">
        <f t="shared" si="7031"/>
        <v/>
      </c>
      <c r="CR745" s="116" t="str">
        <f t="shared" si="7032"/>
        <v/>
      </c>
      <c r="DH745" s="115" t="str">
        <f t="shared" si="7093"/>
        <v/>
      </c>
      <c r="DI745" s="115" t="str">
        <f t="shared" si="7094"/>
        <v/>
      </c>
      <c r="DJ745" s="115" t="str">
        <f t="shared" si="7061"/>
        <v/>
      </c>
      <c r="DK745" s="115" t="str">
        <f t="shared" si="7062"/>
        <v/>
      </c>
      <c r="DL745" s="115" t="str">
        <f t="shared" si="7063"/>
        <v/>
      </c>
      <c r="DM745" s="115" t="str">
        <f t="shared" si="7064"/>
        <v/>
      </c>
      <c r="DN745" s="115" t="str">
        <f t="shared" si="7065"/>
        <v/>
      </c>
      <c r="DO745" s="115" t="str">
        <f t="shared" si="7066"/>
        <v/>
      </c>
      <c r="DP745" s="115" t="str">
        <f t="shared" si="7067"/>
        <v/>
      </c>
      <c r="DQ745" s="115" t="str">
        <f t="shared" si="7068"/>
        <v/>
      </c>
      <c r="DR745" s="115" t="str">
        <f t="shared" si="7069"/>
        <v/>
      </c>
      <c r="DS745" s="115" t="str">
        <f t="shared" si="7070"/>
        <v/>
      </c>
      <c r="DT745" s="115" t="str">
        <f t="shared" si="7071"/>
        <v/>
      </c>
      <c r="DU745" s="115" t="str">
        <f t="shared" si="7072"/>
        <v/>
      </c>
      <c r="DV745" s="115" t="str">
        <f t="shared" si="7073"/>
        <v/>
      </c>
      <c r="DW745" s="115" t="str">
        <f t="shared" si="7074"/>
        <v/>
      </c>
      <c r="DX745" s="115" t="str">
        <f t="shared" si="7075"/>
        <v/>
      </c>
      <c r="DY745" s="115" t="str">
        <f t="shared" si="7076"/>
        <v/>
      </c>
      <c r="DZ745" s="115" t="str">
        <f t="shared" si="7077"/>
        <v/>
      </c>
      <c r="EA745" s="115" t="str">
        <f t="shared" si="7078"/>
        <v/>
      </c>
      <c r="EB745" s="115" t="str">
        <f t="shared" si="7079"/>
        <v/>
      </c>
      <c r="EC745" s="115" t="str">
        <f t="shared" si="7080"/>
        <v/>
      </c>
      <c r="ED745" s="115" t="str">
        <f t="shared" si="7081"/>
        <v/>
      </c>
      <c r="EE745" s="115" t="str">
        <f t="shared" si="7082"/>
        <v/>
      </c>
      <c r="EF745" s="115" t="str">
        <f t="shared" si="7083"/>
        <v/>
      </c>
      <c r="EG745" s="115" t="str">
        <f t="shared" si="7033"/>
        <v/>
      </c>
      <c r="EH745" s="115" t="str">
        <f t="shared" si="7034"/>
        <v/>
      </c>
      <c r="EI745" s="115" t="str">
        <f t="shared" si="7035"/>
        <v/>
      </c>
      <c r="EJ745" s="115" t="str">
        <f t="shared" si="7036"/>
        <v/>
      </c>
      <c r="EK745" s="115" t="str">
        <f t="shared" si="7037"/>
        <v/>
      </c>
      <c r="EL745" s="115" t="str">
        <f t="shared" si="7038"/>
        <v/>
      </c>
      <c r="EM745" s="115" t="str">
        <f t="shared" si="7039"/>
        <v/>
      </c>
      <c r="EN745" s="115" t="str">
        <f t="shared" si="7040"/>
        <v/>
      </c>
      <c r="EO745" s="115" t="str">
        <f t="shared" si="7041"/>
        <v/>
      </c>
      <c r="EP745" s="115" t="str">
        <f t="shared" si="7042"/>
        <v/>
      </c>
      <c r="EQ745" s="115" t="str">
        <f t="shared" si="7043"/>
        <v/>
      </c>
      <c r="ER745" s="115" t="str">
        <f t="shared" si="7044"/>
        <v/>
      </c>
      <c r="ES745" s="115" t="str">
        <f t="shared" si="7045"/>
        <v/>
      </c>
      <c r="ET745" s="115" t="str">
        <f t="shared" si="7046"/>
        <v/>
      </c>
      <c r="EU745" s="115" t="str">
        <f t="shared" si="7047"/>
        <v/>
      </c>
      <c r="EV745" s="115" t="str">
        <f t="shared" si="7048"/>
        <v/>
      </c>
      <c r="EW745" s="115" t="str">
        <f t="shared" si="7049"/>
        <v/>
      </c>
      <c r="EX745" s="115" t="str">
        <f t="shared" si="7050"/>
        <v/>
      </c>
      <c r="EY745" s="115" t="str">
        <f t="shared" si="7051"/>
        <v/>
      </c>
      <c r="EZ745" s="115" t="str">
        <f t="shared" si="7052"/>
        <v/>
      </c>
      <c r="FA745" s="115" t="str">
        <f t="shared" si="7053"/>
        <v/>
      </c>
      <c r="FB745" s="115" t="str">
        <f t="shared" si="7054"/>
        <v/>
      </c>
      <c r="FC745" s="115" t="str">
        <f t="shared" si="7055"/>
        <v/>
      </c>
      <c r="FD745" s="115" t="str">
        <f t="shared" si="7056"/>
        <v/>
      </c>
      <c r="FE745" s="115" t="str">
        <f t="shared" si="7057"/>
        <v/>
      </c>
      <c r="FF745" s="115">
        <f t="shared" si="6956"/>
        <v>54</v>
      </c>
      <c r="FG745" s="115">
        <f>IFERROR(SMALL($EL$3:$EL$842,$A$3),"")</f>
        <v>12672042</v>
      </c>
      <c r="FH745" s="115">
        <f>IFERROR(LARGE($O$3:$O$842,$A$3),"")</f>
        <v>96</v>
      </c>
      <c r="FI745" s="115">
        <f t="shared" si="6957"/>
        <v>61</v>
      </c>
      <c r="FJ745" s="115" t="str">
        <f t="shared" si="6958"/>
        <v/>
      </c>
      <c r="FK745" s="120" t="str">
        <f t="shared" si="6959"/>
        <v/>
      </c>
      <c r="FL745" s="121" t="str">
        <f t="shared" si="6960"/>
        <v/>
      </c>
      <c r="FM745" s="122" t="str">
        <f t="shared" si="6961"/>
        <v/>
      </c>
      <c r="FN745" s="121" t="str">
        <f t="shared" si="6962"/>
        <v/>
      </c>
      <c r="FO745" s="122" t="str">
        <f t="shared" si="6963"/>
        <v/>
      </c>
      <c r="FP745" s="122" t="str">
        <f t="shared" si="6964"/>
        <v/>
      </c>
      <c r="FQ745" s="122" t="str">
        <f t="shared" si="6965"/>
        <v/>
      </c>
    </row>
    <row r="746" spans="1:173" ht="15" customHeight="1" x14ac:dyDescent="0.25">
      <c r="A746" s="115">
        <v>744</v>
      </c>
      <c r="B746" s="115" t="str">
        <f t="shared" si="6969"/>
        <v/>
      </c>
      <c r="C746" s="115" t="s">
        <v>71</v>
      </c>
      <c r="D746" s="100">
        <f t="shared" si="6955"/>
        <v>0</v>
      </c>
      <c r="E746" s="100" t="str">
        <f t="shared" si="6995"/>
        <v/>
      </c>
      <c r="F746" s="100" t="str">
        <f t="shared" si="6996"/>
        <v/>
      </c>
      <c r="G746" s="100" t="str">
        <f t="shared" si="6970"/>
        <v/>
      </c>
      <c r="H746" s="100" t="str">
        <f t="shared" si="6997"/>
        <v/>
      </c>
      <c r="I746" s="100" t="str">
        <f t="shared" si="6971"/>
        <v/>
      </c>
      <c r="J746" s="100" t="str">
        <f t="shared" si="6998"/>
        <v/>
      </c>
      <c r="K746" s="100" t="str">
        <f t="shared" si="6972"/>
        <v/>
      </c>
      <c r="L746" s="100" t="str">
        <f t="shared" si="6999"/>
        <v/>
      </c>
      <c r="M746" s="100" t="str">
        <f t="shared" si="6973"/>
        <v/>
      </c>
      <c r="N746" s="100" t="str">
        <f t="shared" si="7000"/>
        <v/>
      </c>
      <c r="O746" s="100" t="str">
        <f t="shared" si="6974"/>
        <v/>
      </c>
      <c r="P746" s="100" t="str">
        <f t="shared" si="7001"/>
        <v/>
      </c>
      <c r="Q746" s="100" t="str">
        <f t="shared" si="6975"/>
        <v/>
      </c>
      <c r="R746" s="100" t="str">
        <f t="shared" si="7002"/>
        <v/>
      </c>
      <c r="S746" s="100" t="str">
        <f t="shared" si="6976"/>
        <v/>
      </c>
      <c r="T746" s="100" t="str">
        <f t="shared" si="7003"/>
        <v/>
      </c>
      <c r="U746" s="100" t="str">
        <f t="shared" si="6977"/>
        <v/>
      </c>
      <c r="V746" s="100" t="str">
        <f t="shared" si="7004"/>
        <v/>
      </c>
      <c r="W746" s="100" t="str">
        <f t="shared" si="6978"/>
        <v/>
      </c>
      <c r="X746" s="100" t="str">
        <f t="shared" si="7005"/>
        <v/>
      </c>
      <c r="Y746" s="100" t="str">
        <f t="shared" si="6979"/>
        <v/>
      </c>
      <c r="Z746" s="100" t="str">
        <f t="shared" si="7006"/>
        <v/>
      </c>
      <c r="AA746" s="100" t="str">
        <f t="shared" si="6980"/>
        <v/>
      </c>
      <c r="AB746" s="100" t="str">
        <f t="shared" si="7007"/>
        <v/>
      </c>
      <c r="AC746" s="100" t="str">
        <f t="shared" si="6981"/>
        <v/>
      </c>
      <c r="AD746" s="100" t="str">
        <f t="shared" si="7008"/>
        <v/>
      </c>
      <c r="AE746" s="100" t="str">
        <f t="shared" si="6982"/>
        <v/>
      </c>
      <c r="AF746" s="100" t="str">
        <f t="shared" si="7009"/>
        <v/>
      </c>
      <c r="AG746" s="100" t="str">
        <f t="shared" si="6983"/>
        <v/>
      </c>
      <c r="AH746" s="100" t="str">
        <f t="shared" si="7010"/>
        <v/>
      </c>
      <c r="AI746" s="100" t="str">
        <f t="shared" si="6984"/>
        <v/>
      </c>
      <c r="AJ746" s="100" t="str">
        <f t="shared" si="7011"/>
        <v/>
      </c>
      <c r="AK746" s="100" t="str">
        <f t="shared" si="6985"/>
        <v/>
      </c>
      <c r="AL746" s="100" t="str">
        <f t="shared" si="7012"/>
        <v/>
      </c>
      <c r="AM746" s="100" t="str">
        <f t="shared" si="6986"/>
        <v/>
      </c>
      <c r="AN746" s="100" t="str">
        <f t="shared" si="7013"/>
        <v/>
      </c>
      <c r="AO746" s="100" t="str">
        <f t="shared" si="6987"/>
        <v/>
      </c>
      <c r="AP746" s="100" t="str">
        <f t="shared" si="7014"/>
        <v/>
      </c>
      <c r="AQ746" s="100" t="str">
        <f t="shared" si="6988"/>
        <v/>
      </c>
      <c r="AR746" s="100" t="str">
        <f t="shared" si="7015"/>
        <v/>
      </c>
      <c r="AS746" s="100" t="str">
        <f t="shared" si="6989"/>
        <v/>
      </c>
      <c r="AT746" s="100" t="str">
        <f t="shared" si="7016"/>
        <v/>
      </c>
      <c r="AU746" s="100" t="str">
        <f t="shared" si="6990"/>
        <v/>
      </c>
      <c r="AV746" s="100" t="str">
        <f t="shared" si="7017"/>
        <v/>
      </c>
      <c r="AW746" s="100" t="str">
        <f t="shared" si="6991"/>
        <v/>
      </c>
      <c r="AX746" s="100" t="str">
        <f t="shared" si="7018"/>
        <v/>
      </c>
      <c r="AY746" s="100" t="str">
        <f t="shared" si="6992"/>
        <v/>
      </c>
      <c r="AZ746" s="100" t="str">
        <f t="shared" si="7019"/>
        <v/>
      </c>
      <c r="BA746" s="100" t="str">
        <f t="shared" si="6993"/>
        <v/>
      </c>
      <c r="BB746" s="100" t="str">
        <f t="shared" si="7020"/>
        <v/>
      </c>
      <c r="BC746" s="100" t="str">
        <f>IFERROR(INDEX('INPUT INF'!$F$3:$F$601,MATCH($B746,'INPUT INF'!$A$3:$A$601,FALSE)),"")</f>
        <v/>
      </c>
      <c r="BD746" s="100" t="str">
        <f t="shared" ref="BD746:BD809" si="7095">IF(BC746=0,0,IF(B746="","",IF(BC746=O2747,P2747,IF(BC746=R2747,S2747,IF(BC746=U2747,V2747,IF(BC746=X2747,Y2747,IF(BC746=AA2747,AB2747,IF(BC746=AD2747,AE2747,IF(BC746=AG2747,AH2747,IF(BC746=AJ2747,AK2747,""))))))))))</f>
        <v/>
      </c>
      <c r="BE746" s="100" t="str">
        <f t="shared" si="7021"/>
        <v/>
      </c>
      <c r="BF746" s="100" t="str">
        <f t="shared" si="7022"/>
        <v/>
      </c>
      <c r="BG746" s="115" t="str">
        <f t="shared" si="7023"/>
        <v/>
      </c>
      <c r="BH746" s="176" t="str">
        <f>IF(AND('INPUT INF'!$O$1="X",BG746="PASS"),BF746,IF($BG746="","0",IF('INPUT INF'!$N$67="YES",$BF746,"")))</f>
        <v>0</v>
      </c>
      <c r="BI746" s="115" t="str">
        <f>IF($BG746="","0",IF('INPUT INF'!$R$68="YES",$BF746,""))</f>
        <v>0</v>
      </c>
      <c r="BJ746" s="115" t="str">
        <f>IF($BG746="","0",IF('INPUT INF'!$R$69="YES",$BF746,""))</f>
        <v>0</v>
      </c>
      <c r="BL746" s="118" t="str">
        <f t="shared" si="7084"/>
        <v/>
      </c>
      <c r="BM746" s="118" t="str">
        <f t="shared" si="7085"/>
        <v/>
      </c>
      <c r="BN746" s="118" t="str">
        <f t="shared" si="7086"/>
        <v/>
      </c>
      <c r="BR746" s="118" t="str">
        <f t="shared" si="7087"/>
        <v/>
      </c>
      <c r="BS746" s="118" t="str">
        <f t="shared" si="7088"/>
        <v/>
      </c>
      <c r="BT746" s="118" t="str">
        <f t="shared" si="7089"/>
        <v/>
      </c>
      <c r="BX746" s="118" t="str">
        <f t="shared" si="7090"/>
        <v/>
      </c>
      <c r="BY746" s="118" t="str">
        <f t="shared" si="7091"/>
        <v/>
      </c>
      <c r="BZ746" s="118" t="str">
        <f t="shared" si="7092"/>
        <v/>
      </c>
      <c r="CD746" s="116" t="str">
        <f t="shared" si="7024"/>
        <v/>
      </c>
      <c r="CE746" s="116" t="str">
        <f t="shared" si="7025"/>
        <v/>
      </c>
      <c r="CF746" s="116" t="str">
        <f t="shared" si="7026"/>
        <v/>
      </c>
      <c r="CJ746" s="116" t="str">
        <f t="shared" si="7027"/>
        <v/>
      </c>
      <c r="CK746" s="116" t="str">
        <f t="shared" si="7028"/>
        <v/>
      </c>
      <c r="CL746" s="116" t="str">
        <f t="shared" si="7029"/>
        <v/>
      </c>
      <c r="CP746" s="116" t="str">
        <f t="shared" si="7030"/>
        <v/>
      </c>
      <c r="CQ746" s="116" t="str">
        <f t="shared" si="7031"/>
        <v/>
      </c>
      <c r="CR746" s="116" t="str">
        <f t="shared" si="7032"/>
        <v/>
      </c>
      <c r="DH746" s="115" t="str">
        <f t="shared" si="7093"/>
        <v/>
      </c>
      <c r="DI746" s="115" t="str">
        <f t="shared" si="7094"/>
        <v/>
      </c>
      <c r="DJ746" s="115" t="str">
        <f t="shared" si="7061"/>
        <v/>
      </c>
      <c r="DK746" s="115" t="str">
        <f t="shared" si="7062"/>
        <v/>
      </c>
      <c r="DL746" s="115" t="str">
        <f t="shared" si="7063"/>
        <v/>
      </c>
      <c r="DM746" s="115" t="str">
        <f t="shared" si="7064"/>
        <v/>
      </c>
      <c r="DN746" s="115" t="str">
        <f t="shared" si="7065"/>
        <v/>
      </c>
      <c r="DO746" s="115" t="str">
        <f t="shared" si="7066"/>
        <v/>
      </c>
      <c r="DP746" s="115" t="str">
        <f t="shared" si="7067"/>
        <v/>
      </c>
      <c r="DQ746" s="115" t="str">
        <f t="shared" si="7068"/>
        <v/>
      </c>
      <c r="DR746" s="115" t="str">
        <f t="shared" si="7069"/>
        <v/>
      </c>
      <c r="DS746" s="115" t="str">
        <f t="shared" si="7070"/>
        <v/>
      </c>
      <c r="DT746" s="115" t="str">
        <f t="shared" si="7071"/>
        <v/>
      </c>
      <c r="DU746" s="115" t="str">
        <f t="shared" si="7072"/>
        <v/>
      </c>
      <c r="DV746" s="115" t="str">
        <f t="shared" si="7073"/>
        <v/>
      </c>
      <c r="DW746" s="115" t="str">
        <f t="shared" si="7074"/>
        <v/>
      </c>
      <c r="DX746" s="115" t="str">
        <f t="shared" si="7075"/>
        <v/>
      </c>
      <c r="DY746" s="115" t="str">
        <f t="shared" si="7076"/>
        <v/>
      </c>
      <c r="DZ746" s="115" t="str">
        <f t="shared" si="7077"/>
        <v/>
      </c>
      <c r="EA746" s="115" t="str">
        <f t="shared" si="7078"/>
        <v/>
      </c>
      <c r="EB746" s="115" t="str">
        <f t="shared" si="7079"/>
        <v/>
      </c>
      <c r="EC746" s="115" t="str">
        <f t="shared" si="7080"/>
        <v/>
      </c>
      <c r="ED746" s="115" t="str">
        <f t="shared" si="7081"/>
        <v/>
      </c>
      <c r="EE746" s="115" t="str">
        <f t="shared" si="7082"/>
        <v/>
      </c>
      <c r="EF746" s="115" t="str">
        <f t="shared" si="7083"/>
        <v/>
      </c>
      <c r="EG746" s="115" t="str">
        <f t="shared" si="7033"/>
        <v/>
      </c>
      <c r="EH746" s="115" t="str">
        <f t="shared" si="7034"/>
        <v/>
      </c>
      <c r="EI746" s="115" t="str">
        <f t="shared" si="7035"/>
        <v/>
      </c>
      <c r="EJ746" s="115" t="str">
        <f t="shared" si="7036"/>
        <v/>
      </c>
      <c r="EK746" s="115" t="str">
        <f t="shared" si="7037"/>
        <v/>
      </c>
      <c r="EL746" s="115" t="str">
        <f t="shared" si="7038"/>
        <v/>
      </c>
      <c r="EM746" s="115" t="str">
        <f t="shared" si="7039"/>
        <v/>
      </c>
      <c r="EN746" s="115" t="str">
        <f t="shared" si="7040"/>
        <v/>
      </c>
      <c r="EO746" s="115" t="str">
        <f t="shared" si="7041"/>
        <v/>
      </c>
      <c r="EP746" s="115" t="str">
        <f t="shared" si="7042"/>
        <v/>
      </c>
      <c r="EQ746" s="115" t="str">
        <f t="shared" si="7043"/>
        <v/>
      </c>
      <c r="ER746" s="115" t="str">
        <f t="shared" si="7044"/>
        <v/>
      </c>
      <c r="ES746" s="115" t="str">
        <f t="shared" si="7045"/>
        <v/>
      </c>
      <c r="ET746" s="115" t="str">
        <f t="shared" si="7046"/>
        <v/>
      </c>
      <c r="EU746" s="115" t="str">
        <f t="shared" si="7047"/>
        <v/>
      </c>
      <c r="EV746" s="115" t="str">
        <f t="shared" si="7048"/>
        <v/>
      </c>
      <c r="EW746" s="115" t="str">
        <f t="shared" si="7049"/>
        <v/>
      </c>
      <c r="EX746" s="115" t="str">
        <f t="shared" si="7050"/>
        <v/>
      </c>
      <c r="EY746" s="115" t="str">
        <f t="shared" si="7051"/>
        <v/>
      </c>
      <c r="EZ746" s="115" t="str">
        <f t="shared" si="7052"/>
        <v/>
      </c>
      <c r="FA746" s="115" t="str">
        <f t="shared" si="7053"/>
        <v/>
      </c>
      <c r="FB746" s="115" t="str">
        <f t="shared" si="7054"/>
        <v/>
      </c>
      <c r="FC746" s="115" t="str">
        <f t="shared" si="7055"/>
        <v/>
      </c>
      <c r="FD746" s="115" t="str">
        <f t="shared" si="7056"/>
        <v/>
      </c>
      <c r="FE746" s="115" t="str">
        <f t="shared" si="7057"/>
        <v/>
      </c>
      <c r="FF746" s="115">
        <f t="shared" si="6956"/>
        <v>54</v>
      </c>
      <c r="FG746" s="115">
        <f>IFERROR(SMALL($EL$3:$EL$842,$A$4),"")</f>
        <v>12672053</v>
      </c>
      <c r="FH746" s="115">
        <f>FH745</f>
        <v>96</v>
      </c>
      <c r="FI746" s="115">
        <f t="shared" si="6957"/>
        <v>62</v>
      </c>
      <c r="FJ746" s="115" t="str">
        <f>IFERROR(SMALL($FI$3:$FI$422,A746),"")</f>
        <v/>
      </c>
    </row>
    <row r="747" spans="1:173" ht="15" customHeight="1" x14ac:dyDescent="0.25">
      <c r="A747" s="115">
        <v>745</v>
      </c>
      <c r="B747" s="115" t="str">
        <f t="shared" si="6969"/>
        <v/>
      </c>
      <c r="C747" s="115" t="s">
        <v>71</v>
      </c>
      <c r="D747" s="100">
        <f t="shared" si="6955"/>
        <v>0</v>
      </c>
      <c r="E747" s="100" t="str">
        <f t="shared" si="6995"/>
        <v/>
      </c>
      <c r="F747" s="100" t="str">
        <f t="shared" si="6996"/>
        <v/>
      </c>
      <c r="G747" s="100" t="str">
        <f t="shared" si="6970"/>
        <v/>
      </c>
      <c r="H747" s="100" t="str">
        <f t="shared" si="6997"/>
        <v/>
      </c>
      <c r="I747" s="100" t="str">
        <f t="shared" si="6971"/>
        <v/>
      </c>
      <c r="J747" s="100" t="str">
        <f t="shared" si="6998"/>
        <v/>
      </c>
      <c r="K747" s="100" t="str">
        <f t="shared" si="6972"/>
        <v/>
      </c>
      <c r="L747" s="100" t="str">
        <f t="shared" si="6999"/>
        <v/>
      </c>
      <c r="M747" s="100" t="str">
        <f t="shared" si="6973"/>
        <v/>
      </c>
      <c r="N747" s="100" t="str">
        <f t="shared" si="7000"/>
        <v/>
      </c>
      <c r="O747" s="100" t="str">
        <f t="shared" si="6974"/>
        <v/>
      </c>
      <c r="P747" s="100" t="str">
        <f t="shared" si="7001"/>
        <v/>
      </c>
      <c r="Q747" s="100" t="str">
        <f t="shared" si="6975"/>
        <v/>
      </c>
      <c r="R747" s="100" t="str">
        <f t="shared" si="7002"/>
        <v/>
      </c>
      <c r="S747" s="100" t="str">
        <f t="shared" si="6976"/>
        <v/>
      </c>
      <c r="T747" s="100" t="str">
        <f t="shared" si="7003"/>
        <v/>
      </c>
      <c r="U747" s="100" t="str">
        <f t="shared" si="6977"/>
        <v/>
      </c>
      <c r="V747" s="100" t="str">
        <f t="shared" si="7004"/>
        <v/>
      </c>
      <c r="W747" s="100" t="str">
        <f t="shared" si="6978"/>
        <v/>
      </c>
      <c r="X747" s="100" t="str">
        <f t="shared" si="7005"/>
        <v/>
      </c>
      <c r="Y747" s="100" t="str">
        <f t="shared" si="6979"/>
        <v/>
      </c>
      <c r="Z747" s="100" t="str">
        <f t="shared" si="7006"/>
        <v/>
      </c>
      <c r="AA747" s="100" t="str">
        <f t="shared" si="6980"/>
        <v/>
      </c>
      <c r="AB747" s="100" t="str">
        <f t="shared" si="7007"/>
        <v/>
      </c>
      <c r="AC747" s="100" t="str">
        <f t="shared" si="6981"/>
        <v/>
      </c>
      <c r="AD747" s="100" t="str">
        <f t="shared" si="7008"/>
        <v/>
      </c>
      <c r="AE747" s="100" t="str">
        <f t="shared" si="6982"/>
        <v/>
      </c>
      <c r="AF747" s="100" t="str">
        <f t="shared" si="7009"/>
        <v/>
      </c>
      <c r="AG747" s="100" t="str">
        <f t="shared" si="6983"/>
        <v/>
      </c>
      <c r="AH747" s="100" t="str">
        <f t="shared" si="7010"/>
        <v/>
      </c>
      <c r="AI747" s="100" t="str">
        <f t="shared" si="6984"/>
        <v/>
      </c>
      <c r="AJ747" s="100" t="str">
        <f t="shared" si="7011"/>
        <v/>
      </c>
      <c r="AK747" s="100" t="str">
        <f t="shared" si="6985"/>
        <v/>
      </c>
      <c r="AL747" s="100" t="str">
        <f t="shared" si="7012"/>
        <v/>
      </c>
      <c r="AM747" s="100" t="str">
        <f t="shared" si="6986"/>
        <v/>
      </c>
      <c r="AN747" s="100" t="str">
        <f t="shared" si="7013"/>
        <v/>
      </c>
      <c r="AO747" s="100" t="str">
        <f t="shared" si="6987"/>
        <v/>
      </c>
      <c r="AP747" s="100" t="str">
        <f t="shared" si="7014"/>
        <v/>
      </c>
      <c r="AQ747" s="100" t="str">
        <f t="shared" si="6988"/>
        <v/>
      </c>
      <c r="AR747" s="100" t="str">
        <f t="shared" si="7015"/>
        <v/>
      </c>
      <c r="AS747" s="100" t="str">
        <f t="shared" si="6989"/>
        <v/>
      </c>
      <c r="AT747" s="100" t="str">
        <f t="shared" si="7016"/>
        <v/>
      </c>
      <c r="AU747" s="100" t="str">
        <f t="shared" si="6990"/>
        <v/>
      </c>
      <c r="AV747" s="100" t="str">
        <f t="shared" si="7017"/>
        <v/>
      </c>
      <c r="AW747" s="100" t="str">
        <f t="shared" si="6991"/>
        <v/>
      </c>
      <c r="AX747" s="100" t="str">
        <f t="shared" si="7018"/>
        <v/>
      </c>
      <c r="AY747" s="100" t="str">
        <f t="shared" si="6992"/>
        <v/>
      </c>
      <c r="AZ747" s="100" t="str">
        <f t="shared" si="7019"/>
        <v/>
      </c>
      <c r="BA747" s="100" t="str">
        <f t="shared" si="6993"/>
        <v/>
      </c>
      <c r="BB747" s="100" t="str">
        <f t="shared" si="7020"/>
        <v/>
      </c>
      <c r="BC747" s="100" t="str">
        <f>IFERROR(INDEX('INPUT INF'!$F$3:$F$601,MATCH($B747,'INPUT INF'!$A$3:$A$601,FALSE)),"")</f>
        <v/>
      </c>
      <c r="BD747" s="100" t="str">
        <f t="shared" si="7095"/>
        <v/>
      </c>
      <c r="BE747" s="100" t="str">
        <f t="shared" si="7021"/>
        <v/>
      </c>
      <c r="BF747" s="100" t="str">
        <f t="shared" si="7022"/>
        <v/>
      </c>
      <c r="BG747" s="115" t="str">
        <f t="shared" si="7023"/>
        <v/>
      </c>
      <c r="BH747" s="176" t="str">
        <f>IF(AND('INPUT INF'!$O$1="X",BG747="PASS"),BF747,IF($BG747="","0",IF('INPUT INF'!$N$67="YES",$BF747,"")))</f>
        <v>0</v>
      </c>
      <c r="BI747" s="115" t="str">
        <f>IF($BG747="","0",IF('INPUT INF'!$R$68="YES",$BF747,""))</f>
        <v>0</v>
      </c>
      <c r="BJ747" s="115" t="str">
        <f>IF($BG747="","0",IF('INPUT INF'!$R$69="YES",$BF747,""))</f>
        <v>0</v>
      </c>
      <c r="BL747" s="118" t="str">
        <f t="shared" si="7084"/>
        <v/>
      </c>
      <c r="BM747" s="118" t="str">
        <f t="shared" si="7085"/>
        <v/>
      </c>
      <c r="BN747" s="118" t="str">
        <f t="shared" si="7086"/>
        <v/>
      </c>
      <c r="BR747" s="118" t="str">
        <f t="shared" si="7087"/>
        <v/>
      </c>
      <c r="BS747" s="118" t="str">
        <f t="shared" si="7088"/>
        <v/>
      </c>
      <c r="BT747" s="118" t="str">
        <f t="shared" si="7089"/>
        <v/>
      </c>
      <c r="BX747" s="118" t="str">
        <f t="shared" si="7090"/>
        <v/>
      </c>
      <c r="BY747" s="118" t="str">
        <f t="shared" si="7091"/>
        <v/>
      </c>
      <c r="BZ747" s="118" t="str">
        <f t="shared" si="7092"/>
        <v/>
      </c>
      <c r="CD747" s="116" t="str">
        <f t="shared" si="7024"/>
        <v/>
      </c>
      <c r="CE747" s="116" t="str">
        <f t="shared" si="7025"/>
        <v/>
      </c>
      <c r="CF747" s="116" t="str">
        <f t="shared" si="7026"/>
        <v/>
      </c>
      <c r="CJ747" s="116" t="str">
        <f t="shared" si="7027"/>
        <v/>
      </c>
      <c r="CK747" s="116" t="str">
        <f t="shared" si="7028"/>
        <v/>
      </c>
      <c r="CL747" s="116" t="str">
        <f t="shared" si="7029"/>
        <v/>
      </c>
      <c r="CP747" s="116" t="str">
        <f t="shared" si="7030"/>
        <v/>
      </c>
      <c r="CQ747" s="116" t="str">
        <f t="shared" si="7031"/>
        <v/>
      </c>
      <c r="CR747" s="116" t="str">
        <f t="shared" si="7032"/>
        <v/>
      </c>
      <c r="DH747" s="115" t="str">
        <f t="shared" si="7093"/>
        <v/>
      </c>
      <c r="DI747" s="115" t="str">
        <f t="shared" si="7094"/>
        <v/>
      </c>
      <c r="DJ747" s="115" t="str">
        <f t="shared" si="7061"/>
        <v/>
      </c>
      <c r="DK747" s="115" t="str">
        <f t="shared" si="7062"/>
        <v/>
      </c>
      <c r="DL747" s="115" t="str">
        <f t="shared" si="7063"/>
        <v/>
      </c>
      <c r="DM747" s="115" t="str">
        <f t="shared" si="7064"/>
        <v/>
      </c>
      <c r="DN747" s="115" t="str">
        <f t="shared" si="7065"/>
        <v/>
      </c>
      <c r="DO747" s="115" t="str">
        <f t="shared" si="7066"/>
        <v/>
      </c>
      <c r="DP747" s="115" t="str">
        <f t="shared" si="7067"/>
        <v/>
      </c>
      <c r="DQ747" s="115" t="str">
        <f t="shared" si="7068"/>
        <v/>
      </c>
      <c r="DR747" s="115" t="str">
        <f t="shared" si="7069"/>
        <v/>
      </c>
      <c r="DS747" s="115" t="str">
        <f t="shared" si="7070"/>
        <v/>
      </c>
      <c r="DT747" s="115" t="str">
        <f t="shared" si="7071"/>
        <v/>
      </c>
      <c r="DU747" s="115" t="str">
        <f t="shared" si="7072"/>
        <v/>
      </c>
      <c r="DV747" s="115" t="str">
        <f t="shared" si="7073"/>
        <v/>
      </c>
      <c r="DW747" s="115" t="str">
        <f t="shared" si="7074"/>
        <v/>
      </c>
      <c r="DX747" s="115" t="str">
        <f t="shared" si="7075"/>
        <v/>
      </c>
      <c r="DY747" s="115" t="str">
        <f t="shared" si="7076"/>
        <v/>
      </c>
      <c r="DZ747" s="115" t="str">
        <f t="shared" si="7077"/>
        <v/>
      </c>
      <c r="EA747" s="115" t="str">
        <f t="shared" si="7078"/>
        <v/>
      </c>
      <c r="EB747" s="115" t="str">
        <f t="shared" si="7079"/>
        <v/>
      </c>
      <c r="EC747" s="115" t="str">
        <f t="shared" si="7080"/>
        <v/>
      </c>
      <c r="ED747" s="115" t="str">
        <f t="shared" si="7081"/>
        <v/>
      </c>
      <c r="EE747" s="115" t="str">
        <f t="shared" si="7082"/>
        <v/>
      </c>
      <c r="EF747" s="115" t="str">
        <f t="shared" si="7083"/>
        <v/>
      </c>
      <c r="EG747" s="115" t="str">
        <f t="shared" si="7033"/>
        <v/>
      </c>
      <c r="EH747" s="115" t="str">
        <f t="shared" si="7034"/>
        <v/>
      </c>
      <c r="EI747" s="115" t="str">
        <f t="shared" si="7035"/>
        <v/>
      </c>
      <c r="EJ747" s="115" t="str">
        <f t="shared" si="7036"/>
        <v/>
      </c>
      <c r="EK747" s="115" t="str">
        <f t="shared" si="7037"/>
        <v/>
      </c>
      <c r="EL747" s="115" t="str">
        <f t="shared" si="7038"/>
        <v/>
      </c>
      <c r="EM747" s="115" t="str">
        <f t="shared" si="7039"/>
        <v/>
      </c>
      <c r="EN747" s="115" t="str">
        <f t="shared" si="7040"/>
        <v/>
      </c>
      <c r="EO747" s="115" t="str">
        <f t="shared" si="7041"/>
        <v/>
      </c>
      <c r="EP747" s="115" t="str">
        <f t="shared" si="7042"/>
        <v/>
      </c>
      <c r="EQ747" s="115" t="str">
        <f t="shared" si="7043"/>
        <v/>
      </c>
      <c r="ER747" s="115" t="str">
        <f t="shared" si="7044"/>
        <v/>
      </c>
      <c r="ES747" s="115" t="str">
        <f t="shared" si="7045"/>
        <v/>
      </c>
      <c r="ET747" s="115" t="str">
        <f t="shared" si="7046"/>
        <v/>
      </c>
      <c r="EU747" s="115" t="str">
        <f t="shared" si="7047"/>
        <v/>
      </c>
      <c r="EV747" s="115" t="str">
        <f t="shared" si="7048"/>
        <v/>
      </c>
      <c r="EW747" s="115" t="str">
        <f t="shared" si="7049"/>
        <v/>
      </c>
      <c r="EX747" s="115" t="str">
        <f t="shared" si="7050"/>
        <v/>
      </c>
      <c r="EY747" s="115" t="str">
        <f t="shared" si="7051"/>
        <v/>
      </c>
      <c r="EZ747" s="115" t="str">
        <f t="shared" si="7052"/>
        <v/>
      </c>
      <c r="FA747" s="115" t="str">
        <f t="shared" si="7053"/>
        <v/>
      </c>
      <c r="FB747" s="115" t="str">
        <f t="shared" si="7054"/>
        <v/>
      </c>
      <c r="FC747" s="115" t="str">
        <f t="shared" si="7055"/>
        <v/>
      </c>
      <c r="FD747" s="115" t="str">
        <f t="shared" si="7056"/>
        <v/>
      </c>
      <c r="FE747" s="115" t="str">
        <f t="shared" si="7057"/>
        <v/>
      </c>
      <c r="FF747" s="115">
        <f t="shared" si="6956"/>
        <v>54</v>
      </c>
      <c r="FG747" s="115" t="str">
        <f>IFERROR(SMALL($EL$3:$EL$842,$A$5),"")</f>
        <v/>
      </c>
      <c r="FH747" s="115">
        <f t="shared" ref="FH747:FH754" si="7096">FH746</f>
        <v>96</v>
      </c>
      <c r="FI747" s="115" t="str">
        <f t="shared" si="6957"/>
        <v/>
      </c>
      <c r="FJ747" s="115" t="str">
        <f>IFERROR(SMALL($FI$3:$FI$422,A747),"")</f>
        <v/>
      </c>
    </row>
    <row r="748" spans="1:173" ht="15" customHeight="1" x14ac:dyDescent="0.25">
      <c r="A748" s="115">
        <v>746</v>
      </c>
      <c r="B748" s="115" t="str">
        <f t="shared" si="6969"/>
        <v/>
      </c>
      <c r="C748" s="115" t="s">
        <v>71</v>
      </c>
      <c r="D748" s="100">
        <f t="shared" si="6955"/>
        <v>0</v>
      </c>
      <c r="E748" s="100" t="str">
        <f t="shared" si="6995"/>
        <v/>
      </c>
      <c r="F748" s="100" t="str">
        <f t="shared" si="6996"/>
        <v/>
      </c>
      <c r="G748" s="100" t="str">
        <f t="shared" si="6970"/>
        <v/>
      </c>
      <c r="H748" s="100" t="str">
        <f t="shared" si="6997"/>
        <v/>
      </c>
      <c r="I748" s="100" t="str">
        <f t="shared" si="6971"/>
        <v/>
      </c>
      <c r="J748" s="100" t="str">
        <f t="shared" si="6998"/>
        <v/>
      </c>
      <c r="K748" s="100" t="str">
        <f t="shared" si="6972"/>
        <v/>
      </c>
      <c r="L748" s="100" t="str">
        <f t="shared" si="6999"/>
        <v/>
      </c>
      <c r="M748" s="100" t="str">
        <f t="shared" si="6973"/>
        <v/>
      </c>
      <c r="N748" s="100" t="str">
        <f t="shared" si="7000"/>
        <v/>
      </c>
      <c r="O748" s="100" t="str">
        <f t="shared" si="6974"/>
        <v/>
      </c>
      <c r="P748" s="100" t="str">
        <f t="shared" si="7001"/>
        <v/>
      </c>
      <c r="Q748" s="100" t="str">
        <f t="shared" si="6975"/>
        <v/>
      </c>
      <c r="R748" s="100" t="str">
        <f t="shared" si="7002"/>
        <v/>
      </c>
      <c r="S748" s="100" t="str">
        <f t="shared" si="6976"/>
        <v/>
      </c>
      <c r="T748" s="100" t="str">
        <f t="shared" si="7003"/>
        <v/>
      </c>
      <c r="U748" s="100" t="str">
        <f t="shared" si="6977"/>
        <v/>
      </c>
      <c r="V748" s="100" t="str">
        <f t="shared" si="7004"/>
        <v/>
      </c>
      <c r="W748" s="100" t="str">
        <f t="shared" si="6978"/>
        <v/>
      </c>
      <c r="X748" s="100" t="str">
        <f t="shared" si="7005"/>
        <v/>
      </c>
      <c r="Y748" s="100" t="str">
        <f t="shared" si="6979"/>
        <v/>
      </c>
      <c r="Z748" s="100" t="str">
        <f t="shared" si="7006"/>
        <v/>
      </c>
      <c r="AA748" s="100" t="str">
        <f t="shared" si="6980"/>
        <v/>
      </c>
      <c r="AB748" s="100" t="str">
        <f t="shared" si="7007"/>
        <v/>
      </c>
      <c r="AC748" s="100" t="str">
        <f t="shared" si="6981"/>
        <v/>
      </c>
      <c r="AD748" s="100" t="str">
        <f t="shared" si="7008"/>
        <v/>
      </c>
      <c r="AE748" s="100" t="str">
        <f t="shared" si="6982"/>
        <v/>
      </c>
      <c r="AF748" s="100" t="str">
        <f t="shared" si="7009"/>
        <v/>
      </c>
      <c r="AG748" s="100" t="str">
        <f t="shared" si="6983"/>
        <v/>
      </c>
      <c r="AH748" s="100" t="str">
        <f t="shared" si="7010"/>
        <v/>
      </c>
      <c r="AI748" s="100" t="str">
        <f t="shared" si="6984"/>
        <v/>
      </c>
      <c r="AJ748" s="100" t="str">
        <f t="shared" si="7011"/>
        <v/>
      </c>
      <c r="AK748" s="100" t="str">
        <f t="shared" si="6985"/>
        <v/>
      </c>
      <c r="AL748" s="100" t="str">
        <f t="shared" si="7012"/>
        <v/>
      </c>
      <c r="AM748" s="100" t="str">
        <f t="shared" si="6986"/>
        <v/>
      </c>
      <c r="AN748" s="100" t="str">
        <f t="shared" si="7013"/>
        <v/>
      </c>
      <c r="AO748" s="100" t="str">
        <f t="shared" si="6987"/>
        <v/>
      </c>
      <c r="AP748" s="100" t="str">
        <f t="shared" si="7014"/>
        <v/>
      </c>
      <c r="AQ748" s="100" t="str">
        <f t="shared" si="6988"/>
        <v/>
      </c>
      <c r="AR748" s="100" t="str">
        <f t="shared" si="7015"/>
        <v/>
      </c>
      <c r="AS748" s="100" t="str">
        <f t="shared" si="6989"/>
        <v/>
      </c>
      <c r="AT748" s="100" t="str">
        <f t="shared" si="7016"/>
        <v/>
      </c>
      <c r="AU748" s="100" t="str">
        <f t="shared" si="6990"/>
        <v/>
      </c>
      <c r="AV748" s="100" t="str">
        <f t="shared" si="7017"/>
        <v/>
      </c>
      <c r="AW748" s="100" t="str">
        <f t="shared" si="6991"/>
        <v/>
      </c>
      <c r="AX748" s="100" t="str">
        <f t="shared" si="7018"/>
        <v/>
      </c>
      <c r="AY748" s="100" t="str">
        <f t="shared" si="6992"/>
        <v/>
      </c>
      <c r="AZ748" s="100" t="str">
        <f t="shared" si="7019"/>
        <v/>
      </c>
      <c r="BA748" s="100" t="str">
        <f t="shared" si="6993"/>
        <v/>
      </c>
      <c r="BB748" s="100" t="str">
        <f t="shared" si="7020"/>
        <v/>
      </c>
      <c r="BC748" s="100" t="str">
        <f>IFERROR(INDEX('INPUT INF'!$F$3:$F$601,MATCH($B748,'INPUT INF'!$A$3:$A$601,FALSE)),"")</f>
        <v/>
      </c>
      <c r="BD748" s="100" t="str">
        <f t="shared" si="7095"/>
        <v/>
      </c>
      <c r="BE748" s="100" t="str">
        <f t="shared" si="7021"/>
        <v/>
      </c>
      <c r="BF748" s="100" t="str">
        <f t="shared" si="7022"/>
        <v/>
      </c>
      <c r="BG748" s="115" t="str">
        <f t="shared" si="7023"/>
        <v/>
      </c>
      <c r="BH748" s="176" t="str">
        <f>IF(AND('INPUT INF'!$O$1="X",BG748="PASS"),BF748,IF($BG748="","0",IF('INPUT INF'!$N$67="YES",$BF748,"")))</f>
        <v>0</v>
      </c>
      <c r="BI748" s="115" t="str">
        <f>IF($BG748="","0",IF('INPUT INF'!$R$68="YES",$BF748,""))</f>
        <v>0</v>
      </c>
      <c r="BJ748" s="115" t="str">
        <f>IF($BG748="","0",IF('INPUT INF'!$R$69="YES",$BF748,""))</f>
        <v>0</v>
      </c>
      <c r="BL748" s="118" t="str">
        <f t="shared" si="7084"/>
        <v/>
      </c>
      <c r="BM748" s="118" t="str">
        <f t="shared" si="7085"/>
        <v/>
      </c>
      <c r="BN748" s="118" t="str">
        <f t="shared" si="7086"/>
        <v/>
      </c>
      <c r="BR748" s="118" t="str">
        <f t="shared" si="7087"/>
        <v/>
      </c>
      <c r="BS748" s="118" t="str">
        <f t="shared" si="7088"/>
        <v/>
      </c>
      <c r="BT748" s="118" t="str">
        <f t="shared" si="7089"/>
        <v/>
      </c>
      <c r="BX748" s="118" t="str">
        <f t="shared" si="7090"/>
        <v/>
      </c>
      <c r="BY748" s="118" t="str">
        <f t="shared" si="7091"/>
        <v/>
      </c>
      <c r="BZ748" s="118" t="str">
        <f t="shared" si="7092"/>
        <v/>
      </c>
      <c r="CD748" s="116" t="str">
        <f t="shared" si="7024"/>
        <v/>
      </c>
      <c r="CE748" s="116" t="str">
        <f t="shared" si="7025"/>
        <v/>
      </c>
      <c r="CF748" s="116" t="str">
        <f t="shared" si="7026"/>
        <v/>
      </c>
      <c r="CJ748" s="116" t="str">
        <f t="shared" si="7027"/>
        <v/>
      </c>
      <c r="CK748" s="116" t="str">
        <f t="shared" si="7028"/>
        <v/>
      </c>
      <c r="CL748" s="116" t="str">
        <f t="shared" si="7029"/>
        <v/>
      </c>
      <c r="CP748" s="116" t="str">
        <f t="shared" si="7030"/>
        <v/>
      </c>
      <c r="CQ748" s="116" t="str">
        <f t="shared" si="7031"/>
        <v/>
      </c>
      <c r="CR748" s="116" t="str">
        <f t="shared" si="7032"/>
        <v/>
      </c>
      <c r="DH748" s="115" t="str">
        <f t="shared" si="7093"/>
        <v/>
      </c>
      <c r="DI748" s="115" t="str">
        <f t="shared" si="7094"/>
        <v/>
      </c>
      <c r="DJ748" s="115" t="str">
        <f t="shared" si="7061"/>
        <v/>
      </c>
      <c r="DK748" s="115" t="str">
        <f t="shared" si="7062"/>
        <v/>
      </c>
      <c r="DL748" s="115" t="str">
        <f t="shared" si="7063"/>
        <v/>
      </c>
      <c r="DM748" s="115" t="str">
        <f t="shared" si="7064"/>
        <v/>
      </c>
      <c r="DN748" s="115" t="str">
        <f t="shared" si="7065"/>
        <v/>
      </c>
      <c r="DO748" s="115" t="str">
        <f t="shared" si="7066"/>
        <v/>
      </c>
      <c r="DP748" s="115" t="str">
        <f t="shared" si="7067"/>
        <v/>
      </c>
      <c r="DQ748" s="115" t="str">
        <f t="shared" si="7068"/>
        <v/>
      </c>
      <c r="DR748" s="115" t="str">
        <f t="shared" si="7069"/>
        <v/>
      </c>
      <c r="DS748" s="115" t="str">
        <f t="shared" si="7070"/>
        <v/>
      </c>
      <c r="DT748" s="115" t="str">
        <f t="shared" si="7071"/>
        <v/>
      </c>
      <c r="DU748" s="115" t="str">
        <f t="shared" si="7072"/>
        <v/>
      </c>
      <c r="DV748" s="115" t="str">
        <f t="shared" si="7073"/>
        <v/>
      </c>
      <c r="DW748" s="115" t="str">
        <f t="shared" si="7074"/>
        <v/>
      </c>
      <c r="DX748" s="115" t="str">
        <f t="shared" si="7075"/>
        <v/>
      </c>
      <c r="DY748" s="115" t="str">
        <f t="shared" si="7076"/>
        <v/>
      </c>
      <c r="DZ748" s="115" t="str">
        <f t="shared" si="7077"/>
        <v/>
      </c>
      <c r="EA748" s="115" t="str">
        <f t="shared" si="7078"/>
        <v/>
      </c>
      <c r="EB748" s="115" t="str">
        <f t="shared" si="7079"/>
        <v/>
      </c>
      <c r="EC748" s="115" t="str">
        <f t="shared" si="7080"/>
        <v/>
      </c>
      <c r="ED748" s="115" t="str">
        <f t="shared" si="7081"/>
        <v/>
      </c>
      <c r="EE748" s="115" t="str">
        <f t="shared" si="7082"/>
        <v/>
      </c>
      <c r="EF748" s="115" t="str">
        <f t="shared" si="7083"/>
        <v/>
      </c>
      <c r="EG748" s="115" t="str">
        <f t="shared" si="7033"/>
        <v/>
      </c>
      <c r="EH748" s="115" t="str">
        <f t="shared" si="7034"/>
        <v/>
      </c>
      <c r="EI748" s="115" t="str">
        <f t="shared" si="7035"/>
        <v/>
      </c>
      <c r="EJ748" s="115" t="str">
        <f t="shared" si="7036"/>
        <v/>
      </c>
      <c r="EK748" s="115" t="str">
        <f t="shared" si="7037"/>
        <v/>
      </c>
      <c r="EL748" s="115" t="str">
        <f t="shared" si="7038"/>
        <v/>
      </c>
      <c r="EM748" s="115" t="str">
        <f t="shared" si="7039"/>
        <v/>
      </c>
      <c r="EN748" s="115" t="str">
        <f t="shared" si="7040"/>
        <v/>
      </c>
      <c r="EO748" s="115" t="str">
        <f t="shared" si="7041"/>
        <v/>
      </c>
      <c r="EP748" s="115" t="str">
        <f t="shared" si="7042"/>
        <v/>
      </c>
      <c r="EQ748" s="115" t="str">
        <f t="shared" si="7043"/>
        <v/>
      </c>
      <c r="ER748" s="115" t="str">
        <f t="shared" si="7044"/>
        <v/>
      </c>
      <c r="ES748" s="115" t="str">
        <f t="shared" si="7045"/>
        <v/>
      </c>
      <c r="ET748" s="115" t="str">
        <f t="shared" si="7046"/>
        <v/>
      </c>
      <c r="EU748" s="115" t="str">
        <f t="shared" si="7047"/>
        <v/>
      </c>
      <c r="EV748" s="115" t="str">
        <f t="shared" si="7048"/>
        <v/>
      </c>
      <c r="EW748" s="115" t="str">
        <f t="shared" si="7049"/>
        <v/>
      </c>
      <c r="EX748" s="115" t="str">
        <f t="shared" si="7050"/>
        <v/>
      </c>
      <c r="EY748" s="115" t="str">
        <f t="shared" si="7051"/>
        <v/>
      </c>
      <c r="EZ748" s="115" t="str">
        <f t="shared" si="7052"/>
        <v/>
      </c>
      <c r="FA748" s="115" t="str">
        <f t="shared" si="7053"/>
        <v/>
      </c>
      <c r="FB748" s="115" t="str">
        <f t="shared" si="7054"/>
        <v/>
      </c>
      <c r="FC748" s="115" t="str">
        <f t="shared" si="7055"/>
        <v/>
      </c>
      <c r="FD748" s="115" t="str">
        <f t="shared" si="7056"/>
        <v/>
      </c>
      <c r="FE748" s="115" t="str">
        <f t="shared" si="7057"/>
        <v/>
      </c>
      <c r="FF748" s="115">
        <f t="shared" si="6956"/>
        <v>54</v>
      </c>
      <c r="FG748" s="115" t="str">
        <f>IFERROR(SMALL($EL$3:$EL$842,$A$6),"")</f>
        <v/>
      </c>
      <c r="FH748" s="115">
        <f t="shared" si="7096"/>
        <v>96</v>
      </c>
      <c r="FI748" s="115" t="str">
        <f t="shared" si="6957"/>
        <v/>
      </c>
      <c r="FJ748" s="115" t="str">
        <f>IFERROR(SMALL($FI$3:$FI$422,A748),"")</f>
        <v/>
      </c>
    </row>
    <row r="749" spans="1:173" ht="15" customHeight="1" x14ac:dyDescent="0.25">
      <c r="A749" s="115">
        <v>747</v>
      </c>
      <c r="B749" s="115" t="str">
        <f t="shared" si="6969"/>
        <v/>
      </c>
      <c r="C749" s="115" t="s">
        <v>71</v>
      </c>
      <c r="D749" s="100">
        <f t="shared" si="6955"/>
        <v>0</v>
      </c>
      <c r="E749" s="100" t="str">
        <f t="shared" si="6995"/>
        <v/>
      </c>
      <c r="F749" s="100" t="str">
        <f t="shared" si="6996"/>
        <v/>
      </c>
      <c r="G749" s="100" t="str">
        <f t="shared" si="6970"/>
        <v/>
      </c>
      <c r="H749" s="100" t="str">
        <f t="shared" si="6997"/>
        <v/>
      </c>
      <c r="I749" s="100" t="str">
        <f t="shared" si="6971"/>
        <v/>
      </c>
      <c r="J749" s="100" t="str">
        <f t="shared" si="6998"/>
        <v/>
      </c>
      <c r="K749" s="100" t="str">
        <f t="shared" si="6972"/>
        <v/>
      </c>
      <c r="L749" s="100" t="str">
        <f t="shared" si="6999"/>
        <v/>
      </c>
      <c r="M749" s="100" t="str">
        <f t="shared" si="6973"/>
        <v/>
      </c>
      <c r="N749" s="100" t="str">
        <f t="shared" si="7000"/>
        <v/>
      </c>
      <c r="O749" s="100" t="str">
        <f t="shared" si="6974"/>
        <v/>
      </c>
      <c r="P749" s="100" t="str">
        <f t="shared" si="7001"/>
        <v/>
      </c>
      <c r="Q749" s="100" t="str">
        <f t="shared" si="6975"/>
        <v/>
      </c>
      <c r="R749" s="100" t="str">
        <f t="shared" si="7002"/>
        <v/>
      </c>
      <c r="S749" s="100" t="str">
        <f t="shared" si="6976"/>
        <v/>
      </c>
      <c r="T749" s="100" t="str">
        <f t="shared" si="7003"/>
        <v/>
      </c>
      <c r="U749" s="100" t="str">
        <f t="shared" si="6977"/>
        <v/>
      </c>
      <c r="V749" s="100" t="str">
        <f t="shared" si="7004"/>
        <v/>
      </c>
      <c r="W749" s="100" t="str">
        <f t="shared" si="6978"/>
        <v/>
      </c>
      <c r="X749" s="100" t="str">
        <f t="shared" si="7005"/>
        <v/>
      </c>
      <c r="Y749" s="100" t="str">
        <f t="shared" si="6979"/>
        <v/>
      </c>
      <c r="Z749" s="100" t="str">
        <f t="shared" si="7006"/>
        <v/>
      </c>
      <c r="AA749" s="100" t="str">
        <f t="shared" si="6980"/>
        <v/>
      </c>
      <c r="AB749" s="100" t="str">
        <f t="shared" si="7007"/>
        <v/>
      </c>
      <c r="AC749" s="100" t="str">
        <f t="shared" si="6981"/>
        <v/>
      </c>
      <c r="AD749" s="100" t="str">
        <f t="shared" si="7008"/>
        <v/>
      </c>
      <c r="AE749" s="100" t="str">
        <f t="shared" si="6982"/>
        <v/>
      </c>
      <c r="AF749" s="100" t="str">
        <f t="shared" si="7009"/>
        <v/>
      </c>
      <c r="AG749" s="100" t="str">
        <f t="shared" si="6983"/>
        <v/>
      </c>
      <c r="AH749" s="100" t="str">
        <f t="shared" si="7010"/>
        <v/>
      </c>
      <c r="AI749" s="100" t="str">
        <f t="shared" si="6984"/>
        <v/>
      </c>
      <c r="AJ749" s="100" t="str">
        <f t="shared" si="7011"/>
        <v/>
      </c>
      <c r="AK749" s="100" t="str">
        <f t="shared" si="6985"/>
        <v/>
      </c>
      <c r="AL749" s="100" t="str">
        <f t="shared" si="7012"/>
        <v/>
      </c>
      <c r="AM749" s="100" t="str">
        <f t="shared" si="6986"/>
        <v/>
      </c>
      <c r="AN749" s="100" t="str">
        <f t="shared" si="7013"/>
        <v/>
      </c>
      <c r="AO749" s="100" t="str">
        <f t="shared" si="6987"/>
        <v/>
      </c>
      <c r="AP749" s="100" t="str">
        <f t="shared" si="7014"/>
        <v/>
      </c>
      <c r="AQ749" s="100" t="str">
        <f t="shared" si="6988"/>
        <v/>
      </c>
      <c r="AR749" s="100" t="str">
        <f t="shared" si="7015"/>
        <v/>
      </c>
      <c r="AS749" s="100" t="str">
        <f t="shared" si="6989"/>
        <v/>
      </c>
      <c r="AT749" s="100" t="str">
        <f t="shared" si="7016"/>
        <v/>
      </c>
      <c r="AU749" s="100" t="str">
        <f t="shared" si="6990"/>
        <v/>
      </c>
      <c r="AV749" s="100" t="str">
        <f t="shared" si="7017"/>
        <v/>
      </c>
      <c r="AW749" s="100" t="str">
        <f t="shared" si="6991"/>
        <v/>
      </c>
      <c r="AX749" s="100" t="str">
        <f t="shared" si="7018"/>
        <v/>
      </c>
      <c r="AY749" s="100" t="str">
        <f t="shared" si="6992"/>
        <v/>
      </c>
      <c r="AZ749" s="100" t="str">
        <f t="shared" si="7019"/>
        <v/>
      </c>
      <c r="BA749" s="100" t="str">
        <f t="shared" si="6993"/>
        <v/>
      </c>
      <c r="BB749" s="100" t="str">
        <f t="shared" si="7020"/>
        <v/>
      </c>
      <c r="BC749" s="100" t="str">
        <f>IFERROR(INDEX('INPUT INF'!$F$3:$F$601,MATCH($B749,'INPUT INF'!$A$3:$A$601,FALSE)),"")</f>
        <v/>
      </c>
      <c r="BD749" s="100" t="str">
        <f t="shared" si="7095"/>
        <v/>
      </c>
      <c r="BE749" s="100" t="str">
        <f t="shared" si="7021"/>
        <v/>
      </c>
      <c r="BF749" s="100" t="str">
        <f t="shared" si="7022"/>
        <v/>
      </c>
      <c r="BG749" s="115" t="str">
        <f t="shared" si="7023"/>
        <v/>
      </c>
      <c r="BH749" s="176" t="str">
        <f>IF(AND('INPUT INF'!$O$1="X",BG749="PASS"),BF749,IF($BG749="","0",IF('INPUT INF'!$N$67="YES",$BF749,"")))</f>
        <v>0</v>
      </c>
      <c r="BI749" s="115" t="str">
        <f>IF($BG749="","0",IF('INPUT INF'!$R$68="YES",$BF749,""))</f>
        <v>0</v>
      </c>
      <c r="BJ749" s="115" t="str">
        <f>IF($BG749="","0",IF('INPUT INF'!$R$69="YES",$BF749,""))</f>
        <v>0</v>
      </c>
      <c r="BL749" s="118" t="str">
        <f t="shared" si="7084"/>
        <v/>
      </c>
      <c r="BM749" s="118" t="str">
        <f t="shared" si="7085"/>
        <v/>
      </c>
      <c r="BN749" s="118" t="str">
        <f t="shared" si="7086"/>
        <v/>
      </c>
      <c r="BR749" s="118" t="str">
        <f t="shared" si="7087"/>
        <v/>
      </c>
      <c r="BS749" s="118" t="str">
        <f t="shared" si="7088"/>
        <v/>
      </c>
      <c r="BT749" s="118" t="str">
        <f t="shared" si="7089"/>
        <v/>
      </c>
      <c r="BX749" s="118" t="str">
        <f t="shared" si="7090"/>
        <v/>
      </c>
      <c r="BY749" s="118" t="str">
        <f t="shared" si="7091"/>
        <v/>
      </c>
      <c r="BZ749" s="118" t="str">
        <f t="shared" si="7092"/>
        <v/>
      </c>
      <c r="CD749" s="116" t="str">
        <f t="shared" si="7024"/>
        <v/>
      </c>
      <c r="CE749" s="116" t="str">
        <f t="shared" si="7025"/>
        <v/>
      </c>
      <c r="CF749" s="116" t="str">
        <f t="shared" si="7026"/>
        <v/>
      </c>
      <c r="CJ749" s="116" t="str">
        <f t="shared" si="7027"/>
        <v/>
      </c>
      <c r="CK749" s="116" t="str">
        <f t="shared" si="7028"/>
        <v/>
      </c>
      <c r="CL749" s="116" t="str">
        <f t="shared" si="7029"/>
        <v/>
      </c>
      <c r="CP749" s="116" t="str">
        <f t="shared" si="7030"/>
        <v/>
      </c>
      <c r="CQ749" s="116" t="str">
        <f t="shared" si="7031"/>
        <v/>
      </c>
      <c r="CR749" s="116" t="str">
        <f t="shared" si="7032"/>
        <v/>
      </c>
      <c r="DH749" s="115" t="str">
        <f t="shared" si="7093"/>
        <v/>
      </c>
      <c r="DI749" s="115" t="str">
        <f t="shared" si="7094"/>
        <v/>
      </c>
      <c r="DJ749" s="115" t="str">
        <f t="shared" si="7061"/>
        <v/>
      </c>
      <c r="DK749" s="115" t="str">
        <f t="shared" si="7062"/>
        <v/>
      </c>
      <c r="DL749" s="115" t="str">
        <f t="shared" si="7063"/>
        <v/>
      </c>
      <c r="DM749" s="115" t="str">
        <f t="shared" si="7064"/>
        <v/>
      </c>
      <c r="DN749" s="115" t="str">
        <f t="shared" si="7065"/>
        <v/>
      </c>
      <c r="DO749" s="115" t="str">
        <f t="shared" si="7066"/>
        <v/>
      </c>
      <c r="DP749" s="115" t="str">
        <f t="shared" si="7067"/>
        <v/>
      </c>
      <c r="DQ749" s="115" t="str">
        <f t="shared" si="7068"/>
        <v/>
      </c>
      <c r="DR749" s="115" t="str">
        <f t="shared" si="7069"/>
        <v/>
      </c>
      <c r="DS749" s="115" t="str">
        <f t="shared" si="7070"/>
        <v/>
      </c>
      <c r="DT749" s="115" t="str">
        <f t="shared" si="7071"/>
        <v/>
      </c>
      <c r="DU749" s="115" t="str">
        <f t="shared" si="7072"/>
        <v/>
      </c>
      <c r="DV749" s="115" t="str">
        <f t="shared" si="7073"/>
        <v/>
      </c>
      <c r="DW749" s="115" t="str">
        <f t="shared" si="7074"/>
        <v/>
      </c>
      <c r="DX749" s="115" t="str">
        <f t="shared" si="7075"/>
        <v/>
      </c>
      <c r="DY749" s="115" t="str">
        <f t="shared" si="7076"/>
        <v/>
      </c>
      <c r="DZ749" s="115" t="str">
        <f t="shared" si="7077"/>
        <v/>
      </c>
      <c r="EA749" s="115" t="str">
        <f t="shared" si="7078"/>
        <v/>
      </c>
      <c r="EB749" s="115" t="str">
        <f t="shared" si="7079"/>
        <v/>
      </c>
      <c r="EC749" s="115" t="str">
        <f t="shared" si="7080"/>
        <v/>
      </c>
      <c r="ED749" s="115" t="str">
        <f t="shared" si="7081"/>
        <v/>
      </c>
      <c r="EE749" s="115" t="str">
        <f t="shared" si="7082"/>
        <v/>
      </c>
      <c r="EF749" s="115" t="str">
        <f t="shared" si="7083"/>
        <v/>
      </c>
      <c r="EG749" s="115" t="str">
        <f t="shared" si="7033"/>
        <v/>
      </c>
      <c r="EH749" s="115" t="str">
        <f t="shared" si="7034"/>
        <v/>
      </c>
      <c r="EI749" s="115" t="str">
        <f t="shared" si="7035"/>
        <v/>
      </c>
      <c r="EJ749" s="115" t="str">
        <f t="shared" si="7036"/>
        <v/>
      </c>
      <c r="EK749" s="115" t="str">
        <f t="shared" si="7037"/>
        <v/>
      </c>
      <c r="EL749" s="115" t="str">
        <f t="shared" si="7038"/>
        <v/>
      </c>
      <c r="EM749" s="115" t="str">
        <f t="shared" si="7039"/>
        <v/>
      </c>
      <c r="EN749" s="115" t="str">
        <f t="shared" si="7040"/>
        <v/>
      </c>
      <c r="EO749" s="115" t="str">
        <f t="shared" si="7041"/>
        <v/>
      </c>
      <c r="EP749" s="115" t="str">
        <f t="shared" si="7042"/>
        <v/>
      </c>
      <c r="EQ749" s="115" t="str">
        <f t="shared" si="7043"/>
        <v/>
      </c>
      <c r="ER749" s="115" t="str">
        <f t="shared" si="7044"/>
        <v/>
      </c>
      <c r="ES749" s="115" t="str">
        <f t="shared" si="7045"/>
        <v/>
      </c>
      <c r="ET749" s="115" t="str">
        <f t="shared" si="7046"/>
        <v/>
      </c>
      <c r="EU749" s="115" t="str">
        <f t="shared" si="7047"/>
        <v/>
      </c>
      <c r="EV749" s="115" t="str">
        <f t="shared" si="7048"/>
        <v/>
      </c>
      <c r="EW749" s="115" t="str">
        <f t="shared" si="7049"/>
        <v/>
      </c>
      <c r="EX749" s="115" t="str">
        <f t="shared" si="7050"/>
        <v/>
      </c>
      <c r="EY749" s="115" t="str">
        <f t="shared" si="7051"/>
        <v/>
      </c>
      <c r="EZ749" s="115" t="str">
        <f t="shared" si="7052"/>
        <v/>
      </c>
      <c r="FA749" s="115" t="str">
        <f t="shared" si="7053"/>
        <v/>
      </c>
      <c r="FB749" s="115" t="str">
        <f t="shared" si="7054"/>
        <v/>
      </c>
      <c r="FC749" s="115" t="str">
        <f t="shared" si="7055"/>
        <v/>
      </c>
      <c r="FD749" s="115" t="str">
        <f t="shared" si="7056"/>
        <v/>
      </c>
      <c r="FE749" s="115" t="str">
        <f t="shared" si="7057"/>
        <v/>
      </c>
      <c r="FF749" s="115">
        <f t="shared" si="6956"/>
        <v>54</v>
      </c>
      <c r="FG749" s="115" t="str">
        <f>IFERROR(SMALL($EL$3:$EL$842,$A$7),"")</f>
        <v/>
      </c>
      <c r="FH749" s="115">
        <f t="shared" si="7096"/>
        <v>96</v>
      </c>
      <c r="FI749" s="115" t="str">
        <f t="shared" si="6957"/>
        <v/>
      </c>
      <c r="FJ749" s="115" t="str">
        <f>IFERROR(SMALL($FI$3:$FI$422,A749),"")</f>
        <v/>
      </c>
    </row>
    <row r="750" spans="1:173" ht="15" customHeight="1" x14ac:dyDescent="0.25">
      <c r="A750" s="115">
        <v>748</v>
      </c>
      <c r="B750" s="115" t="str">
        <f t="shared" si="6969"/>
        <v/>
      </c>
      <c r="C750" s="115" t="s">
        <v>71</v>
      </c>
      <c r="D750" s="100">
        <f t="shared" ref="D750:D813" si="7097">D749</f>
        <v>0</v>
      </c>
      <c r="E750" s="100" t="str">
        <f t="shared" si="6995"/>
        <v/>
      </c>
      <c r="F750" s="100" t="str">
        <f t="shared" si="6996"/>
        <v/>
      </c>
      <c r="G750" s="100" t="str">
        <f t="shared" si="6970"/>
        <v/>
      </c>
      <c r="H750" s="100" t="str">
        <f t="shared" si="6997"/>
        <v/>
      </c>
      <c r="I750" s="100" t="str">
        <f t="shared" si="6971"/>
        <v/>
      </c>
      <c r="J750" s="100" t="str">
        <f t="shared" si="6998"/>
        <v/>
      </c>
      <c r="K750" s="100" t="str">
        <f t="shared" si="6972"/>
        <v/>
      </c>
      <c r="L750" s="100" t="str">
        <f t="shared" si="6999"/>
        <v/>
      </c>
      <c r="M750" s="100" t="str">
        <f t="shared" si="6973"/>
        <v/>
      </c>
      <c r="N750" s="100" t="str">
        <f t="shared" si="7000"/>
        <v/>
      </c>
      <c r="O750" s="100" t="str">
        <f t="shared" si="6974"/>
        <v/>
      </c>
      <c r="P750" s="100" t="str">
        <f t="shared" si="7001"/>
        <v/>
      </c>
      <c r="Q750" s="100" t="str">
        <f t="shared" si="6975"/>
        <v/>
      </c>
      <c r="R750" s="100" t="str">
        <f t="shared" si="7002"/>
        <v/>
      </c>
      <c r="S750" s="100" t="str">
        <f t="shared" si="6976"/>
        <v/>
      </c>
      <c r="T750" s="100" t="str">
        <f t="shared" si="7003"/>
        <v/>
      </c>
      <c r="U750" s="100" t="str">
        <f t="shared" si="6977"/>
        <v/>
      </c>
      <c r="V750" s="100" t="str">
        <f t="shared" si="7004"/>
        <v/>
      </c>
      <c r="W750" s="100" t="str">
        <f t="shared" si="6978"/>
        <v/>
      </c>
      <c r="X750" s="100" t="str">
        <f t="shared" si="7005"/>
        <v/>
      </c>
      <c r="Y750" s="100" t="str">
        <f t="shared" si="6979"/>
        <v/>
      </c>
      <c r="Z750" s="100" t="str">
        <f t="shared" si="7006"/>
        <v/>
      </c>
      <c r="AA750" s="100" t="str">
        <f t="shared" si="6980"/>
        <v/>
      </c>
      <c r="AB750" s="100" t="str">
        <f t="shared" si="7007"/>
        <v/>
      </c>
      <c r="AC750" s="100" t="str">
        <f t="shared" si="6981"/>
        <v/>
      </c>
      <c r="AD750" s="100" t="str">
        <f t="shared" si="7008"/>
        <v/>
      </c>
      <c r="AE750" s="100" t="str">
        <f t="shared" si="6982"/>
        <v/>
      </c>
      <c r="AF750" s="100" t="str">
        <f t="shared" si="7009"/>
        <v/>
      </c>
      <c r="AG750" s="100" t="str">
        <f t="shared" si="6983"/>
        <v/>
      </c>
      <c r="AH750" s="100" t="str">
        <f t="shared" si="7010"/>
        <v/>
      </c>
      <c r="AI750" s="100" t="str">
        <f t="shared" si="6984"/>
        <v/>
      </c>
      <c r="AJ750" s="100" t="str">
        <f t="shared" si="7011"/>
        <v/>
      </c>
      <c r="AK750" s="100" t="str">
        <f t="shared" si="6985"/>
        <v/>
      </c>
      <c r="AL750" s="100" t="str">
        <f t="shared" si="7012"/>
        <v/>
      </c>
      <c r="AM750" s="100" t="str">
        <f t="shared" si="6986"/>
        <v/>
      </c>
      <c r="AN750" s="100" t="str">
        <f t="shared" si="7013"/>
        <v/>
      </c>
      <c r="AO750" s="100" t="str">
        <f t="shared" si="6987"/>
        <v/>
      </c>
      <c r="AP750" s="100" t="str">
        <f t="shared" si="7014"/>
        <v/>
      </c>
      <c r="AQ750" s="100" t="str">
        <f t="shared" si="6988"/>
        <v/>
      </c>
      <c r="AR750" s="100" t="str">
        <f t="shared" si="7015"/>
        <v/>
      </c>
      <c r="AS750" s="100" t="str">
        <f t="shared" si="6989"/>
        <v/>
      </c>
      <c r="AT750" s="100" t="str">
        <f t="shared" si="7016"/>
        <v/>
      </c>
      <c r="AU750" s="100" t="str">
        <f t="shared" si="6990"/>
        <v/>
      </c>
      <c r="AV750" s="100" t="str">
        <f t="shared" si="7017"/>
        <v/>
      </c>
      <c r="AW750" s="100" t="str">
        <f t="shared" si="6991"/>
        <v/>
      </c>
      <c r="AX750" s="100" t="str">
        <f t="shared" si="7018"/>
        <v/>
      </c>
      <c r="AY750" s="100" t="str">
        <f t="shared" si="6992"/>
        <v/>
      </c>
      <c r="AZ750" s="100" t="str">
        <f t="shared" si="7019"/>
        <v/>
      </c>
      <c r="BA750" s="100" t="str">
        <f t="shared" si="6993"/>
        <v/>
      </c>
      <c r="BB750" s="100" t="str">
        <f t="shared" si="7020"/>
        <v/>
      </c>
      <c r="BC750" s="100" t="str">
        <f>IFERROR(INDEX('INPUT INF'!$F$3:$F$601,MATCH($B750,'INPUT INF'!$A$3:$A$601,FALSE)),"")</f>
        <v/>
      </c>
      <c r="BD750" s="100" t="str">
        <f t="shared" si="7095"/>
        <v/>
      </c>
      <c r="BE750" s="100" t="str">
        <f t="shared" si="7021"/>
        <v/>
      </c>
      <c r="BF750" s="100" t="str">
        <f t="shared" si="7022"/>
        <v/>
      </c>
      <c r="BG750" s="115" t="str">
        <f t="shared" si="7023"/>
        <v/>
      </c>
      <c r="BH750" s="176" t="str">
        <f>IF(AND('INPUT INF'!$O$1="X",BG750="PASS"),BF750,IF($BG750="","0",IF('INPUT INF'!$N$67="YES",$BF750,"")))</f>
        <v>0</v>
      </c>
      <c r="BI750" s="115" t="str">
        <f>IF($BG750="","0",IF('INPUT INF'!$R$68="YES",$BF750,""))</f>
        <v>0</v>
      </c>
      <c r="BJ750" s="115" t="str">
        <f>IF($BG750="","0",IF('INPUT INF'!$R$69="YES",$BF750,""))</f>
        <v>0</v>
      </c>
      <c r="BL750" s="118" t="str">
        <f t="shared" si="7084"/>
        <v/>
      </c>
      <c r="BM750" s="118" t="str">
        <f t="shared" si="7085"/>
        <v/>
      </c>
      <c r="BN750" s="118" t="str">
        <f t="shared" si="7086"/>
        <v/>
      </c>
      <c r="BR750" s="118" t="str">
        <f t="shared" si="7087"/>
        <v/>
      </c>
      <c r="BS750" s="118" t="str">
        <f t="shared" si="7088"/>
        <v/>
      </c>
      <c r="BT750" s="118" t="str">
        <f t="shared" si="7089"/>
        <v/>
      </c>
      <c r="BX750" s="118" t="str">
        <f t="shared" si="7090"/>
        <v/>
      </c>
      <c r="BY750" s="118" t="str">
        <f t="shared" si="7091"/>
        <v/>
      </c>
      <c r="BZ750" s="118" t="str">
        <f t="shared" si="7092"/>
        <v/>
      </c>
      <c r="CD750" s="116" t="str">
        <f t="shared" si="7024"/>
        <v/>
      </c>
      <c r="CE750" s="116" t="str">
        <f t="shared" si="7025"/>
        <v/>
      </c>
      <c r="CF750" s="116" t="str">
        <f t="shared" si="7026"/>
        <v/>
      </c>
      <c r="CJ750" s="116" t="str">
        <f t="shared" si="7027"/>
        <v/>
      </c>
      <c r="CK750" s="116" t="str">
        <f t="shared" si="7028"/>
        <v/>
      </c>
      <c r="CL750" s="116" t="str">
        <f t="shared" si="7029"/>
        <v/>
      </c>
      <c r="CP750" s="116" t="str">
        <f t="shared" si="7030"/>
        <v/>
      </c>
      <c r="CQ750" s="116" t="str">
        <f t="shared" si="7031"/>
        <v/>
      </c>
      <c r="CR750" s="116" t="str">
        <f t="shared" si="7032"/>
        <v/>
      </c>
      <c r="DH750" s="115" t="str">
        <f t="shared" si="7093"/>
        <v/>
      </c>
      <c r="DI750" s="115" t="str">
        <f t="shared" si="7094"/>
        <v/>
      </c>
      <c r="DJ750" s="115" t="str">
        <f t="shared" si="7061"/>
        <v/>
      </c>
      <c r="DK750" s="115" t="str">
        <f t="shared" si="7062"/>
        <v/>
      </c>
      <c r="DL750" s="115" t="str">
        <f t="shared" si="7063"/>
        <v/>
      </c>
      <c r="DM750" s="115" t="str">
        <f t="shared" si="7064"/>
        <v/>
      </c>
      <c r="DN750" s="115" t="str">
        <f t="shared" si="7065"/>
        <v/>
      </c>
      <c r="DO750" s="115" t="str">
        <f t="shared" si="7066"/>
        <v/>
      </c>
      <c r="DP750" s="115" t="str">
        <f t="shared" si="7067"/>
        <v/>
      </c>
      <c r="DQ750" s="115" t="str">
        <f t="shared" si="7068"/>
        <v/>
      </c>
      <c r="DR750" s="115" t="str">
        <f t="shared" si="7069"/>
        <v/>
      </c>
      <c r="DS750" s="115" t="str">
        <f t="shared" si="7070"/>
        <v/>
      </c>
      <c r="DT750" s="115" t="str">
        <f t="shared" si="7071"/>
        <v/>
      </c>
      <c r="DU750" s="115" t="str">
        <f t="shared" si="7072"/>
        <v/>
      </c>
      <c r="DV750" s="115" t="str">
        <f t="shared" si="7073"/>
        <v/>
      </c>
      <c r="DW750" s="115" t="str">
        <f t="shared" si="7074"/>
        <v/>
      </c>
      <c r="DX750" s="115" t="str">
        <f t="shared" si="7075"/>
        <v/>
      </c>
      <c r="DY750" s="115" t="str">
        <f t="shared" si="7076"/>
        <v/>
      </c>
      <c r="DZ750" s="115" t="str">
        <f t="shared" si="7077"/>
        <v/>
      </c>
      <c r="EA750" s="115" t="str">
        <f t="shared" si="7078"/>
        <v/>
      </c>
      <c r="EB750" s="115" t="str">
        <f t="shared" si="7079"/>
        <v/>
      </c>
      <c r="EC750" s="115" t="str">
        <f t="shared" si="7080"/>
        <v/>
      </c>
      <c r="ED750" s="115" t="str">
        <f t="shared" si="7081"/>
        <v/>
      </c>
      <c r="EE750" s="115" t="str">
        <f t="shared" si="7082"/>
        <v/>
      </c>
      <c r="EF750" s="115" t="str">
        <f t="shared" si="7083"/>
        <v/>
      </c>
      <c r="EG750" s="115" t="str">
        <f t="shared" si="7033"/>
        <v/>
      </c>
      <c r="EH750" s="115" t="str">
        <f t="shared" si="7034"/>
        <v/>
      </c>
      <c r="EI750" s="115" t="str">
        <f t="shared" si="7035"/>
        <v/>
      </c>
      <c r="EJ750" s="115" t="str">
        <f t="shared" si="7036"/>
        <v/>
      </c>
      <c r="EK750" s="115" t="str">
        <f t="shared" si="7037"/>
        <v/>
      </c>
      <c r="EL750" s="115" t="str">
        <f t="shared" si="7038"/>
        <v/>
      </c>
      <c r="EM750" s="115" t="str">
        <f t="shared" si="7039"/>
        <v/>
      </c>
      <c r="EN750" s="115" t="str">
        <f t="shared" si="7040"/>
        <v/>
      </c>
      <c r="EO750" s="115" t="str">
        <f t="shared" si="7041"/>
        <v/>
      </c>
      <c r="EP750" s="115" t="str">
        <f t="shared" si="7042"/>
        <v/>
      </c>
      <c r="EQ750" s="115" t="str">
        <f t="shared" si="7043"/>
        <v/>
      </c>
      <c r="ER750" s="115" t="str">
        <f t="shared" si="7044"/>
        <v/>
      </c>
      <c r="ES750" s="115" t="str">
        <f t="shared" si="7045"/>
        <v/>
      </c>
      <c r="ET750" s="115" t="str">
        <f t="shared" si="7046"/>
        <v/>
      </c>
      <c r="EU750" s="115" t="str">
        <f t="shared" si="7047"/>
        <v/>
      </c>
      <c r="EV750" s="115" t="str">
        <f t="shared" si="7048"/>
        <v/>
      </c>
      <c r="EW750" s="115" t="str">
        <f t="shared" si="7049"/>
        <v/>
      </c>
      <c r="EX750" s="115" t="str">
        <f t="shared" si="7050"/>
        <v/>
      </c>
      <c r="EY750" s="115" t="str">
        <f t="shared" si="7051"/>
        <v/>
      </c>
      <c r="EZ750" s="115" t="str">
        <f t="shared" si="7052"/>
        <v/>
      </c>
      <c r="FA750" s="115" t="str">
        <f t="shared" si="7053"/>
        <v/>
      </c>
      <c r="FB750" s="115" t="str">
        <f t="shared" si="7054"/>
        <v/>
      </c>
      <c r="FC750" s="115" t="str">
        <f t="shared" si="7055"/>
        <v/>
      </c>
      <c r="FD750" s="115" t="str">
        <f t="shared" si="7056"/>
        <v/>
      </c>
      <c r="FE750" s="115" t="str">
        <f t="shared" si="7057"/>
        <v/>
      </c>
      <c r="FF750" s="115">
        <f t="shared" ref="FF750:FF813" si="7098">FF488</f>
        <v>54</v>
      </c>
      <c r="FG750" s="115" t="str">
        <f>IFERROR(SMALL($EL$3:$EL$842,$A$8),"")</f>
        <v/>
      </c>
      <c r="FH750" s="115">
        <f t="shared" si="7096"/>
        <v>96</v>
      </c>
      <c r="FI750" s="115" t="str">
        <f t="shared" ref="FI750:FI813" si="7099">IFERROR(IF(FG750="","",A68),"")</f>
        <v/>
      </c>
      <c r="FJ750" s="115" t="str">
        <f t="shared" ref="FJ750:FJ813" si="7100">IFERROR(SMALL($FI$3:$FI$422,A750),"")</f>
        <v/>
      </c>
    </row>
    <row r="751" spans="1:173" ht="15" customHeight="1" x14ac:dyDescent="0.25">
      <c r="A751" s="115">
        <v>749</v>
      </c>
      <c r="B751" s="115" t="str">
        <f t="shared" si="6969"/>
        <v/>
      </c>
      <c r="C751" s="115" t="s">
        <v>71</v>
      </c>
      <c r="D751" s="100">
        <f t="shared" si="7097"/>
        <v>0</v>
      </c>
      <c r="E751" s="100" t="str">
        <f t="shared" si="6995"/>
        <v/>
      </c>
      <c r="F751" s="100" t="str">
        <f t="shared" si="6996"/>
        <v/>
      </c>
      <c r="G751" s="100" t="str">
        <f t="shared" si="6970"/>
        <v/>
      </c>
      <c r="H751" s="100" t="str">
        <f t="shared" si="6997"/>
        <v/>
      </c>
      <c r="I751" s="100" t="str">
        <f t="shared" si="6971"/>
        <v/>
      </c>
      <c r="J751" s="100" t="str">
        <f t="shared" si="6998"/>
        <v/>
      </c>
      <c r="K751" s="100" t="str">
        <f t="shared" si="6972"/>
        <v/>
      </c>
      <c r="L751" s="100" t="str">
        <f t="shared" si="6999"/>
        <v/>
      </c>
      <c r="M751" s="100" t="str">
        <f t="shared" si="6973"/>
        <v/>
      </c>
      <c r="N751" s="100" t="str">
        <f t="shared" si="7000"/>
        <v/>
      </c>
      <c r="O751" s="100" t="str">
        <f t="shared" si="6974"/>
        <v/>
      </c>
      <c r="P751" s="100" t="str">
        <f t="shared" si="7001"/>
        <v/>
      </c>
      <c r="Q751" s="100" t="str">
        <f t="shared" si="6975"/>
        <v/>
      </c>
      <c r="R751" s="100" t="str">
        <f t="shared" si="7002"/>
        <v/>
      </c>
      <c r="S751" s="100" t="str">
        <f t="shared" si="6976"/>
        <v/>
      </c>
      <c r="T751" s="100" t="str">
        <f t="shared" si="7003"/>
        <v/>
      </c>
      <c r="U751" s="100" t="str">
        <f t="shared" si="6977"/>
        <v/>
      </c>
      <c r="V751" s="100" t="str">
        <f t="shared" si="7004"/>
        <v/>
      </c>
      <c r="W751" s="100" t="str">
        <f t="shared" si="6978"/>
        <v/>
      </c>
      <c r="X751" s="100" t="str">
        <f t="shared" si="7005"/>
        <v/>
      </c>
      <c r="Y751" s="100" t="str">
        <f t="shared" si="6979"/>
        <v/>
      </c>
      <c r="Z751" s="100" t="str">
        <f t="shared" si="7006"/>
        <v/>
      </c>
      <c r="AA751" s="100" t="str">
        <f t="shared" si="6980"/>
        <v/>
      </c>
      <c r="AB751" s="100" t="str">
        <f t="shared" si="7007"/>
        <v/>
      </c>
      <c r="AC751" s="100" t="str">
        <f t="shared" si="6981"/>
        <v/>
      </c>
      <c r="AD751" s="100" t="str">
        <f t="shared" si="7008"/>
        <v/>
      </c>
      <c r="AE751" s="100" t="str">
        <f t="shared" si="6982"/>
        <v/>
      </c>
      <c r="AF751" s="100" t="str">
        <f t="shared" si="7009"/>
        <v/>
      </c>
      <c r="AG751" s="100" t="str">
        <f t="shared" si="6983"/>
        <v/>
      </c>
      <c r="AH751" s="100" t="str">
        <f t="shared" si="7010"/>
        <v/>
      </c>
      <c r="AI751" s="100" t="str">
        <f t="shared" si="6984"/>
        <v/>
      </c>
      <c r="AJ751" s="100" t="str">
        <f t="shared" si="7011"/>
        <v/>
      </c>
      <c r="AK751" s="100" t="str">
        <f t="shared" si="6985"/>
        <v/>
      </c>
      <c r="AL751" s="100" t="str">
        <f t="shared" si="7012"/>
        <v/>
      </c>
      <c r="AM751" s="100" t="str">
        <f t="shared" si="6986"/>
        <v/>
      </c>
      <c r="AN751" s="100" t="str">
        <f t="shared" si="7013"/>
        <v/>
      </c>
      <c r="AO751" s="100" t="str">
        <f t="shared" si="6987"/>
        <v/>
      </c>
      <c r="AP751" s="100" t="str">
        <f t="shared" si="7014"/>
        <v/>
      </c>
      <c r="AQ751" s="100" t="str">
        <f t="shared" si="6988"/>
        <v/>
      </c>
      <c r="AR751" s="100" t="str">
        <f t="shared" si="7015"/>
        <v/>
      </c>
      <c r="AS751" s="100" t="str">
        <f t="shared" si="6989"/>
        <v/>
      </c>
      <c r="AT751" s="100" t="str">
        <f t="shared" si="7016"/>
        <v/>
      </c>
      <c r="AU751" s="100" t="str">
        <f t="shared" si="6990"/>
        <v/>
      </c>
      <c r="AV751" s="100" t="str">
        <f t="shared" si="7017"/>
        <v/>
      </c>
      <c r="AW751" s="100" t="str">
        <f t="shared" si="6991"/>
        <v/>
      </c>
      <c r="AX751" s="100" t="str">
        <f t="shared" si="7018"/>
        <v/>
      </c>
      <c r="AY751" s="100" t="str">
        <f t="shared" si="6992"/>
        <v/>
      </c>
      <c r="AZ751" s="100" t="str">
        <f t="shared" si="7019"/>
        <v/>
      </c>
      <c r="BA751" s="100" t="str">
        <f t="shared" si="6993"/>
        <v/>
      </c>
      <c r="BB751" s="100" t="str">
        <f t="shared" si="7020"/>
        <v/>
      </c>
      <c r="BC751" s="100" t="str">
        <f>IFERROR(INDEX('INPUT INF'!$F$3:$F$601,MATCH($B751,'INPUT INF'!$A$3:$A$601,FALSE)),"")</f>
        <v/>
      </c>
      <c r="BD751" s="100" t="str">
        <f t="shared" si="7095"/>
        <v/>
      </c>
      <c r="BE751" s="100" t="str">
        <f t="shared" si="7021"/>
        <v/>
      </c>
      <c r="BF751" s="100" t="str">
        <f t="shared" si="7022"/>
        <v/>
      </c>
      <c r="BG751" s="115" t="str">
        <f t="shared" si="7023"/>
        <v/>
      </c>
      <c r="BH751" s="176" t="str">
        <f>IF(AND('INPUT INF'!$O$1="X",BG751="PASS"),BF751,IF($BG751="","0",IF('INPUT INF'!$N$67="YES",$BF751,"")))</f>
        <v>0</v>
      </c>
      <c r="BI751" s="115" t="str">
        <f>IF($BG751="","0",IF('INPUT INF'!$R$68="YES",$BF751,""))</f>
        <v>0</v>
      </c>
      <c r="BJ751" s="115" t="str">
        <f>IF($BG751="","0",IF('INPUT INF'!$R$69="YES",$BF751,""))</f>
        <v>0</v>
      </c>
      <c r="BL751" s="118" t="str">
        <f t="shared" si="7084"/>
        <v/>
      </c>
      <c r="BM751" s="118" t="str">
        <f t="shared" si="7085"/>
        <v/>
      </c>
      <c r="BN751" s="118" t="str">
        <f t="shared" si="7086"/>
        <v/>
      </c>
      <c r="BR751" s="118" t="str">
        <f t="shared" si="7087"/>
        <v/>
      </c>
      <c r="BS751" s="118" t="str">
        <f t="shared" si="7088"/>
        <v/>
      </c>
      <c r="BT751" s="118" t="str">
        <f t="shared" si="7089"/>
        <v/>
      </c>
      <c r="BX751" s="118" t="str">
        <f t="shared" si="7090"/>
        <v/>
      </c>
      <c r="BY751" s="118" t="str">
        <f t="shared" si="7091"/>
        <v/>
      </c>
      <c r="BZ751" s="118" t="str">
        <f t="shared" si="7092"/>
        <v/>
      </c>
      <c r="CD751" s="116" t="str">
        <f t="shared" si="7024"/>
        <v/>
      </c>
      <c r="CE751" s="116" t="str">
        <f t="shared" si="7025"/>
        <v/>
      </c>
      <c r="CF751" s="116" t="str">
        <f t="shared" si="7026"/>
        <v/>
      </c>
      <c r="CJ751" s="116" t="str">
        <f t="shared" si="7027"/>
        <v/>
      </c>
      <c r="CK751" s="116" t="str">
        <f t="shared" si="7028"/>
        <v/>
      </c>
      <c r="CL751" s="116" t="str">
        <f t="shared" si="7029"/>
        <v/>
      </c>
      <c r="CP751" s="116" t="str">
        <f t="shared" si="7030"/>
        <v/>
      </c>
      <c r="CQ751" s="116" t="str">
        <f t="shared" si="7031"/>
        <v/>
      </c>
      <c r="CR751" s="116" t="str">
        <f t="shared" si="7032"/>
        <v/>
      </c>
      <c r="DH751" s="115" t="str">
        <f t="shared" si="7093"/>
        <v/>
      </c>
      <c r="DI751" s="115" t="str">
        <f t="shared" si="7094"/>
        <v/>
      </c>
      <c r="DJ751" s="115" t="str">
        <f t="shared" si="7061"/>
        <v/>
      </c>
      <c r="DK751" s="115" t="str">
        <f t="shared" si="7062"/>
        <v/>
      </c>
      <c r="DL751" s="115" t="str">
        <f t="shared" si="7063"/>
        <v/>
      </c>
      <c r="DM751" s="115" t="str">
        <f t="shared" si="7064"/>
        <v/>
      </c>
      <c r="DN751" s="115" t="str">
        <f t="shared" si="7065"/>
        <v/>
      </c>
      <c r="DO751" s="115" t="str">
        <f t="shared" si="7066"/>
        <v/>
      </c>
      <c r="DP751" s="115" t="str">
        <f t="shared" si="7067"/>
        <v/>
      </c>
      <c r="DQ751" s="115" t="str">
        <f t="shared" si="7068"/>
        <v/>
      </c>
      <c r="DR751" s="115" t="str">
        <f t="shared" si="7069"/>
        <v/>
      </c>
      <c r="DS751" s="115" t="str">
        <f t="shared" si="7070"/>
        <v/>
      </c>
      <c r="DT751" s="115" t="str">
        <f t="shared" si="7071"/>
        <v/>
      </c>
      <c r="DU751" s="115" t="str">
        <f t="shared" si="7072"/>
        <v/>
      </c>
      <c r="DV751" s="115" t="str">
        <f t="shared" si="7073"/>
        <v/>
      </c>
      <c r="DW751" s="115" t="str">
        <f t="shared" si="7074"/>
        <v/>
      </c>
      <c r="DX751" s="115" t="str">
        <f t="shared" si="7075"/>
        <v/>
      </c>
      <c r="DY751" s="115" t="str">
        <f t="shared" si="7076"/>
        <v/>
      </c>
      <c r="DZ751" s="115" t="str">
        <f t="shared" si="7077"/>
        <v/>
      </c>
      <c r="EA751" s="115" t="str">
        <f t="shared" si="7078"/>
        <v/>
      </c>
      <c r="EB751" s="115" t="str">
        <f t="shared" si="7079"/>
        <v/>
      </c>
      <c r="EC751" s="115" t="str">
        <f t="shared" si="7080"/>
        <v/>
      </c>
      <c r="ED751" s="115" t="str">
        <f t="shared" si="7081"/>
        <v/>
      </c>
      <c r="EE751" s="115" t="str">
        <f t="shared" si="7082"/>
        <v/>
      </c>
      <c r="EF751" s="115" t="str">
        <f t="shared" si="7083"/>
        <v/>
      </c>
      <c r="EG751" s="115" t="str">
        <f t="shared" si="7033"/>
        <v/>
      </c>
      <c r="EH751" s="115" t="str">
        <f t="shared" si="7034"/>
        <v/>
      </c>
      <c r="EI751" s="115" t="str">
        <f t="shared" si="7035"/>
        <v/>
      </c>
      <c r="EJ751" s="115" t="str">
        <f t="shared" si="7036"/>
        <v/>
      </c>
      <c r="EK751" s="115" t="str">
        <f t="shared" si="7037"/>
        <v/>
      </c>
      <c r="EL751" s="115" t="str">
        <f t="shared" si="7038"/>
        <v/>
      </c>
      <c r="EM751" s="115" t="str">
        <f t="shared" si="7039"/>
        <v/>
      </c>
      <c r="EN751" s="115" t="str">
        <f t="shared" si="7040"/>
        <v/>
      </c>
      <c r="EO751" s="115" t="str">
        <f t="shared" si="7041"/>
        <v/>
      </c>
      <c r="EP751" s="115" t="str">
        <f t="shared" si="7042"/>
        <v/>
      </c>
      <c r="EQ751" s="115" t="str">
        <f t="shared" si="7043"/>
        <v/>
      </c>
      <c r="ER751" s="115" t="str">
        <f t="shared" si="7044"/>
        <v/>
      </c>
      <c r="ES751" s="115" t="str">
        <f t="shared" si="7045"/>
        <v/>
      </c>
      <c r="ET751" s="115" t="str">
        <f t="shared" si="7046"/>
        <v/>
      </c>
      <c r="EU751" s="115" t="str">
        <f t="shared" si="7047"/>
        <v/>
      </c>
      <c r="EV751" s="115" t="str">
        <f t="shared" si="7048"/>
        <v/>
      </c>
      <c r="EW751" s="115" t="str">
        <f t="shared" si="7049"/>
        <v/>
      </c>
      <c r="EX751" s="115" t="str">
        <f t="shared" si="7050"/>
        <v/>
      </c>
      <c r="EY751" s="115" t="str">
        <f t="shared" si="7051"/>
        <v/>
      </c>
      <c r="EZ751" s="115" t="str">
        <f t="shared" si="7052"/>
        <v/>
      </c>
      <c r="FA751" s="115" t="str">
        <f t="shared" si="7053"/>
        <v/>
      </c>
      <c r="FB751" s="115" t="str">
        <f t="shared" si="7054"/>
        <v/>
      </c>
      <c r="FC751" s="115" t="str">
        <f t="shared" si="7055"/>
        <v/>
      </c>
      <c r="FD751" s="115" t="str">
        <f t="shared" si="7056"/>
        <v/>
      </c>
      <c r="FE751" s="115" t="str">
        <f t="shared" si="7057"/>
        <v/>
      </c>
      <c r="FF751" s="115">
        <f t="shared" si="7098"/>
        <v>54</v>
      </c>
      <c r="FG751" s="115" t="str">
        <f>IFERROR(SMALL($EL$3:$EL$842,$A$9),"")</f>
        <v/>
      </c>
      <c r="FH751" s="115">
        <f t="shared" si="7096"/>
        <v>96</v>
      </c>
      <c r="FI751" s="115" t="str">
        <f t="shared" si="7099"/>
        <v/>
      </c>
      <c r="FJ751" s="115" t="str">
        <f t="shared" si="7100"/>
        <v/>
      </c>
    </row>
    <row r="752" spans="1:173" ht="15" customHeight="1" x14ac:dyDescent="0.25">
      <c r="A752" s="115">
        <v>750</v>
      </c>
      <c r="B752" s="115" t="str">
        <f t="shared" si="6969"/>
        <v/>
      </c>
      <c r="C752" s="115" t="s">
        <v>71</v>
      </c>
      <c r="D752" s="100">
        <f t="shared" si="7097"/>
        <v>0</v>
      </c>
      <c r="E752" s="100" t="str">
        <f t="shared" si="6995"/>
        <v/>
      </c>
      <c r="F752" s="100" t="str">
        <f t="shared" si="6996"/>
        <v/>
      </c>
      <c r="G752" s="100" t="str">
        <f t="shared" si="6970"/>
        <v/>
      </c>
      <c r="H752" s="100" t="str">
        <f t="shared" si="6997"/>
        <v/>
      </c>
      <c r="I752" s="100" t="str">
        <f t="shared" si="6971"/>
        <v/>
      </c>
      <c r="J752" s="100" t="str">
        <f t="shared" si="6998"/>
        <v/>
      </c>
      <c r="K752" s="100" t="str">
        <f t="shared" si="6972"/>
        <v/>
      </c>
      <c r="L752" s="100" t="str">
        <f t="shared" si="6999"/>
        <v/>
      </c>
      <c r="M752" s="100" t="str">
        <f t="shared" si="6973"/>
        <v/>
      </c>
      <c r="N752" s="100" t="str">
        <f t="shared" si="7000"/>
        <v/>
      </c>
      <c r="O752" s="100" t="str">
        <f t="shared" si="6974"/>
        <v/>
      </c>
      <c r="P752" s="100" t="str">
        <f t="shared" si="7001"/>
        <v/>
      </c>
      <c r="Q752" s="100" t="str">
        <f t="shared" si="6975"/>
        <v/>
      </c>
      <c r="R752" s="100" t="str">
        <f t="shared" si="7002"/>
        <v/>
      </c>
      <c r="S752" s="100" t="str">
        <f t="shared" si="6976"/>
        <v/>
      </c>
      <c r="T752" s="100" t="str">
        <f t="shared" si="7003"/>
        <v/>
      </c>
      <c r="U752" s="100" t="str">
        <f t="shared" si="6977"/>
        <v/>
      </c>
      <c r="V752" s="100" t="str">
        <f t="shared" si="7004"/>
        <v/>
      </c>
      <c r="W752" s="100" t="str">
        <f t="shared" si="6978"/>
        <v/>
      </c>
      <c r="X752" s="100" t="str">
        <f t="shared" si="7005"/>
        <v/>
      </c>
      <c r="Y752" s="100" t="str">
        <f t="shared" si="6979"/>
        <v/>
      </c>
      <c r="Z752" s="100" t="str">
        <f t="shared" si="7006"/>
        <v/>
      </c>
      <c r="AA752" s="100" t="str">
        <f t="shared" si="6980"/>
        <v/>
      </c>
      <c r="AB752" s="100" t="str">
        <f t="shared" si="7007"/>
        <v/>
      </c>
      <c r="AC752" s="100" t="str">
        <f t="shared" si="6981"/>
        <v/>
      </c>
      <c r="AD752" s="100" t="str">
        <f t="shared" si="7008"/>
        <v/>
      </c>
      <c r="AE752" s="100" t="str">
        <f t="shared" si="6982"/>
        <v/>
      </c>
      <c r="AF752" s="100" t="str">
        <f t="shared" si="7009"/>
        <v/>
      </c>
      <c r="AG752" s="100" t="str">
        <f t="shared" si="6983"/>
        <v/>
      </c>
      <c r="AH752" s="100" t="str">
        <f t="shared" si="7010"/>
        <v/>
      </c>
      <c r="AI752" s="100" t="str">
        <f t="shared" si="6984"/>
        <v/>
      </c>
      <c r="AJ752" s="100" t="str">
        <f t="shared" si="7011"/>
        <v/>
      </c>
      <c r="AK752" s="100" t="str">
        <f t="shared" si="6985"/>
        <v/>
      </c>
      <c r="AL752" s="100" t="str">
        <f t="shared" si="7012"/>
        <v/>
      </c>
      <c r="AM752" s="100" t="str">
        <f t="shared" si="6986"/>
        <v/>
      </c>
      <c r="AN752" s="100" t="str">
        <f t="shared" si="7013"/>
        <v/>
      </c>
      <c r="AO752" s="100" t="str">
        <f t="shared" si="6987"/>
        <v/>
      </c>
      <c r="AP752" s="100" t="str">
        <f t="shared" si="7014"/>
        <v/>
      </c>
      <c r="AQ752" s="100" t="str">
        <f t="shared" si="6988"/>
        <v/>
      </c>
      <c r="AR752" s="100" t="str">
        <f t="shared" si="7015"/>
        <v/>
      </c>
      <c r="AS752" s="100" t="str">
        <f t="shared" si="6989"/>
        <v/>
      </c>
      <c r="AT752" s="100" t="str">
        <f t="shared" si="7016"/>
        <v/>
      </c>
      <c r="AU752" s="100" t="str">
        <f t="shared" si="6990"/>
        <v/>
      </c>
      <c r="AV752" s="100" t="str">
        <f t="shared" si="7017"/>
        <v/>
      </c>
      <c r="AW752" s="100" t="str">
        <f t="shared" si="6991"/>
        <v/>
      </c>
      <c r="AX752" s="100" t="str">
        <f t="shared" si="7018"/>
        <v/>
      </c>
      <c r="AY752" s="100" t="str">
        <f t="shared" si="6992"/>
        <v/>
      </c>
      <c r="AZ752" s="100" t="str">
        <f t="shared" si="7019"/>
        <v/>
      </c>
      <c r="BA752" s="100" t="str">
        <f t="shared" si="6993"/>
        <v/>
      </c>
      <c r="BB752" s="100" t="str">
        <f t="shared" si="7020"/>
        <v/>
      </c>
      <c r="BC752" s="100" t="str">
        <f>IFERROR(INDEX('INPUT INF'!$F$3:$F$601,MATCH($B752,'INPUT INF'!$A$3:$A$601,FALSE)),"")</f>
        <v/>
      </c>
      <c r="BD752" s="100" t="str">
        <f t="shared" si="7095"/>
        <v/>
      </c>
      <c r="BE752" s="100" t="str">
        <f t="shared" si="7021"/>
        <v/>
      </c>
      <c r="BF752" s="100" t="str">
        <f t="shared" si="7022"/>
        <v/>
      </c>
      <c r="BG752" s="115" t="str">
        <f t="shared" si="7023"/>
        <v/>
      </c>
      <c r="BH752" s="176" t="str">
        <f>IF(AND('INPUT INF'!$O$1="X",BG752="PASS"),BF752,IF($BG752="","0",IF('INPUT INF'!$N$67="YES",$BF752,"")))</f>
        <v>0</v>
      </c>
      <c r="BI752" s="115" t="str">
        <f>IF($BG752="","0",IF('INPUT INF'!$R$68="YES",$BF752,""))</f>
        <v>0</v>
      </c>
      <c r="BJ752" s="115" t="str">
        <f>IF($BG752="","0",IF('INPUT INF'!$R$69="YES",$BF752,""))</f>
        <v>0</v>
      </c>
      <c r="BL752" s="118" t="str">
        <f t="shared" si="7084"/>
        <v/>
      </c>
      <c r="BM752" s="118" t="str">
        <f t="shared" si="7085"/>
        <v/>
      </c>
      <c r="BN752" s="118" t="str">
        <f t="shared" si="7086"/>
        <v/>
      </c>
      <c r="BR752" s="118" t="str">
        <f t="shared" si="7087"/>
        <v/>
      </c>
      <c r="BS752" s="118" t="str">
        <f t="shared" si="7088"/>
        <v/>
      </c>
      <c r="BT752" s="118" t="str">
        <f t="shared" si="7089"/>
        <v/>
      </c>
      <c r="BX752" s="118" t="str">
        <f t="shared" si="7090"/>
        <v/>
      </c>
      <c r="BY752" s="118" t="str">
        <f t="shared" si="7091"/>
        <v/>
      </c>
      <c r="BZ752" s="118" t="str">
        <f t="shared" si="7092"/>
        <v/>
      </c>
      <c r="CD752" s="116" t="str">
        <f t="shared" si="7024"/>
        <v/>
      </c>
      <c r="CE752" s="116" t="str">
        <f t="shared" si="7025"/>
        <v/>
      </c>
      <c r="CF752" s="116" t="str">
        <f t="shared" si="7026"/>
        <v/>
      </c>
      <c r="CJ752" s="116" t="str">
        <f t="shared" si="7027"/>
        <v/>
      </c>
      <c r="CK752" s="116" t="str">
        <f t="shared" si="7028"/>
        <v/>
      </c>
      <c r="CL752" s="116" t="str">
        <f t="shared" si="7029"/>
        <v/>
      </c>
      <c r="CP752" s="116" t="str">
        <f t="shared" si="7030"/>
        <v/>
      </c>
      <c r="CQ752" s="116" t="str">
        <f t="shared" si="7031"/>
        <v/>
      </c>
      <c r="CR752" s="116" t="str">
        <f t="shared" si="7032"/>
        <v/>
      </c>
      <c r="DH752" s="115" t="str">
        <f t="shared" si="7093"/>
        <v/>
      </c>
      <c r="DI752" s="115" t="str">
        <f t="shared" si="7094"/>
        <v/>
      </c>
      <c r="DJ752" s="115" t="str">
        <f t="shared" si="7061"/>
        <v/>
      </c>
      <c r="DK752" s="115" t="str">
        <f t="shared" si="7062"/>
        <v/>
      </c>
      <c r="DL752" s="115" t="str">
        <f t="shared" si="7063"/>
        <v/>
      </c>
      <c r="DM752" s="115" t="str">
        <f t="shared" si="7064"/>
        <v/>
      </c>
      <c r="DN752" s="115" t="str">
        <f t="shared" si="7065"/>
        <v/>
      </c>
      <c r="DO752" s="115" t="str">
        <f t="shared" si="7066"/>
        <v/>
      </c>
      <c r="DP752" s="115" t="str">
        <f t="shared" si="7067"/>
        <v/>
      </c>
      <c r="DQ752" s="115" t="str">
        <f t="shared" si="7068"/>
        <v/>
      </c>
      <c r="DR752" s="115" t="str">
        <f t="shared" si="7069"/>
        <v/>
      </c>
      <c r="DS752" s="115" t="str">
        <f t="shared" si="7070"/>
        <v/>
      </c>
      <c r="DT752" s="115" t="str">
        <f t="shared" si="7071"/>
        <v/>
      </c>
      <c r="DU752" s="115" t="str">
        <f t="shared" si="7072"/>
        <v/>
      </c>
      <c r="DV752" s="115" t="str">
        <f t="shared" si="7073"/>
        <v/>
      </c>
      <c r="DW752" s="115" t="str">
        <f t="shared" si="7074"/>
        <v/>
      </c>
      <c r="DX752" s="115" t="str">
        <f t="shared" si="7075"/>
        <v/>
      </c>
      <c r="DY752" s="115" t="str">
        <f t="shared" si="7076"/>
        <v/>
      </c>
      <c r="DZ752" s="115" t="str">
        <f t="shared" si="7077"/>
        <v/>
      </c>
      <c r="EA752" s="115" t="str">
        <f t="shared" si="7078"/>
        <v/>
      </c>
      <c r="EB752" s="115" t="str">
        <f t="shared" si="7079"/>
        <v/>
      </c>
      <c r="EC752" s="115" t="str">
        <f t="shared" si="7080"/>
        <v/>
      </c>
      <c r="ED752" s="115" t="str">
        <f t="shared" si="7081"/>
        <v/>
      </c>
      <c r="EE752" s="115" t="str">
        <f t="shared" si="7082"/>
        <v/>
      </c>
      <c r="EF752" s="115" t="str">
        <f t="shared" si="7083"/>
        <v/>
      </c>
      <c r="EG752" s="115" t="str">
        <f t="shared" si="7033"/>
        <v/>
      </c>
      <c r="EH752" s="115" t="str">
        <f t="shared" si="7034"/>
        <v/>
      </c>
      <c r="EI752" s="115" t="str">
        <f t="shared" si="7035"/>
        <v/>
      </c>
      <c r="EJ752" s="115" t="str">
        <f t="shared" si="7036"/>
        <v/>
      </c>
      <c r="EK752" s="115" t="str">
        <f t="shared" si="7037"/>
        <v/>
      </c>
      <c r="EL752" s="115" t="str">
        <f t="shared" si="7038"/>
        <v/>
      </c>
      <c r="EM752" s="115" t="str">
        <f t="shared" si="7039"/>
        <v/>
      </c>
      <c r="EN752" s="115" t="str">
        <f t="shared" si="7040"/>
        <v/>
      </c>
      <c r="EO752" s="115" t="str">
        <f t="shared" si="7041"/>
        <v/>
      </c>
      <c r="EP752" s="115" t="str">
        <f t="shared" si="7042"/>
        <v/>
      </c>
      <c r="EQ752" s="115" t="str">
        <f t="shared" si="7043"/>
        <v/>
      </c>
      <c r="ER752" s="115" t="str">
        <f t="shared" si="7044"/>
        <v/>
      </c>
      <c r="ES752" s="115" t="str">
        <f t="shared" si="7045"/>
        <v/>
      </c>
      <c r="ET752" s="115" t="str">
        <f t="shared" si="7046"/>
        <v/>
      </c>
      <c r="EU752" s="115" t="str">
        <f t="shared" si="7047"/>
        <v/>
      </c>
      <c r="EV752" s="115" t="str">
        <f t="shared" si="7048"/>
        <v/>
      </c>
      <c r="EW752" s="115" t="str">
        <f t="shared" si="7049"/>
        <v/>
      </c>
      <c r="EX752" s="115" t="str">
        <f t="shared" si="7050"/>
        <v/>
      </c>
      <c r="EY752" s="115" t="str">
        <f t="shared" si="7051"/>
        <v/>
      </c>
      <c r="EZ752" s="115" t="str">
        <f t="shared" si="7052"/>
        <v/>
      </c>
      <c r="FA752" s="115" t="str">
        <f t="shared" si="7053"/>
        <v/>
      </c>
      <c r="FB752" s="115" t="str">
        <f t="shared" si="7054"/>
        <v/>
      </c>
      <c r="FC752" s="115" t="str">
        <f t="shared" si="7055"/>
        <v/>
      </c>
      <c r="FD752" s="115" t="str">
        <f t="shared" si="7056"/>
        <v/>
      </c>
      <c r="FE752" s="115" t="str">
        <f t="shared" si="7057"/>
        <v/>
      </c>
      <c r="FF752" s="115">
        <f t="shared" si="7098"/>
        <v>54</v>
      </c>
      <c r="FG752" s="115" t="str">
        <f>IFERROR(SMALL($EL$3:$EL$842,$A$10),"")</f>
        <v/>
      </c>
      <c r="FH752" s="115">
        <f t="shared" si="7096"/>
        <v>96</v>
      </c>
      <c r="FI752" s="115" t="str">
        <f t="shared" si="7099"/>
        <v/>
      </c>
      <c r="FJ752" s="115" t="str">
        <f t="shared" si="7100"/>
        <v/>
      </c>
    </row>
    <row r="753" spans="1:166" ht="15" customHeight="1" x14ac:dyDescent="0.25">
      <c r="A753" s="115">
        <v>751</v>
      </c>
      <c r="B753" s="115" t="str">
        <f t="shared" si="6969"/>
        <v/>
      </c>
      <c r="C753" s="115" t="s">
        <v>71</v>
      </c>
      <c r="D753" s="100">
        <f t="shared" si="7097"/>
        <v>0</v>
      </c>
      <c r="E753" s="100" t="str">
        <f t="shared" si="6995"/>
        <v/>
      </c>
      <c r="F753" s="100" t="str">
        <f t="shared" si="6996"/>
        <v/>
      </c>
      <c r="G753" s="100" t="str">
        <f t="shared" si="6970"/>
        <v/>
      </c>
      <c r="H753" s="100" t="str">
        <f t="shared" si="6997"/>
        <v/>
      </c>
      <c r="I753" s="100" t="str">
        <f t="shared" si="6971"/>
        <v/>
      </c>
      <c r="J753" s="100" t="str">
        <f t="shared" si="6998"/>
        <v/>
      </c>
      <c r="K753" s="100" t="str">
        <f t="shared" si="6972"/>
        <v/>
      </c>
      <c r="L753" s="100" t="str">
        <f t="shared" si="6999"/>
        <v/>
      </c>
      <c r="M753" s="100" t="str">
        <f t="shared" si="6973"/>
        <v/>
      </c>
      <c r="N753" s="100" t="str">
        <f t="shared" si="7000"/>
        <v/>
      </c>
      <c r="O753" s="100" t="str">
        <f t="shared" si="6974"/>
        <v/>
      </c>
      <c r="P753" s="100" t="str">
        <f t="shared" si="7001"/>
        <v/>
      </c>
      <c r="Q753" s="100" t="str">
        <f t="shared" si="6975"/>
        <v/>
      </c>
      <c r="R753" s="100" t="str">
        <f t="shared" si="7002"/>
        <v/>
      </c>
      <c r="S753" s="100" t="str">
        <f t="shared" si="6976"/>
        <v/>
      </c>
      <c r="T753" s="100" t="str">
        <f t="shared" si="7003"/>
        <v/>
      </c>
      <c r="U753" s="100" t="str">
        <f t="shared" si="6977"/>
        <v/>
      </c>
      <c r="V753" s="100" t="str">
        <f t="shared" si="7004"/>
        <v/>
      </c>
      <c r="W753" s="100" t="str">
        <f t="shared" si="6978"/>
        <v/>
      </c>
      <c r="X753" s="100" t="str">
        <f t="shared" si="7005"/>
        <v/>
      </c>
      <c r="Y753" s="100" t="str">
        <f t="shared" si="6979"/>
        <v/>
      </c>
      <c r="Z753" s="100" t="str">
        <f t="shared" si="7006"/>
        <v/>
      </c>
      <c r="AA753" s="100" t="str">
        <f t="shared" si="6980"/>
        <v/>
      </c>
      <c r="AB753" s="100" t="str">
        <f t="shared" si="7007"/>
        <v/>
      </c>
      <c r="AC753" s="100" t="str">
        <f t="shared" si="6981"/>
        <v/>
      </c>
      <c r="AD753" s="100" t="str">
        <f t="shared" si="7008"/>
        <v/>
      </c>
      <c r="AE753" s="100" t="str">
        <f t="shared" si="6982"/>
        <v/>
      </c>
      <c r="AF753" s="100" t="str">
        <f t="shared" si="7009"/>
        <v/>
      </c>
      <c r="AG753" s="100" t="str">
        <f t="shared" si="6983"/>
        <v/>
      </c>
      <c r="AH753" s="100" t="str">
        <f t="shared" si="7010"/>
        <v/>
      </c>
      <c r="AI753" s="100" t="str">
        <f t="shared" si="6984"/>
        <v/>
      </c>
      <c r="AJ753" s="100" t="str">
        <f t="shared" si="7011"/>
        <v/>
      </c>
      <c r="AK753" s="100" t="str">
        <f t="shared" si="6985"/>
        <v/>
      </c>
      <c r="AL753" s="100" t="str">
        <f t="shared" si="7012"/>
        <v/>
      </c>
      <c r="AM753" s="100" t="str">
        <f t="shared" si="6986"/>
        <v/>
      </c>
      <c r="AN753" s="100" t="str">
        <f t="shared" si="7013"/>
        <v/>
      </c>
      <c r="AO753" s="100" t="str">
        <f t="shared" si="6987"/>
        <v/>
      </c>
      <c r="AP753" s="100" t="str">
        <f t="shared" si="7014"/>
        <v/>
      </c>
      <c r="AQ753" s="100" t="str">
        <f t="shared" si="6988"/>
        <v/>
      </c>
      <c r="AR753" s="100" t="str">
        <f t="shared" si="7015"/>
        <v/>
      </c>
      <c r="AS753" s="100" t="str">
        <f t="shared" si="6989"/>
        <v/>
      </c>
      <c r="AT753" s="100" t="str">
        <f t="shared" si="7016"/>
        <v/>
      </c>
      <c r="AU753" s="100" t="str">
        <f t="shared" si="6990"/>
        <v/>
      </c>
      <c r="AV753" s="100" t="str">
        <f t="shared" si="7017"/>
        <v/>
      </c>
      <c r="AW753" s="100" t="str">
        <f t="shared" si="6991"/>
        <v/>
      </c>
      <c r="AX753" s="100" t="str">
        <f t="shared" si="7018"/>
        <v/>
      </c>
      <c r="AY753" s="100" t="str">
        <f t="shared" si="6992"/>
        <v/>
      </c>
      <c r="AZ753" s="100" t="str">
        <f t="shared" si="7019"/>
        <v/>
      </c>
      <c r="BA753" s="100" t="str">
        <f t="shared" si="6993"/>
        <v/>
      </c>
      <c r="BB753" s="100" t="str">
        <f t="shared" si="7020"/>
        <v/>
      </c>
      <c r="BC753" s="100" t="str">
        <f>IFERROR(INDEX('INPUT INF'!$F$3:$F$601,MATCH($B753,'INPUT INF'!$A$3:$A$601,FALSE)),"")</f>
        <v/>
      </c>
      <c r="BD753" s="100" t="str">
        <f t="shared" si="7095"/>
        <v/>
      </c>
      <c r="BE753" s="100" t="str">
        <f t="shared" si="7021"/>
        <v/>
      </c>
      <c r="BF753" s="100" t="str">
        <f t="shared" si="7022"/>
        <v/>
      </c>
      <c r="BG753" s="115" t="str">
        <f t="shared" si="7023"/>
        <v/>
      </c>
      <c r="BH753" s="176" t="str">
        <f>IF(AND('INPUT INF'!$O$1="X",BG753="PASS"),BF753,IF($BG753="","0",IF('INPUT INF'!$N$67="YES",$BF753,"")))</f>
        <v>0</v>
      </c>
      <c r="BI753" s="115" t="str">
        <f>IF($BG753="","0",IF('INPUT INF'!$R$68="YES",$BF753,""))</f>
        <v>0</v>
      </c>
      <c r="BJ753" s="115" t="str">
        <f>IF($BG753="","0",IF('INPUT INF'!$R$69="YES",$BF753,""))</f>
        <v>0</v>
      </c>
      <c r="BL753" s="118" t="str">
        <f t="shared" si="7084"/>
        <v/>
      </c>
      <c r="BM753" s="118" t="str">
        <f t="shared" si="7085"/>
        <v/>
      </c>
      <c r="BN753" s="118" t="str">
        <f t="shared" si="7086"/>
        <v/>
      </c>
      <c r="BR753" s="118" t="str">
        <f t="shared" si="7087"/>
        <v/>
      </c>
      <c r="BS753" s="118" t="str">
        <f t="shared" si="7088"/>
        <v/>
      </c>
      <c r="BT753" s="118" t="str">
        <f t="shared" si="7089"/>
        <v/>
      </c>
      <c r="BX753" s="118" t="str">
        <f t="shared" si="7090"/>
        <v/>
      </c>
      <c r="BY753" s="118" t="str">
        <f t="shared" si="7091"/>
        <v/>
      </c>
      <c r="BZ753" s="118" t="str">
        <f t="shared" si="7092"/>
        <v/>
      </c>
      <c r="CD753" s="116" t="str">
        <f t="shared" si="7024"/>
        <v/>
      </c>
      <c r="CE753" s="116" t="str">
        <f t="shared" si="7025"/>
        <v/>
      </c>
      <c r="CF753" s="116" t="str">
        <f t="shared" si="7026"/>
        <v/>
      </c>
      <c r="CJ753" s="116" t="str">
        <f t="shared" si="7027"/>
        <v/>
      </c>
      <c r="CK753" s="116" t="str">
        <f t="shared" si="7028"/>
        <v/>
      </c>
      <c r="CL753" s="116" t="str">
        <f t="shared" si="7029"/>
        <v/>
      </c>
      <c r="CP753" s="116" t="str">
        <f t="shared" si="7030"/>
        <v/>
      </c>
      <c r="CQ753" s="116" t="str">
        <f t="shared" si="7031"/>
        <v/>
      </c>
      <c r="CR753" s="116" t="str">
        <f t="shared" si="7032"/>
        <v/>
      </c>
      <c r="DH753" s="115" t="str">
        <f t="shared" si="7093"/>
        <v/>
      </c>
      <c r="DI753" s="115" t="str">
        <f t="shared" si="7094"/>
        <v/>
      </c>
      <c r="DJ753" s="115" t="str">
        <f t="shared" si="7061"/>
        <v/>
      </c>
      <c r="DK753" s="115" t="str">
        <f t="shared" si="7062"/>
        <v/>
      </c>
      <c r="DL753" s="115" t="str">
        <f t="shared" si="7063"/>
        <v/>
      </c>
      <c r="DM753" s="115" t="str">
        <f t="shared" si="7064"/>
        <v/>
      </c>
      <c r="DN753" s="115" t="str">
        <f t="shared" si="7065"/>
        <v/>
      </c>
      <c r="DO753" s="115" t="str">
        <f t="shared" si="7066"/>
        <v/>
      </c>
      <c r="DP753" s="115" t="str">
        <f t="shared" si="7067"/>
        <v/>
      </c>
      <c r="DQ753" s="115" t="str">
        <f t="shared" si="7068"/>
        <v/>
      </c>
      <c r="DR753" s="115" t="str">
        <f t="shared" si="7069"/>
        <v/>
      </c>
      <c r="DS753" s="115" t="str">
        <f t="shared" si="7070"/>
        <v/>
      </c>
      <c r="DT753" s="115" t="str">
        <f t="shared" si="7071"/>
        <v/>
      </c>
      <c r="DU753" s="115" t="str">
        <f t="shared" si="7072"/>
        <v/>
      </c>
      <c r="DV753" s="115" t="str">
        <f t="shared" si="7073"/>
        <v/>
      </c>
      <c r="DW753" s="115" t="str">
        <f t="shared" si="7074"/>
        <v/>
      </c>
      <c r="DX753" s="115" t="str">
        <f t="shared" si="7075"/>
        <v/>
      </c>
      <c r="DY753" s="115" t="str">
        <f t="shared" si="7076"/>
        <v/>
      </c>
      <c r="DZ753" s="115" t="str">
        <f t="shared" si="7077"/>
        <v/>
      </c>
      <c r="EA753" s="115" t="str">
        <f t="shared" si="7078"/>
        <v/>
      </c>
      <c r="EB753" s="115" t="str">
        <f t="shared" si="7079"/>
        <v/>
      </c>
      <c r="EC753" s="115" t="str">
        <f t="shared" si="7080"/>
        <v/>
      </c>
      <c r="ED753" s="115" t="str">
        <f t="shared" si="7081"/>
        <v/>
      </c>
      <c r="EE753" s="115" t="str">
        <f t="shared" si="7082"/>
        <v/>
      </c>
      <c r="EF753" s="115" t="str">
        <f t="shared" si="7083"/>
        <v/>
      </c>
      <c r="EG753" s="115" t="str">
        <f t="shared" si="7033"/>
        <v/>
      </c>
      <c r="EH753" s="115" t="str">
        <f t="shared" si="7034"/>
        <v/>
      </c>
      <c r="EI753" s="115" t="str">
        <f t="shared" si="7035"/>
        <v/>
      </c>
      <c r="EJ753" s="115" t="str">
        <f t="shared" si="7036"/>
        <v/>
      </c>
      <c r="EK753" s="115" t="str">
        <f t="shared" si="7037"/>
        <v/>
      </c>
      <c r="EL753" s="115" t="str">
        <f t="shared" si="7038"/>
        <v/>
      </c>
      <c r="EM753" s="115" t="str">
        <f t="shared" si="7039"/>
        <v/>
      </c>
      <c r="EN753" s="115" t="str">
        <f t="shared" si="7040"/>
        <v/>
      </c>
      <c r="EO753" s="115" t="str">
        <f t="shared" si="7041"/>
        <v/>
      </c>
      <c r="EP753" s="115" t="str">
        <f t="shared" si="7042"/>
        <v/>
      </c>
      <c r="EQ753" s="115" t="str">
        <f t="shared" si="7043"/>
        <v/>
      </c>
      <c r="ER753" s="115" t="str">
        <f t="shared" si="7044"/>
        <v/>
      </c>
      <c r="ES753" s="115" t="str">
        <f t="shared" si="7045"/>
        <v/>
      </c>
      <c r="ET753" s="115" t="str">
        <f t="shared" si="7046"/>
        <v/>
      </c>
      <c r="EU753" s="115" t="str">
        <f t="shared" si="7047"/>
        <v/>
      </c>
      <c r="EV753" s="115" t="str">
        <f t="shared" si="7048"/>
        <v/>
      </c>
      <c r="EW753" s="115" t="str">
        <f t="shared" si="7049"/>
        <v/>
      </c>
      <c r="EX753" s="115" t="str">
        <f t="shared" si="7050"/>
        <v/>
      </c>
      <c r="EY753" s="115" t="str">
        <f t="shared" si="7051"/>
        <v/>
      </c>
      <c r="EZ753" s="115" t="str">
        <f t="shared" si="7052"/>
        <v/>
      </c>
      <c r="FA753" s="115" t="str">
        <f t="shared" si="7053"/>
        <v/>
      </c>
      <c r="FB753" s="115" t="str">
        <f t="shared" si="7054"/>
        <v/>
      </c>
      <c r="FC753" s="115" t="str">
        <f t="shared" si="7055"/>
        <v/>
      </c>
      <c r="FD753" s="115" t="str">
        <f t="shared" si="7056"/>
        <v/>
      </c>
      <c r="FE753" s="115" t="str">
        <f t="shared" si="7057"/>
        <v/>
      </c>
      <c r="FF753" s="115">
        <f t="shared" si="7098"/>
        <v>54</v>
      </c>
      <c r="FG753" s="115" t="str">
        <f>IFERROR(SMALL($EL$3:$EL$842,$A$11),"")</f>
        <v/>
      </c>
      <c r="FH753" s="115">
        <f t="shared" si="7096"/>
        <v>96</v>
      </c>
      <c r="FI753" s="115" t="str">
        <f t="shared" si="7099"/>
        <v/>
      </c>
      <c r="FJ753" s="115" t="str">
        <f t="shared" si="7100"/>
        <v/>
      </c>
    </row>
    <row r="754" spans="1:166" ht="15" customHeight="1" x14ac:dyDescent="0.25">
      <c r="A754" s="115">
        <v>752</v>
      </c>
      <c r="B754" s="115" t="str">
        <f t="shared" si="6969"/>
        <v/>
      </c>
      <c r="C754" s="115" t="s">
        <v>71</v>
      </c>
      <c r="D754" s="100">
        <f t="shared" si="7097"/>
        <v>0</v>
      </c>
      <c r="E754" s="100" t="str">
        <f t="shared" si="6995"/>
        <v/>
      </c>
      <c r="F754" s="100" t="str">
        <f t="shared" si="6996"/>
        <v/>
      </c>
      <c r="G754" s="100" t="str">
        <f t="shared" si="6970"/>
        <v/>
      </c>
      <c r="H754" s="100" t="str">
        <f t="shared" si="6997"/>
        <v/>
      </c>
      <c r="I754" s="100" t="str">
        <f t="shared" si="6971"/>
        <v/>
      </c>
      <c r="J754" s="100" t="str">
        <f t="shared" si="6998"/>
        <v/>
      </c>
      <c r="K754" s="100" t="str">
        <f t="shared" si="6972"/>
        <v/>
      </c>
      <c r="L754" s="100" t="str">
        <f t="shared" si="6999"/>
        <v/>
      </c>
      <c r="M754" s="100" t="str">
        <f t="shared" si="6973"/>
        <v/>
      </c>
      <c r="N754" s="100" t="str">
        <f t="shared" si="7000"/>
        <v/>
      </c>
      <c r="O754" s="100" t="str">
        <f t="shared" si="6974"/>
        <v/>
      </c>
      <c r="P754" s="100" t="str">
        <f t="shared" si="7001"/>
        <v/>
      </c>
      <c r="Q754" s="100" t="str">
        <f t="shared" si="6975"/>
        <v/>
      </c>
      <c r="R754" s="100" t="str">
        <f t="shared" si="7002"/>
        <v/>
      </c>
      <c r="S754" s="100" t="str">
        <f t="shared" si="6976"/>
        <v/>
      </c>
      <c r="T754" s="100" t="str">
        <f t="shared" si="7003"/>
        <v/>
      </c>
      <c r="U754" s="100" t="str">
        <f t="shared" si="6977"/>
        <v/>
      </c>
      <c r="V754" s="100" t="str">
        <f t="shared" si="7004"/>
        <v/>
      </c>
      <c r="W754" s="100" t="str">
        <f t="shared" si="6978"/>
        <v/>
      </c>
      <c r="X754" s="100" t="str">
        <f t="shared" si="7005"/>
        <v/>
      </c>
      <c r="Y754" s="100" t="str">
        <f t="shared" si="6979"/>
        <v/>
      </c>
      <c r="Z754" s="100" t="str">
        <f t="shared" si="7006"/>
        <v/>
      </c>
      <c r="AA754" s="100" t="str">
        <f t="shared" si="6980"/>
        <v/>
      </c>
      <c r="AB754" s="100" t="str">
        <f t="shared" si="7007"/>
        <v/>
      </c>
      <c r="AC754" s="100" t="str">
        <f t="shared" si="6981"/>
        <v/>
      </c>
      <c r="AD754" s="100" t="str">
        <f t="shared" si="7008"/>
        <v/>
      </c>
      <c r="AE754" s="100" t="str">
        <f t="shared" si="6982"/>
        <v/>
      </c>
      <c r="AF754" s="100" t="str">
        <f t="shared" si="7009"/>
        <v/>
      </c>
      <c r="AG754" s="100" t="str">
        <f t="shared" si="6983"/>
        <v/>
      </c>
      <c r="AH754" s="100" t="str">
        <f t="shared" si="7010"/>
        <v/>
      </c>
      <c r="AI754" s="100" t="str">
        <f t="shared" si="6984"/>
        <v/>
      </c>
      <c r="AJ754" s="100" t="str">
        <f t="shared" si="7011"/>
        <v/>
      </c>
      <c r="AK754" s="100" t="str">
        <f t="shared" si="6985"/>
        <v/>
      </c>
      <c r="AL754" s="100" t="str">
        <f t="shared" si="7012"/>
        <v/>
      </c>
      <c r="AM754" s="100" t="str">
        <f t="shared" si="6986"/>
        <v/>
      </c>
      <c r="AN754" s="100" t="str">
        <f t="shared" si="7013"/>
        <v/>
      </c>
      <c r="AO754" s="100" t="str">
        <f t="shared" si="6987"/>
        <v/>
      </c>
      <c r="AP754" s="100" t="str">
        <f t="shared" si="7014"/>
        <v/>
      </c>
      <c r="AQ754" s="100" t="str">
        <f t="shared" si="6988"/>
        <v/>
      </c>
      <c r="AR754" s="100" t="str">
        <f t="shared" si="7015"/>
        <v/>
      </c>
      <c r="AS754" s="100" t="str">
        <f t="shared" si="6989"/>
        <v/>
      </c>
      <c r="AT754" s="100" t="str">
        <f t="shared" si="7016"/>
        <v/>
      </c>
      <c r="AU754" s="100" t="str">
        <f t="shared" si="6990"/>
        <v/>
      </c>
      <c r="AV754" s="100" t="str">
        <f t="shared" si="7017"/>
        <v/>
      </c>
      <c r="AW754" s="100" t="str">
        <f t="shared" si="6991"/>
        <v/>
      </c>
      <c r="AX754" s="100" t="str">
        <f t="shared" si="7018"/>
        <v/>
      </c>
      <c r="AY754" s="100" t="str">
        <f t="shared" si="6992"/>
        <v/>
      </c>
      <c r="AZ754" s="100" t="str">
        <f t="shared" si="7019"/>
        <v/>
      </c>
      <c r="BA754" s="100" t="str">
        <f t="shared" si="6993"/>
        <v/>
      </c>
      <c r="BB754" s="100" t="str">
        <f t="shared" si="7020"/>
        <v/>
      </c>
      <c r="BC754" s="100" t="str">
        <f>IFERROR(INDEX('INPUT INF'!$F$3:$F$601,MATCH($B754,'INPUT INF'!$A$3:$A$601,FALSE)),"")</f>
        <v/>
      </c>
      <c r="BD754" s="100" t="str">
        <f t="shared" si="7095"/>
        <v/>
      </c>
      <c r="BE754" s="100" t="str">
        <f t="shared" si="7021"/>
        <v/>
      </c>
      <c r="BF754" s="100" t="str">
        <f t="shared" si="7022"/>
        <v/>
      </c>
      <c r="BG754" s="115" t="str">
        <f t="shared" si="7023"/>
        <v/>
      </c>
      <c r="BH754" s="176" t="str">
        <f>IF(AND('INPUT INF'!$O$1="X",BG754="PASS"),BF754,IF($BG754="","0",IF('INPUT INF'!$N$67="YES",$BF754,"")))</f>
        <v>0</v>
      </c>
      <c r="BI754" s="115" t="str">
        <f>IF($BG754="","0",IF('INPUT INF'!$R$68="YES",$BF754,""))</f>
        <v>0</v>
      </c>
      <c r="BJ754" s="115" t="str">
        <f>IF($BG754="","0",IF('INPUT INF'!$R$69="YES",$BF754,""))</f>
        <v>0</v>
      </c>
      <c r="BL754" s="118" t="str">
        <f t="shared" si="7084"/>
        <v/>
      </c>
      <c r="BM754" s="118" t="str">
        <f t="shared" si="7085"/>
        <v/>
      </c>
      <c r="BN754" s="118" t="str">
        <f t="shared" si="7086"/>
        <v/>
      </c>
      <c r="BR754" s="118" t="str">
        <f t="shared" si="7087"/>
        <v/>
      </c>
      <c r="BS754" s="118" t="str">
        <f t="shared" si="7088"/>
        <v/>
      </c>
      <c r="BT754" s="118" t="str">
        <f t="shared" si="7089"/>
        <v/>
      </c>
      <c r="BX754" s="118" t="str">
        <f t="shared" si="7090"/>
        <v/>
      </c>
      <c r="BY754" s="118" t="str">
        <f t="shared" si="7091"/>
        <v/>
      </c>
      <c r="BZ754" s="118" t="str">
        <f t="shared" si="7092"/>
        <v/>
      </c>
      <c r="CD754" s="116" t="str">
        <f t="shared" si="7024"/>
        <v/>
      </c>
      <c r="CE754" s="116" t="str">
        <f t="shared" si="7025"/>
        <v/>
      </c>
      <c r="CF754" s="116" t="str">
        <f t="shared" si="7026"/>
        <v/>
      </c>
      <c r="CJ754" s="116" t="str">
        <f t="shared" si="7027"/>
        <v/>
      </c>
      <c r="CK754" s="116" t="str">
        <f t="shared" si="7028"/>
        <v/>
      </c>
      <c r="CL754" s="116" t="str">
        <f t="shared" si="7029"/>
        <v/>
      </c>
      <c r="CP754" s="116" t="str">
        <f t="shared" si="7030"/>
        <v/>
      </c>
      <c r="CQ754" s="116" t="str">
        <f t="shared" si="7031"/>
        <v/>
      </c>
      <c r="CR754" s="116" t="str">
        <f t="shared" si="7032"/>
        <v/>
      </c>
      <c r="DH754" s="115" t="str">
        <f t="shared" si="7093"/>
        <v/>
      </c>
      <c r="DI754" s="115" t="str">
        <f t="shared" si="7094"/>
        <v/>
      </c>
      <c r="DJ754" s="115" t="str">
        <f t="shared" si="7061"/>
        <v/>
      </c>
      <c r="DK754" s="115" t="str">
        <f t="shared" si="7062"/>
        <v/>
      </c>
      <c r="DL754" s="115" t="str">
        <f t="shared" si="7063"/>
        <v/>
      </c>
      <c r="DM754" s="115" t="str">
        <f t="shared" si="7064"/>
        <v/>
      </c>
      <c r="DN754" s="115" t="str">
        <f t="shared" si="7065"/>
        <v/>
      </c>
      <c r="DO754" s="115" t="str">
        <f t="shared" si="7066"/>
        <v/>
      </c>
      <c r="DP754" s="115" t="str">
        <f t="shared" si="7067"/>
        <v/>
      </c>
      <c r="DQ754" s="115" t="str">
        <f t="shared" si="7068"/>
        <v/>
      </c>
      <c r="DR754" s="115" t="str">
        <f t="shared" si="7069"/>
        <v/>
      </c>
      <c r="DS754" s="115" t="str">
        <f t="shared" si="7070"/>
        <v/>
      </c>
      <c r="DT754" s="115" t="str">
        <f t="shared" si="7071"/>
        <v/>
      </c>
      <c r="DU754" s="115" t="str">
        <f t="shared" si="7072"/>
        <v/>
      </c>
      <c r="DV754" s="115" t="str">
        <f t="shared" si="7073"/>
        <v/>
      </c>
      <c r="DW754" s="115" t="str">
        <f t="shared" si="7074"/>
        <v/>
      </c>
      <c r="DX754" s="115" t="str">
        <f t="shared" si="7075"/>
        <v/>
      </c>
      <c r="DY754" s="115" t="str">
        <f t="shared" si="7076"/>
        <v/>
      </c>
      <c r="DZ754" s="115" t="str">
        <f t="shared" si="7077"/>
        <v/>
      </c>
      <c r="EA754" s="115" t="str">
        <f t="shared" si="7078"/>
        <v/>
      </c>
      <c r="EB754" s="115" t="str">
        <f t="shared" si="7079"/>
        <v/>
      </c>
      <c r="EC754" s="115" t="str">
        <f t="shared" si="7080"/>
        <v/>
      </c>
      <c r="ED754" s="115" t="str">
        <f t="shared" si="7081"/>
        <v/>
      </c>
      <c r="EE754" s="115" t="str">
        <f t="shared" si="7082"/>
        <v/>
      </c>
      <c r="EF754" s="115" t="str">
        <f t="shared" si="7083"/>
        <v/>
      </c>
      <c r="EG754" s="115" t="str">
        <f t="shared" si="7033"/>
        <v/>
      </c>
      <c r="EH754" s="115" t="str">
        <f t="shared" si="7034"/>
        <v/>
      </c>
      <c r="EI754" s="115" t="str">
        <f t="shared" si="7035"/>
        <v/>
      </c>
      <c r="EJ754" s="115" t="str">
        <f t="shared" si="7036"/>
        <v/>
      </c>
      <c r="EK754" s="115" t="str">
        <f t="shared" si="7037"/>
        <v/>
      </c>
      <c r="EL754" s="115" t="str">
        <f t="shared" si="7038"/>
        <v/>
      </c>
      <c r="EM754" s="115" t="str">
        <f t="shared" si="7039"/>
        <v/>
      </c>
      <c r="EN754" s="115" t="str">
        <f t="shared" si="7040"/>
        <v/>
      </c>
      <c r="EO754" s="115" t="str">
        <f t="shared" si="7041"/>
        <v/>
      </c>
      <c r="EP754" s="115" t="str">
        <f t="shared" si="7042"/>
        <v/>
      </c>
      <c r="EQ754" s="115" t="str">
        <f t="shared" si="7043"/>
        <v/>
      </c>
      <c r="ER754" s="115" t="str">
        <f t="shared" si="7044"/>
        <v/>
      </c>
      <c r="ES754" s="115" t="str">
        <f t="shared" si="7045"/>
        <v/>
      </c>
      <c r="ET754" s="115" t="str">
        <f t="shared" si="7046"/>
        <v/>
      </c>
      <c r="EU754" s="115" t="str">
        <f t="shared" si="7047"/>
        <v/>
      </c>
      <c r="EV754" s="115" t="str">
        <f t="shared" si="7048"/>
        <v/>
      </c>
      <c r="EW754" s="115" t="str">
        <f t="shared" si="7049"/>
        <v/>
      </c>
      <c r="EX754" s="115" t="str">
        <f t="shared" si="7050"/>
        <v/>
      </c>
      <c r="EY754" s="115" t="str">
        <f t="shared" si="7051"/>
        <v/>
      </c>
      <c r="EZ754" s="115" t="str">
        <f t="shared" si="7052"/>
        <v/>
      </c>
      <c r="FA754" s="115" t="str">
        <f t="shared" si="7053"/>
        <v/>
      </c>
      <c r="FB754" s="115" t="str">
        <f t="shared" si="7054"/>
        <v/>
      </c>
      <c r="FC754" s="115" t="str">
        <f t="shared" si="7055"/>
        <v/>
      </c>
      <c r="FD754" s="115" t="str">
        <f t="shared" si="7056"/>
        <v/>
      </c>
      <c r="FE754" s="115" t="str">
        <f t="shared" si="7057"/>
        <v/>
      </c>
      <c r="FF754" s="115">
        <f t="shared" si="7098"/>
        <v>54</v>
      </c>
      <c r="FG754" s="115" t="str">
        <f>IFERROR(SMALL($EL$3:$EL$842,$A$12),"")</f>
        <v/>
      </c>
      <c r="FH754" s="115">
        <f t="shared" si="7096"/>
        <v>96</v>
      </c>
      <c r="FI754" s="115" t="str">
        <f t="shared" si="7099"/>
        <v/>
      </c>
      <c r="FJ754" s="115" t="str">
        <f t="shared" si="7100"/>
        <v/>
      </c>
    </row>
    <row r="755" spans="1:166" ht="15" customHeight="1" x14ac:dyDescent="0.25">
      <c r="A755" s="115">
        <v>753</v>
      </c>
      <c r="B755" s="115" t="str">
        <f t="shared" si="6969"/>
        <v/>
      </c>
      <c r="C755" s="115" t="s">
        <v>71</v>
      </c>
      <c r="D755" s="100">
        <f t="shared" si="7097"/>
        <v>0</v>
      </c>
      <c r="E755" s="100" t="str">
        <f t="shared" si="6995"/>
        <v/>
      </c>
      <c r="F755" s="100" t="str">
        <f t="shared" si="6996"/>
        <v/>
      </c>
      <c r="G755" s="100" t="str">
        <f t="shared" si="6970"/>
        <v/>
      </c>
      <c r="H755" s="100" t="str">
        <f t="shared" si="6997"/>
        <v/>
      </c>
      <c r="I755" s="100" t="str">
        <f t="shared" si="6971"/>
        <v/>
      </c>
      <c r="J755" s="100" t="str">
        <f t="shared" si="6998"/>
        <v/>
      </c>
      <c r="K755" s="100" t="str">
        <f t="shared" si="6972"/>
        <v/>
      </c>
      <c r="L755" s="100" t="str">
        <f t="shared" si="6999"/>
        <v/>
      </c>
      <c r="M755" s="100" t="str">
        <f t="shared" si="6973"/>
        <v/>
      </c>
      <c r="N755" s="100" t="str">
        <f t="shared" si="7000"/>
        <v/>
      </c>
      <c r="O755" s="100" t="str">
        <f t="shared" si="6974"/>
        <v/>
      </c>
      <c r="P755" s="100" t="str">
        <f t="shared" si="7001"/>
        <v/>
      </c>
      <c r="Q755" s="100" t="str">
        <f t="shared" si="6975"/>
        <v/>
      </c>
      <c r="R755" s="100" t="str">
        <f t="shared" si="7002"/>
        <v/>
      </c>
      <c r="S755" s="100" t="str">
        <f t="shared" si="6976"/>
        <v/>
      </c>
      <c r="T755" s="100" t="str">
        <f t="shared" si="7003"/>
        <v/>
      </c>
      <c r="U755" s="100" t="str">
        <f t="shared" si="6977"/>
        <v/>
      </c>
      <c r="V755" s="100" t="str">
        <f t="shared" si="7004"/>
        <v/>
      </c>
      <c r="W755" s="100" t="str">
        <f t="shared" si="6978"/>
        <v/>
      </c>
      <c r="X755" s="100" t="str">
        <f t="shared" si="7005"/>
        <v/>
      </c>
      <c r="Y755" s="100" t="str">
        <f t="shared" si="6979"/>
        <v/>
      </c>
      <c r="Z755" s="100" t="str">
        <f t="shared" si="7006"/>
        <v/>
      </c>
      <c r="AA755" s="100" t="str">
        <f t="shared" si="6980"/>
        <v/>
      </c>
      <c r="AB755" s="100" t="str">
        <f t="shared" si="7007"/>
        <v/>
      </c>
      <c r="AC755" s="100" t="str">
        <f t="shared" si="6981"/>
        <v/>
      </c>
      <c r="AD755" s="100" t="str">
        <f t="shared" si="7008"/>
        <v/>
      </c>
      <c r="AE755" s="100" t="str">
        <f t="shared" si="6982"/>
        <v/>
      </c>
      <c r="AF755" s="100" t="str">
        <f t="shared" si="7009"/>
        <v/>
      </c>
      <c r="AG755" s="100" t="str">
        <f t="shared" si="6983"/>
        <v/>
      </c>
      <c r="AH755" s="100" t="str">
        <f t="shared" si="7010"/>
        <v/>
      </c>
      <c r="AI755" s="100" t="str">
        <f t="shared" si="6984"/>
        <v/>
      </c>
      <c r="AJ755" s="100" t="str">
        <f t="shared" si="7011"/>
        <v/>
      </c>
      <c r="AK755" s="100" t="str">
        <f t="shared" si="6985"/>
        <v/>
      </c>
      <c r="AL755" s="100" t="str">
        <f t="shared" si="7012"/>
        <v/>
      </c>
      <c r="AM755" s="100" t="str">
        <f t="shared" si="6986"/>
        <v/>
      </c>
      <c r="AN755" s="100" t="str">
        <f t="shared" si="7013"/>
        <v/>
      </c>
      <c r="AO755" s="100" t="str">
        <f t="shared" si="6987"/>
        <v/>
      </c>
      <c r="AP755" s="100" t="str">
        <f t="shared" si="7014"/>
        <v/>
      </c>
      <c r="AQ755" s="100" t="str">
        <f t="shared" si="6988"/>
        <v/>
      </c>
      <c r="AR755" s="100" t="str">
        <f t="shared" si="7015"/>
        <v/>
      </c>
      <c r="AS755" s="100" t="str">
        <f t="shared" si="6989"/>
        <v/>
      </c>
      <c r="AT755" s="100" t="str">
        <f t="shared" si="7016"/>
        <v/>
      </c>
      <c r="AU755" s="100" t="str">
        <f t="shared" si="6990"/>
        <v/>
      </c>
      <c r="AV755" s="100" t="str">
        <f t="shared" si="7017"/>
        <v/>
      </c>
      <c r="AW755" s="100" t="str">
        <f t="shared" si="6991"/>
        <v/>
      </c>
      <c r="AX755" s="100" t="str">
        <f t="shared" si="7018"/>
        <v/>
      </c>
      <c r="AY755" s="100" t="str">
        <f t="shared" si="6992"/>
        <v/>
      </c>
      <c r="AZ755" s="100" t="str">
        <f t="shared" si="7019"/>
        <v/>
      </c>
      <c r="BA755" s="100" t="str">
        <f t="shared" si="6993"/>
        <v/>
      </c>
      <c r="BB755" s="100" t="str">
        <f t="shared" si="7020"/>
        <v/>
      </c>
      <c r="BC755" s="100" t="str">
        <f>IFERROR(INDEX('INPUT INF'!$F$3:$F$601,MATCH($B755,'INPUT INF'!$A$3:$A$601,FALSE)),"")</f>
        <v/>
      </c>
      <c r="BD755" s="100" t="str">
        <f t="shared" si="7095"/>
        <v/>
      </c>
      <c r="BE755" s="100" t="str">
        <f t="shared" si="7021"/>
        <v/>
      </c>
      <c r="BF755" s="100" t="str">
        <f t="shared" si="7022"/>
        <v/>
      </c>
      <c r="BG755" s="115" t="str">
        <f t="shared" si="7023"/>
        <v/>
      </c>
      <c r="BH755" s="176" t="str">
        <f>IF(AND('INPUT INF'!$O$1="X",BG755="PASS"),BF755,IF($BG755="","0",IF('INPUT INF'!$N$67="YES",$BF755,"")))</f>
        <v>0</v>
      </c>
      <c r="BI755" s="115" t="str">
        <f>IF($BG755="","0",IF('INPUT INF'!$R$68="YES",$BF755,""))</f>
        <v>0</v>
      </c>
      <c r="BJ755" s="115" t="str">
        <f>IF($BG755="","0",IF('INPUT INF'!$R$69="YES",$BF755,""))</f>
        <v>0</v>
      </c>
      <c r="BL755" s="118" t="str">
        <f t="shared" si="7084"/>
        <v/>
      </c>
      <c r="BM755" s="118" t="str">
        <f t="shared" si="7085"/>
        <v/>
      </c>
      <c r="BN755" s="118" t="str">
        <f t="shared" si="7086"/>
        <v/>
      </c>
      <c r="BR755" s="118" t="str">
        <f t="shared" si="7087"/>
        <v/>
      </c>
      <c r="BS755" s="118" t="str">
        <f t="shared" si="7088"/>
        <v/>
      </c>
      <c r="BT755" s="118" t="str">
        <f t="shared" si="7089"/>
        <v/>
      </c>
      <c r="BX755" s="118" t="str">
        <f t="shared" si="7090"/>
        <v/>
      </c>
      <c r="BY755" s="118" t="str">
        <f t="shared" si="7091"/>
        <v/>
      </c>
      <c r="BZ755" s="118" t="str">
        <f t="shared" si="7092"/>
        <v/>
      </c>
      <c r="CD755" s="116" t="str">
        <f t="shared" si="7024"/>
        <v/>
      </c>
      <c r="CE755" s="116" t="str">
        <f t="shared" si="7025"/>
        <v/>
      </c>
      <c r="CF755" s="116" t="str">
        <f t="shared" si="7026"/>
        <v/>
      </c>
      <c r="CJ755" s="116" t="str">
        <f t="shared" si="7027"/>
        <v/>
      </c>
      <c r="CK755" s="116" t="str">
        <f t="shared" si="7028"/>
        <v/>
      </c>
      <c r="CL755" s="116" t="str">
        <f t="shared" si="7029"/>
        <v/>
      </c>
      <c r="CP755" s="116" t="str">
        <f t="shared" si="7030"/>
        <v/>
      </c>
      <c r="CQ755" s="116" t="str">
        <f t="shared" si="7031"/>
        <v/>
      </c>
      <c r="CR755" s="116" t="str">
        <f t="shared" si="7032"/>
        <v/>
      </c>
      <c r="DH755" s="115" t="str">
        <f t="shared" si="7093"/>
        <v/>
      </c>
      <c r="DI755" s="115" t="str">
        <f t="shared" si="7094"/>
        <v/>
      </c>
      <c r="DJ755" s="115" t="str">
        <f t="shared" si="7061"/>
        <v/>
      </c>
      <c r="DK755" s="115" t="str">
        <f t="shared" si="7062"/>
        <v/>
      </c>
      <c r="DL755" s="115" t="str">
        <f t="shared" si="7063"/>
        <v/>
      </c>
      <c r="DM755" s="115" t="str">
        <f t="shared" si="7064"/>
        <v/>
      </c>
      <c r="DN755" s="115" t="str">
        <f t="shared" si="7065"/>
        <v/>
      </c>
      <c r="DO755" s="115" t="str">
        <f t="shared" si="7066"/>
        <v/>
      </c>
      <c r="DP755" s="115" t="str">
        <f t="shared" si="7067"/>
        <v/>
      </c>
      <c r="DQ755" s="115" t="str">
        <f t="shared" si="7068"/>
        <v/>
      </c>
      <c r="DR755" s="115" t="str">
        <f t="shared" si="7069"/>
        <v/>
      </c>
      <c r="DS755" s="115" t="str">
        <f t="shared" si="7070"/>
        <v/>
      </c>
      <c r="DT755" s="115" t="str">
        <f t="shared" si="7071"/>
        <v/>
      </c>
      <c r="DU755" s="115" t="str">
        <f t="shared" si="7072"/>
        <v/>
      </c>
      <c r="DV755" s="115" t="str">
        <f t="shared" si="7073"/>
        <v/>
      </c>
      <c r="DW755" s="115" t="str">
        <f t="shared" si="7074"/>
        <v/>
      </c>
      <c r="DX755" s="115" t="str">
        <f t="shared" si="7075"/>
        <v/>
      </c>
      <c r="DY755" s="115" t="str">
        <f t="shared" si="7076"/>
        <v/>
      </c>
      <c r="DZ755" s="115" t="str">
        <f t="shared" si="7077"/>
        <v/>
      </c>
      <c r="EA755" s="115" t="str">
        <f t="shared" si="7078"/>
        <v/>
      </c>
      <c r="EB755" s="115" t="str">
        <f t="shared" si="7079"/>
        <v/>
      </c>
      <c r="EC755" s="115" t="str">
        <f t="shared" si="7080"/>
        <v/>
      </c>
      <c r="ED755" s="115" t="str">
        <f t="shared" si="7081"/>
        <v/>
      </c>
      <c r="EE755" s="115" t="str">
        <f t="shared" si="7082"/>
        <v/>
      </c>
      <c r="EF755" s="115" t="str">
        <f t="shared" si="7083"/>
        <v/>
      </c>
      <c r="EG755" s="115" t="str">
        <f t="shared" si="7033"/>
        <v/>
      </c>
      <c r="EH755" s="115" t="str">
        <f t="shared" si="7034"/>
        <v/>
      </c>
      <c r="EI755" s="115" t="str">
        <f t="shared" si="7035"/>
        <v/>
      </c>
      <c r="EJ755" s="115" t="str">
        <f t="shared" si="7036"/>
        <v/>
      </c>
      <c r="EK755" s="115" t="str">
        <f t="shared" si="7037"/>
        <v/>
      </c>
      <c r="EL755" s="115" t="str">
        <f t="shared" si="7038"/>
        <v/>
      </c>
      <c r="EM755" s="115" t="str">
        <f t="shared" si="7039"/>
        <v/>
      </c>
      <c r="EN755" s="115" t="str">
        <f t="shared" si="7040"/>
        <v/>
      </c>
      <c r="EO755" s="115" t="str">
        <f t="shared" si="7041"/>
        <v/>
      </c>
      <c r="EP755" s="115" t="str">
        <f t="shared" si="7042"/>
        <v/>
      </c>
      <c r="EQ755" s="115" t="str">
        <f t="shared" si="7043"/>
        <v/>
      </c>
      <c r="ER755" s="115" t="str">
        <f t="shared" si="7044"/>
        <v/>
      </c>
      <c r="ES755" s="115" t="str">
        <f t="shared" si="7045"/>
        <v/>
      </c>
      <c r="ET755" s="115" t="str">
        <f t="shared" si="7046"/>
        <v/>
      </c>
      <c r="EU755" s="115" t="str">
        <f t="shared" si="7047"/>
        <v/>
      </c>
      <c r="EV755" s="115" t="str">
        <f t="shared" si="7048"/>
        <v/>
      </c>
      <c r="EW755" s="115" t="str">
        <f t="shared" si="7049"/>
        <v/>
      </c>
      <c r="EX755" s="115" t="str">
        <f t="shared" si="7050"/>
        <v/>
      </c>
      <c r="EY755" s="115" t="str">
        <f t="shared" si="7051"/>
        <v/>
      </c>
      <c r="EZ755" s="115" t="str">
        <f t="shared" si="7052"/>
        <v/>
      </c>
      <c r="FA755" s="115" t="str">
        <f t="shared" si="7053"/>
        <v/>
      </c>
      <c r="FB755" s="115" t="str">
        <f t="shared" si="7054"/>
        <v/>
      </c>
      <c r="FC755" s="115" t="str">
        <f t="shared" si="7055"/>
        <v/>
      </c>
      <c r="FD755" s="115" t="str">
        <f t="shared" si="7056"/>
        <v/>
      </c>
      <c r="FE755" s="115" t="str">
        <f t="shared" si="7057"/>
        <v/>
      </c>
      <c r="FF755" s="115">
        <f t="shared" si="7098"/>
        <v>48</v>
      </c>
      <c r="FG755" s="115">
        <f>IFERROR(SMALL($EM$3:$EM$842,$A$3),"")</f>
        <v>12672068</v>
      </c>
      <c r="FH755" s="115">
        <f>IFERROR(LARGE($Q$3:$Q$842,$A$3),"")</f>
        <v>82</v>
      </c>
      <c r="FI755" s="115">
        <f t="shared" si="7099"/>
        <v>71</v>
      </c>
      <c r="FJ755" s="115" t="str">
        <f t="shared" si="7100"/>
        <v/>
      </c>
    </row>
    <row r="756" spans="1:166" ht="15" customHeight="1" x14ac:dyDescent="0.25">
      <c r="A756" s="115">
        <v>754</v>
      </c>
      <c r="B756" s="115" t="str">
        <f t="shared" si="6969"/>
        <v/>
      </c>
      <c r="C756" s="115" t="s">
        <v>71</v>
      </c>
      <c r="D756" s="100">
        <f t="shared" si="7097"/>
        <v>0</v>
      </c>
      <c r="E756" s="100" t="str">
        <f t="shared" si="6995"/>
        <v/>
      </c>
      <c r="F756" s="100" t="str">
        <f t="shared" si="6996"/>
        <v/>
      </c>
      <c r="G756" s="100" t="str">
        <f t="shared" si="6970"/>
        <v/>
      </c>
      <c r="H756" s="100" t="str">
        <f t="shared" si="6997"/>
        <v/>
      </c>
      <c r="I756" s="100" t="str">
        <f t="shared" si="6971"/>
        <v/>
      </c>
      <c r="J756" s="100" t="str">
        <f t="shared" si="6998"/>
        <v/>
      </c>
      <c r="K756" s="100" t="str">
        <f t="shared" si="6972"/>
        <v/>
      </c>
      <c r="L756" s="100" t="str">
        <f t="shared" si="6999"/>
        <v/>
      </c>
      <c r="M756" s="100" t="str">
        <f t="shared" si="6973"/>
        <v/>
      </c>
      <c r="N756" s="100" t="str">
        <f t="shared" si="7000"/>
        <v/>
      </c>
      <c r="O756" s="100" t="str">
        <f t="shared" si="6974"/>
        <v/>
      </c>
      <c r="P756" s="100" t="str">
        <f t="shared" si="7001"/>
        <v/>
      </c>
      <c r="Q756" s="100" t="str">
        <f t="shared" si="6975"/>
        <v/>
      </c>
      <c r="R756" s="100" t="str">
        <f t="shared" si="7002"/>
        <v/>
      </c>
      <c r="S756" s="100" t="str">
        <f t="shared" si="6976"/>
        <v/>
      </c>
      <c r="T756" s="100" t="str">
        <f t="shared" si="7003"/>
        <v/>
      </c>
      <c r="U756" s="100" t="str">
        <f t="shared" si="6977"/>
        <v/>
      </c>
      <c r="V756" s="100" t="str">
        <f t="shared" si="7004"/>
        <v/>
      </c>
      <c r="W756" s="100" t="str">
        <f t="shared" si="6978"/>
        <v/>
      </c>
      <c r="X756" s="100" t="str">
        <f t="shared" si="7005"/>
        <v/>
      </c>
      <c r="Y756" s="100" t="str">
        <f t="shared" si="6979"/>
        <v/>
      </c>
      <c r="Z756" s="100" t="str">
        <f t="shared" si="7006"/>
        <v/>
      </c>
      <c r="AA756" s="100" t="str">
        <f t="shared" si="6980"/>
        <v/>
      </c>
      <c r="AB756" s="100" t="str">
        <f t="shared" si="7007"/>
        <v/>
      </c>
      <c r="AC756" s="100" t="str">
        <f t="shared" si="6981"/>
        <v/>
      </c>
      <c r="AD756" s="100" t="str">
        <f t="shared" si="7008"/>
        <v/>
      </c>
      <c r="AE756" s="100" t="str">
        <f t="shared" si="6982"/>
        <v/>
      </c>
      <c r="AF756" s="100" t="str">
        <f t="shared" si="7009"/>
        <v/>
      </c>
      <c r="AG756" s="100" t="str">
        <f t="shared" si="6983"/>
        <v/>
      </c>
      <c r="AH756" s="100" t="str">
        <f t="shared" si="7010"/>
        <v/>
      </c>
      <c r="AI756" s="100" t="str">
        <f t="shared" si="6984"/>
        <v/>
      </c>
      <c r="AJ756" s="100" t="str">
        <f t="shared" si="7011"/>
        <v/>
      </c>
      <c r="AK756" s="100" t="str">
        <f t="shared" si="6985"/>
        <v/>
      </c>
      <c r="AL756" s="100" t="str">
        <f t="shared" si="7012"/>
        <v/>
      </c>
      <c r="AM756" s="100" t="str">
        <f t="shared" si="6986"/>
        <v/>
      </c>
      <c r="AN756" s="100" t="str">
        <f t="shared" si="7013"/>
        <v/>
      </c>
      <c r="AO756" s="100" t="str">
        <f t="shared" si="6987"/>
        <v/>
      </c>
      <c r="AP756" s="100" t="str">
        <f t="shared" si="7014"/>
        <v/>
      </c>
      <c r="AQ756" s="100" t="str">
        <f t="shared" si="6988"/>
        <v/>
      </c>
      <c r="AR756" s="100" t="str">
        <f t="shared" si="7015"/>
        <v/>
      </c>
      <c r="AS756" s="100" t="str">
        <f t="shared" si="6989"/>
        <v/>
      </c>
      <c r="AT756" s="100" t="str">
        <f t="shared" si="7016"/>
        <v/>
      </c>
      <c r="AU756" s="100" t="str">
        <f t="shared" si="6990"/>
        <v/>
      </c>
      <c r="AV756" s="100" t="str">
        <f t="shared" si="7017"/>
        <v/>
      </c>
      <c r="AW756" s="100" t="str">
        <f t="shared" si="6991"/>
        <v/>
      </c>
      <c r="AX756" s="100" t="str">
        <f t="shared" si="7018"/>
        <v/>
      </c>
      <c r="AY756" s="100" t="str">
        <f t="shared" si="6992"/>
        <v/>
      </c>
      <c r="AZ756" s="100" t="str">
        <f t="shared" si="7019"/>
        <v/>
      </c>
      <c r="BA756" s="100" t="str">
        <f t="shared" si="6993"/>
        <v/>
      </c>
      <c r="BB756" s="100" t="str">
        <f t="shared" si="7020"/>
        <v/>
      </c>
      <c r="BC756" s="100" t="str">
        <f>IFERROR(INDEX('INPUT INF'!$F$3:$F$601,MATCH($B756,'INPUT INF'!$A$3:$A$601,FALSE)),"")</f>
        <v/>
      </c>
      <c r="BD756" s="100" t="str">
        <f t="shared" si="7095"/>
        <v/>
      </c>
      <c r="BE756" s="100" t="str">
        <f t="shared" si="7021"/>
        <v/>
      </c>
      <c r="BF756" s="100" t="str">
        <f t="shared" si="7022"/>
        <v/>
      </c>
      <c r="BG756" s="115" t="str">
        <f t="shared" si="7023"/>
        <v/>
      </c>
      <c r="BH756" s="176" t="str">
        <f>IF(AND('INPUT INF'!$O$1="X",BG756="PASS"),BF756,IF($BG756="","0",IF('INPUT INF'!$N$67="YES",$BF756,"")))</f>
        <v>0</v>
      </c>
      <c r="BI756" s="115" t="str">
        <f>IF($BG756="","0",IF('INPUT INF'!$R$68="YES",$BF756,""))</f>
        <v>0</v>
      </c>
      <c r="BJ756" s="115" t="str">
        <f>IF($BG756="","0",IF('INPUT INF'!$R$69="YES",$BF756,""))</f>
        <v>0</v>
      </c>
      <c r="BL756" s="118" t="str">
        <f t="shared" si="7084"/>
        <v/>
      </c>
      <c r="BM756" s="118" t="str">
        <f t="shared" si="7085"/>
        <v/>
      </c>
      <c r="BN756" s="118" t="str">
        <f t="shared" si="7086"/>
        <v/>
      </c>
      <c r="BR756" s="118" t="str">
        <f t="shared" si="7087"/>
        <v/>
      </c>
      <c r="BS756" s="118" t="str">
        <f t="shared" si="7088"/>
        <v/>
      </c>
      <c r="BT756" s="118" t="str">
        <f t="shared" si="7089"/>
        <v/>
      </c>
      <c r="BX756" s="118" t="str">
        <f t="shared" si="7090"/>
        <v/>
      </c>
      <c r="BY756" s="118" t="str">
        <f t="shared" si="7091"/>
        <v/>
      </c>
      <c r="BZ756" s="118" t="str">
        <f t="shared" si="7092"/>
        <v/>
      </c>
      <c r="CD756" s="116" t="str">
        <f t="shared" si="7024"/>
        <v/>
      </c>
      <c r="CE756" s="116" t="str">
        <f t="shared" si="7025"/>
        <v/>
      </c>
      <c r="CF756" s="116" t="str">
        <f t="shared" si="7026"/>
        <v/>
      </c>
      <c r="CJ756" s="116" t="str">
        <f t="shared" si="7027"/>
        <v/>
      </c>
      <c r="CK756" s="116" t="str">
        <f t="shared" si="7028"/>
        <v/>
      </c>
      <c r="CL756" s="116" t="str">
        <f t="shared" si="7029"/>
        <v/>
      </c>
      <c r="CP756" s="116" t="str">
        <f t="shared" si="7030"/>
        <v/>
      </c>
      <c r="CQ756" s="116" t="str">
        <f t="shared" si="7031"/>
        <v/>
      </c>
      <c r="CR756" s="116" t="str">
        <f t="shared" si="7032"/>
        <v/>
      </c>
      <c r="DH756" s="115" t="str">
        <f t="shared" si="7093"/>
        <v/>
      </c>
      <c r="DI756" s="115" t="str">
        <f t="shared" si="7094"/>
        <v/>
      </c>
      <c r="DJ756" s="115" t="str">
        <f t="shared" si="7061"/>
        <v/>
      </c>
      <c r="DK756" s="115" t="str">
        <f t="shared" si="7062"/>
        <v/>
      </c>
      <c r="DL756" s="115" t="str">
        <f t="shared" si="7063"/>
        <v/>
      </c>
      <c r="DM756" s="115" t="str">
        <f t="shared" si="7064"/>
        <v/>
      </c>
      <c r="DN756" s="115" t="str">
        <f t="shared" si="7065"/>
        <v/>
      </c>
      <c r="DO756" s="115" t="str">
        <f t="shared" si="7066"/>
        <v/>
      </c>
      <c r="DP756" s="115" t="str">
        <f t="shared" si="7067"/>
        <v/>
      </c>
      <c r="DQ756" s="115" t="str">
        <f t="shared" si="7068"/>
        <v/>
      </c>
      <c r="DR756" s="115" t="str">
        <f t="shared" si="7069"/>
        <v/>
      </c>
      <c r="DS756" s="115" t="str">
        <f t="shared" si="7070"/>
        <v/>
      </c>
      <c r="DT756" s="115" t="str">
        <f t="shared" si="7071"/>
        <v/>
      </c>
      <c r="DU756" s="115" t="str">
        <f t="shared" si="7072"/>
        <v/>
      </c>
      <c r="DV756" s="115" t="str">
        <f t="shared" si="7073"/>
        <v/>
      </c>
      <c r="DW756" s="115" t="str">
        <f t="shared" si="7074"/>
        <v/>
      </c>
      <c r="DX756" s="115" t="str">
        <f t="shared" si="7075"/>
        <v/>
      </c>
      <c r="DY756" s="115" t="str">
        <f t="shared" si="7076"/>
        <v/>
      </c>
      <c r="DZ756" s="115" t="str">
        <f t="shared" si="7077"/>
        <v/>
      </c>
      <c r="EA756" s="115" t="str">
        <f t="shared" si="7078"/>
        <v/>
      </c>
      <c r="EB756" s="115" t="str">
        <f t="shared" si="7079"/>
        <v/>
      </c>
      <c r="EC756" s="115" t="str">
        <f t="shared" si="7080"/>
        <v/>
      </c>
      <c r="ED756" s="115" t="str">
        <f t="shared" si="7081"/>
        <v/>
      </c>
      <c r="EE756" s="115" t="str">
        <f t="shared" si="7082"/>
        <v/>
      </c>
      <c r="EF756" s="115" t="str">
        <f t="shared" si="7083"/>
        <v/>
      </c>
      <c r="EG756" s="115" t="str">
        <f t="shared" si="7033"/>
        <v/>
      </c>
      <c r="EH756" s="115" t="str">
        <f t="shared" si="7034"/>
        <v/>
      </c>
      <c r="EI756" s="115" t="str">
        <f t="shared" si="7035"/>
        <v/>
      </c>
      <c r="EJ756" s="115" t="str">
        <f t="shared" si="7036"/>
        <v/>
      </c>
      <c r="EK756" s="115" t="str">
        <f t="shared" si="7037"/>
        <v/>
      </c>
      <c r="EL756" s="115" t="str">
        <f t="shared" si="7038"/>
        <v/>
      </c>
      <c r="EM756" s="115" t="str">
        <f t="shared" si="7039"/>
        <v/>
      </c>
      <c r="EN756" s="115" t="str">
        <f t="shared" si="7040"/>
        <v/>
      </c>
      <c r="EO756" s="115" t="str">
        <f t="shared" si="7041"/>
        <v/>
      </c>
      <c r="EP756" s="115" t="str">
        <f t="shared" si="7042"/>
        <v/>
      </c>
      <c r="EQ756" s="115" t="str">
        <f t="shared" si="7043"/>
        <v/>
      </c>
      <c r="ER756" s="115" t="str">
        <f t="shared" si="7044"/>
        <v/>
      </c>
      <c r="ES756" s="115" t="str">
        <f t="shared" si="7045"/>
        <v/>
      </c>
      <c r="ET756" s="115" t="str">
        <f t="shared" si="7046"/>
        <v/>
      </c>
      <c r="EU756" s="115" t="str">
        <f t="shared" si="7047"/>
        <v/>
      </c>
      <c r="EV756" s="115" t="str">
        <f t="shared" si="7048"/>
        <v/>
      </c>
      <c r="EW756" s="115" t="str">
        <f t="shared" si="7049"/>
        <v/>
      </c>
      <c r="EX756" s="115" t="str">
        <f t="shared" si="7050"/>
        <v/>
      </c>
      <c r="EY756" s="115" t="str">
        <f t="shared" si="7051"/>
        <v/>
      </c>
      <c r="EZ756" s="115" t="str">
        <f t="shared" si="7052"/>
        <v/>
      </c>
      <c r="FA756" s="115" t="str">
        <f t="shared" si="7053"/>
        <v/>
      </c>
      <c r="FB756" s="115" t="str">
        <f t="shared" si="7054"/>
        <v/>
      </c>
      <c r="FC756" s="115" t="str">
        <f t="shared" si="7055"/>
        <v/>
      </c>
      <c r="FD756" s="115" t="str">
        <f t="shared" si="7056"/>
        <v/>
      </c>
      <c r="FE756" s="115" t="str">
        <f t="shared" si="7057"/>
        <v/>
      </c>
      <c r="FF756" s="115">
        <f t="shared" si="7098"/>
        <v>48</v>
      </c>
      <c r="FG756" s="115" t="str">
        <f>IFERROR(SMALL($EM$3:$EM$842,$A$4),"")</f>
        <v/>
      </c>
      <c r="FH756" s="115">
        <f>FH755</f>
        <v>82</v>
      </c>
      <c r="FI756" s="115" t="str">
        <f t="shared" si="7099"/>
        <v/>
      </c>
      <c r="FJ756" s="115" t="str">
        <f t="shared" si="7100"/>
        <v/>
      </c>
    </row>
    <row r="757" spans="1:166" ht="15" customHeight="1" x14ac:dyDescent="0.25">
      <c r="A757" s="115">
        <v>755</v>
      </c>
      <c r="B757" s="115" t="str">
        <f t="shared" si="6969"/>
        <v/>
      </c>
      <c r="C757" s="115" t="s">
        <v>71</v>
      </c>
      <c r="D757" s="100">
        <f t="shared" si="7097"/>
        <v>0</v>
      </c>
      <c r="E757" s="100" t="str">
        <f t="shared" si="6995"/>
        <v/>
      </c>
      <c r="F757" s="100" t="str">
        <f t="shared" si="6996"/>
        <v/>
      </c>
      <c r="G757" s="100" t="str">
        <f t="shared" si="6970"/>
        <v/>
      </c>
      <c r="H757" s="100" t="str">
        <f t="shared" si="6997"/>
        <v/>
      </c>
      <c r="I757" s="100" t="str">
        <f t="shared" si="6971"/>
        <v/>
      </c>
      <c r="J757" s="100" t="str">
        <f t="shared" si="6998"/>
        <v/>
      </c>
      <c r="K757" s="100" t="str">
        <f t="shared" si="6972"/>
        <v/>
      </c>
      <c r="L757" s="100" t="str">
        <f t="shared" si="6999"/>
        <v/>
      </c>
      <c r="M757" s="100" t="str">
        <f t="shared" si="6973"/>
        <v/>
      </c>
      <c r="N757" s="100" t="str">
        <f t="shared" si="7000"/>
        <v/>
      </c>
      <c r="O757" s="100" t="str">
        <f t="shared" si="6974"/>
        <v/>
      </c>
      <c r="P757" s="100" t="str">
        <f t="shared" si="7001"/>
        <v/>
      </c>
      <c r="Q757" s="100" t="str">
        <f t="shared" si="6975"/>
        <v/>
      </c>
      <c r="R757" s="100" t="str">
        <f t="shared" si="7002"/>
        <v/>
      </c>
      <c r="S757" s="100" t="str">
        <f t="shared" si="6976"/>
        <v/>
      </c>
      <c r="T757" s="100" t="str">
        <f t="shared" si="7003"/>
        <v/>
      </c>
      <c r="U757" s="100" t="str">
        <f t="shared" si="6977"/>
        <v/>
      </c>
      <c r="V757" s="100" t="str">
        <f t="shared" si="7004"/>
        <v/>
      </c>
      <c r="W757" s="100" t="str">
        <f t="shared" si="6978"/>
        <v/>
      </c>
      <c r="X757" s="100" t="str">
        <f t="shared" si="7005"/>
        <v/>
      </c>
      <c r="Y757" s="100" t="str">
        <f t="shared" si="6979"/>
        <v/>
      </c>
      <c r="Z757" s="100" t="str">
        <f t="shared" si="7006"/>
        <v/>
      </c>
      <c r="AA757" s="100" t="str">
        <f t="shared" si="6980"/>
        <v/>
      </c>
      <c r="AB757" s="100" t="str">
        <f t="shared" si="7007"/>
        <v/>
      </c>
      <c r="AC757" s="100" t="str">
        <f t="shared" si="6981"/>
        <v/>
      </c>
      <c r="AD757" s="100" t="str">
        <f t="shared" si="7008"/>
        <v/>
      </c>
      <c r="AE757" s="100" t="str">
        <f t="shared" si="6982"/>
        <v/>
      </c>
      <c r="AF757" s="100" t="str">
        <f t="shared" si="7009"/>
        <v/>
      </c>
      <c r="AG757" s="100" t="str">
        <f t="shared" si="6983"/>
        <v/>
      </c>
      <c r="AH757" s="100" t="str">
        <f t="shared" si="7010"/>
        <v/>
      </c>
      <c r="AI757" s="100" t="str">
        <f t="shared" si="6984"/>
        <v/>
      </c>
      <c r="AJ757" s="100" t="str">
        <f t="shared" si="7011"/>
        <v/>
      </c>
      <c r="AK757" s="100" t="str">
        <f t="shared" si="6985"/>
        <v/>
      </c>
      <c r="AL757" s="100" t="str">
        <f t="shared" si="7012"/>
        <v/>
      </c>
      <c r="AM757" s="100" t="str">
        <f t="shared" si="6986"/>
        <v/>
      </c>
      <c r="AN757" s="100" t="str">
        <f t="shared" si="7013"/>
        <v/>
      </c>
      <c r="AO757" s="100" t="str">
        <f t="shared" si="6987"/>
        <v/>
      </c>
      <c r="AP757" s="100" t="str">
        <f t="shared" si="7014"/>
        <v/>
      </c>
      <c r="AQ757" s="100" t="str">
        <f t="shared" si="6988"/>
        <v/>
      </c>
      <c r="AR757" s="100" t="str">
        <f t="shared" si="7015"/>
        <v/>
      </c>
      <c r="AS757" s="100" t="str">
        <f t="shared" si="6989"/>
        <v/>
      </c>
      <c r="AT757" s="100" t="str">
        <f t="shared" si="7016"/>
        <v/>
      </c>
      <c r="AU757" s="100" t="str">
        <f t="shared" si="6990"/>
        <v/>
      </c>
      <c r="AV757" s="100" t="str">
        <f t="shared" si="7017"/>
        <v/>
      </c>
      <c r="AW757" s="100" t="str">
        <f t="shared" si="6991"/>
        <v/>
      </c>
      <c r="AX757" s="100" t="str">
        <f t="shared" si="7018"/>
        <v/>
      </c>
      <c r="AY757" s="100" t="str">
        <f t="shared" si="6992"/>
        <v/>
      </c>
      <c r="AZ757" s="100" t="str">
        <f t="shared" si="7019"/>
        <v/>
      </c>
      <c r="BA757" s="100" t="str">
        <f t="shared" si="6993"/>
        <v/>
      </c>
      <c r="BB757" s="100" t="str">
        <f t="shared" si="7020"/>
        <v/>
      </c>
      <c r="BC757" s="100" t="str">
        <f>IFERROR(INDEX('INPUT INF'!$F$3:$F$601,MATCH($B757,'INPUT INF'!$A$3:$A$601,FALSE)),"")</f>
        <v/>
      </c>
      <c r="BD757" s="100" t="str">
        <f t="shared" si="7095"/>
        <v/>
      </c>
      <c r="BE757" s="100" t="str">
        <f t="shared" si="7021"/>
        <v/>
      </c>
      <c r="BF757" s="100" t="str">
        <f t="shared" si="7022"/>
        <v/>
      </c>
      <c r="BG757" s="115" t="str">
        <f t="shared" si="7023"/>
        <v/>
      </c>
      <c r="BH757" s="176" t="str">
        <f>IF(AND('INPUT INF'!$O$1="X",BG757="PASS"),BF757,IF($BG757="","0",IF('INPUT INF'!$N$67="YES",$BF757,"")))</f>
        <v>0</v>
      </c>
      <c r="BI757" s="115" t="str">
        <f>IF($BG757="","0",IF('INPUT INF'!$R$68="YES",$BF757,""))</f>
        <v>0</v>
      </c>
      <c r="BJ757" s="115" t="str">
        <f>IF($BG757="","0",IF('INPUT INF'!$R$69="YES",$BF757,""))</f>
        <v>0</v>
      </c>
      <c r="BL757" s="118" t="str">
        <f t="shared" si="7084"/>
        <v/>
      </c>
      <c r="BM757" s="118" t="str">
        <f t="shared" si="7085"/>
        <v/>
      </c>
      <c r="BN757" s="118" t="str">
        <f t="shared" si="7086"/>
        <v/>
      </c>
      <c r="BR757" s="118" t="str">
        <f t="shared" si="7087"/>
        <v/>
      </c>
      <c r="BS757" s="118" t="str">
        <f t="shared" si="7088"/>
        <v/>
      </c>
      <c r="BT757" s="118" t="str">
        <f t="shared" si="7089"/>
        <v/>
      </c>
      <c r="BX757" s="118" t="str">
        <f t="shared" si="7090"/>
        <v/>
      </c>
      <c r="BY757" s="118" t="str">
        <f t="shared" si="7091"/>
        <v/>
      </c>
      <c r="BZ757" s="118" t="str">
        <f t="shared" si="7092"/>
        <v/>
      </c>
      <c r="CD757" s="116" t="str">
        <f t="shared" si="7024"/>
        <v/>
      </c>
      <c r="CE757" s="116" t="str">
        <f t="shared" si="7025"/>
        <v/>
      </c>
      <c r="CF757" s="116" t="str">
        <f t="shared" si="7026"/>
        <v/>
      </c>
      <c r="CJ757" s="116" t="str">
        <f t="shared" si="7027"/>
        <v/>
      </c>
      <c r="CK757" s="116" t="str">
        <f t="shared" si="7028"/>
        <v/>
      </c>
      <c r="CL757" s="116" t="str">
        <f t="shared" si="7029"/>
        <v/>
      </c>
      <c r="CP757" s="116" t="str">
        <f t="shared" si="7030"/>
        <v/>
      </c>
      <c r="CQ757" s="116" t="str">
        <f t="shared" si="7031"/>
        <v/>
      </c>
      <c r="CR757" s="116" t="str">
        <f t="shared" si="7032"/>
        <v/>
      </c>
      <c r="DH757" s="115" t="str">
        <f t="shared" si="7093"/>
        <v/>
      </c>
      <c r="DI757" s="115" t="str">
        <f t="shared" si="7094"/>
        <v/>
      </c>
      <c r="DJ757" s="115" t="str">
        <f t="shared" si="7061"/>
        <v/>
      </c>
      <c r="DK757" s="115" t="str">
        <f t="shared" si="7062"/>
        <v/>
      </c>
      <c r="DL757" s="115" t="str">
        <f t="shared" si="7063"/>
        <v/>
      </c>
      <c r="DM757" s="115" t="str">
        <f t="shared" si="7064"/>
        <v/>
      </c>
      <c r="DN757" s="115" t="str">
        <f t="shared" si="7065"/>
        <v/>
      </c>
      <c r="DO757" s="115" t="str">
        <f t="shared" si="7066"/>
        <v/>
      </c>
      <c r="DP757" s="115" t="str">
        <f t="shared" si="7067"/>
        <v/>
      </c>
      <c r="DQ757" s="115" t="str">
        <f t="shared" si="7068"/>
        <v/>
      </c>
      <c r="DR757" s="115" t="str">
        <f t="shared" si="7069"/>
        <v/>
      </c>
      <c r="DS757" s="115" t="str">
        <f t="shared" si="7070"/>
        <v/>
      </c>
      <c r="DT757" s="115" t="str">
        <f t="shared" si="7071"/>
        <v/>
      </c>
      <c r="DU757" s="115" t="str">
        <f t="shared" si="7072"/>
        <v/>
      </c>
      <c r="DV757" s="115" t="str">
        <f t="shared" si="7073"/>
        <v/>
      </c>
      <c r="DW757" s="115" t="str">
        <f t="shared" si="7074"/>
        <v/>
      </c>
      <c r="DX757" s="115" t="str">
        <f t="shared" si="7075"/>
        <v/>
      </c>
      <c r="DY757" s="115" t="str">
        <f t="shared" si="7076"/>
        <v/>
      </c>
      <c r="DZ757" s="115" t="str">
        <f t="shared" si="7077"/>
        <v/>
      </c>
      <c r="EA757" s="115" t="str">
        <f t="shared" si="7078"/>
        <v/>
      </c>
      <c r="EB757" s="115" t="str">
        <f t="shared" si="7079"/>
        <v/>
      </c>
      <c r="EC757" s="115" t="str">
        <f t="shared" si="7080"/>
        <v/>
      </c>
      <c r="ED757" s="115" t="str">
        <f t="shared" si="7081"/>
        <v/>
      </c>
      <c r="EE757" s="115" t="str">
        <f t="shared" si="7082"/>
        <v/>
      </c>
      <c r="EF757" s="115" t="str">
        <f t="shared" si="7083"/>
        <v/>
      </c>
      <c r="EG757" s="115" t="str">
        <f t="shared" si="7033"/>
        <v/>
      </c>
      <c r="EH757" s="115" t="str">
        <f t="shared" si="7034"/>
        <v/>
      </c>
      <c r="EI757" s="115" t="str">
        <f t="shared" si="7035"/>
        <v/>
      </c>
      <c r="EJ757" s="115" t="str">
        <f t="shared" si="7036"/>
        <v/>
      </c>
      <c r="EK757" s="115" t="str">
        <f t="shared" si="7037"/>
        <v/>
      </c>
      <c r="EL757" s="115" t="str">
        <f t="shared" si="7038"/>
        <v/>
      </c>
      <c r="EM757" s="115" t="str">
        <f t="shared" si="7039"/>
        <v/>
      </c>
      <c r="EN757" s="115" t="str">
        <f t="shared" si="7040"/>
        <v/>
      </c>
      <c r="EO757" s="115" t="str">
        <f t="shared" si="7041"/>
        <v/>
      </c>
      <c r="EP757" s="115" t="str">
        <f t="shared" si="7042"/>
        <v/>
      </c>
      <c r="EQ757" s="115" t="str">
        <f t="shared" si="7043"/>
        <v/>
      </c>
      <c r="ER757" s="115" t="str">
        <f t="shared" si="7044"/>
        <v/>
      </c>
      <c r="ES757" s="115" t="str">
        <f t="shared" si="7045"/>
        <v/>
      </c>
      <c r="ET757" s="115" t="str">
        <f t="shared" si="7046"/>
        <v/>
      </c>
      <c r="EU757" s="115" t="str">
        <f t="shared" si="7047"/>
        <v/>
      </c>
      <c r="EV757" s="115" t="str">
        <f t="shared" si="7048"/>
        <v/>
      </c>
      <c r="EW757" s="115" t="str">
        <f t="shared" si="7049"/>
        <v/>
      </c>
      <c r="EX757" s="115" t="str">
        <f t="shared" si="7050"/>
        <v/>
      </c>
      <c r="EY757" s="115" t="str">
        <f t="shared" si="7051"/>
        <v/>
      </c>
      <c r="EZ757" s="115" t="str">
        <f t="shared" si="7052"/>
        <v/>
      </c>
      <c r="FA757" s="115" t="str">
        <f t="shared" si="7053"/>
        <v/>
      </c>
      <c r="FB757" s="115" t="str">
        <f t="shared" si="7054"/>
        <v/>
      </c>
      <c r="FC757" s="115" t="str">
        <f t="shared" si="7055"/>
        <v/>
      </c>
      <c r="FD757" s="115" t="str">
        <f t="shared" si="7056"/>
        <v/>
      </c>
      <c r="FE757" s="115" t="str">
        <f t="shared" si="7057"/>
        <v/>
      </c>
      <c r="FF757" s="115">
        <f t="shared" si="7098"/>
        <v>48</v>
      </c>
      <c r="FG757" s="115" t="str">
        <f>IFERROR(SMALL($EM$3:$EM$842,$A$5),"")</f>
        <v/>
      </c>
      <c r="FH757" s="115">
        <f t="shared" ref="FH757:FH764" si="7101">FH756</f>
        <v>82</v>
      </c>
      <c r="FI757" s="115" t="str">
        <f t="shared" si="7099"/>
        <v/>
      </c>
      <c r="FJ757" s="115" t="str">
        <f t="shared" si="7100"/>
        <v/>
      </c>
    </row>
    <row r="758" spans="1:166" ht="15" customHeight="1" x14ac:dyDescent="0.25">
      <c r="A758" s="115">
        <v>756</v>
      </c>
      <c r="B758" s="115" t="str">
        <f t="shared" si="6969"/>
        <v/>
      </c>
      <c r="C758" s="115" t="s">
        <v>71</v>
      </c>
      <c r="D758" s="100">
        <f t="shared" si="7097"/>
        <v>0</v>
      </c>
      <c r="E758" s="100" t="str">
        <f t="shared" si="6995"/>
        <v/>
      </c>
      <c r="F758" s="100" t="str">
        <f t="shared" si="6996"/>
        <v/>
      </c>
      <c r="G758" s="100" t="str">
        <f t="shared" si="6970"/>
        <v/>
      </c>
      <c r="H758" s="100" t="str">
        <f t="shared" si="6997"/>
        <v/>
      </c>
      <c r="I758" s="100" t="str">
        <f t="shared" si="6971"/>
        <v/>
      </c>
      <c r="J758" s="100" t="str">
        <f t="shared" si="6998"/>
        <v/>
      </c>
      <c r="K758" s="100" t="str">
        <f t="shared" si="6972"/>
        <v/>
      </c>
      <c r="L758" s="100" t="str">
        <f t="shared" si="6999"/>
        <v/>
      </c>
      <c r="M758" s="100" t="str">
        <f t="shared" si="6973"/>
        <v/>
      </c>
      <c r="N758" s="100" t="str">
        <f t="shared" si="7000"/>
        <v/>
      </c>
      <c r="O758" s="100" t="str">
        <f t="shared" si="6974"/>
        <v/>
      </c>
      <c r="P758" s="100" t="str">
        <f t="shared" si="7001"/>
        <v/>
      </c>
      <c r="Q758" s="100" t="str">
        <f t="shared" si="6975"/>
        <v/>
      </c>
      <c r="R758" s="100" t="str">
        <f t="shared" si="7002"/>
        <v/>
      </c>
      <c r="S758" s="100" t="str">
        <f t="shared" si="6976"/>
        <v/>
      </c>
      <c r="T758" s="100" t="str">
        <f t="shared" si="7003"/>
        <v/>
      </c>
      <c r="U758" s="100" t="str">
        <f t="shared" si="6977"/>
        <v/>
      </c>
      <c r="V758" s="100" t="str">
        <f t="shared" si="7004"/>
        <v/>
      </c>
      <c r="W758" s="100" t="str">
        <f t="shared" si="6978"/>
        <v/>
      </c>
      <c r="X758" s="100" t="str">
        <f t="shared" si="7005"/>
        <v/>
      </c>
      <c r="Y758" s="100" t="str">
        <f t="shared" si="6979"/>
        <v/>
      </c>
      <c r="Z758" s="100" t="str">
        <f t="shared" si="7006"/>
        <v/>
      </c>
      <c r="AA758" s="100" t="str">
        <f t="shared" si="6980"/>
        <v/>
      </c>
      <c r="AB758" s="100" t="str">
        <f t="shared" si="7007"/>
        <v/>
      </c>
      <c r="AC758" s="100" t="str">
        <f t="shared" si="6981"/>
        <v/>
      </c>
      <c r="AD758" s="100" t="str">
        <f t="shared" si="7008"/>
        <v/>
      </c>
      <c r="AE758" s="100" t="str">
        <f t="shared" si="6982"/>
        <v/>
      </c>
      <c r="AF758" s="100" t="str">
        <f t="shared" si="7009"/>
        <v/>
      </c>
      <c r="AG758" s="100" t="str">
        <f t="shared" si="6983"/>
        <v/>
      </c>
      <c r="AH758" s="100" t="str">
        <f t="shared" si="7010"/>
        <v/>
      </c>
      <c r="AI758" s="100" t="str">
        <f t="shared" si="6984"/>
        <v/>
      </c>
      <c r="AJ758" s="100" t="str">
        <f t="shared" si="7011"/>
        <v/>
      </c>
      <c r="AK758" s="100" t="str">
        <f t="shared" si="6985"/>
        <v/>
      </c>
      <c r="AL758" s="100" t="str">
        <f t="shared" si="7012"/>
        <v/>
      </c>
      <c r="AM758" s="100" t="str">
        <f t="shared" si="6986"/>
        <v/>
      </c>
      <c r="AN758" s="100" t="str">
        <f t="shared" si="7013"/>
        <v/>
      </c>
      <c r="AO758" s="100" t="str">
        <f t="shared" si="6987"/>
        <v/>
      </c>
      <c r="AP758" s="100" t="str">
        <f t="shared" si="7014"/>
        <v/>
      </c>
      <c r="AQ758" s="100" t="str">
        <f t="shared" si="6988"/>
        <v/>
      </c>
      <c r="AR758" s="100" t="str">
        <f t="shared" si="7015"/>
        <v/>
      </c>
      <c r="AS758" s="100" t="str">
        <f t="shared" si="6989"/>
        <v/>
      </c>
      <c r="AT758" s="100" t="str">
        <f t="shared" si="7016"/>
        <v/>
      </c>
      <c r="AU758" s="100" t="str">
        <f t="shared" si="6990"/>
        <v/>
      </c>
      <c r="AV758" s="100" t="str">
        <f t="shared" si="7017"/>
        <v/>
      </c>
      <c r="AW758" s="100" t="str">
        <f t="shared" si="6991"/>
        <v/>
      </c>
      <c r="AX758" s="100" t="str">
        <f t="shared" si="7018"/>
        <v/>
      </c>
      <c r="AY758" s="100" t="str">
        <f t="shared" si="6992"/>
        <v/>
      </c>
      <c r="AZ758" s="100" t="str">
        <f t="shared" si="7019"/>
        <v/>
      </c>
      <c r="BA758" s="100" t="str">
        <f t="shared" si="6993"/>
        <v/>
      </c>
      <c r="BB758" s="100" t="str">
        <f t="shared" si="7020"/>
        <v/>
      </c>
      <c r="BC758" s="100" t="str">
        <f>IFERROR(INDEX('INPUT INF'!$F$3:$F$601,MATCH($B758,'INPUT INF'!$A$3:$A$601,FALSE)),"")</f>
        <v/>
      </c>
      <c r="BD758" s="100" t="str">
        <f t="shared" si="7095"/>
        <v/>
      </c>
      <c r="BE758" s="100" t="str">
        <f t="shared" si="7021"/>
        <v/>
      </c>
      <c r="BF758" s="100" t="str">
        <f t="shared" si="7022"/>
        <v/>
      </c>
      <c r="BG758" s="115" t="str">
        <f t="shared" si="7023"/>
        <v/>
      </c>
      <c r="BH758" s="176" t="str">
        <f>IF(AND('INPUT INF'!$O$1="X",BG758="PASS"),BF758,IF($BG758="","0",IF('INPUT INF'!$N$67="YES",$BF758,"")))</f>
        <v>0</v>
      </c>
      <c r="BI758" s="115" t="str">
        <f>IF($BG758="","0",IF('INPUT INF'!$R$68="YES",$BF758,""))</f>
        <v>0</v>
      </c>
      <c r="BJ758" s="115" t="str">
        <f>IF($BG758="","0",IF('INPUT INF'!$R$69="YES",$BF758,""))</f>
        <v>0</v>
      </c>
      <c r="BL758" s="118" t="str">
        <f t="shared" si="7084"/>
        <v/>
      </c>
      <c r="BM758" s="118" t="str">
        <f t="shared" si="7085"/>
        <v/>
      </c>
      <c r="BN758" s="118" t="str">
        <f t="shared" si="7086"/>
        <v/>
      </c>
      <c r="BR758" s="118" t="str">
        <f t="shared" si="7087"/>
        <v/>
      </c>
      <c r="BS758" s="118" t="str">
        <f t="shared" si="7088"/>
        <v/>
      </c>
      <c r="BT758" s="118" t="str">
        <f t="shared" si="7089"/>
        <v/>
      </c>
      <c r="BX758" s="118" t="str">
        <f t="shared" si="7090"/>
        <v/>
      </c>
      <c r="BY758" s="118" t="str">
        <f t="shared" si="7091"/>
        <v/>
      </c>
      <c r="BZ758" s="118" t="str">
        <f t="shared" si="7092"/>
        <v/>
      </c>
      <c r="CD758" s="116" t="str">
        <f t="shared" si="7024"/>
        <v/>
      </c>
      <c r="CE758" s="116" t="str">
        <f t="shared" si="7025"/>
        <v/>
      </c>
      <c r="CF758" s="116" t="str">
        <f t="shared" si="7026"/>
        <v/>
      </c>
      <c r="CJ758" s="116" t="str">
        <f t="shared" si="7027"/>
        <v/>
      </c>
      <c r="CK758" s="116" t="str">
        <f t="shared" si="7028"/>
        <v/>
      </c>
      <c r="CL758" s="116" t="str">
        <f t="shared" si="7029"/>
        <v/>
      </c>
      <c r="CP758" s="116" t="str">
        <f t="shared" si="7030"/>
        <v/>
      </c>
      <c r="CQ758" s="116" t="str">
        <f t="shared" si="7031"/>
        <v/>
      </c>
      <c r="CR758" s="116" t="str">
        <f t="shared" si="7032"/>
        <v/>
      </c>
      <c r="DH758" s="115" t="str">
        <f t="shared" si="7093"/>
        <v/>
      </c>
      <c r="DI758" s="115" t="str">
        <f t="shared" si="7094"/>
        <v/>
      </c>
      <c r="DJ758" s="115" t="str">
        <f t="shared" si="7061"/>
        <v/>
      </c>
      <c r="DK758" s="115" t="str">
        <f t="shared" si="7062"/>
        <v/>
      </c>
      <c r="DL758" s="115" t="str">
        <f t="shared" si="7063"/>
        <v/>
      </c>
      <c r="DM758" s="115" t="str">
        <f t="shared" si="7064"/>
        <v/>
      </c>
      <c r="DN758" s="115" t="str">
        <f t="shared" si="7065"/>
        <v/>
      </c>
      <c r="DO758" s="115" t="str">
        <f t="shared" si="7066"/>
        <v/>
      </c>
      <c r="DP758" s="115" t="str">
        <f t="shared" si="7067"/>
        <v/>
      </c>
      <c r="DQ758" s="115" t="str">
        <f t="shared" si="7068"/>
        <v/>
      </c>
      <c r="DR758" s="115" t="str">
        <f t="shared" si="7069"/>
        <v/>
      </c>
      <c r="DS758" s="115" t="str">
        <f t="shared" si="7070"/>
        <v/>
      </c>
      <c r="DT758" s="115" t="str">
        <f t="shared" si="7071"/>
        <v/>
      </c>
      <c r="DU758" s="115" t="str">
        <f t="shared" si="7072"/>
        <v/>
      </c>
      <c r="DV758" s="115" t="str">
        <f t="shared" si="7073"/>
        <v/>
      </c>
      <c r="DW758" s="115" t="str">
        <f t="shared" si="7074"/>
        <v/>
      </c>
      <c r="DX758" s="115" t="str">
        <f t="shared" si="7075"/>
        <v/>
      </c>
      <c r="DY758" s="115" t="str">
        <f t="shared" si="7076"/>
        <v/>
      </c>
      <c r="DZ758" s="115" t="str">
        <f t="shared" si="7077"/>
        <v/>
      </c>
      <c r="EA758" s="115" t="str">
        <f t="shared" si="7078"/>
        <v/>
      </c>
      <c r="EB758" s="115" t="str">
        <f t="shared" si="7079"/>
        <v/>
      </c>
      <c r="EC758" s="115" t="str">
        <f t="shared" si="7080"/>
        <v/>
      </c>
      <c r="ED758" s="115" t="str">
        <f t="shared" si="7081"/>
        <v/>
      </c>
      <c r="EE758" s="115" t="str">
        <f t="shared" si="7082"/>
        <v/>
      </c>
      <c r="EF758" s="115" t="str">
        <f t="shared" si="7083"/>
        <v/>
      </c>
      <c r="EG758" s="115" t="str">
        <f t="shared" si="7033"/>
        <v/>
      </c>
      <c r="EH758" s="115" t="str">
        <f t="shared" si="7034"/>
        <v/>
      </c>
      <c r="EI758" s="115" t="str">
        <f t="shared" si="7035"/>
        <v/>
      </c>
      <c r="EJ758" s="115" t="str">
        <f t="shared" si="7036"/>
        <v/>
      </c>
      <c r="EK758" s="115" t="str">
        <f t="shared" si="7037"/>
        <v/>
      </c>
      <c r="EL758" s="115" t="str">
        <f t="shared" si="7038"/>
        <v/>
      </c>
      <c r="EM758" s="115" t="str">
        <f t="shared" si="7039"/>
        <v/>
      </c>
      <c r="EN758" s="115" t="str">
        <f t="shared" si="7040"/>
        <v/>
      </c>
      <c r="EO758" s="115" t="str">
        <f t="shared" si="7041"/>
        <v/>
      </c>
      <c r="EP758" s="115" t="str">
        <f t="shared" si="7042"/>
        <v/>
      </c>
      <c r="EQ758" s="115" t="str">
        <f t="shared" si="7043"/>
        <v/>
      </c>
      <c r="ER758" s="115" t="str">
        <f t="shared" si="7044"/>
        <v/>
      </c>
      <c r="ES758" s="115" t="str">
        <f t="shared" si="7045"/>
        <v/>
      </c>
      <c r="ET758" s="115" t="str">
        <f t="shared" si="7046"/>
        <v/>
      </c>
      <c r="EU758" s="115" t="str">
        <f t="shared" si="7047"/>
        <v/>
      </c>
      <c r="EV758" s="115" t="str">
        <f t="shared" si="7048"/>
        <v/>
      </c>
      <c r="EW758" s="115" t="str">
        <f t="shared" si="7049"/>
        <v/>
      </c>
      <c r="EX758" s="115" t="str">
        <f t="shared" si="7050"/>
        <v/>
      </c>
      <c r="EY758" s="115" t="str">
        <f t="shared" si="7051"/>
        <v/>
      </c>
      <c r="EZ758" s="115" t="str">
        <f t="shared" si="7052"/>
        <v/>
      </c>
      <c r="FA758" s="115" t="str">
        <f t="shared" si="7053"/>
        <v/>
      </c>
      <c r="FB758" s="115" t="str">
        <f t="shared" si="7054"/>
        <v/>
      </c>
      <c r="FC758" s="115" t="str">
        <f t="shared" si="7055"/>
        <v/>
      </c>
      <c r="FD758" s="115" t="str">
        <f t="shared" si="7056"/>
        <v/>
      </c>
      <c r="FE758" s="115" t="str">
        <f t="shared" si="7057"/>
        <v/>
      </c>
      <c r="FF758" s="115">
        <f t="shared" si="7098"/>
        <v>48</v>
      </c>
      <c r="FG758" s="115" t="str">
        <f>IFERROR(SMALL($EM$3:$EM$842,$A$6),"")</f>
        <v/>
      </c>
      <c r="FH758" s="115">
        <f t="shared" si="7101"/>
        <v>82</v>
      </c>
      <c r="FI758" s="115" t="str">
        <f t="shared" si="7099"/>
        <v/>
      </c>
      <c r="FJ758" s="115" t="str">
        <f t="shared" si="7100"/>
        <v/>
      </c>
    </row>
    <row r="759" spans="1:166" ht="15" customHeight="1" x14ac:dyDescent="0.25">
      <c r="A759" s="115">
        <v>757</v>
      </c>
      <c r="B759" s="115" t="str">
        <f t="shared" si="6969"/>
        <v/>
      </c>
      <c r="C759" s="115" t="s">
        <v>71</v>
      </c>
      <c r="D759" s="100">
        <f t="shared" si="7097"/>
        <v>0</v>
      </c>
      <c r="E759" s="100" t="str">
        <f t="shared" si="6995"/>
        <v/>
      </c>
      <c r="F759" s="100" t="str">
        <f t="shared" si="6996"/>
        <v/>
      </c>
      <c r="G759" s="100" t="str">
        <f t="shared" si="6970"/>
        <v/>
      </c>
      <c r="H759" s="100" t="str">
        <f t="shared" si="6997"/>
        <v/>
      </c>
      <c r="I759" s="100" t="str">
        <f t="shared" si="6971"/>
        <v/>
      </c>
      <c r="J759" s="100" t="str">
        <f t="shared" si="6998"/>
        <v/>
      </c>
      <c r="K759" s="100" t="str">
        <f t="shared" si="6972"/>
        <v/>
      </c>
      <c r="L759" s="100" t="str">
        <f t="shared" si="6999"/>
        <v/>
      </c>
      <c r="M759" s="100" t="str">
        <f t="shared" si="6973"/>
        <v/>
      </c>
      <c r="N759" s="100" t="str">
        <f t="shared" si="7000"/>
        <v/>
      </c>
      <c r="O759" s="100" t="str">
        <f t="shared" si="6974"/>
        <v/>
      </c>
      <c r="P759" s="100" t="str">
        <f t="shared" si="7001"/>
        <v/>
      </c>
      <c r="Q759" s="100" t="str">
        <f t="shared" si="6975"/>
        <v/>
      </c>
      <c r="R759" s="100" t="str">
        <f t="shared" si="7002"/>
        <v/>
      </c>
      <c r="S759" s="100" t="str">
        <f t="shared" si="6976"/>
        <v/>
      </c>
      <c r="T759" s="100" t="str">
        <f t="shared" si="7003"/>
        <v/>
      </c>
      <c r="U759" s="100" t="str">
        <f t="shared" si="6977"/>
        <v/>
      </c>
      <c r="V759" s="100" t="str">
        <f t="shared" si="7004"/>
        <v/>
      </c>
      <c r="W759" s="100" t="str">
        <f t="shared" si="6978"/>
        <v/>
      </c>
      <c r="X759" s="100" t="str">
        <f t="shared" si="7005"/>
        <v/>
      </c>
      <c r="Y759" s="100" t="str">
        <f t="shared" si="6979"/>
        <v/>
      </c>
      <c r="Z759" s="100" t="str">
        <f t="shared" si="7006"/>
        <v/>
      </c>
      <c r="AA759" s="100" t="str">
        <f t="shared" si="6980"/>
        <v/>
      </c>
      <c r="AB759" s="100" t="str">
        <f t="shared" si="7007"/>
        <v/>
      </c>
      <c r="AC759" s="100" t="str">
        <f t="shared" si="6981"/>
        <v/>
      </c>
      <c r="AD759" s="100" t="str">
        <f t="shared" si="7008"/>
        <v/>
      </c>
      <c r="AE759" s="100" t="str">
        <f t="shared" si="6982"/>
        <v/>
      </c>
      <c r="AF759" s="100" t="str">
        <f t="shared" si="7009"/>
        <v/>
      </c>
      <c r="AG759" s="100" t="str">
        <f t="shared" si="6983"/>
        <v/>
      </c>
      <c r="AH759" s="100" t="str">
        <f t="shared" si="7010"/>
        <v/>
      </c>
      <c r="AI759" s="100" t="str">
        <f t="shared" si="6984"/>
        <v/>
      </c>
      <c r="AJ759" s="100" t="str">
        <f t="shared" si="7011"/>
        <v/>
      </c>
      <c r="AK759" s="100" t="str">
        <f t="shared" si="6985"/>
        <v/>
      </c>
      <c r="AL759" s="100" t="str">
        <f t="shared" si="7012"/>
        <v/>
      </c>
      <c r="AM759" s="100" t="str">
        <f t="shared" si="6986"/>
        <v/>
      </c>
      <c r="AN759" s="100" t="str">
        <f t="shared" si="7013"/>
        <v/>
      </c>
      <c r="AO759" s="100" t="str">
        <f t="shared" si="6987"/>
        <v/>
      </c>
      <c r="AP759" s="100" t="str">
        <f t="shared" si="7014"/>
        <v/>
      </c>
      <c r="AQ759" s="100" t="str">
        <f t="shared" si="6988"/>
        <v/>
      </c>
      <c r="AR759" s="100" t="str">
        <f t="shared" si="7015"/>
        <v/>
      </c>
      <c r="AS759" s="100" t="str">
        <f t="shared" si="6989"/>
        <v/>
      </c>
      <c r="AT759" s="100" t="str">
        <f t="shared" si="7016"/>
        <v/>
      </c>
      <c r="AU759" s="100" t="str">
        <f t="shared" si="6990"/>
        <v/>
      </c>
      <c r="AV759" s="100" t="str">
        <f t="shared" si="7017"/>
        <v/>
      </c>
      <c r="AW759" s="100" t="str">
        <f t="shared" si="6991"/>
        <v/>
      </c>
      <c r="AX759" s="100" t="str">
        <f t="shared" si="7018"/>
        <v/>
      </c>
      <c r="AY759" s="100" t="str">
        <f t="shared" si="6992"/>
        <v/>
      </c>
      <c r="AZ759" s="100" t="str">
        <f t="shared" si="7019"/>
        <v/>
      </c>
      <c r="BA759" s="100" t="str">
        <f t="shared" si="6993"/>
        <v/>
      </c>
      <c r="BB759" s="100" t="str">
        <f t="shared" si="7020"/>
        <v/>
      </c>
      <c r="BC759" s="100" t="str">
        <f>IFERROR(INDEX('INPUT INF'!$F$3:$F$601,MATCH($B759,'INPUT INF'!$A$3:$A$601,FALSE)),"")</f>
        <v/>
      </c>
      <c r="BD759" s="100" t="str">
        <f t="shared" si="7095"/>
        <v/>
      </c>
      <c r="BE759" s="100" t="str">
        <f t="shared" si="7021"/>
        <v/>
      </c>
      <c r="BF759" s="100" t="str">
        <f t="shared" si="7022"/>
        <v/>
      </c>
      <c r="BG759" s="115" t="str">
        <f t="shared" si="7023"/>
        <v/>
      </c>
      <c r="BH759" s="176" t="str">
        <f>IF(AND('INPUT INF'!$O$1="X",BG759="PASS"),BF759,IF($BG759="","0",IF('INPUT INF'!$N$67="YES",$BF759,"")))</f>
        <v>0</v>
      </c>
      <c r="BI759" s="115" t="str">
        <f>IF($BG759="","0",IF('INPUT INF'!$R$68="YES",$BF759,""))</f>
        <v>0</v>
      </c>
      <c r="BJ759" s="115" t="str">
        <f>IF($BG759="","0",IF('INPUT INF'!$R$69="YES",$BF759,""))</f>
        <v>0</v>
      </c>
      <c r="BL759" s="118" t="str">
        <f t="shared" si="7084"/>
        <v/>
      </c>
      <c r="BM759" s="118" t="str">
        <f t="shared" si="7085"/>
        <v/>
      </c>
      <c r="BN759" s="118" t="str">
        <f t="shared" si="7086"/>
        <v/>
      </c>
      <c r="BR759" s="118" t="str">
        <f t="shared" si="7087"/>
        <v/>
      </c>
      <c r="BS759" s="118" t="str">
        <f t="shared" si="7088"/>
        <v/>
      </c>
      <c r="BT759" s="118" t="str">
        <f t="shared" si="7089"/>
        <v/>
      </c>
      <c r="BX759" s="118" t="str">
        <f t="shared" si="7090"/>
        <v/>
      </c>
      <c r="BY759" s="118" t="str">
        <f t="shared" si="7091"/>
        <v/>
      </c>
      <c r="BZ759" s="118" t="str">
        <f t="shared" si="7092"/>
        <v/>
      </c>
      <c r="CD759" s="116" t="str">
        <f t="shared" si="7024"/>
        <v/>
      </c>
      <c r="CE759" s="116" t="str">
        <f t="shared" si="7025"/>
        <v/>
      </c>
      <c r="CF759" s="116" t="str">
        <f t="shared" si="7026"/>
        <v/>
      </c>
      <c r="CJ759" s="116" t="str">
        <f t="shared" si="7027"/>
        <v/>
      </c>
      <c r="CK759" s="116" t="str">
        <f t="shared" si="7028"/>
        <v/>
      </c>
      <c r="CL759" s="116" t="str">
        <f t="shared" si="7029"/>
        <v/>
      </c>
      <c r="CP759" s="116" t="str">
        <f t="shared" si="7030"/>
        <v/>
      </c>
      <c r="CQ759" s="116" t="str">
        <f t="shared" si="7031"/>
        <v/>
      </c>
      <c r="CR759" s="116" t="str">
        <f t="shared" si="7032"/>
        <v/>
      </c>
      <c r="DH759" s="115" t="str">
        <f t="shared" si="7093"/>
        <v/>
      </c>
      <c r="DI759" s="115" t="str">
        <f t="shared" si="7094"/>
        <v/>
      </c>
      <c r="DJ759" s="115" t="str">
        <f t="shared" si="7061"/>
        <v/>
      </c>
      <c r="DK759" s="115" t="str">
        <f t="shared" si="7062"/>
        <v/>
      </c>
      <c r="DL759" s="115" t="str">
        <f t="shared" si="7063"/>
        <v/>
      </c>
      <c r="DM759" s="115" t="str">
        <f t="shared" si="7064"/>
        <v/>
      </c>
      <c r="DN759" s="115" t="str">
        <f t="shared" si="7065"/>
        <v/>
      </c>
      <c r="DO759" s="115" t="str">
        <f t="shared" si="7066"/>
        <v/>
      </c>
      <c r="DP759" s="115" t="str">
        <f t="shared" si="7067"/>
        <v/>
      </c>
      <c r="DQ759" s="115" t="str">
        <f t="shared" si="7068"/>
        <v/>
      </c>
      <c r="DR759" s="115" t="str">
        <f t="shared" si="7069"/>
        <v/>
      </c>
      <c r="DS759" s="115" t="str">
        <f t="shared" si="7070"/>
        <v/>
      </c>
      <c r="DT759" s="115" t="str">
        <f t="shared" si="7071"/>
        <v/>
      </c>
      <c r="DU759" s="115" t="str">
        <f t="shared" si="7072"/>
        <v/>
      </c>
      <c r="DV759" s="115" t="str">
        <f t="shared" si="7073"/>
        <v/>
      </c>
      <c r="DW759" s="115" t="str">
        <f t="shared" si="7074"/>
        <v/>
      </c>
      <c r="DX759" s="115" t="str">
        <f t="shared" si="7075"/>
        <v/>
      </c>
      <c r="DY759" s="115" t="str">
        <f t="shared" si="7076"/>
        <v/>
      </c>
      <c r="DZ759" s="115" t="str">
        <f t="shared" si="7077"/>
        <v/>
      </c>
      <c r="EA759" s="115" t="str">
        <f t="shared" si="7078"/>
        <v/>
      </c>
      <c r="EB759" s="115" t="str">
        <f t="shared" si="7079"/>
        <v/>
      </c>
      <c r="EC759" s="115" t="str">
        <f t="shared" si="7080"/>
        <v/>
      </c>
      <c r="ED759" s="115" t="str">
        <f t="shared" si="7081"/>
        <v/>
      </c>
      <c r="EE759" s="115" t="str">
        <f t="shared" si="7082"/>
        <v/>
      </c>
      <c r="EF759" s="115" t="str">
        <f t="shared" si="7083"/>
        <v/>
      </c>
      <c r="EG759" s="115" t="str">
        <f t="shared" si="7033"/>
        <v/>
      </c>
      <c r="EH759" s="115" t="str">
        <f t="shared" si="7034"/>
        <v/>
      </c>
      <c r="EI759" s="115" t="str">
        <f t="shared" si="7035"/>
        <v/>
      </c>
      <c r="EJ759" s="115" t="str">
        <f t="shared" si="7036"/>
        <v/>
      </c>
      <c r="EK759" s="115" t="str">
        <f t="shared" si="7037"/>
        <v/>
      </c>
      <c r="EL759" s="115" t="str">
        <f t="shared" si="7038"/>
        <v/>
      </c>
      <c r="EM759" s="115" t="str">
        <f t="shared" si="7039"/>
        <v/>
      </c>
      <c r="EN759" s="115" t="str">
        <f t="shared" si="7040"/>
        <v/>
      </c>
      <c r="EO759" s="115" t="str">
        <f t="shared" si="7041"/>
        <v/>
      </c>
      <c r="EP759" s="115" t="str">
        <f t="shared" si="7042"/>
        <v/>
      </c>
      <c r="EQ759" s="115" t="str">
        <f t="shared" si="7043"/>
        <v/>
      </c>
      <c r="ER759" s="115" t="str">
        <f t="shared" si="7044"/>
        <v/>
      </c>
      <c r="ES759" s="115" t="str">
        <f t="shared" si="7045"/>
        <v/>
      </c>
      <c r="ET759" s="115" t="str">
        <f t="shared" si="7046"/>
        <v/>
      </c>
      <c r="EU759" s="115" t="str">
        <f t="shared" si="7047"/>
        <v/>
      </c>
      <c r="EV759" s="115" t="str">
        <f t="shared" si="7048"/>
        <v/>
      </c>
      <c r="EW759" s="115" t="str">
        <f t="shared" si="7049"/>
        <v/>
      </c>
      <c r="EX759" s="115" t="str">
        <f t="shared" si="7050"/>
        <v/>
      </c>
      <c r="EY759" s="115" t="str">
        <f t="shared" si="7051"/>
        <v/>
      </c>
      <c r="EZ759" s="115" t="str">
        <f t="shared" si="7052"/>
        <v/>
      </c>
      <c r="FA759" s="115" t="str">
        <f t="shared" si="7053"/>
        <v/>
      </c>
      <c r="FB759" s="115" t="str">
        <f t="shared" si="7054"/>
        <v/>
      </c>
      <c r="FC759" s="115" t="str">
        <f t="shared" si="7055"/>
        <v/>
      </c>
      <c r="FD759" s="115" t="str">
        <f t="shared" si="7056"/>
        <v/>
      </c>
      <c r="FE759" s="115" t="str">
        <f t="shared" si="7057"/>
        <v/>
      </c>
      <c r="FF759" s="115">
        <f t="shared" si="7098"/>
        <v>48</v>
      </c>
      <c r="FG759" s="115" t="str">
        <f>IFERROR(SMALL($EM$3:$EM$842,$A$7),"")</f>
        <v/>
      </c>
      <c r="FH759" s="115">
        <f t="shared" si="7101"/>
        <v>82</v>
      </c>
      <c r="FI759" s="115" t="str">
        <f t="shared" si="7099"/>
        <v/>
      </c>
      <c r="FJ759" s="115" t="str">
        <f t="shared" si="7100"/>
        <v/>
      </c>
    </row>
    <row r="760" spans="1:166" ht="15" customHeight="1" x14ac:dyDescent="0.25">
      <c r="A760" s="115">
        <v>758</v>
      </c>
      <c r="B760" s="115" t="str">
        <f t="shared" si="6969"/>
        <v/>
      </c>
      <c r="C760" s="115" t="s">
        <v>71</v>
      </c>
      <c r="D760" s="100">
        <f t="shared" si="7097"/>
        <v>0</v>
      </c>
      <c r="E760" s="100" t="str">
        <f t="shared" si="6995"/>
        <v/>
      </c>
      <c r="F760" s="100" t="str">
        <f t="shared" si="6996"/>
        <v/>
      </c>
      <c r="G760" s="100" t="str">
        <f t="shared" si="6970"/>
        <v/>
      </c>
      <c r="H760" s="100" t="str">
        <f t="shared" si="6997"/>
        <v/>
      </c>
      <c r="I760" s="100" t="str">
        <f t="shared" si="6971"/>
        <v/>
      </c>
      <c r="J760" s="100" t="str">
        <f t="shared" si="6998"/>
        <v/>
      </c>
      <c r="K760" s="100" t="str">
        <f t="shared" si="6972"/>
        <v/>
      </c>
      <c r="L760" s="100" t="str">
        <f t="shared" si="6999"/>
        <v/>
      </c>
      <c r="M760" s="100" t="str">
        <f t="shared" si="6973"/>
        <v/>
      </c>
      <c r="N760" s="100" t="str">
        <f t="shared" si="7000"/>
        <v/>
      </c>
      <c r="O760" s="100" t="str">
        <f t="shared" si="6974"/>
        <v/>
      </c>
      <c r="P760" s="100" t="str">
        <f t="shared" si="7001"/>
        <v/>
      </c>
      <c r="Q760" s="100" t="str">
        <f t="shared" si="6975"/>
        <v/>
      </c>
      <c r="R760" s="100" t="str">
        <f t="shared" si="7002"/>
        <v/>
      </c>
      <c r="S760" s="100" t="str">
        <f t="shared" si="6976"/>
        <v/>
      </c>
      <c r="T760" s="100" t="str">
        <f t="shared" si="7003"/>
        <v/>
      </c>
      <c r="U760" s="100" t="str">
        <f t="shared" si="6977"/>
        <v/>
      </c>
      <c r="V760" s="100" t="str">
        <f t="shared" si="7004"/>
        <v/>
      </c>
      <c r="W760" s="100" t="str">
        <f t="shared" si="6978"/>
        <v/>
      </c>
      <c r="X760" s="100" t="str">
        <f t="shared" si="7005"/>
        <v/>
      </c>
      <c r="Y760" s="100" t="str">
        <f t="shared" si="6979"/>
        <v/>
      </c>
      <c r="Z760" s="100" t="str">
        <f t="shared" si="7006"/>
        <v/>
      </c>
      <c r="AA760" s="100" t="str">
        <f t="shared" si="6980"/>
        <v/>
      </c>
      <c r="AB760" s="100" t="str">
        <f t="shared" si="7007"/>
        <v/>
      </c>
      <c r="AC760" s="100" t="str">
        <f t="shared" si="6981"/>
        <v/>
      </c>
      <c r="AD760" s="100" t="str">
        <f t="shared" si="7008"/>
        <v/>
      </c>
      <c r="AE760" s="100" t="str">
        <f t="shared" si="6982"/>
        <v/>
      </c>
      <c r="AF760" s="100" t="str">
        <f t="shared" si="7009"/>
        <v/>
      </c>
      <c r="AG760" s="100" t="str">
        <f t="shared" si="6983"/>
        <v/>
      </c>
      <c r="AH760" s="100" t="str">
        <f t="shared" si="7010"/>
        <v/>
      </c>
      <c r="AI760" s="100" t="str">
        <f t="shared" si="6984"/>
        <v/>
      </c>
      <c r="AJ760" s="100" t="str">
        <f t="shared" si="7011"/>
        <v/>
      </c>
      <c r="AK760" s="100" t="str">
        <f t="shared" si="6985"/>
        <v/>
      </c>
      <c r="AL760" s="100" t="str">
        <f t="shared" si="7012"/>
        <v/>
      </c>
      <c r="AM760" s="100" t="str">
        <f t="shared" si="6986"/>
        <v/>
      </c>
      <c r="AN760" s="100" t="str">
        <f t="shared" si="7013"/>
        <v/>
      </c>
      <c r="AO760" s="100" t="str">
        <f t="shared" si="6987"/>
        <v/>
      </c>
      <c r="AP760" s="100" t="str">
        <f t="shared" si="7014"/>
        <v/>
      </c>
      <c r="AQ760" s="100" t="str">
        <f t="shared" si="6988"/>
        <v/>
      </c>
      <c r="AR760" s="100" t="str">
        <f t="shared" si="7015"/>
        <v/>
      </c>
      <c r="AS760" s="100" t="str">
        <f t="shared" si="6989"/>
        <v/>
      </c>
      <c r="AT760" s="100" t="str">
        <f t="shared" si="7016"/>
        <v/>
      </c>
      <c r="AU760" s="100" t="str">
        <f t="shared" si="6990"/>
        <v/>
      </c>
      <c r="AV760" s="100" t="str">
        <f t="shared" si="7017"/>
        <v/>
      </c>
      <c r="AW760" s="100" t="str">
        <f t="shared" si="6991"/>
        <v/>
      </c>
      <c r="AX760" s="100" t="str">
        <f t="shared" si="7018"/>
        <v/>
      </c>
      <c r="AY760" s="100" t="str">
        <f t="shared" si="6992"/>
        <v/>
      </c>
      <c r="AZ760" s="100" t="str">
        <f t="shared" si="7019"/>
        <v/>
      </c>
      <c r="BA760" s="100" t="str">
        <f t="shared" si="6993"/>
        <v/>
      </c>
      <c r="BB760" s="100" t="str">
        <f t="shared" si="7020"/>
        <v/>
      </c>
      <c r="BC760" s="100" t="str">
        <f>IFERROR(INDEX('INPUT INF'!$F$3:$F$601,MATCH($B760,'INPUT INF'!$A$3:$A$601,FALSE)),"")</f>
        <v/>
      </c>
      <c r="BD760" s="100" t="str">
        <f t="shared" si="7095"/>
        <v/>
      </c>
      <c r="BE760" s="100" t="str">
        <f t="shared" si="7021"/>
        <v/>
      </c>
      <c r="BF760" s="100" t="str">
        <f t="shared" si="7022"/>
        <v/>
      </c>
      <c r="BG760" s="115" t="str">
        <f t="shared" si="7023"/>
        <v/>
      </c>
      <c r="BH760" s="176" t="str">
        <f>IF(AND('INPUT INF'!$O$1="X",BG760="PASS"),BF760,IF($BG760="","0",IF('INPUT INF'!$N$67="YES",$BF760,"")))</f>
        <v>0</v>
      </c>
      <c r="BI760" s="115" t="str">
        <f>IF($BG760="","0",IF('INPUT INF'!$R$68="YES",$BF760,""))</f>
        <v>0</v>
      </c>
      <c r="BJ760" s="115" t="str">
        <f>IF($BG760="","0",IF('INPUT INF'!$R$69="YES",$BF760,""))</f>
        <v>0</v>
      </c>
      <c r="BL760" s="118" t="str">
        <f t="shared" si="7084"/>
        <v/>
      </c>
      <c r="BM760" s="118" t="str">
        <f t="shared" si="7085"/>
        <v/>
      </c>
      <c r="BN760" s="118" t="str">
        <f t="shared" si="7086"/>
        <v/>
      </c>
      <c r="BR760" s="118" t="str">
        <f t="shared" si="7087"/>
        <v/>
      </c>
      <c r="BS760" s="118" t="str">
        <f t="shared" si="7088"/>
        <v/>
      </c>
      <c r="BT760" s="118" t="str">
        <f t="shared" si="7089"/>
        <v/>
      </c>
      <c r="BX760" s="118" t="str">
        <f t="shared" si="7090"/>
        <v/>
      </c>
      <c r="BY760" s="118" t="str">
        <f t="shared" si="7091"/>
        <v/>
      </c>
      <c r="BZ760" s="118" t="str">
        <f t="shared" si="7092"/>
        <v/>
      </c>
      <c r="CD760" s="116" t="str">
        <f t="shared" si="7024"/>
        <v/>
      </c>
      <c r="CE760" s="116" t="str">
        <f t="shared" si="7025"/>
        <v/>
      </c>
      <c r="CF760" s="116" t="str">
        <f t="shared" si="7026"/>
        <v/>
      </c>
      <c r="CJ760" s="116" t="str">
        <f t="shared" si="7027"/>
        <v/>
      </c>
      <c r="CK760" s="116" t="str">
        <f t="shared" si="7028"/>
        <v/>
      </c>
      <c r="CL760" s="116" t="str">
        <f t="shared" si="7029"/>
        <v/>
      </c>
      <c r="CP760" s="116" t="str">
        <f t="shared" si="7030"/>
        <v/>
      </c>
      <c r="CQ760" s="116" t="str">
        <f t="shared" si="7031"/>
        <v/>
      </c>
      <c r="CR760" s="116" t="str">
        <f t="shared" si="7032"/>
        <v/>
      </c>
      <c r="DH760" s="115" t="str">
        <f t="shared" si="7093"/>
        <v/>
      </c>
      <c r="DI760" s="115" t="str">
        <f t="shared" si="7094"/>
        <v/>
      </c>
      <c r="DJ760" s="115" t="str">
        <f t="shared" si="7061"/>
        <v/>
      </c>
      <c r="DK760" s="115" t="str">
        <f t="shared" si="7062"/>
        <v/>
      </c>
      <c r="DL760" s="115" t="str">
        <f t="shared" si="7063"/>
        <v/>
      </c>
      <c r="DM760" s="115" t="str">
        <f t="shared" si="7064"/>
        <v/>
      </c>
      <c r="DN760" s="115" t="str">
        <f t="shared" si="7065"/>
        <v/>
      </c>
      <c r="DO760" s="115" t="str">
        <f t="shared" si="7066"/>
        <v/>
      </c>
      <c r="DP760" s="115" t="str">
        <f t="shared" si="7067"/>
        <v/>
      </c>
      <c r="DQ760" s="115" t="str">
        <f t="shared" si="7068"/>
        <v/>
      </c>
      <c r="DR760" s="115" t="str">
        <f t="shared" si="7069"/>
        <v/>
      </c>
      <c r="DS760" s="115" t="str">
        <f t="shared" si="7070"/>
        <v/>
      </c>
      <c r="DT760" s="115" t="str">
        <f t="shared" si="7071"/>
        <v/>
      </c>
      <c r="DU760" s="115" t="str">
        <f t="shared" si="7072"/>
        <v/>
      </c>
      <c r="DV760" s="115" t="str">
        <f t="shared" si="7073"/>
        <v/>
      </c>
      <c r="DW760" s="115" t="str">
        <f t="shared" si="7074"/>
        <v/>
      </c>
      <c r="DX760" s="115" t="str">
        <f t="shared" si="7075"/>
        <v/>
      </c>
      <c r="DY760" s="115" t="str">
        <f t="shared" si="7076"/>
        <v/>
      </c>
      <c r="DZ760" s="115" t="str">
        <f t="shared" si="7077"/>
        <v/>
      </c>
      <c r="EA760" s="115" t="str">
        <f t="shared" si="7078"/>
        <v/>
      </c>
      <c r="EB760" s="115" t="str">
        <f t="shared" si="7079"/>
        <v/>
      </c>
      <c r="EC760" s="115" t="str">
        <f t="shared" si="7080"/>
        <v/>
      </c>
      <c r="ED760" s="115" t="str">
        <f t="shared" si="7081"/>
        <v/>
      </c>
      <c r="EE760" s="115" t="str">
        <f t="shared" si="7082"/>
        <v/>
      </c>
      <c r="EF760" s="115" t="str">
        <f t="shared" si="7083"/>
        <v/>
      </c>
      <c r="EG760" s="115" t="str">
        <f t="shared" si="7033"/>
        <v/>
      </c>
      <c r="EH760" s="115" t="str">
        <f t="shared" si="7034"/>
        <v/>
      </c>
      <c r="EI760" s="115" t="str">
        <f t="shared" si="7035"/>
        <v/>
      </c>
      <c r="EJ760" s="115" t="str">
        <f t="shared" si="7036"/>
        <v/>
      </c>
      <c r="EK760" s="115" t="str">
        <f t="shared" si="7037"/>
        <v/>
      </c>
      <c r="EL760" s="115" t="str">
        <f t="shared" si="7038"/>
        <v/>
      </c>
      <c r="EM760" s="115" t="str">
        <f t="shared" si="7039"/>
        <v/>
      </c>
      <c r="EN760" s="115" t="str">
        <f t="shared" si="7040"/>
        <v/>
      </c>
      <c r="EO760" s="115" t="str">
        <f t="shared" si="7041"/>
        <v/>
      </c>
      <c r="EP760" s="115" t="str">
        <f t="shared" si="7042"/>
        <v/>
      </c>
      <c r="EQ760" s="115" t="str">
        <f t="shared" si="7043"/>
        <v/>
      </c>
      <c r="ER760" s="115" t="str">
        <f t="shared" si="7044"/>
        <v/>
      </c>
      <c r="ES760" s="115" t="str">
        <f t="shared" si="7045"/>
        <v/>
      </c>
      <c r="ET760" s="115" t="str">
        <f t="shared" si="7046"/>
        <v/>
      </c>
      <c r="EU760" s="115" t="str">
        <f t="shared" si="7047"/>
        <v/>
      </c>
      <c r="EV760" s="115" t="str">
        <f t="shared" si="7048"/>
        <v/>
      </c>
      <c r="EW760" s="115" t="str">
        <f t="shared" si="7049"/>
        <v/>
      </c>
      <c r="EX760" s="115" t="str">
        <f t="shared" si="7050"/>
        <v/>
      </c>
      <c r="EY760" s="115" t="str">
        <f t="shared" si="7051"/>
        <v/>
      </c>
      <c r="EZ760" s="115" t="str">
        <f t="shared" si="7052"/>
        <v/>
      </c>
      <c r="FA760" s="115" t="str">
        <f t="shared" si="7053"/>
        <v/>
      </c>
      <c r="FB760" s="115" t="str">
        <f t="shared" si="7054"/>
        <v/>
      </c>
      <c r="FC760" s="115" t="str">
        <f t="shared" si="7055"/>
        <v/>
      </c>
      <c r="FD760" s="115" t="str">
        <f t="shared" si="7056"/>
        <v/>
      </c>
      <c r="FE760" s="115" t="str">
        <f t="shared" si="7057"/>
        <v/>
      </c>
      <c r="FF760" s="115">
        <f t="shared" si="7098"/>
        <v>48</v>
      </c>
      <c r="FG760" s="115" t="str">
        <f>IFERROR(SMALL($EM$3:$EM$842,$A$8),"")</f>
        <v/>
      </c>
      <c r="FH760" s="115">
        <f t="shared" si="7101"/>
        <v>82</v>
      </c>
      <c r="FI760" s="115" t="str">
        <f t="shared" si="7099"/>
        <v/>
      </c>
      <c r="FJ760" s="115" t="str">
        <f t="shared" si="7100"/>
        <v/>
      </c>
    </row>
    <row r="761" spans="1:166" ht="15" customHeight="1" x14ac:dyDescent="0.25">
      <c r="A761" s="115">
        <v>759</v>
      </c>
      <c r="B761" s="115" t="str">
        <f t="shared" si="6969"/>
        <v/>
      </c>
      <c r="C761" s="115" t="s">
        <v>71</v>
      </c>
      <c r="D761" s="100">
        <f t="shared" si="7097"/>
        <v>0</v>
      </c>
      <c r="E761" s="100" t="str">
        <f t="shared" si="6995"/>
        <v/>
      </c>
      <c r="F761" s="100" t="str">
        <f t="shared" si="6996"/>
        <v/>
      </c>
      <c r="G761" s="100" t="str">
        <f t="shared" si="6970"/>
        <v/>
      </c>
      <c r="H761" s="100" t="str">
        <f t="shared" si="6997"/>
        <v/>
      </c>
      <c r="I761" s="100" t="str">
        <f t="shared" si="6971"/>
        <v/>
      </c>
      <c r="J761" s="100" t="str">
        <f t="shared" si="6998"/>
        <v/>
      </c>
      <c r="K761" s="100" t="str">
        <f t="shared" si="6972"/>
        <v/>
      </c>
      <c r="L761" s="100" t="str">
        <f t="shared" si="6999"/>
        <v/>
      </c>
      <c r="M761" s="100" t="str">
        <f t="shared" si="6973"/>
        <v/>
      </c>
      <c r="N761" s="100" t="str">
        <f t="shared" si="7000"/>
        <v/>
      </c>
      <c r="O761" s="100" t="str">
        <f t="shared" si="6974"/>
        <v/>
      </c>
      <c r="P761" s="100" t="str">
        <f t="shared" si="7001"/>
        <v/>
      </c>
      <c r="Q761" s="100" t="str">
        <f t="shared" si="6975"/>
        <v/>
      </c>
      <c r="R761" s="100" t="str">
        <f t="shared" si="7002"/>
        <v/>
      </c>
      <c r="S761" s="100" t="str">
        <f t="shared" si="6976"/>
        <v/>
      </c>
      <c r="T761" s="100" t="str">
        <f t="shared" si="7003"/>
        <v/>
      </c>
      <c r="U761" s="100" t="str">
        <f t="shared" si="6977"/>
        <v/>
      </c>
      <c r="V761" s="100" t="str">
        <f t="shared" si="7004"/>
        <v/>
      </c>
      <c r="W761" s="100" t="str">
        <f t="shared" si="6978"/>
        <v/>
      </c>
      <c r="X761" s="100" t="str">
        <f t="shared" si="7005"/>
        <v/>
      </c>
      <c r="Y761" s="100" t="str">
        <f t="shared" si="6979"/>
        <v/>
      </c>
      <c r="Z761" s="100" t="str">
        <f t="shared" si="7006"/>
        <v/>
      </c>
      <c r="AA761" s="100" t="str">
        <f t="shared" si="6980"/>
        <v/>
      </c>
      <c r="AB761" s="100" t="str">
        <f t="shared" si="7007"/>
        <v/>
      </c>
      <c r="AC761" s="100" t="str">
        <f t="shared" si="6981"/>
        <v/>
      </c>
      <c r="AD761" s="100" t="str">
        <f t="shared" si="7008"/>
        <v/>
      </c>
      <c r="AE761" s="100" t="str">
        <f t="shared" si="6982"/>
        <v/>
      </c>
      <c r="AF761" s="100" t="str">
        <f t="shared" si="7009"/>
        <v/>
      </c>
      <c r="AG761" s="100" t="str">
        <f t="shared" si="6983"/>
        <v/>
      </c>
      <c r="AH761" s="100" t="str">
        <f t="shared" si="7010"/>
        <v/>
      </c>
      <c r="AI761" s="100" t="str">
        <f t="shared" si="6984"/>
        <v/>
      </c>
      <c r="AJ761" s="100" t="str">
        <f t="shared" si="7011"/>
        <v/>
      </c>
      <c r="AK761" s="100" t="str">
        <f t="shared" si="6985"/>
        <v/>
      </c>
      <c r="AL761" s="100" t="str">
        <f t="shared" si="7012"/>
        <v/>
      </c>
      <c r="AM761" s="100" t="str">
        <f t="shared" si="6986"/>
        <v/>
      </c>
      <c r="AN761" s="100" t="str">
        <f t="shared" si="7013"/>
        <v/>
      </c>
      <c r="AO761" s="100" t="str">
        <f t="shared" si="6987"/>
        <v/>
      </c>
      <c r="AP761" s="100" t="str">
        <f t="shared" si="7014"/>
        <v/>
      </c>
      <c r="AQ761" s="100" t="str">
        <f t="shared" si="6988"/>
        <v/>
      </c>
      <c r="AR761" s="100" t="str">
        <f t="shared" si="7015"/>
        <v/>
      </c>
      <c r="AS761" s="100" t="str">
        <f t="shared" si="6989"/>
        <v/>
      </c>
      <c r="AT761" s="100" t="str">
        <f t="shared" si="7016"/>
        <v/>
      </c>
      <c r="AU761" s="100" t="str">
        <f t="shared" si="6990"/>
        <v/>
      </c>
      <c r="AV761" s="100" t="str">
        <f t="shared" si="7017"/>
        <v/>
      </c>
      <c r="AW761" s="100" t="str">
        <f t="shared" si="6991"/>
        <v/>
      </c>
      <c r="AX761" s="100" t="str">
        <f t="shared" si="7018"/>
        <v/>
      </c>
      <c r="AY761" s="100" t="str">
        <f t="shared" si="6992"/>
        <v/>
      </c>
      <c r="AZ761" s="100" t="str">
        <f t="shared" si="7019"/>
        <v/>
      </c>
      <c r="BA761" s="100" t="str">
        <f t="shared" si="6993"/>
        <v/>
      </c>
      <c r="BB761" s="100" t="str">
        <f t="shared" si="7020"/>
        <v/>
      </c>
      <c r="BC761" s="100" t="str">
        <f>IFERROR(INDEX('INPUT INF'!$F$3:$F$601,MATCH($B761,'INPUT INF'!$A$3:$A$601,FALSE)),"")</f>
        <v/>
      </c>
      <c r="BD761" s="100" t="str">
        <f t="shared" si="7095"/>
        <v/>
      </c>
      <c r="BE761" s="100" t="str">
        <f t="shared" si="7021"/>
        <v/>
      </c>
      <c r="BF761" s="100" t="str">
        <f t="shared" si="7022"/>
        <v/>
      </c>
      <c r="BG761" s="115" t="str">
        <f t="shared" si="7023"/>
        <v/>
      </c>
      <c r="BH761" s="176" t="str">
        <f>IF(AND('INPUT INF'!$O$1="X",BG761="PASS"),BF761,IF($BG761="","0",IF('INPUT INF'!$N$67="YES",$BF761,"")))</f>
        <v>0</v>
      </c>
      <c r="BI761" s="115" t="str">
        <f>IF($BG761="","0",IF('INPUT INF'!$R$68="YES",$BF761,""))</f>
        <v>0</v>
      </c>
      <c r="BJ761" s="115" t="str">
        <f>IF($BG761="","0",IF('INPUT INF'!$R$69="YES",$BF761,""))</f>
        <v>0</v>
      </c>
      <c r="BL761" s="118" t="str">
        <f t="shared" si="7084"/>
        <v/>
      </c>
      <c r="BM761" s="118" t="str">
        <f t="shared" si="7085"/>
        <v/>
      </c>
      <c r="BN761" s="118" t="str">
        <f t="shared" si="7086"/>
        <v/>
      </c>
      <c r="BR761" s="118" t="str">
        <f t="shared" si="7087"/>
        <v/>
      </c>
      <c r="BS761" s="118" t="str">
        <f t="shared" si="7088"/>
        <v/>
      </c>
      <c r="BT761" s="118" t="str">
        <f t="shared" si="7089"/>
        <v/>
      </c>
      <c r="BX761" s="118" t="str">
        <f t="shared" si="7090"/>
        <v/>
      </c>
      <c r="BY761" s="118" t="str">
        <f t="shared" si="7091"/>
        <v/>
      </c>
      <c r="BZ761" s="118" t="str">
        <f t="shared" si="7092"/>
        <v/>
      </c>
      <c r="CD761" s="116" t="str">
        <f t="shared" si="7024"/>
        <v/>
      </c>
      <c r="CE761" s="116" t="str">
        <f t="shared" si="7025"/>
        <v/>
      </c>
      <c r="CF761" s="116" t="str">
        <f t="shared" si="7026"/>
        <v/>
      </c>
      <c r="CJ761" s="116" t="str">
        <f t="shared" si="7027"/>
        <v/>
      </c>
      <c r="CK761" s="116" t="str">
        <f t="shared" si="7028"/>
        <v/>
      </c>
      <c r="CL761" s="116" t="str">
        <f t="shared" si="7029"/>
        <v/>
      </c>
      <c r="CP761" s="116" t="str">
        <f t="shared" si="7030"/>
        <v/>
      </c>
      <c r="CQ761" s="116" t="str">
        <f t="shared" si="7031"/>
        <v/>
      </c>
      <c r="CR761" s="116" t="str">
        <f t="shared" si="7032"/>
        <v/>
      </c>
      <c r="DH761" s="115" t="str">
        <f t="shared" si="7093"/>
        <v/>
      </c>
      <c r="DI761" s="115" t="str">
        <f t="shared" si="7094"/>
        <v/>
      </c>
      <c r="DJ761" s="115" t="str">
        <f t="shared" si="7061"/>
        <v/>
      </c>
      <c r="DK761" s="115" t="str">
        <f t="shared" si="7062"/>
        <v/>
      </c>
      <c r="DL761" s="115" t="str">
        <f t="shared" si="7063"/>
        <v/>
      </c>
      <c r="DM761" s="115" t="str">
        <f t="shared" si="7064"/>
        <v/>
      </c>
      <c r="DN761" s="115" t="str">
        <f t="shared" si="7065"/>
        <v/>
      </c>
      <c r="DO761" s="115" t="str">
        <f t="shared" si="7066"/>
        <v/>
      </c>
      <c r="DP761" s="115" t="str">
        <f t="shared" si="7067"/>
        <v/>
      </c>
      <c r="DQ761" s="115" t="str">
        <f t="shared" si="7068"/>
        <v/>
      </c>
      <c r="DR761" s="115" t="str">
        <f t="shared" si="7069"/>
        <v/>
      </c>
      <c r="DS761" s="115" t="str">
        <f t="shared" si="7070"/>
        <v/>
      </c>
      <c r="DT761" s="115" t="str">
        <f t="shared" si="7071"/>
        <v/>
      </c>
      <c r="DU761" s="115" t="str">
        <f t="shared" si="7072"/>
        <v/>
      </c>
      <c r="DV761" s="115" t="str">
        <f t="shared" si="7073"/>
        <v/>
      </c>
      <c r="DW761" s="115" t="str">
        <f t="shared" si="7074"/>
        <v/>
      </c>
      <c r="DX761" s="115" t="str">
        <f t="shared" si="7075"/>
        <v/>
      </c>
      <c r="DY761" s="115" t="str">
        <f t="shared" si="7076"/>
        <v/>
      </c>
      <c r="DZ761" s="115" t="str">
        <f t="shared" si="7077"/>
        <v/>
      </c>
      <c r="EA761" s="115" t="str">
        <f t="shared" si="7078"/>
        <v/>
      </c>
      <c r="EB761" s="115" t="str">
        <f t="shared" si="7079"/>
        <v/>
      </c>
      <c r="EC761" s="115" t="str">
        <f t="shared" si="7080"/>
        <v/>
      </c>
      <c r="ED761" s="115" t="str">
        <f t="shared" si="7081"/>
        <v/>
      </c>
      <c r="EE761" s="115" t="str">
        <f t="shared" si="7082"/>
        <v/>
      </c>
      <c r="EF761" s="115" t="str">
        <f t="shared" si="7083"/>
        <v/>
      </c>
      <c r="EG761" s="115" t="str">
        <f t="shared" si="7033"/>
        <v/>
      </c>
      <c r="EH761" s="115" t="str">
        <f t="shared" si="7034"/>
        <v/>
      </c>
      <c r="EI761" s="115" t="str">
        <f t="shared" si="7035"/>
        <v/>
      </c>
      <c r="EJ761" s="115" t="str">
        <f t="shared" si="7036"/>
        <v/>
      </c>
      <c r="EK761" s="115" t="str">
        <f t="shared" si="7037"/>
        <v/>
      </c>
      <c r="EL761" s="115" t="str">
        <f t="shared" si="7038"/>
        <v/>
      </c>
      <c r="EM761" s="115" t="str">
        <f t="shared" si="7039"/>
        <v/>
      </c>
      <c r="EN761" s="115" t="str">
        <f t="shared" si="7040"/>
        <v/>
      </c>
      <c r="EO761" s="115" t="str">
        <f t="shared" si="7041"/>
        <v/>
      </c>
      <c r="EP761" s="115" t="str">
        <f t="shared" si="7042"/>
        <v/>
      </c>
      <c r="EQ761" s="115" t="str">
        <f t="shared" si="7043"/>
        <v/>
      </c>
      <c r="ER761" s="115" t="str">
        <f t="shared" si="7044"/>
        <v/>
      </c>
      <c r="ES761" s="115" t="str">
        <f t="shared" si="7045"/>
        <v/>
      </c>
      <c r="ET761" s="115" t="str">
        <f t="shared" si="7046"/>
        <v/>
      </c>
      <c r="EU761" s="115" t="str">
        <f t="shared" si="7047"/>
        <v/>
      </c>
      <c r="EV761" s="115" t="str">
        <f t="shared" si="7048"/>
        <v/>
      </c>
      <c r="EW761" s="115" t="str">
        <f t="shared" si="7049"/>
        <v/>
      </c>
      <c r="EX761" s="115" t="str">
        <f t="shared" si="7050"/>
        <v/>
      </c>
      <c r="EY761" s="115" t="str">
        <f t="shared" si="7051"/>
        <v/>
      </c>
      <c r="EZ761" s="115" t="str">
        <f t="shared" si="7052"/>
        <v/>
      </c>
      <c r="FA761" s="115" t="str">
        <f t="shared" si="7053"/>
        <v/>
      </c>
      <c r="FB761" s="115" t="str">
        <f t="shared" si="7054"/>
        <v/>
      </c>
      <c r="FC761" s="115" t="str">
        <f t="shared" si="7055"/>
        <v/>
      </c>
      <c r="FD761" s="115" t="str">
        <f t="shared" si="7056"/>
        <v/>
      </c>
      <c r="FE761" s="115" t="str">
        <f t="shared" si="7057"/>
        <v/>
      </c>
      <c r="FF761" s="115">
        <f t="shared" si="7098"/>
        <v>48</v>
      </c>
      <c r="FG761" s="115" t="str">
        <f>IFERROR(SMALL($EM$3:$EM$842,$A$9),"")</f>
        <v/>
      </c>
      <c r="FH761" s="115">
        <f t="shared" si="7101"/>
        <v>82</v>
      </c>
      <c r="FI761" s="115" t="str">
        <f t="shared" si="7099"/>
        <v/>
      </c>
      <c r="FJ761" s="115" t="str">
        <f t="shared" si="7100"/>
        <v/>
      </c>
    </row>
    <row r="762" spans="1:166" ht="15" customHeight="1" x14ac:dyDescent="0.25">
      <c r="A762" s="115">
        <v>760</v>
      </c>
      <c r="B762" s="115" t="str">
        <f t="shared" si="6969"/>
        <v/>
      </c>
      <c r="C762" s="115" t="s">
        <v>71</v>
      </c>
      <c r="D762" s="100">
        <f t="shared" si="7097"/>
        <v>0</v>
      </c>
      <c r="E762" s="100" t="str">
        <f t="shared" si="6995"/>
        <v/>
      </c>
      <c r="F762" s="100" t="str">
        <f t="shared" si="6996"/>
        <v/>
      </c>
      <c r="G762" s="100" t="str">
        <f t="shared" si="6970"/>
        <v/>
      </c>
      <c r="H762" s="100" t="str">
        <f t="shared" si="6997"/>
        <v/>
      </c>
      <c r="I762" s="100" t="str">
        <f t="shared" si="6971"/>
        <v/>
      </c>
      <c r="J762" s="100" t="str">
        <f t="shared" si="6998"/>
        <v/>
      </c>
      <c r="K762" s="100" t="str">
        <f t="shared" si="6972"/>
        <v/>
      </c>
      <c r="L762" s="100" t="str">
        <f t="shared" si="6999"/>
        <v/>
      </c>
      <c r="M762" s="100" t="str">
        <f t="shared" si="6973"/>
        <v/>
      </c>
      <c r="N762" s="100" t="str">
        <f t="shared" si="7000"/>
        <v/>
      </c>
      <c r="O762" s="100" t="str">
        <f t="shared" si="6974"/>
        <v/>
      </c>
      <c r="P762" s="100" t="str">
        <f t="shared" si="7001"/>
        <v/>
      </c>
      <c r="Q762" s="100" t="str">
        <f t="shared" si="6975"/>
        <v/>
      </c>
      <c r="R762" s="100" t="str">
        <f t="shared" si="7002"/>
        <v/>
      </c>
      <c r="S762" s="100" t="str">
        <f t="shared" si="6976"/>
        <v/>
      </c>
      <c r="T762" s="100" t="str">
        <f t="shared" si="7003"/>
        <v/>
      </c>
      <c r="U762" s="100" t="str">
        <f t="shared" si="6977"/>
        <v/>
      </c>
      <c r="V762" s="100" t="str">
        <f t="shared" si="7004"/>
        <v/>
      </c>
      <c r="W762" s="100" t="str">
        <f t="shared" si="6978"/>
        <v/>
      </c>
      <c r="X762" s="100" t="str">
        <f t="shared" si="7005"/>
        <v/>
      </c>
      <c r="Y762" s="100" t="str">
        <f t="shared" si="6979"/>
        <v/>
      </c>
      <c r="Z762" s="100" t="str">
        <f t="shared" si="7006"/>
        <v/>
      </c>
      <c r="AA762" s="100" t="str">
        <f t="shared" si="6980"/>
        <v/>
      </c>
      <c r="AB762" s="100" t="str">
        <f t="shared" si="7007"/>
        <v/>
      </c>
      <c r="AC762" s="100" t="str">
        <f t="shared" si="6981"/>
        <v/>
      </c>
      <c r="AD762" s="100" t="str">
        <f t="shared" si="7008"/>
        <v/>
      </c>
      <c r="AE762" s="100" t="str">
        <f t="shared" si="6982"/>
        <v/>
      </c>
      <c r="AF762" s="100" t="str">
        <f t="shared" si="7009"/>
        <v/>
      </c>
      <c r="AG762" s="100" t="str">
        <f t="shared" si="6983"/>
        <v/>
      </c>
      <c r="AH762" s="100" t="str">
        <f t="shared" si="7010"/>
        <v/>
      </c>
      <c r="AI762" s="100" t="str">
        <f t="shared" si="6984"/>
        <v/>
      </c>
      <c r="AJ762" s="100" t="str">
        <f t="shared" si="7011"/>
        <v/>
      </c>
      <c r="AK762" s="100" t="str">
        <f t="shared" si="6985"/>
        <v/>
      </c>
      <c r="AL762" s="100" t="str">
        <f t="shared" si="7012"/>
        <v/>
      </c>
      <c r="AM762" s="100" t="str">
        <f t="shared" si="6986"/>
        <v/>
      </c>
      <c r="AN762" s="100" t="str">
        <f t="shared" si="7013"/>
        <v/>
      </c>
      <c r="AO762" s="100" t="str">
        <f t="shared" si="6987"/>
        <v/>
      </c>
      <c r="AP762" s="100" t="str">
        <f t="shared" si="7014"/>
        <v/>
      </c>
      <c r="AQ762" s="100" t="str">
        <f t="shared" si="6988"/>
        <v/>
      </c>
      <c r="AR762" s="100" t="str">
        <f t="shared" si="7015"/>
        <v/>
      </c>
      <c r="AS762" s="100" t="str">
        <f t="shared" si="6989"/>
        <v/>
      </c>
      <c r="AT762" s="100" t="str">
        <f t="shared" si="7016"/>
        <v/>
      </c>
      <c r="AU762" s="100" t="str">
        <f t="shared" si="6990"/>
        <v/>
      </c>
      <c r="AV762" s="100" t="str">
        <f t="shared" si="7017"/>
        <v/>
      </c>
      <c r="AW762" s="100" t="str">
        <f t="shared" si="6991"/>
        <v/>
      </c>
      <c r="AX762" s="100" t="str">
        <f t="shared" si="7018"/>
        <v/>
      </c>
      <c r="AY762" s="100" t="str">
        <f t="shared" si="6992"/>
        <v/>
      </c>
      <c r="AZ762" s="100" t="str">
        <f t="shared" si="7019"/>
        <v/>
      </c>
      <c r="BA762" s="100" t="str">
        <f t="shared" si="6993"/>
        <v/>
      </c>
      <c r="BB762" s="100" t="str">
        <f t="shared" si="7020"/>
        <v/>
      </c>
      <c r="BC762" s="100" t="str">
        <f>IFERROR(INDEX('INPUT INF'!$F$3:$F$601,MATCH($B762,'INPUT INF'!$A$3:$A$601,FALSE)),"")</f>
        <v/>
      </c>
      <c r="BD762" s="100" t="str">
        <f t="shared" si="7095"/>
        <v/>
      </c>
      <c r="BE762" s="100" t="str">
        <f t="shared" si="7021"/>
        <v/>
      </c>
      <c r="BF762" s="100" t="str">
        <f t="shared" si="7022"/>
        <v/>
      </c>
      <c r="BG762" s="115" t="str">
        <f t="shared" si="7023"/>
        <v/>
      </c>
      <c r="BH762" s="176" t="str">
        <f>IF(AND('INPUT INF'!$O$1="X",BG762="PASS"),BF762,IF($BG762="","0",IF('INPUT INF'!$N$67="YES",$BF762,"")))</f>
        <v>0</v>
      </c>
      <c r="BI762" s="115" t="str">
        <f>IF($BG762="","0",IF('INPUT INF'!$R$68="YES",$BF762,""))</f>
        <v>0</v>
      </c>
      <c r="BJ762" s="115" t="str">
        <f>IF($BG762="","0",IF('INPUT INF'!$R$69="YES",$BF762,""))</f>
        <v>0</v>
      </c>
      <c r="BL762" s="118" t="str">
        <f t="shared" si="7084"/>
        <v/>
      </c>
      <c r="BM762" s="118" t="str">
        <f t="shared" si="7085"/>
        <v/>
      </c>
      <c r="BN762" s="118" t="str">
        <f t="shared" si="7086"/>
        <v/>
      </c>
      <c r="BR762" s="118" t="str">
        <f t="shared" si="7087"/>
        <v/>
      </c>
      <c r="BS762" s="118" t="str">
        <f t="shared" si="7088"/>
        <v/>
      </c>
      <c r="BT762" s="118" t="str">
        <f t="shared" si="7089"/>
        <v/>
      </c>
      <c r="BX762" s="118" t="str">
        <f t="shared" si="7090"/>
        <v/>
      </c>
      <c r="BY762" s="118" t="str">
        <f t="shared" si="7091"/>
        <v/>
      </c>
      <c r="BZ762" s="118" t="str">
        <f t="shared" si="7092"/>
        <v/>
      </c>
      <c r="CD762" s="116" t="str">
        <f t="shared" si="7024"/>
        <v/>
      </c>
      <c r="CE762" s="116" t="str">
        <f t="shared" si="7025"/>
        <v/>
      </c>
      <c r="CF762" s="116" t="str">
        <f t="shared" si="7026"/>
        <v/>
      </c>
      <c r="CJ762" s="116" t="str">
        <f t="shared" si="7027"/>
        <v/>
      </c>
      <c r="CK762" s="116" t="str">
        <f t="shared" si="7028"/>
        <v/>
      </c>
      <c r="CL762" s="116" t="str">
        <f t="shared" si="7029"/>
        <v/>
      </c>
      <c r="CP762" s="116" t="str">
        <f t="shared" si="7030"/>
        <v/>
      </c>
      <c r="CQ762" s="116" t="str">
        <f t="shared" si="7031"/>
        <v/>
      </c>
      <c r="CR762" s="116" t="str">
        <f t="shared" si="7032"/>
        <v/>
      </c>
      <c r="DH762" s="115" t="str">
        <f t="shared" si="7093"/>
        <v/>
      </c>
      <c r="DI762" s="115" t="str">
        <f t="shared" si="7094"/>
        <v/>
      </c>
      <c r="DJ762" s="115" t="str">
        <f t="shared" si="7061"/>
        <v/>
      </c>
      <c r="DK762" s="115" t="str">
        <f t="shared" si="7062"/>
        <v/>
      </c>
      <c r="DL762" s="115" t="str">
        <f t="shared" si="7063"/>
        <v/>
      </c>
      <c r="DM762" s="115" t="str">
        <f t="shared" si="7064"/>
        <v/>
      </c>
      <c r="DN762" s="115" t="str">
        <f t="shared" si="7065"/>
        <v/>
      </c>
      <c r="DO762" s="115" t="str">
        <f t="shared" si="7066"/>
        <v/>
      </c>
      <c r="DP762" s="115" t="str">
        <f t="shared" si="7067"/>
        <v/>
      </c>
      <c r="DQ762" s="115" t="str">
        <f t="shared" si="7068"/>
        <v/>
      </c>
      <c r="DR762" s="115" t="str">
        <f t="shared" si="7069"/>
        <v/>
      </c>
      <c r="DS762" s="115" t="str">
        <f t="shared" si="7070"/>
        <v/>
      </c>
      <c r="DT762" s="115" t="str">
        <f t="shared" si="7071"/>
        <v/>
      </c>
      <c r="DU762" s="115" t="str">
        <f t="shared" si="7072"/>
        <v/>
      </c>
      <c r="DV762" s="115" t="str">
        <f t="shared" si="7073"/>
        <v/>
      </c>
      <c r="DW762" s="115" t="str">
        <f t="shared" si="7074"/>
        <v/>
      </c>
      <c r="DX762" s="115" t="str">
        <f t="shared" si="7075"/>
        <v/>
      </c>
      <c r="DY762" s="115" t="str">
        <f t="shared" si="7076"/>
        <v/>
      </c>
      <c r="DZ762" s="115" t="str">
        <f t="shared" si="7077"/>
        <v/>
      </c>
      <c r="EA762" s="115" t="str">
        <f t="shared" si="7078"/>
        <v/>
      </c>
      <c r="EB762" s="115" t="str">
        <f t="shared" si="7079"/>
        <v/>
      </c>
      <c r="EC762" s="115" t="str">
        <f t="shared" si="7080"/>
        <v/>
      </c>
      <c r="ED762" s="115" t="str">
        <f t="shared" si="7081"/>
        <v/>
      </c>
      <c r="EE762" s="115" t="str">
        <f t="shared" si="7082"/>
        <v/>
      </c>
      <c r="EF762" s="115" t="str">
        <f t="shared" si="7083"/>
        <v/>
      </c>
      <c r="EG762" s="115" t="str">
        <f t="shared" si="7033"/>
        <v/>
      </c>
      <c r="EH762" s="115" t="str">
        <f t="shared" si="7034"/>
        <v/>
      </c>
      <c r="EI762" s="115" t="str">
        <f t="shared" si="7035"/>
        <v/>
      </c>
      <c r="EJ762" s="115" t="str">
        <f t="shared" si="7036"/>
        <v/>
      </c>
      <c r="EK762" s="115" t="str">
        <f t="shared" si="7037"/>
        <v/>
      </c>
      <c r="EL762" s="115" t="str">
        <f t="shared" si="7038"/>
        <v/>
      </c>
      <c r="EM762" s="115" t="str">
        <f t="shared" si="7039"/>
        <v/>
      </c>
      <c r="EN762" s="115" t="str">
        <f t="shared" si="7040"/>
        <v/>
      </c>
      <c r="EO762" s="115" t="str">
        <f t="shared" si="7041"/>
        <v/>
      </c>
      <c r="EP762" s="115" t="str">
        <f t="shared" si="7042"/>
        <v/>
      </c>
      <c r="EQ762" s="115" t="str">
        <f t="shared" si="7043"/>
        <v/>
      </c>
      <c r="ER762" s="115" t="str">
        <f t="shared" si="7044"/>
        <v/>
      </c>
      <c r="ES762" s="115" t="str">
        <f t="shared" si="7045"/>
        <v/>
      </c>
      <c r="ET762" s="115" t="str">
        <f t="shared" si="7046"/>
        <v/>
      </c>
      <c r="EU762" s="115" t="str">
        <f t="shared" si="7047"/>
        <v/>
      </c>
      <c r="EV762" s="115" t="str">
        <f t="shared" si="7048"/>
        <v/>
      </c>
      <c r="EW762" s="115" t="str">
        <f t="shared" si="7049"/>
        <v/>
      </c>
      <c r="EX762" s="115" t="str">
        <f t="shared" si="7050"/>
        <v/>
      </c>
      <c r="EY762" s="115" t="str">
        <f t="shared" si="7051"/>
        <v/>
      </c>
      <c r="EZ762" s="115" t="str">
        <f t="shared" si="7052"/>
        <v/>
      </c>
      <c r="FA762" s="115" t="str">
        <f t="shared" si="7053"/>
        <v/>
      </c>
      <c r="FB762" s="115" t="str">
        <f t="shared" si="7054"/>
        <v/>
      </c>
      <c r="FC762" s="115" t="str">
        <f t="shared" si="7055"/>
        <v/>
      </c>
      <c r="FD762" s="115" t="str">
        <f t="shared" si="7056"/>
        <v/>
      </c>
      <c r="FE762" s="115" t="str">
        <f t="shared" si="7057"/>
        <v/>
      </c>
      <c r="FF762" s="115">
        <f t="shared" si="7098"/>
        <v>48</v>
      </c>
      <c r="FG762" s="115" t="str">
        <f>IFERROR(SMALL($EM$3:$EM$842,$A$10),"")</f>
        <v/>
      </c>
      <c r="FH762" s="115">
        <f t="shared" si="7101"/>
        <v>82</v>
      </c>
      <c r="FI762" s="115" t="str">
        <f t="shared" si="7099"/>
        <v/>
      </c>
      <c r="FJ762" s="115" t="str">
        <f t="shared" si="7100"/>
        <v/>
      </c>
    </row>
    <row r="763" spans="1:166" ht="15" customHeight="1" x14ac:dyDescent="0.25">
      <c r="A763" s="115">
        <v>761</v>
      </c>
      <c r="B763" s="115" t="str">
        <f t="shared" si="6969"/>
        <v/>
      </c>
      <c r="C763" s="115" t="s">
        <v>71</v>
      </c>
      <c r="D763" s="100">
        <f t="shared" si="7097"/>
        <v>0</v>
      </c>
      <c r="E763" s="100" t="str">
        <f t="shared" si="6995"/>
        <v/>
      </c>
      <c r="F763" s="100" t="str">
        <f t="shared" si="6996"/>
        <v/>
      </c>
      <c r="G763" s="100" t="str">
        <f t="shared" si="6970"/>
        <v/>
      </c>
      <c r="H763" s="100" t="str">
        <f t="shared" si="6997"/>
        <v/>
      </c>
      <c r="I763" s="100" t="str">
        <f t="shared" si="6971"/>
        <v/>
      </c>
      <c r="J763" s="100" t="str">
        <f t="shared" si="6998"/>
        <v/>
      </c>
      <c r="K763" s="100" t="str">
        <f t="shared" si="6972"/>
        <v/>
      </c>
      <c r="L763" s="100" t="str">
        <f t="shared" si="6999"/>
        <v/>
      </c>
      <c r="M763" s="100" t="str">
        <f t="shared" si="6973"/>
        <v/>
      </c>
      <c r="N763" s="100" t="str">
        <f t="shared" si="7000"/>
        <v/>
      </c>
      <c r="O763" s="100" t="str">
        <f t="shared" si="6974"/>
        <v/>
      </c>
      <c r="P763" s="100" t="str">
        <f t="shared" si="7001"/>
        <v/>
      </c>
      <c r="Q763" s="100" t="str">
        <f t="shared" si="6975"/>
        <v/>
      </c>
      <c r="R763" s="100" t="str">
        <f t="shared" si="7002"/>
        <v/>
      </c>
      <c r="S763" s="100" t="str">
        <f t="shared" si="6976"/>
        <v/>
      </c>
      <c r="T763" s="100" t="str">
        <f t="shared" si="7003"/>
        <v/>
      </c>
      <c r="U763" s="100" t="str">
        <f t="shared" si="6977"/>
        <v/>
      </c>
      <c r="V763" s="100" t="str">
        <f t="shared" si="7004"/>
        <v/>
      </c>
      <c r="W763" s="100" t="str">
        <f t="shared" si="6978"/>
        <v/>
      </c>
      <c r="X763" s="100" t="str">
        <f t="shared" si="7005"/>
        <v/>
      </c>
      <c r="Y763" s="100" t="str">
        <f t="shared" si="6979"/>
        <v/>
      </c>
      <c r="Z763" s="100" t="str">
        <f t="shared" si="7006"/>
        <v/>
      </c>
      <c r="AA763" s="100" t="str">
        <f t="shared" si="6980"/>
        <v/>
      </c>
      <c r="AB763" s="100" t="str">
        <f t="shared" si="7007"/>
        <v/>
      </c>
      <c r="AC763" s="100" t="str">
        <f t="shared" si="6981"/>
        <v/>
      </c>
      <c r="AD763" s="100" t="str">
        <f t="shared" si="7008"/>
        <v/>
      </c>
      <c r="AE763" s="100" t="str">
        <f t="shared" si="6982"/>
        <v/>
      </c>
      <c r="AF763" s="100" t="str">
        <f t="shared" si="7009"/>
        <v/>
      </c>
      <c r="AG763" s="100" t="str">
        <f t="shared" si="6983"/>
        <v/>
      </c>
      <c r="AH763" s="100" t="str">
        <f t="shared" si="7010"/>
        <v/>
      </c>
      <c r="AI763" s="100" t="str">
        <f t="shared" si="6984"/>
        <v/>
      </c>
      <c r="AJ763" s="100" t="str">
        <f t="shared" si="7011"/>
        <v/>
      </c>
      <c r="AK763" s="100" t="str">
        <f t="shared" si="6985"/>
        <v/>
      </c>
      <c r="AL763" s="100" t="str">
        <f t="shared" si="7012"/>
        <v/>
      </c>
      <c r="AM763" s="100" t="str">
        <f t="shared" si="6986"/>
        <v/>
      </c>
      <c r="AN763" s="100" t="str">
        <f t="shared" si="7013"/>
        <v/>
      </c>
      <c r="AO763" s="100" t="str">
        <f t="shared" si="6987"/>
        <v/>
      </c>
      <c r="AP763" s="100" t="str">
        <f t="shared" si="7014"/>
        <v/>
      </c>
      <c r="AQ763" s="100" t="str">
        <f t="shared" si="6988"/>
        <v/>
      </c>
      <c r="AR763" s="100" t="str">
        <f t="shared" si="7015"/>
        <v/>
      </c>
      <c r="AS763" s="100" t="str">
        <f t="shared" si="6989"/>
        <v/>
      </c>
      <c r="AT763" s="100" t="str">
        <f t="shared" si="7016"/>
        <v/>
      </c>
      <c r="AU763" s="100" t="str">
        <f t="shared" si="6990"/>
        <v/>
      </c>
      <c r="AV763" s="100" t="str">
        <f t="shared" si="7017"/>
        <v/>
      </c>
      <c r="AW763" s="100" t="str">
        <f t="shared" si="6991"/>
        <v/>
      </c>
      <c r="AX763" s="100" t="str">
        <f t="shared" si="7018"/>
        <v/>
      </c>
      <c r="AY763" s="100" t="str">
        <f t="shared" si="6992"/>
        <v/>
      </c>
      <c r="AZ763" s="100" t="str">
        <f t="shared" si="7019"/>
        <v/>
      </c>
      <c r="BA763" s="100" t="str">
        <f t="shared" si="6993"/>
        <v/>
      </c>
      <c r="BB763" s="100" t="str">
        <f t="shared" si="7020"/>
        <v/>
      </c>
      <c r="BC763" s="100" t="str">
        <f>IFERROR(INDEX('INPUT INF'!$F$3:$F$601,MATCH($B763,'INPUT INF'!$A$3:$A$601,FALSE)),"")</f>
        <v/>
      </c>
      <c r="BD763" s="100" t="str">
        <f t="shared" si="7095"/>
        <v/>
      </c>
      <c r="BE763" s="100" t="str">
        <f t="shared" si="7021"/>
        <v/>
      </c>
      <c r="BF763" s="100" t="str">
        <f t="shared" si="7022"/>
        <v/>
      </c>
      <c r="BG763" s="115" t="str">
        <f t="shared" si="7023"/>
        <v/>
      </c>
      <c r="BH763" s="176" t="str">
        <f>IF(AND('INPUT INF'!$O$1="X",BG763="PASS"),BF763,IF($BG763="","0",IF('INPUT INF'!$N$67="YES",$BF763,"")))</f>
        <v>0</v>
      </c>
      <c r="BI763" s="115" t="str">
        <f>IF($BG763="","0",IF('INPUT INF'!$R$68="YES",$BF763,""))</f>
        <v>0</v>
      </c>
      <c r="BJ763" s="115" t="str">
        <f>IF($BG763="","0",IF('INPUT INF'!$R$69="YES",$BF763,""))</f>
        <v>0</v>
      </c>
      <c r="BL763" s="118" t="str">
        <f t="shared" si="7084"/>
        <v/>
      </c>
      <c r="BM763" s="118" t="str">
        <f t="shared" si="7085"/>
        <v/>
      </c>
      <c r="BN763" s="118" t="str">
        <f t="shared" si="7086"/>
        <v/>
      </c>
      <c r="BR763" s="118" t="str">
        <f t="shared" si="7087"/>
        <v/>
      </c>
      <c r="BS763" s="118" t="str">
        <f t="shared" si="7088"/>
        <v/>
      </c>
      <c r="BT763" s="118" t="str">
        <f t="shared" si="7089"/>
        <v/>
      </c>
      <c r="BX763" s="118" t="str">
        <f t="shared" si="7090"/>
        <v/>
      </c>
      <c r="BY763" s="118" t="str">
        <f t="shared" si="7091"/>
        <v/>
      </c>
      <c r="BZ763" s="118" t="str">
        <f t="shared" si="7092"/>
        <v/>
      </c>
      <c r="CD763" s="116" t="str">
        <f t="shared" si="7024"/>
        <v/>
      </c>
      <c r="CE763" s="116" t="str">
        <f t="shared" si="7025"/>
        <v/>
      </c>
      <c r="CF763" s="116" t="str">
        <f t="shared" si="7026"/>
        <v/>
      </c>
      <c r="CJ763" s="116" t="str">
        <f t="shared" si="7027"/>
        <v/>
      </c>
      <c r="CK763" s="116" t="str">
        <f t="shared" si="7028"/>
        <v/>
      </c>
      <c r="CL763" s="116" t="str">
        <f t="shared" si="7029"/>
        <v/>
      </c>
      <c r="CP763" s="116" t="str">
        <f t="shared" si="7030"/>
        <v/>
      </c>
      <c r="CQ763" s="116" t="str">
        <f t="shared" si="7031"/>
        <v/>
      </c>
      <c r="CR763" s="116" t="str">
        <f t="shared" si="7032"/>
        <v/>
      </c>
      <c r="DH763" s="115" t="str">
        <f t="shared" si="7093"/>
        <v/>
      </c>
      <c r="DI763" s="115" t="str">
        <f t="shared" si="7094"/>
        <v/>
      </c>
      <c r="DJ763" s="115" t="str">
        <f t="shared" si="7061"/>
        <v/>
      </c>
      <c r="DK763" s="115" t="str">
        <f t="shared" si="7062"/>
        <v/>
      </c>
      <c r="DL763" s="115" t="str">
        <f t="shared" si="7063"/>
        <v/>
      </c>
      <c r="DM763" s="115" t="str">
        <f t="shared" si="7064"/>
        <v/>
      </c>
      <c r="DN763" s="115" t="str">
        <f t="shared" si="7065"/>
        <v/>
      </c>
      <c r="DO763" s="115" t="str">
        <f t="shared" si="7066"/>
        <v/>
      </c>
      <c r="DP763" s="115" t="str">
        <f t="shared" si="7067"/>
        <v/>
      </c>
      <c r="DQ763" s="115" t="str">
        <f t="shared" si="7068"/>
        <v/>
      </c>
      <c r="DR763" s="115" t="str">
        <f t="shared" si="7069"/>
        <v/>
      </c>
      <c r="DS763" s="115" t="str">
        <f t="shared" si="7070"/>
        <v/>
      </c>
      <c r="DT763" s="115" t="str">
        <f t="shared" si="7071"/>
        <v/>
      </c>
      <c r="DU763" s="115" t="str">
        <f t="shared" si="7072"/>
        <v/>
      </c>
      <c r="DV763" s="115" t="str">
        <f t="shared" si="7073"/>
        <v/>
      </c>
      <c r="DW763" s="115" t="str">
        <f t="shared" si="7074"/>
        <v/>
      </c>
      <c r="DX763" s="115" t="str">
        <f t="shared" si="7075"/>
        <v/>
      </c>
      <c r="DY763" s="115" t="str">
        <f t="shared" si="7076"/>
        <v/>
      </c>
      <c r="DZ763" s="115" t="str">
        <f t="shared" si="7077"/>
        <v/>
      </c>
      <c r="EA763" s="115" t="str">
        <f t="shared" si="7078"/>
        <v/>
      </c>
      <c r="EB763" s="115" t="str">
        <f t="shared" si="7079"/>
        <v/>
      </c>
      <c r="EC763" s="115" t="str">
        <f t="shared" si="7080"/>
        <v/>
      </c>
      <c r="ED763" s="115" t="str">
        <f t="shared" si="7081"/>
        <v/>
      </c>
      <c r="EE763" s="115" t="str">
        <f t="shared" si="7082"/>
        <v/>
      </c>
      <c r="EF763" s="115" t="str">
        <f t="shared" si="7083"/>
        <v/>
      </c>
      <c r="EG763" s="115" t="str">
        <f t="shared" si="7033"/>
        <v/>
      </c>
      <c r="EH763" s="115" t="str">
        <f t="shared" si="7034"/>
        <v/>
      </c>
      <c r="EI763" s="115" t="str">
        <f t="shared" si="7035"/>
        <v/>
      </c>
      <c r="EJ763" s="115" t="str">
        <f t="shared" si="7036"/>
        <v/>
      </c>
      <c r="EK763" s="115" t="str">
        <f t="shared" si="7037"/>
        <v/>
      </c>
      <c r="EL763" s="115" t="str">
        <f t="shared" si="7038"/>
        <v/>
      </c>
      <c r="EM763" s="115" t="str">
        <f t="shared" si="7039"/>
        <v/>
      </c>
      <c r="EN763" s="115" t="str">
        <f t="shared" si="7040"/>
        <v/>
      </c>
      <c r="EO763" s="115" t="str">
        <f t="shared" si="7041"/>
        <v/>
      </c>
      <c r="EP763" s="115" t="str">
        <f t="shared" si="7042"/>
        <v/>
      </c>
      <c r="EQ763" s="115" t="str">
        <f t="shared" si="7043"/>
        <v/>
      </c>
      <c r="ER763" s="115" t="str">
        <f t="shared" si="7044"/>
        <v/>
      </c>
      <c r="ES763" s="115" t="str">
        <f t="shared" si="7045"/>
        <v/>
      </c>
      <c r="ET763" s="115" t="str">
        <f t="shared" si="7046"/>
        <v/>
      </c>
      <c r="EU763" s="115" t="str">
        <f t="shared" si="7047"/>
        <v/>
      </c>
      <c r="EV763" s="115" t="str">
        <f t="shared" si="7048"/>
        <v/>
      </c>
      <c r="EW763" s="115" t="str">
        <f t="shared" si="7049"/>
        <v/>
      </c>
      <c r="EX763" s="115" t="str">
        <f t="shared" si="7050"/>
        <v/>
      </c>
      <c r="EY763" s="115" t="str">
        <f t="shared" si="7051"/>
        <v/>
      </c>
      <c r="EZ763" s="115" t="str">
        <f t="shared" si="7052"/>
        <v/>
      </c>
      <c r="FA763" s="115" t="str">
        <f t="shared" si="7053"/>
        <v/>
      </c>
      <c r="FB763" s="115" t="str">
        <f t="shared" si="7054"/>
        <v/>
      </c>
      <c r="FC763" s="115" t="str">
        <f t="shared" si="7055"/>
        <v/>
      </c>
      <c r="FD763" s="115" t="str">
        <f t="shared" si="7056"/>
        <v/>
      </c>
      <c r="FE763" s="115" t="str">
        <f t="shared" si="7057"/>
        <v/>
      </c>
      <c r="FF763" s="115">
        <f t="shared" si="7098"/>
        <v>48</v>
      </c>
      <c r="FG763" s="115" t="str">
        <f>IFERROR(SMALL($EM$3:$EM$842,$A$11),"")</f>
        <v/>
      </c>
      <c r="FH763" s="115">
        <f t="shared" si="7101"/>
        <v>82</v>
      </c>
      <c r="FI763" s="115" t="str">
        <f t="shared" si="7099"/>
        <v/>
      </c>
      <c r="FJ763" s="115" t="str">
        <f t="shared" si="7100"/>
        <v/>
      </c>
    </row>
    <row r="764" spans="1:166" ht="15" customHeight="1" x14ac:dyDescent="0.25">
      <c r="A764" s="115">
        <v>762</v>
      </c>
      <c r="B764" s="115" t="str">
        <f t="shared" si="6969"/>
        <v/>
      </c>
      <c r="C764" s="115" t="s">
        <v>71</v>
      </c>
      <c r="D764" s="100">
        <f t="shared" si="7097"/>
        <v>0</v>
      </c>
      <c r="E764" s="100" t="str">
        <f t="shared" si="6995"/>
        <v/>
      </c>
      <c r="F764" s="100" t="str">
        <f t="shared" si="6996"/>
        <v/>
      </c>
      <c r="G764" s="100" t="str">
        <f t="shared" si="6970"/>
        <v/>
      </c>
      <c r="H764" s="100" t="str">
        <f t="shared" si="6997"/>
        <v/>
      </c>
      <c r="I764" s="100" t="str">
        <f t="shared" si="6971"/>
        <v/>
      </c>
      <c r="J764" s="100" t="str">
        <f t="shared" si="6998"/>
        <v/>
      </c>
      <c r="K764" s="100" t="str">
        <f t="shared" si="6972"/>
        <v/>
      </c>
      <c r="L764" s="100" t="str">
        <f t="shared" si="6999"/>
        <v/>
      </c>
      <c r="M764" s="100" t="str">
        <f t="shared" si="6973"/>
        <v/>
      </c>
      <c r="N764" s="100" t="str">
        <f t="shared" si="7000"/>
        <v/>
      </c>
      <c r="O764" s="100" t="str">
        <f t="shared" si="6974"/>
        <v/>
      </c>
      <c r="P764" s="100" t="str">
        <f t="shared" si="7001"/>
        <v/>
      </c>
      <c r="Q764" s="100" t="str">
        <f t="shared" si="6975"/>
        <v/>
      </c>
      <c r="R764" s="100" t="str">
        <f t="shared" si="7002"/>
        <v/>
      </c>
      <c r="S764" s="100" t="str">
        <f t="shared" si="6976"/>
        <v/>
      </c>
      <c r="T764" s="100" t="str">
        <f t="shared" si="7003"/>
        <v/>
      </c>
      <c r="U764" s="100" t="str">
        <f t="shared" si="6977"/>
        <v/>
      </c>
      <c r="V764" s="100" t="str">
        <f t="shared" si="7004"/>
        <v/>
      </c>
      <c r="W764" s="100" t="str">
        <f t="shared" si="6978"/>
        <v/>
      </c>
      <c r="X764" s="100" t="str">
        <f t="shared" si="7005"/>
        <v/>
      </c>
      <c r="Y764" s="100" t="str">
        <f t="shared" si="6979"/>
        <v/>
      </c>
      <c r="Z764" s="100" t="str">
        <f t="shared" si="7006"/>
        <v/>
      </c>
      <c r="AA764" s="100" t="str">
        <f t="shared" si="6980"/>
        <v/>
      </c>
      <c r="AB764" s="100" t="str">
        <f t="shared" si="7007"/>
        <v/>
      </c>
      <c r="AC764" s="100" t="str">
        <f t="shared" si="6981"/>
        <v/>
      </c>
      <c r="AD764" s="100" t="str">
        <f t="shared" si="7008"/>
        <v/>
      </c>
      <c r="AE764" s="100" t="str">
        <f t="shared" si="6982"/>
        <v/>
      </c>
      <c r="AF764" s="100" t="str">
        <f t="shared" si="7009"/>
        <v/>
      </c>
      <c r="AG764" s="100" t="str">
        <f t="shared" si="6983"/>
        <v/>
      </c>
      <c r="AH764" s="100" t="str">
        <f t="shared" si="7010"/>
        <v/>
      </c>
      <c r="AI764" s="100" t="str">
        <f t="shared" si="6984"/>
        <v/>
      </c>
      <c r="AJ764" s="100" t="str">
        <f t="shared" si="7011"/>
        <v/>
      </c>
      <c r="AK764" s="100" t="str">
        <f t="shared" si="6985"/>
        <v/>
      </c>
      <c r="AL764" s="100" t="str">
        <f t="shared" si="7012"/>
        <v/>
      </c>
      <c r="AM764" s="100" t="str">
        <f t="shared" si="6986"/>
        <v/>
      </c>
      <c r="AN764" s="100" t="str">
        <f t="shared" si="7013"/>
        <v/>
      </c>
      <c r="AO764" s="100" t="str">
        <f t="shared" si="6987"/>
        <v/>
      </c>
      <c r="AP764" s="100" t="str">
        <f t="shared" si="7014"/>
        <v/>
      </c>
      <c r="AQ764" s="100" t="str">
        <f t="shared" si="6988"/>
        <v/>
      </c>
      <c r="AR764" s="100" t="str">
        <f t="shared" si="7015"/>
        <v/>
      </c>
      <c r="AS764" s="100" t="str">
        <f t="shared" si="6989"/>
        <v/>
      </c>
      <c r="AT764" s="100" t="str">
        <f t="shared" si="7016"/>
        <v/>
      </c>
      <c r="AU764" s="100" t="str">
        <f t="shared" si="6990"/>
        <v/>
      </c>
      <c r="AV764" s="100" t="str">
        <f t="shared" si="7017"/>
        <v/>
      </c>
      <c r="AW764" s="100" t="str">
        <f t="shared" si="6991"/>
        <v/>
      </c>
      <c r="AX764" s="100" t="str">
        <f t="shared" si="7018"/>
        <v/>
      </c>
      <c r="AY764" s="100" t="str">
        <f t="shared" si="6992"/>
        <v/>
      </c>
      <c r="AZ764" s="100" t="str">
        <f t="shared" si="7019"/>
        <v/>
      </c>
      <c r="BA764" s="100" t="str">
        <f t="shared" si="6993"/>
        <v/>
      </c>
      <c r="BB764" s="100" t="str">
        <f t="shared" si="7020"/>
        <v/>
      </c>
      <c r="BC764" s="100" t="str">
        <f>IFERROR(INDEX('INPUT INF'!$F$3:$F$601,MATCH($B764,'INPUT INF'!$A$3:$A$601,FALSE)),"")</f>
        <v/>
      </c>
      <c r="BD764" s="100" t="str">
        <f t="shared" si="7095"/>
        <v/>
      </c>
      <c r="BE764" s="100" t="str">
        <f t="shared" si="7021"/>
        <v/>
      </c>
      <c r="BF764" s="100" t="str">
        <f t="shared" si="7022"/>
        <v/>
      </c>
      <c r="BG764" s="115" t="str">
        <f t="shared" si="7023"/>
        <v/>
      </c>
      <c r="BH764" s="176" t="str">
        <f>IF(AND('INPUT INF'!$O$1="X",BG764="PASS"),BF764,IF($BG764="","0",IF('INPUT INF'!$N$67="YES",$BF764,"")))</f>
        <v>0</v>
      </c>
      <c r="BI764" s="115" t="str">
        <f>IF($BG764="","0",IF('INPUT INF'!$R$68="YES",$BF764,""))</f>
        <v>0</v>
      </c>
      <c r="BJ764" s="115" t="str">
        <f>IF($BG764="","0",IF('INPUT INF'!$R$69="YES",$BF764,""))</f>
        <v>0</v>
      </c>
      <c r="BL764" s="118" t="str">
        <f t="shared" si="7084"/>
        <v/>
      </c>
      <c r="BM764" s="118" t="str">
        <f t="shared" si="7085"/>
        <v/>
      </c>
      <c r="BN764" s="118" t="str">
        <f t="shared" si="7086"/>
        <v/>
      </c>
      <c r="BR764" s="118" t="str">
        <f t="shared" si="7087"/>
        <v/>
      </c>
      <c r="BS764" s="118" t="str">
        <f t="shared" si="7088"/>
        <v/>
      </c>
      <c r="BT764" s="118" t="str">
        <f t="shared" si="7089"/>
        <v/>
      </c>
      <c r="BX764" s="118" t="str">
        <f t="shared" si="7090"/>
        <v/>
      </c>
      <c r="BY764" s="118" t="str">
        <f t="shared" si="7091"/>
        <v/>
      </c>
      <c r="BZ764" s="118" t="str">
        <f t="shared" si="7092"/>
        <v/>
      </c>
      <c r="CD764" s="116" t="str">
        <f t="shared" si="7024"/>
        <v/>
      </c>
      <c r="CE764" s="116" t="str">
        <f t="shared" si="7025"/>
        <v/>
      </c>
      <c r="CF764" s="116" t="str">
        <f t="shared" si="7026"/>
        <v/>
      </c>
      <c r="CJ764" s="116" t="str">
        <f t="shared" si="7027"/>
        <v/>
      </c>
      <c r="CK764" s="116" t="str">
        <f t="shared" si="7028"/>
        <v/>
      </c>
      <c r="CL764" s="116" t="str">
        <f t="shared" si="7029"/>
        <v/>
      </c>
      <c r="CP764" s="116" t="str">
        <f t="shared" si="7030"/>
        <v/>
      </c>
      <c r="CQ764" s="116" t="str">
        <f t="shared" si="7031"/>
        <v/>
      </c>
      <c r="CR764" s="116" t="str">
        <f t="shared" si="7032"/>
        <v/>
      </c>
      <c r="DH764" s="115" t="str">
        <f t="shared" si="7093"/>
        <v/>
      </c>
      <c r="DI764" s="115" t="str">
        <f t="shared" si="7094"/>
        <v/>
      </c>
      <c r="DJ764" s="115" t="str">
        <f t="shared" si="7061"/>
        <v/>
      </c>
      <c r="DK764" s="115" t="str">
        <f t="shared" si="7062"/>
        <v/>
      </c>
      <c r="DL764" s="115" t="str">
        <f t="shared" si="7063"/>
        <v/>
      </c>
      <c r="DM764" s="115" t="str">
        <f t="shared" si="7064"/>
        <v/>
      </c>
      <c r="DN764" s="115" t="str">
        <f t="shared" si="7065"/>
        <v/>
      </c>
      <c r="DO764" s="115" t="str">
        <f t="shared" si="7066"/>
        <v/>
      </c>
      <c r="DP764" s="115" t="str">
        <f t="shared" si="7067"/>
        <v/>
      </c>
      <c r="DQ764" s="115" t="str">
        <f t="shared" si="7068"/>
        <v/>
      </c>
      <c r="DR764" s="115" t="str">
        <f t="shared" si="7069"/>
        <v/>
      </c>
      <c r="DS764" s="115" t="str">
        <f t="shared" si="7070"/>
        <v/>
      </c>
      <c r="DT764" s="115" t="str">
        <f t="shared" si="7071"/>
        <v/>
      </c>
      <c r="DU764" s="115" t="str">
        <f t="shared" si="7072"/>
        <v/>
      </c>
      <c r="DV764" s="115" t="str">
        <f t="shared" si="7073"/>
        <v/>
      </c>
      <c r="DW764" s="115" t="str">
        <f t="shared" si="7074"/>
        <v/>
      </c>
      <c r="DX764" s="115" t="str">
        <f t="shared" si="7075"/>
        <v/>
      </c>
      <c r="DY764" s="115" t="str">
        <f t="shared" si="7076"/>
        <v/>
      </c>
      <c r="DZ764" s="115" t="str">
        <f t="shared" si="7077"/>
        <v/>
      </c>
      <c r="EA764" s="115" t="str">
        <f t="shared" si="7078"/>
        <v/>
      </c>
      <c r="EB764" s="115" t="str">
        <f t="shared" si="7079"/>
        <v/>
      </c>
      <c r="EC764" s="115" t="str">
        <f t="shared" si="7080"/>
        <v/>
      </c>
      <c r="ED764" s="115" t="str">
        <f t="shared" si="7081"/>
        <v/>
      </c>
      <c r="EE764" s="115" t="str">
        <f t="shared" si="7082"/>
        <v/>
      </c>
      <c r="EF764" s="115" t="str">
        <f t="shared" si="7083"/>
        <v/>
      </c>
      <c r="EG764" s="115" t="str">
        <f t="shared" si="7033"/>
        <v/>
      </c>
      <c r="EH764" s="115" t="str">
        <f t="shared" si="7034"/>
        <v/>
      </c>
      <c r="EI764" s="115" t="str">
        <f t="shared" si="7035"/>
        <v/>
      </c>
      <c r="EJ764" s="115" t="str">
        <f t="shared" si="7036"/>
        <v/>
      </c>
      <c r="EK764" s="115" t="str">
        <f t="shared" si="7037"/>
        <v/>
      </c>
      <c r="EL764" s="115" t="str">
        <f t="shared" si="7038"/>
        <v/>
      </c>
      <c r="EM764" s="115" t="str">
        <f t="shared" si="7039"/>
        <v/>
      </c>
      <c r="EN764" s="115" t="str">
        <f t="shared" si="7040"/>
        <v/>
      </c>
      <c r="EO764" s="115" t="str">
        <f t="shared" si="7041"/>
        <v/>
      </c>
      <c r="EP764" s="115" t="str">
        <f t="shared" si="7042"/>
        <v/>
      </c>
      <c r="EQ764" s="115" t="str">
        <f t="shared" si="7043"/>
        <v/>
      </c>
      <c r="ER764" s="115" t="str">
        <f t="shared" si="7044"/>
        <v/>
      </c>
      <c r="ES764" s="115" t="str">
        <f t="shared" si="7045"/>
        <v/>
      </c>
      <c r="ET764" s="115" t="str">
        <f t="shared" si="7046"/>
        <v/>
      </c>
      <c r="EU764" s="115" t="str">
        <f t="shared" si="7047"/>
        <v/>
      </c>
      <c r="EV764" s="115" t="str">
        <f t="shared" si="7048"/>
        <v/>
      </c>
      <c r="EW764" s="115" t="str">
        <f t="shared" si="7049"/>
        <v/>
      </c>
      <c r="EX764" s="115" t="str">
        <f t="shared" si="7050"/>
        <v/>
      </c>
      <c r="EY764" s="115" t="str">
        <f t="shared" si="7051"/>
        <v/>
      </c>
      <c r="EZ764" s="115" t="str">
        <f t="shared" si="7052"/>
        <v/>
      </c>
      <c r="FA764" s="115" t="str">
        <f t="shared" si="7053"/>
        <v/>
      </c>
      <c r="FB764" s="115" t="str">
        <f t="shared" si="7054"/>
        <v/>
      </c>
      <c r="FC764" s="115" t="str">
        <f t="shared" si="7055"/>
        <v/>
      </c>
      <c r="FD764" s="115" t="str">
        <f t="shared" si="7056"/>
        <v/>
      </c>
      <c r="FE764" s="115" t="str">
        <f t="shared" si="7057"/>
        <v/>
      </c>
      <c r="FF764" s="115">
        <f t="shared" si="7098"/>
        <v>48</v>
      </c>
      <c r="FG764" s="115" t="str">
        <f>IFERROR(SMALL($EM$3:$EM$842,$A$12),"")</f>
        <v/>
      </c>
      <c r="FH764" s="115">
        <f t="shared" si="7101"/>
        <v>82</v>
      </c>
      <c r="FI764" s="115" t="str">
        <f t="shared" si="7099"/>
        <v/>
      </c>
      <c r="FJ764" s="115" t="str">
        <f t="shared" si="7100"/>
        <v/>
      </c>
    </row>
    <row r="765" spans="1:166" ht="15" customHeight="1" x14ac:dyDescent="0.25">
      <c r="A765" s="115">
        <v>763</v>
      </c>
      <c r="B765" s="115" t="str">
        <f t="shared" si="6969"/>
        <v/>
      </c>
      <c r="C765" s="115" t="s">
        <v>71</v>
      </c>
      <c r="D765" s="100">
        <f t="shared" si="7097"/>
        <v>0</v>
      </c>
      <c r="E765" s="100" t="str">
        <f t="shared" si="6995"/>
        <v/>
      </c>
      <c r="F765" s="100" t="str">
        <f t="shared" si="6996"/>
        <v/>
      </c>
      <c r="G765" s="100" t="str">
        <f t="shared" si="6970"/>
        <v/>
      </c>
      <c r="H765" s="100" t="str">
        <f t="shared" si="6997"/>
        <v/>
      </c>
      <c r="I765" s="100" t="str">
        <f t="shared" si="6971"/>
        <v/>
      </c>
      <c r="J765" s="100" t="str">
        <f t="shared" si="6998"/>
        <v/>
      </c>
      <c r="K765" s="100" t="str">
        <f t="shared" si="6972"/>
        <v/>
      </c>
      <c r="L765" s="100" t="str">
        <f t="shared" si="6999"/>
        <v/>
      </c>
      <c r="M765" s="100" t="str">
        <f t="shared" si="6973"/>
        <v/>
      </c>
      <c r="N765" s="100" t="str">
        <f t="shared" si="7000"/>
        <v/>
      </c>
      <c r="O765" s="100" t="str">
        <f t="shared" si="6974"/>
        <v/>
      </c>
      <c r="P765" s="100" t="str">
        <f t="shared" si="7001"/>
        <v/>
      </c>
      <c r="Q765" s="100" t="str">
        <f t="shared" si="6975"/>
        <v/>
      </c>
      <c r="R765" s="100" t="str">
        <f t="shared" si="7002"/>
        <v/>
      </c>
      <c r="S765" s="100" t="str">
        <f t="shared" si="6976"/>
        <v/>
      </c>
      <c r="T765" s="100" t="str">
        <f t="shared" si="7003"/>
        <v/>
      </c>
      <c r="U765" s="100" t="str">
        <f t="shared" si="6977"/>
        <v/>
      </c>
      <c r="V765" s="100" t="str">
        <f t="shared" si="7004"/>
        <v/>
      </c>
      <c r="W765" s="100" t="str">
        <f t="shared" si="6978"/>
        <v/>
      </c>
      <c r="X765" s="100" t="str">
        <f t="shared" si="7005"/>
        <v/>
      </c>
      <c r="Y765" s="100" t="str">
        <f t="shared" si="6979"/>
        <v/>
      </c>
      <c r="Z765" s="100" t="str">
        <f t="shared" si="7006"/>
        <v/>
      </c>
      <c r="AA765" s="100" t="str">
        <f t="shared" si="6980"/>
        <v/>
      </c>
      <c r="AB765" s="100" t="str">
        <f t="shared" si="7007"/>
        <v/>
      </c>
      <c r="AC765" s="100" t="str">
        <f t="shared" si="6981"/>
        <v/>
      </c>
      <c r="AD765" s="100" t="str">
        <f t="shared" si="7008"/>
        <v/>
      </c>
      <c r="AE765" s="100" t="str">
        <f t="shared" si="6982"/>
        <v/>
      </c>
      <c r="AF765" s="100" t="str">
        <f t="shared" si="7009"/>
        <v/>
      </c>
      <c r="AG765" s="100" t="str">
        <f t="shared" si="6983"/>
        <v/>
      </c>
      <c r="AH765" s="100" t="str">
        <f t="shared" si="7010"/>
        <v/>
      </c>
      <c r="AI765" s="100" t="str">
        <f t="shared" si="6984"/>
        <v/>
      </c>
      <c r="AJ765" s="100" t="str">
        <f t="shared" si="7011"/>
        <v/>
      </c>
      <c r="AK765" s="100" t="str">
        <f t="shared" si="6985"/>
        <v/>
      </c>
      <c r="AL765" s="100" t="str">
        <f t="shared" si="7012"/>
        <v/>
      </c>
      <c r="AM765" s="100" t="str">
        <f t="shared" si="6986"/>
        <v/>
      </c>
      <c r="AN765" s="100" t="str">
        <f t="shared" si="7013"/>
        <v/>
      </c>
      <c r="AO765" s="100" t="str">
        <f t="shared" si="6987"/>
        <v/>
      </c>
      <c r="AP765" s="100" t="str">
        <f t="shared" si="7014"/>
        <v/>
      </c>
      <c r="AQ765" s="100" t="str">
        <f t="shared" si="6988"/>
        <v/>
      </c>
      <c r="AR765" s="100" t="str">
        <f t="shared" si="7015"/>
        <v/>
      </c>
      <c r="AS765" s="100" t="str">
        <f t="shared" si="6989"/>
        <v/>
      </c>
      <c r="AT765" s="100" t="str">
        <f t="shared" si="7016"/>
        <v/>
      </c>
      <c r="AU765" s="100" t="str">
        <f t="shared" si="6990"/>
        <v/>
      </c>
      <c r="AV765" s="100" t="str">
        <f t="shared" si="7017"/>
        <v/>
      </c>
      <c r="AW765" s="100" t="str">
        <f t="shared" si="6991"/>
        <v/>
      </c>
      <c r="AX765" s="100" t="str">
        <f t="shared" si="7018"/>
        <v/>
      </c>
      <c r="AY765" s="100" t="str">
        <f t="shared" si="6992"/>
        <v/>
      </c>
      <c r="AZ765" s="100" t="str">
        <f t="shared" si="7019"/>
        <v/>
      </c>
      <c r="BA765" s="100" t="str">
        <f t="shared" si="6993"/>
        <v/>
      </c>
      <c r="BB765" s="100" t="str">
        <f t="shared" si="7020"/>
        <v/>
      </c>
      <c r="BC765" s="100" t="str">
        <f>IFERROR(INDEX('INPUT INF'!$F$3:$F$601,MATCH($B765,'INPUT INF'!$A$3:$A$601,FALSE)),"")</f>
        <v/>
      </c>
      <c r="BD765" s="100" t="str">
        <f t="shared" si="7095"/>
        <v/>
      </c>
      <c r="BE765" s="100" t="str">
        <f t="shared" si="7021"/>
        <v/>
      </c>
      <c r="BF765" s="100" t="str">
        <f t="shared" si="7022"/>
        <v/>
      </c>
      <c r="BG765" s="115" t="str">
        <f t="shared" si="7023"/>
        <v/>
      </c>
      <c r="BH765" s="176" t="str">
        <f>IF(AND('INPUT INF'!$O$1="X",BG765="PASS"),BF765,IF($BG765="","0",IF('INPUT INF'!$N$67="YES",$BF765,"")))</f>
        <v>0</v>
      </c>
      <c r="BI765" s="115" t="str">
        <f>IF($BG765="","0",IF('INPUT INF'!$R$68="YES",$BF765,""))</f>
        <v>0</v>
      </c>
      <c r="BJ765" s="115" t="str">
        <f>IF($BG765="","0",IF('INPUT INF'!$R$69="YES",$BF765,""))</f>
        <v>0</v>
      </c>
      <c r="BL765" s="118" t="str">
        <f t="shared" si="7084"/>
        <v/>
      </c>
      <c r="BM765" s="118" t="str">
        <f t="shared" si="7085"/>
        <v/>
      </c>
      <c r="BN765" s="118" t="str">
        <f t="shared" si="7086"/>
        <v/>
      </c>
      <c r="BR765" s="118" t="str">
        <f t="shared" si="7087"/>
        <v/>
      </c>
      <c r="BS765" s="118" t="str">
        <f t="shared" si="7088"/>
        <v/>
      </c>
      <c r="BT765" s="118" t="str">
        <f t="shared" si="7089"/>
        <v/>
      </c>
      <c r="BX765" s="118" t="str">
        <f t="shared" si="7090"/>
        <v/>
      </c>
      <c r="BY765" s="118" t="str">
        <f t="shared" si="7091"/>
        <v/>
      </c>
      <c r="BZ765" s="118" t="str">
        <f t="shared" si="7092"/>
        <v/>
      </c>
      <c r="CD765" s="116" t="str">
        <f t="shared" si="7024"/>
        <v/>
      </c>
      <c r="CE765" s="116" t="str">
        <f t="shared" si="7025"/>
        <v/>
      </c>
      <c r="CF765" s="116" t="str">
        <f t="shared" si="7026"/>
        <v/>
      </c>
      <c r="CJ765" s="116" t="str">
        <f t="shared" si="7027"/>
        <v/>
      </c>
      <c r="CK765" s="116" t="str">
        <f t="shared" si="7028"/>
        <v/>
      </c>
      <c r="CL765" s="116" t="str">
        <f t="shared" si="7029"/>
        <v/>
      </c>
      <c r="CP765" s="116" t="str">
        <f t="shared" si="7030"/>
        <v/>
      </c>
      <c r="CQ765" s="116" t="str">
        <f t="shared" si="7031"/>
        <v/>
      </c>
      <c r="CR765" s="116" t="str">
        <f t="shared" si="7032"/>
        <v/>
      </c>
      <c r="DH765" s="115" t="str">
        <f t="shared" si="7093"/>
        <v/>
      </c>
      <c r="DI765" s="115" t="str">
        <f t="shared" si="7094"/>
        <v/>
      </c>
      <c r="DJ765" s="115" t="str">
        <f t="shared" si="7061"/>
        <v/>
      </c>
      <c r="DK765" s="115" t="str">
        <f t="shared" si="7062"/>
        <v/>
      </c>
      <c r="DL765" s="115" t="str">
        <f t="shared" si="7063"/>
        <v/>
      </c>
      <c r="DM765" s="115" t="str">
        <f t="shared" si="7064"/>
        <v/>
      </c>
      <c r="DN765" s="115" t="str">
        <f t="shared" si="7065"/>
        <v/>
      </c>
      <c r="DO765" s="115" t="str">
        <f t="shared" si="7066"/>
        <v/>
      </c>
      <c r="DP765" s="115" t="str">
        <f t="shared" si="7067"/>
        <v/>
      </c>
      <c r="DQ765" s="115" t="str">
        <f t="shared" si="7068"/>
        <v/>
      </c>
      <c r="DR765" s="115" t="str">
        <f t="shared" si="7069"/>
        <v/>
      </c>
      <c r="DS765" s="115" t="str">
        <f t="shared" si="7070"/>
        <v/>
      </c>
      <c r="DT765" s="115" t="str">
        <f t="shared" si="7071"/>
        <v/>
      </c>
      <c r="DU765" s="115" t="str">
        <f t="shared" si="7072"/>
        <v/>
      </c>
      <c r="DV765" s="115" t="str">
        <f t="shared" si="7073"/>
        <v/>
      </c>
      <c r="DW765" s="115" t="str">
        <f t="shared" si="7074"/>
        <v/>
      </c>
      <c r="DX765" s="115" t="str">
        <f t="shared" si="7075"/>
        <v/>
      </c>
      <c r="DY765" s="115" t="str">
        <f t="shared" si="7076"/>
        <v/>
      </c>
      <c r="DZ765" s="115" t="str">
        <f t="shared" si="7077"/>
        <v/>
      </c>
      <c r="EA765" s="115" t="str">
        <f t="shared" si="7078"/>
        <v/>
      </c>
      <c r="EB765" s="115" t="str">
        <f t="shared" si="7079"/>
        <v/>
      </c>
      <c r="EC765" s="115" t="str">
        <f t="shared" si="7080"/>
        <v/>
      </c>
      <c r="ED765" s="115" t="str">
        <f t="shared" si="7081"/>
        <v/>
      </c>
      <c r="EE765" s="115" t="str">
        <f t="shared" si="7082"/>
        <v/>
      </c>
      <c r="EF765" s="115" t="str">
        <f t="shared" si="7083"/>
        <v/>
      </c>
      <c r="EG765" s="115" t="str">
        <f t="shared" si="7033"/>
        <v/>
      </c>
      <c r="EH765" s="115" t="str">
        <f t="shared" si="7034"/>
        <v/>
      </c>
      <c r="EI765" s="115" t="str">
        <f t="shared" si="7035"/>
        <v/>
      </c>
      <c r="EJ765" s="115" t="str">
        <f t="shared" si="7036"/>
        <v/>
      </c>
      <c r="EK765" s="115" t="str">
        <f t="shared" si="7037"/>
        <v/>
      </c>
      <c r="EL765" s="115" t="str">
        <f t="shared" si="7038"/>
        <v/>
      </c>
      <c r="EM765" s="115" t="str">
        <f t="shared" si="7039"/>
        <v/>
      </c>
      <c r="EN765" s="115" t="str">
        <f t="shared" si="7040"/>
        <v/>
      </c>
      <c r="EO765" s="115" t="str">
        <f t="shared" si="7041"/>
        <v/>
      </c>
      <c r="EP765" s="115" t="str">
        <f t="shared" si="7042"/>
        <v/>
      </c>
      <c r="EQ765" s="115" t="str">
        <f t="shared" si="7043"/>
        <v/>
      </c>
      <c r="ER765" s="115" t="str">
        <f t="shared" si="7044"/>
        <v/>
      </c>
      <c r="ES765" s="115" t="str">
        <f t="shared" si="7045"/>
        <v/>
      </c>
      <c r="ET765" s="115" t="str">
        <f t="shared" si="7046"/>
        <v/>
      </c>
      <c r="EU765" s="115" t="str">
        <f t="shared" si="7047"/>
        <v/>
      </c>
      <c r="EV765" s="115" t="str">
        <f t="shared" si="7048"/>
        <v/>
      </c>
      <c r="EW765" s="115" t="str">
        <f t="shared" si="7049"/>
        <v/>
      </c>
      <c r="EX765" s="115" t="str">
        <f t="shared" si="7050"/>
        <v/>
      </c>
      <c r="EY765" s="115" t="str">
        <f t="shared" si="7051"/>
        <v/>
      </c>
      <c r="EZ765" s="115" t="str">
        <f t="shared" si="7052"/>
        <v/>
      </c>
      <c r="FA765" s="115" t="str">
        <f t="shared" si="7053"/>
        <v/>
      </c>
      <c r="FB765" s="115" t="str">
        <f t="shared" si="7054"/>
        <v/>
      </c>
      <c r="FC765" s="115" t="str">
        <f t="shared" si="7055"/>
        <v/>
      </c>
      <c r="FD765" s="115" t="str">
        <f t="shared" si="7056"/>
        <v/>
      </c>
      <c r="FE765" s="115" t="str">
        <f t="shared" si="7057"/>
        <v/>
      </c>
      <c r="FF765" s="115">
        <f t="shared" si="7098"/>
        <v>44</v>
      </c>
      <c r="FG765" s="115">
        <f>IFERROR(SMALL($EN$3:$EN$842,$A$3),"")</f>
        <v>12672021</v>
      </c>
      <c r="FH765" s="115">
        <f>IFERROR(LARGE($S$3:$S$842,$A$3),"")</f>
        <v>96</v>
      </c>
      <c r="FI765" s="115">
        <f t="shared" si="7099"/>
        <v>81</v>
      </c>
      <c r="FJ765" s="115" t="str">
        <f t="shared" si="7100"/>
        <v/>
      </c>
    </row>
    <row r="766" spans="1:166" ht="15" customHeight="1" x14ac:dyDescent="0.25">
      <c r="A766" s="115">
        <v>764</v>
      </c>
      <c r="B766" s="115" t="str">
        <f t="shared" si="6969"/>
        <v/>
      </c>
      <c r="C766" s="115" t="s">
        <v>71</v>
      </c>
      <c r="D766" s="100">
        <f t="shared" si="7097"/>
        <v>0</v>
      </c>
      <c r="E766" s="100" t="str">
        <f t="shared" si="6995"/>
        <v/>
      </c>
      <c r="F766" s="100" t="str">
        <f t="shared" si="6996"/>
        <v/>
      </c>
      <c r="G766" s="100" t="str">
        <f t="shared" si="6970"/>
        <v/>
      </c>
      <c r="H766" s="100" t="str">
        <f t="shared" si="6997"/>
        <v/>
      </c>
      <c r="I766" s="100" t="str">
        <f t="shared" si="6971"/>
        <v/>
      </c>
      <c r="J766" s="100" t="str">
        <f t="shared" si="6998"/>
        <v/>
      </c>
      <c r="K766" s="100" t="str">
        <f t="shared" si="6972"/>
        <v/>
      </c>
      <c r="L766" s="100" t="str">
        <f t="shared" si="6999"/>
        <v/>
      </c>
      <c r="M766" s="100" t="str">
        <f t="shared" si="6973"/>
        <v/>
      </c>
      <c r="N766" s="100" t="str">
        <f t="shared" si="7000"/>
        <v/>
      </c>
      <c r="O766" s="100" t="str">
        <f t="shared" si="6974"/>
        <v/>
      </c>
      <c r="P766" s="100" t="str">
        <f t="shared" si="7001"/>
        <v/>
      </c>
      <c r="Q766" s="100" t="str">
        <f t="shared" si="6975"/>
        <v/>
      </c>
      <c r="R766" s="100" t="str">
        <f t="shared" si="7002"/>
        <v/>
      </c>
      <c r="S766" s="100" t="str">
        <f t="shared" si="6976"/>
        <v/>
      </c>
      <c r="T766" s="100" t="str">
        <f t="shared" si="7003"/>
        <v/>
      </c>
      <c r="U766" s="100" t="str">
        <f t="shared" si="6977"/>
        <v/>
      </c>
      <c r="V766" s="100" t="str">
        <f t="shared" si="7004"/>
        <v/>
      </c>
      <c r="W766" s="100" t="str">
        <f t="shared" si="6978"/>
        <v/>
      </c>
      <c r="X766" s="100" t="str">
        <f t="shared" si="7005"/>
        <v/>
      </c>
      <c r="Y766" s="100" t="str">
        <f t="shared" si="6979"/>
        <v/>
      </c>
      <c r="Z766" s="100" t="str">
        <f t="shared" si="7006"/>
        <v/>
      </c>
      <c r="AA766" s="100" t="str">
        <f t="shared" si="6980"/>
        <v/>
      </c>
      <c r="AB766" s="100" t="str">
        <f t="shared" si="7007"/>
        <v/>
      </c>
      <c r="AC766" s="100" t="str">
        <f t="shared" si="6981"/>
        <v/>
      </c>
      <c r="AD766" s="100" t="str">
        <f t="shared" si="7008"/>
        <v/>
      </c>
      <c r="AE766" s="100" t="str">
        <f t="shared" si="6982"/>
        <v/>
      </c>
      <c r="AF766" s="100" t="str">
        <f t="shared" si="7009"/>
        <v/>
      </c>
      <c r="AG766" s="100" t="str">
        <f t="shared" si="6983"/>
        <v/>
      </c>
      <c r="AH766" s="100" t="str">
        <f t="shared" si="7010"/>
        <v/>
      </c>
      <c r="AI766" s="100" t="str">
        <f t="shared" si="6984"/>
        <v/>
      </c>
      <c r="AJ766" s="100" t="str">
        <f t="shared" si="7011"/>
        <v/>
      </c>
      <c r="AK766" s="100" t="str">
        <f t="shared" si="6985"/>
        <v/>
      </c>
      <c r="AL766" s="100" t="str">
        <f t="shared" si="7012"/>
        <v/>
      </c>
      <c r="AM766" s="100" t="str">
        <f t="shared" si="6986"/>
        <v/>
      </c>
      <c r="AN766" s="100" t="str">
        <f t="shared" si="7013"/>
        <v/>
      </c>
      <c r="AO766" s="100" t="str">
        <f t="shared" si="6987"/>
        <v/>
      </c>
      <c r="AP766" s="100" t="str">
        <f t="shared" si="7014"/>
        <v/>
      </c>
      <c r="AQ766" s="100" t="str">
        <f t="shared" si="6988"/>
        <v/>
      </c>
      <c r="AR766" s="100" t="str">
        <f t="shared" si="7015"/>
        <v/>
      </c>
      <c r="AS766" s="100" t="str">
        <f t="shared" si="6989"/>
        <v/>
      </c>
      <c r="AT766" s="100" t="str">
        <f t="shared" si="7016"/>
        <v/>
      </c>
      <c r="AU766" s="100" t="str">
        <f t="shared" si="6990"/>
        <v/>
      </c>
      <c r="AV766" s="100" t="str">
        <f t="shared" si="7017"/>
        <v/>
      </c>
      <c r="AW766" s="100" t="str">
        <f t="shared" si="6991"/>
        <v/>
      </c>
      <c r="AX766" s="100" t="str">
        <f t="shared" si="7018"/>
        <v/>
      </c>
      <c r="AY766" s="100" t="str">
        <f t="shared" si="6992"/>
        <v/>
      </c>
      <c r="AZ766" s="100" t="str">
        <f t="shared" si="7019"/>
        <v/>
      </c>
      <c r="BA766" s="100" t="str">
        <f t="shared" si="6993"/>
        <v/>
      </c>
      <c r="BB766" s="100" t="str">
        <f t="shared" si="7020"/>
        <v/>
      </c>
      <c r="BC766" s="100" t="str">
        <f>IFERROR(INDEX('INPUT INF'!$F$3:$F$601,MATCH($B766,'INPUT INF'!$A$3:$A$601,FALSE)),"")</f>
        <v/>
      </c>
      <c r="BD766" s="100" t="str">
        <f t="shared" si="7095"/>
        <v/>
      </c>
      <c r="BE766" s="100" t="str">
        <f t="shared" si="7021"/>
        <v/>
      </c>
      <c r="BF766" s="100" t="str">
        <f t="shared" si="7022"/>
        <v/>
      </c>
      <c r="BG766" s="115" t="str">
        <f t="shared" si="7023"/>
        <v/>
      </c>
      <c r="BH766" s="176" t="str">
        <f>IF(AND('INPUT INF'!$O$1="X",BG766="PASS"),BF766,IF($BG766="","0",IF('INPUT INF'!$N$67="YES",$BF766,"")))</f>
        <v>0</v>
      </c>
      <c r="BI766" s="115" t="str">
        <f>IF($BG766="","0",IF('INPUT INF'!$R$68="YES",$BF766,""))</f>
        <v>0</v>
      </c>
      <c r="BJ766" s="115" t="str">
        <f>IF($BG766="","0",IF('INPUT INF'!$R$69="YES",$BF766,""))</f>
        <v>0</v>
      </c>
      <c r="BL766" s="118" t="str">
        <f t="shared" si="7084"/>
        <v/>
      </c>
      <c r="BM766" s="118" t="str">
        <f t="shared" si="7085"/>
        <v/>
      </c>
      <c r="BN766" s="118" t="str">
        <f t="shared" si="7086"/>
        <v/>
      </c>
      <c r="BR766" s="118" t="str">
        <f t="shared" si="7087"/>
        <v/>
      </c>
      <c r="BS766" s="118" t="str">
        <f t="shared" si="7088"/>
        <v/>
      </c>
      <c r="BT766" s="118" t="str">
        <f t="shared" si="7089"/>
        <v/>
      </c>
      <c r="BX766" s="118" t="str">
        <f t="shared" si="7090"/>
        <v/>
      </c>
      <c r="BY766" s="118" t="str">
        <f t="shared" si="7091"/>
        <v/>
      </c>
      <c r="BZ766" s="118" t="str">
        <f t="shared" si="7092"/>
        <v/>
      </c>
      <c r="CD766" s="116" t="str">
        <f t="shared" si="7024"/>
        <v/>
      </c>
      <c r="CE766" s="116" t="str">
        <f t="shared" si="7025"/>
        <v/>
      </c>
      <c r="CF766" s="116" t="str">
        <f t="shared" si="7026"/>
        <v/>
      </c>
      <c r="CJ766" s="116" t="str">
        <f t="shared" si="7027"/>
        <v/>
      </c>
      <c r="CK766" s="116" t="str">
        <f t="shared" si="7028"/>
        <v/>
      </c>
      <c r="CL766" s="116" t="str">
        <f t="shared" si="7029"/>
        <v/>
      </c>
      <c r="CP766" s="116" t="str">
        <f t="shared" si="7030"/>
        <v/>
      </c>
      <c r="CQ766" s="116" t="str">
        <f t="shared" si="7031"/>
        <v/>
      </c>
      <c r="CR766" s="116" t="str">
        <f t="shared" si="7032"/>
        <v/>
      </c>
      <c r="DH766" s="115" t="str">
        <f t="shared" si="7093"/>
        <v/>
      </c>
      <c r="DI766" s="115" t="str">
        <f t="shared" si="7094"/>
        <v/>
      </c>
      <c r="DJ766" s="115" t="str">
        <f t="shared" si="7061"/>
        <v/>
      </c>
      <c r="DK766" s="115" t="str">
        <f t="shared" si="7062"/>
        <v/>
      </c>
      <c r="DL766" s="115" t="str">
        <f t="shared" si="7063"/>
        <v/>
      </c>
      <c r="DM766" s="115" t="str">
        <f t="shared" si="7064"/>
        <v/>
      </c>
      <c r="DN766" s="115" t="str">
        <f t="shared" si="7065"/>
        <v/>
      </c>
      <c r="DO766" s="115" t="str">
        <f t="shared" si="7066"/>
        <v/>
      </c>
      <c r="DP766" s="115" t="str">
        <f t="shared" si="7067"/>
        <v/>
      </c>
      <c r="DQ766" s="115" t="str">
        <f t="shared" si="7068"/>
        <v/>
      </c>
      <c r="DR766" s="115" t="str">
        <f t="shared" si="7069"/>
        <v/>
      </c>
      <c r="DS766" s="115" t="str">
        <f t="shared" si="7070"/>
        <v/>
      </c>
      <c r="DT766" s="115" t="str">
        <f t="shared" si="7071"/>
        <v/>
      </c>
      <c r="DU766" s="115" t="str">
        <f t="shared" si="7072"/>
        <v/>
      </c>
      <c r="DV766" s="115" t="str">
        <f t="shared" si="7073"/>
        <v/>
      </c>
      <c r="DW766" s="115" t="str">
        <f t="shared" si="7074"/>
        <v/>
      </c>
      <c r="DX766" s="115" t="str">
        <f t="shared" si="7075"/>
        <v/>
      </c>
      <c r="DY766" s="115" t="str">
        <f t="shared" si="7076"/>
        <v/>
      </c>
      <c r="DZ766" s="115" t="str">
        <f t="shared" si="7077"/>
        <v/>
      </c>
      <c r="EA766" s="115" t="str">
        <f t="shared" si="7078"/>
        <v/>
      </c>
      <c r="EB766" s="115" t="str">
        <f t="shared" si="7079"/>
        <v/>
      </c>
      <c r="EC766" s="115" t="str">
        <f t="shared" si="7080"/>
        <v/>
      </c>
      <c r="ED766" s="115" t="str">
        <f t="shared" si="7081"/>
        <v/>
      </c>
      <c r="EE766" s="115" t="str">
        <f t="shared" si="7082"/>
        <v/>
      </c>
      <c r="EF766" s="115" t="str">
        <f t="shared" si="7083"/>
        <v/>
      </c>
      <c r="EG766" s="115" t="str">
        <f t="shared" si="7033"/>
        <v/>
      </c>
      <c r="EH766" s="115" t="str">
        <f t="shared" si="7034"/>
        <v/>
      </c>
      <c r="EI766" s="115" t="str">
        <f t="shared" si="7035"/>
        <v/>
      </c>
      <c r="EJ766" s="115" t="str">
        <f t="shared" si="7036"/>
        <v/>
      </c>
      <c r="EK766" s="115" t="str">
        <f t="shared" si="7037"/>
        <v/>
      </c>
      <c r="EL766" s="115" t="str">
        <f t="shared" si="7038"/>
        <v/>
      </c>
      <c r="EM766" s="115" t="str">
        <f t="shared" si="7039"/>
        <v/>
      </c>
      <c r="EN766" s="115" t="str">
        <f t="shared" si="7040"/>
        <v/>
      </c>
      <c r="EO766" s="115" t="str">
        <f t="shared" si="7041"/>
        <v/>
      </c>
      <c r="EP766" s="115" t="str">
        <f t="shared" si="7042"/>
        <v/>
      </c>
      <c r="EQ766" s="115" t="str">
        <f t="shared" si="7043"/>
        <v/>
      </c>
      <c r="ER766" s="115" t="str">
        <f t="shared" si="7044"/>
        <v/>
      </c>
      <c r="ES766" s="115" t="str">
        <f t="shared" si="7045"/>
        <v/>
      </c>
      <c r="ET766" s="115" t="str">
        <f t="shared" si="7046"/>
        <v/>
      </c>
      <c r="EU766" s="115" t="str">
        <f t="shared" si="7047"/>
        <v/>
      </c>
      <c r="EV766" s="115" t="str">
        <f t="shared" si="7048"/>
        <v/>
      </c>
      <c r="EW766" s="115" t="str">
        <f t="shared" si="7049"/>
        <v/>
      </c>
      <c r="EX766" s="115" t="str">
        <f t="shared" si="7050"/>
        <v/>
      </c>
      <c r="EY766" s="115" t="str">
        <f t="shared" si="7051"/>
        <v/>
      </c>
      <c r="EZ766" s="115" t="str">
        <f t="shared" si="7052"/>
        <v/>
      </c>
      <c r="FA766" s="115" t="str">
        <f t="shared" si="7053"/>
        <v/>
      </c>
      <c r="FB766" s="115" t="str">
        <f t="shared" si="7054"/>
        <v/>
      </c>
      <c r="FC766" s="115" t="str">
        <f t="shared" si="7055"/>
        <v/>
      </c>
      <c r="FD766" s="115" t="str">
        <f t="shared" si="7056"/>
        <v/>
      </c>
      <c r="FE766" s="115" t="str">
        <f t="shared" si="7057"/>
        <v/>
      </c>
      <c r="FF766" s="115">
        <f t="shared" si="7098"/>
        <v>44</v>
      </c>
      <c r="FG766" s="115">
        <f>IFERROR(SMALL($EN$3:$EN$842,$A$4),"")</f>
        <v>12672032</v>
      </c>
      <c r="FH766" s="115">
        <f>FH765</f>
        <v>96</v>
      </c>
      <c r="FI766" s="115">
        <f t="shared" si="7099"/>
        <v>82</v>
      </c>
      <c r="FJ766" s="115" t="str">
        <f t="shared" si="7100"/>
        <v/>
      </c>
    </row>
    <row r="767" spans="1:166" ht="15" customHeight="1" x14ac:dyDescent="0.25">
      <c r="A767" s="115">
        <v>765</v>
      </c>
      <c r="B767" s="115" t="str">
        <f t="shared" si="6969"/>
        <v/>
      </c>
      <c r="C767" s="115" t="s">
        <v>71</v>
      </c>
      <c r="D767" s="100">
        <f t="shared" si="7097"/>
        <v>0</v>
      </c>
      <c r="E767" s="100" t="str">
        <f t="shared" si="6995"/>
        <v/>
      </c>
      <c r="F767" s="100" t="str">
        <f t="shared" si="6996"/>
        <v/>
      </c>
      <c r="G767" s="100" t="str">
        <f t="shared" si="6970"/>
        <v/>
      </c>
      <c r="H767" s="100" t="str">
        <f t="shared" si="6997"/>
        <v/>
      </c>
      <c r="I767" s="100" t="str">
        <f t="shared" si="6971"/>
        <v/>
      </c>
      <c r="J767" s="100" t="str">
        <f t="shared" si="6998"/>
        <v/>
      </c>
      <c r="K767" s="100" t="str">
        <f t="shared" si="6972"/>
        <v/>
      </c>
      <c r="L767" s="100" t="str">
        <f t="shared" si="6999"/>
        <v/>
      </c>
      <c r="M767" s="100" t="str">
        <f t="shared" si="6973"/>
        <v/>
      </c>
      <c r="N767" s="100" t="str">
        <f t="shared" si="7000"/>
        <v/>
      </c>
      <c r="O767" s="100" t="str">
        <f t="shared" si="6974"/>
        <v/>
      </c>
      <c r="P767" s="100" t="str">
        <f t="shared" si="7001"/>
        <v/>
      </c>
      <c r="Q767" s="100" t="str">
        <f t="shared" si="6975"/>
        <v/>
      </c>
      <c r="R767" s="100" t="str">
        <f t="shared" si="7002"/>
        <v/>
      </c>
      <c r="S767" s="100" t="str">
        <f t="shared" si="6976"/>
        <v/>
      </c>
      <c r="T767" s="100" t="str">
        <f t="shared" si="7003"/>
        <v/>
      </c>
      <c r="U767" s="100" t="str">
        <f t="shared" si="6977"/>
        <v/>
      </c>
      <c r="V767" s="100" t="str">
        <f t="shared" si="7004"/>
        <v/>
      </c>
      <c r="W767" s="100" t="str">
        <f t="shared" si="6978"/>
        <v/>
      </c>
      <c r="X767" s="100" t="str">
        <f t="shared" si="7005"/>
        <v/>
      </c>
      <c r="Y767" s="100" t="str">
        <f t="shared" si="6979"/>
        <v/>
      </c>
      <c r="Z767" s="100" t="str">
        <f t="shared" si="7006"/>
        <v/>
      </c>
      <c r="AA767" s="100" t="str">
        <f t="shared" si="6980"/>
        <v/>
      </c>
      <c r="AB767" s="100" t="str">
        <f t="shared" si="7007"/>
        <v/>
      </c>
      <c r="AC767" s="100" t="str">
        <f t="shared" si="6981"/>
        <v/>
      </c>
      <c r="AD767" s="100" t="str">
        <f t="shared" si="7008"/>
        <v/>
      </c>
      <c r="AE767" s="100" t="str">
        <f t="shared" si="6982"/>
        <v/>
      </c>
      <c r="AF767" s="100" t="str">
        <f t="shared" si="7009"/>
        <v/>
      </c>
      <c r="AG767" s="100" t="str">
        <f t="shared" si="6983"/>
        <v/>
      </c>
      <c r="AH767" s="100" t="str">
        <f t="shared" si="7010"/>
        <v/>
      </c>
      <c r="AI767" s="100" t="str">
        <f t="shared" si="6984"/>
        <v/>
      </c>
      <c r="AJ767" s="100" t="str">
        <f t="shared" si="7011"/>
        <v/>
      </c>
      <c r="AK767" s="100" t="str">
        <f t="shared" si="6985"/>
        <v/>
      </c>
      <c r="AL767" s="100" t="str">
        <f t="shared" si="7012"/>
        <v/>
      </c>
      <c r="AM767" s="100" t="str">
        <f t="shared" si="6986"/>
        <v/>
      </c>
      <c r="AN767" s="100" t="str">
        <f t="shared" si="7013"/>
        <v/>
      </c>
      <c r="AO767" s="100" t="str">
        <f t="shared" si="6987"/>
        <v/>
      </c>
      <c r="AP767" s="100" t="str">
        <f t="shared" si="7014"/>
        <v/>
      </c>
      <c r="AQ767" s="100" t="str">
        <f t="shared" si="6988"/>
        <v/>
      </c>
      <c r="AR767" s="100" t="str">
        <f t="shared" si="7015"/>
        <v/>
      </c>
      <c r="AS767" s="100" t="str">
        <f t="shared" si="6989"/>
        <v/>
      </c>
      <c r="AT767" s="100" t="str">
        <f t="shared" si="7016"/>
        <v/>
      </c>
      <c r="AU767" s="100" t="str">
        <f t="shared" si="6990"/>
        <v/>
      </c>
      <c r="AV767" s="100" t="str">
        <f t="shared" si="7017"/>
        <v/>
      </c>
      <c r="AW767" s="100" t="str">
        <f t="shared" si="6991"/>
        <v/>
      </c>
      <c r="AX767" s="100" t="str">
        <f t="shared" si="7018"/>
        <v/>
      </c>
      <c r="AY767" s="100" t="str">
        <f t="shared" si="6992"/>
        <v/>
      </c>
      <c r="AZ767" s="100" t="str">
        <f t="shared" si="7019"/>
        <v/>
      </c>
      <c r="BA767" s="100" t="str">
        <f t="shared" si="6993"/>
        <v/>
      </c>
      <c r="BB767" s="100" t="str">
        <f t="shared" si="7020"/>
        <v/>
      </c>
      <c r="BC767" s="100" t="str">
        <f>IFERROR(INDEX('INPUT INF'!$F$3:$F$601,MATCH($B767,'INPUT INF'!$A$3:$A$601,FALSE)),"")</f>
        <v/>
      </c>
      <c r="BD767" s="100" t="str">
        <f t="shared" si="7095"/>
        <v/>
      </c>
      <c r="BE767" s="100" t="str">
        <f t="shared" si="7021"/>
        <v/>
      </c>
      <c r="BF767" s="100" t="str">
        <f t="shared" si="7022"/>
        <v/>
      </c>
      <c r="BG767" s="115" t="str">
        <f t="shared" si="7023"/>
        <v/>
      </c>
      <c r="BH767" s="176" t="str">
        <f>IF(AND('INPUT INF'!$O$1="X",BG767="PASS"),BF767,IF($BG767="","0",IF('INPUT INF'!$N$67="YES",$BF767,"")))</f>
        <v>0</v>
      </c>
      <c r="BI767" s="115" t="str">
        <f>IF($BG767="","0",IF('INPUT INF'!$R$68="YES",$BF767,""))</f>
        <v>0</v>
      </c>
      <c r="BJ767" s="115" t="str">
        <f>IF($BG767="","0",IF('INPUT INF'!$R$69="YES",$BF767,""))</f>
        <v>0</v>
      </c>
      <c r="BL767" s="118" t="str">
        <f t="shared" si="7084"/>
        <v/>
      </c>
      <c r="BM767" s="118" t="str">
        <f t="shared" si="7085"/>
        <v/>
      </c>
      <c r="BN767" s="118" t="str">
        <f t="shared" si="7086"/>
        <v/>
      </c>
      <c r="BR767" s="118" t="str">
        <f t="shared" si="7087"/>
        <v/>
      </c>
      <c r="BS767" s="118" t="str">
        <f t="shared" si="7088"/>
        <v/>
      </c>
      <c r="BT767" s="118" t="str">
        <f t="shared" si="7089"/>
        <v/>
      </c>
      <c r="BX767" s="118" t="str">
        <f t="shared" si="7090"/>
        <v/>
      </c>
      <c r="BY767" s="118" t="str">
        <f t="shared" si="7091"/>
        <v/>
      </c>
      <c r="BZ767" s="118" t="str">
        <f t="shared" si="7092"/>
        <v/>
      </c>
      <c r="CD767" s="116" t="str">
        <f t="shared" si="7024"/>
        <v/>
      </c>
      <c r="CE767" s="116" t="str">
        <f t="shared" si="7025"/>
        <v/>
      </c>
      <c r="CF767" s="116" t="str">
        <f t="shared" si="7026"/>
        <v/>
      </c>
      <c r="CJ767" s="116" t="str">
        <f t="shared" si="7027"/>
        <v/>
      </c>
      <c r="CK767" s="116" t="str">
        <f t="shared" si="7028"/>
        <v/>
      </c>
      <c r="CL767" s="116" t="str">
        <f t="shared" si="7029"/>
        <v/>
      </c>
      <c r="CP767" s="116" t="str">
        <f t="shared" si="7030"/>
        <v/>
      </c>
      <c r="CQ767" s="116" t="str">
        <f t="shared" si="7031"/>
        <v/>
      </c>
      <c r="CR767" s="116" t="str">
        <f t="shared" si="7032"/>
        <v/>
      </c>
      <c r="DH767" s="115" t="str">
        <f t="shared" si="7093"/>
        <v/>
      </c>
      <c r="DI767" s="115" t="str">
        <f t="shared" si="7094"/>
        <v/>
      </c>
      <c r="DJ767" s="115" t="str">
        <f t="shared" si="7061"/>
        <v/>
      </c>
      <c r="DK767" s="115" t="str">
        <f t="shared" si="7062"/>
        <v/>
      </c>
      <c r="DL767" s="115" t="str">
        <f t="shared" si="7063"/>
        <v/>
      </c>
      <c r="DM767" s="115" t="str">
        <f t="shared" si="7064"/>
        <v/>
      </c>
      <c r="DN767" s="115" t="str">
        <f t="shared" si="7065"/>
        <v/>
      </c>
      <c r="DO767" s="115" t="str">
        <f t="shared" si="7066"/>
        <v/>
      </c>
      <c r="DP767" s="115" t="str">
        <f t="shared" si="7067"/>
        <v/>
      </c>
      <c r="DQ767" s="115" t="str">
        <f t="shared" si="7068"/>
        <v/>
      </c>
      <c r="DR767" s="115" t="str">
        <f t="shared" si="7069"/>
        <v/>
      </c>
      <c r="DS767" s="115" t="str">
        <f t="shared" si="7070"/>
        <v/>
      </c>
      <c r="DT767" s="115" t="str">
        <f t="shared" si="7071"/>
        <v/>
      </c>
      <c r="DU767" s="115" t="str">
        <f t="shared" si="7072"/>
        <v/>
      </c>
      <c r="DV767" s="115" t="str">
        <f t="shared" si="7073"/>
        <v/>
      </c>
      <c r="DW767" s="115" t="str">
        <f t="shared" si="7074"/>
        <v/>
      </c>
      <c r="DX767" s="115" t="str">
        <f t="shared" si="7075"/>
        <v/>
      </c>
      <c r="DY767" s="115" t="str">
        <f t="shared" si="7076"/>
        <v/>
      </c>
      <c r="DZ767" s="115" t="str">
        <f t="shared" si="7077"/>
        <v/>
      </c>
      <c r="EA767" s="115" t="str">
        <f t="shared" si="7078"/>
        <v/>
      </c>
      <c r="EB767" s="115" t="str">
        <f t="shared" si="7079"/>
        <v/>
      </c>
      <c r="EC767" s="115" t="str">
        <f t="shared" si="7080"/>
        <v/>
      </c>
      <c r="ED767" s="115" t="str">
        <f t="shared" si="7081"/>
        <v/>
      </c>
      <c r="EE767" s="115" t="str">
        <f t="shared" si="7082"/>
        <v/>
      </c>
      <c r="EF767" s="115" t="str">
        <f t="shared" si="7083"/>
        <v/>
      </c>
      <c r="EG767" s="115" t="str">
        <f t="shared" si="7033"/>
        <v/>
      </c>
      <c r="EH767" s="115" t="str">
        <f t="shared" si="7034"/>
        <v/>
      </c>
      <c r="EI767" s="115" t="str">
        <f t="shared" si="7035"/>
        <v/>
      </c>
      <c r="EJ767" s="115" t="str">
        <f t="shared" si="7036"/>
        <v/>
      </c>
      <c r="EK767" s="115" t="str">
        <f t="shared" si="7037"/>
        <v/>
      </c>
      <c r="EL767" s="115" t="str">
        <f t="shared" si="7038"/>
        <v/>
      </c>
      <c r="EM767" s="115" t="str">
        <f t="shared" si="7039"/>
        <v/>
      </c>
      <c r="EN767" s="115" t="str">
        <f t="shared" si="7040"/>
        <v/>
      </c>
      <c r="EO767" s="115" t="str">
        <f t="shared" si="7041"/>
        <v/>
      </c>
      <c r="EP767" s="115" t="str">
        <f t="shared" si="7042"/>
        <v/>
      </c>
      <c r="EQ767" s="115" t="str">
        <f t="shared" si="7043"/>
        <v/>
      </c>
      <c r="ER767" s="115" t="str">
        <f t="shared" si="7044"/>
        <v/>
      </c>
      <c r="ES767" s="115" t="str">
        <f t="shared" si="7045"/>
        <v/>
      </c>
      <c r="ET767" s="115" t="str">
        <f t="shared" si="7046"/>
        <v/>
      </c>
      <c r="EU767" s="115" t="str">
        <f t="shared" si="7047"/>
        <v/>
      </c>
      <c r="EV767" s="115" t="str">
        <f t="shared" si="7048"/>
        <v/>
      </c>
      <c r="EW767" s="115" t="str">
        <f t="shared" si="7049"/>
        <v/>
      </c>
      <c r="EX767" s="115" t="str">
        <f t="shared" si="7050"/>
        <v/>
      </c>
      <c r="EY767" s="115" t="str">
        <f t="shared" si="7051"/>
        <v/>
      </c>
      <c r="EZ767" s="115" t="str">
        <f t="shared" si="7052"/>
        <v/>
      </c>
      <c r="FA767" s="115" t="str">
        <f t="shared" si="7053"/>
        <v/>
      </c>
      <c r="FB767" s="115" t="str">
        <f t="shared" si="7054"/>
        <v/>
      </c>
      <c r="FC767" s="115" t="str">
        <f t="shared" si="7055"/>
        <v/>
      </c>
      <c r="FD767" s="115" t="str">
        <f t="shared" si="7056"/>
        <v/>
      </c>
      <c r="FE767" s="115" t="str">
        <f t="shared" si="7057"/>
        <v/>
      </c>
      <c r="FF767" s="115">
        <f t="shared" si="7098"/>
        <v>44</v>
      </c>
      <c r="FG767" s="115">
        <f>IFERROR(SMALL($EN$3:$EN$842,$A$5),"")</f>
        <v>12672035</v>
      </c>
      <c r="FH767" s="115">
        <f t="shared" ref="FH767:FH774" si="7102">FH766</f>
        <v>96</v>
      </c>
      <c r="FI767" s="115">
        <f t="shared" si="7099"/>
        <v>83</v>
      </c>
      <c r="FJ767" s="115" t="str">
        <f t="shared" si="7100"/>
        <v/>
      </c>
    </row>
    <row r="768" spans="1:166" ht="15" customHeight="1" x14ac:dyDescent="0.25">
      <c r="A768" s="115">
        <v>766</v>
      </c>
      <c r="B768" s="115" t="str">
        <f t="shared" ref="B768:B772" si="7103">IFERROR(SMALL($L$2004:$L$2901,A68),"")</f>
        <v/>
      </c>
      <c r="C768" s="115" t="s">
        <v>71</v>
      </c>
      <c r="D768" s="100">
        <f t="shared" si="7097"/>
        <v>0</v>
      </c>
      <c r="E768" s="100" t="str">
        <f t="shared" si="6995"/>
        <v/>
      </c>
      <c r="F768" s="100" t="str">
        <f t="shared" si="6996"/>
        <v/>
      </c>
      <c r="G768" s="100" t="str">
        <f t="shared" si="6970"/>
        <v/>
      </c>
      <c r="H768" s="100" t="str">
        <f t="shared" si="6997"/>
        <v/>
      </c>
      <c r="I768" s="100" t="str">
        <f t="shared" si="6971"/>
        <v/>
      </c>
      <c r="J768" s="100" t="str">
        <f t="shared" si="6998"/>
        <v/>
      </c>
      <c r="K768" s="100" t="str">
        <f t="shared" si="6972"/>
        <v/>
      </c>
      <c r="L768" s="100" t="str">
        <f t="shared" si="6999"/>
        <v/>
      </c>
      <c r="M768" s="100" t="str">
        <f t="shared" si="6973"/>
        <v/>
      </c>
      <c r="N768" s="100" t="str">
        <f t="shared" si="7000"/>
        <v/>
      </c>
      <c r="O768" s="100" t="str">
        <f t="shared" si="6974"/>
        <v/>
      </c>
      <c r="P768" s="100" t="str">
        <f t="shared" si="7001"/>
        <v/>
      </c>
      <c r="Q768" s="100" t="str">
        <f t="shared" si="6975"/>
        <v/>
      </c>
      <c r="R768" s="100" t="str">
        <f t="shared" si="7002"/>
        <v/>
      </c>
      <c r="S768" s="100" t="str">
        <f t="shared" si="6976"/>
        <v/>
      </c>
      <c r="T768" s="100" t="str">
        <f t="shared" si="7003"/>
        <v/>
      </c>
      <c r="U768" s="100" t="str">
        <f t="shared" si="6977"/>
        <v/>
      </c>
      <c r="V768" s="100" t="str">
        <f t="shared" si="7004"/>
        <v/>
      </c>
      <c r="W768" s="100" t="str">
        <f t="shared" si="6978"/>
        <v/>
      </c>
      <c r="X768" s="100" t="str">
        <f t="shared" si="7005"/>
        <v/>
      </c>
      <c r="Y768" s="100" t="str">
        <f t="shared" si="6979"/>
        <v/>
      </c>
      <c r="Z768" s="100" t="str">
        <f t="shared" si="7006"/>
        <v/>
      </c>
      <c r="AA768" s="100" t="str">
        <f t="shared" si="6980"/>
        <v/>
      </c>
      <c r="AB768" s="100" t="str">
        <f t="shared" si="7007"/>
        <v/>
      </c>
      <c r="AC768" s="100" t="str">
        <f t="shared" si="6981"/>
        <v/>
      </c>
      <c r="AD768" s="100" t="str">
        <f t="shared" si="7008"/>
        <v/>
      </c>
      <c r="AE768" s="100" t="str">
        <f t="shared" si="6982"/>
        <v/>
      </c>
      <c r="AF768" s="100" t="str">
        <f t="shared" si="7009"/>
        <v/>
      </c>
      <c r="AG768" s="100" t="str">
        <f t="shared" si="6983"/>
        <v/>
      </c>
      <c r="AH768" s="100" t="str">
        <f t="shared" si="7010"/>
        <v/>
      </c>
      <c r="AI768" s="100" t="str">
        <f t="shared" si="6984"/>
        <v/>
      </c>
      <c r="AJ768" s="100" t="str">
        <f t="shared" si="7011"/>
        <v/>
      </c>
      <c r="AK768" s="100" t="str">
        <f t="shared" si="6985"/>
        <v/>
      </c>
      <c r="AL768" s="100" t="str">
        <f t="shared" si="7012"/>
        <v/>
      </c>
      <c r="AM768" s="100" t="str">
        <f t="shared" si="6986"/>
        <v/>
      </c>
      <c r="AN768" s="100" t="str">
        <f t="shared" si="7013"/>
        <v/>
      </c>
      <c r="AO768" s="100" t="str">
        <f t="shared" si="6987"/>
        <v/>
      </c>
      <c r="AP768" s="100" t="str">
        <f t="shared" si="7014"/>
        <v/>
      </c>
      <c r="AQ768" s="100" t="str">
        <f t="shared" si="6988"/>
        <v/>
      </c>
      <c r="AR768" s="100" t="str">
        <f t="shared" si="7015"/>
        <v/>
      </c>
      <c r="AS768" s="100" t="str">
        <f t="shared" si="6989"/>
        <v/>
      </c>
      <c r="AT768" s="100" t="str">
        <f t="shared" si="7016"/>
        <v/>
      </c>
      <c r="AU768" s="100" t="str">
        <f t="shared" si="6990"/>
        <v/>
      </c>
      <c r="AV768" s="100" t="str">
        <f t="shared" si="7017"/>
        <v/>
      </c>
      <c r="AW768" s="100" t="str">
        <f t="shared" si="6991"/>
        <v/>
      </c>
      <c r="AX768" s="100" t="str">
        <f t="shared" si="7018"/>
        <v/>
      </c>
      <c r="AY768" s="100" t="str">
        <f t="shared" si="6992"/>
        <v/>
      </c>
      <c r="AZ768" s="100" t="str">
        <f t="shared" si="7019"/>
        <v/>
      </c>
      <c r="BA768" s="100" t="str">
        <f t="shared" si="6993"/>
        <v/>
      </c>
      <c r="BB768" s="100" t="str">
        <f t="shared" si="7020"/>
        <v/>
      </c>
      <c r="BC768" s="100" t="str">
        <f>IFERROR(INDEX('INPUT INF'!$F$3:$F$601,MATCH($B768,'INPUT INF'!$A$3:$A$601,FALSE)),"")</f>
        <v/>
      </c>
      <c r="BD768" s="100" t="str">
        <f t="shared" si="7095"/>
        <v/>
      </c>
      <c r="BE768" s="100" t="str">
        <f t="shared" si="7021"/>
        <v/>
      </c>
      <c r="BF768" s="100" t="str">
        <f t="shared" si="7022"/>
        <v/>
      </c>
      <c r="BG768" s="115" t="str">
        <f t="shared" si="7023"/>
        <v/>
      </c>
      <c r="BH768" s="176" t="str">
        <f>IF(AND('INPUT INF'!$O$1="X",BG768="PASS"),BF768,IF($BG768="","0",IF('INPUT INF'!$N$67="YES",$BF768,"")))</f>
        <v>0</v>
      </c>
      <c r="BI768" s="115" t="str">
        <f>IF($BG768="","0",IF('INPUT INF'!$R$68="YES",$BF768,""))</f>
        <v>0</v>
      </c>
      <c r="BJ768" s="115" t="str">
        <f>IF($BG768="","0",IF('INPUT INF'!$R$69="YES",$BF768,""))</f>
        <v>0</v>
      </c>
      <c r="BL768" s="118" t="str">
        <f t="shared" si="7084"/>
        <v/>
      </c>
      <c r="BM768" s="118" t="str">
        <f t="shared" si="7085"/>
        <v/>
      </c>
      <c r="BN768" s="118" t="str">
        <f t="shared" si="7086"/>
        <v/>
      </c>
      <c r="BR768" s="118" t="str">
        <f t="shared" si="7087"/>
        <v/>
      </c>
      <c r="BS768" s="118" t="str">
        <f t="shared" si="7088"/>
        <v/>
      </c>
      <c r="BT768" s="118" t="str">
        <f t="shared" si="7089"/>
        <v/>
      </c>
      <c r="BX768" s="118" t="str">
        <f t="shared" si="7090"/>
        <v/>
      </c>
      <c r="BY768" s="118" t="str">
        <f t="shared" si="7091"/>
        <v/>
      </c>
      <c r="BZ768" s="118" t="str">
        <f t="shared" si="7092"/>
        <v/>
      </c>
      <c r="CD768" s="116" t="str">
        <f t="shared" si="7024"/>
        <v/>
      </c>
      <c r="CE768" s="116" t="str">
        <f t="shared" si="7025"/>
        <v/>
      </c>
      <c r="CF768" s="116" t="str">
        <f t="shared" si="7026"/>
        <v/>
      </c>
      <c r="CJ768" s="116" t="str">
        <f t="shared" si="7027"/>
        <v/>
      </c>
      <c r="CK768" s="116" t="str">
        <f t="shared" si="7028"/>
        <v/>
      </c>
      <c r="CL768" s="116" t="str">
        <f t="shared" si="7029"/>
        <v/>
      </c>
      <c r="CP768" s="116" t="str">
        <f t="shared" si="7030"/>
        <v/>
      </c>
      <c r="CQ768" s="116" t="str">
        <f t="shared" si="7031"/>
        <v/>
      </c>
      <c r="CR768" s="116" t="str">
        <f t="shared" si="7032"/>
        <v/>
      </c>
      <c r="DH768" s="115" t="str">
        <f t="shared" si="7093"/>
        <v/>
      </c>
      <c r="DI768" s="115" t="str">
        <f t="shared" si="7094"/>
        <v/>
      </c>
      <c r="DJ768" s="115" t="str">
        <f t="shared" si="7061"/>
        <v/>
      </c>
      <c r="DK768" s="115" t="str">
        <f t="shared" si="7062"/>
        <v/>
      </c>
      <c r="DL768" s="115" t="str">
        <f t="shared" si="7063"/>
        <v/>
      </c>
      <c r="DM768" s="115" t="str">
        <f t="shared" si="7064"/>
        <v/>
      </c>
      <c r="DN768" s="115" t="str">
        <f t="shared" si="7065"/>
        <v/>
      </c>
      <c r="DO768" s="115" t="str">
        <f t="shared" si="7066"/>
        <v/>
      </c>
      <c r="DP768" s="115" t="str">
        <f t="shared" si="7067"/>
        <v/>
      </c>
      <c r="DQ768" s="115" t="str">
        <f t="shared" si="7068"/>
        <v/>
      </c>
      <c r="DR768" s="115" t="str">
        <f t="shared" si="7069"/>
        <v/>
      </c>
      <c r="DS768" s="115" t="str">
        <f t="shared" si="7070"/>
        <v/>
      </c>
      <c r="DT768" s="115" t="str">
        <f t="shared" si="7071"/>
        <v/>
      </c>
      <c r="DU768" s="115" t="str">
        <f t="shared" si="7072"/>
        <v/>
      </c>
      <c r="DV768" s="115" t="str">
        <f t="shared" si="7073"/>
        <v/>
      </c>
      <c r="DW768" s="115" t="str">
        <f t="shared" si="7074"/>
        <v/>
      </c>
      <c r="DX768" s="115" t="str">
        <f t="shared" si="7075"/>
        <v/>
      </c>
      <c r="DY768" s="115" t="str">
        <f t="shared" si="7076"/>
        <v/>
      </c>
      <c r="DZ768" s="115" t="str">
        <f t="shared" si="7077"/>
        <v/>
      </c>
      <c r="EA768" s="115" t="str">
        <f t="shared" si="7078"/>
        <v/>
      </c>
      <c r="EB768" s="115" t="str">
        <f t="shared" si="7079"/>
        <v/>
      </c>
      <c r="EC768" s="115" t="str">
        <f t="shared" si="7080"/>
        <v/>
      </c>
      <c r="ED768" s="115" t="str">
        <f t="shared" si="7081"/>
        <v/>
      </c>
      <c r="EE768" s="115" t="str">
        <f t="shared" si="7082"/>
        <v/>
      </c>
      <c r="EF768" s="115" t="str">
        <f t="shared" si="7083"/>
        <v/>
      </c>
      <c r="EG768" s="115" t="str">
        <f t="shared" si="7033"/>
        <v/>
      </c>
      <c r="EH768" s="115" t="str">
        <f t="shared" si="7034"/>
        <v/>
      </c>
      <c r="EI768" s="115" t="str">
        <f t="shared" si="7035"/>
        <v/>
      </c>
      <c r="EJ768" s="115" t="str">
        <f t="shared" si="7036"/>
        <v/>
      </c>
      <c r="EK768" s="115" t="str">
        <f t="shared" si="7037"/>
        <v/>
      </c>
      <c r="EL768" s="115" t="str">
        <f t="shared" si="7038"/>
        <v/>
      </c>
      <c r="EM768" s="115" t="str">
        <f t="shared" si="7039"/>
        <v/>
      </c>
      <c r="EN768" s="115" t="str">
        <f t="shared" si="7040"/>
        <v/>
      </c>
      <c r="EO768" s="115" t="str">
        <f t="shared" si="7041"/>
        <v/>
      </c>
      <c r="EP768" s="115" t="str">
        <f t="shared" si="7042"/>
        <v/>
      </c>
      <c r="EQ768" s="115" t="str">
        <f t="shared" si="7043"/>
        <v/>
      </c>
      <c r="ER768" s="115" t="str">
        <f t="shared" si="7044"/>
        <v/>
      </c>
      <c r="ES768" s="115" t="str">
        <f t="shared" si="7045"/>
        <v/>
      </c>
      <c r="ET768" s="115" t="str">
        <f t="shared" si="7046"/>
        <v/>
      </c>
      <c r="EU768" s="115" t="str">
        <f t="shared" si="7047"/>
        <v/>
      </c>
      <c r="EV768" s="115" t="str">
        <f t="shared" si="7048"/>
        <v/>
      </c>
      <c r="EW768" s="115" t="str">
        <f t="shared" si="7049"/>
        <v/>
      </c>
      <c r="EX768" s="115" t="str">
        <f t="shared" si="7050"/>
        <v/>
      </c>
      <c r="EY768" s="115" t="str">
        <f t="shared" si="7051"/>
        <v/>
      </c>
      <c r="EZ768" s="115" t="str">
        <f t="shared" si="7052"/>
        <v/>
      </c>
      <c r="FA768" s="115" t="str">
        <f t="shared" si="7053"/>
        <v/>
      </c>
      <c r="FB768" s="115" t="str">
        <f t="shared" si="7054"/>
        <v/>
      </c>
      <c r="FC768" s="115" t="str">
        <f t="shared" si="7055"/>
        <v/>
      </c>
      <c r="FD768" s="115" t="str">
        <f t="shared" si="7056"/>
        <v/>
      </c>
      <c r="FE768" s="115" t="str">
        <f t="shared" si="7057"/>
        <v/>
      </c>
      <c r="FF768" s="115">
        <f t="shared" si="7098"/>
        <v>44</v>
      </c>
      <c r="FG768" s="115" t="str">
        <f>IFERROR(SMALL($EN$3:$EN$842,$A$6),"")</f>
        <v/>
      </c>
      <c r="FH768" s="115">
        <f t="shared" si="7102"/>
        <v>96</v>
      </c>
      <c r="FI768" s="115" t="str">
        <f t="shared" si="7099"/>
        <v/>
      </c>
      <c r="FJ768" s="115" t="str">
        <f t="shared" si="7100"/>
        <v/>
      </c>
    </row>
    <row r="769" spans="1:166" ht="15" customHeight="1" x14ac:dyDescent="0.25">
      <c r="A769" s="115">
        <v>767</v>
      </c>
      <c r="B769" s="115" t="str">
        <f t="shared" si="7103"/>
        <v/>
      </c>
      <c r="C769" s="115" t="s">
        <v>71</v>
      </c>
      <c r="D769" s="100">
        <f t="shared" si="7097"/>
        <v>0</v>
      </c>
      <c r="E769" s="100" t="str">
        <f t="shared" si="6995"/>
        <v/>
      </c>
      <c r="F769" s="100" t="str">
        <f t="shared" si="6996"/>
        <v/>
      </c>
      <c r="G769" s="100" t="str">
        <f t="shared" si="6970"/>
        <v/>
      </c>
      <c r="H769" s="100" t="str">
        <f t="shared" si="6997"/>
        <v/>
      </c>
      <c r="I769" s="100" t="str">
        <f t="shared" si="6971"/>
        <v/>
      </c>
      <c r="J769" s="100" t="str">
        <f t="shared" si="6998"/>
        <v/>
      </c>
      <c r="K769" s="100" t="str">
        <f t="shared" si="6972"/>
        <v/>
      </c>
      <c r="L769" s="100" t="str">
        <f t="shared" si="6999"/>
        <v/>
      </c>
      <c r="M769" s="100" t="str">
        <f t="shared" si="6973"/>
        <v/>
      </c>
      <c r="N769" s="100" t="str">
        <f t="shared" si="7000"/>
        <v/>
      </c>
      <c r="O769" s="100" t="str">
        <f t="shared" si="6974"/>
        <v/>
      </c>
      <c r="P769" s="100" t="str">
        <f t="shared" si="7001"/>
        <v/>
      </c>
      <c r="Q769" s="100" t="str">
        <f t="shared" si="6975"/>
        <v/>
      </c>
      <c r="R769" s="100" t="str">
        <f t="shared" si="7002"/>
        <v/>
      </c>
      <c r="S769" s="100" t="str">
        <f t="shared" si="6976"/>
        <v/>
      </c>
      <c r="T769" s="100" t="str">
        <f t="shared" si="7003"/>
        <v/>
      </c>
      <c r="U769" s="100" t="str">
        <f t="shared" si="6977"/>
        <v/>
      </c>
      <c r="V769" s="100" t="str">
        <f t="shared" si="7004"/>
        <v/>
      </c>
      <c r="W769" s="100" t="str">
        <f t="shared" si="6978"/>
        <v/>
      </c>
      <c r="X769" s="100" t="str">
        <f t="shared" si="7005"/>
        <v/>
      </c>
      <c r="Y769" s="100" t="str">
        <f t="shared" si="6979"/>
        <v/>
      </c>
      <c r="Z769" s="100" t="str">
        <f t="shared" si="7006"/>
        <v/>
      </c>
      <c r="AA769" s="100" t="str">
        <f t="shared" si="6980"/>
        <v/>
      </c>
      <c r="AB769" s="100" t="str">
        <f t="shared" si="7007"/>
        <v/>
      </c>
      <c r="AC769" s="100" t="str">
        <f t="shared" si="6981"/>
        <v/>
      </c>
      <c r="AD769" s="100" t="str">
        <f t="shared" si="7008"/>
        <v/>
      </c>
      <c r="AE769" s="100" t="str">
        <f t="shared" si="6982"/>
        <v/>
      </c>
      <c r="AF769" s="100" t="str">
        <f t="shared" si="7009"/>
        <v/>
      </c>
      <c r="AG769" s="100" t="str">
        <f t="shared" si="6983"/>
        <v/>
      </c>
      <c r="AH769" s="100" t="str">
        <f t="shared" si="7010"/>
        <v/>
      </c>
      <c r="AI769" s="100" t="str">
        <f t="shared" si="6984"/>
        <v/>
      </c>
      <c r="AJ769" s="100" t="str">
        <f t="shared" si="7011"/>
        <v/>
      </c>
      <c r="AK769" s="100" t="str">
        <f t="shared" si="6985"/>
        <v/>
      </c>
      <c r="AL769" s="100" t="str">
        <f t="shared" si="7012"/>
        <v/>
      </c>
      <c r="AM769" s="100" t="str">
        <f t="shared" si="6986"/>
        <v/>
      </c>
      <c r="AN769" s="100" t="str">
        <f t="shared" si="7013"/>
        <v/>
      </c>
      <c r="AO769" s="100" t="str">
        <f t="shared" si="6987"/>
        <v/>
      </c>
      <c r="AP769" s="100" t="str">
        <f t="shared" si="7014"/>
        <v/>
      </c>
      <c r="AQ769" s="100" t="str">
        <f t="shared" si="6988"/>
        <v/>
      </c>
      <c r="AR769" s="100" t="str">
        <f t="shared" si="7015"/>
        <v/>
      </c>
      <c r="AS769" s="100" t="str">
        <f t="shared" si="6989"/>
        <v/>
      </c>
      <c r="AT769" s="100" t="str">
        <f t="shared" si="7016"/>
        <v/>
      </c>
      <c r="AU769" s="100" t="str">
        <f t="shared" si="6990"/>
        <v/>
      </c>
      <c r="AV769" s="100" t="str">
        <f t="shared" si="7017"/>
        <v/>
      </c>
      <c r="AW769" s="100" t="str">
        <f t="shared" si="6991"/>
        <v/>
      </c>
      <c r="AX769" s="100" t="str">
        <f t="shared" si="7018"/>
        <v/>
      </c>
      <c r="AY769" s="100" t="str">
        <f t="shared" si="6992"/>
        <v/>
      </c>
      <c r="AZ769" s="100" t="str">
        <f t="shared" si="7019"/>
        <v/>
      </c>
      <c r="BA769" s="100" t="str">
        <f t="shared" si="6993"/>
        <v/>
      </c>
      <c r="BB769" s="100" t="str">
        <f t="shared" si="7020"/>
        <v/>
      </c>
      <c r="BC769" s="100" t="str">
        <f>IFERROR(INDEX('INPUT INF'!$F$3:$F$601,MATCH($B769,'INPUT INF'!$A$3:$A$601,FALSE)),"")</f>
        <v/>
      </c>
      <c r="BD769" s="100" t="str">
        <f t="shared" si="7095"/>
        <v/>
      </c>
      <c r="BE769" s="100" t="str">
        <f t="shared" si="7021"/>
        <v/>
      </c>
      <c r="BF769" s="100" t="str">
        <f t="shared" si="7022"/>
        <v/>
      </c>
      <c r="BG769" s="115" t="str">
        <f t="shared" si="7023"/>
        <v/>
      </c>
      <c r="BH769" s="176" t="str">
        <f>IF(AND('INPUT INF'!$O$1="X",BG769="PASS"),BF769,IF($BG769="","0",IF('INPUT INF'!$N$67="YES",$BF769,"")))</f>
        <v>0</v>
      </c>
      <c r="BI769" s="115" t="str">
        <f>IF($BG769="","0",IF('INPUT INF'!$R$68="YES",$BF769,""))</f>
        <v>0</v>
      </c>
      <c r="BJ769" s="115" t="str">
        <f>IF($BG769="","0",IF('INPUT INF'!$R$69="YES",$BF769,""))</f>
        <v>0</v>
      </c>
      <c r="BL769" s="118" t="str">
        <f t="shared" si="7084"/>
        <v/>
      </c>
      <c r="BM769" s="118" t="str">
        <f t="shared" si="7085"/>
        <v/>
      </c>
      <c r="BN769" s="118" t="str">
        <f t="shared" si="7086"/>
        <v/>
      </c>
      <c r="BR769" s="118" t="str">
        <f t="shared" si="7087"/>
        <v/>
      </c>
      <c r="BS769" s="118" t="str">
        <f t="shared" si="7088"/>
        <v/>
      </c>
      <c r="BT769" s="118" t="str">
        <f t="shared" si="7089"/>
        <v/>
      </c>
      <c r="BX769" s="118" t="str">
        <f t="shared" si="7090"/>
        <v/>
      </c>
      <c r="BY769" s="118" t="str">
        <f t="shared" si="7091"/>
        <v/>
      </c>
      <c r="BZ769" s="118" t="str">
        <f t="shared" si="7092"/>
        <v/>
      </c>
      <c r="CD769" s="116" t="str">
        <f t="shared" si="7024"/>
        <v/>
      </c>
      <c r="CE769" s="116" t="str">
        <f t="shared" si="7025"/>
        <v/>
      </c>
      <c r="CF769" s="116" t="str">
        <f t="shared" si="7026"/>
        <v/>
      </c>
      <c r="CJ769" s="116" t="str">
        <f t="shared" si="7027"/>
        <v/>
      </c>
      <c r="CK769" s="116" t="str">
        <f t="shared" si="7028"/>
        <v/>
      </c>
      <c r="CL769" s="116" t="str">
        <f t="shared" si="7029"/>
        <v/>
      </c>
      <c r="CP769" s="116" t="str">
        <f t="shared" si="7030"/>
        <v/>
      </c>
      <c r="CQ769" s="116" t="str">
        <f t="shared" si="7031"/>
        <v/>
      </c>
      <c r="CR769" s="116" t="str">
        <f t="shared" si="7032"/>
        <v/>
      </c>
      <c r="DH769" s="115" t="str">
        <f t="shared" si="7093"/>
        <v/>
      </c>
      <c r="DI769" s="115" t="str">
        <f t="shared" si="7094"/>
        <v/>
      </c>
      <c r="DJ769" s="115" t="str">
        <f t="shared" si="7061"/>
        <v/>
      </c>
      <c r="DK769" s="115" t="str">
        <f t="shared" si="7062"/>
        <v/>
      </c>
      <c r="DL769" s="115" t="str">
        <f t="shared" si="7063"/>
        <v/>
      </c>
      <c r="DM769" s="115" t="str">
        <f t="shared" si="7064"/>
        <v/>
      </c>
      <c r="DN769" s="115" t="str">
        <f t="shared" si="7065"/>
        <v/>
      </c>
      <c r="DO769" s="115" t="str">
        <f t="shared" si="7066"/>
        <v/>
      </c>
      <c r="DP769" s="115" t="str">
        <f t="shared" si="7067"/>
        <v/>
      </c>
      <c r="DQ769" s="115" t="str">
        <f t="shared" si="7068"/>
        <v/>
      </c>
      <c r="DR769" s="115" t="str">
        <f t="shared" si="7069"/>
        <v/>
      </c>
      <c r="DS769" s="115" t="str">
        <f t="shared" si="7070"/>
        <v/>
      </c>
      <c r="DT769" s="115" t="str">
        <f t="shared" si="7071"/>
        <v/>
      </c>
      <c r="DU769" s="115" t="str">
        <f t="shared" si="7072"/>
        <v/>
      </c>
      <c r="DV769" s="115" t="str">
        <f t="shared" si="7073"/>
        <v/>
      </c>
      <c r="DW769" s="115" t="str">
        <f t="shared" si="7074"/>
        <v/>
      </c>
      <c r="DX769" s="115" t="str">
        <f t="shared" si="7075"/>
        <v/>
      </c>
      <c r="DY769" s="115" t="str">
        <f t="shared" si="7076"/>
        <v/>
      </c>
      <c r="DZ769" s="115" t="str">
        <f t="shared" si="7077"/>
        <v/>
      </c>
      <c r="EA769" s="115" t="str">
        <f t="shared" si="7078"/>
        <v/>
      </c>
      <c r="EB769" s="115" t="str">
        <f t="shared" si="7079"/>
        <v/>
      </c>
      <c r="EC769" s="115" t="str">
        <f t="shared" si="7080"/>
        <v/>
      </c>
      <c r="ED769" s="115" t="str">
        <f t="shared" si="7081"/>
        <v/>
      </c>
      <c r="EE769" s="115" t="str">
        <f t="shared" si="7082"/>
        <v/>
      </c>
      <c r="EF769" s="115" t="str">
        <f t="shared" si="7083"/>
        <v/>
      </c>
      <c r="EG769" s="115" t="str">
        <f t="shared" si="7033"/>
        <v/>
      </c>
      <c r="EH769" s="115" t="str">
        <f t="shared" si="7034"/>
        <v/>
      </c>
      <c r="EI769" s="115" t="str">
        <f t="shared" si="7035"/>
        <v/>
      </c>
      <c r="EJ769" s="115" t="str">
        <f t="shared" si="7036"/>
        <v/>
      </c>
      <c r="EK769" s="115" t="str">
        <f t="shared" si="7037"/>
        <v/>
      </c>
      <c r="EL769" s="115" t="str">
        <f t="shared" si="7038"/>
        <v/>
      </c>
      <c r="EM769" s="115" t="str">
        <f t="shared" si="7039"/>
        <v/>
      </c>
      <c r="EN769" s="115" t="str">
        <f t="shared" si="7040"/>
        <v/>
      </c>
      <c r="EO769" s="115" t="str">
        <f t="shared" si="7041"/>
        <v/>
      </c>
      <c r="EP769" s="115" t="str">
        <f t="shared" si="7042"/>
        <v/>
      </c>
      <c r="EQ769" s="115" t="str">
        <f t="shared" si="7043"/>
        <v/>
      </c>
      <c r="ER769" s="115" t="str">
        <f t="shared" si="7044"/>
        <v/>
      </c>
      <c r="ES769" s="115" t="str">
        <f t="shared" si="7045"/>
        <v/>
      </c>
      <c r="ET769" s="115" t="str">
        <f t="shared" si="7046"/>
        <v/>
      </c>
      <c r="EU769" s="115" t="str">
        <f t="shared" si="7047"/>
        <v/>
      </c>
      <c r="EV769" s="115" t="str">
        <f t="shared" si="7048"/>
        <v/>
      </c>
      <c r="EW769" s="115" t="str">
        <f t="shared" si="7049"/>
        <v/>
      </c>
      <c r="EX769" s="115" t="str">
        <f t="shared" si="7050"/>
        <v/>
      </c>
      <c r="EY769" s="115" t="str">
        <f t="shared" si="7051"/>
        <v/>
      </c>
      <c r="EZ769" s="115" t="str">
        <f t="shared" si="7052"/>
        <v/>
      </c>
      <c r="FA769" s="115" t="str">
        <f t="shared" si="7053"/>
        <v/>
      </c>
      <c r="FB769" s="115" t="str">
        <f t="shared" si="7054"/>
        <v/>
      </c>
      <c r="FC769" s="115" t="str">
        <f t="shared" si="7055"/>
        <v/>
      </c>
      <c r="FD769" s="115" t="str">
        <f t="shared" si="7056"/>
        <v/>
      </c>
      <c r="FE769" s="115" t="str">
        <f t="shared" si="7057"/>
        <v/>
      </c>
      <c r="FF769" s="115">
        <f t="shared" si="7098"/>
        <v>44</v>
      </c>
      <c r="FG769" s="115" t="str">
        <f>IFERROR(SMALL($EN$3:$EN$842,$A$7),"")</f>
        <v/>
      </c>
      <c r="FH769" s="115">
        <f t="shared" si="7102"/>
        <v>96</v>
      </c>
      <c r="FI769" s="115" t="str">
        <f t="shared" si="7099"/>
        <v/>
      </c>
      <c r="FJ769" s="115" t="str">
        <f t="shared" si="7100"/>
        <v/>
      </c>
    </row>
    <row r="770" spans="1:166" ht="15" customHeight="1" x14ac:dyDescent="0.25">
      <c r="A770" s="115">
        <v>768</v>
      </c>
      <c r="B770" s="115" t="str">
        <f t="shared" si="7103"/>
        <v/>
      </c>
      <c r="C770" s="115" t="s">
        <v>71</v>
      </c>
      <c r="D770" s="100">
        <f t="shared" si="7097"/>
        <v>0</v>
      </c>
      <c r="E770" s="100" t="str">
        <f t="shared" si="6995"/>
        <v/>
      </c>
      <c r="F770" s="100" t="str">
        <f t="shared" si="6996"/>
        <v/>
      </c>
      <c r="G770" s="100" t="str">
        <f t="shared" si="6970"/>
        <v/>
      </c>
      <c r="H770" s="100" t="str">
        <f t="shared" si="6997"/>
        <v/>
      </c>
      <c r="I770" s="100" t="str">
        <f t="shared" si="6971"/>
        <v/>
      </c>
      <c r="J770" s="100" t="str">
        <f t="shared" si="6998"/>
        <v/>
      </c>
      <c r="K770" s="100" t="str">
        <f t="shared" si="6972"/>
        <v/>
      </c>
      <c r="L770" s="100" t="str">
        <f t="shared" si="6999"/>
        <v/>
      </c>
      <c r="M770" s="100" t="str">
        <f t="shared" si="6973"/>
        <v/>
      </c>
      <c r="N770" s="100" t="str">
        <f t="shared" si="7000"/>
        <v/>
      </c>
      <c r="O770" s="100" t="str">
        <f t="shared" si="6974"/>
        <v/>
      </c>
      <c r="P770" s="100" t="str">
        <f t="shared" si="7001"/>
        <v/>
      </c>
      <c r="Q770" s="100" t="str">
        <f t="shared" si="6975"/>
        <v/>
      </c>
      <c r="R770" s="100" t="str">
        <f t="shared" si="7002"/>
        <v/>
      </c>
      <c r="S770" s="100" t="str">
        <f t="shared" si="6976"/>
        <v/>
      </c>
      <c r="T770" s="100" t="str">
        <f t="shared" si="7003"/>
        <v/>
      </c>
      <c r="U770" s="100" t="str">
        <f t="shared" si="6977"/>
        <v/>
      </c>
      <c r="V770" s="100" t="str">
        <f t="shared" si="7004"/>
        <v/>
      </c>
      <c r="W770" s="100" t="str">
        <f t="shared" si="6978"/>
        <v/>
      </c>
      <c r="X770" s="100" t="str">
        <f t="shared" si="7005"/>
        <v/>
      </c>
      <c r="Y770" s="100" t="str">
        <f t="shared" si="6979"/>
        <v/>
      </c>
      <c r="Z770" s="100" t="str">
        <f t="shared" si="7006"/>
        <v/>
      </c>
      <c r="AA770" s="100" t="str">
        <f t="shared" si="6980"/>
        <v/>
      </c>
      <c r="AB770" s="100" t="str">
        <f t="shared" si="7007"/>
        <v/>
      </c>
      <c r="AC770" s="100" t="str">
        <f t="shared" si="6981"/>
        <v/>
      </c>
      <c r="AD770" s="100" t="str">
        <f t="shared" si="7008"/>
        <v/>
      </c>
      <c r="AE770" s="100" t="str">
        <f t="shared" si="6982"/>
        <v/>
      </c>
      <c r="AF770" s="100" t="str">
        <f t="shared" si="7009"/>
        <v/>
      </c>
      <c r="AG770" s="100" t="str">
        <f t="shared" si="6983"/>
        <v/>
      </c>
      <c r="AH770" s="100" t="str">
        <f t="shared" si="7010"/>
        <v/>
      </c>
      <c r="AI770" s="100" t="str">
        <f t="shared" si="6984"/>
        <v/>
      </c>
      <c r="AJ770" s="100" t="str">
        <f t="shared" si="7011"/>
        <v/>
      </c>
      <c r="AK770" s="100" t="str">
        <f t="shared" si="6985"/>
        <v/>
      </c>
      <c r="AL770" s="100" t="str">
        <f t="shared" si="7012"/>
        <v/>
      </c>
      <c r="AM770" s="100" t="str">
        <f t="shared" si="6986"/>
        <v/>
      </c>
      <c r="AN770" s="100" t="str">
        <f t="shared" si="7013"/>
        <v/>
      </c>
      <c r="AO770" s="100" t="str">
        <f t="shared" si="6987"/>
        <v/>
      </c>
      <c r="AP770" s="100" t="str">
        <f t="shared" si="7014"/>
        <v/>
      </c>
      <c r="AQ770" s="100" t="str">
        <f t="shared" si="6988"/>
        <v/>
      </c>
      <c r="AR770" s="100" t="str">
        <f t="shared" si="7015"/>
        <v/>
      </c>
      <c r="AS770" s="100" t="str">
        <f t="shared" si="6989"/>
        <v/>
      </c>
      <c r="AT770" s="100" t="str">
        <f t="shared" si="7016"/>
        <v/>
      </c>
      <c r="AU770" s="100" t="str">
        <f t="shared" si="6990"/>
        <v/>
      </c>
      <c r="AV770" s="100" t="str">
        <f t="shared" si="7017"/>
        <v/>
      </c>
      <c r="AW770" s="100" t="str">
        <f t="shared" si="6991"/>
        <v/>
      </c>
      <c r="AX770" s="100" t="str">
        <f t="shared" si="7018"/>
        <v/>
      </c>
      <c r="AY770" s="100" t="str">
        <f t="shared" si="6992"/>
        <v/>
      </c>
      <c r="AZ770" s="100" t="str">
        <f t="shared" si="7019"/>
        <v/>
      </c>
      <c r="BA770" s="100" t="str">
        <f t="shared" si="6993"/>
        <v/>
      </c>
      <c r="BB770" s="100" t="str">
        <f t="shared" si="7020"/>
        <v/>
      </c>
      <c r="BC770" s="100" t="str">
        <f>IFERROR(INDEX('INPUT INF'!$F$3:$F$601,MATCH($B770,'INPUT INF'!$A$3:$A$601,FALSE)),"")</f>
        <v/>
      </c>
      <c r="BD770" s="100" t="str">
        <f t="shared" si="7095"/>
        <v/>
      </c>
      <c r="BE770" s="100" t="str">
        <f t="shared" si="7021"/>
        <v/>
      </c>
      <c r="BF770" s="100" t="str">
        <f t="shared" si="7022"/>
        <v/>
      </c>
      <c r="BG770" s="115" t="str">
        <f t="shared" si="7023"/>
        <v/>
      </c>
      <c r="BH770" s="176" t="str">
        <f>IF(AND('INPUT INF'!$O$1="X",BG770="PASS"),BF770,IF($BG770="","0",IF('INPUT INF'!$N$67="YES",$BF770,"")))</f>
        <v>0</v>
      </c>
      <c r="BI770" s="115" t="str">
        <f>IF($BG770="","0",IF('INPUT INF'!$R$68="YES",$BF770,""))</f>
        <v>0</v>
      </c>
      <c r="BJ770" s="115" t="str">
        <f>IF($BG770="","0",IF('INPUT INF'!$R$69="YES",$BF770,""))</f>
        <v>0</v>
      </c>
      <c r="BL770" s="118" t="str">
        <f t="shared" si="7084"/>
        <v/>
      </c>
      <c r="BM770" s="118" t="str">
        <f t="shared" si="7085"/>
        <v/>
      </c>
      <c r="BN770" s="118" t="str">
        <f t="shared" si="7086"/>
        <v/>
      </c>
      <c r="BR770" s="118" t="str">
        <f t="shared" si="7087"/>
        <v/>
      </c>
      <c r="BS770" s="118" t="str">
        <f t="shared" si="7088"/>
        <v/>
      </c>
      <c r="BT770" s="118" t="str">
        <f t="shared" si="7089"/>
        <v/>
      </c>
      <c r="BX770" s="118" t="str">
        <f t="shared" si="7090"/>
        <v/>
      </c>
      <c r="BY770" s="118" t="str">
        <f t="shared" si="7091"/>
        <v/>
      </c>
      <c r="BZ770" s="118" t="str">
        <f t="shared" si="7092"/>
        <v/>
      </c>
      <c r="CD770" s="116" t="str">
        <f t="shared" si="7024"/>
        <v/>
      </c>
      <c r="CE770" s="116" t="str">
        <f t="shared" si="7025"/>
        <v/>
      </c>
      <c r="CF770" s="116" t="str">
        <f t="shared" si="7026"/>
        <v/>
      </c>
      <c r="CJ770" s="116" t="str">
        <f t="shared" si="7027"/>
        <v/>
      </c>
      <c r="CK770" s="116" t="str">
        <f t="shared" si="7028"/>
        <v/>
      </c>
      <c r="CL770" s="116" t="str">
        <f t="shared" si="7029"/>
        <v/>
      </c>
      <c r="CP770" s="116" t="str">
        <f t="shared" si="7030"/>
        <v/>
      </c>
      <c r="CQ770" s="116" t="str">
        <f t="shared" si="7031"/>
        <v/>
      </c>
      <c r="CR770" s="116" t="str">
        <f t="shared" si="7032"/>
        <v/>
      </c>
      <c r="DH770" s="115" t="str">
        <f t="shared" si="7093"/>
        <v/>
      </c>
      <c r="DI770" s="115" t="str">
        <f t="shared" si="7094"/>
        <v/>
      </c>
      <c r="DJ770" s="115" t="str">
        <f t="shared" si="7061"/>
        <v/>
      </c>
      <c r="DK770" s="115" t="str">
        <f t="shared" si="7062"/>
        <v/>
      </c>
      <c r="DL770" s="115" t="str">
        <f t="shared" si="7063"/>
        <v/>
      </c>
      <c r="DM770" s="115" t="str">
        <f t="shared" si="7064"/>
        <v/>
      </c>
      <c r="DN770" s="115" t="str">
        <f t="shared" si="7065"/>
        <v/>
      </c>
      <c r="DO770" s="115" t="str">
        <f t="shared" si="7066"/>
        <v/>
      </c>
      <c r="DP770" s="115" t="str">
        <f t="shared" si="7067"/>
        <v/>
      </c>
      <c r="DQ770" s="115" t="str">
        <f t="shared" si="7068"/>
        <v/>
      </c>
      <c r="DR770" s="115" t="str">
        <f t="shared" si="7069"/>
        <v/>
      </c>
      <c r="DS770" s="115" t="str">
        <f t="shared" si="7070"/>
        <v/>
      </c>
      <c r="DT770" s="115" t="str">
        <f t="shared" si="7071"/>
        <v/>
      </c>
      <c r="DU770" s="115" t="str">
        <f t="shared" si="7072"/>
        <v/>
      </c>
      <c r="DV770" s="115" t="str">
        <f t="shared" si="7073"/>
        <v/>
      </c>
      <c r="DW770" s="115" t="str">
        <f t="shared" si="7074"/>
        <v/>
      </c>
      <c r="DX770" s="115" t="str">
        <f t="shared" si="7075"/>
        <v/>
      </c>
      <c r="DY770" s="115" t="str">
        <f t="shared" si="7076"/>
        <v/>
      </c>
      <c r="DZ770" s="115" t="str">
        <f t="shared" si="7077"/>
        <v/>
      </c>
      <c r="EA770" s="115" t="str">
        <f t="shared" si="7078"/>
        <v/>
      </c>
      <c r="EB770" s="115" t="str">
        <f t="shared" si="7079"/>
        <v/>
      </c>
      <c r="EC770" s="115" t="str">
        <f t="shared" si="7080"/>
        <v/>
      </c>
      <c r="ED770" s="115" t="str">
        <f t="shared" si="7081"/>
        <v/>
      </c>
      <c r="EE770" s="115" t="str">
        <f t="shared" si="7082"/>
        <v/>
      </c>
      <c r="EF770" s="115" t="str">
        <f t="shared" si="7083"/>
        <v/>
      </c>
      <c r="EG770" s="115" t="str">
        <f t="shared" si="7033"/>
        <v/>
      </c>
      <c r="EH770" s="115" t="str">
        <f t="shared" si="7034"/>
        <v/>
      </c>
      <c r="EI770" s="115" t="str">
        <f t="shared" si="7035"/>
        <v/>
      </c>
      <c r="EJ770" s="115" t="str">
        <f t="shared" si="7036"/>
        <v/>
      </c>
      <c r="EK770" s="115" t="str">
        <f t="shared" si="7037"/>
        <v/>
      </c>
      <c r="EL770" s="115" t="str">
        <f t="shared" si="7038"/>
        <v/>
      </c>
      <c r="EM770" s="115" t="str">
        <f t="shared" si="7039"/>
        <v/>
      </c>
      <c r="EN770" s="115" t="str">
        <f t="shared" si="7040"/>
        <v/>
      </c>
      <c r="EO770" s="115" t="str">
        <f t="shared" si="7041"/>
        <v/>
      </c>
      <c r="EP770" s="115" t="str">
        <f t="shared" si="7042"/>
        <v/>
      </c>
      <c r="EQ770" s="115" t="str">
        <f t="shared" si="7043"/>
        <v/>
      </c>
      <c r="ER770" s="115" t="str">
        <f t="shared" si="7044"/>
        <v/>
      </c>
      <c r="ES770" s="115" t="str">
        <f t="shared" si="7045"/>
        <v/>
      </c>
      <c r="ET770" s="115" t="str">
        <f t="shared" si="7046"/>
        <v/>
      </c>
      <c r="EU770" s="115" t="str">
        <f t="shared" si="7047"/>
        <v/>
      </c>
      <c r="EV770" s="115" t="str">
        <f t="shared" si="7048"/>
        <v/>
      </c>
      <c r="EW770" s="115" t="str">
        <f t="shared" si="7049"/>
        <v/>
      </c>
      <c r="EX770" s="115" t="str">
        <f t="shared" si="7050"/>
        <v/>
      </c>
      <c r="EY770" s="115" t="str">
        <f t="shared" si="7051"/>
        <v/>
      </c>
      <c r="EZ770" s="115" t="str">
        <f t="shared" si="7052"/>
        <v/>
      </c>
      <c r="FA770" s="115" t="str">
        <f t="shared" si="7053"/>
        <v/>
      </c>
      <c r="FB770" s="115" t="str">
        <f t="shared" si="7054"/>
        <v/>
      </c>
      <c r="FC770" s="115" t="str">
        <f t="shared" si="7055"/>
        <v/>
      </c>
      <c r="FD770" s="115" t="str">
        <f t="shared" si="7056"/>
        <v/>
      </c>
      <c r="FE770" s="115" t="str">
        <f t="shared" si="7057"/>
        <v/>
      </c>
      <c r="FF770" s="115">
        <f t="shared" si="7098"/>
        <v>44</v>
      </c>
      <c r="FG770" s="115" t="str">
        <f>IFERROR(SMALL($EN$3:$EN$842,$A$8),"")</f>
        <v/>
      </c>
      <c r="FH770" s="115">
        <f t="shared" si="7102"/>
        <v>96</v>
      </c>
      <c r="FI770" s="115" t="str">
        <f t="shared" si="7099"/>
        <v/>
      </c>
      <c r="FJ770" s="115" t="str">
        <f t="shared" si="7100"/>
        <v/>
      </c>
    </row>
    <row r="771" spans="1:166" ht="15" customHeight="1" x14ac:dyDescent="0.25">
      <c r="A771" s="115">
        <v>769</v>
      </c>
      <c r="B771" s="115" t="str">
        <f t="shared" si="7103"/>
        <v/>
      </c>
      <c r="C771" s="115" t="s">
        <v>71</v>
      </c>
      <c r="D771" s="100">
        <f t="shared" si="7097"/>
        <v>0</v>
      </c>
      <c r="E771" s="100" t="str">
        <f t="shared" si="6995"/>
        <v/>
      </c>
      <c r="F771" s="100" t="str">
        <f t="shared" si="6996"/>
        <v/>
      </c>
      <c r="G771" s="100" t="str">
        <f t="shared" ref="G771:G834" si="7104">IFERROR(IF($B771="","",IF($G$1=$O2772,$P2772,IF($G$1=$R2772,$S2772,IF($G$1=$U2772,$V2772,IF($G$1=$X2772,$Y2772,IF($G$1=$AA2772,$AB2772,IF($G$1=$AD2772,$AE2772,IF($G$1=$AG2772,$AH2772,IF($G$1=$AJ2772,$AK2772,""))))))))),"")</f>
        <v/>
      </c>
      <c r="H771" s="100" t="str">
        <f t="shared" si="6997"/>
        <v/>
      </c>
      <c r="I771" s="100" t="str">
        <f t="shared" ref="I771:I834" si="7105">IFERROR(IF($B771="","",IF($I$1=$O2772,$P2772,IF($I$1=$R2772,$S2772,IF($I$1=$U2772,$V2772,IF($I$1=$X2772,$Y2772,IF($I$1=$AA2772,$AB2772,IF($I$1=$AD2772,$AE2772,IF($I$1=$AG2772,$AH2772,IF($I$1=$AJ2772,$AK2772,""))))))))),"")</f>
        <v/>
      </c>
      <c r="J771" s="100" t="str">
        <f t="shared" si="6998"/>
        <v/>
      </c>
      <c r="K771" s="100" t="str">
        <f t="shared" ref="K771:K834" si="7106">IFERROR(IF($B771="","",IF($K$1=$O2772,$P2772,IF($K$1=$R2772,$S2772,IF($K$1=$U2772,$V2772,IF($K$1=$X2772,$Y2772,IF($K$1=$AA2772,$AB2772,IF($K$1=$AD2772,$AE2772,IF($K$1=$AG2772,$AH2772,IF($K$1=$AJ2772,$AK2772,""))))))))),"")</f>
        <v/>
      </c>
      <c r="L771" s="100" t="str">
        <f t="shared" si="6999"/>
        <v/>
      </c>
      <c r="M771" s="100" t="str">
        <f t="shared" ref="M771:M834" si="7107">IFERROR(IF($B771="","",IF($M$1=$O2772,$P2772,IF($M$1=$R2772,$S2772,IF($M$1=$U2772,$V2772,IF($M$1=$X2772,$Y2772,IF($M$1=$AA2772,$AB2772,IF($M$1=$AD2772,$AE2772,IF($M$1=$AG2772,$AH2772,IF($M$1=$AJ2772,$AK2772,""))))))))),"")</f>
        <v/>
      </c>
      <c r="N771" s="100" t="str">
        <f t="shared" si="7000"/>
        <v/>
      </c>
      <c r="O771" s="100" t="str">
        <f t="shared" ref="O771:O834" si="7108">IFERROR(IF($B771="","",IF($O$1=$O2772,$P2772,IF($O$1=$R2772,$S2772,IF($O$1=$U2772,$V2772,IF($O$1=$X2772,$Y2772,IF($O$1=$AA2772,$AB2772,IF($O$1=$AD2772,$AE2772,IF($O$1=$AG2772,$AH2772,IF($O$1=$AJ2772,$AK2772,""))))))))),"")</f>
        <v/>
      </c>
      <c r="P771" s="100" t="str">
        <f t="shared" si="7001"/>
        <v/>
      </c>
      <c r="Q771" s="100" t="str">
        <f t="shared" ref="Q771:Q834" si="7109">IFERROR(IF($B771="","",IF($Q$1=$O2772,$P2772,IF($Q$1=$R2772,$S2772,IF($Q$1=$U2772,$V2772,IF($Q$1=$X2772,$Y2772,IF($Q$1=$AA2772,$AB2772,IF($Q$1=$AD2772,$AE2772,IF($Q$1=$AG2772,$AH2772,IF($Q$1=$AJ2772,$AK2772,""))))))))),"")</f>
        <v/>
      </c>
      <c r="R771" s="100" t="str">
        <f t="shared" si="7002"/>
        <v/>
      </c>
      <c r="S771" s="100" t="str">
        <f t="shared" ref="S771:S834" si="7110">IFERROR(IF($B771="","",IF($S$1=$O2772,$P2772,IF($S$1=$R2772,$S2772,IF($S$1=$U2772,$V2772,IF($S$1=$X2772,$Y2772,IF($S$1=$AA2772,$AB2772,IF($S$1=$AD2772,$AE2772,IF($S$1=$AG2772,$AH2772,IF($S$1=$AJ2772,$AK2772,""))))))))),"")</f>
        <v/>
      </c>
      <c r="T771" s="100" t="str">
        <f t="shared" si="7003"/>
        <v/>
      </c>
      <c r="U771" s="100" t="str">
        <f t="shared" ref="U771:U834" si="7111">IFERROR(IF($B771="","",IF($U$1=$O2772,$P2772,IF($U$1=$R2772,$S2772,IF($U$1=$U2772,$V2772,IF($U$1=$X2772,$Y2772,IF($U$1=$AA2772,$AB2772,IF($U$1=$AD2772,$AE2772,IF($U$1=$AG2772,$AH2772,IF($U$1=$AJ2772,$AK2772,""))))))))),"")</f>
        <v/>
      </c>
      <c r="V771" s="100" t="str">
        <f t="shared" si="7004"/>
        <v/>
      </c>
      <c r="W771" s="100" t="str">
        <f t="shared" ref="W771:W834" si="7112">IFERROR(IF($B771="","",IF($W$1=$O2772,$P2772,IF($W$1=$R2772,$S2772,IF($W$1=$U2772,$V2772,IF($W$1=$X2772,$Y2772,IF($W$1=$AA2772,$AB2772,IF($W$1=$AD2772,$AE2772,IF($W$1=$AG2772,$AH2772,IF($W$1=$AJ2772,$AK2772,""))))))))),"")</f>
        <v/>
      </c>
      <c r="X771" s="100" t="str">
        <f t="shared" si="7005"/>
        <v/>
      </c>
      <c r="Y771" s="100" t="str">
        <f t="shared" ref="Y771:Y834" si="7113">IFERROR(IF($B771="","",IF($Y$1=$O2772,$P2772,IF($Y$1=$R2772,$S2772,IF($Y$1=$U2772,$V2772,IF($Y$1=$X2772,$Y2772,IF($Y$1=$AA2772,$AB2772,IF($Y$1=$AD2772,$AE2772,IF($Y$1=$AG2772,$AH2772,IF($Y$1=$AJ2772,$AK2772,""))))))))),"")</f>
        <v/>
      </c>
      <c r="Z771" s="100" t="str">
        <f t="shared" si="7006"/>
        <v/>
      </c>
      <c r="AA771" s="100" t="str">
        <f t="shared" ref="AA771:AA834" si="7114">IFERROR(IF($B771="","",IF($AA$1=$O2772,$P2772,IF($AA$1=$R2772,$S2772,IF($AA$1=$U2772,$V2772,IF($AA$1=$X2772,$Y2772,IF($AA$1=$AA2772,$AB2772,IF($AA$1=$AD2772,$AE2772,IF($AA$1=$AG2772,$AH2772,IF($AA$1=$AJ2772,$AK2772,""))))))))),"")</f>
        <v/>
      </c>
      <c r="AB771" s="100" t="str">
        <f t="shared" si="7007"/>
        <v/>
      </c>
      <c r="AC771" s="100" t="str">
        <f t="shared" ref="AC771:AC834" si="7115">IFERROR(IF($B771="","",IF($AC$1=$O2772,$P2772,IF($AC$1=$R2772,$S2772,IF($AC$1=$U2772,$V2772,IF($AC$1=$X2772,$Y2772,IF($AC$1=$AA2772,$AB2772,IF($AC$1=$AD2772,$AE2772,IF($AC$1=$AG2772,$AH2772,IF($AC$1=$AJ2772,$AK2772,""))))))))),"")</f>
        <v/>
      </c>
      <c r="AD771" s="100" t="str">
        <f t="shared" si="7008"/>
        <v/>
      </c>
      <c r="AE771" s="100" t="str">
        <f t="shared" ref="AE771:AE834" si="7116">IFERROR(IF($B771="","",IF($AE$1=$O2772,$P2772,IF($AE$1=$R2772,$S2772,IF($AE$1=$U2772,$V2772,IF($AE$1=$X2772,$Y2772,IF($AE$1=$AA2772,$AB2772,IF($AE$1=$AD2772,$AE2772,IF($AE$1=$AG2772,$AH2772,IF($AE$1=$AJ2772,$AK2772,""))))))))),"")</f>
        <v/>
      </c>
      <c r="AF771" s="100" t="str">
        <f t="shared" si="7009"/>
        <v/>
      </c>
      <c r="AG771" s="100" t="str">
        <f t="shared" ref="AG771:AG834" si="7117">IFERROR(IF($B771="","",IF($AG$1=$O2772,$P2772,IF($AG$1=$R2772,$S2772,IF($AG$1=$U2772,$V2772,IF($AG$1=$X2772,$Y2772,IF($AG$1=$AA2772,$AB2772,IF($AG$1=$AD2772,$AE2772,IF($AG$1=$AG2772,$AH2772,IF($AG$1=$AJ2772,$AK2772,""))))))))),"")</f>
        <v/>
      </c>
      <c r="AH771" s="100" t="str">
        <f t="shared" si="7010"/>
        <v/>
      </c>
      <c r="AI771" s="100" t="str">
        <f t="shared" ref="AI771:AI834" si="7118">IFERROR(IF($B771="","",IF($AI$1=$O2772,$P2772,IF($AI$1=$R2772,$S2772,IF($AI$1=$U2772,$V2772,IF($AI$1=$X2772,$Y2772,IF($AI$1=$AA2772,$AB2772,IF($AI$1=$AD2772,$AE2772,IF($AI$1=$AG2772,$AH2772,IF($AI$1=$AJ2772,$AK2772,""))))))))),"")</f>
        <v/>
      </c>
      <c r="AJ771" s="100" t="str">
        <f t="shared" si="7011"/>
        <v/>
      </c>
      <c r="AK771" s="100" t="str">
        <f t="shared" ref="AK771:AK834" si="7119">IFERROR(IF($B771="","",IF($AK$1=$O2772,$P2772,IF($AK$1=$R2772,$S2772,IF($AK$1=$U2772,$V2772,IF($AK$1=$X2772,$Y2772,IF($AK$1=$AA2772,$AB2772,IF($AK$1=$AD2772,$AE2772,IF($AK$1=$AG2772,$AH2772,IF($AK$1=$AJ2772,$AK2772,""))))))))),"")</f>
        <v/>
      </c>
      <c r="AL771" s="100" t="str">
        <f t="shared" si="7012"/>
        <v/>
      </c>
      <c r="AM771" s="100" t="str">
        <f t="shared" ref="AM771:AM834" si="7120">IFERROR(IF($B771="","",IF($AM$1=$O2772,$P2772,IF($AM$1=$R2772,$S2772,IF($AM$1=$U2772,$V2772,IF($AM$1=$X2772,$Y2772,IF($AM$1=$AA2772,$AB2772,IF($AM$1=$AD2772,$AE2772,IF($AM$1=$AG2772,$AH2772,IF($AM$1=$AJ2772,$AK2772,""))))))))),"")</f>
        <v/>
      </c>
      <c r="AN771" s="100" t="str">
        <f t="shared" si="7013"/>
        <v/>
      </c>
      <c r="AO771" s="100" t="str">
        <f t="shared" ref="AO771:AO834" si="7121">IFERROR(IF($B771="","",IF($AO$1=$O2772,$P2772,IF($AO$1=$R2772,$S2772,IF($AO$1=$U2772,$V2772,IF($AO$1=$X2772,$Y2772,IF($AO$1=$AA2772,$AB2772,IF($AO$1=$AD2772,$AE2772,IF($AO$1=$AG2772,$AH2772,IF($AO$1=$AJ2772,$AK2772,""))))))))),"")</f>
        <v/>
      </c>
      <c r="AP771" s="100" t="str">
        <f t="shared" si="7014"/>
        <v/>
      </c>
      <c r="AQ771" s="100" t="str">
        <f t="shared" ref="AQ771:AQ834" si="7122">IFERROR(IF($B771="","",IF($AQ$1=$O2772,$P2772,IF($AQ$1=$R2772,$S2772,IF($AQ$1=$U2772,$V2772,IF($AQ$1=$X2772,$Y2772,IF($AQ$1=$AA2772,$AB2772,IF($AQ$1=$AD2772,$AE2772,IF($AQ$1=$AG2772,$AH2772,IF($AQ$1=$AJ2772,$AK2772,""))))))))),"")</f>
        <v/>
      </c>
      <c r="AR771" s="100" t="str">
        <f t="shared" si="7015"/>
        <v/>
      </c>
      <c r="AS771" s="100" t="str">
        <f t="shared" ref="AS771:AS834" si="7123">IFERROR(IF($B771="","",IF($AS$1=$O2772,$P2772,IF($AS$1=$R2772,$S2772,IF($AS$1=$U2772,$V2772,IF($AS$1=$X2772,$Y2772,IF($AS$1=$AA2772,$AB2772,IF($AS$1=$AD2772,$AE2772,IF($AS$1=$AG2772,$AH2772,IF($AS$1=$AJ2772,$AK2772,""))))))))),"")</f>
        <v/>
      </c>
      <c r="AT771" s="100" t="str">
        <f t="shared" si="7016"/>
        <v/>
      </c>
      <c r="AU771" s="100" t="str">
        <f t="shared" ref="AU771:AU834" si="7124">IFERROR(IF($B771="","",IF($AU$1=$O2772,$P2772,IF($AU$1=$R2772,$S2772,IF($AU$1=$U2772,$V2772,IF($AU$1=$X2772,$Y2772,IF($AU$1=$AA2772,$AB2772,IF($AU$1=$AD2772,$AE2772,IF($AU$1=$AG2772,$AH2772,IF($AU$1=$AJ2772,$AK2772,""))))))))),"")</f>
        <v/>
      </c>
      <c r="AV771" s="100" t="str">
        <f t="shared" si="7017"/>
        <v/>
      </c>
      <c r="AW771" s="100" t="str">
        <f t="shared" ref="AW771:AW834" si="7125">IFERROR(IF($B771="","",IF($AW$1=$O2772,$P2772,IF($AW$1=$R2772,$S2772,IF($AW$1=$U2772,$V2772,IF($AW$1=$X2772,$Y2772,IF($AW$1=$AA2772,$AB2772,IF($AW$1=$AD2772,$AE2772,IF($AW$1=$AG2772,$AH2772,IF($AW$1=$AJ2772,$AK2772,""))))))))),"")</f>
        <v/>
      </c>
      <c r="AX771" s="100" t="str">
        <f t="shared" si="7018"/>
        <v/>
      </c>
      <c r="AY771" s="100" t="str">
        <f t="shared" ref="AY771:AY834" si="7126">IFERROR(IF($B771="","",IF($AY$1=$O2772,$P2772,IF($AY$1=$R2772,$S2772,IF($AY$1=$U2772,$V2772,IF($AY$1=$X2772,$Y2772,IF($AY$1=$AA2772,$AB2772,IF($AY$1=$AD2772,$AE2772,IF($AY$1=$AG2772,$AH2772,IF($AY$1=$AJ2772,$AK2772,""))))))))),"")</f>
        <v/>
      </c>
      <c r="AZ771" s="100" t="str">
        <f t="shared" si="7019"/>
        <v/>
      </c>
      <c r="BA771" s="100" t="str">
        <f t="shared" ref="BA771:BA834" si="7127">IFERROR(IF($B771="","",IF($BA$1=$O2772,$P2772,IF($BA$1=$R2772,$S2772,IF($BA$1=$U2772,$V2772,IF($BA$1=$X2772,$Y2772,IF($BA$1=$AA2772,$AB2772,IF($BA$1=$AD2772,$AE2772,IF($BA$1=$AG2772,$AH2772,IF($BA$1=$AJ2772,$AK2772,""))))))))),"")</f>
        <v/>
      </c>
      <c r="BB771" s="100" t="str">
        <f t="shared" si="7020"/>
        <v/>
      </c>
      <c r="BC771" s="100" t="str">
        <f>IFERROR(INDEX('INPUT INF'!$F$3:$F$601,MATCH($B771,'INPUT INF'!$A$3:$A$601,FALSE)),"")</f>
        <v/>
      </c>
      <c r="BD771" s="100" t="str">
        <f t="shared" si="7095"/>
        <v/>
      </c>
      <c r="BE771" s="100" t="str">
        <f t="shared" si="7021"/>
        <v/>
      </c>
      <c r="BF771" s="100" t="str">
        <f t="shared" si="7022"/>
        <v/>
      </c>
      <c r="BG771" s="115" t="str">
        <f t="shared" si="7023"/>
        <v/>
      </c>
      <c r="BH771" s="176" t="str">
        <f>IF(AND('INPUT INF'!$O$1="X",BG771="PASS"),BF771,IF($BG771="","0",IF('INPUT INF'!$N$67="YES",$BF771,"")))</f>
        <v>0</v>
      </c>
      <c r="BI771" s="115" t="str">
        <f>IF($BG771="","0",IF('INPUT INF'!$R$68="YES",$BF771,""))</f>
        <v>0</v>
      </c>
      <c r="BJ771" s="115" t="str">
        <f>IF($BG771="","0",IF('INPUT INF'!$R$69="YES",$BF771,""))</f>
        <v>0</v>
      </c>
      <c r="BL771" s="118" t="str">
        <f t="shared" si="7084"/>
        <v/>
      </c>
      <c r="BM771" s="118" t="str">
        <f t="shared" si="7085"/>
        <v/>
      </c>
      <c r="BN771" s="118" t="str">
        <f t="shared" si="7086"/>
        <v/>
      </c>
      <c r="BR771" s="118" t="str">
        <f t="shared" si="7087"/>
        <v/>
      </c>
      <c r="BS771" s="118" t="str">
        <f t="shared" si="7088"/>
        <v/>
      </c>
      <c r="BT771" s="118" t="str">
        <f t="shared" si="7089"/>
        <v/>
      </c>
      <c r="BX771" s="118" t="str">
        <f t="shared" si="7090"/>
        <v/>
      </c>
      <c r="BY771" s="118" t="str">
        <f t="shared" si="7091"/>
        <v/>
      </c>
      <c r="BZ771" s="118" t="str">
        <f t="shared" si="7092"/>
        <v/>
      </c>
      <c r="CD771" s="116" t="str">
        <f t="shared" si="7024"/>
        <v/>
      </c>
      <c r="CE771" s="116" t="str">
        <f t="shared" si="7025"/>
        <v/>
      </c>
      <c r="CF771" s="116" t="str">
        <f t="shared" si="7026"/>
        <v/>
      </c>
      <c r="CJ771" s="116" t="str">
        <f t="shared" si="7027"/>
        <v/>
      </c>
      <c r="CK771" s="116" t="str">
        <f t="shared" si="7028"/>
        <v/>
      </c>
      <c r="CL771" s="116" t="str">
        <f t="shared" si="7029"/>
        <v/>
      </c>
      <c r="CP771" s="116" t="str">
        <f t="shared" si="7030"/>
        <v/>
      </c>
      <c r="CQ771" s="116" t="str">
        <f t="shared" si="7031"/>
        <v/>
      </c>
      <c r="CR771" s="116" t="str">
        <f t="shared" si="7032"/>
        <v/>
      </c>
      <c r="DH771" s="115" t="str">
        <f t="shared" si="7093"/>
        <v/>
      </c>
      <c r="DI771" s="115" t="str">
        <f t="shared" si="7094"/>
        <v/>
      </c>
      <c r="DJ771" s="115" t="str">
        <f t="shared" si="7061"/>
        <v/>
      </c>
      <c r="DK771" s="115" t="str">
        <f t="shared" si="7062"/>
        <v/>
      </c>
      <c r="DL771" s="115" t="str">
        <f t="shared" si="7063"/>
        <v/>
      </c>
      <c r="DM771" s="115" t="str">
        <f t="shared" si="7064"/>
        <v/>
      </c>
      <c r="DN771" s="115" t="str">
        <f t="shared" si="7065"/>
        <v/>
      </c>
      <c r="DO771" s="115" t="str">
        <f t="shared" si="7066"/>
        <v/>
      </c>
      <c r="DP771" s="115" t="str">
        <f t="shared" si="7067"/>
        <v/>
      </c>
      <c r="DQ771" s="115" t="str">
        <f t="shared" si="7068"/>
        <v/>
      </c>
      <c r="DR771" s="115" t="str">
        <f t="shared" si="7069"/>
        <v/>
      </c>
      <c r="DS771" s="115" t="str">
        <f t="shared" si="7070"/>
        <v/>
      </c>
      <c r="DT771" s="115" t="str">
        <f t="shared" si="7071"/>
        <v/>
      </c>
      <c r="DU771" s="115" t="str">
        <f t="shared" si="7072"/>
        <v/>
      </c>
      <c r="DV771" s="115" t="str">
        <f t="shared" si="7073"/>
        <v/>
      </c>
      <c r="DW771" s="115" t="str">
        <f t="shared" si="7074"/>
        <v/>
      </c>
      <c r="DX771" s="115" t="str">
        <f t="shared" si="7075"/>
        <v/>
      </c>
      <c r="DY771" s="115" t="str">
        <f t="shared" si="7076"/>
        <v/>
      </c>
      <c r="DZ771" s="115" t="str">
        <f t="shared" si="7077"/>
        <v/>
      </c>
      <c r="EA771" s="115" t="str">
        <f t="shared" si="7078"/>
        <v/>
      </c>
      <c r="EB771" s="115" t="str">
        <f t="shared" si="7079"/>
        <v/>
      </c>
      <c r="EC771" s="115" t="str">
        <f t="shared" si="7080"/>
        <v/>
      </c>
      <c r="ED771" s="115" t="str">
        <f t="shared" si="7081"/>
        <v/>
      </c>
      <c r="EE771" s="115" t="str">
        <f t="shared" si="7082"/>
        <v/>
      </c>
      <c r="EF771" s="115" t="str">
        <f t="shared" si="7083"/>
        <v/>
      </c>
      <c r="EG771" s="115" t="str">
        <f t="shared" si="7033"/>
        <v/>
      </c>
      <c r="EH771" s="115" t="str">
        <f t="shared" si="7034"/>
        <v/>
      </c>
      <c r="EI771" s="115" t="str">
        <f t="shared" si="7035"/>
        <v/>
      </c>
      <c r="EJ771" s="115" t="str">
        <f t="shared" si="7036"/>
        <v/>
      </c>
      <c r="EK771" s="115" t="str">
        <f t="shared" si="7037"/>
        <v/>
      </c>
      <c r="EL771" s="115" t="str">
        <f t="shared" si="7038"/>
        <v/>
      </c>
      <c r="EM771" s="115" t="str">
        <f t="shared" si="7039"/>
        <v/>
      </c>
      <c r="EN771" s="115" t="str">
        <f t="shared" si="7040"/>
        <v/>
      </c>
      <c r="EO771" s="115" t="str">
        <f t="shared" si="7041"/>
        <v/>
      </c>
      <c r="EP771" s="115" t="str">
        <f t="shared" si="7042"/>
        <v/>
      </c>
      <c r="EQ771" s="115" t="str">
        <f t="shared" si="7043"/>
        <v/>
      </c>
      <c r="ER771" s="115" t="str">
        <f t="shared" si="7044"/>
        <v/>
      </c>
      <c r="ES771" s="115" t="str">
        <f t="shared" si="7045"/>
        <v/>
      </c>
      <c r="ET771" s="115" t="str">
        <f t="shared" si="7046"/>
        <v/>
      </c>
      <c r="EU771" s="115" t="str">
        <f t="shared" si="7047"/>
        <v/>
      </c>
      <c r="EV771" s="115" t="str">
        <f t="shared" si="7048"/>
        <v/>
      </c>
      <c r="EW771" s="115" t="str">
        <f t="shared" si="7049"/>
        <v/>
      </c>
      <c r="EX771" s="115" t="str">
        <f t="shared" si="7050"/>
        <v/>
      </c>
      <c r="EY771" s="115" t="str">
        <f t="shared" si="7051"/>
        <v/>
      </c>
      <c r="EZ771" s="115" t="str">
        <f t="shared" si="7052"/>
        <v/>
      </c>
      <c r="FA771" s="115" t="str">
        <f t="shared" si="7053"/>
        <v/>
      </c>
      <c r="FB771" s="115" t="str">
        <f t="shared" si="7054"/>
        <v/>
      </c>
      <c r="FC771" s="115" t="str">
        <f t="shared" si="7055"/>
        <v/>
      </c>
      <c r="FD771" s="115" t="str">
        <f t="shared" si="7056"/>
        <v/>
      </c>
      <c r="FE771" s="115" t="str">
        <f t="shared" si="7057"/>
        <v/>
      </c>
      <c r="FF771" s="115">
        <f t="shared" si="7098"/>
        <v>44</v>
      </c>
      <c r="FG771" s="115" t="str">
        <f>IFERROR(SMALL($EN$3:$EN$842,$A$9),"")</f>
        <v/>
      </c>
      <c r="FH771" s="115">
        <f t="shared" si="7102"/>
        <v>96</v>
      </c>
      <c r="FI771" s="115" t="str">
        <f t="shared" si="7099"/>
        <v/>
      </c>
      <c r="FJ771" s="115" t="str">
        <f t="shared" si="7100"/>
        <v/>
      </c>
    </row>
    <row r="772" spans="1:166" ht="15" customHeight="1" x14ac:dyDescent="0.25">
      <c r="A772" s="115">
        <v>770</v>
      </c>
      <c r="B772" s="115" t="str">
        <f t="shared" si="7103"/>
        <v/>
      </c>
      <c r="C772" s="115" t="s">
        <v>71</v>
      </c>
      <c r="D772" s="100">
        <f t="shared" si="7097"/>
        <v>0</v>
      </c>
      <c r="E772" s="100" t="str">
        <f t="shared" ref="E772:E835" si="7128">IFERROR(IF($B772="","",IF($E$1=$O2773,$P2773,IF($E$1=$R2773,$S2773,IF($E$1=$U2773,$V2773,IF($E$1=$X2773,$Y2773,IF($E$1=$AA2773,$AB2773,IF($E$1=$AD2773,$AE2773,IF($E$1=$AG2773,$AH2773,IF($E$1=$AJ2773,$AK2773,""))))))))),"")</f>
        <v/>
      </c>
      <c r="F772" s="100" t="str">
        <f t="shared" ref="F772:F835" si="7129">IF(B772="","",IF($E$1=O2773,Q2773,IF($E$1=R2773,T2773,IF($E$1=U2773,W2773,IF($E$1=X2773,Z2773,IF($E$1=AA2773,AC2773,IF($E$1=AD2773,AF2773,IF($E$1=AG2773,AI2773,IF($E$1=AJ2773,AL2773,"")))))))))</f>
        <v/>
      </c>
      <c r="G772" s="100" t="str">
        <f t="shared" si="7104"/>
        <v/>
      </c>
      <c r="H772" s="100" t="str">
        <f t="shared" ref="H772:H835" si="7130">IF(B772="","",IF($G$1=O2773,Q2773,IF($G$1=R2773,T2773,IF($G$1=U2773,W2773,IF($G$1=X2773,Z2773,IF($G$1=AA2773,AC2773,IF($G$1=AD2773,AF2773,IF($G$1=AG2773,AI2773,IF($G$1=AJ2773,AL2773,"")))))))))</f>
        <v/>
      </c>
      <c r="I772" s="100" t="str">
        <f t="shared" si="7105"/>
        <v/>
      </c>
      <c r="J772" s="100" t="str">
        <f t="shared" ref="J772:J835" si="7131">IF(B772="","",IF($I$1=O2773,Q2773,IF($I$1=R2773,T2773,IF($I$1=U2773,W2773,IF($I$1=X2773,Z2773,IF($I$1=AA2773,AC2773,IF($I$1=AD2773,AF2773,IF($I$1=AG2773,AI2773,IF($I$1=AJ2773,AL2773,"")))))))))</f>
        <v/>
      </c>
      <c r="K772" s="100" t="str">
        <f t="shared" si="7106"/>
        <v/>
      </c>
      <c r="L772" s="100" t="str">
        <f t="shared" ref="L772:L835" si="7132">IF(B772="","",IF($K$1=O2773,Q2773,IF($K$1=R2773,T2773,IF($K$1=U2773,W2773,IF($K$1=X2773,Z2773,IF($K$1=AA2773,AC2773,IF($K$1=AD2773,AF2773,IF($K$1=AG2773,AI2773,IF($K$1=AJ2773,AL2773,"")))))))))</f>
        <v/>
      </c>
      <c r="M772" s="100" t="str">
        <f t="shared" si="7107"/>
        <v/>
      </c>
      <c r="N772" s="100" t="str">
        <f t="shared" ref="N772:N835" si="7133">IF(B772="","",IF($M$1=O2773,Q2773,IF($M$1=R2773,T2773,IF($M$1=U2773,W2773,IF($M$1=X2773,Z2773,IF($M$1=AA2773,AC2773,IF($M$1=AD2773,AF2773,IF($M$1=AG2773,AI2773,IF($M$1=AJ2773,AL2773,"")))))))))</f>
        <v/>
      </c>
      <c r="O772" s="100" t="str">
        <f t="shared" si="7108"/>
        <v/>
      </c>
      <c r="P772" s="100" t="str">
        <f t="shared" ref="P772:P835" si="7134">IF(B772="","",IF($O$1=O2773,Q2773,IF($O$1=R2773,T2773,IF($O$1=U2773,W2773,IF($O$1=X2773,Z2773,IF($O$1=AA2773,AC2773,IF($O$1=AD2773,AF2773,IF($O$1=AG2773,AI2773,IF($O$1=AJ2773,AL2773,"")))))))))</f>
        <v/>
      </c>
      <c r="Q772" s="100" t="str">
        <f t="shared" si="7109"/>
        <v/>
      </c>
      <c r="R772" s="100" t="str">
        <f t="shared" ref="R772:R835" si="7135">IF(B772="","",IF($Q$1=O2773,Q2773,IF($Q$1=R2773,T2773,IF($Q$1=U2773,W2773,IF($Q$1=X2773,Z2773,IF($Q$1=AA2773,AC2773,IF($Q$1=AD2773,AF2773,IF($Q$1=AG2773,AI2773,IF($Q$1=AJ2773,AL2773,"")))))))))</f>
        <v/>
      </c>
      <c r="S772" s="100" t="str">
        <f t="shared" si="7110"/>
        <v/>
      </c>
      <c r="T772" s="100" t="str">
        <f t="shared" ref="T772:T835" si="7136">IF(B772="","",IF($S$1=O2773,Q2773,IF($S$1=R2773,T2773,IF($S$1=U2773,W2773,IF($S$1=X2773,Z2773,IF($S$1=AA2773,AC2773,IF($S$1=AD2773,AF2773,IF($S$1=AG2773,AI2773,IF($S$1=AJ2773,AL2773,"")))))))))</f>
        <v/>
      </c>
      <c r="U772" s="100" t="str">
        <f t="shared" si="7111"/>
        <v/>
      </c>
      <c r="V772" s="100" t="str">
        <f t="shared" ref="V772:V835" si="7137">IF(B772="","",IF($U$1=O2773,Q2773,IF($U$1=R2773,T2773,IF($U$1=U2773,W2773,IF($U$1=X2773,Z2773,IF($U$1=AA2773,AC2773,IF($U$1=AD2773,AF2773,IF($U$1=AG2773,AI2773,IF($U$1=AJ2773,AL2773,"")))))))))</f>
        <v/>
      </c>
      <c r="W772" s="100" t="str">
        <f t="shared" si="7112"/>
        <v/>
      </c>
      <c r="X772" s="100" t="str">
        <f t="shared" ref="X772:X835" si="7138">IF(B772="","",IF($W$1=O2773,Q2773,IF($W$1=R2773,T2773,IF($W$1=U2773,W2773,IF($W$1=X2773,Z2773,IF($W$1=AA2773,AC2773,IF($W$1=AD2773,AF2773,IF($W$1=AG2773,AI2773,IF($W$1=AJ2773,AL2773,"")))))))))</f>
        <v/>
      </c>
      <c r="Y772" s="100" t="str">
        <f t="shared" si="7113"/>
        <v/>
      </c>
      <c r="Z772" s="100" t="str">
        <f t="shared" ref="Z772:Z835" si="7139">IF(B772="","",IF($Y$1=O2773,Q2773,IF($Y$1=R2773,T2773,IF($Y$1=U2773,W2773,IF($Y$1=X2773,Z2773,IF($Y$1=AA2773,AC2773,IF($Y$1=AD2773,AF2773,IF($Y$1=AG2773,AI2773,IF($Y$1=AJ2773,AL2773,"")))))))))</f>
        <v/>
      </c>
      <c r="AA772" s="100" t="str">
        <f t="shared" si="7114"/>
        <v/>
      </c>
      <c r="AB772" s="100" t="str">
        <f t="shared" ref="AB772:AB835" si="7140">IF(B772="","",IF($AA$1=O2773,Q2773,IF($AA$1=R2773,T2773,IF($AA$1=U2773,W2773,IF($AA$1=X2773,Z2773,IF($AA$1=AA2773,AC2773,IF($AA$1=AD2773,AF2773,IF($AA$1=AG2773,AI2773,IF($AA$1=AJ2773,AL2773,"")))))))))</f>
        <v/>
      </c>
      <c r="AC772" s="100" t="str">
        <f t="shared" si="7115"/>
        <v/>
      </c>
      <c r="AD772" s="100" t="str">
        <f t="shared" ref="AD772:AD835" si="7141">IF(B772="","",IF($AC$1=O2773,Q2773,IF($AC$1=R2773,T2773,IF($AC$1=U2773,W2773,IF($AC$1=X2773,Z2773,IF($AC$1=AA2773,AC2773,IF($AC$1=AD2773,AF2773,IF($AC$1=AG2773,AI2773,IF($AC$1=AJ2773,AL2773,"")))))))))</f>
        <v/>
      </c>
      <c r="AE772" s="100" t="str">
        <f t="shared" si="7116"/>
        <v/>
      </c>
      <c r="AF772" s="100" t="str">
        <f t="shared" ref="AF772:AF835" si="7142">IF(B772="","",IF($AE$1=O2773,Q2773,IF($AE$1=R2773,T2773,IF($AE$1=U2773,W2773,IF($AE$1=X2773,Z2773,IF($AE$1=AA2773,AC2773,IF($AE$1=AD2773,AF2773,IF($AE$1=AG2773,AI2773,IF($AE$1=AJ2773,AL2773,"")))))))))</f>
        <v/>
      </c>
      <c r="AG772" s="100" t="str">
        <f t="shared" si="7117"/>
        <v/>
      </c>
      <c r="AH772" s="100" t="str">
        <f t="shared" ref="AH772:AH835" si="7143">IF(B772="","",IF($AG$1=O2773,Q2773,IF($AG$1=R2773,T2773,IF($AG$1=U2773,W2773,IF($AG$1=X2773,Z2773,IF($AG$1=AA2773,AC2773,IF($AG$1=AD2773,AF2773,IF($AG$1=AG2773,AI2773,IF($AG$1=AJ2773,AL2773,"")))))))))</f>
        <v/>
      </c>
      <c r="AI772" s="100" t="str">
        <f t="shared" si="7118"/>
        <v/>
      </c>
      <c r="AJ772" s="100" t="str">
        <f t="shared" ref="AJ772:AJ835" si="7144">IF(B772="","",IF($AI$1=O2773,Q2773,IF($AI$1=R2773,T2773,IF($AI$1=U2773,W2773,IF($AI$1=X2773,Z2773,IF($AI$1=AA2773,AC2773,IF($AI$1=AD2773,AF2773,IF($AI$1=AG2773,AI2773,IF($AI$1=AJ2773,AL2773,"")))))))))</f>
        <v/>
      </c>
      <c r="AK772" s="100" t="str">
        <f t="shared" si="7119"/>
        <v/>
      </c>
      <c r="AL772" s="100" t="str">
        <f t="shared" ref="AL772:AL835" si="7145">IF(B772="","",IF($AK$1=O2773,Q2773,IF($AK$1=R2773,T2773,IF($AK$1=U2773,W2773,IF($AK$1=X2773,Z2773,IF($AK$1=AA2773,AC2773,IF($AK$1=AD2773,AF2773,IF($AK$1=AG2773,AI2773,IF($AK$1=AJ2773,AL2773,"")))))))))</f>
        <v/>
      </c>
      <c r="AM772" s="100" t="str">
        <f t="shared" si="7120"/>
        <v/>
      </c>
      <c r="AN772" s="100" t="str">
        <f t="shared" ref="AN772:AN835" si="7146">IF(B772="","",IF($AM$1=O2773,Q2773,IF($AM$1=R2773,T2773,IF($AM$1=U2773,W2773,IF($AM$1=X2773,Z2773,IF($AM$1=AA2773,AC2773,IF($AM$1=AD2773,AF2773,IF($AM$1=AG2773,AI2773,IF($AM$1=AJ2773,AL2773,"")))))))))</f>
        <v/>
      </c>
      <c r="AO772" s="100" t="str">
        <f t="shared" si="7121"/>
        <v/>
      </c>
      <c r="AP772" s="100" t="str">
        <f t="shared" ref="AP772:AP835" si="7147">IF(B772="","",IF($AO$1=O2773,Q2773,IF($AO$1=R2773,T2773,IF($AO$1=U2773,W2773,IF($AO$1=X2773,Z2773,IF($AO$1=AA2773,AC2773,IF($AO$1=AD2773,AF2773,IF($AO$1=AG2773,AI2773,IF($AO$1=AJ2773,AL2773,"")))))))))</f>
        <v/>
      </c>
      <c r="AQ772" s="100" t="str">
        <f t="shared" si="7122"/>
        <v/>
      </c>
      <c r="AR772" s="100" t="str">
        <f t="shared" ref="AR772:AR835" si="7148">IF(B772="","",IF($AQ$1=O2773,Q2773,IF($AQ$1=R2773,T2773,IF($AQ$1=U2773,W2773,IF($AQ$1=X2773,Z2773,IF($AQ$1=AA2773,AC2773,IF($AQ$1=AD2773,AF2773,IF($AQ$1=AG2773,AI2773,IF($AQ$1=AJ2773,AL2773,"")))))))))</f>
        <v/>
      </c>
      <c r="AS772" s="100" t="str">
        <f t="shared" si="7123"/>
        <v/>
      </c>
      <c r="AT772" s="100" t="str">
        <f t="shared" ref="AT772:AT835" si="7149">IF(B772="","",IF($AS$1=O2773,Q2773,IF($AS$1=R2773,T2773,IF($AS$1=U2773,W2773,IF($AS$1=X2773,Z2773,IF($AS$1=AA2773,AC2773,IF($AS$1=AD2773,AF2773,IF($AS$1=AG2773,AI2773,IF($AS$1=AJ2773,AL2773,"")))))))))</f>
        <v/>
      </c>
      <c r="AU772" s="100" t="str">
        <f t="shared" si="7124"/>
        <v/>
      </c>
      <c r="AV772" s="100" t="str">
        <f t="shared" ref="AV772:AV835" si="7150">IF(B772="","",IF($AU$1=O2773,Q2773,IF($AU$1=R2773,T2773,IF($AU$1=U2773,W2773,IF($AU$1=X2773,Z2773,IF($AU$1=AA2773,AC2773,IF($AU$1=AD2773,AF2773,IF($AU$1=AG2773,AI2773,IF($AU$1=AJ2773,AL2773,"")))))))))</f>
        <v/>
      </c>
      <c r="AW772" s="100" t="str">
        <f t="shared" si="7125"/>
        <v/>
      </c>
      <c r="AX772" s="100" t="str">
        <f t="shared" ref="AX772:AX835" si="7151">IF(B772="","",IF($AW$1=O2773,Q2773,IF($AW$1=R2773,T2773,IF($AW$1=U2773,W2773,IF($AW$1=X2773,Z2773,IF($AW$1=AA2773,AC2773,IF($AW$1=AD2773,AF2773,IF($AW$1=AG2773,AI2773,IF($AW$1=AJ2773,AL2773,"")))))))))</f>
        <v/>
      </c>
      <c r="AY772" s="100" t="str">
        <f t="shared" si="7126"/>
        <v/>
      </c>
      <c r="AZ772" s="100" t="str">
        <f t="shared" ref="AZ772:AZ835" si="7152">IF(B772="","",IF($AY$1=O2773,Q2773,IF($AY$1=R2773,T2773,IF($AY$1=U2773,W2773,IF($AY$1=X2773,Z2773,IF($AY$1=AA2773,AC2773,IF($AY$1=AD2773,AF2773,IF($AY$1=AG2773,AI2773,IF($AY$1=AJ2773,AL2773,"")))))))))</f>
        <v/>
      </c>
      <c r="BA772" s="100" t="str">
        <f t="shared" si="7127"/>
        <v/>
      </c>
      <c r="BB772" s="100" t="str">
        <f t="shared" ref="BB772:BB835" si="7153">IF(B772="","",IF($BA$1=O2773,Q2773,IF($BA$1=R2773,T2773,IF($BA$1=U2773,W2773,IF($BA$1=X2773,Z2773,IF($BA$1=AA2773,AC2773,IF($BA$1=AD2773,AF2773,IF($BA$1=AG2773,AI2773,IF($BA$1=AJ2773,AL2773,"")))))))))</f>
        <v/>
      </c>
      <c r="BC772" s="100" t="str">
        <f>IFERROR(INDEX('INPUT INF'!$F$3:$F$601,MATCH($B772,'INPUT INF'!$A$3:$A$601,FALSE)),"")</f>
        <v/>
      </c>
      <c r="BD772" s="100" t="str">
        <f t="shared" si="7095"/>
        <v/>
      </c>
      <c r="BE772" s="100" t="str">
        <f t="shared" ref="BE772:BE835" si="7154">IF(B772="","",IF(BC772=O2773,Q2773,IF(BC772=R2773,T2773,IF(BC772=U2773,W2773,IF(BC772=X2773,Z2773,IF(BC772=AA2773,AC2773,IF(BC772=AD2773,AF2773,IF(BC772=AG2773,AI2773,IF(BC772=AJ2773,AL2773,"")))))))))</f>
        <v/>
      </c>
      <c r="BF772" s="100" t="str">
        <f t="shared" ref="BF772:BF835" si="7155">IFERROR(SUM(E772,G772,I772,K772,M772,O772,Q772,S772,U772,W772,Y772,AA772,AC772,AE772,AG772,AI772,AK772,AM772,AO772,AQ772,AS772,AU772,AW772,AY772,BA772)-BD772,"")</f>
        <v/>
      </c>
      <c r="BG772" s="115" t="str">
        <f t="shared" ref="BG772:BG835" si="7156">IFERROR(INDEX(AJ$2004:AJ$2901,MATCH($B772,$N$2004:$N$2901,0)),"")</f>
        <v/>
      </c>
      <c r="BH772" s="176" t="str">
        <f>IF(AND('INPUT INF'!$O$1="X",BG772="PASS"),BF772,IF($BG772="","0",IF('INPUT INF'!$N$67="YES",$BF772,"")))</f>
        <v>0</v>
      </c>
      <c r="BI772" s="115" t="str">
        <f>IF($BG772="","0",IF('INPUT INF'!$R$68="YES",$BF772,""))</f>
        <v>0</v>
      </c>
      <c r="BJ772" s="115" t="str">
        <f>IF($BG772="","0",IF('INPUT INF'!$R$69="YES",$BF772,""))</f>
        <v>0</v>
      </c>
      <c r="BL772" s="118" t="str">
        <f t="shared" si="7084"/>
        <v/>
      </c>
      <c r="BM772" s="118" t="str">
        <f t="shared" si="7085"/>
        <v/>
      </c>
      <c r="BN772" s="118" t="str">
        <f t="shared" si="7086"/>
        <v/>
      </c>
      <c r="BR772" s="118" t="str">
        <f t="shared" si="7087"/>
        <v/>
      </c>
      <c r="BS772" s="118" t="str">
        <f t="shared" si="7088"/>
        <v/>
      </c>
      <c r="BT772" s="118" t="str">
        <f t="shared" si="7089"/>
        <v/>
      </c>
      <c r="BX772" s="118" t="str">
        <f t="shared" si="7090"/>
        <v/>
      </c>
      <c r="BY772" s="118" t="str">
        <f t="shared" si="7091"/>
        <v/>
      </c>
      <c r="BZ772" s="118" t="str">
        <f t="shared" si="7092"/>
        <v/>
      </c>
      <c r="CD772" s="116" t="str">
        <f t="shared" ref="CD772:CD835" si="7157">IFERROR(IF(RANK(BH772,$BH$3:$BH$842)=1,B772,""),"")</f>
        <v/>
      </c>
      <c r="CE772" s="116" t="str">
        <f t="shared" ref="CE772:CE835" si="7158">IFERROR(IF(RANK(BH772,$BH$3:$BH$842)=$CE$2,B772,""),"")</f>
        <v/>
      </c>
      <c r="CF772" s="116" t="str">
        <f t="shared" ref="CF772:CF835" si="7159">IFERROR(IF(RANK(BH772,$BH$3:$BH$842)=$CF$2,B772,""),"")</f>
        <v/>
      </c>
      <c r="CJ772" s="116" t="str">
        <f t="shared" ref="CJ772:CJ835" si="7160">IFERROR(IF(RANK(BI772,$BI$3:$BI$842)=1,B772,""),"")</f>
        <v/>
      </c>
      <c r="CK772" s="116" t="str">
        <f t="shared" ref="CK772:CK835" si="7161">IFERROR(IF(RANK(BI772,$BI$3:$BI$842)=$CK$2,B772,""),"")</f>
        <v/>
      </c>
      <c r="CL772" s="116" t="str">
        <f t="shared" ref="CL772:CL835" si="7162">IFERROR(IF(RANK(BI772,$BI$3:$BI$842)=$CL$2,B772,""),"")</f>
        <v/>
      </c>
      <c r="CP772" s="116" t="str">
        <f t="shared" ref="CP772:CP835" si="7163">IFERROR(IF(RANK(BJ772,$BJ$3:$BJ$842)=1,B772,""),"")</f>
        <v/>
      </c>
      <c r="CQ772" s="116" t="str">
        <f t="shared" ref="CQ772:CQ835" si="7164">IFERROR(IF(RANK(BJ772,$BJ$3:$BJ$842)=$CQ$2,B772,""),"")</f>
        <v/>
      </c>
      <c r="CR772" s="116" t="str">
        <f t="shared" ref="CR772:CR835" si="7165">IFERROR(IF(RANK(BJ772,$BJ$3:$BJ$842)=$CR$2,B772,""),"")</f>
        <v/>
      </c>
      <c r="DH772" s="115" t="str">
        <f t="shared" si="7093"/>
        <v/>
      </c>
      <c r="DI772" s="115" t="str">
        <f t="shared" si="7094"/>
        <v/>
      </c>
      <c r="DJ772" s="115" t="str">
        <f t="shared" si="7061"/>
        <v/>
      </c>
      <c r="DK772" s="115" t="str">
        <f t="shared" si="7062"/>
        <v/>
      </c>
      <c r="DL772" s="115" t="str">
        <f t="shared" si="7063"/>
        <v/>
      </c>
      <c r="DM772" s="115" t="str">
        <f t="shared" si="7064"/>
        <v/>
      </c>
      <c r="DN772" s="115" t="str">
        <f t="shared" si="7065"/>
        <v/>
      </c>
      <c r="DO772" s="115" t="str">
        <f t="shared" si="7066"/>
        <v/>
      </c>
      <c r="DP772" s="115" t="str">
        <f t="shared" si="7067"/>
        <v/>
      </c>
      <c r="DQ772" s="115" t="str">
        <f t="shared" si="7068"/>
        <v/>
      </c>
      <c r="DR772" s="115" t="str">
        <f t="shared" si="7069"/>
        <v/>
      </c>
      <c r="DS772" s="115" t="str">
        <f t="shared" si="7070"/>
        <v/>
      </c>
      <c r="DT772" s="115" t="str">
        <f t="shared" si="7071"/>
        <v/>
      </c>
      <c r="DU772" s="115" t="str">
        <f t="shared" si="7072"/>
        <v/>
      </c>
      <c r="DV772" s="115" t="str">
        <f t="shared" si="7073"/>
        <v/>
      </c>
      <c r="DW772" s="115" t="str">
        <f t="shared" si="7074"/>
        <v/>
      </c>
      <c r="DX772" s="115" t="str">
        <f t="shared" si="7075"/>
        <v/>
      </c>
      <c r="DY772" s="115" t="str">
        <f t="shared" si="7076"/>
        <v/>
      </c>
      <c r="DZ772" s="115" t="str">
        <f t="shared" si="7077"/>
        <v/>
      </c>
      <c r="EA772" s="115" t="str">
        <f t="shared" si="7078"/>
        <v/>
      </c>
      <c r="EB772" s="115" t="str">
        <f t="shared" si="7079"/>
        <v/>
      </c>
      <c r="EC772" s="115" t="str">
        <f t="shared" si="7080"/>
        <v/>
      </c>
      <c r="ED772" s="115" t="str">
        <f t="shared" si="7081"/>
        <v/>
      </c>
      <c r="EE772" s="115" t="str">
        <f t="shared" si="7082"/>
        <v/>
      </c>
      <c r="EF772" s="115" t="str">
        <f t="shared" si="7083"/>
        <v/>
      </c>
      <c r="EG772" s="115" t="str">
        <f t="shared" ref="EG772:EG835" si="7166">IFERROR(IF(RANK($E772,$E$3:$E$842)=1,$B772,""),"")</f>
        <v/>
      </c>
      <c r="EH772" s="115" t="str">
        <f t="shared" ref="EH772:EH835" si="7167">IFERROR(IF(RANK($G772,$G$3:$G$842)=1,$B772,""),"")</f>
        <v/>
      </c>
      <c r="EI772" s="115" t="str">
        <f t="shared" ref="EI772:EI835" si="7168">IFERROR(IF(RANK($I772,$I$3:$I$842)=1,$B772,""),"")</f>
        <v/>
      </c>
      <c r="EJ772" s="115" t="str">
        <f t="shared" ref="EJ772:EJ835" si="7169">IFERROR(IF(RANK($K772,$K$3:$K$842)=1,$B772,""),"")</f>
        <v/>
      </c>
      <c r="EK772" s="115" t="str">
        <f t="shared" ref="EK772:EK835" si="7170">IFERROR(IF(RANK($M772,$M$3:$M$842)=1,$B772,""),"")</f>
        <v/>
      </c>
      <c r="EL772" s="115" t="str">
        <f t="shared" ref="EL772:EL835" si="7171">IFERROR(IF(RANK($O772,$O$3:$O$842)=1,$B772,""),"")</f>
        <v/>
      </c>
      <c r="EM772" s="115" t="str">
        <f t="shared" ref="EM772:EM835" si="7172">IFERROR(IF(RANK($Q772,$Q$3:$Q$842)=1,$B772,""),"")</f>
        <v/>
      </c>
      <c r="EN772" s="115" t="str">
        <f t="shared" ref="EN772:EN835" si="7173">IFERROR(IF(RANK($S772,$S$3:$S$842)=1,$B772,""),"")</f>
        <v/>
      </c>
      <c r="EO772" s="115" t="str">
        <f t="shared" ref="EO772:EO835" si="7174">IFERROR(IF(RANK($U772,$U$3:$U$842)=1,$B772,""),"")</f>
        <v/>
      </c>
      <c r="EP772" s="115" t="str">
        <f t="shared" ref="EP772:EP835" si="7175">IFERROR(IF(RANK($W772,$W$3:$W$842)=1,$B772,""),"")</f>
        <v/>
      </c>
      <c r="EQ772" s="115" t="str">
        <f t="shared" ref="EQ772:EQ835" si="7176">IFERROR(IF(RANK($Y772,$Y$3:$Y$842)=1,$B772,""),"")</f>
        <v/>
      </c>
      <c r="ER772" s="115" t="str">
        <f t="shared" ref="ER772:ER835" si="7177">IFERROR(IF(RANK($AA772,$AA$3:$AA$842)=1,$B772,""),"")</f>
        <v/>
      </c>
      <c r="ES772" s="115" t="str">
        <f t="shared" ref="ES772:ES835" si="7178">IFERROR(IF(RANK($AC772,$AC$3:$AC$842)=1,$B772,""),"")</f>
        <v/>
      </c>
      <c r="ET772" s="115" t="str">
        <f t="shared" ref="ET772:ET835" si="7179">IFERROR(IF(RANK($AE772,$AE$3:$AE$842)=1,$B772,""),"")</f>
        <v/>
      </c>
      <c r="EU772" s="115" t="str">
        <f t="shared" ref="EU772:EU835" si="7180">IFERROR(IF(RANK($AG772,$AG$3:$AG$842)=1,$B772,""),"")</f>
        <v/>
      </c>
      <c r="EV772" s="115" t="str">
        <f t="shared" ref="EV772:EV835" si="7181">IFERROR(IF(RANK($AI772,$AI$3:$AI$842)=1,$B772,""),"")</f>
        <v/>
      </c>
      <c r="EW772" s="115" t="str">
        <f t="shared" ref="EW772:EW835" si="7182">IFERROR(IF(RANK($AK772,$AK$3:$AK$842)=1,$B772,""),"")</f>
        <v/>
      </c>
      <c r="EX772" s="115" t="str">
        <f t="shared" ref="EX772:EX835" si="7183">IFERROR(IF(RANK($AM772,$AM$3:$AM$842)=1,$B772,""),"")</f>
        <v/>
      </c>
      <c r="EY772" s="115" t="str">
        <f t="shared" ref="EY772:EY835" si="7184">IFERROR(IF(RANK($AO772,$AO$3:$AO$842)=1,$B772,""),"")</f>
        <v/>
      </c>
      <c r="EZ772" s="115" t="str">
        <f t="shared" ref="EZ772:EZ835" si="7185">IFERROR(IF(RANK($AQ772,$AQ$3:$AQ$842)=1,$B772,""),"")</f>
        <v/>
      </c>
      <c r="FA772" s="115" t="str">
        <f t="shared" ref="FA772:FA835" si="7186">IFERROR(IF(RANK($AS772,$AS$3:$AS$842)=1,$B772,""),"")</f>
        <v/>
      </c>
      <c r="FB772" s="115" t="str">
        <f t="shared" ref="FB772:FB835" si="7187">IFERROR(IF(RANK($AU772,$AU$3:$AU$842)=1,$B772,""),"")</f>
        <v/>
      </c>
      <c r="FC772" s="115" t="str">
        <f t="shared" ref="FC772:FC835" si="7188">IFERROR(IF(RANK($AW772,$AW$3:$AW$842)=1,$B772,""),"")</f>
        <v/>
      </c>
      <c r="FD772" s="115" t="str">
        <f t="shared" ref="FD772:FD835" si="7189">IFERROR(IF(RANK($AY772,$AY$3:$AY$842)=1,$B772,""),"")</f>
        <v/>
      </c>
      <c r="FE772" s="115" t="str">
        <f t="shared" ref="FE772:FE835" si="7190">IFERROR(IF(RANK($BA772,$BA$3:$BA$842)=1,$B772,""),"")</f>
        <v/>
      </c>
      <c r="FF772" s="115">
        <f t="shared" si="7098"/>
        <v>44</v>
      </c>
      <c r="FG772" s="115" t="str">
        <f>IFERROR(SMALL($EN$3:$EN$842,$A$10),"")</f>
        <v/>
      </c>
      <c r="FH772" s="115">
        <f t="shared" si="7102"/>
        <v>96</v>
      </c>
      <c r="FI772" s="115" t="str">
        <f t="shared" si="7099"/>
        <v/>
      </c>
      <c r="FJ772" s="115" t="str">
        <f t="shared" si="7100"/>
        <v/>
      </c>
    </row>
    <row r="773" spans="1:166" ht="15" customHeight="1" x14ac:dyDescent="0.25">
      <c r="A773" s="115">
        <v>771</v>
      </c>
      <c r="B773" s="115" t="str">
        <f>IFERROR(SMALL($M$2004:$M$2901,A3),"")</f>
        <v/>
      </c>
      <c r="C773" s="115" t="s">
        <v>71</v>
      </c>
      <c r="D773" s="100">
        <f>'INPUT INF'!S66</f>
        <v>0</v>
      </c>
      <c r="E773" s="100" t="str">
        <f t="shared" si="7128"/>
        <v/>
      </c>
      <c r="F773" s="100" t="str">
        <f t="shared" si="7129"/>
        <v/>
      </c>
      <c r="G773" s="100" t="str">
        <f t="shared" si="7104"/>
        <v/>
      </c>
      <c r="H773" s="100" t="str">
        <f t="shared" si="7130"/>
        <v/>
      </c>
      <c r="I773" s="100" t="str">
        <f t="shared" si="7105"/>
        <v/>
      </c>
      <c r="J773" s="100" t="str">
        <f t="shared" si="7131"/>
        <v/>
      </c>
      <c r="K773" s="100" t="str">
        <f t="shared" si="7106"/>
        <v/>
      </c>
      <c r="L773" s="100" t="str">
        <f t="shared" si="7132"/>
        <v/>
      </c>
      <c r="M773" s="100" t="str">
        <f t="shared" si="7107"/>
        <v/>
      </c>
      <c r="N773" s="100" t="str">
        <f t="shared" si="7133"/>
        <v/>
      </c>
      <c r="O773" s="100" t="str">
        <f t="shared" si="7108"/>
        <v/>
      </c>
      <c r="P773" s="100" t="str">
        <f t="shared" si="7134"/>
        <v/>
      </c>
      <c r="Q773" s="100" t="str">
        <f t="shared" si="7109"/>
        <v/>
      </c>
      <c r="R773" s="100" t="str">
        <f t="shared" si="7135"/>
        <v/>
      </c>
      <c r="S773" s="100" t="str">
        <f t="shared" si="7110"/>
        <v/>
      </c>
      <c r="T773" s="100" t="str">
        <f t="shared" si="7136"/>
        <v/>
      </c>
      <c r="U773" s="100" t="str">
        <f t="shared" si="7111"/>
        <v/>
      </c>
      <c r="V773" s="100" t="str">
        <f t="shared" si="7137"/>
        <v/>
      </c>
      <c r="W773" s="100" t="str">
        <f t="shared" si="7112"/>
        <v/>
      </c>
      <c r="X773" s="100" t="str">
        <f t="shared" si="7138"/>
        <v/>
      </c>
      <c r="Y773" s="100" t="str">
        <f t="shared" si="7113"/>
        <v/>
      </c>
      <c r="Z773" s="100" t="str">
        <f t="shared" si="7139"/>
        <v/>
      </c>
      <c r="AA773" s="100" t="str">
        <f t="shared" si="7114"/>
        <v/>
      </c>
      <c r="AB773" s="100" t="str">
        <f t="shared" si="7140"/>
        <v/>
      </c>
      <c r="AC773" s="100" t="str">
        <f t="shared" si="7115"/>
        <v/>
      </c>
      <c r="AD773" s="100" t="str">
        <f t="shared" si="7141"/>
        <v/>
      </c>
      <c r="AE773" s="100" t="str">
        <f t="shared" si="7116"/>
        <v/>
      </c>
      <c r="AF773" s="100" t="str">
        <f t="shared" si="7142"/>
        <v/>
      </c>
      <c r="AG773" s="100" t="str">
        <f t="shared" si="7117"/>
        <v/>
      </c>
      <c r="AH773" s="100" t="str">
        <f t="shared" si="7143"/>
        <v/>
      </c>
      <c r="AI773" s="100" t="str">
        <f t="shared" si="7118"/>
        <v/>
      </c>
      <c r="AJ773" s="100" t="str">
        <f t="shared" si="7144"/>
        <v/>
      </c>
      <c r="AK773" s="100" t="str">
        <f t="shared" si="7119"/>
        <v/>
      </c>
      <c r="AL773" s="100" t="str">
        <f t="shared" si="7145"/>
        <v/>
      </c>
      <c r="AM773" s="100" t="str">
        <f t="shared" si="7120"/>
        <v/>
      </c>
      <c r="AN773" s="100" t="str">
        <f t="shared" si="7146"/>
        <v/>
      </c>
      <c r="AO773" s="100" t="str">
        <f t="shared" si="7121"/>
        <v/>
      </c>
      <c r="AP773" s="100" t="str">
        <f t="shared" si="7147"/>
        <v/>
      </c>
      <c r="AQ773" s="100" t="str">
        <f t="shared" si="7122"/>
        <v/>
      </c>
      <c r="AR773" s="100" t="str">
        <f t="shared" si="7148"/>
        <v/>
      </c>
      <c r="AS773" s="100" t="str">
        <f t="shared" si="7123"/>
        <v/>
      </c>
      <c r="AT773" s="100" t="str">
        <f t="shared" si="7149"/>
        <v/>
      </c>
      <c r="AU773" s="100" t="str">
        <f t="shared" si="7124"/>
        <v/>
      </c>
      <c r="AV773" s="100" t="str">
        <f t="shared" si="7150"/>
        <v/>
      </c>
      <c r="AW773" s="100" t="str">
        <f t="shared" si="7125"/>
        <v/>
      </c>
      <c r="AX773" s="100" t="str">
        <f t="shared" si="7151"/>
        <v/>
      </c>
      <c r="AY773" s="100" t="str">
        <f t="shared" si="7126"/>
        <v/>
      </c>
      <c r="AZ773" s="100" t="str">
        <f t="shared" si="7152"/>
        <v/>
      </c>
      <c r="BA773" s="100" t="str">
        <f t="shared" si="7127"/>
        <v/>
      </c>
      <c r="BB773" s="100" t="str">
        <f t="shared" si="7153"/>
        <v/>
      </c>
      <c r="BC773" s="100" t="str">
        <f>IFERROR(INDEX('INPUT INF'!$F$3:$F$601,MATCH($B773,'INPUT INF'!$A$3:$A$601,FALSE)),"")</f>
        <v/>
      </c>
      <c r="BD773" s="100" t="str">
        <f t="shared" si="7095"/>
        <v/>
      </c>
      <c r="BE773" s="100" t="str">
        <f t="shared" si="7154"/>
        <v/>
      </c>
      <c r="BF773" s="100" t="str">
        <f t="shared" si="7155"/>
        <v/>
      </c>
      <c r="BG773" s="115" t="str">
        <f t="shared" si="7156"/>
        <v/>
      </c>
      <c r="BH773" s="176" t="str">
        <f>IF(AND('INPUT INF'!$O$1="X",BG773="PASS"),BF773,IF($BG773="","0",IF('INPUT INF'!$N$67="YES",$BF773,"")))</f>
        <v>0</v>
      </c>
      <c r="BI773" s="115" t="str">
        <f>IF($BG773="","0",IF('INPUT INF'!$S$68="YES",$BF773,""))</f>
        <v>0</v>
      </c>
      <c r="BJ773" s="115" t="str">
        <f>IF($BG773="","0",IF('INPUT INF'!$S$69="YES",$BF773,""))</f>
        <v>0</v>
      </c>
      <c r="BL773" s="118" t="str">
        <f t="shared" si="7084"/>
        <v/>
      </c>
      <c r="BM773" s="118" t="str">
        <f t="shared" si="7085"/>
        <v/>
      </c>
      <c r="BN773" s="118" t="str">
        <f t="shared" si="7086"/>
        <v/>
      </c>
      <c r="BR773" s="118" t="str">
        <f t="shared" si="7087"/>
        <v/>
      </c>
      <c r="BS773" s="118" t="str">
        <f t="shared" si="7088"/>
        <v/>
      </c>
      <c r="BT773" s="118" t="str">
        <f t="shared" si="7089"/>
        <v/>
      </c>
      <c r="BX773" s="118" t="str">
        <f t="shared" si="7090"/>
        <v/>
      </c>
      <c r="BY773" s="118" t="str">
        <f t="shared" si="7091"/>
        <v/>
      </c>
      <c r="BZ773" s="118" t="str">
        <f t="shared" si="7092"/>
        <v/>
      </c>
      <c r="CD773" s="116" t="str">
        <f t="shared" si="7157"/>
        <v/>
      </c>
      <c r="CE773" s="116" t="str">
        <f t="shared" si="7158"/>
        <v/>
      </c>
      <c r="CF773" s="116" t="str">
        <f t="shared" si="7159"/>
        <v/>
      </c>
      <c r="CJ773" s="116" t="str">
        <f t="shared" si="7160"/>
        <v/>
      </c>
      <c r="CK773" s="116" t="str">
        <f t="shared" si="7161"/>
        <v/>
      </c>
      <c r="CL773" s="116" t="str">
        <f t="shared" si="7162"/>
        <v/>
      </c>
      <c r="CP773" s="116" t="str">
        <f t="shared" si="7163"/>
        <v/>
      </c>
      <c r="CQ773" s="116" t="str">
        <f t="shared" si="7164"/>
        <v/>
      </c>
      <c r="CR773" s="116" t="str">
        <f t="shared" si="7165"/>
        <v/>
      </c>
      <c r="DH773" s="115" t="str">
        <f t="shared" si="7093"/>
        <v/>
      </c>
      <c r="DI773" s="115" t="str">
        <f t="shared" si="7094"/>
        <v/>
      </c>
      <c r="DJ773" s="115" t="str">
        <f t="shared" si="7061"/>
        <v/>
      </c>
      <c r="DK773" s="115" t="str">
        <f t="shared" si="7062"/>
        <v/>
      </c>
      <c r="DL773" s="115" t="str">
        <f t="shared" si="7063"/>
        <v/>
      </c>
      <c r="DM773" s="115" t="str">
        <f t="shared" si="7064"/>
        <v/>
      </c>
      <c r="DN773" s="115" t="str">
        <f t="shared" si="7065"/>
        <v/>
      </c>
      <c r="DO773" s="115" t="str">
        <f t="shared" si="7066"/>
        <v/>
      </c>
      <c r="DP773" s="115" t="str">
        <f t="shared" si="7067"/>
        <v/>
      </c>
      <c r="DQ773" s="115" t="str">
        <f t="shared" si="7068"/>
        <v/>
      </c>
      <c r="DR773" s="115" t="str">
        <f t="shared" si="7069"/>
        <v/>
      </c>
      <c r="DS773" s="115" t="str">
        <f t="shared" si="7070"/>
        <v/>
      </c>
      <c r="DT773" s="115" t="str">
        <f t="shared" si="7071"/>
        <v/>
      </c>
      <c r="DU773" s="115" t="str">
        <f t="shared" si="7072"/>
        <v/>
      </c>
      <c r="DV773" s="115" t="str">
        <f t="shared" si="7073"/>
        <v/>
      </c>
      <c r="DW773" s="115" t="str">
        <f t="shared" si="7074"/>
        <v/>
      </c>
      <c r="DX773" s="115" t="str">
        <f t="shared" si="7075"/>
        <v/>
      </c>
      <c r="DY773" s="115" t="str">
        <f t="shared" si="7076"/>
        <v/>
      </c>
      <c r="DZ773" s="115" t="str">
        <f t="shared" si="7077"/>
        <v/>
      </c>
      <c r="EA773" s="115" t="str">
        <f t="shared" si="7078"/>
        <v/>
      </c>
      <c r="EB773" s="115" t="str">
        <f t="shared" si="7079"/>
        <v/>
      </c>
      <c r="EC773" s="115" t="str">
        <f t="shared" si="7080"/>
        <v/>
      </c>
      <c r="ED773" s="115" t="str">
        <f t="shared" si="7081"/>
        <v/>
      </c>
      <c r="EE773" s="115" t="str">
        <f t="shared" si="7082"/>
        <v/>
      </c>
      <c r="EF773" s="115" t="str">
        <f t="shared" si="7083"/>
        <v/>
      </c>
      <c r="EG773" s="115" t="str">
        <f t="shared" si="7166"/>
        <v/>
      </c>
      <c r="EH773" s="115" t="str">
        <f t="shared" si="7167"/>
        <v/>
      </c>
      <c r="EI773" s="115" t="str">
        <f t="shared" si="7168"/>
        <v/>
      </c>
      <c r="EJ773" s="115" t="str">
        <f t="shared" si="7169"/>
        <v/>
      </c>
      <c r="EK773" s="115" t="str">
        <f t="shared" si="7170"/>
        <v/>
      </c>
      <c r="EL773" s="115" t="str">
        <f t="shared" si="7171"/>
        <v/>
      </c>
      <c r="EM773" s="115" t="str">
        <f t="shared" si="7172"/>
        <v/>
      </c>
      <c r="EN773" s="115" t="str">
        <f t="shared" si="7173"/>
        <v/>
      </c>
      <c r="EO773" s="115" t="str">
        <f t="shared" si="7174"/>
        <v/>
      </c>
      <c r="EP773" s="115" t="str">
        <f t="shared" si="7175"/>
        <v/>
      </c>
      <c r="EQ773" s="115" t="str">
        <f t="shared" si="7176"/>
        <v/>
      </c>
      <c r="ER773" s="115" t="str">
        <f t="shared" si="7177"/>
        <v/>
      </c>
      <c r="ES773" s="115" t="str">
        <f t="shared" si="7178"/>
        <v/>
      </c>
      <c r="ET773" s="115" t="str">
        <f t="shared" si="7179"/>
        <v/>
      </c>
      <c r="EU773" s="115" t="str">
        <f t="shared" si="7180"/>
        <v/>
      </c>
      <c r="EV773" s="115" t="str">
        <f t="shared" si="7181"/>
        <v/>
      </c>
      <c r="EW773" s="115" t="str">
        <f t="shared" si="7182"/>
        <v/>
      </c>
      <c r="EX773" s="115" t="str">
        <f t="shared" si="7183"/>
        <v/>
      </c>
      <c r="EY773" s="115" t="str">
        <f t="shared" si="7184"/>
        <v/>
      </c>
      <c r="EZ773" s="115" t="str">
        <f t="shared" si="7185"/>
        <v/>
      </c>
      <c r="FA773" s="115" t="str">
        <f t="shared" si="7186"/>
        <v/>
      </c>
      <c r="FB773" s="115" t="str">
        <f t="shared" si="7187"/>
        <v/>
      </c>
      <c r="FC773" s="115" t="str">
        <f t="shared" si="7188"/>
        <v/>
      </c>
      <c r="FD773" s="115" t="str">
        <f t="shared" si="7189"/>
        <v/>
      </c>
      <c r="FE773" s="115" t="str">
        <f t="shared" si="7190"/>
        <v/>
      </c>
      <c r="FF773" s="115">
        <f t="shared" si="7098"/>
        <v>44</v>
      </c>
      <c r="FG773" s="115" t="str">
        <f>IFERROR(SMALL($EN$3:$EN$842,$A$11),"")</f>
        <v/>
      </c>
      <c r="FH773" s="115">
        <f t="shared" si="7102"/>
        <v>96</v>
      </c>
      <c r="FI773" s="115" t="str">
        <f t="shared" si="7099"/>
        <v/>
      </c>
      <c r="FJ773" s="115" t="str">
        <f t="shared" si="7100"/>
        <v/>
      </c>
    </row>
    <row r="774" spans="1:166" ht="15" customHeight="1" x14ac:dyDescent="0.25">
      <c r="A774" s="115">
        <v>772</v>
      </c>
      <c r="B774" s="115" t="str">
        <f t="shared" ref="B774:B837" si="7191">IFERROR(SMALL($M$2004:$M$2901,A4),"")</f>
        <v/>
      </c>
      <c r="C774" s="115" t="s">
        <v>71</v>
      </c>
      <c r="D774" s="100">
        <f t="shared" si="7097"/>
        <v>0</v>
      </c>
      <c r="E774" s="100" t="str">
        <f t="shared" si="7128"/>
        <v/>
      </c>
      <c r="F774" s="100" t="str">
        <f t="shared" si="7129"/>
        <v/>
      </c>
      <c r="G774" s="100" t="str">
        <f t="shared" si="7104"/>
        <v/>
      </c>
      <c r="H774" s="100" t="str">
        <f t="shared" si="7130"/>
        <v/>
      </c>
      <c r="I774" s="100" t="str">
        <f t="shared" si="7105"/>
        <v/>
      </c>
      <c r="J774" s="100" t="str">
        <f t="shared" si="7131"/>
        <v/>
      </c>
      <c r="K774" s="100" t="str">
        <f t="shared" si="7106"/>
        <v/>
      </c>
      <c r="L774" s="100" t="str">
        <f t="shared" si="7132"/>
        <v/>
      </c>
      <c r="M774" s="100" t="str">
        <f t="shared" si="7107"/>
        <v/>
      </c>
      <c r="N774" s="100" t="str">
        <f t="shared" si="7133"/>
        <v/>
      </c>
      <c r="O774" s="100" t="str">
        <f t="shared" si="7108"/>
        <v/>
      </c>
      <c r="P774" s="100" t="str">
        <f t="shared" si="7134"/>
        <v/>
      </c>
      <c r="Q774" s="100" t="str">
        <f t="shared" si="7109"/>
        <v/>
      </c>
      <c r="R774" s="100" t="str">
        <f t="shared" si="7135"/>
        <v/>
      </c>
      <c r="S774" s="100" t="str">
        <f t="shared" si="7110"/>
        <v/>
      </c>
      <c r="T774" s="100" t="str">
        <f t="shared" si="7136"/>
        <v/>
      </c>
      <c r="U774" s="100" t="str">
        <f t="shared" si="7111"/>
        <v/>
      </c>
      <c r="V774" s="100" t="str">
        <f t="shared" si="7137"/>
        <v/>
      </c>
      <c r="W774" s="100" t="str">
        <f t="shared" si="7112"/>
        <v/>
      </c>
      <c r="X774" s="100" t="str">
        <f t="shared" si="7138"/>
        <v/>
      </c>
      <c r="Y774" s="100" t="str">
        <f t="shared" si="7113"/>
        <v/>
      </c>
      <c r="Z774" s="100" t="str">
        <f t="shared" si="7139"/>
        <v/>
      </c>
      <c r="AA774" s="100" t="str">
        <f t="shared" si="7114"/>
        <v/>
      </c>
      <c r="AB774" s="100" t="str">
        <f t="shared" si="7140"/>
        <v/>
      </c>
      <c r="AC774" s="100" t="str">
        <f t="shared" si="7115"/>
        <v/>
      </c>
      <c r="AD774" s="100" t="str">
        <f t="shared" si="7141"/>
        <v/>
      </c>
      <c r="AE774" s="100" t="str">
        <f t="shared" si="7116"/>
        <v/>
      </c>
      <c r="AF774" s="100" t="str">
        <f t="shared" si="7142"/>
        <v/>
      </c>
      <c r="AG774" s="100" t="str">
        <f t="shared" si="7117"/>
        <v/>
      </c>
      <c r="AH774" s="100" t="str">
        <f t="shared" si="7143"/>
        <v/>
      </c>
      <c r="AI774" s="100" t="str">
        <f t="shared" si="7118"/>
        <v/>
      </c>
      <c r="AJ774" s="100" t="str">
        <f t="shared" si="7144"/>
        <v/>
      </c>
      <c r="AK774" s="100" t="str">
        <f t="shared" si="7119"/>
        <v/>
      </c>
      <c r="AL774" s="100" t="str">
        <f t="shared" si="7145"/>
        <v/>
      </c>
      <c r="AM774" s="100" t="str">
        <f t="shared" si="7120"/>
        <v/>
      </c>
      <c r="AN774" s="100" t="str">
        <f t="shared" si="7146"/>
        <v/>
      </c>
      <c r="AO774" s="100" t="str">
        <f t="shared" si="7121"/>
        <v/>
      </c>
      <c r="AP774" s="100" t="str">
        <f t="shared" si="7147"/>
        <v/>
      </c>
      <c r="AQ774" s="100" t="str">
        <f t="shared" si="7122"/>
        <v/>
      </c>
      <c r="AR774" s="100" t="str">
        <f t="shared" si="7148"/>
        <v/>
      </c>
      <c r="AS774" s="100" t="str">
        <f t="shared" si="7123"/>
        <v/>
      </c>
      <c r="AT774" s="100" t="str">
        <f t="shared" si="7149"/>
        <v/>
      </c>
      <c r="AU774" s="100" t="str">
        <f t="shared" si="7124"/>
        <v/>
      </c>
      <c r="AV774" s="100" t="str">
        <f t="shared" si="7150"/>
        <v/>
      </c>
      <c r="AW774" s="100" t="str">
        <f t="shared" si="7125"/>
        <v/>
      </c>
      <c r="AX774" s="100" t="str">
        <f t="shared" si="7151"/>
        <v/>
      </c>
      <c r="AY774" s="100" t="str">
        <f t="shared" si="7126"/>
        <v/>
      </c>
      <c r="AZ774" s="100" t="str">
        <f t="shared" si="7152"/>
        <v/>
      </c>
      <c r="BA774" s="100" t="str">
        <f t="shared" si="7127"/>
        <v/>
      </c>
      <c r="BB774" s="100" t="str">
        <f t="shared" si="7153"/>
        <v/>
      </c>
      <c r="BC774" s="100" t="str">
        <f>IFERROR(INDEX('INPUT INF'!$F$3:$F$601,MATCH($B774,'INPUT INF'!$A$3:$A$601,FALSE)),"")</f>
        <v/>
      </c>
      <c r="BD774" s="100" t="str">
        <f t="shared" si="7095"/>
        <v/>
      </c>
      <c r="BE774" s="100" t="str">
        <f t="shared" si="7154"/>
        <v/>
      </c>
      <c r="BF774" s="100" t="str">
        <f t="shared" si="7155"/>
        <v/>
      </c>
      <c r="BG774" s="115" t="str">
        <f t="shared" si="7156"/>
        <v/>
      </c>
      <c r="BH774" s="176" t="str">
        <f>IF(AND('INPUT INF'!$O$1="X",BG774="PASS"),BF774,IF($BG774="","0",IF('INPUT INF'!$N$67="YES",$BF774,"")))</f>
        <v>0</v>
      </c>
      <c r="BI774" s="115" t="str">
        <f>IF($BG774="","0",IF('INPUT INF'!$S$68="YES",$BF774,""))</f>
        <v>0</v>
      </c>
      <c r="BJ774" s="115" t="str">
        <f>IF($BG774="","0",IF('INPUT INF'!$S$69="YES",$BF774,""))</f>
        <v>0</v>
      </c>
      <c r="BL774" s="118" t="str">
        <f t="shared" si="7084"/>
        <v/>
      </c>
      <c r="BM774" s="118" t="str">
        <f t="shared" si="7085"/>
        <v/>
      </c>
      <c r="BN774" s="118" t="str">
        <f t="shared" si="7086"/>
        <v/>
      </c>
      <c r="BR774" s="118" t="str">
        <f t="shared" si="7087"/>
        <v/>
      </c>
      <c r="BS774" s="118" t="str">
        <f t="shared" si="7088"/>
        <v/>
      </c>
      <c r="BT774" s="118" t="str">
        <f t="shared" si="7089"/>
        <v/>
      </c>
      <c r="BX774" s="118" t="str">
        <f t="shared" si="7090"/>
        <v/>
      </c>
      <c r="BY774" s="118" t="str">
        <f t="shared" si="7091"/>
        <v/>
      </c>
      <c r="BZ774" s="118" t="str">
        <f t="shared" si="7092"/>
        <v/>
      </c>
      <c r="CD774" s="116" t="str">
        <f t="shared" si="7157"/>
        <v/>
      </c>
      <c r="CE774" s="116" t="str">
        <f t="shared" si="7158"/>
        <v/>
      </c>
      <c r="CF774" s="116" t="str">
        <f t="shared" si="7159"/>
        <v/>
      </c>
      <c r="CJ774" s="116" t="str">
        <f t="shared" si="7160"/>
        <v/>
      </c>
      <c r="CK774" s="116" t="str">
        <f t="shared" si="7161"/>
        <v/>
      </c>
      <c r="CL774" s="116" t="str">
        <f t="shared" si="7162"/>
        <v/>
      </c>
      <c r="CP774" s="116" t="str">
        <f t="shared" si="7163"/>
        <v/>
      </c>
      <c r="CQ774" s="116" t="str">
        <f t="shared" si="7164"/>
        <v/>
      </c>
      <c r="CR774" s="116" t="str">
        <f t="shared" si="7165"/>
        <v/>
      </c>
      <c r="DH774" s="115" t="str">
        <f t="shared" si="7093"/>
        <v/>
      </c>
      <c r="DI774" s="115" t="str">
        <f t="shared" si="7094"/>
        <v/>
      </c>
      <c r="DJ774" s="115" t="str">
        <f t="shared" si="7061"/>
        <v/>
      </c>
      <c r="DK774" s="115" t="str">
        <f t="shared" si="7062"/>
        <v/>
      </c>
      <c r="DL774" s="115" t="str">
        <f t="shared" si="7063"/>
        <v/>
      </c>
      <c r="DM774" s="115" t="str">
        <f t="shared" si="7064"/>
        <v/>
      </c>
      <c r="DN774" s="115" t="str">
        <f t="shared" si="7065"/>
        <v/>
      </c>
      <c r="DO774" s="115" t="str">
        <f t="shared" si="7066"/>
        <v/>
      </c>
      <c r="DP774" s="115" t="str">
        <f t="shared" si="7067"/>
        <v/>
      </c>
      <c r="DQ774" s="115" t="str">
        <f t="shared" si="7068"/>
        <v/>
      </c>
      <c r="DR774" s="115" t="str">
        <f t="shared" si="7069"/>
        <v/>
      </c>
      <c r="DS774" s="115" t="str">
        <f t="shared" si="7070"/>
        <v/>
      </c>
      <c r="DT774" s="115" t="str">
        <f t="shared" si="7071"/>
        <v/>
      </c>
      <c r="DU774" s="115" t="str">
        <f t="shared" si="7072"/>
        <v/>
      </c>
      <c r="DV774" s="115" t="str">
        <f t="shared" si="7073"/>
        <v/>
      </c>
      <c r="DW774" s="115" t="str">
        <f t="shared" si="7074"/>
        <v/>
      </c>
      <c r="DX774" s="115" t="str">
        <f t="shared" si="7075"/>
        <v/>
      </c>
      <c r="DY774" s="115" t="str">
        <f t="shared" si="7076"/>
        <v/>
      </c>
      <c r="DZ774" s="115" t="str">
        <f t="shared" si="7077"/>
        <v/>
      </c>
      <c r="EA774" s="115" t="str">
        <f t="shared" si="7078"/>
        <v/>
      </c>
      <c r="EB774" s="115" t="str">
        <f t="shared" si="7079"/>
        <v/>
      </c>
      <c r="EC774" s="115" t="str">
        <f t="shared" si="7080"/>
        <v/>
      </c>
      <c r="ED774" s="115" t="str">
        <f t="shared" si="7081"/>
        <v/>
      </c>
      <c r="EE774" s="115" t="str">
        <f t="shared" si="7082"/>
        <v/>
      </c>
      <c r="EF774" s="115" t="str">
        <f t="shared" si="7083"/>
        <v/>
      </c>
      <c r="EG774" s="115" t="str">
        <f t="shared" si="7166"/>
        <v/>
      </c>
      <c r="EH774" s="115" t="str">
        <f t="shared" si="7167"/>
        <v/>
      </c>
      <c r="EI774" s="115" t="str">
        <f t="shared" si="7168"/>
        <v/>
      </c>
      <c r="EJ774" s="115" t="str">
        <f t="shared" si="7169"/>
        <v/>
      </c>
      <c r="EK774" s="115" t="str">
        <f t="shared" si="7170"/>
        <v/>
      </c>
      <c r="EL774" s="115" t="str">
        <f t="shared" si="7171"/>
        <v/>
      </c>
      <c r="EM774" s="115" t="str">
        <f t="shared" si="7172"/>
        <v/>
      </c>
      <c r="EN774" s="115" t="str">
        <f t="shared" si="7173"/>
        <v/>
      </c>
      <c r="EO774" s="115" t="str">
        <f t="shared" si="7174"/>
        <v/>
      </c>
      <c r="EP774" s="115" t="str">
        <f t="shared" si="7175"/>
        <v/>
      </c>
      <c r="EQ774" s="115" t="str">
        <f t="shared" si="7176"/>
        <v/>
      </c>
      <c r="ER774" s="115" t="str">
        <f t="shared" si="7177"/>
        <v/>
      </c>
      <c r="ES774" s="115" t="str">
        <f t="shared" si="7178"/>
        <v/>
      </c>
      <c r="ET774" s="115" t="str">
        <f t="shared" si="7179"/>
        <v/>
      </c>
      <c r="EU774" s="115" t="str">
        <f t="shared" si="7180"/>
        <v/>
      </c>
      <c r="EV774" s="115" t="str">
        <f t="shared" si="7181"/>
        <v/>
      </c>
      <c r="EW774" s="115" t="str">
        <f t="shared" si="7182"/>
        <v/>
      </c>
      <c r="EX774" s="115" t="str">
        <f t="shared" si="7183"/>
        <v/>
      </c>
      <c r="EY774" s="115" t="str">
        <f t="shared" si="7184"/>
        <v/>
      </c>
      <c r="EZ774" s="115" t="str">
        <f t="shared" si="7185"/>
        <v/>
      </c>
      <c r="FA774" s="115" t="str">
        <f t="shared" si="7186"/>
        <v/>
      </c>
      <c r="FB774" s="115" t="str">
        <f t="shared" si="7187"/>
        <v/>
      </c>
      <c r="FC774" s="115" t="str">
        <f t="shared" si="7188"/>
        <v/>
      </c>
      <c r="FD774" s="115" t="str">
        <f t="shared" si="7189"/>
        <v/>
      </c>
      <c r="FE774" s="115" t="str">
        <f t="shared" si="7190"/>
        <v/>
      </c>
      <c r="FF774" s="115">
        <f t="shared" si="7098"/>
        <v>44</v>
      </c>
      <c r="FG774" s="115" t="str">
        <f>IFERROR(SMALL($EN$3:$EN$842,$A$12),"")</f>
        <v/>
      </c>
      <c r="FH774" s="115">
        <f t="shared" si="7102"/>
        <v>96</v>
      </c>
      <c r="FI774" s="115" t="str">
        <f t="shared" si="7099"/>
        <v/>
      </c>
      <c r="FJ774" s="115" t="str">
        <f t="shared" si="7100"/>
        <v/>
      </c>
    </row>
    <row r="775" spans="1:166" ht="15" customHeight="1" x14ac:dyDescent="0.25">
      <c r="A775" s="115">
        <v>773</v>
      </c>
      <c r="B775" s="115" t="str">
        <f t="shared" si="7191"/>
        <v/>
      </c>
      <c r="C775" s="115" t="s">
        <v>71</v>
      </c>
      <c r="D775" s="100">
        <f t="shared" si="7097"/>
        <v>0</v>
      </c>
      <c r="E775" s="100" t="str">
        <f t="shared" si="7128"/>
        <v/>
      </c>
      <c r="F775" s="100" t="str">
        <f t="shared" si="7129"/>
        <v/>
      </c>
      <c r="G775" s="100" t="str">
        <f t="shared" si="7104"/>
        <v/>
      </c>
      <c r="H775" s="100" t="str">
        <f t="shared" si="7130"/>
        <v/>
      </c>
      <c r="I775" s="100" t="str">
        <f t="shared" si="7105"/>
        <v/>
      </c>
      <c r="J775" s="100" t="str">
        <f t="shared" si="7131"/>
        <v/>
      </c>
      <c r="K775" s="100" t="str">
        <f t="shared" si="7106"/>
        <v/>
      </c>
      <c r="L775" s="100" t="str">
        <f t="shared" si="7132"/>
        <v/>
      </c>
      <c r="M775" s="100" t="str">
        <f t="shared" si="7107"/>
        <v/>
      </c>
      <c r="N775" s="100" t="str">
        <f t="shared" si="7133"/>
        <v/>
      </c>
      <c r="O775" s="100" t="str">
        <f t="shared" si="7108"/>
        <v/>
      </c>
      <c r="P775" s="100" t="str">
        <f t="shared" si="7134"/>
        <v/>
      </c>
      <c r="Q775" s="100" t="str">
        <f t="shared" si="7109"/>
        <v/>
      </c>
      <c r="R775" s="100" t="str">
        <f t="shared" si="7135"/>
        <v/>
      </c>
      <c r="S775" s="100" t="str">
        <f t="shared" si="7110"/>
        <v/>
      </c>
      <c r="T775" s="100" t="str">
        <f t="shared" si="7136"/>
        <v/>
      </c>
      <c r="U775" s="100" t="str">
        <f t="shared" si="7111"/>
        <v/>
      </c>
      <c r="V775" s="100" t="str">
        <f t="shared" si="7137"/>
        <v/>
      </c>
      <c r="W775" s="100" t="str">
        <f t="shared" si="7112"/>
        <v/>
      </c>
      <c r="X775" s="100" t="str">
        <f t="shared" si="7138"/>
        <v/>
      </c>
      <c r="Y775" s="100" t="str">
        <f t="shared" si="7113"/>
        <v/>
      </c>
      <c r="Z775" s="100" t="str">
        <f t="shared" si="7139"/>
        <v/>
      </c>
      <c r="AA775" s="100" t="str">
        <f t="shared" si="7114"/>
        <v/>
      </c>
      <c r="AB775" s="100" t="str">
        <f t="shared" si="7140"/>
        <v/>
      </c>
      <c r="AC775" s="100" t="str">
        <f t="shared" si="7115"/>
        <v/>
      </c>
      <c r="AD775" s="100" t="str">
        <f t="shared" si="7141"/>
        <v/>
      </c>
      <c r="AE775" s="100" t="str">
        <f t="shared" si="7116"/>
        <v/>
      </c>
      <c r="AF775" s="100" t="str">
        <f t="shared" si="7142"/>
        <v/>
      </c>
      <c r="AG775" s="100" t="str">
        <f t="shared" si="7117"/>
        <v/>
      </c>
      <c r="AH775" s="100" t="str">
        <f t="shared" si="7143"/>
        <v/>
      </c>
      <c r="AI775" s="100" t="str">
        <f t="shared" si="7118"/>
        <v/>
      </c>
      <c r="AJ775" s="100" t="str">
        <f t="shared" si="7144"/>
        <v/>
      </c>
      <c r="AK775" s="100" t="str">
        <f t="shared" si="7119"/>
        <v/>
      </c>
      <c r="AL775" s="100" t="str">
        <f t="shared" si="7145"/>
        <v/>
      </c>
      <c r="AM775" s="100" t="str">
        <f t="shared" si="7120"/>
        <v/>
      </c>
      <c r="AN775" s="100" t="str">
        <f t="shared" si="7146"/>
        <v/>
      </c>
      <c r="AO775" s="100" t="str">
        <f t="shared" si="7121"/>
        <v/>
      </c>
      <c r="AP775" s="100" t="str">
        <f t="shared" si="7147"/>
        <v/>
      </c>
      <c r="AQ775" s="100" t="str">
        <f t="shared" si="7122"/>
        <v/>
      </c>
      <c r="AR775" s="100" t="str">
        <f t="shared" si="7148"/>
        <v/>
      </c>
      <c r="AS775" s="100" t="str">
        <f t="shared" si="7123"/>
        <v/>
      </c>
      <c r="AT775" s="100" t="str">
        <f t="shared" si="7149"/>
        <v/>
      </c>
      <c r="AU775" s="100" t="str">
        <f t="shared" si="7124"/>
        <v/>
      </c>
      <c r="AV775" s="100" t="str">
        <f t="shared" si="7150"/>
        <v/>
      </c>
      <c r="AW775" s="100" t="str">
        <f t="shared" si="7125"/>
        <v/>
      </c>
      <c r="AX775" s="100" t="str">
        <f t="shared" si="7151"/>
        <v/>
      </c>
      <c r="AY775" s="100" t="str">
        <f t="shared" si="7126"/>
        <v/>
      </c>
      <c r="AZ775" s="100" t="str">
        <f t="shared" si="7152"/>
        <v/>
      </c>
      <c r="BA775" s="100" t="str">
        <f t="shared" si="7127"/>
        <v/>
      </c>
      <c r="BB775" s="100" t="str">
        <f t="shared" si="7153"/>
        <v/>
      </c>
      <c r="BC775" s="100" t="str">
        <f>IFERROR(INDEX('INPUT INF'!$F$3:$F$601,MATCH($B775,'INPUT INF'!$A$3:$A$601,FALSE)),"")</f>
        <v/>
      </c>
      <c r="BD775" s="100" t="str">
        <f t="shared" si="7095"/>
        <v/>
      </c>
      <c r="BE775" s="100" t="str">
        <f t="shared" si="7154"/>
        <v/>
      </c>
      <c r="BF775" s="100" t="str">
        <f t="shared" si="7155"/>
        <v/>
      </c>
      <c r="BG775" s="115" t="str">
        <f t="shared" si="7156"/>
        <v/>
      </c>
      <c r="BH775" s="176" t="str">
        <f>IF(AND('INPUT INF'!$O$1="X",BG775="PASS"),BF775,IF($BG775="","0",IF('INPUT INF'!$N$67="YES",$BF775,"")))</f>
        <v>0</v>
      </c>
      <c r="BI775" s="115" t="str">
        <f>IF($BG775="","0",IF('INPUT INF'!$S$68="YES",$BF775,""))</f>
        <v>0</v>
      </c>
      <c r="BJ775" s="115" t="str">
        <f>IF($BG775="","0",IF('INPUT INF'!$S$69="YES",$BF775,""))</f>
        <v>0</v>
      </c>
      <c r="BL775" s="118" t="str">
        <f t="shared" si="7084"/>
        <v/>
      </c>
      <c r="BM775" s="118" t="str">
        <f t="shared" si="7085"/>
        <v/>
      </c>
      <c r="BN775" s="118" t="str">
        <f t="shared" si="7086"/>
        <v/>
      </c>
      <c r="BR775" s="118" t="str">
        <f t="shared" si="7087"/>
        <v/>
      </c>
      <c r="BS775" s="118" t="str">
        <f t="shared" si="7088"/>
        <v/>
      </c>
      <c r="BT775" s="118" t="str">
        <f t="shared" si="7089"/>
        <v/>
      </c>
      <c r="BX775" s="118" t="str">
        <f t="shared" si="7090"/>
        <v/>
      </c>
      <c r="BY775" s="118" t="str">
        <f t="shared" si="7091"/>
        <v/>
      </c>
      <c r="BZ775" s="118" t="str">
        <f t="shared" si="7092"/>
        <v/>
      </c>
      <c r="CD775" s="116" t="str">
        <f t="shared" si="7157"/>
        <v/>
      </c>
      <c r="CE775" s="116" t="str">
        <f t="shared" si="7158"/>
        <v/>
      </c>
      <c r="CF775" s="116" t="str">
        <f t="shared" si="7159"/>
        <v/>
      </c>
      <c r="CJ775" s="116" t="str">
        <f t="shared" si="7160"/>
        <v/>
      </c>
      <c r="CK775" s="116" t="str">
        <f t="shared" si="7161"/>
        <v/>
      </c>
      <c r="CL775" s="116" t="str">
        <f t="shared" si="7162"/>
        <v/>
      </c>
      <c r="CP775" s="116" t="str">
        <f t="shared" si="7163"/>
        <v/>
      </c>
      <c r="CQ775" s="116" t="str">
        <f t="shared" si="7164"/>
        <v/>
      </c>
      <c r="CR775" s="116" t="str">
        <f t="shared" si="7165"/>
        <v/>
      </c>
      <c r="DH775" s="115" t="str">
        <f t="shared" si="7093"/>
        <v/>
      </c>
      <c r="DI775" s="115" t="str">
        <f t="shared" si="7094"/>
        <v/>
      </c>
      <c r="DJ775" s="115" t="str">
        <f t="shared" si="7061"/>
        <v/>
      </c>
      <c r="DK775" s="115" t="str">
        <f t="shared" si="7062"/>
        <v/>
      </c>
      <c r="DL775" s="115" t="str">
        <f t="shared" si="7063"/>
        <v/>
      </c>
      <c r="DM775" s="115" t="str">
        <f t="shared" si="7064"/>
        <v/>
      </c>
      <c r="DN775" s="115" t="str">
        <f t="shared" si="7065"/>
        <v/>
      </c>
      <c r="DO775" s="115" t="str">
        <f t="shared" si="7066"/>
        <v/>
      </c>
      <c r="DP775" s="115" t="str">
        <f t="shared" si="7067"/>
        <v/>
      </c>
      <c r="DQ775" s="115" t="str">
        <f t="shared" si="7068"/>
        <v/>
      </c>
      <c r="DR775" s="115" t="str">
        <f t="shared" si="7069"/>
        <v/>
      </c>
      <c r="DS775" s="115" t="str">
        <f t="shared" si="7070"/>
        <v/>
      </c>
      <c r="DT775" s="115" t="str">
        <f t="shared" si="7071"/>
        <v/>
      </c>
      <c r="DU775" s="115" t="str">
        <f t="shared" si="7072"/>
        <v/>
      </c>
      <c r="DV775" s="115" t="str">
        <f t="shared" si="7073"/>
        <v/>
      </c>
      <c r="DW775" s="115" t="str">
        <f t="shared" si="7074"/>
        <v/>
      </c>
      <c r="DX775" s="115" t="str">
        <f t="shared" si="7075"/>
        <v/>
      </c>
      <c r="DY775" s="115" t="str">
        <f t="shared" si="7076"/>
        <v/>
      </c>
      <c r="DZ775" s="115" t="str">
        <f t="shared" si="7077"/>
        <v/>
      </c>
      <c r="EA775" s="115" t="str">
        <f t="shared" si="7078"/>
        <v/>
      </c>
      <c r="EB775" s="115" t="str">
        <f t="shared" si="7079"/>
        <v/>
      </c>
      <c r="EC775" s="115" t="str">
        <f t="shared" si="7080"/>
        <v/>
      </c>
      <c r="ED775" s="115" t="str">
        <f t="shared" si="7081"/>
        <v/>
      </c>
      <c r="EE775" s="115" t="str">
        <f t="shared" si="7082"/>
        <v/>
      </c>
      <c r="EF775" s="115" t="str">
        <f t="shared" si="7083"/>
        <v/>
      </c>
      <c r="EG775" s="115" t="str">
        <f t="shared" si="7166"/>
        <v/>
      </c>
      <c r="EH775" s="115" t="str">
        <f t="shared" si="7167"/>
        <v/>
      </c>
      <c r="EI775" s="115" t="str">
        <f t="shared" si="7168"/>
        <v/>
      </c>
      <c r="EJ775" s="115" t="str">
        <f t="shared" si="7169"/>
        <v/>
      </c>
      <c r="EK775" s="115" t="str">
        <f t="shared" si="7170"/>
        <v/>
      </c>
      <c r="EL775" s="115" t="str">
        <f t="shared" si="7171"/>
        <v/>
      </c>
      <c r="EM775" s="115" t="str">
        <f t="shared" si="7172"/>
        <v/>
      </c>
      <c r="EN775" s="115" t="str">
        <f t="shared" si="7173"/>
        <v/>
      </c>
      <c r="EO775" s="115" t="str">
        <f t="shared" si="7174"/>
        <v/>
      </c>
      <c r="EP775" s="115" t="str">
        <f t="shared" si="7175"/>
        <v/>
      </c>
      <c r="EQ775" s="115" t="str">
        <f t="shared" si="7176"/>
        <v/>
      </c>
      <c r="ER775" s="115" t="str">
        <f t="shared" si="7177"/>
        <v/>
      </c>
      <c r="ES775" s="115" t="str">
        <f t="shared" si="7178"/>
        <v/>
      </c>
      <c r="ET775" s="115" t="str">
        <f t="shared" si="7179"/>
        <v/>
      </c>
      <c r="EU775" s="115" t="str">
        <f t="shared" si="7180"/>
        <v/>
      </c>
      <c r="EV775" s="115" t="str">
        <f t="shared" si="7181"/>
        <v/>
      </c>
      <c r="EW775" s="115" t="str">
        <f t="shared" si="7182"/>
        <v/>
      </c>
      <c r="EX775" s="115" t="str">
        <f t="shared" si="7183"/>
        <v/>
      </c>
      <c r="EY775" s="115" t="str">
        <f t="shared" si="7184"/>
        <v/>
      </c>
      <c r="EZ775" s="115" t="str">
        <f t="shared" si="7185"/>
        <v/>
      </c>
      <c r="FA775" s="115" t="str">
        <f t="shared" si="7186"/>
        <v/>
      </c>
      <c r="FB775" s="115" t="str">
        <f t="shared" si="7187"/>
        <v/>
      </c>
      <c r="FC775" s="115" t="str">
        <f t="shared" si="7188"/>
        <v/>
      </c>
      <c r="FD775" s="115" t="str">
        <f t="shared" si="7189"/>
        <v/>
      </c>
      <c r="FE775" s="115" t="str">
        <f t="shared" si="7190"/>
        <v/>
      </c>
      <c r="FF775" s="115">
        <f t="shared" si="7098"/>
        <v>43</v>
      </c>
      <c r="FG775" s="115">
        <f>IFERROR(SMALL($EO$3:$EO$842,$A$3),"")</f>
        <v>12672035</v>
      </c>
      <c r="FH775" s="115">
        <f>IFERROR(LARGE($U$3:$U$842,$A$3),"")</f>
        <v>99</v>
      </c>
      <c r="FI775" s="115">
        <f t="shared" si="7099"/>
        <v>91</v>
      </c>
      <c r="FJ775" s="115" t="str">
        <f t="shared" si="7100"/>
        <v/>
      </c>
    </row>
    <row r="776" spans="1:166" ht="15" customHeight="1" x14ac:dyDescent="0.25">
      <c r="A776" s="115">
        <v>774</v>
      </c>
      <c r="B776" s="115" t="str">
        <f t="shared" si="7191"/>
        <v/>
      </c>
      <c r="C776" s="115" t="s">
        <v>71</v>
      </c>
      <c r="D776" s="100">
        <f t="shared" si="7097"/>
        <v>0</v>
      </c>
      <c r="E776" s="100" t="str">
        <f t="shared" si="7128"/>
        <v/>
      </c>
      <c r="F776" s="100" t="str">
        <f t="shared" si="7129"/>
        <v/>
      </c>
      <c r="G776" s="100" t="str">
        <f t="shared" si="7104"/>
        <v/>
      </c>
      <c r="H776" s="100" t="str">
        <f t="shared" si="7130"/>
        <v/>
      </c>
      <c r="I776" s="100" t="str">
        <f t="shared" si="7105"/>
        <v/>
      </c>
      <c r="J776" s="100" t="str">
        <f t="shared" si="7131"/>
        <v/>
      </c>
      <c r="K776" s="100" t="str">
        <f t="shared" si="7106"/>
        <v/>
      </c>
      <c r="L776" s="100" t="str">
        <f t="shared" si="7132"/>
        <v/>
      </c>
      <c r="M776" s="100" t="str">
        <f t="shared" si="7107"/>
        <v/>
      </c>
      <c r="N776" s="100" t="str">
        <f t="shared" si="7133"/>
        <v/>
      </c>
      <c r="O776" s="100" t="str">
        <f t="shared" si="7108"/>
        <v/>
      </c>
      <c r="P776" s="100" t="str">
        <f t="shared" si="7134"/>
        <v/>
      </c>
      <c r="Q776" s="100" t="str">
        <f t="shared" si="7109"/>
        <v/>
      </c>
      <c r="R776" s="100" t="str">
        <f t="shared" si="7135"/>
        <v/>
      </c>
      <c r="S776" s="100" t="str">
        <f t="shared" si="7110"/>
        <v/>
      </c>
      <c r="T776" s="100" t="str">
        <f t="shared" si="7136"/>
        <v/>
      </c>
      <c r="U776" s="100" t="str">
        <f t="shared" si="7111"/>
        <v/>
      </c>
      <c r="V776" s="100" t="str">
        <f t="shared" si="7137"/>
        <v/>
      </c>
      <c r="W776" s="100" t="str">
        <f t="shared" si="7112"/>
        <v/>
      </c>
      <c r="X776" s="100" t="str">
        <f t="shared" si="7138"/>
        <v/>
      </c>
      <c r="Y776" s="100" t="str">
        <f t="shared" si="7113"/>
        <v/>
      </c>
      <c r="Z776" s="100" t="str">
        <f t="shared" si="7139"/>
        <v/>
      </c>
      <c r="AA776" s="100" t="str">
        <f t="shared" si="7114"/>
        <v/>
      </c>
      <c r="AB776" s="100" t="str">
        <f t="shared" si="7140"/>
        <v/>
      </c>
      <c r="AC776" s="100" t="str">
        <f t="shared" si="7115"/>
        <v/>
      </c>
      <c r="AD776" s="100" t="str">
        <f t="shared" si="7141"/>
        <v/>
      </c>
      <c r="AE776" s="100" t="str">
        <f t="shared" si="7116"/>
        <v/>
      </c>
      <c r="AF776" s="100" t="str">
        <f t="shared" si="7142"/>
        <v/>
      </c>
      <c r="AG776" s="100" t="str">
        <f t="shared" si="7117"/>
        <v/>
      </c>
      <c r="AH776" s="100" t="str">
        <f t="shared" si="7143"/>
        <v/>
      </c>
      <c r="AI776" s="100" t="str">
        <f t="shared" si="7118"/>
        <v/>
      </c>
      <c r="AJ776" s="100" t="str">
        <f t="shared" si="7144"/>
        <v/>
      </c>
      <c r="AK776" s="100" t="str">
        <f t="shared" si="7119"/>
        <v/>
      </c>
      <c r="AL776" s="100" t="str">
        <f t="shared" si="7145"/>
        <v/>
      </c>
      <c r="AM776" s="100" t="str">
        <f t="shared" si="7120"/>
        <v/>
      </c>
      <c r="AN776" s="100" t="str">
        <f t="shared" si="7146"/>
        <v/>
      </c>
      <c r="AO776" s="100" t="str">
        <f t="shared" si="7121"/>
        <v/>
      </c>
      <c r="AP776" s="100" t="str">
        <f t="shared" si="7147"/>
        <v/>
      </c>
      <c r="AQ776" s="100" t="str">
        <f t="shared" si="7122"/>
        <v/>
      </c>
      <c r="AR776" s="100" t="str">
        <f t="shared" si="7148"/>
        <v/>
      </c>
      <c r="AS776" s="100" t="str">
        <f t="shared" si="7123"/>
        <v/>
      </c>
      <c r="AT776" s="100" t="str">
        <f t="shared" si="7149"/>
        <v/>
      </c>
      <c r="AU776" s="100" t="str">
        <f t="shared" si="7124"/>
        <v/>
      </c>
      <c r="AV776" s="100" t="str">
        <f t="shared" si="7150"/>
        <v/>
      </c>
      <c r="AW776" s="100" t="str">
        <f t="shared" si="7125"/>
        <v/>
      </c>
      <c r="AX776" s="100" t="str">
        <f t="shared" si="7151"/>
        <v/>
      </c>
      <c r="AY776" s="100" t="str">
        <f t="shared" si="7126"/>
        <v/>
      </c>
      <c r="AZ776" s="100" t="str">
        <f t="shared" si="7152"/>
        <v/>
      </c>
      <c r="BA776" s="100" t="str">
        <f t="shared" si="7127"/>
        <v/>
      </c>
      <c r="BB776" s="100" t="str">
        <f t="shared" si="7153"/>
        <v/>
      </c>
      <c r="BC776" s="100" t="str">
        <f>IFERROR(INDEX('INPUT INF'!$F$3:$F$601,MATCH($B776,'INPUT INF'!$A$3:$A$601,FALSE)),"")</f>
        <v/>
      </c>
      <c r="BD776" s="100" t="str">
        <f t="shared" si="7095"/>
        <v/>
      </c>
      <c r="BE776" s="100" t="str">
        <f t="shared" si="7154"/>
        <v/>
      </c>
      <c r="BF776" s="100" t="str">
        <f t="shared" si="7155"/>
        <v/>
      </c>
      <c r="BG776" s="115" t="str">
        <f t="shared" si="7156"/>
        <v/>
      </c>
      <c r="BH776" s="176" t="str">
        <f>IF(AND('INPUT INF'!$O$1="X",BG776="PASS"),BF776,IF($BG776="","0",IF('INPUT INF'!$N$67="YES",$BF776,"")))</f>
        <v>0</v>
      </c>
      <c r="BI776" s="115" t="str">
        <f>IF($BG776="","0",IF('INPUT INF'!$S$68="YES",$BF776,""))</f>
        <v>0</v>
      </c>
      <c r="BJ776" s="115" t="str">
        <f>IF($BG776="","0",IF('INPUT INF'!$S$69="YES",$BF776,""))</f>
        <v>0</v>
      </c>
      <c r="BL776" s="118" t="str">
        <f t="shared" si="7084"/>
        <v/>
      </c>
      <c r="BM776" s="118" t="str">
        <f t="shared" si="7085"/>
        <v/>
      </c>
      <c r="BN776" s="118" t="str">
        <f t="shared" si="7086"/>
        <v/>
      </c>
      <c r="BR776" s="118" t="str">
        <f t="shared" si="7087"/>
        <v/>
      </c>
      <c r="BS776" s="118" t="str">
        <f t="shared" si="7088"/>
        <v/>
      </c>
      <c r="BT776" s="118" t="str">
        <f t="shared" si="7089"/>
        <v/>
      </c>
      <c r="BX776" s="118" t="str">
        <f t="shared" si="7090"/>
        <v/>
      </c>
      <c r="BY776" s="118" t="str">
        <f t="shared" si="7091"/>
        <v/>
      </c>
      <c r="BZ776" s="118" t="str">
        <f t="shared" si="7092"/>
        <v/>
      </c>
      <c r="CD776" s="116" t="str">
        <f t="shared" si="7157"/>
        <v/>
      </c>
      <c r="CE776" s="116" t="str">
        <f t="shared" si="7158"/>
        <v/>
      </c>
      <c r="CF776" s="116" t="str">
        <f t="shared" si="7159"/>
        <v/>
      </c>
      <c r="CJ776" s="116" t="str">
        <f t="shared" si="7160"/>
        <v/>
      </c>
      <c r="CK776" s="116" t="str">
        <f t="shared" si="7161"/>
        <v/>
      </c>
      <c r="CL776" s="116" t="str">
        <f t="shared" si="7162"/>
        <v/>
      </c>
      <c r="CP776" s="116" t="str">
        <f t="shared" si="7163"/>
        <v/>
      </c>
      <c r="CQ776" s="116" t="str">
        <f t="shared" si="7164"/>
        <v/>
      </c>
      <c r="CR776" s="116" t="str">
        <f t="shared" si="7165"/>
        <v/>
      </c>
      <c r="DH776" s="115" t="str">
        <f t="shared" si="7093"/>
        <v/>
      </c>
      <c r="DI776" s="115" t="str">
        <f t="shared" si="7094"/>
        <v/>
      </c>
      <c r="DJ776" s="115" t="str">
        <f t="shared" si="7061"/>
        <v/>
      </c>
      <c r="DK776" s="115" t="str">
        <f t="shared" si="7062"/>
        <v/>
      </c>
      <c r="DL776" s="115" t="str">
        <f t="shared" si="7063"/>
        <v/>
      </c>
      <c r="DM776" s="115" t="str">
        <f t="shared" si="7064"/>
        <v/>
      </c>
      <c r="DN776" s="115" t="str">
        <f t="shared" si="7065"/>
        <v/>
      </c>
      <c r="DO776" s="115" t="str">
        <f t="shared" si="7066"/>
        <v/>
      </c>
      <c r="DP776" s="115" t="str">
        <f t="shared" si="7067"/>
        <v/>
      </c>
      <c r="DQ776" s="115" t="str">
        <f t="shared" si="7068"/>
        <v/>
      </c>
      <c r="DR776" s="115" t="str">
        <f t="shared" si="7069"/>
        <v/>
      </c>
      <c r="DS776" s="115" t="str">
        <f t="shared" si="7070"/>
        <v/>
      </c>
      <c r="DT776" s="115" t="str">
        <f t="shared" si="7071"/>
        <v/>
      </c>
      <c r="DU776" s="115" t="str">
        <f t="shared" si="7072"/>
        <v/>
      </c>
      <c r="DV776" s="115" t="str">
        <f t="shared" si="7073"/>
        <v/>
      </c>
      <c r="DW776" s="115" t="str">
        <f t="shared" si="7074"/>
        <v/>
      </c>
      <c r="DX776" s="115" t="str">
        <f t="shared" si="7075"/>
        <v/>
      </c>
      <c r="DY776" s="115" t="str">
        <f t="shared" si="7076"/>
        <v/>
      </c>
      <c r="DZ776" s="115" t="str">
        <f t="shared" si="7077"/>
        <v/>
      </c>
      <c r="EA776" s="115" t="str">
        <f t="shared" si="7078"/>
        <v/>
      </c>
      <c r="EB776" s="115" t="str">
        <f t="shared" si="7079"/>
        <v/>
      </c>
      <c r="EC776" s="115" t="str">
        <f t="shared" si="7080"/>
        <v/>
      </c>
      <c r="ED776" s="115" t="str">
        <f t="shared" si="7081"/>
        <v/>
      </c>
      <c r="EE776" s="115" t="str">
        <f t="shared" si="7082"/>
        <v/>
      </c>
      <c r="EF776" s="115" t="str">
        <f t="shared" si="7083"/>
        <v/>
      </c>
      <c r="EG776" s="115" t="str">
        <f t="shared" si="7166"/>
        <v/>
      </c>
      <c r="EH776" s="115" t="str">
        <f t="shared" si="7167"/>
        <v/>
      </c>
      <c r="EI776" s="115" t="str">
        <f t="shared" si="7168"/>
        <v/>
      </c>
      <c r="EJ776" s="115" t="str">
        <f t="shared" si="7169"/>
        <v/>
      </c>
      <c r="EK776" s="115" t="str">
        <f t="shared" si="7170"/>
        <v/>
      </c>
      <c r="EL776" s="115" t="str">
        <f t="shared" si="7171"/>
        <v/>
      </c>
      <c r="EM776" s="115" t="str">
        <f t="shared" si="7172"/>
        <v/>
      </c>
      <c r="EN776" s="115" t="str">
        <f t="shared" si="7173"/>
        <v/>
      </c>
      <c r="EO776" s="115" t="str">
        <f t="shared" si="7174"/>
        <v/>
      </c>
      <c r="EP776" s="115" t="str">
        <f t="shared" si="7175"/>
        <v/>
      </c>
      <c r="EQ776" s="115" t="str">
        <f t="shared" si="7176"/>
        <v/>
      </c>
      <c r="ER776" s="115" t="str">
        <f t="shared" si="7177"/>
        <v/>
      </c>
      <c r="ES776" s="115" t="str">
        <f t="shared" si="7178"/>
        <v/>
      </c>
      <c r="ET776" s="115" t="str">
        <f t="shared" si="7179"/>
        <v/>
      </c>
      <c r="EU776" s="115" t="str">
        <f t="shared" si="7180"/>
        <v/>
      </c>
      <c r="EV776" s="115" t="str">
        <f t="shared" si="7181"/>
        <v/>
      </c>
      <c r="EW776" s="115" t="str">
        <f t="shared" si="7182"/>
        <v/>
      </c>
      <c r="EX776" s="115" t="str">
        <f t="shared" si="7183"/>
        <v/>
      </c>
      <c r="EY776" s="115" t="str">
        <f t="shared" si="7184"/>
        <v/>
      </c>
      <c r="EZ776" s="115" t="str">
        <f t="shared" si="7185"/>
        <v/>
      </c>
      <c r="FA776" s="115" t="str">
        <f t="shared" si="7186"/>
        <v/>
      </c>
      <c r="FB776" s="115" t="str">
        <f t="shared" si="7187"/>
        <v/>
      </c>
      <c r="FC776" s="115" t="str">
        <f t="shared" si="7188"/>
        <v/>
      </c>
      <c r="FD776" s="115" t="str">
        <f t="shared" si="7189"/>
        <v/>
      </c>
      <c r="FE776" s="115" t="str">
        <f t="shared" si="7190"/>
        <v/>
      </c>
      <c r="FF776" s="115">
        <f t="shared" si="7098"/>
        <v>43</v>
      </c>
      <c r="FG776" s="115" t="str">
        <f>IFERROR(SMALL($EO$3:$EO$842,$A$4),"")</f>
        <v/>
      </c>
      <c r="FH776" s="115">
        <f>FH775</f>
        <v>99</v>
      </c>
      <c r="FI776" s="115" t="str">
        <f t="shared" si="7099"/>
        <v/>
      </c>
      <c r="FJ776" s="115" t="str">
        <f t="shared" si="7100"/>
        <v/>
      </c>
    </row>
    <row r="777" spans="1:166" ht="15" customHeight="1" x14ac:dyDescent="0.25">
      <c r="A777" s="115">
        <v>775</v>
      </c>
      <c r="B777" s="115" t="str">
        <f t="shared" si="7191"/>
        <v/>
      </c>
      <c r="C777" s="115" t="s">
        <v>71</v>
      </c>
      <c r="D777" s="100">
        <f t="shared" si="7097"/>
        <v>0</v>
      </c>
      <c r="E777" s="100" t="str">
        <f t="shared" si="7128"/>
        <v/>
      </c>
      <c r="F777" s="100" t="str">
        <f t="shared" si="7129"/>
        <v/>
      </c>
      <c r="G777" s="100" t="str">
        <f t="shared" si="7104"/>
        <v/>
      </c>
      <c r="H777" s="100" t="str">
        <f t="shared" si="7130"/>
        <v/>
      </c>
      <c r="I777" s="100" t="str">
        <f t="shared" si="7105"/>
        <v/>
      </c>
      <c r="J777" s="100" t="str">
        <f t="shared" si="7131"/>
        <v/>
      </c>
      <c r="K777" s="100" t="str">
        <f t="shared" si="7106"/>
        <v/>
      </c>
      <c r="L777" s="100" t="str">
        <f t="shared" si="7132"/>
        <v/>
      </c>
      <c r="M777" s="100" t="str">
        <f t="shared" si="7107"/>
        <v/>
      </c>
      <c r="N777" s="100" t="str">
        <f t="shared" si="7133"/>
        <v/>
      </c>
      <c r="O777" s="100" t="str">
        <f t="shared" si="7108"/>
        <v/>
      </c>
      <c r="P777" s="100" t="str">
        <f t="shared" si="7134"/>
        <v/>
      </c>
      <c r="Q777" s="100" t="str">
        <f t="shared" si="7109"/>
        <v/>
      </c>
      <c r="R777" s="100" t="str">
        <f t="shared" si="7135"/>
        <v/>
      </c>
      <c r="S777" s="100" t="str">
        <f t="shared" si="7110"/>
        <v/>
      </c>
      <c r="T777" s="100" t="str">
        <f t="shared" si="7136"/>
        <v/>
      </c>
      <c r="U777" s="100" t="str">
        <f t="shared" si="7111"/>
        <v/>
      </c>
      <c r="V777" s="100" t="str">
        <f t="shared" si="7137"/>
        <v/>
      </c>
      <c r="W777" s="100" t="str">
        <f t="shared" si="7112"/>
        <v/>
      </c>
      <c r="X777" s="100" t="str">
        <f t="shared" si="7138"/>
        <v/>
      </c>
      <c r="Y777" s="100" t="str">
        <f t="shared" si="7113"/>
        <v/>
      </c>
      <c r="Z777" s="100" t="str">
        <f t="shared" si="7139"/>
        <v/>
      </c>
      <c r="AA777" s="100" t="str">
        <f t="shared" si="7114"/>
        <v/>
      </c>
      <c r="AB777" s="100" t="str">
        <f t="shared" si="7140"/>
        <v/>
      </c>
      <c r="AC777" s="100" t="str">
        <f t="shared" si="7115"/>
        <v/>
      </c>
      <c r="AD777" s="100" t="str">
        <f t="shared" si="7141"/>
        <v/>
      </c>
      <c r="AE777" s="100" t="str">
        <f t="shared" si="7116"/>
        <v/>
      </c>
      <c r="AF777" s="100" t="str">
        <f t="shared" si="7142"/>
        <v/>
      </c>
      <c r="AG777" s="100" t="str">
        <f t="shared" si="7117"/>
        <v/>
      </c>
      <c r="AH777" s="100" t="str">
        <f t="shared" si="7143"/>
        <v/>
      </c>
      <c r="AI777" s="100" t="str">
        <f t="shared" si="7118"/>
        <v/>
      </c>
      <c r="AJ777" s="100" t="str">
        <f t="shared" si="7144"/>
        <v/>
      </c>
      <c r="AK777" s="100" t="str">
        <f t="shared" si="7119"/>
        <v/>
      </c>
      <c r="AL777" s="100" t="str">
        <f t="shared" si="7145"/>
        <v/>
      </c>
      <c r="AM777" s="100" t="str">
        <f t="shared" si="7120"/>
        <v/>
      </c>
      <c r="AN777" s="100" t="str">
        <f t="shared" si="7146"/>
        <v/>
      </c>
      <c r="AO777" s="100" t="str">
        <f t="shared" si="7121"/>
        <v/>
      </c>
      <c r="AP777" s="100" t="str">
        <f t="shared" si="7147"/>
        <v/>
      </c>
      <c r="AQ777" s="100" t="str">
        <f t="shared" si="7122"/>
        <v/>
      </c>
      <c r="AR777" s="100" t="str">
        <f t="shared" si="7148"/>
        <v/>
      </c>
      <c r="AS777" s="100" t="str">
        <f t="shared" si="7123"/>
        <v/>
      </c>
      <c r="AT777" s="100" t="str">
        <f t="shared" si="7149"/>
        <v/>
      </c>
      <c r="AU777" s="100" t="str">
        <f t="shared" si="7124"/>
        <v/>
      </c>
      <c r="AV777" s="100" t="str">
        <f t="shared" si="7150"/>
        <v/>
      </c>
      <c r="AW777" s="100" t="str">
        <f t="shared" si="7125"/>
        <v/>
      </c>
      <c r="AX777" s="100" t="str">
        <f t="shared" si="7151"/>
        <v/>
      </c>
      <c r="AY777" s="100" t="str">
        <f t="shared" si="7126"/>
        <v/>
      </c>
      <c r="AZ777" s="100" t="str">
        <f t="shared" si="7152"/>
        <v/>
      </c>
      <c r="BA777" s="100" t="str">
        <f t="shared" si="7127"/>
        <v/>
      </c>
      <c r="BB777" s="100" t="str">
        <f t="shared" si="7153"/>
        <v/>
      </c>
      <c r="BC777" s="100" t="str">
        <f>IFERROR(INDEX('INPUT INF'!$F$3:$F$601,MATCH($B777,'INPUT INF'!$A$3:$A$601,FALSE)),"")</f>
        <v/>
      </c>
      <c r="BD777" s="100" t="str">
        <f t="shared" si="7095"/>
        <v/>
      </c>
      <c r="BE777" s="100" t="str">
        <f t="shared" si="7154"/>
        <v/>
      </c>
      <c r="BF777" s="100" t="str">
        <f t="shared" si="7155"/>
        <v/>
      </c>
      <c r="BG777" s="115" t="str">
        <f t="shared" si="7156"/>
        <v/>
      </c>
      <c r="BH777" s="176" t="str">
        <f>IF(AND('INPUT INF'!$O$1="X",BG777="PASS"),BF777,IF($BG777="","0",IF('INPUT INF'!$N$67="YES",$BF777,"")))</f>
        <v>0</v>
      </c>
      <c r="BI777" s="115" t="str">
        <f>IF($BG777="","0",IF('INPUT INF'!$S$68="YES",$BF777,""))</f>
        <v>0</v>
      </c>
      <c r="BJ777" s="115" t="str">
        <f>IF($BG777="","0",IF('INPUT INF'!$S$69="YES",$BF777,""))</f>
        <v>0</v>
      </c>
      <c r="BL777" s="118" t="str">
        <f t="shared" si="7084"/>
        <v/>
      </c>
      <c r="BM777" s="118" t="str">
        <f t="shared" si="7085"/>
        <v/>
      </c>
      <c r="BN777" s="118" t="str">
        <f t="shared" si="7086"/>
        <v/>
      </c>
      <c r="BR777" s="118" t="str">
        <f t="shared" si="7087"/>
        <v/>
      </c>
      <c r="BS777" s="118" t="str">
        <f t="shared" si="7088"/>
        <v/>
      </c>
      <c r="BT777" s="118" t="str">
        <f t="shared" si="7089"/>
        <v/>
      </c>
      <c r="BX777" s="118" t="str">
        <f t="shared" si="7090"/>
        <v/>
      </c>
      <c r="BY777" s="118" t="str">
        <f t="shared" si="7091"/>
        <v/>
      </c>
      <c r="BZ777" s="118" t="str">
        <f t="shared" si="7092"/>
        <v/>
      </c>
      <c r="CD777" s="116" t="str">
        <f t="shared" si="7157"/>
        <v/>
      </c>
      <c r="CE777" s="116" t="str">
        <f t="shared" si="7158"/>
        <v/>
      </c>
      <c r="CF777" s="116" t="str">
        <f t="shared" si="7159"/>
        <v/>
      </c>
      <c r="CJ777" s="116" t="str">
        <f t="shared" si="7160"/>
        <v/>
      </c>
      <c r="CK777" s="116" t="str">
        <f t="shared" si="7161"/>
        <v/>
      </c>
      <c r="CL777" s="116" t="str">
        <f t="shared" si="7162"/>
        <v/>
      </c>
      <c r="CP777" s="116" t="str">
        <f t="shared" si="7163"/>
        <v/>
      </c>
      <c r="CQ777" s="116" t="str">
        <f t="shared" si="7164"/>
        <v/>
      </c>
      <c r="CR777" s="116" t="str">
        <f t="shared" si="7165"/>
        <v/>
      </c>
      <c r="DH777" s="115" t="str">
        <f t="shared" si="7093"/>
        <v/>
      </c>
      <c r="DI777" s="115" t="str">
        <f t="shared" si="7094"/>
        <v/>
      </c>
      <c r="DJ777" s="115" t="str">
        <f t="shared" si="7061"/>
        <v/>
      </c>
      <c r="DK777" s="115" t="str">
        <f t="shared" si="7062"/>
        <v/>
      </c>
      <c r="DL777" s="115" t="str">
        <f t="shared" si="7063"/>
        <v/>
      </c>
      <c r="DM777" s="115" t="str">
        <f t="shared" si="7064"/>
        <v/>
      </c>
      <c r="DN777" s="115" t="str">
        <f t="shared" si="7065"/>
        <v/>
      </c>
      <c r="DO777" s="115" t="str">
        <f t="shared" si="7066"/>
        <v/>
      </c>
      <c r="DP777" s="115" t="str">
        <f t="shared" si="7067"/>
        <v/>
      </c>
      <c r="DQ777" s="115" t="str">
        <f t="shared" si="7068"/>
        <v/>
      </c>
      <c r="DR777" s="115" t="str">
        <f t="shared" si="7069"/>
        <v/>
      </c>
      <c r="DS777" s="115" t="str">
        <f t="shared" si="7070"/>
        <v/>
      </c>
      <c r="DT777" s="115" t="str">
        <f t="shared" si="7071"/>
        <v/>
      </c>
      <c r="DU777" s="115" t="str">
        <f t="shared" si="7072"/>
        <v/>
      </c>
      <c r="DV777" s="115" t="str">
        <f t="shared" si="7073"/>
        <v/>
      </c>
      <c r="DW777" s="115" t="str">
        <f t="shared" si="7074"/>
        <v/>
      </c>
      <c r="DX777" s="115" t="str">
        <f t="shared" si="7075"/>
        <v/>
      </c>
      <c r="DY777" s="115" t="str">
        <f t="shared" si="7076"/>
        <v/>
      </c>
      <c r="DZ777" s="115" t="str">
        <f t="shared" si="7077"/>
        <v/>
      </c>
      <c r="EA777" s="115" t="str">
        <f t="shared" si="7078"/>
        <v/>
      </c>
      <c r="EB777" s="115" t="str">
        <f t="shared" si="7079"/>
        <v/>
      </c>
      <c r="EC777" s="115" t="str">
        <f t="shared" si="7080"/>
        <v/>
      </c>
      <c r="ED777" s="115" t="str">
        <f t="shared" si="7081"/>
        <v/>
      </c>
      <c r="EE777" s="115" t="str">
        <f t="shared" si="7082"/>
        <v/>
      </c>
      <c r="EF777" s="115" t="str">
        <f t="shared" si="7083"/>
        <v/>
      </c>
      <c r="EG777" s="115" t="str">
        <f t="shared" si="7166"/>
        <v/>
      </c>
      <c r="EH777" s="115" t="str">
        <f t="shared" si="7167"/>
        <v/>
      </c>
      <c r="EI777" s="115" t="str">
        <f t="shared" si="7168"/>
        <v/>
      </c>
      <c r="EJ777" s="115" t="str">
        <f t="shared" si="7169"/>
        <v/>
      </c>
      <c r="EK777" s="115" t="str">
        <f t="shared" si="7170"/>
        <v/>
      </c>
      <c r="EL777" s="115" t="str">
        <f t="shared" si="7171"/>
        <v/>
      </c>
      <c r="EM777" s="115" t="str">
        <f t="shared" si="7172"/>
        <v/>
      </c>
      <c r="EN777" s="115" t="str">
        <f t="shared" si="7173"/>
        <v/>
      </c>
      <c r="EO777" s="115" t="str">
        <f t="shared" si="7174"/>
        <v/>
      </c>
      <c r="EP777" s="115" t="str">
        <f t="shared" si="7175"/>
        <v/>
      </c>
      <c r="EQ777" s="115" t="str">
        <f t="shared" si="7176"/>
        <v/>
      </c>
      <c r="ER777" s="115" t="str">
        <f t="shared" si="7177"/>
        <v/>
      </c>
      <c r="ES777" s="115" t="str">
        <f t="shared" si="7178"/>
        <v/>
      </c>
      <c r="ET777" s="115" t="str">
        <f t="shared" si="7179"/>
        <v/>
      </c>
      <c r="EU777" s="115" t="str">
        <f t="shared" si="7180"/>
        <v/>
      </c>
      <c r="EV777" s="115" t="str">
        <f t="shared" si="7181"/>
        <v/>
      </c>
      <c r="EW777" s="115" t="str">
        <f t="shared" si="7182"/>
        <v/>
      </c>
      <c r="EX777" s="115" t="str">
        <f t="shared" si="7183"/>
        <v/>
      </c>
      <c r="EY777" s="115" t="str">
        <f t="shared" si="7184"/>
        <v/>
      </c>
      <c r="EZ777" s="115" t="str">
        <f t="shared" si="7185"/>
        <v/>
      </c>
      <c r="FA777" s="115" t="str">
        <f t="shared" si="7186"/>
        <v/>
      </c>
      <c r="FB777" s="115" t="str">
        <f t="shared" si="7187"/>
        <v/>
      </c>
      <c r="FC777" s="115" t="str">
        <f t="shared" si="7188"/>
        <v/>
      </c>
      <c r="FD777" s="115" t="str">
        <f t="shared" si="7189"/>
        <v/>
      </c>
      <c r="FE777" s="115" t="str">
        <f t="shared" si="7190"/>
        <v/>
      </c>
      <c r="FF777" s="115">
        <f t="shared" si="7098"/>
        <v>43</v>
      </c>
      <c r="FG777" s="115" t="str">
        <f>IFERROR(SMALL($EO$3:$EO$842,$A$5),"")</f>
        <v/>
      </c>
      <c r="FH777" s="115">
        <f t="shared" ref="FH777:FH784" si="7192">FH776</f>
        <v>99</v>
      </c>
      <c r="FI777" s="115" t="str">
        <f t="shared" si="7099"/>
        <v/>
      </c>
      <c r="FJ777" s="115" t="str">
        <f t="shared" si="7100"/>
        <v/>
      </c>
    </row>
    <row r="778" spans="1:166" ht="15" customHeight="1" x14ac:dyDescent="0.25">
      <c r="A778" s="115">
        <v>776</v>
      </c>
      <c r="B778" s="115" t="str">
        <f t="shared" si="7191"/>
        <v/>
      </c>
      <c r="C778" s="115" t="s">
        <v>71</v>
      </c>
      <c r="D778" s="100">
        <f t="shared" si="7097"/>
        <v>0</v>
      </c>
      <c r="E778" s="100" t="str">
        <f t="shared" si="7128"/>
        <v/>
      </c>
      <c r="F778" s="100" t="str">
        <f t="shared" si="7129"/>
        <v/>
      </c>
      <c r="G778" s="100" t="str">
        <f t="shared" si="7104"/>
        <v/>
      </c>
      <c r="H778" s="100" t="str">
        <f t="shared" si="7130"/>
        <v/>
      </c>
      <c r="I778" s="100" t="str">
        <f t="shared" si="7105"/>
        <v/>
      </c>
      <c r="J778" s="100" t="str">
        <f t="shared" si="7131"/>
        <v/>
      </c>
      <c r="K778" s="100" t="str">
        <f t="shared" si="7106"/>
        <v/>
      </c>
      <c r="L778" s="100" t="str">
        <f t="shared" si="7132"/>
        <v/>
      </c>
      <c r="M778" s="100" t="str">
        <f t="shared" si="7107"/>
        <v/>
      </c>
      <c r="N778" s="100" t="str">
        <f t="shared" si="7133"/>
        <v/>
      </c>
      <c r="O778" s="100" t="str">
        <f t="shared" si="7108"/>
        <v/>
      </c>
      <c r="P778" s="100" t="str">
        <f t="shared" si="7134"/>
        <v/>
      </c>
      <c r="Q778" s="100" t="str">
        <f t="shared" si="7109"/>
        <v/>
      </c>
      <c r="R778" s="100" t="str">
        <f t="shared" si="7135"/>
        <v/>
      </c>
      <c r="S778" s="100" t="str">
        <f t="shared" si="7110"/>
        <v/>
      </c>
      <c r="T778" s="100" t="str">
        <f t="shared" si="7136"/>
        <v/>
      </c>
      <c r="U778" s="100" t="str">
        <f t="shared" si="7111"/>
        <v/>
      </c>
      <c r="V778" s="100" t="str">
        <f t="shared" si="7137"/>
        <v/>
      </c>
      <c r="W778" s="100" t="str">
        <f t="shared" si="7112"/>
        <v/>
      </c>
      <c r="X778" s="100" t="str">
        <f t="shared" si="7138"/>
        <v/>
      </c>
      <c r="Y778" s="100" t="str">
        <f t="shared" si="7113"/>
        <v/>
      </c>
      <c r="Z778" s="100" t="str">
        <f t="shared" si="7139"/>
        <v/>
      </c>
      <c r="AA778" s="100" t="str">
        <f t="shared" si="7114"/>
        <v/>
      </c>
      <c r="AB778" s="100" t="str">
        <f t="shared" si="7140"/>
        <v/>
      </c>
      <c r="AC778" s="100" t="str">
        <f t="shared" si="7115"/>
        <v/>
      </c>
      <c r="AD778" s="100" t="str">
        <f t="shared" si="7141"/>
        <v/>
      </c>
      <c r="AE778" s="100" t="str">
        <f t="shared" si="7116"/>
        <v/>
      </c>
      <c r="AF778" s="100" t="str">
        <f t="shared" si="7142"/>
        <v/>
      </c>
      <c r="AG778" s="100" t="str">
        <f t="shared" si="7117"/>
        <v/>
      </c>
      <c r="AH778" s="100" t="str">
        <f t="shared" si="7143"/>
        <v/>
      </c>
      <c r="AI778" s="100" t="str">
        <f t="shared" si="7118"/>
        <v/>
      </c>
      <c r="AJ778" s="100" t="str">
        <f t="shared" si="7144"/>
        <v/>
      </c>
      <c r="AK778" s="100" t="str">
        <f t="shared" si="7119"/>
        <v/>
      </c>
      <c r="AL778" s="100" t="str">
        <f t="shared" si="7145"/>
        <v/>
      </c>
      <c r="AM778" s="100" t="str">
        <f t="shared" si="7120"/>
        <v/>
      </c>
      <c r="AN778" s="100" t="str">
        <f t="shared" si="7146"/>
        <v/>
      </c>
      <c r="AO778" s="100" t="str">
        <f t="shared" si="7121"/>
        <v/>
      </c>
      <c r="AP778" s="100" t="str">
        <f t="shared" si="7147"/>
        <v/>
      </c>
      <c r="AQ778" s="100" t="str">
        <f t="shared" si="7122"/>
        <v/>
      </c>
      <c r="AR778" s="100" t="str">
        <f t="shared" si="7148"/>
        <v/>
      </c>
      <c r="AS778" s="100" t="str">
        <f t="shared" si="7123"/>
        <v/>
      </c>
      <c r="AT778" s="100" t="str">
        <f t="shared" si="7149"/>
        <v/>
      </c>
      <c r="AU778" s="100" t="str">
        <f t="shared" si="7124"/>
        <v/>
      </c>
      <c r="AV778" s="100" t="str">
        <f t="shared" si="7150"/>
        <v/>
      </c>
      <c r="AW778" s="100" t="str">
        <f t="shared" si="7125"/>
        <v/>
      </c>
      <c r="AX778" s="100" t="str">
        <f t="shared" si="7151"/>
        <v/>
      </c>
      <c r="AY778" s="100" t="str">
        <f t="shared" si="7126"/>
        <v/>
      </c>
      <c r="AZ778" s="100" t="str">
        <f t="shared" si="7152"/>
        <v/>
      </c>
      <c r="BA778" s="100" t="str">
        <f t="shared" si="7127"/>
        <v/>
      </c>
      <c r="BB778" s="100" t="str">
        <f t="shared" si="7153"/>
        <v/>
      </c>
      <c r="BC778" s="100" t="str">
        <f>IFERROR(INDEX('INPUT INF'!$F$3:$F$601,MATCH($B778,'INPUT INF'!$A$3:$A$601,FALSE)),"")</f>
        <v/>
      </c>
      <c r="BD778" s="100" t="str">
        <f t="shared" si="7095"/>
        <v/>
      </c>
      <c r="BE778" s="100" t="str">
        <f t="shared" si="7154"/>
        <v/>
      </c>
      <c r="BF778" s="100" t="str">
        <f t="shared" si="7155"/>
        <v/>
      </c>
      <c r="BG778" s="115" t="str">
        <f t="shared" si="7156"/>
        <v/>
      </c>
      <c r="BH778" s="176" t="str">
        <f>IF(AND('INPUT INF'!$O$1="X",BG778="PASS"),BF778,IF($BG778="","0",IF('INPUT INF'!$N$67="YES",$BF778,"")))</f>
        <v>0</v>
      </c>
      <c r="BI778" s="115" t="str">
        <f>IF($BG778="","0",IF('INPUT INF'!$S$68="YES",$BF778,""))</f>
        <v>0</v>
      </c>
      <c r="BJ778" s="115" t="str">
        <f>IF($BG778="","0",IF('INPUT INF'!$S$69="YES",$BF778,""))</f>
        <v>0</v>
      </c>
      <c r="BL778" s="118" t="str">
        <f t="shared" si="7084"/>
        <v/>
      </c>
      <c r="BM778" s="118" t="str">
        <f t="shared" si="7085"/>
        <v/>
      </c>
      <c r="BN778" s="118" t="str">
        <f t="shared" si="7086"/>
        <v/>
      </c>
      <c r="BR778" s="118" t="str">
        <f t="shared" si="7087"/>
        <v/>
      </c>
      <c r="BS778" s="118" t="str">
        <f t="shared" si="7088"/>
        <v/>
      </c>
      <c r="BT778" s="118" t="str">
        <f t="shared" si="7089"/>
        <v/>
      </c>
      <c r="BX778" s="118" t="str">
        <f t="shared" si="7090"/>
        <v/>
      </c>
      <c r="BY778" s="118" t="str">
        <f t="shared" si="7091"/>
        <v/>
      </c>
      <c r="BZ778" s="118" t="str">
        <f t="shared" si="7092"/>
        <v/>
      </c>
      <c r="CD778" s="116" t="str">
        <f t="shared" si="7157"/>
        <v/>
      </c>
      <c r="CE778" s="116" t="str">
        <f t="shared" si="7158"/>
        <v/>
      </c>
      <c r="CF778" s="116" t="str">
        <f t="shared" si="7159"/>
        <v/>
      </c>
      <c r="CJ778" s="116" t="str">
        <f t="shared" si="7160"/>
        <v/>
      </c>
      <c r="CK778" s="116" t="str">
        <f t="shared" si="7161"/>
        <v/>
      </c>
      <c r="CL778" s="116" t="str">
        <f t="shared" si="7162"/>
        <v/>
      </c>
      <c r="CP778" s="116" t="str">
        <f t="shared" si="7163"/>
        <v/>
      </c>
      <c r="CQ778" s="116" t="str">
        <f t="shared" si="7164"/>
        <v/>
      </c>
      <c r="CR778" s="116" t="str">
        <f t="shared" si="7165"/>
        <v/>
      </c>
      <c r="DH778" s="115" t="str">
        <f t="shared" si="7093"/>
        <v/>
      </c>
      <c r="DI778" s="115" t="str">
        <f t="shared" si="7094"/>
        <v/>
      </c>
      <c r="DJ778" s="115" t="str">
        <f t="shared" si="7061"/>
        <v/>
      </c>
      <c r="DK778" s="115" t="str">
        <f t="shared" si="7062"/>
        <v/>
      </c>
      <c r="DL778" s="115" t="str">
        <f t="shared" si="7063"/>
        <v/>
      </c>
      <c r="DM778" s="115" t="str">
        <f t="shared" si="7064"/>
        <v/>
      </c>
      <c r="DN778" s="115" t="str">
        <f t="shared" si="7065"/>
        <v/>
      </c>
      <c r="DO778" s="115" t="str">
        <f t="shared" si="7066"/>
        <v/>
      </c>
      <c r="DP778" s="115" t="str">
        <f t="shared" si="7067"/>
        <v/>
      </c>
      <c r="DQ778" s="115" t="str">
        <f t="shared" si="7068"/>
        <v/>
      </c>
      <c r="DR778" s="115" t="str">
        <f t="shared" si="7069"/>
        <v/>
      </c>
      <c r="DS778" s="115" t="str">
        <f t="shared" si="7070"/>
        <v/>
      </c>
      <c r="DT778" s="115" t="str">
        <f t="shared" si="7071"/>
        <v/>
      </c>
      <c r="DU778" s="115" t="str">
        <f t="shared" si="7072"/>
        <v/>
      </c>
      <c r="DV778" s="115" t="str">
        <f t="shared" si="7073"/>
        <v/>
      </c>
      <c r="DW778" s="115" t="str">
        <f t="shared" si="7074"/>
        <v/>
      </c>
      <c r="DX778" s="115" t="str">
        <f t="shared" si="7075"/>
        <v/>
      </c>
      <c r="DY778" s="115" t="str">
        <f t="shared" si="7076"/>
        <v/>
      </c>
      <c r="DZ778" s="115" t="str">
        <f t="shared" si="7077"/>
        <v/>
      </c>
      <c r="EA778" s="115" t="str">
        <f t="shared" si="7078"/>
        <v/>
      </c>
      <c r="EB778" s="115" t="str">
        <f t="shared" si="7079"/>
        <v/>
      </c>
      <c r="EC778" s="115" t="str">
        <f t="shared" si="7080"/>
        <v/>
      </c>
      <c r="ED778" s="115" t="str">
        <f t="shared" si="7081"/>
        <v/>
      </c>
      <c r="EE778" s="115" t="str">
        <f t="shared" si="7082"/>
        <v/>
      </c>
      <c r="EF778" s="115" t="str">
        <f t="shared" si="7083"/>
        <v/>
      </c>
      <c r="EG778" s="115" t="str">
        <f t="shared" si="7166"/>
        <v/>
      </c>
      <c r="EH778" s="115" t="str">
        <f t="shared" si="7167"/>
        <v/>
      </c>
      <c r="EI778" s="115" t="str">
        <f t="shared" si="7168"/>
        <v/>
      </c>
      <c r="EJ778" s="115" t="str">
        <f t="shared" si="7169"/>
        <v/>
      </c>
      <c r="EK778" s="115" t="str">
        <f t="shared" si="7170"/>
        <v/>
      </c>
      <c r="EL778" s="115" t="str">
        <f t="shared" si="7171"/>
        <v/>
      </c>
      <c r="EM778" s="115" t="str">
        <f t="shared" si="7172"/>
        <v/>
      </c>
      <c r="EN778" s="115" t="str">
        <f t="shared" si="7173"/>
        <v/>
      </c>
      <c r="EO778" s="115" t="str">
        <f t="shared" si="7174"/>
        <v/>
      </c>
      <c r="EP778" s="115" t="str">
        <f t="shared" si="7175"/>
        <v/>
      </c>
      <c r="EQ778" s="115" t="str">
        <f t="shared" si="7176"/>
        <v/>
      </c>
      <c r="ER778" s="115" t="str">
        <f t="shared" si="7177"/>
        <v/>
      </c>
      <c r="ES778" s="115" t="str">
        <f t="shared" si="7178"/>
        <v/>
      </c>
      <c r="ET778" s="115" t="str">
        <f t="shared" si="7179"/>
        <v/>
      </c>
      <c r="EU778" s="115" t="str">
        <f t="shared" si="7180"/>
        <v/>
      </c>
      <c r="EV778" s="115" t="str">
        <f t="shared" si="7181"/>
        <v/>
      </c>
      <c r="EW778" s="115" t="str">
        <f t="shared" si="7182"/>
        <v/>
      </c>
      <c r="EX778" s="115" t="str">
        <f t="shared" si="7183"/>
        <v/>
      </c>
      <c r="EY778" s="115" t="str">
        <f t="shared" si="7184"/>
        <v/>
      </c>
      <c r="EZ778" s="115" t="str">
        <f t="shared" si="7185"/>
        <v/>
      </c>
      <c r="FA778" s="115" t="str">
        <f t="shared" si="7186"/>
        <v/>
      </c>
      <c r="FB778" s="115" t="str">
        <f t="shared" si="7187"/>
        <v/>
      </c>
      <c r="FC778" s="115" t="str">
        <f t="shared" si="7188"/>
        <v/>
      </c>
      <c r="FD778" s="115" t="str">
        <f t="shared" si="7189"/>
        <v/>
      </c>
      <c r="FE778" s="115" t="str">
        <f t="shared" si="7190"/>
        <v/>
      </c>
      <c r="FF778" s="115">
        <f t="shared" si="7098"/>
        <v>43</v>
      </c>
      <c r="FG778" s="115" t="str">
        <f>IFERROR(SMALL($EO$3:$EO$842,$A$6),"")</f>
        <v/>
      </c>
      <c r="FH778" s="115">
        <f t="shared" si="7192"/>
        <v>99</v>
      </c>
      <c r="FI778" s="115" t="str">
        <f t="shared" si="7099"/>
        <v/>
      </c>
      <c r="FJ778" s="115" t="str">
        <f t="shared" si="7100"/>
        <v/>
      </c>
    </row>
    <row r="779" spans="1:166" ht="15" customHeight="1" x14ac:dyDescent="0.25">
      <c r="A779" s="115">
        <v>777</v>
      </c>
      <c r="B779" s="115" t="str">
        <f t="shared" si="7191"/>
        <v/>
      </c>
      <c r="C779" s="115" t="s">
        <v>71</v>
      </c>
      <c r="D779" s="100">
        <f t="shared" si="7097"/>
        <v>0</v>
      </c>
      <c r="E779" s="100" t="str">
        <f t="shared" si="7128"/>
        <v/>
      </c>
      <c r="F779" s="100" t="str">
        <f t="shared" si="7129"/>
        <v/>
      </c>
      <c r="G779" s="100" t="str">
        <f t="shared" si="7104"/>
        <v/>
      </c>
      <c r="H779" s="100" t="str">
        <f t="shared" si="7130"/>
        <v/>
      </c>
      <c r="I779" s="100" t="str">
        <f t="shared" si="7105"/>
        <v/>
      </c>
      <c r="J779" s="100" t="str">
        <f t="shared" si="7131"/>
        <v/>
      </c>
      <c r="K779" s="100" t="str">
        <f t="shared" si="7106"/>
        <v/>
      </c>
      <c r="L779" s="100" t="str">
        <f t="shared" si="7132"/>
        <v/>
      </c>
      <c r="M779" s="100" t="str">
        <f t="shared" si="7107"/>
        <v/>
      </c>
      <c r="N779" s="100" t="str">
        <f t="shared" si="7133"/>
        <v/>
      </c>
      <c r="O779" s="100" t="str">
        <f t="shared" si="7108"/>
        <v/>
      </c>
      <c r="P779" s="100" t="str">
        <f t="shared" si="7134"/>
        <v/>
      </c>
      <c r="Q779" s="100" t="str">
        <f t="shared" si="7109"/>
        <v/>
      </c>
      <c r="R779" s="100" t="str">
        <f t="shared" si="7135"/>
        <v/>
      </c>
      <c r="S779" s="100" t="str">
        <f t="shared" si="7110"/>
        <v/>
      </c>
      <c r="T779" s="100" t="str">
        <f t="shared" si="7136"/>
        <v/>
      </c>
      <c r="U779" s="100" t="str">
        <f t="shared" si="7111"/>
        <v/>
      </c>
      <c r="V779" s="100" t="str">
        <f t="shared" si="7137"/>
        <v/>
      </c>
      <c r="W779" s="100" t="str">
        <f t="shared" si="7112"/>
        <v/>
      </c>
      <c r="X779" s="100" t="str">
        <f t="shared" si="7138"/>
        <v/>
      </c>
      <c r="Y779" s="100" t="str">
        <f t="shared" si="7113"/>
        <v/>
      </c>
      <c r="Z779" s="100" t="str">
        <f t="shared" si="7139"/>
        <v/>
      </c>
      <c r="AA779" s="100" t="str">
        <f t="shared" si="7114"/>
        <v/>
      </c>
      <c r="AB779" s="100" t="str">
        <f t="shared" si="7140"/>
        <v/>
      </c>
      <c r="AC779" s="100" t="str">
        <f t="shared" si="7115"/>
        <v/>
      </c>
      <c r="AD779" s="100" t="str">
        <f t="shared" si="7141"/>
        <v/>
      </c>
      <c r="AE779" s="100" t="str">
        <f t="shared" si="7116"/>
        <v/>
      </c>
      <c r="AF779" s="100" t="str">
        <f t="shared" si="7142"/>
        <v/>
      </c>
      <c r="AG779" s="100" t="str">
        <f t="shared" si="7117"/>
        <v/>
      </c>
      <c r="AH779" s="100" t="str">
        <f t="shared" si="7143"/>
        <v/>
      </c>
      <c r="AI779" s="100" t="str">
        <f t="shared" si="7118"/>
        <v/>
      </c>
      <c r="AJ779" s="100" t="str">
        <f t="shared" si="7144"/>
        <v/>
      </c>
      <c r="AK779" s="100" t="str">
        <f t="shared" si="7119"/>
        <v/>
      </c>
      <c r="AL779" s="100" t="str">
        <f t="shared" si="7145"/>
        <v/>
      </c>
      <c r="AM779" s="100" t="str">
        <f t="shared" si="7120"/>
        <v/>
      </c>
      <c r="AN779" s="100" t="str">
        <f t="shared" si="7146"/>
        <v/>
      </c>
      <c r="AO779" s="100" t="str">
        <f t="shared" si="7121"/>
        <v/>
      </c>
      <c r="AP779" s="100" t="str">
        <f t="shared" si="7147"/>
        <v/>
      </c>
      <c r="AQ779" s="100" t="str">
        <f t="shared" si="7122"/>
        <v/>
      </c>
      <c r="AR779" s="100" t="str">
        <f t="shared" si="7148"/>
        <v/>
      </c>
      <c r="AS779" s="100" t="str">
        <f t="shared" si="7123"/>
        <v/>
      </c>
      <c r="AT779" s="100" t="str">
        <f t="shared" si="7149"/>
        <v/>
      </c>
      <c r="AU779" s="100" t="str">
        <f t="shared" si="7124"/>
        <v/>
      </c>
      <c r="AV779" s="100" t="str">
        <f t="shared" si="7150"/>
        <v/>
      </c>
      <c r="AW779" s="100" t="str">
        <f t="shared" si="7125"/>
        <v/>
      </c>
      <c r="AX779" s="100" t="str">
        <f t="shared" si="7151"/>
        <v/>
      </c>
      <c r="AY779" s="100" t="str">
        <f t="shared" si="7126"/>
        <v/>
      </c>
      <c r="AZ779" s="100" t="str">
        <f t="shared" si="7152"/>
        <v/>
      </c>
      <c r="BA779" s="100" t="str">
        <f t="shared" si="7127"/>
        <v/>
      </c>
      <c r="BB779" s="100" t="str">
        <f t="shared" si="7153"/>
        <v/>
      </c>
      <c r="BC779" s="100" t="str">
        <f>IFERROR(INDEX('INPUT INF'!$F$3:$F$601,MATCH($B779,'INPUT INF'!$A$3:$A$601,FALSE)),"")</f>
        <v/>
      </c>
      <c r="BD779" s="100" t="str">
        <f t="shared" si="7095"/>
        <v/>
      </c>
      <c r="BE779" s="100" t="str">
        <f t="shared" si="7154"/>
        <v/>
      </c>
      <c r="BF779" s="100" t="str">
        <f t="shared" si="7155"/>
        <v/>
      </c>
      <c r="BG779" s="115" t="str">
        <f t="shared" si="7156"/>
        <v/>
      </c>
      <c r="BH779" s="176" t="str">
        <f>IF(AND('INPUT INF'!$O$1="X",BG779="PASS"),BF779,IF($BG779="","0",IF('INPUT INF'!$N$67="YES",$BF779,"")))</f>
        <v>0</v>
      </c>
      <c r="BI779" s="115" t="str">
        <f>IF($BG779="","0",IF('INPUT INF'!$S$68="YES",$BF779,""))</f>
        <v>0</v>
      </c>
      <c r="BJ779" s="115" t="str">
        <f>IF($BG779="","0",IF('INPUT INF'!$S$69="YES",$BF779,""))</f>
        <v>0</v>
      </c>
      <c r="BL779" s="118" t="str">
        <f t="shared" si="7084"/>
        <v/>
      </c>
      <c r="BM779" s="118" t="str">
        <f t="shared" si="7085"/>
        <v/>
      </c>
      <c r="BN779" s="118" t="str">
        <f t="shared" si="7086"/>
        <v/>
      </c>
      <c r="BR779" s="118" t="str">
        <f t="shared" si="7087"/>
        <v/>
      </c>
      <c r="BS779" s="118" t="str">
        <f t="shared" si="7088"/>
        <v/>
      </c>
      <c r="BT779" s="118" t="str">
        <f t="shared" si="7089"/>
        <v/>
      </c>
      <c r="BX779" s="118" t="str">
        <f t="shared" si="7090"/>
        <v/>
      </c>
      <c r="BY779" s="118" t="str">
        <f t="shared" si="7091"/>
        <v/>
      </c>
      <c r="BZ779" s="118" t="str">
        <f t="shared" si="7092"/>
        <v/>
      </c>
      <c r="CD779" s="116" t="str">
        <f t="shared" si="7157"/>
        <v/>
      </c>
      <c r="CE779" s="116" t="str">
        <f t="shared" si="7158"/>
        <v/>
      </c>
      <c r="CF779" s="116" t="str">
        <f t="shared" si="7159"/>
        <v/>
      </c>
      <c r="CJ779" s="116" t="str">
        <f t="shared" si="7160"/>
        <v/>
      </c>
      <c r="CK779" s="116" t="str">
        <f t="shared" si="7161"/>
        <v/>
      </c>
      <c r="CL779" s="116" t="str">
        <f t="shared" si="7162"/>
        <v/>
      </c>
      <c r="CP779" s="116" t="str">
        <f t="shared" si="7163"/>
        <v/>
      </c>
      <c r="CQ779" s="116" t="str">
        <f t="shared" si="7164"/>
        <v/>
      </c>
      <c r="CR779" s="116" t="str">
        <f t="shared" si="7165"/>
        <v/>
      </c>
      <c r="DH779" s="115" t="str">
        <f t="shared" si="7093"/>
        <v/>
      </c>
      <c r="DI779" s="115" t="str">
        <f t="shared" si="7094"/>
        <v/>
      </c>
      <c r="DJ779" s="115" t="str">
        <f t="shared" si="7061"/>
        <v/>
      </c>
      <c r="DK779" s="115" t="str">
        <f t="shared" si="7062"/>
        <v/>
      </c>
      <c r="DL779" s="115" t="str">
        <f t="shared" si="7063"/>
        <v/>
      </c>
      <c r="DM779" s="115" t="str">
        <f t="shared" si="7064"/>
        <v/>
      </c>
      <c r="DN779" s="115" t="str">
        <f t="shared" si="7065"/>
        <v/>
      </c>
      <c r="DO779" s="115" t="str">
        <f t="shared" si="7066"/>
        <v/>
      </c>
      <c r="DP779" s="115" t="str">
        <f t="shared" si="7067"/>
        <v/>
      </c>
      <c r="DQ779" s="115" t="str">
        <f t="shared" si="7068"/>
        <v/>
      </c>
      <c r="DR779" s="115" t="str">
        <f t="shared" si="7069"/>
        <v/>
      </c>
      <c r="DS779" s="115" t="str">
        <f t="shared" si="7070"/>
        <v/>
      </c>
      <c r="DT779" s="115" t="str">
        <f t="shared" si="7071"/>
        <v/>
      </c>
      <c r="DU779" s="115" t="str">
        <f t="shared" si="7072"/>
        <v/>
      </c>
      <c r="DV779" s="115" t="str">
        <f t="shared" si="7073"/>
        <v/>
      </c>
      <c r="DW779" s="115" t="str">
        <f t="shared" si="7074"/>
        <v/>
      </c>
      <c r="DX779" s="115" t="str">
        <f t="shared" si="7075"/>
        <v/>
      </c>
      <c r="DY779" s="115" t="str">
        <f t="shared" si="7076"/>
        <v/>
      </c>
      <c r="DZ779" s="115" t="str">
        <f t="shared" si="7077"/>
        <v/>
      </c>
      <c r="EA779" s="115" t="str">
        <f t="shared" si="7078"/>
        <v/>
      </c>
      <c r="EB779" s="115" t="str">
        <f t="shared" si="7079"/>
        <v/>
      </c>
      <c r="EC779" s="115" t="str">
        <f t="shared" si="7080"/>
        <v/>
      </c>
      <c r="ED779" s="115" t="str">
        <f t="shared" si="7081"/>
        <v/>
      </c>
      <c r="EE779" s="115" t="str">
        <f t="shared" si="7082"/>
        <v/>
      </c>
      <c r="EF779" s="115" t="str">
        <f t="shared" si="7083"/>
        <v/>
      </c>
      <c r="EG779" s="115" t="str">
        <f t="shared" si="7166"/>
        <v/>
      </c>
      <c r="EH779" s="115" t="str">
        <f t="shared" si="7167"/>
        <v/>
      </c>
      <c r="EI779" s="115" t="str">
        <f t="shared" si="7168"/>
        <v/>
      </c>
      <c r="EJ779" s="115" t="str">
        <f t="shared" si="7169"/>
        <v/>
      </c>
      <c r="EK779" s="115" t="str">
        <f t="shared" si="7170"/>
        <v/>
      </c>
      <c r="EL779" s="115" t="str">
        <f t="shared" si="7171"/>
        <v/>
      </c>
      <c r="EM779" s="115" t="str">
        <f t="shared" si="7172"/>
        <v/>
      </c>
      <c r="EN779" s="115" t="str">
        <f t="shared" si="7173"/>
        <v/>
      </c>
      <c r="EO779" s="115" t="str">
        <f t="shared" si="7174"/>
        <v/>
      </c>
      <c r="EP779" s="115" t="str">
        <f t="shared" si="7175"/>
        <v/>
      </c>
      <c r="EQ779" s="115" t="str">
        <f t="shared" si="7176"/>
        <v/>
      </c>
      <c r="ER779" s="115" t="str">
        <f t="shared" si="7177"/>
        <v/>
      </c>
      <c r="ES779" s="115" t="str">
        <f t="shared" si="7178"/>
        <v/>
      </c>
      <c r="ET779" s="115" t="str">
        <f t="shared" si="7179"/>
        <v/>
      </c>
      <c r="EU779" s="115" t="str">
        <f t="shared" si="7180"/>
        <v/>
      </c>
      <c r="EV779" s="115" t="str">
        <f t="shared" si="7181"/>
        <v/>
      </c>
      <c r="EW779" s="115" t="str">
        <f t="shared" si="7182"/>
        <v/>
      </c>
      <c r="EX779" s="115" t="str">
        <f t="shared" si="7183"/>
        <v/>
      </c>
      <c r="EY779" s="115" t="str">
        <f t="shared" si="7184"/>
        <v/>
      </c>
      <c r="EZ779" s="115" t="str">
        <f t="shared" si="7185"/>
        <v/>
      </c>
      <c r="FA779" s="115" t="str">
        <f t="shared" si="7186"/>
        <v/>
      </c>
      <c r="FB779" s="115" t="str">
        <f t="shared" si="7187"/>
        <v/>
      </c>
      <c r="FC779" s="115" t="str">
        <f t="shared" si="7188"/>
        <v/>
      </c>
      <c r="FD779" s="115" t="str">
        <f t="shared" si="7189"/>
        <v/>
      </c>
      <c r="FE779" s="115" t="str">
        <f t="shared" si="7190"/>
        <v/>
      </c>
      <c r="FF779" s="115">
        <f t="shared" si="7098"/>
        <v>43</v>
      </c>
      <c r="FG779" s="115" t="str">
        <f>IFERROR(SMALL($EO$3:$EO$842,$A$7),"")</f>
        <v/>
      </c>
      <c r="FH779" s="115">
        <f t="shared" si="7192"/>
        <v>99</v>
      </c>
      <c r="FI779" s="115" t="str">
        <f t="shared" si="7099"/>
        <v/>
      </c>
      <c r="FJ779" s="115" t="str">
        <f t="shared" si="7100"/>
        <v/>
      </c>
    </row>
    <row r="780" spans="1:166" ht="15" customHeight="1" x14ac:dyDescent="0.25">
      <c r="A780" s="115">
        <v>778</v>
      </c>
      <c r="B780" s="115" t="str">
        <f t="shared" si="7191"/>
        <v/>
      </c>
      <c r="C780" s="115" t="s">
        <v>71</v>
      </c>
      <c r="D780" s="100">
        <f t="shared" si="7097"/>
        <v>0</v>
      </c>
      <c r="E780" s="100" t="str">
        <f t="shared" si="7128"/>
        <v/>
      </c>
      <c r="F780" s="100" t="str">
        <f t="shared" si="7129"/>
        <v/>
      </c>
      <c r="G780" s="100" t="str">
        <f t="shared" si="7104"/>
        <v/>
      </c>
      <c r="H780" s="100" t="str">
        <f t="shared" si="7130"/>
        <v/>
      </c>
      <c r="I780" s="100" t="str">
        <f t="shared" si="7105"/>
        <v/>
      </c>
      <c r="J780" s="100" t="str">
        <f t="shared" si="7131"/>
        <v/>
      </c>
      <c r="K780" s="100" t="str">
        <f t="shared" si="7106"/>
        <v/>
      </c>
      <c r="L780" s="100" t="str">
        <f t="shared" si="7132"/>
        <v/>
      </c>
      <c r="M780" s="100" t="str">
        <f t="shared" si="7107"/>
        <v/>
      </c>
      <c r="N780" s="100" t="str">
        <f t="shared" si="7133"/>
        <v/>
      </c>
      <c r="O780" s="100" t="str">
        <f t="shared" si="7108"/>
        <v/>
      </c>
      <c r="P780" s="100" t="str">
        <f t="shared" si="7134"/>
        <v/>
      </c>
      <c r="Q780" s="100" t="str">
        <f t="shared" si="7109"/>
        <v/>
      </c>
      <c r="R780" s="100" t="str">
        <f t="shared" si="7135"/>
        <v/>
      </c>
      <c r="S780" s="100" t="str">
        <f t="shared" si="7110"/>
        <v/>
      </c>
      <c r="T780" s="100" t="str">
        <f t="shared" si="7136"/>
        <v/>
      </c>
      <c r="U780" s="100" t="str">
        <f t="shared" si="7111"/>
        <v/>
      </c>
      <c r="V780" s="100" t="str">
        <f t="shared" si="7137"/>
        <v/>
      </c>
      <c r="W780" s="100" t="str">
        <f t="shared" si="7112"/>
        <v/>
      </c>
      <c r="X780" s="100" t="str">
        <f t="shared" si="7138"/>
        <v/>
      </c>
      <c r="Y780" s="100" t="str">
        <f t="shared" si="7113"/>
        <v/>
      </c>
      <c r="Z780" s="100" t="str">
        <f t="shared" si="7139"/>
        <v/>
      </c>
      <c r="AA780" s="100" t="str">
        <f t="shared" si="7114"/>
        <v/>
      </c>
      <c r="AB780" s="100" t="str">
        <f t="shared" si="7140"/>
        <v/>
      </c>
      <c r="AC780" s="100" t="str">
        <f t="shared" si="7115"/>
        <v/>
      </c>
      <c r="AD780" s="100" t="str">
        <f t="shared" si="7141"/>
        <v/>
      </c>
      <c r="AE780" s="100" t="str">
        <f t="shared" si="7116"/>
        <v/>
      </c>
      <c r="AF780" s="100" t="str">
        <f t="shared" si="7142"/>
        <v/>
      </c>
      <c r="AG780" s="100" t="str">
        <f t="shared" si="7117"/>
        <v/>
      </c>
      <c r="AH780" s="100" t="str">
        <f t="shared" si="7143"/>
        <v/>
      </c>
      <c r="AI780" s="100" t="str">
        <f t="shared" si="7118"/>
        <v/>
      </c>
      <c r="AJ780" s="100" t="str">
        <f t="shared" si="7144"/>
        <v/>
      </c>
      <c r="AK780" s="100" t="str">
        <f t="shared" si="7119"/>
        <v/>
      </c>
      <c r="AL780" s="100" t="str">
        <f t="shared" si="7145"/>
        <v/>
      </c>
      <c r="AM780" s="100" t="str">
        <f t="shared" si="7120"/>
        <v/>
      </c>
      <c r="AN780" s="100" t="str">
        <f t="shared" si="7146"/>
        <v/>
      </c>
      <c r="AO780" s="100" t="str">
        <f t="shared" si="7121"/>
        <v/>
      </c>
      <c r="AP780" s="100" t="str">
        <f t="shared" si="7147"/>
        <v/>
      </c>
      <c r="AQ780" s="100" t="str">
        <f t="shared" si="7122"/>
        <v/>
      </c>
      <c r="AR780" s="100" t="str">
        <f t="shared" si="7148"/>
        <v/>
      </c>
      <c r="AS780" s="100" t="str">
        <f t="shared" si="7123"/>
        <v/>
      </c>
      <c r="AT780" s="100" t="str">
        <f t="shared" si="7149"/>
        <v/>
      </c>
      <c r="AU780" s="100" t="str">
        <f t="shared" si="7124"/>
        <v/>
      </c>
      <c r="AV780" s="100" t="str">
        <f t="shared" si="7150"/>
        <v/>
      </c>
      <c r="AW780" s="100" t="str">
        <f t="shared" si="7125"/>
        <v/>
      </c>
      <c r="AX780" s="100" t="str">
        <f t="shared" si="7151"/>
        <v/>
      </c>
      <c r="AY780" s="100" t="str">
        <f t="shared" si="7126"/>
        <v/>
      </c>
      <c r="AZ780" s="100" t="str">
        <f t="shared" si="7152"/>
        <v/>
      </c>
      <c r="BA780" s="100" t="str">
        <f t="shared" si="7127"/>
        <v/>
      </c>
      <c r="BB780" s="100" t="str">
        <f t="shared" si="7153"/>
        <v/>
      </c>
      <c r="BC780" s="100" t="str">
        <f>IFERROR(INDEX('INPUT INF'!$F$3:$F$601,MATCH($B780,'INPUT INF'!$A$3:$A$601,FALSE)),"")</f>
        <v/>
      </c>
      <c r="BD780" s="100" t="str">
        <f t="shared" si="7095"/>
        <v/>
      </c>
      <c r="BE780" s="100" t="str">
        <f t="shared" si="7154"/>
        <v/>
      </c>
      <c r="BF780" s="100" t="str">
        <f t="shared" si="7155"/>
        <v/>
      </c>
      <c r="BG780" s="115" t="str">
        <f t="shared" si="7156"/>
        <v/>
      </c>
      <c r="BH780" s="176" t="str">
        <f>IF(AND('INPUT INF'!$O$1="X",BG780="PASS"),BF780,IF($BG780="","0",IF('INPUT INF'!$N$67="YES",$BF780,"")))</f>
        <v>0</v>
      </c>
      <c r="BI780" s="115" t="str">
        <f>IF($BG780="","0",IF('INPUT INF'!$S$68="YES",$BF780,""))</f>
        <v>0</v>
      </c>
      <c r="BJ780" s="115" t="str">
        <f>IF($BG780="","0",IF('INPUT INF'!$S$69="YES",$BF780,""))</f>
        <v>0</v>
      </c>
      <c r="BL780" s="118" t="str">
        <f t="shared" si="7084"/>
        <v/>
      </c>
      <c r="BM780" s="118" t="str">
        <f t="shared" si="7085"/>
        <v/>
      </c>
      <c r="BN780" s="118" t="str">
        <f t="shared" si="7086"/>
        <v/>
      </c>
      <c r="BR780" s="118" t="str">
        <f t="shared" si="7087"/>
        <v/>
      </c>
      <c r="BS780" s="118" t="str">
        <f t="shared" si="7088"/>
        <v/>
      </c>
      <c r="BT780" s="118" t="str">
        <f t="shared" si="7089"/>
        <v/>
      </c>
      <c r="BX780" s="118" t="str">
        <f t="shared" si="7090"/>
        <v/>
      </c>
      <c r="BY780" s="118" t="str">
        <f t="shared" si="7091"/>
        <v/>
      </c>
      <c r="BZ780" s="118" t="str">
        <f t="shared" si="7092"/>
        <v/>
      </c>
      <c r="CD780" s="116" t="str">
        <f t="shared" si="7157"/>
        <v/>
      </c>
      <c r="CE780" s="116" t="str">
        <f t="shared" si="7158"/>
        <v/>
      </c>
      <c r="CF780" s="116" t="str">
        <f t="shared" si="7159"/>
        <v/>
      </c>
      <c r="CJ780" s="116" t="str">
        <f t="shared" si="7160"/>
        <v/>
      </c>
      <c r="CK780" s="116" t="str">
        <f t="shared" si="7161"/>
        <v/>
      </c>
      <c r="CL780" s="116" t="str">
        <f t="shared" si="7162"/>
        <v/>
      </c>
      <c r="CP780" s="116" t="str">
        <f t="shared" si="7163"/>
        <v/>
      </c>
      <c r="CQ780" s="116" t="str">
        <f t="shared" si="7164"/>
        <v/>
      </c>
      <c r="CR780" s="116" t="str">
        <f t="shared" si="7165"/>
        <v/>
      </c>
      <c r="DH780" s="115" t="str">
        <f t="shared" si="7093"/>
        <v/>
      </c>
      <c r="DI780" s="115" t="str">
        <f t="shared" si="7094"/>
        <v/>
      </c>
      <c r="DJ780" s="115" t="str">
        <f t="shared" si="7061"/>
        <v/>
      </c>
      <c r="DK780" s="115" t="str">
        <f t="shared" si="7062"/>
        <v/>
      </c>
      <c r="DL780" s="115" t="str">
        <f t="shared" si="7063"/>
        <v/>
      </c>
      <c r="DM780" s="115" t="str">
        <f t="shared" si="7064"/>
        <v/>
      </c>
      <c r="DN780" s="115" t="str">
        <f t="shared" si="7065"/>
        <v/>
      </c>
      <c r="DO780" s="115" t="str">
        <f t="shared" si="7066"/>
        <v/>
      </c>
      <c r="DP780" s="115" t="str">
        <f t="shared" si="7067"/>
        <v/>
      </c>
      <c r="DQ780" s="115" t="str">
        <f t="shared" si="7068"/>
        <v/>
      </c>
      <c r="DR780" s="115" t="str">
        <f t="shared" si="7069"/>
        <v/>
      </c>
      <c r="DS780" s="115" t="str">
        <f t="shared" si="7070"/>
        <v/>
      </c>
      <c r="DT780" s="115" t="str">
        <f t="shared" si="7071"/>
        <v/>
      </c>
      <c r="DU780" s="115" t="str">
        <f t="shared" si="7072"/>
        <v/>
      </c>
      <c r="DV780" s="115" t="str">
        <f t="shared" si="7073"/>
        <v/>
      </c>
      <c r="DW780" s="115" t="str">
        <f t="shared" si="7074"/>
        <v/>
      </c>
      <c r="DX780" s="115" t="str">
        <f t="shared" si="7075"/>
        <v/>
      </c>
      <c r="DY780" s="115" t="str">
        <f t="shared" si="7076"/>
        <v/>
      </c>
      <c r="DZ780" s="115" t="str">
        <f t="shared" si="7077"/>
        <v/>
      </c>
      <c r="EA780" s="115" t="str">
        <f t="shared" si="7078"/>
        <v/>
      </c>
      <c r="EB780" s="115" t="str">
        <f t="shared" si="7079"/>
        <v/>
      </c>
      <c r="EC780" s="115" t="str">
        <f t="shared" si="7080"/>
        <v/>
      </c>
      <c r="ED780" s="115" t="str">
        <f t="shared" si="7081"/>
        <v/>
      </c>
      <c r="EE780" s="115" t="str">
        <f t="shared" si="7082"/>
        <v/>
      </c>
      <c r="EF780" s="115" t="str">
        <f t="shared" si="7083"/>
        <v/>
      </c>
      <c r="EG780" s="115" t="str">
        <f t="shared" si="7166"/>
        <v/>
      </c>
      <c r="EH780" s="115" t="str">
        <f t="shared" si="7167"/>
        <v/>
      </c>
      <c r="EI780" s="115" t="str">
        <f t="shared" si="7168"/>
        <v/>
      </c>
      <c r="EJ780" s="115" t="str">
        <f t="shared" si="7169"/>
        <v/>
      </c>
      <c r="EK780" s="115" t="str">
        <f t="shared" si="7170"/>
        <v/>
      </c>
      <c r="EL780" s="115" t="str">
        <f t="shared" si="7171"/>
        <v/>
      </c>
      <c r="EM780" s="115" t="str">
        <f t="shared" si="7172"/>
        <v/>
      </c>
      <c r="EN780" s="115" t="str">
        <f t="shared" si="7173"/>
        <v/>
      </c>
      <c r="EO780" s="115" t="str">
        <f t="shared" si="7174"/>
        <v/>
      </c>
      <c r="EP780" s="115" t="str">
        <f t="shared" si="7175"/>
        <v/>
      </c>
      <c r="EQ780" s="115" t="str">
        <f t="shared" si="7176"/>
        <v/>
      </c>
      <c r="ER780" s="115" t="str">
        <f t="shared" si="7177"/>
        <v/>
      </c>
      <c r="ES780" s="115" t="str">
        <f t="shared" si="7178"/>
        <v/>
      </c>
      <c r="ET780" s="115" t="str">
        <f t="shared" si="7179"/>
        <v/>
      </c>
      <c r="EU780" s="115" t="str">
        <f t="shared" si="7180"/>
        <v/>
      </c>
      <c r="EV780" s="115" t="str">
        <f t="shared" si="7181"/>
        <v/>
      </c>
      <c r="EW780" s="115" t="str">
        <f t="shared" si="7182"/>
        <v/>
      </c>
      <c r="EX780" s="115" t="str">
        <f t="shared" si="7183"/>
        <v/>
      </c>
      <c r="EY780" s="115" t="str">
        <f t="shared" si="7184"/>
        <v/>
      </c>
      <c r="EZ780" s="115" t="str">
        <f t="shared" si="7185"/>
        <v/>
      </c>
      <c r="FA780" s="115" t="str">
        <f t="shared" si="7186"/>
        <v/>
      </c>
      <c r="FB780" s="115" t="str">
        <f t="shared" si="7187"/>
        <v/>
      </c>
      <c r="FC780" s="115" t="str">
        <f t="shared" si="7188"/>
        <v/>
      </c>
      <c r="FD780" s="115" t="str">
        <f t="shared" si="7189"/>
        <v/>
      </c>
      <c r="FE780" s="115" t="str">
        <f t="shared" si="7190"/>
        <v/>
      </c>
      <c r="FF780" s="115">
        <f t="shared" si="7098"/>
        <v>43</v>
      </c>
      <c r="FG780" s="115" t="str">
        <f>IFERROR(SMALL($EO$3:$EO$842,$A$8),"")</f>
        <v/>
      </c>
      <c r="FH780" s="115">
        <f t="shared" si="7192"/>
        <v>99</v>
      </c>
      <c r="FI780" s="115" t="str">
        <f t="shared" si="7099"/>
        <v/>
      </c>
      <c r="FJ780" s="115" t="str">
        <f t="shared" si="7100"/>
        <v/>
      </c>
    </row>
    <row r="781" spans="1:166" ht="15" customHeight="1" x14ac:dyDescent="0.25">
      <c r="A781" s="115">
        <v>779</v>
      </c>
      <c r="B781" s="115" t="str">
        <f t="shared" si="7191"/>
        <v/>
      </c>
      <c r="C781" s="115" t="s">
        <v>71</v>
      </c>
      <c r="D781" s="100">
        <f t="shared" si="7097"/>
        <v>0</v>
      </c>
      <c r="E781" s="100" t="str">
        <f t="shared" si="7128"/>
        <v/>
      </c>
      <c r="F781" s="100" t="str">
        <f t="shared" si="7129"/>
        <v/>
      </c>
      <c r="G781" s="100" t="str">
        <f t="shared" si="7104"/>
        <v/>
      </c>
      <c r="H781" s="100" t="str">
        <f t="shared" si="7130"/>
        <v/>
      </c>
      <c r="I781" s="100" t="str">
        <f t="shared" si="7105"/>
        <v/>
      </c>
      <c r="J781" s="100" t="str">
        <f t="shared" si="7131"/>
        <v/>
      </c>
      <c r="K781" s="100" t="str">
        <f t="shared" si="7106"/>
        <v/>
      </c>
      <c r="L781" s="100" t="str">
        <f t="shared" si="7132"/>
        <v/>
      </c>
      <c r="M781" s="100" t="str">
        <f t="shared" si="7107"/>
        <v/>
      </c>
      <c r="N781" s="100" t="str">
        <f t="shared" si="7133"/>
        <v/>
      </c>
      <c r="O781" s="100" t="str">
        <f t="shared" si="7108"/>
        <v/>
      </c>
      <c r="P781" s="100" t="str">
        <f t="shared" si="7134"/>
        <v/>
      </c>
      <c r="Q781" s="100" t="str">
        <f t="shared" si="7109"/>
        <v/>
      </c>
      <c r="R781" s="100" t="str">
        <f t="shared" si="7135"/>
        <v/>
      </c>
      <c r="S781" s="100" t="str">
        <f t="shared" si="7110"/>
        <v/>
      </c>
      <c r="T781" s="100" t="str">
        <f t="shared" si="7136"/>
        <v/>
      </c>
      <c r="U781" s="100" t="str">
        <f t="shared" si="7111"/>
        <v/>
      </c>
      <c r="V781" s="100" t="str">
        <f t="shared" si="7137"/>
        <v/>
      </c>
      <c r="W781" s="100" t="str">
        <f t="shared" si="7112"/>
        <v/>
      </c>
      <c r="X781" s="100" t="str">
        <f t="shared" si="7138"/>
        <v/>
      </c>
      <c r="Y781" s="100" t="str">
        <f t="shared" si="7113"/>
        <v/>
      </c>
      <c r="Z781" s="100" t="str">
        <f t="shared" si="7139"/>
        <v/>
      </c>
      <c r="AA781" s="100" t="str">
        <f t="shared" si="7114"/>
        <v/>
      </c>
      <c r="AB781" s="100" t="str">
        <f t="shared" si="7140"/>
        <v/>
      </c>
      <c r="AC781" s="100" t="str">
        <f t="shared" si="7115"/>
        <v/>
      </c>
      <c r="AD781" s="100" t="str">
        <f t="shared" si="7141"/>
        <v/>
      </c>
      <c r="AE781" s="100" t="str">
        <f t="shared" si="7116"/>
        <v/>
      </c>
      <c r="AF781" s="100" t="str">
        <f t="shared" si="7142"/>
        <v/>
      </c>
      <c r="AG781" s="100" t="str">
        <f t="shared" si="7117"/>
        <v/>
      </c>
      <c r="AH781" s="100" t="str">
        <f t="shared" si="7143"/>
        <v/>
      </c>
      <c r="AI781" s="100" t="str">
        <f t="shared" si="7118"/>
        <v/>
      </c>
      <c r="AJ781" s="100" t="str">
        <f t="shared" si="7144"/>
        <v/>
      </c>
      <c r="AK781" s="100" t="str">
        <f t="shared" si="7119"/>
        <v/>
      </c>
      <c r="AL781" s="100" t="str">
        <f t="shared" si="7145"/>
        <v/>
      </c>
      <c r="AM781" s="100" t="str">
        <f t="shared" si="7120"/>
        <v/>
      </c>
      <c r="AN781" s="100" t="str">
        <f t="shared" si="7146"/>
        <v/>
      </c>
      <c r="AO781" s="100" t="str">
        <f t="shared" si="7121"/>
        <v/>
      </c>
      <c r="AP781" s="100" t="str">
        <f t="shared" si="7147"/>
        <v/>
      </c>
      <c r="AQ781" s="100" t="str">
        <f t="shared" si="7122"/>
        <v/>
      </c>
      <c r="AR781" s="100" t="str">
        <f t="shared" si="7148"/>
        <v/>
      </c>
      <c r="AS781" s="100" t="str">
        <f t="shared" si="7123"/>
        <v/>
      </c>
      <c r="AT781" s="100" t="str">
        <f t="shared" si="7149"/>
        <v/>
      </c>
      <c r="AU781" s="100" t="str">
        <f t="shared" si="7124"/>
        <v/>
      </c>
      <c r="AV781" s="100" t="str">
        <f t="shared" si="7150"/>
        <v/>
      </c>
      <c r="AW781" s="100" t="str">
        <f t="shared" si="7125"/>
        <v/>
      </c>
      <c r="AX781" s="100" t="str">
        <f t="shared" si="7151"/>
        <v/>
      </c>
      <c r="AY781" s="100" t="str">
        <f t="shared" si="7126"/>
        <v/>
      </c>
      <c r="AZ781" s="100" t="str">
        <f t="shared" si="7152"/>
        <v/>
      </c>
      <c r="BA781" s="100" t="str">
        <f t="shared" si="7127"/>
        <v/>
      </c>
      <c r="BB781" s="100" t="str">
        <f t="shared" si="7153"/>
        <v/>
      </c>
      <c r="BC781" s="100" t="str">
        <f>IFERROR(INDEX('INPUT INF'!$F$3:$F$601,MATCH($B781,'INPUT INF'!$A$3:$A$601,FALSE)),"")</f>
        <v/>
      </c>
      <c r="BD781" s="100" t="str">
        <f t="shared" si="7095"/>
        <v/>
      </c>
      <c r="BE781" s="100" t="str">
        <f t="shared" si="7154"/>
        <v/>
      </c>
      <c r="BF781" s="100" t="str">
        <f t="shared" si="7155"/>
        <v/>
      </c>
      <c r="BG781" s="115" t="str">
        <f t="shared" si="7156"/>
        <v/>
      </c>
      <c r="BH781" s="176" t="str">
        <f>IF(AND('INPUT INF'!$O$1="X",BG781="PASS"),BF781,IF($BG781="","0",IF('INPUT INF'!$N$67="YES",$BF781,"")))</f>
        <v>0</v>
      </c>
      <c r="BI781" s="115" t="str">
        <f>IF($BG781="","0",IF('INPUT INF'!$S$68="YES",$BF781,""))</f>
        <v>0</v>
      </c>
      <c r="BJ781" s="115" t="str">
        <f>IF($BG781="","0",IF('INPUT INF'!$S$69="YES",$BF781,""))</f>
        <v>0</v>
      </c>
      <c r="BL781" s="118" t="str">
        <f t="shared" si="7084"/>
        <v/>
      </c>
      <c r="BM781" s="118" t="str">
        <f t="shared" si="7085"/>
        <v/>
      </c>
      <c r="BN781" s="118" t="str">
        <f t="shared" si="7086"/>
        <v/>
      </c>
      <c r="BR781" s="118" t="str">
        <f t="shared" si="7087"/>
        <v/>
      </c>
      <c r="BS781" s="118" t="str">
        <f t="shared" si="7088"/>
        <v/>
      </c>
      <c r="BT781" s="118" t="str">
        <f t="shared" si="7089"/>
        <v/>
      </c>
      <c r="BX781" s="118" t="str">
        <f t="shared" si="7090"/>
        <v/>
      </c>
      <c r="BY781" s="118" t="str">
        <f t="shared" si="7091"/>
        <v/>
      </c>
      <c r="BZ781" s="118" t="str">
        <f t="shared" si="7092"/>
        <v/>
      </c>
      <c r="CD781" s="116" t="str">
        <f t="shared" si="7157"/>
        <v/>
      </c>
      <c r="CE781" s="116" t="str">
        <f t="shared" si="7158"/>
        <v/>
      </c>
      <c r="CF781" s="116" t="str">
        <f t="shared" si="7159"/>
        <v/>
      </c>
      <c r="CJ781" s="116" t="str">
        <f t="shared" si="7160"/>
        <v/>
      </c>
      <c r="CK781" s="116" t="str">
        <f t="shared" si="7161"/>
        <v/>
      </c>
      <c r="CL781" s="116" t="str">
        <f t="shared" si="7162"/>
        <v/>
      </c>
      <c r="CP781" s="116" t="str">
        <f t="shared" si="7163"/>
        <v/>
      </c>
      <c r="CQ781" s="116" t="str">
        <f t="shared" si="7164"/>
        <v/>
      </c>
      <c r="CR781" s="116" t="str">
        <f t="shared" si="7165"/>
        <v/>
      </c>
      <c r="DH781" s="115" t="str">
        <f t="shared" si="7093"/>
        <v/>
      </c>
      <c r="DI781" s="115" t="str">
        <f t="shared" si="7094"/>
        <v/>
      </c>
      <c r="DJ781" s="115" t="str">
        <f t="shared" si="7061"/>
        <v/>
      </c>
      <c r="DK781" s="115" t="str">
        <f t="shared" si="7062"/>
        <v/>
      </c>
      <c r="DL781" s="115" t="str">
        <f t="shared" si="7063"/>
        <v/>
      </c>
      <c r="DM781" s="115" t="str">
        <f t="shared" si="7064"/>
        <v/>
      </c>
      <c r="DN781" s="115" t="str">
        <f t="shared" si="7065"/>
        <v/>
      </c>
      <c r="DO781" s="115" t="str">
        <f t="shared" si="7066"/>
        <v/>
      </c>
      <c r="DP781" s="115" t="str">
        <f t="shared" si="7067"/>
        <v/>
      </c>
      <c r="DQ781" s="115" t="str">
        <f t="shared" si="7068"/>
        <v/>
      </c>
      <c r="DR781" s="115" t="str">
        <f t="shared" si="7069"/>
        <v/>
      </c>
      <c r="DS781" s="115" t="str">
        <f t="shared" si="7070"/>
        <v/>
      </c>
      <c r="DT781" s="115" t="str">
        <f t="shared" si="7071"/>
        <v/>
      </c>
      <c r="DU781" s="115" t="str">
        <f t="shared" si="7072"/>
        <v/>
      </c>
      <c r="DV781" s="115" t="str">
        <f t="shared" si="7073"/>
        <v/>
      </c>
      <c r="DW781" s="115" t="str">
        <f t="shared" si="7074"/>
        <v/>
      </c>
      <c r="DX781" s="115" t="str">
        <f t="shared" si="7075"/>
        <v/>
      </c>
      <c r="DY781" s="115" t="str">
        <f t="shared" si="7076"/>
        <v/>
      </c>
      <c r="DZ781" s="115" t="str">
        <f t="shared" si="7077"/>
        <v/>
      </c>
      <c r="EA781" s="115" t="str">
        <f t="shared" si="7078"/>
        <v/>
      </c>
      <c r="EB781" s="115" t="str">
        <f t="shared" si="7079"/>
        <v/>
      </c>
      <c r="EC781" s="115" t="str">
        <f t="shared" si="7080"/>
        <v/>
      </c>
      <c r="ED781" s="115" t="str">
        <f t="shared" si="7081"/>
        <v/>
      </c>
      <c r="EE781" s="115" t="str">
        <f t="shared" si="7082"/>
        <v/>
      </c>
      <c r="EF781" s="115" t="str">
        <f t="shared" si="7083"/>
        <v/>
      </c>
      <c r="EG781" s="115" t="str">
        <f t="shared" si="7166"/>
        <v/>
      </c>
      <c r="EH781" s="115" t="str">
        <f t="shared" si="7167"/>
        <v/>
      </c>
      <c r="EI781" s="115" t="str">
        <f t="shared" si="7168"/>
        <v/>
      </c>
      <c r="EJ781" s="115" t="str">
        <f t="shared" si="7169"/>
        <v/>
      </c>
      <c r="EK781" s="115" t="str">
        <f t="shared" si="7170"/>
        <v/>
      </c>
      <c r="EL781" s="115" t="str">
        <f t="shared" si="7171"/>
        <v/>
      </c>
      <c r="EM781" s="115" t="str">
        <f t="shared" si="7172"/>
        <v/>
      </c>
      <c r="EN781" s="115" t="str">
        <f t="shared" si="7173"/>
        <v/>
      </c>
      <c r="EO781" s="115" t="str">
        <f t="shared" si="7174"/>
        <v/>
      </c>
      <c r="EP781" s="115" t="str">
        <f t="shared" si="7175"/>
        <v/>
      </c>
      <c r="EQ781" s="115" t="str">
        <f t="shared" si="7176"/>
        <v/>
      </c>
      <c r="ER781" s="115" t="str">
        <f t="shared" si="7177"/>
        <v/>
      </c>
      <c r="ES781" s="115" t="str">
        <f t="shared" si="7178"/>
        <v/>
      </c>
      <c r="ET781" s="115" t="str">
        <f t="shared" si="7179"/>
        <v/>
      </c>
      <c r="EU781" s="115" t="str">
        <f t="shared" si="7180"/>
        <v/>
      </c>
      <c r="EV781" s="115" t="str">
        <f t="shared" si="7181"/>
        <v/>
      </c>
      <c r="EW781" s="115" t="str">
        <f t="shared" si="7182"/>
        <v/>
      </c>
      <c r="EX781" s="115" t="str">
        <f t="shared" si="7183"/>
        <v/>
      </c>
      <c r="EY781" s="115" t="str">
        <f t="shared" si="7184"/>
        <v/>
      </c>
      <c r="EZ781" s="115" t="str">
        <f t="shared" si="7185"/>
        <v/>
      </c>
      <c r="FA781" s="115" t="str">
        <f t="shared" si="7186"/>
        <v/>
      </c>
      <c r="FB781" s="115" t="str">
        <f t="shared" si="7187"/>
        <v/>
      </c>
      <c r="FC781" s="115" t="str">
        <f t="shared" si="7188"/>
        <v/>
      </c>
      <c r="FD781" s="115" t="str">
        <f t="shared" si="7189"/>
        <v/>
      </c>
      <c r="FE781" s="115" t="str">
        <f t="shared" si="7190"/>
        <v/>
      </c>
      <c r="FF781" s="115">
        <f t="shared" si="7098"/>
        <v>43</v>
      </c>
      <c r="FG781" s="115" t="str">
        <f>IFERROR(SMALL($EO$3:$EO$842,$A$9),"")</f>
        <v/>
      </c>
      <c r="FH781" s="115">
        <f t="shared" si="7192"/>
        <v>99</v>
      </c>
      <c r="FI781" s="115" t="str">
        <f t="shared" si="7099"/>
        <v/>
      </c>
      <c r="FJ781" s="115" t="str">
        <f t="shared" si="7100"/>
        <v/>
      </c>
    </row>
    <row r="782" spans="1:166" ht="15" customHeight="1" x14ac:dyDescent="0.25">
      <c r="A782" s="115">
        <v>780</v>
      </c>
      <c r="B782" s="115" t="str">
        <f t="shared" si="7191"/>
        <v/>
      </c>
      <c r="C782" s="115" t="s">
        <v>71</v>
      </c>
      <c r="D782" s="100">
        <f t="shared" si="7097"/>
        <v>0</v>
      </c>
      <c r="E782" s="100" t="str">
        <f t="shared" si="7128"/>
        <v/>
      </c>
      <c r="F782" s="100" t="str">
        <f t="shared" si="7129"/>
        <v/>
      </c>
      <c r="G782" s="100" t="str">
        <f t="shared" si="7104"/>
        <v/>
      </c>
      <c r="H782" s="100" t="str">
        <f t="shared" si="7130"/>
        <v/>
      </c>
      <c r="I782" s="100" t="str">
        <f t="shared" si="7105"/>
        <v/>
      </c>
      <c r="J782" s="100" t="str">
        <f t="shared" si="7131"/>
        <v/>
      </c>
      <c r="K782" s="100" t="str">
        <f t="shared" si="7106"/>
        <v/>
      </c>
      <c r="L782" s="100" t="str">
        <f t="shared" si="7132"/>
        <v/>
      </c>
      <c r="M782" s="100" t="str">
        <f t="shared" si="7107"/>
        <v/>
      </c>
      <c r="N782" s="100" t="str">
        <f t="shared" si="7133"/>
        <v/>
      </c>
      <c r="O782" s="100" t="str">
        <f t="shared" si="7108"/>
        <v/>
      </c>
      <c r="P782" s="100" t="str">
        <f t="shared" si="7134"/>
        <v/>
      </c>
      <c r="Q782" s="100" t="str">
        <f t="shared" si="7109"/>
        <v/>
      </c>
      <c r="R782" s="100" t="str">
        <f t="shared" si="7135"/>
        <v/>
      </c>
      <c r="S782" s="100" t="str">
        <f t="shared" si="7110"/>
        <v/>
      </c>
      <c r="T782" s="100" t="str">
        <f t="shared" si="7136"/>
        <v/>
      </c>
      <c r="U782" s="100" t="str">
        <f t="shared" si="7111"/>
        <v/>
      </c>
      <c r="V782" s="100" t="str">
        <f t="shared" si="7137"/>
        <v/>
      </c>
      <c r="W782" s="100" t="str">
        <f t="shared" si="7112"/>
        <v/>
      </c>
      <c r="X782" s="100" t="str">
        <f t="shared" si="7138"/>
        <v/>
      </c>
      <c r="Y782" s="100" t="str">
        <f t="shared" si="7113"/>
        <v/>
      </c>
      <c r="Z782" s="100" t="str">
        <f t="shared" si="7139"/>
        <v/>
      </c>
      <c r="AA782" s="100" t="str">
        <f t="shared" si="7114"/>
        <v/>
      </c>
      <c r="AB782" s="100" t="str">
        <f t="shared" si="7140"/>
        <v/>
      </c>
      <c r="AC782" s="100" t="str">
        <f t="shared" si="7115"/>
        <v/>
      </c>
      <c r="AD782" s="100" t="str">
        <f t="shared" si="7141"/>
        <v/>
      </c>
      <c r="AE782" s="100" t="str">
        <f t="shared" si="7116"/>
        <v/>
      </c>
      <c r="AF782" s="100" t="str">
        <f t="shared" si="7142"/>
        <v/>
      </c>
      <c r="AG782" s="100" t="str">
        <f t="shared" si="7117"/>
        <v/>
      </c>
      <c r="AH782" s="100" t="str">
        <f t="shared" si="7143"/>
        <v/>
      </c>
      <c r="AI782" s="100" t="str">
        <f t="shared" si="7118"/>
        <v/>
      </c>
      <c r="AJ782" s="100" t="str">
        <f t="shared" si="7144"/>
        <v/>
      </c>
      <c r="AK782" s="100" t="str">
        <f t="shared" si="7119"/>
        <v/>
      </c>
      <c r="AL782" s="100" t="str">
        <f t="shared" si="7145"/>
        <v/>
      </c>
      <c r="AM782" s="100" t="str">
        <f t="shared" si="7120"/>
        <v/>
      </c>
      <c r="AN782" s="100" t="str">
        <f t="shared" si="7146"/>
        <v/>
      </c>
      <c r="AO782" s="100" t="str">
        <f t="shared" si="7121"/>
        <v/>
      </c>
      <c r="AP782" s="100" t="str">
        <f t="shared" si="7147"/>
        <v/>
      </c>
      <c r="AQ782" s="100" t="str">
        <f t="shared" si="7122"/>
        <v/>
      </c>
      <c r="AR782" s="100" t="str">
        <f t="shared" si="7148"/>
        <v/>
      </c>
      <c r="AS782" s="100" t="str">
        <f t="shared" si="7123"/>
        <v/>
      </c>
      <c r="AT782" s="100" t="str">
        <f t="shared" si="7149"/>
        <v/>
      </c>
      <c r="AU782" s="100" t="str">
        <f t="shared" si="7124"/>
        <v/>
      </c>
      <c r="AV782" s="100" t="str">
        <f t="shared" si="7150"/>
        <v/>
      </c>
      <c r="AW782" s="100" t="str">
        <f t="shared" si="7125"/>
        <v/>
      </c>
      <c r="AX782" s="100" t="str">
        <f t="shared" si="7151"/>
        <v/>
      </c>
      <c r="AY782" s="100" t="str">
        <f t="shared" si="7126"/>
        <v/>
      </c>
      <c r="AZ782" s="100" t="str">
        <f t="shared" si="7152"/>
        <v/>
      </c>
      <c r="BA782" s="100" t="str">
        <f t="shared" si="7127"/>
        <v/>
      </c>
      <c r="BB782" s="100" t="str">
        <f t="shared" si="7153"/>
        <v/>
      </c>
      <c r="BC782" s="100" t="str">
        <f>IFERROR(INDEX('INPUT INF'!$F$3:$F$601,MATCH($B782,'INPUT INF'!$A$3:$A$601,FALSE)),"")</f>
        <v/>
      </c>
      <c r="BD782" s="100" t="str">
        <f t="shared" si="7095"/>
        <v/>
      </c>
      <c r="BE782" s="100" t="str">
        <f t="shared" si="7154"/>
        <v/>
      </c>
      <c r="BF782" s="100" t="str">
        <f t="shared" si="7155"/>
        <v/>
      </c>
      <c r="BG782" s="115" t="str">
        <f t="shared" si="7156"/>
        <v/>
      </c>
      <c r="BH782" s="176" t="str">
        <f>IF(AND('INPUT INF'!$O$1="X",BG782="PASS"),BF782,IF($BG782="","0",IF('INPUT INF'!$N$67="YES",$BF782,"")))</f>
        <v>0</v>
      </c>
      <c r="BI782" s="115" t="str">
        <f>IF($BG782="","0",IF('INPUT INF'!$S$68="YES",$BF782,""))</f>
        <v>0</v>
      </c>
      <c r="BJ782" s="115" t="str">
        <f>IF($BG782="","0",IF('INPUT INF'!$S$69="YES",$BF782,""))</f>
        <v>0</v>
      </c>
      <c r="BL782" s="118" t="str">
        <f t="shared" si="7084"/>
        <v/>
      </c>
      <c r="BM782" s="118" t="str">
        <f t="shared" si="7085"/>
        <v/>
      </c>
      <c r="BN782" s="118" t="str">
        <f t="shared" si="7086"/>
        <v/>
      </c>
      <c r="BR782" s="118" t="str">
        <f t="shared" si="7087"/>
        <v/>
      </c>
      <c r="BS782" s="118" t="str">
        <f t="shared" si="7088"/>
        <v/>
      </c>
      <c r="BT782" s="118" t="str">
        <f t="shared" si="7089"/>
        <v/>
      </c>
      <c r="BX782" s="118" t="str">
        <f t="shared" si="7090"/>
        <v/>
      </c>
      <c r="BY782" s="118" t="str">
        <f t="shared" si="7091"/>
        <v/>
      </c>
      <c r="BZ782" s="118" t="str">
        <f t="shared" si="7092"/>
        <v/>
      </c>
      <c r="CD782" s="116" t="str">
        <f t="shared" si="7157"/>
        <v/>
      </c>
      <c r="CE782" s="116" t="str">
        <f t="shared" si="7158"/>
        <v/>
      </c>
      <c r="CF782" s="116" t="str">
        <f t="shared" si="7159"/>
        <v/>
      </c>
      <c r="CJ782" s="116" t="str">
        <f t="shared" si="7160"/>
        <v/>
      </c>
      <c r="CK782" s="116" t="str">
        <f t="shared" si="7161"/>
        <v/>
      </c>
      <c r="CL782" s="116" t="str">
        <f t="shared" si="7162"/>
        <v/>
      </c>
      <c r="CP782" s="116" t="str">
        <f t="shared" si="7163"/>
        <v/>
      </c>
      <c r="CQ782" s="116" t="str">
        <f t="shared" si="7164"/>
        <v/>
      </c>
      <c r="CR782" s="116" t="str">
        <f t="shared" si="7165"/>
        <v/>
      </c>
      <c r="DH782" s="115" t="str">
        <f t="shared" si="7093"/>
        <v/>
      </c>
      <c r="DI782" s="115" t="str">
        <f t="shared" si="7094"/>
        <v/>
      </c>
      <c r="DJ782" s="115" t="str">
        <f t="shared" si="7061"/>
        <v/>
      </c>
      <c r="DK782" s="115" t="str">
        <f t="shared" si="7062"/>
        <v/>
      </c>
      <c r="DL782" s="115" t="str">
        <f t="shared" si="7063"/>
        <v/>
      </c>
      <c r="DM782" s="115" t="str">
        <f t="shared" si="7064"/>
        <v/>
      </c>
      <c r="DN782" s="115" t="str">
        <f t="shared" si="7065"/>
        <v/>
      </c>
      <c r="DO782" s="115" t="str">
        <f t="shared" si="7066"/>
        <v/>
      </c>
      <c r="DP782" s="115" t="str">
        <f t="shared" si="7067"/>
        <v/>
      </c>
      <c r="DQ782" s="115" t="str">
        <f t="shared" si="7068"/>
        <v/>
      </c>
      <c r="DR782" s="115" t="str">
        <f t="shared" si="7069"/>
        <v/>
      </c>
      <c r="DS782" s="115" t="str">
        <f t="shared" si="7070"/>
        <v/>
      </c>
      <c r="DT782" s="115" t="str">
        <f t="shared" si="7071"/>
        <v/>
      </c>
      <c r="DU782" s="115" t="str">
        <f t="shared" si="7072"/>
        <v/>
      </c>
      <c r="DV782" s="115" t="str">
        <f t="shared" si="7073"/>
        <v/>
      </c>
      <c r="DW782" s="115" t="str">
        <f t="shared" si="7074"/>
        <v/>
      </c>
      <c r="DX782" s="115" t="str">
        <f t="shared" si="7075"/>
        <v/>
      </c>
      <c r="DY782" s="115" t="str">
        <f t="shared" si="7076"/>
        <v/>
      </c>
      <c r="DZ782" s="115" t="str">
        <f t="shared" si="7077"/>
        <v/>
      </c>
      <c r="EA782" s="115" t="str">
        <f t="shared" si="7078"/>
        <v/>
      </c>
      <c r="EB782" s="115" t="str">
        <f t="shared" si="7079"/>
        <v/>
      </c>
      <c r="EC782" s="115" t="str">
        <f t="shared" si="7080"/>
        <v/>
      </c>
      <c r="ED782" s="115" t="str">
        <f t="shared" si="7081"/>
        <v/>
      </c>
      <c r="EE782" s="115" t="str">
        <f t="shared" si="7082"/>
        <v/>
      </c>
      <c r="EF782" s="115" t="str">
        <f t="shared" si="7083"/>
        <v/>
      </c>
      <c r="EG782" s="115" t="str">
        <f t="shared" si="7166"/>
        <v/>
      </c>
      <c r="EH782" s="115" t="str">
        <f t="shared" si="7167"/>
        <v/>
      </c>
      <c r="EI782" s="115" t="str">
        <f t="shared" si="7168"/>
        <v/>
      </c>
      <c r="EJ782" s="115" t="str">
        <f t="shared" si="7169"/>
        <v/>
      </c>
      <c r="EK782" s="115" t="str">
        <f t="shared" si="7170"/>
        <v/>
      </c>
      <c r="EL782" s="115" t="str">
        <f t="shared" si="7171"/>
        <v/>
      </c>
      <c r="EM782" s="115" t="str">
        <f t="shared" si="7172"/>
        <v/>
      </c>
      <c r="EN782" s="115" t="str">
        <f t="shared" si="7173"/>
        <v/>
      </c>
      <c r="EO782" s="115" t="str">
        <f t="shared" si="7174"/>
        <v/>
      </c>
      <c r="EP782" s="115" t="str">
        <f t="shared" si="7175"/>
        <v/>
      </c>
      <c r="EQ782" s="115" t="str">
        <f t="shared" si="7176"/>
        <v/>
      </c>
      <c r="ER782" s="115" t="str">
        <f t="shared" si="7177"/>
        <v/>
      </c>
      <c r="ES782" s="115" t="str">
        <f t="shared" si="7178"/>
        <v/>
      </c>
      <c r="ET782" s="115" t="str">
        <f t="shared" si="7179"/>
        <v/>
      </c>
      <c r="EU782" s="115" t="str">
        <f t="shared" si="7180"/>
        <v/>
      </c>
      <c r="EV782" s="115" t="str">
        <f t="shared" si="7181"/>
        <v/>
      </c>
      <c r="EW782" s="115" t="str">
        <f t="shared" si="7182"/>
        <v/>
      </c>
      <c r="EX782" s="115" t="str">
        <f t="shared" si="7183"/>
        <v/>
      </c>
      <c r="EY782" s="115" t="str">
        <f t="shared" si="7184"/>
        <v/>
      </c>
      <c r="EZ782" s="115" t="str">
        <f t="shared" si="7185"/>
        <v/>
      </c>
      <c r="FA782" s="115" t="str">
        <f t="shared" si="7186"/>
        <v/>
      </c>
      <c r="FB782" s="115" t="str">
        <f t="shared" si="7187"/>
        <v/>
      </c>
      <c r="FC782" s="115" t="str">
        <f t="shared" si="7188"/>
        <v/>
      </c>
      <c r="FD782" s="115" t="str">
        <f t="shared" si="7189"/>
        <v/>
      </c>
      <c r="FE782" s="115" t="str">
        <f t="shared" si="7190"/>
        <v/>
      </c>
      <c r="FF782" s="115">
        <f t="shared" si="7098"/>
        <v>43</v>
      </c>
      <c r="FG782" s="115" t="str">
        <f>IFERROR(SMALL($EO$3:$EO$842,$A$10),"")</f>
        <v/>
      </c>
      <c r="FH782" s="115">
        <f t="shared" si="7192"/>
        <v>99</v>
      </c>
      <c r="FI782" s="115" t="str">
        <f t="shared" si="7099"/>
        <v/>
      </c>
      <c r="FJ782" s="115" t="str">
        <f t="shared" si="7100"/>
        <v/>
      </c>
    </row>
    <row r="783" spans="1:166" ht="15" customHeight="1" x14ac:dyDescent="0.25">
      <c r="A783" s="115">
        <v>781</v>
      </c>
      <c r="B783" s="115" t="str">
        <f t="shared" si="7191"/>
        <v/>
      </c>
      <c r="C783" s="115" t="s">
        <v>71</v>
      </c>
      <c r="D783" s="100">
        <f t="shared" si="7097"/>
        <v>0</v>
      </c>
      <c r="E783" s="100" t="str">
        <f t="shared" si="7128"/>
        <v/>
      </c>
      <c r="F783" s="100" t="str">
        <f t="shared" si="7129"/>
        <v/>
      </c>
      <c r="G783" s="100" t="str">
        <f t="shared" si="7104"/>
        <v/>
      </c>
      <c r="H783" s="100" t="str">
        <f t="shared" si="7130"/>
        <v/>
      </c>
      <c r="I783" s="100" t="str">
        <f t="shared" si="7105"/>
        <v/>
      </c>
      <c r="J783" s="100" t="str">
        <f t="shared" si="7131"/>
        <v/>
      </c>
      <c r="K783" s="100" t="str">
        <f t="shared" si="7106"/>
        <v/>
      </c>
      <c r="L783" s="100" t="str">
        <f t="shared" si="7132"/>
        <v/>
      </c>
      <c r="M783" s="100" t="str">
        <f t="shared" si="7107"/>
        <v/>
      </c>
      <c r="N783" s="100" t="str">
        <f t="shared" si="7133"/>
        <v/>
      </c>
      <c r="O783" s="100" t="str">
        <f t="shared" si="7108"/>
        <v/>
      </c>
      <c r="P783" s="100" t="str">
        <f t="shared" si="7134"/>
        <v/>
      </c>
      <c r="Q783" s="100" t="str">
        <f t="shared" si="7109"/>
        <v/>
      </c>
      <c r="R783" s="100" t="str">
        <f t="shared" si="7135"/>
        <v/>
      </c>
      <c r="S783" s="100" t="str">
        <f t="shared" si="7110"/>
        <v/>
      </c>
      <c r="T783" s="100" t="str">
        <f t="shared" si="7136"/>
        <v/>
      </c>
      <c r="U783" s="100" t="str">
        <f t="shared" si="7111"/>
        <v/>
      </c>
      <c r="V783" s="100" t="str">
        <f t="shared" si="7137"/>
        <v/>
      </c>
      <c r="W783" s="100" t="str">
        <f t="shared" si="7112"/>
        <v/>
      </c>
      <c r="X783" s="100" t="str">
        <f t="shared" si="7138"/>
        <v/>
      </c>
      <c r="Y783" s="100" t="str">
        <f t="shared" si="7113"/>
        <v/>
      </c>
      <c r="Z783" s="100" t="str">
        <f t="shared" si="7139"/>
        <v/>
      </c>
      <c r="AA783" s="100" t="str">
        <f t="shared" si="7114"/>
        <v/>
      </c>
      <c r="AB783" s="100" t="str">
        <f t="shared" si="7140"/>
        <v/>
      </c>
      <c r="AC783" s="100" t="str">
        <f t="shared" si="7115"/>
        <v/>
      </c>
      <c r="AD783" s="100" t="str">
        <f t="shared" si="7141"/>
        <v/>
      </c>
      <c r="AE783" s="100" t="str">
        <f t="shared" si="7116"/>
        <v/>
      </c>
      <c r="AF783" s="100" t="str">
        <f t="shared" si="7142"/>
        <v/>
      </c>
      <c r="AG783" s="100" t="str">
        <f t="shared" si="7117"/>
        <v/>
      </c>
      <c r="AH783" s="100" t="str">
        <f t="shared" si="7143"/>
        <v/>
      </c>
      <c r="AI783" s="100" t="str">
        <f t="shared" si="7118"/>
        <v/>
      </c>
      <c r="AJ783" s="100" t="str">
        <f t="shared" si="7144"/>
        <v/>
      </c>
      <c r="AK783" s="100" t="str">
        <f t="shared" si="7119"/>
        <v/>
      </c>
      <c r="AL783" s="100" t="str">
        <f t="shared" si="7145"/>
        <v/>
      </c>
      <c r="AM783" s="100" t="str">
        <f t="shared" si="7120"/>
        <v/>
      </c>
      <c r="AN783" s="100" t="str">
        <f t="shared" si="7146"/>
        <v/>
      </c>
      <c r="AO783" s="100" t="str">
        <f t="shared" si="7121"/>
        <v/>
      </c>
      <c r="AP783" s="100" t="str">
        <f t="shared" si="7147"/>
        <v/>
      </c>
      <c r="AQ783" s="100" t="str">
        <f t="shared" si="7122"/>
        <v/>
      </c>
      <c r="AR783" s="100" t="str">
        <f t="shared" si="7148"/>
        <v/>
      </c>
      <c r="AS783" s="100" t="str">
        <f t="shared" si="7123"/>
        <v/>
      </c>
      <c r="AT783" s="100" t="str">
        <f t="shared" si="7149"/>
        <v/>
      </c>
      <c r="AU783" s="100" t="str">
        <f t="shared" si="7124"/>
        <v/>
      </c>
      <c r="AV783" s="100" t="str">
        <f t="shared" si="7150"/>
        <v/>
      </c>
      <c r="AW783" s="100" t="str">
        <f t="shared" si="7125"/>
        <v/>
      </c>
      <c r="AX783" s="100" t="str">
        <f t="shared" si="7151"/>
        <v/>
      </c>
      <c r="AY783" s="100" t="str">
        <f t="shared" si="7126"/>
        <v/>
      </c>
      <c r="AZ783" s="100" t="str">
        <f t="shared" si="7152"/>
        <v/>
      </c>
      <c r="BA783" s="100" t="str">
        <f t="shared" si="7127"/>
        <v/>
      </c>
      <c r="BB783" s="100" t="str">
        <f t="shared" si="7153"/>
        <v/>
      </c>
      <c r="BC783" s="100" t="str">
        <f>IFERROR(INDEX('INPUT INF'!$F$3:$F$601,MATCH($B783,'INPUT INF'!$A$3:$A$601,FALSE)),"")</f>
        <v/>
      </c>
      <c r="BD783" s="100" t="str">
        <f t="shared" si="7095"/>
        <v/>
      </c>
      <c r="BE783" s="100" t="str">
        <f t="shared" si="7154"/>
        <v/>
      </c>
      <c r="BF783" s="100" t="str">
        <f t="shared" si="7155"/>
        <v/>
      </c>
      <c r="BG783" s="115" t="str">
        <f t="shared" si="7156"/>
        <v/>
      </c>
      <c r="BH783" s="176" t="str">
        <f>IF(AND('INPUT INF'!$O$1="X",BG783="PASS"),BF783,IF($BG783="","0",IF('INPUT INF'!$N$67="YES",$BF783,"")))</f>
        <v>0</v>
      </c>
      <c r="BI783" s="115" t="str">
        <f>IF($BG783="","0",IF('INPUT INF'!$S$68="YES",$BF783,""))</f>
        <v>0</v>
      </c>
      <c r="BJ783" s="115" t="str">
        <f>IF($BG783="","0",IF('INPUT INF'!$S$69="YES",$BF783,""))</f>
        <v>0</v>
      </c>
      <c r="BL783" s="118" t="str">
        <f t="shared" si="7084"/>
        <v/>
      </c>
      <c r="BM783" s="118" t="str">
        <f t="shared" si="7085"/>
        <v/>
      </c>
      <c r="BN783" s="118" t="str">
        <f t="shared" si="7086"/>
        <v/>
      </c>
      <c r="BR783" s="118" t="str">
        <f t="shared" si="7087"/>
        <v/>
      </c>
      <c r="BS783" s="118" t="str">
        <f t="shared" si="7088"/>
        <v/>
      </c>
      <c r="BT783" s="118" t="str">
        <f t="shared" si="7089"/>
        <v/>
      </c>
      <c r="BX783" s="118" t="str">
        <f t="shared" si="7090"/>
        <v/>
      </c>
      <c r="BY783" s="118" t="str">
        <f t="shared" si="7091"/>
        <v/>
      </c>
      <c r="BZ783" s="118" t="str">
        <f t="shared" si="7092"/>
        <v/>
      </c>
      <c r="CD783" s="116" t="str">
        <f t="shared" si="7157"/>
        <v/>
      </c>
      <c r="CE783" s="116" t="str">
        <f t="shared" si="7158"/>
        <v/>
      </c>
      <c r="CF783" s="116" t="str">
        <f t="shared" si="7159"/>
        <v/>
      </c>
      <c r="CJ783" s="116" t="str">
        <f t="shared" si="7160"/>
        <v/>
      </c>
      <c r="CK783" s="116" t="str">
        <f t="shared" si="7161"/>
        <v/>
      </c>
      <c r="CL783" s="116" t="str">
        <f t="shared" si="7162"/>
        <v/>
      </c>
      <c r="CP783" s="116" t="str">
        <f t="shared" si="7163"/>
        <v/>
      </c>
      <c r="CQ783" s="116" t="str">
        <f t="shared" si="7164"/>
        <v/>
      </c>
      <c r="CR783" s="116" t="str">
        <f t="shared" si="7165"/>
        <v/>
      </c>
      <c r="DH783" s="115" t="str">
        <f t="shared" si="7093"/>
        <v/>
      </c>
      <c r="DI783" s="115" t="str">
        <f t="shared" si="7094"/>
        <v/>
      </c>
      <c r="DJ783" s="115" t="str">
        <f t="shared" si="7061"/>
        <v/>
      </c>
      <c r="DK783" s="115" t="str">
        <f t="shared" si="7062"/>
        <v/>
      </c>
      <c r="DL783" s="115" t="str">
        <f t="shared" si="7063"/>
        <v/>
      </c>
      <c r="DM783" s="115" t="str">
        <f t="shared" si="7064"/>
        <v/>
      </c>
      <c r="DN783" s="115" t="str">
        <f t="shared" si="7065"/>
        <v/>
      </c>
      <c r="DO783" s="115" t="str">
        <f t="shared" si="7066"/>
        <v/>
      </c>
      <c r="DP783" s="115" t="str">
        <f t="shared" si="7067"/>
        <v/>
      </c>
      <c r="DQ783" s="115" t="str">
        <f t="shared" si="7068"/>
        <v/>
      </c>
      <c r="DR783" s="115" t="str">
        <f t="shared" si="7069"/>
        <v/>
      </c>
      <c r="DS783" s="115" t="str">
        <f t="shared" si="7070"/>
        <v/>
      </c>
      <c r="DT783" s="115" t="str">
        <f t="shared" si="7071"/>
        <v/>
      </c>
      <c r="DU783" s="115" t="str">
        <f t="shared" si="7072"/>
        <v/>
      </c>
      <c r="DV783" s="115" t="str">
        <f t="shared" si="7073"/>
        <v/>
      </c>
      <c r="DW783" s="115" t="str">
        <f t="shared" si="7074"/>
        <v/>
      </c>
      <c r="DX783" s="115" t="str">
        <f t="shared" si="7075"/>
        <v/>
      </c>
      <c r="DY783" s="115" t="str">
        <f t="shared" si="7076"/>
        <v/>
      </c>
      <c r="DZ783" s="115" t="str">
        <f t="shared" si="7077"/>
        <v/>
      </c>
      <c r="EA783" s="115" t="str">
        <f t="shared" si="7078"/>
        <v/>
      </c>
      <c r="EB783" s="115" t="str">
        <f t="shared" si="7079"/>
        <v/>
      </c>
      <c r="EC783" s="115" t="str">
        <f t="shared" si="7080"/>
        <v/>
      </c>
      <c r="ED783" s="115" t="str">
        <f t="shared" si="7081"/>
        <v/>
      </c>
      <c r="EE783" s="115" t="str">
        <f t="shared" si="7082"/>
        <v/>
      </c>
      <c r="EF783" s="115" t="str">
        <f t="shared" si="7083"/>
        <v/>
      </c>
      <c r="EG783" s="115" t="str">
        <f t="shared" si="7166"/>
        <v/>
      </c>
      <c r="EH783" s="115" t="str">
        <f t="shared" si="7167"/>
        <v/>
      </c>
      <c r="EI783" s="115" t="str">
        <f t="shared" si="7168"/>
        <v/>
      </c>
      <c r="EJ783" s="115" t="str">
        <f t="shared" si="7169"/>
        <v/>
      </c>
      <c r="EK783" s="115" t="str">
        <f t="shared" si="7170"/>
        <v/>
      </c>
      <c r="EL783" s="115" t="str">
        <f t="shared" si="7171"/>
        <v/>
      </c>
      <c r="EM783" s="115" t="str">
        <f t="shared" si="7172"/>
        <v/>
      </c>
      <c r="EN783" s="115" t="str">
        <f t="shared" si="7173"/>
        <v/>
      </c>
      <c r="EO783" s="115" t="str">
        <f t="shared" si="7174"/>
        <v/>
      </c>
      <c r="EP783" s="115" t="str">
        <f t="shared" si="7175"/>
        <v/>
      </c>
      <c r="EQ783" s="115" t="str">
        <f t="shared" si="7176"/>
        <v/>
      </c>
      <c r="ER783" s="115" t="str">
        <f t="shared" si="7177"/>
        <v/>
      </c>
      <c r="ES783" s="115" t="str">
        <f t="shared" si="7178"/>
        <v/>
      </c>
      <c r="ET783" s="115" t="str">
        <f t="shared" si="7179"/>
        <v/>
      </c>
      <c r="EU783" s="115" t="str">
        <f t="shared" si="7180"/>
        <v/>
      </c>
      <c r="EV783" s="115" t="str">
        <f t="shared" si="7181"/>
        <v/>
      </c>
      <c r="EW783" s="115" t="str">
        <f t="shared" si="7182"/>
        <v/>
      </c>
      <c r="EX783" s="115" t="str">
        <f t="shared" si="7183"/>
        <v/>
      </c>
      <c r="EY783" s="115" t="str">
        <f t="shared" si="7184"/>
        <v/>
      </c>
      <c r="EZ783" s="115" t="str">
        <f t="shared" si="7185"/>
        <v/>
      </c>
      <c r="FA783" s="115" t="str">
        <f t="shared" si="7186"/>
        <v/>
      </c>
      <c r="FB783" s="115" t="str">
        <f t="shared" si="7187"/>
        <v/>
      </c>
      <c r="FC783" s="115" t="str">
        <f t="shared" si="7188"/>
        <v/>
      </c>
      <c r="FD783" s="115" t="str">
        <f t="shared" si="7189"/>
        <v/>
      </c>
      <c r="FE783" s="115" t="str">
        <f t="shared" si="7190"/>
        <v/>
      </c>
      <c r="FF783" s="115">
        <f t="shared" si="7098"/>
        <v>43</v>
      </c>
      <c r="FG783" s="115" t="str">
        <f>IFERROR(SMALL($EO$3:$EO$842,$A$11),"")</f>
        <v/>
      </c>
      <c r="FH783" s="115">
        <f t="shared" si="7192"/>
        <v>99</v>
      </c>
      <c r="FI783" s="115" t="str">
        <f t="shared" si="7099"/>
        <v/>
      </c>
      <c r="FJ783" s="115" t="str">
        <f t="shared" si="7100"/>
        <v/>
      </c>
    </row>
    <row r="784" spans="1:166" ht="15" customHeight="1" x14ac:dyDescent="0.25">
      <c r="A784" s="115">
        <v>782</v>
      </c>
      <c r="B784" s="115" t="str">
        <f t="shared" si="7191"/>
        <v/>
      </c>
      <c r="C784" s="115" t="s">
        <v>71</v>
      </c>
      <c r="D784" s="100">
        <f t="shared" si="7097"/>
        <v>0</v>
      </c>
      <c r="E784" s="100" t="str">
        <f t="shared" si="7128"/>
        <v/>
      </c>
      <c r="F784" s="100" t="str">
        <f t="shared" si="7129"/>
        <v/>
      </c>
      <c r="G784" s="100" t="str">
        <f t="shared" si="7104"/>
        <v/>
      </c>
      <c r="H784" s="100" t="str">
        <f t="shared" si="7130"/>
        <v/>
      </c>
      <c r="I784" s="100" t="str">
        <f t="shared" si="7105"/>
        <v/>
      </c>
      <c r="J784" s="100" t="str">
        <f t="shared" si="7131"/>
        <v/>
      </c>
      <c r="K784" s="100" t="str">
        <f t="shared" si="7106"/>
        <v/>
      </c>
      <c r="L784" s="100" t="str">
        <f t="shared" si="7132"/>
        <v/>
      </c>
      <c r="M784" s="100" t="str">
        <f t="shared" si="7107"/>
        <v/>
      </c>
      <c r="N784" s="100" t="str">
        <f t="shared" si="7133"/>
        <v/>
      </c>
      <c r="O784" s="100" t="str">
        <f t="shared" si="7108"/>
        <v/>
      </c>
      <c r="P784" s="100" t="str">
        <f t="shared" si="7134"/>
        <v/>
      </c>
      <c r="Q784" s="100" t="str">
        <f t="shared" si="7109"/>
        <v/>
      </c>
      <c r="R784" s="100" t="str">
        <f t="shared" si="7135"/>
        <v/>
      </c>
      <c r="S784" s="100" t="str">
        <f t="shared" si="7110"/>
        <v/>
      </c>
      <c r="T784" s="100" t="str">
        <f t="shared" si="7136"/>
        <v/>
      </c>
      <c r="U784" s="100" t="str">
        <f t="shared" si="7111"/>
        <v/>
      </c>
      <c r="V784" s="100" t="str">
        <f t="shared" si="7137"/>
        <v/>
      </c>
      <c r="W784" s="100" t="str">
        <f t="shared" si="7112"/>
        <v/>
      </c>
      <c r="X784" s="100" t="str">
        <f t="shared" si="7138"/>
        <v/>
      </c>
      <c r="Y784" s="100" t="str">
        <f t="shared" si="7113"/>
        <v/>
      </c>
      <c r="Z784" s="100" t="str">
        <f t="shared" si="7139"/>
        <v/>
      </c>
      <c r="AA784" s="100" t="str">
        <f t="shared" si="7114"/>
        <v/>
      </c>
      <c r="AB784" s="100" t="str">
        <f t="shared" si="7140"/>
        <v/>
      </c>
      <c r="AC784" s="100" t="str">
        <f t="shared" si="7115"/>
        <v/>
      </c>
      <c r="AD784" s="100" t="str">
        <f t="shared" si="7141"/>
        <v/>
      </c>
      <c r="AE784" s="100" t="str">
        <f t="shared" si="7116"/>
        <v/>
      </c>
      <c r="AF784" s="100" t="str">
        <f t="shared" si="7142"/>
        <v/>
      </c>
      <c r="AG784" s="100" t="str">
        <f t="shared" si="7117"/>
        <v/>
      </c>
      <c r="AH784" s="100" t="str">
        <f t="shared" si="7143"/>
        <v/>
      </c>
      <c r="AI784" s="100" t="str">
        <f t="shared" si="7118"/>
        <v/>
      </c>
      <c r="AJ784" s="100" t="str">
        <f t="shared" si="7144"/>
        <v/>
      </c>
      <c r="AK784" s="100" t="str">
        <f t="shared" si="7119"/>
        <v/>
      </c>
      <c r="AL784" s="100" t="str">
        <f t="shared" si="7145"/>
        <v/>
      </c>
      <c r="AM784" s="100" t="str">
        <f t="shared" si="7120"/>
        <v/>
      </c>
      <c r="AN784" s="100" t="str">
        <f t="shared" si="7146"/>
        <v/>
      </c>
      <c r="AO784" s="100" t="str">
        <f t="shared" si="7121"/>
        <v/>
      </c>
      <c r="AP784" s="100" t="str">
        <f t="shared" si="7147"/>
        <v/>
      </c>
      <c r="AQ784" s="100" t="str">
        <f t="shared" si="7122"/>
        <v/>
      </c>
      <c r="AR784" s="100" t="str">
        <f t="shared" si="7148"/>
        <v/>
      </c>
      <c r="AS784" s="100" t="str">
        <f t="shared" si="7123"/>
        <v/>
      </c>
      <c r="AT784" s="100" t="str">
        <f t="shared" si="7149"/>
        <v/>
      </c>
      <c r="AU784" s="100" t="str">
        <f t="shared" si="7124"/>
        <v/>
      </c>
      <c r="AV784" s="100" t="str">
        <f t="shared" si="7150"/>
        <v/>
      </c>
      <c r="AW784" s="100" t="str">
        <f t="shared" si="7125"/>
        <v/>
      </c>
      <c r="AX784" s="100" t="str">
        <f t="shared" si="7151"/>
        <v/>
      </c>
      <c r="AY784" s="100" t="str">
        <f t="shared" si="7126"/>
        <v/>
      </c>
      <c r="AZ784" s="100" t="str">
        <f t="shared" si="7152"/>
        <v/>
      </c>
      <c r="BA784" s="100" t="str">
        <f t="shared" si="7127"/>
        <v/>
      </c>
      <c r="BB784" s="100" t="str">
        <f t="shared" si="7153"/>
        <v/>
      </c>
      <c r="BC784" s="100" t="str">
        <f>IFERROR(INDEX('INPUT INF'!$F$3:$F$601,MATCH($B784,'INPUT INF'!$A$3:$A$601,FALSE)),"")</f>
        <v/>
      </c>
      <c r="BD784" s="100" t="str">
        <f t="shared" si="7095"/>
        <v/>
      </c>
      <c r="BE784" s="100" t="str">
        <f t="shared" si="7154"/>
        <v/>
      </c>
      <c r="BF784" s="100" t="str">
        <f t="shared" si="7155"/>
        <v/>
      </c>
      <c r="BG784" s="115" t="str">
        <f t="shared" si="7156"/>
        <v/>
      </c>
      <c r="BH784" s="176" t="str">
        <f>IF(AND('INPUT INF'!$O$1="X",BG784="PASS"),BF784,IF($BG784="","0",IF('INPUT INF'!$N$67="YES",$BF784,"")))</f>
        <v>0</v>
      </c>
      <c r="BI784" s="115" t="str">
        <f>IF($BG784="","0",IF('INPUT INF'!$S$68="YES",$BF784,""))</f>
        <v>0</v>
      </c>
      <c r="BJ784" s="115" t="str">
        <f>IF($BG784="","0",IF('INPUT INF'!$S$69="YES",$BF784,""))</f>
        <v>0</v>
      </c>
      <c r="BL784" s="118" t="str">
        <f t="shared" si="7084"/>
        <v/>
      </c>
      <c r="BM784" s="118" t="str">
        <f t="shared" si="7085"/>
        <v/>
      </c>
      <c r="BN784" s="118" t="str">
        <f t="shared" si="7086"/>
        <v/>
      </c>
      <c r="BR784" s="118" t="str">
        <f t="shared" si="7087"/>
        <v/>
      </c>
      <c r="BS784" s="118" t="str">
        <f t="shared" si="7088"/>
        <v/>
      </c>
      <c r="BT784" s="118" t="str">
        <f t="shared" si="7089"/>
        <v/>
      </c>
      <c r="BX784" s="118" t="str">
        <f t="shared" si="7090"/>
        <v/>
      </c>
      <c r="BY784" s="118" t="str">
        <f t="shared" si="7091"/>
        <v/>
      </c>
      <c r="BZ784" s="118" t="str">
        <f t="shared" si="7092"/>
        <v/>
      </c>
      <c r="CD784" s="116" t="str">
        <f t="shared" si="7157"/>
        <v/>
      </c>
      <c r="CE784" s="116" t="str">
        <f t="shared" si="7158"/>
        <v/>
      </c>
      <c r="CF784" s="116" t="str">
        <f t="shared" si="7159"/>
        <v/>
      </c>
      <c r="CJ784" s="116" t="str">
        <f t="shared" si="7160"/>
        <v/>
      </c>
      <c r="CK784" s="116" t="str">
        <f t="shared" si="7161"/>
        <v/>
      </c>
      <c r="CL784" s="116" t="str">
        <f t="shared" si="7162"/>
        <v/>
      </c>
      <c r="CP784" s="116" t="str">
        <f t="shared" si="7163"/>
        <v/>
      </c>
      <c r="CQ784" s="116" t="str">
        <f t="shared" si="7164"/>
        <v/>
      </c>
      <c r="CR784" s="116" t="str">
        <f t="shared" si="7165"/>
        <v/>
      </c>
      <c r="DH784" s="115" t="str">
        <f t="shared" si="7093"/>
        <v/>
      </c>
      <c r="DI784" s="115" t="str">
        <f t="shared" si="7094"/>
        <v/>
      </c>
      <c r="DJ784" s="115" t="str">
        <f t="shared" si="7061"/>
        <v/>
      </c>
      <c r="DK784" s="115" t="str">
        <f t="shared" si="7062"/>
        <v/>
      </c>
      <c r="DL784" s="115" t="str">
        <f t="shared" si="7063"/>
        <v/>
      </c>
      <c r="DM784" s="115" t="str">
        <f t="shared" si="7064"/>
        <v/>
      </c>
      <c r="DN784" s="115" t="str">
        <f t="shared" si="7065"/>
        <v/>
      </c>
      <c r="DO784" s="115" t="str">
        <f t="shared" si="7066"/>
        <v/>
      </c>
      <c r="DP784" s="115" t="str">
        <f t="shared" si="7067"/>
        <v/>
      </c>
      <c r="DQ784" s="115" t="str">
        <f t="shared" si="7068"/>
        <v/>
      </c>
      <c r="DR784" s="115" t="str">
        <f t="shared" si="7069"/>
        <v/>
      </c>
      <c r="DS784" s="115" t="str">
        <f t="shared" si="7070"/>
        <v/>
      </c>
      <c r="DT784" s="115" t="str">
        <f t="shared" si="7071"/>
        <v/>
      </c>
      <c r="DU784" s="115" t="str">
        <f t="shared" si="7072"/>
        <v/>
      </c>
      <c r="DV784" s="115" t="str">
        <f t="shared" si="7073"/>
        <v/>
      </c>
      <c r="DW784" s="115" t="str">
        <f t="shared" si="7074"/>
        <v/>
      </c>
      <c r="DX784" s="115" t="str">
        <f t="shared" si="7075"/>
        <v/>
      </c>
      <c r="DY784" s="115" t="str">
        <f t="shared" si="7076"/>
        <v/>
      </c>
      <c r="DZ784" s="115" t="str">
        <f t="shared" si="7077"/>
        <v/>
      </c>
      <c r="EA784" s="115" t="str">
        <f t="shared" si="7078"/>
        <v/>
      </c>
      <c r="EB784" s="115" t="str">
        <f t="shared" si="7079"/>
        <v/>
      </c>
      <c r="EC784" s="115" t="str">
        <f t="shared" si="7080"/>
        <v/>
      </c>
      <c r="ED784" s="115" t="str">
        <f t="shared" si="7081"/>
        <v/>
      </c>
      <c r="EE784" s="115" t="str">
        <f t="shared" si="7082"/>
        <v/>
      </c>
      <c r="EF784" s="115" t="str">
        <f t="shared" si="7083"/>
        <v/>
      </c>
      <c r="EG784" s="115" t="str">
        <f t="shared" si="7166"/>
        <v/>
      </c>
      <c r="EH784" s="115" t="str">
        <f t="shared" si="7167"/>
        <v/>
      </c>
      <c r="EI784" s="115" t="str">
        <f t="shared" si="7168"/>
        <v/>
      </c>
      <c r="EJ784" s="115" t="str">
        <f t="shared" si="7169"/>
        <v/>
      </c>
      <c r="EK784" s="115" t="str">
        <f t="shared" si="7170"/>
        <v/>
      </c>
      <c r="EL784" s="115" t="str">
        <f t="shared" si="7171"/>
        <v/>
      </c>
      <c r="EM784" s="115" t="str">
        <f t="shared" si="7172"/>
        <v/>
      </c>
      <c r="EN784" s="115" t="str">
        <f t="shared" si="7173"/>
        <v/>
      </c>
      <c r="EO784" s="115" t="str">
        <f t="shared" si="7174"/>
        <v/>
      </c>
      <c r="EP784" s="115" t="str">
        <f t="shared" si="7175"/>
        <v/>
      </c>
      <c r="EQ784" s="115" t="str">
        <f t="shared" si="7176"/>
        <v/>
      </c>
      <c r="ER784" s="115" t="str">
        <f t="shared" si="7177"/>
        <v/>
      </c>
      <c r="ES784" s="115" t="str">
        <f t="shared" si="7178"/>
        <v/>
      </c>
      <c r="ET784" s="115" t="str">
        <f t="shared" si="7179"/>
        <v/>
      </c>
      <c r="EU784" s="115" t="str">
        <f t="shared" si="7180"/>
        <v/>
      </c>
      <c r="EV784" s="115" t="str">
        <f t="shared" si="7181"/>
        <v/>
      </c>
      <c r="EW784" s="115" t="str">
        <f t="shared" si="7182"/>
        <v/>
      </c>
      <c r="EX784" s="115" t="str">
        <f t="shared" si="7183"/>
        <v/>
      </c>
      <c r="EY784" s="115" t="str">
        <f t="shared" si="7184"/>
        <v/>
      </c>
      <c r="EZ784" s="115" t="str">
        <f t="shared" si="7185"/>
        <v/>
      </c>
      <c r="FA784" s="115" t="str">
        <f t="shared" si="7186"/>
        <v/>
      </c>
      <c r="FB784" s="115" t="str">
        <f t="shared" si="7187"/>
        <v/>
      </c>
      <c r="FC784" s="115" t="str">
        <f t="shared" si="7188"/>
        <v/>
      </c>
      <c r="FD784" s="115" t="str">
        <f t="shared" si="7189"/>
        <v/>
      </c>
      <c r="FE784" s="115" t="str">
        <f t="shared" si="7190"/>
        <v/>
      </c>
      <c r="FF784" s="115">
        <f t="shared" si="7098"/>
        <v>43</v>
      </c>
      <c r="FG784" s="115" t="str">
        <f>IFERROR(SMALL($EO$3:$EO$842,$A$12),"")</f>
        <v/>
      </c>
      <c r="FH784" s="115">
        <f t="shared" si="7192"/>
        <v>99</v>
      </c>
      <c r="FI784" s="115" t="str">
        <f t="shared" si="7099"/>
        <v/>
      </c>
      <c r="FJ784" s="115" t="str">
        <f t="shared" si="7100"/>
        <v/>
      </c>
    </row>
    <row r="785" spans="1:166" ht="15" customHeight="1" x14ac:dyDescent="0.25">
      <c r="A785" s="115">
        <v>783</v>
      </c>
      <c r="B785" s="115" t="str">
        <f t="shared" si="7191"/>
        <v/>
      </c>
      <c r="C785" s="115" t="s">
        <v>71</v>
      </c>
      <c r="D785" s="100">
        <f t="shared" si="7097"/>
        <v>0</v>
      </c>
      <c r="E785" s="100" t="str">
        <f t="shared" si="7128"/>
        <v/>
      </c>
      <c r="F785" s="100" t="str">
        <f t="shared" si="7129"/>
        <v/>
      </c>
      <c r="G785" s="100" t="str">
        <f t="shared" si="7104"/>
        <v/>
      </c>
      <c r="H785" s="100" t="str">
        <f t="shared" si="7130"/>
        <v/>
      </c>
      <c r="I785" s="100" t="str">
        <f t="shared" si="7105"/>
        <v/>
      </c>
      <c r="J785" s="100" t="str">
        <f t="shared" si="7131"/>
        <v/>
      </c>
      <c r="K785" s="100" t="str">
        <f t="shared" si="7106"/>
        <v/>
      </c>
      <c r="L785" s="100" t="str">
        <f t="shared" si="7132"/>
        <v/>
      </c>
      <c r="M785" s="100" t="str">
        <f t="shared" si="7107"/>
        <v/>
      </c>
      <c r="N785" s="100" t="str">
        <f t="shared" si="7133"/>
        <v/>
      </c>
      <c r="O785" s="100" t="str">
        <f t="shared" si="7108"/>
        <v/>
      </c>
      <c r="P785" s="100" t="str">
        <f t="shared" si="7134"/>
        <v/>
      </c>
      <c r="Q785" s="100" t="str">
        <f t="shared" si="7109"/>
        <v/>
      </c>
      <c r="R785" s="100" t="str">
        <f t="shared" si="7135"/>
        <v/>
      </c>
      <c r="S785" s="100" t="str">
        <f t="shared" si="7110"/>
        <v/>
      </c>
      <c r="T785" s="100" t="str">
        <f t="shared" si="7136"/>
        <v/>
      </c>
      <c r="U785" s="100" t="str">
        <f t="shared" si="7111"/>
        <v/>
      </c>
      <c r="V785" s="100" t="str">
        <f t="shared" si="7137"/>
        <v/>
      </c>
      <c r="W785" s="100" t="str">
        <f t="shared" si="7112"/>
        <v/>
      </c>
      <c r="X785" s="100" t="str">
        <f t="shared" si="7138"/>
        <v/>
      </c>
      <c r="Y785" s="100" t="str">
        <f t="shared" si="7113"/>
        <v/>
      </c>
      <c r="Z785" s="100" t="str">
        <f t="shared" si="7139"/>
        <v/>
      </c>
      <c r="AA785" s="100" t="str">
        <f t="shared" si="7114"/>
        <v/>
      </c>
      <c r="AB785" s="100" t="str">
        <f t="shared" si="7140"/>
        <v/>
      </c>
      <c r="AC785" s="100" t="str">
        <f t="shared" si="7115"/>
        <v/>
      </c>
      <c r="AD785" s="100" t="str">
        <f t="shared" si="7141"/>
        <v/>
      </c>
      <c r="AE785" s="100" t="str">
        <f t="shared" si="7116"/>
        <v/>
      </c>
      <c r="AF785" s="100" t="str">
        <f t="shared" si="7142"/>
        <v/>
      </c>
      <c r="AG785" s="100" t="str">
        <f t="shared" si="7117"/>
        <v/>
      </c>
      <c r="AH785" s="100" t="str">
        <f t="shared" si="7143"/>
        <v/>
      </c>
      <c r="AI785" s="100" t="str">
        <f t="shared" si="7118"/>
        <v/>
      </c>
      <c r="AJ785" s="100" t="str">
        <f t="shared" si="7144"/>
        <v/>
      </c>
      <c r="AK785" s="100" t="str">
        <f t="shared" si="7119"/>
        <v/>
      </c>
      <c r="AL785" s="100" t="str">
        <f t="shared" si="7145"/>
        <v/>
      </c>
      <c r="AM785" s="100" t="str">
        <f t="shared" si="7120"/>
        <v/>
      </c>
      <c r="AN785" s="100" t="str">
        <f t="shared" si="7146"/>
        <v/>
      </c>
      <c r="AO785" s="100" t="str">
        <f t="shared" si="7121"/>
        <v/>
      </c>
      <c r="AP785" s="100" t="str">
        <f t="shared" si="7147"/>
        <v/>
      </c>
      <c r="AQ785" s="100" t="str">
        <f t="shared" si="7122"/>
        <v/>
      </c>
      <c r="AR785" s="100" t="str">
        <f t="shared" si="7148"/>
        <v/>
      </c>
      <c r="AS785" s="100" t="str">
        <f t="shared" si="7123"/>
        <v/>
      </c>
      <c r="AT785" s="100" t="str">
        <f t="shared" si="7149"/>
        <v/>
      </c>
      <c r="AU785" s="100" t="str">
        <f t="shared" si="7124"/>
        <v/>
      </c>
      <c r="AV785" s="100" t="str">
        <f t="shared" si="7150"/>
        <v/>
      </c>
      <c r="AW785" s="100" t="str">
        <f t="shared" si="7125"/>
        <v/>
      </c>
      <c r="AX785" s="100" t="str">
        <f t="shared" si="7151"/>
        <v/>
      </c>
      <c r="AY785" s="100" t="str">
        <f t="shared" si="7126"/>
        <v/>
      </c>
      <c r="AZ785" s="100" t="str">
        <f t="shared" si="7152"/>
        <v/>
      </c>
      <c r="BA785" s="100" t="str">
        <f t="shared" si="7127"/>
        <v/>
      </c>
      <c r="BB785" s="100" t="str">
        <f t="shared" si="7153"/>
        <v/>
      </c>
      <c r="BC785" s="100" t="str">
        <f>IFERROR(INDEX('INPUT INF'!$F$3:$F$601,MATCH($B785,'INPUT INF'!$A$3:$A$601,FALSE)),"")</f>
        <v/>
      </c>
      <c r="BD785" s="100" t="str">
        <f t="shared" si="7095"/>
        <v/>
      </c>
      <c r="BE785" s="100" t="str">
        <f t="shared" si="7154"/>
        <v/>
      </c>
      <c r="BF785" s="100" t="str">
        <f t="shared" si="7155"/>
        <v/>
      </c>
      <c r="BG785" s="115" t="str">
        <f t="shared" si="7156"/>
        <v/>
      </c>
      <c r="BH785" s="176" t="str">
        <f>IF(AND('INPUT INF'!$O$1="X",BG785="PASS"),BF785,IF($BG785="","0",IF('INPUT INF'!$N$67="YES",$BF785,"")))</f>
        <v>0</v>
      </c>
      <c r="BI785" s="115" t="str">
        <f>IF($BG785="","0",IF('INPUT INF'!$S$68="YES",$BF785,""))</f>
        <v>0</v>
      </c>
      <c r="BJ785" s="115" t="str">
        <f>IF($BG785="","0",IF('INPUT INF'!$S$69="YES",$BF785,""))</f>
        <v>0</v>
      </c>
      <c r="BL785" s="118" t="str">
        <f t="shared" si="7084"/>
        <v/>
      </c>
      <c r="BM785" s="118" t="str">
        <f t="shared" si="7085"/>
        <v/>
      </c>
      <c r="BN785" s="118" t="str">
        <f t="shared" si="7086"/>
        <v/>
      </c>
      <c r="BR785" s="118" t="str">
        <f t="shared" si="7087"/>
        <v/>
      </c>
      <c r="BS785" s="118" t="str">
        <f t="shared" si="7088"/>
        <v/>
      </c>
      <c r="BT785" s="118" t="str">
        <f t="shared" si="7089"/>
        <v/>
      </c>
      <c r="BX785" s="118" t="str">
        <f t="shared" si="7090"/>
        <v/>
      </c>
      <c r="BY785" s="118" t="str">
        <f t="shared" si="7091"/>
        <v/>
      </c>
      <c r="BZ785" s="118" t="str">
        <f t="shared" si="7092"/>
        <v/>
      </c>
      <c r="CD785" s="116" t="str">
        <f t="shared" si="7157"/>
        <v/>
      </c>
      <c r="CE785" s="116" t="str">
        <f t="shared" si="7158"/>
        <v/>
      </c>
      <c r="CF785" s="116" t="str">
        <f t="shared" si="7159"/>
        <v/>
      </c>
      <c r="CJ785" s="116" t="str">
        <f t="shared" si="7160"/>
        <v/>
      </c>
      <c r="CK785" s="116" t="str">
        <f t="shared" si="7161"/>
        <v/>
      </c>
      <c r="CL785" s="116" t="str">
        <f t="shared" si="7162"/>
        <v/>
      </c>
      <c r="CP785" s="116" t="str">
        <f t="shared" si="7163"/>
        <v/>
      </c>
      <c r="CQ785" s="116" t="str">
        <f t="shared" si="7164"/>
        <v/>
      </c>
      <c r="CR785" s="116" t="str">
        <f t="shared" si="7165"/>
        <v/>
      </c>
      <c r="DH785" s="115" t="str">
        <f t="shared" si="7093"/>
        <v/>
      </c>
      <c r="DI785" s="115" t="str">
        <f t="shared" si="7094"/>
        <v/>
      </c>
      <c r="DJ785" s="115" t="str">
        <f t="shared" si="7061"/>
        <v/>
      </c>
      <c r="DK785" s="115" t="str">
        <f t="shared" si="7062"/>
        <v/>
      </c>
      <c r="DL785" s="115" t="str">
        <f t="shared" si="7063"/>
        <v/>
      </c>
      <c r="DM785" s="115" t="str">
        <f t="shared" si="7064"/>
        <v/>
      </c>
      <c r="DN785" s="115" t="str">
        <f t="shared" si="7065"/>
        <v/>
      </c>
      <c r="DO785" s="115" t="str">
        <f t="shared" si="7066"/>
        <v/>
      </c>
      <c r="DP785" s="115" t="str">
        <f t="shared" si="7067"/>
        <v/>
      </c>
      <c r="DQ785" s="115" t="str">
        <f t="shared" si="7068"/>
        <v/>
      </c>
      <c r="DR785" s="115" t="str">
        <f t="shared" si="7069"/>
        <v/>
      </c>
      <c r="DS785" s="115" t="str">
        <f t="shared" si="7070"/>
        <v/>
      </c>
      <c r="DT785" s="115" t="str">
        <f t="shared" si="7071"/>
        <v/>
      </c>
      <c r="DU785" s="115" t="str">
        <f t="shared" si="7072"/>
        <v/>
      </c>
      <c r="DV785" s="115" t="str">
        <f t="shared" si="7073"/>
        <v/>
      </c>
      <c r="DW785" s="115" t="str">
        <f t="shared" si="7074"/>
        <v/>
      </c>
      <c r="DX785" s="115" t="str">
        <f t="shared" si="7075"/>
        <v/>
      </c>
      <c r="DY785" s="115" t="str">
        <f t="shared" si="7076"/>
        <v/>
      </c>
      <c r="DZ785" s="115" t="str">
        <f t="shared" si="7077"/>
        <v/>
      </c>
      <c r="EA785" s="115" t="str">
        <f t="shared" si="7078"/>
        <v/>
      </c>
      <c r="EB785" s="115" t="str">
        <f t="shared" si="7079"/>
        <v/>
      </c>
      <c r="EC785" s="115" t="str">
        <f t="shared" si="7080"/>
        <v/>
      </c>
      <c r="ED785" s="115" t="str">
        <f t="shared" si="7081"/>
        <v/>
      </c>
      <c r="EE785" s="115" t="str">
        <f t="shared" si="7082"/>
        <v/>
      </c>
      <c r="EF785" s="115" t="str">
        <f t="shared" si="7083"/>
        <v/>
      </c>
      <c r="EG785" s="115" t="str">
        <f t="shared" si="7166"/>
        <v/>
      </c>
      <c r="EH785" s="115" t="str">
        <f t="shared" si="7167"/>
        <v/>
      </c>
      <c r="EI785" s="115" t="str">
        <f t="shared" si="7168"/>
        <v/>
      </c>
      <c r="EJ785" s="115" t="str">
        <f t="shared" si="7169"/>
        <v/>
      </c>
      <c r="EK785" s="115" t="str">
        <f t="shared" si="7170"/>
        <v/>
      </c>
      <c r="EL785" s="115" t="str">
        <f t="shared" si="7171"/>
        <v/>
      </c>
      <c r="EM785" s="115" t="str">
        <f t="shared" si="7172"/>
        <v/>
      </c>
      <c r="EN785" s="115" t="str">
        <f t="shared" si="7173"/>
        <v/>
      </c>
      <c r="EO785" s="115" t="str">
        <f t="shared" si="7174"/>
        <v/>
      </c>
      <c r="EP785" s="115" t="str">
        <f t="shared" si="7175"/>
        <v/>
      </c>
      <c r="EQ785" s="115" t="str">
        <f t="shared" si="7176"/>
        <v/>
      </c>
      <c r="ER785" s="115" t="str">
        <f t="shared" si="7177"/>
        <v/>
      </c>
      <c r="ES785" s="115" t="str">
        <f t="shared" si="7178"/>
        <v/>
      </c>
      <c r="ET785" s="115" t="str">
        <f t="shared" si="7179"/>
        <v/>
      </c>
      <c r="EU785" s="115" t="str">
        <f t="shared" si="7180"/>
        <v/>
      </c>
      <c r="EV785" s="115" t="str">
        <f t="shared" si="7181"/>
        <v/>
      </c>
      <c r="EW785" s="115" t="str">
        <f t="shared" si="7182"/>
        <v/>
      </c>
      <c r="EX785" s="115" t="str">
        <f t="shared" si="7183"/>
        <v/>
      </c>
      <c r="EY785" s="115" t="str">
        <f t="shared" si="7184"/>
        <v/>
      </c>
      <c r="EZ785" s="115" t="str">
        <f t="shared" si="7185"/>
        <v/>
      </c>
      <c r="FA785" s="115" t="str">
        <f t="shared" si="7186"/>
        <v/>
      </c>
      <c r="FB785" s="115" t="str">
        <f t="shared" si="7187"/>
        <v/>
      </c>
      <c r="FC785" s="115" t="str">
        <f t="shared" si="7188"/>
        <v/>
      </c>
      <c r="FD785" s="115" t="str">
        <f t="shared" si="7189"/>
        <v/>
      </c>
      <c r="FE785" s="115" t="str">
        <f t="shared" si="7190"/>
        <v/>
      </c>
      <c r="FF785" s="115">
        <f t="shared" si="7098"/>
        <v>42</v>
      </c>
      <c r="FG785" s="115">
        <f>IFERROR(SMALL($EP$3:$EP$842,$A$3),"")</f>
        <v>12672035</v>
      </c>
      <c r="FH785" s="115">
        <f>IFERROR(LARGE($W$3:$W$842,$A$3),"")</f>
        <v>96</v>
      </c>
      <c r="FI785" s="115">
        <f t="shared" si="7099"/>
        <v>101</v>
      </c>
      <c r="FJ785" s="115" t="str">
        <f t="shared" si="7100"/>
        <v/>
      </c>
    </row>
    <row r="786" spans="1:166" ht="15" customHeight="1" x14ac:dyDescent="0.25">
      <c r="A786" s="115">
        <v>784</v>
      </c>
      <c r="B786" s="115" t="str">
        <f t="shared" si="7191"/>
        <v/>
      </c>
      <c r="C786" s="115" t="s">
        <v>71</v>
      </c>
      <c r="D786" s="100">
        <f t="shared" si="7097"/>
        <v>0</v>
      </c>
      <c r="E786" s="100" t="str">
        <f t="shared" si="7128"/>
        <v/>
      </c>
      <c r="F786" s="100" t="str">
        <f t="shared" si="7129"/>
        <v/>
      </c>
      <c r="G786" s="100" t="str">
        <f t="shared" si="7104"/>
        <v/>
      </c>
      <c r="H786" s="100" t="str">
        <f t="shared" si="7130"/>
        <v/>
      </c>
      <c r="I786" s="100" t="str">
        <f t="shared" si="7105"/>
        <v/>
      </c>
      <c r="J786" s="100" t="str">
        <f t="shared" si="7131"/>
        <v/>
      </c>
      <c r="K786" s="100" t="str">
        <f t="shared" si="7106"/>
        <v/>
      </c>
      <c r="L786" s="100" t="str">
        <f t="shared" si="7132"/>
        <v/>
      </c>
      <c r="M786" s="100" t="str">
        <f t="shared" si="7107"/>
        <v/>
      </c>
      <c r="N786" s="100" t="str">
        <f t="shared" si="7133"/>
        <v/>
      </c>
      <c r="O786" s="100" t="str">
        <f t="shared" si="7108"/>
        <v/>
      </c>
      <c r="P786" s="100" t="str">
        <f t="shared" si="7134"/>
        <v/>
      </c>
      <c r="Q786" s="100" t="str">
        <f t="shared" si="7109"/>
        <v/>
      </c>
      <c r="R786" s="100" t="str">
        <f t="shared" si="7135"/>
        <v/>
      </c>
      <c r="S786" s="100" t="str">
        <f t="shared" si="7110"/>
        <v/>
      </c>
      <c r="T786" s="100" t="str">
        <f t="shared" si="7136"/>
        <v/>
      </c>
      <c r="U786" s="100" t="str">
        <f t="shared" si="7111"/>
        <v/>
      </c>
      <c r="V786" s="100" t="str">
        <f t="shared" si="7137"/>
        <v/>
      </c>
      <c r="W786" s="100" t="str">
        <f t="shared" si="7112"/>
        <v/>
      </c>
      <c r="X786" s="100" t="str">
        <f t="shared" si="7138"/>
        <v/>
      </c>
      <c r="Y786" s="100" t="str">
        <f t="shared" si="7113"/>
        <v/>
      </c>
      <c r="Z786" s="100" t="str">
        <f t="shared" si="7139"/>
        <v/>
      </c>
      <c r="AA786" s="100" t="str">
        <f t="shared" si="7114"/>
        <v/>
      </c>
      <c r="AB786" s="100" t="str">
        <f t="shared" si="7140"/>
        <v/>
      </c>
      <c r="AC786" s="100" t="str">
        <f t="shared" si="7115"/>
        <v/>
      </c>
      <c r="AD786" s="100" t="str">
        <f t="shared" si="7141"/>
        <v/>
      </c>
      <c r="AE786" s="100" t="str">
        <f t="shared" si="7116"/>
        <v/>
      </c>
      <c r="AF786" s="100" t="str">
        <f t="shared" si="7142"/>
        <v/>
      </c>
      <c r="AG786" s="100" t="str">
        <f t="shared" si="7117"/>
        <v/>
      </c>
      <c r="AH786" s="100" t="str">
        <f t="shared" si="7143"/>
        <v/>
      </c>
      <c r="AI786" s="100" t="str">
        <f t="shared" si="7118"/>
        <v/>
      </c>
      <c r="AJ786" s="100" t="str">
        <f t="shared" si="7144"/>
        <v/>
      </c>
      <c r="AK786" s="100" t="str">
        <f t="shared" si="7119"/>
        <v/>
      </c>
      <c r="AL786" s="100" t="str">
        <f t="shared" si="7145"/>
        <v/>
      </c>
      <c r="AM786" s="100" t="str">
        <f t="shared" si="7120"/>
        <v/>
      </c>
      <c r="AN786" s="100" t="str">
        <f t="shared" si="7146"/>
        <v/>
      </c>
      <c r="AO786" s="100" t="str">
        <f t="shared" si="7121"/>
        <v/>
      </c>
      <c r="AP786" s="100" t="str">
        <f t="shared" si="7147"/>
        <v/>
      </c>
      <c r="AQ786" s="100" t="str">
        <f t="shared" si="7122"/>
        <v/>
      </c>
      <c r="AR786" s="100" t="str">
        <f t="shared" si="7148"/>
        <v/>
      </c>
      <c r="AS786" s="100" t="str">
        <f t="shared" si="7123"/>
        <v/>
      </c>
      <c r="AT786" s="100" t="str">
        <f t="shared" si="7149"/>
        <v/>
      </c>
      <c r="AU786" s="100" t="str">
        <f t="shared" si="7124"/>
        <v/>
      </c>
      <c r="AV786" s="100" t="str">
        <f t="shared" si="7150"/>
        <v/>
      </c>
      <c r="AW786" s="100" t="str">
        <f t="shared" si="7125"/>
        <v/>
      </c>
      <c r="AX786" s="100" t="str">
        <f t="shared" si="7151"/>
        <v/>
      </c>
      <c r="AY786" s="100" t="str">
        <f t="shared" si="7126"/>
        <v/>
      </c>
      <c r="AZ786" s="100" t="str">
        <f t="shared" si="7152"/>
        <v/>
      </c>
      <c r="BA786" s="100" t="str">
        <f t="shared" si="7127"/>
        <v/>
      </c>
      <c r="BB786" s="100" t="str">
        <f t="shared" si="7153"/>
        <v/>
      </c>
      <c r="BC786" s="100" t="str">
        <f>IFERROR(INDEX('INPUT INF'!$F$3:$F$601,MATCH($B786,'INPUT INF'!$A$3:$A$601,FALSE)),"")</f>
        <v/>
      </c>
      <c r="BD786" s="100" t="str">
        <f t="shared" si="7095"/>
        <v/>
      </c>
      <c r="BE786" s="100" t="str">
        <f t="shared" si="7154"/>
        <v/>
      </c>
      <c r="BF786" s="100" t="str">
        <f t="shared" si="7155"/>
        <v/>
      </c>
      <c r="BG786" s="115" t="str">
        <f t="shared" si="7156"/>
        <v/>
      </c>
      <c r="BH786" s="176" t="str">
        <f>IF(AND('INPUT INF'!$O$1="X",BG786="PASS"),BF786,IF($BG786="","0",IF('INPUT INF'!$N$67="YES",$BF786,"")))</f>
        <v>0</v>
      </c>
      <c r="BI786" s="115" t="str">
        <f>IF($BG786="","0",IF('INPUT INF'!$S$68="YES",$BF786,""))</f>
        <v>0</v>
      </c>
      <c r="BJ786" s="115" t="str">
        <f>IF($BG786="","0",IF('INPUT INF'!$S$69="YES",$BF786,""))</f>
        <v>0</v>
      </c>
      <c r="BL786" s="118" t="str">
        <f t="shared" si="7084"/>
        <v/>
      </c>
      <c r="BM786" s="118" t="str">
        <f t="shared" si="7085"/>
        <v/>
      </c>
      <c r="BN786" s="118" t="str">
        <f t="shared" si="7086"/>
        <v/>
      </c>
      <c r="BR786" s="118" t="str">
        <f t="shared" si="7087"/>
        <v/>
      </c>
      <c r="BS786" s="118" t="str">
        <f t="shared" si="7088"/>
        <v/>
      </c>
      <c r="BT786" s="118" t="str">
        <f t="shared" si="7089"/>
        <v/>
      </c>
      <c r="BX786" s="118" t="str">
        <f t="shared" si="7090"/>
        <v/>
      </c>
      <c r="BY786" s="118" t="str">
        <f t="shared" si="7091"/>
        <v/>
      </c>
      <c r="BZ786" s="118" t="str">
        <f t="shared" si="7092"/>
        <v/>
      </c>
      <c r="CD786" s="116" t="str">
        <f t="shared" si="7157"/>
        <v/>
      </c>
      <c r="CE786" s="116" t="str">
        <f t="shared" si="7158"/>
        <v/>
      </c>
      <c r="CF786" s="116" t="str">
        <f t="shared" si="7159"/>
        <v/>
      </c>
      <c r="CJ786" s="116" t="str">
        <f t="shared" si="7160"/>
        <v/>
      </c>
      <c r="CK786" s="116" t="str">
        <f t="shared" si="7161"/>
        <v/>
      </c>
      <c r="CL786" s="116" t="str">
        <f t="shared" si="7162"/>
        <v/>
      </c>
      <c r="CP786" s="116" t="str">
        <f t="shared" si="7163"/>
        <v/>
      </c>
      <c r="CQ786" s="116" t="str">
        <f t="shared" si="7164"/>
        <v/>
      </c>
      <c r="CR786" s="116" t="str">
        <f t="shared" si="7165"/>
        <v/>
      </c>
      <c r="DH786" s="115" t="str">
        <f t="shared" si="7093"/>
        <v/>
      </c>
      <c r="DI786" s="115" t="str">
        <f t="shared" si="7094"/>
        <v/>
      </c>
      <c r="DJ786" s="115" t="str">
        <f t="shared" si="7061"/>
        <v/>
      </c>
      <c r="DK786" s="115" t="str">
        <f t="shared" si="7062"/>
        <v/>
      </c>
      <c r="DL786" s="115" t="str">
        <f t="shared" si="7063"/>
        <v/>
      </c>
      <c r="DM786" s="115" t="str">
        <f t="shared" si="7064"/>
        <v/>
      </c>
      <c r="DN786" s="115" t="str">
        <f t="shared" si="7065"/>
        <v/>
      </c>
      <c r="DO786" s="115" t="str">
        <f t="shared" si="7066"/>
        <v/>
      </c>
      <c r="DP786" s="115" t="str">
        <f t="shared" si="7067"/>
        <v/>
      </c>
      <c r="DQ786" s="115" t="str">
        <f t="shared" si="7068"/>
        <v/>
      </c>
      <c r="DR786" s="115" t="str">
        <f t="shared" si="7069"/>
        <v/>
      </c>
      <c r="DS786" s="115" t="str">
        <f t="shared" si="7070"/>
        <v/>
      </c>
      <c r="DT786" s="115" t="str">
        <f t="shared" si="7071"/>
        <v/>
      </c>
      <c r="DU786" s="115" t="str">
        <f t="shared" si="7072"/>
        <v/>
      </c>
      <c r="DV786" s="115" t="str">
        <f t="shared" si="7073"/>
        <v/>
      </c>
      <c r="DW786" s="115" t="str">
        <f t="shared" si="7074"/>
        <v/>
      </c>
      <c r="DX786" s="115" t="str">
        <f t="shared" si="7075"/>
        <v/>
      </c>
      <c r="DY786" s="115" t="str">
        <f t="shared" si="7076"/>
        <v/>
      </c>
      <c r="DZ786" s="115" t="str">
        <f t="shared" si="7077"/>
        <v/>
      </c>
      <c r="EA786" s="115" t="str">
        <f t="shared" si="7078"/>
        <v/>
      </c>
      <c r="EB786" s="115" t="str">
        <f t="shared" si="7079"/>
        <v/>
      </c>
      <c r="EC786" s="115" t="str">
        <f t="shared" si="7080"/>
        <v/>
      </c>
      <c r="ED786" s="115" t="str">
        <f t="shared" si="7081"/>
        <v/>
      </c>
      <c r="EE786" s="115" t="str">
        <f t="shared" si="7082"/>
        <v/>
      </c>
      <c r="EF786" s="115" t="str">
        <f t="shared" si="7083"/>
        <v/>
      </c>
      <c r="EG786" s="115" t="str">
        <f t="shared" si="7166"/>
        <v/>
      </c>
      <c r="EH786" s="115" t="str">
        <f t="shared" si="7167"/>
        <v/>
      </c>
      <c r="EI786" s="115" t="str">
        <f t="shared" si="7168"/>
        <v/>
      </c>
      <c r="EJ786" s="115" t="str">
        <f t="shared" si="7169"/>
        <v/>
      </c>
      <c r="EK786" s="115" t="str">
        <f t="shared" si="7170"/>
        <v/>
      </c>
      <c r="EL786" s="115" t="str">
        <f t="shared" si="7171"/>
        <v/>
      </c>
      <c r="EM786" s="115" t="str">
        <f t="shared" si="7172"/>
        <v/>
      </c>
      <c r="EN786" s="115" t="str">
        <f t="shared" si="7173"/>
        <v/>
      </c>
      <c r="EO786" s="115" t="str">
        <f t="shared" si="7174"/>
        <v/>
      </c>
      <c r="EP786" s="115" t="str">
        <f t="shared" si="7175"/>
        <v/>
      </c>
      <c r="EQ786" s="115" t="str">
        <f t="shared" si="7176"/>
        <v/>
      </c>
      <c r="ER786" s="115" t="str">
        <f t="shared" si="7177"/>
        <v/>
      </c>
      <c r="ES786" s="115" t="str">
        <f t="shared" si="7178"/>
        <v/>
      </c>
      <c r="ET786" s="115" t="str">
        <f t="shared" si="7179"/>
        <v/>
      </c>
      <c r="EU786" s="115" t="str">
        <f t="shared" si="7180"/>
        <v/>
      </c>
      <c r="EV786" s="115" t="str">
        <f t="shared" si="7181"/>
        <v/>
      </c>
      <c r="EW786" s="115" t="str">
        <f t="shared" si="7182"/>
        <v/>
      </c>
      <c r="EX786" s="115" t="str">
        <f t="shared" si="7183"/>
        <v/>
      </c>
      <c r="EY786" s="115" t="str">
        <f t="shared" si="7184"/>
        <v/>
      </c>
      <c r="EZ786" s="115" t="str">
        <f t="shared" si="7185"/>
        <v/>
      </c>
      <c r="FA786" s="115" t="str">
        <f t="shared" si="7186"/>
        <v/>
      </c>
      <c r="FB786" s="115" t="str">
        <f t="shared" si="7187"/>
        <v/>
      </c>
      <c r="FC786" s="115" t="str">
        <f t="shared" si="7188"/>
        <v/>
      </c>
      <c r="FD786" s="115" t="str">
        <f t="shared" si="7189"/>
        <v/>
      </c>
      <c r="FE786" s="115" t="str">
        <f t="shared" si="7190"/>
        <v/>
      </c>
      <c r="FF786" s="115">
        <f t="shared" si="7098"/>
        <v>42</v>
      </c>
      <c r="FG786" s="115" t="str">
        <f>IFERROR(SMALL($EP$3:$EP$842,$A$4),"")</f>
        <v/>
      </c>
      <c r="FH786" s="115">
        <f>FH785</f>
        <v>96</v>
      </c>
      <c r="FI786" s="115" t="str">
        <f t="shared" si="7099"/>
        <v/>
      </c>
      <c r="FJ786" s="115" t="str">
        <f t="shared" si="7100"/>
        <v/>
      </c>
    </row>
    <row r="787" spans="1:166" ht="15" customHeight="1" x14ac:dyDescent="0.25">
      <c r="A787" s="115">
        <v>785</v>
      </c>
      <c r="B787" s="115" t="str">
        <f t="shared" si="7191"/>
        <v/>
      </c>
      <c r="C787" s="115" t="s">
        <v>71</v>
      </c>
      <c r="D787" s="100">
        <f t="shared" si="7097"/>
        <v>0</v>
      </c>
      <c r="E787" s="100" t="str">
        <f t="shared" si="7128"/>
        <v/>
      </c>
      <c r="F787" s="100" t="str">
        <f t="shared" si="7129"/>
        <v/>
      </c>
      <c r="G787" s="100" t="str">
        <f t="shared" si="7104"/>
        <v/>
      </c>
      <c r="H787" s="100" t="str">
        <f t="shared" si="7130"/>
        <v/>
      </c>
      <c r="I787" s="100" t="str">
        <f t="shared" si="7105"/>
        <v/>
      </c>
      <c r="J787" s="100" t="str">
        <f t="shared" si="7131"/>
        <v/>
      </c>
      <c r="K787" s="100" t="str">
        <f t="shared" si="7106"/>
        <v/>
      </c>
      <c r="L787" s="100" t="str">
        <f t="shared" si="7132"/>
        <v/>
      </c>
      <c r="M787" s="100" t="str">
        <f t="shared" si="7107"/>
        <v/>
      </c>
      <c r="N787" s="100" t="str">
        <f t="shared" si="7133"/>
        <v/>
      </c>
      <c r="O787" s="100" t="str">
        <f t="shared" si="7108"/>
        <v/>
      </c>
      <c r="P787" s="100" t="str">
        <f t="shared" si="7134"/>
        <v/>
      </c>
      <c r="Q787" s="100" t="str">
        <f t="shared" si="7109"/>
        <v/>
      </c>
      <c r="R787" s="100" t="str">
        <f t="shared" si="7135"/>
        <v/>
      </c>
      <c r="S787" s="100" t="str">
        <f t="shared" si="7110"/>
        <v/>
      </c>
      <c r="T787" s="100" t="str">
        <f t="shared" si="7136"/>
        <v/>
      </c>
      <c r="U787" s="100" t="str">
        <f t="shared" si="7111"/>
        <v/>
      </c>
      <c r="V787" s="100" t="str">
        <f t="shared" si="7137"/>
        <v/>
      </c>
      <c r="W787" s="100" t="str">
        <f t="shared" si="7112"/>
        <v/>
      </c>
      <c r="X787" s="100" t="str">
        <f t="shared" si="7138"/>
        <v/>
      </c>
      <c r="Y787" s="100" t="str">
        <f t="shared" si="7113"/>
        <v/>
      </c>
      <c r="Z787" s="100" t="str">
        <f t="shared" si="7139"/>
        <v/>
      </c>
      <c r="AA787" s="100" t="str">
        <f t="shared" si="7114"/>
        <v/>
      </c>
      <c r="AB787" s="100" t="str">
        <f t="shared" si="7140"/>
        <v/>
      </c>
      <c r="AC787" s="100" t="str">
        <f t="shared" si="7115"/>
        <v/>
      </c>
      <c r="AD787" s="100" t="str">
        <f t="shared" si="7141"/>
        <v/>
      </c>
      <c r="AE787" s="100" t="str">
        <f t="shared" si="7116"/>
        <v/>
      </c>
      <c r="AF787" s="100" t="str">
        <f t="shared" si="7142"/>
        <v/>
      </c>
      <c r="AG787" s="100" t="str">
        <f t="shared" si="7117"/>
        <v/>
      </c>
      <c r="AH787" s="100" t="str">
        <f t="shared" si="7143"/>
        <v/>
      </c>
      <c r="AI787" s="100" t="str">
        <f t="shared" si="7118"/>
        <v/>
      </c>
      <c r="AJ787" s="100" t="str">
        <f t="shared" si="7144"/>
        <v/>
      </c>
      <c r="AK787" s="100" t="str">
        <f t="shared" si="7119"/>
        <v/>
      </c>
      <c r="AL787" s="100" t="str">
        <f t="shared" si="7145"/>
        <v/>
      </c>
      <c r="AM787" s="100" t="str">
        <f t="shared" si="7120"/>
        <v/>
      </c>
      <c r="AN787" s="100" t="str">
        <f t="shared" si="7146"/>
        <v/>
      </c>
      <c r="AO787" s="100" t="str">
        <f t="shared" si="7121"/>
        <v/>
      </c>
      <c r="AP787" s="100" t="str">
        <f t="shared" si="7147"/>
        <v/>
      </c>
      <c r="AQ787" s="100" t="str">
        <f t="shared" si="7122"/>
        <v/>
      </c>
      <c r="AR787" s="100" t="str">
        <f t="shared" si="7148"/>
        <v/>
      </c>
      <c r="AS787" s="100" t="str">
        <f t="shared" si="7123"/>
        <v/>
      </c>
      <c r="AT787" s="100" t="str">
        <f t="shared" si="7149"/>
        <v/>
      </c>
      <c r="AU787" s="100" t="str">
        <f t="shared" si="7124"/>
        <v/>
      </c>
      <c r="AV787" s="100" t="str">
        <f t="shared" si="7150"/>
        <v/>
      </c>
      <c r="AW787" s="100" t="str">
        <f t="shared" si="7125"/>
        <v/>
      </c>
      <c r="AX787" s="100" t="str">
        <f t="shared" si="7151"/>
        <v/>
      </c>
      <c r="AY787" s="100" t="str">
        <f t="shared" si="7126"/>
        <v/>
      </c>
      <c r="AZ787" s="100" t="str">
        <f t="shared" si="7152"/>
        <v/>
      </c>
      <c r="BA787" s="100" t="str">
        <f t="shared" si="7127"/>
        <v/>
      </c>
      <c r="BB787" s="100" t="str">
        <f t="shared" si="7153"/>
        <v/>
      </c>
      <c r="BC787" s="100" t="str">
        <f>IFERROR(INDEX('INPUT INF'!$F$3:$F$601,MATCH($B787,'INPUT INF'!$A$3:$A$601,FALSE)),"")</f>
        <v/>
      </c>
      <c r="BD787" s="100" t="str">
        <f t="shared" si="7095"/>
        <v/>
      </c>
      <c r="BE787" s="100" t="str">
        <f t="shared" si="7154"/>
        <v/>
      </c>
      <c r="BF787" s="100" t="str">
        <f t="shared" si="7155"/>
        <v/>
      </c>
      <c r="BG787" s="115" t="str">
        <f t="shared" si="7156"/>
        <v/>
      </c>
      <c r="BH787" s="176" t="str">
        <f>IF(AND('INPUT INF'!$O$1="X",BG787="PASS"),BF787,IF($BG787="","0",IF('INPUT INF'!$N$67="YES",$BF787,"")))</f>
        <v>0</v>
      </c>
      <c r="BI787" s="115" t="str">
        <f>IF($BG787="","0",IF('INPUT INF'!$S$68="YES",$BF787,""))</f>
        <v>0</v>
      </c>
      <c r="BJ787" s="115" t="str">
        <f>IF($BG787="","0",IF('INPUT INF'!$S$69="YES",$BF787,""))</f>
        <v>0</v>
      </c>
      <c r="BL787" s="118" t="str">
        <f t="shared" si="7084"/>
        <v/>
      </c>
      <c r="BM787" s="118" t="str">
        <f t="shared" si="7085"/>
        <v/>
      </c>
      <c r="BN787" s="118" t="str">
        <f t="shared" si="7086"/>
        <v/>
      </c>
      <c r="BR787" s="118" t="str">
        <f t="shared" si="7087"/>
        <v/>
      </c>
      <c r="BS787" s="118" t="str">
        <f t="shared" si="7088"/>
        <v/>
      </c>
      <c r="BT787" s="118" t="str">
        <f t="shared" si="7089"/>
        <v/>
      </c>
      <c r="BX787" s="118" t="str">
        <f t="shared" si="7090"/>
        <v/>
      </c>
      <c r="BY787" s="118" t="str">
        <f t="shared" si="7091"/>
        <v/>
      </c>
      <c r="BZ787" s="118" t="str">
        <f t="shared" si="7092"/>
        <v/>
      </c>
      <c r="CD787" s="116" t="str">
        <f t="shared" si="7157"/>
        <v/>
      </c>
      <c r="CE787" s="116" t="str">
        <f t="shared" si="7158"/>
        <v/>
      </c>
      <c r="CF787" s="116" t="str">
        <f t="shared" si="7159"/>
        <v/>
      </c>
      <c r="CJ787" s="116" t="str">
        <f t="shared" si="7160"/>
        <v/>
      </c>
      <c r="CK787" s="116" t="str">
        <f t="shared" si="7161"/>
        <v/>
      </c>
      <c r="CL787" s="116" t="str">
        <f t="shared" si="7162"/>
        <v/>
      </c>
      <c r="CP787" s="116" t="str">
        <f t="shared" si="7163"/>
        <v/>
      </c>
      <c r="CQ787" s="116" t="str">
        <f t="shared" si="7164"/>
        <v/>
      </c>
      <c r="CR787" s="116" t="str">
        <f t="shared" si="7165"/>
        <v/>
      </c>
      <c r="DH787" s="115" t="str">
        <f t="shared" si="7093"/>
        <v/>
      </c>
      <c r="DI787" s="115" t="str">
        <f t="shared" si="7094"/>
        <v/>
      </c>
      <c r="DJ787" s="115" t="str">
        <f t="shared" si="7061"/>
        <v/>
      </c>
      <c r="DK787" s="115" t="str">
        <f t="shared" si="7062"/>
        <v/>
      </c>
      <c r="DL787" s="115" t="str">
        <f t="shared" si="7063"/>
        <v/>
      </c>
      <c r="DM787" s="115" t="str">
        <f t="shared" si="7064"/>
        <v/>
      </c>
      <c r="DN787" s="115" t="str">
        <f t="shared" si="7065"/>
        <v/>
      </c>
      <c r="DO787" s="115" t="str">
        <f t="shared" si="7066"/>
        <v/>
      </c>
      <c r="DP787" s="115" t="str">
        <f t="shared" si="7067"/>
        <v/>
      </c>
      <c r="DQ787" s="115" t="str">
        <f t="shared" si="7068"/>
        <v/>
      </c>
      <c r="DR787" s="115" t="str">
        <f t="shared" si="7069"/>
        <v/>
      </c>
      <c r="DS787" s="115" t="str">
        <f t="shared" si="7070"/>
        <v/>
      </c>
      <c r="DT787" s="115" t="str">
        <f t="shared" si="7071"/>
        <v/>
      </c>
      <c r="DU787" s="115" t="str">
        <f t="shared" si="7072"/>
        <v/>
      </c>
      <c r="DV787" s="115" t="str">
        <f t="shared" si="7073"/>
        <v/>
      </c>
      <c r="DW787" s="115" t="str">
        <f t="shared" si="7074"/>
        <v/>
      </c>
      <c r="DX787" s="115" t="str">
        <f t="shared" si="7075"/>
        <v/>
      </c>
      <c r="DY787" s="115" t="str">
        <f t="shared" si="7076"/>
        <v/>
      </c>
      <c r="DZ787" s="115" t="str">
        <f t="shared" si="7077"/>
        <v/>
      </c>
      <c r="EA787" s="115" t="str">
        <f t="shared" si="7078"/>
        <v/>
      </c>
      <c r="EB787" s="115" t="str">
        <f t="shared" si="7079"/>
        <v/>
      </c>
      <c r="EC787" s="115" t="str">
        <f t="shared" si="7080"/>
        <v/>
      </c>
      <c r="ED787" s="115" t="str">
        <f t="shared" si="7081"/>
        <v/>
      </c>
      <c r="EE787" s="115" t="str">
        <f t="shared" si="7082"/>
        <v/>
      </c>
      <c r="EF787" s="115" t="str">
        <f t="shared" si="7083"/>
        <v/>
      </c>
      <c r="EG787" s="115" t="str">
        <f t="shared" si="7166"/>
        <v/>
      </c>
      <c r="EH787" s="115" t="str">
        <f t="shared" si="7167"/>
        <v/>
      </c>
      <c r="EI787" s="115" t="str">
        <f t="shared" si="7168"/>
        <v/>
      </c>
      <c r="EJ787" s="115" t="str">
        <f t="shared" si="7169"/>
        <v/>
      </c>
      <c r="EK787" s="115" t="str">
        <f t="shared" si="7170"/>
        <v/>
      </c>
      <c r="EL787" s="115" t="str">
        <f t="shared" si="7171"/>
        <v/>
      </c>
      <c r="EM787" s="115" t="str">
        <f t="shared" si="7172"/>
        <v/>
      </c>
      <c r="EN787" s="115" t="str">
        <f t="shared" si="7173"/>
        <v/>
      </c>
      <c r="EO787" s="115" t="str">
        <f t="shared" si="7174"/>
        <v/>
      </c>
      <c r="EP787" s="115" t="str">
        <f t="shared" si="7175"/>
        <v/>
      </c>
      <c r="EQ787" s="115" t="str">
        <f t="shared" si="7176"/>
        <v/>
      </c>
      <c r="ER787" s="115" t="str">
        <f t="shared" si="7177"/>
        <v/>
      </c>
      <c r="ES787" s="115" t="str">
        <f t="shared" si="7178"/>
        <v/>
      </c>
      <c r="ET787" s="115" t="str">
        <f t="shared" si="7179"/>
        <v/>
      </c>
      <c r="EU787" s="115" t="str">
        <f t="shared" si="7180"/>
        <v/>
      </c>
      <c r="EV787" s="115" t="str">
        <f t="shared" si="7181"/>
        <v/>
      </c>
      <c r="EW787" s="115" t="str">
        <f t="shared" si="7182"/>
        <v/>
      </c>
      <c r="EX787" s="115" t="str">
        <f t="shared" si="7183"/>
        <v/>
      </c>
      <c r="EY787" s="115" t="str">
        <f t="shared" si="7184"/>
        <v/>
      </c>
      <c r="EZ787" s="115" t="str">
        <f t="shared" si="7185"/>
        <v/>
      </c>
      <c r="FA787" s="115" t="str">
        <f t="shared" si="7186"/>
        <v/>
      </c>
      <c r="FB787" s="115" t="str">
        <f t="shared" si="7187"/>
        <v/>
      </c>
      <c r="FC787" s="115" t="str">
        <f t="shared" si="7188"/>
        <v/>
      </c>
      <c r="FD787" s="115" t="str">
        <f t="shared" si="7189"/>
        <v/>
      </c>
      <c r="FE787" s="115" t="str">
        <f t="shared" si="7190"/>
        <v/>
      </c>
      <c r="FF787" s="115">
        <f t="shared" si="7098"/>
        <v>42</v>
      </c>
      <c r="FG787" s="115" t="str">
        <f>IFERROR(SMALL($EP$3:$EP$842,$A$5),"")</f>
        <v/>
      </c>
      <c r="FH787" s="115">
        <f t="shared" ref="FH787:FH794" si="7193">FH786</f>
        <v>96</v>
      </c>
      <c r="FI787" s="115" t="str">
        <f t="shared" si="7099"/>
        <v/>
      </c>
      <c r="FJ787" s="115" t="str">
        <f t="shared" si="7100"/>
        <v/>
      </c>
    </row>
    <row r="788" spans="1:166" ht="15" customHeight="1" x14ac:dyDescent="0.25">
      <c r="A788" s="115">
        <v>786</v>
      </c>
      <c r="B788" s="115" t="str">
        <f t="shared" si="7191"/>
        <v/>
      </c>
      <c r="C788" s="115" t="s">
        <v>71</v>
      </c>
      <c r="D788" s="100">
        <f t="shared" si="7097"/>
        <v>0</v>
      </c>
      <c r="E788" s="100" t="str">
        <f t="shared" si="7128"/>
        <v/>
      </c>
      <c r="F788" s="100" t="str">
        <f t="shared" si="7129"/>
        <v/>
      </c>
      <c r="G788" s="100" t="str">
        <f t="shared" si="7104"/>
        <v/>
      </c>
      <c r="H788" s="100" t="str">
        <f t="shared" si="7130"/>
        <v/>
      </c>
      <c r="I788" s="100" t="str">
        <f t="shared" si="7105"/>
        <v/>
      </c>
      <c r="J788" s="100" t="str">
        <f t="shared" si="7131"/>
        <v/>
      </c>
      <c r="K788" s="100" t="str">
        <f t="shared" si="7106"/>
        <v/>
      </c>
      <c r="L788" s="100" t="str">
        <f t="shared" si="7132"/>
        <v/>
      </c>
      <c r="M788" s="100" t="str">
        <f t="shared" si="7107"/>
        <v/>
      </c>
      <c r="N788" s="100" t="str">
        <f t="shared" si="7133"/>
        <v/>
      </c>
      <c r="O788" s="100" t="str">
        <f t="shared" si="7108"/>
        <v/>
      </c>
      <c r="P788" s="100" t="str">
        <f t="shared" si="7134"/>
        <v/>
      </c>
      <c r="Q788" s="100" t="str">
        <f t="shared" si="7109"/>
        <v/>
      </c>
      <c r="R788" s="100" t="str">
        <f t="shared" si="7135"/>
        <v/>
      </c>
      <c r="S788" s="100" t="str">
        <f t="shared" si="7110"/>
        <v/>
      </c>
      <c r="T788" s="100" t="str">
        <f t="shared" si="7136"/>
        <v/>
      </c>
      <c r="U788" s="100" t="str">
        <f t="shared" si="7111"/>
        <v/>
      </c>
      <c r="V788" s="100" t="str">
        <f t="shared" si="7137"/>
        <v/>
      </c>
      <c r="W788" s="100" t="str">
        <f t="shared" si="7112"/>
        <v/>
      </c>
      <c r="X788" s="100" t="str">
        <f t="shared" si="7138"/>
        <v/>
      </c>
      <c r="Y788" s="100" t="str">
        <f t="shared" si="7113"/>
        <v/>
      </c>
      <c r="Z788" s="100" t="str">
        <f t="shared" si="7139"/>
        <v/>
      </c>
      <c r="AA788" s="100" t="str">
        <f t="shared" si="7114"/>
        <v/>
      </c>
      <c r="AB788" s="100" t="str">
        <f t="shared" si="7140"/>
        <v/>
      </c>
      <c r="AC788" s="100" t="str">
        <f t="shared" si="7115"/>
        <v/>
      </c>
      <c r="AD788" s="100" t="str">
        <f t="shared" si="7141"/>
        <v/>
      </c>
      <c r="AE788" s="100" t="str">
        <f t="shared" si="7116"/>
        <v/>
      </c>
      <c r="AF788" s="100" t="str">
        <f t="shared" si="7142"/>
        <v/>
      </c>
      <c r="AG788" s="100" t="str">
        <f t="shared" si="7117"/>
        <v/>
      </c>
      <c r="AH788" s="100" t="str">
        <f t="shared" si="7143"/>
        <v/>
      </c>
      <c r="AI788" s="100" t="str">
        <f t="shared" si="7118"/>
        <v/>
      </c>
      <c r="AJ788" s="100" t="str">
        <f t="shared" si="7144"/>
        <v/>
      </c>
      <c r="AK788" s="100" t="str">
        <f t="shared" si="7119"/>
        <v/>
      </c>
      <c r="AL788" s="100" t="str">
        <f t="shared" si="7145"/>
        <v/>
      </c>
      <c r="AM788" s="100" t="str">
        <f t="shared" si="7120"/>
        <v/>
      </c>
      <c r="AN788" s="100" t="str">
        <f t="shared" si="7146"/>
        <v/>
      </c>
      <c r="AO788" s="100" t="str">
        <f t="shared" si="7121"/>
        <v/>
      </c>
      <c r="AP788" s="100" t="str">
        <f t="shared" si="7147"/>
        <v/>
      </c>
      <c r="AQ788" s="100" t="str">
        <f t="shared" si="7122"/>
        <v/>
      </c>
      <c r="AR788" s="100" t="str">
        <f t="shared" si="7148"/>
        <v/>
      </c>
      <c r="AS788" s="100" t="str">
        <f t="shared" si="7123"/>
        <v/>
      </c>
      <c r="AT788" s="100" t="str">
        <f t="shared" si="7149"/>
        <v/>
      </c>
      <c r="AU788" s="100" t="str">
        <f t="shared" si="7124"/>
        <v/>
      </c>
      <c r="AV788" s="100" t="str">
        <f t="shared" si="7150"/>
        <v/>
      </c>
      <c r="AW788" s="100" t="str">
        <f t="shared" si="7125"/>
        <v/>
      </c>
      <c r="AX788" s="100" t="str">
        <f t="shared" si="7151"/>
        <v/>
      </c>
      <c r="AY788" s="100" t="str">
        <f t="shared" si="7126"/>
        <v/>
      </c>
      <c r="AZ788" s="100" t="str">
        <f t="shared" si="7152"/>
        <v/>
      </c>
      <c r="BA788" s="100" t="str">
        <f t="shared" si="7127"/>
        <v/>
      </c>
      <c r="BB788" s="100" t="str">
        <f t="shared" si="7153"/>
        <v/>
      </c>
      <c r="BC788" s="100" t="str">
        <f>IFERROR(INDEX('INPUT INF'!$F$3:$F$601,MATCH($B788,'INPUT INF'!$A$3:$A$601,FALSE)),"")</f>
        <v/>
      </c>
      <c r="BD788" s="100" t="str">
        <f t="shared" si="7095"/>
        <v/>
      </c>
      <c r="BE788" s="100" t="str">
        <f t="shared" si="7154"/>
        <v/>
      </c>
      <c r="BF788" s="100" t="str">
        <f t="shared" si="7155"/>
        <v/>
      </c>
      <c r="BG788" s="115" t="str">
        <f t="shared" si="7156"/>
        <v/>
      </c>
      <c r="BH788" s="176" t="str">
        <f>IF(AND('INPUT INF'!$O$1="X",BG788="PASS"),BF788,IF($BG788="","0",IF('INPUT INF'!$N$67="YES",$BF788,"")))</f>
        <v>0</v>
      </c>
      <c r="BI788" s="115" t="str">
        <f>IF($BG788="","0",IF('INPUT INF'!$S$68="YES",$BF788,""))</f>
        <v>0</v>
      </c>
      <c r="BJ788" s="115" t="str">
        <f>IF($BG788="","0",IF('INPUT INF'!$S$69="YES",$BF788,""))</f>
        <v>0</v>
      </c>
      <c r="BL788" s="118" t="str">
        <f t="shared" si="7084"/>
        <v/>
      </c>
      <c r="BM788" s="118" t="str">
        <f t="shared" si="7085"/>
        <v/>
      </c>
      <c r="BN788" s="118" t="str">
        <f t="shared" si="7086"/>
        <v/>
      </c>
      <c r="BR788" s="118" t="str">
        <f t="shared" si="7087"/>
        <v/>
      </c>
      <c r="BS788" s="118" t="str">
        <f t="shared" si="7088"/>
        <v/>
      </c>
      <c r="BT788" s="118" t="str">
        <f t="shared" si="7089"/>
        <v/>
      </c>
      <c r="BX788" s="118" t="str">
        <f t="shared" si="7090"/>
        <v/>
      </c>
      <c r="BY788" s="118" t="str">
        <f t="shared" si="7091"/>
        <v/>
      </c>
      <c r="BZ788" s="118" t="str">
        <f t="shared" si="7092"/>
        <v/>
      </c>
      <c r="CD788" s="116" t="str">
        <f t="shared" si="7157"/>
        <v/>
      </c>
      <c r="CE788" s="116" t="str">
        <f t="shared" si="7158"/>
        <v/>
      </c>
      <c r="CF788" s="116" t="str">
        <f t="shared" si="7159"/>
        <v/>
      </c>
      <c r="CJ788" s="116" t="str">
        <f t="shared" si="7160"/>
        <v/>
      </c>
      <c r="CK788" s="116" t="str">
        <f t="shared" si="7161"/>
        <v/>
      </c>
      <c r="CL788" s="116" t="str">
        <f t="shared" si="7162"/>
        <v/>
      </c>
      <c r="CP788" s="116" t="str">
        <f t="shared" si="7163"/>
        <v/>
      </c>
      <c r="CQ788" s="116" t="str">
        <f t="shared" si="7164"/>
        <v/>
      </c>
      <c r="CR788" s="116" t="str">
        <f t="shared" si="7165"/>
        <v/>
      </c>
      <c r="DH788" s="115" t="str">
        <f t="shared" si="7093"/>
        <v/>
      </c>
      <c r="DI788" s="115" t="str">
        <f t="shared" si="7094"/>
        <v/>
      </c>
      <c r="DJ788" s="115" t="str">
        <f t="shared" si="7061"/>
        <v/>
      </c>
      <c r="DK788" s="115" t="str">
        <f t="shared" si="7062"/>
        <v/>
      </c>
      <c r="DL788" s="115" t="str">
        <f t="shared" si="7063"/>
        <v/>
      </c>
      <c r="DM788" s="115" t="str">
        <f t="shared" si="7064"/>
        <v/>
      </c>
      <c r="DN788" s="115" t="str">
        <f t="shared" si="7065"/>
        <v/>
      </c>
      <c r="DO788" s="115" t="str">
        <f t="shared" si="7066"/>
        <v/>
      </c>
      <c r="DP788" s="115" t="str">
        <f t="shared" si="7067"/>
        <v/>
      </c>
      <c r="DQ788" s="115" t="str">
        <f t="shared" si="7068"/>
        <v/>
      </c>
      <c r="DR788" s="115" t="str">
        <f t="shared" si="7069"/>
        <v/>
      </c>
      <c r="DS788" s="115" t="str">
        <f t="shared" si="7070"/>
        <v/>
      </c>
      <c r="DT788" s="115" t="str">
        <f t="shared" si="7071"/>
        <v/>
      </c>
      <c r="DU788" s="115" t="str">
        <f t="shared" si="7072"/>
        <v/>
      </c>
      <c r="DV788" s="115" t="str">
        <f t="shared" si="7073"/>
        <v/>
      </c>
      <c r="DW788" s="115" t="str">
        <f t="shared" si="7074"/>
        <v/>
      </c>
      <c r="DX788" s="115" t="str">
        <f t="shared" si="7075"/>
        <v/>
      </c>
      <c r="DY788" s="115" t="str">
        <f t="shared" si="7076"/>
        <v/>
      </c>
      <c r="DZ788" s="115" t="str">
        <f t="shared" si="7077"/>
        <v/>
      </c>
      <c r="EA788" s="115" t="str">
        <f t="shared" si="7078"/>
        <v/>
      </c>
      <c r="EB788" s="115" t="str">
        <f t="shared" si="7079"/>
        <v/>
      </c>
      <c r="EC788" s="115" t="str">
        <f t="shared" si="7080"/>
        <v/>
      </c>
      <c r="ED788" s="115" t="str">
        <f t="shared" si="7081"/>
        <v/>
      </c>
      <c r="EE788" s="115" t="str">
        <f t="shared" si="7082"/>
        <v/>
      </c>
      <c r="EF788" s="115" t="str">
        <f t="shared" si="7083"/>
        <v/>
      </c>
      <c r="EG788" s="115" t="str">
        <f t="shared" si="7166"/>
        <v/>
      </c>
      <c r="EH788" s="115" t="str">
        <f t="shared" si="7167"/>
        <v/>
      </c>
      <c r="EI788" s="115" t="str">
        <f t="shared" si="7168"/>
        <v/>
      </c>
      <c r="EJ788" s="115" t="str">
        <f t="shared" si="7169"/>
        <v/>
      </c>
      <c r="EK788" s="115" t="str">
        <f t="shared" si="7170"/>
        <v/>
      </c>
      <c r="EL788" s="115" t="str">
        <f t="shared" si="7171"/>
        <v/>
      </c>
      <c r="EM788" s="115" t="str">
        <f t="shared" si="7172"/>
        <v/>
      </c>
      <c r="EN788" s="115" t="str">
        <f t="shared" si="7173"/>
        <v/>
      </c>
      <c r="EO788" s="115" t="str">
        <f t="shared" si="7174"/>
        <v/>
      </c>
      <c r="EP788" s="115" t="str">
        <f t="shared" si="7175"/>
        <v/>
      </c>
      <c r="EQ788" s="115" t="str">
        <f t="shared" si="7176"/>
        <v/>
      </c>
      <c r="ER788" s="115" t="str">
        <f t="shared" si="7177"/>
        <v/>
      </c>
      <c r="ES788" s="115" t="str">
        <f t="shared" si="7178"/>
        <v/>
      </c>
      <c r="ET788" s="115" t="str">
        <f t="shared" si="7179"/>
        <v/>
      </c>
      <c r="EU788" s="115" t="str">
        <f t="shared" si="7180"/>
        <v/>
      </c>
      <c r="EV788" s="115" t="str">
        <f t="shared" si="7181"/>
        <v/>
      </c>
      <c r="EW788" s="115" t="str">
        <f t="shared" si="7182"/>
        <v/>
      </c>
      <c r="EX788" s="115" t="str">
        <f t="shared" si="7183"/>
        <v/>
      </c>
      <c r="EY788" s="115" t="str">
        <f t="shared" si="7184"/>
        <v/>
      </c>
      <c r="EZ788" s="115" t="str">
        <f t="shared" si="7185"/>
        <v/>
      </c>
      <c r="FA788" s="115" t="str">
        <f t="shared" si="7186"/>
        <v/>
      </c>
      <c r="FB788" s="115" t="str">
        <f t="shared" si="7187"/>
        <v/>
      </c>
      <c r="FC788" s="115" t="str">
        <f t="shared" si="7188"/>
        <v/>
      </c>
      <c r="FD788" s="115" t="str">
        <f t="shared" si="7189"/>
        <v/>
      </c>
      <c r="FE788" s="115" t="str">
        <f t="shared" si="7190"/>
        <v/>
      </c>
      <c r="FF788" s="115">
        <f t="shared" si="7098"/>
        <v>42</v>
      </c>
      <c r="FG788" s="115" t="str">
        <f>IFERROR(SMALL($EP$3:$EP$842,$A$6),"")</f>
        <v/>
      </c>
      <c r="FH788" s="115">
        <f t="shared" si="7193"/>
        <v>96</v>
      </c>
      <c r="FI788" s="115" t="str">
        <f t="shared" si="7099"/>
        <v/>
      </c>
      <c r="FJ788" s="115" t="str">
        <f t="shared" si="7100"/>
        <v/>
      </c>
    </row>
    <row r="789" spans="1:166" ht="15" customHeight="1" x14ac:dyDescent="0.25">
      <c r="A789" s="115">
        <v>787</v>
      </c>
      <c r="B789" s="115" t="str">
        <f t="shared" si="7191"/>
        <v/>
      </c>
      <c r="C789" s="115" t="s">
        <v>71</v>
      </c>
      <c r="D789" s="100">
        <f t="shared" si="7097"/>
        <v>0</v>
      </c>
      <c r="E789" s="100" t="str">
        <f t="shared" si="7128"/>
        <v/>
      </c>
      <c r="F789" s="100" t="str">
        <f t="shared" si="7129"/>
        <v/>
      </c>
      <c r="G789" s="100" t="str">
        <f t="shared" si="7104"/>
        <v/>
      </c>
      <c r="H789" s="100" t="str">
        <f t="shared" si="7130"/>
        <v/>
      </c>
      <c r="I789" s="100" t="str">
        <f t="shared" si="7105"/>
        <v/>
      </c>
      <c r="J789" s="100" t="str">
        <f t="shared" si="7131"/>
        <v/>
      </c>
      <c r="K789" s="100" t="str">
        <f t="shared" si="7106"/>
        <v/>
      </c>
      <c r="L789" s="100" t="str">
        <f t="shared" si="7132"/>
        <v/>
      </c>
      <c r="M789" s="100" t="str">
        <f t="shared" si="7107"/>
        <v/>
      </c>
      <c r="N789" s="100" t="str">
        <f t="shared" si="7133"/>
        <v/>
      </c>
      <c r="O789" s="100" t="str">
        <f t="shared" si="7108"/>
        <v/>
      </c>
      <c r="P789" s="100" t="str">
        <f t="shared" si="7134"/>
        <v/>
      </c>
      <c r="Q789" s="100" t="str">
        <f t="shared" si="7109"/>
        <v/>
      </c>
      <c r="R789" s="100" t="str">
        <f t="shared" si="7135"/>
        <v/>
      </c>
      <c r="S789" s="100" t="str">
        <f t="shared" si="7110"/>
        <v/>
      </c>
      <c r="T789" s="100" t="str">
        <f t="shared" si="7136"/>
        <v/>
      </c>
      <c r="U789" s="100" t="str">
        <f t="shared" si="7111"/>
        <v/>
      </c>
      <c r="V789" s="100" t="str">
        <f t="shared" si="7137"/>
        <v/>
      </c>
      <c r="W789" s="100" t="str">
        <f t="shared" si="7112"/>
        <v/>
      </c>
      <c r="X789" s="100" t="str">
        <f t="shared" si="7138"/>
        <v/>
      </c>
      <c r="Y789" s="100" t="str">
        <f t="shared" si="7113"/>
        <v/>
      </c>
      <c r="Z789" s="100" t="str">
        <f t="shared" si="7139"/>
        <v/>
      </c>
      <c r="AA789" s="100" t="str">
        <f t="shared" si="7114"/>
        <v/>
      </c>
      <c r="AB789" s="100" t="str">
        <f t="shared" si="7140"/>
        <v/>
      </c>
      <c r="AC789" s="100" t="str">
        <f t="shared" si="7115"/>
        <v/>
      </c>
      <c r="AD789" s="100" t="str">
        <f t="shared" si="7141"/>
        <v/>
      </c>
      <c r="AE789" s="100" t="str">
        <f t="shared" si="7116"/>
        <v/>
      </c>
      <c r="AF789" s="100" t="str">
        <f t="shared" si="7142"/>
        <v/>
      </c>
      <c r="AG789" s="100" t="str">
        <f t="shared" si="7117"/>
        <v/>
      </c>
      <c r="AH789" s="100" t="str">
        <f t="shared" si="7143"/>
        <v/>
      </c>
      <c r="AI789" s="100" t="str">
        <f t="shared" si="7118"/>
        <v/>
      </c>
      <c r="AJ789" s="100" t="str">
        <f t="shared" si="7144"/>
        <v/>
      </c>
      <c r="AK789" s="100" t="str">
        <f t="shared" si="7119"/>
        <v/>
      </c>
      <c r="AL789" s="100" t="str">
        <f t="shared" si="7145"/>
        <v/>
      </c>
      <c r="AM789" s="100" t="str">
        <f t="shared" si="7120"/>
        <v/>
      </c>
      <c r="AN789" s="100" t="str">
        <f t="shared" si="7146"/>
        <v/>
      </c>
      <c r="AO789" s="100" t="str">
        <f t="shared" si="7121"/>
        <v/>
      </c>
      <c r="AP789" s="100" t="str">
        <f t="shared" si="7147"/>
        <v/>
      </c>
      <c r="AQ789" s="100" t="str">
        <f t="shared" si="7122"/>
        <v/>
      </c>
      <c r="AR789" s="100" t="str">
        <f t="shared" si="7148"/>
        <v/>
      </c>
      <c r="AS789" s="100" t="str">
        <f t="shared" si="7123"/>
        <v/>
      </c>
      <c r="AT789" s="100" t="str">
        <f t="shared" si="7149"/>
        <v/>
      </c>
      <c r="AU789" s="100" t="str">
        <f t="shared" si="7124"/>
        <v/>
      </c>
      <c r="AV789" s="100" t="str">
        <f t="shared" si="7150"/>
        <v/>
      </c>
      <c r="AW789" s="100" t="str">
        <f t="shared" si="7125"/>
        <v/>
      </c>
      <c r="AX789" s="100" t="str">
        <f t="shared" si="7151"/>
        <v/>
      </c>
      <c r="AY789" s="100" t="str">
        <f t="shared" si="7126"/>
        <v/>
      </c>
      <c r="AZ789" s="100" t="str">
        <f t="shared" si="7152"/>
        <v/>
      </c>
      <c r="BA789" s="100" t="str">
        <f t="shared" si="7127"/>
        <v/>
      </c>
      <c r="BB789" s="100" t="str">
        <f t="shared" si="7153"/>
        <v/>
      </c>
      <c r="BC789" s="100" t="str">
        <f>IFERROR(INDEX('INPUT INF'!$F$3:$F$601,MATCH($B789,'INPUT INF'!$A$3:$A$601,FALSE)),"")</f>
        <v/>
      </c>
      <c r="BD789" s="100" t="str">
        <f t="shared" si="7095"/>
        <v/>
      </c>
      <c r="BE789" s="100" t="str">
        <f t="shared" si="7154"/>
        <v/>
      </c>
      <c r="BF789" s="100" t="str">
        <f t="shared" si="7155"/>
        <v/>
      </c>
      <c r="BG789" s="115" t="str">
        <f t="shared" si="7156"/>
        <v/>
      </c>
      <c r="BH789" s="176" t="str">
        <f>IF(AND('INPUT INF'!$O$1="X",BG789="PASS"),BF789,IF($BG789="","0",IF('INPUT INF'!$N$67="YES",$BF789,"")))</f>
        <v>0</v>
      </c>
      <c r="BI789" s="115" t="str">
        <f>IF($BG789="","0",IF('INPUT INF'!$S$68="YES",$BF789,""))</f>
        <v>0</v>
      </c>
      <c r="BJ789" s="115" t="str">
        <f>IF($BG789="","0",IF('INPUT INF'!$S$69="YES",$BF789,""))</f>
        <v>0</v>
      </c>
      <c r="BL789" s="118" t="str">
        <f t="shared" si="7084"/>
        <v/>
      </c>
      <c r="BM789" s="118" t="str">
        <f t="shared" si="7085"/>
        <v/>
      </c>
      <c r="BN789" s="118" t="str">
        <f t="shared" si="7086"/>
        <v/>
      </c>
      <c r="BR789" s="118" t="str">
        <f t="shared" si="7087"/>
        <v/>
      </c>
      <c r="BS789" s="118" t="str">
        <f t="shared" si="7088"/>
        <v/>
      </c>
      <c r="BT789" s="118" t="str">
        <f t="shared" si="7089"/>
        <v/>
      </c>
      <c r="BX789" s="118" t="str">
        <f t="shared" si="7090"/>
        <v/>
      </c>
      <c r="BY789" s="118" t="str">
        <f t="shared" si="7091"/>
        <v/>
      </c>
      <c r="BZ789" s="118" t="str">
        <f t="shared" si="7092"/>
        <v/>
      </c>
      <c r="CD789" s="116" t="str">
        <f t="shared" si="7157"/>
        <v/>
      </c>
      <c r="CE789" s="116" t="str">
        <f t="shared" si="7158"/>
        <v/>
      </c>
      <c r="CF789" s="116" t="str">
        <f t="shared" si="7159"/>
        <v/>
      </c>
      <c r="CJ789" s="116" t="str">
        <f t="shared" si="7160"/>
        <v/>
      </c>
      <c r="CK789" s="116" t="str">
        <f t="shared" si="7161"/>
        <v/>
      </c>
      <c r="CL789" s="116" t="str">
        <f t="shared" si="7162"/>
        <v/>
      </c>
      <c r="CP789" s="116" t="str">
        <f t="shared" si="7163"/>
        <v/>
      </c>
      <c r="CQ789" s="116" t="str">
        <f t="shared" si="7164"/>
        <v/>
      </c>
      <c r="CR789" s="116" t="str">
        <f t="shared" si="7165"/>
        <v/>
      </c>
      <c r="DH789" s="115" t="str">
        <f t="shared" si="7093"/>
        <v/>
      </c>
      <c r="DI789" s="115" t="str">
        <f t="shared" si="7094"/>
        <v/>
      </c>
      <c r="DJ789" s="115" t="str">
        <f t="shared" si="7061"/>
        <v/>
      </c>
      <c r="DK789" s="115" t="str">
        <f t="shared" si="7062"/>
        <v/>
      </c>
      <c r="DL789" s="115" t="str">
        <f t="shared" si="7063"/>
        <v/>
      </c>
      <c r="DM789" s="115" t="str">
        <f t="shared" si="7064"/>
        <v/>
      </c>
      <c r="DN789" s="115" t="str">
        <f t="shared" si="7065"/>
        <v/>
      </c>
      <c r="DO789" s="115" t="str">
        <f t="shared" si="7066"/>
        <v/>
      </c>
      <c r="DP789" s="115" t="str">
        <f t="shared" si="7067"/>
        <v/>
      </c>
      <c r="DQ789" s="115" t="str">
        <f t="shared" si="7068"/>
        <v/>
      </c>
      <c r="DR789" s="115" t="str">
        <f t="shared" si="7069"/>
        <v/>
      </c>
      <c r="DS789" s="115" t="str">
        <f t="shared" si="7070"/>
        <v/>
      </c>
      <c r="DT789" s="115" t="str">
        <f t="shared" si="7071"/>
        <v/>
      </c>
      <c r="DU789" s="115" t="str">
        <f t="shared" si="7072"/>
        <v/>
      </c>
      <c r="DV789" s="115" t="str">
        <f t="shared" si="7073"/>
        <v/>
      </c>
      <c r="DW789" s="115" t="str">
        <f t="shared" si="7074"/>
        <v/>
      </c>
      <c r="DX789" s="115" t="str">
        <f t="shared" si="7075"/>
        <v/>
      </c>
      <c r="DY789" s="115" t="str">
        <f t="shared" si="7076"/>
        <v/>
      </c>
      <c r="DZ789" s="115" t="str">
        <f t="shared" si="7077"/>
        <v/>
      </c>
      <c r="EA789" s="115" t="str">
        <f t="shared" si="7078"/>
        <v/>
      </c>
      <c r="EB789" s="115" t="str">
        <f t="shared" si="7079"/>
        <v/>
      </c>
      <c r="EC789" s="115" t="str">
        <f t="shared" si="7080"/>
        <v/>
      </c>
      <c r="ED789" s="115" t="str">
        <f t="shared" si="7081"/>
        <v/>
      </c>
      <c r="EE789" s="115" t="str">
        <f t="shared" si="7082"/>
        <v/>
      </c>
      <c r="EF789" s="115" t="str">
        <f t="shared" si="7083"/>
        <v/>
      </c>
      <c r="EG789" s="115" t="str">
        <f t="shared" si="7166"/>
        <v/>
      </c>
      <c r="EH789" s="115" t="str">
        <f t="shared" si="7167"/>
        <v/>
      </c>
      <c r="EI789" s="115" t="str">
        <f t="shared" si="7168"/>
        <v/>
      </c>
      <c r="EJ789" s="115" t="str">
        <f t="shared" si="7169"/>
        <v/>
      </c>
      <c r="EK789" s="115" t="str">
        <f t="shared" si="7170"/>
        <v/>
      </c>
      <c r="EL789" s="115" t="str">
        <f t="shared" si="7171"/>
        <v/>
      </c>
      <c r="EM789" s="115" t="str">
        <f t="shared" si="7172"/>
        <v/>
      </c>
      <c r="EN789" s="115" t="str">
        <f t="shared" si="7173"/>
        <v/>
      </c>
      <c r="EO789" s="115" t="str">
        <f t="shared" si="7174"/>
        <v/>
      </c>
      <c r="EP789" s="115" t="str">
        <f t="shared" si="7175"/>
        <v/>
      </c>
      <c r="EQ789" s="115" t="str">
        <f t="shared" si="7176"/>
        <v/>
      </c>
      <c r="ER789" s="115" t="str">
        <f t="shared" si="7177"/>
        <v/>
      </c>
      <c r="ES789" s="115" t="str">
        <f t="shared" si="7178"/>
        <v/>
      </c>
      <c r="ET789" s="115" t="str">
        <f t="shared" si="7179"/>
        <v/>
      </c>
      <c r="EU789" s="115" t="str">
        <f t="shared" si="7180"/>
        <v/>
      </c>
      <c r="EV789" s="115" t="str">
        <f t="shared" si="7181"/>
        <v/>
      </c>
      <c r="EW789" s="115" t="str">
        <f t="shared" si="7182"/>
        <v/>
      </c>
      <c r="EX789" s="115" t="str">
        <f t="shared" si="7183"/>
        <v/>
      </c>
      <c r="EY789" s="115" t="str">
        <f t="shared" si="7184"/>
        <v/>
      </c>
      <c r="EZ789" s="115" t="str">
        <f t="shared" si="7185"/>
        <v/>
      </c>
      <c r="FA789" s="115" t="str">
        <f t="shared" si="7186"/>
        <v/>
      </c>
      <c r="FB789" s="115" t="str">
        <f t="shared" si="7187"/>
        <v/>
      </c>
      <c r="FC789" s="115" t="str">
        <f t="shared" si="7188"/>
        <v/>
      </c>
      <c r="FD789" s="115" t="str">
        <f t="shared" si="7189"/>
        <v/>
      </c>
      <c r="FE789" s="115" t="str">
        <f t="shared" si="7190"/>
        <v/>
      </c>
      <c r="FF789" s="115">
        <f t="shared" si="7098"/>
        <v>42</v>
      </c>
      <c r="FG789" s="115" t="str">
        <f>IFERROR(SMALL($EP$3:$EP$842,$A$7),"")</f>
        <v/>
      </c>
      <c r="FH789" s="115">
        <f t="shared" si="7193"/>
        <v>96</v>
      </c>
      <c r="FI789" s="115" t="str">
        <f t="shared" si="7099"/>
        <v/>
      </c>
      <c r="FJ789" s="115" t="str">
        <f t="shared" si="7100"/>
        <v/>
      </c>
    </row>
    <row r="790" spans="1:166" ht="15" customHeight="1" x14ac:dyDescent="0.25">
      <c r="A790" s="115">
        <v>788</v>
      </c>
      <c r="B790" s="115" t="str">
        <f t="shared" si="7191"/>
        <v/>
      </c>
      <c r="C790" s="115" t="s">
        <v>71</v>
      </c>
      <c r="D790" s="100">
        <f t="shared" si="7097"/>
        <v>0</v>
      </c>
      <c r="E790" s="100" t="str">
        <f t="shared" si="7128"/>
        <v/>
      </c>
      <c r="F790" s="100" t="str">
        <f t="shared" si="7129"/>
        <v/>
      </c>
      <c r="G790" s="100" t="str">
        <f t="shared" si="7104"/>
        <v/>
      </c>
      <c r="H790" s="100" t="str">
        <f t="shared" si="7130"/>
        <v/>
      </c>
      <c r="I790" s="100" t="str">
        <f t="shared" si="7105"/>
        <v/>
      </c>
      <c r="J790" s="100" t="str">
        <f t="shared" si="7131"/>
        <v/>
      </c>
      <c r="K790" s="100" t="str">
        <f t="shared" si="7106"/>
        <v/>
      </c>
      <c r="L790" s="100" t="str">
        <f t="shared" si="7132"/>
        <v/>
      </c>
      <c r="M790" s="100" t="str">
        <f t="shared" si="7107"/>
        <v/>
      </c>
      <c r="N790" s="100" t="str">
        <f t="shared" si="7133"/>
        <v/>
      </c>
      <c r="O790" s="100" t="str">
        <f t="shared" si="7108"/>
        <v/>
      </c>
      <c r="P790" s="100" t="str">
        <f t="shared" si="7134"/>
        <v/>
      </c>
      <c r="Q790" s="100" t="str">
        <f t="shared" si="7109"/>
        <v/>
      </c>
      <c r="R790" s="100" t="str">
        <f t="shared" si="7135"/>
        <v/>
      </c>
      <c r="S790" s="100" t="str">
        <f t="shared" si="7110"/>
        <v/>
      </c>
      <c r="T790" s="100" t="str">
        <f t="shared" si="7136"/>
        <v/>
      </c>
      <c r="U790" s="100" t="str">
        <f t="shared" si="7111"/>
        <v/>
      </c>
      <c r="V790" s="100" t="str">
        <f t="shared" si="7137"/>
        <v/>
      </c>
      <c r="W790" s="100" t="str">
        <f t="shared" si="7112"/>
        <v/>
      </c>
      <c r="X790" s="100" t="str">
        <f t="shared" si="7138"/>
        <v/>
      </c>
      <c r="Y790" s="100" t="str">
        <f t="shared" si="7113"/>
        <v/>
      </c>
      <c r="Z790" s="100" t="str">
        <f t="shared" si="7139"/>
        <v/>
      </c>
      <c r="AA790" s="100" t="str">
        <f t="shared" si="7114"/>
        <v/>
      </c>
      <c r="AB790" s="100" t="str">
        <f t="shared" si="7140"/>
        <v/>
      </c>
      <c r="AC790" s="100" t="str">
        <f t="shared" si="7115"/>
        <v/>
      </c>
      <c r="AD790" s="100" t="str">
        <f t="shared" si="7141"/>
        <v/>
      </c>
      <c r="AE790" s="100" t="str">
        <f t="shared" si="7116"/>
        <v/>
      </c>
      <c r="AF790" s="100" t="str">
        <f t="shared" si="7142"/>
        <v/>
      </c>
      <c r="AG790" s="100" t="str">
        <f t="shared" si="7117"/>
        <v/>
      </c>
      <c r="AH790" s="100" t="str">
        <f t="shared" si="7143"/>
        <v/>
      </c>
      <c r="AI790" s="100" t="str">
        <f t="shared" si="7118"/>
        <v/>
      </c>
      <c r="AJ790" s="100" t="str">
        <f t="shared" si="7144"/>
        <v/>
      </c>
      <c r="AK790" s="100" t="str">
        <f t="shared" si="7119"/>
        <v/>
      </c>
      <c r="AL790" s="100" t="str">
        <f t="shared" si="7145"/>
        <v/>
      </c>
      <c r="AM790" s="100" t="str">
        <f t="shared" si="7120"/>
        <v/>
      </c>
      <c r="AN790" s="100" t="str">
        <f t="shared" si="7146"/>
        <v/>
      </c>
      <c r="AO790" s="100" t="str">
        <f t="shared" si="7121"/>
        <v/>
      </c>
      <c r="AP790" s="100" t="str">
        <f t="shared" si="7147"/>
        <v/>
      </c>
      <c r="AQ790" s="100" t="str">
        <f t="shared" si="7122"/>
        <v/>
      </c>
      <c r="AR790" s="100" t="str">
        <f t="shared" si="7148"/>
        <v/>
      </c>
      <c r="AS790" s="100" t="str">
        <f t="shared" si="7123"/>
        <v/>
      </c>
      <c r="AT790" s="100" t="str">
        <f t="shared" si="7149"/>
        <v/>
      </c>
      <c r="AU790" s="100" t="str">
        <f t="shared" si="7124"/>
        <v/>
      </c>
      <c r="AV790" s="100" t="str">
        <f t="shared" si="7150"/>
        <v/>
      </c>
      <c r="AW790" s="100" t="str">
        <f t="shared" si="7125"/>
        <v/>
      </c>
      <c r="AX790" s="100" t="str">
        <f t="shared" si="7151"/>
        <v/>
      </c>
      <c r="AY790" s="100" t="str">
        <f t="shared" si="7126"/>
        <v/>
      </c>
      <c r="AZ790" s="100" t="str">
        <f t="shared" si="7152"/>
        <v/>
      </c>
      <c r="BA790" s="100" t="str">
        <f t="shared" si="7127"/>
        <v/>
      </c>
      <c r="BB790" s="100" t="str">
        <f t="shared" si="7153"/>
        <v/>
      </c>
      <c r="BC790" s="100" t="str">
        <f>IFERROR(INDEX('INPUT INF'!$F$3:$F$601,MATCH($B790,'INPUT INF'!$A$3:$A$601,FALSE)),"")</f>
        <v/>
      </c>
      <c r="BD790" s="100" t="str">
        <f t="shared" si="7095"/>
        <v/>
      </c>
      <c r="BE790" s="100" t="str">
        <f t="shared" si="7154"/>
        <v/>
      </c>
      <c r="BF790" s="100" t="str">
        <f t="shared" si="7155"/>
        <v/>
      </c>
      <c r="BG790" s="115" t="str">
        <f t="shared" si="7156"/>
        <v/>
      </c>
      <c r="BH790" s="176" t="str">
        <f>IF(AND('INPUT INF'!$O$1="X",BG790="PASS"),BF790,IF($BG790="","0",IF('INPUT INF'!$N$67="YES",$BF790,"")))</f>
        <v>0</v>
      </c>
      <c r="BI790" s="115" t="str">
        <f>IF($BG790="","0",IF('INPUT INF'!$S$68="YES",$BF790,""))</f>
        <v>0</v>
      </c>
      <c r="BJ790" s="115" t="str">
        <f>IF($BG790="","0",IF('INPUT INF'!$S$69="YES",$BF790,""))</f>
        <v>0</v>
      </c>
      <c r="BL790" s="118" t="str">
        <f t="shared" si="7084"/>
        <v/>
      </c>
      <c r="BM790" s="118" t="str">
        <f t="shared" si="7085"/>
        <v/>
      </c>
      <c r="BN790" s="118" t="str">
        <f t="shared" si="7086"/>
        <v/>
      </c>
      <c r="BR790" s="118" t="str">
        <f t="shared" si="7087"/>
        <v/>
      </c>
      <c r="BS790" s="118" t="str">
        <f t="shared" si="7088"/>
        <v/>
      </c>
      <c r="BT790" s="118" t="str">
        <f t="shared" si="7089"/>
        <v/>
      </c>
      <c r="BX790" s="118" t="str">
        <f t="shared" si="7090"/>
        <v/>
      </c>
      <c r="BY790" s="118" t="str">
        <f t="shared" si="7091"/>
        <v/>
      </c>
      <c r="BZ790" s="118" t="str">
        <f t="shared" si="7092"/>
        <v/>
      </c>
      <c r="CD790" s="116" t="str">
        <f t="shared" si="7157"/>
        <v/>
      </c>
      <c r="CE790" s="116" t="str">
        <f t="shared" si="7158"/>
        <v/>
      </c>
      <c r="CF790" s="116" t="str">
        <f t="shared" si="7159"/>
        <v/>
      </c>
      <c r="CJ790" s="116" t="str">
        <f t="shared" si="7160"/>
        <v/>
      </c>
      <c r="CK790" s="116" t="str">
        <f t="shared" si="7161"/>
        <v/>
      </c>
      <c r="CL790" s="116" t="str">
        <f t="shared" si="7162"/>
        <v/>
      </c>
      <c r="CP790" s="116" t="str">
        <f t="shared" si="7163"/>
        <v/>
      </c>
      <c r="CQ790" s="116" t="str">
        <f t="shared" si="7164"/>
        <v/>
      </c>
      <c r="CR790" s="116" t="str">
        <f t="shared" si="7165"/>
        <v/>
      </c>
      <c r="DH790" s="115" t="str">
        <f t="shared" si="7093"/>
        <v/>
      </c>
      <c r="DI790" s="115" t="str">
        <f t="shared" si="7094"/>
        <v/>
      </c>
      <c r="DJ790" s="115" t="str">
        <f t="shared" si="7061"/>
        <v/>
      </c>
      <c r="DK790" s="115" t="str">
        <f t="shared" si="7062"/>
        <v/>
      </c>
      <c r="DL790" s="115" t="str">
        <f t="shared" si="7063"/>
        <v/>
      </c>
      <c r="DM790" s="115" t="str">
        <f t="shared" si="7064"/>
        <v/>
      </c>
      <c r="DN790" s="115" t="str">
        <f t="shared" si="7065"/>
        <v/>
      </c>
      <c r="DO790" s="115" t="str">
        <f t="shared" si="7066"/>
        <v/>
      </c>
      <c r="DP790" s="115" t="str">
        <f t="shared" si="7067"/>
        <v/>
      </c>
      <c r="DQ790" s="115" t="str">
        <f t="shared" si="7068"/>
        <v/>
      </c>
      <c r="DR790" s="115" t="str">
        <f t="shared" si="7069"/>
        <v/>
      </c>
      <c r="DS790" s="115" t="str">
        <f t="shared" si="7070"/>
        <v/>
      </c>
      <c r="DT790" s="115" t="str">
        <f t="shared" si="7071"/>
        <v/>
      </c>
      <c r="DU790" s="115" t="str">
        <f t="shared" si="7072"/>
        <v/>
      </c>
      <c r="DV790" s="115" t="str">
        <f t="shared" si="7073"/>
        <v/>
      </c>
      <c r="DW790" s="115" t="str">
        <f t="shared" si="7074"/>
        <v/>
      </c>
      <c r="DX790" s="115" t="str">
        <f t="shared" si="7075"/>
        <v/>
      </c>
      <c r="DY790" s="115" t="str">
        <f t="shared" si="7076"/>
        <v/>
      </c>
      <c r="DZ790" s="115" t="str">
        <f t="shared" si="7077"/>
        <v/>
      </c>
      <c r="EA790" s="115" t="str">
        <f t="shared" si="7078"/>
        <v/>
      </c>
      <c r="EB790" s="115" t="str">
        <f t="shared" si="7079"/>
        <v/>
      </c>
      <c r="EC790" s="115" t="str">
        <f t="shared" si="7080"/>
        <v/>
      </c>
      <c r="ED790" s="115" t="str">
        <f t="shared" si="7081"/>
        <v/>
      </c>
      <c r="EE790" s="115" t="str">
        <f t="shared" si="7082"/>
        <v/>
      </c>
      <c r="EF790" s="115" t="str">
        <f t="shared" si="7083"/>
        <v/>
      </c>
      <c r="EG790" s="115" t="str">
        <f t="shared" si="7166"/>
        <v/>
      </c>
      <c r="EH790" s="115" t="str">
        <f t="shared" si="7167"/>
        <v/>
      </c>
      <c r="EI790" s="115" t="str">
        <f t="shared" si="7168"/>
        <v/>
      </c>
      <c r="EJ790" s="115" t="str">
        <f t="shared" si="7169"/>
        <v/>
      </c>
      <c r="EK790" s="115" t="str">
        <f t="shared" si="7170"/>
        <v/>
      </c>
      <c r="EL790" s="115" t="str">
        <f t="shared" si="7171"/>
        <v/>
      </c>
      <c r="EM790" s="115" t="str">
        <f t="shared" si="7172"/>
        <v/>
      </c>
      <c r="EN790" s="115" t="str">
        <f t="shared" si="7173"/>
        <v/>
      </c>
      <c r="EO790" s="115" t="str">
        <f t="shared" si="7174"/>
        <v/>
      </c>
      <c r="EP790" s="115" t="str">
        <f t="shared" si="7175"/>
        <v/>
      </c>
      <c r="EQ790" s="115" t="str">
        <f t="shared" si="7176"/>
        <v/>
      </c>
      <c r="ER790" s="115" t="str">
        <f t="shared" si="7177"/>
        <v/>
      </c>
      <c r="ES790" s="115" t="str">
        <f t="shared" si="7178"/>
        <v/>
      </c>
      <c r="ET790" s="115" t="str">
        <f t="shared" si="7179"/>
        <v/>
      </c>
      <c r="EU790" s="115" t="str">
        <f t="shared" si="7180"/>
        <v/>
      </c>
      <c r="EV790" s="115" t="str">
        <f t="shared" si="7181"/>
        <v/>
      </c>
      <c r="EW790" s="115" t="str">
        <f t="shared" si="7182"/>
        <v/>
      </c>
      <c r="EX790" s="115" t="str">
        <f t="shared" si="7183"/>
        <v/>
      </c>
      <c r="EY790" s="115" t="str">
        <f t="shared" si="7184"/>
        <v/>
      </c>
      <c r="EZ790" s="115" t="str">
        <f t="shared" si="7185"/>
        <v/>
      </c>
      <c r="FA790" s="115" t="str">
        <f t="shared" si="7186"/>
        <v/>
      </c>
      <c r="FB790" s="115" t="str">
        <f t="shared" si="7187"/>
        <v/>
      </c>
      <c r="FC790" s="115" t="str">
        <f t="shared" si="7188"/>
        <v/>
      </c>
      <c r="FD790" s="115" t="str">
        <f t="shared" si="7189"/>
        <v/>
      </c>
      <c r="FE790" s="115" t="str">
        <f t="shared" si="7190"/>
        <v/>
      </c>
      <c r="FF790" s="115">
        <f t="shared" si="7098"/>
        <v>42</v>
      </c>
      <c r="FG790" s="115" t="str">
        <f>IFERROR(SMALL($EP$3:$EP$842,$A$8),"")</f>
        <v/>
      </c>
      <c r="FH790" s="115">
        <f t="shared" si="7193"/>
        <v>96</v>
      </c>
      <c r="FI790" s="115" t="str">
        <f t="shared" si="7099"/>
        <v/>
      </c>
      <c r="FJ790" s="115" t="str">
        <f t="shared" si="7100"/>
        <v/>
      </c>
    </row>
    <row r="791" spans="1:166" ht="15" customHeight="1" x14ac:dyDescent="0.25">
      <c r="A791" s="115">
        <v>789</v>
      </c>
      <c r="B791" s="115" t="str">
        <f t="shared" si="7191"/>
        <v/>
      </c>
      <c r="C791" s="115" t="s">
        <v>71</v>
      </c>
      <c r="D791" s="100">
        <f t="shared" si="7097"/>
        <v>0</v>
      </c>
      <c r="E791" s="100" t="str">
        <f t="shared" si="7128"/>
        <v/>
      </c>
      <c r="F791" s="100" t="str">
        <f t="shared" si="7129"/>
        <v/>
      </c>
      <c r="G791" s="100" t="str">
        <f t="shared" si="7104"/>
        <v/>
      </c>
      <c r="H791" s="100" t="str">
        <f t="shared" si="7130"/>
        <v/>
      </c>
      <c r="I791" s="100" t="str">
        <f t="shared" si="7105"/>
        <v/>
      </c>
      <c r="J791" s="100" t="str">
        <f t="shared" si="7131"/>
        <v/>
      </c>
      <c r="K791" s="100" t="str">
        <f t="shared" si="7106"/>
        <v/>
      </c>
      <c r="L791" s="100" t="str">
        <f t="shared" si="7132"/>
        <v/>
      </c>
      <c r="M791" s="100" t="str">
        <f t="shared" si="7107"/>
        <v/>
      </c>
      <c r="N791" s="100" t="str">
        <f t="shared" si="7133"/>
        <v/>
      </c>
      <c r="O791" s="100" t="str">
        <f t="shared" si="7108"/>
        <v/>
      </c>
      <c r="P791" s="100" t="str">
        <f t="shared" si="7134"/>
        <v/>
      </c>
      <c r="Q791" s="100" t="str">
        <f t="shared" si="7109"/>
        <v/>
      </c>
      <c r="R791" s="100" t="str">
        <f t="shared" si="7135"/>
        <v/>
      </c>
      <c r="S791" s="100" t="str">
        <f t="shared" si="7110"/>
        <v/>
      </c>
      <c r="T791" s="100" t="str">
        <f t="shared" si="7136"/>
        <v/>
      </c>
      <c r="U791" s="100" t="str">
        <f t="shared" si="7111"/>
        <v/>
      </c>
      <c r="V791" s="100" t="str">
        <f t="shared" si="7137"/>
        <v/>
      </c>
      <c r="W791" s="100" t="str">
        <f t="shared" si="7112"/>
        <v/>
      </c>
      <c r="X791" s="100" t="str">
        <f t="shared" si="7138"/>
        <v/>
      </c>
      <c r="Y791" s="100" t="str">
        <f t="shared" si="7113"/>
        <v/>
      </c>
      <c r="Z791" s="100" t="str">
        <f t="shared" si="7139"/>
        <v/>
      </c>
      <c r="AA791" s="100" t="str">
        <f t="shared" si="7114"/>
        <v/>
      </c>
      <c r="AB791" s="100" t="str">
        <f t="shared" si="7140"/>
        <v/>
      </c>
      <c r="AC791" s="100" t="str">
        <f t="shared" si="7115"/>
        <v/>
      </c>
      <c r="AD791" s="100" t="str">
        <f t="shared" si="7141"/>
        <v/>
      </c>
      <c r="AE791" s="100" t="str">
        <f t="shared" si="7116"/>
        <v/>
      </c>
      <c r="AF791" s="100" t="str">
        <f t="shared" si="7142"/>
        <v/>
      </c>
      <c r="AG791" s="100" t="str">
        <f t="shared" si="7117"/>
        <v/>
      </c>
      <c r="AH791" s="100" t="str">
        <f t="shared" si="7143"/>
        <v/>
      </c>
      <c r="AI791" s="100" t="str">
        <f t="shared" si="7118"/>
        <v/>
      </c>
      <c r="AJ791" s="100" t="str">
        <f t="shared" si="7144"/>
        <v/>
      </c>
      <c r="AK791" s="100" t="str">
        <f t="shared" si="7119"/>
        <v/>
      </c>
      <c r="AL791" s="100" t="str">
        <f t="shared" si="7145"/>
        <v/>
      </c>
      <c r="AM791" s="100" t="str">
        <f t="shared" si="7120"/>
        <v/>
      </c>
      <c r="AN791" s="100" t="str">
        <f t="shared" si="7146"/>
        <v/>
      </c>
      <c r="AO791" s="100" t="str">
        <f t="shared" si="7121"/>
        <v/>
      </c>
      <c r="AP791" s="100" t="str">
        <f t="shared" si="7147"/>
        <v/>
      </c>
      <c r="AQ791" s="100" t="str">
        <f t="shared" si="7122"/>
        <v/>
      </c>
      <c r="AR791" s="100" t="str">
        <f t="shared" si="7148"/>
        <v/>
      </c>
      <c r="AS791" s="100" t="str">
        <f t="shared" si="7123"/>
        <v/>
      </c>
      <c r="AT791" s="100" t="str">
        <f t="shared" si="7149"/>
        <v/>
      </c>
      <c r="AU791" s="100" t="str">
        <f t="shared" si="7124"/>
        <v/>
      </c>
      <c r="AV791" s="100" t="str">
        <f t="shared" si="7150"/>
        <v/>
      </c>
      <c r="AW791" s="100" t="str">
        <f t="shared" si="7125"/>
        <v/>
      </c>
      <c r="AX791" s="100" t="str">
        <f t="shared" si="7151"/>
        <v/>
      </c>
      <c r="AY791" s="100" t="str">
        <f t="shared" si="7126"/>
        <v/>
      </c>
      <c r="AZ791" s="100" t="str">
        <f t="shared" si="7152"/>
        <v/>
      </c>
      <c r="BA791" s="100" t="str">
        <f t="shared" si="7127"/>
        <v/>
      </c>
      <c r="BB791" s="100" t="str">
        <f t="shared" si="7153"/>
        <v/>
      </c>
      <c r="BC791" s="100" t="str">
        <f>IFERROR(INDEX('INPUT INF'!$F$3:$F$601,MATCH($B791,'INPUT INF'!$A$3:$A$601,FALSE)),"")</f>
        <v/>
      </c>
      <c r="BD791" s="100" t="str">
        <f t="shared" si="7095"/>
        <v/>
      </c>
      <c r="BE791" s="100" t="str">
        <f t="shared" si="7154"/>
        <v/>
      </c>
      <c r="BF791" s="100" t="str">
        <f t="shared" si="7155"/>
        <v/>
      </c>
      <c r="BG791" s="115" t="str">
        <f t="shared" si="7156"/>
        <v/>
      </c>
      <c r="BH791" s="176" t="str">
        <f>IF(AND('INPUT INF'!$O$1="X",BG791="PASS"),BF791,IF($BG791="","0",IF('INPUT INF'!$N$67="YES",$BF791,"")))</f>
        <v>0</v>
      </c>
      <c r="BI791" s="115" t="str">
        <f>IF($BG791="","0",IF('INPUT INF'!$S$68="YES",$BF791,""))</f>
        <v>0</v>
      </c>
      <c r="BJ791" s="115" t="str">
        <f>IF($BG791="","0",IF('INPUT INF'!$S$69="YES",$BF791,""))</f>
        <v>0</v>
      </c>
      <c r="BL791" s="118" t="str">
        <f t="shared" si="7084"/>
        <v/>
      </c>
      <c r="BM791" s="118" t="str">
        <f t="shared" si="7085"/>
        <v/>
      </c>
      <c r="BN791" s="118" t="str">
        <f t="shared" si="7086"/>
        <v/>
      </c>
      <c r="BR791" s="118" t="str">
        <f t="shared" si="7087"/>
        <v/>
      </c>
      <c r="BS791" s="118" t="str">
        <f t="shared" si="7088"/>
        <v/>
      </c>
      <c r="BT791" s="118" t="str">
        <f t="shared" si="7089"/>
        <v/>
      </c>
      <c r="BX791" s="118" t="str">
        <f t="shared" si="7090"/>
        <v/>
      </c>
      <c r="BY791" s="118" t="str">
        <f t="shared" si="7091"/>
        <v/>
      </c>
      <c r="BZ791" s="118" t="str">
        <f t="shared" si="7092"/>
        <v/>
      </c>
      <c r="CD791" s="116" t="str">
        <f t="shared" si="7157"/>
        <v/>
      </c>
      <c r="CE791" s="116" t="str">
        <f t="shared" si="7158"/>
        <v/>
      </c>
      <c r="CF791" s="116" t="str">
        <f t="shared" si="7159"/>
        <v/>
      </c>
      <c r="CJ791" s="116" t="str">
        <f t="shared" si="7160"/>
        <v/>
      </c>
      <c r="CK791" s="116" t="str">
        <f t="shared" si="7161"/>
        <v/>
      </c>
      <c r="CL791" s="116" t="str">
        <f t="shared" si="7162"/>
        <v/>
      </c>
      <c r="CP791" s="116" t="str">
        <f t="shared" si="7163"/>
        <v/>
      </c>
      <c r="CQ791" s="116" t="str">
        <f t="shared" si="7164"/>
        <v/>
      </c>
      <c r="CR791" s="116" t="str">
        <f t="shared" si="7165"/>
        <v/>
      </c>
      <c r="DH791" s="115" t="str">
        <f t="shared" si="7093"/>
        <v/>
      </c>
      <c r="DI791" s="115" t="str">
        <f t="shared" si="7094"/>
        <v/>
      </c>
      <c r="DJ791" s="115" t="str">
        <f t="shared" si="7061"/>
        <v/>
      </c>
      <c r="DK791" s="115" t="str">
        <f t="shared" si="7062"/>
        <v/>
      </c>
      <c r="DL791" s="115" t="str">
        <f t="shared" si="7063"/>
        <v/>
      </c>
      <c r="DM791" s="115" t="str">
        <f t="shared" si="7064"/>
        <v/>
      </c>
      <c r="DN791" s="115" t="str">
        <f t="shared" si="7065"/>
        <v/>
      </c>
      <c r="DO791" s="115" t="str">
        <f t="shared" si="7066"/>
        <v/>
      </c>
      <c r="DP791" s="115" t="str">
        <f t="shared" si="7067"/>
        <v/>
      </c>
      <c r="DQ791" s="115" t="str">
        <f t="shared" si="7068"/>
        <v/>
      </c>
      <c r="DR791" s="115" t="str">
        <f t="shared" si="7069"/>
        <v/>
      </c>
      <c r="DS791" s="115" t="str">
        <f t="shared" si="7070"/>
        <v/>
      </c>
      <c r="DT791" s="115" t="str">
        <f t="shared" si="7071"/>
        <v/>
      </c>
      <c r="DU791" s="115" t="str">
        <f t="shared" si="7072"/>
        <v/>
      </c>
      <c r="DV791" s="115" t="str">
        <f t="shared" si="7073"/>
        <v/>
      </c>
      <c r="DW791" s="115" t="str">
        <f t="shared" si="7074"/>
        <v/>
      </c>
      <c r="DX791" s="115" t="str">
        <f t="shared" si="7075"/>
        <v/>
      </c>
      <c r="DY791" s="115" t="str">
        <f t="shared" si="7076"/>
        <v/>
      </c>
      <c r="DZ791" s="115" t="str">
        <f t="shared" si="7077"/>
        <v/>
      </c>
      <c r="EA791" s="115" t="str">
        <f t="shared" si="7078"/>
        <v/>
      </c>
      <c r="EB791" s="115" t="str">
        <f t="shared" si="7079"/>
        <v/>
      </c>
      <c r="EC791" s="115" t="str">
        <f t="shared" si="7080"/>
        <v/>
      </c>
      <c r="ED791" s="115" t="str">
        <f t="shared" si="7081"/>
        <v/>
      </c>
      <c r="EE791" s="115" t="str">
        <f t="shared" si="7082"/>
        <v/>
      </c>
      <c r="EF791" s="115" t="str">
        <f t="shared" si="7083"/>
        <v/>
      </c>
      <c r="EG791" s="115" t="str">
        <f t="shared" si="7166"/>
        <v/>
      </c>
      <c r="EH791" s="115" t="str">
        <f t="shared" si="7167"/>
        <v/>
      </c>
      <c r="EI791" s="115" t="str">
        <f t="shared" si="7168"/>
        <v/>
      </c>
      <c r="EJ791" s="115" t="str">
        <f t="shared" si="7169"/>
        <v/>
      </c>
      <c r="EK791" s="115" t="str">
        <f t="shared" si="7170"/>
        <v/>
      </c>
      <c r="EL791" s="115" t="str">
        <f t="shared" si="7171"/>
        <v/>
      </c>
      <c r="EM791" s="115" t="str">
        <f t="shared" si="7172"/>
        <v/>
      </c>
      <c r="EN791" s="115" t="str">
        <f t="shared" si="7173"/>
        <v/>
      </c>
      <c r="EO791" s="115" t="str">
        <f t="shared" si="7174"/>
        <v/>
      </c>
      <c r="EP791" s="115" t="str">
        <f t="shared" si="7175"/>
        <v/>
      </c>
      <c r="EQ791" s="115" t="str">
        <f t="shared" si="7176"/>
        <v/>
      </c>
      <c r="ER791" s="115" t="str">
        <f t="shared" si="7177"/>
        <v/>
      </c>
      <c r="ES791" s="115" t="str">
        <f t="shared" si="7178"/>
        <v/>
      </c>
      <c r="ET791" s="115" t="str">
        <f t="shared" si="7179"/>
        <v/>
      </c>
      <c r="EU791" s="115" t="str">
        <f t="shared" si="7180"/>
        <v/>
      </c>
      <c r="EV791" s="115" t="str">
        <f t="shared" si="7181"/>
        <v/>
      </c>
      <c r="EW791" s="115" t="str">
        <f t="shared" si="7182"/>
        <v/>
      </c>
      <c r="EX791" s="115" t="str">
        <f t="shared" si="7183"/>
        <v/>
      </c>
      <c r="EY791" s="115" t="str">
        <f t="shared" si="7184"/>
        <v/>
      </c>
      <c r="EZ791" s="115" t="str">
        <f t="shared" si="7185"/>
        <v/>
      </c>
      <c r="FA791" s="115" t="str">
        <f t="shared" si="7186"/>
        <v/>
      </c>
      <c r="FB791" s="115" t="str">
        <f t="shared" si="7187"/>
        <v/>
      </c>
      <c r="FC791" s="115" t="str">
        <f t="shared" si="7188"/>
        <v/>
      </c>
      <c r="FD791" s="115" t="str">
        <f t="shared" si="7189"/>
        <v/>
      </c>
      <c r="FE791" s="115" t="str">
        <f t="shared" si="7190"/>
        <v/>
      </c>
      <c r="FF791" s="115">
        <f t="shared" si="7098"/>
        <v>42</v>
      </c>
      <c r="FG791" s="115" t="str">
        <f>IFERROR(SMALL($EP$3:$EP$842,$A$9),"")</f>
        <v/>
      </c>
      <c r="FH791" s="115">
        <f t="shared" si="7193"/>
        <v>96</v>
      </c>
      <c r="FI791" s="115" t="str">
        <f t="shared" si="7099"/>
        <v/>
      </c>
      <c r="FJ791" s="115" t="str">
        <f t="shared" si="7100"/>
        <v/>
      </c>
    </row>
    <row r="792" spans="1:166" ht="15" customHeight="1" x14ac:dyDescent="0.25">
      <c r="A792" s="115">
        <v>790</v>
      </c>
      <c r="B792" s="115" t="str">
        <f t="shared" si="7191"/>
        <v/>
      </c>
      <c r="C792" s="115" t="s">
        <v>71</v>
      </c>
      <c r="D792" s="100">
        <f t="shared" si="7097"/>
        <v>0</v>
      </c>
      <c r="E792" s="100" t="str">
        <f t="shared" si="7128"/>
        <v/>
      </c>
      <c r="F792" s="100" t="str">
        <f t="shared" si="7129"/>
        <v/>
      </c>
      <c r="G792" s="100" t="str">
        <f t="shared" si="7104"/>
        <v/>
      </c>
      <c r="H792" s="100" t="str">
        <f t="shared" si="7130"/>
        <v/>
      </c>
      <c r="I792" s="100" t="str">
        <f t="shared" si="7105"/>
        <v/>
      </c>
      <c r="J792" s="100" t="str">
        <f t="shared" si="7131"/>
        <v/>
      </c>
      <c r="K792" s="100" t="str">
        <f t="shared" si="7106"/>
        <v/>
      </c>
      <c r="L792" s="100" t="str">
        <f t="shared" si="7132"/>
        <v/>
      </c>
      <c r="M792" s="100" t="str">
        <f t="shared" si="7107"/>
        <v/>
      </c>
      <c r="N792" s="100" t="str">
        <f t="shared" si="7133"/>
        <v/>
      </c>
      <c r="O792" s="100" t="str">
        <f t="shared" si="7108"/>
        <v/>
      </c>
      <c r="P792" s="100" t="str">
        <f t="shared" si="7134"/>
        <v/>
      </c>
      <c r="Q792" s="100" t="str">
        <f t="shared" si="7109"/>
        <v/>
      </c>
      <c r="R792" s="100" t="str">
        <f t="shared" si="7135"/>
        <v/>
      </c>
      <c r="S792" s="100" t="str">
        <f t="shared" si="7110"/>
        <v/>
      </c>
      <c r="T792" s="100" t="str">
        <f t="shared" si="7136"/>
        <v/>
      </c>
      <c r="U792" s="100" t="str">
        <f t="shared" si="7111"/>
        <v/>
      </c>
      <c r="V792" s="100" t="str">
        <f t="shared" si="7137"/>
        <v/>
      </c>
      <c r="W792" s="100" t="str">
        <f t="shared" si="7112"/>
        <v/>
      </c>
      <c r="X792" s="100" t="str">
        <f t="shared" si="7138"/>
        <v/>
      </c>
      <c r="Y792" s="100" t="str">
        <f t="shared" si="7113"/>
        <v/>
      </c>
      <c r="Z792" s="100" t="str">
        <f t="shared" si="7139"/>
        <v/>
      </c>
      <c r="AA792" s="100" t="str">
        <f t="shared" si="7114"/>
        <v/>
      </c>
      <c r="AB792" s="100" t="str">
        <f t="shared" si="7140"/>
        <v/>
      </c>
      <c r="AC792" s="100" t="str">
        <f t="shared" si="7115"/>
        <v/>
      </c>
      <c r="AD792" s="100" t="str">
        <f t="shared" si="7141"/>
        <v/>
      </c>
      <c r="AE792" s="100" t="str">
        <f t="shared" si="7116"/>
        <v/>
      </c>
      <c r="AF792" s="100" t="str">
        <f t="shared" si="7142"/>
        <v/>
      </c>
      <c r="AG792" s="100" t="str">
        <f t="shared" si="7117"/>
        <v/>
      </c>
      <c r="AH792" s="100" t="str">
        <f t="shared" si="7143"/>
        <v/>
      </c>
      <c r="AI792" s="100" t="str">
        <f t="shared" si="7118"/>
        <v/>
      </c>
      <c r="AJ792" s="100" t="str">
        <f t="shared" si="7144"/>
        <v/>
      </c>
      <c r="AK792" s="100" t="str">
        <f t="shared" si="7119"/>
        <v/>
      </c>
      <c r="AL792" s="100" t="str">
        <f t="shared" si="7145"/>
        <v/>
      </c>
      <c r="AM792" s="100" t="str">
        <f t="shared" si="7120"/>
        <v/>
      </c>
      <c r="AN792" s="100" t="str">
        <f t="shared" si="7146"/>
        <v/>
      </c>
      <c r="AO792" s="100" t="str">
        <f t="shared" si="7121"/>
        <v/>
      </c>
      <c r="AP792" s="100" t="str">
        <f t="shared" si="7147"/>
        <v/>
      </c>
      <c r="AQ792" s="100" t="str">
        <f t="shared" si="7122"/>
        <v/>
      </c>
      <c r="AR792" s="100" t="str">
        <f t="shared" si="7148"/>
        <v/>
      </c>
      <c r="AS792" s="100" t="str">
        <f t="shared" si="7123"/>
        <v/>
      </c>
      <c r="AT792" s="100" t="str">
        <f t="shared" si="7149"/>
        <v/>
      </c>
      <c r="AU792" s="100" t="str">
        <f t="shared" si="7124"/>
        <v/>
      </c>
      <c r="AV792" s="100" t="str">
        <f t="shared" si="7150"/>
        <v/>
      </c>
      <c r="AW792" s="100" t="str">
        <f t="shared" si="7125"/>
        <v/>
      </c>
      <c r="AX792" s="100" t="str">
        <f t="shared" si="7151"/>
        <v/>
      </c>
      <c r="AY792" s="100" t="str">
        <f t="shared" si="7126"/>
        <v/>
      </c>
      <c r="AZ792" s="100" t="str">
        <f t="shared" si="7152"/>
        <v/>
      </c>
      <c r="BA792" s="100" t="str">
        <f t="shared" si="7127"/>
        <v/>
      </c>
      <c r="BB792" s="100" t="str">
        <f t="shared" si="7153"/>
        <v/>
      </c>
      <c r="BC792" s="100" t="str">
        <f>IFERROR(INDEX('INPUT INF'!$F$3:$F$601,MATCH($B792,'INPUT INF'!$A$3:$A$601,FALSE)),"")</f>
        <v/>
      </c>
      <c r="BD792" s="100" t="str">
        <f t="shared" si="7095"/>
        <v/>
      </c>
      <c r="BE792" s="100" t="str">
        <f t="shared" si="7154"/>
        <v/>
      </c>
      <c r="BF792" s="100" t="str">
        <f t="shared" si="7155"/>
        <v/>
      </c>
      <c r="BG792" s="115" t="str">
        <f t="shared" si="7156"/>
        <v/>
      </c>
      <c r="BH792" s="176" t="str">
        <f>IF(AND('INPUT INF'!$O$1="X",BG792="PASS"),BF792,IF($BG792="","0",IF('INPUT INF'!$N$67="YES",$BF792,"")))</f>
        <v>0</v>
      </c>
      <c r="BI792" s="115" t="str">
        <f>IF($BG792="","0",IF('INPUT INF'!$S$68="YES",$BF792,""))</f>
        <v>0</v>
      </c>
      <c r="BJ792" s="115" t="str">
        <f>IF($BG792="","0",IF('INPUT INF'!$S$69="YES",$BF792,""))</f>
        <v>0</v>
      </c>
      <c r="BL792" s="118" t="str">
        <f t="shared" si="7084"/>
        <v/>
      </c>
      <c r="BM792" s="118" t="str">
        <f t="shared" si="7085"/>
        <v/>
      </c>
      <c r="BN792" s="118" t="str">
        <f t="shared" si="7086"/>
        <v/>
      </c>
      <c r="BR792" s="118" t="str">
        <f t="shared" si="7087"/>
        <v/>
      </c>
      <c r="BS792" s="118" t="str">
        <f t="shared" si="7088"/>
        <v/>
      </c>
      <c r="BT792" s="118" t="str">
        <f t="shared" si="7089"/>
        <v/>
      </c>
      <c r="BX792" s="118" t="str">
        <f t="shared" si="7090"/>
        <v/>
      </c>
      <c r="BY792" s="118" t="str">
        <f t="shared" si="7091"/>
        <v/>
      </c>
      <c r="BZ792" s="118" t="str">
        <f t="shared" si="7092"/>
        <v/>
      </c>
      <c r="CD792" s="116" t="str">
        <f t="shared" si="7157"/>
        <v/>
      </c>
      <c r="CE792" s="116" t="str">
        <f t="shared" si="7158"/>
        <v/>
      </c>
      <c r="CF792" s="116" t="str">
        <f t="shared" si="7159"/>
        <v/>
      </c>
      <c r="CJ792" s="116" t="str">
        <f t="shared" si="7160"/>
        <v/>
      </c>
      <c r="CK792" s="116" t="str">
        <f t="shared" si="7161"/>
        <v/>
      </c>
      <c r="CL792" s="116" t="str">
        <f t="shared" si="7162"/>
        <v/>
      </c>
      <c r="CP792" s="116" t="str">
        <f t="shared" si="7163"/>
        <v/>
      </c>
      <c r="CQ792" s="116" t="str">
        <f t="shared" si="7164"/>
        <v/>
      </c>
      <c r="CR792" s="116" t="str">
        <f t="shared" si="7165"/>
        <v/>
      </c>
      <c r="DH792" s="115" t="str">
        <f t="shared" si="7093"/>
        <v/>
      </c>
      <c r="DI792" s="115" t="str">
        <f t="shared" si="7094"/>
        <v/>
      </c>
      <c r="DJ792" s="115" t="str">
        <f t="shared" si="7061"/>
        <v/>
      </c>
      <c r="DK792" s="115" t="str">
        <f t="shared" si="7062"/>
        <v/>
      </c>
      <c r="DL792" s="115" t="str">
        <f t="shared" si="7063"/>
        <v/>
      </c>
      <c r="DM792" s="115" t="str">
        <f t="shared" si="7064"/>
        <v/>
      </c>
      <c r="DN792" s="115" t="str">
        <f t="shared" si="7065"/>
        <v/>
      </c>
      <c r="DO792" s="115" t="str">
        <f t="shared" si="7066"/>
        <v/>
      </c>
      <c r="DP792" s="115" t="str">
        <f t="shared" si="7067"/>
        <v/>
      </c>
      <c r="DQ792" s="115" t="str">
        <f t="shared" si="7068"/>
        <v/>
      </c>
      <c r="DR792" s="115" t="str">
        <f t="shared" si="7069"/>
        <v/>
      </c>
      <c r="DS792" s="115" t="str">
        <f t="shared" si="7070"/>
        <v/>
      </c>
      <c r="DT792" s="115" t="str">
        <f t="shared" si="7071"/>
        <v/>
      </c>
      <c r="DU792" s="115" t="str">
        <f t="shared" si="7072"/>
        <v/>
      </c>
      <c r="DV792" s="115" t="str">
        <f t="shared" si="7073"/>
        <v/>
      </c>
      <c r="DW792" s="115" t="str">
        <f t="shared" si="7074"/>
        <v/>
      </c>
      <c r="DX792" s="115" t="str">
        <f t="shared" si="7075"/>
        <v/>
      </c>
      <c r="DY792" s="115" t="str">
        <f t="shared" si="7076"/>
        <v/>
      </c>
      <c r="DZ792" s="115" t="str">
        <f t="shared" si="7077"/>
        <v/>
      </c>
      <c r="EA792" s="115" t="str">
        <f t="shared" si="7078"/>
        <v/>
      </c>
      <c r="EB792" s="115" t="str">
        <f t="shared" si="7079"/>
        <v/>
      </c>
      <c r="EC792" s="115" t="str">
        <f t="shared" si="7080"/>
        <v/>
      </c>
      <c r="ED792" s="115" t="str">
        <f t="shared" si="7081"/>
        <v/>
      </c>
      <c r="EE792" s="115" t="str">
        <f t="shared" si="7082"/>
        <v/>
      </c>
      <c r="EF792" s="115" t="str">
        <f t="shared" si="7083"/>
        <v/>
      </c>
      <c r="EG792" s="115" t="str">
        <f t="shared" si="7166"/>
        <v/>
      </c>
      <c r="EH792" s="115" t="str">
        <f t="shared" si="7167"/>
        <v/>
      </c>
      <c r="EI792" s="115" t="str">
        <f t="shared" si="7168"/>
        <v/>
      </c>
      <c r="EJ792" s="115" t="str">
        <f t="shared" si="7169"/>
        <v/>
      </c>
      <c r="EK792" s="115" t="str">
        <f t="shared" si="7170"/>
        <v/>
      </c>
      <c r="EL792" s="115" t="str">
        <f t="shared" si="7171"/>
        <v/>
      </c>
      <c r="EM792" s="115" t="str">
        <f t="shared" si="7172"/>
        <v/>
      </c>
      <c r="EN792" s="115" t="str">
        <f t="shared" si="7173"/>
        <v/>
      </c>
      <c r="EO792" s="115" t="str">
        <f t="shared" si="7174"/>
        <v/>
      </c>
      <c r="EP792" s="115" t="str">
        <f t="shared" si="7175"/>
        <v/>
      </c>
      <c r="EQ792" s="115" t="str">
        <f t="shared" si="7176"/>
        <v/>
      </c>
      <c r="ER792" s="115" t="str">
        <f t="shared" si="7177"/>
        <v/>
      </c>
      <c r="ES792" s="115" t="str">
        <f t="shared" si="7178"/>
        <v/>
      </c>
      <c r="ET792" s="115" t="str">
        <f t="shared" si="7179"/>
        <v/>
      </c>
      <c r="EU792" s="115" t="str">
        <f t="shared" si="7180"/>
        <v/>
      </c>
      <c r="EV792" s="115" t="str">
        <f t="shared" si="7181"/>
        <v/>
      </c>
      <c r="EW792" s="115" t="str">
        <f t="shared" si="7182"/>
        <v/>
      </c>
      <c r="EX792" s="115" t="str">
        <f t="shared" si="7183"/>
        <v/>
      </c>
      <c r="EY792" s="115" t="str">
        <f t="shared" si="7184"/>
        <v/>
      </c>
      <c r="EZ792" s="115" t="str">
        <f t="shared" si="7185"/>
        <v/>
      </c>
      <c r="FA792" s="115" t="str">
        <f t="shared" si="7186"/>
        <v/>
      </c>
      <c r="FB792" s="115" t="str">
        <f t="shared" si="7187"/>
        <v/>
      </c>
      <c r="FC792" s="115" t="str">
        <f t="shared" si="7188"/>
        <v/>
      </c>
      <c r="FD792" s="115" t="str">
        <f t="shared" si="7189"/>
        <v/>
      </c>
      <c r="FE792" s="115" t="str">
        <f t="shared" si="7190"/>
        <v/>
      </c>
      <c r="FF792" s="115">
        <f t="shared" si="7098"/>
        <v>42</v>
      </c>
      <c r="FG792" s="115" t="str">
        <f>IFERROR(SMALL($EP$3:$EP$842,$A$10),"")</f>
        <v/>
      </c>
      <c r="FH792" s="115">
        <f t="shared" si="7193"/>
        <v>96</v>
      </c>
      <c r="FI792" s="115" t="str">
        <f t="shared" si="7099"/>
        <v/>
      </c>
      <c r="FJ792" s="115" t="str">
        <f t="shared" si="7100"/>
        <v/>
      </c>
    </row>
    <row r="793" spans="1:166" ht="15" customHeight="1" x14ac:dyDescent="0.25">
      <c r="A793" s="115">
        <v>791</v>
      </c>
      <c r="B793" s="115" t="str">
        <f t="shared" si="7191"/>
        <v/>
      </c>
      <c r="C793" s="115" t="s">
        <v>71</v>
      </c>
      <c r="D793" s="100">
        <f t="shared" si="7097"/>
        <v>0</v>
      </c>
      <c r="E793" s="100" t="str">
        <f t="shared" si="7128"/>
        <v/>
      </c>
      <c r="F793" s="100" t="str">
        <f t="shared" si="7129"/>
        <v/>
      </c>
      <c r="G793" s="100" t="str">
        <f t="shared" si="7104"/>
        <v/>
      </c>
      <c r="H793" s="100" t="str">
        <f t="shared" si="7130"/>
        <v/>
      </c>
      <c r="I793" s="100" t="str">
        <f t="shared" si="7105"/>
        <v/>
      </c>
      <c r="J793" s="100" t="str">
        <f t="shared" si="7131"/>
        <v/>
      </c>
      <c r="K793" s="100" t="str">
        <f t="shared" si="7106"/>
        <v/>
      </c>
      <c r="L793" s="100" t="str">
        <f t="shared" si="7132"/>
        <v/>
      </c>
      <c r="M793" s="100" t="str">
        <f t="shared" si="7107"/>
        <v/>
      </c>
      <c r="N793" s="100" t="str">
        <f t="shared" si="7133"/>
        <v/>
      </c>
      <c r="O793" s="100" t="str">
        <f t="shared" si="7108"/>
        <v/>
      </c>
      <c r="P793" s="100" t="str">
        <f t="shared" si="7134"/>
        <v/>
      </c>
      <c r="Q793" s="100" t="str">
        <f t="shared" si="7109"/>
        <v/>
      </c>
      <c r="R793" s="100" t="str">
        <f t="shared" si="7135"/>
        <v/>
      </c>
      <c r="S793" s="100" t="str">
        <f t="shared" si="7110"/>
        <v/>
      </c>
      <c r="T793" s="100" t="str">
        <f t="shared" si="7136"/>
        <v/>
      </c>
      <c r="U793" s="100" t="str">
        <f t="shared" si="7111"/>
        <v/>
      </c>
      <c r="V793" s="100" t="str">
        <f t="shared" si="7137"/>
        <v/>
      </c>
      <c r="W793" s="100" t="str">
        <f t="shared" si="7112"/>
        <v/>
      </c>
      <c r="X793" s="100" t="str">
        <f t="shared" si="7138"/>
        <v/>
      </c>
      <c r="Y793" s="100" t="str">
        <f t="shared" si="7113"/>
        <v/>
      </c>
      <c r="Z793" s="100" t="str">
        <f t="shared" si="7139"/>
        <v/>
      </c>
      <c r="AA793" s="100" t="str">
        <f t="shared" si="7114"/>
        <v/>
      </c>
      <c r="AB793" s="100" t="str">
        <f t="shared" si="7140"/>
        <v/>
      </c>
      <c r="AC793" s="100" t="str">
        <f t="shared" si="7115"/>
        <v/>
      </c>
      <c r="AD793" s="100" t="str">
        <f t="shared" si="7141"/>
        <v/>
      </c>
      <c r="AE793" s="100" t="str">
        <f t="shared" si="7116"/>
        <v/>
      </c>
      <c r="AF793" s="100" t="str">
        <f t="shared" si="7142"/>
        <v/>
      </c>
      <c r="AG793" s="100" t="str">
        <f t="shared" si="7117"/>
        <v/>
      </c>
      <c r="AH793" s="100" t="str">
        <f t="shared" si="7143"/>
        <v/>
      </c>
      <c r="AI793" s="100" t="str">
        <f t="shared" si="7118"/>
        <v/>
      </c>
      <c r="AJ793" s="100" t="str">
        <f t="shared" si="7144"/>
        <v/>
      </c>
      <c r="AK793" s="100" t="str">
        <f t="shared" si="7119"/>
        <v/>
      </c>
      <c r="AL793" s="100" t="str">
        <f t="shared" si="7145"/>
        <v/>
      </c>
      <c r="AM793" s="100" t="str">
        <f t="shared" si="7120"/>
        <v/>
      </c>
      <c r="AN793" s="100" t="str">
        <f t="shared" si="7146"/>
        <v/>
      </c>
      <c r="AO793" s="100" t="str">
        <f t="shared" si="7121"/>
        <v/>
      </c>
      <c r="AP793" s="100" t="str">
        <f t="shared" si="7147"/>
        <v/>
      </c>
      <c r="AQ793" s="100" t="str">
        <f t="shared" si="7122"/>
        <v/>
      </c>
      <c r="AR793" s="100" t="str">
        <f t="shared" si="7148"/>
        <v/>
      </c>
      <c r="AS793" s="100" t="str">
        <f t="shared" si="7123"/>
        <v/>
      </c>
      <c r="AT793" s="100" t="str">
        <f t="shared" si="7149"/>
        <v/>
      </c>
      <c r="AU793" s="100" t="str">
        <f t="shared" si="7124"/>
        <v/>
      </c>
      <c r="AV793" s="100" t="str">
        <f t="shared" si="7150"/>
        <v/>
      </c>
      <c r="AW793" s="100" t="str">
        <f t="shared" si="7125"/>
        <v/>
      </c>
      <c r="AX793" s="100" t="str">
        <f t="shared" si="7151"/>
        <v/>
      </c>
      <c r="AY793" s="100" t="str">
        <f t="shared" si="7126"/>
        <v/>
      </c>
      <c r="AZ793" s="100" t="str">
        <f t="shared" si="7152"/>
        <v/>
      </c>
      <c r="BA793" s="100" t="str">
        <f t="shared" si="7127"/>
        <v/>
      </c>
      <c r="BB793" s="100" t="str">
        <f t="shared" si="7153"/>
        <v/>
      </c>
      <c r="BC793" s="100" t="str">
        <f>IFERROR(INDEX('INPUT INF'!$F$3:$F$601,MATCH($B793,'INPUT INF'!$A$3:$A$601,FALSE)),"")</f>
        <v/>
      </c>
      <c r="BD793" s="100" t="str">
        <f t="shared" si="7095"/>
        <v/>
      </c>
      <c r="BE793" s="100" t="str">
        <f t="shared" si="7154"/>
        <v/>
      </c>
      <c r="BF793" s="100" t="str">
        <f t="shared" si="7155"/>
        <v/>
      </c>
      <c r="BG793" s="115" t="str">
        <f t="shared" si="7156"/>
        <v/>
      </c>
      <c r="BH793" s="176" t="str">
        <f>IF(AND('INPUT INF'!$O$1="X",BG793="PASS"),BF793,IF($BG793="","0",IF('INPUT INF'!$N$67="YES",$BF793,"")))</f>
        <v>0</v>
      </c>
      <c r="BI793" s="115" t="str">
        <f>IF($BG793="","0",IF('INPUT INF'!$S$68="YES",$BF793,""))</f>
        <v>0</v>
      </c>
      <c r="BJ793" s="115" t="str">
        <f>IF($BG793="","0",IF('INPUT INF'!$S$69="YES",$BF793,""))</f>
        <v>0</v>
      </c>
      <c r="BL793" s="118" t="str">
        <f t="shared" si="7084"/>
        <v/>
      </c>
      <c r="BM793" s="118" t="str">
        <f t="shared" si="7085"/>
        <v/>
      </c>
      <c r="BN793" s="118" t="str">
        <f t="shared" si="7086"/>
        <v/>
      </c>
      <c r="BR793" s="118" t="str">
        <f t="shared" si="7087"/>
        <v/>
      </c>
      <c r="BS793" s="118" t="str">
        <f t="shared" si="7088"/>
        <v/>
      </c>
      <c r="BT793" s="118" t="str">
        <f t="shared" si="7089"/>
        <v/>
      </c>
      <c r="BX793" s="118" t="str">
        <f t="shared" si="7090"/>
        <v/>
      </c>
      <c r="BY793" s="118" t="str">
        <f t="shared" si="7091"/>
        <v/>
      </c>
      <c r="BZ793" s="118" t="str">
        <f t="shared" si="7092"/>
        <v/>
      </c>
      <c r="CD793" s="116" t="str">
        <f t="shared" si="7157"/>
        <v/>
      </c>
      <c r="CE793" s="116" t="str">
        <f t="shared" si="7158"/>
        <v/>
      </c>
      <c r="CF793" s="116" t="str">
        <f t="shared" si="7159"/>
        <v/>
      </c>
      <c r="CJ793" s="116" t="str">
        <f t="shared" si="7160"/>
        <v/>
      </c>
      <c r="CK793" s="116" t="str">
        <f t="shared" si="7161"/>
        <v/>
      </c>
      <c r="CL793" s="116" t="str">
        <f t="shared" si="7162"/>
        <v/>
      </c>
      <c r="CP793" s="116" t="str">
        <f t="shared" si="7163"/>
        <v/>
      </c>
      <c r="CQ793" s="116" t="str">
        <f t="shared" si="7164"/>
        <v/>
      </c>
      <c r="CR793" s="116" t="str">
        <f t="shared" si="7165"/>
        <v/>
      </c>
      <c r="DH793" s="115" t="str">
        <f t="shared" si="7093"/>
        <v/>
      </c>
      <c r="DI793" s="115" t="str">
        <f t="shared" si="7094"/>
        <v/>
      </c>
      <c r="DJ793" s="115" t="str">
        <f t="shared" si="7061"/>
        <v/>
      </c>
      <c r="DK793" s="115" t="str">
        <f t="shared" si="7062"/>
        <v/>
      </c>
      <c r="DL793" s="115" t="str">
        <f t="shared" si="7063"/>
        <v/>
      </c>
      <c r="DM793" s="115" t="str">
        <f t="shared" si="7064"/>
        <v/>
      </c>
      <c r="DN793" s="115" t="str">
        <f t="shared" si="7065"/>
        <v/>
      </c>
      <c r="DO793" s="115" t="str">
        <f t="shared" si="7066"/>
        <v/>
      </c>
      <c r="DP793" s="115" t="str">
        <f t="shared" si="7067"/>
        <v/>
      </c>
      <c r="DQ793" s="115" t="str">
        <f t="shared" si="7068"/>
        <v/>
      </c>
      <c r="DR793" s="115" t="str">
        <f t="shared" si="7069"/>
        <v/>
      </c>
      <c r="DS793" s="115" t="str">
        <f t="shared" si="7070"/>
        <v/>
      </c>
      <c r="DT793" s="115" t="str">
        <f t="shared" si="7071"/>
        <v/>
      </c>
      <c r="DU793" s="115" t="str">
        <f t="shared" si="7072"/>
        <v/>
      </c>
      <c r="DV793" s="115" t="str">
        <f t="shared" si="7073"/>
        <v/>
      </c>
      <c r="DW793" s="115" t="str">
        <f t="shared" si="7074"/>
        <v/>
      </c>
      <c r="DX793" s="115" t="str">
        <f t="shared" si="7075"/>
        <v/>
      </c>
      <c r="DY793" s="115" t="str">
        <f t="shared" si="7076"/>
        <v/>
      </c>
      <c r="DZ793" s="115" t="str">
        <f t="shared" si="7077"/>
        <v/>
      </c>
      <c r="EA793" s="115" t="str">
        <f t="shared" si="7078"/>
        <v/>
      </c>
      <c r="EB793" s="115" t="str">
        <f t="shared" si="7079"/>
        <v/>
      </c>
      <c r="EC793" s="115" t="str">
        <f t="shared" si="7080"/>
        <v/>
      </c>
      <c r="ED793" s="115" t="str">
        <f t="shared" si="7081"/>
        <v/>
      </c>
      <c r="EE793" s="115" t="str">
        <f t="shared" si="7082"/>
        <v/>
      </c>
      <c r="EF793" s="115" t="str">
        <f t="shared" si="7083"/>
        <v/>
      </c>
      <c r="EG793" s="115" t="str">
        <f t="shared" si="7166"/>
        <v/>
      </c>
      <c r="EH793" s="115" t="str">
        <f t="shared" si="7167"/>
        <v/>
      </c>
      <c r="EI793" s="115" t="str">
        <f t="shared" si="7168"/>
        <v/>
      </c>
      <c r="EJ793" s="115" t="str">
        <f t="shared" si="7169"/>
        <v/>
      </c>
      <c r="EK793" s="115" t="str">
        <f t="shared" si="7170"/>
        <v/>
      </c>
      <c r="EL793" s="115" t="str">
        <f t="shared" si="7171"/>
        <v/>
      </c>
      <c r="EM793" s="115" t="str">
        <f t="shared" si="7172"/>
        <v/>
      </c>
      <c r="EN793" s="115" t="str">
        <f t="shared" si="7173"/>
        <v/>
      </c>
      <c r="EO793" s="115" t="str">
        <f t="shared" si="7174"/>
        <v/>
      </c>
      <c r="EP793" s="115" t="str">
        <f t="shared" si="7175"/>
        <v/>
      </c>
      <c r="EQ793" s="115" t="str">
        <f t="shared" si="7176"/>
        <v/>
      </c>
      <c r="ER793" s="115" t="str">
        <f t="shared" si="7177"/>
        <v/>
      </c>
      <c r="ES793" s="115" t="str">
        <f t="shared" si="7178"/>
        <v/>
      </c>
      <c r="ET793" s="115" t="str">
        <f t="shared" si="7179"/>
        <v/>
      </c>
      <c r="EU793" s="115" t="str">
        <f t="shared" si="7180"/>
        <v/>
      </c>
      <c r="EV793" s="115" t="str">
        <f t="shared" si="7181"/>
        <v/>
      </c>
      <c r="EW793" s="115" t="str">
        <f t="shared" si="7182"/>
        <v/>
      </c>
      <c r="EX793" s="115" t="str">
        <f t="shared" si="7183"/>
        <v/>
      </c>
      <c r="EY793" s="115" t="str">
        <f t="shared" si="7184"/>
        <v/>
      </c>
      <c r="EZ793" s="115" t="str">
        <f t="shared" si="7185"/>
        <v/>
      </c>
      <c r="FA793" s="115" t="str">
        <f t="shared" si="7186"/>
        <v/>
      </c>
      <c r="FB793" s="115" t="str">
        <f t="shared" si="7187"/>
        <v/>
      </c>
      <c r="FC793" s="115" t="str">
        <f t="shared" si="7188"/>
        <v/>
      </c>
      <c r="FD793" s="115" t="str">
        <f t="shared" si="7189"/>
        <v/>
      </c>
      <c r="FE793" s="115" t="str">
        <f t="shared" si="7190"/>
        <v/>
      </c>
      <c r="FF793" s="115">
        <f t="shared" si="7098"/>
        <v>42</v>
      </c>
      <c r="FG793" s="115" t="str">
        <f>IFERROR(SMALL($EP$3:$EP$842,$A$11),"")</f>
        <v/>
      </c>
      <c r="FH793" s="115">
        <f t="shared" si="7193"/>
        <v>96</v>
      </c>
      <c r="FI793" s="115" t="str">
        <f t="shared" si="7099"/>
        <v/>
      </c>
      <c r="FJ793" s="115" t="str">
        <f t="shared" si="7100"/>
        <v/>
      </c>
    </row>
    <row r="794" spans="1:166" ht="15" customHeight="1" x14ac:dyDescent="0.25">
      <c r="A794" s="115">
        <v>792</v>
      </c>
      <c r="B794" s="115" t="str">
        <f t="shared" si="7191"/>
        <v/>
      </c>
      <c r="C794" s="115" t="s">
        <v>71</v>
      </c>
      <c r="D794" s="100">
        <f t="shared" si="7097"/>
        <v>0</v>
      </c>
      <c r="E794" s="100" t="str">
        <f t="shared" si="7128"/>
        <v/>
      </c>
      <c r="F794" s="100" t="str">
        <f t="shared" si="7129"/>
        <v/>
      </c>
      <c r="G794" s="100" t="str">
        <f t="shared" si="7104"/>
        <v/>
      </c>
      <c r="H794" s="100" t="str">
        <f t="shared" si="7130"/>
        <v/>
      </c>
      <c r="I794" s="100" t="str">
        <f t="shared" si="7105"/>
        <v/>
      </c>
      <c r="J794" s="100" t="str">
        <f t="shared" si="7131"/>
        <v/>
      </c>
      <c r="K794" s="100" t="str">
        <f t="shared" si="7106"/>
        <v/>
      </c>
      <c r="L794" s="100" t="str">
        <f t="shared" si="7132"/>
        <v/>
      </c>
      <c r="M794" s="100" t="str">
        <f t="shared" si="7107"/>
        <v/>
      </c>
      <c r="N794" s="100" t="str">
        <f t="shared" si="7133"/>
        <v/>
      </c>
      <c r="O794" s="100" t="str">
        <f t="shared" si="7108"/>
        <v/>
      </c>
      <c r="P794" s="100" t="str">
        <f t="shared" si="7134"/>
        <v/>
      </c>
      <c r="Q794" s="100" t="str">
        <f t="shared" si="7109"/>
        <v/>
      </c>
      <c r="R794" s="100" t="str">
        <f t="shared" si="7135"/>
        <v/>
      </c>
      <c r="S794" s="100" t="str">
        <f t="shared" si="7110"/>
        <v/>
      </c>
      <c r="T794" s="100" t="str">
        <f t="shared" si="7136"/>
        <v/>
      </c>
      <c r="U794" s="100" t="str">
        <f t="shared" si="7111"/>
        <v/>
      </c>
      <c r="V794" s="100" t="str">
        <f t="shared" si="7137"/>
        <v/>
      </c>
      <c r="W794" s="100" t="str">
        <f t="shared" si="7112"/>
        <v/>
      </c>
      <c r="X794" s="100" t="str">
        <f t="shared" si="7138"/>
        <v/>
      </c>
      <c r="Y794" s="100" t="str">
        <f t="shared" si="7113"/>
        <v/>
      </c>
      <c r="Z794" s="100" t="str">
        <f t="shared" si="7139"/>
        <v/>
      </c>
      <c r="AA794" s="100" t="str">
        <f t="shared" si="7114"/>
        <v/>
      </c>
      <c r="AB794" s="100" t="str">
        <f t="shared" si="7140"/>
        <v/>
      </c>
      <c r="AC794" s="100" t="str">
        <f t="shared" si="7115"/>
        <v/>
      </c>
      <c r="AD794" s="100" t="str">
        <f t="shared" si="7141"/>
        <v/>
      </c>
      <c r="AE794" s="100" t="str">
        <f t="shared" si="7116"/>
        <v/>
      </c>
      <c r="AF794" s="100" t="str">
        <f t="shared" si="7142"/>
        <v/>
      </c>
      <c r="AG794" s="100" t="str">
        <f t="shared" si="7117"/>
        <v/>
      </c>
      <c r="AH794" s="100" t="str">
        <f t="shared" si="7143"/>
        <v/>
      </c>
      <c r="AI794" s="100" t="str">
        <f t="shared" si="7118"/>
        <v/>
      </c>
      <c r="AJ794" s="100" t="str">
        <f t="shared" si="7144"/>
        <v/>
      </c>
      <c r="AK794" s="100" t="str">
        <f t="shared" si="7119"/>
        <v/>
      </c>
      <c r="AL794" s="100" t="str">
        <f t="shared" si="7145"/>
        <v/>
      </c>
      <c r="AM794" s="100" t="str">
        <f t="shared" si="7120"/>
        <v/>
      </c>
      <c r="AN794" s="100" t="str">
        <f t="shared" si="7146"/>
        <v/>
      </c>
      <c r="AO794" s="100" t="str">
        <f t="shared" si="7121"/>
        <v/>
      </c>
      <c r="AP794" s="100" t="str">
        <f t="shared" si="7147"/>
        <v/>
      </c>
      <c r="AQ794" s="100" t="str">
        <f t="shared" si="7122"/>
        <v/>
      </c>
      <c r="AR794" s="100" t="str">
        <f t="shared" si="7148"/>
        <v/>
      </c>
      <c r="AS794" s="100" t="str">
        <f t="shared" si="7123"/>
        <v/>
      </c>
      <c r="AT794" s="100" t="str">
        <f t="shared" si="7149"/>
        <v/>
      </c>
      <c r="AU794" s="100" t="str">
        <f t="shared" si="7124"/>
        <v/>
      </c>
      <c r="AV794" s="100" t="str">
        <f t="shared" si="7150"/>
        <v/>
      </c>
      <c r="AW794" s="100" t="str">
        <f t="shared" si="7125"/>
        <v/>
      </c>
      <c r="AX794" s="100" t="str">
        <f t="shared" si="7151"/>
        <v/>
      </c>
      <c r="AY794" s="100" t="str">
        <f t="shared" si="7126"/>
        <v/>
      </c>
      <c r="AZ794" s="100" t="str">
        <f t="shared" si="7152"/>
        <v/>
      </c>
      <c r="BA794" s="100" t="str">
        <f t="shared" si="7127"/>
        <v/>
      </c>
      <c r="BB794" s="100" t="str">
        <f t="shared" si="7153"/>
        <v/>
      </c>
      <c r="BC794" s="100" t="str">
        <f>IFERROR(INDEX('INPUT INF'!$F$3:$F$601,MATCH($B794,'INPUT INF'!$A$3:$A$601,FALSE)),"")</f>
        <v/>
      </c>
      <c r="BD794" s="100" t="str">
        <f t="shared" si="7095"/>
        <v/>
      </c>
      <c r="BE794" s="100" t="str">
        <f t="shared" si="7154"/>
        <v/>
      </c>
      <c r="BF794" s="100" t="str">
        <f t="shared" si="7155"/>
        <v/>
      </c>
      <c r="BG794" s="115" t="str">
        <f t="shared" si="7156"/>
        <v/>
      </c>
      <c r="BH794" s="176" t="str">
        <f>IF(AND('INPUT INF'!$O$1="X",BG794="PASS"),BF794,IF($BG794="","0",IF('INPUT INF'!$N$67="YES",$BF794,"")))</f>
        <v>0</v>
      </c>
      <c r="BI794" s="115" t="str">
        <f>IF($BG794="","0",IF('INPUT INF'!$S$68="YES",$BF794,""))</f>
        <v>0</v>
      </c>
      <c r="BJ794" s="115" t="str">
        <f>IF($BG794="","0",IF('INPUT INF'!$S$69="YES",$BF794,""))</f>
        <v>0</v>
      </c>
      <c r="BL794" s="118" t="str">
        <f t="shared" si="7084"/>
        <v/>
      </c>
      <c r="BM794" s="118" t="str">
        <f t="shared" si="7085"/>
        <v/>
      </c>
      <c r="BN794" s="118" t="str">
        <f t="shared" si="7086"/>
        <v/>
      </c>
      <c r="BR794" s="118" t="str">
        <f t="shared" si="7087"/>
        <v/>
      </c>
      <c r="BS794" s="118" t="str">
        <f t="shared" si="7088"/>
        <v/>
      </c>
      <c r="BT794" s="118" t="str">
        <f t="shared" si="7089"/>
        <v/>
      </c>
      <c r="BX794" s="118" t="str">
        <f t="shared" si="7090"/>
        <v/>
      </c>
      <c r="BY794" s="118" t="str">
        <f t="shared" si="7091"/>
        <v/>
      </c>
      <c r="BZ794" s="118" t="str">
        <f t="shared" si="7092"/>
        <v/>
      </c>
      <c r="CD794" s="116" t="str">
        <f t="shared" si="7157"/>
        <v/>
      </c>
      <c r="CE794" s="116" t="str">
        <f t="shared" si="7158"/>
        <v/>
      </c>
      <c r="CF794" s="116" t="str">
        <f t="shared" si="7159"/>
        <v/>
      </c>
      <c r="CJ794" s="116" t="str">
        <f t="shared" si="7160"/>
        <v/>
      </c>
      <c r="CK794" s="116" t="str">
        <f t="shared" si="7161"/>
        <v/>
      </c>
      <c r="CL794" s="116" t="str">
        <f t="shared" si="7162"/>
        <v/>
      </c>
      <c r="CP794" s="116" t="str">
        <f t="shared" si="7163"/>
        <v/>
      </c>
      <c r="CQ794" s="116" t="str">
        <f t="shared" si="7164"/>
        <v/>
      </c>
      <c r="CR794" s="116" t="str">
        <f t="shared" si="7165"/>
        <v/>
      </c>
      <c r="DH794" s="115" t="str">
        <f t="shared" si="7093"/>
        <v/>
      </c>
      <c r="DI794" s="115" t="str">
        <f t="shared" si="7094"/>
        <v/>
      </c>
      <c r="DJ794" s="115" t="str">
        <f t="shared" si="7061"/>
        <v/>
      </c>
      <c r="DK794" s="115" t="str">
        <f t="shared" si="7062"/>
        <v/>
      </c>
      <c r="DL794" s="115" t="str">
        <f t="shared" si="7063"/>
        <v/>
      </c>
      <c r="DM794" s="115" t="str">
        <f t="shared" si="7064"/>
        <v/>
      </c>
      <c r="DN794" s="115" t="str">
        <f t="shared" si="7065"/>
        <v/>
      </c>
      <c r="DO794" s="115" t="str">
        <f t="shared" si="7066"/>
        <v/>
      </c>
      <c r="DP794" s="115" t="str">
        <f t="shared" si="7067"/>
        <v/>
      </c>
      <c r="DQ794" s="115" t="str">
        <f t="shared" si="7068"/>
        <v/>
      </c>
      <c r="DR794" s="115" t="str">
        <f t="shared" si="7069"/>
        <v/>
      </c>
      <c r="DS794" s="115" t="str">
        <f t="shared" si="7070"/>
        <v/>
      </c>
      <c r="DT794" s="115" t="str">
        <f t="shared" si="7071"/>
        <v/>
      </c>
      <c r="DU794" s="115" t="str">
        <f t="shared" si="7072"/>
        <v/>
      </c>
      <c r="DV794" s="115" t="str">
        <f t="shared" si="7073"/>
        <v/>
      </c>
      <c r="DW794" s="115" t="str">
        <f t="shared" si="7074"/>
        <v/>
      </c>
      <c r="DX794" s="115" t="str">
        <f t="shared" si="7075"/>
        <v/>
      </c>
      <c r="DY794" s="115" t="str">
        <f t="shared" si="7076"/>
        <v/>
      </c>
      <c r="DZ794" s="115" t="str">
        <f t="shared" si="7077"/>
        <v/>
      </c>
      <c r="EA794" s="115" t="str">
        <f t="shared" si="7078"/>
        <v/>
      </c>
      <c r="EB794" s="115" t="str">
        <f t="shared" si="7079"/>
        <v/>
      </c>
      <c r="EC794" s="115" t="str">
        <f t="shared" si="7080"/>
        <v/>
      </c>
      <c r="ED794" s="115" t="str">
        <f t="shared" si="7081"/>
        <v/>
      </c>
      <c r="EE794" s="115" t="str">
        <f t="shared" si="7082"/>
        <v/>
      </c>
      <c r="EF794" s="115" t="str">
        <f t="shared" si="7083"/>
        <v/>
      </c>
      <c r="EG794" s="115" t="str">
        <f t="shared" si="7166"/>
        <v/>
      </c>
      <c r="EH794" s="115" t="str">
        <f t="shared" si="7167"/>
        <v/>
      </c>
      <c r="EI794" s="115" t="str">
        <f t="shared" si="7168"/>
        <v/>
      </c>
      <c r="EJ794" s="115" t="str">
        <f t="shared" si="7169"/>
        <v/>
      </c>
      <c r="EK794" s="115" t="str">
        <f t="shared" si="7170"/>
        <v/>
      </c>
      <c r="EL794" s="115" t="str">
        <f t="shared" si="7171"/>
        <v/>
      </c>
      <c r="EM794" s="115" t="str">
        <f t="shared" si="7172"/>
        <v/>
      </c>
      <c r="EN794" s="115" t="str">
        <f t="shared" si="7173"/>
        <v/>
      </c>
      <c r="EO794" s="115" t="str">
        <f t="shared" si="7174"/>
        <v/>
      </c>
      <c r="EP794" s="115" t="str">
        <f t="shared" si="7175"/>
        <v/>
      </c>
      <c r="EQ794" s="115" t="str">
        <f t="shared" si="7176"/>
        <v/>
      </c>
      <c r="ER794" s="115" t="str">
        <f t="shared" si="7177"/>
        <v/>
      </c>
      <c r="ES794" s="115" t="str">
        <f t="shared" si="7178"/>
        <v/>
      </c>
      <c r="ET794" s="115" t="str">
        <f t="shared" si="7179"/>
        <v/>
      </c>
      <c r="EU794" s="115" t="str">
        <f t="shared" si="7180"/>
        <v/>
      </c>
      <c r="EV794" s="115" t="str">
        <f t="shared" si="7181"/>
        <v/>
      </c>
      <c r="EW794" s="115" t="str">
        <f t="shared" si="7182"/>
        <v/>
      </c>
      <c r="EX794" s="115" t="str">
        <f t="shared" si="7183"/>
        <v/>
      </c>
      <c r="EY794" s="115" t="str">
        <f t="shared" si="7184"/>
        <v/>
      </c>
      <c r="EZ794" s="115" t="str">
        <f t="shared" si="7185"/>
        <v/>
      </c>
      <c r="FA794" s="115" t="str">
        <f t="shared" si="7186"/>
        <v/>
      </c>
      <c r="FB794" s="115" t="str">
        <f t="shared" si="7187"/>
        <v/>
      </c>
      <c r="FC794" s="115" t="str">
        <f t="shared" si="7188"/>
        <v/>
      </c>
      <c r="FD794" s="115" t="str">
        <f t="shared" si="7189"/>
        <v/>
      </c>
      <c r="FE794" s="115" t="str">
        <f t="shared" si="7190"/>
        <v/>
      </c>
      <c r="FF794" s="115">
        <f t="shared" si="7098"/>
        <v>42</v>
      </c>
      <c r="FG794" s="115" t="str">
        <f>IFERROR(SMALL($EP$3:$EP$842,$A$12),"")</f>
        <v/>
      </c>
      <c r="FH794" s="115">
        <f t="shared" si="7193"/>
        <v>96</v>
      </c>
      <c r="FI794" s="115" t="str">
        <f t="shared" si="7099"/>
        <v/>
      </c>
      <c r="FJ794" s="115" t="str">
        <f t="shared" si="7100"/>
        <v/>
      </c>
    </row>
    <row r="795" spans="1:166" ht="15" customHeight="1" x14ac:dyDescent="0.25">
      <c r="A795" s="115">
        <v>793</v>
      </c>
      <c r="B795" s="115" t="str">
        <f t="shared" si="7191"/>
        <v/>
      </c>
      <c r="C795" s="115" t="s">
        <v>71</v>
      </c>
      <c r="D795" s="100">
        <f t="shared" si="7097"/>
        <v>0</v>
      </c>
      <c r="E795" s="100" t="str">
        <f t="shared" si="7128"/>
        <v/>
      </c>
      <c r="F795" s="100" t="str">
        <f t="shared" si="7129"/>
        <v/>
      </c>
      <c r="G795" s="100" t="str">
        <f t="shared" si="7104"/>
        <v/>
      </c>
      <c r="H795" s="100" t="str">
        <f t="shared" si="7130"/>
        <v/>
      </c>
      <c r="I795" s="100" t="str">
        <f t="shared" si="7105"/>
        <v/>
      </c>
      <c r="J795" s="100" t="str">
        <f t="shared" si="7131"/>
        <v/>
      </c>
      <c r="K795" s="100" t="str">
        <f t="shared" si="7106"/>
        <v/>
      </c>
      <c r="L795" s="100" t="str">
        <f t="shared" si="7132"/>
        <v/>
      </c>
      <c r="M795" s="100" t="str">
        <f t="shared" si="7107"/>
        <v/>
      </c>
      <c r="N795" s="100" t="str">
        <f t="shared" si="7133"/>
        <v/>
      </c>
      <c r="O795" s="100" t="str">
        <f t="shared" si="7108"/>
        <v/>
      </c>
      <c r="P795" s="100" t="str">
        <f t="shared" si="7134"/>
        <v/>
      </c>
      <c r="Q795" s="100" t="str">
        <f t="shared" si="7109"/>
        <v/>
      </c>
      <c r="R795" s="100" t="str">
        <f t="shared" si="7135"/>
        <v/>
      </c>
      <c r="S795" s="100" t="str">
        <f t="shared" si="7110"/>
        <v/>
      </c>
      <c r="T795" s="100" t="str">
        <f t="shared" si="7136"/>
        <v/>
      </c>
      <c r="U795" s="100" t="str">
        <f t="shared" si="7111"/>
        <v/>
      </c>
      <c r="V795" s="100" t="str">
        <f t="shared" si="7137"/>
        <v/>
      </c>
      <c r="W795" s="100" t="str">
        <f t="shared" si="7112"/>
        <v/>
      </c>
      <c r="X795" s="100" t="str">
        <f t="shared" si="7138"/>
        <v/>
      </c>
      <c r="Y795" s="100" t="str">
        <f t="shared" si="7113"/>
        <v/>
      </c>
      <c r="Z795" s="100" t="str">
        <f t="shared" si="7139"/>
        <v/>
      </c>
      <c r="AA795" s="100" t="str">
        <f t="shared" si="7114"/>
        <v/>
      </c>
      <c r="AB795" s="100" t="str">
        <f t="shared" si="7140"/>
        <v/>
      </c>
      <c r="AC795" s="100" t="str">
        <f t="shared" si="7115"/>
        <v/>
      </c>
      <c r="AD795" s="100" t="str">
        <f t="shared" si="7141"/>
        <v/>
      </c>
      <c r="AE795" s="100" t="str">
        <f t="shared" si="7116"/>
        <v/>
      </c>
      <c r="AF795" s="100" t="str">
        <f t="shared" si="7142"/>
        <v/>
      </c>
      <c r="AG795" s="100" t="str">
        <f t="shared" si="7117"/>
        <v/>
      </c>
      <c r="AH795" s="100" t="str">
        <f t="shared" si="7143"/>
        <v/>
      </c>
      <c r="AI795" s="100" t="str">
        <f t="shared" si="7118"/>
        <v/>
      </c>
      <c r="AJ795" s="100" t="str">
        <f t="shared" si="7144"/>
        <v/>
      </c>
      <c r="AK795" s="100" t="str">
        <f t="shared" si="7119"/>
        <v/>
      </c>
      <c r="AL795" s="100" t="str">
        <f t="shared" si="7145"/>
        <v/>
      </c>
      <c r="AM795" s="100" t="str">
        <f t="shared" si="7120"/>
        <v/>
      </c>
      <c r="AN795" s="100" t="str">
        <f t="shared" si="7146"/>
        <v/>
      </c>
      <c r="AO795" s="100" t="str">
        <f t="shared" si="7121"/>
        <v/>
      </c>
      <c r="AP795" s="100" t="str">
        <f t="shared" si="7147"/>
        <v/>
      </c>
      <c r="AQ795" s="100" t="str">
        <f t="shared" si="7122"/>
        <v/>
      </c>
      <c r="AR795" s="100" t="str">
        <f t="shared" si="7148"/>
        <v/>
      </c>
      <c r="AS795" s="100" t="str">
        <f t="shared" si="7123"/>
        <v/>
      </c>
      <c r="AT795" s="100" t="str">
        <f t="shared" si="7149"/>
        <v/>
      </c>
      <c r="AU795" s="100" t="str">
        <f t="shared" si="7124"/>
        <v/>
      </c>
      <c r="AV795" s="100" t="str">
        <f t="shared" si="7150"/>
        <v/>
      </c>
      <c r="AW795" s="100" t="str">
        <f t="shared" si="7125"/>
        <v/>
      </c>
      <c r="AX795" s="100" t="str">
        <f t="shared" si="7151"/>
        <v/>
      </c>
      <c r="AY795" s="100" t="str">
        <f t="shared" si="7126"/>
        <v/>
      </c>
      <c r="AZ795" s="100" t="str">
        <f t="shared" si="7152"/>
        <v/>
      </c>
      <c r="BA795" s="100" t="str">
        <f t="shared" si="7127"/>
        <v/>
      </c>
      <c r="BB795" s="100" t="str">
        <f t="shared" si="7153"/>
        <v/>
      </c>
      <c r="BC795" s="100" t="str">
        <f>IFERROR(INDEX('INPUT INF'!$F$3:$F$601,MATCH($B795,'INPUT INF'!$A$3:$A$601,FALSE)),"")</f>
        <v/>
      </c>
      <c r="BD795" s="100" t="str">
        <f t="shared" si="7095"/>
        <v/>
      </c>
      <c r="BE795" s="100" t="str">
        <f t="shared" si="7154"/>
        <v/>
      </c>
      <c r="BF795" s="100" t="str">
        <f t="shared" si="7155"/>
        <v/>
      </c>
      <c r="BG795" s="115" t="str">
        <f t="shared" si="7156"/>
        <v/>
      </c>
      <c r="BH795" s="176" t="str">
        <f>IF(AND('INPUT INF'!$O$1="X",BG795="PASS"),BF795,IF($BG795="","0",IF('INPUT INF'!$N$67="YES",$BF795,"")))</f>
        <v>0</v>
      </c>
      <c r="BI795" s="115" t="str">
        <f>IF($BG795="","0",IF('INPUT INF'!$S$68="YES",$BF795,""))</f>
        <v>0</v>
      </c>
      <c r="BJ795" s="115" t="str">
        <f>IF($BG795="","0",IF('INPUT INF'!$S$69="YES",$BF795,""))</f>
        <v>0</v>
      </c>
      <c r="BL795" s="118" t="str">
        <f t="shared" si="7084"/>
        <v/>
      </c>
      <c r="BM795" s="118" t="str">
        <f t="shared" si="7085"/>
        <v/>
      </c>
      <c r="BN795" s="118" t="str">
        <f t="shared" si="7086"/>
        <v/>
      </c>
      <c r="BR795" s="118" t="str">
        <f t="shared" si="7087"/>
        <v/>
      </c>
      <c r="BS795" s="118" t="str">
        <f t="shared" si="7088"/>
        <v/>
      </c>
      <c r="BT795" s="118" t="str">
        <f t="shared" si="7089"/>
        <v/>
      </c>
      <c r="BX795" s="118" t="str">
        <f t="shared" si="7090"/>
        <v/>
      </c>
      <c r="BY795" s="118" t="str">
        <f t="shared" si="7091"/>
        <v/>
      </c>
      <c r="BZ795" s="118" t="str">
        <f t="shared" si="7092"/>
        <v/>
      </c>
      <c r="CD795" s="116" t="str">
        <f t="shared" si="7157"/>
        <v/>
      </c>
      <c r="CE795" s="116" t="str">
        <f t="shared" si="7158"/>
        <v/>
      </c>
      <c r="CF795" s="116" t="str">
        <f t="shared" si="7159"/>
        <v/>
      </c>
      <c r="CJ795" s="116" t="str">
        <f t="shared" si="7160"/>
        <v/>
      </c>
      <c r="CK795" s="116" t="str">
        <f t="shared" si="7161"/>
        <v/>
      </c>
      <c r="CL795" s="116" t="str">
        <f t="shared" si="7162"/>
        <v/>
      </c>
      <c r="CP795" s="116" t="str">
        <f t="shared" si="7163"/>
        <v/>
      </c>
      <c r="CQ795" s="116" t="str">
        <f t="shared" si="7164"/>
        <v/>
      </c>
      <c r="CR795" s="116" t="str">
        <f t="shared" si="7165"/>
        <v/>
      </c>
      <c r="DH795" s="115" t="str">
        <f t="shared" si="7093"/>
        <v/>
      </c>
      <c r="DI795" s="115" t="str">
        <f t="shared" si="7094"/>
        <v/>
      </c>
      <c r="DJ795" s="115" t="str">
        <f t="shared" si="7061"/>
        <v/>
      </c>
      <c r="DK795" s="115" t="str">
        <f t="shared" si="7062"/>
        <v/>
      </c>
      <c r="DL795" s="115" t="str">
        <f t="shared" si="7063"/>
        <v/>
      </c>
      <c r="DM795" s="115" t="str">
        <f t="shared" si="7064"/>
        <v/>
      </c>
      <c r="DN795" s="115" t="str">
        <f t="shared" si="7065"/>
        <v/>
      </c>
      <c r="DO795" s="115" t="str">
        <f t="shared" si="7066"/>
        <v/>
      </c>
      <c r="DP795" s="115" t="str">
        <f t="shared" si="7067"/>
        <v/>
      </c>
      <c r="DQ795" s="115" t="str">
        <f t="shared" si="7068"/>
        <v/>
      </c>
      <c r="DR795" s="115" t="str">
        <f t="shared" si="7069"/>
        <v/>
      </c>
      <c r="DS795" s="115" t="str">
        <f t="shared" si="7070"/>
        <v/>
      </c>
      <c r="DT795" s="115" t="str">
        <f t="shared" si="7071"/>
        <v/>
      </c>
      <c r="DU795" s="115" t="str">
        <f t="shared" si="7072"/>
        <v/>
      </c>
      <c r="DV795" s="115" t="str">
        <f t="shared" si="7073"/>
        <v/>
      </c>
      <c r="DW795" s="115" t="str">
        <f t="shared" si="7074"/>
        <v/>
      </c>
      <c r="DX795" s="115" t="str">
        <f t="shared" si="7075"/>
        <v/>
      </c>
      <c r="DY795" s="115" t="str">
        <f t="shared" si="7076"/>
        <v/>
      </c>
      <c r="DZ795" s="115" t="str">
        <f t="shared" si="7077"/>
        <v/>
      </c>
      <c r="EA795" s="115" t="str">
        <f t="shared" si="7078"/>
        <v/>
      </c>
      <c r="EB795" s="115" t="str">
        <f t="shared" si="7079"/>
        <v/>
      </c>
      <c r="EC795" s="115" t="str">
        <f t="shared" si="7080"/>
        <v/>
      </c>
      <c r="ED795" s="115" t="str">
        <f t="shared" si="7081"/>
        <v/>
      </c>
      <c r="EE795" s="115" t="str">
        <f t="shared" si="7082"/>
        <v/>
      </c>
      <c r="EF795" s="115" t="str">
        <f t="shared" si="7083"/>
        <v/>
      </c>
      <c r="EG795" s="115" t="str">
        <f t="shared" si="7166"/>
        <v/>
      </c>
      <c r="EH795" s="115" t="str">
        <f t="shared" si="7167"/>
        <v/>
      </c>
      <c r="EI795" s="115" t="str">
        <f t="shared" si="7168"/>
        <v/>
      </c>
      <c r="EJ795" s="115" t="str">
        <f t="shared" si="7169"/>
        <v/>
      </c>
      <c r="EK795" s="115" t="str">
        <f t="shared" si="7170"/>
        <v/>
      </c>
      <c r="EL795" s="115" t="str">
        <f t="shared" si="7171"/>
        <v/>
      </c>
      <c r="EM795" s="115" t="str">
        <f t="shared" si="7172"/>
        <v/>
      </c>
      <c r="EN795" s="115" t="str">
        <f t="shared" si="7173"/>
        <v/>
      </c>
      <c r="EO795" s="115" t="str">
        <f t="shared" si="7174"/>
        <v/>
      </c>
      <c r="EP795" s="115" t="str">
        <f t="shared" si="7175"/>
        <v/>
      </c>
      <c r="EQ795" s="115" t="str">
        <f t="shared" si="7176"/>
        <v/>
      </c>
      <c r="ER795" s="115" t="str">
        <f t="shared" si="7177"/>
        <v/>
      </c>
      <c r="ES795" s="115" t="str">
        <f t="shared" si="7178"/>
        <v/>
      </c>
      <c r="ET795" s="115" t="str">
        <f t="shared" si="7179"/>
        <v/>
      </c>
      <c r="EU795" s="115" t="str">
        <f t="shared" si="7180"/>
        <v/>
      </c>
      <c r="EV795" s="115" t="str">
        <f t="shared" si="7181"/>
        <v/>
      </c>
      <c r="EW795" s="115" t="str">
        <f t="shared" si="7182"/>
        <v/>
      </c>
      <c r="EX795" s="115" t="str">
        <f t="shared" si="7183"/>
        <v/>
      </c>
      <c r="EY795" s="115" t="str">
        <f t="shared" si="7184"/>
        <v/>
      </c>
      <c r="EZ795" s="115" t="str">
        <f t="shared" si="7185"/>
        <v/>
      </c>
      <c r="FA795" s="115" t="str">
        <f t="shared" si="7186"/>
        <v/>
      </c>
      <c r="FB795" s="115" t="str">
        <f t="shared" si="7187"/>
        <v/>
      </c>
      <c r="FC795" s="115" t="str">
        <f t="shared" si="7188"/>
        <v/>
      </c>
      <c r="FD795" s="115" t="str">
        <f t="shared" si="7189"/>
        <v/>
      </c>
      <c r="FE795" s="115" t="str">
        <f t="shared" si="7190"/>
        <v/>
      </c>
      <c r="FF795" s="115">
        <f t="shared" si="7098"/>
        <v>41</v>
      </c>
      <c r="FG795" s="115">
        <f>IFERROR(SMALL($EQ$3:$EQ$842,$A$3),"")</f>
        <v>12672004</v>
      </c>
      <c r="FH795" s="115">
        <f>IFERROR(LARGE($Y$3:$Y$842,$A$3),"")</f>
        <v>96</v>
      </c>
      <c r="FI795" s="115">
        <f t="shared" si="7099"/>
        <v>111</v>
      </c>
      <c r="FJ795" s="115" t="str">
        <f t="shared" si="7100"/>
        <v/>
      </c>
    </row>
    <row r="796" spans="1:166" ht="15" customHeight="1" x14ac:dyDescent="0.25">
      <c r="A796" s="115">
        <v>794</v>
      </c>
      <c r="B796" s="115" t="str">
        <f t="shared" si="7191"/>
        <v/>
      </c>
      <c r="C796" s="115" t="s">
        <v>71</v>
      </c>
      <c r="D796" s="100">
        <f t="shared" si="7097"/>
        <v>0</v>
      </c>
      <c r="E796" s="100" t="str">
        <f t="shared" si="7128"/>
        <v/>
      </c>
      <c r="F796" s="100" t="str">
        <f t="shared" si="7129"/>
        <v/>
      </c>
      <c r="G796" s="100" t="str">
        <f t="shared" si="7104"/>
        <v/>
      </c>
      <c r="H796" s="100" t="str">
        <f t="shared" si="7130"/>
        <v/>
      </c>
      <c r="I796" s="100" t="str">
        <f t="shared" si="7105"/>
        <v/>
      </c>
      <c r="J796" s="100" t="str">
        <f t="shared" si="7131"/>
        <v/>
      </c>
      <c r="K796" s="100" t="str">
        <f t="shared" si="7106"/>
        <v/>
      </c>
      <c r="L796" s="100" t="str">
        <f t="shared" si="7132"/>
        <v/>
      </c>
      <c r="M796" s="100" t="str">
        <f t="shared" si="7107"/>
        <v/>
      </c>
      <c r="N796" s="100" t="str">
        <f t="shared" si="7133"/>
        <v/>
      </c>
      <c r="O796" s="100" t="str">
        <f t="shared" si="7108"/>
        <v/>
      </c>
      <c r="P796" s="100" t="str">
        <f t="shared" si="7134"/>
        <v/>
      </c>
      <c r="Q796" s="100" t="str">
        <f t="shared" si="7109"/>
        <v/>
      </c>
      <c r="R796" s="100" t="str">
        <f t="shared" si="7135"/>
        <v/>
      </c>
      <c r="S796" s="100" t="str">
        <f t="shared" si="7110"/>
        <v/>
      </c>
      <c r="T796" s="100" t="str">
        <f t="shared" si="7136"/>
        <v/>
      </c>
      <c r="U796" s="100" t="str">
        <f t="shared" si="7111"/>
        <v/>
      </c>
      <c r="V796" s="100" t="str">
        <f t="shared" si="7137"/>
        <v/>
      </c>
      <c r="W796" s="100" t="str">
        <f t="shared" si="7112"/>
        <v/>
      </c>
      <c r="X796" s="100" t="str">
        <f t="shared" si="7138"/>
        <v/>
      </c>
      <c r="Y796" s="100" t="str">
        <f t="shared" si="7113"/>
        <v/>
      </c>
      <c r="Z796" s="100" t="str">
        <f t="shared" si="7139"/>
        <v/>
      </c>
      <c r="AA796" s="100" t="str">
        <f t="shared" si="7114"/>
        <v/>
      </c>
      <c r="AB796" s="100" t="str">
        <f t="shared" si="7140"/>
        <v/>
      </c>
      <c r="AC796" s="100" t="str">
        <f t="shared" si="7115"/>
        <v/>
      </c>
      <c r="AD796" s="100" t="str">
        <f t="shared" si="7141"/>
        <v/>
      </c>
      <c r="AE796" s="100" t="str">
        <f t="shared" si="7116"/>
        <v/>
      </c>
      <c r="AF796" s="100" t="str">
        <f t="shared" si="7142"/>
        <v/>
      </c>
      <c r="AG796" s="100" t="str">
        <f t="shared" si="7117"/>
        <v/>
      </c>
      <c r="AH796" s="100" t="str">
        <f t="shared" si="7143"/>
        <v/>
      </c>
      <c r="AI796" s="100" t="str">
        <f t="shared" si="7118"/>
        <v/>
      </c>
      <c r="AJ796" s="100" t="str">
        <f t="shared" si="7144"/>
        <v/>
      </c>
      <c r="AK796" s="100" t="str">
        <f t="shared" si="7119"/>
        <v/>
      </c>
      <c r="AL796" s="100" t="str">
        <f t="shared" si="7145"/>
        <v/>
      </c>
      <c r="AM796" s="100" t="str">
        <f t="shared" si="7120"/>
        <v/>
      </c>
      <c r="AN796" s="100" t="str">
        <f t="shared" si="7146"/>
        <v/>
      </c>
      <c r="AO796" s="100" t="str">
        <f t="shared" si="7121"/>
        <v/>
      </c>
      <c r="AP796" s="100" t="str">
        <f t="shared" si="7147"/>
        <v/>
      </c>
      <c r="AQ796" s="100" t="str">
        <f t="shared" si="7122"/>
        <v/>
      </c>
      <c r="AR796" s="100" t="str">
        <f t="shared" si="7148"/>
        <v/>
      </c>
      <c r="AS796" s="100" t="str">
        <f t="shared" si="7123"/>
        <v/>
      </c>
      <c r="AT796" s="100" t="str">
        <f t="shared" si="7149"/>
        <v/>
      </c>
      <c r="AU796" s="100" t="str">
        <f t="shared" si="7124"/>
        <v/>
      </c>
      <c r="AV796" s="100" t="str">
        <f t="shared" si="7150"/>
        <v/>
      </c>
      <c r="AW796" s="100" t="str">
        <f t="shared" si="7125"/>
        <v/>
      </c>
      <c r="AX796" s="100" t="str">
        <f t="shared" si="7151"/>
        <v/>
      </c>
      <c r="AY796" s="100" t="str">
        <f t="shared" si="7126"/>
        <v/>
      </c>
      <c r="AZ796" s="100" t="str">
        <f t="shared" si="7152"/>
        <v/>
      </c>
      <c r="BA796" s="100" t="str">
        <f t="shared" si="7127"/>
        <v/>
      </c>
      <c r="BB796" s="100" t="str">
        <f t="shared" si="7153"/>
        <v/>
      </c>
      <c r="BC796" s="100" t="str">
        <f>IFERROR(INDEX('INPUT INF'!$F$3:$F$601,MATCH($B796,'INPUT INF'!$A$3:$A$601,FALSE)),"")</f>
        <v/>
      </c>
      <c r="BD796" s="100" t="str">
        <f t="shared" si="7095"/>
        <v/>
      </c>
      <c r="BE796" s="100" t="str">
        <f t="shared" si="7154"/>
        <v/>
      </c>
      <c r="BF796" s="100" t="str">
        <f t="shared" si="7155"/>
        <v/>
      </c>
      <c r="BG796" s="115" t="str">
        <f t="shared" si="7156"/>
        <v/>
      </c>
      <c r="BH796" s="176" t="str">
        <f>IF(AND('INPUT INF'!$O$1="X",BG796="PASS"),BF796,IF($BG796="","0",IF('INPUT INF'!$N$67="YES",$BF796,"")))</f>
        <v>0</v>
      </c>
      <c r="BI796" s="115" t="str">
        <f>IF($BG796="","0",IF('INPUT INF'!$S$68="YES",$BF796,""))</f>
        <v>0</v>
      </c>
      <c r="BJ796" s="115" t="str">
        <f>IF($BG796="","0",IF('INPUT INF'!$S$69="YES",$BF796,""))</f>
        <v>0</v>
      </c>
      <c r="BL796" s="118" t="str">
        <f t="shared" si="7084"/>
        <v/>
      </c>
      <c r="BM796" s="118" t="str">
        <f t="shared" si="7085"/>
        <v/>
      </c>
      <c r="BN796" s="118" t="str">
        <f t="shared" si="7086"/>
        <v/>
      </c>
      <c r="BR796" s="118" t="str">
        <f t="shared" si="7087"/>
        <v/>
      </c>
      <c r="BS796" s="118" t="str">
        <f t="shared" si="7088"/>
        <v/>
      </c>
      <c r="BT796" s="118" t="str">
        <f t="shared" si="7089"/>
        <v/>
      </c>
      <c r="BX796" s="118" t="str">
        <f t="shared" si="7090"/>
        <v/>
      </c>
      <c r="BY796" s="118" t="str">
        <f t="shared" si="7091"/>
        <v/>
      </c>
      <c r="BZ796" s="118" t="str">
        <f t="shared" si="7092"/>
        <v/>
      </c>
      <c r="CD796" s="116" t="str">
        <f t="shared" si="7157"/>
        <v/>
      </c>
      <c r="CE796" s="116" t="str">
        <f t="shared" si="7158"/>
        <v/>
      </c>
      <c r="CF796" s="116" t="str">
        <f t="shared" si="7159"/>
        <v/>
      </c>
      <c r="CJ796" s="116" t="str">
        <f t="shared" si="7160"/>
        <v/>
      </c>
      <c r="CK796" s="116" t="str">
        <f t="shared" si="7161"/>
        <v/>
      </c>
      <c r="CL796" s="116" t="str">
        <f t="shared" si="7162"/>
        <v/>
      </c>
      <c r="CP796" s="116" t="str">
        <f t="shared" si="7163"/>
        <v/>
      </c>
      <c r="CQ796" s="116" t="str">
        <f t="shared" si="7164"/>
        <v/>
      </c>
      <c r="CR796" s="116" t="str">
        <f t="shared" si="7165"/>
        <v/>
      </c>
      <c r="DH796" s="115" t="str">
        <f t="shared" si="7093"/>
        <v/>
      </c>
      <c r="DI796" s="115" t="str">
        <f t="shared" si="7094"/>
        <v/>
      </c>
      <c r="DJ796" s="115" t="str">
        <f t="shared" si="7061"/>
        <v/>
      </c>
      <c r="DK796" s="115" t="str">
        <f t="shared" si="7062"/>
        <v/>
      </c>
      <c r="DL796" s="115" t="str">
        <f t="shared" si="7063"/>
        <v/>
      </c>
      <c r="DM796" s="115" t="str">
        <f t="shared" si="7064"/>
        <v/>
      </c>
      <c r="DN796" s="115" t="str">
        <f t="shared" si="7065"/>
        <v/>
      </c>
      <c r="DO796" s="115" t="str">
        <f t="shared" si="7066"/>
        <v/>
      </c>
      <c r="DP796" s="115" t="str">
        <f t="shared" si="7067"/>
        <v/>
      </c>
      <c r="DQ796" s="115" t="str">
        <f t="shared" si="7068"/>
        <v/>
      </c>
      <c r="DR796" s="115" t="str">
        <f t="shared" si="7069"/>
        <v/>
      </c>
      <c r="DS796" s="115" t="str">
        <f t="shared" si="7070"/>
        <v/>
      </c>
      <c r="DT796" s="115" t="str">
        <f t="shared" si="7071"/>
        <v/>
      </c>
      <c r="DU796" s="115" t="str">
        <f t="shared" si="7072"/>
        <v/>
      </c>
      <c r="DV796" s="115" t="str">
        <f t="shared" si="7073"/>
        <v/>
      </c>
      <c r="DW796" s="115" t="str">
        <f t="shared" si="7074"/>
        <v/>
      </c>
      <c r="DX796" s="115" t="str">
        <f t="shared" si="7075"/>
        <v/>
      </c>
      <c r="DY796" s="115" t="str">
        <f t="shared" si="7076"/>
        <v/>
      </c>
      <c r="DZ796" s="115" t="str">
        <f t="shared" si="7077"/>
        <v/>
      </c>
      <c r="EA796" s="115" t="str">
        <f t="shared" si="7078"/>
        <v/>
      </c>
      <c r="EB796" s="115" t="str">
        <f t="shared" si="7079"/>
        <v/>
      </c>
      <c r="EC796" s="115" t="str">
        <f t="shared" si="7080"/>
        <v/>
      </c>
      <c r="ED796" s="115" t="str">
        <f t="shared" si="7081"/>
        <v/>
      </c>
      <c r="EE796" s="115" t="str">
        <f t="shared" si="7082"/>
        <v/>
      </c>
      <c r="EF796" s="115" t="str">
        <f t="shared" si="7083"/>
        <v/>
      </c>
      <c r="EG796" s="115" t="str">
        <f t="shared" si="7166"/>
        <v/>
      </c>
      <c r="EH796" s="115" t="str">
        <f t="shared" si="7167"/>
        <v/>
      </c>
      <c r="EI796" s="115" t="str">
        <f t="shared" si="7168"/>
        <v/>
      </c>
      <c r="EJ796" s="115" t="str">
        <f t="shared" si="7169"/>
        <v/>
      </c>
      <c r="EK796" s="115" t="str">
        <f t="shared" si="7170"/>
        <v/>
      </c>
      <c r="EL796" s="115" t="str">
        <f t="shared" si="7171"/>
        <v/>
      </c>
      <c r="EM796" s="115" t="str">
        <f t="shared" si="7172"/>
        <v/>
      </c>
      <c r="EN796" s="115" t="str">
        <f t="shared" si="7173"/>
        <v/>
      </c>
      <c r="EO796" s="115" t="str">
        <f t="shared" si="7174"/>
        <v/>
      </c>
      <c r="EP796" s="115" t="str">
        <f t="shared" si="7175"/>
        <v/>
      </c>
      <c r="EQ796" s="115" t="str">
        <f t="shared" si="7176"/>
        <v/>
      </c>
      <c r="ER796" s="115" t="str">
        <f t="shared" si="7177"/>
        <v/>
      </c>
      <c r="ES796" s="115" t="str">
        <f t="shared" si="7178"/>
        <v/>
      </c>
      <c r="ET796" s="115" t="str">
        <f t="shared" si="7179"/>
        <v/>
      </c>
      <c r="EU796" s="115" t="str">
        <f t="shared" si="7180"/>
        <v/>
      </c>
      <c r="EV796" s="115" t="str">
        <f t="shared" si="7181"/>
        <v/>
      </c>
      <c r="EW796" s="115" t="str">
        <f t="shared" si="7182"/>
        <v/>
      </c>
      <c r="EX796" s="115" t="str">
        <f t="shared" si="7183"/>
        <v/>
      </c>
      <c r="EY796" s="115" t="str">
        <f t="shared" si="7184"/>
        <v/>
      </c>
      <c r="EZ796" s="115" t="str">
        <f t="shared" si="7185"/>
        <v/>
      </c>
      <c r="FA796" s="115" t="str">
        <f t="shared" si="7186"/>
        <v/>
      </c>
      <c r="FB796" s="115" t="str">
        <f t="shared" si="7187"/>
        <v/>
      </c>
      <c r="FC796" s="115" t="str">
        <f t="shared" si="7188"/>
        <v/>
      </c>
      <c r="FD796" s="115" t="str">
        <f t="shared" si="7189"/>
        <v/>
      </c>
      <c r="FE796" s="115" t="str">
        <f t="shared" si="7190"/>
        <v/>
      </c>
      <c r="FF796" s="115">
        <f t="shared" si="7098"/>
        <v>41</v>
      </c>
      <c r="FG796" s="115">
        <f>IFERROR(SMALL($EQ$3:$EQ$842,$A$4),"")</f>
        <v>12672008</v>
      </c>
      <c r="FH796" s="115">
        <f>FH795</f>
        <v>96</v>
      </c>
      <c r="FI796" s="115">
        <f t="shared" si="7099"/>
        <v>112</v>
      </c>
      <c r="FJ796" s="115" t="str">
        <f t="shared" si="7100"/>
        <v/>
      </c>
    </row>
    <row r="797" spans="1:166" ht="15" customHeight="1" x14ac:dyDescent="0.25">
      <c r="A797" s="115">
        <v>795</v>
      </c>
      <c r="B797" s="115" t="str">
        <f t="shared" si="7191"/>
        <v/>
      </c>
      <c r="C797" s="115" t="s">
        <v>71</v>
      </c>
      <c r="D797" s="100">
        <f t="shared" si="7097"/>
        <v>0</v>
      </c>
      <c r="E797" s="100" t="str">
        <f t="shared" si="7128"/>
        <v/>
      </c>
      <c r="F797" s="100" t="str">
        <f t="shared" si="7129"/>
        <v/>
      </c>
      <c r="G797" s="100" t="str">
        <f t="shared" si="7104"/>
        <v/>
      </c>
      <c r="H797" s="100" t="str">
        <f t="shared" si="7130"/>
        <v/>
      </c>
      <c r="I797" s="100" t="str">
        <f t="shared" si="7105"/>
        <v/>
      </c>
      <c r="J797" s="100" t="str">
        <f t="shared" si="7131"/>
        <v/>
      </c>
      <c r="K797" s="100" t="str">
        <f t="shared" si="7106"/>
        <v/>
      </c>
      <c r="L797" s="100" t="str">
        <f t="shared" si="7132"/>
        <v/>
      </c>
      <c r="M797" s="100" t="str">
        <f t="shared" si="7107"/>
        <v/>
      </c>
      <c r="N797" s="100" t="str">
        <f t="shared" si="7133"/>
        <v/>
      </c>
      <c r="O797" s="100" t="str">
        <f t="shared" si="7108"/>
        <v/>
      </c>
      <c r="P797" s="100" t="str">
        <f t="shared" si="7134"/>
        <v/>
      </c>
      <c r="Q797" s="100" t="str">
        <f t="shared" si="7109"/>
        <v/>
      </c>
      <c r="R797" s="100" t="str">
        <f t="shared" si="7135"/>
        <v/>
      </c>
      <c r="S797" s="100" t="str">
        <f t="shared" si="7110"/>
        <v/>
      </c>
      <c r="T797" s="100" t="str">
        <f t="shared" si="7136"/>
        <v/>
      </c>
      <c r="U797" s="100" t="str">
        <f t="shared" si="7111"/>
        <v/>
      </c>
      <c r="V797" s="100" t="str">
        <f t="shared" si="7137"/>
        <v/>
      </c>
      <c r="W797" s="100" t="str">
        <f t="shared" si="7112"/>
        <v/>
      </c>
      <c r="X797" s="100" t="str">
        <f t="shared" si="7138"/>
        <v/>
      </c>
      <c r="Y797" s="100" t="str">
        <f t="shared" si="7113"/>
        <v/>
      </c>
      <c r="Z797" s="100" t="str">
        <f t="shared" si="7139"/>
        <v/>
      </c>
      <c r="AA797" s="100" t="str">
        <f t="shared" si="7114"/>
        <v/>
      </c>
      <c r="AB797" s="100" t="str">
        <f t="shared" si="7140"/>
        <v/>
      </c>
      <c r="AC797" s="100" t="str">
        <f t="shared" si="7115"/>
        <v/>
      </c>
      <c r="AD797" s="100" t="str">
        <f t="shared" si="7141"/>
        <v/>
      </c>
      <c r="AE797" s="100" t="str">
        <f t="shared" si="7116"/>
        <v/>
      </c>
      <c r="AF797" s="100" t="str">
        <f t="shared" si="7142"/>
        <v/>
      </c>
      <c r="AG797" s="100" t="str">
        <f t="shared" si="7117"/>
        <v/>
      </c>
      <c r="AH797" s="100" t="str">
        <f t="shared" si="7143"/>
        <v/>
      </c>
      <c r="AI797" s="100" t="str">
        <f t="shared" si="7118"/>
        <v/>
      </c>
      <c r="AJ797" s="100" t="str">
        <f t="shared" si="7144"/>
        <v/>
      </c>
      <c r="AK797" s="100" t="str">
        <f t="shared" si="7119"/>
        <v/>
      </c>
      <c r="AL797" s="100" t="str">
        <f t="shared" si="7145"/>
        <v/>
      </c>
      <c r="AM797" s="100" t="str">
        <f t="shared" si="7120"/>
        <v/>
      </c>
      <c r="AN797" s="100" t="str">
        <f t="shared" si="7146"/>
        <v/>
      </c>
      <c r="AO797" s="100" t="str">
        <f t="shared" si="7121"/>
        <v/>
      </c>
      <c r="AP797" s="100" t="str">
        <f t="shared" si="7147"/>
        <v/>
      </c>
      <c r="AQ797" s="100" t="str">
        <f t="shared" si="7122"/>
        <v/>
      </c>
      <c r="AR797" s="100" t="str">
        <f t="shared" si="7148"/>
        <v/>
      </c>
      <c r="AS797" s="100" t="str">
        <f t="shared" si="7123"/>
        <v/>
      </c>
      <c r="AT797" s="100" t="str">
        <f t="shared" si="7149"/>
        <v/>
      </c>
      <c r="AU797" s="100" t="str">
        <f t="shared" si="7124"/>
        <v/>
      </c>
      <c r="AV797" s="100" t="str">
        <f t="shared" si="7150"/>
        <v/>
      </c>
      <c r="AW797" s="100" t="str">
        <f t="shared" si="7125"/>
        <v/>
      </c>
      <c r="AX797" s="100" t="str">
        <f t="shared" si="7151"/>
        <v/>
      </c>
      <c r="AY797" s="100" t="str">
        <f t="shared" si="7126"/>
        <v/>
      </c>
      <c r="AZ797" s="100" t="str">
        <f t="shared" si="7152"/>
        <v/>
      </c>
      <c r="BA797" s="100" t="str">
        <f t="shared" si="7127"/>
        <v/>
      </c>
      <c r="BB797" s="100" t="str">
        <f t="shared" si="7153"/>
        <v/>
      </c>
      <c r="BC797" s="100" t="str">
        <f>IFERROR(INDEX('INPUT INF'!$F$3:$F$601,MATCH($B797,'INPUT INF'!$A$3:$A$601,FALSE)),"")</f>
        <v/>
      </c>
      <c r="BD797" s="100" t="str">
        <f t="shared" si="7095"/>
        <v/>
      </c>
      <c r="BE797" s="100" t="str">
        <f t="shared" si="7154"/>
        <v/>
      </c>
      <c r="BF797" s="100" t="str">
        <f t="shared" si="7155"/>
        <v/>
      </c>
      <c r="BG797" s="115" t="str">
        <f t="shared" si="7156"/>
        <v/>
      </c>
      <c r="BH797" s="176" t="str">
        <f>IF(AND('INPUT INF'!$O$1="X",BG797="PASS"),BF797,IF($BG797="","0",IF('INPUT INF'!$N$67="YES",$BF797,"")))</f>
        <v>0</v>
      </c>
      <c r="BI797" s="115" t="str">
        <f>IF($BG797="","0",IF('INPUT INF'!$S$68="YES",$BF797,""))</f>
        <v>0</v>
      </c>
      <c r="BJ797" s="115" t="str">
        <f>IF($BG797="","0",IF('INPUT INF'!$S$69="YES",$BF797,""))</f>
        <v>0</v>
      </c>
      <c r="BL797" s="118" t="str">
        <f t="shared" si="7084"/>
        <v/>
      </c>
      <c r="BM797" s="118" t="str">
        <f t="shared" si="7085"/>
        <v/>
      </c>
      <c r="BN797" s="118" t="str">
        <f t="shared" si="7086"/>
        <v/>
      </c>
      <c r="BR797" s="118" t="str">
        <f t="shared" si="7087"/>
        <v/>
      </c>
      <c r="BS797" s="118" t="str">
        <f t="shared" si="7088"/>
        <v/>
      </c>
      <c r="BT797" s="118" t="str">
        <f t="shared" si="7089"/>
        <v/>
      </c>
      <c r="BX797" s="118" t="str">
        <f t="shared" si="7090"/>
        <v/>
      </c>
      <c r="BY797" s="118" t="str">
        <f t="shared" si="7091"/>
        <v/>
      </c>
      <c r="BZ797" s="118" t="str">
        <f t="shared" si="7092"/>
        <v/>
      </c>
      <c r="CD797" s="116" t="str">
        <f t="shared" si="7157"/>
        <v/>
      </c>
      <c r="CE797" s="116" t="str">
        <f t="shared" si="7158"/>
        <v/>
      </c>
      <c r="CF797" s="116" t="str">
        <f t="shared" si="7159"/>
        <v/>
      </c>
      <c r="CJ797" s="116" t="str">
        <f t="shared" si="7160"/>
        <v/>
      </c>
      <c r="CK797" s="116" t="str">
        <f t="shared" si="7161"/>
        <v/>
      </c>
      <c r="CL797" s="116" t="str">
        <f t="shared" si="7162"/>
        <v/>
      </c>
      <c r="CP797" s="116" t="str">
        <f t="shared" si="7163"/>
        <v/>
      </c>
      <c r="CQ797" s="116" t="str">
        <f t="shared" si="7164"/>
        <v/>
      </c>
      <c r="CR797" s="116" t="str">
        <f t="shared" si="7165"/>
        <v/>
      </c>
      <c r="DH797" s="115" t="str">
        <f t="shared" si="7093"/>
        <v/>
      </c>
      <c r="DI797" s="115" t="str">
        <f t="shared" si="7094"/>
        <v/>
      </c>
      <c r="DJ797" s="115" t="str">
        <f t="shared" si="7061"/>
        <v/>
      </c>
      <c r="DK797" s="115" t="str">
        <f t="shared" si="7062"/>
        <v/>
      </c>
      <c r="DL797" s="115" t="str">
        <f t="shared" si="7063"/>
        <v/>
      </c>
      <c r="DM797" s="115" t="str">
        <f t="shared" si="7064"/>
        <v/>
      </c>
      <c r="DN797" s="115" t="str">
        <f t="shared" si="7065"/>
        <v/>
      </c>
      <c r="DO797" s="115" t="str">
        <f t="shared" si="7066"/>
        <v/>
      </c>
      <c r="DP797" s="115" t="str">
        <f t="shared" si="7067"/>
        <v/>
      </c>
      <c r="DQ797" s="115" t="str">
        <f t="shared" si="7068"/>
        <v/>
      </c>
      <c r="DR797" s="115" t="str">
        <f t="shared" si="7069"/>
        <v/>
      </c>
      <c r="DS797" s="115" t="str">
        <f t="shared" si="7070"/>
        <v/>
      </c>
      <c r="DT797" s="115" t="str">
        <f t="shared" si="7071"/>
        <v/>
      </c>
      <c r="DU797" s="115" t="str">
        <f t="shared" si="7072"/>
        <v/>
      </c>
      <c r="DV797" s="115" t="str">
        <f t="shared" si="7073"/>
        <v/>
      </c>
      <c r="DW797" s="115" t="str">
        <f t="shared" si="7074"/>
        <v/>
      </c>
      <c r="DX797" s="115" t="str">
        <f t="shared" si="7075"/>
        <v/>
      </c>
      <c r="DY797" s="115" t="str">
        <f t="shared" si="7076"/>
        <v/>
      </c>
      <c r="DZ797" s="115" t="str">
        <f t="shared" si="7077"/>
        <v/>
      </c>
      <c r="EA797" s="115" t="str">
        <f t="shared" si="7078"/>
        <v/>
      </c>
      <c r="EB797" s="115" t="str">
        <f t="shared" si="7079"/>
        <v/>
      </c>
      <c r="EC797" s="115" t="str">
        <f t="shared" si="7080"/>
        <v/>
      </c>
      <c r="ED797" s="115" t="str">
        <f t="shared" si="7081"/>
        <v/>
      </c>
      <c r="EE797" s="115" t="str">
        <f t="shared" si="7082"/>
        <v/>
      </c>
      <c r="EF797" s="115" t="str">
        <f t="shared" si="7083"/>
        <v/>
      </c>
      <c r="EG797" s="115" t="str">
        <f t="shared" si="7166"/>
        <v/>
      </c>
      <c r="EH797" s="115" t="str">
        <f t="shared" si="7167"/>
        <v/>
      </c>
      <c r="EI797" s="115" t="str">
        <f t="shared" si="7168"/>
        <v/>
      </c>
      <c r="EJ797" s="115" t="str">
        <f t="shared" si="7169"/>
        <v/>
      </c>
      <c r="EK797" s="115" t="str">
        <f t="shared" si="7170"/>
        <v/>
      </c>
      <c r="EL797" s="115" t="str">
        <f t="shared" si="7171"/>
        <v/>
      </c>
      <c r="EM797" s="115" t="str">
        <f t="shared" si="7172"/>
        <v/>
      </c>
      <c r="EN797" s="115" t="str">
        <f t="shared" si="7173"/>
        <v/>
      </c>
      <c r="EO797" s="115" t="str">
        <f t="shared" si="7174"/>
        <v/>
      </c>
      <c r="EP797" s="115" t="str">
        <f t="shared" si="7175"/>
        <v/>
      </c>
      <c r="EQ797" s="115" t="str">
        <f t="shared" si="7176"/>
        <v/>
      </c>
      <c r="ER797" s="115" t="str">
        <f t="shared" si="7177"/>
        <v/>
      </c>
      <c r="ES797" s="115" t="str">
        <f t="shared" si="7178"/>
        <v/>
      </c>
      <c r="ET797" s="115" t="str">
        <f t="shared" si="7179"/>
        <v/>
      </c>
      <c r="EU797" s="115" t="str">
        <f t="shared" si="7180"/>
        <v/>
      </c>
      <c r="EV797" s="115" t="str">
        <f t="shared" si="7181"/>
        <v/>
      </c>
      <c r="EW797" s="115" t="str">
        <f t="shared" si="7182"/>
        <v/>
      </c>
      <c r="EX797" s="115" t="str">
        <f t="shared" si="7183"/>
        <v/>
      </c>
      <c r="EY797" s="115" t="str">
        <f t="shared" si="7184"/>
        <v/>
      </c>
      <c r="EZ797" s="115" t="str">
        <f t="shared" si="7185"/>
        <v/>
      </c>
      <c r="FA797" s="115" t="str">
        <f t="shared" si="7186"/>
        <v/>
      </c>
      <c r="FB797" s="115" t="str">
        <f t="shared" si="7187"/>
        <v/>
      </c>
      <c r="FC797" s="115" t="str">
        <f t="shared" si="7188"/>
        <v/>
      </c>
      <c r="FD797" s="115" t="str">
        <f t="shared" si="7189"/>
        <v/>
      </c>
      <c r="FE797" s="115" t="str">
        <f t="shared" si="7190"/>
        <v/>
      </c>
      <c r="FF797" s="115">
        <f t="shared" si="7098"/>
        <v>41</v>
      </c>
      <c r="FG797" s="115">
        <f>IFERROR(SMALL($EQ$3:$EQ$842,$A$5),"")</f>
        <v>12672009</v>
      </c>
      <c r="FH797" s="115">
        <f t="shared" ref="FH797:FH804" si="7194">FH796</f>
        <v>96</v>
      </c>
      <c r="FI797" s="115">
        <f t="shared" si="7099"/>
        <v>113</v>
      </c>
      <c r="FJ797" s="115" t="str">
        <f t="shared" si="7100"/>
        <v/>
      </c>
    </row>
    <row r="798" spans="1:166" ht="15" customHeight="1" x14ac:dyDescent="0.25">
      <c r="A798" s="115">
        <v>796</v>
      </c>
      <c r="B798" s="115" t="str">
        <f t="shared" si="7191"/>
        <v/>
      </c>
      <c r="C798" s="115" t="s">
        <v>71</v>
      </c>
      <c r="D798" s="100">
        <f t="shared" si="7097"/>
        <v>0</v>
      </c>
      <c r="E798" s="100" t="str">
        <f t="shared" si="7128"/>
        <v/>
      </c>
      <c r="F798" s="100" t="str">
        <f t="shared" si="7129"/>
        <v/>
      </c>
      <c r="G798" s="100" t="str">
        <f t="shared" si="7104"/>
        <v/>
      </c>
      <c r="H798" s="100" t="str">
        <f t="shared" si="7130"/>
        <v/>
      </c>
      <c r="I798" s="100" t="str">
        <f t="shared" si="7105"/>
        <v/>
      </c>
      <c r="J798" s="100" t="str">
        <f t="shared" si="7131"/>
        <v/>
      </c>
      <c r="K798" s="100" t="str">
        <f t="shared" si="7106"/>
        <v/>
      </c>
      <c r="L798" s="100" t="str">
        <f t="shared" si="7132"/>
        <v/>
      </c>
      <c r="M798" s="100" t="str">
        <f t="shared" si="7107"/>
        <v/>
      </c>
      <c r="N798" s="100" t="str">
        <f t="shared" si="7133"/>
        <v/>
      </c>
      <c r="O798" s="100" t="str">
        <f t="shared" si="7108"/>
        <v/>
      </c>
      <c r="P798" s="100" t="str">
        <f t="shared" si="7134"/>
        <v/>
      </c>
      <c r="Q798" s="100" t="str">
        <f t="shared" si="7109"/>
        <v/>
      </c>
      <c r="R798" s="100" t="str">
        <f t="shared" si="7135"/>
        <v/>
      </c>
      <c r="S798" s="100" t="str">
        <f t="shared" si="7110"/>
        <v/>
      </c>
      <c r="T798" s="100" t="str">
        <f t="shared" si="7136"/>
        <v/>
      </c>
      <c r="U798" s="100" t="str">
        <f t="shared" si="7111"/>
        <v/>
      </c>
      <c r="V798" s="100" t="str">
        <f t="shared" si="7137"/>
        <v/>
      </c>
      <c r="W798" s="100" t="str">
        <f t="shared" si="7112"/>
        <v/>
      </c>
      <c r="X798" s="100" t="str">
        <f t="shared" si="7138"/>
        <v/>
      </c>
      <c r="Y798" s="100" t="str">
        <f t="shared" si="7113"/>
        <v/>
      </c>
      <c r="Z798" s="100" t="str">
        <f t="shared" si="7139"/>
        <v/>
      </c>
      <c r="AA798" s="100" t="str">
        <f t="shared" si="7114"/>
        <v/>
      </c>
      <c r="AB798" s="100" t="str">
        <f t="shared" si="7140"/>
        <v/>
      </c>
      <c r="AC798" s="100" t="str">
        <f t="shared" si="7115"/>
        <v/>
      </c>
      <c r="AD798" s="100" t="str">
        <f t="shared" si="7141"/>
        <v/>
      </c>
      <c r="AE798" s="100" t="str">
        <f t="shared" si="7116"/>
        <v/>
      </c>
      <c r="AF798" s="100" t="str">
        <f t="shared" si="7142"/>
        <v/>
      </c>
      <c r="AG798" s="100" t="str">
        <f t="shared" si="7117"/>
        <v/>
      </c>
      <c r="AH798" s="100" t="str">
        <f t="shared" si="7143"/>
        <v/>
      </c>
      <c r="AI798" s="100" t="str">
        <f t="shared" si="7118"/>
        <v/>
      </c>
      <c r="AJ798" s="100" t="str">
        <f t="shared" si="7144"/>
        <v/>
      </c>
      <c r="AK798" s="100" t="str">
        <f t="shared" si="7119"/>
        <v/>
      </c>
      <c r="AL798" s="100" t="str">
        <f t="shared" si="7145"/>
        <v/>
      </c>
      <c r="AM798" s="100" t="str">
        <f t="shared" si="7120"/>
        <v/>
      </c>
      <c r="AN798" s="100" t="str">
        <f t="shared" si="7146"/>
        <v/>
      </c>
      <c r="AO798" s="100" t="str">
        <f t="shared" si="7121"/>
        <v/>
      </c>
      <c r="AP798" s="100" t="str">
        <f t="shared" si="7147"/>
        <v/>
      </c>
      <c r="AQ798" s="100" t="str">
        <f t="shared" si="7122"/>
        <v/>
      </c>
      <c r="AR798" s="100" t="str">
        <f t="shared" si="7148"/>
        <v/>
      </c>
      <c r="AS798" s="100" t="str">
        <f t="shared" si="7123"/>
        <v/>
      </c>
      <c r="AT798" s="100" t="str">
        <f t="shared" si="7149"/>
        <v/>
      </c>
      <c r="AU798" s="100" t="str">
        <f t="shared" si="7124"/>
        <v/>
      </c>
      <c r="AV798" s="100" t="str">
        <f t="shared" si="7150"/>
        <v/>
      </c>
      <c r="AW798" s="100" t="str">
        <f t="shared" si="7125"/>
        <v/>
      </c>
      <c r="AX798" s="100" t="str">
        <f t="shared" si="7151"/>
        <v/>
      </c>
      <c r="AY798" s="100" t="str">
        <f t="shared" si="7126"/>
        <v/>
      </c>
      <c r="AZ798" s="100" t="str">
        <f t="shared" si="7152"/>
        <v/>
      </c>
      <c r="BA798" s="100" t="str">
        <f t="shared" si="7127"/>
        <v/>
      </c>
      <c r="BB798" s="100" t="str">
        <f t="shared" si="7153"/>
        <v/>
      </c>
      <c r="BC798" s="100" t="str">
        <f>IFERROR(INDEX('INPUT INF'!$F$3:$F$601,MATCH($B798,'INPUT INF'!$A$3:$A$601,FALSE)),"")</f>
        <v/>
      </c>
      <c r="BD798" s="100" t="str">
        <f t="shared" si="7095"/>
        <v/>
      </c>
      <c r="BE798" s="100" t="str">
        <f t="shared" si="7154"/>
        <v/>
      </c>
      <c r="BF798" s="100" t="str">
        <f t="shared" si="7155"/>
        <v/>
      </c>
      <c r="BG798" s="115" t="str">
        <f t="shared" si="7156"/>
        <v/>
      </c>
      <c r="BH798" s="176" t="str">
        <f>IF(AND('INPUT INF'!$O$1="X",BG798="PASS"),BF798,IF($BG798="","0",IF('INPUT INF'!$N$67="YES",$BF798,"")))</f>
        <v>0</v>
      </c>
      <c r="BI798" s="115" t="str">
        <f>IF($BG798="","0",IF('INPUT INF'!$S$68="YES",$BF798,""))</f>
        <v>0</v>
      </c>
      <c r="BJ798" s="115" t="str">
        <f>IF($BG798="","0",IF('INPUT INF'!$S$69="YES",$BF798,""))</f>
        <v>0</v>
      </c>
      <c r="BL798" s="118" t="str">
        <f t="shared" si="7084"/>
        <v/>
      </c>
      <c r="BM798" s="118" t="str">
        <f t="shared" si="7085"/>
        <v/>
      </c>
      <c r="BN798" s="118" t="str">
        <f t="shared" si="7086"/>
        <v/>
      </c>
      <c r="BR798" s="118" t="str">
        <f t="shared" si="7087"/>
        <v/>
      </c>
      <c r="BS798" s="118" t="str">
        <f t="shared" si="7088"/>
        <v/>
      </c>
      <c r="BT798" s="118" t="str">
        <f t="shared" si="7089"/>
        <v/>
      </c>
      <c r="BX798" s="118" t="str">
        <f t="shared" si="7090"/>
        <v/>
      </c>
      <c r="BY798" s="118" t="str">
        <f t="shared" si="7091"/>
        <v/>
      </c>
      <c r="BZ798" s="118" t="str">
        <f t="shared" si="7092"/>
        <v/>
      </c>
      <c r="CD798" s="116" t="str">
        <f t="shared" si="7157"/>
        <v/>
      </c>
      <c r="CE798" s="116" t="str">
        <f t="shared" si="7158"/>
        <v/>
      </c>
      <c r="CF798" s="116" t="str">
        <f t="shared" si="7159"/>
        <v/>
      </c>
      <c r="CJ798" s="116" t="str">
        <f t="shared" si="7160"/>
        <v/>
      </c>
      <c r="CK798" s="116" t="str">
        <f t="shared" si="7161"/>
        <v/>
      </c>
      <c r="CL798" s="116" t="str">
        <f t="shared" si="7162"/>
        <v/>
      </c>
      <c r="CP798" s="116" t="str">
        <f t="shared" si="7163"/>
        <v/>
      </c>
      <c r="CQ798" s="116" t="str">
        <f t="shared" si="7164"/>
        <v/>
      </c>
      <c r="CR798" s="116" t="str">
        <f t="shared" si="7165"/>
        <v/>
      </c>
      <c r="DH798" s="115" t="str">
        <f t="shared" si="7093"/>
        <v/>
      </c>
      <c r="DI798" s="115" t="str">
        <f t="shared" si="7094"/>
        <v/>
      </c>
      <c r="DJ798" s="115" t="str">
        <f t="shared" si="7061"/>
        <v/>
      </c>
      <c r="DK798" s="115" t="str">
        <f t="shared" si="7062"/>
        <v/>
      </c>
      <c r="DL798" s="115" t="str">
        <f t="shared" si="7063"/>
        <v/>
      </c>
      <c r="DM798" s="115" t="str">
        <f t="shared" si="7064"/>
        <v/>
      </c>
      <c r="DN798" s="115" t="str">
        <f t="shared" si="7065"/>
        <v/>
      </c>
      <c r="DO798" s="115" t="str">
        <f t="shared" si="7066"/>
        <v/>
      </c>
      <c r="DP798" s="115" t="str">
        <f t="shared" si="7067"/>
        <v/>
      </c>
      <c r="DQ798" s="115" t="str">
        <f t="shared" si="7068"/>
        <v/>
      </c>
      <c r="DR798" s="115" t="str">
        <f t="shared" si="7069"/>
        <v/>
      </c>
      <c r="DS798" s="115" t="str">
        <f t="shared" si="7070"/>
        <v/>
      </c>
      <c r="DT798" s="115" t="str">
        <f t="shared" si="7071"/>
        <v/>
      </c>
      <c r="DU798" s="115" t="str">
        <f t="shared" si="7072"/>
        <v/>
      </c>
      <c r="DV798" s="115" t="str">
        <f t="shared" si="7073"/>
        <v/>
      </c>
      <c r="DW798" s="115" t="str">
        <f t="shared" si="7074"/>
        <v/>
      </c>
      <c r="DX798" s="115" t="str">
        <f t="shared" si="7075"/>
        <v/>
      </c>
      <c r="DY798" s="115" t="str">
        <f t="shared" si="7076"/>
        <v/>
      </c>
      <c r="DZ798" s="115" t="str">
        <f t="shared" si="7077"/>
        <v/>
      </c>
      <c r="EA798" s="115" t="str">
        <f t="shared" si="7078"/>
        <v/>
      </c>
      <c r="EB798" s="115" t="str">
        <f t="shared" si="7079"/>
        <v/>
      </c>
      <c r="EC798" s="115" t="str">
        <f t="shared" si="7080"/>
        <v/>
      </c>
      <c r="ED798" s="115" t="str">
        <f t="shared" si="7081"/>
        <v/>
      </c>
      <c r="EE798" s="115" t="str">
        <f t="shared" si="7082"/>
        <v/>
      </c>
      <c r="EF798" s="115" t="str">
        <f t="shared" si="7083"/>
        <v/>
      </c>
      <c r="EG798" s="115" t="str">
        <f t="shared" si="7166"/>
        <v/>
      </c>
      <c r="EH798" s="115" t="str">
        <f t="shared" si="7167"/>
        <v/>
      </c>
      <c r="EI798" s="115" t="str">
        <f t="shared" si="7168"/>
        <v/>
      </c>
      <c r="EJ798" s="115" t="str">
        <f t="shared" si="7169"/>
        <v/>
      </c>
      <c r="EK798" s="115" t="str">
        <f t="shared" si="7170"/>
        <v/>
      </c>
      <c r="EL798" s="115" t="str">
        <f t="shared" si="7171"/>
        <v/>
      </c>
      <c r="EM798" s="115" t="str">
        <f t="shared" si="7172"/>
        <v/>
      </c>
      <c r="EN798" s="115" t="str">
        <f t="shared" si="7173"/>
        <v/>
      </c>
      <c r="EO798" s="115" t="str">
        <f t="shared" si="7174"/>
        <v/>
      </c>
      <c r="EP798" s="115" t="str">
        <f t="shared" si="7175"/>
        <v/>
      </c>
      <c r="EQ798" s="115" t="str">
        <f t="shared" si="7176"/>
        <v/>
      </c>
      <c r="ER798" s="115" t="str">
        <f t="shared" si="7177"/>
        <v/>
      </c>
      <c r="ES798" s="115" t="str">
        <f t="shared" si="7178"/>
        <v/>
      </c>
      <c r="ET798" s="115" t="str">
        <f t="shared" si="7179"/>
        <v/>
      </c>
      <c r="EU798" s="115" t="str">
        <f t="shared" si="7180"/>
        <v/>
      </c>
      <c r="EV798" s="115" t="str">
        <f t="shared" si="7181"/>
        <v/>
      </c>
      <c r="EW798" s="115" t="str">
        <f t="shared" si="7182"/>
        <v/>
      </c>
      <c r="EX798" s="115" t="str">
        <f t="shared" si="7183"/>
        <v/>
      </c>
      <c r="EY798" s="115" t="str">
        <f t="shared" si="7184"/>
        <v/>
      </c>
      <c r="EZ798" s="115" t="str">
        <f t="shared" si="7185"/>
        <v/>
      </c>
      <c r="FA798" s="115" t="str">
        <f t="shared" si="7186"/>
        <v/>
      </c>
      <c r="FB798" s="115" t="str">
        <f t="shared" si="7187"/>
        <v/>
      </c>
      <c r="FC798" s="115" t="str">
        <f t="shared" si="7188"/>
        <v/>
      </c>
      <c r="FD798" s="115" t="str">
        <f t="shared" si="7189"/>
        <v/>
      </c>
      <c r="FE798" s="115" t="str">
        <f t="shared" si="7190"/>
        <v/>
      </c>
      <c r="FF798" s="115">
        <f t="shared" si="7098"/>
        <v>41</v>
      </c>
      <c r="FG798" s="115">
        <f>IFERROR(SMALL($EQ$3:$EQ$842,$A$6),"")</f>
        <v>12672012</v>
      </c>
      <c r="FH798" s="115">
        <f t="shared" si="7194"/>
        <v>96</v>
      </c>
      <c r="FI798" s="115">
        <f t="shared" si="7099"/>
        <v>114</v>
      </c>
      <c r="FJ798" s="115" t="str">
        <f t="shared" si="7100"/>
        <v/>
      </c>
    </row>
    <row r="799" spans="1:166" ht="15" customHeight="1" x14ac:dyDescent="0.25">
      <c r="A799" s="115">
        <v>797</v>
      </c>
      <c r="B799" s="115" t="str">
        <f t="shared" si="7191"/>
        <v/>
      </c>
      <c r="C799" s="115" t="s">
        <v>71</v>
      </c>
      <c r="D799" s="100">
        <f t="shared" si="7097"/>
        <v>0</v>
      </c>
      <c r="E799" s="100" t="str">
        <f t="shared" si="7128"/>
        <v/>
      </c>
      <c r="F799" s="100" t="str">
        <f t="shared" si="7129"/>
        <v/>
      </c>
      <c r="G799" s="100" t="str">
        <f t="shared" si="7104"/>
        <v/>
      </c>
      <c r="H799" s="100" t="str">
        <f t="shared" si="7130"/>
        <v/>
      </c>
      <c r="I799" s="100" t="str">
        <f t="shared" si="7105"/>
        <v/>
      </c>
      <c r="J799" s="100" t="str">
        <f t="shared" si="7131"/>
        <v/>
      </c>
      <c r="K799" s="100" t="str">
        <f t="shared" si="7106"/>
        <v/>
      </c>
      <c r="L799" s="100" t="str">
        <f t="shared" si="7132"/>
        <v/>
      </c>
      <c r="M799" s="100" t="str">
        <f t="shared" si="7107"/>
        <v/>
      </c>
      <c r="N799" s="100" t="str">
        <f t="shared" si="7133"/>
        <v/>
      </c>
      <c r="O799" s="100" t="str">
        <f t="shared" si="7108"/>
        <v/>
      </c>
      <c r="P799" s="100" t="str">
        <f t="shared" si="7134"/>
        <v/>
      </c>
      <c r="Q799" s="100" t="str">
        <f t="shared" si="7109"/>
        <v/>
      </c>
      <c r="R799" s="100" t="str">
        <f t="shared" si="7135"/>
        <v/>
      </c>
      <c r="S799" s="100" t="str">
        <f t="shared" si="7110"/>
        <v/>
      </c>
      <c r="T799" s="100" t="str">
        <f t="shared" si="7136"/>
        <v/>
      </c>
      <c r="U799" s="100" t="str">
        <f t="shared" si="7111"/>
        <v/>
      </c>
      <c r="V799" s="100" t="str">
        <f t="shared" si="7137"/>
        <v/>
      </c>
      <c r="W799" s="100" t="str">
        <f t="shared" si="7112"/>
        <v/>
      </c>
      <c r="X799" s="100" t="str">
        <f t="shared" si="7138"/>
        <v/>
      </c>
      <c r="Y799" s="100" t="str">
        <f t="shared" si="7113"/>
        <v/>
      </c>
      <c r="Z799" s="100" t="str">
        <f t="shared" si="7139"/>
        <v/>
      </c>
      <c r="AA799" s="100" t="str">
        <f t="shared" si="7114"/>
        <v/>
      </c>
      <c r="AB799" s="100" t="str">
        <f t="shared" si="7140"/>
        <v/>
      </c>
      <c r="AC799" s="100" t="str">
        <f t="shared" si="7115"/>
        <v/>
      </c>
      <c r="AD799" s="100" t="str">
        <f t="shared" si="7141"/>
        <v/>
      </c>
      <c r="AE799" s="100" t="str">
        <f t="shared" si="7116"/>
        <v/>
      </c>
      <c r="AF799" s="100" t="str">
        <f t="shared" si="7142"/>
        <v/>
      </c>
      <c r="AG799" s="100" t="str">
        <f t="shared" si="7117"/>
        <v/>
      </c>
      <c r="AH799" s="100" t="str">
        <f t="shared" si="7143"/>
        <v/>
      </c>
      <c r="AI799" s="100" t="str">
        <f t="shared" si="7118"/>
        <v/>
      </c>
      <c r="AJ799" s="100" t="str">
        <f t="shared" si="7144"/>
        <v/>
      </c>
      <c r="AK799" s="100" t="str">
        <f t="shared" si="7119"/>
        <v/>
      </c>
      <c r="AL799" s="100" t="str">
        <f t="shared" si="7145"/>
        <v/>
      </c>
      <c r="AM799" s="100" t="str">
        <f t="shared" si="7120"/>
        <v/>
      </c>
      <c r="AN799" s="100" t="str">
        <f t="shared" si="7146"/>
        <v/>
      </c>
      <c r="AO799" s="100" t="str">
        <f t="shared" si="7121"/>
        <v/>
      </c>
      <c r="AP799" s="100" t="str">
        <f t="shared" si="7147"/>
        <v/>
      </c>
      <c r="AQ799" s="100" t="str">
        <f t="shared" si="7122"/>
        <v/>
      </c>
      <c r="AR799" s="100" t="str">
        <f t="shared" si="7148"/>
        <v/>
      </c>
      <c r="AS799" s="100" t="str">
        <f t="shared" si="7123"/>
        <v/>
      </c>
      <c r="AT799" s="100" t="str">
        <f t="shared" si="7149"/>
        <v/>
      </c>
      <c r="AU799" s="100" t="str">
        <f t="shared" si="7124"/>
        <v/>
      </c>
      <c r="AV799" s="100" t="str">
        <f t="shared" si="7150"/>
        <v/>
      </c>
      <c r="AW799" s="100" t="str">
        <f t="shared" si="7125"/>
        <v/>
      </c>
      <c r="AX799" s="100" t="str">
        <f t="shared" si="7151"/>
        <v/>
      </c>
      <c r="AY799" s="100" t="str">
        <f t="shared" si="7126"/>
        <v/>
      </c>
      <c r="AZ799" s="100" t="str">
        <f t="shared" si="7152"/>
        <v/>
      </c>
      <c r="BA799" s="100" t="str">
        <f t="shared" si="7127"/>
        <v/>
      </c>
      <c r="BB799" s="100" t="str">
        <f t="shared" si="7153"/>
        <v/>
      </c>
      <c r="BC799" s="100" t="str">
        <f>IFERROR(INDEX('INPUT INF'!$F$3:$F$601,MATCH($B799,'INPUT INF'!$A$3:$A$601,FALSE)),"")</f>
        <v/>
      </c>
      <c r="BD799" s="100" t="str">
        <f t="shared" si="7095"/>
        <v/>
      </c>
      <c r="BE799" s="100" t="str">
        <f t="shared" si="7154"/>
        <v/>
      </c>
      <c r="BF799" s="100" t="str">
        <f t="shared" si="7155"/>
        <v/>
      </c>
      <c r="BG799" s="115" t="str">
        <f t="shared" si="7156"/>
        <v/>
      </c>
      <c r="BH799" s="176" t="str">
        <f>IF(AND('INPUT INF'!$O$1="X",BG799="PASS"),BF799,IF($BG799="","0",IF('INPUT INF'!$N$67="YES",$BF799,"")))</f>
        <v>0</v>
      </c>
      <c r="BI799" s="115" t="str">
        <f>IF($BG799="","0",IF('INPUT INF'!$S$68="YES",$BF799,""))</f>
        <v>0</v>
      </c>
      <c r="BJ799" s="115" t="str">
        <f>IF($BG799="","0",IF('INPUT INF'!$S$69="YES",$BF799,""))</f>
        <v>0</v>
      </c>
      <c r="BL799" s="118" t="str">
        <f t="shared" si="7084"/>
        <v/>
      </c>
      <c r="BM799" s="118" t="str">
        <f t="shared" si="7085"/>
        <v/>
      </c>
      <c r="BN799" s="118" t="str">
        <f t="shared" si="7086"/>
        <v/>
      </c>
      <c r="BR799" s="118" t="str">
        <f t="shared" si="7087"/>
        <v/>
      </c>
      <c r="BS799" s="118" t="str">
        <f t="shared" si="7088"/>
        <v/>
      </c>
      <c r="BT799" s="118" t="str">
        <f t="shared" si="7089"/>
        <v/>
      </c>
      <c r="BX799" s="118" t="str">
        <f t="shared" si="7090"/>
        <v/>
      </c>
      <c r="BY799" s="118" t="str">
        <f t="shared" si="7091"/>
        <v/>
      </c>
      <c r="BZ799" s="118" t="str">
        <f t="shared" si="7092"/>
        <v/>
      </c>
      <c r="CD799" s="116" t="str">
        <f t="shared" si="7157"/>
        <v/>
      </c>
      <c r="CE799" s="116" t="str">
        <f t="shared" si="7158"/>
        <v/>
      </c>
      <c r="CF799" s="116" t="str">
        <f t="shared" si="7159"/>
        <v/>
      </c>
      <c r="CJ799" s="116" t="str">
        <f t="shared" si="7160"/>
        <v/>
      </c>
      <c r="CK799" s="116" t="str">
        <f t="shared" si="7161"/>
        <v/>
      </c>
      <c r="CL799" s="116" t="str">
        <f t="shared" si="7162"/>
        <v/>
      </c>
      <c r="CP799" s="116" t="str">
        <f t="shared" si="7163"/>
        <v/>
      </c>
      <c r="CQ799" s="116" t="str">
        <f t="shared" si="7164"/>
        <v/>
      </c>
      <c r="CR799" s="116" t="str">
        <f t="shared" si="7165"/>
        <v/>
      </c>
      <c r="DH799" s="115" t="str">
        <f t="shared" si="7093"/>
        <v/>
      </c>
      <c r="DI799" s="115" t="str">
        <f t="shared" si="7094"/>
        <v/>
      </c>
      <c r="DJ799" s="115" t="str">
        <f t="shared" si="7061"/>
        <v/>
      </c>
      <c r="DK799" s="115" t="str">
        <f t="shared" si="7062"/>
        <v/>
      </c>
      <c r="DL799" s="115" t="str">
        <f t="shared" si="7063"/>
        <v/>
      </c>
      <c r="DM799" s="115" t="str">
        <f t="shared" si="7064"/>
        <v/>
      </c>
      <c r="DN799" s="115" t="str">
        <f t="shared" si="7065"/>
        <v/>
      </c>
      <c r="DO799" s="115" t="str">
        <f t="shared" si="7066"/>
        <v/>
      </c>
      <c r="DP799" s="115" t="str">
        <f t="shared" si="7067"/>
        <v/>
      </c>
      <c r="DQ799" s="115" t="str">
        <f t="shared" si="7068"/>
        <v/>
      </c>
      <c r="DR799" s="115" t="str">
        <f t="shared" si="7069"/>
        <v/>
      </c>
      <c r="DS799" s="115" t="str">
        <f t="shared" si="7070"/>
        <v/>
      </c>
      <c r="DT799" s="115" t="str">
        <f t="shared" si="7071"/>
        <v/>
      </c>
      <c r="DU799" s="115" t="str">
        <f t="shared" si="7072"/>
        <v/>
      </c>
      <c r="DV799" s="115" t="str">
        <f t="shared" si="7073"/>
        <v/>
      </c>
      <c r="DW799" s="115" t="str">
        <f t="shared" si="7074"/>
        <v/>
      </c>
      <c r="DX799" s="115" t="str">
        <f t="shared" si="7075"/>
        <v/>
      </c>
      <c r="DY799" s="115" t="str">
        <f t="shared" si="7076"/>
        <v/>
      </c>
      <c r="DZ799" s="115" t="str">
        <f t="shared" si="7077"/>
        <v/>
      </c>
      <c r="EA799" s="115" t="str">
        <f t="shared" si="7078"/>
        <v/>
      </c>
      <c r="EB799" s="115" t="str">
        <f t="shared" si="7079"/>
        <v/>
      </c>
      <c r="EC799" s="115" t="str">
        <f t="shared" si="7080"/>
        <v/>
      </c>
      <c r="ED799" s="115" t="str">
        <f t="shared" si="7081"/>
        <v/>
      </c>
      <c r="EE799" s="115" t="str">
        <f t="shared" si="7082"/>
        <v/>
      </c>
      <c r="EF799" s="115" t="str">
        <f t="shared" si="7083"/>
        <v/>
      </c>
      <c r="EG799" s="115" t="str">
        <f t="shared" si="7166"/>
        <v/>
      </c>
      <c r="EH799" s="115" t="str">
        <f t="shared" si="7167"/>
        <v/>
      </c>
      <c r="EI799" s="115" t="str">
        <f t="shared" si="7168"/>
        <v/>
      </c>
      <c r="EJ799" s="115" t="str">
        <f t="shared" si="7169"/>
        <v/>
      </c>
      <c r="EK799" s="115" t="str">
        <f t="shared" si="7170"/>
        <v/>
      </c>
      <c r="EL799" s="115" t="str">
        <f t="shared" si="7171"/>
        <v/>
      </c>
      <c r="EM799" s="115" t="str">
        <f t="shared" si="7172"/>
        <v/>
      </c>
      <c r="EN799" s="115" t="str">
        <f t="shared" si="7173"/>
        <v/>
      </c>
      <c r="EO799" s="115" t="str">
        <f t="shared" si="7174"/>
        <v/>
      </c>
      <c r="EP799" s="115" t="str">
        <f t="shared" si="7175"/>
        <v/>
      </c>
      <c r="EQ799" s="115" t="str">
        <f t="shared" si="7176"/>
        <v/>
      </c>
      <c r="ER799" s="115" t="str">
        <f t="shared" si="7177"/>
        <v/>
      </c>
      <c r="ES799" s="115" t="str">
        <f t="shared" si="7178"/>
        <v/>
      </c>
      <c r="ET799" s="115" t="str">
        <f t="shared" si="7179"/>
        <v/>
      </c>
      <c r="EU799" s="115" t="str">
        <f t="shared" si="7180"/>
        <v/>
      </c>
      <c r="EV799" s="115" t="str">
        <f t="shared" si="7181"/>
        <v/>
      </c>
      <c r="EW799" s="115" t="str">
        <f t="shared" si="7182"/>
        <v/>
      </c>
      <c r="EX799" s="115" t="str">
        <f t="shared" si="7183"/>
        <v/>
      </c>
      <c r="EY799" s="115" t="str">
        <f t="shared" si="7184"/>
        <v/>
      </c>
      <c r="EZ799" s="115" t="str">
        <f t="shared" si="7185"/>
        <v/>
      </c>
      <c r="FA799" s="115" t="str">
        <f t="shared" si="7186"/>
        <v/>
      </c>
      <c r="FB799" s="115" t="str">
        <f t="shared" si="7187"/>
        <v/>
      </c>
      <c r="FC799" s="115" t="str">
        <f t="shared" si="7188"/>
        <v/>
      </c>
      <c r="FD799" s="115" t="str">
        <f t="shared" si="7189"/>
        <v/>
      </c>
      <c r="FE799" s="115" t="str">
        <f t="shared" si="7190"/>
        <v/>
      </c>
      <c r="FF799" s="115">
        <f t="shared" si="7098"/>
        <v>41</v>
      </c>
      <c r="FG799" s="115">
        <f>IFERROR(SMALL($EQ$3:$EQ$842,$A$7),"")</f>
        <v>12672016</v>
      </c>
      <c r="FH799" s="115">
        <f t="shared" si="7194"/>
        <v>96</v>
      </c>
      <c r="FI799" s="115">
        <f t="shared" si="7099"/>
        <v>115</v>
      </c>
      <c r="FJ799" s="115" t="str">
        <f t="shared" si="7100"/>
        <v/>
      </c>
    </row>
    <row r="800" spans="1:166" ht="15" customHeight="1" x14ac:dyDescent="0.25">
      <c r="A800" s="115">
        <v>798</v>
      </c>
      <c r="B800" s="115" t="str">
        <f t="shared" si="7191"/>
        <v/>
      </c>
      <c r="C800" s="115" t="s">
        <v>71</v>
      </c>
      <c r="D800" s="100">
        <f t="shared" si="7097"/>
        <v>0</v>
      </c>
      <c r="E800" s="100" t="str">
        <f t="shared" si="7128"/>
        <v/>
      </c>
      <c r="F800" s="100" t="str">
        <f t="shared" si="7129"/>
        <v/>
      </c>
      <c r="G800" s="100" t="str">
        <f t="shared" si="7104"/>
        <v/>
      </c>
      <c r="H800" s="100" t="str">
        <f t="shared" si="7130"/>
        <v/>
      </c>
      <c r="I800" s="100" t="str">
        <f t="shared" si="7105"/>
        <v/>
      </c>
      <c r="J800" s="100" t="str">
        <f t="shared" si="7131"/>
        <v/>
      </c>
      <c r="K800" s="100" t="str">
        <f t="shared" si="7106"/>
        <v/>
      </c>
      <c r="L800" s="100" t="str">
        <f t="shared" si="7132"/>
        <v/>
      </c>
      <c r="M800" s="100" t="str">
        <f t="shared" si="7107"/>
        <v/>
      </c>
      <c r="N800" s="100" t="str">
        <f t="shared" si="7133"/>
        <v/>
      </c>
      <c r="O800" s="100" t="str">
        <f t="shared" si="7108"/>
        <v/>
      </c>
      <c r="P800" s="100" t="str">
        <f t="shared" si="7134"/>
        <v/>
      </c>
      <c r="Q800" s="100" t="str">
        <f t="shared" si="7109"/>
        <v/>
      </c>
      <c r="R800" s="100" t="str">
        <f t="shared" si="7135"/>
        <v/>
      </c>
      <c r="S800" s="100" t="str">
        <f t="shared" si="7110"/>
        <v/>
      </c>
      <c r="T800" s="100" t="str">
        <f t="shared" si="7136"/>
        <v/>
      </c>
      <c r="U800" s="100" t="str">
        <f t="shared" si="7111"/>
        <v/>
      </c>
      <c r="V800" s="100" t="str">
        <f t="shared" si="7137"/>
        <v/>
      </c>
      <c r="W800" s="100" t="str">
        <f t="shared" si="7112"/>
        <v/>
      </c>
      <c r="X800" s="100" t="str">
        <f t="shared" si="7138"/>
        <v/>
      </c>
      <c r="Y800" s="100" t="str">
        <f t="shared" si="7113"/>
        <v/>
      </c>
      <c r="Z800" s="100" t="str">
        <f t="shared" si="7139"/>
        <v/>
      </c>
      <c r="AA800" s="100" t="str">
        <f t="shared" si="7114"/>
        <v/>
      </c>
      <c r="AB800" s="100" t="str">
        <f t="shared" si="7140"/>
        <v/>
      </c>
      <c r="AC800" s="100" t="str">
        <f t="shared" si="7115"/>
        <v/>
      </c>
      <c r="AD800" s="100" t="str">
        <f t="shared" si="7141"/>
        <v/>
      </c>
      <c r="AE800" s="100" t="str">
        <f t="shared" si="7116"/>
        <v/>
      </c>
      <c r="AF800" s="100" t="str">
        <f t="shared" si="7142"/>
        <v/>
      </c>
      <c r="AG800" s="100" t="str">
        <f t="shared" si="7117"/>
        <v/>
      </c>
      <c r="AH800" s="100" t="str">
        <f t="shared" si="7143"/>
        <v/>
      </c>
      <c r="AI800" s="100" t="str">
        <f t="shared" si="7118"/>
        <v/>
      </c>
      <c r="AJ800" s="100" t="str">
        <f t="shared" si="7144"/>
        <v/>
      </c>
      <c r="AK800" s="100" t="str">
        <f t="shared" si="7119"/>
        <v/>
      </c>
      <c r="AL800" s="100" t="str">
        <f t="shared" si="7145"/>
        <v/>
      </c>
      <c r="AM800" s="100" t="str">
        <f t="shared" si="7120"/>
        <v/>
      </c>
      <c r="AN800" s="100" t="str">
        <f t="shared" si="7146"/>
        <v/>
      </c>
      <c r="AO800" s="100" t="str">
        <f t="shared" si="7121"/>
        <v/>
      </c>
      <c r="AP800" s="100" t="str">
        <f t="shared" si="7147"/>
        <v/>
      </c>
      <c r="AQ800" s="100" t="str">
        <f t="shared" si="7122"/>
        <v/>
      </c>
      <c r="AR800" s="100" t="str">
        <f t="shared" si="7148"/>
        <v/>
      </c>
      <c r="AS800" s="100" t="str">
        <f t="shared" si="7123"/>
        <v/>
      </c>
      <c r="AT800" s="100" t="str">
        <f t="shared" si="7149"/>
        <v/>
      </c>
      <c r="AU800" s="100" t="str">
        <f t="shared" si="7124"/>
        <v/>
      </c>
      <c r="AV800" s="100" t="str">
        <f t="shared" si="7150"/>
        <v/>
      </c>
      <c r="AW800" s="100" t="str">
        <f t="shared" si="7125"/>
        <v/>
      </c>
      <c r="AX800" s="100" t="str">
        <f t="shared" si="7151"/>
        <v/>
      </c>
      <c r="AY800" s="100" t="str">
        <f t="shared" si="7126"/>
        <v/>
      </c>
      <c r="AZ800" s="100" t="str">
        <f t="shared" si="7152"/>
        <v/>
      </c>
      <c r="BA800" s="100" t="str">
        <f t="shared" si="7127"/>
        <v/>
      </c>
      <c r="BB800" s="100" t="str">
        <f t="shared" si="7153"/>
        <v/>
      </c>
      <c r="BC800" s="100" t="str">
        <f>IFERROR(INDEX('INPUT INF'!$F$3:$F$601,MATCH($B800,'INPUT INF'!$A$3:$A$601,FALSE)),"")</f>
        <v/>
      </c>
      <c r="BD800" s="100" t="str">
        <f t="shared" si="7095"/>
        <v/>
      </c>
      <c r="BE800" s="100" t="str">
        <f t="shared" si="7154"/>
        <v/>
      </c>
      <c r="BF800" s="100" t="str">
        <f t="shared" si="7155"/>
        <v/>
      </c>
      <c r="BG800" s="115" t="str">
        <f t="shared" si="7156"/>
        <v/>
      </c>
      <c r="BH800" s="176" t="str">
        <f>IF(AND('INPUT INF'!$O$1="X",BG800="PASS"),BF800,IF($BG800="","0",IF('INPUT INF'!$N$67="YES",$BF800,"")))</f>
        <v>0</v>
      </c>
      <c r="BI800" s="115" t="str">
        <f>IF($BG800="","0",IF('INPUT INF'!$S$68="YES",$BF800,""))</f>
        <v>0</v>
      </c>
      <c r="BJ800" s="115" t="str">
        <f>IF($BG800="","0",IF('INPUT INF'!$S$69="YES",$BF800,""))</f>
        <v>0</v>
      </c>
      <c r="BL800" s="118" t="str">
        <f t="shared" si="7084"/>
        <v/>
      </c>
      <c r="BM800" s="118" t="str">
        <f t="shared" si="7085"/>
        <v/>
      </c>
      <c r="BN800" s="118" t="str">
        <f t="shared" si="7086"/>
        <v/>
      </c>
      <c r="BR800" s="118" t="str">
        <f t="shared" si="7087"/>
        <v/>
      </c>
      <c r="BS800" s="118" t="str">
        <f t="shared" si="7088"/>
        <v/>
      </c>
      <c r="BT800" s="118" t="str">
        <f t="shared" si="7089"/>
        <v/>
      </c>
      <c r="BX800" s="118" t="str">
        <f t="shared" si="7090"/>
        <v/>
      </c>
      <c r="BY800" s="118" t="str">
        <f t="shared" si="7091"/>
        <v/>
      </c>
      <c r="BZ800" s="118" t="str">
        <f t="shared" si="7092"/>
        <v/>
      </c>
      <c r="CD800" s="116" t="str">
        <f t="shared" si="7157"/>
        <v/>
      </c>
      <c r="CE800" s="116" t="str">
        <f t="shared" si="7158"/>
        <v/>
      </c>
      <c r="CF800" s="116" t="str">
        <f t="shared" si="7159"/>
        <v/>
      </c>
      <c r="CJ800" s="116" t="str">
        <f t="shared" si="7160"/>
        <v/>
      </c>
      <c r="CK800" s="116" t="str">
        <f t="shared" si="7161"/>
        <v/>
      </c>
      <c r="CL800" s="116" t="str">
        <f t="shared" si="7162"/>
        <v/>
      </c>
      <c r="CP800" s="116" t="str">
        <f t="shared" si="7163"/>
        <v/>
      </c>
      <c r="CQ800" s="116" t="str">
        <f t="shared" si="7164"/>
        <v/>
      </c>
      <c r="CR800" s="116" t="str">
        <f t="shared" si="7165"/>
        <v/>
      </c>
      <c r="DH800" s="115" t="str">
        <f t="shared" si="7093"/>
        <v/>
      </c>
      <c r="DI800" s="115" t="str">
        <f t="shared" si="7094"/>
        <v/>
      </c>
      <c r="DJ800" s="115" t="str">
        <f t="shared" si="7061"/>
        <v/>
      </c>
      <c r="DK800" s="115" t="str">
        <f t="shared" si="7062"/>
        <v/>
      </c>
      <c r="DL800" s="115" t="str">
        <f t="shared" si="7063"/>
        <v/>
      </c>
      <c r="DM800" s="115" t="str">
        <f t="shared" si="7064"/>
        <v/>
      </c>
      <c r="DN800" s="115" t="str">
        <f t="shared" si="7065"/>
        <v/>
      </c>
      <c r="DO800" s="115" t="str">
        <f t="shared" si="7066"/>
        <v/>
      </c>
      <c r="DP800" s="115" t="str">
        <f t="shared" si="7067"/>
        <v/>
      </c>
      <c r="DQ800" s="115" t="str">
        <f t="shared" si="7068"/>
        <v/>
      </c>
      <c r="DR800" s="115" t="str">
        <f t="shared" si="7069"/>
        <v/>
      </c>
      <c r="DS800" s="115" t="str">
        <f t="shared" si="7070"/>
        <v/>
      </c>
      <c r="DT800" s="115" t="str">
        <f t="shared" si="7071"/>
        <v/>
      </c>
      <c r="DU800" s="115" t="str">
        <f t="shared" si="7072"/>
        <v/>
      </c>
      <c r="DV800" s="115" t="str">
        <f t="shared" si="7073"/>
        <v/>
      </c>
      <c r="DW800" s="115" t="str">
        <f t="shared" si="7074"/>
        <v/>
      </c>
      <c r="DX800" s="115" t="str">
        <f t="shared" si="7075"/>
        <v/>
      </c>
      <c r="DY800" s="115" t="str">
        <f t="shared" si="7076"/>
        <v/>
      </c>
      <c r="DZ800" s="115" t="str">
        <f t="shared" si="7077"/>
        <v/>
      </c>
      <c r="EA800" s="115" t="str">
        <f t="shared" si="7078"/>
        <v/>
      </c>
      <c r="EB800" s="115" t="str">
        <f t="shared" si="7079"/>
        <v/>
      </c>
      <c r="EC800" s="115" t="str">
        <f t="shared" si="7080"/>
        <v/>
      </c>
      <c r="ED800" s="115" t="str">
        <f t="shared" si="7081"/>
        <v/>
      </c>
      <c r="EE800" s="115" t="str">
        <f t="shared" si="7082"/>
        <v/>
      </c>
      <c r="EF800" s="115" t="str">
        <f t="shared" si="7083"/>
        <v/>
      </c>
      <c r="EG800" s="115" t="str">
        <f t="shared" si="7166"/>
        <v/>
      </c>
      <c r="EH800" s="115" t="str">
        <f t="shared" si="7167"/>
        <v/>
      </c>
      <c r="EI800" s="115" t="str">
        <f t="shared" si="7168"/>
        <v/>
      </c>
      <c r="EJ800" s="115" t="str">
        <f t="shared" si="7169"/>
        <v/>
      </c>
      <c r="EK800" s="115" t="str">
        <f t="shared" si="7170"/>
        <v/>
      </c>
      <c r="EL800" s="115" t="str">
        <f t="shared" si="7171"/>
        <v/>
      </c>
      <c r="EM800" s="115" t="str">
        <f t="shared" si="7172"/>
        <v/>
      </c>
      <c r="EN800" s="115" t="str">
        <f t="shared" si="7173"/>
        <v/>
      </c>
      <c r="EO800" s="115" t="str">
        <f t="shared" si="7174"/>
        <v/>
      </c>
      <c r="EP800" s="115" t="str">
        <f t="shared" si="7175"/>
        <v/>
      </c>
      <c r="EQ800" s="115" t="str">
        <f t="shared" si="7176"/>
        <v/>
      </c>
      <c r="ER800" s="115" t="str">
        <f t="shared" si="7177"/>
        <v/>
      </c>
      <c r="ES800" s="115" t="str">
        <f t="shared" si="7178"/>
        <v/>
      </c>
      <c r="ET800" s="115" t="str">
        <f t="shared" si="7179"/>
        <v/>
      </c>
      <c r="EU800" s="115" t="str">
        <f t="shared" si="7180"/>
        <v/>
      </c>
      <c r="EV800" s="115" t="str">
        <f t="shared" si="7181"/>
        <v/>
      </c>
      <c r="EW800" s="115" t="str">
        <f t="shared" si="7182"/>
        <v/>
      </c>
      <c r="EX800" s="115" t="str">
        <f t="shared" si="7183"/>
        <v/>
      </c>
      <c r="EY800" s="115" t="str">
        <f t="shared" si="7184"/>
        <v/>
      </c>
      <c r="EZ800" s="115" t="str">
        <f t="shared" si="7185"/>
        <v/>
      </c>
      <c r="FA800" s="115" t="str">
        <f t="shared" si="7186"/>
        <v/>
      </c>
      <c r="FB800" s="115" t="str">
        <f t="shared" si="7187"/>
        <v/>
      </c>
      <c r="FC800" s="115" t="str">
        <f t="shared" si="7188"/>
        <v/>
      </c>
      <c r="FD800" s="115" t="str">
        <f t="shared" si="7189"/>
        <v/>
      </c>
      <c r="FE800" s="115" t="str">
        <f t="shared" si="7190"/>
        <v/>
      </c>
      <c r="FF800" s="115">
        <f t="shared" si="7098"/>
        <v>41</v>
      </c>
      <c r="FG800" s="115" t="str">
        <f>IFERROR(SMALL($EQ$3:$EQ$842,$A$8),"")</f>
        <v/>
      </c>
      <c r="FH800" s="115">
        <f t="shared" si="7194"/>
        <v>96</v>
      </c>
      <c r="FI800" s="115" t="str">
        <f t="shared" si="7099"/>
        <v/>
      </c>
      <c r="FJ800" s="115" t="str">
        <f t="shared" si="7100"/>
        <v/>
      </c>
    </row>
    <row r="801" spans="1:166" ht="15" customHeight="1" x14ac:dyDescent="0.25">
      <c r="A801" s="115">
        <v>799</v>
      </c>
      <c r="B801" s="115" t="str">
        <f t="shared" si="7191"/>
        <v/>
      </c>
      <c r="C801" s="115" t="s">
        <v>71</v>
      </c>
      <c r="D801" s="100">
        <f t="shared" si="7097"/>
        <v>0</v>
      </c>
      <c r="E801" s="100" t="str">
        <f t="shared" si="7128"/>
        <v/>
      </c>
      <c r="F801" s="100" t="str">
        <f t="shared" si="7129"/>
        <v/>
      </c>
      <c r="G801" s="100" t="str">
        <f t="shared" si="7104"/>
        <v/>
      </c>
      <c r="H801" s="100" t="str">
        <f t="shared" si="7130"/>
        <v/>
      </c>
      <c r="I801" s="100" t="str">
        <f t="shared" si="7105"/>
        <v/>
      </c>
      <c r="J801" s="100" t="str">
        <f t="shared" si="7131"/>
        <v/>
      </c>
      <c r="K801" s="100" t="str">
        <f t="shared" si="7106"/>
        <v/>
      </c>
      <c r="L801" s="100" t="str">
        <f t="shared" si="7132"/>
        <v/>
      </c>
      <c r="M801" s="100" t="str">
        <f t="shared" si="7107"/>
        <v/>
      </c>
      <c r="N801" s="100" t="str">
        <f t="shared" si="7133"/>
        <v/>
      </c>
      <c r="O801" s="100" t="str">
        <f t="shared" si="7108"/>
        <v/>
      </c>
      <c r="P801" s="100" t="str">
        <f t="shared" si="7134"/>
        <v/>
      </c>
      <c r="Q801" s="100" t="str">
        <f t="shared" si="7109"/>
        <v/>
      </c>
      <c r="R801" s="100" t="str">
        <f t="shared" si="7135"/>
        <v/>
      </c>
      <c r="S801" s="100" t="str">
        <f t="shared" si="7110"/>
        <v/>
      </c>
      <c r="T801" s="100" t="str">
        <f t="shared" si="7136"/>
        <v/>
      </c>
      <c r="U801" s="100" t="str">
        <f t="shared" si="7111"/>
        <v/>
      </c>
      <c r="V801" s="100" t="str">
        <f t="shared" si="7137"/>
        <v/>
      </c>
      <c r="W801" s="100" t="str">
        <f t="shared" si="7112"/>
        <v/>
      </c>
      <c r="X801" s="100" t="str">
        <f t="shared" si="7138"/>
        <v/>
      </c>
      <c r="Y801" s="100" t="str">
        <f t="shared" si="7113"/>
        <v/>
      </c>
      <c r="Z801" s="100" t="str">
        <f t="shared" si="7139"/>
        <v/>
      </c>
      <c r="AA801" s="100" t="str">
        <f t="shared" si="7114"/>
        <v/>
      </c>
      <c r="AB801" s="100" t="str">
        <f t="shared" si="7140"/>
        <v/>
      </c>
      <c r="AC801" s="100" t="str">
        <f t="shared" si="7115"/>
        <v/>
      </c>
      <c r="AD801" s="100" t="str">
        <f t="shared" si="7141"/>
        <v/>
      </c>
      <c r="AE801" s="100" t="str">
        <f t="shared" si="7116"/>
        <v/>
      </c>
      <c r="AF801" s="100" t="str">
        <f t="shared" si="7142"/>
        <v/>
      </c>
      <c r="AG801" s="100" t="str">
        <f t="shared" si="7117"/>
        <v/>
      </c>
      <c r="AH801" s="100" t="str">
        <f t="shared" si="7143"/>
        <v/>
      </c>
      <c r="AI801" s="100" t="str">
        <f t="shared" si="7118"/>
        <v/>
      </c>
      <c r="AJ801" s="100" t="str">
        <f t="shared" si="7144"/>
        <v/>
      </c>
      <c r="AK801" s="100" t="str">
        <f t="shared" si="7119"/>
        <v/>
      </c>
      <c r="AL801" s="100" t="str">
        <f t="shared" si="7145"/>
        <v/>
      </c>
      <c r="AM801" s="100" t="str">
        <f t="shared" si="7120"/>
        <v/>
      </c>
      <c r="AN801" s="100" t="str">
        <f t="shared" si="7146"/>
        <v/>
      </c>
      <c r="AO801" s="100" t="str">
        <f t="shared" si="7121"/>
        <v/>
      </c>
      <c r="AP801" s="100" t="str">
        <f t="shared" si="7147"/>
        <v/>
      </c>
      <c r="AQ801" s="100" t="str">
        <f t="shared" si="7122"/>
        <v/>
      </c>
      <c r="AR801" s="100" t="str">
        <f t="shared" si="7148"/>
        <v/>
      </c>
      <c r="AS801" s="100" t="str">
        <f t="shared" si="7123"/>
        <v/>
      </c>
      <c r="AT801" s="100" t="str">
        <f t="shared" si="7149"/>
        <v/>
      </c>
      <c r="AU801" s="100" t="str">
        <f t="shared" si="7124"/>
        <v/>
      </c>
      <c r="AV801" s="100" t="str">
        <f t="shared" si="7150"/>
        <v/>
      </c>
      <c r="AW801" s="100" t="str">
        <f t="shared" si="7125"/>
        <v/>
      </c>
      <c r="AX801" s="100" t="str">
        <f t="shared" si="7151"/>
        <v/>
      </c>
      <c r="AY801" s="100" t="str">
        <f t="shared" si="7126"/>
        <v/>
      </c>
      <c r="AZ801" s="100" t="str">
        <f t="shared" si="7152"/>
        <v/>
      </c>
      <c r="BA801" s="100" t="str">
        <f t="shared" si="7127"/>
        <v/>
      </c>
      <c r="BB801" s="100" t="str">
        <f t="shared" si="7153"/>
        <v/>
      </c>
      <c r="BC801" s="100" t="str">
        <f>IFERROR(INDEX('INPUT INF'!$F$3:$F$601,MATCH($B801,'INPUT INF'!$A$3:$A$601,FALSE)),"")</f>
        <v/>
      </c>
      <c r="BD801" s="100" t="str">
        <f t="shared" si="7095"/>
        <v/>
      </c>
      <c r="BE801" s="100" t="str">
        <f t="shared" si="7154"/>
        <v/>
      </c>
      <c r="BF801" s="100" t="str">
        <f t="shared" si="7155"/>
        <v/>
      </c>
      <c r="BG801" s="115" t="str">
        <f t="shared" si="7156"/>
        <v/>
      </c>
      <c r="BH801" s="176" t="str">
        <f>IF(AND('INPUT INF'!$O$1="X",BG801="PASS"),BF801,IF($BG801="","0",IF('INPUT INF'!$N$67="YES",$BF801,"")))</f>
        <v>0</v>
      </c>
      <c r="BI801" s="115" t="str">
        <f>IF($BG801="","0",IF('INPUT INF'!$S$68="YES",$BF801,""))</f>
        <v>0</v>
      </c>
      <c r="BJ801" s="115" t="str">
        <f>IF($BG801="","0",IF('INPUT INF'!$S$69="YES",$BF801,""))</f>
        <v>0</v>
      </c>
      <c r="BL801" s="118" t="str">
        <f t="shared" si="7084"/>
        <v/>
      </c>
      <c r="BM801" s="118" t="str">
        <f t="shared" si="7085"/>
        <v/>
      </c>
      <c r="BN801" s="118" t="str">
        <f t="shared" si="7086"/>
        <v/>
      </c>
      <c r="BR801" s="118" t="str">
        <f t="shared" si="7087"/>
        <v/>
      </c>
      <c r="BS801" s="118" t="str">
        <f t="shared" si="7088"/>
        <v/>
      </c>
      <c r="BT801" s="118" t="str">
        <f t="shared" si="7089"/>
        <v/>
      </c>
      <c r="BX801" s="118" t="str">
        <f t="shared" si="7090"/>
        <v/>
      </c>
      <c r="BY801" s="118" t="str">
        <f t="shared" si="7091"/>
        <v/>
      </c>
      <c r="BZ801" s="118" t="str">
        <f t="shared" si="7092"/>
        <v/>
      </c>
      <c r="CD801" s="116" t="str">
        <f t="shared" si="7157"/>
        <v/>
      </c>
      <c r="CE801" s="116" t="str">
        <f t="shared" si="7158"/>
        <v/>
      </c>
      <c r="CF801" s="116" t="str">
        <f t="shared" si="7159"/>
        <v/>
      </c>
      <c r="CJ801" s="116" t="str">
        <f t="shared" si="7160"/>
        <v/>
      </c>
      <c r="CK801" s="116" t="str">
        <f t="shared" si="7161"/>
        <v/>
      </c>
      <c r="CL801" s="116" t="str">
        <f t="shared" si="7162"/>
        <v/>
      </c>
      <c r="CP801" s="116" t="str">
        <f t="shared" si="7163"/>
        <v/>
      </c>
      <c r="CQ801" s="116" t="str">
        <f t="shared" si="7164"/>
        <v/>
      </c>
      <c r="CR801" s="116" t="str">
        <f t="shared" si="7165"/>
        <v/>
      </c>
      <c r="DH801" s="115" t="str">
        <f t="shared" si="7093"/>
        <v/>
      </c>
      <c r="DI801" s="115" t="str">
        <f t="shared" si="7094"/>
        <v/>
      </c>
      <c r="DJ801" s="115" t="str">
        <f t="shared" si="7061"/>
        <v/>
      </c>
      <c r="DK801" s="115" t="str">
        <f t="shared" si="7062"/>
        <v/>
      </c>
      <c r="DL801" s="115" t="str">
        <f t="shared" si="7063"/>
        <v/>
      </c>
      <c r="DM801" s="115" t="str">
        <f t="shared" si="7064"/>
        <v/>
      </c>
      <c r="DN801" s="115" t="str">
        <f t="shared" si="7065"/>
        <v/>
      </c>
      <c r="DO801" s="115" t="str">
        <f t="shared" si="7066"/>
        <v/>
      </c>
      <c r="DP801" s="115" t="str">
        <f t="shared" si="7067"/>
        <v/>
      </c>
      <c r="DQ801" s="115" t="str">
        <f t="shared" si="7068"/>
        <v/>
      </c>
      <c r="DR801" s="115" t="str">
        <f t="shared" si="7069"/>
        <v/>
      </c>
      <c r="DS801" s="115" t="str">
        <f t="shared" si="7070"/>
        <v/>
      </c>
      <c r="DT801" s="115" t="str">
        <f t="shared" si="7071"/>
        <v/>
      </c>
      <c r="DU801" s="115" t="str">
        <f t="shared" si="7072"/>
        <v/>
      </c>
      <c r="DV801" s="115" t="str">
        <f t="shared" si="7073"/>
        <v/>
      </c>
      <c r="DW801" s="115" t="str">
        <f t="shared" si="7074"/>
        <v/>
      </c>
      <c r="DX801" s="115" t="str">
        <f t="shared" si="7075"/>
        <v/>
      </c>
      <c r="DY801" s="115" t="str">
        <f t="shared" si="7076"/>
        <v/>
      </c>
      <c r="DZ801" s="115" t="str">
        <f t="shared" si="7077"/>
        <v/>
      </c>
      <c r="EA801" s="115" t="str">
        <f t="shared" si="7078"/>
        <v/>
      </c>
      <c r="EB801" s="115" t="str">
        <f t="shared" si="7079"/>
        <v/>
      </c>
      <c r="EC801" s="115" t="str">
        <f t="shared" si="7080"/>
        <v/>
      </c>
      <c r="ED801" s="115" t="str">
        <f t="shared" si="7081"/>
        <v/>
      </c>
      <c r="EE801" s="115" t="str">
        <f t="shared" si="7082"/>
        <v/>
      </c>
      <c r="EF801" s="115" t="str">
        <f t="shared" si="7083"/>
        <v/>
      </c>
      <c r="EG801" s="115" t="str">
        <f t="shared" si="7166"/>
        <v/>
      </c>
      <c r="EH801" s="115" t="str">
        <f t="shared" si="7167"/>
        <v/>
      </c>
      <c r="EI801" s="115" t="str">
        <f t="shared" si="7168"/>
        <v/>
      </c>
      <c r="EJ801" s="115" t="str">
        <f t="shared" si="7169"/>
        <v/>
      </c>
      <c r="EK801" s="115" t="str">
        <f t="shared" si="7170"/>
        <v/>
      </c>
      <c r="EL801" s="115" t="str">
        <f t="shared" si="7171"/>
        <v/>
      </c>
      <c r="EM801" s="115" t="str">
        <f t="shared" si="7172"/>
        <v/>
      </c>
      <c r="EN801" s="115" t="str">
        <f t="shared" si="7173"/>
        <v/>
      </c>
      <c r="EO801" s="115" t="str">
        <f t="shared" si="7174"/>
        <v/>
      </c>
      <c r="EP801" s="115" t="str">
        <f t="shared" si="7175"/>
        <v/>
      </c>
      <c r="EQ801" s="115" t="str">
        <f t="shared" si="7176"/>
        <v/>
      </c>
      <c r="ER801" s="115" t="str">
        <f t="shared" si="7177"/>
        <v/>
      </c>
      <c r="ES801" s="115" t="str">
        <f t="shared" si="7178"/>
        <v/>
      </c>
      <c r="ET801" s="115" t="str">
        <f t="shared" si="7179"/>
        <v/>
      </c>
      <c r="EU801" s="115" t="str">
        <f t="shared" si="7180"/>
        <v/>
      </c>
      <c r="EV801" s="115" t="str">
        <f t="shared" si="7181"/>
        <v/>
      </c>
      <c r="EW801" s="115" t="str">
        <f t="shared" si="7182"/>
        <v/>
      </c>
      <c r="EX801" s="115" t="str">
        <f t="shared" si="7183"/>
        <v/>
      </c>
      <c r="EY801" s="115" t="str">
        <f t="shared" si="7184"/>
        <v/>
      </c>
      <c r="EZ801" s="115" t="str">
        <f t="shared" si="7185"/>
        <v/>
      </c>
      <c r="FA801" s="115" t="str">
        <f t="shared" si="7186"/>
        <v/>
      </c>
      <c r="FB801" s="115" t="str">
        <f t="shared" si="7187"/>
        <v/>
      </c>
      <c r="FC801" s="115" t="str">
        <f t="shared" si="7188"/>
        <v/>
      </c>
      <c r="FD801" s="115" t="str">
        <f t="shared" si="7189"/>
        <v/>
      </c>
      <c r="FE801" s="115" t="str">
        <f t="shared" si="7190"/>
        <v/>
      </c>
      <c r="FF801" s="115">
        <f t="shared" si="7098"/>
        <v>41</v>
      </c>
      <c r="FG801" s="115" t="str">
        <f>IFERROR(SMALL($EQ$3:$EQ$842,$A$9),"")</f>
        <v/>
      </c>
      <c r="FH801" s="115">
        <f t="shared" si="7194"/>
        <v>96</v>
      </c>
      <c r="FI801" s="115" t="str">
        <f t="shared" si="7099"/>
        <v/>
      </c>
      <c r="FJ801" s="115" t="str">
        <f t="shared" si="7100"/>
        <v/>
      </c>
    </row>
    <row r="802" spans="1:166" ht="15" customHeight="1" x14ac:dyDescent="0.25">
      <c r="A802" s="115">
        <v>800</v>
      </c>
      <c r="B802" s="115" t="str">
        <f t="shared" si="7191"/>
        <v/>
      </c>
      <c r="C802" s="115" t="s">
        <v>71</v>
      </c>
      <c r="D802" s="100">
        <f t="shared" si="7097"/>
        <v>0</v>
      </c>
      <c r="E802" s="100" t="str">
        <f t="shared" si="7128"/>
        <v/>
      </c>
      <c r="F802" s="100" t="str">
        <f t="shared" si="7129"/>
        <v/>
      </c>
      <c r="G802" s="100" t="str">
        <f t="shared" si="7104"/>
        <v/>
      </c>
      <c r="H802" s="100" t="str">
        <f t="shared" si="7130"/>
        <v/>
      </c>
      <c r="I802" s="100" t="str">
        <f t="shared" si="7105"/>
        <v/>
      </c>
      <c r="J802" s="100" t="str">
        <f t="shared" si="7131"/>
        <v/>
      </c>
      <c r="K802" s="100" t="str">
        <f t="shared" si="7106"/>
        <v/>
      </c>
      <c r="L802" s="100" t="str">
        <f t="shared" si="7132"/>
        <v/>
      </c>
      <c r="M802" s="100" t="str">
        <f t="shared" si="7107"/>
        <v/>
      </c>
      <c r="N802" s="100" t="str">
        <f t="shared" si="7133"/>
        <v/>
      </c>
      <c r="O802" s="100" t="str">
        <f t="shared" si="7108"/>
        <v/>
      </c>
      <c r="P802" s="100" t="str">
        <f t="shared" si="7134"/>
        <v/>
      </c>
      <c r="Q802" s="100" t="str">
        <f t="shared" si="7109"/>
        <v/>
      </c>
      <c r="R802" s="100" t="str">
        <f t="shared" si="7135"/>
        <v/>
      </c>
      <c r="S802" s="100" t="str">
        <f t="shared" si="7110"/>
        <v/>
      </c>
      <c r="T802" s="100" t="str">
        <f t="shared" si="7136"/>
        <v/>
      </c>
      <c r="U802" s="100" t="str">
        <f t="shared" si="7111"/>
        <v/>
      </c>
      <c r="V802" s="100" t="str">
        <f t="shared" si="7137"/>
        <v/>
      </c>
      <c r="W802" s="100" t="str">
        <f t="shared" si="7112"/>
        <v/>
      </c>
      <c r="X802" s="100" t="str">
        <f t="shared" si="7138"/>
        <v/>
      </c>
      <c r="Y802" s="100" t="str">
        <f t="shared" si="7113"/>
        <v/>
      </c>
      <c r="Z802" s="100" t="str">
        <f t="shared" si="7139"/>
        <v/>
      </c>
      <c r="AA802" s="100" t="str">
        <f t="shared" si="7114"/>
        <v/>
      </c>
      <c r="AB802" s="100" t="str">
        <f t="shared" si="7140"/>
        <v/>
      </c>
      <c r="AC802" s="100" t="str">
        <f t="shared" si="7115"/>
        <v/>
      </c>
      <c r="AD802" s="100" t="str">
        <f t="shared" si="7141"/>
        <v/>
      </c>
      <c r="AE802" s="100" t="str">
        <f t="shared" si="7116"/>
        <v/>
      </c>
      <c r="AF802" s="100" t="str">
        <f t="shared" si="7142"/>
        <v/>
      </c>
      <c r="AG802" s="100" t="str">
        <f t="shared" si="7117"/>
        <v/>
      </c>
      <c r="AH802" s="100" t="str">
        <f t="shared" si="7143"/>
        <v/>
      </c>
      <c r="AI802" s="100" t="str">
        <f t="shared" si="7118"/>
        <v/>
      </c>
      <c r="AJ802" s="100" t="str">
        <f t="shared" si="7144"/>
        <v/>
      </c>
      <c r="AK802" s="100" t="str">
        <f t="shared" si="7119"/>
        <v/>
      </c>
      <c r="AL802" s="100" t="str">
        <f t="shared" si="7145"/>
        <v/>
      </c>
      <c r="AM802" s="100" t="str">
        <f t="shared" si="7120"/>
        <v/>
      </c>
      <c r="AN802" s="100" t="str">
        <f t="shared" si="7146"/>
        <v/>
      </c>
      <c r="AO802" s="100" t="str">
        <f t="shared" si="7121"/>
        <v/>
      </c>
      <c r="AP802" s="100" t="str">
        <f t="shared" si="7147"/>
        <v/>
      </c>
      <c r="AQ802" s="100" t="str">
        <f t="shared" si="7122"/>
        <v/>
      </c>
      <c r="AR802" s="100" t="str">
        <f t="shared" si="7148"/>
        <v/>
      </c>
      <c r="AS802" s="100" t="str">
        <f t="shared" si="7123"/>
        <v/>
      </c>
      <c r="AT802" s="100" t="str">
        <f t="shared" si="7149"/>
        <v/>
      </c>
      <c r="AU802" s="100" t="str">
        <f t="shared" si="7124"/>
        <v/>
      </c>
      <c r="AV802" s="100" t="str">
        <f t="shared" si="7150"/>
        <v/>
      </c>
      <c r="AW802" s="100" t="str">
        <f t="shared" si="7125"/>
        <v/>
      </c>
      <c r="AX802" s="100" t="str">
        <f t="shared" si="7151"/>
        <v/>
      </c>
      <c r="AY802" s="100" t="str">
        <f t="shared" si="7126"/>
        <v/>
      </c>
      <c r="AZ802" s="100" t="str">
        <f t="shared" si="7152"/>
        <v/>
      </c>
      <c r="BA802" s="100" t="str">
        <f t="shared" si="7127"/>
        <v/>
      </c>
      <c r="BB802" s="100" t="str">
        <f t="shared" si="7153"/>
        <v/>
      </c>
      <c r="BC802" s="100" t="str">
        <f>IFERROR(INDEX('INPUT INF'!$F$3:$F$601,MATCH($B802,'INPUT INF'!$A$3:$A$601,FALSE)),"")</f>
        <v/>
      </c>
      <c r="BD802" s="100" t="str">
        <f t="shared" si="7095"/>
        <v/>
      </c>
      <c r="BE802" s="100" t="str">
        <f t="shared" si="7154"/>
        <v/>
      </c>
      <c r="BF802" s="100" t="str">
        <f t="shared" si="7155"/>
        <v/>
      </c>
      <c r="BG802" s="115" t="str">
        <f t="shared" si="7156"/>
        <v/>
      </c>
      <c r="BH802" s="176" t="str">
        <f>IF(AND('INPUT INF'!$O$1="X",BG802="PASS"),BF802,IF($BG802="","0",IF('INPUT INF'!$N$67="YES",$BF802,"")))</f>
        <v>0</v>
      </c>
      <c r="BI802" s="115" t="str">
        <f>IF($BG802="","0",IF('INPUT INF'!$S$68="YES",$BF802,""))</f>
        <v>0</v>
      </c>
      <c r="BJ802" s="115" t="str">
        <f>IF($BG802="","0",IF('INPUT INF'!$S$69="YES",$BF802,""))</f>
        <v>0</v>
      </c>
      <c r="BL802" s="118" t="str">
        <f t="shared" si="7084"/>
        <v/>
      </c>
      <c r="BM802" s="118" t="str">
        <f t="shared" si="7085"/>
        <v/>
      </c>
      <c r="BN802" s="118" t="str">
        <f t="shared" si="7086"/>
        <v/>
      </c>
      <c r="BR802" s="118" t="str">
        <f t="shared" si="7087"/>
        <v/>
      </c>
      <c r="BS802" s="118" t="str">
        <f t="shared" si="7088"/>
        <v/>
      </c>
      <c r="BT802" s="118" t="str">
        <f t="shared" si="7089"/>
        <v/>
      </c>
      <c r="BX802" s="118" t="str">
        <f t="shared" si="7090"/>
        <v/>
      </c>
      <c r="BY802" s="118" t="str">
        <f t="shared" si="7091"/>
        <v/>
      </c>
      <c r="BZ802" s="118" t="str">
        <f t="shared" si="7092"/>
        <v/>
      </c>
      <c r="CD802" s="116" t="str">
        <f t="shared" si="7157"/>
        <v/>
      </c>
      <c r="CE802" s="116" t="str">
        <f t="shared" si="7158"/>
        <v/>
      </c>
      <c r="CF802" s="116" t="str">
        <f t="shared" si="7159"/>
        <v/>
      </c>
      <c r="CJ802" s="116" t="str">
        <f t="shared" si="7160"/>
        <v/>
      </c>
      <c r="CK802" s="116" t="str">
        <f t="shared" si="7161"/>
        <v/>
      </c>
      <c r="CL802" s="116" t="str">
        <f t="shared" si="7162"/>
        <v/>
      </c>
      <c r="CP802" s="116" t="str">
        <f t="shared" si="7163"/>
        <v/>
      </c>
      <c r="CQ802" s="116" t="str">
        <f t="shared" si="7164"/>
        <v/>
      </c>
      <c r="CR802" s="116" t="str">
        <f t="shared" si="7165"/>
        <v/>
      </c>
      <c r="DH802" s="115" t="str">
        <f t="shared" si="7093"/>
        <v/>
      </c>
      <c r="DI802" s="115" t="str">
        <f t="shared" si="7094"/>
        <v/>
      </c>
      <c r="DJ802" s="115" t="str">
        <f t="shared" si="7061"/>
        <v/>
      </c>
      <c r="DK802" s="115" t="str">
        <f t="shared" si="7062"/>
        <v/>
      </c>
      <c r="DL802" s="115" t="str">
        <f t="shared" si="7063"/>
        <v/>
      </c>
      <c r="DM802" s="115" t="str">
        <f t="shared" si="7064"/>
        <v/>
      </c>
      <c r="DN802" s="115" t="str">
        <f t="shared" si="7065"/>
        <v/>
      </c>
      <c r="DO802" s="115" t="str">
        <f t="shared" si="7066"/>
        <v/>
      </c>
      <c r="DP802" s="115" t="str">
        <f t="shared" si="7067"/>
        <v/>
      </c>
      <c r="DQ802" s="115" t="str">
        <f t="shared" si="7068"/>
        <v/>
      </c>
      <c r="DR802" s="115" t="str">
        <f t="shared" si="7069"/>
        <v/>
      </c>
      <c r="DS802" s="115" t="str">
        <f t="shared" si="7070"/>
        <v/>
      </c>
      <c r="DT802" s="115" t="str">
        <f t="shared" si="7071"/>
        <v/>
      </c>
      <c r="DU802" s="115" t="str">
        <f t="shared" si="7072"/>
        <v/>
      </c>
      <c r="DV802" s="115" t="str">
        <f t="shared" si="7073"/>
        <v/>
      </c>
      <c r="DW802" s="115" t="str">
        <f t="shared" si="7074"/>
        <v/>
      </c>
      <c r="DX802" s="115" t="str">
        <f t="shared" si="7075"/>
        <v/>
      </c>
      <c r="DY802" s="115" t="str">
        <f t="shared" si="7076"/>
        <v/>
      </c>
      <c r="DZ802" s="115" t="str">
        <f t="shared" si="7077"/>
        <v/>
      </c>
      <c r="EA802" s="115" t="str">
        <f t="shared" si="7078"/>
        <v/>
      </c>
      <c r="EB802" s="115" t="str">
        <f t="shared" si="7079"/>
        <v/>
      </c>
      <c r="EC802" s="115" t="str">
        <f t="shared" si="7080"/>
        <v/>
      </c>
      <c r="ED802" s="115" t="str">
        <f t="shared" si="7081"/>
        <v/>
      </c>
      <c r="EE802" s="115" t="str">
        <f t="shared" si="7082"/>
        <v/>
      </c>
      <c r="EF802" s="115" t="str">
        <f t="shared" si="7083"/>
        <v/>
      </c>
      <c r="EG802" s="115" t="str">
        <f t="shared" si="7166"/>
        <v/>
      </c>
      <c r="EH802" s="115" t="str">
        <f t="shared" si="7167"/>
        <v/>
      </c>
      <c r="EI802" s="115" t="str">
        <f t="shared" si="7168"/>
        <v/>
      </c>
      <c r="EJ802" s="115" t="str">
        <f t="shared" si="7169"/>
        <v/>
      </c>
      <c r="EK802" s="115" t="str">
        <f t="shared" si="7170"/>
        <v/>
      </c>
      <c r="EL802" s="115" t="str">
        <f t="shared" si="7171"/>
        <v/>
      </c>
      <c r="EM802" s="115" t="str">
        <f t="shared" si="7172"/>
        <v/>
      </c>
      <c r="EN802" s="115" t="str">
        <f t="shared" si="7173"/>
        <v/>
      </c>
      <c r="EO802" s="115" t="str">
        <f t="shared" si="7174"/>
        <v/>
      </c>
      <c r="EP802" s="115" t="str">
        <f t="shared" si="7175"/>
        <v/>
      </c>
      <c r="EQ802" s="115" t="str">
        <f t="shared" si="7176"/>
        <v/>
      </c>
      <c r="ER802" s="115" t="str">
        <f t="shared" si="7177"/>
        <v/>
      </c>
      <c r="ES802" s="115" t="str">
        <f t="shared" si="7178"/>
        <v/>
      </c>
      <c r="ET802" s="115" t="str">
        <f t="shared" si="7179"/>
        <v/>
      </c>
      <c r="EU802" s="115" t="str">
        <f t="shared" si="7180"/>
        <v/>
      </c>
      <c r="EV802" s="115" t="str">
        <f t="shared" si="7181"/>
        <v/>
      </c>
      <c r="EW802" s="115" t="str">
        <f t="shared" si="7182"/>
        <v/>
      </c>
      <c r="EX802" s="115" t="str">
        <f t="shared" si="7183"/>
        <v/>
      </c>
      <c r="EY802" s="115" t="str">
        <f t="shared" si="7184"/>
        <v/>
      </c>
      <c r="EZ802" s="115" t="str">
        <f t="shared" si="7185"/>
        <v/>
      </c>
      <c r="FA802" s="115" t="str">
        <f t="shared" si="7186"/>
        <v/>
      </c>
      <c r="FB802" s="115" t="str">
        <f t="shared" si="7187"/>
        <v/>
      </c>
      <c r="FC802" s="115" t="str">
        <f t="shared" si="7188"/>
        <v/>
      </c>
      <c r="FD802" s="115" t="str">
        <f t="shared" si="7189"/>
        <v/>
      </c>
      <c r="FE802" s="115" t="str">
        <f t="shared" si="7190"/>
        <v/>
      </c>
      <c r="FF802" s="115">
        <f t="shared" si="7098"/>
        <v>41</v>
      </c>
      <c r="FG802" s="115" t="str">
        <f>IFERROR(SMALL($EQ$3:$EQ$842,$A$10),"")</f>
        <v/>
      </c>
      <c r="FH802" s="115">
        <f t="shared" si="7194"/>
        <v>96</v>
      </c>
      <c r="FI802" s="115" t="str">
        <f t="shared" si="7099"/>
        <v/>
      </c>
      <c r="FJ802" s="115" t="str">
        <f t="shared" si="7100"/>
        <v/>
      </c>
    </row>
    <row r="803" spans="1:166" ht="15" customHeight="1" x14ac:dyDescent="0.25">
      <c r="A803" s="115">
        <v>801</v>
      </c>
      <c r="B803" s="115" t="str">
        <f t="shared" si="7191"/>
        <v/>
      </c>
      <c r="C803" s="115" t="s">
        <v>71</v>
      </c>
      <c r="D803" s="100">
        <f t="shared" si="7097"/>
        <v>0</v>
      </c>
      <c r="E803" s="100" t="str">
        <f t="shared" si="7128"/>
        <v/>
      </c>
      <c r="F803" s="100" t="str">
        <f t="shared" si="7129"/>
        <v/>
      </c>
      <c r="G803" s="100" t="str">
        <f t="shared" si="7104"/>
        <v/>
      </c>
      <c r="H803" s="100" t="str">
        <f t="shared" si="7130"/>
        <v/>
      </c>
      <c r="I803" s="100" t="str">
        <f t="shared" si="7105"/>
        <v/>
      </c>
      <c r="J803" s="100" t="str">
        <f t="shared" si="7131"/>
        <v/>
      </c>
      <c r="K803" s="100" t="str">
        <f t="shared" si="7106"/>
        <v/>
      </c>
      <c r="L803" s="100" t="str">
        <f t="shared" si="7132"/>
        <v/>
      </c>
      <c r="M803" s="100" t="str">
        <f t="shared" si="7107"/>
        <v/>
      </c>
      <c r="N803" s="100" t="str">
        <f t="shared" si="7133"/>
        <v/>
      </c>
      <c r="O803" s="100" t="str">
        <f t="shared" si="7108"/>
        <v/>
      </c>
      <c r="P803" s="100" t="str">
        <f t="shared" si="7134"/>
        <v/>
      </c>
      <c r="Q803" s="100" t="str">
        <f t="shared" si="7109"/>
        <v/>
      </c>
      <c r="R803" s="100" t="str">
        <f t="shared" si="7135"/>
        <v/>
      </c>
      <c r="S803" s="100" t="str">
        <f t="shared" si="7110"/>
        <v/>
      </c>
      <c r="T803" s="100" t="str">
        <f t="shared" si="7136"/>
        <v/>
      </c>
      <c r="U803" s="100" t="str">
        <f t="shared" si="7111"/>
        <v/>
      </c>
      <c r="V803" s="100" t="str">
        <f t="shared" si="7137"/>
        <v/>
      </c>
      <c r="W803" s="100" t="str">
        <f t="shared" si="7112"/>
        <v/>
      </c>
      <c r="X803" s="100" t="str">
        <f t="shared" si="7138"/>
        <v/>
      </c>
      <c r="Y803" s="100" t="str">
        <f t="shared" si="7113"/>
        <v/>
      </c>
      <c r="Z803" s="100" t="str">
        <f t="shared" si="7139"/>
        <v/>
      </c>
      <c r="AA803" s="100" t="str">
        <f t="shared" si="7114"/>
        <v/>
      </c>
      <c r="AB803" s="100" t="str">
        <f t="shared" si="7140"/>
        <v/>
      </c>
      <c r="AC803" s="100" t="str">
        <f t="shared" si="7115"/>
        <v/>
      </c>
      <c r="AD803" s="100" t="str">
        <f t="shared" si="7141"/>
        <v/>
      </c>
      <c r="AE803" s="100" t="str">
        <f t="shared" si="7116"/>
        <v/>
      </c>
      <c r="AF803" s="100" t="str">
        <f t="shared" si="7142"/>
        <v/>
      </c>
      <c r="AG803" s="100" t="str">
        <f t="shared" si="7117"/>
        <v/>
      </c>
      <c r="AH803" s="100" t="str">
        <f t="shared" si="7143"/>
        <v/>
      </c>
      <c r="AI803" s="100" t="str">
        <f t="shared" si="7118"/>
        <v/>
      </c>
      <c r="AJ803" s="100" t="str">
        <f t="shared" si="7144"/>
        <v/>
      </c>
      <c r="AK803" s="100" t="str">
        <f t="shared" si="7119"/>
        <v/>
      </c>
      <c r="AL803" s="100" t="str">
        <f t="shared" si="7145"/>
        <v/>
      </c>
      <c r="AM803" s="100" t="str">
        <f t="shared" si="7120"/>
        <v/>
      </c>
      <c r="AN803" s="100" t="str">
        <f t="shared" si="7146"/>
        <v/>
      </c>
      <c r="AO803" s="100" t="str">
        <f t="shared" si="7121"/>
        <v/>
      </c>
      <c r="AP803" s="100" t="str">
        <f t="shared" si="7147"/>
        <v/>
      </c>
      <c r="AQ803" s="100" t="str">
        <f t="shared" si="7122"/>
        <v/>
      </c>
      <c r="AR803" s="100" t="str">
        <f t="shared" si="7148"/>
        <v/>
      </c>
      <c r="AS803" s="100" t="str">
        <f t="shared" si="7123"/>
        <v/>
      </c>
      <c r="AT803" s="100" t="str">
        <f t="shared" si="7149"/>
        <v/>
      </c>
      <c r="AU803" s="100" t="str">
        <f t="shared" si="7124"/>
        <v/>
      </c>
      <c r="AV803" s="100" t="str">
        <f t="shared" si="7150"/>
        <v/>
      </c>
      <c r="AW803" s="100" t="str">
        <f t="shared" si="7125"/>
        <v/>
      </c>
      <c r="AX803" s="100" t="str">
        <f t="shared" si="7151"/>
        <v/>
      </c>
      <c r="AY803" s="100" t="str">
        <f t="shared" si="7126"/>
        <v/>
      </c>
      <c r="AZ803" s="100" t="str">
        <f t="shared" si="7152"/>
        <v/>
      </c>
      <c r="BA803" s="100" t="str">
        <f t="shared" si="7127"/>
        <v/>
      </c>
      <c r="BB803" s="100" t="str">
        <f t="shared" si="7153"/>
        <v/>
      </c>
      <c r="BC803" s="100" t="str">
        <f>IFERROR(INDEX('INPUT INF'!$F$3:$F$601,MATCH($B803,'INPUT INF'!$A$3:$A$601,FALSE)),"")</f>
        <v/>
      </c>
      <c r="BD803" s="100" t="str">
        <f t="shared" si="7095"/>
        <v/>
      </c>
      <c r="BE803" s="100" t="str">
        <f t="shared" si="7154"/>
        <v/>
      </c>
      <c r="BF803" s="100" t="str">
        <f t="shared" si="7155"/>
        <v/>
      </c>
      <c r="BG803" s="115" t="str">
        <f t="shared" si="7156"/>
        <v/>
      </c>
      <c r="BH803" s="176" t="str">
        <f>IF(AND('INPUT INF'!$O$1="X",BG803="PASS"),BF803,IF($BG803="","0",IF('INPUT INF'!$N$67="YES",$BF803,"")))</f>
        <v>0</v>
      </c>
      <c r="BI803" s="115" t="str">
        <f>IF($BG803="","0",IF('INPUT INF'!$S$68="YES",$BF803,""))</f>
        <v>0</v>
      </c>
      <c r="BJ803" s="115" t="str">
        <f>IF($BG803="","0",IF('INPUT INF'!$S$69="YES",$BF803,""))</f>
        <v>0</v>
      </c>
      <c r="BL803" s="118" t="str">
        <f t="shared" si="7084"/>
        <v/>
      </c>
      <c r="BM803" s="118" t="str">
        <f t="shared" si="7085"/>
        <v/>
      </c>
      <c r="BN803" s="118" t="str">
        <f t="shared" si="7086"/>
        <v/>
      </c>
      <c r="BR803" s="118" t="str">
        <f t="shared" si="7087"/>
        <v/>
      </c>
      <c r="BS803" s="118" t="str">
        <f t="shared" si="7088"/>
        <v/>
      </c>
      <c r="BT803" s="118" t="str">
        <f t="shared" si="7089"/>
        <v/>
      </c>
      <c r="BX803" s="118" t="str">
        <f t="shared" si="7090"/>
        <v/>
      </c>
      <c r="BY803" s="118" t="str">
        <f t="shared" si="7091"/>
        <v/>
      </c>
      <c r="BZ803" s="118" t="str">
        <f t="shared" si="7092"/>
        <v/>
      </c>
      <c r="CD803" s="116" t="str">
        <f t="shared" si="7157"/>
        <v/>
      </c>
      <c r="CE803" s="116" t="str">
        <f t="shared" si="7158"/>
        <v/>
      </c>
      <c r="CF803" s="116" t="str">
        <f t="shared" si="7159"/>
        <v/>
      </c>
      <c r="CJ803" s="116" t="str">
        <f t="shared" si="7160"/>
        <v/>
      </c>
      <c r="CK803" s="116" t="str">
        <f t="shared" si="7161"/>
        <v/>
      </c>
      <c r="CL803" s="116" t="str">
        <f t="shared" si="7162"/>
        <v/>
      </c>
      <c r="CP803" s="116" t="str">
        <f t="shared" si="7163"/>
        <v/>
      </c>
      <c r="CQ803" s="116" t="str">
        <f t="shared" si="7164"/>
        <v/>
      </c>
      <c r="CR803" s="116" t="str">
        <f t="shared" si="7165"/>
        <v/>
      </c>
      <c r="DH803" s="115" t="str">
        <f t="shared" si="7093"/>
        <v/>
      </c>
      <c r="DI803" s="115" t="str">
        <f t="shared" si="7094"/>
        <v/>
      </c>
      <c r="DJ803" s="115" t="str">
        <f t="shared" si="7061"/>
        <v/>
      </c>
      <c r="DK803" s="115" t="str">
        <f t="shared" si="7062"/>
        <v/>
      </c>
      <c r="DL803" s="115" t="str">
        <f t="shared" si="7063"/>
        <v/>
      </c>
      <c r="DM803" s="115" t="str">
        <f t="shared" si="7064"/>
        <v/>
      </c>
      <c r="DN803" s="115" t="str">
        <f t="shared" si="7065"/>
        <v/>
      </c>
      <c r="DO803" s="115" t="str">
        <f t="shared" si="7066"/>
        <v/>
      </c>
      <c r="DP803" s="115" t="str">
        <f t="shared" si="7067"/>
        <v/>
      </c>
      <c r="DQ803" s="115" t="str">
        <f t="shared" si="7068"/>
        <v/>
      </c>
      <c r="DR803" s="115" t="str">
        <f t="shared" si="7069"/>
        <v/>
      </c>
      <c r="DS803" s="115" t="str">
        <f t="shared" si="7070"/>
        <v/>
      </c>
      <c r="DT803" s="115" t="str">
        <f t="shared" si="7071"/>
        <v/>
      </c>
      <c r="DU803" s="115" t="str">
        <f t="shared" si="7072"/>
        <v/>
      </c>
      <c r="DV803" s="115" t="str">
        <f t="shared" si="7073"/>
        <v/>
      </c>
      <c r="DW803" s="115" t="str">
        <f t="shared" si="7074"/>
        <v/>
      </c>
      <c r="DX803" s="115" t="str">
        <f t="shared" si="7075"/>
        <v/>
      </c>
      <c r="DY803" s="115" t="str">
        <f t="shared" si="7076"/>
        <v/>
      </c>
      <c r="DZ803" s="115" t="str">
        <f t="shared" si="7077"/>
        <v/>
      </c>
      <c r="EA803" s="115" t="str">
        <f t="shared" si="7078"/>
        <v/>
      </c>
      <c r="EB803" s="115" t="str">
        <f t="shared" si="7079"/>
        <v/>
      </c>
      <c r="EC803" s="115" t="str">
        <f t="shared" si="7080"/>
        <v/>
      </c>
      <c r="ED803" s="115" t="str">
        <f t="shared" si="7081"/>
        <v/>
      </c>
      <c r="EE803" s="115" t="str">
        <f t="shared" si="7082"/>
        <v/>
      </c>
      <c r="EF803" s="115" t="str">
        <f t="shared" si="7083"/>
        <v/>
      </c>
      <c r="EG803" s="115" t="str">
        <f t="shared" si="7166"/>
        <v/>
      </c>
      <c r="EH803" s="115" t="str">
        <f t="shared" si="7167"/>
        <v/>
      </c>
      <c r="EI803" s="115" t="str">
        <f t="shared" si="7168"/>
        <v/>
      </c>
      <c r="EJ803" s="115" t="str">
        <f t="shared" si="7169"/>
        <v/>
      </c>
      <c r="EK803" s="115" t="str">
        <f t="shared" si="7170"/>
        <v/>
      </c>
      <c r="EL803" s="115" t="str">
        <f t="shared" si="7171"/>
        <v/>
      </c>
      <c r="EM803" s="115" t="str">
        <f t="shared" si="7172"/>
        <v/>
      </c>
      <c r="EN803" s="115" t="str">
        <f t="shared" si="7173"/>
        <v/>
      </c>
      <c r="EO803" s="115" t="str">
        <f t="shared" si="7174"/>
        <v/>
      </c>
      <c r="EP803" s="115" t="str">
        <f t="shared" si="7175"/>
        <v/>
      </c>
      <c r="EQ803" s="115" t="str">
        <f t="shared" si="7176"/>
        <v/>
      </c>
      <c r="ER803" s="115" t="str">
        <f t="shared" si="7177"/>
        <v/>
      </c>
      <c r="ES803" s="115" t="str">
        <f t="shared" si="7178"/>
        <v/>
      </c>
      <c r="ET803" s="115" t="str">
        <f t="shared" si="7179"/>
        <v/>
      </c>
      <c r="EU803" s="115" t="str">
        <f t="shared" si="7180"/>
        <v/>
      </c>
      <c r="EV803" s="115" t="str">
        <f t="shared" si="7181"/>
        <v/>
      </c>
      <c r="EW803" s="115" t="str">
        <f t="shared" si="7182"/>
        <v/>
      </c>
      <c r="EX803" s="115" t="str">
        <f t="shared" si="7183"/>
        <v/>
      </c>
      <c r="EY803" s="115" t="str">
        <f t="shared" si="7184"/>
        <v/>
      </c>
      <c r="EZ803" s="115" t="str">
        <f t="shared" si="7185"/>
        <v/>
      </c>
      <c r="FA803" s="115" t="str">
        <f t="shared" si="7186"/>
        <v/>
      </c>
      <c r="FB803" s="115" t="str">
        <f t="shared" si="7187"/>
        <v/>
      </c>
      <c r="FC803" s="115" t="str">
        <f t="shared" si="7188"/>
        <v/>
      </c>
      <c r="FD803" s="115" t="str">
        <f t="shared" si="7189"/>
        <v/>
      </c>
      <c r="FE803" s="115" t="str">
        <f t="shared" si="7190"/>
        <v/>
      </c>
      <c r="FF803" s="115">
        <f t="shared" si="7098"/>
        <v>41</v>
      </c>
      <c r="FG803" s="115" t="str">
        <f>IFERROR(SMALL($EQ$3:$EQ$842,$A$11),"")</f>
        <v/>
      </c>
      <c r="FH803" s="115">
        <f t="shared" si="7194"/>
        <v>96</v>
      </c>
      <c r="FI803" s="115" t="str">
        <f t="shared" si="7099"/>
        <v/>
      </c>
      <c r="FJ803" s="115" t="str">
        <f t="shared" si="7100"/>
        <v/>
      </c>
    </row>
    <row r="804" spans="1:166" ht="15" customHeight="1" x14ac:dyDescent="0.25">
      <c r="A804" s="115">
        <v>802</v>
      </c>
      <c r="B804" s="115" t="str">
        <f t="shared" si="7191"/>
        <v/>
      </c>
      <c r="C804" s="115" t="s">
        <v>71</v>
      </c>
      <c r="D804" s="100">
        <f t="shared" si="7097"/>
        <v>0</v>
      </c>
      <c r="E804" s="100" t="str">
        <f t="shared" si="7128"/>
        <v/>
      </c>
      <c r="F804" s="100" t="str">
        <f t="shared" si="7129"/>
        <v/>
      </c>
      <c r="G804" s="100" t="str">
        <f t="shared" si="7104"/>
        <v/>
      </c>
      <c r="H804" s="100" t="str">
        <f t="shared" si="7130"/>
        <v/>
      </c>
      <c r="I804" s="100" t="str">
        <f t="shared" si="7105"/>
        <v/>
      </c>
      <c r="J804" s="100" t="str">
        <f t="shared" si="7131"/>
        <v/>
      </c>
      <c r="K804" s="100" t="str">
        <f t="shared" si="7106"/>
        <v/>
      </c>
      <c r="L804" s="100" t="str">
        <f t="shared" si="7132"/>
        <v/>
      </c>
      <c r="M804" s="100" t="str">
        <f t="shared" si="7107"/>
        <v/>
      </c>
      <c r="N804" s="100" t="str">
        <f t="shared" si="7133"/>
        <v/>
      </c>
      <c r="O804" s="100" t="str">
        <f t="shared" si="7108"/>
        <v/>
      </c>
      <c r="P804" s="100" t="str">
        <f t="shared" si="7134"/>
        <v/>
      </c>
      <c r="Q804" s="100" t="str">
        <f t="shared" si="7109"/>
        <v/>
      </c>
      <c r="R804" s="100" t="str">
        <f t="shared" si="7135"/>
        <v/>
      </c>
      <c r="S804" s="100" t="str">
        <f t="shared" si="7110"/>
        <v/>
      </c>
      <c r="T804" s="100" t="str">
        <f t="shared" si="7136"/>
        <v/>
      </c>
      <c r="U804" s="100" t="str">
        <f t="shared" si="7111"/>
        <v/>
      </c>
      <c r="V804" s="100" t="str">
        <f t="shared" si="7137"/>
        <v/>
      </c>
      <c r="W804" s="100" t="str">
        <f t="shared" si="7112"/>
        <v/>
      </c>
      <c r="X804" s="100" t="str">
        <f t="shared" si="7138"/>
        <v/>
      </c>
      <c r="Y804" s="100" t="str">
        <f t="shared" si="7113"/>
        <v/>
      </c>
      <c r="Z804" s="100" t="str">
        <f t="shared" si="7139"/>
        <v/>
      </c>
      <c r="AA804" s="100" t="str">
        <f t="shared" si="7114"/>
        <v/>
      </c>
      <c r="AB804" s="100" t="str">
        <f t="shared" si="7140"/>
        <v/>
      </c>
      <c r="AC804" s="100" t="str">
        <f t="shared" si="7115"/>
        <v/>
      </c>
      <c r="AD804" s="100" t="str">
        <f t="shared" si="7141"/>
        <v/>
      </c>
      <c r="AE804" s="100" t="str">
        <f t="shared" si="7116"/>
        <v/>
      </c>
      <c r="AF804" s="100" t="str">
        <f t="shared" si="7142"/>
        <v/>
      </c>
      <c r="AG804" s="100" t="str">
        <f t="shared" si="7117"/>
        <v/>
      </c>
      <c r="AH804" s="100" t="str">
        <f t="shared" si="7143"/>
        <v/>
      </c>
      <c r="AI804" s="100" t="str">
        <f t="shared" si="7118"/>
        <v/>
      </c>
      <c r="AJ804" s="100" t="str">
        <f t="shared" si="7144"/>
        <v/>
      </c>
      <c r="AK804" s="100" t="str">
        <f t="shared" si="7119"/>
        <v/>
      </c>
      <c r="AL804" s="100" t="str">
        <f t="shared" si="7145"/>
        <v/>
      </c>
      <c r="AM804" s="100" t="str">
        <f t="shared" si="7120"/>
        <v/>
      </c>
      <c r="AN804" s="100" t="str">
        <f t="shared" si="7146"/>
        <v/>
      </c>
      <c r="AO804" s="100" t="str">
        <f t="shared" si="7121"/>
        <v/>
      </c>
      <c r="AP804" s="100" t="str">
        <f t="shared" si="7147"/>
        <v/>
      </c>
      <c r="AQ804" s="100" t="str">
        <f t="shared" si="7122"/>
        <v/>
      </c>
      <c r="AR804" s="100" t="str">
        <f t="shared" si="7148"/>
        <v/>
      </c>
      <c r="AS804" s="100" t="str">
        <f t="shared" si="7123"/>
        <v/>
      </c>
      <c r="AT804" s="100" t="str">
        <f t="shared" si="7149"/>
        <v/>
      </c>
      <c r="AU804" s="100" t="str">
        <f t="shared" si="7124"/>
        <v/>
      </c>
      <c r="AV804" s="100" t="str">
        <f t="shared" si="7150"/>
        <v/>
      </c>
      <c r="AW804" s="100" t="str">
        <f t="shared" si="7125"/>
        <v/>
      </c>
      <c r="AX804" s="100" t="str">
        <f t="shared" si="7151"/>
        <v/>
      </c>
      <c r="AY804" s="100" t="str">
        <f t="shared" si="7126"/>
        <v/>
      </c>
      <c r="AZ804" s="100" t="str">
        <f t="shared" si="7152"/>
        <v/>
      </c>
      <c r="BA804" s="100" t="str">
        <f t="shared" si="7127"/>
        <v/>
      </c>
      <c r="BB804" s="100" t="str">
        <f t="shared" si="7153"/>
        <v/>
      </c>
      <c r="BC804" s="100" t="str">
        <f>IFERROR(INDEX('INPUT INF'!$F$3:$F$601,MATCH($B804,'INPUT INF'!$A$3:$A$601,FALSE)),"")</f>
        <v/>
      </c>
      <c r="BD804" s="100" t="str">
        <f t="shared" si="7095"/>
        <v/>
      </c>
      <c r="BE804" s="100" t="str">
        <f t="shared" si="7154"/>
        <v/>
      </c>
      <c r="BF804" s="100" t="str">
        <f t="shared" si="7155"/>
        <v/>
      </c>
      <c r="BG804" s="115" t="str">
        <f t="shared" si="7156"/>
        <v/>
      </c>
      <c r="BH804" s="176" t="str">
        <f>IF(AND('INPUT INF'!$O$1="X",BG804="PASS"),BF804,IF($BG804="","0",IF('INPUT INF'!$N$67="YES",$BF804,"")))</f>
        <v>0</v>
      </c>
      <c r="BI804" s="115" t="str">
        <f>IF($BG804="","0",IF('INPUT INF'!$S$68="YES",$BF804,""))</f>
        <v>0</v>
      </c>
      <c r="BJ804" s="115" t="str">
        <f>IF($BG804="","0",IF('INPUT INF'!$S$69="YES",$BF804,""))</f>
        <v>0</v>
      </c>
      <c r="BL804" s="118" t="str">
        <f t="shared" si="7084"/>
        <v/>
      </c>
      <c r="BM804" s="118" t="str">
        <f t="shared" si="7085"/>
        <v/>
      </c>
      <c r="BN804" s="118" t="str">
        <f t="shared" si="7086"/>
        <v/>
      </c>
      <c r="BR804" s="118" t="str">
        <f t="shared" si="7087"/>
        <v/>
      </c>
      <c r="BS804" s="118" t="str">
        <f t="shared" si="7088"/>
        <v/>
      </c>
      <c r="BT804" s="118" t="str">
        <f t="shared" si="7089"/>
        <v/>
      </c>
      <c r="BX804" s="118" t="str">
        <f t="shared" si="7090"/>
        <v/>
      </c>
      <c r="BY804" s="118" t="str">
        <f t="shared" si="7091"/>
        <v/>
      </c>
      <c r="BZ804" s="118" t="str">
        <f t="shared" si="7092"/>
        <v/>
      </c>
      <c r="CD804" s="116" t="str">
        <f t="shared" si="7157"/>
        <v/>
      </c>
      <c r="CE804" s="116" t="str">
        <f t="shared" si="7158"/>
        <v/>
      </c>
      <c r="CF804" s="116" t="str">
        <f t="shared" si="7159"/>
        <v/>
      </c>
      <c r="CJ804" s="116" t="str">
        <f t="shared" si="7160"/>
        <v/>
      </c>
      <c r="CK804" s="116" t="str">
        <f t="shared" si="7161"/>
        <v/>
      </c>
      <c r="CL804" s="116" t="str">
        <f t="shared" si="7162"/>
        <v/>
      </c>
      <c r="CP804" s="116" t="str">
        <f t="shared" si="7163"/>
        <v/>
      </c>
      <c r="CQ804" s="116" t="str">
        <f t="shared" si="7164"/>
        <v/>
      </c>
      <c r="CR804" s="116" t="str">
        <f t="shared" si="7165"/>
        <v/>
      </c>
      <c r="DH804" s="115" t="str">
        <f t="shared" si="7093"/>
        <v/>
      </c>
      <c r="DI804" s="115" t="str">
        <f t="shared" si="7094"/>
        <v/>
      </c>
      <c r="DJ804" s="115" t="str">
        <f t="shared" si="7061"/>
        <v/>
      </c>
      <c r="DK804" s="115" t="str">
        <f t="shared" si="7062"/>
        <v/>
      </c>
      <c r="DL804" s="115" t="str">
        <f t="shared" si="7063"/>
        <v/>
      </c>
      <c r="DM804" s="115" t="str">
        <f t="shared" si="7064"/>
        <v/>
      </c>
      <c r="DN804" s="115" t="str">
        <f t="shared" si="7065"/>
        <v/>
      </c>
      <c r="DO804" s="115" t="str">
        <f t="shared" si="7066"/>
        <v/>
      </c>
      <c r="DP804" s="115" t="str">
        <f t="shared" si="7067"/>
        <v/>
      </c>
      <c r="DQ804" s="115" t="str">
        <f t="shared" si="7068"/>
        <v/>
      </c>
      <c r="DR804" s="115" t="str">
        <f t="shared" si="7069"/>
        <v/>
      </c>
      <c r="DS804" s="115" t="str">
        <f t="shared" si="7070"/>
        <v/>
      </c>
      <c r="DT804" s="115" t="str">
        <f t="shared" si="7071"/>
        <v/>
      </c>
      <c r="DU804" s="115" t="str">
        <f t="shared" si="7072"/>
        <v/>
      </c>
      <c r="DV804" s="115" t="str">
        <f t="shared" si="7073"/>
        <v/>
      </c>
      <c r="DW804" s="115" t="str">
        <f t="shared" si="7074"/>
        <v/>
      </c>
      <c r="DX804" s="115" t="str">
        <f t="shared" si="7075"/>
        <v/>
      </c>
      <c r="DY804" s="115" t="str">
        <f t="shared" si="7076"/>
        <v/>
      </c>
      <c r="DZ804" s="115" t="str">
        <f t="shared" si="7077"/>
        <v/>
      </c>
      <c r="EA804" s="115" t="str">
        <f t="shared" si="7078"/>
        <v/>
      </c>
      <c r="EB804" s="115" t="str">
        <f t="shared" si="7079"/>
        <v/>
      </c>
      <c r="EC804" s="115" t="str">
        <f t="shared" si="7080"/>
        <v/>
      </c>
      <c r="ED804" s="115" t="str">
        <f t="shared" si="7081"/>
        <v/>
      </c>
      <c r="EE804" s="115" t="str">
        <f t="shared" si="7082"/>
        <v/>
      </c>
      <c r="EF804" s="115" t="str">
        <f t="shared" si="7083"/>
        <v/>
      </c>
      <c r="EG804" s="115" t="str">
        <f t="shared" si="7166"/>
        <v/>
      </c>
      <c r="EH804" s="115" t="str">
        <f t="shared" si="7167"/>
        <v/>
      </c>
      <c r="EI804" s="115" t="str">
        <f t="shared" si="7168"/>
        <v/>
      </c>
      <c r="EJ804" s="115" t="str">
        <f t="shared" si="7169"/>
        <v/>
      </c>
      <c r="EK804" s="115" t="str">
        <f t="shared" si="7170"/>
        <v/>
      </c>
      <c r="EL804" s="115" t="str">
        <f t="shared" si="7171"/>
        <v/>
      </c>
      <c r="EM804" s="115" t="str">
        <f t="shared" si="7172"/>
        <v/>
      </c>
      <c r="EN804" s="115" t="str">
        <f t="shared" si="7173"/>
        <v/>
      </c>
      <c r="EO804" s="115" t="str">
        <f t="shared" si="7174"/>
        <v/>
      </c>
      <c r="EP804" s="115" t="str">
        <f t="shared" si="7175"/>
        <v/>
      </c>
      <c r="EQ804" s="115" t="str">
        <f t="shared" si="7176"/>
        <v/>
      </c>
      <c r="ER804" s="115" t="str">
        <f t="shared" si="7177"/>
        <v/>
      </c>
      <c r="ES804" s="115" t="str">
        <f t="shared" si="7178"/>
        <v/>
      </c>
      <c r="ET804" s="115" t="str">
        <f t="shared" si="7179"/>
        <v/>
      </c>
      <c r="EU804" s="115" t="str">
        <f t="shared" si="7180"/>
        <v/>
      </c>
      <c r="EV804" s="115" t="str">
        <f t="shared" si="7181"/>
        <v/>
      </c>
      <c r="EW804" s="115" t="str">
        <f t="shared" si="7182"/>
        <v/>
      </c>
      <c r="EX804" s="115" t="str">
        <f t="shared" si="7183"/>
        <v/>
      </c>
      <c r="EY804" s="115" t="str">
        <f t="shared" si="7184"/>
        <v/>
      </c>
      <c r="EZ804" s="115" t="str">
        <f t="shared" si="7185"/>
        <v/>
      </c>
      <c r="FA804" s="115" t="str">
        <f t="shared" si="7186"/>
        <v/>
      </c>
      <c r="FB804" s="115" t="str">
        <f t="shared" si="7187"/>
        <v/>
      </c>
      <c r="FC804" s="115" t="str">
        <f t="shared" si="7188"/>
        <v/>
      </c>
      <c r="FD804" s="115" t="str">
        <f t="shared" si="7189"/>
        <v/>
      </c>
      <c r="FE804" s="115" t="str">
        <f t="shared" si="7190"/>
        <v/>
      </c>
      <c r="FF804" s="115">
        <f t="shared" si="7098"/>
        <v>41</v>
      </c>
      <c r="FG804" s="115" t="str">
        <f>IFERROR(SMALL($EQ$3:$EQ$842,$A$12),"")</f>
        <v/>
      </c>
      <c r="FH804" s="115">
        <f t="shared" si="7194"/>
        <v>96</v>
      </c>
      <c r="FI804" s="115" t="str">
        <f t="shared" si="7099"/>
        <v/>
      </c>
      <c r="FJ804" s="115" t="str">
        <f t="shared" si="7100"/>
        <v/>
      </c>
    </row>
    <row r="805" spans="1:166" ht="15" customHeight="1" x14ac:dyDescent="0.25">
      <c r="A805" s="115">
        <v>803</v>
      </c>
      <c r="B805" s="115" t="str">
        <f t="shared" si="7191"/>
        <v/>
      </c>
      <c r="C805" s="115" t="s">
        <v>71</v>
      </c>
      <c r="D805" s="100">
        <f t="shared" si="7097"/>
        <v>0</v>
      </c>
      <c r="E805" s="100" t="str">
        <f t="shared" si="7128"/>
        <v/>
      </c>
      <c r="F805" s="100" t="str">
        <f t="shared" si="7129"/>
        <v/>
      </c>
      <c r="G805" s="100" t="str">
        <f t="shared" si="7104"/>
        <v/>
      </c>
      <c r="H805" s="100" t="str">
        <f t="shared" si="7130"/>
        <v/>
      </c>
      <c r="I805" s="100" t="str">
        <f t="shared" si="7105"/>
        <v/>
      </c>
      <c r="J805" s="100" t="str">
        <f t="shared" si="7131"/>
        <v/>
      </c>
      <c r="K805" s="100" t="str">
        <f t="shared" si="7106"/>
        <v/>
      </c>
      <c r="L805" s="100" t="str">
        <f t="shared" si="7132"/>
        <v/>
      </c>
      <c r="M805" s="100" t="str">
        <f t="shared" si="7107"/>
        <v/>
      </c>
      <c r="N805" s="100" t="str">
        <f t="shared" si="7133"/>
        <v/>
      </c>
      <c r="O805" s="100" t="str">
        <f t="shared" si="7108"/>
        <v/>
      </c>
      <c r="P805" s="100" t="str">
        <f t="shared" si="7134"/>
        <v/>
      </c>
      <c r="Q805" s="100" t="str">
        <f t="shared" si="7109"/>
        <v/>
      </c>
      <c r="R805" s="100" t="str">
        <f t="shared" si="7135"/>
        <v/>
      </c>
      <c r="S805" s="100" t="str">
        <f t="shared" si="7110"/>
        <v/>
      </c>
      <c r="T805" s="100" t="str">
        <f t="shared" si="7136"/>
        <v/>
      </c>
      <c r="U805" s="100" t="str">
        <f t="shared" si="7111"/>
        <v/>
      </c>
      <c r="V805" s="100" t="str">
        <f t="shared" si="7137"/>
        <v/>
      </c>
      <c r="W805" s="100" t="str">
        <f t="shared" si="7112"/>
        <v/>
      </c>
      <c r="X805" s="100" t="str">
        <f t="shared" si="7138"/>
        <v/>
      </c>
      <c r="Y805" s="100" t="str">
        <f t="shared" si="7113"/>
        <v/>
      </c>
      <c r="Z805" s="100" t="str">
        <f t="shared" si="7139"/>
        <v/>
      </c>
      <c r="AA805" s="100" t="str">
        <f t="shared" si="7114"/>
        <v/>
      </c>
      <c r="AB805" s="100" t="str">
        <f t="shared" si="7140"/>
        <v/>
      </c>
      <c r="AC805" s="100" t="str">
        <f t="shared" si="7115"/>
        <v/>
      </c>
      <c r="AD805" s="100" t="str">
        <f t="shared" si="7141"/>
        <v/>
      </c>
      <c r="AE805" s="100" t="str">
        <f t="shared" si="7116"/>
        <v/>
      </c>
      <c r="AF805" s="100" t="str">
        <f t="shared" si="7142"/>
        <v/>
      </c>
      <c r="AG805" s="100" t="str">
        <f t="shared" si="7117"/>
        <v/>
      </c>
      <c r="AH805" s="100" t="str">
        <f t="shared" si="7143"/>
        <v/>
      </c>
      <c r="AI805" s="100" t="str">
        <f t="shared" si="7118"/>
        <v/>
      </c>
      <c r="AJ805" s="100" t="str">
        <f t="shared" si="7144"/>
        <v/>
      </c>
      <c r="AK805" s="100" t="str">
        <f t="shared" si="7119"/>
        <v/>
      </c>
      <c r="AL805" s="100" t="str">
        <f t="shared" si="7145"/>
        <v/>
      </c>
      <c r="AM805" s="100" t="str">
        <f t="shared" si="7120"/>
        <v/>
      </c>
      <c r="AN805" s="100" t="str">
        <f t="shared" si="7146"/>
        <v/>
      </c>
      <c r="AO805" s="100" t="str">
        <f t="shared" si="7121"/>
        <v/>
      </c>
      <c r="AP805" s="100" t="str">
        <f t="shared" si="7147"/>
        <v/>
      </c>
      <c r="AQ805" s="100" t="str">
        <f t="shared" si="7122"/>
        <v/>
      </c>
      <c r="AR805" s="100" t="str">
        <f t="shared" si="7148"/>
        <v/>
      </c>
      <c r="AS805" s="100" t="str">
        <f t="shared" si="7123"/>
        <v/>
      </c>
      <c r="AT805" s="100" t="str">
        <f t="shared" si="7149"/>
        <v/>
      </c>
      <c r="AU805" s="100" t="str">
        <f t="shared" si="7124"/>
        <v/>
      </c>
      <c r="AV805" s="100" t="str">
        <f t="shared" si="7150"/>
        <v/>
      </c>
      <c r="AW805" s="100" t="str">
        <f t="shared" si="7125"/>
        <v/>
      </c>
      <c r="AX805" s="100" t="str">
        <f t="shared" si="7151"/>
        <v/>
      </c>
      <c r="AY805" s="100" t="str">
        <f t="shared" si="7126"/>
        <v/>
      </c>
      <c r="AZ805" s="100" t="str">
        <f t="shared" si="7152"/>
        <v/>
      </c>
      <c r="BA805" s="100" t="str">
        <f t="shared" si="7127"/>
        <v/>
      </c>
      <c r="BB805" s="100" t="str">
        <f t="shared" si="7153"/>
        <v/>
      </c>
      <c r="BC805" s="100" t="str">
        <f>IFERROR(INDEX('INPUT INF'!$F$3:$F$601,MATCH($B805,'INPUT INF'!$A$3:$A$601,FALSE)),"")</f>
        <v/>
      </c>
      <c r="BD805" s="100" t="str">
        <f t="shared" si="7095"/>
        <v/>
      </c>
      <c r="BE805" s="100" t="str">
        <f t="shared" si="7154"/>
        <v/>
      </c>
      <c r="BF805" s="100" t="str">
        <f t="shared" si="7155"/>
        <v/>
      </c>
      <c r="BG805" s="115" t="str">
        <f t="shared" si="7156"/>
        <v/>
      </c>
      <c r="BH805" s="176" t="str">
        <f>IF(AND('INPUT INF'!$O$1="X",BG805="PASS"),BF805,IF($BG805="","0",IF('INPUT INF'!$N$67="YES",$BF805,"")))</f>
        <v>0</v>
      </c>
      <c r="BI805" s="115" t="str">
        <f>IF($BG805="","0",IF('INPUT INF'!$S$68="YES",$BF805,""))</f>
        <v>0</v>
      </c>
      <c r="BJ805" s="115" t="str">
        <f>IF($BG805="","0",IF('INPUT INF'!$S$69="YES",$BF805,""))</f>
        <v>0</v>
      </c>
      <c r="BL805" s="118" t="str">
        <f t="shared" si="7084"/>
        <v/>
      </c>
      <c r="BM805" s="118" t="str">
        <f t="shared" si="7085"/>
        <v/>
      </c>
      <c r="BN805" s="118" t="str">
        <f t="shared" si="7086"/>
        <v/>
      </c>
      <c r="BR805" s="118" t="str">
        <f t="shared" si="7087"/>
        <v/>
      </c>
      <c r="BS805" s="118" t="str">
        <f t="shared" si="7088"/>
        <v/>
      </c>
      <c r="BT805" s="118" t="str">
        <f t="shared" si="7089"/>
        <v/>
      </c>
      <c r="BX805" s="118" t="str">
        <f t="shared" si="7090"/>
        <v/>
      </c>
      <c r="BY805" s="118" t="str">
        <f t="shared" si="7091"/>
        <v/>
      </c>
      <c r="BZ805" s="118" t="str">
        <f t="shared" si="7092"/>
        <v/>
      </c>
      <c r="CD805" s="116" t="str">
        <f t="shared" si="7157"/>
        <v/>
      </c>
      <c r="CE805" s="116" t="str">
        <f t="shared" si="7158"/>
        <v/>
      </c>
      <c r="CF805" s="116" t="str">
        <f t="shared" si="7159"/>
        <v/>
      </c>
      <c r="CJ805" s="116" t="str">
        <f t="shared" si="7160"/>
        <v/>
      </c>
      <c r="CK805" s="116" t="str">
        <f t="shared" si="7161"/>
        <v/>
      </c>
      <c r="CL805" s="116" t="str">
        <f t="shared" si="7162"/>
        <v/>
      </c>
      <c r="CP805" s="116" t="str">
        <f t="shared" si="7163"/>
        <v/>
      </c>
      <c r="CQ805" s="116" t="str">
        <f t="shared" si="7164"/>
        <v/>
      </c>
      <c r="CR805" s="116" t="str">
        <f t="shared" si="7165"/>
        <v/>
      </c>
      <c r="DH805" s="115" t="str">
        <f t="shared" si="7093"/>
        <v/>
      </c>
      <c r="DI805" s="115" t="str">
        <f t="shared" si="7094"/>
        <v/>
      </c>
      <c r="DJ805" s="115" t="str">
        <f t="shared" si="7061"/>
        <v/>
      </c>
      <c r="DK805" s="115" t="str">
        <f t="shared" si="7062"/>
        <v/>
      </c>
      <c r="DL805" s="115" t="str">
        <f t="shared" si="7063"/>
        <v/>
      </c>
      <c r="DM805" s="115" t="str">
        <f t="shared" si="7064"/>
        <v/>
      </c>
      <c r="DN805" s="115" t="str">
        <f t="shared" si="7065"/>
        <v/>
      </c>
      <c r="DO805" s="115" t="str">
        <f t="shared" si="7066"/>
        <v/>
      </c>
      <c r="DP805" s="115" t="str">
        <f t="shared" si="7067"/>
        <v/>
      </c>
      <c r="DQ805" s="115" t="str">
        <f t="shared" si="7068"/>
        <v/>
      </c>
      <c r="DR805" s="115" t="str">
        <f t="shared" si="7069"/>
        <v/>
      </c>
      <c r="DS805" s="115" t="str">
        <f t="shared" si="7070"/>
        <v/>
      </c>
      <c r="DT805" s="115" t="str">
        <f t="shared" si="7071"/>
        <v/>
      </c>
      <c r="DU805" s="115" t="str">
        <f t="shared" si="7072"/>
        <v/>
      </c>
      <c r="DV805" s="115" t="str">
        <f t="shared" si="7073"/>
        <v/>
      </c>
      <c r="DW805" s="115" t="str">
        <f t="shared" si="7074"/>
        <v/>
      </c>
      <c r="DX805" s="115" t="str">
        <f t="shared" si="7075"/>
        <v/>
      </c>
      <c r="DY805" s="115" t="str">
        <f t="shared" si="7076"/>
        <v/>
      </c>
      <c r="DZ805" s="115" t="str">
        <f t="shared" si="7077"/>
        <v/>
      </c>
      <c r="EA805" s="115" t="str">
        <f t="shared" si="7078"/>
        <v/>
      </c>
      <c r="EB805" s="115" t="str">
        <f t="shared" si="7079"/>
        <v/>
      </c>
      <c r="EC805" s="115" t="str">
        <f t="shared" si="7080"/>
        <v/>
      </c>
      <c r="ED805" s="115" t="str">
        <f t="shared" si="7081"/>
        <v/>
      </c>
      <c r="EE805" s="115" t="str">
        <f t="shared" si="7082"/>
        <v/>
      </c>
      <c r="EF805" s="115" t="str">
        <f t="shared" si="7083"/>
        <v/>
      </c>
      <c r="EG805" s="115" t="str">
        <f t="shared" si="7166"/>
        <v/>
      </c>
      <c r="EH805" s="115" t="str">
        <f t="shared" si="7167"/>
        <v/>
      </c>
      <c r="EI805" s="115" t="str">
        <f t="shared" si="7168"/>
        <v/>
      </c>
      <c r="EJ805" s="115" t="str">
        <f t="shared" si="7169"/>
        <v/>
      </c>
      <c r="EK805" s="115" t="str">
        <f t="shared" si="7170"/>
        <v/>
      </c>
      <c r="EL805" s="115" t="str">
        <f t="shared" si="7171"/>
        <v/>
      </c>
      <c r="EM805" s="115" t="str">
        <f t="shared" si="7172"/>
        <v/>
      </c>
      <c r="EN805" s="115" t="str">
        <f t="shared" si="7173"/>
        <v/>
      </c>
      <c r="EO805" s="115" t="str">
        <f t="shared" si="7174"/>
        <v/>
      </c>
      <c r="EP805" s="115" t="str">
        <f t="shared" si="7175"/>
        <v/>
      </c>
      <c r="EQ805" s="115" t="str">
        <f t="shared" si="7176"/>
        <v/>
      </c>
      <c r="ER805" s="115" t="str">
        <f t="shared" si="7177"/>
        <v/>
      </c>
      <c r="ES805" s="115" t="str">
        <f t="shared" si="7178"/>
        <v/>
      </c>
      <c r="ET805" s="115" t="str">
        <f t="shared" si="7179"/>
        <v/>
      </c>
      <c r="EU805" s="115" t="str">
        <f t="shared" si="7180"/>
        <v/>
      </c>
      <c r="EV805" s="115" t="str">
        <f t="shared" si="7181"/>
        <v/>
      </c>
      <c r="EW805" s="115" t="str">
        <f t="shared" si="7182"/>
        <v/>
      </c>
      <c r="EX805" s="115" t="str">
        <f t="shared" si="7183"/>
        <v/>
      </c>
      <c r="EY805" s="115" t="str">
        <f t="shared" si="7184"/>
        <v/>
      </c>
      <c r="EZ805" s="115" t="str">
        <f t="shared" si="7185"/>
        <v/>
      </c>
      <c r="FA805" s="115" t="str">
        <f t="shared" si="7186"/>
        <v/>
      </c>
      <c r="FB805" s="115" t="str">
        <f t="shared" si="7187"/>
        <v/>
      </c>
      <c r="FC805" s="115" t="str">
        <f t="shared" si="7188"/>
        <v/>
      </c>
      <c r="FD805" s="115" t="str">
        <f t="shared" si="7189"/>
        <v/>
      </c>
      <c r="FE805" s="115" t="str">
        <f t="shared" si="7190"/>
        <v/>
      </c>
      <c r="FF805" s="115">
        <f t="shared" si="7098"/>
        <v>30</v>
      </c>
      <c r="FG805" s="115">
        <f>IFERROR(SMALL($ER$3:$ER$842,$A$3),"")</f>
        <v>12672042</v>
      </c>
      <c r="FH805" s="115">
        <f>IFERROR(LARGE($AA$3:$AA$842,$A$3),"")</f>
        <v>96</v>
      </c>
      <c r="FI805" s="115">
        <f t="shared" si="7099"/>
        <v>121</v>
      </c>
      <c r="FJ805" s="115" t="str">
        <f t="shared" si="7100"/>
        <v/>
      </c>
    </row>
    <row r="806" spans="1:166" ht="15" customHeight="1" x14ac:dyDescent="0.25">
      <c r="A806" s="115">
        <v>804</v>
      </c>
      <c r="B806" s="115" t="str">
        <f t="shared" si="7191"/>
        <v/>
      </c>
      <c r="C806" s="115" t="s">
        <v>71</v>
      </c>
      <c r="D806" s="100">
        <f t="shared" si="7097"/>
        <v>0</v>
      </c>
      <c r="E806" s="100" t="str">
        <f t="shared" si="7128"/>
        <v/>
      </c>
      <c r="F806" s="100" t="str">
        <f t="shared" si="7129"/>
        <v/>
      </c>
      <c r="G806" s="100" t="str">
        <f t="shared" si="7104"/>
        <v/>
      </c>
      <c r="H806" s="100" t="str">
        <f t="shared" si="7130"/>
        <v/>
      </c>
      <c r="I806" s="100" t="str">
        <f t="shared" si="7105"/>
        <v/>
      </c>
      <c r="J806" s="100" t="str">
        <f t="shared" si="7131"/>
        <v/>
      </c>
      <c r="K806" s="100" t="str">
        <f t="shared" si="7106"/>
        <v/>
      </c>
      <c r="L806" s="100" t="str">
        <f t="shared" si="7132"/>
        <v/>
      </c>
      <c r="M806" s="100" t="str">
        <f t="shared" si="7107"/>
        <v/>
      </c>
      <c r="N806" s="100" t="str">
        <f t="shared" si="7133"/>
        <v/>
      </c>
      <c r="O806" s="100" t="str">
        <f t="shared" si="7108"/>
        <v/>
      </c>
      <c r="P806" s="100" t="str">
        <f t="shared" si="7134"/>
        <v/>
      </c>
      <c r="Q806" s="100" t="str">
        <f t="shared" si="7109"/>
        <v/>
      </c>
      <c r="R806" s="100" t="str">
        <f t="shared" si="7135"/>
        <v/>
      </c>
      <c r="S806" s="100" t="str">
        <f t="shared" si="7110"/>
        <v/>
      </c>
      <c r="T806" s="100" t="str">
        <f t="shared" si="7136"/>
        <v/>
      </c>
      <c r="U806" s="100" t="str">
        <f t="shared" si="7111"/>
        <v/>
      </c>
      <c r="V806" s="100" t="str">
        <f t="shared" si="7137"/>
        <v/>
      </c>
      <c r="W806" s="100" t="str">
        <f t="shared" si="7112"/>
        <v/>
      </c>
      <c r="X806" s="100" t="str">
        <f t="shared" si="7138"/>
        <v/>
      </c>
      <c r="Y806" s="100" t="str">
        <f t="shared" si="7113"/>
        <v/>
      </c>
      <c r="Z806" s="100" t="str">
        <f t="shared" si="7139"/>
        <v/>
      </c>
      <c r="AA806" s="100" t="str">
        <f t="shared" si="7114"/>
        <v/>
      </c>
      <c r="AB806" s="100" t="str">
        <f t="shared" si="7140"/>
        <v/>
      </c>
      <c r="AC806" s="100" t="str">
        <f t="shared" si="7115"/>
        <v/>
      </c>
      <c r="AD806" s="100" t="str">
        <f t="shared" si="7141"/>
        <v/>
      </c>
      <c r="AE806" s="100" t="str">
        <f t="shared" si="7116"/>
        <v/>
      </c>
      <c r="AF806" s="100" t="str">
        <f t="shared" si="7142"/>
        <v/>
      </c>
      <c r="AG806" s="100" t="str">
        <f t="shared" si="7117"/>
        <v/>
      </c>
      <c r="AH806" s="100" t="str">
        <f t="shared" si="7143"/>
        <v/>
      </c>
      <c r="AI806" s="100" t="str">
        <f t="shared" si="7118"/>
        <v/>
      </c>
      <c r="AJ806" s="100" t="str">
        <f t="shared" si="7144"/>
        <v/>
      </c>
      <c r="AK806" s="100" t="str">
        <f t="shared" si="7119"/>
        <v/>
      </c>
      <c r="AL806" s="100" t="str">
        <f t="shared" si="7145"/>
        <v/>
      </c>
      <c r="AM806" s="100" t="str">
        <f t="shared" si="7120"/>
        <v/>
      </c>
      <c r="AN806" s="100" t="str">
        <f t="shared" si="7146"/>
        <v/>
      </c>
      <c r="AO806" s="100" t="str">
        <f t="shared" si="7121"/>
        <v/>
      </c>
      <c r="AP806" s="100" t="str">
        <f t="shared" si="7147"/>
        <v/>
      </c>
      <c r="AQ806" s="100" t="str">
        <f t="shared" si="7122"/>
        <v/>
      </c>
      <c r="AR806" s="100" t="str">
        <f t="shared" si="7148"/>
        <v/>
      </c>
      <c r="AS806" s="100" t="str">
        <f t="shared" si="7123"/>
        <v/>
      </c>
      <c r="AT806" s="100" t="str">
        <f t="shared" si="7149"/>
        <v/>
      </c>
      <c r="AU806" s="100" t="str">
        <f t="shared" si="7124"/>
        <v/>
      </c>
      <c r="AV806" s="100" t="str">
        <f t="shared" si="7150"/>
        <v/>
      </c>
      <c r="AW806" s="100" t="str">
        <f t="shared" si="7125"/>
        <v/>
      </c>
      <c r="AX806" s="100" t="str">
        <f t="shared" si="7151"/>
        <v/>
      </c>
      <c r="AY806" s="100" t="str">
        <f t="shared" si="7126"/>
        <v/>
      </c>
      <c r="AZ806" s="100" t="str">
        <f t="shared" si="7152"/>
        <v/>
      </c>
      <c r="BA806" s="100" t="str">
        <f t="shared" si="7127"/>
        <v/>
      </c>
      <c r="BB806" s="100" t="str">
        <f t="shared" si="7153"/>
        <v/>
      </c>
      <c r="BC806" s="100" t="str">
        <f>IFERROR(INDEX('INPUT INF'!$F$3:$F$601,MATCH($B806,'INPUT INF'!$A$3:$A$601,FALSE)),"")</f>
        <v/>
      </c>
      <c r="BD806" s="100" t="str">
        <f t="shared" si="7095"/>
        <v/>
      </c>
      <c r="BE806" s="100" t="str">
        <f t="shared" si="7154"/>
        <v/>
      </c>
      <c r="BF806" s="100" t="str">
        <f t="shared" si="7155"/>
        <v/>
      </c>
      <c r="BG806" s="115" t="str">
        <f t="shared" si="7156"/>
        <v/>
      </c>
      <c r="BH806" s="176" t="str">
        <f>IF(AND('INPUT INF'!$O$1="X",BG806="PASS"),BF806,IF($BG806="","0",IF('INPUT INF'!$N$67="YES",$BF806,"")))</f>
        <v>0</v>
      </c>
      <c r="BI806" s="115" t="str">
        <f>IF($BG806="","0",IF('INPUT INF'!$S$68="YES",$BF806,""))</f>
        <v>0</v>
      </c>
      <c r="BJ806" s="115" t="str">
        <f>IF($BG806="","0",IF('INPUT INF'!$S$69="YES",$BF806,""))</f>
        <v>0</v>
      </c>
      <c r="BL806" s="118" t="str">
        <f t="shared" si="7084"/>
        <v/>
      </c>
      <c r="BM806" s="118" t="str">
        <f t="shared" si="7085"/>
        <v/>
      </c>
      <c r="BN806" s="118" t="str">
        <f t="shared" si="7086"/>
        <v/>
      </c>
      <c r="BR806" s="118" t="str">
        <f t="shared" si="7087"/>
        <v/>
      </c>
      <c r="BS806" s="118" t="str">
        <f t="shared" si="7088"/>
        <v/>
      </c>
      <c r="BT806" s="118" t="str">
        <f t="shared" si="7089"/>
        <v/>
      </c>
      <c r="BX806" s="118" t="str">
        <f t="shared" si="7090"/>
        <v/>
      </c>
      <c r="BY806" s="118" t="str">
        <f t="shared" si="7091"/>
        <v/>
      </c>
      <c r="BZ806" s="118" t="str">
        <f t="shared" si="7092"/>
        <v/>
      </c>
      <c r="CD806" s="116" t="str">
        <f t="shared" si="7157"/>
        <v/>
      </c>
      <c r="CE806" s="116" t="str">
        <f t="shared" si="7158"/>
        <v/>
      </c>
      <c r="CF806" s="116" t="str">
        <f t="shared" si="7159"/>
        <v/>
      </c>
      <c r="CJ806" s="116" t="str">
        <f t="shared" si="7160"/>
        <v/>
      </c>
      <c r="CK806" s="116" t="str">
        <f t="shared" si="7161"/>
        <v/>
      </c>
      <c r="CL806" s="116" t="str">
        <f t="shared" si="7162"/>
        <v/>
      </c>
      <c r="CP806" s="116" t="str">
        <f t="shared" si="7163"/>
        <v/>
      </c>
      <c r="CQ806" s="116" t="str">
        <f t="shared" si="7164"/>
        <v/>
      </c>
      <c r="CR806" s="116" t="str">
        <f t="shared" si="7165"/>
        <v/>
      </c>
      <c r="DH806" s="115" t="str">
        <f t="shared" si="7093"/>
        <v/>
      </c>
      <c r="DI806" s="115" t="str">
        <f t="shared" si="7094"/>
        <v/>
      </c>
      <c r="DJ806" s="115" t="str">
        <f t="shared" si="7061"/>
        <v/>
      </c>
      <c r="DK806" s="115" t="str">
        <f t="shared" si="7062"/>
        <v/>
      </c>
      <c r="DL806" s="115" t="str">
        <f t="shared" si="7063"/>
        <v/>
      </c>
      <c r="DM806" s="115" t="str">
        <f t="shared" si="7064"/>
        <v/>
      </c>
      <c r="DN806" s="115" t="str">
        <f t="shared" si="7065"/>
        <v/>
      </c>
      <c r="DO806" s="115" t="str">
        <f t="shared" si="7066"/>
        <v/>
      </c>
      <c r="DP806" s="115" t="str">
        <f t="shared" si="7067"/>
        <v/>
      </c>
      <c r="DQ806" s="115" t="str">
        <f t="shared" si="7068"/>
        <v/>
      </c>
      <c r="DR806" s="115" t="str">
        <f t="shared" si="7069"/>
        <v/>
      </c>
      <c r="DS806" s="115" t="str">
        <f t="shared" si="7070"/>
        <v/>
      </c>
      <c r="DT806" s="115" t="str">
        <f t="shared" si="7071"/>
        <v/>
      </c>
      <c r="DU806" s="115" t="str">
        <f t="shared" si="7072"/>
        <v/>
      </c>
      <c r="DV806" s="115" t="str">
        <f t="shared" si="7073"/>
        <v/>
      </c>
      <c r="DW806" s="115" t="str">
        <f t="shared" si="7074"/>
        <v/>
      </c>
      <c r="DX806" s="115" t="str">
        <f t="shared" si="7075"/>
        <v/>
      </c>
      <c r="DY806" s="115" t="str">
        <f t="shared" si="7076"/>
        <v/>
      </c>
      <c r="DZ806" s="115" t="str">
        <f t="shared" si="7077"/>
        <v/>
      </c>
      <c r="EA806" s="115" t="str">
        <f t="shared" si="7078"/>
        <v/>
      </c>
      <c r="EB806" s="115" t="str">
        <f t="shared" si="7079"/>
        <v/>
      </c>
      <c r="EC806" s="115" t="str">
        <f t="shared" si="7080"/>
        <v/>
      </c>
      <c r="ED806" s="115" t="str">
        <f t="shared" si="7081"/>
        <v/>
      </c>
      <c r="EE806" s="115" t="str">
        <f t="shared" si="7082"/>
        <v/>
      </c>
      <c r="EF806" s="115" t="str">
        <f t="shared" si="7083"/>
        <v/>
      </c>
      <c r="EG806" s="115" t="str">
        <f t="shared" si="7166"/>
        <v/>
      </c>
      <c r="EH806" s="115" t="str">
        <f t="shared" si="7167"/>
        <v/>
      </c>
      <c r="EI806" s="115" t="str">
        <f t="shared" si="7168"/>
        <v/>
      </c>
      <c r="EJ806" s="115" t="str">
        <f t="shared" si="7169"/>
        <v/>
      </c>
      <c r="EK806" s="115" t="str">
        <f t="shared" si="7170"/>
        <v/>
      </c>
      <c r="EL806" s="115" t="str">
        <f t="shared" si="7171"/>
        <v/>
      </c>
      <c r="EM806" s="115" t="str">
        <f t="shared" si="7172"/>
        <v/>
      </c>
      <c r="EN806" s="115" t="str">
        <f t="shared" si="7173"/>
        <v/>
      </c>
      <c r="EO806" s="115" t="str">
        <f t="shared" si="7174"/>
        <v/>
      </c>
      <c r="EP806" s="115" t="str">
        <f t="shared" si="7175"/>
        <v/>
      </c>
      <c r="EQ806" s="115" t="str">
        <f t="shared" si="7176"/>
        <v/>
      </c>
      <c r="ER806" s="115" t="str">
        <f t="shared" si="7177"/>
        <v/>
      </c>
      <c r="ES806" s="115" t="str">
        <f t="shared" si="7178"/>
        <v/>
      </c>
      <c r="ET806" s="115" t="str">
        <f t="shared" si="7179"/>
        <v/>
      </c>
      <c r="EU806" s="115" t="str">
        <f t="shared" si="7180"/>
        <v/>
      </c>
      <c r="EV806" s="115" t="str">
        <f t="shared" si="7181"/>
        <v/>
      </c>
      <c r="EW806" s="115" t="str">
        <f t="shared" si="7182"/>
        <v/>
      </c>
      <c r="EX806" s="115" t="str">
        <f t="shared" si="7183"/>
        <v/>
      </c>
      <c r="EY806" s="115" t="str">
        <f t="shared" si="7184"/>
        <v/>
      </c>
      <c r="EZ806" s="115" t="str">
        <f t="shared" si="7185"/>
        <v/>
      </c>
      <c r="FA806" s="115" t="str">
        <f t="shared" si="7186"/>
        <v/>
      </c>
      <c r="FB806" s="115" t="str">
        <f t="shared" si="7187"/>
        <v/>
      </c>
      <c r="FC806" s="115" t="str">
        <f t="shared" si="7188"/>
        <v/>
      </c>
      <c r="FD806" s="115" t="str">
        <f t="shared" si="7189"/>
        <v/>
      </c>
      <c r="FE806" s="115" t="str">
        <f t="shared" si="7190"/>
        <v/>
      </c>
      <c r="FF806" s="115">
        <f t="shared" si="7098"/>
        <v>30</v>
      </c>
      <c r="FG806" s="115">
        <f>IFERROR(SMALL($ER$3:$ER$842,$A$4),"")</f>
        <v>12672053</v>
      </c>
      <c r="FH806" s="115">
        <f>FH805</f>
        <v>96</v>
      </c>
      <c r="FI806" s="115">
        <f t="shared" si="7099"/>
        <v>122</v>
      </c>
      <c r="FJ806" s="115" t="str">
        <f t="shared" si="7100"/>
        <v/>
      </c>
    </row>
    <row r="807" spans="1:166" ht="15" customHeight="1" x14ac:dyDescent="0.25">
      <c r="A807" s="115">
        <v>805</v>
      </c>
      <c r="B807" s="115" t="str">
        <f t="shared" si="7191"/>
        <v/>
      </c>
      <c r="C807" s="115" t="s">
        <v>71</v>
      </c>
      <c r="D807" s="100">
        <f t="shared" si="7097"/>
        <v>0</v>
      </c>
      <c r="E807" s="100" t="str">
        <f t="shared" si="7128"/>
        <v/>
      </c>
      <c r="F807" s="100" t="str">
        <f t="shared" si="7129"/>
        <v/>
      </c>
      <c r="G807" s="100" t="str">
        <f t="shared" si="7104"/>
        <v/>
      </c>
      <c r="H807" s="100" t="str">
        <f t="shared" si="7130"/>
        <v/>
      </c>
      <c r="I807" s="100" t="str">
        <f t="shared" si="7105"/>
        <v/>
      </c>
      <c r="J807" s="100" t="str">
        <f t="shared" si="7131"/>
        <v/>
      </c>
      <c r="K807" s="100" t="str">
        <f t="shared" si="7106"/>
        <v/>
      </c>
      <c r="L807" s="100" t="str">
        <f t="shared" si="7132"/>
        <v/>
      </c>
      <c r="M807" s="100" t="str">
        <f t="shared" si="7107"/>
        <v/>
      </c>
      <c r="N807" s="100" t="str">
        <f t="shared" si="7133"/>
        <v/>
      </c>
      <c r="O807" s="100" t="str">
        <f t="shared" si="7108"/>
        <v/>
      </c>
      <c r="P807" s="100" t="str">
        <f t="shared" si="7134"/>
        <v/>
      </c>
      <c r="Q807" s="100" t="str">
        <f t="shared" si="7109"/>
        <v/>
      </c>
      <c r="R807" s="100" t="str">
        <f t="shared" si="7135"/>
        <v/>
      </c>
      <c r="S807" s="100" t="str">
        <f t="shared" si="7110"/>
        <v/>
      </c>
      <c r="T807" s="100" t="str">
        <f t="shared" si="7136"/>
        <v/>
      </c>
      <c r="U807" s="100" t="str">
        <f t="shared" si="7111"/>
        <v/>
      </c>
      <c r="V807" s="100" t="str">
        <f t="shared" si="7137"/>
        <v/>
      </c>
      <c r="W807" s="100" t="str">
        <f t="shared" si="7112"/>
        <v/>
      </c>
      <c r="X807" s="100" t="str">
        <f t="shared" si="7138"/>
        <v/>
      </c>
      <c r="Y807" s="100" t="str">
        <f t="shared" si="7113"/>
        <v/>
      </c>
      <c r="Z807" s="100" t="str">
        <f t="shared" si="7139"/>
        <v/>
      </c>
      <c r="AA807" s="100" t="str">
        <f t="shared" si="7114"/>
        <v/>
      </c>
      <c r="AB807" s="100" t="str">
        <f t="shared" si="7140"/>
        <v/>
      </c>
      <c r="AC807" s="100" t="str">
        <f t="shared" si="7115"/>
        <v/>
      </c>
      <c r="AD807" s="100" t="str">
        <f t="shared" si="7141"/>
        <v/>
      </c>
      <c r="AE807" s="100" t="str">
        <f t="shared" si="7116"/>
        <v/>
      </c>
      <c r="AF807" s="100" t="str">
        <f t="shared" si="7142"/>
        <v/>
      </c>
      <c r="AG807" s="100" t="str">
        <f t="shared" si="7117"/>
        <v/>
      </c>
      <c r="AH807" s="100" t="str">
        <f t="shared" si="7143"/>
        <v/>
      </c>
      <c r="AI807" s="100" t="str">
        <f t="shared" si="7118"/>
        <v/>
      </c>
      <c r="AJ807" s="100" t="str">
        <f t="shared" si="7144"/>
        <v/>
      </c>
      <c r="AK807" s="100" t="str">
        <f t="shared" si="7119"/>
        <v/>
      </c>
      <c r="AL807" s="100" t="str">
        <f t="shared" si="7145"/>
        <v/>
      </c>
      <c r="AM807" s="100" t="str">
        <f t="shared" si="7120"/>
        <v/>
      </c>
      <c r="AN807" s="100" t="str">
        <f t="shared" si="7146"/>
        <v/>
      </c>
      <c r="AO807" s="100" t="str">
        <f t="shared" si="7121"/>
        <v/>
      </c>
      <c r="AP807" s="100" t="str">
        <f t="shared" si="7147"/>
        <v/>
      </c>
      <c r="AQ807" s="100" t="str">
        <f t="shared" si="7122"/>
        <v/>
      </c>
      <c r="AR807" s="100" t="str">
        <f t="shared" si="7148"/>
        <v/>
      </c>
      <c r="AS807" s="100" t="str">
        <f t="shared" si="7123"/>
        <v/>
      </c>
      <c r="AT807" s="100" t="str">
        <f t="shared" si="7149"/>
        <v/>
      </c>
      <c r="AU807" s="100" t="str">
        <f t="shared" si="7124"/>
        <v/>
      </c>
      <c r="AV807" s="100" t="str">
        <f t="shared" si="7150"/>
        <v/>
      </c>
      <c r="AW807" s="100" t="str">
        <f t="shared" si="7125"/>
        <v/>
      </c>
      <c r="AX807" s="100" t="str">
        <f t="shared" si="7151"/>
        <v/>
      </c>
      <c r="AY807" s="100" t="str">
        <f t="shared" si="7126"/>
        <v/>
      </c>
      <c r="AZ807" s="100" t="str">
        <f t="shared" si="7152"/>
        <v/>
      </c>
      <c r="BA807" s="100" t="str">
        <f t="shared" si="7127"/>
        <v/>
      </c>
      <c r="BB807" s="100" t="str">
        <f t="shared" si="7153"/>
        <v/>
      </c>
      <c r="BC807" s="100" t="str">
        <f>IFERROR(INDEX('INPUT INF'!$F$3:$F$601,MATCH($B807,'INPUT INF'!$A$3:$A$601,FALSE)),"")</f>
        <v/>
      </c>
      <c r="BD807" s="100" t="str">
        <f t="shared" si="7095"/>
        <v/>
      </c>
      <c r="BE807" s="100" t="str">
        <f t="shared" si="7154"/>
        <v/>
      </c>
      <c r="BF807" s="100" t="str">
        <f t="shared" si="7155"/>
        <v/>
      </c>
      <c r="BG807" s="115" t="str">
        <f t="shared" si="7156"/>
        <v/>
      </c>
      <c r="BH807" s="176" t="str">
        <f>IF(AND('INPUT INF'!$O$1="X",BG807="PASS"),BF807,IF($BG807="","0",IF('INPUT INF'!$N$67="YES",$BF807,"")))</f>
        <v>0</v>
      </c>
      <c r="BI807" s="115" t="str">
        <f>IF($BG807="","0",IF('INPUT INF'!$S$68="YES",$BF807,""))</f>
        <v>0</v>
      </c>
      <c r="BJ807" s="115" t="str">
        <f>IF($BG807="","0",IF('INPUT INF'!$S$69="YES",$BF807,""))</f>
        <v>0</v>
      </c>
      <c r="BL807" s="118" t="str">
        <f t="shared" si="7084"/>
        <v/>
      </c>
      <c r="BM807" s="118" t="str">
        <f t="shared" si="7085"/>
        <v/>
      </c>
      <c r="BN807" s="118" t="str">
        <f t="shared" si="7086"/>
        <v/>
      </c>
      <c r="BR807" s="118" t="str">
        <f t="shared" si="7087"/>
        <v/>
      </c>
      <c r="BS807" s="118" t="str">
        <f t="shared" si="7088"/>
        <v/>
      </c>
      <c r="BT807" s="118" t="str">
        <f t="shared" si="7089"/>
        <v/>
      </c>
      <c r="BX807" s="118" t="str">
        <f t="shared" si="7090"/>
        <v/>
      </c>
      <c r="BY807" s="118" t="str">
        <f t="shared" si="7091"/>
        <v/>
      </c>
      <c r="BZ807" s="118" t="str">
        <f t="shared" si="7092"/>
        <v/>
      </c>
      <c r="CD807" s="116" t="str">
        <f t="shared" si="7157"/>
        <v/>
      </c>
      <c r="CE807" s="116" t="str">
        <f t="shared" si="7158"/>
        <v/>
      </c>
      <c r="CF807" s="116" t="str">
        <f t="shared" si="7159"/>
        <v/>
      </c>
      <c r="CJ807" s="116" t="str">
        <f t="shared" si="7160"/>
        <v/>
      </c>
      <c r="CK807" s="116" t="str">
        <f t="shared" si="7161"/>
        <v/>
      </c>
      <c r="CL807" s="116" t="str">
        <f t="shared" si="7162"/>
        <v/>
      </c>
      <c r="CP807" s="116" t="str">
        <f t="shared" si="7163"/>
        <v/>
      </c>
      <c r="CQ807" s="116" t="str">
        <f t="shared" si="7164"/>
        <v/>
      </c>
      <c r="CR807" s="116" t="str">
        <f t="shared" si="7165"/>
        <v/>
      </c>
      <c r="DH807" s="115" t="str">
        <f t="shared" si="7093"/>
        <v/>
      </c>
      <c r="DI807" s="115" t="str">
        <f t="shared" si="7094"/>
        <v/>
      </c>
      <c r="DJ807" s="115" t="str">
        <f t="shared" ref="DJ807:DJ842" si="7195">IFERROR(IF(RANK($I807,$I$423:$I$842)=1,$B807,""),"")</f>
        <v/>
      </c>
      <c r="DK807" s="115" t="str">
        <f t="shared" ref="DK807:DK842" si="7196">IFERROR(IF(RANK($K807,$K$423:$K$842)=1,$B807,""),"")</f>
        <v/>
      </c>
      <c r="DL807" s="115" t="str">
        <f t="shared" ref="DL807:DL842" si="7197">IFERROR(IF(RANK($M807,$M$423:$M$842)=1,$B807,""),"")</f>
        <v/>
      </c>
      <c r="DM807" s="115" t="str">
        <f t="shared" ref="DM807:DM842" si="7198">IFERROR(IF(RANK($O807,$O$423:$O$842)=1,$B807,""),"")</f>
        <v/>
      </c>
      <c r="DN807" s="115" t="str">
        <f t="shared" ref="DN807:DN842" si="7199">IFERROR(IF(RANK($Q807,$Q$423:$Q$842)=1,$B807,""),"")</f>
        <v/>
      </c>
      <c r="DO807" s="115" t="str">
        <f t="shared" ref="DO807:DO842" si="7200">IFERROR(IF(RANK($S807,$S$423:$S$842)=1,$B807,""),"")</f>
        <v/>
      </c>
      <c r="DP807" s="115" t="str">
        <f t="shared" ref="DP807:DP842" si="7201">IFERROR(IF(RANK($U807,$U$423:$U$842)=1,$B807,""),"")</f>
        <v/>
      </c>
      <c r="DQ807" s="115" t="str">
        <f t="shared" ref="DQ807:DQ842" si="7202">IFERROR(IF(RANK($W807,$W$423:$W$842)=1,$B807,""),"")</f>
        <v/>
      </c>
      <c r="DR807" s="115" t="str">
        <f t="shared" ref="DR807:DR842" si="7203">IFERROR(IF(RANK($Y807,$Y$423:$Y$842)=1,$B807,""),"")</f>
        <v/>
      </c>
      <c r="DS807" s="115" t="str">
        <f t="shared" ref="DS807:DS842" si="7204">IFERROR(IF(RANK($AA807,$AA$423:$AA$842)=1,$B807,""),"")</f>
        <v/>
      </c>
      <c r="DT807" s="115" t="str">
        <f t="shared" ref="DT807:DT842" si="7205">IFERROR(IF(RANK($AC807,$AC$423:$AC$842)=1,$B807,""),"")</f>
        <v/>
      </c>
      <c r="DU807" s="115" t="str">
        <f t="shared" ref="DU807:DU842" si="7206">IFERROR(IF(RANK($AE807,$AE$423:$AE$842)=1,$B807,""),"")</f>
        <v/>
      </c>
      <c r="DV807" s="115" t="str">
        <f t="shared" ref="DV807:DV842" si="7207">IFERROR(IF(RANK($AG807,$AG$423:$AG$842)=1,$B807,""),"")</f>
        <v/>
      </c>
      <c r="DW807" s="115" t="str">
        <f t="shared" ref="DW807:DW842" si="7208">IFERROR(IF(RANK($AI807,$AI$423:$AI$842)=1,$B807,""),"")</f>
        <v/>
      </c>
      <c r="DX807" s="115" t="str">
        <f t="shared" ref="DX807:DX842" si="7209">IFERROR(IF(RANK($AK807,$AK$423:$AK$842)=1,$B807,""),"")</f>
        <v/>
      </c>
      <c r="DY807" s="115" t="str">
        <f t="shared" ref="DY807:DY842" si="7210">IFERROR(IF(RANK($AM807,$AM$423:$AM$842)=1,$B807,""),"")</f>
        <v/>
      </c>
      <c r="DZ807" s="115" t="str">
        <f t="shared" ref="DZ807:DZ842" si="7211">IFERROR(IF(RANK($AO807,$AO$423:$AO$842)=1,$B807,""),"")</f>
        <v/>
      </c>
      <c r="EA807" s="115" t="str">
        <f t="shared" ref="EA807:EA842" si="7212">IFERROR(IF(RANK($AQ807,$AQ$423:$AQ$842)=1,$B807,""),"")</f>
        <v/>
      </c>
      <c r="EB807" s="115" t="str">
        <f t="shared" ref="EB807:EB842" si="7213">IFERROR(IF(RANK($AS807,$AS$423:$AS$842)=1,$B807,""),"")</f>
        <v/>
      </c>
      <c r="EC807" s="115" t="str">
        <f t="shared" ref="EC807:EC842" si="7214">IFERROR(IF(RANK($AU807,$AU$423:$AU$842)=1,$B807,""),"")</f>
        <v/>
      </c>
      <c r="ED807" s="115" t="str">
        <f t="shared" ref="ED807:ED842" si="7215">IFERROR(IF(RANK($AW807,$AW$423:$AW$842)=1,$B807,""),"")</f>
        <v/>
      </c>
      <c r="EE807" s="115" t="str">
        <f t="shared" ref="EE807:EE842" si="7216">IFERROR(IF(RANK($AY807,$AY$423:$AY$842)=1,$B807,""),"")</f>
        <v/>
      </c>
      <c r="EF807" s="115" t="str">
        <f t="shared" ref="EF807:EF842" si="7217">IFERROR(IF(RANK($BA807,$BA$423:$BA$842)=1,$B807,""),"")</f>
        <v/>
      </c>
      <c r="EG807" s="115" t="str">
        <f t="shared" si="7166"/>
        <v/>
      </c>
      <c r="EH807" s="115" t="str">
        <f t="shared" si="7167"/>
        <v/>
      </c>
      <c r="EI807" s="115" t="str">
        <f t="shared" si="7168"/>
        <v/>
      </c>
      <c r="EJ807" s="115" t="str">
        <f t="shared" si="7169"/>
        <v/>
      </c>
      <c r="EK807" s="115" t="str">
        <f t="shared" si="7170"/>
        <v/>
      </c>
      <c r="EL807" s="115" t="str">
        <f t="shared" si="7171"/>
        <v/>
      </c>
      <c r="EM807" s="115" t="str">
        <f t="shared" si="7172"/>
        <v/>
      </c>
      <c r="EN807" s="115" t="str">
        <f t="shared" si="7173"/>
        <v/>
      </c>
      <c r="EO807" s="115" t="str">
        <f t="shared" si="7174"/>
        <v/>
      </c>
      <c r="EP807" s="115" t="str">
        <f t="shared" si="7175"/>
        <v/>
      </c>
      <c r="EQ807" s="115" t="str">
        <f t="shared" si="7176"/>
        <v/>
      </c>
      <c r="ER807" s="115" t="str">
        <f t="shared" si="7177"/>
        <v/>
      </c>
      <c r="ES807" s="115" t="str">
        <f t="shared" si="7178"/>
        <v/>
      </c>
      <c r="ET807" s="115" t="str">
        <f t="shared" si="7179"/>
        <v/>
      </c>
      <c r="EU807" s="115" t="str">
        <f t="shared" si="7180"/>
        <v/>
      </c>
      <c r="EV807" s="115" t="str">
        <f t="shared" si="7181"/>
        <v/>
      </c>
      <c r="EW807" s="115" t="str">
        <f t="shared" si="7182"/>
        <v/>
      </c>
      <c r="EX807" s="115" t="str">
        <f t="shared" si="7183"/>
        <v/>
      </c>
      <c r="EY807" s="115" t="str">
        <f t="shared" si="7184"/>
        <v/>
      </c>
      <c r="EZ807" s="115" t="str">
        <f t="shared" si="7185"/>
        <v/>
      </c>
      <c r="FA807" s="115" t="str">
        <f t="shared" si="7186"/>
        <v/>
      </c>
      <c r="FB807" s="115" t="str">
        <f t="shared" si="7187"/>
        <v/>
      </c>
      <c r="FC807" s="115" t="str">
        <f t="shared" si="7188"/>
        <v/>
      </c>
      <c r="FD807" s="115" t="str">
        <f t="shared" si="7189"/>
        <v/>
      </c>
      <c r="FE807" s="115" t="str">
        <f t="shared" si="7190"/>
        <v/>
      </c>
      <c r="FF807" s="115">
        <f t="shared" si="7098"/>
        <v>30</v>
      </c>
      <c r="FG807" s="115" t="str">
        <f>IFERROR(SMALL($ER$3:$ER$842,$A$5),"")</f>
        <v/>
      </c>
      <c r="FH807" s="115">
        <f t="shared" ref="FH807:FH814" si="7218">FH806</f>
        <v>96</v>
      </c>
      <c r="FI807" s="115" t="str">
        <f t="shared" si="7099"/>
        <v/>
      </c>
      <c r="FJ807" s="115" t="str">
        <f t="shared" si="7100"/>
        <v/>
      </c>
    </row>
    <row r="808" spans="1:166" ht="15" customHeight="1" x14ac:dyDescent="0.25">
      <c r="A808" s="115">
        <v>806</v>
      </c>
      <c r="B808" s="115" t="str">
        <f t="shared" si="7191"/>
        <v/>
      </c>
      <c r="C808" s="115" t="s">
        <v>71</v>
      </c>
      <c r="D808" s="100">
        <f t="shared" si="7097"/>
        <v>0</v>
      </c>
      <c r="E808" s="100" t="str">
        <f t="shared" si="7128"/>
        <v/>
      </c>
      <c r="F808" s="100" t="str">
        <f t="shared" si="7129"/>
        <v/>
      </c>
      <c r="G808" s="100" t="str">
        <f t="shared" si="7104"/>
        <v/>
      </c>
      <c r="H808" s="100" t="str">
        <f t="shared" si="7130"/>
        <v/>
      </c>
      <c r="I808" s="100" t="str">
        <f t="shared" si="7105"/>
        <v/>
      </c>
      <c r="J808" s="100" t="str">
        <f t="shared" si="7131"/>
        <v/>
      </c>
      <c r="K808" s="100" t="str">
        <f t="shared" si="7106"/>
        <v/>
      </c>
      <c r="L808" s="100" t="str">
        <f t="shared" si="7132"/>
        <v/>
      </c>
      <c r="M808" s="100" t="str">
        <f t="shared" si="7107"/>
        <v/>
      </c>
      <c r="N808" s="100" t="str">
        <f t="shared" si="7133"/>
        <v/>
      </c>
      <c r="O808" s="100" t="str">
        <f t="shared" si="7108"/>
        <v/>
      </c>
      <c r="P808" s="100" t="str">
        <f t="shared" si="7134"/>
        <v/>
      </c>
      <c r="Q808" s="100" t="str">
        <f t="shared" si="7109"/>
        <v/>
      </c>
      <c r="R808" s="100" t="str">
        <f t="shared" si="7135"/>
        <v/>
      </c>
      <c r="S808" s="100" t="str">
        <f t="shared" si="7110"/>
        <v/>
      </c>
      <c r="T808" s="100" t="str">
        <f t="shared" si="7136"/>
        <v/>
      </c>
      <c r="U808" s="100" t="str">
        <f t="shared" si="7111"/>
        <v/>
      </c>
      <c r="V808" s="100" t="str">
        <f t="shared" si="7137"/>
        <v/>
      </c>
      <c r="W808" s="100" t="str">
        <f t="shared" si="7112"/>
        <v/>
      </c>
      <c r="X808" s="100" t="str">
        <f t="shared" si="7138"/>
        <v/>
      </c>
      <c r="Y808" s="100" t="str">
        <f t="shared" si="7113"/>
        <v/>
      </c>
      <c r="Z808" s="100" t="str">
        <f t="shared" si="7139"/>
        <v/>
      </c>
      <c r="AA808" s="100" t="str">
        <f t="shared" si="7114"/>
        <v/>
      </c>
      <c r="AB808" s="100" t="str">
        <f t="shared" si="7140"/>
        <v/>
      </c>
      <c r="AC808" s="100" t="str">
        <f t="shared" si="7115"/>
        <v/>
      </c>
      <c r="AD808" s="100" t="str">
        <f t="shared" si="7141"/>
        <v/>
      </c>
      <c r="AE808" s="100" t="str">
        <f t="shared" si="7116"/>
        <v/>
      </c>
      <c r="AF808" s="100" t="str">
        <f t="shared" si="7142"/>
        <v/>
      </c>
      <c r="AG808" s="100" t="str">
        <f t="shared" si="7117"/>
        <v/>
      </c>
      <c r="AH808" s="100" t="str">
        <f t="shared" si="7143"/>
        <v/>
      </c>
      <c r="AI808" s="100" t="str">
        <f t="shared" si="7118"/>
        <v/>
      </c>
      <c r="AJ808" s="100" t="str">
        <f t="shared" si="7144"/>
        <v/>
      </c>
      <c r="AK808" s="100" t="str">
        <f t="shared" si="7119"/>
        <v/>
      </c>
      <c r="AL808" s="100" t="str">
        <f t="shared" si="7145"/>
        <v/>
      </c>
      <c r="AM808" s="100" t="str">
        <f t="shared" si="7120"/>
        <v/>
      </c>
      <c r="AN808" s="100" t="str">
        <f t="shared" si="7146"/>
        <v/>
      </c>
      <c r="AO808" s="100" t="str">
        <f t="shared" si="7121"/>
        <v/>
      </c>
      <c r="AP808" s="100" t="str">
        <f t="shared" si="7147"/>
        <v/>
      </c>
      <c r="AQ808" s="100" t="str">
        <f t="shared" si="7122"/>
        <v/>
      </c>
      <c r="AR808" s="100" t="str">
        <f t="shared" si="7148"/>
        <v/>
      </c>
      <c r="AS808" s="100" t="str">
        <f t="shared" si="7123"/>
        <v/>
      </c>
      <c r="AT808" s="100" t="str">
        <f t="shared" si="7149"/>
        <v/>
      </c>
      <c r="AU808" s="100" t="str">
        <f t="shared" si="7124"/>
        <v/>
      </c>
      <c r="AV808" s="100" t="str">
        <f t="shared" si="7150"/>
        <v/>
      </c>
      <c r="AW808" s="100" t="str">
        <f t="shared" si="7125"/>
        <v/>
      </c>
      <c r="AX808" s="100" t="str">
        <f t="shared" si="7151"/>
        <v/>
      </c>
      <c r="AY808" s="100" t="str">
        <f t="shared" si="7126"/>
        <v/>
      </c>
      <c r="AZ808" s="100" t="str">
        <f t="shared" si="7152"/>
        <v/>
      </c>
      <c r="BA808" s="100" t="str">
        <f t="shared" si="7127"/>
        <v/>
      </c>
      <c r="BB808" s="100" t="str">
        <f t="shared" si="7153"/>
        <v/>
      </c>
      <c r="BC808" s="100" t="str">
        <f>IFERROR(INDEX('INPUT INF'!$F$3:$F$601,MATCH($B808,'INPUT INF'!$A$3:$A$601,FALSE)),"")</f>
        <v/>
      </c>
      <c r="BD808" s="100" t="str">
        <f t="shared" si="7095"/>
        <v/>
      </c>
      <c r="BE808" s="100" t="str">
        <f t="shared" si="7154"/>
        <v/>
      </c>
      <c r="BF808" s="100" t="str">
        <f t="shared" si="7155"/>
        <v/>
      </c>
      <c r="BG808" s="115" t="str">
        <f t="shared" si="7156"/>
        <v/>
      </c>
      <c r="BH808" s="176" t="str">
        <f>IF(AND('INPUT INF'!$O$1="X",BG808="PASS"),BF808,IF($BG808="","0",IF('INPUT INF'!$N$67="YES",$BF808,"")))</f>
        <v>0</v>
      </c>
      <c r="BI808" s="115" t="str">
        <f>IF($BG808="","0",IF('INPUT INF'!$S$68="YES",$BF808,""))</f>
        <v>0</v>
      </c>
      <c r="BJ808" s="115" t="str">
        <f>IF($BG808="","0",IF('INPUT INF'!$S$69="YES",$BF808,""))</f>
        <v>0</v>
      </c>
      <c r="BL808" s="118" t="str">
        <f t="shared" ref="BL808:BL842" si="7219">IFERROR(IF(RANK(BH808,$BH$423:$BH$842)=1,B808,""),"")</f>
        <v/>
      </c>
      <c r="BM808" s="118" t="str">
        <f t="shared" ref="BM808:BM842" si="7220">IFERROR(IF(RANK(BH808,$BH$423:$BH$842)=1+COUNTIF($BL$423:$BL$842,"&gt;0"),B808,""),"")</f>
        <v/>
      </c>
      <c r="BN808" s="118" t="str">
        <f t="shared" ref="BN808:BN842" si="7221">IFERROR(IF(RANK(BH808,$BH$423:$BH$842)=1+COUNTIF($BL$423:$BL$842,"&gt;0")+COUNTIF($BM$423:$BM$842,"&gt;0"),B808,""),"")</f>
        <v/>
      </c>
      <c r="BR808" s="118" t="str">
        <f t="shared" ref="BR808:BR842" si="7222">IFERROR(IF(RANK(BI808,$BI$423:$BI$842)=1,B808,""),"")</f>
        <v/>
      </c>
      <c r="BS808" s="118" t="str">
        <f t="shared" ref="BS808:BS842" si="7223">IFERROR(IF(RANK(BI808,$BI$423:$BI$842)=1+COUNTIF($BR$423:$BR$842,"&gt;0"),B808,""),"")</f>
        <v/>
      </c>
      <c r="BT808" s="118" t="str">
        <f t="shared" ref="BT808:BT842" si="7224">IFERROR(IF(RANK(BI808,$BI$423:$BI$842)=1+COUNTIF($BR$423:$BR$842,"&gt;0")+COUNTIF($BS$423:$BS$842,"&gt;0"),B808,""),"")</f>
        <v/>
      </c>
      <c r="BX808" s="118" t="str">
        <f t="shared" ref="BX808:BX842" si="7225">IFERROR(IF(RANK(BJ808,$BJ$423:$BJ$842)=1,B808,""),"")</f>
        <v/>
      </c>
      <c r="BY808" s="118" t="str">
        <f t="shared" ref="BY808:BY842" si="7226">IFERROR(IF(RANK(BJ808,$BJ$423:$BJ$842)=1+COUNTIF($BX$423:$BX$842,"&gt;0"),B808,""),"")</f>
        <v/>
      </c>
      <c r="BZ808" s="118" t="str">
        <f t="shared" ref="BZ808:BZ842" si="7227">IFERROR(IF(RANK(BJ808,$BJ$423:$BJ$842)=1+COUNTIF($BX$423:$BX$842,"&gt;0")+COUNTIF($BY$423:$BY$842,"&gt;0"),B808,""),"")</f>
        <v/>
      </c>
      <c r="CD808" s="116" t="str">
        <f t="shared" si="7157"/>
        <v/>
      </c>
      <c r="CE808" s="116" t="str">
        <f t="shared" si="7158"/>
        <v/>
      </c>
      <c r="CF808" s="116" t="str">
        <f t="shared" si="7159"/>
        <v/>
      </c>
      <c r="CJ808" s="116" t="str">
        <f t="shared" si="7160"/>
        <v/>
      </c>
      <c r="CK808" s="116" t="str">
        <f t="shared" si="7161"/>
        <v/>
      </c>
      <c r="CL808" s="116" t="str">
        <f t="shared" si="7162"/>
        <v/>
      </c>
      <c r="CP808" s="116" t="str">
        <f t="shared" si="7163"/>
        <v/>
      </c>
      <c r="CQ808" s="116" t="str">
        <f t="shared" si="7164"/>
        <v/>
      </c>
      <c r="CR808" s="116" t="str">
        <f t="shared" si="7165"/>
        <v/>
      </c>
      <c r="DH808" s="115" t="str">
        <f t="shared" ref="DH808:DH842" si="7228">IFERROR(IF(RANK($E808,$E$423:$E$842)=1,$B808,""),"")</f>
        <v/>
      </c>
      <c r="DI808" s="115" t="str">
        <f t="shared" ref="DI808:DI842" si="7229">IFERROR(IF(RANK($G808,$G$423:$G$842)=1,$B808,""),"")</f>
        <v/>
      </c>
      <c r="DJ808" s="115" t="str">
        <f t="shared" si="7195"/>
        <v/>
      </c>
      <c r="DK808" s="115" t="str">
        <f t="shared" si="7196"/>
        <v/>
      </c>
      <c r="DL808" s="115" t="str">
        <f t="shared" si="7197"/>
        <v/>
      </c>
      <c r="DM808" s="115" t="str">
        <f t="shared" si="7198"/>
        <v/>
      </c>
      <c r="DN808" s="115" t="str">
        <f t="shared" si="7199"/>
        <v/>
      </c>
      <c r="DO808" s="115" t="str">
        <f t="shared" si="7200"/>
        <v/>
      </c>
      <c r="DP808" s="115" t="str">
        <f t="shared" si="7201"/>
        <v/>
      </c>
      <c r="DQ808" s="115" t="str">
        <f t="shared" si="7202"/>
        <v/>
      </c>
      <c r="DR808" s="115" t="str">
        <f t="shared" si="7203"/>
        <v/>
      </c>
      <c r="DS808" s="115" t="str">
        <f t="shared" si="7204"/>
        <v/>
      </c>
      <c r="DT808" s="115" t="str">
        <f t="shared" si="7205"/>
        <v/>
      </c>
      <c r="DU808" s="115" t="str">
        <f t="shared" si="7206"/>
        <v/>
      </c>
      <c r="DV808" s="115" t="str">
        <f t="shared" si="7207"/>
        <v/>
      </c>
      <c r="DW808" s="115" t="str">
        <f t="shared" si="7208"/>
        <v/>
      </c>
      <c r="DX808" s="115" t="str">
        <f t="shared" si="7209"/>
        <v/>
      </c>
      <c r="DY808" s="115" t="str">
        <f t="shared" si="7210"/>
        <v/>
      </c>
      <c r="DZ808" s="115" t="str">
        <f t="shared" si="7211"/>
        <v/>
      </c>
      <c r="EA808" s="115" t="str">
        <f t="shared" si="7212"/>
        <v/>
      </c>
      <c r="EB808" s="115" t="str">
        <f t="shared" si="7213"/>
        <v/>
      </c>
      <c r="EC808" s="115" t="str">
        <f t="shared" si="7214"/>
        <v/>
      </c>
      <c r="ED808" s="115" t="str">
        <f t="shared" si="7215"/>
        <v/>
      </c>
      <c r="EE808" s="115" t="str">
        <f t="shared" si="7216"/>
        <v/>
      </c>
      <c r="EF808" s="115" t="str">
        <f t="shared" si="7217"/>
        <v/>
      </c>
      <c r="EG808" s="115" t="str">
        <f t="shared" si="7166"/>
        <v/>
      </c>
      <c r="EH808" s="115" t="str">
        <f t="shared" si="7167"/>
        <v/>
      </c>
      <c r="EI808" s="115" t="str">
        <f t="shared" si="7168"/>
        <v/>
      </c>
      <c r="EJ808" s="115" t="str">
        <f t="shared" si="7169"/>
        <v/>
      </c>
      <c r="EK808" s="115" t="str">
        <f t="shared" si="7170"/>
        <v/>
      </c>
      <c r="EL808" s="115" t="str">
        <f t="shared" si="7171"/>
        <v/>
      </c>
      <c r="EM808" s="115" t="str">
        <f t="shared" si="7172"/>
        <v/>
      </c>
      <c r="EN808" s="115" t="str">
        <f t="shared" si="7173"/>
        <v/>
      </c>
      <c r="EO808" s="115" t="str">
        <f t="shared" si="7174"/>
        <v/>
      </c>
      <c r="EP808" s="115" t="str">
        <f t="shared" si="7175"/>
        <v/>
      </c>
      <c r="EQ808" s="115" t="str">
        <f t="shared" si="7176"/>
        <v/>
      </c>
      <c r="ER808" s="115" t="str">
        <f t="shared" si="7177"/>
        <v/>
      </c>
      <c r="ES808" s="115" t="str">
        <f t="shared" si="7178"/>
        <v/>
      </c>
      <c r="ET808" s="115" t="str">
        <f t="shared" si="7179"/>
        <v/>
      </c>
      <c r="EU808" s="115" t="str">
        <f t="shared" si="7180"/>
        <v/>
      </c>
      <c r="EV808" s="115" t="str">
        <f t="shared" si="7181"/>
        <v/>
      </c>
      <c r="EW808" s="115" t="str">
        <f t="shared" si="7182"/>
        <v/>
      </c>
      <c r="EX808" s="115" t="str">
        <f t="shared" si="7183"/>
        <v/>
      </c>
      <c r="EY808" s="115" t="str">
        <f t="shared" si="7184"/>
        <v/>
      </c>
      <c r="EZ808" s="115" t="str">
        <f t="shared" si="7185"/>
        <v/>
      </c>
      <c r="FA808" s="115" t="str">
        <f t="shared" si="7186"/>
        <v/>
      </c>
      <c r="FB808" s="115" t="str">
        <f t="shared" si="7187"/>
        <v/>
      </c>
      <c r="FC808" s="115" t="str">
        <f t="shared" si="7188"/>
        <v/>
      </c>
      <c r="FD808" s="115" t="str">
        <f t="shared" si="7189"/>
        <v/>
      </c>
      <c r="FE808" s="115" t="str">
        <f t="shared" si="7190"/>
        <v/>
      </c>
      <c r="FF808" s="115">
        <f t="shared" si="7098"/>
        <v>30</v>
      </c>
      <c r="FG808" s="115" t="str">
        <f>IFERROR(SMALL($ER$3:$ER$842,$A$6),"")</f>
        <v/>
      </c>
      <c r="FH808" s="115">
        <f t="shared" si="7218"/>
        <v>96</v>
      </c>
      <c r="FI808" s="115" t="str">
        <f t="shared" si="7099"/>
        <v/>
      </c>
      <c r="FJ808" s="115" t="str">
        <f t="shared" si="7100"/>
        <v/>
      </c>
    </row>
    <row r="809" spans="1:166" ht="15" customHeight="1" x14ac:dyDescent="0.25">
      <c r="A809" s="115">
        <v>807</v>
      </c>
      <c r="B809" s="115" t="str">
        <f t="shared" si="7191"/>
        <v/>
      </c>
      <c r="C809" s="115" t="s">
        <v>71</v>
      </c>
      <c r="D809" s="100">
        <f t="shared" si="7097"/>
        <v>0</v>
      </c>
      <c r="E809" s="100" t="str">
        <f t="shared" si="7128"/>
        <v/>
      </c>
      <c r="F809" s="100" t="str">
        <f t="shared" si="7129"/>
        <v/>
      </c>
      <c r="G809" s="100" t="str">
        <f t="shared" si="7104"/>
        <v/>
      </c>
      <c r="H809" s="100" t="str">
        <f t="shared" si="7130"/>
        <v/>
      </c>
      <c r="I809" s="100" t="str">
        <f t="shared" si="7105"/>
        <v/>
      </c>
      <c r="J809" s="100" t="str">
        <f t="shared" si="7131"/>
        <v/>
      </c>
      <c r="K809" s="100" t="str">
        <f t="shared" si="7106"/>
        <v/>
      </c>
      <c r="L809" s="100" t="str">
        <f t="shared" si="7132"/>
        <v/>
      </c>
      <c r="M809" s="100" t="str">
        <f t="shared" si="7107"/>
        <v/>
      </c>
      <c r="N809" s="100" t="str">
        <f t="shared" si="7133"/>
        <v/>
      </c>
      <c r="O809" s="100" t="str">
        <f t="shared" si="7108"/>
        <v/>
      </c>
      <c r="P809" s="100" t="str">
        <f t="shared" si="7134"/>
        <v/>
      </c>
      <c r="Q809" s="100" t="str">
        <f t="shared" si="7109"/>
        <v/>
      </c>
      <c r="R809" s="100" t="str">
        <f t="shared" si="7135"/>
        <v/>
      </c>
      <c r="S809" s="100" t="str">
        <f t="shared" si="7110"/>
        <v/>
      </c>
      <c r="T809" s="100" t="str">
        <f t="shared" si="7136"/>
        <v/>
      </c>
      <c r="U809" s="100" t="str">
        <f t="shared" si="7111"/>
        <v/>
      </c>
      <c r="V809" s="100" t="str">
        <f t="shared" si="7137"/>
        <v/>
      </c>
      <c r="W809" s="100" t="str">
        <f t="shared" si="7112"/>
        <v/>
      </c>
      <c r="X809" s="100" t="str">
        <f t="shared" si="7138"/>
        <v/>
      </c>
      <c r="Y809" s="100" t="str">
        <f t="shared" si="7113"/>
        <v/>
      </c>
      <c r="Z809" s="100" t="str">
        <f t="shared" si="7139"/>
        <v/>
      </c>
      <c r="AA809" s="100" t="str">
        <f t="shared" si="7114"/>
        <v/>
      </c>
      <c r="AB809" s="100" t="str">
        <f t="shared" si="7140"/>
        <v/>
      </c>
      <c r="AC809" s="100" t="str">
        <f t="shared" si="7115"/>
        <v/>
      </c>
      <c r="AD809" s="100" t="str">
        <f t="shared" si="7141"/>
        <v/>
      </c>
      <c r="AE809" s="100" t="str">
        <f t="shared" si="7116"/>
        <v/>
      </c>
      <c r="AF809" s="100" t="str">
        <f t="shared" si="7142"/>
        <v/>
      </c>
      <c r="AG809" s="100" t="str">
        <f t="shared" si="7117"/>
        <v/>
      </c>
      <c r="AH809" s="100" t="str">
        <f t="shared" si="7143"/>
        <v/>
      </c>
      <c r="AI809" s="100" t="str">
        <f t="shared" si="7118"/>
        <v/>
      </c>
      <c r="AJ809" s="100" t="str">
        <f t="shared" si="7144"/>
        <v/>
      </c>
      <c r="AK809" s="100" t="str">
        <f t="shared" si="7119"/>
        <v/>
      </c>
      <c r="AL809" s="100" t="str">
        <f t="shared" si="7145"/>
        <v/>
      </c>
      <c r="AM809" s="100" t="str">
        <f t="shared" si="7120"/>
        <v/>
      </c>
      <c r="AN809" s="100" t="str">
        <f t="shared" si="7146"/>
        <v/>
      </c>
      <c r="AO809" s="100" t="str">
        <f t="shared" si="7121"/>
        <v/>
      </c>
      <c r="AP809" s="100" t="str">
        <f t="shared" si="7147"/>
        <v/>
      </c>
      <c r="AQ809" s="100" t="str">
        <f t="shared" si="7122"/>
        <v/>
      </c>
      <c r="AR809" s="100" t="str">
        <f t="shared" si="7148"/>
        <v/>
      </c>
      <c r="AS809" s="100" t="str">
        <f t="shared" si="7123"/>
        <v/>
      </c>
      <c r="AT809" s="100" t="str">
        <f t="shared" si="7149"/>
        <v/>
      </c>
      <c r="AU809" s="100" t="str">
        <f t="shared" si="7124"/>
        <v/>
      </c>
      <c r="AV809" s="100" t="str">
        <f t="shared" si="7150"/>
        <v/>
      </c>
      <c r="AW809" s="100" t="str">
        <f t="shared" si="7125"/>
        <v/>
      </c>
      <c r="AX809" s="100" t="str">
        <f t="shared" si="7151"/>
        <v/>
      </c>
      <c r="AY809" s="100" t="str">
        <f t="shared" si="7126"/>
        <v/>
      </c>
      <c r="AZ809" s="100" t="str">
        <f t="shared" si="7152"/>
        <v/>
      </c>
      <c r="BA809" s="100" t="str">
        <f t="shared" si="7127"/>
        <v/>
      </c>
      <c r="BB809" s="100" t="str">
        <f t="shared" si="7153"/>
        <v/>
      </c>
      <c r="BC809" s="100" t="str">
        <f>IFERROR(INDEX('INPUT INF'!$F$3:$F$601,MATCH($B809,'INPUT INF'!$A$3:$A$601,FALSE)),"")</f>
        <v/>
      </c>
      <c r="BD809" s="100" t="str">
        <f t="shared" si="7095"/>
        <v/>
      </c>
      <c r="BE809" s="100" t="str">
        <f t="shared" si="7154"/>
        <v/>
      </c>
      <c r="BF809" s="100" t="str">
        <f t="shared" si="7155"/>
        <v/>
      </c>
      <c r="BG809" s="115" t="str">
        <f t="shared" si="7156"/>
        <v/>
      </c>
      <c r="BH809" s="176" t="str">
        <f>IF(AND('INPUT INF'!$O$1="X",BG809="PASS"),BF809,IF($BG809="","0",IF('INPUT INF'!$N$67="YES",$BF809,"")))</f>
        <v>0</v>
      </c>
      <c r="BI809" s="115" t="str">
        <f>IF($BG809="","0",IF('INPUT INF'!$S$68="YES",$BF809,""))</f>
        <v>0</v>
      </c>
      <c r="BJ809" s="115" t="str">
        <f>IF($BG809="","0",IF('INPUT INF'!$S$69="YES",$BF809,""))</f>
        <v>0</v>
      </c>
      <c r="BL809" s="118" t="str">
        <f t="shared" si="7219"/>
        <v/>
      </c>
      <c r="BM809" s="118" t="str">
        <f t="shared" si="7220"/>
        <v/>
      </c>
      <c r="BN809" s="118" t="str">
        <f t="shared" si="7221"/>
        <v/>
      </c>
      <c r="BR809" s="118" t="str">
        <f t="shared" si="7222"/>
        <v/>
      </c>
      <c r="BS809" s="118" t="str">
        <f t="shared" si="7223"/>
        <v/>
      </c>
      <c r="BT809" s="118" t="str">
        <f t="shared" si="7224"/>
        <v/>
      </c>
      <c r="BX809" s="118" t="str">
        <f t="shared" si="7225"/>
        <v/>
      </c>
      <c r="BY809" s="118" t="str">
        <f t="shared" si="7226"/>
        <v/>
      </c>
      <c r="BZ809" s="118" t="str">
        <f t="shared" si="7227"/>
        <v/>
      </c>
      <c r="CD809" s="116" t="str">
        <f t="shared" si="7157"/>
        <v/>
      </c>
      <c r="CE809" s="116" t="str">
        <f t="shared" si="7158"/>
        <v/>
      </c>
      <c r="CF809" s="116" t="str">
        <f t="shared" si="7159"/>
        <v/>
      </c>
      <c r="CJ809" s="116" t="str">
        <f t="shared" si="7160"/>
        <v/>
      </c>
      <c r="CK809" s="116" t="str">
        <f t="shared" si="7161"/>
        <v/>
      </c>
      <c r="CL809" s="116" t="str">
        <f t="shared" si="7162"/>
        <v/>
      </c>
      <c r="CP809" s="116" t="str">
        <f t="shared" si="7163"/>
        <v/>
      </c>
      <c r="CQ809" s="116" t="str">
        <f t="shared" si="7164"/>
        <v/>
      </c>
      <c r="CR809" s="116" t="str">
        <f t="shared" si="7165"/>
        <v/>
      </c>
      <c r="DH809" s="115" t="str">
        <f t="shared" si="7228"/>
        <v/>
      </c>
      <c r="DI809" s="115" t="str">
        <f t="shared" si="7229"/>
        <v/>
      </c>
      <c r="DJ809" s="115" t="str">
        <f t="shared" si="7195"/>
        <v/>
      </c>
      <c r="DK809" s="115" t="str">
        <f t="shared" si="7196"/>
        <v/>
      </c>
      <c r="DL809" s="115" t="str">
        <f t="shared" si="7197"/>
        <v/>
      </c>
      <c r="DM809" s="115" t="str">
        <f t="shared" si="7198"/>
        <v/>
      </c>
      <c r="DN809" s="115" t="str">
        <f t="shared" si="7199"/>
        <v/>
      </c>
      <c r="DO809" s="115" t="str">
        <f t="shared" si="7200"/>
        <v/>
      </c>
      <c r="DP809" s="115" t="str">
        <f t="shared" si="7201"/>
        <v/>
      </c>
      <c r="DQ809" s="115" t="str">
        <f t="shared" si="7202"/>
        <v/>
      </c>
      <c r="DR809" s="115" t="str">
        <f t="shared" si="7203"/>
        <v/>
      </c>
      <c r="DS809" s="115" t="str">
        <f t="shared" si="7204"/>
        <v/>
      </c>
      <c r="DT809" s="115" t="str">
        <f t="shared" si="7205"/>
        <v/>
      </c>
      <c r="DU809" s="115" t="str">
        <f t="shared" si="7206"/>
        <v/>
      </c>
      <c r="DV809" s="115" t="str">
        <f t="shared" si="7207"/>
        <v/>
      </c>
      <c r="DW809" s="115" t="str">
        <f t="shared" si="7208"/>
        <v/>
      </c>
      <c r="DX809" s="115" t="str">
        <f t="shared" si="7209"/>
        <v/>
      </c>
      <c r="DY809" s="115" t="str">
        <f t="shared" si="7210"/>
        <v/>
      </c>
      <c r="DZ809" s="115" t="str">
        <f t="shared" si="7211"/>
        <v/>
      </c>
      <c r="EA809" s="115" t="str">
        <f t="shared" si="7212"/>
        <v/>
      </c>
      <c r="EB809" s="115" t="str">
        <f t="shared" si="7213"/>
        <v/>
      </c>
      <c r="EC809" s="115" t="str">
        <f t="shared" si="7214"/>
        <v/>
      </c>
      <c r="ED809" s="115" t="str">
        <f t="shared" si="7215"/>
        <v/>
      </c>
      <c r="EE809" s="115" t="str">
        <f t="shared" si="7216"/>
        <v/>
      </c>
      <c r="EF809" s="115" t="str">
        <f t="shared" si="7217"/>
        <v/>
      </c>
      <c r="EG809" s="115" t="str">
        <f t="shared" si="7166"/>
        <v/>
      </c>
      <c r="EH809" s="115" t="str">
        <f t="shared" si="7167"/>
        <v/>
      </c>
      <c r="EI809" s="115" t="str">
        <f t="shared" si="7168"/>
        <v/>
      </c>
      <c r="EJ809" s="115" t="str">
        <f t="shared" si="7169"/>
        <v/>
      </c>
      <c r="EK809" s="115" t="str">
        <f t="shared" si="7170"/>
        <v/>
      </c>
      <c r="EL809" s="115" t="str">
        <f t="shared" si="7171"/>
        <v/>
      </c>
      <c r="EM809" s="115" t="str">
        <f t="shared" si="7172"/>
        <v/>
      </c>
      <c r="EN809" s="115" t="str">
        <f t="shared" si="7173"/>
        <v/>
      </c>
      <c r="EO809" s="115" t="str">
        <f t="shared" si="7174"/>
        <v/>
      </c>
      <c r="EP809" s="115" t="str">
        <f t="shared" si="7175"/>
        <v/>
      </c>
      <c r="EQ809" s="115" t="str">
        <f t="shared" si="7176"/>
        <v/>
      </c>
      <c r="ER809" s="115" t="str">
        <f t="shared" si="7177"/>
        <v/>
      </c>
      <c r="ES809" s="115" t="str">
        <f t="shared" si="7178"/>
        <v/>
      </c>
      <c r="ET809" s="115" t="str">
        <f t="shared" si="7179"/>
        <v/>
      </c>
      <c r="EU809" s="115" t="str">
        <f t="shared" si="7180"/>
        <v/>
      </c>
      <c r="EV809" s="115" t="str">
        <f t="shared" si="7181"/>
        <v/>
      </c>
      <c r="EW809" s="115" t="str">
        <f t="shared" si="7182"/>
        <v/>
      </c>
      <c r="EX809" s="115" t="str">
        <f t="shared" si="7183"/>
        <v/>
      </c>
      <c r="EY809" s="115" t="str">
        <f t="shared" si="7184"/>
        <v/>
      </c>
      <c r="EZ809" s="115" t="str">
        <f t="shared" si="7185"/>
        <v/>
      </c>
      <c r="FA809" s="115" t="str">
        <f t="shared" si="7186"/>
        <v/>
      </c>
      <c r="FB809" s="115" t="str">
        <f t="shared" si="7187"/>
        <v/>
      </c>
      <c r="FC809" s="115" t="str">
        <f t="shared" si="7188"/>
        <v/>
      </c>
      <c r="FD809" s="115" t="str">
        <f t="shared" si="7189"/>
        <v/>
      </c>
      <c r="FE809" s="115" t="str">
        <f t="shared" si="7190"/>
        <v/>
      </c>
      <c r="FF809" s="115">
        <f t="shared" si="7098"/>
        <v>30</v>
      </c>
      <c r="FG809" s="115" t="str">
        <f>IFERROR(SMALL($ER$3:$ER$842,$A$7),"")</f>
        <v/>
      </c>
      <c r="FH809" s="115">
        <f t="shared" si="7218"/>
        <v>96</v>
      </c>
      <c r="FI809" s="115" t="str">
        <f t="shared" si="7099"/>
        <v/>
      </c>
      <c r="FJ809" s="115" t="str">
        <f t="shared" si="7100"/>
        <v/>
      </c>
    </row>
    <row r="810" spans="1:166" ht="15" customHeight="1" x14ac:dyDescent="0.25">
      <c r="A810" s="115">
        <v>808</v>
      </c>
      <c r="B810" s="115" t="str">
        <f t="shared" si="7191"/>
        <v/>
      </c>
      <c r="C810" s="115" t="s">
        <v>71</v>
      </c>
      <c r="D810" s="100">
        <f t="shared" si="7097"/>
        <v>0</v>
      </c>
      <c r="E810" s="100" t="str">
        <f t="shared" si="7128"/>
        <v/>
      </c>
      <c r="F810" s="100" t="str">
        <f t="shared" si="7129"/>
        <v/>
      </c>
      <c r="G810" s="100" t="str">
        <f t="shared" si="7104"/>
        <v/>
      </c>
      <c r="H810" s="100" t="str">
        <f t="shared" si="7130"/>
        <v/>
      </c>
      <c r="I810" s="100" t="str">
        <f t="shared" si="7105"/>
        <v/>
      </c>
      <c r="J810" s="100" t="str">
        <f t="shared" si="7131"/>
        <v/>
      </c>
      <c r="K810" s="100" t="str">
        <f t="shared" si="7106"/>
        <v/>
      </c>
      <c r="L810" s="100" t="str">
        <f t="shared" si="7132"/>
        <v/>
      </c>
      <c r="M810" s="100" t="str">
        <f t="shared" si="7107"/>
        <v/>
      </c>
      <c r="N810" s="100" t="str">
        <f t="shared" si="7133"/>
        <v/>
      </c>
      <c r="O810" s="100" t="str">
        <f t="shared" si="7108"/>
        <v/>
      </c>
      <c r="P810" s="100" t="str">
        <f t="shared" si="7134"/>
        <v/>
      </c>
      <c r="Q810" s="100" t="str">
        <f t="shared" si="7109"/>
        <v/>
      </c>
      <c r="R810" s="100" t="str">
        <f t="shared" si="7135"/>
        <v/>
      </c>
      <c r="S810" s="100" t="str">
        <f t="shared" si="7110"/>
        <v/>
      </c>
      <c r="T810" s="100" t="str">
        <f t="shared" si="7136"/>
        <v/>
      </c>
      <c r="U810" s="100" t="str">
        <f t="shared" si="7111"/>
        <v/>
      </c>
      <c r="V810" s="100" t="str">
        <f t="shared" si="7137"/>
        <v/>
      </c>
      <c r="W810" s="100" t="str">
        <f t="shared" si="7112"/>
        <v/>
      </c>
      <c r="X810" s="100" t="str">
        <f t="shared" si="7138"/>
        <v/>
      </c>
      <c r="Y810" s="100" t="str">
        <f t="shared" si="7113"/>
        <v/>
      </c>
      <c r="Z810" s="100" t="str">
        <f t="shared" si="7139"/>
        <v/>
      </c>
      <c r="AA810" s="100" t="str">
        <f t="shared" si="7114"/>
        <v/>
      </c>
      <c r="AB810" s="100" t="str">
        <f t="shared" si="7140"/>
        <v/>
      </c>
      <c r="AC810" s="100" t="str">
        <f t="shared" si="7115"/>
        <v/>
      </c>
      <c r="AD810" s="100" t="str">
        <f t="shared" si="7141"/>
        <v/>
      </c>
      <c r="AE810" s="100" t="str">
        <f t="shared" si="7116"/>
        <v/>
      </c>
      <c r="AF810" s="100" t="str">
        <f t="shared" si="7142"/>
        <v/>
      </c>
      <c r="AG810" s="100" t="str">
        <f t="shared" si="7117"/>
        <v/>
      </c>
      <c r="AH810" s="100" t="str">
        <f t="shared" si="7143"/>
        <v/>
      </c>
      <c r="AI810" s="100" t="str">
        <f t="shared" si="7118"/>
        <v/>
      </c>
      <c r="AJ810" s="100" t="str">
        <f t="shared" si="7144"/>
        <v/>
      </c>
      <c r="AK810" s="100" t="str">
        <f t="shared" si="7119"/>
        <v/>
      </c>
      <c r="AL810" s="100" t="str">
        <f t="shared" si="7145"/>
        <v/>
      </c>
      <c r="AM810" s="100" t="str">
        <f t="shared" si="7120"/>
        <v/>
      </c>
      <c r="AN810" s="100" t="str">
        <f t="shared" si="7146"/>
        <v/>
      </c>
      <c r="AO810" s="100" t="str">
        <f t="shared" si="7121"/>
        <v/>
      </c>
      <c r="AP810" s="100" t="str">
        <f t="shared" si="7147"/>
        <v/>
      </c>
      <c r="AQ810" s="100" t="str">
        <f t="shared" si="7122"/>
        <v/>
      </c>
      <c r="AR810" s="100" t="str">
        <f t="shared" si="7148"/>
        <v/>
      </c>
      <c r="AS810" s="100" t="str">
        <f t="shared" si="7123"/>
        <v/>
      </c>
      <c r="AT810" s="100" t="str">
        <f t="shared" si="7149"/>
        <v/>
      </c>
      <c r="AU810" s="100" t="str">
        <f t="shared" si="7124"/>
        <v/>
      </c>
      <c r="AV810" s="100" t="str">
        <f t="shared" si="7150"/>
        <v/>
      </c>
      <c r="AW810" s="100" t="str">
        <f t="shared" si="7125"/>
        <v/>
      </c>
      <c r="AX810" s="100" t="str">
        <f t="shared" si="7151"/>
        <v/>
      </c>
      <c r="AY810" s="100" t="str">
        <f t="shared" si="7126"/>
        <v/>
      </c>
      <c r="AZ810" s="100" t="str">
        <f t="shared" si="7152"/>
        <v/>
      </c>
      <c r="BA810" s="100" t="str">
        <f t="shared" si="7127"/>
        <v/>
      </c>
      <c r="BB810" s="100" t="str">
        <f t="shared" si="7153"/>
        <v/>
      </c>
      <c r="BC810" s="100" t="str">
        <f>IFERROR(INDEX('INPUT INF'!$F$3:$F$601,MATCH($B810,'INPUT INF'!$A$3:$A$601,FALSE)),"")</f>
        <v/>
      </c>
      <c r="BD810" s="100" t="str">
        <f t="shared" ref="BD810:BD842" si="7230">IF(BC810=0,0,IF(B810="","",IF(BC810=O2811,P2811,IF(BC810=R2811,S2811,IF(BC810=U2811,V2811,IF(BC810=X2811,Y2811,IF(BC810=AA2811,AB2811,IF(BC810=AD2811,AE2811,IF(BC810=AG2811,AH2811,IF(BC810=AJ2811,AK2811,""))))))))))</f>
        <v/>
      </c>
      <c r="BE810" s="100" t="str">
        <f t="shared" si="7154"/>
        <v/>
      </c>
      <c r="BF810" s="100" t="str">
        <f t="shared" si="7155"/>
        <v/>
      </c>
      <c r="BG810" s="115" t="str">
        <f t="shared" si="7156"/>
        <v/>
      </c>
      <c r="BH810" s="176" t="str">
        <f>IF(AND('INPUT INF'!$O$1="X",BG810="PASS"),BF810,IF($BG810="","0",IF('INPUT INF'!$N$67="YES",$BF810,"")))</f>
        <v>0</v>
      </c>
      <c r="BI810" s="115" t="str">
        <f>IF($BG810="","0",IF('INPUT INF'!$S$68="YES",$BF810,""))</f>
        <v>0</v>
      </c>
      <c r="BJ810" s="115" t="str">
        <f>IF($BG810="","0",IF('INPUT INF'!$S$69="YES",$BF810,""))</f>
        <v>0</v>
      </c>
      <c r="BL810" s="118" t="str">
        <f t="shared" si="7219"/>
        <v/>
      </c>
      <c r="BM810" s="118" t="str">
        <f t="shared" si="7220"/>
        <v/>
      </c>
      <c r="BN810" s="118" t="str">
        <f t="shared" si="7221"/>
        <v/>
      </c>
      <c r="BR810" s="118" t="str">
        <f t="shared" si="7222"/>
        <v/>
      </c>
      <c r="BS810" s="118" t="str">
        <f t="shared" si="7223"/>
        <v/>
      </c>
      <c r="BT810" s="118" t="str">
        <f t="shared" si="7224"/>
        <v/>
      </c>
      <c r="BX810" s="118" t="str">
        <f t="shared" si="7225"/>
        <v/>
      </c>
      <c r="BY810" s="118" t="str">
        <f t="shared" si="7226"/>
        <v/>
      </c>
      <c r="BZ810" s="118" t="str">
        <f t="shared" si="7227"/>
        <v/>
      </c>
      <c r="CD810" s="116" t="str">
        <f t="shared" si="7157"/>
        <v/>
      </c>
      <c r="CE810" s="116" t="str">
        <f t="shared" si="7158"/>
        <v/>
      </c>
      <c r="CF810" s="116" t="str">
        <f t="shared" si="7159"/>
        <v/>
      </c>
      <c r="CJ810" s="116" t="str">
        <f t="shared" si="7160"/>
        <v/>
      </c>
      <c r="CK810" s="116" t="str">
        <f t="shared" si="7161"/>
        <v/>
      </c>
      <c r="CL810" s="116" t="str">
        <f t="shared" si="7162"/>
        <v/>
      </c>
      <c r="CP810" s="116" t="str">
        <f t="shared" si="7163"/>
        <v/>
      </c>
      <c r="CQ810" s="116" t="str">
        <f t="shared" si="7164"/>
        <v/>
      </c>
      <c r="CR810" s="116" t="str">
        <f t="shared" si="7165"/>
        <v/>
      </c>
      <c r="DH810" s="115" t="str">
        <f t="shared" si="7228"/>
        <v/>
      </c>
      <c r="DI810" s="115" t="str">
        <f t="shared" si="7229"/>
        <v/>
      </c>
      <c r="DJ810" s="115" t="str">
        <f t="shared" si="7195"/>
        <v/>
      </c>
      <c r="DK810" s="115" t="str">
        <f t="shared" si="7196"/>
        <v/>
      </c>
      <c r="DL810" s="115" t="str">
        <f t="shared" si="7197"/>
        <v/>
      </c>
      <c r="DM810" s="115" t="str">
        <f t="shared" si="7198"/>
        <v/>
      </c>
      <c r="DN810" s="115" t="str">
        <f t="shared" si="7199"/>
        <v/>
      </c>
      <c r="DO810" s="115" t="str">
        <f t="shared" si="7200"/>
        <v/>
      </c>
      <c r="DP810" s="115" t="str">
        <f t="shared" si="7201"/>
        <v/>
      </c>
      <c r="DQ810" s="115" t="str">
        <f t="shared" si="7202"/>
        <v/>
      </c>
      <c r="DR810" s="115" t="str">
        <f t="shared" si="7203"/>
        <v/>
      </c>
      <c r="DS810" s="115" t="str">
        <f t="shared" si="7204"/>
        <v/>
      </c>
      <c r="DT810" s="115" t="str">
        <f t="shared" si="7205"/>
        <v/>
      </c>
      <c r="DU810" s="115" t="str">
        <f t="shared" si="7206"/>
        <v/>
      </c>
      <c r="DV810" s="115" t="str">
        <f t="shared" si="7207"/>
        <v/>
      </c>
      <c r="DW810" s="115" t="str">
        <f t="shared" si="7208"/>
        <v/>
      </c>
      <c r="DX810" s="115" t="str">
        <f t="shared" si="7209"/>
        <v/>
      </c>
      <c r="DY810" s="115" t="str">
        <f t="shared" si="7210"/>
        <v/>
      </c>
      <c r="DZ810" s="115" t="str">
        <f t="shared" si="7211"/>
        <v/>
      </c>
      <c r="EA810" s="115" t="str">
        <f t="shared" si="7212"/>
        <v/>
      </c>
      <c r="EB810" s="115" t="str">
        <f t="shared" si="7213"/>
        <v/>
      </c>
      <c r="EC810" s="115" t="str">
        <f t="shared" si="7214"/>
        <v/>
      </c>
      <c r="ED810" s="115" t="str">
        <f t="shared" si="7215"/>
        <v/>
      </c>
      <c r="EE810" s="115" t="str">
        <f t="shared" si="7216"/>
        <v/>
      </c>
      <c r="EF810" s="115" t="str">
        <f t="shared" si="7217"/>
        <v/>
      </c>
      <c r="EG810" s="115" t="str">
        <f t="shared" si="7166"/>
        <v/>
      </c>
      <c r="EH810" s="115" t="str">
        <f t="shared" si="7167"/>
        <v/>
      </c>
      <c r="EI810" s="115" t="str">
        <f t="shared" si="7168"/>
        <v/>
      </c>
      <c r="EJ810" s="115" t="str">
        <f t="shared" si="7169"/>
        <v/>
      </c>
      <c r="EK810" s="115" t="str">
        <f t="shared" si="7170"/>
        <v/>
      </c>
      <c r="EL810" s="115" t="str">
        <f t="shared" si="7171"/>
        <v/>
      </c>
      <c r="EM810" s="115" t="str">
        <f t="shared" si="7172"/>
        <v/>
      </c>
      <c r="EN810" s="115" t="str">
        <f t="shared" si="7173"/>
        <v/>
      </c>
      <c r="EO810" s="115" t="str">
        <f t="shared" si="7174"/>
        <v/>
      </c>
      <c r="EP810" s="115" t="str">
        <f t="shared" si="7175"/>
        <v/>
      </c>
      <c r="EQ810" s="115" t="str">
        <f t="shared" si="7176"/>
        <v/>
      </c>
      <c r="ER810" s="115" t="str">
        <f t="shared" si="7177"/>
        <v/>
      </c>
      <c r="ES810" s="115" t="str">
        <f t="shared" si="7178"/>
        <v/>
      </c>
      <c r="ET810" s="115" t="str">
        <f t="shared" si="7179"/>
        <v/>
      </c>
      <c r="EU810" s="115" t="str">
        <f t="shared" si="7180"/>
        <v/>
      </c>
      <c r="EV810" s="115" t="str">
        <f t="shared" si="7181"/>
        <v/>
      </c>
      <c r="EW810" s="115" t="str">
        <f t="shared" si="7182"/>
        <v/>
      </c>
      <c r="EX810" s="115" t="str">
        <f t="shared" si="7183"/>
        <v/>
      </c>
      <c r="EY810" s="115" t="str">
        <f t="shared" si="7184"/>
        <v/>
      </c>
      <c r="EZ810" s="115" t="str">
        <f t="shared" si="7185"/>
        <v/>
      </c>
      <c r="FA810" s="115" t="str">
        <f t="shared" si="7186"/>
        <v/>
      </c>
      <c r="FB810" s="115" t="str">
        <f t="shared" si="7187"/>
        <v/>
      </c>
      <c r="FC810" s="115" t="str">
        <f t="shared" si="7188"/>
        <v/>
      </c>
      <c r="FD810" s="115" t="str">
        <f t="shared" si="7189"/>
        <v/>
      </c>
      <c r="FE810" s="115" t="str">
        <f t="shared" si="7190"/>
        <v/>
      </c>
      <c r="FF810" s="115">
        <f t="shared" si="7098"/>
        <v>30</v>
      </c>
      <c r="FG810" s="115" t="str">
        <f>IFERROR(SMALL($ER$3:$ER$842,$A$8),"")</f>
        <v/>
      </c>
      <c r="FH810" s="115">
        <f t="shared" si="7218"/>
        <v>96</v>
      </c>
      <c r="FI810" s="115" t="str">
        <f t="shared" si="7099"/>
        <v/>
      </c>
      <c r="FJ810" s="115" t="str">
        <f t="shared" si="7100"/>
        <v/>
      </c>
    </row>
    <row r="811" spans="1:166" ht="15" customHeight="1" x14ac:dyDescent="0.25">
      <c r="A811" s="115">
        <v>809</v>
      </c>
      <c r="B811" s="115" t="str">
        <f t="shared" si="7191"/>
        <v/>
      </c>
      <c r="C811" s="115" t="s">
        <v>71</v>
      </c>
      <c r="D811" s="100">
        <f t="shared" si="7097"/>
        <v>0</v>
      </c>
      <c r="E811" s="100" t="str">
        <f t="shared" si="7128"/>
        <v/>
      </c>
      <c r="F811" s="100" t="str">
        <f t="shared" si="7129"/>
        <v/>
      </c>
      <c r="G811" s="100" t="str">
        <f t="shared" si="7104"/>
        <v/>
      </c>
      <c r="H811" s="100" t="str">
        <f t="shared" si="7130"/>
        <v/>
      </c>
      <c r="I811" s="100" t="str">
        <f t="shared" si="7105"/>
        <v/>
      </c>
      <c r="J811" s="100" t="str">
        <f t="shared" si="7131"/>
        <v/>
      </c>
      <c r="K811" s="100" t="str">
        <f t="shared" si="7106"/>
        <v/>
      </c>
      <c r="L811" s="100" t="str">
        <f t="shared" si="7132"/>
        <v/>
      </c>
      <c r="M811" s="100" t="str">
        <f t="shared" si="7107"/>
        <v/>
      </c>
      <c r="N811" s="100" t="str">
        <f t="shared" si="7133"/>
        <v/>
      </c>
      <c r="O811" s="100" t="str">
        <f t="shared" si="7108"/>
        <v/>
      </c>
      <c r="P811" s="100" t="str">
        <f t="shared" si="7134"/>
        <v/>
      </c>
      <c r="Q811" s="100" t="str">
        <f t="shared" si="7109"/>
        <v/>
      </c>
      <c r="R811" s="100" t="str">
        <f t="shared" si="7135"/>
        <v/>
      </c>
      <c r="S811" s="100" t="str">
        <f t="shared" si="7110"/>
        <v/>
      </c>
      <c r="T811" s="100" t="str">
        <f t="shared" si="7136"/>
        <v/>
      </c>
      <c r="U811" s="100" t="str">
        <f t="shared" si="7111"/>
        <v/>
      </c>
      <c r="V811" s="100" t="str">
        <f t="shared" si="7137"/>
        <v/>
      </c>
      <c r="W811" s="100" t="str">
        <f t="shared" si="7112"/>
        <v/>
      </c>
      <c r="X811" s="100" t="str">
        <f t="shared" si="7138"/>
        <v/>
      </c>
      <c r="Y811" s="100" t="str">
        <f t="shared" si="7113"/>
        <v/>
      </c>
      <c r="Z811" s="100" t="str">
        <f t="shared" si="7139"/>
        <v/>
      </c>
      <c r="AA811" s="100" t="str">
        <f t="shared" si="7114"/>
        <v/>
      </c>
      <c r="AB811" s="100" t="str">
        <f t="shared" si="7140"/>
        <v/>
      </c>
      <c r="AC811" s="100" t="str">
        <f t="shared" si="7115"/>
        <v/>
      </c>
      <c r="AD811" s="100" t="str">
        <f t="shared" si="7141"/>
        <v/>
      </c>
      <c r="AE811" s="100" t="str">
        <f t="shared" si="7116"/>
        <v/>
      </c>
      <c r="AF811" s="100" t="str">
        <f t="shared" si="7142"/>
        <v/>
      </c>
      <c r="AG811" s="100" t="str">
        <f t="shared" si="7117"/>
        <v/>
      </c>
      <c r="AH811" s="100" t="str">
        <f t="shared" si="7143"/>
        <v/>
      </c>
      <c r="AI811" s="100" t="str">
        <f t="shared" si="7118"/>
        <v/>
      </c>
      <c r="AJ811" s="100" t="str">
        <f t="shared" si="7144"/>
        <v/>
      </c>
      <c r="AK811" s="100" t="str">
        <f t="shared" si="7119"/>
        <v/>
      </c>
      <c r="AL811" s="100" t="str">
        <f t="shared" si="7145"/>
        <v/>
      </c>
      <c r="AM811" s="100" t="str">
        <f t="shared" si="7120"/>
        <v/>
      </c>
      <c r="AN811" s="100" t="str">
        <f t="shared" si="7146"/>
        <v/>
      </c>
      <c r="AO811" s="100" t="str">
        <f t="shared" si="7121"/>
        <v/>
      </c>
      <c r="AP811" s="100" t="str">
        <f t="shared" si="7147"/>
        <v/>
      </c>
      <c r="AQ811" s="100" t="str">
        <f t="shared" si="7122"/>
        <v/>
      </c>
      <c r="AR811" s="100" t="str">
        <f t="shared" si="7148"/>
        <v/>
      </c>
      <c r="AS811" s="100" t="str">
        <f t="shared" si="7123"/>
        <v/>
      </c>
      <c r="AT811" s="100" t="str">
        <f t="shared" si="7149"/>
        <v/>
      </c>
      <c r="AU811" s="100" t="str">
        <f t="shared" si="7124"/>
        <v/>
      </c>
      <c r="AV811" s="100" t="str">
        <f t="shared" si="7150"/>
        <v/>
      </c>
      <c r="AW811" s="100" t="str">
        <f t="shared" si="7125"/>
        <v/>
      </c>
      <c r="AX811" s="100" t="str">
        <f t="shared" si="7151"/>
        <v/>
      </c>
      <c r="AY811" s="100" t="str">
        <f t="shared" si="7126"/>
        <v/>
      </c>
      <c r="AZ811" s="100" t="str">
        <f t="shared" si="7152"/>
        <v/>
      </c>
      <c r="BA811" s="100" t="str">
        <f t="shared" si="7127"/>
        <v/>
      </c>
      <c r="BB811" s="100" t="str">
        <f t="shared" si="7153"/>
        <v/>
      </c>
      <c r="BC811" s="100" t="str">
        <f>IFERROR(INDEX('INPUT INF'!$F$3:$F$601,MATCH($B811,'INPUT INF'!$A$3:$A$601,FALSE)),"")</f>
        <v/>
      </c>
      <c r="BD811" s="100" t="str">
        <f t="shared" si="7230"/>
        <v/>
      </c>
      <c r="BE811" s="100" t="str">
        <f t="shared" si="7154"/>
        <v/>
      </c>
      <c r="BF811" s="100" t="str">
        <f t="shared" si="7155"/>
        <v/>
      </c>
      <c r="BG811" s="115" t="str">
        <f t="shared" si="7156"/>
        <v/>
      </c>
      <c r="BH811" s="176" t="str">
        <f>IF(AND('INPUT INF'!$O$1="X",BG811="PASS"),BF811,IF($BG811="","0",IF('INPUT INF'!$N$67="YES",$BF811,"")))</f>
        <v>0</v>
      </c>
      <c r="BI811" s="115" t="str">
        <f>IF($BG811="","0",IF('INPUT INF'!$S$68="YES",$BF811,""))</f>
        <v>0</v>
      </c>
      <c r="BJ811" s="115" t="str">
        <f>IF($BG811="","0",IF('INPUT INF'!$S$69="YES",$BF811,""))</f>
        <v>0</v>
      </c>
      <c r="BL811" s="118" t="str">
        <f t="shared" si="7219"/>
        <v/>
      </c>
      <c r="BM811" s="118" t="str">
        <f t="shared" si="7220"/>
        <v/>
      </c>
      <c r="BN811" s="118" t="str">
        <f t="shared" si="7221"/>
        <v/>
      </c>
      <c r="BR811" s="118" t="str">
        <f t="shared" si="7222"/>
        <v/>
      </c>
      <c r="BS811" s="118" t="str">
        <f t="shared" si="7223"/>
        <v/>
      </c>
      <c r="BT811" s="118" t="str">
        <f t="shared" si="7224"/>
        <v/>
      </c>
      <c r="BX811" s="118" t="str">
        <f t="shared" si="7225"/>
        <v/>
      </c>
      <c r="BY811" s="118" t="str">
        <f t="shared" si="7226"/>
        <v/>
      </c>
      <c r="BZ811" s="118" t="str">
        <f t="shared" si="7227"/>
        <v/>
      </c>
      <c r="CD811" s="116" t="str">
        <f t="shared" si="7157"/>
        <v/>
      </c>
      <c r="CE811" s="116" t="str">
        <f t="shared" si="7158"/>
        <v/>
      </c>
      <c r="CF811" s="116" t="str">
        <f t="shared" si="7159"/>
        <v/>
      </c>
      <c r="CJ811" s="116" t="str">
        <f t="shared" si="7160"/>
        <v/>
      </c>
      <c r="CK811" s="116" t="str">
        <f t="shared" si="7161"/>
        <v/>
      </c>
      <c r="CL811" s="116" t="str">
        <f t="shared" si="7162"/>
        <v/>
      </c>
      <c r="CP811" s="116" t="str">
        <f t="shared" si="7163"/>
        <v/>
      </c>
      <c r="CQ811" s="116" t="str">
        <f t="shared" si="7164"/>
        <v/>
      </c>
      <c r="CR811" s="116" t="str">
        <f t="shared" si="7165"/>
        <v/>
      </c>
      <c r="DH811" s="115" t="str">
        <f t="shared" si="7228"/>
        <v/>
      </c>
      <c r="DI811" s="115" t="str">
        <f t="shared" si="7229"/>
        <v/>
      </c>
      <c r="DJ811" s="115" t="str">
        <f t="shared" si="7195"/>
        <v/>
      </c>
      <c r="DK811" s="115" t="str">
        <f t="shared" si="7196"/>
        <v/>
      </c>
      <c r="DL811" s="115" t="str">
        <f t="shared" si="7197"/>
        <v/>
      </c>
      <c r="DM811" s="115" t="str">
        <f t="shared" si="7198"/>
        <v/>
      </c>
      <c r="DN811" s="115" t="str">
        <f t="shared" si="7199"/>
        <v/>
      </c>
      <c r="DO811" s="115" t="str">
        <f t="shared" si="7200"/>
        <v/>
      </c>
      <c r="DP811" s="115" t="str">
        <f t="shared" si="7201"/>
        <v/>
      </c>
      <c r="DQ811" s="115" t="str">
        <f t="shared" si="7202"/>
        <v/>
      </c>
      <c r="DR811" s="115" t="str">
        <f t="shared" si="7203"/>
        <v/>
      </c>
      <c r="DS811" s="115" t="str">
        <f t="shared" si="7204"/>
        <v/>
      </c>
      <c r="DT811" s="115" t="str">
        <f t="shared" si="7205"/>
        <v/>
      </c>
      <c r="DU811" s="115" t="str">
        <f t="shared" si="7206"/>
        <v/>
      </c>
      <c r="DV811" s="115" t="str">
        <f t="shared" si="7207"/>
        <v/>
      </c>
      <c r="DW811" s="115" t="str">
        <f t="shared" si="7208"/>
        <v/>
      </c>
      <c r="DX811" s="115" t="str">
        <f t="shared" si="7209"/>
        <v/>
      </c>
      <c r="DY811" s="115" t="str">
        <f t="shared" si="7210"/>
        <v/>
      </c>
      <c r="DZ811" s="115" t="str">
        <f t="shared" si="7211"/>
        <v/>
      </c>
      <c r="EA811" s="115" t="str">
        <f t="shared" si="7212"/>
        <v/>
      </c>
      <c r="EB811" s="115" t="str">
        <f t="shared" si="7213"/>
        <v/>
      </c>
      <c r="EC811" s="115" t="str">
        <f t="shared" si="7214"/>
        <v/>
      </c>
      <c r="ED811" s="115" t="str">
        <f t="shared" si="7215"/>
        <v/>
      </c>
      <c r="EE811" s="115" t="str">
        <f t="shared" si="7216"/>
        <v/>
      </c>
      <c r="EF811" s="115" t="str">
        <f t="shared" si="7217"/>
        <v/>
      </c>
      <c r="EG811" s="115" t="str">
        <f t="shared" si="7166"/>
        <v/>
      </c>
      <c r="EH811" s="115" t="str">
        <f t="shared" si="7167"/>
        <v/>
      </c>
      <c r="EI811" s="115" t="str">
        <f t="shared" si="7168"/>
        <v/>
      </c>
      <c r="EJ811" s="115" t="str">
        <f t="shared" si="7169"/>
        <v/>
      </c>
      <c r="EK811" s="115" t="str">
        <f t="shared" si="7170"/>
        <v/>
      </c>
      <c r="EL811" s="115" t="str">
        <f t="shared" si="7171"/>
        <v/>
      </c>
      <c r="EM811" s="115" t="str">
        <f t="shared" si="7172"/>
        <v/>
      </c>
      <c r="EN811" s="115" t="str">
        <f t="shared" si="7173"/>
        <v/>
      </c>
      <c r="EO811" s="115" t="str">
        <f t="shared" si="7174"/>
        <v/>
      </c>
      <c r="EP811" s="115" t="str">
        <f t="shared" si="7175"/>
        <v/>
      </c>
      <c r="EQ811" s="115" t="str">
        <f t="shared" si="7176"/>
        <v/>
      </c>
      <c r="ER811" s="115" t="str">
        <f t="shared" si="7177"/>
        <v/>
      </c>
      <c r="ES811" s="115" t="str">
        <f t="shared" si="7178"/>
        <v/>
      </c>
      <c r="ET811" s="115" t="str">
        <f t="shared" si="7179"/>
        <v/>
      </c>
      <c r="EU811" s="115" t="str">
        <f t="shared" si="7180"/>
        <v/>
      </c>
      <c r="EV811" s="115" t="str">
        <f t="shared" si="7181"/>
        <v/>
      </c>
      <c r="EW811" s="115" t="str">
        <f t="shared" si="7182"/>
        <v/>
      </c>
      <c r="EX811" s="115" t="str">
        <f t="shared" si="7183"/>
        <v/>
      </c>
      <c r="EY811" s="115" t="str">
        <f t="shared" si="7184"/>
        <v/>
      </c>
      <c r="EZ811" s="115" t="str">
        <f t="shared" si="7185"/>
        <v/>
      </c>
      <c r="FA811" s="115" t="str">
        <f t="shared" si="7186"/>
        <v/>
      </c>
      <c r="FB811" s="115" t="str">
        <f t="shared" si="7187"/>
        <v/>
      </c>
      <c r="FC811" s="115" t="str">
        <f t="shared" si="7188"/>
        <v/>
      </c>
      <c r="FD811" s="115" t="str">
        <f t="shared" si="7189"/>
        <v/>
      </c>
      <c r="FE811" s="115" t="str">
        <f t="shared" si="7190"/>
        <v/>
      </c>
      <c r="FF811" s="115">
        <f t="shared" si="7098"/>
        <v>30</v>
      </c>
      <c r="FG811" s="115" t="str">
        <f>IFERROR(SMALL($ER$3:$ER$842,$A$9),"")</f>
        <v/>
      </c>
      <c r="FH811" s="115">
        <f t="shared" si="7218"/>
        <v>96</v>
      </c>
      <c r="FI811" s="115" t="str">
        <f t="shared" si="7099"/>
        <v/>
      </c>
      <c r="FJ811" s="115" t="str">
        <f t="shared" si="7100"/>
        <v/>
      </c>
    </row>
    <row r="812" spans="1:166" ht="15" customHeight="1" x14ac:dyDescent="0.25">
      <c r="A812" s="115">
        <v>810</v>
      </c>
      <c r="B812" s="115" t="str">
        <f t="shared" si="7191"/>
        <v/>
      </c>
      <c r="C812" s="115" t="s">
        <v>71</v>
      </c>
      <c r="D812" s="100">
        <f t="shared" si="7097"/>
        <v>0</v>
      </c>
      <c r="E812" s="100" t="str">
        <f t="shared" si="7128"/>
        <v/>
      </c>
      <c r="F812" s="100" t="str">
        <f t="shared" si="7129"/>
        <v/>
      </c>
      <c r="G812" s="100" t="str">
        <f t="shared" si="7104"/>
        <v/>
      </c>
      <c r="H812" s="100" t="str">
        <f t="shared" si="7130"/>
        <v/>
      </c>
      <c r="I812" s="100" t="str">
        <f t="shared" si="7105"/>
        <v/>
      </c>
      <c r="J812" s="100" t="str">
        <f t="shared" si="7131"/>
        <v/>
      </c>
      <c r="K812" s="100" t="str">
        <f t="shared" si="7106"/>
        <v/>
      </c>
      <c r="L812" s="100" t="str">
        <f t="shared" si="7132"/>
        <v/>
      </c>
      <c r="M812" s="100" t="str">
        <f t="shared" si="7107"/>
        <v/>
      </c>
      <c r="N812" s="100" t="str">
        <f t="shared" si="7133"/>
        <v/>
      </c>
      <c r="O812" s="100" t="str">
        <f t="shared" si="7108"/>
        <v/>
      </c>
      <c r="P812" s="100" t="str">
        <f t="shared" si="7134"/>
        <v/>
      </c>
      <c r="Q812" s="100" t="str">
        <f t="shared" si="7109"/>
        <v/>
      </c>
      <c r="R812" s="100" t="str">
        <f t="shared" si="7135"/>
        <v/>
      </c>
      <c r="S812" s="100" t="str">
        <f t="shared" si="7110"/>
        <v/>
      </c>
      <c r="T812" s="100" t="str">
        <f t="shared" si="7136"/>
        <v/>
      </c>
      <c r="U812" s="100" t="str">
        <f t="shared" si="7111"/>
        <v/>
      </c>
      <c r="V812" s="100" t="str">
        <f t="shared" si="7137"/>
        <v/>
      </c>
      <c r="W812" s="100" t="str">
        <f t="shared" si="7112"/>
        <v/>
      </c>
      <c r="X812" s="100" t="str">
        <f t="shared" si="7138"/>
        <v/>
      </c>
      <c r="Y812" s="100" t="str">
        <f t="shared" si="7113"/>
        <v/>
      </c>
      <c r="Z812" s="100" t="str">
        <f t="shared" si="7139"/>
        <v/>
      </c>
      <c r="AA812" s="100" t="str">
        <f t="shared" si="7114"/>
        <v/>
      </c>
      <c r="AB812" s="100" t="str">
        <f t="shared" si="7140"/>
        <v/>
      </c>
      <c r="AC812" s="100" t="str">
        <f t="shared" si="7115"/>
        <v/>
      </c>
      <c r="AD812" s="100" t="str">
        <f t="shared" si="7141"/>
        <v/>
      </c>
      <c r="AE812" s="100" t="str">
        <f t="shared" si="7116"/>
        <v/>
      </c>
      <c r="AF812" s="100" t="str">
        <f t="shared" si="7142"/>
        <v/>
      </c>
      <c r="AG812" s="100" t="str">
        <f t="shared" si="7117"/>
        <v/>
      </c>
      <c r="AH812" s="100" t="str">
        <f t="shared" si="7143"/>
        <v/>
      </c>
      <c r="AI812" s="100" t="str">
        <f t="shared" si="7118"/>
        <v/>
      </c>
      <c r="AJ812" s="100" t="str">
        <f t="shared" si="7144"/>
        <v/>
      </c>
      <c r="AK812" s="100" t="str">
        <f t="shared" si="7119"/>
        <v/>
      </c>
      <c r="AL812" s="100" t="str">
        <f t="shared" si="7145"/>
        <v/>
      </c>
      <c r="AM812" s="100" t="str">
        <f t="shared" si="7120"/>
        <v/>
      </c>
      <c r="AN812" s="100" t="str">
        <f t="shared" si="7146"/>
        <v/>
      </c>
      <c r="AO812" s="100" t="str">
        <f t="shared" si="7121"/>
        <v/>
      </c>
      <c r="AP812" s="100" t="str">
        <f t="shared" si="7147"/>
        <v/>
      </c>
      <c r="AQ812" s="100" t="str">
        <f t="shared" si="7122"/>
        <v/>
      </c>
      <c r="AR812" s="100" t="str">
        <f t="shared" si="7148"/>
        <v/>
      </c>
      <c r="AS812" s="100" t="str">
        <f t="shared" si="7123"/>
        <v/>
      </c>
      <c r="AT812" s="100" t="str">
        <f t="shared" si="7149"/>
        <v/>
      </c>
      <c r="AU812" s="100" t="str">
        <f t="shared" si="7124"/>
        <v/>
      </c>
      <c r="AV812" s="100" t="str">
        <f t="shared" si="7150"/>
        <v/>
      </c>
      <c r="AW812" s="100" t="str">
        <f t="shared" si="7125"/>
        <v/>
      </c>
      <c r="AX812" s="100" t="str">
        <f t="shared" si="7151"/>
        <v/>
      </c>
      <c r="AY812" s="100" t="str">
        <f t="shared" si="7126"/>
        <v/>
      </c>
      <c r="AZ812" s="100" t="str">
        <f t="shared" si="7152"/>
        <v/>
      </c>
      <c r="BA812" s="100" t="str">
        <f t="shared" si="7127"/>
        <v/>
      </c>
      <c r="BB812" s="100" t="str">
        <f t="shared" si="7153"/>
        <v/>
      </c>
      <c r="BC812" s="100" t="str">
        <f>IFERROR(INDEX('INPUT INF'!$F$3:$F$601,MATCH($B812,'INPUT INF'!$A$3:$A$601,FALSE)),"")</f>
        <v/>
      </c>
      <c r="BD812" s="100" t="str">
        <f t="shared" si="7230"/>
        <v/>
      </c>
      <c r="BE812" s="100" t="str">
        <f t="shared" si="7154"/>
        <v/>
      </c>
      <c r="BF812" s="100" t="str">
        <f t="shared" si="7155"/>
        <v/>
      </c>
      <c r="BG812" s="115" t="str">
        <f t="shared" si="7156"/>
        <v/>
      </c>
      <c r="BH812" s="176" t="str">
        <f>IF(AND('INPUT INF'!$O$1="X",BG812="PASS"),BF812,IF($BG812="","0",IF('INPUT INF'!$N$67="YES",$BF812,"")))</f>
        <v>0</v>
      </c>
      <c r="BI812" s="115" t="str">
        <f>IF($BG812="","0",IF('INPUT INF'!$S$68="YES",$BF812,""))</f>
        <v>0</v>
      </c>
      <c r="BJ812" s="115" t="str">
        <f>IF($BG812="","0",IF('INPUT INF'!$S$69="YES",$BF812,""))</f>
        <v>0</v>
      </c>
      <c r="BL812" s="118" t="str">
        <f t="shared" si="7219"/>
        <v/>
      </c>
      <c r="BM812" s="118" t="str">
        <f t="shared" si="7220"/>
        <v/>
      </c>
      <c r="BN812" s="118" t="str">
        <f t="shared" si="7221"/>
        <v/>
      </c>
      <c r="BR812" s="118" t="str">
        <f t="shared" si="7222"/>
        <v/>
      </c>
      <c r="BS812" s="118" t="str">
        <f t="shared" si="7223"/>
        <v/>
      </c>
      <c r="BT812" s="118" t="str">
        <f t="shared" si="7224"/>
        <v/>
      </c>
      <c r="BX812" s="118" t="str">
        <f t="shared" si="7225"/>
        <v/>
      </c>
      <c r="BY812" s="118" t="str">
        <f t="shared" si="7226"/>
        <v/>
      </c>
      <c r="BZ812" s="118" t="str">
        <f t="shared" si="7227"/>
        <v/>
      </c>
      <c r="CD812" s="116" t="str">
        <f t="shared" si="7157"/>
        <v/>
      </c>
      <c r="CE812" s="116" t="str">
        <f t="shared" si="7158"/>
        <v/>
      </c>
      <c r="CF812" s="116" t="str">
        <f t="shared" si="7159"/>
        <v/>
      </c>
      <c r="CJ812" s="116" t="str">
        <f t="shared" si="7160"/>
        <v/>
      </c>
      <c r="CK812" s="116" t="str">
        <f t="shared" si="7161"/>
        <v/>
      </c>
      <c r="CL812" s="116" t="str">
        <f t="shared" si="7162"/>
        <v/>
      </c>
      <c r="CP812" s="116" t="str">
        <f t="shared" si="7163"/>
        <v/>
      </c>
      <c r="CQ812" s="116" t="str">
        <f t="shared" si="7164"/>
        <v/>
      </c>
      <c r="CR812" s="116" t="str">
        <f t="shared" si="7165"/>
        <v/>
      </c>
      <c r="DH812" s="115" t="str">
        <f t="shared" si="7228"/>
        <v/>
      </c>
      <c r="DI812" s="115" t="str">
        <f t="shared" si="7229"/>
        <v/>
      </c>
      <c r="DJ812" s="115" t="str">
        <f t="shared" si="7195"/>
        <v/>
      </c>
      <c r="DK812" s="115" t="str">
        <f t="shared" si="7196"/>
        <v/>
      </c>
      <c r="DL812" s="115" t="str">
        <f t="shared" si="7197"/>
        <v/>
      </c>
      <c r="DM812" s="115" t="str">
        <f t="shared" si="7198"/>
        <v/>
      </c>
      <c r="DN812" s="115" t="str">
        <f t="shared" si="7199"/>
        <v/>
      </c>
      <c r="DO812" s="115" t="str">
        <f t="shared" si="7200"/>
        <v/>
      </c>
      <c r="DP812" s="115" t="str">
        <f t="shared" si="7201"/>
        <v/>
      </c>
      <c r="DQ812" s="115" t="str">
        <f t="shared" si="7202"/>
        <v/>
      </c>
      <c r="DR812" s="115" t="str">
        <f t="shared" si="7203"/>
        <v/>
      </c>
      <c r="DS812" s="115" t="str">
        <f t="shared" si="7204"/>
        <v/>
      </c>
      <c r="DT812" s="115" t="str">
        <f t="shared" si="7205"/>
        <v/>
      </c>
      <c r="DU812" s="115" t="str">
        <f t="shared" si="7206"/>
        <v/>
      </c>
      <c r="DV812" s="115" t="str">
        <f t="shared" si="7207"/>
        <v/>
      </c>
      <c r="DW812" s="115" t="str">
        <f t="shared" si="7208"/>
        <v/>
      </c>
      <c r="DX812" s="115" t="str">
        <f t="shared" si="7209"/>
        <v/>
      </c>
      <c r="DY812" s="115" t="str">
        <f t="shared" si="7210"/>
        <v/>
      </c>
      <c r="DZ812" s="115" t="str">
        <f t="shared" si="7211"/>
        <v/>
      </c>
      <c r="EA812" s="115" t="str">
        <f t="shared" si="7212"/>
        <v/>
      </c>
      <c r="EB812" s="115" t="str">
        <f t="shared" si="7213"/>
        <v/>
      </c>
      <c r="EC812" s="115" t="str">
        <f t="shared" si="7214"/>
        <v/>
      </c>
      <c r="ED812" s="115" t="str">
        <f t="shared" si="7215"/>
        <v/>
      </c>
      <c r="EE812" s="115" t="str">
        <f t="shared" si="7216"/>
        <v/>
      </c>
      <c r="EF812" s="115" t="str">
        <f t="shared" si="7217"/>
        <v/>
      </c>
      <c r="EG812" s="115" t="str">
        <f t="shared" si="7166"/>
        <v/>
      </c>
      <c r="EH812" s="115" t="str">
        <f t="shared" si="7167"/>
        <v/>
      </c>
      <c r="EI812" s="115" t="str">
        <f t="shared" si="7168"/>
        <v/>
      </c>
      <c r="EJ812" s="115" t="str">
        <f t="shared" si="7169"/>
        <v/>
      </c>
      <c r="EK812" s="115" t="str">
        <f t="shared" si="7170"/>
        <v/>
      </c>
      <c r="EL812" s="115" t="str">
        <f t="shared" si="7171"/>
        <v/>
      </c>
      <c r="EM812" s="115" t="str">
        <f t="shared" si="7172"/>
        <v/>
      </c>
      <c r="EN812" s="115" t="str">
        <f t="shared" si="7173"/>
        <v/>
      </c>
      <c r="EO812" s="115" t="str">
        <f t="shared" si="7174"/>
        <v/>
      </c>
      <c r="EP812" s="115" t="str">
        <f t="shared" si="7175"/>
        <v/>
      </c>
      <c r="EQ812" s="115" t="str">
        <f t="shared" si="7176"/>
        <v/>
      </c>
      <c r="ER812" s="115" t="str">
        <f t="shared" si="7177"/>
        <v/>
      </c>
      <c r="ES812" s="115" t="str">
        <f t="shared" si="7178"/>
        <v/>
      </c>
      <c r="ET812" s="115" t="str">
        <f t="shared" si="7179"/>
        <v/>
      </c>
      <c r="EU812" s="115" t="str">
        <f t="shared" si="7180"/>
        <v/>
      </c>
      <c r="EV812" s="115" t="str">
        <f t="shared" si="7181"/>
        <v/>
      </c>
      <c r="EW812" s="115" t="str">
        <f t="shared" si="7182"/>
        <v/>
      </c>
      <c r="EX812" s="115" t="str">
        <f t="shared" si="7183"/>
        <v/>
      </c>
      <c r="EY812" s="115" t="str">
        <f t="shared" si="7184"/>
        <v/>
      </c>
      <c r="EZ812" s="115" t="str">
        <f t="shared" si="7185"/>
        <v/>
      </c>
      <c r="FA812" s="115" t="str">
        <f t="shared" si="7186"/>
        <v/>
      </c>
      <c r="FB812" s="115" t="str">
        <f t="shared" si="7187"/>
        <v/>
      </c>
      <c r="FC812" s="115" t="str">
        <f t="shared" si="7188"/>
        <v/>
      </c>
      <c r="FD812" s="115" t="str">
        <f t="shared" si="7189"/>
        <v/>
      </c>
      <c r="FE812" s="115" t="str">
        <f t="shared" si="7190"/>
        <v/>
      </c>
      <c r="FF812" s="115">
        <f t="shared" si="7098"/>
        <v>30</v>
      </c>
      <c r="FG812" s="115" t="str">
        <f>IFERROR(SMALL($ER$3:$ER$842,$A$10),"")</f>
        <v/>
      </c>
      <c r="FH812" s="115">
        <f t="shared" si="7218"/>
        <v>96</v>
      </c>
      <c r="FI812" s="115" t="str">
        <f t="shared" si="7099"/>
        <v/>
      </c>
      <c r="FJ812" s="115" t="str">
        <f t="shared" si="7100"/>
        <v/>
      </c>
    </row>
    <row r="813" spans="1:166" ht="15" customHeight="1" x14ac:dyDescent="0.25">
      <c r="A813" s="115">
        <v>811</v>
      </c>
      <c r="B813" s="115" t="str">
        <f t="shared" si="7191"/>
        <v/>
      </c>
      <c r="C813" s="115" t="s">
        <v>71</v>
      </c>
      <c r="D813" s="100">
        <f t="shared" si="7097"/>
        <v>0</v>
      </c>
      <c r="E813" s="100" t="str">
        <f t="shared" si="7128"/>
        <v/>
      </c>
      <c r="F813" s="100" t="str">
        <f t="shared" si="7129"/>
        <v/>
      </c>
      <c r="G813" s="100" t="str">
        <f t="shared" si="7104"/>
        <v/>
      </c>
      <c r="H813" s="100" t="str">
        <f t="shared" si="7130"/>
        <v/>
      </c>
      <c r="I813" s="100" t="str">
        <f t="shared" si="7105"/>
        <v/>
      </c>
      <c r="J813" s="100" t="str">
        <f t="shared" si="7131"/>
        <v/>
      </c>
      <c r="K813" s="100" t="str">
        <f t="shared" si="7106"/>
        <v/>
      </c>
      <c r="L813" s="100" t="str">
        <f t="shared" si="7132"/>
        <v/>
      </c>
      <c r="M813" s="100" t="str">
        <f t="shared" si="7107"/>
        <v/>
      </c>
      <c r="N813" s="100" t="str">
        <f t="shared" si="7133"/>
        <v/>
      </c>
      <c r="O813" s="100" t="str">
        <f t="shared" si="7108"/>
        <v/>
      </c>
      <c r="P813" s="100" t="str">
        <f t="shared" si="7134"/>
        <v/>
      </c>
      <c r="Q813" s="100" t="str">
        <f t="shared" si="7109"/>
        <v/>
      </c>
      <c r="R813" s="100" t="str">
        <f t="shared" si="7135"/>
        <v/>
      </c>
      <c r="S813" s="100" t="str">
        <f t="shared" si="7110"/>
        <v/>
      </c>
      <c r="T813" s="100" t="str">
        <f t="shared" si="7136"/>
        <v/>
      </c>
      <c r="U813" s="100" t="str">
        <f t="shared" si="7111"/>
        <v/>
      </c>
      <c r="V813" s="100" t="str">
        <f t="shared" si="7137"/>
        <v/>
      </c>
      <c r="W813" s="100" t="str">
        <f t="shared" si="7112"/>
        <v/>
      </c>
      <c r="X813" s="100" t="str">
        <f t="shared" si="7138"/>
        <v/>
      </c>
      <c r="Y813" s="100" t="str">
        <f t="shared" si="7113"/>
        <v/>
      </c>
      <c r="Z813" s="100" t="str">
        <f t="shared" si="7139"/>
        <v/>
      </c>
      <c r="AA813" s="100" t="str">
        <f t="shared" si="7114"/>
        <v/>
      </c>
      <c r="AB813" s="100" t="str">
        <f t="shared" si="7140"/>
        <v/>
      </c>
      <c r="AC813" s="100" t="str">
        <f t="shared" si="7115"/>
        <v/>
      </c>
      <c r="AD813" s="100" t="str">
        <f t="shared" si="7141"/>
        <v/>
      </c>
      <c r="AE813" s="100" t="str">
        <f t="shared" si="7116"/>
        <v/>
      </c>
      <c r="AF813" s="100" t="str">
        <f t="shared" si="7142"/>
        <v/>
      </c>
      <c r="AG813" s="100" t="str">
        <f t="shared" si="7117"/>
        <v/>
      </c>
      <c r="AH813" s="100" t="str">
        <f t="shared" si="7143"/>
        <v/>
      </c>
      <c r="AI813" s="100" t="str">
        <f t="shared" si="7118"/>
        <v/>
      </c>
      <c r="AJ813" s="100" t="str">
        <f t="shared" si="7144"/>
        <v/>
      </c>
      <c r="AK813" s="100" t="str">
        <f t="shared" si="7119"/>
        <v/>
      </c>
      <c r="AL813" s="100" t="str">
        <f t="shared" si="7145"/>
        <v/>
      </c>
      <c r="AM813" s="100" t="str">
        <f t="shared" si="7120"/>
        <v/>
      </c>
      <c r="AN813" s="100" t="str">
        <f t="shared" si="7146"/>
        <v/>
      </c>
      <c r="AO813" s="100" t="str">
        <f t="shared" si="7121"/>
        <v/>
      </c>
      <c r="AP813" s="100" t="str">
        <f t="shared" si="7147"/>
        <v/>
      </c>
      <c r="AQ813" s="100" t="str">
        <f t="shared" si="7122"/>
        <v/>
      </c>
      <c r="AR813" s="100" t="str">
        <f t="shared" si="7148"/>
        <v/>
      </c>
      <c r="AS813" s="100" t="str">
        <f t="shared" si="7123"/>
        <v/>
      </c>
      <c r="AT813" s="100" t="str">
        <f t="shared" si="7149"/>
        <v/>
      </c>
      <c r="AU813" s="100" t="str">
        <f t="shared" si="7124"/>
        <v/>
      </c>
      <c r="AV813" s="100" t="str">
        <f t="shared" si="7150"/>
        <v/>
      </c>
      <c r="AW813" s="100" t="str">
        <f t="shared" si="7125"/>
        <v/>
      </c>
      <c r="AX813" s="100" t="str">
        <f t="shared" si="7151"/>
        <v/>
      </c>
      <c r="AY813" s="100" t="str">
        <f t="shared" si="7126"/>
        <v/>
      </c>
      <c r="AZ813" s="100" t="str">
        <f t="shared" si="7152"/>
        <v/>
      </c>
      <c r="BA813" s="100" t="str">
        <f t="shared" si="7127"/>
        <v/>
      </c>
      <c r="BB813" s="100" t="str">
        <f t="shared" si="7153"/>
        <v/>
      </c>
      <c r="BC813" s="100" t="str">
        <f>IFERROR(INDEX('INPUT INF'!$F$3:$F$601,MATCH($B813,'INPUT INF'!$A$3:$A$601,FALSE)),"")</f>
        <v/>
      </c>
      <c r="BD813" s="100" t="str">
        <f t="shared" si="7230"/>
        <v/>
      </c>
      <c r="BE813" s="100" t="str">
        <f t="shared" si="7154"/>
        <v/>
      </c>
      <c r="BF813" s="100" t="str">
        <f t="shared" si="7155"/>
        <v/>
      </c>
      <c r="BG813" s="115" t="str">
        <f t="shared" si="7156"/>
        <v/>
      </c>
      <c r="BH813" s="176" t="str">
        <f>IF(AND('INPUT INF'!$O$1="X",BG813="PASS"),BF813,IF($BG813="","0",IF('INPUT INF'!$N$67="YES",$BF813,"")))</f>
        <v>0</v>
      </c>
      <c r="BI813" s="115" t="str">
        <f>IF($BG813="","0",IF('INPUT INF'!$S$68="YES",$BF813,""))</f>
        <v>0</v>
      </c>
      <c r="BJ813" s="115" t="str">
        <f>IF($BG813="","0",IF('INPUT INF'!$S$69="YES",$BF813,""))</f>
        <v>0</v>
      </c>
      <c r="BL813" s="118" t="str">
        <f t="shared" si="7219"/>
        <v/>
      </c>
      <c r="BM813" s="118" t="str">
        <f t="shared" si="7220"/>
        <v/>
      </c>
      <c r="BN813" s="118" t="str">
        <f t="shared" si="7221"/>
        <v/>
      </c>
      <c r="BR813" s="118" t="str">
        <f t="shared" si="7222"/>
        <v/>
      </c>
      <c r="BS813" s="118" t="str">
        <f t="shared" si="7223"/>
        <v/>
      </c>
      <c r="BT813" s="118" t="str">
        <f t="shared" si="7224"/>
        <v/>
      </c>
      <c r="BX813" s="118" t="str">
        <f t="shared" si="7225"/>
        <v/>
      </c>
      <c r="BY813" s="118" t="str">
        <f t="shared" si="7226"/>
        <v/>
      </c>
      <c r="BZ813" s="118" t="str">
        <f t="shared" si="7227"/>
        <v/>
      </c>
      <c r="CD813" s="116" t="str">
        <f t="shared" si="7157"/>
        <v/>
      </c>
      <c r="CE813" s="116" t="str">
        <f t="shared" si="7158"/>
        <v/>
      </c>
      <c r="CF813" s="116" t="str">
        <f t="shared" si="7159"/>
        <v/>
      </c>
      <c r="CJ813" s="116" t="str">
        <f t="shared" si="7160"/>
        <v/>
      </c>
      <c r="CK813" s="116" t="str">
        <f t="shared" si="7161"/>
        <v/>
      </c>
      <c r="CL813" s="116" t="str">
        <f t="shared" si="7162"/>
        <v/>
      </c>
      <c r="CP813" s="116" t="str">
        <f t="shared" si="7163"/>
        <v/>
      </c>
      <c r="CQ813" s="116" t="str">
        <f t="shared" si="7164"/>
        <v/>
      </c>
      <c r="CR813" s="116" t="str">
        <f t="shared" si="7165"/>
        <v/>
      </c>
      <c r="DH813" s="115" t="str">
        <f t="shared" si="7228"/>
        <v/>
      </c>
      <c r="DI813" s="115" t="str">
        <f t="shared" si="7229"/>
        <v/>
      </c>
      <c r="DJ813" s="115" t="str">
        <f t="shared" si="7195"/>
        <v/>
      </c>
      <c r="DK813" s="115" t="str">
        <f t="shared" si="7196"/>
        <v/>
      </c>
      <c r="DL813" s="115" t="str">
        <f t="shared" si="7197"/>
        <v/>
      </c>
      <c r="DM813" s="115" t="str">
        <f t="shared" si="7198"/>
        <v/>
      </c>
      <c r="DN813" s="115" t="str">
        <f t="shared" si="7199"/>
        <v/>
      </c>
      <c r="DO813" s="115" t="str">
        <f t="shared" si="7200"/>
        <v/>
      </c>
      <c r="DP813" s="115" t="str">
        <f t="shared" si="7201"/>
        <v/>
      </c>
      <c r="DQ813" s="115" t="str">
        <f t="shared" si="7202"/>
        <v/>
      </c>
      <c r="DR813" s="115" t="str">
        <f t="shared" si="7203"/>
        <v/>
      </c>
      <c r="DS813" s="115" t="str">
        <f t="shared" si="7204"/>
        <v/>
      </c>
      <c r="DT813" s="115" t="str">
        <f t="shared" si="7205"/>
        <v/>
      </c>
      <c r="DU813" s="115" t="str">
        <f t="shared" si="7206"/>
        <v/>
      </c>
      <c r="DV813" s="115" t="str">
        <f t="shared" si="7207"/>
        <v/>
      </c>
      <c r="DW813" s="115" t="str">
        <f t="shared" si="7208"/>
        <v/>
      </c>
      <c r="DX813" s="115" t="str">
        <f t="shared" si="7209"/>
        <v/>
      </c>
      <c r="DY813" s="115" t="str">
        <f t="shared" si="7210"/>
        <v/>
      </c>
      <c r="DZ813" s="115" t="str">
        <f t="shared" si="7211"/>
        <v/>
      </c>
      <c r="EA813" s="115" t="str">
        <f t="shared" si="7212"/>
        <v/>
      </c>
      <c r="EB813" s="115" t="str">
        <f t="shared" si="7213"/>
        <v/>
      </c>
      <c r="EC813" s="115" t="str">
        <f t="shared" si="7214"/>
        <v/>
      </c>
      <c r="ED813" s="115" t="str">
        <f t="shared" si="7215"/>
        <v/>
      </c>
      <c r="EE813" s="115" t="str">
        <f t="shared" si="7216"/>
        <v/>
      </c>
      <c r="EF813" s="115" t="str">
        <f t="shared" si="7217"/>
        <v/>
      </c>
      <c r="EG813" s="115" t="str">
        <f t="shared" si="7166"/>
        <v/>
      </c>
      <c r="EH813" s="115" t="str">
        <f t="shared" si="7167"/>
        <v/>
      </c>
      <c r="EI813" s="115" t="str">
        <f t="shared" si="7168"/>
        <v/>
      </c>
      <c r="EJ813" s="115" t="str">
        <f t="shared" si="7169"/>
        <v/>
      </c>
      <c r="EK813" s="115" t="str">
        <f t="shared" si="7170"/>
        <v/>
      </c>
      <c r="EL813" s="115" t="str">
        <f t="shared" si="7171"/>
        <v/>
      </c>
      <c r="EM813" s="115" t="str">
        <f t="shared" si="7172"/>
        <v/>
      </c>
      <c r="EN813" s="115" t="str">
        <f t="shared" si="7173"/>
        <v/>
      </c>
      <c r="EO813" s="115" t="str">
        <f t="shared" si="7174"/>
        <v/>
      </c>
      <c r="EP813" s="115" t="str">
        <f t="shared" si="7175"/>
        <v/>
      </c>
      <c r="EQ813" s="115" t="str">
        <f t="shared" si="7176"/>
        <v/>
      </c>
      <c r="ER813" s="115" t="str">
        <f t="shared" si="7177"/>
        <v/>
      </c>
      <c r="ES813" s="115" t="str">
        <f t="shared" si="7178"/>
        <v/>
      </c>
      <c r="ET813" s="115" t="str">
        <f t="shared" si="7179"/>
        <v/>
      </c>
      <c r="EU813" s="115" t="str">
        <f t="shared" si="7180"/>
        <v/>
      </c>
      <c r="EV813" s="115" t="str">
        <f t="shared" si="7181"/>
        <v/>
      </c>
      <c r="EW813" s="115" t="str">
        <f t="shared" si="7182"/>
        <v/>
      </c>
      <c r="EX813" s="115" t="str">
        <f t="shared" si="7183"/>
        <v/>
      </c>
      <c r="EY813" s="115" t="str">
        <f t="shared" si="7184"/>
        <v/>
      </c>
      <c r="EZ813" s="115" t="str">
        <f t="shared" si="7185"/>
        <v/>
      </c>
      <c r="FA813" s="115" t="str">
        <f t="shared" si="7186"/>
        <v/>
      </c>
      <c r="FB813" s="115" t="str">
        <f t="shared" si="7187"/>
        <v/>
      </c>
      <c r="FC813" s="115" t="str">
        <f t="shared" si="7188"/>
        <v/>
      </c>
      <c r="FD813" s="115" t="str">
        <f t="shared" si="7189"/>
        <v/>
      </c>
      <c r="FE813" s="115" t="str">
        <f t="shared" si="7190"/>
        <v/>
      </c>
      <c r="FF813" s="115">
        <f t="shared" si="7098"/>
        <v>30</v>
      </c>
      <c r="FG813" s="115" t="str">
        <f>IFERROR(SMALL($ER$3:$ER$842,$A$11),"")</f>
        <v/>
      </c>
      <c r="FH813" s="115">
        <f t="shared" si="7218"/>
        <v>96</v>
      </c>
      <c r="FI813" s="115" t="str">
        <f t="shared" si="7099"/>
        <v/>
      </c>
      <c r="FJ813" s="115" t="str">
        <f t="shared" si="7100"/>
        <v/>
      </c>
    </row>
    <row r="814" spans="1:166" ht="15" customHeight="1" x14ac:dyDescent="0.25">
      <c r="A814" s="115">
        <v>812</v>
      </c>
      <c r="B814" s="115" t="str">
        <f t="shared" si="7191"/>
        <v/>
      </c>
      <c r="C814" s="115" t="s">
        <v>71</v>
      </c>
      <c r="D814" s="100">
        <f t="shared" ref="D814:D842" si="7231">D813</f>
        <v>0</v>
      </c>
      <c r="E814" s="100" t="str">
        <f t="shared" si="7128"/>
        <v/>
      </c>
      <c r="F814" s="100" t="str">
        <f t="shared" si="7129"/>
        <v/>
      </c>
      <c r="G814" s="100" t="str">
        <f t="shared" si="7104"/>
        <v/>
      </c>
      <c r="H814" s="100" t="str">
        <f t="shared" si="7130"/>
        <v/>
      </c>
      <c r="I814" s="100" t="str">
        <f t="shared" si="7105"/>
        <v/>
      </c>
      <c r="J814" s="100" t="str">
        <f t="shared" si="7131"/>
        <v/>
      </c>
      <c r="K814" s="100" t="str">
        <f t="shared" si="7106"/>
        <v/>
      </c>
      <c r="L814" s="100" t="str">
        <f t="shared" si="7132"/>
        <v/>
      </c>
      <c r="M814" s="100" t="str">
        <f t="shared" si="7107"/>
        <v/>
      </c>
      <c r="N814" s="100" t="str">
        <f t="shared" si="7133"/>
        <v/>
      </c>
      <c r="O814" s="100" t="str">
        <f t="shared" si="7108"/>
        <v/>
      </c>
      <c r="P814" s="100" t="str">
        <f t="shared" si="7134"/>
        <v/>
      </c>
      <c r="Q814" s="100" t="str">
        <f t="shared" si="7109"/>
        <v/>
      </c>
      <c r="R814" s="100" t="str">
        <f t="shared" si="7135"/>
        <v/>
      </c>
      <c r="S814" s="100" t="str">
        <f t="shared" si="7110"/>
        <v/>
      </c>
      <c r="T814" s="100" t="str">
        <f t="shared" si="7136"/>
        <v/>
      </c>
      <c r="U814" s="100" t="str">
        <f t="shared" si="7111"/>
        <v/>
      </c>
      <c r="V814" s="100" t="str">
        <f t="shared" si="7137"/>
        <v/>
      </c>
      <c r="W814" s="100" t="str">
        <f t="shared" si="7112"/>
        <v/>
      </c>
      <c r="X814" s="100" t="str">
        <f t="shared" si="7138"/>
        <v/>
      </c>
      <c r="Y814" s="100" t="str">
        <f t="shared" si="7113"/>
        <v/>
      </c>
      <c r="Z814" s="100" t="str">
        <f t="shared" si="7139"/>
        <v/>
      </c>
      <c r="AA814" s="100" t="str">
        <f t="shared" si="7114"/>
        <v/>
      </c>
      <c r="AB814" s="100" t="str">
        <f t="shared" si="7140"/>
        <v/>
      </c>
      <c r="AC814" s="100" t="str">
        <f t="shared" si="7115"/>
        <v/>
      </c>
      <c r="AD814" s="100" t="str">
        <f t="shared" si="7141"/>
        <v/>
      </c>
      <c r="AE814" s="100" t="str">
        <f t="shared" si="7116"/>
        <v/>
      </c>
      <c r="AF814" s="100" t="str">
        <f t="shared" si="7142"/>
        <v/>
      </c>
      <c r="AG814" s="100" t="str">
        <f t="shared" si="7117"/>
        <v/>
      </c>
      <c r="AH814" s="100" t="str">
        <f t="shared" si="7143"/>
        <v/>
      </c>
      <c r="AI814" s="100" t="str">
        <f t="shared" si="7118"/>
        <v/>
      </c>
      <c r="AJ814" s="100" t="str">
        <f t="shared" si="7144"/>
        <v/>
      </c>
      <c r="AK814" s="100" t="str">
        <f t="shared" si="7119"/>
        <v/>
      </c>
      <c r="AL814" s="100" t="str">
        <f t="shared" si="7145"/>
        <v/>
      </c>
      <c r="AM814" s="100" t="str">
        <f t="shared" si="7120"/>
        <v/>
      </c>
      <c r="AN814" s="100" t="str">
        <f t="shared" si="7146"/>
        <v/>
      </c>
      <c r="AO814" s="100" t="str">
        <f t="shared" si="7121"/>
        <v/>
      </c>
      <c r="AP814" s="100" t="str">
        <f t="shared" si="7147"/>
        <v/>
      </c>
      <c r="AQ814" s="100" t="str">
        <f t="shared" si="7122"/>
        <v/>
      </c>
      <c r="AR814" s="100" t="str">
        <f t="shared" si="7148"/>
        <v/>
      </c>
      <c r="AS814" s="100" t="str">
        <f t="shared" si="7123"/>
        <v/>
      </c>
      <c r="AT814" s="100" t="str">
        <f t="shared" si="7149"/>
        <v/>
      </c>
      <c r="AU814" s="100" t="str">
        <f t="shared" si="7124"/>
        <v/>
      </c>
      <c r="AV814" s="100" t="str">
        <f t="shared" si="7150"/>
        <v/>
      </c>
      <c r="AW814" s="100" t="str">
        <f t="shared" si="7125"/>
        <v/>
      </c>
      <c r="AX814" s="100" t="str">
        <f t="shared" si="7151"/>
        <v/>
      </c>
      <c r="AY814" s="100" t="str">
        <f t="shared" si="7126"/>
        <v/>
      </c>
      <c r="AZ814" s="100" t="str">
        <f t="shared" si="7152"/>
        <v/>
      </c>
      <c r="BA814" s="100" t="str">
        <f t="shared" si="7127"/>
        <v/>
      </c>
      <c r="BB814" s="100" t="str">
        <f t="shared" si="7153"/>
        <v/>
      </c>
      <c r="BC814" s="100" t="str">
        <f>IFERROR(INDEX('INPUT INF'!$F$3:$F$601,MATCH($B814,'INPUT INF'!$A$3:$A$601,FALSE)),"")</f>
        <v/>
      </c>
      <c r="BD814" s="100" t="str">
        <f t="shared" si="7230"/>
        <v/>
      </c>
      <c r="BE814" s="100" t="str">
        <f t="shared" si="7154"/>
        <v/>
      </c>
      <c r="BF814" s="100" t="str">
        <f t="shared" si="7155"/>
        <v/>
      </c>
      <c r="BG814" s="115" t="str">
        <f t="shared" si="7156"/>
        <v/>
      </c>
      <c r="BH814" s="176" t="str">
        <f>IF(AND('INPUT INF'!$O$1="X",BG814="PASS"),BF814,IF($BG814="","0",IF('INPUT INF'!$N$67="YES",$BF814,"")))</f>
        <v>0</v>
      </c>
      <c r="BI814" s="115" t="str">
        <f>IF($BG814="","0",IF('INPUT INF'!$S$68="YES",$BF814,""))</f>
        <v>0</v>
      </c>
      <c r="BJ814" s="115" t="str">
        <f>IF($BG814="","0",IF('INPUT INF'!$S$69="YES",$BF814,""))</f>
        <v>0</v>
      </c>
      <c r="BL814" s="118" t="str">
        <f t="shared" si="7219"/>
        <v/>
      </c>
      <c r="BM814" s="118" t="str">
        <f t="shared" si="7220"/>
        <v/>
      </c>
      <c r="BN814" s="118" t="str">
        <f t="shared" si="7221"/>
        <v/>
      </c>
      <c r="BR814" s="118" t="str">
        <f t="shared" si="7222"/>
        <v/>
      </c>
      <c r="BS814" s="118" t="str">
        <f t="shared" si="7223"/>
        <v/>
      </c>
      <c r="BT814" s="118" t="str">
        <f t="shared" si="7224"/>
        <v/>
      </c>
      <c r="BX814" s="118" t="str">
        <f t="shared" si="7225"/>
        <v/>
      </c>
      <c r="BY814" s="118" t="str">
        <f t="shared" si="7226"/>
        <v/>
      </c>
      <c r="BZ814" s="118" t="str">
        <f t="shared" si="7227"/>
        <v/>
      </c>
      <c r="CD814" s="116" t="str">
        <f t="shared" si="7157"/>
        <v/>
      </c>
      <c r="CE814" s="116" t="str">
        <f t="shared" si="7158"/>
        <v/>
      </c>
      <c r="CF814" s="116" t="str">
        <f t="shared" si="7159"/>
        <v/>
      </c>
      <c r="CJ814" s="116" t="str">
        <f t="shared" si="7160"/>
        <v/>
      </c>
      <c r="CK814" s="116" t="str">
        <f t="shared" si="7161"/>
        <v/>
      </c>
      <c r="CL814" s="116" t="str">
        <f t="shared" si="7162"/>
        <v/>
      </c>
      <c r="CP814" s="116" t="str">
        <f t="shared" si="7163"/>
        <v/>
      </c>
      <c r="CQ814" s="116" t="str">
        <f t="shared" si="7164"/>
        <v/>
      </c>
      <c r="CR814" s="116" t="str">
        <f t="shared" si="7165"/>
        <v/>
      </c>
      <c r="DH814" s="115" t="str">
        <f t="shared" si="7228"/>
        <v/>
      </c>
      <c r="DI814" s="115" t="str">
        <f t="shared" si="7229"/>
        <v/>
      </c>
      <c r="DJ814" s="115" t="str">
        <f t="shared" si="7195"/>
        <v/>
      </c>
      <c r="DK814" s="115" t="str">
        <f t="shared" si="7196"/>
        <v/>
      </c>
      <c r="DL814" s="115" t="str">
        <f t="shared" si="7197"/>
        <v/>
      </c>
      <c r="DM814" s="115" t="str">
        <f t="shared" si="7198"/>
        <v/>
      </c>
      <c r="DN814" s="115" t="str">
        <f t="shared" si="7199"/>
        <v/>
      </c>
      <c r="DO814" s="115" t="str">
        <f t="shared" si="7200"/>
        <v/>
      </c>
      <c r="DP814" s="115" t="str">
        <f t="shared" si="7201"/>
        <v/>
      </c>
      <c r="DQ814" s="115" t="str">
        <f t="shared" si="7202"/>
        <v/>
      </c>
      <c r="DR814" s="115" t="str">
        <f t="shared" si="7203"/>
        <v/>
      </c>
      <c r="DS814" s="115" t="str">
        <f t="shared" si="7204"/>
        <v/>
      </c>
      <c r="DT814" s="115" t="str">
        <f t="shared" si="7205"/>
        <v/>
      </c>
      <c r="DU814" s="115" t="str">
        <f t="shared" si="7206"/>
        <v/>
      </c>
      <c r="DV814" s="115" t="str">
        <f t="shared" si="7207"/>
        <v/>
      </c>
      <c r="DW814" s="115" t="str">
        <f t="shared" si="7208"/>
        <v/>
      </c>
      <c r="DX814" s="115" t="str">
        <f t="shared" si="7209"/>
        <v/>
      </c>
      <c r="DY814" s="115" t="str">
        <f t="shared" si="7210"/>
        <v/>
      </c>
      <c r="DZ814" s="115" t="str">
        <f t="shared" si="7211"/>
        <v/>
      </c>
      <c r="EA814" s="115" t="str">
        <f t="shared" si="7212"/>
        <v/>
      </c>
      <c r="EB814" s="115" t="str">
        <f t="shared" si="7213"/>
        <v/>
      </c>
      <c r="EC814" s="115" t="str">
        <f t="shared" si="7214"/>
        <v/>
      </c>
      <c r="ED814" s="115" t="str">
        <f t="shared" si="7215"/>
        <v/>
      </c>
      <c r="EE814" s="115" t="str">
        <f t="shared" si="7216"/>
        <v/>
      </c>
      <c r="EF814" s="115" t="str">
        <f t="shared" si="7217"/>
        <v/>
      </c>
      <c r="EG814" s="115" t="str">
        <f t="shared" si="7166"/>
        <v/>
      </c>
      <c r="EH814" s="115" t="str">
        <f t="shared" si="7167"/>
        <v/>
      </c>
      <c r="EI814" s="115" t="str">
        <f t="shared" si="7168"/>
        <v/>
      </c>
      <c r="EJ814" s="115" t="str">
        <f t="shared" si="7169"/>
        <v/>
      </c>
      <c r="EK814" s="115" t="str">
        <f t="shared" si="7170"/>
        <v/>
      </c>
      <c r="EL814" s="115" t="str">
        <f t="shared" si="7171"/>
        <v/>
      </c>
      <c r="EM814" s="115" t="str">
        <f t="shared" si="7172"/>
        <v/>
      </c>
      <c r="EN814" s="115" t="str">
        <f t="shared" si="7173"/>
        <v/>
      </c>
      <c r="EO814" s="115" t="str">
        <f t="shared" si="7174"/>
        <v/>
      </c>
      <c r="EP814" s="115" t="str">
        <f t="shared" si="7175"/>
        <v/>
      </c>
      <c r="EQ814" s="115" t="str">
        <f t="shared" si="7176"/>
        <v/>
      </c>
      <c r="ER814" s="115" t="str">
        <f t="shared" si="7177"/>
        <v/>
      </c>
      <c r="ES814" s="115" t="str">
        <f t="shared" si="7178"/>
        <v/>
      </c>
      <c r="ET814" s="115" t="str">
        <f t="shared" si="7179"/>
        <v/>
      </c>
      <c r="EU814" s="115" t="str">
        <f t="shared" si="7180"/>
        <v/>
      </c>
      <c r="EV814" s="115" t="str">
        <f t="shared" si="7181"/>
        <v/>
      </c>
      <c r="EW814" s="115" t="str">
        <f t="shared" si="7182"/>
        <v/>
      </c>
      <c r="EX814" s="115" t="str">
        <f t="shared" si="7183"/>
        <v/>
      </c>
      <c r="EY814" s="115" t="str">
        <f t="shared" si="7184"/>
        <v/>
      </c>
      <c r="EZ814" s="115" t="str">
        <f t="shared" si="7185"/>
        <v/>
      </c>
      <c r="FA814" s="115" t="str">
        <f t="shared" si="7186"/>
        <v/>
      </c>
      <c r="FB814" s="115" t="str">
        <f t="shared" si="7187"/>
        <v/>
      </c>
      <c r="FC814" s="115" t="str">
        <f t="shared" si="7188"/>
        <v/>
      </c>
      <c r="FD814" s="115" t="str">
        <f t="shared" si="7189"/>
        <v/>
      </c>
      <c r="FE814" s="115" t="str">
        <f t="shared" si="7190"/>
        <v/>
      </c>
      <c r="FF814" s="115">
        <f t="shared" ref="FF814:FF837" si="7232">FF552</f>
        <v>30</v>
      </c>
      <c r="FG814" s="115" t="str">
        <f>IFERROR(SMALL($ER$3:$ER$842,$A$12),"")</f>
        <v/>
      </c>
      <c r="FH814" s="115">
        <f t="shared" si="7218"/>
        <v>96</v>
      </c>
      <c r="FI814" s="115" t="str">
        <f t="shared" ref="FI814:FI877" si="7233">IFERROR(IF(FG814="","",A132),"")</f>
        <v/>
      </c>
      <c r="FJ814" s="115" t="str">
        <f t="shared" ref="FJ814:FJ860" si="7234">IFERROR(SMALL($FI$3:$FI$422,A814),"")</f>
        <v/>
      </c>
    </row>
    <row r="815" spans="1:166" ht="15" customHeight="1" x14ac:dyDescent="0.25">
      <c r="A815" s="115">
        <v>813</v>
      </c>
      <c r="B815" s="115" t="str">
        <f t="shared" si="7191"/>
        <v/>
      </c>
      <c r="C815" s="115" t="s">
        <v>71</v>
      </c>
      <c r="D815" s="100">
        <f t="shared" si="7231"/>
        <v>0</v>
      </c>
      <c r="E815" s="100" t="str">
        <f t="shared" si="7128"/>
        <v/>
      </c>
      <c r="F815" s="100" t="str">
        <f t="shared" si="7129"/>
        <v/>
      </c>
      <c r="G815" s="100" t="str">
        <f t="shared" si="7104"/>
        <v/>
      </c>
      <c r="H815" s="100" t="str">
        <f t="shared" si="7130"/>
        <v/>
      </c>
      <c r="I815" s="100" t="str">
        <f t="shared" si="7105"/>
        <v/>
      </c>
      <c r="J815" s="100" t="str">
        <f t="shared" si="7131"/>
        <v/>
      </c>
      <c r="K815" s="100" t="str">
        <f t="shared" si="7106"/>
        <v/>
      </c>
      <c r="L815" s="100" t="str">
        <f t="shared" si="7132"/>
        <v/>
      </c>
      <c r="M815" s="100" t="str">
        <f t="shared" si="7107"/>
        <v/>
      </c>
      <c r="N815" s="100" t="str">
        <f t="shared" si="7133"/>
        <v/>
      </c>
      <c r="O815" s="100" t="str">
        <f t="shared" si="7108"/>
        <v/>
      </c>
      <c r="P815" s="100" t="str">
        <f t="shared" si="7134"/>
        <v/>
      </c>
      <c r="Q815" s="100" t="str">
        <f t="shared" si="7109"/>
        <v/>
      </c>
      <c r="R815" s="100" t="str">
        <f t="shared" si="7135"/>
        <v/>
      </c>
      <c r="S815" s="100" t="str">
        <f t="shared" si="7110"/>
        <v/>
      </c>
      <c r="T815" s="100" t="str">
        <f t="shared" si="7136"/>
        <v/>
      </c>
      <c r="U815" s="100" t="str">
        <f t="shared" si="7111"/>
        <v/>
      </c>
      <c r="V815" s="100" t="str">
        <f t="shared" si="7137"/>
        <v/>
      </c>
      <c r="W815" s="100" t="str">
        <f t="shared" si="7112"/>
        <v/>
      </c>
      <c r="X815" s="100" t="str">
        <f t="shared" si="7138"/>
        <v/>
      </c>
      <c r="Y815" s="100" t="str">
        <f t="shared" si="7113"/>
        <v/>
      </c>
      <c r="Z815" s="100" t="str">
        <f t="shared" si="7139"/>
        <v/>
      </c>
      <c r="AA815" s="100" t="str">
        <f t="shared" si="7114"/>
        <v/>
      </c>
      <c r="AB815" s="100" t="str">
        <f t="shared" si="7140"/>
        <v/>
      </c>
      <c r="AC815" s="100" t="str">
        <f t="shared" si="7115"/>
        <v/>
      </c>
      <c r="AD815" s="100" t="str">
        <f t="shared" si="7141"/>
        <v/>
      </c>
      <c r="AE815" s="100" t="str">
        <f t="shared" si="7116"/>
        <v/>
      </c>
      <c r="AF815" s="100" t="str">
        <f t="shared" si="7142"/>
        <v/>
      </c>
      <c r="AG815" s="100" t="str">
        <f t="shared" si="7117"/>
        <v/>
      </c>
      <c r="AH815" s="100" t="str">
        <f t="shared" si="7143"/>
        <v/>
      </c>
      <c r="AI815" s="100" t="str">
        <f t="shared" si="7118"/>
        <v/>
      </c>
      <c r="AJ815" s="100" t="str">
        <f t="shared" si="7144"/>
        <v/>
      </c>
      <c r="AK815" s="100" t="str">
        <f t="shared" si="7119"/>
        <v/>
      </c>
      <c r="AL815" s="100" t="str">
        <f t="shared" si="7145"/>
        <v/>
      </c>
      <c r="AM815" s="100" t="str">
        <f t="shared" si="7120"/>
        <v/>
      </c>
      <c r="AN815" s="100" t="str">
        <f t="shared" si="7146"/>
        <v/>
      </c>
      <c r="AO815" s="100" t="str">
        <f t="shared" si="7121"/>
        <v/>
      </c>
      <c r="AP815" s="100" t="str">
        <f t="shared" si="7147"/>
        <v/>
      </c>
      <c r="AQ815" s="100" t="str">
        <f t="shared" si="7122"/>
        <v/>
      </c>
      <c r="AR815" s="100" t="str">
        <f t="shared" si="7148"/>
        <v/>
      </c>
      <c r="AS815" s="100" t="str">
        <f t="shared" si="7123"/>
        <v/>
      </c>
      <c r="AT815" s="100" t="str">
        <f t="shared" si="7149"/>
        <v/>
      </c>
      <c r="AU815" s="100" t="str">
        <f t="shared" si="7124"/>
        <v/>
      </c>
      <c r="AV815" s="100" t="str">
        <f t="shared" si="7150"/>
        <v/>
      </c>
      <c r="AW815" s="100" t="str">
        <f t="shared" si="7125"/>
        <v/>
      </c>
      <c r="AX815" s="100" t="str">
        <f t="shared" si="7151"/>
        <v/>
      </c>
      <c r="AY815" s="100" t="str">
        <f t="shared" si="7126"/>
        <v/>
      </c>
      <c r="AZ815" s="100" t="str">
        <f t="shared" si="7152"/>
        <v/>
      </c>
      <c r="BA815" s="100" t="str">
        <f t="shared" si="7127"/>
        <v/>
      </c>
      <c r="BB815" s="100" t="str">
        <f t="shared" si="7153"/>
        <v/>
      </c>
      <c r="BC815" s="100" t="str">
        <f>IFERROR(INDEX('INPUT INF'!$F$3:$F$601,MATCH($B815,'INPUT INF'!$A$3:$A$601,FALSE)),"")</f>
        <v/>
      </c>
      <c r="BD815" s="100" t="str">
        <f t="shared" si="7230"/>
        <v/>
      </c>
      <c r="BE815" s="100" t="str">
        <f t="shared" si="7154"/>
        <v/>
      </c>
      <c r="BF815" s="100" t="str">
        <f t="shared" si="7155"/>
        <v/>
      </c>
      <c r="BG815" s="115" t="str">
        <f t="shared" si="7156"/>
        <v/>
      </c>
      <c r="BH815" s="176" t="str">
        <f>IF(AND('INPUT INF'!$O$1="X",BG815="PASS"),BF815,IF($BG815="","0",IF('INPUT INF'!$N$67="YES",$BF815,"")))</f>
        <v>0</v>
      </c>
      <c r="BI815" s="115" t="str">
        <f>IF($BG815="","0",IF('INPUT INF'!$S$68="YES",$BF815,""))</f>
        <v>0</v>
      </c>
      <c r="BJ815" s="115" t="str">
        <f>IF($BG815="","0",IF('INPUT INF'!$S$69="YES",$BF815,""))</f>
        <v>0</v>
      </c>
      <c r="BL815" s="118" t="str">
        <f t="shared" si="7219"/>
        <v/>
      </c>
      <c r="BM815" s="118" t="str">
        <f t="shared" si="7220"/>
        <v/>
      </c>
      <c r="BN815" s="118" t="str">
        <f t="shared" si="7221"/>
        <v/>
      </c>
      <c r="BR815" s="118" t="str">
        <f t="shared" si="7222"/>
        <v/>
      </c>
      <c r="BS815" s="118" t="str">
        <f t="shared" si="7223"/>
        <v/>
      </c>
      <c r="BT815" s="118" t="str">
        <f t="shared" si="7224"/>
        <v/>
      </c>
      <c r="BX815" s="118" t="str">
        <f t="shared" si="7225"/>
        <v/>
      </c>
      <c r="BY815" s="118" t="str">
        <f t="shared" si="7226"/>
        <v/>
      </c>
      <c r="BZ815" s="118" t="str">
        <f t="shared" si="7227"/>
        <v/>
      </c>
      <c r="CD815" s="116" t="str">
        <f t="shared" si="7157"/>
        <v/>
      </c>
      <c r="CE815" s="116" t="str">
        <f t="shared" si="7158"/>
        <v/>
      </c>
      <c r="CF815" s="116" t="str">
        <f t="shared" si="7159"/>
        <v/>
      </c>
      <c r="CJ815" s="116" t="str">
        <f t="shared" si="7160"/>
        <v/>
      </c>
      <c r="CK815" s="116" t="str">
        <f t="shared" si="7161"/>
        <v/>
      </c>
      <c r="CL815" s="116" t="str">
        <f t="shared" si="7162"/>
        <v/>
      </c>
      <c r="CP815" s="116" t="str">
        <f t="shared" si="7163"/>
        <v/>
      </c>
      <c r="CQ815" s="116" t="str">
        <f t="shared" si="7164"/>
        <v/>
      </c>
      <c r="CR815" s="116" t="str">
        <f t="shared" si="7165"/>
        <v/>
      </c>
      <c r="DH815" s="115" t="str">
        <f t="shared" si="7228"/>
        <v/>
      </c>
      <c r="DI815" s="115" t="str">
        <f t="shared" si="7229"/>
        <v/>
      </c>
      <c r="DJ815" s="115" t="str">
        <f t="shared" si="7195"/>
        <v/>
      </c>
      <c r="DK815" s="115" t="str">
        <f t="shared" si="7196"/>
        <v/>
      </c>
      <c r="DL815" s="115" t="str">
        <f t="shared" si="7197"/>
        <v/>
      </c>
      <c r="DM815" s="115" t="str">
        <f t="shared" si="7198"/>
        <v/>
      </c>
      <c r="DN815" s="115" t="str">
        <f t="shared" si="7199"/>
        <v/>
      </c>
      <c r="DO815" s="115" t="str">
        <f t="shared" si="7200"/>
        <v/>
      </c>
      <c r="DP815" s="115" t="str">
        <f t="shared" si="7201"/>
        <v/>
      </c>
      <c r="DQ815" s="115" t="str">
        <f t="shared" si="7202"/>
        <v/>
      </c>
      <c r="DR815" s="115" t="str">
        <f t="shared" si="7203"/>
        <v/>
      </c>
      <c r="DS815" s="115" t="str">
        <f t="shared" si="7204"/>
        <v/>
      </c>
      <c r="DT815" s="115" t="str">
        <f t="shared" si="7205"/>
        <v/>
      </c>
      <c r="DU815" s="115" t="str">
        <f t="shared" si="7206"/>
        <v/>
      </c>
      <c r="DV815" s="115" t="str">
        <f t="shared" si="7207"/>
        <v/>
      </c>
      <c r="DW815" s="115" t="str">
        <f t="shared" si="7208"/>
        <v/>
      </c>
      <c r="DX815" s="115" t="str">
        <f t="shared" si="7209"/>
        <v/>
      </c>
      <c r="DY815" s="115" t="str">
        <f t="shared" si="7210"/>
        <v/>
      </c>
      <c r="DZ815" s="115" t="str">
        <f t="shared" si="7211"/>
        <v/>
      </c>
      <c r="EA815" s="115" t="str">
        <f t="shared" si="7212"/>
        <v/>
      </c>
      <c r="EB815" s="115" t="str">
        <f t="shared" si="7213"/>
        <v/>
      </c>
      <c r="EC815" s="115" t="str">
        <f t="shared" si="7214"/>
        <v/>
      </c>
      <c r="ED815" s="115" t="str">
        <f t="shared" si="7215"/>
        <v/>
      </c>
      <c r="EE815" s="115" t="str">
        <f t="shared" si="7216"/>
        <v/>
      </c>
      <c r="EF815" s="115" t="str">
        <f t="shared" si="7217"/>
        <v/>
      </c>
      <c r="EG815" s="115" t="str">
        <f t="shared" si="7166"/>
        <v/>
      </c>
      <c r="EH815" s="115" t="str">
        <f t="shared" si="7167"/>
        <v/>
      </c>
      <c r="EI815" s="115" t="str">
        <f t="shared" si="7168"/>
        <v/>
      </c>
      <c r="EJ815" s="115" t="str">
        <f t="shared" si="7169"/>
        <v/>
      </c>
      <c r="EK815" s="115" t="str">
        <f t="shared" si="7170"/>
        <v/>
      </c>
      <c r="EL815" s="115" t="str">
        <f t="shared" si="7171"/>
        <v/>
      </c>
      <c r="EM815" s="115" t="str">
        <f t="shared" si="7172"/>
        <v/>
      </c>
      <c r="EN815" s="115" t="str">
        <f t="shared" si="7173"/>
        <v/>
      </c>
      <c r="EO815" s="115" t="str">
        <f t="shared" si="7174"/>
        <v/>
      </c>
      <c r="EP815" s="115" t="str">
        <f t="shared" si="7175"/>
        <v/>
      </c>
      <c r="EQ815" s="115" t="str">
        <f t="shared" si="7176"/>
        <v/>
      </c>
      <c r="ER815" s="115" t="str">
        <f t="shared" si="7177"/>
        <v/>
      </c>
      <c r="ES815" s="115" t="str">
        <f t="shared" si="7178"/>
        <v/>
      </c>
      <c r="ET815" s="115" t="str">
        <f t="shared" si="7179"/>
        <v/>
      </c>
      <c r="EU815" s="115" t="str">
        <f t="shared" si="7180"/>
        <v/>
      </c>
      <c r="EV815" s="115" t="str">
        <f t="shared" si="7181"/>
        <v/>
      </c>
      <c r="EW815" s="115" t="str">
        <f t="shared" si="7182"/>
        <v/>
      </c>
      <c r="EX815" s="115" t="str">
        <f t="shared" si="7183"/>
        <v/>
      </c>
      <c r="EY815" s="115" t="str">
        <f t="shared" si="7184"/>
        <v/>
      </c>
      <c r="EZ815" s="115" t="str">
        <f t="shared" si="7185"/>
        <v/>
      </c>
      <c r="FA815" s="115" t="str">
        <f t="shared" si="7186"/>
        <v/>
      </c>
      <c r="FB815" s="115" t="str">
        <f t="shared" si="7187"/>
        <v/>
      </c>
      <c r="FC815" s="115" t="str">
        <f t="shared" si="7188"/>
        <v/>
      </c>
      <c r="FD815" s="115" t="str">
        <f t="shared" si="7189"/>
        <v/>
      </c>
      <c r="FE815" s="115" t="str">
        <f t="shared" si="7190"/>
        <v/>
      </c>
      <c r="FF815" s="115" t="str">
        <f t="shared" si="7232"/>
        <v/>
      </c>
      <c r="FG815" s="115" t="str">
        <f>IFERROR(SMALL($ES$3:$ES$842,$A$3),"")</f>
        <v/>
      </c>
      <c r="FH815" s="115" t="str">
        <f>IFERROR(LARGE($AC$3:$AC$842,$A$3),"")</f>
        <v/>
      </c>
      <c r="FI815" s="115" t="str">
        <f t="shared" si="7233"/>
        <v/>
      </c>
      <c r="FJ815" s="115" t="str">
        <f t="shared" si="7234"/>
        <v/>
      </c>
    </row>
    <row r="816" spans="1:166" ht="15" customHeight="1" x14ac:dyDescent="0.25">
      <c r="A816" s="115">
        <v>814</v>
      </c>
      <c r="B816" s="115" t="str">
        <f t="shared" si="7191"/>
        <v/>
      </c>
      <c r="C816" s="115" t="s">
        <v>71</v>
      </c>
      <c r="D816" s="100">
        <f t="shared" si="7231"/>
        <v>0</v>
      </c>
      <c r="E816" s="100" t="str">
        <f t="shared" si="7128"/>
        <v/>
      </c>
      <c r="F816" s="100" t="str">
        <f t="shared" si="7129"/>
        <v/>
      </c>
      <c r="G816" s="100" t="str">
        <f t="shared" si="7104"/>
        <v/>
      </c>
      <c r="H816" s="100" t="str">
        <f t="shared" si="7130"/>
        <v/>
      </c>
      <c r="I816" s="100" t="str">
        <f t="shared" si="7105"/>
        <v/>
      </c>
      <c r="J816" s="100" t="str">
        <f t="shared" si="7131"/>
        <v/>
      </c>
      <c r="K816" s="100" t="str">
        <f t="shared" si="7106"/>
        <v/>
      </c>
      <c r="L816" s="100" t="str">
        <f t="shared" si="7132"/>
        <v/>
      </c>
      <c r="M816" s="100" t="str">
        <f t="shared" si="7107"/>
        <v/>
      </c>
      <c r="N816" s="100" t="str">
        <f t="shared" si="7133"/>
        <v/>
      </c>
      <c r="O816" s="100" t="str">
        <f t="shared" si="7108"/>
        <v/>
      </c>
      <c r="P816" s="100" t="str">
        <f t="shared" si="7134"/>
        <v/>
      </c>
      <c r="Q816" s="100" t="str">
        <f t="shared" si="7109"/>
        <v/>
      </c>
      <c r="R816" s="100" t="str">
        <f t="shared" si="7135"/>
        <v/>
      </c>
      <c r="S816" s="100" t="str">
        <f t="shared" si="7110"/>
        <v/>
      </c>
      <c r="T816" s="100" t="str">
        <f t="shared" si="7136"/>
        <v/>
      </c>
      <c r="U816" s="100" t="str">
        <f t="shared" si="7111"/>
        <v/>
      </c>
      <c r="V816" s="100" t="str">
        <f t="shared" si="7137"/>
        <v/>
      </c>
      <c r="W816" s="100" t="str">
        <f t="shared" si="7112"/>
        <v/>
      </c>
      <c r="X816" s="100" t="str">
        <f t="shared" si="7138"/>
        <v/>
      </c>
      <c r="Y816" s="100" t="str">
        <f t="shared" si="7113"/>
        <v/>
      </c>
      <c r="Z816" s="100" t="str">
        <f t="shared" si="7139"/>
        <v/>
      </c>
      <c r="AA816" s="100" t="str">
        <f t="shared" si="7114"/>
        <v/>
      </c>
      <c r="AB816" s="100" t="str">
        <f t="shared" si="7140"/>
        <v/>
      </c>
      <c r="AC816" s="100" t="str">
        <f t="shared" si="7115"/>
        <v/>
      </c>
      <c r="AD816" s="100" t="str">
        <f t="shared" si="7141"/>
        <v/>
      </c>
      <c r="AE816" s="100" t="str">
        <f t="shared" si="7116"/>
        <v/>
      </c>
      <c r="AF816" s="100" t="str">
        <f t="shared" si="7142"/>
        <v/>
      </c>
      <c r="AG816" s="100" t="str">
        <f t="shared" si="7117"/>
        <v/>
      </c>
      <c r="AH816" s="100" t="str">
        <f t="shared" si="7143"/>
        <v/>
      </c>
      <c r="AI816" s="100" t="str">
        <f t="shared" si="7118"/>
        <v/>
      </c>
      <c r="AJ816" s="100" t="str">
        <f t="shared" si="7144"/>
        <v/>
      </c>
      <c r="AK816" s="100" t="str">
        <f t="shared" si="7119"/>
        <v/>
      </c>
      <c r="AL816" s="100" t="str">
        <f t="shared" si="7145"/>
        <v/>
      </c>
      <c r="AM816" s="100" t="str">
        <f t="shared" si="7120"/>
        <v/>
      </c>
      <c r="AN816" s="100" t="str">
        <f t="shared" si="7146"/>
        <v/>
      </c>
      <c r="AO816" s="100" t="str">
        <f t="shared" si="7121"/>
        <v/>
      </c>
      <c r="AP816" s="100" t="str">
        <f t="shared" si="7147"/>
        <v/>
      </c>
      <c r="AQ816" s="100" t="str">
        <f t="shared" si="7122"/>
        <v/>
      </c>
      <c r="AR816" s="100" t="str">
        <f t="shared" si="7148"/>
        <v/>
      </c>
      <c r="AS816" s="100" t="str">
        <f t="shared" si="7123"/>
        <v/>
      </c>
      <c r="AT816" s="100" t="str">
        <f t="shared" si="7149"/>
        <v/>
      </c>
      <c r="AU816" s="100" t="str">
        <f t="shared" si="7124"/>
        <v/>
      </c>
      <c r="AV816" s="100" t="str">
        <f t="shared" si="7150"/>
        <v/>
      </c>
      <c r="AW816" s="100" t="str">
        <f t="shared" si="7125"/>
        <v/>
      </c>
      <c r="AX816" s="100" t="str">
        <f t="shared" si="7151"/>
        <v/>
      </c>
      <c r="AY816" s="100" t="str">
        <f t="shared" si="7126"/>
        <v/>
      </c>
      <c r="AZ816" s="100" t="str">
        <f t="shared" si="7152"/>
        <v/>
      </c>
      <c r="BA816" s="100" t="str">
        <f t="shared" si="7127"/>
        <v/>
      </c>
      <c r="BB816" s="100" t="str">
        <f t="shared" si="7153"/>
        <v/>
      </c>
      <c r="BC816" s="100" t="str">
        <f>IFERROR(INDEX('INPUT INF'!$F$3:$F$601,MATCH($B816,'INPUT INF'!$A$3:$A$601,FALSE)),"")</f>
        <v/>
      </c>
      <c r="BD816" s="100" t="str">
        <f t="shared" si="7230"/>
        <v/>
      </c>
      <c r="BE816" s="100" t="str">
        <f t="shared" si="7154"/>
        <v/>
      </c>
      <c r="BF816" s="100" t="str">
        <f t="shared" si="7155"/>
        <v/>
      </c>
      <c r="BG816" s="115" t="str">
        <f t="shared" si="7156"/>
        <v/>
      </c>
      <c r="BH816" s="176" t="str">
        <f>IF(AND('INPUT INF'!$O$1="X",BG816="PASS"),BF816,IF($BG816="","0",IF('INPUT INF'!$N$67="YES",$BF816,"")))</f>
        <v>0</v>
      </c>
      <c r="BI816" s="115" t="str">
        <f>IF($BG816="","0",IF('INPUT INF'!$S$68="YES",$BF816,""))</f>
        <v>0</v>
      </c>
      <c r="BJ816" s="115" t="str">
        <f>IF($BG816="","0",IF('INPUT INF'!$S$69="YES",$BF816,""))</f>
        <v>0</v>
      </c>
      <c r="BL816" s="118" t="str">
        <f t="shared" si="7219"/>
        <v/>
      </c>
      <c r="BM816" s="118" t="str">
        <f t="shared" si="7220"/>
        <v/>
      </c>
      <c r="BN816" s="118" t="str">
        <f t="shared" si="7221"/>
        <v/>
      </c>
      <c r="BR816" s="118" t="str">
        <f t="shared" si="7222"/>
        <v/>
      </c>
      <c r="BS816" s="118" t="str">
        <f t="shared" si="7223"/>
        <v/>
      </c>
      <c r="BT816" s="118" t="str">
        <f t="shared" si="7224"/>
        <v/>
      </c>
      <c r="BX816" s="118" t="str">
        <f t="shared" si="7225"/>
        <v/>
      </c>
      <c r="BY816" s="118" t="str">
        <f t="shared" si="7226"/>
        <v/>
      </c>
      <c r="BZ816" s="118" t="str">
        <f t="shared" si="7227"/>
        <v/>
      </c>
      <c r="CD816" s="116" t="str">
        <f t="shared" si="7157"/>
        <v/>
      </c>
      <c r="CE816" s="116" t="str">
        <f t="shared" si="7158"/>
        <v/>
      </c>
      <c r="CF816" s="116" t="str">
        <f t="shared" si="7159"/>
        <v/>
      </c>
      <c r="CJ816" s="116" t="str">
        <f t="shared" si="7160"/>
        <v/>
      </c>
      <c r="CK816" s="116" t="str">
        <f t="shared" si="7161"/>
        <v/>
      </c>
      <c r="CL816" s="116" t="str">
        <f t="shared" si="7162"/>
        <v/>
      </c>
      <c r="CP816" s="116" t="str">
        <f t="shared" si="7163"/>
        <v/>
      </c>
      <c r="CQ816" s="116" t="str">
        <f t="shared" si="7164"/>
        <v/>
      </c>
      <c r="CR816" s="116" t="str">
        <f t="shared" si="7165"/>
        <v/>
      </c>
      <c r="DH816" s="115" t="str">
        <f t="shared" si="7228"/>
        <v/>
      </c>
      <c r="DI816" s="115" t="str">
        <f t="shared" si="7229"/>
        <v/>
      </c>
      <c r="DJ816" s="115" t="str">
        <f t="shared" si="7195"/>
        <v/>
      </c>
      <c r="DK816" s="115" t="str">
        <f t="shared" si="7196"/>
        <v/>
      </c>
      <c r="DL816" s="115" t="str">
        <f t="shared" si="7197"/>
        <v/>
      </c>
      <c r="DM816" s="115" t="str">
        <f t="shared" si="7198"/>
        <v/>
      </c>
      <c r="DN816" s="115" t="str">
        <f t="shared" si="7199"/>
        <v/>
      </c>
      <c r="DO816" s="115" t="str">
        <f t="shared" si="7200"/>
        <v/>
      </c>
      <c r="DP816" s="115" t="str">
        <f t="shared" si="7201"/>
        <v/>
      </c>
      <c r="DQ816" s="115" t="str">
        <f t="shared" si="7202"/>
        <v/>
      </c>
      <c r="DR816" s="115" t="str">
        <f t="shared" si="7203"/>
        <v/>
      </c>
      <c r="DS816" s="115" t="str">
        <f t="shared" si="7204"/>
        <v/>
      </c>
      <c r="DT816" s="115" t="str">
        <f t="shared" si="7205"/>
        <v/>
      </c>
      <c r="DU816" s="115" t="str">
        <f t="shared" si="7206"/>
        <v/>
      </c>
      <c r="DV816" s="115" t="str">
        <f t="shared" si="7207"/>
        <v/>
      </c>
      <c r="DW816" s="115" t="str">
        <f t="shared" si="7208"/>
        <v/>
      </c>
      <c r="DX816" s="115" t="str">
        <f t="shared" si="7209"/>
        <v/>
      </c>
      <c r="DY816" s="115" t="str">
        <f t="shared" si="7210"/>
        <v/>
      </c>
      <c r="DZ816" s="115" t="str">
        <f t="shared" si="7211"/>
        <v/>
      </c>
      <c r="EA816" s="115" t="str">
        <f t="shared" si="7212"/>
        <v/>
      </c>
      <c r="EB816" s="115" t="str">
        <f t="shared" si="7213"/>
        <v/>
      </c>
      <c r="EC816" s="115" t="str">
        <f t="shared" si="7214"/>
        <v/>
      </c>
      <c r="ED816" s="115" t="str">
        <f t="shared" si="7215"/>
        <v/>
      </c>
      <c r="EE816" s="115" t="str">
        <f t="shared" si="7216"/>
        <v/>
      </c>
      <c r="EF816" s="115" t="str">
        <f t="shared" si="7217"/>
        <v/>
      </c>
      <c r="EG816" s="115" t="str">
        <f t="shared" si="7166"/>
        <v/>
      </c>
      <c r="EH816" s="115" t="str">
        <f t="shared" si="7167"/>
        <v/>
      </c>
      <c r="EI816" s="115" t="str">
        <f t="shared" si="7168"/>
        <v/>
      </c>
      <c r="EJ816" s="115" t="str">
        <f t="shared" si="7169"/>
        <v/>
      </c>
      <c r="EK816" s="115" t="str">
        <f t="shared" si="7170"/>
        <v/>
      </c>
      <c r="EL816" s="115" t="str">
        <f t="shared" si="7171"/>
        <v/>
      </c>
      <c r="EM816" s="115" t="str">
        <f t="shared" si="7172"/>
        <v/>
      </c>
      <c r="EN816" s="115" t="str">
        <f t="shared" si="7173"/>
        <v/>
      </c>
      <c r="EO816" s="115" t="str">
        <f t="shared" si="7174"/>
        <v/>
      </c>
      <c r="EP816" s="115" t="str">
        <f t="shared" si="7175"/>
        <v/>
      </c>
      <c r="EQ816" s="115" t="str">
        <f t="shared" si="7176"/>
        <v/>
      </c>
      <c r="ER816" s="115" t="str">
        <f t="shared" si="7177"/>
        <v/>
      </c>
      <c r="ES816" s="115" t="str">
        <f t="shared" si="7178"/>
        <v/>
      </c>
      <c r="ET816" s="115" t="str">
        <f t="shared" si="7179"/>
        <v/>
      </c>
      <c r="EU816" s="115" t="str">
        <f t="shared" si="7180"/>
        <v/>
      </c>
      <c r="EV816" s="115" t="str">
        <f t="shared" si="7181"/>
        <v/>
      </c>
      <c r="EW816" s="115" t="str">
        <f t="shared" si="7182"/>
        <v/>
      </c>
      <c r="EX816" s="115" t="str">
        <f t="shared" si="7183"/>
        <v/>
      </c>
      <c r="EY816" s="115" t="str">
        <f t="shared" si="7184"/>
        <v/>
      </c>
      <c r="EZ816" s="115" t="str">
        <f t="shared" si="7185"/>
        <v/>
      </c>
      <c r="FA816" s="115" t="str">
        <f t="shared" si="7186"/>
        <v/>
      </c>
      <c r="FB816" s="115" t="str">
        <f t="shared" si="7187"/>
        <v/>
      </c>
      <c r="FC816" s="115" t="str">
        <f t="shared" si="7188"/>
        <v/>
      </c>
      <c r="FD816" s="115" t="str">
        <f t="shared" si="7189"/>
        <v/>
      </c>
      <c r="FE816" s="115" t="str">
        <f t="shared" si="7190"/>
        <v/>
      </c>
      <c r="FF816" s="115" t="str">
        <f t="shared" si="7232"/>
        <v/>
      </c>
      <c r="FG816" s="115" t="str">
        <f>IFERROR(SMALL($ES$3:$ES$842,$A$4),"")</f>
        <v/>
      </c>
      <c r="FH816" s="115" t="str">
        <f>FH815</f>
        <v/>
      </c>
      <c r="FI816" s="115" t="str">
        <f t="shared" si="7233"/>
        <v/>
      </c>
      <c r="FJ816" s="115" t="str">
        <f t="shared" si="7234"/>
        <v/>
      </c>
    </row>
    <row r="817" spans="1:166" ht="15" customHeight="1" x14ac:dyDescent="0.25">
      <c r="A817" s="115">
        <v>815</v>
      </c>
      <c r="B817" s="115" t="str">
        <f t="shared" si="7191"/>
        <v/>
      </c>
      <c r="C817" s="115" t="s">
        <v>71</v>
      </c>
      <c r="D817" s="100">
        <f t="shared" si="7231"/>
        <v>0</v>
      </c>
      <c r="E817" s="100" t="str">
        <f t="shared" si="7128"/>
        <v/>
      </c>
      <c r="F817" s="100" t="str">
        <f t="shared" si="7129"/>
        <v/>
      </c>
      <c r="G817" s="100" t="str">
        <f t="shared" si="7104"/>
        <v/>
      </c>
      <c r="H817" s="100" t="str">
        <f t="shared" si="7130"/>
        <v/>
      </c>
      <c r="I817" s="100" t="str">
        <f t="shared" si="7105"/>
        <v/>
      </c>
      <c r="J817" s="100" t="str">
        <f t="shared" si="7131"/>
        <v/>
      </c>
      <c r="K817" s="100" t="str">
        <f t="shared" si="7106"/>
        <v/>
      </c>
      <c r="L817" s="100" t="str">
        <f t="shared" si="7132"/>
        <v/>
      </c>
      <c r="M817" s="100" t="str">
        <f t="shared" si="7107"/>
        <v/>
      </c>
      <c r="N817" s="100" t="str">
        <f t="shared" si="7133"/>
        <v/>
      </c>
      <c r="O817" s="100" t="str">
        <f t="shared" si="7108"/>
        <v/>
      </c>
      <c r="P817" s="100" t="str">
        <f t="shared" si="7134"/>
        <v/>
      </c>
      <c r="Q817" s="100" t="str">
        <f t="shared" si="7109"/>
        <v/>
      </c>
      <c r="R817" s="100" t="str">
        <f t="shared" si="7135"/>
        <v/>
      </c>
      <c r="S817" s="100" t="str">
        <f t="shared" si="7110"/>
        <v/>
      </c>
      <c r="T817" s="100" t="str">
        <f t="shared" si="7136"/>
        <v/>
      </c>
      <c r="U817" s="100" t="str">
        <f t="shared" si="7111"/>
        <v/>
      </c>
      <c r="V817" s="100" t="str">
        <f t="shared" si="7137"/>
        <v/>
      </c>
      <c r="W817" s="100" t="str">
        <f t="shared" si="7112"/>
        <v/>
      </c>
      <c r="X817" s="100" t="str">
        <f t="shared" si="7138"/>
        <v/>
      </c>
      <c r="Y817" s="100" t="str">
        <f t="shared" si="7113"/>
        <v/>
      </c>
      <c r="Z817" s="100" t="str">
        <f t="shared" si="7139"/>
        <v/>
      </c>
      <c r="AA817" s="100" t="str">
        <f t="shared" si="7114"/>
        <v/>
      </c>
      <c r="AB817" s="100" t="str">
        <f t="shared" si="7140"/>
        <v/>
      </c>
      <c r="AC817" s="100" t="str">
        <f t="shared" si="7115"/>
        <v/>
      </c>
      <c r="AD817" s="100" t="str">
        <f t="shared" si="7141"/>
        <v/>
      </c>
      <c r="AE817" s="100" t="str">
        <f t="shared" si="7116"/>
        <v/>
      </c>
      <c r="AF817" s="100" t="str">
        <f t="shared" si="7142"/>
        <v/>
      </c>
      <c r="AG817" s="100" t="str">
        <f t="shared" si="7117"/>
        <v/>
      </c>
      <c r="AH817" s="100" t="str">
        <f t="shared" si="7143"/>
        <v/>
      </c>
      <c r="AI817" s="100" t="str">
        <f t="shared" si="7118"/>
        <v/>
      </c>
      <c r="AJ817" s="100" t="str">
        <f t="shared" si="7144"/>
        <v/>
      </c>
      <c r="AK817" s="100" t="str">
        <f t="shared" si="7119"/>
        <v/>
      </c>
      <c r="AL817" s="100" t="str">
        <f t="shared" si="7145"/>
        <v/>
      </c>
      <c r="AM817" s="100" t="str">
        <f t="shared" si="7120"/>
        <v/>
      </c>
      <c r="AN817" s="100" t="str">
        <f t="shared" si="7146"/>
        <v/>
      </c>
      <c r="AO817" s="100" t="str">
        <f t="shared" si="7121"/>
        <v/>
      </c>
      <c r="AP817" s="100" t="str">
        <f t="shared" si="7147"/>
        <v/>
      </c>
      <c r="AQ817" s="100" t="str">
        <f t="shared" si="7122"/>
        <v/>
      </c>
      <c r="AR817" s="100" t="str">
        <f t="shared" si="7148"/>
        <v/>
      </c>
      <c r="AS817" s="100" t="str">
        <f t="shared" si="7123"/>
        <v/>
      </c>
      <c r="AT817" s="100" t="str">
        <f t="shared" si="7149"/>
        <v/>
      </c>
      <c r="AU817" s="100" t="str">
        <f t="shared" si="7124"/>
        <v/>
      </c>
      <c r="AV817" s="100" t="str">
        <f t="shared" si="7150"/>
        <v/>
      </c>
      <c r="AW817" s="100" t="str">
        <f t="shared" si="7125"/>
        <v/>
      </c>
      <c r="AX817" s="100" t="str">
        <f t="shared" si="7151"/>
        <v/>
      </c>
      <c r="AY817" s="100" t="str">
        <f t="shared" si="7126"/>
        <v/>
      </c>
      <c r="AZ817" s="100" t="str">
        <f t="shared" si="7152"/>
        <v/>
      </c>
      <c r="BA817" s="100" t="str">
        <f t="shared" si="7127"/>
        <v/>
      </c>
      <c r="BB817" s="100" t="str">
        <f t="shared" si="7153"/>
        <v/>
      </c>
      <c r="BC817" s="100" t="str">
        <f>IFERROR(INDEX('INPUT INF'!$F$3:$F$601,MATCH($B817,'INPUT INF'!$A$3:$A$601,FALSE)),"")</f>
        <v/>
      </c>
      <c r="BD817" s="100" t="str">
        <f t="shared" si="7230"/>
        <v/>
      </c>
      <c r="BE817" s="100" t="str">
        <f t="shared" si="7154"/>
        <v/>
      </c>
      <c r="BF817" s="100" t="str">
        <f t="shared" si="7155"/>
        <v/>
      </c>
      <c r="BG817" s="115" t="str">
        <f t="shared" si="7156"/>
        <v/>
      </c>
      <c r="BH817" s="176" t="str">
        <f>IF(AND('INPUT INF'!$O$1="X",BG817="PASS"),BF817,IF($BG817="","0",IF('INPUT INF'!$N$67="YES",$BF817,"")))</f>
        <v>0</v>
      </c>
      <c r="BI817" s="115" t="str">
        <f>IF($BG817="","0",IF('INPUT INF'!$S$68="YES",$BF817,""))</f>
        <v>0</v>
      </c>
      <c r="BJ817" s="115" t="str">
        <f>IF($BG817="","0",IF('INPUT INF'!$S$69="YES",$BF817,""))</f>
        <v>0</v>
      </c>
      <c r="BL817" s="118" t="str">
        <f t="shared" si="7219"/>
        <v/>
      </c>
      <c r="BM817" s="118" t="str">
        <f t="shared" si="7220"/>
        <v/>
      </c>
      <c r="BN817" s="118" t="str">
        <f t="shared" si="7221"/>
        <v/>
      </c>
      <c r="BR817" s="118" t="str">
        <f t="shared" si="7222"/>
        <v/>
      </c>
      <c r="BS817" s="118" t="str">
        <f t="shared" si="7223"/>
        <v/>
      </c>
      <c r="BT817" s="118" t="str">
        <f t="shared" si="7224"/>
        <v/>
      </c>
      <c r="BX817" s="118" t="str">
        <f t="shared" si="7225"/>
        <v/>
      </c>
      <c r="BY817" s="118" t="str">
        <f t="shared" si="7226"/>
        <v/>
      </c>
      <c r="BZ817" s="118" t="str">
        <f t="shared" si="7227"/>
        <v/>
      </c>
      <c r="CD817" s="116" t="str">
        <f t="shared" si="7157"/>
        <v/>
      </c>
      <c r="CE817" s="116" t="str">
        <f t="shared" si="7158"/>
        <v/>
      </c>
      <c r="CF817" s="116" t="str">
        <f t="shared" si="7159"/>
        <v/>
      </c>
      <c r="CJ817" s="116" t="str">
        <f t="shared" si="7160"/>
        <v/>
      </c>
      <c r="CK817" s="116" t="str">
        <f t="shared" si="7161"/>
        <v/>
      </c>
      <c r="CL817" s="116" t="str">
        <f t="shared" si="7162"/>
        <v/>
      </c>
      <c r="CP817" s="116" t="str">
        <f t="shared" si="7163"/>
        <v/>
      </c>
      <c r="CQ817" s="116" t="str">
        <f t="shared" si="7164"/>
        <v/>
      </c>
      <c r="CR817" s="116" t="str">
        <f t="shared" si="7165"/>
        <v/>
      </c>
      <c r="DH817" s="115" t="str">
        <f t="shared" si="7228"/>
        <v/>
      </c>
      <c r="DI817" s="115" t="str">
        <f t="shared" si="7229"/>
        <v/>
      </c>
      <c r="DJ817" s="115" t="str">
        <f t="shared" si="7195"/>
        <v/>
      </c>
      <c r="DK817" s="115" t="str">
        <f t="shared" si="7196"/>
        <v/>
      </c>
      <c r="DL817" s="115" t="str">
        <f t="shared" si="7197"/>
        <v/>
      </c>
      <c r="DM817" s="115" t="str">
        <f t="shared" si="7198"/>
        <v/>
      </c>
      <c r="DN817" s="115" t="str">
        <f t="shared" si="7199"/>
        <v/>
      </c>
      <c r="DO817" s="115" t="str">
        <f t="shared" si="7200"/>
        <v/>
      </c>
      <c r="DP817" s="115" t="str">
        <f t="shared" si="7201"/>
        <v/>
      </c>
      <c r="DQ817" s="115" t="str">
        <f t="shared" si="7202"/>
        <v/>
      </c>
      <c r="DR817" s="115" t="str">
        <f t="shared" si="7203"/>
        <v/>
      </c>
      <c r="DS817" s="115" t="str">
        <f t="shared" si="7204"/>
        <v/>
      </c>
      <c r="DT817" s="115" t="str">
        <f t="shared" si="7205"/>
        <v/>
      </c>
      <c r="DU817" s="115" t="str">
        <f t="shared" si="7206"/>
        <v/>
      </c>
      <c r="DV817" s="115" t="str">
        <f t="shared" si="7207"/>
        <v/>
      </c>
      <c r="DW817" s="115" t="str">
        <f t="shared" si="7208"/>
        <v/>
      </c>
      <c r="DX817" s="115" t="str">
        <f t="shared" si="7209"/>
        <v/>
      </c>
      <c r="DY817" s="115" t="str">
        <f t="shared" si="7210"/>
        <v/>
      </c>
      <c r="DZ817" s="115" t="str">
        <f t="shared" si="7211"/>
        <v/>
      </c>
      <c r="EA817" s="115" t="str">
        <f t="shared" si="7212"/>
        <v/>
      </c>
      <c r="EB817" s="115" t="str">
        <f t="shared" si="7213"/>
        <v/>
      </c>
      <c r="EC817" s="115" t="str">
        <f t="shared" si="7214"/>
        <v/>
      </c>
      <c r="ED817" s="115" t="str">
        <f t="shared" si="7215"/>
        <v/>
      </c>
      <c r="EE817" s="115" t="str">
        <f t="shared" si="7216"/>
        <v/>
      </c>
      <c r="EF817" s="115" t="str">
        <f t="shared" si="7217"/>
        <v/>
      </c>
      <c r="EG817" s="115" t="str">
        <f t="shared" si="7166"/>
        <v/>
      </c>
      <c r="EH817" s="115" t="str">
        <f t="shared" si="7167"/>
        <v/>
      </c>
      <c r="EI817" s="115" t="str">
        <f t="shared" si="7168"/>
        <v/>
      </c>
      <c r="EJ817" s="115" t="str">
        <f t="shared" si="7169"/>
        <v/>
      </c>
      <c r="EK817" s="115" t="str">
        <f t="shared" si="7170"/>
        <v/>
      </c>
      <c r="EL817" s="115" t="str">
        <f t="shared" si="7171"/>
        <v/>
      </c>
      <c r="EM817" s="115" t="str">
        <f t="shared" si="7172"/>
        <v/>
      </c>
      <c r="EN817" s="115" t="str">
        <f t="shared" si="7173"/>
        <v/>
      </c>
      <c r="EO817" s="115" t="str">
        <f t="shared" si="7174"/>
        <v/>
      </c>
      <c r="EP817" s="115" t="str">
        <f t="shared" si="7175"/>
        <v/>
      </c>
      <c r="EQ817" s="115" t="str">
        <f t="shared" si="7176"/>
        <v/>
      </c>
      <c r="ER817" s="115" t="str">
        <f t="shared" si="7177"/>
        <v/>
      </c>
      <c r="ES817" s="115" t="str">
        <f t="shared" si="7178"/>
        <v/>
      </c>
      <c r="ET817" s="115" t="str">
        <f t="shared" si="7179"/>
        <v/>
      </c>
      <c r="EU817" s="115" t="str">
        <f t="shared" si="7180"/>
        <v/>
      </c>
      <c r="EV817" s="115" t="str">
        <f t="shared" si="7181"/>
        <v/>
      </c>
      <c r="EW817" s="115" t="str">
        <f t="shared" si="7182"/>
        <v/>
      </c>
      <c r="EX817" s="115" t="str">
        <f t="shared" si="7183"/>
        <v/>
      </c>
      <c r="EY817" s="115" t="str">
        <f t="shared" si="7184"/>
        <v/>
      </c>
      <c r="EZ817" s="115" t="str">
        <f t="shared" si="7185"/>
        <v/>
      </c>
      <c r="FA817" s="115" t="str">
        <f t="shared" si="7186"/>
        <v/>
      </c>
      <c r="FB817" s="115" t="str">
        <f t="shared" si="7187"/>
        <v/>
      </c>
      <c r="FC817" s="115" t="str">
        <f t="shared" si="7188"/>
        <v/>
      </c>
      <c r="FD817" s="115" t="str">
        <f t="shared" si="7189"/>
        <v/>
      </c>
      <c r="FE817" s="115" t="str">
        <f t="shared" si="7190"/>
        <v/>
      </c>
      <c r="FF817" s="115" t="str">
        <f t="shared" si="7232"/>
        <v/>
      </c>
      <c r="FG817" s="115" t="str">
        <f>IFERROR(SMALL($ES$3:$ES$842,$A$5),"")</f>
        <v/>
      </c>
      <c r="FH817" s="115" t="str">
        <f t="shared" ref="FH817:FH824" si="7235">FH816</f>
        <v/>
      </c>
      <c r="FI817" s="115" t="str">
        <f t="shared" si="7233"/>
        <v/>
      </c>
      <c r="FJ817" s="115" t="str">
        <f t="shared" si="7234"/>
        <v/>
      </c>
    </row>
    <row r="818" spans="1:166" ht="15" customHeight="1" x14ac:dyDescent="0.25">
      <c r="A818" s="115">
        <v>816</v>
      </c>
      <c r="B818" s="115" t="str">
        <f t="shared" si="7191"/>
        <v/>
      </c>
      <c r="C818" s="115" t="s">
        <v>71</v>
      </c>
      <c r="D818" s="100">
        <f t="shared" si="7231"/>
        <v>0</v>
      </c>
      <c r="E818" s="100" t="str">
        <f t="shared" si="7128"/>
        <v/>
      </c>
      <c r="F818" s="100" t="str">
        <f t="shared" si="7129"/>
        <v/>
      </c>
      <c r="G818" s="100" t="str">
        <f t="shared" si="7104"/>
        <v/>
      </c>
      <c r="H818" s="100" t="str">
        <f t="shared" si="7130"/>
        <v/>
      </c>
      <c r="I818" s="100" t="str">
        <f t="shared" si="7105"/>
        <v/>
      </c>
      <c r="J818" s="100" t="str">
        <f t="shared" si="7131"/>
        <v/>
      </c>
      <c r="K818" s="100" t="str">
        <f t="shared" si="7106"/>
        <v/>
      </c>
      <c r="L818" s="100" t="str">
        <f t="shared" si="7132"/>
        <v/>
      </c>
      <c r="M818" s="100" t="str">
        <f t="shared" si="7107"/>
        <v/>
      </c>
      <c r="N818" s="100" t="str">
        <f t="shared" si="7133"/>
        <v/>
      </c>
      <c r="O818" s="100" t="str">
        <f t="shared" si="7108"/>
        <v/>
      </c>
      <c r="P818" s="100" t="str">
        <f t="shared" si="7134"/>
        <v/>
      </c>
      <c r="Q818" s="100" t="str">
        <f t="shared" si="7109"/>
        <v/>
      </c>
      <c r="R818" s="100" t="str">
        <f t="shared" si="7135"/>
        <v/>
      </c>
      <c r="S818" s="100" t="str">
        <f t="shared" si="7110"/>
        <v/>
      </c>
      <c r="T818" s="100" t="str">
        <f t="shared" si="7136"/>
        <v/>
      </c>
      <c r="U818" s="100" t="str">
        <f t="shared" si="7111"/>
        <v/>
      </c>
      <c r="V818" s="100" t="str">
        <f t="shared" si="7137"/>
        <v/>
      </c>
      <c r="W818" s="100" t="str">
        <f t="shared" si="7112"/>
        <v/>
      </c>
      <c r="X818" s="100" t="str">
        <f t="shared" si="7138"/>
        <v/>
      </c>
      <c r="Y818" s="100" t="str">
        <f t="shared" si="7113"/>
        <v/>
      </c>
      <c r="Z818" s="100" t="str">
        <f t="shared" si="7139"/>
        <v/>
      </c>
      <c r="AA818" s="100" t="str">
        <f t="shared" si="7114"/>
        <v/>
      </c>
      <c r="AB818" s="100" t="str">
        <f t="shared" si="7140"/>
        <v/>
      </c>
      <c r="AC818" s="100" t="str">
        <f t="shared" si="7115"/>
        <v/>
      </c>
      <c r="AD818" s="100" t="str">
        <f t="shared" si="7141"/>
        <v/>
      </c>
      <c r="AE818" s="100" t="str">
        <f t="shared" si="7116"/>
        <v/>
      </c>
      <c r="AF818" s="100" t="str">
        <f t="shared" si="7142"/>
        <v/>
      </c>
      <c r="AG818" s="100" t="str">
        <f t="shared" si="7117"/>
        <v/>
      </c>
      <c r="AH818" s="100" t="str">
        <f t="shared" si="7143"/>
        <v/>
      </c>
      <c r="AI818" s="100" t="str">
        <f t="shared" si="7118"/>
        <v/>
      </c>
      <c r="AJ818" s="100" t="str">
        <f t="shared" si="7144"/>
        <v/>
      </c>
      <c r="AK818" s="100" t="str">
        <f t="shared" si="7119"/>
        <v/>
      </c>
      <c r="AL818" s="100" t="str">
        <f t="shared" si="7145"/>
        <v/>
      </c>
      <c r="AM818" s="100" t="str">
        <f t="shared" si="7120"/>
        <v/>
      </c>
      <c r="AN818" s="100" t="str">
        <f t="shared" si="7146"/>
        <v/>
      </c>
      <c r="AO818" s="100" t="str">
        <f t="shared" si="7121"/>
        <v/>
      </c>
      <c r="AP818" s="100" t="str">
        <f t="shared" si="7147"/>
        <v/>
      </c>
      <c r="AQ818" s="100" t="str">
        <f t="shared" si="7122"/>
        <v/>
      </c>
      <c r="AR818" s="100" t="str">
        <f t="shared" si="7148"/>
        <v/>
      </c>
      <c r="AS818" s="100" t="str">
        <f t="shared" si="7123"/>
        <v/>
      </c>
      <c r="AT818" s="100" t="str">
        <f t="shared" si="7149"/>
        <v/>
      </c>
      <c r="AU818" s="100" t="str">
        <f t="shared" si="7124"/>
        <v/>
      </c>
      <c r="AV818" s="100" t="str">
        <f t="shared" si="7150"/>
        <v/>
      </c>
      <c r="AW818" s="100" t="str">
        <f t="shared" si="7125"/>
        <v/>
      </c>
      <c r="AX818" s="100" t="str">
        <f t="shared" si="7151"/>
        <v/>
      </c>
      <c r="AY818" s="100" t="str">
        <f t="shared" si="7126"/>
        <v/>
      </c>
      <c r="AZ818" s="100" t="str">
        <f t="shared" si="7152"/>
        <v/>
      </c>
      <c r="BA818" s="100" t="str">
        <f t="shared" si="7127"/>
        <v/>
      </c>
      <c r="BB818" s="100" t="str">
        <f t="shared" si="7153"/>
        <v/>
      </c>
      <c r="BC818" s="100" t="str">
        <f>IFERROR(INDEX('INPUT INF'!$F$3:$F$601,MATCH($B818,'INPUT INF'!$A$3:$A$601,FALSE)),"")</f>
        <v/>
      </c>
      <c r="BD818" s="100" t="str">
        <f t="shared" si="7230"/>
        <v/>
      </c>
      <c r="BE818" s="100" t="str">
        <f t="shared" si="7154"/>
        <v/>
      </c>
      <c r="BF818" s="100" t="str">
        <f t="shared" si="7155"/>
        <v/>
      </c>
      <c r="BG818" s="115" t="str">
        <f t="shared" si="7156"/>
        <v/>
      </c>
      <c r="BH818" s="176" t="str">
        <f>IF(AND('INPUT INF'!$O$1="X",BG818="PASS"),BF818,IF($BG818="","0",IF('INPUT INF'!$N$67="YES",$BF818,"")))</f>
        <v>0</v>
      </c>
      <c r="BI818" s="115" t="str">
        <f>IF($BG818="","0",IF('INPUT INF'!$S$68="YES",$BF818,""))</f>
        <v>0</v>
      </c>
      <c r="BJ818" s="115" t="str">
        <f>IF($BG818="","0",IF('INPUT INF'!$S$69="YES",$BF818,""))</f>
        <v>0</v>
      </c>
      <c r="BL818" s="118" t="str">
        <f t="shared" si="7219"/>
        <v/>
      </c>
      <c r="BM818" s="118" t="str">
        <f t="shared" si="7220"/>
        <v/>
      </c>
      <c r="BN818" s="118" t="str">
        <f t="shared" si="7221"/>
        <v/>
      </c>
      <c r="BR818" s="118" t="str">
        <f t="shared" si="7222"/>
        <v/>
      </c>
      <c r="BS818" s="118" t="str">
        <f t="shared" si="7223"/>
        <v/>
      </c>
      <c r="BT818" s="118" t="str">
        <f t="shared" si="7224"/>
        <v/>
      </c>
      <c r="BX818" s="118" t="str">
        <f t="shared" si="7225"/>
        <v/>
      </c>
      <c r="BY818" s="118" t="str">
        <f t="shared" si="7226"/>
        <v/>
      </c>
      <c r="BZ818" s="118" t="str">
        <f t="shared" si="7227"/>
        <v/>
      </c>
      <c r="CD818" s="116" t="str">
        <f t="shared" si="7157"/>
        <v/>
      </c>
      <c r="CE818" s="116" t="str">
        <f t="shared" si="7158"/>
        <v/>
      </c>
      <c r="CF818" s="116" t="str">
        <f t="shared" si="7159"/>
        <v/>
      </c>
      <c r="CJ818" s="116" t="str">
        <f t="shared" si="7160"/>
        <v/>
      </c>
      <c r="CK818" s="116" t="str">
        <f t="shared" si="7161"/>
        <v/>
      </c>
      <c r="CL818" s="116" t="str">
        <f t="shared" si="7162"/>
        <v/>
      </c>
      <c r="CP818" s="116" t="str">
        <f t="shared" si="7163"/>
        <v/>
      </c>
      <c r="CQ818" s="116" t="str">
        <f t="shared" si="7164"/>
        <v/>
      </c>
      <c r="CR818" s="116" t="str">
        <f t="shared" si="7165"/>
        <v/>
      </c>
      <c r="DH818" s="115" t="str">
        <f t="shared" si="7228"/>
        <v/>
      </c>
      <c r="DI818" s="115" t="str">
        <f t="shared" si="7229"/>
        <v/>
      </c>
      <c r="DJ818" s="115" t="str">
        <f t="shared" si="7195"/>
        <v/>
      </c>
      <c r="DK818" s="115" t="str">
        <f t="shared" si="7196"/>
        <v/>
      </c>
      <c r="DL818" s="115" t="str">
        <f t="shared" si="7197"/>
        <v/>
      </c>
      <c r="DM818" s="115" t="str">
        <f t="shared" si="7198"/>
        <v/>
      </c>
      <c r="DN818" s="115" t="str">
        <f t="shared" si="7199"/>
        <v/>
      </c>
      <c r="DO818" s="115" t="str">
        <f t="shared" si="7200"/>
        <v/>
      </c>
      <c r="DP818" s="115" t="str">
        <f t="shared" si="7201"/>
        <v/>
      </c>
      <c r="DQ818" s="115" t="str">
        <f t="shared" si="7202"/>
        <v/>
      </c>
      <c r="DR818" s="115" t="str">
        <f t="shared" si="7203"/>
        <v/>
      </c>
      <c r="DS818" s="115" t="str">
        <f t="shared" si="7204"/>
        <v/>
      </c>
      <c r="DT818" s="115" t="str">
        <f t="shared" si="7205"/>
        <v/>
      </c>
      <c r="DU818" s="115" t="str">
        <f t="shared" si="7206"/>
        <v/>
      </c>
      <c r="DV818" s="115" t="str">
        <f t="shared" si="7207"/>
        <v/>
      </c>
      <c r="DW818" s="115" t="str">
        <f t="shared" si="7208"/>
        <v/>
      </c>
      <c r="DX818" s="115" t="str">
        <f t="shared" si="7209"/>
        <v/>
      </c>
      <c r="DY818" s="115" t="str">
        <f t="shared" si="7210"/>
        <v/>
      </c>
      <c r="DZ818" s="115" t="str">
        <f t="shared" si="7211"/>
        <v/>
      </c>
      <c r="EA818" s="115" t="str">
        <f t="shared" si="7212"/>
        <v/>
      </c>
      <c r="EB818" s="115" t="str">
        <f t="shared" si="7213"/>
        <v/>
      </c>
      <c r="EC818" s="115" t="str">
        <f t="shared" si="7214"/>
        <v/>
      </c>
      <c r="ED818" s="115" t="str">
        <f t="shared" si="7215"/>
        <v/>
      </c>
      <c r="EE818" s="115" t="str">
        <f t="shared" si="7216"/>
        <v/>
      </c>
      <c r="EF818" s="115" t="str">
        <f t="shared" si="7217"/>
        <v/>
      </c>
      <c r="EG818" s="115" t="str">
        <f t="shared" si="7166"/>
        <v/>
      </c>
      <c r="EH818" s="115" t="str">
        <f t="shared" si="7167"/>
        <v/>
      </c>
      <c r="EI818" s="115" t="str">
        <f t="shared" si="7168"/>
        <v/>
      </c>
      <c r="EJ818" s="115" t="str">
        <f t="shared" si="7169"/>
        <v/>
      </c>
      <c r="EK818" s="115" t="str">
        <f t="shared" si="7170"/>
        <v/>
      </c>
      <c r="EL818" s="115" t="str">
        <f t="shared" si="7171"/>
        <v/>
      </c>
      <c r="EM818" s="115" t="str">
        <f t="shared" si="7172"/>
        <v/>
      </c>
      <c r="EN818" s="115" t="str">
        <f t="shared" si="7173"/>
        <v/>
      </c>
      <c r="EO818" s="115" t="str">
        <f t="shared" si="7174"/>
        <v/>
      </c>
      <c r="EP818" s="115" t="str">
        <f t="shared" si="7175"/>
        <v/>
      </c>
      <c r="EQ818" s="115" t="str">
        <f t="shared" si="7176"/>
        <v/>
      </c>
      <c r="ER818" s="115" t="str">
        <f t="shared" si="7177"/>
        <v/>
      </c>
      <c r="ES818" s="115" t="str">
        <f t="shared" si="7178"/>
        <v/>
      </c>
      <c r="ET818" s="115" t="str">
        <f t="shared" si="7179"/>
        <v/>
      </c>
      <c r="EU818" s="115" t="str">
        <f t="shared" si="7180"/>
        <v/>
      </c>
      <c r="EV818" s="115" t="str">
        <f t="shared" si="7181"/>
        <v/>
      </c>
      <c r="EW818" s="115" t="str">
        <f t="shared" si="7182"/>
        <v/>
      </c>
      <c r="EX818" s="115" t="str">
        <f t="shared" si="7183"/>
        <v/>
      </c>
      <c r="EY818" s="115" t="str">
        <f t="shared" si="7184"/>
        <v/>
      </c>
      <c r="EZ818" s="115" t="str">
        <f t="shared" si="7185"/>
        <v/>
      </c>
      <c r="FA818" s="115" t="str">
        <f t="shared" si="7186"/>
        <v/>
      </c>
      <c r="FB818" s="115" t="str">
        <f t="shared" si="7187"/>
        <v/>
      </c>
      <c r="FC818" s="115" t="str">
        <f t="shared" si="7188"/>
        <v/>
      </c>
      <c r="FD818" s="115" t="str">
        <f t="shared" si="7189"/>
        <v/>
      </c>
      <c r="FE818" s="115" t="str">
        <f t="shared" si="7190"/>
        <v/>
      </c>
      <c r="FF818" s="115" t="str">
        <f t="shared" si="7232"/>
        <v/>
      </c>
      <c r="FG818" s="115" t="str">
        <f>IFERROR(SMALL($ES$3:$ES$842,$A$6),"")</f>
        <v/>
      </c>
      <c r="FH818" s="115" t="str">
        <f t="shared" si="7235"/>
        <v/>
      </c>
      <c r="FI818" s="115" t="str">
        <f t="shared" si="7233"/>
        <v/>
      </c>
      <c r="FJ818" s="115" t="str">
        <f t="shared" si="7234"/>
        <v/>
      </c>
    </row>
    <row r="819" spans="1:166" ht="15" customHeight="1" x14ac:dyDescent="0.25">
      <c r="A819" s="115">
        <v>817</v>
      </c>
      <c r="B819" s="115" t="str">
        <f t="shared" si="7191"/>
        <v/>
      </c>
      <c r="C819" s="115" t="s">
        <v>71</v>
      </c>
      <c r="D819" s="100">
        <f t="shared" si="7231"/>
        <v>0</v>
      </c>
      <c r="E819" s="100" t="str">
        <f t="shared" si="7128"/>
        <v/>
      </c>
      <c r="F819" s="100" t="str">
        <f t="shared" si="7129"/>
        <v/>
      </c>
      <c r="G819" s="100" t="str">
        <f t="shared" si="7104"/>
        <v/>
      </c>
      <c r="H819" s="100" t="str">
        <f t="shared" si="7130"/>
        <v/>
      </c>
      <c r="I819" s="100" t="str">
        <f t="shared" si="7105"/>
        <v/>
      </c>
      <c r="J819" s="100" t="str">
        <f t="shared" si="7131"/>
        <v/>
      </c>
      <c r="K819" s="100" t="str">
        <f t="shared" si="7106"/>
        <v/>
      </c>
      <c r="L819" s="100" t="str">
        <f t="shared" si="7132"/>
        <v/>
      </c>
      <c r="M819" s="100" t="str">
        <f t="shared" si="7107"/>
        <v/>
      </c>
      <c r="N819" s="100" t="str">
        <f t="shared" si="7133"/>
        <v/>
      </c>
      <c r="O819" s="100" t="str">
        <f t="shared" si="7108"/>
        <v/>
      </c>
      <c r="P819" s="100" t="str">
        <f t="shared" si="7134"/>
        <v/>
      </c>
      <c r="Q819" s="100" t="str">
        <f t="shared" si="7109"/>
        <v/>
      </c>
      <c r="R819" s="100" t="str">
        <f t="shared" si="7135"/>
        <v/>
      </c>
      <c r="S819" s="100" t="str">
        <f t="shared" si="7110"/>
        <v/>
      </c>
      <c r="T819" s="100" t="str">
        <f t="shared" si="7136"/>
        <v/>
      </c>
      <c r="U819" s="100" t="str">
        <f t="shared" si="7111"/>
        <v/>
      </c>
      <c r="V819" s="100" t="str">
        <f t="shared" si="7137"/>
        <v/>
      </c>
      <c r="W819" s="100" t="str">
        <f t="shared" si="7112"/>
        <v/>
      </c>
      <c r="X819" s="100" t="str">
        <f t="shared" si="7138"/>
        <v/>
      </c>
      <c r="Y819" s="100" t="str">
        <f t="shared" si="7113"/>
        <v/>
      </c>
      <c r="Z819" s="100" t="str">
        <f t="shared" si="7139"/>
        <v/>
      </c>
      <c r="AA819" s="100" t="str">
        <f t="shared" si="7114"/>
        <v/>
      </c>
      <c r="AB819" s="100" t="str">
        <f t="shared" si="7140"/>
        <v/>
      </c>
      <c r="AC819" s="100" t="str">
        <f t="shared" si="7115"/>
        <v/>
      </c>
      <c r="AD819" s="100" t="str">
        <f t="shared" si="7141"/>
        <v/>
      </c>
      <c r="AE819" s="100" t="str">
        <f t="shared" si="7116"/>
        <v/>
      </c>
      <c r="AF819" s="100" t="str">
        <f t="shared" si="7142"/>
        <v/>
      </c>
      <c r="AG819" s="100" t="str">
        <f t="shared" si="7117"/>
        <v/>
      </c>
      <c r="AH819" s="100" t="str">
        <f t="shared" si="7143"/>
        <v/>
      </c>
      <c r="AI819" s="100" t="str">
        <f t="shared" si="7118"/>
        <v/>
      </c>
      <c r="AJ819" s="100" t="str">
        <f t="shared" si="7144"/>
        <v/>
      </c>
      <c r="AK819" s="100" t="str">
        <f t="shared" si="7119"/>
        <v/>
      </c>
      <c r="AL819" s="100" t="str">
        <f t="shared" si="7145"/>
        <v/>
      </c>
      <c r="AM819" s="100" t="str">
        <f t="shared" si="7120"/>
        <v/>
      </c>
      <c r="AN819" s="100" t="str">
        <f t="shared" si="7146"/>
        <v/>
      </c>
      <c r="AO819" s="100" t="str">
        <f t="shared" si="7121"/>
        <v/>
      </c>
      <c r="AP819" s="100" t="str">
        <f t="shared" si="7147"/>
        <v/>
      </c>
      <c r="AQ819" s="100" t="str">
        <f t="shared" si="7122"/>
        <v/>
      </c>
      <c r="AR819" s="100" t="str">
        <f t="shared" si="7148"/>
        <v/>
      </c>
      <c r="AS819" s="100" t="str">
        <f t="shared" si="7123"/>
        <v/>
      </c>
      <c r="AT819" s="100" t="str">
        <f t="shared" si="7149"/>
        <v/>
      </c>
      <c r="AU819" s="100" t="str">
        <f t="shared" si="7124"/>
        <v/>
      </c>
      <c r="AV819" s="100" t="str">
        <f t="shared" si="7150"/>
        <v/>
      </c>
      <c r="AW819" s="100" t="str">
        <f t="shared" si="7125"/>
        <v/>
      </c>
      <c r="AX819" s="100" t="str">
        <f t="shared" si="7151"/>
        <v/>
      </c>
      <c r="AY819" s="100" t="str">
        <f t="shared" si="7126"/>
        <v/>
      </c>
      <c r="AZ819" s="100" t="str">
        <f t="shared" si="7152"/>
        <v/>
      </c>
      <c r="BA819" s="100" t="str">
        <f t="shared" si="7127"/>
        <v/>
      </c>
      <c r="BB819" s="100" t="str">
        <f t="shared" si="7153"/>
        <v/>
      </c>
      <c r="BC819" s="100" t="str">
        <f>IFERROR(INDEX('INPUT INF'!$F$3:$F$601,MATCH($B819,'INPUT INF'!$A$3:$A$601,FALSE)),"")</f>
        <v/>
      </c>
      <c r="BD819" s="100" t="str">
        <f t="shared" si="7230"/>
        <v/>
      </c>
      <c r="BE819" s="100" t="str">
        <f t="shared" si="7154"/>
        <v/>
      </c>
      <c r="BF819" s="100" t="str">
        <f t="shared" si="7155"/>
        <v/>
      </c>
      <c r="BG819" s="115" t="str">
        <f t="shared" si="7156"/>
        <v/>
      </c>
      <c r="BH819" s="176" t="str">
        <f>IF(AND('INPUT INF'!$O$1="X",BG819="PASS"),BF819,IF($BG819="","0",IF('INPUT INF'!$N$67="YES",$BF819,"")))</f>
        <v>0</v>
      </c>
      <c r="BI819" s="115" t="str">
        <f>IF($BG819="","0",IF('INPUT INF'!$S$68="YES",$BF819,""))</f>
        <v>0</v>
      </c>
      <c r="BJ819" s="115" t="str">
        <f>IF($BG819="","0",IF('INPUT INF'!$S$69="YES",$BF819,""))</f>
        <v>0</v>
      </c>
      <c r="BL819" s="118" t="str">
        <f t="shared" si="7219"/>
        <v/>
      </c>
      <c r="BM819" s="118" t="str">
        <f t="shared" si="7220"/>
        <v/>
      </c>
      <c r="BN819" s="118" t="str">
        <f t="shared" si="7221"/>
        <v/>
      </c>
      <c r="BR819" s="118" t="str">
        <f t="shared" si="7222"/>
        <v/>
      </c>
      <c r="BS819" s="118" t="str">
        <f t="shared" si="7223"/>
        <v/>
      </c>
      <c r="BT819" s="118" t="str">
        <f t="shared" si="7224"/>
        <v/>
      </c>
      <c r="BX819" s="118" t="str">
        <f t="shared" si="7225"/>
        <v/>
      </c>
      <c r="BY819" s="118" t="str">
        <f t="shared" si="7226"/>
        <v/>
      </c>
      <c r="BZ819" s="118" t="str">
        <f t="shared" si="7227"/>
        <v/>
      </c>
      <c r="CD819" s="116" t="str">
        <f t="shared" si="7157"/>
        <v/>
      </c>
      <c r="CE819" s="116" t="str">
        <f t="shared" si="7158"/>
        <v/>
      </c>
      <c r="CF819" s="116" t="str">
        <f t="shared" si="7159"/>
        <v/>
      </c>
      <c r="CJ819" s="116" t="str">
        <f t="shared" si="7160"/>
        <v/>
      </c>
      <c r="CK819" s="116" t="str">
        <f t="shared" si="7161"/>
        <v/>
      </c>
      <c r="CL819" s="116" t="str">
        <f t="shared" si="7162"/>
        <v/>
      </c>
      <c r="CP819" s="116" t="str">
        <f t="shared" si="7163"/>
        <v/>
      </c>
      <c r="CQ819" s="116" t="str">
        <f t="shared" si="7164"/>
        <v/>
      </c>
      <c r="CR819" s="116" t="str">
        <f t="shared" si="7165"/>
        <v/>
      </c>
      <c r="DH819" s="115" t="str">
        <f t="shared" si="7228"/>
        <v/>
      </c>
      <c r="DI819" s="115" t="str">
        <f t="shared" si="7229"/>
        <v/>
      </c>
      <c r="DJ819" s="115" t="str">
        <f t="shared" si="7195"/>
        <v/>
      </c>
      <c r="DK819" s="115" t="str">
        <f t="shared" si="7196"/>
        <v/>
      </c>
      <c r="DL819" s="115" t="str">
        <f t="shared" si="7197"/>
        <v/>
      </c>
      <c r="DM819" s="115" t="str">
        <f t="shared" si="7198"/>
        <v/>
      </c>
      <c r="DN819" s="115" t="str">
        <f t="shared" si="7199"/>
        <v/>
      </c>
      <c r="DO819" s="115" t="str">
        <f t="shared" si="7200"/>
        <v/>
      </c>
      <c r="DP819" s="115" t="str">
        <f t="shared" si="7201"/>
        <v/>
      </c>
      <c r="DQ819" s="115" t="str">
        <f t="shared" si="7202"/>
        <v/>
      </c>
      <c r="DR819" s="115" t="str">
        <f t="shared" si="7203"/>
        <v/>
      </c>
      <c r="DS819" s="115" t="str">
        <f t="shared" si="7204"/>
        <v/>
      </c>
      <c r="DT819" s="115" t="str">
        <f t="shared" si="7205"/>
        <v/>
      </c>
      <c r="DU819" s="115" t="str">
        <f t="shared" si="7206"/>
        <v/>
      </c>
      <c r="DV819" s="115" t="str">
        <f t="shared" si="7207"/>
        <v/>
      </c>
      <c r="DW819" s="115" t="str">
        <f t="shared" si="7208"/>
        <v/>
      </c>
      <c r="DX819" s="115" t="str">
        <f t="shared" si="7209"/>
        <v/>
      </c>
      <c r="DY819" s="115" t="str">
        <f t="shared" si="7210"/>
        <v/>
      </c>
      <c r="DZ819" s="115" t="str">
        <f t="shared" si="7211"/>
        <v/>
      </c>
      <c r="EA819" s="115" t="str">
        <f t="shared" si="7212"/>
        <v/>
      </c>
      <c r="EB819" s="115" t="str">
        <f t="shared" si="7213"/>
        <v/>
      </c>
      <c r="EC819" s="115" t="str">
        <f t="shared" si="7214"/>
        <v/>
      </c>
      <c r="ED819" s="115" t="str">
        <f t="shared" si="7215"/>
        <v/>
      </c>
      <c r="EE819" s="115" t="str">
        <f t="shared" si="7216"/>
        <v/>
      </c>
      <c r="EF819" s="115" t="str">
        <f t="shared" si="7217"/>
        <v/>
      </c>
      <c r="EG819" s="115" t="str">
        <f t="shared" si="7166"/>
        <v/>
      </c>
      <c r="EH819" s="115" t="str">
        <f t="shared" si="7167"/>
        <v/>
      </c>
      <c r="EI819" s="115" t="str">
        <f t="shared" si="7168"/>
        <v/>
      </c>
      <c r="EJ819" s="115" t="str">
        <f t="shared" si="7169"/>
        <v/>
      </c>
      <c r="EK819" s="115" t="str">
        <f t="shared" si="7170"/>
        <v/>
      </c>
      <c r="EL819" s="115" t="str">
        <f t="shared" si="7171"/>
        <v/>
      </c>
      <c r="EM819" s="115" t="str">
        <f t="shared" si="7172"/>
        <v/>
      </c>
      <c r="EN819" s="115" t="str">
        <f t="shared" si="7173"/>
        <v/>
      </c>
      <c r="EO819" s="115" t="str">
        <f t="shared" si="7174"/>
        <v/>
      </c>
      <c r="EP819" s="115" t="str">
        <f t="shared" si="7175"/>
        <v/>
      </c>
      <c r="EQ819" s="115" t="str">
        <f t="shared" si="7176"/>
        <v/>
      </c>
      <c r="ER819" s="115" t="str">
        <f t="shared" si="7177"/>
        <v/>
      </c>
      <c r="ES819" s="115" t="str">
        <f t="shared" si="7178"/>
        <v/>
      </c>
      <c r="ET819" s="115" t="str">
        <f t="shared" si="7179"/>
        <v/>
      </c>
      <c r="EU819" s="115" t="str">
        <f t="shared" si="7180"/>
        <v/>
      </c>
      <c r="EV819" s="115" t="str">
        <f t="shared" si="7181"/>
        <v/>
      </c>
      <c r="EW819" s="115" t="str">
        <f t="shared" si="7182"/>
        <v/>
      </c>
      <c r="EX819" s="115" t="str">
        <f t="shared" si="7183"/>
        <v/>
      </c>
      <c r="EY819" s="115" t="str">
        <f t="shared" si="7184"/>
        <v/>
      </c>
      <c r="EZ819" s="115" t="str">
        <f t="shared" si="7185"/>
        <v/>
      </c>
      <c r="FA819" s="115" t="str">
        <f t="shared" si="7186"/>
        <v/>
      </c>
      <c r="FB819" s="115" t="str">
        <f t="shared" si="7187"/>
        <v/>
      </c>
      <c r="FC819" s="115" t="str">
        <f t="shared" si="7188"/>
        <v/>
      </c>
      <c r="FD819" s="115" t="str">
        <f t="shared" si="7189"/>
        <v/>
      </c>
      <c r="FE819" s="115" t="str">
        <f t="shared" si="7190"/>
        <v/>
      </c>
      <c r="FF819" s="115" t="str">
        <f t="shared" si="7232"/>
        <v/>
      </c>
      <c r="FG819" s="115" t="str">
        <f>IFERROR(SMALL($ES$3:$ES$842,$A$7),"")</f>
        <v/>
      </c>
      <c r="FH819" s="115" t="str">
        <f t="shared" si="7235"/>
        <v/>
      </c>
      <c r="FI819" s="115" t="str">
        <f t="shared" si="7233"/>
        <v/>
      </c>
      <c r="FJ819" s="115" t="str">
        <f t="shared" si="7234"/>
        <v/>
      </c>
    </row>
    <row r="820" spans="1:166" ht="15" customHeight="1" x14ac:dyDescent="0.25">
      <c r="A820" s="115">
        <v>818</v>
      </c>
      <c r="B820" s="115" t="str">
        <f t="shared" si="7191"/>
        <v/>
      </c>
      <c r="C820" s="115" t="s">
        <v>71</v>
      </c>
      <c r="D820" s="100">
        <f t="shared" si="7231"/>
        <v>0</v>
      </c>
      <c r="E820" s="100" t="str">
        <f t="shared" si="7128"/>
        <v/>
      </c>
      <c r="F820" s="100" t="str">
        <f t="shared" si="7129"/>
        <v/>
      </c>
      <c r="G820" s="100" t="str">
        <f t="shared" si="7104"/>
        <v/>
      </c>
      <c r="H820" s="100" t="str">
        <f t="shared" si="7130"/>
        <v/>
      </c>
      <c r="I820" s="100" t="str">
        <f t="shared" si="7105"/>
        <v/>
      </c>
      <c r="J820" s="100" t="str">
        <f t="shared" si="7131"/>
        <v/>
      </c>
      <c r="K820" s="100" t="str">
        <f t="shared" si="7106"/>
        <v/>
      </c>
      <c r="L820" s="100" t="str">
        <f t="shared" si="7132"/>
        <v/>
      </c>
      <c r="M820" s="100" t="str">
        <f t="shared" si="7107"/>
        <v/>
      </c>
      <c r="N820" s="100" t="str">
        <f t="shared" si="7133"/>
        <v/>
      </c>
      <c r="O820" s="100" t="str">
        <f t="shared" si="7108"/>
        <v/>
      </c>
      <c r="P820" s="100" t="str">
        <f t="shared" si="7134"/>
        <v/>
      </c>
      <c r="Q820" s="100" t="str">
        <f t="shared" si="7109"/>
        <v/>
      </c>
      <c r="R820" s="100" t="str">
        <f t="shared" si="7135"/>
        <v/>
      </c>
      <c r="S820" s="100" t="str">
        <f t="shared" si="7110"/>
        <v/>
      </c>
      <c r="T820" s="100" t="str">
        <f t="shared" si="7136"/>
        <v/>
      </c>
      <c r="U820" s="100" t="str">
        <f t="shared" si="7111"/>
        <v/>
      </c>
      <c r="V820" s="100" t="str">
        <f t="shared" si="7137"/>
        <v/>
      </c>
      <c r="W820" s="100" t="str">
        <f t="shared" si="7112"/>
        <v/>
      </c>
      <c r="X820" s="100" t="str">
        <f t="shared" si="7138"/>
        <v/>
      </c>
      <c r="Y820" s="100" t="str">
        <f t="shared" si="7113"/>
        <v/>
      </c>
      <c r="Z820" s="100" t="str">
        <f t="shared" si="7139"/>
        <v/>
      </c>
      <c r="AA820" s="100" t="str">
        <f t="shared" si="7114"/>
        <v/>
      </c>
      <c r="AB820" s="100" t="str">
        <f t="shared" si="7140"/>
        <v/>
      </c>
      <c r="AC820" s="100" t="str">
        <f t="shared" si="7115"/>
        <v/>
      </c>
      <c r="AD820" s="100" t="str">
        <f t="shared" si="7141"/>
        <v/>
      </c>
      <c r="AE820" s="100" t="str">
        <f t="shared" si="7116"/>
        <v/>
      </c>
      <c r="AF820" s="100" t="str">
        <f t="shared" si="7142"/>
        <v/>
      </c>
      <c r="AG820" s="100" t="str">
        <f t="shared" si="7117"/>
        <v/>
      </c>
      <c r="AH820" s="100" t="str">
        <f t="shared" si="7143"/>
        <v/>
      </c>
      <c r="AI820" s="100" t="str">
        <f t="shared" si="7118"/>
        <v/>
      </c>
      <c r="AJ820" s="100" t="str">
        <f t="shared" si="7144"/>
        <v/>
      </c>
      <c r="AK820" s="100" t="str">
        <f t="shared" si="7119"/>
        <v/>
      </c>
      <c r="AL820" s="100" t="str">
        <f t="shared" si="7145"/>
        <v/>
      </c>
      <c r="AM820" s="100" t="str">
        <f t="shared" si="7120"/>
        <v/>
      </c>
      <c r="AN820" s="100" t="str">
        <f t="shared" si="7146"/>
        <v/>
      </c>
      <c r="AO820" s="100" t="str">
        <f t="shared" si="7121"/>
        <v/>
      </c>
      <c r="AP820" s="100" t="str">
        <f t="shared" si="7147"/>
        <v/>
      </c>
      <c r="AQ820" s="100" t="str">
        <f t="shared" si="7122"/>
        <v/>
      </c>
      <c r="AR820" s="100" t="str">
        <f t="shared" si="7148"/>
        <v/>
      </c>
      <c r="AS820" s="100" t="str">
        <f t="shared" si="7123"/>
        <v/>
      </c>
      <c r="AT820" s="100" t="str">
        <f t="shared" si="7149"/>
        <v/>
      </c>
      <c r="AU820" s="100" t="str">
        <f t="shared" si="7124"/>
        <v/>
      </c>
      <c r="AV820" s="100" t="str">
        <f t="shared" si="7150"/>
        <v/>
      </c>
      <c r="AW820" s="100" t="str">
        <f t="shared" si="7125"/>
        <v/>
      </c>
      <c r="AX820" s="100" t="str">
        <f t="shared" si="7151"/>
        <v/>
      </c>
      <c r="AY820" s="100" t="str">
        <f t="shared" si="7126"/>
        <v/>
      </c>
      <c r="AZ820" s="100" t="str">
        <f t="shared" si="7152"/>
        <v/>
      </c>
      <c r="BA820" s="100" t="str">
        <f t="shared" si="7127"/>
        <v/>
      </c>
      <c r="BB820" s="100" t="str">
        <f t="shared" si="7153"/>
        <v/>
      </c>
      <c r="BC820" s="100" t="str">
        <f>IFERROR(INDEX('INPUT INF'!$F$3:$F$601,MATCH($B820,'INPUT INF'!$A$3:$A$601,FALSE)),"")</f>
        <v/>
      </c>
      <c r="BD820" s="100" t="str">
        <f t="shared" si="7230"/>
        <v/>
      </c>
      <c r="BE820" s="100" t="str">
        <f t="shared" si="7154"/>
        <v/>
      </c>
      <c r="BF820" s="100" t="str">
        <f t="shared" si="7155"/>
        <v/>
      </c>
      <c r="BG820" s="115" t="str">
        <f t="shared" si="7156"/>
        <v/>
      </c>
      <c r="BH820" s="176" t="str">
        <f>IF(AND('INPUT INF'!$O$1="X",BG820="PASS"),BF820,IF($BG820="","0",IF('INPUT INF'!$N$67="YES",$BF820,"")))</f>
        <v>0</v>
      </c>
      <c r="BI820" s="115" t="str">
        <f>IF($BG820="","0",IF('INPUT INF'!$S$68="YES",$BF820,""))</f>
        <v>0</v>
      </c>
      <c r="BJ820" s="115" t="str">
        <f>IF($BG820="","0",IF('INPUT INF'!$S$69="YES",$BF820,""))</f>
        <v>0</v>
      </c>
      <c r="BL820" s="118" t="str">
        <f t="shared" si="7219"/>
        <v/>
      </c>
      <c r="BM820" s="118" t="str">
        <f t="shared" si="7220"/>
        <v/>
      </c>
      <c r="BN820" s="118" t="str">
        <f t="shared" si="7221"/>
        <v/>
      </c>
      <c r="BR820" s="118" t="str">
        <f t="shared" si="7222"/>
        <v/>
      </c>
      <c r="BS820" s="118" t="str">
        <f t="shared" si="7223"/>
        <v/>
      </c>
      <c r="BT820" s="118" t="str">
        <f t="shared" si="7224"/>
        <v/>
      </c>
      <c r="BX820" s="118" t="str">
        <f t="shared" si="7225"/>
        <v/>
      </c>
      <c r="BY820" s="118" t="str">
        <f t="shared" si="7226"/>
        <v/>
      </c>
      <c r="BZ820" s="118" t="str">
        <f t="shared" si="7227"/>
        <v/>
      </c>
      <c r="CD820" s="116" t="str">
        <f t="shared" si="7157"/>
        <v/>
      </c>
      <c r="CE820" s="116" t="str">
        <f t="shared" si="7158"/>
        <v/>
      </c>
      <c r="CF820" s="116" t="str">
        <f t="shared" si="7159"/>
        <v/>
      </c>
      <c r="CJ820" s="116" t="str">
        <f t="shared" si="7160"/>
        <v/>
      </c>
      <c r="CK820" s="116" t="str">
        <f t="shared" si="7161"/>
        <v/>
      </c>
      <c r="CL820" s="116" t="str">
        <f t="shared" si="7162"/>
        <v/>
      </c>
      <c r="CP820" s="116" t="str">
        <f t="shared" si="7163"/>
        <v/>
      </c>
      <c r="CQ820" s="116" t="str">
        <f t="shared" si="7164"/>
        <v/>
      </c>
      <c r="CR820" s="116" t="str">
        <f t="shared" si="7165"/>
        <v/>
      </c>
      <c r="DH820" s="115" t="str">
        <f t="shared" si="7228"/>
        <v/>
      </c>
      <c r="DI820" s="115" t="str">
        <f t="shared" si="7229"/>
        <v/>
      </c>
      <c r="DJ820" s="115" t="str">
        <f t="shared" si="7195"/>
        <v/>
      </c>
      <c r="DK820" s="115" t="str">
        <f t="shared" si="7196"/>
        <v/>
      </c>
      <c r="DL820" s="115" t="str">
        <f t="shared" si="7197"/>
        <v/>
      </c>
      <c r="DM820" s="115" t="str">
        <f t="shared" si="7198"/>
        <v/>
      </c>
      <c r="DN820" s="115" t="str">
        <f t="shared" si="7199"/>
        <v/>
      </c>
      <c r="DO820" s="115" t="str">
        <f t="shared" si="7200"/>
        <v/>
      </c>
      <c r="DP820" s="115" t="str">
        <f t="shared" si="7201"/>
        <v/>
      </c>
      <c r="DQ820" s="115" t="str">
        <f t="shared" si="7202"/>
        <v/>
      </c>
      <c r="DR820" s="115" t="str">
        <f t="shared" si="7203"/>
        <v/>
      </c>
      <c r="DS820" s="115" t="str">
        <f t="shared" si="7204"/>
        <v/>
      </c>
      <c r="DT820" s="115" t="str">
        <f t="shared" si="7205"/>
        <v/>
      </c>
      <c r="DU820" s="115" t="str">
        <f t="shared" si="7206"/>
        <v/>
      </c>
      <c r="DV820" s="115" t="str">
        <f t="shared" si="7207"/>
        <v/>
      </c>
      <c r="DW820" s="115" t="str">
        <f t="shared" si="7208"/>
        <v/>
      </c>
      <c r="DX820" s="115" t="str">
        <f t="shared" si="7209"/>
        <v/>
      </c>
      <c r="DY820" s="115" t="str">
        <f t="shared" si="7210"/>
        <v/>
      </c>
      <c r="DZ820" s="115" t="str">
        <f t="shared" si="7211"/>
        <v/>
      </c>
      <c r="EA820" s="115" t="str">
        <f t="shared" si="7212"/>
        <v/>
      </c>
      <c r="EB820" s="115" t="str">
        <f t="shared" si="7213"/>
        <v/>
      </c>
      <c r="EC820" s="115" t="str">
        <f t="shared" si="7214"/>
        <v/>
      </c>
      <c r="ED820" s="115" t="str">
        <f t="shared" si="7215"/>
        <v/>
      </c>
      <c r="EE820" s="115" t="str">
        <f t="shared" si="7216"/>
        <v/>
      </c>
      <c r="EF820" s="115" t="str">
        <f t="shared" si="7217"/>
        <v/>
      </c>
      <c r="EG820" s="115" t="str">
        <f t="shared" si="7166"/>
        <v/>
      </c>
      <c r="EH820" s="115" t="str">
        <f t="shared" si="7167"/>
        <v/>
      </c>
      <c r="EI820" s="115" t="str">
        <f t="shared" si="7168"/>
        <v/>
      </c>
      <c r="EJ820" s="115" t="str">
        <f t="shared" si="7169"/>
        <v/>
      </c>
      <c r="EK820" s="115" t="str">
        <f t="shared" si="7170"/>
        <v/>
      </c>
      <c r="EL820" s="115" t="str">
        <f t="shared" si="7171"/>
        <v/>
      </c>
      <c r="EM820" s="115" t="str">
        <f t="shared" si="7172"/>
        <v/>
      </c>
      <c r="EN820" s="115" t="str">
        <f t="shared" si="7173"/>
        <v/>
      </c>
      <c r="EO820" s="115" t="str">
        <f t="shared" si="7174"/>
        <v/>
      </c>
      <c r="EP820" s="115" t="str">
        <f t="shared" si="7175"/>
        <v/>
      </c>
      <c r="EQ820" s="115" t="str">
        <f t="shared" si="7176"/>
        <v/>
      </c>
      <c r="ER820" s="115" t="str">
        <f t="shared" si="7177"/>
        <v/>
      </c>
      <c r="ES820" s="115" t="str">
        <f t="shared" si="7178"/>
        <v/>
      </c>
      <c r="ET820" s="115" t="str">
        <f t="shared" si="7179"/>
        <v/>
      </c>
      <c r="EU820" s="115" t="str">
        <f t="shared" si="7180"/>
        <v/>
      </c>
      <c r="EV820" s="115" t="str">
        <f t="shared" si="7181"/>
        <v/>
      </c>
      <c r="EW820" s="115" t="str">
        <f t="shared" si="7182"/>
        <v/>
      </c>
      <c r="EX820" s="115" t="str">
        <f t="shared" si="7183"/>
        <v/>
      </c>
      <c r="EY820" s="115" t="str">
        <f t="shared" si="7184"/>
        <v/>
      </c>
      <c r="EZ820" s="115" t="str">
        <f t="shared" si="7185"/>
        <v/>
      </c>
      <c r="FA820" s="115" t="str">
        <f t="shared" si="7186"/>
        <v/>
      </c>
      <c r="FB820" s="115" t="str">
        <f t="shared" si="7187"/>
        <v/>
      </c>
      <c r="FC820" s="115" t="str">
        <f t="shared" si="7188"/>
        <v/>
      </c>
      <c r="FD820" s="115" t="str">
        <f t="shared" si="7189"/>
        <v/>
      </c>
      <c r="FE820" s="115" t="str">
        <f t="shared" si="7190"/>
        <v/>
      </c>
      <c r="FF820" s="115" t="str">
        <f t="shared" si="7232"/>
        <v/>
      </c>
      <c r="FG820" s="115" t="str">
        <f>IFERROR(SMALL($ES$3:$ES$842,$A$8),"")</f>
        <v/>
      </c>
      <c r="FH820" s="115" t="str">
        <f t="shared" si="7235"/>
        <v/>
      </c>
      <c r="FI820" s="115" t="str">
        <f t="shared" si="7233"/>
        <v/>
      </c>
      <c r="FJ820" s="115" t="str">
        <f t="shared" si="7234"/>
        <v/>
      </c>
    </row>
    <row r="821" spans="1:166" ht="15" customHeight="1" x14ac:dyDescent="0.25">
      <c r="A821" s="115">
        <v>819</v>
      </c>
      <c r="B821" s="115" t="str">
        <f t="shared" si="7191"/>
        <v/>
      </c>
      <c r="C821" s="115" t="s">
        <v>71</v>
      </c>
      <c r="D821" s="100">
        <f t="shared" si="7231"/>
        <v>0</v>
      </c>
      <c r="E821" s="100" t="str">
        <f t="shared" si="7128"/>
        <v/>
      </c>
      <c r="F821" s="100" t="str">
        <f t="shared" si="7129"/>
        <v/>
      </c>
      <c r="G821" s="100" t="str">
        <f t="shared" si="7104"/>
        <v/>
      </c>
      <c r="H821" s="100" t="str">
        <f t="shared" si="7130"/>
        <v/>
      </c>
      <c r="I821" s="100" t="str">
        <f t="shared" si="7105"/>
        <v/>
      </c>
      <c r="J821" s="100" t="str">
        <f t="shared" si="7131"/>
        <v/>
      </c>
      <c r="K821" s="100" t="str">
        <f t="shared" si="7106"/>
        <v/>
      </c>
      <c r="L821" s="100" t="str">
        <f t="shared" si="7132"/>
        <v/>
      </c>
      <c r="M821" s="100" t="str">
        <f t="shared" si="7107"/>
        <v/>
      </c>
      <c r="N821" s="100" t="str">
        <f t="shared" si="7133"/>
        <v/>
      </c>
      <c r="O821" s="100" t="str">
        <f t="shared" si="7108"/>
        <v/>
      </c>
      <c r="P821" s="100" t="str">
        <f t="shared" si="7134"/>
        <v/>
      </c>
      <c r="Q821" s="100" t="str">
        <f t="shared" si="7109"/>
        <v/>
      </c>
      <c r="R821" s="100" t="str">
        <f t="shared" si="7135"/>
        <v/>
      </c>
      <c r="S821" s="100" t="str">
        <f t="shared" si="7110"/>
        <v/>
      </c>
      <c r="T821" s="100" t="str">
        <f t="shared" si="7136"/>
        <v/>
      </c>
      <c r="U821" s="100" t="str">
        <f t="shared" si="7111"/>
        <v/>
      </c>
      <c r="V821" s="100" t="str">
        <f t="shared" si="7137"/>
        <v/>
      </c>
      <c r="W821" s="100" t="str">
        <f t="shared" si="7112"/>
        <v/>
      </c>
      <c r="X821" s="100" t="str">
        <f t="shared" si="7138"/>
        <v/>
      </c>
      <c r="Y821" s="100" t="str">
        <f t="shared" si="7113"/>
        <v/>
      </c>
      <c r="Z821" s="100" t="str">
        <f t="shared" si="7139"/>
        <v/>
      </c>
      <c r="AA821" s="100" t="str">
        <f t="shared" si="7114"/>
        <v/>
      </c>
      <c r="AB821" s="100" t="str">
        <f t="shared" si="7140"/>
        <v/>
      </c>
      <c r="AC821" s="100" t="str">
        <f t="shared" si="7115"/>
        <v/>
      </c>
      <c r="AD821" s="100" t="str">
        <f t="shared" si="7141"/>
        <v/>
      </c>
      <c r="AE821" s="100" t="str">
        <f t="shared" si="7116"/>
        <v/>
      </c>
      <c r="AF821" s="100" t="str">
        <f t="shared" si="7142"/>
        <v/>
      </c>
      <c r="AG821" s="100" t="str">
        <f t="shared" si="7117"/>
        <v/>
      </c>
      <c r="AH821" s="100" t="str">
        <f t="shared" si="7143"/>
        <v/>
      </c>
      <c r="AI821" s="100" t="str">
        <f t="shared" si="7118"/>
        <v/>
      </c>
      <c r="AJ821" s="100" t="str">
        <f t="shared" si="7144"/>
        <v/>
      </c>
      <c r="AK821" s="100" t="str">
        <f t="shared" si="7119"/>
        <v/>
      </c>
      <c r="AL821" s="100" t="str">
        <f t="shared" si="7145"/>
        <v/>
      </c>
      <c r="AM821" s="100" t="str">
        <f t="shared" si="7120"/>
        <v/>
      </c>
      <c r="AN821" s="100" t="str">
        <f t="shared" si="7146"/>
        <v/>
      </c>
      <c r="AO821" s="100" t="str">
        <f t="shared" si="7121"/>
        <v/>
      </c>
      <c r="AP821" s="100" t="str">
        <f t="shared" si="7147"/>
        <v/>
      </c>
      <c r="AQ821" s="100" t="str">
        <f t="shared" si="7122"/>
        <v/>
      </c>
      <c r="AR821" s="100" t="str">
        <f t="shared" si="7148"/>
        <v/>
      </c>
      <c r="AS821" s="100" t="str">
        <f t="shared" si="7123"/>
        <v/>
      </c>
      <c r="AT821" s="100" t="str">
        <f t="shared" si="7149"/>
        <v/>
      </c>
      <c r="AU821" s="100" t="str">
        <f t="shared" si="7124"/>
        <v/>
      </c>
      <c r="AV821" s="100" t="str">
        <f t="shared" si="7150"/>
        <v/>
      </c>
      <c r="AW821" s="100" t="str">
        <f t="shared" si="7125"/>
        <v/>
      </c>
      <c r="AX821" s="100" t="str">
        <f t="shared" si="7151"/>
        <v/>
      </c>
      <c r="AY821" s="100" t="str">
        <f t="shared" si="7126"/>
        <v/>
      </c>
      <c r="AZ821" s="100" t="str">
        <f t="shared" si="7152"/>
        <v/>
      </c>
      <c r="BA821" s="100" t="str">
        <f t="shared" si="7127"/>
        <v/>
      </c>
      <c r="BB821" s="100" t="str">
        <f t="shared" si="7153"/>
        <v/>
      </c>
      <c r="BC821" s="100" t="str">
        <f>IFERROR(INDEX('INPUT INF'!$F$3:$F$601,MATCH($B821,'INPUT INF'!$A$3:$A$601,FALSE)),"")</f>
        <v/>
      </c>
      <c r="BD821" s="100" t="str">
        <f t="shared" si="7230"/>
        <v/>
      </c>
      <c r="BE821" s="100" t="str">
        <f t="shared" si="7154"/>
        <v/>
      </c>
      <c r="BF821" s="100" t="str">
        <f t="shared" si="7155"/>
        <v/>
      </c>
      <c r="BG821" s="115" t="str">
        <f t="shared" si="7156"/>
        <v/>
      </c>
      <c r="BH821" s="176" t="str">
        <f>IF(AND('INPUT INF'!$O$1="X",BG821="PASS"),BF821,IF($BG821="","0",IF('INPUT INF'!$N$67="YES",$BF821,"")))</f>
        <v>0</v>
      </c>
      <c r="BI821" s="115" t="str">
        <f>IF($BG821="","0",IF('INPUT INF'!$S$68="YES",$BF821,""))</f>
        <v>0</v>
      </c>
      <c r="BJ821" s="115" t="str">
        <f>IF($BG821="","0",IF('INPUT INF'!$S$69="YES",$BF821,""))</f>
        <v>0</v>
      </c>
      <c r="BL821" s="118" t="str">
        <f t="shared" si="7219"/>
        <v/>
      </c>
      <c r="BM821" s="118" t="str">
        <f t="shared" si="7220"/>
        <v/>
      </c>
      <c r="BN821" s="118" t="str">
        <f t="shared" si="7221"/>
        <v/>
      </c>
      <c r="BR821" s="118" t="str">
        <f t="shared" si="7222"/>
        <v/>
      </c>
      <c r="BS821" s="118" t="str">
        <f t="shared" si="7223"/>
        <v/>
      </c>
      <c r="BT821" s="118" t="str">
        <f t="shared" si="7224"/>
        <v/>
      </c>
      <c r="BX821" s="118" t="str">
        <f t="shared" si="7225"/>
        <v/>
      </c>
      <c r="BY821" s="118" t="str">
        <f t="shared" si="7226"/>
        <v/>
      </c>
      <c r="BZ821" s="118" t="str">
        <f t="shared" si="7227"/>
        <v/>
      </c>
      <c r="CD821" s="116" t="str">
        <f t="shared" si="7157"/>
        <v/>
      </c>
      <c r="CE821" s="116" t="str">
        <f t="shared" si="7158"/>
        <v/>
      </c>
      <c r="CF821" s="116" t="str">
        <f t="shared" si="7159"/>
        <v/>
      </c>
      <c r="CJ821" s="116" t="str">
        <f t="shared" si="7160"/>
        <v/>
      </c>
      <c r="CK821" s="116" t="str">
        <f t="shared" si="7161"/>
        <v/>
      </c>
      <c r="CL821" s="116" t="str">
        <f t="shared" si="7162"/>
        <v/>
      </c>
      <c r="CP821" s="116" t="str">
        <f t="shared" si="7163"/>
        <v/>
      </c>
      <c r="CQ821" s="116" t="str">
        <f t="shared" si="7164"/>
        <v/>
      </c>
      <c r="CR821" s="116" t="str">
        <f t="shared" si="7165"/>
        <v/>
      </c>
      <c r="DH821" s="115" t="str">
        <f t="shared" si="7228"/>
        <v/>
      </c>
      <c r="DI821" s="115" t="str">
        <f t="shared" si="7229"/>
        <v/>
      </c>
      <c r="DJ821" s="115" t="str">
        <f t="shared" si="7195"/>
        <v/>
      </c>
      <c r="DK821" s="115" t="str">
        <f t="shared" si="7196"/>
        <v/>
      </c>
      <c r="DL821" s="115" t="str">
        <f t="shared" si="7197"/>
        <v/>
      </c>
      <c r="DM821" s="115" t="str">
        <f t="shared" si="7198"/>
        <v/>
      </c>
      <c r="DN821" s="115" t="str">
        <f t="shared" si="7199"/>
        <v/>
      </c>
      <c r="DO821" s="115" t="str">
        <f t="shared" si="7200"/>
        <v/>
      </c>
      <c r="DP821" s="115" t="str">
        <f t="shared" si="7201"/>
        <v/>
      </c>
      <c r="DQ821" s="115" t="str">
        <f t="shared" si="7202"/>
        <v/>
      </c>
      <c r="DR821" s="115" t="str">
        <f t="shared" si="7203"/>
        <v/>
      </c>
      <c r="DS821" s="115" t="str">
        <f t="shared" si="7204"/>
        <v/>
      </c>
      <c r="DT821" s="115" t="str">
        <f t="shared" si="7205"/>
        <v/>
      </c>
      <c r="DU821" s="115" t="str">
        <f t="shared" si="7206"/>
        <v/>
      </c>
      <c r="DV821" s="115" t="str">
        <f t="shared" si="7207"/>
        <v/>
      </c>
      <c r="DW821" s="115" t="str">
        <f t="shared" si="7208"/>
        <v/>
      </c>
      <c r="DX821" s="115" t="str">
        <f t="shared" si="7209"/>
        <v/>
      </c>
      <c r="DY821" s="115" t="str">
        <f t="shared" si="7210"/>
        <v/>
      </c>
      <c r="DZ821" s="115" t="str">
        <f t="shared" si="7211"/>
        <v/>
      </c>
      <c r="EA821" s="115" t="str">
        <f t="shared" si="7212"/>
        <v/>
      </c>
      <c r="EB821" s="115" t="str">
        <f t="shared" si="7213"/>
        <v/>
      </c>
      <c r="EC821" s="115" t="str">
        <f t="shared" si="7214"/>
        <v/>
      </c>
      <c r="ED821" s="115" t="str">
        <f t="shared" si="7215"/>
        <v/>
      </c>
      <c r="EE821" s="115" t="str">
        <f t="shared" si="7216"/>
        <v/>
      </c>
      <c r="EF821" s="115" t="str">
        <f t="shared" si="7217"/>
        <v/>
      </c>
      <c r="EG821" s="115" t="str">
        <f t="shared" si="7166"/>
        <v/>
      </c>
      <c r="EH821" s="115" t="str">
        <f t="shared" si="7167"/>
        <v/>
      </c>
      <c r="EI821" s="115" t="str">
        <f t="shared" si="7168"/>
        <v/>
      </c>
      <c r="EJ821" s="115" t="str">
        <f t="shared" si="7169"/>
        <v/>
      </c>
      <c r="EK821" s="115" t="str">
        <f t="shared" si="7170"/>
        <v/>
      </c>
      <c r="EL821" s="115" t="str">
        <f t="shared" si="7171"/>
        <v/>
      </c>
      <c r="EM821" s="115" t="str">
        <f t="shared" si="7172"/>
        <v/>
      </c>
      <c r="EN821" s="115" t="str">
        <f t="shared" si="7173"/>
        <v/>
      </c>
      <c r="EO821" s="115" t="str">
        <f t="shared" si="7174"/>
        <v/>
      </c>
      <c r="EP821" s="115" t="str">
        <f t="shared" si="7175"/>
        <v/>
      </c>
      <c r="EQ821" s="115" t="str">
        <f t="shared" si="7176"/>
        <v/>
      </c>
      <c r="ER821" s="115" t="str">
        <f t="shared" si="7177"/>
        <v/>
      </c>
      <c r="ES821" s="115" t="str">
        <f t="shared" si="7178"/>
        <v/>
      </c>
      <c r="ET821" s="115" t="str">
        <f t="shared" si="7179"/>
        <v/>
      </c>
      <c r="EU821" s="115" t="str">
        <f t="shared" si="7180"/>
        <v/>
      </c>
      <c r="EV821" s="115" t="str">
        <f t="shared" si="7181"/>
        <v/>
      </c>
      <c r="EW821" s="115" t="str">
        <f t="shared" si="7182"/>
        <v/>
      </c>
      <c r="EX821" s="115" t="str">
        <f t="shared" si="7183"/>
        <v/>
      </c>
      <c r="EY821" s="115" t="str">
        <f t="shared" si="7184"/>
        <v/>
      </c>
      <c r="EZ821" s="115" t="str">
        <f t="shared" si="7185"/>
        <v/>
      </c>
      <c r="FA821" s="115" t="str">
        <f t="shared" si="7186"/>
        <v/>
      </c>
      <c r="FB821" s="115" t="str">
        <f t="shared" si="7187"/>
        <v/>
      </c>
      <c r="FC821" s="115" t="str">
        <f t="shared" si="7188"/>
        <v/>
      </c>
      <c r="FD821" s="115" t="str">
        <f t="shared" si="7189"/>
        <v/>
      </c>
      <c r="FE821" s="115" t="str">
        <f t="shared" si="7190"/>
        <v/>
      </c>
      <c r="FF821" s="115" t="str">
        <f t="shared" si="7232"/>
        <v/>
      </c>
      <c r="FG821" s="115" t="str">
        <f>IFERROR(SMALL($ES$3:$ES$842,$A$9),"")</f>
        <v/>
      </c>
      <c r="FH821" s="115" t="str">
        <f t="shared" si="7235"/>
        <v/>
      </c>
      <c r="FI821" s="115" t="str">
        <f t="shared" si="7233"/>
        <v/>
      </c>
      <c r="FJ821" s="115" t="str">
        <f t="shared" si="7234"/>
        <v/>
      </c>
    </row>
    <row r="822" spans="1:166" ht="15" customHeight="1" x14ac:dyDescent="0.25">
      <c r="A822" s="115">
        <v>820</v>
      </c>
      <c r="B822" s="115" t="str">
        <f t="shared" si="7191"/>
        <v/>
      </c>
      <c r="C822" s="115" t="s">
        <v>71</v>
      </c>
      <c r="D822" s="100">
        <f t="shared" si="7231"/>
        <v>0</v>
      </c>
      <c r="E822" s="100" t="str">
        <f t="shared" si="7128"/>
        <v/>
      </c>
      <c r="F822" s="100" t="str">
        <f t="shared" si="7129"/>
        <v/>
      </c>
      <c r="G822" s="100" t="str">
        <f t="shared" si="7104"/>
        <v/>
      </c>
      <c r="H822" s="100" t="str">
        <f t="shared" si="7130"/>
        <v/>
      </c>
      <c r="I822" s="100" t="str">
        <f t="shared" si="7105"/>
        <v/>
      </c>
      <c r="J822" s="100" t="str">
        <f t="shared" si="7131"/>
        <v/>
      </c>
      <c r="K822" s="100" t="str">
        <f t="shared" si="7106"/>
        <v/>
      </c>
      <c r="L822" s="100" t="str">
        <f t="shared" si="7132"/>
        <v/>
      </c>
      <c r="M822" s="100" t="str">
        <f t="shared" si="7107"/>
        <v/>
      </c>
      <c r="N822" s="100" t="str">
        <f t="shared" si="7133"/>
        <v/>
      </c>
      <c r="O822" s="100" t="str">
        <f t="shared" si="7108"/>
        <v/>
      </c>
      <c r="P822" s="100" t="str">
        <f t="shared" si="7134"/>
        <v/>
      </c>
      <c r="Q822" s="100" t="str">
        <f t="shared" si="7109"/>
        <v/>
      </c>
      <c r="R822" s="100" t="str">
        <f t="shared" si="7135"/>
        <v/>
      </c>
      <c r="S822" s="100" t="str">
        <f t="shared" si="7110"/>
        <v/>
      </c>
      <c r="T822" s="100" t="str">
        <f t="shared" si="7136"/>
        <v/>
      </c>
      <c r="U822" s="100" t="str">
        <f t="shared" si="7111"/>
        <v/>
      </c>
      <c r="V822" s="100" t="str">
        <f t="shared" si="7137"/>
        <v/>
      </c>
      <c r="W822" s="100" t="str">
        <f t="shared" si="7112"/>
        <v/>
      </c>
      <c r="X822" s="100" t="str">
        <f t="shared" si="7138"/>
        <v/>
      </c>
      <c r="Y822" s="100" t="str">
        <f t="shared" si="7113"/>
        <v/>
      </c>
      <c r="Z822" s="100" t="str">
        <f t="shared" si="7139"/>
        <v/>
      </c>
      <c r="AA822" s="100" t="str">
        <f t="shared" si="7114"/>
        <v/>
      </c>
      <c r="AB822" s="100" t="str">
        <f t="shared" si="7140"/>
        <v/>
      </c>
      <c r="AC822" s="100" t="str">
        <f t="shared" si="7115"/>
        <v/>
      </c>
      <c r="AD822" s="100" t="str">
        <f t="shared" si="7141"/>
        <v/>
      </c>
      <c r="AE822" s="100" t="str">
        <f t="shared" si="7116"/>
        <v/>
      </c>
      <c r="AF822" s="100" t="str">
        <f t="shared" si="7142"/>
        <v/>
      </c>
      <c r="AG822" s="100" t="str">
        <f t="shared" si="7117"/>
        <v/>
      </c>
      <c r="AH822" s="100" t="str">
        <f t="shared" si="7143"/>
        <v/>
      </c>
      <c r="AI822" s="100" t="str">
        <f t="shared" si="7118"/>
        <v/>
      </c>
      <c r="AJ822" s="100" t="str">
        <f t="shared" si="7144"/>
        <v/>
      </c>
      <c r="AK822" s="100" t="str">
        <f t="shared" si="7119"/>
        <v/>
      </c>
      <c r="AL822" s="100" t="str">
        <f t="shared" si="7145"/>
        <v/>
      </c>
      <c r="AM822" s="100" t="str">
        <f t="shared" si="7120"/>
        <v/>
      </c>
      <c r="AN822" s="100" t="str">
        <f t="shared" si="7146"/>
        <v/>
      </c>
      <c r="AO822" s="100" t="str">
        <f t="shared" si="7121"/>
        <v/>
      </c>
      <c r="AP822" s="100" t="str">
        <f t="shared" si="7147"/>
        <v/>
      </c>
      <c r="AQ822" s="100" t="str">
        <f t="shared" si="7122"/>
        <v/>
      </c>
      <c r="AR822" s="100" t="str">
        <f t="shared" si="7148"/>
        <v/>
      </c>
      <c r="AS822" s="100" t="str">
        <f t="shared" si="7123"/>
        <v/>
      </c>
      <c r="AT822" s="100" t="str">
        <f t="shared" si="7149"/>
        <v/>
      </c>
      <c r="AU822" s="100" t="str">
        <f t="shared" si="7124"/>
        <v/>
      </c>
      <c r="AV822" s="100" t="str">
        <f t="shared" si="7150"/>
        <v/>
      </c>
      <c r="AW822" s="100" t="str">
        <f t="shared" si="7125"/>
        <v/>
      </c>
      <c r="AX822" s="100" t="str">
        <f t="shared" si="7151"/>
        <v/>
      </c>
      <c r="AY822" s="100" t="str">
        <f t="shared" si="7126"/>
        <v/>
      </c>
      <c r="AZ822" s="100" t="str">
        <f t="shared" si="7152"/>
        <v/>
      </c>
      <c r="BA822" s="100" t="str">
        <f t="shared" si="7127"/>
        <v/>
      </c>
      <c r="BB822" s="100" t="str">
        <f t="shared" si="7153"/>
        <v/>
      </c>
      <c r="BC822" s="100" t="str">
        <f>IFERROR(INDEX('INPUT INF'!$F$3:$F$601,MATCH($B822,'INPUT INF'!$A$3:$A$601,FALSE)),"")</f>
        <v/>
      </c>
      <c r="BD822" s="100" t="str">
        <f t="shared" si="7230"/>
        <v/>
      </c>
      <c r="BE822" s="100" t="str">
        <f t="shared" si="7154"/>
        <v/>
      </c>
      <c r="BF822" s="100" t="str">
        <f t="shared" si="7155"/>
        <v/>
      </c>
      <c r="BG822" s="115" t="str">
        <f t="shared" si="7156"/>
        <v/>
      </c>
      <c r="BH822" s="176" t="str">
        <f>IF(AND('INPUT INF'!$O$1="X",BG822="PASS"),BF822,IF($BG822="","0",IF('INPUT INF'!$N$67="YES",$BF822,"")))</f>
        <v>0</v>
      </c>
      <c r="BI822" s="115" t="str">
        <f>IF($BG822="","0",IF('INPUT INF'!$S$68="YES",$BF822,""))</f>
        <v>0</v>
      </c>
      <c r="BJ822" s="115" t="str">
        <f>IF($BG822="","0",IF('INPUT INF'!$S$69="YES",$BF822,""))</f>
        <v>0</v>
      </c>
      <c r="BL822" s="118" t="str">
        <f t="shared" si="7219"/>
        <v/>
      </c>
      <c r="BM822" s="118" t="str">
        <f t="shared" si="7220"/>
        <v/>
      </c>
      <c r="BN822" s="118" t="str">
        <f t="shared" si="7221"/>
        <v/>
      </c>
      <c r="BR822" s="118" t="str">
        <f t="shared" si="7222"/>
        <v/>
      </c>
      <c r="BS822" s="118" t="str">
        <f t="shared" si="7223"/>
        <v/>
      </c>
      <c r="BT822" s="118" t="str">
        <f t="shared" si="7224"/>
        <v/>
      </c>
      <c r="BX822" s="118" t="str">
        <f t="shared" si="7225"/>
        <v/>
      </c>
      <c r="BY822" s="118" t="str">
        <f t="shared" si="7226"/>
        <v/>
      </c>
      <c r="BZ822" s="118" t="str">
        <f t="shared" si="7227"/>
        <v/>
      </c>
      <c r="CD822" s="116" t="str">
        <f t="shared" si="7157"/>
        <v/>
      </c>
      <c r="CE822" s="116" t="str">
        <f t="shared" si="7158"/>
        <v/>
      </c>
      <c r="CF822" s="116" t="str">
        <f t="shared" si="7159"/>
        <v/>
      </c>
      <c r="CJ822" s="116" t="str">
        <f t="shared" si="7160"/>
        <v/>
      </c>
      <c r="CK822" s="116" t="str">
        <f t="shared" si="7161"/>
        <v/>
      </c>
      <c r="CL822" s="116" t="str">
        <f t="shared" si="7162"/>
        <v/>
      </c>
      <c r="CP822" s="116" t="str">
        <f t="shared" si="7163"/>
        <v/>
      </c>
      <c r="CQ822" s="116" t="str">
        <f t="shared" si="7164"/>
        <v/>
      </c>
      <c r="CR822" s="116" t="str">
        <f t="shared" si="7165"/>
        <v/>
      </c>
      <c r="DH822" s="115" t="str">
        <f t="shared" si="7228"/>
        <v/>
      </c>
      <c r="DI822" s="115" t="str">
        <f t="shared" si="7229"/>
        <v/>
      </c>
      <c r="DJ822" s="115" t="str">
        <f t="shared" si="7195"/>
        <v/>
      </c>
      <c r="DK822" s="115" t="str">
        <f t="shared" si="7196"/>
        <v/>
      </c>
      <c r="DL822" s="115" t="str">
        <f t="shared" si="7197"/>
        <v/>
      </c>
      <c r="DM822" s="115" t="str">
        <f t="shared" si="7198"/>
        <v/>
      </c>
      <c r="DN822" s="115" t="str">
        <f t="shared" si="7199"/>
        <v/>
      </c>
      <c r="DO822" s="115" t="str">
        <f t="shared" si="7200"/>
        <v/>
      </c>
      <c r="DP822" s="115" t="str">
        <f t="shared" si="7201"/>
        <v/>
      </c>
      <c r="DQ822" s="115" t="str">
        <f t="shared" si="7202"/>
        <v/>
      </c>
      <c r="DR822" s="115" t="str">
        <f t="shared" si="7203"/>
        <v/>
      </c>
      <c r="DS822" s="115" t="str">
        <f t="shared" si="7204"/>
        <v/>
      </c>
      <c r="DT822" s="115" t="str">
        <f t="shared" si="7205"/>
        <v/>
      </c>
      <c r="DU822" s="115" t="str">
        <f t="shared" si="7206"/>
        <v/>
      </c>
      <c r="DV822" s="115" t="str">
        <f t="shared" si="7207"/>
        <v/>
      </c>
      <c r="DW822" s="115" t="str">
        <f t="shared" si="7208"/>
        <v/>
      </c>
      <c r="DX822" s="115" t="str">
        <f t="shared" si="7209"/>
        <v/>
      </c>
      <c r="DY822" s="115" t="str">
        <f t="shared" si="7210"/>
        <v/>
      </c>
      <c r="DZ822" s="115" t="str">
        <f t="shared" si="7211"/>
        <v/>
      </c>
      <c r="EA822" s="115" t="str">
        <f t="shared" si="7212"/>
        <v/>
      </c>
      <c r="EB822" s="115" t="str">
        <f t="shared" si="7213"/>
        <v/>
      </c>
      <c r="EC822" s="115" t="str">
        <f t="shared" si="7214"/>
        <v/>
      </c>
      <c r="ED822" s="115" t="str">
        <f t="shared" si="7215"/>
        <v/>
      </c>
      <c r="EE822" s="115" t="str">
        <f t="shared" si="7216"/>
        <v/>
      </c>
      <c r="EF822" s="115" t="str">
        <f t="shared" si="7217"/>
        <v/>
      </c>
      <c r="EG822" s="115" t="str">
        <f t="shared" si="7166"/>
        <v/>
      </c>
      <c r="EH822" s="115" t="str">
        <f t="shared" si="7167"/>
        <v/>
      </c>
      <c r="EI822" s="115" t="str">
        <f t="shared" si="7168"/>
        <v/>
      </c>
      <c r="EJ822" s="115" t="str">
        <f t="shared" si="7169"/>
        <v/>
      </c>
      <c r="EK822" s="115" t="str">
        <f t="shared" si="7170"/>
        <v/>
      </c>
      <c r="EL822" s="115" t="str">
        <f t="shared" si="7171"/>
        <v/>
      </c>
      <c r="EM822" s="115" t="str">
        <f t="shared" si="7172"/>
        <v/>
      </c>
      <c r="EN822" s="115" t="str">
        <f t="shared" si="7173"/>
        <v/>
      </c>
      <c r="EO822" s="115" t="str">
        <f t="shared" si="7174"/>
        <v/>
      </c>
      <c r="EP822" s="115" t="str">
        <f t="shared" si="7175"/>
        <v/>
      </c>
      <c r="EQ822" s="115" t="str">
        <f t="shared" si="7176"/>
        <v/>
      </c>
      <c r="ER822" s="115" t="str">
        <f t="shared" si="7177"/>
        <v/>
      </c>
      <c r="ES822" s="115" t="str">
        <f t="shared" si="7178"/>
        <v/>
      </c>
      <c r="ET822" s="115" t="str">
        <f t="shared" si="7179"/>
        <v/>
      </c>
      <c r="EU822" s="115" t="str">
        <f t="shared" si="7180"/>
        <v/>
      </c>
      <c r="EV822" s="115" t="str">
        <f t="shared" si="7181"/>
        <v/>
      </c>
      <c r="EW822" s="115" t="str">
        <f t="shared" si="7182"/>
        <v/>
      </c>
      <c r="EX822" s="115" t="str">
        <f t="shared" si="7183"/>
        <v/>
      </c>
      <c r="EY822" s="115" t="str">
        <f t="shared" si="7184"/>
        <v/>
      </c>
      <c r="EZ822" s="115" t="str">
        <f t="shared" si="7185"/>
        <v/>
      </c>
      <c r="FA822" s="115" t="str">
        <f t="shared" si="7186"/>
        <v/>
      </c>
      <c r="FB822" s="115" t="str">
        <f t="shared" si="7187"/>
        <v/>
      </c>
      <c r="FC822" s="115" t="str">
        <f t="shared" si="7188"/>
        <v/>
      </c>
      <c r="FD822" s="115" t="str">
        <f t="shared" si="7189"/>
        <v/>
      </c>
      <c r="FE822" s="115" t="str">
        <f t="shared" si="7190"/>
        <v/>
      </c>
      <c r="FF822" s="115" t="str">
        <f t="shared" si="7232"/>
        <v/>
      </c>
      <c r="FG822" s="115" t="str">
        <f>IFERROR(SMALL($ES$3:$ES$842,$A$10),"")</f>
        <v/>
      </c>
      <c r="FH822" s="115" t="str">
        <f t="shared" si="7235"/>
        <v/>
      </c>
      <c r="FI822" s="115" t="str">
        <f t="shared" si="7233"/>
        <v/>
      </c>
      <c r="FJ822" s="115" t="str">
        <f t="shared" si="7234"/>
        <v/>
      </c>
    </row>
    <row r="823" spans="1:166" ht="15" customHeight="1" x14ac:dyDescent="0.25">
      <c r="A823" s="115">
        <v>821</v>
      </c>
      <c r="B823" s="115" t="str">
        <f t="shared" si="7191"/>
        <v/>
      </c>
      <c r="C823" s="115" t="s">
        <v>71</v>
      </c>
      <c r="D823" s="100">
        <f t="shared" si="7231"/>
        <v>0</v>
      </c>
      <c r="E823" s="100" t="str">
        <f t="shared" si="7128"/>
        <v/>
      </c>
      <c r="F823" s="100" t="str">
        <f t="shared" si="7129"/>
        <v/>
      </c>
      <c r="G823" s="100" t="str">
        <f t="shared" si="7104"/>
        <v/>
      </c>
      <c r="H823" s="100" t="str">
        <f t="shared" si="7130"/>
        <v/>
      </c>
      <c r="I823" s="100" t="str">
        <f t="shared" si="7105"/>
        <v/>
      </c>
      <c r="J823" s="100" t="str">
        <f t="shared" si="7131"/>
        <v/>
      </c>
      <c r="K823" s="100" t="str">
        <f t="shared" si="7106"/>
        <v/>
      </c>
      <c r="L823" s="100" t="str">
        <f t="shared" si="7132"/>
        <v/>
      </c>
      <c r="M823" s="100" t="str">
        <f t="shared" si="7107"/>
        <v/>
      </c>
      <c r="N823" s="100" t="str">
        <f t="shared" si="7133"/>
        <v/>
      </c>
      <c r="O823" s="100" t="str">
        <f t="shared" si="7108"/>
        <v/>
      </c>
      <c r="P823" s="100" t="str">
        <f t="shared" si="7134"/>
        <v/>
      </c>
      <c r="Q823" s="100" t="str">
        <f t="shared" si="7109"/>
        <v/>
      </c>
      <c r="R823" s="100" t="str">
        <f t="shared" si="7135"/>
        <v/>
      </c>
      <c r="S823" s="100" t="str">
        <f t="shared" si="7110"/>
        <v/>
      </c>
      <c r="T823" s="100" t="str">
        <f t="shared" si="7136"/>
        <v/>
      </c>
      <c r="U823" s="100" t="str">
        <f t="shared" si="7111"/>
        <v/>
      </c>
      <c r="V823" s="100" t="str">
        <f t="shared" si="7137"/>
        <v/>
      </c>
      <c r="W823" s="100" t="str">
        <f t="shared" si="7112"/>
        <v/>
      </c>
      <c r="X823" s="100" t="str">
        <f t="shared" si="7138"/>
        <v/>
      </c>
      <c r="Y823" s="100" t="str">
        <f t="shared" si="7113"/>
        <v/>
      </c>
      <c r="Z823" s="100" t="str">
        <f t="shared" si="7139"/>
        <v/>
      </c>
      <c r="AA823" s="100" t="str">
        <f t="shared" si="7114"/>
        <v/>
      </c>
      <c r="AB823" s="100" t="str">
        <f t="shared" si="7140"/>
        <v/>
      </c>
      <c r="AC823" s="100" t="str">
        <f t="shared" si="7115"/>
        <v/>
      </c>
      <c r="AD823" s="100" t="str">
        <f t="shared" si="7141"/>
        <v/>
      </c>
      <c r="AE823" s="100" t="str">
        <f t="shared" si="7116"/>
        <v/>
      </c>
      <c r="AF823" s="100" t="str">
        <f t="shared" si="7142"/>
        <v/>
      </c>
      <c r="AG823" s="100" t="str">
        <f t="shared" si="7117"/>
        <v/>
      </c>
      <c r="AH823" s="100" t="str">
        <f t="shared" si="7143"/>
        <v/>
      </c>
      <c r="AI823" s="100" t="str">
        <f t="shared" si="7118"/>
        <v/>
      </c>
      <c r="AJ823" s="100" t="str">
        <f t="shared" si="7144"/>
        <v/>
      </c>
      <c r="AK823" s="100" t="str">
        <f t="shared" si="7119"/>
        <v/>
      </c>
      <c r="AL823" s="100" t="str">
        <f t="shared" si="7145"/>
        <v/>
      </c>
      <c r="AM823" s="100" t="str">
        <f t="shared" si="7120"/>
        <v/>
      </c>
      <c r="AN823" s="100" t="str">
        <f t="shared" si="7146"/>
        <v/>
      </c>
      <c r="AO823" s="100" t="str">
        <f t="shared" si="7121"/>
        <v/>
      </c>
      <c r="AP823" s="100" t="str">
        <f t="shared" si="7147"/>
        <v/>
      </c>
      <c r="AQ823" s="100" t="str">
        <f t="shared" si="7122"/>
        <v/>
      </c>
      <c r="AR823" s="100" t="str">
        <f t="shared" si="7148"/>
        <v/>
      </c>
      <c r="AS823" s="100" t="str">
        <f t="shared" si="7123"/>
        <v/>
      </c>
      <c r="AT823" s="100" t="str">
        <f t="shared" si="7149"/>
        <v/>
      </c>
      <c r="AU823" s="100" t="str">
        <f t="shared" si="7124"/>
        <v/>
      </c>
      <c r="AV823" s="100" t="str">
        <f t="shared" si="7150"/>
        <v/>
      </c>
      <c r="AW823" s="100" t="str">
        <f t="shared" si="7125"/>
        <v/>
      </c>
      <c r="AX823" s="100" t="str">
        <f t="shared" si="7151"/>
        <v/>
      </c>
      <c r="AY823" s="100" t="str">
        <f t="shared" si="7126"/>
        <v/>
      </c>
      <c r="AZ823" s="100" t="str">
        <f t="shared" si="7152"/>
        <v/>
      </c>
      <c r="BA823" s="100" t="str">
        <f t="shared" si="7127"/>
        <v/>
      </c>
      <c r="BB823" s="100" t="str">
        <f t="shared" si="7153"/>
        <v/>
      </c>
      <c r="BC823" s="100" t="str">
        <f>IFERROR(INDEX('INPUT INF'!$F$3:$F$601,MATCH($B823,'INPUT INF'!$A$3:$A$601,FALSE)),"")</f>
        <v/>
      </c>
      <c r="BD823" s="100" t="str">
        <f t="shared" si="7230"/>
        <v/>
      </c>
      <c r="BE823" s="100" t="str">
        <f t="shared" si="7154"/>
        <v/>
      </c>
      <c r="BF823" s="100" t="str">
        <f t="shared" si="7155"/>
        <v/>
      </c>
      <c r="BG823" s="115" t="str">
        <f t="shared" si="7156"/>
        <v/>
      </c>
      <c r="BH823" s="176" t="str">
        <f>IF(AND('INPUT INF'!$O$1="X",BG823="PASS"),BF823,IF($BG823="","0",IF('INPUT INF'!$N$67="YES",$BF823,"")))</f>
        <v>0</v>
      </c>
      <c r="BI823" s="115" t="str">
        <f>IF($BG823="","0",IF('INPUT INF'!$S$68="YES",$BF823,""))</f>
        <v>0</v>
      </c>
      <c r="BJ823" s="115" t="str">
        <f>IF($BG823="","0",IF('INPUT INF'!$S$69="YES",$BF823,""))</f>
        <v>0</v>
      </c>
      <c r="BL823" s="118" t="str">
        <f t="shared" si="7219"/>
        <v/>
      </c>
      <c r="BM823" s="118" t="str">
        <f t="shared" si="7220"/>
        <v/>
      </c>
      <c r="BN823" s="118" t="str">
        <f t="shared" si="7221"/>
        <v/>
      </c>
      <c r="BR823" s="118" t="str">
        <f t="shared" si="7222"/>
        <v/>
      </c>
      <c r="BS823" s="118" t="str">
        <f t="shared" si="7223"/>
        <v/>
      </c>
      <c r="BT823" s="118" t="str">
        <f t="shared" si="7224"/>
        <v/>
      </c>
      <c r="BX823" s="118" t="str">
        <f t="shared" si="7225"/>
        <v/>
      </c>
      <c r="BY823" s="118" t="str">
        <f t="shared" si="7226"/>
        <v/>
      </c>
      <c r="BZ823" s="118" t="str">
        <f t="shared" si="7227"/>
        <v/>
      </c>
      <c r="CD823" s="116" t="str">
        <f t="shared" si="7157"/>
        <v/>
      </c>
      <c r="CE823" s="116" t="str">
        <f t="shared" si="7158"/>
        <v/>
      </c>
      <c r="CF823" s="116" t="str">
        <f t="shared" si="7159"/>
        <v/>
      </c>
      <c r="CJ823" s="116" t="str">
        <f t="shared" si="7160"/>
        <v/>
      </c>
      <c r="CK823" s="116" t="str">
        <f t="shared" si="7161"/>
        <v/>
      </c>
      <c r="CL823" s="116" t="str">
        <f t="shared" si="7162"/>
        <v/>
      </c>
      <c r="CP823" s="116" t="str">
        <f t="shared" si="7163"/>
        <v/>
      </c>
      <c r="CQ823" s="116" t="str">
        <f t="shared" si="7164"/>
        <v/>
      </c>
      <c r="CR823" s="116" t="str">
        <f t="shared" si="7165"/>
        <v/>
      </c>
      <c r="DH823" s="115" t="str">
        <f t="shared" si="7228"/>
        <v/>
      </c>
      <c r="DI823" s="115" t="str">
        <f t="shared" si="7229"/>
        <v/>
      </c>
      <c r="DJ823" s="115" t="str">
        <f t="shared" si="7195"/>
        <v/>
      </c>
      <c r="DK823" s="115" t="str">
        <f t="shared" si="7196"/>
        <v/>
      </c>
      <c r="DL823" s="115" t="str">
        <f t="shared" si="7197"/>
        <v/>
      </c>
      <c r="DM823" s="115" t="str">
        <f t="shared" si="7198"/>
        <v/>
      </c>
      <c r="DN823" s="115" t="str">
        <f t="shared" si="7199"/>
        <v/>
      </c>
      <c r="DO823" s="115" t="str">
        <f t="shared" si="7200"/>
        <v/>
      </c>
      <c r="DP823" s="115" t="str">
        <f t="shared" si="7201"/>
        <v/>
      </c>
      <c r="DQ823" s="115" t="str">
        <f t="shared" si="7202"/>
        <v/>
      </c>
      <c r="DR823" s="115" t="str">
        <f t="shared" si="7203"/>
        <v/>
      </c>
      <c r="DS823" s="115" t="str">
        <f t="shared" si="7204"/>
        <v/>
      </c>
      <c r="DT823" s="115" t="str">
        <f t="shared" si="7205"/>
        <v/>
      </c>
      <c r="DU823" s="115" t="str">
        <f t="shared" si="7206"/>
        <v/>
      </c>
      <c r="DV823" s="115" t="str">
        <f t="shared" si="7207"/>
        <v/>
      </c>
      <c r="DW823" s="115" t="str">
        <f t="shared" si="7208"/>
        <v/>
      </c>
      <c r="DX823" s="115" t="str">
        <f t="shared" si="7209"/>
        <v/>
      </c>
      <c r="DY823" s="115" t="str">
        <f t="shared" si="7210"/>
        <v/>
      </c>
      <c r="DZ823" s="115" t="str">
        <f t="shared" si="7211"/>
        <v/>
      </c>
      <c r="EA823" s="115" t="str">
        <f t="shared" si="7212"/>
        <v/>
      </c>
      <c r="EB823" s="115" t="str">
        <f t="shared" si="7213"/>
        <v/>
      </c>
      <c r="EC823" s="115" t="str">
        <f t="shared" si="7214"/>
        <v/>
      </c>
      <c r="ED823" s="115" t="str">
        <f t="shared" si="7215"/>
        <v/>
      </c>
      <c r="EE823" s="115" t="str">
        <f t="shared" si="7216"/>
        <v/>
      </c>
      <c r="EF823" s="115" t="str">
        <f t="shared" si="7217"/>
        <v/>
      </c>
      <c r="EG823" s="115" t="str">
        <f t="shared" si="7166"/>
        <v/>
      </c>
      <c r="EH823" s="115" t="str">
        <f t="shared" si="7167"/>
        <v/>
      </c>
      <c r="EI823" s="115" t="str">
        <f t="shared" si="7168"/>
        <v/>
      </c>
      <c r="EJ823" s="115" t="str">
        <f t="shared" si="7169"/>
        <v/>
      </c>
      <c r="EK823" s="115" t="str">
        <f t="shared" si="7170"/>
        <v/>
      </c>
      <c r="EL823" s="115" t="str">
        <f t="shared" si="7171"/>
        <v/>
      </c>
      <c r="EM823" s="115" t="str">
        <f t="shared" si="7172"/>
        <v/>
      </c>
      <c r="EN823" s="115" t="str">
        <f t="shared" si="7173"/>
        <v/>
      </c>
      <c r="EO823" s="115" t="str">
        <f t="shared" si="7174"/>
        <v/>
      </c>
      <c r="EP823" s="115" t="str">
        <f t="shared" si="7175"/>
        <v/>
      </c>
      <c r="EQ823" s="115" t="str">
        <f t="shared" si="7176"/>
        <v/>
      </c>
      <c r="ER823" s="115" t="str">
        <f t="shared" si="7177"/>
        <v/>
      </c>
      <c r="ES823" s="115" t="str">
        <f t="shared" si="7178"/>
        <v/>
      </c>
      <c r="ET823" s="115" t="str">
        <f t="shared" si="7179"/>
        <v/>
      </c>
      <c r="EU823" s="115" t="str">
        <f t="shared" si="7180"/>
        <v/>
      </c>
      <c r="EV823" s="115" t="str">
        <f t="shared" si="7181"/>
        <v/>
      </c>
      <c r="EW823" s="115" t="str">
        <f t="shared" si="7182"/>
        <v/>
      </c>
      <c r="EX823" s="115" t="str">
        <f t="shared" si="7183"/>
        <v/>
      </c>
      <c r="EY823" s="115" t="str">
        <f t="shared" si="7184"/>
        <v/>
      </c>
      <c r="EZ823" s="115" t="str">
        <f t="shared" si="7185"/>
        <v/>
      </c>
      <c r="FA823" s="115" t="str">
        <f t="shared" si="7186"/>
        <v/>
      </c>
      <c r="FB823" s="115" t="str">
        <f t="shared" si="7187"/>
        <v/>
      </c>
      <c r="FC823" s="115" t="str">
        <f t="shared" si="7188"/>
        <v/>
      </c>
      <c r="FD823" s="115" t="str">
        <f t="shared" si="7189"/>
        <v/>
      </c>
      <c r="FE823" s="115" t="str">
        <f t="shared" si="7190"/>
        <v/>
      </c>
      <c r="FF823" s="115" t="str">
        <f t="shared" si="7232"/>
        <v/>
      </c>
      <c r="FG823" s="115" t="str">
        <f>IFERROR(SMALL($ES$3:$ES$842,$A$11),"")</f>
        <v/>
      </c>
      <c r="FH823" s="115" t="str">
        <f t="shared" si="7235"/>
        <v/>
      </c>
      <c r="FI823" s="115" t="str">
        <f t="shared" si="7233"/>
        <v/>
      </c>
      <c r="FJ823" s="115" t="str">
        <f t="shared" si="7234"/>
        <v/>
      </c>
    </row>
    <row r="824" spans="1:166" ht="15" customHeight="1" x14ac:dyDescent="0.25">
      <c r="A824" s="115">
        <v>822</v>
      </c>
      <c r="B824" s="115" t="str">
        <f t="shared" si="7191"/>
        <v/>
      </c>
      <c r="C824" s="115" t="s">
        <v>71</v>
      </c>
      <c r="D824" s="100">
        <f t="shared" si="7231"/>
        <v>0</v>
      </c>
      <c r="E824" s="100" t="str">
        <f t="shared" si="7128"/>
        <v/>
      </c>
      <c r="F824" s="100" t="str">
        <f t="shared" si="7129"/>
        <v/>
      </c>
      <c r="G824" s="100" t="str">
        <f t="shared" si="7104"/>
        <v/>
      </c>
      <c r="H824" s="100" t="str">
        <f t="shared" si="7130"/>
        <v/>
      </c>
      <c r="I824" s="100" t="str">
        <f t="shared" si="7105"/>
        <v/>
      </c>
      <c r="J824" s="100" t="str">
        <f t="shared" si="7131"/>
        <v/>
      </c>
      <c r="K824" s="100" t="str">
        <f t="shared" si="7106"/>
        <v/>
      </c>
      <c r="L824" s="100" t="str">
        <f t="shared" si="7132"/>
        <v/>
      </c>
      <c r="M824" s="100" t="str">
        <f t="shared" si="7107"/>
        <v/>
      </c>
      <c r="N824" s="100" t="str">
        <f t="shared" si="7133"/>
        <v/>
      </c>
      <c r="O824" s="100" t="str">
        <f t="shared" si="7108"/>
        <v/>
      </c>
      <c r="P824" s="100" t="str">
        <f t="shared" si="7134"/>
        <v/>
      </c>
      <c r="Q824" s="100" t="str">
        <f t="shared" si="7109"/>
        <v/>
      </c>
      <c r="R824" s="100" t="str">
        <f t="shared" si="7135"/>
        <v/>
      </c>
      <c r="S824" s="100" t="str">
        <f t="shared" si="7110"/>
        <v/>
      </c>
      <c r="T824" s="100" t="str">
        <f t="shared" si="7136"/>
        <v/>
      </c>
      <c r="U824" s="100" t="str">
        <f t="shared" si="7111"/>
        <v/>
      </c>
      <c r="V824" s="100" t="str">
        <f t="shared" si="7137"/>
        <v/>
      </c>
      <c r="W824" s="100" t="str">
        <f t="shared" si="7112"/>
        <v/>
      </c>
      <c r="X824" s="100" t="str">
        <f t="shared" si="7138"/>
        <v/>
      </c>
      <c r="Y824" s="100" t="str">
        <f t="shared" si="7113"/>
        <v/>
      </c>
      <c r="Z824" s="100" t="str">
        <f t="shared" si="7139"/>
        <v/>
      </c>
      <c r="AA824" s="100" t="str">
        <f t="shared" si="7114"/>
        <v/>
      </c>
      <c r="AB824" s="100" t="str">
        <f t="shared" si="7140"/>
        <v/>
      </c>
      <c r="AC824" s="100" t="str">
        <f t="shared" si="7115"/>
        <v/>
      </c>
      <c r="AD824" s="100" t="str">
        <f t="shared" si="7141"/>
        <v/>
      </c>
      <c r="AE824" s="100" t="str">
        <f t="shared" si="7116"/>
        <v/>
      </c>
      <c r="AF824" s="100" t="str">
        <f t="shared" si="7142"/>
        <v/>
      </c>
      <c r="AG824" s="100" t="str">
        <f t="shared" si="7117"/>
        <v/>
      </c>
      <c r="AH824" s="100" t="str">
        <f t="shared" si="7143"/>
        <v/>
      </c>
      <c r="AI824" s="100" t="str">
        <f t="shared" si="7118"/>
        <v/>
      </c>
      <c r="AJ824" s="100" t="str">
        <f t="shared" si="7144"/>
        <v/>
      </c>
      <c r="AK824" s="100" t="str">
        <f t="shared" si="7119"/>
        <v/>
      </c>
      <c r="AL824" s="100" t="str">
        <f t="shared" si="7145"/>
        <v/>
      </c>
      <c r="AM824" s="100" t="str">
        <f t="shared" si="7120"/>
        <v/>
      </c>
      <c r="AN824" s="100" t="str">
        <f t="shared" si="7146"/>
        <v/>
      </c>
      <c r="AO824" s="100" t="str">
        <f t="shared" si="7121"/>
        <v/>
      </c>
      <c r="AP824" s="100" t="str">
        <f t="shared" si="7147"/>
        <v/>
      </c>
      <c r="AQ824" s="100" t="str">
        <f t="shared" si="7122"/>
        <v/>
      </c>
      <c r="AR824" s="100" t="str">
        <f t="shared" si="7148"/>
        <v/>
      </c>
      <c r="AS824" s="100" t="str">
        <f t="shared" si="7123"/>
        <v/>
      </c>
      <c r="AT824" s="100" t="str">
        <f t="shared" si="7149"/>
        <v/>
      </c>
      <c r="AU824" s="100" t="str">
        <f t="shared" si="7124"/>
        <v/>
      </c>
      <c r="AV824" s="100" t="str">
        <f t="shared" si="7150"/>
        <v/>
      </c>
      <c r="AW824" s="100" t="str">
        <f t="shared" si="7125"/>
        <v/>
      </c>
      <c r="AX824" s="100" t="str">
        <f t="shared" si="7151"/>
        <v/>
      </c>
      <c r="AY824" s="100" t="str">
        <f t="shared" si="7126"/>
        <v/>
      </c>
      <c r="AZ824" s="100" t="str">
        <f t="shared" si="7152"/>
        <v/>
      </c>
      <c r="BA824" s="100" t="str">
        <f t="shared" si="7127"/>
        <v/>
      </c>
      <c r="BB824" s="100" t="str">
        <f t="shared" si="7153"/>
        <v/>
      </c>
      <c r="BC824" s="100" t="str">
        <f>IFERROR(INDEX('INPUT INF'!$F$3:$F$601,MATCH($B824,'INPUT INF'!$A$3:$A$601,FALSE)),"")</f>
        <v/>
      </c>
      <c r="BD824" s="100" t="str">
        <f t="shared" si="7230"/>
        <v/>
      </c>
      <c r="BE824" s="100" t="str">
        <f t="shared" si="7154"/>
        <v/>
      </c>
      <c r="BF824" s="100" t="str">
        <f t="shared" si="7155"/>
        <v/>
      </c>
      <c r="BG824" s="115" t="str">
        <f t="shared" si="7156"/>
        <v/>
      </c>
      <c r="BH824" s="176" t="str">
        <f>IF(AND('INPUT INF'!$O$1="X",BG824="PASS"),BF824,IF($BG824="","0",IF('INPUT INF'!$N$67="YES",$BF824,"")))</f>
        <v>0</v>
      </c>
      <c r="BI824" s="115" t="str">
        <f>IF($BG824="","0",IF('INPUT INF'!$S$68="YES",$BF824,""))</f>
        <v>0</v>
      </c>
      <c r="BJ824" s="115" t="str">
        <f>IF($BG824="","0",IF('INPUT INF'!$S$69="YES",$BF824,""))</f>
        <v>0</v>
      </c>
      <c r="BL824" s="118" t="str">
        <f t="shared" si="7219"/>
        <v/>
      </c>
      <c r="BM824" s="118" t="str">
        <f t="shared" si="7220"/>
        <v/>
      </c>
      <c r="BN824" s="118" t="str">
        <f t="shared" si="7221"/>
        <v/>
      </c>
      <c r="BR824" s="118" t="str">
        <f t="shared" si="7222"/>
        <v/>
      </c>
      <c r="BS824" s="118" t="str">
        <f t="shared" si="7223"/>
        <v/>
      </c>
      <c r="BT824" s="118" t="str">
        <f t="shared" si="7224"/>
        <v/>
      </c>
      <c r="BX824" s="118" t="str">
        <f t="shared" si="7225"/>
        <v/>
      </c>
      <c r="BY824" s="118" t="str">
        <f t="shared" si="7226"/>
        <v/>
      </c>
      <c r="BZ824" s="118" t="str">
        <f t="shared" si="7227"/>
        <v/>
      </c>
      <c r="CD824" s="116" t="str">
        <f t="shared" si="7157"/>
        <v/>
      </c>
      <c r="CE824" s="116" t="str">
        <f t="shared" si="7158"/>
        <v/>
      </c>
      <c r="CF824" s="116" t="str">
        <f t="shared" si="7159"/>
        <v/>
      </c>
      <c r="CJ824" s="116" t="str">
        <f t="shared" si="7160"/>
        <v/>
      </c>
      <c r="CK824" s="116" t="str">
        <f t="shared" si="7161"/>
        <v/>
      </c>
      <c r="CL824" s="116" t="str">
        <f t="shared" si="7162"/>
        <v/>
      </c>
      <c r="CP824" s="116" t="str">
        <f t="shared" si="7163"/>
        <v/>
      </c>
      <c r="CQ824" s="116" t="str">
        <f t="shared" si="7164"/>
        <v/>
      </c>
      <c r="CR824" s="116" t="str">
        <f t="shared" si="7165"/>
        <v/>
      </c>
      <c r="DH824" s="115" t="str">
        <f t="shared" si="7228"/>
        <v/>
      </c>
      <c r="DI824" s="115" t="str">
        <f t="shared" si="7229"/>
        <v/>
      </c>
      <c r="DJ824" s="115" t="str">
        <f t="shared" si="7195"/>
        <v/>
      </c>
      <c r="DK824" s="115" t="str">
        <f t="shared" si="7196"/>
        <v/>
      </c>
      <c r="DL824" s="115" t="str">
        <f t="shared" si="7197"/>
        <v/>
      </c>
      <c r="DM824" s="115" t="str">
        <f t="shared" si="7198"/>
        <v/>
      </c>
      <c r="DN824" s="115" t="str">
        <f t="shared" si="7199"/>
        <v/>
      </c>
      <c r="DO824" s="115" t="str">
        <f t="shared" si="7200"/>
        <v/>
      </c>
      <c r="DP824" s="115" t="str">
        <f t="shared" si="7201"/>
        <v/>
      </c>
      <c r="DQ824" s="115" t="str">
        <f t="shared" si="7202"/>
        <v/>
      </c>
      <c r="DR824" s="115" t="str">
        <f t="shared" si="7203"/>
        <v/>
      </c>
      <c r="DS824" s="115" t="str">
        <f t="shared" si="7204"/>
        <v/>
      </c>
      <c r="DT824" s="115" t="str">
        <f t="shared" si="7205"/>
        <v/>
      </c>
      <c r="DU824" s="115" t="str">
        <f t="shared" si="7206"/>
        <v/>
      </c>
      <c r="DV824" s="115" t="str">
        <f t="shared" si="7207"/>
        <v/>
      </c>
      <c r="DW824" s="115" t="str">
        <f t="shared" si="7208"/>
        <v/>
      </c>
      <c r="DX824" s="115" t="str">
        <f t="shared" si="7209"/>
        <v/>
      </c>
      <c r="DY824" s="115" t="str">
        <f t="shared" si="7210"/>
        <v/>
      </c>
      <c r="DZ824" s="115" t="str">
        <f t="shared" si="7211"/>
        <v/>
      </c>
      <c r="EA824" s="115" t="str">
        <f t="shared" si="7212"/>
        <v/>
      </c>
      <c r="EB824" s="115" t="str">
        <f t="shared" si="7213"/>
        <v/>
      </c>
      <c r="EC824" s="115" t="str">
        <f t="shared" si="7214"/>
        <v/>
      </c>
      <c r="ED824" s="115" t="str">
        <f t="shared" si="7215"/>
        <v/>
      </c>
      <c r="EE824" s="115" t="str">
        <f t="shared" si="7216"/>
        <v/>
      </c>
      <c r="EF824" s="115" t="str">
        <f t="shared" si="7217"/>
        <v/>
      </c>
      <c r="EG824" s="115" t="str">
        <f t="shared" si="7166"/>
        <v/>
      </c>
      <c r="EH824" s="115" t="str">
        <f t="shared" si="7167"/>
        <v/>
      </c>
      <c r="EI824" s="115" t="str">
        <f t="shared" si="7168"/>
        <v/>
      </c>
      <c r="EJ824" s="115" t="str">
        <f t="shared" si="7169"/>
        <v/>
      </c>
      <c r="EK824" s="115" t="str">
        <f t="shared" si="7170"/>
        <v/>
      </c>
      <c r="EL824" s="115" t="str">
        <f t="shared" si="7171"/>
        <v/>
      </c>
      <c r="EM824" s="115" t="str">
        <f t="shared" si="7172"/>
        <v/>
      </c>
      <c r="EN824" s="115" t="str">
        <f t="shared" si="7173"/>
        <v/>
      </c>
      <c r="EO824" s="115" t="str">
        <f t="shared" si="7174"/>
        <v/>
      </c>
      <c r="EP824" s="115" t="str">
        <f t="shared" si="7175"/>
        <v/>
      </c>
      <c r="EQ824" s="115" t="str">
        <f t="shared" si="7176"/>
        <v/>
      </c>
      <c r="ER824" s="115" t="str">
        <f t="shared" si="7177"/>
        <v/>
      </c>
      <c r="ES824" s="115" t="str">
        <f t="shared" si="7178"/>
        <v/>
      </c>
      <c r="ET824" s="115" t="str">
        <f t="shared" si="7179"/>
        <v/>
      </c>
      <c r="EU824" s="115" t="str">
        <f t="shared" si="7180"/>
        <v/>
      </c>
      <c r="EV824" s="115" t="str">
        <f t="shared" si="7181"/>
        <v/>
      </c>
      <c r="EW824" s="115" t="str">
        <f t="shared" si="7182"/>
        <v/>
      </c>
      <c r="EX824" s="115" t="str">
        <f t="shared" si="7183"/>
        <v/>
      </c>
      <c r="EY824" s="115" t="str">
        <f t="shared" si="7184"/>
        <v/>
      </c>
      <c r="EZ824" s="115" t="str">
        <f t="shared" si="7185"/>
        <v/>
      </c>
      <c r="FA824" s="115" t="str">
        <f t="shared" si="7186"/>
        <v/>
      </c>
      <c r="FB824" s="115" t="str">
        <f t="shared" si="7187"/>
        <v/>
      </c>
      <c r="FC824" s="115" t="str">
        <f t="shared" si="7188"/>
        <v/>
      </c>
      <c r="FD824" s="115" t="str">
        <f t="shared" si="7189"/>
        <v/>
      </c>
      <c r="FE824" s="115" t="str">
        <f t="shared" si="7190"/>
        <v/>
      </c>
      <c r="FF824" s="115" t="str">
        <f t="shared" si="7232"/>
        <v/>
      </c>
      <c r="FG824" s="115" t="str">
        <f>IFERROR(SMALL($ES$3:$ES$842,$A$12),"")</f>
        <v/>
      </c>
      <c r="FH824" s="115" t="str">
        <f t="shared" si="7235"/>
        <v/>
      </c>
      <c r="FI824" s="115" t="str">
        <f t="shared" si="7233"/>
        <v/>
      </c>
      <c r="FJ824" s="115" t="str">
        <f t="shared" si="7234"/>
        <v/>
      </c>
    </row>
    <row r="825" spans="1:166" ht="15" customHeight="1" x14ac:dyDescent="0.25">
      <c r="A825" s="115">
        <v>823</v>
      </c>
      <c r="B825" s="115" t="str">
        <f t="shared" si="7191"/>
        <v/>
      </c>
      <c r="C825" s="115" t="s">
        <v>71</v>
      </c>
      <c r="D825" s="100">
        <f t="shared" si="7231"/>
        <v>0</v>
      </c>
      <c r="E825" s="100" t="str">
        <f t="shared" si="7128"/>
        <v/>
      </c>
      <c r="F825" s="100" t="str">
        <f t="shared" si="7129"/>
        <v/>
      </c>
      <c r="G825" s="100" t="str">
        <f t="shared" si="7104"/>
        <v/>
      </c>
      <c r="H825" s="100" t="str">
        <f t="shared" si="7130"/>
        <v/>
      </c>
      <c r="I825" s="100" t="str">
        <f t="shared" si="7105"/>
        <v/>
      </c>
      <c r="J825" s="100" t="str">
        <f t="shared" si="7131"/>
        <v/>
      </c>
      <c r="K825" s="100" t="str">
        <f t="shared" si="7106"/>
        <v/>
      </c>
      <c r="L825" s="100" t="str">
        <f t="shared" si="7132"/>
        <v/>
      </c>
      <c r="M825" s="100" t="str">
        <f t="shared" si="7107"/>
        <v/>
      </c>
      <c r="N825" s="100" t="str">
        <f t="shared" si="7133"/>
        <v/>
      </c>
      <c r="O825" s="100" t="str">
        <f t="shared" si="7108"/>
        <v/>
      </c>
      <c r="P825" s="100" t="str">
        <f t="shared" si="7134"/>
        <v/>
      </c>
      <c r="Q825" s="100" t="str">
        <f t="shared" si="7109"/>
        <v/>
      </c>
      <c r="R825" s="100" t="str">
        <f t="shared" si="7135"/>
        <v/>
      </c>
      <c r="S825" s="100" t="str">
        <f t="shared" si="7110"/>
        <v/>
      </c>
      <c r="T825" s="100" t="str">
        <f t="shared" si="7136"/>
        <v/>
      </c>
      <c r="U825" s="100" t="str">
        <f t="shared" si="7111"/>
        <v/>
      </c>
      <c r="V825" s="100" t="str">
        <f t="shared" si="7137"/>
        <v/>
      </c>
      <c r="W825" s="100" t="str">
        <f t="shared" si="7112"/>
        <v/>
      </c>
      <c r="X825" s="100" t="str">
        <f t="shared" si="7138"/>
        <v/>
      </c>
      <c r="Y825" s="100" t="str">
        <f t="shared" si="7113"/>
        <v/>
      </c>
      <c r="Z825" s="100" t="str">
        <f t="shared" si="7139"/>
        <v/>
      </c>
      <c r="AA825" s="100" t="str">
        <f t="shared" si="7114"/>
        <v/>
      </c>
      <c r="AB825" s="100" t="str">
        <f t="shared" si="7140"/>
        <v/>
      </c>
      <c r="AC825" s="100" t="str">
        <f t="shared" si="7115"/>
        <v/>
      </c>
      <c r="AD825" s="100" t="str">
        <f t="shared" si="7141"/>
        <v/>
      </c>
      <c r="AE825" s="100" t="str">
        <f t="shared" si="7116"/>
        <v/>
      </c>
      <c r="AF825" s="100" t="str">
        <f t="shared" si="7142"/>
        <v/>
      </c>
      <c r="AG825" s="100" t="str">
        <f t="shared" si="7117"/>
        <v/>
      </c>
      <c r="AH825" s="100" t="str">
        <f t="shared" si="7143"/>
        <v/>
      </c>
      <c r="AI825" s="100" t="str">
        <f t="shared" si="7118"/>
        <v/>
      </c>
      <c r="AJ825" s="100" t="str">
        <f t="shared" si="7144"/>
        <v/>
      </c>
      <c r="AK825" s="100" t="str">
        <f t="shared" si="7119"/>
        <v/>
      </c>
      <c r="AL825" s="100" t="str">
        <f t="shared" si="7145"/>
        <v/>
      </c>
      <c r="AM825" s="100" t="str">
        <f t="shared" si="7120"/>
        <v/>
      </c>
      <c r="AN825" s="100" t="str">
        <f t="shared" si="7146"/>
        <v/>
      </c>
      <c r="AO825" s="100" t="str">
        <f t="shared" si="7121"/>
        <v/>
      </c>
      <c r="AP825" s="100" t="str">
        <f t="shared" si="7147"/>
        <v/>
      </c>
      <c r="AQ825" s="100" t="str">
        <f t="shared" si="7122"/>
        <v/>
      </c>
      <c r="AR825" s="100" t="str">
        <f t="shared" si="7148"/>
        <v/>
      </c>
      <c r="AS825" s="100" t="str">
        <f t="shared" si="7123"/>
        <v/>
      </c>
      <c r="AT825" s="100" t="str">
        <f t="shared" si="7149"/>
        <v/>
      </c>
      <c r="AU825" s="100" t="str">
        <f t="shared" si="7124"/>
        <v/>
      </c>
      <c r="AV825" s="100" t="str">
        <f t="shared" si="7150"/>
        <v/>
      </c>
      <c r="AW825" s="100" t="str">
        <f t="shared" si="7125"/>
        <v/>
      </c>
      <c r="AX825" s="100" t="str">
        <f t="shared" si="7151"/>
        <v/>
      </c>
      <c r="AY825" s="100" t="str">
        <f t="shared" si="7126"/>
        <v/>
      </c>
      <c r="AZ825" s="100" t="str">
        <f t="shared" si="7152"/>
        <v/>
      </c>
      <c r="BA825" s="100" t="str">
        <f t="shared" si="7127"/>
        <v/>
      </c>
      <c r="BB825" s="100" t="str">
        <f t="shared" si="7153"/>
        <v/>
      </c>
      <c r="BC825" s="100" t="str">
        <f>IFERROR(INDEX('INPUT INF'!$F$3:$F$601,MATCH($B825,'INPUT INF'!$A$3:$A$601,FALSE)),"")</f>
        <v/>
      </c>
      <c r="BD825" s="100" t="str">
        <f t="shared" si="7230"/>
        <v/>
      </c>
      <c r="BE825" s="100" t="str">
        <f t="shared" si="7154"/>
        <v/>
      </c>
      <c r="BF825" s="100" t="str">
        <f t="shared" si="7155"/>
        <v/>
      </c>
      <c r="BG825" s="115" t="str">
        <f t="shared" si="7156"/>
        <v/>
      </c>
      <c r="BH825" s="176" t="str">
        <f>IF(AND('INPUT INF'!$O$1="X",BG825="PASS"),BF825,IF($BG825="","0",IF('INPUT INF'!$N$67="YES",$BF825,"")))</f>
        <v>0</v>
      </c>
      <c r="BI825" s="115" t="str">
        <f>IF($BG825="","0",IF('INPUT INF'!$S$68="YES",$BF825,""))</f>
        <v>0</v>
      </c>
      <c r="BJ825" s="115" t="str">
        <f>IF($BG825="","0",IF('INPUT INF'!$S$69="YES",$BF825,""))</f>
        <v>0</v>
      </c>
      <c r="BL825" s="118" t="str">
        <f t="shared" si="7219"/>
        <v/>
      </c>
      <c r="BM825" s="118" t="str">
        <f t="shared" si="7220"/>
        <v/>
      </c>
      <c r="BN825" s="118" t="str">
        <f t="shared" si="7221"/>
        <v/>
      </c>
      <c r="BR825" s="118" t="str">
        <f t="shared" si="7222"/>
        <v/>
      </c>
      <c r="BS825" s="118" t="str">
        <f t="shared" si="7223"/>
        <v/>
      </c>
      <c r="BT825" s="118" t="str">
        <f t="shared" si="7224"/>
        <v/>
      </c>
      <c r="BX825" s="118" t="str">
        <f t="shared" si="7225"/>
        <v/>
      </c>
      <c r="BY825" s="118" t="str">
        <f t="shared" si="7226"/>
        <v/>
      </c>
      <c r="BZ825" s="118" t="str">
        <f t="shared" si="7227"/>
        <v/>
      </c>
      <c r="CD825" s="116" t="str">
        <f t="shared" si="7157"/>
        <v/>
      </c>
      <c r="CE825" s="116" t="str">
        <f t="shared" si="7158"/>
        <v/>
      </c>
      <c r="CF825" s="116" t="str">
        <f t="shared" si="7159"/>
        <v/>
      </c>
      <c r="CJ825" s="116" t="str">
        <f t="shared" si="7160"/>
        <v/>
      </c>
      <c r="CK825" s="116" t="str">
        <f t="shared" si="7161"/>
        <v/>
      </c>
      <c r="CL825" s="116" t="str">
        <f t="shared" si="7162"/>
        <v/>
      </c>
      <c r="CP825" s="116" t="str">
        <f t="shared" si="7163"/>
        <v/>
      </c>
      <c r="CQ825" s="116" t="str">
        <f t="shared" si="7164"/>
        <v/>
      </c>
      <c r="CR825" s="116" t="str">
        <f t="shared" si="7165"/>
        <v/>
      </c>
      <c r="DH825" s="115" t="str">
        <f t="shared" si="7228"/>
        <v/>
      </c>
      <c r="DI825" s="115" t="str">
        <f t="shared" si="7229"/>
        <v/>
      </c>
      <c r="DJ825" s="115" t="str">
        <f t="shared" si="7195"/>
        <v/>
      </c>
      <c r="DK825" s="115" t="str">
        <f t="shared" si="7196"/>
        <v/>
      </c>
      <c r="DL825" s="115" t="str">
        <f t="shared" si="7197"/>
        <v/>
      </c>
      <c r="DM825" s="115" t="str">
        <f t="shared" si="7198"/>
        <v/>
      </c>
      <c r="DN825" s="115" t="str">
        <f t="shared" si="7199"/>
        <v/>
      </c>
      <c r="DO825" s="115" t="str">
        <f t="shared" si="7200"/>
        <v/>
      </c>
      <c r="DP825" s="115" t="str">
        <f t="shared" si="7201"/>
        <v/>
      </c>
      <c r="DQ825" s="115" t="str">
        <f t="shared" si="7202"/>
        <v/>
      </c>
      <c r="DR825" s="115" t="str">
        <f t="shared" si="7203"/>
        <v/>
      </c>
      <c r="DS825" s="115" t="str">
        <f t="shared" si="7204"/>
        <v/>
      </c>
      <c r="DT825" s="115" t="str">
        <f t="shared" si="7205"/>
        <v/>
      </c>
      <c r="DU825" s="115" t="str">
        <f t="shared" si="7206"/>
        <v/>
      </c>
      <c r="DV825" s="115" t="str">
        <f t="shared" si="7207"/>
        <v/>
      </c>
      <c r="DW825" s="115" t="str">
        <f t="shared" si="7208"/>
        <v/>
      </c>
      <c r="DX825" s="115" t="str">
        <f t="shared" si="7209"/>
        <v/>
      </c>
      <c r="DY825" s="115" t="str">
        <f t="shared" si="7210"/>
        <v/>
      </c>
      <c r="DZ825" s="115" t="str">
        <f t="shared" si="7211"/>
        <v/>
      </c>
      <c r="EA825" s="115" t="str">
        <f t="shared" si="7212"/>
        <v/>
      </c>
      <c r="EB825" s="115" t="str">
        <f t="shared" si="7213"/>
        <v/>
      </c>
      <c r="EC825" s="115" t="str">
        <f t="shared" si="7214"/>
        <v/>
      </c>
      <c r="ED825" s="115" t="str">
        <f t="shared" si="7215"/>
        <v/>
      </c>
      <c r="EE825" s="115" t="str">
        <f t="shared" si="7216"/>
        <v/>
      </c>
      <c r="EF825" s="115" t="str">
        <f t="shared" si="7217"/>
        <v/>
      </c>
      <c r="EG825" s="115" t="str">
        <f t="shared" si="7166"/>
        <v/>
      </c>
      <c r="EH825" s="115" t="str">
        <f t="shared" si="7167"/>
        <v/>
      </c>
      <c r="EI825" s="115" t="str">
        <f t="shared" si="7168"/>
        <v/>
      </c>
      <c r="EJ825" s="115" t="str">
        <f t="shared" si="7169"/>
        <v/>
      </c>
      <c r="EK825" s="115" t="str">
        <f t="shared" si="7170"/>
        <v/>
      </c>
      <c r="EL825" s="115" t="str">
        <f t="shared" si="7171"/>
        <v/>
      </c>
      <c r="EM825" s="115" t="str">
        <f t="shared" si="7172"/>
        <v/>
      </c>
      <c r="EN825" s="115" t="str">
        <f t="shared" si="7173"/>
        <v/>
      </c>
      <c r="EO825" s="115" t="str">
        <f t="shared" si="7174"/>
        <v/>
      </c>
      <c r="EP825" s="115" t="str">
        <f t="shared" si="7175"/>
        <v/>
      </c>
      <c r="EQ825" s="115" t="str">
        <f t="shared" si="7176"/>
        <v/>
      </c>
      <c r="ER825" s="115" t="str">
        <f t="shared" si="7177"/>
        <v/>
      </c>
      <c r="ES825" s="115" t="str">
        <f t="shared" si="7178"/>
        <v/>
      </c>
      <c r="ET825" s="115" t="str">
        <f t="shared" si="7179"/>
        <v/>
      </c>
      <c r="EU825" s="115" t="str">
        <f t="shared" si="7180"/>
        <v/>
      </c>
      <c r="EV825" s="115" t="str">
        <f t="shared" si="7181"/>
        <v/>
      </c>
      <c r="EW825" s="115" t="str">
        <f t="shared" si="7182"/>
        <v/>
      </c>
      <c r="EX825" s="115" t="str">
        <f t="shared" si="7183"/>
        <v/>
      </c>
      <c r="EY825" s="115" t="str">
        <f t="shared" si="7184"/>
        <v/>
      </c>
      <c r="EZ825" s="115" t="str">
        <f t="shared" si="7185"/>
        <v/>
      </c>
      <c r="FA825" s="115" t="str">
        <f t="shared" si="7186"/>
        <v/>
      </c>
      <c r="FB825" s="115" t="str">
        <f t="shared" si="7187"/>
        <v/>
      </c>
      <c r="FC825" s="115" t="str">
        <f t="shared" si="7188"/>
        <v/>
      </c>
      <c r="FD825" s="115" t="str">
        <f t="shared" si="7189"/>
        <v/>
      </c>
      <c r="FE825" s="115" t="str">
        <f t="shared" si="7190"/>
        <v/>
      </c>
      <c r="FF825" s="115" t="str">
        <f t="shared" si="7232"/>
        <v/>
      </c>
      <c r="FG825" s="115" t="str">
        <f>IFERROR(SMALL($ET$3:$ET$842,$A3),"")</f>
        <v/>
      </c>
      <c r="FH825" s="115" t="str">
        <f>IFERROR(LARGE($AE$3:$AE$842,$A$3),"")</f>
        <v/>
      </c>
      <c r="FI825" s="115" t="str">
        <f t="shared" si="7233"/>
        <v/>
      </c>
      <c r="FJ825" s="115" t="str">
        <f t="shared" si="7234"/>
        <v/>
      </c>
    </row>
    <row r="826" spans="1:166" ht="15" customHeight="1" x14ac:dyDescent="0.25">
      <c r="A826" s="115">
        <v>824</v>
      </c>
      <c r="B826" s="115" t="str">
        <f t="shared" si="7191"/>
        <v/>
      </c>
      <c r="C826" s="115" t="s">
        <v>71</v>
      </c>
      <c r="D826" s="100">
        <f t="shared" si="7231"/>
        <v>0</v>
      </c>
      <c r="E826" s="100" t="str">
        <f t="shared" si="7128"/>
        <v/>
      </c>
      <c r="F826" s="100" t="str">
        <f t="shared" si="7129"/>
        <v/>
      </c>
      <c r="G826" s="100" t="str">
        <f t="shared" si="7104"/>
        <v/>
      </c>
      <c r="H826" s="100" t="str">
        <f t="shared" si="7130"/>
        <v/>
      </c>
      <c r="I826" s="100" t="str">
        <f t="shared" si="7105"/>
        <v/>
      </c>
      <c r="J826" s="100" t="str">
        <f t="shared" si="7131"/>
        <v/>
      </c>
      <c r="K826" s="100" t="str">
        <f t="shared" si="7106"/>
        <v/>
      </c>
      <c r="L826" s="100" t="str">
        <f t="shared" si="7132"/>
        <v/>
      </c>
      <c r="M826" s="100" t="str">
        <f t="shared" si="7107"/>
        <v/>
      </c>
      <c r="N826" s="100" t="str">
        <f t="shared" si="7133"/>
        <v/>
      </c>
      <c r="O826" s="100" t="str">
        <f t="shared" si="7108"/>
        <v/>
      </c>
      <c r="P826" s="100" t="str">
        <f t="shared" si="7134"/>
        <v/>
      </c>
      <c r="Q826" s="100" t="str">
        <f t="shared" si="7109"/>
        <v/>
      </c>
      <c r="R826" s="100" t="str">
        <f t="shared" si="7135"/>
        <v/>
      </c>
      <c r="S826" s="100" t="str">
        <f t="shared" si="7110"/>
        <v/>
      </c>
      <c r="T826" s="100" t="str">
        <f t="shared" si="7136"/>
        <v/>
      </c>
      <c r="U826" s="100" t="str">
        <f t="shared" si="7111"/>
        <v/>
      </c>
      <c r="V826" s="100" t="str">
        <f t="shared" si="7137"/>
        <v/>
      </c>
      <c r="W826" s="100" t="str">
        <f t="shared" si="7112"/>
        <v/>
      </c>
      <c r="X826" s="100" t="str">
        <f t="shared" si="7138"/>
        <v/>
      </c>
      <c r="Y826" s="100" t="str">
        <f t="shared" si="7113"/>
        <v/>
      </c>
      <c r="Z826" s="100" t="str">
        <f t="shared" si="7139"/>
        <v/>
      </c>
      <c r="AA826" s="100" t="str">
        <f t="shared" si="7114"/>
        <v/>
      </c>
      <c r="AB826" s="100" t="str">
        <f t="shared" si="7140"/>
        <v/>
      </c>
      <c r="AC826" s="100" t="str">
        <f t="shared" si="7115"/>
        <v/>
      </c>
      <c r="AD826" s="100" t="str">
        <f t="shared" si="7141"/>
        <v/>
      </c>
      <c r="AE826" s="100" t="str">
        <f t="shared" si="7116"/>
        <v/>
      </c>
      <c r="AF826" s="100" t="str">
        <f t="shared" si="7142"/>
        <v/>
      </c>
      <c r="AG826" s="100" t="str">
        <f t="shared" si="7117"/>
        <v/>
      </c>
      <c r="AH826" s="100" t="str">
        <f t="shared" si="7143"/>
        <v/>
      </c>
      <c r="AI826" s="100" t="str">
        <f t="shared" si="7118"/>
        <v/>
      </c>
      <c r="AJ826" s="100" t="str">
        <f t="shared" si="7144"/>
        <v/>
      </c>
      <c r="AK826" s="100" t="str">
        <f t="shared" si="7119"/>
        <v/>
      </c>
      <c r="AL826" s="100" t="str">
        <f t="shared" si="7145"/>
        <v/>
      </c>
      <c r="AM826" s="100" t="str">
        <f t="shared" si="7120"/>
        <v/>
      </c>
      <c r="AN826" s="100" t="str">
        <f t="shared" si="7146"/>
        <v/>
      </c>
      <c r="AO826" s="100" t="str">
        <f t="shared" si="7121"/>
        <v/>
      </c>
      <c r="AP826" s="100" t="str">
        <f t="shared" si="7147"/>
        <v/>
      </c>
      <c r="AQ826" s="100" t="str">
        <f t="shared" si="7122"/>
        <v/>
      </c>
      <c r="AR826" s="100" t="str">
        <f t="shared" si="7148"/>
        <v/>
      </c>
      <c r="AS826" s="100" t="str">
        <f t="shared" si="7123"/>
        <v/>
      </c>
      <c r="AT826" s="100" t="str">
        <f t="shared" si="7149"/>
        <v/>
      </c>
      <c r="AU826" s="100" t="str">
        <f t="shared" si="7124"/>
        <v/>
      </c>
      <c r="AV826" s="100" t="str">
        <f t="shared" si="7150"/>
        <v/>
      </c>
      <c r="AW826" s="100" t="str">
        <f t="shared" si="7125"/>
        <v/>
      </c>
      <c r="AX826" s="100" t="str">
        <f t="shared" si="7151"/>
        <v/>
      </c>
      <c r="AY826" s="100" t="str">
        <f t="shared" si="7126"/>
        <v/>
      </c>
      <c r="AZ826" s="100" t="str">
        <f t="shared" si="7152"/>
        <v/>
      </c>
      <c r="BA826" s="100" t="str">
        <f t="shared" si="7127"/>
        <v/>
      </c>
      <c r="BB826" s="100" t="str">
        <f t="shared" si="7153"/>
        <v/>
      </c>
      <c r="BC826" s="100" t="str">
        <f>IFERROR(INDEX('INPUT INF'!$F$3:$F$601,MATCH($B826,'INPUT INF'!$A$3:$A$601,FALSE)),"")</f>
        <v/>
      </c>
      <c r="BD826" s="100" t="str">
        <f t="shared" si="7230"/>
        <v/>
      </c>
      <c r="BE826" s="100" t="str">
        <f t="shared" si="7154"/>
        <v/>
      </c>
      <c r="BF826" s="100" t="str">
        <f t="shared" si="7155"/>
        <v/>
      </c>
      <c r="BG826" s="115" t="str">
        <f t="shared" si="7156"/>
        <v/>
      </c>
      <c r="BH826" s="176" t="str">
        <f>IF(AND('INPUT INF'!$O$1="X",BG826="PASS"),BF826,IF($BG826="","0",IF('INPUT INF'!$N$67="YES",$BF826,"")))</f>
        <v>0</v>
      </c>
      <c r="BI826" s="115" t="str">
        <f>IF($BG826="","0",IF('INPUT INF'!$S$68="YES",$BF826,""))</f>
        <v>0</v>
      </c>
      <c r="BJ826" s="115" t="str">
        <f>IF($BG826="","0",IF('INPUT INF'!$S$69="YES",$BF826,""))</f>
        <v>0</v>
      </c>
      <c r="BL826" s="118" t="str">
        <f t="shared" si="7219"/>
        <v/>
      </c>
      <c r="BM826" s="118" t="str">
        <f t="shared" si="7220"/>
        <v/>
      </c>
      <c r="BN826" s="118" t="str">
        <f t="shared" si="7221"/>
        <v/>
      </c>
      <c r="BR826" s="118" t="str">
        <f t="shared" si="7222"/>
        <v/>
      </c>
      <c r="BS826" s="118" t="str">
        <f t="shared" si="7223"/>
        <v/>
      </c>
      <c r="BT826" s="118" t="str">
        <f t="shared" si="7224"/>
        <v/>
      </c>
      <c r="BX826" s="118" t="str">
        <f t="shared" si="7225"/>
        <v/>
      </c>
      <c r="BY826" s="118" t="str">
        <f t="shared" si="7226"/>
        <v/>
      </c>
      <c r="BZ826" s="118" t="str">
        <f t="shared" si="7227"/>
        <v/>
      </c>
      <c r="CD826" s="116" t="str">
        <f t="shared" si="7157"/>
        <v/>
      </c>
      <c r="CE826" s="116" t="str">
        <f t="shared" si="7158"/>
        <v/>
      </c>
      <c r="CF826" s="116" t="str">
        <f t="shared" si="7159"/>
        <v/>
      </c>
      <c r="CJ826" s="116" t="str">
        <f t="shared" si="7160"/>
        <v/>
      </c>
      <c r="CK826" s="116" t="str">
        <f t="shared" si="7161"/>
        <v/>
      </c>
      <c r="CL826" s="116" t="str">
        <f t="shared" si="7162"/>
        <v/>
      </c>
      <c r="CP826" s="116" t="str">
        <f t="shared" si="7163"/>
        <v/>
      </c>
      <c r="CQ826" s="116" t="str">
        <f t="shared" si="7164"/>
        <v/>
      </c>
      <c r="CR826" s="116" t="str">
        <f t="shared" si="7165"/>
        <v/>
      </c>
      <c r="DH826" s="115" t="str">
        <f t="shared" si="7228"/>
        <v/>
      </c>
      <c r="DI826" s="115" t="str">
        <f t="shared" si="7229"/>
        <v/>
      </c>
      <c r="DJ826" s="115" t="str">
        <f t="shared" si="7195"/>
        <v/>
      </c>
      <c r="DK826" s="115" t="str">
        <f t="shared" si="7196"/>
        <v/>
      </c>
      <c r="DL826" s="115" t="str">
        <f t="shared" si="7197"/>
        <v/>
      </c>
      <c r="DM826" s="115" t="str">
        <f t="shared" si="7198"/>
        <v/>
      </c>
      <c r="DN826" s="115" t="str">
        <f t="shared" si="7199"/>
        <v/>
      </c>
      <c r="DO826" s="115" t="str">
        <f t="shared" si="7200"/>
        <v/>
      </c>
      <c r="DP826" s="115" t="str">
        <f t="shared" si="7201"/>
        <v/>
      </c>
      <c r="DQ826" s="115" t="str">
        <f t="shared" si="7202"/>
        <v/>
      </c>
      <c r="DR826" s="115" t="str">
        <f t="shared" si="7203"/>
        <v/>
      </c>
      <c r="DS826" s="115" t="str">
        <f t="shared" si="7204"/>
        <v/>
      </c>
      <c r="DT826" s="115" t="str">
        <f t="shared" si="7205"/>
        <v/>
      </c>
      <c r="DU826" s="115" t="str">
        <f t="shared" si="7206"/>
        <v/>
      </c>
      <c r="DV826" s="115" t="str">
        <f t="shared" si="7207"/>
        <v/>
      </c>
      <c r="DW826" s="115" t="str">
        <f t="shared" si="7208"/>
        <v/>
      </c>
      <c r="DX826" s="115" t="str">
        <f t="shared" si="7209"/>
        <v/>
      </c>
      <c r="DY826" s="115" t="str">
        <f t="shared" si="7210"/>
        <v/>
      </c>
      <c r="DZ826" s="115" t="str">
        <f t="shared" si="7211"/>
        <v/>
      </c>
      <c r="EA826" s="115" t="str">
        <f t="shared" si="7212"/>
        <v/>
      </c>
      <c r="EB826" s="115" t="str">
        <f t="shared" si="7213"/>
        <v/>
      </c>
      <c r="EC826" s="115" t="str">
        <f t="shared" si="7214"/>
        <v/>
      </c>
      <c r="ED826" s="115" t="str">
        <f t="shared" si="7215"/>
        <v/>
      </c>
      <c r="EE826" s="115" t="str">
        <f t="shared" si="7216"/>
        <v/>
      </c>
      <c r="EF826" s="115" t="str">
        <f t="shared" si="7217"/>
        <v/>
      </c>
      <c r="EG826" s="115" t="str">
        <f t="shared" si="7166"/>
        <v/>
      </c>
      <c r="EH826" s="115" t="str">
        <f t="shared" si="7167"/>
        <v/>
      </c>
      <c r="EI826" s="115" t="str">
        <f t="shared" si="7168"/>
        <v/>
      </c>
      <c r="EJ826" s="115" t="str">
        <f t="shared" si="7169"/>
        <v/>
      </c>
      <c r="EK826" s="115" t="str">
        <f t="shared" si="7170"/>
        <v/>
      </c>
      <c r="EL826" s="115" t="str">
        <f t="shared" si="7171"/>
        <v/>
      </c>
      <c r="EM826" s="115" t="str">
        <f t="shared" si="7172"/>
        <v/>
      </c>
      <c r="EN826" s="115" t="str">
        <f t="shared" si="7173"/>
        <v/>
      </c>
      <c r="EO826" s="115" t="str">
        <f t="shared" si="7174"/>
        <v/>
      </c>
      <c r="EP826" s="115" t="str">
        <f t="shared" si="7175"/>
        <v/>
      </c>
      <c r="EQ826" s="115" t="str">
        <f t="shared" si="7176"/>
        <v/>
      </c>
      <c r="ER826" s="115" t="str">
        <f t="shared" si="7177"/>
        <v/>
      </c>
      <c r="ES826" s="115" t="str">
        <f t="shared" si="7178"/>
        <v/>
      </c>
      <c r="ET826" s="115" t="str">
        <f t="shared" si="7179"/>
        <v/>
      </c>
      <c r="EU826" s="115" t="str">
        <f t="shared" si="7180"/>
        <v/>
      </c>
      <c r="EV826" s="115" t="str">
        <f t="shared" si="7181"/>
        <v/>
      </c>
      <c r="EW826" s="115" t="str">
        <f t="shared" si="7182"/>
        <v/>
      </c>
      <c r="EX826" s="115" t="str">
        <f t="shared" si="7183"/>
        <v/>
      </c>
      <c r="EY826" s="115" t="str">
        <f t="shared" si="7184"/>
        <v/>
      </c>
      <c r="EZ826" s="115" t="str">
        <f t="shared" si="7185"/>
        <v/>
      </c>
      <c r="FA826" s="115" t="str">
        <f t="shared" si="7186"/>
        <v/>
      </c>
      <c r="FB826" s="115" t="str">
        <f t="shared" si="7187"/>
        <v/>
      </c>
      <c r="FC826" s="115" t="str">
        <f t="shared" si="7188"/>
        <v/>
      </c>
      <c r="FD826" s="115" t="str">
        <f t="shared" si="7189"/>
        <v/>
      </c>
      <c r="FE826" s="115" t="str">
        <f t="shared" si="7190"/>
        <v/>
      </c>
      <c r="FF826" s="115" t="str">
        <f t="shared" si="7232"/>
        <v/>
      </c>
      <c r="FG826" s="115" t="str">
        <f t="shared" ref="FG826:FG834" si="7236">IFERROR(SMALL($ET$3:$ET$842,$A4),"")</f>
        <v/>
      </c>
      <c r="FH826" s="115" t="str">
        <f>FH825</f>
        <v/>
      </c>
      <c r="FI826" s="115" t="str">
        <f t="shared" si="7233"/>
        <v/>
      </c>
      <c r="FJ826" s="115" t="str">
        <f t="shared" si="7234"/>
        <v/>
      </c>
    </row>
    <row r="827" spans="1:166" ht="15" customHeight="1" x14ac:dyDescent="0.25">
      <c r="A827" s="115">
        <v>825</v>
      </c>
      <c r="B827" s="115" t="str">
        <f t="shared" si="7191"/>
        <v/>
      </c>
      <c r="C827" s="115" t="s">
        <v>71</v>
      </c>
      <c r="D827" s="100">
        <f t="shared" si="7231"/>
        <v>0</v>
      </c>
      <c r="E827" s="100" t="str">
        <f t="shared" si="7128"/>
        <v/>
      </c>
      <c r="F827" s="100" t="str">
        <f t="shared" si="7129"/>
        <v/>
      </c>
      <c r="G827" s="100" t="str">
        <f t="shared" si="7104"/>
        <v/>
      </c>
      <c r="H827" s="100" t="str">
        <f t="shared" si="7130"/>
        <v/>
      </c>
      <c r="I827" s="100" t="str">
        <f t="shared" si="7105"/>
        <v/>
      </c>
      <c r="J827" s="100" t="str">
        <f t="shared" si="7131"/>
        <v/>
      </c>
      <c r="K827" s="100" t="str">
        <f t="shared" si="7106"/>
        <v/>
      </c>
      <c r="L827" s="100" t="str">
        <f t="shared" si="7132"/>
        <v/>
      </c>
      <c r="M827" s="100" t="str">
        <f t="shared" si="7107"/>
        <v/>
      </c>
      <c r="N827" s="100" t="str">
        <f t="shared" si="7133"/>
        <v/>
      </c>
      <c r="O827" s="100" t="str">
        <f t="shared" si="7108"/>
        <v/>
      </c>
      <c r="P827" s="100" t="str">
        <f t="shared" si="7134"/>
        <v/>
      </c>
      <c r="Q827" s="100" t="str">
        <f t="shared" si="7109"/>
        <v/>
      </c>
      <c r="R827" s="100" t="str">
        <f t="shared" si="7135"/>
        <v/>
      </c>
      <c r="S827" s="100" t="str">
        <f t="shared" si="7110"/>
        <v/>
      </c>
      <c r="T827" s="100" t="str">
        <f t="shared" si="7136"/>
        <v/>
      </c>
      <c r="U827" s="100" t="str">
        <f t="shared" si="7111"/>
        <v/>
      </c>
      <c r="V827" s="100" t="str">
        <f t="shared" si="7137"/>
        <v/>
      </c>
      <c r="W827" s="100" t="str">
        <f t="shared" si="7112"/>
        <v/>
      </c>
      <c r="X827" s="100" t="str">
        <f t="shared" si="7138"/>
        <v/>
      </c>
      <c r="Y827" s="100" t="str">
        <f t="shared" si="7113"/>
        <v/>
      </c>
      <c r="Z827" s="100" t="str">
        <f t="shared" si="7139"/>
        <v/>
      </c>
      <c r="AA827" s="100" t="str">
        <f t="shared" si="7114"/>
        <v/>
      </c>
      <c r="AB827" s="100" t="str">
        <f t="shared" si="7140"/>
        <v/>
      </c>
      <c r="AC827" s="100" t="str">
        <f t="shared" si="7115"/>
        <v/>
      </c>
      <c r="AD827" s="100" t="str">
        <f t="shared" si="7141"/>
        <v/>
      </c>
      <c r="AE827" s="100" t="str">
        <f t="shared" si="7116"/>
        <v/>
      </c>
      <c r="AF827" s="100" t="str">
        <f t="shared" si="7142"/>
        <v/>
      </c>
      <c r="AG827" s="100" t="str">
        <f t="shared" si="7117"/>
        <v/>
      </c>
      <c r="AH827" s="100" t="str">
        <f t="shared" si="7143"/>
        <v/>
      </c>
      <c r="AI827" s="100" t="str">
        <f t="shared" si="7118"/>
        <v/>
      </c>
      <c r="AJ827" s="100" t="str">
        <f t="shared" si="7144"/>
        <v/>
      </c>
      <c r="AK827" s="100" t="str">
        <f t="shared" si="7119"/>
        <v/>
      </c>
      <c r="AL827" s="100" t="str">
        <f t="shared" si="7145"/>
        <v/>
      </c>
      <c r="AM827" s="100" t="str">
        <f t="shared" si="7120"/>
        <v/>
      </c>
      <c r="AN827" s="100" t="str">
        <f t="shared" si="7146"/>
        <v/>
      </c>
      <c r="AO827" s="100" t="str">
        <f t="shared" si="7121"/>
        <v/>
      </c>
      <c r="AP827" s="100" t="str">
        <f t="shared" si="7147"/>
        <v/>
      </c>
      <c r="AQ827" s="100" t="str">
        <f t="shared" si="7122"/>
        <v/>
      </c>
      <c r="AR827" s="100" t="str">
        <f t="shared" si="7148"/>
        <v/>
      </c>
      <c r="AS827" s="100" t="str">
        <f t="shared" si="7123"/>
        <v/>
      </c>
      <c r="AT827" s="100" t="str">
        <f t="shared" si="7149"/>
        <v/>
      </c>
      <c r="AU827" s="100" t="str">
        <f t="shared" si="7124"/>
        <v/>
      </c>
      <c r="AV827" s="100" t="str">
        <f t="shared" si="7150"/>
        <v/>
      </c>
      <c r="AW827" s="100" t="str">
        <f t="shared" si="7125"/>
        <v/>
      </c>
      <c r="AX827" s="100" t="str">
        <f t="shared" si="7151"/>
        <v/>
      </c>
      <c r="AY827" s="100" t="str">
        <f t="shared" si="7126"/>
        <v/>
      </c>
      <c r="AZ827" s="100" t="str">
        <f t="shared" si="7152"/>
        <v/>
      </c>
      <c r="BA827" s="100" t="str">
        <f t="shared" si="7127"/>
        <v/>
      </c>
      <c r="BB827" s="100" t="str">
        <f t="shared" si="7153"/>
        <v/>
      </c>
      <c r="BC827" s="100" t="str">
        <f>IFERROR(INDEX('INPUT INF'!$F$3:$F$601,MATCH($B827,'INPUT INF'!$A$3:$A$601,FALSE)),"")</f>
        <v/>
      </c>
      <c r="BD827" s="100" t="str">
        <f t="shared" si="7230"/>
        <v/>
      </c>
      <c r="BE827" s="100" t="str">
        <f t="shared" si="7154"/>
        <v/>
      </c>
      <c r="BF827" s="100" t="str">
        <f t="shared" si="7155"/>
        <v/>
      </c>
      <c r="BG827" s="115" t="str">
        <f t="shared" si="7156"/>
        <v/>
      </c>
      <c r="BH827" s="176" t="str">
        <f>IF(AND('INPUT INF'!$O$1="X",BG827="PASS"),BF827,IF($BG827="","0",IF('INPUT INF'!$N$67="YES",$BF827,"")))</f>
        <v>0</v>
      </c>
      <c r="BI827" s="115" t="str">
        <f>IF($BG827="","0",IF('INPUT INF'!$S$68="YES",$BF827,""))</f>
        <v>0</v>
      </c>
      <c r="BJ827" s="115" t="str">
        <f>IF($BG827="","0",IF('INPUT INF'!$S$69="YES",$BF827,""))</f>
        <v>0</v>
      </c>
      <c r="BL827" s="118" t="str">
        <f t="shared" si="7219"/>
        <v/>
      </c>
      <c r="BM827" s="118" t="str">
        <f t="shared" si="7220"/>
        <v/>
      </c>
      <c r="BN827" s="118" t="str">
        <f t="shared" si="7221"/>
        <v/>
      </c>
      <c r="BR827" s="118" t="str">
        <f t="shared" si="7222"/>
        <v/>
      </c>
      <c r="BS827" s="118" t="str">
        <f t="shared" si="7223"/>
        <v/>
      </c>
      <c r="BT827" s="118" t="str">
        <f t="shared" si="7224"/>
        <v/>
      </c>
      <c r="BX827" s="118" t="str">
        <f t="shared" si="7225"/>
        <v/>
      </c>
      <c r="BY827" s="118" t="str">
        <f t="shared" si="7226"/>
        <v/>
      </c>
      <c r="BZ827" s="118" t="str">
        <f t="shared" si="7227"/>
        <v/>
      </c>
      <c r="CD827" s="116" t="str">
        <f t="shared" si="7157"/>
        <v/>
      </c>
      <c r="CE827" s="116" t="str">
        <f t="shared" si="7158"/>
        <v/>
      </c>
      <c r="CF827" s="116" t="str">
        <f t="shared" si="7159"/>
        <v/>
      </c>
      <c r="CJ827" s="116" t="str">
        <f t="shared" si="7160"/>
        <v/>
      </c>
      <c r="CK827" s="116" t="str">
        <f t="shared" si="7161"/>
        <v/>
      </c>
      <c r="CL827" s="116" t="str">
        <f t="shared" si="7162"/>
        <v/>
      </c>
      <c r="CP827" s="116" t="str">
        <f t="shared" si="7163"/>
        <v/>
      </c>
      <c r="CQ827" s="116" t="str">
        <f t="shared" si="7164"/>
        <v/>
      </c>
      <c r="CR827" s="116" t="str">
        <f t="shared" si="7165"/>
        <v/>
      </c>
      <c r="DH827" s="115" t="str">
        <f t="shared" si="7228"/>
        <v/>
      </c>
      <c r="DI827" s="115" t="str">
        <f t="shared" si="7229"/>
        <v/>
      </c>
      <c r="DJ827" s="115" t="str">
        <f t="shared" si="7195"/>
        <v/>
      </c>
      <c r="DK827" s="115" t="str">
        <f t="shared" si="7196"/>
        <v/>
      </c>
      <c r="DL827" s="115" t="str">
        <f t="shared" si="7197"/>
        <v/>
      </c>
      <c r="DM827" s="115" t="str">
        <f t="shared" si="7198"/>
        <v/>
      </c>
      <c r="DN827" s="115" t="str">
        <f t="shared" si="7199"/>
        <v/>
      </c>
      <c r="DO827" s="115" t="str">
        <f t="shared" si="7200"/>
        <v/>
      </c>
      <c r="DP827" s="115" t="str">
        <f t="shared" si="7201"/>
        <v/>
      </c>
      <c r="DQ827" s="115" t="str">
        <f t="shared" si="7202"/>
        <v/>
      </c>
      <c r="DR827" s="115" t="str">
        <f t="shared" si="7203"/>
        <v/>
      </c>
      <c r="DS827" s="115" t="str">
        <f t="shared" si="7204"/>
        <v/>
      </c>
      <c r="DT827" s="115" t="str">
        <f t="shared" si="7205"/>
        <v/>
      </c>
      <c r="DU827" s="115" t="str">
        <f t="shared" si="7206"/>
        <v/>
      </c>
      <c r="DV827" s="115" t="str">
        <f t="shared" si="7207"/>
        <v/>
      </c>
      <c r="DW827" s="115" t="str">
        <f t="shared" si="7208"/>
        <v/>
      </c>
      <c r="DX827" s="115" t="str">
        <f t="shared" si="7209"/>
        <v/>
      </c>
      <c r="DY827" s="115" t="str">
        <f t="shared" si="7210"/>
        <v/>
      </c>
      <c r="DZ827" s="115" t="str">
        <f t="shared" si="7211"/>
        <v/>
      </c>
      <c r="EA827" s="115" t="str">
        <f t="shared" si="7212"/>
        <v/>
      </c>
      <c r="EB827" s="115" t="str">
        <f t="shared" si="7213"/>
        <v/>
      </c>
      <c r="EC827" s="115" t="str">
        <f t="shared" si="7214"/>
        <v/>
      </c>
      <c r="ED827" s="115" t="str">
        <f t="shared" si="7215"/>
        <v/>
      </c>
      <c r="EE827" s="115" t="str">
        <f t="shared" si="7216"/>
        <v/>
      </c>
      <c r="EF827" s="115" t="str">
        <f t="shared" si="7217"/>
        <v/>
      </c>
      <c r="EG827" s="115" t="str">
        <f t="shared" si="7166"/>
        <v/>
      </c>
      <c r="EH827" s="115" t="str">
        <f t="shared" si="7167"/>
        <v/>
      </c>
      <c r="EI827" s="115" t="str">
        <f t="shared" si="7168"/>
        <v/>
      </c>
      <c r="EJ827" s="115" t="str">
        <f t="shared" si="7169"/>
        <v/>
      </c>
      <c r="EK827" s="115" t="str">
        <f t="shared" si="7170"/>
        <v/>
      </c>
      <c r="EL827" s="115" t="str">
        <f t="shared" si="7171"/>
        <v/>
      </c>
      <c r="EM827" s="115" t="str">
        <f t="shared" si="7172"/>
        <v/>
      </c>
      <c r="EN827" s="115" t="str">
        <f t="shared" si="7173"/>
        <v/>
      </c>
      <c r="EO827" s="115" t="str">
        <f t="shared" si="7174"/>
        <v/>
      </c>
      <c r="EP827" s="115" t="str">
        <f t="shared" si="7175"/>
        <v/>
      </c>
      <c r="EQ827" s="115" t="str">
        <f t="shared" si="7176"/>
        <v/>
      </c>
      <c r="ER827" s="115" t="str">
        <f t="shared" si="7177"/>
        <v/>
      </c>
      <c r="ES827" s="115" t="str">
        <f t="shared" si="7178"/>
        <v/>
      </c>
      <c r="ET827" s="115" t="str">
        <f t="shared" si="7179"/>
        <v/>
      </c>
      <c r="EU827" s="115" t="str">
        <f t="shared" si="7180"/>
        <v/>
      </c>
      <c r="EV827" s="115" t="str">
        <f t="shared" si="7181"/>
        <v/>
      </c>
      <c r="EW827" s="115" t="str">
        <f t="shared" si="7182"/>
        <v/>
      </c>
      <c r="EX827" s="115" t="str">
        <f t="shared" si="7183"/>
        <v/>
      </c>
      <c r="EY827" s="115" t="str">
        <f t="shared" si="7184"/>
        <v/>
      </c>
      <c r="EZ827" s="115" t="str">
        <f t="shared" si="7185"/>
        <v/>
      </c>
      <c r="FA827" s="115" t="str">
        <f t="shared" si="7186"/>
        <v/>
      </c>
      <c r="FB827" s="115" t="str">
        <f t="shared" si="7187"/>
        <v/>
      </c>
      <c r="FC827" s="115" t="str">
        <f t="shared" si="7188"/>
        <v/>
      </c>
      <c r="FD827" s="115" t="str">
        <f t="shared" si="7189"/>
        <v/>
      </c>
      <c r="FE827" s="115" t="str">
        <f t="shared" si="7190"/>
        <v/>
      </c>
      <c r="FF827" s="115" t="str">
        <f t="shared" si="7232"/>
        <v/>
      </c>
      <c r="FG827" s="115" t="str">
        <f t="shared" si="7236"/>
        <v/>
      </c>
      <c r="FH827" s="115" t="str">
        <f t="shared" ref="FH827:FH834" si="7237">FH826</f>
        <v/>
      </c>
      <c r="FI827" s="115" t="str">
        <f t="shared" si="7233"/>
        <v/>
      </c>
      <c r="FJ827" s="115" t="str">
        <f t="shared" si="7234"/>
        <v/>
      </c>
    </row>
    <row r="828" spans="1:166" ht="15" customHeight="1" x14ac:dyDescent="0.25">
      <c r="A828" s="115">
        <v>826</v>
      </c>
      <c r="B828" s="115" t="str">
        <f t="shared" si="7191"/>
        <v/>
      </c>
      <c r="C828" s="115" t="s">
        <v>71</v>
      </c>
      <c r="D828" s="100">
        <f t="shared" si="7231"/>
        <v>0</v>
      </c>
      <c r="E828" s="100" t="str">
        <f t="shared" si="7128"/>
        <v/>
      </c>
      <c r="F828" s="100" t="str">
        <f t="shared" si="7129"/>
        <v/>
      </c>
      <c r="G828" s="100" t="str">
        <f t="shared" si="7104"/>
        <v/>
      </c>
      <c r="H828" s="100" t="str">
        <f t="shared" si="7130"/>
        <v/>
      </c>
      <c r="I828" s="100" t="str">
        <f t="shared" si="7105"/>
        <v/>
      </c>
      <c r="J828" s="100" t="str">
        <f t="shared" si="7131"/>
        <v/>
      </c>
      <c r="K828" s="100" t="str">
        <f t="shared" si="7106"/>
        <v/>
      </c>
      <c r="L828" s="100" t="str">
        <f t="shared" si="7132"/>
        <v/>
      </c>
      <c r="M828" s="100" t="str">
        <f t="shared" si="7107"/>
        <v/>
      </c>
      <c r="N828" s="100" t="str">
        <f t="shared" si="7133"/>
        <v/>
      </c>
      <c r="O828" s="100" t="str">
        <f t="shared" si="7108"/>
        <v/>
      </c>
      <c r="P828" s="100" t="str">
        <f t="shared" si="7134"/>
        <v/>
      </c>
      <c r="Q828" s="100" t="str">
        <f t="shared" si="7109"/>
        <v/>
      </c>
      <c r="R828" s="100" t="str">
        <f t="shared" si="7135"/>
        <v/>
      </c>
      <c r="S828" s="100" t="str">
        <f t="shared" si="7110"/>
        <v/>
      </c>
      <c r="T828" s="100" t="str">
        <f t="shared" si="7136"/>
        <v/>
      </c>
      <c r="U828" s="100" t="str">
        <f t="shared" si="7111"/>
        <v/>
      </c>
      <c r="V828" s="100" t="str">
        <f t="shared" si="7137"/>
        <v/>
      </c>
      <c r="W828" s="100" t="str">
        <f t="shared" si="7112"/>
        <v/>
      </c>
      <c r="X828" s="100" t="str">
        <f t="shared" si="7138"/>
        <v/>
      </c>
      <c r="Y828" s="100" t="str">
        <f t="shared" si="7113"/>
        <v/>
      </c>
      <c r="Z828" s="100" t="str">
        <f t="shared" si="7139"/>
        <v/>
      </c>
      <c r="AA828" s="100" t="str">
        <f t="shared" si="7114"/>
        <v/>
      </c>
      <c r="AB828" s="100" t="str">
        <f t="shared" si="7140"/>
        <v/>
      </c>
      <c r="AC828" s="100" t="str">
        <f t="shared" si="7115"/>
        <v/>
      </c>
      <c r="AD828" s="100" t="str">
        <f t="shared" si="7141"/>
        <v/>
      </c>
      <c r="AE828" s="100" t="str">
        <f t="shared" si="7116"/>
        <v/>
      </c>
      <c r="AF828" s="100" t="str">
        <f t="shared" si="7142"/>
        <v/>
      </c>
      <c r="AG828" s="100" t="str">
        <f t="shared" si="7117"/>
        <v/>
      </c>
      <c r="AH828" s="100" t="str">
        <f t="shared" si="7143"/>
        <v/>
      </c>
      <c r="AI828" s="100" t="str">
        <f t="shared" si="7118"/>
        <v/>
      </c>
      <c r="AJ828" s="100" t="str">
        <f t="shared" si="7144"/>
        <v/>
      </c>
      <c r="AK828" s="100" t="str">
        <f t="shared" si="7119"/>
        <v/>
      </c>
      <c r="AL828" s="100" t="str">
        <f t="shared" si="7145"/>
        <v/>
      </c>
      <c r="AM828" s="100" t="str">
        <f t="shared" si="7120"/>
        <v/>
      </c>
      <c r="AN828" s="100" t="str">
        <f t="shared" si="7146"/>
        <v/>
      </c>
      <c r="AO828" s="100" t="str">
        <f t="shared" si="7121"/>
        <v/>
      </c>
      <c r="AP828" s="100" t="str">
        <f t="shared" si="7147"/>
        <v/>
      </c>
      <c r="AQ828" s="100" t="str">
        <f t="shared" si="7122"/>
        <v/>
      </c>
      <c r="AR828" s="100" t="str">
        <f t="shared" si="7148"/>
        <v/>
      </c>
      <c r="AS828" s="100" t="str">
        <f t="shared" si="7123"/>
        <v/>
      </c>
      <c r="AT828" s="100" t="str">
        <f t="shared" si="7149"/>
        <v/>
      </c>
      <c r="AU828" s="100" t="str">
        <f t="shared" si="7124"/>
        <v/>
      </c>
      <c r="AV828" s="100" t="str">
        <f t="shared" si="7150"/>
        <v/>
      </c>
      <c r="AW828" s="100" t="str">
        <f t="shared" si="7125"/>
        <v/>
      </c>
      <c r="AX828" s="100" t="str">
        <f t="shared" si="7151"/>
        <v/>
      </c>
      <c r="AY828" s="100" t="str">
        <f t="shared" si="7126"/>
        <v/>
      </c>
      <c r="AZ828" s="100" t="str">
        <f t="shared" si="7152"/>
        <v/>
      </c>
      <c r="BA828" s="100" t="str">
        <f t="shared" si="7127"/>
        <v/>
      </c>
      <c r="BB828" s="100" t="str">
        <f t="shared" si="7153"/>
        <v/>
      </c>
      <c r="BC828" s="100" t="str">
        <f>IFERROR(INDEX('INPUT INF'!$F$3:$F$601,MATCH($B828,'INPUT INF'!$A$3:$A$601,FALSE)),"")</f>
        <v/>
      </c>
      <c r="BD828" s="100" t="str">
        <f t="shared" si="7230"/>
        <v/>
      </c>
      <c r="BE828" s="100" t="str">
        <f t="shared" si="7154"/>
        <v/>
      </c>
      <c r="BF828" s="100" t="str">
        <f t="shared" si="7155"/>
        <v/>
      </c>
      <c r="BG828" s="115" t="str">
        <f t="shared" si="7156"/>
        <v/>
      </c>
      <c r="BH828" s="176" t="str">
        <f>IF(AND('INPUT INF'!$O$1="X",BG828="PASS"),BF828,IF($BG828="","0",IF('INPUT INF'!$N$67="YES",$BF828,"")))</f>
        <v>0</v>
      </c>
      <c r="BI828" s="115" t="str">
        <f>IF($BG828="","0",IF('INPUT INF'!$S$68="YES",$BF828,""))</f>
        <v>0</v>
      </c>
      <c r="BJ828" s="115" t="str">
        <f>IF($BG828="","0",IF('INPUT INF'!$S$69="YES",$BF828,""))</f>
        <v>0</v>
      </c>
      <c r="BL828" s="118" t="str">
        <f t="shared" si="7219"/>
        <v/>
      </c>
      <c r="BM828" s="118" t="str">
        <f t="shared" si="7220"/>
        <v/>
      </c>
      <c r="BN828" s="118" t="str">
        <f t="shared" si="7221"/>
        <v/>
      </c>
      <c r="BR828" s="118" t="str">
        <f t="shared" si="7222"/>
        <v/>
      </c>
      <c r="BS828" s="118" t="str">
        <f t="shared" si="7223"/>
        <v/>
      </c>
      <c r="BT828" s="118" t="str">
        <f t="shared" si="7224"/>
        <v/>
      </c>
      <c r="BX828" s="118" t="str">
        <f t="shared" si="7225"/>
        <v/>
      </c>
      <c r="BY828" s="118" t="str">
        <f t="shared" si="7226"/>
        <v/>
      </c>
      <c r="BZ828" s="118" t="str">
        <f t="shared" si="7227"/>
        <v/>
      </c>
      <c r="CD828" s="116" t="str">
        <f t="shared" si="7157"/>
        <v/>
      </c>
      <c r="CE828" s="116" t="str">
        <f t="shared" si="7158"/>
        <v/>
      </c>
      <c r="CF828" s="116" t="str">
        <f t="shared" si="7159"/>
        <v/>
      </c>
      <c r="CJ828" s="116" t="str">
        <f t="shared" si="7160"/>
        <v/>
      </c>
      <c r="CK828" s="116" t="str">
        <f t="shared" si="7161"/>
        <v/>
      </c>
      <c r="CL828" s="116" t="str">
        <f t="shared" si="7162"/>
        <v/>
      </c>
      <c r="CP828" s="116" t="str">
        <f t="shared" si="7163"/>
        <v/>
      </c>
      <c r="CQ828" s="116" t="str">
        <f t="shared" si="7164"/>
        <v/>
      </c>
      <c r="CR828" s="116" t="str">
        <f t="shared" si="7165"/>
        <v/>
      </c>
      <c r="DH828" s="115" t="str">
        <f t="shared" si="7228"/>
        <v/>
      </c>
      <c r="DI828" s="115" t="str">
        <f t="shared" si="7229"/>
        <v/>
      </c>
      <c r="DJ828" s="115" t="str">
        <f t="shared" si="7195"/>
        <v/>
      </c>
      <c r="DK828" s="115" t="str">
        <f t="shared" si="7196"/>
        <v/>
      </c>
      <c r="DL828" s="115" t="str">
        <f t="shared" si="7197"/>
        <v/>
      </c>
      <c r="DM828" s="115" t="str">
        <f t="shared" si="7198"/>
        <v/>
      </c>
      <c r="DN828" s="115" t="str">
        <f t="shared" si="7199"/>
        <v/>
      </c>
      <c r="DO828" s="115" t="str">
        <f t="shared" si="7200"/>
        <v/>
      </c>
      <c r="DP828" s="115" t="str">
        <f t="shared" si="7201"/>
        <v/>
      </c>
      <c r="DQ828" s="115" t="str">
        <f t="shared" si="7202"/>
        <v/>
      </c>
      <c r="DR828" s="115" t="str">
        <f t="shared" si="7203"/>
        <v/>
      </c>
      <c r="DS828" s="115" t="str">
        <f t="shared" si="7204"/>
        <v/>
      </c>
      <c r="DT828" s="115" t="str">
        <f t="shared" si="7205"/>
        <v/>
      </c>
      <c r="DU828" s="115" t="str">
        <f t="shared" si="7206"/>
        <v/>
      </c>
      <c r="DV828" s="115" t="str">
        <f t="shared" si="7207"/>
        <v/>
      </c>
      <c r="DW828" s="115" t="str">
        <f t="shared" si="7208"/>
        <v/>
      </c>
      <c r="DX828" s="115" t="str">
        <f t="shared" si="7209"/>
        <v/>
      </c>
      <c r="DY828" s="115" t="str">
        <f t="shared" si="7210"/>
        <v/>
      </c>
      <c r="DZ828" s="115" t="str">
        <f t="shared" si="7211"/>
        <v/>
      </c>
      <c r="EA828" s="115" t="str">
        <f t="shared" si="7212"/>
        <v/>
      </c>
      <c r="EB828" s="115" t="str">
        <f t="shared" si="7213"/>
        <v/>
      </c>
      <c r="EC828" s="115" t="str">
        <f t="shared" si="7214"/>
        <v/>
      </c>
      <c r="ED828" s="115" t="str">
        <f t="shared" si="7215"/>
        <v/>
      </c>
      <c r="EE828" s="115" t="str">
        <f t="shared" si="7216"/>
        <v/>
      </c>
      <c r="EF828" s="115" t="str">
        <f t="shared" si="7217"/>
        <v/>
      </c>
      <c r="EG828" s="115" t="str">
        <f t="shared" si="7166"/>
        <v/>
      </c>
      <c r="EH828" s="115" t="str">
        <f t="shared" si="7167"/>
        <v/>
      </c>
      <c r="EI828" s="115" t="str">
        <f t="shared" si="7168"/>
        <v/>
      </c>
      <c r="EJ828" s="115" t="str">
        <f t="shared" si="7169"/>
        <v/>
      </c>
      <c r="EK828" s="115" t="str">
        <f t="shared" si="7170"/>
        <v/>
      </c>
      <c r="EL828" s="115" t="str">
        <f t="shared" si="7171"/>
        <v/>
      </c>
      <c r="EM828" s="115" t="str">
        <f t="shared" si="7172"/>
        <v/>
      </c>
      <c r="EN828" s="115" t="str">
        <f t="shared" si="7173"/>
        <v/>
      </c>
      <c r="EO828" s="115" t="str">
        <f t="shared" si="7174"/>
        <v/>
      </c>
      <c r="EP828" s="115" t="str">
        <f t="shared" si="7175"/>
        <v/>
      </c>
      <c r="EQ828" s="115" t="str">
        <f t="shared" si="7176"/>
        <v/>
      </c>
      <c r="ER828" s="115" t="str">
        <f t="shared" si="7177"/>
        <v/>
      </c>
      <c r="ES828" s="115" t="str">
        <f t="shared" si="7178"/>
        <v/>
      </c>
      <c r="ET828" s="115" t="str">
        <f t="shared" si="7179"/>
        <v/>
      </c>
      <c r="EU828" s="115" t="str">
        <f t="shared" si="7180"/>
        <v/>
      </c>
      <c r="EV828" s="115" t="str">
        <f t="shared" si="7181"/>
        <v/>
      </c>
      <c r="EW828" s="115" t="str">
        <f t="shared" si="7182"/>
        <v/>
      </c>
      <c r="EX828" s="115" t="str">
        <f t="shared" si="7183"/>
        <v/>
      </c>
      <c r="EY828" s="115" t="str">
        <f t="shared" si="7184"/>
        <v/>
      </c>
      <c r="EZ828" s="115" t="str">
        <f t="shared" si="7185"/>
        <v/>
      </c>
      <c r="FA828" s="115" t="str">
        <f t="shared" si="7186"/>
        <v/>
      </c>
      <c r="FB828" s="115" t="str">
        <f t="shared" si="7187"/>
        <v/>
      </c>
      <c r="FC828" s="115" t="str">
        <f t="shared" si="7188"/>
        <v/>
      </c>
      <c r="FD828" s="115" t="str">
        <f t="shared" si="7189"/>
        <v/>
      </c>
      <c r="FE828" s="115" t="str">
        <f t="shared" si="7190"/>
        <v/>
      </c>
      <c r="FF828" s="115" t="str">
        <f t="shared" si="7232"/>
        <v/>
      </c>
      <c r="FG828" s="115" t="str">
        <f t="shared" si="7236"/>
        <v/>
      </c>
      <c r="FH828" s="115" t="str">
        <f t="shared" si="7237"/>
        <v/>
      </c>
      <c r="FI828" s="115" t="str">
        <f t="shared" si="7233"/>
        <v/>
      </c>
      <c r="FJ828" s="115" t="str">
        <f t="shared" si="7234"/>
        <v/>
      </c>
    </row>
    <row r="829" spans="1:166" ht="15" customHeight="1" x14ac:dyDescent="0.25">
      <c r="A829" s="115">
        <v>827</v>
      </c>
      <c r="B829" s="115" t="str">
        <f t="shared" si="7191"/>
        <v/>
      </c>
      <c r="C829" s="115" t="s">
        <v>71</v>
      </c>
      <c r="D829" s="100">
        <f t="shared" si="7231"/>
        <v>0</v>
      </c>
      <c r="E829" s="100" t="str">
        <f t="shared" si="7128"/>
        <v/>
      </c>
      <c r="F829" s="100" t="str">
        <f t="shared" si="7129"/>
        <v/>
      </c>
      <c r="G829" s="100" t="str">
        <f t="shared" si="7104"/>
        <v/>
      </c>
      <c r="H829" s="100" t="str">
        <f t="shared" si="7130"/>
        <v/>
      </c>
      <c r="I829" s="100" t="str">
        <f t="shared" si="7105"/>
        <v/>
      </c>
      <c r="J829" s="100" t="str">
        <f t="shared" si="7131"/>
        <v/>
      </c>
      <c r="K829" s="100" t="str">
        <f t="shared" si="7106"/>
        <v/>
      </c>
      <c r="L829" s="100" t="str">
        <f t="shared" si="7132"/>
        <v/>
      </c>
      <c r="M829" s="100" t="str">
        <f t="shared" si="7107"/>
        <v/>
      </c>
      <c r="N829" s="100" t="str">
        <f t="shared" si="7133"/>
        <v/>
      </c>
      <c r="O829" s="100" t="str">
        <f t="shared" si="7108"/>
        <v/>
      </c>
      <c r="P829" s="100" t="str">
        <f t="shared" si="7134"/>
        <v/>
      </c>
      <c r="Q829" s="100" t="str">
        <f t="shared" si="7109"/>
        <v/>
      </c>
      <c r="R829" s="100" t="str">
        <f t="shared" si="7135"/>
        <v/>
      </c>
      <c r="S829" s="100" t="str">
        <f t="shared" si="7110"/>
        <v/>
      </c>
      <c r="T829" s="100" t="str">
        <f t="shared" si="7136"/>
        <v/>
      </c>
      <c r="U829" s="100" t="str">
        <f t="shared" si="7111"/>
        <v/>
      </c>
      <c r="V829" s="100" t="str">
        <f t="shared" si="7137"/>
        <v/>
      </c>
      <c r="W829" s="100" t="str">
        <f t="shared" si="7112"/>
        <v/>
      </c>
      <c r="X829" s="100" t="str">
        <f t="shared" si="7138"/>
        <v/>
      </c>
      <c r="Y829" s="100" t="str">
        <f t="shared" si="7113"/>
        <v/>
      </c>
      <c r="Z829" s="100" t="str">
        <f t="shared" si="7139"/>
        <v/>
      </c>
      <c r="AA829" s="100" t="str">
        <f t="shared" si="7114"/>
        <v/>
      </c>
      <c r="AB829" s="100" t="str">
        <f t="shared" si="7140"/>
        <v/>
      </c>
      <c r="AC829" s="100" t="str">
        <f t="shared" si="7115"/>
        <v/>
      </c>
      <c r="AD829" s="100" t="str">
        <f t="shared" si="7141"/>
        <v/>
      </c>
      <c r="AE829" s="100" t="str">
        <f t="shared" si="7116"/>
        <v/>
      </c>
      <c r="AF829" s="100" t="str">
        <f t="shared" si="7142"/>
        <v/>
      </c>
      <c r="AG829" s="100" t="str">
        <f t="shared" si="7117"/>
        <v/>
      </c>
      <c r="AH829" s="100" t="str">
        <f t="shared" si="7143"/>
        <v/>
      </c>
      <c r="AI829" s="100" t="str">
        <f t="shared" si="7118"/>
        <v/>
      </c>
      <c r="AJ829" s="100" t="str">
        <f t="shared" si="7144"/>
        <v/>
      </c>
      <c r="AK829" s="100" t="str">
        <f t="shared" si="7119"/>
        <v/>
      </c>
      <c r="AL829" s="100" t="str">
        <f t="shared" si="7145"/>
        <v/>
      </c>
      <c r="AM829" s="100" t="str">
        <f t="shared" si="7120"/>
        <v/>
      </c>
      <c r="AN829" s="100" t="str">
        <f t="shared" si="7146"/>
        <v/>
      </c>
      <c r="AO829" s="100" t="str">
        <f t="shared" si="7121"/>
        <v/>
      </c>
      <c r="AP829" s="100" t="str">
        <f t="shared" si="7147"/>
        <v/>
      </c>
      <c r="AQ829" s="100" t="str">
        <f t="shared" si="7122"/>
        <v/>
      </c>
      <c r="AR829" s="100" t="str">
        <f t="shared" si="7148"/>
        <v/>
      </c>
      <c r="AS829" s="100" t="str">
        <f t="shared" si="7123"/>
        <v/>
      </c>
      <c r="AT829" s="100" t="str">
        <f t="shared" si="7149"/>
        <v/>
      </c>
      <c r="AU829" s="100" t="str">
        <f t="shared" si="7124"/>
        <v/>
      </c>
      <c r="AV829" s="100" t="str">
        <f t="shared" si="7150"/>
        <v/>
      </c>
      <c r="AW829" s="100" t="str">
        <f t="shared" si="7125"/>
        <v/>
      </c>
      <c r="AX829" s="100" t="str">
        <f t="shared" si="7151"/>
        <v/>
      </c>
      <c r="AY829" s="100" t="str">
        <f t="shared" si="7126"/>
        <v/>
      </c>
      <c r="AZ829" s="100" t="str">
        <f t="shared" si="7152"/>
        <v/>
      </c>
      <c r="BA829" s="100" t="str">
        <f t="shared" si="7127"/>
        <v/>
      </c>
      <c r="BB829" s="100" t="str">
        <f t="shared" si="7153"/>
        <v/>
      </c>
      <c r="BC829" s="100" t="str">
        <f>IFERROR(INDEX('INPUT INF'!$F$3:$F$601,MATCH($B829,'INPUT INF'!$A$3:$A$601,FALSE)),"")</f>
        <v/>
      </c>
      <c r="BD829" s="100" t="str">
        <f t="shared" si="7230"/>
        <v/>
      </c>
      <c r="BE829" s="100" t="str">
        <f t="shared" si="7154"/>
        <v/>
      </c>
      <c r="BF829" s="100" t="str">
        <f t="shared" si="7155"/>
        <v/>
      </c>
      <c r="BG829" s="115" t="str">
        <f t="shared" si="7156"/>
        <v/>
      </c>
      <c r="BH829" s="176" t="str">
        <f>IF(AND('INPUT INF'!$O$1="X",BG829="PASS"),BF829,IF($BG829="","0",IF('INPUT INF'!$N$67="YES",$BF829,"")))</f>
        <v>0</v>
      </c>
      <c r="BI829" s="115" t="str">
        <f>IF($BG829="","0",IF('INPUT INF'!$S$68="YES",$BF829,""))</f>
        <v>0</v>
      </c>
      <c r="BJ829" s="115" t="str">
        <f>IF($BG829="","0",IF('INPUT INF'!$S$69="YES",$BF829,""))</f>
        <v>0</v>
      </c>
      <c r="BL829" s="118" t="str">
        <f t="shared" si="7219"/>
        <v/>
      </c>
      <c r="BM829" s="118" t="str">
        <f t="shared" si="7220"/>
        <v/>
      </c>
      <c r="BN829" s="118" t="str">
        <f t="shared" si="7221"/>
        <v/>
      </c>
      <c r="BR829" s="118" t="str">
        <f t="shared" si="7222"/>
        <v/>
      </c>
      <c r="BS829" s="118" t="str">
        <f t="shared" si="7223"/>
        <v/>
      </c>
      <c r="BT829" s="118" t="str">
        <f t="shared" si="7224"/>
        <v/>
      </c>
      <c r="BX829" s="118" t="str">
        <f t="shared" si="7225"/>
        <v/>
      </c>
      <c r="BY829" s="118" t="str">
        <f t="shared" si="7226"/>
        <v/>
      </c>
      <c r="BZ829" s="118" t="str">
        <f t="shared" si="7227"/>
        <v/>
      </c>
      <c r="CD829" s="116" t="str">
        <f t="shared" si="7157"/>
        <v/>
      </c>
      <c r="CE829" s="116" t="str">
        <f t="shared" si="7158"/>
        <v/>
      </c>
      <c r="CF829" s="116" t="str">
        <f t="shared" si="7159"/>
        <v/>
      </c>
      <c r="CJ829" s="116" t="str">
        <f t="shared" si="7160"/>
        <v/>
      </c>
      <c r="CK829" s="116" t="str">
        <f t="shared" si="7161"/>
        <v/>
      </c>
      <c r="CL829" s="116" t="str">
        <f t="shared" si="7162"/>
        <v/>
      </c>
      <c r="CP829" s="116" t="str">
        <f t="shared" si="7163"/>
        <v/>
      </c>
      <c r="CQ829" s="116" t="str">
        <f t="shared" si="7164"/>
        <v/>
      </c>
      <c r="CR829" s="116" t="str">
        <f t="shared" si="7165"/>
        <v/>
      </c>
      <c r="DH829" s="115" t="str">
        <f t="shared" si="7228"/>
        <v/>
      </c>
      <c r="DI829" s="115" t="str">
        <f t="shared" si="7229"/>
        <v/>
      </c>
      <c r="DJ829" s="115" t="str">
        <f t="shared" si="7195"/>
        <v/>
      </c>
      <c r="DK829" s="115" t="str">
        <f t="shared" si="7196"/>
        <v/>
      </c>
      <c r="DL829" s="115" t="str">
        <f t="shared" si="7197"/>
        <v/>
      </c>
      <c r="DM829" s="115" t="str">
        <f t="shared" si="7198"/>
        <v/>
      </c>
      <c r="DN829" s="115" t="str">
        <f t="shared" si="7199"/>
        <v/>
      </c>
      <c r="DO829" s="115" t="str">
        <f t="shared" si="7200"/>
        <v/>
      </c>
      <c r="DP829" s="115" t="str">
        <f t="shared" si="7201"/>
        <v/>
      </c>
      <c r="DQ829" s="115" t="str">
        <f t="shared" si="7202"/>
        <v/>
      </c>
      <c r="DR829" s="115" t="str">
        <f t="shared" si="7203"/>
        <v/>
      </c>
      <c r="DS829" s="115" t="str">
        <f t="shared" si="7204"/>
        <v/>
      </c>
      <c r="DT829" s="115" t="str">
        <f t="shared" si="7205"/>
        <v/>
      </c>
      <c r="DU829" s="115" t="str">
        <f t="shared" si="7206"/>
        <v/>
      </c>
      <c r="DV829" s="115" t="str">
        <f t="shared" si="7207"/>
        <v/>
      </c>
      <c r="DW829" s="115" t="str">
        <f t="shared" si="7208"/>
        <v/>
      </c>
      <c r="DX829" s="115" t="str">
        <f t="shared" si="7209"/>
        <v/>
      </c>
      <c r="DY829" s="115" t="str">
        <f t="shared" si="7210"/>
        <v/>
      </c>
      <c r="DZ829" s="115" t="str">
        <f t="shared" si="7211"/>
        <v/>
      </c>
      <c r="EA829" s="115" t="str">
        <f t="shared" si="7212"/>
        <v/>
      </c>
      <c r="EB829" s="115" t="str">
        <f t="shared" si="7213"/>
        <v/>
      </c>
      <c r="EC829" s="115" t="str">
        <f t="shared" si="7214"/>
        <v/>
      </c>
      <c r="ED829" s="115" t="str">
        <f t="shared" si="7215"/>
        <v/>
      </c>
      <c r="EE829" s="115" t="str">
        <f t="shared" si="7216"/>
        <v/>
      </c>
      <c r="EF829" s="115" t="str">
        <f t="shared" si="7217"/>
        <v/>
      </c>
      <c r="EG829" s="115" t="str">
        <f t="shared" si="7166"/>
        <v/>
      </c>
      <c r="EH829" s="115" t="str">
        <f t="shared" si="7167"/>
        <v/>
      </c>
      <c r="EI829" s="115" t="str">
        <f t="shared" si="7168"/>
        <v/>
      </c>
      <c r="EJ829" s="115" t="str">
        <f t="shared" si="7169"/>
        <v/>
      </c>
      <c r="EK829" s="115" t="str">
        <f t="shared" si="7170"/>
        <v/>
      </c>
      <c r="EL829" s="115" t="str">
        <f t="shared" si="7171"/>
        <v/>
      </c>
      <c r="EM829" s="115" t="str">
        <f t="shared" si="7172"/>
        <v/>
      </c>
      <c r="EN829" s="115" t="str">
        <f t="shared" si="7173"/>
        <v/>
      </c>
      <c r="EO829" s="115" t="str">
        <f t="shared" si="7174"/>
        <v/>
      </c>
      <c r="EP829" s="115" t="str">
        <f t="shared" si="7175"/>
        <v/>
      </c>
      <c r="EQ829" s="115" t="str">
        <f t="shared" si="7176"/>
        <v/>
      </c>
      <c r="ER829" s="115" t="str">
        <f t="shared" si="7177"/>
        <v/>
      </c>
      <c r="ES829" s="115" t="str">
        <f t="shared" si="7178"/>
        <v/>
      </c>
      <c r="ET829" s="115" t="str">
        <f t="shared" si="7179"/>
        <v/>
      </c>
      <c r="EU829" s="115" t="str">
        <f t="shared" si="7180"/>
        <v/>
      </c>
      <c r="EV829" s="115" t="str">
        <f t="shared" si="7181"/>
        <v/>
      </c>
      <c r="EW829" s="115" t="str">
        <f t="shared" si="7182"/>
        <v/>
      </c>
      <c r="EX829" s="115" t="str">
        <f t="shared" si="7183"/>
        <v/>
      </c>
      <c r="EY829" s="115" t="str">
        <f t="shared" si="7184"/>
        <v/>
      </c>
      <c r="EZ829" s="115" t="str">
        <f t="shared" si="7185"/>
        <v/>
      </c>
      <c r="FA829" s="115" t="str">
        <f t="shared" si="7186"/>
        <v/>
      </c>
      <c r="FB829" s="115" t="str">
        <f t="shared" si="7187"/>
        <v/>
      </c>
      <c r="FC829" s="115" t="str">
        <f t="shared" si="7188"/>
        <v/>
      </c>
      <c r="FD829" s="115" t="str">
        <f t="shared" si="7189"/>
        <v/>
      </c>
      <c r="FE829" s="115" t="str">
        <f t="shared" si="7190"/>
        <v/>
      </c>
      <c r="FF829" s="115" t="str">
        <f t="shared" si="7232"/>
        <v/>
      </c>
      <c r="FG829" s="115" t="str">
        <f t="shared" si="7236"/>
        <v/>
      </c>
      <c r="FH829" s="115" t="str">
        <f t="shared" si="7237"/>
        <v/>
      </c>
      <c r="FI829" s="115" t="str">
        <f t="shared" si="7233"/>
        <v/>
      </c>
      <c r="FJ829" s="115" t="str">
        <f t="shared" si="7234"/>
        <v/>
      </c>
    </row>
    <row r="830" spans="1:166" ht="15" customHeight="1" x14ac:dyDescent="0.25">
      <c r="A830" s="115">
        <v>828</v>
      </c>
      <c r="B830" s="115" t="str">
        <f t="shared" si="7191"/>
        <v/>
      </c>
      <c r="C830" s="115" t="s">
        <v>71</v>
      </c>
      <c r="D830" s="100">
        <f t="shared" si="7231"/>
        <v>0</v>
      </c>
      <c r="E830" s="100" t="str">
        <f t="shared" si="7128"/>
        <v/>
      </c>
      <c r="F830" s="100" t="str">
        <f t="shared" si="7129"/>
        <v/>
      </c>
      <c r="G830" s="100" t="str">
        <f t="shared" si="7104"/>
        <v/>
      </c>
      <c r="H830" s="100" t="str">
        <f t="shared" si="7130"/>
        <v/>
      </c>
      <c r="I830" s="100" t="str">
        <f t="shared" si="7105"/>
        <v/>
      </c>
      <c r="J830" s="100" t="str">
        <f t="shared" si="7131"/>
        <v/>
      </c>
      <c r="K830" s="100" t="str">
        <f t="shared" si="7106"/>
        <v/>
      </c>
      <c r="L830" s="100" t="str">
        <f t="shared" si="7132"/>
        <v/>
      </c>
      <c r="M830" s="100" t="str">
        <f t="shared" si="7107"/>
        <v/>
      </c>
      <c r="N830" s="100" t="str">
        <f t="shared" si="7133"/>
        <v/>
      </c>
      <c r="O830" s="100" t="str">
        <f t="shared" si="7108"/>
        <v/>
      </c>
      <c r="P830" s="100" t="str">
        <f t="shared" si="7134"/>
        <v/>
      </c>
      <c r="Q830" s="100" t="str">
        <f t="shared" si="7109"/>
        <v/>
      </c>
      <c r="R830" s="100" t="str">
        <f t="shared" si="7135"/>
        <v/>
      </c>
      <c r="S830" s="100" t="str">
        <f t="shared" si="7110"/>
        <v/>
      </c>
      <c r="T830" s="100" t="str">
        <f t="shared" si="7136"/>
        <v/>
      </c>
      <c r="U830" s="100" t="str">
        <f t="shared" si="7111"/>
        <v/>
      </c>
      <c r="V830" s="100" t="str">
        <f t="shared" si="7137"/>
        <v/>
      </c>
      <c r="W830" s="100" t="str">
        <f t="shared" si="7112"/>
        <v/>
      </c>
      <c r="X830" s="100" t="str">
        <f t="shared" si="7138"/>
        <v/>
      </c>
      <c r="Y830" s="100" t="str">
        <f t="shared" si="7113"/>
        <v/>
      </c>
      <c r="Z830" s="100" t="str">
        <f t="shared" si="7139"/>
        <v/>
      </c>
      <c r="AA830" s="100" t="str">
        <f t="shared" si="7114"/>
        <v/>
      </c>
      <c r="AB830" s="100" t="str">
        <f t="shared" si="7140"/>
        <v/>
      </c>
      <c r="AC830" s="100" t="str">
        <f t="shared" si="7115"/>
        <v/>
      </c>
      <c r="AD830" s="100" t="str">
        <f t="shared" si="7141"/>
        <v/>
      </c>
      <c r="AE830" s="100" t="str">
        <f t="shared" si="7116"/>
        <v/>
      </c>
      <c r="AF830" s="100" t="str">
        <f t="shared" si="7142"/>
        <v/>
      </c>
      <c r="AG830" s="100" t="str">
        <f t="shared" si="7117"/>
        <v/>
      </c>
      <c r="AH830" s="100" t="str">
        <f t="shared" si="7143"/>
        <v/>
      </c>
      <c r="AI830" s="100" t="str">
        <f t="shared" si="7118"/>
        <v/>
      </c>
      <c r="AJ830" s="100" t="str">
        <f t="shared" si="7144"/>
        <v/>
      </c>
      <c r="AK830" s="100" t="str">
        <f t="shared" si="7119"/>
        <v/>
      </c>
      <c r="AL830" s="100" t="str">
        <f t="shared" si="7145"/>
        <v/>
      </c>
      <c r="AM830" s="100" t="str">
        <f t="shared" si="7120"/>
        <v/>
      </c>
      <c r="AN830" s="100" t="str">
        <f t="shared" si="7146"/>
        <v/>
      </c>
      <c r="AO830" s="100" t="str">
        <f t="shared" si="7121"/>
        <v/>
      </c>
      <c r="AP830" s="100" t="str">
        <f t="shared" si="7147"/>
        <v/>
      </c>
      <c r="AQ830" s="100" t="str">
        <f t="shared" si="7122"/>
        <v/>
      </c>
      <c r="AR830" s="100" t="str">
        <f t="shared" si="7148"/>
        <v/>
      </c>
      <c r="AS830" s="100" t="str">
        <f t="shared" si="7123"/>
        <v/>
      </c>
      <c r="AT830" s="100" t="str">
        <f t="shared" si="7149"/>
        <v/>
      </c>
      <c r="AU830" s="100" t="str">
        <f t="shared" si="7124"/>
        <v/>
      </c>
      <c r="AV830" s="100" t="str">
        <f t="shared" si="7150"/>
        <v/>
      </c>
      <c r="AW830" s="100" t="str">
        <f t="shared" si="7125"/>
        <v/>
      </c>
      <c r="AX830" s="100" t="str">
        <f t="shared" si="7151"/>
        <v/>
      </c>
      <c r="AY830" s="100" t="str">
        <f t="shared" si="7126"/>
        <v/>
      </c>
      <c r="AZ830" s="100" t="str">
        <f t="shared" si="7152"/>
        <v/>
      </c>
      <c r="BA830" s="100" t="str">
        <f t="shared" si="7127"/>
        <v/>
      </c>
      <c r="BB830" s="100" t="str">
        <f t="shared" si="7153"/>
        <v/>
      </c>
      <c r="BC830" s="100" t="str">
        <f>IFERROR(INDEX('INPUT INF'!$F$3:$F$601,MATCH($B830,'INPUT INF'!$A$3:$A$601,FALSE)),"")</f>
        <v/>
      </c>
      <c r="BD830" s="100" t="str">
        <f t="shared" si="7230"/>
        <v/>
      </c>
      <c r="BE830" s="100" t="str">
        <f t="shared" si="7154"/>
        <v/>
      </c>
      <c r="BF830" s="100" t="str">
        <f t="shared" si="7155"/>
        <v/>
      </c>
      <c r="BG830" s="115" t="str">
        <f t="shared" si="7156"/>
        <v/>
      </c>
      <c r="BH830" s="176" t="str">
        <f>IF(AND('INPUT INF'!$O$1="X",BG830="PASS"),BF830,IF($BG830="","0",IF('INPUT INF'!$N$67="YES",$BF830,"")))</f>
        <v>0</v>
      </c>
      <c r="BI830" s="115" t="str">
        <f>IF($BG830="","0",IF('INPUT INF'!$S$68="YES",$BF830,""))</f>
        <v>0</v>
      </c>
      <c r="BJ830" s="115" t="str">
        <f>IF($BG830="","0",IF('INPUT INF'!$S$69="YES",$BF830,""))</f>
        <v>0</v>
      </c>
      <c r="BL830" s="118" t="str">
        <f t="shared" si="7219"/>
        <v/>
      </c>
      <c r="BM830" s="118" t="str">
        <f t="shared" si="7220"/>
        <v/>
      </c>
      <c r="BN830" s="118" t="str">
        <f t="shared" si="7221"/>
        <v/>
      </c>
      <c r="BR830" s="118" t="str">
        <f t="shared" si="7222"/>
        <v/>
      </c>
      <c r="BS830" s="118" t="str">
        <f t="shared" si="7223"/>
        <v/>
      </c>
      <c r="BT830" s="118" t="str">
        <f t="shared" si="7224"/>
        <v/>
      </c>
      <c r="BX830" s="118" t="str">
        <f t="shared" si="7225"/>
        <v/>
      </c>
      <c r="BY830" s="118" t="str">
        <f t="shared" si="7226"/>
        <v/>
      </c>
      <c r="BZ830" s="118" t="str">
        <f t="shared" si="7227"/>
        <v/>
      </c>
      <c r="CD830" s="116" t="str">
        <f t="shared" si="7157"/>
        <v/>
      </c>
      <c r="CE830" s="116" t="str">
        <f t="shared" si="7158"/>
        <v/>
      </c>
      <c r="CF830" s="116" t="str">
        <f t="shared" si="7159"/>
        <v/>
      </c>
      <c r="CJ830" s="116" t="str">
        <f t="shared" si="7160"/>
        <v/>
      </c>
      <c r="CK830" s="116" t="str">
        <f t="shared" si="7161"/>
        <v/>
      </c>
      <c r="CL830" s="116" t="str">
        <f t="shared" si="7162"/>
        <v/>
      </c>
      <c r="CP830" s="116" t="str">
        <f t="shared" si="7163"/>
        <v/>
      </c>
      <c r="CQ830" s="116" t="str">
        <f t="shared" si="7164"/>
        <v/>
      </c>
      <c r="CR830" s="116" t="str">
        <f t="shared" si="7165"/>
        <v/>
      </c>
      <c r="DH830" s="115" t="str">
        <f t="shared" si="7228"/>
        <v/>
      </c>
      <c r="DI830" s="115" t="str">
        <f t="shared" si="7229"/>
        <v/>
      </c>
      <c r="DJ830" s="115" t="str">
        <f t="shared" si="7195"/>
        <v/>
      </c>
      <c r="DK830" s="115" t="str">
        <f t="shared" si="7196"/>
        <v/>
      </c>
      <c r="DL830" s="115" t="str">
        <f t="shared" si="7197"/>
        <v/>
      </c>
      <c r="DM830" s="115" t="str">
        <f t="shared" si="7198"/>
        <v/>
      </c>
      <c r="DN830" s="115" t="str">
        <f t="shared" si="7199"/>
        <v/>
      </c>
      <c r="DO830" s="115" t="str">
        <f t="shared" si="7200"/>
        <v/>
      </c>
      <c r="DP830" s="115" t="str">
        <f t="shared" si="7201"/>
        <v/>
      </c>
      <c r="DQ830" s="115" t="str">
        <f t="shared" si="7202"/>
        <v/>
      </c>
      <c r="DR830" s="115" t="str">
        <f t="shared" si="7203"/>
        <v/>
      </c>
      <c r="DS830" s="115" t="str">
        <f t="shared" si="7204"/>
        <v/>
      </c>
      <c r="DT830" s="115" t="str">
        <f t="shared" si="7205"/>
        <v/>
      </c>
      <c r="DU830" s="115" t="str">
        <f t="shared" si="7206"/>
        <v/>
      </c>
      <c r="DV830" s="115" t="str">
        <f t="shared" si="7207"/>
        <v/>
      </c>
      <c r="DW830" s="115" t="str">
        <f t="shared" si="7208"/>
        <v/>
      </c>
      <c r="DX830" s="115" t="str">
        <f t="shared" si="7209"/>
        <v/>
      </c>
      <c r="DY830" s="115" t="str">
        <f t="shared" si="7210"/>
        <v/>
      </c>
      <c r="DZ830" s="115" t="str">
        <f t="shared" si="7211"/>
        <v/>
      </c>
      <c r="EA830" s="115" t="str">
        <f t="shared" si="7212"/>
        <v/>
      </c>
      <c r="EB830" s="115" t="str">
        <f t="shared" si="7213"/>
        <v/>
      </c>
      <c r="EC830" s="115" t="str">
        <f t="shared" si="7214"/>
        <v/>
      </c>
      <c r="ED830" s="115" t="str">
        <f t="shared" si="7215"/>
        <v/>
      </c>
      <c r="EE830" s="115" t="str">
        <f t="shared" si="7216"/>
        <v/>
      </c>
      <c r="EF830" s="115" t="str">
        <f t="shared" si="7217"/>
        <v/>
      </c>
      <c r="EG830" s="115" t="str">
        <f t="shared" si="7166"/>
        <v/>
      </c>
      <c r="EH830" s="115" t="str">
        <f t="shared" si="7167"/>
        <v/>
      </c>
      <c r="EI830" s="115" t="str">
        <f t="shared" si="7168"/>
        <v/>
      </c>
      <c r="EJ830" s="115" t="str">
        <f t="shared" si="7169"/>
        <v/>
      </c>
      <c r="EK830" s="115" t="str">
        <f t="shared" si="7170"/>
        <v/>
      </c>
      <c r="EL830" s="115" t="str">
        <f t="shared" si="7171"/>
        <v/>
      </c>
      <c r="EM830" s="115" t="str">
        <f t="shared" si="7172"/>
        <v/>
      </c>
      <c r="EN830" s="115" t="str">
        <f t="shared" si="7173"/>
        <v/>
      </c>
      <c r="EO830" s="115" t="str">
        <f t="shared" si="7174"/>
        <v/>
      </c>
      <c r="EP830" s="115" t="str">
        <f t="shared" si="7175"/>
        <v/>
      </c>
      <c r="EQ830" s="115" t="str">
        <f t="shared" si="7176"/>
        <v/>
      </c>
      <c r="ER830" s="115" t="str">
        <f t="shared" si="7177"/>
        <v/>
      </c>
      <c r="ES830" s="115" t="str">
        <f t="shared" si="7178"/>
        <v/>
      </c>
      <c r="ET830" s="115" t="str">
        <f t="shared" si="7179"/>
        <v/>
      </c>
      <c r="EU830" s="115" t="str">
        <f t="shared" si="7180"/>
        <v/>
      </c>
      <c r="EV830" s="115" t="str">
        <f t="shared" si="7181"/>
        <v/>
      </c>
      <c r="EW830" s="115" t="str">
        <f t="shared" si="7182"/>
        <v/>
      </c>
      <c r="EX830" s="115" t="str">
        <f t="shared" si="7183"/>
        <v/>
      </c>
      <c r="EY830" s="115" t="str">
        <f t="shared" si="7184"/>
        <v/>
      </c>
      <c r="EZ830" s="115" t="str">
        <f t="shared" si="7185"/>
        <v/>
      </c>
      <c r="FA830" s="115" t="str">
        <f t="shared" si="7186"/>
        <v/>
      </c>
      <c r="FB830" s="115" t="str">
        <f t="shared" si="7187"/>
        <v/>
      </c>
      <c r="FC830" s="115" t="str">
        <f t="shared" si="7188"/>
        <v/>
      </c>
      <c r="FD830" s="115" t="str">
        <f t="shared" si="7189"/>
        <v/>
      </c>
      <c r="FE830" s="115" t="str">
        <f t="shared" si="7190"/>
        <v/>
      </c>
      <c r="FF830" s="115" t="str">
        <f t="shared" si="7232"/>
        <v/>
      </c>
      <c r="FG830" s="115" t="str">
        <f t="shared" si="7236"/>
        <v/>
      </c>
      <c r="FH830" s="115" t="str">
        <f t="shared" si="7237"/>
        <v/>
      </c>
      <c r="FI830" s="115" t="str">
        <f t="shared" si="7233"/>
        <v/>
      </c>
      <c r="FJ830" s="115" t="str">
        <f t="shared" si="7234"/>
        <v/>
      </c>
    </row>
    <row r="831" spans="1:166" ht="15" customHeight="1" x14ac:dyDescent="0.25">
      <c r="A831" s="115">
        <v>829</v>
      </c>
      <c r="B831" s="115" t="str">
        <f t="shared" si="7191"/>
        <v/>
      </c>
      <c r="C831" s="115" t="s">
        <v>71</v>
      </c>
      <c r="D831" s="100">
        <f t="shared" si="7231"/>
        <v>0</v>
      </c>
      <c r="E831" s="100" t="str">
        <f t="shared" si="7128"/>
        <v/>
      </c>
      <c r="F831" s="100" t="str">
        <f t="shared" si="7129"/>
        <v/>
      </c>
      <c r="G831" s="100" t="str">
        <f t="shared" si="7104"/>
        <v/>
      </c>
      <c r="H831" s="100" t="str">
        <f t="shared" si="7130"/>
        <v/>
      </c>
      <c r="I831" s="100" t="str">
        <f t="shared" si="7105"/>
        <v/>
      </c>
      <c r="J831" s="100" t="str">
        <f t="shared" si="7131"/>
        <v/>
      </c>
      <c r="K831" s="100" t="str">
        <f t="shared" si="7106"/>
        <v/>
      </c>
      <c r="L831" s="100" t="str">
        <f t="shared" si="7132"/>
        <v/>
      </c>
      <c r="M831" s="100" t="str">
        <f t="shared" si="7107"/>
        <v/>
      </c>
      <c r="N831" s="100" t="str">
        <f t="shared" si="7133"/>
        <v/>
      </c>
      <c r="O831" s="100" t="str">
        <f t="shared" si="7108"/>
        <v/>
      </c>
      <c r="P831" s="100" t="str">
        <f t="shared" si="7134"/>
        <v/>
      </c>
      <c r="Q831" s="100" t="str">
        <f t="shared" si="7109"/>
        <v/>
      </c>
      <c r="R831" s="100" t="str">
        <f t="shared" si="7135"/>
        <v/>
      </c>
      <c r="S831" s="100" t="str">
        <f t="shared" si="7110"/>
        <v/>
      </c>
      <c r="T831" s="100" t="str">
        <f t="shared" si="7136"/>
        <v/>
      </c>
      <c r="U831" s="100" t="str">
        <f t="shared" si="7111"/>
        <v/>
      </c>
      <c r="V831" s="100" t="str">
        <f t="shared" si="7137"/>
        <v/>
      </c>
      <c r="W831" s="100" t="str">
        <f t="shared" si="7112"/>
        <v/>
      </c>
      <c r="X831" s="100" t="str">
        <f t="shared" si="7138"/>
        <v/>
      </c>
      <c r="Y831" s="100" t="str">
        <f t="shared" si="7113"/>
        <v/>
      </c>
      <c r="Z831" s="100" t="str">
        <f t="shared" si="7139"/>
        <v/>
      </c>
      <c r="AA831" s="100" t="str">
        <f t="shared" si="7114"/>
        <v/>
      </c>
      <c r="AB831" s="100" t="str">
        <f t="shared" si="7140"/>
        <v/>
      </c>
      <c r="AC831" s="100" t="str">
        <f t="shared" si="7115"/>
        <v/>
      </c>
      <c r="AD831" s="100" t="str">
        <f t="shared" si="7141"/>
        <v/>
      </c>
      <c r="AE831" s="100" t="str">
        <f t="shared" si="7116"/>
        <v/>
      </c>
      <c r="AF831" s="100" t="str">
        <f t="shared" si="7142"/>
        <v/>
      </c>
      <c r="AG831" s="100" t="str">
        <f t="shared" si="7117"/>
        <v/>
      </c>
      <c r="AH831" s="100" t="str">
        <f t="shared" si="7143"/>
        <v/>
      </c>
      <c r="AI831" s="100" t="str">
        <f t="shared" si="7118"/>
        <v/>
      </c>
      <c r="AJ831" s="100" t="str">
        <f t="shared" si="7144"/>
        <v/>
      </c>
      <c r="AK831" s="100" t="str">
        <f t="shared" si="7119"/>
        <v/>
      </c>
      <c r="AL831" s="100" t="str">
        <f t="shared" si="7145"/>
        <v/>
      </c>
      <c r="AM831" s="100" t="str">
        <f t="shared" si="7120"/>
        <v/>
      </c>
      <c r="AN831" s="100" t="str">
        <f t="shared" si="7146"/>
        <v/>
      </c>
      <c r="AO831" s="100" t="str">
        <f t="shared" si="7121"/>
        <v/>
      </c>
      <c r="AP831" s="100" t="str">
        <f t="shared" si="7147"/>
        <v/>
      </c>
      <c r="AQ831" s="100" t="str">
        <f t="shared" si="7122"/>
        <v/>
      </c>
      <c r="AR831" s="100" t="str">
        <f t="shared" si="7148"/>
        <v/>
      </c>
      <c r="AS831" s="100" t="str">
        <f t="shared" si="7123"/>
        <v/>
      </c>
      <c r="AT831" s="100" t="str">
        <f t="shared" si="7149"/>
        <v/>
      </c>
      <c r="AU831" s="100" t="str">
        <f t="shared" si="7124"/>
        <v/>
      </c>
      <c r="AV831" s="100" t="str">
        <f t="shared" si="7150"/>
        <v/>
      </c>
      <c r="AW831" s="100" t="str">
        <f t="shared" si="7125"/>
        <v/>
      </c>
      <c r="AX831" s="100" t="str">
        <f t="shared" si="7151"/>
        <v/>
      </c>
      <c r="AY831" s="100" t="str">
        <f t="shared" si="7126"/>
        <v/>
      </c>
      <c r="AZ831" s="100" t="str">
        <f t="shared" si="7152"/>
        <v/>
      </c>
      <c r="BA831" s="100" t="str">
        <f t="shared" si="7127"/>
        <v/>
      </c>
      <c r="BB831" s="100" t="str">
        <f t="shared" si="7153"/>
        <v/>
      </c>
      <c r="BC831" s="100" t="str">
        <f>IFERROR(INDEX('INPUT INF'!$F$3:$F$601,MATCH($B831,'INPUT INF'!$A$3:$A$601,FALSE)),"")</f>
        <v/>
      </c>
      <c r="BD831" s="100" t="str">
        <f t="shared" si="7230"/>
        <v/>
      </c>
      <c r="BE831" s="100" t="str">
        <f t="shared" si="7154"/>
        <v/>
      </c>
      <c r="BF831" s="100" t="str">
        <f t="shared" si="7155"/>
        <v/>
      </c>
      <c r="BG831" s="115" t="str">
        <f t="shared" si="7156"/>
        <v/>
      </c>
      <c r="BH831" s="176" t="str">
        <f>IF(AND('INPUT INF'!$O$1="X",BG831="PASS"),BF831,IF($BG831="","0",IF('INPUT INF'!$N$67="YES",$BF831,"")))</f>
        <v>0</v>
      </c>
      <c r="BI831" s="115" t="str">
        <f>IF($BG831="","0",IF('INPUT INF'!$S$68="YES",$BF831,""))</f>
        <v>0</v>
      </c>
      <c r="BJ831" s="115" t="str">
        <f>IF($BG831="","0",IF('INPUT INF'!$S$69="YES",$BF831,""))</f>
        <v>0</v>
      </c>
      <c r="BL831" s="118" t="str">
        <f t="shared" si="7219"/>
        <v/>
      </c>
      <c r="BM831" s="118" t="str">
        <f t="shared" si="7220"/>
        <v/>
      </c>
      <c r="BN831" s="118" t="str">
        <f t="shared" si="7221"/>
        <v/>
      </c>
      <c r="BR831" s="118" t="str">
        <f t="shared" si="7222"/>
        <v/>
      </c>
      <c r="BS831" s="118" t="str">
        <f t="shared" si="7223"/>
        <v/>
      </c>
      <c r="BT831" s="118" t="str">
        <f t="shared" si="7224"/>
        <v/>
      </c>
      <c r="BX831" s="118" t="str">
        <f t="shared" si="7225"/>
        <v/>
      </c>
      <c r="BY831" s="118" t="str">
        <f t="shared" si="7226"/>
        <v/>
      </c>
      <c r="BZ831" s="118" t="str">
        <f t="shared" si="7227"/>
        <v/>
      </c>
      <c r="CD831" s="116" t="str">
        <f t="shared" si="7157"/>
        <v/>
      </c>
      <c r="CE831" s="116" t="str">
        <f t="shared" si="7158"/>
        <v/>
      </c>
      <c r="CF831" s="116" t="str">
        <f t="shared" si="7159"/>
        <v/>
      </c>
      <c r="CJ831" s="116" t="str">
        <f t="shared" si="7160"/>
        <v/>
      </c>
      <c r="CK831" s="116" t="str">
        <f t="shared" si="7161"/>
        <v/>
      </c>
      <c r="CL831" s="116" t="str">
        <f t="shared" si="7162"/>
        <v/>
      </c>
      <c r="CP831" s="116" t="str">
        <f t="shared" si="7163"/>
        <v/>
      </c>
      <c r="CQ831" s="116" t="str">
        <f t="shared" si="7164"/>
        <v/>
      </c>
      <c r="CR831" s="116" t="str">
        <f t="shared" si="7165"/>
        <v/>
      </c>
      <c r="DH831" s="115" t="str">
        <f t="shared" si="7228"/>
        <v/>
      </c>
      <c r="DI831" s="115" t="str">
        <f t="shared" si="7229"/>
        <v/>
      </c>
      <c r="DJ831" s="115" t="str">
        <f t="shared" si="7195"/>
        <v/>
      </c>
      <c r="DK831" s="115" t="str">
        <f t="shared" si="7196"/>
        <v/>
      </c>
      <c r="DL831" s="115" t="str">
        <f t="shared" si="7197"/>
        <v/>
      </c>
      <c r="DM831" s="115" t="str">
        <f t="shared" si="7198"/>
        <v/>
      </c>
      <c r="DN831" s="115" t="str">
        <f t="shared" si="7199"/>
        <v/>
      </c>
      <c r="DO831" s="115" t="str">
        <f t="shared" si="7200"/>
        <v/>
      </c>
      <c r="DP831" s="115" t="str">
        <f t="shared" si="7201"/>
        <v/>
      </c>
      <c r="DQ831" s="115" t="str">
        <f t="shared" si="7202"/>
        <v/>
      </c>
      <c r="DR831" s="115" t="str">
        <f t="shared" si="7203"/>
        <v/>
      </c>
      <c r="DS831" s="115" t="str">
        <f t="shared" si="7204"/>
        <v/>
      </c>
      <c r="DT831" s="115" t="str">
        <f t="shared" si="7205"/>
        <v/>
      </c>
      <c r="DU831" s="115" t="str">
        <f t="shared" si="7206"/>
        <v/>
      </c>
      <c r="DV831" s="115" t="str">
        <f t="shared" si="7207"/>
        <v/>
      </c>
      <c r="DW831" s="115" t="str">
        <f t="shared" si="7208"/>
        <v/>
      </c>
      <c r="DX831" s="115" t="str">
        <f t="shared" si="7209"/>
        <v/>
      </c>
      <c r="DY831" s="115" t="str">
        <f t="shared" si="7210"/>
        <v/>
      </c>
      <c r="DZ831" s="115" t="str">
        <f t="shared" si="7211"/>
        <v/>
      </c>
      <c r="EA831" s="115" t="str">
        <f t="shared" si="7212"/>
        <v/>
      </c>
      <c r="EB831" s="115" t="str">
        <f t="shared" si="7213"/>
        <v/>
      </c>
      <c r="EC831" s="115" t="str">
        <f t="shared" si="7214"/>
        <v/>
      </c>
      <c r="ED831" s="115" t="str">
        <f t="shared" si="7215"/>
        <v/>
      </c>
      <c r="EE831" s="115" t="str">
        <f t="shared" si="7216"/>
        <v/>
      </c>
      <c r="EF831" s="115" t="str">
        <f t="shared" si="7217"/>
        <v/>
      </c>
      <c r="EG831" s="115" t="str">
        <f t="shared" si="7166"/>
        <v/>
      </c>
      <c r="EH831" s="115" t="str">
        <f t="shared" si="7167"/>
        <v/>
      </c>
      <c r="EI831" s="115" t="str">
        <f t="shared" si="7168"/>
        <v/>
      </c>
      <c r="EJ831" s="115" t="str">
        <f t="shared" si="7169"/>
        <v/>
      </c>
      <c r="EK831" s="115" t="str">
        <f t="shared" si="7170"/>
        <v/>
      </c>
      <c r="EL831" s="115" t="str">
        <f t="shared" si="7171"/>
        <v/>
      </c>
      <c r="EM831" s="115" t="str">
        <f t="shared" si="7172"/>
        <v/>
      </c>
      <c r="EN831" s="115" t="str">
        <f t="shared" si="7173"/>
        <v/>
      </c>
      <c r="EO831" s="115" t="str">
        <f t="shared" si="7174"/>
        <v/>
      </c>
      <c r="EP831" s="115" t="str">
        <f t="shared" si="7175"/>
        <v/>
      </c>
      <c r="EQ831" s="115" t="str">
        <f t="shared" si="7176"/>
        <v/>
      </c>
      <c r="ER831" s="115" t="str">
        <f t="shared" si="7177"/>
        <v/>
      </c>
      <c r="ES831" s="115" t="str">
        <f t="shared" si="7178"/>
        <v/>
      </c>
      <c r="ET831" s="115" t="str">
        <f t="shared" si="7179"/>
        <v/>
      </c>
      <c r="EU831" s="115" t="str">
        <f t="shared" si="7180"/>
        <v/>
      </c>
      <c r="EV831" s="115" t="str">
        <f t="shared" si="7181"/>
        <v/>
      </c>
      <c r="EW831" s="115" t="str">
        <f t="shared" si="7182"/>
        <v/>
      </c>
      <c r="EX831" s="115" t="str">
        <f t="shared" si="7183"/>
        <v/>
      </c>
      <c r="EY831" s="115" t="str">
        <f t="shared" si="7184"/>
        <v/>
      </c>
      <c r="EZ831" s="115" t="str">
        <f t="shared" si="7185"/>
        <v/>
      </c>
      <c r="FA831" s="115" t="str">
        <f t="shared" si="7186"/>
        <v/>
      </c>
      <c r="FB831" s="115" t="str">
        <f t="shared" si="7187"/>
        <v/>
      </c>
      <c r="FC831" s="115" t="str">
        <f t="shared" si="7188"/>
        <v/>
      </c>
      <c r="FD831" s="115" t="str">
        <f t="shared" si="7189"/>
        <v/>
      </c>
      <c r="FE831" s="115" t="str">
        <f t="shared" si="7190"/>
        <v/>
      </c>
      <c r="FF831" s="115" t="str">
        <f t="shared" si="7232"/>
        <v/>
      </c>
      <c r="FG831" s="115" t="str">
        <f t="shared" si="7236"/>
        <v/>
      </c>
      <c r="FH831" s="115" t="str">
        <f t="shared" si="7237"/>
        <v/>
      </c>
      <c r="FI831" s="115" t="str">
        <f t="shared" si="7233"/>
        <v/>
      </c>
      <c r="FJ831" s="115" t="str">
        <f t="shared" si="7234"/>
        <v/>
      </c>
    </row>
    <row r="832" spans="1:166" ht="15" customHeight="1" x14ac:dyDescent="0.25">
      <c r="A832" s="115">
        <v>830</v>
      </c>
      <c r="B832" s="115" t="str">
        <f t="shared" si="7191"/>
        <v/>
      </c>
      <c r="C832" s="115" t="s">
        <v>71</v>
      </c>
      <c r="D832" s="100">
        <f t="shared" si="7231"/>
        <v>0</v>
      </c>
      <c r="E832" s="100" t="str">
        <f t="shared" si="7128"/>
        <v/>
      </c>
      <c r="F832" s="100" t="str">
        <f t="shared" si="7129"/>
        <v/>
      </c>
      <c r="G832" s="100" t="str">
        <f t="shared" si="7104"/>
        <v/>
      </c>
      <c r="H832" s="100" t="str">
        <f t="shared" si="7130"/>
        <v/>
      </c>
      <c r="I832" s="100" t="str">
        <f t="shared" si="7105"/>
        <v/>
      </c>
      <c r="J832" s="100" t="str">
        <f t="shared" si="7131"/>
        <v/>
      </c>
      <c r="K832" s="100" t="str">
        <f t="shared" si="7106"/>
        <v/>
      </c>
      <c r="L832" s="100" t="str">
        <f t="shared" si="7132"/>
        <v/>
      </c>
      <c r="M832" s="100" t="str">
        <f t="shared" si="7107"/>
        <v/>
      </c>
      <c r="N832" s="100" t="str">
        <f t="shared" si="7133"/>
        <v/>
      </c>
      <c r="O832" s="100" t="str">
        <f t="shared" si="7108"/>
        <v/>
      </c>
      <c r="P832" s="100" t="str">
        <f t="shared" si="7134"/>
        <v/>
      </c>
      <c r="Q832" s="100" t="str">
        <f t="shared" si="7109"/>
        <v/>
      </c>
      <c r="R832" s="100" t="str">
        <f t="shared" si="7135"/>
        <v/>
      </c>
      <c r="S832" s="100" t="str">
        <f t="shared" si="7110"/>
        <v/>
      </c>
      <c r="T832" s="100" t="str">
        <f t="shared" si="7136"/>
        <v/>
      </c>
      <c r="U832" s="100" t="str">
        <f t="shared" si="7111"/>
        <v/>
      </c>
      <c r="V832" s="100" t="str">
        <f t="shared" si="7137"/>
        <v/>
      </c>
      <c r="W832" s="100" t="str">
        <f t="shared" si="7112"/>
        <v/>
      </c>
      <c r="X832" s="100" t="str">
        <f t="shared" si="7138"/>
        <v/>
      </c>
      <c r="Y832" s="100" t="str">
        <f t="shared" si="7113"/>
        <v/>
      </c>
      <c r="Z832" s="100" t="str">
        <f t="shared" si="7139"/>
        <v/>
      </c>
      <c r="AA832" s="100" t="str">
        <f t="shared" si="7114"/>
        <v/>
      </c>
      <c r="AB832" s="100" t="str">
        <f t="shared" si="7140"/>
        <v/>
      </c>
      <c r="AC832" s="100" t="str">
        <f t="shared" si="7115"/>
        <v/>
      </c>
      <c r="AD832" s="100" t="str">
        <f t="shared" si="7141"/>
        <v/>
      </c>
      <c r="AE832" s="100" t="str">
        <f t="shared" si="7116"/>
        <v/>
      </c>
      <c r="AF832" s="100" t="str">
        <f t="shared" si="7142"/>
        <v/>
      </c>
      <c r="AG832" s="100" t="str">
        <f t="shared" si="7117"/>
        <v/>
      </c>
      <c r="AH832" s="100" t="str">
        <f t="shared" si="7143"/>
        <v/>
      </c>
      <c r="AI832" s="100" t="str">
        <f t="shared" si="7118"/>
        <v/>
      </c>
      <c r="AJ832" s="100" t="str">
        <f t="shared" si="7144"/>
        <v/>
      </c>
      <c r="AK832" s="100" t="str">
        <f t="shared" si="7119"/>
        <v/>
      </c>
      <c r="AL832" s="100" t="str">
        <f t="shared" si="7145"/>
        <v/>
      </c>
      <c r="AM832" s="100" t="str">
        <f t="shared" si="7120"/>
        <v/>
      </c>
      <c r="AN832" s="100" t="str">
        <f t="shared" si="7146"/>
        <v/>
      </c>
      <c r="AO832" s="100" t="str">
        <f t="shared" si="7121"/>
        <v/>
      </c>
      <c r="AP832" s="100" t="str">
        <f t="shared" si="7147"/>
        <v/>
      </c>
      <c r="AQ832" s="100" t="str">
        <f t="shared" si="7122"/>
        <v/>
      </c>
      <c r="AR832" s="100" t="str">
        <f t="shared" si="7148"/>
        <v/>
      </c>
      <c r="AS832" s="100" t="str">
        <f t="shared" si="7123"/>
        <v/>
      </c>
      <c r="AT832" s="100" t="str">
        <f t="shared" si="7149"/>
        <v/>
      </c>
      <c r="AU832" s="100" t="str">
        <f t="shared" si="7124"/>
        <v/>
      </c>
      <c r="AV832" s="100" t="str">
        <f t="shared" si="7150"/>
        <v/>
      </c>
      <c r="AW832" s="100" t="str">
        <f t="shared" si="7125"/>
        <v/>
      </c>
      <c r="AX832" s="100" t="str">
        <f t="shared" si="7151"/>
        <v/>
      </c>
      <c r="AY832" s="100" t="str">
        <f t="shared" si="7126"/>
        <v/>
      </c>
      <c r="AZ832" s="100" t="str">
        <f t="shared" si="7152"/>
        <v/>
      </c>
      <c r="BA832" s="100" t="str">
        <f t="shared" si="7127"/>
        <v/>
      </c>
      <c r="BB832" s="100" t="str">
        <f t="shared" si="7153"/>
        <v/>
      </c>
      <c r="BC832" s="100" t="str">
        <f>IFERROR(INDEX('INPUT INF'!$F$3:$F$601,MATCH($B832,'INPUT INF'!$A$3:$A$601,FALSE)),"")</f>
        <v/>
      </c>
      <c r="BD832" s="100" t="str">
        <f t="shared" si="7230"/>
        <v/>
      </c>
      <c r="BE832" s="100" t="str">
        <f t="shared" si="7154"/>
        <v/>
      </c>
      <c r="BF832" s="100" t="str">
        <f t="shared" si="7155"/>
        <v/>
      </c>
      <c r="BG832" s="115" t="str">
        <f t="shared" si="7156"/>
        <v/>
      </c>
      <c r="BH832" s="176" t="str">
        <f>IF(AND('INPUT INF'!$O$1="X",BG832="PASS"),BF832,IF($BG832="","0",IF('INPUT INF'!$N$67="YES",$BF832,"")))</f>
        <v>0</v>
      </c>
      <c r="BI832" s="115" t="str">
        <f>IF($BG832="","0",IF('INPUT INF'!$S$68="YES",$BF832,""))</f>
        <v>0</v>
      </c>
      <c r="BJ832" s="115" t="str">
        <f>IF($BG832="","0",IF('INPUT INF'!$S$69="YES",$BF832,""))</f>
        <v>0</v>
      </c>
      <c r="BL832" s="118" t="str">
        <f t="shared" si="7219"/>
        <v/>
      </c>
      <c r="BM832" s="118" t="str">
        <f t="shared" si="7220"/>
        <v/>
      </c>
      <c r="BN832" s="118" t="str">
        <f t="shared" si="7221"/>
        <v/>
      </c>
      <c r="BR832" s="118" t="str">
        <f t="shared" si="7222"/>
        <v/>
      </c>
      <c r="BS832" s="118" t="str">
        <f t="shared" si="7223"/>
        <v/>
      </c>
      <c r="BT832" s="118" t="str">
        <f t="shared" si="7224"/>
        <v/>
      </c>
      <c r="BX832" s="118" t="str">
        <f t="shared" si="7225"/>
        <v/>
      </c>
      <c r="BY832" s="118" t="str">
        <f t="shared" si="7226"/>
        <v/>
      </c>
      <c r="BZ832" s="118" t="str">
        <f t="shared" si="7227"/>
        <v/>
      </c>
      <c r="CD832" s="116" t="str">
        <f t="shared" si="7157"/>
        <v/>
      </c>
      <c r="CE832" s="116" t="str">
        <f t="shared" si="7158"/>
        <v/>
      </c>
      <c r="CF832" s="116" t="str">
        <f t="shared" si="7159"/>
        <v/>
      </c>
      <c r="CJ832" s="116" t="str">
        <f t="shared" si="7160"/>
        <v/>
      </c>
      <c r="CK832" s="116" t="str">
        <f t="shared" si="7161"/>
        <v/>
      </c>
      <c r="CL832" s="116" t="str">
        <f t="shared" si="7162"/>
        <v/>
      </c>
      <c r="CP832" s="116" t="str">
        <f t="shared" si="7163"/>
        <v/>
      </c>
      <c r="CQ832" s="116" t="str">
        <f t="shared" si="7164"/>
        <v/>
      </c>
      <c r="CR832" s="116" t="str">
        <f t="shared" si="7165"/>
        <v/>
      </c>
      <c r="DH832" s="115" t="str">
        <f t="shared" si="7228"/>
        <v/>
      </c>
      <c r="DI832" s="115" t="str">
        <f t="shared" si="7229"/>
        <v/>
      </c>
      <c r="DJ832" s="115" t="str">
        <f t="shared" si="7195"/>
        <v/>
      </c>
      <c r="DK832" s="115" t="str">
        <f t="shared" si="7196"/>
        <v/>
      </c>
      <c r="DL832" s="115" t="str">
        <f t="shared" si="7197"/>
        <v/>
      </c>
      <c r="DM832" s="115" t="str">
        <f t="shared" si="7198"/>
        <v/>
      </c>
      <c r="DN832" s="115" t="str">
        <f t="shared" si="7199"/>
        <v/>
      </c>
      <c r="DO832" s="115" t="str">
        <f t="shared" si="7200"/>
        <v/>
      </c>
      <c r="DP832" s="115" t="str">
        <f t="shared" si="7201"/>
        <v/>
      </c>
      <c r="DQ832" s="115" t="str">
        <f t="shared" si="7202"/>
        <v/>
      </c>
      <c r="DR832" s="115" t="str">
        <f t="shared" si="7203"/>
        <v/>
      </c>
      <c r="DS832" s="115" t="str">
        <f t="shared" si="7204"/>
        <v/>
      </c>
      <c r="DT832" s="115" t="str">
        <f t="shared" si="7205"/>
        <v/>
      </c>
      <c r="DU832" s="115" t="str">
        <f t="shared" si="7206"/>
        <v/>
      </c>
      <c r="DV832" s="115" t="str">
        <f t="shared" si="7207"/>
        <v/>
      </c>
      <c r="DW832" s="115" t="str">
        <f t="shared" si="7208"/>
        <v/>
      </c>
      <c r="DX832" s="115" t="str">
        <f t="shared" si="7209"/>
        <v/>
      </c>
      <c r="DY832" s="115" t="str">
        <f t="shared" si="7210"/>
        <v/>
      </c>
      <c r="DZ832" s="115" t="str">
        <f t="shared" si="7211"/>
        <v/>
      </c>
      <c r="EA832" s="115" t="str">
        <f t="shared" si="7212"/>
        <v/>
      </c>
      <c r="EB832" s="115" t="str">
        <f t="shared" si="7213"/>
        <v/>
      </c>
      <c r="EC832" s="115" t="str">
        <f t="shared" si="7214"/>
        <v/>
      </c>
      <c r="ED832" s="115" t="str">
        <f t="shared" si="7215"/>
        <v/>
      </c>
      <c r="EE832" s="115" t="str">
        <f t="shared" si="7216"/>
        <v/>
      </c>
      <c r="EF832" s="115" t="str">
        <f t="shared" si="7217"/>
        <v/>
      </c>
      <c r="EG832" s="115" t="str">
        <f t="shared" si="7166"/>
        <v/>
      </c>
      <c r="EH832" s="115" t="str">
        <f t="shared" si="7167"/>
        <v/>
      </c>
      <c r="EI832" s="115" t="str">
        <f t="shared" si="7168"/>
        <v/>
      </c>
      <c r="EJ832" s="115" t="str">
        <f t="shared" si="7169"/>
        <v/>
      </c>
      <c r="EK832" s="115" t="str">
        <f t="shared" si="7170"/>
        <v/>
      </c>
      <c r="EL832" s="115" t="str">
        <f t="shared" si="7171"/>
        <v/>
      </c>
      <c r="EM832" s="115" t="str">
        <f t="shared" si="7172"/>
        <v/>
      </c>
      <c r="EN832" s="115" t="str">
        <f t="shared" si="7173"/>
        <v/>
      </c>
      <c r="EO832" s="115" t="str">
        <f t="shared" si="7174"/>
        <v/>
      </c>
      <c r="EP832" s="115" t="str">
        <f t="shared" si="7175"/>
        <v/>
      </c>
      <c r="EQ832" s="115" t="str">
        <f t="shared" si="7176"/>
        <v/>
      </c>
      <c r="ER832" s="115" t="str">
        <f t="shared" si="7177"/>
        <v/>
      </c>
      <c r="ES832" s="115" t="str">
        <f t="shared" si="7178"/>
        <v/>
      </c>
      <c r="ET832" s="115" t="str">
        <f t="shared" si="7179"/>
        <v/>
      </c>
      <c r="EU832" s="115" t="str">
        <f t="shared" si="7180"/>
        <v/>
      </c>
      <c r="EV832" s="115" t="str">
        <f t="shared" si="7181"/>
        <v/>
      </c>
      <c r="EW832" s="115" t="str">
        <f t="shared" si="7182"/>
        <v/>
      </c>
      <c r="EX832" s="115" t="str">
        <f t="shared" si="7183"/>
        <v/>
      </c>
      <c r="EY832" s="115" t="str">
        <f t="shared" si="7184"/>
        <v/>
      </c>
      <c r="EZ832" s="115" t="str">
        <f t="shared" si="7185"/>
        <v/>
      </c>
      <c r="FA832" s="115" t="str">
        <f t="shared" si="7186"/>
        <v/>
      </c>
      <c r="FB832" s="115" t="str">
        <f t="shared" si="7187"/>
        <v/>
      </c>
      <c r="FC832" s="115" t="str">
        <f t="shared" si="7188"/>
        <v/>
      </c>
      <c r="FD832" s="115" t="str">
        <f t="shared" si="7189"/>
        <v/>
      </c>
      <c r="FE832" s="115" t="str">
        <f t="shared" si="7190"/>
        <v/>
      </c>
      <c r="FF832" s="115" t="str">
        <f t="shared" si="7232"/>
        <v/>
      </c>
      <c r="FG832" s="115" t="str">
        <f t="shared" si="7236"/>
        <v/>
      </c>
      <c r="FH832" s="115" t="str">
        <f t="shared" si="7237"/>
        <v/>
      </c>
      <c r="FI832" s="115" t="str">
        <f t="shared" si="7233"/>
        <v/>
      </c>
      <c r="FJ832" s="115" t="str">
        <f t="shared" si="7234"/>
        <v/>
      </c>
    </row>
    <row r="833" spans="1:166" ht="15" customHeight="1" x14ac:dyDescent="0.25">
      <c r="A833" s="115">
        <v>831</v>
      </c>
      <c r="B833" s="115" t="str">
        <f t="shared" si="7191"/>
        <v/>
      </c>
      <c r="C833" s="115" t="s">
        <v>71</v>
      </c>
      <c r="D833" s="100">
        <f t="shared" si="7231"/>
        <v>0</v>
      </c>
      <c r="E833" s="100" t="str">
        <f t="shared" si="7128"/>
        <v/>
      </c>
      <c r="F833" s="100" t="str">
        <f t="shared" si="7129"/>
        <v/>
      </c>
      <c r="G833" s="100" t="str">
        <f t="shared" si="7104"/>
        <v/>
      </c>
      <c r="H833" s="100" t="str">
        <f t="shared" si="7130"/>
        <v/>
      </c>
      <c r="I833" s="100" t="str">
        <f t="shared" si="7105"/>
        <v/>
      </c>
      <c r="J833" s="100" t="str">
        <f t="shared" si="7131"/>
        <v/>
      </c>
      <c r="K833" s="100" t="str">
        <f t="shared" si="7106"/>
        <v/>
      </c>
      <c r="L833" s="100" t="str">
        <f t="shared" si="7132"/>
        <v/>
      </c>
      <c r="M833" s="100" t="str">
        <f t="shared" si="7107"/>
        <v/>
      </c>
      <c r="N833" s="100" t="str">
        <f t="shared" si="7133"/>
        <v/>
      </c>
      <c r="O833" s="100" t="str">
        <f t="shared" si="7108"/>
        <v/>
      </c>
      <c r="P833" s="100" t="str">
        <f t="shared" si="7134"/>
        <v/>
      </c>
      <c r="Q833" s="100" t="str">
        <f t="shared" si="7109"/>
        <v/>
      </c>
      <c r="R833" s="100" t="str">
        <f t="shared" si="7135"/>
        <v/>
      </c>
      <c r="S833" s="100" t="str">
        <f t="shared" si="7110"/>
        <v/>
      </c>
      <c r="T833" s="100" t="str">
        <f t="shared" si="7136"/>
        <v/>
      </c>
      <c r="U833" s="100" t="str">
        <f t="shared" si="7111"/>
        <v/>
      </c>
      <c r="V833" s="100" t="str">
        <f t="shared" si="7137"/>
        <v/>
      </c>
      <c r="W833" s="100" t="str">
        <f t="shared" si="7112"/>
        <v/>
      </c>
      <c r="X833" s="100" t="str">
        <f t="shared" si="7138"/>
        <v/>
      </c>
      <c r="Y833" s="100" t="str">
        <f t="shared" si="7113"/>
        <v/>
      </c>
      <c r="Z833" s="100" t="str">
        <f t="shared" si="7139"/>
        <v/>
      </c>
      <c r="AA833" s="100" t="str">
        <f t="shared" si="7114"/>
        <v/>
      </c>
      <c r="AB833" s="100" t="str">
        <f t="shared" si="7140"/>
        <v/>
      </c>
      <c r="AC833" s="100" t="str">
        <f t="shared" si="7115"/>
        <v/>
      </c>
      <c r="AD833" s="100" t="str">
        <f t="shared" si="7141"/>
        <v/>
      </c>
      <c r="AE833" s="100" t="str">
        <f t="shared" si="7116"/>
        <v/>
      </c>
      <c r="AF833" s="100" t="str">
        <f t="shared" si="7142"/>
        <v/>
      </c>
      <c r="AG833" s="100" t="str">
        <f t="shared" si="7117"/>
        <v/>
      </c>
      <c r="AH833" s="100" t="str">
        <f t="shared" si="7143"/>
        <v/>
      </c>
      <c r="AI833" s="100" t="str">
        <f t="shared" si="7118"/>
        <v/>
      </c>
      <c r="AJ833" s="100" t="str">
        <f t="shared" si="7144"/>
        <v/>
      </c>
      <c r="AK833" s="100" t="str">
        <f t="shared" si="7119"/>
        <v/>
      </c>
      <c r="AL833" s="100" t="str">
        <f t="shared" si="7145"/>
        <v/>
      </c>
      <c r="AM833" s="100" t="str">
        <f t="shared" si="7120"/>
        <v/>
      </c>
      <c r="AN833" s="100" t="str">
        <f t="shared" si="7146"/>
        <v/>
      </c>
      <c r="AO833" s="100" t="str">
        <f t="shared" si="7121"/>
        <v/>
      </c>
      <c r="AP833" s="100" t="str">
        <f t="shared" si="7147"/>
        <v/>
      </c>
      <c r="AQ833" s="100" t="str">
        <f t="shared" si="7122"/>
        <v/>
      </c>
      <c r="AR833" s="100" t="str">
        <f t="shared" si="7148"/>
        <v/>
      </c>
      <c r="AS833" s="100" t="str">
        <f t="shared" si="7123"/>
        <v/>
      </c>
      <c r="AT833" s="100" t="str">
        <f t="shared" si="7149"/>
        <v/>
      </c>
      <c r="AU833" s="100" t="str">
        <f t="shared" si="7124"/>
        <v/>
      </c>
      <c r="AV833" s="100" t="str">
        <f t="shared" si="7150"/>
        <v/>
      </c>
      <c r="AW833" s="100" t="str">
        <f t="shared" si="7125"/>
        <v/>
      </c>
      <c r="AX833" s="100" t="str">
        <f t="shared" si="7151"/>
        <v/>
      </c>
      <c r="AY833" s="100" t="str">
        <f t="shared" si="7126"/>
        <v/>
      </c>
      <c r="AZ833" s="100" t="str">
        <f t="shared" si="7152"/>
        <v/>
      </c>
      <c r="BA833" s="100" t="str">
        <f t="shared" si="7127"/>
        <v/>
      </c>
      <c r="BB833" s="100" t="str">
        <f t="shared" si="7153"/>
        <v/>
      </c>
      <c r="BC833" s="100" t="str">
        <f>IFERROR(INDEX('INPUT INF'!$F$3:$F$601,MATCH($B833,'INPUT INF'!$A$3:$A$601,FALSE)),"")</f>
        <v/>
      </c>
      <c r="BD833" s="100" t="str">
        <f t="shared" si="7230"/>
        <v/>
      </c>
      <c r="BE833" s="100" t="str">
        <f t="shared" si="7154"/>
        <v/>
      </c>
      <c r="BF833" s="100" t="str">
        <f t="shared" si="7155"/>
        <v/>
      </c>
      <c r="BG833" s="115" t="str">
        <f t="shared" si="7156"/>
        <v/>
      </c>
      <c r="BH833" s="176" t="str">
        <f>IF(AND('INPUT INF'!$O$1="X",BG833="PASS"),BF833,IF($BG833="","0",IF('INPUT INF'!$N$67="YES",$BF833,"")))</f>
        <v>0</v>
      </c>
      <c r="BI833" s="115" t="str">
        <f>IF($BG833="","0",IF('INPUT INF'!$S$68="YES",$BF833,""))</f>
        <v>0</v>
      </c>
      <c r="BJ833" s="115" t="str">
        <f>IF($BG833="","0",IF('INPUT INF'!$S$69="YES",$BF833,""))</f>
        <v>0</v>
      </c>
      <c r="BL833" s="118" t="str">
        <f t="shared" si="7219"/>
        <v/>
      </c>
      <c r="BM833" s="118" t="str">
        <f t="shared" si="7220"/>
        <v/>
      </c>
      <c r="BN833" s="118" t="str">
        <f t="shared" si="7221"/>
        <v/>
      </c>
      <c r="BR833" s="118" t="str">
        <f t="shared" si="7222"/>
        <v/>
      </c>
      <c r="BS833" s="118" t="str">
        <f t="shared" si="7223"/>
        <v/>
      </c>
      <c r="BT833" s="118" t="str">
        <f t="shared" si="7224"/>
        <v/>
      </c>
      <c r="BX833" s="118" t="str">
        <f t="shared" si="7225"/>
        <v/>
      </c>
      <c r="BY833" s="118" t="str">
        <f t="shared" si="7226"/>
        <v/>
      </c>
      <c r="BZ833" s="118" t="str">
        <f t="shared" si="7227"/>
        <v/>
      </c>
      <c r="CD833" s="116" t="str">
        <f t="shared" si="7157"/>
        <v/>
      </c>
      <c r="CE833" s="116" t="str">
        <f t="shared" si="7158"/>
        <v/>
      </c>
      <c r="CF833" s="116" t="str">
        <f t="shared" si="7159"/>
        <v/>
      </c>
      <c r="CJ833" s="116" t="str">
        <f t="shared" si="7160"/>
        <v/>
      </c>
      <c r="CK833" s="116" t="str">
        <f t="shared" si="7161"/>
        <v/>
      </c>
      <c r="CL833" s="116" t="str">
        <f t="shared" si="7162"/>
        <v/>
      </c>
      <c r="CP833" s="116" t="str">
        <f t="shared" si="7163"/>
        <v/>
      </c>
      <c r="CQ833" s="116" t="str">
        <f t="shared" si="7164"/>
        <v/>
      </c>
      <c r="CR833" s="116" t="str">
        <f t="shared" si="7165"/>
        <v/>
      </c>
      <c r="DH833" s="115" t="str">
        <f t="shared" si="7228"/>
        <v/>
      </c>
      <c r="DI833" s="115" t="str">
        <f t="shared" si="7229"/>
        <v/>
      </c>
      <c r="DJ833" s="115" t="str">
        <f t="shared" si="7195"/>
        <v/>
      </c>
      <c r="DK833" s="115" t="str">
        <f t="shared" si="7196"/>
        <v/>
      </c>
      <c r="DL833" s="115" t="str">
        <f t="shared" si="7197"/>
        <v/>
      </c>
      <c r="DM833" s="115" t="str">
        <f t="shared" si="7198"/>
        <v/>
      </c>
      <c r="DN833" s="115" t="str">
        <f t="shared" si="7199"/>
        <v/>
      </c>
      <c r="DO833" s="115" t="str">
        <f t="shared" si="7200"/>
        <v/>
      </c>
      <c r="DP833" s="115" t="str">
        <f t="shared" si="7201"/>
        <v/>
      </c>
      <c r="DQ833" s="115" t="str">
        <f t="shared" si="7202"/>
        <v/>
      </c>
      <c r="DR833" s="115" t="str">
        <f t="shared" si="7203"/>
        <v/>
      </c>
      <c r="DS833" s="115" t="str">
        <f t="shared" si="7204"/>
        <v/>
      </c>
      <c r="DT833" s="115" t="str">
        <f t="shared" si="7205"/>
        <v/>
      </c>
      <c r="DU833" s="115" t="str">
        <f t="shared" si="7206"/>
        <v/>
      </c>
      <c r="DV833" s="115" t="str">
        <f t="shared" si="7207"/>
        <v/>
      </c>
      <c r="DW833" s="115" t="str">
        <f t="shared" si="7208"/>
        <v/>
      </c>
      <c r="DX833" s="115" t="str">
        <f t="shared" si="7209"/>
        <v/>
      </c>
      <c r="DY833" s="115" t="str">
        <f t="shared" si="7210"/>
        <v/>
      </c>
      <c r="DZ833" s="115" t="str">
        <f t="shared" si="7211"/>
        <v/>
      </c>
      <c r="EA833" s="115" t="str">
        <f t="shared" si="7212"/>
        <v/>
      </c>
      <c r="EB833" s="115" t="str">
        <f t="shared" si="7213"/>
        <v/>
      </c>
      <c r="EC833" s="115" t="str">
        <f t="shared" si="7214"/>
        <v/>
      </c>
      <c r="ED833" s="115" t="str">
        <f t="shared" si="7215"/>
        <v/>
      </c>
      <c r="EE833" s="115" t="str">
        <f t="shared" si="7216"/>
        <v/>
      </c>
      <c r="EF833" s="115" t="str">
        <f t="shared" si="7217"/>
        <v/>
      </c>
      <c r="EG833" s="115" t="str">
        <f t="shared" si="7166"/>
        <v/>
      </c>
      <c r="EH833" s="115" t="str">
        <f t="shared" si="7167"/>
        <v/>
      </c>
      <c r="EI833" s="115" t="str">
        <f t="shared" si="7168"/>
        <v/>
      </c>
      <c r="EJ833" s="115" t="str">
        <f t="shared" si="7169"/>
        <v/>
      </c>
      <c r="EK833" s="115" t="str">
        <f t="shared" si="7170"/>
        <v/>
      </c>
      <c r="EL833" s="115" t="str">
        <f t="shared" si="7171"/>
        <v/>
      </c>
      <c r="EM833" s="115" t="str">
        <f t="shared" si="7172"/>
        <v/>
      </c>
      <c r="EN833" s="115" t="str">
        <f t="shared" si="7173"/>
        <v/>
      </c>
      <c r="EO833" s="115" t="str">
        <f t="shared" si="7174"/>
        <v/>
      </c>
      <c r="EP833" s="115" t="str">
        <f t="shared" si="7175"/>
        <v/>
      </c>
      <c r="EQ833" s="115" t="str">
        <f t="shared" si="7176"/>
        <v/>
      </c>
      <c r="ER833" s="115" t="str">
        <f t="shared" si="7177"/>
        <v/>
      </c>
      <c r="ES833" s="115" t="str">
        <f t="shared" si="7178"/>
        <v/>
      </c>
      <c r="ET833" s="115" t="str">
        <f t="shared" si="7179"/>
        <v/>
      </c>
      <c r="EU833" s="115" t="str">
        <f t="shared" si="7180"/>
        <v/>
      </c>
      <c r="EV833" s="115" t="str">
        <f t="shared" si="7181"/>
        <v/>
      </c>
      <c r="EW833" s="115" t="str">
        <f t="shared" si="7182"/>
        <v/>
      </c>
      <c r="EX833" s="115" t="str">
        <f t="shared" si="7183"/>
        <v/>
      </c>
      <c r="EY833" s="115" t="str">
        <f t="shared" si="7184"/>
        <v/>
      </c>
      <c r="EZ833" s="115" t="str">
        <f t="shared" si="7185"/>
        <v/>
      </c>
      <c r="FA833" s="115" t="str">
        <f t="shared" si="7186"/>
        <v/>
      </c>
      <c r="FB833" s="115" t="str">
        <f t="shared" si="7187"/>
        <v/>
      </c>
      <c r="FC833" s="115" t="str">
        <f t="shared" si="7188"/>
        <v/>
      </c>
      <c r="FD833" s="115" t="str">
        <f t="shared" si="7189"/>
        <v/>
      </c>
      <c r="FE833" s="115" t="str">
        <f t="shared" si="7190"/>
        <v/>
      </c>
      <c r="FF833" s="115" t="str">
        <f t="shared" si="7232"/>
        <v/>
      </c>
      <c r="FG833" s="115" t="str">
        <f t="shared" si="7236"/>
        <v/>
      </c>
      <c r="FH833" s="115" t="str">
        <f t="shared" si="7237"/>
        <v/>
      </c>
      <c r="FI833" s="115" t="str">
        <f t="shared" si="7233"/>
        <v/>
      </c>
      <c r="FJ833" s="115" t="str">
        <f t="shared" si="7234"/>
        <v/>
      </c>
    </row>
    <row r="834" spans="1:166" ht="15" customHeight="1" x14ac:dyDescent="0.25">
      <c r="A834" s="115">
        <v>832</v>
      </c>
      <c r="B834" s="115" t="str">
        <f t="shared" si="7191"/>
        <v/>
      </c>
      <c r="C834" s="115" t="s">
        <v>71</v>
      </c>
      <c r="D834" s="100">
        <f t="shared" si="7231"/>
        <v>0</v>
      </c>
      <c r="E834" s="100" t="str">
        <f t="shared" si="7128"/>
        <v/>
      </c>
      <c r="F834" s="100" t="str">
        <f t="shared" si="7129"/>
        <v/>
      </c>
      <c r="G834" s="100" t="str">
        <f t="shared" si="7104"/>
        <v/>
      </c>
      <c r="H834" s="100" t="str">
        <f t="shared" si="7130"/>
        <v/>
      </c>
      <c r="I834" s="100" t="str">
        <f t="shared" si="7105"/>
        <v/>
      </c>
      <c r="J834" s="100" t="str">
        <f t="shared" si="7131"/>
        <v/>
      </c>
      <c r="K834" s="100" t="str">
        <f t="shared" si="7106"/>
        <v/>
      </c>
      <c r="L834" s="100" t="str">
        <f t="shared" si="7132"/>
        <v/>
      </c>
      <c r="M834" s="100" t="str">
        <f t="shared" si="7107"/>
        <v/>
      </c>
      <c r="N834" s="100" t="str">
        <f t="shared" si="7133"/>
        <v/>
      </c>
      <c r="O834" s="100" t="str">
        <f t="shared" si="7108"/>
        <v/>
      </c>
      <c r="P834" s="100" t="str">
        <f t="shared" si="7134"/>
        <v/>
      </c>
      <c r="Q834" s="100" t="str">
        <f t="shared" si="7109"/>
        <v/>
      </c>
      <c r="R834" s="100" t="str">
        <f t="shared" si="7135"/>
        <v/>
      </c>
      <c r="S834" s="100" t="str">
        <f t="shared" si="7110"/>
        <v/>
      </c>
      <c r="T834" s="100" t="str">
        <f t="shared" si="7136"/>
        <v/>
      </c>
      <c r="U834" s="100" t="str">
        <f t="shared" si="7111"/>
        <v/>
      </c>
      <c r="V834" s="100" t="str">
        <f t="shared" si="7137"/>
        <v/>
      </c>
      <c r="W834" s="100" t="str">
        <f t="shared" si="7112"/>
        <v/>
      </c>
      <c r="X834" s="100" t="str">
        <f t="shared" si="7138"/>
        <v/>
      </c>
      <c r="Y834" s="100" t="str">
        <f t="shared" si="7113"/>
        <v/>
      </c>
      <c r="Z834" s="100" t="str">
        <f t="shared" si="7139"/>
        <v/>
      </c>
      <c r="AA834" s="100" t="str">
        <f t="shared" si="7114"/>
        <v/>
      </c>
      <c r="AB834" s="100" t="str">
        <f t="shared" si="7140"/>
        <v/>
      </c>
      <c r="AC834" s="100" t="str">
        <f t="shared" si="7115"/>
        <v/>
      </c>
      <c r="AD834" s="100" t="str">
        <f t="shared" si="7141"/>
        <v/>
      </c>
      <c r="AE834" s="100" t="str">
        <f t="shared" si="7116"/>
        <v/>
      </c>
      <c r="AF834" s="100" t="str">
        <f t="shared" si="7142"/>
        <v/>
      </c>
      <c r="AG834" s="100" t="str">
        <f t="shared" si="7117"/>
        <v/>
      </c>
      <c r="AH834" s="100" t="str">
        <f t="shared" si="7143"/>
        <v/>
      </c>
      <c r="AI834" s="100" t="str">
        <f t="shared" si="7118"/>
        <v/>
      </c>
      <c r="AJ834" s="100" t="str">
        <f t="shared" si="7144"/>
        <v/>
      </c>
      <c r="AK834" s="100" t="str">
        <f t="shared" si="7119"/>
        <v/>
      </c>
      <c r="AL834" s="100" t="str">
        <f t="shared" si="7145"/>
        <v/>
      </c>
      <c r="AM834" s="100" t="str">
        <f t="shared" si="7120"/>
        <v/>
      </c>
      <c r="AN834" s="100" t="str">
        <f t="shared" si="7146"/>
        <v/>
      </c>
      <c r="AO834" s="100" t="str">
        <f t="shared" si="7121"/>
        <v/>
      </c>
      <c r="AP834" s="100" t="str">
        <f t="shared" si="7147"/>
        <v/>
      </c>
      <c r="AQ834" s="100" t="str">
        <f t="shared" si="7122"/>
        <v/>
      </c>
      <c r="AR834" s="100" t="str">
        <f t="shared" si="7148"/>
        <v/>
      </c>
      <c r="AS834" s="100" t="str">
        <f t="shared" si="7123"/>
        <v/>
      </c>
      <c r="AT834" s="100" t="str">
        <f t="shared" si="7149"/>
        <v/>
      </c>
      <c r="AU834" s="100" t="str">
        <f t="shared" si="7124"/>
        <v/>
      </c>
      <c r="AV834" s="100" t="str">
        <f t="shared" si="7150"/>
        <v/>
      </c>
      <c r="AW834" s="100" t="str">
        <f t="shared" si="7125"/>
        <v/>
      </c>
      <c r="AX834" s="100" t="str">
        <f t="shared" si="7151"/>
        <v/>
      </c>
      <c r="AY834" s="100" t="str">
        <f t="shared" si="7126"/>
        <v/>
      </c>
      <c r="AZ834" s="100" t="str">
        <f t="shared" si="7152"/>
        <v/>
      </c>
      <c r="BA834" s="100" t="str">
        <f t="shared" si="7127"/>
        <v/>
      </c>
      <c r="BB834" s="100" t="str">
        <f t="shared" si="7153"/>
        <v/>
      </c>
      <c r="BC834" s="100" t="str">
        <f>IFERROR(INDEX('INPUT INF'!$F$3:$F$601,MATCH($B834,'INPUT INF'!$A$3:$A$601,FALSE)),"")</f>
        <v/>
      </c>
      <c r="BD834" s="100" t="str">
        <f t="shared" si="7230"/>
        <v/>
      </c>
      <c r="BE834" s="100" t="str">
        <f t="shared" si="7154"/>
        <v/>
      </c>
      <c r="BF834" s="100" t="str">
        <f t="shared" si="7155"/>
        <v/>
      </c>
      <c r="BG834" s="115" t="str">
        <f t="shared" si="7156"/>
        <v/>
      </c>
      <c r="BH834" s="176" t="str">
        <f>IF(AND('INPUT INF'!$O$1="X",BG834="PASS"),BF834,IF($BG834="","0",IF('INPUT INF'!$N$67="YES",$BF834,"")))</f>
        <v>0</v>
      </c>
      <c r="BI834" s="115" t="str">
        <f>IF($BG834="","0",IF('INPUT INF'!$S$68="YES",$BF834,""))</f>
        <v>0</v>
      </c>
      <c r="BJ834" s="115" t="str">
        <f>IF($BG834="","0",IF('INPUT INF'!$S$69="YES",$BF834,""))</f>
        <v>0</v>
      </c>
      <c r="BL834" s="118" t="str">
        <f t="shared" si="7219"/>
        <v/>
      </c>
      <c r="BM834" s="118" t="str">
        <f t="shared" si="7220"/>
        <v/>
      </c>
      <c r="BN834" s="118" t="str">
        <f t="shared" si="7221"/>
        <v/>
      </c>
      <c r="BR834" s="118" t="str">
        <f t="shared" si="7222"/>
        <v/>
      </c>
      <c r="BS834" s="118" t="str">
        <f t="shared" si="7223"/>
        <v/>
      </c>
      <c r="BT834" s="118" t="str">
        <f t="shared" si="7224"/>
        <v/>
      </c>
      <c r="BX834" s="118" t="str">
        <f t="shared" si="7225"/>
        <v/>
      </c>
      <c r="BY834" s="118" t="str">
        <f t="shared" si="7226"/>
        <v/>
      </c>
      <c r="BZ834" s="118" t="str">
        <f t="shared" si="7227"/>
        <v/>
      </c>
      <c r="CD834" s="116" t="str">
        <f t="shared" si="7157"/>
        <v/>
      </c>
      <c r="CE834" s="116" t="str">
        <f t="shared" si="7158"/>
        <v/>
      </c>
      <c r="CF834" s="116" t="str">
        <f t="shared" si="7159"/>
        <v/>
      </c>
      <c r="CJ834" s="116" t="str">
        <f t="shared" si="7160"/>
        <v/>
      </c>
      <c r="CK834" s="116" t="str">
        <f t="shared" si="7161"/>
        <v/>
      </c>
      <c r="CL834" s="116" t="str">
        <f t="shared" si="7162"/>
        <v/>
      </c>
      <c r="CP834" s="116" t="str">
        <f t="shared" si="7163"/>
        <v/>
      </c>
      <c r="CQ834" s="116" t="str">
        <f t="shared" si="7164"/>
        <v/>
      </c>
      <c r="CR834" s="116" t="str">
        <f t="shared" si="7165"/>
        <v/>
      </c>
      <c r="DH834" s="115" t="str">
        <f t="shared" si="7228"/>
        <v/>
      </c>
      <c r="DI834" s="115" t="str">
        <f t="shared" si="7229"/>
        <v/>
      </c>
      <c r="DJ834" s="115" t="str">
        <f t="shared" si="7195"/>
        <v/>
      </c>
      <c r="DK834" s="115" t="str">
        <f t="shared" si="7196"/>
        <v/>
      </c>
      <c r="DL834" s="115" t="str">
        <f t="shared" si="7197"/>
        <v/>
      </c>
      <c r="DM834" s="115" t="str">
        <f t="shared" si="7198"/>
        <v/>
      </c>
      <c r="DN834" s="115" t="str">
        <f t="shared" si="7199"/>
        <v/>
      </c>
      <c r="DO834" s="115" t="str">
        <f t="shared" si="7200"/>
        <v/>
      </c>
      <c r="DP834" s="115" t="str">
        <f t="shared" si="7201"/>
        <v/>
      </c>
      <c r="DQ834" s="115" t="str">
        <f t="shared" si="7202"/>
        <v/>
      </c>
      <c r="DR834" s="115" t="str">
        <f t="shared" si="7203"/>
        <v/>
      </c>
      <c r="DS834" s="115" t="str">
        <f t="shared" si="7204"/>
        <v/>
      </c>
      <c r="DT834" s="115" t="str">
        <f t="shared" si="7205"/>
        <v/>
      </c>
      <c r="DU834" s="115" t="str">
        <f t="shared" si="7206"/>
        <v/>
      </c>
      <c r="DV834" s="115" t="str">
        <f t="shared" si="7207"/>
        <v/>
      </c>
      <c r="DW834" s="115" t="str">
        <f t="shared" si="7208"/>
        <v/>
      </c>
      <c r="DX834" s="115" t="str">
        <f t="shared" si="7209"/>
        <v/>
      </c>
      <c r="DY834" s="115" t="str">
        <f t="shared" si="7210"/>
        <v/>
      </c>
      <c r="DZ834" s="115" t="str">
        <f t="shared" si="7211"/>
        <v/>
      </c>
      <c r="EA834" s="115" t="str">
        <f t="shared" si="7212"/>
        <v/>
      </c>
      <c r="EB834" s="115" t="str">
        <f t="shared" si="7213"/>
        <v/>
      </c>
      <c r="EC834" s="115" t="str">
        <f t="shared" si="7214"/>
        <v/>
      </c>
      <c r="ED834" s="115" t="str">
        <f t="shared" si="7215"/>
        <v/>
      </c>
      <c r="EE834" s="115" t="str">
        <f t="shared" si="7216"/>
        <v/>
      </c>
      <c r="EF834" s="115" t="str">
        <f t="shared" si="7217"/>
        <v/>
      </c>
      <c r="EG834" s="115" t="str">
        <f t="shared" si="7166"/>
        <v/>
      </c>
      <c r="EH834" s="115" t="str">
        <f t="shared" si="7167"/>
        <v/>
      </c>
      <c r="EI834" s="115" t="str">
        <f t="shared" si="7168"/>
        <v/>
      </c>
      <c r="EJ834" s="115" t="str">
        <f t="shared" si="7169"/>
        <v/>
      </c>
      <c r="EK834" s="115" t="str">
        <f t="shared" si="7170"/>
        <v/>
      </c>
      <c r="EL834" s="115" t="str">
        <f t="shared" si="7171"/>
        <v/>
      </c>
      <c r="EM834" s="115" t="str">
        <f t="shared" si="7172"/>
        <v/>
      </c>
      <c r="EN834" s="115" t="str">
        <f t="shared" si="7173"/>
        <v/>
      </c>
      <c r="EO834" s="115" t="str">
        <f t="shared" si="7174"/>
        <v/>
      </c>
      <c r="EP834" s="115" t="str">
        <f t="shared" si="7175"/>
        <v/>
      </c>
      <c r="EQ834" s="115" t="str">
        <f t="shared" si="7176"/>
        <v/>
      </c>
      <c r="ER834" s="115" t="str">
        <f t="shared" si="7177"/>
        <v/>
      </c>
      <c r="ES834" s="115" t="str">
        <f t="shared" si="7178"/>
        <v/>
      </c>
      <c r="ET834" s="115" t="str">
        <f t="shared" si="7179"/>
        <v/>
      </c>
      <c r="EU834" s="115" t="str">
        <f t="shared" si="7180"/>
        <v/>
      </c>
      <c r="EV834" s="115" t="str">
        <f t="shared" si="7181"/>
        <v/>
      </c>
      <c r="EW834" s="115" t="str">
        <f t="shared" si="7182"/>
        <v/>
      </c>
      <c r="EX834" s="115" t="str">
        <f t="shared" si="7183"/>
        <v/>
      </c>
      <c r="EY834" s="115" t="str">
        <f t="shared" si="7184"/>
        <v/>
      </c>
      <c r="EZ834" s="115" t="str">
        <f t="shared" si="7185"/>
        <v/>
      </c>
      <c r="FA834" s="115" t="str">
        <f t="shared" si="7186"/>
        <v/>
      </c>
      <c r="FB834" s="115" t="str">
        <f t="shared" si="7187"/>
        <v/>
      </c>
      <c r="FC834" s="115" t="str">
        <f t="shared" si="7188"/>
        <v/>
      </c>
      <c r="FD834" s="115" t="str">
        <f t="shared" si="7189"/>
        <v/>
      </c>
      <c r="FE834" s="115" t="str">
        <f t="shared" si="7190"/>
        <v/>
      </c>
      <c r="FF834" s="115" t="str">
        <f t="shared" si="7232"/>
        <v/>
      </c>
      <c r="FG834" s="115" t="str">
        <f t="shared" si="7236"/>
        <v/>
      </c>
      <c r="FH834" s="115" t="str">
        <f t="shared" si="7237"/>
        <v/>
      </c>
      <c r="FI834" s="115" t="str">
        <f t="shared" si="7233"/>
        <v/>
      </c>
      <c r="FJ834" s="115" t="str">
        <f t="shared" si="7234"/>
        <v/>
      </c>
    </row>
    <row r="835" spans="1:166" ht="15" customHeight="1" x14ac:dyDescent="0.25">
      <c r="A835" s="115">
        <v>833</v>
      </c>
      <c r="B835" s="115" t="str">
        <f t="shared" si="7191"/>
        <v/>
      </c>
      <c r="C835" s="115" t="s">
        <v>71</v>
      </c>
      <c r="D835" s="100">
        <f t="shared" si="7231"/>
        <v>0</v>
      </c>
      <c r="E835" s="100" t="str">
        <f t="shared" si="7128"/>
        <v/>
      </c>
      <c r="F835" s="100" t="str">
        <f t="shared" si="7129"/>
        <v/>
      </c>
      <c r="G835" s="100" t="str">
        <f t="shared" ref="G835:G842" si="7238">IFERROR(IF($B835="","",IF($G$1=$O2836,$P2836,IF($G$1=$R2836,$S2836,IF($G$1=$U2836,$V2836,IF($G$1=$X2836,$Y2836,IF($G$1=$AA2836,$AB2836,IF($G$1=$AD2836,$AE2836,IF($G$1=$AG2836,$AH2836,IF($G$1=$AJ2836,$AK2836,""))))))))),"")</f>
        <v/>
      </c>
      <c r="H835" s="100" t="str">
        <f t="shared" si="7130"/>
        <v/>
      </c>
      <c r="I835" s="100" t="str">
        <f t="shared" ref="I835:I842" si="7239">IFERROR(IF($B835="","",IF($I$1=$O2836,$P2836,IF($I$1=$R2836,$S2836,IF($I$1=$U2836,$V2836,IF($I$1=$X2836,$Y2836,IF($I$1=$AA2836,$AB2836,IF($I$1=$AD2836,$AE2836,IF($I$1=$AG2836,$AH2836,IF($I$1=$AJ2836,$AK2836,""))))))))),"")</f>
        <v/>
      </c>
      <c r="J835" s="100" t="str">
        <f t="shared" si="7131"/>
        <v/>
      </c>
      <c r="K835" s="100" t="str">
        <f t="shared" ref="K835:K842" si="7240">IFERROR(IF($B835="","",IF($K$1=$O2836,$P2836,IF($K$1=$R2836,$S2836,IF($K$1=$U2836,$V2836,IF($K$1=$X2836,$Y2836,IF($K$1=$AA2836,$AB2836,IF($K$1=$AD2836,$AE2836,IF($K$1=$AG2836,$AH2836,IF($K$1=$AJ2836,$AK2836,""))))))))),"")</f>
        <v/>
      </c>
      <c r="L835" s="100" t="str">
        <f t="shared" si="7132"/>
        <v/>
      </c>
      <c r="M835" s="100" t="str">
        <f t="shared" ref="M835:M842" si="7241">IFERROR(IF($B835="","",IF($M$1=$O2836,$P2836,IF($M$1=$R2836,$S2836,IF($M$1=$U2836,$V2836,IF($M$1=$X2836,$Y2836,IF($M$1=$AA2836,$AB2836,IF($M$1=$AD2836,$AE2836,IF($M$1=$AG2836,$AH2836,IF($M$1=$AJ2836,$AK2836,""))))))))),"")</f>
        <v/>
      </c>
      <c r="N835" s="100" t="str">
        <f t="shared" si="7133"/>
        <v/>
      </c>
      <c r="O835" s="100" t="str">
        <f t="shared" ref="O835:O842" si="7242">IFERROR(IF($B835="","",IF($O$1=$O2836,$P2836,IF($O$1=$R2836,$S2836,IF($O$1=$U2836,$V2836,IF($O$1=$X2836,$Y2836,IF($O$1=$AA2836,$AB2836,IF($O$1=$AD2836,$AE2836,IF($O$1=$AG2836,$AH2836,IF($O$1=$AJ2836,$AK2836,""))))))))),"")</f>
        <v/>
      </c>
      <c r="P835" s="100" t="str">
        <f t="shared" si="7134"/>
        <v/>
      </c>
      <c r="Q835" s="100" t="str">
        <f t="shared" ref="Q835:Q842" si="7243">IFERROR(IF($B835="","",IF($Q$1=$O2836,$P2836,IF($Q$1=$R2836,$S2836,IF($Q$1=$U2836,$V2836,IF($Q$1=$X2836,$Y2836,IF($Q$1=$AA2836,$AB2836,IF($Q$1=$AD2836,$AE2836,IF($Q$1=$AG2836,$AH2836,IF($Q$1=$AJ2836,$AK2836,""))))))))),"")</f>
        <v/>
      </c>
      <c r="R835" s="100" t="str">
        <f t="shared" si="7135"/>
        <v/>
      </c>
      <c r="S835" s="100" t="str">
        <f t="shared" ref="S835:S842" si="7244">IFERROR(IF($B835="","",IF($S$1=$O2836,$P2836,IF($S$1=$R2836,$S2836,IF($S$1=$U2836,$V2836,IF($S$1=$X2836,$Y2836,IF($S$1=$AA2836,$AB2836,IF($S$1=$AD2836,$AE2836,IF($S$1=$AG2836,$AH2836,IF($S$1=$AJ2836,$AK2836,""))))))))),"")</f>
        <v/>
      </c>
      <c r="T835" s="100" t="str">
        <f t="shared" si="7136"/>
        <v/>
      </c>
      <c r="U835" s="100" t="str">
        <f t="shared" ref="U835:U842" si="7245">IFERROR(IF($B835="","",IF($U$1=$O2836,$P2836,IF($U$1=$R2836,$S2836,IF($U$1=$U2836,$V2836,IF($U$1=$X2836,$Y2836,IF($U$1=$AA2836,$AB2836,IF($U$1=$AD2836,$AE2836,IF($U$1=$AG2836,$AH2836,IF($U$1=$AJ2836,$AK2836,""))))))))),"")</f>
        <v/>
      </c>
      <c r="V835" s="100" t="str">
        <f t="shared" si="7137"/>
        <v/>
      </c>
      <c r="W835" s="100" t="str">
        <f t="shared" ref="W835:W842" si="7246">IFERROR(IF($B835="","",IF($W$1=$O2836,$P2836,IF($W$1=$R2836,$S2836,IF($W$1=$U2836,$V2836,IF($W$1=$X2836,$Y2836,IF($W$1=$AA2836,$AB2836,IF($W$1=$AD2836,$AE2836,IF($W$1=$AG2836,$AH2836,IF($W$1=$AJ2836,$AK2836,""))))))))),"")</f>
        <v/>
      </c>
      <c r="X835" s="100" t="str">
        <f t="shared" si="7138"/>
        <v/>
      </c>
      <c r="Y835" s="100" t="str">
        <f t="shared" ref="Y835:Y842" si="7247">IFERROR(IF($B835="","",IF($Y$1=$O2836,$P2836,IF($Y$1=$R2836,$S2836,IF($Y$1=$U2836,$V2836,IF($Y$1=$X2836,$Y2836,IF($Y$1=$AA2836,$AB2836,IF($Y$1=$AD2836,$AE2836,IF($Y$1=$AG2836,$AH2836,IF($Y$1=$AJ2836,$AK2836,""))))))))),"")</f>
        <v/>
      </c>
      <c r="Z835" s="100" t="str">
        <f t="shared" si="7139"/>
        <v/>
      </c>
      <c r="AA835" s="100" t="str">
        <f t="shared" ref="AA835:AA842" si="7248">IFERROR(IF($B835="","",IF($AA$1=$O2836,$P2836,IF($AA$1=$R2836,$S2836,IF($AA$1=$U2836,$V2836,IF($AA$1=$X2836,$Y2836,IF($AA$1=$AA2836,$AB2836,IF($AA$1=$AD2836,$AE2836,IF($AA$1=$AG2836,$AH2836,IF($AA$1=$AJ2836,$AK2836,""))))))))),"")</f>
        <v/>
      </c>
      <c r="AB835" s="100" t="str">
        <f t="shared" si="7140"/>
        <v/>
      </c>
      <c r="AC835" s="100" t="str">
        <f t="shared" ref="AC835:AC842" si="7249">IFERROR(IF($B835="","",IF($AC$1=$O2836,$P2836,IF($AC$1=$R2836,$S2836,IF($AC$1=$U2836,$V2836,IF($AC$1=$X2836,$Y2836,IF($AC$1=$AA2836,$AB2836,IF($AC$1=$AD2836,$AE2836,IF($AC$1=$AG2836,$AH2836,IF($AC$1=$AJ2836,$AK2836,""))))))))),"")</f>
        <v/>
      </c>
      <c r="AD835" s="100" t="str">
        <f t="shared" si="7141"/>
        <v/>
      </c>
      <c r="AE835" s="100" t="str">
        <f t="shared" ref="AE835:AE842" si="7250">IFERROR(IF($B835="","",IF($AE$1=$O2836,$P2836,IF($AE$1=$R2836,$S2836,IF($AE$1=$U2836,$V2836,IF($AE$1=$X2836,$Y2836,IF($AE$1=$AA2836,$AB2836,IF($AE$1=$AD2836,$AE2836,IF($AE$1=$AG2836,$AH2836,IF($AE$1=$AJ2836,$AK2836,""))))))))),"")</f>
        <v/>
      </c>
      <c r="AF835" s="100" t="str">
        <f t="shared" si="7142"/>
        <v/>
      </c>
      <c r="AG835" s="100" t="str">
        <f t="shared" ref="AG835:AG842" si="7251">IFERROR(IF($B835="","",IF($AG$1=$O2836,$P2836,IF($AG$1=$R2836,$S2836,IF($AG$1=$U2836,$V2836,IF($AG$1=$X2836,$Y2836,IF($AG$1=$AA2836,$AB2836,IF($AG$1=$AD2836,$AE2836,IF($AG$1=$AG2836,$AH2836,IF($AG$1=$AJ2836,$AK2836,""))))))))),"")</f>
        <v/>
      </c>
      <c r="AH835" s="100" t="str">
        <f t="shared" si="7143"/>
        <v/>
      </c>
      <c r="AI835" s="100" t="str">
        <f t="shared" ref="AI835:AI842" si="7252">IFERROR(IF($B835="","",IF($AI$1=$O2836,$P2836,IF($AI$1=$R2836,$S2836,IF($AI$1=$U2836,$V2836,IF($AI$1=$X2836,$Y2836,IF($AI$1=$AA2836,$AB2836,IF($AI$1=$AD2836,$AE2836,IF($AI$1=$AG2836,$AH2836,IF($AI$1=$AJ2836,$AK2836,""))))))))),"")</f>
        <v/>
      </c>
      <c r="AJ835" s="100" t="str">
        <f t="shared" si="7144"/>
        <v/>
      </c>
      <c r="AK835" s="100" t="str">
        <f t="shared" ref="AK835:AK842" si="7253">IFERROR(IF($B835="","",IF($AK$1=$O2836,$P2836,IF($AK$1=$R2836,$S2836,IF($AK$1=$U2836,$V2836,IF($AK$1=$X2836,$Y2836,IF($AK$1=$AA2836,$AB2836,IF($AK$1=$AD2836,$AE2836,IF($AK$1=$AG2836,$AH2836,IF($AK$1=$AJ2836,$AK2836,""))))))))),"")</f>
        <v/>
      </c>
      <c r="AL835" s="100" t="str">
        <f t="shared" si="7145"/>
        <v/>
      </c>
      <c r="AM835" s="100" t="str">
        <f t="shared" ref="AM835:AM842" si="7254">IFERROR(IF($B835="","",IF($AM$1=$O2836,$P2836,IF($AM$1=$R2836,$S2836,IF($AM$1=$U2836,$V2836,IF($AM$1=$X2836,$Y2836,IF($AM$1=$AA2836,$AB2836,IF($AM$1=$AD2836,$AE2836,IF($AM$1=$AG2836,$AH2836,IF($AM$1=$AJ2836,$AK2836,""))))))))),"")</f>
        <v/>
      </c>
      <c r="AN835" s="100" t="str">
        <f t="shared" si="7146"/>
        <v/>
      </c>
      <c r="AO835" s="100" t="str">
        <f t="shared" ref="AO835:AO842" si="7255">IFERROR(IF($B835="","",IF($AO$1=$O2836,$P2836,IF($AO$1=$R2836,$S2836,IF($AO$1=$U2836,$V2836,IF($AO$1=$X2836,$Y2836,IF($AO$1=$AA2836,$AB2836,IF($AO$1=$AD2836,$AE2836,IF($AO$1=$AG2836,$AH2836,IF($AO$1=$AJ2836,$AK2836,""))))))))),"")</f>
        <v/>
      </c>
      <c r="AP835" s="100" t="str">
        <f t="shared" si="7147"/>
        <v/>
      </c>
      <c r="AQ835" s="100" t="str">
        <f t="shared" ref="AQ835:AQ842" si="7256">IFERROR(IF($B835="","",IF($AQ$1=$O2836,$P2836,IF($AQ$1=$R2836,$S2836,IF($AQ$1=$U2836,$V2836,IF($AQ$1=$X2836,$Y2836,IF($AQ$1=$AA2836,$AB2836,IF($AQ$1=$AD2836,$AE2836,IF($AQ$1=$AG2836,$AH2836,IF($AQ$1=$AJ2836,$AK2836,""))))))))),"")</f>
        <v/>
      </c>
      <c r="AR835" s="100" t="str">
        <f t="shared" si="7148"/>
        <v/>
      </c>
      <c r="AS835" s="100" t="str">
        <f t="shared" ref="AS835:AS842" si="7257">IFERROR(IF($B835="","",IF($AS$1=$O2836,$P2836,IF($AS$1=$R2836,$S2836,IF($AS$1=$U2836,$V2836,IF($AS$1=$X2836,$Y2836,IF($AS$1=$AA2836,$AB2836,IF($AS$1=$AD2836,$AE2836,IF($AS$1=$AG2836,$AH2836,IF($AS$1=$AJ2836,$AK2836,""))))))))),"")</f>
        <v/>
      </c>
      <c r="AT835" s="100" t="str">
        <f t="shared" si="7149"/>
        <v/>
      </c>
      <c r="AU835" s="100" t="str">
        <f t="shared" ref="AU835:AU842" si="7258">IFERROR(IF($B835="","",IF($AU$1=$O2836,$P2836,IF($AU$1=$R2836,$S2836,IF($AU$1=$U2836,$V2836,IF($AU$1=$X2836,$Y2836,IF($AU$1=$AA2836,$AB2836,IF($AU$1=$AD2836,$AE2836,IF($AU$1=$AG2836,$AH2836,IF($AU$1=$AJ2836,$AK2836,""))))))))),"")</f>
        <v/>
      </c>
      <c r="AV835" s="100" t="str">
        <f t="shared" si="7150"/>
        <v/>
      </c>
      <c r="AW835" s="100" t="str">
        <f t="shared" ref="AW835:AW842" si="7259">IFERROR(IF($B835="","",IF($AW$1=$O2836,$P2836,IF($AW$1=$R2836,$S2836,IF($AW$1=$U2836,$V2836,IF($AW$1=$X2836,$Y2836,IF($AW$1=$AA2836,$AB2836,IF($AW$1=$AD2836,$AE2836,IF($AW$1=$AG2836,$AH2836,IF($AW$1=$AJ2836,$AK2836,""))))))))),"")</f>
        <v/>
      </c>
      <c r="AX835" s="100" t="str">
        <f t="shared" si="7151"/>
        <v/>
      </c>
      <c r="AY835" s="100" t="str">
        <f t="shared" ref="AY835:AY842" si="7260">IFERROR(IF($B835="","",IF($AY$1=$O2836,$P2836,IF($AY$1=$R2836,$S2836,IF($AY$1=$U2836,$V2836,IF($AY$1=$X2836,$Y2836,IF($AY$1=$AA2836,$AB2836,IF($AY$1=$AD2836,$AE2836,IF($AY$1=$AG2836,$AH2836,IF($AY$1=$AJ2836,$AK2836,""))))))))),"")</f>
        <v/>
      </c>
      <c r="AZ835" s="100" t="str">
        <f t="shared" si="7152"/>
        <v/>
      </c>
      <c r="BA835" s="100" t="str">
        <f t="shared" ref="BA835:BA842" si="7261">IFERROR(IF($B835="","",IF($BA$1=$O2836,$P2836,IF($BA$1=$R2836,$S2836,IF($BA$1=$U2836,$V2836,IF($BA$1=$X2836,$Y2836,IF($BA$1=$AA2836,$AB2836,IF($BA$1=$AD2836,$AE2836,IF($BA$1=$AG2836,$AH2836,IF($BA$1=$AJ2836,$AK2836,""))))))))),"")</f>
        <v/>
      </c>
      <c r="BB835" s="100" t="str">
        <f t="shared" si="7153"/>
        <v/>
      </c>
      <c r="BC835" s="100" t="str">
        <f>IFERROR(INDEX('INPUT INF'!$F$3:$F$601,MATCH($B835,'INPUT INF'!$A$3:$A$601,FALSE)),"")</f>
        <v/>
      </c>
      <c r="BD835" s="100" t="str">
        <f t="shared" si="7230"/>
        <v/>
      </c>
      <c r="BE835" s="100" t="str">
        <f t="shared" si="7154"/>
        <v/>
      </c>
      <c r="BF835" s="100" t="str">
        <f t="shared" si="7155"/>
        <v/>
      </c>
      <c r="BG835" s="115" t="str">
        <f t="shared" si="7156"/>
        <v/>
      </c>
      <c r="BH835" s="176" t="str">
        <f>IF(AND('INPUT INF'!$O$1="X",BG835="PASS"),BF835,IF($BG835="","0",IF('INPUT INF'!$N$67="YES",$BF835,"")))</f>
        <v>0</v>
      </c>
      <c r="BI835" s="115" t="str">
        <f>IF($BG835="","0",IF('INPUT INF'!$S$68="YES",$BF835,""))</f>
        <v>0</v>
      </c>
      <c r="BJ835" s="115" t="str">
        <f>IF($BG835="","0",IF('INPUT INF'!$S$69="YES",$BF835,""))</f>
        <v>0</v>
      </c>
      <c r="BL835" s="118" t="str">
        <f t="shared" si="7219"/>
        <v/>
      </c>
      <c r="BM835" s="118" t="str">
        <f t="shared" si="7220"/>
        <v/>
      </c>
      <c r="BN835" s="118" t="str">
        <f t="shared" si="7221"/>
        <v/>
      </c>
      <c r="BR835" s="118" t="str">
        <f t="shared" si="7222"/>
        <v/>
      </c>
      <c r="BS835" s="118" t="str">
        <f t="shared" si="7223"/>
        <v/>
      </c>
      <c r="BT835" s="118" t="str">
        <f t="shared" si="7224"/>
        <v/>
      </c>
      <c r="BX835" s="118" t="str">
        <f t="shared" si="7225"/>
        <v/>
      </c>
      <c r="BY835" s="118" t="str">
        <f t="shared" si="7226"/>
        <v/>
      </c>
      <c r="BZ835" s="118" t="str">
        <f t="shared" si="7227"/>
        <v/>
      </c>
      <c r="CD835" s="116" t="str">
        <f t="shared" si="7157"/>
        <v/>
      </c>
      <c r="CE835" s="116" t="str">
        <f t="shared" si="7158"/>
        <v/>
      </c>
      <c r="CF835" s="116" t="str">
        <f t="shared" si="7159"/>
        <v/>
      </c>
      <c r="CJ835" s="116" t="str">
        <f t="shared" si="7160"/>
        <v/>
      </c>
      <c r="CK835" s="116" t="str">
        <f t="shared" si="7161"/>
        <v/>
      </c>
      <c r="CL835" s="116" t="str">
        <f t="shared" si="7162"/>
        <v/>
      </c>
      <c r="CP835" s="116" t="str">
        <f t="shared" si="7163"/>
        <v/>
      </c>
      <c r="CQ835" s="116" t="str">
        <f t="shared" si="7164"/>
        <v/>
      </c>
      <c r="CR835" s="116" t="str">
        <f t="shared" si="7165"/>
        <v/>
      </c>
      <c r="DH835" s="115" t="str">
        <f t="shared" si="7228"/>
        <v/>
      </c>
      <c r="DI835" s="115" t="str">
        <f t="shared" si="7229"/>
        <v/>
      </c>
      <c r="DJ835" s="115" t="str">
        <f t="shared" si="7195"/>
        <v/>
      </c>
      <c r="DK835" s="115" t="str">
        <f t="shared" si="7196"/>
        <v/>
      </c>
      <c r="DL835" s="115" t="str">
        <f t="shared" si="7197"/>
        <v/>
      </c>
      <c r="DM835" s="115" t="str">
        <f t="shared" si="7198"/>
        <v/>
      </c>
      <c r="DN835" s="115" t="str">
        <f t="shared" si="7199"/>
        <v/>
      </c>
      <c r="DO835" s="115" t="str">
        <f t="shared" si="7200"/>
        <v/>
      </c>
      <c r="DP835" s="115" t="str">
        <f t="shared" si="7201"/>
        <v/>
      </c>
      <c r="DQ835" s="115" t="str">
        <f t="shared" si="7202"/>
        <v/>
      </c>
      <c r="DR835" s="115" t="str">
        <f t="shared" si="7203"/>
        <v/>
      </c>
      <c r="DS835" s="115" t="str">
        <f t="shared" si="7204"/>
        <v/>
      </c>
      <c r="DT835" s="115" t="str">
        <f t="shared" si="7205"/>
        <v/>
      </c>
      <c r="DU835" s="115" t="str">
        <f t="shared" si="7206"/>
        <v/>
      </c>
      <c r="DV835" s="115" t="str">
        <f t="shared" si="7207"/>
        <v/>
      </c>
      <c r="DW835" s="115" t="str">
        <f t="shared" si="7208"/>
        <v/>
      </c>
      <c r="DX835" s="115" t="str">
        <f t="shared" si="7209"/>
        <v/>
      </c>
      <c r="DY835" s="115" t="str">
        <f t="shared" si="7210"/>
        <v/>
      </c>
      <c r="DZ835" s="115" t="str">
        <f t="shared" si="7211"/>
        <v/>
      </c>
      <c r="EA835" s="115" t="str">
        <f t="shared" si="7212"/>
        <v/>
      </c>
      <c r="EB835" s="115" t="str">
        <f t="shared" si="7213"/>
        <v/>
      </c>
      <c r="EC835" s="115" t="str">
        <f t="shared" si="7214"/>
        <v/>
      </c>
      <c r="ED835" s="115" t="str">
        <f t="shared" si="7215"/>
        <v/>
      </c>
      <c r="EE835" s="115" t="str">
        <f t="shared" si="7216"/>
        <v/>
      </c>
      <c r="EF835" s="115" t="str">
        <f t="shared" si="7217"/>
        <v/>
      </c>
      <c r="EG835" s="115" t="str">
        <f t="shared" si="7166"/>
        <v/>
      </c>
      <c r="EH835" s="115" t="str">
        <f t="shared" si="7167"/>
        <v/>
      </c>
      <c r="EI835" s="115" t="str">
        <f t="shared" si="7168"/>
        <v/>
      </c>
      <c r="EJ835" s="115" t="str">
        <f t="shared" si="7169"/>
        <v/>
      </c>
      <c r="EK835" s="115" t="str">
        <f t="shared" si="7170"/>
        <v/>
      </c>
      <c r="EL835" s="115" t="str">
        <f t="shared" si="7171"/>
        <v/>
      </c>
      <c r="EM835" s="115" t="str">
        <f t="shared" si="7172"/>
        <v/>
      </c>
      <c r="EN835" s="115" t="str">
        <f t="shared" si="7173"/>
        <v/>
      </c>
      <c r="EO835" s="115" t="str">
        <f t="shared" si="7174"/>
        <v/>
      </c>
      <c r="EP835" s="115" t="str">
        <f t="shared" si="7175"/>
        <v/>
      </c>
      <c r="EQ835" s="115" t="str">
        <f t="shared" si="7176"/>
        <v/>
      </c>
      <c r="ER835" s="115" t="str">
        <f t="shared" si="7177"/>
        <v/>
      </c>
      <c r="ES835" s="115" t="str">
        <f t="shared" si="7178"/>
        <v/>
      </c>
      <c r="ET835" s="115" t="str">
        <f t="shared" si="7179"/>
        <v/>
      </c>
      <c r="EU835" s="115" t="str">
        <f t="shared" si="7180"/>
        <v/>
      </c>
      <c r="EV835" s="115" t="str">
        <f t="shared" si="7181"/>
        <v/>
      </c>
      <c r="EW835" s="115" t="str">
        <f t="shared" si="7182"/>
        <v/>
      </c>
      <c r="EX835" s="115" t="str">
        <f t="shared" si="7183"/>
        <v/>
      </c>
      <c r="EY835" s="115" t="str">
        <f t="shared" si="7184"/>
        <v/>
      </c>
      <c r="EZ835" s="115" t="str">
        <f t="shared" si="7185"/>
        <v/>
      </c>
      <c r="FA835" s="115" t="str">
        <f t="shared" si="7186"/>
        <v/>
      </c>
      <c r="FB835" s="115" t="str">
        <f t="shared" si="7187"/>
        <v/>
      </c>
      <c r="FC835" s="115" t="str">
        <f t="shared" si="7188"/>
        <v/>
      </c>
      <c r="FD835" s="115" t="str">
        <f t="shared" si="7189"/>
        <v/>
      </c>
      <c r="FE835" s="115" t="str">
        <f t="shared" si="7190"/>
        <v/>
      </c>
      <c r="FF835" s="115" t="str">
        <f t="shared" si="7232"/>
        <v/>
      </c>
      <c r="FG835" s="115" t="str">
        <f>IFERROR(SMALL($EU$3:$EU$842,$A3),"")</f>
        <v/>
      </c>
      <c r="FH835" s="115" t="str">
        <f>IFERROR(LARGE($AG$3:$AG$842,$A$3),"")</f>
        <v/>
      </c>
      <c r="FI835" s="115" t="str">
        <f t="shared" si="7233"/>
        <v/>
      </c>
      <c r="FJ835" s="115" t="str">
        <f t="shared" si="7234"/>
        <v/>
      </c>
    </row>
    <row r="836" spans="1:166" ht="15" customHeight="1" x14ac:dyDescent="0.25">
      <c r="A836" s="115">
        <v>834</v>
      </c>
      <c r="B836" s="115" t="str">
        <f t="shared" si="7191"/>
        <v/>
      </c>
      <c r="C836" s="115" t="s">
        <v>71</v>
      </c>
      <c r="D836" s="100">
        <f t="shared" si="7231"/>
        <v>0</v>
      </c>
      <c r="E836" s="100" t="str">
        <f t="shared" ref="E836:E842" si="7262">IFERROR(IF($B836="","",IF($E$1=$O2837,$P2837,IF($E$1=$R2837,$S2837,IF($E$1=$U2837,$V2837,IF($E$1=$X2837,$Y2837,IF($E$1=$AA2837,$AB2837,IF($E$1=$AD2837,$AE2837,IF($E$1=$AG2837,$AH2837,IF($E$1=$AJ2837,$AK2837,""))))))))),"")</f>
        <v/>
      </c>
      <c r="F836" s="100" t="str">
        <f t="shared" ref="F836:F842" si="7263">IF(B836="","",IF($E$1=O2837,Q2837,IF($E$1=R2837,T2837,IF($E$1=U2837,W2837,IF($E$1=X2837,Z2837,IF($E$1=AA2837,AC2837,IF($E$1=AD2837,AF2837,IF($E$1=AG2837,AI2837,IF($E$1=AJ2837,AL2837,"")))))))))</f>
        <v/>
      </c>
      <c r="G836" s="100" t="str">
        <f t="shared" si="7238"/>
        <v/>
      </c>
      <c r="H836" s="100" t="str">
        <f t="shared" ref="H836:H842" si="7264">IF(B836="","",IF($G$1=O2837,Q2837,IF($G$1=R2837,T2837,IF($G$1=U2837,W2837,IF($G$1=X2837,Z2837,IF($G$1=AA2837,AC2837,IF($G$1=AD2837,AF2837,IF($G$1=AG2837,AI2837,IF($G$1=AJ2837,AL2837,"")))))))))</f>
        <v/>
      </c>
      <c r="I836" s="100" t="str">
        <f t="shared" si="7239"/>
        <v/>
      </c>
      <c r="J836" s="100" t="str">
        <f t="shared" ref="J836:J842" si="7265">IF(B836="","",IF($I$1=O2837,Q2837,IF($I$1=R2837,T2837,IF($I$1=U2837,W2837,IF($I$1=X2837,Z2837,IF($I$1=AA2837,AC2837,IF($I$1=AD2837,AF2837,IF($I$1=AG2837,AI2837,IF($I$1=AJ2837,AL2837,"")))))))))</f>
        <v/>
      </c>
      <c r="K836" s="100" t="str">
        <f t="shared" si="7240"/>
        <v/>
      </c>
      <c r="L836" s="100" t="str">
        <f t="shared" ref="L836:L842" si="7266">IF(B836="","",IF($K$1=O2837,Q2837,IF($K$1=R2837,T2837,IF($K$1=U2837,W2837,IF($K$1=X2837,Z2837,IF($K$1=AA2837,AC2837,IF($K$1=AD2837,AF2837,IF($K$1=AG2837,AI2837,IF($K$1=AJ2837,AL2837,"")))))))))</f>
        <v/>
      </c>
      <c r="M836" s="100" t="str">
        <f t="shared" si="7241"/>
        <v/>
      </c>
      <c r="N836" s="100" t="str">
        <f t="shared" ref="N836:N842" si="7267">IF(B836="","",IF($M$1=O2837,Q2837,IF($M$1=R2837,T2837,IF($M$1=U2837,W2837,IF($M$1=X2837,Z2837,IF($M$1=AA2837,AC2837,IF($M$1=AD2837,AF2837,IF($M$1=AG2837,AI2837,IF($M$1=AJ2837,AL2837,"")))))))))</f>
        <v/>
      </c>
      <c r="O836" s="100" t="str">
        <f t="shared" si="7242"/>
        <v/>
      </c>
      <c r="P836" s="100" t="str">
        <f t="shared" ref="P836:P842" si="7268">IF(B836="","",IF($O$1=O2837,Q2837,IF($O$1=R2837,T2837,IF($O$1=U2837,W2837,IF($O$1=X2837,Z2837,IF($O$1=AA2837,AC2837,IF($O$1=AD2837,AF2837,IF($O$1=AG2837,AI2837,IF($O$1=AJ2837,AL2837,"")))))))))</f>
        <v/>
      </c>
      <c r="Q836" s="100" t="str">
        <f t="shared" si="7243"/>
        <v/>
      </c>
      <c r="R836" s="100" t="str">
        <f t="shared" ref="R836:R842" si="7269">IF(B836="","",IF($Q$1=O2837,Q2837,IF($Q$1=R2837,T2837,IF($Q$1=U2837,W2837,IF($Q$1=X2837,Z2837,IF($Q$1=AA2837,AC2837,IF($Q$1=AD2837,AF2837,IF($Q$1=AG2837,AI2837,IF($Q$1=AJ2837,AL2837,"")))))))))</f>
        <v/>
      </c>
      <c r="S836" s="100" t="str">
        <f t="shared" si="7244"/>
        <v/>
      </c>
      <c r="T836" s="100" t="str">
        <f t="shared" ref="T836:T842" si="7270">IF(B836="","",IF($S$1=O2837,Q2837,IF($S$1=R2837,T2837,IF($S$1=U2837,W2837,IF($S$1=X2837,Z2837,IF($S$1=AA2837,AC2837,IF($S$1=AD2837,AF2837,IF($S$1=AG2837,AI2837,IF($S$1=AJ2837,AL2837,"")))))))))</f>
        <v/>
      </c>
      <c r="U836" s="100" t="str">
        <f t="shared" si="7245"/>
        <v/>
      </c>
      <c r="V836" s="100" t="str">
        <f t="shared" ref="V836:V842" si="7271">IF(B836="","",IF($U$1=O2837,Q2837,IF($U$1=R2837,T2837,IF($U$1=U2837,W2837,IF($U$1=X2837,Z2837,IF($U$1=AA2837,AC2837,IF($U$1=AD2837,AF2837,IF($U$1=AG2837,AI2837,IF($U$1=AJ2837,AL2837,"")))))))))</f>
        <v/>
      </c>
      <c r="W836" s="100" t="str">
        <f t="shared" si="7246"/>
        <v/>
      </c>
      <c r="X836" s="100" t="str">
        <f t="shared" ref="X836:X842" si="7272">IF(B836="","",IF($W$1=O2837,Q2837,IF($W$1=R2837,T2837,IF($W$1=U2837,W2837,IF($W$1=X2837,Z2837,IF($W$1=AA2837,AC2837,IF($W$1=AD2837,AF2837,IF($W$1=AG2837,AI2837,IF($W$1=AJ2837,AL2837,"")))))))))</f>
        <v/>
      </c>
      <c r="Y836" s="100" t="str">
        <f t="shared" si="7247"/>
        <v/>
      </c>
      <c r="Z836" s="100" t="str">
        <f t="shared" ref="Z836:Z842" si="7273">IF(B836="","",IF($Y$1=O2837,Q2837,IF($Y$1=R2837,T2837,IF($Y$1=U2837,W2837,IF($Y$1=X2837,Z2837,IF($Y$1=AA2837,AC2837,IF($Y$1=AD2837,AF2837,IF($Y$1=AG2837,AI2837,IF($Y$1=AJ2837,AL2837,"")))))))))</f>
        <v/>
      </c>
      <c r="AA836" s="100" t="str">
        <f t="shared" si="7248"/>
        <v/>
      </c>
      <c r="AB836" s="100" t="str">
        <f t="shared" ref="AB836:AB842" si="7274">IF(B836="","",IF($AA$1=O2837,Q2837,IF($AA$1=R2837,T2837,IF($AA$1=U2837,W2837,IF($AA$1=X2837,Z2837,IF($AA$1=AA2837,AC2837,IF($AA$1=AD2837,AF2837,IF($AA$1=AG2837,AI2837,IF($AA$1=AJ2837,AL2837,"")))))))))</f>
        <v/>
      </c>
      <c r="AC836" s="100" t="str">
        <f t="shared" si="7249"/>
        <v/>
      </c>
      <c r="AD836" s="100" t="str">
        <f t="shared" ref="AD836:AD842" si="7275">IF(B836="","",IF($AC$1=O2837,Q2837,IF($AC$1=R2837,T2837,IF($AC$1=U2837,W2837,IF($AC$1=X2837,Z2837,IF($AC$1=AA2837,AC2837,IF($AC$1=AD2837,AF2837,IF($AC$1=AG2837,AI2837,IF($AC$1=AJ2837,AL2837,"")))))))))</f>
        <v/>
      </c>
      <c r="AE836" s="100" t="str">
        <f t="shared" si="7250"/>
        <v/>
      </c>
      <c r="AF836" s="100" t="str">
        <f t="shared" ref="AF836:AF842" si="7276">IF(B836="","",IF($AE$1=O2837,Q2837,IF($AE$1=R2837,T2837,IF($AE$1=U2837,W2837,IF($AE$1=X2837,Z2837,IF($AE$1=AA2837,AC2837,IF($AE$1=AD2837,AF2837,IF($AE$1=AG2837,AI2837,IF($AE$1=AJ2837,AL2837,"")))))))))</f>
        <v/>
      </c>
      <c r="AG836" s="100" t="str">
        <f t="shared" si="7251"/>
        <v/>
      </c>
      <c r="AH836" s="100" t="str">
        <f t="shared" ref="AH836:AH842" si="7277">IF(B836="","",IF($AG$1=O2837,Q2837,IF($AG$1=R2837,T2837,IF($AG$1=U2837,W2837,IF($AG$1=X2837,Z2837,IF($AG$1=AA2837,AC2837,IF($AG$1=AD2837,AF2837,IF($AG$1=AG2837,AI2837,IF($AG$1=AJ2837,AL2837,"")))))))))</f>
        <v/>
      </c>
      <c r="AI836" s="100" t="str">
        <f t="shared" si="7252"/>
        <v/>
      </c>
      <c r="AJ836" s="100" t="str">
        <f t="shared" ref="AJ836:AJ842" si="7278">IF(B836="","",IF($AI$1=O2837,Q2837,IF($AI$1=R2837,T2837,IF($AI$1=U2837,W2837,IF($AI$1=X2837,Z2837,IF($AI$1=AA2837,AC2837,IF($AI$1=AD2837,AF2837,IF($AI$1=AG2837,AI2837,IF($AI$1=AJ2837,AL2837,"")))))))))</f>
        <v/>
      </c>
      <c r="AK836" s="100" t="str">
        <f t="shared" si="7253"/>
        <v/>
      </c>
      <c r="AL836" s="100" t="str">
        <f t="shared" ref="AL836:AL842" si="7279">IF(B836="","",IF($AK$1=O2837,Q2837,IF($AK$1=R2837,T2837,IF($AK$1=U2837,W2837,IF($AK$1=X2837,Z2837,IF($AK$1=AA2837,AC2837,IF($AK$1=AD2837,AF2837,IF($AK$1=AG2837,AI2837,IF($AK$1=AJ2837,AL2837,"")))))))))</f>
        <v/>
      </c>
      <c r="AM836" s="100" t="str">
        <f t="shared" si="7254"/>
        <v/>
      </c>
      <c r="AN836" s="100" t="str">
        <f t="shared" ref="AN836:AN842" si="7280">IF(B836="","",IF($AM$1=O2837,Q2837,IF($AM$1=R2837,T2837,IF($AM$1=U2837,W2837,IF($AM$1=X2837,Z2837,IF($AM$1=AA2837,AC2837,IF($AM$1=AD2837,AF2837,IF($AM$1=AG2837,AI2837,IF($AM$1=AJ2837,AL2837,"")))))))))</f>
        <v/>
      </c>
      <c r="AO836" s="100" t="str">
        <f t="shared" si="7255"/>
        <v/>
      </c>
      <c r="AP836" s="100" t="str">
        <f t="shared" ref="AP836:AP842" si="7281">IF(B836="","",IF($AO$1=O2837,Q2837,IF($AO$1=R2837,T2837,IF($AO$1=U2837,W2837,IF($AO$1=X2837,Z2837,IF($AO$1=AA2837,AC2837,IF($AO$1=AD2837,AF2837,IF($AO$1=AG2837,AI2837,IF($AO$1=AJ2837,AL2837,"")))))))))</f>
        <v/>
      </c>
      <c r="AQ836" s="100" t="str">
        <f t="shared" si="7256"/>
        <v/>
      </c>
      <c r="AR836" s="100" t="str">
        <f t="shared" ref="AR836:AR842" si="7282">IF(B836="","",IF($AQ$1=O2837,Q2837,IF($AQ$1=R2837,T2837,IF($AQ$1=U2837,W2837,IF($AQ$1=X2837,Z2837,IF($AQ$1=AA2837,AC2837,IF($AQ$1=AD2837,AF2837,IF($AQ$1=AG2837,AI2837,IF($AQ$1=AJ2837,AL2837,"")))))))))</f>
        <v/>
      </c>
      <c r="AS836" s="100" t="str">
        <f t="shared" si="7257"/>
        <v/>
      </c>
      <c r="AT836" s="100" t="str">
        <f t="shared" ref="AT836:AT842" si="7283">IF(B836="","",IF($AS$1=O2837,Q2837,IF($AS$1=R2837,T2837,IF($AS$1=U2837,W2837,IF($AS$1=X2837,Z2837,IF($AS$1=AA2837,AC2837,IF($AS$1=AD2837,AF2837,IF($AS$1=AG2837,AI2837,IF($AS$1=AJ2837,AL2837,"")))))))))</f>
        <v/>
      </c>
      <c r="AU836" s="100" t="str">
        <f t="shared" si="7258"/>
        <v/>
      </c>
      <c r="AV836" s="100" t="str">
        <f t="shared" ref="AV836:AV842" si="7284">IF(B836="","",IF($AU$1=O2837,Q2837,IF($AU$1=R2837,T2837,IF($AU$1=U2837,W2837,IF($AU$1=X2837,Z2837,IF($AU$1=AA2837,AC2837,IF($AU$1=AD2837,AF2837,IF($AU$1=AG2837,AI2837,IF($AU$1=AJ2837,AL2837,"")))))))))</f>
        <v/>
      </c>
      <c r="AW836" s="100" t="str">
        <f t="shared" si="7259"/>
        <v/>
      </c>
      <c r="AX836" s="100" t="str">
        <f t="shared" ref="AX836:AX842" si="7285">IF(B836="","",IF($AW$1=O2837,Q2837,IF($AW$1=R2837,T2837,IF($AW$1=U2837,W2837,IF($AW$1=X2837,Z2837,IF($AW$1=AA2837,AC2837,IF($AW$1=AD2837,AF2837,IF($AW$1=AG2837,AI2837,IF($AW$1=AJ2837,AL2837,"")))))))))</f>
        <v/>
      </c>
      <c r="AY836" s="100" t="str">
        <f t="shared" si="7260"/>
        <v/>
      </c>
      <c r="AZ836" s="100" t="str">
        <f t="shared" ref="AZ836:AZ842" si="7286">IF(B836="","",IF($AY$1=O2837,Q2837,IF($AY$1=R2837,T2837,IF($AY$1=U2837,W2837,IF($AY$1=X2837,Z2837,IF($AY$1=AA2837,AC2837,IF($AY$1=AD2837,AF2837,IF($AY$1=AG2837,AI2837,IF($AY$1=AJ2837,AL2837,"")))))))))</f>
        <v/>
      </c>
      <c r="BA836" s="100" t="str">
        <f t="shared" si="7261"/>
        <v/>
      </c>
      <c r="BB836" s="100" t="str">
        <f t="shared" ref="BB836:BB842" si="7287">IF(B836="","",IF($BA$1=O2837,Q2837,IF($BA$1=R2837,T2837,IF($BA$1=U2837,W2837,IF($BA$1=X2837,Z2837,IF($BA$1=AA2837,AC2837,IF($BA$1=AD2837,AF2837,IF($BA$1=AG2837,AI2837,IF($BA$1=AJ2837,AL2837,"")))))))))</f>
        <v/>
      </c>
      <c r="BC836" s="100" t="str">
        <f>IFERROR(INDEX('INPUT INF'!$F$3:$F$601,MATCH($B836,'INPUT INF'!$A$3:$A$601,FALSE)),"")</f>
        <v/>
      </c>
      <c r="BD836" s="100" t="str">
        <f t="shared" si="7230"/>
        <v/>
      </c>
      <c r="BE836" s="100" t="str">
        <f t="shared" ref="BE836:BE842" si="7288">IF(B836="","",IF(BC836=O2837,Q2837,IF(BC836=R2837,T2837,IF(BC836=U2837,W2837,IF(BC836=X2837,Z2837,IF(BC836=AA2837,AC2837,IF(BC836=AD2837,AF2837,IF(BC836=AG2837,AI2837,IF(BC836=AJ2837,AL2837,"")))))))))</f>
        <v/>
      </c>
      <c r="BF836" s="100" t="str">
        <f t="shared" ref="BF836:BF842" si="7289">IFERROR(SUM(E836,G836,I836,K836,M836,O836,Q836,S836,U836,W836,Y836,AA836,AC836,AE836,AG836,AI836,AK836,AM836,AO836,AQ836,AS836,AU836,AW836,AY836,BA836)-BD836,"")</f>
        <v/>
      </c>
      <c r="BG836" s="115" t="str">
        <f t="shared" ref="BG836:BG842" si="7290">IFERROR(INDEX(AJ$2004:AJ$2901,MATCH($B836,$N$2004:$N$2901,0)),"")</f>
        <v/>
      </c>
      <c r="BH836" s="176" t="str">
        <f>IF(AND('INPUT INF'!$O$1="X",BG836="PASS"),BF836,IF($BG836="","0",IF('INPUT INF'!$N$67="YES",$BF836,"")))</f>
        <v>0</v>
      </c>
      <c r="BI836" s="115" t="str">
        <f>IF($BG836="","0",IF('INPUT INF'!$S$68="YES",$BF836,""))</f>
        <v>0</v>
      </c>
      <c r="BJ836" s="115" t="str">
        <f>IF($BG836="","0",IF('INPUT INF'!$S$69="YES",$BF836,""))</f>
        <v>0</v>
      </c>
      <c r="BL836" s="118" t="str">
        <f t="shared" si="7219"/>
        <v/>
      </c>
      <c r="BM836" s="118" t="str">
        <f t="shared" si="7220"/>
        <v/>
      </c>
      <c r="BN836" s="118" t="str">
        <f t="shared" si="7221"/>
        <v/>
      </c>
      <c r="BR836" s="118" t="str">
        <f t="shared" si="7222"/>
        <v/>
      </c>
      <c r="BS836" s="118" t="str">
        <f t="shared" si="7223"/>
        <v/>
      </c>
      <c r="BT836" s="118" t="str">
        <f t="shared" si="7224"/>
        <v/>
      </c>
      <c r="BX836" s="118" t="str">
        <f t="shared" si="7225"/>
        <v/>
      </c>
      <c r="BY836" s="118" t="str">
        <f t="shared" si="7226"/>
        <v/>
      </c>
      <c r="BZ836" s="118" t="str">
        <f t="shared" si="7227"/>
        <v/>
      </c>
      <c r="CD836" s="116" t="str">
        <f t="shared" ref="CD836:CD842" si="7291">IFERROR(IF(RANK(BH836,$BH$3:$BH$842)=1,B836,""),"")</f>
        <v/>
      </c>
      <c r="CE836" s="116" t="str">
        <f t="shared" ref="CE836:CE842" si="7292">IFERROR(IF(RANK(BH836,$BH$3:$BH$842)=$CE$2,B836,""),"")</f>
        <v/>
      </c>
      <c r="CF836" s="116" t="str">
        <f t="shared" ref="CF836:CF842" si="7293">IFERROR(IF(RANK(BH836,$BH$3:$BH$842)=$CF$2,B836,""),"")</f>
        <v/>
      </c>
      <c r="CJ836" s="116" t="str">
        <f t="shared" ref="CJ836:CJ842" si="7294">IFERROR(IF(RANK(BI836,$BI$3:$BI$842)=1,B836,""),"")</f>
        <v/>
      </c>
      <c r="CK836" s="116" t="str">
        <f t="shared" ref="CK836:CK842" si="7295">IFERROR(IF(RANK(BI836,$BI$3:$BI$842)=$CK$2,B836,""),"")</f>
        <v/>
      </c>
      <c r="CL836" s="116" t="str">
        <f t="shared" ref="CL836:CL842" si="7296">IFERROR(IF(RANK(BI836,$BI$3:$BI$842)=$CL$2,B836,""),"")</f>
        <v/>
      </c>
      <c r="CP836" s="116" t="str">
        <f t="shared" ref="CP836:CP842" si="7297">IFERROR(IF(RANK(BJ836,$BJ$3:$BJ$842)=1,B836,""),"")</f>
        <v/>
      </c>
      <c r="CQ836" s="116" t="str">
        <f t="shared" ref="CQ836:CQ842" si="7298">IFERROR(IF(RANK(BJ836,$BJ$3:$BJ$842)=$CQ$2,B836,""),"")</f>
        <v/>
      </c>
      <c r="CR836" s="116" t="str">
        <f t="shared" ref="CR836:CR842" si="7299">IFERROR(IF(RANK(BJ836,$BJ$3:$BJ$842)=$CR$2,B836,""),"")</f>
        <v/>
      </c>
      <c r="DH836" s="115" t="str">
        <f t="shared" si="7228"/>
        <v/>
      </c>
      <c r="DI836" s="115" t="str">
        <f t="shared" si="7229"/>
        <v/>
      </c>
      <c r="DJ836" s="115" t="str">
        <f t="shared" si="7195"/>
        <v/>
      </c>
      <c r="DK836" s="115" t="str">
        <f t="shared" si="7196"/>
        <v/>
      </c>
      <c r="DL836" s="115" t="str">
        <f t="shared" si="7197"/>
        <v/>
      </c>
      <c r="DM836" s="115" t="str">
        <f t="shared" si="7198"/>
        <v/>
      </c>
      <c r="DN836" s="115" t="str">
        <f t="shared" si="7199"/>
        <v/>
      </c>
      <c r="DO836" s="115" t="str">
        <f t="shared" si="7200"/>
        <v/>
      </c>
      <c r="DP836" s="115" t="str">
        <f t="shared" si="7201"/>
        <v/>
      </c>
      <c r="DQ836" s="115" t="str">
        <f t="shared" si="7202"/>
        <v/>
      </c>
      <c r="DR836" s="115" t="str">
        <f t="shared" si="7203"/>
        <v/>
      </c>
      <c r="DS836" s="115" t="str">
        <f t="shared" si="7204"/>
        <v/>
      </c>
      <c r="DT836" s="115" t="str">
        <f t="shared" si="7205"/>
        <v/>
      </c>
      <c r="DU836" s="115" t="str">
        <f t="shared" si="7206"/>
        <v/>
      </c>
      <c r="DV836" s="115" t="str">
        <f t="shared" si="7207"/>
        <v/>
      </c>
      <c r="DW836" s="115" t="str">
        <f t="shared" si="7208"/>
        <v/>
      </c>
      <c r="DX836" s="115" t="str">
        <f t="shared" si="7209"/>
        <v/>
      </c>
      <c r="DY836" s="115" t="str">
        <f t="shared" si="7210"/>
        <v/>
      </c>
      <c r="DZ836" s="115" t="str">
        <f t="shared" si="7211"/>
        <v/>
      </c>
      <c r="EA836" s="115" t="str">
        <f t="shared" si="7212"/>
        <v/>
      </c>
      <c r="EB836" s="115" t="str">
        <f t="shared" si="7213"/>
        <v/>
      </c>
      <c r="EC836" s="115" t="str">
        <f t="shared" si="7214"/>
        <v/>
      </c>
      <c r="ED836" s="115" t="str">
        <f t="shared" si="7215"/>
        <v/>
      </c>
      <c r="EE836" s="115" t="str">
        <f t="shared" si="7216"/>
        <v/>
      </c>
      <c r="EF836" s="115" t="str">
        <f t="shared" si="7217"/>
        <v/>
      </c>
      <c r="EG836" s="115" t="str">
        <f t="shared" ref="EG836:EG842" si="7300">IFERROR(IF(RANK($E836,$E$3:$E$842)=1,$B836,""),"")</f>
        <v/>
      </c>
      <c r="EH836" s="115" t="str">
        <f t="shared" ref="EH836:EH842" si="7301">IFERROR(IF(RANK($G836,$G$3:$G$842)=1,$B836,""),"")</f>
        <v/>
      </c>
      <c r="EI836" s="115" t="str">
        <f t="shared" ref="EI836:EI842" si="7302">IFERROR(IF(RANK($I836,$I$3:$I$842)=1,$B836,""),"")</f>
        <v/>
      </c>
      <c r="EJ836" s="115" t="str">
        <f t="shared" ref="EJ836:EJ842" si="7303">IFERROR(IF(RANK($K836,$K$3:$K$842)=1,$B836,""),"")</f>
        <v/>
      </c>
      <c r="EK836" s="115" t="str">
        <f t="shared" ref="EK836:EK842" si="7304">IFERROR(IF(RANK($M836,$M$3:$M$842)=1,$B836,""),"")</f>
        <v/>
      </c>
      <c r="EL836" s="115" t="str">
        <f t="shared" ref="EL836:EL842" si="7305">IFERROR(IF(RANK($O836,$O$3:$O$842)=1,$B836,""),"")</f>
        <v/>
      </c>
      <c r="EM836" s="115" t="str">
        <f t="shared" ref="EM836:EM842" si="7306">IFERROR(IF(RANK($Q836,$Q$3:$Q$842)=1,$B836,""),"")</f>
        <v/>
      </c>
      <c r="EN836" s="115" t="str">
        <f t="shared" ref="EN836:EN842" si="7307">IFERROR(IF(RANK($S836,$S$3:$S$842)=1,$B836,""),"")</f>
        <v/>
      </c>
      <c r="EO836" s="115" t="str">
        <f t="shared" ref="EO836:EO842" si="7308">IFERROR(IF(RANK($U836,$U$3:$U$842)=1,$B836,""),"")</f>
        <v/>
      </c>
      <c r="EP836" s="115" t="str">
        <f t="shared" ref="EP836:EP842" si="7309">IFERROR(IF(RANK($W836,$W$3:$W$842)=1,$B836,""),"")</f>
        <v/>
      </c>
      <c r="EQ836" s="115" t="str">
        <f t="shared" ref="EQ836:EQ842" si="7310">IFERROR(IF(RANK($Y836,$Y$3:$Y$842)=1,$B836,""),"")</f>
        <v/>
      </c>
      <c r="ER836" s="115" t="str">
        <f t="shared" ref="ER836:ER842" si="7311">IFERROR(IF(RANK($AA836,$AA$3:$AA$842)=1,$B836,""),"")</f>
        <v/>
      </c>
      <c r="ES836" s="115" t="str">
        <f t="shared" ref="ES836:ES842" si="7312">IFERROR(IF(RANK($AC836,$AC$3:$AC$842)=1,$B836,""),"")</f>
        <v/>
      </c>
      <c r="ET836" s="115" t="str">
        <f t="shared" ref="ET836:ET842" si="7313">IFERROR(IF(RANK($AE836,$AE$3:$AE$842)=1,$B836,""),"")</f>
        <v/>
      </c>
      <c r="EU836" s="115" t="str">
        <f t="shared" ref="EU836:EU842" si="7314">IFERROR(IF(RANK($AG836,$AG$3:$AG$842)=1,$B836,""),"")</f>
        <v/>
      </c>
      <c r="EV836" s="115" t="str">
        <f t="shared" ref="EV836:EV842" si="7315">IFERROR(IF(RANK($AI836,$AI$3:$AI$842)=1,$B836,""),"")</f>
        <v/>
      </c>
      <c r="EW836" s="115" t="str">
        <f t="shared" ref="EW836:EW842" si="7316">IFERROR(IF(RANK($AK836,$AK$3:$AK$842)=1,$B836,""),"")</f>
        <v/>
      </c>
      <c r="EX836" s="115" t="str">
        <f t="shared" ref="EX836:EX842" si="7317">IFERROR(IF(RANK($AM836,$AM$3:$AM$842)=1,$B836,""),"")</f>
        <v/>
      </c>
      <c r="EY836" s="115" t="str">
        <f t="shared" ref="EY836:EY842" si="7318">IFERROR(IF(RANK($AO836,$AO$3:$AO$842)=1,$B836,""),"")</f>
        <v/>
      </c>
      <c r="EZ836" s="115" t="str">
        <f t="shared" ref="EZ836:EZ842" si="7319">IFERROR(IF(RANK($AQ836,$AQ$3:$AQ$842)=1,$B836,""),"")</f>
        <v/>
      </c>
      <c r="FA836" s="115" t="str">
        <f t="shared" ref="FA836:FA842" si="7320">IFERROR(IF(RANK($AS836,$AS$3:$AS$842)=1,$B836,""),"")</f>
        <v/>
      </c>
      <c r="FB836" s="115" t="str">
        <f t="shared" ref="FB836:FB842" si="7321">IFERROR(IF(RANK($AU836,$AU$3:$AU$842)=1,$B836,""),"")</f>
        <v/>
      </c>
      <c r="FC836" s="115" t="str">
        <f t="shared" ref="FC836:FC842" si="7322">IFERROR(IF(RANK($AW836,$AW$3:$AW$842)=1,$B836,""),"")</f>
        <v/>
      </c>
      <c r="FD836" s="115" t="str">
        <f t="shared" ref="FD836:FD842" si="7323">IFERROR(IF(RANK($AY836,$AY$3:$AY$842)=1,$B836,""),"")</f>
        <v/>
      </c>
      <c r="FE836" s="115" t="str">
        <f t="shared" ref="FE836:FE842" si="7324">IFERROR(IF(RANK($BA836,$BA$3:$BA$842)=1,$B836,""),"")</f>
        <v/>
      </c>
      <c r="FF836" s="115" t="str">
        <f t="shared" si="7232"/>
        <v/>
      </c>
      <c r="FG836" s="115" t="str">
        <f t="shared" ref="FG836:FG844" si="7325">IFERROR(SMALL($EU$3:$EU$842,$A4),"")</f>
        <v/>
      </c>
      <c r="FH836" s="115" t="str">
        <f>FH835</f>
        <v/>
      </c>
      <c r="FI836" s="115" t="str">
        <f t="shared" si="7233"/>
        <v/>
      </c>
      <c r="FJ836" s="115" t="str">
        <f t="shared" si="7234"/>
        <v/>
      </c>
    </row>
    <row r="837" spans="1:166" ht="15" customHeight="1" x14ac:dyDescent="0.25">
      <c r="A837" s="115">
        <v>835</v>
      </c>
      <c r="B837" s="115" t="str">
        <f t="shared" si="7191"/>
        <v/>
      </c>
      <c r="C837" s="115" t="s">
        <v>71</v>
      </c>
      <c r="D837" s="100">
        <f t="shared" si="7231"/>
        <v>0</v>
      </c>
      <c r="E837" s="100" t="str">
        <f t="shared" si="7262"/>
        <v/>
      </c>
      <c r="F837" s="100" t="str">
        <f t="shared" si="7263"/>
        <v/>
      </c>
      <c r="G837" s="100" t="str">
        <f t="shared" si="7238"/>
        <v/>
      </c>
      <c r="H837" s="100" t="str">
        <f t="shared" si="7264"/>
        <v/>
      </c>
      <c r="I837" s="100" t="str">
        <f t="shared" si="7239"/>
        <v/>
      </c>
      <c r="J837" s="100" t="str">
        <f t="shared" si="7265"/>
        <v/>
      </c>
      <c r="K837" s="100" t="str">
        <f t="shared" si="7240"/>
        <v/>
      </c>
      <c r="L837" s="100" t="str">
        <f t="shared" si="7266"/>
        <v/>
      </c>
      <c r="M837" s="100" t="str">
        <f t="shared" si="7241"/>
        <v/>
      </c>
      <c r="N837" s="100" t="str">
        <f t="shared" si="7267"/>
        <v/>
      </c>
      <c r="O837" s="100" t="str">
        <f t="shared" si="7242"/>
        <v/>
      </c>
      <c r="P837" s="100" t="str">
        <f t="shared" si="7268"/>
        <v/>
      </c>
      <c r="Q837" s="100" t="str">
        <f t="shared" si="7243"/>
        <v/>
      </c>
      <c r="R837" s="100" t="str">
        <f t="shared" si="7269"/>
        <v/>
      </c>
      <c r="S837" s="100" t="str">
        <f t="shared" si="7244"/>
        <v/>
      </c>
      <c r="T837" s="100" t="str">
        <f t="shared" si="7270"/>
        <v/>
      </c>
      <c r="U837" s="100" t="str">
        <f t="shared" si="7245"/>
        <v/>
      </c>
      <c r="V837" s="100" t="str">
        <f t="shared" si="7271"/>
        <v/>
      </c>
      <c r="W837" s="100" t="str">
        <f t="shared" si="7246"/>
        <v/>
      </c>
      <c r="X837" s="100" t="str">
        <f t="shared" si="7272"/>
        <v/>
      </c>
      <c r="Y837" s="100" t="str">
        <f t="shared" si="7247"/>
        <v/>
      </c>
      <c r="Z837" s="100" t="str">
        <f t="shared" si="7273"/>
        <v/>
      </c>
      <c r="AA837" s="100" t="str">
        <f t="shared" si="7248"/>
        <v/>
      </c>
      <c r="AB837" s="100" t="str">
        <f t="shared" si="7274"/>
        <v/>
      </c>
      <c r="AC837" s="100" t="str">
        <f t="shared" si="7249"/>
        <v/>
      </c>
      <c r="AD837" s="100" t="str">
        <f t="shared" si="7275"/>
        <v/>
      </c>
      <c r="AE837" s="100" t="str">
        <f t="shared" si="7250"/>
        <v/>
      </c>
      <c r="AF837" s="100" t="str">
        <f t="shared" si="7276"/>
        <v/>
      </c>
      <c r="AG837" s="100" t="str">
        <f t="shared" si="7251"/>
        <v/>
      </c>
      <c r="AH837" s="100" t="str">
        <f t="shared" si="7277"/>
        <v/>
      </c>
      <c r="AI837" s="100" t="str">
        <f t="shared" si="7252"/>
        <v/>
      </c>
      <c r="AJ837" s="100" t="str">
        <f t="shared" si="7278"/>
        <v/>
      </c>
      <c r="AK837" s="100" t="str">
        <f t="shared" si="7253"/>
        <v/>
      </c>
      <c r="AL837" s="100" t="str">
        <f t="shared" si="7279"/>
        <v/>
      </c>
      <c r="AM837" s="100" t="str">
        <f t="shared" si="7254"/>
        <v/>
      </c>
      <c r="AN837" s="100" t="str">
        <f t="shared" si="7280"/>
        <v/>
      </c>
      <c r="AO837" s="100" t="str">
        <f t="shared" si="7255"/>
        <v/>
      </c>
      <c r="AP837" s="100" t="str">
        <f t="shared" si="7281"/>
        <v/>
      </c>
      <c r="AQ837" s="100" t="str">
        <f t="shared" si="7256"/>
        <v/>
      </c>
      <c r="AR837" s="100" t="str">
        <f t="shared" si="7282"/>
        <v/>
      </c>
      <c r="AS837" s="100" t="str">
        <f t="shared" si="7257"/>
        <v/>
      </c>
      <c r="AT837" s="100" t="str">
        <f t="shared" si="7283"/>
        <v/>
      </c>
      <c r="AU837" s="100" t="str">
        <f t="shared" si="7258"/>
        <v/>
      </c>
      <c r="AV837" s="100" t="str">
        <f t="shared" si="7284"/>
        <v/>
      </c>
      <c r="AW837" s="100" t="str">
        <f t="shared" si="7259"/>
        <v/>
      </c>
      <c r="AX837" s="100" t="str">
        <f t="shared" si="7285"/>
        <v/>
      </c>
      <c r="AY837" s="100" t="str">
        <f t="shared" si="7260"/>
        <v/>
      </c>
      <c r="AZ837" s="100" t="str">
        <f t="shared" si="7286"/>
        <v/>
      </c>
      <c r="BA837" s="100" t="str">
        <f t="shared" si="7261"/>
        <v/>
      </c>
      <c r="BB837" s="100" t="str">
        <f t="shared" si="7287"/>
        <v/>
      </c>
      <c r="BC837" s="100" t="str">
        <f>IFERROR(INDEX('INPUT INF'!$F$3:$F$601,MATCH($B837,'INPUT INF'!$A$3:$A$601,FALSE)),"")</f>
        <v/>
      </c>
      <c r="BD837" s="100" t="str">
        <f t="shared" si="7230"/>
        <v/>
      </c>
      <c r="BE837" s="100" t="str">
        <f t="shared" si="7288"/>
        <v/>
      </c>
      <c r="BF837" s="100" t="str">
        <f t="shared" si="7289"/>
        <v/>
      </c>
      <c r="BG837" s="115" t="str">
        <f t="shared" si="7290"/>
        <v/>
      </c>
      <c r="BH837" s="176" t="str">
        <f>IF(AND('INPUT INF'!$O$1="X",BG837="PASS"),BF837,IF($BG837="","0",IF('INPUT INF'!$N$67="YES",$BF837,"")))</f>
        <v>0</v>
      </c>
      <c r="BI837" s="115" t="str">
        <f>IF($BG837="","0",IF('INPUT INF'!$S$68="YES",$BF837,""))</f>
        <v>0</v>
      </c>
      <c r="BJ837" s="115" t="str">
        <f>IF($BG837="","0",IF('INPUT INF'!$S$69="YES",$BF837,""))</f>
        <v>0</v>
      </c>
      <c r="BL837" s="118" t="str">
        <f t="shared" si="7219"/>
        <v/>
      </c>
      <c r="BM837" s="118" t="str">
        <f t="shared" si="7220"/>
        <v/>
      </c>
      <c r="BN837" s="118" t="str">
        <f t="shared" si="7221"/>
        <v/>
      </c>
      <c r="BR837" s="118" t="str">
        <f t="shared" si="7222"/>
        <v/>
      </c>
      <c r="BS837" s="118" t="str">
        <f t="shared" si="7223"/>
        <v/>
      </c>
      <c r="BT837" s="118" t="str">
        <f t="shared" si="7224"/>
        <v/>
      </c>
      <c r="BX837" s="118" t="str">
        <f t="shared" si="7225"/>
        <v/>
      </c>
      <c r="BY837" s="118" t="str">
        <f t="shared" si="7226"/>
        <v/>
      </c>
      <c r="BZ837" s="118" t="str">
        <f t="shared" si="7227"/>
        <v/>
      </c>
      <c r="CD837" s="116" t="str">
        <f t="shared" si="7291"/>
        <v/>
      </c>
      <c r="CE837" s="116" t="str">
        <f t="shared" si="7292"/>
        <v/>
      </c>
      <c r="CF837" s="116" t="str">
        <f t="shared" si="7293"/>
        <v/>
      </c>
      <c r="CJ837" s="116" t="str">
        <f t="shared" si="7294"/>
        <v/>
      </c>
      <c r="CK837" s="116" t="str">
        <f t="shared" si="7295"/>
        <v/>
      </c>
      <c r="CL837" s="116" t="str">
        <f t="shared" si="7296"/>
        <v/>
      </c>
      <c r="CP837" s="116" t="str">
        <f t="shared" si="7297"/>
        <v/>
      </c>
      <c r="CQ837" s="116" t="str">
        <f t="shared" si="7298"/>
        <v/>
      </c>
      <c r="CR837" s="116" t="str">
        <f t="shared" si="7299"/>
        <v/>
      </c>
      <c r="DH837" s="115" t="str">
        <f t="shared" si="7228"/>
        <v/>
      </c>
      <c r="DI837" s="115" t="str">
        <f t="shared" si="7229"/>
        <v/>
      </c>
      <c r="DJ837" s="115" t="str">
        <f t="shared" si="7195"/>
        <v/>
      </c>
      <c r="DK837" s="115" t="str">
        <f t="shared" si="7196"/>
        <v/>
      </c>
      <c r="DL837" s="115" t="str">
        <f t="shared" si="7197"/>
        <v/>
      </c>
      <c r="DM837" s="115" t="str">
        <f t="shared" si="7198"/>
        <v/>
      </c>
      <c r="DN837" s="115" t="str">
        <f t="shared" si="7199"/>
        <v/>
      </c>
      <c r="DO837" s="115" t="str">
        <f t="shared" si="7200"/>
        <v/>
      </c>
      <c r="DP837" s="115" t="str">
        <f t="shared" si="7201"/>
        <v/>
      </c>
      <c r="DQ837" s="115" t="str">
        <f t="shared" si="7202"/>
        <v/>
      </c>
      <c r="DR837" s="115" t="str">
        <f t="shared" si="7203"/>
        <v/>
      </c>
      <c r="DS837" s="115" t="str">
        <f t="shared" si="7204"/>
        <v/>
      </c>
      <c r="DT837" s="115" t="str">
        <f t="shared" si="7205"/>
        <v/>
      </c>
      <c r="DU837" s="115" t="str">
        <f t="shared" si="7206"/>
        <v/>
      </c>
      <c r="DV837" s="115" t="str">
        <f t="shared" si="7207"/>
        <v/>
      </c>
      <c r="DW837" s="115" t="str">
        <f t="shared" si="7208"/>
        <v/>
      </c>
      <c r="DX837" s="115" t="str">
        <f t="shared" si="7209"/>
        <v/>
      </c>
      <c r="DY837" s="115" t="str">
        <f t="shared" si="7210"/>
        <v/>
      </c>
      <c r="DZ837" s="115" t="str">
        <f t="shared" si="7211"/>
        <v/>
      </c>
      <c r="EA837" s="115" t="str">
        <f t="shared" si="7212"/>
        <v/>
      </c>
      <c r="EB837" s="115" t="str">
        <f t="shared" si="7213"/>
        <v/>
      </c>
      <c r="EC837" s="115" t="str">
        <f t="shared" si="7214"/>
        <v/>
      </c>
      <c r="ED837" s="115" t="str">
        <f t="shared" si="7215"/>
        <v/>
      </c>
      <c r="EE837" s="115" t="str">
        <f t="shared" si="7216"/>
        <v/>
      </c>
      <c r="EF837" s="115" t="str">
        <f t="shared" si="7217"/>
        <v/>
      </c>
      <c r="EG837" s="115" t="str">
        <f t="shared" si="7300"/>
        <v/>
      </c>
      <c r="EH837" s="115" t="str">
        <f t="shared" si="7301"/>
        <v/>
      </c>
      <c r="EI837" s="115" t="str">
        <f t="shared" si="7302"/>
        <v/>
      </c>
      <c r="EJ837" s="115" t="str">
        <f t="shared" si="7303"/>
        <v/>
      </c>
      <c r="EK837" s="115" t="str">
        <f t="shared" si="7304"/>
        <v/>
      </c>
      <c r="EL837" s="115" t="str">
        <f t="shared" si="7305"/>
        <v/>
      </c>
      <c r="EM837" s="115" t="str">
        <f t="shared" si="7306"/>
        <v/>
      </c>
      <c r="EN837" s="115" t="str">
        <f t="shared" si="7307"/>
        <v/>
      </c>
      <c r="EO837" s="115" t="str">
        <f t="shared" si="7308"/>
        <v/>
      </c>
      <c r="EP837" s="115" t="str">
        <f t="shared" si="7309"/>
        <v/>
      </c>
      <c r="EQ837" s="115" t="str">
        <f t="shared" si="7310"/>
        <v/>
      </c>
      <c r="ER837" s="115" t="str">
        <f t="shared" si="7311"/>
        <v/>
      </c>
      <c r="ES837" s="115" t="str">
        <f t="shared" si="7312"/>
        <v/>
      </c>
      <c r="ET837" s="115" t="str">
        <f t="shared" si="7313"/>
        <v/>
      </c>
      <c r="EU837" s="115" t="str">
        <f t="shared" si="7314"/>
        <v/>
      </c>
      <c r="EV837" s="115" t="str">
        <f t="shared" si="7315"/>
        <v/>
      </c>
      <c r="EW837" s="115" t="str">
        <f t="shared" si="7316"/>
        <v/>
      </c>
      <c r="EX837" s="115" t="str">
        <f t="shared" si="7317"/>
        <v/>
      </c>
      <c r="EY837" s="115" t="str">
        <f t="shared" si="7318"/>
        <v/>
      </c>
      <c r="EZ837" s="115" t="str">
        <f t="shared" si="7319"/>
        <v/>
      </c>
      <c r="FA837" s="115" t="str">
        <f t="shared" si="7320"/>
        <v/>
      </c>
      <c r="FB837" s="115" t="str">
        <f t="shared" si="7321"/>
        <v/>
      </c>
      <c r="FC837" s="115" t="str">
        <f t="shared" si="7322"/>
        <v/>
      </c>
      <c r="FD837" s="115" t="str">
        <f t="shared" si="7323"/>
        <v/>
      </c>
      <c r="FE837" s="115" t="str">
        <f t="shared" si="7324"/>
        <v/>
      </c>
      <c r="FF837" s="115" t="str">
        <f t="shared" si="7232"/>
        <v/>
      </c>
      <c r="FG837" s="115" t="str">
        <f t="shared" si="7325"/>
        <v/>
      </c>
      <c r="FH837" s="115" t="str">
        <f t="shared" ref="FH837:FH844" si="7326">FH836</f>
        <v/>
      </c>
      <c r="FI837" s="115" t="str">
        <f t="shared" si="7233"/>
        <v/>
      </c>
      <c r="FJ837" s="115" t="str">
        <f t="shared" si="7234"/>
        <v/>
      </c>
    </row>
    <row r="838" spans="1:166" ht="15" customHeight="1" x14ac:dyDescent="0.25">
      <c r="A838" s="115">
        <v>836</v>
      </c>
      <c r="B838" s="115" t="str">
        <f t="shared" ref="B838:B842" si="7327">IFERROR(SMALL($M$2004:$M$2901,A68),"")</f>
        <v/>
      </c>
      <c r="C838" s="115" t="s">
        <v>71</v>
      </c>
      <c r="D838" s="100">
        <f t="shared" si="7231"/>
        <v>0</v>
      </c>
      <c r="E838" s="100" t="str">
        <f t="shared" si="7262"/>
        <v/>
      </c>
      <c r="F838" s="100" t="str">
        <f t="shared" si="7263"/>
        <v/>
      </c>
      <c r="G838" s="100" t="str">
        <f t="shared" si="7238"/>
        <v/>
      </c>
      <c r="H838" s="100" t="str">
        <f t="shared" si="7264"/>
        <v/>
      </c>
      <c r="I838" s="100" t="str">
        <f t="shared" si="7239"/>
        <v/>
      </c>
      <c r="J838" s="100" t="str">
        <f t="shared" si="7265"/>
        <v/>
      </c>
      <c r="K838" s="100" t="str">
        <f t="shared" si="7240"/>
        <v/>
      </c>
      <c r="L838" s="100" t="str">
        <f t="shared" si="7266"/>
        <v/>
      </c>
      <c r="M838" s="100" t="str">
        <f t="shared" si="7241"/>
        <v/>
      </c>
      <c r="N838" s="100" t="str">
        <f t="shared" si="7267"/>
        <v/>
      </c>
      <c r="O838" s="100" t="str">
        <f t="shared" si="7242"/>
        <v/>
      </c>
      <c r="P838" s="100" t="str">
        <f t="shared" si="7268"/>
        <v/>
      </c>
      <c r="Q838" s="100" t="str">
        <f t="shared" si="7243"/>
        <v/>
      </c>
      <c r="R838" s="100" t="str">
        <f t="shared" si="7269"/>
        <v/>
      </c>
      <c r="S838" s="100" t="str">
        <f t="shared" si="7244"/>
        <v/>
      </c>
      <c r="T838" s="100" t="str">
        <f t="shared" si="7270"/>
        <v/>
      </c>
      <c r="U838" s="100" t="str">
        <f t="shared" si="7245"/>
        <v/>
      </c>
      <c r="V838" s="100" t="str">
        <f t="shared" si="7271"/>
        <v/>
      </c>
      <c r="W838" s="100" t="str">
        <f t="shared" si="7246"/>
        <v/>
      </c>
      <c r="X838" s="100" t="str">
        <f t="shared" si="7272"/>
        <v/>
      </c>
      <c r="Y838" s="100" t="str">
        <f t="shared" si="7247"/>
        <v/>
      </c>
      <c r="Z838" s="100" t="str">
        <f t="shared" si="7273"/>
        <v/>
      </c>
      <c r="AA838" s="100" t="str">
        <f t="shared" si="7248"/>
        <v/>
      </c>
      <c r="AB838" s="100" t="str">
        <f t="shared" si="7274"/>
        <v/>
      </c>
      <c r="AC838" s="100" t="str">
        <f t="shared" si="7249"/>
        <v/>
      </c>
      <c r="AD838" s="100" t="str">
        <f t="shared" si="7275"/>
        <v/>
      </c>
      <c r="AE838" s="100" t="str">
        <f t="shared" si="7250"/>
        <v/>
      </c>
      <c r="AF838" s="100" t="str">
        <f t="shared" si="7276"/>
        <v/>
      </c>
      <c r="AG838" s="100" t="str">
        <f t="shared" si="7251"/>
        <v/>
      </c>
      <c r="AH838" s="100" t="str">
        <f t="shared" si="7277"/>
        <v/>
      </c>
      <c r="AI838" s="100" t="str">
        <f t="shared" si="7252"/>
        <v/>
      </c>
      <c r="AJ838" s="100" t="str">
        <f t="shared" si="7278"/>
        <v/>
      </c>
      <c r="AK838" s="100" t="str">
        <f t="shared" si="7253"/>
        <v/>
      </c>
      <c r="AL838" s="100" t="str">
        <f t="shared" si="7279"/>
        <v/>
      </c>
      <c r="AM838" s="100" t="str">
        <f t="shared" si="7254"/>
        <v/>
      </c>
      <c r="AN838" s="100" t="str">
        <f t="shared" si="7280"/>
        <v/>
      </c>
      <c r="AO838" s="100" t="str">
        <f t="shared" si="7255"/>
        <v/>
      </c>
      <c r="AP838" s="100" t="str">
        <f t="shared" si="7281"/>
        <v/>
      </c>
      <c r="AQ838" s="100" t="str">
        <f t="shared" si="7256"/>
        <v/>
      </c>
      <c r="AR838" s="100" t="str">
        <f t="shared" si="7282"/>
        <v/>
      </c>
      <c r="AS838" s="100" t="str">
        <f t="shared" si="7257"/>
        <v/>
      </c>
      <c r="AT838" s="100" t="str">
        <f t="shared" si="7283"/>
        <v/>
      </c>
      <c r="AU838" s="100" t="str">
        <f t="shared" si="7258"/>
        <v/>
      </c>
      <c r="AV838" s="100" t="str">
        <f t="shared" si="7284"/>
        <v/>
      </c>
      <c r="AW838" s="100" t="str">
        <f t="shared" si="7259"/>
        <v/>
      </c>
      <c r="AX838" s="100" t="str">
        <f t="shared" si="7285"/>
        <v/>
      </c>
      <c r="AY838" s="100" t="str">
        <f t="shared" si="7260"/>
        <v/>
      </c>
      <c r="AZ838" s="100" t="str">
        <f t="shared" si="7286"/>
        <v/>
      </c>
      <c r="BA838" s="100" t="str">
        <f t="shared" si="7261"/>
        <v/>
      </c>
      <c r="BB838" s="100" t="str">
        <f t="shared" si="7287"/>
        <v/>
      </c>
      <c r="BC838" s="100" t="str">
        <f>IFERROR(INDEX('INPUT INF'!$F$3:$F$601,MATCH($B838,'INPUT INF'!$A$3:$A$601,FALSE)),"")</f>
        <v/>
      </c>
      <c r="BD838" s="100" t="str">
        <f t="shared" si="7230"/>
        <v/>
      </c>
      <c r="BE838" s="100" t="str">
        <f t="shared" si="7288"/>
        <v/>
      </c>
      <c r="BF838" s="100" t="str">
        <f t="shared" si="7289"/>
        <v/>
      </c>
      <c r="BG838" s="115" t="str">
        <f t="shared" si="7290"/>
        <v/>
      </c>
      <c r="BH838" s="176" t="str">
        <f>IF(AND('INPUT INF'!$O$1="X",BG838="PASS"),BF838,IF($BG838="","0",IF('INPUT INF'!$N$67="YES",$BF838,"")))</f>
        <v>0</v>
      </c>
      <c r="BI838" s="115" t="str">
        <f>IF($BG838="","0",IF('INPUT INF'!$S$68="YES",$BF838,""))</f>
        <v>0</v>
      </c>
      <c r="BJ838" s="115" t="str">
        <f>IF($BG838="","0",IF('INPUT INF'!$S$69="YES",$BF838,""))</f>
        <v>0</v>
      </c>
      <c r="BL838" s="118" t="str">
        <f t="shared" si="7219"/>
        <v/>
      </c>
      <c r="BM838" s="118" t="str">
        <f t="shared" si="7220"/>
        <v/>
      </c>
      <c r="BN838" s="118" t="str">
        <f t="shared" si="7221"/>
        <v/>
      </c>
      <c r="BR838" s="118" t="str">
        <f t="shared" si="7222"/>
        <v/>
      </c>
      <c r="BS838" s="118" t="str">
        <f t="shared" si="7223"/>
        <v/>
      </c>
      <c r="BT838" s="118" t="str">
        <f t="shared" si="7224"/>
        <v/>
      </c>
      <c r="BX838" s="118" t="str">
        <f t="shared" si="7225"/>
        <v/>
      </c>
      <c r="BY838" s="118" t="str">
        <f t="shared" si="7226"/>
        <v/>
      </c>
      <c r="BZ838" s="118" t="str">
        <f t="shared" si="7227"/>
        <v/>
      </c>
      <c r="CD838" s="116" t="str">
        <f t="shared" si="7291"/>
        <v/>
      </c>
      <c r="CE838" s="116" t="str">
        <f t="shared" si="7292"/>
        <v/>
      </c>
      <c r="CF838" s="116" t="str">
        <f t="shared" si="7293"/>
        <v/>
      </c>
      <c r="CJ838" s="116" t="str">
        <f t="shared" si="7294"/>
        <v/>
      </c>
      <c r="CK838" s="116" t="str">
        <f t="shared" si="7295"/>
        <v/>
      </c>
      <c r="CL838" s="116" t="str">
        <f t="shared" si="7296"/>
        <v/>
      </c>
      <c r="CP838" s="116" t="str">
        <f t="shared" si="7297"/>
        <v/>
      </c>
      <c r="CQ838" s="116" t="str">
        <f t="shared" si="7298"/>
        <v/>
      </c>
      <c r="CR838" s="116" t="str">
        <f t="shared" si="7299"/>
        <v/>
      </c>
      <c r="DH838" s="115" t="str">
        <f t="shared" si="7228"/>
        <v/>
      </c>
      <c r="DI838" s="115" t="str">
        <f t="shared" si="7229"/>
        <v/>
      </c>
      <c r="DJ838" s="115" t="str">
        <f t="shared" si="7195"/>
        <v/>
      </c>
      <c r="DK838" s="115" t="str">
        <f t="shared" si="7196"/>
        <v/>
      </c>
      <c r="DL838" s="115" t="str">
        <f t="shared" si="7197"/>
        <v/>
      </c>
      <c r="DM838" s="115" t="str">
        <f t="shared" si="7198"/>
        <v/>
      </c>
      <c r="DN838" s="115" t="str">
        <f t="shared" si="7199"/>
        <v/>
      </c>
      <c r="DO838" s="115" t="str">
        <f t="shared" si="7200"/>
        <v/>
      </c>
      <c r="DP838" s="115" t="str">
        <f t="shared" si="7201"/>
        <v/>
      </c>
      <c r="DQ838" s="115" t="str">
        <f t="shared" si="7202"/>
        <v/>
      </c>
      <c r="DR838" s="115" t="str">
        <f t="shared" si="7203"/>
        <v/>
      </c>
      <c r="DS838" s="115" t="str">
        <f t="shared" si="7204"/>
        <v/>
      </c>
      <c r="DT838" s="115" t="str">
        <f t="shared" si="7205"/>
        <v/>
      </c>
      <c r="DU838" s="115" t="str">
        <f t="shared" si="7206"/>
        <v/>
      </c>
      <c r="DV838" s="115" t="str">
        <f t="shared" si="7207"/>
        <v/>
      </c>
      <c r="DW838" s="115" t="str">
        <f t="shared" si="7208"/>
        <v/>
      </c>
      <c r="DX838" s="115" t="str">
        <f t="shared" si="7209"/>
        <v/>
      </c>
      <c r="DY838" s="115" t="str">
        <f t="shared" si="7210"/>
        <v/>
      </c>
      <c r="DZ838" s="115" t="str">
        <f t="shared" si="7211"/>
        <v/>
      </c>
      <c r="EA838" s="115" t="str">
        <f t="shared" si="7212"/>
        <v/>
      </c>
      <c r="EB838" s="115" t="str">
        <f t="shared" si="7213"/>
        <v/>
      </c>
      <c r="EC838" s="115" t="str">
        <f t="shared" si="7214"/>
        <v/>
      </c>
      <c r="ED838" s="115" t="str">
        <f t="shared" si="7215"/>
        <v/>
      </c>
      <c r="EE838" s="115" t="str">
        <f t="shared" si="7216"/>
        <v/>
      </c>
      <c r="EF838" s="115" t="str">
        <f t="shared" si="7217"/>
        <v/>
      </c>
      <c r="EG838" s="115" t="str">
        <f t="shared" si="7300"/>
        <v/>
      </c>
      <c r="EH838" s="115" t="str">
        <f t="shared" si="7301"/>
        <v/>
      </c>
      <c r="EI838" s="115" t="str">
        <f t="shared" si="7302"/>
        <v/>
      </c>
      <c r="EJ838" s="115" t="str">
        <f t="shared" si="7303"/>
        <v/>
      </c>
      <c r="EK838" s="115" t="str">
        <f t="shared" si="7304"/>
        <v/>
      </c>
      <c r="EL838" s="115" t="str">
        <f t="shared" si="7305"/>
        <v/>
      </c>
      <c r="EM838" s="115" t="str">
        <f t="shared" si="7306"/>
        <v/>
      </c>
      <c r="EN838" s="115" t="str">
        <f t="shared" si="7307"/>
        <v/>
      </c>
      <c r="EO838" s="115" t="str">
        <f t="shared" si="7308"/>
        <v/>
      </c>
      <c r="EP838" s="115" t="str">
        <f t="shared" si="7309"/>
        <v/>
      </c>
      <c r="EQ838" s="115" t="str">
        <f t="shared" si="7310"/>
        <v/>
      </c>
      <c r="ER838" s="115" t="str">
        <f t="shared" si="7311"/>
        <v/>
      </c>
      <c r="ES838" s="115" t="str">
        <f t="shared" si="7312"/>
        <v/>
      </c>
      <c r="ET838" s="115" t="str">
        <f t="shared" si="7313"/>
        <v/>
      </c>
      <c r="EU838" s="115" t="str">
        <f t="shared" si="7314"/>
        <v/>
      </c>
      <c r="EV838" s="115" t="str">
        <f t="shared" si="7315"/>
        <v/>
      </c>
      <c r="EW838" s="115" t="str">
        <f t="shared" si="7316"/>
        <v/>
      </c>
      <c r="EX838" s="115" t="str">
        <f t="shared" si="7317"/>
        <v/>
      </c>
      <c r="EY838" s="115" t="str">
        <f t="shared" si="7318"/>
        <v/>
      </c>
      <c r="EZ838" s="115" t="str">
        <f t="shared" si="7319"/>
        <v/>
      </c>
      <c r="FA838" s="115" t="str">
        <f t="shared" si="7320"/>
        <v/>
      </c>
      <c r="FB838" s="115" t="str">
        <f t="shared" si="7321"/>
        <v/>
      </c>
      <c r="FC838" s="115" t="str">
        <f t="shared" si="7322"/>
        <v/>
      </c>
      <c r="FD838" s="115" t="str">
        <f t="shared" si="7323"/>
        <v/>
      </c>
      <c r="FE838" s="115" t="str">
        <f t="shared" si="7324"/>
        <v/>
      </c>
      <c r="FF838" s="115" t="str">
        <f>FF576</f>
        <v/>
      </c>
      <c r="FG838" s="115" t="str">
        <f t="shared" si="7325"/>
        <v/>
      </c>
      <c r="FH838" s="115" t="str">
        <f t="shared" si="7326"/>
        <v/>
      </c>
      <c r="FI838" s="115" t="str">
        <f t="shared" si="7233"/>
        <v/>
      </c>
      <c r="FJ838" s="115" t="str">
        <f t="shared" si="7234"/>
        <v/>
      </c>
    </row>
    <row r="839" spans="1:166" ht="15" customHeight="1" x14ac:dyDescent="0.25">
      <c r="A839" s="115">
        <v>837</v>
      </c>
      <c r="B839" s="115" t="str">
        <f t="shared" si="7327"/>
        <v/>
      </c>
      <c r="C839" s="115" t="s">
        <v>71</v>
      </c>
      <c r="D839" s="100">
        <f t="shared" si="7231"/>
        <v>0</v>
      </c>
      <c r="E839" s="100" t="str">
        <f t="shared" si="7262"/>
        <v/>
      </c>
      <c r="F839" s="100" t="str">
        <f t="shared" si="7263"/>
        <v/>
      </c>
      <c r="G839" s="100" t="str">
        <f t="shared" si="7238"/>
        <v/>
      </c>
      <c r="H839" s="100" t="str">
        <f t="shared" si="7264"/>
        <v/>
      </c>
      <c r="I839" s="100" t="str">
        <f t="shared" si="7239"/>
        <v/>
      </c>
      <c r="J839" s="100" t="str">
        <f t="shared" si="7265"/>
        <v/>
      </c>
      <c r="K839" s="100" t="str">
        <f t="shared" si="7240"/>
        <v/>
      </c>
      <c r="L839" s="100" t="str">
        <f t="shared" si="7266"/>
        <v/>
      </c>
      <c r="M839" s="100" t="str">
        <f t="shared" si="7241"/>
        <v/>
      </c>
      <c r="N839" s="100" t="str">
        <f t="shared" si="7267"/>
        <v/>
      </c>
      <c r="O839" s="100" t="str">
        <f t="shared" si="7242"/>
        <v/>
      </c>
      <c r="P839" s="100" t="str">
        <f t="shared" si="7268"/>
        <v/>
      </c>
      <c r="Q839" s="100" t="str">
        <f t="shared" si="7243"/>
        <v/>
      </c>
      <c r="R839" s="100" t="str">
        <f t="shared" si="7269"/>
        <v/>
      </c>
      <c r="S839" s="100" t="str">
        <f t="shared" si="7244"/>
        <v/>
      </c>
      <c r="T839" s="100" t="str">
        <f t="shared" si="7270"/>
        <v/>
      </c>
      <c r="U839" s="100" t="str">
        <f t="shared" si="7245"/>
        <v/>
      </c>
      <c r="V839" s="100" t="str">
        <f t="shared" si="7271"/>
        <v/>
      </c>
      <c r="W839" s="100" t="str">
        <f t="shared" si="7246"/>
        <v/>
      </c>
      <c r="X839" s="100" t="str">
        <f t="shared" si="7272"/>
        <v/>
      </c>
      <c r="Y839" s="100" t="str">
        <f t="shared" si="7247"/>
        <v/>
      </c>
      <c r="Z839" s="100" t="str">
        <f t="shared" si="7273"/>
        <v/>
      </c>
      <c r="AA839" s="100" t="str">
        <f t="shared" si="7248"/>
        <v/>
      </c>
      <c r="AB839" s="100" t="str">
        <f t="shared" si="7274"/>
        <v/>
      </c>
      <c r="AC839" s="100" t="str">
        <f t="shared" si="7249"/>
        <v/>
      </c>
      <c r="AD839" s="100" t="str">
        <f t="shared" si="7275"/>
        <v/>
      </c>
      <c r="AE839" s="100" t="str">
        <f t="shared" si="7250"/>
        <v/>
      </c>
      <c r="AF839" s="100" t="str">
        <f t="shared" si="7276"/>
        <v/>
      </c>
      <c r="AG839" s="100" t="str">
        <f t="shared" si="7251"/>
        <v/>
      </c>
      <c r="AH839" s="100" t="str">
        <f t="shared" si="7277"/>
        <v/>
      </c>
      <c r="AI839" s="100" t="str">
        <f t="shared" si="7252"/>
        <v/>
      </c>
      <c r="AJ839" s="100" t="str">
        <f t="shared" si="7278"/>
        <v/>
      </c>
      <c r="AK839" s="100" t="str">
        <f t="shared" si="7253"/>
        <v/>
      </c>
      <c r="AL839" s="100" t="str">
        <f t="shared" si="7279"/>
        <v/>
      </c>
      <c r="AM839" s="100" t="str">
        <f t="shared" si="7254"/>
        <v/>
      </c>
      <c r="AN839" s="100" t="str">
        <f t="shared" si="7280"/>
        <v/>
      </c>
      <c r="AO839" s="100" t="str">
        <f t="shared" si="7255"/>
        <v/>
      </c>
      <c r="AP839" s="100" t="str">
        <f t="shared" si="7281"/>
        <v/>
      </c>
      <c r="AQ839" s="100" t="str">
        <f t="shared" si="7256"/>
        <v/>
      </c>
      <c r="AR839" s="100" t="str">
        <f t="shared" si="7282"/>
        <v/>
      </c>
      <c r="AS839" s="100" t="str">
        <f t="shared" si="7257"/>
        <v/>
      </c>
      <c r="AT839" s="100" t="str">
        <f t="shared" si="7283"/>
        <v/>
      </c>
      <c r="AU839" s="100" t="str">
        <f t="shared" si="7258"/>
        <v/>
      </c>
      <c r="AV839" s="100" t="str">
        <f t="shared" si="7284"/>
        <v/>
      </c>
      <c r="AW839" s="100" t="str">
        <f t="shared" si="7259"/>
        <v/>
      </c>
      <c r="AX839" s="100" t="str">
        <f t="shared" si="7285"/>
        <v/>
      </c>
      <c r="AY839" s="100" t="str">
        <f t="shared" si="7260"/>
        <v/>
      </c>
      <c r="AZ839" s="100" t="str">
        <f t="shared" si="7286"/>
        <v/>
      </c>
      <c r="BA839" s="100" t="str">
        <f t="shared" si="7261"/>
        <v/>
      </c>
      <c r="BB839" s="100" t="str">
        <f t="shared" si="7287"/>
        <v/>
      </c>
      <c r="BC839" s="100" t="str">
        <f>IFERROR(INDEX('INPUT INF'!$F$3:$F$601,MATCH($B839,'INPUT INF'!$A$3:$A$601,FALSE)),"")</f>
        <v/>
      </c>
      <c r="BD839" s="100" t="str">
        <f t="shared" si="7230"/>
        <v/>
      </c>
      <c r="BE839" s="100" t="str">
        <f t="shared" si="7288"/>
        <v/>
      </c>
      <c r="BF839" s="100" t="str">
        <f t="shared" si="7289"/>
        <v/>
      </c>
      <c r="BG839" s="115" t="str">
        <f t="shared" si="7290"/>
        <v/>
      </c>
      <c r="BH839" s="176" t="str">
        <f>IF(AND('INPUT INF'!$O$1="X",BG839="PASS"),BF839,IF($BG839="","0",IF('INPUT INF'!$N$67="YES",$BF839,"")))</f>
        <v>0</v>
      </c>
      <c r="BI839" s="115" t="str">
        <f>IF($BG839="","0",IF('INPUT INF'!$S$68="YES",$BF839,""))</f>
        <v>0</v>
      </c>
      <c r="BJ839" s="115" t="str">
        <f>IF($BG839="","0",IF('INPUT INF'!$S$69="YES",$BF839,""))</f>
        <v>0</v>
      </c>
      <c r="BL839" s="118" t="str">
        <f t="shared" si="7219"/>
        <v/>
      </c>
      <c r="BM839" s="118" t="str">
        <f t="shared" si="7220"/>
        <v/>
      </c>
      <c r="BN839" s="118" t="str">
        <f t="shared" si="7221"/>
        <v/>
      </c>
      <c r="BR839" s="118" t="str">
        <f t="shared" si="7222"/>
        <v/>
      </c>
      <c r="BS839" s="118" t="str">
        <f t="shared" si="7223"/>
        <v/>
      </c>
      <c r="BT839" s="118" t="str">
        <f t="shared" si="7224"/>
        <v/>
      </c>
      <c r="BX839" s="118" t="str">
        <f t="shared" si="7225"/>
        <v/>
      </c>
      <c r="BY839" s="118" t="str">
        <f t="shared" si="7226"/>
        <v/>
      </c>
      <c r="BZ839" s="118" t="str">
        <f t="shared" si="7227"/>
        <v/>
      </c>
      <c r="CD839" s="116" t="str">
        <f t="shared" si="7291"/>
        <v/>
      </c>
      <c r="CE839" s="116" t="str">
        <f t="shared" si="7292"/>
        <v/>
      </c>
      <c r="CF839" s="116" t="str">
        <f t="shared" si="7293"/>
        <v/>
      </c>
      <c r="CJ839" s="116" t="str">
        <f t="shared" si="7294"/>
        <v/>
      </c>
      <c r="CK839" s="116" t="str">
        <f t="shared" si="7295"/>
        <v/>
      </c>
      <c r="CL839" s="116" t="str">
        <f t="shared" si="7296"/>
        <v/>
      </c>
      <c r="CP839" s="116" t="str">
        <f t="shared" si="7297"/>
        <v/>
      </c>
      <c r="CQ839" s="116" t="str">
        <f t="shared" si="7298"/>
        <v/>
      </c>
      <c r="CR839" s="116" t="str">
        <f t="shared" si="7299"/>
        <v/>
      </c>
      <c r="DH839" s="115" t="str">
        <f t="shared" si="7228"/>
        <v/>
      </c>
      <c r="DI839" s="115" t="str">
        <f t="shared" si="7229"/>
        <v/>
      </c>
      <c r="DJ839" s="115" t="str">
        <f t="shared" si="7195"/>
        <v/>
      </c>
      <c r="DK839" s="115" t="str">
        <f t="shared" si="7196"/>
        <v/>
      </c>
      <c r="DL839" s="115" t="str">
        <f t="shared" si="7197"/>
        <v/>
      </c>
      <c r="DM839" s="115" t="str">
        <f t="shared" si="7198"/>
        <v/>
      </c>
      <c r="DN839" s="115" t="str">
        <f t="shared" si="7199"/>
        <v/>
      </c>
      <c r="DO839" s="115" t="str">
        <f t="shared" si="7200"/>
        <v/>
      </c>
      <c r="DP839" s="115" t="str">
        <f t="shared" si="7201"/>
        <v/>
      </c>
      <c r="DQ839" s="115" t="str">
        <f t="shared" si="7202"/>
        <v/>
      </c>
      <c r="DR839" s="115" t="str">
        <f t="shared" si="7203"/>
        <v/>
      </c>
      <c r="DS839" s="115" t="str">
        <f t="shared" si="7204"/>
        <v/>
      </c>
      <c r="DT839" s="115" t="str">
        <f t="shared" si="7205"/>
        <v/>
      </c>
      <c r="DU839" s="115" t="str">
        <f t="shared" si="7206"/>
        <v/>
      </c>
      <c r="DV839" s="115" t="str">
        <f t="shared" si="7207"/>
        <v/>
      </c>
      <c r="DW839" s="115" t="str">
        <f t="shared" si="7208"/>
        <v/>
      </c>
      <c r="DX839" s="115" t="str">
        <f t="shared" si="7209"/>
        <v/>
      </c>
      <c r="DY839" s="115" t="str">
        <f t="shared" si="7210"/>
        <v/>
      </c>
      <c r="DZ839" s="115" t="str">
        <f t="shared" si="7211"/>
        <v/>
      </c>
      <c r="EA839" s="115" t="str">
        <f t="shared" si="7212"/>
        <v/>
      </c>
      <c r="EB839" s="115" t="str">
        <f t="shared" si="7213"/>
        <v/>
      </c>
      <c r="EC839" s="115" t="str">
        <f t="shared" si="7214"/>
        <v/>
      </c>
      <c r="ED839" s="115" t="str">
        <f t="shared" si="7215"/>
        <v/>
      </c>
      <c r="EE839" s="115" t="str">
        <f t="shared" si="7216"/>
        <v/>
      </c>
      <c r="EF839" s="115" t="str">
        <f t="shared" si="7217"/>
        <v/>
      </c>
      <c r="EG839" s="115" t="str">
        <f t="shared" si="7300"/>
        <v/>
      </c>
      <c r="EH839" s="115" t="str">
        <f t="shared" si="7301"/>
        <v/>
      </c>
      <c r="EI839" s="115" t="str">
        <f t="shared" si="7302"/>
        <v/>
      </c>
      <c r="EJ839" s="115" t="str">
        <f t="shared" si="7303"/>
        <v/>
      </c>
      <c r="EK839" s="115" t="str">
        <f t="shared" si="7304"/>
        <v/>
      </c>
      <c r="EL839" s="115" t="str">
        <f t="shared" si="7305"/>
        <v/>
      </c>
      <c r="EM839" s="115" t="str">
        <f t="shared" si="7306"/>
        <v/>
      </c>
      <c r="EN839" s="115" t="str">
        <f t="shared" si="7307"/>
        <v/>
      </c>
      <c r="EO839" s="115" t="str">
        <f t="shared" si="7308"/>
        <v/>
      </c>
      <c r="EP839" s="115" t="str">
        <f t="shared" si="7309"/>
        <v/>
      </c>
      <c r="EQ839" s="115" t="str">
        <f t="shared" si="7310"/>
        <v/>
      </c>
      <c r="ER839" s="115" t="str">
        <f t="shared" si="7311"/>
        <v/>
      </c>
      <c r="ES839" s="115" t="str">
        <f t="shared" si="7312"/>
        <v/>
      </c>
      <c r="ET839" s="115" t="str">
        <f t="shared" si="7313"/>
        <v/>
      </c>
      <c r="EU839" s="115" t="str">
        <f t="shared" si="7314"/>
        <v/>
      </c>
      <c r="EV839" s="115" t="str">
        <f t="shared" si="7315"/>
        <v/>
      </c>
      <c r="EW839" s="115" t="str">
        <f t="shared" si="7316"/>
        <v/>
      </c>
      <c r="EX839" s="115" t="str">
        <f t="shared" si="7317"/>
        <v/>
      </c>
      <c r="EY839" s="115" t="str">
        <f t="shared" si="7318"/>
        <v/>
      </c>
      <c r="EZ839" s="115" t="str">
        <f t="shared" si="7319"/>
        <v/>
      </c>
      <c r="FA839" s="115" t="str">
        <f t="shared" si="7320"/>
        <v/>
      </c>
      <c r="FB839" s="115" t="str">
        <f t="shared" si="7321"/>
        <v/>
      </c>
      <c r="FC839" s="115" t="str">
        <f t="shared" si="7322"/>
        <v/>
      </c>
      <c r="FD839" s="115" t="str">
        <f t="shared" si="7323"/>
        <v/>
      </c>
      <c r="FE839" s="115" t="str">
        <f t="shared" si="7324"/>
        <v/>
      </c>
      <c r="FF839" s="115" t="str">
        <f t="shared" ref="FF839:FF855" si="7328">FF577</f>
        <v/>
      </c>
      <c r="FG839" s="115" t="str">
        <f t="shared" si="7325"/>
        <v/>
      </c>
      <c r="FH839" s="115" t="str">
        <f t="shared" si="7326"/>
        <v/>
      </c>
      <c r="FI839" s="115" t="str">
        <f t="shared" si="7233"/>
        <v/>
      </c>
      <c r="FJ839" s="115" t="str">
        <f t="shared" si="7234"/>
        <v/>
      </c>
    </row>
    <row r="840" spans="1:166" ht="15" customHeight="1" x14ac:dyDescent="0.25">
      <c r="A840" s="115">
        <v>838</v>
      </c>
      <c r="B840" s="115" t="str">
        <f t="shared" si="7327"/>
        <v/>
      </c>
      <c r="C840" s="115" t="s">
        <v>71</v>
      </c>
      <c r="D840" s="100">
        <f t="shared" si="7231"/>
        <v>0</v>
      </c>
      <c r="E840" s="100" t="str">
        <f t="shared" si="7262"/>
        <v/>
      </c>
      <c r="F840" s="100" t="str">
        <f t="shared" si="7263"/>
        <v/>
      </c>
      <c r="G840" s="100" t="str">
        <f t="shared" si="7238"/>
        <v/>
      </c>
      <c r="H840" s="100" t="str">
        <f t="shared" si="7264"/>
        <v/>
      </c>
      <c r="I840" s="100" t="str">
        <f t="shared" si="7239"/>
        <v/>
      </c>
      <c r="J840" s="100" t="str">
        <f t="shared" si="7265"/>
        <v/>
      </c>
      <c r="K840" s="100" t="str">
        <f t="shared" si="7240"/>
        <v/>
      </c>
      <c r="L840" s="100" t="str">
        <f t="shared" si="7266"/>
        <v/>
      </c>
      <c r="M840" s="100" t="str">
        <f t="shared" si="7241"/>
        <v/>
      </c>
      <c r="N840" s="100" t="str">
        <f t="shared" si="7267"/>
        <v/>
      </c>
      <c r="O840" s="100" t="str">
        <f t="shared" si="7242"/>
        <v/>
      </c>
      <c r="P840" s="100" t="str">
        <f t="shared" si="7268"/>
        <v/>
      </c>
      <c r="Q840" s="100" t="str">
        <f t="shared" si="7243"/>
        <v/>
      </c>
      <c r="R840" s="100" t="str">
        <f t="shared" si="7269"/>
        <v/>
      </c>
      <c r="S840" s="100" t="str">
        <f t="shared" si="7244"/>
        <v/>
      </c>
      <c r="T840" s="100" t="str">
        <f t="shared" si="7270"/>
        <v/>
      </c>
      <c r="U840" s="100" t="str">
        <f t="shared" si="7245"/>
        <v/>
      </c>
      <c r="V840" s="100" t="str">
        <f t="shared" si="7271"/>
        <v/>
      </c>
      <c r="W840" s="100" t="str">
        <f t="shared" si="7246"/>
        <v/>
      </c>
      <c r="X840" s="100" t="str">
        <f t="shared" si="7272"/>
        <v/>
      </c>
      <c r="Y840" s="100" t="str">
        <f t="shared" si="7247"/>
        <v/>
      </c>
      <c r="Z840" s="100" t="str">
        <f t="shared" si="7273"/>
        <v/>
      </c>
      <c r="AA840" s="100" t="str">
        <f t="shared" si="7248"/>
        <v/>
      </c>
      <c r="AB840" s="100" t="str">
        <f t="shared" si="7274"/>
        <v/>
      </c>
      <c r="AC840" s="100" t="str">
        <f t="shared" si="7249"/>
        <v/>
      </c>
      <c r="AD840" s="100" t="str">
        <f t="shared" si="7275"/>
        <v/>
      </c>
      <c r="AE840" s="100" t="str">
        <f t="shared" si="7250"/>
        <v/>
      </c>
      <c r="AF840" s="100" t="str">
        <f t="shared" si="7276"/>
        <v/>
      </c>
      <c r="AG840" s="100" t="str">
        <f t="shared" si="7251"/>
        <v/>
      </c>
      <c r="AH840" s="100" t="str">
        <f t="shared" si="7277"/>
        <v/>
      </c>
      <c r="AI840" s="100" t="str">
        <f t="shared" si="7252"/>
        <v/>
      </c>
      <c r="AJ840" s="100" t="str">
        <f t="shared" si="7278"/>
        <v/>
      </c>
      <c r="AK840" s="100" t="str">
        <f t="shared" si="7253"/>
        <v/>
      </c>
      <c r="AL840" s="100" t="str">
        <f t="shared" si="7279"/>
        <v/>
      </c>
      <c r="AM840" s="100" t="str">
        <f t="shared" si="7254"/>
        <v/>
      </c>
      <c r="AN840" s="100" t="str">
        <f t="shared" si="7280"/>
        <v/>
      </c>
      <c r="AO840" s="100" t="str">
        <f t="shared" si="7255"/>
        <v/>
      </c>
      <c r="AP840" s="100" t="str">
        <f t="shared" si="7281"/>
        <v/>
      </c>
      <c r="AQ840" s="100" t="str">
        <f t="shared" si="7256"/>
        <v/>
      </c>
      <c r="AR840" s="100" t="str">
        <f t="shared" si="7282"/>
        <v/>
      </c>
      <c r="AS840" s="100" t="str">
        <f t="shared" si="7257"/>
        <v/>
      </c>
      <c r="AT840" s="100" t="str">
        <f t="shared" si="7283"/>
        <v/>
      </c>
      <c r="AU840" s="100" t="str">
        <f t="shared" si="7258"/>
        <v/>
      </c>
      <c r="AV840" s="100" t="str">
        <f t="shared" si="7284"/>
        <v/>
      </c>
      <c r="AW840" s="100" t="str">
        <f t="shared" si="7259"/>
        <v/>
      </c>
      <c r="AX840" s="100" t="str">
        <f t="shared" si="7285"/>
        <v/>
      </c>
      <c r="AY840" s="100" t="str">
        <f t="shared" si="7260"/>
        <v/>
      </c>
      <c r="AZ840" s="100" t="str">
        <f t="shared" si="7286"/>
        <v/>
      </c>
      <c r="BA840" s="100" t="str">
        <f t="shared" si="7261"/>
        <v/>
      </c>
      <c r="BB840" s="100" t="str">
        <f t="shared" si="7287"/>
        <v/>
      </c>
      <c r="BC840" s="100" t="str">
        <f>IFERROR(INDEX('INPUT INF'!$F$3:$F$601,MATCH($B840,'INPUT INF'!$A$3:$A$601,FALSE)),"")</f>
        <v/>
      </c>
      <c r="BD840" s="100" t="str">
        <f t="shared" si="7230"/>
        <v/>
      </c>
      <c r="BE840" s="100" t="str">
        <f t="shared" si="7288"/>
        <v/>
      </c>
      <c r="BF840" s="100" t="str">
        <f t="shared" si="7289"/>
        <v/>
      </c>
      <c r="BG840" s="115" t="str">
        <f t="shared" si="7290"/>
        <v/>
      </c>
      <c r="BH840" s="176" t="str">
        <f>IF(AND('INPUT INF'!$O$1="X",BG840="PASS"),BF840,IF($BG840="","0",IF('INPUT INF'!$N$67="YES",$BF840,"")))</f>
        <v>0</v>
      </c>
      <c r="BI840" s="115" t="str">
        <f>IF($BG840="","0",IF('INPUT INF'!$S$68="YES",$BF840,""))</f>
        <v>0</v>
      </c>
      <c r="BJ840" s="115" t="str">
        <f>IF($BG840="","0",IF('INPUT INF'!$S$69="YES",$BF840,""))</f>
        <v>0</v>
      </c>
      <c r="BL840" s="118" t="str">
        <f t="shared" si="7219"/>
        <v/>
      </c>
      <c r="BM840" s="118" t="str">
        <f t="shared" si="7220"/>
        <v/>
      </c>
      <c r="BN840" s="118" t="str">
        <f t="shared" si="7221"/>
        <v/>
      </c>
      <c r="BR840" s="118" t="str">
        <f t="shared" si="7222"/>
        <v/>
      </c>
      <c r="BS840" s="118" t="str">
        <f t="shared" si="7223"/>
        <v/>
      </c>
      <c r="BT840" s="118" t="str">
        <f t="shared" si="7224"/>
        <v/>
      </c>
      <c r="BX840" s="118" t="str">
        <f t="shared" si="7225"/>
        <v/>
      </c>
      <c r="BY840" s="118" t="str">
        <f t="shared" si="7226"/>
        <v/>
      </c>
      <c r="BZ840" s="118" t="str">
        <f t="shared" si="7227"/>
        <v/>
      </c>
      <c r="CD840" s="116" t="str">
        <f t="shared" si="7291"/>
        <v/>
      </c>
      <c r="CE840" s="116" t="str">
        <f t="shared" si="7292"/>
        <v/>
      </c>
      <c r="CF840" s="116" t="str">
        <f t="shared" si="7293"/>
        <v/>
      </c>
      <c r="CJ840" s="116" t="str">
        <f t="shared" si="7294"/>
        <v/>
      </c>
      <c r="CK840" s="116" t="str">
        <f t="shared" si="7295"/>
        <v/>
      </c>
      <c r="CL840" s="116" t="str">
        <f t="shared" si="7296"/>
        <v/>
      </c>
      <c r="CP840" s="116" t="str">
        <f t="shared" si="7297"/>
        <v/>
      </c>
      <c r="CQ840" s="116" t="str">
        <f t="shared" si="7298"/>
        <v/>
      </c>
      <c r="CR840" s="116" t="str">
        <f t="shared" si="7299"/>
        <v/>
      </c>
      <c r="DH840" s="115" t="str">
        <f t="shared" si="7228"/>
        <v/>
      </c>
      <c r="DI840" s="115" t="str">
        <f t="shared" si="7229"/>
        <v/>
      </c>
      <c r="DJ840" s="115" t="str">
        <f t="shared" si="7195"/>
        <v/>
      </c>
      <c r="DK840" s="115" t="str">
        <f t="shared" si="7196"/>
        <v/>
      </c>
      <c r="DL840" s="115" t="str">
        <f t="shared" si="7197"/>
        <v/>
      </c>
      <c r="DM840" s="115" t="str">
        <f t="shared" si="7198"/>
        <v/>
      </c>
      <c r="DN840" s="115" t="str">
        <f t="shared" si="7199"/>
        <v/>
      </c>
      <c r="DO840" s="115" t="str">
        <f t="shared" si="7200"/>
        <v/>
      </c>
      <c r="DP840" s="115" t="str">
        <f t="shared" si="7201"/>
        <v/>
      </c>
      <c r="DQ840" s="115" t="str">
        <f t="shared" si="7202"/>
        <v/>
      </c>
      <c r="DR840" s="115" t="str">
        <f t="shared" si="7203"/>
        <v/>
      </c>
      <c r="DS840" s="115" t="str">
        <f t="shared" si="7204"/>
        <v/>
      </c>
      <c r="DT840" s="115" t="str">
        <f t="shared" si="7205"/>
        <v/>
      </c>
      <c r="DU840" s="115" t="str">
        <f t="shared" si="7206"/>
        <v/>
      </c>
      <c r="DV840" s="115" t="str">
        <f t="shared" si="7207"/>
        <v/>
      </c>
      <c r="DW840" s="115" t="str">
        <f t="shared" si="7208"/>
        <v/>
      </c>
      <c r="DX840" s="115" t="str">
        <f t="shared" si="7209"/>
        <v/>
      </c>
      <c r="DY840" s="115" t="str">
        <f t="shared" si="7210"/>
        <v/>
      </c>
      <c r="DZ840" s="115" t="str">
        <f t="shared" si="7211"/>
        <v/>
      </c>
      <c r="EA840" s="115" t="str">
        <f t="shared" si="7212"/>
        <v/>
      </c>
      <c r="EB840" s="115" t="str">
        <f t="shared" si="7213"/>
        <v/>
      </c>
      <c r="EC840" s="115" t="str">
        <f t="shared" si="7214"/>
        <v/>
      </c>
      <c r="ED840" s="115" t="str">
        <f t="shared" si="7215"/>
        <v/>
      </c>
      <c r="EE840" s="115" t="str">
        <f t="shared" si="7216"/>
        <v/>
      </c>
      <c r="EF840" s="115" t="str">
        <f t="shared" si="7217"/>
        <v/>
      </c>
      <c r="EG840" s="115" t="str">
        <f t="shared" si="7300"/>
        <v/>
      </c>
      <c r="EH840" s="115" t="str">
        <f t="shared" si="7301"/>
        <v/>
      </c>
      <c r="EI840" s="115" t="str">
        <f t="shared" si="7302"/>
        <v/>
      </c>
      <c r="EJ840" s="115" t="str">
        <f t="shared" si="7303"/>
        <v/>
      </c>
      <c r="EK840" s="115" t="str">
        <f t="shared" si="7304"/>
        <v/>
      </c>
      <c r="EL840" s="115" t="str">
        <f t="shared" si="7305"/>
        <v/>
      </c>
      <c r="EM840" s="115" t="str">
        <f t="shared" si="7306"/>
        <v/>
      </c>
      <c r="EN840" s="115" t="str">
        <f t="shared" si="7307"/>
        <v/>
      </c>
      <c r="EO840" s="115" t="str">
        <f t="shared" si="7308"/>
        <v/>
      </c>
      <c r="EP840" s="115" t="str">
        <f t="shared" si="7309"/>
        <v/>
      </c>
      <c r="EQ840" s="115" t="str">
        <f t="shared" si="7310"/>
        <v/>
      </c>
      <c r="ER840" s="115" t="str">
        <f t="shared" si="7311"/>
        <v/>
      </c>
      <c r="ES840" s="115" t="str">
        <f t="shared" si="7312"/>
        <v/>
      </c>
      <c r="ET840" s="115" t="str">
        <f t="shared" si="7313"/>
        <v/>
      </c>
      <c r="EU840" s="115" t="str">
        <f t="shared" si="7314"/>
        <v/>
      </c>
      <c r="EV840" s="115" t="str">
        <f t="shared" si="7315"/>
        <v/>
      </c>
      <c r="EW840" s="115" t="str">
        <f t="shared" si="7316"/>
        <v/>
      </c>
      <c r="EX840" s="115" t="str">
        <f t="shared" si="7317"/>
        <v/>
      </c>
      <c r="EY840" s="115" t="str">
        <f t="shared" si="7318"/>
        <v/>
      </c>
      <c r="EZ840" s="115" t="str">
        <f t="shared" si="7319"/>
        <v/>
      </c>
      <c r="FA840" s="115" t="str">
        <f t="shared" si="7320"/>
        <v/>
      </c>
      <c r="FB840" s="115" t="str">
        <f t="shared" si="7321"/>
        <v/>
      </c>
      <c r="FC840" s="115" t="str">
        <f t="shared" si="7322"/>
        <v/>
      </c>
      <c r="FD840" s="115" t="str">
        <f t="shared" si="7323"/>
        <v/>
      </c>
      <c r="FE840" s="115" t="str">
        <f t="shared" si="7324"/>
        <v/>
      </c>
      <c r="FF840" s="115" t="str">
        <f t="shared" si="7328"/>
        <v/>
      </c>
      <c r="FG840" s="115" t="str">
        <f t="shared" si="7325"/>
        <v/>
      </c>
      <c r="FH840" s="115" t="str">
        <f t="shared" si="7326"/>
        <v/>
      </c>
      <c r="FI840" s="115" t="str">
        <f t="shared" si="7233"/>
        <v/>
      </c>
      <c r="FJ840" s="115" t="str">
        <f t="shared" si="7234"/>
        <v/>
      </c>
    </row>
    <row r="841" spans="1:166" ht="15" customHeight="1" x14ac:dyDescent="0.25">
      <c r="A841" s="115">
        <v>839</v>
      </c>
      <c r="B841" s="115" t="str">
        <f t="shared" si="7327"/>
        <v/>
      </c>
      <c r="C841" s="115" t="s">
        <v>71</v>
      </c>
      <c r="D841" s="100">
        <f t="shared" si="7231"/>
        <v>0</v>
      </c>
      <c r="E841" s="100" t="str">
        <f t="shared" si="7262"/>
        <v/>
      </c>
      <c r="F841" s="100" t="str">
        <f t="shared" si="7263"/>
        <v/>
      </c>
      <c r="G841" s="100" t="str">
        <f t="shared" si="7238"/>
        <v/>
      </c>
      <c r="H841" s="100" t="str">
        <f t="shared" si="7264"/>
        <v/>
      </c>
      <c r="I841" s="100" t="str">
        <f t="shared" si="7239"/>
        <v/>
      </c>
      <c r="J841" s="100" t="str">
        <f t="shared" si="7265"/>
        <v/>
      </c>
      <c r="K841" s="100" t="str">
        <f t="shared" si="7240"/>
        <v/>
      </c>
      <c r="L841" s="100" t="str">
        <f t="shared" si="7266"/>
        <v/>
      </c>
      <c r="M841" s="100" t="str">
        <f t="shared" si="7241"/>
        <v/>
      </c>
      <c r="N841" s="100" t="str">
        <f t="shared" si="7267"/>
        <v/>
      </c>
      <c r="O841" s="100" t="str">
        <f t="shared" si="7242"/>
        <v/>
      </c>
      <c r="P841" s="100" t="str">
        <f t="shared" si="7268"/>
        <v/>
      </c>
      <c r="Q841" s="100" t="str">
        <f t="shared" si="7243"/>
        <v/>
      </c>
      <c r="R841" s="100" t="str">
        <f t="shared" si="7269"/>
        <v/>
      </c>
      <c r="S841" s="100" t="str">
        <f t="shared" si="7244"/>
        <v/>
      </c>
      <c r="T841" s="100" t="str">
        <f t="shared" si="7270"/>
        <v/>
      </c>
      <c r="U841" s="100" t="str">
        <f t="shared" si="7245"/>
        <v/>
      </c>
      <c r="V841" s="100" t="str">
        <f t="shared" si="7271"/>
        <v/>
      </c>
      <c r="W841" s="100" t="str">
        <f t="shared" si="7246"/>
        <v/>
      </c>
      <c r="X841" s="100" t="str">
        <f t="shared" si="7272"/>
        <v/>
      </c>
      <c r="Y841" s="100" t="str">
        <f t="shared" si="7247"/>
        <v/>
      </c>
      <c r="Z841" s="100" t="str">
        <f t="shared" si="7273"/>
        <v/>
      </c>
      <c r="AA841" s="100" t="str">
        <f t="shared" si="7248"/>
        <v/>
      </c>
      <c r="AB841" s="100" t="str">
        <f t="shared" si="7274"/>
        <v/>
      </c>
      <c r="AC841" s="100" t="str">
        <f t="shared" si="7249"/>
        <v/>
      </c>
      <c r="AD841" s="100" t="str">
        <f t="shared" si="7275"/>
        <v/>
      </c>
      <c r="AE841" s="100" t="str">
        <f t="shared" si="7250"/>
        <v/>
      </c>
      <c r="AF841" s="100" t="str">
        <f t="shared" si="7276"/>
        <v/>
      </c>
      <c r="AG841" s="100" t="str">
        <f t="shared" si="7251"/>
        <v/>
      </c>
      <c r="AH841" s="100" t="str">
        <f t="shared" si="7277"/>
        <v/>
      </c>
      <c r="AI841" s="100" t="str">
        <f t="shared" si="7252"/>
        <v/>
      </c>
      <c r="AJ841" s="100" t="str">
        <f t="shared" si="7278"/>
        <v/>
      </c>
      <c r="AK841" s="100" t="str">
        <f t="shared" si="7253"/>
        <v/>
      </c>
      <c r="AL841" s="100" t="str">
        <f t="shared" si="7279"/>
        <v/>
      </c>
      <c r="AM841" s="100" t="str">
        <f t="shared" si="7254"/>
        <v/>
      </c>
      <c r="AN841" s="100" t="str">
        <f t="shared" si="7280"/>
        <v/>
      </c>
      <c r="AO841" s="100" t="str">
        <f t="shared" si="7255"/>
        <v/>
      </c>
      <c r="AP841" s="100" t="str">
        <f t="shared" si="7281"/>
        <v/>
      </c>
      <c r="AQ841" s="100" t="str">
        <f t="shared" si="7256"/>
        <v/>
      </c>
      <c r="AR841" s="100" t="str">
        <f t="shared" si="7282"/>
        <v/>
      </c>
      <c r="AS841" s="100" t="str">
        <f t="shared" si="7257"/>
        <v/>
      </c>
      <c r="AT841" s="100" t="str">
        <f t="shared" si="7283"/>
        <v/>
      </c>
      <c r="AU841" s="100" t="str">
        <f t="shared" si="7258"/>
        <v/>
      </c>
      <c r="AV841" s="100" t="str">
        <f t="shared" si="7284"/>
        <v/>
      </c>
      <c r="AW841" s="100" t="str">
        <f t="shared" si="7259"/>
        <v/>
      </c>
      <c r="AX841" s="100" t="str">
        <f t="shared" si="7285"/>
        <v/>
      </c>
      <c r="AY841" s="100" t="str">
        <f t="shared" si="7260"/>
        <v/>
      </c>
      <c r="AZ841" s="100" t="str">
        <f t="shared" si="7286"/>
        <v/>
      </c>
      <c r="BA841" s="100" t="str">
        <f t="shared" si="7261"/>
        <v/>
      </c>
      <c r="BB841" s="100" t="str">
        <f t="shared" si="7287"/>
        <v/>
      </c>
      <c r="BC841" s="100" t="str">
        <f>IFERROR(INDEX('INPUT INF'!$F$3:$F$601,MATCH($B841,'INPUT INF'!$A$3:$A$601,FALSE)),"")</f>
        <v/>
      </c>
      <c r="BD841" s="100" t="str">
        <f t="shared" si="7230"/>
        <v/>
      </c>
      <c r="BE841" s="100" t="str">
        <f t="shared" si="7288"/>
        <v/>
      </c>
      <c r="BF841" s="100" t="str">
        <f t="shared" si="7289"/>
        <v/>
      </c>
      <c r="BG841" s="115" t="str">
        <f t="shared" si="7290"/>
        <v/>
      </c>
      <c r="BH841" s="176" t="str">
        <f>IF(AND('INPUT INF'!$O$1="X",BG841="PASS"),BF841,IF($BG841="","0",IF('INPUT INF'!$N$67="YES",$BF841,"")))</f>
        <v>0</v>
      </c>
      <c r="BI841" s="115" t="str">
        <f>IF($BG841="","0",IF('INPUT INF'!$S$68="YES",$BF841,""))</f>
        <v>0</v>
      </c>
      <c r="BJ841" s="115" t="str">
        <f>IF($BG841="","0",IF('INPUT INF'!$S$69="YES",$BF841,""))</f>
        <v>0</v>
      </c>
      <c r="BL841" s="118" t="str">
        <f t="shared" si="7219"/>
        <v/>
      </c>
      <c r="BM841" s="118" t="str">
        <f t="shared" si="7220"/>
        <v/>
      </c>
      <c r="BN841" s="118" t="str">
        <f t="shared" si="7221"/>
        <v/>
      </c>
      <c r="BR841" s="118" t="str">
        <f t="shared" si="7222"/>
        <v/>
      </c>
      <c r="BS841" s="118" t="str">
        <f t="shared" si="7223"/>
        <v/>
      </c>
      <c r="BT841" s="118" t="str">
        <f t="shared" si="7224"/>
        <v/>
      </c>
      <c r="BX841" s="118" t="str">
        <f t="shared" si="7225"/>
        <v/>
      </c>
      <c r="BY841" s="118" t="str">
        <f t="shared" si="7226"/>
        <v/>
      </c>
      <c r="BZ841" s="118" t="str">
        <f t="shared" si="7227"/>
        <v/>
      </c>
      <c r="CD841" s="116" t="str">
        <f t="shared" si="7291"/>
        <v/>
      </c>
      <c r="CE841" s="116" t="str">
        <f t="shared" si="7292"/>
        <v/>
      </c>
      <c r="CF841" s="116" t="str">
        <f t="shared" si="7293"/>
        <v/>
      </c>
      <c r="CJ841" s="116" t="str">
        <f t="shared" si="7294"/>
        <v/>
      </c>
      <c r="CK841" s="116" t="str">
        <f t="shared" si="7295"/>
        <v/>
      </c>
      <c r="CL841" s="116" t="str">
        <f t="shared" si="7296"/>
        <v/>
      </c>
      <c r="CP841" s="116" t="str">
        <f t="shared" si="7297"/>
        <v/>
      </c>
      <c r="CQ841" s="116" t="str">
        <f t="shared" si="7298"/>
        <v/>
      </c>
      <c r="CR841" s="116" t="str">
        <f t="shared" si="7299"/>
        <v/>
      </c>
      <c r="DH841" s="115" t="str">
        <f t="shared" si="7228"/>
        <v/>
      </c>
      <c r="DI841" s="115" t="str">
        <f t="shared" si="7229"/>
        <v/>
      </c>
      <c r="DJ841" s="115" t="str">
        <f t="shared" si="7195"/>
        <v/>
      </c>
      <c r="DK841" s="115" t="str">
        <f t="shared" si="7196"/>
        <v/>
      </c>
      <c r="DL841" s="115" t="str">
        <f t="shared" si="7197"/>
        <v/>
      </c>
      <c r="DM841" s="115" t="str">
        <f t="shared" si="7198"/>
        <v/>
      </c>
      <c r="DN841" s="115" t="str">
        <f t="shared" si="7199"/>
        <v/>
      </c>
      <c r="DO841" s="115" t="str">
        <f t="shared" si="7200"/>
        <v/>
      </c>
      <c r="DP841" s="115" t="str">
        <f t="shared" si="7201"/>
        <v/>
      </c>
      <c r="DQ841" s="115" t="str">
        <f t="shared" si="7202"/>
        <v/>
      </c>
      <c r="DR841" s="115" t="str">
        <f t="shared" si="7203"/>
        <v/>
      </c>
      <c r="DS841" s="115" t="str">
        <f t="shared" si="7204"/>
        <v/>
      </c>
      <c r="DT841" s="115" t="str">
        <f t="shared" si="7205"/>
        <v/>
      </c>
      <c r="DU841" s="115" t="str">
        <f t="shared" si="7206"/>
        <v/>
      </c>
      <c r="DV841" s="115" t="str">
        <f t="shared" si="7207"/>
        <v/>
      </c>
      <c r="DW841" s="115" t="str">
        <f t="shared" si="7208"/>
        <v/>
      </c>
      <c r="DX841" s="115" t="str">
        <f t="shared" si="7209"/>
        <v/>
      </c>
      <c r="DY841" s="115" t="str">
        <f t="shared" si="7210"/>
        <v/>
      </c>
      <c r="DZ841" s="115" t="str">
        <f t="shared" si="7211"/>
        <v/>
      </c>
      <c r="EA841" s="115" t="str">
        <f t="shared" si="7212"/>
        <v/>
      </c>
      <c r="EB841" s="115" t="str">
        <f t="shared" si="7213"/>
        <v/>
      </c>
      <c r="EC841" s="115" t="str">
        <f t="shared" si="7214"/>
        <v/>
      </c>
      <c r="ED841" s="115" t="str">
        <f t="shared" si="7215"/>
        <v/>
      </c>
      <c r="EE841" s="115" t="str">
        <f t="shared" si="7216"/>
        <v/>
      </c>
      <c r="EF841" s="115" t="str">
        <f t="shared" si="7217"/>
        <v/>
      </c>
      <c r="EG841" s="115" t="str">
        <f t="shared" si="7300"/>
        <v/>
      </c>
      <c r="EH841" s="115" t="str">
        <f t="shared" si="7301"/>
        <v/>
      </c>
      <c r="EI841" s="115" t="str">
        <f t="shared" si="7302"/>
        <v/>
      </c>
      <c r="EJ841" s="115" t="str">
        <f t="shared" si="7303"/>
        <v/>
      </c>
      <c r="EK841" s="115" t="str">
        <f t="shared" si="7304"/>
        <v/>
      </c>
      <c r="EL841" s="115" t="str">
        <f t="shared" si="7305"/>
        <v/>
      </c>
      <c r="EM841" s="115" t="str">
        <f t="shared" si="7306"/>
        <v/>
      </c>
      <c r="EN841" s="115" t="str">
        <f t="shared" si="7307"/>
        <v/>
      </c>
      <c r="EO841" s="115" t="str">
        <f t="shared" si="7308"/>
        <v/>
      </c>
      <c r="EP841" s="115" t="str">
        <f t="shared" si="7309"/>
        <v/>
      </c>
      <c r="EQ841" s="115" t="str">
        <f t="shared" si="7310"/>
        <v/>
      </c>
      <c r="ER841" s="115" t="str">
        <f t="shared" si="7311"/>
        <v/>
      </c>
      <c r="ES841" s="115" t="str">
        <f t="shared" si="7312"/>
        <v/>
      </c>
      <c r="ET841" s="115" t="str">
        <f t="shared" si="7313"/>
        <v/>
      </c>
      <c r="EU841" s="115" t="str">
        <f t="shared" si="7314"/>
        <v/>
      </c>
      <c r="EV841" s="115" t="str">
        <f t="shared" si="7315"/>
        <v/>
      </c>
      <c r="EW841" s="115" t="str">
        <f t="shared" si="7316"/>
        <v/>
      </c>
      <c r="EX841" s="115" t="str">
        <f t="shared" si="7317"/>
        <v/>
      </c>
      <c r="EY841" s="115" t="str">
        <f t="shared" si="7318"/>
        <v/>
      </c>
      <c r="EZ841" s="115" t="str">
        <f t="shared" si="7319"/>
        <v/>
      </c>
      <c r="FA841" s="115" t="str">
        <f t="shared" si="7320"/>
        <v/>
      </c>
      <c r="FB841" s="115" t="str">
        <f t="shared" si="7321"/>
        <v/>
      </c>
      <c r="FC841" s="115" t="str">
        <f t="shared" si="7322"/>
        <v/>
      </c>
      <c r="FD841" s="115" t="str">
        <f t="shared" si="7323"/>
        <v/>
      </c>
      <c r="FE841" s="115" t="str">
        <f t="shared" si="7324"/>
        <v/>
      </c>
      <c r="FF841" s="115" t="str">
        <f t="shared" si="7328"/>
        <v/>
      </c>
      <c r="FG841" s="115" t="str">
        <f t="shared" si="7325"/>
        <v/>
      </c>
      <c r="FH841" s="115" t="str">
        <f t="shared" si="7326"/>
        <v/>
      </c>
      <c r="FI841" s="115" t="str">
        <f t="shared" si="7233"/>
        <v/>
      </c>
      <c r="FJ841" s="115" t="str">
        <f t="shared" si="7234"/>
        <v/>
      </c>
    </row>
    <row r="842" spans="1:166" ht="15" customHeight="1" x14ac:dyDescent="0.25">
      <c r="A842" s="115">
        <v>840</v>
      </c>
      <c r="B842" s="115" t="str">
        <f t="shared" si="7327"/>
        <v/>
      </c>
      <c r="C842" s="115" t="s">
        <v>71</v>
      </c>
      <c r="D842" s="100">
        <f t="shared" si="7231"/>
        <v>0</v>
      </c>
      <c r="E842" s="100" t="str">
        <f t="shared" si="7262"/>
        <v/>
      </c>
      <c r="F842" s="100" t="str">
        <f t="shared" si="7263"/>
        <v/>
      </c>
      <c r="G842" s="100" t="str">
        <f t="shared" si="7238"/>
        <v/>
      </c>
      <c r="H842" s="100" t="str">
        <f t="shared" si="7264"/>
        <v/>
      </c>
      <c r="I842" s="100" t="str">
        <f t="shared" si="7239"/>
        <v/>
      </c>
      <c r="J842" s="100" t="str">
        <f t="shared" si="7265"/>
        <v/>
      </c>
      <c r="K842" s="100" t="str">
        <f t="shared" si="7240"/>
        <v/>
      </c>
      <c r="L842" s="100" t="str">
        <f t="shared" si="7266"/>
        <v/>
      </c>
      <c r="M842" s="100" t="str">
        <f t="shared" si="7241"/>
        <v/>
      </c>
      <c r="N842" s="100" t="str">
        <f t="shared" si="7267"/>
        <v/>
      </c>
      <c r="O842" s="100" t="str">
        <f t="shared" si="7242"/>
        <v/>
      </c>
      <c r="P842" s="100" t="str">
        <f t="shared" si="7268"/>
        <v/>
      </c>
      <c r="Q842" s="100" t="str">
        <f t="shared" si="7243"/>
        <v/>
      </c>
      <c r="R842" s="100" t="str">
        <f t="shared" si="7269"/>
        <v/>
      </c>
      <c r="S842" s="100" t="str">
        <f t="shared" si="7244"/>
        <v/>
      </c>
      <c r="T842" s="100" t="str">
        <f t="shared" si="7270"/>
        <v/>
      </c>
      <c r="U842" s="100" t="str">
        <f t="shared" si="7245"/>
        <v/>
      </c>
      <c r="V842" s="100" t="str">
        <f t="shared" si="7271"/>
        <v/>
      </c>
      <c r="W842" s="100" t="str">
        <f t="shared" si="7246"/>
        <v/>
      </c>
      <c r="X842" s="100" t="str">
        <f t="shared" si="7272"/>
        <v/>
      </c>
      <c r="Y842" s="100" t="str">
        <f t="shared" si="7247"/>
        <v/>
      </c>
      <c r="Z842" s="100" t="str">
        <f t="shared" si="7273"/>
        <v/>
      </c>
      <c r="AA842" s="100" t="str">
        <f t="shared" si="7248"/>
        <v/>
      </c>
      <c r="AB842" s="100" t="str">
        <f t="shared" si="7274"/>
        <v/>
      </c>
      <c r="AC842" s="100" t="str">
        <f t="shared" si="7249"/>
        <v/>
      </c>
      <c r="AD842" s="100" t="str">
        <f t="shared" si="7275"/>
        <v/>
      </c>
      <c r="AE842" s="100" t="str">
        <f t="shared" si="7250"/>
        <v/>
      </c>
      <c r="AF842" s="100" t="str">
        <f t="shared" si="7276"/>
        <v/>
      </c>
      <c r="AG842" s="100" t="str">
        <f t="shared" si="7251"/>
        <v/>
      </c>
      <c r="AH842" s="100" t="str">
        <f t="shared" si="7277"/>
        <v/>
      </c>
      <c r="AI842" s="100" t="str">
        <f t="shared" si="7252"/>
        <v/>
      </c>
      <c r="AJ842" s="100" t="str">
        <f t="shared" si="7278"/>
        <v/>
      </c>
      <c r="AK842" s="100" t="str">
        <f t="shared" si="7253"/>
        <v/>
      </c>
      <c r="AL842" s="100" t="str">
        <f t="shared" si="7279"/>
        <v/>
      </c>
      <c r="AM842" s="100" t="str">
        <f t="shared" si="7254"/>
        <v/>
      </c>
      <c r="AN842" s="100" t="str">
        <f t="shared" si="7280"/>
        <v/>
      </c>
      <c r="AO842" s="100" t="str">
        <f t="shared" si="7255"/>
        <v/>
      </c>
      <c r="AP842" s="100" t="str">
        <f t="shared" si="7281"/>
        <v/>
      </c>
      <c r="AQ842" s="100" t="str">
        <f t="shared" si="7256"/>
        <v/>
      </c>
      <c r="AR842" s="100" t="str">
        <f t="shared" si="7282"/>
        <v/>
      </c>
      <c r="AS842" s="100" t="str">
        <f t="shared" si="7257"/>
        <v/>
      </c>
      <c r="AT842" s="100" t="str">
        <f t="shared" si="7283"/>
        <v/>
      </c>
      <c r="AU842" s="100" t="str">
        <f t="shared" si="7258"/>
        <v/>
      </c>
      <c r="AV842" s="100" t="str">
        <f t="shared" si="7284"/>
        <v/>
      </c>
      <c r="AW842" s="100" t="str">
        <f t="shared" si="7259"/>
        <v/>
      </c>
      <c r="AX842" s="100" t="str">
        <f t="shared" si="7285"/>
        <v/>
      </c>
      <c r="AY842" s="100" t="str">
        <f t="shared" si="7260"/>
        <v/>
      </c>
      <c r="AZ842" s="100" t="str">
        <f t="shared" si="7286"/>
        <v/>
      </c>
      <c r="BA842" s="100" t="str">
        <f t="shared" si="7261"/>
        <v/>
      </c>
      <c r="BB842" s="100" t="str">
        <f t="shared" si="7287"/>
        <v/>
      </c>
      <c r="BC842" s="100" t="str">
        <f>IFERROR(INDEX('INPUT INF'!$F$3:$F$601,MATCH($B842,'INPUT INF'!$A$3:$A$601,FALSE)),"")</f>
        <v/>
      </c>
      <c r="BD842" s="100" t="str">
        <f t="shared" si="7230"/>
        <v/>
      </c>
      <c r="BE842" s="100" t="str">
        <f t="shared" si="7288"/>
        <v/>
      </c>
      <c r="BF842" s="100" t="str">
        <f t="shared" si="7289"/>
        <v/>
      </c>
      <c r="BG842" s="115" t="str">
        <f t="shared" si="7290"/>
        <v/>
      </c>
      <c r="BH842" s="176" t="str">
        <f>IF(AND('INPUT INF'!$O$1="X",BG842="PASS"),BF842,IF($BG842="","0",IF('INPUT INF'!$N$67="YES",$BF842,"")))</f>
        <v>0</v>
      </c>
      <c r="BI842" s="115" t="str">
        <f>IF($BG842="","0",IF('INPUT INF'!$S$68="YES",$BF842,""))</f>
        <v>0</v>
      </c>
      <c r="BJ842" s="115" t="str">
        <f>IF($BG842="","0",IF('INPUT INF'!$S$69="YES",$BF842,""))</f>
        <v>0</v>
      </c>
      <c r="BL842" s="118" t="str">
        <f t="shared" si="7219"/>
        <v/>
      </c>
      <c r="BM842" s="118" t="str">
        <f t="shared" si="7220"/>
        <v/>
      </c>
      <c r="BN842" s="118" t="str">
        <f t="shared" si="7221"/>
        <v/>
      </c>
      <c r="BR842" s="118" t="str">
        <f t="shared" si="7222"/>
        <v/>
      </c>
      <c r="BS842" s="118" t="str">
        <f t="shared" si="7223"/>
        <v/>
      </c>
      <c r="BT842" s="118" t="str">
        <f t="shared" si="7224"/>
        <v/>
      </c>
      <c r="BX842" s="118" t="str">
        <f t="shared" si="7225"/>
        <v/>
      </c>
      <c r="BY842" s="118" t="str">
        <f t="shared" si="7226"/>
        <v/>
      </c>
      <c r="BZ842" s="118" t="str">
        <f t="shared" si="7227"/>
        <v/>
      </c>
      <c r="CD842" s="116" t="str">
        <f t="shared" si="7291"/>
        <v/>
      </c>
      <c r="CE842" s="116" t="str">
        <f t="shared" si="7292"/>
        <v/>
      </c>
      <c r="CF842" s="116" t="str">
        <f t="shared" si="7293"/>
        <v/>
      </c>
      <c r="CJ842" s="116" t="str">
        <f t="shared" si="7294"/>
        <v/>
      </c>
      <c r="CK842" s="116" t="str">
        <f t="shared" si="7295"/>
        <v/>
      </c>
      <c r="CL842" s="116" t="str">
        <f t="shared" si="7296"/>
        <v/>
      </c>
      <c r="CP842" s="116" t="str">
        <f t="shared" si="7297"/>
        <v/>
      </c>
      <c r="CQ842" s="116" t="str">
        <f t="shared" si="7298"/>
        <v/>
      </c>
      <c r="CR842" s="116" t="str">
        <f t="shared" si="7299"/>
        <v/>
      </c>
      <c r="DH842" s="115" t="str">
        <f t="shared" si="7228"/>
        <v/>
      </c>
      <c r="DI842" s="115" t="str">
        <f t="shared" si="7229"/>
        <v/>
      </c>
      <c r="DJ842" s="115" t="str">
        <f t="shared" si="7195"/>
        <v/>
      </c>
      <c r="DK842" s="115" t="str">
        <f t="shared" si="7196"/>
        <v/>
      </c>
      <c r="DL842" s="115" t="str">
        <f t="shared" si="7197"/>
        <v/>
      </c>
      <c r="DM842" s="115" t="str">
        <f t="shared" si="7198"/>
        <v/>
      </c>
      <c r="DN842" s="115" t="str">
        <f t="shared" si="7199"/>
        <v/>
      </c>
      <c r="DO842" s="115" t="str">
        <f t="shared" si="7200"/>
        <v/>
      </c>
      <c r="DP842" s="115" t="str">
        <f t="shared" si="7201"/>
        <v/>
      </c>
      <c r="DQ842" s="115" t="str">
        <f t="shared" si="7202"/>
        <v/>
      </c>
      <c r="DR842" s="115" t="str">
        <f t="shared" si="7203"/>
        <v/>
      </c>
      <c r="DS842" s="115" t="str">
        <f t="shared" si="7204"/>
        <v/>
      </c>
      <c r="DT842" s="115" t="str">
        <f t="shared" si="7205"/>
        <v/>
      </c>
      <c r="DU842" s="115" t="str">
        <f t="shared" si="7206"/>
        <v/>
      </c>
      <c r="DV842" s="115" t="str">
        <f t="shared" si="7207"/>
        <v/>
      </c>
      <c r="DW842" s="115" t="str">
        <f t="shared" si="7208"/>
        <v/>
      </c>
      <c r="DX842" s="115" t="str">
        <f t="shared" si="7209"/>
        <v/>
      </c>
      <c r="DY842" s="115" t="str">
        <f t="shared" si="7210"/>
        <v/>
      </c>
      <c r="DZ842" s="115" t="str">
        <f t="shared" si="7211"/>
        <v/>
      </c>
      <c r="EA842" s="115" t="str">
        <f t="shared" si="7212"/>
        <v/>
      </c>
      <c r="EB842" s="115" t="str">
        <f t="shared" si="7213"/>
        <v/>
      </c>
      <c r="EC842" s="115" t="str">
        <f t="shared" si="7214"/>
        <v/>
      </c>
      <c r="ED842" s="115" t="str">
        <f t="shared" si="7215"/>
        <v/>
      </c>
      <c r="EE842" s="115" t="str">
        <f t="shared" si="7216"/>
        <v/>
      </c>
      <c r="EF842" s="115" t="str">
        <f t="shared" si="7217"/>
        <v/>
      </c>
      <c r="EG842" s="115" t="str">
        <f t="shared" si="7300"/>
        <v/>
      </c>
      <c r="EH842" s="115" t="str">
        <f t="shared" si="7301"/>
        <v/>
      </c>
      <c r="EI842" s="115" t="str">
        <f t="shared" si="7302"/>
        <v/>
      </c>
      <c r="EJ842" s="115" t="str">
        <f t="shared" si="7303"/>
        <v/>
      </c>
      <c r="EK842" s="115" t="str">
        <f t="shared" si="7304"/>
        <v/>
      </c>
      <c r="EL842" s="115" t="str">
        <f t="shared" si="7305"/>
        <v/>
      </c>
      <c r="EM842" s="115" t="str">
        <f t="shared" si="7306"/>
        <v/>
      </c>
      <c r="EN842" s="115" t="str">
        <f t="shared" si="7307"/>
        <v/>
      </c>
      <c r="EO842" s="115" t="str">
        <f t="shared" si="7308"/>
        <v/>
      </c>
      <c r="EP842" s="115" t="str">
        <f t="shared" si="7309"/>
        <v/>
      </c>
      <c r="EQ842" s="115" t="str">
        <f t="shared" si="7310"/>
        <v/>
      </c>
      <c r="ER842" s="115" t="str">
        <f t="shared" si="7311"/>
        <v/>
      </c>
      <c r="ES842" s="115" t="str">
        <f t="shared" si="7312"/>
        <v/>
      </c>
      <c r="ET842" s="115" t="str">
        <f t="shared" si="7313"/>
        <v/>
      </c>
      <c r="EU842" s="115" t="str">
        <f t="shared" si="7314"/>
        <v/>
      </c>
      <c r="EV842" s="115" t="str">
        <f t="shared" si="7315"/>
        <v/>
      </c>
      <c r="EW842" s="115" t="str">
        <f t="shared" si="7316"/>
        <v/>
      </c>
      <c r="EX842" s="115" t="str">
        <f t="shared" si="7317"/>
        <v/>
      </c>
      <c r="EY842" s="115" t="str">
        <f t="shared" si="7318"/>
        <v/>
      </c>
      <c r="EZ842" s="115" t="str">
        <f t="shared" si="7319"/>
        <v/>
      </c>
      <c r="FA842" s="115" t="str">
        <f t="shared" si="7320"/>
        <v/>
      </c>
      <c r="FB842" s="115" t="str">
        <f t="shared" si="7321"/>
        <v/>
      </c>
      <c r="FC842" s="115" t="str">
        <f t="shared" si="7322"/>
        <v/>
      </c>
      <c r="FD842" s="115" t="str">
        <f t="shared" si="7323"/>
        <v/>
      </c>
      <c r="FE842" s="115" t="str">
        <f t="shared" si="7324"/>
        <v/>
      </c>
      <c r="FF842" s="115" t="str">
        <f t="shared" si="7328"/>
        <v/>
      </c>
      <c r="FG842" s="115" t="str">
        <f t="shared" si="7325"/>
        <v/>
      </c>
      <c r="FH842" s="115" t="str">
        <f t="shared" si="7326"/>
        <v/>
      </c>
      <c r="FI842" s="115" t="str">
        <f t="shared" si="7233"/>
        <v/>
      </c>
      <c r="FJ842" s="115" t="str">
        <f t="shared" si="7234"/>
        <v/>
      </c>
    </row>
    <row r="843" spans="1:166" ht="15" customHeight="1" x14ac:dyDescent="0.25">
      <c r="FF843" s="115" t="str">
        <f t="shared" si="7328"/>
        <v/>
      </c>
      <c r="FG843" s="115" t="str">
        <f t="shared" si="7325"/>
        <v/>
      </c>
      <c r="FH843" s="115" t="str">
        <f t="shared" si="7326"/>
        <v/>
      </c>
      <c r="FI843" s="115" t="str">
        <f t="shared" si="7233"/>
        <v/>
      </c>
      <c r="FJ843" s="115" t="str">
        <f t="shared" si="7234"/>
        <v/>
      </c>
    </row>
    <row r="844" spans="1:166" ht="15" customHeight="1" x14ac:dyDescent="0.25">
      <c r="FF844" s="115" t="str">
        <f t="shared" si="7328"/>
        <v/>
      </c>
      <c r="FG844" s="115" t="str">
        <f t="shared" si="7325"/>
        <v/>
      </c>
      <c r="FH844" s="115" t="str">
        <f t="shared" si="7326"/>
        <v/>
      </c>
      <c r="FI844" s="115" t="str">
        <f t="shared" si="7233"/>
        <v/>
      </c>
      <c r="FJ844" s="115" t="str">
        <f t="shared" si="7234"/>
        <v/>
      </c>
    </row>
    <row r="845" spans="1:166" ht="15" customHeight="1" x14ac:dyDescent="0.25">
      <c r="FF845" s="115" t="str">
        <f t="shared" si="7328"/>
        <v/>
      </c>
      <c r="FG845" s="115" t="str">
        <f>IFERROR(SMALL($EV$3:$EV$842,$A$3),"")</f>
        <v/>
      </c>
      <c r="FH845" s="115" t="str">
        <f>IFERROR(LARGE($AI$3:$AI$842,$A$3),"")</f>
        <v/>
      </c>
      <c r="FI845" s="115" t="str">
        <f t="shared" si="7233"/>
        <v/>
      </c>
      <c r="FJ845" s="115" t="str">
        <f t="shared" si="7234"/>
        <v/>
      </c>
    </row>
    <row r="846" spans="1:166" ht="15" customHeight="1" x14ac:dyDescent="0.25">
      <c r="FF846" s="115" t="str">
        <f t="shared" si="7328"/>
        <v/>
      </c>
      <c r="FG846" s="115" t="str">
        <f>IFERROR(SMALL($EV$3:$EV$842,$A$4),"")</f>
        <v/>
      </c>
      <c r="FH846" s="115" t="str">
        <f>FH845</f>
        <v/>
      </c>
      <c r="FI846" s="115" t="str">
        <f t="shared" si="7233"/>
        <v/>
      </c>
      <c r="FJ846" s="115" t="str">
        <f t="shared" si="7234"/>
        <v/>
      </c>
    </row>
    <row r="847" spans="1:166" ht="15" customHeight="1" x14ac:dyDescent="0.25">
      <c r="FF847" s="115" t="str">
        <f t="shared" si="7328"/>
        <v/>
      </c>
      <c r="FG847" s="115" t="str">
        <f>IFERROR(SMALL($EV$3:$EV$842,$A$5),"")</f>
        <v/>
      </c>
      <c r="FH847" s="115" t="str">
        <f t="shared" ref="FH847:FH854" si="7329">FH846</f>
        <v/>
      </c>
      <c r="FI847" s="115" t="str">
        <f t="shared" si="7233"/>
        <v/>
      </c>
      <c r="FJ847" s="115" t="str">
        <f t="shared" si="7234"/>
        <v/>
      </c>
    </row>
    <row r="848" spans="1:166" ht="15" customHeight="1" x14ac:dyDescent="0.25">
      <c r="FF848" s="115" t="str">
        <f t="shared" si="7328"/>
        <v/>
      </c>
      <c r="FG848" s="115" t="str">
        <f>IFERROR(SMALL($EV$3:$EV$842,$A$6),"")</f>
        <v/>
      </c>
      <c r="FH848" s="115" t="str">
        <f t="shared" si="7329"/>
        <v/>
      </c>
      <c r="FI848" s="115" t="str">
        <f t="shared" si="7233"/>
        <v/>
      </c>
      <c r="FJ848" s="115" t="str">
        <f t="shared" si="7234"/>
        <v/>
      </c>
    </row>
    <row r="849" spans="162:166" ht="15" customHeight="1" x14ac:dyDescent="0.25">
      <c r="FF849" s="115" t="str">
        <f t="shared" si="7328"/>
        <v/>
      </c>
      <c r="FG849" s="115" t="str">
        <f>IFERROR(SMALL($EV$3:$EV$842,$A$7),"")</f>
        <v/>
      </c>
      <c r="FH849" s="115" t="str">
        <f t="shared" si="7329"/>
        <v/>
      </c>
      <c r="FI849" s="115" t="str">
        <f t="shared" si="7233"/>
        <v/>
      </c>
      <c r="FJ849" s="115" t="str">
        <f t="shared" si="7234"/>
        <v/>
      </c>
    </row>
    <row r="850" spans="162:166" ht="15" customHeight="1" x14ac:dyDescent="0.25">
      <c r="FF850" s="115" t="str">
        <f t="shared" si="7328"/>
        <v/>
      </c>
      <c r="FG850" s="115" t="str">
        <f>IFERROR(SMALL($EV$3:$EV$842,$A$8),"")</f>
        <v/>
      </c>
      <c r="FH850" s="115" t="str">
        <f t="shared" si="7329"/>
        <v/>
      </c>
      <c r="FI850" s="115" t="str">
        <f t="shared" si="7233"/>
        <v/>
      </c>
      <c r="FJ850" s="115" t="str">
        <f t="shared" si="7234"/>
        <v/>
      </c>
    </row>
    <row r="851" spans="162:166" ht="15" customHeight="1" x14ac:dyDescent="0.25">
      <c r="FF851" s="115" t="str">
        <f t="shared" si="7328"/>
        <v/>
      </c>
      <c r="FG851" s="115" t="str">
        <f>IFERROR(SMALL($EV$3:$EV$842,$A$9),"")</f>
        <v/>
      </c>
      <c r="FH851" s="115" t="str">
        <f t="shared" si="7329"/>
        <v/>
      </c>
      <c r="FI851" s="115" t="str">
        <f t="shared" si="7233"/>
        <v/>
      </c>
      <c r="FJ851" s="115" t="str">
        <f t="shared" si="7234"/>
        <v/>
      </c>
    </row>
    <row r="852" spans="162:166" ht="15" customHeight="1" x14ac:dyDescent="0.25">
      <c r="FF852" s="115" t="str">
        <f t="shared" si="7328"/>
        <v/>
      </c>
      <c r="FG852" s="115" t="str">
        <f>IFERROR(SMALL($EV$3:$EV$842,$A$10),"")</f>
        <v/>
      </c>
      <c r="FH852" s="115" t="str">
        <f t="shared" si="7329"/>
        <v/>
      </c>
      <c r="FI852" s="115" t="str">
        <f t="shared" si="7233"/>
        <v/>
      </c>
      <c r="FJ852" s="115" t="str">
        <f t="shared" si="7234"/>
        <v/>
      </c>
    </row>
    <row r="853" spans="162:166" ht="15" customHeight="1" x14ac:dyDescent="0.25">
      <c r="FF853" s="115" t="str">
        <f t="shared" si="7328"/>
        <v/>
      </c>
      <c r="FG853" s="115" t="str">
        <f>IFERROR(SMALL($EV$3:$EV$842,$A$11),"")</f>
        <v/>
      </c>
      <c r="FH853" s="115" t="str">
        <f t="shared" si="7329"/>
        <v/>
      </c>
      <c r="FI853" s="115" t="str">
        <f t="shared" si="7233"/>
        <v/>
      </c>
      <c r="FJ853" s="115" t="str">
        <f t="shared" si="7234"/>
        <v/>
      </c>
    </row>
    <row r="854" spans="162:166" ht="15" customHeight="1" x14ac:dyDescent="0.25">
      <c r="FF854" s="115" t="str">
        <f t="shared" si="7328"/>
        <v/>
      </c>
      <c r="FG854" s="115" t="str">
        <f>IFERROR(SMALL($EV$3:$EV$842,$A$12),"")</f>
        <v/>
      </c>
      <c r="FH854" s="115" t="str">
        <f t="shared" si="7329"/>
        <v/>
      </c>
      <c r="FI854" s="115" t="str">
        <f t="shared" si="7233"/>
        <v/>
      </c>
      <c r="FJ854" s="115" t="str">
        <f t="shared" si="7234"/>
        <v/>
      </c>
    </row>
    <row r="855" spans="162:166" ht="15" customHeight="1" x14ac:dyDescent="0.25">
      <c r="FF855" s="115" t="str">
        <f t="shared" si="7328"/>
        <v/>
      </c>
      <c r="FG855" s="115" t="str">
        <f>IFERROR(SMALL($EW$3:$EW$842,$A$3),"")</f>
        <v/>
      </c>
      <c r="FH855" s="115" t="str">
        <f>IFERROR(LARGE($AK$3:$AK$842,$A$3),"")</f>
        <v/>
      </c>
      <c r="FI855" s="115" t="str">
        <f t="shared" si="7233"/>
        <v/>
      </c>
      <c r="FJ855" s="115" t="str">
        <f t="shared" si="7234"/>
        <v/>
      </c>
    </row>
    <row r="856" spans="162:166" ht="15" customHeight="1" x14ac:dyDescent="0.25">
      <c r="FF856" s="115" t="str">
        <f>FF594</f>
        <v/>
      </c>
      <c r="FG856" s="115" t="str">
        <f>IFERROR(SMALL($EW$3:$EW$842,$A$4),"")</f>
        <v/>
      </c>
      <c r="FH856" s="115" t="str">
        <f>FH855</f>
        <v/>
      </c>
      <c r="FI856" s="115" t="str">
        <f t="shared" si="7233"/>
        <v/>
      </c>
      <c r="FJ856" s="115" t="str">
        <f t="shared" si="7234"/>
        <v/>
      </c>
    </row>
    <row r="857" spans="162:166" ht="15" customHeight="1" x14ac:dyDescent="0.25">
      <c r="FF857" s="115" t="str">
        <f t="shared" ref="FF857:FF898" si="7330">FF595</f>
        <v/>
      </c>
      <c r="FG857" s="115" t="str">
        <f>IFERROR(SMALL($EW$3:$EW$842,$A$5),"")</f>
        <v/>
      </c>
      <c r="FH857" s="115" t="str">
        <f t="shared" ref="FH857:FH864" si="7331">FH856</f>
        <v/>
      </c>
      <c r="FI857" s="115" t="str">
        <f t="shared" si="7233"/>
        <v/>
      </c>
      <c r="FJ857" s="115" t="str">
        <f t="shared" si="7234"/>
        <v/>
      </c>
    </row>
    <row r="858" spans="162:166" ht="15" customHeight="1" x14ac:dyDescent="0.25">
      <c r="FF858" s="115" t="str">
        <f t="shared" si="7330"/>
        <v/>
      </c>
      <c r="FG858" s="115" t="str">
        <f>IFERROR(SMALL($EW$3:$EW$842,$A$6),"")</f>
        <v/>
      </c>
      <c r="FH858" s="115" t="str">
        <f t="shared" si="7331"/>
        <v/>
      </c>
      <c r="FI858" s="115" t="str">
        <f t="shared" si="7233"/>
        <v/>
      </c>
      <c r="FJ858" s="115" t="str">
        <f t="shared" si="7234"/>
        <v/>
      </c>
    </row>
    <row r="859" spans="162:166" ht="15" customHeight="1" x14ac:dyDescent="0.25">
      <c r="FF859" s="115" t="str">
        <f t="shared" si="7330"/>
        <v/>
      </c>
      <c r="FG859" s="115" t="str">
        <f>IFERROR(SMALL($EW$3:$EW$842,$A$7),"")</f>
        <v/>
      </c>
      <c r="FH859" s="115" t="str">
        <f t="shared" si="7331"/>
        <v/>
      </c>
      <c r="FI859" s="115" t="str">
        <f t="shared" si="7233"/>
        <v/>
      </c>
      <c r="FJ859" s="115" t="str">
        <f t="shared" si="7234"/>
        <v/>
      </c>
    </row>
    <row r="860" spans="162:166" ht="15" customHeight="1" x14ac:dyDescent="0.25">
      <c r="FF860" s="115" t="str">
        <f t="shared" si="7330"/>
        <v/>
      </c>
      <c r="FG860" s="115" t="str">
        <f>IFERROR(SMALL($EW$3:$EW$842,$A$8),"")</f>
        <v/>
      </c>
      <c r="FH860" s="115" t="str">
        <f t="shared" si="7331"/>
        <v/>
      </c>
      <c r="FI860" s="115" t="str">
        <f t="shared" si="7233"/>
        <v/>
      </c>
      <c r="FJ860" s="115" t="str">
        <f t="shared" si="7234"/>
        <v/>
      </c>
    </row>
    <row r="861" spans="162:166" ht="15" customHeight="1" x14ac:dyDescent="0.25">
      <c r="FF861" s="115" t="str">
        <f t="shared" si="7330"/>
        <v/>
      </c>
      <c r="FG861" s="115" t="str">
        <f>IFERROR(SMALL($EW$3:$EW$842,$A$9),"")</f>
        <v/>
      </c>
      <c r="FH861" s="115" t="str">
        <f t="shared" si="7331"/>
        <v/>
      </c>
      <c r="FI861" s="115" t="str">
        <f t="shared" si="7233"/>
        <v/>
      </c>
    </row>
    <row r="862" spans="162:166" ht="15" customHeight="1" x14ac:dyDescent="0.25">
      <c r="FF862" s="115" t="str">
        <f t="shared" si="7330"/>
        <v/>
      </c>
      <c r="FG862" s="115" t="str">
        <f>IFERROR(SMALL($EW$3:$EW$842,$A$10),"")</f>
        <v/>
      </c>
      <c r="FH862" s="115" t="str">
        <f t="shared" si="7331"/>
        <v/>
      </c>
      <c r="FI862" s="115" t="str">
        <f t="shared" si="7233"/>
        <v/>
      </c>
    </row>
    <row r="863" spans="162:166" ht="15" customHeight="1" x14ac:dyDescent="0.25">
      <c r="FF863" s="115" t="str">
        <f t="shared" si="7330"/>
        <v/>
      </c>
      <c r="FG863" s="115" t="str">
        <f>IFERROR(SMALL($EW$3:$EW$842,$A$11),"")</f>
        <v/>
      </c>
      <c r="FH863" s="115" t="str">
        <f t="shared" si="7331"/>
        <v/>
      </c>
      <c r="FI863" s="115" t="str">
        <f t="shared" si="7233"/>
        <v/>
      </c>
    </row>
    <row r="864" spans="162:166" ht="15" customHeight="1" x14ac:dyDescent="0.25">
      <c r="FF864" s="115" t="str">
        <f t="shared" si="7330"/>
        <v/>
      </c>
      <c r="FG864" s="115" t="str">
        <f>IFERROR(SMALL($EW$3:$EW$842,$A$12),"")</f>
        <v/>
      </c>
      <c r="FH864" s="115" t="str">
        <f t="shared" si="7331"/>
        <v/>
      </c>
      <c r="FI864" s="115" t="str">
        <f t="shared" si="7233"/>
        <v/>
      </c>
    </row>
    <row r="865" spans="162:165" ht="15" customHeight="1" x14ac:dyDescent="0.25">
      <c r="FF865" s="115" t="str">
        <f t="shared" si="7330"/>
        <v/>
      </c>
      <c r="FG865" s="115" t="str">
        <f>IFERROR(SMALL($EX$3:$EX$842,$A$3),"")</f>
        <v/>
      </c>
      <c r="FH865" s="115" t="str">
        <f>IFERROR(LARGE($AM$3:$AM$842,$A$3),"")</f>
        <v/>
      </c>
      <c r="FI865" s="115" t="str">
        <f t="shared" si="7233"/>
        <v/>
      </c>
    </row>
    <row r="866" spans="162:165" ht="15" customHeight="1" x14ac:dyDescent="0.25">
      <c r="FF866" s="115" t="str">
        <f t="shared" si="7330"/>
        <v/>
      </c>
      <c r="FG866" s="115" t="str">
        <f>IFERROR(SMALL($EX$3:$EX$842,$A$4),"")</f>
        <v/>
      </c>
      <c r="FH866" s="115" t="str">
        <f>FH865</f>
        <v/>
      </c>
      <c r="FI866" s="115" t="str">
        <f t="shared" si="7233"/>
        <v/>
      </c>
    </row>
    <row r="867" spans="162:165" ht="15" customHeight="1" x14ac:dyDescent="0.25">
      <c r="FF867" s="115" t="str">
        <f t="shared" si="7330"/>
        <v/>
      </c>
      <c r="FG867" s="115" t="str">
        <f>IFERROR(SMALL($EX$3:$EX$842,$A$5),"")</f>
        <v/>
      </c>
      <c r="FH867" s="115" t="str">
        <f t="shared" ref="FH867:FH874" si="7332">FH866</f>
        <v/>
      </c>
      <c r="FI867" s="115" t="str">
        <f t="shared" si="7233"/>
        <v/>
      </c>
    </row>
    <row r="868" spans="162:165" ht="15" customHeight="1" x14ac:dyDescent="0.25">
      <c r="FF868" s="115" t="str">
        <f t="shared" si="7330"/>
        <v/>
      </c>
      <c r="FG868" s="115" t="str">
        <f>IFERROR(SMALL($EX$3:$EX$842,$A$6),"")</f>
        <v/>
      </c>
      <c r="FH868" s="115" t="str">
        <f t="shared" si="7332"/>
        <v/>
      </c>
      <c r="FI868" s="115" t="str">
        <f t="shared" si="7233"/>
        <v/>
      </c>
    </row>
    <row r="869" spans="162:165" ht="15" customHeight="1" x14ac:dyDescent="0.25">
      <c r="FF869" s="115" t="str">
        <f t="shared" si="7330"/>
        <v/>
      </c>
      <c r="FG869" s="115" t="str">
        <f>IFERROR(SMALL($EX$3:$EX$842,$A$7),"")</f>
        <v/>
      </c>
      <c r="FH869" s="115" t="str">
        <f t="shared" si="7332"/>
        <v/>
      </c>
      <c r="FI869" s="115" t="str">
        <f t="shared" si="7233"/>
        <v/>
      </c>
    </row>
    <row r="870" spans="162:165" ht="15" customHeight="1" x14ac:dyDescent="0.25">
      <c r="FF870" s="115" t="str">
        <f t="shared" si="7330"/>
        <v/>
      </c>
      <c r="FG870" s="115" t="str">
        <f>IFERROR(SMALL($EX$3:$EX$842,$A$8),"")</f>
        <v/>
      </c>
      <c r="FH870" s="115" t="str">
        <f t="shared" si="7332"/>
        <v/>
      </c>
      <c r="FI870" s="115" t="str">
        <f t="shared" si="7233"/>
        <v/>
      </c>
    </row>
    <row r="871" spans="162:165" ht="15" customHeight="1" x14ac:dyDescent="0.25">
      <c r="FF871" s="115" t="str">
        <f t="shared" si="7330"/>
        <v/>
      </c>
      <c r="FG871" s="115" t="str">
        <f>IFERROR(SMALL($EX$3:$EX$842,$A$9),"")</f>
        <v/>
      </c>
      <c r="FH871" s="115" t="str">
        <f t="shared" si="7332"/>
        <v/>
      </c>
      <c r="FI871" s="115" t="str">
        <f t="shared" si="7233"/>
        <v/>
      </c>
    </row>
    <row r="872" spans="162:165" ht="15" customHeight="1" x14ac:dyDescent="0.25">
      <c r="FF872" s="115" t="str">
        <f t="shared" si="7330"/>
        <v/>
      </c>
      <c r="FG872" s="115" t="str">
        <f>IFERROR(SMALL($EX$3:$EX$842,$A$10),"")</f>
        <v/>
      </c>
      <c r="FH872" s="115" t="str">
        <f t="shared" si="7332"/>
        <v/>
      </c>
      <c r="FI872" s="115" t="str">
        <f t="shared" si="7233"/>
        <v/>
      </c>
    </row>
    <row r="873" spans="162:165" ht="15" customHeight="1" x14ac:dyDescent="0.25">
      <c r="FF873" s="115" t="str">
        <f t="shared" si="7330"/>
        <v/>
      </c>
      <c r="FG873" s="115" t="str">
        <f>IFERROR(SMALL($EX$3:$EX$842,$A$11),"")</f>
        <v/>
      </c>
      <c r="FH873" s="115" t="str">
        <f t="shared" si="7332"/>
        <v/>
      </c>
      <c r="FI873" s="115" t="str">
        <f t="shared" si="7233"/>
        <v/>
      </c>
    </row>
    <row r="874" spans="162:165" ht="15" customHeight="1" x14ac:dyDescent="0.25">
      <c r="FF874" s="115" t="str">
        <f t="shared" si="7330"/>
        <v/>
      </c>
      <c r="FG874" s="115" t="str">
        <f>IFERROR(SMALL($EX$3:$EX$842,$A$12),"")</f>
        <v/>
      </c>
      <c r="FH874" s="115" t="str">
        <f t="shared" si="7332"/>
        <v/>
      </c>
      <c r="FI874" s="115" t="str">
        <f t="shared" si="7233"/>
        <v/>
      </c>
    </row>
    <row r="875" spans="162:165" ht="15" customHeight="1" x14ac:dyDescent="0.25">
      <c r="FF875" s="115" t="str">
        <f t="shared" si="7330"/>
        <v/>
      </c>
      <c r="FG875" s="115" t="str">
        <f>IFERROR(SMALL($EY$3:$EY$842,$A$3),"")</f>
        <v/>
      </c>
      <c r="FH875" s="115" t="str">
        <f>IFERROR(LARGE($AO$3:$AO$842,$A$3),"")</f>
        <v/>
      </c>
      <c r="FI875" s="115" t="str">
        <f t="shared" si="7233"/>
        <v/>
      </c>
    </row>
    <row r="876" spans="162:165" ht="15" customHeight="1" x14ac:dyDescent="0.25">
      <c r="FF876" s="115" t="str">
        <f t="shared" si="7330"/>
        <v/>
      </c>
      <c r="FG876" s="115" t="str">
        <f>IFERROR(SMALL($EY$3:$EY$842,$A$4),"")</f>
        <v/>
      </c>
      <c r="FH876" s="115" t="str">
        <f>FH875</f>
        <v/>
      </c>
      <c r="FI876" s="115" t="str">
        <f t="shared" si="7233"/>
        <v/>
      </c>
    </row>
    <row r="877" spans="162:165" ht="15" customHeight="1" x14ac:dyDescent="0.25">
      <c r="FF877" s="115" t="str">
        <f t="shared" si="7330"/>
        <v/>
      </c>
      <c r="FG877" s="115" t="str">
        <f>IFERROR(SMALL($EY$3:$EY$842,$A$5),"")</f>
        <v/>
      </c>
      <c r="FH877" s="115" t="str">
        <f t="shared" ref="FH877:FH884" si="7333">FH876</f>
        <v/>
      </c>
      <c r="FI877" s="115" t="str">
        <f t="shared" si="7233"/>
        <v/>
      </c>
    </row>
    <row r="878" spans="162:165" ht="15" customHeight="1" x14ac:dyDescent="0.25">
      <c r="FF878" s="115" t="str">
        <f t="shared" si="7330"/>
        <v/>
      </c>
      <c r="FG878" s="115" t="str">
        <f>IFERROR(SMALL($EY$3:$EY$842,$A$6),"")</f>
        <v/>
      </c>
      <c r="FH878" s="115" t="str">
        <f t="shared" si="7333"/>
        <v/>
      </c>
      <c r="FI878" s="115" t="str">
        <f t="shared" ref="FI878:FI941" si="7334">IFERROR(IF(FG878="","",A196),"")</f>
        <v/>
      </c>
    </row>
    <row r="879" spans="162:165" ht="15" customHeight="1" x14ac:dyDescent="0.25">
      <c r="FF879" s="115" t="str">
        <f t="shared" si="7330"/>
        <v/>
      </c>
      <c r="FG879" s="115" t="str">
        <f>IFERROR(SMALL($EY$3:$EY$842,$A$7),"")</f>
        <v/>
      </c>
      <c r="FH879" s="115" t="str">
        <f t="shared" si="7333"/>
        <v/>
      </c>
      <c r="FI879" s="115" t="str">
        <f t="shared" si="7334"/>
        <v/>
      </c>
    </row>
    <row r="880" spans="162:165" ht="15" customHeight="1" x14ac:dyDescent="0.25">
      <c r="FF880" s="115" t="str">
        <f t="shared" si="7330"/>
        <v/>
      </c>
      <c r="FG880" s="115" t="str">
        <f>IFERROR(SMALL($EY$3:$EY$842,$A$8),"")</f>
        <v/>
      </c>
      <c r="FH880" s="115" t="str">
        <f t="shared" si="7333"/>
        <v/>
      </c>
      <c r="FI880" s="115" t="str">
        <f t="shared" si="7334"/>
        <v/>
      </c>
    </row>
    <row r="881" spans="162:165" ht="15" customHeight="1" x14ac:dyDescent="0.25">
      <c r="FF881" s="115" t="str">
        <f t="shared" si="7330"/>
        <v/>
      </c>
      <c r="FG881" s="115" t="str">
        <f>IFERROR(SMALL($EY$3:$EY$842,$A$9),"")</f>
        <v/>
      </c>
      <c r="FH881" s="115" t="str">
        <f t="shared" si="7333"/>
        <v/>
      </c>
      <c r="FI881" s="115" t="str">
        <f t="shared" si="7334"/>
        <v/>
      </c>
    </row>
    <row r="882" spans="162:165" ht="15" customHeight="1" x14ac:dyDescent="0.25">
      <c r="FF882" s="115" t="str">
        <f t="shared" si="7330"/>
        <v/>
      </c>
      <c r="FG882" s="115" t="str">
        <f>IFERROR(SMALL($EY$3:$EY$842,$A$10),"")</f>
        <v/>
      </c>
      <c r="FH882" s="115" t="str">
        <f t="shared" si="7333"/>
        <v/>
      </c>
      <c r="FI882" s="115" t="str">
        <f t="shared" si="7334"/>
        <v/>
      </c>
    </row>
    <row r="883" spans="162:165" ht="15" customHeight="1" x14ac:dyDescent="0.25">
      <c r="FF883" s="115" t="str">
        <f t="shared" si="7330"/>
        <v/>
      </c>
      <c r="FG883" s="115" t="str">
        <f>IFERROR(SMALL($EY$3:$EY$842,$A$11),"")</f>
        <v/>
      </c>
      <c r="FH883" s="115" t="str">
        <f t="shared" si="7333"/>
        <v/>
      </c>
      <c r="FI883" s="115" t="str">
        <f t="shared" si="7334"/>
        <v/>
      </c>
    </row>
    <row r="884" spans="162:165" ht="15" customHeight="1" x14ac:dyDescent="0.25">
      <c r="FF884" s="115" t="str">
        <f t="shared" si="7330"/>
        <v/>
      </c>
      <c r="FG884" s="115" t="str">
        <f>IFERROR(SMALL($EY$3:$EY$842,$A$12),"")</f>
        <v/>
      </c>
      <c r="FH884" s="115" t="str">
        <f t="shared" si="7333"/>
        <v/>
      </c>
      <c r="FI884" s="115" t="str">
        <f t="shared" si="7334"/>
        <v/>
      </c>
    </row>
    <row r="885" spans="162:165" ht="15" customHeight="1" x14ac:dyDescent="0.25">
      <c r="FF885" s="115" t="str">
        <f t="shared" si="7330"/>
        <v/>
      </c>
      <c r="FG885" s="115" t="str">
        <f>IFERROR(SMALL($EZ$3:$EZ$842,$A$3),"")</f>
        <v/>
      </c>
      <c r="FH885" s="115" t="str">
        <f>IFERROR(LARGE($AQ$3:$AQ$842,$A$3),"")</f>
        <v/>
      </c>
      <c r="FI885" s="115" t="str">
        <f t="shared" si="7334"/>
        <v/>
      </c>
    </row>
    <row r="886" spans="162:165" ht="15" customHeight="1" x14ac:dyDescent="0.25">
      <c r="FF886" s="115" t="str">
        <f t="shared" si="7330"/>
        <v/>
      </c>
      <c r="FG886" s="115" t="str">
        <f>IFERROR(SMALL($EZ$3:$EZ$842,$A$4),"")</f>
        <v/>
      </c>
      <c r="FH886" s="115" t="str">
        <f>FH885</f>
        <v/>
      </c>
      <c r="FI886" s="115" t="str">
        <f t="shared" si="7334"/>
        <v/>
      </c>
    </row>
    <row r="887" spans="162:165" ht="15" customHeight="1" x14ac:dyDescent="0.25">
      <c r="FF887" s="115" t="str">
        <f t="shared" si="7330"/>
        <v/>
      </c>
      <c r="FG887" s="115" t="str">
        <f>IFERROR(SMALL($EZ$3:$EZ$842,$A$5),"")</f>
        <v/>
      </c>
      <c r="FH887" s="115" t="str">
        <f t="shared" ref="FH887:FH894" si="7335">FH886</f>
        <v/>
      </c>
      <c r="FI887" s="115" t="str">
        <f t="shared" si="7334"/>
        <v/>
      </c>
    </row>
    <row r="888" spans="162:165" ht="15" customHeight="1" x14ac:dyDescent="0.25">
      <c r="FF888" s="115" t="str">
        <f t="shared" si="7330"/>
        <v/>
      </c>
      <c r="FG888" s="115" t="str">
        <f>IFERROR(SMALL($EZ$3:$EZ$842,$A$6),"")</f>
        <v/>
      </c>
      <c r="FH888" s="115" t="str">
        <f t="shared" si="7335"/>
        <v/>
      </c>
      <c r="FI888" s="115" t="str">
        <f t="shared" si="7334"/>
        <v/>
      </c>
    </row>
    <row r="889" spans="162:165" ht="15" customHeight="1" x14ac:dyDescent="0.25">
      <c r="FF889" s="115" t="str">
        <f t="shared" si="7330"/>
        <v/>
      </c>
      <c r="FG889" s="115" t="str">
        <f>IFERROR(SMALL($EZ$3:$EZ$842,$A$7),"")</f>
        <v/>
      </c>
      <c r="FH889" s="115" t="str">
        <f t="shared" si="7335"/>
        <v/>
      </c>
      <c r="FI889" s="115" t="str">
        <f t="shared" si="7334"/>
        <v/>
      </c>
    </row>
    <row r="890" spans="162:165" ht="15" customHeight="1" x14ac:dyDescent="0.25">
      <c r="FF890" s="115" t="str">
        <f t="shared" si="7330"/>
        <v/>
      </c>
      <c r="FG890" s="115" t="str">
        <f>IFERROR(SMALL($EZ$3:$EZ$842,$A$8),"")</f>
        <v/>
      </c>
      <c r="FH890" s="115" t="str">
        <f t="shared" si="7335"/>
        <v/>
      </c>
      <c r="FI890" s="115" t="str">
        <f t="shared" si="7334"/>
        <v/>
      </c>
    </row>
    <row r="891" spans="162:165" ht="15" customHeight="1" x14ac:dyDescent="0.25">
      <c r="FF891" s="115" t="str">
        <f t="shared" si="7330"/>
        <v/>
      </c>
      <c r="FG891" s="115" t="str">
        <f>IFERROR(SMALL($EZ$3:$EZ$842,$A$9),"")</f>
        <v/>
      </c>
      <c r="FH891" s="115" t="str">
        <f t="shared" si="7335"/>
        <v/>
      </c>
      <c r="FI891" s="115" t="str">
        <f t="shared" si="7334"/>
        <v/>
      </c>
    </row>
    <row r="892" spans="162:165" ht="15" customHeight="1" x14ac:dyDescent="0.25">
      <c r="FF892" s="115" t="str">
        <f t="shared" si="7330"/>
        <v/>
      </c>
      <c r="FG892" s="115" t="str">
        <f>IFERROR(SMALL($EZ$3:$EZ$842,$A$10),"")</f>
        <v/>
      </c>
      <c r="FH892" s="115" t="str">
        <f t="shared" si="7335"/>
        <v/>
      </c>
      <c r="FI892" s="115" t="str">
        <f t="shared" si="7334"/>
        <v/>
      </c>
    </row>
    <row r="893" spans="162:165" ht="15" customHeight="1" x14ac:dyDescent="0.25">
      <c r="FF893" s="115" t="str">
        <f t="shared" si="7330"/>
        <v/>
      </c>
      <c r="FG893" s="115" t="str">
        <f>IFERROR(SMALL($EZ$3:$EZ$842,$A$11),"")</f>
        <v/>
      </c>
      <c r="FH893" s="115" t="str">
        <f t="shared" si="7335"/>
        <v/>
      </c>
      <c r="FI893" s="115" t="str">
        <f t="shared" si="7334"/>
        <v/>
      </c>
    </row>
    <row r="894" spans="162:165" ht="15" customHeight="1" x14ac:dyDescent="0.25">
      <c r="FF894" s="115" t="str">
        <f t="shared" si="7330"/>
        <v/>
      </c>
      <c r="FG894" s="115" t="str">
        <f>IFERROR(SMALL($EZ$3:$EZ$842,$A$12),"")</f>
        <v/>
      </c>
      <c r="FH894" s="115" t="str">
        <f t="shared" si="7335"/>
        <v/>
      </c>
      <c r="FI894" s="115" t="str">
        <f t="shared" si="7334"/>
        <v/>
      </c>
    </row>
    <row r="895" spans="162:165" ht="15" customHeight="1" x14ac:dyDescent="0.25">
      <c r="FF895" s="115" t="str">
        <f t="shared" si="7330"/>
        <v/>
      </c>
      <c r="FG895" s="115" t="str">
        <f>IFERROR(SMALL($FA$3:$FA$842,$A$3),"")</f>
        <v/>
      </c>
      <c r="FH895" s="115" t="str">
        <f>IFERROR(LARGE($AS$3:$AS$842,$A$3),"")</f>
        <v/>
      </c>
      <c r="FI895" s="115" t="str">
        <f t="shared" si="7334"/>
        <v/>
      </c>
    </row>
    <row r="896" spans="162:165" ht="15" customHeight="1" x14ac:dyDescent="0.25">
      <c r="FF896" s="115" t="str">
        <f t="shared" si="7330"/>
        <v/>
      </c>
      <c r="FG896" s="115" t="str">
        <f>IFERROR(SMALL($FA$3:$FA$842,$A$4),"")</f>
        <v/>
      </c>
      <c r="FH896" s="115" t="str">
        <f>FH895</f>
        <v/>
      </c>
      <c r="FI896" s="115" t="str">
        <f t="shared" si="7334"/>
        <v/>
      </c>
    </row>
    <row r="897" spans="162:165" ht="15" customHeight="1" x14ac:dyDescent="0.25">
      <c r="FF897" s="115" t="str">
        <f t="shared" si="7330"/>
        <v/>
      </c>
      <c r="FG897" s="115" t="str">
        <f>IFERROR(SMALL($FA$3:$FA$842,$A$5),"")</f>
        <v/>
      </c>
      <c r="FH897" s="115" t="str">
        <f t="shared" ref="FH897:FH904" si="7336">FH896</f>
        <v/>
      </c>
      <c r="FI897" s="115" t="str">
        <f t="shared" si="7334"/>
        <v/>
      </c>
    </row>
    <row r="898" spans="162:165" ht="15" customHeight="1" x14ac:dyDescent="0.25">
      <c r="FF898" s="115" t="str">
        <f t="shared" si="7330"/>
        <v/>
      </c>
      <c r="FG898" s="115" t="str">
        <f>IFERROR(SMALL($FA$3:$FA$842,$A$6),"")</f>
        <v/>
      </c>
      <c r="FH898" s="115" t="str">
        <f t="shared" si="7336"/>
        <v/>
      </c>
      <c r="FI898" s="115" t="str">
        <f t="shared" si="7334"/>
        <v/>
      </c>
    </row>
    <row r="899" spans="162:165" ht="15" customHeight="1" x14ac:dyDescent="0.25">
      <c r="FF899" s="115" t="str">
        <f>FF637</f>
        <v/>
      </c>
      <c r="FG899" s="115" t="str">
        <f>IFERROR(SMALL($FA$3:$FA$842,$A$7),"")</f>
        <v/>
      </c>
      <c r="FH899" s="115" t="str">
        <f t="shared" si="7336"/>
        <v/>
      </c>
      <c r="FI899" s="115" t="str">
        <f t="shared" si="7334"/>
        <v/>
      </c>
    </row>
    <row r="900" spans="162:165" ht="15" customHeight="1" x14ac:dyDescent="0.25">
      <c r="FF900" s="115" t="str">
        <f t="shared" ref="FF900:FF918" si="7337">FF638</f>
        <v/>
      </c>
      <c r="FG900" s="115" t="str">
        <f>IFERROR(SMALL($FA$3:$FA$842,$A$8),"")</f>
        <v/>
      </c>
      <c r="FH900" s="115" t="str">
        <f t="shared" si="7336"/>
        <v/>
      </c>
      <c r="FI900" s="115" t="str">
        <f t="shared" si="7334"/>
        <v/>
      </c>
    </row>
    <row r="901" spans="162:165" ht="15" customHeight="1" x14ac:dyDescent="0.25">
      <c r="FF901" s="115" t="str">
        <f t="shared" si="7337"/>
        <v/>
      </c>
      <c r="FG901" s="115" t="str">
        <f>IFERROR(SMALL($FA$3:$FA$842,$A$9),"")</f>
        <v/>
      </c>
      <c r="FH901" s="115" t="str">
        <f t="shared" si="7336"/>
        <v/>
      </c>
      <c r="FI901" s="115" t="str">
        <f t="shared" si="7334"/>
        <v/>
      </c>
    </row>
    <row r="902" spans="162:165" ht="15" customHeight="1" x14ac:dyDescent="0.25">
      <c r="FF902" s="115" t="str">
        <f t="shared" si="7337"/>
        <v/>
      </c>
      <c r="FG902" s="115" t="str">
        <f>IFERROR(SMALL($FA$3:$FA$842,$A$10),"")</f>
        <v/>
      </c>
      <c r="FH902" s="115" t="str">
        <f t="shared" si="7336"/>
        <v/>
      </c>
      <c r="FI902" s="115" t="str">
        <f t="shared" si="7334"/>
        <v/>
      </c>
    </row>
    <row r="903" spans="162:165" ht="15" customHeight="1" x14ac:dyDescent="0.25">
      <c r="FF903" s="115" t="str">
        <f t="shared" si="7337"/>
        <v/>
      </c>
      <c r="FG903" s="115" t="str">
        <f>IFERROR(SMALL($FA$3:$FA$842,$A$11),"")</f>
        <v/>
      </c>
      <c r="FH903" s="115" t="str">
        <f t="shared" si="7336"/>
        <v/>
      </c>
      <c r="FI903" s="115" t="str">
        <f t="shared" si="7334"/>
        <v/>
      </c>
    </row>
    <row r="904" spans="162:165" ht="15" customHeight="1" x14ac:dyDescent="0.25">
      <c r="FF904" s="115" t="str">
        <f t="shared" si="7337"/>
        <v/>
      </c>
      <c r="FG904" s="115" t="str">
        <f>IFERROR(SMALL($FA$3:$FA$842,$A$12),"")</f>
        <v/>
      </c>
      <c r="FH904" s="115" t="str">
        <f t="shared" si="7336"/>
        <v/>
      </c>
      <c r="FI904" s="115" t="str">
        <f t="shared" si="7334"/>
        <v/>
      </c>
    </row>
    <row r="905" spans="162:165" ht="15" customHeight="1" x14ac:dyDescent="0.25">
      <c r="FF905" s="115" t="str">
        <f t="shared" si="7337"/>
        <v/>
      </c>
      <c r="FG905" s="115" t="str">
        <f>IFERROR(SMALL($FB$3:$FB$842,$A$3),"")</f>
        <v/>
      </c>
      <c r="FH905" s="115" t="str">
        <f>IFERROR(LARGE($AU$3:$AU$842,$A$3),"")</f>
        <v/>
      </c>
      <c r="FI905" s="115" t="str">
        <f t="shared" si="7334"/>
        <v/>
      </c>
    </row>
    <row r="906" spans="162:165" ht="15" customHeight="1" x14ac:dyDescent="0.25">
      <c r="FF906" s="115" t="str">
        <f t="shared" si="7337"/>
        <v/>
      </c>
      <c r="FG906" s="115" t="str">
        <f>IFERROR(SMALL($FB$3:$FB$842,$A$4),"")</f>
        <v/>
      </c>
      <c r="FH906" s="115" t="str">
        <f>FH905</f>
        <v/>
      </c>
      <c r="FI906" s="115" t="str">
        <f t="shared" si="7334"/>
        <v/>
      </c>
    </row>
    <row r="907" spans="162:165" ht="15" customHeight="1" x14ac:dyDescent="0.25">
      <c r="FF907" s="115" t="str">
        <f t="shared" si="7337"/>
        <v/>
      </c>
      <c r="FG907" s="115" t="str">
        <f>IFERROR(SMALL($FB$3:$FB$842,$A$5),"")</f>
        <v/>
      </c>
      <c r="FH907" s="115" t="str">
        <f t="shared" ref="FH907:FH914" si="7338">FH906</f>
        <v/>
      </c>
      <c r="FI907" s="115" t="str">
        <f t="shared" si="7334"/>
        <v/>
      </c>
    </row>
    <row r="908" spans="162:165" ht="15" customHeight="1" x14ac:dyDescent="0.25">
      <c r="FF908" s="115" t="str">
        <f t="shared" si="7337"/>
        <v/>
      </c>
      <c r="FG908" s="115" t="str">
        <f>IFERROR(SMALL($FB$3:$FB$842,$A$6),"")</f>
        <v/>
      </c>
      <c r="FH908" s="115" t="str">
        <f t="shared" si="7338"/>
        <v/>
      </c>
      <c r="FI908" s="115" t="str">
        <f t="shared" si="7334"/>
        <v/>
      </c>
    </row>
    <row r="909" spans="162:165" ht="15" customHeight="1" x14ac:dyDescent="0.25">
      <c r="FF909" s="115" t="str">
        <f t="shared" si="7337"/>
        <v/>
      </c>
      <c r="FG909" s="115" t="str">
        <f>IFERROR(SMALL($FB$3:$FB$842,$A$7),"")</f>
        <v/>
      </c>
      <c r="FH909" s="115" t="str">
        <f t="shared" si="7338"/>
        <v/>
      </c>
      <c r="FI909" s="115" t="str">
        <f t="shared" si="7334"/>
        <v/>
      </c>
    </row>
    <row r="910" spans="162:165" ht="15" customHeight="1" x14ac:dyDescent="0.25">
      <c r="FF910" s="115" t="str">
        <f t="shared" si="7337"/>
        <v/>
      </c>
      <c r="FG910" s="115" t="str">
        <f>IFERROR(SMALL($FB$3:$FB$842,$A$8),"")</f>
        <v/>
      </c>
      <c r="FH910" s="115" t="str">
        <f t="shared" si="7338"/>
        <v/>
      </c>
      <c r="FI910" s="115" t="str">
        <f t="shared" si="7334"/>
        <v/>
      </c>
    </row>
    <row r="911" spans="162:165" ht="15" customHeight="1" x14ac:dyDescent="0.25">
      <c r="FF911" s="115" t="str">
        <f t="shared" si="7337"/>
        <v/>
      </c>
      <c r="FG911" s="115" t="str">
        <f>IFERROR(SMALL($FB$3:$FB$842,$A$9),"")</f>
        <v/>
      </c>
      <c r="FH911" s="115" t="str">
        <f t="shared" si="7338"/>
        <v/>
      </c>
      <c r="FI911" s="115" t="str">
        <f t="shared" si="7334"/>
        <v/>
      </c>
    </row>
    <row r="912" spans="162:165" ht="15" customHeight="1" x14ac:dyDescent="0.25">
      <c r="FF912" s="115" t="str">
        <f t="shared" si="7337"/>
        <v/>
      </c>
      <c r="FG912" s="115" t="str">
        <f>IFERROR(SMALL($FB$3:$FB$842,$A$10),"")</f>
        <v/>
      </c>
      <c r="FH912" s="115" t="str">
        <f t="shared" si="7338"/>
        <v/>
      </c>
      <c r="FI912" s="115" t="str">
        <f t="shared" si="7334"/>
        <v/>
      </c>
    </row>
    <row r="913" spans="162:165" ht="15" customHeight="1" x14ac:dyDescent="0.25">
      <c r="FF913" s="115" t="str">
        <f t="shared" si="7337"/>
        <v/>
      </c>
      <c r="FG913" s="115" t="str">
        <f>IFERROR(SMALL($FB$3:$FB$842,$A$11),"")</f>
        <v/>
      </c>
      <c r="FH913" s="115" t="str">
        <f t="shared" si="7338"/>
        <v/>
      </c>
      <c r="FI913" s="115" t="str">
        <f t="shared" si="7334"/>
        <v/>
      </c>
    </row>
    <row r="914" spans="162:165" ht="15" customHeight="1" x14ac:dyDescent="0.25">
      <c r="FF914" s="115" t="str">
        <f t="shared" si="7337"/>
        <v/>
      </c>
      <c r="FG914" s="115" t="str">
        <f>IFERROR(SMALL($FB$3:$FB$842,$A$12),"")</f>
        <v/>
      </c>
      <c r="FH914" s="115" t="str">
        <f t="shared" si="7338"/>
        <v/>
      </c>
      <c r="FI914" s="115" t="str">
        <f t="shared" si="7334"/>
        <v/>
      </c>
    </row>
    <row r="915" spans="162:165" ht="15" customHeight="1" x14ac:dyDescent="0.25">
      <c r="FF915" s="115" t="str">
        <f t="shared" si="7337"/>
        <v/>
      </c>
      <c r="FG915" s="115" t="str">
        <f>IFERROR(SMALL($FC$3:$FC$842,$A$3),"")</f>
        <v/>
      </c>
      <c r="FH915" s="115" t="str">
        <f>IFERROR(LARGE($AW$3:$AW$842,$A$3),"")</f>
        <v/>
      </c>
      <c r="FI915" s="115" t="str">
        <f t="shared" si="7334"/>
        <v/>
      </c>
    </row>
    <row r="916" spans="162:165" ht="15" customHeight="1" x14ac:dyDescent="0.25">
      <c r="FF916" s="115" t="str">
        <f t="shared" si="7337"/>
        <v/>
      </c>
      <c r="FG916" s="115" t="str">
        <f>IFERROR(SMALL($FC$3:$FC$842,$A$4),"")</f>
        <v/>
      </c>
      <c r="FH916" s="115" t="str">
        <f>FH915</f>
        <v/>
      </c>
      <c r="FI916" s="115" t="str">
        <f t="shared" si="7334"/>
        <v/>
      </c>
    </row>
    <row r="917" spans="162:165" ht="15" customHeight="1" x14ac:dyDescent="0.25">
      <c r="FF917" s="115" t="str">
        <f t="shared" si="7337"/>
        <v/>
      </c>
      <c r="FG917" s="115" t="str">
        <f>IFERROR(SMALL($FC$3:$FC$842,$A$5),"")</f>
        <v/>
      </c>
      <c r="FH917" s="115" t="str">
        <f t="shared" ref="FH917:FH924" si="7339">FH916</f>
        <v/>
      </c>
      <c r="FI917" s="115" t="str">
        <f t="shared" si="7334"/>
        <v/>
      </c>
    </row>
    <row r="918" spans="162:165" ht="15" customHeight="1" x14ac:dyDescent="0.25">
      <c r="FF918" s="115" t="str">
        <f t="shared" si="7337"/>
        <v/>
      </c>
      <c r="FG918" s="115" t="str">
        <f>IFERROR(SMALL($FC$3:$FC$842,$A$6),"")</f>
        <v/>
      </c>
      <c r="FH918" s="115" t="str">
        <f t="shared" si="7339"/>
        <v/>
      </c>
      <c r="FI918" s="115" t="str">
        <f t="shared" si="7334"/>
        <v/>
      </c>
    </row>
    <row r="919" spans="162:165" ht="15" customHeight="1" x14ac:dyDescent="0.25">
      <c r="FF919" s="115" t="str">
        <f>FF657</f>
        <v/>
      </c>
      <c r="FG919" s="115" t="str">
        <f>IFERROR(SMALL($FC$3:$FC$842,$A$7),"")</f>
        <v/>
      </c>
      <c r="FH919" s="115" t="str">
        <f t="shared" si="7339"/>
        <v/>
      </c>
      <c r="FI919" s="115" t="str">
        <f t="shared" si="7334"/>
        <v/>
      </c>
    </row>
    <row r="920" spans="162:165" ht="15" customHeight="1" x14ac:dyDescent="0.25">
      <c r="FF920" s="115" t="str">
        <f t="shared" ref="FF920:FF933" si="7340">FF658</f>
        <v/>
      </c>
      <c r="FG920" s="115" t="str">
        <f>IFERROR(SMALL($FC$3:$FC$842,$A$8),"")</f>
        <v/>
      </c>
      <c r="FH920" s="115" t="str">
        <f t="shared" si="7339"/>
        <v/>
      </c>
      <c r="FI920" s="115" t="str">
        <f t="shared" si="7334"/>
        <v/>
      </c>
    </row>
    <row r="921" spans="162:165" ht="15" customHeight="1" x14ac:dyDescent="0.25">
      <c r="FF921" s="115" t="str">
        <f t="shared" si="7340"/>
        <v/>
      </c>
      <c r="FG921" s="115" t="str">
        <f>IFERROR(SMALL($FC$3:$FC$842,$A$9),"")</f>
        <v/>
      </c>
      <c r="FH921" s="115" t="str">
        <f t="shared" si="7339"/>
        <v/>
      </c>
      <c r="FI921" s="115" t="str">
        <f t="shared" si="7334"/>
        <v/>
      </c>
    </row>
    <row r="922" spans="162:165" ht="15" customHeight="1" x14ac:dyDescent="0.25">
      <c r="FF922" s="115" t="str">
        <f t="shared" si="7340"/>
        <v/>
      </c>
      <c r="FG922" s="115" t="str">
        <f>IFERROR(SMALL($FC$3:$FC$842,$A$10),"")</f>
        <v/>
      </c>
      <c r="FH922" s="115" t="str">
        <f t="shared" si="7339"/>
        <v/>
      </c>
      <c r="FI922" s="115" t="str">
        <f t="shared" si="7334"/>
        <v/>
      </c>
    </row>
    <row r="923" spans="162:165" ht="15" customHeight="1" x14ac:dyDescent="0.25">
      <c r="FF923" s="115" t="str">
        <f t="shared" si="7340"/>
        <v/>
      </c>
      <c r="FG923" s="115" t="str">
        <f>IFERROR(SMALL($FC$3:$FC$842,$A$11),"")</f>
        <v/>
      </c>
      <c r="FH923" s="115" t="str">
        <f t="shared" si="7339"/>
        <v/>
      </c>
      <c r="FI923" s="115" t="str">
        <f t="shared" si="7334"/>
        <v/>
      </c>
    </row>
    <row r="924" spans="162:165" ht="15" customHeight="1" x14ac:dyDescent="0.25">
      <c r="FF924" s="115" t="str">
        <f t="shared" si="7340"/>
        <v/>
      </c>
      <c r="FG924" s="115" t="str">
        <f>IFERROR(SMALL($FC$3:$FC$842,$A$12),"")</f>
        <v/>
      </c>
      <c r="FH924" s="115" t="str">
        <f t="shared" si="7339"/>
        <v/>
      </c>
      <c r="FI924" s="115" t="str">
        <f t="shared" si="7334"/>
        <v/>
      </c>
    </row>
    <row r="925" spans="162:165" ht="15" customHeight="1" x14ac:dyDescent="0.25">
      <c r="FF925" s="115" t="str">
        <f t="shared" si="7340"/>
        <v/>
      </c>
      <c r="FG925" s="115" t="str">
        <f>IFERROR(SMALL($FD$3:$FD$842,$A$3),"")</f>
        <v/>
      </c>
      <c r="FH925" s="115" t="str">
        <f>IFERROR(LARGE($AY$3:$AY$842,$A$3),"")</f>
        <v/>
      </c>
      <c r="FI925" s="115" t="str">
        <f t="shared" si="7334"/>
        <v/>
      </c>
    </row>
    <row r="926" spans="162:165" ht="15" customHeight="1" x14ac:dyDescent="0.25">
      <c r="FF926" s="115" t="str">
        <f t="shared" si="7340"/>
        <v/>
      </c>
      <c r="FG926" s="115" t="str">
        <f>IFERROR(SMALL($FD$3:$FD$842,$A$4),"")</f>
        <v/>
      </c>
      <c r="FH926" s="115" t="str">
        <f>FH925</f>
        <v/>
      </c>
      <c r="FI926" s="115" t="str">
        <f t="shared" si="7334"/>
        <v/>
      </c>
    </row>
    <row r="927" spans="162:165" ht="15" customHeight="1" x14ac:dyDescent="0.25">
      <c r="FF927" s="115" t="str">
        <f t="shared" si="7340"/>
        <v/>
      </c>
      <c r="FG927" s="115" t="str">
        <f>IFERROR(SMALL($FD$3:$FD$842,$A$5),"")</f>
        <v/>
      </c>
      <c r="FH927" s="115" t="str">
        <f t="shared" ref="FH927:FH934" si="7341">FH926</f>
        <v/>
      </c>
      <c r="FI927" s="115" t="str">
        <f t="shared" si="7334"/>
        <v/>
      </c>
    </row>
    <row r="928" spans="162:165" ht="15" customHeight="1" x14ac:dyDescent="0.25">
      <c r="FF928" s="115" t="str">
        <f t="shared" si="7340"/>
        <v/>
      </c>
      <c r="FG928" s="115" t="str">
        <f>IFERROR(SMALL($FD$3:$FD$842,$A$6),"")</f>
        <v/>
      </c>
      <c r="FH928" s="115" t="str">
        <f t="shared" si="7341"/>
        <v/>
      </c>
      <c r="FI928" s="115" t="str">
        <f t="shared" si="7334"/>
        <v/>
      </c>
    </row>
    <row r="929" spans="162:165" ht="15" customHeight="1" x14ac:dyDescent="0.25">
      <c r="FF929" s="115" t="str">
        <f t="shared" si="7340"/>
        <v/>
      </c>
      <c r="FG929" s="115" t="str">
        <f>IFERROR(SMALL($FD$3:$FD$842,$A$7),"")</f>
        <v/>
      </c>
      <c r="FH929" s="115" t="str">
        <f t="shared" si="7341"/>
        <v/>
      </c>
      <c r="FI929" s="115" t="str">
        <f t="shared" si="7334"/>
        <v/>
      </c>
    </row>
    <row r="930" spans="162:165" ht="15" customHeight="1" x14ac:dyDescent="0.25">
      <c r="FF930" s="115" t="str">
        <f t="shared" si="7340"/>
        <v/>
      </c>
      <c r="FG930" s="115" t="str">
        <f>IFERROR(SMALL($FD$3:$FD$842,$A$8),"")</f>
        <v/>
      </c>
      <c r="FH930" s="115" t="str">
        <f t="shared" si="7341"/>
        <v/>
      </c>
      <c r="FI930" s="115" t="str">
        <f t="shared" si="7334"/>
        <v/>
      </c>
    </row>
    <row r="931" spans="162:165" ht="15" customHeight="1" x14ac:dyDescent="0.25">
      <c r="FF931" s="115" t="str">
        <f t="shared" si="7340"/>
        <v/>
      </c>
      <c r="FG931" s="115" t="str">
        <f>IFERROR(SMALL($FD$3:$FD$842,$A$9),"")</f>
        <v/>
      </c>
      <c r="FH931" s="115" t="str">
        <f t="shared" si="7341"/>
        <v/>
      </c>
      <c r="FI931" s="115" t="str">
        <f t="shared" si="7334"/>
        <v/>
      </c>
    </row>
    <row r="932" spans="162:165" ht="15" customHeight="1" x14ac:dyDescent="0.25">
      <c r="FF932" s="115" t="str">
        <f t="shared" si="7340"/>
        <v/>
      </c>
      <c r="FG932" s="115" t="str">
        <f>IFERROR(SMALL($FD$3:$FD$842,$A$10),"")</f>
        <v/>
      </c>
      <c r="FH932" s="115" t="str">
        <f t="shared" si="7341"/>
        <v/>
      </c>
      <c r="FI932" s="115" t="str">
        <f t="shared" si="7334"/>
        <v/>
      </c>
    </row>
    <row r="933" spans="162:165" ht="15" customHeight="1" x14ac:dyDescent="0.25">
      <c r="FF933" s="115" t="str">
        <f t="shared" si="7340"/>
        <v/>
      </c>
      <c r="FG933" s="115" t="str">
        <f>IFERROR(SMALL($FD$3:$FD$842,$A$11),"")</f>
        <v/>
      </c>
      <c r="FH933" s="115" t="str">
        <f t="shared" si="7341"/>
        <v/>
      </c>
      <c r="FI933" s="115" t="str">
        <f t="shared" si="7334"/>
        <v/>
      </c>
    </row>
    <row r="934" spans="162:165" ht="15" customHeight="1" x14ac:dyDescent="0.25">
      <c r="FF934" s="115" t="str">
        <f>FF672</f>
        <v/>
      </c>
      <c r="FG934" s="115" t="str">
        <f>IFERROR(SMALL($FD$3:$FD$842,$A$12),"")</f>
        <v/>
      </c>
      <c r="FH934" s="115" t="str">
        <f t="shared" si="7341"/>
        <v/>
      </c>
      <c r="FI934" s="115" t="str">
        <f t="shared" si="7334"/>
        <v/>
      </c>
    </row>
    <row r="935" spans="162:165" ht="15" customHeight="1" x14ac:dyDescent="0.25">
      <c r="FF935" s="115" t="str">
        <f t="shared" ref="FF935:FF944" si="7342">FF673</f>
        <v/>
      </c>
      <c r="FG935" s="115" t="str">
        <f>IFERROR(SMALL($FE$3:$FE$842,$A$3),"")</f>
        <v/>
      </c>
      <c r="FH935" s="115" t="str">
        <f>IFERROR(LARGE($AY$3:$AY$842,$A$3),"")</f>
        <v/>
      </c>
      <c r="FI935" s="115" t="str">
        <f t="shared" si="7334"/>
        <v/>
      </c>
    </row>
    <row r="936" spans="162:165" ht="15" customHeight="1" x14ac:dyDescent="0.25">
      <c r="FF936" s="115" t="str">
        <f t="shared" si="7342"/>
        <v/>
      </c>
      <c r="FG936" s="115" t="str">
        <f>IFERROR(SMALL($FE$3:$FE$842,$A$4),"")</f>
        <v/>
      </c>
      <c r="FH936" s="115" t="str">
        <f>FH935</f>
        <v/>
      </c>
      <c r="FI936" s="115" t="str">
        <f t="shared" si="7334"/>
        <v/>
      </c>
    </row>
    <row r="937" spans="162:165" ht="15" customHeight="1" x14ac:dyDescent="0.25">
      <c r="FF937" s="115" t="str">
        <f t="shared" si="7342"/>
        <v/>
      </c>
      <c r="FG937" s="115" t="str">
        <f>IFERROR(SMALL($FE$3:$FE$842,$A$5),"")</f>
        <v/>
      </c>
      <c r="FH937" s="115" t="str">
        <f t="shared" ref="FH937:FH944" si="7343">FH936</f>
        <v/>
      </c>
      <c r="FI937" s="115" t="str">
        <f t="shared" si="7334"/>
        <v/>
      </c>
    </row>
    <row r="938" spans="162:165" ht="15" customHeight="1" x14ac:dyDescent="0.25">
      <c r="FF938" s="115" t="str">
        <f t="shared" si="7342"/>
        <v/>
      </c>
      <c r="FG938" s="115" t="str">
        <f>IFERROR(SMALL($FE$3:$FE$842,$A$6),"")</f>
        <v/>
      </c>
      <c r="FH938" s="115" t="str">
        <f t="shared" si="7343"/>
        <v/>
      </c>
      <c r="FI938" s="115" t="str">
        <f t="shared" si="7334"/>
        <v/>
      </c>
    </row>
    <row r="939" spans="162:165" ht="15" customHeight="1" x14ac:dyDescent="0.25">
      <c r="FF939" s="115" t="str">
        <f t="shared" si="7342"/>
        <v/>
      </c>
      <c r="FG939" s="115" t="str">
        <f>IFERROR(SMALL($FE$3:$FE$842,$A$7),"")</f>
        <v/>
      </c>
      <c r="FH939" s="115" t="str">
        <f t="shared" si="7343"/>
        <v/>
      </c>
      <c r="FI939" s="115" t="str">
        <f t="shared" si="7334"/>
        <v/>
      </c>
    </row>
    <row r="940" spans="162:165" ht="15" customHeight="1" x14ac:dyDescent="0.25">
      <c r="FF940" s="115" t="str">
        <f t="shared" si="7342"/>
        <v/>
      </c>
      <c r="FG940" s="115" t="str">
        <f>IFERROR(SMALL($FE$3:$FE$842,$A$8),"")</f>
        <v/>
      </c>
      <c r="FH940" s="115" t="str">
        <f t="shared" si="7343"/>
        <v/>
      </c>
      <c r="FI940" s="115" t="str">
        <f t="shared" si="7334"/>
        <v/>
      </c>
    </row>
    <row r="941" spans="162:165" ht="15" customHeight="1" x14ac:dyDescent="0.25">
      <c r="FF941" s="115" t="str">
        <f t="shared" si="7342"/>
        <v/>
      </c>
      <c r="FG941" s="115" t="str">
        <f>IFERROR(SMALL($FE$3:$FE$842,$A$9),"")</f>
        <v/>
      </c>
      <c r="FH941" s="115" t="str">
        <f t="shared" si="7343"/>
        <v/>
      </c>
      <c r="FI941" s="115" t="str">
        <f t="shared" si="7334"/>
        <v/>
      </c>
    </row>
    <row r="942" spans="162:165" ht="15" customHeight="1" x14ac:dyDescent="0.25">
      <c r="FF942" s="115" t="str">
        <f t="shared" si="7342"/>
        <v/>
      </c>
      <c r="FG942" s="115" t="str">
        <f>IFERROR(SMALL($FE$3:$FE$842,$A$10),"")</f>
        <v/>
      </c>
      <c r="FH942" s="115" t="str">
        <f t="shared" si="7343"/>
        <v/>
      </c>
      <c r="FI942" s="115" t="str">
        <f t="shared" ref="FI942:FI944" si="7344">IFERROR(IF(FG942="","",A260),"")</f>
        <v/>
      </c>
    </row>
    <row r="943" spans="162:165" ht="15" customHeight="1" x14ac:dyDescent="0.25">
      <c r="FF943" s="115" t="str">
        <f t="shared" si="7342"/>
        <v/>
      </c>
      <c r="FG943" s="115" t="str">
        <f>IFERROR(SMALL($FE$3:$FE$842,$A$11),"")</f>
        <v/>
      </c>
      <c r="FH943" s="115" t="str">
        <f t="shared" si="7343"/>
        <v/>
      </c>
      <c r="FI943" s="115" t="str">
        <f t="shared" si="7344"/>
        <v/>
      </c>
    </row>
    <row r="944" spans="162:165" ht="15" customHeight="1" x14ac:dyDescent="0.25">
      <c r="FF944" s="115" t="str">
        <f t="shared" si="7342"/>
        <v/>
      </c>
      <c r="FG944" s="115" t="str">
        <f>IFERROR(SMALL($FE$3:$FE$842,$A$12),"")</f>
        <v/>
      </c>
      <c r="FH944" s="115" t="str">
        <f t="shared" si="7343"/>
        <v/>
      </c>
      <c r="FI944" s="115" t="str">
        <f t="shared" si="7344"/>
        <v/>
      </c>
    </row>
    <row r="1002" spans="2:41" ht="15" customHeight="1" x14ac:dyDescent="0.25">
      <c r="B1002" s="188" t="s">
        <v>40</v>
      </c>
      <c r="C1002" s="188" t="s">
        <v>36</v>
      </c>
      <c r="D1002" s="189"/>
      <c r="E1002" s="189" t="str">
        <f>'INPUT DATA'!D1</f>
        <v>I SUBJECT CODE</v>
      </c>
      <c r="F1002" s="189"/>
      <c r="G1002" s="189"/>
      <c r="H1002" s="189"/>
      <c r="I1002" s="189"/>
      <c r="J1002" s="189"/>
      <c r="K1002" s="189"/>
      <c r="L1002" s="189"/>
      <c r="M1002" s="189"/>
      <c r="N1002" s="189"/>
      <c r="O1002" s="189"/>
      <c r="Q1002" s="189"/>
      <c r="S1002" s="189"/>
      <c r="U1002" s="189"/>
      <c r="W1002" s="189"/>
      <c r="Y1002" s="189"/>
      <c r="Z1002" s="100" t="str">
        <f>'INPUT DATA'!Y1</f>
        <v>RESULT</v>
      </c>
      <c r="AA1002" s="189"/>
      <c r="AC1002" s="189"/>
      <c r="AE1002" s="189"/>
      <c r="AG1002" s="189"/>
      <c r="AI1002" s="189"/>
      <c r="AK1002" s="189"/>
      <c r="AM1002" s="189"/>
      <c r="AO1002" s="189"/>
    </row>
    <row r="1003" spans="2:41" ht="15" customHeight="1" x14ac:dyDescent="0.25">
      <c r="B1003" s="115">
        <f>IF('INPUT INF'!A3="","",IF('INPUT INF'!E3="DROP","",'INPUT INF'!A3))</f>
        <v>12672000</v>
      </c>
      <c r="C1003" s="115" t="str">
        <f>IFERROR(INDEX('INPUT INF'!B3:B601,MATCH(B1003,'INPUT INF'!A3:A601,FALSE)),"")</f>
        <v>ABHISHEK CHOURASIA</v>
      </c>
      <c r="E1003" s="100">
        <f>IFERROR(INDEX('INPUT DATA'!D$5:D$600,MATCH($B1003,'INPUT DATA'!$A$5:$A$600,FALSE)),"")</f>
        <v>301</v>
      </c>
      <c r="F1003" s="100">
        <f>IFERROR(INDEX('INPUT DATA'!E$5:E$600,MATCH($B1003,'INPUT DATA'!$A$5:$A$600,FALSE)),"")</f>
        <v>81</v>
      </c>
      <c r="G1003" s="100" t="str">
        <f>IFERROR(INDEX($LD$4:$LD$18,MATCH('INPUT DATA'!F5,$LC$4:$LC$18,1)),"")</f>
        <v>C1</v>
      </c>
      <c r="H1003" s="100">
        <f>IFERROR(INDEX('INPUT DATA'!G$6:G$600,MATCH($B1003,'INPUT DATA'!$A$5:$A$600,FALSE)),"")</f>
        <v>83</v>
      </c>
      <c r="I1003" s="100">
        <f>IFERROR(INDEX('INPUT DATA'!H$5:H$600,MATCH($B1003,'INPUT DATA'!$A$5:$A$600,FALSE)),"")</f>
        <v>59</v>
      </c>
      <c r="J1003" s="100" t="str">
        <f>IFERROR(INDEX($LD$4:$LD$18,MATCH('INPUT DATA'!I5,$LC$4:$LC$18,1)),"")</f>
        <v>D2</v>
      </c>
      <c r="K1003" s="100">
        <f>IFERROR(INDEX('INPUT DATA'!J$5:J$600,MATCH($B1003,'INPUT DATA'!$A$5:$A$600,FALSE)),"")</f>
        <v>41</v>
      </c>
      <c r="L1003" s="100">
        <f>IFERROR(INDEX('INPUT DATA'!K$5:K$600,MATCH($B1003,'INPUT DATA'!$A$5:$A$600,FALSE)),"")</f>
        <v>71</v>
      </c>
      <c r="M1003" s="100" t="str">
        <f>IFERROR(INDEX($LD$4:$LD$18,MATCH('INPUT DATA'!L5,$LC$4:$LC$18,1)),"")</f>
        <v>C1</v>
      </c>
      <c r="N1003" s="100">
        <f>IFERROR(INDEX('INPUT DATA'!M$5:M$600,MATCH($B1003,'INPUT DATA'!$A$5:$A$600,FALSE)),"")</f>
        <v>42</v>
      </c>
      <c r="O1003" s="100">
        <f>IFERROR(INDEX('INPUT DATA'!N$5:N$600,MATCH($B1003,'INPUT DATA'!$A$5:$A$600,FALSE)),"")</f>
        <v>74</v>
      </c>
      <c r="P1003" s="100" t="str">
        <f>IFERROR(INDEX($LD$4:$LD$18,MATCH('INPUT DATA'!O5,$LC$4:$LC$18,1)),"")</f>
        <v>C1</v>
      </c>
      <c r="Q1003" s="100">
        <f>IFERROR(INDEX('INPUT DATA'!P$5:P$600,MATCH($B1003,'INPUT DATA'!$A$5:$A$600,FALSE)),"")</f>
        <v>43</v>
      </c>
      <c r="R1003" s="100">
        <f>IFERROR(INDEX('INPUT DATA'!Q$5:Q$600,MATCH($B1003,'INPUT DATA'!$A$5:$A$600,FALSE)),"")</f>
        <v>88</v>
      </c>
      <c r="S1003" s="100" t="str">
        <f>IFERROR(INDEX($LD$4:$LD$18,MATCH('INPUT DATA'!R5,$LC$4:$LC$18,1)),"")</f>
        <v>B1</v>
      </c>
      <c r="T1003" s="100">
        <f>IFERROR(INDEX('INPUT DATA'!S$5:S$600,MATCH($B1003,'INPUT DATA'!$A$5:$A$600,FALSE)),"")</f>
        <v>0</v>
      </c>
      <c r="U1003" s="100">
        <f>IFERROR(INDEX('INPUT DATA'!T$5:T$600,MATCH($B1003,'INPUT DATA'!$A$5:$A$600,FALSE)),"")</f>
        <v>0</v>
      </c>
      <c r="V1003" s="100" t="str">
        <f>IFERROR(INDEX($LD$4:$LD$18,MATCH('INPUT DATA'!U5,$LC$4:$LC$18,1)),"")</f>
        <v/>
      </c>
      <c r="W1003" s="100">
        <f>IFERROR(INDEX('INPUT DATA'!V$5:V$600,MATCH($B1003,'INPUT DATA'!$A$5:$A$600,FALSE)),"")</f>
        <v>0</v>
      </c>
      <c r="X1003" s="100">
        <f>IFERROR(INDEX('INPUT DATA'!W$5:W$600,MATCH($B1003,'INPUT DATA'!$A$5:$A$600,FALSE)),"")</f>
        <v>373</v>
      </c>
      <c r="Y1003" s="100">
        <f>IFERROR(INDEX('INPUT DATA'!X$5:X$600,MATCH($B1003,'INPUT DATA'!$A$5:$A$600,FALSE)),"")</f>
        <v>74.599999999999994</v>
      </c>
      <c r="Z1003" s="100" t="str">
        <f>IFERROR(INDEX('INPUT DATA'!Y$5:Y$600,MATCH($B1003,'INPUT DATA'!$A$5:$A$600,FALSE)),"")</f>
        <v>PASS</v>
      </c>
      <c r="AA1003" s="100">
        <f>IFERROR(INDEX('INPUT DATA'!Z$5:Z$600,MATCH($B1003,'INPUT DATA'!$A$5:$A$600,FALSE)),"")</f>
        <v>0</v>
      </c>
      <c r="AB1003" s="100">
        <f>IFERROR(INDEX('INPUT DATA'!AA$5:AA$600,MATCH($B1003,'INPUT DATA'!$A$5:$A$600,FALSE)),"")</f>
        <v>0</v>
      </c>
    </row>
    <row r="1004" spans="2:41" ht="15" customHeight="1" x14ac:dyDescent="0.25">
      <c r="B1004" s="115">
        <f>IF('INPUT INF'!A4="","",IF('INPUT INF'!E4="DROP","",'INPUT INF'!A4))</f>
        <v>12672001</v>
      </c>
      <c r="C1004" s="115" t="str">
        <f>IFERROR(INDEX('INPUT INF'!B4:B602,MATCH(B1004,'INPUT INF'!A4:A602,FALSE)),"")</f>
        <v>BHUMIKA SHRIWAS</v>
      </c>
      <c r="E1004" s="100">
        <f>IFERROR(INDEX('INPUT DATA'!D$5:D$600,MATCH($B1004,'INPUT DATA'!$A$5:$A$600,FALSE)),"")</f>
        <v>301</v>
      </c>
      <c r="F1004" s="100">
        <f>IFERROR(INDEX('INPUT DATA'!E$5:E$600,MATCH($B1004,'INPUT DATA'!$A$5:$A$600,FALSE)),"")</f>
        <v>89</v>
      </c>
      <c r="G1004" s="100" t="str">
        <f>IFERROR(INDEX($LD$4:$LD$18,MATCH('INPUT DATA'!F6,$LC$4:$LC$18,1)),"")</f>
        <v>B1</v>
      </c>
      <c r="H1004" s="100">
        <f>IFERROR(INDEX('INPUT DATA'!G$6:G$600,MATCH($B1004,'INPUT DATA'!$A$5:$A$600,FALSE)),"")</f>
        <v>83</v>
      </c>
      <c r="I1004" s="100">
        <f>IFERROR(INDEX('INPUT DATA'!H$5:H$600,MATCH($B1004,'INPUT DATA'!$A$5:$A$600,FALSE)),"")</f>
        <v>80</v>
      </c>
      <c r="J1004" s="100" t="str">
        <f>IFERROR(INDEX($LD$4:$LD$18,MATCH('INPUT DATA'!I6,$LC$4:$LC$18,1)),"")</f>
        <v>C2</v>
      </c>
      <c r="K1004" s="100">
        <f>IFERROR(INDEX('INPUT DATA'!J$5:J$600,MATCH($B1004,'INPUT DATA'!$A$5:$A$600,FALSE)),"")</f>
        <v>41</v>
      </c>
      <c r="L1004" s="100">
        <f>IFERROR(INDEX('INPUT DATA'!K$5:K$600,MATCH($B1004,'INPUT DATA'!$A$5:$A$600,FALSE)),"")</f>
        <v>94</v>
      </c>
      <c r="M1004" s="100" t="str">
        <f>IFERROR(INDEX($LD$4:$LD$18,MATCH('INPUT DATA'!L6,$LC$4:$LC$18,1)),"")</f>
        <v>A1</v>
      </c>
      <c r="N1004" s="100">
        <f>IFERROR(INDEX('INPUT DATA'!M$5:M$600,MATCH($B1004,'INPUT DATA'!$A$5:$A$600,FALSE)),"")</f>
        <v>42</v>
      </c>
      <c r="O1004" s="100">
        <f>IFERROR(INDEX('INPUT DATA'!N$5:N$600,MATCH($B1004,'INPUT DATA'!$A$5:$A$600,FALSE)),"")</f>
        <v>78</v>
      </c>
      <c r="P1004" s="100" t="str">
        <f>IFERROR(INDEX($LD$4:$LD$18,MATCH('INPUT DATA'!O6,$LC$4:$LC$18,1)),"")</f>
        <v>B2</v>
      </c>
      <c r="Q1004" s="100">
        <f>IFERROR(INDEX('INPUT DATA'!P$5:P$600,MATCH($B1004,'INPUT DATA'!$A$5:$A$600,FALSE)),"")</f>
        <v>43</v>
      </c>
      <c r="R1004" s="100">
        <f>IFERROR(INDEX('INPUT DATA'!Q$5:Q$600,MATCH($B1004,'INPUT DATA'!$A$5:$A$600,FALSE)),"")</f>
        <v>91</v>
      </c>
      <c r="S1004" s="100" t="str">
        <f>IFERROR(INDEX($LD$4:$LD$18,MATCH('INPUT DATA'!R6,$LC$4:$LC$18,1)),"")</f>
        <v>A2</v>
      </c>
      <c r="T1004" s="100">
        <f>IFERROR(INDEX('INPUT DATA'!S$5:S$600,MATCH($B1004,'INPUT DATA'!$A$5:$A$600,FALSE)),"")</f>
        <v>0</v>
      </c>
      <c r="U1004" s="100">
        <f>IFERROR(INDEX('INPUT DATA'!T$5:T$600,MATCH($B1004,'INPUT DATA'!$A$5:$A$600,FALSE)),"")</f>
        <v>0</v>
      </c>
      <c r="V1004" s="100" t="str">
        <f>IFERROR(INDEX($LD$4:$LD$18,MATCH('INPUT DATA'!U6,$LC$4:$LC$18,1)),"")</f>
        <v/>
      </c>
      <c r="W1004" s="100">
        <f>IFERROR(INDEX('INPUT DATA'!V$5:V$600,MATCH($B1004,'INPUT DATA'!$A$5:$A$600,FALSE)),"")</f>
        <v>0</v>
      </c>
      <c r="X1004" s="100">
        <f>IFERROR(INDEX('INPUT DATA'!W$5:W$600,MATCH($B1004,'INPUT DATA'!$A$5:$A$600,FALSE)),"")</f>
        <v>432</v>
      </c>
      <c r="Y1004" s="100">
        <f>IFERROR(INDEX('INPUT DATA'!X$5:X$600,MATCH($B1004,'INPUT DATA'!$A$5:$A$600,FALSE)),"")</f>
        <v>86.4</v>
      </c>
      <c r="Z1004" s="100" t="str">
        <f>IFERROR(INDEX('INPUT DATA'!Y$5:Y$600,MATCH($B1004,'INPUT DATA'!$A$5:$A$600,FALSE)),"")</f>
        <v>PASS</v>
      </c>
      <c r="AA1004" s="100">
        <f>IFERROR(INDEX('INPUT DATA'!Z$5:Z$600,MATCH($B1004,'INPUT DATA'!$A$5:$A$600,FALSE)),"")</f>
        <v>0</v>
      </c>
      <c r="AB1004" s="100">
        <f>IFERROR(INDEX('INPUT DATA'!AA$5:AA$600,MATCH($B1004,'INPUT DATA'!$A$5:$A$600,FALSE)),"")</f>
        <v>0</v>
      </c>
    </row>
    <row r="1005" spans="2:41" ht="15" customHeight="1" x14ac:dyDescent="0.25">
      <c r="B1005" s="115">
        <f>IF('INPUT INF'!A5="","",IF('INPUT INF'!E5="DROP","",'INPUT INF'!A5))</f>
        <v>12672002</v>
      </c>
      <c r="C1005" s="115" t="str">
        <f>IFERROR(INDEX('INPUT INF'!B5:B603,MATCH(B1005,'INPUT INF'!A5:A603,FALSE)),"")</f>
        <v>DIMPLE SAHU</v>
      </c>
      <c r="E1005" s="100">
        <f>IFERROR(INDEX('INPUT DATA'!D$5:D$600,MATCH($B1005,'INPUT DATA'!$A$5:$A$600,FALSE)),"")</f>
        <v>301</v>
      </c>
      <c r="F1005" s="100">
        <f>IFERROR(INDEX('INPUT DATA'!E$5:E$600,MATCH($B1005,'INPUT DATA'!$A$5:$A$600,FALSE)),"")</f>
        <v>82</v>
      </c>
      <c r="G1005" s="100" t="str">
        <f>IFERROR(INDEX($LD$4:$LD$18,MATCH('INPUT DATA'!F7,$LC$4:$LC$18,1)),"")</f>
        <v>C1</v>
      </c>
      <c r="H1005" s="100">
        <f>IFERROR(INDEX('INPUT DATA'!G$6:G$600,MATCH($B1005,'INPUT DATA'!$A$5:$A$600,FALSE)),"")</f>
        <v>302</v>
      </c>
      <c r="I1005" s="100">
        <f>IFERROR(INDEX('INPUT DATA'!H$5:H$600,MATCH($B1005,'INPUT DATA'!$A$5:$A$600,FALSE)),"")</f>
        <v>80</v>
      </c>
      <c r="J1005" s="100" t="str">
        <f>IFERROR(INDEX($LD$4:$LD$18,MATCH('INPUT DATA'!I7,$LC$4:$LC$18,1)),"")</f>
        <v>C2</v>
      </c>
      <c r="K1005" s="100">
        <f>IFERROR(INDEX('INPUT DATA'!J$5:J$600,MATCH($B1005,'INPUT DATA'!$A$5:$A$600,FALSE)),"")</f>
        <v>41</v>
      </c>
      <c r="L1005" s="100">
        <f>IFERROR(INDEX('INPUT DATA'!K$5:K$600,MATCH($B1005,'INPUT DATA'!$A$5:$A$600,FALSE)),"")</f>
        <v>79</v>
      </c>
      <c r="M1005" s="100" t="str">
        <f>IFERROR(INDEX($LD$4:$LD$18,MATCH('INPUT DATA'!L7,$LC$4:$LC$18,1)),"")</f>
        <v>B2</v>
      </c>
      <c r="N1005" s="100">
        <f>IFERROR(INDEX('INPUT DATA'!M$5:M$600,MATCH($B1005,'INPUT DATA'!$A$5:$A$600,FALSE)),"")</f>
        <v>42</v>
      </c>
      <c r="O1005" s="100">
        <f>IFERROR(INDEX('INPUT DATA'!N$5:N$600,MATCH($B1005,'INPUT DATA'!$A$5:$A$600,FALSE)),"")</f>
        <v>82</v>
      </c>
      <c r="P1005" s="100" t="str">
        <f>IFERROR(INDEX($LD$4:$LD$18,MATCH('INPUT DATA'!O7,$LC$4:$LC$18,1)),"")</f>
        <v>B2</v>
      </c>
      <c r="Q1005" s="100">
        <f>IFERROR(INDEX('INPUT DATA'!P$5:P$600,MATCH($B1005,'INPUT DATA'!$A$5:$A$600,FALSE)),"")</f>
        <v>43</v>
      </c>
      <c r="R1005" s="100">
        <f>IFERROR(INDEX('INPUT DATA'!Q$5:Q$600,MATCH($B1005,'INPUT DATA'!$A$5:$A$600,FALSE)),"")</f>
        <v>81</v>
      </c>
      <c r="S1005" s="100" t="str">
        <f>IFERROR(INDEX($LD$4:$LD$18,MATCH('INPUT DATA'!R7,$LC$4:$LC$18,1)),"")</f>
        <v>B2</v>
      </c>
      <c r="T1005" s="100">
        <f>IFERROR(INDEX('INPUT DATA'!S$5:S$600,MATCH($B1005,'INPUT DATA'!$A$5:$A$600,FALSE)),"")</f>
        <v>0</v>
      </c>
      <c r="U1005" s="100">
        <f>IFERROR(INDEX('INPUT DATA'!T$5:T$600,MATCH($B1005,'INPUT DATA'!$A$5:$A$600,FALSE)),"")</f>
        <v>0</v>
      </c>
      <c r="V1005" s="100" t="str">
        <f>IFERROR(INDEX($LD$4:$LD$18,MATCH('INPUT DATA'!U7,$LC$4:$LC$18,1)),"")</f>
        <v/>
      </c>
      <c r="W1005" s="100">
        <f>IFERROR(INDEX('INPUT DATA'!V$5:V$600,MATCH($B1005,'INPUT DATA'!$A$5:$A$600,FALSE)),"")</f>
        <v>0</v>
      </c>
      <c r="X1005" s="100">
        <f>IFERROR(INDEX('INPUT DATA'!W$5:W$600,MATCH($B1005,'INPUT DATA'!$A$5:$A$600,FALSE)),"")</f>
        <v>404</v>
      </c>
      <c r="Y1005" s="100">
        <f>IFERROR(INDEX('INPUT DATA'!X$5:X$600,MATCH($B1005,'INPUT DATA'!$A$5:$A$600,FALSE)),"")</f>
        <v>80.8</v>
      </c>
      <c r="Z1005" s="100" t="str">
        <f>IFERROR(INDEX('INPUT DATA'!Y$5:Y$600,MATCH($B1005,'INPUT DATA'!$A$5:$A$600,FALSE)),"")</f>
        <v>PASS</v>
      </c>
      <c r="AA1005" s="100">
        <f>IFERROR(INDEX('INPUT DATA'!Z$5:Z$600,MATCH($B1005,'INPUT DATA'!$A$5:$A$600,FALSE)),"")</f>
        <v>0</v>
      </c>
      <c r="AB1005" s="100">
        <f>IFERROR(INDEX('INPUT DATA'!AA$5:AA$600,MATCH($B1005,'INPUT DATA'!$A$5:$A$600,FALSE)),"")</f>
        <v>0</v>
      </c>
    </row>
    <row r="1006" spans="2:41" ht="15" customHeight="1" x14ac:dyDescent="0.25">
      <c r="B1006" s="115">
        <f>IF('INPUT INF'!A6="","",IF('INPUT INF'!E6="DROP","",'INPUT INF'!A6))</f>
        <v>12672003</v>
      </c>
      <c r="C1006" s="115" t="str">
        <f>IFERROR(INDEX('INPUT INF'!B6:B604,MATCH(B1006,'INPUT INF'!A6:A604,FALSE)),"")</f>
        <v>ISHAR DEV NETAM</v>
      </c>
      <c r="E1006" s="100">
        <f>IFERROR(INDEX('INPUT DATA'!D$5:D$600,MATCH($B1006,'INPUT DATA'!$A$5:$A$600,FALSE)),"")</f>
        <v>301</v>
      </c>
      <c r="F1006" s="100">
        <f>IFERROR(INDEX('INPUT DATA'!E$5:E$600,MATCH($B1006,'INPUT DATA'!$A$5:$A$600,FALSE)),"")</f>
        <v>61</v>
      </c>
      <c r="G1006" s="100" t="str">
        <f>IFERROR(INDEX($LD$4:$LD$18,MATCH('INPUT DATA'!F8,$LC$4:$LC$18,1)),"")</f>
        <v>D2</v>
      </c>
      <c r="H1006" s="100">
        <f>IFERROR(INDEX('INPUT DATA'!G$6:G$600,MATCH($B1006,'INPUT DATA'!$A$5:$A$600,FALSE)),"")</f>
        <v>83</v>
      </c>
      <c r="I1006" s="100">
        <f>IFERROR(INDEX('INPUT DATA'!H$5:H$600,MATCH($B1006,'INPUT DATA'!$A$5:$A$600,FALSE)),"")</f>
        <v>78</v>
      </c>
      <c r="J1006" s="100" t="str">
        <f>IFERROR(INDEX($LD$4:$LD$18,MATCH('INPUT DATA'!I8,$LC$4:$LC$18,1)),"")</f>
        <v>B2</v>
      </c>
      <c r="K1006" s="100">
        <f>IFERROR(INDEX('INPUT DATA'!J$5:J$600,MATCH($B1006,'INPUT DATA'!$A$5:$A$600,FALSE)),"")</f>
        <v>41</v>
      </c>
      <c r="L1006" s="100">
        <f>IFERROR(INDEX('INPUT DATA'!K$5:K$600,MATCH($B1006,'INPUT DATA'!$A$5:$A$600,FALSE)),"")</f>
        <v>73</v>
      </c>
      <c r="M1006" s="100" t="str">
        <f>IFERROR(INDEX($LD$4:$LD$18,MATCH('INPUT DATA'!L8,$LC$4:$LC$18,1)),"")</f>
        <v>C1</v>
      </c>
      <c r="N1006" s="100">
        <f>IFERROR(INDEX('INPUT DATA'!M$5:M$600,MATCH($B1006,'INPUT DATA'!$A$5:$A$600,FALSE)),"")</f>
        <v>42</v>
      </c>
      <c r="O1006" s="100">
        <f>IFERROR(INDEX('INPUT DATA'!N$5:N$600,MATCH($B1006,'INPUT DATA'!$A$5:$A$600,FALSE)),"")</f>
        <v>67</v>
      </c>
      <c r="P1006" s="100" t="str">
        <f>IFERROR(INDEX($LD$4:$LD$18,MATCH('INPUT DATA'!O8,$LC$4:$LC$18,1)),"")</f>
        <v>D1</v>
      </c>
      <c r="Q1006" s="100">
        <f>IFERROR(INDEX('INPUT DATA'!P$5:P$600,MATCH($B1006,'INPUT DATA'!$A$5:$A$600,FALSE)),"")</f>
        <v>43</v>
      </c>
      <c r="R1006" s="100">
        <f>IFERROR(INDEX('INPUT DATA'!Q$5:Q$600,MATCH($B1006,'INPUT DATA'!$A$5:$A$600,FALSE)),"")</f>
        <v>77</v>
      </c>
      <c r="S1006" s="100" t="str">
        <f>IFERROR(INDEX($LD$4:$LD$18,MATCH('INPUT DATA'!R8,$LC$4:$LC$18,1)),"")</f>
        <v>C1</v>
      </c>
      <c r="T1006" s="100">
        <f>IFERROR(INDEX('INPUT DATA'!S$5:S$600,MATCH($B1006,'INPUT DATA'!$A$5:$A$600,FALSE)),"")</f>
        <v>0</v>
      </c>
      <c r="U1006" s="100">
        <f>IFERROR(INDEX('INPUT DATA'!T$5:T$600,MATCH($B1006,'INPUT DATA'!$A$5:$A$600,FALSE)),"")</f>
        <v>0</v>
      </c>
      <c r="V1006" s="100" t="str">
        <f>IFERROR(INDEX($LD$4:$LD$18,MATCH('INPUT DATA'!U8,$LC$4:$LC$18,1)),"")</f>
        <v/>
      </c>
      <c r="W1006" s="100">
        <f>IFERROR(INDEX('INPUT DATA'!V$5:V$600,MATCH($B1006,'INPUT DATA'!$A$5:$A$600,FALSE)),"")</f>
        <v>0</v>
      </c>
      <c r="X1006" s="100">
        <f>IFERROR(INDEX('INPUT DATA'!W$5:W$600,MATCH($B1006,'INPUT DATA'!$A$5:$A$600,FALSE)),"")</f>
        <v>356</v>
      </c>
      <c r="Y1006" s="100">
        <f>IFERROR(INDEX('INPUT DATA'!X$5:X$600,MATCH($B1006,'INPUT DATA'!$A$5:$A$600,FALSE)),"")</f>
        <v>71.2</v>
      </c>
      <c r="Z1006" s="100" t="str">
        <f>IFERROR(INDEX('INPUT DATA'!Y$5:Y$600,MATCH($B1006,'INPUT DATA'!$A$5:$A$600,FALSE)),"")</f>
        <v>PASS</v>
      </c>
      <c r="AA1006" s="100">
        <f>IFERROR(INDEX('INPUT DATA'!Z$5:Z$600,MATCH($B1006,'INPUT DATA'!$A$5:$A$600,FALSE)),"")</f>
        <v>0</v>
      </c>
      <c r="AB1006" s="100">
        <f>IFERROR(INDEX('INPUT DATA'!AA$5:AA$600,MATCH($B1006,'INPUT DATA'!$A$5:$A$600,FALSE)),"")</f>
        <v>0</v>
      </c>
    </row>
    <row r="1007" spans="2:41" ht="15" customHeight="1" x14ac:dyDescent="0.25">
      <c r="B1007" s="115">
        <f>IF('INPUT INF'!A7="","",IF('INPUT INF'!E7="DROP","",'INPUT INF'!A7))</f>
        <v>12672004</v>
      </c>
      <c r="C1007" s="115" t="str">
        <f>IFERROR(INDEX('INPUT INF'!B7:B605,MATCH(B1007,'INPUT INF'!A7:A605,FALSE)),"")</f>
        <v>KREETI SONI</v>
      </c>
      <c r="E1007" s="100">
        <f>IFERROR(INDEX('INPUT DATA'!D$5:D$600,MATCH($B1007,'INPUT DATA'!$A$5:$A$600,FALSE)),"")</f>
        <v>301</v>
      </c>
      <c r="F1007" s="100">
        <f>IFERROR(INDEX('INPUT DATA'!E$5:E$600,MATCH($B1007,'INPUT DATA'!$A$5:$A$600,FALSE)),"")</f>
        <v>95</v>
      </c>
      <c r="G1007" s="100" t="str">
        <f>IFERROR(INDEX($LD$4:$LD$18,MATCH('INPUT DATA'!F9,$LC$4:$LC$18,1)),"")</f>
        <v>A1</v>
      </c>
      <c r="H1007" s="100">
        <f>IFERROR(INDEX('INPUT DATA'!G$6:G$600,MATCH($B1007,'INPUT DATA'!$A$5:$A$600,FALSE)),"")</f>
        <v>83</v>
      </c>
      <c r="I1007" s="100">
        <f>IFERROR(INDEX('INPUT DATA'!H$5:H$600,MATCH($B1007,'INPUT DATA'!$A$5:$A$600,FALSE)),"")</f>
        <v>94</v>
      </c>
      <c r="J1007" s="100" t="str">
        <f>IFERROR(INDEX($LD$4:$LD$18,MATCH('INPUT DATA'!I9,$LC$4:$LC$18,1)),"")</f>
        <v>A2</v>
      </c>
      <c r="K1007" s="100">
        <f>IFERROR(INDEX('INPUT DATA'!J$5:J$600,MATCH($B1007,'INPUT DATA'!$A$5:$A$600,FALSE)),"")</f>
        <v>41</v>
      </c>
      <c r="L1007" s="100">
        <f>IFERROR(INDEX('INPUT DATA'!K$5:K$600,MATCH($B1007,'INPUT DATA'!$A$5:$A$600,FALSE)),"")</f>
        <v>96</v>
      </c>
      <c r="M1007" s="100" t="str">
        <f>IFERROR(INDEX($LD$4:$LD$18,MATCH('INPUT DATA'!L9,$LC$4:$LC$18,1)),"")</f>
        <v>A1</v>
      </c>
      <c r="N1007" s="100">
        <f>IFERROR(INDEX('INPUT DATA'!M$5:M$600,MATCH($B1007,'INPUT DATA'!$A$5:$A$600,FALSE)),"")</f>
        <v>42</v>
      </c>
      <c r="O1007" s="100">
        <f>IFERROR(INDEX('INPUT DATA'!N$5:N$600,MATCH($B1007,'INPUT DATA'!$A$5:$A$600,FALSE)),"")</f>
        <v>83</v>
      </c>
      <c r="P1007" s="100" t="str">
        <f>IFERROR(INDEX($LD$4:$LD$18,MATCH('INPUT DATA'!O9,$LC$4:$LC$18,1)),"")</f>
        <v>B1</v>
      </c>
      <c r="Q1007" s="100">
        <f>IFERROR(INDEX('INPUT DATA'!P$5:P$600,MATCH($B1007,'INPUT DATA'!$A$5:$A$600,FALSE)),"")</f>
        <v>43</v>
      </c>
      <c r="R1007" s="100">
        <f>IFERROR(INDEX('INPUT DATA'!Q$5:Q$600,MATCH($B1007,'INPUT DATA'!$A$5:$A$600,FALSE)),"")</f>
        <v>97</v>
      </c>
      <c r="S1007" s="100" t="str">
        <f>IFERROR(INDEX($LD$4:$LD$18,MATCH('INPUT DATA'!R9,$LC$4:$LC$18,1)),"")</f>
        <v>A1</v>
      </c>
      <c r="T1007" s="100">
        <f>IFERROR(INDEX('INPUT DATA'!S$5:S$600,MATCH($B1007,'INPUT DATA'!$A$5:$A$600,FALSE)),"")</f>
        <v>0</v>
      </c>
      <c r="U1007" s="100">
        <f>IFERROR(INDEX('INPUT DATA'!T$5:T$600,MATCH($B1007,'INPUT DATA'!$A$5:$A$600,FALSE)),"")</f>
        <v>0</v>
      </c>
      <c r="V1007" s="100" t="str">
        <f>IFERROR(INDEX($LD$4:$LD$18,MATCH('INPUT DATA'!U9,$LC$4:$LC$18,1)),"")</f>
        <v/>
      </c>
      <c r="W1007" s="100">
        <f>IFERROR(INDEX('INPUT DATA'!V$5:V$600,MATCH($B1007,'INPUT DATA'!$A$5:$A$600,FALSE)),"")</f>
        <v>0</v>
      </c>
      <c r="X1007" s="100">
        <f>IFERROR(INDEX('INPUT DATA'!W$5:W$600,MATCH($B1007,'INPUT DATA'!$A$5:$A$600,FALSE)),"")</f>
        <v>465</v>
      </c>
      <c r="Y1007" s="100">
        <f>IFERROR(INDEX('INPUT DATA'!X$5:X$600,MATCH($B1007,'INPUT DATA'!$A$5:$A$600,FALSE)),"")</f>
        <v>93</v>
      </c>
      <c r="Z1007" s="100" t="str">
        <f>IFERROR(INDEX('INPUT DATA'!Y$5:Y$600,MATCH($B1007,'INPUT DATA'!$A$5:$A$600,FALSE)),"")</f>
        <v>PASS</v>
      </c>
      <c r="AA1007" s="100">
        <f>IFERROR(INDEX('INPUT DATA'!Z$5:Z$600,MATCH($B1007,'INPUT DATA'!$A$5:$A$600,FALSE)),"")</f>
        <v>0</v>
      </c>
      <c r="AB1007" s="100">
        <f>IFERROR(INDEX('INPUT DATA'!AA$5:AA$600,MATCH($B1007,'INPUT DATA'!$A$5:$A$600,FALSE)),"")</f>
        <v>0</v>
      </c>
    </row>
    <row r="1008" spans="2:41" ht="15" customHeight="1" x14ac:dyDescent="0.25">
      <c r="B1008" s="115">
        <f>IF('INPUT INF'!A8="","",IF('INPUT INF'!E8="DROP","",'INPUT INF'!A8))</f>
        <v>12672005</v>
      </c>
      <c r="C1008" s="115" t="str">
        <f>IFERROR(INDEX('INPUT INF'!B8:B606,MATCH(B1008,'INPUT INF'!A8:A606,FALSE)),"")</f>
        <v>NAMRATA SINGH</v>
      </c>
      <c r="E1008" s="100">
        <f>IFERROR(INDEX('INPUT DATA'!D$5:D$600,MATCH($B1008,'INPUT DATA'!$A$5:$A$600,FALSE)),"")</f>
        <v>301</v>
      </c>
      <c r="F1008" s="100">
        <f>IFERROR(INDEX('INPUT DATA'!E$5:E$600,MATCH($B1008,'INPUT DATA'!$A$5:$A$600,FALSE)),"")</f>
        <v>84</v>
      </c>
      <c r="G1008" s="100" t="str">
        <f>IFERROR(INDEX($LD$4:$LD$18,MATCH('INPUT DATA'!F10,$LC$4:$LC$18,1)),"")</f>
        <v>B2</v>
      </c>
      <c r="H1008" s="100">
        <f>IFERROR(INDEX('INPUT DATA'!G$6:G$600,MATCH($B1008,'INPUT DATA'!$A$5:$A$600,FALSE)),"")</f>
        <v>83</v>
      </c>
      <c r="I1008" s="100">
        <f>IFERROR(INDEX('INPUT DATA'!H$5:H$600,MATCH($B1008,'INPUT DATA'!$A$5:$A$600,FALSE)),"")</f>
        <v>80</v>
      </c>
      <c r="J1008" s="100" t="str">
        <f>IFERROR(INDEX($LD$4:$LD$18,MATCH('INPUT DATA'!I10,$LC$4:$LC$18,1)),"")</f>
        <v>C2</v>
      </c>
      <c r="K1008" s="100">
        <f>IFERROR(INDEX('INPUT DATA'!J$5:J$600,MATCH($B1008,'INPUT DATA'!$A$5:$A$600,FALSE)),"")</f>
        <v>41</v>
      </c>
      <c r="L1008" s="100">
        <f>IFERROR(INDEX('INPUT DATA'!K$5:K$600,MATCH($B1008,'INPUT DATA'!$A$5:$A$600,FALSE)),"")</f>
        <v>95</v>
      </c>
      <c r="M1008" s="100" t="str">
        <f>IFERROR(INDEX($LD$4:$LD$18,MATCH('INPUT DATA'!L10,$LC$4:$LC$18,1)),"")</f>
        <v>A1</v>
      </c>
      <c r="N1008" s="100">
        <f>IFERROR(INDEX('INPUT DATA'!M$5:M$600,MATCH($B1008,'INPUT DATA'!$A$5:$A$600,FALSE)),"")</f>
        <v>42</v>
      </c>
      <c r="O1008" s="100">
        <f>IFERROR(INDEX('INPUT DATA'!N$5:N$600,MATCH($B1008,'INPUT DATA'!$A$5:$A$600,FALSE)),"")</f>
        <v>82</v>
      </c>
      <c r="P1008" s="100" t="str">
        <f>IFERROR(INDEX($LD$4:$LD$18,MATCH('INPUT DATA'!O10,$LC$4:$LC$18,1)),"")</f>
        <v>B2</v>
      </c>
      <c r="Q1008" s="100">
        <f>IFERROR(INDEX('INPUT DATA'!P$5:P$600,MATCH($B1008,'INPUT DATA'!$A$5:$A$600,FALSE)),"")</f>
        <v>43</v>
      </c>
      <c r="R1008" s="100">
        <f>IFERROR(INDEX('INPUT DATA'!Q$5:Q$600,MATCH($B1008,'INPUT DATA'!$A$5:$A$600,FALSE)),"")</f>
        <v>77</v>
      </c>
      <c r="S1008" s="100" t="str">
        <f>IFERROR(INDEX($LD$4:$LD$18,MATCH('INPUT DATA'!R10,$LC$4:$LC$18,1)),"")</f>
        <v>C1</v>
      </c>
      <c r="T1008" s="100">
        <f>IFERROR(INDEX('INPUT DATA'!S$5:S$600,MATCH($B1008,'INPUT DATA'!$A$5:$A$600,FALSE)),"")</f>
        <v>0</v>
      </c>
      <c r="U1008" s="100">
        <f>IFERROR(INDEX('INPUT DATA'!T$5:T$600,MATCH($B1008,'INPUT DATA'!$A$5:$A$600,FALSE)),"")</f>
        <v>0</v>
      </c>
      <c r="V1008" s="100" t="str">
        <f>IFERROR(INDEX($LD$4:$LD$18,MATCH('INPUT DATA'!U10,$LC$4:$LC$18,1)),"")</f>
        <v/>
      </c>
      <c r="W1008" s="100">
        <f>IFERROR(INDEX('INPUT DATA'!V$5:V$600,MATCH($B1008,'INPUT DATA'!$A$5:$A$600,FALSE)),"")</f>
        <v>0</v>
      </c>
      <c r="X1008" s="100">
        <f>IFERROR(INDEX('INPUT DATA'!W$5:W$600,MATCH($B1008,'INPUT DATA'!$A$5:$A$600,FALSE)),"")</f>
        <v>418</v>
      </c>
      <c r="Y1008" s="100">
        <f>IFERROR(INDEX('INPUT DATA'!X$5:X$600,MATCH($B1008,'INPUT DATA'!$A$5:$A$600,FALSE)),"")</f>
        <v>83.6</v>
      </c>
      <c r="Z1008" s="100" t="str">
        <f>IFERROR(INDEX('INPUT DATA'!Y$5:Y$600,MATCH($B1008,'INPUT DATA'!$A$5:$A$600,FALSE)),"")</f>
        <v>PASS</v>
      </c>
      <c r="AA1008" s="100">
        <f>IFERROR(INDEX('INPUT DATA'!Z$5:Z$600,MATCH($B1008,'INPUT DATA'!$A$5:$A$600,FALSE)),"")</f>
        <v>0</v>
      </c>
      <c r="AB1008" s="100">
        <f>IFERROR(INDEX('INPUT DATA'!AA$5:AA$600,MATCH($B1008,'INPUT DATA'!$A$5:$A$600,FALSE)),"")</f>
        <v>0</v>
      </c>
    </row>
    <row r="1009" spans="2:28" ht="15" customHeight="1" x14ac:dyDescent="0.25">
      <c r="B1009" s="115">
        <f>IF('INPUT INF'!A9="","",IF('INPUT INF'!E9="DROP","",'INPUT INF'!A9))</f>
        <v>12672006</v>
      </c>
      <c r="C1009" s="115" t="str">
        <f>IFERROR(INDEX('INPUT INF'!B9:B607,MATCH(B1009,'INPUT INF'!A9:A607,FALSE)),"")</f>
        <v>NIMESH KUMAR PRADHAN</v>
      </c>
      <c r="E1009" s="100">
        <f>IFERROR(INDEX('INPUT DATA'!D$5:D$600,MATCH($B1009,'INPUT DATA'!$A$5:$A$600,FALSE)),"")</f>
        <v>301</v>
      </c>
      <c r="F1009" s="100">
        <f>IFERROR(INDEX('INPUT DATA'!E$5:E$600,MATCH($B1009,'INPUT DATA'!$A$5:$A$600,FALSE)),"")</f>
        <v>81</v>
      </c>
      <c r="G1009" s="100" t="str">
        <f>IFERROR(INDEX($LD$4:$LD$18,MATCH('INPUT DATA'!F11,$LC$4:$LC$18,1)),"")</f>
        <v>C1</v>
      </c>
      <c r="H1009" s="100">
        <f>IFERROR(INDEX('INPUT DATA'!G$6:G$600,MATCH($B1009,'INPUT DATA'!$A$5:$A$600,FALSE)),"")</f>
        <v>83</v>
      </c>
      <c r="I1009" s="100">
        <f>IFERROR(INDEX('INPUT DATA'!H$5:H$600,MATCH($B1009,'INPUT DATA'!$A$5:$A$600,FALSE)),"")</f>
        <v>82</v>
      </c>
      <c r="J1009" s="100" t="str">
        <f>IFERROR(INDEX($LD$4:$LD$18,MATCH('INPUT DATA'!I11,$LC$4:$LC$18,1)),"")</f>
        <v>C1</v>
      </c>
      <c r="K1009" s="100">
        <f>IFERROR(INDEX('INPUT DATA'!J$5:J$600,MATCH($B1009,'INPUT DATA'!$A$5:$A$600,FALSE)),"")</f>
        <v>41</v>
      </c>
      <c r="L1009" s="100">
        <f>IFERROR(INDEX('INPUT DATA'!K$5:K$600,MATCH($B1009,'INPUT DATA'!$A$5:$A$600,FALSE)),"")</f>
        <v>71</v>
      </c>
      <c r="M1009" s="100" t="str">
        <f>IFERROR(INDEX($LD$4:$LD$18,MATCH('INPUT DATA'!L11,$LC$4:$LC$18,1)),"")</f>
        <v>C1</v>
      </c>
      <c r="N1009" s="100">
        <f>IFERROR(INDEX('INPUT DATA'!M$5:M$600,MATCH($B1009,'INPUT DATA'!$A$5:$A$600,FALSE)),"")</f>
        <v>42</v>
      </c>
      <c r="O1009" s="100">
        <f>IFERROR(INDEX('INPUT DATA'!N$5:N$600,MATCH($B1009,'INPUT DATA'!$A$5:$A$600,FALSE)),"")</f>
        <v>71</v>
      </c>
      <c r="P1009" s="100" t="str">
        <f>IFERROR(INDEX($LD$4:$LD$18,MATCH('INPUT DATA'!O11,$LC$4:$LC$18,1)),"")</f>
        <v>C2</v>
      </c>
      <c r="Q1009" s="100">
        <f>IFERROR(INDEX('INPUT DATA'!P$5:P$600,MATCH($B1009,'INPUT DATA'!$A$5:$A$600,FALSE)),"")</f>
        <v>43</v>
      </c>
      <c r="R1009" s="100">
        <f>IFERROR(INDEX('INPUT DATA'!Q$5:Q$600,MATCH($B1009,'INPUT DATA'!$A$5:$A$600,FALSE)),"")</f>
        <v>64</v>
      </c>
      <c r="S1009" s="100" t="str">
        <f>IFERROR(INDEX($LD$4:$LD$18,MATCH('INPUT DATA'!R11,$LC$4:$LC$18,1)),"")</f>
        <v>D1</v>
      </c>
      <c r="T1009" s="100">
        <f>IFERROR(INDEX('INPUT DATA'!S$5:S$600,MATCH($B1009,'INPUT DATA'!$A$5:$A$600,FALSE)),"")</f>
        <v>0</v>
      </c>
      <c r="U1009" s="100">
        <f>IFERROR(INDEX('INPUT DATA'!T$5:T$600,MATCH($B1009,'INPUT DATA'!$A$5:$A$600,FALSE)),"")</f>
        <v>0</v>
      </c>
      <c r="V1009" s="100" t="str">
        <f>IFERROR(INDEX($LD$4:$LD$18,MATCH('INPUT DATA'!U11,$LC$4:$LC$18,1)),"")</f>
        <v/>
      </c>
      <c r="W1009" s="100">
        <f>IFERROR(INDEX('INPUT DATA'!V$5:V$600,MATCH($B1009,'INPUT DATA'!$A$5:$A$600,FALSE)),"")</f>
        <v>0</v>
      </c>
      <c r="X1009" s="100">
        <f>IFERROR(INDEX('INPUT DATA'!W$5:W$600,MATCH($B1009,'INPUT DATA'!$A$5:$A$600,FALSE)),"")</f>
        <v>369</v>
      </c>
      <c r="Y1009" s="100">
        <f>IFERROR(INDEX('INPUT DATA'!X$5:X$600,MATCH($B1009,'INPUT DATA'!$A$5:$A$600,FALSE)),"")</f>
        <v>73.8</v>
      </c>
      <c r="Z1009" s="100" t="str">
        <f>IFERROR(INDEX('INPUT DATA'!Y$5:Y$600,MATCH($B1009,'INPUT DATA'!$A$5:$A$600,FALSE)),"")</f>
        <v>PASS</v>
      </c>
      <c r="AA1009" s="100">
        <f>IFERROR(INDEX('INPUT DATA'!Z$5:Z$600,MATCH($B1009,'INPUT DATA'!$A$5:$A$600,FALSE)),"")</f>
        <v>0</v>
      </c>
      <c r="AB1009" s="100">
        <f>IFERROR(INDEX('INPUT DATA'!AA$5:AA$600,MATCH($B1009,'INPUT DATA'!$A$5:$A$600,FALSE)),"")</f>
        <v>0</v>
      </c>
    </row>
    <row r="1010" spans="2:28" ht="15" customHeight="1" x14ac:dyDescent="0.25">
      <c r="B1010" s="115">
        <f>IF('INPUT INF'!A10="","",IF('INPUT INF'!E10="DROP","",'INPUT INF'!A10))</f>
        <v>12672007</v>
      </c>
      <c r="C1010" s="115" t="str">
        <f>IFERROR(INDEX('INPUT INF'!B10:B608,MATCH(B1010,'INPUT INF'!A10:A608,FALSE)),"")</f>
        <v>PARTHIV PANDEY</v>
      </c>
      <c r="E1010" s="100">
        <f>IFERROR(INDEX('INPUT DATA'!D$5:D$600,MATCH($B1010,'INPUT DATA'!$A$5:$A$600,FALSE)),"")</f>
        <v>301</v>
      </c>
      <c r="F1010" s="100">
        <f>IFERROR(INDEX('INPUT DATA'!E$5:E$600,MATCH($B1010,'INPUT DATA'!$A$5:$A$600,FALSE)),"")</f>
        <v>81</v>
      </c>
      <c r="G1010" s="100" t="str">
        <f>IFERROR(INDEX($LD$4:$LD$18,MATCH('INPUT DATA'!F12,$LC$4:$LC$18,1)),"")</f>
        <v>C1</v>
      </c>
      <c r="H1010" s="100">
        <f>IFERROR(INDEX('INPUT DATA'!G$6:G$600,MATCH($B1010,'INPUT DATA'!$A$5:$A$600,FALSE)),"")</f>
        <v>83</v>
      </c>
      <c r="I1010" s="100">
        <f>IFERROR(INDEX('INPUT DATA'!H$5:H$600,MATCH($B1010,'INPUT DATA'!$A$5:$A$600,FALSE)),"")</f>
        <v>69</v>
      </c>
      <c r="J1010" s="100" t="str">
        <f>IFERROR(INDEX($LD$4:$LD$18,MATCH('INPUT DATA'!I12,$LC$4:$LC$18,1)),"")</f>
        <v>D2</v>
      </c>
      <c r="K1010" s="100">
        <f>IFERROR(INDEX('INPUT DATA'!J$5:J$600,MATCH($B1010,'INPUT DATA'!$A$5:$A$600,FALSE)),"")</f>
        <v>41</v>
      </c>
      <c r="L1010" s="100">
        <f>IFERROR(INDEX('INPUT DATA'!K$5:K$600,MATCH($B1010,'INPUT DATA'!$A$5:$A$600,FALSE)),"")</f>
        <v>81</v>
      </c>
      <c r="M1010" s="100" t="str">
        <f>IFERROR(INDEX($LD$4:$LD$18,MATCH('INPUT DATA'!L12,$LC$4:$LC$18,1)),"")</f>
        <v>B1</v>
      </c>
      <c r="N1010" s="100">
        <f>IFERROR(INDEX('INPUT DATA'!M$5:M$600,MATCH($B1010,'INPUT DATA'!$A$5:$A$600,FALSE)),"")</f>
        <v>42</v>
      </c>
      <c r="O1010" s="100">
        <f>IFERROR(INDEX('INPUT DATA'!N$5:N$600,MATCH($B1010,'INPUT DATA'!$A$5:$A$600,FALSE)),"")</f>
        <v>77</v>
      </c>
      <c r="P1010" s="100" t="str">
        <f>IFERROR(INDEX($LD$4:$LD$18,MATCH('INPUT DATA'!O12,$LC$4:$LC$18,1)),"")</f>
        <v>C1</v>
      </c>
      <c r="Q1010" s="100">
        <f>IFERROR(INDEX('INPUT DATA'!P$5:P$600,MATCH($B1010,'INPUT DATA'!$A$5:$A$600,FALSE)),"")</f>
        <v>43</v>
      </c>
      <c r="R1010" s="100">
        <f>IFERROR(INDEX('INPUT DATA'!Q$5:Q$600,MATCH($B1010,'INPUT DATA'!$A$5:$A$600,FALSE)),"")</f>
        <v>89</v>
      </c>
      <c r="S1010" s="100" t="str">
        <f>IFERROR(INDEX($LD$4:$LD$18,MATCH('INPUT DATA'!R12,$LC$4:$LC$18,1)),"")</f>
        <v>A2</v>
      </c>
      <c r="T1010" s="100">
        <f>IFERROR(INDEX('INPUT DATA'!S$5:S$600,MATCH($B1010,'INPUT DATA'!$A$5:$A$600,FALSE)),"")</f>
        <v>0</v>
      </c>
      <c r="U1010" s="100">
        <f>IFERROR(INDEX('INPUT DATA'!T$5:T$600,MATCH($B1010,'INPUT DATA'!$A$5:$A$600,FALSE)),"")</f>
        <v>0</v>
      </c>
      <c r="V1010" s="100" t="str">
        <f>IFERROR(INDEX($LD$4:$LD$18,MATCH('INPUT DATA'!U12,$LC$4:$LC$18,1)),"")</f>
        <v/>
      </c>
      <c r="W1010" s="100">
        <f>IFERROR(INDEX('INPUT DATA'!V$5:V$600,MATCH($B1010,'INPUT DATA'!$A$5:$A$600,FALSE)),"")</f>
        <v>0</v>
      </c>
      <c r="X1010" s="100">
        <f>IFERROR(INDEX('INPUT DATA'!W$5:W$600,MATCH($B1010,'INPUT DATA'!$A$5:$A$600,FALSE)),"")</f>
        <v>397</v>
      </c>
      <c r="Y1010" s="100">
        <f>IFERROR(INDEX('INPUT DATA'!X$5:X$600,MATCH($B1010,'INPUT DATA'!$A$5:$A$600,FALSE)),"")</f>
        <v>79.400000000000006</v>
      </c>
      <c r="Z1010" s="100" t="str">
        <f>IFERROR(INDEX('INPUT DATA'!Y$5:Y$600,MATCH($B1010,'INPUT DATA'!$A$5:$A$600,FALSE)),"")</f>
        <v>PASS</v>
      </c>
      <c r="AA1010" s="100">
        <f>IFERROR(INDEX('INPUT DATA'!Z$5:Z$600,MATCH($B1010,'INPUT DATA'!$A$5:$A$600,FALSE)),"")</f>
        <v>0</v>
      </c>
      <c r="AB1010" s="100">
        <f>IFERROR(INDEX('INPUT DATA'!AA$5:AA$600,MATCH($B1010,'INPUT DATA'!$A$5:$A$600,FALSE)),"")</f>
        <v>0</v>
      </c>
    </row>
    <row r="1011" spans="2:28" ht="15" customHeight="1" x14ac:dyDescent="0.25">
      <c r="B1011" s="115">
        <f>IF('INPUT INF'!A11="","",IF('INPUT INF'!E11="DROP","",'INPUT INF'!A11))</f>
        <v>12672008</v>
      </c>
      <c r="C1011" s="115" t="str">
        <f>IFERROR(INDEX('INPUT INF'!B11:B609,MATCH(B1011,'INPUT INF'!A11:A609,FALSE)),"")</f>
        <v>PRIYA SAHU</v>
      </c>
      <c r="E1011" s="100">
        <f>IFERROR(INDEX('INPUT DATA'!D$5:D$600,MATCH($B1011,'INPUT DATA'!$A$5:$A$600,FALSE)),"")</f>
        <v>301</v>
      </c>
      <c r="F1011" s="100">
        <f>IFERROR(INDEX('INPUT DATA'!E$5:E$600,MATCH($B1011,'INPUT DATA'!$A$5:$A$600,FALSE)),"")</f>
        <v>86</v>
      </c>
      <c r="G1011" s="100" t="str">
        <f>IFERROR(INDEX($LD$4:$LD$18,MATCH('INPUT DATA'!F13,$LC$4:$LC$18,1)),"")</f>
        <v>B2</v>
      </c>
      <c r="H1011" s="100">
        <f>IFERROR(INDEX('INPUT DATA'!G$6:G$600,MATCH($B1011,'INPUT DATA'!$A$5:$A$600,FALSE)),"")</f>
        <v>83</v>
      </c>
      <c r="I1011" s="100">
        <f>IFERROR(INDEX('INPUT DATA'!H$5:H$600,MATCH($B1011,'INPUT DATA'!$A$5:$A$600,FALSE)),"")</f>
        <v>82</v>
      </c>
      <c r="J1011" s="100" t="str">
        <f>IFERROR(INDEX($LD$4:$LD$18,MATCH('INPUT DATA'!I13,$LC$4:$LC$18,1)),"")</f>
        <v>C1</v>
      </c>
      <c r="K1011" s="100">
        <f>IFERROR(INDEX('INPUT DATA'!J$5:J$600,MATCH($B1011,'INPUT DATA'!$A$5:$A$600,FALSE)),"")</f>
        <v>41</v>
      </c>
      <c r="L1011" s="100">
        <f>IFERROR(INDEX('INPUT DATA'!K$5:K$600,MATCH($B1011,'INPUT DATA'!$A$5:$A$600,FALSE)),"")</f>
        <v>96</v>
      </c>
      <c r="M1011" s="100" t="str">
        <f>IFERROR(INDEX($LD$4:$LD$18,MATCH('INPUT DATA'!L13,$LC$4:$LC$18,1)),"")</f>
        <v>A1</v>
      </c>
      <c r="N1011" s="100">
        <f>IFERROR(INDEX('INPUT DATA'!M$5:M$600,MATCH($B1011,'INPUT DATA'!$A$5:$A$600,FALSE)),"")</f>
        <v>42</v>
      </c>
      <c r="O1011" s="100">
        <f>IFERROR(INDEX('INPUT DATA'!N$5:N$600,MATCH($B1011,'INPUT DATA'!$A$5:$A$600,FALSE)),"")</f>
        <v>83</v>
      </c>
      <c r="P1011" s="100" t="str">
        <f>IFERROR(INDEX($LD$4:$LD$18,MATCH('INPUT DATA'!O13,$LC$4:$LC$18,1)),"")</f>
        <v>B1</v>
      </c>
      <c r="Q1011" s="100">
        <f>IFERROR(INDEX('INPUT DATA'!P$5:P$600,MATCH($B1011,'INPUT DATA'!$A$5:$A$600,FALSE)),"")</f>
        <v>43</v>
      </c>
      <c r="R1011" s="100">
        <f>IFERROR(INDEX('INPUT DATA'!Q$5:Q$600,MATCH($B1011,'INPUT DATA'!$A$5:$A$600,FALSE)),"")</f>
        <v>97</v>
      </c>
      <c r="S1011" s="100" t="str">
        <f>IFERROR(INDEX($LD$4:$LD$18,MATCH('INPUT DATA'!R13,$LC$4:$LC$18,1)),"")</f>
        <v>A1</v>
      </c>
      <c r="T1011" s="100">
        <f>IFERROR(INDEX('INPUT DATA'!S$5:S$600,MATCH($B1011,'INPUT DATA'!$A$5:$A$600,FALSE)),"")</f>
        <v>0</v>
      </c>
      <c r="U1011" s="100">
        <f>IFERROR(INDEX('INPUT DATA'!T$5:T$600,MATCH($B1011,'INPUT DATA'!$A$5:$A$600,FALSE)),"")</f>
        <v>0</v>
      </c>
      <c r="V1011" s="100" t="str">
        <f>IFERROR(INDEX($LD$4:$LD$18,MATCH('INPUT DATA'!U13,$LC$4:$LC$18,1)),"")</f>
        <v/>
      </c>
      <c r="W1011" s="100">
        <f>IFERROR(INDEX('INPUT DATA'!V$5:V$600,MATCH($B1011,'INPUT DATA'!$A$5:$A$600,FALSE)),"")</f>
        <v>0</v>
      </c>
      <c r="X1011" s="100">
        <f>IFERROR(INDEX('INPUT DATA'!W$5:W$600,MATCH($B1011,'INPUT DATA'!$A$5:$A$600,FALSE)),"")</f>
        <v>444</v>
      </c>
      <c r="Y1011" s="100">
        <f>IFERROR(INDEX('INPUT DATA'!X$5:X$600,MATCH($B1011,'INPUT DATA'!$A$5:$A$600,FALSE)),"")</f>
        <v>88.8</v>
      </c>
      <c r="Z1011" s="100" t="str">
        <f>IFERROR(INDEX('INPUT DATA'!Y$5:Y$600,MATCH($B1011,'INPUT DATA'!$A$5:$A$600,FALSE)),"")</f>
        <v>PASS</v>
      </c>
      <c r="AA1011" s="100">
        <f>IFERROR(INDEX('INPUT DATA'!Z$5:Z$600,MATCH($B1011,'INPUT DATA'!$A$5:$A$600,FALSE)),"")</f>
        <v>0</v>
      </c>
      <c r="AB1011" s="100">
        <f>IFERROR(INDEX('INPUT DATA'!AA$5:AA$600,MATCH($B1011,'INPUT DATA'!$A$5:$A$600,FALSE)),"")</f>
        <v>0</v>
      </c>
    </row>
    <row r="1012" spans="2:28" ht="15" customHeight="1" x14ac:dyDescent="0.25">
      <c r="B1012" s="115">
        <f>IF('INPUT INF'!A12="","",IF('INPUT INF'!E12="DROP","",'INPUT INF'!A12))</f>
        <v>12672009</v>
      </c>
      <c r="C1012" s="115" t="str">
        <f>IFERROR(INDEX('INPUT INF'!B12:B610,MATCH(B1012,'INPUT INF'!A12:A610,FALSE)),"")</f>
        <v>ROHIT KUMAR PATEL</v>
      </c>
      <c r="E1012" s="100">
        <f>IFERROR(INDEX('INPUT DATA'!D$5:D$600,MATCH($B1012,'INPUT DATA'!$A$5:$A$600,FALSE)),"")</f>
        <v>301</v>
      </c>
      <c r="F1012" s="100">
        <f>IFERROR(INDEX('INPUT DATA'!E$5:E$600,MATCH($B1012,'INPUT DATA'!$A$5:$A$600,FALSE)),"")</f>
        <v>91</v>
      </c>
      <c r="G1012" s="100" t="str">
        <f>IFERROR(INDEX($LD$4:$LD$18,MATCH('INPUT DATA'!F14,$LC$4:$LC$18,1)),"")</f>
        <v>B1</v>
      </c>
      <c r="H1012" s="100">
        <f>IFERROR(INDEX('INPUT DATA'!G$6:G$600,MATCH($B1012,'INPUT DATA'!$A$5:$A$600,FALSE)),"")</f>
        <v>83</v>
      </c>
      <c r="I1012" s="100">
        <f>IFERROR(INDEX('INPUT DATA'!H$5:H$600,MATCH($B1012,'INPUT DATA'!$A$5:$A$600,FALSE)),"")</f>
        <v>95</v>
      </c>
      <c r="J1012" s="100" t="str">
        <f>IFERROR(INDEX($LD$4:$LD$18,MATCH('INPUT DATA'!I14,$LC$4:$LC$18,1)),"")</f>
        <v>A1</v>
      </c>
      <c r="K1012" s="100">
        <f>IFERROR(INDEX('INPUT DATA'!J$5:J$600,MATCH($B1012,'INPUT DATA'!$A$5:$A$600,FALSE)),"")</f>
        <v>41</v>
      </c>
      <c r="L1012" s="100">
        <f>IFERROR(INDEX('INPUT DATA'!K$5:K$600,MATCH($B1012,'INPUT DATA'!$A$5:$A$600,FALSE)),"")</f>
        <v>96</v>
      </c>
      <c r="M1012" s="100" t="str">
        <f>IFERROR(INDEX($LD$4:$LD$18,MATCH('INPUT DATA'!L14,$LC$4:$LC$18,1)),"")</f>
        <v>A1</v>
      </c>
      <c r="N1012" s="100">
        <f>IFERROR(INDEX('INPUT DATA'!M$5:M$600,MATCH($B1012,'INPUT DATA'!$A$5:$A$600,FALSE)),"")</f>
        <v>42</v>
      </c>
      <c r="O1012" s="100">
        <f>IFERROR(INDEX('INPUT DATA'!N$5:N$600,MATCH($B1012,'INPUT DATA'!$A$5:$A$600,FALSE)),"")</f>
        <v>81</v>
      </c>
      <c r="P1012" s="100" t="str">
        <f>IFERROR(INDEX($LD$4:$LD$18,MATCH('INPUT DATA'!O14,$LC$4:$LC$18,1)),"")</f>
        <v>B2</v>
      </c>
      <c r="Q1012" s="100">
        <f>IFERROR(INDEX('INPUT DATA'!P$5:P$600,MATCH($B1012,'INPUT DATA'!$A$5:$A$600,FALSE)),"")</f>
        <v>43</v>
      </c>
      <c r="R1012" s="100">
        <f>IFERROR(INDEX('INPUT DATA'!Q$5:Q$600,MATCH($B1012,'INPUT DATA'!$A$5:$A$600,FALSE)),"")</f>
        <v>97</v>
      </c>
      <c r="S1012" s="100" t="str">
        <f>IFERROR(INDEX($LD$4:$LD$18,MATCH('INPUT DATA'!R14,$LC$4:$LC$18,1)),"")</f>
        <v>A1</v>
      </c>
      <c r="T1012" s="100">
        <f>IFERROR(INDEX('INPUT DATA'!S$5:S$600,MATCH($B1012,'INPUT DATA'!$A$5:$A$600,FALSE)),"")</f>
        <v>0</v>
      </c>
      <c r="U1012" s="100">
        <f>IFERROR(INDEX('INPUT DATA'!T$5:T$600,MATCH($B1012,'INPUT DATA'!$A$5:$A$600,FALSE)),"")</f>
        <v>0</v>
      </c>
      <c r="V1012" s="100" t="str">
        <f>IFERROR(INDEX($LD$4:$LD$18,MATCH('INPUT DATA'!U14,$LC$4:$LC$18,1)),"")</f>
        <v/>
      </c>
      <c r="W1012" s="100">
        <f>IFERROR(INDEX('INPUT DATA'!V$5:V$600,MATCH($B1012,'INPUT DATA'!$A$5:$A$600,FALSE)),"")</f>
        <v>0</v>
      </c>
      <c r="X1012" s="100">
        <f>IFERROR(INDEX('INPUT DATA'!W$5:W$600,MATCH($B1012,'INPUT DATA'!$A$5:$A$600,FALSE)),"")</f>
        <v>460</v>
      </c>
      <c r="Y1012" s="100">
        <f>IFERROR(INDEX('INPUT DATA'!X$5:X$600,MATCH($B1012,'INPUT DATA'!$A$5:$A$600,FALSE)),"")</f>
        <v>92</v>
      </c>
      <c r="Z1012" s="100" t="str">
        <f>IFERROR(INDEX('INPUT DATA'!Y$5:Y$600,MATCH($B1012,'INPUT DATA'!$A$5:$A$600,FALSE)),"")</f>
        <v>PASS</v>
      </c>
      <c r="AA1012" s="100">
        <f>IFERROR(INDEX('INPUT DATA'!Z$5:Z$600,MATCH($B1012,'INPUT DATA'!$A$5:$A$600,FALSE)),"")</f>
        <v>0</v>
      </c>
      <c r="AB1012" s="100">
        <f>IFERROR(INDEX('INPUT DATA'!AA$5:AA$600,MATCH($B1012,'INPUT DATA'!$A$5:$A$600,FALSE)),"")</f>
        <v>0</v>
      </c>
    </row>
    <row r="1013" spans="2:28" ht="15" customHeight="1" x14ac:dyDescent="0.25">
      <c r="B1013" s="115">
        <f>IF('INPUT INF'!A13="","",IF('INPUT INF'!E13="DROP","",'INPUT INF'!A13))</f>
        <v>12672010</v>
      </c>
      <c r="C1013" s="115" t="str">
        <f>IFERROR(INDEX('INPUT INF'!B13:B611,MATCH(B1013,'INPUT INF'!A13:A611,FALSE)),"")</f>
        <v>SAHIL</v>
      </c>
      <c r="E1013" s="100">
        <f>IFERROR(INDEX('INPUT DATA'!D$5:D$600,MATCH($B1013,'INPUT DATA'!$A$5:$A$600,FALSE)),"")</f>
        <v>301</v>
      </c>
      <c r="F1013" s="100">
        <f>IFERROR(INDEX('INPUT DATA'!E$5:E$600,MATCH($B1013,'INPUT DATA'!$A$5:$A$600,FALSE)),"")</f>
        <v>81</v>
      </c>
      <c r="G1013" s="100" t="str">
        <f>IFERROR(INDEX($LD$4:$LD$18,MATCH('INPUT DATA'!F15,$LC$4:$LC$18,1)),"")</f>
        <v>C1</v>
      </c>
      <c r="H1013" s="100">
        <f>IFERROR(INDEX('INPUT DATA'!G$6:G$600,MATCH($B1013,'INPUT DATA'!$A$5:$A$600,FALSE)),"")</f>
        <v>83</v>
      </c>
      <c r="I1013" s="100">
        <f>IFERROR(INDEX('INPUT DATA'!H$5:H$600,MATCH($B1013,'INPUT DATA'!$A$5:$A$600,FALSE)),"")</f>
        <v>73</v>
      </c>
      <c r="J1013" s="100" t="str">
        <f>IFERROR(INDEX($LD$4:$LD$18,MATCH('INPUT DATA'!I15,$LC$4:$LC$18,1)),"")</f>
        <v>D1</v>
      </c>
      <c r="K1013" s="100">
        <f>IFERROR(INDEX('INPUT DATA'!J$5:J$600,MATCH($B1013,'INPUT DATA'!$A$5:$A$600,FALSE)),"")</f>
        <v>41</v>
      </c>
      <c r="L1013" s="100">
        <f>IFERROR(INDEX('INPUT DATA'!K$5:K$600,MATCH($B1013,'INPUT DATA'!$A$5:$A$600,FALSE)),"")</f>
        <v>61</v>
      </c>
      <c r="M1013" s="100" t="str">
        <f>IFERROR(INDEX($LD$4:$LD$18,MATCH('INPUT DATA'!L15,$LC$4:$LC$18,1)),"")</f>
        <v>C2</v>
      </c>
      <c r="N1013" s="100">
        <f>IFERROR(INDEX('INPUT DATA'!M$5:M$600,MATCH($B1013,'INPUT DATA'!$A$5:$A$600,FALSE)),"")</f>
        <v>42</v>
      </c>
      <c r="O1013" s="100">
        <f>IFERROR(INDEX('INPUT DATA'!N$5:N$600,MATCH($B1013,'INPUT DATA'!$A$5:$A$600,FALSE)),"")</f>
        <v>68</v>
      </c>
      <c r="P1013" s="100" t="str">
        <f>IFERROR(INDEX($LD$4:$LD$18,MATCH('INPUT DATA'!O15,$LC$4:$LC$18,1)),"")</f>
        <v>D1</v>
      </c>
      <c r="Q1013" s="100">
        <f>IFERROR(INDEX('INPUT DATA'!P$5:P$600,MATCH($B1013,'INPUT DATA'!$A$5:$A$600,FALSE)),"")</f>
        <v>43</v>
      </c>
      <c r="R1013" s="100">
        <f>IFERROR(INDEX('INPUT DATA'!Q$5:Q$600,MATCH($B1013,'INPUT DATA'!$A$5:$A$600,FALSE)),"")</f>
        <v>83</v>
      </c>
      <c r="S1013" s="100" t="str">
        <f>IFERROR(INDEX($LD$4:$LD$18,MATCH('INPUT DATA'!R15,$LC$4:$LC$18,1)),"")</f>
        <v>B1</v>
      </c>
      <c r="T1013" s="100">
        <f>IFERROR(INDEX('INPUT DATA'!S$5:S$600,MATCH($B1013,'INPUT DATA'!$A$5:$A$600,FALSE)),"")</f>
        <v>0</v>
      </c>
      <c r="U1013" s="100">
        <f>IFERROR(INDEX('INPUT DATA'!T$5:T$600,MATCH($B1013,'INPUT DATA'!$A$5:$A$600,FALSE)),"")</f>
        <v>0</v>
      </c>
      <c r="V1013" s="100" t="str">
        <f>IFERROR(INDEX($LD$4:$LD$18,MATCH('INPUT DATA'!U15,$LC$4:$LC$18,1)),"")</f>
        <v/>
      </c>
      <c r="W1013" s="100">
        <f>IFERROR(INDEX('INPUT DATA'!V$5:V$600,MATCH($B1013,'INPUT DATA'!$A$5:$A$600,FALSE)),"")</f>
        <v>0</v>
      </c>
      <c r="X1013" s="100">
        <f>IFERROR(INDEX('INPUT DATA'!W$5:W$600,MATCH($B1013,'INPUT DATA'!$A$5:$A$600,FALSE)),"")</f>
        <v>366</v>
      </c>
      <c r="Y1013" s="100">
        <f>IFERROR(INDEX('INPUT DATA'!X$5:X$600,MATCH($B1013,'INPUT DATA'!$A$5:$A$600,FALSE)),"")</f>
        <v>73.2</v>
      </c>
      <c r="Z1013" s="100" t="str">
        <f>IFERROR(INDEX('INPUT DATA'!Y$5:Y$600,MATCH($B1013,'INPUT DATA'!$A$5:$A$600,FALSE)),"")</f>
        <v>PASS</v>
      </c>
      <c r="AA1013" s="100">
        <f>IFERROR(INDEX('INPUT DATA'!Z$5:Z$600,MATCH($B1013,'INPUT DATA'!$A$5:$A$600,FALSE)),"")</f>
        <v>0</v>
      </c>
      <c r="AB1013" s="100">
        <f>IFERROR(INDEX('INPUT DATA'!AA$5:AA$600,MATCH($B1013,'INPUT DATA'!$A$5:$A$600,FALSE)),"")</f>
        <v>0</v>
      </c>
    </row>
    <row r="1014" spans="2:28" ht="15" customHeight="1" x14ac:dyDescent="0.25">
      <c r="B1014" s="115">
        <f>IF('INPUT INF'!A14="","",IF('INPUT INF'!E14="DROP","",'INPUT INF'!A14))</f>
        <v>12672011</v>
      </c>
      <c r="C1014" s="115" t="str">
        <f>IFERROR(INDEX('INPUT INF'!B14:B612,MATCH(B1014,'INPUT INF'!A14:A612,FALSE)),"")</f>
        <v>SAHIL SINGH</v>
      </c>
      <c r="E1014" s="100">
        <f>IFERROR(INDEX('INPUT DATA'!D$5:D$600,MATCH($B1014,'INPUT DATA'!$A$5:$A$600,FALSE)),"")</f>
        <v>301</v>
      </c>
      <c r="F1014" s="100">
        <f>IFERROR(INDEX('INPUT DATA'!E$5:E$600,MATCH($B1014,'INPUT DATA'!$A$5:$A$600,FALSE)),"")</f>
        <v>82</v>
      </c>
      <c r="G1014" s="100" t="str">
        <f>IFERROR(INDEX($LD$4:$LD$18,MATCH('INPUT DATA'!F16,$LC$4:$LC$18,1)),"")</f>
        <v>C1</v>
      </c>
      <c r="H1014" s="100">
        <f>IFERROR(INDEX('INPUT DATA'!G$6:G$600,MATCH($B1014,'INPUT DATA'!$A$5:$A$600,FALSE)),"")</f>
        <v>83</v>
      </c>
      <c r="I1014" s="100">
        <f>IFERROR(INDEX('INPUT DATA'!H$5:H$600,MATCH($B1014,'INPUT DATA'!$A$5:$A$600,FALSE)),"")</f>
        <v>74</v>
      </c>
      <c r="J1014" s="100" t="str">
        <f>IFERROR(INDEX($LD$4:$LD$18,MATCH('INPUT DATA'!I16,$LC$4:$LC$18,1)),"")</f>
        <v>D1</v>
      </c>
      <c r="K1014" s="100">
        <f>IFERROR(INDEX('INPUT DATA'!J$5:J$600,MATCH($B1014,'INPUT DATA'!$A$5:$A$600,FALSE)),"")</f>
        <v>41</v>
      </c>
      <c r="L1014" s="100">
        <f>IFERROR(INDEX('INPUT DATA'!K$5:K$600,MATCH($B1014,'INPUT DATA'!$A$5:$A$600,FALSE)),"")</f>
        <v>60</v>
      </c>
      <c r="M1014" s="100" t="str">
        <f>IFERROR(INDEX($LD$4:$LD$18,MATCH('INPUT DATA'!L16,$LC$4:$LC$18,1)),"")</f>
        <v>D1</v>
      </c>
      <c r="N1014" s="100">
        <f>IFERROR(INDEX('INPUT DATA'!M$5:M$600,MATCH($B1014,'INPUT DATA'!$A$5:$A$600,FALSE)),"")</f>
        <v>42</v>
      </c>
      <c r="O1014" s="100">
        <f>IFERROR(INDEX('INPUT DATA'!N$5:N$600,MATCH($B1014,'INPUT DATA'!$A$5:$A$600,FALSE)),"")</f>
        <v>78</v>
      </c>
      <c r="P1014" s="100" t="str">
        <f>IFERROR(INDEX($LD$4:$LD$18,MATCH('INPUT DATA'!O16,$LC$4:$LC$18,1)),"")</f>
        <v>B2</v>
      </c>
      <c r="Q1014" s="100">
        <f>IFERROR(INDEX('INPUT DATA'!P$5:P$600,MATCH($B1014,'INPUT DATA'!$A$5:$A$600,FALSE)),"")</f>
        <v>43</v>
      </c>
      <c r="R1014" s="100">
        <f>IFERROR(INDEX('INPUT DATA'!Q$5:Q$600,MATCH($B1014,'INPUT DATA'!$A$5:$A$600,FALSE)),"")</f>
        <v>82</v>
      </c>
      <c r="S1014" s="100" t="str">
        <f>IFERROR(INDEX($LD$4:$LD$18,MATCH('INPUT DATA'!R16,$LC$4:$LC$18,1)),"")</f>
        <v>B2</v>
      </c>
      <c r="T1014" s="100">
        <f>IFERROR(INDEX('INPUT DATA'!S$5:S$600,MATCH($B1014,'INPUT DATA'!$A$5:$A$600,FALSE)),"")</f>
        <v>0</v>
      </c>
      <c r="U1014" s="100">
        <f>IFERROR(INDEX('INPUT DATA'!T$5:T$600,MATCH($B1014,'INPUT DATA'!$A$5:$A$600,FALSE)),"")</f>
        <v>0</v>
      </c>
      <c r="V1014" s="100" t="str">
        <f>IFERROR(INDEX($LD$4:$LD$18,MATCH('INPUT DATA'!U16,$LC$4:$LC$18,1)),"")</f>
        <v/>
      </c>
      <c r="W1014" s="100">
        <f>IFERROR(INDEX('INPUT DATA'!V$5:V$600,MATCH($B1014,'INPUT DATA'!$A$5:$A$600,FALSE)),"")</f>
        <v>0</v>
      </c>
      <c r="X1014" s="100">
        <f>IFERROR(INDEX('INPUT DATA'!W$5:W$600,MATCH($B1014,'INPUT DATA'!$A$5:$A$600,FALSE)),"")</f>
        <v>376</v>
      </c>
      <c r="Y1014" s="100">
        <f>IFERROR(INDEX('INPUT DATA'!X$5:X$600,MATCH($B1014,'INPUT DATA'!$A$5:$A$600,FALSE)),"")</f>
        <v>75.2</v>
      </c>
      <c r="Z1014" s="100" t="str">
        <f>IFERROR(INDEX('INPUT DATA'!Y$5:Y$600,MATCH($B1014,'INPUT DATA'!$A$5:$A$600,FALSE)),"")</f>
        <v>PASS</v>
      </c>
      <c r="AA1014" s="100">
        <f>IFERROR(INDEX('INPUT DATA'!Z$5:Z$600,MATCH($B1014,'INPUT DATA'!$A$5:$A$600,FALSE)),"")</f>
        <v>0</v>
      </c>
      <c r="AB1014" s="100">
        <f>IFERROR(INDEX('INPUT DATA'!AA$5:AA$600,MATCH($B1014,'INPUT DATA'!$A$5:$A$600,FALSE)),"")</f>
        <v>0</v>
      </c>
    </row>
    <row r="1015" spans="2:28" ht="15" customHeight="1" x14ac:dyDescent="0.25">
      <c r="B1015" s="115">
        <f>IF('INPUT INF'!A15="","",IF('INPUT INF'!E15="DROP","",'INPUT INF'!A15))</f>
        <v>12672012</v>
      </c>
      <c r="C1015" s="115" t="str">
        <f>IFERROR(INDEX('INPUT INF'!B15:B613,MATCH(B1015,'INPUT INF'!A15:A613,FALSE)),"")</f>
        <v>SHRAJOY SUR</v>
      </c>
      <c r="E1015" s="100">
        <f>IFERROR(INDEX('INPUT DATA'!D$5:D$600,MATCH($B1015,'INPUT DATA'!$A$5:$A$600,FALSE)),"")</f>
        <v>301</v>
      </c>
      <c r="F1015" s="100">
        <f>IFERROR(INDEX('INPUT DATA'!E$5:E$600,MATCH($B1015,'INPUT DATA'!$A$5:$A$600,FALSE)),"")</f>
        <v>96</v>
      </c>
      <c r="G1015" s="100" t="str">
        <f>IFERROR(INDEX($LD$4:$LD$18,MATCH('INPUT DATA'!F17,$LC$4:$LC$18,1)),"")</f>
        <v>A1</v>
      </c>
      <c r="H1015" s="100">
        <f>IFERROR(INDEX('INPUT DATA'!G$6:G$600,MATCH($B1015,'INPUT DATA'!$A$5:$A$600,FALSE)),"")</f>
        <v>302</v>
      </c>
      <c r="I1015" s="100">
        <f>IFERROR(INDEX('INPUT DATA'!H$5:H$600,MATCH($B1015,'INPUT DATA'!$A$5:$A$600,FALSE)),"")</f>
        <v>82</v>
      </c>
      <c r="J1015" s="100" t="str">
        <f>IFERROR(INDEX($LD$4:$LD$18,MATCH('INPUT DATA'!I17,$LC$4:$LC$18,1)),"")</f>
        <v>C1</v>
      </c>
      <c r="K1015" s="100">
        <f>IFERROR(INDEX('INPUT DATA'!J$5:J$600,MATCH($B1015,'INPUT DATA'!$A$5:$A$600,FALSE)),"")</f>
        <v>41</v>
      </c>
      <c r="L1015" s="100">
        <f>IFERROR(INDEX('INPUT DATA'!K$5:K$600,MATCH($B1015,'INPUT DATA'!$A$5:$A$600,FALSE)),"")</f>
        <v>96</v>
      </c>
      <c r="M1015" s="100" t="str">
        <f>IFERROR(INDEX($LD$4:$LD$18,MATCH('INPUT DATA'!L17,$LC$4:$LC$18,1)),"")</f>
        <v>A1</v>
      </c>
      <c r="N1015" s="100">
        <f>IFERROR(INDEX('INPUT DATA'!M$5:M$600,MATCH($B1015,'INPUT DATA'!$A$5:$A$600,FALSE)),"")</f>
        <v>42</v>
      </c>
      <c r="O1015" s="100">
        <f>IFERROR(INDEX('INPUT DATA'!N$5:N$600,MATCH($B1015,'INPUT DATA'!$A$5:$A$600,FALSE)),"")</f>
        <v>91</v>
      </c>
      <c r="P1015" s="100" t="str">
        <f>IFERROR(INDEX($LD$4:$LD$18,MATCH('INPUT DATA'!O17,$LC$4:$LC$18,1)),"")</f>
        <v>A2</v>
      </c>
      <c r="Q1015" s="100">
        <f>IFERROR(INDEX('INPUT DATA'!P$5:P$600,MATCH($B1015,'INPUT DATA'!$A$5:$A$600,FALSE)),"")</f>
        <v>43</v>
      </c>
      <c r="R1015" s="100">
        <f>IFERROR(INDEX('INPUT DATA'!Q$5:Q$600,MATCH($B1015,'INPUT DATA'!$A$5:$A$600,FALSE)),"")</f>
        <v>97</v>
      </c>
      <c r="S1015" s="100" t="str">
        <f>IFERROR(INDEX($LD$4:$LD$18,MATCH('INPUT DATA'!R17,$LC$4:$LC$18,1)),"")</f>
        <v>A1</v>
      </c>
      <c r="T1015" s="100">
        <f>IFERROR(INDEX('INPUT DATA'!S$5:S$600,MATCH($B1015,'INPUT DATA'!$A$5:$A$600,FALSE)),"")</f>
        <v>0</v>
      </c>
      <c r="U1015" s="100">
        <f>IFERROR(INDEX('INPUT DATA'!T$5:T$600,MATCH($B1015,'INPUT DATA'!$A$5:$A$600,FALSE)),"")</f>
        <v>0</v>
      </c>
      <c r="V1015" s="100" t="str">
        <f>IFERROR(INDEX($LD$4:$LD$18,MATCH('INPUT DATA'!U17,$LC$4:$LC$18,1)),"")</f>
        <v/>
      </c>
      <c r="W1015" s="100">
        <f>IFERROR(INDEX('INPUT DATA'!V$5:V$600,MATCH($B1015,'INPUT DATA'!$A$5:$A$600,FALSE)),"")</f>
        <v>0</v>
      </c>
      <c r="X1015" s="100">
        <f>IFERROR(INDEX('INPUT DATA'!W$5:W$600,MATCH($B1015,'INPUT DATA'!$A$5:$A$600,FALSE)),"")</f>
        <v>462</v>
      </c>
      <c r="Y1015" s="100">
        <f>IFERROR(INDEX('INPUT DATA'!X$5:X$600,MATCH($B1015,'INPUT DATA'!$A$5:$A$600,FALSE)),"")</f>
        <v>92.4</v>
      </c>
      <c r="Z1015" s="100" t="str">
        <f>IFERROR(INDEX('INPUT DATA'!Y$5:Y$600,MATCH($B1015,'INPUT DATA'!$A$5:$A$600,FALSE)),"")</f>
        <v>PASS</v>
      </c>
      <c r="AA1015" s="100">
        <f>IFERROR(INDEX('INPUT DATA'!Z$5:Z$600,MATCH($B1015,'INPUT DATA'!$A$5:$A$600,FALSE)),"")</f>
        <v>0</v>
      </c>
      <c r="AB1015" s="100">
        <f>IFERROR(INDEX('INPUT DATA'!AA$5:AA$600,MATCH($B1015,'INPUT DATA'!$A$5:$A$600,FALSE)),"")</f>
        <v>0</v>
      </c>
    </row>
    <row r="1016" spans="2:28" ht="15" customHeight="1" x14ac:dyDescent="0.25">
      <c r="B1016" s="115">
        <f>IF('INPUT INF'!A16="","",IF('INPUT INF'!E16="DROP","",'INPUT INF'!A16))</f>
        <v>12672013</v>
      </c>
      <c r="C1016" s="115" t="str">
        <f>IFERROR(INDEX('INPUT INF'!B16:B614,MATCH(B1016,'INPUT INF'!A16:A614,FALSE)),"")</f>
        <v>ADITI KHARE</v>
      </c>
      <c r="E1016" s="100">
        <f>IFERROR(INDEX('INPUT DATA'!D$5:D$600,MATCH($B1016,'INPUT DATA'!$A$5:$A$600,FALSE)),"")</f>
        <v>301</v>
      </c>
      <c r="F1016" s="100">
        <f>IFERROR(INDEX('INPUT DATA'!E$5:E$600,MATCH($B1016,'INPUT DATA'!$A$5:$A$600,FALSE)),"")</f>
        <v>86</v>
      </c>
      <c r="G1016" s="100" t="str">
        <f>IFERROR(INDEX($LD$4:$LD$18,MATCH('INPUT DATA'!F18,$LC$4:$LC$18,1)),"")</f>
        <v>B2</v>
      </c>
      <c r="H1016" s="100">
        <f>IFERROR(INDEX('INPUT DATA'!G$6:G$600,MATCH($B1016,'INPUT DATA'!$A$5:$A$600,FALSE)),"")</f>
        <v>302</v>
      </c>
      <c r="I1016" s="100">
        <f>IFERROR(INDEX('INPUT DATA'!H$5:H$600,MATCH($B1016,'INPUT DATA'!$A$5:$A$600,FALSE)),"")</f>
        <v>91</v>
      </c>
      <c r="J1016" s="100" t="str">
        <f>IFERROR(INDEX($LD$4:$LD$18,MATCH('INPUT DATA'!I18,$LC$4:$LC$18,1)),"")</f>
        <v>A2</v>
      </c>
      <c r="K1016" s="100">
        <f>IFERROR(INDEX('INPUT DATA'!J$5:J$600,MATCH($B1016,'INPUT DATA'!$A$5:$A$600,FALSE)),"")</f>
        <v>41</v>
      </c>
      <c r="L1016" s="100">
        <f>IFERROR(INDEX('INPUT DATA'!K$5:K$600,MATCH($B1016,'INPUT DATA'!$A$5:$A$600,FALSE)),"")</f>
        <v>76</v>
      </c>
      <c r="M1016" s="100" t="str">
        <f>IFERROR(INDEX($LD$4:$LD$18,MATCH('INPUT DATA'!L18,$LC$4:$LC$18,1)),"")</f>
        <v>B2</v>
      </c>
      <c r="N1016" s="100">
        <f>IFERROR(INDEX('INPUT DATA'!M$5:M$600,MATCH($B1016,'INPUT DATA'!$A$5:$A$600,FALSE)),"")</f>
        <v>42</v>
      </c>
      <c r="O1016" s="100">
        <f>IFERROR(INDEX('INPUT DATA'!N$5:N$600,MATCH($B1016,'INPUT DATA'!$A$5:$A$600,FALSE)),"")</f>
        <v>83</v>
      </c>
      <c r="P1016" s="100" t="str">
        <f>IFERROR(INDEX($LD$4:$LD$18,MATCH('INPUT DATA'!O18,$LC$4:$LC$18,1)),"")</f>
        <v>B1</v>
      </c>
      <c r="Q1016" s="100">
        <f>IFERROR(INDEX('INPUT DATA'!P$5:P$600,MATCH($B1016,'INPUT DATA'!$A$5:$A$600,FALSE)),"")</f>
        <v>43</v>
      </c>
      <c r="R1016" s="100">
        <f>IFERROR(INDEX('INPUT DATA'!Q$5:Q$600,MATCH($B1016,'INPUT DATA'!$A$5:$A$600,FALSE)),"")</f>
        <v>83</v>
      </c>
      <c r="S1016" s="100" t="str">
        <f>IFERROR(INDEX($LD$4:$LD$18,MATCH('INPUT DATA'!R18,$LC$4:$LC$18,1)),"")</f>
        <v>B1</v>
      </c>
      <c r="T1016" s="100">
        <f>IFERROR(INDEX('INPUT DATA'!S$5:S$600,MATCH($B1016,'INPUT DATA'!$A$5:$A$600,FALSE)),"")</f>
        <v>0</v>
      </c>
      <c r="U1016" s="100">
        <f>IFERROR(INDEX('INPUT DATA'!T$5:T$600,MATCH($B1016,'INPUT DATA'!$A$5:$A$600,FALSE)),"")</f>
        <v>0</v>
      </c>
      <c r="V1016" s="100" t="str">
        <f>IFERROR(INDEX($LD$4:$LD$18,MATCH('INPUT DATA'!U18,$LC$4:$LC$18,1)),"")</f>
        <v/>
      </c>
      <c r="W1016" s="100">
        <f>IFERROR(INDEX('INPUT DATA'!V$5:V$600,MATCH($B1016,'INPUT DATA'!$A$5:$A$600,FALSE)),"")</f>
        <v>0</v>
      </c>
      <c r="X1016" s="100">
        <f>IFERROR(INDEX('INPUT DATA'!W$5:W$600,MATCH($B1016,'INPUT DATA'!$A$5:$A$600,FALSE)),"")</f>
        <v>419</v>
      </c>
      <c r="Y1016" s="100">
        <f>IFERROR(INDEX('INPUT DATA'!X$5:X$600,MATCH($B1016,'INPUT DATA'!$A$5:$A$600,FALSE)),"")</f>
        <v>83.8</v>
      </c>
      <c r="Z1016" s="100" t="str">
        <f>IFERROR(INDEX('INPUT DATA'!Y$5:Y$600,MATCH($B1016,'INPUT DATA'!$A$5:$A$600,FALSE)),"")</f>
        <v>PASS</v>
      </c>
      <c r="AA1016" s="100">
        <f>IFERROR(INDEX('INPUT DATA'!Z$5:Z$600,MATCH($B1016,'INPUT DATA'!$A$5:$A$600,FALSE)),"")</f>
        <v>0</v>
      </c>
      <c r="AB1016" s="100">
        <f>IFERROR(INDEX('INPUT DATA'!AA$5:AA$600,MATCH($B1016,'INPUT DATA'!$A$5:$A$600,FALSE)),"")</f>
        <v>0</v>
      </c>
    </row>
    <row r="1017" spans="2:28" ht="15" customHeight="1" x14ac:dyDescent="0.25">
      <c r="B1017" s="115">
        <f>IF('INPUT INF'!A17="","",IF('INPUT INF'!E17="DROP","",'INPUT INF'!A17))</f>
        <v>12672014</v>
      </c>
      <c r="C1017" s="115" t="str">
        <f>IFERROR(INDEX('INPUT INF'!B17:B615,MATCH(B1017,'INPUT INF'!A17:A615,FALSE)),"")</f>
        <v>BHAWNA PATEL</v>
      </c>
      <c r="E1017" s="100">
        <f>IFERROR(INDEX('INPUT DATA'!D$5:D$600,MATCH($B1017,'INPUT DATA'!$A$5:$A$600,FALSE)),"")</f>
        <v>301</v>
      </c>
      <c r="F1017" s="100">
        <f>IFERROR(INDEX('INPUT DATA'!E$5:E$600,MATCH($B1017,'INPUT DATA'!$A$5:$A$600,FALSE)),"")</f>
        <v>86</v>
      </c>
      <c r="G1017" s="100" t="str">
        <f>IFERROR(INDEX($LD$4:$LD$18,MATCH('INPUT DATA'!F19,$LC$4:$LC$18,1)),"")</f>
        <v>B2</v>
      </c>
      <c r="H1017" s="100">
        <f>IFERROR(INDEX('INPUT DATA'!G$6:G$600,MATCH($B1017,'INPUT DATA'!$A$5:$A$600,FALSE)),"")</f>
        <v>302</v>
      </c>
      <c r="I1017" s="100">
        <f>IFERROR(INDEX('INPUT DATA'!H$5:H$600,MATCH($B1017,'INPUT DATA'!$A$5:$A$600,FALSE)),"")</f>
        <v>91</v>
      </c>
      <c r="J1017" s="100" t="str">
        <f>IFERROR(INDEX($LD$4:$LD$18,MATCH('INPUT DATA'!I19,$LC$4:$LC$18,1)),"")</f>
        <v>A2</v>
      </c>
      <c r="K1017" s="100">
        <f>IFERROR(INDEX('INPUT DATA'!J$5:J$600,MATCH($B1017,'INPUT DATA'!$A$5:$A$600,FALSE)),"")</f>
        <v>41</v>
      </c>
      <c r="L1017" s="100">
        <f>IFERROR(INDEX('INPUT DATA'!K$5:K$600,MATCH($B1017,'INPUT DATA'!$A$5:$A$600,FALSE)),"")</f>
        <v>94</v>
      </c>
      <c r="M1017" s="100" t="str">
        <f>IFERROR(INDEX($LD$4:$LD$18,MATCH('INPUT DATA'!L19,$LC$4:$LC$18,1)),"")</f>
        <v>A1</v>
      </c>
      <c r="N1017" s="100">
        <f>IFERROR(INDEX('INPUT DATA'!M$5:M$600,MATCH($B1017,'INPUT DATA'!$A$5:$A$600,FALSE)),"")</f>
        <v>42</v>
      </c>
      <c r="O1017" s="100">
        <f>IFERROR(INDEX('INPUT DATA'!N$5:N$600,MATCH($B1017,'INPUT DATA'!$A$5:$A$600,FALSE)),"")</f>
        <v>72</v>
      </c>
      <c r="P1017" s="100" t="str">
        <f>IFERROR(INDEX($LD$4:$LD$18,MATCH('INPUT DATA'!O19,$LC$4:$LC$18,1)),"")</f>
        <v>C2</v>
      </c>
      <c r="Q1017" s="100">
        <f>IFERROR(INDEX('INPUT DATA'!P$5:P$600,MATCH($B1017,'INPUT DATA'!$A$5:$A$600,FALSE)),"")</f>
        <v>43</v>
      </c>
      <c r="R1017" s="100">
        <f>IFERROR(INDEX('INPUT DATA'!Q$5:Q$600,MATCH($B1017,'INPUT DATA'!$A$5:$A$600,FALSE)),"")</f>
        <v>83</v>
      </c>
      <c r="S1017" s="100" t="str">
        <f>IFERROR(INDEX($LD$4:$LD$18,MATCH('INPUT DATA'!R19,$LC$4:$LC$18,1)),"")</f>
        <v>B1</v>
      </c>
      <c r="T1017" s="100">
        <f>IFERROR(INDEX('INPUT DATA'!S$5:S$600,MATCH($B1017,'INPUT DATA'!$A$5:$A$600,FALSE)),"")</f>
        <v>0</v>
      </c>
      <c r="U1017" s="100">
        <f>IFERROR(INDEX('INPUT DATA'!T$5:T$600,MATCH($B1017,'INPUT DATA'!$A$5:$A$600,FALSE)),"")</f>
        <v>0</v>
      </c>
      <c r="V1017" s="100" t="str">
        <f>IFERROR(INDEX($LD$4:$LD$18,MATCH('INPUT DATA'!U19,$LC$4:$LC$18,1)),"")</f>
        <v/>
      </c>
      <c r="W1017" s="100">
        <f>IFERROR(INDEX('INPUT DATA'!V$5:V$600,MATCH($B1017,'INPUT DATA'!$A$5:$A$600,FALSE)),"")</f>
        <v>0</v>
      </c>
      <c r="X1017" s="100">
        <f>IFERROR(INDEX('INPUT DATA'!W$5:W$600,MATCH($B1017,'INPUT DATA'!$A$5:$A$600,FALSE)),"")</f>
        <v>426</v>
      </c>
      <c r="Y1017" s="100">
        <f>IFERROR(INDEX('INPUT DATA'!X$5:X$600,MATCH($B1017,'INPUT DATA'!$A$5:$A$600,FALSE)),"")</f>
        <v>85.2</v>
      </c>
      <c r="Z1017" s="100" t="str">
        <f>IFERROR(INDEX('INPUT DATA'!Y$5:Y$600,MATCH($B1017,'INPUT DATA'!$A$5:$A$600,FALSE)),"")</f>
        <v>PASS</v>
      </c>
      <c r="AA1017" s="100">
        <f>IFERROR(INDEX('INPUT DATA'!Z$5:Z$600,MATCH($B1017,'INPUT DATA'!$A$5:$A$600,FALSE)),"")</f>
        <v>0</v>
      </c>
      <c r="AB1017" s="100">
        <f>IFERROR(INDEX('INPUT DATA'!AA$5:AA$600,MATCH($B1017,'INPUT DATA'!$A$5:$A$600,FALSE)),"")</f>
        <v>0</v>
      </c>
    </row>
    <row r="1018" spans="2:28" ht="15" customHeight="1" x14ac:dyDescent="0.25">
      <c r="B1018" s="115">
        <f>IF('INPUT INF'!A18="","",IF('INPUT INF'!E18="DROP","",'INPUT INF'!A18))</f>
        <v>12672015</v>
      </c>
      <c r="C1018" s="115" t="str">
        <f>IFERROR(INDEX('INPUT INF'!B18:B616,MATCH(B1018,'INPUT INF'!A18:A616,FALSE)),"")</f>
        <v>GIRISH KAUSHAL</v>
      </c>
      <c r="E1018" s="100">
        <f>IFERROR(INDEX('INPUT DATA'!D$5:D$600,MATCH($B1018,'INPUT DATA'!$A$5:$A$600,FALSE)),"")</f>
        <v>301</v>
      </c>
      <c r="F1018" s="100">
        <f>IFERROR(INDEX('INPUT DATA'!E$5:E$600,MATCH($B1018,'INPUT DATA'!$A$5:$A$600,FALSE)),"")</f>
        <v>81</v>
      </c>
      <c r="G1018" s="100" t="str">
        <f>IFERROR(INDEX($LD$4:$LD$18,MATCH('INPUT DATA'!F20,$LC$4:$LC$18,1)),"")</f>
        <v>C1</v>
      </c>
      <c r="H1018" s="100">
        <f>IFERROR(INDEX('INPUT DATA'!G$6:G$600,MATCH($B1018,'INPUT DATA'!$A$5:$A$600,FALSE)),"")</f>
        <v>302</v>
      </c>
      <c r="I1018" s="100">
        <f>IFERROR(INDEX('INPUT DATA'!H$5:H$600,MATCH($B1018,'INPUT DATA'!$A$5:$A$600,FALSE)),"")</f>
        <v>68</v>
      </c>
      <c r="J1018" s="100" t="str">
        <f>IFERROR(INDEX($LD$4:$LD$18,MATCH('INPUT DATA'!I20,$LC$4:$LC$18,1)),"")</f>
        <v>C2</v>
      </c>
      <c r="K1018" s="100">
        <f>IFERROR(INDEX('INPUT DATA'!J$5:J$600,MATCH($B1018,'INPUT DATA'!$A$5:$A$600,FALSE)),"")</f>
        <v>41</v>
      </c>
      <c r="L1018" s="100">
        <f>IFERROR(INDEX('INPUT DATA'!K$5:K$600,MATCH($B1018,'INPUT DATA'!$A$5:$A$600,FALSE)),"")</f>
        <v>60</v>
      </c>
      <c r="M1018" s="100" t="str">
        <f>IFERROR(INDEX($LD$4:$LD$18,MATCH('INPUT DATA'!L20,$LC$4:$LC$18,1)),"")</f>
        <v>D1</v>
      </c>
      <c r="N1018" s="100">
        <f>IFERROR(INDEX('INPUT DATA'!M$5:M$600,MATCH($B1018,'INPUT DATA'!$A$5:$A$600,FALSE)),"")</f>
        <v>42</v>
      </c>
      <c r="O1018" s="100">
        <f>IFERROR(INDEX('INPUT DATA'!N$5:N$600,MATCH($B1018,'INPUT DATA'!$A$5:$A$600,FALSE)),"")</f>
        <v>71</v>
      </c>
      <c r="P1018" s="100" t="str">
        <f>IFERROR(INDEX($LD$4:$LD$18,MATCH('INPUT DATA'!O20,$LC$4:$LC$18,1)),"")</f>
        <v>C2</v>
      </c>
      <c r="Q1018" s="100">
        <f>IFERROR(INDEX('INPUT DATA'!P$5:P$600,MATCH($B1018,'INPUT DATA'!$A$5:$A$600,FALSE)),"")</f>
        <v>43</v>
      </c>
      <c r="R1018" s="100">
        <f>IFERROR(INDEX('INPUT DATA'!Q$5:Q$600,MATCH($B1018,'INPUT DATA'!$A$5:$A$600,FALSE)),"")</f>
        <v>64</v>
      </c>
      <c r="S1018" s="100" t="str">
        <f>IFERROR(INDEX($LD$4:$LD$18,MATCH('INPUT DATA'!R20,$LC$4:$LC$18,1)),"")</f>
        <v>D1</v>
      </c>
      <c r="T1018" s="100">
        <f>IFERROR(INDEX('INPUT DATA'!S$5:S$600,MATCH($B1018,'INPUT DATA'!$A$5:$A$600,FALSE)),"")</f>
        <v>0</v>
      </c>
      <c r="U1018" s="100">
        <f>IFERROR(INDEX('INPUT DATA'!T$5:T$600,MATCH($B1018,'INPUT DATA'!$A$5:$A$600,FALSE)),"")</f>
        <v>0</v>
      </c>
      <c r="V1018" s="100" t="str">
        <f>IFERROR(INDEX($LD$4:$LD$18,MATCH('INPUT DATA'!U20,$LC$4:$LC$18,1)),"")</f>
        <v/>
      </c>
      <c r="W1018" s="100">
        <f>IFERROR(INDEX('INPUT DATA'!V$5:V$600,MATCH($B1018,'INPUT DATA'!$A$5:$A$600,FALSE)),"")</f>
        <v>0</v>
      </c>
      <c r="X1018" s="100">
        <f>IFERROR(INDEX('INPUT DATA'!W$5:W$600,MATCH($B1018,'INPUT DATA'!$A$5:$A$600,FALSE)),"")</f>
        <v>344</v>
      </c>
      <c r="Y1018" s="100">
        <f>IFERROR(INDEX('INPUT DATA'!X$5:X$600,MATCH($B1018,'INPUT DATA'!$A$5:$A$600,FALSE)),"")</f>
        <v>68.8</v>
      </c>
      <c r="Z1018" s="100" t="str">
        <f>IFERROR(INDEX('INPUT DATA'!Y$5:Y$600,MATCH($B1018,'INPUT DATA'!$A$5:$A$600,FALSE)),"")</f>
        <v>PASS</v>
      </c>
      <c r="AA1018" s="100">
        <f>IFERROR(INDEX('INPUT DATA'!Z$5:Z$600,MATCH($B1018,'INPUT DATA'!$A$5:$A$600,FALSE)),"")</f>
        <v>0</v>
      </c>
      <c r="AB1018" s="100">
        <f>IFERROR(INDEX('INPUT DATA'!AA$5:AA$600,MATCH($B1018,'INPUT DATA'!$A$5:$A$600,FALSE)),"")</f>
        <v>0</v>
      </c>
    </row>
    <row r="1019" spans="2:28" ht="15" customHeight="1" x14ac:dyDescent="0.25">
      <c r="B1019" s="115">
        <f>IF('INPUT INF'!A19="","",IF('INPUT INF'!E19="DROP","",'INPUT INF'!A19))</f>
        <v>12672016</v>
      </c>
      <c r="C1019" s="115" t="str">
        <f>IFERROR(INDEX('INPUT INF'!B19:B617,MATCH(B1019,'INPUT INF'!A19:A617,FALSE)),"")</f>
        <v>MUSKAN SONI</v>
      </c>
      <c r="E1019" s="100">
        <f>IFERROR(INDEX('INPUT DATA'!D$5:D$600,MATCH($B1019,'INPUT DATA'!$A$5:$A$600,FALSE)),"")</f>
        <v>301</v>
      </c>
      <c r="F1019" s="100">
        <f>IFERROR(INDEX('INPUT DATA'!E$5:E$600,MATCH($B1019,'INPUT DATA'!$A$5:$A$600,FALSE)),"")</f>
        <v>91</v>
      </c>
      <c r="G1019" s="100" t="str">
        <f>IFERROR(INDEX($LD$4:$LD$18,MATCH('INPUT DATA'!F21,$LC$4:$LC$18,1)),"")</f>
        <v>B1</v>
      </c>
      <c r="H1019" s="100">
        <f>IFERROR(INDEX('INPUT DATA'!G$6:G$600,MATCH($B1019,'INPUT DATA'!$A$5:$A$600,FALSE)),"")</f>
        <v>302</v>
      </c>
      <c r="I1019" s="100">
        <f>IFERROR(INDEX('INPUT DATA'!H$5:H$600,MATCH($B1019,'INPUT DATA'!$A$5:$A$600,FALSE)),"")</f>
        <v>96</v>
      </c>
      <c r="J1019" s="100" t="str">
        <f>IFERROR(INDEX($LD$4:$LD$18,MATCH('INPUT DATA'!I21,$LC$4:$LC$18,1)),"")</f>
        <v>A1</v>
      </c>
      <c r="K1019" s="100">
        <f>IFERROR(INDEX('INPUT DATA'!J$5:J$600,MATCH($B1019,'INPUT DATA'!$A$5:$A$600,FALSE)),"")</f>
        <v>41</v>
      </c>
      <c r="L1019" s="100">
        <f>IFERROR(INDEX('INPUT DATA'!K$5:K$600,MATCH($B1019,'INPUT DATA'!$A$5:$A$600,FALSE)),"")</f>
        <v>96</v>
      </c>
      <c r="M1019" s="100" t="str">
        <f>IFERROR(INDEX($LD$4:$LD$18,MATCH('INPUT DATA'!L21,$LC$4:$LC$18,1)),"")</f>
        <v>A1</v>
      </c>
      <c r="N1019" s="100">
        <f>IFERROR(INDEX('INPUT DATA'!M$5:M$600,MATCH($B1019,'INPUT DATA'!$A$5:$A$600,FALSE)),"")</f>
        <v>42</v>
      </c>
      <c r="O1019" s="100">
        <f>IFERROR(INDEX('INPUT DATA'!N$5:N$600,MATCH($B1019,'INPUT DATA'!$A$5:$A$600,FALSE)),"")</f>
        <v>93</v>
      </c>
      <c r="P1019" s="100" t="str">
        <f>IFERROR(INDEX($LD$4:$LD$18,MATCH('INPUT DATA'!O21,$LC$4:$LC$18,1)),"")</f>
        <v>A2</v>
      </c>
      <c r="Q1019" s="100">
        <f>IFERROR(INDEX('INPUT DATA'!P$5:P$600,MATCH($B1019,'INPUT DATA'!$A$5:$A$600,FALSE)),"")</f>
        <v>43</v>
      </c>
      <c r="R1019" s="100">
        <f>IFERROR(INDEX('INPUT DATA'!Q$5:Q$600,MATCH($B1019,'INPUT DATA'!$A$5:$A$600,FALSE)),"")</f>
        <v>97</v>
      </c>
      <c r="S1019" s="100" t="str">
        <f>IFERROR(INDEX($LD$4:$LD$18,MATCH('INPUT DATA'!R21,$LC$4:$LC$18,1)),"")</f>
        <v>A1</v>
      </c>
      <c r="T1019" s="100">
        <f>IFERROR(INDEX('INPUT DATA'!S$5:S$600,MATCH($B1019,'INPUT DATA'!$A$5:$A$600,FALSE)),"")</f>
        <v>0</v>
      </c>
      <c r="U1019" s="100">
        <f>IFERROR(INDEX('INPUT DATA'!T$5:T$600,MATCH($B1019,'INPUT DATA'!$A$5:$A$600,FALSE)),"")</f>
        <v>0</v>
      </c>
      <c r="V1019" s="100" t="str">
        <f>IFERROR(INDEX($LD$4:$LD$18,MATCH('INPUT DATA'!U21,$LC$4:$LC$18,1)),"")</f>
        <v/>
      </c>
      <c r="W1019" s="100">
        <f>IFERROR(INDEX('INPUT DATA'!V$5:V$600,MATCH($B1019,'INPUT DATA'!$A$5:$A$600,FALSE)),"")</f>
        <v>0</v>
      </c>
      <c r="X1019" s="100">
        <f>IFERROR(INDEX('INPUT DATA'!W$5:W$600,MATCH($B1019,'INPUT DATA'!$A$5:$A$600,FALSE)),"")</f>
        <v>473</v>
      </c>
      <c r="Y1019" s="100">
        <f>IFERROR(INDEX('INPUT DATA'!X$5:X$600,MATCH($B1019,'INPUT DATA'!$A$5:$A$600,FALSE)),"")</f>
        <v>94.6</v>
      </c>
      <c r="Z1019" s="100" t="str">
        <f>IFERROR(INDEX('INPUT DATA'!Y$5:Y$600,MATCH($B1019,'INPUT DATA'!$A$5:$A$600,FALSE)),"")</f>
        <v>PASS</v>
      </c>
      <c r="AA1019" s="100">
        <f>IFERROR(INDEX('INPUT DATA'!Z$5:Z$600,MATCH($B1019,'INPUT DATA'!$A$5:$A$600,FALSE)),"")</f>
        <v>0</v>
      </c>
      <c r="AB1019" s="100">
        <f>IFERROR(INDEX('INPUT DATA'!AA$5:AA$600,MATCH($B1019,'INPUT DATA'!$A$5:$A$600,FALSE)),"")</f>
        <v>0</v>
      </c>
    </row>
    <row r="1020" spans="2:28" ht="15" customHeight="1" x14ac:dyDescent="0.25">
      <c r="B1020" s="115">
        <f>IF('INPUT INF'!A20="","",IF('INPUT INF'!E20="DROP","",'INPUT INF'!A20))</f>
        <v>12672017</v>
      </c>
      <c r="C1020" s="115" t="str">
        <f>IFERROR(INDEX('INPUT INF'!B20:B618,MATCH(B1020,'INPUT INF'!A20:A618,FALSE)),"")</f>
        <v>RASHMI RATHORE</v>
      </c>
      <c r="E1020" s="100">
        <f>IFERROR(INDEX('INPUT DATA'!D$5:D$600,MATCH($B1020,'INPUT DATA'!$A$5:$A$600,FALSE)),"")</f>
        <v>301</v>
      </c>
      <c r="F1020" s="100">
        <f>IFERROR(INDEX('INPUT DATA'!E$5:E$600,MATCH($B1020,'INPUT DATA'!$A$5:$A$600,FALSE)),"")</f>
        <v>81</v>
      </c>
      <c r="G1020" s="100" t="str">
        <f>IFERROR(INDEX($LD$4:$LD$18,MATCH('INPUT DATA'!F22,$LC$4:$LC$18,1)),"")</f>
        <v>C1</v>
      </c>
      <c r="H1020" s="100">
        <f>IFERROR(INDEX('INPUT DATA'!G$6:G$600,MATCH($B1020,'INPUT DATA'!$A$5:$A$600,FALSE)),"")</f>
        <v>302</v>
      </c>
      <c r="I1020" s="100">
        <f>IFERROR(INDEX('INPUT DATA'!H$5:H$600,MATCH($B1020,'INPUT DATA'!$A$5:$A$600,FALSE)),"")</f>
        <v>86</v>
      </c>
      <c r="J1020" s="100" t="str">
        <f>IFERROR(INDEX($LD$4:$LD$18,MATCH('INPUT DATA'!I22,$LC$4:$LC$18,1)),"")</f>
        <v>B1</v>
      </c>
      <c r="K1020" s="100">
        <f>IFERROR(INDEX('INPUT DATA'!J$5:J$600,MATCH($B1020,'INPUT DATA'!$A$5:$A$600,FALSE)),"")</f>
        <v>41</v>
      </c>
      <c r="L1020" s="100">
        <f>IFERROR(INDEX('INPUT DATA'!K$5:K$600,MATCH($B1020,'INPUT DATA'!$A$5:$A$600,FALSE)),"")</f>
        <v>76</v>
      </c>
      <c r="M1020" s="100" t="str">
        <f>IFERROR(INDEX($LD$4:$LD$18,MATCH('INPUT DATA'!L22,$LC$4:$LC$18,1)),"")</f>
        <v>B2</v>
      </c>
      <c r="N1020" s="100">
        <f>IFERROR(INDEX('INPUT DATA'!M$5:M$600,MATCH($B1020,'INPUT DATA'!$A$5:$A$600,FALSE)),"")</f>
        <v>42</v>
      </c>
      <c r="O1020" s="100">
        <f>IFERROR(INDEX('INPUT DATA'!N$5:N$600,MATCH($B1020,'INPUT DATA'!$A$5:$A$600,FALSE)),"")</f>
        <v>65</v>
      </c>
      <c r="P1020" s="100" t="str">
        <f>IFERROR(INDEX($LD$4:$LD$18,MATCH('INPUT DATA'!O22,$LC$4:$LC$18,1)),"")</f>
        <v>D1</v>
      </c>
      <c r="Q1020" s="100">
        <f>IFERROR(INDEX('INPUT DATA'!P$5:P$600,MATCH($B1020,'INPUT DATA'!$A$5:$A$600,FALSE)),"")</f>
        <v>43</v>
      </c>
      <c r="R1020" s="100">
        <f>IFERROR(INDEX('INPUT DATA'!Q$5:Q$600,MATCH($B1020,'INPUT DATA'!$A$5:$A$600,FALSE)),"")</f>
        <v>64</v>
      </c>
      <c r="S1020" s="100" t="str">
        <f>IFERROR(INDEX($LD$4:$LD$18,MATCH('INPUT DATA'!R22,$LC$4:$LC$18,1)),"")</f>
        <v>D1</v>
      </c>
      <c r="T1020" s="100">
        <f>IFERROR(INDEX('INPUT DATA'!S$5:S$600,MATCH($B1020,'INPUT DATA'!$A$5:$A$600,FALSE)),"")</f>
        <v>0</v>
      </c>
      <c r="U1020" s="100">
        <f>IFERROR(INDEX('INPUT DATA'!T$5:T$600,MATCH($B1020,'INPUT DATA'!$A$5:$A$600,FALSE)),"")</f>
        <v>0</v>
      </c>
      <c r="V1020" s="100" t="str">
        <f>IFERROR(INDEX($LD$4:$LD$18,MATCH('INPUT DATA'!U22,$LC$4:$LC$18,1)),"")</f>
        <v/>
      </c>
      <c r="W1020" s="100">
        <f>IFERROR(INDEX('INPUT DATA'!V$5:V$600,MATCH($B1020,'INPUT DATA'!$A$5:$A$600,FALSE)),"")</f>
        <v>0</v>
      </c>
      <c r="X1020" s="100">
        <f>IFERROR(INDEX('INPUT DATA'!W$5:W$600,MATCH($B1020,'INPUT DATA'!$A$5:$A$600,FALSE)),"")</f>
        <v>372</v>
      </c>
      <c r="Y1020" s="100">
        <f>IFERROR(INDEX('INPUT DATA'!X$5:X$600,MATCH($B1020,'INPUT DATA'!$A$5:$A$600,FALSE)),"")</f>
        <v>74.400000000000006</v>
      </c>
      <c r="Z1020" s="100" t="str">
        <f>IFERROR(INDEX('INPUT DATA'!Y$5:Y$600,MATCH($B1020,'INPUT DATA'!$A$5:$A$600,FALSE)),"")</f>
        <v>PASS</v>
      </c>
      <c r="AA1020" s="100">
        <f>IFERROR(INDEX('INPUT DATA'!Z$5:Z$600,MATCH($B1020,'INPUT DATA'!$A$5:$A$600,FALSE)),"")</f>
        <v>0</v>
      </c>
      <c r="AB1020" s="100">
        <f>IFERROR(INDEX('INPUT DATA'!AA$5:AA$600,MATCH($B1020,'INPUT DATA'!$A$5:$A$600,FALSE)),"")</f>
        <v>0</v>
      </c>
    </row>
    <row r="1021" spans="2:28" ht="15" customHeight="1" x14ac:dyDescent="0.25">
      <c r="B1021" s="115">
        <f>IF('INPUT INF'!A21="","",IF('INPUT INF'!E21="DROP","",'INPUT INF'!A21))</f>
        <v>12672018</v>
      </c>
      <c r="C1021" s="115" t="str">
        <f>IFERROR(INDEX('INPUT INF'!B21:B619,MATCH(B1021,'INPUT INF'!A21:A619,FALSE)),"")</f>
        <v>STUTI SAHU</v>
      </c>
      <c r="E1021" s="100">
        <f>IFERROR(INDEX('INPUT DATA'!D$5:D$600,MATCH($B1021,'INPUT DATA'!$A$5:$A$600,FALSE)),"")</f>
        <v>301</v>
      </c>
      <c r="F1021" s="100">
        <f>IFERROR(INDEX('INPUT DATA'!E$5:E$600,MATCH($B1021,'INPUT DATA'!$A$5:$A$600,FALSE)),"")</f>
        <v>82</v>
      </c>
      <c r="G1021" s="100" t="str">
        <f>IFERROR(INDEX($LD$4:$LD$18,MATCH('INPUT DATA'!F23,$LC$4:$LC$18,1)),"")</f>
        <v>C1</v>
      </c>
      <c r="H1021" s="100">
        <f>IFERROR(INDEX('INPUT DATA'!G$6:G$600,MATCH($B1021,'INPUT DATA'!$A$5:$A$600,FALSE)),"")</f>
        <v>302</v>
      </c>
      <c r="I1021" s="100">
        <f>IFERROR(INDEX('INPUT DATA'!H$5:H$600,MATCH($B1021,'INPUT DATA'!$A$5:$A$600,FALSE)),"")</f>
        <v>89</v>
      </c>
      <c r="J1021" s="100" t="str">
        <f>IFERROR(INDEX($LD$4:$LD$18,MATCH('INPUT DATA'!I23,$LC$4:$LC$18,1)),"")</f>
        <v>A2</v>
      </c>
      <c r="K1021" s="100">
        <f>IFERROR(INDEX('INPUT DATA'!J$5:J$600,MATCH($B1021,'INPUT DATA'!$A$5:$A$600,FALSE)),"")</f>
        <v>41</v>
      </c>
      <c r="L1021" s="100">
        <f>IFERROR(INDEX('INPUT DATA'!K$5:K$600,MATCH($B1021,'INPUT DATA'!$A$5:$A$600,FALSE)),"")</f>
        <v>93</v>
      </c>
      <c r="M1021" s="100" t="str">
        <f>IFERROR(INDEX($LD$4:$LD$18,MATCH('INPUT DATA'!L23,$LC$4:$LC$18,1)),"")</f>
        <v>A2</v>
      </c>
      <c r="N1021" s="100">
        <f>IFERROR(INDEX('INPUT DATA'!M$5:M$600,MATCH($B1021,'INPUT DATA'!$A$5:$A$600,FALSE)),"")</f>
        <v>42</v>
      </c>
      <c r="O1021" s="100">
        <f>IFERROR(INDEX('INPUT DATA'!N$5:N$600,MATCH($B1021,'INPUT DATA'!$A$5:$A$600,FALSE)),"")</f>
        <v>80</v>
      </c>
      <c r="P1021" s="100" t="str">
        <f>IFERROR(INDEX($LD$4:$LD$18,MATCH('INPUT DATA'!O23,$LC$4:$LC$18,1)),"")</f>
        <v>B2</v>
      </c>
      <c r="Q1021" s="100">
        <f>IFERROR(INDEX('INPUT DATA'!P$5:P$600,MATCH($B1021,'INPUT DATA'!$A$5:$A$600,FALSE)),"")</f>
        <v>43</v>
      </c>
      <c r="R1021" s="100">
        <f>IFERROR(INDEX('INPUT DATA'!Q$5:Q$600,MATCH($B1021,'INPUT DATA'!$A$5:$A$600,FALSE)),"")</f>
        <v>91</v>
      </c>
      <c r="S1021" s="100" t="str">
        <f>IFERROR(INDEX($LD$4:$LD$18,MATCH('INPUT DATA'!R23,$LC$4:$LC$18,1)),"")</f>
        <v>A2</v>
      </c>
      <c r="T1021" s="100">
        <f>IFERROR(INDEX('INPUT DATA'!S$5:S$600,MATCH($B1021,'INPUT DATA'!$A$5:$A$600,FALSE)),"")</f>
        <v>0</v>
      </c>
      <c r="U1021" s="100">
        <f>IFERROR(INDEX('INPUT DATA'!T$5:T$600,MATCH($B1021,'INPUT DATA'!$A$5:$A$600,FALSE)),"")</f>
        <v>0</v>
      </c>
      <c r="V1021" s="100" t="str">
        <f>IFERROR(INDEX($LD$4:$LD$18,MATCH('INPUT DATA'!U23,$LC$4:$LC$18,1)),"")</f>
        <v/>
      </c>
      <c r="W1021" s="100">
        <f>IFERROR(INDEX('INPUT DATA'!V$5:V$600,MATCH($B1021,'INPUT DATA'!$A$5:$A$600,FALSE)),"")</f>
        <v>0</v>
      </c>
      <c r="X1021" s="100">
        <f>IFERROR(INDEX('INPUT DATA'!W$5:W$600,MATCH($B1021,'INPUT DATA'!$A$5:$A$600,FALSE)),"")</f>
        <v>435</v>
      </c>
      <c r="Y1021" s="100">
        <f>IFERROR(INDEX('INPUT DATA'!X$5:X$600,MATCH($B1021,'INPUT DATA'!$A$5:$A$600,FALSE)),"")</f>
        <v>87</v>
      </c>
      <c r="Z1021" s="100" t="str">
        <f>IFERROR(INDEX('INPUT DATA'!Y$5:Y$600,MATCH($B1021,'INPUT DATA'!$A$5:$A$600,FALSE)),"")</f>
        <v>PASS</v>
      </c>
      <c r="AA1021" s="100">
        <f>IFERROR(INDEX('INPUT DATA'!Z$5:Z$600,MATCH($B1021,'INPUT DATA'!$A$5:$A$600,FALSE)),"")</f>
        <v>0</v>
      </c>
      <c r="AB1021" s="100">
        <f>IFERROR(INDEX('INPUT DATA'!AA$5:AA$600,MATCH($B1021,'INPUT DATA'!$A$5:$A$600,FALSE)),"")</f>
        <v>0</v>
      </c>
    </row>
    <row r="1022" spans="2:28" ht="15" customHeight="1" x14ac:dyDescent="0.25">
      <c r="B1022" s="115">
        <f>IF('INPUT INF'!A22="","",IF('INPUT INF'!E22="DROP","",'INPUT INF'!A22))</f>
        <v>12672019</v>
      </c>
      <c r="C1022" s="115" t="str">
        <f>IFERROR(INDEX('INPUT INF'!B22:B620,MATCH(B1022,'INPUT INF'!A22:A620,FALSE)),"")</f>
        <v>VENU BHARADWAJ</v>
      </c>
      <c r="E1022" s="100">
        <f>IFERROR(INDEX('INPUT DATA'!D$5:D$600,MATCH($B1022,'INPUT DATA'!$A$5:$A$600,FALSE)),"")</f>
        <v>301</v>
      </c>
      <c r="F1022" s="100">
        <f>IFERROR(INDEX('INPUT DATA'!E$5:E$600,MATCH($B1022,'INPUT DATA'!$A$5:$A$600,FALSE)),"")</f>
        <v>62</v>
      </c>
      <c r="G1022" s="100" t="str">
        <f>IFERROR(INDEX($LD$4:$LD$18,MATCH('INPUT DATA'!F24,$LC$4:$LC$18,1)),"")</f>
        <v>D2</v>
      </c>
      <c r="H1022" s="100">
        <f>IFERROR(INDEX('INPUT DATA'!G$6:G$600,MATCH($B1022,'INPUT DATA'!$A$5:$A$600,FALSE)),"")</f>
        <v>302</v>
      </c>
      <c r="I1022" s="100">
        <f>IFERROR(INDEX('INPUT DATA'!H$5:H$600,MATCH($B1022,'INPUT DATA'!$A$5:$A$600,FALSE)),"")</f>
        <v>89</v>
      </c>
      <c r="J1022" s="100" t="str">
        <f>IFERROR(INDEX($LD$4:$LD$18,MATCH('INPUT DATA'!I24,$LC$4:$LC$18,1)),"")</f>
        <v>A2</v>
      </c>
      <c r="K1022" s="100">
        <f>IFERROR(INDEX('INPUT DATA'!J$5:J$600,MATCH($B1022,'INPUT DATA'!$A$5:$A$600,FALSE)),"")</f>
        <v>41</v>
      </c>
      <c r="L1022" s="100">
        <f>IFERROR(INDEX('INPUT DATA'!K$5:K$600,MATCH($B1022,'INPUT DATA'!$A$5:$A$600,FALSE)),"")</f>
        <v>60</v>
      </c>
      <c r="M1022" s="100" t="str">
        <f>IFERROR(INDEX($LD$4:$LD$18,MATCH('INPUT DATA'!L24,$LC$4:$LC$18,1)),"")</f>
        <v>D1</v>
      </c>
      <c r="N1022" s="100">
        <f>IFERROR(INDEX('INPUT DATA'!M$5:M$600,MATCH($B1022,'INPUT DATA'!$A$5:$A$600,FALSE)),"")</f>
        <v>42</v>
      </c>
      <c r="O1022" s="100">
        <f>IFERROR(INDEX('INPUT DATA'!N$5:N$600,MATCH($B1022,'INPUT DATA'!$A$5:$A$600,FALSE)),"")</f>
        <v>65</v>
      </c>
      <c r="P1022" s="100" t="str">
        <f>IFERROR(INDEX($LD$4:$LD$18,MATCH('INPUT DATA'!O24,$LC$4:$LC$18,1)),"")</f>
        <v>D1</v>
      </c>
      <c r="Q1022" s="100">
        <f>IFERROR(INDEX('INPUT DATA'!P$5:P$600,MATCH($B1022,'INPUT DATA'!$A$5:$A$600,FALSE)),"")</f>
        <v>43</v>
      </c>
      <c r="R1022" s="100">
        <f>IFERROR(INDEX('INPUT DATA'!Q$5:Q$600,MATCH($B1022,'INPUT DATA'!$A$5:$A$600,FALSE)),"")</f>
        <v>74</v>
      </c>
      <c r="S1022" s="100" t="str">
        <f>IFERROR(INDEX($LD$4:$LD$18,MATCH('INPUT DATA'!R24,$LC$4:$LC$18,1)),"")</f>
        <v>C1</v>
      </c>
      <c r="T1022" s="100">
        <f>IFERROR(INDEX('INPUT DATA'!S$5:S$600,MATCH($B1022,'INPUT DATA'!$A$5:$A$600,FALSE)),"")</f>
        <v>0</v>
      </c>
      <c r="U1022" s="100">
        <f>IFERROR(INDEX('INPUT DATA'!T$5:T$600,MATCH($B1022,'INPUT DATA'!$A$5:$A$600,FALSE)),"")</f>
        <v>0</v>
      </c>
      <c r="V1022" s="100" t="str">
        <f>IFERROR(INDEX($LD$4:$LD$18,MATCH('INPUT DATA'!U24,$LC$4:$LC$18,1)),"")</f>
        <v/>
      </c>
      <c r="W1022" s="100">
        <f>IFERROR(INDEX('INPUT DATA'!V$5:V$600,MATCH($B1022,'INPUT DATA'!$A$5:$A$600,FALSE)),"")</f>
        <v>0</v>
      </c>
      <c r="X1022" s="100">
        <f>IFERROR(INDEX('INPUT DATA'!W$5:W$600,MATCH($B1022,'INPUT DATA'!$A$5:$A$600,FALSE)),"")</f>
        <v>350</v>
      </c>
      <c r="Y1022" s="100">
        <f>IFERROR(INDEX('INPUT DATA'!X$5:X$600,MATCH($B1022,'INPUT DATA'!$A$5:$A$600,FALSE)),"")</f>
        <v>70</v>
      </c>
      <c r="Z1022" s="100" t="str">
        <f>IFERROR(INDEX('INPUT DATA'!Y$5:Y$600,MATCH($B1022,'INPUT DATA'!$A$5:$A$600,FALSE)),"")</f>
        <v>PASS</v>
      </c>
      <c r="AA1022" s="100">
        <f>IFERROR(INDEX('INPUT DATA'!Z$5:Z$600,MATCH($B1022,'INPUT DATA'!$A$5:$A$600,FALSE)),"")</f>
        <v>0</v>
      </c>
      <c r="AB1022" s="100">
        <f>IFERROR(INDEX('INPUT DATA'!AA$5:AA$600,MATCH($B1022,'INPUT DATA'!$A$5:$A$600,FALSE)),"")</f>
        <v>0</v>
      </c>
    </row>
    <row r="1023" spans="2:28" ht="15" customHeight="1" x14ac:dyDescent="0.25">
      <c r="B1023" s="115">
        <f>IF('INPUT INF'!A23="","",IF('INPUT INF'!E23="DROP","",'INPUT INF'!A23))</f>
        <v>12672020</v>
      </c>
      <c r="C1023" s="115" t="str">
        <f>IFERROR(INDEX('INPUT INF'!B23:B621,MATCH(B1023,'INPUT INF'!A23:A621,FALSE)),"")</f>
        <v>BHAVANA GOPAL</v>
      </c>
      <c r="E1023" s="100">
        <f>IFERROR(INDEX('INPUT DATA'!D$5:D$600,MATCH($B1023,'INPUT DATA'!$A$5:$A$600,FALSE)),"")</f>
        <v>301</v>
      </c>
      <c r="F1023" s="100">
        <f>IFERROR(INDEX('INPUT DATA'!E$5:E$600,MATCH($B1023,'INPUT DATA'!$A$5:$A$600,FALSE)),"")</f>
        <v>86</v>
      </c>
      <c r="G1023" s="100" t="str">
        <f>IFERROR(INDEX($LD$4:$LD$18,MATCH('INPUT DATA'!F25,$LC$4:$LC$18,1)),"")</f>
        <v>B2</v>
      </c>
      <c r="H1023" s="100">
        <f>IFERROR(INDEX('INPUT DATA'!G$6:G$600,MATCH($B1023,'INPUT DATA'!$A$5:$A$600,FALSE)),"")</f>
        <v>302</v>
      </c>
      <c r="I1023" s="100">
        <f>IFERROR(INDEX('INPUT DATA'!H$5:H$600,MATCH($B1023,'INPUT DATA'!$A$5:$A$600,FALSE)),"")</f>
        <v>93</v>
      </c>
      <c r="J1023" s="100" t="str">
        <f>IFERROR(INDEX($LD$4:$LD$18,MATCH('INPUT DATA'!I25,$LC$4:$LC$18,1)),"")</f>
        <v>A1</v>
      </c>
      <c r="K1023" s="100">
        <f>IFERROR(INDEX('INPUT DATA'!J$5:J$600,MATCH($B1023,'INPUT DATA'!$A$5:$A$600,FALSE)),"")</f>
        <v>44</v>
      </c>
      <c r="L1023" s="100">
        <f>IFERROR(INDEX('INPUT DATA'!K$5:K$600,MATCH($B1023,'INPUT DATA'!$A$5:$A$600,FALSE)),"")</f>
        <v>70</v>
      </c>
      <c r="M1023" s="100" t="str">
        <f>IFERROR(INDEX($LD$4:$LD$18,MATCH('INPUT DATA'!L25,$LC$4:$LC$18,1)),"")</f>
        <v>C2</v>
      </c>
      <c r="N1023" s="100">
        <f>IFERROR(INDEX('INPUT DATA'!M$5:M$600,MATCH($B1023,'INPUT DATA'!$A$5:$A$600,FALSE)),"")</f>
        <v>42</v>
      </c>
      <c r="O1023" s="100">
        <f>IFERROR(INDEX('INPUT DATA'!N$5:N$600,MATCH($B1023,'INPUT DATA'!$A$5:$A$600,FALSE)),"")</f>
        <v>78</v>
      </c>
      <c r="P1023" s="100" t="str">
        <f>IFERROR(INDEX($LD$4:$LD$18,MATCH('INPUT DATA'!O25,$LC$4:$LC$18,1)),"")</f>
        <v>B2</v>
      </c>
      <c r="Q1023" s="100">
        <f>IFERROR(INDEX('INPUT DATA'!P$5:P$600,MATCH($B1023,'INPUT DATA'!$A$5:$A$600,FALSE)),"")</f>
        <v>43</v>
      </c>
      <c r="R1023" s="100">
        <f>IFERROR(INDEX('INPUT DATA'!Q$5:Q$600,MATCH($B1023,'INPUT DATA'!$A$5:$A$600,FALSE)),"")</f>
        <v>81</v>
      </c>
      <c r="S1023" s="100" t="str">
        <f>IFERROR(INDEX($LD$4:$LD$18,MATCH('INPUT DATA'!R25,$LC$4:$LC$18,1)),"")</f>
        <v>B2</v>
      </c>
      <c r="T1023" s="100">
        <f>IFERROR(INDEX('INPUT DATA'!S$5:S$600,MATCH($B1023,'INPUT DATA'!$A$5:$A$600,FALSE)),"")</f>
        <v>0</v>
      </c>
      <c r="U1023" s="100">
        <f>IFERROR(INDEX('INPUT DATA'!T$5:T$600,MATCH($B1023,'INPUT DATA'!$A$5:$A$600,FALSE)),"")</f>
        <v>0</v>
      </c>
      <c r="V1023" s="100" t="str">
        <f>IFERROR(INDEX($LD$4:$LD$18,MATCH('INPUT DATA'!U25,$LC$4:$LC$18,1)),"")</f>
        <v/>
      </c>
      <c r="W1023" s="100">
        <f>IFERROR(INDEX('INPUT DATA'!V$5:V$600,MATCH($B1023,'INPUT DATA'!$A$5:$A$600,FALSE)),"")</f>
        <v>0</v>
      </c>
      <c r="X1023" s="100">
        <f>IFERROR(INDEX('INPUT DATA'!W$5:W$600,MATCH($B1023,'INPUT DATA'!$A$5:$A$600,FALSE)),"")</f>
        <v>408</v>
      </c>
      <c r="Y1023" s="100">
        <f>IFERROR(INDEX('INPUT DATA'!X$5:X$600,MATCH($B1023,'INPUT DATA'!$A$5:$A$600,FALSE)),"")</f>
        <v>81.599999999999994</v>
      </c>
      <c r="Z1023" s="100" t="str">
        <f>IFERROR(INDEX('INPUT DATA'!Y$5:Y$600,MATCH($B1023,'INPUT DATA'!$A$5:$A$600,FALSE)),"")</f>
        <v>PASS</v>
      </c>
      <c r="AA1023" s="100">
        <f>IFERROR(INDEX('INPUT DATA'!Z$5:Z$600,MATCH($B1023,'INPUT DATA'!$A$5:$A$600,FALSE)),"")</f>
        <v>0</v>
      </c>
      <c r="AB1023" s="100">
        <f>IFERROR(INDEX('INPUT DATA'!AA$5:AA$600,MATCH($B1023,'INPUT DATA'!$A$5:$A$600,FALSE)),"")</f>
        <v>0</v>
      </c>
    </row>
    <row r="1024" spans="2:28" ht="15" customHeight="1" x14ac:dyDescent="0.25">
      <c r="B1024" s="115">
        <f>IF('INPUT INF'!A24="","",IF('INPUT INF'!E24="DROP","",'INPUT INF'!A24))</f>
        <v>12672021</v>
      </c>
      <c r="C1024" s="115" t="str">
        <f>IFERROR(INDEX('INPUT INF'!B24:B622,MATCH(B1024,'INPUT INF'!A24:A622,FALSE)),"")</f>
        <v>CHESTA SONI</v>
      </c>
      <c r="E1024" s="100">
        <f>IFERROR(INDEX('INPUT DATA'!D$5:D$600,MATCH($B1024,'INPUT DATA'!$A$5:$A$600,FALSE)),"")</f>
        <v>301</v>
      </c>
      <c r="F1024" s="100">
        <f>IFERROR(INDEX('INPUT DATA'!E$5:E$600,MATCH($B1024,'INPUT DATA'!$A$5:$A$600,FALSE)),"")</f>
        <v>96</v>
      </c>
      <c r="G1024" s="100" t="str">
        <f>IFERROR(INDEX($LD$4:$LD$18,MATCH('INPUT DATA'!F26,$LC$4:$LC$18,1)),"")</f>
        <v>A1</v>
      </c>
      <c r="H1024" s="100">
        <f>IFERROR(INDEX('INPUT DATA'!G$6:G$600,MATCH($B1024,'INPUT DATA'!$A$5:$A$600,FALSE)),"")</f>
        <v>302</v>
      </c>
      <c r="I1024" s="100">
        <f>IFERROR(INDEX('INPUT DATA'!H$5:H$600,MATCH($B1024,'INPUT DATA'!$A$5:$A$600,FALSE)),"")</f>
        <v>96</v>
      </c>
      <c r="J1024" s="100" t="str">
        <f>IFERROR(INDEX($LD$4:$LD$18,MATCH('INPUT DATA'!I26,$LC$4:$LC$18,1)),"")</f>
        <v>A1</v>
      </c>
      <c r="K1024" s="100">
        <f>IFERROR(INDEX('INPUT DATA'!J$5:J$600,MATCH($B1024,'INPUT DATA'!$A$5:$A$600,FALSE)),"")</f>
        <v>44</v>
      </c>
      <c r="L1024" s="100">
        <f>IFERROR(INDEX('INPUT DATA'!K$5:K$600,MATCH($B1024,'INPUT DATA'!$A$5:$A$600,FALSE)),"")</f>
        <v>96</v>
      </c>
      <c r="M1024" s="100" t="str">
        <f>IFERROR(INDEX($LD$4:$LD$18,MATCH('INPUT DATA'!L26,$LC$4:$LC$18,1)),"")</f>
        <v>A1</v>
      </c>
      <c r="N1024" s="100">
        <f>IFERROR(INDEX('INPUT DATA'!M$5:M$600,MATCH($B1024,'INPUT DATA'!$A$5:$A$600,FALSE)),"")</f>
        <v>42</v>
      </c>
      <c r="O1024" s="100">
        <f>IFERROR(INDEX('INPUT DATA'!N$5:N$600,MATCH($B1024,'INPUT DATA'!$A$5:$A$600,FALSE)),"")</f>
        <v>94</v>
      </c>
      <c r="P1024" s="100" t="str">
        <f>IFERROR(INDEX($LD$4:$LD$18,MATCH('INPUT DATA'!O26,$LC$4:$LC$18,1)),"")</f>
        <v>A1</v>
      </c>
      <c r="Q1024" s="100">
        <f>IFERROR(INDEX('INPUT DATA'!P$5:P$600,MATCH($B1024,'INPUT DATA'!$A$5:$A$600,FALSE)),"")</f>
        <v>43</v>
      </c>
      <c r="R1024" s="100">
        <f>IFERROR(INDEX('INPUT DATA'!Q$5:Q$600,MATCH($B1024,'INPUT DATA'!$A$5:$A$600,FALSE)),"")</f>
        <v>97</v>
      </c>
      <c r="S1024" s="100" t="str">
        <f>IFERROR(INDEX($LD$4:$LD$18,MATCH('INPUT DATA'!R26,$LC$4:$LC$18,1)),"")</f>
        <v>A1</v>
      </c>
      <c r="T1024" s="100">
        <f>IFERROR(INDEX('INPUT DATA'!S$5:S$600,MATCH($B1024,'INPUT DATA'!$A$5:$A$600,FALSE)),"")</f>
        <v>0</v>
      </c>
      <c r="U1024" s="100">
        <f>IFERROR(INDEX('INPUT DATA'!T$5:T$600,MATCH($B1024,'INPUT DATA'!$A$5:$A$600,FALSE)),"")</f>
        <v>0</v>
      </c>
      <c r="V1024" s="100" t="str">
        <f>IFERROR(INDEX($LD$4:$LD$18,MATCH('INPUT DATA'!U26,$LC$4:$LC$18,1)),"")</f>
        <v/>
      </c>
      <c r="W1024" s="100">
        <f>IFERROR(INDEX('INPUT DATA'!V$5:V$600,MATCH($B1024,'INPUT DATA'!$A$5:$A$600,FALSE)),"")</f>
        <v>0</v>
      </c>
      <c r="X1024" s="100">
        <f>IFERROR(INDEX('INPUT DATA'!W$5:W$600,MATCH($B1024,'INPUT DATA'!$A$5:$A$600,FALSE)),"")</f>
        <v>479</v>
      </c>
      <c r="Y1024" s="100">
        <f>IFERROR(INDEX('INPUT DATA'!X$5:X$600,MATCH($B1024,'INPUT DATA'!$A$5:$A$600,FALSE)),"")</f>
        <v>95.8</v>
      </c>
      <c r="Z1024" s="100" t="str">
        <f>IFERROR(INDEX('INPUT DATA'!Y$5:Y$600,MATCH($B1024,'INPUT DATA'!$A$5:$A$600,FALSE)),"")</f>
        <v>PASS</v>
      </c>
      <c r="AA1024" s="100">
        <f>IFERROR(INDEX('INPUT DATA'!Z$5:Z$600,MATCH($B1024,'INPUT DATA'!$A$5:$A$600,FALSE)),"")</f>
        <v>0</v>
      </c>
      <c r="AB1024" s="100">
        <f>IFERROR(INDEX('INPUT DATA'!AA$5:AA$600,MATCH($B1024,'INPUT DATA'!$A$5:$A$600,FALSE)),"")</f>
        <v>0</v>
      </c>
    </row>
    <row r="1025" spans="2:28" ht="15" customHeight="1" x14ac:dyDescent="0.25">
      <c r="B1025" s="115">
        <f>IF('INPUT INF'!A25="","",IF('INPUT INF'!E25="DROP","",'INPUT INF'!A25))</f>
        <v>12672022</v>
      </c>
      <c r="C1025" s="115" t="str">
        <f>IFERROR(INDEX('INPUT INF'!B25:B623,MATCH(B1025,'INPUT INF'!A25:A623,FALSE)),"")</f>
        <v>DIPTI JAISWAL</v>
      </c>
      <c r="E1025" s="100">
        <f>IFERROR(INDEX('INPUT DATA'!D$5:D$600,MATCH($B1025,'INPUT DATA'!$A$5:$A$600,FALSE)),"")</f>
        <v>301</v>
      </c>
      <c r="F1025" s="100">
        <f>IFERROR(INDEX('INPUT DATA'!E$5:E$600,MATCH($B1025,'INPUT DATA'!$A$5:$A$600,FALSE)),"")</f>
        <v>82</v>
      </c>
      <c r="G1025" s="100" t="str">
        <f>IFERROR(INDEX($LD$4:$LD$18,MATCH('INPUT DATA'!F27,$LC$4:$LC$18,1)),"")</f>
        <v>C1</v>
      </c>
      <c r="H1025" s="100">
        <f>IFERROR(INDEX('INPUT DATA'!G$6:G$600,MATCH($B1025,'INPUT DATA'!$A$5:$A$600,FALSE)),"")</f>
        <v>302</v>
      </c>
      <c r="I1025" s="100">
        <f>IFERROR(INDEX('INPUT DATA'!H$5:H$600,MATCH($B1025,'INPUT DATA'!$A$5:$A$600,FALSE)),"")</f>
        <v>71</v>
      </c>
      <c r="J1025" s="100" t="str">
        <f>IFERROR(INDEX($LD$4:$LD$18,MATCH('INPUT DATA'!I27,$LC$4:$LC$18,1)),"")</f>
        <v>C2</v>
      </c>
      <c r="K1025" s="100">
        <f>IFERROR(INDEX('INPUT DATA'!J$5:J$600,MATCH($B1025,'INPUT DATA'!$A$5:$A$600,FALSE)),"")</f>
        <v>44</v>
      </c>
      <c r="L1025" s="100">
        <f>IFERROR(INDEX('INPUT DATA'!K$5:K$600,MATCH($B1025,'INPUT DATA'!$A$5:$A$600,FALSE)),"")</f>
        <v>70</v>
      </c>
      <c r="M1025" s="100" t="str">
        <f>IFERROR(INDEX($LD$4:$LD$18,MATCH('INPUT DATA'!L27,$LC$4:$LC$18,1)),"")</f>
        <v>C2</v>
      </c>
      <c r="N1025" s="100">
        <f>IFERROR(INDEX('INPUT DATA'!M$5:M$600,MATCH($B1025,'INPUT DATA'!$A$5:$A$600,FALSE)),"")</f>
        <v>42</v>
      </c>
      <c r="O1025" s="100">
        <f>IFERROR(INDEX('INPUT DATA'!N$5:N$600,MATCH($B1025,'INPUT DATA'!$A$5:$A$600,FALSE)),"")</f>
        <v>81</v>
      </c>
      <c r="P1025" s="100" t="str">
        <f>IFERROR(INDEX($LD$4:$LD$18,MATCH('INPUT DATA'!O27,$LC$4:$LC$18,1)),"")</f>
        <v>B2</v>
      </c>
      <c r="Q1025" s="100">
        <f>IFERROR(INDEX('INPUT DATA'!P$5:P$600,MATCH($B1025,'INPUT DATA'!$A$5:$A$600,FALSE)),"")</f>
        <v>43</v>
      </c>
      <c r="R1025" s="100">
        <f>IFERROR(INDEX('INPUT DATA'!Q$5:Q$600,MATCH($B1025,'INPUT DATA'!$A$5:$A$600,FALSE)),"")</f>
        <v>76</v>
      </c>
      <c r="S1025" s="100" t="str">
        <f>IFERROR(INDEX($LD$4:$LD$18,MATCH('INPUT DATA'!R27,$LC$4:$LC$18,1)),"")</f>
        <v>C1</v>
      </c>
      <c r="T1025" s="100">
        <f>IFERROR(INDEX('INPUT DATA'!S$5:S$600,MATCH($B1025,'INPUT DATA'!$A$5:$A$600,FALSE)),"")</f>
        <v>0</v>
      </c>
      <c r="U1025" s="100">
        <f>IFERROR(INDEX('INPUT DATA'!T$5:T$600,MATCH($B1025,'INPUT DATA'!$A$5:$A$600,FALSE)),"")</f>
        <v>0</v>
      </c>
      <c r="V1025" s="100" t="str">
        <f>IFERROR(INDEX($LD$4:$LD$18,MATCH('INPUT DATA'!U27,$LC$4:$LC$18,1)),"")</f>
        <v/>
      </c>
      <c r="W1025" s="100">
        <f>IFERROR(INDEX('INPUT DATA'!V$5:V$600,MATCH($B1025,'INPUT DATA'!$A$5:$A$600,FALSE)),"")</f>
        <v>0</v>
      </c>
      <c r="X1025" s="100">
        <f>IFERROR(INDEX('INPUT DATA'!W$5:W$600,MATCH($B1025,'INPUT DATA'!$A$5:$A$600,FALSE)),"")</f>
        <v>380</v>
      </c>
      <c r="Y1025" s="100">
        <f>IFERROR(INDEX('INPUT DATA'!X$5:X$600,MATCH($B1025,'INPUT DATA'!$A$5:$A$600,FALSE)),"")</f>
        <v>76</v>
      </c>
      <c r="Z1025" s="100" t="str">
        <f>IFERROR(INDEX('INPUT DATA'!Y$5:Y$600,MATCH($B1025,'INPUT DATA'!$A$5:$A$600,FALSE)),"")</f>
        <v>PASS</v>
      </c>
      <c r="AA1025" s="100">
        <f>IFERROR(INDEX('INPUT DATA'!Z$5:Z$600,MATCH($B1025,'INPUT DATA'!$A$5:$A$600,FALSE)),"")</f>
        <v>0</v>
      </c>
      <c r="AB1025" s="100">
        <f>IFERROR(INDEX('INPUT DATA'!AA$5:AA$600,MATCH($B1025,'INPUT DATA'!$A$5:$A$600,FALSE)),"")</f>
        <v>0</v>
      </c>
    </row>
    <row r="1026" spans="2:28" ht="15" customHeight="1" x14ac:dyDescent="0.25">
      <c r="B1026" s="115">
        <f>IF('INPUT INF'!A26="","",IF('INPUT INF'!E26="DROP","",'INPUT INF'!A26))</f>
        <v>12672023</v>
      </c>
      <c r="C1026" s="115" t="str">
        <f>IFERROR(INDEX('INPUT INF'!B26:B624,MATCH(B1026,'INPUT INF'!A26:A624,FALSE)),"")</f>
        <v>LISHA SAHU</v>
      </c>
      <c r="E1026" s="100">
        <f>IFERROR(INDEX('INPUT DATA'!D$5:D$600,MATCH($B1026,'INPUT DATA'!$A$5:$A$600,FALSE)),"")</f>
        <v>301</v>
      </c>
      <c r="F1026" s="100">
        <f>IFERROR(INDEX('INPUT DATA'!E$5:E$600,MATCH($B1026,'INPUT DATA'!$A$5:$A$600,FALSE)),"")</f>
        <v>83</v>
      </c>
      <c r="G1026" s="100" t="str">
        <f>IFERROR(INDEX($LD$4:$LD$18,MATCH('INPUT DATA'!F28,$LC$4:$LC$18,1)),"")</f>
        <v>B2</v>
      </c>
      <c r="H1026" s="100">
        <f>IFERROR(INDEX('INPUT DATA'!G$6:G$600,MATCH($B1026,'INPUT DATA'!$A$5:$A$600,FALSE)),"")</f>
        <v>302</v>
      </c>
      <c r="I1026" s="100">
        <f>IFERROR(INDEX('INPUT DATA'!H$5:H$600,MATCH($B1026,'INPUT DATA'!$A$5:$A$600,FALSE)),"")</f>
        <v>92</v>
      </c>
      <c r="J1026" s="100" t="str">
        <f>IFERROR(INDEX($LD$4:$LD$18,MATCH('INPUT DATA'!I28,$LC$4:$LC$18,1)),"")</f>
        <v>A2</v>
      </c>
      <c r="K1026" s="100">
        <f>IFERROR(INDEX('INPUT DATA'!J$5:J$600,MATCH($B1026,'INPUT DATA'!$A$5:$A$600,FALSE)),"")</f>
        <v>44</v>
      </c>
      <c r="L1026" s="100">
        <f>IFERROR(INDEX('INPUT DATA'!K$5:K$600,MATCH($B1026,'INPUT DATA'!$A$5:$A$600,FALSE)),"")</f>
        <v>69</v>
      </c>
      <c r="M1026" s="100" t="str">
        <f>IFERROR(INDEX($LD$4:$LD$18,MATCH('INPUT DATA'!L28,$LC$4:$LC$18,1)),"")</f>
        <v>D1</v>
      </c>
      <c r="N1026" s="100">
        <f>IFERROR(INDEX('INPUT DATA'!M$5:M$600,MATCH($B1026,'INPUT DATA'!$A$5:$A$600,FALSE)),"")</f>
        <v>42</v>
      </c>
      <c r="O1026" s="100">
        <f>IFERROR(INDEX('INPUT DATA'!N$5:N$600,MATCH($B1026,'INPUT DATA'!$A$5:$A$600,FALSE)),"")</f>
        <v>65</v>
      </c>
      <c r="P1026" s="100" t="str">
        <f>IFERROR(INDEX($LD$4:$LD$18,MATCH('INPUT DATA'!O28,$LC$4:$LC$18,1)),"")</f>
        <v>D1</v>
      </c>
      <c r="Q1026" s="100">
        <f>IFERROR(INDEX('INPUT DATA'!P$5:P$600,MATCH($B1026,'INPUT DATA'!$A$5:$A$600,FALSE)),"")</f>
        <v>43</v>
      </c>
      <c r="R1026" s="100">
        <f>IFERROR(INDEX('INPUT DATA'!Q$5:Q$600,MATCH($B1026,'INPUT DATA'!$A$5:$A$600,FALSE)),"")</f>
        <v>74</v>
      </c>
      <c r="S1026" s="100" t="str">
        <f>IFERROR(INDEX($LD$4:$LD$18,MATCH('INPUT DATA'!R28,$LC$4:$LC$18,1)),"")</f>
        <v>C1</v>
      </c>
      <c r="T1026" s="100">
        <f>IFERROR(INDEX('INPUT DATA'!S$5:S$600,MATCH($B1026,'INPUT DATA'!$A$5:$A$600,FALSE)),"")</f>
        <v>0</v>
      </c>
      <c r="U1026" s="100">
        <f>IFERROR(INDEX('INPUT DATA'!T$5:T$600,MATCH($B1026,'INPUT DATA'!$A$5:$A$600,FALSE)),"")</f>
        <v>0</v>
      </c>
      <c r="V1026" s="100" t="str">
        <f>IFERROR(INDEX($LD$4:$LD$18,MATCH('INPUT DATA'!U28,$LC$4:$LC$18,1)),"")</f>
        <v/>
      </c>
      <c r="W1026" s="100">
        <f>IFERROR(INDEX('INPUT DATA'!V$5:V$600,MATCH($B1026,'INPUT DATA'!$A$5:$A$600,FALSE)),"")</f>
        <v>0</v>
      </c>
      <c r="X1026" s="100">
        <f>IFERROR(INDEX('INPUT DATA'!W$5:W$600,MATCH($B1026,'INPUT DATA'!$A$5:$A$600,FALSE)),"")</f>
        <v>383</v>
      </c>
      <c r="Y1026" s="100">
        <f>IFERROR(INDEX('INPUT DATA'!X$5:X$600,MATCH($B1026,'INPUT DATA'!$A$5:$A$600,FALSE)),"")</f>
        <v>76.599999999999994</v>
      </c>
      <c r="Z1026" s="100" t="str">
        <f>IFERROR(INDEX('INPUT DATA'!Y$5:Y$600,MATCH($B1026,'INPUT DATA'!$A$5:$A$600,FALSE)),"")</f>
        <v>PASS</v>
      </c>
      <c r="AA1026" s="100">
        <f>IFERROR(INDEX('INPUT DATA'!Z$5:Z$600,MATCH($B1026,'INPUT DATA'!$A$5:$A$600,FALSE)),"")</f>
        <v>0</v>
      </c>
      <c r="AB1026" s="100">
        <f>IFERROR(INDEX('INPUT DATA'!AA$5:AA$600,MATCH($B1026,'INPUT DATA'!$A$5:$A$600,FALSE)),"")</f>
        <v>0</v>
      </c>
    </row>
    <row r="1027" spans="2:28" ht="15" customHeight="1" x14ac:dyDescent="0.25">
      <c r="B1027" s="115">
        <f>IF('INPUT INF'!A27="","",IF('INPUT INF'!E27="DROP","",'INPUT INF'!A27))</f>
        <v>12672024</v>
      </c>
      <c r="C1027" s="115" t="str">
        <f>IFERROR(INDEX('INPUT INF'!B27:B625,MATCH(B1027,'INPUT INF'!A27:A625,FALSE)),"")</f>
        <v>NAINCY LAKRA</v>
      </c>
      <c r="E1027" s="100">
        <f>IFERROR(INDEX('INPUT DATA'!D$5:D$600,MATCH($B1027,'INPUT DATA'!$A$5:$A$600,FALSE)),"")</f>
        <v>301</v>
      </c>
      <c r="F1027" s="100">
        <f>IFERROR(INDEX('INPUT DATA'!E$5:E$600,MATCH($B1027,'INPUT DATA'!$A$5:$A$600,FALSE)),"")</f>
        <v>85</v>
      </c>
      <c r="G1027" s="100" t="str">
        <f>IFERROR(INDEX($LD$4:$LD$18,MATCH('INPUT DATA'!F29,$LC$4:$LC$18,1)),"")</f>
        <v>B2</v>
      </c>
      <c r="H1027" s="100">
        <f>IFERROR(INDEX('INPUT DATA'!G$6:G$600,MATCH($B1027,'INPUT DATA'!$A$5:$A$600,FALSE)),"")</f>
        <v>302</v>
      </c>
      <c r="I1027" s="100">
        <f>IFERROR(INDEX('INPUT DATA'!H$5:H$600,MATCH($B1027,'INPUT DATA'!$A$5:$A$600,FALSE)),"")</f>
        <v>91</v>
      </c>
      <c r="J1027" s="100" t="str">
        <f>IFERROR(INDEX($LD$4:$LD$18,MATCH('INPUT DATA'!I29,$LC$4:$LC$18,1)),"")</f>
        <v>A2</v>
      </c>
      <c r="K1027" s="100">
        <f>IFERROR(INDEX('INPUT DATA'!J$5:J$600,MATCH($B1027,'INPUT DATA'!$A$5:$A$600,FALSE)),"")</f>
        <v>44</v>
      </c>
      <c r="L1027" s="100">
        <f>IFERROR(INDEX('INPUT DATA'!K$5:K$600,MATCH($B1027,'INPUT DATA'!$A$5:$A$600,FALSE)),"")</f>
        <v>82</v>
      </c>
      <c r="M1027" s="100" t="str">
        <f>IFERROR(INDEX($LD$4:$LD$18,MATCH('INPUT DATA'!L29,$LC$4:$LC$18,1)),"")</f>
        <v>B2</v>
      </c>
      <c r="N1027" s="100">
        <f>IFERROR(INDEX('INPUT DATA'!M$5:M$600,MATCH($B1027,'INPUT DATA'!$A$5:$A$600,FALSE)),"")</f>
        <v>42</v>
      </c>
      <c r="O1027" s="100">
        <f>IFERROR(INDEX('INPUT DATA'!N$5:N$600,MATCH($B1027,'INPUT DATA'!$A$5:$A$600,FALSE)),"")</f>
        <v>80</v>
      </c>
      <c r="P1027" s="100" t="str">
        <f>IFERROR(INDEX($LD$4:$LD$18,MATCH('INPUT DATA'!O29,$LC$4:$LC$18,1)),"")</f>
        <v>B2</v>
      </c>
      <c r="Q1027" s="100">
        <f>IFERROR(INDEX('INPUT DATA'!P$5:P$600,MATCH($B1027,'INPUT DATA'!$A$5:$A$600,FALSE)),"")</f>
        <v>43</v>
      </c>
      <c r="R1027" s="100">
        <f>IFERROR(INDEX('INPUT DATA'!Q$5:Q$600,MATCH($B1027,'INPUT DATA'!$A$5:$A$600,FALSE)),"")</f>
        <v>79</v>
      </c>
      <c r="S1027" s="100" t="str">
        <f>IFERROR(INDEX($LD$4:$LD$18,MATCH('INPUT DATA'!R29,$LC$4:$LC$18,1)),"")</f>
        <v>B2</v>
      </c>
      <c r="T1027" s="100">
        <f>IFERROR(INDEX('INPUT DATA'!S$5:S$600,MATCH($B1027,'INPUT DATA'!$A$5:$A$600,FALSE)),"")</f>
        <v>0</v>
      </c>
      <c r="U1027" s="100">
        <f>IFERROR(INDEX('INPUT DATA'!T$5:T$600,MATCH($B1027,'INPUT DATA'!$A$5:$A$600,FALSE)),"")</f>
        <v>0</v>
      </c>
      <c r="V1027" s="100" t="str">
        <f>IFERROR(INDEX($LD$4:$LD$18,MATCH('INPUT DATA'!U29,$LC$4:$LC$18,1)),"")</f>
        <v/>
      </c>
      <c r="W1027" s="100">
        <f>IFERROR(INDEX('INPUT DATA'!V$5:V$600,MATCH($B1027,'INPUT DATA'!$A$5:$A$600,FALSE)),"")</f>
        <v>0</v>
      </c>
      <c r="X1027" s="100">
        <f>IFERROR(INDEX('INPUT DATA'!W$5:W$600,MATCH($B1027,'INPUT DATA'!$A$5:$A$600,FALSE)),"")</f>
        <v>417</v>
      </c>
      <c r="Y1027" s="100">
        <f>IFERROR(INDEX('INPUT DATA'!X$5:X$600,MATCH($B1027,'INPUT DATA'!$A$5:$A$600,FALSE)),"")</f>
        <v>83.4</v>
      </c>
      <c r="Z1027" s="100" t="str">
        <f>IFERROR(INDEX('INPUT DATA'!Y$5:Y$600,MATCH($B1027,'INPUT DATA'!$A$5:$A$600,FALSE)),"")</f>
        <v>PASS</v>
      </c>
      <c r="AA1027" s="100">
        <f>IFERROR(INDEX('INPUT DATA'!Z$5:Z$600,MATCH($B1027,'INPUT DATA'!$A$5:$A$600,FALSE)),"")</f>
        <v>0</v>
      </c>
      <c r="AB1027" s="100">
        <f>IFERROR(INDEX('INPUT DATA'!AA$5:AA$600,MATCH($B1027,'INPUT DATA'!$A$5:$A$600,FALSE)),"")</f>
        <v>0</v>
      </c>
    </row>
    <row r="1028" spans="2:28" ht="15" customHeight="1" x14ac:dyDescent="0.25">
      <c r="B1028" s="115">
        <f>IF('INPUT INF'!A28="","",IF('INPUT INF'!E28="DROP","",'INPUT INF'!A28))</f>
        <v>12672025</v>
      </c>
      <c r="C1028" s="115" t="str">
        <f>IFERROR(INDEX('INPUT INF'!B28:B626,MATCH(B1028,'INPUT INF'!A28:A626,FALSE)),"")</f>
        <v>NEHA SAHU</v>
      </c>
      <c r="E1028" s="100">
        <f>IFERROR(INDEX('INPUT DATA'!D$5:D$600,MATCH($B1028,'INPUT DATA'!$A$5:$A$600,FALSE)),"")</f>
        <v>301</v>
      </c>
      <c r="F1028" s="100">
        <f>IFERROR(INDEX('INPUT DATA'!E$5:E$600,MATCH($B1028,'INPUT DATA'!$A$5:$A$600,FALSE)),"")</f>
        <v>87</v>
      </c>
      <c r="G1028" s="100" t="str">
        <f>IFERROR(INDEX($LD$4:$LD$18,MATCH('INPUT DATA'!F30,$LC$4:$LC$18,1)),"")</f>
        <v>B1</v>
      </c>
      <c r="H1028" s="100">
        <f>IFERROR(INDEX('INPUT DATA'!G$6:G$600,MATCH($B1028,'INPUT DATA'!$A$5:$A$600,FALSE)),"")</f>
        <v>302</v>
      </c>
      <c r="I1028" s="100">
        <f>IFERROR(INDEX('INPUT DATA'!H$5:H$600,MATCH($B1028,'INPUT DATA'!$A$5:$A$600,FALSE)),"")</f>
        <v>92</v>
      </c>
      <c r="J1028" s="100" t="str">
        <f>IFERROR(INDEX($LD$4:$LD$18,MATCH('INPUT DATA'!I30,$LC$4:$LC$18,1)),"")</f>
        <v>A2</v>
      </c>
      <c r="K1028" s="100">
        <f>IFERROR(INDEX('INPUT DATA'!J$5:J$600,MATCH($B1028,'INPUT DATA'!$A$5:$A$600,FALSE)),"")</f>
        <v>44</v>
      </c>
      <c r="L1028" s="100">
        <f>IFERROR(INDEX('INPUT DATA'!K$5:K$600,MATCH($B1028,'INPUT DATA'!$A$5:$A$600,FALSE)),"")</f>
        <v>79</v>
      </c>
      <c r="M1028" s="100" t="str">
        <f>IFERROR(INDEX($LD$4:$LD$18,MATCH('INPUT DATA'!L30,$LC$4:$LC$18,1)),"")</f>
        <v>C1</v>
      </c>
      <c r="N1028" s="100">
        <f>IFERROR(INDEX('INPUT DATA'!M$5:M$600,MATCH($B1028,'INPUT DATA'!$A$5:$A$600,FALSE)),"")</f>
        <v>42</v>
      </c>
      <c r="O1028" s="100">
        <f>IFERROR(INDEX('INPUT DATA'!N$5:N$600,MATCH($B1028,'INPUT DATA'!$A$5:$A$600,FALSE)),"")</f>
        <v>65</v>
      </c>
      <c r="P1028" s="100" t="str">
        <f>IFERROR(INDEX($LD$4:$LD$18,MATCH('INPUT DATA'!O30,$LC$4:$LC$18,1)),"")</f>
        <v>D1</v>
      </c>
      <c r="Q1028" s="100">
        <f>IFERROR(INDEX('INPUT DATA'!P$5:P$600,MATCH($B1028,'INPUT DATA'!$A$5:$A$600,FALSE)),"")</f>
        <v>43</v>
      </c>
      <c r="R1028" s="100">
        <f>IFERROR(INDEX('INPUT DATA'!Q$5:Q$600,MATCH($B1028,'INPUT DATA'!$A$5:$A$600,FALSE)),"")</f>
        <v>82</v>
      </c>
      <c r="S1028" s="100" t="str">
        <f>IFERROR(INDEX($LD$4:$LD$18,MATCH('INPUT DATA'!R30,$LC$4:$LC$18,1)),"")</f>
        <v>B2</v>
      </c>
      <c r="T1028" s="100">
        <f>IFERROR(INDEX('INPUT DATA'!S$5:S$600,MATCH($B1028,'INPUT DATA'!$A$5:$A$600,FALSE)),"")</f>
        <v>0</v>
      </c>
      <c r="U1028" s="100">
        <f>IFERROR(INDEX('INPUT DATA'!T$5:T$600,MATCH($B1028,'INPUT DATA'!$A$5:$A$600,FALSE)),"")</f>
        <v>0</v>
      </c>
      <c r="V1028" s="100" t="str">
        <f>IFERROR(INDEX($LD$4:$LD$18,MATCH('INPUT DATA'!U30,$LC$4:$LC$18,1)),"")</f>
        <v/>
      </c>
      <c r="W1028" s="100">
        <f>IFERROR(INDEX('INPUT DATA'!V$5:V$600,MATCH($B1028,'INPUT DATA'!$A$5:$A$600,FALSE)),"")</f>
        <v>0</v>
      </c>
      <c r="X1028" s="100">
        <f>IFERROR(INDEX('INPUT DATA'!W$5:W$600,MATCH($B1028,'INPUT DATA'!$A$5:$A$600,FALSE)),"")</f>
        <v>405</v>
      </c>
      <c r="Y1028" s="100">
        <f>IFERROR(INDEX('INPUT DATA'!X$5:X$600,MATCH($B1028,'INPUT DATA'!$A$5:$A$600,FALSE)),"")</f>
        <v>81</v>
      </c>
      <c r="Z1028" s="100" t="str">
        <f>IFERROR(INDEX('INPUT DATA'!Y$5:Y$600,MATCH($B1028,'INPUT DATA'!$A$5:$A$600,FALSE)),"")</f>
        <v>PASS</v>
      </c>
      <c r="AA1028" s="100">
        <f>IFERROR(INDEX('INPUT DATA'!Z$5:Z$600,MATCH($B1028,'INPUT DATA'!$A$5:$A$600,FALSE)),"")</f>
        <v>0</v>
      </c>
      <c r="AB1028" s="100">
        <f>IFERROR(INDEX('INPUT DATA'!AA$5:AA$600,MATCH($B1028,'INPUT DATA'!$A$5:$A$600,FALSE)),"")</f>
        <v>0</v>
      </c>
    </row>
    <row r="1029" spans="2:28" ht="15" customHeight="1" x14ac:dyDescent="0.25">
      <c r="B1029" s="115">
        <f>IF('INPUT INF'!A29="","",IF('INPUT INF'!E29="DROP","",'INPUT INF'!A29))</f>
        <v>12672026</v>
      </c>
      <c r="C1029" s="115" t="str">
        <f>IFERROR(INDEX('INPUT INF'!B29:B627,MATCH(B1029,'INPUT INF'!A29:A627,FALSE)),"")</f>
        <v>PRERNA NISHAD</v>
      </c>
      <c r="E1029" s="100">
        <f>IFERROR(INDEX('INPUT DATA'!D$5:D$600,MATCH($B1029,'INPUT DATA'!$A$5:$A$600,FALSE)),"")</f>
        <v>301</v>
      </c>
      <c r="F1029" s="100">
        <f>IFERROR(INDEX('INPUT DATA'!E$5:E$600,MATCH($B1029,'INPUT DATA'!$A$5:$A$600,FALSE)),"")</f>
        <v>83</v>
      </c>
      <c r="G1029" s="100" t="str">
        <f>IFERROR(INDEX($LD$4:$LD$18,MATCH('INPUT DATA'!F31,$LC$4:$LC$18,1)),"")</f>
        <v>B2</v>
      </c>
      <c r="H1029" s="100">
        <f>IFERROR(INDEX('INPUT DATA'!G$6:G$600,MATCH($B1029,'INPUT DATA'!$A$5:$A$600,FALSE)),"")</f>
        <v>302</v>
      </c>
      <c r="I1029" s="100">
        <f>IFERROR(INDEX('INPUT DATA'!H$5:H$600,MATCH($B1029,'INPUT DATA'!$A$5:$A$600,FALSE)),"")</f>
        <v>89</v>
      </c>
      <c r="J1029" s="100" t="str">
        <f>IFERROR(INDEX($LD$4:$LD$18,MATCH('INPUT DATA'!I31,$LC$4:$LC$18,1)),"")</f>
        <v>A2</v>
      </c>
      <c r="K1029" s="100">
        <f>IFERROR(INDEX('INPUT DATA'!J$5:J$600,MATCH($B1029,'INPUT DATA'!$A$5:$A$600,FALSE)),"")</f>
        <v>44</v>
      </c>
      <c r="L1029" s="100">
        <f>IFERROR(INDEX('INPUT DATA'!K$5:K$600,MATCH($B1029,'INPUT DATA'!$A$5:$A$600,FALSE)),"")</f>
        <v>80</v>
      </c>
      <c r="M1029" s="100" t="str">
        <f>IFERROR(INDEX($LD$4:$LD$18,MATCH('INPUT DATA'!L31,$LC$4:$LC$18,1)),"")</f>
        <v>C1</v>
      </c>
      <c r="N1029" s="100">
        <f>IFERROR(INDEX('INPUT DATA'!M$5:M$600,MATCH($B1029,'INPUT DATA'!$A$5:$A$600,FALSE)),"")</f>
        <v>42</v>
      </c>
      <c r="O1029" s="100">
        <f>IFERROR(INDEX('INPUT DATA'!N$5:N$600,MATCH($B1029,'INPUT DATA'!$A$5:$A$600,FALSE)),"")</f>
        <v>75</v>
      </c>
      <c r="P1029" s="100" t="str">
        <f>IFERROR(INDEX($LD$4:$LD$18,MATCH('INPUT DATA'!O31,$LC$4:$LC$18,1)),"")</f>
        <v>C1</v>
      </c>
      <c r="Q1029" s="100">
        <f>IFERROR(INDEX('INPUT DATA'!P$5:P$600,MATCH($B1029,'INPUT DATA'!$A$5:$A$600,FALSE)),"")</f>
        <v>43</v>
      </c>
      <c r="R1029" s="100">
        <f>IFERROR(INDEX('INPUT DATA'!Q$5:Q$600,MATCH($B1029,'INPUT DATA'!$A$5:$A$600,FALSE)),"")</f>
        <v>78</v>
      </c>
      <c r="S1029" s="100" t="str">
        <f>IFERROR(INDEX($LD$4:$LD$18,MATCH('INPUT DATA'!R31,$LC$4:$LC$18,1)),"")</f>
        <v>C1</v>
      </c>
      <c r="T1029" s="100">
        <f>IFERROR(INDEX('INPUT DATA'!S$5:S$600,MATCH($B1029,'INPUT DATA'!$A$5:$A$600,FALSE)),"")</f>
        <v>0</v>
      </c>
      <c r="U1029" s="100">
        <f>IFERROR(INDEX('INPUT DATA'!T$5:T$600,MATCH($B1029,'INPUT DATA'!$A$5:$A$600,FALSE)),"")</f>
        <v>0</v>
      </c>
      <c r="V1029" s="100" t="str">
        <f>IFERROR(INDEX($LD$4:$LD$18,MATCH('INPUT DATA'!U31,$LC$4:$LC$18,1)),"")</f>
        <v/>
      </c>
      <c r="W1029" s="100">
        <f>IFERROR(INDEX('INPUT DATA'!V$5:V$600,MATCH($B1029,'INPUT DATA'!$A$5:$A$600,FALSE)),"")</f>
        <v>0</v>
      </c>
      <c r="X1029" s="100">
        <f>IFERROR(INDEX('INPUT DATA'!W$5:W$600,MATCH($B1029,'INPUT DATA'!$A$5:$A$600,FALSE)),"")</f>
        <v>405</v>
      </c>
      <c r="Y1029" s="100">
        <f>IFERROR(INDEX('INPUT DATA'!X$5:X$600,MATCH($B1029,'INPUT DATA'!$A$5:$A$600,FALSE)),"")</f>
        <v>81</v>
      </c>
      <c r="Z1029" s="100" t="str">
        <f>IFERROR(INDEX('INPUT DATA'!Y$5:Y$600,MATCH($B1029,'INPUT DATA'!$A$5:$A$600,FALSE)),"")</f>
        <v>PASS</v>
      </c>
      <c r="AA1029" s="100">
        <f>IFERROR(INDEX('INPUT DATA'!Z$5:Z$600,MATCH($B1029,'INPUT DATA'!$A$5:$A$600,FALSE)),"")</f>
        <v>0</v>
      </c>
      <c r="AB1029" s="100">
        <f>IFERROR(INDEX('INPUT DATA'!AA$5:AA$600,MATCH($B1029,'INPUT DATA'!$A$5:$A$600,FALSE)),"")</f>
        <v>0</v>
      </c>
    </row>
    <row r="1030" spans="2:28" ht="15" customHeight="1" x14ac:dyDescent="0.25">
      <c r="B1030" s="115">
        <f>IF('INPUT INF'!A30="","",IF('INPUT INF'!E30="DROP","",'INPUT INF'!A30))</f>
        <v>12672027</v>
      </c>
      <c r="C1030" s="115" t="str">
        <f>IFERROR(INDEX('INPUT INF'!B30:B628,MATCH(B1030,'INPUT INF'!A30:A628,FALSE)),"")</f>
        <v>RUBY SINGH</v>
      </c>
      <c r="E1030" s="100">
        <f>IFERROR(INDEX('INPUT DATA'!D$5:D$600,MATCH($B1030,'INPUT DATA'!$A$5:$A$600,FALSE)),"")</f>
        <v>301</v>
      </c>
      <c r="F1030" s="100">
        <f>IFERROR(INDEX('INPUT DATA'!E$5:E$600,MATCH($B1030,'INPUT DATA'!$A$5:$A$600,FALSE)),"")</f>
        <v>96</v>
      </c>
      <c r="G1030" s="100" t="str">
        <f>IFERROR(INDEX($LD$4:$LD$18,MATCH('INPUT DATA'!F32,$LC$4:$LC$18,1)),"")</f>
        <v>A1</v>
      </c>
      <c r="H1030" s="100">
        <f>IFERROR(INDEX('INPUT DATA'!G$6:G$600,MATCH($B1030,'INPUT DATA'!$A$5:$A$600,FALSE)),"")</f>
        <v>302</v>
      </c>
      <c r="I1030" s="100">
        <f>IFERROR(INDEX('INPUT DATA'!H$5:H$600,MATCH($B1030,'INPUT DATA'!$A$5:$A$600,FALSE)),"")</f>
        <v>96</v>
      </c>
      <c r="J1030" s="100" t="str">
        <f>IFERROR(INDEX($LD$4:$LD$18,MATCH('INPUT DATA'!I32,$LC$4:$LC$18,1)),"")</f>
        <v>A1</v>
      </c>
      <c r="K1030" s="100">
        <f>IFERROR(INDEX('INPUT DATA'!J$5:J$600,MATCH($B1030,'INPUT DATA'!$A$5:$A$600,FALSE)),"")</f>
        <v>44</v>
      </c>
      <c r="L1030" s="100">
        <f>IFERROR(INDEX('INPUT DATA'!K$5:K$600,MATCH($B1030,'INPUT DATA'!$A$5:$A$600,FALSE)),"")</f>
        <v>83</v>
      </c>
      <c r="M1030" s="100" t="str">
        <f>IFERROR(INDEX($LD$4:$LD$18,MATCH('INPUT DATA'!L32,$LC$4:$LC$18,1)),"")</f>
        <v>B2</v>
      </c>
      <c r="N1030" s="100">
        <f>IFERROR(INDEX('INPUT DATA'!M$5:M$600,MATCH($B1030,'INPUT DATA'!$A$5:$A$600,FALSE)),"")</f>
        <v>42</v>
      </c>
      <c r="O1030" s="100">
        <f>IFERROR(INDEX('INPUT DATA'!N$5:N$600,MATCH($B1030,'INPUT DATA'!$A$5:$A$600,FALSE)),"")</f>
        <v>83</v>
      </c>
      <c r="P1030" s="100" t="str">
        <f>IFERROR(INDEX($LD$4:$LD$18,MATCH('INPUT DATA'!O32,$LC$4:$LC$18,1)),"")</f>
        <v>B1</v>
      </c>
      <c r="Q1030" s="100">
        <f>IFERROR(INDEX('INPUT DATA'!P$5:P$600,MATCH($B1030,'INPUT DATA'!$A$5:$A$600,FALSE)),"")</f>
        <v>43</v>
      </c>
      <c r="R1030" s="100">
        <f>IFERROR(INDEX('INPUT DATA'!Q$5:Q$600,MATCH($B1030,'INPUT DATA'!$A$5:$A$600,FALSE)),"")</f>
        <v>97</v>
      </c>
      <c r="S1030" s="100" t="str">
        <f>IFERROR(INDEX($LD$4:$LD$18,MATCH('INPUT DATA'!R32,$LC$4:$LC$18,1)),"")</f>
        <v>A1</v>
      </c>
      <c r="T1030" s="100">
        <f>IFERROR(INDEX('INPUT DATA'!S$5:S$600,MATCH($B1030,'INPUT DATA'!$A$5:$A$600,FALSE)),"")</f>
        <v>0</v>
      </c>
      <c r="U1030" s="100">
        <f>IFERROR(INDEX('INPUT DATA'!T$5:T$600,MATCH($B1030,'INPUT DATA'!$A$5:$A$600,FALSE)),"")</f>
        <v>0</v>
      </c>
      <c r="V1030" s="100" t="str">
        <f>IFERROR(INDEX($LD$4:$LD$18,MATCH('INPUT DATA'!U32,$LC$4:$LC$18,1)),"")</f>
        <v/>
      </c>
      <c r="W1030" s="100">
        <f>IFERROR(INDEX('INPUT DATA'!V$5:V$600,MATCH($B1030,'INPUT DATA'!$A$5:$A$600,FALSE)),"")</f>
        <v>0</v>
      </c>
      <c r="X1030" s="100">
        <f>IFERROR(INDEX('INPUT DATA'!W$5:W$600,MATCH($B1030,'INPUT DATA'!$A$5:$A$600,FALSE)),"")</f>
        <v>455</v>
      </c>
      <c r="Y1030" s="100">
        <f>IFERROR(INDEX('INPUT DATA'!X$5:X$600,MATCH($B1030,'INPUT DATA'!$A$5:$A$600,FALSE)),"")</f>
        <v>91</v>
      </c>
      <c r="Z1030" s="100" t="str">
        <f>IFERROR(INDEX('INPUT DATA'!Y$5:Y$600,MATCH($B1030,'INPUT DATA'!$A$5:$A$600,FALSE)),"")</f>
        <v>PASS</v>
      </c>
      <c r="AA1030" s="100">
        <f>IFERROR(INDEX('INPUT DATA'!Z$5:Z$600,MATCH($B1030,'INPUT DATA'!$A$5:$A$600,FALSE)),"")</f>
        <v>0</v>
      </c>
      <c r="AB1030" s="100">
        <f>IFERROR(INDEX('INPUT DATA'!AA$5:AA$600,MATCH($B1030,'INPUT DATA'!$A$5:$A$600,FALSE)),"")</f>
        <v>0</v>
      </c>
    </row>
    <row r="1031" spans="2:28" ht="15" customHeight="1" x14ac:dyDescent="0.25">
      <c r="B1031" s="115">
        <f>IF('INPUT INF'!A31="","",IF('INPUT INF'!E31="DROP","",'INPUT INF'!A31))</f>
        <v>12672028</v>
      </c>
      <c r="C1031" s="115" t="str">
        <f>IFERROR(INDEX('INPUT INF'!B31:B629,MATCH(B1031,'INPUT INF'!A31:A629,FALSE)),"")</f>
        <v>SHAILY RATHORE</v>
      </c>
      <c r="E1031" s="100">
        <f>IFERROR(INDEX('INPUT DATA'!D$5:D$600,MATCH($B1031,'INPUT DATA'!$A$5:$A$600,FALSE)),"")</f>
        <v>301</v>
      </c>
      <c r="F1031" s="100">
        <f>IFERROR(INDEX('INPUT DATA'!E$5:E$600,MATCH($B1031,'INPUT DATA'!$A$5:$A$600,FALSE)),"")</f>
        <v>81</v>
      </c>
      <c r="G1031" s="100" t="str">
        <f>IFERROR(INDEX($LD$4:$LD$18,MATCH('INPUT DATA'!F33,$LC$4:$LC$18,1)),"")</f>
        <v>C1</v>
      </c>
      <c r="H1031" s="100">
        <f>IFERROR(INDEX('INPUT DATA'!G$6:G$600,MATCH($B1031,'INPUT DATA'!$A$5:$A$600,FALSE)),"")</f>
        <v>302</v>
      </c>
      <c r="I1031" s="100">
        <f>IFERROR(INDEX('INPUT DATA'!H$5:H$600,MATCH($B1031,'INPUT DATA'!$A$5:$A$600,FALSE)),"")</f>
        <v>89</v>
      </c>
      <c r="J1031" s="100" t="str">
        <f>IFERROR(INDEX($LD$4:$LD$18,MATCH('INPUT DATA'!I33,$LC$4:$LC$18,1)),"")</f>
        <v>A2</v>
      </c>
      <c r="K1031" s="100">
        <f>IFERROR(INDEX('INPUT DATA'!J$5:J$600,MATCH($B1031,'INPUT DATA'!$A$5:$A$600,FALSE)),"")</f>
        <v>44</v>
      </c>
      <c r="L1031" s="100">
        <f>IFERROR(INDEX('INPUT DATA'!K$5:K$600,MATCH($B1031,'INPUT DATA'!$A$5:$A$600,FALSE)),"")</f>
        <v>64</v>
      </c>
      <c r="M1031" s="100" t="str">
        <f>IFERROR(INDEX($LD$4:$LD$18,MATCH('INPUT DATA'!L33,$LC$4:$LC$18,1)),"")</f>
        <v>D1</v>
      </c>
      <c r="N1031" s="100">
        <f>IFERROR(INDEX('INPUT DATA'!M$5:M$600,MATCH($B1031,'INPUT DATA'!$A$5:$A$600,FALSE)),"")</f>
        <v>42</v>
      </c>
      <c r="O1031" s="100">
        <f>IFERROR(INDEX('INPUT DATA'!N$5:N$600,MATCH($B1031,'INPUT DATA'!$A$5:$A$600,FALSE)),"")</f>
        <v>65</v>
      </c>
      <c r="P1031" s="100" t="str">
        <f>IFERROR(INDEX($LD$4:$LD$18,MATCH('INPUT DATA'!O33,$LC$4:$LC$18,1)),"")</f>
        <v>D1</v>
      </c>
      <c r="Q1031" s="100">
        <f>IFERROR(INDEX('INPUT DATA'!P$5:P$600,MATCH($B1031,'INPUT DATA'!$A$5:$A$600,FALSE)),"")</f>
        <v>43</v>
      </c>
      <c r="R1031" s="100">
        <f>IFERROR(INDEX('INPUT DATA'!Q$5:Q$600,MATCH($B1031,'INPUT DATA'!$A$5:$A$600,FALSE)),"")</f>
        <v>78</v>
      </c>
      <c r="S1031" s="100" t="str">
        <f>IFERROR(INDEX($LD$4:$LD$18,MATCH('INPUT DATA'!R33,$LC$4:$LC$18,1)),"")</f>
        <v>C1</v>
      </c>
      <c r="T1031" s="100">
        <f>IFERROR(INDEX('INPUT DATA'!S$5:S$600,MATCH($B1031,'INPUT DATA'!$A$5:$A$600,FALSE)),"")</f>
        <v>0</v>
      </c>
      <c r="U1031" s="100">
        <f>IFERROR(INDEX('INPUT DATA'!T$5:T$600,MATCH($B1031,'INPUT DATA'!$A$5:$A$600,FALSE)),"")</f>
        <v>0</v>
      </c>
      <c r="V1031" s="100" t="str">
        <f>IFERROR(INDEX($LD$4:$LD$18,MATCH('INPUT DATA'!U33,$LC$4:$LC$18,1)),"")</f>
        <v/>
      </c>
      <c r="W1031" s="100">
        <f>IFERROR(INDEX('INPUT DATA'!V$5:V$600,MATCH($B1031,'INPUT DATA'!$A$5:$A$600,FALSE)),"")</f>
        <v>0</v>
      </c>
      <c r="X1031" s="100">
        <f>IFERROR(INDEX('INPUT DATA'!W$5:W$600,MATCH($B1031,'INPUT DATA'!$A$5:$A$600,FALSE)),"")</f>
        <v>377</v>
      </c>
      <c r="Y1031" s="100">
        <f>IFERROR(INDEX('INPUT DATA'!X$5:X$600,MATCH($B1031,'INPUT DATA'!$A$5:$A$600,FALSE)),"")</f>
        <v>75.400000000000006</v>
      </c>
      <c r="Z1031" s="100" t="str">
        <f>IFERROR(INDEX('INPUT DATA'!Y$5:Y$600,MATCH($B1031,'INPUT DATA'!$A$5:$A$600,FALSE)),"")</f>
        <v>PASS</v>
      </c>
      <c r="AA1031" s="100">
        <f>IFERROR(INDEX('INPUT DATA'!Z$5:Z$600,MATCH($B1031,'INPUT DATA'!$A$5:$A$600,FALSE)),"")</f>
        <v>0</v>
      </c>
      <c r="AB1031" s="100">
        <f>IFERROR(INDEX('INPUT DATA'!AA$5:AA$600,MATCH($B1031,'INPUT DATA'!$A$5:$A$600,FALSE)),"")</f>
        <v>0</v>
      </c>
    </row>
    <row r="1032" spans="2:28" ht="15" customHeight="1" x14ac:dyDescent="0.25">
      <c r="B1032" s="115">
        <f>IF('INPUT INF'!A32="","",IF('INPUT INF'!E32="DROP","",'INPUT INF'!A32))</f>
        <v>12672029</v>
      </c>
      <c r="C1032" s="115" t="str">
        <f>IFERROR(INDEX('INPUT INF'!B32:B630,MATCH(B1032,'INPUT INF'!A32:A630,FALSE)),"")</f>
        <v>SHRUTI PATEL</v>
      </c>
      <c r="E1032" s="100">
        <f>IFERROR(INDEX('INPUT DATA'!D$5:D$600,MATCH($B1032,'INPUT DATA'!$A$5:$A$600,FALSE)),"")</f>
        <v>301</v>
      </c>
      <c r="F1032" s="100">
        <f>IFERROR(INDEX('INPUT DATA'!E$5:E$600,MATCH($B1032,'INPUT DATA'!$A$5:$A$600,FALSE)),"")</f>
        <v>82</v>
      </c>
      <c r="G1032" s="100" t="str">
        <f>IFERROR(INDEX($LD$4:$LD$18,MATCH('INPUT DATA'!F34,$LC$4:$LC$18,1)),"")</f>
        <v>C1</v>
      </c>
      <c r="H1032" s="100">
        <f>IFERROR(INDEX('INPUT DATA'!G$6:G$600,MATCH($B1032,'INPUT DATA'!$A$5:$A$600,FALSE)),"")</f>
        <v>302</v>
      </c>
      <c r="I1032" s="100">
        <f>IFERROR(INDEX('INPUT DATA'!H$5:H$600,MATCH($B1032,'INPUT DATA'!$A$5:$A$600,FALSE)),"")</f>
        <v>89</v>
      </c>
      <c r="J1032" s="100" t="str">
        <f>IFERROR(INDEX($LD$4:$LD$18,MATCH('INPUT DATA'!I34,$LC$4:$LC$18,1)),"")</f>
        <v>A2</v>
      </c>
      <c r="K1032" s="100">
        <f>IFERROR(INDEX('INPUT DATA'!J$5:J$600,MATCH($B1032,'INPUT DATA'!$A$5:$A$600,FALSE)),"")</f>
        <v>44</v>
      </c>
      <c r="L1032" s="100">
        <f>IFERROR(INDEX('INPUT DATA'!K$5:K$600,MATCH($B1032,'INPUT DATA'!$A$5:$A$600,FALSE)),"")</f>
        <v>65</v>
      </c>
      <c r="M1032" s="100" t="str">
        <f>IFERROR(INDEX($LD$4:$LD$18,MATCH('INPUT DATA'!L34,$LC$4:$LC$18,1)),"")</f>
        <v>D1</v>
      </c>
      <c r="N1032" s="100">
        <f>IFERROR(INDEX('INPUT DATA'!M$5:M$600,MATCH($B1032,'INPUT DATA'!$A$5:$A$600,FALSE)),"")</f>
        <v>42</v>
      </c>
      <c r="O1032" s="100">
        <f>IFERROR(INDEX('INPUT DATA'!N$5:N$600,MATCH($B1032,'INPUT DATA'!$A$5:$A$600,FALSE)),"")</f>
        <v>79</v>
      </c>
      <c r="P1032" s="100" t="str">
        <f>IFERROR(INDEX($LD$4:$LD$18,MATCH('INPUT DATA'!O34,$LC$4:$LC$18,1)),"")</f>
        <v>B2</v>
      </c>
      <c r="Q1032" s="100">
        <f>IFERROR(INDEX('INPUT DATA'!P$5:P$600,MATCH($B1032,'INPUT DATA'!$A$5:$A$600,FALSE)),"")</f>
        <v>43</v>
      </c>
      <c r="R1032" s="100">
        <f>IFERROR(INDEX('INPUT DATA'!Q$5:Q$600,MATCH($B1032,'INPUT DATA'!$A$5:$A$600,FALSE)),"")</f>
        <v>91</v>
      </c>
      <c r="S1032" s="100" t="str">
        <f>IFERROR(INDEX($LD$4:$LD$18,MATCH('INPUT DATA'!R34,$LC$4:$LC$18,1)),"")</f>
        <v>A2</v>
      </c>
      <c r="T1032" s="100">
        <f>IFERROR(INDEX('INPUT DATA'!S$5:S$600,MATCH($B1032,'INPUT DATA'!$A$5:$A$600,FALSE)),"")</f>
        <v>0</v>
      </c>
      <c r="U1032" s="100">
        <f>IFERROR(INDEX('INPUT DATA'!T$5:T$600,MATCH($B1032,'INPUT DATA'!$A$5:$A$600,FALSE)),"")</f>
        <v>0</v>
      </c>
      <c r="V1032" s="100" t="str">
        <f>IFERROR(INDEX($LD$4:$LD$18,MATCH('INPUT DATA'!U34,$LC$4:$LC$18,1)),"")</f>
        <v/>
      </c>
      <c r="W1032" s="100">
        <f>IFERROR(INDEX('INPUT DATA'!V$5:V$600,MATCH($B1032,'INPUT DATA'!$A$5:$A$600,FALSE)),"")</f>
        <v>0</v>
      </c>
      <c r="X1032" s="100">
        <f>IFERROR(INDEX('INPUT DATA'!W$5:W$600,MATCH($B1032,'INPUT DATA'!$A$5:$A$600,FALSE)),"")</f>
        <v>406</v>
      </c>
      <c r="Y1032" s="100">
        <f>IFERROR(INDEX('INPUT DATA'!X$5:X$600,MATCH($B1032,'INPUT DATA'!$A$5:$A$600,FALSE)),"")</f>
        <v>81.2</v>
      </c>
      <c r="Z1032" s="100" t="str">
        <f>IFERROR(INDEX('INPUT DATA'!Y$5:Y$600,MATCH($B1032,'INPUT DATA'!$A$5:$A$600,FALSE)),"")</f>
        <v>PASS</v>
      </c>
      <c r="AA1032" s="100">
        <f>IFERROR(INDEX('INPUT DATA'!Z$5:Z$600,MATCH($B1032,'INPUT DATA'!$A$5:$A$600,FALSE)),"")</f>
        <v>0</v>
      </c>
      <c r="AB1032" s="100">
        <f>IFERROR(INDEX('INPUT DATA'!AA$5:AA$600,MATCH($B1032,'INPUT DATA'!$A$5:$A$600,FALSE)),"")</f>
        <v>0</v>
      </c>
    </row>
    <row r="1033" spans="2:28" ht="15" customHeight="1" x14ac:dyDescent="0.25">
      <c r="B1033" s="115">
        <f>IF('INPUT INF'!A33="","",IF('INPUT INF'!E33="DROP","",'INPUT INF'!A33))</f>
        <v>12672030</v>
      </c>
      <c r="C1033" s="115" t="str">
        <f>IFERROR(INDEX('INPUT INF'!B33:B631,MATCH(B1033,'INPUT INF'!A33:A631,FALSE)),"")</f>
        <v>VIKASH KUMAR</v>
      </c>
      <c r="E1033" s="100">
        <f>IFERROR(INDEX('INPUT DATA'!D$5:D$600,MATCH($B1033,'INPUT DATA'!$A$5:$A$600,FALSE)),"")</f>
        <v>301</v>
      </c>
      <c r="F1033" s="100">
        <f>IFERROR(INDEX('INPUT DATA'!E$5:E$600,MATCH($B1033,'INPUT DATA'!$A$5:$A$600,FALSE)),"")</f>
        <v>81</v>
      </c>
      <c r="G1033" s="100" t="str">
        <f>IFERROR(INDEX($LD$4:$LD$18,MATCH('INPUT DATA'!F35,$LC$4:$LC$18,1)),"")</f>
        <v>C1</v>
      </c>
      <c r="H1033" s="100">
        <f>IFERROR(INDEX('INPUT DATA'!G$6:G$600,MATCH($B1033,'INPUT DATA'!$A$5:$A$600,FALSE)),"")</f>
        <v>83</v>
      </c>
      <c r="I1033" s="100">
        <f>IFERROR(INDEX('INPUT DATA'!H$5:H$600,MATCH($B1033,'INPUT DATA'!$A$5:$A$600,FALSE)),"")</f>
        <v>65</v>
      </c>
      <c r="J1033" s="100" t="str">
        <f>IFERROR(INDEX($LD$4:$LD$18,MATCH('INPUT DATA'!I35,$LC$4:$LC$18,1)),"")</f>
        <v>D1</v>
      </c>
      <c r="K1033" s="100">
        <f>IFERROR(INDEX('INPUT DATA'!J$5:J$600,MATCH($B1033,'INPUT DATA'!$A$5:$A$600,FALSE)),"")</f>
        <v>44</v>
      </c>
      <c r="L1033" s="100">
        <f>IFERROR(INDEX('INPUT DATA'!K$5:K$600,MATCH($B1033,'INPUT DATA'!$A$5:$A$600,FALSE)),"")</f>
        <v>65</v>
      </c>
      <c r="M1033" s="100" t="str">
        <f>IFERROR(INDEX($LD$4:$LD$18,MATCH('INPUT DATA'!L35,$LC$4:$LC$18,1)),"")</f>
        <v>D1</v>
      </c>
      <c r="N1033" s="100">
        <f>IFERROR(INDEX('INPUT DATA'!M$5:M$600,MATCH($B1033,'INPUT DATA'!$A$5:$A$600,FALSE)),"")</f>
        <v>42</v>
      </c>
      <c r="O1033" s="100">
        <f>IFERROR(INDEX('INPUT DATA'!N$5:N$600,MATCH($B1033,'INPUT DATA'!$A$5:$A$600,FALSE)),"")</f>
        <v>70</v>
      </c>
      <c r="P1033" s="100" t="str">
        <f>IFERROR(INDEX($LD$4:$LD$18,MATCH('INPUT DATA'!O35,$LC$4:$LC$18,1)),"")</f>
        <v>C2</v>
      </c>
      <c r="Q1033" s="100">
        <f>IFERROR(INDEX('INPUT DATA'!P$5:P$600,MATCH($B1033,'INPUT DATA'!$A$5:$A$600,FALSE)),"")</f>
        <v>43</v>
      </c>
      <c r="R1033" s="100">
        <f>IFERROR(INDEX('INPUT DATA'!Q$5:Q$600,MATCH($B1033,'INPUT DATA'!$A$5:$A$600,FALSE)),"")</f>
        <v>78</v>
      </c>
      <c r="S1033" s="100" t="str">
        <f>IFERROR(INDEX($LD$4:$LD$18,MATCH('INPUT DATA'!R35,$LC$4:$LC$18,1)),"")</f>
        <v>C1</v>
      </c>
      <c r="T1033" s="100">
        <f>IFERROR(INDEX('INPUT DATA'!S$5:S$600,MATCH($B1033,'INPUT DATA'!$A$5:$A$600,FALSE)),"")</f>
        <v>0</v>
      </c>
      <c r="U1033" s="100">
        <f>IFERROR(INDEX('INPUT DATA'!T$5:T$600,MATCH($B1033,'INPUT DATA'!$A$5:$A$600,FALSE)),"")</f>
        <v>0</v>
      </c>
      <c r="V1033" s="100" t="str">
        <f>IFERROR(INDEX($LD$4:$LD$18,MATCH('INPUT DATA'!U35,$LC$4:$LC$18,1)),"")</f>
        <v/>
      </c>
      <c r="W1033" s="100">
        <f>IFERROR(INDEX('INPUT DATA'!V$5:V$600,MATCH($B1033,'INPUT DATA'!$A$5:$A$600,FALSE)),"")</f>
        <v>0</v>
      </c>
      <c r="X1033" s="100">
        <f>IFERROR(INDEX('INPUT DATA'!W$5:W$600,MATCH($B1033,'INPUT DATA'!$A$5:$A$600,FALSE)),"")</f>
        <v>359</v>
      </c>
      <c r="Y1033" s="100">
        <f>IFERROR(INDEX('INPUT DATA'!X$5:X$600,MATCH($B1033,'INPUT DATA'!$A$5:$A$600,FALSE)),"")</f>
        <v>71.8</v>
      </c>
      <c r="Z1033" s="100" t="str">
        <f>IFERROR(INDEX('INPUT DATA'!Y$5:Y$600,MATCH($B1033,'INPUT DATA'!$A$5:$A$600,FALSE)),"")</f>
        <v>PASS</v>
      </c>
      <c r="AA1033" s="100">
        <f>IFERROR(INDEX('INPUT DATA'!Z$5:Z$600,MATCH($B1033,'INPUT DATA'!$A$5:$A$600,FALSE)),"")</f>
        <v>0</v>
      </c>
      <c r="AB1033" s="100">
        <f>IFERROR(INDEX('INPUT DATA'!AA$5:AA$600,MATCH($B1033,'INPUT DATA'!$A$5:$A$600,FALSE)),"")</f>
        <v>0</v>
      </c>
    </row>
    <row r="1034" spans="2:28" ht="15" customHeight="1" x14ac:dyDescent="0.25">
      <c r="B1034" s="115">
        <f>IF('INPUT INF'!A34="","",IF('INPUT INF'!E34="DROP","",'INPUT INF'!A34))</f>
        <v>12672031</v>
      </c>
      <c r="C1034" s="115" t="str">
        <f>IFERROR(INDEX('INPUT INF'!B34:B632,MATCH(B1034,'INPUT INF'!A34:A632,FALSE)),"")</f>
        <v>ADARSH RAI</v>
      </c>
      <c r="E1034" s="100">
        <f>IFERROR(INDEX('INPUT DATA'!D$5:D$600,MATCH($B1034,'INPUT DATA'!$A$5:$A$600,FALSE)),"")</f>
        <v>301</v>
      </c>
      <c r="F1034" s="100">
        <f>IFERROR(INDEX('INPUT DATA'!E$5:E$600,MATCH($B1034,'INPUT DATA'!$A$5:$A$600,FALSE)),"")</f>
        <v>96</v>
      </c>
      <c r="G1034" s="100" t="str">
        <f>IFERROR(INDEX($LD$4:$LD$18,MATCH('INPUT DATA'!F36,$LC$4:$LC$18,1)),"")</f>
        <v>A1</v>
      </c>
      <c r="H1034" s="100">
        <f>IFERROR(INDEX('INPUT DATA'!G$6:G$600,MATCH($B1034,'INPUT DATA'!$A$5:$A$600,FALSE)),"")</f>
        <v>83</v>
      </c>
      <c r="I1034" s="100">
        <f>IFERROR(INDEX('INPUT DATA'!H$5:H$600,MATCH($B1034,'INPUT DATA'!$A$5:$A$600,FALSE)),"")</f>
        <v>95</v>
      </c>
      <c r="J1034" s="100" t="str">
        <f>IFERROR(INDEX($LD$4:$LD$18,MATCH('INPUT DATA'!I36,$LC$4:$LC$18,1)),"")</f>
        <v>A1</v>
      </c>
      <c r="K1034" s="100">
        <f>IFERROR(INDEX('INPUT DATA'!J$5:J$600,MATCH($B1034,'INPUT DATA'!$A$5:$A$600,FALSE)),"")</f>
        <v>44</v>
      </c>
      <c r="L1034" s="100">
        <f>IFERROR(INDEX('INPUT DATA'!K$5:K$600,MATCH($B1034,'INPUT DATA'!$A$5:$A$600,FALSE)),"")</f>
        <v>83</v>
      </c>
      <c r="M1034" s="100" t="str">
        <f>IFERROR(INDEX($LD$4:$LD$18,MATCH('INPUT DATA'!L36,$LC$4:$LC$18,1)),"")</f>
        <v>B2</v>
      </c>
      <c r="N1034" s="100">
        <f>IFERROR(INDEX('INPUT DATA'!M$5:M$600,MATCH($B1034,'INPUT DATA'!$A$5:$A$600,FALSE)),"")</f>
        <v>42</v>
      </c>
      <c r="O1034" s="100">
        <f>IFERROR(INDEX('INPUT DATA'!N$5:N$600,MATCH($B1034,'INPUT DATA'!$A$5:$A$600,FALSE)),"")</f>
        <v>95</v>
      </c>
      <c r="P1034" s="100" t="str">
        <f>IFERROR(INDEX($LD$4:$LD$18,MATCH('INPUT DATA'!O36,$LC$4:$LC$18,1)),"")</f>
        <v>A1</v>
      </c>
      <c r="Q1034" s="100">
        <f>IFERROR(INDEX('INPUT DATA'!P$5:P$600,MATCH($B1034,'INPUT DATA'!$A$5:$A$600,FALSE)),"")</f>
        <v>43</v>
      </c>
      <c r="R1034" s="100">
        <f>IFERROR(INDEX('INPUT DATA'!Q$5:Q$600,MATCH($B1034,'INPUT DATA'!$A$5:$A$600,FALSE)),"")</f>
        <v>97</v>
      </c>
      <c r="S1034" s="100" t="str">
        <f>IFERROR(INDEX($LD$4:$LD$18,MATCH('INPUT DATA'!R36,$LC$4:$LC$18,1)),"")</f>
        <v>A1</v>
      </c>
      <c r="T1034" s="100">
        <f>IFERROR(INDEX('INPUT DATA'!S$5:S$600,MATCH($B1034,'INPUT DATA'!$A$5:$A$600,FALSE)),"")</f>
        <v>0</v>
      </c>
      <c r="U1034" s="100">
        <f>IFERROR(INDEX('INPUT DATA'!T$5:T$600,MATCH($B1034,'INPUT DATA'!$A$5:$A$600,FALSE)),"")</f>
        <v>0</v>
      </c>
      <c r="V1034" s="100" t="str">
        <f>IFERROR(INDEX($LD$4:$LD$18,MATCH('INPUT DATA'!U36,$LC$4:$LC$18,1)),"")</f>
        <v/>
      </c>
      <c r="W1034" s="100">
        <f>IFERROR(INDEX('INPUT DATA'!V$5:V$600,MATCH($B1034,'INPUT DATA'!$A$5:$A$600,FALSE)),"")</f>
        <v>0</v>
      </c>
      <c r="X1034" s="100">
        <f>IFERROR(INDEX('INPUT DATA'!W$5:W$600,MATCH($B1034,'INPUT DATA'!$A$5:$A$600,FALSE)),"")</f>
        <v>466</v>
      </c>
      <c r="Y1034" s="100">
        <f>IFERROR(INDEX('INPUT DATA'!X$5:X$600,MATCH($B1034,'INPUT DATA'!$A$5:$A$600,FALSE)),"")</f>
        <v>93.2</v>
      </c>
      <c r="Z1034" s="100" t="str">
        <f>IFERROR(INDEX('INPUT DATA'!Y$5:Y$600,MATCH($B1034,'INPUT DATA'!$A$5:$A$600,FALSE)),"")</f>
        <v>PASS</v>
      </c>
      <c r="AA1034" s="100">
        <f>IFERROR(INDEX('INPUT DATA'!Z$5:Z$600,MATCH($B1034,'INPUT DATA'!$A$5:$A$600,FALSE)),"")</f>
        <v>0</v>
      </c>
      <c r="AB1034" s="100">
        <f>IFERROR(INDEX('INPUT DATA'!AA$5:AA$600,MATCH($B1034,'INPUT DATA'!$A$5:$A$600,FALSE)),"")</f>
        <v>0</v>
      </c>
    </row>
    <row r="1035" spans="2:28" ht="15" customHeight="1" x14ac:dyDescent="0.25">
      <c r="B1035" s="115">
        <f>IF('INPUT INF'!A35="","",IF('INPUT INF'!E35="DROP","",'INPUT INF'!A35))</f>
        <v>12672032</v>
      </c>
      <c r="C1035" s="115" t="str">
        <f>IFERROR(INDEX('INPUT INF'!B35:B633,MATCH(B1035,'INPUT INF'!A35:A633,FALSE)),"")</f>
        <v>NAMAN JAISWAL</v>
      </c>
      <c r="E1035" s="100">
        <f>IFERROR(INDEX('INPUT DATA'!D$5:D$600,MATCH($B1035,'INPUT DATA'!$A$5:$A$600,FALSE)),"")</f>
        <v>301</v>
      </c>
      <c r="F1035" s="100">
        <f>IFERROR(INDEX('INPUT DATA'!E$5:E$600,MATCH($B1035,'INPUT DATA'!$A$5:$A$600,FALSE)),"")</f>
        <v>96</v>
      </c>
      <c r="G1035" s="100" t="str">
        <f>IFERROR(INDEX($LD$4:$LD$18,MATCH('INPUT DATA'!F37,$LC$4:$LC$18,1)),"")</f>
        <v>A1</v>
      </c>
      <c r="H1035" s="100">
        <f>IFERROR(INDEX('INPUT DATA'!G$6:G$600,MATCH($B1035,'INPUT DATA'!$A$5:$A$600,FALSE)),"")</f>
        <v>83</v>
      </c>
      <c r="I1035" s="100">
        <f>IFERROR(INDEX('INPUT DATA'!H$5:H$600,MATCH($B1035,'INPUT DATA'!$A$5:$A$600,FALSE)),"")</f>
        <v>96</v>
      </c>
      <c r="J1035" s="100" t="str">
        <f>IFERROR(INDEX($LD$4:$LD$18,MATCH('INPUT DATA'!I37,$LC$4:$LC$18,1)),"")</f>
        <v>A1</v>
      </c>
      <c r="K1035" s="100">
        <f>IFERROR(INDEX('INPUT DATA'!J$5:J$600,MATCH($B1035,'INPUT DATA'!$A$5:$A$600,FALSE)),"")</f>
        <v>44</v>
      </c>
      <c r="L1035" s="100">
        <f>IFERROR(INDEX('INPUT DATA'!K$5:K$600,MATCH($B1035,'INPUT DATA'!$A$5:$A$600,FALSE)),"")</f>
        <v>96</v>
      </c>
      <c r="M1035" s="100" t="str">
        <f>IFERROR(INDEX($LD$4:$LD$18,MATCH('INPUT DATA'!L37,$LC$4:$LC$18,1)),"")</f>
        <v>A1</v>
      </c>
      <c r="N1035" s="100">
        <f>IFERROR(INDEX('INPUT DATA'!M$5:M$600,MATCH($B1035,'INPUT DATA'!$A$5:$A$600,FALSE)),"")</f>
        <v>42</v>
      </c>
      <c r="O1035" s="100">
        <f>IFERROR(INDEX('INPUT DATA'!N$5:N$600,MATCH($B1035,'INPUT DATA'!$A$5:$A$600,FALSE)),"")</f>
        <v>94</v>
      </c>
      <c r="P1035" s="100" t="str">
        <f>IFERROR(INDEX($LD$4:$LD$18,MATCH('INPUT DATA'!O37,$LC$4:$LC$18,1)),"")</f>
        <v>A1</v>
      </c>
      <c r="Q1035" s="100">
        <f>IFERROR(INDEX('INPUT DATA'!P$5:P$600,MATCH($B1035,'INPUT DATA'!$A$5:$A$600,FALSE)),"")</f>
        <v>43</v>
      </c>
      <c r="R1035" s="100">
        <f>IFERROR(INDEX('INPUT DATA'!Q$5:Q$600,MATCH($B1035,'INPUT DATA'!$A$5:$A$600,FALSE)),"")</f>
        <v>96</v>
      </c>
      <c r="S1035" s="100" t="str">
        <f>IFERROR(INDEX($LD$4:$LD$18,MATCH('INPUT DATA'!R37,$LC$4:$LC$18,1)),"")</f>
        <v>A1</v>
      </c>
      <c r="T1035" s="100">
        <f>IFERROR(INDEX('INPUT DATA'!S$5:S$600,MATCH($B1035,'INPUT DATA'!$A$5:$A$600,FALSE)),"")</f>
        <v>0</v>
      </c>
      <c r="U1035" s="100">
        <f>IFERROR(INDEX('INPUT DATA'!T$5:T$600,MATCH($B1035,'INPUT DATA'!$A$5:$A$600,FALSE)),"")</f>
        <v>0</v>
      </c>
      <c r="V1035" s="100" t="str">
        <f>IFERROR(INDEX($LD$4:$LD$18,MATCH('INPUT DATA'!U37,$LC$4:$LC$18,1)),"")</f>
        <v/>
      </c>
      <c r="W1035" s="100">
        <f>IFERROR(INDEX('INPUT DATA'!V$5:V$600,MATCH($B1035,'INPUT DATA'!$A$5:$A$600,FALSE)),"")</f>
        <v>0</v>
      </c>
      <c r="X1035" s="100">
        <f>IFERROR(INDEX('INPUT DATA'!W$5:W$600,MATCH($B1035,'INPUT DATA'!$A$5:$A$600,FALSE)),"")</f>
        <v>478</v>
      </c>
      <c r="Y1035" s="100">
        <f>IFERROR(INDEX('INPUT DATA'!X$5:X$600,MATCH($B1035,'INPUT DATA'!$A$5:$A$600,FALSE)),"")</f>
        <v>95.6</v>
      </c>
      <c r="Z1035" s="100" t="str">
        <f>IFERROR(INDEX('INPUT DATA'!Y$5:Y$600,MATCH($B1035,'INPUT DATA'!$A$5:$A$600,FALSE)),"")</f>
        <v>PASS</v>
      </c>
      <c r="AA1035" s="100">
        <f>IFERROR(INDEX('INPUT DATA'!Z$5:Z$600,MATCH($B1035,'INPUT DATA'!$A$5:$A$600,FALSE)),"")</f>
        <v>0</v>
      </c>
      <c r="AB1035" s="100">
        <f>IFERROR(INDEX('INPUT DATA'!AA$5:AA$600,MATCH($B1035,'INPUT DATA'!$A$5:$A$600,FALSE)),"")</f>
        <v>0</v>
      </c>
    </row>
    <row r="1036" spans="2:28" ht="15" customHeight="1" x14ac:dyDescent="0.25">
      <c r="B1036" s="115">
        <f>IF('INPUT INF'!A36="","",IF('INPUT INF'!E36="DROP","",'INPUT INF'!A36))</f>
        <v>12672033</v>
      </c>
      <c r="C1036" s="115" t="str">
        <f>IFERROR(INDEX('INPUT INF'!B36:B634,MATCH(B1036,'INPUT INF'!A36:A634,FALSE)),"")</f>
        <v>OM SINGH</v>
      </c>
      <c r="E1036" s="100">
        <f>IFERROR(INDEX('INPUT DATA'!D$5:D$600,MATCH($B1036,'INPUT DATA'!$A$5:$A$600,FALSE)),"")</f>
        <v>301</v>
      </c>
      <c r="F1036" s="100">
        <f>IFERROR(INDEX('INPUT DATA'!E$5:E$600,MATCH($B1036,'INPUT DATA'!$A$5:$A$600,FALSE)),"")</f>
        <v>83</v>
      </c>
      <c r="G1036" s="100" t="str">
        <f>IFERROR(INDEX($LD$4:$LD$18,MATCH('INPUT DATA'!F38,$LC$4:$LC$18,1)),"")</f>
        <v>B2</v>
      </c>
      <c r="H1036" s="100">
        <f>IFERROR(INDEX('INPUT DATA'!G$6:G$600,MATCH($B1036,'INPUT DATA'!$A$5:$A$600,FALSE)),"")</f>
        <v>83</v>
      </c>
      <c r="I1036" s="100">
        <f>IFERROR(INDEX('INPUT DATA'!H$5:H$600,MATCH($B1036,'INPUT DATA'!$A$5:$A$600,FALSE)),"")</f>
        <v>82</v>
      </c>
      <c r="J1036" s="100" t="str">
        <f>IFERROR(INDEX($LD$4:$LD$18,MATCH('INPUT DATA'!I38,$LC$4:$LC$18,1)),"")</f>
        <v>C1</v>
      </c>
      <c r="K1036" s="100">
        <f>IFERROR(INDEX('INPUT DATA'!J$5:J$600,MATCH($B1036,'INPUT DATA'!$A$5:$A$600,FALSE)),"")</f>
        <v>44</v>
      </c>
      <c r="L1036" s="100">
        <f>IFERROR(INDEX('INPUT DATA'!K$5:K$600,MATCH($B1036,'INPUT DATA'!$A$5:$A$600,FALSE)),"")</f>
        <v>81</v>
      </c>
      <c r="M1036" s="100" t="str">
        <f>IFERROR(INDEX($LD$4:$LD$18,MATCH('INPUT DATA'!L38,$LC$4:$LC$18,1)),"")</f>
        <v>C1</v>
      </c>
      <c r="N1036" s="100">
        <f>IFERROR(INDEX('INPUT DATA'!M$5:M$600,MATCH($B1036,'INPUT DATA'!$A$5:$A$600,FALSE)),"")</f>
        <v>42</v>
      </c>
      <c r="O1036" s="100">
        <f>IFERROR(INDEX('INPUT DATA'!N$5:N$600,MATCH($B1036,'INPUT DATA'!$A$5:$A$600,FALSE)),"")</f>
        <v>82</v>
      </c>
      <c r="P1036" s="100" t="str">
        <f>IFERROR(INDEX($LD$4:$LD$18,MATCH('INPUT DATA'!O38,$LC$4:$LC$18,1)),"")</f>
        <v>B2</v>
      </c>
      <c r="Q1036" s="100">
        <f>IFERROR(INDEX('INPUT DATA'!P$5:P$600,MATCH($B1036,'INPUT DATA'!$A$5:$A$600,FALSE)),"")</f>
        <v>43</v>
      </c>
      <c r="R1036" s="100">
        <f>IFERROR(INDEX('INPUT DATA'!Q$5:Q$600,MATCH($B1036,'INPUT DATA'!$A$5:$A$600,FALSE)),"")</f>
        <v>97</v>
      </c>
      <c r="S1036" s="100" t="str">
        <f>IFERROR(INDEX($LD$4:$LD$18,MATCH('INPUT DATA'!R38,$LC$4:$LC$18,1)),"")</f>
        <v>A1</v>
      </c>
      <c r="T1036" s="100">
        <f>IFERROR(INDEX('INPUT DATA'!S$5:S$600,MATCH($B1036,'INPUT DATA'!$A$5:$A$600,FALSE)),"")</f>
        <v>0</v>
      </c>
      <c r="U1036" s="100">
        <f>IFERROR(INDEX('INPUT DATA'!T$5:T$600,MATCH($B1036,'INPUT DATA'!$A$5:$A$600,FALSE)),"")</f>
        <v>0</v>
      </c>
      <c r="V1036" s="100" t="str">
        <f>IFERROR(INDEX($LD$4:$LD$18,MATCH('INPUT DATA'!U38,$LC$4:$LC$18,1)),"")</f>
        <v/>
      </c>
      <c r="W1036" s="100">
        <f>IFERROR(INDEX('INPUT DATA'!V$5:V$600,MATCH($B1036,'INPUT DATA'!$A$5:$A$600,FALSE)),"")</f>
        <v>0</v>
      </c>
      <c r="X1036" s="100">
        <f>IFERROR(INDEX('INPUT DATA'!W$5:W$600,MATCH($B1036,'INPUT DATA'!$A$5:$A$600,FALSE)),"")</f>
        <v>425</v>
      </c>
      <c r="Y1036" s="100">
        <f>IFERROR(INDEX('INPUT DATA'!X$5:X$600,MATCH($B1036,'INPUT DATA'!$A$5:$A$600,FALSE)),"")</f>
        <v>85</v>
      </c>
      <c r="Z1036" s="100" t="str">
        <f>IFERROR(INDEX('INPUT DATA'!Y$5:Y$600,MATCH($B1036,'INPUT DATA'!$A$5:$A$600,FALSE)),"")</f>
        <v>PASS</v>
      </c>
      <c r="AA1036" s="100">
        <f>IFERROR(INDEX('INPUT DATA'!Z$5:Z$600,MATCH($B1036,'INPUT DATA'!$A$5:$A$600,FALSE)),"")</f>
        <v>0</v>
      </c>
      <c r="AB1036" s="100">
        <f>IFERROR(INDEX('INPUT DATA'!AA$5:AA$600,MATCH($B1036,'INPUT DATA'!$A$5:$A$600,FALSE)),"")</f>
        <v>0</v>
      </c>
    </row>
    <row r="1037" spans="2:28" ht="15" customHeight="1" x14ac:dyDescent="0.25">
      <c r="B1037" s="115">
        <f>IF('INPUT INF'!A37="","",IF('INPUT INF'!E37="DROP","",'INPUT INF'!A37))</f>
        <v>12672034</v>
      </c>
      <c r="C1037" s="115" t="str">
        <f>IFERROR(INDEX('INPUT INF'!B37:B635,MATCH(B1037,'INPUT INF'!A37:A635,FALSE)),"")</f>
        <v>MOHAMMAD SAHIL SHAIKH</v>
      </c>
      <c r="E1037" s="100">
        <f>IFERROR(INDEX('INPUT DATA'!D$5:D$600,MATCH($B1037,'INPUT DATA'!$A$5:$A$600,FALSE)),"")</f>
        <v>301</v>
      </c>
      <c r="F1037" s="100">
        <f>IFERROR(INDEX('INPUT DATA'!E$5:E$600,MATCH($B1037,'INPUT DATA'!$A$5:$A$600,FALSE)),"")</f>
        <v>96</v>
      </c>
      <c r="G1037" s="100" t="str">
        <f>IFERROR(INDEX($LD$4:$LD$18,MATCH('INPUT DATA'!F39,$LC$4:$LC$18,1)),"")</f>
        <v>A1</v>
      </c>
      <c r="H1037" s="100">
        <f>IFERROR(INDEX('INPUT DATA'!G$6:G$600,MATCH($B1037,'INPUT DATA'!$A$5:$A$600,FALSE)),"")</f>
        <v>83</v>
      </c>
      <c r="I1037" s="100">
        <f>IFERROR(INDEX('INPUT DATA'!H$5:H$600,MATCH($B1037,'INPUT DATA'!$A$5:$A$600,FALSE)),"")</f>
        <v>96</v>
      </c>
      <c r="J1037" s="100" t="str">
        <f>IFERROR(INDEX($LD$4:$LD$18,MATCH('INPUT DATA'!I39,$LC$4:$LC$18,1)),"")</f>
        <v>A1</v>
      </c>
      <c r="K1037" s="100">
        <f>IFERROR(INDEX('INPUT DATA'!J$5:J$600,MATCH($B1037,'INPUT DATA'!$A$5:$A$600,FALSE)),"")</f>
        <v>44</v>
      </c>
      <c r="L1037" s="100">
        <f>IFERROR(INDEX('INPUT DATA'!K$5:K$600,MATCH($B1037,'INPUT DATA'!$A$5:$A$600,FALSE)),"")</f>
        <v>83</v>
      </c>
      <c r="M1037" s="100" t="str">
        <f>IFERROR(INDEX($LD$4:$LD$18,MATCH('INPUT DATA'!L39,$LC$4:$LC$18,1)),"")</f>
        <v>B2</v>
      </c>
      <c r="N1037" s="100">
        <f>IFERROR(INDEX('INPUT DATA'!M$5:M$600,MATCH($B1037,'INPUT DATA'!$A$5:$A$600,FALSE)),"")</f>
        <v>42</v>
      </c>
      <c r="O1037" s="100">
        <f>IFERROR(INDEX('INPUT DATA'!N$5:N$600,MATCH($B1037,'INPUT DATA'!$A$5:$A$600,FALSE)),"")</f>
        <v>89</v>
      </c>
      <c r="P1037" s="100" t="str">
        <f>IFERROR(INDEX($LD$4:$LD$18,MATCH('INPUT DATA'!O39,$LC$4:$LC$18,1)),"")</f>
        <v>A2</v>
      </c>
      <c r="Q1037" s="100">
        <f>IFERROR(INDEX('INPUT DATA'!P$5:P$600,MATCH($B1037,'INPUT DATA'!$A$5:$A$600,FALSE)),"")</f>
        <v>43</v>
      </c>
      <c r="R1037" s="100">
        <f>IFERROR(INDEX('INPUT DATA'!Q$5:Q$600,MATCH($B1037,'INPUT DATA'!$A$5:$A$600,FALSE)),"")</f>
        <v>97</v>
      </c>
      <c r="S1037" s="100" t="str">
        <f>IFERROR(INDEX($LD$4:$LD$18,MATCH('INPUT DATA'!R39,$LC$4:$LC$18,1)),"")</f>
        <v>A1</v>
      </c>
      <c r="T1037" s="100">
        <f>IFERROR(INDEX('INPUT DATA'!S$5:S$600,MATCH($B1037,'INPUT DATA'!$A$5:$A$600,FALSE)),"")</f>
        <v>0</v>
      </c>
      <c r="U1037" s="100">
        <f>IFERROR(INDEX('INPUT DATA'!T$5:T$600,MATCH($B1037,'INPUT DATA'!$A$5:$A$600,FALSE)),"")</f>
        <v>0</v>
      </c>
      <c r="V1037" s="100" t="str">
        <f>IFERROR(INDEX($LD$4:$LD$18,MATCH('INPUT DATA'!U39,$LC$4:$LC$18,1)),"")</f>
        <v/>
      </c>
      <c r="W1037" s="100">
        <f>IFERROR(INDEX('INPUT DATA'!V$5:V$600,MATCH($B1037,'INPUT DATA'!$A$5:$A$600,FALSE)),"")</f>
        <v>0</v>
      </c>
      <c r="X1037" s="100">
        <f>IFERROR(INDEX('INPUT DATA'!W$5:W$600,MATCH($B1037,'INPUT DATA'!$A$5:$A$600,FALSE)),"")</f>
        <v>461</v>
      </c>
      <c r="Y1037" s="100">
        <f>IFERROR(INDEX('INPUT DATA'!X$5:X$600,MATCH($B1037,'INPUT DATA'!$A$5:$A$600,FALSE)),"")</f>
        <v>92.2</v>
      </c>
      <c r="Z1037" s="100" t="str">
        <f>IFERROR(INDEX('INPUT DATA'!Y$5:Y$600,MATCH($B1037,'INPUT DATA'!$A$5:$A$600,FALSE)),"")</f>
        <v>PASS</v>
      </c>
      <c r="AA1037" s="100">
        <f>IFERROR(INDEX('INPUT DATA'!Z$5:Z$600,MATCH($B1037,'INPUT DATA'!$A$5:$A$600,FALSE)),"")</f>
        <v>0</v>
      </c>
      <c r="AB1037" s="100">
        <f>IFERROR(INDEX('INPUT DATA'!AA$5:AA$600,MATCH($B1037,'INPUT DATA'!$A$5:$A$600,FALSE)),"")</f>
        <v>0</v>
      </c>
    </row>
    <row r="1038" spans="2:28" ht="15" customHeight="1" x14ac:dyDescent="0.25">
      <c r="B1038" s="115">
        <f>IF('INPUT INF'!A38="","",IF('INPUT INF'!E38="DROP","",'INPUT INF'!A38))</f>
        <v>12672035</v>
      </c>
      <c r="C1038" s="115" t="str">
        <f>IFERROR(INDEX('INPUT INF'!B38:B636,MATCH(B1038,'INPUT INF'!A38:A636,FALSE)),"")</f>
        <v>SIDDHARTH S SAJI</v>
      </c>
      <c r="E1038" s="100">
        <f>IFERROR(INDEX('INPUT DATA'!D$5:D$600,MATCH($B1038,'INPUT DATA'!$A$5:$A$600,FALSE)),"")</f>
        <v>301</v>
      </c>
      <c r="F1038" s="100">
        <f>IFERROR(INDEX('INPUT DATA'!E$5:E$600,MATCH($B1038,'INPUT DATA'!$A$5:$A$600,FALSE)),"")</f>
        <v>97</v>
      </c>
      <c r="G1038" s="100" t="str">
        <f>IFERROR(INDEX($LD$4:$LD$18,MATCH('INPUT DATA'!F40,$LC$4:$LC$18,1)),"")</f>
        <v>A1</v>
      </c>
      <c r="H1038" s="100">
        <f>IFERROR(INDEX('INPUT DATA'!G$6:G$600,MATCH($B1038,'INPUT DATA'!$A$5:$A$600,FALSE)),"")</f>
        <v>65</v>
      </c>
      <c r="I1038" s="100">
        <f>IFERROR(INDEX('INPUT DATA'!H$5:H$600,MATCH($B1038,'INPUT DATA'!$A$5:$A$600,FALSE)),"")</f>
        <v>95</v>
      </c>
      <c r="J1038" s="100" t="str">
        <f>IFERROR(INDEX($LD$4:$LD$18,MATCH('INPUT DATA'!I40,$LC$4:$LC$18,1)),"")</f>
        <v>A1</v>
      </c>
      <c r="K1038" s="100">
        <f>IFERROR(INDEX('INPUT DATA'!J$5:J$600,MATCH($B1038,'INPUT DATA'!$A$5:$A$600,FALSE)),"")</f>
        <v>44</v>
      </c>
      <c r="L1038" s="100">
        <f>IFERROR(INDEX('INPUT DATA'!K$5:K$600,MATCH($B1038,'INPUT DATA'!$A$5:$A$600,FALSE)),"")</f>
        <v>96</v>
      </c>
      <c r="M1038" s="100" t="str">
        <f>IFERROR(INDEX($LD$4:$LD$18,MATCH('INPUT DATA'!L40,$LC$4:$LC$18,1)),"")</f>
        <v>A1</v>
      </c>
      <c r="N1038" s="100">
        <f>IFERROR(INDEX('INPUT DATA'!M$5:M$600,MATCH($B1038,'INPUT DATA'!$A$5:$A$600,FALSE)),"")</f>
        <v>42</v>
      </c>
      <c r="O1038" s="100">
        <f>IFERROR(INDEX('INPUT DATA'!N$5:N$600,MATCH($B1038,'INPUT DATA'!$A$5:$A$600,FALSE)),"")</f>
        <v>96</v>
      </c>
      <c r="P1038" s="100" t="str">
        <f>IFERROR(INDEX($LD$4:$LD$18,MATCH('INPUT DATA'!O40,$LC$4:$LC$18,1)),"")</f>
        <v>A1</v>
      </c>
      <c r="Q1038" s="100">
        <f>IFERROR(INDEX('INPUT DATA'!P$5:P$600,MATCH($B1038,'INPUT DATA'!$A$5:$A$600,FALSE)),"")</f>
        <v>43</v>
      </c>
      <c r="R1038" s="100">
        <f>IFERROR(INDEX('INPUT DATA'!Q$5:Q$600,MATCH($B1038,'INPUT DATA'!$A$5:$A$600,FALSE)),"")</f>
        <v>99</v>
      </c>
      <c r="S1038" s="100" t="str">
        <f>IFERROR(INDEX($LD$4:$LD$18,MATCH('INPUT DATA'!R40,$LC$4:$LC$18,1)),"")</f>
        <v>A1</v>
      </c>
      <c r="T1038" s="100">
        <f>IFERROR(INDEX('INPUT DATA'!S$5:S$600,MATCH($B1038,'INPUT DATA'!$A$5:$A$600,FALSE)),"")</f>
        <v>0</v>
      </c>
      <c r="U1038" s="100">
        <f>IFERROR(INDEX('INPUT DATA'!T$5:T$600,MATCH($B1038,'INPUT DATA'!$A$5:$A$600,FALSE)),"")</f>
        <v>0</v>
      </c>
      <c r="V1038" s="100" t="str">
        <f>IFERROR(INDEX($LD$4:$LD$18,MATCH('INPUT DATA'!U40,$LC$4:$LC$18,1)),"")</f>
        <v/>
      </c>
      <c r="W1038" s="100">
        <f>IFERROR(INDEX('INPUT DATA'!V$5:V$600,MATCH($B1038,'INPUT DATA'!$A$5:$A$600,FALSE)),"")</f>
        <v>0</v>
      </c>
      <c r="X1038" s="100">
        <f>IFERROR(INDEX('INPUT DATA'!W$5:W$600,MATCH($B1038,'INPUT DATA'!$A$5:$A$600,FALSE)),"")</f>
        <v>483</v>
      </c>
      <c r="Y1038" s="100">
        <f>IFERROR(INDEX('INPUT DATA'!X$5:X$600,MATCH($B1038,'INPUT DATA'!$A$5:$A$600,FALSE)),"")</f>
        <v>96.6</v>
      </c>
      <c r="Z1038" s="100" t="str">
        <f>IFERROR(INDEX('INPUT DATA'!Y$5:Y$600,MATCH($B1038,'INPUT DATA'!$A$5:$A$600,FALSE)),"")</f>
        <v>PASS</v>
      </c>
      <c r="AA1038" s="100">
        <f>IFERROR(INDEX('INPUT DATA'!Z$5:Z$600,MATCH($B1038,'INPUT DATA'!$A$5:$A$600,FALSE)),"")</f>
        <v>0</v>
      </c>
      <c r="AB1038" s="100">
        <f>IFERROR(INDEX('INPUT DATA'!AA$5:AA$600,MATCH($B1038,'INPUT DATA'!$A$5:$A$600,FALSE)),"")</f>
        <v>0</v>
      </c>
    </row>
    <row r="1039" spans="2:28" ht="15" customHeight="1" x14ac:dyDescent="0.25">
      <c r="B1039" s="115">
        <f>IF('INPUT INF'!A39="","",IF('INPUT INF'!E39="DROP","",'INPUT INF'!A39))</f>
        <v>12672036</v>
      </c>
      <c r="C1039" s="115" t="str">
        <f>IFERROR(INDEX('INPUT INF'!B39:B637,MATCH(B1039,'INPUT INF'!A39:A637,FALSE)),"")</f>
        <v>AAKANKSHA SONI</v>
      </c>
      <c r="E1039" s="100">
        <f>IFERROR(INDEX('INPUT DATA'!D$5:D$600,MATCH($B1039,'INPUT DATA'!$A$5:$A$600,FALSE)),"")</f>
        <v>301</v>
      </c>
      <c r="F1039" s="100">
        <f>IFERROR(INDEX('INPUT DATA'!E$5:E$600,MATCH($B1039,'INPUT DATA'!$A$5:$A$600,FALSE)),"")</f>
        <v>91</v>
      </c>
      <c r="G1039" s="100" t="str">
        <f>IFERROR(INDEX($LD$4:$LD$18,MATCH('INPUT DATA'!F41,$LC$4:$LC$18,1)),"")</f>
        <v>B1</v>
      </c>
      <c r="H1039" s="100">
        <f>IFERROR(INDEX('INPUT DATA'!G$6:G$600,MATCH($B1039,'INPUT DATA'!$A$5:$A$600,FALSE)),"")</f>
        <v>65</v>
      </c>
      <c r="I1039" s="100">
        <f>IFERROR(INDEX('INPUT DATA'!H$5:H$600,MATCH($B1039,'INPUT DATA'!$A$5:$A$600,FALSE)),"")</f>
        <v>96</v>
      </c>
      <c r="J1039" s="100" t="str">
        <f>IFERROR(INDEX($LD$4:$LD$18,MATCH('INPUT DATA'!I41,$LC$4:$LC$18,1)),"")</f>
        <v>A1</v>
      </c>
      <c r="K1039" s="100">
        <f>IFERROR(INDEX('INPUT DATA'!J$5:J$600,MATCH($B1039,'INPUT DATA'!$A$5:$A$600,FALSE)),"")</f>
        <v>30</v>
      </c>
      <c r="L1039" s="100">
        <f>IFERROR(INDEX('INPUT DATA'!K$5:K$600,MATCH($B1039,'INPUT DATA'!$A$5:$A$600,FALSE)),"")</f>
        <v>79</v>
      </c>
      <c r="M1039" s="100" t="str">
        <f>IFERROR(INDEX($LD$4:$LD$18,MATCH('INPUT DATA'!L41,$LC$4:$LC$18,1)),"")</f>
        <v>B1</v>
      </c>
      <c r="N1039" s="100">
        <f>IFERROR(INDEX('INPUT DATA'!M$5:M$600,MATCH($B1039,'INPUT DATA'!$A$5:$A$600,FALSE)),"")</f>
        <v>54</v>
      </c>
      <c r="O1039" s="100">
        <f>IFERROR(INDEX('INPUT DATA'!N$5:N$600,MATCH($B1039,'INPUT DATA'!$A$5:$A$600,FALSE)),"")</f>
        <v>80</v>
      </c>
      <c r="P1039" s="100" t="str">
        <f>IFERROR(INDEX($LD$4:$LD$18,MATCH('INPUT DATA'!O41,$LC$4:$LC$18,1)),"")</f>
        <v>B2</v>
      </c>
      <c r="Q1039" s="100">
        <f>IFERROR(INDEX('INPUT DATA'!P$5:P$600,MATCH($B1039,'INPUT DATA'!$A$5:$A$600,FALSE)),"")</f>
        <v>55</v>
      </c>
      <c r="R1039" s="100">
        <f>IFERROR(INDEX('INPUT DATA'!Q$5:Q$600,MATCH($B1039,'INPUT DATA'!$A$5:$A$600,FALSE)),"")</f>
        <v>80</v>
      </c>
      <c r="S1039" s="100" t="str">
        <f>IFERROR(INDEX($LD$4:$LD$18,MATCH('INPUT DATA'!R41,$LC$4:$LC$18,1)),"")</f>
        <v>B1</v>
      </c>
      <c r="T1039" s="100">
        <f>IFERROR(INDEX('INPUT DATA'!S$5:S$600,MATCH($B1039,'INPUT DATA'!$A$5:$A$600,FALSE)),"")</f>
        <v>0</v>
      </c>
      <c r="U1039" s="100">
        <f>IFERROR(INDEX('INPUT DATA'!T$5:T$600,MATCH($B1039,'INPUT DATA'!$A$5:$A$600,FALSE)),"")</f>
        <v>0</v>
      </c>
      <c r="V1039" s="100" t="str">
        <f>IFERROR(INDEX($LD$4:$LD$18,MATCH('INPUT DATA'!U41,$LC$4:$LC$18,1)),"")</f>
        <v/>
      </c>
      <c r="W1039" s="100">
        <f>IFERROR(INDEX('INPUT DATA'!V$5:V$600,MATCH($B1039,'INPUT DATA'!$A$5:$A$600,FALSE)),"")</f>
        <v>0</v>
      </c>
      <c r="X1039" s="100">
        <f>IFERROR(INDEX('INPUT DATA'!W$5:W$600,MATCH($B1039,'INPUT DATA'!$A$5:$A$600,FALSE)),"")</f>
        <v>426</v>
      </c>
      <c r="Y1039" s="100">
        <f>IFERROR(INDEX('INPUT DATA'!X$5:X$600,MATCH($B1039,'INPUT DATA'!$A$5:$A$600,FALSE)),"")</f>
        <v>85.2</v>
      </c>
      <c r="Z1039" s="100" t="str">
        <f>IFERROR(INDEX('INPUT DATA'!Y$5:Y$600,MATCH($B1039,'INPUT DATA'!$A$5:$A$600,FALSE)),"")</f>
        <v>PASS</v>
      </c>
      <c r="AA1039" s="100">
        <f>IFERROR(INDEX('INPUT DATA'!Z$5:Z$600,MATCH($B1039,'INPUT DATA'!$A$5:$A$600,FALSE)),"")</f>
        <v>0</v>
      </c>
      <c r="AB1039" s="100">
        <f>IFERROR(INDEX('INPUT DATA'!AA$5:AA$600,MATCH($B1039,'INPUT DATA'!$A$5:$A$600,FALSE)),"")</f>
        <v>0</v>
      </c>
    </row>
    <row r="1040" spans="2:28" ht="15" customHeight="1" x14ac:dyDescent="0.25">
      <c r="B1040" s="115">
        <f>IF('INPUT INF'!A40="","",IF('INPUT INF'!E40="DROP","",'INPUT INF'!A40))</f>
        <v>12672037</v>
      </c>
      <c r="C1040" s="115" t="str">
        <f>IFERROR(INDEX('INPUT INF'!B40:B638,MATCH(B1040,'INPUT INF'!A40:A638,FALSE)),"")</f>
        <v>ADARSH RAJPUT</v>
      </c>
      <c r="E1040" s="100">
        <f>IFERROR(INDEX('INPUT DATA'!D$5:D$600,MATCH($B1040,'INPUT DATA'!$A$5:$A$600,FALSE)),"")</f>
        <v>301</v>
      </c>
      <c r="F1040" s="100">
        <f>IFERROR(INDEX('INPUT DATA'!E$5:E$600,MATCH($B1040,'INPUT DATA'!$A$5:$A$600,FALSE)),"")</f>
        <v>78</v>
      </c>
      <c r="G1040" s="100" t="str">
        <f>IFERROR(INDEX($LD$4:$LD$18,MATCH('INPUT DATA'!F42,$LC$4:$LC$18,1)),"")</f>
        <v>C1</v>
      </c>
      <c r="H1040" s="100">
        <f>IFERROR(INDEX('INPUT DATA'!G$6:G$600,MATCH($B1040,'INPUT DATA'!$A$5:$A$600,FALSE)),"")</f>
        <v>65</v>
      </c>
      <c r="I1040" s="100">
        <f>IFERROR(INDEX('INPUT DATA'!H$5:H$600,MATCH($B1040,'INPUT DATA'!$A$5:$A$600,FALSE)),"")</f>
        <v>93</v>
      </c>
      <c r="J1040" s="100" t="str">
        <f>IFERROR(INDEX($LD$4:$LD$18,MATCH('INPUT DATA'!I42,$LC$4:$LC$18,1)),"")</f>
        <v>A2</v>
      </c>
      <c r="K1040" s="100">
        <f>IFERROR(INDEX('INPUT DATA'!J$5:J$600,MATCH($B1040,'INPUT DATA'!$A$5:$A$600,FALSE)),"")</f>
        <v>30</v>
      </c>
      <c r="L1040" s="100">
        <f>IFERROR(INDEX('INPUT DATA'!K$5:K$600,MATCH($B1040,'INPUT DATA'!$A$5:$A$600,FALSE)),"")</f>
        <v>82</v>
      </c>
      <c r="M1040" s="100" t="str">
        <f>IFERROR(INDEX($LD$4:$LD$18,MATCH('INPUT DATA'!L42,$LC$4:$LC$18,1)),"")</f>
        <v>B1</v>
      </c>
      <c r="N1040" s="100">
        <f>IFERROR(INDEX('INPUT DATA'!M$5:M$600,MATCH($B1040,'INPUT DATA'!$A$5:$A$600,FALSE)),"")</f>
        <v>54</v>
      </c>
      <c r="O1040" s="100">
        <f>IFERROR(INDEX('INPUT DATA'!N$5:N$600,MATCH($B1040,'INPUT DATA'!$A$5:$A$600,FALSE)),"")</f>
        <v>76</v>
      </c>
      <c r="P1040" s="100" t="str">
        <f>IFERROR(INDEX($LD$4:$LD$18,MATCH('INPUT DATA'!O42,$LC$4:$LC$18,1)),"")</f>
        <v>C1</v>
      </c>
      <c r="Q1040" s="100">
        <f>IFERROR(INDEX('INPUT DATA'!P$5:P$600,MATCH($B1040,'INPUT DATA'!$A$5:$A$600,FALSE)),"")</f>
        <v>55</v>
      </c>
      <c r="R1040" s="100">
        <f>IFERROR(INDEX('INPUT DATA'!Q$5:Q$600,MATCH($B1040,'INPUT DATA'!$A$5:$A$600,FALSE)),"")</f>
        <v>78</v>
      </c>
      <c r="S1040" s="100" t="str">
        <f>IFERROR(INDEX($LD$4:$LD$18,MATCH('INPUT DATA'!R42,$LC$4:$LC$18,1)),"")</f>
        <v>B1</v>
      </c>
      <c r="T1040" s="100">
        <f>IFERROR(INDEX('INPUT DATA'!S$5:S$600,MATCH($B1040,'INPUT DATA'!$A$5:$A$600,FALSE)),"")</f>
        <v>0</v>
      </c>
      <c r="U1040" s="100">
        <f>IFERROR(INDEX('INPUT DATA'!T$5:T$600,MATCH($B1040,'INPUT DATA'!$A$5:$A$600,FALSE)),"")</f>
        <v>0</v>
      </c>
      <c r="V1040" s="100" t="str">
        <f>IFERROR(INDEX($LD$4:$LD$18,MATCH('INPUT DATA'!U42,$LC$4:$LC$18,1)),"")</f>
        <v/>
      </c>
      <c r="W1040" s="100">
        <f>IFERROR(INDEX('INPUT DATA'!V$5:V$600,MATCH($B1040,'INPUT DATA'!$A$5:$A$600,FALSE)),"")</f>
        <v>0</v>
      </c>
      <c r="X1040" s="100">
        <f>IFERROR(INDEX('INPUT DATA'!W$5:W$600,MATCH($B1040,'INPUT DATA'!$A$5:$A$600,FALSE)),"")</f>
        <v>407</v>
      </c>
      <c r="Y1040" s="100">
        <f>IFERROR(INDEX('INPUT DATA'!X$5:X$600,MATCH($B1040,'INPUT DATA'!$A$5:$A$600,FALSE)),"")</f>
        <v>81.400000000000006</v>
      </c>
      <c r="Z1040" s="100" t="str">
        <f>IFERROR(INDEX('INPUT DATA'!Y$5:Y$600,MATCH($B1040,'INPUT DATA'!$A$5:$A$600,FALSE)),"")</f>
        <v>PASS</v>
      </c>
      <c r="AA1040" s="100">
        <f>IFERROR(INDEX('INPUT DATA'!Z$5:Z$600,MATCH($B1040,'INPUT DATA'!$A$5:$A$600,FALSE)),"")</f>
        <v>0</v>
      </c>
      <c r="AB1040" s="100">
        <f>IFERROR(INDEX('INPUT DATA'!AA$5:AA$600,MATCH($B1040,'INPUT DATA'!$A$5:$A$600,FALSE)),"")</f>
        <v>0</v>
      </c>
    </row>
    <row r="1041" spans="2:28" ht="15" customHeight="1" x14ac:dyDescent="0.25">
      <c r="B1041" s="115">
        <f>IF('INPUT INF'!A41="","",IF('INPUT INF'!E41="DROP","",'INPUT INF'!A41))</f>
        <v>12672038</v>
      </c>
      <c r="C1041" s="115" t="str">
        <f>IFERROR(INDEX('INPUT INF'!B41:B639,MATCH(B1041,'INPUT INF'!A41:A639,FALSE)),"")</f>
        <v>ADARSH SINGH RAJPUT</v>
      </c>
      <c r="E1041" s="100">
        <f>IFERROR(INDEX('INPUT DATA'!D$5:D$600,MATCH($B1041,'INPUT DATA'!$A$5:$A$600,FALSE)),"")</f>
        <v>301</v>
      </c>
      <c r="F1041" s="100">
        <f>IFERROR(INDEX('INPUT DATA'!E$5:E$600,MATCH($B1041,'INPUT DATA'!$A$5:$A$600,FALSE)),"")</f>
        <v>84</v>
      </c>
      <c r="G1041" s="100" t="str">
        <f>IFERROR(INDEX($LD$4:$LD$18,MATCH('INPUT DATA'!F43,$LC$4:$LC$18,1)),"")</f>
        <v>B2</v>
      </c>
      <c r="H1041" s="100">
        <f>IFERROR(INDEX('INPUT DATA'!G$6:G$600,MATCH($B1041,'INPUT DATA'!$A$5:$A$600,FALSE)),"")</f>
        <v>65</v>
      </c>
      <c r="I1041" s="100">
        <f>IFERROR(INDEX('INPUT DATA'!H$5:H$600,MATCH($B1041,'INPUT DATA'!$A$5:$A$600,FALSE)),"")</f>
        <v>96</v>
      </c>
      <c r="J1041" s="100" t="str">
        <f>IFERROR(INDEX($LD$4:$LD$18,MATCH('INPUT DATA'!I43,$LC$4:$LC$18,1)),"")</f>
        <v>A1</v>
      </c>
      <c r="K1041" s="100">
        <f>IFERROR(INDEX('INPUT DATA'!J$5:J$600,MATCH($B1041,'INPUT DATA'!$A$5:$A$600,FALSE)),"")</f>
        <v>30</v>
      </c>
      <c r="L1041" s="100">
        <f>IFERROR(INDEX('INPUT DATA'!K$5:K$600,MATCH($B1041,'INPUT DATA'!$A$5:$A$600,FALSE)),"")</f>
        <v>91</v>
      </c>
      <c r="M1041" s="100" t="str">
        <f>IFERROR(INDEX($LD$4:$LD$18,MATCH('INPUT DATA'!L43,$LC$4:$LC$18,1)),"")</f>
        <v>A2</v>
      </c>
      <c r="N1041" s="100">
        <f>IFERROR(INDEX('INPUT DATA'!M$5:M$600,MATCH($B1041,'INPUT DATA'!$A$5:$A$600,FALSE)),"")</f>
        <v>54</v>
      </c>
      <c r="O1041" s="100">
        <f>IFERROR(INDEX('INPUT DATA'!N$5:N$600,MATCH($B1041,'INPUT DATA'!$A$5:$A$600,FALSE)),"")</f>
        <v>79</v>
      </c>
      <c r="P1041" s="100" t="str">
        <f>IFERROR(INDEX($LD$4:$LD$18,MATCH('INPUT DATA'!O43,$LC$4:$LC$18,1)),"")</f>
        <v>B2</v>
      </c>
      <c r="Q1041" s="100">
        <f>IFERROR(INDEX('INPUT DATA'!P$5:P$600,MATCH($B1041,'INPUT DATA'!$A$5:$A$600,FALSE)),"")</f>
        <v>55</v>
      </c>
      <c r="R1041" s="100">
        <f>IFERROR(INDEX('INPUT DATA'!Q$5:Q$600,MATCH($B1041,'INPUT DATA'!$A$5:$A$600,FALSE)),"")</f>
        <v>90</v>
      </c>
      <c r="S1041" s="100" t="str">
        <f>IFERROR(INDEX($LD$4:$LD$18,MATCH('INPUT DATA'!R43,$LC$4:$LC$18,1)),"")</f>
        <v>A2</v>
      </c>
      <c r="T1041" s="100">
        <f>IFERROR(INDEX('INPUT DATA'!S$5:S$600,MATCH($B1041,'INPUT DATA'!$A$5:$A$600,FALSE)),"")</f>
        <v>0</v>
      </c>
      <c r="U1041" s="100">
        <f>IFERROR(INDEX('INPUT DATA'!T$5:T$600,MATCH($B1041,'INPUT DATA'!$A$5:$A$600,FALSE)),"")</f>
        <v>0</v>
      </c>
      <c r="V1041" s="100" t="str">
        <f>IFERROR(INDEX($LD$4:$LD$18,MATCH('INPUT DATA'!U43,$LC$4:$LC$18,1)),"")</f>
        <v/>
      </c>
      <c r="W1041" s="100">
        <f>IFERROR(INDEX('INPUT DATA'!V$5:V$600,MATCH($B1041,'INPUT DATA'!$A$5:$A$600,FALSE)),"")</f>
        <v>0</v>
      </c>
      <c r="X1041" s="100">
        <f>IFERROR(INDEX('INPUT DATA'!W$5:W$600,MATCH($B1041,'INPUT DATA'!$A$5:$A$600,FALSE)),"")</f>
        <v>440</v>
      </c>
      <c r="Y1041" s="100">
        <f>IFERROR(INDEX('INPUT DATA'!X$5:X$600,MATCH($B1041,'INPUT DATA'!$A$5:$A$600,FALSE)),"")</f>
        <v>88</v>
      </c>
      <c r="Z1041" s="100" t="str">
        <f>IFERROR(INDEX('INPUT DATA'!Y$5:Y$600,MATCH($B1041,'INPUT DATA'!$A$5:$A$600,FALSE)),"")</f>
        <v>PASS</v>
      </c>
      <c r="AA1041" s="100">
        <f>IFERROR(INDEX('INPUT DATA'!Z$5:Z$600,MATCH($B1041,'INPUT DATA'!$A$5:$A$600,FALSE)),"")</f>
        <v>0</v>
      </c>
      <c r="AB1041" s="100">
        <f>IFERROR(INDEX('INPUT DATA'!AA$5:AA$600,MATCH($B1041,'INPUT DATA'!$A$5:$A$600,FALSE)),"")</f>
        <v>0</v>
      </c>
    </row>
    <row r="1042" spans="2:28" ht="15" customHeight="1" x14ac:dyDescent="0.25">
      <c r="B1042" s="115">
        <f>IF('INPUT INF'!A42="","",IF('INPUT INF'!E42="DROP","",'INPUT INF'!A42))</f>
        <v>12672039</v>
      </c>
      <c r="C1042" s="115" t="str">
        <f>IFERROR(INDEX('INPUT INF'!B42:B640,MATCH(B1042,'INPUT INF'!A42:A640,FALSE)),"")</f>
        <v>AKSHAT AGRAWAL</v>
      </c>
      <c r="E1042" s="100">
        <f>IFERROR(INDEX('INPUT DATA'!D$5:D$600,MATCH($B1042,'INPUT DATA'!$A$5:$A$600,FALSE)),"")</f>
        <v>301</v>
      </c>
      <c r="F1042" s="100">
        <f>IFERROR(INDEX('INPUT DATA'!E$5:E$600,MATCH($B1042,'INPUT DATA'!$A$5:$A$600,FALSE)),"")</f>
        <v>83</v>
      </c>
      <c r="G1042" s="100" t="str">
        <f>IFERROR(INDEX($LD$4:$LD$18,MATCH('INPUT DATA'!F44,$LC$4:$LC$18,1)),"")</f>
        <v>B2</v>
      </c>
      <c r="H1042" s="100">
        <f>IFERROR(INDEX('INPUT DATA'!G$6:G$600,MATCH($B1042,'INPUT DATA'!$A$5:$A$600,FALSE)),"")</f>
        <v>65</v>
      </c>
      <c r="I1042" s="100">
        <f>IFERROR(INDEX('INPUT DATA'!H$5:H$600,MATCH($B1042,'INPUT DATA'!$A$5:$A$600,FALSE)),"")</f>
        <v>82</v>
      </c>
      <c r="J1042" s="100" t="str">
        <f>IFERROR(INDEX($LD$4:$LD$18,MATCH('INPUT DATA'!I44,$LC$4:$LC$18,1)),"")</f>
        <v>C1</v>
      </c>
      <c r="K1042" s="100">
        <f>IFERROR(INDEX('INPUT DATA'!J$5:J$600,MATCH($B1042,'INPUT DATA'!$A$5:$A$600,FALSE)),"")</f>
        <v>30</v>
      </c>
      <c r="L1042" s="100">
        <f>IFERROR(INDEX('INPUT DATA'!K$5:K$600,MATCH($B1042,'INPUT DATA'!$A$5:$A$600,FALSE)),"")</f>
        <v>61</v>
      </c>
      <c r="M1042" s="100" t="str">
        <f>IFERROR(INDEX($LD$4:$LD$18,MATCH('INPUT DATA'!L44,$LC$4:$LC$18,1)),"")</f>
        <v>C2</v>
      </c>
      <c r="N1042" s="100">
        <f>IFERROR(INDEX('INPUT DATA'!M$5:M$600,MATCH($B1042,'INPUT DATA'!$A$5:$A$600,FALSE)),"")</f>
        <v>54</v>
      </c>
      <c r="O1042" s="100">
        <f>IFERROR(INDEX('INPUT DATA'!N$5:N$600,MATCH($B1042,'INPUT DATA'!$A$5:$A$600,FALSE)),"")</f>
        <v>64</v>
      </c>
      <c r="P1042" s="100" t="str">
        <f>IFERROR(INDEX($LD$4:$LD$18,MATCH('INPUT DATA'!O44,$LC$4:$LC$18,1)),"")</f>
        <v>D1</v>
      </c>
      <c r="Q1042" s="100">
        <f>IFERROR(INDEX('INPUT DATA'!P$5:P$600,MATCH($B1042,'INPUT DATA'!$A$5:$A$600,FALSE)),"")</f>
        <v>55</v>
      </c>
      <c r="R1042" s="100">
        <f>IFERROR(INDEX('INPUT DATA'!Q$5:Q$600,MATCH($B1042,'INPUT DATA'!$A$5:$A$600,FALSE)),"")</f>
        <v>61</v>
      </c>
      <c r="S1042" s="100" t="str">
        <f>IFERROR(INDEX($LD$4:$LD$18,MATCH('INPUT DATA'!R44,$LC$4:$LC$18,1)),"")</f>
        <v>C1</v>
      </c>
      <c r="T1042" s="100">
        <f>IFERROR(INDEX('INPUT DATA'!S$5:S$600,MATCH($B1042,'INPUT DATA'!$A$5:$A$600,FALSE)),"")</f>
        <v>0</v>
      </c>
      <c r="U1042" s="100">
        <f>IFERROR(INDEX('INPUT DATA'!T$5:T$600,MATCH($B1042,'INPUT DATA'!$A$5:$A$600,FALSE)),"")</f>
        <v>0</v>
      </c>
      <c r="V1042" s="100" t="str">
        <f>IFERROR(INDEX($LD$4:$LD$18,MATCH('INPUT DATA'!U44,$LC$4:$LC$18,1)),"")</f>
        <v/>
      </c>
      <c r="W1042" s="100">
        <f>IFERROR(INDEX('INPUT DATA'!V$5:V$600,MATCH($B1042,'INPUT DATA'!$A$5:$A$600,FALSE)),"")</f>
        <v>0</v>
      </c>
      <c r="X1042" s="100">
        <f>IFERROR(INDEX('INPUT DATA'!W$5:W$600,MATCH($B1042,'INPUT DATA'!$A$5:$A$600,FALSE)),"")</f>
        <v>351</v>
      </c>
      <c r="Y1042" s="100">
        <f>IFERROR(INDEX('INPUT DATA'!X$5:X$600,MATCH($B1042,'INPUT DATA'!$A$5:$A$600,FALSE)),"")</f>
        <v>70.2</v>
      </c>
      <c r="Z1042" s="100" t="str">
        <f>IFERROR(INDEX('INPUT DATA'!Y$5:Y$600,MATCH($B1042,'INPUT DATA'!$A$5:$A$600,FALSE)),"")</f>
        <v>PASS</v>
      </c>
      <c r="AA1042" s="100">
        <f>IFERROR(INDEX('INPUT DATA'!Z$5:Z$600,MATCH($B1042,'INPUT DATA'!$A$5:$A$600,FALSE)),"")</f>
        <v>0</v>
      </c>
      <c r="AB1042" s="100">
        <f>IFERROR(INDEX('INPUT DATA'!AA$5:AA$600,MATCH($B1042,'INPUT DATA'!$A$5:$A$600,FALSE)),"")</f>
        <v>0</v>
      </c>
    </row>
    <row r="1043" spans="2:28" ht="15" customHeight="1" x14ac:dyDescent="0.25">
      <c r="B1043" s="115">
        <f>IF('INPUT INF'!A43="","",IF('INPUT INF'!E43="DROP","",'INPUT INF'!A43))</f>
        <v>12672040</v>
      </c>
      <c r="C1043" s="115" t="str">
        <f>IFERROR(INDEX('INPUT INF'!B43:B641,MATCH(B1043,'INPUT INF'!A43:A641,FALSE)),"")</f>
        <v>ANANDU PRAKASH</v>
      </c>
      <c r="E1043" s="100">
        <f>IFERROR(INDEX('INPUT DATA'!D$5:D$600,MATCH($B1043,'INPUT DATA'!$A$5:$A$600,FALSE)),"")</f>
        <v>301</v>
      </c>
      <c r="F1043" s="100">
        <f>IFERROR(INDEX('INPUT DATA'!E$5:E$600,MATCH($B1043,'INPUT DATA'!$A$5:$A$600,FALSE)),"")</f>
        <v>81</v>
      </c>
      <c r="G1043" s="100" t="str">
        <f>IFERROR(INDEX($LD$4:$LD$18,MATCH('INPUT DATA'!F45,$LC$4:$LC$18,1)),"")</f>
        <v>C1</v>
      </c>
      <c r="H1043" s="100">
        <f>IFERROR(INDEX('INPUT DATA'!G$6:G$600,MATCH($B1043,'INPUT DATA'!$A$5:$A$600,FALSE)),"")</f>
        <v>65</v>
      </c>
      <c r="I1043" s="100">
        <f>IFERROR(INDEX('INPUT DATA'!H$5:H$600,MATCH($B1043,'INPUT DATA'!$A$5:$A$600,FALSE)),"")</f>
        <v>80</v>
      </c>
      <c r="J1043" s="100" t="str">
        <f>IFERROR(INDEX($LD$4:$LD$18,MATCH('INPUT DATA'!I45,$LC$4:$LC$18,1)),"")</f>
        <v>C1</v>
      </c>
      <c r="K1043" s="100">
        <f>IFERROR(INDEX('INPUT DATA'!J$5:J$600,MATCH($B1043,'INPUT DATA'!$A$5:$A$600,FALSE)),"")</f>
        <v>30</v>
      </c>
      <c r="L1043" s="100">
        <f>IFERROR(INDEX('INPUT DATA'!K$5:K$600,MATCH($B1043,'INPUT DATA'!$A$5:$A$600,FALSE)),"")</f>
        <v>69</v>
      </c>
      <c r="M1043" s="100" t="str">
        <f>IFERROR(INDEX($LD$4:$LD$18,MATCH('INPUT DATA'!L45,$LC$4:$LC$18,1)),"")</f>
        <v>C1</v>
      </c>
      <c r="N1043" s="100">
        <f>IFERROR(INDEX('INPUT DATA'!M$5:M$600,MATCH($B1043,'INPUT DATA'!$A$5:$A$600,FALSE)),"")</f>
        <v>54</v>
      </c>
      <c r="O1043" s="100">
        <f>IFERROR(INDEX('INPUT DATA'!N$5:N$600,MATCH($B1043,'INPUT DATA'!$A$5:$A$600,FALSE)),"")</f>
        <v>61</v>
      </c>
      <c r="P1043" s="100" t="str">
        <f>IFERROR(INDEX($LD$4:$LD$18,MATCH('INPUT DATA'!O45,$LC$4:$LC$18,1)),"")</f>
        <v>D1</v>
      </c>
      <c r="Q1043" s="100">
        <f>IFERROR(INDEX('INPUT DATA'!P$5:P$600,MATCH($B1043,'INPUT DATA'!$A$5:$A$600,FALSE)),"")</f>
        <v>55</v>
      </c>
      <c r="R1043" s="100">
        <f>IFERROR(INDEX('INPUT DATA'!Q$5:Q$600,MATCH($B1043,'INPUT DATA'!$A$5:$A$600,FALSE)),"")</f>
        <v>61</v>
      </c>
      <c r="S1043" s="100" t="str">
        <f>IFERROR(INDEX($LD$4:$LD$18,MATCH('INPUT DATA'!R45,$LC$4:$LC$18,1)),"")</f>
        <v>C1</v>
      </c>
      <c r="T1043" s="100">
        <f>IFERROR(INDEX('INPUT DATA'!S$5:S$600,MATCH($B1043,'INPUT DATA'!$A$5:$A$600,FALSE)),"")</f>
        <v>0</v>
      </c>
      <c r="U1043" s="100">
        <f>IFERROR(INDEX('INPUT DATA'!T$5:T$600,MATCH($B1043,'INPUT DATA'!$A$5:$A$600,FALSE)),"")</f>
        <v>0</v>
      </c>
      <c r="V1043" s="100" t="str">
        <f>IFERROR(INDEX($LD$4:$LD$18,MATCH('INPUT DATA'!U45,$LC$4:$LC$18,1)),"")</f>
        <v/>
      </c>
      <c r="W1043" s="100">
        <f>IFERROR(INDEX('INPUT DATA'!V$5:V$600,MATCH($B1043,'INPUT DATA'!$A$5:$A$600,FALSE)),"")</f>
        <v>0</v>
      </c>
      <c r="X1043" s="100">
        <f>IFERROR(INDEX('INPUT DATA'!W$5:W$600,MATCH($B1043,'INPUT DATA'!$A$5:$A$600,FALSE)),"")</f>
        <v>352</v>
      </c>
      <c r="Y1043" s="100">
        <f>IFERROR(INDEX('INPUT DATA'!X$5:X$600,MATCH($B1043,'INPUT DATA'!$A$5:$A$600,FALSE)),"")</f>
        <v>70.400000000000006</v>
      </c>
      <c r="Z1043" s="100" t="str">
        <f>IFERROR(INDEX('INPUT DATA'!Y$5:Y$600,MATCH($B1043,'INPUT DATA'!$A$5:$A$600,FALSE)),"")</f>
        <v>PASS</v>
      </c>
      <c r="AA1043" s="100">
        <f>IFERROR(INDEX('INPUT DATA'!Z$5:Z$600,MATCH($B1043,'INPUT DATA'!$A$5:$A$600,FALSE)),"")</f>
        <v>0</v>
      </c>
      <c r="AB1043" s="100">
        <f>IFERROR(INDEX('INPUT DATA'!AA$5:AA$600,MATCH($B1043,'INPUT DATA'!$A$5:$A$600,FALSE)),"")</f>
        <v>0</v>
      </c>
    </row>
    <row r="1044" spans="2:28" ht="15" customHeight="1" x14ac:dyDescent="0.25">
      <c r="B1044" s="115">
        <f>IF('INPUT INF'!A44="","",IF('INPUT INF'!E44="DROP","",'INPUT INF'!A44))</f>
        <v>12672041</v>
      </c>
      <c r="C1044" s="115" t="str">
        <f>IFERROR(INDEX('INPUT INF'!B44:B642,MATCH(B1044,'INPUT INF'!A44:A642,FALSE)),"")</f>
        <v>AVINASH EKKA</v>
      </c>
      <c r="E1044" s="100">
        <f>IFERROR(INDEX('INPUT DATA'!D$5:D$600,MATCH($B1044,'INPUT DATA'!$A$5:$A$600,FALSE)),"")</f>
        <v>301</v>
      </c>
      <c r="F1044" s="100">
        <f>IFERROR(INDEX('INPUT DATA'!E$5:E$600,MATCH($B1044,'INPUT DATA'!$A$5:$A$600,FALSE)),"")</f>
        <v>77</v>
      </c>
      <c r="G1044" s="100" t="str">
        <f>IFERROR(INDEX($LD$4:$LD$18,MATCH('INPUT DATA'!F46,$LC$4:$LC$18,1)),"")</f>
        <v>C2</v>
      </c>
      <c r="H1044" s="100">
        <f>IFERROR(INDEX('INPUT DATA'!G$6:G$600,MATCH($B1044,'INPUT DATA'!$A$5:$A$600,FALSE)),"")</f>
        <v>65</v>
      </c>
      <c r="I1044" s="100">
        <f>IFERROR(INDEX('INPUT DATA'!H$5:H$600,MATCH($B1044,'INPUT DATA'!$A$5:$A$600,FALSE)),"")</f>
        <v>82</v>
      </c>
      <c r="J1044" s="100" t="str">
        <f>IFERROR(INDEX($LD$4:$LD$18,MATCH('INPUT DATA'!I46,$LC$4:$LC$18,1)),"")</f>
        <v>C1</v>
      </c>
      <c r="K1044" s="100">
        <f>IFERROR(INDEX('INPUT DATA'!J$5:J$600,MATCH($B1044,'INPUT DATA'!$A$5:$A$600,FALSE)),"")</f>
        <v>30</v>
      </c>
      <c r="L1044" s="100">
        <f>IFERROR(INDEX('INPUT DATA'!K$5:K$600,MATCH($B1044,'INPUT DATA'!$A$5:$A$600,FALSE)),"")</f>
        <v>53</v>
      </c>
      <c r="M1044" s="100" t="str">
        <f>IFERROR(INDEX($LD$4:$LD$18,MATCH('INPUT DATA'!L46,$LC$4:$LC$18,1)),"")</f>
        <v>D1</v>
      </c>
      <c r="N1044" s="100">
        <f>IFERROR(INDEX('INPUT DATA'!M$5:M$600,MATCH($B1044,'INPUT DATA'!$A$5:$A$600,FALSE)),"")</f>
        <v>54</v>
      </c>
      <c r="O1044" s="100">
        <f>IFERROR(INDEX('INPUT DATA'!N$5:N$600,MATCH($B1044,'INPUT DATA'!$A$5:$A$600,FALSE)),"")</f>
        <v>47</v>
      </c>
      <c r="P1044" s="100" t="str">
        <f>IFERROR(INDEX($LD$4:$LD$18,MATCH('INPUT DATA'!O46,$LC$4:$LC$18,1)),"")</f>
        <v>D2</v>
      </c>
      <c r="Q1044" s="100">
        <f>IFERROR(INDEX('INPUT DATA'!P$5:P$600,MATCH($B1044,'INPUT DATA'!$A$5:$A$600,FALSE)),"")</f>
        <v>55</v>
      </c>
      <c r="R1044" s="100">
        <f>IFERROR(INDEX('INPUT DATA'!Q$5:Q$600,MATCH($B1044,'INPUT DATA'!$A$5:$A$600,FALSE)),"")</f>
        <v>55</v>
      </c>
      <c r="S1044" s="100" t="str">
        <f>IFERROR(INDEX($LD$4:$LD$18,MATCH('INPUT DATA'!R46,$LC$4:$LC$18,1)),"")</f>
        <v>D1</v>
      </c>
      <c r="T1044" s="100">
        <f>IFERROR(INDEX('INPUT DATA'!S$5:S$600,MATCH($B1044,'INPUT DATA'!$A$5:$A$600,FALSE)),"")</f>
        <v>0</v>
      </c>
      <c r="U1044" s="100">
        <f>IFERROR(INDEX('INPUT DATA'!T$5:T$600,MATCH($B1044,'INPUT DATA'!$A$5:$A$600,FALSE)),"")</f>
        <v>0</v>
      </c>
      <c r="V1044" s="100" t="str">
        <f>IFERROR(INDEX($LD$4:$LD$18,MATCH('INPUT DATA'!U46,$LC$4:$LC$18,1)),"")</f>
        <v/>
      </c>
      <c r="W1044" s="100">
        <f>IFERROR(INDEX('INPUT DATA'!V$5:V$600,MATCH($B1044,'INPUT DATA'!$A$5:$A$600,FALSE)),"")</f>
        <v>0</v>
      </c>
      <c r="X1044" s="100">
        <f>IFERROR(INDEX('INPUT DATA'!W$5:W$600,MATCH($B1044,'INPUT DATA'!$A$5:$A$600,FALSE)),"")</f>
        <v>314</v>
      </c>
      <c r="Y1044" s="100">
        <f>IFERROR(INDEX('INPUT DATA'!X$5:X$600,MATCH($B1044,'INPUT DATA'!$A$5:$A$600,FALSE)),"")</f>
        <v>62.8</v>
      </c>
      <c r="Z1044" s="100" t="str">
        <f>IFERROR(INDEX('INPUT DATA'!Y$5:Y$600,MATCH($B1044,'INPUT DATA'!$A$5:$A$600,FALSE)),"")</f>
        <v>PASS</v>
      </c>
      <c r="AA1044" s="100">
        <f>IFERROR(INDEX('INPUT DATA'!Z$5:Z$600,MATCH($B1044,'INPUT DATA'!$A$5:$A$600,FALSE)),"")</f>
        <v>0</v>
      </c>
      <c r="AB1044" s="100">
        <f>IFERROR(INDEX('INPUT DATA'!AA$5:AA$600,MATCH($B1044,'INPUT DATA'!$A$5:$A$600,FALSE)),"")</f>
        <v>0</v>
      </c>
    </row>
    <row r="1045" spans="2:28" ht="15" customHeight="1" x14ac:dyDescent="0.25">
      <c r="B1045" s="115">
        <f>IF('INPUT INF'!A45="","",IF('INPUT INF'!E45="DROP","",'INPUT INF'!A45))</f>
        <v>12672042</v>
      </c>
      <c r="C1045" s="115" t="str">
        <f>IFERROR(INDEX('INPUT INF'!B45:B643,MATCH(B1045,'INPUT INF'!A45:A643,FALSE)),"")</f>
        <v>KISHAN KUMAR DUBEY</v>
      </c>
      <c r="E1045" s="100">
        <f>IFERROR(INDEX('INPUT DATA'!D$5:D$600,MATCH($B1045,'INPUT DATA'!$A$5:$A$600,FALSE)),"")</f>
        <v>301</v>
      </c>
      <c r="F1045" s="100">
        <f>IFERROR(INDEX('INPUT DATA'!E$5:E$600,MATCH($B1045,'INPUT DATA'!$A$5:$A$600,FALSE)),"")</f>
        <v>95</v>
      </c>
      <c r="G1045" s="100" t="str">
        <f>IFERROR(INDEX($LD$4:$LD$18,MATCH('INPUT DATA'!F47,$LC$4:$LC$18,1)),"")</f>
        <v>A1</v>
      </c>
      <c r="H1045" s="100">
        <f>IFERROR(INDEX('INPUT DATA'!G$6:G$600,MATCH($B1045,'INPUT DATA'!$A$5:$A$600,FALSE)),"")</f>
        <v>65</v>
      </c>
      <c r="I1045" s="100">
        <f>IFERROR(INDEX('INPUT DATA'!H$5:H$600,MATCH($B1045,'INPUT DATA'!$A$5:$A$600,FALSE)),"")</f>
        <v>95</v>
      </c>
      <c r="J1045" s="100" t="str">
        <f>IFERROR(INDEX($LD$4:$LD$18,MATCH('INPUT DATA'!I47,$LC$4:$LC$18,1)),"")</f>
        <v>A1</v>
      </c>
      <c r="K1045" s="100">
        <f>IFERROR(INDEX('INPUT DATA'!J$5:J$600,MATCH($B1045,'INPUT DATA'!$A$5:$A$600,FALSE)),"")</f>
        <v>30</v>
      </c>
      <c r="L1045" s="100">
        <f>IFERROR(INDEX('INPUT DATA'!K$5:K$600,MATCH($B1045,'INPUT DATA'!$A$5:$A$600,FALSE)),"")</f>
        <v>96</v>
      </c>
      <c r="M1045" s="100" t="str">
        <f>IFERROR(INDEX($LD$4:$LD$18,MATCH('INPUT DATA'!L47,$LC$4:$LC$18,1)),"")</f>
        <v>A1</v>
      </c>
      <c r="N1045" s="100">
        <f>IFERROR(INDEX('INPUT DATA'!M$5:M$600,MATCH($B1045,'INPUT DATA'!$A$5:$A$600,FALSE)),"")</f>
        <v>54</v>
      </c>
      <c r="O1045" s="100">
        <f>IFERROR(INDEX('INPUT DATA'!N$5:N$600,MATCH($B1045,'INPUT DATA'!$A$5:$A$600,FALSE)),"")</f>
        <v>96</v>
      </c>
      <c r="P1045" s="100" t="str">
        <f>IFERROR(INDEX($LD$4:$LD$18,MATCH('INPUT DATA'!O47,$LC$4:$LC$18,1)),"")</f>
        <v>A1</v>
      </c>
      <c r="Q1045" s="100">
        <f>IFERROR(INDEX('INPUT DATA'!P$5:P$600,MATCH($B1045,'INPUT DATA'!$A$5:$A$600,FALSE)),"")</f>
        <v>55</v>
      </c>
      <c r="R1045" s="100">
        <f>IFERROR(INDEX('INPUT DATA'!Q$5:Q$600,MATCH($B1045,'INPUT DATA'!$A$5:$A$600,FALSE)),"")</f>
        <v>96</v>
      </c>
      <c r="S1045" s="100" t="str">
        <f>IFERROR(INDEX($LD$4:$LD$18,MATCH('INPUT DATA'!R47,$LC$4:$LC$18,1)),"")</f>
        <v>A1</v>
      </c>
      <c r="T1045" s="100">
        <f>IFERROR(INDEX('INPUT DATA'!S$5:S$600,MATCH($B1045,'INPUT DATA'!$A$5:$A$600,FALSE)),"")</f>
        <v>0</v>
      </c>
      <c r="U1045" s="100">
        <f>IFERROR(INDEX('INPUT DATA'!T$5:T$600,MATCH($B1045,'INPUT DATA'!$A$5:$A$600,FALSE)),"")</f>
        <v>0</v>
      </c>
      <c r="V1045" s="100" t="str">
        <f>IFERROR(INDEX($LD$4:$LD$18,MATCH('INPUT DATA'!U47,$LC$4:$LC$18,1)),"")</f>
        <v/>
      </c>
      <c r="W1045" s="100">
        <f>IFERROR(INDEX('INPUT DATA'!V$5:V$600,MATCH($B1045,'INPUT DATA'!$A$5:$A$600,FALSE)),"")</f>
        <v>0</v>
      </c>
      <c r="X1045" s="100">
        <f>IFERROR(INDEX('INPUT DATA'!W$5:W$600,MATCH($B1045,'INPUT DATA'!$A$5:$A$600,FALSE)),"")</f>
        <v>478</v>
      </c>
      <c r="Y1045" s="100">
        <f>IFERROR(INDEX('INPUT DATA'!X$5:X$600,MATCH($B1045,'INPUT DATA'!$A$5:$A$600,FALSE)),"")</f>
        <v>95.6</v>
      </c>
      <c r="Z1045" s="100" t="str">
        <f>IFERROR(INDEX('INPUT DATA'!Y$5:Y$600,MATCH($B1045,'INPUT DATA'!$A$5:$A$600,FALSE)),"")</f>
        <v>PASS</v>
      </c>
      <c r="AA1045" s="100">
        <f>IFERROR(INDEX('INPUT DATA'!Z$5:Z$600,MATCH($B1045,'INPUT DATA'!$A$5:$A$600,FALSE)),"")</f>
        <v>0</v>
      </c>
      <c r="AB1045" s="100">
        <f>IFERROR(INDEX('INPUT DATA'!AA$5:AA$600,MATCH($B1045,'INPUT DATA'!$A$5:$A$600,FALSE)),"")</f>
        <v>0</v>
      </c>
    </row>
    <row r="1046" spans="2:28" ht="15" customHeight="1" x14ac:dyDescent="0.25">
      <c r="B1046" s="115">
        <f>IF('INPUT INF'!A46="","",IF('INPUT INF'!E46="DROP","",'INPUT INF'!A46))</f>
        <v>12672043</v>
      </c>
      <c r="C1046" s="115" t="str">
        <f>IFERROR(INDEX('INPUT INF'!B46:B644,MATCH(B1046,'INPUT INF'!A46:A644,FALSE)),"")</f>
        <v>KUNAL NIRANKARI</v>
      </c>
      <c r="E1046" s="100">
        <f>IFERROR(INDEX('INPUT DATA'!D$5:D$600,MATCH($B1046,'INPUT DATA'!$A$5:$A$600,FALSE)),"")</f>
        <v>301</v>
      </c>
      <c r="F1046" s="100">
        <f>IFERROR(INDEX('INPUT DATA'!E$5:E$600,MATCH($B1046,'INPUT DATA'!$A$5:$A$600,FALSE)),"")</f>
        <v>80</v>
      </c>
      <c r="G1046" s="100" t="str">
        <f>IFERROR(INDEX($LD$4:$LD$18,MATCH('INPUT DATA'!F48,$LC$4:$LC$18,1)),"")</f>
        <v>C1</v>
      </c>
      <c r="H1046" s="100">
        <f>IFERROR(INDEX('INPUT DATA'!G$6:G$600,MATCH($B1046,'INPUT DATA'!$A$5:$A$600,FALSE)),"")</f>
        <v>65</v>
      </c>
      <c r="I1046" s="100">
        <f>IFERROR(INDEX('INPUT DATA'!H$5:H$600,MATCH($B1046,'INPUT DATA'!$A$5:$A$600,FALSE)),"")</f>
        <v>82</v>
      </c>
      <c r="J1046" s="100" t="str">
        <f>IFERROR(INDEX($LD$4:$LD$18,MATCH('INPUT DATA'!I48,$LC$4:$LC$18,1)),"")</f>
        <v>C1</v>
      </c>
      <c r="K1046" s="100">
        <f>IFERROR(INDEX('INPUT DATA'!J$5:J$600,MATCH($B1046,'INPUT DATA'!$A$5:$A$600,FALSE)),"")</f>
        <v>30</v>
      </c>
      <c r="L1046" s="100">
        <f>IFERROR(INDEX('INPUT DATA'!K$5:K$600,MATCH($B1046,'INPUT DATA'!$A$5:$A$600,FALSE)),"")</f>
        <v>68</v>
      </c>
      <c r="M1046" s="100" t="str">
        <f>IFERROR(INDEX($LD$4:$LD$18,MATCH('INPUT DATA'!L48,$LC$4:$LC$18,1)),"")</f>
        <v>C1</v>
      </c>
      <c r="N1046" s="100">
        <f>IFERROR(INDEX('INPUT DATA'!M$5:M$600,MATCH($B1046,'INPUT DATA'!$A$5:$A$600,FALSE)),"")</f>
        <v>54</v>
      </c>
      <c r="O1046" s="100">
        <f>IFERROR(INDEX('INPUT DATA'!N$5:N$600,MATCH($B1046,'INPUT DATA'!$A$5:$A$600,FALSE)),"")</f>
        <v>65</v>
      </c>
      <c r="P1046" s="100" t="str">
        <f>IFERROR(INDEX($LD$4:$LD$18,MATCH('INPUT DATA'!O48,$LC$4:$LC$18,1)),"")</f>
        <v>D1</v>
      </c>
      <c r="Q1046" s="100">
        <f>IFERROR(INDEX('INPUT DATA'!P$5:P$600,MATCH($B1046,'INPUT DATA'!$A$5:$A$600,FALSE)),"")</f>
        <v>55</v>
      </c>
      <c r="R1046" s="100">
        <f>IFERROR(INDEX('INPUT DATA'!Q$5:Q$600,MATCH($B1046,'INPUT DATA'!$A$5:$A$600,FALSE)),"")</f>
        <v>61</v>
      </c>
      <c r="S1046" s="100" t="str">
        <f>IFERROR(INDEX($LD$4:$LD$18,MATCH('INPUT DATA'!R48,$LC$4:$LC$18,1)),"")</f>
        <v>C1</v>
      </c>
      <c r="T1046" s="100">
        <f>IFERROR(INDEX('INPUT DATA'!S$5:S$600,MATCH($B1046,'INPUT DATA'!$A$5:$A$600,FALSE)),"")</f>
        <v>0</v>
      </c>
      <c r="U1046" s="100">
        <f>IFERROR(INDEX('INPUT DATA'!T$5:T$600,MATCH($B1046,'INPUT DATA'!$A$5:$A$600,FALSE)),"")</f>
        <v>0</v>
      </c>
      <c r="V1046" s="100" t="str">
        <f>IFERROR(INDEX($LD$4:$LD$18,MATCH('INPUT DATA'!U48,$LC$4:$LC$18,1)),"")</f>
        <v/>
      </c>
      <c r="W1046" s="100">
        <f>IFERROR(INDEX('INPUT DATA'!V$5:V$600,MATCH($B1046,'INPUT DATA'!$A$5:$A$600,FALSE)),"")</f>
        <v>0</v>
      </c>
      <c r="X1046" s="100">
        <f>IFERROR(INDEX('INPUT DATA'!W$5:W$600,MATCH($B1046,'INPUT DATA'!$A$5:$A$600,FALSE)),"")</f>
        <v>356</v>
      </c>
      <c r="Y1046" s="100">
        <f>IFERROR(INDEX('INPUT DATA'!X$5:X$600,MATCH($B1046,'INPUT DATA'!$A$5:$A$600,FALSE)),"")</f>
        <v>71.2</v>
      </c>
      <c r="Z1046" s="100" t="str">
        <f>IFERROR(INDEX('INPUT DATA'!Y$5:Y$600,MATCH($B1046,'INPUT DATA'!$A$5:$A$600,FALSE)),"")</f>
        <v>PASS</v>
      </c>
      <c r="AA1046" s="100">
        <f>IFERROR(INDEX('INPUT DATA'!Z$5:Z$600,MATCH($B1046,'INPUT DATA'!$A$5:$A$600,FALSE)),"")</f>
        <v>0</v>
      </c>
      <c r="AB1046" s="100">
        <f>IFERROR(INDEX('INPUT DATA'!AA$5:AA$600,MATCH($B1046,'INPUT DATA'!$A$5:$A$600,FALSE)),"")</f>
        <v>0</v>
      </c>
    </row>
    <row r="1047" spans="2:28" ht="15" customHeight="1" x14ac:dyDescent="0.25">
      <c r="B1047" s="115">
        <f>IF('INPUT INF'!A47="","",IF('INPUT INF'!E47="DROP","",'INPUT INF'!A47))</f>
        <v>12672044</v>
      </c>
      <c r="C1047" s="115" t="str">
        <f>IFERROR(INDEX('INPUT INF'!B47:B645,MATCH(B1047,'INPUT INF'!A47:A645,FALSE)),"")</f>
        <v>MASOOM GUPTA</v>
      </c>
      <c r="E1047" s="100">
        <f>IFERROR(INDEX('INPUT DATA'!D$5:D$600,MATCH($B1047,'INPUT DATA'!$A$5:$A$600,FALSE)),"")</f>
        <v>301</v>
      </c>
      <c r="F1047" s="100">
        <f>IFERROR(INDEX('INPUT DATA'!E$5:E$600,MATCH($B1047,'INPUT DATA'!$A$5:$A$600,FALSE)),"")</f>
        <v>85</v>
      </c>
      <c r="G1047" s="100" t="str">
        <f>IFERROR(INDEX($LD$4:$LD$18,MATCH('INPUT DATA'!F49,$LC$4:$LC$18,1)),"")</f>
        <v>B2</v>
      </c>
      <c r="H1047" s="100">
        <f>IFERROR(INDEX('INPUT DATA'!G$6:G$600,MATCH($B1047,'INPUT DATA'!$A$5:$A$600,FALSE)),"")</f>
        <v>302</v>
      </c>
      <c r="I1047" s="100">
        <f>IFERROR(INDEX('INPUT DATA'!H$5:H$600,MATCH($B1047,'INPUT DATA'!$A$5:$A$600,FALSE)),"")</f>
        <v>95</v>
      </c>
      <c r="J1047" s="100" t="str">
        <f>IFERROR(INDEX($LD$4:$LD$18,MATCH('INPUT DATA'!I49,$LC$4:$LC$18,1)),"")</f>
        <v>A1</v>
      </c>
      <c r="K1047" s="100">
        <f>IFERROR(INDEX('INPUT DATA'!J$5:J$600,MATCH($B1047,'INPUT DATA'!$A$5:$A$600,FALSE)),"")</f>
        <v>30</v>
      </c>
      <c r="L1047" s="100">
        <f>IFERROR(INDEX('INPUT DATA'!K$5:K$600,MATCH($B1047,'INPUT DATA'!$A$5:$A$600,FALSE)),"")</f>
        <v>75</v>
      </c>
      <c r="M1047" s="100" t="str">
        <f>IFERROR(INDEX($LD$4:$LD$18,MATCH('INPUT DATA'!L49,$LC$4:$LC$18,1)),"")</f>
        <v>B2</v>
      </c>
      <c r="N1047" s="100">
        <f>IFERROR(INDEX('INPUT DATA'!M$5:M$600,MATCH($B1047,'INPUT DATA'!$A$5:$A$600,FALSE)),"")</f>
        <v>54</v>
      </c>
      <c r="O1047" s="100">
        <f>IFERROR(INDEX('INPUT DATA'!N$5:N$600,MATCH($B1047,'INPUT DATA'!$A$5:$A$600,FALSE)),"")</f>
        <v>76</v>
      </c>
      <c r="P1047" s="100" t="str">
        <f>IFERROR(INDEX($LD$4:$LD$18,MATCH('INPUT DATA'!O49,$LC$4:$LC$18,1)),"")</f>
        <v>C1</v>
      </c>
      <c r="Q1047" s="100">
        <f>IFERROR(INDEX('INPUT DATA'!P$5:P$600,MATCH($B1047,'INPUT DATA'!$A$5:$A$600,FALSE)),"")</f>
        <v>55</v>
      </c>
      <c r="R1047" s="100">
        <f>IFERROR(INDEX('INPUT DATA'!Q$5:Q$600,MATCH($B1047,'INPUT DATA'!$A$5:$A$600,FALSE)),"")</f>
        <v>73</v>
      </c>
      <c r="S1047" s="100" t="str">
        <f>IFERROR(INDEX($LD$4:$LD$18,MATCH('INPUT DATA'!R49,$LC$4:$LC$18,1)),"")</f>
        <v>B2</v>
      </c>
      <c r="T1047" s="100">
        <f>IFERROR(INDEX('INPUT DATA'!S$5:S$600,MATCH($B1047,'INPUT DATA'!$A$5:$A$600,FALSE)),"")</f>
        <v>0</v>
      </c>
      <c r="U1047" s="100">
        <f>IFERROR(INDEX('INPUT DATA'!T$5:T$600,MATCH($B1047,'INPUT DATA'!$A$5:$A$600,FALSE)),"")</f>
        <v>0</v>
      </c>
      <c r="V1047" s="100" t="str">
        <f>IFERROR(INDEX($LD$4:$LD$18,MATCH('INPUT DATA'!U49,$LC$4:$LC$18,1)),"")</f>
        <v/>
      </c>
      <c r="W1047" s="100">
        <f>IFERROR(INDEX('INPUT DATA'!V$5:V$600,MATCH($B1047,'INPUT DATA'!$A$5:$A$600,FALSE)),"")</f>
        <v>0</v>
      </c>
      <c r="X1047" s="100">
        <f>IFERROR(INDEX('INPUT DATA'!W$5:W$600,MATCH($B1047,'INPUT DATA'!$A$5:$A$600,FALSE)),"")</f>
        <v>404</v>
      </c>
      <c r="Y1047" s="100">
        <f>IFERROR(INDEX('INPUT DATA'!X$5:X$600,MATCH($B1047,'INPUT DATA'!$A$5:$A$600,FALSE)),"")</f>
        <v>80.8</v>
      </c>
      <c r="Z1047" s="100" t="str">
        <f>IFERROR(INDEX('INPUT DATA'!Y$5:Y$600,MATCH($B1047,'INPUT DATA'!$A$5:$A$600,FALSE)),"")</f>
        <v>PASS</v>
      </c>
      <c r="AA1047" s="100">
        <f>IFERROR(INDEX('INPUT DATA'!Z$5:Z$600,MATCH($B1047,'INPUT DATA'!$A$5:$A$600,FALSE)),"")</f>
        <v>0</v>
      </c>
      <c r="AB1047" s="100">
        <f>IFERROR(INDEX('INPUT DATA'!AA$5:AA$600,MATCH($B1047,'INPUT DATA'!$A$5:$A$600,FALSE)),"")</f>
        <v>0</v>
      </c>
    </row>
    <row r="1048" spans="2:28" ht="15" customHeight="1" x14ac:dyDescent="0.25">
      <c r="B1048" s="115">
        <f>IF('INPUT INF'!A48="","",IF('INPUT INF'!E48="DROP","",'INPUT INF'!A48))</f>
        <v>12672045</v>
      </c>
      <c r="C1048" s="115" t="str">
        <f>IFERROR(INDEX('INPUT INF'!B48:B646,MATCH(B1048,'INPUT INF'!A48:A646,FALSE)),"")</f>
        <v>NAUREEN HUSSAIN</v>
      </c>
      <c r="E1048" s="100">
        <f>IFERROR(INDEX('INPUT DATA'!D$5:D$600,MATCH($B1048,'INPUT DATA'!$A$5:$A$600,FALSE)),"")</f>
        <v>301</v>
      </c>
      <c r="F1048" s="100">
        <f>IFERROR(INDEX('INPUT DATA'!E$5:E$600,MATCH($B1048,'INPUT DATA'!$A$5:$A$600,FALSE)),"")</f>
        <v>61</v>
      </c>
      <c r="G1048" s="100" t="str">
        <f>IFERROR(INDEX($LD$4:$LD$18,MATCH('INPUT DATA'!F50,$LC$4:$LC$18,1)),"")</f>
        <v>D2</v>
      </c>
      <c r="H1048" s="100">
        <f>IFERROR(INDEX('INPUT DATA'!G$6:G$600,MATCH($B1048,'INPUT DATA'!$A$5:$A$600,FALSE)),"")</f>
        <v>65</v>
      </c>
      <c r="I1048" s="100">
        <f>IFERROR(INDEX('INPUT DATA'!H$5:H$600,MATCH($B1048,'INPUT DATA'!$A$5:$A$600,FALSE)),"")</f>
        <v>70</v>
      </c>
      <c r="J1048" s="100" t="str">
        <f>IFERROR(INDEX($LD$4:$LD$18,MATCH('INPUT DATA'!I50,$LC$4:$LC$18,1)),"")</f>
        <v>C2</v>
      </c>
      <c r="K1048" s="100">
        <f>IFERROR(INDEX('INPUT DATA'!J$5:J$600,MATCH($B1048,'INPUT DATA'!$A$5:$A$600,FALSE)),"")</f>
        <v>30</v>
      </c>
      <c r="L1048" s="100">
        <f>IFERROR(INDEX('INPUT DATA'!K$5:K$600,MATCH($B1048,'INPUT DATA'!$A$5:$A$600,FALSE)),"")</f>
        <v>57</v>
      </c>
      <c r="M1048" s="100" t="str">
        <f>IFERROR(INDEX($LD$4:$LD$18,MATCH('INPUT DATA'!L50,$LC$4:$LC$18,1)),"")</f>
        <v>D1</v>
      </c>
      <c r="N1048" s="100">
        <f>IFERROR(INDEX('INPUT DATA'!M$5:M$600,MATCH($B1048,'INPUT DATA'!$A$5:$A$600,FALSE)),"")</f>
        <v>54</v>
      </c>
      <c r="O1048" s="100">
        <f>IFERROR(INDEX('INPUT DATA'!N$5:N$600,MATCH($B1048,'INPUT DATA'!$A$5:$A$600,FALSE)),"")</f>
        <v>59</v>
      </c>
      <c r="P1048" s="100" t="str">
        <f>IFERROR(INDEX($LD$4:$LD$18,MATCH('INPUT DATA'!O50,$LC$4:$LC$18,1)),"")</f>
        <v>D2</v>
      </c>
      <c r="Q1048" s="100">
        <f>IFERROR(INDEX('INPUT DATA'!P$5:P$600,MATCH($B1048,'INPUT DATA'!$A$5:$A$600,FALSE)),"")</f>
        <v>55</v>
      </c>
      <c r="R1048" s="100">
        <f>IFERROR(INDEX('INPUT DATA'!Q$5:Q$600,MATCH($B1048,'INPUT DATA'!$A$5:$A$600,FALSE)),"")</f>
        <v>59</v>
      </c>
      <c r="S1048" s="100" t="str">
        <f>IFERROR(INDEX($LD$4:$LD$18,MATCH('INPUT DATA'!R50,$LC$4:$LC$18,1)),"")</f>
        <v>C2</v>
      </c>
      <c r="T1048" s="100">
        <f>IFERROR(INDEX('INPUT DATA'!S$5:S$600,MATCH($B1048,'INPUT DATA'!$A$5:$A$600,FALSE)),"")</f>
        <v>0</v>
      </c>
      <c r="U1048" s="100">
        <f>IFERROR(INDEX('INPUT DATA'!T$5:T$600,MATCH($B1048,'INPUT DATA'!$A$5:$A$600,FALSE)),"")</f>
        <v>0</v>
      </c>
      <c r="V1048" s="100" t="str">
        <f>IFERROR(INDEX($LD$4:$LD$18,MATCH('INPUT DATA'!U50,$LC$4:$LC$18,1)),"")</f>
        <v/>
      </c>
      <c r="W1048" s="100">
        <f>IFERROR(INDEX('INPUT DATA'!V$5:V$600,MATCH($B1048,'INPUT DATA'!$A$5:$A$600,FALSE)),"")</f>
        <v>0</v>
      </c>
      <c r="X1048" s="100">
        <f>IFERROR(INDEX('INPUT DATA'!W$5:W$600,MATCH($B1048,'INPUT DATA'!$A$5:$A$600,FALSE)),"")</f>
        <v>306</v>
      </c>
      <c r="Y1048" s="100">
        <f>IFERROR(INDEX('INPUT DATA'!X$5:X$600,MATCH($B1048,'INPUT DATA'!$A$5:$A$600,FALSE)),"")</f>
        <v>61.2</v>
      </c>
      <c r="Z1048" s="100" t="str">
        <f>IFERROR(INDEX('INPUT DATA'!Y$5:Y$600,MATCH($B1048,'INPUT DATA'!$A$5:$A$600,FALSE)),"")</f>
        <v>PASS</v>
      </c>
      <c r="AA1048" s="100">
        <f>IFERROR(INDEX('INPUT DATA'!Z$5:Z$600,MATCH($B1048,'INPUT DATA'!$A$5:$A$600,FALSE)),"")</f>
        <v>0</v>
      </c>
      <c r="AB1048" s="100">
        <f>IFERROR(INDEX('INPUT DATA'!AA$5:AA$600,MATCH($B1048,'INPUT DATA'!$A$5:$A$600,FALSE)),"")</f>
        <v>0</v>
      </c>
    </row>
    <row r="1049" spans="2:28" ht="15" customHeight="1" x14ac:dyDescent="0.25">
      <c r="B1049" s="115">
        <f>IF('INPUT INF'!A49="","",IF('INPUT INF'!E49="DROP","",'INPUT INF'!A49))</f>
        <v>12672046</v>
      </c>
      <c r="C1049" s="115" t="str">
        <f>IFERROR(INDEX('INPUT INF'!B49:B647,MATCH(B1049,'INPUT INF'!A49:A647,FALSE)),"")</f>
        <v>OM GARG</v>
      </c>
      <c r="E1049" s="100">
        <f>IFERROR(INDEX('INPUT DATA'!D$5:D$600,MATCH($B1049,'INPUT DATA'!$A$5:$A$600,FALSE)),"")</f>
        <v>301</v>
      </c>
      <c r="F1049" s="100">
        <f>IFERROR(INDEX('INPUT DATA'!E$5:E$600,MATCH($B1049,'INPUT DATA'!$A$5:$A$600,FALSE)),"")</f>
        <v>81</v>
      </c>
      <c r="G1049" s="100" t="str">
        <f>IFERROR(INDEX($LD$4:$LD$18,MATCH('INPUT DATA'!F51,$LC$4:$LC$18,1)),"")</f>
        <v>C1</v>
      </c>
      <c r="H1049" s="100">
        <f>IFERROR(INDEX('INPUT DATA'!G$6:G$600,MATCH($B1049,'INPUT DATA'!$A$5:$A$600,FALSE)),"")</f>
        <v>302</v>
      </c>
      <c r="I1049" s="100">
        <f>IFERROR(INDEX('INPUT DATA'!H$5:H$600,MATCH($B1049,'INPUT DATA'!$A$5:$A$600,FALSE)),"")</f>
        <v>80</v>
      </c>
      <c r="J1049" s="100" t="str">
        <f>IFERROR(INDEX($LD$4:$LD$18,MATCH('INPUT DATA'!I51,$LC$4:$LC$18,1)),"")</f>
        <v>C1</v>
      </c>
      <c r="K1049" s="100">
        <f>IFERROR(INDEX('INPUT DATA'!J$5:J$600,MATCH($B1049,'INPUT DATA'!$A$5:$A$600,FALSE)),"")</f>
        <v>30</v>
      </c>
      <c r="L1049" s="100">
        <f>IFERROR(INDEX('INPUT DATA'!K$5:K$600,MATCH($B1049,'INPUT DATA'!$A$5:$A$600,FALSE)),"")</f>
        <v>72</v>
      </c>
      <c r="M1049" s="100" t="str">
        <f>IFERROR(INDEX($LD$4:$LD$18,MATCH('INPUT DATA'!L51,$LC$4:$LC$18,1)),"")</f>
        <v>C1</v>
      </c>
      <c r="N1049" s="100">
        <f>IFERROR(INDEX('INPUT DATA'!M$5:M$600,MATCH($B1049,'INPUT DATA'!$A$5:$A$600,FALSE)),"")</f>
        <v>54</v>
      </c>
      <c r="O1049" s="100">
        <f>IFERROR(INDEX('INPUT DATA'!N$5:N$600,MATCH($B1049,'INPUT DATA'!$A$5:$A$600,FALSE)),"")</f>
        <v>67</v>
      </c>
      <c r="P1049" s="100" t="str">
        <f>IFERROR(INDEX($LD$4:$LD$18,MATCH('INPUT DATA'!O51,$LC$4:$LC$18,1)),"")</f>
        <v>D1</v>
      </c>
      <c r="Q1049" s="100">
        <f>IFERROR(INDEX('INPUT DATA'!P$5:P$600,MATCH($B1049,'INPUT DATA'!$A$5:$A$600,FALSE)),"")</f>
        <v>55</v>
      </c>
      <c r="R1049" s="100">
        <f>IFERROR(INDEX('INPUT DATA'!Q$5:Q$600,MATCH($B1049,'INPUT DATA'!$A$5:$A$600,FALSE)),"")</f>
        <v>74</v>
      </c>
      <c r="S1049" s="100" t="str">
        <f>IFERROR(INDEX($LD$4:$LD$18,MATCH('INPUT DATA'!R51,$LC$4:$LC$18,1)),"")</f>
        <v>B1</v>
      </c>
      <c r="T1049" s="100">
        <f>IFERROR(INDEX('INPUT DATA'!S$5:S$600,MATCH($B1049,'INPUT DATA'!$A$5:$A$600,FALSE)),"")</f>
        <v>0</v>
      </c>
      <c r="U1049" s="100">
        <f>IFERROR(INDEX('INPUT DATA'!T$5:T$600,MATCH($B1049,'INPUT DATA'!$A$5:$A$600,FALSE)),"")</f>
        <v>0</v>
      </c>
      <c r="V1049" s="100" t="str">
        <f>IFERROR(INDEX($LD$4:$LD$18,MATCH('INPUT DATA'!U51,$LC$4:$LC$18,1)),"")</f>
        <v/>
      </c>
      <c r="W1049" s="100">
        <f>IFERROR(INDEX('INPUT DATA'!V$5:V$600,MATCH($B1049,'INPUT DATA'!$A$5:$A$600,FALSE)),"")</f>
        <v>0</v>
      </c>
      <c r="X1049" s="100">
        <f>IFERROR(INDEX('INPUT DATA'!W$5:W$600,MATCH($B1049,'INPUT DATA'!$A$5:$A$600,FALSE)),"")</f>
        <v>374</v>
      </c>
      <c r="Y1049" s="100">
        <f>IFERROR(INDEX('INPUT DATA'!X$5:X$600,MATCH($B1049,'INPUT DATA'!$A$5:$A$600,FALSE)),"")</f>
        <v>74.8</v>
      </c>
      <c r="Z1049" s="100" t="str">
        <f>IFERROR(INDEX('INPUT DATA'!Y$5:Y$600,MATCH($B1049,'INPUT DATA'!$A$5:$A$600,FALSE)),"")</f>
        <v>PASS</v>
      </c>
      <c r="AA1049" s="100">
        <f>IFERROR(INDEX('INPUT DATA'!Z$5:Z$600,MATCH($B1049,'INPUT DATA'!$A$5:$A$600,FALSE)),"")</f>
        <v>0</v>
      </c>
      <c r="AB1049" s="100">
        <f>IFERROR(INDEX('INPUT DATA'!AA$5:AA$600,MATCH($B1049,'INPUT DATA'!$A$5:$A$600,FALSE)),"")</f>
        <v>0</v>
      </c>
    </row>
    <row r="1050" spans="2:28" ht="15" customHeight="1" x14ac:dyDescent="0.25">
      <c r="B1050" s="115">
        <f>IF('INPUT INF'!A50="","",IF('INPUT INF'!E50="DROP","",'INPUT INF'!A50))</f>
        <v>12672047</v>
      </c>
      <c r="C1050" s="115" t="str">
        <f>IFERROR(INDEX('INPUT INF'!B50:B648,MATCH(B1050,'INPUT INF'!A50:A648,FALSE)),"")</f>
        <v>OM KUMAR RAYAL</v>
      </c>
      <c r="E1050" s="100">
        <f>IFERROR(INDEX('INPUT DATA'!D$5:D$600,MATCH($B1050,'INPUT DATA'!$A$5:$A$600,FALSE)),"")</f>
        <v>301</v>
      </c>
      <c r="F1050" s="100">
        <f>IFERROR(INDEX('INPUT DATA'!E$5:E$600,MATCH($B1050,'INPUT DATA'!$A$5:$A$600,FALSE)),"")</f>
        <v>81</v>
      </c>
      <c r="G1050" s="100" t="str">
        <f>IFERROR(INDEX($LD$4:$LD$18,MATCH('INPUT DATA'!F52,$LC$4:$LC$18,1)),"")</f>
        <v>C1</v>
      </c>
      <c r="H1050" s="100">
        <f>IFERROR(INDEX('INPUT DATA'!G$6:G$600,MATCH($B1050,'INPUT DATA'!$A$5:$A$600,FALSE)),"")</f>
        <v>65</v>
      </c>
      <c r="I1050" s="100">
        <f>IFERROR(INDEX('INPUT DATA'!H$5:H$600,MATCH($B1050,'INPUT DATA'!$A$5:$A$600,FALSE)),"")</f>
        <v>68</v>
      </c>
      <c r="J1050" s="100" t="str">
        <f>IFERROR(INDEX($LD$4:$LD$18,MATCH('INPUT DATA'!I52,$LC$4:$LC$18,1)),"")</f>
        <v>C2</v>
      </c>
      <c r="K1050" s="100">
        <f>IFERROR(INDEX('INPUT DATA'!J$5:J$600,MATCH($B1050,'INPUT DATA'!$A$5:$A$600,FALSE)),"")</f>
        <v>30</v>
      </c>
      <c r="L1050" s="100">
        <f>IFERROR(INDEX('INPUT DATA'!K$5:K$600,MATCH($B1050,'INPUT DATA'!$A$5:$A$600,FALSE)),"")</f>
        <v>55</v>
      </c>
      <c r="M1050" s="100" t="str">
        <f>IFERROR(INDEX($LD$4:$LD$18,MATCH('INPUT DATA'!L52,$LC$4:$LC$18,1)),"")</f>
        <v>D1</v>
      </c>
      <c r="N1050" s="100">
        <f>IFERROR(INDEX('INPUT DATA'!M$5:M$600,MATCH($B1050,'INPUT DATA'!$A$5:$A$600,FALSE)),"")</f>
        <v>54</v>
      </c>
      <c r="O1050" s="100">
        <f>IFERROR(INDEX('INPUT DATA'!N$5:N$600,MATCH($B1050,'INPUT DATA'!$A$5:$A$600,FALSE)),"")</f>
        <v>57</v>
      </c>
      <c r="P1050" s="100" t="str">
        <f>IFERROR(INDEX($LD$4:$LD$18,MATCH('INPUT DATA'!O52,$LC$4:$LC$18,1)),"")</f>
        <v>D2</v>
      </c>
      <c r="Q1050" s="100">
        <f>IFERROR(INDEX('INPUT DATA'!P$5:P$600,MATCH($B1050,'INPUT DATA'!$A$5:$A$600,FALSE)),"")</f>
        <v>55</v>
      </c>
      <c r="R1050" s="100">
        <f>IFERROR(INDEX('INPUT DATA'!Q$5:Q$600,MATCH($B1050,'INPUT DATA'!$A$5:$A$600,FALSE)),"")</f>
        <v>56</v>
      </c>
      <c r="S1050" s="100" t="str">
        <f>IFERROR(INDEX($LD$4:$LD$18,MATCH('INPUT DATA'!R52,$LC$4:$LC$18,1)),"")</f>
        <v>C2</v>
      </c>
      <c r="T1050" s="100">
        <f>IFERROR(INDEX('INPUT DATA'!S$5:S$600,MATCH($B1050,'INPUT DATA'!$A$5:$A$600,FALSE)),"")</f>
        <v>0</v>
      </c>
      <c r="U1050" s="100">
        <f>IFERROR(INDEX('INPUT DATA'!T$5:T$600,MATCH($B1050,'INPUT DATA'!$A$5:$A$600,FALSE)),"")</f>
        <v>0</v>
      </c>
      <c r="V1050" s="100" t="str">
        <f>IFERROR(INDEX($LD$4:$LD$18,MATCH('INPUT DATA'!U52,$LC$4:$LC$18,1)),"")</f>
        <v/>
      </c>
      <c r="W1050" s="100">
        <f>IFERROR(INDEX('INPUT DATA'!V$5:V$600,MATCH($B1050,'INPUT DATA'!$A$5:$A$600,FALSE)),"")</f>
        <v>0</v>
      </c>
      <c r="X1050" s="100">
        <f>IFERROR(INDEX('INPUT DATA'!W$5:W$600,MATCH($B1050,'INPUT DATA'!$A$5:$A$600,FALSE)),"")</f>
        <v>317</v>
      </c>
      <c r="Y1050" s="100">
        <f>IFERROR(INDEX('INPUT DATA'!X$5:X$600,MATCH($B1050,'INPUT DATA'!$A$5:$A$600,FALSE)),"")</f>
        <v>63.4</v>
      </c>
      <c r="Z1050" s="100" t="str">
        <f>IFERROR(INDEX('INPUT DATA'!Y$5:Y$600,MATCH($B1050,'INPUT DATA'!$A$5:$A$600,FALSE)),"")</f>
        <v>PASS</v>
      </c>
      <c r="AA1050" s="100">
        <f>IFERROR(INDEX('INPUT DATA'!Z$5:Z$600,MATCH($B1050,'INPUT DATA'!$A$5:$A$600,FALSE)),"")</f>
        <v>0</v>
      </c>
      <c r="AB1050" s="100">
        <f>IFERROR(INDEX('INPUT DATA'!AA$5:AA$600,MATCH($B1050,'INPUT DATA'!$A$5:$A$600,FALSE)),"")</f>
        <v>0</v>
      </c>
    </row>
    <row r="1051" spans="2:28" ht="15" customHeight="1" x14ac:dyDescent="0.25">
      <c r="B1051" s="115">
        <f>IF('INPUT INF'!A51="","",IF('INPUT INF'!E51="DROP","",'INPUT INF'!A51))</f>
        <v>12672048</v>
      </c>
      <c r="C1051" s="115" t="str">
        <f>IFERROR(INDEX('INPUT INF'!B51:B649,MATCH(B1051,'INPUT INF'!A51:A649,FALSE)),"")</f>
        <v>PRANJAL RAI</v>
      </c>
      <c r="E1051" s="100">
        <f>IFERROR(INDEX('INPUT DATA'!D$5:D$600,MATCH($B1051,'INPUT DATA'!$A$5:$A$600,FALSE)),"")</f>
        <v>301</v>
      </c>
      <c r="F1051" s="100">
        <f>IFERROR(INDEX('INPUT DATA'!E$5:E$600,MATCH($B1051,'INPUT DATA'!$A$5:$A$600,FALSE)),"")</f>
        <v>82</v>
      </c>
      <c r="G1051" s="100" t="str">
        <f>IFERROR(INDEX($LD$4:$LD$18,MATCH('INPUT DATA'!F53,$LC$4:$LC$18,1)),"")</f>
        <v>C1</v>
      </c>
      <c r="H1051" s="100">
        <f>IFERROR(INDEX('INPUT DATA'!G$6:G$600,MATCH($B1051,'INPUT DATA'!$A$5:$A$600,FALSE)),"")</f>
        <v>302</v>
      </c>
      <c r="I1051" s="100">
        <f>IFERROR(INDEX('INPUT DATA'!H$5:H$600,MATCH($B1051,'INPUT DATA'!$A$5:$A$600,FALSE)),"")</f>
        <v>90</v>
      </c>
      <c r="J1051" s="100" t="str">
        <f>IFERROR(INDEX($LD$4:$LD$18,MATCH('INPUT DATA'!I53,$LC$4:$LC$18,1)),"")</f>
        <v>B1</v>
      </c>
      <c r="K1051" s="100">
        <f>IFERROR(INDEX('INPUT DATA'!J$5:J$600,MATCH($B1051,'INPUT DATA'!$A$5:$A$600,FALSE)),"")</f>
        <v>30</v>
      </c>
      <c r="L1051" s="100">
        <f>IFERROR(INDEX('INPUT DATA'!K$5:K$600,MATCH($B1051,'INPUT DATA'!$A$5:$A$600,FALSE)),"")</f>
        <v>56</v>
      </c>
      <c r="M1051" s="100" t="str">
        <f>IFERROR(INDEX($LD$4:$LD$18,MATCH('INPUT DATA'!L53,$LC$4:$LC$18,1)),"")</f>
        <v>D1</v>
      </c>
      <c r="N1051" s="100">
        <f>IFERROR(INDEX('INPUT DATA'!M$5:M$600,MATCH($B1051,'INPUT DATA'!$A$5:$A$600,FALSE)),"")</f>
        <v>54</v>
      </c>
      <c r="O1051" s="100">
        <f>IFERROR(INDEX('INPUT DATA'!N$5:N$600,MATCH($B1051,'INPUT DATA'!$A$5:$A$600,FALSE)),"")</f>
        <v>61</v>
      </c>
      <c r="P1051" s="100" t="str">
        <f>IFERROR(INDEX($LD$4:$LD$18,MATCH('INPUT DATA'!O53,$LC$4:$LC$18,1)),"")</f>
        <v>D1</v>
      </c>
      <c r="Q1051" s="100">
        <f>IFERROR(INDEX('INPUT DATA'!P$5:P$600,MATCH($B1051,'INPUT DATA'!$A$5:$A$600,FALSE)),"")</f>
        <v>55</v>
      </c>
      <c r="R1051" s="100">
        <f>IFERROR(INDEX('INPUT DATA'!Q$5:Q$600,MATCH($B1051,'INPUT DATA'!$A$5:$A$600,FALSE)),"")</f>
        <v>59</v>
      </c>
      <c r="S1051" s="100" t="str">
        <f>IFERROR(INDEX($LD$4:$LD$18,MATCH('INPUT DATA'!R53,$LC$4:$LC$18,1)),"")</f>
        <v>C2</v>
      </c>
      <c r="T1051" s="100">
        <f>IFERROR(INDEX('INPUT DATA'!S$5:S$600,MATCH($B1051,'INPUT DATA'!$A$5:$A$600,FALSE)),"")</f>
        <v>0</v>
      </c>
      <c r="U1051" s="100">
        <f>IFERROR(INDEX('INPUT DATA'!T$5:T$600,MATCH($B1051,'INPUT DATA'!$A$5:$A$600,FALSE)),"")</f>
        <v>0</v>
      </c>
      <c r="V1051" s="100" t="str">
        <f>IFERROR(INDEX($LD$4:$LD$18,MATCH('INPUT DATA'!U53,$LC$4:$LC$18,1)),"")</f>
        <v/>
      </c>
      <c r="W1051" s="100">
        <f>IFERROR(INDEX('INPUT DATA'!V$5:V$600,MATCH($B1051,'INPUT DATA'!$A$5:$A$600,FALSE)),"")</f>
        <v>0</v>
      </c>
      <c r="X1051" s="100">
        <f>IFERROR(INDEX('INPUT DATA'!W$5:W$600,MATCH($B1051,'INPUT DATA'!$A$5:$A$600,FALSE)),"")</f>
        <v>348</v>
      </c>
      <c r="Y1051" s="100">
        <f>IFERROR(INDEX('INPUT DATA'!X$5:X$600,MATCH($B1051,'INPUT DATA'!$A$5:$A$600,FALSE)),"")</f>
        <v>69.599999999999994</v>
      </c>
      <c r="Z1051" s="100" t="str">
        <f>IFERROR(INDEX('INPUT DATA'!Y$5:Y$600,MATCH($B1051,'INPUT DATA'!$A$5:$A$600,FALSE)),"")</f>
        <v>PASS</v>
      </c>
      <c r="AA1051" s="100">
        <f>IFERROR(INDEX('INPUT DATA'!Z$5:Z$600,MATCH($B1051,'INPUT DATA'!$A$5:$A$600,FALSE)),"")</f>
        <v>0</v>
      </c>
      <c r="AB1051" s="100">
        <f>IFERROR(INDEX('INPUT DATA'!AA$5:AA$600,MATCH($B1051,'INPUT DATA'!$A$5:$A$600,FALSE)),"")</f>
        <v>0</v>
      </c>
    </row>
    <row r="1052" spans="2:28" ht="15" customHeight="1" x14ac:dyDescent="0.25">
      <c r="B1052" s="115">
        <f>IF('INPUT INF'!A52="","",IF('INPUT INF'!E52="DROP","",'INPUT INF'!A52))</f>
        <v>12672049</v>
      </c>
      <c r="C1052" s="115" t="str">
        <f>IFERROR(INDEX('INPUT INF'!B52:B650,MATCH(B1052,'INPUT INF'!A52:A650,FALSE)),"")</f>
        <v>RANJAN KUMAR PAL</v>
      </c>
      <c r="E1052" s="100">
        <f>IFERROR(INDEX('INPUT DATA'!D$5:D$600,MATCH($B1052,'INPUT DATA'!$A$5:$A$600,FALSE)),"")</f>
        <v>301</v>
      </c>
      <c r="F1052" s="100">
        <f>IFERROR(INDEX('INPUT DATA'!E$5:E$600,MATCH($B1052,'INPUT DATA'!$A$5:$A$600,FALSE)),"")</f>
        <v>74</v>
      </c>
      <c r="G1052" s="100" t="str">
        <f>IFERROR(INDEX($LD$4:$LD$18,MATCH('INPUT DATA'!F54,$LC$4:$LC$18,1)),"")</f>
        <v>C2</v>
      </c>
      <c r="H1052" s="100">
        <f>IFERROR(INDEX('INPUT DATA'!G$6:G$600,MATCH($B1052,'INPUT DATA'!$A$5:$A$600,FALSE)),"")</f>
        <v>65</v>
      </c>
      <c r="I1052" s="100">
        <f>IFERROR(INDEX('INPUT DATA'!H$5:H$600,MATCH($B1052,'INPUT DATA'!$A$5:$A$600,FALSE)),"")</f>
        <v>65</v>
      </c>
      <c r="J1052" s="100" t="str">
        <f>IFERROR(INDEX($LD$4:$LD$18,MATCH('INPUT DATA'!I54,$LC$4:$LC$18,1)),"")</f>
        <v>D1</v>
      </c>
      <c r="K1052" s="100">
        <f>IFERROR(INDEX('INPUT DATA'!J$5:J$600,MATCH($B1052,'INPUT DATA'!$A$5:$A$600,FALSE)),"")</f>
        <v>30</v>
      </c>
      <c r="L1052" s="100">
        <f>IFERROR(INDEX('INPUT DATA'!K$5:K$600,MATCH($B1052,'INPUT DATA'!$A$5:$A$600,FALSE)),"")</f>
        <v>52</v>
      </c>
      <c r="M1052" s="100" t="str">
        <f>IFERROR(INDEX($LD$4:$LD$18,MATCH('INPUT DATA'!L54,$LC$4:$LC$18,1)),"")</f>
        <v>D2</v>
      </c>
      <c r="N1052" s="100">
        <f>IFERROR(INDEX('INPUT DATA'!M$5:M$600,MATCH($B1052,'INPUT DATA'!$A$5:$A$600,FALSE)),"")</f>
        <v>54</v>
      </c>
      <c r="O1052" s="100">
        <f>IFERROR(INDEX('INPUT DATA'!N$5:N$600,MATCH($B1052,'INPUT DATA'!$A$5:$A$600,FALSE)),"")</f>
        <v>57</v>
      </c>
      <c r="P1052" s="100" t="str">
        <f>IFERROR(INDEX($LD$4:$LD$18,MATCH('INPUT DATA'!O54,$LC$4:$LC$18,1)),"")</f>
        <v>D2</v>
      </c>
      <c r="Q1052" s="100">
        <f>IFERROR(INDEX('INPUT DATA'!P$5:P$600,MATCH($B1052,'INPUT DATA'!$A$5:$A$600,FALSE)),"")</f>
        <v>55</v>
      </c>
      <c r="R1052" s="100">
        <f>IFERROR(INDEX('INPUT DATA'!Q$5:Q$600,MATCH($B1052,'INPUT DATA'!$A$5:$A$600,FALSE)),"")</f>
        <v>58</v>
      </c>
      <c r="S1052" s="100" t="str">
        <f>IFERROR(INDEX($LD$4:$LD$18,MATCH('INPUT DATA'!R54,$LC$4:$LC$18,1)),"")</f>
        <v>C2</v>
      </c>
      <c r="T1052" s="100">
        <f>IFERROR(INDEX('INPUT DATA'!S$5:S$600,MATCH($B1052,'INPUT DATA'!$A$5:$A$600,FALSE)),"")</f>
        <v>0</v>
      </c>
      <c r="U1052" s="100">
        <f>IFERROR(INDEX('INPUT DATA'!T$5:T$600,MATCH($B1052,'INPUT DATA'!$A$5:$A$600,FALSE)),"")</f>
        <v>0</v>
      </c>
      <c r="V1052" s="100" t="str">
        <f>IFERROR(INDEX($LD$4:$LD$18,MATCH('INPUT DATA'!U54,$LC$4:$LC$18,1)),"")</f>
        <v/>
      </c>
      <c r="W1052" s="100">
        <f>IFERROR(INDEX('INPUT DATA'!V$5:V$600,MATCH($B1052,'INPUT DATA'!$A$5:$A$600,FALSE)),"")</f>
        <v>0</v>
      </c>
      <c r="X1052" s="100">
        <f>IFERROR(INDEX('INPUT DATA'!W$5:W$600,MATCH($B1052,'INPUT DATA'!$A$5:$A$600,FALSE)),"")</f>
        <v>306</v>
      </c>
      <c r="Y1052" s="100">
        <f>IFERROR(INDEX('INPUT DATA'!X$5:X$600,MATCH($B1052,'INPUT DATA'!$A$5:$A$600,FALSE)),"")</f>
        <v>61.2</v>
      </c>
      <c r="Z1052" s="100" t="str">
        <f>IFERROR(INDEX('INPUT DATA'!Y$5:Y$600,MATCH($B1052,'INPUT DATA'!$A$5:$A$600,FALSE)),"")</f>
        <v>PASS</v>
      </c>
      <c r="AA1052" s="100">
        <f>IFERROR(INDEX('INPUT DATA'!Z$5:Z$600,MATCH($B1052,'INPUT DATA'!$A$5:$A$600,FALSE)),"")</f>
        <v>0</v>
      </c>
      <c r="AB1052" s="100">
        <f>IFERROR(INDEX('INPUT DATA'!AA$5:AA$600,MATCH($B1052,'INPUT DATA'!$A$5:$A$600,FALSE)),"")</f>
        <v>0</v>
      </c>
    </row>
    <row r="1053" spans="2:28" ht="15" customHeight="1" x14ac:dyDescent="0.25">
      <c r="B1053" s="115">
        <f>IF('INPUT INF'!A53="","",IF('INPUT INF'!E53="DROP","",'INPUT INF'!A53))</f>
        <v>12672050</v>
      </c>
      <c r="C1053" s="115" t="str">
        <f>IFERROR(INDEX('INPUT INF'!B53:B651,MATCH(B1053,'INPUT INF'!A53:A651,FALSE)),"")</f>
        <v>SAKSHI SINGH</v>
      </c>
      <c r="E1053" s="100">
        <f>IFERROR(INDEX('INPUT DATA'!D$5:D$600,MATCH($B1053,'INPUT DATA'!$A$5:$A$600,FALSE)),"")</f>
        <v>301</v>
      </c>
      <c r="F1053" s="100">
        <f>IFERROR(INDEX('INPUT DATA'!E$5:E$600,MATCH($B1053,'INPUT DATA'!$A$5:$A$600,FALSE)),"")</f>
        <v>82</v>
      </c>
      <c r="G1053" s="100" t="str">
        <f>IFERROR(INDEX($LD$4:$LD$18,MATCH('INPUT DATA'!F55,$LC$4:$LC$18,1)),"")</f>
        <v>C1</v>
      </c>
      <c r="H1053" s="100">
        <f>IFERROR(INDEX('INPUT DATA'!G$6:G$600,MATCH($B1053,'INPUT DATA'!$A$5:$A$600,FALSE)),"")</f>
        <v>65</v>
      </c>
      <c r="I1053" s="100">
        <f>IFERROR(INDEX('INPUT DATA'!H$5:H$600,MATCH($B1053,'INPUT DATA'!$A$5:$A$600,FALSE)),"")</f>
        <v>92</v>
      </c>
      <c r="J1053" s="100" t="str">
        <f>IFERROR(INDEX($LD$4:$LD$18,MATCH('INPUT DATA'!I55,$LC$4:$LC$18,1)),"")</f>
        <v>A2</v>
      </c>
      <c r="K1053" s="100">
        <f>IFERROR(INDEX('INPUT DATA'!J$5:J$600,MATCH($B1053,'INPUT DATA'!$A$5:$A$600,FALSE)),"")</f>
        <v>30</v>
      </c>
      <c r="L1053" s="100">
        <f>IFERROR(INDEX('INPUT DATA'!K$5:K$600,MATCH($B1053,'INPUT DATA'!$A$5:$A$600,FALSE)),"")</f>
        <v>67</v>
      </c>
      <c r="M1053" s="100" t="str">
        <f>IFERROR(INDEX($LD$4:$LD$18,MATCH('INPUT DATA'!L55,$LC$4:$LC$18,1)),"")</f>
        <v>C1</v>
      </c>
      <c r="N1053" s="100">
        <f>IFERROR(INDEX('INPUT DATA'!M$5:M$600,MATCH($B1053,'INPUT DATA'!$A$5:$A$600,FALSE)),"")</f>
        <v>54</v>
      </c>
      <c r="O1053" s="100">
        <f>IFERROR(INDEX('INPUT DATA'!N$5:N$600,MATCH($B1053,'INPUT DATA'!$A$5:$A$600,FALSE)),"")</f>
        <v>73</v>
      </c>
      <c r="P1053" s="100" t="str">
        <f>IFERROR(INDEX($LD$4:$LD$18,MATCH('INPUT DATA'!O55,$LC$4:$LC$18,1)),"")</f>
        <v>C2</v>
      </c>
      <c r="Q1053" s="100">
        <f>IFERROR(INDEX('INPUT DATA'!P$5:P$600,MATCH($B1053,'INPUT DATA'!$A$5:$A$600,FALSE)),"")</f>
        <v>55</v>
      </c>
      <c r="R1053" s="100">
        <f>IFERROR(INDEX('INPUT DATA'!Q$5:Q$600,MATCH($B1053,'INPUT DATA'!$A$5:$A$600,FALSE)),"")</f>
        <v>57</v>
      </c>
      <c r="S1053" s="100" t="str">
        <f>IFERROR(INDEX($LD$4:$LD$18,MATCH('INPUT DATA'!R55,$LC$4:$LC$18,1)),"")</f>
        <v>C2</v>
      </c>
      <c r="T1053" s="100">
        <f>IFERROR(INDEX('INPUT DATA'!S$5:S$600,MATCH($B1053,'INPUT DATA'!$A$5:$A$600,FALSE)),"")</f>
        <v>0</v>
      </c>
      <c r="U1053" s="100">
        <f>IFERROR(INDEX('INPUT DATA'!T$5:T$600,MATCH($B1053,'INPUT DATA'!$A$5:$A$600,FALSE)),"")</f>
        <v>0</v>
      </c>
      <c r="V1053" s="100" t="str">
        <f>IFERROR(INDEX($LD$4:$LD$18,MATCH('INPUT DATA'!U55,$LC$4:$LC$18,1)),"")</f>
        <v/>
      </c>
      <c r="W1053" s="100">
        <f>IFERROR(INDEX('INPUT DATA'!V$5:V$600,MATCH($B1053,'INPUT DATA'!$A$5:$A$600,FALSE)),"")</f>
        <v>0</v>
      </c>
      <c r="X1053" s="100">
        <f>IFERROR(INDEX('INPUT DATA'!W$5:W$600,MATCH($B1053,'INPUT DATA'!$A$5:$A$600,FALSE)),"")</f>
        <v>371</v>
      </c>
      <c r="Y1053" s="100">
        <f>IFERROR(INDEX('INPUT DATA'!X$5:X$600,MATCH($B1053,'INPUT DATA'!$A$5:$A$600,FALSE)),"")</f>
        <v>74.2</v>
      </c>
      <c r="Z1053" s="100" t="str">
        <f>IFERROR(INDEX('INPUT DATA'!Y$5:Y$600,MATCH($B1053,'INPUT DATA'!$A$5:$A$600,FALSE)),"")</f>
        <v>PASS</v>
      </c>
      <c r="AA1053" s="100">
        <f>IFERROR(INDEX('INPUT DATA'!Z$5:Z$600,MATCH($B1053,'INPUT DATA'!$A$5:$A$600,FALSE)),"")</f>
        <v>0</v>
      </c>
      <c r="AB1053" s="100">
        <f>IFERROR(INDEX('INPUT DATA'!AA$5:AA$600,MATCH($B1053,'INPUT DATA'!$A$5:$A$600,FALSE)),"")</f>
        <v>0</v>
      </c>
    </row>
    <row r="1054" spans="2:28" ht="15" customHeight="1" x14ac:dyDescent="0.25">
      <c r="B1054" s="115">
        <f>IF('INPUT INF'!A54="","",IF('INPUT INF'!E54="DROP","",'INPUT INF'!A54))</f>
        <v>12672051</v>
      </c>
      <c r="C1054" s="115" t="str">
        <f>IFERROR(INDEX('INPUT INF'!B54:B652,MATCH(B1054,'INPUT INF'!A54:A652,FALSE)),"")</f>
        <v>SOUMYA PANDEY</v>
      </c>
      <c r="E1054" s="100">
        <f>IFERROR(INDEX('INPUT DATA'!D$5:D$600,MATCH($B1054,'INPUT DATA'!$A$5:$A$600,FALSE)),"")</f>
        <v>301</v>
      </c>
      <c r="F1054" s="100">
        <f>IFERROR(INDEX('INPUT DATA'!E$5:E$600,MATCH($B1054,'INPUT DATA'!$A$5:$A$600,FALSE)),"")</f>
        <v>85</v>
      </c>
      <c r="G1054" s="100" t="str">
        <f>IFERROR(INDEX($LD$4:$LD$18,MATCH('INPUT DATA'!F56,$LC$4:$LC$18,1)),"")</f>
        <v>B2</v>
      </c>
      <c r="H1054" s="100">
        <f>IFERROR(INDEX('INPUT DATA'!G$6:G$600,MATCH($B1054,'INPUT DATA'!$A$5:$A$600,FALSE)),"")</f>
        <v>65</v>
      </c>
      <c r="I1054" s="100">
        <f>IFERROR(INDEX('INPUT DATA'!H$5:H$600,MATCH($B1054,'INPUT DATA'!$A$5:$A$600,FALSE)),"")</f>
        <v>96</v>
      </c>
      <c r="J1054" s="100" t="str">
        <f>IFERROR(INDEX($LD$4:$LD$18,MATCH('INPUT DATA'!I56,$LC$4:$LC$18,1)),"")</f>
        <v>A1</v>
      </c>
      <c r="K1054" s="100">
        <f>IFERROR(INDEX('INPUT DATA'!J$5:J$600,MATCH($B1054,'INPUT DATA'!$A$5:$A$600,FALSE)),"")</f>
        <v>30</v>
      </c>
      <c r="L1054" s="100">
        <f>IFERROR(INDEX('INPUT DATA'!K$5:K$600,MATCH($B1054,'INPUT DATA'!$A$5:$A$600,FALSE)),"")</f>
        <v>91</v>
      </c>
      <c r="M1054" s="100" t="str">
        <f>IFERROR(INDEX($LD$4:$LD$18,MATCH('INPUT DATA'!L56,$LC$4:$LC$18,1)),"")</f>
        <v>A2</v>
      </c>
      <c r="N1054" s="100">
        <f>IFERROR(INDEX('INPUT DATA'!M$5:M$600,MATCH($B1054,'INPUT DATA'!$A$5:$A$600,FALSE)),"")</f>
        <v>54</v>
      </c>
      <c r="O1054" s="100">
        <f>IFERROR(INDEX('INPUT DATA'!N$5:N$600,MATCH($B1054,'INPUT DATA'!$A$5:$A$600,FALSE)),"")</f>
        <v>91</v>
      </c>
      <c r="P1054" s="100" t="str">
        <f>IFERROR(INDEX($LD$4:$LD$18,MATCH('INPUT DATA'!O56,$LC$4:$LC$18,1)),"")</f>
        <v>A2</v>
      </c>
      <c r="Q1054" s="100">
        <f>IFERROR(INDEX('INPUT DATA'!P$5:P$600,MATCH($B1054,'INPUT DATA'!$A$5:$A$600,FALSE)),"")</f>
        <v>55</v>
      </c>
      <c r="R1054" s="100">
        <f>IFERROR(INDEX('INPUT DATA'!Q$5:Q$600,MATCH($B1054,'INPUT DATA'!$A$5:$A$600,FALSE)),"")</f>
        <v>94</v>
      </c>
      <c r="S1054" s="100" t="str">
        <f>IFERROR(INDEX($LD$4:$LD$18,MATCH('INPUT DATA'!R56,$LC$4:$LC$18,1)),"")</f>
        <v>A1</v>
      </c>
      <c r="T1054" s="100">
        <f>IFERROR(INDEX('INPUT DATA'!S$5:S$600,MATCH($B1054,'INPUT DATA'!$A$5:$A$600,FALSE)),"")</f>
        <v>0</v>
      </c>
      <c r="U1054" s="100">
        <f>IFERROR(INDEX('INPUT DATA'!T$5:T$600,MATCH($B1054,'INPUT DATA'!$A$5:$A$600,FALSE)),"")</f>
        <v>0</v>
      </c>
      <c r="V1054" s="100" t="str">
        <f>IFERROR(INDEX($LD$4:$LD$18,MATCH('INPUT DATA'!U56,$LC$4:$LC$18,1)),"")</f>
        <v/>
      </c>
      <c r="W1054" s="100">
        <f>IFERROR(INDEX('INPUT DATA'!V$5:V$600,MATCH($B1054,'INPUT DATA'!$A$5:$A$600,FALSE)),"")</f>
        <v>0</v>
      </c>
      <c r="X1054" s="100">
        <f>IFERROR(INDEX('INPUT DATA'!W$5:W$600,MATCH($B1054,'INPUT DATA'!$A$5:$A$600,FALSE)),"")</f>
        <v>457</v>
      </c>
      <c r="Y1054" s="100">
        <f>IFERROR(INDEX('INPUT DATA'!X$5:X$600,MATCH($B1054,'INPUT DATA'!$A$5:$A$600,FALSE)),"")</f>
        <v>91.4</v>
      </c>
      <c r="Z1054" s="100" t="str">
        <f>IFERROR(INDEX('INPUT DATA'!Y$5:Y$600,MATCH($B1054,'INPUT DATA'!$A$5:$A$600,FALSE)),"")</f>
        <v>PASS</v>
      </c>
      <c r="AA1054" s="100">
        <f>IFERROR(INDEX('INPUT DATA'!Z$5:Z$600,MATCH($B1054,'INPUT DATA'!$A$5:$A$600,FALSE)),"")</f>
        <v>0</v>
      </c>
      <c r="AB1054" s="100">
        <f>IFERROR(INDEX('INPUT DATA'!AA$5:AA$600,MATCH($B1054,'INPUT DATA'!$A$5:$A$600,FALSE)),"")</f>
        <v>0</v>
      </c>
    </row>
    <row r="1055" spans="2:28" ht="15" customHeight="1" x14ac:dyDescent="0.25">
      <c r="B1055" s="115">
        <f>IF('INPUT INF'!A55="","",IF('INPUT INF'!E55="DROP","",'INPUT INF'!A55))</f>
        <v>12672052</v>
      </c>
      <c r="C1055" s="115" t="str">
        <f>IFERROR(INDEX('INPUT INF'!B55:B653,MATCH(B1055,'INPUT INF'!A55:A653,FALSE)),"")</f>
        <v>SPARSH KAUSHAL</v>
      </c>
      <c r="E1055" s="100">
        <f>IFERROR(INDEX('INPUT DATA'!D$5:D$600,MATCH($B1055,'INPUT DATA'!$A$5:$A$600,FALSE)),"")</f>
        <v>301</v>
      </c>
      <c r="F1055" s="100">
        <f>IFERROR(INDEX('INPUT DATA'!E$5:E$600,MATCH($B1055,'INPUT DATA'!$A$5:$A$600,FALSE)),"")</f>
        <v>83</v>
      </c>
      <c r="G1055" s="100" t="str">
        <f>IFERROR(INDEX($LD$4:$LD$18,MATCH('INPUT DATA'!F57,$LC$4:$LC$18,1)),"")</f>
        <v>B2</v>
      </c>
      <c r="H1055" s="100">
        <f>IFERROR(INDEX('INPUT DATA'!G$6:G$600,MATCH($B1055,'INPUT DATA'!$A$5:$A$600,FALSE)),"")</f>
        <v>65</v>
      </c>
      <c r="I1055" s="100">
        <f>IFERROR(INDEX('INPUT DATA'!H$5:H$600,MATCH($B1055,'INPUT DATA'!$A$5:$A$600,FALSE)),"")</f>
        <v>94</v>
      </c>
      <c r="J1055" s="100" t="str">
        <f>IFERROR(INDEX($LD$4:$LD$18,MATCH('INPUT DATA'!I57,$LC$4:$LC$18,1)),"")</f>
        <v>A2</v>
      </c>
      <c r="K1055" s="100">
        <f>IFERROR(INDEX('INPUT DATA'!J$5:J$600,MATCH($B1055,'INPUT DATA'!$A$5:$A$600,FALSE)),"")</f>
        <v>30</v>
      </c>
      <c r="L1055" s="100">
        <f>IFERROR(INDEX('INPUT DATA'!K$5:K$600,MATCH($B1055,'INPUT DATA'!$A$5:$A$600,FALSE)),"")</f>
        <v>78</v>
      </c>
      <c r="M1055" s="100" t="str">
        <f>IFERROR(INDEX($LD$4:$LD$18,MATCH('INPUT DATA'!L57,$LC$4:$LC$18,1)),"")</f>
        <v>B2</v>
      </c>
      <c r="N1055" s="100">
        <f>IFERROR(INDEX('INPUT DATA'!M$5:M$600,MATCH($B1055,'INPUT DATA'!$A$5:$A$600,FALSE)),"")</f>
        <v>54</v>
      </c>
      <c r="O1055" s="100">
        <f>IFERROR(INDEX('INPUT DATA'!N$5:N$600,MATCH($B1055,'INPUT DATA'!$A$5:$A$600,FALSE)),"")</f>
        <v>79</v>
      </c>
      <c r="P1055" s="100" t="str">
        <f>IFERROR(INDEX($LD$4:$LD$18,MATCH('INPUT DATA'!O57,$LC$4:$LC$18,1)),"")</f>
        <v>B2</v>
      </c>
      <c r="Q1055" s="100">
        <f>IFERROR(INDEX('INPUT DATA'!P$5:P$600,MATCH($B1055,'INPUT DATA'!$A$5:$A$600,FALSE)),"")</f>
        <v>55</v>
      </c>
      <c r="R1055" s="100">
        <f>IFERROR(INDEX('INPUT DATA'!Q$5:Q$600,MATCH($B1055,'INPUT DATA'!$A$5:$A$600,FALSE)),"")</f>
        <v>92</v>
      </c>
      <c r="S1055" s="100" t="str">
        <f>IFERROR(INDEX($LD$4:$LD$18,MATCH('INPUT DATA'!R57,$LC$4:$LC$18,1)),"")</f>
        <v>A1</v>
      </c>
      <c r="T1055" s="100">
        <f>IFERROR(INDEX('INPUT DATA'!S$5:S$600,MATCH($B1055,'INPUT DATA'!$A$5:$A$600,FALSE)),"")</f>
        <v>0</v>
      </c>
      <c r="U1055" s="100">
        <f>IFERROR(INDEX('INPUT DATA'!T$5:T$600,MATCH($B1055,'INPUT DATA'!$A$5:$A$600,FALSE)),"")</f>
        <v>0</v>
      </c>
      <c r="V1055" s="100" t="str">
        <f>IFERROR(INDEX($LD$4:$LD$18,MATCH('INPUT DATA'!U57,$LC$4:$LC$18,1)),"")</f>
        <v/>
      </c>
      <c r="W1055" s="100">
        <f>IFERROR(INDEX('INPUT DATA'!V$5:V$600,MATCH($B1055,'INPUT DATA'!$A$5:$A$600,FALSE)),"")</f>
        <v>0</v>
      </c>
      <c r="X1055" s="100">
        <f>IFERROR(INDEX('INPUT DATA'!W$5:W$600,MATCH($B1055,'INPUT DATA'!$A$5:$A$600,FALSE)),"")</f>
        <v>426</v>
      </c>
      <c r="Y1055" s="100">
        <f>IFERROR(INDEX('INPUT DATA'!X$5:X$600,MATCH($B1055,'INPUT DATA'!$A$5:$A$600,FALSE)),"")</f>
        <v>85.2</v>
      </c>
      <c r="Z1055" s="100" t="str">
        <f>IFERROR(INDEX('INPUT DATA'!Y$5:Y$600,MATCH($B1055,'INPUT DATA'!$A$5:$A$600,FALSE)),"")</f>
        <v>PASS</v>
      </c>
      <c r="AA1055" s="100">
        <f>IFERROR(INDEX('INPUT DATA'!Z$5:Z$600,MATCH($B1055,'INPUT DATA'!$A$5:$A$600,FALSE)),"")</f>
        <v>0</v>
      </c>
      <c r="AB1055" s="100">
        <f>IFERROR(INDEX('INPUT DATA'!AA$5:AA$600,MATCH($B1055,'INPUT DATA'!$A$5:$A$600,FALSE)),"")</f>
        <v>0</v>
      </c>
    </row>
    <row r="1056" spans="2:28" ht="15" customHeight="1" x14ac:dyDescent="0.25">
      <c r="B1056" s="115">
        <f>IF('INPUT INF'!A56="","",IF('INPUT INF'!E56="DROP","",'INPUT INF'!A56))</f>
        <v>12672053</v>
      </c>
      <c r="C1056" s="115" t="str">
        <f>IFERROR(INDEX('INPUT INF'!B56:B654,MATCH(B1056,'INPUT INF'!A56:A654,FALSE)),"")</f>
        <v>VIDHI CHATURVEDI</v>
      </c>
      <c r="E1056" s="100">
        <f>IFERROR(INDEX('INPUT DATA'!D$5:D$600,MATCH($B1056,'INPUT DATA'!$A$5:$A$600,FALSE)),"")</f>
        <v>301</v>
      </c>
      <c r="F1056" s="100">
        <f>IFERROR(INDEX('INPUT DATA'!E$5:E$600,MATCH($B1056,'INPUT DATA'!$A$5:$A$600,FALSE)),"")</f>
        <v>96</v>
      </c>
      <c r="G1056" s="100" t="str">
        <f>IFERROR(INDEX($LD$4:$LD$18,MATCH('INPUT DATA'!F58,$LC$4:$LC$18,1)),"")</f>
        <v>A1</v>
      </c>
      <c r="H1056" s="100">
        <f>IFERROR(INDEX('INPUT DATA'!G$6:G$600,MATCH($B1056,'INPUT DATA'!$A$5:$A$600,FALSE)),"")</f>
        <v>302</v>
      </c>
      <c r="I1056" s="100">
        <f>IFERROR(INDEX('INPUT DATA'!H$5:H$600,MATCH($B1056,'INPUT DATA'!$A$5:$A$600,FALSE)),"")</f>
        <v>94</v>
      </c>
      <c r="J1056" s="100" t="str">
        <f>IFERROR(INDEX($LD$4:$LD$18,MATCH('INPUT DATA'!I58,$LC$4:$LC$18,1)),"")</f>
        <v>A2</v>
      </c>
      <c r="K1056" s="100">
        <f>IFERROR(INDEX('INPUT DATA'!J$5:J$600,MATCH($B1056,'INPUT DATA'!$A$5:$A$600,FALSE)),"")</f>
        <v>30</v>
      </c>
      <c r="L1056" s="100">
        <f>IFERROR(INDEX('INPUT DATA'!K$5:K$600,MATCH($B1056,'INPUT DATA'!$A$5:$A$600,FALSE)),"")</f>
        <v>96</v>
      </c>
      <c r="M1056" s="100" t="str">
        <f>IFERROR(INDEX($LD$4:$LD$18,MATCH('INPUT DATA'!L58,$LC$4:$LC$18,1)),"")</f>
        <v>A1</v>
      </c>
      <c r="N1056" s="100">
        <f>IFERROR(INDEX('INPUT DATA'!M$5:M$600,MATCH($B1056,'INPUT DATA'!$A$5:$A$600,FALSE)),"")</f>
        <v>54</v>
      </c>
      <c r="O1056" s="100">
        <f>IFERROR(INDEX('INPUT DATA'!N$5:N$600,MATCH($B1056,'INPUT DATA'!$A$5:$A$600,FALSE)),"")</f>
        <v>96</v>
      </c>
      <c r="P1056" s="100" t="str">
        <f>IFERROR(INDEX($LD$4:$LD$18,MATCH('INPUT DATA'!O58,$LC$4:$LC$18,1)),"")</f>
        <v>A1</v>
      </c>
      <c r="Q1056" s="100">
        <f>IFERROR(INDEX('INPUT DATA'!P$5:P$600,MATCH($B1056,'INPUT DATA'!$A$5:$A$600,FALSE)),"")</f>
        <v>55</v>
      </c>
      <c r="R1056" s="100">
        <f>IFERROR(INDEX('INPUT DATA'!Q$5:Q$600,MATCH($B1056,'INPUT DATA'!$A$5:$A$600,FALSE)),"")</f>
        <v>96</v>
      </c>
      <c r="S1056" s="100" t="str">
        <f>IFERROR(INDEX($LD$4:$LD$18,MATCH('INPUT DATA'!R58,$LC$4:$LC$18,1)),"")</f>
        <v>A1</v>
      </c>
      <c r="T1056" s="100">
        <f>IFERROR(INDEX('INPUT DATA'!S$5:S$600,MATCH($B1056,'INPUT DATA'!$A$5:$A$600,FALSE)),"")</f>
        <v>0</v>
      </c>
      <c r="U1056" s="100">
        <f>IFERROR(INDEX('INPUT DATA'!T$5:T$600,MATCH($B1056,'INPUT DATA'!$A$5:$A$600,FALSE)),"")</f>
        <v>0</v>
      </c>
      <c r="V1056" s="100" t="str">
        <f>IFERROR(INDEX($LD$4:$LD$18,MATCH('INPUT DATA'!U58,$LC$4:$LC$18,1)),"")</f>
        <v/>
      </c>
      <c r="W1056" s="100">
        <f>IFERROR(INDEX('INPUT DATA'!V$5:V$600,MATCH($B1056,'INPUT DATA'!$A$5:$A$600,FALSE)),"")</f>
        <v>0</v>
      </c>
      <c r="X1056" s="100">
        <f>IFERROR(INDEX('INPUT DATA'!W$5:W$600,MATCH($B1056,'INPUT DATA'!$A$5:$A$600,FALSE)),"")</f>
        <v>478</v>
      </c>
      <c r="Y1056" s="100">
        <f>IFERROR(INDEX('INPUT DATA'!X$5:X$600,MATCH($B1056,'INPUT DATA'!$A$5:$A$600,FALSE)),"")</f>
        <v>95.6</v>
      </c>
      <c r="Z1056" s="100" t="str">
        <f>IFERROR(INDEX('INPUT DATA'!Y$5:Y$600,MATCH($B1056,'INPUT DATA'!$A$5:$A$600,FALSE)),"")</f>
        <v>PASS</v>
      </c>
      <c r="AA1056" s="100">
        <f>IFERROR(INDEX('INPUT DATA'!Z$5:Z$600,MATCH($B1056,'INPUT DATA'!$A$5:$A$600,FALSE)),"")</f>
        <v>0</v>
      </c>
      <c r="AB1056" s="100">
        <f>IFERROR(INDEX('INPUT DATA'!AA$5:AA$600,MATCH($B1056,'INPUT DATA'!$A$5:$A$600,FALSE)),"")</f>
        <v>0</v>
      </c>
    </row>
    <row r="1057" spans="2:28" ht="15" customHeight="1" x14ac:dyDescent="0.25">
      <c r="B1057" s="115">
        <f>IF('INPUT INF'!A57="","",IF('INPUT INF'!E57="DROP","",'INPUT INF'!A57))</f>
        <v>12672054</v>
      </c>
      <c r="C1057" s="115" t="str">
        <f>IFERROR(INDEX('INPUT INF'!B57:B655,MATCH(B1057,'INPUT INF'!A57:A655,FALSE)),"")</f>
        <v>ANAMIKA SHUKLA</v>
      </c>
      <c r="E1057" s="100">
        <f>IFERROR(INDEX('INPUT DATA'!D$5:D$600,MATCH($B1057,'INPUT DATA'!$A$5:$A$600,FALSE)),"")</f>
        <v>301</v>
      </c>
      <c r="F1057" s="100">
        <f>IFERROR(INDEX('INPUT DATA'!E$5:E$600,MATCH($B1057,'INPUT DATA'!$A$5:$A$600,FALSE)),"")</f>
        <v>87</v>
      </c>
      <c r="G1057" s="100" t="str">
        <f>IFERROR(INDEX($LD$4:$LD$18,MATCH('INPUT DATA'!F59,$LC$4:$LC$18,1)),"")</f>
        <v>B1</v>
      </c>
      <c r="H1057" s="100">
        <f>IFERROR(INDEX('INPUT DATA'!G$6:G$600,MATCH($B1057,'INPUT DATA'!$A$5:$A$600,FALSE)),"")</f>
        <v>302</v>
      </c>
      <c r="I1057" s="100">
        <f>IFERROR(INDEX('INPUT DATA'!H$5:H$600,MATCH($B1057,'INPUT DATA'!$A$5:$A$600,FALSE)),"")</f>
        <v>96</v>
      </c>
      <c r="J1057" s="100" t="str">
        <f>IFERROR(INDEX($LD$4:$LD$18,MATCH('INPUT DATA'!I59,$LC$4:$LC$18,1)),"")</f>
        <v>A1</v>
      </c>
      <c r="K1057" s="100">
        <f>IFERROR(INDEX('INPUT DATA'!J$5:J$600,MATCH($B1057,'INPUT DATA'!$A$5:$A$600,FALSE)),"")</f>
        <v>30</v>
      </c>
      <c r="L1057" s="100">
        <f>IFERROR(INDEX('INPUT DATA'!K$5:K$600,MATCH($B1057,'INPUT DATA'!$A$5:$A$600,FALSE)),"")</f>
        <v>87</v>
      </c>
      <c r="M1057" s="100" t="str">
        <f>IFERROR(INDEX($LD$4:$LD$18,MATCH('INPUT DATA'!L59,$LC$4:$LC$18,1)),"")</f>
        <v>A2</v>
      </c>
      <c r="N1057" s="100">
        <f>IFERROR(INDEX('INPUT DATA'!M$5:M$600,MATCH($B1057,'INPUT DATA'!$A$5:$A$600,FALSE)),"")</f>
        <v>54</v>
      </c>
      <c r="O1057" s="100">
        <f>IFERROR(INDEX('INPUT DATA'!N$5:N$600,MATCH($B1057,'INPUT DATA'!$A$5:$A$600,FALSE)),"")</f>
        <v>92</v>
      </c>
      <c r="P1057" s="100" t="str">
        <f>IFERROR(INDEX($LD$4:$LD$18,MATCH('INPUT DATA'!O59,$LC$4:$LC$18,1)),"")</f>
        <v>A2</v>
      </c>
      <c r="Q1057" s="100">
        <f>IFERROR(INDEX('INPUT DATA'!P$5:P$600,MATCH($B1057,'INPUT DATA'!$A$5:$A$600,FALSE)),"")</f>
        <v>55</v>
      </c>
      <c r="R1057" s="100">
        <f>IFERROR(INDEX('INPUT DATA'!Q$5:Q$600,MATCH($B1057,'INPUT DATA'!$A$5:$A$600,FALSE)),"")</f>
        <v>80</v>
      </c>
      <c r="S1057" s="100" t="str">
        <f>IFERROR(INDEX($LD$4:$LD$18,MATCH('INPUT DATA'!R59,$LC$4:$LC$18,1)),"")</f>
        <v>B1</v>
      </c>
      <c r="T1057" s="100">
        <f>IFERROR(INDEX('INPUT DATA'!S$5:S$600,MATCH($B1057,'INPUT DATA'!$A$5:$A$600,FALSE)),"")</f>
        <v>0</v>
      </c>
      <c r="U1057" s="100">
        <f>IFERROR(INDEX('INPUT DATA'!T$5:T$600,MATCH($B1057,'INPUT DATA'!$A$5:$A$600,FALSE)),"")</f>
        <v>0</v>
      </c>
      <c r="V1057" s="100" t="str">
        <f>IFERROR(INDEX($LD$4:$LD$18,MATCH('INPUT DATA'!U59,$LC$4:$LC$18,1)),"")</f>
        <v/>
      </c>
      <c r="W1057" s="100">
        <f>IFERROR(INDEX('INPUT DATA'!V$5:V$600,MATCH($B1057,'INPUT DATA'!$A$5:$A$600,FALSE)),"")</f>
        <v>0</v>
      </c>
      <c r="X1057" s="100">
        <f>IFERROR(INDEX('INPUT DATA'!W$5:W$600,MATCH($B1057,'INPUT DATA'!$A$5:$A$600,FALSE)),"")</f>
        <v>442</v>
      </c>
      <c r="Y1057" s="100">
        <f>IFERROR(INDEX('INPUT DATA'!X$5:X$600,MATCH($B1057,'INPUT DATA'!$A$5:$A$600,FALSE)),"")</f>
        <v>88.4</v>
      </c>
      <c r="Z1057" s="100" t="str">
        <f>IFERROR(INDEX('INPUT DATA'!Y$5:Y$600,MATCH($B1057,'INPUT DATA'!$A$5:$A$600,FALSE)),"")</f>
        <v>PASS</v>
      </c>
      <c r="AA1057" s="100">
        <f>IFERROR(INDEX('INPUT DATA'!Z$5:Z$600,MATCH($B1057,'INPUT DATA'!$A$5:$A$600,FALSE)),"")</f>
        <v>0</v>
      </c>
      <c r="AB1057" s="100">
        <f>IFERROR(INDEX('INPUT DATA'!AA$5:AA$600,MATCH($B1057,'INPUT DATA'!$A$5:$A$600,FALSE)),"")</f>
        <v>0</v>
      </c>
    </row>
    <row r="1058" spans="2:28" ht="15" customHeight="1" x14ac:dyDescent="0.25">
      <c r="B1058" s="115">
        <f>IF('INPUT INF'!A58="","",IF('INPUT INF'!E58="DROP","",'INPUT INF'!A58))</f>
        <v>12672055</v>
      </c>
      <c r="C1058" s="115" t="str">
        <f>IFERROR(INDEX('INPUT INF'!B58:B656,MATCH(B1058,'INPUT INF'!A58:A656,FALSE)),"")</f>
        <v>KUMARI SHOBHA ADITYA</v>
      </c>
      <c r="E1058" s="100">
        <f>IFERROR(INDEX('INPUT DATA'!D$5:D$600,MATCH($B1058,'INPUT DATA'!$A$5:$A$600,FALSE)),"")</f>
        <v>301</v>
      </c>
      <c r="F1058" s="100">
        <f>IFERROR(INDEX('INPUT DATA'!E$5:E$600,MATCH($B1058,'INPUT DATA'!$A$5:$A$600,FALSE)),"")</f>
        <v>81</v>
      </c>
      <c r="G1058" s="100" t="str">
        <f>IFERROR(INDEX($LD$4:$LD$18,MATCH('INPUT DATA'!F60,$LC$4:$LC$18,1)),"")</f>
        <v>C1</v>
      </c>
      <c r="H1058" s="100">
        <f>IFERROR(INDEX('INPUT DATA'!G$6:G$600,MATCH($B1058,'INPUT DATA'!$A$5:$A$600,FALSE)),"")</f>
        <v>302</v>
      </c>
      <c r="I1058" s="100">
        <f>IFERROR(INDEX('INPUT DATA'!H$5:H$600,MATCH($B1058,'INPUT DATA'!$A$5:$A$600,FALSE)),"")</f>
        <v>86</v>
      </c>
      <c r="J1058" s="100" t="str">
        <f>IFERROR(INDEX($LD$4:$LD$18,MATCH('INPUT DATA'!I60,$LC$4:$LC$18,1)),"")</f>
        <v>B1</v>
      </c>
      <c r="K1058" s="100">
        <f>IFERROR(INDEX('INPUT DATA'!J$5:J$600,MATCH($B1058,'INPUT DATA'!$A$5:$A$600,FALSE)),"")</f>
        <v>30</v>
      </c>
      <c r="L1058" s="100">
        <f>IFERROR(INDEX('INPUT DATA'!K$5:K$600,MATCH($B1058,'INPUT DATA'!$A$5:$A$600,FALSE)),"")</f>
        <v>74</v>
      </c>
      <c r="M1058" s="100" t="str">
        <f>IFERROR(INDEX($LD$4:$LD$18,MATCH('INPUT DATA'!L60,$LC$4:$LC$18,1)),"")</f>
        <v>B2</v>
      </c>
      <c r="N1058" s="100">
        <f>IFERROR(INDEX('INPUT DATA'!M$5:M$600,MATCH($B1058,'INPUT DATA'!$A$5:$A$600,FALSE)),"")</f>
        <v>54</v>
      </c>
      <c r="O1058" s="100">
        <f>IFERROR(INDEX('INPUT DATA'!N$5:N$600,MATCH($B1058,'INPUT DATA'!$A$5:$A$600,FALSE)),"")</f>
        <v>65</v>
      </c>
      <c r="P1058" s="100" t="str">
        <f>IFERROR(INDEX($LD$4:$LD$18,MATCH('INPUT DATA'!O60,$LC$4:$LC$18,1)),"")</f>
        <v>D1</v>
      </c>
      <c r="Q1058" s="100">
        <f>IFERROR(INDEX('INPUT DATA'!P$5:P$600,MATCH($B1058,'INPUT DATA'!$A$5:$A$600,FALSE)),"")</f>
        <v>55</v>
      </c>
      <c r="R1058" s="100">
        <f>IFERROR(INDEX('INPUT DATA'!Q$5:Q$600,MATCH($B1058,'INPUT DATA'!$A$5:$A$600,FALSE)),"")</f>
        <v>61</v>
      </c>
      <c r="S1058" s="100" t="str">
        <f>IFERROR(INDEX($LD$4:$LD$18,MATCH('INPUT DATA'!R60,$LC$4:$LC$18,1)),"")</f>
        <v>C1</v>
      </c>
      <c r="T1058" s="100">
        <f>IFERROR(INDEX('INPUT DATA'!S$5:S$600,MATCH($B1058,'INPUT DATA'!$A$5:$A$600,FALSE)),"")</f>
        <v>0</v>
      </c>
      <c r="U1058" s="100">
        <f>IFERROR(INDEX('INPUT DATA'!T$5:T$600,MATCH($B1058,'INPUT DATA'!$A$5:$A$600,FALSE)),"")</f>
        <v>0</v>
      </c>
      <c r="V1058" s="100" t="str">
        <f>IFERROR(INDEX($LD$4:$LD$18,MATCH('INPUT DATA'!U60,$LC$4:$LC$18,1)),"")</f>
        <v/>
      </c>
      <c r="W1058" s="100">
        <f>IFERROR(INDEX('INPUT DATA'!V$5:V$600,MATCH($B1058,'INPUT DATA'!$A$5:$A$600,FALSE)),"")</f>
        <v>0</v>
      </c>
      <c r="X1058" s="100">
        <f>IFERROR(INDEX('INPUT DATA'!W$5:W$600,MATCH($B1058,'INPUT DATA'!$A$5:$A$600,FALSE)),"")</f>
        <v>367</v>
      </c>
      <c r="Y1058" s="100">
        <f>IFERROR(INDEX('INPUT DATA'!X$5:X$600,MATCH($B1058,'INPUT DATA'!$A$5:$A$600,FALSE)),"")</f>
        <v>73.400000000000006</v>
      </c>
      <c r="Z1058" s="100" t="str">
        <f>IFERROR(INDEX('INPUT DATA'!Y$5:Y$600,MATCH($B1058,'INPUT DATA'!$A$5:$A$600,FALSE)),"")</f>
        <v>PASS</v>
      </c>
      <c r="AA1058" s="100">
        <f>IFERROR(INDEX('INPUT DATA'!Z$5:Z$600,MATCH($B1058,'INPUT DATA'!$A$5:$A$600,FALSE)),"")</f>
        <v>0</v>
      </c>
      <c r="AB1058" s="100">
        <f>IFERROR(INDEX('INPUT DATA'!AA$5:AA$600,MATCH($B1058,'INPUT DATA'!$A$5:$A$600,FALSE)),"")</f>
        <v>0</v>
      </c>
    </row>
    <row r="1059" spans="2:28" ht="15" customHeight="1" x14ac:dyDescent="0.25">
      <c r="B1059" s="115">
        <f>IF('INPUT INF'!A59="","",IF('INPUT INF'!E59="DROP","",'INPUT INF'!A59))</f>
        <v>12672056</v>
      </c>
      <c r="C1059" s="115" t="str">
        <f>IFERROR(INDEX('INPUT INF'!B59:B657,MATCH(B1059,'INPUT INF'!A59:A657,FALSE)),"")</f>
        <v>MONISHA SAHU</v>
      </c>
      <c r="E1059" s="100">
        <f>IFERROR(INDEX('INPUT DATA'!D$5:D$600,MATCH($B1059,'INPUT DATA'!$A$5:$A$600,FALSE)),"")</f>
        <v>301</v>
      </c>
      <c r="F1059" s="100">
        <f>IFERROR(INDEX('INPUT DATA'!E$5:E$600,MATCH($B1059,'INPUT DATA'!$A$5:$A$600,FALSE)),"")</f>
        <v>82</v>
      </c>
      <c r="G1059" s="100" t="str">
        <f>IFERROR(INDEX($LD$4:$LD$18,MATCH('INPUT DATA'!F61,$LC$4:$LC$18,1)),"")</f>
        <v>C1</v>
      </c>
      <c r="H1059" s="100">
        <f>IFERROR(INDEX('INPUT DATA'!G$6:G$600,MATCH($B1059,'INPUT DATA'!$A$5:$A$600,FALSE)),"")</f>
        <v>302</v>
      </c>
      <c r="I1059" s="100">
        <f>IFERROR(INDEX('INPUT DATA'!H$5:H$600,MATCH($B1059,'INPUT DATA'!$A$5:$A$600,FALSE)),"")</f>
        <v>87</v>
      </c>
      <c r="J1059" s="100" t="str">
        <f>IFERROR(INDEX($LD$4:$LD$18,MATCH('INPUT DATA'!I61,$LC$4:$LC$18,1)),"")</f>
        <v>A2</v>
      </c>
      <c r="K1059" s="100">
        <f>IFERROR(INDEX('INPUT DATA'!J$5:J$600,MATCH($B1059,'INPUT DATA'!$A$5:$A$600,FALSE)),"")</f>
        <v>30</v>
      </c>
      <c r="L1059" s="100">
        <f>IFERROR(INDEX('INPUT DATA'!K$5:K$600,MATCH($B1059,'INPUT DATA'!$A$5:$A$600,FALSE)),"")</f>
        <v>82</v>
      </c>
      <c r="M1059" s="100" t="str">
        <f>IFERROR(INDEX($LD$4:$LD$18,MATCH('INPUT DATA'!L61,$LC$4:$LC$18,1)),"")</f>
        <v>B1</v>
      </c>
      <c r="N1059" s="100">
        <f>IFERROR(INDEX('INPUT DATA'!M$5:M$600,MATCH($B1059,'INPUT DATA'!$A$5:$A$600,FALSE)),"")</f>
        <v>54</v>
      </c>
      <c r="O1059" s="100">
        <f>IFERROR(INDEX('INPUT DATA'!N$5:N$600,MATCH($B1059,'INPUT DATA'!$A$5:$A$600,FALSE)),"")</f>
        <v>73</v>
      </c>
      <c r="P1059" s="100" t="str">
        <f>IFERROR(INDEX($LD$4:$LD$18,MATCH('INPUT DATA'!O61,$LC$4:$LC$18,1)),"")</f>
        <v>C2</v>
      </c>
      <c r="Q1059" s="100">
        <f>IFERROR(INDEX('INPUT DATA'!P$5:P$600,MATCH($B1059,'INPUT DATA'!$A$5:$A$600,FALSE)),"")</f>
        <v>55</v>
      </c>
      <c r="R1059" s="100">
        <f>IFERROR(INDEX('INPUT DATA'!Q$5:Q$600,MATCH($B1059,'INPUT DATA'!$A$5:$A$600,FALSE)),"")</f>
        <v>59</v>
      </c>
      <c r="S1059" s="100" t="str">
        <f>IFERROR(INDEX($LD$4:$LD$18,MATCH('INPUT DATA'!R61,$LC$4:$LC$18,1)),"")</f>
        <v>C2</v>
      </c>
      <c r="T1059" s="100">
        <f>IFERROR(INDEX('INPUT DATA'!S$5:S$600,MATCH($B1059,'INPUT DATA'!$A$5:$A$600,FALSE)),"")</f>
        <v>0</v>
      </c>
      <c r="U1059" s="100">
        <f>IFERROR(INDEX('INPUT DATA'!T$5:T$600,MATCH($B1059,'INPUT DATA'!$A$5:$A$600,FALSE)),"")</f>
        <v>0</v>
      </c>
      <c r="V1059" s="100" t="str">
        <f>IFERROR(INDEX($LD$4:$LD$18,MATCH('INPUT DATA'!U61,$LC$4:$LC$18,1)),"")</f>
        <v/>
      </c>
      <c r="W1059" s="100">
        <f>IFERROR(INDEX('INPUT DATA'!V$5:V$600,MATCH($B1059,'INPUT DATA'!$A$5:$A$600,FALSE)),"")</f>
        <v>0</v>
      </c>
      <c r="X1059" s="100">
        <f>IFERROR(INDEX('INPUT DATA'!W$5:W$600,MATCH($B1059,'INPUT DATA'!$A$5:$A$600,FALSE)),"")</f>
        <v>383</v>
      </c>
      <c r="Y1059" s="100">
        <f>IFERROR(INDEX('INPUT DATA'!X$5:X$600,MATCH($B1059,'INPUT DATA'!$A$5:$A$600,FALSE)),"")</f>
        <v>76.599999999999994</v>
      </c>
      <c r="Z1059" s="100" t="str">
        <f>IFERROR(INDEX('INPUT DATA'!Y$5:Y$600,MATCH($B1059,'INPUT DATA'!$A$5:$A$600,FALSE)),"")</f>
        <v>PASS</v>
      </c>
      <c r="AA1059" s="100">
        <f>IFERROR(INDEX('INPUT DATA'!Z$5:Z$600,MATCH($B1059,'INPUT DATA'!$A$5:$A$600,FALSE)),"")</f>
        <v>0</v>
      </c>
      <c r="AB1059" s="100">
        <f>IFERROR(INDEX('INPUT DATA'!AA$5:AA$600,MATCH($B1059,'INPUT DATA'!$A$5:$A$600,FALSE)),"")</f>
        <v>0</v>
      </c>
    </row>
    <row r="1060" spans="2:28" ht="15" customHeight="1" x14ac:dyDescent="0.25">
      <c r="B1060" s="115">
        <f>IF('INPUT INF'!A60="","",IF('INPUT INF'!E60="DROP","",'INPUT INF'!A60))</f>
        <v>12672057</v>
      </c>
      <c r="C1060" s="115" t="str">
        <f>IFERROR(INDEX('INPUT INF'!B60:B658,MATCH(B1060,'INPUT INF'!A60:A658,FALSE)),"")</f>
        <v>MUNTAHA KAUSEN</v>
      </c>
      <c r="E1060" s="100">
        <f>IFERROR(INDEX('INPUT DATA'!D$5:D$600,MATCH($B1060,'INPUT DATA'!$A$5:$A$600,FALSE)),"")</f>
        <v>301</v>
      </c>
      <c r="F1060" s="100">
        <f>IFERROR(INDEX('INPUT DATA'!E$5:E$600,MATCH($B1060,'INPUT DATA'!$A$5:$A$600,FALSE)),"")</f>
        <v>91</v>
      </c>
      <c r="G1060" s="100" t="str">
        <f>IFERROR(INDEX($LD$4:$LD$18,MATCH('INPUT DATA'!F62,$LC$4:$LC$18,1)),"")</f>
        <v>B1</v>
      </c>
      <c r="H1060" s="100">
        <f>IFERROR(INDEX('INPUT DATA'!G$6:G$600,MATCH($B1060,'INPUT DATA'!$A$5:$A$600,FALSE)),"")</f>
        <v>302</v>
      </c>
      <c r="I1060" s="100">
        <f>IFERROR(INDEX('INPUT DATA'!H$5:H$600,MATCH($B1060,'INPUT DATA'!$A$5:$A$600,FALSE)),"")</f>
        <v>92</v>
      </c>
      <c r="J1060" s="100" t="str">
        <f>IFERROR(INDEX($LD$4:$LD$18,MATCH('INPUT DATA'!I62,$LC$4:$LC$18,1)),"")</f>
        <v>A2</v>
      </c>
      <c r="K1060" s="100">
        <f>IFERROR(INDEX('INPUT DATA'!J$5:J$600,MATCH($B1060,'INPUT DATA'!$A$5:$A$600,FALSE)),"")</f>
        <v>30</v>
      </c>
      <c r="L1060" s="100">
        <f>IFERROR(INDEX('INPUT DATA'!K$5:K$600,MATCH($B1060,'INPUT DATA'!$A$5:$A$600,FALSE)),"")</f>
        <v>91</v>
      </c>
      <c r="M1060" s="100" t="str">
        <f>IFERROR(INDEX($LD$4:$LD$18,MATCH('INPUT DATA'!L62,$LC$4:$LC$18,1)),"")</f>
        <v>A2</v>
      </c>
      <c r="N1060" s="100">
        <f>IFERROR(INDEX('INPUT DATA'!M$5:M$600,MATCH($B1060,'INPUT DATA'!$A$5:$A$600,FALSE)),"")</f>
        <v>54</v>
      </c>
      <c r="O1060" s="100">
        <f>IFERROR(INDEX('INPUT DATA'!N$5:N$600,MATCH($B1060,'INPUT DATA'!$A$5:$A$600,FALSE)),"")</f>
        <v>91</v>
      </c>
      <c r="P1060" s="100" t="str">
        <f>IFERROR(INDEX($LD$4:$LD$18,MATCH('INPUT DATA'!O62,$LC$4:$LC$18,1)),"")</f>
        <v>A2</v>
      </c>
      <c r="Q1060" s="100">
        <f>IFERROR(INDEX('INPUT DATA'!P$5:P$600,MATCH($B1060,'INPUT DATA'!$A$5:$A$600,FALSE)),"")</f>
        <v>55</v>
      </c>
      <c r="R1060" s="100">
        <f>IFERROR(INDEX('INPUT DATA'!Q$5:Q$600,MATCH($B1060,'INPUT DATA'!$A$5:$A$600,FALSE)),"")</f>
        <v>92</v>
      </c>
      <c r="S1060" s="100" t="str">
        <f>IFERROR(INDEX($LD$4:$LD$18,MATCH('INPUT DATA'!R62,$LC$4:$LC$18,1)),"")</f>
        <v>A1</v>
      </c>
      <c r="T1060" s="100">
        <f>IFERROR(INDEX('INPUT DATA'!S$5:S$600,MATCH($B1060,'INPUT DATA'!$A$5:$A$600,FALSE)),"")</f>
        <v>0</v>
      </c>
      <c r="U1060" s="100">
        <f>IFERROR(INDEX('INPUT DATA'!T$5:T$600,MATCH($B1060,'INPUT DATA'!$A$5:$A$600,FALSE)),"")</f>
        <v>0</v>
      </c>
      <c r="V1060" s="100" t="str">
        <f>IFERROR(INDEX($LD$4:$LD$18,MATCH('INPUT DATA'!U62,$LC$4:$LC$18,1)),"")</f>
        <v/>
      </c>
      <c r="W1060" s="100">
        <f>IFERROR(INDEX('INPUT DATA'!V$5:V$600,MATCH($B1060,'INPUT DATA'!$A$5:$A$600,FALSE)),"")</f>
        <v>0</v>
      </c>
      <c r="X1060" s="100">
        <f>IFERROR(INDEX('INPUT DATA'!W$5:W$600,MATCH($B1060,'INPUT DATA'!$A$5:$A$600,FALSE)),"")</f>
        <v>457</v>
      </c>
      <c r="Y1060" s="100">
        <f>IFERROR(INDEX('INPUT DATA'!X$5:X$600,MATCH($B1060,'INPUT DATA'!$A$5:$A$600,FALSE)),"")</f>
        <v>91.4</v>
      </c>
      <c r="Z1060" s="100" t="str">
        <f>IFERROR(INDEX('INPUT DATA'!Y$5:Y$600,MATCH($B1060,'INPUT DATA'!$A$5:$A$600,FALSE)),"")</f>
        <v>PASS</v>
      </c>
      <c r="AA1060" s="100">
        <f>IFERROR(INDEX('INPUT DATA'!Z$5:Z$600,MATCH($B1060,'INPUT DATA'!$A$5:$A$600,FALSE)),"")</f>
        <v>0</v>
      </c>
      <c r="AB1060" s="100">
        <f>IFERROR(INDEX('INPUT DATA'!AA$5:AA$600,MATCH($B1060,'INPUT DATA'!$A$5:$A$600,FALSE)),"")</f>
        <v>0</v>
      </c>
    </row>
    <row r="1061" spans="2:28" ht="15" customHeight="1" x14ac:dyDescent="0.25">
      <c r="B1061" s="115">
        <f>IF('INPUT INF'!A61="","",IF('INPUT INF'!E61="DROP","",'INPUT INF'!A61))</f>
        <v>12672058</v>
      </c>
      <c r="C1061" s="115" t="str">
        <f>IFERROR(INDEX('INPUT INF'!B61:B659,MATCH(B1061,'INPUT INF'!A61:A659,FALSE)),"")</f>
        <v>PRACHI SAHU</v>
      </c>
      <c r="E1061" s="100">
        <f>IFERROR(INDEX('INPUT DATA'!D$5:D$600,MATCH($B1061,'INPUT DATA'!$A$5:$A$600,FALSE)),"")</f>
        <v>301</v>
      </c>
      <c r="F1061" s="100">
        <f>IFERROR(INDEX('INPUT DATA'!E$5:E$600,MATCH($B1061,'INPUT DATA'!$A$5:$A$600,FALSE)),"")</f>
        <v>64</v>
      </c>
      <c r="G1061" s="100" t="str">
        <f>IFERROR(INDEX($LD$4:$LD$18,MATCH('INPUT DATA'!F63,$LC$4:$LC$18,1)),"")</f>
        <v>D1</v>
      </c>
      <c r="H1061" s="100">
        <f>IFERROR(INDEX('INPUT DATA'!G$6:G$600,MATCH($B1061,'INPUT DATA'!$A$5:$A$600,FALSE)),"")</f>
        <v>65</v>
      </c>
      <c r="I1061" s="100">
        <f>IFERROR(INDEX('INPUT DATA'!H$5:H$600,MATCH($B1061,'INPUT DATA'!$A$5:$A$600,FALSE)),"")</f>
        <v>79</v>
      </c>
      <c r="J1061" s="100" t="str">
        <f>IFERROR(INDEX($LD$4:$LD$18,MATCH('INPUT DATA'!I63,$LC$4:$LC$18,1)),"")</f>
        <v>B2</v>
      </c>
      <c r="K1061" s="100">
        <f>IFERROR(INDEX('INPUT DATA'!J$5:J$600,MATCH($B1061,'INPUT DATA'!$A$5:$A$600,FALSE)),"")</f>
        <v>30</v>
      </c>
      <c r="L1061" s="100">
        <f>IFERROR(INDEX('INPUT DATA'!K$5:K$600,MATCH($B1061,'INPUT DATA'!$A$5:$A$600,FALSE)),"")</f>
        <v>55</v>
      </c>
      <c r="M1061" s="100" t="str">
        <f>IFERROR(INDEX($LD$4:$LD$18,MATCH('INPUT DATA'!L63,$LC$4:$LC$18,1)),"")</f>
        <v>D1</v>
      </c>
      <c r="N1061" s="100">
        <f>IFERROR(INDEX('INPUT DATA'!M$5:M$600,MATCH($B1061,'INPUT DATA'!$A$5:$A$600,FALSE)),"")</f>
        <v>54</v>
      </c>
      <c r="O1061" s="100">
        <f>IFERROR(INDEX('INPUT DATA'!N$5:N$600,MATCH($B1061,'INPUT DATA'!$A$5:$A$600,FALSE)),"")</f>
        <v>62</v>
      </c>
      <c r="P1061" s="100" t="str">
        <f>IFERROR(INDEX($LD$4:$LD$18,MATCH('INPUT DATA'!O63,$LC$4:$LC$18,1)),"")</f>
        <v>D1</v>
      </c>
      <c r="Q1061" s="100">
        <f>IFERROR(INDEX('INPUT DATA'!P$5:P$600,MATCH($B1061,'INPUT DATA'!$A$5:$A$600,FALSE)),"")</f>
        <v>55</v>
      </c>
      <c r="R1061" s="100">
        <f>IFERROR(INDEX('INPUT DATA'!Q$5:Q$600,MATCH($B1061,'INPUT DATA'!$A$5:$A$600,FALSE)),"")</f>
        <v>59</v>
      </c>
      <c r="S1061" s="100" t="str">
        <f>IFERROR(INDEX($LD$4:$LD$18,MATCH('INPUT DATA'!R63,$LC$4:$LC$18,1)),"")</f>
        <v>C2</v>
      </c>
      <c r="T1061" s="100">
        <f>IFERROR(INDEX('INPUT DATA'!S$5:S$600,MATCH($B1061,'INPUT DATA'!$A$5:$A$600,FALSE)),"")</f>
        <v>0</v>
      </c>
      <c r="U1061" s="100">
        <f>IFERROR(INDEX('INPUT DATA'!T$5:T$600,MATCH($B1061,'INPUT DATA'!$A$5:$A$600,FALSE)),"")</f>
        <v>0</v>
      </c>
      <c r="V1061" s="100" t="str">
        <f>IFERROR(INDEX($LD$4:$LD$18,MATCH('INPUT DATA'!U63,$LC$4:$LC$18,1)),"")</f>
        <v/>
      </c>
      <c r="W1061" s="100">
        <f>IFERROR(INDEX('INPUT DATA'!V$5:V$600,MATCH($B1061,'INPUT DATA'!$A$5:$A$600,FALSE)),"")</f>
        <v>0</v>
      </c>
      <c r="X1061" s="100">
        <f>IFERROR(INDEX('INPUT DATA'!W$5:W$600,MATCH($B1061,'INPUT DATA'!$A$5:$A$600,FALSE)),"")</f>
        <v>319</v>
      </c>
      <c r="Y1061" s="100">
        <f>IFERROR(INDEX('INPUT DATA'!X$5:X$600,MATCH($B1061,'INPUT DATA'!$A$5:$A$600,FALSE)),"")</f>
        <v>63.8</v>
      </c>
      <c r="Z1061" s="100" t="str">
        <f>IFERROR(INDEX('INPUT DATA'!Y$5:Y$600,MATCH($B1061,'INPUT DATA'!$A$5:$A$600,FALSE)),"")</f>
        <v>PASS</v>
      </c>
      <c r="AA1061" s="100">
        <f>IFERROR(INDEX('INPUT DATA'!Z$5:Z$600,MATCH($B1061,'INPUT DATA'!$A$5:$A$600,FALSE)),"")</f>
        <v>0</v>
      </c>
      <c r="AB1061" s="100">
        <f>IFERROR(INDEX('INPUT DATA'!AA$5:AA$600,MATCH($B1061,'INPUT DATA'!$A$5:$A$600,FALSE)),"")</f>
        <v>0</v>
      </c>
    </row>
    <row r="1062" spans="2:28" ht="15" customHeight="1" x14ac:dyDescent="0.25">
      <c r="B1062" s="115">
        <f>IF('INPUT INF'!A62="","",IF('INPUT INF'!E62="DROP","",'INPUT INF'!A62))</f>
        <v>12672059</v>
      </c>
      <c r="C1062" s="115" t="str">
        <f>IFERROR(INDEX('INPUT INF'!B62:B660,MATCH(B1062,'INPUT INF'!A62:A660,FALSE)),"")</f>
        <v>BHUPESH KUMAR CHANDRA</v>
      </c>
      <c r="E1062" s="100">
        <f>IFERROR(INDEX('INPUT DATA'!D$5:D$600,MATCH($B1062,'INPUT DATA'!$A$5:$A$600,FALSE)),"")</f>
        <v>301</v>
      </c>
      <c r="F1062" s="100">
        <f>IFERROR(INDEX('INPUT DATA'!E$5:E$600,MATCH($B1062,'INPUT DATA'!$A$5:$A$600,FALSE)),"")</f>
        <v>79</v>
      </c>
      <c r="G1062" s="100" t="str">
        <f>IFERROR(INDEX($LD$4:$LD$18,MATCH('INPUT DATA'!F64,$LC$4:$LC$18,1)),"")</f>
        <v>C1</v>
      </c>
      <c r="H1062" s="100">
        <f>IFERROR(INDEX('INPUT DATA'!G$6:G$600,MATCH($B1062,'INPUT DATA'!$A$5:$A$600,FALSE)),"")</f>
        <v>302</v>
      </c>
      <c r="I1062" s="100">
        <f>IFERROR(INDEX('INPUT DATA'!H$5:H$600,MATCH($B1062,'INPUT DATA'!$A$5:$A$600,FALSE)),"")</f>
        <v>92</v>
      </c>
      <c r="J1062" s="100" t="str">
        <f>IFERROR(INDEX($LD$4:$LD$18,MATCH('INPUT DATA'!I64,$LC$4:$LC$18,1)),"")</f>
        <v>A2</v>
      </c>
      <c r="K1062" s="100">
        <f>IFERROR(INDEX('INPUT DATA'!J$5:J$600,MATCH($B1062,'INPUT DATA'!$A$5:$A$600,FALSE)),"")</f>
        <v>30</v>
      </c>
      <c r="L1062" s="100">
        <f>IFERROR(INDEX('INPUT DATA'!K$5:K$600,MATCH($B1062,'INPUT DATA'!$A$5:$A$600,FALSE)),"")</f>
        <v>59</v>
      </c>
      <c r="M1062" s="100" t="str">
        <f>IFERROR(INDEX($LD$4:$LD$18,MATCH('INPUT DATA'!L64,$LC$4:$LC$18,1)),"")</f>
        <v>D1</v>
      </c>
      <c r="N1062" s="100">
        <f>IFERROR(INDEX('INPUT DATA'!M$5:M$600,MATCH($B1062,'INPUT DATA'!$A$5:$A$600,FALSE)),"")</f>
        <v>54</v>
      </c>
      <c r="O1062" s="100">
        <f>IFERROR(INDEX('INPUT DATA'!N$5:N$600,MATCH($B1062,'INPUT DATA'!$A$5:$A$600,FALSE)),"")</f>
        <v>66</v>
      </c>
      <c r="P1062" s="100" t="str">
        <f>IFERROR(INDEX($LD$4:$LD$18,MATCH('INPUT DATA'!O64,$LC$4:$LC$18,1)),"")</f>
        <v>D1</v>
      </c>
      <c r="Q1062" s="100">
        <f>IFERROR(INDEX('INPUT DATA'!P$5:P$600,MATCH($B1062,'INPUT DATA'!$A$5:$A$600,FALSE)),"")</f>
        <v>55</v>
      </c>
      <c r="R1062" s="100">
        <f>IFERROR(INDEX('INPUT DATA'!Q$5:Q$600,MATCH($B1062,'INPUT DATA'!$A$5:$A$600,FALSE)),"")</f>
        <v>61</v>
      </c>
      <c r="S1062" s="100" t="str">
        <f>IFERROR(INDEX($LD$4:$LD$18,MATCH('INPUT DATA'!R64,$LC$4:$LC$18,1)),"")</f>
        <v>C1</v>
      </c>
      <c r="T1062" s="100">
        <f>IFERROR(INDEX('INPUT DATA'!S$5:S$600,MATCH($B1062,'INPUT DATA'!$A$5:$A$600,FALSE)),"")</f>
        <v>0</v>
      </c>
      <c r="U1062" s="100">
        <f>IFERROR(INDEX('INPUT DATA'!T$5:T$600,MATCH($B1062,'INPUT DATA'!$A$5:$A$600,FALSE)),"")</f>
        <v>0</v>
      </c>
      <c r="V1062" s="100" t="str">
        <f>IFERROR(INDEX($LD$4:$LD$18,MATCH('INPUT DATA'!U64,$LC$4:$LC$18,1)),"")</f>
        <v/>
      </c>
      <c r="W1062" s="100">
        <f>IFERROR(INDEX('INPUT DATA'!V$5:V$600,MATCH($B1062,'INPUT DATA'!$A$5:$A$600,FALSE)),"")</f>
        <v>0</v>
      </c>
      <c r="X1062" s="100">
        <f>IFERROR(INDEX('INPUT DATA'!W$5:W$600,MATCH($B1062,'INPUT DATA'!$A$5:$A$600,FALSE)),"")</f>
        <v>357</v>
      </c>
      <c r="Y1062" s="100">
        <f>IFERROR(INDEX('INPUT DATA'!X$5:X$600,MATCH($B1062,'INPUT DATA'!$A$5:$A$600,FALSE)),"")</f>
        <v>71.400000000000006</v>
      </c>
      <c r="Z1062" s="100" t="str">
        <f>IFERROR(INDEX('INPUT DATA'!Y$5:Y$600,MATCH($B1062,'INPUT DATA'!$A$5:$A$600,FALSE)),"")</f>
        <v>PASS</v>
      </c>
      <c r="AA1062" s="100">
        <f>IFERROR(INDEX('INPUT DATA'!Z$5:Z$600,MATCH($B1062,'INPUT DATA'!$A$5:$A$600,FALSE)),"")</f>
        <v>0</v>
      </c>
      <c r="AB1062" s="100">
        <f>IFERROR(INDEX('INPUT DATA'!AA$5:AA$600,MATCH($B1062,'INPUT DATA'!$A$5:$A$600,FALSE)),"")</f>
        <v>0</v>
      </c>
    </row>
    <row r="1063" spans="2:28" ht="15" customHeight="1" x14ac:dyDescent="0.25">
      <c r="B1063" s="115">
        <f>IF('INPUT INF'!A63="","",IF('INPUT INF'!E63="DROP","",'INPUT INF'!A63))</f>
        <v>12672060</v>
      </c>
      <c r="C1063" s="115" t="str">
        <f>IFERROR(INDEX('INPUT INF'!B63:B661,MATCH(B1063,'INPUT INF'!A63:A661,FALSE)),"")</f>
        <v>S KARTHIK</v>
      </c>
      <c r="E1063" s="100">
        <f>IFERROR(INDEX('INPUT DATA'!D$5:D$600,MATCH($B1063,'INPUT DATA'!$A$5:$A$600,FALSE)),"")</f>
        <v>301</v>
      </c>
      <c r="F1063" s="100">
        <f>IFERROR(INDEX('INPUT DATA'!E$5:E$600,MATCH($B1063,'INPUT DATA'!$A$5:$A$600,FALSE)),"")</f>
        <v>79</v>
      </c>
      <c r="G1063" s="100" t="str">
        <f>IFERROR(INDEX($LD$4:$LD$18,MATCH('INPUT DATA'!F65,$LC$4:$LC$18,1)),"")</f>
        <v>C1</v>
      </c>
      <c r="H1063" s="100">
        <f>IFERROR(INDEX('INPUT DATA'!G$6:G$600,MATCH($B1063,'INPUT DATA'!$A$5:$A$600,FALSE)),"")</f>
        <v>302</v>
      </c>
      <c r="I1063" s="100">
        <f>IFERROR(INDEX('INPUT DATA'!H$5:H$600,MATCH($B1063,'INPUT DATA'!$A$5:$A$600,FALSE)),"")</f>
        <v>65</v>
      </c>
      <c r="J1063" s="100" t="str">
        <f>IFERROR(INDEX($LD$4:$LD$18,MATCH('INPUT DATA'!I65,$LC$4:$LC$18,1)),"")</f>
        <v>D1</v>
      </c>
      <c r="K1063" s="100">
        <f>IFERROR(INDEX('INPUT DATA'!J$5:J$600,MATCH($B1063,'INPUT DATA'!$A$5:$A$600,FALSE)),"")</f>
        <v>30</v>
      </c>
      <c r="L1063" s="100">
        <f>IFERROR(INDEX('INPUT DATA'!K$5:K$600,MATCH($B1063,'INPUT DATA'!$A$5:$A$600,FALSE)),"")</f>
        <v>55</v>
      </c>
      <c r="M1063" s="100" t="str">
        <f>IFERROR(INDEX($LD$4:$LD$18,MATCH('INPUT DATA'!L65,$LC$4:$LC$18,1)),"")</f>
        <v>D1</v>
      </c>
      <c r="N1063" s="100">
        <f>IFERROR(INDEX('INPUT DATA'!M$5:M$600,MATCH($B1063,'INPUT DATA'!$A$5:$A$600,FALSE)),"")</f>
        <v>54</v>
      </c>
      <c r="O1063" s="100">
        <f>IFERROR(INDEX('INPUT DATA'!N$5:N$600,MATCH($B1063,'INPUT DATA'!$A$5:$A$600,FALSE)),"")</f>
        <v>47</v>
      </c>
      <c r="P1063" s="100" t="str">
        <f>IFERROR(INDEX($LD$4:$LD$18,MATCH('INPUT DATA'!O65,$LC$4:$LC$18,1)),"")</f>
        <v>D2</v>
      </c>
      <c r="Q1063" s="100">
        <f>IFERROR(INDEX('INPUT DATA'!P$5:P$600,MATCH($B1063,'INPUT DATA'!$A$5:$A$600,FALSE)),"")</f>
        <v>55</v>
      </c>
      <c r="R1063" s="100">
        <f>IFERROR(INDEX('INPUT DATA'!Q$5:Q$600,MATCH($B1063,'INPUT DATA'!$A$5:$A$600,FALSE)),"")</f>
        <v>60</v>
      </c>
      <c r="S1063" s="100" t="str">
        <f>IFERROR(INDEX($LD$4:$LD$18,MATCH('INPUT DATA'!R65,$LC$4:$LC$18,1)),"")</f>
        <v>C2</v>
      </c>
      <c r="T1063" s="100">
        <f>IFERROR(INDEX('INPUT DATA'!S$5:S$600,MATCH($B1063,'INPUT DATA'!$A$5:$A$600,FALSE)),"")</f>
        <v>0</v>
      </c>
      <c r="U1063" s="100">
        <f>IFERROR(INDEX('INPUT DATA'!T$5:T$600,MATCH($B1063,'INPUT DATA'!$A$5:$A$600,FALSE)),"")</f>
        <v>0</v>
      </c>
      <c r="V1063" s="100" t="str">
        <f>IFERROR(INDEX($LD$4:$LD$18,MATCH('INPUT DATA'!U65,$LC$4:$LC$18,1)),"")</f>
        <v/>
      </c>
      <c r="W1063" s="100">
        <f>IFERROR(INDEX('INPUT DATA'!V$5:V$600,MATCH($B1063,'INPUT DATA'!$A$5:$A$600,FALSE)),"")</f>
        <v>0</v>
      </c>
      <c r="X1063" s="100">
        <f>IFERROR(INDEX('INPUT DATA'!W$5:W$600,MATCH($B1063,'INPUT DATA'!$A$5:$A$600,FALSE)),"")</f>
        <v>306</v>
      </c>
      <c r="Y1063" s="100">
        <f>IFERROR(INDEX('INPUT DATA'!X$5:X$600,MATCH($B1063,'INPUT DATA'!$A$5:$A$600,FALSE)),"")</f>
        <v>61.2</v>
      </c>
      <c r="Z1063" s="100" t="str">
        <f>IFERROR(INDEX('INPUT DATA'!Y$5:Y$600,MATCH($B1063,'INPUT DATA'!$A$5:$A$600,FALSE)),"")</f>
        <v>PASS</v>
      </c>
      <c r="AA1063" s="100">
        <f>IFERROR(INDEX('INPUT DATA'!Z$5:Z$600,MATCH($B1063,'INPUT DATA'!$A$5:$A$600,FALSE)),"")</f>
        <v>0</v>
      </c>
      <c r="AB1063" s="100">
        <f>IFERROR(INDEX('INPUT DATA'!AA$5:AA$600,MATCH($B1063,'INPUT DATA'!$A$5:$A$600,FALSE)),"")</f>
        <v>0</v>
      </c>
    </row>
    <row r="1064" spans="2:28" ht="15" customHeight="1" x14ac:dyDescent="0.25">
      <c r="B1064" s="115">
        <f>IF('INPUT INF'!A64="","",IF('INPUT INF'!E64="DROP","",'INPUT INF'!A64))</f>
        <v>12672061</v>
      </c>
      <c r="C1064" s="115" t="str">
        <f>IFERROR(INDEX('INPUT INF'!B64:B662,MATCH(B1064,'INPUT INF'!A64:A662,FALSE)),"")</f>
        <v>SAMBHAVI</v>
      </c>
      <c r="E1064" s="100">
        <f>IFERROR(INDEX('INPUT DATA'!D$5:D$600,MATCH($B1064,'INPUT DATA'!$A$5:$A$600,FALSE)),"")</f>
        <v>301</v>
      </c>
      <c r="F1064" s="100">
        <f>IFERROR(INDEX('INPUT DATA'!E$5:E$600,MATCH($B1064,'INPUT DATA'!$A$5:$A$600,FALSE)),"")</f>
        <v>93</v>
      </c>
      <c r="G1064" s="100" t="str">
        <f>IFERROR(INDEX($LD$4:$LD$18,MATCH('INPUT DATA'!F66,$LC$4:$LC$18,1)),"")</f>
        <v>A2</v>
      </c>
      <c r="H1064" s="100">
        <f>IFERROR(INDEX('INPUT DATA'!G$6:G$600,MATCH($B1064,'INPUT DATA'!$A$5:$A$600,FALSE)),"")</f>
        <v>302</v>
      </c>
      <c r="I1064" s="100">
        <f>IFERROR(INDEX('INPUT DATA'!H$5:H$600,MATCH($B1064,'INPUT DATA'!$A$5:$A$600,FALSE)),"")</f>
        <v>93</v>
      </c>
      <c r="J1064" s="100" t="str">
        <f>IFERROR(INDEX($LD$4:$LD$18,MATCH('INPUT DATA'!I66,$LC$4:$LC$18,1)),"")</f>
        <v>A1</v>
      </c>
      <c r="K1064" s="100">
        <f>IFERROR(INDEX('INPUT DATA'!J$5:J$600,MATCH($B1064,'INPUT DATA'!$A$5:$A$600,FALSE)),"")</f>
        <v>30</v>
      </c>
      <c r="L1064" s="100">
        <f>IFERROR(INDEX('INPUT DATA'!K$5:K$600,MATCH($B1064,'INPUT DATA'!$A$5:$A$600,FALSE)),"")</f>
        <v>77</v>
      </c>
      <c r="M1064" s="100" t="str">
        <f>IFERROR(INDEX($LD$4:$LD$18,MATCH('INPUT DATA'!L66,$LC$4:$LC$18,1)),"")</f>
        <v>B2</v>
      </c>
      <c r="N1064" s="100">
        <f>IFERROR(INDEX('INPUT DATA'!M$5:M$600,MATCH($B1064,'INPUT DATA'!$A$5:$A$600,FALSE)),"")</f>
        <v>54</v>
      </c>
      <c r="O1064" s="100">
        <f>IFERROR(INDEX('INPUT DATA'!N$5:N$600,MATCH($B1064,'INPUT DATA'!$A$5:$A$600,FALSE)),"")</f>
        <v>77</v>
      </c>
      <c r="P1064" s="100" t="str">
        <f>IFERROR(INDEX($LD$4:$LD$18,MATCH('INPUT DATA'!O66,$LC$4:$LC$18,1)),"")</f>
        <v>C1</v>
      </c>
      <c r="Q1064" s="100">
        <f>IFERROR(INDEX('INPUT DATA'!P$5:P$600,MATCH($B1064,'INPUT DATA'!$A$5:$A$600,FALSE)),"")</f>
        <v>55</v>
      </c>
      <c r="R1064" s="100">
        <f>IFERROR(INDEX('INPUT DATA'!Q$5:Q$600,MATCH($B1064,'INPUT DATA'!$A$5:$A$600,FALSE)),"")</f>
        <v>79</v>
      </c>
      <c r="S1064" s="100" t="str">
        <f>IFERROR(INDEX($LD$4:$LD$18,MATCH('INPUT DATA'!R66,$LC$4:$LC$18,1)),"")</f>
        <v>B1</v>
      </c>
      <c r="T1064" s="100">
        <f>IFERROR(INDEX('INPUT DATA'!S$5:S$600,MATCH($B1064,'INPUT DATA'!$A$5:$A$600,FALSE)),"")</f>
        <v>0</v>
      </c>
      <c r="U1064" s="100">
        <f>IFERROR(INDEX('INPUT DATA'!T$5:T$600,MATCH($B1064,'INPUT DATA'!$A$5:$A$600,FALSE)),"")</f>
        <v>0</v>
      </c>
      <c r="V1064" s="100" t="str">
        <f>IFERROR(INDEX($LD$4:$LD$18,MATCH('INPUT DATA'!U66,$LC$4:$LC$18,1)),"")</f>
        <v/>
      </c>
      <c r="W1064" s="100">
        <f>IFERROR(INDEX('INPUT DATA'!V$5:V$600,MATCH($B1064,'INPUT DATA'!$A$5:$A$600,FALSE)),"")</f>
        <v>0</v>
      </c>
      <c r="X1064" s="100">
        <f>IFERROR(INDEX('INPUT DATA'!W$5:W$600,MATCH($B1064,'INPUT DATA'!$A$5:$A$600,FALSE)),"")</f>
        <v>419</v>
      </c>
      <c r="Y1064" s="100">
        <f>IFERROR(INDEX('INPUT DATA'!X$5:X$600,MATCH($B1064,'INPUT DATA'!$A$5:$A$600,FALSE)),"")</f>
        <v>83.8</v>
      </c>
      <c r="Z1064" s="100" t="str">
        <f>IFERROR(INDEX('INPUT DATA'!Y$5:Y$600,MATCH($B1064,'INPUT DATA'!$A$5:$A$600,FALSE)),"")</f>
        <v>PASS</v>
      </c>
      <c r="AA1064" s="100">
        <f>IFERROR(INDEX('INPUT DATA'!Z$5:Z$600,MATCH($B1064,'INPUT DATA'!$A$5:$A$600,FALSE)),"")</f>
        <v>0</v>
      </c>
      <c r="AB1064" s="100">
        <f>IFERROR(INDEX('INPUT DATA'!AA$5:AA$600,MATCH($B1064,'INPUT DATA'!$A$5:$A$600,FALSE)),"")</f>
        <v>0</v>
      </c>
    </row>
    <row r="1065" spans="2:28" ht="15" customHeight="1" x14ac:dyDescent="0.25">
      <c r="B1065" s="115">
        <f>IF('INPUT INF'!A65="","",IF('INPUT INF'!E65="DROP","",'INPUT INF'!A65))</f>
        <v>12672062</v>
      </c>
      <c r="C1065" s="115" t="str">
        <f>IFERROR(INDEX('INPUT INF'!B65:B663,MATCH(B1065,'INPUT INF'!A65:A663,FALSE)),"")</f>
        <v>SANJANA KUMARI</v>
      </c>
      <c r="E1065" s="100">
        <f>IFERROR(INDEX('INPUT DATA'!D$5:D$600,MATCH($B1065,'INPUT DATA'!$A$5:$A$600,FALSE)),"")</f>
        <v>301</v>
      </c>
      <c r="F1065" s="100">
        <f>IFERROR(INDEX('INPUT DATA'!E$5:E$600,MATCH($B1065,'INPUT DATA'!$A$5:$A$600,FALSE)),"")</f>
        <v>86</v>
      </c>
      <c r="G1065" s="100" t="str">
        <f>IFERROR(INDEX($LD$4:$LD$18,MATCH('INPUT DATA'!F67,$LC$4:$LC$18,1)),"")</f>
        <v>B2</v>
      </c>
      <c r="H1065" s="100">
        <f>IFERROR(INDEX('INPUT DATA'!G$6:G$600,MATCH($B1065,'INPUT DATA'!$A$5:$A$600,FALSE)),"")</f>
        <v>302</v>
      </c>
      <c r="I1065" s="100">
        <f>IFERROR(INDEX('INPUT DATA'!H$5:H$600,MATCH($B1065,'INPUT DATA'!$A$5:$A$600,FALSE)),"")</f>
        <v>93</v>
      </c>
      <c r="J1065" s="100" t="str">
        <f>IFERROR(INDEX($LD$4:$LD$18,MATCH('INPUT DATA'!I67,$LC$4:$LC$18,1)),"")</f>
        <v>A1</v>
      </c>
      <c r="K1065" s="100">
        <f>IFERROR(INDEX('INPUT DATA'!J$5:J$600,MATCH($B1065,'INPUT DATA'!$A$5:$A$600,FALSE)),"")</f>
        <v>30</v>
      </c>
      <c r="L1065" s="100">
        <f>IFERROR(INDEX('INPUT DATA'!K$5:K$600,MATCH($B1065,'INPUT DATA'!$A$5:$A$600,FALSE)),"")</f>
        <v>79</v>
      </c>
      <c r="M1065" s="100" t="str">
        <f>IFERROR(INDEX($LD$4:$LD$18,MATCH('INPUT DATA'!L67,$LC$4:$LC$18,1)),"")</f>
        <v>B1</v>
      </c>
      <c r="N1065" s="100">
        <f>IFERROR(INDEX('INPUT DATA'!M$5:M$600,MATCH($B1065,'INPUT DATA'!$A$5:$A$600,FALSE)),"")</f>
        <v>54</v>
      </c>
      <c r="O1065" s="100">
        <f>IFERROR(INDEX('INPUT DATA'!N$5:N$600,MATCH($B1065,'INPUT DATA'!$A$5:$A$600,FALSE)),"")</f>
        <v>89</v>
      </c>
      <c r="P1065" s="100" t="str">
        <f>IFERROR(INDEX($LD$4:$LD$18,MATCH('INPUT DATA'!O67,$LC$4:$LC$18,1)),"")</f>
        <v>B1</v>
      </c>
      <c r="Q1065" s="100">
        <f>IFERROR(INDEX('INPUT DATA'!P$5:P$600,MATCH($B1065,'INPUT DATA'!$A$5:$A$600,FALSE)),"")</f>
        <v>55</v>
      </c>
      <c r="R1065" s="100">
        <f>IFERROR(INDEX('INPUT DATA'!Q$5:Q$600,MATCH($B1065,'INPUT DATA'!$A$5:$A$600,FALSE)),"")</f>
        <v>79</v>
      </c>
      <c r="S1065" s="100" t="str">
        <f>IFERROR(INDEX($LD$4:$LD$18,MATCH('INPUT DATA'!R67,$LC$4:$LC$18,1)),"")</f>
        <v>B1</v>
      </c>
      <c r="T1065" s="100">
        <f>IFERROR(INDEX('INPUT DATA'!S$5:S$600,MATCH($B1065,'INPUT DATA'!$A$5:$A$600,FALSE)),"")</f>
        <v>0</v>
      </c>
      <c r="U1065" s="100">
        <f>IFERROR(INDEX('INPUT DATA'!T$5:T$600,MATCH($B1065,'INPUT DATA'!$A$5:$A$600,FALSE)),"")</f>
        <v>0</v>
      </c>
      <c r="V1065" s="100" t="str">
        <f>IFERROR(INDEX($LD$4:$LD$18,MATCH('INPUT DATA'!U67,$LC$4:$LC$18,1)),"")</f>
        <v/>
      </c>
      <c r="W1065" s="100">
        <f>IFERROR(INDEX('INPUT DATA'!V$5:V$600,MATCH($B1065,'INPUT DATA'!$A$5:$A$600,FALSE)),"")</f>
        <v>0</v>
      </c>
      <c r="X1065" s="100">
        <f>IFERROR(INDEX('INPUT DATA'!W$5:W$600,MATCH($B1065,'INPUT DATA'!$A$5:$A$600,FALSE)),"")</f>
        <v>426</v>
      </c>
      <c r="Y1065" s="100">
        <f>IFERROR(INDEX('INPUT DATA'!X$5:X$600,MATCH($B1065,'INPUT DATA'!$A$5:$A$600,FALSE)),"")</f>
        <v>85.2</v>
      </c>
      <c r="Z1065" s="100" t="str">
        <f>IFERROR(INDEX('INPUT DATA'!Y$5:Y$600,MATCH($B1065,'INPUT DATA'!$A$5:$A$600,FALSE)),"")</f>
        <v>PASS</v>
      </c>
      <c r="AA1065" s="100">
        <f>IFERROR(INDEX('INPUT DATA'!Z$5:Z$600,MATCH($B1065,'INPUT DATA'!$A$5:$A$600,FALSE)),"")</f>
        <v>0</v>
      </c>
      <c r="AB1065" s="100">
        <f>IFERROR(INDEX('INPUT DATA'!AA$5:AA$600,MATCH($B1065,'INPUT DATA'!$A$5:$A$600,FALSE)),"")</f>
        <v>0</v>
      </c>
    </row>
    <row r="1066" spans="2:28" ht="15" customHeight="1" x14ac:dyDescent="0.25">
      <c r="B1066" s="115">
        <f>IF('INPUT INF'!A66="","",IF('INPUT INF'!E66="DROP","",'INPUT INF'!A66))</f>
        <v>12672063</v>
      </c>
      <c r="C1066" s="115" t="str">
        <f>IFERROR(INDEX('INPUT INF'!B66:B664,MATCH(B1066,'INPUT INF'!A66:A664,FALSE)),"")</f>
        <v>TANUSHREE RATHORE</v>
      </c>
      <c r="E1066" s="100">
        <f>IFERROR(INDEX('INPUT DATA'!D$5:D$600,MATCH($B1066,'INPUT DATA'!$A$5:$A$600,FALSE)),"")</f>
        <v>301</v>
      </c>
      <c r="F1066" s="100">
        <f>IFERROR(INDEX('INPUT DATA'!E$5:E$600,MATCH($B1066,'INPUT DATA'!$A$5:$A$600,FALSE)),"")</f>
        <v>65</v>
      </c>
      <c r="G1066" s="100" t="str">
        <f>IFERROR(INDEX($LD$4:$LD$18,MATCH('INPUT DATA'!F68,$LC$4:$LC$18,1)),"")</f>
        <v>D1</v>
      </c>
      <c r="H1066" s="100">
        <f>IFERROR(INDEX('INPUT DATA'!G$6:G$600,MATCH($B1066,'INPUT DATA'!$A$5:$A$600,FALSE)),"")</f>
        <v>302</v>
      </c>
      <c r="I1066" s="100">
        <f>IFERROR(INDEX('INPUT DATA'!H$5:H$600,MATCH($B1066,'INPUT DATA'!$A$5:$A$600,FALSE)),"")</f>
        <v>79</v>
      </c>
      <c r="J1066" s="100" t="str">
        <f>IFERROR(INDEX($LD$4:$LD$18,MATCH('INPUT DATA'!I68,$LC$4:$LC$18,1)),"")</f>
        <v>B2</v>
      </c>
      <c r="K1066" s="100">
        <f>IFERROR(INDEX('INPUT DATA'!J$5:J$600,MATCH($B1066,'INPUT DATA'!$A$5:$A$600,FALSE)),"")</f>
        <v>30</v>
      </c>
      <c r="L1066" s="100">
        <f>IFERROR(INDEX('INPUT DATA'!K$5:K$600,MATCH($B1066,'INPUT DATA'!$A$5:$A$600,FALSE)),"")</f>
        <v>57</v>
      </c>
      <c r="M1066" s="100" t="str">
        <f>IFERROR(INDEX($LD$4:$LD$18,MATCH('INPUT DATA'!L68,$LC$4:$LC$18,1)),"")</f>
        <v>D1</v>
      </c>
      <c r="N1066" s="100">
        <f>IFERROR(INDEX('INPUT DATA'!M$5:M$600,MATCH($B1066,'INPUT DATA'!$A$5:$A$600,FALSE)),"")</f>
        <v>54</v>
      </c>
      <c r="O1066" s="100">
        <f>IFERROR(INDEX('INPUT DATA'!N$5:N$600,MATCH($B1066,'INPUT DATA'!$A$5:$A$600,FALSE)),"")</f>
        <v>71</v>
      </c>
      <c r="P1066" s="100" t="str">
        <f>IFERROR(INDEX($LD$4:$LD$18,MATCH('INPUT DATA'!O68,$LC$4:$LC$18,1)),"")</f>
        <v>C2</v>
      </c>
      <c r="Q1066" s="100">
        <f>IFERROR(INDEX('INPUT DATA'!P$5:P$600,MATCH($B1066,'INPUT DATA'!$A$5:$A$600,FALSE)),"")</f>
        <v>55</v>
      </c>
      <c r="R1066" s="100">
        <f>IFERROR(INDEX('INPUT DATA'!Q$5:Q$600,MATCH($B1066,'INPUT DATA'!$A$5:$A$600,FALSE)),"")</f>
        <v>61</v>
      </c>
      <c r="S1066" s="100" t="str">
        <f>IFERROR(INDEX($LD$4:$LD$18,MATCH('INPUT DATA'!R68,$LC$4:$LC$18,1)),"")</f>
        <v>C1</v>
      </c>
      <c r="T1066" s="100">
        <f>IFERROR(INDEX('INPUT DATA'!S$5:S$600,MATCH($B1066,'INPUT DATA'!$A$5:$A$600,FALSE)),"")</f>
        <v>0</v>
      </c>
      <c r="U1066" s="100">
        <f>IFERROR(INDEX('INPUT DATA'!T$5:T$600,MATCH($B1066,'INPUT DATA'!$A$5:$A$600,FALSE)),"")</f>
        <v>0</v>
      </c>
      <c r="V1066" s="100" t="str">
        <f>IFERROR(INDEX($LD$4:$LD$18,MATCH('INPUT DATA'!U68,$LC$4:$LC$18,1)),"")</f>
        <v/>
      </c>
      <c r="W1066" s="100">
        <f>IFERROR(INDEX('INPUT DATA'!V$5:V$600,MATCH($B1066,'INPUT DATA'!$A$5:$A$600,FALSE)),"")</f>
        <v>0</v>
      </c>
      <c r="X1066" s="100">
        <f>IFERROR(INDEX('INPUT DATA'!W$5:W$600,MATCH($B1066,'INPUT DATA'!$A$5:$A$600,FALSE)),"")</f>
        <v>333</v>
      </c>
      <c r="Y1066" s="100">
        <f>IFERROR(INDEX('INPUT DATA'!X$5:X$600,MATCH($B1066,'INPUT DATA'!$A$5:$A$600,FALSE)),"")</f>
        <v>66.599999999999994</v>
      </c>
      <c r="Z1066" s="100" t="str">
        <f>IFERROR(INDEX('INPUT DATA'!Y$5:Y$600,MATCH($B1066,'INPUT DATA'!$A$5:$A$600,FALSE)),"")</f>
        <v>PASS</v>
      </c>
      <c r="AA1066" s="100">
        <f>IFERROR(INDEX('INPUT DATA'!Z$5:Z$600,MATCH($B1066,'INPUT DATA'!$A$5:$A$600,FALSE)),"")</f>
        <v>0</v>
      </c>
      <c r="AB1066" s="100">
        <f>IFERROR(INDEX('INPUT DATA'!AA$5:AA$600,MATCH($B1066,'INPUT DATA'!$A$5:$A$600,FALSE)),"")</f>
        <v>0</v>
      </c>
    </row>
    <row r="1067" spans="2:28" ht="15" customHeight="1" x14ac:dyDescent="0.25">
      <c r="B1067" s="115">
        <f>IF('INPUT INF'!A67="","",IF('INPUT INF'!E67="DROP","",'INPUT INF'!A67))</f>
        <v>12672064</v>
      </c>
      <c r="C1067" s="115" t="str">
        <f>IFERROR(INDEX('INPUT INF'!B67:B665,MATCH(B1067,'INPUT INF'!A67:A665,FALSE)),"")</f>
        <v>BINAYAK SAMAL</v>
      </c>
      <c r="E1067" s="100">
        <f>IFERROR(INDEX('INPUT DATA'!D$5:D$600,MATCH($B1067,'INPUT DATA'!$A$5:$A$600,FALSE)),"")</f>
        <v>301</v>
      </c>
      <c r="F1067" s="100">
        <f>IFERROR(INDEX('INPUT DATA'!E$5:E$600,MATCH($B1067,'INPUT DATA'!$A$5:$A$600,FALSE)),"")</f>
        <v>59</v>
      </c>
      <c r="G1067" s="100" t="str">
        <f>IFERROR(INDEX($LD$4:$LD$18,MATCH('INPUT DATA'!F69,$LC$4:$LC$18,1)),"")</f>
        <v>D2</v>
      </c>
      <c r="H1067" s="100">
        <f>IFERROR(INDEX('INPUT DATA'!G$6:G$600,MATCH($B1067,'INPUT DATA'!$A$5:$A$600,FALSE)),"")</f>
        <v>302</v>
      </c>
      <c r="I1067" s="100">
        <f>IFERROR(INDEX('INPUT DATA'!H$5:H$600,MATCH($B1067,'INPUT DATA'!$A$5:$A$600,FALSE)),"")</f>
        <v>79</v>
      </c>
      <c r="J1067" s="100" t="str">
        <f>IFERROR(INDEX($LD$4:$LD$18,MATCH('INPUT DATA'!I69,$LC$4:$LC$18,1)),"")</f>
        <v>B2</v>
      </c>
      <c r="K1067" s="100">
        <f>IFERROR(INDEX('INPUT DATA'!J$5:J$600,MATCH($B1067,'INPUT DATA'!$A$5:$A$600,FALSE)),"")</f>
        <v>30</v>
      </c>
      <c r="L1067" s="100">
        <f>IFERROR(INDEX('INPUT DATA'!K$5:K$600,MATCH($B1067,'INPUT DATA'!$A$5:$A$600,FALSE)),"")</f>
        <v>55</v>
      </c>
      <c r="M1067" s="100" t="str">
        <f>IFERROR(INDEX($LD$4:$LD$18,MATCH('INPUT DATA'!L69,$LC$4:$LC$18,1)),"")</f>
        <v>D1</v>
      </c>
      <c r="N1067" s="100">
        <f>IFERROR(INDEX('INPUT DATA'!M$5:M$600,MATCH($B1067,'INPUT DATA'!$A$5:$A$600,FALSE)),"")</f>
        <v>54</v>
      </c>
      <c r="O1067" s="100">
        <f>IFERROR(INDEX('INPUT DATA'!N$5:N$600,MATCH($B1067,'INPUT DATA'!$A$5:$A$600,FALSE)),"")</f>
        <v>63</v>
      </c>
      <c r="P1067" s="100" t="str">
        <f>IFERROR(INDEX($LD$4:$LD$18,MATCH('INPUT DATA'!O69,$LC$4:$LC$18,1)),"")</f>
        <v>D1</v>
      </c>
      <c r="Q1067" s="100">
        <f>IFERROR(INDEX('INPUT DATA'!P$5:P$600,MATCH($B1067,'INPUT DATA'!$A$5:$A$600,FALSE)),"")</f>
        <v>55</v>
      </c>
      <c r="R1067" s="100">
        <f>IFERROR(INDEX('INPUT DATA'!Q$5:Q$600,MATCH($B1067,'INPUT DATA'!$A$5:$A$600,FALSE)),"")</f>
        <v>61</v>
      </c>
      <c r="S1067" s="100" t="str">
        <f>IFERROR(INDEX($LD$4:$LD$18,MATCH('INPUT DATA'!R69,$LC$4:$LC$18,1)),"")</f>
        <v>C1</v>
      </c>
      <c r="T1067" s="100">
        <f>IFERROR(INDEX('INPUT DATA'!S$5:S$600,MATCH($B1067,'INPUT DATA'!$A$5:$A$600,FALSE)),"")</f>
        <v>0</v>
      </c>
      <c r="U1067" s="100">
        <f>IFERROR(INDEX('INPUT DATA'!T$5:T$600,MATCH($B1067,'INPUT DATA'!$A$5:$A$600,FALSE)),"")</f>
        <v>0</v>
      </c>
      <c r="V1067" s="100" t="str">
        <f>IFERROR(INDEX($LD$4:$LD$18,MATCH('INPUT DATA'!U69,$LC$4:$LC$18,1)),"")</f>
        <v/>
      </c>
      <c r="W1067" s="100">
        <f>IFERROR(INDEX('INPUT DATA'!V$5:V$600,MATCH($B1067,'INPUT DATA'!$A$5:$A$600,FALSE)),"")</f>
        <v>0</v>
      </c>
      <c r="X1067" s="100">
        <f>IFERROR(INDEX('INPUT DATA'!W$5:W$600,MATCH($B1067,'INPUT DATA'!$A$5:$A$600,FALSE)),"")</f>
        <v>317</v>
      </c>
      <c r="Y1067" s="100">
        <f>IFERROR(INDEX('INPUT DATA'!X$5:X$600,MATCH($B1067,'INPUT DATA'!$A$5:$A$600,FALSE)),"")</f>
        <v>63.4</v>
      </c>
      <c r="Z1067" s="100" t="str">
        <f>IFERROR(INDEX('INPUT DATA'!Y$5:Y$600,MATCH($B1067,'INPUT DATA'!$A$5:$A$600,FALSE)),"")</f>
        <v>PASS</v>
      </c>
      <c r="AA1067" s="100">
        <f>IFERROR(INDEX('INPUT DATA'!Z$5:Z$600,MATCH($B1067,'INPUT DATA'!$A$5:$A$600,FALSE)),"")</f>
        <v>0</v>
      </c>
      <c r="AB1067" s="100">
        <f>IFERROR(INDEX('INPUT DATA'!AA$5:AA$600,MATCH($B1067,'INPUT DATA'!$A$5:$A$600,FALSE)),"")</f>
        <v>0</v>
      </c>
    </row>
    <row r="1068" spans="2:28" ht="15" customHeight="1" x14ac:dyDescent="0.25">
      <c r="B1068" s="115">
        <f>IF('INPUT INF'!A68="","",IF('INPUT INF'!E68="DROP","",'INPUT INF'!A68))</f>
        <v>12672065</v>
      </c>
      <c r="C1068" s="115" t="str">
        <f>IFERROR(INDEX('INPUT INF'!B68:B666,MATCH(B1068,'INPUT INF'!A68:A666,FALSE)),"")</f>
        <v>DEVSHREE SAHU</v>
      </c>
      <c r="E1068" s="100">
        <f>IFERROR(INDEX('INPUT DATA'!D$5:D$600,MATCH($B1068,'INPUT DATA'!$A$5:$A$600,FALSE)),"")</f>
        <v>301</v>
      </c>
      <c r="F1068" s="100">
        <f>IFERROR(INDEX('INPUT DATA'!E$5:E$600,MATCH($B1068,'INPUT DATA'!$A$5:$A$600,FALSE)),"")</f>
        <v>64</v>
      </c>
      <c r="G1068" s="100" t="str">
        <f>IFERROR(INDEX($LD$4:$LD$18,MATCH('INPUT DATA'!F70,$LC$4:$LC$18,1)),"")</f>
        <v>D1</v>
      </c>
      <c r="H1068" s="100">
        <f>IFERROR(INDEX('INPUT DATA'!G$6:G$600,MATCH($B1068,'INPUT DATA'!$A$5:$A$600,FALSE)),"")</f>
        <v>302</v>
      </c>
      <c r="I1068" s="100">
        <f>IFERROR(INDEX('INPUT DATA'!H$5:H$600,MATCH($B1068,'INPUT DATA'!$A$5:$A$600,FALSE)),"")</f>
        <v>86</v>
      </c>
      <c r="J1068" s="100" t="str">
        <f>IFERROR(INDEX($LD$4:$LD$18,MATCH('INPUT DATA'!I70,$LC$4:$LC$18,1)),"")</f>
        <v>B1</v>
      </c>
      <c r="K1068" s="100">
        <f>IFERROR(INDEX('INPUT DATA'!J$5:J$600,MATCH($B1068,'INPUT DATA'!$A$5:$A$600,FALSE)),"")</f>
        <v>30</v>
      </c>
      <c r="L1068" s="100">
        <f>IFERROR(INDEX('INPUT DATA'!K$5:K$600,MATCH($B1068,'INPUT DATA'!$A$5:$A$600,FALSE)),"")</f>
        <v>58</v>
      </c>
      <c r="M1068" s="100" t="str">
        <f>IFERROR(INDEX($LD$4:$LD$18,MATCH('INPUT DATA'!L70,$LC$4:$LC$18,1)),"")</f>
        <v>D1</v>
      </c>
      <c r="N1068" s="100">
        <f>IFERROR(INDEX('INPUT DATA'!M$5:M$600,MATCH($B1068,'INPUT DATA'!$A$5:$A$600,FALSE)),"")</f>
        <v>54</v>
      </c>
      <c r="O1068" s="100">
        <f>IFERROR(INDEX('INPUT DATA'!N$5:N$600,MATCH($B1068,'INPUT DATA'!$A$5:$A$600,FALSE)),"")</f>
        <v>60</v>
      </c>
      <c r="P1068" s="100" t="str">
        <f>IFERROR(INDEX($LD$4:$LD$18,MATCH('INPUT DATA'!O70,$LC$4:$LC$18,1)),"")</f>
        <v>D2</v>
      </c>
      <c r="Q1068" s="100">
        <f>IFERROR(INDEX('INPUT DATA'!P$5:P$600,MATCH($B1068,'INPUT DATA'!$A$5:$A$600,FALSE)),"")</f>
        <v>55</v>
      </c>
      <c r="R1068" s="100">
        <f>IFERROR(INDEX('INPUT DATA'!Q$5:Q$600,MATCH($B1068,'INPUT DATA'!$A$5:$A$600,FALSE)),"")</f>
        <v>59</v>
      </c>
      <c r="S1068" s="100" t="str">
        <f>IFERROR(INDEX($LD$4:$LD$18,MATCH('INPUT DATA'!R70,$LC$4:$LC$18,1)),"")</f>
        <v>C2</v>
      </c>
      <c r="T1068" s="100">
        <f>IFERROR(INDEX('INPUT DATA'!S$5:S$600,MATCH($B1068,'INPUT DATA'!$A$5:$A$600,FALSE)),"")</f>
        <v>0</v>
      </c>
      <c r="U1068" s="100">
        <f>IFERROR(INDEX('INPUT DATA'!T$5:T$600,MATCH($B1068,'INPUT DATA'!$A$5:$A$600,FALSE)),"")</f>
        <v>0</v>
      </c>
      <c r="V1068" s="100" t="str">
        <f>IFERROR(INDEX($LD$4:$LD$18,MATCH('INPUT DATA'!U70,$LC$4:$LC$18,1)),"")</f>
        <v/>
      </c>
      <c r="W1068" s="100">
        <f>IFERROR(INDEX('INPUT DATA'!V$5:V$600,MATCH($B1068,'INPUT DATA'!$A$5:$A$600,FALSE)),"")</f>
        <v>0</v>
      </c>
      <c r="X1068" s="100">
        <f>IFERROR(INDEX('INPUT DATA'!W$5:W$600,MATCH($B1068,'INPUT DATA'!$A$5:$A$600,FALSE)),"")</f>
        <v>327</v>
      </c>
      <c r="Y1068" s="100">
        <f>IFERROR(INDEX('INPUT DATA'!X$5:X$600,MATCH($B1068,'INPUT DATA'!$A$5:$A$600,FALSE)),"")</f>
        <v>65.400000000000006</v>
      </c>
      <c r="Z1068" s="100" t="str">
        <f>IFERROR(INDEX('INPUT DATA'!Y$5:Y$600,MATCH($B1068,'INPUT DATA'!$A$5:$A$600,FALSE)),"")</f>
        <v>PASS</v>
      </c>
      <c r="AA1068" s="100">
        <f>IFERROR(INDEX('INPUT DATA'!Z$5:Z$600,MATCH($B1068,'INPUT DATA'!$A$5:$A$600,FALSE)),"")</f>
        <v>0</v>
      </c>
      <c r="AB1068" s="100">
        <f>IFERROR(INDEX('INPUT DATA'!AA$5:AA$600,MATCH($B1068,'INPUT DATA'!$A$5:$A$600,FALSE)),"")</f>
        <v>0</v>
      </c>
    </row>
    <row r="1069" spans="2:28" ht="15" customHeight="1" x14ac:dyDescent="0.25">
      <c r="B1069" s="115">
        <f>IF('INPUT INF'!A69="","",IF('INPUT INF'!E69="DROP","",'INPUT INF'!A69))</f>
        <v>12672066</v>
      </c>
      <c r="C1069" s="115" t="str">
        <f>IFERROR(INDEX('INPUT INF'!B69:B667,MATCH(B1069,'INPUT INF'!A69:A667,FALSE)),"")</f>
        <v>PANKAJ SINGH KANWAR</v>
      </c>
      <c r="E1069" s="100">
        <f>IFERROR(INDEX('INPUT DATA'!D$5:D$600,MATCH($B1069,'INPUT DATA'!$A$5:$A$600,FALSE)),"")</f>
        <v>301</v>
      </c>
      <c r="F1069" s="100">
        <f>IFERROR(INDEX('INPUT DATA'!E$5:E$600,MATCH($B1069,'INPUT DATA'!$A$5:$A$600,FALSE)),"")</f>
        <v>64</v>
      </c>
      <c r="G1069" s="100" t="str">
        <f>IFERROR(INDEX($LD$4:$LD$18,MATCH('INPUT DATA'!F71,$LC$4:$LC$18,1)),"")</f>
        <v>D1</v>
      </c>
      <c r="H1069" s="100">
        <f>IFERROR(INDEX('INPUT DATA'!G$6:G$600,MATCH($B1069,'INPUT DATA'!$A$5:$A$600,FALSE)),"")</f>
        <v>65</v>
      </c>
      <c r="I1069" s="100">
        <f>IFERROR(INDEX('INPUT DATA'!H$5:H$600,MATCH($B1069,'INPUT DATA'!$A$5:$A$600,FALSE)),"")</f>
        <v>74</v>
      </c>
      <c r="J1069" s="100" t="str">
        <f>IFERROR(INDEX($LD$4:$LD$18,MATCH('INPUT DATA'!I71,$LC$4:$LC$18,1)),"")</f>
        <v>C1</v>
      </c>
      <c r="K1069" s="100">
        <f>IFERROR(INDEX('INPUT DATA'!J$5:J$600,MATCH($B1069,'INPUT DATA'!$A$5:$A$600,FALSE)),"")</f>
        <v>30</v>
      </c>
      <c r="L1069" s="100">
        <f>IFERROR(INDEX('INPUT DATA'!K$5:K$600,MATCH($B1069,'INPUT DATA'!$A$5:$A$600,FALSE)),"")</f>
        <v>52</v>
      </c>
      <c r="M1069" s="100" t="str">
        <f>IFERROR(INDEX($LD$4:$LD$18,MATCH('INPUT DATA'!L71,$LC$4:$LC$18,1)),"")</f>
        <v>D2</v>
      </c>
      <c r="N1069" s="100">
        <f>IFERROR(INDEX('INPUT DATA'!M$5:M$600,MATCH($B1069,'INPUT DATA'!$A$5:$A$600,FALSE)),"")</f>
        <v>54</v>
      </c>
      <c r="O1069" s="100">
        <f>IFERROR(INDEX('INPUT DATA'!N$5:N$600,MATCH($B1069,'INPUT DATA'!$A$5:$A$600,FALSE)),"")</f>
        <v>58</v>
      </c>
      <c r="P1069" s="100" t="str">
        <f>IFERROR(INDEX($LD$4:$LD$18,MATCH('INPUT DATA'!O71,$LC$4:$LC$18,1)),"")</f>
        <v>D2</v>
      </c>
      <c r="Q1069" s="100">
        <f>IFERROR(INDEX('INPUT DATA'!P$5:P$600,MATCH($B1069,'INPUT DATA'!$A$5:$A$600,FALSE)),"")</f>
        <v>55</v>
      </c>
      <c r="R1069" s="100">
        <f>IFERROR(INDEX('INPUT DATA'!Q$5:Q$600,MATCH($B1069,'INPUT DATA'!$A$5:$A$600,FALSE)),"")</f>
        <v>58</v>
      </c>
      <c r="S1069" s="100" t="str">
        <f>IFERROR(INDEX($LD$4:$LD$18,MATCH('INPUT DATA'!R71,$LC$4:$LC$18,1)),"")</f>
        <v>C2</v>
      </c>
      <c r="T1069" s="100">
        <f>IFERROR(INDEX('INPUT DATA'!S$5:S$600,MATCH($B1069,'INPUT DATA'!$A$5:$A$600,FALSE)),"")</f>
        <v>0</v>
      </c>
      <c r="U1069" s="100">
        <f>IFERROR(INDEX('INPUT DATA'!T$5:T$600,MATCH($B1069,'INPUT DATA'!$A$5:$A$600,FALSE)),"")</f>
        <v>0</v>
      </c>
      <c r="V1069" s="100" t="str">
        <f>IFERROR(INDEX($LD$4:$LD$18,MATCH('INPUT DATA'!U71,$LC$4:$LC$18,1)),"")</f>
        <v/>
      </c>
      <c r="W1069" s="100">
        <f>IFERROR(INDEX('INPUT DATA'!V$5:V$600,MATCH($B1069,'INPUT DATA'!$A$5:$A$600,FALSE)),"")</f>
        <v>0</v>
      </c>
      <c r="X1069" s="100">
        <f>IFERROR(INDEX('INPUT DATA'!W$5:W$600,MATCH($B1069,'INPUT DATA'!$A$5:$A$600,FALSE)),"")</f>
        <v>306</v>
      </c>
      <c r="Y1069" s="100">
        <f>IFERROR(INDEX('INPUT DATA'!X$5:X$600,MATCH($B1069,'INPUT DATA'!$A$5:$A$600,FALSE)),"")</f>
        <v>61.2</v>
      </c>
      <c r="Z1069" s="100" t="str">
        <f>IFERROR(INDEX('INPUT DATA'!Y$5:Y$600,MATCH($B1069,'INPUT DATA'!$A$5:$A$600,FALSE)),"")</f>
        <v>PASS</v>
      </c>
      <c r="AA1069" s="100">
        <f>IFERROR(INDEX('INPUT DATA'!Z$5:Z$600,MATCH($B1069,'INPUT DATA'!$A$5:$A$600,FALSE)),"")</f>
        <v>0</v>
      </c>
      <c r="AB1069" s="100">
        <f>IFERROR(INDEX('INPUT DATA'!AA$5:AA$600,MATCH($B1069,'INPUT DATA'!$A$5:$A$600,FALSE)),"")</f>
        <v>0</v>
      </c>
    </row>
    <row r="1070" spans="2:28" ht="15" customHeight="1" x14ac:dyDescent="0.25">
      <c r="B1070" s="115">
        <f>IF('INPUT INF'!A70="","",IF('INPUT INF'!E70="DROP","",'INPUT INF'!A70))</f>
        <v>12672068</v>
      </c>
      <c r="C1070" s="115" t="str">
        <f>IFERROR(INDEX('INPUT INF'!B70:B668,MATCH(B1070,'INPUT INF'!A70:A668,FALSE)),"")</f>
        <v>DEEPAK PRAKASH KHAIRWAR</v>
      </c>
      <c r="E1070" s="100">
        <f>IFERROR(INDEX('INPUT DATA'!D$5:D$600,MATCH($B1070,'INPUT DATA'!$A$5:$A$600,FALSE)),"")</f>
        <v>301</v>
      </c>
      <c r="F1070" s="100">
        <f>IFERROR(INDEX('INPUT DATA'!E$5:E$600,MATCH($B1070,'INPUT DATA'!$A$5:$A$600,FALSE)),"")</f>
        <v>81</v>
      </c>
      <c r="G1070" s="100" t="str">
        <f>IFERROR(INDEX($LD$4:$LD$18,MATCH('INPUT DATA'!F72,$LC$4:$LC$18,1)),"")</f>
        <v>C1</v>
      </c>
      <c r="H1070" s="100">
        <f>IFERROR(INDEX('INPUT DATA'!G$6:G$600,MATCH($B1070,'INPUT DATA'!$A$5:$A$600,FALSE)),"")</f>
        <v>0</v>
      </c>
      <c r="I1070" s="100">
        <f>IFERROR(INDEX('INPUT DATA'!H$5:H$600,MATCH($B1070,'INPUT DATA'!$A$5:$A$600,FALSE)),"")</f>
        <v>81</v>
      </c>
      <c r="J1070" s="100" t="str">
        <f>IFERROR(INDEX($LD$4:$LD$18,MATCH('INPUT DATA'!I72,$LC$4:$LC$18,1)),"")</f>
        <v>C1</v>
      </c>
      <c r="K1070" s="100">
        <f>IFERROR(INDEX('INPUT DATA'!J$5:J$600,MATCH($B1070,'INPUT DATA'!$A$5:$A$600,FALSE)),"")</f>
        <v>30</v>
      </c>
      <c r="L1070" s="100">
        <f>IFERROR(INDEX('INPUT DATA'!K$5:K$600,MATCH($B1070,'INPUT DATA'!$A$5:$A$600,FALSE)),"")</f>
        <v>71</v>
      </c>
      <c r="M1070" s="100" t="str">
        <f>IFERROR(INDEX($LD$4:$LD$18,MATCH('INPUT DATA'!L72,$LC$4:$LC$18,1)),"")</f>
        <v>C1</v>
      </c>
      <c r="N1070" s="100">
        <f>IFERROR(INDEX('INPUT DATA'!M$5:M$600,MATCH($B1070,'INPUT DATA'!$A$5:$A$600,FALSE)),"")</f>
        <v>54</v>
      </c>
      <c r="O1070" s="100">
        <f>IFERROR(INDEX('INPUT DATA'!N$5:N$600,MATCH($B1070,'INPUT DATA'!$A$5:$A$600,FALSE)),"")</f>
        <v>63</v>
      </c>
      <c r="P1070" s="100" t="str">
        <f>IFERROR(INDEX($LD$4:$LD$18,MATCH('INPUT DATA'!O72,$LC$4:$LC$18,1)),"")</f>
        <v>D1</v>
      </c>
      <c r="Q1070" s="100">
        <f>IFERROR(INDEX('INPUT DATA'!P$5:P$600,MATCH($B1070,'INPUT DATA'!$A$5:$A$600,FALSE)),"")</f>
        <v>55</v>
      </c>
      <c r="R1070" s="100">
        <f>IFERROR(INDEX('INPUT DATA'!Q$5:Q$600,MATCH($B1070,'INPUT DATA'!$A$5:$A$600,FALSE)),"")</f>
        <v>61</v>
      </c>
      <c r="S1070" s="100" t="str">
        <f>IFERROR(INDEX($LD$4:$LD$18,MATCH('INPUT DATA'!R72,$LC$4:$LC$18,1)),"")</f>
        <v>C1</v>
      </c>
      <c r="T1070" s="100">
        <f>IFERROR(INDEX('INPUT DATA'!S$5:S$600,MATCH($B1070,'INPUT DATA'!$A$5:$A$600,FALSE)),"")</f>
        <v>48</v>
      </c>
      <c r="U1070" s="100">
        <f>IFERROR(INDEX('INPUT DATA'!T$5:T$600,MATCH($B1070,'INPUT DATA'!$A$5:$A$600,FALSE)),"")</f>
        <v>82</v>
      </c>
      <c r="V1070" s="100" t="str">
        <f>IFERROR(INDEX($LD$4:$LD$18,MATCH('INPUT DATA'!U72,$LC$4:$LC$18,1)),"")</f>
        <v>B2</v>
      </c>
      <c r="W1070" s="100">
        <f>IFERROR(INDEX('INPUT DATA'!V$5:V$600,MATCH($B1070,'INPUT DATA'!$A$5:$A$600,FALSE)),"")</f>
        <v>0</v>
      </c>
      <c r="X1070" s="100">
        <f>IFERROR(INDEX('INPUT DATA'!W$5:W$600,MATCH($B1070,'INPUT DATA'!$A$5:$A$600,FALSE)),"")</f>
        <v>357</v>
      </c>
      <c r="Y1070" s="100">
        <f>IFERROR(INDEX('INPUT DATA'!X$5:X$600,MATCH($B1070,'INPUT DATA'!$A$5:$A$600,FALSE)),"")</f>
        <v>71.400000000000006</v>
      </c>
      <c r="Z1070" s="100" t="str">
        <f>IFERROR(INDEX('INPUT DATA'!Y$5:Y$600,MATCH($B1070,'INPUT DATA'!$A$5:$A$600,FALSE)),"")</f>
        <v>PASS</v>
      </c>
      <c r="AA1070" s="100">
        <f>IFERROR(INDEX('INPUT DATA'!Z$5:Z$600,MATCH($B1070,'INPUT DATA'!$A$5:$A$600,FALSE)),"")</f>
        <v>0</v>
      </c>
      <c r="AB1070" s="100">
        <f>IFERROR(INDEX('INPUT DATA'!AA$5:AA$600,MATCH($B1070,'INPUT DATA'!$A$5:$A$600,FALSE)),"")</f>
        <v>0</v>
      </c>
    </row>
    <row r="1071" spans="2:28" ht="15" customHeight="1" x14ac:dyDescent="0.25">
      <c r="B1071" s="115" t="str">
        <f>IF('INPUT INF'!A71="","",IF('INPUT INF'!E71="DROP","",'INPUT INF'!A71))</f>
        <v/>
      </c>
      <c r="C1071" s="115" t="str">
        <f>IFERROR(INDEX('INPUT INF'!B71:B669,MATCH(B1071,'INPUT INF'!A71:A669,FALSE)),"")</f>
        <v/>
      </c>
      <c r="E1071" s="100" t="str">
        <f>IFERROR(INDEX('INPUT DATA'!D$5:D$600,MATCH($B1071,'INPUT DATA'!$A$5:$A$600,FALSE)),"")</f>
        <v/>
      </c>
      <c r="F1071" s="100" t="str">
        <f>IFERROR(INDEX('INPUT DATA'!E$5:E$600,MATCH($B1071,'INPUT DATA'!$A$5:$A$600,FALSE)),"")</f>
        <v/>
      </c>
      <c r="G1071" s="100" t="str">
        <f>IFERROR(INDEX($LD$4:$LD$18,MATCH('INPUT DATA'!F73,$LC$4:$LC$18,1)),"")</f>
        <v/>
      </c>
      <c r="H1071" s="100" t="str">
        <f>IFERROR(INDEX('INPUT DATA'!G$6:G$600,MATCH($B1071,'INPUT DATA'!$A$5:$A$600,FALSE)),"")</f>
        <v/>
      </c>
      <c r="I1071" s="100" t="str">
        <f>IFERROR(INDEX('INPUT DATA'!H$5:H$600,MATCH($B1071,'INPUT DATA'!$A$5:$A$600,FALSE)),"")</f>
        <v/>
      </c>
      <c r="J1071" s="100" t="str">
        <f>IFERROR(INDEX($LD$4:$LD$18,MATCH('INPUT DATA'!I73,$LC$4:$LC$18,1)),"")</f>
        <v/>
      </c>
      <c r="K1071" s="100" t="str">
        <f>IFERROR(INDEX('INPUT DATA'!J$5:J$600,MATCH($B1071,'INPUT DATA'!$A$5:$A$600,FALSE)),"")</f>
        <v/>
      </c>
      <c r="L1071" s="100" t="str">
        <f>IFERROR(INDEX('INPUT DATA'!K$5:K$600,MATCH($B1071,'INPUT DATA'!$A$5:$A$600,FALSE)),"")</f>
        <v/>
      </c>
      <c r="M1071" s="100" t="str">
        <f>IFERROR(INDEX($LD$4:$LD$18,MATCH('INPUT DATA'!L73,$LC$4:$LC$18,1)),"")</f>
        <v/>
      </c>
      <c r="N1071" s="100" t="str">
        <f>IFERROR(INDEX('INPUT DATA'!M$5:M$600,MATCH($B1071,'INPUT DATA'!$A$5:$A$600,FALSE)),"")</f>
        <v/>
      </c>
      <c r="O1071" s="100" t="str">
        <f>IFERROR(INDEX('INPUT DATA'!N$5:N$600,MATCH($B1071,'INPUT DATA'!$A$5:$A$600,FALSE)),"")</f>
        <v/>
      </c>
      <c r="P1071" s="100" t="str">
        <f>IFERROR(INDEX($LD$4:$LD$18,MATCH('INPUT DATA'!O73,$LC$4:$LC$18,1)),"")</f>
        <v/>
      </c>
      <c r="Q1071" s="100" t="str">
        <f>IFERROR(INDEX('INPUT DATA'!P$5:P$600,MATCH($B1071,'INPUT DATA'!$A$5:$A$600,FALSE)),"")</f>
        <v/>
      </c>
      <c r="R1071" s="100" t="str">
        <f>IFERROR(INDEX('INPUT DATA'!Q$5:Q$600,MATCH($B1071,'INPUT DATA'!$A$5:$A$600,FALSE)),"")</f>
        <v/>
      </c>
      <c r="S1071" s="100" t="str">
        <f>IFERROR(INDEX($LD$4:$LD$18,MATCH('INPUT DATA'!R73,$LC$4:$LC$18,1)),"")</f>
        <v/>
      </c>
      <c r="T1071" s="100" t="str">
        <f>IFERROR(INDEX('INPUT DATA'!S$5:S$600,MATCH($B1071,'INPUT DATA'!$A$5:$A$600,FALSE)),"")</f>
        <v/>
      </c>
      <c r="U1071" s="100" t="str">
        <f>IFERROR(INDEX('INPUT DATA'!T$5:T$600,MATCH($B1071,'INPUT DATA'!$A$5:$A$600,FALSE)),"")</f>
        <v/>
      </c>
      <c r="V1071" s="100" t="str">
        <f>IFERROR(INDEX($LD$4:$LD$18,MATCH('INPUT DATA'!U73,$LC$4:$LC$18,1)),"")</f>
        <v/>
      </c>
      <c r="W1071" s="100" t="str">
        <f>IFERROR(INDEX('INPUT DATA'!V$5:V$600,MATCH($B1071,'INPUT DATA'!$A$5:$A$600,FALSE)),"")</f>
        <v/>
      </c>
      <c r="X1071" s="100" t="str">
        <f>IFERROR(INDEX('INPUT DATA'!W$5:W$600,MATCH($B1071,'INPUT DATA'!$A$5:$A$600,FALSE)),"")</f>
        <v/>
      </c>
      <c r="Y1071" s="100" t="str">
        <f>IFERROR(INDEX('INPUT DATA'!X$5:X$600,MATCH($B1071,'INPUT DATA'!$A$5:$A$600,FALSE)),"")</f>
        <v/>
      </c>
      <c r="Z1071" s="100" t="str">
        <f>IFERROR(INDEX('INPUT DATA'!Y$5:Y$600,MATCH($B1071,'INPUT DATA'!$A$5:$A$600,FALSE)),"")</f>
        <v/>
      </c>
      <c r="AA1071" s="100" t="str">
        <f>IFERROR(INDEX('INPUT DATA'!Z$5:Z$600,MATCH($B1071,'INPUT DATA'!$A$5:$A$600,FALSE)),"")</f>
        <v/>
      </c>
      <c r="AB1071" s="100" t="str">
        <f>IFERROR(INDEX('INPUT DATA'!AA$5:AA$600,MATCH($B1071,'INPUT DATA'!$A$5:$A$600,FALSE)),"")</f>
        <v/>
      </c>
    </row>
    <row r="1072" spans="2:28" ht="15" customHeight="1" x14ac:dyDescent="0.25">
      <c r="B1072" s="115" t="str">
        <f>IF('INPUT INF'!A72="","",IF('INPUT INF'!E72="DROP","",'INPUT INF'!A72))</f>
        <v/>
      </c>
      <c r="C1072" s="115" t="str">
        <f>IFERROR(INDEX('INPUT INF'!B72:B670,MATCH(B1072,'INPUT INF'!A72:A670,FALSE)),"")</f>
        <v/>
      </c>
      <c r="E1072" s="100" t="str">
        <f>IFERROR(INDEX('INPUT DATA'!D$5:D$600,MATCH($B1072,'INPUT DATA'!$A$5:$A$600,FALSE)),"")</f>
        <v/>
      </c>
      <c r="F1072" s="100" t="str">
        <f>IFERROR(INDEX('INPUT DATA'!E$5:E$600,MATCH($B1072,'INPUT DATA'!$A$5:$A$600,FALSE)),"")</f>
        <v/>
      </c>
      <c r="G1072" s="100" t="str">
        <f>IFERROR(INDEX($LD$4:$LD$18,MATCH('INPUT DATA'!F74,$LC$4:$LC$18,1)),"")</f>
        <v/>
      </c>
      <c r="H1072" s="100" t="str">
        <f>IFERROR(INDEX('INPUT DATA'!G$6:G$600,MATCH($B1072,'INPUT DATA'!$A$5:$A$600,FALSE)),"")</f>
        <v/>
      </c>
      <c r="I1072" s="100" t="str">
        <f>IFERROR(INDEX('INPUT DATA'!H$5:H$600,MATCH($B1072,'INPUT DATA'!$A$5:$A$600,FALSE)),"")</f>
        <v/>
      </c>
      <c r="J1072" s="100" t="str">
        <f>IFERROR(INDEX($LD$4:$LD$18,MATCH('INPUT DATA'!I74,$LC$4:$LC$18,1)),"")</f>
        <v/>
      </c>
      <c r="K1072" s="100" t="str">
        <f>IFERROR(INDEX('INPUT DATA'!J$5:J$600,MATCH($B1072,'INPUT DATA'!$A$5:$A$600,FALSE)),"")</f>
        <v/>
      </c>
      <c r="L1072" s="100" t="str">
        <f>IFERROR(INDEX('INPUT DATA'!K$5:K$600,MATCH($B1072,'INPUT DATA'!$A$5:$A$600,FALSE)),"")</f>
        <v/>
      </c>
      <c r="M1072" s="100" t="str">
        <f>IFERROR(INDEX($LD$4:$LD$18,MATCH('INPUT DATA'!L74,$LC$4:$LC$18,1)),"")</f>
        <v/>
      </c>
      <c r="N1072" s="100" t="str">
        <f>IFERROR(INDEX('INPUT DATA'!M$5:M$600,MATCH($B1072,'INPUT DATA'!$A$5:$A$600,FALSE)),"")</f>
        <v/>
      </c>
      <c r="O1072" s="100" t="str">
        <f>IFERROR(INDEX('INPUT DATA'!N$5:N$600,MATCH($B1072,'INPUT DATA'!$A$5:$A$600,FALSE)),"")</f>
        <v/>
      </c>
      <c r="P1072" s="100" t="str">
        <f>IFERROR(INDEX($LD$4:$LD$18,MATCH('INPUT DATA'!O74,$LC$4:$LC$18,1)),"")</f>
        <v/>
      </c>
      <c r="Q1072" s="100" t="str">
        <f>IFERROR(INDEX('INPUT DATA'!P$5:P$600,MATCH($B1072,'INPUT DATA'!$A$5:$A$600,FALSE)),"")</f>
        <v/>
      </c>
      <c r="R1072" s="100" t="str">
        <f>IFERROR(INDEX('INPUT DATA'!Q$5:Q$600,MATCH($B1072,'INPUT DATA'!$A$5:$A$600,FALSE)),"")</f>
        <v/>
      </c>
      <c r="S1072" s="100" t="str">
        <f>IFERROR(INDEX($LD$4:$LD$18,MATCH('INPUT DATA'!R74,$LC$4:$LC$18,1)),"")</f>
        <v/>
      </c>
      <c r="T1072" s="100" t="str">
        <f>IFERROR(INDEX('INPUT DATA'!S$5:S$600,MATCH($B1072,'INPUT DATA'!$A$5:$A$600,FALSE)),"")</f>
        <v/>
      </c>
      <c r="U1072" s="100" t="str">
        <f>IFERROR(INDEX('INPUT DATA'!T$5:T$600,MATCH($B1072,'INPUT DATA'!$A$5:$A$600,FALSE)),"")</f>
        <v/>
      </c>
      <c r="V1072" s="100" t="str">
        <f>IFERROR(INDEX($LD$4:$LD$18,MATCH('INPUT DATA'!U74,$LC$4:$LC$18,1)),"")</f>
        <v/>
      </c>
      <c r="W1072" s="100" t="str">
        <f>IFERROR(INDEX('INPUT DATA'!V$5:V$600,MATCH($B1072,'INPUT DATA'!$A$5:$A$600,FALSE)),"")</f>
        <v/>
      </c>
      <c r="X1072" s="100" t="str">
        <f>IFERROR(INDEX('INPUT DATA'!W$5:W$600,MATCH($B1072,'INPUT DATA'!$A$5:$A$600,FALSE)),"")</f>
        <v/>
      </c>
      <c r="Y1072" s="100" t="str">
        <f>IFERROR(INDEX('INPUT DATA'!X$5:X$600,MATCH($B1072,'INPUT DATA'!$A$5:$A$600,FALSE)),"")</f>
        <v/>
      </c>
      <c r="Z1072" s="100" t="str">
        <f>IFERROR(INDEX('INPUT DATA'!Y$5:Y$600,MATCH($B1072,'INPUT DATA'!$A$5:$A$600,FALSE)),"")</f>
        <v/>
      </c>
      <c r="AA1072" s="100" t="str">
        <f>IFERROR(INDEX('INPUT DATA'!Z$5:Z$600,MATCH($B1072,'INPUT DATA'!$A$5:$A$600,FALSE)),"")</f>
        <v/>
      </c>
      <c r="AB1072" s="100" t="str">
        <f>IFERROR(INDEX('INPUT DATA'!AA$5:AA$600,MATCH($B1072,'INPUT DATA'!$A$5:$A$600,FALSE)),"")</f>
        <v/>
      </c>
    </row>
    <row r="1073" spans="2:28" ht="15" customHeight="1" x14ac:dyDescent="0.25">
      <c r="B1073" s="115" t="str">
        <f>IF('INPUT INF'!A73="","",IF('INPUT INF'!E73="DROP","",'INPUT INF'!A73))</f>
        <v/>
      </c>
      <c r="C1073" s="115" t="str">
        <f>IFERROR(INDEX('INPUT INF'!B73:B671,MATCH(B1073,'INPUT INF'!A73:A671,FALSE)),"")</f>
        <v/>
      </c>
      <c r="E1073" s="100" t="str">
        <f>IFERROR(INDEX('INPUT DATA'!D$5:D$600,MATCH($B1073,'INPUT DATA'!$A$5:$A$600,FALSE)),"")</f>
        <v/>
      </c>
      <c r="F1073" s="100" t="str">
        <f>IFERROR(INDEX('INPUT DATA'!E$5:E$600,MATCH($B1073,'INPUT DATA'!$A$5:$A$600,FALSE)),"")</f>
        <v/>
      </c>
      <c r="G1073" s="100" t="str">
        <f>IFERROR(INDEX($LD$4:$LD$18,MATCH('INPUT DATA'!F75,$LC$4:$LC$18,1)),"")</f>
        <v/>
      </c>
      <c r="H1073" s="100" t="str">
        <f>IFERROR(INDEX('INPUT DATA'!G$6:G$600,MATCH($B1073,'INPUT DATA'!$A$5:$A$600,FALSE)),"")</f>
        <v/>
      </c>
      <c r="I1073" s="100" t="str">
        <f>IFERROR(INDEX('INPUT DATA'!H$5:H$600,MATCH($B1073,'INPUT DATA'!$A$5:$A$600,FALSE)),"")</f>
        <v/>
      </c>
      <c r="J1073" s="100" t="str">
        <f>IFERROR(INDEX($LD$4:$LD$18,MATCH('INPUT DATA'!I75,$LC$4:$LC$18,1)),"")</f>
        <v/>
      </c>
      <c r="K1073" s="100" t="str">
        <f>IFERROR(INDEX('INPUT DATA'!J$5:J$600,MATCH($B1073,'INPUT DATA'!$A$5:$A$600,FALSE)),"")</f>
        <v/>
      </c>
      <c r="L1073" s="100" t="str">
        <f>IFERROR(INDEX('INPUT DATA'!K$5:K$600,MATCH($B1073,'INPUT DATA'!$A$5:$A$600,FALSE)),"")</f>
        <v/>
      </c>
      <c r="M1073" s="100" t="str">
        <f>IFERROR(INDEX($LD$4:$LD$18,MATCH('INPUT DATA'!L75,$LC$4:$LC$18,1)),"")</f>
        <v/>
      </c>
      <c r="N1073" s="100" t="str">
        <f>IFERROR(INDEX('INPUT DATA'!M$5:M$600,MATCH($B1073,'INPUT DATA'!$A$5:$A$600,FALSE)),"")</f>
        <v/>
      </c>
      <c r="O1073" s="100" t="str">
        <f>IFERROR(INDEX('INPUT DATA'!N$5:N$600,MATCH($B1073,'INPUT DATA'!$A$5:$A$600,FALSE)),"")</f>
        <v/>
      </c>
      <c r="P1073" s="100" t="str">
        <f>IFERROR(INDEX($LD$4:$LD$18,MATCH('INPUT DATA'!O75,$LC$4:$LC$18,1)),"")</f>
        <v/>
      </c>
      <c r="Q1073" s="100" t="str">
        <f>IFERROR(INDEX('INPUT DATA'!P$5:P$600,MATCH($B1073,'INPUT DATA'!$A$5:$A$600,FALSE)),"")</f>
        <v/>
      </c>
      <c r="R1073" s="100" t="str">
        <f>IFERROR(INDEX('INPUT DATA'!Q$5:Q$600,MATCH($B1073,'INPUT DATA'!$A$5:$A$600,FALSE)),"")</f>
        <v/>
      </c>
      <c r="S1073" s="100" t="str">
        <f>IFERROR(INDEX($LD$4:$LD$18,MATCH('INPUT DATA'!R75,$LC$4:$LC$18,1)),"")</f>
        <v/>
      </c>
      <c r="T1073" s="100" t="str">
        <f>IFERROR(INDEX('INPUT DATA'!S$5:S$600,MATCH($B1073,'INPUT DATA'!$A$5:$A$600,FALSE)),"")</f>
        <v/>
      </c>
      <c r="U1073" s="100" t="str">
        <f>IFERROR(INDEX('INPUT DATA'!T$5:T$600,MATCH($B1073,'INPUT DATA'!$A$5:$A$600,FALSE)),"")</f>
        <v/>
      </c>
      <c r="V1073" s="100" t="str">
        <f>IFERROR(INDEX($LD$4:$LD$18,MATCH('INPUT DATA'!U75,$LC$4:$LC$18,1)),"")</f>
        <v/>
      </c>
      <c r="W1073" s="100" t="str">
        <f>IFERROR(INDEX('INPUT DATA'!V$5:V$600,MATCH($B1073,'INPUT DATA'!$A$5:$A$600,FALSE)),"")</f>
        <v/>
      </c>
      <c r="X1073" s="100" t="str">
        <f>IFERROR(INDEX('INPUT DATA'!W$5:W$600,MATCH($B1073,'INPUT DATA'!$A$5:$A$600,FALSE)),"")</f>
        <v/>
      </c>
      <c r="Y1073" s="100" t="str">
        <f>IFERROR(INDEX('INPUT DATA'!X$5:X$600,MATCH($B1073,'INPUT DATA'!$A$5:$A$600,FALSE)),"")</f>
        <v/>
      </c>
      <c r="Z1073" s="100" t="str">
        <f>IFERROR(INDEX('INPUT DATA'!Y$5:Y$600,MATCH($B1073,'INPUT DATA'!$A$5:$A$600,FALSE)),"")</f>
        <v/>
      </c>
      <c r="AA1073" s="100" t="str">
        <f>IFERROR(INDEX('INPUT DATA'!Z$5:Z$600,MATCH($B1073,'INPUT DATA'!$A$5:$A$600,FALSE)),"")</f>
        <v/>
      </c>
      <c r="AB1073" s="100" t="str">
        <f>IFERROR(INDEX('INPUT DATA'!AA$5:AA$600,MATCH($B1073,'INPUT DATA'!$A$5:$A$600,FALSE)),"")</f>
        <v/>
      </c>
    </row>
    <row r="1074" spans="2:28" ht="15" customHeight="1" x14ac:dyDescent="0.25">
      <c r="B1074" s="115" t="str">
        <f>IF('INPUT INF'!A74="","",IF('INPUT INF'!E74="DROP","",'INPUT INF'!A74))</f>
        <v/>
      </c>
      <c r="C1074" s="115" t="str">
        <f>IFERROR(INDEX('INPUT INF'!B74:B672,MATCH(B1074,'INPUT INF'!A74:A672,FALSE)),"")</f>
        <v/>
      </c>
      <c r="E1074" s="100" t="str">
        <f>IFERROR(INDEX('INPUT DATA'!D$5:D$600,MATCH($B1074,'INPUT DATA'!$A$5:$A$600,FALSE)),"")</f>
        <v/>
      </c>
      <c r="F1074" s="100" t="str">
        <f>IFERROR(INDEX('INPUT DATA'!E$5:E$600,MATCH($B1074,'INPUT DATA'!$A$5:$A$600,FALSE)),"")</f>
        <v/>
      </c>
      <c r="G1074" s="100" t="str">
        <f>IFERROR(INDEX($LD$4:$LD$18,MATCH('INPUT DATA'!F76,$LC$4:$LC$18,1)),"")</f>
        <v/>
      </c>
      <c r="H1074" s="100" t="str">
        <f>IFERROR(INDEX('INPUT DATA'!G$6:G$600,MATCH($B1074,'INPUT DATA'!$A$5:$A$600,FALSE)),"")</f>
        <v/>
      </c>
      <c r="I1074" s="100" t="str">
        <f>IFERROR(INDEX('INPUT DATA'!H$5:H$600,MATCH($B1074,'INPUT DATA'!$A$5:$A$600,FALSE)),"")</f>
        <v/>
      </c>
      <c r="J1074" s="100" t="str">
        <f>IFERROR(INDEX($LD$4:$LD$18,MATCH('INPUT DATA'!I76,$LC$4:$LC$18,1)),"")</f>
        <v/>
      </c>
      <c r="K1074" s="100" t="str">
        <f>IFERROR(INDEX('INPUT DATA'!J$5:J$600,MATCH($B1074,'INPUT DATA'!$A$5:$A$600,FALSE)),"")</f>
        <v/>
      </c>
      <c r="L1074" s="100" t="str">
        <f>IFERROR(INDEX('INPUT DATA'!K$5:K$600,MATCH($B1074,'INPUT DATA'!$A$5:$A$600,FALSE)),"")</f>
        <v/>
      </c>
      <c r="M1074" s="100" t="str">
        <f>IFERROR(INDEX($LD$4:$LD$18,MATCH('INPUT DATA'!L76,$LC$4:$LC$18,1)),"")</f>
        <v/>
      </c>
      <c r="N1074" s="100" t="str">
        <f>IFERROR(INDEX('INPUT DATA'!M$5:M$600,MATCH($B1074,'INPUT DATA'!$A$5:$A$600,FALSE)),"")</f>
        <v/>
      </c>
      <c r="O1074" s="100" t="str">
        <f>IFERROR(INDEX('INPUT DATA'!N$5:N$600,MATCH($B1074,'INPUT DATA'!$A$5:$A$600,FALSE)),"")</f>
        <v/>
      </c>
      <c r="P1074" s="100" t="str">
        <f>IFERROR(INDEX($LD$4:$LD$18,MATCH('INPUT DATA'!O76,$LC$4:$LC$18,1)),"")</f>
        <v/>
      </c>
      <c r="Q1074" s="100" t="str">
        <f>IFERROR(INDEX('INPUT DATA'!P$5:P$600,MATCH($B1074,'INPUT DATA'!$A$5:$A$600,FALSE)),"")</f>
        <v/>
      </c>
      <c r="R1074" s="100" t="str">
        <f>IFERROR(INDEX('INPUT DATA'!Q$5:Q$600,MATCH($B1074,'INPUT DATA'!$A$5:$A$600,FALSE)),"")</f>
        <v/>
      </c>
      <c r="S1074" s="100" t="str">
        <f>IFERROR(INDEX($LD$4:$LD$18,MATCH('INPUT DATA'!R76,$LC$4:$LC$18,1)),"")</f>
        <v/>
      </c>
      <c r="T1074" s="100" t="str">
        <f>IFERROR(INDEX('INPUT DATA'!S$5:S$600,MATCH($B1074,'INPUT DATA'!$A$5:$A$600,FALSE)),"")</f>
        <v/>
      </c>
      <c r="U1074" s="100" t="str">
        <f>IFERROR(INDEX('INPUT DATA'!T$5:T$600,MATCH($B1074,'INPUT DATA'!$A$5:$A$600,FALSE)),"")</f>
        <v/>
      </c>
      <c r="V1074" s="100" t="str">
        <f>IFERROR(INDEX($LD$4:$LD$18,MATCH('INPUT DATA'!U76,$LC$4:$LC$18,1)),"")</f>
        <v/>
      </c>
      <c r="W1074" s="100" t="str">
        <f>IFERROR(INDEX('INPUT DATA'!V$5:V$600,MATCH($B1074,'INPUT DATA'!$A$5:$A$600,FALSE)),"")</f>
        <v/>
      </c>
      <c r="X1074" s="100" t="str">
        <f>IFERROR(INDEX('INPUT DATA'!W$5:W$600,MATCH($B1074,'INPUT DATA'!$A$5:$A$600,FALSE)),"")</f>
        <v/>
      </c>
      <c r="Y1074" s="100" t="str">
        <f>IFERROR(INDEX('INPUT DATA'!X$5:X$600,MATCH($B1074,'INPUT DATA'!$A$5:$A$600,FALSE)),"")</f>
        <v/>
      </c>
      <c r="Z1074" s="100" t="str">
        <f>IFERROR(INDEX('INPUT DATA'!Y$5:Y$600,MATCH($B1074,'INPUT DATA'!$A$5:$A$600,FALSE)),"")</f>
        <v/>
      </c>
      <c r="AA1074" s="100" t="str">
        <f>IFERROR(INDEX('INPUT DATA'!Z$5:Z$600,MATCH($B1074,'INPUT DATA'!$A$5:$A$600,FALSE)),"")</f>
        <v/>
      </c>
      <c r="AB1074" s="100" t="str">
        <f>IFERROR(INDEX('INPUT DATA'!AA$5:AA$600,MATCH($B1074,'INPUT DATA'!$A$5:$A$600,FALSE)),"")</f>
        <v/>
      </c>
    </row>
    <row r="1075" spans="2:28" ht="15" customHeight="1" x14ac:dyDescent="0.25">
      <c r="B1075" s="115" t="str">
        <f>IF('INPUT INF'!A75="","",IF('INPUT INF'!E75="DROP","",'INPUT INF'!A75))</f>
        <v/>
      </c>
      <c r="C1075" s="115" t="str">
        <f>IFERROR(INDEX('INPUT INF'!B75:B673,MATCH(B1075,'INPUT INF'!A75:A673,FALSE)),"")</f>
        <v/>
      </c>
      <c r="E1075" s="100" t="str">
        <f>IFERROR(INDEX('INPUT DATA'!D$5:D$600,MATCH($B1075,'INPUT DATA'!$A$5:$A$600,FALSE)),"")</f>
        <v/>
      </c>
      <c r="F1075" s="100" t="str">
        <f>IFERROR(INDEX('INPUT DATA'!E$5:E$600,MATCH($B1075,'INPUT DATA'!$A$5:$A$600,FALSE)),"")</f>
        <v/>
      </c>
      <c r="G1075" s="100" t="str">
        <f>IFERROR(INDEX($LD$4:$LD$18,MATCH('INPUT DATA'!F77,$LC$4:$LC$18,1)),"")</f>
        <v/>
      </c>
      <c r="H1075" s="100" t="str">
        <f>IFERROR(INDEX('INPUT DATA'!G$6:G$600,MATCH($B1075,'INPUT DATA'!$A$5:$A$600,FALSE)),"")</f>
        <v/>
      </c>
      <c r="I1075" s="100" t="str">
        <f>IFERROR(INDEX('INPUT DATA'!H$5:H$600,MATCH($B1075,'INPUT DATA'!$A$5:$A$600,FALSE)),"")</f>
        <v/>
      </c>
      <c r="J1075" s="100" t="str">
        <f>IFERROR(INDEX($LD$4:$LD$18,MATCH('INPUT DATA'!I77,$LC$4:$LC$18,1)),"")</f>
        <v/>
      </c>
      <c r="K1075" s="100" t="str">
        <f>IFERROR(INDEX('INPUT DATA'!J$5:J$600,MATCH($B1075,'INPUT DATA'!$A$5:$A$600,FALSE)),"")</f>
        <v/>
      </c>
      <c r="L1075" s="100" t="str">
        <f>IFERROR(INDEX('INPUT DATA'!K$5:K$600,MATCH($B1075,'INPUT DATA'!$A$5:$A$600,FALSE)),"")</f>
        <v/>
      </c>
      <c r="M1075" s="100" t="str">
        <f>IFERROR(INDEX($LD$4:$LD$18,MATCH('INPUT DATA'!L77,$LC$4:$LC$18,1)),"")</f>
        <v/>
      </c>
      <c r="N1075" s="100" t="str">
        <f>IFERROR(INDEX('INPUT DATA'!M$5:M$600,MATCH($B1075,'INPUT DATA'!$A$5:$A$600,FALSE)),"")</f>
        <v/>
      </c>
      <c r="O1075" s="100" t="str">
        <f>IFERROR(INDEX('INPUT DATA'!N$5:N$600,MATCH($B1075,'INPUT DATA'!$A$5:$A$600,FALSE)),"")</f>
        <v/>
      </c>
      <c r="P1075" s="100" t="str">
        <f>IFERROR(INDEX($LD$4:$LD$18,MATCH('INPUT DATA'!O77,$LC$4:$LC$18,1)),"")</f>
        <v/>
      </c>
      <c r="Q1075" s="100" t="str">
        <f>IFERROR(INDEX('INPUT DATA'!P$5:P$600,MATCH($B1075,'INPUT DATA'!$A$5:$A$600,FALSE)),"")</f>
        <v/>
      </c>
      <c r="R1075" s="100" t="str">
        <f>IFERROR(INDEX('INPUT DATA'!Q$5:Q$600,MATCH($B1075,'INPUT DATA'!$A$5:$A$600,FALSE)),"")</f>
        <v/>
      </c>
      <c r="S1075" s="100" t="str">
        <f>IFERROR(INDEX($LD$4:$LD$18,MATCH('INPUT DATA'!R77,$LC$4:$LC$18,1)),"")</f>
        <v/>
      </c>
      <c r="T1075" s="100" t="str">
        <f>IFERROR(INDEX('INPUT DATA'!S$5:S$600,MATCH($B1075,'INPUT DATA'!$A$5:$A$600,FALSE)),"")</f>
        <v/>
      </c>
      <c r="U1075" s="100" t="str">
        <f>IFERROR(INDEX('INPUT DATA'!T$5:T$600,MATCH($B1075,'INPUT DATA'!$A$5:$A$600,FALSE)),"")</f>
        <v/>
      </c>
      <c r="V1075" s="100" t="str">
        <f>IFERROR(INDEX($LD$4:$LD$18,MATCH('INPUT DATA'!U77,$LC$4:$LC$18,1)),"")</f>
        <v/>
      </c>
      <c r="W1075" s="100" t="str">
        <f>IFERROR(INDEX('INPUT DATA'!V$5:V$600,MATCH($B1075,'INPUT DATA'!$A$5:$A$600,FALSE)),"")</f>
        <v/>
      </c>
      <c r="X1075" s="100" t="str">
        <f>IFERROR(INDEX('INPUT DATA'!W$5:W$600,MATCH($B1075,'INPUT DATA'!$A$5:$A$600,FALSE)),"")</f>
        <v/>
      </c>
      <c r="Y1075" s="100" t="str">
        <f>IFERROR(INDEX('INPUT DATA'!X$5:X$600,MATCH($B1075,'INPUT DATA'!$A$5:$A$600,FALSE)),"")</f>
        <v/>
      </c>
      <c r="Z1075" s="100" t="str">
        <f>IFERROR(INDEX('INPUT DATA'!Y$5:Y$600,MATCH($B1075,'INPUT DATA'!$A$5:$A$600,FALSE)),"")</f>
        <v/>
      </c>
      <c r="AA1075" s="100" t="str">
        <f>IFERROR(INDEX('INPUT DATA'!Z$5:Z$600,MATCH($B1075,'INPUT DATA'!$A$5:$A$600,FALSE)),"")</f>
        <v/>
      </c>
      <c r="AB1075" s="100" t="str">
        <f>IFERROR(INDEX('INPUT DATA'!AA$5:AA$600,MATCH($B1075,'INPUT DATA'!$A$5:$A$600,FALSE)),"")</f>
        <v/>
      </c>
    </row>
    <row r="1076" spans="2:28" ht="15" customHeight="1" x14ac:dyDescent="0.25">
      <c r="B1076" s="115" t="str">
        <f>IF('INPUT INF'!A76="","",IF('INPUT INF'!E76="DROP","",'INPUT INF'!A76))</f>
        <v/>
      </c>
      <c r="C1076" s="115" t="str">
        <f>IFERROR(INDEX('INPUT INF'!B76:B674,MATCH(B1076,'INPUT INF'!A76:A674,FALSE)),"")</f>
        <v/>
      </c>
      <c r="E1076" s="100" t="str">
        <f>IFERROR(INDEX('INPUT DATA'!D$5:D$600,MATCH($B1076,'INPUT DATA'!$A$5:$A$600,FALSE)),"")</f>
        <v/>
      </c>
      <c r="F1076" s="100" t="str">
        <f>IFERROR(INDEX('INPUT DATA'!E$5:E$600,MATCH($B1076,'INPUT DATA'!$A$5:$A$600,FALSE)),"")</f>
        <v/>
      </c>
      <c r="G1076" s="100" t="str">
        <f>IFERROR(INDEX($LD$4:$LD$18,MATCH('INPUT DATA'!F78,$LC$4:$LC$18,1)),"")</f>
        <v/>
      </c>
      <c r="H1076" s="100" t="str">
        <f>IFERROR(INDEX('INPUT DATA'!G$6:G$600,MATCH($B1076,'INPUT DATA'!$A$5:$A$600,FALSE)),"")</f>
        <v/>
      </c>
      <c r="I1076" s="100" t="str">
        <f>IFERROR(INDEX('INPUT DATA'!H$5:H$600,MATCH($B1076,'INPUT DATA'!$A$5:$A$600,FALSE)),"")</f>
        <v/>
      </c>
      <c r="J1076" s="100" t="str">
        <f>IFERROR(INDEX($LD$4:$LD$18,MATCH('INPUT DATA'!I78,$LC$4:$LC$18,1)),"")</f>
        <v/>
      </c>
      <c r="K1076" s="100" t="str">
        <f>IFERROR(INDEX('INPUT DATA'!J$5:J$600,MATCH($B1076,'INPUT DATA'!$A$5:$A$600,FALSE)),"")</f>
        <v/>
      </c>
      <c r="L1076" s="100" t="str">
        <f>IFERROR(INDEX('INPUT DATA'!K$5:K$600,MATCH($B1076,'INPUT DATA'!$A$5:$A$600,FALSE)),"")</f>
        <v/>
      </c>
      <c r="M1076" s="100" t="str">
        <f>IFERROR(INDEX($LD$4:$LD$18,MATCH('INPUT DATA'!L78,$LC$4:$LC$18,1)),"")</f>
        <v/>
      </c>
      <c r="N1076" s="100" t="str">
        <f>IFERROR(INDEX('INPUT DATA'!M$5:M$600,MATCH($B1076,'INPUT DATA'!$A$5:$A$600,FALSE)),"")</f>
        <v/>
      </c>
      <c r="O1076" s="100" t="str">
        <f>IFERROR(INDEX('INPUT DATA'!N$5:N$600,MATCH($B1076,'INPUT DATA'!$A$5:$A$600,FALSE)),"")</f>
        <v/>
      </c>
      <c r="P1076" s="100" t="str">
        <f>IFERROR(INDEX($LD$4:$LD$18,MATCH('INPUT DATA'!O78,$LC$4:$LC$18,1)),"")</f>
        <v/>
      </c>
      <c r="Q1076" s="100" t="str">
        <f>IFERROR(INDEX('INPUT DATA'!P$5:P$600,MATCH($B1076,'INPUT DATA'!$A$5:$A$600,FALSE)),"")</f>
        <v/>
      </c>
      <c r="R1076" s="100" t="str">
        <f>IFERROR(INDEX('INPUT DATA'!Q$5:Q$600,MATCH($B1076,'INPUT DATA'!$A$5:$A$600,FALSE)),"")</f>
        <v/>
      </c>
      <c r="S1076" s="100" t="str">
        <f>IFERROR(INDEX($LD$4:$LD$18,MATCH('INPUT DATA'!R78,$LC$4:$LC$18,1)),"")</f>
        <v/>
      </c>
      <c r="T1076" s="100" t="str">
        <f>IFERROR(INDEX('INPUT DATA'!S$5:S$600,MATCH($B1076,'INPUT DATA'!$A$5:$A$600,FALSE)),"")</f>
        <v/>
      </c>
      <c r="U1076" s="100" t="str">
        <f>IFERROR(INDEX('INPUT DATA'!T$5:T$600,MATCH($B1076,'INPUT DATA'!$A$5:$A$600,FALSE)),"")</f>
        <v/>
      </c>
      <c r="V1076" s="100" t="str">
        <f>IFERROR(INDEX($LD$4:$LD$18,MATCH('INPUT DATA'!U78,$LC$4:$LC$18,1)),"")</f>
        <v/>
      </c>
      <c r="W1076" s="100" t="str">
        <f>IFERROR(INDEX('INPUT DATA'!V$5:V$600,MATCH($B1076,'INPUT DATA'!$A$5:$A$600,FALSE)),"")</f>
        <v/>
      </c>
      <c r="X1076" s="100" t="str">
        <f>IFERROR(INDEX('INPUT DATA'!W$5:W$600,MATCH($B1076,'INPUT DATA'!$A$5:$A$600,FALSE)),"")</f>
        <v/>
      </c>
      <c r="Y1076" s="100" t="str">
        <f>IFERROR(INDEX('INPUT DATA'!X$5:X$600,MATCH($B1076,'INPUT DATA'!$A$5:$A$600,FALSE)),"")</f>
        <v/>
      </c>
      <c r="Z1076" s="100" t="str">
        <f>IFERROR(INDEX('INPUT DATA'!Y$5:Y$600,MATCH($B1076,'INPUT DATA'!$A$5:$A$600,FALSE)),"")</f>
        <v/>
      </c>
      <c r="AA1076" s="100" t="str">
        <f>IFERROR(INDEX('INPUT DATA'!Z$5:Z$600,MATCH($B1076,'INPUT DATA'!$A$5:$A$600,FALSE)),"")</f>
        <v/>
      </c>
      <c r="AB1076" s="100" t="str">
        <f>IFERROR(INDEX('INPUT DATA'!AA$5:AA$600,MATCH($B1076,'INPUT DATA'!$A$5:$A$600,FALSE)),"")</f>
        <v/>
      </c>
    </row>
    <row r="1077" spans="2:28" ht="15" customHeight="1" x14ac:dyDescent="0.25">
      <c r="B1077" s="115" t="str">
        <f>IF('INPUT INF'!A77="","",IF('INPUT INF'!E77="DROP","",'INPUT INF'!A77))</f>
        <v/>
      </c>
      <c r="C1077" s="115" t="str">
        <f>IFERROR(INDEX('INPUT INF'!B77:B675,MATCH(B1077,'INPUT INF'!A77:A675,FALSE)),"")</f>
        <v/>
      </c>
      <c r="E1077" s="100" t="str">
        <f>IFERROR(INDEX('INPUT DATA'!D$5:D$600,MATCH($B1077,'INPUT DATA'!$A$5:$A$600,FALSE)),"")</f>
        <v/>
      </c>
      <c r="F1077" s="100" t="str">
        <f>IFERROR(INDEX('INPUT DATA'!E$5:E$600,MATCH($B1077,'INPUT DATA'!$A$5:$A$600,FALSE)),"")</f>
        <v/>
      </c>
      <c r="G1077" s="100" t="str">
        <f>IFERROR(INDEX($LD$4:$LD$18,MATCH('INPUT DATA'!F79,$LC$4:$LC$18,1)),"")</f>
        <v/>
      </c>
      <c r="H1077" s="100" t="str">
        <f>IFERROR(INDEX('INPUT DATA'!G$6:G$600,MATCH($B1077,'INPUT DATA'!$A$5:$A$600,FALSE)),"")</f>
        <v/>
      </c>
      <c r="I1077" s="100" t="str">
        <f>IFERROR(INDEX('INPUT DATA'!H$5:H$600,MATCH($B1077,'INPUT DATA'!$A$5:$A$600,FALSE)),"")</f>
        <v/>
      </c>
      <c r="J1077" s="100" t="str">
        <f>IFERROR(INDEX($LD$4:$LD$18,MATCH('INPUT DATA'!I79,$LC$4:$LC$18,1)),"")</f>
        <v/>
      </c>
      <c r="K1077" s="100" t="str">
        <f>IFERROR(INDEX('INPUT DATA'!J$5:J$600,MATCH($B1077,'INPUT DATA'!$A$5:$A$600,FALSE)),"")</f>
        <v/>
      </c>
      <c r="L1077" s="100" t="str">
        <f>IFERROR(INDEX('INPUT DATA'!K$5:K$600,MATCH($B1077,'INPUT DATA'!$A$5:$A$600,FALSE)),"")</f>
        <v/>
      </c>
      <c r="M1077" s="100" t="str">
        <f>IFERROR(INDEX($LD$4:$LD$18,MATCH('INPUT DATA'!L79,$LC$4:$LC$18,1)),"")</f>
        <v/>
      </c>
      <c r="N1077" s="100" t="str">
        <f>IFERROR(INDEX('INPUT DATA'!M$5:M$600,MATCH($B1077,'INPUT DATA'!$A$5:$A$600,FALSE)),"")</f>
        <v/>
      </c>
      <c r="O1077" s="100" t="str">
        <f>IFERROR(INDEX('INPUT DATA'!N$5:N$600,MATCH($B1077,'INPUT DATA'!$A$5:$A$600,FALSE)),"")</f>
        <v/>
      </c>
      <c r="P1077" s="100" t="str">
        <f>IFERROR(INDEX($LD$4:$LD$18,MATCH('INPUT DATA'!O79,$LC$4:$LC$18,1)),"")</f>
        <v/>
      </c>
      <c r="Q1077" s="100" t="str">
        <f>IFERROR(INDEX('INPUT DATA'!P$5:P$600,MATCH($B1077,'INPUT DATA'!$A$5:$A$600,FALSE)),"")</f>
        <v/>
      </c>
      <c r="R1077" s="100" t="str">
        <f>IFERROR(INDEX('INPUT DATA'!Q$5:Q$600,MATCH($B1077,'INPUT DATA'!$A$5:$A$600,FALSE)),"")</f>
        <v/>
      </c>
      <c r="S1077" s="100" t="str">
        <f>IFERROR(INDEX($LD$4:$LD$18,MATCH('INPUT DATA'!R79,$LC$4:$LC$18,1)),"")</f>
        <v/>
      </c>
      <c r="T1077" s="100" t="str">
        <f>IFERROR(INDEX('INPUT DATA'!S$5:S$600,MATCH($B1077,'INPUT DATA'!$A$5:$A$600,FALSE)),"")</f>
        <v/>
      </c>
      <c r="U1077" s="100" t="str">
        <f>IFERROR(INDEX('INPUT DATA'!T$5:T$600,MATCH($B1077,'INPUT DATA'!$A$5:$A$600,FALSE)),"")</f>
        <v/>
      </c>
      <c r="V1077" s="100" t="str">
        <f>IFERROR(INDEX($LD$4:$LD$18,MATCH('INPUT DATA'!U79,$LC$4:$LC$18,1)),"")</f>
        <v/>
      </c>
      <c r="W1077" s="100" t="str">
        <f>IFERROR(INDEX('INPUT DATA'!V$5:V$600,MATCH($B1077,'INPUT DATA'!$A$5:$A$600,FALSE)),"")</f>
        <v/>
      </c>
      <c r="X1077" s="100" t="str">
        <f>IFERROR(INDEX('INPUT DATA'!W$5:W$600,MATCH($B1077,'INPUT DATA'!$A$5:$A$600,FALSE)),"")</f>
        <v/>
      </c>
      <c r="Y1077" s="100" t="str">
        <f>IFERROR(INDEX('INPUT DATA'!X$5:X$600,MATCH($B1077,'INPUT DATA'!$A$5:$A$600,FALSE)),"")</f>
        <v/>
      </c>
      <c r="Z1077" s="100" t="str">
        <f>IFERROR(INDEX('INPUT DATA'!Y$5:Y$600,MATCH($B1077,'INPUT DATA'!$A$5:$A$600,FALSE)),"")</f>
        <v/>
      </c>
      <c r="AA1077" s="100" t="str">
        <f>IFERROR(INDEX('INPUT DATA'!Z$5:Z$600,MATCH($B1077,'INPUT DATA'!$A$5:$A$600,FALSE)),"")</f>
        <v/>
      </c>
      <c r="AB1077" s="100" t="str">
        <f>IFERROR(INDEX('INPUT DATA'!AA$5:AA$600,MATCH($B1077,'INPUT DATA'!$A$5:$A$600,FALSE)),"")</f>
        <v/>
      </c>
    </row>
    <row r="1078" spans="2:28" ht="15" customHeight="1" x14ac:dyDescent="0.25">
      <c r="B1078" s="115" t="str">
        <f>IF('INPUT INF'!A78="","",IF('INPUT INF'!E78="DROP","",'INPUT INF'!A78))</f>
        <v/>
      </c>
      <c r="C1078" s="115" t="str">
        <f>IFERROR(INDEX('INPUT INF'!B78:B676,MATCH(B1078,'INPUT INF'!A78:A676,FALSE)),"")</f>
        <v/>
      </c>
      <c r="E1078" s="100" t="str">
        <f>IFERROR(INDEX('INPUT DATA'!D$5:D$600,MATCH($B1078,'INPUT DATA'!$A$5:$A$600,FALSE)),"")</f>
        <v/>
      </c>
      <c r="F1078" s="100" t="str">
        <f>IFERROR(INDEX('INPUT DATA'!E$5:E$600,MATCH($B1078,'INPUT DATA'!$A$5:$A$600,FALSE)),"")</f>
        <v/>
      </c>
      <c r="G1078" s="100" t="str">
        <f>IFERROR(INDEX($LD$4:$LD$18,MATCH('INPUT DATA'!F80,$LC$4:$LC$18,1)),"")</f>
        <v/>
      </c>
      <c r="H1078" s="100" t="str">
        <f>IFERROR(INDEX('INPUT DATA'!G$6:G$600,MATCH($B1078,'INPUT DATA'!$A$5:$A$600,FALSE)),"")</f>
        <v/>
      </c>
      <c r="I1078" s="100" t="str">
        <f>IFERROR(INDEX('INPUT DATA'!H$5:H$600,MATCH($B1078,'INPUT DATA'!$A$5:$A$600,FALSE)),"")</f>
        <v/>
      </c>
      <c r="J1078" s="100" t="str">
        <f>IFERROR(INDEX($LD$4:$LD$18,MATCH('INPUT DATA'!I80,$LC$4:$LC$18,1)),"")</f>
        <v/>
      </c>
      <c r="K1078" s="100" t="str">
        <f>IFERROR(INDEX('INPUT DATA'!J$5:J$600,MATCH($B1078,'INPUT DATA'!$A$5:$A$600,FALSE)),"")</f>
        <v/>
      </c>
      <c r="L1078" s="100" t="str">
        <f>IFERROR(INDEX('INPUT DATA'!K$5:K$600,MATCH($B1078,'INPUT DATA'!$A$5:$A$600,FALSE)),"")</f>
        <v/>
      </c>
      <c r="M1078" s="100" t="str">
        <f>IFERROR(INDEX($LD$4:$LD$18,MATCH('INPUT DATA'!L80,$LC$4:$LC$18,1)),"")</f>
        <v/>
      </c>
      <c r="N1078" s="100" t="str">
        <f>IFERROR(INDEX('INPUT DATA'!M$5:M$600,MATCH($B1078,'INPUT DATA'!$A$5:$A$600,FALSE)),"")</f>
        <v/>
      </c>
      <c r="O1078" s="100" t="str">
        <f>IFERROR(INDEX('INPUT DATA'!N$5:N$600,MATCH($B1078,'INPUT DATA'!$A$5:$A$600,FALSE)),"")</f>
        <v/>
      </c>
      <c r="P1078" s="100" t="str">
        <f>IFERROR(INDEX($LD$4:$LD$18,MATCH('INPUT DATA'!O80,$LC$4:$LC$18,1)),"")</f>
        <v/>
      </c>
      <c r="Q1078" s="100" t="str">
        <f>IFERROR(INDEX('INPUT DATA'!P$5:P$600,MATCH($B1078,'INPUT DATA'!$A$5:$A$600,FALSE)),"")</f>
        <v/>
      </c>
      <c r="R1078" s="100" t="str">
        <f>IFERROR(INDEX('INPUT DATA'!Q$5:Q$600,MATCH($B1078,'INPUT DATA'!$A$5:$A$600,FALSE)),"")</f>
        <v/>
      </c>
      <c r="S1078" s="100" t="str">
        <f>IFERROR(INDEX($LD$4:$LD$18,MATCH('INPUT DATA'!R80,$LC$4:$LC$18,1)),"")</f>
        <v/>
      </c>
      <c r="T1078" s="100" t="str">
        <f>IFERROR(INDEX('INPUT DATA'!S$5:S$600,MATCH($B1078,'INPUT DATA'!$A$5:$A$600,FALSE)),"")</f>
        <v/>
      </c>
      <c r="U1078" s="100" t="str">
        <f>IFERROR(INDEX('INPUT DATA'!T$5:T$600,MATCH($B1078,'INPUT DATA'!$A$5:$A$600,FALSE)),"")</f>
        <v/>
      </c>
      <c r="V1078" s="100" t="str">
        <f>IFERROR(INDEX($LD$4:$LD$18,MATCH('INPUT DATA'!U80,$LC$4:$LC$18,1)),"")</f>
        <v/>
      </c>
      <c r="W1078" s="100" t="str">
        <f>IFERROR(INDEX('INPUT DATA'!V$5:V$600,MATCH($B1078,'INPUT DATA'!$A$5:$A$600,FALSE)),"")</f>
        <v/>
      </c>
      <c r="X1078" s="100" t="str">
        <f>IFERROR(INDEX('INPUT DATA'!W$5:W$600,MATCH($B1078,'INPUT DATA'!$A$5:$A$600,FALSE)),"")</f>
        <v/>
      </c>
      <c r="Y1078" s="100" t="str">
        <f>IFERROR(INDEX('INPUT DATA'!X$5:X$600,MATCH($B1078,'INPUT DATA'!$A$5:$A$600,FALSE)),"")</f>
        <v/>
      </c>
      <c r="Z1078" s="100" t="str">
        <f>IFERROR(INDEX('INPUT DATA'!Y$5:Y$600,MATCH($B1078,'INPUT DATA'!$A$5:$A$600,FALSE)),"")</f>
        <v/>
      </c>
      <c r="AA1078" s="100" t="str">
        <f>IFERROR(INDEX('INPUT DATA'!Z$5:Z$600,MATCH($B1078,'INPUT DATA'!$A$5:$A$600,FALSE)),"")</f>
        <v/>
      </c>
      <c r="AB1078" s="100" t="str">
        <f>IFERROR(INDEX('INPUT DATA'!AA$5:AA$600,MATCH($B1078,'INPUT DATA'!$A$5:$A$600,FALSE)),"")</f>
        <v/>
      </c>
    </row>
    <row r="1079" spans="2:28" ht="15" customHeight="1" x14ac:dyDescent="0.25">
      <c r="B1079" s="115" t="str">
        <f>IF('INPUT INF'!A79="","",IF('INPUT INF'!E79="DROP","",'INPUT INF'!A79))</f>
        <v/>
      </c>
      <c r="C1079" s="115" t="str">
        <f>IFERROR(INDEX('INPUT INF'!B79:B677,MATCH(B1079,'INPUT INF'!A79:A677,FALSE)),"")</f>
        <v/>
      </c>
      <c r="E1079" s="100" t="str">
        <f>IFERROR(INDEX('INPUT DATA'!D$5:D$600,MATCH($B1079,'INPUT DATA'!$A$5:$A$600,FALSE)),"")</f>
        <v/>
      </c>
      <c r="F1079" s="100" t="str">
        <f>IFERROR(INDEX('INPUT DATA'!E$5:E$600,MATCH($B1079,'INPUT DATA'!$A$5:$A$600,FALSE)),"")</f>
        <v/>
      </c>
      <c r="G1079" s="100" t="str">
        <f>IFERROR(INDEX($LD$4:$LD$18,MATCH('INPUT DATA'!F81,$LC$4:$LC$18,1)),"")</f>
        <v/>
      </c>
      <c r="H1079" s="100" t="str">
        <f>IFERROR(INDEX('INPUT DATA'!G$6:G$600,MATCH($B1079,'INPUT DATA'!$A$5:$A$600,FALSE)),"")</f>
        <v/>
      </c>
      <c r="I1079" s="100" t="str">
        <f>IFERROR(INDEX('INPUT DATA'!H$5:H$600,MATCH($B1079,'INPUT DATA'!$A$5:$A$600,FALSE)),"")</f>
        <v/>
      </c>
      <c r="J1079" s="100" t="str">
        <f>IFERROR(INDEX($LD$4:$LD$18,MATCH('INPUT DATA'!I81,$LC$4:$LC$18,1)),"")</f>
        <v/>
      </c>
      <c r="K1079" s="100" t="str">
        <f>IFERROR(INDEX('INPUT DATA'!J$5:J$600,MATCH($B1079,'INPUT DATA'!$A$5:$A$600,FALSE)),"")</f>
        <v/>
      </c>
      <c r="L1079" s="100" t="str">
        <f>IFERROR(INDEX('INPUT DATA'!K$5:K$600,MATCH($B1079,'INPUT DATA'!$A$5:$A$600,FALSE)),"")</f>
        <v/>
      </c>
      <c r="M1079" s="100" t="str">
        <f>IFERROR(INDEX($LD$4:$LD$18,MATCH('INPUT DATA'!L81,$LC$4:$LC$18,1)),"")</f>
        <v/>
      </c>
      <c r="N1079" s="100" t="str">
        <f>IFERROR(INDEX('INPUT DATA'!M$5:M$600,MATCH($B1079,'INPUT DATA'!$A$5:$A$600,FALSE)),"")</f>
        <v/>
      </c>
      <c r="O1079" s="100" t="str">
        <f>IFERROR(INDEX('INPUT DATA'!N$5:N$600,MATCH($B1079,'INPUT DATA'!$A$5:$A$600,FALSE)),"")</f>
        <v/>
      </c>
      <c r="P1079" s="100" t="str">
        <f>IFERROR(INDEX($LD$4:$LD$18,MATCH('INPUT DATA'!O81,$LC$4:$LC$18,1)),"")</f>
        <v/>
      </c>
      <c r="Q1079" s="100" t="str">
        <f>IFERROR(INDEX('INPUT DATA'!P$5:P$600,MATCH($B1079,'INPUT DATA'!$A$5:$A$600,FALSE)),"")</f>
        <v/>
      </c>
      <c r="R1079" s="100" t="str">
        <f>IFERROR(INDEX('INPUT DATA'!Q$5:Q$600,MATCH($B1079,'INPUT DATA'!$A$5:$A$600,FALSE)),"")</f>
        <v/>
      </c>
      <c r="S1079" s="100" t="str">
        <f>IFERROR(INDEX($LD$4:$LD$18,MATCH('INPUT DATA'!R81,$LC$4:$LC$18,1)),"")</f>
        <v/>
      </c>
      <c r="T1079" s="100" t="str">
        <f>IFERROR(INDEX('INPUT DATA'!S$5:S$600,MATCH($B1079,'INPUT DATA'!$A$5:$A$600,FALSE)),"")</f>
        <v/>
      </c>
      <c r="U1079" s="100" t="str">
        <f>IFERROR(INDEX('INPUT DATA'!T$5:T$600,MATCH($B1079,'INPUT DATA'!$A$5:$A$600,FALSE)),"")</f>
        <v/>
      </c>
      <c r="V1079" s="100" t="str">
        <f>IFERROR(INDEX($LD$4:$LD$18,MATCH('INPUT DATA'!U81,$LC$4:$LC$18,1)),"")</f>
        <v/>
      </c>
      <c r="W1079" s="100" t="str">
        <f>IFERROR(INDEX('INPUT DATA'!V$5:V$600,MATCH($B1079,'INPUT DATA'!$A$5:$A$600,FALSE)),"")</f>
        <v/>
      </c>
      <c r="X1079" s="100" t="str">
        <f>IFERROR(INDEX('INPUT DATA'!W$5:W$600,MATCH($B1079,'INPUT DATA'!$A$5:$A$600,FALSE)),"")</f>
        <v/>
      </c>
      <c r="Y1079" s="100" t="str">
        <f>IFERROR(INDEX('INPUT DATA'!X$5:X$600,MATCH($B1079,'INPUT DATA'!$A$5:$A$600,FALSE)),"")</f>
        <v/>
      </c>
      <c r="Z1079" s="100" t="str">
        <f>IFERROR(INDEX('INPUT DATA'!Y$5:Y$600,MATCH($B1079,'INPUT DATA'!$A$5:$A$600,FALSE)),"")</f>
        <v/>
      </c>
      <c r="AA1079" s="100" t="str">
        <f>IFERROR(INDEX('INPUT DATA'!Z$5:Z$600,MATCH($B1079,'INPUT DATA'!$A$5:$A$600,FALSE)),"")</f>
        <v/>
      </c>
      <c r="AB1079" s="100" t="str">
        <f>IFERROR(INDEX('INPUT DATA'!AA$5:AA$600,MATCH($B1079,'INPUT DATA'!$A$5:$A$600,FALSE)),"")</f>
        <v/>
      </c>
    </row>
    <row r="1080" spans="2:28" ht="15" customHeight="1" x14ac:dyDescent="0.25">
      <c r="B1080" s="115" t="str">
        <f>IF('INPUT INF'!A80="","",IF('INPUT INF'!E80="DROP","",'INPUT INF'!A80))</f>
        <v/>
      </c>
      <c r="C1080" s="115" t="str">
        <f>IFERROR(INDEX('INPUT INF'!B80:B678,MATCH(B1080,'INPUT INF'!A80:A678,FALSE)),"")</f>
        <v/>
      </c>
      <c r="E1080" s="100" t="str">
        <f>IFERROR(INDEX('INPUT DATA'!D$5:D$600,MATCH($B1080,'INPUT DATA'!$A$5:$A$600,FALSE)),"")</f>
        <v/>
      </c>
      <c r="F1080" s="100" t="str">
        <f>IFERROR(INDEX('INPUT DATA'!E$5:E$600,MATCH($B1080,'INPUT DATA'!$A$5:$A$600,FALSE)),"")</f>
        <v/>
      </c>
      <c r="G1080" s="100" t="str">
        <f>IFERROR(INDEX($LD$4:$LD$18,MATCH('INPUT DATA'!F82,$LC$4:$LC$18,1)),"")</f>
        <v/>
      </c>
      <c r="H1080" s="100" t="str">
        <f>IFERROR(INDEX('INPUT DATA'!G$6:G$600,MATCH($B1080,'INPUT DATA'!$A$5:$A$600,FALSE)),"")</f>
        <v/>
      </c>
      <c r="I1080" s="100" t="str">
        <f>IFERROR(INDEX('INPUT DATA'!H$5:H$600,MATCH($B1080,'INPUT DATA'!$A$5:$A$600,FALSE)),"")</f>
        <v/>
      </c>
      <c r="J1080" s="100" t="str">
        <f>IFERROR(INDEX($LD$4:$LD$18,MATCH('INPUT DATA'!I82,$LC$4:$LC$18,1)),"")</f>
        <v/>
      </c>
      <c r="K1080" s="100" t="str">
        <f>IFERROR(INDEX('INPUT DATA'!J$5:J$600,MATCH($B1080,'INPUT DATA'!$A$5:$A$600,FALSE)),"")</f>
        <v/>
      </c>
      <c r="L1080" s="100" t="str">
        <f>IFERROR(INDEX('INPUT DATA'!K$5:K$600,MATCH($B1080,'INPUT DATA'!$A$5:$A$600,FALSE)),"")</f>
        <v/>
      </c>
      <c r="M1080" s="100" t="str">
        <f>IFERROR(INDEX($LD$4:$LD$18,MATCH('INPUT DATA'!L82,$LC$4:$LC$18,1)),"")</f>
        <v/>
      </c>
      <c r="N1080" s="100" t="str">
        <f>IFERROR(INDEX('INPUT DATA'!M$5:M$600,MATCH($B1080,'INPUT DATA'!$A$5:$A$600,FALSE)),"")</f>
        <v/>
      </c>
      <c r="O1080" s="100" t="str">
        <f>IFERROR(INDEX('INPUT DATA'!N$5:N$600,MATCH($B1080,'INPUT DATA'!$A$5:$A$600,FALSE)),"")</f>
        <v/>
      </c>
      <c r="P1080" s="100" t="str">
        <f>IFERROR(INDEX($LD$4:$LD$18,MATCH('INPUT DATA'!O82,$LC$4:$LC$18,1)),"")</f>
        <v/>
      </c>
      <c r="Q1080" s="100" t="str">
        <f>IFERROR(INDEX('INPUT DATA'!P$5:P$600,MATCH($B1080,'INPUT DATA'!$A$5:$A$600,FALSE)),"")</f>
        <v/>
      </c>
      <c r="R1080" s="100" t="str">
        <f>IFERROR(INDEX('INPUT DATA'!Q$5:Q$600,MATCH($B1080,'INPUT DATA'!$A$5:$A$600,FALSE)),"")</f>
        <v/>
      </c>
      <c r="S1080" s="100" t="str">
        <f>IFERROR(INDEX($LD$4:$LD$18,MATCH('INPUT DATA'!R82,$LC$4:$LC$18,1)),"")</f>
        <v/>
      </c>
      <c r="T1080" s="100" t="str">
        <f>IFERROR(INDEX('INPUT DATA'!S$5:S$600,MATCH($B1080,'INPUT DATA'!$A$5:$A$600,FALSE)),"")</f>
        <v/>
      </c>
      <c r="U1080" s="100" t="str">
        <f>IFERROR(INDEX('INPUT DATA'!T$5:T$600,MATCH($B1080,'INPUT DATA'!$A$5:$A$600,FALSE)),"")</f>
        <v/>
      </c>
      <c r="V1080" s="100" t="str">
        <f>IFERROR(INDEX($LD$4:$LD$18,MATCH('INPUT DATA'!U82,$LC$4:$LC$18,1)),"")</f>
        <v/>
      </c>
      <c r="W1080" s="100" t="str">
        <f>IFERROR(INDEX('INPUT DATA'!V$5:V$600,MATCH($B1080,'INPUT DATA'!$A$5:$A$600,FALSE)),"")</f>
        <v/>
      </c>
      <c r="X1080" s="100" t="str">
        <f>IFERROR(INDEX('INPUT DATA'!W$5:W$600,MATCH($B1080,'INPUT DATA'!$A$5:$A$600,FALSE)),"")</f>
        <v/>
      </c>
      <c r="Y1080" s="100" t="str">
        <f>IFERROR(INDEX('INPUT DATA'!X$5:X$600,MATCH($B1080,'INPUT DATA'!$A$5:$A$600,FALSE)),"")</f>
        <v/>
      </c>
      <c r="Z1080" s="100" t="str">
        <f>IFERROR(INDEX('INPUT DATA'!Y$5:Y$600,MATCH($B1080,'INPUT DATA'!$A$5:$A$600,FALSE)),"")</f>
        <v/>
      </c>
      <c r="AA1080" s="100" t="str">
        <f>IFERROR(INDEX('INPUT DATA'!Z$5:Z$600,MATCH($B1080,'INPUT DATA'!$A$5:$A$600,FALSE)),"")</f>
        <v/>
      </c>
      <c r="AB1080" s="100" t="str">
        <f>IFERROR(INDEX('INPUT DATA'!AA$5:AA$600,MATCH($B1080,'INPUT DATA'!$A$5:$A$600,FALSE)),"")</f>
        <v/>
      </c>
    </row>
    <row r="1081" spans="2:28" ht="15" customHeight="1" x14ac:dyDescent="0.25">
      <c r="B1081" s="115" t="str">
        <f>IF('INPUT INF'!A81="","",IF('INPUT INF'!E81="DROP","",'INPUT INF'!A81))</f>
        <v/>
      </c>
      <c r="C1081" s="115" t="str">
        <f>IFERROR(INDEX('INPUT INF'!B81:B679,MATCH(B1081,'INPUT INF'!A81:A679,FALSE)),"")</f>
        <v/>
      </c>
      <c r="E1081" s="100" t="str">
        <f>IFERROR(INDEX('INPUT DATA'!D$5:D$600,MATCH($B1081,'INPUT DATA'!$A$5:$A$600,FALSE)),"")</f>
        <v/>
      </c>
      <c r="F1081" s="100" t="str">
        <f>IFERROR(INDEX('INPUT DATA'!E$5:E$600,MATCH($B1081,'INPUT DATA'!$A$5:$A$600,FALSE)),"")</f>
        <v/>
      </c>
      <c r="G1081" s="100" t="str">
        <f>IFERROR(INDEX($LD$4:$LD$18,MATCH('INPUT DATA'!F83,$LC$4:$LC$18,1)),"")</f>
        <v/>
      </c>
      <c r="H1081" s="100" t="str">
        <f>IFERROR(INDEX('INPUT DATA'!G$6:G$600,MATCH($B1081,'INPUT DATA'!$A$5:$A$600,FALSE)),"")</f>
        <v/>
      </c>
      <c r="I1081" s="100" t="str">
        <f>IFERROR(INDEX('INPUT DATA'!H$5:H$600,MATCH($B1081,'INPUT DATA'!$A$5:$A$600,FALSE)),"")</f>
        <v/>
      </c>
      <c r="J1081" s="100" t="str">
        <f>IFERROR(INDEX($LD$4:$LD$18,MATCH('INPUT DATA'!I83,$LC$4:$LC$18,1)),"")</f>
        <v/>
      </c>
      <c r="K1081" s="100" t="str">
        <f>IFERROR(INDEX('INPUT DATA'!J$5:J$600,MATCH($B1081,'INPUT DATA'!$A$5:$A$600,FALSE)),"")</f>
        <v/>
      </c>
      <c r="L1081" s="100" t="str">
        <f>IFERROR(INDEX('INPUT DATA'!K$5:K$600,MATCH($B1081,'INPUT DATA'!$A$5:$A$600,FALSE)),"")</f>
        <v/>
      </c>
      <c r="M1081" s="100" t="str">
        <f>IFERROR(INDEX($LD$4:$LD$18,MATCH('INPUT DATA'!L83,$LC$4:$LC$18,1)),"")</f>
        <v/>
      </c>
      <c r="N1081" s="100" t="str">
        <f>IFERROR(INDEX('INPUT DATA'!M$5:M$600,MATCH($B1081,'INPUT DATA'!$A$5:$A$600,FALSE)),"")</f>
        <v/>
      </c>
      <c r="O1081" s="100" t="str">
        <f>IFERROR(INDEX('INPUT DATA'!N$5:N$600,MATCH($B1081,'INPUT DATA'!$A$5:$A$600,FALSE)),"")</f>
        <v/>
      </c>
      <c r="P1081" s="100" t="str">
        <f>IFERROR(INDEX($LD$4:$LD$18,MATCH('INPUT DATA'!O83,$LC$4:$LC$18,1)),"")</f>
        <v/>
      </c>
      <c r="Q1081" s="100" t="str">
        <f>IFERROR(INDEX('INPUT DATA'!P$5:P$600,MATCH($B1081,'INPUT DATA'!$A$5:$A$600,FALSE)),"")</f>
        <v/>
      </c>
      <c r="R1081" s="100" t="str">
        <f>IFERROR(INDEX('INPUT DATA'!Q$5:Q$600,MATCH($B1081,'INPUT DATA'!$A$5:$A$600,FALSE)),"")</f>
        <v/>
      </c>
      <c r="S1081" s="100" t="str">
        <f>IFERROR(INDEX($LD$4:$LD$18,MATCH('INPUT DATA'!R83,$LC$4:$LC$18,1)),"")</f>
        <v/>
      </c>
      <c r="T1081" s="100" t="str">
        <f>IFERROR(INDEX('INPUT DATA'!S$5:S$600,MATCH($B1081,'INPUT DATA'!$A$5:$A$600,FALSE)),"")</f>
        <v/>
      </c>
      <c r="U1081" s="100" t="str">
        <f>IFERROR(INDEX('INPUT DATA'!T$5:T$600,MATCH($B1081,'INPUT DATA'!$A$5:$A$600,FALSE)),"")</f>
        <v/>
      </c>
      <c r="V1081" s="100" t="str">
        <f>IFERROR(INDEX($LD$4:$LD$18,MATCH('INPUT DATA'!U83,$LC$4:$LC$18,1)),"")</f>
        <v/>
      </c>
      <c r="W1081" s="100" t="str">
        <f>IFERROR(INDEX('INPUT DATA'!V$5:V$600,MATCH($B1081,'INPUT DATA'!$A$5:$A$600,FALSE)),"")</f>
        <v/>
      </c>
      <c r="X1081" s="100" t="str">
        <f>IFERROR(INDEX('INPUT DATA'!W$5:W$600,MATCH($B1081,'INPUT DATA'!$A$5:$A$600,FALSE)),"")</f>
        <v/>
      </c>
      <c r="Y1081" s="100" t="str">
        <f>IFERROR(INDEX('INPUT DATA'!X$5:X$600,MATCH($B1081,'INPUT DATA'!$A$5:$A$600,FALSE)),"")</f>
        <v/>
      </c>
      <c r="Z1081" s="100" t="str">
        <f>IFERROR(INDEX('INPUT DATA'!Y$5:Y$600,MATCH($B1081,'INPUT DATA'!$A$5:$A$600,FALSE)),"")</f>
        <v/>
      </c>
      <c r="AA1081" s="100" t="str">
        <f>IFERROR(INDEX('INPUT DATA'!Z$5:Z$600,MATCH($B1081,'INPUT DATA'!$A$5:$A$600,FALSE)),"")</f>
        <v/>
      </c>
      <c r="AB1081" s="100" t="str">
        <f>IFERROR(INDEX('INPUT DATA'!AA$5:AA$600,MATCH($B1081,'INPUT DATA'!$A$5:$A$600,FALSE)),"")</f>
        <v/>
      </c>
    </row>
    <row r="1082" spans="2:28" ht="15" customHeight="1" x14ac:dyDescent="0.25">
      <c r="B1082" s="115" t="str">
        <f>IF('INPUT INF'!A82="","",IF('INPUT INF'!E82="DROP","",'INPUT INF'!A82))</f>
        <v/>
      </c>
      <c r="C1082" s="115" t="str">
        <f>IFERROR(INDEX('INPUT INF'!B82:B680,MATCH(B1082,'INPUT INF'!A82:A680,FALSE)),"")</f>
        <v/>
      </c>
      <c r="E1082" s="100" t="str">
        <f>IFERROR(INDEX('INPUT DATA'!D$5:D$600,MATCH($B1082,'INPUT DATA'!$A$5:$A$600,FALSE)),"")</f>
        <v/>
      </c>
      <c r="F1082" s="100" t="str">
        <f>IFERROR(INDEX('INPUT DATA'!E$5:E$600,MATCH($B1082,'INPUT DATA'!$A$5:$A$600,FALSE)),"")</f>
        <v/>
      </c>
      <c r="G1082" s="100" t="str">
        <f>IFERROR(INDEX($LD$4:$LD$18,MATCH('INPUT DATA'!F84,$LC$4:$LC$18,1)),"")</f>
        <v/>
      </c>
      <c r="H1082" s="100" t="str">
        <f>IFERROR(INDEX('INPUT DATA'!G$6:G$600,MATCH($B1082,'INPUT DATA'!$A$5:$A$600,FALSE)),"")</f>
        <v/>
      </c>
      <c r="I1082" s="100" t="str">
        <f>IFERROR(INDEX('INPUT DATA'!H$5:H$600,MATCH($B1082,'INPUT DATA'!$A$5:$A$600,FALSE)),"")</f>
        <v/>
      </c>
      <c r="J1082" s="100" t="str">
        <f>IFERROR(INDEX($LD$4:$LD$18,MATCH('INPUT DATA'!I84,$LC$4:$LC$18,1)),"")</f>
        <v/>
      </c>
      <c r="K1082" s="100" t="str">
        <f>IFERROR(INDEX('INPUT DATA'!J$5:J$600,MATCH($B1082,'INPUT DATA'!$A$5:$A$600,FALSE)),"")</f>
        <v/>
      </c>
      <c r="L1082" s="100" t="str">
        <f>IFERROR(INDEX('INPUT DATA'!K$5:K$600,MATCH($B1082,'INPUT DATA'!$A$5:$A$600,FALSE)),"")</f>
        <v/>
      </c>
      <c r="M1082" s="100" t="str">
        <f>IFERROR(INDEX($LD$4:$LD$18,MATCH('INPUT DATA'!L84,$LC$4:$LC$18,1)),"")</f>
        <v/>
      </c>
      <c r="N1082" s="100" t="str">
        <f>IFERROR(INDEX('INPUT DATA'!M$5:M$600,MATCH($B1082,'INPUT DATA'!$A$5:$A$600,FALSE)),"")</f>
        <v/>
      </c>
      <c r="O1082" s="100" t="str">
        <f>IFERROR(INDEX('INPUT DATA'!N$5:N$600,MATCH($B1082,'INPUT DATA'!$A$5:$A$600,FALSE)),"")</f>
        <v/>
      </c>
      <c r="P1082" s="100" t="str">
        <f>IFERROR(INDEX($LD$4:$LD$18,MATCH('INPUT DATA'!O84,$LC$4:$LC$18,1)),"")</f>
        <v/>
      </c>
      <c r="Q1082" s="100" t="str">
        <f>IFERROR(INDEX('INPUT DATA'!P$5:P$600,MATCH($B1082,'INPUT DATA'!$A$5:$A$600,FALSE)),"")</f>
        <v/>
      </c>
      <c r="R1082" s="100" t="str">
        <f>IFERROR(INDEX('INPUT DATA'!Q$5:Q$600,MATCH($B1082,'INPUT DATA'!$A$5:$A$600,FALSE)),"")</f>
        <v/>
      </c>
      <c r="S1082" s="100" t="str">
        <f>IFERROR(INDEX($LD$4:$LD$18,MATCH('INPUT DATA'!R84,$LC$4:$LC$18,1)),"")</f>
        <v/>
      </c>
      <c r="T1082" s="100" t="str">
        <f>IFERROR(INDEX('INPUT DATA'!S$5:S$600,MATCH($B1082,'INPUT DATA'!$A$5:$A$600,FALSE)),"")</f>
        <v/>
      </c>
      <c r="U1082" s="100" t="str">
        <f>IFERROR(INDEX('INPUT DATA'!T$5:T$600,MATCH($B1082,'INPUT DATA'!$A$5:$A$600,FALSE)),"")</f>
        <v/>
      </c>
      <c r="V1082" s="100" t="str">
        <f>IFERROR(INDEX($LD$4:$LD$18,MATCH('INPUT DATA'!U84,$LC$4:$LC$18,1)),"")</f>
        <v/>
      </c>
      <c r="W1082" s="100" t="str">
        <f>IFERROR(INDEX('INPUT DATA'!V$5:V$600,MATCH($B1082,'INPUT DATA'!$A$5:$A$600,FALSE)),"")</f>
        <v/>
      </c>
      <c r="X1082" s="100" t="str">
        <f>IFERROR(INDEX('INPUT DATA'!W$5:W$600,MATCH($B1082,'INPUT DATA'!$A$5:$A$600,FALSE)),"")</f>
        <v/>
      </c>
      <c r="Y1082" s="100" t="str">
        <f>IFERROR(INDEX('INPUT DATA'!X$5:X$600,MATCH($B1082,'INPUT DATA'!$A$5:$A$600,FALSE)),"")</f>
        <v/>
      </c>
      <c r="Z1082" s="100" t="str">
        <f>IFERROR(INDEX('INPUT DATA'!Y$5:Y$600,MATCH($B1082,'INPUT DATA'!$A$5:$A$600,FALSE)),"")</f>
        <v/>
      </c>
      <c r="AA1082" s="100" t="str">
        <f>IFERROR(INDEX('INPUT DATA'!Z$5:Z$600,MATCH($B1082,'INPUT DATA'!$A$5:$A$600,FALSE)),"")</f>
        <v/>
      </c>
      <c r="AB1082" s="100" t="str">
        <f>IFERROR(INDEX('INPUT DATA'!AA$5:AA$600,MATCH($B1082,'INPUT DATA'!$A$5:$A$600,FALSE)),"")</f>
        <v/>
      </c>
    </row>
    <row r="1083" spans="2:28" ht="15" customHeight="1" x14ac:dyDescent="0.25">
      <c r="B1083" s="115" t="str">
        <f>IF('INPUT INF'!A83="","",IF('INPUT INF'!E83="DROP","",'INPUT INF'!A83))</f>
        <v/>
      </c>
      <c r="C1083" s="115" t="str">
        <f>IFERROR(INDEX('INPUT INF'!B83:B681,MATCH(B1083,'INPUT INF'!A83:A681,FALSE)),"")</f>
        <v/>
      </c>
      <c r="E1083" s="100" t="str">
        <f>IFERROR(INDEX('INPUT DATA'!D$5:D$600,MATCH($B1083,'INPUT DATA'!$A$5:$A$600,FALSE)),"")</f>
        <v/>
      </c>
      <c r="F1083" s="100" t="str">
        <f>IFERROR(INDEX('INPUT DATA'!E$5:E$600,MATCH($B1083,'INPUT DATA'!$A$5:$A$600,FALSE)),"")</f>
        <v/>
      </c>
      <c r="G1083" s="100" t="str">
        <f>IFERROR(INDEX($LD$4:$LD$18,MATCH('INPUT DATA'!F85,$LC$4:$LC$18,1)),"")</f>
        <v/>
      </c>
      <c r="H1083" s="100" t="str">
        <f>IFERROR(INDEX('INPUT DATA'!G$6:G$600,MATCH($B1083,'INPUT DATA'!$A$5:$A$600,FALSE)),"")</f>
        <v/>
      </c>
      <c r="I1083" s="100" t="str">
        <f>IFERROR(INDEX('INPUT DATA'!H$5:H$600,MATCH($B1083,'INPUT DATA'!$A$5:$A$600,FALSE)),"")</f>
        <v/>
      </c>
      <c r="J1083" s="100" t="str">
        <f>IFERROR(INDEX($LD$4:$LD$18,MATCH('INPUT DATA'!I85,$LC$4:$LC$18,1)),"")</f>
        <v/>
      </c>
      <c r="K1083" s="100" t="str">
        <f>IFERROR(INDEX('INPUT DATA'!J$5:J$600,MATCH($B1083,'INPUT DATA'!$A$5:$A$600,FALSE)),"")</f>
        <v/>
      </c>
      <c r="L1083" s="100" t="str">
        <f>IFERROR(INDEX('INPUT DATA'!K$5:K$600,MATCH($B1083,'INPUT DATA'!$A$5:$A$600,FALSE)),"")</f>
        <v/>
      </c>
      <c r="M1083" s="100" t="str">
        <f>IFERROR(INDEX($LD$4:$LD$18,MATCH('INPUT DATA'!L85,$LC$4:$LC$18,1)),"")</f>
        <v/>
      </c>
      <c r="N1083" s="100" t="str">
        <f>IFERROR(INDEX('INPUT DATA'!M$5:M$600,MATCH($B1083,'INPUT DATA'!$A$5:$A$600,FALSE)),"")</f>
        <v/>
      </c>
      <c r="O1083" s="100" t="str">
        <f>IFERROR(INDEX('INPUT DATA'!N$5:N$600,MATCH($B1083,'INPUT DATA'!$A$5:$A$600,FALSE)),"")</f>
        <v/>
      </c>
      <c r="P1083" s="100" t="str">
        <f>IFERROR(INDEX($LD$4:$LD$18,MATCH('INPUT DATA'!O85,$LC$4:$LC$18,1)),"")</f>
        <v/>
      </c>
      <c r="Q1083" s="100" t="str">
        <f>IFERROR(INDEX('INPUT DATA'!P$5:P$600,MATCH($B1083,'INPUT DATA'!$A$5:$A$600,FALSE)),"")</f>
        <v/>
      </c>
      <c r="R1083" s="100" t="str">
        <f>IFERROR(INDEX('INPUT DATA'!Q$5:Q$600,MATCH($B1083,'INPUT DATA'!$A$5:$A$600,FALSE)),"")</f>
        <v/>
      </c>
      <c r="S1083" s="100" t="str">
        <f>IFERROR(INDEX($LD$4:$LD$18,MATCH('INPUT DATA'!R85,$LC$4:$LC$18,1)),"")</f>
        <v/>
      </c>
      <c r="T1083" s="100" t="str">
        <f>IFERROR(INDEX('INPUT DATA'!S$5:S$600,MATCH($B1083,'INPUT DATA'!$A$5:$A$600,FALSE)),"")</f>
        <v/>
      </c>
      <c r="U1083" s="100" t="str">
        <f>IFERROR(INDEX('INPUT DATA'!T$5:T$600,MATCH($B1083,'INPUT DATA'!$A$5:$A$600,FALSE)),"")</f>
        <v/>
      </c>
      <c r="V1083" s="100" t="str">
        <f>IFERROR(INDEX($LD$4:$LD$18,MATCH('INPUT DATA'!U85,$LC$4:$LC$18,1)),"")</f>
        <v/>
      </c>
      <c r="W1083" s="100" t="str">
        <f>IFERROR(INDEX('INPUT DATA'!V$5:V$600,MATCH($B1083,'INPUT DATA'!$A$5:$A$600,FALSE)),"")</f>
        <v/>
      </c>
      <c r="X1083" s="100" t="str">
        <f>IFERROR(INDEX('INPUT DATA'!W$5:W$600,MATCH($B1083,'INPUT DATA'!$A$5:$A$600,FALSE)),"")</f>
        <v/>
      </c>
      <c r="Y1083" s="100" t="str">
        <f>IFERROR(INDEX('INPUT DATA'!X$5:X$600,MATCH($B1083,'INPUT DATA'!$A$5:$A$600,FALSE)),"")</f>
        <v/>
      </c>
      <c r="Z1083" s="100" t="str">
        <f>IFERROR(INDEX('INPUT DATA'!Y$5:Y$600,MATCH($B1083,'INPUT DATA'!$A$5:$A$600,FALSE)),"")</f>
        <v/>
      </c>
      <c r="AA1083" s="100" t="str">
        <f>IFERROR(INDEX('INPUT DATA'!Z$5:Z$600,MATCH($B1083,'INPUT DATA'!$A$5:$A$600,FALSE)),"")</f>
        <v/>
      </c>
      <c r="AB1083" s="100" t="str">
        <f>IFERROR(INDEX('INPUT DATA'!AA$5:AA$600,MATCH($B1083,'INPUT DATA'!$A$5:$A$600,FALSE)),"")</f>
        <v/>
      </c>
    </row>
    <row r="1084" spans="2:28" ht="15" customHeight="1" x14ac:dyDescent="0.25">
      <c r="B1084" s="115" t="str">
        <f>IF('INPUT INF'!A84="","",IF('INPUT INF'!E84="DROP","",'INPUT INF'!A84))</f>
        <v/>
      </c>
      <c r="C1084" s="115" t="str">
        <f>IFERROR(INDEX('INPUT INF'!B84:B682,MATCH(B1084,'INPUT INF'!A84:A682,FALSE)),"")</f>
        <v/>
      </c>
      <c r="E1084" s="100" t="str">
        <f>IFERROR(INDEX('INPUT DATA'!D$5:D$600,MATCH($B1084,'INPUT DATA'!$A$5:$A$600,FALSE)),"")</f>
        <v/>
      </c>
      <c r="F1084" s="100" t="str">
        <f>IFERROR(INDEX('INPUT DATA'!E$5:E$600,MATCH($B1084,'INPUT DATA'!$A$5:$A$600,FALSE)),"")</f>
        <v/>
      </c>
      <c r="G1084" s="100" t="str">
        <f>IFERROR(INDEX($LD$4:$LD$18,MATCH('INPUT DATA'!F86,$LC$4:$LC$18,1)),"")</f>
        <v/>
      </c>
      <c r="H1084" s="100" t="str">
        <f>IFERROR(INDEX('INPUT DATA'!G$6:G$600,MATCH($B1084,'INPUT DATA'!$A$5:$A$600,FALSE)),"")</f>
        <v/>
      </c>
      <c r="I1084" s="100" t="str">
        <f>IFERROR(INDEX('INPUT DATA'!H$5:H$600,MATCH($B1084,'INPUT DATA'!$A$5:$A$600,FALSE)),"")</f>
        <v/>
      </c>
      <c r="J1084" s="100" t="str">
        <f>IFERROR(INDEX($LD$4:$LD$18,MATCH('INPUT DATA'!I86,$LC$4:$LC$18,1)),"")</f>
        <v/>
      </c>
      <c r="K1084" s="100" t="str">
        <f>IFERROR(INDEX('INPUT DATA'!J$5:J$600,MATCH($B1084,'INPUT DATA'!$A$5:$A$600,FALSE)),"")</f>
        <v/>
      </c>
      <c r="L1084" s="100" t="str">
        <f>IFERROR(INDEX('INPUT DATA'!K$5:K$600,MATCH($B1084,'INPUT DATA'!$A$5:$A$600,FALSE)),"")</f>
        <v/>
      </c>
      <c r="M1084" s="100" t="str">
        <f>IFERROR(INDEX($LD$4:$LD$18,MATCH('INPUT DATA'!L86,$LC$4:$LC$18,1)),"")</f>
        <v/>
      </c>
      <c r="N1084" s="100" t="str">
        <f>IFERROR(INDEX('INPUT DATA'!M$5:M$600,MATCH($B1084,'INPUT DATA'!$A$5:$A$600,FALSE)),"")</f>
        <v/>
      </c>
      <c r="O1084" s="100" t="str">
        <f>IFERROR(INDEX('INPUT DATA'!N$5:N$600,MATCH($B1084,'INPUT DATA'!$A$5:$A$600,FALSE)),"")</f>
        <v/>
      </c>
      <c r="P1084" s="100" t="str">
        <f>IFERROR(INDEX($LD$4:$LD$18,MATCH('INPUT DATA'!O86,$LC$4:$LC$18,1)),"")</f>
        <v/>
      </c>
      <c r="Q1084" s="100" t="str">
        <f>IFERROR(INDEX('INPUT DATA'!P$5:P$600,MATCH($B1084,'INPUT DATA'!$A$5:$A$600,FALSE)),"")</f>
        <v/>
      </c>
      <c r="R1084" s="100" t="str">
        <f>IFERROR(INDEX('INPUT DATA'!Q$5:Q$600,MATCH($B1084,'INPUT DATA'!$A$5:$A$600,FALSE)),"")</f>
        <v/>
      </c>
      <c r="S1084" s="100" t="str">
        <f>IFERROR(INDEX($LD$4:$LD$18,MATCH('INPUT DATA'!R86,$LC$4:$LC$18,1)),"")</f>
        <v/>
      </c>
      <c r="T1084" s="100" t="str">
        <f>IFERROR(INDEX('INPUT DATA'!S$5:S$600,MATCH($B1084,'INPUT DATA'!$A$5:$A$600,FALSE)),"")</f>
        <v/>
      </c>
      <c r="U1084" s="100" t="str">
        <f>IFERROR(INDEX('INPUT DATA'!T$5:T$600,MATCH($B1084,'INPUT DATA'!$A$5:$A$600,FALSE)),"")</f>
        <v/>
      </c>
      <c r="V1084" s="100" t="str">
        <f>IFERROR(INDEX($LD$4:$LD$18,MATCH('INPUT DATA'!U86,$LC$4:$LC$18,1)),"")</f>
        <v/>
      </c>
      <c r="W1084" s="100" t="str">
        <f>IFERROR(INDEX('INPUT DATA'!V$5:V$600,MATCH($B1084,'INPUT DATA'!$A$5:$A$600,FALSE)),"")</f>
        <v/>
      </c>
      <c r="X1084" s="100" t="str">
        <f>IFERROR(INDEX('INPUT DATA'!W$5:W$600,MATCH($B1084,'INPUT DATA'!$A$5:$A$600,FALSE)),"")</f>
        <v/>
      </c>
      <c r="Y1084" s="100" t="str">
        <f>IFERROR(INDEX('INPUT DATA'!X$5:X$600,MATCH($B1084,'INPUT DATA'!$A$5:$A$600,FALSE)),"")</f>
        <v/>
      </c>
      <c r="Z1084" s="100" t="str">
        <f>IFERROR(INDEX('INPUT DATA'!Y$5:Y$600,MATCH($B1084,'INPUT DATA'!$A$5:$A$600,FALSE)),"")</f>
        <v/>
      </c>
      <c r="AA1084" s="100" t="str">
        <f>IFERROR(INDEX('INPUT DATA'!Z$5:Z$600,MATCH($B1084,'INPUT DATA'!$A$5:$A$600,FALSE)),"")</f>
        <v/>
      </c>
      <c r="AB1084" s="100" t="str">
        <f>IFERROR(INDEX('INPUT DATA'!AA$5:AA$600,MATCH($B1084,'INPUT DATA'!$A$5:$A$600,FALSE)),"")</f>
        <v/>
      </c>
    </row>
    <row r="1085" spans="2:28" ht="15" customHeight="1" x14ac:dyDescent="0.25">
      <c r="B1085" s="115" t="str">
        <f>IF('INPUT INF'!A85="","",IF('INPUT INF'!E85="DROP","",'INPUT INF'!A85))</f>
        <v/>
      </c>
      <c r="C1085" s="115" t="str">
        <f>IFERROR(INDEX('INPUT INF'!B85:B683,MATCH(B1085,'INPUT INF'!A85:A683,FALSE)),"")</f>
        <v/>
      </c>
      <c r="E1085" s="100" t="str">
        <f>IFERROR(INDEX('INPUT DATA'!D$5:D$600,MATCH($B1085,'INPUT DATA'!$A$5:$A$600,FALSE)),"")</f>
        <v/>
      </c>
      <c r="F1085" s="100" t="str">
        <f>IFERROR(INDEX('INPUT DATA'!E$5:E$600,MATCH($B1085,'INPUT DATA'!$A$5:$A$600,FALSE)),"")</f>
        <v/>
      </c>
      <c r="G1085" s="100" t="str">
        <f>IFERROR(INDEX($LD$4:$LD$18,MATCH('INPUT DATA'!F87,$LC$4:$LC$18,1)),"")</f>
        <v/>
      </c>
      <c r="H1085" s="100" t="str">
        <f>IFERROR(INDEX('INPUT DATA'!G$6:G$600,MATCH($B1085,'INPUT DATA'!$A$5:$A$600,FALSE)),"")</f>
        <v/>
      </c>
      <c r="I1085" s="100" t="str">
        <f>IFERROR(INDEX('INPUT DATA'!H$5:H$600,MATCH($B1085,'INPUT DATA'!$A$5:$A$600,FALSE)),"")</f>
        <v/>
      </c>
      <c r="J1085" s="100" t="str">
        <f>IFERROR(INDEX($LD$4:$LD$18,MATCH('INPUT DATA'!I87,$LC$4:$LC$18,1)),"")</f>
        <v/>
      </c>
      <c r="K1085" s="100" t="str">
        <f>IFERROR(INDEX('INPUT DATA'!J$5:J$600,MATCH($B1085,'INPUT DATA'!$A$5:$A$600,FALSE)),"")</f>
        <v/>
      </c>
      <c r="L1085" s="100" t="str">
        <f>IFERROR(INDEX('INPUT DATA'!K$5:K$600,MATCH($B1085,'INPUT DATA'!$A$5:$A$600,FALSE)),"")</f>
        <v/>
      </c>
      <c r="M1085" s="100" t="str">
        <f>IFERROR(INDEX($LD$4:$LD$18,MATCH('INPUT DATA'!L87,$LC$4:$LC$18,1)),"")</f>
        <v/>
      </c>
      <c r="N1085" s="100" t="str">
        <f>IFERROR(INDEX('INPUT DATA'!M$5:M$600,MATCH($B1085,'INPUT DATA'!$A$5:$A$600,FALSE)),"")</f>
        <v/>
      </c>
      <c r="O1085" s="100" t="str">
        <f>IFERROR(INDEX('INPUT DATA'!N$5:N$600,MATCH($B1085,'INPUT DATA'!$A$5:$A$600,FALSE)),"")</f>
        <v/>
      </c>
      <c r="P1085" s="100" t="str">
        <f>IFERROR(INDEX($LD$4:$LD$18,MATCH('INPUT DATA'!O87,$LC$4:$LC$18,1)),"")</f>
        <v/>
      </c>
      <c r="Q1085" s="100" t="str">
        <f>IFERROR(INDEX('INPUT DATA'!P$5:P$600,MATCH($B1085,'INPUT DATA'!$A$5:$A$600,FALSE)),"")</f>
        <v/>
      </c>
      <c r="R1085" s="100" t="str">
        <f>IFERROR(INDEX('INPUT DATA'!Q$5:Q$600,MATCH($B1085,'INPUT DATA'!$A$5:$A$600,FALSE)),"")</f>
        <v/>
      </c>
      <c r="S1085" s="100" t="str">
        <f>IFERROR(INDEX($LD$4:$LD$18,MATCH('INPUT DATA'!R87,$LC$4:$LC$18,1)),"")</f>
        <v/>
      </c>
      <c r="T1085" s="100" t="str">
        <f>IFERROR(INDEX('INPUT DATA'!S$5:S$600,MATCH($B1085,'INPUT DATA'!$A$5:$A$600,FALSE)),"")</f>
        <v/>
      </c>
      <c r="U1085" s="100" t="str">
        <f>IFERROR(INDEX('INPUT DATA'!T$5:T$600,MATCH($B1085,'INPUT DATA'!$A$5:$A$600,FALSE)),"")</f>
        <v/>
      </c>
      <c r="V1085" s="100" t="str">
        <f>IFERROR(INDEX($LD$4:$LD$18,MATCH('INPUT DATA'!U87,$LC$4:$LC$18,1)),"")</f>
        <v/>
      </c>
      <c r="W1085" s="100" t="str">
        <f>IFERROR(INDEX('INPUT DATA'!V$5:V$600,MATCH($B1085,'INPUT DATA'!$A$5:$A$600,FALSE)),"")</f>
        <v/>
      </c>
      <c r="X1085" s="100" t="str">
        <f>IFERROR(INDEX('INPUT DATA'!W$5:W$600,MATCH($B1085,'INPUT DATA'!$A$5:$A$600,FALSE)),"")</f>
        <v/>
      </c>
      <c r="Y1085" s="100" t="str">
        <f>IFERROR(INDEX('INPUT DATA'!X$5:X$600,MATCH($B1085,'INPUT DATA'!$A$5:$A$600,FALSE)),"")</f>
        <v/>
      </c>
      <c r="Z1085" s="100" t="str">
        <f>IFERROR(INDEX('INPUT DATA'!Y$5:Y$600,MATCH($B1085,'INPUT DATA'!$A$5:$A$600,FALSE)),"")</f>
        <v/>
      </c>
      <c r="AA1085" s="100" t="str">
        <f>IFERROR(INDEX('INPUT DATA'!Z$5:Z$600,MATCH($B1085,'INPUT DATA'!$A$5:$A$600,FALSE)),"")</f>
        <v/>
      </c>
      <c r="AB1085" s="100" t="str">
        <f>IFERROR(INDEX('INPUT DATA'!AA$5:AA$600,MATCH($B1085,'INPUT DATA'!$A$5:$A$600,FALSE)),"")</f>
        <v/>
      </c>
    </row>
    <row r="1086" spans="2:28" ht="15" customHeight="1" x14ac:dyDescent="0.25">
      <c r="B1086" s="115" t="str">
        <f>IF('INPUT INF'!A86="","",IF('INPUT INF'!E86="DROP","",'INPUT INF'!A86))</f>
        <v/>
      </c>
      <c r="C1086" s="115" t="str">
        <f>IFERROR(INDEX('INPUT INF'!B86:B684,MATCH(B1086,'INPUT INF'!A86:A684,FALSE)),"")</f>
        <v/>
      </c>
      <c r="E1086" s="100" t="str">
        <f>IFERROR(INDEX('INPUT DATA'!D$5:D$600,MATCH($B1086,'INPUT DATA'!$A$5:$A$600,FALSE)),"")</f>
        <v/>
      </c>
      <c r="F1086" s="100" t="str">
        <f>IFERROR(INDEX('INPUT DATA'!E$5:E$600,MATCH($B1086,'INPUT DATA'!$A$5:$A$600,FALSE)),"")</f>
        <v/>
      </c>
      <c r="G1086" s="100" t="str">
        <f>IFERROR(INDEX($LD$4:$LD$18,MATCH('INPUT DATA'!F88,$LC$4:$LC$18,1)),"")</f>
        <v/>
      </c>
      <c r="H1086" s="100" t="str">
        <f>IFERROR(INDEX('INPUT DATA'!G$6:G$600,MATCH($B1086,'INPUT DATA'!$A$5:$A$600,FALSE)),"")</f>
        <v/>
      </c>
      <c r="I1086" s="100" t="str">
        <f>IFERROR(INDEX('INPUT DATA'!H$5:H$600,MATCH($B1086,'INPUT DATA'!$A$5:$A$600,FALSE)),"")</f>
        <v/>
      </c>
      <c r="J1086" s="100" t="str">
        <f>IFERROR(INDEX($LD$4:$LD$18,MATCH('INPUT DATA'!I88,$LC$4:$LC$18,1)),"")</f>
        <v/>
      </c>
      <c r="K1086" s="100" t="str">
        <f>IFERROR(INDEX('INPUT DATA'!J$5:J$600,MATCH($B1086,'INPUT DATA'!$A$5:$A$600,FALSE)),"")</f>
        <v/>
      </c>
      <c r="L1086" s="100" t="str">
        <f>IFERROR(INDEX('INPUT DATA'!K$5:K$600,MATCH($B1086,'INPUT DATA'!$A$5:$A$600,FALSE)),"")</f>
        <v/>
      </c>
      <c r="M1086" s="100" t="str">
        <f>IFERROR(INDEX($LD$4:$LD$18,MATCH('INPUT DATA'!L88,$LC$4:$LC$18,1)),"")</f>
        <v/>
      </c>
      <c r="N1086" s="100" t="str">
        <f>IFERROR(INDEX('INPUT DATA'!M$5:M$600,MATCH($B1086,'INPUT DATA'!$A$5:$A$600,FALSE)),"")</f>
        <v/>
      </c>
      <c r="O1086" s="100" t="str">
        <f>IFERROR(INDEX('INPUT DATA'!N$5:N$600,MATCH($B1086,'INPUT DATA'!$A$5:$A$600,FALSE)),"")</f>
        <v/>
      </c>
      <c r="P1086" s="100" t="str">
        <f>IFERROR(INDEX($LD$4:$LD$18,MATCH('INPUT DATA'!O88,$LC$4:$LC$18,1)),"")</f>
        <v/>
      </c>
      <c r="Q1086" s="100" t="str">
        <f>IFERROR(INDEX('INPUT DATA'!P$5:P$600,MATCH($B1086,'INPUT DATA'!$A$5:$A$600,FALSE)),"")</f>
        <v/>
      </c>
      <c r="R1086" s="100" t="str">
        <f>IFERROR(INDEX('INPUT DATA'!Q$5:Q$600,MATCH($B1086,'INPUT DATA'!$A$5:$A$600,FALSE)),"")</f>
        <v/>
      </c>
      <c r="S1086" s="100" t="str">
        <f>IFERROR(INDEX($LD$4:$LD$18,MATCH('INPUT DATA'!R88,$LC$4:$LC$18,1)),"")</f>
        <v/>
      </c>
      <c r="T1086" s="100" t="str">
        <f>IFERROR(INDEX('INPUT DATA'!S$5:S$600,MATCH($B1086,'INPUT DATA'!$A$5:$A$600,FALSE)),"")</f>
        <v/>
      </c>
      <c r="U1086" s="100" t="str">
        <f>IFERROR(INDEX('INPUT DATA'!T$5:T$600,MATCH($B1086,'INPUT DATA'!$A$5:$A$600,FALSE)),"")</f>
        <v/>
      </c>
      <c r="V1086" s="100" t="str">
        <f>IFERROR(INDEX($LD$4:$LD$18,MATCH('INPUT DATA'!U88,$LC$4:$LC$18,1)),"")</f>
        <v/>
      </c>
      <c r="W1086" s="100" t="str">
        <f>IFERROR(INDEX('INPUT DATA'!V$5:V$600,MATCH($B1086,'INPUT DATA'!$A$5:$A$600,FALSE)),"")</f>
        <v/>
      </c>
      <c r="X1086" s="100" t="str">
        <f>IFERROR(INDEX('INPUT DATA'!W$5:W$600,MATCH($B1086,'INPUT DATA'!$A$5:$A$600,FALSE)),"")</f>
        <v/>
      </c>
      <c r="Y1086" s="100" t="str">
        <f>IFERROR(INDEX('INPUT DATA'!X$5:X$600,MATCH($B1086,'INPUT DATA'!$A$5:$A$600,FALSE)),"")</f>
        <v/>
      </c>
      <c r="Z1086" s="100" t="str">
        <f>IFERROR(INDEX('INPUT DATA'!Y$5:Y$600,MATCH($B1086,'INPUT DATA'!$A$5:$A$600,FALSE)),"")</f>
        <v/>
      </c>
      <c r="AA1086" s="100" t="str">
        <f>IFERROR(INDEX('INPUT DATA'!Z$5:Z$600,MATCH($B1086,'INPUT DATA'!$A$5:$A$600,FALSE)),"")</f>
        <v/>
      </c>
      <c r="AB1086" s="100" t="str">
        <f>IFERROR(INDEX('INPUT DATA'!AA$5:AA$600,MATCH($B1086,'INPUT DATA'!$A$5:$A$600,FALSE)),"")</f>
        <v/>
      </c>
    </row>
    <row r="1087" spans="2:28" ht="15" customHeight="1" x14ac:dyDescent="0.25">
      <c r="B1087" s="115" t="str">
        <f>IF('INPUT INF'!A87="","",IF('INPUT INF'!E87="DROP","",'INPUT INF'!A87))</f>
        <v/>
      </c>
      <c r="C1087" s="115" t="str">
        <f>IFERROR(INDEX('INPUT INF'!B87:B685,MATCH(B1087,'INPUT INF'!A87:A685,FALSE)),"")</f>
        <v/>
      </c>
      <c r="E1087" s="100" t="str">
        <f>IFERROR(INDEX('INPUT DATA'!D$5:D$600,MATCH($B1087,'INPUT DATA'!$A$5:$A$600,FALSE)),"")</f>
        <v/>
      </c>
      <c r="F1087" s="100" t="str">
        <f>IFERROR(INDEX('INPUT DATA'!E$5:E$600,MATCH($B1087,'INPUT DATA'!$A$5:$A$600,FALSE)),"")</f>
        <v/>
      </c>
      <c r="G1087" s="100" t="str">
        <f>IFERROR(INDEX($LD$4:$LD$18,MATCH('INPUT DATA'!F89,$LC$4:$LC$18,1)),"")</f>
        <v/>
      </c>
      <c r="H1087" s="100" t="str">
        <f>IFERROR(INDEX('INPUT DATA'!G$6:G$600,MATCH($B1087,'INPUT DATA'!$A$5:$A$600,FALSE)),"")</f>
        <v/>
      </c>
      <c r="I1087" s="100" t="str">
        <f>IFERROR(INDEX('INPUT DATA'!H$5:H$600,MATCH($B1087,'INPUT DATA'!$A$5:$A$600,FALSE)),"")</f>
        <v/>
      </c>
      <c r="J1087" s="100" t="str">
        <f>IFERROR(INDEX($LD$4:$LD$18,MATCH('INPUT DATA'!I89,$LC$4:$LC$18,1)),"")</f>
        <v/>
      </c>
      <c r="K1087" s="100" t="str">
        <f>IFERROR(INDEX('INPUT DATA'!J$5:J$600,MATCH($B1087,'INPUT DATA'!$A$5:$A$600,FALSE)),"")</f>
        <v/>
      </c>
      <c r="L1087" s="100" t="str">
        <f>IFERROR(INDEX('INPUT DATA'!K$5:K$600,MATCH($B1087,'INPUT DATA'!$A$5:$A$600,FALSE)),"")</f>
        <v/>
      </c>
      <c r="M1087" s="100" t="str">
        <f>IFERROR(INDEX($LD$4:$LD$18,MATCH('INPUT DATA'!L89,$LC$4:$LC$18,1)),"")</f>
        <v/>
      </c>
      <c r="N1087" s="100" t="str">
        <f>IFERROR(INDEX('INPUT DATA'!M$5:M$600,MATCH($B1087,'INPUT DATA'!$A$5:$A$600,FALSE)),"")</f>
        <v/>
      </c>
      <c r="O1087" s="100" t="str">
        <f>IFERROR(INDEX('INPUT DATA'!N$5:N$600,MATCH($B1087,'INPUT DATA'!$A$5:$A$600,FALSE)),"")</f>
        <v/>
      </c>
      <c r="P1087" s="100" t="str">
        <f>IFERROR(INDEX($LD$4:$LD$18,MATCH('INPUT DATA'!O89,$LC$4:$LC$18,1)),"")</f>
        <v/>
      </c>
      <c r="Q1087" s="100" t="str">
        <f>IFERROR(INDEX('INPUT DATA'!P$5:P$600,MATCH($B1087,'INPUT DATA'!$A$5:$A$600,FALSE)),"")</f>
        <v/>
      </c>
      <c r="R1087" s="100" t="str">
        <f>IFERROR(INDEX('INPUT DATA'!Q$5:Q$600,MATCH($B1087,'INPUT DATA'!$A$5:$A$600,FALSE)),"")</f>
        <v/>
      </c>
      <c r="S1087" s="100" t="str">
        <f>IFERROR(INDEX($LD$4:$LD$18,MATCH('INPUT DATA'!R89,$LC$4:$LC$18,1)),"")</f>
        <v/>
      </c>
      <c r="T1087" s="100" t="str">
        <f>IFERROR(INDEX('INPUT DATA'!S$5:S$600,MATCH($B1087,'INPUT DATA'!$A$5:$A$600,FALSE)),"")</f>
        <v/>
      </c>
      <c r="U1087" s="100" t="str">
        <f>IFERROR(INDEX('INPUT DATA'!T$5:T$600,MATCH($B1087,'INPUT DATA'!$A$5:$A$600,FALSE)),"")</f>
        <v/>
      </c>
      <c r="V1087" s="100" t="str">
        <f>IFERROR(INDEX($LD$4:$LD$18,MATCH('INPUT DATA'!U89,$LC$4:$LC$18,1)),"")</f>
        <v/>
      </c>
      <c r="W1087" s="100" t="str">
        <f>IFERROR(INDEX('INPUT DATA'!V$5:V$600,MATCH($B1087,'INPUT DATA'!$A$5:$A$600,FALSE)),"")</f>
        <v/>
      </c>
      <c r="X1087" s="100" t="str">
        <f>IFERROR(INDEX('INPUT DATA'!W$5:W$600,MATCH($B1087,'INPUT DATA'!$A$5:$A$600,FALSE)),"")</f>
        <v/>
      </c>
      <c r="Y1087" s="100" t="str">
        <f>IFERROR(INDEX('INPUT DATA'!X$5:X$600,MATCH($B1087,'INPUT DATA'!$A$5:$A$600,FALSE)),"")</f>
        <v/>
      </c>
      <c r="Z1087" s="100" t="str">
        <f>IFERROR(INDEX('INPUT DATA'!Y$5:Y$600,MATCH($B1087,'INPUT DATA'!$A$5:$A$600,FALSE)),"")</f>
        <v/>
      </c>
      <c r="AA1087" s="100" t="str">
        <f>IFERROR(INDEX('INPUT DATA'!Z$5:Z$600,MATCH($B1087,'INPUT DATA'!$A$5:$A$600,FALSE)),"")</f>
        <v/>
      </c>
      <c r="AB1087" s="100" t="str">
        <f>IFERROR(INDEX('INPUT DATA'!AA$5:AA$600,MATCH($B1087,'INPUT DATA'!$A$5:$A$600,FALSE)),"")</f>
        <v/>
      </c>
    </row>
    <row r="1088" spans="2:28" ht="15" customHeight="1" x14ac:dyDescent="0.25">
      <c r="B1088" s="115" t="str">
        <f>IF('INPUT INF'!A88="","",IF('INPUT INF'!E88="DROP","",'INPUT INF'!A88))</f>
        <v/>
      </c>
      <c r="C1088" s="115" t="str">
        <f>IFERROR(INDEX('INPUT INF'!B88:B686,MATCH(B1088,'INPUT INF'!A88:A686,FALSE)),"")</f>
        <v/>
      </c>
      <c r="E1088" s="100" t="str">
        <f>IFERROR(INDEX('INPUT DATA'!D$5:D$600,MATCH($B1088,'INPUT DATA'!$A$5:$A$600,FALSE)),"")</f>
        <v/>
      </c>
      <c r="F1088" s="100" t="str">
        <f>IFERROR(INDEX('INPUT DATA'!E$5:E$600,MATCH($B1088,'INPUT DATA'!$A$5:$A$600,FALSE)),"")</f>
        <v/>
      </c>
      <c r="G1088" s="100" t="str">
        <f>IFERROR(INDEX($LD$4:$LD$18,MATCH('INPUT DATA'!F90,$LC$4:$LC$18,1)),"")</f>
        <v/>
      </c>
      <c r="H1088" s="100" t="str">
        <f>IFERROR(INDEX('INPUT DATA'!G$6:G$600,MATCH($B1088,'INPUT DATA'!$A$5:$A$600,FALSE)),"")</f>
        <v/>
      </c>
      <c r="I1088" s="100" t="str">
        <f>IFERROR(INDEX('INPUT DATA'!H$5:H$600,MATCH($B1088,'INPUT DATA'!$A$5:$A$600,FALSE)),"")</f>
        <v/>
      </c>
      <c r="J1088" s="100" t="str">
        <f>IFERROR(INDEX($LD$4:$LD$18,MATCH('INPUT DATA'!I90,$LC$4:$LC$18,1)),"")</f>
        <v/>
      </c>
      <c r="K1088" s="100" t="str">
        <f>IFERROR(INDEX('INPUT DATA'!J$5:J$600,MATCH($B1088,'INPUT DATA'!$A$5:$A$600,FALSE)),"")</f>
        <v/>
      </c>
      <c r="L1088" s="100" t="str">
        <f>IFERROR(INDEX('INPUT DATA'!K$5:K$600,MATCH($B1088,'INPUT DATA'!$A$5:$A$600,FALSE)),"")</f>
        <v/>
      </c>
      <c r="M1088" s="100" t="str">
        <f>IFERROR(INDEX($LD$4:$LD$18,MATCH('INPUT DATA'!L90,$LC$4:$LC$18,1)),"")</f>
        <v/>
      </c>
      <c r="N1088" s="100" t="str">
        <f>IFERROR(INDEX('INPUT DATA'!M$5:M$600,MATCH($B1088,'INPUT DATA'!$A$5:$A$600,FALSE)),"")</f>
        <v/>
      </c>
      <c r="O1088" s="100" t="str">
        <f>IFERROR(INDEX('INPUT DATA'!N$5:N$600,MATCH($B1088,'INPUT DATA'!$A$5:$A$600,FALSE)),"")</f>
        <v/>
      </c>
      <c r="P1088" s="100" t="str">
        <f>IFERROR(INDEX($LD$4:$LD$18,MATCH('INPUT DATA'!O90,$LC$4:$LC$18,1)),"")</f>
        <v/>
      </c>
      <c r="Q1088" s="100" t="str">
        <f>IFERROR(INDEX('INPUT DATA'!P$5:P$600,MATCH($B1088,'INPUT DATA'!$A$5:$A$600,FALSE)),"")</f>
        <v/>
      </c>
      <c r="R1088" s="100" t="str">
        <f>IFERROR(INDEX('INPUT DATA'!Q$5:Q$600,MATCH($B1088,'INPUT DATA'!$A$5:$A$600,FALSE)),"")</f>
        <v/>
      </c>
      <c r="S1088" s="100" t="str">
        <f>IFERROR(INDEX($LD$4:$LD$18,MATCH('INPUT DATA'!R90,$LC$4:$LC$18,1)),"")</f>
        <v/>
      </c>
      <c r="T1088" s="100" t="str">
        <f>IFERROR(INDEX('INPUT DATA'!S$5:S$600,MATCH($B1088,'INPUT DATA'!$A$5:$A$600,FALSE)),"")</f>
        <v/>
      </c>
      <c r="U1088" s="100" t="str">
        <f>IFERROR(INDEX('INPUT DATA'!T$5:T$600,MATCH($B1088,'INPUT DATA'!$A$5:$A$600,FALSE)),"")</f>
        <v/>
      </c>
      <c r="V1088" s="100" t="str">
        <f>IFERROR(INDEX($LD$4:$LD$18,MATCH('INPUT DATA'!U90,$LC$4:$LC$18,1)),"")</f>
        <v/>
      </c>
      <c r="W1088" s="100" t="str">
        <f>IFERROR(INDEX('INPUT DATA'!V$5:V$600,MATCH($B1088,'INPUT DATA'!$A$5:$A$600,FALSE)),"")</f>
        <v/>
      </c>
      <c r="X1088" s="100" t="str">
        <f>IFERROR(INDEX('INPUT DATA'!W$5:W$600,MATCH($B1088,'INPUT DATA'!$A$5:$A$600,FALSE)),"")</f>
        <v/>
      </c>
      <c r="Y1088" s="100" t="str">
        <f>IFERROR(INDEX('INPUT DATA'!X$5:X$600,MATCH($B1088,'INPUT DATA'!$A$5:$A$600,FALSE)),"")</f>
        <v/>
      </c>
      <c r="Z1088" s="100" t="str">
        <f>IFERROR(INDEX('INPUT DATA'!Y$5:Y$600,MATCH($B1088,'INPUT DATA'!$A$5:$A$600,FALSE)),"")</f>
        <v/>
      </c>
      <c r="AA1088" s="100" t="str">
        <f>IFERROR(INDEX('INPUT DATA'!Z$5:Z$600,MATCH($B1088,'INPUT DATA'!$A$5:$A$600,FALSE)),"")</f>
        <v/>
      </c>
      <c r="AB1088" s="100" t="str">
        <f>IFERROR(INDEX('INPUT DATA'!AA$5:AA$600,MATCH($B1088,'INPUT DATA'!$A$5:$A$600,FALSE)),"")</f>
        <v/>
      </c>
    </row>
    <row r="1089" spans="2:28" ht="15" customHeight="1" x14ac:dyDescent="0.25">
      <c r="B1089" s="115" t="str">
        <f>IF('INPUT INF'!A89="","",IF('INPUT INF'!E89="DROP","",'INPUT INF'!A89))</f>
        <v/>
      </c>
      <c r="C1089" s="115" t="str">
        <f>IFERROR(INDEX('INPUT INF'!B89:B687,MATCH(B1089,'INPUT INF'!A89:A687,FALSE)),"")</f>
        <v/>
      </c>
      <c r="E1089" s="100" t="str">
        <f>IFERROR(INDEX('INPUT DATA'!D$5:D$600,MATCH($B1089,'INPUT DATA'!$A$5:$A$600,FALSE)),"")</f>
        <v/>
      </c>
      <c r="F1089" s="100" t="str">
        <f>IFERROR(INDEX('INPUT DATA'!E$5:E$600,MATCH($B1089,'INPUT DATA'!$A$5:$A$600,FALSE)),"")</f>
        <v/>
      </c>
      <c r="G1089" s="100" t="str">
        <f>IFERROR(INDEX($LD$4:$LD$18,MATCH('INPUT DATA'!F91,$LC$4:$LC$18,1)),"")</f>
        <v/>
      </c>
      <c r="H1089" s="100" t="str">
        <f>IFERROR(INDEX('INPUT DATA'!G$6:G$600,MATCH($B1089,'INPUT DATA'!$A$5:$A$600,FALSE)),"")</f>
        <v/>
      </c>
      <c r="I1089" s="100" t="str">
        <f>IFERROR(INDEX('INPUT DATA'!H$5:H$600,MATCH($B1089,'INPUT DATA'!$A$5:$A$600,FALSE)),"")</f>
        <v/>
      </c>
      <c r="J1089" s="100" t="str">
        <f>IFERROR(INDEX($LD$4:$LD$18,MATCH('INPUT DATA'!I91,$LC$4:$LC$18,1)),"")</f>
        <v/>
      </c>
      <c r="K1089" s="100" t="str">
        <f>IFERROR(INDEX('INPUT DATA'!J$5:J$600,MATCH($B1089,'INPUT DATA'!$A$5:$A$600,FALSE)),"")</f>
        <v/>
      </c>
      <c r="L1089" s="100" t="str">
        <f>IFERROR(INDEX('INPUT DATA'!K$5:K$600,MATCH($B1089,'INPUT DATA'!$A$5:$A$600,FALSE)),"")</f>
        <v/>
      </c>
      <c r="M1089" s="100" t="str">
        <f>IFERROR(INDEX($LD$4:$LD$18,MATCH('INPUT DATA'!L91,$LC$4:$LC$18,1)),"")</f>
        <v/>
      </c>
      <c r="N1089" s="100" t="str">
        <f>IFERROR(INDEX('INPUT DATA'!M$5:M$600,MATCH($B1089,'INPUT DATA'!$A$5:$A$600,FALSE)),"")</f>
        <v/>
      </c>
      <c r="O1089" s="100" t="str">
        <f>IFERROR(INDEX('INPUT DATA'!N$5:N$600,MATCH($B1089,'INPUT DATA'!$A$5:$A$600,FALSE)),"")</f>
        <v/>
      </c>
      <c r="P1089" s="100" t="str">
        <f>IFERROR(INDEX($LD$4:$LD$18,MATCH('INPUT DATA'!O91,$LC$4:$LC$18,1)),"")</f>
        <v/>
      </c>
      <c r="Q1089" s="100" t="str">
        <f>IFERROR(INDEX('INPUT DATA'!P$5:P$600,MATCH($B1089,'INPUT DATA'!$A$5:$A$600,FALSE)),"")</f>
        <v/>
      </c>
      <c r="R1089" s="100" t="str">
        <f>IFERROR(INDEX('INPUT DATA'!Q$5:Q$600,MATCH($B1089,'INPUT DATA'!$A$5:$A$600,FALSE)),"")</f>
        <v/>
      </c>
      <c r="S1089" s="100" t="str">
        <f>IFERROR(INDEX($LD$4:$LD$18,MATCH('INPUT DATA'!R91,$LC$4:$LC$18,1)),"")</f>
        <v/>
      </c>
      <c r="T1089" s="100" t="str">
        <f>IFERROR(INDEX('INPUT DATA'!S$5:S$600,MATCH($B1089,'INPUT DATA'!$A$5:$A$600,FALSE)),"")</f>
        <v/>
      </c>
      <c r="U1089" s="100" t="str">
        <f>IFERROR(INDEX('INPUT DATA'!T$5:T$600,MATCH($B1089,'INPUT DATA'!$A$5:$A$600,FALSE)),"")</f>
        <v/>
      </c>
      <c r="V1089" s="100" t="str">
        <f>IFERROR(INDEX($LD$4:$LD$18,MATCH('INPUT DATA'!U91,$LC$4:$LC$18,1)),"")</f>
        <v/>
      </c>
      <c r="W1089" s="100" t="str">
        <f>IFERROR(INDEX('INPUT DATA'!V$5:V$600,MATCH($B1089,'INPUT DATA'!$A$5:$A$600,FALSE)),"")</f>
        <v/>
      </c>
      <c r="X1089" s="100" t="str">
        <f>IFERROR(INDEX('INPUT DATA'!W$5:W$600,MATCH($B1089,'INPUT DATA'!$A$5:$A$600,FALSE)),"")</f>
        <v/>
      </c>
      <c r="Y1089" s="100" t="str">
        <f>IFERROR(INDEX('INPUT DATA'!X$5:X$600,MATCH($B1089,'INPUT DATA'!$A$5:$A$600,FALSE)),"")</f>
        <v/>
      </c>
      <c r="Z1089" s="100" t="str">
        <f>IFERROR(INDEX('INPUT DATA'!Y$5:Y$600,MATCH($B1089,'INPUT DATA'!$A$5:$A$600,FALSE)),"")</f>
        <v/>
      </c>
      <c r="AA1089" s="100" t="str">
        <f>IFERROR(INDEX('INPUT DATA'!Z$5:Z$600,MATCH($B1089,'INPUT DATA'!$A$5:$A$600,FALSE)),"")</f>
        <v/>
      </c>
      <c r="AB1089" s="100" t="str">
        <f>IFERROR(INDEX('INPUT DATA'!AA$5:AA$600,MATCH($B1089,'INPUT DATA'!$A$5:$A$600,FALSE)),"")</f>
        <v/>
      </c>
    </row>
    <row r="1090" spans="2:28" ht="15" customHeight="1" x14ac:dyDescent="0.25">
      <c r="B1090" s="115" t="str">
        <f>IF('INPUT INF'!A90="","",IF('INPUT INF'!E90="DROP","",'INPUT INF'!A90))</f>
        <v/>
      </c>
      <c r="C1090" s="115" t="str">
        <f>IFERROR(INDEX('INPUT INF'!B90:B688,MATCH(B1090,'INPUT INF'!A90:A688,FALSE)),"")</f>
        <v/>
      </c>
      <c r="E1090" s="100" t="str">
        <f>IFERROR(INDEX('INPUT DATA'!D$5:D$600,MATCH($B1090,'INPUT DATA'!$A$5:$A$600,FALSE)),"")</f>
        <v/>
      </c>
      <c r="F1090" s="100" t="str">
        <f>IFERROR(INDEX('INPUT DATA'!E$5:E$600,MATCH($B1090,'INPUT DATA'!$A$5:$A$600,FALSE)),"")</f>
        <v/>
      </c>
      <c r="G1090" s="100" t="str">
        <f>IFERROR(INDEX($LD$4:$LD$18,MATCH('INPUT DATA'!F92,$LC$4:$LC$18,1)),"")</f>
        <v/>
      </c>
      <c r="H1090" s="100" t="str">
        <f>IFERROR(INDEX('INPUT DATA'!G$6:G$600,MATCH($B1090,'INPUT DATA'!$A$5:$A$600,FALSE)),"")</f>
        <v/>
      </c>
      <c r="I1090" s="100" t="str">
        <f>IFERROR(INDEX('INPUT DATA'!H$5:H$600,MATCH($B1090,'INPUT DATA'!$A$5:$A$600,FALSE)),"")</f>
        <v/>
      </c>
      <c r="J1090" s="100" t="str">
        <f>IFERROR(INDEX($LD$4:$LD$18,MATCH('INPUT DATA'!I92,$LC$4:$LC$18,1)),"")</f>
        <v/>
      </c>
      <c r="K1090" s="100" t="str">
        <f>IFERROR(INDEX('INPUT DATA'!J$5:J$600,MATCH($B1090,'INPUT DATA'!$A$5:$A$600,FALSE)),"")</f>
        <v/>
      </c>
      <c r="L1090" s="100" t="str">
        <f>IFERROR(INDEX('INPUT DATA'!K$5:K$600,MATCH($B1090,'INPUT DATA'!$A$5:$A$600,FALSE)),"")</f>
        <v/>
      </c>
      <c r="M1090" s="100" t="str">
        <f>IFERROR(INDEX($LD$4:$LD$18,MATCH('INPUT DATA'!L92,$LC$4:$LC$18,1)),"")</f>
        <v/>
      </c>
      <c r="N1090" s="100" t="str">
        <f>IFERROR(INDEX('INPUT DATA'!M$5:M$600,MATCH($B1090,'INPUT DATA'!$A$5:$A$600,FALSE)),"")</f>
        <v/>
      </c>
      <c r="O1090" s="100" t="str">
        <f>IFERROR(INDEX('INPUT DATA'!N$5:N$600,MATCH($B1090,'INPUT DATA'!$A$5:$A$600,FALSE)),"")</f>
        <v/>
      </c>
      <c r="P1090" s="100" t="str">
        <f>IFERROR(INDEX($LD$4:$LD$18,MATCH('INPUT DATA'!O92,$LC$4:$LC$18,1)),"")</f>
        <v/>
      </c>
      <c r="Q1090" s="100" t="str">
        <f>IFERROR(INDEX('INPUT DATA'!P$5:P$600,MATCH($B1090,'INPUT DATA'!$A$5:$A$600,FALSE)),"")</f>
        <v/>
      </c>
      <c r="R1090" s="100" t="str">
        <f>IFERROR(INDEX('INPUT DATA'!Q$5:Q$600,MATCH($B1090,'INPUT DATA'!$A$5:$A$600,FALSE)),"")</f>
        <v/>
      </c>
      <c r="S1090" s="100" t="str">
        <f>IFERROR(INDEX($LD$4:$LD$18,MATCH('INPUT DATA'!R92,$LC$4:$LC$18,1)),"")</f>
        <v/>
      </c>
      <c r="T1090" s="100" t="str">
        <f>IFERROR(INDEX('INPUT DATA'!S$5:S$600,MATCH($B1090,'INPUT DATA'!$A$5:$A$600,FALSE)),"")</f>
        <v/>
      </c>
      <c r="U1090" s="100" t="str">
        <f>IFERROR(INDEX('INPUT DATA'!T$5:T$600,MATCH($B1090,'INPUT DATA'!$A$5:$A$600,FALSE)),"")</f>
        <v/>
      </c>
      <c r="V1090" s="100" t="str">
        <f>IFERROR(INDEX($LD$4:$LD$18,MATCH('INPUT DATA'!U92,$LC$4:$LC$18,1)),"")</f>
        <v/>
      </c>
      <c r="W1090" s="100" t="str">
        <f>IFERROR(INDEX('INPUT DATA'!V$5:V$600,MATCH($B1090,'INPUT DATA'!$A$5:$A$600,FALSE)),"")</f>
        <v/>
      </c>
      <c r="X1090" s="100" t="str">
        <f>IFERROR(INDEX('INPUT DATA'!W$5:W$600,MATCH($B1090,'INPUT DATA'!$A$5:$A$600,FALSE)),"")</f>
        <v/>
      </c>
      <c r="Y1090" s="100" t="str">
        <f>IFERROR(INDEX('INPUT DATA'!X$5:X$600,MATCH($B1090,'INPUT DATA'!$A$5:$A$600,FALSE)),"")</f>
        <v/>
      </c>
      <c r="Z1090" s="100" t="str">
        <f>IFERROR(INDEX('INPUT DATA'!Y$5:Y$600,MATCH($B1090,'INPUT DATA'!$A$5:$A$600,FALSE)),"")</f>
        <v/>
      </c>
      <c r="AA1090" s="100" t="str">
        <f>IFERROR(INDEX('INPUT DATA'!Z$5:Z$600,MATCH($B1090,'INPUT DATA'!$A$5:$A$600,FALSE)),"")</f>
        <v/>
      </c>
      <c r="AB1090" s="100" t="str">
        <f>IFERROR(INDEX('INPUT DATA'!AA$5:AA$600,MATCH($B1090,'INPUT DATA'!$A$5:$A$600,FALSE)),"")</f>
        <v/>
      </c>
    </row>
    <row r="1091" spans="2:28" ht="15" customHeight="1" x14ac:dyDescent="0.25">
      <c r="B1091" s="115" t="str">
        <f>IF('INPUT INF'!A91="","",IF('INPUT INF'!E91="DROP","",'INPUT INF'!A91))</f>
        <v/>
      </c>
      <c r="C1091" s="115" t="str">
        <f>IFERROR(INDEX('INPUT INF'!B91:B689,MATCH(B1091,'INPUT INF'!A91:A689,FALSE)),"")</f>
        <v/>
      </c>
      <c r="E1091" s="100" t="str">
        <f>IFERROR(INDEX('INPUT DATA'!D$5:D$600,MATCH($B1091,'INPUT DATA'!$A$5:$A$600,FALSE)),"")</f>
        <v/>
      </c>
      <c r="F1091" s="100" t="str">
        <f>IFERROR(INDEX('INPUT DATA'!E$5:E$600,MATCH($B1091,'INPUT DATA'!$A$5:$A$600,FALSE)),"")</f>
        <v/>
      </c>
      <c r="G1091" s="100" t="str">
        <f>IFERROR(INDEX($LD$4:$LD$18,MATCH('INPUT DATA'!F93,$LC$4:$LC$18,1)),"")</f>
        <v/>
      </c>
      <c r="H1091" s="100" t="str">
        <f>IFERROR(INDEX('INPUT DATA'!G$6:G$600,MATCH($B1091,'INPUT DATA'!$A$5:$A$600,FALSE)),"")</f>
        <v/>
      </c>
      <c r="I1091" s="100" t="str">
        <f>IFERROR(INDEX('INPUT DATA'!H$5:H$600,MATCH($B1091,'INPUT DATA'!$A$5:$A$600,FALSE)),"")</f>
        <v/>
      </c>
      <c r="J1091" s="100" t="str">
        <f>IFERROR(INDEX($LD$4:$LD$18,MATCH('INPUT DATA'!I93,$LC$4:$LC$18,1)),"")</f>
        <v/>
      </c>
      <c r="K1091" s="100" t="str">
        <f>IFERROR(INDEX('INPUT DATA'!J$5:J$600,MATCH($B1091,'INPUT DATA'!$A$5:$A$600,FALSE)),"")</f>
        <v/>
      </c>
      <c r="L1091" s="100" t="str">
        <f>IFERROR(INDEX('INPUT DATA'!K$5:K$600,MATCH($B1091,'INPUT DATA'!$A$5:$A$600,FALSE)),"")</f>
        <v/>
      </c>
      <c r="M1091" s="100" t="str">
        <f>IFERROR(INDEX($LD$4:$LD$18,MATCH('INPUT DATA'!L93,$LC$4:$LC$18,1)),"")</f>
        <v/>
      </c>
      <c r="N1091" s="100" t="str">
        <f>IFERROR(INDEX('INPUT DATA'!M$5:M$600,MATCH($B1091,'INPUT DATA'!$A$5:$A$600,FALSE)),"")</f>
        <v/>
      </c>
      <c r="O1091" s="100" t="str">
        <f>IFERROR(INDEX('INPUT DATA'!N$5:N$600,MATCH($B1091,'INPUT DATA'!$A$5:$A$600,FALSE)),"")</f>
        <v/>
      </c>
      <c r="P1091" s="100" t="str">
        <f>IFERROR(INDEX($LD$4:$LD$18,MATCH('INPUT DATA'!O93,$LC$4:$LC$18,1)),"")</f>
        <v/>
      </c>
      <c r="Q1091" s="100" t="str">
        <f>IFERROR(INDEX('INPUT DATA'!P$5:P$600,MATCH($B1091,'INPUT DATA'!$A$5:$A$600,FALSE)),"")</f>
        <v/>
      </c>
      <c r="R1091" s="100" t="str">
        <f>IFERROR(INDEX('INPUT DATA'!Q$5:Q$600,MATCH($B1091,'INPUT DATA'!$A$5:$A$600,FALSE)),"")</f>
        <v/>
      </c>
      <c r="S1091" s="100" t="str">
        <f>IFERROR(INDEX($LD$4:$LD$18,MATCH('INPUT DATA'!R93,$LC$4:$LC$18,1)),"")</f>
        <v/>
      </c>
      <c r="T1091" s="100" t="str">
        <f>IFERROR(INDEX('INPUT DATA'!S$5:S$600,MATCH($B1091,'INPUT DATA'!$A$5:$A$600,FALSE)),"")</f>
        <v/>
      </c>
      <c r="U1091" s="100" t="str">
        <f>IFERROR(INDEX('INPUT DATA'!T$5:T$600,MATCH($B1091,'INPUT DATA'!$A$5:$A$600,FALSE)),"")</f>
        <v/>
      </c>
      <c r="V1091" s="100" t="str">
        <f>IFERROR(INDEX($LD$4:$LD$18,MATCH('INPUT DATA'!U93,$LC$4:$LC$18,1)),"")</f>
        <v/>
      </c>
      <c r="W1091" s="100" t="str">
        <f>IFERROR(INDEX('INPUT DATA'!V$5:V$600,MATCH($B1091,'INPUT DATA'!$A$5:$A$600,FALSE)),"")</f>
        <v/>
      </c>
      <c r="X1091" s="100" t="str">
        <f>IFERROR(INDEX('INPUT DATA'!W$5:W$600,MATCH($B1091,'INPUT DATA'!$A$5:$A$600,FALSE)),"")</f>
        <v/>
      </c>
      <c r="Y1091" s="100" t="str">
        <f>IFERROR(INDEX('INPUT DATA'!X$5:X$600,MATCH($B1091,'INPUT DATA'!$A$5:$A$600,FALSE)),"")</f>
        <v/>
      </c>
      <c r="Z1091" s="100" t="str">
        <f>IFERROR(INDEX('INPUT DATA'!Y$5:Y$600,MATCH($B1091,'INPUT DATA'!$A$5:$A$600,FALSE)),"")</f>
        <v/>
      </c>
      <c r="AA1091" s="100" t="str">
        <f>IFERROR(INDEX('INPUT DATA'!Z$5:Z$600,MATCH($B1091,'INPUT DATA'!$A$5:$A$600,FALSE)),"")</f>
        <v/>
      </c>
      <c r="AB1091" s="100" t="str">
        <f>IFERROR(INDEX('INPUT DATA'!AA$5:AA$600,MATCH($B1091,'INPUT DATA'!$A$5:$A$600,FALSE)),"")</f>
        <v/>
      </c>
    </row>
    <row r="1092" spans="2:28" ht="15" customHeight="1" x14ac:dyDescent="0.25">
      <c r="B1092" s="115" t="str">
        <f>IF('INPUT INF'!A92="","",IF('INPUT INF'!E92="DROP","",'INPUT INF'!A92))</f>
        <v/>
      </c>
      <c r="C1092" s="115" t="str">
        <f>IFERROR(INDEX('INPUT INF'!B92:B690,MATCH(B1092,'INPUT INF'!A92:A690,FALSE)),"")</f>
        <v/>
      </c>
      <c r="E1092" s="100" t="str">
        <f>IFERROR(INDEX('INPUT DATA'!D$5:D$600,MATCH($B1092,'INPUT DATA'!$A$5:$A$600,FALSE)),"")</f>
        <v/>
      </c>
      <c r="F1092" s="100" t="str">
        <f>IFERROR(INDEX('INPUT DATA'!E$5:E$600,MATCH($B1092,'INPUT DATA'!$A$5:$A$600,FALSE)),"")</f>
        <v/>
      </c>
      <c r="G1092" s="100" t="str">
        <f>IFERROR(INDEX($LD$4:$LD$18,MATCH('INPUT DATA'!F94,$LC$4:$LC$18,1)),"")</f>
        <v/>
      </c>
      <c r="H1092" s="100" t="str">
        <f>IFERROR(INDEX('INPUT DATA'!G$6:G$600,MATCH($B1092,'INPUT DATA'!$A$5:$A$600,FALSE)),"")</f>
        <v/>
      </c>
      <c r="I1092" s="100" t="str">
        <f>IFERROR(INDEX('INPUT DATA'!H$5:H$600,MATCH($B1092,'INPUT DATA'!$A$5:$A$600,FALSE)),"")</f>
        <v/>
      </c>
      <c r="J1092" s="100" t="str">
        <f>IFERROR(INDEX($LD$4:$LD$18,MATCH('INPUT DATA'!I94,$LC$4:$LC$18,1)),"")</f>
        <v/>
      </c>
      <c r="K1092" s="100" t="str">
        <f>IFERROR(INDEX('INPUT DATA'!J$5:J$600,MATCH($B1092,'INPUT DATA'!$A$5:$A$600,FALSE)),"")</f>
        <v/>
      </c>
      <c r="L1092" s="100" t="str">
        <f>IFERROR(INDEX('INPUT DATA'!K$5:K$600,MATCH($B1092,'INPUT DATA'!$A$5:$A$600,FALSE)),"")</f>
        <v/>
      </c>
      <c r="M1092" s="100" t="str">
        <f>IFERROR(INDEX($LD$4:$LD$18,MATCH('INPUT DATA'!L94,$LC$4:$LC$18,1)),"")</f>
        <v/>
      </c>
      <c r="N1092" s="100" t="str">
        <f>IFERROR(INDEX('INPUT DATA'!M$5:M$600,MATCH($B1092,'INPUT DATA'!$A$5:$A$600,FALSE)),"")</f>
        <v/>
      </c>
      <c r="O1092" s="100" t="str">
        <f>IFERROR(INDEX('INPUT DATA'!N$5:N$600,MATCH($B1092,'INPUT DATA'!$A$5:$A$600,FALSE)),"")</f>
        <v/>
      </c>
      <c r="P1092" s="100" t="str">
        <f>IFERROR(INDEX($LD$4:$LD$18,MATCH('INPUT DATA'!O94,$LC$4:$LC$18,1)),"")</f>
        <v/>
      </c>
      <c r="Q1092" s="100" t="str">
        <f>IFERROR(INDEX('INPUT DATA'!P$5:P$600,MATCH($B1092,'INPUT DATA'!$A$5:$A$600,FALSE)),"")</f>
        <v/>
      </c>
      <c r="R1092" s="100" t="str">
        <f>IFERROR(INDEX('INPUT DATA'!Q$5:Q$600,MATCH($B1092,'INPUT DATA'!$A$5:$A$600,FALSE)),"")</f>
        <v/>
      </c>
      <c r="S1092" s="100" t="str">
        <f>IFERROR(INDEX($LD$4:$LD$18,MATCH('INPUT DATA'!R94,$LC$4:$LC$18,1)),"")</f>
        <v/>
      </c>
      <c r="T1092" s="100" t="str">
        <f>IFERROR(INDEX('INPUT DATA'!S$5:S$600,MATCH($B1092,'INPUT DATA'!$A$5:$A$600,FALSE)),"")</f>
        <v/>
      </c>
      <c r="U1092" s="100" t="str">
        <f>IFERROR(INDEX('INPUT DATA'!T$5:T$600,MATCH($B1092,'INPUT DATA'!$A$5:$A$600,FALSE)),"")</f>
        <v/>
      </c>
      <c r="V1092" s="100" t="str">
        <f>IFERROR(INDEX($LD$4:$LD$18,MATCH('INPUT DATA'!U94,$LC$4:$LC$18,1)),"")</f>
        <v/>
      </c>
      <c r="W1092" s="100" t="str">
        <f>IFERROR(INDEX('INPUT DATA'!V$5:V$600,MATCH($B1092,'INPUT DATA'!$A$5:$A$600,FALSE)),"")</f>
        <v/>
      </c>
      <c r="X1092" s="100" t="str">
        <f>IFERROR(INDEX('INPUT DATA'!W$5:W$600,MATCH($B1092,'INPUT DATA'!$A$5:$A$600,FALSE)),"")</f>
        <v/>
      </c>
      <c r="Y1092" s="100" t="str">
        <f>IFERROR(INDEX('INPUT DATA'!X$5:X$600,MATCH($B1092,'INPUT DATA'!$A$5:$A$600,FALSE)),"")</f>
        <v/>
      </c>
      <c r="Z1092" s="100" t="str">
        <f>IFERROR(INDEX('INPUT DATA'!Y$5:Y$600,MATCH($B1092,'INPUT DATA'!$A$5:$A$600,FALSE)),"")</f>
        <v/>
      </c>
      <c r="AA1092" s="100" t="str">
        <f>IFERROR(INDEX('INPUT DATA'!Z$5:Z$600,MATCH($B1092,'INPUT DATA'!$A$5:$A$600,FALSE)),"")</f>
        <v/>
      </c>
      <c r="AB1092" s="100" t="str">
        <f>IFERROR(INDEX('INPUT DATA'!AA$5:AA$600,MATCH($B1092,'INPUT DATA'!$A$5:$A$600,FALSE)),"")</f>
        <v/>
      </c>
    </row>
    <row r="1093" spans="2:28" ht="15" customHeight="1" x14ac:dyDescent="0.25">
      <c r="B1093" s="115" t="str">
        <f>IF('INPUT INF'!A93="","",IF('INPUT INF'!E93="DROP","",'INPUT INF'!A93))</f>
        <v/>
      </c>
      <c r="C1093" s="115" t="str">
        <f>IFERROR(INDEX('INPUT INF'!B93:B691,MATCH(B1093,'INPUT INF'!A93:A691,FALSE)),"")</f>
        <v/>
      </c>
      <c r="E1093" s="100" t="str">
        <f>IFERROR(INDEX('INPUT DATA'!D$5:D$600,MATCH($B1093,'INPUT DATA'!$A$5:$A$600,FALSE)),"")</f>
        <v/>
      </c>
      <c r="F1093" s="100" t="str">
        <f>IFERROR(INDEX('INPUT DATA'!E$5:E$600,MATCH($B1093,'INPUT DATA'!$A$5:$A$600,FALSE)),"")</f>
        <v/>
      </c>
      <c r="G1093" s="100" t="str">
        <f>IFERROR(INDEX($LD$4:$LD$18,MATCH('INPUT DATA'!F95,$LC$4:$LC$18,1)),"")</f>
        <v/>
      </c>
      <c r="H1093" s="100" t="str">
        <f>IFERROR(INDEX('INPUT DATA'!G$6:G$600,MATCH($B1093,'INPUT DATA'!$A$5:$A$600,FALSE)),"")</f>
        <v/>
      </c>
      <c r="I1093" s="100" t="str">
        <f>IFERROR(INDEX('INPUT DATA'!H$5:H$600,MATCH($B1093,'INPUT DATA'!$A$5:$A$600,FALSE)),"")</f>
        <v/>
      </c>
      <c r="J1093" s="100" t="str">
        <f>IFERROR(INDEX($LD$4:$LD$18,MATCH('INPUT DATA'!I95,$LC$4:$LC$18,1)),"")</f>
        <v/>
      </c>
      <c r="K1093" s="100" t="str">
        <f>IFERROR(INDEX('INPUT DATA'!J$5:J$600,MATCH($B1093,'INPUT DATA'!$A$5:$A$600,FALSE)),"")</f>
        <v/>
      </c>
      <c r="L1093" s="100" t="str">
        <f>IFERROR(INDEX('INPUT DATA'!K$5:K$600,MATCH($B1093,'INPUT DATA'!$A$5:$A$600,FALSE)),"")</f>
        <v/>
      </c>
      <c r="M1093" s="100" t="str">
        <f>IFERROR(INDEX($LD$4:$LD$18,MATCH('INPUT DATA'!L95,$LC$4:$LC$18,1)),"")</f>
        <v/>
      </c>
      <c r="N1093" s="100" t="str">
        <f>IFERROR(INDEX('INPUT DATA'!M$5:M$600,MATCH($B1093,'INPUT DATA'!$A$5:$A$600,FALSE)),"")</f>
        <v/>
      </c>
      <c r="O1093" s="100" t="str">
        <f>IFERROR(INDEX('INPUT DATA'!N$5:N$600,MATCH($B1093,'INPUT DATA'!$A$5:$A$600,FALSE)),"")</f>
        <v/>
      </c>
      <c r="P1093" s="100" t="str">
        <f>IFERROR(INDEX($LD$4:$LD$18,MATCH('INPUT DATA'!O95,$LC$4:$LC$18,1)),"")</f>
        <v/>
      </c>
      <c r="Q1093" s="100" t="str">
        <f>IFERROR(INDEX('INPUT DATA'!P$5:P$600,MATCH($B1093,'INPUT DATA'!$A$5:$A$600,FALSE)),"")</f>
        <v/>
      </c>
      <c r="R1093" s="100" t="str">
        <f>IFERROR(INDEX('INPUT DATA'!Q$5:Q$600,MATCH($B1093,'INPUT DATA'!$A$5:$A$600,FALSE)),"")</f>
        <v/>
      </c>
      <c r="S1093" s="100" t="str">
        <f>IFERROR(INDEX($LD$4:$LD$18,MATCH('INPUT DATA'!R95,$LC$4:$LC$18,1)),"")</f>
        <v/>
      </c>
      <c r="T1093" s="100" t="str">
        <f>IFERROR(INDEX('INPUT DATA'!S$5:S$600,MATCH($B1093,'INPUT DATA'!$A$5:$A$600,FALSE)),"")</f>
        <v/>
      </c>
      <c r="U1093" s="100" t="str">
        <f>IFERROR(INDEX('INPUT DATA'!T$5:T$600,MATCH($B1093,'INPUT DATA'!$A$5:$A$600,FALSE)),"")</f>
        <v/>
      </c>
      <c r="V1093" s="100" t="str">
        <f>IFERROR(INDEX($LD$4:$LD$18,MATCH('INPUT DATA'!U95,$LC$4:$LC$18,1)),"")</f>
        <v/>
      </c>
      <c r="W1093" s="100" t="str">
        <f>IFERROR(INDEX('INPUT DATA'!V$5:V$600,MATCH($B1093,'INPUT DATA'!$A$5:$A$600,FALSE)),"")</f>
        <v/>
      </c>
      <c r="X1093" s="100" t="str">
        <f>IFERROR(INDEX('INPUT DATA'!W$5:W$600,MATCH($B1093,'INPUT DATA'!$A$5:$A$600,FALSE)),"")</f>
        <v/>
      </c>
      <c r="Y1093" s="100" t="str">
        <f>IFERROR(INDEX('INPUT DATA'!X$5:X$600,MATCH($B1093,'INPUT DATA'!$A$5:$A$600,FALSE)),"")</f>
        <v/>
      </c>
      <c r="Z1093" s="100" t="str">
        <f>IFERROR(INDEX('INPUT DATA'!Y$5:Y$600,MATCH($B1093,'INPUT DATA'!$A$5:$A$600,FALSE)),"")</f>
        <v/>
      </c>
      <c r="AA1093" s="100" t="str">
        <f>IFERROR(INDEX('INPUT DATA'!Z$5:Z$600,MATCH($B1093,'INPUT DATA'!$A$5:$A$600,FALSE)),"")</f>
        <v/>
      </c>
      <c r="AB1093" s="100" t="str">
        <f>IFERROR(INDEX('INPUT DATA'!AA$5:AA$600,MATCH($B1093,'INPUT DATA'!$A$5:$A$600,FALSE)),"")</f>
        <v/>
      </c>
    </row>
    <row r="1094" spans="2:28" ht="15" customHeight="1" x14ac:dyDescent="0.25">
      <c r="B1094" s="115" t="str">
        <f>IF('INPUT INF'!A94="","",IF('INPUT INF'!E94="DROP","",'INPUT INF'!A94))</f>
        <v/>
      </c>
      <c r="C1094" s="115" t="str">
        <f>IFERROR(INDEX('INPUT INF'!B94:B692,MATCH(B1094,'INPUT INF'!A94:A692,FALSE)),"")</f>
        <v/>
      </c>
      <c r="E1094" s="100" t="str">
        <f>IFERROR(INDEX('INPUT DATA'!D$5:D$600,MATCH($B1094,'INPUT DATA'!$A$5:$A$600,FALSE)),"")</f>
        <v/>
      </c>
      <c r="F1094" s="100" t="str">
        <f>IFERROR(INDEX('INPUT DATA'!E$5:E$600,MATCH($B1094,'INPUT DATA'!$A$5:$A$600,FALSE)),"")</f>
        <v/>
      </c>
      <c r="G1094" s="100" t="str">
        <f>IFERROR(INDEX($LD$4:$LD$18,MATCH('INPUT DATA'!F96,$LC$4:$LC$18,1)),"")</f>
        <v/>
      </c>
      <c r="H1094" s="100" t="str">
        <f>IFERROR(INDEX('INPUT DATA'!G$6:G$600,MATCH($B1094,'INPUT DATA'!$A$5:$A$600,FALSE)),"")</f>
        <v/>
      </c>
      <c r="I1094" s="100" t="str">
        <f>IFERROR(INDEX('INPUT DATA'!H$5:H$600,MATCH($B1094,'INPUT DATA'!$A$5:$A$600,FALSE)),"")</f>
        <v/>
      </c>
      <c r="J1094" s="100" t="str">
        <f>IFERROR(INDEX($LD$4:$LD$18,MATCH('INPUT DATA'!I96,$LC$4:$LC$18,1)),"")</f>
        <v/>
      </c>
      <c r="K1094" s="100" t="str">
        <f>IFERROR(INDEX('INPUT DATA'!J$5:J$600,MATCH($B1094,'INPUT DATA'!$A$5:$A$600,FALSE)),"")</f>
        <v/>
      </c>
      <c r="L1094" s="100" t="str">
        <f>IFERROR(INDEX('INPUT DATA'!K$5:K$600,MATCH($B1094,'INPUT DATA'!$A$5:$A$600,FALSE)),"")</f>
        <v/>
      </c>
      <c r="M1094" s="100" t="str">
        <f>IFERROR(INDEX($LD$4:$LD$18,MATCH('INPUT DATA'!L96,$LC$4:$LC$18,1)),"")</f>
        <v/>
      </c>
      <c r="N1094" s="100" t="str">
        <f>IFERROR(INDEX('INPUT DATA'!M$5:M$600,MATCH($B1094,'INPUT DATA'!$A$5:$A$600,FALSE)),"")</f>
        <v/>
      </c>
      <c r="O1094" s="100" t="str">
        <f>IFERROR(INDEX('INPUT DATA'!N$5:N$600,MATCH($B1094,'INPUT DATA'!$A$5:$A$600,FALSE)),"")</f>
        <v/>
      </c>
      <c r="P1094" s="100" t="str">
        <f>IFERROR(INDEX($LD$4:$LD$18,MATCH('INPUT DATA'!O96,$LC$4:$LC$18,1)),"")</f>
        <v/>
      </c>
      <c r="Q1094" s="100" t="str">
        <f>IFERROR(INDEX('INPUT DATA'!P$5:P$600,MATCH($B1094,'INPUT DATA'!$A$5:$A$600,FALSE)),"")</f>
        <v/>
      </c>
      <c r="R1094" s="100" t="str">
        <f>IFERROR(INDEX('INPUT DATA'!Q$5:Q$600,MATCH($B1094,'INPUT DATA'!$A$5:$A$600,FALSE)),"")</f>
        <v/>
      </c>
      <c r="S1094" s="100" t="str">
        <f>IFERROR(INDEX($LD$4:$LD$18,MATCH('INPUT DATA'!R96,$LC$4:$LC$18,1)),"")</f>
        <v/>
      </c>
      <c r="T1094" s="100" t="str">
        <f>IFERROR(INDEX('INPUT DATA'!S$5:S$600,MATCH($B1094,'INPUT DATA'!$A$5:$A$600,FALSE)),"")</f>
        <v/>
      </c>
      <c r="U1094" s="100" t="str">
        <f>IFERROR(INDEX('INPUT DATA'!T$5:T$600,MATCH($B1094,'INPUT DATA'!$A$5:$A$600,FALSE)),"")</f>
        <v/>
      </c>
      <c r="V1094" s="100" t="str">
        <f>IFERROR(INDEX($LD$4:$LD$18,MATCH('INPUT DATA'!U96,$LC$4:$LC$18,1)),"")</f>
        <v/>
      </c>
      <c r="W1094" s="100" t="str">
        <f>IFERROR(INDEX('INPUT DATA'!V$5:V$600,MATCH($B1094,'INPUT DATA'!$A$5:$A$600,FALSE)),"")</f>
        <v/>
      </c>
      <c r="X1094" s="100" t="str">
        <f>IFERROR(INDEX('INPUT DATA'!W$5:W$600,MATCH($B1094,'INPUT DATA'!$A$5:$A$600,FALSE)),"")</f>
        <v/>
      </c>
      <c r="Y1094" s="100" t="str">
        <f>IFERROR(INDEX('INPUT DATA'!X$5:X$600,MATCH($B1094,'INPUT DATA'!$A$5:$A$600,FALSE)),"")</f>
        <v/>
      </c>
      <c r="Z1094" s="100" t="str">
        <f>IFERROR(INDEX('INPUT DATA'!Y$5:Y$600,MATCH($B1094,'INPUT DATA'!$A$5:$A$600,FALSE)),"")</f>
        <v/>
      </c>
      <c r="AA1094" s="100" t="str">
        <f>IFERROR(INDEX('INPUT DATA'!Z$5:Z$600,MATCH($B1094,'INPUT DATA'!$A$5:$A$600,FALSE)),"")</f>
        <v/>
      </c>
      <c r="AB1094" s="100" t="str">
        <f>IFERROR(INDEX('INPUT DATA'!AA$5:AA$600,MATCH($B1094,'INPUT DATA'!$A$5:$A$600,FALSE)),"")</f>
        <v/>
      </c>
    </row>
    <row r="1095" spans="2:28" ht="15" customHeight="1" x14ac:dyDescent="0.25">
      <c r="B1095" s="115" t="str">
        <f>IF('INPUT INF'!A95="","",IF('INPUT INF'!E95="DROP","",'INPUT INF'!A95))</f>
        <v/>
      </c>
      <c r="C1095" s="115" t="str">
        <f>IFERROR(INDEX('INPUT INF'!B95:B693,MATCH(B1095,'INPUT INF'!A95:A693,FALSE)),"")</f>
        <v/>
      </c>
      <c r="E1095" s="100" t="str">
        <f>IFERROR(INDEX('INPUT DATA'!D$5:D$600,MATCH($B1095,'INPUT DATA'!$A$5:$A$600,FALSE)),"")</f>
        <v/>
      </c>
      <c r="F1095" s="100" t="str">
        <f>IFERROR(INDEX('INPUT DATA'!E$5:E$600,MATCH($B1095,'INPUT DATA'!$A$5:$A$600,FALSE)),"")</f>
        <v/>
      </c>
      <c r="G1095" s="100" t="str">
        <f>IFERROR(INDEX($LD$4:$LD$18,MATCH('INPUT DATA'!F97,$LC$4:$LC$18,1)),"")</f>
        <v/>
      </c>
      <c r="H1095" s="100" t="str">
        <f>IFERROR(INDEX('INPUT DATA'!G$6:G$600,MATCH($B1095,'INPUT DATA'!$A$5:$A$600,FALSE)),"")</f>
        <v/>
      </c>
      <c r="I1095" s="100" t="str">
        <f>IFERROR(INDEX('INPUT DATA'!H$5:H$600,MATCH($B1095,'INPUT DATA'!$A$5:$A$600,FALSE)),"")</f>
        <v/>
      </c>
      <c r="J1095" s="100" t="str">
        <f>IFERROR(INDEX($LD$4:$LD$18,MATCH('INPUT DATA'!I97,$LC$4:$LC$18,1)),"")</f>
        <v/>
      </c>
      <c r="K1095" s="100" t="str">
        <f>IFERROR(INDEX('INPUT DATA'!J$5:J$600,MATCH($B1095,'INPUT DATA'!$A$5:$A$600,FALSE)),"")</f>
        <v/>
      </c>
      <c r="L1095" s="100" t="str">
        <f>IFERROR(INDEX('INPUT DATA'!K$5:K$600,MATCH($B1095,'INPUT DATA'!$A$5:$A$600,FALSE)),"")</f>
        <v/>
      </c>
      <c r="M1095" s="100" t="str">
        <f>IFERROR(INDEX($LD$4:$LD$18,MATCH('INPUT DATA'!L97,$LC$4:$LC$18,1)),"")</f>
        <v/>
      </c>
      <c r="N1095" s="100" t="str">
        <f>IFERROR(INDEX('INPUT DATA'!M$5:M$600,MATCH($B1095,'INPUT DATA'!$A$5:$A$600,FALSE)),"")</f>
        <v/>
      </c>
      <c r="O1095" s="100" t="str">
        <f>IFERROR(INDEX('INPUT DATA'!N$5:N$600,MATCH($B1095,'INPUT DATA'!$A$5:$A$600,FALSE)),"")</f>
        <v/>
      </c>
      <c r="P1095" s="100" t="str">
        <f>IFERROR(INDEX($LD$4:$LD$18,MATCH('INPUT DATA'!O97,$LC$4:$LC$18,1)),"")</f>
        <v/>
      </c>
      <c r="Q1095" s="100" t="str">
        <f>IFERROR(INDEX('INPUT DATA'!P$5:P$600,MATCH($B1095,'INPUT DATA'!$A$5:$A$600,FALSE)),"")</f>
        <v/>
      </c>
      <c r="R1095" s="100" t="str">
        <f>IFERROR(INDEX('INPUT DATA'!Q$5:Q$600,MATCH($B1095,'INPUT DATA'!$A$5:$A$600,FALSE)),"")</f>
        <v/>
      </c>
      <c r="S1095" s="100" t="str">
        <f>IFERROR(INDEX($LD$4:$LD$18,MATCH('INPUT DATA'!R97,$LC$4:$LC$18,1)),"")</f>
        <v/>
      </c>
      <c r="T1095" s="100" t="str">
        <f>IFERROR(INDEX('INPUT DATA'!S$5:S$600,MATCH($B1095,'INPUT DATA'!$A$5:$A$600,FALSE)),"")</f>
        <v/>
      </c>
      <c r="U1095" s="100" t="str">
        <f>IFERROR(INDEX('INPUT DATA'!T$5:T$600,MATCH($B1095,'INPUT DATA'!$A$5:$A$600,FALSE)),"")</f>
        <v/>
      </c>
      <c r="V1095" s="100" t="str">
        <f>IFERROR(INDEX($LD$4:$LD$18,MATCH('INPUT DATA'!U97,$LC$4:$LC$18,1)),"")</f>
        <v/>
      </c>
      <c r="W1095" s="100" t="str">
        <f>IFERROR(INDEX('INPUT DATA'!V$5:V$600,MATCH($B1095,'INPUT DATA'!$A$5:$A$600,FALSE)),"")</f>
        <v/>
      </c>
      <c r="X1095" s="100" t="str">
        <f>IFERROR(INDEX('INPUT DATA'!W$5:W$600,MATCH($B1095,'INPUT DATA'!$A$5:$A$600,FALSE)),"")</f>
        <v/>
      </c>
      <c r="Y1095" s="100" t="str">
        <f>IFERROR(INDEX('INPUT DATA'!X$5:X$600,MATCH($B1095,'INPUT DATA'!$A$5:$A$600,FALSE)),"")</f>
        <v/>
      </c>
      <c r="Z1095" s="100" t="str">
        <f>IFERROR(INDEX('INPUT DATA'!Y$5:Y$600,MATCH($B1095,'INPUT DATA'!$A$5:$A$600,FALSE)),"")</f>
        <v/>
      </c>
      <c r="AA1095" s="100" t="str">
        <f>IFERROR(INDEX('INPUT DATA'!Z$5:Z$600,MATCH($B1095,'INPUT DATA'!$A$5:$A$600,FALSE)),"")</f>
        <v/>
      </c>
      <c r="AB1095" s="100" t="str">
        <f>IFERROR(INDEX('INPUT DATA'!AA$5:AA$600,MATCH($B1095,'INPUT DATA'!$A$5:$A$600,FALSE)),"")</f>
        <v/>
      </c>
    </row>
    <row r="1096" spans="2:28" ht="15" customHeight="1" x14ac:dyDescent="0.25">
      <c r="B1096" s="115" t="str">
        <f>IF('INPUT INF'!A96="","",IF('INPUT INF'!E96="DROP","",'INPUT INF'!A96))</f>
        <v/>
      </c>
      <c r="C1096" s="115" t="str">
        <f>IFERROR(INDEX('INPUT INF'!B96:B694,MATCH(B1096,'INPUT INF'!A96:A694,FALSE)),"")</f>
        <v/>
      </c>
      <c r="E1096" s="100" t="str">
        <f>IFERROR(INDEX('INPUT DATA'!D$5:D$600,MATCH($B1096,'INPUT DATA'!$A$5:$A$600,FALSE)),"")</f>
        <v/>
      </c>
      <c r="F1096" s="100" t="str">
        <f>IFERROR(INDEX('INPUT DATA'!E$5:E$600,MATCH($B1096,'INPUT DATA'!$A$5:$A$600,FALSE)),"")</f>
        <v/>
      </c>
      <c r="G1096" s="100" t="str">
        <f>IFERROR(INDEX($LD$4:$LD$18,MATCH('INPUT DATA'!F98,$LC$4:$LC$18,1)),"")</f>
        <v/>
      </c>
      <c r="H1096" s="100" t="str">
        <f>IFERROR(INDEX('INPUT DATA'!G$6:G$600,MATCH($B1096,'INPUT DATA'!$A$5:$A$600,FALSE)),"")</f>
        <v/>
      </c>
      <c r="I1096" s="100" t="str">
        <f>IFERROR(INDEX('INPUT DATA'!H$5:H$600,MATCH($B1096,'INPUT DATA'!$A$5:$A$600,FALSE)),"")</f>
        <v/>
      </c>
      <c r="J1096" s="100" t="str">
        <f>IFERROR(INDEX($LD$4:$LD$18,MATCH('INPUT DATA'!I98,$LC$4:$LC$18,1)),"")</f>
        <v/>
      </c>
      <c r="K1096" s="100" t="str">
        <f>IFERROR(INDEX('INPUT DATA'!J$5:J$600,MATCH($B1096,'INPUT DATA'!$A$5:$A$600,FALSE)),"")</f>
        <v/>
      </c>
      <c r="L1096" s="100" t="str">
        <f>IFERROR(INDEX('INPUT DATA'!K$5:K$600,MATCH($B1096,'INPUT DATA'!$A$5:$A$600,FALSE)),"")</f>
        <v/>
      </c>
      <c r="M1096" s="100" t="str">
        <f>IFERROR(INDEX($LD$4:$LD$18,MATCH('INPUT DATA'!L98,$LC$4:$LC$18,1)),"")</f>
        <v/>
      </c>
      <c r="N1096" s="100" t="str">
        <f>IFERROR(INDEX('INPUT DATA'!M$5:M$600,MATCH($B1096,'INPUT DATA'!$A$5:$A$600,FALSE)),"")</f>
        <v/>
      </c>
      <c r="O1096" s="100" t="str">
        <f>IFERROR(INDEX('INPUT DATA'!N$5:N$600,MATCH($B1096,'INPUT DATA'!$A$5:$A$600,FALSE)),"")</f>
        <v/>
      </c>
      <c r="P1096" s="100" t="str">
        <f>IFERROR(INDEX($LD$4:$LD$18,MATCH('INPUT DATA'!O98,$LC$4:$LC$18,1)),"")</f>
        <v/>
      </c>
      <c r="Q1096" s="100" t="str">
        <f>IFERROR(INDEX('INPUT DATA'!P$5:P$600,MATCH($B1096,'INPUT DATA'!$A$5:$A$600,FALSE)),"")</f>
        <v/>
      </c>
      <c r="R1096" s="100" t="str">
        <f>IFERROR(INDEX('INPUT DATA'!Q$5:Q$600,MATCH($B1096,'INPUT DATA'!$A$5:$A$600,FALSE)),"")</f>
        <v/>
      </c>
      <c r="S1096" s="100" t="str">
        <f>IFERROR(INDEX($LD$4:$LD$18,MATCH('INPUT DATA'!R98,$LC$4:$LC$18,1)),"")</f>
        <v/>
      </c>
      <c r="T1096" s="100" t="str">
        <f>IFERROR(INDEX('INPUT DATA'!S$5:S$600,MATCH($B1096,'INPUT DATA'!$A$5:$A$600,FALSE)),"")</f>
        <v/>
      </c>
      <c r="U1096" s="100" t="str">
        <f>IFERROR(INDEX('INPUT DATA'!T$5:T$600,MATCH($B1096,'INPUT DATA'!$A$5:$A$600,FALSE)),"")</f>
        <v/>
      </c>
      <c r="V1096" s="100" t="str">
        <f>IFERROR(INDEX($LD$4:$LD$18,MATCH('INPUT DATA'!U98,$LC$4:$LC$18,1)),"")</f>
        <v/>
      </c>
      <c r="W1096" s="100" t="str">
        <f>IFERROR(INDEX('INPUT DATA'!V$5:V$600,MATCH($B1096,'INPUT DATA'!$A$5:$A$600,FALSE)),"")</f>
        <v/>
      </c>
      <c r="X1096" s="100" t="str">
        <f>IFERROR(INDEX('INPUT DATA'!W$5:W$600,MATCH($B1096,'INPUT DATA'!$A$5:$A$600,FALSE)),"")</f>
        <v/>
      </c>
      <c r="Y1096" s="100" t="str">
        <f>IFERROR(INDEX('INPUT DATA'!X$5:X$600,MATCH($B1096,'INPUT DATA'!$A$5:$A$600,FALSE)),"")</f>
        <v/>
      </c>
      <c r="Z1096" s="100" t="str">
        <f>IFERROR(INDEX('INPUT DATA'!Y$5:Y$600,MATCH($B1096,'INPUT DATA'!$A$5:$A$600,FALSE)),"")</f>
        <v/>
      </c>
      <c r="AA1096" s="100" t="str">
        <f>IFERROR(INDEX('INPUT DATA'!Z$5:Z$600,MATCH($B1096,'INPUT DATA'!$A$5:$A$600,FALSE)),"")</f>
        <v/>
      </c>
      <c r="AB1096" s="100" t="str">
        <f>IFERROR(INDEX('INPUT DATA'!AA$5:AA$600,MATCH($B1096,'INPUT DATA'!$A$5:$A$600,FALSE)),"")</f>
        <v/>
      </c>
    </row>
    <row r="1097" spans="2:28" ht="15" customHeight="1" x14ac:dyDescent="0.25">
      <c r="B1097" s="115" t="str">
        <f>IF('INPUT INF'!A97="","",IF('INPUT INF'!E97="DROP","",'INPUT INF'!A97))</f>
        <v/>
      </c>
      <c r="C1097" s="115" t="str">
        <f>IFERROR(INDEX('INPUT INF'!B97:B695,MATCH(B1097,'INPUT INF'!A97:A695,FALSE)),"")</f>
        <v/>
      </c>
      <c r="E1097" s="100" t="str">
        <f>IFERROR(INDEX('INPUT DATA'!D$5:D$600,MATCH($B1097,'INPUT DATA'!$A$5:$A$600,FALSE)),"")</f>
        <v/>
      </c>
      <c r="F1097" s="100" t="str">
        <f>IFERROR(INDEX('INPUT DATA'!E$5:E$600,MATCH($B1097,'INPUT DATA'!$A$5:$A$600,FALSE)),"")</f>
        <v/>
      </c>
      <c r="G1097" s="100" t="str">
        <f>IFERROR(INDEX($LD$4:$LD$18,MATCH('INPUT DATA'!F99,$LC$4:$LC$18,1)),"")</f>
        <v/>
      </c>
      <c r="H1097" s="100" t="str">
        <f>IFERROR(INDEX('INPUT DATA'!G$6:G$600,MATCH($B1097,'INPUT DATA'!$A$5:$A$600,FALSE)),"")</f>
        <v/>
      </c>
      <c r="I1097" s="100" t="str">
        <f>IFERROR(INDEX('INPUT DATA'!H$5:H$600,MATCH($B1097,'INPUT DATA'!$A$5:$A$600,FALSE)),"")</f>
        <v/>
      </c>
      <c r="J1097" s="100" t="str">
        <f>IFERROR(INDEX($LD$4:$LD$18,MATCH('INPUT DATA'!I99,$LC$4:$LC$18,1)),"")</f>
        <v/>
      </c>
      <c r="K1097" s="100" t="str">
        <f>IFERROR(INDEX('INPUT DATA'!J$5:J$600,MATCH($B1097,'INPUT DATA'!$A$5:$A$600,FALSE)),"")</f>
        <v/>
      </c>
      <c r="L1097" s="100" t="str">
        <f>IFERROR(INDEX('INPUT DATA'!K$5:K$600,MATCH($B1097,'INPUT DATA'!$A$5:$A$600,FALSE)),"")</f>
        <v/>
      </c>
      <c r="M1097" s="100" t="str">
        <f>IFERROR(INDEX($LD$4:$LD$18,MATCH('INPUT DATA'!L99,$LC$4:$LC$18,1)),"")</f>
        <v/>
      </c>
      <c r="N1097" s="100" t="str">
        <f>IFERROR(INDEX('INPUT DATA'!M$5:M$600,MATCH($B1097,'INPUT DATA'!$A$5:$A$600,FALSE)),"")</f>
        <v/>
      </c>
      <c r="O1097" s="100" t="str">
        <f>IFERROR(INDEX('INPUT DATA'!N$5:N$600,MATCH($B1097,'INPUT DATA'!$A$5:$A$600,FALSE)),"")</f>
        <v/>
      </c>
      <c r="P1097" s="100" t="str">
        <f>IFERROR(INDEX($LD$4:$LD$18,MATCH('INPUT DATA'!O99,$LC$4:$LC$18,1)),"")</f>
        <v/>
      </c>
      <c r="Q1097" s="100" t="str">
        <f>IFERROR(INDEX('INPUT DATA'!P$5:P$600,MATCH($B1097,'INPUT DATA'!$A$5:$A$600,FALSE)),"")</f>
        <v/>
      </c>
      <c r="R1097" s="100" t="str">
        <f>IFERROR(INDEX('INPUT DATA'!Q$5:Q$600,MATCH($B1097,'INPUT DATA'!$A$5:$A$600,FALSE)),"")</f>
        <v/>
      </c>
      <c r="S1097" s="100" t="str">
        <f>IFERROR(INDEX($LD$4:$LD$18,MATCH('INPUT DATA'!R99,$LC$4:$LC$18,1)),"")</f>
        <v/>
      </c>
      <c r="T1097" s="100" t="str">
        <f>IFERROR(INDEX('INPUT DATA'!S$5:S$600,MATCH($B1097,'INPUT DATA'!$A$5:$A$600,FALSE)),"")</f>
        <v/>
      </c>
      <c r="U1097" s="100" t="str">
        <f>IFERROR(INDEX('INPUT DATA'!T$5:T$600,MATCH($B1097,'INPUT DATA'!$A$5:$A$600,FALSE)),"")</f>
        <v/>
      </c>
      <c r="V1097" s="100" t="str">
        <f>IFERROR(INDEX($LD$4:$LD$18,MATCH('INPUT DATA'!U99,$LC$4:$LC$18,1)),"")</f>
        <v/>
      </c>
      <c r="W1097" s="100" t="str">
        <f>IFERROR(INDEX('INPUT DATA'!V$5:V$600,MATCH($B1097,'INPUT DATA'!$A$5:$A$600,FALSE)),"")</f>
        <v/>
      </c>
      <c r="X1097" s="100" t="str">
        <f>IFERROR(INDEX('INPUT DATA'!W$5:W$600,MATCH($B1097,'INPUT DATA'!$A$5:$A$600,FALSE)),"")</f>
        <v/>
      </c>
      <c r="Y1097" s="100" t="str">
        <f>IFERROR(INDEX('INPUT DATA'!X$5:X$600,MATCH($B1097,'INPUT DATA'!$A$5:$A$600,FALSE)),"")</f>
        <v/>
      </c>
      <c r="Z1097" s="100" t="str">
        <f>IFERROR(INDEX('INPUT DATA'!Y$5:Y$600,MATCH($B1097,'INPUT DATA'!$A$5:$A$600,FALSE)),"")</f>
        <v/>
      </c>
      <c r="AA1097" s="100" t="str">
        <f>IFERROR(INDEX('INPUT DATA'!Z$5:Z$600,MATCH($B1097,'INPUT DATA'!$A$5:$A$600,FALSE)),"")</f>
        <v/>
      </c>
      <c r="AB1097" s="100" t="str">
        <f>IFERROR(INDEX('INPUT DATA'!AA$5:AA$600,MATCH($B1097,'INPUT DATA'!$A$5:$A$600,FALSE)),"")</f>
        <v/>
      </c>
    </row>
    <row r="1098" spans="2:28" ht="15" customHeight="1" x14ac:dyDescent="0.25">
      <c r="B1098" s="115" t="str">
        <f>IF('INPUT INF'!A98="","",IF('INPUT INF'!E98="DROP","",'INPUT INF'!A98))</f>
        <v/>
      </c>
      <c r="C1098" s="115" t="str">
        <f>IFERROR(INDEX('INPUT INF'!B98:B696,MATCH(B1098,'INPUT INF'!A98:A696,FALSE)),"")</f>
        <v/>
      </c>
      <c r="E1098" s="100" t="str">
        <f>IFERROR(INDEX('INPUT DATA'!D$5:D$600,MATCH($B1098,'INPUT DATA'!$A$5:$A$600,FALSE)),"")</f>
        <v/>
      </c>
      <c r="F1098" s="100" t="str">
        <f>IFERROR(INDEX('INPUT DATA'!E$5:E$600,MATCH($B1098,'INPUT DATA'!$A$5:$A$600,FALSE)),"")</f>
        <v/>
      </c>
      <c r="G1098" s="100" t="str">
        <f>IFERROR(INDEX($LD$4:$LD$18,MATCH('INPUT DATA'!F100,$LC$4:$LC$18,1)),"")</f>
        <v/>
      </c>
      <c r="H1098" s="100" t="str">
        <f>IFERROR(INDEX('INPUT DATA'!G$6:G$600,MATCH($B1098,'INPUT DATA'!$A$5:$A$600,FALSE)),"")</f>
        <v/>
      </c>
      <c r="I1098" s="100" t="str">
        <f>IFERROR(INDEX('INPUT DATA'!H$5:H$600,MATCH($B1098,'INPUT DATA'!$A$5:$A$600,FALSE)),"")</f>
        <v/>
      </c>
      <c r="J1098" s="100" t="str">
        <f>IFERROR(INDEX($LD$4:$LD$18,MATCH('INPUT DATA'!I100,$LC$4:$LC$18,1)),"")</f>
        <v/>
      </c>
      <c r="K1098" s="100" t="str">
        <f>IFERROR(INDEX('INPUT DATA'!J$5:J$600,MATCH($B1098,'INPUT DATA'!$A$5:$A$600,FALSE)),"")</f>
        <v/>
      </c>
      <c r="L1098" s="100" t="str">
        <f>IFERROR(INDEX('INPUT DATA'!K$5:K$600,MATCH($B1098,'INPUT DATA'!$A$5:$A$600,FALSE)),"")</f>
        <v/>
      </c>
      <c r="M1098" s="100" t="str">
        <f>IFERROR(INDEX($LD$4:$LD$18,MATCH('INPUT DATA'!L100,$LC$4:$LC$18,1)),"")</f>
        <v/>
      </c>
      <c r="N1098" s="100" t="str">
        <f>IFERROR(INDEX('INPUT DATA'!M$5:M$600,MATCH($B1098,'INPUT DATA'!$A$5:$A$600,FALSE)),"")</f>
        <v/>
      </c>
      <c r="O1098" s="100" t="str">
        <f>IFERROR(INDEX('INPUT DATA'!N$5:N$600,MATCH($B1098,'INPUT DATA'!$A$5:$A$600,FALSE)),"")</f>
        <v/>
      </c>
      <c r="P1098" s="100" t="str">
        <f>IFERROR(INDEX($LD$4:$LD$18,MATCH('INPUT DATA'!O100,$LC$4:$LC$18,1)),"")</f>
        <v/>
      </c>
      <c r="Q1098" s="100" t="str">
        <f>IFERROR(INDEX('INPUT DATA'!P$5:P$600,MATCH($B1098,'INPUT DATA'!$A$5:$A$600,FALSE)),"")</f>
        <v/>
      </c>
      <c r="R1098" s="100" t="str">
        <f>IFERROR(INDEX('INPUT DATA'!Q$5:Q$600,MATCH($B1098,'INPUT DATA'!$A$5:$A$600,FALSE)),"")</f>
        <v/>
      </c>
      <c r="S1098" s="100" t="str">
        <f>IFERROR(INDEX($LD$4:$LD$18,MATCH('INPUT DATA'!R100,$LC$4:$LC$18,1)),"")</f>
        <v/>
      </c>
      <c r="T1098" s="100" t="str">
        <f>IFERROR(INDEX('INPUT DATA'!S$5:S$600,MATCH($B1098,'INPUT DATA'!$A$5:$A$600,FALSE)),"")</f>
        <v/>
      </c>
      <c r="U1098" s="100" t="str">
        <f>IFERROR(INDEX('INPUT DATA'!T$5:T$600,MATCH($B1098,'INPUT DATA'!$A$5:$A$600,FALSE)),"")</f>
        <v/>
      </c>
      <c r="V1098" s="100" t="str">
        <f>IFERROR(INDEX($LD$4:$LD$18,MATCH('INPUT DATA'!U100,$LC$4:$LC$18,1)),"")</f>
        <v/>
      </c>
      <c r="W1098" s="100" t="str">
        <f>IFERROR(INDEX('INPUT DATA'!V$5:V$600,MATCH($B1098,'INPUT DATA'!$A$5:$A$600,FALSE)),"")</f>
        <v/>
      </c>
      <c r="X1098" s="100" t="str">
        <f>IFERROR(INDEX('INPUT DATA'!W$5:W$600,MATCH($B1098,'INPUT DATA'!$A$5:$A$600,FALSE)),"")</f>
        <v/>
      </c>
      <c r="Y1098" s="100" t="str">
        <f>IFERROR(INDEX('INPUT DATA'!X$5:X$600,MATCH($B1098,'INPUT DATA'!$A$5:$A$600,FALSE)),"")</f>
        <v/>
      </c>
      <c r="Z1098" s="100" t="str">
        <f>IFERROR(INDEX('INPUT DATA'!Y$5:Y$600,MATCH($B1098,'INPUT DATA'!$A$5:$A$600,FALSE)),"")</f>
        <v/>
      </c>
      <c r="AA1098" s="100" t="str">
        <f>IFERROR(INDEX('INPUT DATA'!Z$5:Z$600,MATCH($B1098,'INPUT DATA'!$A$5:$A$600,FALSE)),"")</f>
        <v/>
      </c>
      <c r="AB1098" s="100" t="str">
        <f>IFERROR(INDEX('INPUT DATA'!AA$5:AA$600,MATCH($B1098,'INPUT DATA'!$A$5:$A$600,FALSE)),"")</f>
        <v/>
      </c>
    </row>
    <row r="1099" spans="2:28" ht="15" customHeight="1" x14ac:dyDescent="0.25">
      <c r="B1099" s="115" t="str">
        <f>IF('INPUT INF'!A99="","",IF('INPUT INF'!E99="DROP","",'INPUT INF'!A99))</f>
        <v/>
      </c>
      <c r="C1099" s="115" t="str">
        <f>IFERROR(INDEX('INPUT INF'!B99:B697,MATCH(B1099,'INPUT INF'!A99:A697,FALSE)),"")</f>
        <v/>
      </c>
      <c r="E1099" s="100" t="str">
        <f>IFERROR(INDEX('INPUT DATA'!D$5:D$600,MATCH($B1099,'INPUT DATA'!$A$5:$A$600,FALSE)),"")</f>
        <v/>
      </c>
      <c r="F1099" s="100" t="str">
        <f>IFERROR(INDEX('INPUT DATA'!E$5:E$600,MATCH($B1099,'INPUT DATA'!$A$5:$A$600,FALSE)),"")</f>
        <v/>
      </c>
      <c r="G1099" s="100" t="str">
        <f>IFERROR(INDEX($LD$4:$LD$18,MATCH('INPUT DATA'!F101,$LC$4:$LC$18,1)),"")</f>
        <v/>
      </c>
      <c r="H1099" s="100" t="str">
        <f>IFERROR(INDEX('INPUT DATA'!G$6:G$600,MATCH($B1099,'INPUT DATA'!$A$5:$A$600,FALSE)),"")</f>
        <v/>
      </c>
      <c r="I1099" s="100" t="str">
        <f>IFERROR(INDEX('INPUT DATA'!H$5:H$600,MATCH($B1099,'INPUT DATA'!$A$5:$A$600,FALSE)),"")</f>
        <v/>
      </c>
      <c r="J1099" s="100" t="str">
        <f>IFERROR(INDEX($LD$4:$LD$18,MATCH('INPUT DATA'!I101,$LC$4:$LC$18,1)),"")</f>
        <v/>
      </c>
      <c r="K1099" s="100" t="str">
        <f>IFERROR(INDEX('INPUT DATA'!J$5:J$600,MATCH($B1099,'INPUT DATA'!$A$5:$A$600,FALSE)),"")</f>
        <v/>
      </c>
      <c r="L1099" s="100" t="str">
        <f>IFERROR(INDEX('INPUT DATA'!K$5:K$600,MATCH($B1099,'INPUT DATA'!$A$5:$A$600,FALSE)),"")</f>
        <v/>
      </c>
      <c r="M1099" s="100" t="str">
        <f>IFERROR(INDEX($LD$4:$LD$18,MATCH('INPUT DATA'!L101,$LC$4:$LC$18,1)),"")</f>
        <v/>
      </c>
      <c r="N1099" s="100" t="str">
        <f>IFERROR(INDEX('INPUT DATA'!M$5:M$600,MATCH($B1099,'INPUT DATA'!$A$5:$A$600,FALSE)),"")</f>
        <v/>
      </c>
      <c r="O1099" s="100" t="str">
        <f>IFERROR(INDEX('INPUT DATA'!N$5:N$600,MATCH($B1099,'INPUT DATA'!$A$5:$A$600,FALSE)),"")</f>
        <v/>
      </c>
      <c r="P1099" s="100" t="str">
        <f>IFERROR(INDEX($LD$4:$LD$18,MATCH('INPUT DATA'!O101,$LC$4:$LC$18,1)),"")</f>
        <v/>
      </c>
      <c r="Q1099" s="100" t="str">
        <f>IFERROR(INDEX('INPUT DATA'!P$5:P$600,MATCH($B1099,'INPUT DATA'!$A$5:$A$600,FALSE)),"")</f>
        <v/>
      </c>
      <c r="R1099" s="100" t="str">
        <f>IFERROR(INDEX('INPUT DATA'!Q$5:Q$600,MATCH($B1099,'INPUT DATA'!$A$5:$A$600,FALSE)),"")</f>
        <v/>
      </c>
      <c r="S1099" s="100" t="str">
        <f>IFERROR(INDEX($LD$4:$LD$18,MATCH('INPUT DATA'!R101,$LC$4:$LC$18,1)),"")</f>
        <v/>
      </c>
      <c r="T1099" s="100" t="str">
        <f>IFERROR(INDEX('INPUT DATA'!S$5:S$600,MATCH($B1099,'INPUT DATA'!$A$5:$A$600,FALSE)),"")</f>
        <v/>
      </c>
      <c r="U1099" s="100" t="str">
        <f>IFERROR(INDEX('INPUT DATA'!T$5:T$600,MATCH($B1099,'INPUT DATA'!$A$5:$A$600,FALSE)),"")</f>
        <v/>
      </c>
      <c r="V1099" s="100" t="str">
        <f>IFERROR(INDEX($LD$4:$LD$18,MATCH('INPUT DATA'!U101,$LC$4:$LC$18,1)),"")</f>
        <v/>
      </c>
      <c r="W1099" s="100" t="str">
        <f>IFERROR(INDEX('INPUT DATA'!V$5:V$600,MATCH($B1099,'INPUT DATA'!$A$5:$A$600,FALSE)),"")</f>
        <v/>
      </c>
      <c r="X1099" s="100" t="str">
        <f>IFERROR(INDEX('INPUT DATA'!W$5:W$600,MATCH($B1099,'INPUT DATA'!$A$5:$A$600,FALSE)),"")</f>
        <v/>
      </c>
      <c r="Y1099" s="100" t="str">
        <f>IFERROR(INDEX('INPUT DATA'!X$5:X$600,MATCH($B1099,'INPUT DATA'!$A$5:$A$600,FALSE)),"")</f>
        <v/>
      </c>
      <c r="Z1099" s="100" t="str">
        <f>IFERROR(INDEX('INPUT DATA'!Y$5:Y$600,MATCH($B1099,'INPUT DATA'!$A$5:$A$600,FALSE)),"")</f>
        <v/>
      </c>
      <c r="AA1099" s="100" t="str">
        <f>IFERROR(INDEX('INPUT DATA'!Z$5:Z$600,MATCH($B1099,'INPUT DATA'!$A$5:$A$600,FALSE)),"")</f>
        <v/>
      </c>
      <c r="AB1099" s="100" t="str">
        <f>IFERROR(INDEX('INPUT DATA'!AA$5:AA$600,MATCH($B1099,'INPUT DATA'!$A$5:$A$600,FALSE)),"")</f>
        <v/>
      </c>
    </row>
    <row r="1100" spans="2:28" ht="15" customHeight="1" x14ac:dyDescent="0.25">
      <c r="B1100" s="115" t="str">
        <f>IF('INPUT INF'!A100="","",IF('INPUT INF'!E100="DROP","",'INPUT INF'!A100))</f>
        <v/>
      </c>
      <c r="C1100" s="115" t="str">
        <f>IFERROR(INDEX('INPUT INF'!B100:B698,MATCH(B1100,'INPUT INF'!A100:A698,FALSE)),"")</f>
        <v/>
      </c>
      <c r="E1100" s="100" t="str">
        <f>IFERROR(INDEX('INPUT DATA'!D$5:D$600,MATCH($B1100,'INPUT DATA'!$A$5:$A$600,FALSE)),"")</f>
        <v/>
      </c>
      <c r="F1100" s="100" t="str">
        <f>IFERROR(INDEX('INPUT DATA'!E$5:E$600,MATCH($B1100,'INPUT DATA'!$A$5:$A$600,FALSE)),"")</f>
        <v/>
      </c>
      <c r="G1100" s="100" t="str">
        <f>IFERROR(INDEX($LD$4:$LD$18,MATCH('INPUT DATA'!F102,$LC$4:$LC$18,1)),"")</f>
        <v/>
      </c>
      <c r="H1100" s="100" t="str">
        <f>IFERROR(INDEX('INPUT DATA'!G$6:G$600,MATCH($B1100,'INPUT DATA'!$A$5:$A$600,FALSE)),"")</f>
        <v/>
      </c>
      <c r="I1100" s="100" t="str">
        <f>IFERROR(INDEX('INPUT DATA'!H$5:H$600,MATCH($B1100,'INPUT DATA'!$A$5:$A$600,FALSE)),"")</f>
        <v/>
      </c>
      <c r="J1100" s="100" t="str">
        <f>IFERROR(INDEX($LD$4:$LD$18,MATCH('INPUT DATA'!I102,$LC$4:$LC$18,1)),"")</f>
        <v/>
      </c>
      <c r="K1100" s="100" t="str">
        <f>IFERROR(INDEX('INPUT DATA'!J$5:J$600,MATCH($B1100,'INPUT DATA'!$A$5:$A$600,FALSE)),"")</f>
        <v/>
      </c>
      <c r="L1100" s="100" t="str">
        <f>IFERROR(INDEX('INPUT DATA'!K$5:K$600,MATCH($B1100,'INPUT DATA'!$A$5:$A$600,FALSE)),"")</f>
        <v/>
      </c>
      <c r="M1100" s="100" t="str">
        <f>IFERROR(INDEX($LD$4:$LD$18,MATCH('INPUT DATA'!L102,$LC$4:$LC$18,1)),"")</f>
        <v/>
      </c>
      <c r="N1100" s="100" t="str">
        <f>IFERROR(INDEX('INPUT DATA'!M$5:M$600,MATCH($B1100,'INPUT DATA'!$A$5:$A$600,FALSE)),"")</f>
        <v/>
      </c>
      <c r="O1100" s="100" t="str">
        <f>IFERROR(INDEX('INPUT DATA'!N$5:N$600,MATCH($B1100,'INPUT DATA'!$A$5:$A$600,FALSE)),"")</f>
        <v/>
      </c>
      <c r="P1100" s="100" t="str">
        <f>IFERROR(INDEX($LD$4:$LD$18,MATCH('INPUT DATA'!O102,$LC$4:$LC$18,1)),"")</f>
        <v/>
      </c>
      <c r="Q1100" s="100" t="str">
        <f>IFERROR(INDEX('INPUT DATA'!P$5:P$600,MATCH($B1100,'INPUT DATA'!$A$5:$A$600,FALSE)),"")</f>
        <v/>
      </c>
      <c r="R1100" s="100" t="str">
        <f>IFERROR(INDEX('INPUT DATA'!Q$5:Q$600,MATCH($B1100,'INPUT DATA'!$A$5:$A$600,FALSE)),"")</f>
        <v/>
      </c>
      <c r="S1100" s="100" t="str">
        <f>IFERROR(INDEX($LD$4:$LD$18,MATCH('INPUT DATA'!R102,$LC$4:$LC$18,1)),"")</f>
        <v/>
      </c>
      <c r="T1100" s="100" t="str">
        <f>IFERROR(INDEX('INPUT DATA'!S$5:S$600,MATCH($B1100,'INPUT DATA'!$A$5:$A$600,FALSE)),"")</f>
        <v/>
      </c>
      <c r="U1100" s="100" t="str">
        <f>IFERROR(INDEX('INPUT DATA'!T$5:T$600,MATCH($B1100,'INPUT DATA'!$A$5:$A$600,FALSE)),"")</f>
        <v/>
      </c>
      <c r="V1100" s="100" t="str">
        <f>IFERROR(INDEX($LD$4:$LD$18,MATCH('INPUT DATA'!U102,$LC$4:$LC$18,1)),"")</f>
        <v/>
      </c>
      <c r="W1100" s="100" t="str">
        <f>IFERROR(INDEX('INPUT DATA'!V$5:V$600,MATCH($B1100,'INPUT DATA'!$A$5:$A$600,FALSE)),"")</f>
        <v/>
      </c>
      <c r="X1100" s="100" t="str">
        <f>IFERROR(INDEX('INPUT DATA'!W$5:W$600,MATCH($B1100,'INPUT DATA'!$A$5:$A$600,FALSE)),"")</f>
        <v/>
      </c>
      <c r="Y1100" s="100" t="str">
        <f>IFERROR(INDEX('INPUT DATA'!X$5:X$600,MATCH($B1100,'INPUT DATA'!$A$5:$A$600,FALSE)),"")</f>
        <v/>
      </c>
      <c r="Z1100" s="100" t="str">
        <f>IFERROR(INDEX('INPUT DATA'!Y$5:Y$600,MATCH($B1100,'INPUT DATA'!$A$5:$A$600,FALSE)),"")</f>
        <v/>
      </c>
      <c r="AA1100" s="100" t="str">
        <f>IFERROR(INDEX('INPUT DATA'!Z$5:Z$600,MATCH($B1100,'INPUT DATA'!$A$5:$A$600,FALSE)),"")</f>
        <v/>
      </c>
      <c r="AB1100" s="100" t="str">
        <f>IFERROR(INDEX('INPUT DATA'!AA$5:AA$600,MATCH($B1100,'INPUT DATA'!$A$5:$A$600,FALSE)),"")</f>
        <v/>
      </c>
    </row>
    <row r="1101" spans="2:28" ht="15" customHeight="1" x14ac:dyDescent="0.25">
      <c r="B1101" s="115" t="str">
        <f>IF('INPUT INF'!A101="","",IF('INPUT INF'!E101="DROP","",'INPUT INF'!A101))</f>
        <v/>
      </c>
      <c r="C1101" s="115" t="str">
        <f>IFERROR(INDEX('INPUT INF'!B101:B699,MATCH(B1101,'INPUT INF'!A101:A699,FALSE)),"")</f>
        <v/>
      </c>
      <c r="E1101" s="100" t="str">
        <f>IFERROR(INDEX('INPUT DATA'!D$5:D$600,MATCH($B1101,'INPUT DATA'!$A$5:$A$600,FALSE)),"")</f>
        <v/>
      </c>
      <c r="F1101" s="100" t="str">
        <f>IFERROR(INDEX('INPUT DATA'!E$5:E$600,MATCH($B1101,'INPUT DATA'!$A$5:$A$600,FALSE)),"")</f>
        <v/>
      </c>
      <c r="G1101" s="100" t="str">
        <f>IFERROR(INDEX($LD$4:$LD$18,MATCH('INPUT DATA'!F103,$LC$4:$LC$18,1)),"")</f>
        <v/>
      </c>
      <c r="H1101" s="100" t="str">
        <f>IFERROR(INDEX('INPUT DATA'!G$6:G$600,MATCH($B1101,'INPUT DATA'!$A$5:$A$600,FALSE)),"")</f>
        <v/>
      </c>
      <c r="I1101" s="100" t="str">
        <f>IFERROR(INDEX('INPUT DATA'!H$5:H$600,MATCH($B1101,'INPUT DATA'!$A$5:$A$600,FALSE)),"")</f>
        <v/>
      </c>
      <c r="J1101" s="100" t="str">
        <f>IFERROR(INDEX($LD$4:$LD$18,MATCH('INPUT DATA'!I103,$LC$4:$LC$18,1)),"")</f>
        <v/>
      </c>
      <c r="K1101" s="100" t="str">
        <f>IFERROR(INDEX('INPUT DATA'!J$5:J$600,MATCH($B1101,'INPUT DATA'!$A$5:$A$600,FALSE)),"")</f>
        <v/>
      </c>
      <c r="L1101" s="100" t="str">
        <f>IFERROR(INDEX('INPUT DATA'!K$5:K$600,MATCH($B1101,'INPUT DATA'!$A$5:$A$600,FALSE)),"")</f>
        <v/>
      </c>
      <c r="M1101" s="100" t="str">
        <f>IFERROR(INDEX($LD$4:$LD$18,MATCH('INPUT DATA'!L103,$LC$4:$LC$18,1)),"")</f>
        <v/>
      </c>
      <c r="N1101" s="100" t="str">
        <f>IFERROR(INDEX('INPUT DATA'!M$5:M$600,MATCH($B1101,'INPUT DATA'!$A$5:$A$600,FALSE)),"")</f>
        <v/>
      </c>
      <c r="O1101" s="100" t="str">
        <f>IFERROR(INDEX('INPUT DATA'!N$5:N$600,MATCH($B1101,'INPUT DATA'!$A$5:$A$600,FALSE)),"")</f>
        <v/>
      </c>
      <c r="P1101" s="100" t="str">
        <f>IFERROR(INDEX($LD$4:$LD$18,MATCH('INPUT DATA'!O103,$LC$4:$LC$18,1)),"")</f>
        <v/>
      </c>
      <c r="Q1101" s="100" t="str">
        <f>IFERROR(INDEX('INPUT DATA'!P$5:P$600,MATCH($B1101,'INPUT DATA'!$A$5:$A$600,FALSE)),"")</f>
        <v/>
      </c>
      <c r="R1101" s="100" t="str">
        <f>IFERROR(INDEX('INPUT DATA'!Q$5:Q$600,MATCH($B1101,'INPUT DATA'!$A$5:$A$600,FALSE)),"")</f>
        <v/>
      </c>
      <c r="S1101" s="100" t="str">
        <f>IFERROR(INDEX($LD$4:$LD$18,MATCH('INPUT DATA'!R103,$LC$4:$LC$18,1)),"")</f>
        <v/>
      </c>
      <c r="T1101" s="100" t="str">
        <f>IFERROR(INDEX('INPUT DATA'!S$5:S$600,MATCH($B1101,'INPUT DATA'!$A$5:$A$600,FALSE)),"")</f>
        <v/>
      </c>
      <c r="U1101" s="100" t="str">
        <f>IFERROR(INDEX('INPUT DATA'!T$5:T$600,MATCH($B1101,'INPUT DATA'!$A$5:$A$600,FALSE)),"")</f>
        <v/>
      </c>
      <c r="V1101" s="100" t="str">
        <f>IFERROR(INDEX($LD$4:$LD$18,MATCH('INPUT DATA'!U103,$LC$4:$LC$18,1)),"")</f>
        <v/>
      </c>
      <c r="W1101" s="100" t="str">
        <f>IFERROR(INDEX('INPUT DATA'!V$5:V$600,MATCH($B1101,'INPUT DATA'!$A$5:$A$600,FALSE)),"")</f>
        <v/>
      </c>
      <c r="X1101" s="100" t="str">
        <f>IFERROR(INDEX('INPUT DATA'!W$5:W$600,MATCH($B1101,'INPUT DATA'!$A$5:$A$600,FALSE)),"")</f>
        <v/>
      </c>
      <c r="Y1101" s="100" t="str">
        <f>IFERROR(INDEX('INPUT DATA'!X$5:X$600,MATCH($B1101,'INPUT DATA'!$A$5:$A$600,FALSE)),"")</f>
        <v/>
      </c>
      <c r="Z1101" s="100" t="str">
        <f>IFERROR(INDEX('INPUT DATA'!Y$5:Y$600,MATCH($B1101,'INPUT DATA'!$A$5:$A$600,FALSE)),"")</f>
        <v/>
      </c>
      <c r="AA1101" s="100" t="str">
        <f>IFERROR(INDEX('INPUT DATA'!Z$5:Z$600,MATCH($B1101,'INPUT DATA'!$A$5:$A$600,FALSE)),"")</f>
        <v/>
      </c>
      <c r="AB1101" s="100" t="str">
        <f>IFERROR(INDEX('INPUT DATA'!AA$5:AA$600,MATCH($B1101,'INPUT DATA'!$A$5:$A$600,FALSE)),"")</f>
        <v/>
      </c>
    </row>
    <row r="1102" spans="2:28" ht="15" customHeight="1" x14ac:dyDescent="0.25">
      <c r="B1102" s="115" t="str">
        <f>IF('INPUT INF'!A102="","",IF('INPUT INF'!E102="DROP","",'INPUT INF'!A102))</f>
        <v/>
      </c>
      <c r="C1102" s="115" t="str">
        <f>IFERROR(INDEX('INPUT INF'!B102:B700,MATCH(B1102,'INPUT INF'!A102:A700,FALSE)),"")</f>
        <v/>
      </c>
      <c r="E1102" s="100" t="str">
        <f>IFERROR(INDEX('INPUT DATA'!D$5:D$600,MATCH($B1102,'INPUT DATA'!$A$5:$A$600,FALSE)),"")</f>
        <v/>
      </c>
      <c r="F1102" s="100" t="str">
        <f>IFERROR(INDEX('INPUT DATA'!E$5:E$600,MATCH($B1102,'INPUT DATA'!$A$5:$A$600,FALSE)),"")</f>
        <v/>
      </c>
      <c r="G1102" s="100" t="str">
        <f>IFERROR(INDEX($LD$4:$LD$18,MATCH('INPUT DATA'!F104,$LC$4:$LC$18,1)),"")</f>
        <v/>
      </c>
      <c r="H1102" s="100" t="str">
        <f>IFERROR(INDEX('INPUT DATA'!G$6:G$600,MATCH($B1102,'INPUT DATA'!$A$5:$A$600,FALSE)),"")</f>
        <v/>
      </c>
      <c r="I1102" s="100" t="str">
        <f>IFERROR(INDEX('INPUT DATA'!H$5:H$600,MATCH($B1102,'INPUT DATA'!$A$5:$A$600,FALSE)),"")</f>
        <v/>
      </c>
      <c r="J1102" s="100" t="str">
        <f>IFERROR(INDEX($LD$4:$LD$18,MATCH('INPUT DATA'!I104,$LC$4:$LC$18,1)),"")</f>
        <v/>
      </c>
      <c r="K1102" s="100" t="str">
        <f>IFERROR(INDEX('INPUT DATA'!J$5:J$600,MATCH($B1102,'INPUT DATA'!$A$5:$A$600,FALSE)),"")</f>
        <v/>
      </c>
      <c r="L1102" s="100" t="str">
        <f>IFERROR(INDEX('INPUT DATA'!K$5:K$600,MATCH($B1102,'INPUT DATA'!$A$5:$A$600,FALSE)),"")</f>
        <v/>
      </c>
      <c r="M1102" s="100" t="str">
        <f>IFERROR(INDEX($LD$4:$LD$18,MATCH('INPUT DATA'!L104,$LC$4:$LC$18,1)),"")</f>
        <v/>
      </c>
      <c r="N1102" s="100" t="str">
        <f>IFERROR(INDEX('INPUT DATA'!M$5:M$600,MATCH($B1102,'INPUT DATA'!$A$5:$A$600,FALSE)),"")</f>
        <v/>
      </c>
      <c r="O1102" s="100" t="str">
        <f>IFERROR(INDEX('INPUT DATA'!N$5:N$600,MATCH($B1102,'INPUT DATA'!$A$5:$A$600,FALSE)),"")</f>
        <v/>
      </c>
      <c r="P1102" s="100" t="str">
        <f>IFERROR(INDEX($LD$4:$LD$18,MATCH('INPUT DATA'!O104,$LC$4:$LC$18,1)),"")</f>
        <v/>
      </c>
      <c r="Q1102" s="100" t="str">
        <f>IFERROR(INDEX('INPUT DATA'!P$5:P$600,MATCH($B1102,'INPUT DATA'!$A$5:$A$600,FALSE)),"")</f>
        <v/>
      </c>
      <c r="R1102" s="100" t="str">
        <f>IFERROR(INDEX('INPUT DATA'!Q$5:Q$600,MATCH($B1102,'INPUT DATA'!$A$5:$A$600,FALSE)),"")</f>
        <v/>
      </c>
      <c r="S1102" s="100" t="str">
        <f>IFERROR(INDEX($LD$4:$LD$18,MATCH('INPUT DATA'!R104,$LC$4:$LC$18,1)),"")</f>
        <v/>
      </c>
      <c r="T1102" s="100" t="str">
        <f>IFERROR(INDEX('INPUT DATA'!S$5:S$600,MATCH($B1102,'INPUT DATA'!$A$5:$A$600,FALSE)),"")</f>
        <v/>
      </c>
      <c r="U1102" s="100" t="str">
        <f>IFERROR(INDEX('INPUT DATA'!T$5:T$600,MATCH($B1102,'INPUT DATA'!$A$5:$A$600,FALSE)),"")</f>
        <v/>
      </c>
      <c r="V1102" s="100" t="str">
        <f>IFERROR(INDEX($LD$4:$LD$18,MATCH('INPUT DATA'!U104,$LC$4:$LC$18,1)),"")</f>
        <v/>
      </c>
      <c r="W1102" s="100" t="str">
        <f>IFERROR(INDEX('INPUT DATA'!V$5:V$600,MATCH($B1102,'INPUT DATA'!$A$5:$A$600,FALSE)),"")</f>
        <v/>
      </c>
      <c r="X1102" s="100" t="str">
        <f>IFERROR(INDEX('INPUT DATA'!W$5:W$600,MATCH($B1102,'INPUT DATA'!$A$5:$A$600,FALSE)),"")</f>
        <v/>
      </c>
      <c r="Y1102" s="100" t="str">
        <f>IFERROR(INDEX('INPUT DATA'!X$5:X$600,MATCH($B1102,'INPUT DATA'!$A$5:$A$600,FALSE)),"")</f>
        <v/>
      </c>
      <c r="Z1102" s="100" t="str">
        <f>IFERROR(INDEX('INPUT DATA'!Y$5:Y$600,MATCH($B1102,'INPUT DATA'!$A$5:$A$600,FALSE)),"")</f>
        <v/>
      </c>
      <c r="AA1102" s="100" t="str">
        <f>IFERROR(INDEX('INPUT DATA'!Z$5:Z$600,MATCH($B1102,'INPUT DATA'!$A$5:$A$600,FALSE)),"")</f>
        <v/>
      </c>
      <c r="AB1102" s="100" t="str">
        <f>IFERROR(INDEX('INPUT DATA'!AA$5:AA$600,MATCH($B1102,'INPUT DATA'!$A$5:$A$600,FALSE)),"")</f>
        <v/>
      </c>
    </row>
    <row r="1103" spans="2:28" ht="15" customHeight="1" x14ac:dyDescent="0.25">
      <c r="B1103" s="115" t="str">
        <f>IF('INPUT INF'!A103="","",IF('INPUT INF'!E103="DROP","",'INPUT INF'!A103))</f>
        <v/>
      </c>
      <c r="C1103" s="115" t="str">
        <f>IFERROR(INDEX('INPUT INF'!B103:B701,MATCH(B1103,'INPUT INF'!A103:A701,FALSE)),"")</f>
        <v/>
      </c>
      <c r="E1103" s="100" t="str">
        <f>IFERROR(INDEX('INPUT DATA'!D$5:D$600,MATCH($B1103,'INPUT DATA'!$A$5:$A$600,FALSE)),"")</f>
        <v/>
      </c>
      <c r="F1103" s="100" t="str">
        <f>IFERROR(INDEX('INPUT DATA'!E$5:E$600,MATCH($B1103,'INPUT DATA'!$A$5:$A$600,FALSE)),"")</f>
        <v/>
      </c>
      <c r="G1103" s="100" t="str">
        <f>IFERROR(INDEX($LD$4:$LD$18,MATCH('INPUT DATA'!F105,$LC$4:$LC$18,1)),"")</f>
        <v/>
      </c>
      <c r="H1103" s="100" t="str">
        <f>IFERROR(INDEX('INPUT DATA'!G$6:G$600,MATCH($B1103,'INPUT DATA'!$A$5:$A$600,FALSE)),"")</f>
        <v/>
      </c>
      <c r="I1103" s="100" t="str">
        <f>IFERROR(INDEX('INPUT DATA'!H$5:H$600,MATCH($B1103,'INPUT DATA'!$A$5:$A$600,FALSE)),"")</f>
        <v/>
      </c>
      <c r="J1103" s="100" t="str">
        <f>IFERROR(INDEX($LD$4:$LD$18,MATCH('INPUT DATA'!I105,$LC$4:$LC$18,1)),"")</f>
        <v/>
      </c>
      <c r="K1103" s="100" t="str">
        <f>IFERROR(INDEX('INPUT DATA'!J$5:J$600,MATCH($B1103,'INPUT DATA'!$A$5:$A$600,FALSE)),"")</f>
        <v/>
      </c>
      <c r="L1103" s="100" t="str">
        <f>IFERROR(INDEX('INPUT DATA'!K$5:K$600,MATCH($B1103,'INPUT DATA'!$A$5:$A$600,FALSE)),"")</f>
        <v/>
      </c>
      <c r="M1103" s="100" t="str">
        <f>IFERROR(INDEX($LD$4:$LD$18,MATCH('INPUT DATA'!L105,$LC$4:$LC$18,1)),"")</f>
        <v/>
      </c>
      <c r="N1103" s="100" t="str">
        <f>IFERROR(INDEX('INPUT DATA'!M$5:M$600,MATCH($B1103,'INPUT DATA'!$A$5:$A$600,FALSE)),"")</f>
        <v/>
      </c>
      <c r="O1103" s="100" t="str">
        <f>IFERROR(INDEX('INPUT DATA'!N$5:N$600,MATCH($B1103,'INPUT DATA'!$A$5:$A$600,FALSE)),"")</f>
        <v/>
      </c>
      <c r="P1103" s="100" t="str">
        <f>IFERROR(INDEX($LD$4:$LD$18,MATCH('INPUT DATA'!O105,$LC$4:$LC$18,1)),"")</f>
        <v/>
      </c>
      <c r="Q1103" s="100" t="str">
        <f>IFERROR(INDEX('INPUT DATA'!P$5:P$600,MATCH($B1103,'INPUT DATA'!$A$5:$A$600,FALSE)),"")</f>
        <v/>
      </c>
      <c r="R1103" s="100" t="str">
        <f>IFERROR(INDEX('INPUT DATA'!Q$5:Q$600,MATCH($B1103,'INPUT DATA'!$A$5:$A$600,FALSE)),"")</f>
        <v/>
      </c>
      <c r="S1103" s="100" t="str">
        <f>IFERROR(INDEX($LD$4:$LD$18,MATCH('INPUT DATA'!R105,$LC$4:$LC$18,1)),"")</f>
        <v/>
      </c>
      <c r="T1103" s="100" t="str">
        <f>IFERROR(INDEX('INPUT DATA'!S$5:S$600,MATCH($B1103,'INPUT DATA'!$A$5:$A$600,FALSE)),"")</f>
        <v/>
      </c>
      <c r="U1103" s="100" t="str">
        <f>IFERROR(INDEX('INPUT DATA'!T$5:T$600,MATCH($B1103,'INPUT DATA'!$A$5:$A$600,FALSE)),"")</f>
        <v/>
      </c>
      <c r="V1103" s="100" t="str">
        <f>IFERROR(INDEX($LD$4:$LD$18,MATCH('INPUT DATA'!U105,$LC$4:$LC$18,1)),"")</f>
        <v/>
      </c>
      <c r="W1103" s="100" t="str">
        <f>IFERROR(INDEX('INPUT DATA'!V$5:V$600,MATCH($B1103,'INPUT DATA'!$A$5:$A$600,FALSE)),"")</f>
        <v/>
      </c>
      <c r="X1103" s="100" t="str">
        <f>IFERROR(INDEX('INPUT DATA'!W$5:W$600,MATCH($B1103,'INPUT DATA'!$A$5:$A$600,FALSE)),"")</f>
        <v/>
      </c>
      <c r="Y1103" s="100" t="str">
        <f>IFERROR(INDEX('INPUT DATA'!X$5:X$600,MATCH($B1103,'INPUT DATA'!$A$5:$A$600,FALSE)),"")</f>
        <v/>
      </c>
      <c r="Z1103" s="100" t="str">
        <f>IFERROR(INDEX('INPUT DATA'!Y$5:Y$600,MATCH($B1103,'INPUT DATA'!$A$5:$A$600,FALSE)),"")</f>
        <v/>
      </c>
      <c r="AA1103" s="100" t="str">
        <f>IFERROR(INDEX('INPUT DATA'!Z$5:Z$600,MATCH($B1103,'INPUT DATA'!$A$5:$A$600,FALSE)),"")</f>
        <v/>
      </c>
      <c r="AB1103" s="100" t="str">
        <f>IFERROR(INDEX('INPUT DATA'!AA$5:AA$600,MATCH($B1103,'INPUT DATA'!$A$5:$A$600,FALSE)),"")</f>
        <v/>
      </c>
    </row>
    <row r="1104" spans="2:28" ht="15" customHeight="1" x14ac:dyDescent="0.25">
      <c r="B1104" s="115" t="str">
        <f>IF('INPUT INF'!A104="","",IF('INPUT INF'!E104="DROP","",'INPUT INF'!A104))</f>
        <v/>
      </c>
      <c r="C1104" s="115" t="str">
        <f>IFERROR(INDEX('INPUT INF'!B104:B702,MATCH(B1104,'INPUT INF'!A104:A702,FALSE)),"")</f>
        <v/>
      </c>
      <c r="E1104" s="100" t="str">
        <f>IFERROR(INDEX('INPUT DATA'!D$5:D$600,MATCH($B1104,'INPUT DATA'!$A$5:$A$600,FALSE)),"")</f>
        <v/>
      </c>
      <c r="F1104" s="100" t="str">
        <f>IFERROR(INDEX('INPUT DATA'!E$5:E$600,MATCH($B1104,'INPUT DATA'!$A$5:$A$600,FALSE)),"")</f>
        <v/>
      </c>
      <c r="G1104" s="100" t="str">
        <f>IFERROR(INDEX($LD$4:$LD$18,MATCH('INPUT DATA'!F106,$LC$4:$LC$18,1)),"")</f>
        <v/>
      </c>
      <c r="H1104" s="100" t="str">
        <f>IFERROR(INDEX('INPUT DATA'!G$6:G$600,MATCH($B1104,'INPUT DATA'!$A$5:$A$600,FALSE)),"")</f>
        <v/>
      </c>
      <c r="I1104" s="100" t="str">
        <f>IFERROR(INDEX('INPUT DATA'!H$5:H$600,MATCH($B1104,'INPUT DATA'!$A$5:$A$600,FALSE)),"")</f>
        <v/>
      </c>
      <c r="J1104" s="100" t="str">
        <f>IFERROR(INDEX($LD$4:$LD$18,MATCH('INPUT DATA'!I106,$LC$4:$LC$18,1)),"")</f>
        <v/>
      </c>
      <c r="K1104" s="100" t="str">
        <f>IFERROR(INDEX('INPUT DATA'!J$5:J$600,MATCH($B1104,'INPUT DATA'!$A$5:$A$600,FALSE)),"")</f>
        <v/>
      </c>
      <c r="L1104" s="100" t="str">
        <f>IFERROR(INDEX('INPUT DATA'!K$5:K$600,MATCH($B1104,'INPUT DATA'!$A$5:$A$600,FALSE)),"")</f>
        <v/>
      </c>
      <c r="M1104" s="100" t="str">
        <f>IFERROR(INDEX($LD$4:$LD$18,MATCH('INPUT DATA'!L106,$LC$4:$LC$18,1)),"")</f>
        <v/>
      </c>
      <c r="N1104" s="100" t="str">
        <f>IFERROR(INDEX('INPUT DATA'!M$5:M$600,MATCH($B1104,'INPUT DATA'!$A$5:$A$600,FALSE)),"")</f>
        <v/>
      </c>
      <c r="O1104" s="100" t="str">
        <f>IFERROR(INDEX('INPUT DATA'!N$5:N$600,MATCH($B1104,'INPUT DATA'!$A$5:$A$600,FALSE)),"")</f>
        <v/>
      </c>
      <c r="P1104" s="100" t="str">
        <f>IFERROR(INDEX($LD$4:$LD$18,MATCH('INPUT DATA'!O106,$LC$4:$LC$18,1)),"")</f>
        <v/>
      </c>
      <c r="Q1104" s="100" t="str">
        <f>IFERROR(INDEX('INPUT DATA'!P$5:P$600,MATCH($B1104,'INPUT DATA'!$A$5:$A$600,FALSE)),"")</f>
        <v/>
      </c>
      <c r="R1104" s="100" t="str">
        <f>IFERROR(INDEX('INPUT DATA'!Q$5:Q$600,MATCH($B1104,'INPUT DATA'!$A$5:$A$600,FALSE)),"")</f>
        <v/>
      </c>
      <c r="S1104" s="100" t="str">
        <f>IFERROR(INDEX($LD$4:$LD$18,MATCH('INPUT DATA'!R106,$LC$4:$LC$18,1)),"")</f>
        <v/>
      </c>
      <c r="T1104" s="100" t="str">
        <f>IFERROR(INDEX('INPUT DATA'!S$5:S$600,MATCH($B1104,'INPUT DATA'!$A$5:$A$600,FALSE)),"")</f>
        <v/>
      </c>
      <c r="U1104" s="100" t="str">
        <f>IFERROR(INDEX('INPUT DATA'!T$5:T$600,MATCH($B1104,'INPUT DATA'!$A$5:$A$600,FALSE)),"")</f>
        <v/>
      </c>
      <c r="V1104" s="100" t="str">
        <f>IFERROR(INDEX($LD$4:$LD$18,MATCH('INPUT DATA'!U106,$LC$4:$LC$18,1)),"")</f>
        <v/>
      </c>
      <c r="W1104" s="100" t="str">
        <f>IFERROR(INDEX('INPUT DATA'!V$5:V$600,MATCH($B1104,'INPUT DATA'!$A$5:$A$600,FALSE)),"")</f>
        <v/>
      </c>
      <c r="X1104" s="100" t="str">
        <f>IFERROR(INDEX('INPUT DATA'!W$5:W$600,MATCH($B1104,'INPUT DATA'!$A$5:$A$600,FALSE)),"")</f>
        <v/>
      </c>
      <c r="Y1104" s="100" t="str">
        <f>IFERROR(INDEX('INPUT DATA'!X$5:X$600,MATCH($B1104,'INPUT DATA'!$A$5:$A$600,FALSE)),"")</f>
        <v/>
      </c>
      <c r="Z1104" s="100" t="str">
        <f>IFERROR(INDEX('INPUT DATA'!Y$5:Y$600,MATCH($B1104,'INPUT DATA'!$A$5:$A$600,FALSE)),"")</f>
        <v/>
      </c>
      <c r="AA1104" s="100" t="str">
        <f>IFERROR(INDEX('INPUT DATA'!Z$5:Z$600,MATCH($B1104,'INPUT DATA'!$A$5:$A$600,FALSE)),"")</f>
        <v/>
      </c>
      <c r="AB1104" s="100" t="str">
        <f>IFERROR(INDEX('INPUT DATA'!AA$5:AA$600,MATCH($B1104,'INPUT DATA'!$A$5:$A$600,FALSE)),"")</f>
        <v/>
      </c>
    </row>
    <row r="1105" spans="2:28" ht="15" customHeight="1" x14ac:dyDescent="0.25">
      <c r="B1105" s="115" t="str">
        <f>IF('INPUT INF'!A105="","",IF('INPUT INF'!E105="DROP","",'INPUT INF'!A105))</f>
        <v/>
      </c>
      <c r="C1105" s="115" t="str">
        <f>IFERROR(INDEX('INPUT INF'!B105:B703,MATCH(B1105,'INPUT INF'!A105:A703,FALSE)),"")</f>
        <v/>
      </c>
      <c r="E1105" s="100" t="str">
        <f>IFERROR(INDEX('INPUT DATA'!D$5:D$600,MATCH($B1105,'INPUT DATA'!$A$5:$A$600,FALSE)),"")</f>
        <v/>
      </c>
      <c r="F1105" s="100" t="str">
        <f>IFERROR(INDEX('INPUT DATA'!E$5:E$600,MATCH($B1105,'INPUT DATA'!$A$5:$A$600,FALSE)),"")</f>
        <v/>
      </c>
      <c r="G1105" s="100" t="str">
        <f>IFERROR(INDEX($LD$4:$LD$18,MATCH('INPUT DATA'!F107,$LC$4:$LC$18,1)),"")</f>
        <v/>
      </c>
      <c r="H1105" s="100" t="str">
        <f>IFERROR(INDEX('INPUT DATA'!G$6:G$600,MATCH($B1105,'INPUT DATA'!$A$5:$A$600,FALSE)),"")</f>
        <v/>
      </c>
      <c r="I1105" s="100" t="str">
        <f>IFERROR(INDEX('INPUT DATA'!H$5:H$600,MATCH($B1105,'INPUT DATA'!$A$5:$A$600,FALSE)),"")</f>
        <v/>
      </c>
      <c r="J1105" s="100" t="str">
        <f>IFERROR(INDEX($LD$4:$LD$18,MATCH('INPUT DATA'!I107,$LC$4:$LC$18,1)),"")</f>
        <v/>
      </c>
      <c r="K1105" s="100" t="str">
        <f>IFERROR(INDEX('INPUT DATA'!J$5:J$600,MATCH($B1105,'INPUT DATA'!$A$5:$A$600,FALSE)),"")</f>
        <v/>
      </c>
      <c r="L1105" s="100" t="str">
        <f>IFERROR(INDEX('INPUT DATA'!K$5:K$600,MATCH($B1105,'INPUT DATA'!$A$5:$A$600,FALSE)),"")</f>
        <v/>
      </c>
      <c r="M1105" s="100" t="str">
        <f>IFERROR(INDEX($LD$4:$LD$18,MATCH('INPUT DATA'!L107,$LC$4:$LC$18,1)),"")</f>
        <v/>
      </c>
      <c r="N1105" s="100" t="str">
        <f>IFERROR(INDEX('INPUT DATA'!M$5:M$600,MATCH($B1105,'INPUT DATA'!$A$5:$A$600,FALSE)),"")</f>
        <v/>
      </c>
      <c r="O1105" s="100" t="str">
        <f>IFERROR(INDEX('INPUT DATA'!N$5:N$600,MATCH($B1105,'INPUT DATA'!$A$5:$A$600,FALSE)),"")</f>
        <v/>
      </c>
      <c r="P1105" s="100" t="str">
        <f>IFERROR(INDEX($LD$4:$LD$18,MATCH('INPUT DATA'!O107,$LC$4:$LC$18,1)),"")</f>
        <v/>
      </c>
      <c r="Q1105" s="100" t="str">
        <f>IFERROR(INDEX('INPUT DATA'!P$5:P$600,MATCH($B1105,'INPUT DATA'!$A$5:$A$600,FALSE)),"")</f>
        <v/>
      </c>
      <c r="R1105" s="100" t="str">
        <f>IFERROR(INDEX('INPUT DATA'!Q$5:Q$600,MATCH($B1105,'INPUT DATA'!$A$5:$A$600,FALSE)),"")</f>
        <v/>
      </c>
      <c r="S1105" s="100" t="str">
        <f>IFERROR(INDEX($LD$4:$LD$18,MATCH('INPUT DATA'!R107,$LC$4:$LC$18,1)),"")</f>
        <v/>
      </c>
      <c r="T1105" s="100" t="str">
        <f>IFERROR(INDEX('INPUT DATA'!S$5:S$600,MATCH($B1105,'INPUT DATA'!$A$5:$A$600,FALSE)),"")</f>
        <v/>
      </c>
      <c r="U1105" s="100" t="str">
        <f>IFERROR(INDEX('INPUT DATA'!T$5:T$600,MATCH($B1105,'INPUT DATA'!$A$5:$A$600,FALSE)),"")</f>
        <v/>
      </c>
      <c r="V1105" s="100" t="str">
        <f>IFERROR(INDEX($LD$4:$LD$18,MATCH('INPUT DATA'!U107,$LC$4:$LC$18,1)),"")</f>
        <v/>
      </c>
      <c r="W1105" s="100" t="str">
        <f>IFERROR(INDEX('INPUT DATA'!V$5:V$600,MATCH($B1105,'INPUT DATA'!$A$5:$A$600,FALSE)),"")</f>
        <v/>
      </c>
      <c r="X1105" s="100" t="str">
        <f>IFERROR(INDEX('INPUT DATA'!W$5:W$600,MATCH($B1105,'INPUT DATA'!$A$5:$A$600,FALSE)),"")</f>
        <v/>
      </c>
      <c r="Y1105" s="100" t="str">
        <f>IFERROR(INDEX('INPUT DATA'!X$5:X$600,MATCH($B1105,'INPUT DATA'!$A$5:$A$600,FALSE)),"")</f>
        <v/>
      </c>
      <c r="Z1105" s="100" t="str">
        <f>IFERROR(INDEX('INPUT DATA'!Y$5:Y$600,MATCH($B1105,'INPUT DATA'!$A$5:$A$600,FALSE)),"")</f>
        <v/>
      </c>
      <c r="AA1105" s="100" t="str">
        <f>IFERROR(INDEX('INPUT DATA'!Z$5:Z$600,MATCH($B1105,'INPUT DATA'!$A$5:$A$600,FALSE)),"")</f>
        <v/>
      </c>
      <c r="AB1105" s="100" t="str">
        <f>IFERROR(INDEX('INPUT DATA'!AA$5:AA$600,MATCH($B1105,'INPUT DATA'!$A$5:$A$600,FALSE)),"")</f>
        <v/>
      </c>
    </row>
    <row r="1106" spans="2:28" ht="15" customHeight="1" x14ac:dyDescent="0.25">
      <c r="B1106" s="115" t="str">
        <f>IF('INPUT INF'!A106="","",IF('INPUT INF'!E106="DROP","",'INPUT INF'!A106))</f>
        <v/>
      </c>
      <c r="C1106" s="115" t="str">
        <f>IFERROR(INDEX('INPUT INF'!B106:B704,MATCH(B1106,'INPUT INF'!A106:A704,FALSE)),"")</f>
        <v/>
      </c>
      <c r="E1106" s="100" t="str">
        <f>IFERROR(INDEX('INPUT DATA'!D$5:D$600,MATCH($B1106,'INPUT DATA'!$A$5:$A$600,FALSE)),"")</f>
        <v/>
      </c>
      <c r="F1106" s="100" t="str">
        <f>IFERROR(INDEX('INPUT DATA'!E$5:E$600,MATCH($B1106,'INPUT DATA'!$A$5:$A$600,FALSE)),"")</f>
        <v/>
      </c>
      <c r="G1106" s="100" t="str">
        <f>IFERROR(INDEX($LD$4:$LD$18,MATCH('INPUT DATA'!F108,$LC$4:$LC$18,1)),"")</f>
        <v/>
      </c>
      <c r="H1106" s="100" t="str">
        <f>IFERROR(INDEX('INPUT DATA'!G$6:G$600,MATCH($B1106,'INPUT DATA'!$A$5:$A$600,FALSE)),"")</f>
        <v/>
      </c>
      <c r="I1106" s="100" t="str">
        <f>IFERROR(INDEX('INPUT DATA'!H$5:H$600,MATCH($B1106,'INPUT DATA'!$A$5:$A$600,FALSE)),"")</f>
        <v/>
      </c>
      <c r="J1106" s="100" t="str">
        <f>IFERROR(INDEX($LD$4:$LD$18,MATCH('INPUT DATA'!I108,$LC$4:$LC$18,1)),"")</f>
        <v/>
      </c>
      <c r="K1106" s="100" t="str">
        <f>IFERROR(INDEX('INPUT DATA'!J$5:J$600,MATCH($B1106,'INPUT DATA'!$A$5:$A$600,FALSE)),"")</f>
        <v/>
      </c>
      <c r="L1106" s="100" t="str">
        <f>IFERROR(INDEX('INPUT DATA'!K$5:K$600,MATCH($B1106,'INPUT DATA'!$A$5:$A$600,FALSE)),"")</f>
        <v/>
      </c>
      <c r="M1106" s="100" t="str">
        <f>IFERROR(INDEX($LD$4:$LD$18,MATCH('INPUT DATA'!L108,$LC$4:$LC$18,1)),"")</f>
        <v/>
      </c>
      <c r="N1106" s="100" t="str">
        <f>IFERROR(INDEX('INPUT DATA'!M$5:M$600,MATCH($B1106,'INPUT DATA'!$A$5:$A$600,FALSE)),"")</f>
        <v/>
      </c>
      <c r="O1106" s="100" t="str">
        <f>IFERROR(INDEX('INPUT DATA'!N$5:N$600,MATCH($B1106,'INPUT DATA'!$A$5:$A$600,FALSE)),"")</f>
        <v/>
      </c>
      <c r="P1106" s="100" t="str">
        <f>IFERROR(INDEX($LD$4:$LD$18,MATCH('INPUT DATA'!O108,$LC$4:$LC$18,1)),"")</f>
        <v/>
      </c>
      <c r="Q1106" s="100" t="str">
        <f>IFERROR(INDEX('INPUT DATA'!P$5:P$600,MATCH($B1106,'INPUT DATA'!$A$5:$A$600,FALSE)),"")</f>
        <v/>
      </c>
      <c r="R1106" s="100" t="str">
        <f>IFERROR(INDEX('INPUT DATA'!Q$5:Q$600,MATCH($B1106,'INPUT DATA'!$A$5:$A$600,FALSE)),"")</f>
        <v/>
      </c>
      <c r="S1106" s="100" t="str">
        <f>IFERROR(INDEX($LD$4:$LD$18,MATCH('INPUT DATA'!R108,$LC$4:$LC$18,1)),"")</f>
        <v/>
      </c>
      <c r="T1106" s="100" t="str">
        <f>IFERROR(INDEX('INPUT DATA'!S$5:S$600,MATCH($B1106,'INPUT DATA'!$A$5:$A$600,FALSE)),"")</f>
        <v/>
      </c>
      <c r="U1106" s="100" t="str">
        <f>IFERROR(INDEX('INPUT DATA'!T$5:T$600,MATCH($B1106,'INPUT DATA'!$A$5:$A$600,FALSE)),"")</f>
        <v/>
      </c>
      <c r="V1106" s="100" t="str">
        <f>IFERROR(INDEX($LD$4:$LD$18,MATCH('INPUT DATA'!U108,$LC$4:$LC$18,1)),"")</f>
        <v/>
      </c>
      <c r="W1106" s="100" t="str">
        <f>IFERROR(INDEX('INPUT DATA'!V$5:V$600,MATCH($B1106,'INPUT DATA'!$A$5:$A$600,FALSE)),"")</f>
        <v/>
      </c>
      <c r="X1106" s="100" t="str">
        <f>IFERROR(INDEX('INPUT DATA'!W$5:W$600,MATCH($B1106,'INPUT DATA'!$A$5:$A$600,FALSE)),"")</f>
        <v/>
      </c>
      <c r="Y1106" s="100" t="str">
        <f>IFERROR(INDEX('INPUT DATA'!X$5:X$600,MATCH($B1106,'INPUT DATA'!$A$5:$A$600,FALSE)),"")</f>
        <v/>
      </c>
      <c r="Z1106" s="100" t="str">
        <f>IFERROR(INDEX('INPUT DATA'!Y$5:Y$600,MATCH($B1106,'INPUT DATA'!$A$5:$A$600,FALSE)),"")</f>
        <v/>
      </c>
      <c r="AA1106" s="100" t="str">
        <f>IFERROR(INDEX('INPUT DATA'!Z$5:Z$600,MATCH($B1106,'INPUT DATA'!$A$5:$A$600,FALSE)),"")</f>
        <v/>
      </c>
      <c r="AB1106" s="100" t="str">
        <f>IFERROR(INDEX('INPUT DATA'!AA$5:AA$600,MATCH($B1106,'INPUT DATA'!$A$5:$A$600,FALSE)),"")</f>
        <v/>
      </c>
    </row>
    <row r="1107" spans="2:28" ht="15" customHeight="1" x14ac:dyDescent="0.25">
      <c r="B1107" s="115" t="str">
        <f>IF('INPUT INF'!A107="","",IF('INPUT INF'!E107="DROP","",'INPUT INF'!A107))</f>
        <v/>
      </c>
      <c r="C1107" s="115" t="str">
        <f>IFERROR(INDEX('INPUT INF'!B107:B705,MATCH(B1107,'INPUT INF'!A107:A705,FALSE)),"")</f>
        <v/>
      </c>
      <c r="E1107" s="100" t="str">
        <f>IFERROR(INDEX('INPUT DATA'!D$5:D$600,MATCH($B1107,'INPUT DATA'!$A$5:$A$600,FALSE)),"")</f>
        <v/>
      </c>
      <c r="F1107" s="100" t="str">
        <f>IFERROR(INDEX('INPUT DATA'!E$5:E$600,MATCH($B1107,'INPUT DATA'!$A$5:$A$600,FALSE)),"")</f>
        <v/>
      </c>
      <c r="G1107" s="100" t="str">
        <f>IFERROR(INDEX($LD$4:$LD$18,MATCH('INPUT DATA'!F109,$LC$4:$LC$18,1)),"")</f>
        <v/>
      </c>
      <c r="H1107" s="100" t="str">
        <f>IFERROR(INDEX('INPUT DATA'!G$6:G$600,MATCH($B1107,'INPUT DATA'!$A$5:$A$600,FALSE)),"")</f>
        <v/>
      </c>
      <c r="I1107" s="100" t="str">
        <f>IFERROR(INDEX('INPUT DATA'!H$5:H$600,MATCH($B1107,'INPUT DATA'!$A$5:$A$600,FALSE)),"")</f>
        <v/>
      </c>
      <c r="J1107" s="100" t="str">
        <f>IFERROR(INDEX($LD$4:$LD$18,MATCH('INPUT DATA'!I109,$LC$4:$LC$18,1)),"")</f>
        <v/>
      </c>
      <c r="K1107" s="100" t="str">
        <f>IFERROR(INDEX('INPUT DATA'!J$5:J$600,MATCH($B1107,'INPUT DATA'!$A$5:$A$600,FALSE)),"")</f>
        <v/>
      </c>
      <c r="L1107" s="100" t="str">
        <f>IFERROR(INDEX('INPUT DATA'!K$5:K$600,MATCH($B1107,'INPUT DATA'!$A$5:$A$600,FALSE)),"")</f>
        <v/>
      </c>
      <c r="M1107" s="100" t="str">
        <f>IFERROR(INDEX($LD$4:$LD$18,MATCH('INPUT DATA'!L109,$LC$4:$LC$18,1)),"")</f>
        <v/>
      </c>
      <c r="N1107" s="100" t="str">
        <f>IFERROR(INDEX('INPUT DATA'!M$5:M$600,MATCH($B1107,'INPUT DATA'!$A$5:$A$600,FALSE)),"")</f>
        <v/>
      </c>
      <c r="O1107" s="100" t="str">
        <f>IFERROR(INDEX('INPUT DATA'!N$5:N$600,MATCH($B1107,'INPUT DATA'!$A$5:$A$600,FALSE)),"")</f>
        <v/>
      </c>
      <c r="P1107" s="100" t="str">
        <f>IFERROR(INDEX($LD$4:$LD$18,MATCH('INPUT DATA'!O109,$LC$4:$LC$18,1)),"")</f>
        <v/>
      </c>
      <c r="Q1107" s="100" t="str">
        <f>IFERROR(INDEX('INPUT DATA'!P$5:P$600,MATCH($B1107,'INPUT DATA'!$A$5:$A$600,FALSE)),"")</f>
        <v/>
      </c>
      <c r="R1107" s="100" t="str">
        <f>IFERROR(INDEX('INPUT DATA'!Q$5:Q$600,MATCH($B1107,'INPUT DATA'!$A$5:$A$600,FALSE)),"")</f>
        <v/>
      </c>
      <c r="S1107" s="100" t="str">
        <f>IFERROR(INDEX($LD$4:$LD$18,MATCH('INPUT DATA'!R109,$LC$4:$LC$18,1)),"")</f>
        <v/>
      </c>
      <c r="T1107" s="100" t="str">
        <f>IFERROR(INDEX('INPUT DATA'!S$5:S$600,MATCH($B1107,'INPUT DATA'!$A$5:$A$600,FALSE)),"")</f>
        <v/>
      </c>
      <c r="U1107" s="100" t="str">
        <f>IFERROR(INDEX('INPUT DATA'!T$5:T$600,MATCH($B1107,'INPUT DATA'!$A$5:$A$600,FALSE)),"")</f>
        <v/>
      </c>
      <c r="V1107" s="100" t="str">
        <f>IFERROR(INDEX($LD$4:$LD$18,MATCH('INPUT DATA'!U109,$LC$4:$LC$18,1)),"")</f>
        <v/>
      </c>
      <c r="W1107" s="100" t="str">
        <f>IFERROR(INDEX('INPUT DATA'!V$5:V$600,MATCH($B1107,'INPUT DATA'!$A$5:$A$600,FALSE)),"")</f>
        <v/>
      </c>
      <c r="X1107" s="100" t="str">
        <f>IFERROR(INDEX('INPUT DATA'!W$5:W$600,MATCH($B1107,'INPUT DATA'!$A$5:$A$600,FALSE)),"")</f>
        <v/>
      </c>
      <c r="Y1107" s="100" t="str">
        <f>IFERROR(INDEX('INPUT DATA'!X$5:X$600,MATCH($B1107,'INPUT DATA'!$A$5:$A$600,FALSE)),"")</f>
        <v/>
      </c>
      <c r="Z1107" s="100" t="str">
        <f>IFERROR(INDEX('INPUT DATA'!Y$5:Y$600,MATCH($B1107,'INPUT DATA'!$A$5:$A$600,FALSE)),"")</f>
        <v/>
      </c>
      <c r="AA1107" s="100" t="str">
        <f>IFERROR(INDEX('INPUT DATA'!Z$5:Z$600,MATCH($B1107,'INPUT DATA'!$A$5:$A$600,FALSE)),"")</f>
        <v/>
      </c>
      <c r="AB1107" s="100" t="str">
        <f>IFERROR(INDEX('INPUT DATA'!AA$5:AA$600,MATCH($B1107,'INPUT DATA'!$A$5:$A$600,FALSE)),"")</f>
        <v/>
      </c>
    </row>
    <row r="1108" spans="2:28" ht="15" customHeight="1" x14ac:dyDescent="0.25">
      <c r="B1108" s="115" t="str">
        <f>IF('INPUT INF'!A108="","",IF('INPUT INF'!E108="DROP","",'INPUT INF'!A108))</f>
        <v/>
      </c>
      <c r="C1108" s="115" t="str">
        <f>IFERROR(INDEX('INPUT INF'!B108:B706,MATCH(B1108,'INPUT INF'!A108:A706,FALSE)),"")</f>
        <v/>
      </c>
      <c r="E1108" s="100" t="str">
        <f>IFERROR(INDEX('INPUT DATA'!D$5:D$600,MATCH($B1108,'INPUT DATA'!$A$5:$A$600,FALSE)),"")</f>
        <v/>
      </c>
      <c r="F1108" s="100" t="str">
        <f>IFERROR(INDEX('INPUT DATA'!E$5:E$600,MATCH($B1108,'INPUT DATA'!$A$5:$A$600,FALSE)),"")</f>
        <v/>
      </c>
      <c r="G1108" s="100" t="str">
        <f>IFERROR(INDEX($LD$4:$LD$18,MATCH('INPUT DATA'!F110,$LC$4:$LC$18,1)),"")</f>
        <v/>
      </c>
      <c r="H1108" s="100" t="str">
        <f>IFERROR(INDEX('INPUT DATA'!G$6:G$600,MATCH($B1108,'INPUT DATA'!$A$5:$A$600,FALSE)),"")</f>
        <v/>
      </c>
      <c r="I1108" s="100" t="str">
        <f>IFERROR(INDEX('INPUT DATA'!H$5:H$600,MATCH($B1108,'INPUT DATA'!$A$5:$A$600,FALSE)),"")</f>
        <v/>
      </c>
      <c r="J1108" s="100" t="str">
        <f>IFERROR(INDEX($LD$4:$LD$18,MATCH('INPUT DATA'!I110,$LC$4:$LC$18,1)),"")</f>
        <v/>
      </c>
      <c r="K1108" s="100" t="str">
        <f>IFERROR(INDEX('INPUT DATA'!J$5:J$600,MATCH($B1108,'INPUT DATA'!$A$5:$A$600,FALSE)),"")</f>
        <v/>
      </c>
      <c r="L1108" s="100" t="str">
        <f>IFERROR(INDEX('INPUT DATA'!K$5:K$600,MATCH($B1108,'INPUT DATA'!$A$5:$A$600,FALSE)),"")</f>
        <v/>
      </c>
      <c r="M1108" s="100" t="str">
        <f>IFERROR(INDEX($LD$4:$LD$18,MATCH('INPUT DATA'!L110,$LC$4:$LC$18,1)),"")</f>
        <v/>
      </c>
      <c r="N1108" s="100" t="str">
        <f>IFERROR(INDEX('INPUT DATA'!M$5:M$600,MATCH($B1108,'INPUT DATA'!$A$5:$A$600,FALSE)),"")</f>
        <v/>
      </c>
      <c r="O1108" s="100" t="str">
        <f>IFERROR(INDEX('INPUT DATA'!N$5:N$600,MATCH($B1108,'INPUT DATA'!$A$5:$A$600,FALSE)),"")</f>
        <v/>
      </c>
      <c r="P1108" s="100" t="str">
        <f>IFERROR(INDEX($LD$4:$LD$18,MATCH('INPUT DATA'!O110,$LC$4:$LC$18,1)),"")</f>
        <v/>
      </c>
      <c r="Q1108" s="100" t="str">
        <f>IFERROR(INDEX('INPUT DATA'!P$5:P$600,MATCH($B1108,'INPUT DATA'!$A$5:$A$600,FALSE)),"")</f>
        <v/>
      </c>
      <c r="R1108" s="100" t="str">
        <f>IFERROR(INDEX('INPUT DATA'!Q$5:Q$600,MATCH($B1108,'INPUT DATA'!$A$5:$A$600,FALSE)),"")</f>
        <v/>
      </c>
      <c r="S1108" s="100" t="str">
        <f>IFERROR(INDEX($LD$4:$LD$18,MATCH('INPUT DATA'!R110,$LC$4:$LC$18,1)),"")</f>
        <v/>
      </c>
      <c r="T1108" s="100" t="str">
        <f>IFERROR(INDEX('INPUT DATA'!S$5:S$600,MATCH($B1108,'INPUT DATA'!$A$5:$A$600,FALSE)),"")</f>
        <v/>
      </c>
      <c r="U1108" s="100" t="str">
        <f>IFERROR(INDEX('INPUT DATA'!T$5:T$600,MATCH($B1108,'INPUT DATA'!$A$5:$A$600,FALSE)),"")</f>
        <v/>
      </c>
      <c r="V1108" s="100" t="str">
        <f>IFERROR(INDEX($LD$4:$LD$18,MATCH('INPUT DATA'!U110,$LC$4:$LC$18,1)),"")</f>
        <v/>
      </c>
      <c r="W1108" s="100" t="str">
        <f>IFERROR(INDEX('INPUT DATA'!V$5:V$600,MATCH($B1108,'INPUT DATA'!$A$5:$A$600,FALSE)),"")</f>
        <v/>
      </c>
      <c r="X1108" s="100" t="str">
        <f>IFERROR(INDEX('INPUT DATA'!W$5:W$600,MATCH($B1108,'INPUT DATA'!$A$5:$A$600,FALSE)),"")</f>
        <v/>
      </c>
      <c r="Y1108" s="100" t="str">
        <f>IFERROR(INDEX('INPUT DATA'!X$5:X$600,MATCH($B1108,'INPUT DATA'!$A$5:$A$600,FALSE)),"")</f>
        <v/>
      </c>
      <c r="Z1108" s="100" t="str">
        <f>IFERROR(INDEX('INPUT DATA'!Y$5:Y$600,MATCH($B1108,'INPUT DATA'!$A$5:$A$600,FALSE)),"")</f>
        <v/>
      </c>
      <c r="AA1108" s="100" t="str">
        <f>IFERROR(INDEX('INPUT DATA'!Z$5:Z$600,MATCH($B1108,'INPUT DATA'!$A$5:$A$600,FALSE)),"")</f>
        <v/>
      </c>
      <c r="AB1108" s="100" t="str">
        <f>IFERROR(INDEX('INPUT DATA'!AA$5:AA$600,MATCH($B1108,'INPUT DATA'!$A$5:$A$600,FALSE)),"")</f>
        <v/>
      </c>
    </row>
    <row r="1109" spans="2:28" ht="15" customHeight="1" x14ac:dyDescent="0.25">
      <c r="B1109" s="115" t="str">
        <f>IF('INPUT INF'!A109="","",IF('INPUT INF'!E109="DROP","",'INPUT INF'!A109))</f>
        <v/>
      </c>
      <c r="C1109" s="115" t="str">
        <f>IFERROR(INDEX('INPUT INF'!B109:B707,MATCH(B1109,'INPUT INF'!A109:A707,FALSE)),"")</f>
        <v/>
      </c>
      <c r="E1109" s="100" t="str">
        <f>IFERROR(INDEX('INPUT DATA'!D$5:D$600,MATCH($B1109,'INPUT DATA'!$A$5:$A$600,FALSE)),"")</f>
        <v/>
      </c>
      <c r="F1109" s="100" t="str">
        <f>IFERROR(INDEX('INPUT DATA'!E$5:E$600,MATCH($B1109,'INPUT DATA'!$A$5:$A$600,FALSE)),"")</f>
        <v/>
      </c>
      <c r="G1109" s="100" t="str">
        <f>IFERROR(INDEX($LD$4:$LD$18,MATCH('INPUT DATA'!F111,$LC$4:$LC$18,1)),"")</f>
        <v/>
      </c>
      <c r="H1109" s="100" t="str">
        <f>IFERROR(INDEX('INPUT DATA'!G$6:G$600,MATCH($B1109,'INPUT DATA'!$A$5:$A$600,FALSE)),"")</f>
        <v/>
      </c>
      <c r="I1109" s="100" t="str">
        <f>IFERROR(INDEX('INPUT DATA'!H$5:H$600,MATCH($B1109,'INPUT DATA'!$A$5:$A$600,FALSE)),"")</f>
        <v/>
      </c>
      <c r="J1109" s="100" t="str">
        <f>IFERROR(INDEX($LD$4:$LD$18,MATCH('INPUT DATA'!I111,$LC$4:$LC$18,1)),"")</f>
        <v/>
      </c>
      <c r="K1109" s="100" t="str">
        <f>IFERROR(INDEX('INPUT DATA'!J$5:J$600,MATCH($B1109,'INPUT DATA'!$A$5:$A$600,FALSE)),"")</f>
        <v/>
      </c>
      <c r="L1109" s="100" t="str">
        <f>IFERROR(INDEX('INPUT DATA'!K$5:K$600,MATCH($B1109,'INPUT DATA'!$A$5:$A$600,FALSE)),"")</f>
        <v/>
      </c>
      <c r="M1109" s="100" t="str">
        <f>IFERROR(INDEX($LD$4:$LD$18,MATCH('INPUT DATA'!L111,$LC$4:$LC$18,1)),"")</f>
        <v/>
      </c>
      <c r="N1109" s="100" t="str">
        <f>IFERROR(INDEX('INPUT DATA'!M$5:M$600,MATCH($B1109,'INPUT DATA'!$A$5:$A$600,FALSE)),"")</f>
        <v/>
      </c>
      <c r="O1109" s="100" t="str">
        <f>IFERROR(INDEX('INPUT DATA'!N$5:N$600,MATCH($B1109,'INPUT DATA'!$A$5:$A$600,FALSE)),"")</f>
        <v/>
      </c>
      <c r="P1109" s="100" t="str">
        <f>IFERROR(INDEX($LD$4:$LD$18,MATCH('INPUT DATA'!O111,$LC$4:$LC$18,1)),"")</f>
        <v/>
      </c>
      <c r="Q1109" s="100" t="str">
        <f>IFERROR(INDEX('INPUT DATA'!P$5:P$600,MATCH($B1109,'INPUT DATA'!$A$5:$A$600,FALSE)),"")</f>
        <v/>
      </c>
      <c r="R1109" s="100" t="str">
        <f>IFERROR(INDEX('INPUT DATA'!Q$5:Q$600,MATCH($B1109,'INPUT DATA'!$A$5:$A$600,FALSE)),"")</f>
        <v/>
      </c>
      <c r="S1109" s="100" t="str">
        <f>IFERROR(INDEX($LD$4:$LD$18,MATCH('INPUT DATA'!R111,$LC$4:$LC$18,1)),"")</f>
        <v/>
      </c>
      <c r="T1109" s="100" t="str">
        <f>IFERROR(INDEX('INPUT DATA'!S$5:S$600,MATCH($B1109,'INPUT DATA'!$A$5:$A$600,FALSE)),"")</f>
        <v/>
      </c>
      <c r="U1109" s="100" t="str">
        <f>IFERROR(INDEX('INPUT DATA'!T$5:T$600,MATCH($B1109,'INPUT DATA'!$A$5:$A$600,FALSE)),"")</f>
        <v/>
      </c>
      <c r="V1109" s="100" t="str">
        <f>IFERROR(INDEX($LD$4:$LD$18,MATCH('INPUT DATA'!U111,$LC$4:$LC$18,1)),"")</f>
        <v/>
      </c>
      <c r="W1109" s="100" t="str">
        <f>IFERROR(INDEX('INPUT DATA'!V$5:V$600,MATCH($B1109,'INPUT DATA'!$A$5:$A$600,FALSE)),"")</f>
        <v/>
      </c>
      <c r="X1109" s="100" t="str">
        <f>IFERROR(INDEX('INPUT DATA'!W$5:W$600,MATCH($B1109,'INPUT DATA'!$A$5:$A$600,FALSE)),"")</f>
        <v/>
      </c>
      <c r="Y1109" s="100" t="str">
        <f>IFERROR(INDEX('INPUT DATA'!X$5:X$600,MATCH($B1109,'INPUT DATA'!$A$5:$A$600,FALSE)),"")</f>
        <v/>
      </c>
      <c r="Z1109" s="100" t="str">
        <f>IFERROR(INDEX('INPUT DATA'!Y$5:Y$600,MATCH($B1109,'INPUT DATA'!$A$5:$A$600,FALSE)),"")</f>
        <v/>
      </c>
      <c r="AA1109" s="100" t="str">
        <f>IFERROR(INDEX('INPUT DATA'!Z$5:Z$600,MATCH($B1109,'INPUT DATA'!$A$5:$A$600,FALSE)),"")</f>
        <v/>
      </c>
      <c r="AB1109" s="100" t="str">
        <f>IFERROR(INDEX('INPUT DATA'!AA$5:AA$600,MATCH($B1109,'INPUT DATA'!$A$5:$A$600,FALSE)),"")</f>
        <v/>
      </c>
    </row>
    <row r="1110" spans="2:28" ht="15" customHeight="1" x14ac:dyDescent="0.25">
      <c r="B1110" s="115" t="str">
        <f>IF('INPUT INF'!A110="","",IF('INPUT INF'!E110="DROP","",'INPUT INF'!A110))</f>
        <v/>
      </c>
      <c r="C1110" s="115" t="str">
        <f>IFERROR(INDEX('INPUT INF'!B110:B708,MATCH(B1110,'INPUT INF'!A110:A708,FALSE)),"")</f>
        <v/>
      </c>
      <c r="E1110" s="100" t="str">
        <f>IFERROR(INDEX('INPUT DATA'!D$5:D$600,MATCH($B1110,'INPUT DATA'!$A$5:$A$600,FALSE)),"")</f>
        <v/>
      </c>
      <c r="F1110" s="100" t="str">
        <f>IFERROR(INDEX('INPUT DATA'!E$5:E$600,MATCH($B1110,'INPUT DATA'!$A$5:$A$600,FALSE)),"")</f>
        <v/>
      </c>
      <c r="G1110" s="100" t="str">
        <f>IFERROR(INDEX($LD$4:$LD$18,MATCH('INPUT DATA'!F112,$LC$4:$LC$18,1)),"")</f>
        <v/>
      </c>
      <c r="H1110" s="100" t="str">
        <f>IFERROR(INDEX('INPUT DATA'!G$6:G$600,MATCH($B1110,'INPUT DATA'!$A$5:$A$600,FALSE)),"")</f>
        <v/>
      </c>
      <c r="I1110" s="100" t="str">
        <f>IFERROR(INDEX('INPUT DATA'!H$5:H$600,MATCH($B1110,'INPUT DATA'!$A$5:$A$600,FALSE)),"")</f>
        <v/>
      </c>
      <c r="J1110" s="100" t="str">
        <f>IFERROR(INDEX($LD$4:$LD$18,MATCH('INPUT DATA'!I112,$LC$4:$LC$18,1)),"")</f>
        <v/>
      </c>
      <c r="K1110" s="100" t="str">
        <f>IFERROR(INDEX('INPUT DATA'!J$5:J$600,MATCH($B1110,'INPUT DATA'!$A$5:$A$600,FALSE)),"")</f>
        <v/>
      </c>
      <c r="L1110" s="100" t="str">
        <f>IFERROR(INDEX('INPUT DATA'!K$5:K$600,MATCH($B1110,'INPUT DATA'!$A$5:$A$600,FALSE)),"")</f>
        <v/>
      </c>
      <c r="M1110" s="100" t="str">
        <f>IFERROR(INDEX($LD$4:$LD$18,MATCH('INPUT DATA'!L112,$LC$4:$LC$18,1)),"")</f>
        <v/>
      </c>
      <c r="N1110" s="100" t="str">
        <f>IFERROR(INDEX('INPUT DATA'!M$5:M$600,MATCH($B1110,'INPUT DATA'!$A$5:$A$600,FALSE)),"")</f>
        <v/>
      </c>
      <c r="O1110" s="100" t="str">
        <f>IFERROR(INDEX('INPUT DATA'!N$5:N$600,MATCH($B1110,'INPUT DATA'!$A$5:$A$600,FALSE)),"")</f>
        <v/>
      </c>
      <c r="P1110" s="100" t="str">
        <f>IFERROR(INDEX($LD$4:$LD$18,MATCH('INPUT DATA'!O112,$LC$4:$LC$18,1)),"")</f>
        <v/>
      </c>
      <c r="Q1110" s="100" t="str">
        <f>IFERROR(INDEX('INPUT DATA'!P$5:P$600,MATCH($B1110,'INPUT DATA'!$A$5:$A$600,FALSE)),"")</f>
        <v/>
      </c>
      <c r="R1110" s="100" t="str">
        <f>IFERROR(INDEX('INPUT DATA'!Q$5:Q$600,MATCH($B1110,'INPUT DATA'!$A$5:$A$600,FALSE)),"")</f>
        <v/>
      </c>
      <c r="S1110" s="100" t="str">
        <f>IFERROR(INDEX($LD$4:$LD$18,MATCH('INPUT DATA'!R112,$LC$4:$LC$18,1)),"")</f>
        <v/>
      </c>
      <c r="T1110" s="100" t="str">
        <f>IFERROR(INDEX('INPUT DATA'!S$5:S$600,MATCH($B1110,'INPUT DATA'!$A$5:$A$600,FALSE)),"")</f>
        <v/>
      </c>
      <c r="U1110" s="100" t="str">
        <f>IFERROR(INDEX('INPUT DATA'!T$5:T$600,MATCH($B1110,'INPUT DATA'!$A$5:$A$600,FALSE)),"")</f>
        <v/>
      </c>
      <c r="V1110" s="100" t="str">
        <f>IFERROR(INDEX($LD$4:$LD$18,MATCH('INPUT DATA'!U112,$LC$4:$LC$18,1)),"")</f>
        <v/>
      </c>
      <c r="W1110" s="100" t="str">
        <f>IFERROR(INDEX('INPUT DATA'!V$5:V$600,MATCH($B1110,'INPUT DATA'!$A$5:$A$600,FALSE)),"")</f>
        <v/>
      </c>
      <c r="X1110" s="100" t="str">
        <f>IFERROR(INDEX('INPUT DATA'!W$5:W$600,MATCH($B1110,'INPUT DATA'!$A$5:$A$600,FALSE)),"")</f>
        <v/>
      </c>
      <c r="Y1110" s="100" t="str">
        <f>IFERROR(INDEX('INPUT DATA'!X$5:X$600,MATCH($B1110,'INPUT DATA'!$A$5:$A$600,FALSE)),"")</f>
        <v/>
      </c>
      <c r="Z1110" s="100" t="str">
        <f>IFERROR(INDEX('INPUT DATA'!Y$5:Y$600,MATCH($B1110,'INPUT DATA'!$A$5:$A$600,FALSE)),"")</f>
        <v/>
      </c>
      <c r="AA1110" s="100" t="str">
        <f>IFERROR(INDEX('INPUT DATA'!Z$5:Z$600,MATCH($B1110,'INPUT DATA'!$A$5:$A$600,FALSE)),"")</f>
        <v/>
      </c>
      <c r="AB1110" s="100" t="str">
        <f>IFERROR(INDEX('INPUT DATA'!AA$5:AA$600,MATCH($B1110,'INPUT DATA'!$A$5:$A$600,FALSE)),"")</f>
        <v/>
      </c>
    </row>
    <row r="1111" spans="2:28" ht="15" customHeight="1" x14ac:dyDescent="0.25">
      <c r="B1111" s="115" t="str">
        <f>IF('INPUT INF'!A111="","",IF('INPUT INF'!E111="DROP","",'INPUT INF'!A111))</f>
        <v/>
      </c>
      <c r="C1111" s="115" t="str">
        <f>IFERROR(INDEX('INPUT INF'!B111:B709,MATCH(B1111,'INPUT INF'!A111:A709,FALSE)),"")</f>
        <v/>
      </c>
      <c r="E1111" s="100" t="str">
        <f>IFERROR(INDEX('INPUT DATA'!D$5:D$600,MATCH($B1111,'INPUT DATA'!$A$5:$A$600,FALSE)),"")</f>
        <v/>
      </c>
      <c r="F1111" s="100" t="str">
        <f>IFERROR(INDEX('INPUT DATA'!E$5:E$600,MATCH($B1111,'INPUT DATA'!$A$5:$A$600,FALSE)),"")</f>
        <v/>
      </c>
      <c r="G1111" s="100" t="str">
        <f>IFERROR(INDEX($LD$4:$LD$18,MATCH('INPUT DATA'!F113,$LC$4:$LC$18,1)),"")</f>
        <v/>
      </c>
      <c r="H1111" s="100" t="str">
        <f>IFERROR(INDEX('INPUT DATA'!G$6:G$600,MATCH($B1111,'INPUT DATA'!$A$5:$A$600,FALSE)),"")</f>
        <v/>
      </c>
      <c r="I1111" s="100" t="str">
        <f>IFERROR(INDEX('INPUT DATA'!H$5:H$600,MATCH($B1111,'INPUT DATA'!$A$5:$A$600,FALSE)),"")</f>
        <v/>
      </c>
      <c r="J1111" s="100" t="str">
        <f>IFERROR(INDEX($LD$4:$LD$18,MATCH('INPUT DATA'!I113,$LC$4:$LC$18,1)),"")</f>
        <v/>
      </c>
      <c r="K1111" s="100" t="str">
        <f>IFERROR(INDEX('INPUT DATA'!J$5:J$600,MATCH($B1111,'INPUT DATA'!$A$5:$A$600,FALSE)),"")</f>
        <v/>
      </c>
      <c r="L1111" s="100" t="str">
        <f>IFERROR(INDEX('INPUT DATA'!K$5:K$600,MATCH($B1111,'INPUT DATA'!$A$5:$A$600,FALSE)),"")</f>
        <v/>
      </c>
      <c r="M1111" s="100" t="str">
        <f>IFERROR(INDEX($LD$4:$LD$18,MATCH('INPUT DATA'!L113,$LC$4:$LC$18,1)),"")</f>
        <v/>
      </c>
      <c r="N1111" s="100" t="str">
        <f>IFERROR(INDEX('INPUT DATA'!M$5:M$600,MATCH($B1111,'INPUT DATA'!$A$5:$A$600,FALSE)),"")</f>
        <v/>
      </c>
      <c r="O1111" s="100" t="str">
        <f>IFERROR(INDEX('INPUT DATA'!N$5:N$600,MATCH($B1111,'INPUT DATA'!$A$5:$A$600,FALSE)),"")</f>
        <v/>
      </c>
      <c r="P1111" s="100" t="str">
        <f>IFERROR(INDEX($LD$4:$LD$18,MATCH('INPUT DATA'!O113,$LC$4:$LC$18,1)),"")</f>
        <v/>
      </c>
      <c r="Q1111" s="100" t="str">
        <f>IFERROR(INDEX('INPUT DATA'!P$5:P$600,MATCH($B1111,'INPUT DATA'!$A$5:$A$600,FALSE)),"")</f>
        <v/>
      </c>
      <c r="R1111" s="100" t="str">
        <f>IFERROR(INDEX('INPUT DATA'!Q$5:Q$600,MATCH($B1111,'INPUT DATA'!$A$5:$A$600,FALSE)),"")</f>
        <v/>
      </c>
      <c r="S1111" s="100" t="str">
        <f>IFERROR(INDEX($LD$4:$LD$18,MATCH('INPUT DATA'!R113,$LC$4:$LC$18,1)),"")</f>
        <v/>
      </c>
      <c r="T1111" s="100" t="str">
        <f>IFERROR(INDEX('INPUT DATA'!S$5:S$600,MATCH($B1111,'INPUT DATA'!$A$5:$A$600,FALSE)),"")</f>
        <v/>
      </c>
      <c r="U1111" s="100" t="str">
        <f>IFERROR(INDEX('INPUT DATA'!T$5:T$600,MATCH($B1111,'INPUT DATA'!$A$5:$A$600,FALSE)),"")</f>
        <v/>
      </c>
      <c r="V1111" s="100" t="str">
        <f>IFERROR(INDEX($LD$4:$LD$18,MATCH('INPUT DATA'!U113,$LC$4:$LC$18,1)),"")</f>
        <v/>
      </c>
      <c r="W1111" s="100" t="str">
        <f>IFERROR(INDEX('INPUT DATA'!V$5:V$600,MATCH($B1111,'INPUT DATA'!$A$5:$A$600,FALSE)),"")</f>
        <v/>
      </c>
      <c r="X1111" s="100" t="str">
        <f>IFERROR(INDEX('INPUT DATA'!W$5:W$600,MATCH($B1111,'INPUT DATA'!$A$5:$A$600,FALSE)),"")</f>
        <v/>
      </c>
      <c r="Y1111" s="100" t="str">
        <f>IFERROR(INDEX('INPUT DATA'!X$5:X$600,MATCH($B1111,'INPUT DATA'!$A$5:$A$600,FALSE)),"")</f>
        <v/>
      </c>
      <c r="Z1111" s="100" t="str">
        <f>IFERROR(INDEX('INPUT DATA'!Y$5:Y$600,MATCH($B1111,'INPUT DATA'!$A$5:$A$600,FALSE)),"")</f>
        <v/>
      </c>
      <c r="AA1111" s="100" t="str">
        <f>IFERROR(INDEX('INPUT DATA'!Z$5:Z$600,MATCH($B1111,'INPUT DATA'!$A$5:$A$600,FALSE)),"")</f>
        <v/>
      </c>
      <c r="AB1111" s="100" t="str">
        <f>IFERROR(INDEX('INPUT DATA'!AA$5:AA$600,MATCH($B1111,'INPUT DATA'!$A$5:$A$600,FALSE)),"")</f>
        <v/>
      </c>
    </row>
    <row r="1112" spans="2:28" ht="15" customHeight="1" x14ac:dyDescent="0.25">
      <c r="B1112" s="115" t="str">
        <f>IF('INPUT INF'!A112="","",IF('INPUT INF'!E112="DROP","",'INPUT INF'!A112))</f>
        <v/>
      </c>
      <c r="C1112" s="115" t="str">
        <f>IFERROR(INDEX('INPUT INF'!B112:B710,MATCH(B1112,'INPUT INF'!A112:A710,FALSE)),"")</f>
        <v/>
      </c>
      <c r="E1112" s="100" t="str">
        <f>IFERROR(INDEX('INPUT DATA'!D$5:D$600,MATCH($B1112,'INPUT DATA'!$A$5:$A$600,FALSE)),"")</f>
        <v/>
      </c>
      <c r="F1112" s="100" t="str">
        <f>IFERROR(INDEX('INPUT DATA'!E$5:E$600,MATCH($B1112,'INPUT DATA'!$A$5:$A$600,FALSE)),"")</f>
        <v/>
      </c>
      <c r="G1112" s="100" t="str">
        <f>IFERROR(INDEX($LD$4:$LD$18,MATCH('INPUT DATA'!F114,$LC$4:$LC$18,1)),"")</f>
        <v/>
      </c>
      <c r="H1112" s="100" t="str">
        <f>IFERROR(INDEX('INPUT DATA'!G$6:G$600,MATCH($B1112,'INPUT DATA'!$A$5:$A$600,FALSE)),"")</f>
        <v/>
      </c>
      <c r="I1112" s="100" t="str">
        <f>IFERROR(INDEX('INPUT DATA'!H$5:H$600,MATCH($B1112,'INPUT DATA'!$A$5:$A$600,FALSE)),"")</f>
        <v/>
      </c>
      <c r="J1112" s="100" t="str">
        <f>IFERROR(INDEX($LD$4:$LD$18,MATCH('INPUT DATA'!I114,$LC$4:$LC$18,1)),"")</f>
        <v/>
      </c>
      <c r="K1112" s="100" t="str">
        <f>IFERROR(INDEX('INPUT DATA'!J$5:J$600,MATCH($B1112,'INPUT DATA'!$A$5:$A$600,FALSE)),"")</f>
        <v/>
      </c>
      <c r="L1112" s="100" t="str">
        <f>IFERROR(INDEX('INPUT DATA'!K$5:K$600,MATCH($B1112,'INPUT DATA'!$A$5:$A$600,FALSE)),"")</f>
        <v/>
      </c>
      <c r="M1112" s="100" t="str">
        <f>IFERROR(INDEX($LD$4:$LD$18,MATCH('INPUT DATA'!L114,$LC$4:$LC$18,1)),"")</f>
        <v/>
      </c>
      <c r="N1112" s="100" t="str">
        <f>IFERROR(INDEX('INPUT DATA'!M$5:M$600,MATCH($B1112,'INPUT DATA'!$A$5:$A$600,FALSE)),"")</f>
        <v/>
      </c>
      <c r="O1112" s="100" t="str">
        <f>IFERROR(INDEX('INPUT DATA'!N$5:N$600,MATCH($B1112,'INPUT DATA'!$A$5:$A$600,FALSE)),"")</f>
        <v/>
      </c>
      <c r="P1112" s="100" t="str">
        <f>IFERROR(INDEX($LD$4:$LD$18,MATCH('INPUT DATA'!O114,$LC$4:$LC$18,1)),"")</f>
        <v/>
      </c>
      <c r="Q1112" s="100" t="str">
        <f>IFERROR(INDEX('INPUT DATA'!P$5:P$600,MATCH($B1112,'INPUT DATA'!$A$5:$A$600,FALSE)),"")</f>
        <v/>
      </c>
      <c r="R1112" s="100" t="str">
        <f>IFERROR(INDEX('INPUT DATA'!Q$5:Q$600,MATCH($B1112,'INPUT DATA'!$A$5:$A$600,FALSE)),"")</f>
        <v/>
      </c>
      <c r="S1112" s="100" t="str">
        <f>IFERROR(INDEX($LD$4:$LD$18,MATCH('INPUT DATA'!R114,$LC$4:$LC$18,1)),"")</f>
        <v/>
      </c>
      <c r="T1112" s="100" t="str">
        <f>IFERROR(INDEX('INPUT DATA'!S$5:S$600,MATCH($B1112,'INPUT DATA'!$A$5:$A$600,FALSE)),"")</f>
        <v/>
      </c>
      <c r="U1112" s="100" t="str">
        <f>IFERROR(INDEX('INPUT DATA'!T$5:T$600,MATCH($B1112,'INPUT DATA'!$A$5:$A$600,FALSE)),"")</f>
        <v/>
      </c>
      <c r="V1112" s="100" t="str">
        <f>IFERROR(INDEX($LD$4:$LD$18,MATCH('INPUT DATA'!U114,$LC$4:$LC$18,1)),"")</f>
        <v/>
      </c>
      <c r="W1112" s="100" t="str">
        <f>IFERROR(INDEX('INPUT DATA'!V$5:V$600,MATCH($B1112,'INPUT DATA'!$A$5:$A$600,FALSE)),"")</f>
        <v/>
      </c>
      <c r="X1112" s="100" t="str">
        <f>IFERROR(INDEX('INPUT DATA'!W$5:W$600,MATCH($B1112,'INPUT DATA'!$A$5:$A$600,FALSE)),"")</f>
        <v/>
      </c>
      <c r="Y1112" s="100" t="str">
        <f>IFERROR(INDEX('INPUT DATA'!X$5:X$600,MATCH($B1112,'INPUT DATA'!$A$5:$A$600,FALSE)),"")</f>
        <v/>
      </c>
      <c r="Z1112" s="100" t="str">
        <f>IFERROR(INDEX('INPUT DATA'!Y$5:Y$600,MATCH($B1112,'INPUT DATA'!$A$5:$A$600,FALSE)),"")</f>
        <v/>
      </c>
      <c r="AA1112" s="100" t="str">
        <f>IFERROR(INDEX('INPUT DATA'!Z$5:Z$600,MATCH($B1112,'INPUT DATA'!$A$5:$A$600,FALSE)),"")</f>
        <v/>
      </c>
      <c r="AB1112" s="100" t="str">
        <f>IFERROR(INDEX('INPUT DATA'!AA$5:AA$600,MATCH($B1112,'INPUT DATA'!$A$5:$A$600,FALSE)),"")</f>
        <v/>
      </c>
    </row>
    <row r="1113" spans="2:28" ht="15" customHeight="1" x14ac:dyDescent="0.25">
      <c r="B1113" s="115" t="str">
        <f>IF('INPUT INF'!A113="","",IF('INPUT INF'!E113="DROP","",'INPUT INF'!A113))</f>
        <v/>
      </c>
      <c r="C1113" s="115" t="str">
        <f>IFERROR(INDEX('INPUT INF'!B113:B711,MATCH(B1113,'INPUT INF'!A113:A711,FALSE)),"")</f>
        <v/>
      </c>
      <c r="E1113" s="100" t="str">
        <f>IFERROR(INDEX('INPUT DATA'!D$5:D$600,MATCH($B1113,'INPUT DATA'!$A$5:$A$600,FALSE)),"")</f>
        <v/>
      </c>
      <c r="F1113" s="100" t="str">
        <f>IFERROR(INDEX('INPUT DATA'!E$5:E$600,MATCH($B1113,'INPUT DATA'!$A$5:$A$600,FALSE)),"")</f>
        <v/>
      </c>
      <c r="G1113" s="100" t="str">
        <f>IFERROR(INDEX($LD$4:$LD$18,MATCH('INPUT DATA'!F115,$LC$4:$LC$18,1)),"")</f>
        <v/>
      </c>
      <c r="H1113" s="100" t="str">
        <f>IFERROR(INDEX('INPUT DATA'!G$6:G$600,MATCH($B1113,'INPUT DATA'!$A$5:$A$600,FALSE)),"")</f>
        <v/>
      </c>
      <c r="I1113" s="100" t="str">
        <f>IFERROR(INDEX('INPUT DATA'!H$5:H$600,MATCH($B1113,'INPUT DATA'!$A$5:$A$600,FALSE)),"")</f>
        <v/>
      </c>
      <c r="J1113" s="100" t="str">
        <f>IFERROR(INDEX($LD$4:$LD$18,MATCH('INPUT DATA'!I115,$LC$4:$LC$18,1)),"")</f>
        <v/>
      </c>
      <c r="K1113" s="100" t="str">
        <f>IFERROR(INDEX('INPUT DATA'!J$5:J$600,MATCH($B1113,'INPUT DATA'!$A$5:$A$600,FALSE)),"")</f>
        <v/>
      </c>
      <c r="L1113" s="100" t="str">
        <f>IFERROR(INDEX('INPUT DATA'!K$5:K$600,MATCH($B1113,'INPUT DATA'!$A$5:$A$600,FALSE)),"")</f>
        <v/>
      </c>
      <c r="M1113" s="100" t="str">
        <f>IFERROR(INDEX($LD$4:$LD$18,MATCH('INPUT DATA'!L115,$LC$4:$LC$18,1)),"")</f>
        <v/>
      </c>
      <c r="N1113" s="100" t="str">
        <f>IFERROR(INDEX('INPUT DATA'!M$5:M$600,MATCH($B1113,'INPUT DATA'!$A$5:$A$600,FALSE)),"")</f>
        <v/>
      </c>
      <c r="O1113" s="100" t="str">
        <f>IFERROR(INDEX('INPUT DATA'!N$5:N$600,MATCH($B1113,'INPUT DATA'!$A$5:$A$600,FALSE)),"")</f>
        <v/>
      </c>
      <c r="P1113" s="100" t="str">
        <f>IFERROR(INDEX($LD$4:$LD$18,MATCH('INPUT DATA'!O115,$LC$4:$LC$18,1)),"")</f>
        <v/>
      </c>
      <c r="Q1113" s="100" t="str">
        <f>IFERROR(INDEX('INPUT DATA'!P$5:P$600,MATCH($B1113,'INPUT DATA'!$A$5:$A$600,FALSE)),"")</f>
        <v/>
      </c>
      <c r="R1113" s="100" t="str">
        <f>IFERROR(INDEX('INPUT DATA'!Q$5:Q$600,MATCH($B1113,'INPUT DATA'!$A$5:$A$600,FALSE)),"")</f>
        <v/>
      </c>
      <c r="S1113" s="100" t="str">
        <f>IFERROR(INDEX($LD$4:$LD$18,MATCH('INPUT DATA'!R115,$LC$4:$LC$18,1)),"")</f>
        <v/>
      </c>
      <c r="T1113" s="100" t="str">
        <f>IFERROR(INDEX('INPUT DATA'!S$5:S$600,MATCH($B1113,'INPUT DATA'!$A$5:$A$600,FALSE)),"")</f>
        <v/>
      </c>
      <c r="U1113" s="100" t="str">
        <f>IFERROR(INDEX('INPUT DATA'!T$5:T$600,MATCH($B1113,'INPUT DATA'!$A$5:$A$600,FALSE)),"")</f>
        <v/>
      </c>
      <c r="V1113" s="100" t="str">
        <f>IFERROR(INDEX($LD$4:$LD$18,MATCH('INPUT DATA'!U115,$LC$4:$LC$18,1)),"")</f>
        <v/>
      </c>
      <c r="W1113" s="100" t="str">
        <f>IFERROR(INDEX('INPUT DATA'!V$5:V$600,MATCH($B1113,'INPUT DATA'!$A$5:$A$600,FALSE)),"")</f>
        <v/>
      </c>
      <c r="X1113" s="100" t="str">
        <f>IFERROR(INDEX('INPUT DATA'!W$5:W$600,MATCH($B1113,'INPUT DATA'!$A$5:$A$600,FALSE)),"")</f>
        <v/>
      </c>
      <c r="Y1113" s="100" t="str">
        <f>IFERROR(INDEX('INPUT DATA'!X$5:X$600,MATCH($B1113,'INPUT DATA'!$A$5:$A$600,FALSE)),"")</f>
        <v/>
      </c>
      <c r="Z1113" s="100" t="str">
        <f>IFERROR(INDEX('INPUT DATA'!Y$5:Y$600,MATCH($B1113,'INPUT DATA'!$A$5:$A$600,FALSE)),"")</f>
        <v/>
      </c>
      <c r="AA1113" s="100" t="str">
        <f>IFERROR(INDEX('INPUT DATA'!Z$5:Z$600,MATCH($B1113,'INPUT DATA'!$A$5:$A$600,FALSE)),"")</f>
        <v/>
      </c>
      <c r="AB1113" s="100" t="str">
        <f>IFERROR(INDEX('INPUT DATA'!AA$5:AA$600,MATCH($B1113,'INPUT DATA'!$A$5:$A$600,FALSE)),"")</f>
        <v/>
      </c>
    </row>
    <row r="1114" spans="2:28" ht="15" customHeight="1" x14ac:dyDescent="0.25">
      <c r="B1114" s="115" t="str">
        <f>IF('INPUT INF'!A114="","",IF('INPUT INF'!E114="DROP","",'INPUT INF'!A114))</f>
        <v/>
      </c>
      <c r="C1114" s="115" t="str">
        <f>IFERROR(INDEX('INPUT INF'!B114:B712,MATCH(B1114,'INPUT INF'!A114:A712,FALSE)),"")</f>
        <v/>
      </c>
      <c r="E1114" s="100" t="str">
        <f>IFERROR(INDEX('INPUT DATA'!D$5:D$600,MATCH($B1114,'INPUT DATA'!$A$5:$A$600,FALSE)),"")</f>
        <v/>
      </c>
      <c r="F1114" s="100" t="str">
        <f>IFERROR(INDEX('INPUT DATA'!E$5:E$600,MATCH($B1114,'INPUT DATA'!$A$5:$A$600,FALSE)),"")</f>
        <v/>
      </c>
      <c r="G1114" s="100" t="str">
        <f>IFERROR(INDEX($LD$4:$LD$18,MATCH('INPUT DATA'!F116,$LC$4:$LC$18,1)),"")</f>
        <v/>
      </c>
      <c r="H1114" s="100" t="str">
        <f>IFERROR(INDEX('INPUT DATA'!G$6:G$600,MATCH($B1114,'INPUT DATA'!$A$5:$A$600,FALSE)),"")</f>
        <v/>
      </c>
      <c r="I1114" s="100" t="str">
        <f>IFERROR(INDEX('INPUT DATA'!H$5:H$600,MATCH($B1114,'INPUT DATA'!$A$5:$A$600,FALSE)),"")</f>
        <v/>
      </c>
      <c r="J1114" s="100" t="str">
        <f>IFERROR(INDEX($LD$4:$LD$18,MATCH('INPUT DATA'!I116,$LC$4:$LC$18,1)),"")</f>
        <v/>
      </c>
      <c r="K1114" s="100" t="str">
        <f>IFERROR(INDEX('INPUT DATA'!J$5:J$600,MATCH($B1114,'INPUT DATA'!$A$5:$A$600,FALSE)),"")</f>
        <v/>
      </c>
      <c r="L1114" s="100" t="str">
        <f>IFERROR(INDEX('INPUT DATA'!K$5:K$600,MATCH($B1114,'INPUT DATA'!$A$5:$A$600,FALSE)),"")</f>
        <v/>
      </c>
      <c r="M1114" s="100" t="str">
        <f>IFERROR(INDEX($LD$4:$LD$18,MATCH('INPUT DATA'!L116,$LC$4:$LC$18,1)),"")</f>
        <v/>
      </c>
      <c r="N1114" s="100" t="str">
        <f>IFERROR(INDEX('INPUT DATA'!M$5:M$600,MATCH($B1114,'INPUT DATA'!$A$5:$A$600,FALSE)),"")</f>
        <v/>
      </c>
      <c r="O1114" s="100" t="str">
        <f>IFERROR(INDEX('INPUT DATA'!N$5:N$600,MATCH($B1114,'INPUT DATA'!$A$5:$A$600,FALSE)),"")</f>
        <v/>
      </c>
      <c r="P1114" s="100" t="str">
        <f>IFERROR(INDEX($LD$4:$LD$18,MATCH('INPUT DATA'!O116,$LC$4:$LC$18,1)),"")</f>
        <v/>
      </c>
      <c r="Q1114" s="100" t="str">
        <f>IFERROR(INDEX('INPUT DATA'!P$5:P$600,MATCH($B1114,'INPUT DATA'!$A$5:$A$600,FALSE)),"")</f>
        <v/>
      </c>
      <c r="R1114" s="100" t="str">
        <f>IFERROR(INDEX('INPUT DATA'!Q$5:Q$600,MATCH($B1114,'INPUT DATA'!$A$5:$A$600,FALSE)),"")</f>
        <v/>
      </c>
      <c r="S1114" s="100" t="str">
        <f>IFERROR(INDEX($LD$4:$LD$18,MATCH('INPUT DATA'!R116,$LC$4:$LC$18,1)),"")</f>
        <v/>
      </c>
      <c r="T1114" s="100" t="str">
        <f>IFERROR(INDEX('INPUT DATA'!S$5:S$600,MATCH($B1114,'INPUT DATA'!$A$5:$A$600,FALSE)),"")</f>
        <v/>
      </c>
      <c r="U1114" s="100" t="str">
        <f>IFERROR(INDEX('INPUT DATA'!T$5:T$600,MATCH($B1114,'INPUT DATA'!$A$5:$A$600,FALSE)),"")</f>
        <v/>
      </c>
      <c r="V1114" s="100" t="str">
        <f>IFERROR(INDEX($LD$4:$LD$18,MATCH('INPUT DATA'!U116,$LC$4:$LC$18,1)),"")</f>
        <v/>
      </c>
      <c r="W1114" s="100" t="str">
        <f>IFERROR(INDEX('INPUT DATA'!V$5:V$600,MATCH($B1114,'INPUT DATA'!$A$5:$A$600,FALSE)),"")</f>
        <v/>
      </c>
      <c r="X1114" s="100" t="str">
        <f>IFERROR(INDEX('INPUT DATA'!W$5:W$600,MATCH($B1114,'INPUT DATA'!$A$5:$A$600,FALSE)),"")</f>
        <v/>
      </c>
      <c r="Y1114" s="100" t="str">
        <f>IFERROR(INDEX('INPUT DATA'!X$5:X$600,MATCH($B1114,'INPUT DATA'!$A$5:$A$600,FALSE)),"")</f>
        <v/>
      </c>
      <c r="Z1114" s="100" t="str">
        <f>IFERROR(INDEX('INPUT DATA'!Y$5:Y$600,MATCH($B1114,'INPUT DATA'!$A$5:$A$600,FALSE)),"")</f>
        <v/>
      </c>
      <c r="AA1114" s="100" t="str">
        <f>IFERROR(INDEX('INPUT DATA'!Z$5:Z$600,MATCH($B1114,'INPUT DATA'!$A$5:$A$600,FALSE)),"")</f>
        <v/>
      </c>
      <c r="AB1114" s="100" t="str">
        <f>IFERROR(INDEX('INPUT DATA'!AA$5:AA$600,MATCH($B1114,'INPUT DATA'!$A$5:$A$600,FALSE)),"")</f>
        <v/>
      </c>
    </row>
    <row r="1115" spans="2:28" ht="15" customHeight="1" x14ac:dyDescent="0.25">
      <c r="B1115" s="115" t="str">
        <f>IF('INPUT INF'!A115="","",IF('INPUT INF'!E115="DROP","",'INPUT INF'!A115))</f>
        <v/>
      </c>
      <c r="C1115" s="115" t="str">
        <f>IFERROR(INDEX('INPUT INF'!B115:B713,MATCH(B1115,'INPUT INF'!A115:A713,FALSE)),"")</f>
        <v/>
      </c>
      <c r="E1115" s="100" t="str">
        <f>IFERROR(INDEX('INPUT DATA'!D$5:D$600,MATCH($B1115,'INPUT DATA'!$A$5:$A$600,FALSE)),"")</f>
        <v/>
      </c>
      <c r="F1115" s="100" t="str">
        <f>IFERROR(INDEX('INPUT DATA'!E$5:E$600,MATCH($B1115,'INPUT DATA'!$A$5:$A$600,FALSE)),"")</f>
        <v/>
      </c>
      <c r="G1115" s="100" t="str">
        <f>IFERROR(INDEX($LD$4:$LD$18,MATCH('INPUT DATA'!F117,$LC$4:$LC$18,1)),"")</f>
        <v/>
      </c>
      <c r="H1115" s="100" t="str">
        <f>IFERROR(INDEX('INPUT DATA'!G$6:G$600,MATCH($B1115,'INPUT DATA'!$A$5:$A$600,FALSE)),"")</f>
        <v/>
      </c>
      <c r="I1115" s="100" t="str">
        <f>IFERROR(INDEX('INPUT DATA'!H$5:H$600,MATCH($B1115,'INPUT DATA'!$A$5:$A$600,FALSE)),"")</f>
        <v/>
      </c>
      <c r="J1115" s="100" t="str">
        <f>IFERROR(INDEX($LD$4:$LD$18,MATCH('INPUT DATA'!I117,$LC$4:$LC$18,1)),"")</f>
        <v/>
      </c>
      <c r="K1115" s="100" t="str">
        <f>IFERROR(INDEX('INPUT DATA'!J$5:J$600,MATCH($B1115,'INPUT DATA'!$A$5:$A$600,FALSE)),"")</f>
        <v/>
      </c>
      <c r="L1115" s="100" t="str">
        <f>IFERROR(INDEX('INPUT DATA'!K$5:K$600,MATCH($B1115,'INPUT DATA'!$A$5:$A$600,FALSE)),"")</f>
        <v/>
      </c>
      <c r="M1115" s="100" t="str">
        <f>IFERROR(INDEX($LD$4:$LD$18,MATCH('INPUT DATA'!L117,$LC$4:$LC$18,1)),"")</f>
        <v/>
      </c>
      <c r="N1115" s="100" t="str">
        <f>IFERROR(INDEX('INPUT DATA'!M$5:M$600,MATCH($B1115,'INPUT DATA'!$A$5:$A$600,FALSE)),"")</f>
        <v/>
      </c>
      <c r="O1115" s="100" t="str">
        <f>IFERROR(INDEX('INPUT DATA'!N$5:N$600,MATCH($B1115,'INPUT DATA'!$A$5:$A$600,FALSE)),"")</f>
        <v/>
      </c>
      <c r="P1115" s="100" t="str">
        <f>IFERROR(INDEX($LD$4:$LD$18,MATCH('INPUT DATA'!O117,$LC$4:$LC$18,1)),"")</f>
        <v/>
      </c>
      <c r="Q1115" s="100" t="str">
        <f>IFERROR(INDEX('INPUT DATA'!P$5:P$600,MATCH($B1115,'INPUT DATA'!$A$5:$A$600,FALSE)),"")</f>
        <v/>
      </c>
      <c r="R1115" s="100" t="str">
        <f>IFERROR(INDEX('INPUT DATA'!Q$5:Q$600,MATCH($B1115,'INPUT DATA'!$A$5:$A$600,FALSE)),"")</f>
        <v/>
      </c>
      <c r="S1115" s="100" t="str">
        <f>IFERROR(INDEX($LD$4:$LD$18,MATCH('INPUT DATA'!R117,$LC$4:$LC$18,1)),"")</f>
        <v/>
      </c>
      <c r="T1115" s="100" t="str">
        <f>IFERROR(INDEX('INPUT DATA'!S$5:S$600,MATCH($B1115,'INPUT DATA'!$A$5:$A$600,FALSE)),"")</f>
        <v/>
      </c>
      <c r="U1115" s="100" t="str">
        <f>IFERROR(INDEX('INPUT DATA'!T$5:T$600,MATCH($B1115,'INPUT DATA'!$A$5:$A$600,FALSE)),"")</f>
        <v/>
      </c>
      <c r="V1115" s="100" t="str">
        <f>IFERROR(INDEX($LD$4:$LD$18,MATCH('INPUT DATA'!U117,$LC$4:$LC$18,1)),"")</f>
        <v/>
      </c>
      <c r="W1115" s="100" t="str">
        <f>IFERROR(INDEX('INPUT DATA'!V$5:V$600,MATCH($B1115,'INPUT DATA'!$A$5:$A$600,FALSE)),"")</f>
        <v/>
      </c>
      <c r="X1115" s="100" t="str">
        <f>IFERROR(INDEX('INPUT DATA'!W$5:W$600,MATCH($B1115,'INPUT DATA'!$A$5:$A$600,FALSE)),"")</f>
        <v/>
      </c>
      <c r="Y1115" s="100" t="str">
        <f>IFERROR(INDEX('INPUT DATA'!X$5:X$600,MATCH($B1115,'INPUT DATA'!$A$5:$A$600,FALSE)),"")</f>
        <v/>
      </c>
      <c r="Z1115" s="100" t="str">
        <f>IFERROR(INDEX('INPUT DATA'!Y$5:Y$600,MATCH($B1115,'INPUT DATA'!$A$5:$A$600,FALSE)),"")</f>
        <v/>
      </c>
      <c r="AA1115" s="100" t="str">
        <f>IFERROR(INDEX('INPUT DATA'!Z$5:Z$600,MATCH($B1115,'INPUT DATA'!$A$5:$A$600,FALSE)),"")</f>
        <v/>
      </c>
      <c r="AB1115" s="100" t="str">
        <f>IFERROR(INDEX('INPUT DATA'!AA$5:AA$600,MATCH($B1115,'INPUT DATA'!$A$5:$A$600,FALSE)),"")</f>
        <v/>
      </c>
    </row>
    <row r="1116" spans="2:28" ht="15" customHeight="1" x14ac:dyDescent="0.25">
      <c r="B1116" s="115" t="str">
        <f>IF('INPUT INF'!A116="","",IF('INPUT INF'!E116="DROP","",'INPUT INF'!A116))</f>
        <v/>
      </c>
      <c r="C1116" s="115" t="str">
        <f>IFERROR(INDEX('INPUT INF'!B116:B714,MATCH(B1116,'INPUT INF'!A116:A714,FALSE)),"")</f>
        <v/>
      </c>
      <c r="E1116" s="100" t="str">
        <f>IFERROR(INDEX('INPUT DATA'!D$5:D$600,MATCH($B1116,'INPUT DATA'!$A$5:$A$600,FALSE)),"")</f>
        <v/>
      </c>
      <c r="F1116" s="100" t="str">
        <f>IFERROR(INDEX('INPUT DATA'!E$5:E$600,MATCH($B1116,'INPUT DATA'!$A$5:$A$600,FALSE)),"")</f>
        <v/>
      </c>
      <c r="G1116" s="100" t="str">
        <f>IFERROR(INDEX($LD$4:$LD$18,MATCH('INPUT DATA'!F118,$LC$4:$LC$18,1)),"")</f>
        <v/>
      </c>
      <c r="H1116" s="100" t="str">
        <f>IFERROR(INDEX('INPUT DATA'!G$6:G$600,MATCH($B1116,'INPUT DATA'!$A$5:$A$600,FALSE)),"")</f>
        <v/>
      </c>
      <c r="I1116" s="100" t="str">
        <f>IFERROR(INDEX('INPUT DATA'!H$5:H$600,MATCH($B1116,'INPUT DATA'!$A$5:$A$600,FALSE)),"")</f>
        <v/>
      </c>
      <c r="J1116" s="100" t="str">
        <f>IFERROR(INDEX($LD$4:$LD$18,MATCH('INPUT DATA'!I118,$LC$4:$LC$18,1)),"")</f>
        <v/>
      </c>
      <c r="K1116" s="100" t="str">
        <f>IFERROR(INDEX('INPUT DATA'!J$5:J$600,MATCH($B1116,'INPUT DATA'!$A$5:$A$600,FALSE)),"")</f>
        <v/>
      </c>
      <c r="L1116" s="100" t="str">
        <f>IFERROR(INDEX('INPUT DATA'!K$5:K$600,MATCH($B1116,'INPUT DATA'!$A$5:$A$600,FALSE)),"")</f>
        <v/>
      </c>
      <c r="M1116" s="100" t="str">
        <f>IFERROR(INDEX($LD$4:$LD$18,MATCH('INPUT DATA'!L118,$LC$4:$LC$18,1)),"")</f>
        <v/>
      </c>
      <c r="N1116" s="100" t="str">
        <f>IFERROR(INDEX('INPUT DATA'!M$5:M$600,MATCH($B1116,'INPUT DATA'!$A$5:$A$600,FALSE)),"")</f>
        <v/>
      </c>
      <c r="O1116" s="100" t="str">
        <f>IFERROR(INDEX('INPUT DATA'!N$5:N$600,MATCH($B1116,'INPUT DATA'!$A$5:$A$600,FALSE)),"")</f>
        <v/>
      </c>
      <c r="P1116" s="100" t="str">
        <f>IFERROR(INDEX($LD$4:$LD$18,MATCH('INPUT DATA'!O118,$LC$4:$LC$18,1)),"")</f>
        <v/>
      </c>
      <c r="Q1116" s="100" t="str">
        <f>IFERROR(INDEX('INPUT DATA'!P$5:P$600,MATCH($B1116,'INPUT DATA'!$A$5:$A$600,FALSE)),"")</f>
        <v/>
      </c>
      <c r="R1116" s="100" t="str">
        <f>IFERROR(INDEX('INPUT DATA'!Q$5:Q$600,MATCH($B1116,'INPUT DATA'!$A$5:$A$600,FALSE)),"")</f>
        <v/>
      </c>
      <c r="S1116" s="100" t="str">
        <f>IFERROR(INDEX($LD$4:$LD$18,MATCH('INPUT DATA'!R118,$LC$4:$LC$18,1)),"")</f>
        <v/>
      </c>
      <c r="T1116" s="100" t="str">
        <f>IFERROR(INDEX('INPUT DATA'!S$5:S$600,MATCH($B1116,'INPUT DATA'!$A$5:$A$600,FALSE)),"")</f>
        <v/>
      </c>
      <c r="U1116" s="100" t="str">
        <f>IFERROR(INDEX('INPUT DATA'!T$5:T$600,MATCH($B1116,'INPUT DATA'!$A$5:$A$600,FALSE)),"")</f>
        <v/>
      </c>
      <c r="V1116" s="100" t="str">
        <f>IFERROR(INDEX($LD$4:$LD$18,MATCH('INPUT DATA'!U118,$LC$4:$LC$18,1)),"")</f>
        <v/>
      </c>
      <c r="W1116" s="100" t="str">
        <f>IFERROR(INDEX('INPUT DATA'!V$5:V$600,MATCH($B1116,'INPUT DATA'!$A$5:$A$600,FALSE)),"")</f>
        <v/>
      </c>
      <c r="X1116" s="100" t="str">
        <f>IFERROR(INDEX('INPUT DATA'!W$5:W$600,MATCH($B1116,'INPUT DATA'!$A$5:$A$600,FALSE)),"")</f>
        <v/>
      </c>
      <c r="Y1116" s="100" t="str">
        <f>IFERROR(INDEX('INPUT DATA'!X$5:X$600,MATCH($B1116,'INPUT DATA'!$A$5:$A$600,FALSE)),"")</f>
        <v/>
      </c>
      <c r="Z1116" s="100" t="str">
        <f>IFERROR(INDEX('INPUT DATA'!Y$5:Y$600,MATCH($B1116,'INPUT DATA'!$A$5:$A$600,FALSE)),"")</f>
        <v/>
      </c>
      <c r="AA1116" s="100" t="str">
        <f>IFERROR(INDEX('INPUT DATA'!Z$5:Z$600,MATCH($B1116,'INPUT DATA'!$A$5:$A$600,FALSE)),"")</f>
        <v/>
      </c>
      <c r="AB1116" s="100" t="str">
        <f>IFERROR(INDEX('INPUT DATA'!AA$5:AA$600,MATCH($B1116,'INPUT DATA'!$A$5:$A$600,FALSE)),"")</f>
        <v/>
      </c>
    </row>
    <row r="1117" spans="2:28" ht="15" customHeight="1" x14ac:dyDescent="0.25">
      <c r="B1117" s="115" t="str">
        <f>IF('INPUT INF'!A117="","",IF('INPUT INF'!E117="DROP","",'INPUT INF'!A117))</f>
        <v/>
      </c>
      <c r="C1117" s="115" t="str">
        <f>IFERROR(INDEX('INPUT INF'!B117:B715,MATCH(B1117,'INPUT INF'!A117:A715,FALSE)),"")</f>
        <v/>
      </c>
      <c r="E1117" s="100" t="str">
        <f>IFERROR(INDEX('INPUT DATA'!D$5:D$600,MATCH($B1117,'INPUT DATA'!$A$5:$A$600,FALSE)),"")</f>
        <v/>
      </c>
      <c r="F1117" s="100" t="str">
        <f>IFERROR(INDEX('INPUT DATA'!E$5:E$600,MATCH($B1117,'INPUT DATA'!$A$5:$A$600,FALSE)),"")</f>
        <v/>
      </c>
      <c r="G1117" s="100" t="str">
        <f>IFERROR(INDEX($LD$4:$LD$18,MATCH('INPUT DATA'!F119,$LC$4:$LC$18,1)),"")</f>
        <v/>
      </c>
      <c r="H1117" s="100" t="str">
        <f>IFERROR(INDEX('INPUT DATA'!G$6:G$600,MATCH($B1117,'INPUT DATA'!$A$5:$A$600,FALSE)),"")</f>
        <v/>
      </c>
      <c r="I1117" s="100" t="str">
        <f>IFERROR(INDEX('INPUT DATA'!H$5:H$600,MATCH($B1117,'INPUT DATA'!$A$5:$A$600,FALSE)),"")</f>
        <v/>
      </c>
      <c r="J1117" s="100" t="str">
        <f>IFERROR(INDEX($LD$4:$LD$18,MATCH('INPUT DATA'!I119,$LC$4:$LC$18,1)),"")</f>
        <v/>
      </c>
      <c r="K1117" s="100" t="str">
        <f>IFERROR(INDEX('INPUT DATA'!J$5:J$600,MATCH($B1117,'INPUT DATA'!$A$5:$A$600,FALSE)),"")</f>
        <v/>
      </c>
      <c r="L1117" s="100" t="str">
        <f>IFERROR(INDEX('INPUT DATA'!K$5:K$600,MATCH($B1117,'INPUT DATA'!$A$5:$A$600,FALSE)),"")</f>
        <v/>
      </c>
      <c r="M1117" s="100" t="str">
        <f>IFERROR(INDEX($LD$4:$LD$18,MATCH('INPUT DATA'!L119,$LC$4:$LC$18,1)),"")</f>
        <v/>
      </c>
      <c r="N1117" s="100" t="str">
        <f>IFERROR(INDEX('INPUT DATA'!M$5:M$600,MATCH($B1117,'INPUT DATA'!$A$5:$A$600,FALSE)),"")</f>
        <v/>
      </c>
      <c r="O1117" s="100" t="str">
        <f>IFERROR(INDEX('INPUT DATA'!N$5:N$600,MATCH($B1117,'INPUT DATA'!$A$5:$A$600,FALSE)),"")</f>
        <v/>
      </c>
      <c r="P1117" s="100" t="str">
        <f>IFERROR(INDEX($LD$4:$LD$18,MATCH('INPUT DATA'!O119,$LC$4:$LC$18,1)),"")</f>
        <v/>
      </c>
      <c r="Q1117" s="100" t="str">
        <f>IFERROR(INDEX('INPUT DATA'!P$5:P$600,MATCH($B1117,'INPUT DATA'!$A$5:$A$600,FALSE)),"")</f>
        <v/>
      </c>
      <c r="R1117" s="100" t="str">
        <f>IFERROR(INDEX('INPUT DATA'!Q$5:Q$600,MATCH($B1117,'INPUT DATA'!$A$5:$A$600,FALSE)),"")</f>
        <v/>
      </c>
      <c r="S1117" s="100" t="str">
        <f>IFERROR(INDEX($LD$4:$LD$18,MATCH('INPUT DATA'!R119,$LC$4:$LC$18,1)),"")</f>
        <v/>
      </c>
      <c r="T1117" s="100" t="str">
        <f>IFERROR(INDEX('INPUT DATA'!S$5:S$600,MATCH($B1117,'INPUT DATA'!$A$5:$A$600,FALSE)),"")</f>
        <v/>
      </c>
      <c r="U1117" s="100" t="str">
        <f>IFERROR(INDEX('INPUT DATA'!T$5:T$600,MATCH($B1117,'INPUT DATA'!$A$5:$A$600,FALSE)),"")</f>
        <v/>
      </c>
      <c r="V1117" s="100" t="str">
        <f>IFERROR(INDEX($LD$4:$LD$18,MATCH('INPUT DATA'!U119,$LC$4:$LC$18,1)),"")</f>
        <v/>
      </c>
      <c r="W1117" s="100" t="str">
        <f>IFERROR(INDEX('INPUT DATA'!V$5:V$600,MATCH($B1117,'INPUT DATA'!$A$5:$A$600,FALSE)),"")</f>
        <v/>
      </c>
      <c r="X1117" s="100" t="str">
        <f>IFERROR(INDEX('INPUT DATA'!W$5:W$600,MATCH($B1117,'INPUT DATA'!$A$5:$A$600,FALSE)),"")</f>
        <v/>
      </c>
      <c r="Y1117" s="100" t="str">
        <f>IFERROR(INDEX('INPUT DATA'!X$5:X$600,MATCH($B1117,'INPUT DATA'!$A$5:$A$600,FALSE)),"")</f>
        <v/>
      </c>
      <c r="Z1117" s="100" t="str">
        <f>IFERROR(INDEX('INPUT DATA'!Y$5:Y$600,MATCH($B1117,'INPUT DATA'!$A$5:$A$600,FALSE)),"")</f>
        <v/>
      </c>
      <c r="AA1117" s="100" t="str">
        <f>IFERROR(INDEX('INPUT DATA'!Z$5:Z$600,MATCH($B1117,'INPUT DATA'!$A$5:$A$600,FALSE)),"")</f>
        <v/>
      </c>
      <c r="AB1117" s="100" t="str">
        <f>IFERROR(INDEX('INPUT DATA'!AA$5:AA$600,MATCH($B1117,'INPUT DATA'!$A$5:$A$600,FALSE)),"")</f>
        <v/>
      </c>
    </row>
    <row r="1118" spans="2:28" ht="15" customHeight="1" x14ac:dyDescent="0.25">
      <c r="B1118" s="115" t="str">
        <f>IF('INPUT INF'!A118="","",IF('INPUT INF'!E118="DROP","",'INPUT INF'!A118))</f>
        <v/>
      </c>
      <c r="C1118" s="115" t="str">
        <f>IFERROR(INDEX('INPUT INF'!B118:B716,MATCH(B1118,'INPUT INF'!A118:A716,FALSE)),"")</f>
        <v/>
      </c>
      <c r="E1118" s="100" t="str">
        <f>IFERROR(INDEX('INPUT DATA'!D$5:D$600,MATCH($B1118,'INPUT DATA'!$A$5:$A$600,FALSE)),"")</f>
        <v/>
      </c>
      <c r="F1118" s="100" t="str">
        <f>IFERROR(INDEX('INPUT DATA'!E$5:E$600,MATCH($B1118,'INPUT DATA'!$A$5:$A$600,FALSE)),"")</f>
        <v/>
      </c>
      <c r="G1118" s="100" t="str">
        <f>IFERROR(INDEX($LD$4:$LD$18,MATCH('INPUT DATA'!F120,$LC$4:$LC$18,1)),"")</f>
        <v/>
      </c>
      <c r="H1118" s="100" t="str">
        <f>IFERROR(INDEX('INPUT DATA'!G$6:G$600,MATCH($B1118,'INPUT DATA'!$A$5:$A$600,FALSE)),"")</f>
        <v/>
      </c>
      <c r="I1118" s="100" t="str">
        <f>IFERROR(INDEX('INPUT DATA'!H$5:H$600,MATCH($B1118,'INPUT DATA'!$A$5:$A$600,FALSE)),"")</f>
        <v/>
      </c>
      <c r="J1118" s="100" t="str">
        <f>IFERROR(INDEX($LD$4:$LD$18,MATCH('INPUT DATA'!I120,$LC$4:$LC$18,1)),"")</f>
        <v/>
      </c>
      <c r="K1118" s="100" t="str">
        <f>IFERROR(INDEX('INPUT DATA'!J$5:J$600,MATCH($B1118,'INPUT DATA'!$A$5:$A$600,FALSE)),"")</f>
        <v/>
      </c>
      <c r="L1118" s="100" t="str">
        <f>IFERROR(INDEX('INPUT DATA'!K$5:K$600,MATCH($B1118,'INPUT DATA'!$A$5:$A$600,FALSE)),"")</f>
        <v/>
      </c>
      <c r="M1118" s="100" t="str">
        <f>IFERROR(INDEX($LD$4:$LD$18,MATCH('INPUT DATA'!L120,$LC$4:$LC$18,1)),"")</f>
        <v/>
      </c>
      <c r="N1118" s="100" t="str">
        <f>IFERROR(INDEX('INPUT DATA'!M$5:M$600,MATCH($B1118,'INPUT DATA'!$A$5:$A$600,FALSE)),"")</f>
        <v/>
      </c>
      <c r="O1118" s="100" t="str">
        <f>IFERROR(INDEX('INPUT DATA'!N$5:N$600,MATCH($B1118,'INPUT DATA'!$A$5:$A$600,FALSE)),"")</f>
        <v/>
      </c>
      <c r="P1118" s="100" t="str">
        <f>IFERROR(INDEX($LD$4:$LD$18,MATCH('INPUT DATA'!O120,$LC$4:$LC$18,1)),"")</f>
        <v/>
      </c>
      <c r="Q1118" s="100" t="str">
        <f>IFERROR(INDEX('INPUT DATA'!P$5:P$600,MATCH($B1118,'INPUT DATA'!$A$5:$A$600,FALSE)),"")</f>
        <v/>
      </c>
      <c r="R1118" s="100" t="str">
        <f>IFERROR(INDEX('INPUT DATA'!Q$5:Q$600,MATCH($B1118,'INPUT DATA'!$A$5:$A$600,FALSE)),"")</f>
        <v/>
      </c>
      <c r="S1118" s="100" t="str">
        <f>IFERROR(INDEX($LD$4:$LD$18,MATCH('INPUT DATA'!R120,$LC$4:$LC$18,1)),"")</f>
        <v/>
      </c>
      <c r="T1118" s="100" t="str">
        <f>IFERROR(INDEX('INPUT DATA'!S$5:S$600,MATCH($B1118,'INPUT DATA'!$A$5:$A$600,FALSE)),"")</f>
        <v/>
      </c>
      <c r="U1118" s="100" t="str">
        <f>IFERROR(INDEX('INPUT DATA'!T$5:T$600,MATCH($B1118,'INPUT DATA'!$A$5:$A$600,FALSE)),"")</f>
        <v/>
      </c>
      <c r="V1118" s="100" t="str">
        <f>IFERROR(INDEX($LD$4:$LD$18,MATCH('INPUT DATA'!U120,$LC$4:$LC$18,1)),"")</f>
        <v/>
      </c>
      <c r="W1118" s="100" t="str">
        <f>IFERROR(INDEX('INPUT DATA'!V$5:V$600,MATCH($B1118,'INPUT DATA'!$A$5:$A$600,FALSE)),"")</f>
        <v/>
      </c>
      <c r="X1118" s="100" t="str">
        <f>IFERROR(INDEX('INPUT DATA'!W$5:W$600,MATCH($B1118,'INPUT DATA'!$A$5:$A$600,FALSE)),"")</f>
        <v/>
      </c>
      <c r="Y1118" s="100" t="str">
        <f>IFERROR(INDEX('INPUT DATA'!X$5:X$600,MATCH($B1118,'INPUT DATA'!$A$5:$A$600,FALSE)),"")</f>
        <v/>
      </c>
      <c r="Z1118" s="100" t="str">
        <f>IFERROR(INDEX('INPUT DATA'!Y$5:Y$600,MATCH($B1118,'INPUT DATA'!$A$5:$A$600,FALSE)),"")</f>
        <v/>
      </c>
      <c r="AA1118" s="100" t="str">
        <f>IFERROR(INDEX('INPUT DATA'!Z$5:Z$600,MATCH($B1118,'INPUT DATA'!$A$5:$A$600,FALSE)),"")</f>
        <v/>
      </c>
      <c r="AB1118" s="100" t="str">
        <f>IFERROR(INDEX('INPUT DATA'!AA$5:AA$600,MATCH($B1118,'INPUT DATA'!$A$5:$A$600,FALSE)),"")</f>
        <v/>
      </c>
    </row>
    <row r="1119" spans="2:28" ht="15" customHeight="1" x14ac:dyDescent="0.25">
      <c r="B1119" s="115" t="str">
        <f>IF('INPUT INF'!A119="","",IF('INPUT INF'!E119="DROP","",'INPUT INF'!A119))</f>
        <v/>
      </c>
      <c r="C1119" s="115" t="str">
        <f>IFERROR(INDEX('INPUT INF'!B119:B717,MATCH(B1119,'INPUT INF'!A119:A717,FALSE)),"")</f>
        <v/>
      </c>
      <c r="E1119" s="100" t="str">
        <f>IFERROR(INDEX('INPUT DATA'!D$5:D$600,MATCH($B1119,'INPUT DATA'!$A$5:$A$600,FALSE)),"")</f>
        <v/>
      </c>
      <c r="F1119" s="100" t="str">
        <f>IFERROR(INDEX('INPUT DATA'!E$5:E$600,MATCH($B1119,'INPUT DATA'!$A$5:$A$600,FALSE)),"")</f>
        <v/>
      </c>
      <c r="G1119" s="100" t="str">
        <f>IFERROR(INDEX($LD$4:$LD$18,MATCH('INPUT DATA'!F121,$LC$4:$LC$18,1)),"")</f>
        <v/>
      </c>
      <c r="H1119" s="100" t="str">
        <f>IFERROR(INDEX('INPUT DATA'!G$6:G$600,MATCH($B1119,'INPUT DATA'!$A$5:$A$600,FALSE)),"")</f>
        <v/>
      </c>
      <c r="I1119" s="100" t="str">
        <f>IFERROR(INDEX('INPUT DATA'!H$5:H$600,MATCH($B1119,'INPUT DATA'!$A$5:$A$600,FALSE)),"")</f>
        <v/>
      </c>
      <c r="J1119" s="100" t="str">
        <f>IFERROR(INDEX($LD$4:$LD$18,MATCH('INPUT DATA'!I121,$LC$4:$LC$18,1)),"")</f>
        <v/>
      </c>
      <c r="K1119" s="100" t="str">
        <f>IFERROR(INDEX('INPUT DATA'!J$5:J$600,MATCH($B1119,'INPUT DATA'!$A$5:$A$600,FALSE)),"")</f>
        <v/>
      </c>
      <c r="L1119" s="100" t="str">
        <f>IFERROR(INDEX('INPUT DATA'!K$5:K$600,MATCH($B1119,'INPUT DATA'!$A$5:$A$600,FALSE)),"")</f>
        <v/>
      </c>
      <c r="M1119" s="100" t="str">
        <f>IFERROR(INDEX($LD$4:$LD$18,MATCH('INPUT DATA'!L121,$LC$4:$LC$18,1)),"")</f>
        <v/>
      </c>
      <c r="N1119" s="100" t="str">
        <f>IFERROR(INDEX('INPUT DATA'!M$5:M$600,MATCH($B1119,'INPUT DATA'!$A$5:$A$600,FALSE)),"")</f>
        <v/>
      </c>
      <c r="O1119" s="100" t="str">
        <f>IFERROR(INDEX('INPUT DATA'!N$5:N$600,MATCH($B1119,'INPUT DATA'!$A$5:$A$600,FALSE)),"")</f>
        <v/>
      </c>
      <c r="P1119" s="100" t="str">
        <f>IFERROR(INDEX($LD$4:$LD$18,MATCH('INPUT DATA'!O121,$LC$4:$LC$18,1)),"")</f>
        <v/>
      </c>
      <c r="Q1119" s="100" t="str">
        <f>IFERROR(INDEX('INPUT DATA'!P$5:P$600,MATCH($B1119,'INPUT DATA'!$A$5:$A$600,FALSE)),"")</f>
        <v/>
      </c>
      <c r="R1119" s="100" t="str">
        <f>IFERROR(INDEX('INPUT DATA'!Q$5:Q$600,MATCH($B1119,'INPUT DATA'!$A$5:$A$600,FALSE)),"")</f>
        <v/>
      </c>
      <c r="S1119" s="100" t="str">
        <f>IFERROR(INDEX($LD$4:$LD$18,MATCH('INPUT DATA'!R121,$LC$4:$LC$18,1)),"")</f>
        <v/>
      </c>
      <c r="T1119" s="100" t="str">
        <f>IFERROR(INDEX('INPUT DATA'!S$5:S$600,MATCH($B1119,'INPUT DATA'!$A$5:$A$600,FALSE)),"")</f>
        <v/>
      </c>
      <c r="U1119" s="100" t="str">
        <f>IFERROR(INDEX('INPUT DATA'!T$5:T$600,MATCH($B1119,'INPUT DATA'!$A$5:$A$600,FALSE)),"")</f>
        <v/>
      </c>
      <c r="V1119" s="100" t="str">
        <f>IFERROR(INDEX($LD$4:$LD$18,MATCH('INPUT DATA'!U121,$LC$4:$LC$18,1)),"")</f>
        <v/>
      </c>
      <c r="W1119" s="100" t="str">
        <f>IFERROR(INDEX('INPUT DATA'!V$5:V$600,MATCH($B1119,'INPUT DATA'!$A$5:$A$600,FALSE)),"")</f>
        <v/>
      </c>
      <c r="X1119" s="100" t="str">
        <f>IFERROR(INDEX('INPUT DATA'!W$5:W$600,MATCH($B1119,'INPUT DATA'!$A$5:$A$600,FALSE)),"")</f>
        <v/>
      </c>
      <c r="Y1119" s="100" t="str">
        <f>IFERROR(INDEX('INPUT DATA'!X$5:X$600,MATCH($B1119,'INPUT DATA'!$A$5:$A$600,FALSE)),"")</f>
        <v/>
      </c>
      <c r="Z1119" s="100" t="str">
        <f>IFERROR(INDEX('INPUT DATA'!Y$5:Y$600,MATCH($B1119,'INPUT DATA'!$A$5:$A$600,FALSE)),"")</f>
        <v/>
      </c>
      <c r="AA1119" s="100" t="str">
        <f>IFERROR(INDEX('INPUT DATA'!Z$5:Z$600,MATCH($B1119,'INPUT DATA'!$A$5:$A$600,FALSE)),"")</f>
        <v/>
      </c>
      <c r="AB1119" s="100" t="str">
        <f>IFERROR(INDEX('INPUT DATA'!AA$5:AA$600,MATCH($B1119,'INPUT DATA'!$A$5:$A$600,FALSE)),"")</f>
        <v/>
      </c>
    </row>
    <row r="1120" spans="2:28" ht="15" customHeight="1" x14ac:dyDescent="0.25">
      <c r="B1120" s="115" t="str">
        <f>IF('INPUT INF'!A120="","",IF('INPUT INF'!E120="DROP","",'INPUT INF'!A120))</f>
        <v/>
      </c>
      <c r="C1120" s="115" t="str">
        <f>IFERROR(INDEX('INPUT INF'!B120:B718,MATCH(B1120,'INPUT INF'!A120:A718,FALSE)),"")</f>
        <v/>
      </c>
      <c r="E1120" s="100" t="str">
        <f>IFERROR(INDEX('INPUT DATA'!D$5:D$600,MATCH($B1120,'INPUT DATA'!$A$5:$A$600,FALSE)),"")</f>
        <v/>
      </c>
      <c r="F1120" s="100" t="str">
        <f>IFERROR(INDEX('INPUT DATA'!E$5:E$600,MATCH($B1120,'INPUT DATA'!$A$5:$A$600,FALSE)),"")</f>
        <v/>
      </c>
      <c r="G1120" s="100" t="str">
        <f>IFERROR(INDEX($LD$4:$LD$18,MATCH('INPUT DATA'!F122,$LC$4:$LC$18,1)),"")</f>
        <v/>
      </c>
      <c r="H1120" s="100" t="str">
        <f>IFERROR(INDEX('INPUT DATA'!G$6:G$600,MATCH($B1120,'INPUT DATA'!$A$5:$A$600,FALSE)),"")</f>
        <v/>
      </c>
      <c r="I1120" s="100" t="str">
        <f>IFERROR(INDEX('INPUT DATA'!H$5:H$600,MATCH($B1120,'INPUT DATA'!$A$5:$A$600,FALSE)),"")</f>
        <v/>
      </c>
      <c r="J1120" s="100" t="str">
        <f>IFERROR(INDEX($LD$4:$LD$18,MATCH('INPUT DATA'!I122,$LC$4:$LC$18,1)),"")</f>
        <v/>
      </c>
      <c r="K1120" s="100" t="str">
        <f>IFERROR(INDEX('INPUT DATA'!J$5:J$600,MATCH($B1120,'INPUT DATA'!$A$5:$A$600,FALSE)),"")</f>
        <v/>
      </c>
      <c r="L1120" s="100" t="str">
        <f>IFERROR(INDEX('INPUT DATA'!K$5:K$600,MATCH($B1120,'INPUT DATA'!$A$5:$A$600,FALSE)),"")</f>
        <v/>
      </c>
      <c r="M1120" s="100" t="str">
        <f>IFERROR(INDEX($LD$4:$LD$18,MATCH('INPUT DATA'!L122,$LC$4:$LC$18,1)),"")</f>
        <v/>
      </c>
      <c r="N1120" s="100" t="str">
        <f>IFERROR(INDEX('INPUT DATA'!M$5:M$600,MATCH($B1120,'INPUT DATA'!$A$5:$A$600,FALSE)),"")</f>
        <v/>
      </c>
      <c r="O1120" s="100" t="str">
        <f>IFERROR(INDEX('INPUT DATA'!N$5:N$600,MATCH($B1120,'INPUT DATA'!$A$5:$A$600,FALSE)),"")</f>
        <v/>
      </c>
      <c r="P1120" s="100" t="str">
        <f>IFERROR(INDEX($LD$4:$LD$18,MATCH('INPUT DATA'!O122,$LC$4:$LC$18,1)),"")</f>
        <v/>
      </c>
      <c r="Q1120" s="100" t="str">
        <f>IFERROR(INDEX('INPUT DATA'!P$5:P$600,MATCH($B1120,'INPUT DATA'!$A$5:$A$600,FALSE)),"")</f>
        <v/>
      </c>
      <c r="R1120" s="100" t="str">
        <f>IFERROR(INDEX('INPUT DATA'!Q$5:Q$600,MATCH($B1120,'INPUT DATA'!$A$5:$A$600,FALSE)),"")</f>
        <v/>
      </c>
      <c r="S1120" s="100" t="str">
        <f>IFERROR(INDEX($LD$4:$LD$18,MATCH('INPUT DATA'!R122,$LC$4:$LC$18,1)),"")</f>
        <v/>
      </c>
      <c r="T1120" s="100" t="str">
        <f>IFERROR(INDEX('INPUT DATA'!S$5:S$600,MATCH($B1120,'INPUT DATA'!$A$5:$A$600,FALSE)),"")</f>
        <v/>
      </c>
      <c r="U1120" s="100" t="str">
        <f>IFERROR(INDEX('INPUT DATA'!T$5:T$600,MATCH($B1120,'INPUT DATA'!$A$5:$A$600,FALSE)),"")</f>
        <v/>
      </c>
      <c r="V1120" s="100" t="str">
        <f>IFERROR(INDEX($LD$4:$LD$18,MATCH('INPUT DATA'!U122,$LC$4:$LC$18,1)),"")</f>
        <v/>
      </c>
      <c r="W1120" s="100" t="str">
        <f>IFERROR(INDEX('INPUT DATA'!V$5:V$600,MATCH($B1120,'INPUT DATA'!$A$5:$A$600,FALSE)),"")</f>
        <v/>
      </c>
      <c r="X1120" s="100" t="str">
        <f>IFERROR(INDEX('INPUT DATA'!W$5:W$600,MATCH($B1120,'INPUT DATA'!$A$5:$A$600,FALSE)),"")</f>
        <v/>
      </c>
      <c r="Y1120" s="100" t="str">
        <f>IFERROR(INDEX('INPUT DATA'!X$5:X$600,MATCH($B1120,'INPUT DATA'!$A$5:$A$600,FALSE)),"")</f>
        <v/>
      </c>
      <c r="Z1120" s="100" t="str">
        <f>IFERROR(INDEX('INPUT DATA'!Y$5:Y$600,MATCH($B1120,'INPUT DATA'!$A$5:$A$600,FALSE)),"")</f>
        <v/>
      </c>
      <c r="AA1120" s="100" t="str">
        <f>IFERROR(INDEX('INPUT DATA'!Z$5:Z$600,MATCH($B1120,'INPUT DATA'!$A$5:$A$600,FALSE)),"")</f>
        <v/>
      </c>
      <c r="AB1120" s="100" t="str">
        <f>IFERROR(INDEX('INPUT DATA'!AA$5:AA$600,MATCH($B1120,'INPUT DATA'!$A$5:$A$600,FALSE)),"")</f>
        <v/>
      </c>
    </row>
    <row r="1121" spans="2:28" ht="15" customHeight="1" x14ac:dyDescent="0.25">
      <c r="B1121" s="115" t="str">
        <f>IF('INPUT INF'!A121="","",IF('INPUT INF'!E121="DROP","",'INPUT INF'!A121))</f>
        <v/>
      </c>
      <c r="C1121" s="115" t="str">
        <f>IFERROR(INDEX('INPUT INF'!B121:B719,MATCH(B1121,'INPUT INF'!A121:A719,FALSE)),"")</f>
        <v/>
      </c>
      <c r="E1121" s="100" t="str">
        <f>IFERROR(INDEX('INPUT DATA'!D$5:D$600,MATCH($B1121,'INPUT DATA'!$A$5:$A$600,FALSE)),"")</f>
        <v/>
      </c>
      <c r="F1121" s="100" t="str">
        <f>IFERROR(INDEX('INPUT DATA'!E$5:E$600,MATCH($B1121,'INPUT DATA'!$A$5:$A$600,FALSE)),"")</f>
        <v/>
      </c>
      <c r="G1121" s="100" t="str">
        <f>IFERROR(INDEX($LD$4:$LD$18,MATCH('INPUT DATA'!F123,$LC$4:$LC$18,1)),"")</f>
        <v/>
      </c>
      <c r="H1121" s="100" t="str">
        <f>IFERROR(INDEX('INPUT DATA'!G$6:G$600,MATCH($B1121,'INPUT DATA'!$A$5:$A$600,FALSE)),"")</f>
        <v/>
      </c>
      <c r="I1121" s="100" t="str">
        <f>IFERROR(INDEX('INPUT DATA'!H$5:H$600,MATCH($B1121,'INPUT DATA'!$A$5:$A$600,FALSE)),"")</f>
        <v/>
      </c>
      <c r="J1121" s="100" t="str">
        <f>IFERROR(INDEX($LD$4:$LD$18,MATCH('INPUT DATA'!I123,$LC$4:$LC$18,1)),"")</f>
        <v/>
      </c>
      <c r="K1121" s="100" t="str">
        <f>IFERROR(INDEX('INPUT DATA'!J$5:J$600,MATCH($B1121,'INPUT DATA'!$A$5:$A$600,FALSE)),"")</f>
        <v/>
      </c>
      <c r="L1121" s="100" t="str">
        <f>IFERROR(INDEX('INPUT DATA'!K$5:K$600,MATCH($B1121,'INPUT DATA'!$A$5:$A$600,FALSE)),"")</f>
        <v/>
      </c>
      <c r="M1121" s="100" t="str">
        <f>IFERROR(INDEX($LD$4:$LD$18,MATCH('INPUT DATA'!L123,$LC$4:$LC$18,1)),"")</f>
        <v/>
      </c>
      <c r="N1121" s="100" t="str">
        <f>IFERROR(INDEX('INPUT DATA'!M$5:M$600,MATCH($B1121,'INPUT DATA'!$A$5:$A$600,FALSE)),"")</f>
        <v/>
      </c>
      <c r="O1121" s="100" t="str">
        <f>IFERROR(INDEX('INPUT DATA'!N$5:N$600,MATCH($B1121,'INPUT DATA'!$A$5:$A$600,FALSE)),"")</f>
        <v/>
      </c>
      <c r="P1121" s="100" t="str">
        <f>IFERROR(INDEX($LD$4:$LD$18,MATCH('INPUT DATA'!O123,$LC$4:$LC$18,1)),"")</f>
        <v/>
      </c>
      <c r="Q1121" s="100" t="str">
        <f>IFERROR(INDEX('INPUT DATA'!P$5:P$600,MATCH($B1121,'INPUT DATA'!$A$5:$A$600,FALSE)),"")</f>
        <v/>
      </c>
      <c r="R1121" s="100" t="str">
        <f>IFERROR(INDEX('INPUT DATA'!Q$5:Q$600,MATCH($B1121,'INPUT DATA'!$A$5:$A$600,FALSE)),"")</f>
        <v/>
      </c>
      <c r="S1121" s="100" t="str">
        <f>IFERROR(INDEX($LD$4:$LD$18,MATCH('INPUT DATA'!R123,$LC$4:$LC$18,1)),"")</f>
        <v/>
      </c>
      <c r="T1121" s="100" t="str">
        <f>IFERROR(INDEX('INPUT DATA'!S$5:S$600,MATCH($B1121,'INPUT DATA'!$A$5:$A$600,FALSE)),"")</f>
        <v/>
      </c>
      <c r="U1121" s="100" t="str">
        <f>IFERROR(INDEX('INPUT DATA'!T$5:T$600,MATCH($B1121,'INPUT DATA'!$A$5:$A$600,FALSE)),"")</f>
        <v/>
      </c>
      <c r="V1121" s="100" t="str">
        <f>IFERROR(INDEX($LD$4:$LD$18,MATCH('INPUT DATA'!U123,$LC$4:$LC$18,1)),"")</f>
        <v/>
      </c>
      <c r="W1121" s="100" t="str">
        <f>IFERROR(INDEX('INPUT DATA'!V$5:V$600,MATCH($B1121,'INPUT DATA'!$A$5:$A$600,FALSE)),"")</f>
        <v/>
      </c>
      <c r="X1121" s="100" t="str">
        <f>IFERROR(INDEX('INPUT DATA'!W$5:W$600,MATCH($B1121,'INPUT DATA'!$A$5:$A$600,FALSE)),"")</f>
        <v/>
      </c>
      <c r="Y1121" s="100" t="str">
        <f>IFERROR(INDEX('INPUT DATA'!X$5:X$600,MATCH($B1121,'INPUT DATA'!$A$5:$A$600,FALSE)),"")</f>
        <v/>
      </c>
      <c r="Z1121" s="100" t="str">
        <f>IFERROR(INDEX('INPUT DATA'!Y$5:Y$600,MATCH($B1121,'INPUT DATA'!$A$5:$A$600,FALSE)),"")</f>
        <v/>
      </c>
      <c r="AA1121" s="100" t="str">
        <f>IFERROR(INDEX('INPUT DATA'!Z$5:Z$600,MATCH($B1121,'INPUT DATA'!$A$5:$A$600,FALSE)),"")</f>
        <v/>
      </c>
      <c r="AB1121" s="100" t="str">
        <f>IFERROR(INDEX('INPUT DATA'!AA$5:AA$600,MATCH($B1121,'INPUT DATA'!$A$5:$A$600,FALSE)),"")</f>
        <v/>
      </c>
    </row>
    <row r="1122" spans="2:28" ht="15" customHeight="1" x14ac:dyDescent="0.25">
      <c r="B1122" s="115" t="str">
        <f>IF('INPUT INF'!A122="","",IF('INPUT INF'!E122="DROP","",'INPUT INF'!A122))</f>
        <v/>
      </c>
      <c r="C1122" s="115" t="str">
        <f>IFERROR(INDEX('INPUT INF'!B122:B720,MATCH(B1122,'INPUT INF'!A122:A720,FALSE)),"")</f>
        <v/>
      </c>
      <c r="E1122" s="100" t="str">
        <f>IFERROR(INDEX('INPUT DATA'!D$5:D$600,MATCH($B1122,'INPUT DATA'!$A$5:$A$600,FALSE)),"")</f>
        <v/>
      </c>
      <c r="F1122" s="100" t="str">
        <f>IFERROR(INDEX('INPUT DATA'!E$5:E$600,MATCH($B1122,'INPUT DATA'!$A$5:$A$600,FALSE)),"")</f>
        <v/>
      </c>
      <c r="G1122" s="100" t="str">
        <f>IFERROR(INDEX($LD$4:$LD$18,MATCH('INPUT DATA'!F124,$LC$4:$LC$18,1)),"")</f>
        <v/>
      </c>
      <c r="H1122" s="100" t="str">
        <f>IFERROR(INDEX('INPUT DATA'!G$6:G$600,MATCH($B1122,'INPUT DATA'!$A$5:$A$600,FALSE)),"")</f>
        <v/>
      </c>
      <c r="I1122" s="100" t="str">
        <f>IFERROR(INDEX('INPUT DATA'!H$5:H$600,MATCH($B1122,'INPUT DATA'!$A$5:$A$600,FALSE)),"")</f>
        <v/>
      </c>
      <c r="J1122" s="100" t="str">
        <f>IFERROR(INDEX($LD$4:$LD$18,MATCH('INPUT DATA'!I124,$LC$4:$LC$18,1)),"")</f>
        <v/>
      </c>
      <c r="K1122" s="100" t="str">
        <f>IFERROR(INDEX('INPUT DATA'!J$5:J$600,MATCH($B1122,'INPUT DATA'!$A$5:$A$600,FALSE)),"")</f>
        <v/>
      </c>
      <c r="L1122" s="100" t="str">
        <f>IFERROR(INDEX('INPUT DATA'!K$5:K$600,MATCH($B1122,'INPUT DATA'!$A$5:$A$600,FALSE)),"")</f>
        <v/>
      </c>
      <c r="M1122" s="100" t="str">
        <f>IFERROR(INDEX($LD$4:$LD$18,MATCH('INPUT DATA'!L124,$LC$4:$LC$18,1)),"")</f>
        <v/>
      </c>
      <c r="N1122" s="100" t="str">
        <f>IFERROR(INDEX('INPUT DATA'!M$5:M$600,MATCH($B1122,'INPUT DATA'!$A$5:$A$600,FALSE)),"")</f>
        <v/>
      </c>
      <c r="O1122" s="100" t="str">
        <f>IFERROR(INDEX('INPUT DATA'!N$5:N$600,MATCH($B1122,'INPUT DATA'!$A$5:$A$600,FALSE)),"")</f>
        <v/>
      </c>
      <c r="P1122" s="100" t="str">
        <f>IFERROR(INDEX($LD$4:$LD$18,MATCH('INPUT DATA'!O124,$LC$4:$LC$18,1)),"")</f>
        <v/>
      </c>
      <c r="Q1122" s="100" t="str">
        <f>IFERROR(INDEX('INPUT DATA'!P$5:P$600,MATCH($B1122,'INPUT DATA'!$A$5:$A$600,FALSE)),"")</f>
        <v/>
      </c>
      <c r="R1122" s="100" t="str">
        <f>IFERROR(INDEX('INPUT DATA'!Q$5:Q$600,MATCH($B1122,'INPUT DATA'!$A$5:$A$600,FALSE)),"")</f>
        <v/>
      </c>
      <c r="S1122" s="100" t="str">
        <f>IFERROR(INDEX($LD$4:$LD$18,MATCH('INPUT DATA'!R124,$LC$4:$LC$18,1)),"")</f>
        <v/>
      </c>
      <c r="T1122" s="100" t="str">
        <f>IFERROR(INDEX('INPUT DATA'!S$5:S$600,MATCH($B1122,'INPUT DATA'!$A$5:$A$600,FALSE)),"")</f>
        <v/>
      </c>
      <c r="U1122" s="100" t="str">
        <f>IFERROR(INDEX('INPUT DATA'!T$5:T$600,MATCH($B1122,'INPUT DATA'!$A$5:$A$600,FALSE)),"")</f>
        <v/>
      </c>
      <c r="V1122" s="100" t="str">
        <f>IFERROR(INDEX($LD$4:$LD$18,MATCH('INPUT DATA'!U124,$LC$4:$LC$18,1)),"")</f>
        <v/>
      </c>
      <c r="W1122" s="100" t="str">
        <f>IFERROR(INDEX('INPUT DATA'!V$5:V$600,MATCH($B1122,'INPUT DATA'!$A$5:$A$600,FALSE)),"")</f>
        <v/>
      </c>
      <c r="X1122" s="100" t="str">
        <f>IFERROR(INDEX('INPUT DATA'!W$5:W$600,MATCH($B1122,'INPUT DATA'!$A$5:$A$600,FALSE)),"")</f>
        <v/>
      </c>
      <c r="Y1122" s="100" t="str">
        <f>IFERROR(INDEX('INPUT DATA'!X$5:X$600,MATCH($B1122,'INPUT DATA'!$A$5:$A$600,FALSE)),"")</f>
        <v/>
      </c>
      <c r="Z1122" s="100" t="str">
        <f>IFERROR(INDEX('INPUT DATA'!Y$5:Y$600,MATCH($B1122,'INPUT DATA'!$A$5:$A$600,FALSE)),"")</f>
        <v/>
      </c>
      <c r="AA1122" s="100" t="str">
        <f>IFERROR(INDEX('INPUT DATA'!Z$5:Z$600,MATCH($B1122,'INPUT DATA'!$A$5:$A$600,FALSE)),"")</f>
        <v/>
      </c>
      <c r="AB1122" s="100" t="str">
        <f>IFERROR(INDEX('INPUT DATA'!AA$5:AA$600,MATCH($B1122,'INPUT DATA'!$A$5:$A$600,FALSE)),"")</f>
        <v/>
      </c>
    </row>
    <row r="1123" spans="2:28" ht="15" customHeight="1" x14ac:dyDescent="0.25">
      <c r="B1123" s="115" t="str">
        <f>IF('INPUT INF'!A123="","",IF('INPUT INF'!E123="DROP","",'INPUT INF'!A123))</f>
        <v/>
      </c>
      <c r="C1123" s="115" t="str">
        <f>IFERROR(INDEX('INPUT INF'!B123:B721,MATCH(B1123,'INPUT INF'!A123:A721,FALSE)),"")</f>
        <v/>
      </c>
      <c r="E1123" s="100" t="str">
        <f>IFERROR(INDEX('INPUT DATA'!D$5:D$600,MATCH($B1123,'INPUT DATA'!$A$5:$A$600,FALSE)),"")</f>
        <v/>
      </c>
      <c r="F1123" s="100" t="str">
        <f>IFERROR(INDEX('INPUT DATA'!E$5:E$600,MATCH($B1123,'INPUT DATA'!$A$5:$A$600,FALSE)),"")</f>
        <v/>
      </c>
      <c r="G1123" s="100" t="str">
        <f>IFERROR(INDEX($LD$4:$LD$18,MATCH('INPUT DATA'!F125,$LC$4:$LC$18,1)),"")</f>
        <v/>
      </c>
      <c r="H1123" s="100" t="str">
        <f>IFERROR(INDEX('INPUT DATA'!G$6:G$600,MATCH($B1123,'INPUT DATA'!$A$5:$A$600,FALSE)),"")</f>
        <v/>
      </c>
      <c r="I1123" s="100" t="str">
        <f>IFERROR(INDEX('INPUT DATA'!H$5:H$600,MATCH($B1123,'INPUT DATA'!$A$5:$A$600,FALSE)),"")</f>
        <v/>
      </c>
      <c r="J1123" s="100" t="str">
        <f>IFERROR(INDEX($LD$4:$LD$18,MATCH('INPUT DATA'!I125,$LC$4:$LC$18,1)),"")</f>
        <v/>
      </c>
      <c r="K1123" s="100" t="str">
        <f>IFERROR(INDEX('INPUT DATA'!J$5:J$600,MATCH($B1123,'INPUT DATA'!$A$5:$A$600,FALSE)),"")</f>
        <v/>
      </c>
      <c r="L1123" s="100" t="str">
        <f>IFERROR(INDEX('INPUT DATA'!K$5:K$600,MATCH($B1123,'INPUT DATA'!$A$5:$A$600,FALSE)),"")</f>
        <v/>
      </c>
      <c r="M1123" s="100" t="str">
        <f>IFERROR(INDEX($LD$4:$LD$18,MATCH('INPUT DATA'!L125,$LC$4:$LC$18,1)),"")</f>
        <v/>
      </c>
      <c r="N1123" s="100" t="str">
        <f>IFERROR(INDEX('INPUT DATA'!M$5:M$600,MATCH($B1123,'INPUT DATA'!$A$5:$A$600,FALSE)),"")</f>
        <v/>
      </c>
      <c r="O1123" s="100" t="str">
        <f>IFERROR(INDEX('INPUT DATA'!N$5:N$600,MATCH($B1123,'INPUT DATA'!$A$5:$A$600,FALSE)),"")</f>
        <v/>
      </c>
      <c r="P1123" s="100" t="str">
        <f>IFERROR(INDEX($LD$4:$LD$18,MATCH('INPUT DATA'!O125,$LC$4:$LC$18,1)),"")</f>
        <v/>
      </c>
      <c r="Q1123" s="100" t="str">
        <f>IFERROR(INDEX('INPUT DATA'!P$5:P$600,MATCH($B1123,'INPUT DATA'!$A$5:$A$600,FALSE)),"")</f>
        <v/>
      </c>
      <c r="R1123" s="100" t="str">
        <f>IFERROR(INDEX('INPUT DATA'!Q$5:Q$600,MATCH($B1123,'INPUT DATA'!$A$5:$A$600,FALSE)),"")</f>
        <v/>
      </c>
      <c r="S1123" s="100" t="str">
        <f>IFERROR(INDEX($LD$4:$LD$18,MATCH('INPUT DATA'!R125,$LC$4:$LC$18,1)),"")</f>
        <v/>
      </c>
      <c r="T1123" s="100" t="str">
        <f>IFERROR(INDEX('INPUT DATA'!S$5:S$600,MATCH($B1123,'INPUT DATA'!$A$5:$A$600,FALSE)),"")</f>
        <v/>
      </c>
      <c r="U1123" s="100" t="str">
        <f>IFERROR(INDEX('INPUT DATA'!T$5:T$600,MATCH($B1123,'INPUT DATA'!$A$5:$A$600,FALSE)),"")</f>
        <v/>
      </c>
      <c r="V1123" s="100" t="str">
        <f>IFERROR(INDEX($LD$4:$LD$18,MATCH('INPUT DATA'!U125,$LC$4:$LC$18,1)),"")</f>
        <v/>
      </c>
      <c r="W1123" s="100" t="str">
        <f>IFERROR(INDEX('INPUT DATA'!V$5:V$600,MATCH($B1123,'INPUT DATA'!$A$5:$A$600,FALSE)),"")</f>
        <v/>
      </c>
      <c r="X1123" s="100" t="str">
        <f>IFERROR(INDEX('INPUT DATA'!W$5:W$600,MATCH($B1123,'INPUT DATA'!$A$5:$A$600,FALSE)),"")</f>
        <v/>
      </c>
      <c r="Y1123" s="100" t="str">
        <f>IFERROR(INDEX('INPUT DATA'!X$5:X$600,MATCH($B1123,'INPUT DATA'!$A$5:$A$600,FALSE)),"")</f>
        <v/>
      </c>
      <c r="Z1123" s="100" t="str">
        <f>IFERROR(INDEX('INPUT DATA'!Y$5:Y$600,MATCH($B1123,'INPUT DATA'!$A$5:$A$600,FALSE)),"")</f>
        <v/>
      </c>
      <c r="AA1123" s="100" t="str">
        <f>IFERROR(INDEX('INPUT DATA'!Z$5:Z$600,MATCH($B1123,'INPUT DATA'!$A$5:$A$600,FALSE)),"")</f>
        <v/>
      </c>
      <c r="AB1123" s="100" t="str">
        <f>IFERROR(INDEX('INPUT DATA'!AA$5:AA$600,MATCH($B1123,'INPUT DATA'!$A$5:$A$600,FALSE)),"")</f>
        <v/>
      </c>
    </row>
    <row r="1124" spans="2:28" ht="15" customHeight="1" x14ac:dyDescent="0.25">
      <c r="B1124" s="115" t="str">
        <f>IF('INPUT INF'!A124="","",IF('INPUT INF'!E124="DROP","",'INPUT INF'!A124))</f>
        <v/>
      </c>
      <c r="C1124" s="115" t="str">
        <f>IFERROR(INDEX('INPUT INF'!B124:B722,MATCH(B1124,'INPUT INF'!A124:A722,FALSE)),"")</f>
        <v/>
      </c>
      <c r="E1124" s="100" t="str">
        <f>IFERROR(INDEX('INPUT DATA'!D$5:D$600,MATCH($B1124,'INPUT DATA'!$A$5:$A$600,FALSE)),"")</f>
        <v/>
      </c>
      <c r="F1124" s="100" t="str">
        <f>IFERROR(INDEX('INPUT DATA'!E$5:E$600,MATCH($B1124,'INPUT DATA'!$A$5:$A$600,FALSE)),"")</f>
        <v/>
      </c>
      <c r="G1124" s="100" t="str">
        <f>IFERROR(INDEX($LD$4:$LD$18,MATCH('INPUT DATA'!F126,$LC$4:$LC$18,1)),"")</f>
        <v/>
      </c>
      <c r="H1124" s="100" t="str">
        <f>IFERROR(INDEX('INPUT DATA'!G$6:G$600,MATCH($B1124,'INPUT DATA'!$A$5:$A$600,FALSE)),"")</f>
        <v/>
      </c>
      <c r="I1124" s="100" t="str">
        <f>IFERROR(INDEX('INPUT DATA'!H$5:H$600,MATCH($B1124,'INPUT DATA'!$A$5:$A$600,FALSE)),"")</f>
        <v/>
      </c>
      <c r="J1124" s="100" t="str">
        <f>IFERROR(INDEX($LD$4:$LD$18,MATCH('INPUT DATA'!I126,$LC$4:$LC$18,1)),"")</f>
        <v/>
      </c>
      <c r="K1124" s="100" t="str">
        <f>IFERROR(INDEX('INPUT DATA'!J$5:J$600,MATCH($B1124,'INPUT DATA'!$A$5:$A$600,FALSE)),"")</f>
        <v/>
      </c>
      <c r="L1124" s="100" t="str">
        <f>IFERROR(INDEX('INPUT DATA'!K$5:K$600,MATCH($B1124,'INPUT DATA'!$A$5:$A$600,FALSE)),"")</f>
        <v/>
      </c>
      <c r="M1124" s="100" t="str">
        <f>IFERROR(INDEX($LD$4:$LD$18,MATCH('INPUT DATA'!L126,$LC$4:$LC$18,1)),"")</f>
        <v/>
      </c>
      <c r="N1124" s="100" t="str">
        <f>IFERROR(INDEX('INPUT DATA'!M$5:M$600,MATCH($B1124,'INPUT DATA'!$A$5:$A$600,FALSE)),"")</f>
        <v/>
      </c>
      <c r="O1124" s="100" t="str">
        <f>IFERROR(INDEX('INPUT DATA'!N$5:N$600,MATCH($B1124,'INPUT DATA'!$A$5:$A$600,FALSE)),"")</f>
        <v/>
      </c>
      <c r="P1124" s="100" t="str">
        <f>IFERROR(INDEX($LD$4:$LD$18,MATCH('INPUT DATA'!O126,$LC$4:$LC$18,1)),"")</f>
        <v/>
      </c>
      <c r="Q1124" s="100" t="str">
        <f>IFERROR(INDEX('INPUT DATA'!P$5:P$600,MATCH($B1124,'INPUT DATA'!$A$5:$A$600,FALSE)),"")</f>
        <v/>
      </c>
      <c r="R1124" s="100" t="str">
        <f>IFERROR(INDEX('INPUT DATA'!Q$5:Q$600,MATCH($B1124,'INPUT DATA'!$A$5:$A$600,FALSE)),"")</f>
        <v/>
      </c>
      <c r="S1124" s="100" t="str">
        <f>IFERROR(INDEX($LD$4:$LD$18,MATCH('INPUT DATA'!R126,$LC$4:$LC$18,1)),"")</f>
        <v/>
      </c>
      <c r="T1124" s="100" t="str">
        <f>IFERROR(INDEX('INPUT DATA'!S$5:S$600,MATCH($B1124,'INPUT DATA'!$A$5:$A$600,FALSE)),"")</f>
        <v/>
      </c>
      <c r="U1124" s="100" t="str">
        <f>IFERROR(INDEX('INPUT DATA'!T$5:T$600,MATCH($B1124,'INPUT DATA'!$A$5:$A$600,FALSE)),"")</f>
        <v/>
      </c>
      <c r="V1124" s="100" t="str">
        <f>IFERROR(INDEX($LD$4:$LD$18,MATCH('INPUT DATA'!U126,$LC$4:$LC$18,1)),"")</f>
        <v/>
      </c>
      <c r="W1124" s="100" t="str">
        <f>IFERROR(INDEX('INPUT DATA'!V$5:V$600,MATCH($B1124,'INPUT DATA'!$A$5:$A$600,FALSE)),"")</f>
        <v/>
      </c>
      <c r="X1124" s="100" t="str">
        <f>IFERROR(INDEX('INPUT DATA'!W$5:W$600,MATCH($B1124,'INPUT DATA'!$A$5:$A$600,FALSE)),"")</f>
        <v/>
      </c>
      <c r="Y1124" s="100" t="str">
        <f>IFERROR(INDEX('INPUT DATA'!X$5:X$600,MATCH($B1124,'INPUT DATA'!$A$5:$A$600,FALSE)),"")</f>
        <v/>
      </c>
      <c r="Z1124" s="100" t="str">
        <f>IFERROR(INDEX('INPUT DATA'!Y$5:Y$600,MATCH($B1124,'INPUT DATA'!$A$5:$A$600,FALSE)),"")</f>
        <v/>
      </c>
      <c r="AA1124" s="100" t="str">
        <f>IFERROR(INDEX('INPUT DATA'!Z$5:Z$600,MATCH($B1124,'INPUT DATA'!$A$5:$A$600,FALSE)),"")</f>
        <v/>
      </c>
      <c r="AB1124" s="100" t="str">
        <f>IFERROR(INDEX('INPUT DATA'!AA$5:AA$600,MATCH($B1124,'INPUT DATA'!$A$5:$A$600,FALSE)),"")</f>
        <v/>
      </c>
    </row>
    <row r="1125" spans="2:28" ht="15" customHeight="1" x14ac:dyDescent="0.25">
      <c r="B1125" s="115" t="str">
        <f>IF('INPUT INF'!A125="","",IF('INPUT INF'!E125="DROP","",'INPUT INF'!A125))</f>
        <v/>
      </c>
      <c r="C1125" s="115" t="str">
        <f>IFERROR(INDEX('INPUT INF'!B125:B723,MATCH(B1125,'INPUT INF'!A125:A723,FALSE)),"")</f>
        <v/>
      </c>
      <c r="E1125" s="100" t="str">
        <f>IFERROR(INDEX('INPUT DATA'!D$5:D$600,MATCH($B1125,'INPUT DATA'!$A$5:$A$600,FALSE)),"")</f>
        <v/>
      </c>
      <c r="F1125" s="100" t="str">
        <f>IFERROR(INDEX('INPUT DATA'!E$5:E$600,MATCH($B1125,'INPUT DATA'!$A$5:$A$600,FALSE)),"")</f>
        <v/>
      </c>
      <c r="G1125" s="100" t="str">
        <f>IFERROR(INDEX($LD$4:$LD$18,MATCH('INPUT DATA'!F127,$LC$4:$LC$18,1)),"")</f>
        <v/>
      </c>
      <c r="H1125" s="100" t="str">
        <f>IFERROR(INDEX('INPUT DATA'!G$6:G$600,MATCH($B1125,'INPUT DATA'!$A$5:$A$600,FALSE)),"")</f>
        <v/>
      </c>
      <c r="I1125" s="100" t="str">
        <f>IFERROR(INDEX('INPUT DATA'!H$5:H$600,MATCH($B1125,'INPUT DATA'!$A$5:$A$600,FALSE)),"")</f>
        <v/>
      </c>
      <c r="J1125" s="100" t="str">
        <f>IFERROR(INDEX($LD$4:$LD$18,MATCH('INPUT DATA'!I127,$LC$4:$LC$18,1)),"")</f>
        <v/>
      </c>
      <c r="K1125" s="100" t="str">
        <f>IFERROR(INDEX('INPUT DATA'!J$5:J$600,MATCH($B1125,'INPUT DATA'!$A$5:$A$600,FALSE)),"")</f>
        <v/>
      </c>
      <c r="L1125" s="100" t="str">
        <f>IFERROR(INDEX('INPUT DATA'!K$5:K$600,MATCH($B1125,'INPUT DATA'!$A$5:$A$600,FALSE)),"")</f>
        <v/>
      </c>
      <c r="M1125" s="100" t="str">
        <f>IFERROR(INDEX($LD$4:$LD$18,MATCH('INPUT DATA'!L127,$LC$4:$LC$18,1)),"")</f>
        <v/>
      </c>
      <c r="N1125" s="100" t="str">
        <f>IFERROR(INDEX('INPUT DATA'!M$5:M$600,MATCH($B1125,'INPUT DATA'!$A$5:$A$600,FALSE)),"")</f>
        <v/>
      </c>
      <c r="O1125" s="100" t="str">
        <f>IFERROR(INDEX('INPUT DATA'!N$5:N$600,MATCH($B1125,'INPUT DATA'!$A$5:$A$600,FALSE)),"")</f>
        <v/>
      </c>
      <c r="P1125" s="100" t="str">
        <f>IFERROR(INDEX($LD$4:$LD$18,MATCH('INPUT DATA'!O127,$LC$4:$LC$18,1)),"")</f>
        <v/>
      </c>
      <c r="Q1125" s="100" t="str">
        <f>IFERROR(INDEX('INPUT DATA'!P$5:P$600,MATCH($B1125,'INPUT DATA'!$A$5:$A$600,FALSE)),"")</f>
        <v/>
      </c>
      <c r="R1125" s="100" t="str">
        <f>IFERROR(INDEX('INPUT DATA'!Q$5:Q$600,MATCH($B1125,'INPUT DATA'!$A$5:$A$600,FALSE)),"")</f>
        <v/>
      </c>
      <c r="S1125" s="100" t="str">
        <f>IFERROR(INDEX($LD$4:$LD$18,MATCH('INPUT DATA'!R127,$LC$4:$LC$18,1)),"")</f>
        <v/>
      </c>
      <c r="T1125" s="100" t="str">
        <f>IFERROR(INDEX('INPUT DATA'!S$5:S$600,MATCH($B1125,'INPUT DATA'!$A$5:$A$600,FALSE)),"")</f>
        <v/>
      </c>
      <c r="U1125" s="100" t="str">
        <f>IFERROR(INDEX('INPUT DATA'!T$5:T$600,MATCH($B1125,'INPUT DATA'!$A$5:$A$600,FALSE)),"")</f>
        <v/>
      </c>
      <c r="V1125" s="100" t="str">
        <f>IFERROR(INDEX($LD$4:$LD$18,MATCH('INPUT DATA'!U127,$LC$4:$LC$18,1)),"")</f>
        <v/>
      </c>
      <c r="W1125" s="100" t="str">
        <f>IFERROR(INDEX('INPUT DATA'!V$5:V$600,MATCH($B1125,'INPUT DATA'!$A$5:$A$600,FALSE)),"")</f>
        <v/>
      </c>
      <c r="X1125" s="100" t="str">
        <f>IFERROR(INDEX('INPUT DATA'!W$5:W$600,MATCH($B1125,'INPUT DATA'!$A$5:$A$600,FALSE)),"")</f>
        <v/>
      </c>
      <c r="Y1125" s="100" t="str">
        <f>IFERROR(INDEX('INPUT DATA'!X$5:X$600,MATCH($B1125,'INPUT DATA'!$A$5:$A$600,FALSE)),"")</f>
        <v/>
      </c>
      <c r="Z1125" s="100" t="str">
        <f>IFERROR(INDEX('INPUT DATA'!Y$5:Y$600,MATCH($B1125,'INPUT DATA'!$A$5:$A$600,FALSE)),"")</f>
        <v/>
      </c>
      <c r="AA1125" s="100" t="str">
        <f>IFERROR(INDEX('INPUT DATA'!Z$5:Z$600,MATCH($B1125,'INPUT DATA'!$A$5:$A$600,FALSE)),"")</f>
        <v/>
      </c>
      <c r="AB1125" s="100" t="str">
        <f>IFERROR(INDEX('INPUT DATA'!AA$5:AA$600,MATCH($B1125,'INPUT DATA'!$A$5:$A$600,FALSE)),"")</f>
        <v/>
      </c>
    </row>
    <row r="1126" spans="2:28" ht="15" customHeight="1" x14ac:dyDescent="0.25">
      <c r="B1126" s="115" t="str">
        <f>IF('INPUT INF'!A126="","",IF('INPUT INF'!E126="DROP","",'INPUT INF'!A126))</f>
        <v/>
      </c>
      <c r="C1126" s="115" t="str">
        <f>IFERROR(INDEX('INPUT INF'!B126:B724,MATCH(B1126,'INPUT INF'!A126:A724,FALSE)),"")</f>
        <v/>
      </c>
      <c r="E1126" s="100" t="str">
        <f>IFERROR(INDEX('INPUT DATA'!D$5:D$600,MATCH($B1126,'INPUT DATA'!$A$5:$A$600,FALSE)),"")</f>
        <v/>
      </c>
      <c r="F1126" s="100" t="str">
        <f>IFERROR(INDEX('INPUT DATA'!E$5:E$600,MATCH($B1126,'INPUT DATA'!$A$5:$A$600,FALSE)),"")</f>
        <v/>
      </c>
      <c r="G1126" s="100" t="str">
        <f>IFERROR(INDEX($LD$4:$LD$18,MATCH('INPUT DATA'!F128,$LC$4:$LC$18,1)),"")</f>
        <v/>
      </c>
      <c r="H1126" s="100" t="str">
        <f>IFERROR(INDEX('INPUT DATA'!G$6:G$600,MATCH($B1126,'INPUT DATA'!$A$5:$A$600,FALSE)),"")</f>
        <v/>
      </c>
      <c r="I1126" s="100" t="str">
        <f>IFERROR(INDEX('INPUT DATA'!H$5:H$600,MATCH($B1126,'INPUT DATA'!$A$5:$A$600,FALSE)),"")</f>
        <v/>
      </c>
      <c r="J1126" s="100" t="str">
        <f>IFERROR(INDEX($LD$4:$LD$18,MATCH('INPUT DATA'!I128,$LC$4:$LC$18,1)),"")</f>
        <v/>
      </c>
      <c r="K1126" s="100" t="str">
        <f>IFERROR(INDEX('INPUT DATA'!J$5:J$600,MATCH($B1126,'INPUT DATA'!$A$5:$A$600,FALSE)),"")</f>
        <v/>
      </c>
      <c r="L1126" s="100" t="str">
        <f>IFERROR(INDEX('INPUT DATA'!K$5:K$600,MATCH($B1126,'INPUT DATA'!$A$5:$A$600,FALSE)),"")</f>
        <v/>
      </c>
      <c r="M1126" s="100" t="str">
        <f>IFERROR(INDEX($LD$4:$LD$18,MATCH('INPUT DATA'!L128,$LC$4:$LC$18,1)),"")</f>
        <v/>
      </c>
      <c r="N1126" s="100" t="str">
        <f>IFERROR(INDEX('INPUT DATA'!M$5:M$600,MATCH($B1126,'INPUT DATA'!$A$5:$A$600,FALSE)),"")</f>
        <v/>
      </c>
      <c r="O1126" s="100" t="str">
        <f>IFERROR(INDEX('INPUT DATA'!N$5:N$600,MATCH($B1126,'INPUT DATA'!$A$5:$A$600,FALSE)),"")</f>
        <v/>
      </c>
      <c r="P1126" s="100" t="str">
        <f>IFERROR(INDEX($LD$4:$LD$18,MATCH('INPUT DATA'!O128,$LC$4:$LC$18,1)),"")</f>
        <v/>
      </c>
      <c r="Q1126" s="100" t="str">
        <f>IFERROR(INDEX('INPUT DATA'!P$5:P$600,MATCH($B1126,'INPUT DATA'!$A$5:$A$600,FALSE)),"")</f>
        <v/>
      </c>
      <c r="R1126" s="100" t="str">
        <f>IFERROR(INDEX('INPUT DATA'!Q$5:Q$600,MATCH($B1126,'INPUT DATA'!$A$5:$A$600,FALSE)),"")</f>
        <v/>
      </c>
      <c r="S1126" s="100" t="str">
        <f>IFERROR(INDEX($LD$4:$LD$18,MATCH('INPUT DATA'!R128,$LC$4:$LC$18,1)),"")</f>
        <v/>
      </c>
      <c r="T1126" s="100" t="str">
        <f>IFERROR(INDEX('INPUT DATA'!S$5:S$600,MATCH($B1126,'INPUT DATA'!$A$5:$A$600,FALSE)),"")</f>
        <v/>
      </c>
      <c r="U1126" s="100" t="str">
        <f>IFERROR(INDEX('INPUT DATA'!T$5:T$600,MATCH($B1126,'INPUT DATA'!$A$5:$A$600,FALSE)),"")</f>
        <v/>
      </c>
      <c r="V1126" s="100" t="str">
        <f>IFERROR(INDEX($LD$4:$LD$18,MATCH('INPUT DATA'!U128,$LC$4:$LC$18,1)),"")</f>
        <v/>
      </c>
      <c r="W1126" s="100" t="str">
        <f>IFERROR(INDEX('INPUT DATA'!V$5:V$600,MATCH($B1126,'INPUT DATA'!$A$5:$A$600,FALSE)),"")</f>
        <v/>
      </c>
      <c r="X1126" s="100" t="str">
        <f>IFERROR(INDEX('INPUT DATA'!W$5:W$600,MATCH($B1126,'INPUT DATA'!$A$5:$A$600,FALSE)),"")</f>
        <v/>
      </c>
      <c r="Y1126" s="100" t="str">
        <f>IFERROR(INDEX('INPUT DATA'!X$5:X$600,MATCH($B1126,'INPUT DATA'!$A$5:$A$600,FALSE)),"")</f>
        <v/>
      </c>
      <c r="Z1126" s="100" t="str">
        <f>IFERROR(INDEX('INPUT DATA'!Y$5:Y$600,MATCH($B1126,'INPUT DATA'!$A$5:$A$600,FALSE)),"")</f>
        <v/>
      </c>
      <c r="AA1126" s="100" t="str">
        <f>IFERROR(INDEX('INPUT DATA'!Z$5:Z$600,MATCH($B1126,'INPUT DATA'!$A$5:$A$600,FALSE)),"")</f>
        <v/>
      </c>
      <c r="AB1126" s="100" t="str">
        <f>IFERROR(INDEX('INPUT DATA'!AA$5:AA$600,MATCH($B1126,'INPUT DATA'!$A$5:$A$600,FALSE)),"")</f>
        <v/>
      </c>
    </row>
    <row r="1127" spans="2:28" ht="15" customHeight="1" x14ac:dyDescent="0.25">
      <c r="B1127" s="115" t="str">
        <f>IF('INPUT INF'!A127="","",IF('INPUT INF'!E127="DROP","",'INPUT INF'!A127))</f>
        <v/>
      </c>
      <c r="C1127" s="115" t="str">
        <f>IFERROR(INDEX('INPUT INF'!B127:B725,MATCH(B1127,'INPUT INF'!A127:A725,FALSE)),"")</f>
        <v/>
      </c>
      <c r="E1127" s="100" t="str">
        <f>IFERROR(INDEX('INPUT DATA'!D$5:D$600,MATCH($B1127,'INPUT DATA'!$A$5:$A$600,FALSE)),"")</f>
        <v/>
      </c>
      <c r="F1127" s="100" t="str">
        <f>IFERROR(INDEX('INPUT DATA'!E$5:E$600,MATCH($B1127,'INPUT DATA'!$A$5:$A$600,FALSE)),"")</f>
        <v/>
      </c>
      <c r="G1127" s="100" t="str">
        <f>IFERROR(INDEX($LD$4:$LD$18,MATCH('INPUT DATA'!F129,$LC$4:$LC$18,1)),"")</f>
        <v/>
      </c>
      <c r="H1127" s="100" t="str">
        <f>IFERROR(INDEX('INPUT DATA'!G$6:G$600,MATCH($B1127,'INPUT DATA'!$A$5:$A$600,FALSE)),"")</f>
        <v/>
      </c>
      <c r="I1127" s="100" t="str">
        <f>IFERROR(INDEX('INPUT DATA'!H$5:H$600,MATCH($B1127,'INPUT DATA'!$A$5:$A$600,FALSE)),"")</f>
        <v/>
      </c>
      <c r="J1127" s="100" t="str">
        <f>IFERROR(INDEX($LD$4:$LD$18,MATCH('INPUT DATA'!I129,$LC$4:$LC$18,1)),"")</f>
        <v/>
      </c>
      <c r="K1127" s="100" t="str">
        <f>IFERROR(INDEX('INPUT DATA'!J$5:J$600,MATCH($B1127,'INPUT DATA'!$A$5:$A$600,FALSE)),"")</f>
        <v/>
      </c>
      <c r="L1127" s="100" t="str">
        <f>IFERROR(INDEX('INPUT DATA'!K$5:K$600,MATCH($B1127,'INPUT DATA'!$A$5:$A$600,FALSE)),"")</f>
        <v/>
      </c>
      <c r="M1127" s="100" t="str">
        <f>IFERROR(INDEX($LD$4:$LD$18,MATCH('INPUT DATA'!L129,$LC$4:$LC$18,1)),"")</f>
        <v/>
      </c>
      <c r="N1127" s="100" t="str">
        <f>IFERROR(INDEX('INPUT DATA'!M$5:M$600,MATCH($B1127,'INPUT DATA'!$A$5:$A$600,FALSE)),"")</f>
        <v/>
      </c>
      <c r="O1127" s="100" t="str">
        <f>IFERROR(INDEX('INPUT DATA'!N$5:N$600,MATCH($B1127,'INPUT DATA'!$A$5:$A$600,FALSE)),"")</f>
        <v/>
      </c>
      <c r="P1127" s="100" t="str">
        <f>IFERROR(INDEX($LD$4:$LD$18,MATCH('INPUT DATA'!O129,$LC$4:$LC$18,1)),"")</f>
        <v/>
      </c>
      <c r="Q1127" s="100" t="str">
        <f>IFERROR(INDEX('INPUT DATA'!P$5:P$600,MATCH($B1127,'INPUT DATA'!$A$5:$A$600,FALSE)),"")</f>
        <v/>
      </c>
      <c r="R1127" s="100" t="str">
        <f>IFERROR(INDEX('INPUT DATA'!Q$5:Q$600,MATCH($B1127,'INPUT DATA'!$A$5:$A$600,FALSE)),"")</f>
        <v/>
      </c>
      <c r="S1127" s="100" t="str">
        <f>IFERROR(INDEX($LD$4:$LD$18,MATCH('INPUT DATA'!R129,$LC$4:$LC$18,1)),"")</f>
        <v/>
      </c>
      <c r="T1127" s="100" t="str">
        <f>IFERROR(INDEX('INPUT DATA'!S$5:S$600,MATCH($B1127,'INPUT DATA'!$A$5:$A$600,FALSE)),"")</f>
        <v/>
      </c>
      <c r="U1127" s="100" t="str">
        <f>IFERROR(INDEX('INPUT DATA'!T$5:T$600,MATCH($B1127,'INPUT DATA'!$A$5:$A$600,FALSE)),"")</f>
        <v/>
      </c>
      <c r="V1127" s="100" t="str">
        <f>IFERROR(INDEX($LD$4:$LD$18,MATCH('INPUT DATA'!U129,$LC$4:$LC$18,1)),"")</f>
        <v/>
      </c>
      <c r="W1127" s="100" t="str">
        <f>IFERROR(INDEX('INPUT DATA'!V$5:V$600,MATCH($B1127,'INPUT DATA'!$A$5:$A$600,FALSE)),"")</f>
        <v/>
      </c>
      <c r="X1127" s="100" t="str">
        <f>IFERROR(INDEX('INPUT DATA'!W$5:W$600,MATCH($B1127,'INPUT DATA'!$A$5:$A$600,FALSE)),"")</f>
        <v/>
      </c>
      <c r="Y1127" s="100" t="str">
        <f>IFERROR(INDEX('INPUT DATA'!X$5:X$600,MATCH($B1127,'INPUT DATA'!$A$5:$A$600,FALSE)),"")</f>
        <v/>
      </c>
      <c r="Z1127" s="100" t="str">
        <f>IFERROR(INDEX('INPUT DATA'!Y$5:Y$600,MATCH($B1127,'INPUT DATA'!$A$5:$A$600,FALSE)),"")</f>
        <v/>
      </c>
      <c r="AA1127" s="100" t="str">
        <f>IFERROR(INDEX('INPUT DATA'!Z$5:Z$600,MATCH($B1127,'INPUT DATA'!$A$5:$A$600,FALSE)),"")</f>
        <v/>
      </c>
      <c r="AB1127" s="100" t="str">
        <f>IFERROR(INDEX('INPUT DATA'!AA$5:AA$600,MATCH($B1127,'INPUT DATA'!$A$5:$A$600,FALSE)),"")</f>
        <v/>
      </c>
    </row>
    <row r="1128" spans="2:28" ht="15" customHeight="1" x14ac:dyDescent="0.25">
      <c r="B1128" s="115" t="str">
        <f>IF('INPUT INF'!A128="","",IF('INPUT INF'!E128="DROP","",'INPUT INF'!A128))</f>
        <v/>
      </c>
      <c r="C1128" s="115" t="str">
        <f>IFERROR(INDEX('INPUT INF'!B128:B726,MATCH(B1128,'INPUT INF'!A128:A726,FALSE)),"")</f>
        <v/>
      </c>
      <c r="E1128" s="100" t="str">
        <f>IFERROR(INDEX('INPUT DATA'!D$5:D$600,MATCH($B1128,'INPUT DATA'!$A$5:$A$600,FALSE)),"")</f>
        <v/>
      </c>
      <c r="F1128" s="100" t="str">
        <f>IFERROR(INDEX('INPUT DATA'!E$5:E$600,MATCH($B1128,'INPUT DATA'!$A$5:$A$600,FALSE)),"")</f>
        <v/>
      </c>
      <c r="G1128" s="100" t="str">
        <f>IFERROR(INDEX($LD$4:$LD$18,MATCH('INPUT DATA'!F130,$LC$4:$LC$18,1)),"")</f>
        <v/>
      </c>
      <c r="H1128" s="100" t="str">
        <f>IFERROR(INDEX('INPUT DATA'!G$6:G$600,MATCH($B1128,'INPUT DATA'!$A$5:$A$600,FALSE)),"")</f>
        <v/>
      </c>
      <c r="I1128" s="100" t="str">
        <f>IFERROR(INDEX('INPUT DATA'!H$5:H$600,MATCH($B1128,'INPUT DATA'!$A$5:$A$600,FALSE)),"")</f>
        <v/>
      </c>
      <c r="J1128" s="100" t="str">
        <f>IFERROR(INDEX($LD$4:$LD$18,MATCH('INPUT DATA'!I130,$LC$4:$LC$18,1)),"")</f>
        <v/>
      </c>
      <c r="K1128" s="100" t="str">
        <f>IFERROR(INDEX('INPUT DATA'!J$5:J$600,MATCH($B1128,'INPUT DATA'!$A$5:$A$600,FALSE)),"")</f>
        <v/>
      </c>
      <c r="L1128" s="100" t="str">
        <f>IFERROR(INDEX('INPUT DATA'!K$5:K$600,MATCH($B1128,'INPUT DATA'!$A$5:$A$600,FALSE)),"")</f>
        <v/>
      </c>
      <c r="M1128" s="100" t="str">
        <f>IFERROR(INDEX($LD$4:$LD$18,MATCH('INPUT DATA'!L130,$LC$4:$LC$18,1)),"")</f>
        <v/>
      </c>
      <c r="N1128" s="100" t="str">
        <f>IFERROR(INDEX('INPUT DATA'!M$5:M$600,MATCH($B1128,'INPUT DATA'!$A$5:$A$600,FALSE)),"")</f>
        <v/>
      </c>
      <c r="O1128" s="100" t="str">
        <f>IFERROR(INDEX('INPUT DATA'!N$5:N$600,MATCH($B1128,'INPUT DATA'!$A$5:$A$600,FALSE)),"")</f>
        <v/>
      </c>
      <c r="P1128" s="100" t="str">
        <f>IFERROR(INDEX($LD$4:$LD$18,MATCH('INPUT DATA'!O130,$LC$4:$LC$18,1)),"")</f>
        <v/>
      </c>
      <c r="Q1128" s="100" t="str">
        <f>IFERROR(INDEX('INPUT DATA'!P$5:P$600,MATCH($B1128,'INPUT DATA'!$A$5:$A$600,FALSE)),"")</f>
        <v/>
      </c>
      <c r="R1128" s="100" t="str">
        <f>IFERROR(INDEX('INPUT DATA'!Q$5:Q$600,MATCH($B1128,'INPUT DATA'!$A$5:$A$600,FALSE)),"")</f>
        <v/>
      </c>
      <c r="S1128" s="100" t="str">
        <f>IFERROR(INDEX($LD$4:$LD$18,MATCH('INPUT DATA'!R130,$LC$4:$LC$18,1)),"")</f>
        <v/>
      </c>
      <c r="T1128" s="100" t="str">
        <f>IFERROR(INDEX('INPUT DATA'!S$5:S$600,MATCH($B1128,'INPUT DATA'!$A$5:$A$600,FALSE)),"")</f>
        <v/>
      </c>
      <c r="U1128" s="100" t="str">
        <f>IFERROR(INDEX('INPUT DATA'!T$5:T$600,MATCH($B1128,'INPUT DATA'!$A$5:$A$600,FALSE)),"")</f>
        <v/>
      </c>
      <c r="V1128" s="100" t="str">
        <f>IFERROR(INDEX($LD$4:$LD$18,MATCH('INPUT DATA'!U130,$LC$4:$LC$18,1)),"")</f>
        <v/>
      </c>
      <c r="W1128" s="100" t="str">
        <f>IFERROR(INDEX('INPUT DATA'!V$5:V$600,MATCH($B1128,'INPUT DATA'!$A$5:$A$600,FALSE)),"")</f>
        <v/>
      </c>
      <c r="X1128" s="100" t="str">
        <f>IFERROR(INDEX('INPUT DATA'!W$5:W$600,MATCH($B1128,'INPUT DATA'!$A$5:$A$600,FALSE)),"")</f>
        <v/>
      </c>
      <c r="Y1128" s="100" t="str">
        <f>IFERROR(INDEX('INPUT DATA'!X$5:X$600,MATCH($B1128,'INPUT DATA'!$A$5:$A$600,FALSE)),"")</f>
        <v/>
      </c>
      <c r="Z1128" s="100" t="str">
        <f>IFERROR(INDEX('INPUT DATA'!Y$5:Y$600,MATCH($B1128,'INPUT DATA'!$A$5:$A$600,FALSE)),"")</f>
        <v/>
      </c>
      <c r="AA1128" s="100" t="str">
        <f>IFERROR(INDEX('INPUT DATA'!Z$5:Z$600,MATCH($B1128,'INPUT DATA'!$A$5:$A$600,FALSE)),"")</f>
        <v/>
      </c>
      <c r="AB1128" s="100" t="str">
        <f>IFERROR(INDEX('INPUT DATA'!AA$5:AA$600,MATCH($B1128,'INPUT DATA'!$A$5:$A$600,FALSE)),"")</f>
        <v/>
      </c>
    </row>
    <row r="1129" spans="2:28" ht="15" customHeight="1" x14ac:dyDescent="0.25">
      <c r="B1129" s="115" t="str">
        <f>IF('INPUT INF'!A129="","",IF('INPUT INF'!E129="DROP","",'INPUT INF'!A129))</f>
        <v/>
      </c>
      <c r="C1129" s="115" t="str">
        <f>IFERROR(INDEX('INPUT INF'!B129:B727,MATCH(B1129,'INPUT INF'!A129:A727,FALSE)),"")</f>
        <v/>
      </c>
      <c r="E1129" s="100" t="str">
        <f>IFERROR(INDEX('INPUT DATA'!D$5:D$600,MATCH($B1129,'INPUT DATA'!$A$5:$A$600,FALSE)),"")</f>
        <v/>
      </c>
      <c r="F1129" s="100" t="str">
        <f>IFERROR(INDEX('INPUT DATA'!E$5:E$600,MATCH($B1129,'INPUT DATA'!$A$5:$A$600,FALSE)),"")</f>
        <v/>
      </c>
      <c r="G1129" s="100" t="str">
        <f>IFERROR(INDEX($LD$4:$LD$18,MATCH('INPUT DATA'!F131,$LC$4:$LC$18,1)),"")</f>
        <v/>
      </c>
      <c r="H1129" s="100" t="str">
        <f>IFERROR(INDEX('INPUT DATA'!G$6:G$600,MATCH($B1129,'INPUT DATA'!$A$5:$A$600,FALSE)),"")</f>
        <v/>
      </c>
      <c r="I1129" s="100" t="str">
        <f>IFERROR(INDEX('INPUT DATA'!H$5:H$600,MATCH($B1129,'INPUT DATA'!$A$5:$A$600,FALSE)),"")</f>
        <v/>
      </c>
      <c r="J1129" s="100" t="str">
        <f>IFERROR(INDEX($LD$4:$LD$18,MATCH('INPUT DATA'!I131,$LC$4:$LC$18,1)),"")</f>
        <v/>
      </c>
      <c r="K1129" s="100" t="str">
        <f>IFERROR(INDEX('INPUT DATA'!J$5:J$600,MATCH($B1129,'INPUT DATA'!$A$5:$A$600,FALSE)),"")</f>
        <v/>
      </c>
      <c r="L1129" s="100" t="str">
        <f>IFERROR(INDEX('INPUT DATA'!K$5:K$600,MATCH($B1129,'INPUT DATA'!$A$5:$A$600,FALSE)),"")</f>
        <v/>
      </c>
      <c r="M1129" s="100" t="str">
        <f>IFERROR(INDEX($LD$4:$LD$18,MATCH('INPUT DATA'!L131,$LC$4:$LC$18,1)),"")</f>
        <v/>
      </c>
      <c r="N1129" s="100" t="str">
        <f>IFERROR(INDEX('INPUT DATA'!M$5:M$600,MATCH($B1129,'INPUT DATA'!$A$5:$A$600,FALSE)),"")</f>
        <v/>
      </c>
      <c r="O1129" s="100" t="str">
        <f>IFERROR(INDEX('INPUT DATA'!N$5:N$600,MATCH($B1129,'INPUT DATA'!$A$5:$A$600,FALSE)),"")</f>
        <v/>
      </c>
      <c r="P1129" s="100" t="str">
        <f>IFERROR(INDEX($LD$4:$LD$18,MATCH('INPUT DATA'!O131,$LC$4:$LC$18,1)),"")</f>
        <v/>
      </c>
      <c r="Q1129" s="100" t="str">
        <f>IFERROR(INDEX('INPUT DATA'!P$5:P$600,MATCH($B1129,'INPUT DATA'!$A$5:$A$600,FALSE)),"")</f>
        <v/>
      </c>
      <c r="R1129" s="100" t="str">
        <f>IFERROR(INDEX('INPUT DATA'!Q$5:Q$600,MATCH($B1129,'INPUT DATA'!$A$5:$A$600,FALSE)),"")</f>
        <v/>
      </c>
      <c r="S1129" s="100" t="str">
        <f>IFERROR(INDEX($LD$4:$LD$18,MATCH('INPUT DATA'!R131,$LC$4:$LC$18,1)),"")</f>
        <v/>
      </c>
      <c r="T1129" s="100" t="str">
        <f>IFERROR(INDEX('INPUT DATA'!S$5:S$600,MATCH($B1129,'INPUT DATA'!$A$5:$A$600,FALSE)),"")</f>
        <v/>
      </c>
      <c r="U1129" s="100" t="str">
        <f>IFERROR(INDEX('INPUT DATA'!T$5:T$600,MATCH($B1129,'INPUT DATA'!$A$5:$A$600,FALSE)),"")</f>
        <v/>
      </c>
      <c r="V1129" s="100" t="str">
        <f>IFERROR(INDEX($LD$4:$LD$18,MATCH('INPUT DATA'!U131,$LC$4:$LC$18,1)),"")</f>
        <v/>
      </c>
      <c r="W1129" s="100" t="str">
        <f>IFERROR(INDEX('INPUT DATA'!V$5:V$600,MATCH($B1129,'INPUT DATA'!$A$5:$A$600,FALSE)),"")</f>
        <v/>
      </c>
      <c r="X1129" s="100" t="str">
        <f>IFERROR(INDEX('INPUT DATA'!W$5:W$600,MATCH($B1129,'INPUT DATA'!$A$5:$A$600,FALSE)),"")</f>
        <v/>
      </c>
      <c r="Y1129" s="100" t="str">
        <f>IFERROR(INDEX('INPUT DATA'!X$5:X$600,MATCH($B1129,'INPUT DATA'!$A$5:$A$600,FALSE)),"")</f>
        <v/>
      </c>
      <c r="Z1129" s="100" t="str">
        <f>IFERROR(INDEX('INPUT DATA'!Y$5:Y$600,MATCH($B1129,'INPUT DATA'!$A$5:$A$600,FALSE)),"")</f>
        <v/>
      </c>
      <c r="AA1129" s="100" t="str">
        <f>IFERROR(INDEX('INPUT DATA'!Z$5:Z$600,MATCH($B1129,'INPUT DATA'!$A$5:$A$600,FALSE)),"")</f>
        <v/>
      </c>
      <c r="AB1129" s="100" t="str">
        <f>IFERROR(INDEX('INPUT DATA'!AA$5:AA$600,MATCH($B1129,'INPUT DATA'!$A$5:$A$600,FALSE)),"")</f>
        <v/>
      </c>
    </row>
    <row r="1130" spans="2:28" ht="15" customHeight="1" x14ac:dyDescent="0.25">
      <c r="B1130" s="115" t="str">
        <f>IF('INPUT INF'!A130="","",IF('INPUT INF'!E130="DROP","",'INPUT INF'!A130))</f>
        <v/>
      </c>
      <c r="C1130" s="115" t="str">
        <f>IFERROR(INDEX('INPUT INF'!B130:B728,MATCH(B1130,'INPUT INF'!A130:A728,FALSE)),"")</f>
        <v/>
      </c>
      <c r="E1130" s="100" t="str">
        <f>IFERROR(INDEX('INPUT DATA'!D$5:D$600,MATCH($B1130,'INPUT DATA'!$A$5:$A$600,FALSE)),"")</f>
        <v/>
      </c>
      <c r="F1130" s="100" t="str">
        <f>IFERROR(INDEX('INPUT DATA'!E$5:E$600,MATCH($B1130,'INPUT DATA'!$A$5:$A$600,FALSE)),"")</f>
        <v/>
      </c>
      <c r="G1130" s="100" t="str">
        <f>IFERROR(INDEX($LD$4:$LD$18,MATCH('INPUT DATA'!F132,$LC$4:$LC$18,1)),"")</f>
        <v/>
      </c>
      <c r="H1130" s="100" t="str">
        <f>IFERROR(INDEX('INPUT DATA'!G$6:G$600,MATCH($B1130,'INPUT DATA'!$A$5:$A$600,FALSE)),"")</f>
        <v/>
      </c>
      <c r="I1130" s="100" t="str">
        <f>IFERROR(INDEX('INPUT DATA'!H$5:H$600,MATCH($B1130,'INPUT DATA'!$A$5:$A$600,FALSE)),"")</f>
        <v/>
      </c>
      <c r="J1130" s="100" t="str">
        <f>IFERROR(INDEX($LD$4:$LD$18,MATCH('INPUT DATA'!I132,$LC$4:$LC$18,1)),"")</f>
        <v/>
      </c>
      <c r="K1130" s="100" t="str">
        <f>IFERROR(INDEX('INPUT DATA'!J$5:J$600,MATCH($B1130,'INPUT DATA'!$A$5:$A$600,FALSE)),"")</f>
        <v/>
      </c>
      <c r="L1130" s="100" t="str">
        <f>IFERROR(INDEX('INPUT DATA'!K$5:K$600,MATCH($B1130,'INPUT DATA'!$A$5:$A$600,FALSE)),"")</f>
        <v/>
      </c>
      <c r="M1130" s="100" t="str">
        <f>IFERROR(INDEX($LD$4:$LD$18,MATCH('INPUT DATA'!L132,$LC$4:$LC$18,1)),"")</f>
        <v/>
      </c>
      <c r="N1130" s="100" t="str">
        <f>IFERROR(INDEX('INPUT DATA'!M$5:M$600,MATCH($B1130,'INPUT DATA'!$A$5:$A$600,FALSE)),"")</f>
        <v/>
      </c>
      <c r="O1130" s="100" t="str">
        <f>IFERROR(INDEX('INPUT DATA'!N$5:N$600,MATCH($B1130,'INPUT DATA'!$A$5:$A$600,FALSE)),"")</f>
        <v/>
      </c>
      <c r="P1130" s="100" t="str">
        <f>IFERROR(INDEX($LD$4:$LD$18,MATCH('INPUT DATA'!O132,$LC$4:$LC$18,1)),"")</f>
        <v/>
      </c>
      <c r="Q1130" s="100" t="str">
        <f>IFERROR(INDEX('INPUT DATA'!P$5:P$600,MATCH($B1130,'INPUT DATA'!$A$5:$A$600,FALSE)),"")</f>
        <v/>
      </c>
      <c r="R1130" s="100" t="str">
        <f>IFERROR(INDEX('INPUT DATA'!Q$5:Q$600,MATCH($B1130,'INPUT DATA'!$A$5:$A$600,FALSE)),"")</f>
        <v/>
      </c>
      <c r="S1130" s="100" t="str">
        <f>IFERROR(INDEX($LD$4:$LD$18,MATCH('INPUT DATA'!R132,$LC$4:$LC$18,1)),"")</f>
        <v/>
      </c>
      <c r="T1130" s="100" t="str">
        <f>IFERROR(INDEX('INPUT DATA'!S$5:S$600,MATCH($B1130,'INPUT DATA'!$A$5:$A$600,FALSE)),"")</f>
        <v/>
      </c>
      <c r="U1130" s="100" t="str">
        <f>IFERROR(INDEX('INPUT DATA'!T$5:T$600,MATCH($B1130,'INPUT DATA'!$A$5:$A$600,FALSE)),"")</f>
        <v/>
      </c>
      <c r="V1130" s="100" t="str">
        <f>IFERROR(INDEX($LD$4:$LD$18,MATCH('INPUT DATA'!U132,$LC$4:$LC$18,1)),"")</f>
        <v/>
      </c>
      <c r="W1130" s="100" t="str">
        <f>IFERROR(INDEX('INPUT DATA'!V$5:V$600,MATCH($B1130,'INPUT DATA'!$A$5:$A$600,FALSE)),"")</f>
        <v/>
      </c>
      <c r="X1130" s="100" t="str">
        <f>IFERROR(INDEX('INPUT DATA'!W$5:W$600,MATCH($B1130,'INPUT DATA'!$A$5:$A$600,FALSE)),"")</f>
        <v/>
      </c>
      <c r="Y1130" s="100" t="str">
        <f>IFERROR(INDEX('INPUT DATA'!X$5:X$600,MATCH($B1130,'INPUT DATA'!$A$5:$A$600,FALSE)),"")</f>
        <v/>
      </c>
      <c r="Z1130" s="100" t="str">
        <f>IFERROR(INDEX('INPUT DATA'!Y$5:Y$600,MATCH($B1130,'INPUT DATA'!$A$5:$A$600,FALSE)),"")</f>
        <v/>
      </c>
      <c r="AA1130" s="100" t="str">
        <f>IFERROR(INDEX('INPUT DATA'!Z$5:Z$600,MATCH($B1130,'INPUT DATA'!$A$5:$A$600,FALSE)),"")</f>
        <v/>
      </c>
      <c r="AB1130" s="100" t="str">
        <f>IFERROR(INDEX('INPUT DATA'!AA$5:AA$600,MATCH($B1130,'INPUT DATA'!$A$5:$A$600,FALSE)),"")</f>
        <v/>
      </c>
    </row>
    <row r="1131" spans="2:28" ht="15" customHeight="1" x14ac:dyDescent="0.25">
      <c r="B1131" s="115" t="str">
        <f>IF('INPUT INF'!A131="","",IF('INPUT INF'!E131="DROP","",'INPUT INF'!A131))</f>
        <v/>
      </c>
      <c r="C1131" s="115" t="str">
        <f>IFERROR(INDEX('INPUT INF'!B131:B729,MATCH(B1131,'INPUT INF'!A131:A729,FALSE)),"")</f>
        <v/>
      </c>
      <c r="E1131" s="100" t="str">
        <f>IFERROR(INDEX('INPUT DATA'!D$5:D$600,MATCH($B1131,'INPUT DATA'!$A$5:$A$600,FALSE)),"")</f>
        <v/>
      </c>
      <c r="F1131" s="100" t="str">
        <f>IFERROR(INDEX('INPUT DATA'!E$5:E$600,MATCH($B1131,'INPUT DATA'!$A$5:$A$600,FALSE)),"")</f>
        <v/>
      </c>
      <c r="G1131" s="100" t="str">
        <f>IFERROR(INDEX($LD$4:$LD$18,MATCH('INPUT DATA'!F133,$LC$4:$LC$18,1)),"")</f>
        <v/>
      </c>
      <c r="H1131" s="100" t="str">
        <f>IFERROR(INDEX('INPUT DATA'!G$6:G$600,MATCH($B1131,'INPUT DATA'!$A$5:$A$600,FALSE)),"")</f>
        <v/>
      </c>
      <c r="I1131" s="100" t="str">
        <f>IFERROR(INDEX('INPUT DATA'!H$5:H$600,MATCH($B1131,'INPUT DATA'!$A$5:$A$600,FALSE)),"")</f>
        <v/>
      </c>
      <c r="J1131" s="100" t="str">
        <f>IFERROR(INDEX($LD$4:$LD$18,MATCH('INPUT DATA'!I133,$LC$4:$LC$18,1)),"")</f>
        <v/>
      </c>
      <c r="K1131" s="100" t="str">
        <f>IFERROR(INDEX('INPUT DATA'!J$5:J$600,MATCH($B1131,'INPUT DATA'!$A$5:$A$600,FALSE)),"")</f>
        <v/>
      </c>
      <c r="L1131" s="100" t="str">
        <f>IFERROR(INDEX('INPUT DATA'!K$5:K$600,MATCH($B1131,'INPUT DATA'!$A$5:$A$600,FALSE)),"")</f>
        <v/>
      </c>
      <c r="M1131" s="100" t="str">
        <f>IFERROR(INDEX($LD$4:$LD$18,MATCH('INPUT DATA'!L133,$LC$4:$LC$18,1)),"")</f>
        <v/>
      </c>
      <c r="N1131" s="100" t="str">
        <f>IFERROR(INDEX('INPUT DATA'!M$5:M$600,MATCH($B1131,'INPUT DATA'!$A$5:$A$600,FALSE)),"")</f>
        <v/>
      </c>
      <c r="O1131" s="100" t="str">
        <f>IFERROR(INDEX('INPUT DATA'!N$5:N$600,MATCH($B1131,'INPUT DATA'!$A$5:$A$600,FALSE)),"")</f>
        <v/>
      </c>
      <c r="P1131" s="100" t="str">
        <f>IFERROR(INDEX($LD$4:$LD$18,MATCH('INPUT DATA'!O133,$LC$4:$LC$18,1)),"")</f>
        <v/>
      </c>
      <c r="Q1131" s="100" t="str">
        <f>IFERROR(INDEX('INPUT DATA'!P$5:P$600,MATCH($B1131,'INPUT DATA'!$A$5:$A$600,FALSE)),"")</f>
        <v/>
      </c>
      <c r="R1131" s="100" t="str">
        <f>IFERROR(INDEX('INPUT DATA'!Q$5:Q$600,MATCH($B1131,'INPUT DATA'!$A$5:$A$600,FALSE)),"")</f>
        <v/>
      </c>
      <c r="S1131" s="100" t="str">
        <f>IFERROR(INDEX($LD$4:$LD$18,MATCH('INPUT DATA'!R133,$LC$4:$LC$18,1)),"")</f>
        <v/>
      </c>
      <c r="T1131" s="100" t="str">
        <f>IFERROR(INDEX('INPUT DATA'!S$5:S$600,MATCH($B1131,'INPUT DATA'!$A$5:$A$600,FALSE)),"")</f>
        <v/>
      </c>
      <c r="U1131" s="100" t="str">
        <f>IFERROR(INDEX('INPUT DATA'!T$5:T$600,MATCH($B1131,'INPUT DATA'!$A$5:$A$600,FALSE)),"")</f>
        <v/>
      </c>
      <c r="V1131" s="100" t="str">
        <f>IFERROR(INDEX($LD$4:$LD$18,MATCH('INPUT DATA'!U133,$LC$4:$LC$18,1)),"")</f>
        <v/>
      </c>
      <c r="W1131" s="100" t="str">
        <f>IFERROR(INDEX('INPUT DATA'!V$5:V$600,MATCH($B1131,'INPUT DATA'!$A$5:$A$600,FALSE)),"")</f>
        <v/>
      </c>
      <c r="X1131" s="100" t="str">
        <f>IFERROR(INDEX('INPUT DATA'!W$5:W$600,MATCH($B1131,'INPUT DATA'!$A$5:$A$600,FALSE)),"")</f>
        <v/>
      </c>
      <c r="Y1131" s="100" t="str">
        <f>IFERROR(INDEX('INPUT DATA'!X$5:X$600,MATCH($B1131,'INPUT DATA'!$A$5:$A$600,FALSE)),"")</f>
        <v/>
      </c>
      <c r="Z1131" s="100" t="str">
        <f>IFERROR(INDEX('INPUT DATA'!Y$5:Y$600,MATCH($B1131,'INPUT DATA'!$A$5:$A$600,FALSE)),"")</f>
        <v/>
      </c>
      <c r="AA1131" s="100" t="str">
        <f>IFERROR(INDEX('INPUT DATA'!Z$5:Z$600,MATCH($B1131,'INPUT DATA'!$A$5:$A$600,FALSE)),"")</f>
        <v/>
      </c>
      <c r="AB1131" s="100" t="str">
        <f>IFERROR(INDEX('INPUT DATA'!AA$5:AA$600,MATCH($B1131,'INPUT DATA'!$A$5:$A$600,FALSE)),"")</f>
        <v/>
      </c>
    </row>
    <row r="1132" spans="2:28" ht="15" customHeight="1" x14ac:dyDescent="0.25">
      <c r="B1132" s="115" t="str">
        <f>IF('INPUT INF'!A132="","",IF('INPUT INF'!E132="DROP","",'INPUT INF'!A132))</f>
        <v/>
      </c>
      <c r="C1132" s="115" t="str">
        <f>IFERROR(INDEX('INPUT INF'!B132:B730,MATCH(B1132,'INPUT INF'!A132:A730,FALSE)),"")</f>
        <v/>
      </c>
      <c r="E1132" s="100" t="str">
        <f>IFERROR(INDEX('INPUT DATA'!D$5:D$600,MATCH($B1132,'INPUT DATA'!$A$5:$A$600,FALSE)),"")</f>
        <v/>
      </c>
      <c r="F1132" s="100" t="str">
        <f>IFERROR(INDEX('INPUT DATA'!E$5:E$600,MATCH($B1132,'INPUT DATA'!$A$5:$A$600,FALSE)),"")</f>
        <v/>
      </c>
      <c r="G1132" s="100" t="str">
        <f>IFERROR(INDEX($LD$4:$LD$18,MATCH('INPUT DATA'!F134,$LC$4:$LC$18,1)),"")</f>
        <v/>
      </c>
      <c r="H1132" s="100" t="str">
        <f>IFERROR(INDEX('INPUT DATA'!G$6:G$600,MATCH($B1132,'INPUT DATA'!$A$5:$A$600,FALSE)),"")</f>
        <v/>
      </c>
      <c r="I1132" s="100" t="str">
        <f>IFERROR(INDEX('INPUT DATA'!H$5:H$600,MATCH($B1132,'INPUT DATA'!$A$5:$A$600,FALSE)),"")</f>
        <v/>
      </c>
      <c r="J1132" s="100" t="str">
        <f>IFERROR(INDEX($LD$4:$LD$18,MATCH('INPUT DATA'!I134,$LC$4:$LC$18,1)),"")</f>
        <v/>
      </c>
      <c r="K1132" s="100" t="str">
        <f>IFERROR(INDEX('INPUT DATA'!J$5:J$600,MATCH($B1132,'INPUT DATA'!$A$5:$A$600,FALSE)),"")</f>
        <v/>
      </c>
      <c r="L1132" s="100" t="str">
        <f>IFERROR(INDEX('INPUT DATA'!K$5:K$600,MATCH($B1132,'INPUT DATA'!$A$5:$A$600,FALSE)),"")</f>
        <v/>
      </c>
      <c r="M1132" s="100" t="str">
        <f>IFERROR(INDEX($LD$4:$LD$18,MATCH('INPUT DATA'!L134,$LC$4:$LC$18,1)),"")</f>
        <v/>
      </c>
      <c r="N1132" s="100" t="str">
        <f>IFERROR(INDEX('INPUT DATA'!M$5:M$600,MATCH($B1132,'INPUT DATA'!$A$5:$A$600,FALSE)),"")</f>
        <v/>
      </c>
      <c r="O1132" s="100" t="str">
        <f>IFERROR(INDEX('INPUT DATA'!N$5:N$600,MATCH($B1132,'INPUT DATA'!$A$5:$A$600,FALSE)),"")</f>
        <v/>
      </c>
      <c r="P1132" s="100" t="str">
        <f>IFERROR(INDEX($LD$4:$LD$18,MATCH('INPUT DATA'!O134,$LC$4:$LC$18,1)),"")</f>
        <v/>
      </c>
      <c r="Q1132" s="100" t="str">
        <f>IFERROR(INDEX('INPUT DATA'!P$5:P$600,MATCH($B1132,'INPUT DATA'!$A$5:$A$600,FALSE)),"")</f>
        <v/>
      </c>
      <c r="R1132" s="100" t="str">
        <f>IFERROR(INDEX('INPUT DATA'!Q$5:Q$600,MATCH($B1132,'INPUT DATA'!$A$5:$A$600,FALSE)),"")</f>
        <v/>
      </c>
      <c r="S1132" s="100" t="str">
        <f>IFERROR(INDEX($LD$4:$LD$18,MATCH('INPUT DATA'!R134,$LC$4:$LC$18,1)),"")</f>
        <v/>
      </c>
      <c r="T1132" s="100" t="str">
        <f>IFERROR(INDEX('INPUT DATA'!S$5:S$600,MATCH($B1132,'INPUT DATA'!$A$5:$A$600,FALSE)),"")</f>
        <v/>
      </c>
      <c r="U1132" s="100" t="str">
        <f>IFERROR(INDEX('INPUT DATA'!T$5:T$600,MATCH($B1132,'INPUT DATA'!$A$5:$A$600,FALSE)),"")</f>
        <v/>
      </c>
      <c r="V1132" s="100" t="str">
        <f>IFERROR(INDEX($LD$4:$LD$18,MATCH('INPUT DATA'!U134,$LC$4:$LC$18,1)),"")</f>
        <v/>
      </c>
      <c r="W1132" s="100" t="str">
        <f>IFERROR(INDEX('INPUT DATA'!V$5:V$600,MATCH($B1132,'INPUT DATA'!$A$5:$A$600,FALSE)),"")</f>
        <v/>
      </c>
      <c r="X1132" s="100" t="str">
        <f>IFERROR(INDEX('INPUT DATA'!W$5:W$600,MATCH($B1132,'INPUT DATA'!$A$5:$A$600,FALSE)),"")</f>
        <v/>
      </c>
      <c r="Y1132" s="100" t="str">
        <f>IFERROR(INDEX('INPUT DATA'!X$5:X$600,MATCH($B1132,'INPUT DATA'!$A$5:$A$600,FALSE)),"")</f>
        <v/>
      </c>
      <c r="Z1132" s="100" t="str">
        <f>IFERROR(INDEX('INPUT DATA'!Y$5:Y$600,MATCH($B1132,'INPUT DATA'!$A$5:$A$600,FALSE)),"")</f>
        <v/>
      </c>
      <c r="AA1132" s="100" t="str">
        <f>IFERROR(INDEX('INPUT DATA'!Z$5:Z$600,MATCH($B1132,'INPUT DATA'!$A$5:$A$600,FALSE)),"")</f>
        <v/>
      </c>
      <c r="AB1132" s="100" t="str">
        <f>IFERROR(INDEX('INPUT DATA'!AA$5:AA$600,MATCH($B1132,'INPUT DATA'!$A$5:$A$600,FALSE)),"")</f>
        <v/>
      </c>
    </row>
    <row r="1133" spans="2:28" ht="15" customHeight="1" x14ac:dyDescent="0.25">
      <c r="B1133" s="115" t="str">
        <f>IF('INPUT INF'!A133="","",IF('INPUT INF'!E133="DROP","",'INPUT INF'!A133))</f>
        <v/>
      </c>
      <c r="C1133" s="115" t="str">
        <f>IFERROR(INDEX('INPUT INF'!B133:B731,MATCH(B1133,'INPUT INF'!A133:A731,FALSE)),"")</f>
        <v/>
      </c>
      <c r="E1133" s="100" t="str">
        <f>IFERROR(INDEX('INPUT DATA'!D$5:D$600,MATCH($B1133,'INPUT DATA'!$A$5:$A$600,FALSE)),"")</f>
        <v/>
      </c>
      <c r="F1133" s="100" t="str">
        <f>IFERROR(INDEX('INPUT DATA'!E$5:E$600,MATCH($B1133,'INPUT DATA'!$A$5:$A$600,FALSE)),"")</f>
        <v/>
      </c>
      <c r="G1133" s="100" t="str">
        <f>IFERROR(INDEX($LD$4:$LD$18,MATCH('INPUT DATA'!F135,$LC$4:$LC$18,1)),"")</f>
        <v/>
      </c>
      <c r="H1133" s="100" t="str">
        <f>IFERROR(INDEX('INPUT DATA'!G$6:G$600,MATCH($B1133,'INPUT DATA'!$A$5:$A$600,FALSE)),"")</f>
        <v/>
      </c>
      <c r="I1133" s="100" t="str">
        <f>IFERROR(INDEX('INPUT DATA'!H$5:H$600,MATCH($B1133,'INPUT DATA'!$A$5:$A$600,FALSE)),"")</f>
        <v/>
      </c>
      <c r="J1133" s="100" t="str">
        <f>IFERROR(INDEX($LD$4:$LD$18,MATCH('INPUT DATA'!I135,$LC$4:$LC$18,1)),"")</f>
        <v/>
      </c>
      <c r="K1133" s="100" t="str">
        <f>IFERROR(INDEX('INPUT DATA'!J$5:J$600,MATCH($B1133,'INPUT DATA'!$A$5:$A$600,FALSE)),"")</f>
        <v/>
      </c>
      <c r="L1133" s="100" t="str">
        <f>IFERROR(INDEX('INPUT DATA'!K$5:K$600,MATCH($B1133,'INPUT DATA'!$A$5:$A$600,FALSE)),"")</f>
        <v/>
      </c>
      <c r="M1133" s="100" t="str">
        <f>IFERROR(INDEX($LD$4:$LD$18,MATCH('INPUT DATA'!L135,$LC$4:$LC$18,1)),"")</f>
        <v/>
      </c>
      <c r="N1133" s="100" t="str">
        <f>IFERROR(INDEX('INPUT DATA'!M$5:M$600,MATCH($B1133,'INPUT DATA'!$A$5:$A$600,FALSE)),"")</f>
        <v/>
      </c>
      <c r="O1133" s="100" t="str">
        <f>IFERROR(INDEX('INPUT DATA'!N$5:N$600,MATCH($B1133,'INPUT DATA'!$A$5:$A$600,FALSE)),"")</f>
        <v/>
      </c>
      <c r="P1133" s="100" t="str">
        <f>IFERROR(INDEX($LD$4:$LD$18,MATCH('INPUT DATA'!O135,$LC$4:$LC$18,1)),"")</f>
        <v/>
      </c>
      <c r="Q1133" s="100" t="str">
        <f>IFERROR(INDEX('INPUT DATA'!P$5:P$600,MATCH($B1133,'INPUT DATA'!$A$5:$A$600,FALSE)),"")</f>
        <v/>
      </c>
      <c r="R1133" s="100" t="str">
        <f>IFERROR(INDEX('INPUT DATA'!Q$5:Q$600,MATCH($B1133,'INPUT DATA'!$A$5:$A$600,FALSE)),"")</f>
        <v/>
      </c>
      <c r="S1133" s="100" t="str">
        <f>IFERROR(INDEX($LD$4:$LD$18,MATCH('INPUT DATA'!R135,$LC$4:$LC$18,1)),"")</f>
        <v/>
      </c>
      <c r="T1133" s="100" t="str">
        <f>IFERROR(INDEX('INPUT DATA'!S$5:S$600,MATCH($B1133,'INPUT DATA'!$A$5:$A$600,FALSE)),"")</f>
        <v/>
      </c>
      <c r="U1133" s="100" t="str">
        <f>IFERROR(INDEX('INPUT DATA'!T$5:T$600,MATCH($B1133,'INPUT DATA'!$A$5:$A$600,FALSE)),"")</f>
        <v/>
      </c>
      <c r="V1133" s="100" t="str">
        <f>IFERROR(INDEX($LD$4:$LD$18,MATCH('INPUT DATA'!U135,$LC$4:$LC$18,1)),"")</f>
        <v/>
      </c>
      <c r="W1133" s="100" t="str">
        <f>IFERROR(INDEX('INPUT DATA'!V$5:V$600,MATCH($B1133,'INPUT DATA'!$A$5:$A$600,FALSE)),"")</f>
        <v/>
      </c>
      <c r="X1133" s="100" t="str">
        <f>IFERROR(INDEX('INPUT DATA'!W$5:W$600,MATCH($B1133,'INPUT DATA'!$A$5:$A$600,FALSE)),"")</f>
        <v/>
      </c>
      <c r="Y1133" s="100" t="str">
        <f>IFERROR(INDEX('INPUT DATA'!X$5:X$600,MATCH($B1133,'INPUT DATA'!$A$5:$A$600,FALSE)),"")</f>
        <v/>
      </c>
      <c r="Z1133" s="100" t="str">
        <f>IFERROR(INDEX('INPUT DATA'!Y$5:Y$600,MATCH($B1133,'INPUT DATA'!$A$5:$A$600,FALSE)),"")</f>
        <v/>
      </c>
      <c r="AA1133" s="100" t="str">
        <f>IFERROR(INDEX('INPUT DATA'!Z$5:Z$600,MATCH($B1133,'INPUT DATA'!$A$5:$A$600,FALSE)),"")</f>
        <v/>
      </c>
      <c r="AB1133" s="100" t="str">
        <f>IFERROR(INDEX('INPUT DATA'!AA$5:AA$600,MATCH($B1133,'INPUT DATA'!$A$5:$A$600,FALSE)),"")</f>
        <v/>
      </c>
    </row>
    <row r="1134" spans="2:28" ht="15" customHeight="1" x14ac:dyDescent="0.25">
      <c r="B1134" s="115" t="str">
        <f>IF('INPUT INF'!A134="","",IF('INPUT INF'!E134="DROP","",'INPUT INF'!A134))</f>
        <v/>
      </c>
      <c r="C1134" s="115" t="str">
        <f>IFERROR(INDEX('INPUT INF'!B134:B732,MATCH(B1134,'INPUT INF'!A134:A732,FALSE)),"")</f>
        <v/>
      </c>
      <c r="E1134" s="100" t="str">
        <f>IFERROR(INDEX('INPUT DATA'!D$5:D$600,MATCH($B1134,'INPUT DATA'!$A$5:$A$600,FALSE)),"")</f>
        <v/>
      </c>
      <c r="F1134" s="100" t="str">
        <f>IFERROR(INDEX('INPUT DATA'!E$5:E$600,MATCH($B1134,'INPUT DATA'!$A$5:$A$600,FALSE)),"")</f>
        <v/>
      </c>
      <c r="G1134" s="100" t="str">
        <f>IFERROR(INDEX($LD$4:$LD$18,MATCH('INPUT DATA'!F136,$LC$4:$LC$18,1)),"")</f>
        <v/>
      </c>
      <c r="H1134" s="100" t="str">
        <f>IFERROR(INDEX('INPUT DATA'!G$6:G$600,MATCH($B1134,'INPUT DATA'!$A$5:$A$600,FALSE)),"")</f>
        <v/>
      </c>
      <c r="I1134" s="100" t="str">
        <f>IFERROR(INDEX('INPUT DATA'!H$5:H$600,MATCH($B1134,'INPUT DATA'!$A$5:$A$600,FALSE)),"")</f>
        <v/>
      </c>
      <c r="J1134" s="100" t="str">
        <f>IFERROR(INDEX($LD$4:$LD$18,MATCH('INPUT DATA'!I136,$LC$4:$LC$18,1)),"")</f>
        <v/>
      </c>
      <c r="K1134" s="100" t="str">
        <f>IFERROR(INDEX('INPUT DATA'!J$5:J$600,MATCH($B1134,'INPUT DATA'!$A$5:$A$600,FALSE)),"")</f>
        <v/>
      </c>
      <c r="L1134" s="100" t="str">
        <f>IFERROR(INDEX('INPUT DATA'!K$5:K$600,MATCH($B1134,'INPUT DATA'!$A$5:$A$600,FALSE)),"")</f>
        <v/>
      </c>
      <c r="M1134" s="100" t="str">
        <f>IFERROR(INDEX($LD$4:$LD$18,MATCH('INPUT DATA'!L136,$LC$4:$LC$18,1)),"")</f>
        <v/>
      </c>
      <c r="N1134" s="100" t="str">
        <f>IFERROR(INDEX('INPUT DATA'!M$5:M$600,MATCH($B1134,'INPUT DATA'!$A$5:$A$600,FALSE)),"")</f>
        <v/>
      </c>
      <c r="O1134" s="100" t="str">
        <f>IFERROR(INDEX('INPUT DATA'!N$5:N$600,MATCH($B1134,'INPUT DATA'!$A$5:$A$600,FALSE)),"")</f>
        <v/>
      </c>
      <c r="P1134" s="100" t="str">
        <f>IFERROR(INDEX($LD$4:$LD$18,MATCH('INPUT DATA'!O136,$LC$4:$LC$18,1)),"")</f>
        <v/>
      </c>
      <c r="Q1134" s="100" t="str">
        <f>IFERROR(INDEX('INPUT DATA'!P$5:P$600,MATCH($B1134,'INPUT DATA'!$A$5:$A$600,FALSE)),"")</f>
        <v/>
      </c>
      <c r="R1134" s="100" t="str">
        <f>IFERROR(INDEX('INPUT DATA'!Q$5:Q$600,MATCH($B1134,'INPUT DATA'!$A$5:$A$600,FALSE)),"")</f>
        <v/>
      </c>
      <c r="S1134" s="100" t="str">
        <f>IFERROR(INDEX($LD$4:$LD$18,MATCH('INPUT DATA'!R136,$LC$4:$LC$18,1)),"")</f>
        <v/>
      </c>
      <c r="T1134" s="100" t="str">
        <f>IFERROR(INDEX('INPUT DATA'!S$5:S$600,MATCH($B1134,'INPUT DATA'!$A$5:$A$600,FALSE)),"")</f>
        <v/>
      </c>
      <c r="U1134" s="100" t="str">
        <f>IFERROR(INDEX('INPUT DATA'!T$5:T$600,MATCH($B1134,'INPUT DATA'!$A$5:$A$600,FALSE)),"")</f>
        <v/>
      </c>
      <c r="V1134" s="100" t="str">
        <f>IFERROR(INDEX($LD$4:$LD$18,MATCH('INPUT DATA'!U136,$LC$4:$LC$18,1)),"")</f>
        <v/>
      </c>
      <c r="W1134" s="100" t="str">
        <f>IFERROR(INDEX('INPUT DATA'!V$5:V$600,MATCH($B1134,'INPUT DATA'!$A$5:$A$600,FALSE)),"")</f>
        <v/>
      </c>
      <c r="X1134" s="100" t="str">
        <f>IFERROR(INDEX('INPUT DATA'!W$5:W$600,MATCH($B1134,'INPUT DATA'!$A$5:$A$600,FALSE)),"")</f>
        <v/>
      </c>
      <c r="Y1134" s="100" t="str">
        <f>IFERROR(INDEX('INPUT DATA'!X$5:X$600,MATCH($B1134,'INPUT DATA'!$A$5:$A$600,FALSE)),"")</f>
        <v/>
      </c>
      <c r="Z1134" s="100" t="str">
        <f>IFERROR(INDEX('INPUT DATA'!Y$5:Y$600,MATCH($B1134,'INPUT DATA'!$A$5:$A$600,FALSE)),"")</f>
        <v/>
      </c>
      <c r="AA1134" s="100" t="str">
        <f>IFERROR(INDEX('INPUT DATA'!Z$5:Z$600,MATCH($B1134,'INPUT DATA'!$A$5:$A$600,FALSE)),"")</f>
        <v/>
      </c>
      <c r="AB1134" s="100" t="str">
        <f>IFERROR(INDEX('INPUT DATA'!AA$5:AA$600,MATCH($B1134,'INPUT DATA'!$A$5:$A$600,FALSE)),"")</f>
        <v/>
      </c>
    </row>
    <row r="1135" spans="2:28" ht="15" customHeight="1" x14ac:dyDescent="0.25">
      <c r="B1135" s="115" t="str">
        <f>IF('INPUT INF'!A135="","",IF('INPUT INF'!E135="DROP","",'INPUT INF'!A135))</f>
        <v/>
      </c>
      <c r="C1135" s="115" t="str">
        <f>IFERROR(INDEX('INPUT INF'!B135:B733,MATCH(B1135,'INPUT INF'!A135:A733,FALSE)),"")</f>
        <v/>
      </c>
      <c r="E1135" s="100" t="str">
        <f>IFERROR(INDEX('INPUT DATA'!D$5:D$600,MATCH($B1135,'INPUT DATA'!$A$5:$A$600,FALSE)),"")</f>
        <v/>
      </c>
      <c r="F1135" s="100" t="str">
        <f>IFERROR(INDEX('INPUT DATA'!E$5:E$600,MATCH($B1135,'INPUT DATA'!$A$5:$A$600,FALSE)),"")</f>
        <v/>
      </c>
      <c r="G1135" s="100" t="str">
        <f>IFERROR(INDEX($LD$4:$LD$18,MATCH('INPUT DATA'!F137,$LC$4:$LC$18,1)),"")</f>
        <v/>
      </c>
      <c r="H1135" s="100" t="str">
        <f>IFERROR(INDEX('INPUT DATA'!G$6:G$600,MATCH($B1135,'INPUT DATA'!$A$5:$A$600,FALSE)),"")</f>
        <v/>
      </c>
      <c r="I1135" s="100" t="str">
        <f>IFERROR(INDEX('INPUT DATA'!H$5:H$600,MATCH($B1135,'INPUT DATA'!$A$5:$A$600,FALSE)),"")</f>
        <v/>
      </c>
      <c r="J1135" s="100" t="str">
        <f>IFERROR(INDEX($LD$4:$LD$18,MATCH('INPUT DATA'!I137,$LC$4:$LC$18,1)),"")</f>
        <v/>
      </c>
      <c r="K1135" s="100" t="str">
        <f>IFERROR(INDEX('INPUT DATA'!J$5:J$600,MATCH($B1135,'INPUT DATA'!$A$5:$A$600,FALSE)),"")</f>
        <v/>
      </c>
      <c r="L1135" s="100" t="str">
        <f>IFERROR(INDEX('INPUT DATA'!K$5:K$600,MATCH($B1135,'INPUT DATA'!$A$5:$A$600,FALSE)),"")</f>
        <v/>
      </c>
      <c r="M1135" s="100" t="str">
        <f>IFERROR(INDEX($LD$4:$LD$18,MATCH('INPUT DATA'!L137,$LC$4:$LC$18,1)),"")</f>
        <v/>
      </c>
      <c r="N1135" s="100" t="str">
        <f>IFERROR(INDEX('INPUT DATA'!M$5:M$600,MATCH($B1135,'INPUT DATA'!$A$5:$A$600,FALSE)),"")</f>
        <v/>
      </c>
      <c r="O1135" s="100" t="str">
        <f>IFERROR(INDEX('INPUT DATA'!N$5:N$600,MATCH($B1135,'INPUT DATA'!$A$5:$A$600,FALSE)),"")</f>
        <v/>
      </c>
      <c r="P1135" s="100" t="str">
        <f>IFERROR(INDEX($LD$4:$LD$18,MATCH('INPUT DATA'!O137,$LC$4:$LC$18,1)),"")</f>
        <v/>
      </c>
      <c r="Q1135" s="100" t="str">
        <f>IFERROR(INDEX('INPUT DATA'!P$5:P$600,MATCH($B1135,'INPUT DATA'!$A$5:$A$600,FALSE)),"")</f>
        <v/>
      </c>
      <c r="R1135" s="100" t="str">
        <f>IFERROR(INDEX('INPUT DATA'!Q$5:Q$600,MATCH($B1135,'INPUT DATA'!$A$5:$A$600,FALSE)),"")</f>
        <v/>
      </c>
      <c r="S1135" s="100" t="str">
        <f>IFERROR(INDEX($LD$4:$LD$18,MATCH('INPUT DATA'!R137,$LC$4:$LC$18,1)),"")</f>
        <v/>
      </c>
      <c r="T1135" s="100" t="str">
        <f>IFERROR(INDEX('INPUT DATA'!S$5:S$600,MATCH($B1135,'INPUT DATA'!$A$5:$A$600,FALSE)),"")</f>
        <v/>
      </c>
      <c r="U1135" s="100" t="str">
        <f>IFERROR(INDEX('INPUT DATA'!T$5:T$600,MATCH($B1135,'INPUT DATA'!$A$5:$A$600,FALSE)),"")</f>
        <v/>
      </c>
      <c r="V1135" s="100" t="str">
        <f>IFERROR(INDEX($LD$4:$LD$18,MATCH('INPUT DATA'!U137,$LC$4:$LC$18,1)),"")</f>
        <v/>
      </c>
      <c r="W1135" s="100" t="str">
        <f>IFERROR(INDEX('INPUT DATA'!V$5:V$600,MATCH($B1135,'INPUT DATA'!$A$5:$A$600,FALSE)),"")</f>
        <v/>
      </c>
      <c r="X1135" s="100" t="str">
        <f>IFERROR(INDEX('INPUT DATA'!W$5:W$600,MATCH($B1135,'INPUT DATA'!$A$5:$A$600,FALSE)),"")</f>
        <v/>
      </c>
      <c r="Y1135" s="100" t="str">
        <f>IFERROR(INDEX('INPUT DATA'!X$5:X$600,MATCH($B1135,'INPUT DATA'!$A$5:$A$600,FALSE)),"")</f>
        <v/>
      </c>
      <c r="Z1135" s="100" t="str">
        <f>IFERROR(INDEX('INPUT DATA'!Y$5:Y$600,MATCH($B1135,'INPUT DATA'!$A$5:$A$600,FALSE)),"")</f>
        <v/>
      </c>
      <c r="AA1135" s="100" t="str">
        <f>IFERROR(INDEX('INPUT DATA'!Z$5:Z$600,MATCH($B1135,'INPUT DATA'!$A$5:$A$600,FALSE)),"")</f>
        <v/>
      </c>
      <c r="AB1135" s="100" t="str">
        <f>IFERROR(INDEX('INPUT DATA'!AA$5:AA$600,MATCH($B1135,'INPUT DATA'!$A$5:$A$600,FALSE)),"")</f>
        <v/>
      </c>
    </row>
    <row r="1136" spans="2:28" ht="15" customHeight="1" x14ac:dyDescent="0.25">
      <c r="B1136" s="115" t="str">
        <f>IF('INPUT INF'!A136="","",IF('INPUT INF'!E136="DROP","",'INPUT INF'!A136))</f>
        <v/>
      </c>
      <c r="C1136" s="115" t="str">
        <f>IFERROR(INDEX('INPUT INF'!B136:B734,MATCH(B1136,'INPUT INF'!A136:A734,FALSE)),"")</f>
        <v/>
      </c>
      <c r="E1136" s="100" t="str">
        <f>IFERROR(INDEX('INPUT DATA'!D$5:D$600,MATCH($B1136,'INPUT DATA'!$A$5:$A$600,FALSE)),"")</f>
        <v/>
      </c>
      <c r="F1136" s="100" t="str">
        <f>IFERROR(INDEX('INPUT DATA'!E$5:E$600,MATCH($B1136,'INPUT DATA'!$A$5:$A$600,FALSE)),"")</f>
        <v/>
      </c>
      <c r="G1136" s="100" t="str">
        <f>IFERROR(INDEX($LD$4:$LD$18,MATCH('INPUT DATA'!F138,$LC$4:$LC$18,1)),"")</f>
        <v/>
      </c>
      <c r="H1136" s="100" t="str">
        <f>IFERROR(INDEX('INPUT DATA'!G$6:G$600,MATCH($B1136,'INPUT DATA'!$A$5:$A$600,FALSE)),"")</f>
        <v/>
      </c>
      <c r="I1136" s="100" t="str">
        <f>IFERROR(INDEX('INPUT DATA'!H$5:H$600,MATCH($B1136,'INPUT DATA'!$A$5:$A$600,FALSE)),"")</f>
        <v/>
      </c>
      <c r="J1136" s="100" t="str">
        <f>IFERROR(INDEX($LD$4:$LD$18,MATCH('INPUT DATA'!I138,$LC$4:$LC$18,1)),"")</f>
        <v/>
      </c>
      <c r="K1136" s="100" t="str">
        <f>IFERROR(INDEX('INPUT DATA'!J$5:J$600,MATCH($B1136,'INPUT DATA'!$A$5:$A$600,FALSE)),"")</f>
        <v/>
      </c>
      <c r="L1136" s="100" t="str">
        <f>IFERROR(INDEX('INPUT DATA'!K$5:K$600,MATCH($B1136,'INPUT DATA'!$A$5:$A$600,FALSE)),"")</f>
        <v/>
      </c>
      <c r="M1136" s="100" t="str">
        <f>IFERROR(INDEX($LD$4:$LD$18,MATCH('INPUT DATA'!L138,$LC$4:$LC$18,1)),"")</f>
        <v/>
      </c>
      <c r="N1136" s="100" t="str">
        <f>IFERROR(INDEX('INPUT DATA'!M$5:M$600,MATCH($B1136,'INPUT DATA'!$A$5:$A$600,FALSE)),"")</f>
        <v/>
      </c>
      <c r="O1136" s="100" t="str">
        <f>IFERROR(INDEX('INPUT DATA'!N$5:N$600,MATCH($B1136,'INPUT DATA'!$A$5:$A$600,FALSE)),"")</f>
        <v/>
      </c>
      <c r="P1136" s="100" t="str">
        <f>IFERROR(INDEX($LD$4:$LD$18,MATCH('INPUT DATA'!O138,$LC$4:$LC$18,1)),"")</f>
        <v/>
      </c>
      <c r="Q1136" s="100" t="str">
        <f>IFERROR(INDEX('INPUT DATA'!P$5:P$600,MATCH($B1136,'INPUT DATA'!$A$5:$A$600,FALSE)),"")</f>
        <v/>
      </c>
      <c r="R1136" s="100" t="str">
        <f>IFERROR(INDEX('INPUT DATA'!Q$5:Q$600,MATCH($B1136,'INPUT DATA'!$A$5:$A$600,FALSE)),"")</f>
        <v/>
      </c>
      <c r="S1136" s="100" t="str">
        <f>IFERROR(INDEX($LD$4:$LD$18,MATCH('INPUT DATA'!R138,$LC$4:$LC$18,1)),"")</f>
        <v/>
      </c>
      <c r="T1136" s="100" t="str">
        <f>IFERROR(INDEX('INPUT DATA'!S$5:S$600,MATCH($B1136,'INPUT DATA'!$A$5:$A$600,FALSE)),"")</f>
        <v/>
      </c>
      <c r="U1136" s="100" t="str">
        <f>IFERROR(INDEX('INPUT DATA'!T$5:T$600,MATCH($B1136,'INPUT DATA'!$A$5:$A$600,FALSE)),"")</f>
        <v/>
      </c>
      <c r="V1136" s="100" t="str">
        <f>IFERROR(INDEX($LD$4:$LD$18,MATCH('INPUT DATA'!U138,$LC$4:$LC$18,1)),"")</f>
        <v/>
      </c>
      <c r="W1136" s="100" t="str">
        <f>IFERROR(INDEX('INPUT DATA'!V$5:V$600,MATCH($B1136,'INPUT DATA'!$A$5:$A$600,FALSE)),"")</f>
        <v/>
      </c>
      <c r="X1136" s="100" t="str">
        <f>IFERROR(INDEX('INPUT DATA'!W$5:W$600,MATCH($B1136,'INPUT DATA'!$A$5:$A$600,FALSE)),"")</f>
        <v/>
      </c>
      <c r="Y1136" s="100" t="str">
        <f>IFERROR(INDEX('INPUT DATA'!X$5:X$600,MATCH($B1136,'INPUT DATA'!$A$5:$A$600,FALSE)),"")</f>
        <v/>
      </c>
      <c r="Z1136" s="100" t="str">
        <f>IFERROR(INDEX('INPUT DATA'!Y$5:Y$600,MATCH($B1136,'INPUT DATA'!$A$5:$A$600,FALSE)),"")</f>
        <v/>
      </c>
      <c r="AA1136" s="100" t="str">
        <f>IFERROR(INDEX('INPUT DATA'!Z$5:Z$600,MATCH($B1136,'INPUT DATA'!$A$5:$A$600,FALSE)),"")</f>
        <v/>
      </c>
      <c r="AB1136" s="100" t="str">
        <f>IFERROR(INDEX('INPUT DATA'!AA$5:AA$600,MATCH($B1136,'INPUT DATA'!$A$5:$A$600,FALSE)),"")</f>
        <v/>
      </c>
    </row>
    <row r="1137" spans="2:28" ht="15" customHeight="1" x14ac:dyDescent="0.25">
      <c r="B1137" s="115" t="str">
        <f>IF('INPUT INF'!A137="","",IF('INPUT INF'!E137="DROP","",'INPUT INF'!A137))</f>
        <v/>
      </c>
      <c r="C1137" s="115" t="str">
        <f>IFERROR(INDEX('INPUT INF'!B137:B735,MATCH(B1137,'INPUT INF'!A137:A735,FALSE)),"")</f>
        <v/>
      </c>
      <c r="E1137" s="100" t="str">
        <f>IFERROR(INDEX('INPUT DATA'!D$5:D$600,MATCH($B1137,'INPUT DATA'!$A$5:$A$600,FALSE)),"")</f>
        <v/>
      </c>
      <c r="F1137" s="100" t="str">
        <f>IFERROR(INDEX('INPUT DATA'!E$5:E$600,MATCH($B1137,'INPUT DATA'!$A$5:$A$600,FALSE)),"")</f>
        <v/>
      </c>
      <c r="G1137" s="100" t="str">
        <f>IFERROR(INDEX($LD$4:$LD$18,MATCH('INPUT DATA'!F139,$LC$4:$LC$18,1)),"")</f>
        <v/>
      </c>
      <c r="H1137" s="100" t="str">
        <f>IFERROR(INDEX('INPUT DATA'!G$6:G$600,MATCH($B1137,'INPUT DATA'!$A$5:$A$600,FALSE)),"")</f>
        <v/>
      </c>
      <c r="I1137" s="100" t="str">
        <f>IFERROR(INDEX('INPUT DATA'!H$5:H$600,MATCH($B1137,'INPUT DATA'!$A$5:$A$600,FALSE)),"")</f>
        <v/>
      </c>
      <c r="J1137" s="100" t="str">
        <f>IFERROR(INDEX($LD$4:$LD$18,MATCH('INPUT DATA'!I139,$LC$4:$LC$18,1)),"")</f>
        <v/>
      </c>
      <c r="K1137" s="100" t="str">
        <f>IFERROR(INDEX('INPUT DATA'!J$5:J$600,MATCH($B1137,'INPUT DATA'!$A$5:$A$600,FALSE)),"")</f>
        <v/>
      </c>
      <c r="L1137" s="100" t="str">
        <f>IFERROR(INDEX('INPUT DATA'!K$5:K$600,MATCH($B1137,'INPUT DATA'!$A$5:$A$600,FALSE)),"")</f>
        <v/>
      </c>
      <c r="M1137" s="100" t="str">
        <f>IFERROR(INDEX($LD$4:$LD$18,MATCH('INPUT DATA'!L139,$LC$4:$LC$18,1)),"")</f>
        <v/>
      </c>
      <c r="N1137" s="100" t="str">
        <f>IFERROR(INDEX('INPUT DATA'!M$5:M$600,MATCH($B1137,'INPUT DATA'!$A$5:$A$600,FALSE)),"")</f>
        <v/>
      </c>
      <c r="O1137" s="100" t="str">
        <f>IFERROR(INDEX('INPUT DATA'!N$5:N$600,MATCH($B1137,'INPUT DATA'!$A$5:$A$600,FALSE)),"")</f>
        <v/>
      </c>
      <c r="P1137" s="100" t="str">
        <f>IFERROR(INDEX($LD$4:$LD$18,MATCH('INPUT DATA'!O139,$LC$4:$LC$18,1)),"")</f>
        <v/>
      </c>
      <c r="Q1137" s="100" t="str">
        <f>IFERROR(INDEX('INPUT DATA'!P$5:P$600,MATCH($B1137,'INPUT DATA'!$A$5:$A$600,FALSE)),"")</f>
        <v/>
      </c>
      <c r="R1137" s="100" t="str">
        <f>IFERROR(INDEX('INPUT DATA'!Q$5:Q$600,MATCH($B1137,'INPUT DATA'!$A$5:$A$600,FALSE)),"")</f>
        <v/>
      </c>
      <c r="S1137" s="100" t="str">
        <f>IFERROR(INDEX($LD$4:$LD$18,MATCH('INPUT DATA'!R139,$LC$4:$LC$18,1)),"")</f>
        <v/>
      </c>
      <c r="T1137" s="100" t="str">
        <f>IFERROR(INDEX('INPUT DATA'!S$5:S$600,MATCH($B1137,'INPUT DATA'!$A$5:$A$600,FALSE)),"")</f>
        <v/>
      </c>
      <c r="U1137" s="100" t="str">
        <f>IFERROR(INDEX('INPUT DATA'!T$5:T$600,MATCH($B1137,'INPUT DATA'!$A$5:$A$600,FALSE)),"")</f>
        <v/>
      </c>
      <c r="V1137" s="100" t="str">
        <f>IFERROR(INDEX($LD$4:$LD$18,MATCH('INPUT DATA'!U139,$LC$4:$LC$18,1)),"")</f>
        <v/>
      </c>
      <c r="W1137" s="100" t="str">
        <f>IFERROR(INDEX('INPUT DATA'!V$5:V$600,MATCH($B1137,'INPUT DATA'!$A$5:$A$600,FALSE)),"")</f>
        <v/>
      </c>
      <c r="X1137" s="100" t="str">
        <f>IFERROR(INDEX('INPUT DATA'!W$5:W$600,MATCH($B1137,'INPUT DATA'!$A$5:$A$600,FALSE)),"")</f>
        <v/>
      </c>
      <c r="Y1137" s="100" t="str">
        <f>IFERROR(INDEX('INPUT DATA'!X$5:X$600,MATCH($B1137,'INPUT DATA'!$A$5:$A$600,FALSE)),"")</f>
        <v/>
      </c>
      <c r="Z1137" s="100" t="str">
        <f>IFERROR(INDEX('INPUT DATA'!Y$5:Y$600,MATCH($B1137,'INPUT DATA'!$A$5:$A$600,FALSE)),"")</f>
        <v/>
      </c>
      <c r="AA1137" s="100" t="str">
        <f>IFERROR(INDEX('INPUT DATA'!Z$5:Z$600,MATCH($B1137,'INPUT DATA'!$A$5:$A$600,FALSE)),"")</f>
        <v/>
      </c>
      <c r="AB1137" s="100" t="str">
        <f>IFERROR(INDEX('INPUT DATA'!AA$5:AA$600,MATCH($B1137,'INPUT DATA'!$A$5:$A$600,FALSE)),"")</f>
        <v/>
      </c>
    </row>
    <row r="1138" spans="2:28" ht="15" customHeight="1" x14ac:dyDescent="0.25">
      <c r="B1138" s="115" t="str">
        <f>IF('INPUT INF'!A138="","",IF('INPUT INF'!E138="DROP","",'INPUT INF'!A138))</f>
        <v/>
      </c>
      <c r="C1138" s="115" t="str">
        <f>IFERROR(INDEX('INPUT INF'!B138:B736,MATCH(B1138,'INPUT INF'!A138:A736,FALSE)),"")</f>
        <v/>
      </c>
      <c r="E1138" s="100" t="str">
        <f>IFERROR(INDEX('INPUT DATA'!D$5:D$600,MATCH($B1138,'INPUT DATA'!$A$5:$A$600,FALSE)),"")</f>
        <v/>
      </c>
      <c r="F1138" s="100" t="str">
        <f>IFERROR(INDEX('INPUT DATA'!E$5:E$600,MATCH($B1138,'INPUT DATA'!$A$5:$A$600,FALSE)),"")</f>
        <v/>
      </c>
      <c r="G1138" s="100" t="str">
        <f>IFERROR(INDEX($LD$4:$LD$18,MATCH('INPUT DATA'!F140,$LC$4:$LC$18,1)),"")</f>
        <v/>
      </c>
      <c r="H1138" s="100" t="str">
        <f>IFERROR(INDEX('INPUT DATA'!G$6:G$600,MATCH($B1138,'INPUT DATA'!$A$5:$A$600,FALSE)),"")</f>
        <v/>
      </c>
      <c r="I1138" s="100" t="str">
        <f>IFERROR(INDEX('INPUT DATA'!H$5:H$600,MATCH($B1138,'INPUT DATA'!$A$5:$A$600,FALSE)),"")</f>
        <v/>
      </c>
      <c r="J1138" s="100" t="str">
        <f>IFERROR(INDEX($LD$4:$LD$18,MATCH('INPUT DATA'!I140,$LC$4:$LC$18,1)),"")</f>
        <v/>
      </c>
      <c r="K1138" s="100" t="str">
        <f>IFERROR(INDEX('INPUT DATA'!J$5:J$600,MATCH($B1138,'INPUT DATA'!$A$5:$A$600,FALSE)),"")</f>
        <v/>
      </c>
      <c r="L1138" s="100" t="str">
        <f>IFERROR(INDEX('INPUT DATA'!K$5:K$600,MATCH($B1138,'INPUT DATA'!$A$5:$A$600,FALSE)),"")</f>
        <v/>
      </c>
      <c r="M1138" s="100" t="str">
        <f>IFERROR(INDEX($LD$4:$LD$18,MATCH('INPUT DATA'!L140,$LC$4:$LC$18,1)),"")</f>
        <v/>
      </c>
      <c r="N1138" s="100" t="str">
        <f>IFERROR(INDEX('INPUT DATA'!M$5:M$600,MATCH($B1138,'INPUT DATA'!$A$5:$A$600,FALSE)),"")</f>
        <v/>
      </c>
      <c r="O1138" s="100" t="str">
        <f>IFERROR(INDEX('INPUT DATA'!N$5:N$600,MATCH($B1138,'INPUT DATA'!$A$5:$A$600,FALSE)),"")</f>
        <v/>
      </c>
      <c r="P1138" s="100" t="str">
        <f>IFERROR(INDEX($LD$4:$LD$18,MATCH('INPUT DATA'!O140,$LC$4:$LC$18,1)),"")</f>
        <v/>
      </c>
      <c r="Q1138" s="100" t="str">
        <f>IFERROR(INDEX('INPUT DATA'!P$5:P$600,MATCH($B1138,'INPUT DATA'!$A$5:$A$600,FALSE)),"")</f>
        <v/>
      </c>
      <c r="R1138" s="100" t="str">
        <f>IFERROR(INDEX('INPUT DATA'!Q$5:Q$600,MATCH($B1138,'INPUT DATA'!$A$5:$A$600,FALSE)),"")</f>
        <v/>
      </c>
      <c r="S1138" s="100" t="str">
        <f>IFERROR(INDEX($LD$4:$LD$18,MATCH('INPUT DATA'!R140,$LC$4:$LC$18,1)),"")</f>
        <v/>
      </c>
      <c r="T1138" s="100" t="str">
        <f>IFERROR(INDEX('INPUT DATA'!S$5:S$600,MATCH($B1138,'INPUT DATA'!$A$5:$A$600,FALSE)),"")</f>
        <v/>
      </c>
      <c r="U1138" s="100" t="str">
        <f>IFERROR(INDEX('INPUT DATA'!T$5:T$600,MATCH($B1138,'INPUT DATA'!$A$5:$A$600,FALSE)),"")</f>
        <v/>
      </c>
      <c r="V1138" s="100" t="str">
        <f>IFERROR(INDEX($LD$4:$LD$18,MATCH('INPUT DATA'!U140,$LC$4:$LC$18,1)),"")</f>
        <v/>
      </c>
      <c r="W1138" s="100" t="str">
        <f>IFERROR(INDEX('INPUT DATA'!V$5:V$600,MATCH($B1138,'INPUT DATA'!$A$5:$A$600,FALSE)),"")</f>
        <v/>
      </c>
      <c r="X1138" s="100" t="str">
        <f>IFERROR(INDEX('INPUT DATA'!W$5:W$600,MATCH($B1138,'INPUT DATA'!$A$5:$A$600,FALSE)),"")</f>
        <v/>
      </c>
      <c r="Y1138" s="100" t="str">
        <f>IFERROR(INDEX('INPUT DATA'!X$5:X$600,MATCH($B1138,'INPUT DATA'!$A$5:$A$600,FALSE)),"")</f>
        <v/>
      </c>
      <c r="Z1138" s="100" t="str">
        <f>IFERROR(INDEX('INPUT DATA'!Y$5:Y$600,MATCH($B1138,'INPUT DATA'!$A$5:$A$600,FALSE)),"")</f>
        <v/>
      </c>
      <c r="AA1138" s="100" t="str">
        <f>IFERROR(INDEX('INPUT DATA'!Z$5:Z$600,MATCH($B1138,'INPUT DATA'!$A$5:$A$600,FALSE)),"")</f>
        <v/>
      </c>
      <c r="AB1138" s="100" t="str">
        <f>IFERROR(INDEX('INPUT DATA'!AA$5:AA$600,MATCH($B1138,'INPUT DATA'!$A$5:$A$600,FALSE)),"")</f>
        <v/>
      </c>
    </row>
    <row r="1139" spans="2:28" ht="15" customHeight="1" x14ac:dyDescent="0.25">
      <c r="B1139" s="115" t="str">
        <f>IF('INPUT INF'!A139="","",IF('INPUT INF'!E139="DROP","",'INPUT INF'!A139))</f>
        <v/>
      </c>
      <c r="C1139" s="115" t="str">
        <f>IFERROR(INDEX('INPUT INF'!B139:B737,MATCH(B1139,'INPUT INF'!A139:A737,FALSE)),"")</f>
        <v/>
      </c>
      <c r="E1139" s="100" t="str">
        <f>IFERROR(INDEX('INPUT DATA'!D$5:D$600,MATCH($B1139,'INPUT DATA'!$A$5:$A$600,FALSE)),"")</f>
        <v/>
      </c>
      <c r="F1139" s="100" t="str">
        <f>IFERROR(INDEX('INPUT DATA'!E$5:E$600,MATCH($B1139,'INPUT DATA'!$A$5:$A$600,FALSE)),"")</f>
        <v/>
      </c>
      <c r="G1139" s="100" t="str">
        <f>IFERROR(INDEX($LD$4:$LD$18,MATCH('INPUT DATA'!F141,$LC$4:$LC$18,1)),"")</f>
        <v/>
      </c>
      <c r="H1139" s="100" t="str">
        <f>IFERROR(INDEX('INPUT DATA'!G$6:G$600,MATCH($B1139,'INPUT DATA'!$A$5:$A$600,FALSE)),"")</f>
        <v/>
      </c>
      <c r="I1139" s="100" t="str">
        <f>IFERROR(INDEX('INPUT DATA'!H$5:H$600,MATCH($B1139,'INPUT DATA'!$A$5:$A$600,FALSE)),"")</f>
        <v/>
      </c>
      <c r="J1139" s="100" t="str">
        <f>IFERROR(INDEX($LD$4:$LD$18,MATCH('INPUT DATA'!I141,$LC$4:$LC$18,1)),"")</f>
        <v/>
      </c>
      <c r="K1139" s="100" t="str">
        <f>IFERROR(INDEX('INPUT DATA'!J$5:J$600,MATCH($B1139,'INPUT DATA'!$A$5:$A$600,FALSE)),"")</f>
        <v/>
      </c>
      <c r="L1139" s="100" t="str">
        <f>IFERROR(INDEX('INPUT DATA'!K$5:K$600,MATCH($B1139,'INPUT DATA'!$A$5:$A$600,FALSE)),"")</f>
        <v/>
      </c>
      <c r="M1139" s="100" t="str">
        <f>IFERROR(INDEX($LD$4:$LD$18,MATCH('INPUT DATA'!L141,$LC$4:$LC$18,1)),"")</f>
        <v/>
      </c>
      <c r="N1139" s="100" t="str">
        <f>IFERROR(INDEX('INPUT DATA'!M$5:M$600,MATCH($B1139,'INPUT DATA'!$A$5:$A$600,FALSE)),"")</f>
        <v/>
      </c>
      <c r="O1139" s="100" t="str">
        <f>IFERROR(INDEX('INPUT DATA'!N$5:N$600,MATCH($B1139,'INPUT DATA'!$A$5:$A$600,FALSE)),"")</f>
        <v/>
      </c>
      <c r="P1139" s="100" t="str">
        <f>IFERROR(INDEX($LD$4:$LD$18,MATCH('INPUT DATA'!O141,$LC$4:$LC$18,1)),"")</f>
        <v/>
      </c>
      <c r="Q1139" s="100" t="str">
        <f>IFERROR(INDEX('INPUT DATA'!P$5:P$600,MATCH($B1139,'INPUT DATA'!$A$5:$A$600,FALSE)),"")</f>
        <v/>
      </c>
      <c r="R1139" s="100" t="str">
        <f>IFERROR(INDEX('INPUT DATA'!Q$5:Q$600,MATCH($B1139,'INPUT DATA'!$A$5:$A$600,FALSE)),"")</f>
        <v/>
      </c>
      <c r="S1139" s="100" t="str">
        <f>IFERROR(INDEX($LD$4:$LD$18,MATCH('INPUT DATA'!R141,$LC$4:$LC$18,1)),"")</f>
        <v/>
      </c>
      <c r="T1139" s="100" t="str">
        <f>IFERROR(INDEX('INPUT DATA'!S$5:S$600,MATCH($B1139,'INPUT DATA'!$A$5:$A$600,FALSE)),"")</f>
        <v/>
      </c>
      <c r="U1139" s="100" t="str">
        <f>IFERROR(INDEX('INPUT DATA'!T$5:T$600,MATCH($B1139,'INPUT DATA'!$A$5:$A$600,FALSE)),"")</f>
        <v/>
      </c>
      <c r="V1139" s="100" t="str">
        <f>IFERROR(INDEX($LD$4:$LD$18,MATCH('INPUT DATA'!U141,$LC$4:$LC$18,1)),"")</f>
        <v/>
      </c>
      <c r="W1139" s="100" t="str">
        <f>IFERROR(INDEX('INPUT DATA'!V$5:V$600,MATCH($B1139,'INPUT DATA'!$A$5:$A$600,FALSE)),"")</f>
        <v/>
      </c>
      <c r="X1139" s="100" t="str">
        <f>IFERROR(INDEX('INPUT DATA'!W$5:W$600,MATCH($B1139,'INPUT DATA'!$A$5:$A$600,FALSE)),"")</f>
        <v/>
      </c>
      <c r="Y1139" s="100" t="str">
        <f>IFERROR(INDEX('INPUT DATA'!X$5:X$600,MATCH($B1139,'INPUT DATA'!$A$5:$A$600,FALSE)),"")</f>
        <v/>
      </c>
      <c r="Z1139" s="100" t="str">
        <f>IFERROR(INDEX('INPUT DATA'!Y$5:Y$600,MATCH($B1139,'INPUT DATA'!$A$5:$A$600,FALSE)),"")</f>
        <v/>
      </c>
      <c r="AA1139" s="100" t="str">
        <f>IFERROR(INDEX('INPUT DATA'!Z$5:Z$600,MATCH($B1139,'INPUT DATA'!$A$5:$A$600,FALSE)),"")</f>
        <v/>
      </c>
      <c r="AB1139" s="100" t="str">
        <f>IFERROR(INDEX('INPUT DATA'!AA$5:AA$600,MATCH($B1139,'INPUT DATA'!$A$5:$A$600,FALSE)),"")</f>
        <v/>
      </c>
    </row>
    <row r="1140" spans="2:28" ht="15" customHeight="1" x14ac:dyDescent="0.25">
      <c r="B1140" s="115" t="str">
        <f>IF('INPUT INF'!A140="","",IF('INPUT INF'!E140="DROP","",'INPUT INF'!A140))</f>
        <v/>
      </c>
      <c r="C1140" s="115" t="str">
        <f>IFERROR(INDEX('INPUT INF'!B140:B738,MATCH(B1140,'INPUT INF'!A140:A738,FALSE)),"")</f>
        <v/>
      </c>
      <c r="E1140" s="100" t="str">
        <f>IFERROR(INDEX('INPUT DATA'!D$5:D$600,MATCH($B1140,'INPUT DATA'!$A$5:$A$600,FALSE)),"")</f>
        <v/>
      </c>
      <c r="F1140" s="100" t="str">
        <f>IFERROR(INDEX('INPUT DATA'!E$5:E$600,MATCH($B1140,'INPUT DATA'!$A$5:$A$600,FALSE)),"")</f>
        <v/>
      </c>
      <c r="G1140" s="100" t="str">
        <f>IFERROR(INDEX($LD$4:$LD$18,MATCH('INPUT DATA'!F142,$LC$4:$LC$18,1)),"")</f>
        <v/>
      </c>
      <c r="H1140" s="100" t="str">
        <f>IFERROR(INDEX('INPUT DATA'!G$6:G$600,MATCH($B1140,'INPUT DATA'!$A$5:$A$600,FALSE)),"")</f>
        <v/>
      </c>
      <c r="I1140" s="100" t="str">
        <f>IFERROR(INDEX('INPUT DATA'!H$5:H$600,MATCH($B1140,'INPUT DATA'!$A$5:$A$600,FALSE)),"")</f>
        <v/>
      </c>
      <c r="J1140" s="100" t="str">
        <f>IFERROR(INDEX($LD$4:$LD$18,MATCH('INPUT DATA'!I142,$LC$4:$LC$18,1)),"")</f>
        <v/>
      </c>
      <c r="K1140" s="100" t="str">
        <f>IFERROR(INDEX('INPUT DATA'!J$5:J$600,MATCH($B1140,'INPUT DATA'!$A$5:$A$600,FALSE)),"")</f>
        <v/>
      </c>
      <c r="L1140" s="100" t="str">
        <f>IFERROR(INDEX('INPUT DATA'!K$5:K$600,MATCH($B1140,'INPUT DATA'!$A$5:$A$600,FALSE)),"")</f>
        <v/>
      </c>
      <c r="M1140" s="100" t="str">
        <f>IFERROR(INDEX($LD$4:$LD$18,MATCH('INPUT DATA'!L142,$LC$4:$LC$18,1)),"")</f>
        <v/>
      </c>
      <c r="N1140" s="100" t="str">
        <f>IFERROR(INDEX('INPUT DATA'!M$5:M$600,MATCH($B1140,'INPUT DATA'!$A$5:$A$600,FALSE)),"")</f>
        <v/>
      </c>
      <c r="O1140" s="100" t="str">
        <f>IFERROR(INDEX('INPUT DATA'!N$5:N$600,MATCH($B1140,'INPUT DATA'!$A$5:$A$600,FALSE)),"")</f>
        <v/>
      </c>
      <c r="P1140" s="100" t="str">
        <f>IFERROR(INDEX($LD$4:$LD$18,MATCH('INPUT DATA'!O142,$LC$4:$LC$18,1)),"")</f>
        <v/>
      </c>
      <c r="Q1140" s="100" t="str">
        <f>IFERROR(INDEX('INPUT DATA'!P$5:P$600,MATCH($B1140,'INPUT DATA'!$A$5:$A$600,FALSE)),"")</f>
        <v/>
      </c>
      <c r="R1140" s="100" t="str">
        <f>IFERROR(INDEX('INPUT DATA'!Q$5:Q$600,MATCH($B1140,'INPUT DATA'!$A$5:$A$600,FALSE)),"")</f>
        <v/>
      </c>
      <c r="S1140" s="100" t="str">
        <f>IFERROR(INDEX($LD$4:$LD$18,MATCH('INPUT DATA'!R142,$LC$4:$LC$18,1)),"")</f>
        <v/>
      </c>
      <c r="T1140" s="100" t="str">
        <f>IFERROR(INDEX('INPUT DATA'!S$5:S$600,MATCH($B1140,'INPUT DATA'!$A$5:$A$600,FALSE)),"")</f>
        <v/>
      </c>
      <c r="U1140" s="100" t="str">
        <f>IFERROR(INDEX('INPUT DATA'!T$5:T$600,MATCH($B1140,'INPUT DATA'!$A$5:$A$600,FALSE)),"")</f>
        <v/>
      </c>
      <c r="V1140" s="100" t="str">
        <f>IFERROR(INDEX($LD$4:$LD$18,MATCH('INPUT DATA'!U142,$LC$4:$LC$18,1)),"")</f>
        <v/>
      </c>
      <c r="W1140" s="100" t="str">
        <f>IFERROR(INDEX('INPUT DATA'!V$5:V$600,MATCH($B1140,'INPUT DATA'!$A$5:$A$600,FALSE)),"")</f>
        <v/>
      </c>
      <c r="X1140" s="100" t="str">
        <f>IFERROR(INDEX('INPUT DATA'!W$5:W$600,MATCH($B1140,'INPUT DATA'!$A$5:$A$600,FALSE)),"")</f>
        <v/>
      </c>
      <c r="Y1140" s="100" t="str">
        <f>IFERROR(INDEX('INPUT DATA'!X$5:X$600,MATCH($B1140,'INPUT DATA'!$A$5:$A$600,FALSE)),"")</f>
        <v/>
      </c>
      <c r="Z1140" s="100" t="str">
        <f>IFERROR(INDEX('INPUT DATA'!Y$5:Y$600,MATCH($B1140,'INPUT DATA'!$A$5:$A$600,FALSE)),"")</f>
        <v/>
      </c>
      <c r="AA1140" s="100" t="str">
        <f>IFERROR(INDEX('INPUT DATA'!Z$5:Z$600,MATCH($B1140,'INPUT DATA'!$A$5:$A$600,FALSE)),"")</f>
        <v/>
      </c>
      <c r="AB1140" s="100" t="str">
        <f>IFERROR(INDEX('INPUT DATA'!AA$5:AA$600,MATCH($B1140,'INPUT DATA'!$A$5:$A$600,FALSE)),"")</f>
        <v/>
      </c>
    </row>
    <row r="1141" spans="2:28" ht="15" customHeight="1" x14ac:dyDescent="0.25">
      <c r="B1141" s="115" t="str">
        <f>IF('INPUT INF'!A141="","",IF('INPUT INF'!E141="DROP","",'INPUT INF'!A141))</f>
        <v/>
      </c>
      <c r="C1141" s="115" t="str">
        <f>IFERROR(INDEX('INPUT INF'!B141:B739,MATCH(B1141,'INPUT INF'!A141:A739,FALSE)),"")</f>
        <v/>
      </c>
      <c r="E1141" s="100" t="str">
        <f>IFERROR(INDEX('INPUT DATA'!D$5:D$600,MATCH($B1141,'INPUT DATA'!$A$5:$A$600,FALSE)),"")</f>
        <v/>
      </c>
      <c r="F1141" s="100" t="str">
        <f>IFERROR(INDEX('INPUT DATA'!E$5:E$600,MATCH($B1141,'INPUT DATA'!$A$5:$A$600,FALSE)),"")</f>
        <v/>
      </c>
      <c r="G1141" s="100" t="str">
        <f>IFERROR(INDEX($LD$4:$LD$18,MATCH('INPUT DATA'!F143,$LC$4:$LC$18,1)),"")</f>
        <v/>
      </c>
      <c r="H1141" s="100" t="str">
        <f>IFERROR(INDEX('INPUT DATA'!G$6:G$600,MATCH($B1141,'INPUT DATA'!$A$5:$A$600,FALSE)),"")</f>
        <v/>
      </c>
      <c r="I1141" s="100" t="str">
        <f>IFERROR(INDEX('INPUT DATA'!H$5:H$600,MATCH($B1141,'INPUT DATA'!$A$5:$A$600,FALSE)),"")</f>
        <v/>
      </c>
      <c r="J1141" s="100" t="str">
        <f>IFERROR(INDEX($LD$4:$LD$18,MATCH('INPUT DATA'!I143,$LC$4:$LC$18,1)),"")</f>
        <v/>
      </c>
      <c r="K1141" s="100" t="str">
        <f>IFERROR(INDEX('INPUT DATA'!J$5:J$600,MATCH($B1141,'INPUT DATA'!$A$5:$A$600,FALSE)),"")</f>
        <v/>
      </c>
      <c r="L1141" s="100" t="str">
        <f>IFERROR(INDEX('INPUT DATA'!K$5:K$600,MATCH($B1141,'INPUT DATA'!$A$5:$A$600,FALSE)),"")</f>
        <v/>
      </c>
      <c r="M1141" s="100" t="str">
        <f>IFERROR(INDEX($LD$4:$LD$18,MATCH('INPUT DATA'!L143,$LC$4:$LC$18,1)),"")</f>
        <v/>
      </c>
      <c r="N1141" s="100" t="str">
        <f>IFERROR(INDEX('INPUT DATA'!M$5:M$600,MATCH($B1141,'INPUT DATA'!$A$5:$A$600,FALSE)),"")</f>
        <v/>
      </c>
      <c r="O1141" s="100" t="str">
        <f>IFERROR(INDEX('INPUT DATA'!N$5:N$600,MATCH($B1141,'INPUT DATA'!$A$5:$A$600,FALSE)),"")</f>
        <v/>
      </c>
      <c r="P1141" s="100" t="str">
        <f>IFERROR(INDEX($LD$4:$LD$18,MATCH('INPUT DATA'!O143,$LC$4:$LC$18,1)),"")</f>
        <v/>
      </c>
      <c r="Q1141" s="100" t="str">
        <f>IFERROR(INDEX('INPUT DATA'!P$5:P$600,MATCH($B1141,'INPUT DATA'!$A$5:$A$600,FALSE)),"")</f>
        <v/>
      </c>
      <c r="R1141" s="100" t="str">
        <f>IFERROR(INDEX('INPUT DATA'!Q$5:Q$600,MATCH($B1141,'INPUT DATA'!$A$5:$A$600,FALSE)),"")</f>
        <v/>
      </c>
      <c r="S1141" s="100" t="str">
        <f>IFERROR(INDEX($LD$4:$LD$18,MATCH('INPUT DATA'!R143,$LC$4:$LC$18,1)),"")</f>
        <v/>
      </c>
      <c r="T1141" s="100" t="str">
        <f>IFERROR(INDEX('INPUT DATA'!S$5:S$600,MATCH($B1141,'INPUT DATA'!$A$5:$A$600,FALSE)),"")</f>
        <v/>
      </c>
      <c r="U1141" s="100" t="str">
        <f>IFERROR(INDEX('INPUT DATA'!T$5:T$600,MATCH($B1141,'INPUT DATA'!$A$5:$A$600,FALSE)),"")</f>
        <v/>
      </c>
      <c r="V1141" s="100" t="str">
        <f>IFERROR(INDEX($LD$4:$LD$18,MATCH('INPUT DATA'!U143,$LC$4:$LC$18,1)),"")</f>
        <v/>
      </c>
      <c r="W1141" s="100" t="str">
        <f>IFERROR(INDEX('INPUT DATA'!V$5:V$600,MATCH($B1141,'INPUT DATA'!$A$5:$A$600,FALSE)),"")</f>
        <v/>
      </c>
      <c r="X1141" s="100" t="str">
        <f>IFERROR(INDEX('INPUT DATA'!W$5:W$600,MATCH($B1141,'INPUT DATA'!$A$5:$A$600,FALSE)),"")</f>
        <v/>
      </c>
      <c r="Y1141" s="100" t="str">
        <f>IFERROR(INDEX('INPUT DATA'!X$5:X$600,MATCH($B1141,'INPUT DATA'!$A$5:$A$600,FALSE)),"")</f>
        <v/>
      </c>
      <c r="Z1141" s="100" t="str">
        <f>IFERROR(INDEX('INPUT DATA'!Y$5:Y$600,MATCH($B1141,'INPUT DATA'!$A$5:$A$600,FALSE)),"")</f>
        <v/>
      </c>
      <c r="AA1141" s="100" t="str">
        <f>IFERROR(INDEX('INPUT DATA'!Z$5:Z$600,MATCH($B1141,'INPUT DATA'!$A$5:$A$600,FALSE)),"")</f>
        <v/>
      </c>
      <c r="AB1141" s="100" t="str">
        <f>IFERROR(INDEX('INPUT DATA'!AA$5:AA$600,MATCH($B1141,'INPUT DATA'!$A$5:$A$600,FALSE)),"")</f>
        <v/>
      </c>
    </row>
    <row r="1142" spans="2:28" ht="15" customHeight="1" x14ac:dyDescent="0.25">
      <c r="B1142" s="115" t="str">
        <f>IF('INPUT INF'!A142="","",IF('INPUT INF'!E142="DROP","",'INPUT INF'!A142))</f>
        <v/>
      </c>
      <c r="C1142" s="115" t="str">
        <f>IFERROR(INDEX('INPUT INF'!B142:B740,MATCH(B1142,'INPUT INF'!A142:A740,FALSE)),"")</f>
        <v/>
      </c>
      <c r="E1142" s="100" t="str">
        <f>IFERROR(INDEX('INPUT DATA'!D$5:D$600,MATCH($B1142,'INPUT DATA'!$A$5:$A$600,FALSE)),"")</f>
        <v/>
      </c>
      <c r="F1142" s="100" t="str">
        <f>IFERROR(INDEX('INPUT DATA'!E$5:E$600,MATCH($B1142,'INPUT DATA'!$A$5:$A$600,FALSE)),"")</f>
        <v/>
      </c>
      <c r="G1142" s="100" t="str">
        <f>IFERROR(INDEX($LD$4:$LD$18,MATCH('INPUT DATA'!F144,$LC$4:$LC$18,1)),"")</f>
        <v/>
      </c>
      <c r="H1142" s="100" t="str">
        <f>IFERROR(INDEX('INPUT DATA'!G$6:G$600,MATCH($B1142,'INPUT DATA'!$A$5:$A$600,FALSE)),"")</f>
        <v/>
      </c>
      <c r="I1142" s="100" t="str">
        <f>IFERROR(INDEX('INPUT DATA'!H$5:H$600,MATCH($B1142,'INPUT DATA'!$A$5:$A$600,FALSE)),"")</f>
        <v/>
      </c>
      <c r="J1142" s="100" t="str">
        <f>IFERROR(INDEX($LD$4:$LD$18,MATCH('INPUT DATA'!I144,$LC$4:$LC$18,1)),"")</f>
        <v/>
      </c>
      <c r="K1142" s="100" t="str">
        <f>IFERROR(INDEX('INPUT DATA'!J$5:J$600,MATCH($B1142,'INPUT DATA'!$A$5:$A$600,FALSE)),"")</f>
        <v/>
      </c>
      <c r="L1142" s="100" t="str">
        <f>IFERROR(INDEX('INPUT DATA'!K$5:K$600,MATCH($B1142,'INPUT DATA'!$A$5:$A$600,FALSE)),"")</f>
        <v/>
      </c>
      <c r="M1142" s="100" t="str">
        <f>IFERROR(INDEX($LD$4:$LD$18,MATCH('INPUT DATA'!L144,$LC$4:$LC$18,1)),"")</f>
        <v/>
      </c>
      <c r="N1142" s="100" t="str">
        <f>IFERROR(INDEX('INPUT DATA'!M$5:M$600,MATCH($B1142,'INPUT DATA'!$A$5:$A$600,FALSE)),"")</f>
        <v/>
      </c>
      <c r="O1142" s="100" t="str">
        <f>IFERROR(INDEX('INPUT DATA'!N$5:N$600,MATCH($B1142,'INPUT DATA'!$A$5:$A$600,FALSE)),"")</f>
        <v/>
      </c>
      <c r="P1142" s="100" t="str">
        <f>IFERROR(INDEX($LD$4:$LD$18,MATCH('INPUT DATA'!O144,$LC$4:$LC$18,1)),"")</f>
        <v/>
      </c>
      <c r="Q1142" s="100" t="str">
        <f>IFERROR(INDEX('INPUT DATA'!P$5:P$600,MATCH($B1142,'INPUT DATA'!$A$5:$A$600,FALSE)),"")</f>
        <v/>
      </c>
      <c r="R1142" s="100" t="str">
        <f>IFERROR(INDEX('INPUT DATA'!Q$5:Q$600,MATCH($B1142,'INPUT DATA'!$A$5:$A$600,FALSE)),"")</f>
        <v/>
      </c>
      <c r="S1142" s="100" t="str">
        <f>IFERROR(INDEX($LD$4:$LD$18,MATCH('INPUT DATA'!R144,$LC$4:$LC$18,1)),"")</f>
        <v/>
      </c>
      <c r="T1142" s="100" t="str">
        <f>IFERROR(INDEX('INPUT DATA'!S$5:S$600,MATCH($B1142,'INPUT DATA'!$A$5:$A$600,FALSE)),"")</f>
        <v/>
      </c>
      <c r="U1142" s="100" t="str">
        <f>IFERROR(INDEX('INPUT DATA'!T$5:T$600,MATCH($B1142,'INPUT DATA'!$A$5:$A$600,FALSE)),"")</f>
        <v/>
      </c>
      <c r="V1142" s="100" t="str">
        <f>IFERROR(INDEX($LD$4:$LD$18,MATCH('INPUT DATA'!U144,$LC$4:$LC$18,1)),"")</f>
        <v/>
      </c>
      <c r="W1142" s="100" t="str">
        <f>IFERROR(INDEX('INPUT DATA'!V$5:V$600,MATCH($B1142,'INPUT DATA'!$A$5:$A$600,FALSE)),"")</f>
        <v/>
      </c>
      <c r="X1142" s="100" t="str">
        <f>IFERROR(INDEX('INPUT DATA'!W$5:W$600,MATCH($B1142,'INPUT DATA'!$A$5:$A$600,FALSE)),"")</f>
        <v/>
      </c>
      <c r="Y1142" s="100" t="str">
        <f>IFERROR(INDEX('INPUT DATA'!X$5:X$600,MATCH($B1142,'INPUT DATA'!$A$5:$A$600,FALSE)),"")</f>
        <v/>
      </c>
      <c r="Z1142" s="100" t="str">
        <f>IFERROR(INDEX('INPUT DATA'!Y$5:Y$600,MATCH($B1142,'INPUT DATA'!$A$5:$A$600,FALSE)),"")</f>
        <v/>
      </c>
      <c r="AA1142" s="100" t="str">
        <f>IFERROR(INDEX('INPUT DATA'!Z$5:Z$600,MATCH($B1142,'INPUT DATA'!$A$5:$A$600,FALSE)),"")</f>
        <v/>
      </c>
      <c r="AB1142" s="100" t="str">
        <f>IFERROR(INDEX('INPUT DATA'!AA$5:AA$600,MATCH($B1142,'INPUT DATA'!$A$5:$A$600,FALSE)),"")</f>
        <v/>
      </c>
    </row>
    <row r="1143" spans="2:28" ht="15" customHeight="1" x14ac:dyDescent="0.25">
      <c r="B1143" s="115" t="str">
        <f>IF('INPUT INF'!A143="","",IF('INPUT INF'!E143="DROP","",'INPUT INF'!A143))</f>
        <v/>
      </c>
      <c r="C1143" s="115" t="str">
        <f>IFERROR(INDEX('INPUT INF'!B143:B741,MATCH(B1143,'INPUT INF'!A143:A741,FALSE)),"")</f>
        <v/>
      </c>
      <c r="E1143" s="100" t="str">
        <f>IFERROR(INDEX('INPUT DATA'!D$5:D$600,MATCH($B1143,'INPUT DATA'!$A$5:$A$600,FALSE)),"")</f>
        <v/>
      </c>
      <c r="F1143" s="100" t="str">
        <f>IFERROR(INDEX('INPUT DATA'!E$5:E$600,MATCH($B1143,'INPUT DATA'!$A$5:$A$600,FALSE)),"")</f>
        <v/>
      </c>
      <c r="G1143" s="100" t="str">
        <f>IFERROR(INDEX($LD$4:$LD$18,MATCH('INPUT DATA'!F145,$LC$4:$LC$18,1)),"")</f>
        <v/>
      </c>
      <c r="H1143" s="100" t="str">
        <f>IFERROR(INDEX('INPUT DATA'!G$6:G$600,MATCH($B1143,'INPUT DATA'!$A$5:$A$600,FALSE)),"")</f>
        <v/>
      </c>
      <c r="I1143" s="100" t="str">
        <f>IFERROR(INDEX('INPUT DATA'!H$5:H$600,MATCH($B1143,'INPUT DATA'!$A$5:$A$600,FALSE)),"")</f>
        <v/>
      </c>
      <c r="J1143" s="100" t="str">
        <f>IFERROR(INDEX($LD$4:$LD$18,MATCH('INPUT DATA'!I145,$LC$4:$LC$18,1)),"")</f>
        <v/>
      </c>
      <c r="K1143" s="100" t="str">
        <f>IFERROR(INDEX('INPUT DATA'!J$5:J$600,MATCH($B1143,'INPUT DATA'!$A$5:$A$600,FALSE)),"")</f>
        <v/>
      </c>
      <c r="L1143" s="100" t="str">
        <f>IFERROR(INDEX('INPUT DATA'!K$5:K$600,MATCH($B1143,'INPUT DATA'!$A$5:$A$600,FALSE)),"")</f>
        <v/>
      </c>
      <c r="M1143" s="100" t="str">
        <f>IFERROR(INDEX($LD$4:$LD$18,MATCH('INPUT DATA'!L145,$LC$4:$LC$18,1)),"")</f>
        <v/>
      </c>
      <c r="N1143" s="100" t="str">
        <f>IFERROR(INDEX('INPUT DATA'!M$5:M$600,MATCH($B1143,'INPUT DATA'!$A$5:$A$600,FALSE)),"")</f>
        <v/>
      </c>
      <c r="O1143" s="100" t="str">
        <f>IFERROR(INDEX('INPUT DATA'!N$5:N$600,MATCH($B1143,'INPUT DATA'!$A$5:$A$600,FALSE)),"")</f>
        <v/>
      </c>
      <c r="P1143" s="100" t="str">
        <f>IFERROR(INDEX($LD$4:$LD$18,MATCH('INPUT DATA'!O145,$LC$4:$LC$18,1)),"")</f>
        <v/>
      </c>
      <c r="Q1143" s="100" t="str">
        <f>IFERROR(INDEX('INPUT DATA'!P$5:P$600,MATCH($B1143,'INPUT DATA'!$A$5:$A$600,FALSE)),"")</f>
        <v/>
      </c>
      <c r="R1143" s="100" t="str">
        <f>IFERROR(INDEX('INPUT DATA'!Q$5:Q$600,MATCH($B1143,'INPUT DATA'!$A$5:$A$600,FALSE)),"")</f>
        <v/>
      </c>
      <c r="S1143" s="100" t="str">
        <f>IFERROR(INDEX($LD$4:$LD$18,MATCH('INPUT DATA'!R145,$LC$4:$LC$18,1)),"")</f>
        <v/>
      </c>
      <c r="T1143" s="100" t="str">
        <f>IFERROR(INDEX('INPUT DATA'!S$5:S$600,MATCH($B1143,'INPUT DATA'!$A$5:$A$600,FALSE)),"")</f>
        <v/>
      </c>
      <c r="U1143" s="100" t="str">
        <f>IFERROR(INDEX('INPUT DATA'!T$5:T$600,MATCH($B1143,'INPUT DATA'!$A$5:$A$600,FALSE)),"")</f>
        <v/>
      </c>
      <c r="V1143" s="100" t="str">
        <f>IFERROR(INDEX($LD$4:$LD$18,MATCH('INPUT DATA'!U145,$LC$4:$LC$18,1)),"")</f>
        <v/>
      </c>
      <c r="W1143" s="100" t="str">
        <f>IFERROR(INDEX('INPUT DATA'!V$5:V$600,MATCH($B1143,'INPUT DATA'!$A$5:$A$600,FALSE)),"")</f>
        <v/>
      </c>
      <c r="X1143" s="100" t="str">
        <f>IFERROR(INDEX('INPUT DATA'!W$5:W$600,MATCH($B1143,'INPUT DATA'!$A$5:$A$600,FALSE)),"")</f>
        <v/>
      </c>
      <c r="Y1143" s="100" t="str">
        <f>IFERROR(INDEX('INPUT DATA'!X$5:X$600,MATCH($B1143,'INPUT DATA'!$A$5:$A$600,FALSE)),"")</f>
        <v/>
      </c>
      <c r="Z1143" s="100" t="str">
        <f>IFERROR(INDEX('INPUT DATA'!Y$5:Y$600,MATCH($B1143,'INPUT DATA'!$A$5:$A$600,FALSE)),"")</f>
        <v/>
      </c>
      <c r="AA1143" s="100" t="str">
        <f>IFERROR(INDEX('INPUT DATA'!Z$5:Z$600,MATCH($B1143,'INPUT DATA'!$A$5:$A$600,FALSE)),"")</f>
        <v/>
      </c>
      <c r="AB1143" s="100" t="str">
        <f>IFERROR(INDEX('INPUT DATA'!AA$5:AA$600,MATCH($B1143,'INPUT DATA'!$A$5:$A$600,FALSE)),"")</f>
        <v/>
      </c>
    </row>
    <row r="1144" spans="2:28" ht="15" customHeight="1" x14ac:dyDescent="0.25">
      <c r="B1144" s="115" t="str">
        <f>IF('INPUT INF'!A144="","",IF('INPUT INF'!E144="DROP","",'INPUT INF'!A144))</f>
        <v/>
      </c>
      <c r="C1144" s="115" t="str">
        <f>IFERROR(INDEX('INPUT INF'!B144:B742,MATCH(B1144,'INPUT INF'!A144:A742,FALSE)),"")</f>
        <v/>
      </c>
      <c r="E1144" s="100" t="str">
        <f>IFERROR(INDEX('INPUT DATA'!D$5:D$600,MATCH($B1144,'INPUT DATA'!$A$5:$A$600,FALSE)),"")</f>
        <v/>
      </c>
      <c r="F1144" s="100" t="str">
        <f>IFERROR(INDEX('INPUT DATA'!E$5:E$600,MATCH($B1144,'INPUT DATA'!$A$5:$A$600,FALSE)),"")</f>
        <v/>
      </c>
      <c r="G1144" s="100" t="str">
        <f>IFERROR(INDEX($LD$4:$LD$18,MATCH('INPUT DATA'!F146,$LC$4:$LC$18,1)),"")</f>
        <v/>
      </c>
      <c r="H1144" s="100" t="str">
        <f>IFERROR(INDEX('INPUT DATA'!G$6:G$600,MATCH($B1144,'INPUT DATA'!$A$5:$A$600,FALSE)),"")</f>
        <v/>
      </c>
      <c r="I1144" s="100" t="str">
        <f>IFERROR(INDEX('INPUT DATA'!H$5:H$600,MATCH($B1144,'INPUT DATA'!$A$5:$A$600,FALSE)),"")</f>
        <v/>
      </c>
      <c r="J1144" s="100" t="str">
        <f>IFERROR(INDEX($LD$4:$LD$18,MATCH('INPUT DATA'!I146,$LC$4:$LC$18,1)),"")</f>
        <v/>
      </c>
      <c r="K1144" s="100" t="str">
        <f>IFERROR(INDEX('INPUT DATA'!J$5:J$600,MATCH($B1144,'INPUT DATA'!$A$5:$A$600,FALSE)),"")</f>
        <v/>
      </c>
      <c r="L1144" s="100" t="str">
        <f>IFERROR(INDEX('INPUT DATA'!K$5:K$600,MATCH($B1144,'INPUT DATA'!$A$5:$A$600,FALSE)),"")</f>
        <v/>
      </c>
      <c r="M1144" s="100" t="str">
        <f>IFERROR(INDEX($LD$4:$LD$18,MATCH('INPUT DATA'!L146,$LC$4:$LC$18,1)),"")</f>
        <v/>
      </c>
      <c r="N1144" s="100" t="str">
        <f>IFERROR(INDEX('INPUT DATA'!M$5:M$600,MATCH($B1144,'INPUT DATA'!$A$5:$A$600,FALSE)),"")</f>
        <v/>
      </c>
      <c r="O1144" s="100" t="str">
        <f>IFERROR(INDEX('INPUT DATA'!N$5:N$600,MATCH($B1144,'INPUT DATA'!$A$5:$A$600,FALSE)),"")</f>
        <v/>
      </c>
      <c r="P1144" s="100" t="str">
        <f>IFERROR(INDEX($LD$4:$LD$18,MATCH('INPUT DATA'!O146,$LC$4:$LC$18,1)),"")</f>
        <v/>
      </c>
      <c r="Q1144" s="100" t="str">
        <f>IFERROR(INDEX('INPUT DATA'!P$5:P$600,MATCH($B1144,'INPUT DATA'!$A$5:$A$600,FALSE)),"")</f>
        <v/>
      </c>
      <c r="R1144" s="100" t="str">
        <f>IFERROR(INDEX('INPUT DATA'!Q$5:Q$600,MATCH($B1144,'INPUT DATA'!$A$5:$A$600,FALSE)),"")</f>
        <v/>
      </c>
      <c r="S1144" s="100" t="str">
        <f>IFERROR(INDEX($LD$4:$LD$18,MATCH('INPUT DATA'!R146,$LC$4:$LC$18,1)),"")</f>
        <v/>
      </c>
      <c r="T1144" s="100" t="str">
        <f>IFERROR(INDEX('INPUT DATA'!S$5:S$600,MATCH($B1144,'INPUT DATA'!$A$5:$A$600,FALSE)),"")</f>
        <v/>
      </c>
      <c r="U1144" s="100" t="str">
        <f>IFERROR(INDEX('INPUT DATA'!T$5:T$600,MATCH($B1144,'INPUT DATA'!$A$5:$A$600,FALSE)),"")</f>
        <v/>
      </c>
      <c r="V1144" s="100" t="str">
        <f>IFERROR(INDEX($LD$4:$LD$18,MATCH('INPUT DATA'!U146,$LC$4:$LC$18,1)),"")</f>
        <v/>
      </c>
      <c r="W1144" s="100" t="str">
        <f>IFERROR(INDEX('INPUT DATA'!V$5:V$600,MATCH($B1144,'INPUT DATA'!$A$5:$A$600,FALSE)),"")</f>
        <v/>
      </c>
      <c r="X1144" s="100" t="str">
        <f>IFERROR(INDEX('INPUT DATA'!W$5:W$600,MATCH($B1144,'INPUT DATA'!$A$5:$A$600,FALSE)),"")</f>
        <v/>
      </c>
      <c r="Y1144" s="100" t="str">
        <f>IFERROR(INDEX('INPUT DATA'!X$5:X$600,MATCH($B1144,'INPUT DATA'!$A$5:$A$600,FALSE)),"")</f>
        <v/>
      </c>
      <c r="Z1144" s="100" t="str">
        <f>IFERROR(INDEX('INPUT DATA'!Y$5:Y$600,MATCH($B1144,'INPUT DATA'!$A$5:$A$600,FALSE)),"")</f>
        <v/>
      </c>
      <c r="AA1144" s="100" t="str">
        <f>IFERROR(INDEX('INPUT DATA'!Z$5:Z$600,MATCH($B1144,'INPUT DATA'!$A$5:$A$600,FALSE)),"")</f>
        <v/>
      </c>
      <c r="AB1144" s="100" t="str">
        <f>IFERROR(INDEX('INPUT DATA'!AA$5:AA$600,MATCH($B1144,'INPUT DATA'!$A$5:$A$600,FALSE)),"")</f>
        <v/>
      </c>
    </row>
    <row r="1145" spans="2:28" ht="15" customHeight="1" x14ac:dyDescent="0.25">
      <c r="B1145" s="115" t="str">
        <f>IF('INPUT INF'!A145="","",IF('INPUT INF'!E145="DROP","",'INPUT INF'!A145))</f>
        <v/>
      </c>
      <c r="C1145" s="115" t="str">
        <f>IFERROR(INDEX('INPUT INF'!B145:B743,MATCH(B1145,'INPUT INF'!A145:A743,FALSE)),"")</f>
        <v/>
      </c>
      <c r="E1145" s="100" t="str">
        <f>IFERROR(INDEX('INPUT DATA'!D$5:D$600,MATCH($B1145,'INPUT DATA'!$A$5:$A$600,FALSE)),"")</f>
        <v/>
      </c>
      <c r="F1145" s="100" t="str">
        <f>IFERROR(INDEX('INPUT DATA'!E$5:E$600,MATCH($B1145,'INPUT DATA'!$A$5:$A$600,FALSE)),"")</f>
        <v/>
      </c>
      <c r="G1145" s="100" t="str">
        <f>IFERROR(INDEX($LD$4:$LD$18,MATCH('INPUT DATA'!F147,$LC$4:$LC$18,1)),"")</f>
        <v/>
      </c>
      <c r="H1145" s="100" t="str">
        <f>IFERROR(INDEX('INPUT DATA'!G$6:G$600,MATCH($B1145,'INPUT DATA'!$A$5:$A$600,FALSE)),"")</f>
        <v/>
      </c>
      <c r="I1145" s="100" t="str">
        <f>IFERROR(INDEX('INPUT DATA'!H$5:H$600,MATCH($B1145,'INPUT DATA'!$A$5:$A$600,FALSE)),"")</f>
        <v/>
      </c>
      <c r="J1145" s="100" t="str">
        <f>IFERROR(INDEX($LD$4:$LD$18,MATCH('INPUT DATA'!I147,$LC$4:$LC$18,1)),"")</f>
        <v/>
      </c>
      <c r="K1145" s="100" t="str">
        <f>IFERROR(INDEX('INPUT DATA'!J$5:J$600,MATCH($B1145,'INPUT DATA'!$A$5:$A$600,FALSE)),"")</f>
        <v/>
      </c>
      <c r="L1145" s="100" t="str">
        <f>IFERROR(INDEX('INPUT DATA'!K$5:K$600,MATCH($B1145,'INPUT DATA'!$A$5:$A$600,FALSE)),"")</f>
        <v/>
      </c>
      <c r="M1145" s="100" t="str">
        <f>IFERROR(INDEX($LD$4:$LD$18,MATCH('INPUT DATA'!L147,$LC$4:$LC$18,1)),"")</f>
        <v/>
      </c>
      <c r="N1145" s="100" t="str">
        <f>IFERROR(INDEX('INPUT DATA'!M$5:M$600,MATCH($B1145,'INPUT DATA'!$A$5:$A$600,FALSE)),"")</f>
        <v/>
      </c>
      <c r="O1145" s="100" t="str">
        <f>IFERROR(INDEX('INPUT DATA'!N$5:N$600,MATCH($B1145,'INPUT DATA'!$A$5:$A$600,FALSE)),"")</f>
        <v/>
      </c>
      <c r="P1145" s="100" t="str">
        <f>IFERROR(INDEX($LD$4:$LD$18,MATCH('INPUT DATA'!O147,$LC$4:$LC$18,1)),"")</f>
        <v/>
      </c>
      <c r="Q1145" s="100" t="str">
        <f>IFERROR(INDEX('INPUT DATA'!P$5:P$600,MATCH($B1145,'INPUT DATA'!$A$5:$A$600,FALSE)),"")</f>
        <v/>
      </c>
      <c r="R1145" s="100" t="str">
        <f>IFERROR(INDEX('INPUT DATA'!Q$5:Q$600,MATCH($B1145,'INPUT DATA'!$A$5:$A$600,FALSE)),"")</f>
        <v/>
      </c>
      <c r="S1145" s="100" t="str">
        <f>IFERROR(INDEX($LD$4:$LD$18,MATCH('INPUT DATA'!R147,$LC$4:$LC$18,1)),"")</f>
        <v/>
      </c>
      <c r="T1145" s="100" t="str">
        <f>IFERROR(INDEX('INPUT DATA'!S$5:S$600,MATCH($B1145,'INPUT DATA'!$A$5:$A$600,FALSE)),"")</f>
        <v/>
      </c>
      <c r="U1145" s="100" t="str">
        <f>IFERROR(INDEX('INPUT DATA'!T$5:T$600,MATCH($B1145,'INPUT DATA'!$A$5:$A$600,FALSE)),"")</f>
        <v/>
      </c>
      <c r="V1145" s="100" t="str">
        <f>IFERROR(INDEX($LD$4:$LD$18,MATCH('INPUT DATA'!U147,$LC$4:$LC$18,1)),"")</f>
        <v/>
      </c>
      <c r="W1145" s="100" t="str">
        <f>IFERROR(INDEX('INPUT DATA'!V$5:V$600,MATCH($B1145,'INPUT DATA'!$A$5:$A$600,FALSE)),"")</f>
        <v/>
      </c>
      <c r="X1145" s="100" t="str">
        <f>IFERROR(INDEX('INPUT DATA'!W$5:W$600,MATCH($B1145,'INPUT DATA'!$A$5:$A$600,FALSE)),"")</f>
        <v/>
      </c>
      <c r="Y1145" s="100" t="str">
        <f>IFERROR(INDEX('INPUT DATA'!X$5:X$600,MATCH($B1145,'INPUT DATA'!$A$5:$A$600,FALSE)),"")</f>
        <v/>
      </c>
      <c r="Z1145" s="100" t="str">
        <f>IFERROR(INDEX('INPUT DATA'!Y$5:Y$600,MATCH($B1145,'INPUT DATA'!$A$5:$A$600,FALSE)),"")</f>
        <v/>
      </c>
      <c r="AA1145" s="100" t="str">
        <f>IFERROR(INDEX('INPUT DATA'!Z$5:Z$600,MATCH($B1145,'INPUT DATA'!$A$5:$A$600,FALSE)),"")</f>
        <v/>
      </c>
      <c r="AB1145" s="100" t="str">
        <f>IFERROR(INDEX('INPUT DATA'!AA$5:AA$600,MATCH($B1145,'INPUT DATA'!$A$5:$A$600,FALSE)),"")</f>
        <v/>
      </c>
    </row>
    <row r="1146" spans="2:28" ht="15" customHeight="1" x14ac:dyDescent="0.25">
      <c r="B1146" s="115" t="str">
        <f>IF('INPUT INF'!A146="","",IF('INPUT INF'!E146="DROP","",'INPUT INF'!A146))</f>
        <v/>
      </c>
      <c r="C1146" s="115" t="str">
        <f>IFERROR(INDEX('INPUT INF'!B146:B744,MATCH(B1146,'INPUT INF'!A146:A744,FALSE)),"")</f>
        <v/>
      </c>
      <c r="E1146" s="100" t="str">
        <f>IFERROR(INDEX('INPUT DATA'!D$5:D$600,MATCH($B1146,'INPUT DATA'!$A$5:$A$600,FALSE)),"")</f>
        <v/>
      </c>
      <c r="F1146" s="100" t="str">
        <f>IFERROR(INDEX('INPUT DATA'!E$5:E$600,MATCH($B1146,'INPUT DATA'!$A$5:$A$600,FALSE)),"")</f>
        <v/>
      </c>
      <c r="G1146" s="100" t="str">
        <f>IFERROR(INDEX($LD$4:$LD$18,MATCH('INPUT DATA'!F148,$LC$4:$LC$18,1)),"")</f>
        <v/>
      </c>
      <c r="H1146" s="100" t="str">
        <f>IFERROR(INDEX('INPUT DATA'!G$6:G$600,MATCH($B1146,'INPUT DATA'!$A$5:$A$600,FALSE)),"")</f>
        <v/>
      </c>
      <c r="I1146" s="100" t="str">
        <f>IFERROR(INDEX('INPUT DATA'!H$5:H$600,MATCH($B1146,'INPUT DATA'!$A$5:$A$600,FALSE)),"")</f>
        <v/>
      </c>
      <c r="J1146" s="100" t="str">
        <f>IFERROR(INDEX($LD$4:$LD$18,MATCH('INPUT DATA'!I148,$LC$4:$LC$18,1)),"")</f>
        <v/>
      </c>
      <c r="K1146" s="100" t="str">
        <f>IFERROR(INDEX('INPUT DATA'!J$5:J$600,MATCH($B1146,'INPUT DATA'!$A$5:$A$600,FALSE)),"")</f>
        <v/>
      </c>
      <c r="L1146" s="100" t="str">
        <f>IFERROR(INDEX('INPUT DATA'!K$5:K$600,MATCH($B1146,'INPUT DATA'!$A$5:$A$600,FALSE)),"")</f>
        <v/>
      </c>
      <c r="M1146" s="100" t="str">
        <f>IFERROR(INDEX($LD$4:$LD$18,MATCH('INPUT DATA'!L148,$LC$4:$LC$18,1)),"")</f>
        <v/>
      </c>
      <c r="N1146" s="100" t="str">
        <f>IFERROR(INDEX('INPUT DATA'!M$5:M$600,MATCH($B1146,'INPUT DATA'!$A$5:$A$600,FALSE)),"")</f>
        <v/>
      </c>
      <c r="O1146" s="100" t="str">
        <f>IFERROR(INDEX('INPUT DATA'!N$5:N$600,MATCH($B1146,'INPUT DATA'!$A$5:$A$600,FALSE)),"")</f>
        <v/>
      </c>
      <c r="P1146" s="100" t="str">
        <f>IFERROR(INDEX($LD$4:$LD$18,MATCH('INPUT DATA'!O148,$LC$4:$LC$18,1)),"")</f>
        <v/>
      </c>
      <c r="Q1146" s="100" t="str">
        <f>IFERROR(INDEX('INPUT DATA'!P$5:P$600,MATCH($B1146,'INPUT DATA'!$A$5:$A$600,FALSE)),"")</f>
        <v/>
      </c>
      <c r="R1146" s="100" t="str">
        <f>IFERROR(INDEX('INPUT DATA'!Q$5:Q$600,MATCH($B1146,'INPUT DATA'!$A$5:$A$600,FALSE)),"")</f>
        <v/>
      </c>
      <c r="S1146" s="100" t="str">
        <f>IFERROR(INDEX($LD$4:$LD$18,MATCH('INPUT DATA'!R148,$LC$4:$LC$18,1)),"")</f>
        <v/>
      </c>
      <c r="T1146" s="100" t="str">
        <f>IFERROR(INDEX('INPUT DATA'!S$5:S$600,MATCH($B1146,'INPUT DATA'!$A$5:$A$600,FALSE)),"")</f>
        <v/>
      </c>
      <c r="U1146" s="100" t="str">
        <f>IFERROR(INDEX('INPUT DATA'!T$5:T$600,MATCH($B1146,'INPUT DATA'!$A$5:$A$600,FALSE)),"")</f>
        <v/>
      </c>
      <c r="V1146" s="100" t="str">
        <f>IFERROR(INDEX($LD$4:$LD$18,MATCH('INPUT DATA'!U148,$LC$4:$LC$18,1)),"")</f>
        <v/>
      </c>
      <c r="W1146" s="100" t="str">
        <f>IFERROR(INDEX('INPUT DATA'!V$5:V$600,MATCH($B1146,'INPUT DATA'!$A$5:$A$600,FALSE)),"")</f>
        <v/>
      </c>
      <c r="X1146" s="100" t="str">
        <f>IFERROR(INDEX('INPUT DATA'!W$5:W$600,MATCH($B1146,'INPUT DATA'!$A$5:$A$600,FALSE)),"")</f>
        <v/>
      </c>
      <c r="Y1146" s="100" t="str">
        <f>IFERROR(INDEX('INPUT DATA'!X$5:X$600,MATCH($B1146,'INPUT DATA'!$A$5:$A$600,FALSE)),"")</f>
        <v/>
      </c>
      <c r="Z1146" s="100" t="str">
        <f>IFERROR(INDEX('INPUT DATA'!Y$5:Y$600,MATCH($B1146,'INPUT DATA'!$A$5:$A$600,FALSE)),"")</f>
        <v/>
      </c>
      <c r="AA1146" s="100" t="str">
        <f>IFERROR(INDEX('INPUT DATA'!Z$5:Z$600,MATCH($B1146,'INPUT DATA'!$A$5:$A$600,FALSE)),"")</f>
        <v/>
      </c>
      <c r="AB1146" s="100" t="str">
        <f>IFERROR(INDEX('INPUT DATA'!AA$5:AA$600,MATCH($B1146,'INPUT DATA'!$A$5:$A$600,FALSE)),"")</f>
        <v/>
      </c>
    </row>
    <row r="1147" spans="2:28" ht="15" customHeight="1" x14ac:dyDescent="0.25">
      <c r="B1147" s="115" t="str">
        <f>IF('INPUT INF'!A147="","",IF('INPUT INF'!E147="DROP","",'INPUT INF'!A147))</f>
        <v/>
      </c>
      <c r="C1147" s="115" t="str">
        <f>IFERROR(INDEX('INPUT INF'!B147:B745,MATCH(B1147,'INPUT INF'!A147:A745,FALSE)),"")</f>
        <v/>
      </c>
      <c r="E1147" s="100" t="str">
        <f>IFERROR(INDEX('INPUT DATA'!D$5:D$600,MATCH($B1147,'INPUT DATA'!$A$5:$A$600,FALSE)),"")</f>
        <v/>
      </c>
      <c r="F1147" s="100" t="str">
        <f>IFERROR(INDEX('INPUT DATA'!E$5:E$600,MATCH($B1147,'INPUT DATA'!$A$5:$A$600,FALSE)),"")</f>
        <v/>
      </c>
      <c r="G1147" s="100" t="str">
        <f>IFERROR(INDEX($LD$4:$LD$18,MATCH('INPUT DATA'!F149,$LC$4:$LC$18,1)),"")</f>
        <v/>
      </c>
      <c r="H1147" s="100" t="str">
        <f>IFERROR(INDEX('INPUT DATA'!G$6:G$600,MATCH($B1147,'INPUT DATA'!$A$5:$A$600,FALSE)),"")</f>
        <v/>
      </c>
      <c r="I1147" s="100" t="str">
        <f>IFERROR(INDEX('INPUT DATA'!H$5:H$600,MATCH($B1147,'INPUT DATA'!$A$5:$A$600,FALSE)),"")</f>
        <v/>
      </c>
      <c r="J1147" s="100" t="str">
        <f>IFERROR(INDEX($LD$4:$LD$18,MATCH('INPUT DATA'!I149,$LC$4:$LC$18,1)),"")</f>
        <v/>
      </c>
      <c r="K1147" s="100" t="str">
        <f>IFERROR(INDEX('INPUT DATA'!J$5:J$600,MATCH($B1147,'INPUT DATA'!$A$5:$A$600,FALSE)),"")</f>
        <v/>
      </c>
      <c r="L1147" s="100" t="str">
        <f>IFERROR(INDEX('INPUT DATA'!K$5:K$600,MATCH($B1147,'INPUT DATA'!$A$5:$A$600,FALSE)),"")</f>
        <v/>
      </c>
      <c r="M1147" s="100" t="str">
        <f>IFERROR(INDEX($LD$4:$LD$18,MATCH('INPUT DATA'!L149,$LC$4:$LC$18,1)),"")</f>
        <v/>
      </c>
      <c r="N1147" s="100" t="str">
        <f>IFERROR(INDEX('INPUT DATA'!M$5:M$600,MATCH($B1147,'INPUT DATA'!$A$5:$A$600,FALSE)),"")</f>
        <v/>
      </c>
      <c r="O1147" s="100" t="str">
        <f>IFERROR(INDEX('INPUT DATA'!N$5:N$600,MATCH($B1147,'INPUT DATA'!$A$5:$A$600,FALSE)),"")</f>
        <v/>
      </c>
      <c r="P1147" s="100" t="str">
        <f>IFERROR(INDEX($LD$4:$LD$18,MATCH('INPUT DATA'!O149,$LC$4:$LC$18,1)),"")</f>
        <v/>
      </c>
      <c r="Q1147" s="100" t="str">
        <f>IFERROR(INDEX('INPUT DATA'!P$5:P$600,MATCH($B1147,'INPUT DATA'!$A$5:$A$600,FALSE)),"")</f>
        <v/>
      </c>
      <c r="R1147" s="100" t="str">
        <f>IFERROR(INDEX('INPUT DATA'!Q$5:Q$600,MATCH($B1147,'INPUT DATA'!$A$5:$A$600,FALSE)),"")</f>
        <v/>
      </c>
      <c r="S1147" s="100" t="str">
        <f>IFERROR(INDEX($LD$4:$LD$18,MATCH('INPUT DATA'!R149,$LC$4:$LC$18,1)),"")</f>
        <v/>
      </c>
      <c r="T1147" s="100" t="str">
        <f>IFERROR(INDEX('INPUT DATA'!S$5:S$600,MATCH($B1147,'INPUT DATA'!$A$5:$A$600,FALSE)),"")</f>
        <v/>
      </c>
      <c r="U1147" s="100" t="str">
        <f>IFERROR(INDEX('INPUT DATA'!T$5:T$600,MATCH($B1147,'INPUT DATA'!$A$5:$A$600,FALSE)),"")</f>
        <v/>
      </c>
      <c r="V1147" s="100" t="str">
        <f>IFERROR(INDEX($LD$4:$LD$18,MATCH('INPUT DATA'!U149,$LC$4:$LC$18,1)),"")</f>
        <v/>
      </c>
      <c r="W1147" s="100" t="str">
        <f>IFERROR(INDEX('INPUT DATA'!V$5:V$600,MATCH($B1147,'INPUT DATA'!$A$5:$A$600,FALSE)),"")</f>
        <v/>
      </c>
      <c r="X1147" s="100" t="str">
        <f>IFERROR(INDEX('INPUT DATA'!W$5:W$600,MATCH($B1147,'INPUT DATA'!$A$5:$A$600,FALSE)),"")</f>
        <v/>
      </c>
      <c r="Y1147" s="100" t="str">
        <f>IFERROR(INDEX('INPUT DATA'!X$5:X$600,MATCH($B1147,'INPUT DATA'!$A$5:$A$600,FALSE)),"")</f>
        <v/>
      </c>
      <c r="Z1147" s="100" t="str">
        <f>IFERROR(INDEX('INPUT DATA'!Y$5:Y$600,MATCH($B1147,'INPUT DATA'!$A$5:$A$600,FALSE)),"")</f>
        <v/>
      </c>
      <c r="AA1147" s="100" t="str">
        <f>IFERROR(INDEX('INPUT DATA'!Z$5:Z$600,MATCH($B1147,'INPUT DATA'!$A$5:$A$600,FALSE)),"")</f>
        <v/>
      </c>
      <c r="AB1147" s="100" t="str">
        <f>IFERROR(INDEX('INPUT DATA'!AA$5:AA$600,MATCH($B1147,'INPUT DATA'!$A$5:$A$600,FALSE)),"")</f>
        <v/>
      </c>
    </row>
    <row r="1148" spans="2:28" ht="15" customHeight="1" x14ac:dyDescent="0.25">
      <c r="B1148" s="115" t="str">
        <f>IF('INPUT INF'!A148="","",IF('INPUT INF'!E148="DROP","",'INPUT INF'!A148))</f>
        <v/>
      </c>
      <c r="C1148" s="115" t="str">
        <f>IFERROR(INDEX('INPUT INF'!B148:B746,MATCH(B1148,'INPUT INF'!A148:A746,FALSE)),"")</f>
        <v/>
      </c>
      <c r="E1148" s="100" t="str">
        <f>IFERROR(INDEX('INPUT DATA'!D$5:D$600,MATCH($B1148,'INPUT DATA'!$A$5:$A$600,FALSE)),"")</f>
        <v/>
      </c>
      <c r="F1148" s="100" t="str">
        <f>IFERROR(INDEX('INPUT DATA'!E$5:E$600,MATCH($B1148,'INPUT DATA'!$A$5:$A$600,FALSE)),"")</f>
        <v/>
      </c>
      <c r="G1148" s="100" t="str">
        <f>IFERROR(INDEX($LD$4:$LD$18,MATCH('INPUT DATA'!F150,$LC$4:$LC$18,1)),"")</f>
        <v/>
      </c>
      <c r="H1148" s="100" t="str">
        <f>IFERROR(INDEX('INPUT DATA'!G$6:G$600,MATCH($B1148,'INPUT DATA'!$A$5:$A$600,FALSE)),"")</f>
        <v/>
      </c>
      <c r="I1148" s="100" t="str">
        <f>IFERROR(INDEX('INPUT DATA'!H$5:H$600,MATCH($B1148,'INPUT DATA'!$A$5:$A$600,FALSE)),"")</f>
        <v/>
      </c>
      <c r="J1148" s="100" t="str">
        <f>IFERROR(INDEX($LD$4:$LD$18,MATCH('INPUT DATA'!I150,$LC$4:$LC$18,1)),"")</f>
        <v/>
      </c>
      <c r="K1148" s="100" t="str">
        <f>IFERROR(INDEX('INPUT DATA'!J$5:J$600,MATCH($B1148,'INPUT DATA'!$A$5:$A$600,FALSE)),"")</f>
        <v/>
      </c>
      <c r="L1148" s="100" t="str">
        <f>IFERROR(INDEX('INPUT DATA'!K$5:K$600,MATCH($B1148,'INPUT DATA'!$A$5:$A$600,FALSE)),"")</f>
        <v/>
      </c>
      <c r="M1148" s="100" t="str">
        <f>IFERROR(INDEX($LD$4:$LD$18,MATCH('INPUT DATA'!L150,$LC$4:$LC$18,1)),"")</f>
        <v/>
      </c>
      <c r="N1148" s="100" t="str">
        <f>IFERROR(INDEX('INPUT DATA'!M$5:M$600,MATCH($B1148,'INPUT DATA'!$A$5:$A$600,FALSE)),"")</f>
        <v/>
      </c>
      <c r="O1148" s="100" t="str">
        <f>IFERROR(INDEX('INPUT DATA'!N$5:N$600,MATCH($B1148,'INPUT DATA'!$A$5:$A$600,FALSE)),"")</f>
        <v/>
      </c>
      <c r="P1148" s="100" t="str">
        <f>IFERROR(INDEX($LD$4:$LD$18,MATCH('INPUT DATA'!O150,$LC$4:$LC$18,1)),"")</f>
        <v/>
      </c>
      <c r="Q1148" s="100" t="str">
        <f>IFERROR(INDEX('INPUT DATA'!P$5:P$600,MATCH($B1148,'INPUT DATA'!$A$5:$A$600,FALSE)),"")</f>
        <v/>
      </c>
      <c r="R1148" s="100" t="str">
        <f>IFERROR(INDEX('INPUT DATA'!Q$5:Q$600,MATCH($B1148,'INPUT DATA'!$A$5:$A$600,FALSE)),"")</f>
        <v/>
      </c>
      <c r="S1148" s="100" t="str">
        <f>IFERROR(INDEX($LD$4:$LD$18,MATCH('INPUT DATA'!R150,$LC$4:$LC$18,1)),"")</f>
        <v/>
      </c>
      <c r="T1148" s="100" t="str">
        <f>IFERROR(INDEX('INPUT DATA'!S$5:S$600,MATCH($B1148,'INPUT DATA'!$A$5:$A$600,FALSE)),"")</f>
        <v/>
      </c>
      <c r="U1148" s="100" t="str">
        <f>IFERROR(INDEX('INPUT DATA'!T$5:T$600,MATCH($B1148,'INPUT DATA'!$A$5:$A$600,FALSE)),"")</f>
        <v/>
      </c>
      <c r="V1148" s="100" t="str">
        <f>IFERROR(INDEX($LD$4:$LD$18,MATCH('INPUT DATA'!U150,$LC$4:$LC$18,1)),"")</f>
        <v/>
      </c>
      <c r="W1148" s="100" t="str">
        <f>IFERROR(INDEX('INPUT DATA'!V$5:V$600,MATCH($B1148,'INPUT DATA'!$A$5:$A$600,FALSE)),"")</f>
        <v/>
      </c>
      <c r="X1148" s="100" t="str">
        <f>IFERROR(INDEX('INPUT DATA'!W$5:W$600,MATCH($B1148,'INPUT DATA'!$A$5:$A$600,FALSE)),"")</f>
        <v/>
      </c>
      <c r="Y1148" s="100" t="str">
        <f>IFERROR(INDEX('INPUT DATA'!X$5:X$600,MATCH($B1148,'INPUT DATA'!$A$5:$A$600,FALSE)),"")</f>
        <v/>
      </c>
      <c r="Z1148" s="100" t="str">
        <f>IFERROR(INDEX('INPUT DATA'!Y$5:Y$600,MATCH($B1148,'INPUT DATA'!$A$5:$A$600,FALSE)),"")</f>
        <v/>
      </c>
      <c r="AA1148" s="100" t="str">
        <f>IFERROR(INDEX('INPUT DATA'!Z$5:Z$600,MATCH($B1148,'INPUT DATA'!$A$5:$A$600,FALSE)),"")</f>
        <v/>
      </c>
      <c r="AB1148" s="100" t="str">
        <f>IFERROR(INDEX('INPUT DATA'!AA$5:AA$600,MATCH($B1148,'INPUT DATA'!$A$5:$A$600,FALSE)),"")</f>
        <v/>
      </c>
    </row>
    <row r="1149" spans="2:28" ht="15" customHeight="1" x14ac:dyDescent="0.25">
      <c r="B1149" s="115" t="str">
        <f>IF('INPUT INF'!A149="","",IF('INPUT INF'!E149="DROP","",'INPUT INF'!A149))</f>
        <v/>
      </c>
      <c r="C1149" s="115" t="str">
        <f>IFERROR(INDEX('INPUT INF'!B149:B747,MATCH(B1149,'INPUT INF'!A149:A747,FALSE)),"")</f>
        <v/>
      </c>
      <c r="E1149" s="100" t="str">
        <f>IFERROR(INDEX('INPUT DATA'!D$5:D$600,MATCH($B1149,'INPUT DATA'!$A$5:$A$600,FALSE)),"")</f>
        <v/>
      </c>
      <c r="F1149" s="100" t="str">
        <f>IFERROR(INDEX('INPUT DATA'!E$5:E$600,MATCH($B1149,'INPUT DATA'!$A$5:$A$600,FALSE)),"")</f>
        <v/>
      </c>
      <c r="G1149" s="100" t="str">
        <f>IFERROR(INDEX($LD$4:$LD$18,MATCH('INPUT DATA'!F151,$LC$4:$LC$18,1)),"")</f>
        <v/>
      </c>
      <c r="H1149" s="100" t="str">
        <f>IFERROR(INDEX('INPUT DATA'!G$6:G$600,MATCH($B1149,'INPUT DATA'!$A$5:$A$600,FALSE)),"")</f>
        <v/>
      </c>
      <c r="I1149" s="100" t="str">
        <f>IFERROR(INDEX('INPUT DATA'!H$5:H$600,MATCH($B1149,'INPUT DATA'!$A$5:$A$600,FALSE)),"")</f>
        <v/>
      </c>
      <c r="J1149" s="100" t="str">
        <f>IFERROR(INDEX($LD$4:$LD$18,MATCH('INPUT DATA'!I151,$LC$4:$LC$18,1)),"")</f>
        <v/>
      </c>
      <c r="K1149" s="100" t="str">
        <f>IFERROR(INDEX('INPUT DATA'!J$5:J$600,MATCH($B1149,'INPUT DATA'!$A$5:$A$600,FALSE)),"")</f>
        <v/>
      </c>
      <c r="L1149" s="100" t="str">
        <f>IFERROR(INDEX('INPUT DATA'!K$5:K$600,MATCH($B1149,'INPUT DATA'!$A$5:$A$600,FALSE)),"")</f>
        <v/>
      </c>
      <c r="M1149" s="100" t="str">
        <f>IFERROR(INDEX($LD$4:$LD$18,MATCH('INPUT DATA'!L151,$LC$4:$LC$18,1)),"")</f>
        <v/>
      </c>
      <c r="N1149" s="100" t="str">
        <f>IFERROR(INDEX('INPUT DATA'!M$5:M$600,MATCH($B1149,'INPUT DATA'!$A$5:$A$600,FALSE)),"")</f>
        <v/>
      </c>
      <c r="O1149" s="100" t="str">
        <f>IFERROR(INDEX('INPUT DATA'!N$5:N$600,MATCH($B1149,'INPUT DATA'!$A$5:$A$600,FALSE)),"")</f>
        <v/>
      </c>
      <c r="P1149" s="100" t="str">
        <f>IFERROR(INDEX($LD$4:$LD$18,MATCH('INPUT DATA'!O151,$LC$4:$LC$18,1)),"")</f>
        <v/>
      </c>
      <c r="Q1149" s="100" t="str">
        <f>IFERROR(INDEX('INPUT DATA'!P$5:P$600,MATCH($B1149,'INPUT DATA'!$A$5:$A$600,FALSE)),"")</f>
        <v/>
      </c>
      <c r="R1149" s="100" t="str">
        <f>IFERROR(INDEX('INPUT DATA'!Q$5:Q$600,MATCH($B1149,'INPUT DATA'!$A$5:$A$600,FALSE)),"")</f>
        <v/>
      </c>
      <c r="S1149" s="100" t="str">
        <f>IFERROR(INDEX($LD$4:$LD$18,MATCH('INPUT DATA'!R151,$LC$4:$LC$18,1)),"")</f>
        <v/>
      </c>
      <c r="T1149" s="100" t="str">
        <f>IFERROR(INDEX('INPUT DATA'!S$5:S$600,MATCH($B1149,'INPUT DATA'!$A$5:$A$600,FALSE)),"")</f>
        <v/>
      </c>
      <c r="U1149" s="100" t="str">
        <f>IFERROR(INDEX('INPUT DATA'!T$5:T$600,MATCH($B1149,'INPUT DATA'!$A$5:$A$600,FALSE)),"")</f>
        <v/>
      </c>
      <c r="V1149" s="100" t="str">
        <f>IFERROR(INDEX($LD$4:$LD$18,MATCH('INPUT DATA'!U151,$LC$4:$LC$18,1)),"")</f>
        <v/>
      </c>
      <c r="W1149" s="100" t="str">
        <f>IFERROR(INDEX('INPUT DATA'!V$5:V$600,MATCH($B1149,'INPUT DATA'!$A$5:$A$600,FALSE)),"")</f>
        <v/>
      </c>
      <c r="X1149" s="100" t="str">
        <f>IFERROR(INDEX('INPUT DATA'!W$5:W$600,MATCH($B1149,'INPUT DATA'!$A$5:$A$600,FALSE)),"")</f>
        <v/>
      </c>
      <c r="Y1149" s="100" t="str">
        <f>IFERROR(INDEX('INPUT DATA'!X$5:X$600,MATCH($B1149,'INPUT DATA'!$A$5:$A$600,FALSE)),"")</f>
        <v/>
      </c>
      <c r="Z1149" s="100" t="str">
        <f>IFERROR(INDEX('INPUT DATA'!Y$5:Y$600,MATCH($B1149,'INPUT DATA'!$A$5:$A$600,FALSE)),"")</f>
        <v/>
      </c>
      <c r="AA1149" s="100" t="str">
        <f>IFERROR(INDEX('INPUT DATA'!Z$5:Z$600,MATCH($B1149,'INPUT DATA'!$A$5:$A$600,FALSE)),"")</f>
        <v/>
      </c>
      <c r="AB1149" s="100" t="str">
        <f>IFERROR(INDEX('INPUT DATA'!AA$5:AA$600,MATCH($B1149,'INPUT DATA'!$A$5:$A$600,FALSE)),"")</f>
        <v/>
      </c>
    </row>
    <row r="1150" spans="2:28" ht="15" customHeight="1" x14ac:dyDescent="0.25">
      <c r="B1150" s="115" t="str">
        <f>IF('INPUT INF'!A150="","",IF('INPUT INF'!E150="DROP","",'INPUT INF'!A150))</f>
        <v/>
      </c>
      <c r="C1150" s="115" t="str">
        <f>IFERROR(INDEX('INPUT INF'!B150:B748,MATCH(B1150,'INPUT INF'!A150:A748,FALSE)),"")</f>
        <v/>
      </c>
      <c r="E1150" s="100" t="str">
        <f>IFERROR(INDEX('INPUT DATA'!D$5:D$600,MATCH($B1150,'INPUT DATA'!$A$5:$A$600,FALSE)),"")</f>
        <v/>
      </c>
      <c r="F1150" s="100" t="str">
        <f>IFERROR(INDEX('INPUT DATA'!E$5:E$600,MATCH($B1150,'INPUT DATA'!$A$5:$A$600,FALSE)),"")</f>
        <v/>
      </c>
      <c r="G1150" s="100" t="str">
        <f>IFERROR(INDEX($LD$4:$LD$18,MATCH('INPUT DATA'!F152,$LC$4:$LC$18,1)),"")</f>
        <v/>
      </c>
      <c r="H1150" s="100" t="str">
        <f>IFERROR(INDEX('INPUT DATA'!G$6:G$600,MATCH($B1150,'INPUT DATA'!$A$5:$A$600,FALSE)),"")</f>
        <v/>
      </c>
      <c r="I1150" s="100" t="str">
        <f>IFERROR(INDEX('INPUT DATA'!H$5:H$600,MATCH($B1150,'INPUT DATA'!$A$5:$A$600,FALSE)),"")</f>
        <v/>
      </c>
      <c r="J1150" s="100" t="str">
        <f>IFERROR(INDEX($LD$4:$LD$18,MATCH('INPUT DATA'!I152,$LC$4:$LC$18,1)),"")</f>
        <v/>
      </c>
      <c r="K1150" s="100" t="str">
        <f>IFERROR(INDEX('INPUT DATA'!J$5:J$600,MATCH($B1150,'INPUT DATA'!$A$5:$A$600,FALSE)),"")</f>
        <v/>
      </c>
      <c r="L1150" s="100" t="str">
        <f>IFERROR(INDEX('INPUT DATA'!K$5:K$600,MATCH($B1150,'INPUT DATA'!$A$5:$A$600,FALSE)),"")</f>
        <v/>
      </c>
      <c r="M1150" s="100" t="str">
        <f>IFERROR(INDEX($LD$4:$LD$18,MATCH('INPUT DATA'!L152,$LC$4:$LC$18,1)),"")</f>
        <v/>
      </c>
      <c r="N1150" s="100" t="str">
        <f>IFERROR(INDEX('INPUT DATA'!M$5:M$600,MATCH($B1150,'INPUT DATA'!$A$5:$A$600,FALSE)),"")</f>
        <v/>
      </c>
      <c r="O1150" s="100" t="str">
        <f>IFERROR(INDEX('INPUT DATA'!N$5:N$600,MATCH($B1150,'INPUT DATA'!$A$5:$A$600,FALSE)),"")</f>
        <v/>
      </c>
      <c r="P1150" s="100" t="str">
        <f>IFERROR(INDEX($LD$4:$LD$18,MATCH('INPUT DATA'!O152,$LC$4:$LC$18,1)),"")</f>
        <v/>
      </c>
      <c r="Q1150" s="100" t="str">
        <f>IFERROR(INDEX('INPUT DATA'!P$5:P$600,MATCH($B1150,'INPUT DATA'!$A$5:$A$600,FALSE)),"")</f>
        <v/>
      </c>
      <c r="R1150" s="100" t="str">
        <f>IFERROR(INDEX('INPUT DATA'!Q$5:Q$600,MATCH($B1150,'INPUT DATA'!$A$5:$A$600,FALSE)),"")</f>
        <v/>
      </c>
      <c r="S1150" s="100" t="str">
        <f>IFERROR(INDEX($LD$4:$LD$18,MATCH('INPUT DATA'!R152,$LC$4:$LC$18,1)),"")</f>
        <v/>
      </c>
      <c r="T1150" s="100" t="str">
        <f>IFERROR(INDEX('INPUT DATA'!S$5:S$600,MATCH($B1150,'INPUT DATA'!$A$5:$A$600,FALSE)),"")</f>
        <v/>
      </c>
      <c r="U1150" s="100" t="str">
        <f>IFERROR(INDEX('INPUT DATA'!T$5:T$600,MATCH($B1150,'INPUT DATA'!$A$5:$A$600,FALSE)),"")</f>
        <v/>
      </c>
      <c r="V1150" s="100" t="str">
        <f>IFERROR(INDEX($LD$4:$LD$18,MATCH('INPUT DATA'!U152,$LC$4:$LC$18,1)),"")</f>
        <v/>
      </c>
      <c r="W1150" s="100" t="str">
        <f>IFERROR(INDEX('INPUT DATA'!V$5:V$600,MATCH($B1150,'INPUT DATA'!$A$5:$A$600,FALSE)),"")</f>
        <v/>
      </c>
      <c r="X1150" s="100" t="str">
        <f>IFERROR(INDEX('INPUT DATA'!W$5:W$600,MATCH($B1150,'INPUT DATA'!$A$5:$A$600,FALSE)),"")</f>
        <v/>
      </c>
      <c r="Y1150" s="100" t="str">
        <f>IFERROR(INDEX('INPUT DATA'!X$5:X$600,MATCH($B1150,'INPUT DATA'!$A$5:$A$600,FALSE)),"")</f>
        <v/>
      </c>
      <c r="Z1150" s="100" t="str">
        <f>IFERROR(INDEX('INPUT DATA'!Y$5:Y$600,MATCH($B1150,'INPUT DATA'!$A$5:$A$600,FALSE)),"")</f>
        <v/>
      </c>
      <c r="AA1150" s="100" t="str">
        <f>IFERROR(INDEX('INPUT DATA'!Z$5:Z$600,MATCH($B1150,'INPUT DATA'!$A$5:$A$600,FALSE)),"")</f>
        <v/>
      </c>
      <c r="AB1150" s="100" t="str">
        <f>IFERROR(INDEX('INPUT DATA'!AA$5:AA$600,MATCH($B1150,'INPUT DATA'!$A$5:$A$600,FALSE)),"")</f>
        <v/>
      </c>
    </row>
    <row r="1151" spans="2:28" ht="15" customHeight="1" x14ac:dyDescent="0.25">
      <c r="B1151" s="115" t="str">
        <f>IF('INPUT INF'!A151="","",IF('INPUT INF'!E151="DROP","",'INPUT INF'!A151))</f>
        <v/>
      </c>
      <c r="C1151" s="115" t="str">
        <f>IFERROR(INDEX('INPUT INF'!B151:B749,MATCH(B1151,'INPUT INF'!A151:A749,FALSE)),"")</f>
        <v/>
      </c>
      <c r="E1151" s="100" t="str">
        <f>IFERROR(INDEX('INPUT DATA'!D$5:D$600,MATCH($B1151,'INPUT DATA'!$A$5:$A$600,FALSE)),"")</f>
        <v/>
      </c>
      <c r="F1151" s="100" t="str">
        <f>IFERROR(INDEX('INPUT DATA'!E$5:E$600,MATCH($B1151,'INPUT DATA'!$A$5:$A$600,FALSE)),"")</f>
        <v/>
      </c>
      <c r="G1151" s="100" t="str">
        <f>IFERROR(INDEX($LD$4:$LD$18,MATCH('INPUT DATA'!F153,$LC$4:$LC$18,1)),"")</f>
        <v/>
      </c>
      <c r="H1151" s="100" t="str">
        <f>IFERROR(INDEX('INPUT DATA'!G$6:G$600,MATCH($B1151,'INPUT DATA'!$A$5:$A$600,FALSE)),"")</f>
        <v/>
      </c>
      <c r="I1151" s="100" t="str">
        <f>IFERROR(INDEX('INPUT DATA'!H$5:H$600,MATCH($B1151,'INPUT DATA'!$A$5:$A$600,FALSE)),"")</f>
        <v/>
      </c>
      <c r="J1151" s="100" t="str">
        <f>IFERROR(INDEX($LD$4:$LD$18,MATCH('INPUT DATA'!I153,$LC$4:$LC$18,1)),"")</f>
        <v/>
      </c>
      <c r="K1151" s="100" t="str">
        <f>IFERROR(INDEX('INPUT DATA'!J$5:J$600,MATCH($B1151,'INPUT DATA'!$A$5:$A$600,FALSE)),"")</f>
        <v/>
      </c>
      <c r="L1151" s="100" t="str">
        <f>IFERROR(INDEX('INPUT DATA'!K$5:K$600,MATCH($B1151,'INPUT DATA'!$A$5:$A$600,FALSE)),"")</f>
        <v/>
      </c>
      <c r="M1151" s="100" t="str">
        <f>IFERROR(INDEX($LD$4:$LD$18,MATCH('INPUT DATA'!L153,$LC$4:$LC$18,1)),"")</f>
        <v/>
      </c>
      <c r="N1151" s="100" t="str">
        <f>IFERROR(INDEX('INPUT DATA'!M$5:M$600,MATCH($B1151,'INPUT DATA'!$A$5:$A$600,FALSE)),"")</f>
        <v/>
      </c>
      <c r="O1151" s="100" t="str">
        <f>IFERROR(INDEX('INPUT DATA'!N$5:N$600,MATCH($B1151,'INPUT DATA'!$A$5:$A$600,FALSE)),"")</f>
        <v/>
      </c>
      <c r="P1151" s="100" t="str">
        <f>IFERROR(INDEX($LD$4:$LD$18,MATCH('INPUT DATA'!O153,$LC$4:$LC$18,1)),"")</f>
        <v/>
      </c>
      <c r="Q1151" s="100" t="str">
        <f>IFERROR(INDEX('INPUT DATA'!P$5:P$600,MATCH($B1151,'INPUT DATA'!$A$5:$A$600,FALSE)),"")</f>
        <v/>
      </c>
      <c r="R1151" s="100" t="str">
        <f>IFERROR(INDEX('INPUT DATA'!Q$5:Q$600,MATCH($B1151,'INPUT DATA'!$A$5:$A$600,FALSE)),"")</f>
        <v/>
      </c>
      <c r="S1151" s="100" t="str">
        <f>IFERROR(INDEX($LD$4:$LD$18,MATCH('INPUT DATA'!R153,$LC$4:$LC$18,1)),"")</f>
        <v/>
      </c>
      <c r="T1151" s="100" t="str">
        <f>IFERROR(INDEX('INPUT DATA'!S$5:S$600,MATCH($B1151,'INPUT DATA'!$A$5:$A$600,FALSE)),"")</f>
        <v/>
      </c>
      <c r="U1151" s="100" t="str">
        <f>IFERROR(INDEX('INPUT DATA'!T$5:T$600,MATCH($B1151,'INPUT DATA'!$A$5:$A$600,FALSE)),"")</f>
        <v/>
      </c>
      <c r="V1151" s="100" t="str">
        <f>IFERROR(INDEX($LD$4:$LD$18,MATCH('INPUT DATA'!U153,$LC$4:$LC$18,1)),"")</f>
        <v/>
      </c>
      <c r="W1151" s="100" t="str">
        <f>IFERROR(INDEX('INPUT DATA'!V$5:V$600,MATCH($B1151,'INPUT DATA'!$A$5:$A$600,FALSE)),"")</f>
        <v/>
      </c>
      <c r="X1151" s="100" t="str">
        <f>IFERROR(INDEX('INPUT DATA'!W$5:W$600,MATCH($B1151,'INPUT DATA'!$A$5:$A$600,FALSE)),"")</f>
        <v/>
      </c>
      <c r="Y1151" s="100" t="str">
        <f>IFERROR(INDEX('INPUT DATA'!X$5:X$600,MATCH($B1151,'INPUT DATA'!$A$5:$A$600,FALSE)),"")</f>
        <v/>
      </c>
      <c r="Z1151" s="100" t="str">
        <f>IFERROR(INDEX('INPUT DATA'!Y$5:Y$600,MATCH($B1151,'INPUT DATA'!$A$5:$A$600,FALSE)),"")</f>
        <v/>
      </c>
      <c r="AA1151" s="100" t="str">
        <f>IFERROR(INDEX('INPUT DATA'!Z$5:Z$600,MATCH($B1151,'INPUT DATA'!$A$5:$A$600,FALSE)),"")</f>
        <v/>
      </c>
      <c r="AB1151" s="100" t="str">
        <f>IFERROR(INDEX('INPUT DATA'!AA$5:AA$600,MATCH($B1151,'INPUT DATA'!$A$5:$A$600,FALSE)),"")</f>
        <v/>
      </c>
    </row>
    <row r="1152" spans="2:28" ht="15" customHeight="1" x14ac:dyDescent="0.25">
      <c r="B1152" s="115" t="str">
        <f>IF('INPUT INF'!A152="","",IF('INPUT INF'!E152="DROP","",'INPUT INF'!A152))</f>
        <v/>
      </c>
      <c r="C1152" s="115" t="str">
        <f>IFERROR(INDEX('INPUT INF'!B152:B750,MATCH(B1152,'INPUT INF'!A152:A750,FALSE)),"")</f>
        <v/>
      </c>
      <c r="E1152" s="100" t="str">
        <f>IFERROR(INDEX('INPUT DATA'!D$5:D$600,MATCH($B1152,'INPUT DATA'!$A$5:$A$600,FALSE)),"")</f>
        <v/>
      </c>
      <c r="F1152" s="100" t="str">
        <f>IFERROR(INDEX('INPUT DATA'!E$5:E$600,MATCH($B1152,'INPUT DATA'!$A$5:$A$600,FALSE)),"")</f>
        <v/>
      </c>
      <c r="G1152" s="100" t="str">
        <f>IFERROR(INDEX($LD$4:$LD$18,MATCH('INPUT DATA'!F154,$LC$4:$LC$18,1)),"")</f>
        <v/>
      </c>
      <c r="H1152" s="100" t="str">
        <f>IFERROR(INDEX('INPUT DATA'!G$6:G$600,MATCH($B1152,'INPUT DATA'!$A$5:$A$600,FALSE)),"")</f>
        <v/>
      </c>
      <c r="I1152" s="100" t="str">
        <f>IFERROR(INDEX('INPUT DATA'!H$5:H$600,MATCH($B1152,'INPUT DATA'!$A$5:$A$600,FALSE)),"")</f>
        <v/>
      </c>
      <c r="J1152" s="100" t="str">
        <f>IFERROR(INDEX($LD$4:$LD$18,MATCH('INPUT DATA'!I154,$LC$4:$LC$18,1)),"")</f>
        <v/>
      </c>
      <c r="K1152" s="100" t="str">
        <f>IFERROR(INDEX('INPUT DATA'!J$5:J$600,MATCH($B1152,'INPUT DATA'!$A$5:$A$600,FALSE)),"")</f>
        <v/>
      </c>
      <c r="L1152" s="100" t="str">
        <f>IFERROR(INDEX('INPUT DATA'!K$5:K$600,MATCH($B1152,'INPUT DATA'!$A$5:$A$600,FALSE)),"")</f>
        <v/>
      </c>
      <c r="M1152" s="100" t="str">
        <f>IFERROR(INDEX($LD$4:$LD$18,MATCH('INPUT DATA'!L154,$LC$4:$LC$18,1)),"")</f>
        <v/>
      </c>
      <c r="N1152" s="100" t="str">
        <f>IFERROR(INDEX('INPUT DATA'!M$5:M$600,MATCH($B1152,'INPUT DATA'!$A$5:$A$600,FALSE)),"")</f>
        <v/>
      </c>
      <c r="O1152" s="100" t="str">
        <f>IFERROR(INDEX('INPUT DATA'!N$5:N$600,MATCH($B1152,'INPUT DATA'!$A$5:$A$600,FALSE)),"")</f>
        <v/>
      </c>
      <c r="P1152" s="100" t="str">
        <f>IFERROR(INDEX($LD$4:$LD$18,MATCH('INPUT DATA'!O154,$LC$4:$LC$18,1)),"")</f>
        <v/>
      </c>
      <c r="Q1152" s="100" t="str">
        <f>IFERROR(INDEX('INPUT DATA'!P$5:P$600,MATCH($B1152,'INPUT DATA'!$A$5:$A$600,FALSE)),"")</f>
        <v/>
      </c>
      <c r="R1152" s="100" t="str">
        <f>IFERROR(INDEX('INPUT DATA'!Q$5:Q$600,MATCH($B1152,'INPUT DATA'!$A$5:$A$600,FALSE)),"")</f>
        <v/>
      </c>
      <c r="S1152" s="100" t="str">
        <f>IFERROR(INDEX($LD$4:$LD$18,MATCH('INPUT DATA'!R154,$LC$4:$LC$18,1)),"")</f>
        <v/>
      </c>
      <c r="T1152" s="100" t="str">
        <f>IFERROR(INDEX('INPUT DATA'!S$5:S$600,MATCH($B1152,'INPUT DATA'!$A$5:$A$600,FALSE)),"")</f>
        <v/>
      </c>
      <c r="U1152" s="100" t="str">
        <f>IFERROR(INDEX('INPUT DATA'!T$5:T$600,MATCH($B1152,'INPUT DATA'!$A$5:$A$600,FALSE)),"")</f>
        <v/>
      </c>
      <c r="V1152" s="100" t="str">
        <f>IFERROR(INDEX($LD$4:$LD$18,MATCH('INPUT DATA'!U154,$LC$4:$LC$18,1)),"")</f>
        <v/>
      </c>
      <c r="W1152" s="100" t="str">
        <f>IFERROR(INDEX('INPUT DATA'!V$5:V$600,MATCH($B1152,'INPUT DATA'!$A$5:$A$600,FALSE)),"")</f>
        <v/>
      </c>
      <c r="X1152" s="100" t="str">
        <f>IFERROR(INDEX('INPUT DATA'!W$5:W$600,MATCH($B1152,'INPUT DATA'!$A$5:$A$600,FALSE)),"")</f>
        <v/>
      </c>
      <c r="Y1152" s="100" t="str">
        <f>IFERROR(INDEX('INPUT DATA'!X$5:X$600,MATCH($B1152,'INPUT DATA'!$A$5:$A$600,FALSE)),"")</f>
        <v/>
      </c>
      <c r="Z1152" s="100" t="str">
        <f>IFERROR(INDEX('INPUT DATA'!Y$5:Y$600,MATCH($B1152,'INPUT DATA'!$A$5:$A$600,FALSE)),"")</f>
        <v/>
      </c>
      <c r="AA1152" s="100" t="str">
        <f>IFERROR(INDEX('INPUT DATA'!Z$5:Z$600,MATCH($B1152,'INPUT DATA'!$A$5:$A$600,FALSE)),"")</f>
        <v/>
      </c>
      <c r="AB1152" s="100" t="str">
        <f>IFERROR(INDEX('INPUT DATA'!AA$5:AA$600,MATCH($B1152,'INPUT DATA'!$A$5:$A$600,FALSE)),"")</f>
        <v/>
      </c>
    </row>
    <row r="1153" spans="2:28" ht="15" customHeight="1" x14ac:dyDescent="0.25">
      <c r="B1153" s="115" t="str">
        <f>IF('INPUT INF'!A153="","",IF('INPUT INF'!E153="DROP","",'INPUT INF'!A153))</f>
        <v/>
      </c>
      <c r="C1153" s="115" t="str">
        <f>IFERROR(INDEX('INPUT INF'!B153:B751,MATCH(B1153,'INPUT INF'!A153:A751,FALSE)),"")</f>
        <v/>
      </c>
      <c r="E1153" s="100" t="str">
        <f>IFERROR(INDEX('INPUT DATA'!D$5:D$600,MATCH($B1153,'INPUT DATA'!$A$5:$A$600,FALSE)),"")</f>
        <v/>
      </c>
      <c r="F1153" s="100" t="str">
        <f>IFERROR(INDEX('INPUT DATA'!E$5:E$600,MATCH($B1153,'INPUT DATA'!$A$5:$A$600,FALSE)),"")</f>
        <v/>
      </c>
      <c r="G1153" s="100" t="str">
        <f>IFERROR(INDEX($LD$4:$LD$18,MATCH('INPUT DATA'!F155,$LC$4:$LC$18,1)),"")</f>
        <v/>
      </c>
      <c r="H1153" s="100" t="str">
        <f>IFERROR(INDEX('INPUT DATA'!G$6:G$600,MATCH($B1153,'INPUT DATA'!$A$5:$A$600,FALSE)),"")</f>
        <v/>
      </c>
      <c r="I1153" s="100" t="str">
        <f>IFERROR(INDEX('INPUT DATA'!H$5:H$600,MATCH($B1153,'INPUT DATA'!$A$5:$A$600,FALSE)),"")</f>
        <v/>
      </c>
      <c r="J1153" s="100" t="str">
        <f>IFERROR(INDEX($LD$4:$LD$18,MATCH('INPUT DATA'!I155,$LC$4:$LC$18,1)),"")</f>
        <v/>
      </c>
      <c r="K1153" s="100" t="str">
        <f>IFERROR(INDEX('INPUT DATA'!J$5:J$600,MATCH($B1153,'INPUT DATA'!$A$5:$A$600,FALSE)),"")</f>
        <v/>
      </c>
      <c r="L1153" s="100" t="str">
        <f>IFERROR(INDEX('INPUT DATA'!K$5:K$600,MATCH($B1153,'INPUT DATA'!$A$5:$A$600,FALSE)),"")</f>
        <v/>
      </c>
      <c r="M1153" s="100" t="str">
        <f>IFERROR(INDEX($LD$4:$LD$18,MATCH('INPUT DATA'!L155,$LC$4:$LC$18,1)),"")</f>
        <v/>
      </c>
      <c r="N1153" s="100" t="str">
        <f>IFERROR(INDEX('INPUT DATA'!M$5:M$600,MATCH($B1153,'INPUT DATA'!$A$5:$A$600,FALSE)),"")</f>
        <v/>
      </c>
      <c r="O1153" s="100" t="str">
        <f>IFERROR(INDEX('INPUT DATA'!N$5:N$600,MATCH($B1153,'INPUT DATA'!$A$5:$A$600,FALSE)),"")</f>
        <v/>
      </c>
      <c r="P1153" s="100" t="str">
        <f>IFERROR(INDEX($LD$4:$LD$18,MATCH('INPUT DATA'!O155,$LC$4:$LC$18,1)),"")</f>
        <v/>
      </c>
      <c r="Q1153" s="100" t="str">
        <f>IFERROR(INDEX('INPUT DATA'!P$5:P$600,MATCH($B1153,'INPUT DATA'!$A$5:$A$600,FALSE)),"")</f>
        <v/>
      </c>
      <c r="R1153" s="100" t="str">
        <f>IFERROR(INDEX('INPUT DATA'!Q$5:Q$600,MATCH($B1153,'INPUT DATA'!$A$5:$A$600,FALSE)),"")</f>
        <v/>
      </c>
      <c r="S1153" s="100" t="str">
        <f>IFERROR(INDEX($LD$4:$LD$18,MATCH('INPUT DATA'!R155,$LC$4:$LC$18,1)),"")</f>
        <v/>
      </c>
      <c r="T1153" s="100" t="str">
        <f>IFERROR(INDEX('INPUT DATA'!S$5:S$600,MATCH($B1153,'INPUT DATA'!$A$5:$A$600,FALSE)),"")</f>
        <v/>
      </c>
      <c r="U1153" s="100" t="str">
        <f>IFERROR(INDEX('INPUT DATA'!T$5:T$600,MATCH($B1153,'INPUT DATA'!$A$5:$A$600,FALSE)),"")</f>
        <v/>
      </c>
      <c r="V1153" s="100" t="str">
        <f>IFERROR(INDEX($LD$4:$LD$18,MATCH('INPUT DATA'!U155,$LC$4:$LC$18,1)),"")</f>
        <v/>
      </c>
      <c r="W1153" s="100" t="str">
        <f>IFERROR(INDEX('INPUT DATA'!V$5:V$600,MATCH($B1153,'INPUT DATA'!$A$5:$A$600,FALSE)),"")</f>
        <v/>
      </c>
      <c r="X1153" s="100" t="str">
        <f>IFERROR(INDEX('INPUT DATA'!W$5:W$600,MATCH($B1153,'INPUT DATA'!$A$5:$A$600,FALSE)),"")</f>
        <v/>
      </c>
      <c r="Y1153" s="100" t="str">
        <f>IFERROR(INDEX('INPUT DATA'!X$5:X$600,MATCH($B1153,'INPUT DATA'!$A$5:$A$600,FALSE)),"")</f>
        <v/>
      </c>
      <c r="Z1153" s="100" t="str">
        <f>IFERROR(INDEX('INPUT DATA'!Y$5:Y$600,MATCH($B1153,'INPUT DATA'!$A$5:$A$600,FALSE)),"")</f>
        <v/>
      </c>
      <c r="AA1153" s="100" t="str">
        <f>IFERROR(INDEX('INPUT DATA'!Z$5:Z$600,MATCH($B1153,'INPUT DATA'!$A$5:$A$600,FALSE)),"")</f>
        <v/>
      </c>
      <c r="AB1153" s="100" t="str">
        <f>IFERROR(INDEX('INPUT DATA'!AA$5:AA$600,MATCH($B1153,'INPUT DATA'!$A$5:$A$600,FALSE)),"")</f>
        <v/>
      </c>
    </row>
    <row r="1154" spans="2:28" ht="15" customHeight="1" x14ac:dyDescent="0.25">
      <c r="B1154" s="115" t="str">
        <f>IF('INPUT INF'!A154="","",IF('INPUT INF'!E154="DROP","",'INPUT INF'!A154))</f>
        <v/>
      </c>
      <c r="C1154" s="115" t="str">
        <f>IFERROR(INDEX('INPUT INF'!B154:B752,MATCH(B1154,'INPUT INF'!A154:A752,FALSE)),"")</f>
        <v/>
      </c>
      <c r="E1154" s="100" t="str">
        <f>IFERROR(INDEX('INPUT DATA'!D$5:D$600,MATCH($B1154,'INPUT DATA'!$A$5:$A$600,FALSE)),"")</f>
        <v/>
      </c>
      <c r="F1154" s="100" t="str">
        <f>IFERROR(INDEX('INPUT DATA'!E$5:E$600,MATCH($B1154,'INPUT DATA'!$A$5:$A$600,FALSE)),"")</f>
        <v/>
      </c>
      <c r="G1154" s="100" t="str">
        <f>IFERROR(INDEX($LD$4:$LD$18,MATCH('INPUT DATA'!F156,$LC$4:$LC$18,1)),"")</f>
        <v/>
      </c>
      <c r="H1154" s="100" t="str">
        <f>IFERROR(INDEX('INPUT DATA'!G$6:G$600,MATCH($B1154,'INPUT DATA'!$A$5:$A$600,FALSE)),"")</f>
        <v/>
      </c>
      <c r="I1154" s="100" t="str">
        <f>IFERROR(INDEX('INPUT DATA'!H$5:H$600,MATCH($B1154,'INPUT DATA'!$A$5:$A$600,FALSE)),"")</f>
        <v/>
      </c>
      <c r="J1154" s="100" t="str">
        <f>IFERROR(INDEX($LD$4:$LD$18,MATCH('INPUT DATA'!I156,$LC$4:$LC$18,1)),"")</f>
        <v/>
      </c>
      <c r="K1154" s="100" t="str">
        <f>IFERROR(INDEX('INPUT DATA'!J$5:J$600,MATCH($B1154,'INPUT DATA'!$A$5:$A$600,FALSE)),"")</f>
        <v/>
      </c>
      <c r="L1154" s="100" t="str">
        <f>IFERROR(INDEX('INPUT DATA'!K$5:K$600,MATCH($B1154,'INPUT DATA'!$A$5:$A$600,FALSE)),"")</f>
        <v/>
      </c>
      <c r="M1154" s="100" t="str">
        <f>IFERROR(INDEX($LD$4:$LD$18,MATCH('INPUT DATA'!L156,$LC$4:$LC$18,1)),"")</f>
        <v/>
      </c>
      <c r="N1154" s="100" t="str">
        <f>IFERROR(INDEX('INPUT DATA'!M$5:M$600,MATCH($B1154,'INPUT DATA'!$A$5:$A$600,FALSE)),"")</f>
        <v/>
      </c>
      <c r="O1154" s="100" t="str">
        <f>IFERROR(INDEX('INPUT DATA'!N$5:N$600,MATCH($B1154,'INPUT DATA'!$A$5:$A$600,FALSE)),"")</f>
        <v/>
      </c>
      <c r="P1154" s="100" t="str">
        <f>IFERROR(INDEX($LD$4:$LD$18,MATCH('INPUT DATA'!O156,$LC$4:$LC$18,1)),"")</f>
        <v/>
      </c>
      <c r="Q1154" s="100" t="str">
        <f>IFERROR(INDEX('INPUT DATA'!P$5:P$600,MATCH($B1154,'INPUT DATA'!$A$5:$A$600,FALSE)),"")</f>
        <v/>
      </c>
      <c r="R1154" s="100" t="str">
        <f>IFERROR(INDEX('INPUT DATA'!Q$5:Q$600,MATCH($B1154,'INPUT DATA'!$A$5:$A$600,FALSE)),"")</f>
        <v/>
      </c>
      <c r="S1154" s="100" t="str">
        <f>IFERROR(INDEX($LD$4:$LD$18,MATCH('INPUT DATA'!R156,$LC$4:$LC$18,1)),"")</f>
        <v/>
      </c>
      <c r="T1154" s="100" t="str">
        <f>IFERROR(INDEX('INPUT DATA'!S$5:S$600,MATCH($B1154,'INPUT DATA'!$A$5:$A$600,FALSE)),"")</f>
        <v/>
      </c>
      <c r="U1154" s="100" t="str">
        <f>IFERROR(INDEX('INPUT DATA'!T$5:T$600,MATCH($B1154,'INPUT DATA'!$A$5:$A$600,FALSE)),"")</f>
        <v/>
      </c>
      <c r="V1154" s="100" t="str">
        <f>IFERROR(INDEX($LD$4:$LD$18,MATCH('INPUT DATA'!U156,$LC$4:$LC$18,1)),"")</f>
        <v/>
      </c>
      <c r="W1154" s="100" t="str">
        <f>IFERROR(INDEX('INPUT DATA'!V$5:V$600,MATCH($B1154,'INPUT DATA'!$A$5:$A$600,FALSE)),"")</f>
        <v/>
      </c>
      <c r="X1154" s="100" t="str">
        <f>IFERROR(INDEX('INPUT DATA'!W$5:W$600,MATCH($B1154,'INPUT DATA'!$A$5:$A$600,FALSE)),"")</f>
        <v/>
      </c>
      <c r="Y1154" s="100" t="str">
        <f>IFERROR(INDEX('INPUT DATA'!X$5:X$600,MATCH($B1154,'INPUT DATA'!$A$5:$A$600,FALSE)),"")</f>
        <v/>
      </c>
      <c r="Z1154" s="100" t="str">
        <f>IFERROR(INDEX('INPUT DATA'!Y$5:Y$600,MATCH($B1154,'INPUT DATA'!$A$5:$A$600,FALSE)),"")</f>
        <v/>
      </c>
      <c r="AA1154" s="100" t="str">
        <f>IFERROR(INDEX('INPUT DATA'!Z$5:Z$600,MATCH($B1154,'INPUT DATA'!$A$5:$A$600,FALSE)),"")</f>
        <v/>
      </c>
      <c r="AB1154" s="100" t="str">
        <f>IFERROR(INDEX('INPUT DATA'!AA$5:AA$600,MATCH($B1154,'INPUT DATA'!$A$5:$A$600,FALSE)),"")</f>
        <v/>
      </c>
    </row>
    <row r="1155" spans="2:28" ht="15" customHeight="1" x14ac:dyDescent="0.25">
      <c r="B1155" s="115" t="str">
        <f>IF('INPUT INF'!A155="","",IF('INPUT INF'!E155="DROP","",'INPUT INF'!A155))</f>
        <v/>
      </c>
      <c r="C1155" s="115" t="str">
        <f>IFERROR(INDEX('INPUT INF'!B155:B753,MATCH(B1155,'INPUT INF'!A155:A753,FALSE)),"")</f>
        <v/>
      </c>
      <c r="E1155" s="100" t="str">
        <f>IFERROR(INDEX('INPUT DATA'!D$5:D$600,MATCH($B1155,'INPUT DATA'!$A$5:$A$600,FALSE)),"")</f>
        <v/>
      </c>
      <c r="F1155" s="100" t="str">
        <f>IFERROR(INDEX('INPUT DATA'!E$5:E$600,MATCH($B1155,'INPUT DATA'!$A$5:$A$600,FALSE)),"")</f>
        <v/>
      </c>
      <c r="G1155" s="100" t="str">
        <f>IFERROR(INDEX($LD$4:$LD$18,MATCH('INPUT DATA'!F157,$LC$4:$LC$18,1)),"")</f>
        <v/>
      </c>
      <c r="H1155" s="100" t="str">
        <f>IFERROR(INDEX('INPUT DATA'!G$6:G$600,MATCH($B1155,'INPUT DATA'!$A$5:$A$600,FALSE)),"")</f>
        <v/>
      </c>
      <c r="I1155" s="100" t="str">
        <f>IFERROR(INDEX('INPUT DATA'!H$5:H$600,MATCH($B1155,'INPUT DATA'!$A$5:$A$600,FALSE)),"")</f>
        <v/>
      </c>
      <c r="J1155" s="100" t="str">
        <f>IFERROR(INDEX($LD$4:$LD$18,MATCH('INPUT DATA'!I157,$LC$4:$LC$18,1)),"")</f>
        <v/>
      </c>
      <c r="K1155" s="100" t="str">
        <f>IFERROR(INDEX('INPUT DATA'!J$5:J$600,MATCH($B1155,'INPUT DATA'!$A$5:$A$600,FALSE)),"")</f>
        <v/>
      </c>
      <c r="L1155" s="100" t="str">
        <f>IFERROR(INDEX('INPUT DATA'!K$5:K$600,MATCH($B1155,'INPUT DATA'!$A$5:$A$600,FALSE)),"")</f>
        <v/>
      </c>
      <c r="M1155" s="100" t="str">
        <f>IFERROR(INDEX($LD$4:$LD$18,MATCH('INPUT DATA'!L157,$LC$4:$LC$18,1)),"")</f>
        <v/>
      </c>
      <c r="N1155" s="100" t="str">
        <f>IFERROR(INDEX('INPUT DATA'!M$5:M$600,MATCH($B1155,'INPUT DATA'!$A$5:$A$600,FALSE)),"")</f>
        <v/>
      </c>
      <c r="O1155" s="100" t="str">
        <f>IFERROR(INDEX('INPUT DATA'!N$5:N$600,MATCH($B1155,'INPUT DATA'!$A$5:$A$600,FALSE)),"")</f>
        <v/>
      </c>
      <c r="P1155" s="100" t="str">
        <f>IFERROR(INDEX($LD$4:$LD$18,MATCH('INPUT DATA'!O157,$LC$4:$LC$18,1)),"")</f>
        <v/>
      </c>
      <c r="Q1155" s="100" t="str">
        <f>IFERROR(INDEX('INPUT DATA'!P$5:P$600,MATCH($B1155,'INPUT DATA'!$A$5:$A$600,FALSE)),"")</f>
        <v/>
      </c>
      <c r="R1155" s="100" t="str">
        <f>IFERROR(INDEX('INPUT DATA'!Q$5:Q$600,MATCH($B1155,'INPUT DATA'!$A$5:$A$600,FALSE)),"")</f>
        <v/>
      </c>
      <c r="S1155" s="100" t="str">
        <f>IFERROR(INDEX($LD$4:$LD$18,MATCH('INPUT DATA'!R157,$LC$4:$LC$18,1)),"")</f>
        <v/>
      </c>
      <c r="T1155" s="100" t="str">
        <f>IFERROR(INDEX('INPUT DATA'!S$5:S$600,MATCH($B1155,'INPUT DATA'!$A$5:$A$600,FALSE)),"")</f>
        <v/>
      </c>
      <c r="U1155" s="100" t="str">
        <f>IFERROR(INDEX('INPUT DATA'!T$5:T$600,MATCH($B1155,'INPUT DATA'!$A$5:$A$600,FALSE)),"")</f>
        <v/>
      </c>
      <c r="V1155" s="100" t="str">
        <f>IFERROR(INDEX($LD$4:$LD$18,MATCH('INPUT DATA'!U157,$LC$4:$LC$18,1)),"")</f>
        <v/>
      </c>
      <c r="W1155" s="100" t="str">
        <f>IFERROR(INDEX('INPUT DATA'!V$5:V$600,MATCH($B1155,'INPUT DATA'!$A$5:$A$600,FALSE)),"")</f>
        <v/>
      </c>
      <c r="X1155" s="100" t="str">
        <f>IFERROR(INDEX('INPUT DATA'!W$5:W$600,MATCH($B1155,'INPUT DATA'!$A$5:$A$600,FALSE)),"")</f>
        <v/>
      </c>
      <c r="Y1155" s="100" t="str">
        <f>IFERROR(INDEX('INPUT DATA'!X$5:X$600,MATCH($B1155,'INPUT DATA'!$A$5:$A$600,FALSE)),"")</f>
        <v/>
      </c>
      <c r="Z1155" s="100" t="str">
        <f>IFERROR(INDEX('INPUT DATA'!Y$5:Y$600,MATCH($B1155,'INPUT DATA'!$A$5:$A$600,FALSE)),"")</f>
        <v/>
      </c>
      <c r="AA1155" s="100" t="str">
        <f>IFERROR(INDEX('INPUT DATA'!Z$5:Z$600,MATCH($B1155,'INPUT DATA'!$A$5:$A$600,FALSE)),"")</f>
        <v/>
      </c>
      <c r="AB1155" s="100" t="str">
        <f>IFERROR(INDEX('INPUT DATA'!AA$5:AA$600,MATCH($B1155,'INPUT DATA'!$A$5:$A$600,FALSE)),"")</f>
        <v/>
      </c>
    </row>
    <row r="1156" spans="2:28" ht="15" customHeight="1" x14ac:dyDescent="0.25">
      <c r="B1156" s="115" t="str">
        <f>IF('INPUT INF'!A156="","",IF('INPUT INF'!E156="DROP","",'INPUT INF'!A156))</f>
        <v/>
      </c>
      <c r="C1156" s="115" t="str">
        <f>IFERROR(INDEX('INPUT INF'!B156:B754,MATCH(B1156,'INPUT INF'!A156:A754,FALSE)),"")</f>
        <v/>
      </c>
      <c r="E1156" s="100" t="str">
        <f>IFERROR(INDEX('INPUT DATA'!D$5:D$600,MATCH($B1156,'INPUT DATA'!$A$5:$A$600,FALSE)),"")</f>
        <v/>
      </c>
      <c r="F1156" s="100" t="str">
        <f>IFERROR(INDEX('INPUT DATA'!E$5:E$600,MATCH($B1156,'INPUT DATA'!$A$5:$A$600,FALSE)),"")</f>
        <v/>
      </c>
      <c r="G1156" s="100" t="str">
        <f>IFERROR(INDEX($LD$4:$LD$18,MATCH('INPUT DATA'!F158,$LC$4:$LC$18,1)),"")</f>
        <v/>
      </c>
      <c r="H1156" s="100" t="str">
        <f>IFERROR(INDEX('INPUT DATA'!G$6:G$600,MATCH($B1156,'INPUT DATA'!$A$5:$A$600,FALSE)),"")</f>
        <v/>
      </c>
      <c r="I1156" s="100" t="str">
        <f>IFERROR(INDEX('INPUT DATA'!H$5:H$600,MATCH($B1156,'INPUT DATA'!$A$5:$A$600,FALSE)),"")</f>
        <v/>
      </c>
      <c r="J1156" s="100" t="str">
        <f>IFERROR(INDEX($LD$4:$LD$18,MATCH('INPUT DATA'!I158,$LC$4:$LC$18,1)),"")</f>
        <v/>
      </c>
      <c r="K1156" s="100" t="str">
        <f>IFERROR(INDEX('INPUT DATA'!J$5:J$600,MATCH($B1156,'INPUT DATA'!$A$5:$A$600,FALSE)),"")</f>
        <v/>
      </c>
      <c r="L1156" s="100" t="str">
        <f>IFERROR(INDEX('INPUT DATA'!K$5:K$600,MATCH($B1156,'INPUT DATA'!$A$5:$A$600,FALSE)),"")</f>
        <v/>
      </c>
      <c r="M1156" s="100" t="str">
        <f>IFERROR(INDEX($LD$4:$LD$18,MATCH('INPUT DATA'!L158,$LC$4:$LC$18,1)),"")</f>
        <v/>
      </c>
      <c r="N1156" s="100" t="str">
        <f>IFERROR(INDEX('INPUT DATA'!M$5:M$600,MATCH($B1156,'INPUT DATA'!$A$5:$A$600,FALSE)),"")</f>
        <v/>
      </c>
      <c r="O1156" s="100" t="str">
        <f>IFERROR(INDEX('INPUT DATA'!N$5:N$600,MATCH($B1156,'INPUT DATA'!$A$5:$A$600,FALSE)),"")</f>
        <v/>
      </c>
      <c r="P1156" s="100" t="str">
        <f>IFERROR(INDEX($LD$4:$LD$18,MATCH('INPUT DATA'!O158,$LC$4:$LC$18,1)),"")</f>
        <v/>
      </c>
      <c r="Q1156" s="100" t="str">
        <f>IFERROR(INDEX('INPUT DATA'!P$5:P$600,MATCH($B1156,'INPUT DATA'!$A$5:$A$600,FALSE)),"")</f>
        <v/>
      </c>
      <c r="R1156" s="100" t="str">
        <f>IFERROR(INDEX('INPUT DATA'!Q$5:Q$600,MATCH($B1156,'INPUT DATA'!$A$5:$A$600,FALSE)),"")</f>
        <v/>
      </c>
      <c r="S1156" s="100" t="str">
        <f>IFERROR(INDEX($LD$4:$LD$18,MATCH('INPUT DATA'!R158,$LC$4:$LC$18,1)),"")</f>
        <v/>
      </c>
      <c r="T1156" s="100" t="str">
        <f>IFERROR(INDEX('INPUT DATA'!S$5:S$600,MATCH($B1156,'INPUT DATA'!$A$5:$A$600,FALSE)),"")</f>
        <v/>
      </c>
      <c r="U1156" s="100" t="str">
        <f>IFERROR(INDEX('INPUT DATA'!T$5:T$600,MATCH($B1156,'INPUT DATA'!$A$5:$A$600,FALSE)),"")</f>
        <v/>
      </c>
      <c r="V1156" s="100" t="str">
        <f>IFERROR(INDEX($LD$4:$LD$18,MATCH('INPUT DATA'!U158,$LC$4:$LC$18,1)),"")</f>
        <v/>
      </c>
      <c r="W1156" s="100" t="str">
        <f>IFERROR(INDEX('INPUT DATA'!V$5:V$600,MATCH($B1156,'INPUT DATA'!$A$5:$A$600,FALSE)),"")</f>
        <v/>
      </c>
      <c r="X1156" s="100" t="str">
        <f>IFERROR(INDEX('INPUT DATA'!W$5:W$600,MATCH($B1156,'INPUT DATA'!$A$5:$A$600,FALSE)),"")</f>
        <v/>
      </c>
      <c r="Y1156" s="100" t="str">
        <f>IFERROR(INDEX('INPUT DATA'!X$5:X$600,MATCH($B1156,'INPUT DATA'!$A$5:$A$600,FALSE)),"")</f>
        <v/>
      </c>
      <c r="Z1156" s="100" t="str">
        <f>IFERROR(INDEX('INPUT DATA'!Y$5:Y$600,MATCH($B1156,'INPUT DATA'!$A$5:$A$600,FALSE)),"")</f>
        <v/>
      </c>
      <c r="AA1156" s="100" t="str">
        <f>IFERROR(INDEX('INPUT DATA'!Z$5:Z$600,MATCH($B1156,'INPUT DATA'!$A$5:$A$600,FALSE)),"")</f>
        <v/>
      </c>
      <c r="AB1156" s="100" t="str">
        <f>IFERROR(INDEX('INPUT DATA'!AA$5:AA$600,MATCH($B1156,'INPUT DATA'!$A$5:$A$600,FALSE)),"")</f>
        <v/>
      </c>
    </row>
    <row r="1157" spans="2:28" ht="15" customHeight="1" x14ac:dyDescent="0.25">
      <c r="B1157" s="115" t="str">
        <f>IF('INPUT INF'!A157="","",IF('INPUT INF'!E157="DROP","",'INPUT INF'!A157))</f>
        <v/>
      </c>
      <c r="C1157" s="115" t="str">
        <f>IFERROR(INDEX('INPUT INF'!B157:B755,MATCH(B1157,'INPUT INF'!A157:A755,FALSE)),"")</f>
        <v/>
      </c>
      <c r="E1157" s="100" t="str">
        <f>IFERROR(INDEX('INPUT DATA'!D$5:D$600,MATCH($B1157,'INPUT DATA'!$A$5:$A$600,FALSE)),"")</f>
        <v/>
      </c>
      <c r="F1157" s="100" t="str">
        <f>IFERROR(INDEX('INPUT DATA'!E$5:E$600,MATCH($B1157,'INPUT DATA'!$A$5:$A$600,FALSE)),"")</f>
        <v/>
      </c>
      <c r="G1157" s="100" t="str">
        <f>IFERROR(INDEX($LD$4:$LD$18,MATCH('INPUT DATA'!F159,$LC$4:$LC$18,1)),"")</f>
        <v/>
      </c>
      <c r="H1157" s="100" t="str">
        <f>IFERROR(INDEX('INPUT DATA'!G$6:G$600,MATCH($B1157,'INPUT DATA'!$A$5:$A$600,FALSE)),"")</f>
        <v/>
      </c>
      <c r="I1157" s="100" t="str">
        <f>IFERROR(INDEX('INPUT DATA'!H$5:H$600,MATCH($B1157,'INPUT DATA'!$A$5:$A$600,FALSE)),"")</f>
        <v/>
      </c>
      <c r="J1157" s="100" t="str">
        <f>IFERROR(INDEX($LD$4:$LD$18,MATCH('INPUT DATA'!I159,$LC$4:$LC$18,1)),"")</f>
        <v/>
      </c>
      <c r="K1157" s="100" t="str">
        <f>IFERROR(INDEX('INPUT DATA'!J$5:J$600,MATCH($B1157,'INPUT DATA'!$A$5:$A$600,FALSE)),"")</f>
        <v/>
      </c>
      <c r="L1157" s="100" t="str">
        <f>IFERROR(INDEX('INPUT DATA'!K$5:K$600,MATCH($B1157,'INPUT DATA'!$A$5:$A$600,FALSE)),"")</f>
        <v/>
      </c>
      <c r="M1157" s="100" t="str">
        <f>IFERROR(INDEX($LD$4:$LD$18,MATCH('INPUT DATA'!L159,$LC$4:$LC$18,1)),"")</f>
        <v/>
      </c>
      <c r="N1157" s="100" t="str">
        <f>IFERROR(INDEX('INPUT DATA'!M$5:M$600,MATCH($B1157,'INPUT DATA'!$A$5:$A$600,FALSE)),"")</f>
        <v/>
      </c>
      <c r="O1157" s="100" t="str">
        <f>IFERROR(INDEX('INPUT DATA'!N$5:N$600,MATCH($B1157,'INPUT DATA'!$A$5:$A$600,FALSE)),"")</f>
        <v/>
      </c>
      <c r="P1157" s="100" t="str">
        <f>IFERROR(INDEX($LD$4:$LD$18,MATCH('INPUT DATA'!O159,$LC$4:$LC$18,1)),"")</f>
        <v/>
      </c>
      <c r="Q1157" s="100" t="str">
        <f>IFERROR(INDEX('INPUT DATA'!P$5:P$600,MATCH($B1157,'INPUT DATA'!$A$5:$A$600,FALSE)),"")</f>
        <v/>
      </c>
      <c r="R1157" s="100" t="str">
        <f>IFERROR(INDEX('INPUT DATA'!Q$5:Q$600,MATCH($B1157,'INPUT DATA'!$A$5:$A$600,FALSE)),"")</f>
        <v/>
      </c>
      <c r="S1157" s="100" t="str">
        <f>IFERROR(INDEX($LD$4:$LD$18,MATCH('INPUT DATA'!R159,$LC$4:$LC$18,1)),"")</f>
        <v/>
      </c>
      <c r="T1157" s="100" t="str">
        <f>IFERROR(INDEX('INPUT DATA'!S$5:S$600,MATCH($B1157,'INPUT DATA'!$A$5:$A$600,FALSE)),"")</f>
        <v/>
      </c>
      <c r="U1157" s="100" t="str">
        <f>IFERROR(INDEX('INPUT DATA'!T$5:T$600,MATCH($B1157,'INPUT DATA'!$A$5:$A$600,FALSE)),"")</f>
        <v/>
      </c>
      <c r="V1157" s="100" t="str">
        <f>IFERROR(INDEX($LD$4:$LD$18,MATCH('INPUT DATA'!U159,$LC$4:$LC$18,1)),"")</f>
        <v/>
      </c>
      <c r="W1157" s="100" t="str">
        <f>IFERROR(INDEX('INPUT DATA'!V$5:V$600,MATCH($B1157,'INPUT DATA'!$A$5:$A$600,FALSE)),"")</f>
        <v/>
      </c>
      <c r="X1157" s="100" t="str">
        <f>IFERROR(INDEX('INPUT DATA'!W$5:W$600,MATCH($B1157,'INPUT DATA'!$A$5:$A$600,FALSE)),"")</f>
        <v/>
      </c>
      <c r="Y1157" s="100" t="str">
        <f>IFERROR(INDEX('INPUT DATA'!X$5:X$600,MATCH($B1157,'INPUT DATA'!$A$5:$A$600,FALSE)),"")</f>
        <v/>
      </c>
      <c r="Z1157" s="100" t="str">
        <f>IFERROR(INDEX('INPUT DATA'!Y$5:Y$600,MATCH($B1157,'INPUT DATA'!$A$5:$A$600,FALSE)),"")</f>
        <v/>
      </c>
      <c r="AA1157" s="100" t="str">
        <f>IFERROR(INDEX('INPUT DATA'!Z$5:Z$600,MATCH($B1157,'INPUT DATA'!$A$5:$A$600,FALSE)),"")</f>
        <v/>
      </c>
      <c r="AB1157" s="100" t="str">
        <f>IFERROR(INDEX('INPUT DATA'!AA$5:AA$600,MATCH($B1157,'INPUT DATA'!$A$5:$A$600,FALSE)),"")</f>
        <v/>
      </c>
    </row>
    <row r="1158" spans="2:28" ht="15" customHeight="1" x14ac:dyDescent="0.25">
      <c r="B1158" s="115" t="str">
        <f>IF('INPUT INF'!A158="","",IF('INPUT INF'!E158="DROP","",'INPUT INF'!A158))</f>
        <v/>
      </c>
      <c r="C1158" s="115" t="str">
        <f>IFERROR(INDEX('INPUT INF'!B158:B756,MATCH(B1158,'INPUT INF'!A158:A756,FALSE)),"")</f>
        <v/>
      </c>
      <c r="E1158" s="100" t="str">
        <f>IFERROR(INDEX('INPUT DATA'!D$5:D$600,MATCH($B1158,'INPUT DATA'!$A$5:$A$600,FALSE)),"")</f>
        <v/>
      </c>
      <c r="F1158" s="100" t="str">
        <f>IFERROR(INDEX('INPUT DATA'!E$5:E$600,MATCH($B1158,'INPUT DATA'!$A$5:$A$600,FALSE)),"")</f>
        <v/>
      </c>
      <c r="G1158" s="100" t="str">
        <f>IFERROR(INDEX($LD$4:$LD$18,MATCH('INPUT DATA'!F160,$LC$4:$LC$18,1)),"")</f>
        <v/>
      </c>
      <c r="H1158" s="100" t="str">
        <f>IFERROR(INDEX('INPUT DATA'!G$6:G$600,MATCH($B1158,'INPUT DATA'!$A$5:$A$600,FALSE)),"")</f>
        <v/>
      </c>
      <c r="I1158" s="100" t="str">
        <f>IFERROR(INDEX('INPUT DATA'!H$5:H$600,MATCH($B1158,'INPUT DATA'!$A$5:$A$600,FALSE)),"")</f>
        <v/>
      </c>
      <c r="J1158" s="100" t="str">
        <f>IFERROR(INDEX($LD$4:$LD$18,MATCH('INPUT DATA'!I160,$LC$4:$LC$18,1)),"")</f>
        <v/>
      </c>
      <c r="K1158" s="100" t="str">
        <f>IFERROR(INDEX('INPUT DATA'!J$5:J$600,MATCH($B1158,'INPUT DATA'!$A$5:$A$600,FALSE)),"")</f>
        <v/>
      </c>
      <c r="L1158" s="100" t="str">
        <f>IFERROR(INDEX('INPUT DATA'!K$5:K$600,MATCH($B1158,'INPUT DATA'!$A$5:$A$600,FALSE)),"")</f>
        <v/>
      </c>
      <c r="M1158" s="100" t="str">
        <f>IFERROR(INDEX($LD$4:$LD$18,MATCH('INPUT DATA'!L160,$LC$4:$LC$18,1)),"")</f>
        <v/>
      </c>
      <c r="N1158" s="100" t="str">
        <f>IFERROR(INDEX('INPUT DATA'!M$5:M$600,MATCH($B1158,'INPUT DATA'!$A$5:$A$600,FALSE)),"")</f>
        <v/>
      </c>
      <c r="O1158" s="100" t="str">
        <f>IFERROR(INDEX('INPUT DATA'!N$5:N$600,MATCH($B1158,'INPUT DATA'!$A$5:$A$600,FALSE)),"")</f>
        <v/>
      </c>
      <c r="P1158" s="100" t="str">
        <f>IFERROR(INDEX($LD$4:$LD$18,MATCH('INPUT DATA'!O160,$LC$4:$LC$18,1)),"")</f>
        <v/>
      </c>
      <c r="Q1158" s="100" t="str">
        <f>IFERROR(INDEX('INPUT DATA'!P$5:P$600,MATCH($B1158,'INPUT DATA'!$A$5:$A$600,FALSE)),"")</f>
        <v/>
      </c>
      <c r="R1158" s="100" t="str">
        <f>IFERROR(INDEX('INPUT DATA'!Q$5:Q$600,MATCH($B1158,'INPUT DATA'!$A$5:$A$600,FALSE)),"")</f>
        <v/>
      </c>
      <c r="S1158" s="100" t="str">
        <f>IFERROR(INDEX($LD$4:$LD$18,MATCH('INPUT DATA'!R160,$LC$4:$LC$18,1)),"")</f>
        <v/>
      </c>
      <c r="T1158" s="100" t="str">
        <f>IFERROR(INDEX('INPUT DATA'!S$5:S$600,MATCH($B1158,'INPUT DATA'!$A$5:$A$600,FALSE)),"")</f>
        <v/>
      </c>
      <c r="U1158" s="100" t="str">
        <f>IFERROR(INDEX('INPUT DATA'!T$5:T$600,MATCH($B1158,'INPUT DATA'!$A$5:$A$600,FALSE)),"")</f>
        <v/>
      </c>
      <c r="V1158" s="100" t="str">
        <f>IFERROR(INDEX($LD$4:$LD$18,MATCH('INPUT DATA'!U160,$LC$4:$LC$18,1)),"")</f>
        <v/>
      </c>
      <c r="W1158" s="100" t="str">
        <f>IFERROR(INDEX('INPUT DATA'!V$5:V$600,MATCH($B1158,'INPUT DATA'!$A$5:$A$600,FALSE)),"")</f>
        <v/>
      </c>
      <c r="X1158" s="100" t="str">
        <f>IFERROR(INDEX('INPUT DATA'!W$5:W$600,MATCH($B1158,'INPUT DATA'!$A$5:$A$600,FALSE)),"")</f>
        <v/>
      </c>
      <c r="Y1158" s="100" t="str">
        <f>IFERROR(INDEX('INPUT DATA'!X$5:X$600,MATCH($B1158,'INPUT DATA'!$A$5:$A$600,FALSE)),"")</f>
        <v/>
      </c>
      <c r="Z1158" s="100" t="str">
        <f>IFERROR(INDEX('INPUT DATA'!Y$5:Y$600,MATCH($B1158,'INPUT DATA'!$A$5:$A$600,FALSE)),"")</f>
        <v/>
      </c>
      <c r="AA1158" s="100" t="str">
        <f>IFERROR(INDEX('INPUT DATA'!Z$5:Z$600,MATCH($B1158,'INPUT DATA'!$A$5:$A$600,FALSE)),"")</f>
        <v/>
      </c>
      <c r="AB1158" s="100" t="str">
        <f>IFERROR(INDEX('INPUT DATA'!AA$5:AA$600,MATCH($B1158,'INPUT DATA'!$A$5:$A$600,FALSE)),"")</f>
        <v/>
      </c>
    </row>
    <row r="1159" spans="2:28" ht="15" customHeight="1" x14ac:dyDescent="0.25">
      <c r="B1159" s="115" t="str">
        <f>IF('INPUT INF'!A159="","",IF('INPUT INF'!E159="DROP","",'INPUT INF'!A159))</f>
        <v/>
      </c>
      <c r="C1159" s="115" t="str">
        <f>IFERROR(INDEX('INPUT INF'!B159:B757,MATCH(B1159,'INPUT INF'!A159:A757,FALSE)),"")</f>
        <v/>
      </c>
      <c r="E1159" s="100" t="str">
        <f>IFERROR(INDEX('INPUT DATA'!D$5:D$600,MATCH($B1159,'INPUT DATA'!$A$5:$A$600,FALSE)),"")</f>
        <v/>
      </c>
      <c r="F1159" s="100" t="str">
        <f>IFERROR(INDEX('INPUT DATA'!E$5:E$600,MATCH($B1159,'INPUT DATA'!$A$5:$A$600,FALSE)),"")</f>
        <v/>
      </c>
      <c r="G1159" s="100" t="str">
        <f>IFERROR(INDEX($LD$4:$LD$18,MATCH('INPUT DATA'!F161,$LC$4:$LC$18,1)),"")</f>
        <v/>
      </c>
      <c r="H1159" s="100" t="str">
        <f>IFERROR(INDEX('INPUT DATA'!G$6:G$600,MATCH($B1159,'INPUT DATA'!$A$5:$A$600,FALSE)),"")</f>
        <v/>
      </c>
      <c r="I1159" s="100" t="str">
        <f>IFERROR(INDEX('INPUT DATA'!H$5:H$600,MATCH($B1159,'INPUT DATA'!$A$5:$A$600,FALSE)),"")</f>
        <v/>
      </c>
      <c r="J1159" s="100" t="str">
        <f>IFERROR(INDEX($LD$4:$LD$18,MATCH('INPUT DATA'!I161,$LC$4:$LC$18,1)),"")</f>
        <v/>
      </c>
      <c r="K1159" s="100" t="str">
        <f>IFERROR(INDEX('INPUT DATA'!J$5:J$600,MATCH($B1159,'INPUT DATA'!$A$5:$A$600,FALSE)),"")</f>
        <v/>
      </c>
      <c r="L1159" s="100" t="str">
        <f>IFERROR(INDEX('INPUT DATA'!K$5:K$600,MATCH($B1159,'INPUT DATA'!$A$5:$A$600,FALSE)),"")</f>
        <v/>
      </c>
      <c r="M1159" s="100" t="str">
        <f>IFERROR(INDEX($LD$4:$LD$18,MATCH('INPUT DATA'!L161,$LC$4:$LC$18,1)),"")</f>
        <v/>
      </c>
      <c r="N1159" s="100" t="str">
        <f>IFERROR(INDEX('INPUT DATA'!M$5:M$600,MATCH($B1159,'INPUT DATA'!$A$5:$A$600,FALSE)),"")</f>
        <v/>
      </c>
      <c r="O1159" s="100" t="str">
        <f>IFERROR(INDEX('INPUT DATA'!N$5:N$600,MATCH($B1159,'INPUT DATA'!$A$5:$A$600,FALSE)),"")</f>
        <v/>
      </c>
      <c r="P1159" s="100" t="str">
        <f>IFERROR(INDEX($LD$4:$LD$18,MATCH('INPUT DATA'!O161,$LC$4:$LC$18,1)),"")</f>
        <v/>
      </c>
      <c r="Q1159" s="100" t="str">
        <f>IFERROR(INDEX('INPUT DATA'!P$5:P$600,MATCH($B1159,'INPUT DATA'!$A$5:$A$600,FALSE)),"")</f>
        <v/>
      </c>
      <c r="R1159" s="100" t="str">
        <f>IFERROR(INDEX('INPUT DATA'!Q$5:Q$600,MATCH($B1159,'INPUT DATA'!$A$5:$A$600,FALSE)),"")</f>
        <v/>
      </c>
      <c r="S1159" s="100" t="str">
        <f>IFERROR(INDEX($LD$4:$LD$18,MATCH('INPUT DATA'!R161,$LC$4:$LC$18,1)),"")</f>
        <v/>
      </c>
      <c r="T1159" s="100" t="str">
        <f>IFERROR(INDEX('INPUT DATA'!S$5:S$600,MATCH($B1159,'INPUT DATA'!$A$5:$A$600,FALSE)),"")</f>
        <v/>
      </c>
      <c r="U1159" s="100" t="str">
        <f>IFERROR(INDEX('INPUT DATA'!T$5:T$600,MATCH($B1159,'INPUT DATA'!$A$5:$A$600,FALSE)),"")</f>
        <v/>
      </c>
      <c r="V1159" s="100" t="str">
        <f>IFERROR(INDEX($LD$4:$LD$18,MATCH('INPUT DATA'!U161,$LC$4:$LC$18,1)),"")</f>
        <v/>
      </c>
      <c r="W1159" s="100" t="str">
        <f>IFERROR(INDEX('INPUT DATA'!V$5:V$600,MATCH($B1159,'INPUT DATA'!$A$5:$A$600,FALSE)),"")</f>
        <v/>
      </c>
      <c r="X1159" s="100" t="str">
        <f>IFERROR(INDEX('INPUT DATA'!W$5:W$600,MATCH($B1159,'INPUT DATA'!$A$5:$A$600,FALSE)),"")</f>
        <v/>
      </c>
      <c r="Y1159" s="100" t="str">
        <f>IFERROR(INDEX('INPUT DATA'!X$5:X$600,MATCH($B1159,'INPUT DATA'!$A$5:$A$600,FALSE)),"")</f>
        <v/>
      </c>
      <c r="Z1159" s="100" t="str">
        <f>IFERROR(INDEX('INPUT DATA'!Y$5:Y$600,MATCH($B1159,'INPUT DATA'!$A$5:$A$600,FALSE)),"")</f>
        <v/>
      </c>
      <c r="AA1159" s="100" t="str">
        <f>IFERROR(INDEX('INPUT DATA'!Z$5:Z$600,MATCH($B1159,'INPUT DATA'!$A$5:$A$600,FALSE)),"")</f>
        <v/>
      </c>
      <c r="AB1159" s="100" t="str">
        <f>IFERROR(INDEX('INPUT DATA'!AA$5:AA$600,MATCH($B1159,'INPUT DATA'!$A$5:$A$600,FALSE)),"")</f>
        <v/>
      </c>
    </row>
    <row r="1160" spans="2:28" ht="15" customHeight="1" x14ac:dyDescent="0.25">
      <c r="B1160" s="115" t="str">
        <f>IF('INPUT INF'!A160="","",IF('INPUT INF'!E160="DROP","",'INPUT INF'!A160))</f>
        <v/>
      </c>
      <c r="C1160" s="115" t="str">
        <f>IFERROR(INDEX('INPUT INF'!B160:B758,MATCH(B1160,'INPUT INF'!A160:A758,FALSE)),"")</f>
        <v/>
      </c>
      <c r="E1160" s="100" t="str">
        <f>IFERROR(INDEX('INPUT DATA'!D$5:D$600,MATCH($B1160,'INPUT DATA'!$A$5:$A$600,FALSE)),"")</f>
        <v/>
      </c>
      <c r="F1160" s="100" t="str">
        <f>IFERROR(INDEX('INPUT DATA'!E$5:E$600,MATCH($B1160,'INPUT DATA'!$A$5:$A$600,FALSE)),"")</f>
        <v/>
      </c>
      <c r="G1160" s="100" t="str">
        <f>IFERROR(INDEX($LD$4:$LD$18,MATCH('INPUT DATA'!F162,$LC$4:$LC$18,1)),"")</f>
        <v/>
      </c>
      <c r="H1160" s="100" t="str">
        <f>IFERROR(INDEX('INPUT DATA'!G$6:G$600,MATCH($B1160,'INPUT DATA'!$A$5:$A$600,FALSE)),"")</f>
        <v/>
      </c>
      <c r="I1160" s="100" t="str">
        <f>IFERROR(INDEX('INPUT DATA'!H$5:H$600,MATCH($B1160,'INPUT DATA'!$A$5:$A$600,FALSE)),"")</f>
        <v/>
      </c>
      <c r="J1160" s="100" t="str">
        <f>IFERROR(INDEX($LD$4:$LD$18,MATCH('INPUT DATA'!I162,$LC$4:$LC$18,1)),"")</f>
        <v/>
      </c>
      <c r="K1160" s="100" t="str">
        <f>IFERROR(INDEX('INPUT DATA'!J$5:J$600,MATCH($B1160,'INPUT DATA'!$A$5:$A$600,FALSE)),"")</f>
        <v/>
      </c>
      <c r="L1160" s="100" t="str">
        <f>IFERROR(INDEX('INPUT DATA'!K$5:K$600,MATCH($B1160,'INPUT DATA'!$A$5:$A$600,FALSE)),"")</f>
        <v/>
      </c>
      <c r="M1160" s="100" t="str">
        <f>IFERROR(INDEX($LD$4:$LD$18,MATCH('INPUT DATA'!L162,$LC$4:$LC$18,1)),"")</f>
        <v/>
      </c>
      <c r="N1160" s="100" t="str">
        <f>IFERROR(INDEX('INPUT DATA'!M$5:M$600,MATCH($B1160,'INPUT DATA'!$A$5:$A$600,FALSE)),"")</f>
        <v/>
      </c>
      <c r="O1160" s="100" t="str">
        <f>IFERROR(INDEX('INPUT DATA'!N$5:N$600,MATCH($B1160,'INPUT DATA'!$A$5:$A$600,FALSE)),"")</f>
        <v/>
      </c>
      <c r="P1160" s="100" t="str">
        <f>IFERROR(INDEX($LD$4:$LD$18,MATCH('INPUT DATA'!O162,$LC$4:$LC$18,1)),"")</f>
        <v/>
      </c>
      <c r="Q1160" s="100" t="str">
        <f>IFERROR(INDEX('INPUT DATA'!P$5:P$600,MATCH($B1160,'INPUT DATA'!$A$5:$A$600,FALSE)),"")</f>
        <v/>
      </c>
      <c r="R1160" s="100" t="str">
        <f>IFERROR(INDEX('INPUT DATA'!Q$5:Q$600,MATCH($B1160,'INPUT DATA'!$A$5:$A$600,FALSE)),"")</f>
        <v/>
      </c>
      <c r="S1160" s="100" t="str">
        <f>IFERROR(INDEX($LD$4:$LD$18,MATCH('INPUT DATA'!R162,$LC$4:$LC$18,1)),"")</f>
        <v/>
      </c>
      <c r="T1160" s="100" t="str">
        <f>IFERROR(INDEX('INPUT DATA'!S$5:S$600,MATCH($B1160,'INPUT DATA'!$A$5:$A$600,FALSE)),"")</f>
        <v/>
      </c>
      <c r="U1160" s="100" t="str">
        <f>IFERROR(INDEX('INPUT DATA'!T$5:T$600,MATCH($B1160,'INPUT DATA'!$A$5:$A$600,FALSE)),"")</f>
        <v/>
      </c>
      <c r="V1160" s="100" t="str">
        <f>IFERROR(INDEX($LD$4:$LD$18,MATCH('INPUT DATA'!U162,$LC$4:$LC$18,1)),"")</f>
        <v/>
      </c>
      <c r="W1160" s="100" t="str">
        <f>IFERROR(INDEX('INPUT DATA'!V$5:V$600,MATCH($B1160,'INPUT DATA'!$A$5:$A$600,FALSE)),"")</f>
        <v/>
      </c>
      <c r="X1160" s="100" t="str">
        <f>IFERROR(INDEX('INPUT DATA'!W$5:W$600,MATCH($B1160,'INPUT DATA'!$A$5:$A$600,FALSE)),"")</f>
        <v/>
      </c>
      <c r="Y1160" s="100" t="str">
        <f>IFERROR(INDEX('INPUT DATA'!X$5:X$600,MATCH($B1160,'INPUT DATA'!$A$5:$A$600,FALSE)),"")</f>
        <v/>
      </c>
      <c r="Z1160" s="100" t="str">
        <f>IFERROR(INDEX('INPUT DATA'!Y$5:Y$600,MATCH($B1160,'INPUT DATA'!$A$5:$A$600,FALSE)),"")</f>
        <v/>
      </c>
      <c r="AA1160" s="100" t="str">
        <f>IFERROR(INDEX('INPUT DATA'!Z$5:Z$600,MATCH($B1160,'INPUT DATA'!$A$5:$A$600,FALSE)),"")</f>
        <v/>
      </c>
      <c r="AB1160" s="100" t="str">
        <f>IFERROR(INDEX('INPUT DATA'!AA$5:AA$600,MATCH($B1160,'INPUT DATA'!$A$5:$A$600,FALSE)),"")</f>
        <v/>
      </c>
    </row>
    <row r="1161" spans="2:28" ht="15" customHeight="1" x14ac:dyDescent="0.25">
      <c r="B1161" s="115" t="str">
        <f>IF('INPUT INF'!A161="","",IF('INPUT INF'!E161="DROP","",'INPUT INF'!A161))</f>
        <v/>
      </c>
      <c r="C1161" s="115" t="str">
        <f>IFERROR(INDEX('INPUT INF'!B161:B759,MATCH(B1161,'INPUT INF'!A161:A759,FALSE)),"")</f>
        <v/>
      </c>
      <c r="E1161" s="100" t="str">
        <f>IFERROR(INDEX('INPUT DATA'!D$5:D$600,MATCH($B1161,'INPUT DATA'!$A$5:$A$600,FALSE)),"")</f>
        <v/>
      </c>
      <c r="F1161" s="100" t="str">
        <f>IFERROR(INDEX('INPUT DATA'!E$5:E$600,MATCH($B1161,'INPUT DATA'!$A$5:$A$600,FALSE)),"")</f>
        <v/>
      </c>
      <c r="G1161" s="100" t="str">
        <f>IFERROR(INDEX($LD$4:$LD$18,MATCH('INPUT DATA'!F163,$LC$4:$LC$18,1)),"")</f>
        <v/>
      </c>
      <c r="H1161" s="100" t="str">
        <f>IFERROR(INDEX('INPUT DATA'!G$6:G$600,MATCH($B1161,'INPUT DATA'!$A$5:$A$600,FALSE)),"")</f>
        <v/>
      </c>
      <c r="I1161" s="100" t="str">
        <f>IFERROR(INDEX('INPUT DATA'!H$5:H$600,MATCH($B1161,'INPUT DATA'!$A$5:$A$600,FALSE)),"")</f>
        <v/>
      </c>
      <c r="J1161" s="100" t="str">
        <f>IFERROR(INDEX($LD$4:$LD$18,MATCH('INPUT DATA'!I163,$LC$4:$LC$18,1)),"")</f>
        <v/>
      </c>
      <c r="K1161" s="100" t="str">
        <f>IFERROR(INDEX('INPUT DATA'!J$5:J$600,MATCH($B1161,'INPUT DATA'!$A$5:$A$600,FALSE)),"")</f>
        <v/>
      </c>
      <c r="L1161" s="100" t="str">
        <f>IFERROR(INDEX('INPUT DATA'!K$5:K$600,MATCH($B1161,'INPUT DATA'!$A$5:$A$600,FALSE)),"")</f>
        <v/>
      </c>
      <c r="M1161" s="100" t="str">
        <f>IFERROR(INDEX($LD$4:$LD$18,MATCH('INPUT DATA'!L163,$LC$4:$LC$18,1)),"")</f>
        <v/>
      </c>
      <c r="N1161" s="100" t="str">
        <f>IFERROR(INDEX('INPUT DATA'!M$5:M$600,MATCH($B1161,'INPUT DATA'!$A$5:$A$600,FALSE)),"")</f>
        <v/>
      </c>
      <c r="O1161" s="100" t="str">
        <f>IFERROR(INDEX('INPUT DATA'!N$5:N$600,MATCH($B1161,'INPUT DATA'!$A$5:$A$600,FALSE)),"")</f>
        <v/>
      </c>
      <c r="P1161" s="100" t="str">
        <f>IFERROR(INDEX($LD$4:$LD$18,MATCH('INPUT DATA'!O163,$LC$4:$LC$18,1)),"")</f>
        <v/>
      </c>
      <c r="Q1161" s="100" t="str">
        <f>IFERROR(INDEX('INPUT DATA'!P$5:P$600,MATCH($B1161,'INPUT DATA'!$A$5:$A$600,FALSE)),"")</f>
        <v/>
      </c>
      <c r="R1161" s="100" t="str">
        <f>IFERROR(INDEX('INPUT DATA'!Q$5:Q$600,MATCH($B1161,'INPUT DATA'!$A$5:$A$600,FALSE)),"")</f>
        <v/>
      </c>
      <c r="S1161" s="100" t="str">
        <f>IFERROR(INDEX($LD$4:$LD$18,MATCH('INPUT DATA'!R163,$LC$4:$LC$18,1)),"")</f>
        <v/>
      </c>
      <c r="T1161" s="100" t="str">
        <f>IFERROR(INDEX('INPUT DATA'!S$5:S$600,MATCH($B1161,'INPUT DATA'!$A$5:$A$600,FALSE)),"")</f>
        <v/>
      </c>
      <c r="U1161" s="100" t="str">
        <f>IFERROR(INDEX('INPUT DATA'!T$5:T$600,MATCH($B1161,'INPUT DATA'!$A$5:$A$600,FALSE)),"")</f>
        <v/>
      </c>
      <c r="V1161" s="100" t="str">
        <f>IFERROR(INDEX($LD$4:$LD$18,MATCH('INPUT DATA'!U163,$LC$4:$LC$18,1)),"")</f>
        <v/>
      </c>
      <c r="W1161" s="100" t="str">
        <f>IFERROR(INDEX('INPUT DATA'!V$5:V$600,MATCH($B1161,'INPUT DATA'!$A$5:$A$600,FALSE)),"")</f>
        <v/>
      </c>
      <c r="X1161" s="100" t="str">
        <f>IFERROR(INDEX('INPUT DATA'!W$5:W$600,MATCH($B1161,'INPUT DATA'!$A$5:$A$600,FALSE)),"")</f>
        <v/>
      </c>
      <c r="Y1161" s="100" t="str">
        <f>IFERROR(INDEX('INPUT DATA'!X$5:X$600,MATCH($B1161,'INPUT DATA'!$A$5:$A$600,FALSE)),"")</f>
        <v/>
      </c>
      <c r="Z1161" s="100" t="str">
        <f>IFERROR(INDEX('INPUT DATA'!Y$5:Y$600,MATCH($B1161,'INPUT DATA'!$A$5:$A$600,FALSE)),"")</f>
        <v/>
      </c>
      <c r="AA1161" s="100" t="str">
        <f>IFERROR(INDEX('INPUT DATA'!Z$5:Z$600,MATCH($B1161,'INPUT DATA'!$A$5:$A$600,FALSE)),"")</f>
        <v/>
      </c>
      <c r="AB1161" s="100" t="str">
        <f>IFERROR(INDEX('INPUT DATA'!AA$5:AA$600,MATCH($B1161,'INPUT DATA'!$A$5:$A$600,FALSE)),"")</f>
        <v/>
      </c>
    </row>
    <row r="1162" spans="2:28" ht="15" customHeight="1" x14ac:dyDescent="0.25">
      <c r="B1162" s="115" t="str">
        <f>IF('INPUT INF'!A162="","",IF('INPUT INF'!E162="DROP","",'INPUT INF'!A162))</f>
        <v/>
      </c>
      <c r="C1162" s="115" t="str">
        <f>IFERROR(INDEX('INPUT INF'!B162:B760,MATCH(B1162,'INPUT INF'!A162:A760,FALSE)),"")</f>
        <v/>
      </c>
      <c r="E1162" s="100" t="str">
        <f>IFERROR(INDEX('INPUT DATA'!D$5:D$600,MATCH($B1162,'INPUT DATA'!$A$5:$A$600,FALSE)),"")</f>
        <v/>
      </c>
      <c r="F1162" s="100" t="str">
        <f>IFERROR(INDEX('INPUT DATA'!E$5:E$600,MATCH($B1162,'INPUT DATA'!$A$5:$A$600,FALSE)),"")</f>
        <v/>
      </c>
      <c r="G1162" s="100" t="str">
        <f>IFERROR(INDEX($LD$4:$LD$18,MATCH('INPUT DATA'!F164,$LC$4:$LC$18,1)),"")</f>
        <v/>
      </c>
      <c r="H1162" s="100" t="str">
        <f>IFERROR(INDEX('INPUT DATA'!G$6:G$600,MATCH($B1162,'INPUT DATA'!$A$5:$A$600,FALSE)),"")</f>
        <v/>
      </c>
      <c r="I1162" s="100" t="str">
        <f>IFERROR(INDEX('INPUT DATA'!H$5:H$600,MATCH($B1162,'INPUT DATA'!$A$5:$A$600,FALSE)),"")</f>
        <v/>
      </c>
      <c r="J1162" s="100" t="str">
        <f>IFERROR(INDEX($LD$4:$LD$18,MATCH('INPUT DATA'!I164,$LC$4:$LC$18,1)),"")</f>
        <v/>
      </c>
      <c r="K1162" s="100" t="str">
        <f>IFERROR(INDEX('INPUT DATA'!J$5:J$600,MATCH($B1162,'INPUT DATA'!$A$5:$A$600,FALSE)),"")</f>
        <v/>
      </c>
      <c r="L1162" s="100" t="str">
        <f>IFERROR(INDEX('INPUT DATA'!K$5:K$600,MATCH($B1162,'INPUT DATA'!$A$5:$A$600,FALSE)),"")</f>
        <v/>
      </c>
      <c r="M1162" s="100" t="str">
        <f>IFERROR(INDEX($LD$4:$LD$18,MATCH('INPUT DATA'!L164,$LC$4:$LC$18,1)),"")</f>
        <v/>
      </c>
      <c r="N1162" s="100" t="str">
        <f>IFERROR(INDEX('INPUT DATA'!M$5:M$600,MATCH($B1162,'INPUT DATA'!$A$5:$A$600,FALSE)),"")</f>
        <v/>
      </c>
      <c r="O1162" s="100" t="str">
        <f>IFERROR(INDEX('INPUT DATA'!N$5:N$600,MATCH($B1162,'INPUT DATA'!$A$5:$A$600,FALSE)),"")</f>
        <v/>
      </c>
      <c r="P1162" s="100" t="str">
        <f>IFERROR(INDEX($LD$4:$LD$18,MATCH('INPUT DATA'!O164,$LC$4:$LC$18,1)),"")</f>
        <v/>
      </c>
      <c r="Q1162" s="100" t="str">
        <f>IFERROR(INDEX('INPUT DATA'!P$5:P$600,MATCH($B1162,'INPUT DATA'!$A$5:$A$600,FALSE)),"")</f>
        <v/>
      </c>
      <c r="R1162" s="100" t="str">
        <f>IFERROR(INDEX('INPUT DATA'!Q$5:Q$600,MATCH($B1162,'INPUT DATA'!$A$5:$A$600,FALSE)),"")</f>
        <v/>
      </c>
      <c r="S1162" s="100" t="str">
        <f>IFERROR(INDEX($LD$4:$LD$18,MATCH('INPUT DATA'!R164,$LC$4:$LC$18,1)),"")</f>
        <v/>
      </c>
      <c r="T1162" s="100" t="str">
        <f>IFERROR(INDEX('INPUT DATA'!S$5:S$600,MATCH($B1162,'INPUT DATA'!$A$5:$A$600,FALSE)),"")</f>
        <v/>
      </c>
      <c r="U1162" s="100" t="str">
        <f>IFERROR(INDEX('INPUT DATA'!T$5:T$600,MATCH($B1162,'INPUT DATA'!$A$5:$A$600,FALSE)),"")</f>
        <v/>
      </c>
      <c r="V1162" s="100" t="str">
        <f>IFERROR(INDEX($LD$4:$LD$18,MATCH('INPUT DATA'!U164,$LC$4:$LC$18,1)),"")</f>
        <v/>
      </c>
      <c r="W1162" s="100" t="str">
        <f>IFERROR(INDEX('INPUT DATA'!V$5:V$600,MATCH($B1162,'INPUT DATA'!$A$5:$A$600,FALSE)),"")</f>
        <v/>
      </c>
      <c r="X1162" s="100" t="str">
        <f>IFERROR(INDEX('INPUT DATA'!W$5:W$600,MATCH($B1162,'INPUT DATA'!$A$5:$A$600,FALSE)),"")</f>
        <v/>
      </c>
      <c r="Y1162" s="100" t="str">
        <f>IFERROR(INDEX('INPUT DATA'!X$5:X$600,MATCH($B1162,'INPUT DATA'!$A$5:$A$600,FALSE)),"")</f>
        <v/>
      </c>
      <c r="Z1162" s="100" t="str">
        <f>IFERROR(INDEX('INPUT DATA'!Y$5:Y$600,MATCH($B1162,'INPUT DATA'!$A$5:$A$600,FALSE)),"")</f>
        <v/>
      </c>
      <c r="AA1162" s="100" t="str">
        <f>IFERROR(INDEX('INPUT DATA'!Z$5:Z$600,MATCH($B1162,'INPUT DATA'!$A$5:$A$600,FALSE)),"")</f>
        <v/>
      </c>
      <c r="AB1162" s="100" t="str">
        <f>IFERROR(INDEX('INPUT DATA'!AA$5:AA$600,MATCH($B1162,'INPUT DATA'!$A$5:$A$600,FALSE)),"")</f>
        <v/>
      </c>
    </row>
    <row r="1163" spans="2:28" ht="15" customHeight="1" x14ac:dyDescent="0.25">
      <c r="B1163" s="115" t="str">
        <f>IF('INPUT INF'!A163="","",IF('INPUT INF'!E163="DROP","",'INPUT INF'!A163))</f>
        <v/>
      </c>
      <c r="C1163" s="115" t="str">
        <f>IFERROR(INDEX('INPUT INF'!B163:B761,MATCH(B1163,'INPUT INF'!A163:A761,FALSE)),"")</f>
        <v/>
      </c>
      <c r="E1163" s="100" t="str">
        <f>IFERROR(INDEX('INPUT DATA'!D$5:D$600,MATCH($B1163,'INPUT DATA'!$A$5:$A$600,FALSE)),"")</f>
        <v/>
      </c>
      <c r="F1163" s="100" t="str">
        <f>IFERROR(INDEX('INPUT DATA'!E$5:E$600,MATCH($B1163,'INPUT DATA'!$A$5:$A$600,FALSE)),"")</f>
        <v/>
      </c>
      <c r="G1163" s="100" t="str">
        <f>IFERROR(INDEX($LD$4:$LD$18,MATCH('INPUT DATA'!F165,$LC$4:$LC$18,1)),"")</f>
        <v/>
      </c>
      <c r="H1163" s="100" t="str">
        <f>IFERROR(INDEX('INPUT DATA'!G$6:G$600,MATCH($B1163,'INPUT DATA'!$A$5:$A$600,FALSE)),"")</f>
        <v/>
      </c>
      <c r="I1163" s="100" t="str">
        <f>IFERROR(INDEX('INPUT DATA'!H$5:H$600,MATCH($B1163,'INPUT DATA'!$A$5:$A$600,FALSE)),"")</f>
        <v/>
      </c>
      <c r="J1163" s="100" t="str">
        <f>IFERROR(INDEX($LD$4:$LD$18,MATCH('INPUT DATA'!I165,$LC$4:$LC$18,1)),"")</f>
        <v/>
      </c>
      <c r="K1163" s="100" t="str">
        <f>IFERROR(INDEX('INPUT DATA'!J$5:J$600,MATCH($B1163,'INPUT DATA'!$A$5:$A$600,FALSE)),"")</f>
        <v/>
      </c>
      <c r="L1163" s="100" t="str">
        <f>IFERROR(INDEX('INPUT DATA'!K$5:K$600,MATCH($B1163,'INPUT DATA'!$A$5:$A$600,FALSE)),"")</f>
        <v/>
      </c>
      <c r="M1163" s="100" t="str">
        <f>IFERROR(INDEX($LD$4:$LD$18,MATCH('INPUT DATA'!L165,$LC$4:$LC$18,1)),"")</f>
        <v/>
      </c>
      <c r="N1163" s="100" t="str">
        <f>IFERROR(INDEX('INPUT DATA'!M$5:M$600,MATCH($B1163,'INPUT DATA'!$A$5:$A$600,FALSE)),"")</f>
        <v/>
      </c>
      <c r="O1163" s="100" t="str">
        <f>IFERROR(INDEX('INPUT DATA'!N$5:N$600,MATCH($B1163,'INPUT DATA'!$A$5:$A$600,FALSE)),"")</f>
        <v/>
      </c>
      <c r="P1163" s="100" t="str">
        <f>IFERROR(INDEX($LD$4:$LD$18,MATCH('INPUT DATA'!O165,$LC$4:$LC$18,1)),"")</f>
        <v/>
      </c>
      <c r="Q1163" s="100" t="str">
        <f>IFERROR(INDEX('INPUT DATA'!P$5:P$600,MATCH($B1163,'INPUT DATA'!$A$5:$A$600,FALSE)),"")</f>
        <v/>
      </c>
      <c r="R1163" s="100" t="str">
        <f>IFERROR(INDEX('INPUT DATA'!Q$5:Q$600,MATCH($B1163,'INPUT DATA'!$A$5:$A$600,FALSE)),"")</f>
        <v/>
      </c>
      <c r="S1163" s="100" t="str">
        <f>IFERROR(INDEX($LD$4:$LD$18,MATCH('INPUT DATA'!R165,$LC$4:$LC$18,1)),"")</f>
        <v/>
      </c>
      <c r="T1163" s="100" t="str">
        <f>IFERROR(INDEX('INPUT DATA'!S$5:S$600,MATCH($B1163,'INPUT DATA'!$A$5:$A$600,FALSE)),"")</f>
        <v/>
      </c>
      <c r="U1163" s="100" t="str">
        <f>IFERROR(INDEX('INPUT DATA'!T$5:T$600,MATCH($B1163,'INPUT DATA'!$A$5:$A$600,FALSE)),"")</f>
        <v/>
      </c>
      <c r="V1163" s="100" t="str">
        <f>IFERROR(INDEX($LD$4:$LD$18,MATCH('INPUT DATA'!U165,$LC$4:$LC$18,1)),"")</f>
        <v/>
      </c>
      <c r="W1163" s="100" t="str">
        <f>IFERROR(INDEX('INPUT DATA'!V$5:V$600,MATCH($B1163,'INPUT DATA'!$A$5:$A$600,FALSE)),"")</f>
        <v/>
      </c>
      <c r="X1163" s="100" t="str">
        <f>IFERROR(INDEX('INPUT DATA'!W$5:W$600,MATCH($B1163,'INPUT DATA'!$A$5:$A$600,FALSE)),"")</f>
        <v/>
      </c>
      <c r="Y1163" s="100" t="str">
        <f>IFERROR(INDEX('INPUT DATA'!X$5:X$600,MATCH($B1163,'INPUT DATA'!$A$5:$A$600,FALSE)),"")</f>
        <v/>
      </c>
      <c r="Z1163" s="100" t="str">
        <f>IFERROR(INDEX('INPUT DATA'!Y$5:Y$600,MATCH($B1163,'INPUT DATA'!$A$5:$A$600,FALSE)),"")</f>
        <v/>
      </c>
      <c r="AA1163" s="100" t="str">
        <f>IFERROR(INDEX('INPUT DATA'!Z$5:Z$600,MATCH($B1163,'INPUT DATA'!$A$5:$A$600,FALSE)),"")</f>
        <v/>
      </c>
      <c r="AB1163" s="100" t="str">
        <f>IFERROR(INDEX('INPUT DATA'!AA$5:AA$600,MATCH($B1163,'INPUT DATA'!$A$5:$A$600,FALSE)),"")</f>
        <v/>
      </c>
    </row>
    <row r="1164" spans="2:28" ht="15" customHeight="1" x14ac:dyDescent="0.25">
      <c r="B1164" s="115" t="str">
        <f>IF('INPUT INF'!A164="","",IF('INPUT INF'!E164="DROP","",'INPUT INF'!A164))</f>
        <v/>
      </c>
      <c r="C1164" s="115" t="str">
        <f>IFERROR(INDEX('INPUT INF'!B164:B762,MATCH(B1164,'INPUT INF'!A164:A762,FALSE)),"")</f>
        <v/>
      </c>
      <c r="E1164" s="100" t="str">
        <f>IFERROR(INDEX('INPUT DATA'!D$5:D$600,MATCH($B1164,'INPUT DATA'!$A$5:$A$600,FALSE)),"")</f>
        <v/>
      </c>
      <c r="F1164" s="100" t="str">
        <f>IFERROR(INDEX('INPUT DATA'!E$5:E$600,MATCH($B1164,'INPUT DATA'!$A$5:$A$600,FALSE)),"")</f>
        <v/>
      </c>
      <c r="G1164" s="100" t="str">
        <f>IFERROR(INDEX($LD$4:$LD$18,MATCH('INPUT DATA'!F166,$LC$4:$LC$18,1)),"")</f>
        <v/>
      </c>
      <c r="H1164" s="100" t="str">
        <f>IFERROR(INDEX('INPUT DATA'!G$6:G$600,MATCH($B1164,'INPUT DATA'!$A$5:$A$600,FALSE)),"")</f>
        <v/>
      </c>
      <c r="I1164" s="100" t="str">
        <f>IFERROR(INDEX('INPUT DATA'!H$5:H$600,MATCH($B1164,'INPUT DATA'!$A$5:$A$600,FALSE)),"")</f>
        <v/>
      </c>
      <c r="J1164" s="100" t="str">
        <f>IFERROR(INDEX($LD$4:$LD$18,MATCH('INPUT DATA'!I166,$LC$4:$LC$18,1)),"")</f>
        <v/>
      </c>
      <c r="K1164" s="100" t="str">
        <f>IFERROR(INDEX('INPUT DATA'!J$5:J$600,MATCH($B1164,'INPUT DATA'!$A$5:$A$600,FALSE)),"")</f>
        <v/>
      </c>
      <c r="L1164" s="100" t="str">
        <f>IFERROR(INDEX('INPUT DATA'!K$5:K$600,MATCH($B1164,'INPUT DATA'!$A$5:$A$600,FALSE)),"")</f>
        <v/>
      </c>
      <c r="M1164" s="100" t="str">
        <f>IFERROR(INDEX($LD$4:$LD$18,MATCH('INPUT DATA'!L166,$LC$4:$LC$18,1)),"")</f>
        <v/>
      </c>
      <c r="N1164" s="100" t="str">
        <f>IFERROR(INDEX('INPUT DATA'!M$5:M$600,MATCH($B1164,'INPUT DATA'!$A$5:$A$600,FALSE)),"")</f>
        <v/>
      </c>
      <c r="O1164" s="100" t="str">
        <f>IFERROR(INDEX('INPUT DATA'!N$5:N$600,MATCH($B1164,'INPUT DATA'!$A$5:$A$600,FALSE)),"")</f>
        <v/>
      </c>
      <c r="P1164" s="100" t="str">
        <f>IFERROR(INDEX($LD$4:$LD$18,MATCH('INPUT DATA'!O166,$LC$4:$LC$18,1)),"")</f>
        <v/>
      </c>
      <c r="Q1164" s="100" t="str">
        <f>IFERROR(INDEX('INPUT DATA'!P$5:P$600,MATCH($B1164,'INPUT DATA'!$A$5:$A$600,FALSE)),"")</f>
        <v/>
      </c>
      <c r="R1164" s="100" t="str">
        <f>IFERROR(INDEX('INPUT DATA'!Q$5:Q$600,MATCH($B1164,'INPUT DATA'!$A$5:$A$600,FALSE)),"")</f>
        <v/>
      </c>
      <c r="S1164" s="100" t="str">
        <f>IFERROR(INDEX($LD$4:$LD$18,MATCH('INPUT DATA'!R166,$LC$4:$LC$18,1)),"")</f>
        <v/>
      </c>
      <c r="T1164" s="100" t="str">
        <f>IFERROR(INDEX('INPUT DATA'!S$5:S$600,MATCH($B1164,'INPUT DATA'!$A$5:$A$600,FALSE)),"")</f>
        <v/>
      </c>
      <c r="U1164" s="100" t="str">
        <f>IFERROR(INDEX('INPUT DATA'!T$5:T$600,MATCH($B1164,'INPUT DATA'!$A$5:$A$600,FALSE)),"")</f>
        <v/>
      </c>
      <c r="V1164" s="100" t="str">
        <f>IFERROR(INDEX($LD$4:$LD$18,MATCH('INPUT DATA'!U166,$LC$4:$LC$18,1)),"")</f>
        <v/>
      </c>
      <c r="W1164" s="100" t="str">
        <f>IFERROR(INDEX('INPUT DATA'!V$5:V$600,MATCH($B1164,'INPUT DATA'!$A$5:$A$600,FALSE)),"")</f>
        <v/>
      </c>
      <c r="X1164" s="100" t="str">
        <f>IFERROR(INDEX('INPUT DATA'!W$5:W$600,MATCH($B1164,'INPUT DATA'!$A$5:$A$600,FALSE)),"")</f>
        <v/>
      </c>
      <c r="Y1164" s="100" t="str">
        <f>IFERROR(INDEX('INPUT DATA'!X$5:X$600,MATCH($B1164,'INPUT DATA'!$A$5:$A$600,FALSE)),"")</f>
        <v/>
      </c>
      <c r="Z1164" s="100" t="str">
        <f>IFERROR(INDEX('INPUT DATA'!Y$5:Y$600,MATCH($B1164,'INPUT DATA'!$A$5:$A$600,FALSE)),"")</f>
        <v/>
      </c>
      <c r="AA1164" s="100" t="str">
        <f>IFERROR(INDEX('INPUT DATA'!Z$5:Z$600,MATCH($B1164,'INPUT DATA'!$A$5:$A$600,FALSE)),"")</f>
        <v/>
      </c>
      <c r="AB1164" s="100" t="str">
        <f>IFERROR(INDEX('INPUT DATA'!AA$5:AA$600,MATCH($B1164,'INPUT DATA'!$A$5:$A$600,FALSE)),"")</f>
        <v/>
      </c>
    </row>
    <row r="1165" spans="2:28" ht="15" customHeight="1" x14ac:dyDescent="0.25">
      <c r="B1165" s="115" t="str">
        <f>IF('INPUT INF'!A165="","",IF('INPUT INF'!E165="DROP","",'INPUT INF'!A165))</f>
        <v/>
      </c>
      <c r="C1165" s="115" t="str">
        <f>IFERROR(INDEX('INPUT INF'!B165:B763,MATCH(B1165,'INPUT INF'!A165:A763,FALSE)),"")</f>
        <v/>
      </c>
      <c r="E1165" s="100" t="str">
        <f>IFERROR(INDEX('INPUT DATA'!D$5:D$600,MATCH($B1165,'INPUT DATA'!$A$5:$A$600,FALSE)),"")</f>
        <v/>
      </c>
      <c r="F1165" s="100" t="str">
        <f>IFERROR(INDEX('INPUT DATA'!E$5:E$600,MATCH($B1165,'INPUT DATA'!$A$5:$A$600,FALSE)),"")</f>
        <v/>
      </c>
      <c r="G1165" s="100" t="str">
        <f>IFERROR(INDEX($LD$4:$LD$18,MATCH('INPUT DATA'!F167,$LC$4:$LC$18,1)),"")</f>
        <v/>
      </c>
      <c r="H1165" s="100" t="str">
        <f>IFERROR(INDEX('INPUT DATA'!G$6:G$600,MATCH($B1165,'INPUT DATA'!$A$5:$A$600,FALSE)),"")</f>
        <v/>
      </c>
      <c r="I1165" s="100" t="str">
        <f>IFERROR(INDEX('INPUT DATA'!H$5:H$600,MATCH($B1165,'INPUT DATA'!$A$5:$A$600,FALSE)),"")</f>
        <v/>
      </c>
      <c r="J1165" s="100" t="str">
        <f>IFERROR(INDEX($LD$4:$LD$18,MATCH('INPUT DATA'!I167,$LC$4:$LC$18,1)),"")</f>
        <v/>
      </c>
      <c r="K1165" s="100" t="str">
        <f>IFERROR(INDEX('INPUT DATA'!J$5:J$600,MATCH($B1165,'INPUT DATA'!$A$5:$A$600,FALSE)),"")</f>
        <v/>
      </c>
      <c r="L1165" s="100" t="str">
        <f>IFERROR(INDEX('INPUT DATA'!K$5:K$600,MATCH($B1165,'INPUT DATA'!$A$5:$A$600,FALSE)),"")</f>
        <v/>
      </c>
      <c r="M1165" s="100" t="str">
        <f>IFERROR(INDEX($LD$4:$LD$18,MATCH('INPUT DATA'!L167,$LC$4:$LC$18,1)),"")</f>
        <v/>
      </c>
      <c r="N1165" s="100" t="str">
        <f>IFERROR(INDEX('INPUT DATA'!M$5:M$600,MATCH($B1165,'INPUT DATA'!$A$5:$A$600,FALSE)),"")</f>
        <v/>
      </c>
      <c r="O1165" s="100" t="str">
        <f>IFERROR(INDEX('INPUT DATA'!N$5:N$600,MATCH($B1165,'INPUT DATA'!$A$5:$A$600,FALSE)),"")</f>
        <v/>
      </c>
      <c r="P1165" s="100" t="str">
        <f>IFERROR(INDEX($LD$4:$LD$18,MATCH('INPUT DATA'!O167,$LC$4:$LC$18,1)),"")</f>
        <v/>
      </c>
      <c r="Q1165" s="100" t="str">
        <f>IFERROR(INDEX('INPUT DATA'!P$5:P$600,MATCH($B1165,'INPUT DATA'!$A$5:$A$600,FALSE)),"")</f>
        <v/>
      </c>
      <c r="R1165" s="100" t="str">
        <f>IFERROR(INDEX('INPUT DATA'!Q$5:Q$600,MATCH($B1165,'INPUT DATA'!$A$5:$A$600,FALSE)),"")</f>
        <v/>
      </c>
      <c r="S1165" s="100" t="str">
        <f>IFERROR(INDEX($LD$4:$LD$18,MATCH('INPUT DATA'!R167,$LC$4:$LC$18,1)),"")</f>
        <v/>
      </c>
      <c r="T1165" s="100" t="str">
        <f>IFERROR(INDEX('INPUT DATA'!S$5:S$600,MATCH($B1165,'INPUT DATA'!$A$5:$A$600,FALSE)),"")</f>
        <v/>
      </c>
      <c r="U1165" s="100" t="str">
        <f>IFERROR(INDEX('INPUT DATA'!T$5:T$600,MATCH($B1165,'INPUT DATA'!$A$5:$A$600,FALSE)),"")</f>
        <v/>
      </c>
      <c r="V1165" s="100" t="str">
        <f>IFERROR(INDEX($LD$4:$LD$18,MATCH('INPUT DATA'!U167,$LC$4:$LC$18,1)),"")</f>
        <v/>
      </c>
      <c r="W1165" s="100" t="str">
        <f>IFERROR(INDEX('INPUT DATA'!V$5:V$600,MATCH($B1165,'INPUT DATA'!$A$5:$A$600,FALSE)),"")</f>
        <v/>
      </c>
      <c r="X1165" s="100" t="str">
        <f>IFERROR(INDEX('INPUT DATA'!W$5:W$600,MATCH($B1165,'INPUT DATA'!$A$5:$A$600,FALSE)),"")</f>
        <v/>
      </c>
      <c r="Y1165" s="100" t="str">
        <f>IFERROR(INDEX('INPUT DATA'!X$5:X$600,MATCH($B1165,'INPUT DATA'!$A$5:$A$600,FALSE)),"")</f>
        <v/>
      </c>
      <c r="Z1165" s="100" t="str">
        <f>IFERROR(INDEX('INPUT DATA'!Y$5:Y$600,MATCH($B1165,'INPUT DATA'!$A$5:$A$600,FALSE)),"")</f>
        <v/>
      </c>
      <c r="AA1165" s="100" t="str">
        <f>IFERROR(INDEX('INPUT DATA'!Z$5:Z$600,MATCH($B1165,'INPUT DATA'!$A$5:$A$600,FALSE)),"")</f>
        <v/>
      </c>
      <c r="AB1165" s="100" t="str">
        <f>IFERROR(INDEX('INPUT DATA'!AA$5:AA$600,MATCH($B1165,'INPUT DATA'!$A$5:$A$600,FALSE)),"")</f>
        <v/>
      </c>
    </row>
    <row r="1166" spans="2:28" ht="15" customHeight="1" x14ac:dyDescent="0.25">
      <c r="B1166" s="115" t="str">
        <f>IF('INPUT INF'!A166="","",IF('INPUT INF'!E166="DROP","",'INPUT INF'!A166))</f>
        <v/>
      </c>
      <c r="C1166" s="115" t="str">
        <f>IFERROR(INDEX('INPUT INF'!B166:B764,MATCH(B1166,'INPUT INF'!A166:A764,FALSE)),"")</f>
        <v/>
      </c>
      <c r="E1166" s="100" t="str">
        <f>IFERROR(INDEX('INPUT DATA'!D$5:D$600,MATCH($B1166,'INPUT DATA'!$A$5:$A$600,FALSE)),"")</f>
        <v/>
      </c>
      <c r="F1166" s="100" t="str">
        <f>IFERROR(INDEX('INPUT DATA'!E$5:E$600,MATCH($B1166,'INPUT DATA'!$A$5:$A$600,FALSE)),"")</f>
        <v/>
      </c>
      <c r="G1166" s="100" t="str">
        <f>IFERROR(INDEX($LD$4:$LD$18,MATCH('INPUT DATA'!F168,$LC$4:$LC$18,1)),"")</f>
        <v/>
      </c>
      <c r="H1166" s="100" t="str">
        <f>IFERROR(INDEX('INPUT DATA'!G$6:G$600,MATCH($B1166,'INPUT DATA'!$A$5:$A$600,FALSE)),"")</f>
        <v/>
      </c>
      <c r="I1166" s="100" t="str">
        <f>IFERROR(INDEX('INPUT DATA'!H$5:H$600,MATCH($B1166,'INPUT DATA'!$A$5:$A$600,FALSE)),"")</f>
        <v/>
      </c>
      <c r="J1166" s="100" t="str">
        <f>IFERROR(INDEX($LD$4:$LD$18,MATCH('INPUT DATA'!I168,$LC$4:$LC$18,1)),"")</f>
        <v/>
      </c>
      <c r="K1166" s="100" t="str">
        <f>IFERROR(INDEX('INPUT DATA'!J$5:J$600,MATCH($B1166,'INPUT DATA'!$A$5:$A$600,FALSE)),"")</f>
        <v/>
      </c>
      <c r="L1166" s="100" t="str">
        <f>IFERROR(INDEX('INPUT DATA'!K$5:K$600,MATCH($B1166,'INPUT DATA'!$A$5:$A$600,FALSE)),"")</f>
        <v/>
      </c>
      <c r="M1166" s="100" t="str">
        <f>IFERROR(INDEX($LD$4:$LD$18,MATCH('INPUT DATA'!L168,$LC$4:$LC$18,1)),"")</f>
        <v/>
      </c>
      <c r="N1166" s="100" t="str">
        <f>IFERROR(INDEX('INPUT DATA'!M$5:M$600,MATCH($B1166,'INPUT DATA'!$A$5:$A$600,FALSE)),"")</f>
        <v/>
      </c>
      <c r="O1166" s="100" t="str">
        <f>IFERROR(INDEX('INPUT DATA'!N$5:N$600,MATCH($B1166,'INPUT DATA'!$A$5:$A$600,FALSE)),"")</f>
        <v/>
      </c>
      <c r="P1166" s="100" t="str">
        <f>IFERROR(INDEX($LD$4:$LD$18,MATCH('INPUT DATA'!O168,$LC$4:$LC$18,1)),"")</f>
        <v/>
      </c>
      <c r="Q1166" s="100" t="str">
        <f>IFERROR(INDEX('INPUT DATA'!P$5:P$600,MATCH($B1166,'INPUT DATA'!$A$5:$A$600,FALSE)),"")</f>
        <v/>
      </c>
      <c r="R1166" s="100" t="str">
        <f>IFERROR(INDEX('INPUT DATA'!Q$5:Q$600,MATCH($B1166,'INPUT DATA'!$A$5:$A$600,FALSE)),"")</f>
        <v/>
      </c>
      <c r="S1166" s="100" t="str">
        <f>IFERROR(INDEX($LD$4:$LD$18,MATCH('INPUT DATA'!R168,$LC$4:$LC$18,1)),"")</f>
        <v/>
      </c>
      <c r="T1166" s="100" t="str">
        <f>IFERROR(INDEX('INPUT DATA'!S$5:S$600,MATCH($B1166,'INPUT DATA'!$A$5:$A$600,FALSE)),"")</f>
        <v/>
      </c>
      <c r="U1166" s="100" t="str">
        <f>IFERROR(INDEX('INPUT DATA'!T$5:T$600,MATCH($B1166,'INPUT DATA'!$A$5:$A$600,FALSE)),"")</f>
        <v/>
      </c>
      <c r="V1166" s="100" t="str">
        <f>IFERROR(INDEX($LD$4:$LD$18,MATCH('INPUT DATA'!U168,$LC$4:$LC$18,1)),"")</f>
        <v/>
      </c>
      <c r="W1166" s="100" t="str">
        <f>IFERROR(INDEX('INPUT DATA'!V$5:V$600,MATCH($B1166,'INPUT DATA'!$A$5:$A$600,FALSE)),"")</f>
        <v/>
      </c>
      <c r="X1166" s="100" t="str">
        <f>IFERROR(INDEX('INPUT DATA'!W$5:W$600,MATCH($B1166,'INPUT DATA'!$A$5:$A$600,FALSE)),"")</f>
        <v/>
      </c>
      <c r="Y1166" s="100" t="str">
        <f>IFERROR(INDEX('INPUT DATA'!X$5:X$600,MATCH($B1166,'INPUT DATA'!$A$5:$A$600,FALSE)),"")</f>
        <v/>
      </c>
      <c r="Z1166" s="100" t="str">
        <f>IFERROR(INDEX('INPUT DATA'!Y$5:Y$600,MATCH($B1166,'INPUT DATA'!$A$5:$A$600,FALSE)),"")</f>
        <v/>
      </c>
      <c r="AA1166" s="100" t="str">
        <f>IFERROR(INDEX('INPUT DATA'!Z$5:Z$600,MATCH($B1166,'INPUT DATA'!$A$5:$A$600,FALSE)),"")</f>
        <v/>
      </c>
      <c r="AB1166" s="100" t="str">
        <f>IFERROR(INDEX('INPUT DATA'!AA$5:AA$600,MATCH($B1166,'INPUT DATA'!$A$5:$A$600,FALSE)),"")</f>
        <v/>
      </c>
    </row>
    <row r="1167" spans="2:28" ht="15" customHeight="1" x14ac:dyDescent="0.25">
      <c r="B1167" s="115" t="str">
        <f>IF('INPUT INF'!A167="","",IF('INPUT INF'!E167="DROP","",'INPUT INF'!A167))</f>
        <v/>
      </c>
      <c r="C1167" s="115" t="str">
        <f>IFERROR(INDEX('INPUT INF'!B167:B765,MATCH(B1167,'INPUT INF'!A167:A765,FALSE)),"")</f>
        <v/>
      </c>
      <c r="E1167" s="100" t="str">
        <f>IFERROR(INDEX('INPUT DATA'!D$5:D$600,MATCH($B1167,'INPUT DATA'!$A$5:$A$600,FALSE)),"")</f>
        <v/>
      </c>
      <c r="F1167" s="100" t="str">
        <f>IFERROR(INDEX('INPUT DATA'!E$5:E$600,MATCH($B1167,'INPUT DATA'!$A$5:$A$600,FALSE)),"")</f>
        <v/>
      </c>
      <c r="G1167" s="100" t="str">
        <f>IFERROR(INDEX($LD$4:$LD$18,MATCH('INPUT DATA'!F169,$LC$4:$LC$18,1)),"")</f>
        <v/>
      </c>
      <c r="H1167" s="100" t="str">
        <f>IFERROR(INDEX('INPUT DATA'!G$6:G$600,MATCH($B1167,'INPUT DATA'!$A$5:$A$600,FALSE)),"")</f>
        <v/>
      </c>
      <c r="I1167" s="100" t="str">
        <f>IFERROR(INDEX('INPUT DATA'!H$5:H$600,MATCH($B1167,'INPUT DATA'!$A$5:$A$600,FALSE)),"")</f>
        <v/>
      </c>
      <c r="J1167" s="100" t="str">
        <f>IFERROR(INDEX($LD$4:$LD$18,MATCH('INPUT DATA'!I169,$LC$4:$LC$18,1)),"")</f>
        <v/>
      </c>
      <c r="K1167" s="100" t="str">
        <f>IFERROR(INDEX('INPUT DATA'!J$5:J$600,MATCH($B1167,'INPUT DATA'!$A$5:$A$600,FALSE)),"")</f>
        <v/>
      </c>
      <c r="L1167" s="100" t="str">
        <f>IFERROR(INDEX('INPUT DATA'!K$5:K$600,MATCH($B1167,'INPUT DATA'!$A$5:$A$600,FALSE)),"")</f>
        <v/>
      </c>
      <c r="M1167" s="100" t="str">
        <f>IFERROR(INDEX($LD$4:$LD$18,MATCH('INPUT DATA'!L169,$LC$4:$LC$18,1)),"")</f>
        <v/>
      </c>
      <c r="N1167" s="100" t="str">
        <f>IFERROR(INDEX('INPUT DATA'!M$5:M$600,MATCH($B1167,'INPUT DATA'!$A$5:$A$600,FALSE)),"")</f>
        <v/>
      </c>
      <c r="O1167" s="100" t="str">
        <f>IFERROR(INDEX('INPUT DATA'!N$5:N$600,MATCH($B1167,'INPUT DATA'!$A$5:$A$600,FALSE)),"")</f>
        <v/>
      </c>
      <c r="P1167" s="100" t="str">
        <f>IFERROR(INDEX($LD$4:$LD$18,MATCH('INPUT DATA'!O169,$LC$4:$LC$18,1)),"")</f>
        <v/>
      </c>
      <c r="Q1167" s="100" t="str">
        <f>IFERROR(INDEX('INPUT DATA'!P$5:P$600,MATCH($B1167,'INPUT DATA'!$A$5:$A$600,FALSE)),"")</f>
        <v/>
      </c>
      <c r="R1167" s="100" t="str">
        <f>IFERROR(INDEX('INPUT DATA'!Q$5:Q$600,MATCH($B1167,'INPUT DATA'!$A$5:$A$600,FALSE)),"")</f>
        <v/>
      </c>
      <c r="S1167" s="100" t="str">
        <f>IFERROR(INDEX($LD$4:$LD$18,MATCH('INPUT DATA'!R169,$LC$4:$LC$18,1)),"")</f>
        <v/>
      </c>
      <c r="T1167" s="100" t="str">
        <f>IFERROR(INDEX('INPUT DATA'!S$5:S$600,MATCH($B1167,'INPUT DATA'!$A$5:$A$600,FALSE)),"")</f>
        <v/>
      </c>
      <c r="U1167" s="100" t="str">
        <f>IFERROR(INDEX('INPUT DATA'!T$5:T$600,MATCH($B1167,'INPUT DATA'!$A$5:$A$600,FALSE)),"")</f>
        <v/>
      </c>
      <c r="V1167" s="100" t="str">
        <f>IFERROR(INDEX($LD$4:$LD$18,MATCH('INPUT DATA'!U169,$LC$4:$LC$18,1)),"")</f>
        <v/>
      </c>
      <c r="W1167" s="100" t="str">
        <f>IFERROR(INDEX('INPUT DATA'!V$5:V$600,MATCH($B1167,'INPUT DATA'!$A$5:$A$600,FALSE)),"")</f>
        <v/>
      </c>
      <c r="X1167" s="100" t="str">
        <f>IFERROR(INDEX('INPUT DATA'!W$5:W$600,MATCH($B1167,'INPUT DATA'!$A$5:$A$600,FALSE)),"")</f>
        <v/>
      </c>
      <c r="Y1167" s="100" t="str">
        <f>IFERROR(INDEX('INPUT DATA'!X$5:X$600,MATCH($B1167,'INPUT DATA'!$A$5:$A$600,FALSE)),"")</f>
        <v/>
      </c>
      <c r="Z1167" s="100" t="str">
        <f>IFERROR(INDEX('INPUT DATA'!Y$5:Y$600,MATCH($B1167,'INPUT DATA'!$A$5:$A$600,FALSE)),"")</f>
        <v/>
      </c>
      <c r="AA1167" s="100" t="str">
        <f>IFERROR(INDEX('INPUT DATA'!Z$5:Z$600,MATCH($B1167,'INPUT DATA'!$A$5:$A$600,FALSE)),"")</f>
        <v/>
      </c>
      <c r="AB1167" s="100" t="str">
        <f>IFERROR(INDEX('INPUT DATA'!AA$5:AA$600,MATCH($B1167,'INPUT DATA'!$A$5:$A$600,FALSE)),"")</f>
        <v/>
      </c>
    </row>
    <row r="1168" spans="2:28" ht="15" customHeight="1" x14ac:dyDescent="0.25">
      <c r="B1168" s="115" t="str">
        <f>IF('INPUT INF'!A168="","",IF('INPUT INF'!E168="DROP","",'INPUT INF'!A168))</f>
        <v/>
      </c>
      <c r="C1168" s="115" t="str">
        <f>IFERROR(INDEX('INPUT INF'!B168:B766,MATCH(B1168,'INPUT INF'!A168:A766,FALSE)),"")</f>
        <v/>
      </c>
      <c r="E1168" s="100" t="str">
        <f>IFERROR(INDEX('INPUT DATA'!D$5:D$600,MATCH($B1168,'INPUT DATA'!$A$5:$A$600,FALSE)),"")</f>
        <v/>
      </c>
      <c r="F1168" s="100" t="str">
        <f>IFERROR(INDEX('INPUT DATA'!E$5:E$600,MATCH($B1168,'INPUT DATA'!$A$5:$A$600,FALSE)),"")</f>
        <v/>
      </c>
      <c r="G1168" s="100" t="str">
        <f>IFERROR(INDEX($LD$4:$LD$18,MATCH('INPUT DATA'!F170,$LC$4:$LC$18,1)),"")</f>
        <v/>
      </c>
      <c r="H1168" s="100" t="str">
        <f>IFERROR(INDEX('INPUT DATA'!G$6:G$600,MATCH($B1168,'INPUT DATA'!$A$5:$A$600,FALSE)),"")</f>
        <v/>
      </c>
      <c r="I1168" s="100" t="str">
        <f>IFERROR(INDEX('INPUT DATA'!H$5:H$600,MATCH($B1168,'INPUT DATA'!$A$5:$A$600,FALSE)),"")</f>
        <v/>
      </c>
      <c r="J1168" s="100" t="str">
        <f>IFERROR(INDEX($LD$4:$LD$18,MATCH('INPUT DATA'!I170,$LC$4:$LC$18,1)),"")</f>
        <v/>
      </c>
      <c r="K1168" s="100" t="str">
        <f>IFERROR(INDEX('INPUT DATA'!J$5:J$600,MATCH($B1168,'INPUT DATA'!$A$5:$A$600,FALSE)),"")</f>
        <v/>
      </c>
      <c r="L1168" s="100" t="str">
        <f>IFERROR(INDEX('INPUT DATA'!K$5:K$600,MATCH($B1168,'INPUT DATA'!$A$5:$A$600,FALSE)),"")</f>
        <v/>
      </c>
      <c r="M1168" s="100" t="str">
        <f>IFERROR(INDEX($LD$4:$LD$18,MATCH('INPUT DATA'!L170,$LC$4:$LC$18,1)),"")</f>
        <v/>
      </c>
      <c r="N1168" s="100" t="str">
        <f>IFERROR(INDEX('INPUT DATA'!M$5:M$600,MATCH($B1168,'INPUT DATA'!$A$5:$A$600,FALSE)),"")</f>
        <v/>
      </c>
      <c r="O1168" s="100" t="str">
        <f>IFERROR(INDEX('INPUT DATA'!N$5:N$600,MATCH($B1168,'INPUT DATA'!$A$5:$A$600,FALSE)),"")</f>
        <v/>
      </c>
      <c r="P1168" s="100" t="str">
        <f>IFERROR(INDEX($LD$4:$LD$18,MATCH('INPUT DATA'!O170,$LC$4:$LC$18,1)),"")</f>
        <v/>
      </c>
      <c r="Q1168" s="100" t="str">
        <f>IFERROR(INDEX('INPUT DATA'!P$5:P$600,MATCH($B1168,'INPUT DATA'!$A$5:$A$600,FALSE)),"")</f>
        <v/>
      </c>
      <c r="R1168" s="100" t="str">
        <f>IFERROR(INDEX('INPUT DATA'!Q$5:Q$600,MATCH($B1168,'INPUT DATA'!$A$5:$A$600,FALSE)),"")</f>
        <v/>
      </c>
      <c r="S1168" s="100" t="str">
        <f>IFERROR(INDEX($LD$4:$LD$18,MATCH('INPUT DATA'!R170,$LC$4:$LC$18,1)),"")</f>
        <v/>
      </c>
      <c r="T1168" s="100" t="str">
        <f>IFERROR(INDEX('INPUT DATA'!S$5:S$600,MATCH($B1168,'INPUT DATA'!$A$5:$A$600,FALSE)),"")</f>
        <v/>
      </c>
      <c r="U1168" s="100" t="str">
        <f>IFERROR(INDEX('INPUT DATA'!T$5:T$600,MATCH($B1168,'INPUT DATA'!$A$5:$A$600,FALSE)),"")</f>
        <v/>
      </c>
      <c r="V1168" s="100" t="str">
        <f>IFERROR(INDEX($LD$4:$LD$18,MATCH('INPUT DATA'!U170,$LC$4:$LC$18,1)),"")</f>
        <v/>
      </c>
      <c r="W1168" s="100" t="str">
        <f>IFERROR(INDEX('INPUT DATA'!V$5:V$600,MATCH($B1168,'INPUT DATA'!$A$5:$A$600,FALSE)),"")</f>
        <v/>
      </c>
      <c r="X1168" s="100" t="str">
        <f>IFERROR(INDEX('INPUT DATA'!W$5:W$600,MATCH($B1168,'INPUT DATA'!$A$5:$A$600,FALSE)),"")</f>
        <v/>
      </c>
      <c r="Y1168" s="100" t="str">
        <f>IFERROR(INDEX('INPUT DATA'!X$5:X$600,MATCH($B1168,'INPUT DATA'!$A$5:$A$600,FALSE)),"")</f>
        <v/>
      </c>
      <c r="Z1168" s="100" t="str">
        <f>IFERROR(INDEX('INPUT DATA'!Y$5:Y$600,MATCH($B1168,'INPUT DATA'!$A$5:$A$600,FALSE)),"")</f>
        <v/>
      </c>
      <c r="AA1168" s="100" t="str">
        <f>IFERROR(INDEX('INPUT DATA'!Z$5:Z$600,MATCH($B1168,'INPUT DATA'!$A$5:$A$600,FALSE)),"")</f>
        <v/>
      </c>
      <c r="AB1168" s="100" t="str">
        <f>IFERROR(INDEX('INPUT DATA'!AA$5:AA$600,MATCH($B1168,'INPUT DATA'!$A$5:$A$600,FALSE)),"")</f>
        <v/>
      </c>
    </row>
    <row r="1169" spans="2:28" ht="15" customHeight="1" x14ac:dyDescent="0.25">
      <c r="B1169" s="115" t="str">
        <f>IF('INPUT INF'!A169="","",IF('INPUT INF'!E169="DROP","",'INPUT INF'!A169))</f>
        <v/>
      </c>
      <c r="C1169" s="115" t="str">
        <f>IFERROR(INDEX('INPUT INF'!B169:B767,MATCH(B1169,'INPUT INF'!A169:A767,FALSE)),"")</f>
        <v/>
      </c>
      <c r="E1169" s="100" t="str">
        <f>IFERROR(INDEX('INPUT DATA'!D$5:D$600,MATCH($B1169,'INPUT DATA'!$A$5:$A$600,FALSE)),"")</f>
        <v/>
      </c>
      <c r="F1169" s="100" t="str">
        <f>IFERROR(INDEX('INPUT DATA'!E$5:E$600,MATCH($B1169,'INPUT DATA'!$A$5:$A$600,FALSE)),"")</f>
        <v/>
      </c>
      <c r="G1169" s="100" t="str">
        <f>IFERROR(INDEX($LD$4:$LD$18,MATCH('INPUT DATA'!F171,$LC$4:$LC$18,1)),"")</f>
        <v/>
      </c>
      <c r="H1169" s="100" t="str">
        <f>IFERROR(INDEX('INPUT DATA'!G$6:G$600,MATCH($B1169,'INPUT DATA'!$A$5:$A$600,FALSE)),"")</f>
        <v/>
      </c>
      <c r="I1169" s="100" t="str">
        <f>IFERROR(INDEX('INPUT DATA'!H$5:H$600,MATCH($B1169,'INPUT DATA'!$A$5:$A$600,FALSE)),"")</f>
        <v/>
      </c>
      <c r="J1169" s="100" t="str">
        <f>IFERROR(INDEX($LD$4:$LD$18,MATCH('INPUT DATA'!I171,$LC$4:$LC$18,1)),"")</f>
        <v/>
      </c>
      <c r="K1169" s="100" t="str">
        <f>IFERROR(INDEX('INPUT DATA'!J$5:J$600,MATCH($B1169,'INPUT DATA'!$A$5:$A$600,FALSE)),"")</f>
        <v/>
      </c>
      <c r="L1169" s="100" t="str">
        <f>IFERROR(INDEX('INPUT DATA'!K$5:K$600,MATCH($B1169,'INPUT DATA'!$A$5:$A$600,FALSE)),"")</f>
        <v/>
      </c>
      <c r="M1169" s="100" t="str">
        <f>IFERROR(INDEX($LD$4:$LD$18,MATCH('INPUT DATA'!L171,$LC$4:$LC$18,1)),"")</f>
        <v/>
      </c>
      <c r="N1169" s="100" t="str">
        <f>IFERROR(INDEX('INPUT DATA'!M$5:M$600,MATCH($B1169,'INPUT DATA'!$A$5:$A$600,FALSE)),"")</f>
        <v/>
      </c>
      <c r="O1169" s="100" t="str">
        <f>IFERROR(INDEX('INPUT DATA'!N$5:N$600,MATCH($B1169,'INPUT DATA'!$A$5:$A$600,FALSE)),"")</f>
        <v/>
      </c>
      <c r="P1169" s="100" t="str">
        <f>IFERROR(INDEX($LD$4:$LD$18,MATCH('INPUT DATA'!O171,$LC$4:$LC$18,1)),"")</f>
        <v/>
      </c>
      <c r="Q1169" s="100" t="str">
        <f>IFERROR(INDEX('INPUT DATA'!P$5:P$600,MATCH($B1169,'INPUT DATA'!$A$5:$A$600,FALSE)),"")</f>
        <v/>
      </c>
      <c r="R1169" s="100" t="str">
        <f>IFERROR(INDEX('INPUT DATA'!Q$5:Q$600,MATCH($B1169,'INPUT DATA'!$A$5:$A$600,FALSE)),"")</f>
        <v/>
      </c>
      <c r="S1169" s="100" t="str">
        <f>IFERROR(INDEX($LD$4:$LD$18,MATCH('INPUT DATA'!R171,$LC$4:$LC$18,1)),"")</f>
        <v/>
      </c>
      <c r="T1169" s="100" t="str">
        <f>IFERROR(INDEX('INPUT DATA'!S$5:S$600,MATCH($B1169,'INPUT DATA'!$A$5:$A$600,FALSE)),"")</f>
        <v/>
      </c>
      <c r="U1169" s="100" t="str">
        <f>IFERROR(INDEX('INPUT DATA'!T$5:T$600,MATCH($B1169,'INPUT DATA'!$A$5:$A$600,FALSE)),"")</f>
        <v/>
      </c>
      <c r="V1169" s="100" t="str">
        <f>IFERROR(INDEX($LD$4:$LD$18,MATCH('INPUT DATA'!U171,$LC$4:$LC$18,1)),"")</f>
        <v/>
      </c>
      <c r="W1169" s="100" t="str">
        <f>IFERROR(INDEX('INPUT DATA'!V$5:V$600,MATCH($B1169,'INPUT DATA'!$A$5:$A$600,FALSE)),"")</f>
        <v/>
      </c>
      <c r="X1169" s="100" t="str">
        <f>IFERROR(INDEX('INPUT DATA'!W$5:W$600,MATCH($B1169,'INPUT DATA'!$A$5:$A$600,FALSE)),"")</f>
        <v/>
      </c>
      <c r="Y1169" s="100" t="str">
        <f>IFERROR(INDEX('INPUT DATA'!X$5:X$600,MATCH($B1169,'INPUT DATA'!$A$5:$A$600,FALSE)),"")</f>
        <v/>
      </c>
      <c r="Z1169" s="100" t="str">
        <f>IFERROR(INDEX('INPUT DATA'!Y$5:Y$600,MATCH($B1169,'INPUT DATA'!$A$5:$A$600,FALSE)),"")</f>
        <v/>
      </c>
      <c r="AA1169" s="100" t="str">
        <f>IFERROR(INDEX('INPUT DATA'!Z$5:Z$600,MATCH($B1169,'INPUT DATA'!$A$5:$A$600,FALSE)),"")</f>
        <v/>
      </c>
      <c r="AB1169" s="100" t="str">
        <f>IFERROR(INDEX('INPUT DATA'!AA$5:AA$600,MATCH($B1169,'INPUT DATA'!$A$5:$A$600,FALSE)),"")</f>
        <v/>
      </c>
    </row>
    <row r="1170" spans="2:28" ht="15" customHeight="1" x14ac:dyDescent="0.25">
      <c r="B1170" s="115" t="str">
        <f>IF('INPUT INF'!A170="","",IF('INPUT INF'!E170="DROP","",'INPUT INF'!A170))</f>
        <v/>
      </c>
      <c r="C1170" s="115" t="str">
        <f>IFERROR(INDEX('INPUT INF'!B170:B768,MATCH(B1170,'INPUT INF'!A170:A768,FALSE)),"")</f>
        <v/>
      </c>
      <c r="E1170" s="100" t="str">
        <f>IFERROR(INDEX('INPUT DATA'!D$5:D$600,MATCH($B1170,'INPUT DATA'!$A$5:$A$600,FALSE)),"")</f>
        <v/>
      </c>
      <c r="F1170" s="100" t="str">
        <f>IFERROR(INDEX('INPUT DATA'!E$5:E$600,MATCH($B1170,'INPUT DATA'!$A$5:$A$600,FALSE)),"")</f>
        <v/>
      </c>
      <c r="G1170" s="100" t="str">
        <f>IFERROR(INDEX($LD$4:$LD$18,MATCH('INPUT DATA'!F172,$LC$4:$LC$18,1)),"")</f>
        <v/>
      </c>
      <c r="H1170" s="100" t="str">
        <f>IFERROR(INDEX('INPUT DATA'!G$6:G$600,MATCH($B1170,'INPUT DATA'!$A$5:$A$600,FALSE)),"")</f>
        <v/>
      </c>
      <c r="I1170" s="100" t="str">
        <f>IFERROR(INDEX('INPUT DATA'!H$5:H$600,MATCH($B1170,'INPUT DATA'!$A$5:$A$600,FALSE)),"")</f>
        <v/>
      </c>
      <c r="J1170" s="100" t="str">
        <f>IFERROR(INDEX($LD$4:$LD$18,MATCH('INPUT DATA'!I172,$LC$4:$LC$18,1)),"")</f>
        <v/>
      </c>
      <c r="K1170" s="100" t="str">
        <f>IFERROR(INDEX('INPUT DATA'!J$5:J$600,MATCH($B1170,'INPUT DATA'!$A$5:$A$600,FALSE)),"")</f>
        <v/>
      </c>
      <c r="L1170" s="100" t="str">
        <f>IFERROR(INDEX('INPUT DATA'!K$5:K$600,MATCH($B1170,'INPUT DATA'!$A$5:$A$600,FALSE)),"")</f>
        <v/>
      </c>
      <c r="M1170" s="100" t="str">
        <f>IFERROR(INDEX($LD$4:$LD$18,MATCH('INPUT DATA'!L172,$LC$4:$LC$18,1)),"")</f>
        <v/>
      </c>
      <c r="N1170" s="100" t="str">
        <f>IFERROR(INDEX('INPUT DATA'!M$5:M$600,MATCH($B1170,'INPUT DATA'!$A$5:$A$600,FALSE)),"")</f>
        <v/>
      </c>
      <c r="O1170" s="100" t="str">
        <f>IFERROR(INDEX('INPUT DATA'!N$5:N$600,MATCH($B1170,'INPUT DATA'!$A$5:$A$600,FALSE)),"")</f>
        <v/>
      </c>
      <c r="P1170" s="100" t="str">
        <f>IFERROR(INDEX($LD$4:$LD$18,MATCH('INPUT DATA'!O172,$LC$4:$LC$18,1)),"")</f>
        <v/>
      </c>
      <c r="Q1170" s="100" t="str">
        <f>IFERROR(INDEX('INPUT DATA'!P$5:P$600,MATCH($B1170,'INPUT DATA'!$A$5:$A$600,FALSE)),"")</f>
        <v/>
      </c>
      <c r="R1170" s="100" t="str">
        <f>IFERROR(INDEX('INPUT DATA'!Q$5:Q$600,MATCH($B1170,'INPUT DATA'!$A$5:$A$600,FALSE)),"")</f>
        <v/>
      </c>
      <c r="S1170" s="100" t="str">
        <f>IFERROR(INDEX($LD$4:$LD$18,MATCH('INPUT DATA'!R172,$LC$4:$LC$18,1)),"")</f>
        <v/>
      </c>
      <c r="T1170" s="100" t="str">
        <f>IFERROR(INDEX('INPUT DATA'!S$5:S$600,MATCH($B1170,'INPUT DATA'!$A$5:$A$600,FALSE)),"")</f>
        <v/>
      </c>
      <c r="U1170" s="100" t="str">
        <f>IFERROR(INDEX('INPUT DATA'!T$5:T$600,MATCH($B1170,'INPUT DATA'!$A$5:$A$600,FALSE)),"")</f>
        <v/>
      </c>
      <c r="V1170" s="100" t="str">
        <f>IFERROR(INDEX($LD$4:$LD$18,MATCH('INPUT DATA'!U172,$LC$4:$LC$18,1)),"")</f>
        <v/>
      </c>
      <c r="W1170" s="100" t="str">
        <f>IFERROR(INDEX('INPUT DATA'!V$5:V$600,MATCH($B1170,'INPUT DATA'!$A$5:$A$600,FALSE)),"")</f>
        <v/>
      </c>
      <c r="X1170" s="100" t="str">
        <f>IFERROR(INDEX('INPUT DATA'!W$5:W$600,MATCH($B1170,'INPUT DATA'!$A$5:$A$600,FALSE)),"")</f>
        <v/>
      </c>
      <c r="Y1170" s="100" t="str">
        <f>IFERROR(INDEX('INPUT DATA'!X$5:X$600,MATCH($B1170,'INPUT DATA'!$A$5:$A$600,FALSE)),"")</f>
        <v/>
      </c>
      <c r="Z1170" s="100" t="str">
        <f>IFERROR(INDEX('INPUT DATA'!Y$5:Y$600,MATCH($B1170,'INPUT DATA'!$A$5:$A$600,FALSE)),"")</f>
        <v/>
      </c>
      <c r="AA1170" s="100" t="str">
        <f>IFERROR(INDEX('INPUT DATA'!Z$5:Z$600,MATCH($B1170,'INPUT DATA'!$A$5:$A$600,FALSE)),"")</f>
        <v/>
      </c>
      <c r="AB1170" s="100" t="str">
        <f>IFERROR(INDEX('INPUT DATA'!AA$5:AA$600,MATCH($B1170,'INPUT DATA'!$A$5:$A$600,FALSE)),"")</f>
        <v/>
      </c>
    </row>
    <row r="1171" spans="2:28" ht="15" customHeight="1" x14ac:dyDescent="0.25">
      <c r="B1171" s="115" t="str">
        <f>IF('INPUT INF'!A171="","",IF('INPUT INF'!E171="DROP","",'INPUT INF'!A171))</f>
        <v/>
      </c>
      <c r="C1171" s="115" t="str">
        <f>IFERROR(INDEX('INPUT INF'!B171:B769,MATCH(B1171,'INPUT INF'!A171:A769,FALSE)),"")</f>
        <v/>
      </c>
      <c r="E1171" s="100" t="str">
        <f>IFERROR(INDEX('INPUT DATA'!D$5:D$600,MATCH($B1171,'INPUT DATA'!$A$5:$A$600,FALSE)),"")</f>
        <v/>
      </c>
      <c r="F1171" s="100" t="str">
        <f>IFERROR(INDEX('INPUT DATA'!E$5:E$600,MATCH($B1171,'INPUT DATA'!$A$5:$A$600,FALSE)),"")</f>
        <v/>
      </c>
      <c r="G1171" s="100" t="str">
        <f>IFERROR(INDEX($LD$4:$LD$18,MATCH('INPUT DATA'!F173,$LC$4:$LC$18,1)),"")</f>
        <v/>
      </c>
      <c r="H1171" s="100" t="str">
        <f>IFERROR(INDEX('INPUT DATA'!G$6:G$600,MATCH($B1171,'INPUT DATA'!$A$5:$A$600,FALSE)),"")</f>
        <v/>
      </c>
      <c r="I1171" s="100" t="str">
        <f>IFERROR(INDEX('INPUT DATA'!H$5:H$600,MATCH($B1171,'INPUT DATA'!$A$5:$A$600,FALSE)),"")</f>
        <v/>
      </c>
      <c r="J1171" s="100" t="str">
        <f>IFERROR(INDEX($LD$4:$LD$18,MATCH('INPUT DATA'!I173,$LC$4:$LC$18,1)),"")</f>
        <v/>
      </c>
      <c r="K1171" s="100" t="str">
        <f>IFERROR(INDEX('INPUT DATA'!J$5:J$600,MATCH($B1171,'INPUT DATA'!$A$5:$A$600,FALSE)),"")</f>
        <v/>
      </c>
      <c r="L1171" s="100" t="str">
        <f>IFERROR(INDEX('INPUT DATA'!K$5:K$600,MATCH($B1171,'INPUT DATA'!$A$5:$A$600,FALSE)),"")</f>
        <v/>
      </c>
      <c r="M1171" s="100" t="str">
        <f>IFERROR(INDEX($LD$4:$LD$18,MATCH('INPUT DATA'!L173,$LC$4:$LC$18,1)),"")</f>
        <v/>
      </c>
      <c r="N1171" s="100" t="str">
        <f>IFERROR(INDEX('INPUT DATA'!M$5:M$600,MATCH($B1171,'INPUT DATA'!$A$5:$A$600,FALSE)),"")</f>
        <v/>
      </c>
      <c r="O1171" s="100" t="str">
        <f>IFERROR(INDEX('INPUT DATA'!N$5:N$600,MATCH($B1171,'INPUT DATA'!$A$5:$A$600,FALSE)),"")</f>
        <v/>
      </c>
      <c r="P1171" s="100" t="str">
        <f>IFERROR(INDEX($LD$4:$LD$18,MATCH('INPUT DATA'!O173,$LC$4:$LC$18,1)),"")</f>
        <v/>
      </c>
      <c r="Q1171" s="100" t="str">
        <f>IFERROR(INDEX('INPUT DATA'!P$5:P$600,MATCH($B1171,'INPUT DATA'!$A$5:$A$600,FALSE)),"")</f>
        <v/>
      </c>
      <c r="R1171" s="100" t="str">
        <f>IFERROR(INDEX('INPUT DATA'!Q$5:Q$600,MATCH($B1171,'INPUT DATA'!$A$5:$A$600,FALSE)),"")</f>
        <v/>
      </c>
      <c r="S1171" s="100" t="str">
        <f>IFERROR(INDEX($LD$4:$LD$18,MATCH('INPUT DATA'!R173,$LC$4:$LC$18,1)),"")</f>
        <v/>
      </c>
      <c r="T1171" s="100" t="str">
        <f>IFERROR(INDEX('INPUT DATA'!S$5:S$600,MATCH($B1171,'INPUT DATA'!$A$5:$A$600,FALSE)),"")</f>
        <v/>
      </c>
      <c r="U1171" s="100" t="str">
        <f>IFERROR(INDEX('INPUT DATA'!T$5:T$600,MATCH($B1171,'INPUT DATA'!$A$5:$A$600,FALSE)),"")</f>
        <v/>
      </c>
      <c r="V1171" s="100" t="str">
        <f>IFERROR(INDEX($LD$4:$LD$18,MATCH('INPUT DATA'!U173,$LC$4:$LC$18,1)),"")</f>
        <v/>
      </c>
      <c r="W1171" s="100" t="str">
        <f>IFERROR(INDEX('INPUT DATA'!V$5:V$600,MATCH($B1171,'INPUT DATA'!$A$5:$A$600,FALSE)),"")</f>
        <v/>
      </c>
      <c r="X1171" s="100" t="str">
        <f>IFERROR(INDEX('INPUT DATA'!W$5:W$600,MATCH($B1171,'INPUT DATA'!$A$5:$A$600,FALSE)),"")</f>
        <v/>
      </c>
      <c r="Y1171" s="100" t="str">
        <f>IFERROR(INDEX('INPUT DATA'!X$5:X$600,MATCH($B1171,'INPUT DATA'!$A$5:$A$600,FALSE)),"")</f>
        <v/>
      </c>
      <c r="Z1171" s="100" t="str">
        <f>IFERROR(INDEX('INPUT DATA'!Y$5:Y$600,MATCH($B1171,'INPUT DATA'!$A$5:$A$600,FALSE)),"")</f>
        <v/>
      </c>
      <c r="AA1171" s="100" t="str">
        <f>IFERROR(INDEX('INPUT DATA'!Z$5:Z$600,MATCH($B1171,'INPUT DATA'!$A$5:$A$600,FALSE)),"")</f>
        <v/>
      </c>
      <c r="AB1171" s="100" t="str">
        <f>IFERROR(INDEX('INPUT DATA'!AA$5:AA$600,MATCH($B1171,'INPUT DATA'!$A$5:$A$600,FALSE)),"")</f>
        <v/>
      </c>
    </row>
    <row r="1172" spans="2:28" ht="15" customHeight="1" x14ac:dyDescent="0.25">
      <c r="B1172" s="115" t="str">
        <f>IF('INPUT INF'!A172="","",IF('INPUT INF'!E172="DROP","",'INPUT INF'!A172))</f>
        <v/>
      </c>
      <c r="C1172" s="115" t="str">
        <f>IFERROR(INDEX('INPUT INF'!B172:B770,MATCH(B1172,'INPUT INF'!A172:A770,FALSE)),"")</f>
        <v/>
      </c>
      <c r="E1172" s="100" t="str">
        <f>IFERROR(INDEX('INPUT DATA'!D$5:D$600,MATCH($B1172,'INPUT DATA'!$A$5:$A$600,FALSE)),"")</f>
        <v/>
      </c>
      <c r="F1172" s="100" t="str">
        <f>IFERROR(INDEX('INPUT DATA'!E$5:E$600,MATCH($B1172,'INPUT DATA'!$A$5:$A$600,FALSE)),"")</f>
        <v/>
      </c>
      <c r="G1172" s="100" t="str">
        <f>IFERROR(INDEX($LD$4:$LD$18,MATCH('INPUT DATA'!F174,$LC$4:$LC$18,1)),"")</f>
        <v/>
      </c>
      <c r="H1172" s="100" t="str">
        <f>IFERROR(INDEX('INPUT DATA'!G$6:G$600,MATCH($B1172,'INPUT DATA'!$A$5:$A$600,FALSE)),"")</f>
        <v/>
      </c>
      <c r="I1172" s="100" t="str">
        <f>IFERROR(INDEX('INPUT DATA'!H$5:H$600,MATCH($B1172,'INPUT DATA'!$A$5:$A$600,FALSE)),"")</f>
        <v/>
      </c>
      <c r="J1172" s="100" t="str">
        <f>IFERROR(INDEX($LD$4:$LD$18,MATCH('INPUT DATA'!I174,$LC$4:$LC$18,1)),"")</f>
        <v/>
      </c>
      <c r="K1172" s="100" t="str">
        <f>IFERROR(INDEX('INPUT DATA'!J$5:J$600,MATCH($B1172,'INPUT DATA'!$A$5:$A$600,FALSE)),"")</f>
        <v/>
      </c>
      <c r="L1172" s="100" t="str">
        <f>IFERROR(INDEX('INPUT DATA'!K$5:K$600,MATCH($B1172,'INPUT DATA'!$A$5:$A$600,FALSE)),"")</f>
        <v/>
      </c>
      <c r="M1172" s="100" t="str">
        <f>IFERROR(INDEX($LD$4:$LD$18,MATCH('INPUT DATA'!L174,$LC$4:$LC$18,1)),"")</f>
        <v/>
      </c>
      <c r="N1172" s="100" t="str">
        <f>IFERROR(INDEX('INPUT DATA'!M$5:M$600,MATCH($B1172,'INPUT DATA'!$A$5:$A$600,FALSE)),"")</f>
        <v/>
      </c>
      <c r="O1172" s="100" t="str">
        <f>IFERROR(INDEX('INPUT DATA'!N$5:N$600,MATCH($B1172,'INPUT DATA'!$A$5:$A$600,FALSE)),"")</f>
        <v/>
      </c>
      <c r="P1172" s="100" t="str">
        <f>IFERROR(INDEX($LD$4:$LD$18,MATCH('INPUT DATA'!O174,$LC$4:$LC$18,1)),"")</f>
        <v/>
      </c>
      <c r="Q1172" s="100" t="str">
        <f>IFERROR(INDEX('INPUT DATA'!P$5:P$600,MATCH($B1172,'INPUT DATA'!$A$5:$A$600,FALSE)),"")</f>
        <v/>
      </c>
      <c r="R1172" s="100" t="str">
        <f>IFERROR(INDEX('INPUT DATA'!Q$5:Q$600,MATCH($B1172,'INPUT DATA'!$A$5:$A$600,FALSE)),"")</f>
        <v/>
      </c>
      <c r="S1172" s="100" t="str">
        <f>IFERROR(INDEX($LD$4:$LD$18,MATCH('INPUT DATA'!R174,$LC$4:$LC$18,1)),"")</f>
        <v/>
      </c>
      <c r="T1172" s="100" t="str">
        <f>IFERROR(INDEX('INPUT DATA'!S$5:S$600,MATCH($B1172,'INPUT DATA'!$A$5:$A$600,FALSE)),"")</f>
        <v/>
      </c>
      <c r="U1172" s="100" t="str">
        <f>IFERROR(INDEX('INPUT DATA'!T$5:T$600,MATCH($B1172,'INPUT DATA'!$A$5:$A$600,FALSE)),"")</f>
        <v/>
      </c>
      <c r="V1172" s="100" t="str">
        <f>IFERROR(INDEX($LD$4:$LD$18,MATCH('INPUT DATA'!U174,$LC$4:$LC$18,1)),"")</f>
        <v/>
      </c>
      <c r="W1172" s="100" t="str">
        <f>IFERROR(INDEX('INPUT DATA'!V$5:V$600,MATCH($B1172,'INPUT DATA'!$A$5:$A$600,FALSE)),"")</f>
        <v/>
      </c>
      <c r="X1172" s="100" t="str">
        <f>IFERROR(INDEX('INPUT DATA'!W$5:W$600,MATCH($B1172,'INPUT DATA'!$A$5:$A$600,FALSE)),"")</f>
        <v/>
      </c>
      <c r="Y1172" s="100" t="str">
        <f>IFERROR(INDEX('INPUT DATA'!X$5:X$600,MATCH($B1172,'INPUT DATA'!$A$5:$A$600,FALSE)),"")</f>
        <v/>
      </c>
      <c r="Z1172" s="100" t="str">
        <f>IFERROR(INDEX('INPUT DATA'!Y$5:Y$600,MATCH($B1172,'INPUT DATA'!$A$5:$A$600,FALSE)),"")</f>
        <v/>
      </c>
      <c r="AA1172" s="100" t="str">
        <f>IFERROR(INDEX('INPUT DATA'!Z$5:Z$600,MATCH($B1172,'INPUT DATA'!$A$5:$A$600,FALSE)),"")</f>
        <v/>
      </c>
      <c r="AB1172" s="100" t="str">
        <f>IFERROR(INDEX('INPUT DATA'!AA$5:AA$600,MATCH($B1172,'INPUT DATA'!$A$5:$A$600,FALSE)),"")</f>
        <v/>
      </c>
    </row>
    <row r="1173" spans="2:28" ht="15" customHeight="1" x14ac:dyDescent="0.25">
      <c r="B1173" s="115" t="str">
        <f>IF('INPUT INF'!A173="","",IF('INPUT INF'!E173="DROP","",'INPUT INF'!A173))</f>
        <v/>
      </c>
      <c r="C1173" s="115" t="str">
        <f>IFERROR(INDEX('INPUT INF'!B173:B771,MATCH(B1173,'INPUT INF'!A173:A771,FALSE)),"")</f>
        <v/>
      </c>
      <c r="E1173" s="100" t="str">
        <f>IFERROR(INDEX('INPUT DATA'!D$5:D$600,MATCH($B1173,'INPUT DATA'!$A$5:$A$600,FALSE)),"")</f>
        <v/>
      </c>
      <c r="F1173" s="100" t="str">
        <f>IFERROR(INDEX('INPUT DATA'!E$5:E$600,MATCH($B1173,'INPUT DATA'!$A$5:$A$600,FALSE)),"")</f>
        <v/>
      </c>
      <c r="G1173" s="100" t="str">
        <f>IFERROR(INDEX($LD$4:$LD$18,MATCH('INPUT DATA'!F175,$LC$4:$LC$18,1)),"")</f>
        <v/>
      </c>
      <c r="H1173" s="100" t="str">
        <f>IFERROR(INDEX('INPUT DATA'!G$6:G$600,MATCH($B1173,'INPUT DATA'!$A$5:$A$600,FALSE)),"")</f>
        <v/>
      </c>
      <c r="I1173" s="100" t="str">
        <f>IFERROR(INDEX('INPUT DATA'!H$5:H$600,MATCH($B1173,'INPUT DATA'!$A$5:$A$600,FALSE)),"")</f>
        <v/>
      </c>
      <c r="J1173" s="100" t="str">
        <f>IFERROR(INDEX($LD$4:$LD$18,MATCH('INPUT DATA'!I175,$LC$4:$LC$18,1)),"")</f>
        <v/>
      </c>
      <c r="K1173" s="100" t="str">
        <f>IFERROR(INDEX('INPUT DATA'!J$5:J$600,MATCH($B1173,'INPUT DATA'!$A$5:$A$600,FALSE)),"")</f>
        <v/>
      </c>
      <c r="L1173" s="100" t="str">
        <f>IFERROR(INDEX('INPUT DATA'!K$5:K$600,MATCH($B1173,'INPUT DATA'!$A$5:$A$600,FALSE)),"")</f>
        <v/>
      </c>
      <c r="M1173" s="100" t="str">
        <f>IFERROR(INDEX($LD$4:$LD$18,MATCH('INPUT DATA'!L175,$LC$4:$LC$18,1)),"")</f>
        <v/>
      </c>
      <c r="N1173" s="100" t="str">
        <f>IFERROR(INDEX('INPUT DATA'!M$5:M$600,MATCH($B1173,'INPUT DATA'!$A$5:$A$600,FALSE)),"")</f>
        <v/>
      </c>
      <c r="O1173" s="100" t="str">
        <f>IFERROR(INDEX('INPUT DATA'!N$5:N$600,MATCH($B1173,'INPUT DATA'!$A$5:$A$600,FALSE)),"")</f>
        <v/>
      </c>
      <c r="P1173" s="100" t="str">
        <f>IFERROR(INDEX($LD$4:$LD$18,MATCH('INPUT DATA'!O175,$LC$4:$LC$18,1)),"")</f>
        <v/>
      </c>
      <c r="Q1173" s="100" t="str">
        <f>IFERROR(INDEX('INPUT DATA'!P$5:P$600,MATCH($B1173,'INPUT DATA'!$A$5:$A$600,FALSE)),"")</f>
        <v/>
      </c>
      <c r="R1173" s="100" t="str">
        <f>IFERROR(INDEX('INPUT DATA'!Q$5:Q$600,MATCH($B1173,'INPUT DATA'!$A$5:$A$600,FALSE)),"")</f>
        <v/>
      </c>
      <c r="S1173" s="100" t="str">
        <f>IFERROR(INDEX($LD$4:$LD$18,MATCH('INPUT DATA'!R175,$LC$4:$LC$18,1)),"")</f>
        <v/>
      </c>
      <c r="T1173" s="100" t="str">
        <f>IFERROR(INDEX('INPUT DATA'!S$5:S$600,MATCH($B1173,'INPUT DATA'!$A$5:$A$600,FALSE)),"")</f>
        <v/>
      </c>
      <c r="U1173" s="100" t="str">
        <f>IFERROR(INDEX('INPUT DATA'!T$5:T$600,MATCH($B1173,'INPUT DATA'!$A$5:$A$600,FALSE)),"")</f>
        <v/>
      </c>
      <c r="V1173" s="100" t="str">
        <f>IFERROR(INDEX($LD$4:$LD$18,MATCH('INPUT DATA'!U175,$LC$4:$LC$18,1)),"")</f>
        <v/>
      </c>
      <c r="W1173" s="100" t="str">
        <f>IFERROR(INDEX('INPUT DATA'!V$5:V$600,MATCH($B1173,'INPUT DATA'!$A$5:$A$600,FALSE)),"")</f>
        <v/>
      </c>
      <c r="X1173" s="100" t="str">
        <f>IFERROR(INDEX('INPUT DATA'!W$5:W$600,MATCH($B1173,'INPUT DATA'!$A$5:$A$600,FALSE)),"")</f>
        <v/>
      </c>
      <c r="Y1173" s="100" t="str">
        <f>IFERROR(INDEX('INPUT DATA'!X$5:X$600,MATCH($B1173,'INPUT DATA'!$A$5:$A$600,FALSE)),"")</f>
        <v/>
      </c>
      <c r="Z1173" s="100" t="str">
        <f>IFERROR(INDEX('INPUT DATA'!Y$5:Y$600,MATCH($B1173,'INPUT DATA'!$A$5:$A$600,FALSE)),"")</f>
        <v/>
      </c>
      <c r="AA1173" s="100" t="str">
        <f>IFERROR(INDEX('INPUT DATA'!Z$5:Z$600,MATCH($B1173,'INPUT DATA'!$A$5:$A$600,FALSE)),"")</f>
        <v/>
      </c>
      <c r="AB1173" s="100" t="str">
        <f>IFERROR(INDEX('INPUT DATA'!AA$5:AA$600,MATCH($B1173,'INPUT DATA'!$A$5:$A$600,FALSE)),"")</f>
        <v/>
      </c>
    </row>
    <row r="1174" spans="2:28" ht="15" customHeight="1" x14ac:dyDescent="0.25">
      <c r="B1174" s="115" t="str">
        <f>IF('INPUT INF'!A174="","",IF('INPUT INF'!E174="DROP","",'INPUT INF'!A174))</f>
        <v/>
      </c>
      <c r="C1174" s="115" t="str">
        <f>IFERROR(INDEX('INPUT INF'!B174:B772,MATCH(B1174,'INPUT INF'!A174:A772,FALSE)),"")</f>
        <v/>
      </c>
      <c r="E1174" s="100" t="str">
        <f>IFERROR(INDEX('INPUT DATA'!D$5:D$600,MATCH($B1174,'INPUT DATA'!$A$5:$A$600,FALSE)),"")</f>
        <v/>
      </c>
      <c r="F1174" s="100" t="str">
        <f>IFERROR(INDEX('INPUT DATA'!E$5:E$600,MATCH($B1174,'INPUT DATA'!$A$5:$A$600,FALSE)),"")</f>
        <v/>
      </c>
      <c r="G1174" s="100" t="str">
        <f>IFERROR(INDEX($LD$4:$LD$18,MATCH('INPUT DATA'!F176,$LC$4:$LC$18,1)),"")</f>
        <v/>
      </c>
      <c r="H1174" s="100" t="str">
        <f>IFERROR(INDEX('INPUT DATA'!G$6:G$600,MATCH($B1174,'INPUT DATA'!$A$5:$A$600,FALSE)),"")</f>
        <v/>
      </c>
      <c r="I1174" s="100" t="str">
        <f>IFERROR(INDEX('INPUT DATA'!H$5:H$600,MATCH($B1174,'INPUT DATA'!$A$5:$A$600,FALSE)),"")</f>
        <v/>
      </c>
      <c r="J1174" s="100" t="str">
        <f>IFERROR(INDEX($LD$4:$LD$18,MATCH('INPUT DATA'!I176,$LC$4:$LC$18,1)),"")</f>
        <v/>
      </c>
      <c r="K1174" s="100" t="str">
        <f>IFERROR(INDEX('INPUT DATA'!J$5:J$600,MATCH($B1174,'INPUT DATA'!$A$5:$A$600,FALSE)),"")</f>
        <v/>
      </c>
      <c r="L1174" s="100" t="str">
        <f>IFERROR(INDEX('INPUT DATA'!K$5:K$600,MATCH($B1174,'INPUT DATA'!$A$5:$A$600,FALSE)),"")</f>
        <v/>
      </c>
      <c r="M1174" s="100" t="str">
        <f>IFERROR(INDEX($LD$4:$LD$18,MATCH('INPUT DATA'!L176,$LC$4:$LC$18,1)),"")</f>
        <v/>
      </c>
      <c r="N1174" s="100" t="str">
        <f>IFERROR(INDEX('INPUT DATA'!M$5:M$600,MATCH($B1174,'INPUT DATA'!$A$5:$A$600,FALSE)),"")</f>
        <v/>
      </c>
      <c r="O1174" s="100" t="str">
        <f>IFERROR(INDEX('INPUT DATA'!N$5:N$600,MATCH($B1174,'INPUT DATA'!$A$5:$A$600,FALSE)),"")</f>
        <v/>
      </c>
      <c r="P1174" s="100" t="str">
        <f>IFERROR(INDEX($LD$4:$LD$18,MATCH('INPUT DATA'!O176,$LC$4:$LC$18,1)),"")</f>
        <v/>
      </c>
      <c r="Q1174" s="100" t="str">
        <f>IFERROR(INDEX('INPUT DATA'!P$5:P$600,MATCH($B1174,'INPUT DATA'!$A$5:$A$600,FALSE)),"")</f>
        <v/>
      </c>
      <c r="R1174" s="100" t="str">
        <f>IFERROR(INDEX('INPUT DATA'!Q$5:Q$600,MATCH($B1174,'INPUT DATA'!$A$5:$A$600,FALSE)),"")</f>
        <v/>
      </c>
      <c r="S1174" s="100" t="str">
        <f>IFERROR(INDEX($LD$4:$LD$18,MATCH('INPUT DATA'!R176,$LC$4:$LC$18,1)),"")</f>
        <v/>
      </c>
      <c r="T1174" s="100" t="str">
        <f>IFERROR(INDEX('INPUT DATA'!S$5:S$600,MATCH($B1174,'INPUT DATA'!$A$5:$A$600,FALSE)),"")</f>
        <v/>
      </c>
      <c r="U1174" s="100" t="str">
        <f>IFERROR(INDEX('INPUT DATA'!T$5:T$600,MATCH($B1174,'INPUT DATA'!$A$5:$A$600,FALSE)),"")</f>
        <v/>
      </c>
      <c r="V1174" s="100" t="str">
        <f>IFERROR(INDEX($LD$4:$LD$18,MATCH('INPUT DATA'!U176,$LC$4:$LC$18,1)),"")</f>
        <v/>
      </c>
      <c r="W1174" s="100" t="str">
        <f>IFERROR(INDEX('INPUT DATA'!V$5:V$600,MATCH($B1174,'INPUT DATA'!$A$5:$A$600,FALSE)),"")</f>
        <v/>
      </c>
      <c r="X1174" s="100" t="str">
        <f>IFERROR(INDEX('INPUT DATA'!W$5:W$600,MATCH($B1174,'INPUT DATA'!$A$5:$A$600,FALSE)),"")</f>
        <v/>
      </c>
      <c r="Y1174" s="100" t="str">
        <f>IFERROR(INDEX('INPUT DATA'!X$5:X$600,MATCH($B1174,'INPUT DATA'!$A$5:$A$600,FALSE)),"")</f>
        <v/>
      </c>
      <c r="Z1174" s="100" t="str">
        <f>IFERROR(INDEX('INPUT DATA'!Y$5:Y$600,MATCH($B1174,'INPUT DATA'!$A$5:$A$600,FALSE)),"")</f>
        <v/>
      </c>
      <c r="AA1174" s="100" t="str">
        <f>IFERROR(INDEX('INPUT DATA'!Z$5:Z$600,MATCH($B1174,'INPUT DATA'!$A$5:$A$600,FALSE)),"")</f>
        <v/>
      </c>
      <c r="AB1174" s="100" t="str">
        <f>IFERROR(INDEX('INPUT DATA'!AA$5:AA$600,MATCH($B1174,'INPUT DATA'!$A$5:$A$600,FALSE)),"")</f>
        <v/>
      </c>
    </row>
    <row r="1175" spans="2:28" ht="15" customHeight="1" x14ac:dyDescent="0.25">
      <c r="B1175" s="115" t="str">
        <f>IF('INPUT INF'!A175="","",IF('INPUT INF'!E175="DROP","",'INPUT INF'!A175))</f>
        <v/>
      </c>
      <c r="C1175" s="115" t="str">
        <f>IFERROR(INDEX('INPUT INF'!B175:B773,MATCH(B1175,'INPUT INF'!A175:A773,FALSE)),"")</f>
        <v/>
      </c>
      <c r="E1175" s="100" t="str">
        <f>IFERROR(INDEX('INPUT DATA'!D$5:D$600,MATCH($B1175,'INPUT DATA'!$A$5:$A$600,FALSE)),"")</f>
        <v/>
      </c>
      <c r="F1175" s="100" t="str">
        <f>IFERROR(INDEX('INPUT DATA'!E$5:E$600,MATCH($B1175,'INPUT DATA'!$A$5:$A$600,FALSE)),"")</f>
        <v/>
      </c>
      <c r="G1175" s="100" t="str">
        <f>IFERROR(INDEX($LD$4:$LD$18,MATCH('INPUT DATA'!F177,$LC$4:$LC$18,1)),"")</f>
        <v/>
      </c>
      <c r="H1175" s="100" t="str">
        <f>IFERROR(INDEX('INPUT DATA'!G$6:G$600,MATCH($B1175,'INPUT DATA'!$A$5:$A$600,FALSE)),"")</f>
        <v/>
      </c>
      <c r="I1175" s="100" t="str">
        <f>IFERROR(INDEX('INPUT DATA'!H$5:H$600,MATCH($B1175,'INPUT DATA'!$A$5:$A$600,FALSE)),"")</f>
        <v/>
      </c>
      <c r="J1175" s="100" t="str">
        <f>IFERROR(INDEX($LD$4:$LD$18,MATCH('INPUT DATA'!I177,$LC$4:$LC$18,1)),"")</f>
        <v/>
      </c>
      <c r="K1175" s="100" t="str">
        <f>IFERROR(INDEX('INPUT DATA'!J$5:J$600,MATCH($B1175,'INPUT DATA'!$A$5:$A$600,FALSE)),"")</f>
        <v/>
      </c>
      <c r="L1175" s="100" t="str">
        <f>IFERROR(INDEX('INPUT DATA'!K$5:K$600,MATCH($B1175,'INPUT DATA'!$A$5:$A$600,FALSE)),"")</f>
        <v/>
      </c>
      <c r="M1175" s="100" t="str">
        <f>IFERROR(INDEX($LD$4:$LD$18,MATCH('INPUT DATA'!L177,$LC$4:$LC$18,1)),"")</f>
        <v/>
      </c>
      <c r="N1175" s="100" t="str">
        <f>IFERROR(INDEX('INPUT DATA'!M$5:M$600,MATCH($B1175,'INPUT DATA'!$A$5:$A$600,FALSE)),"")</f>
        <v/>
      </c>
      <c r="O1175" s="100" t="str">
        <f>IFERROR(INDEX('INPUT DATA'!N$5:N$600,MATCH($B1175,'INPUT DATA'!$A$5:$A$600,FALSE)),"")</f>
        <v/>
      </c>
      <c r="P1175" s="100" t="str">
        <f>IFERROR(INDEX($LD$4:$LD$18,MATCH('INPUT DATA'!O177,$LC$4:$LC$18,1)),"")</f>
        <v/>
      </c>
      <c r="Q1175" s="100" t="str">
        <f>IFERROR(INDEX('INPUT DATA'!P$5:P$600,MATCH($B1175,'INPUT DATA'!$A$5:$A$600,FALSE)),"")</f>
        <v/>
      </c>
      <c r="R1175" s="100" t="str">
        <f>IFERROR(INDEX('INPUT DATA'!Q$5:Q$600,MATCH($B1175,'INPUT DATA'!$A$5:$A$600,FALSE)),"")</f>
        <v/>
      </c>
      <c r="S1175" s="100" t="str">
        <f>IFERROR(INDEX($LD$4:$LD$18,MATCH('INPUT DATA'!R177,$LC$4:$LC$18,1)),"")</f>
        <v/>
      </c>
      <c r="T1175" s="100" t="str">
        <f>IFERROR(INDEX('INPUT DATA'!S$5:S$600,MATCH($B1175,'INPUT DATA'!$A$5:$A$600,FALSE)),"")</f>
        <v/>
      </c>
      <c r="U1175" s="100" t="str">
        <f>IFERROR(INDEX('INPUT DATA'!T$5:T$600,MATCH($B1175,'INPUT DATA'!$A$5:$A$600,FALSE)),"")</f>
        <v/>
      </c>
      <c r="V1175" s="100" t="str">
        <f>IFERROR(INDEX($LD$4:$LD$18,MATCH('INPUT DATA'!U177,$LC$4:$LC$18,1)),"")</f>
        <v/>
      </c>
      <c r="W1175" s="100" t="str">
        <f>IFERROR(INDEX('INPUT DATA'!V$5:V$600,MATCH($B1175,'INPUT DATA'!$A$5:$A$600,FALSE)),"")</f>
        <v/>
      </c>
      <c r="X1175" s="100" t="str">
        <f>IFERROR(INDEX('INPUT DATA'!W$5:W$600,MATCH($B1175,'INPUT DATA'!$A$5:$A$600,FALSE)),"")</f>
        <v/>
      </c>
      <c r="Y1175" s="100" t="str">
        <f>IFERROR(INDEX('INPUT DATA'!X$5:X$600,MATCH($B1175,'INPUT DATA'!$A$5:$A$600,FALSE)),"")</f>
        <v/>
      </c>
      <c r="Z1175" s="100" t="str">
        <f>IFERROR(INDEX('INPUT DATA'!Y$5:Y$600,MATCH($B1175,'INPUT DATA'!$A$5:$A$600,FALSE)),"")</f>
        <v/>
      </c>
      <c r="AA1175" s="100" t="str">
        <f>IFERROR(INDEX('INPUT DATA'!Z$5:Z$600,MATCH($B1175,'INPUT DATA'!$A$5:$A$600,FALSE)),"")</f>
        <v/>
      </c>
      <c r="AB1175" s="100" t="str">
        <f>IFERROR(INDEX('INPUT DATA'!AA$5:AA$600,MATCH($B1175,'INPUT DATA'!$A$5:$A$600,FALSE)),"")</f>
        <v/>
      </c>
    </row>
    <row r="1176" spans="2:28" ht="15" customHeight="1" x14ac:dyDescent="0.25">
      <c r="B1176" s="115" t="str">
        <f>IF('INPUT INF'!A176="","",IF('INPUT INF'!E176="DROP","",'INPUT INF'!A176))</f>
        <v/>
      </c>
      <c r="C1176" s="115" t="str">
        <f>IFERROR(INDEX('INPUT INF'!B176:B774,MATCH(B1176,'INPUT INF'!A176:A774,FALSE)),"")</f>
        <v/>
      </c>
      <c r="E1176" s="100" t="str">
        <f>IFERROR(INDEX('INPUT DATA'!D$5:D$600,MATCH($B1176,'INPUT DATA'!$A$5:$A$600,FALSE)),"")</f>
        <v/>
      </c>
      <c r="F1176" s="100" t="str">
        <f>IFERROR(INDEX('INPUT DATA'!E$5:E$600,MATCH($B1176,'INPUT DATA'!$A$5:$A$600,FALSE)),"")</f>
        <v/>
      </c>
      <c r="G1176" s="100" t="str">
        <f>IFERROR(INDEX($LD$4:$LD$18,MATCH('INPUT DATA'!F178,$LC$4:$LC$18,1)),"")</f>
        <v/>
      </c>
      <c r="H1176" s="100" t="str">
        <f>IFERROR(INDEX('INPUT DATA'!G$6:G$600,MATCH($B1176,'INPUT DATA'!$A$5:$A$600,FALSE)),"")</f>
        <v/>
      </c>
      <c r="I1176" s="100" t="str">
        <f>IFERROR(INDEX('INPUT DATA'!H$5:H$600,MATCH($B1176,'INPUT DATA'!$A$5:$A$600,FALSE)),"")</f>
        <v/>
      </c>
      <c r="J1176" s="100" t="str">
        <f>IFERROR(INDEX($LD$4:$LD$18,MATCH('INPUT DATA'!I178,$LC$4:$LC$18,1)),"")</f>
        <v/>
      </c>
      <c r="K1176" s="100" t="str">
        <f>IFERROR(INDEX('INPUT DATA'!J$5:J$600,MATCH($B1176,'INPUT DATA'!$A$5:$A$600,FALSE)),"")</f>
        <v/>
      </c>
      <c r="L1176" s="100" t="str">
        <f>IFERROR(INDEX('INPUT DATA'!K$5:K$600,MATCH($B1176,'INPUT DATA'!$A$5:$A$600,FALSE)),"")</f>
        <v/>
      </c>
      <c r="M1176" s="100" t="str">
        <f>IFERROR(INDEX($LD$4:$LD$18,MATCH('INPUT DATA'!L178,$LC$4:$LC$18,1)),"")</f>
        <v/>
      </c>
      <c r="N1176" s="100" t="str">
        <f>IFERROR(INDEX('INPUT DATA'!M$5:M$600,MATCH($B1176,'INPUT DATA'!$A$5:$A$600,FALSE)),"")</f>
        <v/>
      </c>
      <c r="O1176" s="100" t="str">
        <f>IFERROR(INDEX('INPUT DATA'!N$5:N$600,MATCH($B1176,'INPUT DATA'!$A$5:$A$600,FALSE)),"")</f>
        <v/>
      </c>
      <c r="P1176" s="100" t="str">
        <f>IFERROR(INDEX($LD$4:$LD$18,MATCH('INPUT DATA'!O178,$LC$4:$LC$18,1)),"")</f>
        <v/>
      </c>
      <c r="Q1176" s="100" t="str">
        <f>IFERROR(INDEX('INPUT DATA'!P$5:P$600,MATCH($B1176,'INPUT DATA'!$A$5:$A$600,FALSE)),"")</f>
        <v/>
      </c>
      <c r="R1176" s="100" t="str">
        <f>IFERROR(INDEX('INPUT DATA'!Q$5:Q$600,MATCH($B1176,'INPUT DATA'!$A$5:$A$600,FALSE)),"")</f>
        <v/>
      </c>
      <c r="S1176" s="100" t="str">
        <f>IFERROR(INDEX($LD$4:$LD$18,MATCH('INPUT DATA'!R178,$LC$4:$LC$18,1)),"")</f>
        <v/>
      </c>
      <c r="T1176" s="100" t="str">
        <f>IFERROR(INDEX('INPUT DATA'!S$5:S$600,MATCH($B1176,'INPUT DATA'!$A$5:$A$600,FALSE)),"")</f>
        <v/>
      </c>
      <c r="U1176" s="100" t="str">
        <f>IFERROR(INDEX('INPUT DATA'!T$5:T$600,MATCH($B1176,'INPUT DATA'!$A$5:$A$600,FALSE)),"")</f>
        <v/>
      </c>
      <c r="V1176" s="100" t="str">
        <f>IFERROR(INDEX($LD$4:$LD$18,MATCH('INPUT DATA'!U178,$LC$4:$LC$18,1)),"")</f>
        <v/>
      </c>
      <c r="W1176" s="100" t="str">
        <f>IFERROR(INDEX('INPUT DATA'!V$5:V$600,MATCH($B1176,'INPUT DATA'!$A$5:$A$600,FALSE)),"")</f>
        <v/>
      </c>
      <c r="X1176" s="100" t="str">
        <f>IFERROR(INDEX('INPUT DATA'!W$5:W$600,MATCH($B1176,'INPUT DATA'!$A$5:$A$600,FALSE)),"")</f>
        <v/>
      </c>
      <c r="Y1176" s="100" t="str">
        <f>IFERROR(INDEX('INPUT DATA'!X$5:X$600,MATCH($B1176,'INPUT DATA'!$A$5:$A$600,FALSE)),"")</f>
        <v/>
      </c>
      <c r="Z1176" s="100" t="str">
        <f>IFERROR(INDEX('INPUT DATA'!Y$5:Y$600,MATCH($B1176,'INPUT DATA'!$A$5:$A$600,FALSE)),"")</f>
        <v/>
      </c>
      <c r="AA1176" s="100" t="str">
        <f>IFERROR(INDEX('INPUT DATA'!Z$5:Z$600,MATCH($B1176,'INPUT DATA'!$A$5:$A$600,FALSE)),"")</f>
        <v/>
      </c>
      <c r="AB1176" s="100" t="str">
        <f>IFERROR(INDEX('INPUT DATA'!AA$5:AA$600,MATCH($B1176,'INPUT DATA'!$A$5:$A$600,FALSE)),"")</f>
        <v/>
      </c>
    </row>
    <row r="1177" spans="2:28" ht="15" customHeight="1" x14ac:dyDescent="0.25">
      <c r="B1177" s="115" t="str">
        <f>IF('INPUT INF'!A177="","",IF('INPUT INF'!E177="DROP","",'INPUT INF'!A177))</f>
        <v/>
      </c>
      <c r="C1177" s="115" t="str">
        <f>IFERROR(INDEX('INPUT INF'!B177:B775,MATCH(B1177,'INPUT INF'!A177:A775,FALSE)),"")</f>
        <v/>
      </c>
      <c r="E1177" s="100" t="str">
        <f>IFERROR(INDEX('INPUT DATA'!D$5:D$600,MATCH($B1177,'INPUT DATA'!$A$5:$A$600,FALSE)),"")</f>
        <v/>
      </c>
      <c r="F1177" s="100" t="str">
        <f>IFERROR(INDEX('INPUT DATA'!E$5:E$600,MATCH($B1177,'INPUT DATA'!$A$5:$A$600,FALSE)),"")</f>
        <v/>
      </c>
      <c r="G1177" s="100" t="str">
        <f>IFERROR(INDEX($LD$4:$LD$18,MATCH('INPUT DATA'!F179,$LC$4:$LC$18,1)),"")</f>
        <v/>
      </c>
      <c r="H1177" s="100" t="str">
        <f>IFERROR(INDEX('INPUT DATA'!G$6:G$600,MATCH($B1177,'INPUT DATA'!$A$5:$A$600,FALSE)),"")</f>
        <v/>
      </c>
      <c r="I1177" s="100" t="str">
        <f>IFERROR(INDEX('INPUT DATA'!H$5:H$600,MATCH($B1177,'INPUT DATA'!$A$5:$A$600,FALSE)),"")</f>
        <v/>
      </c>
      <c r="J1177" s="100" t="str">
        <f>IFERROR(INDEX($LD$4:$LD$18,MATCH('INPUT DATA'!I179,$LC$4:$LC$18,1)),"")</f>
        <v/>
      </c>
      <c r="K1177" s="100" t="str">
        <f>IFERROR(INDEX('INPUT DATA'!J$5:J$600,MATCH($B1177,'INPUT DATA'!$A$5:$A$600,FALSE)),"")</f>
        <v/>
      </c>
      <c r="L1177" s="100" t="str">
        <f>IFERROR(INDEX('INPUT DATA'!K$5:K$600,MATCH($B1177,'INPUT DATA'!$A$5:$A$600,FALSE)),"")</f>
        <v/>
      </c>
      <c r="M1177" s="100" t="str">
        <f>IFERROR(INDEX($LD$4:$LD$18,MATCH('INPUT DATA'!L179,$LC$4:$LC$18,1)),"")</f>
        <v/>
      </c>
      <c r="N1177" s="100" t="str">
        <f>IFERROR(INDEX('INPUT DATA'!M$5:M$600,MATCH($B1177,'INPUT DATA'!$A$5:$A$600,FALSE)),"")</f>
        <v/>
      </c>
      <c r="O1177" s="100" t="str">
        <f>IFERROR(INDEX('INPUT DATA'!N$5:N$600,MATCH($B1177,'INPUT DATA'!$A$5:$A$600,FALSE)),"")</f>
        <v/>
      </c>
      <c r="P1177" s="100" t="str">
        <f>IFERROR(INDEX($LD$4:$LD$18,MATCH('INPUT DATA'!O179,$LC$4:$LC$18,1)),"")</f>
        <v/>
      </c>
      <c r="Q1177" s="100" t="str">
        <f>IFERROR(INDEX('INPUT DATA'!P$5:P$600,MATCH($B1177,'INPUT DATA'!$A$5:$A$600,FALSE)),"")</f>
        <v/>
      </c>
      <c r="R1177" s="100" t="str">
        <f>IFERROR(INDEX('INPUT DATA'!Q$5:Q$600,MATCH($B1177,'INPUT DATA'!$A$5:$A$600,FALSE)),"")</f>
        <v/>
      </c>
      <c r="S1177" s="100" t="str">
        <f>IFERROR(INDEX($LD$4:$LD$18,MATCH('INPUT DATA'!R179,$LC$4:$LC$18,1)),"")</f>
        <v/>
      </c>
      <c r="T1177" s="100" t="str">
        <f>IFERROR(INDEX('INPUT DATA'!S$5:S$600,MATCH($B1177,'INPUT DATA'!$A$5:$A$600,FALSE)),"")</f>
        <v/>
      </c>
      <c r="U1177" s="100" t="str">
        <f>IFERROR(INDEX('INPUT DATA'!T$5:T$600,MATCH($B1177,'INPUT DATA'!$A$5:$A$600,FALSE)),"")</f>
        <v/>
      </c>
      <c r="V1177" s="100" t="str">
        <f>IFERROR(INDEX($LD$4:$LD$18,MATCH('INPUT DATA'!U179,$LC$4:$LC$18,1)),"")</f>
        <v/>
      </c>
      <c r="W1177" s="100" t="str">
        <f>IFERROR(INDEX('INPUT DATA'!V$5:V$600,MATCH($B1177,'INPUT DATA'!$A$5:$A$600,FALSE)),"")</f>
        <v/>
      </c>
      <c r="X1177" s="100" t="str">
        <f>IFERROR(INDEX('INPUT DATA'!W$5:W$600,MATCH($B1177,'INPUT DATA'!$A$5:$A$600,FALSE)),"")</f>
        <v/>
      </c>
      <c r="Y1177" s="100" t="str">
        <f>IFERROR(INDEX('INPUT DATA'!X$5:X$600,MATCH($B1177,'INPUT DATA'!$A$5:$A$600,FALSE)),"")</f>
        <v/>
      </c>
      <c r="Z1177" s="100" t="str">
        <f>IFERROR(INDEX('INPUT DATA'!Y$5:Y$600,MATCH($B1177,'INPUT DATA'!$A$5:$A$600,FALSE)),"")</f>
        <v/>
      </c>
      <c r="AA1177" s="100" t="str">
        <f>IFERROR(INDEX('INPUT DATA'!Z$5:Z$600,MATCH($B1177,'INPUT DATA'!$A$5:$A$600,FALSE)),"")</f>
        <v/>
      </c>
      <c r="AB1177" s="100" t="str">
        <f>IFERROR(INDEX('INPUT DATA'!AA$5:AA$600,MATCH($B1177,'INPUT DATA'!$A$5:$A$600,FALSE)),"")</f>
        <v/>
      </c>
    </row>
    <row r="1178" spans="2:28" ht="15" customHeight="1" x14ac:dyDescent="0.25">
      <c r="B1178" s="115" t="str">
        <f>IF('INPUT INF'!A178="","",IF('INPUT INF'!E178="DROP","",'INPUT INF'!A178))</f>
        <v/>
      </c>
      <c r="C1178" s="115" t="str">
        <f>IFERROR(INDEX('INPUT INF'!B178:B776,MATCH(B1178,'INPUT INF'!A178:A776,FALSE)),"")</f>
        <v/>
      </c>
      <c r="E1178" s="100" t="str">
        <f>IFERROR(INDEX('INPUT DATA'!D$5:D$600,MATCH($B1178,'INPUT DATA'!$A$5:$A$600,FALSE)),"")</f>
        <v/>
      </c>
      <c r="F1178" s="100" t="str">
        <f>IFERROR(INDEX('INPUT DATA'!E$5:E$600,MATCH($B1178,'INPUT DATA'!$A$5:$A$600,FALSE)),"")</f>
        <v/>
      </c>
      <c r="G1178" s="100" t="str">
        <f>IFERROR(INDEX($LD$4:$LD$18,MATCH('INPUT DATA'!F180,$LC$4:$LC$18,1)),"")</f>
        <v/>
      </c>
      <c r="H1178" s="100" t="str">
        <f>IFERROR(INDEX('INPUT DATA'!G$6:G$600,MATCH($B1178,'INPUT DATA'!$A$5:$A$600,FALSE)),"")</f>
        <v/>
      </c>
      <c r="I1178" s="100" t="str">
        <f>IFERROR(INDEX('INPUT DATA'!H$5:H$600,MATCH($B1178,'INPUT DATA'!$A$5:$A$600,FALSE)),"")</f>
        <v/>
      </c>
      <c r="J1178" s="100" t="str">
        <f>IFERROR(INDEX($LD$4:$LD$18,MATCH('INPUT DATA'!I180,$LC$4:$LC$18,1)),"")</f>
        <v/>
      </c>
      <c r="K1178" s="100" t="str">
        <f>IFERROR(INDEX('INPUT DATA'!J$5:J$600,MATCH($B1178,'INPUT DATA'!$A$5:$A$600,FALSE)),"")</f>
        <v/>
      </c>
      <c r="L1178" s="100" t="str">
        <f>IFERROR(INDEX('INPUT DATA'!K$5:K$600,MATCH($B1178,'INPUT DATA'!$A$5:$A$600,FALSE)),"")</f>
        <v/>
      </c>
      <c r="M1178" s="100" t="str">
        <f>IFERROR(INDEX($LD$4:$LD$18,MATCH('INPUT DATA'!L180,$LC$4:$LC$18,1)),"")</f>
        <v/>
      </c>
      <c r="N1178" s="100" t="str">
        <f>IFERROR(INDEX('INPUT DATA'!M$5:M$600,MATCH($B1178,'INPUT DATA'!$A$5:$A$600,FALSE)),"")</f>
        <v/>
      </c>
      <c r="O1178" s="100" t="str">
        <f>IFERROR(INDEX('INPUT DATA'!N$5:N$600,MATCH($B1178,'INPUT DATA'!$A$5:$A$600,FALSE)),"")</f>
        <v/>
      </c>
      <c r="P1178" s="100" t="str">
        <f>IFERROR(INDEX($LD$4:$LD$18,MATCH('INPUT DATA'!O180,$LC$4:$LC$18,1)),"")</f>
        <v/>
      </c>
      <c r="Q1178" s="100" t="str">
        <f>IFERROR(INDEX('INPUT DATA'!P$5:P$600,MATCH($B1178,'INPUT DATA'!$A$5:$A$600,FALSE)),"")</f>
        <v/>
      </c>
      <c r="R1178" s="100" t="str">
        <f>IFERROR(INDEX('INPUT DATA'!Q$5:Q$600,MATCH($B1178,'INPUT DATA'!$A$5:$A$600,FALSE)),"")</f>
        <v/>
      </c>
      <c r="S1178" s="100" t="str">
        <f>IFERROR(INDEX($LD$4:$LD$18,MATCH('INPUT DATA'!R180,$LC$4:$LC$18,1)),"")</f>
        <v/>
      </c>
      <c r="T1178" s="100" t="str">
        <f>IFERROR(INDEX('INPUT DATA'!S$5:S$600,MATCH($B1178,'INPUT DATA'!$A$5:$A$600,FALSE)),"")</f>
        <v/>
      </c>
      <c r="U1178" s="100" t="str">
        <f>IFERROR(INDEX('INPUT DATA'!T$5:T$600,MATCH($B1178,'INPUT DATA'!$A$5:$A$600,FALSE)),"")</f>
        <v/>
      </c>
      <c r="V1178" s="100" t="str">
        <f>IFERROR(INDEX($LD$4:$LD$18,MATCH('INPUT DATA'!U180,$LC$4:$LC$18,1)),"")</f>
        <v/>
      </c>
      <c r="W1178" s="100" t="str">
        <f>IFERROR(INDEX('INPUT DATA'!V$5:V$600,MATCH($B1178,'INPUT DATA'!$A$5:$A$600,FALSE)),"")</f>
        <v/>
      </c>
      <c r="X1178" s="100" t="str">
        <f>IFERROR(INDEX('INPUT DATA'!W$5:W$600,MATCH($B1178,'INPUT DATA'!$A$5:$A$600,FALSE)),"")</f>
        <v/>
      </c>
      <c r="Y1178" s="100" t="str">
        <f>IFERROR(INDEX('INPUT DATA'!X$5:X$600,MATCH($B1178,'INPUT DATA'!$A$5:$A$600,FALSE)),"")</f>
        <v/>
      </c>
      <c r="Z1178" s="100" t="str">
        <f>IFERROR(INDEX('INPUT DATA'!Y$5:Y$600,MATCH($B1178,'INPUT DATA'!$A$5:$A$600,FALSE)),"")</f>
        <v/>
      </c>
      <c r="AA1178" s="100" t="str">
        <f>IFERROR(INDEX('INPUT DATA'!Z$5:Z$600,MATCH($B1178,'INPUT DATA'!$A$5:$A$600,FALSE)),"")</f>
        <v/>
      </c>
      <c r="AB1178" s="100" t="str">
        <f>IFERROR(INDEX('INPUT DATA'!AA$5:AA$600,MATCH($B1178,'INPUT DATA'!$A$5:$A$600,FALSE)),"")</f>
        <v/>
      </c>
    </row>
    <row r="1179" spans="2:28" ht="15" customHeight="1" x14ac:dyDescent="0.25">
      <c r="B1179" s="115" t="str">
        <f>IF('INPUT INF'!A179="","",IF('INPUT INF'!E179="DROP","",'INPUT INF'!A179))</f>
        <v/>
      </c>
      <c r="C1179" s="115" t="str">
        <f>IFERROR(INDEX('INPUT INF'!B179:B777,MATCH(B1179,'INPUT INF'!A179:A777,FALSE)),"")</f>
        <v/>
      </c>
      <c r="E1179" s="100" t="str">
        <f>IFERROR(INDEX('INPUT DATA'!D$5:D$600,MATCH($B1179,'INPUT DATA'!$A$5:$A$600,FALSE)),"")</f>
        <v/>
      </c>
      <c r="F1179" s="100" t="str">
        <f>IFERROR(INDEX('INPUT DATA'!E$5:E$600,MATCH($B1179,'INPUT DATA'!$A$5:$A$600,FALSE)),"")</f>
        <v/>
      </c>
      <c r="G1179" s="100" t="str">
        <f>IFERROR(INDEX($LD$4:$LD$18,MATCH('INPUT DATA'!F181,$LC$4:$LC$18,1)),"")</f>
        <v/>
      </c>
      <c r="H1179" s="100" t="str">
        <f>IFERROR(INDEX('INPUT DATA'!G$6:G$600,MATCH($B1179,'INPUT DATA'!$A$5:$A$600,FALSE)),"")</f>
        <v/>
      </c>
      <c r="I1179" s="100" t="str">
        <f>IFERROR(INDEX('INPUT DATA'!H$5:H$600,MATCH($B1179,'INPUT DATA'!$A$5:$A$600,FALSE)),"")</f>
        <v/>
      </c>
      <c r="J1179" s="100" t="str">
        <f>IFERROR(INDEX($LD$4:$LD$18,MATCH('INPUT DATA'!I181,$LC$4:$LC$18,1)),"")</f>
        <v/>
      </c>
      <c r="K1179" s="100" t="str">
        <f>IFERROR(INDEX('INPUT DATA'!J$5:J$600,MATCH($B1179,'INPUT DATA'!$A$5:$A$600,FALSE)),"")</f>
        <v/>
      </c>
      <c r="L1179" s="100" t="str">
        <f>IFERROR(INDEX('INPUT DATA'!K$5:K$600,MATCH($B1179,'INPUT DATA'!$A$5:$A$600,FALSE)),"")</f>
        <v/>
      </c>
      <c r="M1179" s="100" t="str">
        <f>IFERROR(INDEX($LD$4:$LD$18,MATCH('INPUT DATA'!L181,$LC$4:$LC$18,1)),"")</f>
        <v/>
      </c>
      <c r="N1179" s="100" t="str">
        <f>IFERROR(INDEX('INPUT DATA'!M$5:M$600,MATCH($B1179,'INPUT DATA'!$A$5:$A$600,FALSE)),"")</f>
        <v/>
      </c>
      <c r="O1179" s="100" t="str">
        <f>IFERROR(INDEX('INPUT DATA'!N$5:N$600,MATCH($B1179,'INPUT DATA'!$A$5:$A$600,FALSE)),"")</f>
        <v/>
      </c>
      <c r="P1179" s="100" t="str">
        <f>IFERROR(INDEX($LD$4:$LD$18,MATCH('INPUT DATA'!O181,$LC$4:$LC$18,1)),"")</f>
        <v/>
      </c>
      <c r="Q1179" s="100" t="str">
        <f>IFERROR(INDEX('INPUT DATA'!P$5:P$600,MATCH($B1179,'INPUT DATA'!$A$5:$A$600,FALSE)),"")</f>
        <v/>
      </c>
      <c r="R1179" s="100" t="str">
        <f>IFERROR(INDEX('INPUT DATA'!Q$5:Q$600,MATCH($B1179,'INPUT DATA'!$A$5:$A$600,FALSE)),"")</f>
        <v/>
      </c>
      <c r="S1179" s="100" t="str">
        <f>IFERROR(INDEX($LD$4:$LD$18,MATCH('INPUT DATA'!R181,$LC$4:$LC$18,1)),"")</f>
        <v/>
      </c>
      <c r="T1179" s="100" t="str">
        <f>IFERROR(INDEX('INPUT DATA'!S$5:S$600,MATCH($B1179,'INPUT DATA'!$A$5:$A$600,FALSE)),"")</f>
        <v/>
      </c>
      <c r="U1179" s="100" t="str">
        <f>IFERROR(INDEX('INPUT DATA'!T$5:T$600,MATCH($B1179,'INPUT DATA'!$A$5:$A$600,FALSE)),"")</f>
        <v/>
      </c>
      <c r="V1179" s="100" t="str">
        <f>IFERROR(INDEX($LD$4:$LD$18,MATCH('INPUT DATA'!U181,$LC$4:$LC$18,1)),"")</f>
        <v/>
      </c>
      <c r="W1179" s="100" t="str">
        <f>IFERROR(INDEX('INPUT DATA'!V$5:V$600,MATCH($B1179,'INPUT DATA'!$A$5:$A$600,FALSE)),"")</f>
        <v/>
      </c>
      <c r="X1179" s="100" t="str">
        <f>IFERROR(INDEX('INPUT DATA'!W$5:W$600,MATCH($B1179,'INPUT DATA'!$A$5:$A$600,FALSE)),"")</f>
        <v/>
      </c>
      <c r="Y1179" s="100" t="str">
        <f>IFERROR(INDEX('INPUT DATA'!X$5:X$600,MATCH($B1179,'INPUT DATA'!$A$5:$A$600,FALSE)),"")</f>
        <v/>
      </c>
      <c r="Z1179" s="100" t="str">
        <f>IFERROR(INDEX('INPUT DATA'!Y$5:Y$600,MATCH($B1179,'INPUT DATA'!$A$5:$A$600,FALSE)),"")</f>
        <v/>
      </c>
      <c r="AA1179" s="100" t="str">
        <f>IFERROR(INDEX('INPUT DATA'!Z$5:Z$600,MATCH($B1179,'INPUT DATA'!$A$5:$A$600,FALSE)),"")</f>
        <v/>
      </c>
      <c r="AB1179" s="100" t="str">
        <f>IFERROR(INDEX('INPUT DATA'!AA$5:AA$600,MATCH($B1179,'INPUT DATA'!$A$5:$A$600,FALSE)),"")</f>
        <v/>
      </c>
    </row>
    <row r="1180" spans="2:28" ht="15" customHeight="1" x14ac:dyDescent="0.25">
      <c r="B1180" s="115" t="str">
        <f>IF('INPUT INF'!A180="","",IF('INPUT INF'!E180="DROP","",'INPUT INF'!A180))</f>
        <v/>
      </c>
      <c r="C1180" s="115" t="str">
        <f>IFERROR(INDEX('INPUT INF'!B180:B778,MATCH(B1180,'INPUT INF'!A180:A778,FALSE)),"")</f>
        <v/>
      </c>
      <c r="E1180" s="100" t="str">
        <f>IFERROR(INDEX('INPUT DATA'!D$5:D$600,MATCH($B1180,'INPUT DATA'!$A$5:$A$600,FALSE)),"")</f>
        <v/>
      </c>
      <c r="F1180" s="100" t="str">
        <f>IFERROR(INDEX('INPUT DATA'!E$5:E$600,MATCH($B1180,'INPUT DATA'!$A$5:$A$600,FALSE)),"")</f>
        <v/>
      </c>
      <c r="G1180" s="100" t="str">
        <f>IFERROR(INDEX($LD$4:$LD$18,MATCH('INPUT DATA'!F182,$LC$4:$LC$18,1)),"")</f>
        <v/>
      </c>
      <c r="H1180" s="100" t="str">
        <f>IFERROR(INDEX('INPUT DATA'!G$6:G$600,MATCH($B1180,'INPUT DATA'!$A$5:$A$600,FALSE)),"")</f>
        <v/>
      </c>
      <c r="I1180" s="100" t="str">
        <f>IFERROR(INDEX('INPUT DATA'!H$5:H$600,MATCH($B1180,'INPUT DATA'!$A$5:$A$600,FALSE)),"")</f>
        <v/>
      </c>
      <c r="J1180" s="100" t="str">
        <f>IFERROR(INDEX($LD$4:$LD$18,MATCH('INPUT DATA'!I182,$LC$4:$LC$18,1)),"")</f>
        <v/>
      </c>
      <c r="K1180" s="100" t="str">
        <f>IFERROR(INDEX('INPUT DATA'!J$5:J$600,MATCH($B1180,'INPUT DATA'!$A$5:$A$600,FALSE)),"")</f>
        <v/>
      </c>
      <c r="L1180" s="100" t="str">
        <f>IFERROR(INDEX('INPUT DATA'!K$5:K$600,MATCH($B1180,'INPUT DATA'!$A$5:$A$600,FALSE)),"")</f>
        <v/>
      </c>
      <c r="M1180" s="100" t="str">
        <f>IFERROR(INDEX($LD$4:$LD$18,MATCH('INPUT DATA'!L182,$LC$4:$LC$18,1)),"")</f>
        <v/>
      </c>
      <c r="N1180" s="100" t="str">
        <f>IFERROR(INDEX('INPUT DATA'!M$5:M$600,MATCH($B1180,'INPUT DATA'!$A$5:$A$600,FALSE)),"")</f>
        <v/>
      </c>
      <c r="O1180" s="100" t="str">
        <f>IFERROR(INDEX('INPUT DATA'!N$5:N$600,MATCH($B1180,'INPUT DATA'!$A$5:$A$600,FALSE)),"")</f>
        <v/>
      </c>
      <c r="P1180" s="100" t="str">
        <f>IFERROR(INDEX($LD$4:$LD$18,MATCH('INPUT DATA'!O182,$LC$4:$LC$18,1)),"")</f>
        <v/>
      </c>
      <c r="Q1180" s="100" t="str">
        <f>IFERROR(INDEX('INPUT DATA'!P$5:P$600,MATCH($B1180,'INPUT DATA'!$A$5:$A$600,FALSE)),"")</f>
        <v/>
      </c>
      <c r="R1180" s="100" t="str">
        <f>IFERROR(INDEX('INPUT DATA'!Q$5:Q$600,MATCH($B1180,'INPUT DATA'!$A$5:$A$600,FALSE)),"")</f>
        <v/>
      </c>
      <c r="S1180" s="100" t="str">
        <f>IFERROR(INDEX($LD$4:$LD$18,MATCH('INPUT DATA'!R182,$LC$4:$LC$18,1)),"")</f>
        <v/>
      </c>
      <c r="T1180" s="100" t="str">
        <f>IFERROR(INDEX('INPUT DATA'!S$5:S$600,MATCH($B1180,'INPUT DATA'!$A$5:$A$600,FALSE)),"")</f>
        <v/>
      </c>
      <c r="U1180" s="100" t="str">
        <f>IFERROR(INDEX('INPUT DATA'!T$5:T$600,MATCH($B1180,'INPUT DATA'!$A$5:$A$600,FALSE)),"")</f>
        <v/>
      </c>
      <c r="V1180" s="100" t="str">
        <f>IFERROR(INDEX($LD$4:$LD$18,MATCH('INPUT DATA'!U182,$LC$4:$LC$18,1)),"")</f>
        <v/>
      </c>
      <c r="W1180" s="100" t="str">
        <f>IFERROR(INDEX('INPUT DATA'!V$5:V$600,MATCH($B1180,'INPUT DATA'!$A$5:$A$600,FALSE)),"")</f>
        <v/>
      </c>
      <c r="X1180" s="100" t="str">
        <f>IFERROR(INDEX('INPUT DATA'!W$5:W$600,MATCH($B1180,'INPUT DATA'!$A$5:$A$600,FALSE)),"")</f>
        <v/>
      </c>
      <c r="Y1180" s="100" t="str">
        <f>IFERROR(INDEX('INPUT DATA'!X$5:X$600,MATCH($B1180,'INPUT DATA'!$A$5:$A$600,FALSE)),"")</f>
        <v/>
      </c>
      <c r="Z1180" s="100" t="str">
        <f>IFERROR(INDEX('INPUT DATA'!Y$5:Y$600,MATCH($B1180,'INPUT DATA'!$A$5:$A$600,FALSE)),"")</f>
        <v/>
      </c>
      <c r="AA1180" s="100" t="str">
        <f>IFERROR(INDEX('INPUT DATA'!Z$5:Z$600,MATCH($B1180,'INPUT DATA'!$A$5:$A$600,FALSE)),"")</f>
        <v/>
      </c>
      <c r="AB1180" s="100" t="str">
        <f>IFERROR(INDEX('INPUT DATA'!AA$5:AA$600,MATCH($B1180,'INPUT DATA'!$A$5:$A$600,FALSE)),"")</f>
        <v/>
      </c>
    </row>
    <row r="1181" spans="2:28" ht="15" customHeight="1" x14ac:dyDescent="0.25">
      <c r="B1181" s="115" t="str">
        <f>IF('INPUT INF'!A181="","",IF('INPUT INF'!E181="DROP","",'INPUT INF'!A181))</f>
        <v/>
      </c>
      <c r="C1181" s="115" t="str">
        <f>IFERROR(INDEX('INPUT INF'!B181:B779,MATCH(B1181,'INPUT INF'!A181:A779,FALSE)),"")</f>
        <v/>
      </c>
      <c r="E1181" s="100" t="str">
        <f>IFERROR(INDEX('INPUT DATA'!D$5:D$600,MATCH($B1181,'INPUT DATA'!$A$5:$A$600,FALSE)),"")</f>
        <v/>
      </c>
      <c r="F1181" s="100" t="str">
        <f>IFERROR(INDEX('INPUT DATA'!E$5:E$600,MATCH($B1181,'INPUT DATA'!$A$5:$A$600,FALSE)),"")</f>
        <v/>
      </c>
      <c r="G1181" s="100" t="str">
        <f>IFERROR(INDEX($LD$4:$LD$18,MATCH('INPUT DATA'!F183,$LC$4:$LC$18,1)),"")</f>
        <v/>
      </c>
      <c r="H1181" s="100" t="str">
        <f>IFERROR(INDEX('INPUT DATA'!G$6:G$600,MATCH($B1181,'INPUT DATA'!$A$5:$A$600,FALSE)),"")</f>
        <v/>
      </c>
      <c r="I1181" s="100" t="str">
        <f>IFERROR(INDEX('INPUT DATA'!H$5:H$600,MATCH($B1181,'INPUT DATA'!$A$5:$A$600,FALSE)),"")</f>
        <v/>
      </c>
      <c r="J1181" s="100" t="str">
        <f>IFERROR(INDEX($LD$4:$LD$18,MATCH('INPUT DATA'!I183,$LC$4:$LC$18,1)),"")</f>
        <v/>
      </c>
      <c r="K1181" s="100" t="str">
        <f>IFERROR(INDEX('INPUT DATA'!J$5:J$600,MATCH($B1181,'INPUT DATA'!$A$5:$A$600,FALSE)),"")</f>
        <v/>
      </c>
      <c r="L1181" s="100" t="str">
        <f>IFERROR(INDEX('INPUT DATA'!K$5:K$600,MATCH($B1181,'INPUT DATA'!$A$5:$A$600,FALSE)),"")</f>
        <v/>
      </c>
      <c r="M1181" s="100" t="str">
        <f>IFERROR(INDEX($LD$4:$LD$18,MATCH('INPUT DATA'!L183,$LC$4:$LC$18,1)),"")</f>
        <v/>
      </c>
      <c r="N1181" s="100" t="str">
        <f>IFERROR(INDEX('INPUT DATA'!M$5:M$600,MATCH($B1181,'INPUT DATA'!$A$5:$A$600,FALSE)),"")</f>
        <v/>
      </c>
      <c r="O1181" s="100" t="str">
        <f>IFERROR(INDEX('INPUT DATA'!N$5:N$600,MATCH($B1181,'INPUT DATA'!$A$5:$A$600,FALSE)),"")</f>
        <v/>
      </c>
      <c r="P1181" s="100" t="str">
        <f>IFERROR(INDEX($LD$4:$LD$18,MATCH('INPUT DATA'!O183,$LC$4:$LC$18,1)),"")</f>
        <v/>
      </c>
      <c r="Q1181" s="100" t="str">
        <f>IFERROR(INDEX('INPUT DATA'!P$5:P$600,MATCH($B1181,'INPUT DATA'!$A$5:$A$600,FALSE)),"")</f>
        <v/>
      </c>
      <c r="R1181" s="100" t="str">
        <f>IFERROR(INDEX('INPUT DATA'!Q$5:Q$600,MATCH($B1181,'INPUT DATA'!$A$5:$A$600,FALSE)),"")</f>
        <v/>
      </c>
      <c r="S1181" s="100" t="str">
        <f>IFERROR(INDEX($LD$4:$LD$18,MATCH('INPUT DATA'!R183,$LC$4:$LC$18,1)),"")</f>
        <v/>
      </c>
      <c r="T1181" s="100" t="str">
        <f>IFERROR(INDEX('INPUT DATA'!S$5:S$600,MATCH($B1181,'INPUT DATA'!$A$5:$A$600,FALSE)),"")</f>
        <v/>
      </c>
      <c r="U1181" s="100" t="str">
        <f>IFERROR(INDEX('INPUT DATA'!T$5:T$600,MATCH($B1181,'INPUT DATA'!$A$5:$A$600,FALSE)),"")</f>
        <v/>
      </c>
      <c r="V1181" s="100" t="str">
        <f>IFERROR(INDEX($LD$4:$LD$18,MATCH('INPUT DATA'!U183,$LC$4:$LC$18,1)),"")</f>
        <v/>
      </c>
      <c r="W1181" s="100" t="str">
        <f>IFERROR(INDEX('INPUT DATA'!V$5:V$600,MATCH($B1181,'INPUT DATA'!$A$5:$A$600,FALSE)),"")</f>
        <v/>
      </c>
      <c r="X1181" s="100" t="str">
        <f>IFERROR(INDEX('INPUT DATA'!W$5:W$600,MATCH($B1181,'INPUT DATA'!$A$5:$A$600,FALSE)),"")</f>
        <v/>
      </c>
      <c r="Y1181" s="100" t="str">
        <f>IFERROR(INDEX('INPUT DATA'!X$5:X$600,MATCH($B1181,'INPUT DATA'!$A$5:$A$600,FALSE)),"")</f>
        <v/>
      </c>
      <c r="Z1181" s="100" t="str">
        <f>IFERROR(INDEX('INPUT DATA'!Y$5:Y$600,MATCH($B1181,'INPUT DATA'!$A$5:$A$600,FALSE)),"")</f>
        <v/>
      </c>
      <c r="AA1181" s="100" t="str">
        <f>IFERROR(INDEX('INPUT DATA'!Z$5:Z$600,MATCH($B1181,'INPUT DATA'!$A$5:$A$600,FALSE)),"")</f>
        <v/>
      </c>
      <c r="AB1181" s="100" t="str">
        <f>IFERROR(INDEX('INPUT DATA'!AA$5:AA$600,MATCH($B1181,'INPUT DATA'!$A$5:$A$600,FALSE)),"")</f>
        <v/>
      </c>
    </row>
    <row r="1182" spans="2:28" ht="15" customHeight="1" x14ac:dyDescent="0.25">
      <c r="B1182" s="115" t="str">
        <f>IF('INPUT INF'!A182="","",IF('INPUT INF'!E182="DROP","",'INPUT INF'!A182))</f>
        <v/>
      </c>
      <c r="C1182" s="115" t="str">
        <f>IFERROR(INDEX('INPUT INF'!B182:B780,MATCH(B1182,'INPUT INF'!A182:A780,FALSE)),"")</f>
        <v/>
      </c>
      <c r="E1182" s="100" t="str">
        <f>IFERROR(INDEX('INPUT DATA'!D$5:D$600,MATCH($B1182,'INPUT DATA'!$A$5:$A$600,FALSE)),"")</f>
        <v/>
      </c>
      <c r="F1182" s="100" t="str">
        <f>IFERROR(INDEX('INPUT DATA'!E$5:E$600,MATCH($B1182,'INPUT DATA'!$A$5:$A$600,FALSE)),"")</f>
        <v/>
      </c>
      <c r="G1182" s="100" t="str">
        <f>IFERROR(INDEX($LD$4:$LD$18,MATCH('INPUT DATA'!F184,$LC$4:$LC$18,1)),"")</f>
        <v/>
      </c>
      <c r="H1182" s="100" t="str">
        <f>IFERROR(INDEX('INPUT DATA'!G$6:G$600,MATCH($B1182,'INPUT DATA'!$A$5:$A$600,FALSE)),"")</f>
        <v/>
      </c>
      <c r="I1182" s="100" t="str">
        <f>IFERROR(INDEX('INPUT DATA'!H$5:H$600,MATCH($B1182,'INPUT DATA'!$A$5:$A$600,FALSE)),"")</f>
        <v/>
      </c>
      <c r="J1182" s="100" t="str">
        <f>IFERROR(INDEX($LD$4:$LD$18,MATCH('INPUT DATA'!I184,$LC$4:$LC$18,1)),"")</f>
        <v/>
      </c>
      <c r="K1182" s="100" t="str">
        <f>IFERROR(INDEX('INPUT DATA'!J$5:J$600,MATCH($B1182,'INPUT DATA'!$A$5:$A$600,FALSE)),"")</f>
        <v/>
      </c>
      <c r="L1182" s="100" t="str">
        <f>IFERROR(INDEX('INPUT DATA'!K$5:K$600,MATCH($B1182,'INPUT DATA'!$A$5:$A$600,FALSE)),"")</f>
        <v/>
      </c>
      <c r="M1182" s="100" t="str">
        <f>IFERROR(INDEX($LD$4:$LD$18,MATCH('INPUT DATA'!L184,$LC$4:$LC$18,1)),"")</f>
        <v/>
      </c>
      <c r="N1182" s="100" t="str">
        <f>IFERROR(INDEX('INPUT DATA'!M$5:M$600,MATCH($B1182,'INPUT DATA'!$A$5:$A$600,FALSE)),"")</f>
        <v/>
      </c>
      <c r="O1182" s="100" t="str">
        <f>IFERROR(INDEX('INPUT DATA'!N$5:N$600,MATCH($B1182,'INPUT DATA'!$A$5:$A$600,FALSE)),"")</f>
        <v/>
      </c>
      <c r="P1182" s="100" t="str">
        <f>IFERROR(INDEX($LD$4:$LD$18,MATCH('INPUT DATA'!O184,$LC$4:$LC$18,1)),"")</f>
        <v/>
      </c>
      <c r="Q1182" s="100" t="str">
        <f>IFERROR(INDEX('INPUT DATA'!P$5:P$600,MATCH($B1182,'INPUT DATA'!$A$5:$A$600,FALSE)),"")</f>
        <v/>
      </c>
      <c r="R1182" s="100" t="str">
        <f>IFERROR(INDEX('INPUT DATA'!Q$5:Q$600,MATCH($B1182,'INPUT DATA'!$A$5:$A$600,FALSE)),"")</f>
        <v/>
      </c>
      <c r="S1182" s="100" t="str">
        <f>IFERROR(INDEX($LD$4:$LD$18,MATCH('INPUT DATA'!R184,$LC$4:$LC$18,1)),"")</f>
        <v/>
      </c>
      <c r="T1182" s="100" t="str">
        <f>IFERROR(INDEX('INPUT DATA'!S$5:S$600,MATCH($B1182,'INPUT DATA'!$A$5:$A$600,FALSE)),"")</f>
        <v/>
      </c>
      <c r="U1182" s="100" t="str">
        <f>IFERROR(INDEX('INPUT DATA'!T$5:T$600,MATCH($B1182,'INPUT DATA'!$A$5:$A$600,FALSE)),"")</f>
        <v/>
      </c>
      <c r="V1182" s="100" t="str">
        <f>IFERROR(INDEX($LD$4:$LD$18,MATCH('INPUT DATA'!U184,$LC$4:$LC$18,1)),"")</f>
        <v/>
      </c>
      <c r="W1182" s="100" t="str">
        <f>IFERROR(INDEX('INPUT DATA'!V$5:V$600,MATCH($B1182,'INPUT DATA'!$A$5:$A$600,FALSE)),"")</f>
        <v/>
      </c>
      <c r="X1182" s="100" t="str">
        <f>IFERROR(INDEX('INPUT DATA'!W$5:W$600,MATCH($B1182,'INPUT DATA'!$A$5:$A$600,FALSE)),"")</f>
        <v/>
      </c>
      <c r="Y1182" s="100" t="str">
        <f>IFERROR(INDEX('INPUT DATA'!X$5:X$600,MATCH($B1182,'INPUT DATA'!$A$5:$A$600,FALSE)),"")</f>
        <v/>
      </c>
      <c r="Z1182" s="100" t="str">
        <f>IFERROR(INDEX('INPUT DATA'!Y$5:Y$600,MATCH($B1182,'INPUT DATA'!$A$5:$A$600,FALSE)),"")</f>
        <v/>
      </c>
      <c r="AA1182" s="100" t="str">
        <f>IFERROR(INDEX('INPUT DATA'!Z$5:Z$600,MATCH($B1182,'INPUT DATA'!$A$5:$A$600,FALSE)),"")</f>
        <v/>
      </c>
      <c r="AB1182" s="100" t="str">
        <f>IFERROR(INDEX('INPUT DATA'!AA$5:AA$600,MATCH($B1182,'INPUT DATA'!$A$5:$A$600,FALSE)),"")</f>
        <v/>
      </c>
    </row>
    <row r="1183" spans="2:28" ht="15" customHeight="1" x14ac:dyDescent="0.25">
      <c r="B1183" s="115" t="str">
        <f>IF('INPUT INF'!A183="","",IF('INPUT INF'!E183="DROP","",'INPUT INF'!A183))</f>
        <v/>
      </c>
      <c r="C1183" s="115" t="str">
        <f>IFERROR(INDEX('INPUT INF'!B183:B781,MATCH(B1183,'INPUT INF'!A183:A781,FALSE)),"")</f>
        <v/>
      </c>
      <c r="E1183" s="100" t="str">
        <f>IFERROR(INDEX('INPUT DATA'!D$5:D$600,MATCH($B1183,'INPUT DATA'!$A$5:$A$600,FALSE)),"")</f>
        <v/>
      </c>
      <c r="F1183" s="100" t="str">
        <f>IFERROR(INDEX('INPUT DATA'!E$5:E$600,MATCH($B1183,'INPUT DATA'!$A$5:$A$600,FALSE)),"")</f>
        <v/>
      </c>
      <c r="G1183" s="100" t="str">
        <f>IFERROR(INDEX($LD$4:$LD$18,MATCH('INPUT DATA'!F185,$LC$4:$LC$18,1)),"")</f>
        <v/>
      </c>
      <c r="H1183" s="100" t="str">
        <f>IFERROR(INDEX('INPUT DATA'!G$6:G$600,MATCH($B1183,'INPUT DATA'!$A$5:$A$600,FALSE)),"")</f>
        <v/>
      </c>
      <c r="I1183" s="100" t="str">
        <f>IFERROR(INDEX('INPUT DATA'!H$5:H$600,MATCH($B1183,'INPUT DATA'!$A$5:$A$600,FALSE)),"")</f>
        <v/>
      </c>
      <c r="J1183" s="100" t="str">
        <f>IFERROR(INDEX($LD$4:$LD$18,MATCH('INPUT DATA'!I185,$LC$4:$LC$18,1)),"")</f>
        <v/>
      </c>
      <c r="K1183" s="100" t="str">
        <f>IFERROR(INDEX('INPUT DATA'!J$5:J$600,MATCH($B1183,'INPUT DATA'!$A$5:$A$600,FALSE)),"")</f>
        <v/>
      </c>
      <c r="L1183" s="100" t="str">
        <f>IFERROR(INDEX('INPUT DATA'!K$5:K$600,MATCH($B1183,'INPUT DATA'!$A$5:$A$600,FALSE)),"")</f>
        <v/>
      </c>
      <c r="M1183" s="100" t="str">
        <f>IFERROR(INDEX($LD$4:$LD$18,MATCH('INPUT DATA'!L185,$LC$4:$LC$18,1)),"")</f>
        <v/>
      </c>
      <c r="N1183" s="100" t="str">
        <f>IFERROR(INDEX('INPUT DATA'!M$5:M$600,MATCH($B1183,'INPUT DATA'!$A$5:$A$600,FALSE)),"")</f>
        <v/>
      </c>
      <c r="O1183" s="100" t="str">
        <f>IFERROR(INDEX('INPUT DATA'!N$5:N$600,MATCH($B1183,'INPUT DATA'!$A$5:$A$600,FALSE)),"")</f>
        <v/>
      </c>
      <c r="P1183" s="100" t="str">
        <f>IFERROR(INDEX($LD$4:$LD$18,MATCH('INPUT DATA'!O185,$LC$4:$LC$18,1)),"")</f>
        <v/>
      </c>
      <c r="Q1183" s="100" t="str">
        <f>IFERROR(INDEX('INPUT DATA'!P$5:P$600,MATCH($B1183,'INPUT DATA'!$A$5:$A$600,FALSE)),"")</f>
        <v/>
      </c>
      <c r="R1183" s="100" t="str">
        <f>IFERROR(INDEX('INPUT DATA'!Q$5:Q$600,MATCH($B1183,'INPUT DATA'!$A$5:$A$600,FALSE)),"")</f>
        <v/>
      </c>
      <c r="S1183" s="100" t="str">
        <f>IFERROR(INDEX($LD$4:$LD$18,MATCH('INPUT DATA'!R185,$LC$4:$LC$18,1)),"")</f>
        <v/>
      </c>
      <c r="T1183" s="100" t="str">
        <f>IFERROR(INDEX('INPUT DATA'!S$5:S$600,MATCH($B1183,'INPUT DATA'!$A$5:$A$600,FALSE)),"")</f>
        <v/>
      </c>
      <c r="U1183" s="100" t="str">
        <f>IFERROR(INDEX('INPUT DATA'!T$5:T$600,MATCH($B1183,'INPUT DATA'!$A$5:$A$600,FALSE)),"")</f>
        <v/>
      </c>
      <c r="V1183" s="100" t="str">
        <f>IFERROR(INDEX($LD$4:$LD$18,MATCH('INPUT DATA'!U185,$LC$4:$LC$18,1)),"")</f>
        <v/>
      </c>
      <c r="W1183" s="100" t="str">
        <f>IFERROR(INDEX('INPUT DATA'!V$5:V$600,MATCH($B1183,'INPUT DATA'!$A$5:$A$600,FALSE)),"")</f>
        <v/>
      </c>
      <c r="X1183" s="100" t="str">
        <f>IFERROR(INDEX('INPUT DATA'!W$5:W$600,MATCH($B1183,'INPUT DATA'!$A$5:$A$600,FALSE)),"")</f>
        <v/>
      </c>
      <c r="Y1183" s="100" t="str">
        <f>IFERROR(INDEX('INPUT DATA'!X$5:X$600,MATCH($B1183,'INPUT DATA'!$A$5:$A$600,FALSE)),"")</f>
        <v/>
      </c>
      <c r="Z1183" s="100" t="str">
        <f>IFERROR(INDEX('INPUT DATA'!Y$5:Y$600,MATCH($B1183,'INPUT DATA'!$A$5:$A$600,FALSE)),"")</f>
        <v/>
      </c>
      <c r="AA1183" s="100" t="str">
        <f>IFERROR(INDEX('INPUT DATA'!Z$5:Z$600,MATCH($B1183,'INPUT DATA'!$A$5:$A$600,FALSE)),"")</f>
        <v/>
      </c>
      <c r="AB1183" s="100" t="str">
        <f>IFERROR(INDEX('INPUT DATA'!AA$5:AA$600,MATCH($B1183,'INPUT DATA'!$A$5:$A$600,FALSE)),"")</f>
        <v/>
      </c>
    </row>
    <row r="1184" spans="2:28" ht="15" customHeight="1" x14ac:dyDescent="0.25">
      <c r="B1184" s="115" t="str">
        <f>IF('INPUT INF'!A184="","",IF('INPUT INF'!E184="DROP","",'INPUT INF'!A184))</f>
        <v/>
      </c>
      <c r="C1184" s="115" t="str">
        <f>IFERROR(INDEX('INPUT INF'!B184:B782,MATCH(B1184,'INPUT INF'!A184:A782,FALSE)),"")</f>
        <v/>
      </c>
      <c r="E1184" s="100" t="str">
        <f>IFERROR(INDEX('INPUT DATA'!D$5:D$600,MATCH($B1184,'INPUT DATA'!$A$5:$A$600,FALSE)),"")</f>
        <v/>
      </c>
      <c r="F1184" s="100" t="str">
        <f>IFERROR(INDEX('INPUT DATA'!E$5:E$600,MATCH($B1184,'INPUT DATA'!$A$5:$A$600,FALSE)),"")</f>
        <v/>
      </c>
      <c r="G1184" s="100" t="str">
        <f>IFERROR(INDEX($LD$4:$LD$18,MATCH('INPUT DATA'!F186,$LC$4:$LC$18,1)),"")</f>
        <v/>
      </c>
      <c r="H1184" s="100" t="str">
        <f>IFERROR(INDEX('INPUT DATA'!G$6:G$600,MATCH($B1184,'INPUT DATA'!$A$5:$A$600,FALSE)),"")</f>
        <v/>
      </c>
      <c r="I1184" s="100" t="str">
        <f>IFERROR(INDEX('INPUT DATA'!H$5:H$600,MATCH($B1184,'INPUT DATA'!$A$5:$A$600,FALSE)),"")</f>
        <v/>
      </c>
      <c r="J1184" s="100" t="str">
        <f>IFERROR(INDEX($LD$4:$LD$18,MATCH('INPUT DATA'!I186,$LC$4:$LC$18,1)),"")</f>
        <v/>
      </c>
      <c r="K1184" s="100" t="str">
        <f>IFERROR(INDEX('INPUT DATA'!J$5:J$600,MATCH($B1184,'INPUT DATA'!$A$5:$A$600,FALSE)),"")</f>
        <v/>
      </c>
      <c r="L1184" s="100" t="str">
        <f>IFERROR(INDEX('INPUT DATA'!K$5:K$600,MATCH($B1184,'INPUT DATA'!$A$5:$A$600,FALSE)),"")</f>
        <v/>
      </c>
      <c r="M1184" s="100" t="str">
        <f>IFERROR(INDEX($LD$4:$LD$18,MATCH('INPUT DATA'!L186,$LC$4:$LC$18,1)),"")</f>
        <v/>
      </c>
      <c r="N1184" s="100" t="str">
        <f>IFERROR(INDEX('INPUT DATA'!M$5:M$600,MATCH($B1184,'INPUT DATA'!$A$5:$A$600,FALSE)),"")</f>
        <v/>
      </c>
      <c r="O1184" s="100" t="str">
        <f>IFERROR(INDEX('INPUT DATA'!N$5:N$600,MATCH($B1184,'INPUT DATA'!$A$5:$A$600,FALSE)),"")</f>
        <v/>
      </c>
      <c r="P1184" s="100" t="str">
        <f>IFERROR(INDEX($LD$4:$LD$18,MATCH('INPUT DATA'!O186,$LC$4:$LC$18,1)),"")</f>
        <v/>
      </c>
      <c r="Q1184" s="100" t="str">
        <f>IFERROR(INDEX('INPUT DATA'!P$5:P$600,MATCH($B1184,'INPUT DATA'!$A$5:$A$600,FALSE)),"")</f>
        <v/>
      </c>
      <c r="R1184" s="100" t="str">
        <f>IFERROR(INDEX('INPUT DATA'!Q$5:Q$600,MATCH($B1184,'INPUT DATA'!$A$5:$A$600,FALSE)),"")</f>
        <v/>
      </c>
      <c r="S1184" s="100" t="str">
        <f>IFERROR(INDEX($LD$4:$LD$18,MATCH('INPUT DATA'!R186,$LC$4:$LC$18,1)),"")</f>
        <v/>
      </c>
      <c r="T1184" s="100" t="str">
        <f>IFERROR(INDEX('INPUT DATA'!S$5:S$600,MATCH($B1184,'INPUT DATA'!$A$5:$A$600,FALSE)),"")</f>
        <v/>
      </c>
      <c r="U1184" s="100" t="str">
        <f>IFERROR(INDEX('INPUT DATA'!T$5:T$600,MATCH($B1184,'INPUT DATA'!$A$5:$A$600,FALSE)),"")</f>
        <v/>
      </c>
      <c r="V1184" s="100" t="str">
        <f>IFERROR(INDEX($LD$4:$LD$18,MATCH('INPUT DATA'!U186,$LC$4:$LC$18,1)),"")</f>
        <v/>
      </c>
      <c r="W1184" s="100" t="str">
        <f>IFERROR(INDEX('INPUT DATA'!V$5:V$600,MATCH($B1184,'INPUT DATA'!$A$5:$A$600,FALSE)),"")</f>
        <v/>
      </c>
      <c r="X1184" s="100" t="str">
        <f>IFERROR(INDEX('INPUT DATA'!W$5:W$600,MATCH($B1184,'INPUT DATA'!$A$5:$A$600,FALSE)),"")</f>
        <v/>
      </c>
      <c r="Y1184" s="100" t="str">
        <f>IFERROR(INDEX('INPUT DATA'!X$5:X$600,MATCH($B1184,'INPUT DATA'!$A$5:$A$600,FALSE)),"")</f>
        <v/>
      </c>
      <c r="Z1184" s="100" t="str">
        <f>IFERROR(INDEX('INPUT DATA'!Y$5:Y$600,MATCH($B1184,'INPUT DATA'!$A$5:$A$600,FALSE)),"")</f>
        <v/>
      </c>
      <c r="AA1184" s="100" t="str">
        <f>IFERROR(INDEX('INPUT DATA'!Z$5:Z$600,MATCH($B1184,'INPUT DATA'!$A$5:$A$600,FALSE)),"")</f>
        <v/>
      </c>
      <c r="AB1184" s="100" t="str">
        <f>IFERROR(INDEX('INPUT DATA'!AA$5:AA$600,MATCH($B1184,'INPUT DATA'!$A$5:$A$600,FALSE)),"")</f>
        <v/>
      </c>
    </row>
    <row r="1185" spans="2:28" ht="15" customHeight="1" x14ac:dyDescent="0.25">
      <c r="B1185" s="115" t="str">
        <f>IF('INPUT INF'!A185="","",IF('INPUT INF'!E185="DROP","",'INPUT INF'!A185))</f>
        <v/>
      </c>
      <c r="C1185" s="115" t="str">
        <f>IFERROR(INDEX('INPUT INF'!B185:B783,MATCH(B1185,'INPUT INF'!A185:A783,FALSE)),"")</f>
        <v/>
      </c>
      <c r="E1185" s="100" t="str">
        <f>IFERROR(INDEX('INPUT DATA'!D$5:D$600,MATCH($B1185,'INPUT DATA'!$A$5:$A$600,FALSE)),"")</f>
        <v/>
      </c>
      <c r="F1185" s="100" t="str">
        <f>IFERROR(INDEX('INPUT DATA'!E$5:E$600,MATCH($B1185,'INPUT DATA'!$A$5:$A$600,FALSE)),"")</f>
        <v/>
      </c>
      <c r="G1185" s="100" t="str">
        <f>IFERROR(INDEX($LD$4:$LD$18,MATCH('INPUT DATA'!F187,$LC$4:$LC$18,1)),"")</f>
        <v/>
      </c>
      <c r="H1185" s="100" t="str">
        <f>IFERROR(INDEX('INPUT DATA'!G$6:G$600,MATCH($B1185,'INPUT DATA'!$A$5:$A$600,FALSE)),"")</f>
        <v/>
      </c>
      <c r="I1185" s="100" t="str">
        <f>IFERROR(INDEX('INPUT DATA'!H$5:H$600,MATCH($B1185,'INPUT DATA'!$A$5:$A$600,FALSE)),"")</f>
        <v/>
      </c>
      <c r="J1185" s="100" t="str">
        <f>IFERROR(INDEX($LD$4:$LD$18,MATCH('INPUT DATA'!I187,$LC$4:$LC$18,1)),"")</f>
        <v/>
      </c>
      <c r="K1185" s="100" t="str">
        <f>IFERROR(INDEX('INPUT DATA'!J$5:J$600,MATCH($B1185,'INPUT DATA'!$A$5:$A$600,FALSE)),"")</f>
        <v/>
      </c>
      <c r="L1185" s="100" t="str">
        <f>IFERROR(INDEX('INPUT DATA'!K$5:K$600,MATCH($B1185,'INPUT DATA'!$A$5:$A$600,FALSE)),"")</f>
        <v/>
      </c>
      <c r="M1185" s="100" t="str">
        <f>IFERROR(INDEX($LD$4:$LD$18,MATCH('INPUT DATA'!L187,$LC$4:$LC$18,1)),"")</f>
        <v/>
      </c>
      <c r="N1185" s="100" t="str">
        <f>IFERROR(INDEX('INPUT DATA'!M$5:M$600,MATCH($B1185,'INPUT DATA'!$A$5:$A$600,FALSE)),"")</f>
        <v/>
      </c>
      <c r="O1185" s="100" t="str">
        <f>IFERROR(INDEX('INPUT DATA'!N$5:N$600,MATCH($B1185,'INPUT DATA'!$A$5:$A$600,FALSE)),"")</f>
        <v/>
      </c>
      <c r="P1185" s="100" t="str">
        <f>IFERROR(INDEX($LD$4:$LD$18,MATCH('INPUT DATA'!O187,$LC$4:$LC$18,1)),"")</f>
        <v/>
      </c>
      <c r="Q1185" s="100" t="str">
        <f>IFERROR(INDEX('INPUT DATA'!P$5:P$600,MATCH($B1185,'INPUT DATA'!$A$5:$A$600,FALSE)),"")</f>
        <v/>
      </c>
      <c r="R1185" s="100" t="str">
        <f>IFERROR(INDEX('INPUT DATA'!Q$5:Q$600,MATCH($B1185,'INPUT DATA'!$A$5:$A$600,FALSE)),"")</f>
        <v/>
      </c>
      <c r="S1185" s="100" t="str">
        <f>IFERROR(INDEX($LD$4:$LD$18,MATCH('INPUT DATA'!R187,$LC$4:$LC$18,1)),"")</f>
        <v/>
      </c>
      <c r="T1185" s="100" t="str">
        <f>IFERROR(INDEX('INPUT DATA'!S$5:S$600,MATCH($B1185,'INPUT DATA'!$A$5:$A$600,FALSE)),"")</f>
        <v/>
      </c>
      <c r="U1185" s="100" t="str">
        <f>IFERROR(INDEX('INPUT DATA'!T$5:T$600,MATCH($B1185,'INPUT DATA'!$A$5:$A$600,FALSE)),"")</f>
        <v/>
      </c>
      <c r="V1185" s="100" t="str">
        <f>IFERROR(INDEX($LD$4:$LD$18,MATCH('INPUT DATA'!U187,$LC$4:$LC$18,1)),"")</f>
        <v/>
      </c>
      <c r="W1185" s="100" t="str">
        <f>IFERROR(INDEX('INPUT DATA'!V$5:V$600,MATCH($B1185,'INPUT DATA'!$A$5:$A$600,FALSE)),"")</f>
        <v/>
      </c>
      <c r="X1185" s="100" t="str">
        <f>IFERROR(INDEX('INPUT DATA'!W$5:W$600,MATCH($B1185,'INPUT DATA'!$A$5:$A$600,FALSE)),"")</f>
        <v/>
      </c>
      <c r="Y1185" s="100" t="str">
        <f>IFERROR(INDEX('INPUT DATA'!X$5:X$600,MATCH($B1185,'INPUT DATA'!$A$5:$A$600,FALSE)),"")</f>
        <v/>
      </c>
      <c r="Z1185" s="100" t="str">
        <f>IFERROR(INDEX('INPUT DATA'!Y$5:Y$600,MATCH($B1185,'INPUT DATA'!$A$5:$A$600,FALSE)),"")</f>
        <v/>
      </c>
      <c r="AA1185" s="100" t="str">
        <f>IFERROR(INDEX('INPUT DATA'!Z$5:Z$600,MATCH($B1185,'INPUT DATA'!$A$5:$A$600,FALSE)),"")</f>
        <v/>
      </c>
      <c r="AB1185" s="100" t="str">
        <f>IFERROR(INDEX('INPUT DATA'!AA$5:AA$600,MATCH($B1185,'INPUT DATA'!$A$5:$A$600,FALSE)),"")</f>
        <v/>
      </c>
    </row>
    <row r="1186" spans="2:28" ht="15" customHeight="1" x14ac:dyDescent="0.25">
      <c r="B1186" s="115" t="str">
        <f>IF('INPUT INF'!A186="","",IF('INPUT INF'!E186="DROP","",'INPUT INF'!A186))</f>
        <v/>
      </c>
      <c r="C1186" s="115" t="str">
        <f>IFERROR(INDEX('INPUT INF'!B186:B784,MATCH(B1186,'INPUT INF'!A186:A784,FALSE)),"")</f>
        <v/>
      </c>
      <c r="E1186" s="100" t="str">
        <f>IFERROR(INDEX('INPUT DATA'!D$5:D$600,MATCH($B1186,'INPUT DATA'!$A$5:$A$600,FALSE)),"")</f>
        <v/>
      </c>
      <c r="F1186" s="100" t="str">
        <f>IFERROR(INDEX('INPUT DATA'!E$5:E$600,MATCH($B1186,'INPUT DATA'!$A$5:$A$600,FALSE)),"")</f>
        <v/>
      </c>
      <c r="G1186" s="100" t="str">
        <f>IFERROR(INDEX($LD$4:$LD$18,MATCH('INPUT DATA'!F188,$LC$4:$LC$18,1)),"")</f>
        <v/>
      </c>
      <c r="H1186" s="100" t="str">
        <f>IFERROR(INDEX('INPUT DATA'!G$6:G$600,MATCH($B1186,'INPUT DATA'!$A$5:$A$600,FALSE)),"")</f>
        <v/>
      </c>
      <c r="I1186" s="100" t="str">
        <f>IFERROR(INDEX('INPUT DATA'!H$5:H$600,MATCH($B1186,'INPUT DATA'!$A$5:$A$600,FALSE)),"")</f>
        <v/>
      </c>
      <c r="J1186" s="100" t="str">
        <f>IFERROR(INDEX($LD$4:$LD$18,MATCH('INPUT DATA'!I188,$LC$4:$LC$18,1)),"")</f>
        <v/>
      </c>
      <c r="K1186" s="100" t="str">
        <f>IFERROR(INDEX('INPUT DATA'!J$5:J$600,MATCH($B1186,'INPUT DATA'!$A$5:$A$600,FALSE)),"")</f>
        <v/>
      </c>
      <c r="L1186" s="100" t="str">
        <f>IFERROR(INDEX('INPUT DATA'!K$5:K$600,MATCH($B1186,'INPUT DATA'!$A$5:$A$600,FALSE)),"")</f>
        <v/>
      </c>
      <c r="M1186" s="100" t="str">
        <f>IFERROR(INDEX($LD$4:$LD$18,MATCH('INPUT DATA'!L188,$LC$4:$LC$18,1)),"")</f>
        <v/>
      </c>
      <c r="N1186" s="100" t="str">
        <f>IFERROR(INDEX('INPUT DATA'!M$5:M$600,MATCH($B1186,'INPUT DATA'!$A$5:$A$600,FALSE)),"")</f>
        <v/>
      </c>
      <c r="O1186" s="100" t="str">
        <f>IFERROR(INDEX('INPUT DATA'!N$5:N$600,MATCH($B1186,'INPUT DATA'!$A$5:$A$600,FALSE)),"")</f>
        <v/>
      </c>
      <c r="P1186" s="100" t="str">
        <f>IFERROR(INDEX($LD$4:$LD$18,MATCH('INPUT DATA'!O188,$LC$4:$LC$18,1)),"")</f>
        <v/>
      </c>
      <c r="Q1186" s="100" t="str">
        <f>IFERROR(INDEX('INPUT DATA'!P$5:P$600,MATCH($B1186,'INPUT DATA'!$A$5:$A$600,FALSE)),"")</f>
        <v/>
      </c>
      <c r="R1186" s="100" t="str">
        <f>IFERROR(INDEX('INPUT DATA'!Q$5:Q$600,MATCH($B1186,'INPUT DATA'!$A$5:$A$600,FALSE)),"")</f>
        <v/>
      </c>
      <c r="S1186" s="100" t="str">
        <f>IFERROR(INDEX($LD$4:$LD$18,MATCH('INPUT DATA'!R188,$LC$4:$LC$18,1)),"")</f>
        <v/>
      </c>
      <c r="T1186" s="100" t="str">
        <f>IFERROR(INDEX('INPUT DATA'!S$5:S$600,MATCH($B1186,'INPUT DATA'!$A$5:$A$600,FALSE)),"")</f>
        <v/>
      </c>
      <c r="U1186" s="100" t="str">
        <f>IFERROR(INDEX('INPUT DATA'!T$5:T$600,MATCH($B1186,'INPUT DATA'!$A$5:$A$600,FALSE)),"")</f>
        <v/>
      </c>
      <c r="V1186" s="100" t="str">
        <f>IFERROR(INDEX($LD$4:$LD$18,MATCH('INPUT DATA'!U188,$LC$4:$LC$18,1)),"")</f>
        <v/>
      </c>
      <c r="W1186" s="100" t="str">
        <f>IFERROR(INDEX('INPUT DATA'!V$5:V$600,MATCH($B1186,'INPUT DATA'!$A$5:$A$600,FALSE)),"")</f>
        <v/>
      </c>
      <c r="X1186" s="100" t="str">
        <f>IFERROR(INDEX('INPUT DATA'!W$5:W$600,MATCH($B1186,'INPUT DATA'!$A$5:$A$600,FALSE)),"")</f>
        <v/>
      </c>
      <c r="Y1186" s="100" t="str">
        <f>IFERROR(INDEX('INPUT DATA'!X$5:X$600,MATCH($B1186,'INPUT DATA'!$A$5:$A$600,FALSE)),"")</f>
        <v/>
      </c>
      <c r="Z1186" s="100" t="str">
        <f>IFERROR(INDEX('INPUT DATA'!Y$5:Y$600,MATCH($B1186,'INPUT DATA'!$A$5:$A$600,FALSE)),"")</f>
        <v/>
      </c>
      <c r="AA1186" s="100" t="str">
        <f>IFERROR(INDEX('INPUT DATA'!Z$5:Z$600,MATCH($B1186,'INPUT DATA'!$A$5:$A$600,FALSE)),"")</f>
        <v/>
      </c>
      <c r="AB1186" s="100" t="str">
        <f>IFERROR(INDEX('INPUT DATA'!AA$5:AA$600,MATCH($B1186,'INPUT DATA'!$A$5:$A$600,FALSE)),"")</f>
        <v/>
      </c>
    </row>
    <row r="1187" spans="2:28" ht="15" customHeight="1" x14ac:dyDescent="0.25">
      <c r="B1187" s="115" t="str">
        <f>IF('INPUT INF'!A187="","",IF('INPUT INF'!E187="DROP","",'INPUT INF'!A187))</f>
        <v/>
      </c>
      <c r="C1187" s="115" t="str">
        <f>IFERROR(INDEX('INPUT INF'!B187:B785,MATCH(B1187,'INPUT INF'!A187:A785,FALSE)),"")</f>
        <v/>
      </c>
      <c r="E1187" s="100" t="str">
        <f>IFERROR(INDEX('INPUT DATA'!D$5:D$600,MATCH($B1187,'INPUT DATA'!$A$5:$A$600,FALSE)),"")</f>
        <v/>
      </c>
      <c r="F1187" s="100" t="str">
        <f>IFERROR(INDEX('INPUT DATA'!E$5:E$600,MATCH($B1187,'INPUT DATA'!$A$5:$A$600,FALSE)),"")</f>
        <v/>
      </c>
      <c r="G1187" s="100" t="str">
        <f>IFERROR(INDEX($LD$4:$LD$18,MATCH('INPUT DATA'!F189,$LC$4:$LC$18,1)),"")</f>
        <v/>
      </c>
      <c r="H1187" s="100" t="str">
        <f>IFERROR(INDEX('INPUT DATA'!G$6:G$600,MATCH($B1187,'INPUT DATA'!$A$5:$A$600,FALSE)),"")</f>
        <v/>
      </c>
      <c r="I1187" s="100" t="str">
        <f>IFERROR(INDEX('INPUT DATA'!H$5:H$600,MATCH($B1187,'INPUT DATA'!$A$5:$A$600,FALSE)),"")</f>
        <v/>
      </c>
      <c r="J1187" s="100" t="str">
        <f>IFERROR(INDEX($LD$4:$LD$18,MATCH('INPUT DATA'!I189,$LC$4:$LC$18,1)),"")</f>
        <v/>
      </c>
      <c r="K1187" s="100" t="str">
        <f>IFERROR(INDEX('INPUT DATA'!J$5:J$600,MATCH($B1187,'INPUT DATA'!$A$5:$A$600,FALSE)),"")</f>
        <v/>
      </c>
      <c r="L1187" s="100" t="str">
        <f>IFERROR(INDEX('INPUT DATA'!K$5:K$600,MATCH($B1187,'INPUT DATA'!$A$5:$A$600,FALSE)),"")</f>
        <v/>
      </c>
      <c r="M1187" s="100" t="str">
        <f>IFERROR(INDEX($LD$4:$LD$18,MATCH('INPUT DATA'!L189,$LC$4:$LC$18,1)),"")</f>
        <v/>
      </c>
      <c r="N1187" s="100" t="str">
        <f>IFERROR(INDEX('INPUT DATA'!M$5:M$600,MATCH($B1187,'INPUT DATA'!$A$5:$A$600,FALSE)),"")</f>
        <v/>
      </c>
      <c r="O1187" s="100" t="str">
        <f>IFERROR(INDEX('INPUT DATA'!N$5:N$600,MATCH($B1187,'INPUT DATA'!$A$5:$A$600,FALSE)),"")</f>
        <v/>
      </c>
      <c r="P1187" s="100" t="str">
        <f>IFERROR(INDEX($LD$4:$LD$18,MATCH('INPUT DATA'!O189,$LC$4:$LC$18,1)),"")</f>
        <v/>
      </c>
      <c r="Q1187" s="100" t="str">
        <f>IFERROR(INDEX('INPUT DATA'!P$5:P$600,MATCH($B1187,'INPUT DATA'!$A$5:$A$600,FALSE)),"")</f>
        <v/>
      </c>
      <c r="R1187" s="100" t="str">
        <f>IFERROR(INDEX('INPUT DATA'!Q$5:Q$600,MATCH($B1187,'INPUT DATA'!$A$5:$A$600,FALSE)),"")</f>
        <v/>
      </c>
      <c r="S1187" s="100" t="str">
        <f>IFERROR(INDEX($LD$4:$LD$18,MATCH('INPUT DATA'!R189,$LC$4:$LC$18,1)),"")</f>
        <v/>
      </c>
      <c r="T1187" s="100" t="str">
        <f>IFERROR(INDEX('INPUT DATA'!S$5:S$600,MATCH($B1187,'INPUT DATA'!$A$5:$A$600,FALSE)),"")</f>
        <v/>
      </c>
      <c r="U1187" s="100" t="str">
        <f>IFERROR(INDEX('INPUT DATA'!T$5:T$600,MATCH($B1187,'INPUT DATA'!$A$5:$A$600,FALSE)),"")</f>
        <v/>
      </c>
      <c r="V1187" s="100" t="str">
        <f>IFERROR(INDEX($LD$4:$LD$18,MATCH('INPUT DATA'!U189,$LC$4:$LC$18,1)),"")</f>
        <v/>
      </c>
      <c r="W1187" s="100" t="str">
        <f>IFERROR(INDEX('INPUT DATA'!V$5:V$600,MATCH($B1187,'INPUT DATA'!$A$5:$A$600,FALSE)),"")</f>
        <v/>
      </c>
      <c r="X1187" s="100" t="str">
        <f>IFERROR(INDEX('INPUT DATA'!W$5:W$600,MATCH($B1187,'INPUT DATA'!$A$5:$A$600,FALSE)),"")</f>
        <v/>
      </c>
      <c r="Y1187" s="100" t="str">
        <f>IFERROR(INDEX('INPUT DATA'!X$5:X$600,MATCH($B1187,'INPUT DATA'!$A$5:$A$600,FALSE)),"")</f>
        <v/>
      </c>
      <c r="Z1187" s="100" t="str">
        <f>IFERROR(INDEX('INPUT DATA'!Y$5:Y$600,MATCH($B1187,'INPUT DATA'!$A$5:$A$600,FALSE)),"")</f>
        <v/>
      </c>
      <c r="AA1187" s="100" t="str">
        <f>IFERROR(INDEX('INPUT DATA'!Z$5:Z$600,MATCH($B1187,'INPUT DATA'!$A$5:$A$600,FALSE)),"")</f>
        <v/>
      </c>
      <c r="AB1187" s="100" t="str">
        <f>IFERROR(INDEX('INPUT DATA'!AA$5:AA$600,MATCH($B1187,'INPUT DATA'!$A$5:$A$600,FALSE)),"")</f>
        <v/>
      </c>
    </row>
    <row r="1188" spans="2:28" ht="15" customHeight="1" x14ac:dyDescent="0.25">
      <c r="B1188" s="115" t="str">
        <f>IF('INPUT INF'!A188="","",IF('INPUT INF'!E188="DROP","",'INPUT INF'!A188))</f>
        <v/>
      </c>
      <c r="C1188" s="115" t="str">
        <f>IFERROR(INDEX('INPUT INF'!B188:B786,MATCH(B1188,'INPUT INF'!A188:A786,FALSE)),"")</f>
        <v/>
      </c>
      <c r="E1188" s="100" t="str">
        <f>IFERROR(INDEX('INPUT DATA'!D$5:D$600,MATCH($B1188,'INPUT DATA'!$A$5:$A$600,FALSE)),"")</f>
        <v/>
      </c>
      <c r="F1188" s="100" t="str">
        <f>IFERROR(INDEX('INPUT DATA'!E$5:E$600,MATCH($B1188,'INPUT DATA'!$A$5:$A$600,FALSE)),"")</f>
        <v/>
      </c>
      <c r="G1188" s="100" t="str">
        <f>IFERROR(INDEX($LD$4:$LD$18,MATCH('INPUT DATA'!F190,$LC$4:$LC$18,1)),"")</f>
        <v/>
      </c>
      <c r="H1188" s="100" t="str">
        <f>IFERROR(INDEX('INPUT DATA'!G$6:G$600,MATCH($B1188,'INPUT DATA'!$A$5:$A$600,FALSE)),"")</f>
        <v/>
      </c>
      <c r="I1188" s="100" t="str">
        <f>IFERROR(INDEX('INPUT DATA'!H$5:H$600,MATCH($B1188,'INPUT DATA'!$A$5:$A$600,FALSE)),"")</f>
        <v/>
      </c>
      <c r="J1188" s="100" t="str">
        <f>IFERROR(INDEX($LD$4:$LD$18,MATCH('INPUT DATA'!I190,$LC$4:$LC$18,1)),"")</f>
        <v/>
      </c>
      <c r="K1188" s="100" t="str">
        <f>IFERROR(INDEX('INPUT DATA'!J$5:J$600,MATCH($B1188,'INPUT DATA'!$A$5:$A$600,FALSE)),"")</f>
        <v/>
      </c>
      <c r="L1188" s="100" t="str">
        <f>IFERROR(INDEX('INPUT DATA'!K$5:K$600,MATCH($B1188,'INPUT DATA'!$A$5:$A$600,FALSE)),"")</f>
        <v/>
      </c>
      <c r="M1188" s="100" t="str">
        <f>IFERROR(INDEX($LD$4:$LD$18,MATCH('INPUT DATA'!L190,$LC$4:$LC$18,1)),"")</f>
        <v/>
      </c>
      <c r="N1188" s="100" t="str">
        <f>IFERROR(INDEX('INPUT DATA'!M$5:M$600,MATCH($B1188,'INPUT DATA'!$A$5:$A$600,FALSE)),"")</f>
        <v/>
      </c>
      <c r="O1188" s="100" t="str">
        <f>IFERROR(INDEX('INPUT DATA'!N$5:N$600,MATCH($B1188,'INPUT DATA'!$A$5:$A$600,FALSE)),"")</f>
        <v/>
      </c>
      <c r="P1188" s="100" t="str">
        <f>IFERROR(INDEX($LD$4:$LD$18,MATCH('INPUT DATA'!O190,$LC$4:$LC$18,1)),"")</f>
        <v/>
      </c>
      <c r="Q1188" s="100" t="str">
        <f>IFERROR(INDEX('INPUT DATA'!P$5:P$600,MATCH($B1188,'INPUT DATA'!$A$5:$A$600,FALSE)),"")</f>
        <v/>
      </c>
      <c r="R1188" s="100" t="str">
        <f>IFERROR(INDEX('INPUT DATA'!Q$5:Q$600,MATCH($B1188,'INPUT DATA'!$A$5:$A$600,FALSE)),"")</f>
        <v/>
      </c>
      <c r="S1188" s="100" t="str">
        <f>IFERROR(INDEX($LD$4:$LD$18,MATCH('INPUT DATA'!R190,$LC$4:$LC$18,1)),"")</f>
        <v/>
      </c>
      <c r="T1188" s="100" t="str">
        <f>IFERROR(INDEX('INPUT DATA'!S$5:S$600,MATCH($B1188,'INPUT DATA'!$A$5:$A$600,FALSE)),"")</f>
        <v/>
      </c>
      <c r="U1188" s="100" t="str">
        <f>IFERROR(INDEX('INPUT DATA'!T$5:T$600,MATCH($B1188,'INPUT DATA'!$A$5:$A$600,FALSE)),"")</f>
        <v/>
      </c>
      <c r="V1188" s="100" t="str">
        <f>IFERROR(INDEX($LD$4:$LD$18,MATCH('INPUT DATA'!U190,$LC$4:$LC$18,1)),"")</f>
        <v/>
      </c>
      <c r="W1188" s="100" t="str">
        <f>IFERROR(INDEX('INPUT DATA'!V$5:V$600,MATCH($B1188,'INPUT DATA'!$A$5:$A$600,FALSE)),"")</f>
        <v/>
      </c>
      <c r="X1188" s="100" t="str">
        <f>IFERROR(INDEX('INPUT DATA'!W$5:W$600,MATCH($B1188,'INPUT DATA'!$A$5:$A$600,FALSE)),"")</f>
        <v/>
      </c>
      <c r="Y1188" s="100" t="str">
        <f>IFERROR(INDEX('INPUT DATA'!X$5:X$600,MATCH($B1188,'INPUT DATA'!$A$5:$A$600,FALSE)),"")</f>
        <v/>
      </c>
      <c r="Z1188" s="100" t="str">
        <f>IFERROR(INDEX('INPUT DATA'!Y$5:Y$600,MATCH($B1188,'INPUT DATA'!$A$5:$A$600,FALSE)),"")</f>
        <v/>
      </c>
      <c r="AA1188" s="100" t="str">
        <f>IFERROR(INDEX('INPUT DATA'!Z$5:Z$600,MATCH($B1188,'INPUT DATA'!$A$5:$A$600,FALSE)),"")</f>
        <v/>
      </c>
      <c r="AB1188" s="100" t="str">
        <f>IFERROR(INDEX('INPUT DATA'!AA$5:AA$600,MATCH($B1188,'INPUT DATA'!$A$5:$A$600,FALSE)),"")</f>
        <v/>
      </c>
    </row>
    <row r="1189" spans="2:28" ht="15" customHeight="1" x14ac:dyDescent="0.25">
      <c r="B1189" s="115" t="str">
        <f>IF('INPUT INF'!A189="","",IF('INPUT INF'!E189="DROP","",'INPUT INF'!A189))</f>
        <v/>
      </c>
      <c r="C1189" s="115" t="str">
        <f>IFERROR(INDEX('INPUT INF'!B189:B787,MATCH(B1189,'INPUT INF'!A189:A787,FALSE)),"")</f>
        <v/>
      </c>
      <c r="E1189" s="100" t="str">
        <f>IFERROR(INDEX('INPUT DATA'!D$5:D$600,MATCH($B1189,'INPUT DATA'!$A$5:$A$600,FALSE)),"")</f>
        <v/>
      </c>
      <c r="F1189" s="100" t="str">
        <f>IFERROR(INDEX('INPUT DATA'!E$5:E$600,MATCH($B1189,'INPUT DATA'!$A$5:$A$600,FALSE)),"")</f>
        <v/>
      </c>
      <c r="G1189" s="100" t="str">
        <f>IFERROR(INDEX($LD$4:$LD$18,MATCH('INPUT DATA'!F191,$LC$4:$LC$18,1)),"")</f>
        <v/>
      </c>
      <c r="H1189" s="100" t="str">
        <f>IFERROR(INDEX('INPUT DATA'!G$6:G$600,MATCH($B1189,'INPUT DATA'!$A$5:$A$600,FALSE)),"")</f>
        <v/>
      </c>
      <c r="I1189" s="100" t="str">
        <f>IFERROR(INDEX('INPUT DATA'!H$5:H$600,MATCH($B1189,'INPUT DATA'!$A$5:$A$600,FALSE)),"")</f>
        <v/>
      </c>
      <c r="J1189" s="100" t="str">
        <f>IFERROR(INDEX($LD$4:$LD$18,MATCH('INPUT DATA'!I191,$LC$4:$LC$18,1)),"")</f>
        <v/>
      </c>
      <c r="K1189" s="100" t="str">
        <f>IFERROR(INDEX('INPUT DATA'!J$5:J$600,MATCH($B1189,'INPUT DATA'!$A$5:$A$600,FALSE)),"")</f>
        <v/>
      </c>
      <c r="L1189" s="100" t="str">
        <f>IFERROR(INDEX('INPUT DATA'!K$5:K$600,MATCH($B1189,'INPUT DATA'!$A$5:$A$600,FALSE)),"")</f>
        <v/>
      </c>
      <c r="M1189" s="100" t="str">
        <f>IFERROR(INDEX($LD$4:$LD$18,MATCH('INPUT DATA'!L191,$LC$4:$LC$18,1)),"")</f>
        <v/>
      </c>
      <c r="N1189" s="100" t="str">
        <f>IFERROR(INDEX('INPUT DATA'!M$5:M$600,MATCH($B1189,'INPUT DATA'!$A$5:$A$600,FALSE)),"")</f>
        <v/>
      </c>
      <c r="O1189" s="100" t="str">
        <f>IFERROR(INDEX('INPUT DATA'!N$5:N$600,MATCH($B1189,'INPUT DATA'!$A$5:$A$600,FALSE)),"")</f>
        <v/>
      </c>
      <c r="P1189" s="100" t="str">
        <f>IFERROR(INDEX($LD$4:$LD$18,MATCH('INPUT DATA'!O191,$LC$4:$LC$18,1)),"")</f>
        <v/>
      </c>
      <c r="Q1189" s="100" t="str">
        <f>IFERROR(INDEX('INPUT DATA'!P$5:P$600,MATCH($B1189,'INPUT DATA'!$A$5:$A$600,FALSE)),"")</f>
        <v/>
      </c>
      <c r="R1189" s="100" t="str">
        <f>IFERROR(INDEX('INPUT DATA'!Q$5:Q$600,MATCH($B1189,'INPUT DATA'!$A$5:$A$600,FALSE)),"")</f>
        <v/>
      </c>
      <c r="S1189" s="100" t="str">
        <f>IFERROR(INDEX($LD$4:$LD$18,MATCH('INPUT DATA'!R191,$LC$4:$LC$18,1)),"")</f>
        <v/>
      </c>
      <c r="T1189" s="100" t="str">
        <f>IFERROR(INDEX('INPUT DATA'!S$5:S$600,MATCH($B1189,'INPUT DATA'!$A$5:$A$600,FALSE)),"")</f>
        <v/>
      </c>
      <c r="U1189" s="100" t="str">
        <f>IFERROR(INDEX('INPUT DATA'!T$5:T$600,MATCH($B1189,'INPUT DATA'!$A$5:$A$600,FALSE)),"")</f>
        <v/>
      </c>
      <c r="V1189" s="100" t="str">
        <f>IFERROR(INDEX($LD$4:$LD$18,MATCH('INPUT DATA'!U191,$LC$4:$LC$18,1)),"")</f>
        <v/>
      </c>
      <c r="W1189" s="100" t="str">
        <f>IFERROR(INDEX('INPUT DATA'!V$5:V$600,MATCH($B1189,'INPUT DATA'!$A$5:$A$600,FALSE)),"")</f>
        <v/>
      </c>
      <c r="X1189" s="100" t="str">
        <f>IFERROR(INDEX('INPUT DATA'!W$5:W$600,MATCH($B1189,'INPUT DATA'!$A$5:$A$600,FALSE)),"")</f>
        <v/>
      </c>
      <c r="Y1189" s="100" t="str">
        <f>IFERROR(INDEX('INPUT DATA'!X$5:X$600,MATCH($B1189,'INPUT DATA'!$A$5:$A$600,FALSE)),"")</f>
        <v/>
      </c>
      <c r="Z1189" s="100" t="str">
        <f>IFERROR(INDEX('INPUT DATA'!Y$5:Y$600,MATCH($B1189,'INPUT DATA'!$A$5:$A$600,FALSE)),"")</f>
        <v/>
      </c>
      <c r="AA1189" s="100" t="str">
        <f>IFERROR(INDEX('INPUT DATA'!Z$5:Z$600,MATCH($B1189,'INPUT DATA'!$A$5:$A$600,FALSE)),"")</f>
        <v/>
      </c>
      <c r="AB1189" s="100" t="str">
        <f>IFERROR(INDEX('INPUT DATA'!AA$5:AA$600,MATCH($B1189,'INPUT DATA'!$A$5:$A$600,FALSE)),"")</f>
        <v/>
      </c>
    </row>
    <row r="1190" spans="2:28" ht="15" customHeight="1" x14ac:dyDescent="0.25">
      <c r="B1190" s="115" t="str">
        <f>IF('INPUT INF'!A190="","",IF('INPUT INF'!E190="DROP","",'INPUT INF'!A190))</f>
        <v/>
      </c>
      <c r="C1190" s="115" t="str">
        <f>IFERROR(INDEX('INPUT INF'!B190:B788,MATCH(B1190,'INPUT INF'!A190:A788,FALSE)),"")</f>
        <v/>
      </c>
      <c r="E1190" s="100" t="str">
        <f>IFERROR(INDEX('INPUT DATA'!D$5:D$600,MATCH($B1190,'INPUT DATA'!$A$5:$A$600,FALSE)),"")</f>
        <v/>
      </c>
      <c r="F1190" s="100" t="str">
        <f>IFERROR(INDEX('INPUT DATA'!E$5:E$600,MATCH($B1190,'INPUT DATA'!$A$5:$A$600,FALSE)),"")</f>
        <v/>
      </c>
      <c r="G1190" s="100" t="str">
        <f>IFERROR(INDEX($LD$4:$LD$18,MATCH('INPUT DATA'!F192,$LC$4:$LC$18,1)),"")</f>
        <v/>
      </c>
      <c r="H1190" s="100" t="str">
        <f>IFERROR(INDEX('INPUT DATA'!G$6:G$600,MATCH($B1190,'INPUT DATA'!$A$5:$A$600,FALSE)),"")</f>
        <v/>
      </c>
      <c r="I1190" s="100" t="str">
        <f>IFERROR(INDEX('INPUT DATA'!H$5:H$600,MATCH($B1190,'INPUT DATA'!$A$5:$A$600,FALSE)),"")</f>
        <v/>
      </c>
      <c r="J1190" s="100" t="str">
        <f>IFERROR(INDEX($LD$4:$LD$18,MATCH('INPUT DATA'!I192,$LC$4:$LC$18,1)),"")</f>
        <v/>
      </c>
      <c r="K1190" s="100" t="str">
        <f>IFERROR(INDEX('INPUT DATA'!J$5:J$600,MATCH($B1190,'INPUT DATA'!$A$5:$A$600,FALSE)),"")</f>
        <v/>
      </c>
      <c r="L1190" s="100" t="str">
        <f>IFERROR(INDEX('INPUT DATA'!K$5:K$600,MATCH($B1190,'INPUT DATA'!$A$5:$A$600,FALSE)),"")</f>
        <v/>
      </c>
      <c r="M1190" s="100" t="str">
        <f>IFERROR(INDEX($LD$4:$LD$18,MATCH('INPUT DATA'!L192,$LC$4:$LC$18,1)),"")</f>
        <v/>
      </c>
      <c r="N1190" s="100" t="str">
        <f>IFERROR(INDEX('INPUT DATA'!M$5:M$600,MATCH($B1190,'INPUT DATA'!$A$5:$A$600,FALSE)),"")</f>
        <v/>
      </c>
      <c r="O1190" s="100" t="str">
        <f>IFERROR(INDEX('INPUT DATA'!N$5:N$600,MATCH($B1190,'INPUT DATA'!$A$5:$A$600,FALSE)),"")</f>
        <v/>
      </c>
      <c r="P1190" s="100" t="str">
        <f>IFERROR(INDEX($LD$4:$LD$18,MATCH('INPUT DATA'!O192,$LC$4:$LC$18,1)),"")</f>
        <v/>
      </c>
      <c r="Q1190" s="100" t="str">
        <f>IFERROR(INDEX('INPUT DATA'!P$5:P$600,MATCH($B1190,'INPUT DATA'!$A$5:$A$600,FALSE)),"")</f>
        <v/>
      </c>
      <c r="R1190" s="100" t="str">
        <f>IFERROR(INDEX('INPUT DATA'!Q$5:Q$600,MATCH($B1190,'INPUT DATA'!$A$5:$A$600,FALSE)),"")</f>
        <v/>
      </c>
      <c r="S1190" s="100" t="str">
        <f>IFERROR(INDEX($LD$4:$LD$18,MATCH('INPUT DATA'!R192,$LC$4:$LC$18,1)),"")</f>
        <v/>
      </c>
      <c r="T1190" s="100" t="str">
        <f>IFERROR(INDEX('INPUT DATA'!S$5:S$600,MATCH($B1190,'INPUT DATA'!$A$5:$A$600,FALSE)),"")</f>
        <v/>
      </c>
      <c r="U1190" s="100" t="str">
        <f>IFERROR(INDEX('INPUT DATA'!T$5:T$600,MATCH($B1190,'INPUT DATA'!$A$5:$A$600,FALSE)),"")</f>
        <v/>
      </c>
      <c r="V1190" s="100" t="str">
        <f>IFERROR(INDEX($LD$4:$LD$18,MATCH('INPUT DATA'!U192,$LC$4:$LC$18,1)),"")</f>
        <v/>
      </c>
      <c r="W1190" s="100" t="str">
        <f>IFERROR(INDEX('INPUT DATA'!V$5:V$600,MATCH($B1190,'INPUT DATA'!$A$5:$A$600,FALSE)),"")</f>
        <v/>
      </c>
      <c r="X1190" s="100" t="str">
        <f>IFERROR(INDEX('INPUT DATA'!W$5:W$600,MATCH($B1190,'INPUT DATA'!$A$5:$A$600,FALSE)),"")</f>
        <v/>
      </c>
      <c r="Y1190" s="100" t="str">
        <f>IFERROR(INDEX('INPUT DATA'!X$5:X$600,MATCH($B1190,'INPUT DATA'!$A$5:$A$600,FALSE)),"")</f>
        <v/>
      </c>
      <c r="Z1190" s="100" t="str">
        <f>IFERROR(INDEX('INPUT DATA'!Y$5:Y$600,MATCH($B1190,'INPUT DATA'!$A$5:$A$600,FALSE)),"")</f>
        <v/>
      </c>
      <c r="AA1190" s="100" t="str">
        <f>IFERROR(INDEX('INPUT DATA'!Z$5:Z$600,MATCH($B1190,'INPUT DATA'!$A$5:$A$600,FALSE)),"")</f>
        <v/>
      </c>
      <c r="AB1190" s="100" t="str">
        <f>IFERROR(INDEX('INPUT DATA'!AA$5:AA$600,MATCH($B1190,'INPUT DATA'!$A$5:$A$600,FALSE)),"")</f>
        <v/>
      </c>
    </row>
    <row r="1191" spans="2:28" ht="15" customHeight="1" x14ac:dyDescent="0.25">
      <c r="B1191" s="115" t="str">
        <f>IF('INPUT INF'!A191="","",IF('INPUT INF'!E191="DROP","",'INPUT INF'!A191))</f>
        <v/>
      </c>
      <c r="C1191" s="115" t="str">
        <f>IFERROR(INDEX('INPUT INF'!B191:B789,MATCH(B1191,'INPUT INF'!A191:A789,FALSE)),"")</f>
        <v/>
      </c>
      <c r="E1191" s="100" t="str">
        <f>IFERROR(INDEX('INPUT DATA'!D$5:D$600,MATCH($B1191,'INPUT DATA'!$A$5:$A$600,FALSE)),"")</f>
        <v/>
      </c>
      <c r="F1191" s="100" t="str">
        <f>IFERROR(INDEX('INPUT DATA'!E$5:E$600,MATCH($B1191,'INPUT DATA'!$A$5:$A$600,FALSE)),"")</f>
        <v/>
      </c>
      <c r="G1191" s="100" t="str">
        <f>IFERROR(INDEX($LD$4:$LD$18,MATCH('INPUT DATA'!F193,$LC$4:$LC$18,1)),"")</f>
        <v/>
      </c>
      <c r="H1191" s="100" t="str">
        <f>IFERROR(INDEX('INPUT DATA'!G$6:G$600,MATCH($B1191,'INPUT DATA'!$A$5:$A$600,FALSE)),"")</f>
        <v/>
      </c>
      <c r="I1191" s="100" t="str">
        <f>IFERROR(INDEX('INPUT DATA'!H$5:H$600,MATCH($B1191,'INPUT DATA'!$A$5:$A$600,FALSE)),"")</f>
        <v/>
      </c>
      <c r="J1191" s="100" t="str">
        <f>IFERROR(INDEX($LD$4:$LD$18,MATCH('INPUT DATA'!I193,$LC$4:$LC$18,1)),"")</f>
        <v/>
      </c>
      <c r="K1191" s="100" t="str">
        <f>IFERROR(INDEX('INPUT DATA'!J$5:J$600,MATCH($B1191,'INPUT DATA'!$A$5:$A$600,FALSE)),"")</f>
        <v/>
      </c>
      <c r="L1191" s="100" t="str">
        <f>IFERROR(INDEX('INPUT DATA'!K$5:K$600,MATCH($B1191,'INPUT DATA'!$A$5:$A$600,FALSE)),"")</f>
        <v/>
      </c>
      <c r="M1191" s="100" t="str">
        <f>IFERROR(INDEX($LD$4:$LD$18,MATCH('INPUT DATA'!L193,$LC$4:$LC$18,1)),"")</f>
        <v/>
      </c>
      <c r="N1191" s="100" t="str">
        <f>IFERROR(INDEX('INPUT DATA'!M$5:M$600,MATCH($B1191,'INPUT DATA'!$A$5:$A$600,FALSE)),"")</f>
        <v/>
      </c>
      <c r="O1191" s="100" t="str">
        <f>IFERROR(INDEX('INPUT DATA'!N$5:N$600,MATCH($B1191,'INPUT DATA'!$A$5:$A$600,FALSE)),"")</f>
        <v/>
      </c>
      <c r="P1191" s="100" t="str">
        <f>IFERROR(INDEX($LD$4:$LD$18,MATCH('INPUT DATA'!O193,$LC$4:$LC$18,1)),"")</f>
        <v/>
      </c>
      <c r="Q1191" s="100" t="str">
        <f>IFERROR(INDEX('INPUT DATA'!P$5:P$600,MATCH($B1191,'INPUT DATA'!$A$5:$A$600,FALSE)),"")</f>
        <v/>
      </c>
      <c r="R1191" s="100" t="str">
        <f>IFERROR(INDEX('INPUT DATA'!Q$5:Q$600,MATCH($B1191,'INPUT DATA'!$A$5:$A$600,FALSE)),"")</f>
        <v/>
      </c>
      <c r="S1191" s="100" t="str">
        <f>IFERROR(INDEX($LD$4:$LD$18,MATCH('INPUT DATA'!R193,$LC$4:$LC$18,1)),"")</f>
        <v/>
      </c>
      <c r="T1191" s="100" t="str">
        <f>IFERROR(INDEX('INPUT DATA'!S$5:S$600,MATCH($B1191,'INPUT DATA'!$A$5:$A$600,FALSE)),"")</f>
        <v/>
      </c>
      <c r="U1191" s="100" t="str">
        <f>IFERROR(INDEX('INPUT DATA'!T$5:T$600,MATCH($B1191,'INPUT DATA'!$A$5:$A$600,FALSE)),"")</f>
        <v/>
      </c>
      <c r="V1191" s="100" t="str">
        <f>IFERROR(INDEX($LD$4:$LD$18,MATCH('INPUT DATA'!U193,$LC$4:$LC$18,1)),"")</f>
        <v/>
      </c>
      <c r="W1191" s="100" t="str">
        <f>IFERROR(INDEX('INPUT DATA'!V$5:V$600,MATCH($B1191,'INPUT DATA'!$A$5:$A$600,FALSE)),"")</f>
        <v/>
      </c>
      <c r="X1191" s="100" t="str">
        <f>IFERROR(INDEX('INPUT DATA'!W$5:W$600,MATCH($B1191,'INPUT DATA'!$A$5:$A$600,FALSE)),"")</f>
        <v/>
      </c>
      <c r="Y1191" s="100" t="str">
        <f>IFERROR(INDEX('INPUT DATA'!X$5:X$600,MATCH($B1191,'INPUT DATA'!$A$5:$A$600,FALSE)),"")</f>
        <v/>
      </c>
      <c r="Z1191" s="100" t="str">
        <f>IFERROR(INDEX('INPUT DATA'!Y$5:Y$600,MATCH($B1191,'INPUT DATA'!$A$5:$A$600,FALSE)),"")</f>
        <v/>
      </c>
      <c r="AA1191" s="100" t="str">
        <f>IFERROR(INDEX('INPUT DATA'!Z$5:Z$600,MATCH($B1191,'INPUT DATA'!$A$5:$A$600,FALSE)),"")</f>
        <v/>
      </c>
      <c r="AB1191" s="100" t="str">
        <f>IFERROR(INDEX('INPUT DATA'!AA$5:AA$600,MATCH($B1191,'INPUT DATA'!$A$5:$A$600,FALSE)),"")</f>
        <v/>
      </c>
    </row>
    <row r="1192" spans="2:28" ht="15" customHeight="1" x14ac:dyDescent="0.25">
      <c r="B1192" s="115" t="str">
        <f>IF('INPUT INF'!A192="","",IF('INPUT INF'!E192="DROP","",'INPUT INF'!A192))</f>
        <v/>
      </c>
      <c r="C1192" s="115" t="str">
        <f>IFERROR(INDEX('INPUT INF'!B192:B790,MATCH(B1192,'INPUT INF'!A192:A790,FALSE)),"")</f>
        <v/>
      </c>
      <c r="E1192" s="100" t="str">
        <f>IFERROR(INDEX('INPUT DATA'!D$5:D$600,MATCH($B1192,'INPUT DATA'!$A$5:$A$600,FALSE)),"")</f>
        <v/>
      </c>
      <c r="F1192" s="100" t="str">
        <f>IFERROR(INDEX('INPUT DATA'!E$5:E$600,MATCH($B1192,'INPUT DATA'!$A$5:$A$600,FALSE)),"")</f>
        <v/>
      </c>
      <c r="G1192" s="100" t="str">
        <f>IFERROR(INDEX($LD$4:$LD$18,MATCH('INPUT DATA'!F194,$LC$4:$LC$18,1)),"")</f>
        <v/>
      </c>
      <c r="H1192" s="100" t="str">
        <f>IFERROR(INDEX('INPUT DATA'!G$6:G$600,MATCH($B1192,'INPUT DATA'!$A$5:$A$600,FALSE)),"")</f>
        <v/>
      </c>
      <c r="I1192" s="100" t="str">
        <f>IFERROR(INDEX('INPUT DATA'!H$5:H$600,MATCH($B1192,'INPUT DATA'!$A$5:$A$600,FALSE)),"")</f>
        <v/>
      </c>
      <c r="J1192" s="100" t="str">
        <f>IFERROR(INDEX($LD$4:$LD$18,MATCH('INPUT DATA'!I194,$LC$4:$LC$18,1)),"")</f>
        <v/>
      </c>
      <c r="K1192" s="100" t="str">
        <f>IFERROR(INDEX('INPUT DATA'!J$5:J$600,MATCH($B1192,'INPUT DATA'!$A$5:$A$600,FALSE)),"")</f>
        <v/>
      </c>
      <c r="L1192" s="100" t="str">
        <f>IFERROR(INDEX('INPUT DATA'!K$5:K$600,MATCH($B1192,'INPUT DATA'!$A$5:$A$600,FALSE)),"")</f>
        <v/>
      </c>
      <c r="M1192" s="100" t="str">
        <f>IFERROR(INDEX($LD$4:$LD$18,MATCH('INPUT DATA'!L194,$LC$4:$LC$18,1)),"")</f>
        <v/>
      </c>
      <c r="N1192" s="100" t="str">
        <f>IFERROR(INDEX('INPUT DATA'!M$5:M$600,MATCH($B1192,'INPUT DATA'!$A$5:$A$600,FALSE)),"")</f>
        <v/>
      </c>
      <c r="O1192" s="100" t="str">
        <f>IFERROR(INDEX('INPUT DATA'!N$5:N$600,MATCH($B1192,'INPUT DATA'!$A$5:$A$600,FALSE)),"")</f>
        <v/>
      </c>
      <c r="P1192" s="100" t="str">
        <f>IFERROR(INDEX($LD$4:$LD$18,MATCH('INPUT DATA'!O194,$LC$4:$LC$18,1)),"")</f>
        <v/>
      </c>
      <c r="Q1192" s="100" t="str">
        <f>IFERROR(INDEX('INPUT DATA'!P$5:P$600,MATCH($B1192,'INPUT DATA'!$A$5:$A$600,FALSE)),"")</f>
        <v/>
      </c>
      <c r="R1192" s="100" t="str">
        <f>IFERROR(INDEX('INPUT DATA'!Q$5:Q$600,MATCH($B1192,'INPUT DATA'!$A$5:$A$600,FALSE)),"")</f>
        <v/>
      </c>
      <c r="S1192" s="100" t="str">
        <f>IFERROR(INDEX($LD$4:$LD$18,MATCH('INPUT DATA'!R194,$LC$4:$LC$18,1)),"")</f>
        <v/>
      </c>
      <c r="T1192" s="100" t="str">
        <f>IFERROR(INDEX('INPUT DATA'!S$5:S$600,MATCH($B1192,'INPUT DATA'!$A$5:$A$600,FALSE)),"")</f>
        <v/>
      </c>
      <c r="U1192" s="100" t="str">
        <f>IFERROR(INDEX('INPUT DATA'!T$5:T$600,MATCH($B1192,'INPUT DATA'!$A$5:$A$600,FALSE)),"")</f>
        <v/>
      </c>
      <c r="V1192" s="100" t="str">
        <f>IFERROR(INDEX($LD$4:$LD$18,MATCH('INPUT DATA'!U194,$LC$4:$LC$18,1)),"")</f>
        <v/>
      </c>
      <c r="W1192" s="100" t="str">
        <f>IFERROR(INDEX('INPUT DATA'!V$5:V$600,MATCH($B1192,'INPUT DATA'!$A$5:$A$600,FALSE)),"")</f>
        <v/>
      </c>
      <c r="X1192" s="100" t="str">
        <f>IFERROR(INDEX('INPUT DATA'!W$5:W$600,MATCH($B1192,'INPUT DATA'!$A$5:$A$600,FALSE)),"")</f>
        <v/>
      </c>
      <c r="Y1192" s="100" t="str">
        <f>IFERROR(INDEX('INPUT DATA'!X$5:X$600,MATCH($B1192,'INPUT DATA'!$A$5:$A$600,FALSE)),"")</f>
        <v/>
      </c>
      <c r="Z1192" s="100" t="str">
        <f>IFERROR(INDEX('INPUT DATA'!Y$5:Y$600,MATCH($B1192,'INPUT DATA'!$A$5:$A$600,FALSE)),"")</f>
        <v/>
      </c>
      <c r="AA1192" s="100" t="str">
        <f>IFERROR(INDEX('INPUT DATA'!Z$5:Z$600,MATCH($B1192,'INPUT DATA'!$A$5:$A$600,FALSE)),"")</f>
        <v/>
      </c>
      <c r="AB1192" s="100" t="str">
        <f>IFERROR(INDEX('INPUT DATA'!AA$5:AA$600,MATCH($B1192,'INPUT DATA'!$A$5:$A$600,FALSE)),"")</f>
        <v/>
      </c>
    </row>
    <row r="1193" spans="2:28" ht="15" customHeight="1" x14ac:dyDescent="0.25">
      <c r="B1193" s="115" t="str">
        <f>IF('INPUT INF'!A193="","",IF('INPUT INF'!E193="DROP","",'INPUT INF'!A193))</f>
        <v/>
      </c>
      <c r="C1193" s="115" t="str">
        <f>IFERROR(INDEX('INPUT INF'!B193:B791,MATCH(B1193,'INPUT INF'!A193:A791,FALSE)),"")</f>
        <v/>
      </c>
      <c r="E1193" s="100" t="str">
        <f>IFERROR(INDEX('INPUT DATA'!D$5:D$600,MATCH($B1193,'INPUT DATA'!$A$5:$A$600,FALSE)),"")</f>
        <v/>
      </c>
      <c r="F1193" s="100" t="str">
        <f>IFERROR(INDEX('INPUT DATA'!E$5:E$600,MATCH($B1193,'INPUT DATA'!$A$5:$A$600,FALSE)),"")</f>
        <v/>
      </c>
      <c r="G1193" s="100" t="str">
        <f>IFERROR(INDEX($LD$4:$LD$18,MATCH('INPUT DATA'!F195,$LC$4:$LC$18,1)),"")</f>
        <v/>
      </c>
      <c r="H1193" s="100" t="str">
        <f>IFERROR(INDEX('INPUT DATA'!G$6:G$600,MATCH($B1193,'INPUT DATA'!$A$5:$A$600,FALSE)),"")</f>
        <v/>
      </c>
      <c r="I1193" s="100" t="str">
        <f>IFERROR(INDEX('INPUT DATA'!H$5:H$600,MATCH($B1193,'INPUT DATA'!$A$5:$A$600,FALSE)),"")</f>
        <v/>
      </c>
      <c r="J1193" s="100" t="str">
        <f>IFERROR(INDEX($LD$4:$LD$18,MATCH('INPUT DATA'!I195,$LC$4:$LC$18,1)),"")</f>
        <v/>
      </c>
      <c r="K1193" s="100" t="str">
        <f>IFERROR(INDEX('INPUT DATA'!J$5:J$600,MATCH($B1193,'INPUT DATA'!$A$5:$A$600,FALSE)),"")</f>
        <v/>
      </c>
      <c r="L1193" s="100" t="str">
        <f>IFERROR(INDEX('INPUT DATA'!K$5:K$600,MATCH($B1193,'INPUT DATA'!$A$5:$A$600,FALSE)),"")</f>
        <v/>
      </c>
      <c r="M1193" s="100" t="str">
        <f>IFERROR(INDEX($LD$4:$LD$18,MATCH('INPUT DATA'!L195,$LC$4:$LC$18,1)),"")</f>
        <v/>
      </c>
      <c r="N1193" s="100" t="str">
        <f>IFERROR(INDEX('INPUT DATA'!M$5:M$600,MATCH($B1193,'INPUT DATA'!$A$5:$A$600,FALSE)),"")</f>
        <v/>
      </c>
      <c r="O1193" s="100" t="str">
        <f>IFERROR(INDEX('INPUT DATA'!N$5:N$600,MATCH($B1193,'INPUT DATA'!$A$5:$A$600,FALSE)),"")</f>
        <v/>
      </c>
      <c r="P1193" s="100" t="str">
        <f>IFERROR(INDEX($LD$4:$LD$18,MATCH('INPUT DATA'!O195,$LC$4:$LC$18,1)),"")</f>
        <v/>
      </c>
      <c r="Q1193" s="100" t="str">
        <f>IFERROR(INDEX('INPUT DATA'!P$5:P$600,MATCH($B1193,'INPUT DATA'!$A$5:$A$600,FALSE)),"")</f>
        <v/>
      </c>
      <c r="R1193" s="100" t="str">
        <f>IFERROR(INDEX('INPUT DATA'!Q$5:Q$600,MATCH($B1193,'INPUT DATA'!$A$5:$A$600,FALSE)),"")</f>
        <v/>
      </c>
      <c r="S1193" s="100" t="str">
        <f>IFERROR(INDEX($LD$4:$LD$18,MATCH('INPUT DATA'!R195,$LC$4:$LC$18,1)),"")</f>
        <v/>
      </c>
      <c r="T1193" s="100" t="str">
        <f>IFERROR(INDEX('INPUT DATA'!S$5:S$600,MATCH($B1193,'INPUT DATA'!$A$5:$A$600,FALSE)),"")</f>
        <v/>
      </c>
      <c r="U1193" s="100" t="str">
        <f>IFERROR(INDEX('INPUT DATA'!T$5:T$600,MATCH($B1193,'INPUT DATA'!$A$5:$A$600,FALSE)),"")</f>
        <v/>
      </c>
      <c r="V1193" s="100" t="str">
        <f>IFERROR(INDEX($LD$4:$LD$18,MATCH('INPUT DATA'!U195,$LC$4:$LC$18,1)),"")</f>
        <v/>
      </c>
      <c r="W1193" s="100" t="str">
        <f>IFERROR(INDEX('INPUT DATA'!V$5:V$600,MATCH($B1193,'INPUT DATA'!$A$5:$A$600,FALSE)),"")</f>
        <v/>
      </c>
      <c r="X1193" s="100" t="str">
        <f>IFERROR(INDEX('INPUT DATA'!W$5:W$600,MATCH($B1193,'INPUT DATA'!$A$5:$A$600,FALSE)),"")</f>
        <v/>
      </c>
      <c r="Y1193" s="100" t="str">
        <f>IFERROR(INDEX('INPUT DATA'!X$5:X$600,MATCH($B1193,'INPUT DATA'!$A$5:$A$600,FALSE)),"")</f>
        <v/>
      </c>
      <c r="Z1193" s="100" t="str">
        <f>IFERROR(INDEX('INPUT DATA'!Y$5:Y$600,MATCH($B1193,'INPUT DATA'!$A$5:$A$600,FALSE)),"")</f>
        <v/>
      </c>
      <c r="AA1193" s="100" t="str">
        <f>IFERROR(INDEX('INPUT DATA'!Z$5:Z$600,MATCH($B1193,'INPUT DATA'!$A$5:$A$600,FALSE)),"")</f>
        <v/>
      </c>
      <c r="AB1193" s="100" t="str">
        <f>IFERROR(INDEX('INPUT DATA'!AA$5:AA$600,MATCH($B1193,'INPUT DATA'!$A$5:$A$600,FALSE)),"")</f>
        <v/>
      </c>
    </row>
    <row r="1194" spans="2:28" ht="15" customHeight="1" x14ac:dyDescent="0.25">
      <c r="B1194" s="115" t="str">
        <f>IF('INPUT INF'!A194="","",IF('INPUT INF'!E194="DROP","",'INPUT INF'!A194))</f>
        <v/>
      </c>
      <c r="C1194" s="115" t="str">
        <f>IFERROR(INDEX('INPUT INF'!B194:B792,MATCH(B1194,'INPUT INF'!A194:A792,FALSE)),"")</f>
        <v/>
      </c>
      <c r="E1194" s="100" t="str">
        <f>IFERROR(INDEX('INPUT DATA'!D$5:D$600,MATCH($B1194,'INPUT DATA'!$A$5:$A$600,FALSE)),"")</f>
        <v/>
      </c>
      <c r="F1194" s="100" t="str">
        <f>IFERROR(INDEX('INPUT DATA'!E$5:E$600,MATCH($B1194,'INPUT DATA'!$A$5:$A$600,FALSE)),"")</f>
        <v/>
      </c>
      <c r="G1194" s="100" t="str">
        <f>IFERROR(INDEX($LD$4:$LD$18,MATCH('INPUT DATA'!F196,$LC$4:$LC$18,1)),"")</f>
        <v/>
      </c>
      <c r="H1194" s="100" t="str">
        <f>IFERROR(INDEX('INPUT DATA'!G$6:G$600,MATCH($B1194,'INPUT DATA'!$A$5:$A$600,FALSE)),"")</f>
        <v/>
      </c>
      <c r="I1194" s="100" t="str">
        <f>IFERROR(INDEX('INPUT DATA'!H$5:H$600,MATCH($B1194,'INPUT DATA'!$A$5:$A$600,FALSE)),"")</f>
        <v/>
      </c>
      <c r="J1194" s="100" t="str">
        <f>IFERROR(INDEX($LD$4:$LD$18,MATCH('INPUT DATA'!I196,$LC$4:$LC$18,1)),"")</f>
        <v/>
      </c>
      <c r="K1194" s="100" t="str">
        <f>IFERROR(INDEX('INPUT DATA'!J$5:J$600,MATCH($B1194,'INPUT DATA'!$A$5:$A$600,FALSE)),"")</f>
        <v/>
      </c>
      <c r="L1194" s="100" t="str">
        <f>IFERROR(INDEX('INPUT DATA'!K$5:K$600,MATCH($B1194,'INPUT DATA'!$A$5:$A$600,FALSE)),"")</f>
        <v/>
      </c>
      <c r="M1194" s="100" t="str">
        <f>IFERROR(INDEX($LD$4:$LD$18,MATCH('INPUT DATA'!L196,$LC$4:$LC$18,1)),"")</f>
        <v/>
      </c>
      <c r="N1194" s="100" t="str">
        <f>IFERROR(INDEX('INPUT DATA'!M$5:M$600,MATCH($B1194,'INPUT DATA'!$A$5:$A$600,FALSE)),"")</f>
        <v/>
      </c>
      <c r="O1194" s="100" t="str">
        <f>IFERROR(INDEX('INPUT DATA'!N$5:N$600,MATCH($B1194,'INPUT DATA'!$A$5:$A$600,FALSE)),"")</f>
        <v/>
      </c>
      <c r="P1194" s="100" t="str">
        <f>IFERROR(INDEX($LD$4:$LD$18,MATCH('INPUT DATA'!O196,$LC$4:$LC$18,1)),"")</f>
        <v/>
      </c>
      <c r="Q1194" s="100" t="str">
        <f>IFERROR(INDEX('INPUT DATA'!P$5:P$600,MATCH($B1194,'INPUT DATA'!$A$5:$A$600,FALSE)),"")</f>
        <v/>
      </c>
      <c r="R1194" s="100" t="str">
        <f>IFERROR(INDEX('INPUT DATA'!Q$5:Q$600,MATCH($B1194,'INPUT DATA'!$A$5:$A$600,FALSE)),"")</f>
        <v/>
      </c>
      <c r="S1194" s="100" t="str">
        <f>IFERROR(INDEX($LD$4:$LD$18,MATCH('INPUT DATA'!R196,$LC$4:$LC$18,1)),"")</f>
        <v/>
      </c>
      <c r="T1194" s="100" t="str">
        <f>IFERROR(INDEX('INPUT DATA'!S$5:S$600,MATCH($B1194,'INPUT DATA'!$A$5:$A$600,FALSE)),"")</f>
        <v/>
      </c>
      <c r="U1194" s="100" t="str">
        <f>IFERROR(INDEX('INPUT DATA'!T$5:T$600,MATCH($B1194,'INPUT DATA'!$A$5:$A$600,FALSE)),"")</f>
        <v/>
      </c>
      <c r="V1194" s="100" t="str">
        <f>IFERROR(INDEX($LD$4:$LD$18,MATCH('INPUT DATA'!U196,$LC$4:$LC$18,1)),"")</f>
        <v/>
      </c>
      <c r="W1194" s="100" t="str">
        <f>IFERROR(INDEX('INPUT DATA'!V$5:V$600,MATCH($B1194,'INPUT DATA'!$A$5:$A$600,FALSE)),"")</f>
        <v/>
      </c>
      <c r="X1194" s="100" t="str">
        <f>IFERROR(INDEX('INPUT DATA'!W$5:W$600,MATCH($B1194,'INPUT DATA'!$A$5:$A$600,FALSE)),"")</f>
        <v/>
      </c>
      <c r="Y1194" s="100" t="str">
        <f>IFERROR(INDEX('INPUT DATA'!X$5:X$600,MATCH($B1194,'INPUT DATA'!$A$5:$A$600,FALSE)),"")</f>
        <v/>
      </c>
      <c r="Z1194" s="100" t="str">
        <f>IFERROR(INDEX('INPUT DATA'!Y$5:Y$600,MATCH($B1194,'INPUT DATA'!$A$5:$A$600,FALSE)),"")</f>
        <v/>
      </c>
      <c r="AA1194" s="100" t="str">
        <f>IFERROR(INDEX('INPUT DATA'!Z$5:Z$600,MATCH($B1194,'INPUT DATA'!$A$5:$A$600,FALSE)),"")</f>
        <v/>
      </c>
      <c r="AB1194" s="100" t="str">
        <f>IFERROR(INDEX('INPUT DATA'!AA$5:AA$600,MATCH($B1194,'INPUT DATA'!$A$5:$A$600,FALSE)),"")</f>
        <v/>
      </c>
    </row>
    <row r="1195" spans="2:28" ht="15" customHeight="1" x14ac:dyDescent="0.25">
      <c r="B1195" s="115" t="str">
        <f>IF('INPUT INF'!A195="","",IF('INPUT INF'!E195="DROP","",'INPUT INF'!A195))</f>
        <v/>
      </c>
      <c r="C1195" s="115" t="str">
        <f>IFERROR(INDEX('INPUT INF'!B195:B793,MATCH(B1195,'INPUT INF'!A195:A793,FALSE)),"")</f>
        <v/>
      </c>
      <c r="E1195" s="100" t="str">
        <f>IFERROR(INDEX('INPUT DATA'!D$5:D$600,MATCH($B1195,'INPUT DATA'!$A$5:$A$600,FALSE)),"")</f>
        <v/>
      </c>
      <c r="F1195" s="100" t="str">
        <f>IFERROR(INDEX('INPUT DATA'!E$5:E$600,MATCH($B1195,'INPUT DATA'!$A$5:$A$600,FALSE)),"")</f>
        <v/>
      </c>
      <c r="G1195" s="100" t="str">
        <f>IFERROR(INDEX($LD$4:$LD$18,MATCH('INPUT DATA'!F197,$LC$4:$LC$18,1)),"")</f>
        <v/>
      </c>
      <c r="H1195" s="100" t="str">
        <f>IFERROR(INDEX('INPUT DATA'!G$6:G$600,MATCH($B1195,'INPUT DATA'!$A$5:$A$600,FALSE)),"")</f>
        <v/>
      </c>
      <c r="I1195" s="100" t="str">
        <f>IFERROR(INDEX('INPUT DATA'!H$5:H$600,MATCH($B1195,'INPUT DATA'!$A$5:$A$600,FALSE)),"")</f>
        <v/>
      </c>
      <c r="J1195" s="100" t="str">
        <f>IFERROR(INDEX($LD$4:$LD$18,MATCH('INPUT DATA'!I197,$LC$4:$LC$18,1)),"")</f>
        <v/>
      </c>
      <c r="K1195" s="100" t="str">
        <f>IFERROR(INDEX('INPUT DATA'!J$5:J$600,MATCH($B1195,'INPUT DATA'!$A$5:$A$600,FALSE)),"")</f>
        <v/>
      </c>
      <c r="L1195" s="100" t="str">
        <f>IFERROR(INDEX('INPUT DATA'!K$5:K$600,MATCH($B1195,'INPUT DATA'!$A$5:$A$600,FALSE)),"")</f>
        <v/>
      </c>
      <c r="M1195" s="100" t="str">
        <f>IFERROR(INDEX($LD$4:$LD$18,MATCH('INPUT DATA'!L197,$LC$4:$LC$18,1)),"")</f>
        <v/>
      </c>
      <c r="N1195" s="100" t="str">
        <f>IFERROR(INDEX('INPUT DATA'!M$5:M$600,MATCH($B1195,'INPUT DATA'!$A$5:$A$600,FALSE)),"")</f>
        <v/>
      </c>
      <c r="O1195" s="100" t="str">
        <f>IFERROR(INDEX('INPUT DATA'!N$5:N$600,MATCH($B1195,'INPUT DATA'!$A$5:$A$600,FALSE)),"")</f>
        <v/>
      </c>
      <c r="P1195" s="100" t="str">
        <f>IFERROR(INDEX($LD$4:$LD$18,MATCH('INPUT DATA'!O197,$LC$4:$LC$18,1)),"")</f>
        <v/>
      </c>
      <c r="Q1195" s="100" t="str">
        <f>IFERROR(INDEX('INPUT DATA'!P$5:P$600,MATCH($B1195,'INPUT DATA'!$A$5:$A$600,FALSE)),"")</f>
        <v/>
      </c>
      <c r="R1195" s="100" t="str">
        <f>IFERROR(INDEX('INPUT DATA'!Q$5:Q$600,MATCH($B1195,'INPUT DATA'!$A$5:$A$600,FALSE)),"")</f>
        <v/>
      </c>
      <c r="S1195" s="100" t="str">
        <f>IFERROR(INDEX($LD$4:$LD$18,MATCH('INPUT DATA'!R197,$LC$4:$LC$18,1)),"")</f>
        <v/>
      </c>
      <c r="T1195" s="100" t="str">
        <f>IFERROR(INDEX('INPUT DATA'!S$5:S$600,MATCH($B1195,'INPUT DATA'!$A$5:$A$600,FALSE)),"")</f>
        <v/>
      </c>
      <c r="U1195" s="100" t="str">
        <f>IFERROR(INDEX('INPUT DATA'!T$5:T$600,MATCH($B1195,'INPUT DATA'!$A$5:$A$600,FALSE)),"")</f>
        <v/>
      </c>
      <c r="V1195" s="100" t="str">
        <f>IFERROR(INDEX($LD$4:$LD$18,MATCH('INPUT DATA'!U197,$LC$4:$LC$18,1)),"")</f>
        <v/>
      </c>
      <c r="W1195" s="100" t="str">
        <f>IFERROR(INDEX('INPUT DATA'!V$5:V$600,MATCH($B1195,'INPUT DATA'!$A$5:$A$600,FALSE)),"")</f>
        <v/>
      </c>
      <c r="X1195" s="100" t="str">
        <f>IFERROR(INDEX('INPUT DATA'!W$5:W$600,MATCH($B1195,'INPUT DATA'!$A$5:$A$600,FALSE)),"")</f>
        <v/>
      </c>
      <c r="Y1195" s="100" t="str">
        <f>IFERROR(INDEX('INPUT DATA'!X$5:X$600,MATCH($B1195,'INPUT DATA'!$A$5:$A$600,FALSE)),"")</f>
        <v/>
      </c>
      <c r="Z1195" s="100" t="str">
        <f>IFERROR(INDEX('INPUT DATA'!Y$5:Y$600,MATCH($B1195,'INPUT DATA'!$A$5:$A$600,FALSE)),"")</f>
        <v/>
      </c>
      <c r="AA1195" s="100" t="str">
        <f>IFERROR(INDEX('INPUT DATA'!Z$5:Z$600,MATCH($B1195,'INPUT DATA'!$A$5:$A$600,FALSE)),"")</f>
        <v/>
      </c>
      <c r="AB1195" s="100" t="str">
        <f>IFERROR(INDEX('INPUT DATA'!AA$5:AA$600,MATCH($B1195,'INPUT DATA'!$A$5:$A$600,FALSE)),"")</f>
        <v/>
      </c>
    </row>
    <row r="1196" spans="2:28" ht="15" customHeight="1" x14ac:dyDescent="0.25">
      <c r="B1196" s="115" t="str">
        <f>IF('INPUT INF'!A196="","",IF('INPUT INF'!E196="DROP","",'INPUT INF'!A196))</f>
        <v/>
      </c>
      <c r="C1196" s="115" t="str">
        <f>IFERROR(INDEX('INPUT INF'!B196:B794,MATCH(B1196,'INPUT INF'!A196:A794,FALSE)),"")</f>
        <v/>
      </c>
      <c r="E1196" s="100" t="str">
        <f>IFERROR(INDEX('INPUT DATA'!D$5:D$600,MATCH($B1196,'INPUT DATA'!$A$5:$A$600,FALSE)),"")</f>
        <v/>
      </c>
      <c r="F1196" s="100" t="str">
        <f>IFERROR(INDEX('INPUT DATA'!E$5:E$600,MATCH($B1196,'INPUT DATA'!$A$5:$A$600,FALSE)),"")</f>
        <v/>
      </c>
      <c r="G1196" s="100" t="str">
        <f>IFERROR(INDEX($LD$4:$LD$18,MATCH('INPUT DATA'!F198,$LC$4:$LC$18,1)),"")</f>
        <v/>
      </c>
      <c r="H1196" s="100" t="str">
        <f>IFERROR(INDEX('INPUT DATA'!G$6:G$600,MATCH($B1196,'INPUT DATA'!$A$5:$A$600,FALSE)),"")</f>
        <v/>
      </c>
      <c r="I1196" s="100" t="str">
        <f>IFERROR(INDEX('INPUT DATA'!H$5:H$600,MATCH($B1196,'INPUT DATA'!$A$5:$A$600,FALSE)),"")</f>
        <v/>
      </c>
      <c r="J1196" s="100" t="str">
        <f>IFERROR(INDEX($LD$4:$LD$18,MATCH('INPUT DATA'!I198,$LC$4:$LC$18,1)),"")</f>
        <v/>
      </c>
      <c r="K1196" s="100" t="str">
        <f>IFERROR(INDEX('INPUT DATA'!J$5:J$600,MATCH($B1196,'INPUT DATA'!$A$5:$A$600,FALSE)),"")</f>
        <v/>
      </c>
      <c r="L1196" s="100" t="str">
        <f>IFERROR(INDEX('INPUT DATA'!K$5:K$600,MATCH($B1196,'INPUT DATA'!$A$5:$A$600,FALSE)),"")</f>
        <v/>
      </c>
      <c r="M1196" s="100" t="str">
        <f>IFERROR(INDEX($LD$4:$LD$18,MATCH('INPUT DATA'!L198,$LC$4:$LC$18,1)),"")</f>
        <v/>
      </c>
      <c r="N1196" s="100" t="str">
        <f>IFERROR(INDEX('INPUT DATA'!M$5:M$600,MATCH($B1196,'INPUT DATA'!$A$5:$A$600,FALSE)),"")</f>
        <v/>
      </c>
      <c r="O1196" s="100" t="str">
        <f>IFERROR(INDEX('INPUT DATA'!N$5:N$600,MATCH($B1196,'INPUT DATA'!$A$5:$A$600,FALSE)),"")</f>
        <v/>
      </c>
      <c r="P1196" s="100" t="str">
        <f>IFERROR(INDEX($LD$4:$LD$18,MATCH('INPUT DATA'!O198,$LC$4:$LC$18,1)),"")</f>
        <v/>
      </c>
      <c r="Q1196" s="100" t="str">
        <f>IFERROR(INDEX('INPUT DATA'!P$5:P$600,MATCH($B1196,'INPUT DATA'!$A$5:$A$600,FALSE)),"")</f>
        <v/>
      </c>
      <c r="R1196" s="100" t="str">
        <f>IFERROR(INDEX('INPUT DATA'!Q$5:Q$600,MATCH($B1196,'INPUT DATA'!$A$5:$A$600,FALSE)),"")</f>
        <v/>
      </c>
      <c r="S1196" s="100" t="str">
        <f>IFERROR(INDEX($LD$4:$LD$18,MATCH('INPUT DATA'!R198,$LC$4:$LC$18,1)),"")</f>
        <v/>
      </c>
      <c r="T1196" s="100" t="str">
        <f>IFERROR(INDEX('INPUT DATA'!S$5:S$600,MATCH($B1196,'INPUT DATA'!$A$5:$A$600,FALSE)),"")</f>
        <v/>
      </c>
      <c r="U1196" s="100" t="str">
        <f>IFERROR(INDEX('INPUT DATA'!T$5:T$600,MATCH($B1196,'INPUT DATA'!$A$5:$A$600,FALSE)),"")</f>
        <v/>
      </c>
      <c r="V1196" s="100" t="str">
        <f>IFERROR(INDEX($LD$4:$LD$18,MATCH('INPUT DATA'!U198,$LC$4:$LC$18,1)),"")</f>
        <v/>
      </c>
      <c r="W1196" s="100" t="str">
        <f>IFERROR(INDEX('INPUT DATA'!V$5:V$600,MATCH($B1196,'INPUT DATA'!$A$5:$A$600,FALSE)),"")</f>
        <v/>
      </c>
      <c r="X1196" s="100" t="str">
        <f>IFERROR(INDEX('INPUT DATA'!W$5:W$600,MATCH($B1196,'INPUT DATA'!$A$5:$A$600,FALSE)),"")</f>
        <v/>
      </c>
      <c r="Y1196" s="100" t="str">
        <f>IFERROR(INDEX('INPUT DATA'!X$5:X$600,MATCH($B1196,'INPUT DATA'!$A$5:$A$600,FALSE)),"")</f>
        <v/>
      </c>
      <c r="Z1196" s="100" t="str">
        <f>IFERROR(INDEX('INPUT DATA'!Y$5:Y$600,MATCH($B1196,'INPUT DATA'!$A$5:$A$600,FALSE)),"")</f>
        <v/>
      </c>
      <c r="AA1196" s="100" t="str">
        <f>IFERROR(INDEX('INPUT DATA'!Z$5:Z$600,MATCH($B1196,'INPUT DATA'!$A$5:$A$600,FALSE)),"")</f>
        <v/>
      </c>
      <c r="AB1196" s="100" t="str">
        <f>IFERROR(INDEX('INPUT DATA'!AA$5:AA$600,MATCH($B1196,'INPUT DATA'!$A$5:$A$600,FALSE)),"")</f>
        <v/>
      </c>
    </row>
    <row r="1197" spans="2:28" ht="15" customHeight="1" x14ac:dyDescent="0.25">
      <c r="B1197" s="115" t="str">
        <f>IF('INPUT INF'!A197="","",IF('INPUT INF'!E197="DROP","",'INPUT INF'!A197))</f>
        <v/>
      </c>
      <c r="C1197" s="115" t="str">
        <f>IFERROR(INDEX('INPUT INF'!B197:B795,MATCH(B1197,'INPUT INF'!A197:A795,FALSE)),"")</f>
        <v/>
      </c>
      <c r="E1197" s="100" t="str">
        <f>IFERROR(INDEX('INPUT DATA'!D$5:D$600,MATCH($B1197,'INPUT DATA'!$A$5:$A$600,FALSE)),"")</f>
        <v/>
      </c>
      <c r="F1197" s="100" t="str">
        <f>IFERROR(INDEX('INPUT DATA'!E$5:E$600,MATCH($B1197,'INPUT DATA'!$A$5:$A$600,FALSE)),"")</f>
        <v/>
      </c>
      <c r="G1197" s="100" t="str">
        <f>IFERROR(INDEX($LD$4:$LD$18,MATCH('INPUT DATA'!F199,$LC$4:$LC$18,1)),"")</f>
        <v/>
      </c>
      <c r="H1197" s="100" t="str">
        <f>IFERROR(INDEX('INPUT DATA'!G$6:G$600,MATCH($B1197,'INPUT DATA'!$A$5:$A$600,FALSE)),"")</f>
        <v/>
      </c>
      <c r="I1197" s="100" t="str">
        <f>IFERROR(INDEX('INPUT DATA'!H$5:H$600,MATCH($B1197,'INPUT DATA'!$A$5:$A$600,FALSE)),"")</f>
        <v/>
      </c>
      <c r="J1197" s="100" t="str">
        <f>IFERROR(INDEX($LD$4:$LD$18,MATCH('INPUT DATA'!I199,$LC$4:$LC$18,1)),"")</f>
        <v/>
      </c>
      <c r="K1197" s="100" t="str">
        <f>IFERROR(INDEX('INPUT DATA'!J$5:J$600,MATCH($B1197,'INPUT DATA'!$A$5:$A$600,FALSE)),"")</f>
        <v/>
      </c>
      <c r="L1197" s="100" t="str">
        <f>IFERROR(INDEX('INPUT DATA'!K$5:K$600,MATCH($B1197,'INPUT DATA'!$A$5:$A$600,FALSE)),"")</f>
        <v/>
      </c>
      <c r="M1197" s="100" t="str">
        <f>IFERROR(INDEX($LD$4:$LD$18,MATCH('INPUT DATA'!L199,$LC$4:$LC$18,1)),"")</f>
        <v/>
      </c>
      <c r="N1197" s="100" t="str">
        <f>IFERROR(INDEX('INPUT DATA'!M$5:M$600,MATCH($B1197,'INPUT DATA'!$A$5:$A$600,FALSE)),"")</f>
        <v/>
      </c>
      <c r="O1197" s="100" t="str">
        <f>IFERROR(INDEX('INPUT DATA'!N$5:N$600,MATCH($B1197,'INPUT DATA'!$A$5:$A$600,FALSE)),"")</f>
        <v/>
      </c>
      <c r="P1197" s="100" t="str">
        <f>IFERROR(INDEX($LD$4:$LD$18,MATCH('INPUT DATA'!O199,$LC$4:$LC$18,1)),"")</f>
        <v/>
      </c>
      <c r="Q1197" s="100" t="str">
        <f>IFERROR(INDEX('INPUT DATA'!P$5:P$600,MATCH($B1197,'INPUT DATA'!$A$5:$A$600,FALSE)),"")</f>
        <v/>
      </c>
      <c r="R1197" s="100" t="str">
        <f>IFERROR(INDEX('INPUT DATA'!Q$5:Q$600,MATCH($B1197,'INPUT DATA'!$A$5:$A$600,FALSE)),"")</f>
        <v/>
      </c>
      <c r="S1197" s="100" t="str">
        <f>IFERROR(INDEX($LD$4:$LD$18,MATCH('INPUT DATA'!R199,$LC$4:$LC$18,1)),"")</f>
        <v/>
      </c>
      <c r="T1197" s="100" t="str">
        <f>IFERROR(INDEX('INPUT DATA'!S$5:S$600,MATCH($B1197,'INPUT DATA'!$A$5:$A$600,FALSE)),"")</f>
        <v/>
      </c>
      <c r="U1197" s="100" t="str">
        <f>IFERROR(INDEX('INPUT DATA'!T$5:T$600,MATCH($B1197,'INPUT DATA'!$A$5:$A$600,FALSE)),"")</f>
        <v/>
      </c>
      <c r="V1197" s="100" t="str">
        <f>IFERROR(INDEX($LD$4:$LD$18,MATCH('INPUT DATA'!U199,$LC$4:$LC$18,1)),"")</f>
        <v/>
      </c>
      <c r="W1197" s="100" t="str">
        <f>IFERROR(INDEX('INPUT DATA'!V$5:V$600,MATCH($B1197,'INPUT DATA'!$A$5:$A$600,FALSE)),"")</f>
        <v/>
      </c>
      <c r="X1197" s="100" t="str">
        <f>IFERROR(INDEX('INPUT DATA'!W$5:W$600,MATCH($B1197,'INPUT DATA'!$A$5:$A$600,FALSE)),"")</f>
        <v/>
      </c>
      <c r="Y1197" s="100" t="str">
        <f>IFERROR(INDEX('INPUT DATA'!X$5:X$600,MATCH($B1197,'INPUT DATA'!$A$5:$A$600,FALSE)),"")</f>
        <v/>
      </c>
      <c r="Z1197" s="100" t="str">
        <f>IFERROR(INDEX('INPUT DATA'!Y$5:Y$600,MATCH($B1197,'INPUT DATA'!$A$5:$A$600,FALSE)),"")</f>
        <v/>
      </c>
      <c r="AA1197" s="100" t="str">
        <f>IFERROR(INDEX('INPUT DATA'!Z$5:Z$600,MATCH($B1197,'INPUT DATA'!$A$5:$A$600,FALSE)),"")</f>
        <v/>
      </c>
      <c r="AB1197" s="100" t="str">
        <f>IFERROR(INDEX('INPUT DATA'!AA$5:AA$600,MATCH($B1197,'INPUT DATA'!$A$5:$A$600,FALSE)),"")</f>
        <v/>
      </c>
    </row>
    <row r="1198" spans="2:28" ht="15" customHeight="1" x14ac:dyDescent="0.25">
      <c r="B1198" s="115" t="str">
        <f>IF('INPUT INF'!A198="","",IF('INPUT INF'!E198="DROP","",'INPUT INF'!A198))</f>
        <v/>
      </c>
      <c r="C1198" s="115" t="str">
        <f>IFERROR(INDEX('INPUT INF'!B198:B796,MATCH(B1198,'INPUT INF'!A198:A796,FALSE)),"")</f>
        <v/>
      </c>
      <c r="E1198" s="100" t="str">
        <f>IFERROR(INDEX('INPUT DATA'!D$5:D$600,MATCH($B1198,'INPUT DATA'!$A$5:$A$600,FALSE)),"")</f>
        <v/>
      </c>
      <c r="F1198" s="100" t="str">
        <f>IFERROR(INDEX('INPUT DATA'!E$5:E$600,MATCH($B1198,'INPUT DATA'!$A$5:$A$600,FALSE)),"")</f>
        <v/>
      </c>
      <c r="G1198" s="100" t="str">
        <f>IFERROR(INDEX($LD$4:$LD$18,MATCH('INPUT DATA'!F200,$LC$4:$LC$18,1)),"")</f>
        <v/>
      </c>
      <c r="H1198" s="100" t="str">
        <f>IFERROR(INDEX('INPUT DATA'!G$6:G$600,MATCH($B1198,'INPUT DATA'!$A$5:$A$600,FALSE)),"")</f>
        <v/>
      </c>
      <c r="I1198" s="100" t="str">
        <f>IFERROR(INDEX('INPUT DATA'!H$5:H$600,MATCH($B1198,'INPUT DATA'!$A$5:$A$600,FALSE)),"")</f>
        <v/>
      </c>
      <c r="J1198" s="100" t="str">
        <f>IFERROR(INDEX($LD$4:$LD$18,MATCH('INPUT DATA'!I200,$LC$4:$LC$18,1)),"")</f>
        <v/>
      </c>
      <c r="K1198" s="100" t="str">
        <f>IFERROR(INDEX('INPUT DATA'!J$5:J$600,MATCH($B1198,'INPUT DATA'!$A$5:$A$600,FALSE)),"")</f>
        <v/>
      </c>
      <c r="L1198" s="100" t="str">
        <f>IFERROR(INDEX('INPUT DATA'!K$5:K$600,MATCH($B1198,'INPUT DATA'!$A$5:$A$600,FALSE)),"")</f>
        <v/>
      </c>
      <c r="M1198" s="100" t="str">
        <f>IFERROR(INDEX($LD$4:$LD$18,MATCH('INPUT DATA'!L200,$LC$4:$LC$18,1)),"")</f>
        <v/>
      </c>
      <c r="N1198" s="100" t="str">
        <f>IFERROR(INDEX('INPUT DATA'!M$5:M$600,MATCH($B1198,'INPUT DATA'!$A$5:$A$600,FALSE)),"")</f>
        <v/>
      </c>
      <c r="O1198" s="100" t="str">
        <f>IFERROR(INDEX('INPUT DATA'!N$5:N$600,MATCH($B1198,'INPUT DATA'!$A$5:$A$600,FALSE)),"")</f>
        <v/>
      </c>
      <c r="P1198" s="100" t="str">
        <f>IFERROR(INDEX($LD$4:$LD$18,MATCH('INPUT DATA'!O200,$LC$4:$LC$18,1)),"")</f>
        <v/>
      </c>
      <c r="Q1198" s="100" t="str">
        <f>IFERROR(INDEX('INPUT DATA'!P$5:P$600,MATCH($B1198,'INPUT DATA'!$A$5:$A$600,FALSE)),"")</f>
        <v/>
      </c>
      <c r="R1198" s="100" t="str">
        <f>IFERROR(INDEX('INPUT DATA'!Q$5:Q$600,MATCH($B1198,'INPUT DATA'!$A$5:$A$600,FALSE)),"")</f>
        <v/>
      </c>
      <c r="S1198" s="100" t="str">
        <f>IFERROR(INDEX($LD$4:$LD$18,MATCH('INPUT DATA'!R200,$LC$4:$LC$18,1)),"")</f>
        <v/>
      </c>
      <c r="T1198" s="100" t="str">
        <f>IFERROR(INDEX('INPUT DATA'!S$5:S$600,MATCH($B1198,'INPUT DATA'!$A$5:$A$600,FALSE)),"")</f>
        <v/>
      </c>
      <c r="U1198" s="100" t="str">
        <f>IFERROR(INDEX('INPUT DATA'!T$5:T$600,MATCH($B1198,'INPUT DATA'!$A$5:$A$600,FALSE)),"")</f>
        <v/>
      </c>
      <c r="V1198" s="100" t="str">
        <f>IFERROR(INDEX($LD$4:$LD$18,MATCH('INPUT DATA'!U200,$LC$4:$LC$18,1)),"")</f>
        <v/>
      </c>
      <c r="W1198" s="100" t="str">
        <f>IFERROR(INDEX('INPUT DATA'!V$5:V$600,MATCH($B1198,'INPUT DATA'!$A$5:$A$600,FALSE)),"")</f>
        <v/>
      </c>
      <c r="X1198" s="100" t="str">
        <f>IFERROR(INDEX('INPUT DATA'!W$5:W$600,MATCH($B1198,'INPUT DATA'!$A$5:$A$600,FALSE)),"")</f>
        <v/>
      </c>
      <c r="Y1198" s="100" t="str">
        <f>IFERROR(INDEX('INPUT DATA'!X$5:X$600,MATCH($B1198,'INPUT DATA'!$A$5:$A$600,FALSE)),"")</f>
        <v/>
      </c>
      <c r="Z1198" s="100" t="str">
        <f>IFERROR(INDEX('INPUT DATA'!Y$5:Y$600,MATCH($B1198,'INPUT DATA'!$A$5:$A$600,FALSE)),"")</f>
        <v/>
      </c>
      <c r="AA1198" s="100" t="str">
        <f>IFERROR(INDEX('INPUT DATA'!Z$5:Z$600,MATCH($B1198,'INPUT DATA'!$A$5:$A$600,FALSE)),"")</f>
        <v/>
      </c>
      <c r="AB1198" s="100" t="str">
        <f>IFERROR(INDEX('INPUT DATA'!AA$5:AA$600,MATCH($B1198,'INPUT DATA'!$A$5:$A$600,FALSE)),"")</f>
        <v/>
      </c>
    </row>
    <row r="1199" spans="2:28" ht="15" customHeight="1" x14ac:dyDescent="0.25">
      <c r="B1199" s="115" t="str">
        <f>IF('INPUT INF'!A199="","",IF('INPUT INF'!E199="DROP","",'INPUT INF'!A199))</f>
        <v/>
      </c>
      <c r="C1199" s="115" t="str">
        <f>IFERROR(INDEX('INPUT INF'!B199:B797,MATCH(B1199,'INPUT INF'!A199:A797,FALSE)),"")</f>
        <v/>
      </c>
      <c r="E1199" s="100" t="str">
        <f>IFERROR(INDEX('INPUT DATA'!D$5:D$600,MATCH($B1199,'INPUT DATA'!$A$5:$A$600,FALSE)),"")</f>
        <v/>
      </c>
      <c r="F1199" s="100" t="str">
        <f>IFERROR(INDEX('INPUT DATA'!E$5:E$600,MATCH($B1199,'INPUT DATA'!$A$5:$A$600,FALSE)),"")</f>
        <v/>
      </c>
      <c r="G1199" s="100" t="str">
        <f>IFERROR(INDEX($LD$4:$LD$18,MATCH('INPUT DATA'!F201,$LC$4:$LC$18,1)),"")</f>
        <v/>
      </c>
      <c r="H1199" s="100" t="str">
        <f>IFERROR(INDEX('INPUT DATA'!G$6:G$600,MATCH($B1199,'INPUT DATA'!$A$5:$A$600,FALSE)),"")</f>
        <v/>
      </c>
      <c r="I1199" s="100" t="str">
        <f>IFERROR(INDEX('INPUT DATA'!H$5:H$600,MATCH($B1199,'INPUT DATA'!$A$5:$A$600,FALSE)),"")</f>
        <v/>
      </c>
      <c r="J1199" s="100" t="str">
        <f>IFERROR(INDEX($LD$4:$LD$18,MATCH('INPUT DATA'!I201,$LC$4:$LC$18,1)),"")</f>
        <v/>
      </c>
      <c r="K1199" s="100" t="str">
        <f>IFERROR(INDEX('INPUT DATA'!J$5:J$600,MATCH($B1199,'INPUT DATA'!$A$5:$A$600,FALSE)),"")</f>
        <v/>
      </c>
      <c r="L1199" s="100" t="str">
        <f>IFERROR(INDEX('INPUT DATA'!K$5:K$600,MATCH($B1199,'INPUT DATA'!$A$5:$A$600,FALSE)),"")</f>
        <v/>
      </c>
      <c r="M1199" s="100" t="str">
        <f>IFERROR(INDEX($LD$4:$LD$18,MATCH('INPUT DATA'!L201,$LC$4:$LC$18,1)),"")</f>
        <v/>
      </c>
      <c r="N1199" s="100" t="str">
        <f>IFERROR(INDEX('INPUT DATA'!M$5:M$600,MATCH($B1199,'INPUT DATA'!$A$5:$A$600,FALSE)),"")</f>
        <v/>
      </c>
      <c r="O1199" s="100" t="str">
        <f>IFERROR(INDEX('INPUT DATA'!N$5:N$600,MATCH($B1199,'INPUT DATA'!$A$5:$A$600,FALSE)),"")</f>
        <v/>
      </c>
      <c r="P1199" s="100" t="str">
        <f>IFERROR(INDEX($LD$4:$LD$18,MATCH('INPUT DATA'!O201,$LC$4:$LC$18,1)),"")</f>
        <v/>
      </c>
      <c r="Q1199" s="100" t="str">
        <f>IFERROR(INDEX('INPUT DATA'!P$5:P$600,MATCH($B1199,'INPUT DATA'!$A$5:$A$600,FALSE)),"")</f>
        <v/>
      </c>
      <c r="R1199" s="100" t="str">
        <f>IFERROR(INDEX('INPUT DATA'!Q$5:Q$600,MATCH($B1199,'INPUT DATA'!$A$5:$A$600,FALSE)),"")</f>
        <v/>
      </c>
      <c r="S1199" s="100" t="str">
        <f>IFERROR(INDEX($LD$4:$LD$18,MATCH('INPUT DATA'!R201,$LC$4:$LC$18,1)),"")</f>
        <v/>
      </c>
      <c r="T1199" s="100" t="str">
        <f>IFERROR(INDEX('INPUT DATA'!S$5:S$600,MATCH($B1199,'INPUT DATA'!$A$5:$A$600,FALSE)),"")</f>
        <v/>
      </c>
      <c r="U1199" s="100" t="str">
        <f>IFERROR(INDEX('INPUT DATA'!T$5:T$600,MATCH($B1199,'INPUT DATA'!$A$5:$A$600,FALSE)),"")</f>
        <v/>
      </c>
      <c r="V1199" s="100" t="str">
        <f>IFERROR(INDEX($LD$4:$LD$18,MATCH('INPUT DATA'!U201,$LC$4:$LC$18,1)),"")</f>
        <v/>
      </c>
      <c r="W1199" s="100" t="str">
        <f>IFERROR(INDEX('INPUT DATA'!V$5:V$600,MATCH($B1199,'INPUT DATA'!$A$5:$A$600,FALSE)),"")</f>
        <v/>
      </c>
      <c r="X1199" s="100" t="str">
        <f>IFERROR(INDEX('INPUT DATA'!W$5:W$600,MATCH($B1199,'INPUT DATA'!$A$5:$A$600,FALSE)),"")</f>
        <v/>
      </c>
      <c r="Y1199" s="100" t="str">
        <f>IFERROR(INDEX('INPUT DATA'!X$5:X$600,MATCH($B1199,'INPUT DATA'!$A$5:$A$600,FALSE)),"")</f>
        <v/>
      </c>
      <c r="Z1199" s="100" t="str">
        <f>IFERROR(INDEX('INPUT DATA'!Y$5:Y$600,MATCH($B1199,'INPUT DATA'!$A$5:$A$600,FALSE)),"")</f>
        <v/>
      </c>
      <c r="AA1199" s="100" t="str">
        <f>IFERROR(INDEX('INPUT DATA'!Z$5:Z$600,MATCH($B1199,'INPUT DATA'!$A$5:$A$600,FALSE)),"")</f>
        <v/>
      </c>
      <c r="AB1199" s="100" t="str">
        <f>IFERROR(INDEX('INPUT DATA'!AA$5:AA$600,MATCH($B1199,'INPUT DATA'!$A$5:$A$600,FALSE)),"")</f>
        <v/>
      </c>
    </row>
    <row r="1200" spans="2:28" ht="15" customHeight="1" x14ac:dyDescent="0.25">
      <c r="B1200" s="115" t="str">
        <f>IF('INPUT INF'!A200="","",IF('INPUT INF'!E200="DROP","",'INPUT INF'!A200))</f>
        <v/>
      </c>
      <c r="C1200" s="115" t="str">
        <f>IFERROR(INDEX('INPUT INF'!B200:B798,MATCH(B1200,'INPUT INF'!A200:A798,FALSE)),"")</f>
        <v/>
      </c>
      <c r="E1200" s="100" t="str">
        <f>IFERROR(INDEX('INPUT DATA'!D$5:D$600,MATCH($B1200,'INPUT DATA'!$A$5:$A$600,FALSE)),"")</f>
        <v/>
      </c>
      <c r="F1200" s="100" t="str">
        <f>IFERROR(INDEX('INPUT DATA'!E$5:E$600,MATCH($B1200,'INPUT DATA'!$A$5:$A$600,FALSE)),"")</f>
        <v/>
      </c>
      <c r="G1200" s="100" t="str">
        <f>IFERROR(INDEX($LD$4:$LD$18,MATCH('INPUT DATA'!F202,$LC$4:$LC$18,1)),"")</f>
        <v/>
      </c>
      <c r="H1200" s="100" t="str">
        <f>IFERROR(INDEX('INPUT DATA'!G$6:G$600,MATCH($B1200,'INPUT DATA'!$A$5:$A$600,FALSE)),"")</f>
        <v/>
      </c>
      <c r="I1200" s="100" t="str">
        <f>IFERROR(INDEX('INPUT DATA'!H$5:H$600,MATCH($B1200,'INPUT DATA'!$A$5:$A$600,FALSE)),"")</f>
        <v/>
      </c>
      <c r="J1200" s="100" t="str">
        <f>IFERROR(INDEX($LD$4:$LD$18,MATCH('INPUT DATA'!I202,$LC$4:$LC$18,1)),"")</f>
        <v/>
      </c>
      <c r="K1200" s="100" t="str">
        <f>IFERROR(INDEX('INPUT DATA'!J$5:J$600,MATCH($B1200,'INPUT DATA'!$A$5:$A$600,FALSE)),"")</f>
        <v/>
      </c>
      <c r="L1200" s="100" t="str">
        <f>IFERROR(INDEX('INPUT DATA'!K$5:K$600,MATCH($B1200,'INPUT DATA'!$A$5:$A$600,FALSE)),"")</f>
        <v/>
      </c>
      <c r="M1200" s="100" t="str">
        <f>IFERROR(INDEX($LD$4:$LD$18,MATCH('INPUT DATA'!L202,$LC$4:$LC$18,1)),"")</f>
        <v/>
      </c>
      <c r="N1200" s="100" t="str">
        <f>IFERROR(INDEX('INPUT DATA'!M$5:M$600,MATCH($B1200,'INPUT DATA'!$A$5:$A$600,FALSE)),"")</f>
        <v/>
      </c>
      <c r="O1200" s="100" t="str">
        <f>IFERROR(INDEX('INPUT DATA'!N$5:N$600,MATCH($B1200,'INPUT DATA'!$A$5:$A$600,FALSE)),"")</f>
        <v/>
      </c>
      <c r="P1200" s="100" t="str">
        <f>IFERROR(INDEX($LD$4:$LD$18,MATCH('INPUT DATA'!O202,$LC$4:$LC$18,1)),"")</f>
        <v/>
      </c>
      <c r="Q1200" s="100" t="str">
        <f>IFERROR(INDEX('INPUT DATA'!P$5:P$600,MATCH($B1200,'INPUT DATA'!$A$5:$A$600,FALSE)),"")</f>
        <v/>
      </c>
      <c r="R1200" s="100" t="str">
        <f>IFERROR(INDEX('INPUT DATA'!Q$5:Q$600,MATCH($B1200,'INPUT DATA'!$A$5:$A$600,FALSE)),"")</f>
        <v/>
      </c>
      <c r="S1200" s="100" t="str">
        <f>IFERROR(INDEX($LD$4:$LD$18,MATCH('INPUT DATA'!R202,$LC$4:$LC$18,1)),"")</f>
        <v/>
      </c>
      <c r="T1200" s="100" t="str">
        <f>IFERROR(INDEX('INPUT DATA'!S$5:S$600,MATCH($B1200,'INPUT DATA'!$A$5:$A$600,FALSE)),"")</f>
        <v/>
      </c>
      <c r="U1200" s="100" t="str">
        <f>IFERROR(INDEX('INPUT DATA'!T$5:T$600,MATCH($B1200,'INPUT DATA'!$A$5:$A$600,FALSE)),"")</f>
        <v/>
      </c>
      <c r="V1200" s="100" t="str">
        <f>IFERROR(INDEX($LD$4:$LD$18,MATCH('INPUT DATA'!U202,$LC$4:$LC$18,1)),"")</f>
        <v/>
      </c>
      <c r="W1200" s="100" t="str">
        <f>IFERROR(INDEX('INPUT DATA'!V$5:V$600,MATCH($B1200,'INPUT DATA'!$A$5:$A$600,FALSE)),"")</f>
        <v/>
      </c>
      <c r="X1200" s="100" t="str">
        <f>IFERROR(INDEX('INPUT DATA'!W$5:W$600,MATCH($B1200,'INPUT DATA'!$A$5:$A$600,FALSE)),"")</f>
        <v/>
      </c>
      <c r="Y1200" s="100" t="str">
        <f>IFERROR(INDEX('INPUT DATA'!X$5:X$600,MATCH($B1200,'INPUT DATA'!$A$5:$A$600,FALSE)),"")</f>
        <v/>
      </c>
      <c r="Z1200" s="100" t="str">
        <f>IFERROR(INDEX('INPUT DATA'!Y$5:Y$600,MATCH($B1200,'INPUT DATA'!$A$5:$A$600,FALSE)),"")</f>
        <v/>
      </c>
      <c r="AA1200" s="100" t="str">
        <f>IFERROR(INDEX('INPUT DATA'!Z$5:Z$600,MATCH($B1200,'INPUT DATA'!$A$5:$A$600,FALSE)),"")</f>
        <v/>
      </c>
      <c r="AB1200" s="100" t="str">
        <f>IFERROR(INDEX('INPUT DATA'!AA$5:AA$600,MATCH($B1200,'INPUT DATA'!$A$5:$A$600,FALSE)),"")</f>
        <v/>
      </c>
    </row>
    <row r="1201" spans="2:28" ht="15" customHeight="1" x14ac:dyDescent="0.25">
      <c r="B1201" s="115" t="str">
        <f>IF('INPUT INF'!A201="","",IF('INPUT INF'!E201="DROP","",'INPUT INF'!A201))</f>
        <v/>
      </c>
      <c r="C1201" s="115" t="str">
        <f>IFERROR(INDEX('INPUT INF'!B201:B799,MATCH(B1201,'INPUT INF'!A201:A799,FALSE)),"")</f>
        <v/>
      </c>
      <c r="E1201" s="100" t="str">
        <f>IFERROR(INDEX('INPUT DATA'!D$5:D$600,MATCH($B1201,'INPUT DATA'!$A$5:$A$600,FALSE)),"")</f>
        <v/>
      </c>
      <c r="F1201" s="100" t="str">
        <f>IFERROR(INDEX('INPUT DATA'!E$5:E$600,MATCH($B1201,'INPUT DATA'!$A$5:$A$600,FALSE)),"")</f>
        <v/>
      </c>
      <c r="G1201" s="100" t="str">
        <f>IFERROR(INDEX($LD$4:$LD$18,MATCH('INPUT DATA'!F203,$LC$4:$LC$18,1)),"")</f>
        <v/>
      </c>
      <c r="H1201" s="100" t="str">
        <f>IFERROR(INDEX('INPUT DATA'!G$6:G$600,MATCH($B1201,'INPUT DATA'!$A$5:$A$600,FALSE)),"")</f>
        <v/>
      </c>
      <c r="I1201" s="100" t="str">
        <f>IFERROR(INDEX('INPUT DATA'!H$5:H$600,MATCH($B1201,'INPUT DATA'!$A$5:$A$600,FALSE)),"")</f>
        <v/>
      </c>
      <c r="J1201" s="100" t="str">
        <f>IFERROR(INDEX($LD$4:$LD$18,MATCH('INPUT DATA'!I203,$LC$4:$LC$18,1)),"")</f>
        <v/>
      </c>
      <c r="K1201" s="100" t="str">
        <f>IFERROR(INDEX('INPUT DATA'!J$5:J$600,MATCH($B1201,'INPUT DATA'!$A$5:$A$600,FALSE)),"")</f>
        <v/>
      </c>
      <c r="L1201" s="100" t="str">
        <f>IFERROR(INDEX('INPUT DATA'!K$5:K$600,MATCH($B1201,'INPUT DATA'!$A$5:$A$600,FALSE)),"")</f>
        <v/>
      </c>
      <c r="M1201" s="100" t="str">
        <f>IFERROR(INDEX($LD$4:$LD$18,MATCH('INPUT DATA'!L203,$LC$4:$LC$18,1)),"")</f>
        <v/>
      </c>
      <c r="N1201" s="100" t="str">
        <f>IFERROR(INDEX('INPUT DATA'!M$5:M$600,MATCH($B1201,'INPUT DATA'!$A$5:$A$600,FALSE)),"")</f>
        <v/>
      </c>
      <c r="O1201" s="100" t="str">
        <f>IFERROR(INDEX('INPUT DATA'!N$5:N$600,MATCH($B1201,'INPUT DATA'!$A$5:$A$600,FALSE)),"")</f>
        <v/>
      </c>
      <c r="P1201" s="100" t="str">
        <f>IFERROR(INDEX($LD$4:$LD$18,MATCH('INPUT DATA'!O203,$LC$4:$LC$18,1)),"")</f>
        <v/>
      </c>
      <c r="Q1201" s="100" t="str">
        <f>IFERROR(INDEX('INPUT DATA'!P$5:P$600,MATCH($B1201,'INPUT DATA'!$A$5:$A$600,FALSE)),"")</f>
        <v/>
      </c>
      <c r="R1201" s="100" t="str">
        <f>IFERROR(INDEX('INPUT DATA'!Q$5:Q$600,MATCH($B1201,'INPUT DATA'!$A$5:$A$600,FALSE)),"")</f>
        <v/>
      </c>
      <c r="S1201" s="100" t="str">
        <f>IFERROR(INDEX($LD$4:$LD$18,MATCH('INPUT DATA'!R203,$LC$4:$LC$18,1)),"")</f>
        <v/>
      </c>
      <c r="T1201" s="100" t="str">
        <f>IFERROR(INDEX('INPUT DATA'!S$5:S$600,MATCH($B1201,'INPUT DATA'!$A$5:$A$600,FALSE)),"")</f>
        <v/>
      </c>
      <c r="U1201" s="100" t="str">
        <f>IFERROR(INDEX('INPUT DATA'!T$5:T$600,MATCH($B1201,'INPUT DATA'!$A$5:$A$600,FALSE)),"")</f>
        <v/>
      </c>
      <c r="V1201" s="100" t="str">
        <f>IFERROR(INDEX($LD$4:$LD$18,MATCH('INPUT DATA'!U203,$LC$4:$LC$18,1)),"")</f>
        <v/>
      </c>
      <c r="W1201" s="100" t="str">
        <f>IFERROR(INDEX('INPUT DATA'!V$5:V$600,MATCH($B1201,'INPUT DATA'!$A$5:$A$600,FALSE)),"")</f>
        <v/>
      </c>
      <c r="X1201" s="100" t="str">
        <f>IFERROR(INDEX('INPUT DATA'!W$5:W$600,MATCH($B1201,'INPUT DATA'!$A$5:$A$600,FALSE)),"")</f>
        <v/>
      </c>
      <c r="Y1201" s="100" t="str">
        <f>IFERROR(INDEX('INPUT DATA'!X$5:X$600,MATCH($B1201,'INPUT DATA'!$A$5:$A$600,FALSE)),"")</f>
        <v/>
      </c>
      <c r="Z1201" s="100" t="str">
        <f>IFERROR(INDEX('INPUT DATA'!Y$5:Y$600,MATCH($B1201,'INPUT DATA'!$A$5:$A$600,FALSE)),"")</f>
        <v/>
      </c>
      <c r="AA1201" s="100" t="str">
        <f>IFERROR(INDEX('INPUT DATA'!Z$5:Z$600,MATCH($B1201,'INPUT DATA'!$A$5:$A$600,FALSE)),"")</f>
        <v/>
      </c>
      <c r="AB1201" s="100" t="str">
        <f>IFERROR(INDEX('INPUT DATA'!AA$5:AA$600,MATCH($B1201,'INPUT DATA'!$A$5:$A$600,FALSE)),"")</f>
        <v/>
      </c>
    </row>
    <row r="1202" spans="2:28" ht="15" customHeight="1" x14ac:dyDescent="0.25">
      <c r="B1202" s="115" t="str">
        <f>IF('INPUT INF'!A202="","",IF('INPUT INF'!E202="DROP","",'INPUT INF'!A202))</f>
        <v/>
      </c>
      <c r="C1202" s="115" t="str">
        <f>IFERROR(INDEX('INPUT INF'!B202:B800,MATCH(B1202,'INPUT INF'!A202:A800,FALSE)),"")</f>
        <v/>
      </c>
      <c r="E1202" s="100" t="str">
        <f>IFERROR(INDEX('INPUT DATA'!D$5:D$600,MATCH($B1202,'INPUT DATA'!$A$5:$A$600,FALSE)),"")</f>
        <v/>
      </c>
      <c r="F1202" s="100" t="str">
        <f>IFERROR(INDEX('INPUT DATA'!E$5:E$600,MATCH($B1202,'INPUT DATA'!$A$5:$A$600,FALSE)),"")</f>
        <v/>
      </c>
      <c r="G1202" s="100" t="str">
        <f>IFERROR(INDEX($LD$4:$LD$18,MATCH('INPUT DATA'!F204,$LC$4:$LC$18,1)),"")</f>
        <v/>
      </c>
      <c r="H1202" s="100" t="str">
        <f>IFERROR(INDEX('INPUT DATA'!G$6:G$600,MATCH($B1202,'INPUT DATA'!$A$5:$A$600,FALSE)),"")</f>
        <v/>
      </c>
      <c r="I1202" s="100" t="str">
        <f>IFERROR(INDEX('INPUT DATA'!H$5:H$600,MATCH($B1202,'INPUT DATA'!$A$5:$A$600,FALSE)),"")</f>
        <v/>
      </c>
      <c r="J1202" s="100" t="str">
        <f>IFERROR(INDEX($LD$4:$LD$18,MATCH('INPUT DATA'!I204,$LC$4:$LC$18,1)),"")</f>
        <v/>
      </c>
      <c r="K1202" s="100" t="str">
        <f>IFERROR(INDEX('INPUT DATA'!J$5:J$600,MATCH($B1202,'INPUT DATA'!$A$5:$A$600,FALSE)),"")</f>
        <v/>
      </c>
      <c r="L1202" s="100" t="str">
        <f>IFERROR(INDEX('INPUT DATA'!K$5:K$600,MATCH($B1202,'INPUT DATA'!$A$5:$A$600,FALSE)),"")</f>
        <v/>
      </c>
      <c r="M1202" s="100" t="str">
        <f>IFERROR(INDEX($LD$4:$LD$18,MATCH('INPUT DATA'!L204,$LC$4:$LC$18,1)),"")</f>
        <v/>
      </c>
      <c r="N1202" s="100" t="str">
        <f>IFERROR(INDEX('INPUT DATA'!M$5:M$600,MATCH($B1202,'INPUT DATA'!$A$5:$A$600,FALSE)),"")</f>
        <v/>
      </c>
      <c r="O1202" s="100" t="str">
        <f>IFERROR(INDEX('INPUT DATA'!N$5:N$600,MATCH($B1202,'INPUT DATA'!$A$5:$A$600,FALSE)),"")</f>
        <v/>
      </c>
      <c r="P1202" s="100" t="str">
        <f>IFERROR(INDEX($LD$4:$LD$18,MATCH('INPUT DATA'!O204,$LC$4:$LC$18,1)),"")</f>
        <v/>
      </c>
      <c r="Q1202" s="100" t="str">
        <f>IFERROR(INDEX('INPUT DATA'!P$5:P$600,MATCH($B1202,'INPUT DATA'!$A$5:$A$600,FALSE)),"")</f>
        <v/>
      </c>
      <c r="R1202" s="100" t="str">
        <f>IFERROR(INDEX('INPUT DATA'!Q$5:Q$600,MATCH($B1202,'INPUT DATA'!$A$5:$A$600,FALSE)),"")</f>
        <v/>
      </c>
      <c r="S1202" s="100" t="str">
        <f>IFERROR(INDEX($LD$4:$LD$18,MATCH('INPUT DATA'!R204,$LC$4:$LC$18,1)),"")</f>
        <v/>
      </c>
      <c r="T1202" s="100" t="str">
        <f>IFERROR(INDEX('INPUT DATA'!S$5:S$600,MATCH($B1202,'INPUT DATA'!$A$5:$A$600,FALSE)),"")</f>
        <v/>
      </c>
      <c r="U1202" s="100" t="str">
        <f>IFERROR(INDEX('INPUT DATA'!T$5:T$600,MATCH($B1202,'INPUT DATA'!$A$5:$A$600,FALSE)),"")</f>
        <v/>
      </c>
      <c r="V1202" s="100" t="str">
        <f>IFERROR(INDEX($LD$4:$LD$18,MATCH('INPUT DATA'!U204,$LC$4:$LC$18,1)),"")</f>
        <v/>
      </c>
      <c r="W1202" s="100" t="str">
        <f>IFERROR(INDEX('INPUT DATA'!V$5:V$600,MATCH($B1202,'INPUT DATA'!$A$5:$A$600,FALSE)),"")</f>
        <v/>
      </c>
      <c r="X1202" s="100" t="str">
        <f>IFERROR(INDEX('INPUT DATA'!W$5:W$600,MATCH($B1202,'INPUT DATA'!$A$5:$A$600,FALSE)),"")</f>
        <v/>
      </c>
      <c r="Y1202" s="100" t="str">
        <f>IFERROR(INDEX('INPUT DATA'!X$5:X$600,MATCH($B1202,'INPUT DATA'!$A$5:$A$600,FALSE)),"")</f>
        <v/>
      </c>
      <c r="Z1202" s="100" t="str">
        <f>IFERROR(INDEX('INPUT DATA'!Y$5:Y$600,MATCH($B1202,'INPUT DATA'!$A$5:$A$600,FALSE)),"")</f>
        <v/>
      </c>
      <c r="AA1202" s="100" t="str">
        <f>IFERROR(INDEX('INPUT DATA'!Z$5:Z$600,MATCH($B1202,'INPUT DATA'!$A$5:$A$600,FALSE)),"")</f>
        <v/>
      </c>
      <c r="AB1202" s="100" t="str">
        <f>IFERROR(INDEX('INPUT DATA'!AA$5:AA$600,MATCH($B1202,'INPUT DATA'!$A$5:$A$600,FALSE)),"")</f>
        <v/>
      </c>
    </row>
    <row r="1203" spans="2:28" ht="15" customHeight="1" x14ac:dyDescent="0.25">
      <c r="B1203" s="115" t="str">
        <f>IF('INPUT INF'!A203="","",IF('INPUT INF'!E203="DROP","",'INPUT INF'!A203))</f>
        <v/>
      </c>
      <c r="C1203" s="115" t="str">
        <f>IFERROR(INDEX('INPUT INF'!B203:B801,MATCH(B1203,'INPUT INF'!A203:A801,FALSE)),"")</f>
        <v/>
      </c>
      <c r="E1203" s="100" t="str">
        <f>IFERROR(INDEX('INPUT DATA'!D$5:D$600,MATCH($B1203,'INPUT DATA'!$A$5:$A$600,FALSE)),"")</f>
        <v/>
      </c>
      <c r="F1203" s="100" t="str">
        <f>IFERROR(INDEX('INPUT DATA'!E$5:E$600,MATCH($B1203,'INPUT DATA'!$A$5:$A$600,FALSE)),"")</f>
        <v/>
      </c>
      <c r="G1203" s="100" t="str">
        <f>IFERROR(INDEX($LD$4:$LD$18,MATCH('INPUT DATA'!F205,$LC$4:$LC$18,1)),"")</f>
        <v/>
      </c>
      <c r="H1203" s="100" t="str">
        <f>IFERROR(INDEX('INPUT DATA'!G$6:G$600,MATCH($B1203,'INPUT DATA'!$A$5:$A$600,FALSE)),"")</f>
        <v/>
      </c>
      <c r="I1203" s="100" t="str">
        <f>IFERROR(INDEX('INPUT DATA'!H$5:H$600,MATCH($B1203,'INPUT DATA'!$A$5:$A$600,FALSE)),"")</f>
        <v/>
      </c>
      <c r="J1203" s="100" t="str">
        <f>IFERROR(INDEX($LD$4:$LD$18,MATCH('INPUT DATA'!I205,$LC$4:$LC$18,1)),"")</f>
        <v/>
      </c>
      <c r="K1203" s="100" t="str">
        <f>IFERROR(INDEX('INPUT DATA'!J$5:J$600,MATCH($B1203,'INPUT DATA'!$A$5:$A$600,FALSE)),"")</f>
        <v/>
      </c>
      <c r="L1203" s="100" t="str">
        <f>IFERROR(INDEX('INPUT DATA'!K$5:K$600,MATCH($B1203,'INPUT DATA'!$A$5:$A$600,FALSE)),"")</f>
        <v/>
      </c>
      <c r="M1203" s="100" t="str">
        <f>IFERROR(INDEX($LD$4:$LD$18,MATCH('INPUT DATA'!L205,$LC$4:$LC$18,1)),"")</f>
        <v/>
      </c>
      <c r="N1203" s="100" t="str">
        <f>IFERROR(INDEX('INPUT DATA'!M$5:M$600,MATCH($B1203,'INPUT DATA'!$A$5:$A$600,FALSE)),"")</f>
        <v/>
      </c>
      <c r="O1203" s="100" t="str">
        <f>IFERROR(INDEX('INPUT DATA'!N$5:N$600,MATCH($B1203,'INPUT DATA'!$A$5:$A$600,FALSE)),"")</f>
        <v/>
      </c>
      <c r="P1203" s="100" t="str">
        <f>IFERROR(INDEX($LD$4:$LD$18,MATCH('INPUT DATA'!O205,$LC$4:$LC$18,1)),"")</f>
        <v/>
      </c>
      <c r="Q1203" s="100" t="str">
        <f>IFERROR(INDEX('INPUT DATA'!P$5:P$600,MATCH($B1203,'INPUT DATA'!$A$5:$A$600,FALSE)),"")</f>
        <v/>
      </c>
      <c r="R1203" s="100" t="str">
        <f>IFERROR(INDEX('INPUT DATA'!Q$5:Q$600,MATCH($B1203,'INPUT DATA'!$A$5:$A$600,FALSE)),"")</f>
        <v/>
      </c>
      <c r="S1203" s="100" t="str">
        <f>IFERROR(INDEX($LD$4:$LD$18,MATCH('INPUT DATA'!R205,$LC$4:$LC$18,1)),"")</f>
        <v/>
      </c>
      <c r="T1203" s="100" t="str">
        <f>IFERROR(INDEX('INPUT DATA'!S$5:S$600,MATCH($B1203,'INPUT DATA'!$A$5:$A$600,FALSE)),"")</f>
        <v/>
      </c>
      <c r="U1203" s="100" t="str">
        <f>IFERROR(INDEX('INPUT DATA'!T$5:T$600,MATCH($B1203,'INPUT DATA'!$A$5:$A$600,FALSE)),"")</f>
        <v/>
      </c>
      <c r="V1203" s="100" t="str">
        <f>IFERROR(INDEX($LD$4:$LD$18,MATCH('INPUT DATA'!U205,$LC$4:$LC$18,1)),"")</f>
        <v/>
      </c>
      <c r="W1203" s="100" t="str">
        <f>IFERROR(INDEX('INPUT DATA'!V$5:V$600,MATCH($B1203,'INPUT DATA'!$A$5:$A$600,FALSE)),"")</f>
        <v/>
      </c>
      <c r="X1203" s="100" t="str">
        <f>IFERROR(INDEX('INPUT DATA'!W$5:W$600,MATCH($B1203,'INPUT DATA'!$A$5:$A$600,FALSE)),"")</f>
        <v/>
      </c>
      <c r="Y1203" s="100" t="str">
        <f>IFERROR(INDEX('INPUT DATA'!X$5:X$600,MATCH($B1203,'INPUT DATA'!$A$5:$A$600,FALSE)),"")</f>
        <v/>
      </c>
      <c r="Z1203" s="100" t="str">
        <f>IFERROR(INDEX('INPUT DATA'!Y$5:Y$600,MATCH($B1203,'INPUT DATA'!$A$5:$A$600,FALSE)),"")</f>
        <v/>
      </c>
      <c r="AA1203" s="100" t="str">
        <f>IFERROR(INDEX('INPUT DATA'!Z$5:Z$600,MATCH($B1203,'INPUT DATA'!$A$5:$A$600,FALSE)),"")</f>
        <v/>
      </c>
      <c r="AB1203" s="100" t="str">
        <f>IFERROR(INDEX('INPUT DATA'!AA$5:AA$600,MATCH($B1203,'INPUT DATA'!$A$5:$A$600,FALSE)),"")</f>
        <v/>
      </c>
    </row>
    <row r="1204" spans="2:28" ht="15" customHeight="1" x14ac:dyDescent="0.25">
      <c r="B1204" s="115" t="str">
        <f>IF('INPUT INF'!A204="","",IF('INPUT INF'!E204="DROP","",'INPUT INF'!A204))</f>
        <v/>
      </c>
      <c r="C1204" s="115" t="str">
        <f>IFERROR(INDEX('INPUT INF'!B204:B802,MATCH(B1204,'INPUT INF'!A204:A802,FALSE)),"")</f>
        <v/>
      </c>
      <c r="E1204" s="100" t="str">
        <f>IFERROR(INDEX('INPUT DATA'!D$5:D$600,MATCH($B1204,'INPUT DATA'!$A$5:$A$600,FALSE)),"")</f>
        <v/>
      </c>
      <c r="F1204" s="100" t="str">
        <f>IFERROR(INDEX('INPUT DATA'!E$5:E$600,MATCH($B1204,'INPUT DATA'!$A$5:$A$600,FALSE)),"")</f>
        <v/>
      </c>
      <c r="G1204" s="100" t="str">
        <f>IFERROR(INDEX($LD$4:$LD$18,MATCH('INPUT DATA'!F206,$LC$4:$LC$18,1)),"")</f>
        <v/>
      </c>
      <c r="H1204" s="100" t="str">
        <f>IFERROR(INDEX('INPUT DATA'!G$6:G$600,MATCH($B1204,'INPUT DATA'!$A$5:$A$600,FALSE)),"")</f>
        <v/>
      </c>
      <c r="I1204" s="100" t="str">
        <f>IFERROR(INDEX('INPUT DATA'!H$5:H$600,MATCH($B1204,'INPUT DATA'!$A$5:$A$600,FALSE)),"")</f>
        <v/>
      </c>
      <c r="J1204" s="100" t="str">
        <f>IFERROR(INDEX($LD$4:$LD$18,MATCH('INPUT DATA'!I206,$LC$4:$LC$18,1)),"")</f>
        <v/>
      </c>
      <c r="K1204" s="100" t="str">
        <f>IFERROR(INDEX('INPUT DATA'!J$5:J$600,MATCH($B1204,'INPUT DATA'!$A$5:$A$600,FALSE)),"")</f>
        <v/>
      </c>
      <c r="L1204" s="100" t="str">
        <f>IFERROR(INDEX('INPUT DATA'!K$5:K$600,MATCH($B1204,'INPUT DATA'!$A$5:$A$600,FALSE)),"")</f>
        <v/>
      </c>
      <c r="M1204" s="100" t="str">
        <f>IFERROR(INDEX($LD$4:$LD$18,MATCH('INPUT DATA'!L206,$LC$4:$LC$18,1)),"")</f>
        <v/>
      </c>
      <c r="N1204" s="100" t="str">
        <f>IFERROR(INDEX('INPUT DATA'!M$5:M$600,MATCH($B1204,'INPUT DATA'!$A$5:$A$600,FALSE)),"")</f>
        <v/>
      </c>
      <c r="O1204" s="100" t="str">
        <f>IFERROR(INDEX('INPUT DATA'!N$5:N$600,MATCH($B1204,'INPUT DATA'!$A$5:$A$600,FALSE)),"")</f>
        <v/>
      </c>
      <c r="P1204" s="100" t="str">
        <f>IFERROR(INDEX($LD$4:$LD$18,MATCH('INPUT DATA'!O206,$LC$4:$LC$18,1)),"")</f>
        <v/>
      </c>
      <c r="Q1204" s="100" t="str">
        <f>IFERROR(INDEX('INPUT DATA'!P$5:P$600,MATCH($B1204,'INPUT DATA'!$A$5:$A$600,FALSE)),"")</f>
        <v/>
      </c>
      <c r="R1204" s="100" t="str">
        <f>IFERROR(INDEX('INPUT DATA'!Q$5:Q$600,MATCH($B1204,'INPUT DATA'!$A$5:$A$600,FALSE)),"")</f>
        <v/>
      </c>
      <c r="S1204" s="100" t="str">
        <f>IFERROR(INDEX($LD$4:$LD$18,MATCH('INPUT DATA'!R206,$LC$4:$LC$18,1)),"")</f>
        <v/>
      </c>
      <c r="T1204" s="100" t="str">
        <f>IFERROR(INDEX('INPUT DATA'!S$5:S$600,MATCH($B1204,'INPUT DATA'!$A$5:$A$600,FALSE)),"")</f>
        <v/>
      </c>
      <c r="U1204" s="100" t="str">
        <f>IFERROR(INDEX('INPUT DATA'!T$5:T$600,MATCH($B1204,'INPUT DATA'!$A$5:$A$600,FALSE)),"")</f>
        <v/>
      </c>
      <c r="V1204" s="100" t="str">
        <f>IFERROR(INDEX($LD$4:$LD$18,MATCH('INPUT DATA'!U206,$LC$4:$LC$18,1)),"")</f>
        <v/>
      </c>
      <c r="W1204" s="100" t="str">
        <f>IFERROR(INDEX('INPUT DATA'!V$5:V$600,MATCH($B1204,'INPUT DATA'!$A$5:$A$600,FALSE)),"")</f>
        <v/>
      </c>
      <c r="X1204" s="100" t="str">
        <f>IFERROR(INDEX('INPUT DATA'!W$5:W$600,MATCH($B1204,'INPUT DATA'!$A$5:$A$600,FALSE)),"")</f>
        <v/>
      </c>
      <c r="Y1204" s="100" t="str">
        <f>IFERROR(INDEX('INPUT DATA'!X$5:X$600,MATCH($B1204,'INPUT DATA'!$A$5:$A$600,FALSE)),"")</f>
        <v/>
      </c>
      <c r="Z1204" s="100" t="str">
        <f>IFERROR(INDEX('INPUT DATA'!Y$5:Y$600,MATCH($B1204,'INPUT DATA'!$A$5:$A$600,FALSE)),"")</f>
        <v/>
      </c>
      <c r="AA1204" s="100" t="str">
        <f>IFERROR(INDEX('INPUT DATA'!Z$5:Z$600,MATCH($B1204,'INPUT DATA'!$A$5:$A$600,FALSE)),"")</f>
        <v/>
      </c>
      <c r="AB1204" s="100" t="str">
        <f>IFERROR(INDEX('INPUT DATA'!AA$5:AA$600,MATCH($B1204,'INPUT DATA'!$A$5:$A$600,FALSE)),"")</f>
        <v/>
      </c>
    </row>
    <row r="1205" spans="2:28" ht="15" customHeight="1" x14ac:dyDescent="0.25">
      <c r="B1205" s="115" t="str">
        <f>IF('INPUT INF'!A205="","",IF('INPUT INF'!E205="DROP","",'INPUT INF'!A205))</f>
        <v/>
      </c>
      <c r="C1205" s="115" t="str">
        <f>IFERROR(INDEX('INPUT INF'!B205:B803,MATCH(B1205,'INPUT INF'!A205:A803,FALSE)),"")</f>
        <v/>
      </c>
      <c r="E1205" s="100" t="str">
        <f>IFERROR(INDEX('INPUT DATA'!D$5:D$600,MATCH($B1205,'INPUT DATA'!$A$5:$A$600,FALSE)),"")</f>
        <v/>
      </c>
      <c r="F1205" s="100" t="str">
        <f>IFERROR(INDEX('INPUT DATA'!E$5:E$600,MATCH($B1205,'INPUT DATA'!$A$5:$A$600,FALSE)),"")</f>
        <v/>
      </c>
      <c r="G1205" s="100" t="str">
        <f>IFERROR(INDEX($LD$4:$LD$18,MATCH('INPUT DATA'!F207,$LC$4:$LC$18,1)),"")</f>
        <v/>
      </c>
      <c r="H1205" s="100" t="str">
        <f>IFERROR(INDEX('INPUT DATA'!G$6:G$600,MATCH($B1205,'INPUT DATA'!$A$5:$A$600,FALSE)),"")</f>
        <v/>
      </c>
      <c r="I1205" s="100" t="str">
        <f>IFERROR(INDEX('INPUT DATA'!H$5:H$600,MATCH($B1205,'INPUT DATA'!$A$5:$A$600,FALSE)),"")</f>
        <v/>
      </c>
      <c r="J1205" s="100" t="str">
        <f>IFERROR(INDEX($LD$4:$LD$18,MATCH('INPUT DATA'!I207,$LC$4:$LC$18,1)),"")</f>
        <v/>
      </c>
      <c r="K1205" s="100" t="str">
        <f>IFERROR(INDEX('INPUT DATA'!J$5:J$600,MATCH($B1205,'INPUT DATA'!$A$5:$A$600,FALSE)),"")</f>
        <v/>
      </c>
      <c r="L1205" s="100" t="str">
        <f>IFERROR(INDEX('INPUT DATA'!K$5:K$600,MATCH($B1205,'INPUT DATA'!$A$5:$A$600,FALSE)),"")</f>
        <v/>
      </c>
      <c r="M1205" s="100" t="str">
        <f>IFERROR(INDEX($LD$4:$LD$18,MATCH('INPUT DATA'!L207,$LC$4:$LC$18,1)),"")</f>
        <v/>
      </c>
      <c r="N1205" s="100" t="str">
        <f>IFERROR(INDEX('INPUT DATA'!M$5:M$600,MATCH($B1205,'INPUT DATA'!$A$5:$A$600,FALSE)),"")</f>
        <v/>
      </c>
      <c r="O1205" s="100" t="str">
        <f>IFERROR(INDEX('INPUT DATA'!N$5:N$600,MATCH($B1205,'INPUT DATA'!$A$5:$A$600,FALSE)),"")</f>
        <v/>
      </c>
      <c r="P1205" s="100" t="str">
        <f>IFERROR(INDEX($LD$4:$LD$18,MATCH('INPUT DATA'!O207,$LC$4:$LC$18,1)),"")</f>
        <v/>
      </c>
      <c r="Q1205" s="100" t="str">
        <f>IFERROR(INDEX('INPUT DATA'!P$5:P$600,MATCH($B1205,'INPUT DATA'!$A$5:$A$600,FALSE)),"")</f>
        <v/>
      </c>
      <c r="R1205" s="100" t="str">
        <f>IFERROR(INDEX('INPUT DATA'!Q$5:Q$600,MATCH($B1205,'INPUT DATA'!$A$5:$A$600,FALSE)),"")</f>
        <v/>
      </c>
      <c r="S1205" s="100" t="str">
        <f>IFERROR(INDEX($LD$4:$LD$18,MATCH('INPUT DATA'!R207,$LC$4:$LC$18,1)),"")</f>
        <v/>
      </c>
      <c r="T1205" s="100" t="str">
        <f>IFERROR(INDEX('INPUT DATA'!S$5:S$600,MATCH($B1205,'INPUT DATA'!$A$5:$A$600,FALSE)),"")</f>
        <v/>
      </c>
      <c r="U1205" s="100" t="str">
        <f>IFERROR(INDEX('INPUT DATA'!T$5:T$600,MATCH($B1205,'INPUT DATA'!$A$5:$A$600,FALSE)),"")</f>
        <v/>
      </c>
      <c r="V1205" s="100" t="str">
        <f>IFERROR(INDEX($LD$4:$LD$18,MATCH('INPUT DATA'!U207,$LC$4:$LC$18,1)),"")</f>
        <v/>
      </c>
      <c r="W1205" s="100" t="str">
        <f>IFERROR(INDEX('INPUT DATA'!V$5:V$600,MATCH($B1205,'INPUT DATA'!$A$5:$A$600,FALSE)),"")</f>
        <v/>
      </c>
      <c r="X1205" s="100" t="str">
        <f>IFERROR(INDEX('INPUT DATA'!W$5:W$600,MATCH($B1205,'INPUT DATA'!$A$5:$A$600,FALSE)),"")</f>
        <v/>
      </c>
      <c r="Y1205" s="100" t="str">
        <f>IFERROR(INDEX('INPUT DATA'!X$5:X$600,MATCH($B1205,'INPUT DATA'!$A$5:$A$600,FALSE)),"")</f>
        <v/>
      </c>
      <c r="Z1205" s="100" t="str">
        <f>IFERROR(INDEX('INPUT DATA'!Y$5:Y$600,MATCH($B1205,'INPUT DATA'!$A$5:$A$600,FALSE)),"")</f>
        <v/>
      </c>
      <c r="AA1205" s="100" t="str">
        <f>IFERROR(INDEX('INPUT DATA'!Z$5:Z$600,MATCH($B1205,'INPUT DATA'!$A$5:$A$600,FALSE)),"")</f>
        <v/>
      </c>
      <c r="AB1205" s="100" t="str">
        <f>IFERROR(INDEX('INPUT DATA'!AA$5:AA$600,MATCH($B1205,'INPUT DATA'!$A$5:$A$600,FALSE)),"")</f>
        <v/>
      </c>
    </row>
    <row r="1206" spans="2:28" ht="15" customHeight="1" x14ac:dyDescent="0.25">
      <c r="B1206" s="115" t="str">
        <f>IF('INPUT INF'!A206="","",IF('INPUT INF'!E206="DROP","",'INPUT INF'!A206))</f>
        <v/>
      </c>
      <c r="C1206" s="115" t="str">
        <f>IFERROR(INDEX('INPUT INF'!B206:B804,MATCH(B1206,'INPUT INF'!A206:A804,FALSE)),"")</f>
        <v/>
      </c>
      <c r="E1206" s="100" t="str">
        <f>IFERROR(INDEX('INPUT DATA'!D$5:D$600,MATCH($B1206,'INPUT DATA'!$A$5:$A$600,FALSE)),"")</f>
        <v/>
      </c>
      <c r="F1206" s="100" t="str">
        <f>IFERROR(INDEX('INPUT DATA'!E$5:E$600,MATCH($B1206,'INPUT DATA'!$A$5:$A$600,FALSE)),"")</f>
        <v/>
      </c>
      <c r="G1206" s="100" t="str">
        <f>IFERROR(INDEX($LD$4:$LD$18,MATCH('INPUT DATA'!F208,$LC$4:$LC$18,1)),"")</f>
        <v/>
      </c>
      <c r="H1206" s="100" t="str">
        <f>IFERROR(INDEX('INPUT DATA'!G$6:G$600,MATCH($B1206,'INPUT DATA'!$A$5:$A$600,FALSE)),"")</f>
        <v/>
      </c>
      <c r="I1206" s="100" t="str">
        <f>IFERROR(INDEX('INPUT DATA'!H$5:H$600,MATCH($B1206,'INPUT DATA'!$A$5:$A$600,FALSE)),"")</f>
        <v/>
      </c>
      <c r="J1206" s="100" t="str">
        <f>IFERROR(INDEX($LD$4:$LD$18,MATCH('INPUT DATA'!I208,$LC$4:$LC$18,1)),"")</f>
        <v/>
      </c>
      <c r="K1206" s="100" t="str">
        <f>IFERROR(INDEX('INPUT DATA'!J$5:J$600,MATCH($B1206,'INPUT DATA'!$A$5:$A$600,FALSE)),"")</f>
        <v/>
      </c>
      <c r="L1206" s="100" t="str">
        <f>IFERROR(INDEX('INPUT DATA'!K$5:K$600,MATCH($B1206,'INPUT DATA'!$A$5:$A$600,FALSE)),"")</f>
        <v/>
      </c>
      <c r="M1206" s="100" t="str">
        <f>IFERROR(INDEX($LD$4:$LD$18,MATCH('INPUT DATA'!L208,$LC$4:$LC$18,1)),"")</f>
        <v/>
      </c>
      <c r="N1206" s="100" t="str">
        <f>IFERROR(INDEX('INPUT DATA'!M$5:M$600,MATCH($B1206,'INPUT DATA'!$A$5:$A$600,FALSE)),"")</f>
        <v/>
      </c>
      <c r="O1206" s="100" t="str">
        <f>IFERROR(INDEX('INPUT DATA'!N$5:N$600,MATCH($B1206,'INPUT DATA'!$A$5:$A$600,FALSE)),"")</f>
        <v/>
      </c>
      <c r="P1206" s="100" t="str">
        <f>IFERROR(INDEX($LD$4:$LD$18,MATCH('INPUT DATA'!O208,$LC$4:$LC$18,1)),"")</f>
        <v/>
      </c>
      <c r="Q1206" s="100" t="str">
        <f>IFERROR(INDEX('INPUT DATA'!P$5:P$600,MATCH($B1206,'INPUT DATA'!$A$5:$A$600,FALSE)),"")</f>
        <v/>
      </c>
      <c r="R1206" s="100" t="str">
        <f>IFERROR(INDEX('INPUT DATA'!Q$5:Q$600,MATCH($B1206,'INPUT DATA'!$A$5:$A$600,FALSE)),"")</f>
        <v/>
      </c>
      <c r="S1206" s="100" t="str">
        <f>IFERROR(INDEX($LD$4:$LD$18,MATCH('INPUT DATA'!R208,$LC$4:$LC$18,1)),"")</f>
        <v/>
      </c>
      <c r="T1206" s="100" t="str">
        <f>IFERROR(INDEX('INPUT DATA'!S$5:S$600,MATCH($B1206,'INPUT DATA'!$A$5:$A$600,FALSE)),"")</f>
        <v/>
      </c>
      <c r="U1206" s="100" t="str">
        <f>IFERROR(INDEX('INPUT DATA'!T$5:T$600,MATCH($B1206,'INPUT DATA'!$A$5:$A$600,FALSE)),"")</f>
        <v/>
      </c>
      <c r="V1206" s="100" t="str">
        <f>IFERROR(INDEX($LD$4:$LD$18,MATCH('INPUT DATA'!U208,$LC$4:$LC$18,1)),"")</f>
        <v/>
      </c>
      <c r="W1206" s="100" t="str">
        <f>IFERROR(INDEX('INPUT DATA'!V$5:V$600,MATCH($B1206,'INPUT DATA'!$A$5:$A$600,FALSE)),"")</f>
        <v/>
      </c>
      <c r="X1206" s="100" t="str">
        <f>IFERROR(INDEX('INPUT DATA'!W$5:W$600,MATCH($B1206,'INPUT DATA'!$A$5:$A$600,FALSE)),"")</f>
        <v/>
      </c>
      <c r="Y1206" s="100" t="str">
        <f>IFERROR(INDEX('INPUT DATA'!X$5:X$600,MATCH($B1206,'INPUT DATA'!$A$5:$A$600,FALSE)),"")</f>
        <v/>
      </c>
      <c r="Z1206" s="100" t="str">
        <f>IFERROR(INDEX('INPUT DATA'!Y$5:Y$600,MATCH($B1206,'INPUT DATA'!$A$5:$A$600,FALSE)),"")</f>
        <v/>
      </c>
      <c r="AA1206" s="100" t="str">
        <f>IFERROR(INDEX('INPUT DATA'!Z$5:Z$600,MATCH($B1206,'INPUT DATA'!$A$5:$A$600,FALSE)),"")</f>
        <v/>
      </c>
      <c r="AB1206" s="100" t="str">
        <f>IFERROR(INDEX('INPUT DATA'!AA$5:AA$600,MATCH($B1206,'INPUT DATA'!$A$5:$A$600,FALSE)),"")</f>
        <v/>
      </c>
    </row>
    <row r="1207" spans="2:28" ht="15" customHeight="1" x14ac:dyDescent="0.25">
      <c r="B1207" s="115" t="str">
        <f>IF('INPUT INF'!A207="","",IF('INPUT INF'!E207="DROP","",'INPUT INF'!A207))</f>
        <v/>
      </c>
      <c r="C1207" s="115" t="str">
        <f>IFERROR(INDEX('INPUT INF'!B207:B805,MATCH(B1207,'INPUT INF'!A207:A805,FALSE)),"")</f>
        <v/>
      </c>
      <c r="E1207" s="100" t="str">
        <f>IFERROR(INDEX('INPUT DATA'!D$5:D$600,MATCH($B1207,'INPUT DATA'!$A$5:$A$600,FALSE)),"")</f>
        <v/>
      </c>
      <c r="F1207" s="100" t="str">
        <f>IFERROR(INDEX('INPUT DATA'!E$5:E$600,MATCH($B1207,'INPUT DATA'!$A$5:$A$600,FALSE)),"")</f>
        <v/>
      </c>
      <c r="G1207" s="100" t="str">
        <f>IFERROR(INDEX($LD$4:$LD$18,MATCH('INPUT DATA'!F209,$LC$4:$LC$18,1)),"")</f>
        <v/>
      </c>
      <c r="H1207" s="100" t="str">
        <f>IFERROR(INDEX('INPUT DATA'!G$6:G$600,MATCH($B1207,'INPUT DATA'!$A$5:$A$600,FALSE)),"")</f>
        <v/>
      </c>
      <c r="I1207" s="100" t="str">
        <f>IFERROR(INDEX('INPUT DATA'!H$5:H$600,MATCH($B1207,'INPUT DATA'!$A$5:$A$600,FALSE)),"")</f>
        <v/>
      </c>
      <c r="J1207" s="100" t="str">
        <f>IFERROR(INDEX($LD$4:$LD$18,MATCH('INPUT DATA'!I209,$LC$4:$LC$18,1)),"")</f>
        <v/>
      </c>
      <c r="K1207" s="100" t="str">
        <f>IFERROR(INDEX('INPUT DATA'!J$5:J$600,MATCH($B1207,'INPUT DATA'!$A$5:$A$600,FALSE)),"")</f>
        <v/>
      </c>
      <c r="L1207" s="100" t="str">
        <f>IFERROR(INDEX('INPUT DATA'!K$5:K$600,MATCH($B1207,'INPUT DATA'!$A$5:$A$600,FALSE)),"")</f>
        <v/>
      </c>
      <c r="M1207" s="100" t="str">
        <f>IFERROR(INDEX($LD$4:$LD$18,MATCH('INPUT DATA'!L209,$LC$4:$LC$18,1)),"")</f>
        <v/>
      </c>
      <c r="N1207" s="100" t="str">
        <f>IFERROR(INDEX('INPUT DATA'!M$5:M$600,MATCH($B1207,'INPUT DATA'!$A$5:$A$600,FALSE)),"")</f>
        <v/>
      </c>
      <c r="O1207" s="100" t="str">
        <f>IFERROR(INDEX('INPUT DATA'!N$5:N$600,MATCH($B1207,'INPUT DATA'!$A$5:$A$600,FALSE)),"")</f>
        <v/>
      </c>
      <c r="P1207" s="100" t="str">
        <f>IFERROR(INDEX($LD$4:$LD$18,MATCH('INPUT DATA'!O209,$LC$4:$LC$18,1)),"")</f>
        <v/>
      </c>
      <c r="Q1207" s="100" t="str">
        <f>IFERROR(INDEX('INPUT DATA'!P$5:P$600,MATCH($B1207,'INPUT DATA'!$A$5:$A$600,FALSE)),"")</f>
        <v/>
      </c>
      <c r="R1207" s="100" t="str">
        <f>IFERROR(INDEX('INPUT DATA'!Q$5:Q$600,MATCH($B1207,'INPUT DATA'!$A$5:$A$600,FALSE)),"")</f>
        <v/>
      </c>
      <c r="S1207" s="100" t="str">
        <f>IFERROR(INDEX($LD$4:$LD$18,MATCH('INPUT DATA'!R209,$LC$4:$LC$18,1)),"")</f>
        <v/>
      </c>
      <c r="T1207" s="100" t="str">
        <f>IFERROR(INDEX('INPUT DATA'!S$5:S$600,MATCH($B1207,'INPUT DATA'!$A$5:$A$600,FALSE)),"")</f>
        <v/>
      </c>
      <c r="U1207" s="100" t="str">
        <f>IFERROR(INDEX('INPUT DATA'!T$5:T$600,MATCH($B1207,'INPUT DATA'!$A$5:$A$600,FALSE)),"")</f>
        <v/>
      </c>
      <c r="V1207" s="100" t="str">
        <f>IFERROR(INDEX($LD$4:$LD$18,MATCH('INPUT DATA'!U209,$LC$4:$LC$18,1)),"")</f>
        <v/>
      </c>
      <c r="W1207" s="100" t="str">
        <f>IFERROR(INDEX('INPUT DATA'!V$5:V$600,MATCH($B1207,'INPUT DATA'!$A$5:$A$600,FALSE)),"")</f>
        <v/>
      </c>
      <c r="X1207" s="100" t="str">
        <f>IFERROR(INDEX('INPUT DATA'!W$5:W$600,MATCH($B1207,'INPUT DATA'!$A$5:$A$600,FALSE)),"")</f>
        <v/>
      </c>
      <c r="Y1207" s="100" t="str">
        <f>IFERROR(INDEX('INPUT DATA'!X$5:X$600,MATCH($B1207,'INPUT DATA'!$A$5:$A$600,FALSE)),"")</f>
        <v/>
      </c>
      <c r="Z1207" s="100" t="str">
        <f>IFERROR(INDEX('INPUT DATA'!Y$5:Y$600,MATCH($B1207,'INPUT DATA'!$A$5:$A$600,FALSE)),"")</f>
        <v/>
      </c>
      <c r="AA1207" s="100" t="str">
        <f>IFERROR(INDEX('INPUT DATA'!Z$5:Z$600,MATCH($B1207,'INPUT DATA'!$A$5:$A$600,FALSE)),"")</f>
        <v/>
      </c>
      <c r="AB1207" s="100" t="str">
        <f>IFERROR(INDEX('INPUT DATA'!AA$5:AA$600,MATCH($B1207,'INPUT DATA'!$A$5:$A$600,FALSE)),"")</f>
        <v/>
      </c>
    </row>
    <row r="1208" spans="2:28" ht="15" customHeight="1" x14ac:dyDescent="0.25">
      <c r="B1208" s="115" t="str">
        <f>IF('INPUT INF'!A208="","",IF('INPUT INF'!E208="DROP","",'INPUT INF'!A208))</f>
        <v/>
      </c>
      <c r="C1208" s="115" t="str">
        <f>IFERROR(INDEX('INPUT INF'!B208:B806,MATCH(B1208,'INPUT INF'!A208:A806,FALSE)),"")</f>
        <v/>
      </c>
      <c r="E1208" s="100" t="str">
        <f>IFERROR(INDEX('INPUT DATA'!D$5:D$600,MATCH($B1208,'INPUT DATA'!$A$5:$A$600,FALSE)),"")</f>
        <v/>
      </c>
      <c r="F1208" s="100" t="str">
        <f>IFERROR(INDEX('INPUT DATA'!E$5:E$600,MATCH($B1208,'INPUT DATA'!$A$5:$A$600,FALSE)),"")</f>
        <v/>
      </c>
      <c r="G1208" s="100" t="str">
        <f>IFERROR(INDEX($LD$4:$LD$18,MATCH('INPUT DATA'!F210,$LC$4:$LC$18,1)),"")</f>
        <v/>
      </c>
      <c r="H1208" s="100" t="str">
        <f>IFERROR(INDEX('INPUT DATA'!G$6:G$600,MATCH($B1208,'INPUT DATA'!$A$5:$A$600,FALSE)),"")</f>
        <v/>
      </c>
      <c r="I1208" s="100" t="str">
        <f>IFERROR(INDEX('INPUT DATA'!H$5:H$600,MATCH($B1208,'INPUT DATA'!$A$5:$A$600,FALSE)),"")</f>
        <v/>
      </c>
      <c r="J1208" s="100" t="str">
        <f>IFERROR(INDEX($LD$4:$LD$18,MATCH('INPUT DATA'!I210,$LC$4:$LC$18,1)),"")</f>
        <v/>
      </c>
      <c r="K1208" s="100" t="str">
        <f>IFERROR(INDEX('INPUT DATA'!J$5:J$600,MATCH($B1208,'INPUT DATA'!$A$5:$A$600,FALSE)),"")</f>
        <v/>
      </c>
      <c r="L1208" s="100" t="str">
        <f>IFERROR(INDEX('INPUT DATA'!K$5:K$600,MATCH($B1208,'INPUT DATA'!$A$5:$A$600,FALSE)),"")</f>
        <v/>
      </c>
      <c r="M1208" s="100" t="str">
        <f>IFERROR(INDEX($LD$4:$LD$18,MATCH('INPUT DATA'!L210,$LC$4:$LC$18,1)),"")</f>
        <v/>
      </c>
      <c r="N1208" s="100" t="str">
        <f>IFERROR(INDEX('INPUT DATA'!M$5:M$600,MATCH($B1208,'INPUT DATA'!$A$5:$A$600,FALSE)),"")</f>
        <v/>
      </c>
      <c r="O1208" s="100" t="str">
        <f>IFERROR(INDEX('INPUT DATA'!N$5:N$600,MATCH($B1208,'INPUT DATA'!$A$5:$A$600,FALSE)),"")</f>
        <v/>
      </c>
      <c r="P1208" s="100" t="str">
        <f>IFERROR(INDEX($LD$4:$LD$18,MATCH('INPUT DATA'!O210,$LC$4:$LC$18,1)),"")</f>
        <v/>
      </c>
      <c r="Q1208" s="100" t="str">
        <f>IFERROR(INDEX('INPUT DATA'!P$5:P$600,MATCH($B1208,'INPUT DATA'!$A$5:$A$600,FALSE)),"")</f>
        <v/>
      </c>
      <c r="R1208" s="100" t="str">
        <f>IFERROR(INDEX('INPUT DATA'!Q$5:Q$600,MATCH($B1208,'INPUT DATA'!$A$5:$A$600,FALSE)),"")</f>
        <v/>
      </c>
      <c r="S1208" s="100" t="str">
        <f>IFERROR(INDEX($LD$4:$LD$18,MATCH('INPUT DATA'!R210,$LC$4:$LC$18,1)),"")</f>
        <v/>
      </c>
      <c r="T1208" s="100" t="str">
        <f>IFERROR(INDEX('INPUT DATA'!S$5:S$600,MATCH($B1208,'INPUT DATA'!$A$5:$A$600,FALSE)),"")</f>
        <v/>
      </c>
      <c r="U1208" s="100" t="str">
        <f>IFERROR(INDEX('INPUT DATA'!T$5:T$600,MATCH($B1208,'INPUT DATA'!$A$5:$A$600,FALSE)),"")</f>
        <v/>
      </c>
      <c r="V1208" s="100" t="str">
        <f>IFERROR(INDEX($LD$4:$LD$18,MATCH('INPUT DATA'!U210,$LC$4:$LC$18,1)),"")</f>
        <v/>
      </c>
      <c r="W1208" s="100" t="str">
        <f>IFERROR(INDEX('INPUT DATA'!V$5:V$600,MATCH($B1208,'INPUT DATA'!$A$5:$A$600,FALSE)),"")</f>
        <v/>
      </c>
      <c r="X1208" s="100" t="str">
        <f>IFERROR(INDEX('INPUT DATA'!W$5:W$600,MATCH($B1208,'INPUT DATA'!$A$5:$A$600,FALSE)),"")</f>
        <v/>
      </c>
      <c r="Y1208" s="100" t="str">
        <f>IFERROR(INDEX('INPUT DATA'!X$5:X$600,MATCH($B1208,'INPUT DATA'!$A$5:$A$600,FALSE)),"")</f>
        <v/>
      </c>
      <c r="Z1208" s="100" t="str">
        <f>IFERROR(INDEX('INPUT DATA'!Y$5:Y$600,MATCH($B1208,'INPUT DATA'!$A$5:$A$600,FALSE)),"")</f>
        <v/>
      </c>
      <c r="AA1208" s="100" t="str">
        <f>IFERROR(INDEX('INPUT DATA'!Z$5:Z$600,MATCH($B1208,'INPUT DATA'!$A$5:$A$600,FALSE)),"")</f>
        <v/>
      </c>
      <c r="AB1208" s="100" t="str">
        <f>IFERROR(INDEX('INPUT DATA'!AA$5:AA$600,MATCH($B1208,'INPUT DATA'!$A$5:$A$600,FALSE)),"")</f>
        <v/>
      </c>
    </row>
    <row r="1209" spans="2:28" ht="15" customHeight="1" x14ac:dyDescent="0.25">
      <c r="B1209" s="115" t="str">
        <f>IF('INPUT INF'!A209="","",IF('INPUT INF'!E209="DROP","",'INPUT INF'!A209))</f>
        <v/>
      </c>
      <c r="C1209" s="115" t="str">
        <f>IFERROR(INDEX('INPUT INF'!B209:B807,MATCH(B1209,'INPUT INF'!A209:A807,FALSE)),"")</f>
        <v/>
      </c>
      <c r="E1209" s="100" t="str">
        <f>IFERROR(INDEX('INPUT DATA'!D$5:D$600,MATCH($B1209,'INPUT DATA'!$A$5:$A$600,FALSE)),"")</f>
        <v/>
      </c>
      <c r="F1209" s="100" t="str">
        <f>IFERROR(INDEX('INPUT DATA'!E$5:E$600,MATCH($B1209,'INPUT DATA'!$A$5:$A$600,FALSE)),"")</f>
        <v/>
      </c>
      <c r="G1209" s="100" t="str">
        <f>IFERROR(INDEX($LD$4:$LD$18,MATCH('INPUT DATA'!F211,$LC$4:$LC$18,1)),"")</f>
        <v/>
      </c>
      <c r="H1209" s="100" t="str">
        <f>IFERROR(INDEX('INPUT DATA'!G$6:G$600,MATCH($B1209,'INPUT DATA'!$A$5:$A$600,FALSE)),"")</f>
        <v/>
      </c>
      <c r="I1209" s="100" t="str">
        <f>IFERROR(INDEX('INPUT DATA'!H$5:H$600,MATCH($B1209,'INPUT DATA'!$A$5:$A$600,FALSE)),"")</f>
        <v/>
      </c>
      <c r="J1209" s="100" t="str">
        <f>IFERROR(INDEX($LD$4:$LD$18,MATCH('INPUT DATA'!I211,$LC$4:$LC$18,1)),"")</f>
        <v/>
      </c>
      <c r="K1209" s="100" t="str">
        <f>IFERROR(INDEX('INPUT DATA'!J$5:J$600,MATCH($B1209,'INPUT DATA'!$A$5:$A$600,FALSE)),"")</f>
        <v/>
      </c>
      <c r="L1209" s="100" t="str">
        <f>IFERROR(INDEX('INPUT DATA'!K$5:K$600,MATCH($B1209,'INPUT DATA'!$A$5:$A$600,FALSE)),"")</f>
        <v/>
      </c>
      <c r="M1209" s="100" t="str">
        <f>IFERROR(INDEX($LD$4:$LD$18,MATCH('INPUT DATA'!L211,$LC$4:$LC$18,1)),"")</f>
        <v/>
      </c>
      <c r="N1209" s="100" t="str">
        <f>IFERROR(INDEX('INPUT DATA'!M$5:M$600,MATCH($B1209,'INPUT DATA'!$A$5:$A$600,FALSE)),"")</f>
        <v/>
      </c>
      <c r="O1209" s="100" t="str">
        <f>IFERROR(INDEX('INPUT DATA'!N$5:N$600,MATCH($B1209,'INPUT DATA'!$A$5:$A$600,FALSE)),"")</f>
        <v/>
      </c>
      <c r="P1209" s="100" t="str">
        <f>IFERROR(INDEX($LD$4:$LD$18,MATCH('INPUT DATA'!O211,$LC$4:$LC$18,1)),"")</f>
        <v/>
      </c>
      <c r="Q1209" s="100" t="str">
        <f>IFERROR(INDEX('INPUT DATA'!P$5:P$600,MATCH($B1209,'INPUT DATA'!$A$5:$A$600,FALSE)),"")</f>
        <v/>
      </c>
      <c r="R1209" s="100" t="str">
        <f>IFERROR(INDEX('INPUT DATA'!Q$5:Q$600,MATCH($B1209,'INPUT DATA'!$A$5:$A$600,FALSE)),"")</f>
        <v/>
      </c>
      <c r="S1209" s="100" t="str">
        <f>IFERROR(INDEX($LD$4:$LD$18,MATCH('INPUT DATA'!R211,$LC$4:$LC$18,1)),"")</f>
        <v/>
      </c>
      <c r="T1209" s="100" t="str">
        <f>IFERROR(INDEX('INPUT DATA'!S$5:S$600,MATCH($B1209,'INPUT DATA'!$A$5:$A$600,FALSE)),"")</f>
        <v/>
      </c>
      <c r="U1209" s="100" t="str">
        <f>IFERROR(INDEX('INPUT DATA'!T$5:T$600,MATCH($B1209,'INPUT DATA'!$A$5:$A$600,FALSE)),"")</f>
        <v/>
      </c>
      <c r="V1209" s="100" t="str">
        <f>IFERROR(INDEX($LD$4:$LD$18,MATCH('INPUT DATA'!U211,$LC$4:$LC$18,1)),"")</f>
        <v/>
      </c>
      <c r="W1209" s="100" t="str">
        <f>IFERROR(INDEX('INPUT DATA'!V$5:V$600,MATCH($B1209,'INPUT DATA'!$A$5:$A$600,FALSE)),"")</f>
        <v/>
      </c>
      <c r="X1209" s="100" t="str">
        <f>IFERROR(INDEX('INPUT DATA'!W$5:W$600,MATCH($B1209,'INPUT DATA'!$A$5:$A$600,FALSE)),"")</f>
        <v/>
      </c>
      <c r="Y1209" s="100" t="str">
        <f>IFERROR(INDEX('INPUT DATA'!X$5:X$600,MATCH($B1209,'INPUT DATA'!$A$5:$A$600,FALSE)),"")</f>
        <v/>
      </c>
      <c r="Z1209" s="100" t="str">
        <f>IFERROR(INDEX('INPUT DATA'!Y$5:Y$600,MATCH($B1209,'INPUT DATA'!$A$5:$A$600,FALSE)),"")</f>
        <v/>
      </c>
      <c r="AA1209" s="100" t="str">
        <f>IFERROR(INDEX('INPUT DATA'!Z$5:Z$600,MATCH($B1209,'INPUT DATA'!$A$5:$A$600,FALSE)),"")</f>
        <v/>
      </c>
      <c r="AB1209" s="100" t="str">
        <f>IFERROR(INDEX('INPUT DATA'!AA$5:AA$600,MATCH($B1209,'INPUT DATA'!$A$5:$A$600,FALSE)),"")</f>
        <v/>
      </c>
    </row>
    <row r="1210" spans="2:28" ht="15" customHeight="1" x14ac:dyDescent="0.25">
      <c r="B1210" s="115" t="str">
        <f>IF('INPUT INF'!A210="","",IF('INPUT INF'!E210="DROP","",'INPUT INF'!A210))</f>
        <v/>
      </c>
      <c r="C1210" s="115" t="str">
        <f>IFERROR(INDEX('INPUT INF'!B210:B808,MATCH(B1210,'INPUT INF'!A210:A808,FALSE)),"")</f>
        <v/>
      </c>
      <c r="E1210" s="100" t="str">
        <f>IFERROR(INDEX('INPUT DATA'!D$5:D$600,MATCH($B1210,'INPUT DATA'!$A$5:$A$600,FALSE)),"")</f>
        <v/>
      </c>
      <c r="F1210" s="100" t="str">
        <f>IFERROR(INDEX('INPUT DATA'!E$5:E$600,MATCH($B1210,'INPUT DATA'!$A$5:$A$600,FALSE)),"")</f>
        <v/>
      </c>
      <c r="G1210" s="100" t="str">
        <f>IFERROR(INDEX($LD$4:$LD$18,MATCH('INPUT DATA'!F212,$LC$4:$LC$18,1)),"")</f>
        <v/>
      </c>
      <c r="H1210" s="100" t="str">
        <f>IFERROR(INDEX('INPUT DATA'!G$6:G$600,MATCH($B1210,'INPUT DATA'!$A$5:$A$600,FALSE)),"")</f>
        <v/>
      </c>
      <c r="I1210" s="100" t="str">
        <f>IFERROR(INDEX('INPUT DATA'!H$5:H$600,MATCH($B1210,'INPUT DATA'!$A$5:$A$600,FALSE)),"")</f>
        <v/>
      </c>
      <c r="J1210" s="100" t="str">
        <f>IFERROR(INDEX($LD$4:$LD$18,MATCH('INPUT DATA'!I212,$LC$4:$LC$18,1)),"")</f>
        <v/>
      </c>
      <c r="K1210" s="100" t="str">
        <f>IFERROR(INDEX('INPUT DATA'!J$5:J$600,MATCH($B1210,'INPUT DATA'!$A$5:$A$600,FALSE)),"")</f>
        <v/>
      </c>
      <c r="L1210" s="100" t="str">
        <f>IFERROR(INDEX('INPUT DATA'!K$5:K$600,MATCH($B1210,'INPUT DATA'!$A$5:$A$600,FALSE)),"")</f>
        <v/>
      </c>
      <c r="M1210" s="100" t="str">
        <f>IFERROR(INDEX($LD$4:$LD$18,MATCH('INPUT DATA'!L212,$LC$4:$LC$18,1)),"")</f>
        <v/>
      </c>
      <c r="N1210" s="100" t="str">
        <f>IFERROR(INDEX('INPUT DATA'!M$5:M$600,MATCH($B1210,'INPUT DATA'!$A$5:$A$600,FALSE)),"")</f>
        <v/>
      </c>
      <c r="O1210" s="100" t="str">
        <f>IFERROR(INDEX('INPUT DATA'!N$5:N$600,MATCH($B1210,'INPUT DATA'!$A$5:$A$600,FALSE)),"")</f>
        <v/>
      </c>
      <c r="P1210" s="100" t="str">
        <f>IFERROR(INDEX($LD$4:$LD$18,MATCH('INPUT DATA'!O212,$LC$4:$LC$18,1)),"")</f>
        <v/>
      </c>
      <c r="Q1210" s="100" t="str">
        <f>IFERROR(INDEX('INPUT DATA'!P$5:P$600,MATCH($B1210,'INPUT DATA'!$A$5:$A$600,FALSE)),"")</f>
        <v/>
      </c>
      <c r="R1210" s="100" t="str">
        <f>IFERROR(INDEX('INPUT DATA'!Q$5:Q$600,MATCH($B1210,'INPUT DATA'!$A$5:$A$600,FALSE)),"")</f>
        <v/>
      </c>
      <c r="S1210" s="100" t="str">
        <f>IFERROR(INDEX($LD$4:$LD$18,MATCH('INPUT DATA'!R212,$LC$4:$LC$18,1)),"")</f>
        <v/>
      </c>
      <c r="T1210" s="100" t="str">
        <f>IFERROR(INDEX('INPUT DATA'!S$5:S$600,MATCH($B1210,'INPUT DATA'!$A$5:$A$600,FALSE)),"")</f>
        <v/>
      </c>
      <c r="U1210" s="100" t="str">
        <f>IFERROR(INDEX('INPUT DATA'!T$5:T$600,MATCH($B1210,'INPUT DATA'!$A$5:$A$600,FALSE)),"")</f>
        <v/>
      </c>
      <c r="V1210" s="100" t="str">
        <f>IFERROR(INDEX($LD$4:$LD$18,MATCH('INPUT DATA'!U212,$LC$4:$LC$18,1)),"")</f>
        <v/>
      </c>
      <c r="W1210" s="100" t="str">
        <f>IFERROR(INDEX('INPUT DATA'!V$5:V$600,MATCH($B1210,'INPUT DATA'!$A$5:$A$600,FALSE)),"")</f>
        <v/>
      </c>
      <c r="X1210" s="100" t="str">
        <f>IFERROR(INDEX('INPUT DATA'!W$5:W$600,MATCH($B1210,'INPUT DATA'!$A$5:$A$600,FALSE)),"")</f>
        <v/>
      </c>
      <c r="Y1210" s="100" t="str">
        <f>IFERROR(INDEX('INPUT DATA'!X$5:X$600,MATCH($B1210,'INPUT DATA'!$A$5:$A$600,FALSE)),"")</f>
        <v/>
      </c>
      <c r="Z1210" s="100" t="str">
        <f>IFERROR(INDEX('INPUT DATA'!Y$5:Y$600,MATCH($B1210,'INPUT DATA'!$A$5:$A$600,FALSE)),"")</f>
        <v/>
      </c>
      <c r="AA1210" s="100" t="str">
        <f>IFERROR(INDEX('INPUT DATA'!Z$5:Z$600,MATCH($B1210,'INPUT DATA'!$A$5:$A$600,FALSE)),"")</f>
        <v/>
      </c>
      <c r="AB1210" s="100" t="str">
        <f>IFERROR(INDEX('INPUT DATA'!AA$5:AA$600,MATCH($B1210,'INPUT DATA'!$A$5:$A$600,FALSE)),"")</f>
        <v/>
      </c>
    </row>
    <row r="1211" spans="2:28" ht="15" customHeight="1" x14ac:dyDescent="0.25">
      <c r="B1211" s="115" t="str">
        <f>IF('INPUT INF'!A211="","",IF('INPUT INF'!E211="DROP","",'INPUT INF'!A211))</f>
        <v/>
      </c>
      <c r="C1211" s="115" t="str">
        <f>IFERROR(INDEX('INPUT INF'!B211:B809,MATCH(B1211,'INPUT INF'!A211:A809,FALSE)),"")</f>
        <v/>
      </c>
      <c r="E1211" s="100" t="str">
        <f>IFERROR(INDEX('INPUT DATA'!D$5:D$600,MATCH($B1211,'INPUT DATA'!$A$5:$A$600,FALSE)),"")</f>
        <v/>
      </c>
      <c r="F1211" s="100" t="str">
        <f>IFERROR(INDEX('INPUT DATA'!E$5:E$600,MATCH($B1211,'INPUT DATA'!$A$5:$A$600,FALSE)),"")</f>
        <v/>
      </c>
      <c r="G1211" s="100" t="str">
        <f>IFERROR(INDEX($LD$4:$LD$18,MATCH('INPUT DATA'!F213,$LC$4:$LC$18,1)),"")</f>
        <v/>
      </c>
      <c r="H1211" s="100" t="str">
        <f>IFERROR(INDEX('INPUT DATA'!G$6:G$600,MATCH($B1211,'INPUT DATA'!$A$5:$A$600,FALSE)),"")</f>
        <v/>
      </c>
      <c r="I1211" s="100" t="str">
        <f>IFERROR(INDEX('INPUT DATA'!H$5:H$600,MATCH($B1211,'INPUT DATA'!$A$5:$A$600,FALSE)),"")</f>
        <v/>
      </c>
      <c r="J1211" s="100" t="str">
        <f>IFERROR(INDEX($LD$4:$LD$18,MATCH('INPUT DATA'!I213,$LC$4:$LC$18,1)),"")</f>
        <v/>
      </c>
      <c r="K1211" s="100" t="str">
        <f>IFERROR(INDEX('INPUT DATA'!J$5:J$600,MATCH($B1211,'INPUT DATA'!$A$5:$A$600,FALSE)),"")</f>
        <v/>
      </c>
      <c r="L1211" s="100" t="str">
        <f>IFERROR(INDEX('INPUT DATA'!K$5:K$600,MATCH($B1211,'INPUT DATA'!$A$5:$A$600,FALSE)),"")</f>
        <v/>
      </c>
      <c r="M1211" s="100" t="str">
        <f>IFERROR(INDEX($LD$4:$LD$18,MATCH('INPUT DATA'!L213,$LC$4:$LC$18,1)),"")</f>
        <v/>
      </c>
      <c r="N1211" s="100" t="str">
        <f>IFERROR(INDEX('INPUT DATA'!M$5:M$600,MATCH($B1211,'INPUT DATA'!$A$5:$A$600,FALSE)),"")</f>
        <v/>
      </c>
      <c r="O1211" s="100" t="str">
        <f>IFERROR(INDEX('INPUT DATA'!N$5:N$600,MATCH($B1211,'INPUT DATA'!$A$5:$A$600,FALSE)),"")</f>
        <v/>
      </c>
      <c r="P1211" s="100" t="str">
        <f>IFERROR(INDEX($LD$4:$LD$18,MATCH('INPUT DATA'!O213,$LC$4:$LC$18,1)),"")</f>
        <v/>
      </c>
      <c r="Q1211" s="100" t="str">
        <f>IFERROR(INDEX('INPUT DATA'!P$5:P$600,MATCH($B1211,'INPUT DATA'!$A$5:$A$600,FALSE)),"")</f>
        <v/>
      </c>
      <c r="R1211" s="100" t="str">
        <f>IFERROR(INDEX('INPUT DATA'!Q$5:Q$600,MATCH($B1211,'INPUT DATA'!$A$5:$A$600,FALSE)),"")</f>
        <v/>
      </c>
      <c r="S1211" s="100" t="str">
        <f>IFERROR(INDEX($LD$4:$LD$18,MATCH('INPUT DATA'!R213,$LC$4:$LC$18,1)),"")</f>
        <v/>
      </c>
      <c r="T1211" s="100" t="str">
        <f>IFERROR(INDEX('INPUT DATA'!S$5:S$600,MATCH($B1211,'INPUT DATA'!$A$5:$A$600,FALSE)),"")</f>
        <v/>
      </c>
      <c r="U1211" s="100" t="str">
        <f>IFERROR(INDEX('INPUT DATA'!T$5:T$600,MATCH($B1211,'INPUT DATA'!$A$5:$A$600,FALSE)),"")</f>
        <v/>
      </c>
      <c r="V1211" s="100" t="str">
        <f>IFERROR(INDEX($LD$4:$LD$18,MATCH('INPUT DATA'!U213,$LC$4:$LC$18,1)),"")</f>
        <v/>
      </c>
      <c r="W1211" s="100" t="str">
        <f>IFERROR(INDEX('INPUT DATA'!V$5:V$600,MATCH($B1211,'INPUT DATA'!$A$5:$A$600,FALSE)),"")</f>
        <v/>
      </c>
      <c r="X1211" s="100" t="str">
        <f>IFERROR(INDEX('INPUT DATA'!W$5:W$600,MATCH($B1211,'INPUT DATA'!$A$5:$A$600,FALSE)),"")</f>
        <v/>
      </c>
      <c r="Y1211" s="100" t="str">
        <f>IFERROR(INDEX('INPUT DATA'!X$5:X$600,MATCH($B1211,'INPUT DATA'!$A$5:$A$600,FALSE)),"")</f>
        <v/>
      </c>
      <c r="Z1211" s="100" t="str">
        <f>IFERROR(INDEX('INPUT DATA'!Y$5:Y$600,MATCH($B1211,'INPUT DATA'!$A$5:$A$600,FALSE)),"")</f>
        <v/>
      </c>
      <c r="AA1211" s="100" t="str">
        <f>IFERROR(INDEX('INPUT DATA'!Z$5:Z$600,MATCH($B1211,'INPUT DATA'!$A$5:$A$600,FALSE)),"")</f>
        <v/>
      </c>
      <c r="AB1211" s="100" t="str">
        <f>IFERROR(INDEX('INPUT DATA'!AA$5:AA$600,MATCH($B1211,'INPUT DATA'!$A$5:$A$600,FALSE)),"")</f>
        <v/>
      </c>
    </row>
    <row r="1212" spans="2:28" ht="15" customHeight="1" x14ac:dyDescent="0.25">
      <c r="B1212" s="115" t="str">
        <f>IF('INPUT INF'!A212="","",IF('INPUT INF'!E212="DROP","",'INPUT INF'!A212))</f>
        <v/>
      </c>
      <c r="C1212" s="115" t="str">
        <f>IFERROR(INDEX('INPUT INF'!B212:B810,MATCH(B1212,'INPUT INF'!A212:A810,FALSE)),"")</f>
        <v/>
      </c>
      <c r="E1212" s="100" t="str">
        <f>IFERROR(INDEX('INPUT DATA'!D$5:D$600,MATCH($B1212,'INPUT DATA'!$A$5:$A$600,FALSE)),"")</f>
        <v/>
      </c>
      <c r="F1212" s="100" t="str">
        <f>IFERROR(INDEX('INPUT DATA'!E$5:E$600,MATCH($B1212,'INPUT DATA'!$A$5:$A$600,FALSE)),"")</f>
        <v/>
      </c>
      <c r="G1212" s="100" t="str">
        <f>IFERROR(INDEX($LD$4:$LD$18,MATCH('INPUT DATA'!F214,$LC$4:$LC$18,1)),"")</f>
        <v/>
      </c>
      <c r="H1212" s="100" t="str">
        <f>IFERROR(INDEX('INPUT DATA'!G$6:G$600,MATCH($B1212,'INPUT DATA'!$A$5:$A$600,FALSE)),"")</f>
        <v/>
      </c>
      <c r="I1212" s="100" t="str">
        <f>IFERROR(INDEX('INPUT DATA'!H$5:H$600,MATCH($B1212,'INPUT DATA'!$A$5:$A$600,FALSE)),"")</f>
        <v/>
      </c>
      <c r="J1212" s="100" t="str">
        <f>IFERROR(INDEX($LD$4:$LD$18,MATCH('INPUT DATA'!I214,$LC$4:$LC$18,1)),"")</f>
        <v/>
      </c>
      <c r="K1212" s="100" t="str">
        <f>IFERROR(INDEX('INPUT DATA'!J$5:J$600,MATCH($B1212,'INPUT DATA'!$A$5:$A$600,FALSE)),"")</f>
        <v/>
      </c>
      <c r="L1212" s="100" t="str">
        <f>IFERROR(INDEX('INPUT DATA'!K$5:K$600,MATCH($B1212,'INPUT DATA'!$A$5:$A$600,FALSE)),"")</f>
        <v/>
      </c>
      <c r="M1212" s="100" t="str">
        <f>IFERROR(INDEX($LD$4:$LD$18,MATCH('INPUT DATA'!L214,$LC$4:$LC$18,1)),"")</f>
        <v/>
      </c>
      <c r="N1212" s="100" t="str">
        <f>IFERROR(INDEX('INPUT DATA'!M$5:M$600,MATCH($B1212,'INPUT DATA'!$A$5:$A$600,FALSE)),"")</f>
        <v/>
      </c>
      <c r="O1212" s="100" t="str">
        <f>IFERROR(INDEX('INPUT DATA'!N$5:N$600,MATCH($B1212,'INPUT DATA'!$A$5:$A$600,FALSE)),"")</f>
        <v/>
      </c>
      <c r="P1212" s="100" t="str">
        <f>IFERROR(INDEX($LD$4:$LD$18,MATCH('INPUT DATA'!O214,$LC$4:$LC$18,1)),"")</f>
        <v/>
      </c>
      <c r="Q1212" s="100" t="str">
        <f>IFERROR(INDEX('INPUT DATA'!P$5:P$600,MATCH($B1212,'INPUT DATA'!$A$5:$A$600,FALSE)),"")</f>
        <v/>
      </c>
      <c r="R1212" s="100" t="str">
        <f>IFERROR(INDEX('INPUT DATA'!Q$5:Q$600,MATCH($B1212,'INPUT DATA'!$A$5:$A$600,FALSE)),"")</f>
        <v/>
      </c>
      <c r="S1212" s="100" t="str">
        <f>IFERROR(INDEX($LD$4:$LD$18,MATCH('INPUT DATA'!R214,$LC$4:$LC$18,1)),"")</f>
        <v/>
      </c>
      <c r="T1212" s="100" t="str">
        <f>IFERROR(INDEX('INPUT DATA'!S$5:S$600,MATCH($B1212,'INPUT DATA'!$A$5:$A$600,FALSE)),"")</f>
        <v/>
      </c>
      <c r="U1212" s="100" t="str">
        <f>IFERROR(INDEX('INPUT DATA'!T$5:T$600,MATCH($B1212,'INPUT DATA'!$A$5:$A$600,FALSE)),"")</f>
        <v/>
      </c>
      <c r="V1212" s="100" t="str">
        <f>IFERROR(INDEX($LD$4:$LD$18,MATCH('INPUT DATA'!U214,$LC$4:$LC$18,1)),"")</f>
        <v/>
      </c>
      <c r="W1212" s="100" t="str">
        <f>IFERROR(INDEX('INPUT DATA'!V$5:V$600,MATCH($B1212,'INPUT DATA'!$A$5:$A$600,FALSE)),"")</f>
        <v/>
      </c>
      <c r="X1212" s="100" t="str">
        <f>IFERROR(INDEX('INPUT DATA'!W$5:W$600,MATCH($B1212,'INPUT DATA'!$A$5:$A$600,FALSE)),"")</f>
        <v/>
      </c>
      <c r="Y1212" s="100" t="str">
        <f>IFERROR(INDEX('INPUT DATA'!X$5:X$600,MATCH($B1212,'INPUT DATA'!$A$5:$A$600,FALSE)),"")</f>
        <v/>
      </c>
      <c r="Z1212" s="100" t="str">
        <f>IFERROR(INDEX('INPUT DATA'!Y$5:Y$600,MATCH($B1212,'INPUT DATA'!$A$5:$A$600,FALSE)),"")</f>
        <v/>
      </c>
      <c r="AA1212" s="100" t="str">
        <f>IFERROR(INDEX('INPUT DATA'!Z$5:Z$600,MATCH($B1212,'INPUT DATA'!$A$5:$A$600,FALSE)),"")</f>
        <v/>
      </c>
      <c r="AB1212" s="100" t="str">
        <f>IFERROR(INDEX('INPUT DATA'!AA$5:AA$600,MATCH($B1212,'INPUT DATA'!$A$5:$A$600,FALSE)),"")</f>
        <v/>
      </c>
    </row>
    <row r="1213" spans="2:28" ht="15" customHeight="1" x14ac:dyDescent="0.25">
      <c r="B1213" s="115" t="str">
        <f>IF('INPUT INF'!A213="","",IF('INPUT INF'!E213="DROP","",'INPUT INF'!A213))</f>
        <v/>
      </c>
      <c r="C1213" s="115" t="str">
        <f>IFERROR(INDEX('INPUT INF'!B213:B811,MATCH(B1213,'INPUT INF'!A213:A811,FALSE)),"")</f>
        <v/>
      </c>
      <c r="E1213" s="100" t="str">
        <f>IFERROR(INDEX('INPUT DATA'!D$5:D$600,MATCH($B1213,'INPUT DATA'!$A$5:$A$600,FALSE)),"")</f>
        <v/>
      </c>
      <c r="F1213" s="100" t="str">
        <f>IFERROR(INDEX('INPUT DATA'!E$5:E$600,MATCH($B1213,'INPUT DATA'!$A$5:$A$600,FALSE)),"")</f>
        <v/>
      </c>
      <c r="G1213" s="100" t="str">
        <f>IFERROR(INDEX($LD$4:$LD$18,MATCH('INPUT DATA'!F215,$LC$4:$LC$18,1)),"")</f>
        <v/>
      </c>
      <c r="H1213" s="100" t="str">
        <f>IFERROR(INDEX('INPUT DATA'!G$6:G$600,MATCH($B1213,'INPUT DATA'!$A$5:$A$600,FALSE)),"")</f>
        <v/>
      </c>
      <c r="I1213" s="100" t="str">
        <f>IFERROR(INDEX('INPUT DATA'!H$5:H$600,MATCH($B1213,'INPUT DATA'!$A$5:$A$600,FALSE)),"")</f>
        <v/>
      </c>
      <c r="J1213" s="100" t="str">
        <f>IFERROR(INDEX($LD$4:$LD$18,MATCH('INPUT DATA'!I215,$LC$4:$LC$18,1)),"")</f>
        <v/>
      </c>
      <c r="K1213" s="100" t="str">
        <f>IFERROR(INDEX('INPUT DATA'!J$5:J$600,MATCH($B1213,'INPUT DATA'!$A$5:$A$600,FALSE)),"")</f>
        <v/>
      </c>
      <c r="L1213" s="100" t="str">
        <f>IFERROR(INDEX('INPUT DATA'!K$5:K$600,MATCH($B1213,'INPUT DATA'!$A$5:$A$600,FALSE)),"")</f>
        <v/>
      </c>
      <c r="M1213" s="100" t="str">
        <f>IFERROR(INDEX($LD$4:$LD$18,MATCH('INPUT DATA'!L215,$LC$4:$LC$18,1)),"")</f>
        <v/>
      </c>
      <c r="N1213" s="100" t="str">
        <f>IFERROR(INDEX('INPUT DATA'!M$5:M$600,MATCH($B1213,'INPUT DATA'!$A$5:$A$600,FALSE)),"")</f>
        <v/>
      </c>
      <c r="O1213" s="100" t="str">
        <f>IFERROR(INDEX('INPUT DATA'!N$5:N$600,MATCH($B1213,'INPUT DATA'!$A$5:$A$600,FALSE)),"")</f>
        <v/>
      </c>
      <c r="P1213" s="100" t="str">
        <f>IFERROR(INDEX($LD$4:$LD$18,MATCH('INPUT DATA'!O215,$LC$4:$LC$18,1)),"")</f>
        <v/>
      </c>
      <c r="Q1213" s="100" t="str">
        <f>IFERROR(INDEX('INPUT DATA'!P$5:P$600,MATCH($B1213,'INPUT DATA'!$A$5:$A$600,FALSE)),"")</f>
        <v/>
      </c>
      <c r="R1213" s="100" t="str">
        <f>IFERROR(INDEX('INPUT DATA'!Q$5:Q$600,MATCH($B1213,'INPUT DATA'!$A$5:$A$600,FALSE)),"")</f>
        <v/>
      </c>
      <c r="S1213" s="100" t="str">
        <f>IFERROR(INDEX($LD$4:$LD$18,MATCH('INPUT DATA'!R215,$LC$4:$LC$18,1)),"")</f>
        <v/>
      </c>
      <c r="T1213" s="100" t="str">
        <f>IFERROR(INDEX('INPUT DATA'!S$5:S$600,MATCH($B1213,'INPUT DATA'!$A$5:$A$600,FALSE)),"")</f>
        <v/>
      </c>
      <c r="U1213" s="100" t="str">
        <f>IFERROR(INDEX('INPUT DATA'!T$5:T$600,MATCH($B1213,'INPUT DATA'!$A$5:$A$600,FALSE)),"")</f>
        <v/>
      </c>
      <c r="V1213" s="100" t="str">
        <f>IFERROR(INDEX($LD$4:$LD$18,MATCH('INPUT DATA'!U215,$LC$4:$LC$18,1)),"")</f>
        <v/>
      </c>
      <c r="W1213" s="100" t="str">
        <f>IFERROR(INDEX('INPUT DATA'!V$5:V$600,MATCH($B1213,'INPUT DATA'!$A$5:$A$600,FALSE)),"")</f>
        <v/>
      </c>
      <c r="X1213" s="100" t="str">
        <f>IFERROR(INDEX('INPUT DATA'!W$5:W$600,MATCH($B1213,'INPUT DATA'!$A$5:$A$600,FALSE)),"")</f>
        <v/>
      </c>
      <c r="Y1213" s="100" t="str">
        <f>IFERROR(INDEX('INPUT DATA'!X$5:X$600,MATCH($B1213,'INPUT DATA'!$A$5:$A$600,FALSE)),"")</f>
        <v/>
      </c>
      <c r="Z1213" s="100" t="str">
        <f>IFERROR(INDEX('INPUT DATA'!Y$5:Y$600,MATCH($B1213,'INPUT DATA'!$A$5:$A$600,FALSE)),"")</f>
        <v/>
      </c>
      <c r="AA1213" s="100" t="str">
        <f>IFERROR(INDEX('INPUT DATA'!Z$5:Z$600,MATCH($B1213,'INPUT DATA'!$A$5:$A$600,FALSE)),"")</f>
        <v/>
      </c>
      <c r="AB1213" s="100" t="str">
        <f>IFERROR(INDEX('INPUT DATA'!AA$5:AA$600,MATCH($B1213,'INPUT DATA'!$A$5:$A$600,FALSE)),"")</f>
        <v/>
      </c>
    </row>
    <row r="1214" spans="2:28" ht="15" customHeight="1" x14ac:dyDescent="0.25">
      <c r="B1214" s="115" t="str">
        <f>IF('INPUT INF'!A214="","",IF('INPUT INF'!E214="DROP","",'INPUT INF'!A214))</f>
        <v/>
      </c>
      <c r="C1214" s="115" t="str">
        <f>IFERROR(INDEX('INPUT INF'!B214:B812,MATCH(B1214,'INPUT INF'!A214:A812,FALSE)),"")</f>
        <v/>
      </c>
      <c r="E1214" s="100" t="str">
        <f>IFERROR(INDEX('INPUT DATA'!D$5:D$600,MATCH($B1214,'INPUT DATA'!$A$5:$A$600,FALSE)),"")</f>
        <v/>
      </c>
      <c r="F1214" s="100" t="str">
        <f>IFERROR(INDEX('INPUT DATA'!E$5:E$600,MATCH($B1214,'INPUT DATA'!$A$5:$A$600,FALSE)),"")</f>
        <v/>
      </c>
      <c r="G1214" s="100" t="str">
        <f>IFERROR(INDEX($LD$4:$LD$18,MATCH('INPUT DATA'!F216,$LC$4:$LC$18,1)),"")</f>
        <v/>
      </c>
      <c r="H1214" s="100" t="str">
        <f>IFERROR(INDEX('INPUT DATA'!G$6:G$600,MATCH($B1214,'INPUT DATA'!$A$5:$A$600,FALSE)),"")</f>
        <v/>
      </c>
      <c r="I1214" s="100" t="str">
        <f>IFERROR(INDEX('INPUT DATA'!H$5:H$600,MATCH($B1214,'INPUT DATA'!$A$5:$A$600,FALSE)),"")</f>
        <v/>
      </c>
      <c r="J1214" s="100" t="str">
        <f>IFERROR(INDEX($LD$4:$LD$18,MATCH('INPUT DATA'!I216,$LC$4:$LC$18,1)),"")</f>
        <v/>
      </c>
      <c r="K1214" s="100" t="str">
        <f>IFERROR(INDEX('INPUT DATA'!J$5:J$600,MATCH($B1214,'INPUT DATA'!$A$5:$A$600,FALSE)),"")</f>
        <v/>
      </c>
      <c r="L1214" s="100" t="str">
        <f>IFERROR(INDEX('INPUT DATA'!K$5:K$600,MATCH($B1214,'INPUT DATA'!$A$5:$A$600,FALSE)),"")</f>
        <v/>
      </c>
      <c r="M1214" s="100" t="str">
        <f>IFERROR(INDEX($LD$4:$LD$18,MATCH('INPUT DATA'!L216,$LC$4:$LC$18,1)),"")</f>
        <v/>
      </c>
      <c r="N1214" s="100" t="str">
        <f>IFERROR(INDEX('INPUT DATA'!M$5:M$600,MATCH($B1214,'INPUT DATA'!$A$5:$A$600,FALSE)),"")</f>
        <v/>
      </c>
      <c r="O1214" s="100" t="str">
        <f>IFERROR(INDEX('INPUT DATA'!N$5:N$600,MATCH($B1214,'INPUT DATA'!$A$5:$A$600,FALSE)),"")</f>
        <v/>
      </c>
      <c r="P1214" s="100" t="str">
        <f>IFERROR(INDEX($LD$4:$LD$18,MATCH('INPUT DATA'!O216,$LC$4:$LC$18,1)),"")</f>
        <v/>
      </c>
      <c r="Q1214" s="100" t="str">
        <f>IFERROR(INDEX('INPUT DATA'!P$5:P$600,MATCH($B1214,'INPUT DATA'!$A$5:$A$600,FALSE)),"")</f>
        <v/>
      </c>
      <c r="R1214" s="100" t="str">
        <f>IFERROR(INDEX('INPUT DATA'!Q$5:Q$600,MATCH($B1214,'INPUT DATA'!$A$5:$A$600,FALSE)),"")</f>
        <v/>
      </c>
      <c r="S1214" s="100" t="str">
        <f>IFERROR(INDEX($LD$4:$LD$18,MATCH('INPUT DATA'!R216,$LC$4:$LC$18,1)),"")</f>
        <v/>
      </c>
      <c r="T1214" s="100" t="str">
        <f>IFERROR(INDEX('INPUT DATA'!S$5:S$600,MATCH($B1214,'INPUT DATA'!$A$5:$A$600,FALSE)),"")</f>
        <v/>
      </c>
      <c r="U1214" s="100" t="str">
        <f>IFERROR(INDEX('INPUT DATA'!T$5:T$600,MATCH($B1214,'INPUT DATA'!$A$5:$A$600,FALSE)),"")</f>
        <v/>
      </c>
      <c r="V1214" s="100" t="str">
        <f>IFERROR(INDEX($LD$4:$LD$18,MATCH('INPUT DATA'!U216,$LC$4:$LC$18,1)),"")</f>
        <v/>
      </c>
      <c r="W1214" s="100" t="str">
        <f>IFERROR(INDEX('INPUT DATA'!V$5:V$600,MATCH($B1214,'INPUT DATA'!$A$5:$A$600,FALSE)),"")</f>
        <v/>
      </c>
      <c r="X1214" s="100" t="str">
        <f>IFERROR(INDEX('INPUT DATA'!W$5:W$600,MATCH($B1214,'INPUT DATA'!$A$5:$A$600,FALSE)),"")</f>
        <v/>
      </c>
      <c r="Y1214" s="100" t="str">
        <f>IFERROR(INDEX('INPUT DATA'!X$5:X$600,MATCH($B1214,'INPUT DATA'!$A$5:$A$600,FALSE)),"")</f>
        <v/>
      </c>
      <c r="Z1214" s="100" t="str">
        <f>IFERROR(INDEX('INPUT DATA'!Y$5:Y$600,MATCH($B1214,'INPUT DATA'!$A$5:$A$600,FALSE)),"")</f>
        <v/>
      </c>
      <c r="AA1214" s="100" t="str">
        <f>IFERROR(INDEX('INPUT DATA'!Z$5:Z$600,MATCH($B1214,'INPUT DATA'!$A$5:$A$600,FALSE)),"")</f>
        <v/>
      </c>
      <c r="AB1214" s="100" t="str">
        <f>IFERROR(INDEX('INPUT DATA'!AA$5:AA$600,MATCH($B1214,'INPUT DATA'!$A$5:$A$600,FALSE)),"")</f>
        <v/>
      </c>
    </row>
    <row r="1215" spans="2:28" ht="15" customHeight="1" x14ac:dyDescent="0.25">
      <c r="B1215" s="115" t="str">
        <f>IF('INPUT INF'!A215="","",IF('INPUT INF'!E215="DROP","",'INPUT INF'!A215))</f>
        <v/>
      </c>
      <c r="C1215" s="115" t="str">
        <f>IFERROR(INDEX('INPUT INF'!B215:B813,MATCH(B1215,'INPUT INF'!A215:A813,FALSE)),"")</f>
        <v/>
      </c>
      <c r="E1215" s="100" t="str">
        <f>IFERROR(INDEX('INPUT DATA'!D$5:D$600,MATCH($B1215,'INPUT DATA'!$A$5:$A$600,FALSE)),"")</f>
        <v/>
      </c>
      <c r="F1215" s="100" t="str">
        <f>IFERROR(INDEX('INPUT DATA'!E$5:E$600,MATCH($B1215,'INPUT DATA'!$A$5:$A$600,FALSE)),"")</f>
        <v/>
      </c>
      <c r="G1215" s="100" t="str">
        <f>IFERROR(INDEX($LD$4:$LD$18,MATCH('INPUT DATA'!F217,$LC$4:$LC$18,1)),"")</f>
        <v/>
      </c>
      <c r="H1215" s="100" t="str">
        <f>IFERROR(INDEX('INPUT DATA'!G$6:G$600,MATCH($B1215,'INPUT DATA'!$A$5:$A$600,FALSE)),"")</f>
        <v/>
      </c>
      <c r="I1215" s="100" t="str">
        <f>IFERROR(INDEX('INPUT DATA'!H$5:H$600,MATCH($B1215,'INPUT DATA'!$A$5:$A$600,FALSE)),"")</f>
        <v/>
      </c>
      <c r="J1215" s="100" t="str">
        <f>IFERROR(INDEX($LD$4:$LD$18,MATCH('INPUT DATA'!I217,$LC$4:$LC$18,1)),"")</f>
        <v/>
      </c>
      <c r="K1215" s="100" t="str">
        <f>IFERROR(INDEX('INPUT DATA'!J$5:J$600,MATCH($B1215,'INPUT DATA'!$A$5:$A$600,FALSE)),"")</f>
        <v/>
      </c>
      <c r="L1215" s="100" t="str">
        <f>IFERROR(INDEX('INPUT DATA'!K$5:K$600,MATCH($B1215,'INPUT DATA'!$A$5:$A$600,FALSE)),"")</f>
        <v/>
      </c>
      <c r="M1215" s="100" t="str">
        <f>IFERROR(INDEX($LD$4:$LD$18,MATCH('INPUT DATA'!L217,$LC$4:$LC$18,1)),"")</f>
        <v/>
      </c>
      <c r="N1215" s="100" t="str">
        <f>IFERROR(INDEX('INPUT DATA'!M$5:M$600,MATCH($B1215,'INPUT DATA'!$A$5:$A$600,FALSE)),"")</f>
        <v/>
      </c>
      <c r="O1215" s="100" t="str">
        <f>IFERROR(INDEX('INPUT DATA'!N$5:N$600,MATCH($B1215,'INPUT DATA'!$A$5:$A$600,FALSE)),"")</f>
        <v/>
      </c>
      <c r="P1215" s="100" t="str">
        <f>IFERROR(INDEX($LD$4:$LD$18,MATCH('INPUT DATA'!O217,$LC$4:$LC$18,1)),"")</f>
        <v/>
      </c>
      <c r="Q1215" s="100" t="str">
        <f>IFERROR(INDEX('INPUT DATA'!P$5:P$600,MATCH($B1215,'INPUT DATA'!$A$5:$A$600,FALSE)),"")</f>
        <v/>
      </c>
      <c r="R1215" s="100" t="str">
        <f>IFERROR(INDEX('INPUT DATA'!Q$5:Q$600,MATCH($B1215,'INPUT DATA'!$A$5:$A$600,FALSE)),"")</f>
        <v/>
      </c>
      <c r="S1215" s="100" t="str">
        <f>IFERROR(INDEX($LD$4:$LD$18,MATCH('INPUT DATA'!R217,$LC$4:$LC$18,1)),"")</f>
        <v/>
      </c>
      <c r="T1215" s="100" t="str">
        <f>IFERROR(INDEX('INPUT DATA'!S$5:S$600,MATCH($B1215,'INPUT DATA'!$A$5:$A$600,FALSE)),"")</f>
        <v/>
      </c>
      <c r="U1215" s="100" t="str">
        <f>IFERROR(INDEX('INPUT DATA'!T$5:T$600,MATCH($B1215,'INPUT DATA'!$A$5:$A$600,FALSE)),"")</f>
        <v/>
      </c>
      <c r="V1215" s="100" t="str">
        <f>IFERROR(INDEX($LD$4:$LD$18,MATCH('INPUT DATA'!U217,$LC$4:$LC$18,1)),"")</f>
        <v/>
      </c>
      <c r="W1215" s="100" t="str">
        <f>IFERROR(INDEX('INPUT DATA'!V$5:V$600,MATCH($B1215,'INPUT DATA'!$A$5:$A$600,FALSE)),"")</f>
        <v/>
      </c>
      <c r="X1215" s="100" t="str">
        <f>IFERROR(INDEX('INPUT DATA'!W$5:W$600,MATCH($B1215,'INPUT DATA'!$A$5:$A$600,FALSE)),"")</f>
        <v/>
      </c>
      <c r="Y1215" s="100" t="str">
        <f>IFERROR(INDEX('INPUT DATA'!X$5:X$600,MATCH($B1215,'INPUT DATA'!$A$5:$A$600,FALSE)),"")</f>
        <v/>
      </c>
      <c r="Z1215" s="100" t="str">
        <f>IFERROR(INDEX('INPUT DATA'!Y$5:Y$600,MATCH($B1215,'INPUT DATA'!$A$5:$A$600,FALSE)),"")</f>
        <v/>
      </c>
      <c r="AA1215" s="100" t="str">
        <f>IFERROR(INDEX('INPUT DATA'!Z$5:Z$600,MATCH($B1215,'INPUT DATA'!$A$5:$A$600,FALSE)),"")</f>
        <v/>
      </c>
      <c r="AB1215" s="100" t="str">
        <f>IFERROR(INDEX('INPUT DATA'!AA$5:AA$600,MATCH($B1215,'INPUT DATA'!$A$5:$A$600,FALSE)),"")</f>
        <v/>
      </c>
    </row>
    <row r="1216" spans="2:28" ht="15" customHeight="1" x14ac:dyDescent="0.25">
      <c r="B1216" s="115" t="str">
        <f>IF('INPUT INF'!A216="","",IF('INPUT INF'!E216="DROP","",'INPUT INF'!A216))</f>
        <v/>
      </c>
      <c r="C1216" s="115" t="str">
        <f>IFERROR(INDEX('INPUT INF'!B216:B814,MATCH(B1216,'INPUT INF'!A216:A814,FALSE)),"")</f>
        <v/>
      </c>
      <c r="E1216" s="100" t="str">
        <f>IFERROR(INDEX('INPUT DATA'!D$5:D$600,MATCH($B1216,'INPUT DATA'!$A$5:$A$600,FALSE)),"")</f>
        <v/>
      </c>
      <c r="F1216" s="100" t="str">
        <f>IFERROR(INDEX('INPUT DATA'!E$5:E$600,MATCH($B1216,'INPUT DATA'!$A$5:$A$600,FALSE)),"")</f>
        <v/>
      </c>
      <c r="G1216" s="100" t="str">
        <f>IFERROR(INDEX($LD$4:$LD$18,MATCH('INPUT DATA'!F218,$LC$4:$LC$18,1)),"")</f>
        <v/>
      </c>
      <c r="H1216" s="100" t="str">
        <f>IFERROR(INDEX('INPUT DATA'!G$6:G$600,MATCH($B1216,'INPUT DATA'!$A$5:$A$600,FALSE)),"")</f>
        <v/>
      </c>
      <c r="I1216" s="100" t="str">
        <f>IFERROR(INDEX('INPUT DATA'!H$5:H$600,MATCH($B1216,'INPUT DATA'!$A$5:$A$600,FALSE)),"")</f>
        <v/>
      </c>
      <c r="J1216" s="100" t="str">
        <f>IFERROR(INDEX($LD$4:$LD$18,MATCH('INPUT DATA'!I218,$LC$4:$LC$18,1)),"")</f>
        <v/>
      </c>
      <c r="K1216" s="100" t="str">
        <f>IFERROR(INDEX('INPUT DATA'!J$5:J$600,MATCH($B1216,'INPUT DATA'!$A$5:$A$600,FALSE)),"")</f>
        <v/>
      </c>
      <c r="L1216" s="100" t="str">
        <f>IFERROR(INDEX('INPUT DATA'!K$5:K$600,MATCH($B1216,'INPUT DATA'!$A$5:$A$600,FALSE)),"")</f>
        <v/>
      </c>
      <c r="M1216" s="100" t="str">
        <f>IFERROR(INDEX($LD$4:$LD$18,MATCH('INPUT DATA'!L218,$LC$4:$LC$18,1)),"")</f>
        <v/>
      </c>
      <c r="N1216" s="100" t="str">
        <f>IFERROR(INDEX('INPUT DATA'!M$5:M$600,MATCH($B1216,'INPUT DATA'!$A$5:$A$600,FALSE)),"")</f>
        <v/>
      </c>
      <c r="O1216" s="100" t="str">
        <f>IFERROR(INDEX('INPUT DATA'!N$5:N$600,MATCH($B1216,'INPUT DATA'!$A$5:$A$600,FALSE)),"")</f>
        <v/>
      </c>
      <c r="P1216" s="100" t="str">
        <f>IFERROR(INDEX($LD$4:$LD$18,MATCH('INPUT DATA'!O218,$LC$4:$LC$18,1)),"")</f>
        <v/>
      </c>
      <c r="Q1216" s="100" t="str">
        <f>IFERROR(INDEX('INPUT DATA'!P$5:P$600,MATCH($B1216,'INPUT DATA'!$A$5:$A$600,FALSE)),"")</f>
        <v/>
      </c>
      <c r="R1216" s="100" t="str">
        <f>IFERROR(INDEX('INPUT DATA'!Q$5:Q$600,MATCH($B1216,'INPUT DATA'!$A$5:$A$600,FALSE)),"")</f>
        <v/>
      </c>
      <c r="S1216" s="100" t="str">
        <f>IFERROR(INDEX($LD$4:$LD$18,MATCH('INPUT DATA'!R218,$LC$4:$LC$18,1)),"")</f>
        <v/>
      </c>
      <c r="T1216" s="100" t="str">
        <f>IFERROR(INDEX('INPUT DATA'!S$5:S$600,MATCH($B1216,'INPUT DATA'!$A$5:$A$600,FALSE)),"")</f>
        <v/>
      </c>
      <c r="U1216" s="100" t="str">
        <f>IFERROR(INDEX('INPUT DATA'!T$5:T$600,MATCH($B1216,'INPUT DATA'!$A$5:$A$600,FALSE)),"")</f>
        <v/>
      </c>
      <c r="V1216" s="100" t="str">
        <f>IFERROR(INDEX($LD$4:$LD$18,MATCH('INPUT DATA'!U218,$LC$4:$LC$18,1)),"")</f>
        <v/>
      </c>
      <c r="W1216" s="100" t="str">
        <f>IFERROR(INDEX('INPUT DATA'!V$5:V$600,MATCH($B1216,'INPUT DATA'!$A$5:$A$600,FALSE)),"")</f>
        <v/>
      </c>
      <c r="X1216" s="100" t="str">
        <f>IFERROR(INDEX('INPUT DATA'!W$5:W$600,MATCH($B1216,'INPUT DATA'!$A$5:$A$600,FALSE)),"")</f>
        <v/>
      </c>
      <c r="Y1216" s="100" t="str">
        <f>IFERROR(INDEX('INPUT DATA'!X$5:X$600,MATCH($B1216,'INPUT DATA'!$A$5:$A$600,FALSE)),"")</f>
        <v/>
      </c>
      <c r="Z1216" s="100" t="str">
        <f>IFERROR(INDEX('INPUT DATA'!Y$5:Y$600,MATCH($B1216,'INPUT DATA'!$A$5:$A$600,FALSE)),"")</f>
        <v/>
      </c>
      <c r="AA1216" s="100" t="str">
        <f>IFERROR(INDEX('INPUT DATA'!Z$5:Z$600,MATCH($B1216,'INPUT DATA'!$A$5:$A$600,FALSE)),"")</f>
        <v/>
      </c>
      <c r="AB1216" s="100" t="str">
        <f>IFERROR(INDEX('INPUT DATA'!AA$5:AA$600,MATCH($B1216,'INPUT DATA'!$A$5:$A$600,FALSE)),"")</f>
        <v/>
      </c>
    </row>
    <row r="1217" spans="2:28" ht="15" customHeight="1" x14ac:dyDescent="0.25">
      <c r="B1217" s="115" t="str">
        <f>IF('INPUT INF'!A217="","",IF('INPUT INF'!E217="DROP","",'INPUT INF'!A217))</f>
        <v/>
      </c>
      <c r="C1217" s="115" t="str">
        <f>IFERROR(INDEX('INPUT INF'!B217:B815,MATCH(B1217,'INPUT INF'!A217:A815,FALSE)),"")</f>
        <v/>
      </c>
      <c r="E1217" s="100" t="str">
        <f>IFERROR(INDEX('INPUT DATA'!D$5:D$600,MATCH($B1217,'INPUT DATA'!$A$5:$A$600,FALSE)),"")</f>
        <v/>
      </c>
      <c r="F1217" s="100" t="str">
        <f>IFERROR(INDEX('INPUT DATA'!E$5:E$600,MATCH($B1217,'INPUT DATA'!$A$5:$A$600,FALSE)),"")</f>
        <v/>
      </c>
      <c r="G1217" s="100" t="str">
        <f>IFERROR(INDEX($LD$4:$LD$18,MATCH('INPUT DATA'!F219,$LC$4:$LC$18,1)),"")</f>
        <v/>
      </c>
      <c r="H1217" s="100" t="str">
        <f>IFERROR(INDEX('INPUT DATA'!G$6:G$600,MATCH($B1217,'INPUT DATA'!$A$5:$A$600,FALSE)),"")</f>
        <v/>
      </c>
      <c r="I1217" s="100" t="str">
        <f>IFERROR(INDEX('INPUT DATA'!H$5:H$600,MATCH($B1217,'INPUT DATA'!$A$5:$A$600,FALSE)),"")</f>
        <v/>
      </c>
      <c r="J1217" s="100" t="str">
        <f>IFERROR(INDEX($LD$4:$LD$18,MATCH('INPUT DATA'!I219,$LC$4:$LC$18,1)),"")</f>
        <v/>
      </c>
      <c r="K1217" s="100" t="str">
        <f>IFERROR(INDEX('INPUT DATA'!J$5:J$600,MATCH($B1217,'INPUT DATA'!$A$5:$A$600,FALSE)),"")</f>
        <v/>
      </c>
      <c r="L1217" s="100" t="str">
        <f>IFERROR(INDEX('INPUT DATA'!K$5:K$600,MATCH($B1217,'INPUT DATA'!$A$5:$A$600,FALSE)),"")</f>
        <v/>
      </c>
      <c r="M1217" s="100" t="str">
        <f>IFERROR(INDEX($LD$4:$LD$18,MATCH('INPUT DATA'!L219,$LC$4:$LC$18,1)),"")</f>
        <v/>
      </c>
      <c r="N1217" s="100" t="str">
        <f>IFERROR(INDEX('INPUT DATA'!M$5:M$600,MATCH($B1217,'INPUT DATA'!$A$5:$A$600,FALSE)),"")</f>
        <v/>
      </c>
      <c r="O1217" s="100" t="str">
        <f>IFERROR(INDEX('INPUT DATA'!N$5:N$600,MATCH($B1217,'INPUT DATA'!$A$5:$A$600,FALSE)),"")</f>
        <v/>
      </c>
      <c r="P1217" s="100" t="str">
        <f>IFERROR(INDEX($LD$4:$LD$18,MATCH('INPUT DATA'!O219,$LC$4:$LC$18,1)),"")</f>
        <v/>
      </c>
      <c r="Q1217" s="100" t="str">
        <f>IFERROR(INDEX('INPUT DATA'!P$5:P$600,MATCH($B1217,'INPUT DATA'!$A$5:$A$600,FALSE)),"")</f>
        <v/>
      </c>
      <c r="R1217" s="100" t="str">
        <f>IFERROR(INDEX('INPUT DATA'!Q$5:Q$600,MATCH($B1217,'INPUT DATA'!$A$5:$A$600,FALSE)),"")</f>
        <v/>
      </c>
      <c r="S1217" s="100" t="str">
        <f>IFERROR(INDEX($LD$4:$LD$18,MATCH('INPUT DATA'!R219,$LC$4:$LC$18,1)),"")</f>
        <v/>
      </c>
      <c r="T1217" s="100" t="str">
        <f>IFERROR(INDEX('INPUT DATA'!S$5:S$600,MATCH($B1217,'INPUT DATA'!$A$5:$A$600,FALSE)),"")</f>
        <v/>
      </c>
      <c r="U1217" s="100" t="str">
        <f>IFERROR(INDEX('INPUT DATA'!T$5:T$600,MATCH($B1217,'INPUT DATA'!$A$5:$A$600,FALSE)),"")</f>
        <v/>
      </c>
      <c r="V1217" s="100" t="str">
        <f>IFERROR(INDEX($LD$4:$LD$18,MATCH('INPUT DATA'!U219,$LC$4:$LC$18,1)),"")</f>
        <v/>
      </c>
      <c r="W1217" s="100" t="str">
        <f>IFERROR(INDEX('INPUT DATA'!V$5:V$600,MATCH($B1217,'INPUT DATA'!$A$5:$A$600,FALSE)),"")</f>
        <v/>
      </c>
      <c r="X1217" s="100" t="str">
        <f>IFERROR(INDEX('INPUT DATA'!W$5:W$600,MATCH($B1217,'INPUT DATA'!$A$5:$A$600,FALSE)),"")</f>
        <v/>
      </c>
      <c r="Y1217" s="100" t="str">
        <f>IFERROR(INDEX('INPUT DATA'!X$5:X$600,MATCH($B1217,'INPUT DATA'!$A$5:$A$600,FALSE)),"")</f>
        <v/>
      </c>
      <c r="Z1217" s="100" t="str">
        <f>IFERROR(INDEX('INPUT DATA'!Y$5:Y$600,MATCH($B1217,'INPUT DATA'!$A$5:$A$600,FALSE)),"")</f>
        <v/>
      </c>
      <c r="AA1217" s="100" t="str">
        <f>IFERROR(INDEX('INPUT DATA'!Z$5:Z$600,MATCH($B1217,'INPUT DATA'!$A$5:$A$600,FALSE)),"")</f>
        <v/>
      </c>
      <c r="AB1217" s="100" t="str">
        <f>IFERROR(INDEX('INPUT DATA'!AA$5:AA$600,MATCH($B1217,'INPUT DATA'!$A$5:$A$600,FALSE)),"")</f>
        <v/>
      </c>
    </row>
    <row r="1218" spans="2:28" ht="15" customHeight="1" x14ac:dyDescent="0.25">
      <c r="B1218" s="115" t="str">
        <f>IF('INPUT INF'!A218="","",IF('INPUT INF'!E218="DROP","",'INPUT INF'!A218))</f>
        <v/>
      </c>
      <c r="C1218" s="115" t="str">
        <f>IFERROR(INDEX('INPUT INF'!B218:B816,MATCH(B1218,'INPUT INF'!A218:A816,FALSE)),"")</f>
        <v/>
      </c>
      <c r="E1218" s="100" t="str">
        <f>IFERROR(INDEX('INPUT DATA'!D$5:D$600,MATCH($B1218,'INPUT DATA'!$A$5:$A$600,FALSE)),"")</f>
        <v/>
      </c>
      <c r="F1218" s="100" t="str">
        <f>IFERROR(INDEX('INPUT DATA'!E$5:E$600,MATCH($B1218,'INPUT DATA'!$A$5:$A$600,FALSE)),"")</f>
        <v/>
      </c>
      <c r="G1218" s="100" t="str">
        <f>IFERROR(INDEX($LD$4:$LD$18,MATCH('INPUT DATA'!F220,$LC$4:$LC$18,1)),"")</f>
        <v/>
      </c>
      <c r="H1218" s="100" t="str">
        <f>IFERROR(INDEX('INPUT DATA'!G$6:G$600,MATCH($B1218,'INPUT DATA'!$A$5:$A$600,FALSE)),"")</f>
        <v/>
      </c>
      <c r="I1218" s="100" t="str">
        <f>IFERROR(INDEX('INPUT DATA'!H$5:H$600,MATCH($B1218,'INPUT DATA'!$A$5:$A$600,FALSE)),"")</f>
        <v/>
      </c>
      <c r="J1218" s="100" t="str">
        <f>IFERROR(INDEX($LD$4:$LD$18,MATCH('INPUT DATA'!I220,$LC$4:$LC$18,1)),"")</f>
        <v/>
      </c>
      <c r="K1218" s="100" t="str">
        <f>IFERROR(INDEX('INPUT DATA'!J$5:J$600,MATCH($B1218,'INPUT DATA'!$A$5:$A$600,FALSE)),"")</f>
        <v/>
      </c>
      <c r="L1218" s="100" t="str">
        <f>IFERROR(INDEX('INPUT DATA'!K$5:K$600,MATCH($B1218,'INPUT DATA'!$A$5:$A$600,FALSE)),"")</f>
        <v/>
      </c>
      <c r="M1218" s="100" t="str">
        <f>IFERROR(INDEX($LD$4:$LD$18,MATCH('INPUT DATA'!L220,$LC$4:$LC$18,1)),"")</f>
        <v/>
      </c>
      <c r="N1218" s="100" t="str">
        <f>IFERROR(INDEX('INPUT DATA'!M$5:M$600,MATCH($B1218,'INPUT DATA'!$A$5:$A$600,FALSE)),"")</f>
        <v/>
      </c>
      <c r="O1218" s="100" t="str">
        <f>IFERROR(INDEX('INPUT DATA'!N$5:N$600,MATCH($B1218,'INPUT DATA'!$A$5:$A$600,FALSE)),"")</f>
        <v/>
      </c>
      <c r="P1218" s="100" t="str">
        <f>IFERROR(INDEX($LD$4:$LD$18,MATCH('INPUT DATA'!O220,$LC$4:$LC$18,1)),"")</f>
        <v/>
      </c>
      <c r="Q1218" s="100" t="str">
        <f>IFERROR(INDEX('INPUT DATA'!P$5:P$600,MATCH($B1218,'INPUT DATA'!$A$5:$A$600,FALSE)),"")</f>
        <v/>
      </c>
      <c r="R1218" s="100" t="str">
        <f>IFERROR(INDEX('INPUT DATA'!Q$5:Q$600,MATCH($B1218,'INPUT DATA'!$A$5:$A$600,FALSE)),"")</f>
        <v/>
      </c>
      <c r="S1218" s="100" t="str">
        <f>IFERROR(INDEX($LD$4:$LD$18,MATCH('INPUT DATA'!R220,$LC$4:$LC$18,1)),"")</f>
        <v/>
      </c>
      <c r="T1218" s="100" t="str">
        <f>IFERROR(INDEX('INPUT DATA'!S$5:S$600,MATCH($B1218,'INPUT DATA'!$A$5:$A$600,FALSE)),"")</f>
        <v/>
      </c>
      <c r="U1218" s="100" t="str">
        <f>IFERROR(INDEX('INPUT DATA'!T$5:T$600,MATCH($B1218,'INPUT DATA'!$A$5:$A$600,FALSE)),"")</f>
        <v/>
      </c>
      <c r="V1218" s="100" t="str">
        <f>IFERROR(INDEX($LD$4:$LD$18,MATCH('INPUT DATA'!U220,$LC$4:$LC$18,1)),"")</f>
        <v/>
      </c>
      <c r="W1218" s="100" t="str">
        <f>IFERROR(INDEX('INPUT DATA'!V$5:V$600,MATCH($B1218,'INPUT DATA'!$A$5:$A$600,FALSE)),"")</f>
        <v/>
      </c>
      <c r="X1218" s="100" t="str">
        <f>IFERROR(INDEX('INPUT DATA'!W$5:W$600,MATCH($B1218,'INPUT DATA'!$A$5:$A$600,FALSE)),"")</f>
        <v/>
      </c>
      <c r="Y1218" s="100" t="str">
        <f>IFERROR(INDEX('INPUT DATA'!X$5:X$600,MATCH($B1218,'INPUT DATA'!$A$5:$A$600,FALSE)),"")</f>
        <v/>
      </c>
      <c r="Z1218" s="100" t="str">
        <f>IFERROR(INDEX('INPUT DATA'!Y$5:Y$600,MATCH($B1218,'INPUT DATA'!$A$5:$A$600,FALSE)),"")</f>
        <v/>
      </c>
      <c r="AA1218" s="100" t="str">
        <f>IFERROR(INDEX('INPUT DATA'!Z$5:Z$600,MATCH($B1218,'INPUT DATA'!$A$5:$A$600,FALSE)),"")</f>
        <v/>
      </c>
      <c r="AB1218" s="100" t="str">
        <f>IFERROR(INDEX('INPUT DATA'!AA$5:AA$600,MATCH($B1218,'INPUT DATA'!$A$5:$A$600,FALSE)),"")</f>
        <v/>
      </c>
    </row>
    <row r="1219" spans="2:28" ht="15" customHeight="1" x14ac:dyDescent="0.25">
      <c r="B1219" s="115" t="str">
        <f>IF('INPUT INF'!A219="","",IF('INPUT INF'!E219="DROP","",'INPUT INF'!A219))</f>
        <v/>
      </c>
      <c r="C1219" s="115" t="str">
        <f>IFERROR(INDEX('INPUT INF'!B219:B817,MATCH(B1219,'INPUT INF'!A219:A817,FALSE)),"")</f>
        <v/>
      </c>
      <c r="E1219" s="100" t="str">
        <f>IFERROR(INDEX('INPUT DATA'!D$5:D$600,MATCH($B1219,'INPUT DATA'!$A$5:$A$600,FALSE)),"")</f>
        <v/>
      </c>
      <c r="F1219" s="100" t="str">
        <f>IFERROR(INDEX('INPUT DATA'!E$5:E$600,MATCH($B1219,'INPUT DATA'!$A$5:$A$600,FALSE)),"")</f>
        <v/>
      </c>
      <c r="G1219" s="100" t="str">
        <f>IFERROR(INDEX($LD$4:$LD$18,MATCH('INPUT DATA'!F221,$LC$4:$LC$18,1)),"")</f>
        <v/>
      </c>
      <c r="H1219" s="100" t="str">
        <f>IFERROR(INDEX('INPUT DATA'!G$6:G$600,MATCH($B1219,'INPUT DATA'!$A$5:$A$600,FALSE)),"")</f>
        <v/>
      </c>
      <c r="I1219" s="100" t="str">
        <f>IFERROR(INDEX('INPUT DATA'!H$5:H$600,MATCH($B1219,'INPUT DATA'!$A$5:$A$600,FALSE)),"")</f>
        <v/>
      </c>
      <c r="J1219" s="100" t="str">
        <f>IFERROR(INDEX($LD$4:$LD$18,MATCH('INPUT DATA'!I221,$LC$4:$LC$18,1)),"")</f>
        <v/>
      </c>
      <c r="K1219" s="100" t="str">
        <f>IFERROR(INDEX('INPUT DATA'!J$5:J$600,MATCH($B1219,'INPUT DATA'!$A$5:$A$600,FALSE)),"")</f>
        <v/>
      </c>
      <c r="L1219" s="100" t="str">
        <f>IFERROR(INDEX('INPUT DATA'!K$5:K$600,MATCH($B1219,'INPUT DATA'!$A$5:$A$600,FALSE)),"")</f>
        <v/>
      </c>
      <c r="M1219" s="100" t="str">
        <f>IFERROR(INDEX($LD$4:$LD$18,MATCH('INPUT DATA'!L221,$LC$4:$LC$18,1)),"")</f>
        <v/>
      </c>
      <c r="N1219" s="100" t="str">
        <f>IFERROR(INDEX('INPUT DATA'!M$5:M$600,MATCH($B1219,'INPUT DATA'!$A$5:$A$600,FALSE)),"")</f>
        <v/>
      </c>
      <c r="O1219" s="100" t="str">
        <f>IFERROR(INDEX('INPUT DATA'!N$5:N$600,MATCH($B1219,'INPUT DATA'!$A$5:$A$600,FALSE)),"")</f>
        <v/>
      </c>
      <c r="P1219" s="100" t="str">
        <f>IFERROR(INDEX($LD$4:$LD$18,MATCH('INPUT DATA'!O221,$LC$4:$LC$18,1)),"")</f>
        <v/>
      </c>
      <c r="Q1219" s="100" t="str">
        <f>IFERROR(INDEX('INPUT DATA'!P$5:P$600,MATCH($B1219,'INPUT DATA'!$A$5:$A$600,FALSE)),"")</f>
        <v/>
      </c>
      <c r="R1219" s="100" t="str">
        <f>IFERROR(INDEX('INPUT DATA'!Q$5:Q$600,MATCH($B1219,'INPUT DATA'!$A$5:$A$600,FALSE)),"")</f>
        <v/>
      </c>
      <c r="S1219" s="100" t="str">
        <f>IFERROR(INDEX($LD$4:$LD$18,MATCH('INPUT DATA'!R221,$LC$4:$LC$18,1)),"")</f>
        <v/>
      </c>
      <c r="T1219" s="100" t="str">
        <f>IFERROR(INDEX('INPUT DATA'!S$5:S$600,MATCH($B1219,'INPUT DATA'!$A$5:$A$600,FALSE)),"")</f>
        <v/>
      </c>
      <c r="U1219" s="100" t="str">
        <f>IFERROR(INDEX('INPUT DATA'!T$5:T$600,MATCH($B1219,'INPUT DATA'!$A$5:$A$600,FALSE)),"")</f>
        <v/>
      </c>
      <c r="V1219" s="100" t="str">
        <f>IFERROR(INDEX($LD$4:$LD$18,MATCH('INPUT DATA'!U221,$LC$4:$LC$18,1)),"")</f>
        <v/>
      </c>
      <c r="W1219" s="100" t="str">
        <f>IFERROR(INDEX('INPUT DATA'!V$5:V$600,MATCH($B1219,'INPUT DATA'!$A$5:$A$600,FALSE)),"")</f>
        <v/>
      </c>
      <c r="X1219" s="100" t="str">
        <f>IFERROR(INDEX('INPUT DATA'!W$5:W$600,MATCH($B1219,'INPUT DATA'!$A$5:$A$600,FALSE)),"")</f>
        <v/>
      </c>
      <c r="Y1219" s="100" t="str">
        <f>IFERROR(INDEX('INPUT DATA'!X$5:X$600,MATCH($B1219,'INPUT DATA'!$A$5:$A$600,FALSE)),"")</f>
        <v/>
      </c>
      <c r="Z1219" s="100" t="str">
        <f>IFERROR(INDEX('INPUT DATA'!Y$5:Y$600,MATCH($B1219,'INPUT DATA'!$A$5:$A$600,FALSE)),"")</f>
        <v/>
      </c>
      <c r="AA1219" s="100" t="str">
        <f>IFERROR(INDEX('INPUT DATA'!Z$5:Z$600,MATCH($B1219,'INPUT DATA'!$A$5:$A$600,FALSE)),"")</f>
        <v/>
      </c>
      <c r="AB1219" s="100" t="str">
        <f>IFERROR(INDEX('INPUT DATA'!AA$5:AA$600,MATCH($B1219,'INPUT DATA'!$A$5:$A$600,FALSE)),"")</f>
        <v/>
      </c>
    </row>
    <row r="1220" spans="2:28" ht="15" customHeight="1" x14ac:dyDescent="0.25">
      <c r="B1220" s="115" t="str">
        <f>IF('INPUT INF'!A220="","",IF('INPUT INF'!E220="DROP","",'INPUT INF'!A220))</f>
        <v/>
      </c>
      <c r="C1220" s="115" t="str">
        <f>IFERROR(INDEX('INPUT INF'!B220:B818,MATCH(B1220,'INPUT INF'!A220:A818,FALSE)),"")</f>
        <v/>
      </c>
      <c r="E1220" s="100" t="str">
        <f>IFERROR(INDEX('INPUT DATA'!D$5:D$600,MATCH($B1220,'INPUT DATA'!$A$5:$A$600,FALSE)),"")</f>
        <v/>
      </c>
      <c r="F1220" s="100" t="str">
        <f>IFERROR(INDEX('INPUT DATA'!E$5:E$600,MATCH($B1220,'INPUT DATA'!$A$5:$A$600,FALSE)),"")</f>
        <v/>
      </c>
      <c r="G1220" s="100" t="str">
        <f>IFERROR(INDEX($LD$4:$LD$18,MATCH('INPUT DATA'!F222,$LC$4:$LC$18,1)),"")</f>
        <v/>
      </c>
      <c r="H1220" s="100" t="str">
        <f>IFERROR(INDEX('INPUT DATA'!G$6:G$600,MATCH($B1220,'INPUT DATA'!$A$5:$A$600,FALSE)),"")</f>
        <v/>
      </c>
      <c r="I1220" s="100" t="str">
        <f>IFERROR(INDEX('INPUT DATA'!H$5:H$600,MATCH($B1220,'INPUT DATA'!$A$5:$A$600,FALSE)),"")</f>
        <v/>
      </c>
      <c r="J1220" s="100" t="str">
        <f>IFERROR(INDEX($LD$4:$LD$18,MATCH('INPUT DATA'!I222,$LC$4:$LC$18,1)),"")</f>
        <v/>
      </c>
      <c r="K1220" s="100" t="str">
        <f>IFERROR(INDEX('INPUT DATA'!J$5:J$600,MATCH($B1220,'INPUT DATA'!$A$5:$A$600,FALSE)),"")</f>
        <v/>
      </c>
      <c r="L1220" s="100" t="str">
        <f>IFERROR(INDEX('INPUT DATA'!K$5:K$600,MATCH($B1220,'INPUT DATA'!$A$5:$A$600,FALSE)),"")</f>
        <v/>
      </c>
      <c r="M1220" s="100" t="str">
        <f>IFERROR(INDEX($LD$4:$LD$18,MATCH('INPUT DATA'!L222,$LC$4:$LC$18,1)),"")</f>
        <v/>
      </c>
      <c r="N1220" s="100" t="str">
        <f>IFERROR(INDEX('INPUT DATA'!M$5:M$600,MATCH($B1220,'INPUT DATA'!$A$5:$A$600,FALSE)),"")</f>
        <v/>
      </c>
      <c r="O1220" s="100" t="str">
        <f>IFERROR(INDEX('INPUT DATA'!N$5:N$600,MATCH($B1220,'INPUT DATA'!$A$5:$A$600,FALSE)),"")</f>
        <v/>
      </c>
      <c r="P1220" s="100" t="str">
        <f>IFERROR(INDEX($LD$4:$LD$18,MATCH('INPUT DATA'!O222,$LC$4:$LC$18,1)),"")</f>
        <v/>
      </c>
      <c r="Q1220" s="100" t="str">
        <f>IFERROR(INDEX('INPUT DATA'!P$5:P$600,MATCH($B1220,'INPUT DATA'!$A$5:$A$600,FALSE)),"")</f>
        <v/>
      </c>
      <c r="R1220" s="100" t="str">
        <f>IFERROR(INDEX('INPUT DATA'!Q$5:Q$600,MATCH($B1220,'INPUT DATA'!$A$5:$A$600,FALSE)),"")</f>
        <v/>
      </c>
      <c r="S1220" s="100" t="str">
        <f>IFERROR(INDEX($LD$4:$LD$18,MATCH('INPUT DATA'!R222,$LC$4:$LC$18,1)),"")</f>
        <v/>
      </c>
      <c r="T1220" s="100" t="str">
        <f>IFERROR(INDEX('INPUT DATA'!S$5:S$600,MATCH($B1220,'INPUT DATA'!$A$5:$A$600,FALSE)),"")</f>
        <v/>
      </c>
      <c r="U1220" s="100" t="str">
        <f>IFERROR(INDEX('INPUT DATA'!T$5:T$600,MATCH($B1220,'INPUT DATA'!$A$5:$A$600,FALSE)),"")</f>
        <v/>
      </c>
      <c r="V1220" s="100" t="str">
        <f>IFERROR(INDEX($LD$4:$LD$18,MATCH('INPUT DATA'!U222,$LC$4:$LC$18,1)),"")</f>
        <v/>
      </c>
      <c r="W1220" s="100" t="str">
        <f>IFERROR(INDEX('INPUT DATA'!V$5:V$600,MATCH($B1220,'INPUT DATA'!$A$5:$A$600,FALSE)),"")</f>
        <v/>
      </c>
      <c r="X1220" s="100" t="str">
        <f>IFERROR(INDEX('INPUT DATA'!W$5:W$600,MATCH($B1220,'INPUT DATA'!$A$5:$A$600,FALSE)),"")</f>
        <v/>
      </c>
      <c r="Y1220" s="100" t="str">
        <f>IFERROR(INDEX('INPUT DATA'!X$5:X$600,MATCH($B1220,'INPUT DATA'!$A$5:$A$600,FALSE)),"")</f>
        <v/>
      </c>
      <c r="Z1220" s="100" t="str">
        <f>IFERROR(INDEX('INPUT DATA'!Y$5:Y$600,MATCH($B1220,'INPUT DATA'!$A$5:$A$600,FALSE)),"")</f>
        <v/>
      </c>
      <c r="AA1220" s="100" t="str">
        <f>IFERROR(INDEX('INPUT DATA'!Z$5:Z$600,MATCH($B1220,'INPUT DATA'!$A$5:$A$600,FALSE)),"")</f>
        <v/>
      </c>
      <c r="AB1220" s="100" t="str">
        <f>IFERROR(INDEX('INPUT DATA'!AA$5:AA$600,MATCH($B1220,'INPUT DATA'!$A$5:$A$600,FALSE)),"")</f>
        <v/>
      </c>
    </row>
    <row r="1221" spans="2:28" ht="15" customHeight="1" x14ac:dyDescent="0.25">
      <c r="B1221" s="115" t="str">
        <f>IF('INPUT INF'!A221="","",IF('INPUT INF'!E221="DROP","",'INPUT INF'!A221))</f>
        <v/>
      </c>
      <c r="C1221" s="115" t="str">
        <f>IFERROR(INDEX('INPUT INF'!B221:B819,MATCH(B1221,'INPUT INF'!A221:A819,FALSE)),"")</f>
        <v/>
      </c>
      <c r="E1221" s="100" t="str">
        <f>IFERROR(INDEX('INPUT DATA'!D$5:D$600,MATCH($B1221,'INPUT DATA'!$A$5:$A$600,FALSE)),"")</f>
        <v/>
      </c>
      <c r="F1221" s="100" t="str">
        <f>IFERROR(INDEX('INPUT DATA'!E$5:E$600,MATCH($B1221,'INPUT DATA'!$A$5:$A$600,FALSE)),"")</f>
        <v/>
      </c>
      <c r="G1221" s="100" t="str">
        <f>IFERROR(INDEX($LD$4:$LD$18,MATCH('INPUT DATA'!F223,$LC$4:$LC$18,1)),"")</f>
        <v/>
      </c>
      <c r="H1221" s="100" t="str">
        <f>IFERROR(INDEX('INPUT DATA'!G$6:G$600,MATCH($B1221,'INPUT DATA'!$A$5:$A$600,FALSE)),"")</f>
        <v/>
      </c>
      <c r="I1221" s="100" t="str">
        <f>IFERROR(INDEX('INPUT DATA'!H$5:H$600,MATCH($B1221,'INPUT DATA'!$A$5:$A$600,FALSE)),"")</f>
        <v/>
      </c>
      <c r="J1221" s="100" t="str">
        <f>IFERROR(INDEX($LD$4:$LD$18,MATCH('INPUT DATA'!I223,$LC$4:$LC$18,1)),"")</f>
        <v/>
      </c>
      <c r="K1221" s="100" t="str">
        <f>IFERROR(INDEX('INPUT DATA'!J$5:J$600,MATCH($B1221,'INPUT DATA'!$A$5:$A$600,FALSE)),"")</f>
        <v/>
      </c>
      <c r="L1221" s="100" t="str">
        <f>IFERROR(INDEX('INPUT DATA'!K$5:K$600,MATCH($B1221,'INPUT DATA'!$A$5:$A$600,FALSE)),"")</f>
        <v/>
      </c>
      <c r="M1221" s="100" t="str">
        <f>IFERROR(INDEX($LD$4:$LD$18,MATCH('INPUT DATA'!L223,$LC$4:$LC$18,1)),"")</f>
        <v/>
      </c>
      <c r="N1221" s="100" t="str">
        <f>IFERROR(INDEX('INPUT DATA'!M$5:M$600,MATCH($B1221,'INPUT DATA'!$A$5:$A$600,FALSE)),"")</f>
        <v/>
      </c>
      <c r="O1221" s="100" t="str">
        <f>IFERROR(INDEX('INPUT DATA'!N$5:N$600,MATCH($B1221,'INPUT DATA'!$A$5:$A$600,FALSE)),"")</f>
        <v/>
      </c>
      <c r="P1221" s="100" t="str">
        <f>IFERROR(INDEX($LD$4:$LD$18,MATCH('INPUT DATA'!O223,$LC$4:$LC$18,1)),"")</f>
        <v/>
      </c>
      <c r="Q1221" s="100" t="str">
        <f>IFERROR(INDEX('INPUT DATA'!P$5:P$600,MATCH($B1221,'INPUT DATA'!$A$5:$A$600,FALSE)),"")</f>
        <v/>
      </c>
      <c r="R1221" s="100" t="str">
        <f>IFERROR(INDEX('INPUT DATA'!Q$5:Q$600,MATCH($B1221,'INPUT DATA'!$A$5:$A$600,FALSE)),"")</f>
        <v/>
      </c>
      <c r="S1221" s="100" t="str">
        <f>IFERROR(INDEX($LD$4:$LD$18,MATCH('INPUT DATA'!R223,$LC$4:$LC$18,1)),"")</f>
        <v/>
      </c>
      <c r="T1221" s="100" t="str">
        <f>IFERROR(INDEX('INPUT DATA'!S$5:S$600,MATCH($B1221,'INPUT DATA'!$A$5:$A$600,FALSE)),"")</f>
        <v/>
      </c>
      <c r="U1221" s="100" t="str">
        <f>IFERROR(INDEX('INPUT DATA'!T$5:T$600,MATCH($B1221,'INPUT DATA'!$A$5:$A$600,FALSE)),"")</f>
        <v/>
      </c>
      <c r="V1221" s="100" t="str">
        <f>IFERROR(INDEX($LD$4:$LD$18,MATCH('INPUT DATA'!U223,$LC$4:$LC$18,1)),"")</f>
        <v/>
      </c>
      <c r="W1221" s="100" t="str">
        <f>IFERROR(INDEX('INPUT DATA'!V$5:V$600,MATCH($B1221,'INPUT DATA'!$A$5:$A$600,FALSE)),"")</f>
        <v/>
      </c>
      <c r="X1221" s="100" t="str">
        <f>IFERROR(INDEX('INPUT DATA'!W$5:W$600,MATCH($B1221,'INPUT DATA'!$A$5:$A$600,FALSE)),"")</f>
        <v/>
      </c>
      <c r="Y1221" s="100" t="str">
        <f>IFERROR(INDEX('INPUT DATA'!X$5:X$600,MATCH($B1221,'INPUT DATA'!$A$5:$A$600,FALSE)),"")</f>
        <v/>
      </c>
      <c r="Z1221" s="100" t="str">
        <f>IFERROR(INDEX('INPUT DATA'!Y$5:Y$600,MATCH($B1221,'INPUT DATA'!$A$5:$A$600,FALSE)),"")</f>
        <v/>
      </c>
      <c r="AA1221" s="100" t="str">
        <f>IFERROR(INDEX('INPUT DATA'!Z$5:Z$600,MATCH($B1221,'INPUT DATA'!$A$5:$A$600,FALSE)),"")</f>
        <v/>
      </c>
      <c r="AB1221" s="100" t="str">
        <f>IFERROR(INDEX('INPUT DATA'!AA$5:AA$600,MATCH($B1221,'INPUT DATA'!$A$5:$A$600,FALSE)),"")</f>
        <v/>
      </c>
    </row>
    <row r="1222" spans="2:28" ht="15" customHeight="1" x14ac:dyDescent="0.25">
      <c r="B1222" s="115" t="str">
        <f>IF('INPUT INF'!A222="","",IF('INPUT INF'!E222="DROP","",'INPUT INF'!A222))</f>
        <v/>
      </c>
      <c r="C1222" s="115" t="str">
        <f>IFERROR(INDEX('INPUT INF'!B222:B820,MATCH(B1222,'INPUT INF'!A222:A820,FALSE)),"")</f>
        <v/>
      </c>
      <c r="E1222" s="100" t="str">
        <f>IFERROR(INDEX('INPUT DATA'!D$5:D$600,MATCH($B1222,'INPUT DATA'!$A$5:$A$600,FALSE)),"")</f>
        <v/>
      </c>
      <c r="F1222" s="100" t="str">
        <f>IFERROR(INDEX('INPUT DATA'!E$5:E$600,MATCH($B1222,'INPUT DATA'!$A$5:$A$600,FALSE)),"")</f>
        <v/>
      </c>
      <c r="G1222" s="100" t="str">
        <f>IFERROR(INDEX($LD$4:$LD$18,MATCH('INPUT DATA'!F224,$LC$4:$LC$18,1)),"")</f>
        <v/>
      </c>
      <c r="H1222" s="100" t="str">
        <f>IFERROR(INDEX('INPUT DATA'!G$6:G$600,MATCH($B1222,'INPUT DATA'!$A$5:$A$600,FALSE)),"")</f>
        <v/>
      </c>
      <c r="I1222" s="100" t="str">
        <f>IFERROR(INDEX('INPUT DATA'!H$5:H$600,MATCH($B1222,'INPUT DATA'!$A$5:$A$600,FALSE)),"")</f>
        <v/>
      </c>
      <c r="J1222" s="100" t="str">
        <f>IFERROR(INDEX($LD$4:$LD$18,MATCH('INPUT DATA'!I224,$LC$4:$LC$18,1)),"")</f>
        <v/>
      </c>
      <c r="K1222" s="100" t="str">
        <f>IFERROR(INDEX('INPUT DATA'!J$5:J$600,MATCH($B1222,'INPUT DATA'!$A$5:$A$600,FALSE)),"")</f>
        <v/>
      </c>
      <c r="L1222" s="100" t="str">
        <f>IFERROR(INDEX('INPUT DATA'!K$5:K$600,MATCH($B1222,'INPUT DATA'!$A$5:$A$600,FALSE)),"")</f>
        <v/>
      </c>
      <c r="M1222" s="100" t="str">
        <f>IFERROR(INDEX($LD$4:$LD$18,MATCH('INPUT DATA'!L224,$LC$4:$LC$18,1)),"")</f>
        <v/>
      </c>
      <c r="N1222" s="100" t="str">
        <f>IFERROR(INDEX('INPUT DATA'!M$5:M$600,MATCH($B1222,'INPUT DATA'!$A$5:$A$600,FALSE)),"")</f>
        <v/>
      </c>
      <c r="O1222" s="100" t="str">
        <f>IFERROR(INDEX('INPUT DATA'!N$5:N$600,MATCH($B1222,'INPUT DATA'!$A$5:$A$600,FALSE)),"")</f>
        <v/>
      </c>
      <c r="P1222" s="100" t="str">
        <f>IFERROR(INDEX($LD$4:$LD$18,MATCH('INPUT DATA'!O224,$LC$4:$LC$18,1)),"")</f>
        <v/>
      </c>
      <c r="Q1222" s="100" t="str">
        <f>IFERROR(INDEX('INPUT DATA'!P$5:P$600,MATCH($B1222,'INPUT DATA'!$A$5:$A$600,FALSE)),"")</f>
        <v/>
      </c>
      <c r="R1222" s="100" t="str">
        <f>IFERROR(INDEX('INPUT DATA'!Q$5:Q$600,MATCH($B1222,'INPUT DATA'!$A$5:$A$600,FALSE)),"")</f>
        <v/>
      </c>
      <c r="S1222" s="100" t="str">
        <f>IFERROR(INDEX($LD$4:$LD$18,MATCH('INPUT DATA'!R224,$LC$4:$LC$18,1)),"")</f>
        <v/>
      </c>
      <c r="T1222" s="100" t="str">
        <f>IFERROR(INDEX('INPUT DATA'!S$5:S$600,MATCH($B1222,'INPUT DATA'!$A$5:$A$600,FALSE)),"")</f>
        <v/>
      </c>
      <c r="U1222" s="100" t="str">
        <f>IFERROR(INDEX('INPUT DATA'!T$5:T$600,MATCH($B1222,'INPUT DATA'!$A$5:$A$600,FALSE)),"")</f>
        <v/>
      </c>
      <c r="V1222" s="100" t="str">
        <f>IFERROR(INDEX($LD$4:$LD$18,MATCH('INPUT DATA'!U224,$LC$4:$LC$18,1)),"")</f>
        <v/>
      </c>
      <c r="W1222" s="100" t="str">
        <f>IFERROR(INDEX('INPUT DATA'!V$5:V$600,MATCH($B1222,'INPUT DATA'!$A$5:$A$600,FALSE)),"")</f>
        <v/>
      </c>
      <c r="X1222" s="100" t="str">
        <f>IFERROR(INDEX('INPUT DATA'!W$5:W$600,MATCH($B1222,'INPUT DATA'!$A$5:$A$600,FALSE)),"")</f>
        <v/>
      </c>
      <c r="Y1222" s="100" t="str">
        <f>IFERROR(INDEX('INPUT DATA'!X$5:X$600,MATCH($B1222,'INPUT DATA'!$A$5:$A$600,FALSE)),"")</f>
        <v/>
      </c>
      <c r="Z1222" s="100" t="str">
        <f>IFERROR(INDEX('INPUT DATA'!Y$5:Y$600,MATCH($B1222,'INPUT DATA'!$A$5:$A$600,FALSE)),"")</f>
        <v/>
      </c>
      <c r="AA1222" s="100" t="str">
        <f>IFERROR(INDEX('INPUT DATA'!Z$5:Z$600,MATCH($B1222,'INPUT DATA'!$A$5:$A$600,FALSE)),"")</f>
        <v/>
      </c>
      <c r="AB1222" s="100" t="str">
        <f>IFERROR(INDEX('INPUT DATA'!AA$5:AA$600,MATCH($B1222,'INPUT DATA'!$A$5:$A$600,FALSE)),"")</f>
        <v/>
      </c>
    </row>
    <row r="1223" spans="2:28" ht="15" customHeight="1" x14ac:dyDescent="0.25">
      <c r="B1223" s="115" t="str">
        <f>IF('INPUT INF'!A223="","",IF('INPUT INF'!E223="DROP","",'INPUT INF'!A223))</f>
        <v/>
      </c>
      <c r="C1223" s="115" t="str">
        <f>IFERROR(INDEX('INPUT INF'!B223:B821,MATCH(B1223,'INPUT INF'!A223:A821,FALSE)),"")</f>
        <v/>
      </c>
      <c r="E1223" s="100" t="str">
        <f>IFERROR(INDEX('INPUT DATA'!D$5:D$600,MATCH($B1223,'INPUT DATA'!$A$5:$A$600,FALSE)),"")</f>
        <v/>
      </c>
      <c r="F1223" s="100" t="str">
        <f>IFERROR(INDEX('INPUT DATA'!E$5:E$600,MATCH($B1223,'INPUT DATA'!$A$5:$A$600,FALSE)),"")</f>
        <v/>
      </c>
      <c r="G1223" s="100" t="str">
        <f>IFERROR(INDEX($LD$4:$LD$18,MATCH('INPUT DATA'!F225,$LC$4:$LC$18,1)),"")</f>
        <v/>
      </c>
      <c r="H1223" s="100" t="str">
        <f>IFERROR(INDEX('INPUT DATA'!G$6:G$600,MATCH($B1223,'INPUT DATA'!$A$5:$A$600,FALSE)),"")</f>
        <v/>
      </c>
      <c r="I1223" s="100" t="str">
        <f>IFERROR(INDEX('INPUT DATA'!H$5:H$600,MATCH($B1223,'INPUT DATA'!$A$5:$A$600,FALSE)),"")</f>
        <v/>
      </c>
      <c r="J1223" s="100" t="str">
        <f>IFERROR(INDEX($LD$4:$LD$18,MATCH('INPUT DATA'!I225,$LC$4:$LC$18,1)),"")</f>
        <v/>
      </c>
      <c r="K1223" s="100" t="str">
        <f>IFERROR(INDEX('INPUT DATA'!J$5:J$600,MATCH($B1223,'INPUT DATA'!$A$5:$A$600,FALSE)),"")</f>
        <v/>
      </c>
      <c r="L1223" s="100" t="str">
        <f>IFERROR(INDEX('INPUT DATA'!K$5:K$600,MATCH($B1223,'INPUT DATA'!$A$5:$A$600,FALSE)),"")</f>
        <v/>
      </c>
      <c r="M1223" s="100" t="str">
        <f>IFERROR(INDEX($LD$4:$LD$18,MATCH('INPUT DATA'!L225,$LC$4:$LC$18,1)),"")</f>
        <v/>
      </c>
      <c r="N1223" s="100" t="str">
        <f>IFERROR(INDEX('INPUT DATA'!M$5:M$600,MATCH($B1223,'INPUT DATA'!$A$5:$A$600,FALSE)),"")</f>
        <v/>
      </c>
      <c r="O1223" s="100" t="str">
        <f>IFERROR(INDEX('INPUT DATA'!N$5:N$600,MATCH($B1223,'INPUT DATA'!$A$5:$A$600,FALSE)),"")</f>
        <v/>
      </c>
      <c r="P1223" s="100" t="str">
        <f>IFERROR(INDEX($LD$4:$LD$18,MATCH('INPUT DATA'!O225,$LC$4:$LC$18,1)),"")</f>
        <v/>
      </c>
      <c r="Q1223" s="100" t="str">
        <f>IFERROR(INDEX('INPUT DATA'!P$5:P$600,MATCH($B1223,'INPUT DATA'!$A$5:$A$600,FALSE)),"")</f>
        <v/>
      </c>
      <c r="R1223" s="100" t="str">
        <f>IFERROR(INDEX('INPUT DATA'!Q$5:Q$600,MATCH($B1223,'INPUT DATA'!$A$5:$A$600,FALSE)),"")</f>
        <v/>
      </c>
      <c r="S1223" s="100" t="str">
        <f>IFERROR(INDEX($LD$4:$LD$18,MATCH('INPUT DATA'!R225,$LC$4:$LC$18,1)),"")</f>
        <v/>
      </c>
      <c r="T1223" s="100" t="str">
        <f>IFERROR(INDEX('INPUT DATA'!S$5:S$600,MATCH($B1223,'INPUT DATA'!$A$5:$A$600,FALSE)),"")</f>
        <v/>
      </c>
      <c r="U1223" s="100" t="str">
        <f>IFERROR(INDEX('INPUT DATA'!T$5:T$600,MATCH($B1223,'INPUT DATA'!$A$5:$A$600,FALSE)),"")</f>
        <v/>
      </c>
      <c r="V1223" s="100" t="str">
        <f>IFERROR(INDEX($LD$4:$LD$18,MATCH('INPUT DATA'!U225,$LC$4:$LC$18,1)),"")</f>
        <v/>
      </c>
      <c r="W1223" s="100" t="str">
        <f>IFERROR(INDEX('INPUT DATA'!V$5:V$600,MATCH($B1223,'INPUT DATA'!$A$5:$A$600,FALSE)),"")</f>
        <v/>
      </c>
      <c r="X1223" s="100" t="str">
        <f>IFERROR(INDEX('INPUT DATA'!W$5:W$600,MATCH($B1223,'INPUT DATA'!$A$5:$A$600,FALSE)),"")</f>
        <v/>
      </c>
      <c r="Y1223" s="100" t="str">
        <f>IFERROR(INDEX('INPUT DATA'!X$5:X$600,MATCH($B1223,'INPUT DATA'!$A$5:$A$600,FALSE)),"")</f>
        <v/>
      </c>
      <c r="Z1223" s="100" t="str">
        <f>IFERROR(INDEX('INPUT DATA'!Y$5:Y$600,MATCH($B1223,'INPUT DATA'!$A$5:$A$600,FALSE)),"")</f>
        <v/>
      </c>
      <c r="AA1223" s="100" t="str">
        <f>IFERROR(INDEX('INPUT DATA'!Z$5:Z$600,MATCH($B1223,'INPUT DATA'!$A$5:$A$600,FALSE)),"")</f>
        <v/>
      </c>
      <c r="AB1223" s="100" t="str">
        <f>IFERROR(INDEX('INPUT DATA'!AA$5:AA$600,MATCH($B1223,'INPUT DATA'!$A$5:$A$600,FALSE)),"")</f>
        <v/>
      </c>
    </row>
    <row r="1224" spans="2:28" ht="15" customHeight="1" x14ac:dyDescent="0.25">
      <c r="B1224" s="115" t="str">
        <f>IF('INPUT INF'!A224="","",IF('INPUT INF'!E224="DROP","",'INPUT INF'!A224))</f>
        <v/>
      </c>
      <c r="C1224" s="115" t="str">
        <f>IFERROR(INDEX('INPUT INF'!B224:B822,MATCH(B1224,'INPUT INF'!A224:A822,FALSE)),"")</f>
        <v/>
      </c>
      <c r="E1224" s="100" t="str">
        <f>IFERROR(INDEX('INPUT DATA'!D$5:D$600,MATCH($B1224,'INPUT DATA'!$A$5:$A$600,FALSE)),"")</f>
        <v/>
      </c>
      <c r="F1224" s="100" t="str">
        <f>IFERROR(INDEX('INPUT DATA'!E$5:E$600,MATCH($B1224,'INPUT DATA'!$A$5:$A$600,FALSE)),"")</f>
        <v/>
      </c>
      <c r="G1224" s="100" t="str">
        <f>IFERROR(INDEX($LD$4:$LD$18,MATCH('INPUT DATA'!F226,$LC$4:$LC$18,1)),"")</f>
        <v/>
      </c>
      <c r="H1224" s="100" t="str">
        <f>IFERROR(INDEX('INPUT DATA'!G$6:G$600,MATCH($B1224,'INPUT DATA'!$A$5:$A$600,FALSE)),"")</f>
        <v/>
      </c>
      <c r="I1224" s="100" t="str">
        <f>IFERROR(INDEX('INPUT DATA'!H$5:H$600,MATCH($B1224,'INPUT DATA'!$A$5:$A$600,FALSE)),"")</f>
        <v/>
      </c>
      <c r="J1224" s="100" t="str">
        <f>IFERROR(INDEX($LD$4:$LD$18,MATCH('INPUT DATA'!I226,$LC$4:$LC$18,1)),"")</f>
        <v/>
      </c>
      <c r="K1224" s="100" t="str">
        <f>IFERROR(INDEX('INPUT DATA'!J$5:J$600,MATCH($B1224,'INPUT DATA'!$A$5:$A$600,FALSE)),"")</f>
        <v/>
      </c>
      <c r="L1224" s="100" t="str">
        <f>IFERROR(INDEX('INPUT DATA'!K$5:K$600,MATCH($B1224,'INPUT DATA'!$A$5:$A$600,FALSE)),"")</f>
        <v/>
      </c>
      <c r="M1224" s="100" t="str">
        <f>IFERROR(INDEX($LD$4:$LD$18,MATCH('INPUT DATA'!L226,$LC$4:$LC$18,1)),"")</f>
        <v/>
      </c>
      <c r="N1224" s="100" t="str">
        <f>IFERROR(INDEX('INPUT DATA'!M$5:M$600,MATCH($B1224,'INPUT DATA'!$A$5:$A$600,FALSE)),"")</f>
        <v/>
      </c>
      <c r="O1224" s="100" t="str">
        <f>IFERROR(INDEX('INPUT DATA'!N$5:N$600,MATCH($B1224,'INPUT DATA'!$A$5:$A$600,FALSE)),"")</f>
        <v/>
      </c>
      <c r="P1224" s="100" t="str">
        <f>IFERROR(INDEX($LD$4:$LD$18,MATCH('INPUT DATA'!O226,$LC$4:$LC$18,1)),"")</f>
        <v/>
      </c>
      <c r="Q1224" s="100" t="str">
        <f>IFERROR(INDEX('INPUT DATA'!P$5:P$600,MATCH($B1224,'INPUT DATA'!$A$5:$A$600,FALSE)),"")</f>
        <v/>
      </c>
      <c r="R1224" s="100" t="str">
        <f>IFERROR(INDEX('INPUT DATA'!Q$5:Q$600,MATCH($B1224,'INPUT DATA'!$A$5:$A$600,FALSE)),"")</f>
        <v/>
      </c>
      <c r="S1224" s="100" t="str">
        <f>IFERROR(INDEX($LD$4:$LD$18,MATCH('INPUT DATA'!R226,$LC$4:$LC$18,1)),"")</f>
        <v/>
      </c>
      <c r="T1224" s="100" t="str">
        <f>IFERROR(INDEX('INPUT DATA'!S$5:S$600,MATCH($B1224,'INPUT DATA'!$A$5:$A$600,FALSE)),"")</f>
        <v/>
      </c>
      <c r="U1224" s="100" t="str">
        <f>IFERROR(INDEX('INPUT DATA'!T$5:T$600,MATCH($B1224,'INPUT DATA'!$A$5:$A$600,FALSE)),"")</f>
        <v/>
      </c>
      <c r="V1224" s="100" t="str">
        <f>IFERROR(INDEX($LD$4:$LD$18,MATCH('INPUT DATA'!U226,$LC$4:$LC$18,1)),"")</f>
        <v/>
      </c>
      <c r="W1224" s="100" t="str">
        <f>IFERROR(INDEX('INPUT DATA'!V$5:V$600,MATCH($B1224,'INPUT DATA'!$A$5:$A$600,FALSE)),"")</f>
        <v/>
      </c>
      <c r="X1224" s="100" t="str">
        <f>IFERROR(INDEX('INPUT DATA'!W$5:W$600,MATCH($B1224,'INPUT DATA'!$A$5:$A$600,FALSE)),"")</f>
        <v/>
      </c>
      <c r="Y1224" s="100" t="str">
        <f>IFERROR(INDEX('INPUT DATA'!X$5:X$600,MATCH($B1224,'INPUT DATA'!$A$5:$A$600,FALSE)),"")</f>
        <v/>
      </c>
      <c r="Z1224" s="100" t="str">
        <f>IFERROR(INDEX('INPUT DATA'!Y$5:Y$600,MATCH($B1224,'INPUT DATA'!$A$5:$A$600,FALSE)),"")</f>
        <v/>
      </c>
      <c r="AA1224" s="100" t="str">
        <f>IFERROR(INDEX('INPUT DATA'!Z$5:Z$600,MATCH($B1224,'INPUT DATA'!$A$5:$A$600,FALSE)),"")</f>
        <v/>
      </c>
      <c r="AB1224" s="100" t="str">
        <f>IFERROR(INDEX('INPUT DATA'!AA$5:AA$600,MATCH($B1224,'INPUT DATA'!$A$5:$A$600,FALSE)),"")</f>
        <v/>
      </c>
    </row>
    <row r="1225" spans="2:28" ht="15" customHeight="1" x14ac:dyDescent="0.25">
      <c r="B1225" s="115" t="str">
        <f>IF('INPUT INF'!A225="","",IF('INPUT INF'!E225="DROP","",'INPUT INF'!A225))</f>
        <v/>
      </c>
      <c r="C1225" s="115" t="str">
        <f>IFERROR(INDEX('INPUT INF'!B225:B823,MATCH(B1225,'INPUT INF'!A225:A823,FALSE)),"")</f>
        <v/>
      </c>
      <c r="E1225" s="100" t="str">
        <f>IFERROR(INDEX('INPUT DATA'!D$5:D$600,MATCH($B1225,'INPUT DATA'!$A$5:$A$600,FALSE)),"")</f>
        <v/>
      </c>
      <c r="F1225" s="100" t="str">
        <f>IFERROR(INDEX('INPUT DATA'!E$5:E$600,MATCH($B1225,'INPUT DATA'!$A$5:$A$600,FALSE)),"")</f>
        <v/>
      </c>
      <c r="G1225" s="100" t="str">
        <f>IFERROR(INDEX($LD$4:$LD$18,MATCH('INPUT DATA'!F227,$LC$4:$LC$18,1)),"")</f>
        <v/>
      </c>
      <c r="H1225" s="100" t="str">
        <f>IFERROR(INDEX('INPUT DATA'!G$6:G$600,MATCH($B1225,'INPUT DATA'!$A$5:$A$600,FALSE)),"")</f>
        <v/>
      </c>
      <c r="I1225" s="100" t="str">
        <f>IFERROR(INDEX('INPUT DATA'!H$5:H$600,MATCH($B1225,'INPUT DATA'!$A$5:$A$600,FALSE)),"")</f>
        <v/>
      </c>
      <c r="J1225" s="100" t="str">
        <f>IFERROR(INDEX($LD$4:$LD$18,MATCH('INPUT DATA'!I227,$LC$4:$LC$18,1)),"")</f>
        <v/>
      </c>
      <c r="K1225" s="100" t="str">
        <f>IFERROR(INDEX('INPUT DATA'!J$5:J$600,MATCH($B1225,'INPUT DATA'!$A$5:$A$600,FALSE)),"")</f>
        <v/>
      </c>
      <c r="L1225" s="100" t="str">
        <f>IFERROR(INDEX('INPUT DATA'!K$5:K$600,MATCH($B1225,'INPUT DATA'!$A$5:$A$600,FALSE)),"")</f>
        <v/>
      </c>
      <c r="M1225" s="100" t="str">
        <f>IFERROR(INDEX($LD$4:$LD$18,MATCH('INPUT DATA'!L227,$LC$4:$LC$18,1)),"")</f>
        <v/>
      </c>
      <c r="N1225" s="100" t="str">
        <f>IFERROR(INDEX('INPUT DATA'!M$5:M$600,MATCH($B1225,'INPUT DATA'!$A$5:$A$600,FALSE)),"")</f>
        <v/>
      </c>
      <c r="O1225" s="100" t="str">
        <f>IFERROR(INDEX('INPUT DATA'!N$5:N$600,MATCH($B1225,'INPUT DATA'!$A$5:$A$600,FALSE)),"")</f>
        <v/>
      </c>
      <c r="P1225" s="100" t="str">
        <f>IFERROR(INDEX($LD$4:$LD$18,MATCH('INPUT DATA'!O227,$LC$4:$LC$18,1)),"")</f>
        <v/>
      </c>
      <c r="Q1225" s="100" t="str">
        <f>IFERROR(INDEX('INPUT DATA'!P$5:P$600,MATCH($B1225,'INPUT DATA'!$A$5:$A$600,FALSE)),"")</f>
        <v/>
      </c>
      <c r="R1225" s="100" t="str">
        <f>IFERROR(INDEX('INPUT DATA'!Q$5:Q$600,MATCH($B1225,'INPUT DATA'!$A$5:$A$600,FALSE)),"")</f>
        <v/>
      </c>
      <c r="S1225" s="100" t="str">
        <f>IFERROR(INDEX($LD$4:$LD$18,MATCH('INPUT DATA'!R227,$LC$4:$LC$18,1)),"")</f>
        <v/>
      </c>
      <c r="T1225" s="100" t="str">
        <f>IFERROR(INDEX('INPUT DATA'!S$5:S$600,MATCH($B1225,'INPUT DATA'!$A$5:$A$600,FALSE)),"")</f>
        <v/>
      </c>
      <c r="U1225" s="100" t="str">
        <f>IFERROR(INDEX('INPUT DATA'!T$5:T$600,MATCH($B1225,'INPUT DATA'!$A$5:$A$600,FALSE)),"")</f>
        <v/>
      </c>
      <c r="V1225" s="100" t="str">
        <f>IFERROR(INDEX($LD$4:$LD$18,MATCH('INPUT DATA'!U227,$LC$4:$LC$18,1)),"")</f>
        <v/>
      </c>
      <c r="W1225" s="100" t="str">
        <f>IFERROR(INDEX('INPUT DATA'!V$5:V$600,MATCH($B1225,'INPUT DATA'!$A$5:$A$600,FALSE)),"")</f>
        <v/>
      </c>
      <c r="X1225" s="100" t="str">
        <f>IFERROR(INDEX('INPUT DATA'!W$5:W$600,MATCH($B1225,'INPUT DATA'!$A$5:$A$600,FALSE)),"")</f>
        <v/>
      </c>
      <c r="Y1225" s="100" t="str">
        <f>IFERROR(INDEX('INPUT DATA'!X$5:X$600,MATCH($B1225,'INPUT DATA'!$A$5:$A$600,FALSE)),"")</f>
        <v/>
      </c>
      <c r="Z1225" s="100" t="str">
        <f>IFERROR(INDEX('INPUT DATA'!Y$5:Y$600,MATCH($B1225,'INPUT DATA'!$A$5:$A$600,FALSE)),"")</f>
        <v/>
      </c>
      <c r="AA1225" s="100" t="str">
        <f>IFERROR(INDEX('INPUT DATA'!Z$5:Z$600,MATCH($B1225,'INPUT DATA'!$A$5:$A$600,FALSE)),"")</f>
        <v/>
      </c>
      <c r="AB1225" s="100" t="str">
        <f>IFERROR(INDEX('INPUT DATA'!AA$5:AA$600,MATCH($B1225,'INPUT DATA'!$A$5:$A$600,FALSE)),"")</f>
        <v/>
      </c>
    </row>
    <row r="1226" spans="2:28" ht="15" customHeight="1" x14ac:dyDescent="0.25">
      <c r="B1226" s="115" t="str">
        <f>IF('INPUT INF'!A226="","",IF('INPUT INF'!E226="DROP","",'INPUT INF'!A226))</f>
        <v/>
      </c>
      <c r="C1226" s="115" t="str">
        <f>IFERROR(INDEX('INPUT INF'!B226:B824,MATCH(B1226,'INPUT INF'!A226:A824,FALSE)),"")</f>
        <v/>
      </c>
      <c r="E1226" s="100" t="str">
        <f>IFERROR(INDEX('INPUT DATA'!D$5:D$600,MATCH($B1226,'INPUT DATA'!$A$5:$A$600,FALSE)),"")</f>
        <v/>
      </c>
      <c r="F1226" s="100" t="str">
        <f>IFERROR(INDEX('INPUT DATA'!E$5:E$600,MATCH($B1226,'INPUT DATA'!$A$5:$A$600,FALSE)),"")</f>
        <v/>
      </c>
      <c r="G1226" s="100" t="str">
        <f>IFERROR(INDEX($LD$4:$LD$18,MATCH('INPUT DATA'!F228,$LC$4:$LC$18,1)),"")</f>
        <v/>
      </c>
      <c r="H1226" s="100" t="str">
        <f>IFERROR(INDEX('INPUT DATA'!G$6:G$600,MATCH($B1226,'INPUT DATA'!$A$5:$A$600,FALSE)),"")</f>
        <v/>
      </c>
      <c r="I1226" s="100" t="str">
        <f>IFERROR(INDEX('INPUT DATA'!H$5:H$600,MATCH($B1226,'INPUT DATA'!$A$5:$A$600,FALSE)),"")</f>
        <v/>
      </c>
      <c r="J1226" s="100" t="str">
        <f>IFERROR(INDEX($LD$4:$LD$18,MATCH('INPUT DATA'!I228,$LC$4:$LC$18,1)),"")</f>
        <v/>
      </c>
      <c r="K1226" s="100" t="str">
        <f>IFERROR(INDEX('INPUT DATA'!J$5:J$600,MATCH($B1226,'INPUT DATA'!$A$5:$A$600,FALSE)),"")</f>
        <v/>
      </c>
      <c r="L1226" s="100" t="str">
        <f>IFERROR(INDEX('INPUT DATA'!K$5:K$600,MATCH($B1226,'INPUT DATA'!$A$5:$A$600,FALSE)),"")</f>
        <v/>
      </c>
      <c r="M1226" s="100" t="str">
        <f>IFERROR(INDEX($LD$4:$LD$18,MATCH('INPUT DATA'!L228,$LC$4:$LC$18,1)),"")</f>
        <v/>
      </c>
      <c r="N1226" s="100" t="str">
        <f>IFERROR(INDEX('INPUT DATA'!M$5:M$600,MATCH($B1226,'INPUT DATA'!$A$5:$A$600,FALSE)),"")</f>
        <v/>
      </c>
      <c r="O1226" s="100" t="str">
        <f>IFERROR(INDEX('INPUT DATA'!N$5:N$600,MATCH($B1226,'INPUT DATA'!$A$5:$A$600,FALSE)),"")</f>
        <v/>
      </c>
      <c r="P1226" s="100" t="str">
        <f>IFERROR(INDEX($LD$4:$LD$18,MATCH('INPUT DATA'!O228,$LC$4:$LC$18,1)),"")</f>
        <v/>
      </c>
      <c r="Q1226" s="100" t="str">
        <f>IFERROR(INDEX('INPUT DATA'!P$5:P$600,MATCH($B1226,'INPUT DATA'!$A$5:$A$600,FALSE)),"")</f>
        <v/>
      </c>
      <c r="R1226" s="100" t="str">
        <f>IFERROR(INDEX('INPUT DATA'!Q$5:Q$600,MATCH($B1226,'INPUT DATA'!$A$5:$A$600,FALSE)),"")</f>
        <v/>
      </c>
      <c r="S1226" s="100" t="str">
        <f>IFERROR(INDEX($LD$4:$LD$18,MATCH('INPUT DATA'!R228,$LC$4:$LC$18,1)),"")</f>
        <v/>
      </c>
      <c r="T1226" s="100" t="str">
        <f>IFERROR(INDEX('INPUT DATA'!S$5:S$600,MATCH($B1226,'INPUT DATA'!$A$5:$A$600,FALSE)),"")</f>
        <v/>
      </c>
      <c r="U1226" s="100" t="str">
        <f>IFERROR(INDEX('INPUT DATA'!T$5:T$600,MATCH($B1226,'INPUT DATA'!$A$5:$A$600,FALSE)),"")</f>
        <v/>
      </c>
      <c r="V1226" s="100" t="str">
        <f>IFERROR(INDEX($LD$4:$LD$18,MATCH('INPUT DATA'!U228,$LC$4:$LC$18,1)),"")</f>
        <v/>
      </c>
      <c r="W1226" s="100" t="str">
        <f>IFERROR(INDEX('INPUT DATA'!V$5:V$600,MATCH($B1226,'INPUT DATA'!$A$5:$A$600,FALSE)),"")</f>
        <v/>
      </c>
      <c r="X1226" s="100" t="str">
        <f>IFERROR(INDEX('INPUT DATA'!W$5:W$600,MATCH($B1226,'INPUT DATA'!$A$5:$A$600,FALSE)),"")</f>
        <v/>
      </c>
      <c r="Y1226" s="100" t="str">
        <f>IFERROR(INDEX('INPUT DATA'!X$5:X$600,MATCH($B1226,'INPUT DATA'!$A$5:$A$600,FALSE)),"")</f>
        <v/>
      </c>
      <c r="Z1226" s="100" t="str">
        <f>IFERROR(INDEX('INPUT DATA'!Y$5:Y$600,MATCH($B1226,'INPUT DATA'!$A$5:$A$600,FALSE)),"")</f>
        <v/>
      </c>
      <c r="AA1226" s="100" t="str">
        <f>IFERROR(INDEX('INPUT DATA'!Z$5:Z$600,MATCH($B1226,'INPUT DATA'!$A$5:$A$600,FALSE)),"")</f>
        <v/>
      </c>
      <c r="AB1226" s="100" t="str">
        <f>IFERROR(INDEX('INPUT DATA'!AA$5:AA$600,MATCH($B1226,'INPUT DATA'!$A$5:$A$600,FALSE)),"")</f>
        <v/>
      </c>
    </row>
    <row r="1227" spans="2:28" ht="15" customHeight="1" x14ac:dyDescent="0.25">
      <c r="B1227" s="115" t="str">
        <f>IF('INPUT INF'!A227="","",IF('INPUT INF'!E227="DROP","",'INPUT INF'!A227))</f>
        <v/>
      </c>
      <c r="C1227" s="115" t="str">
        <f>IFERROR(INDEX('INPUT INF'!B227:B825,MATCH(B1227,'INPUT INF'!A227:A825,FALSE)),"")</f>
        <v/>
      </c>
      <c r="E1227" s="100" t="str">
        <f>IFERROR(INDEX('INPUT DATA'!D$5:D$600,MATCH($B1227,'INPUT DATA'!$A$5:$A$600,FALSE)),"")</f>
        <v/>
      </c>
      <c r="F1227" s="100" t="str">
        <f>IFERROR(INDEX('INPUT DATA'!E$5:E$600,MATCH($B1227,'INPUT DATA'!$A$5:$A$600,FALSE)),"")</f>
        <v/>
      </c>
      <c r="G1227" s="100" t="str">
        <f>IFERROR(INDEX($LD$4:$LD$18,MATCH('INPUT DATA'!F229,$LC$4:$LC$18,1)),"")</f>
        <v/>
      </c>
      <c r="H1227" s="100" t="str">
        <f>IFERROR(INDEX('INPUT DATA'!G$6:G$600,MATCH($B1227,'INPUT DATA'!$A$5:$A$600,FALSE)),"")</f>
        <v/>
      </c>
      <c r="I1227" s="100" t="str">
        <f>IFERROR(INDEX('INPUT DATA'!H$5:H$600,MATCH($B1227,'INPUT DATA'!$A$5:$A$600,FALSE)),"")</f>
        <v/>
      </c>
      <c r="J1227" s="100" t="str">
        <f>IFERROR(INDEX($LD$4:$LD$18,MATCH('INPUT DATA'!I229,$LC$4:$LC$18,1)),"")</f>
        <v/>
      </c>
      <c r="K1227" s="100" t="str">
        <f>IFERROR(INDEX('INPUT DATA'!J$5:J$600,MATCH($B1227,'INPUT DATA'!$A$5:$A$600,FALSE)),"")</f>
        <v/>
      </c>
      <c r="L1227" s="100" t="str">
        <f>IFERROR(INDEX('INPUT DATA'!K$5:K$600,MATCH($B1227,'INPUT DATA'!$A$5:$A$600,FALSE)),"")</f>
        <v/>
      </c>
      <c r="M1227" s="100" t="str">
        <f>IFERROR(INDEX($LD$4:$LD$18,MATCH('INPUT DATA'!L229,$LC$4:$LC$18,1)),"")</f>
        <v/>
      </c>
      <c r="N1227" s="100" t="str">
        <f>IFERROR(INDEX('INPUT DATA'!M$5:M$600,MATCH($B1227,'INPUT DATA'!$A$5:$A$600,FALSE)),"")</f>
        <v/>
      </c>
      <c r="O1227" s="100" t="str">
        <f>IFERROR(INDEX('INPUT DATA'!N$5:N$600,MATCH($B1227,'INPUT DATA'!$A$5:$A$600,FALSE)),"")</f>
        <v/>
      </c>
      <c r="P1227" s="100" t="str">
        <f>IFERROR(INDEX($LD$4:$LD$18,MATCH('INPUT DATA'!O229,$LC$4:$LC$18,1)),"")</f>
        <v/>
      </c>
      <c r="Q1227" s="100" t="str">
        <f>IFERROR(INDEX('INPUT DATA'!P$5:P$600,MATCH($B1227,'INPUT DATA'!$A$5:$A$600,FALSE)),"")</f>
        <v/>
      </c>
      <c r="R1227" s="100" t="str">
        <f>IFERROR(INDEX('INPUT DATA'!Q$5:Q$600,MATCH($B1227,'INPUT DATA'!$A$5:$A$600,FALSE)),"")</f>
        <v/>
      </c>
      <c r="S1227" s="100" t="str">
        <f>IFERROR(INDEX($LD$4:$LD$18,MATCH('INPUT DATA'!R229,$LC$4:$LC$18,1)),"")</f>
        <v/>
      </c>
      <c r="T1227" s="100" t="str">
        <f>IFERROR(INDEX('INPUT DATA'!S$5:S$600,MATCH($B1227,'INPUT DATA'!$A$5:$A$600,FALSE)),"")</f>
        <v/>
      </c>
      <c r="U1227" s="100" t="str">
        <f>IFERROR(INDEX('INPUT DATA'!T$5:T$600,MATCH($B1227,'INPUT DATA'!$A$5:$A$600,FALSE)),"")</f>
        <v/>
      </c>
      <c r="V1227" s="100" t="str">
        <f>IFERROR(INDEX($LD$4:$LD$18,MATCH('INPUT DATA'!U229,$LC$4:$LC$18,1)),"")</f>
        <v/>
      </c>
      <c r="W1227" s="100" t="str">
        <f>IFERROR(INDEX('INPUT DATA'!V$5:V$600,MATCH($B1227,'INPUT DATA'!$A$5:$A$600,FALSE)),"")</f>
        <v/>
      </c>
      <c r="X1227" s="100" t="str">
        <f>IFERROR(INDEX('INPUT DATA'!W$5:W$600,MATCH($B1227,'INPUT DATA'!$A$5:$A$600,FALSE)),"")</f>
        <v/>
      </c>
      <c r="Y1227" s="100" t="str">
        <f>IFERROR(INDEX('INPUT DATA'!X$5:X$600,MATCH($B1227,'INPUT DATA'!$A$5:$A$600,FALSE)),"")</f>
        <v/>
      </c>
      <c r="Z1227" s="100" t="str">
        <f>IFERROR(INDEX('INPUT DATA'!Y$5:Y$600,MATCH($B1227,'INPUT DATA'!$A$5:$A$600,FALSE)),"")</f>
        <v/>
      </c>
      <c r="AA1227" s="100" t="str">
        <f>IFERROR(INDEX('INPUT DATA'!Z$5:Z$600,MATCH($B1227,'INPUT DATA'!$A$5:$A$600,FALSE)),"")</f>
        <v/>
      </c>
      <c r="AB1227" s="100" t="str">
        <f>IFERROR(INDEX('INPUT DATA'!AA$5:AA$600,MATCH($B1227,'INPUT DATA'!$A$5:$A$600,FALSE)),"")</f>
        <v/>
      </c>
    </row>
    <row r="1228" spans="2:28" ht="15" customHeight="1" x14ac:dyDescent="0.25">
      <c r="B1228" s="115" t="str">
        <f>IF('INPUT INF'!A228="","",IF('INPUT INF'!E228="DROP","",'INPUT INF'!A228))</f>
        <v/>
      </c>
      <c r="C1228" s="115" t="str">
        <f>IFERROR(INDEX('INPUT INF'!B228:B826,MATCH(B1228,'INPUT INF'!A228:A826,FALSE)),"")</f>
        <v/>
      </c>
      <c r="E1228" s="100" t="str">
        <f>IFERROR(INDEX('INPUT DATA'!D$5:D$600,MATCH($B1228,'INPUT DATA'!$A$5:$A$600,FALSE)),"")</f>
        <v/>
      </c>
      <c r="F1228" s="100" t="str">
        <f>IFERROR(INDEX('INPUT DATA'!E$5:E$600,MATCH($B1228,'INPUT DATA'!$A$5:$A$600,FALSE)),"")</f>
        <v/>
      </c>
      <c r="G1228" s="100" t="str">
        <f>IFERROR(INDEX($LD$4:$LD$18,MATCH('INPUT DATA'!F230,$LC$4:$LC$18,1)),"")</f>
        <v/>
      </c>
      <c r="H1228" s="100" t="str">
        <f>IFERROR(INDEX('INPUT DATA'!G$6:G$600,MATCH($B1228,'INPUT DATA'!$A$5:$A$600,FALSE)),"")</f>
        <v/>
      </c>
      <c r="I1228" s="100" t="str">
        <f>IFERROR(INDEX('INPUT DATA'!H$5:H$600,MATCH($B1228,'INPUT DATA'!$A$5:$A$600,FALSE)),"")</f>
        <v/>
      </c>
      <c r="J1228" s="100" t="str">
        <f>IFERROR(INDEX($LD$4:$LD$18,MATCH('INPUT DATA'!I230,$LC$4:$LC$18,1)),"")</f>
        <v/>
      </c>
      <c r="K1228" s="100" t="str">
        <f>IFERROR(INDEX('INPUT DATA'!J$5:J$600,MATCH($B1228,'INPUT DATA'!$A$5:$A$600,FALSE)),"")</f>
        <v/>
      </c>
      <c r="L1228" s="100" t="str">
        <f>IFERROR(INDEX('INPUT DATA'!K$5:K$600,MATCH($B1228,'INPUT DATA'!$A$5:$A$600,FALSE)),"")</f>
        <v/>
      </c>
      <c r="M1228" s="100" t="str">
        <f>IFERROR(INDEX($LD$4:$LD$18,MATCH('INPUT DATA'!L230,$LC$4:$LC$18,1)),"")</f>
        <v/>
      </c>
      <c r="N1228" s="100" t="str">
        <f>IFERROR(INDEX('INPUT DATA'!M$5:M$600,MATCH($B1228,'INPUT DATA'!$A$5:$A$600,FALSE)),"")</f>
        <v/>
      </c>
      <c r="O1228" s="100" t="str">
        <f>IFERROR(INDEX('INPUT DATA'!N$5:N$600,MATCH($B1228,'INPUT DATA'!$A$5:$A$600,FALSE)),"")</f>
        <v/>
      </c>
      <c r="P1228" s="100" t="str">
        <f>IFERROR(INDEX($LD$4:$LD$18,MATCH('INPUT DATA'!O230,$LC$4:$LC$18,1)),"")</f>
        <v/>
      </c>
      <c r="Q1228" s="100" t="str">
        <f>IFERROR(INDEX('INPUT DATA'!P$5:P$600,MATCH($B1228,'INPUT DATA'!$A$5:$A$600,FALSE)),"")</f>
        <v/>
      </c>
      <c r="R1228" s="100" t="str">
        <f>IFERROR(INDEX('INPUT DATA'!Q$5:Q$600,MATCH($B1228,'INPUT DATA'!$A$5:$A$600,FALSE)),"")</f>
        <v/>
      </c>
      <c r="S1228" s="100" t="str">
        <f>IFERROR(INDEX($LD$4:$LD$18,MATCH('INPUT DATA'!R230,$LC$4:$LC$18,1)),"")</f>
        <v/>
      </c>
      <c r="T1228" s="100" t="str">
        <f>IFERROR(INDEX('INPUT DATA'!S$5:S$600,MATCH($B1228,'INPUT DATA'!$A$5:$A$600,FALSE)),"")</f>
        <v/>
      </c>
      <c r="U1228" s="100" t="str">
        <f>IFERROR(INDEX('INPUT DATA'!T$5:T$600,MATCH($B1228,'INPUT DATA'!$A$5:$A$600,FALSE)),"")</f>
        <v/>
      </c>
      <c r="V1228" s="100" t="str">
        <f>IFERROR(INDEX($LD$4:$LD$18,MATCH('INPUT DATA'!U230,$LC$4:$LC$18,1)),"")</f>
        <v/>
      </c>
      <c r="W1228" s="100" t="str">
        <f>IFERROR(INDEX('INPUT DATA'!V$5:V$600,MATCH($B1228,'INPUT DATA'!$A$5:$A$600,FALSE)),"")</f>
        <v/>
      </c>
      <c r="X1228" s="100" t="str">
        <f>IFERROR(INDEX('INPUT DATA'!W$5:W$600,MATCH($B1228,'INPUT DATA'!$A$5:$A$600,FALSE)),"")</f>
        <v/>
      </c>
      <c r="Y1228" s="100" t="str">
        <f>IFERROR(INDEX('INPUT DATA'!X$5:X$600,MATCH($B1228,'INPUT DATA'!$A$5:$A$600,FALSE)),"")</f>
        <v/>
      </c>
      <c r="Z1228" s="100" t="str">
        <f>IFERROR(INDEX('INPUT DATA'!Y$5:Y$600,MATCH($B1228,'INPUT DATA'!$A$5:$A$600,FALSE)),"")</f>
        <v/>
      </c>
      <c r="AA1228" s="100" t="str">
        <f>IFERROR(INDEX('INPUT DATA'!Z$5:Z$600,MATCH($B1228,'INPUT DATA'!$A$5:$A$600,FALSE)),"")</f>
        <v/>
      </c>
      <c r="AB1228" s="100" t="str">
        <f>IFERROR(INDEX('INPUT DATA'!AA$5:AA$600,MATCH($B1228,'INPUT DATA'!$A$5:$A$600,FALSE)),"")</f>
        <v/>
      </c>
    </row>
    <row r="1229" spans="2:28" ht="15" customHeight="1" x14ac:dyDescent="0.25">
      <c r="B1229" s="115" t="str">
        <f>IF('INPUT INF'!A229="","",IF('INPUT INF'!E229="DROP","",'INPUT INF'!A229))</f>
        <v/>
      </c>
      <c r="C1229" s="115" t="str">
        <f>IFERROR(INDEX('INPUT INF'!B229:B827,MATCH(B1229,'INPUT INF'!A229:A827,FALSE)),"")</f>
        <v/>
      </c>
      <c r="E1229" s="100" t="str">
        <f>IFERROR(INDEX('INPUT DATA'!D$5:D$600,MATCH($B1229,'INPUT DATA'!$A$5:$A$600,FALSE)),"")</f>
        <v/>
      </c>
      <c r="F1229" s="100" t="str">
        <f>IFERROR(INDEX('INPUT DATA'!E$5:E$600,MATCH($B1229,'INPUT DATA'!$A$5:$A$600,FALSE)),"")</f>
        <v/>
      </c>
      <c r="G1229" s="100" t="str">
        <f>IFERROR(INDEX($LD$4:$LD$18,MATCH('INPUT DATA'!F231,$LC$4:$LC$18,1)),"")</f>
        <v/>
      </c>
      <c r="H1229" s="100" t="str">
        <f>IFERROR(INDEX('INPUT DATA'!G$6:G$600,MATCH($B1229,'INPUT DATA'!$A$5:$A$600,FALSE)),"")</f>
        <v/>
      </c>
      <c r="I1229" s="100" t="str">
        <f>IFERROR(INDEX('INPUT DATA'!H$5:H$600,MATCH($B1229,'INPUT DATA'!$A$5:$A$600,FALSE)),"")</f>
        <v/>
      </c>
      <c r="J1229" s="100" t="str">
        <f>IFERROR(INDEX($LD$4:$LD$18,MATCH('INPUT DATA'!I231,$LC$4:$LC$18,1)),"")</f>
        <v/>
      </c>
      <c r="K1229" s="100" t="str">
        <f>IFERROR(INDEX('INPUT DATA'!J$5:J$600,MATCH($B1229,'INPUT DATA'!$A$5:$A$600,FALSE)),"")</f>
        <v/>
      </c>
      <c r="L1229" s="100" t="str">
        <f>IFERROR(INDEX('INPUT DATA'!K$5:K$600,MATCH($B1229,'INPUT DATA'!$A$5:$A$600,FALSE)),"")</f>
        <v/>
      </c>
      <c r="M1229" s="100" t="str">
        <f>IFERROR(INDEX($LD$4:$LD$18,MATCH('INPUT DATA'!L231,$LC$4:$LC$18,1)),"")</f>
        <v/>
      </c>
      <c r="N1229" s="100" t="str">
        <f>IFERROR(INDEX('INPUT DATA'!M$5:M$600,MATCH($B1229,'INPUT DATA'!$A$5:$A$600,FALSE)),"")</f>
        <v/>
      </c>
      <c r="O1229" s="100" t="str">
        <f>IFERROR(INDEX('INPUT DATA'!N$5:N$600,MATCH($B1229,'INPUT DATA'!$A$5:$A$600,FALSE)),"")</f>
        <v/>
      </c>
      <c r="P1229" s="100" t="str">
        <f>IFERROR(INDEX($LD$4:$LD$18,MATCH('INPUT DATA'!O231,$LC$4:$LC$18,1)),"")</f>
        <v/>
      </c>
      <c r="Q1229" s="100" t="str">
        <f>IFERROR(INDEX('INPUT DATA'!P$5:P$600,MATCH($B1229,'INPUT DATA'!$A$5:$A$600,FALSE)),"")</f>
        <v/>
      </c>
      <c r="R1229" s="100" t="str">
        <f>IFERROR(INDEX('INPUT DATA'!Q$5:Q$600,MATCH($B1229,'INPUT DATA'!$A$5:$A$600,FALSE)),"")</f>
        <v/>
      </c>
      <c r="S1229" s="100" t="str">
        <f>IFERROR(INDEX($LD$4:$LD$18,MATCH('INPUT DATA'!R231,$LC$4:$LC$18,1)),"")</f>
        <v/>
      </c>
      <c r="T1229" s="100" t="str">
        <f>IFERROR(INDEX('INPUT DATA'!S$5:S$600,MATCH($B1229,'INPUT DATA'!$A$5:$A$600,FALSE)),"")</f>
        <v/>
      </c>
      <c r="U1229" s="100" t="str">
        <f>IFERROR(INDEX('INPUT DATA'!T$5:T$600,MATCH($B1229,'INPUT DATA'!$A$5:$A$600,FALSE)),"")</f>
        <v/>
      </c>
      <c r="V1229" s="100" t="str">
        <f>IFERROR(INDEX($LD$4:$LD$18,MATCH('INPUT DATA'!U231,$LC$4:$LC$18,1)),"")</f>
        <v/>
      </c>
      <c r="W1229" s="100" t="str">
        <f>IFERROR(INDEX('INPUT DATA'!V$5:V$600,MATCH($B1229,'INPUT DATA'!$A$5:$A$600,FALSE)),"")</f>
        <v/>
      </c>
      <c r="X1229" s="100" t="str">
        <f>IFERROR(INDEX('INPUT DATA'!W$5:W$600,MATCH($B1229,'INPUT DATA'!$A$5:$A$600,FALSE)),"")</f>
        <v/>
      </c>
      <c r="Y1229" s="100" t="str">
        <f>IFERROR(INDEX('INPUT DATA'!X$5:X$600,MATCH($B1229,'INPUT DATA'!$A$5:$A$600,FALSE)),"")</f>
        <v/>
      </c>
      <c r="Z1229" s="100" t="str">
        <f>IFERROR(INDEX('INPUT DATA'!Y$5:Y$600,MATCH($B1229,'INPUT DATA'!$A$5:$A$600,FALSE)),"")</f>
        <v/>
      </c>
      <c r="AA1229" s="100" t="str">
        <f>IFERROR(INDEX('INPUT DATA'!Z$5:Z$600,MATCH($B1229,'INPUT DATA'!$A$5:$A$600,FALSE)),"")</f>
        <v/>
      </c>
      <c r="AB1229" s="100" t="str">
        <f>IFERROR(INDEX('INPUT DATA'!AA$5:AA$600,MATCH($B1229,'INPUT DATA'!$A$5:$A$600,FALSE)),"")</f>
        <v/>
      </c>
    </row>
    <row r="1230" spans="2:28" ht="15" customHeight="1" x14ac:dyDescent="0.25">
      <c r="B1230" s="115" t="str">
        <f>IF('INPUT INF'!A230="","",IF('INPUT INF'!E230="DROP","",'INPUT INF'!A230))</f>
        <v/>
      </c>
      <c r="C1230" s="115" t="str">
        <f>IFERROR(INDEX('INPUT INF'!B230:B828,MATCH(B1230,'INPUT INF'!A230:A828,FALSE)),"")</f>
        <v/>
      </c>
      <c r="E1230" s="100" t="str">
        <f>IFERROR(INDEX('INPUT DATA'!D$5:D$600,MATCH($B1230,'INPUT DATA'!$A$5:$A$600,FALSE)),"")</f>
        <v/>
      </c>
      <c r="F1230" s="100" t="str">
        <f>IFERROR(INDEX('INPUT DATA'!E$5:E$600,MATCH($B1230,'INPUT DATA'!$A$5:$A$600,FALSE)),"")</f>
        <v/>
      </c>
      <c r="G1230" s="100" t="str">
        <f>IFERROR(INDEX($LD$4:$LD$18,MATCH('INPUT DATA'!F232,$LC$4:$LC$18,1)),"")</f>
        <v/>
      </c>
      <c r="H1230" s="100" t="str">
        <f>IFERROR(INDEX('INPUT DATA'!G$6:G$600,MATCH($B1230,'INPUT DATA'!$A$5:$A$600,FALSE)),"")</f>
        <v/>
      </c>
      <c r="I1230" s="100" t="str">
        <f>IFERROR(INDEX('INPUT DATA'!H$5:H$600,MATCH($B1230,'INPUT DATA'!$A$5:$A$600,FALSE)),"")</f>
        <v/>
      </c>
      <c r="J1230" s="100" t="str">
        <f>IFERROR(INDEX($LD$4:$LD$18,MATCH('INPUT DATA'!I232,$LC$4:$LC$18,1)),"")</f>
        <v/>
      </c>
      <c r="K1230" s="100" t="str">
        <f>IFERROR(INDEX('INPUT DATA'!J$5:J$600,MATCH($B1230,'INPUT DATA'!$A$5:$A$600,FALSE)),"")</f>
        <v/>
      </c>
      <c r="L1230" s="100" t="str">
        <f>IFERROR(INDEX('INPUT DATA'!K$5:K$600,MATCH($B1230,'INPUT DATA'!$A$5:$A$600,FALSE)),"")</f>
        <v/>
      </c>
      <c r="M1230" s="100" t="str">
        <f>IFERROR(INDEX($LD$4:$LD$18,MATCH('INPUT DATA'!L232,$LC$4:$LC$18,1)),"")</f>
        <v/>
      </c>
      <c r="N1230" s="100" t="str">
        <f>IFERROR(INDEX('INPUT DATA'!M$5:M$600,MATCH($B1230,'INPUT DATA'!$A$5:$A$600,FALSE)),"")</f>
        <v/>
      </c>
      <c r="O1230" s="100" t="str">
        <f>IFERROR(INDEX('INPUT DATA'!N$5:N$600,MATCH($B1230,'INPUT DATA'!$A$5:$A$600,FALSE)),"")</f>
        <v/>
      </c>
      <c r="P1230" s="100" t="str">
        <f>IFERROR(INDEX($LD$4:$LD$18,MATCH('INPUT DATA'!O232,$LC$4:$LC$18,1)),"")</f>
        <v/>
      </c>
      <c r="Q1230" s="100" t="str">
        <f>IFERROR(INDEX('INPUT DATA'!P$5:P$600,MATCH($B1230,'INPUT DATA'!$A$5:$A$600,FALSE)),"")</f>
        <v/>
      </c>
      <c r="R1230" s="100" t="str">
        <f>IFERROR(INDEX('INPUT DATA'!Q$5:Q$600,MATCH($B1230,'INPUT DATA'!$A$5:$A$600,FALSE)),"")</f>
        <v/>
      </c>
      <c r="S1230" s="100" t="str">
        <f>IFERROR(INDEX($LD$4:$LD$18,MATCH('INPUT DATA'!R232,$LC$4:$LC$18,1)),"")</f>
        <v/>
      </c>
      <c r="T1230" s="100" t="str">
        <f>IFERROR(INDEX('INPUT DATA'!S$5:S$600,MATCH($B1230,'INPUT DATA'!$A$5:$A$600,FALSE)),"")</f>
        <v/>
      </c>
      <c r="U1230" s="100" t="str">
        <f>IFERROR(INDEX('INPUT DATA'!T$5:T$600,MATCH($B1230,'INPUT DATA'!$A$5:$A$600,FALSE)),"")</f>
        <v/>
      </c>
      <c r="V1230" s="100" t="str">
        <f>IFERROR(INDEX($LD$4:$LD$18,MATCH('INPUT DATA'!U232,$LC$4:$LC$18,1)),"")</f>
        <v/>
      </c>
      <c r="W1230" s="100" t="str">
        <f>IFERROR(INDEX('INPUT DATA'!V$5:V$600,MATCH($B1230,'INPUT DATA'!$A$5:$A$600,FALSE)),"")</f>
        <v/>
      </c>
      <c r="X1230" s="100" t="str">
        <f>IFERROR(INDEX('INPUT DATA'!W$5:W$600,MATCH($B1230,'INPUT DATA'!$A$5:$A$600,FALSE)),"")</f>
        <v/>
      </c>
      <c r="Y1230" s="100" t="str">
        <f>IFERROR(INDEX('INPUT DATA'!X$5:X$600,MATCH($B1230,'INPUT DATA'!$A$5:$A$600,FALSE)),"")</f>
        <v/>
      </c>
      <c r="Z1230" s="100" t="str">
        <f>IFERROR(INDEX('INPUT DATA'!Y$5:Y$600,MATCH($B1230,'INPUT DATA'!$A$5:$A$600,FALSE)),"")</f>
        <v/>
      </c>
      <c r="AA1230" s="100" t="str">
        <f>IFERROR(INDEX('INPUT DATA'!Z$5:Z$600,MATCH($B1230,'INPUT DATA'!$A$5:$A$600,FALSE)),"")</f>
        <v/>
      </c>
      <c r="AB1230" s="100" t="str">
        <f>IFERROR(INDEX('INPUT DATA'!AA$5:AA$600,MATCH($B1230,'INPUT DATA'!$A$5:$A$600,FALSE)),"")</f>
        <v/>
      </c>
    </row>
    <row r="1231" spans="2:28" ht="15" customHeight="1" x14ac:dyDescent="0.25">
      <c r="B1231" s="115" t="str">
        <f>IF('INPUT INF'!A231="","",IF('INPUT INF'!E231="DROP","",'INPUT INF'!A231))</f>
        <v/>
      </c>
      <c r="C1231" s="115" t="str">
        <f>IFERROR(INDEX('INPUT INF'!B231:B829,MATCH(B1231,'INPUT INF'!A231:A829,FALSE)),"")</f>
        <v/>
      </c>
      <c r="E1231" s="100" t="str">
        <f>IFERROR(INDEX('INPUT DATA'!D$5:D$600,MATCH($B1231,'INPUT DATA'!$A$5:$A$600,FALSE)),"")</f>
        <v/>
      </c>
      <c r="F1231" s="100" t="str">
        <f>IFERROR(INDEX('INPUT DATA'!E$5:E$600,MATCH($B1231,'INPUT DATA'!$A$5:$A$600,FALSE)),"")</f>
        <v/>
      </c>
      <c r="G1231" s="100" t="str">
        <f>IFERROR(INDEX($LD$4:$LD$18,MATCH('INPUT DATA'!F233,$LC$4:$LC$18,1)),"")</f>
        <v/>
      </c>
      <c r="H1231" s="100" t="str">
        <f>IFERROR(INDEX('INPUT DATA'!G$6:G$600,MATCH($B1231,'INPUT DATA'!$A$5:$A$600,FALSE)),"")</f>
        <v/>
      </c>
      <c r="I1231" s="100" t="str">
        <f>IFERROR(INDEX('INPUT DATA'!H$5:H$600,MATCH($B1231,'INPUT DATA'!$A$5:$A$600,FALSE)),"")</f>
        <v/>
      </c>
      <c r="J1231" s="100" t="str">
        <f>IFERROR(INDEX($LD$4:$LD$18,MATCH('INPUT DATA'!I233,$LC$4:$LC$18,1)),"")</f>
        <v/>
      </c>
      <c r="K1231" s="100" t="str">
        <f>IFERROR(INDEX('INPUT DATA'!J$5:J$600,MATCH($B1231,'INPUT DATA'!$A$5:$A$600,FALSE)),"")</f>
        <v/>
      </c>
      <c r="L1231" s="100" t="str">
        <f>IFERROR(INDEX('INPUT DATA'!K$5:K$600,MATCH($B1231,'INPUT DATA'!$A$5:$A$600,FALSE)),"")</f>
        <v/>
      </c>
      <c r="M1231" s="100" t="str">
        <f>IFERROR(INDEX($LD$4:$LD$18,MATCH('INPUT DATA'!L233,$LC$4:$LC$18,1)),"")</f>
        <v/>
      </c>
      <c r="N1231" s="100" t="str">
        <f>IFERROR(INDEX('INPUT DATA'!M$5:M$600,MATCH($B1231,'INPUT DATA'!$A$5:$A$600,FALSE)),"")</f>
        <v/>
      </c>
      <c r="O1231" s="100" t="str">
        <f>IFERROR(INDEX('INPUT DATA'!N$5:N$600,MATCH($B1231,'INPUT DATA'!$A$5:$A$600,FALSE)),"")</f>
        <v/>
      </c>
      <c r="P1231" s="100" t="str">
        <f>IFERROR(INDEX($LD$4:$LD$18,MATCH('INPUT DATA'!O233,$LC$4:$LC$18,1)),"")</f>
        <v/>
      </c>
      <c r="Q1231" s="100" t="str">
        <f>IFERROR(INDEX('INPUT DATA'!P$5:P$600,MATCH($B1231,'INPUT DATA'!$A$5:$A$600,FALSE)),"")</f>
        <v/>
      </c>
      <c r="R1231" s="100" t="str">
        <f>IFERROR(INDEX('INPUT DATA'!Q$5:Q$600,MATCH($B1231,'INPUT DATA'!$A$5:$A$600,FALSE)),"")</f>
        <v/>
      </c>
      <c r="S1231" s="100" t="str">
        <f>IFERROR(INDEX($LD$4:$LD$18,MATCH('INPUT DATA'!R233,$LC$4:$LC$18,1)),"")</f>
        <v/>
      </c>
      <c r="T1231" s="100" t="str">
        <f>IFERROR(INDEX('INPUT DATA'!S$5:S$600,MATCH($B1231,'INPUT DATA'!$A$5:$A$600,FALSE)),"")</f>
        <v/>
      </c>
      <c r="U1231" s="100" t="str">
        <f>IFERROR(INDEX('INPUT DATA'!T$5:T$600,MATCH($B1231,'INPUT DATA'!$A$5:$A$600,FALSE)),"")</f>
        <v/>
      </c>
      <c r="V1231" s="100" t="str">
        <f>IFERROR(INDEX($LD$4:$LD$18,MATCH('INPUT DATA'!U233,$LC$4:$LC$18,1)),"")</f>
        <v/>
      </c>
      <c r="W1231" s="100" t="str">
        <f>IFERROR(INDEX('INPUT DATA'!V$5:V$600,MATCH($B1231,'INPUT DATA'!$A$5:$A$600,FALSE)),"")</f>
        <v/>
      </c>
      <c r="X1231" s="100" t="str">
        <f>IFERROR(INDEX('INPUT DATA'!W$5:W$600,MATCH($B1231,'INPUT DATA'!$A$5:$A$600,FALSE)),"")</f>
        <v/>
      </c>
      <c r="Y1231" s="100" t="str">
        <f>IFERROR(INDEX('INPUT DATA'!X$5:X$600,MATCH($B1231,'INPUT DATA'!$A$5:$A$600,FALSE)),"")</f>
        <v/>
      </c>
      <c r="Z1231" s="100" t="str">
        <f>IFERROR(INDEX('INPUT DATA'!Y$5:Y$600,MATCH($B1231,'INPUT DATA'!$A$5:$A$600,FALSE)),"")</f>
        <v/>
      </c>
      <c r="AA1231" s="100" t="str">
        <f>IFERROR(INDEX('INPUT DATA'!Z$5:Z$600,MATCH($B1231,'INPUT DATA'!$A$5:$A$600,FALSE)),"")</f>
        <v/>
      </c>
      <c r="AB1231" s="100" t="str">
        <f>IFERROR(INDEX('INPUT DATA'!AA$5:AA$600,MATCH($B1231,'INPUT DATA'!$A$5:$A$600,FALSE)),"")</f>
        <v/>
      </c>
    </row>
    <row r="1232" spans="2:28" ht="15" customHeight="1" x14ac:dyDescent="0.25">
      <c r="B1232" s="115" t="str">
        <f>IF('INPUT INF'!A232="","",IF('INPUT INF'!E232="DROP","",'INPUT INF'!A232))</f>
        <v/>
      </c>
      <c r="C1232" s="115" t="str">
        <f>IFERROR(INDEX('INPUT INF'!B232:B830,MATCH(B1232,'INPUT INF'!A232:A830,FALSE)),"")</f>
        <v/>
      </c>
      <c r="E1232" s="100" t="str">
        <f>IFERROR(INDEX('INPUT DATA'!D$5:D$600,MATCH($B1232,'INPUT DATA'!$A$5:$A$600,FALSE)),"")</f>
        <v/>
      </c>
      <c r="F1232" s="100" t="str">
        <f>IFERROR(INDEX('INPUT DATA'!E$5:E$600,MATCH($B1232,'INPUT DATA'!$A$5:$A$600,FALSE)),"")</f>
        <v/>
      </c>
      <c r="G1232" s="100" t="str">
        <f>IFERROR(INDEX($LD$4:$LD$18,MATCH('INPUT DATA'!F234,$LC$4:$LC$18,1)),"")</f>
        <v/>
      </c>
      <c r="H1232" s="100" t="str">
        <f>IFERROR(INDEX('INPUT DATA'!G$6:G$600,MATCH($B1232,'INPUT DATA'!$A$5:$A$600,FALSE)),"")</f>
        <v/>
      </c>
      <c r="I1232" s="100" t="str">
        <f>IFERROR(INDEX('INPUT DATA'!H$5:H$600,MATCH($B1232,'INPUT DATA'!$A$5:$A$600,FALSE)),"")</f>
        <v/>
      </c>
      <c r="J1232" s="100" t="str">
        <f>IFERROR(INDEX($LD$4:$LD$18,MATCH('INPUT DATA'!I234,$LC$4:$LC$18,1)),"")</f>
        <v/>
      </c>
      <c r="K1232" s="100" t="str">
        <f>IFERROR(INDEX('INPUT DATA'!J$5:J$600,MATCH($B1232,'INPUT DATA'!$A$5:$A$600,FALSE)),"")</f>
        <v/>
      </c>
      <c r="L1232" s="100" t="str">
        <f>IFERROR(INDEX('INPUT DATA'!K$5:K$600,MATCH($B1232,'INPUT DATA'!$A$5:$A$600,FALSE)),"")</f>
        <v/>
      </c>
      <c r="M1232" s="100" t="str">
        <f>IFERROR(INDEX($LD$4:$LD$18,MATCH('INPUT DATA'!L234,$LC$4:$LC$18,1)),"")</f>
        <v/>
      </c>
      <c r="N1232" s="100" t="str">
        <f>IFERROR(INDEX('INPUT DATA'!M$5:M$600,MATCH($B1232,'INPUT DATA'!$A$5:$A$600,FALSE)),"")</f>
        <v/>
      </c>
      <c r="O1232" s="100" t="str">
        <f>IFERROR(INDEX('INPUT DATA'!N$5:N$600,MATCH($B1232,'INPUT DATA'!$A$5:$A$600,FALSE)),"")</f>
        <v/>
      </c>
      <c r="P1232" s="100" t="str">
        <f>IFERROR(INDEX($LD$4:$LD$18,MATCH('INPUT DATA'!O234,$LC$4:$LC$18,1)),"")</f>
        <v/>
      </c>
      <c r="Q1232" s="100" t="str">
        <f>IFERROR(INDEX('INPUT DATA'!P$5:P$600,MATCH($B1232,'INPUT DATA'!$A$5:$A$600,FALSE)),"")</f>
        <v/>
      </c>
      <c r="R1232" s="100" t="str">
        <f>IFERROR(INDEX('INPUT DATA'!Q$5:Q$600,MATCH($B1232,'INPUT DATA'!$A$5:$A$600,FALSE)),"")</f>
        <v/>
      </c>
      <c r="S1232" s="100" t="str">
        <f>IFERROR(INDEX($LD$4:$LD$18,MATCH('INPUT DATA'!R234,$LC$4:$LC$18,1)),"")</f>
        <v/>
      </c>
      <c r="T1232" s="100" t="str">
        <f>IFERROR(INDEX('INPUT DATA'!S$5:S$600,MATCH($B1232,'INPUT DATA'!$A$5:$A$600,FALSE)),"")</f>
        <v/>
      </c>
      <c r="U1232" s="100" t="str">
        <f>IFERROR(INDEX('INPUT DATA'!T$5:T$600,MATCH($B1232,'INPUT DATA'!$A$5:$A$600,FALSE)),"")</f>
        <v/>
      </c>
      <c r="V1232" s="100" t="str">
        <f>IFERROR(INDEX($LD$4:$LD$18,MATCH('INPUT DATA'!U234,$LC$4:$LC$18,1)),"")</f>
        <v/>
      </c>
      <c r="W1232" s="100" t="str">
        <f>IFERROR(INDEX('INPUT DATA'!V$5:V$600,MATCH($B1232,'INPUT DATA'!$A$5:$A$600,FALSE)),"")</f>
        <v/>
      </c>
      <c r="X1232" s="100" t="str">
        <f>IFERROR(INDEX('INPUT DATA'!W$5:W$600,MATCH($B1232,'INPUT DATA'!$A$5:$A$600,FALSE)),"")</f>
        <v/>
      </c>
      <c r="Y1232" s="100" t="str">
        <f>IFERROR(INDEX('INPUT DATA'!X$5:X$600,MATCH($B1232,'INPUT DATA'!$A$5:$A$600,FALSE)),"")</f>
        <v/>
      </c>
      <c r="Z1232" s="100" t="str">
        <f>IFERROR(INDEX('INPUT DATA'!Y$5:Y$600,MATCH($B1232,'INPUT DATA'!$A$5:$A$600,FALSE)),"")</f>
        <v/>
      </c>
      <c r="AA1232" s="100" t="str">
        <f>IFERROR(INDEX('INPUT DATA'!Z$5:Z$600,MATCH($B1232,'INPUT DATA'!$A$5:$A$600,FALSE)),"")</f>
        <v/>
      </c>
      <c r="AB1232" s="100" t="str">
        <f>IFERROR(INDEX('INPUT DATA'!AA$5:AA$600,MATCH($B1232,'INPUT DATA'!$A$5:$A$600,FALSE)),"")</f>
        <v/>
      </c>
    </row>
    <row r="1233" spans="2:28" ht="15" customHeight="1" x14ac:dyDescent="0.25">
      <c r="B1233" s="115" t="str">
        <f>IF('INPUT INF'!A233="","",IF('INPUT INF'!E233="DROP","",'INPUT INF'!A233))</f>
        <v/>
      </c>
      <c r="C1233" s="115" t="str">
        <f>IFERROR(INDEX('INPUT INF'!B233:B831,MATCH(B1233,'INPUT INF'!A233:A831,FALSE)),"")</f>
        <v/>
      </c>
      <c r="E1233" s="100" t="str">
        <f>IFERROR(INDEX('INPUT DATA'!D$5:D$600,MATCH($B1233,'INPUT DATA'!$A$5:$A$600,FALSE)),"")</f>
        <v/>
      </c>
      <c r="F1233" s="100" t="str">
        <f>IFERROR(INDEX('INPUT DATA'!E$5:E$600,MATCH($B1233,'INPUT DATA'!$A$5:$A$600,FALSE)),"")</f>
        <v/>
      </c>
      <c r="G1233" s="100" t="str">
        <f>IFERROR(INDEX($LD$4:$LD$18,MATCH('INPUT DATA'!F235,$LC$4:$LC$18,1)),"")</f>
        <v/>
      </c>
      <c r="H1233" s="100" t="str">
        <f>IFERROR(INDEX('INPUT DATA'!G$6:G$600,MATCH($B1233,'INPUT DATA'!$A$5:$A$600,FALSE)),"")</f>
        <v/>
      </c>
      <c r="I1233" s="100" t="str">
        <f>IFERROR(INDEX('INPUT DATA'!H$5:H$600,MATCH($B1233,'INPUT DATA'!$A$5:$A$600,FALSE)),"")</f>
        <v/>
      </c>
      <c r="J1233" s="100" t="str">
        <f>IFERROR(INDEX($LD$4:$LD$18,MATCH('INPUT DATA'!I235,$LC$4:$LC$18,1)),"")</f>
        <v/>
      </c>
      <c r="K1233" s="100" t="str">
        <f>IFERROR(INDEX('INPUT DATA'!J$5:J$600,MATCH($B1233,'INPUT DATA'!$A$5:$A$600,FALSE)),"")</f>
        <v/>
      </c>
      <c r="L1233" s="100" t="str">
        <f>IFERROR(INDEX('INPUT DATA'!K$5:K$600,MATCH($B1233,'INPUT DATA'!$A$5:$A$600,FALSE)),"")</f>
        <v/>
      </c>
      <c r="M1233" s="100" t="str">
        <f>IFERROR(INDEX($LD$4:$LD$18,MATCH('INPUT DATA'!L235,$LC$4:$LC$18,1)),"")</f>
        <v/>
      </c>
      <c r="N1233" s="100" t="str">
        <f>IFERROR(INDEX('INPUT DATA'!M$5:M$600,MATCH($B1233,'INPUT DATA'!$A$5:$A$600,FALSE)),"")</f>
        <v/>
      </c>
      <c r="O1233" s="100" t="str">
        <f>IFERROR(INDEX('INPUT DATA'!N$5:N$600,MATCH($B1233,'INPUT DATA'!$A$5:$A$600,FALSE)),"")</f>
        <v/>
      </c>
      <c r="P1233" s="100" t="str">
        <f>IFERROR(INDEX($LD$4:$LD$18,MATCH('INPUT DATA'!O235,$LC$4:$LC$18,1)),"")</f>
        <v/>
      </c>
      <c r="Q1233" s="100" t="str">
        <f>IFERROR(INDEX('INPUT DATA'!P$5:P$600,MATCH($B1233,'INPUT DATA'!$A$5:$A$600,FALSE)),"")</f>
        <v/>
      </c>
      <c r="R1233" s="100" t="str">
        <f>IFERROR(INDEX('INPUT DATA'!Q$5:Q$600,MATCH($B1233,'INPUT DATA'!$A$5:$A$600,FALSE)),"")</f>
        <v/>
      </c>
      <c r="S1233" s="100" t="str">
        <f>IFERROR(INDEX($LD$4:$LD$18,MATCH('INPUT DATA'!R235,$LC$4:$LC$18,1)),"")</f>
        <v/>
      </c>
      <c r="T1233" s="100" t="str">
        <f>IFERROR(INDEX('INPUT DATA'!S$5:S$600,MATCH($B1233,'INPUT DATA'!$A$5:$A$600,FALSE)),"")</f>
        <v/>
      </c>
      <c r="U1233" s="100" t="str">
        <f>IFERROR(INDEX('INPUT DATA'!T$5:T$600,MATCH($B1233,'INPUT DATA'!$A$5:$A$600,FALSE)),"")</f>
        <v/>
      </c>
      <c r="V1233" s="100" t="str">
        <f>IFERROR(INDEX($LD$4:$LD$18,MATCH('INPUT DATA'!U235,$LC$4:$LC$18,1)),"")</f>
        <v/>
      </c>
      <c r="W1233" s="100" t="str">
        <f>IFERROR(INDEX('INPUT DATA'!V$5:V$600,MATCH($B1233,'INPUT DATA'!$A$5:$A$600,FALSE)),"")</f>
        <v/>
      </c>
      <c r="X1233" s="100" t="str">
        <f>IFERROR(INDEX('INPUT DATA'!W$5:W$600,MATCH($B1233,'INPUT DATA'!$A$5:$A$600,FALSE)),"")</f>
        <v/>
      </c>
      <c r="Y1233" s="100" t="str">
        <f>IFERROR(INDEX('INPUT DATA'!X$5:X$600,MATCH($B1233,'INPUT DATA'!$A$5:$A$600,FALSE)),"")</f>
        <v/>
      </c>
      <c r="Z1233" s="100" t="str">
        <f>IFERROR(INDEX('INPUT DATA'!Y$5:Y$600,MATCH($B1233,'INPUT DATA'!$A$5:$A$600,FALSE)),"")</f>
        <v/>
      </c>
      <c r="AA1233" s="100" t="str">
        <f>IFERROR(INDEX('INPUT DATA'!Z$5:Z$600,MATCH($B1233,'INPUT DATA'!$A$5:$A$600,FALSE)),"")</f>
        <v/>
      </c>
      <c r="AB1233" s="100" t="str">
        <f>IFERROR(INDEX('INPUT DATA'!AA$5:AA$600,MATCH($B1233,'INPUT DATA'!$A$5:$A$600,FALSE)),"")</f>
        <v/>
      </c>
    </row>
    <row r="1234" spans="2:28" ht="15" customHeight="1" x14ac:dyDescent="0.25">
      <c r="B1234" s="115" t="str">
        <f>IF('INPUT INF'!A234="","",IF('INPUT INF'!E234="DROP","",'INPUT INF'!A234))</f>
        <v/>
      </c>
      <c r="C1234" s="115" t="str">
        <f>IFERROR(INDEX('INPUT INF'!B234:B832,MATCH(B1234,'INPUT INF'!A234:A832,FALSE)),"")</f>
        <v/>
      </c>
      <c r="E1234" s="100" t="str">
        <f>IFERROR(INDEX('INPUT DATA'!D$5:D$600,MATCH($B1234,'INPUT DATA'!$A$5:$A$600,FALSE)),"")</f>
        <v/>
      </c>
      <c r="F1234" s="100" t="str">
        <f>IFERROR(INDEX('INPUT DATA'!E$5:E$600,MATCH($B1234,'INPUT DATA'!$A$5:$A$600,FALSE)),"")</f>
        <v/>
      </c>
      <c r="G1234" s="100" t="str">
        <f>IFERROR(INDEX($LD$4:$LD$18,MATCH('INPUT DATA'!F236,$LC$4:$LC$18,1)),"")</f>
        <v/>
      </c>
      <c r="H1234" s="100" t="str">
        <f>IFERROR(INDEX('INPUT DATA'!G$6:G$600,MATCH($B1234,'INPUT DATA'!$A$5:$A$600,FALSE)),"")</f>
        <v/>
      </c>
      <c r="I1234" s="100" t="str">
        <f>IFERROR(INDEX('INPUT DATA'!H$5:H$600,MATCH($B1234,'INPUT DATA'!$A$5:$A$600,FALSE)),"")</f>
        <v/>
      </c>
      <c r="J1234" s="100" t="str">
        <f>IFERROR(INDEX($LD$4:$LD$18,MATCH('INPUT DATA'!I236,$LC$4:$LC$18,1)),"")</f>
        <v/>
      </c>
      <c r="K1234" s="100" t="str">
        <f>IFERROR(INDEX('INPUT DATA'!J$5:J$600,MATCH($B1234,'INPUT DATA'!$A$5:$A$600,FALSE)),"")</f>
        <v/>
      </c>
      <c r="L1234" s="100" t="str">
        <f>IFERROR(INDEX('INPUT DATA'!K$5:K$600,MATCH($B1234,'INPUT DATA'!$A$5:$A$600,FALSE)),"")</f>
        <v/>
      </c>
      <c r="M1234" s="100" t="str">
        <f>IFERROR(INDEX($LD$4:$LD$18,MATCH('INPUT DATA'!L236,$LC$4:$LC$18,1)),"")</f>
        <v/>
      </c>
      <c r="N1234" s="100" t="str">
        <f>IFERROR(INDEX('INPUT DATA'!M$5:M$600,MATCH($B1234,'INPUT DATA'!$A$5:$A$600,FALSE)),"")</f>
        <v/>
      </c>
      <c r="O1234" s="100" t="str">
        <f>IFERROR(INDEX('INPUT DATA'!N$5:N$600,MATCH($B1234,'INPUT DATA'!$A$5:$A$600,FALSE)),"")</f>
        <v/>
      </c>
      <c r="P1234" s="100" t="str">
        <f>IFERROR(INDEX($LD$4:$LD$18,MATCH('INPUT DATA'!O236,$LC$4:$LC$18,1)),"")</f>
        <v/>
      </c>
      <c r="Q1234" s="100" t="str">
        <f>IFERROR(INDEX('INPUT DATA'!P$5:P$600,MATCH($B1234,'INPUT DATA'!$A$5:$A$600,FALSE)),"")</f>
        <v/>
      </c>
      <c r="R1234" s="100" t="str">
        <f>IFERROR(INDEX('INPUT DATA'!Q$5:Q$600,MATCH($B1234,'INPUT DATA'!$A$5:$A$600,FALSE)),"")</f>
        <v/>
      </c>
      <c r="S1234" s="100" t="str">
        <f>IFERROR(INDEX($LD$4:$LD$18,MATCH('INPUT DATA'!R236,$LC$4:$LC$18,1)),"")</f>
        <v/>
      </c>
      <c r="T1234" s="100" t="str">
        <f>IFERROR(INDEX('INPUT DATA'!S$5:S$600,MATCH($B1234,'INPUT DATA'!$A$5:$A$600,FALSE)),"")</f>
        <v/>
      </c>
      <c r="U1234" s="100" t="str">
        <f>IFERROR(INDEX('INPUT DATA'!T$5:T$600,MATCH($B1234,'INPUT DATA'!$A$5:$A$600,FALSE)),"")</f>
        <v/>
      </c>
      <c r="V1234" s="100" t="str">
        <f>IFERROR(INDEX($LD$4:$LD$18,MATCH('INPUT DATA'!U236,$LC$4:$LC$18,1)),"")</f>
        <v/>
      </c>
      <c r="W1234" s="100" t="str">
        <f>IFERROR(INDEX('INPUT DATA'!V$5:V$600,MATCH($B1234,'INPUT DATA'!$A$5:$A$600,FALSE)),"")</f>
        <v/>
      </c>
      <c r="X1234" s="100" t="str">
        <f>IFERROR(INDEX('INPUT DATA'!W$5:W$600,MATCH($B1234,'INPUT DATA'!$A$5:$A$600,FALSE)),"")</f>
        <v/>
      </c>
      <c r="Y1234" s="100" t="str">
        <f>IFERROR(INDEX('INPUT DATA'!X$5:X$600,MATCH($B1234,'INPUT DATA'!$A$5:$A$600,FALSE)),"")</f>
        <v/>
      </c>
      <c r="Z1234" s="100" t="str">
        <f>IFERROR(INDEX('INPUT DATA'!Y$5:Y$600,MATCH($B1234,'INPUT DATA'!$A$5:$A$600,FALSE)),"")</f>
        <v/>
      </c>
      <c r="AA1234" s="100" t="str">
        <f>IFERROR(INDEX('INPUT DATA'!Z$5:Z$600,MATCH($B1234,'INPUT DATA'!$A$5:$A$600,FALSE)),"")</f>
        <v/>
      </c>
      <c r="AB1234" s="100" t="str">
        <f>IFERROR(INDEX('INPUT DATA'!AA$5:AA$600,MATCH($B1234,'INPUT DATA'!$A$5:$A$600,FALSE)),"")</f>
        <v/>
      </c>
    </row>
    <row r="1235" spans="2:28" ht="15" customHeight="1" x14ac:dyDescent="0.25">
      <c r="B1235" s="115" t="str">
        <f>IF('INPUT INF'!A235="","",IF('INPUT INF'!E235="DROP","",'INPUT INF'!A235))</f>
        <v/>
      </c>
      <c r="C1235" s="115" t="str">
        <f>IFERROR(INDEX('INPUT INF'!B235:B833,MATCH(B1235,'INPUT INF'!A235:A833,FALSE)),"")</f>
        <v/>
      </c>
      <c r="E1235" s="100" t="str">
        <f>IFERROR(INDEX('INPUT DATA'!D$5:D$600,MATCH($B1235,'INPUT DATA'!$A$5:$A$600,FALSE)),"")</f>
        <v/>
      </c>
      <c r="F1235" s="100" t="str">
        <f>IFERROR(INDEX('INPUT DATA'!E$5:E$600,MATCH($B1235,'INPUT DATA'!$A$5:$A$600,FALSE)),"")</f>
        <v/>
      </c>
      <c r="G1235" s="100" t="str">
        <f>IFERROR(INDEX($LD$4:$LD$18,MATCH('INPUT DATA'!F237,$LC$4:$LC$18,1)),"")</f>
        <v/>
      </c>
      <c r="H1235" s="100" t="str">
        <f>IFERROR(INDEX('INPUT DATA'!G$6:G$600,MATCH($B1235,'INPUT DATA'!$A$5:$A$600,FALSE)),"")</f>
        <v/>
      </c>
      <c r="I1235" s="100" t="str">
        <f>IFERROR(INDEX('INPUT DATA'!H$5:H$600,MATCH($B1235,'INPUT DATA'!$A$5:$A$600,FALSE)),"")</f>
        <v/>
      </c>
      <c r="J1235" s="100" t="str">
        <f>IFERROR(INDEX($LD$4:$LD$18,MATCH('INPUT DATA'!I237,$LC$4:$LC$18,1)),"")</f>
        <v/>
      </c>
      <c r="K1235" s="100" t="str">
        <f>IFERROR(INDEX('INPUT DATA'!J$5:J$600,MATCH($B1235,'INPUT DATA'!$A$5:$A$600,FALSE)),"")</f>
        <v/>
      </c>
      <c r="L1235" s="100" t="str">
        <f>IFERROR(INDEX('INPUT DATA'!K$5:K$600,MATCH($B1235,'INPUT DATA'!$A$5:$A$600,FALSE)),"")</f>
        <v/>
      </c>
      <c r="M1235" s="100" t="str">
        <f>IFERROR(INDEX($LD$4:$LD$18,MATCH('INPUT DATA'!L237,$LC$4:$LC$18,1)),"")</f>
        <v/>
      </c>
      <c r="N1235" s="100" t="str">
        <f>IFERROR(INDEX('INPUT DATA'!M$5:M$600,MATCH($B1235,'INPUT DATA'!$A$5:$A$600,FALSE)),"")</f>
        <v/>
      </c>
      <c r="O1235" s="100" t="str">
        <f>IFERROR(INDEX('INPUT DATA'!N$5:N$600,MATCH($B1235,'INPUT DATA'!$A$5:$A$600,FALSE)),"")</f>
        <v/>
      </c>
      <c r="P1235" s="100" t="str">
        <f>IFERROR(INDEX($LD$4:$LD$18,MATCH('INPUT DATA'!O237,$LC$4:$LC$18,1)),"")</f>
        <v/>
      </c>
      <c r="Q1235" s="100" t="str">
        <f>IFERROR(INDEX('INPUT DATA'!P$5:P$600,MATCH($B1235,'INPUT DATA'!$A$5:$A$600,FALSE)),"")</f>
        <v/>
      </c>
      <c r="R1235" s="100" t="str">
        <f>IFERROR(INDEX('INPUT DATA'!Q$5:Q$600,MATCH($B1235,'INPUT DATA'!$A$5:$A$600,FALSE)),"")</f>
        <v/>
      </c>
      <c r="S1235" s="100" t="str">
        <f>IFERROR(INDEX($LD$4:$LD$18,MATCH('INPUT DATA'!R237,$LC$4:$LC$18,1)),"")</f>
        <v/>
      </c>
      <c r="T1235" s="100" t="str">
        <f>IFERROR(INDEX('INPUT DATA'!S$5:S$600,MATCH($B1235,'INPUT DATA'!$A$5:$A$600,FALSE)),"")</f>
        <v/>
      </c>
      <c r="U1235" s="100" t="str">
        <f>IFERROR(INDEX('INPUT DATA'!T$5:T$600,MATCH($B1235,'INPUT DATA'!$A$5:$A$600,FALSE)),"")</f>
        <v/>
      </c>
      <c r="V1235" s="100" t="str">
        <f>IFERROR(INDEX($LD$4:$LD$18,MATCH('INPUT DATA'!U237,$LC$4:$LC$18,1)),"")</f>
        <v/>
      </c>
      <c r="W1235" s="100" t="str">
        <f>IFERROR(INDEX('INPUT DATA'!V$5:V$600,MATCH($B1235,'INPUT DATA'!$A$5:$A$600,FALSE)),"")</f>
        <v/>
      </c>
      <c r="X1235" s="100" t="str">
        <f>IFERROR(INDEX('INPUT DATA'!W$5:W$600,MATCH($B1235,'INPUT DATA'!$A$5:$A$600,FALSE)),"")</f>
        <v/>
      </c>
      <c r="Y1235" s="100" t="str">
        <f>IFERROR(INDEX('INPUT DATA'!X$5:X$600,MATCH($B1235,'INPUT DATA'!$A$5:$A$600,FALSE)),"")</f>
        <v/>
      </c>
      <c r="Z1235" s="100" t="str">
        <f>IFERROR(INDEX('INPUT DATA'!Y$5:Y$600,MATCH($B1235,'INPUT DATA'!$A$5:$A$600,FALSE)),"")</f>
        <v/>
      </c>
      <c r="AA1235" s="100" t="str">
        <f>IFERROR(INDEX('INPUT DATA'!Z$5:Z$600,MATCH($B1235,'INPUT DATA'!$A$5:$A$600,FALSE)),"")</f>
        <v/>
      </c>
      <c r="AB1235" s="100" t="str">
        <f>IFERROR(INDEX('INPUT DATA'!AA$5:AA$600,MATCH($B1235,'INPUT DATA'!$A$5:$A$600,FALSE)),"")</f>
        <v/>
      </c>
    </row>
    <row r="1236" spans="2:28" ht="15" customHeight="1" x14ac:dyDescent="0.25">
      <c r="B1236" s="115" t="str">
        <f>IF('INPUT INF'!A236="","",IF('INPUT INF'!E236="DROP","",'INPUT INF'!A236))</f>
        <v/>
      </c>
      <c r="C1236" s="115" t="str">
        <f>IFERROR(INDEX('INPUT INF'!B236:B834,MATCH(B1236,'INPUT INF'!A236:A834,FALSE)),"")</f>
        <v/>
      </c>
      <c r="E1236" s="100" t="str">
        <f>IFERROR(INDEX('INPUT DATA'!D$5:D$600,MATCH($B1236,'INPUT DATA'!$A$5:$A$600,FALSE)),"")</f>
        <v/>
      </c>
      <c r="F1236" s="100" t="str">
        <f>IFERROR(INDEX('INPUT DATA'!E$5:E$600,MATCH($B1236,'INPUT DATA'!$A$5:$A$600,FALSE)),"")</f>
        <v/>
      </c>
      <c r="G1236" s="100" t="str">
        <f>IFERROR(INDEX($LD$4:$LD$18,MATCH('INPUT DATA'!F238,$LC$4:$LC$18,1)),"")</f>
        <v/>
      </c>
      <c r="H1236" s="100" t="str">
        <f>IFERROR(INDEX('INPUT DATA'!G$6:G$600,MATCH($B1236,'INPUT DATA'!$A$5:$A$600,FALSE)),"")</f>
        <v/>
      </c>
      <c r="I1236" s="100" t="str">
        <f>IFERROR(INDEX('INPUT DATA'!H$5:H$600,MATCH($B1236,'INPUT DATA'!$A$5:$A$600,FALSE)),"")</f>
        <v/>
      </c>
      <c r="J1236" s="100" t="str">
        <f>IFERROR(INDEX($LD$4:$LD$18,MATCH('INPUT DATA'!I238,$LC$4:$LC$18,1)),"")</f>
        <v/>
      </c>
      <c r="K1236" s="100" t="str">
        <f>IFERROR(INDEX('INPUT DATA'!J$5:J$600,MATCH($B1236,'INPUT DATA'!$A$5:$A$600,FALSE)),"")</f>
        <v/>
      </c>
      <c r="L1236" s="100" t="str">
        <f>IFERROR(INDEX('INPUT DATA'!K$5:K$600,MATCH($B1236,'INPUT DATA'!$A$5:$A$600,FALSE)),"")</f>
        <v/>
      </c>
      <c r="M1236" s="100" t="str">
        <f>IFERROR(INDEX($LD$4:$LD$18,MATCH('INPUT DATA'!L238,$LC$4:$LC$18,1)),"")</f>
        <v/>
      </c>
      <c r="N1236" s="100" t="str">
        <f>IFERROR(INDEX('INPUT DATA'!M$5:M$600,MATCH($B1236,'INPUT DATA'!$A$5:$A$600,FALSE)),"")</f>
        <v/>
      </c>
      <c r="O1236" s="100" t="str">
        <f>IFERROR(INDEX('INPUT DATA'!N$5:N$600,MATCH($B1236,'INPUT DATA'!$A$5:$A$600,FALSE)),"")</f>
        <v/>
      </c>
      <c r="P1236" s="100" t="str">
        <f>IFERROR(INDEX($LD$4:$LD$18,MATCH('INPUT DATA'!O238,$LC$4:$LC$18,1)),"")</f>
        <v/>
      </c>
      <c r="Q1236" s="100" t="str">
        <f>IFERROR(INDEX('INPUT DATA'!P$5:P$600,MATCH($B1236,'INPUT DATA'!$A$5:$A$600,FALSE)),"")</f>
        <v/>
      </c>
      <c r="R1236" s="100" t="str">
        <f>IFERROR(INDEX('INPUT DATA'!Q$5:Q$600,MATCH($B1236,'INPUT DATA'!$A$5:$A$600,FALSE)),"")</f>
        <v/>
      </c>
      <c r="S1236" s="100" t="str">
        <f>IFERROR(INDEX($LD$4:$LD$18,MATCH('INPUT DATA'!R238,$LC$4:$LC$18,1)),"")</f>
        <v/>
      </c>
      <c r="T1236" s="100" t="str">
        <f>IFERROR(INDEX('INPUT DATA'!S$5:S$600,MATCH($B1236,'INPUT DATA'!$A$5:$A$600,FALSE)),"")</f>
        <v/>
      </c>
      <c r="U1236" s="100" t="str">
        <f>IFERROR(INDEX('INPUT DATA'!T$5:T$600,MATCH($B1236,'INPUT DATA'!$A$5:$A$600,FALSE)),"")</f>
        <v/>
      </c>
      <c r="V1236" s="100" t="str">
        <f>IFERROR(INDEX($LD$4:$LD$18,MATCH('INPUT DATA'!U238,$LC$4:$LC$18,1)),"")</f>
        <v/>
      </c>
      <c r="W1236" s="100" t="str">
        <f>IFERROR(INDEX('INPUT DATA'!V$5:V$600,MATCH($B1236,'INPUT DATA'!$A$5:$A$600,FALSE)),"")</f>
        <v/>
      </c>
      <c r="X1236" s="100" t="str">
        <f>IFERROR(INDEX('INPUT DATA'!W$5:W$600,MATCH($B1236,'INPUT DATA'!$A$5:$A$600,FALSE)),"")</f>
        <v/>
      </c>
      <c r="Y1236" s="100" t="str">
        <f>IFERROR(INDEX('INPUT DATA'!X$5:X$600,MATCH($B1236,'INPUT DATA'!$A$5:$A$600,FALSE)),"")</f>
        <v/>
      </c>
      <c r="Z1236" s="100" t="str">
        <f>IFERROR(INDEX('INPUT DATA'!Y$5:Y$600,MATCH($B1236,'INPUT DATA'!$A$5:$A$600,FALSE)),"")</f>
        <v/>
      </c>
      <c r="AA1236" s="100" t="str">
        <f>IFERROR(INDEX('INPUT DATA'!Z$5:Z$600,MATCH($B1236,'INPUT DATA'!$A$5:$A$600,FALSE)),"")</f>
        <v/>
      </c>
      <c r="AB1236" s="100" t="str">
        <f>IFERROR(INDEX('INPUT DATA'!AA$5:AA$600,MATCH($B1236,'INPUT DATA'!$A$5:$A$600,FALSE)),"")</f>
        <v/>
      </c>
    </row>
    <row r="1237" spans="2:28" ht="15" customHeight="1" x14ac:dyDescent="0.25">
      <c r="B1237" s="115" t="str">
        <f>IF('INPUT INF'!A237="","",IF('INPUT INF'!E237="DROP","",'INPUT INF'!A237))</f>
        <v/>
      </c>
      <c r="C1237" s="115" t="str">
        <f>IFERROR(INDEX('INPUT INF'!B237:B835,MATCH(B1237,'INPUT INF'!A237:A835,FALSE)),"")</f>
        <v/>
      </c>
      <c r="E1237" s="100" t="str">
        <f>IFERROR(INDEX('INPUT DATA'!D$5:D$600,MATCH($B1237,'INPUT DATA'!$A$5:$A$600,FALSE)),"")</f>
        <v/>
      </c>
      <c r="F1237" s="100" t="str">
        <f>IFERROR(INDEX('INPUT DATA'!E$5:E$600,MATCH($B1237,'INPUT DATA'!$A$5:$A$600,FALSE)),"")</f>
        <v/>
      </c>
      <c r="G1237" s="100" t="str">
        <f>IFERROR(INDEX($LD$4:$LD$18,MATCH('INPUT DATA'!F239,$LC$4:$LC$18,1)),"")</f>
        <v/>
      </c>
      <c r="H1237" s="100" t="str">
        <f>IFERROR(INDEX('INPUT DATA'!G$6:G$600,MATCH($B1237,'INPUT DATA'!$A$5:$A$600,FALSE)),"")</f>
        <v/>
      </c>
      <c r="I1237" s="100" t="str">
        <f>IFERROR(INDEX('INPUT DATA'!H$5:H$600,MATCH($B1237,'INPUT DATA'!$A$5:$A$600,FALSE)),"")</f>
        <v/>
      </c>
      <c r="J1237" s="100" t="str">
        <f>IFERROR(INDEX($LD$4:$LD$18,MATCH('INPUT DATA'!I239,$LC$4:$LC$18,1)),"")</f>
        <v/>
      </c>
      <c r="K1237" s="100" t="str">
        <f>IFERROR(INDEX('INPUT DATA'!J$5:J$600,MATCH($B1237,'INPUT DATA'!$A$5:$A$600,FALSE)),"")</f>
        <v/>
      </c>
      <c r="L1237" s="100" t="str">
        <f>IFERROR(INDEX('INPUT DATA'!K$5:K$600,MATCH($B1237,'INPUT DATA'!$A$5:$A$600,FALSE)),"")</f>
        <v/>
      </c>
      <c r="M1237" s="100" t="str">
        <f>IFERROR(INDEX($LD$4:$LD$18,MATCH('INPUT DATA'!L239,$LC$4:$LC$18,1)),"")</f>
        <v/>
      </c>
      <c r="N1237" s="100" t="str">
        <f>IFERROR(INDEX('INPUT DATA'!M$5:M$600,MATCH($B1237,'INPUT DATA'!$A$5:$A$600,FALSE)),"")</f>
        <v/>
      </c>
      <c r="O1237" s="100" t="str">
        <f>IFERROR(INDEX('INPUT DATA'!N$5:N$600,MATCH($B1237,'INPUT DATA'!$A$5:$A$600,FALSE)),"")</f>
        <v/>
      </c>
      <c r="P1237" s="100" t="str">
        <f>IFERROR(INDEX($LD$4:$LD$18,MATCH('INPUT DATA'!O239,$LC$4:$LC$18,1)),"")</f>
        <v/>
      </c>
      <c r="Q1237" s="100" t="str">
        <f>IFERROR(INDEX('INPUT DATA'!P$5:P$600,MATCH($B1237,'INPUT DATA'!$A$5:$A$600,FALSE)),"")</f>
        <v/>
      </c>
      <c r="R1237" s="100" t="str">
        <f>IFERROR(INDEX('INPUT DATA'!Q$5:Q$600,MATCH($B1237,'INPUT DATA'!$A$5:$A$600,FALSE)),"")</f>
        <v/>
      </c>
      <c r="S1237" s="100" t="str">
        <f>IFERROR(INDEX($LD$4:$LD$18,MATCH('INPUT DATA'!R239,$LC$4:$LC$18,1)),"")</f>
        <v/>
      </c>
      <c r="T1237" s="100" t="str">
        <f>IFERROR(INDEX('INPUT DATA'!S$5:S$600,MATCH($B1237,'INPUT DATA'!$A$5:$A$600,FALSE)),"")</f>
        <v/>
      </c>
      <c r="U1237" s="100" t="str">
        <f>IFERROR(INDEX('INPUT DATA'!T$5:T$600,MATCH($B1237,'INPUT DATA'!$A$5:$A$600,FALSE)),"")</f>
        <v/>
      </c>
      <c r="V1237" s="100" t="str">
        <f>IFERROR(INDEX($LD$4:$LD$18,MATCH('INPUT DATA'!U239,$LC$4:$LC$18,1)),"")</f>
        <v/>
      </c>
      <c r="W1237" s="100" t="str">
        <f>IFERROR(INDEX('INPUT DATA'!V$5:V$600,MATCH($B1237,'INPUT DATA'!$A$5:$A$600,FALSE)),"")</f>
        <v/>
      </c>
      <c r="X1237" s="100" t="str">
        <f>IFERROR(INDEX('INPUT DATA'!W$5:W$600,MATCH($B1237,'INPUT DATA'!$A$5:$A$600,FALSE)),"")</f>
        <v/>
      </c>
      <c r="Y1237" s="100" t="str">
        <f>IFERROR(INDEX('INPUT DATA'!X$5:X$600,MATCH($B1237,'INPUT DATA'!$A$5:$A$600,FALSE)),"")</f>
        <v/>
      </c>
      <c r="Z1237" s="100" t="str">
        <f>IFERROR(INDEX('INPUT DATA'!Y$5:Y$600,MATCH($B1237,'INPUT DATA'!$A$5:$A$600,FALSE)),"")</f>
        <v/>
      </c>
      <c r="AA1237" s="100" t="str">
        <f>IFERROR(INDEX('INPUT DATA'!Z$5:Z$600,MATCH($B1237,'INPUT DATA'!$A$5:$A$600,FALSE)),"")</f>
        <v/>
      </c>
      <c r="AB1237" s="100" t="str">
        <f>IFERROR(INDEX('INPUT DATA'!AA$5:AA$600,MATCH($B1237,'INPUT DATA'!$A$5:$A$600,FALSE)),"")</f>
        <v/>
      </c>
    </row>
    <row r="1238" spans="2:28" ht="15" customHeight="1" x14ac:dyDescent="0.25">
      <c r="B1238" s="115" t="str">
        <f>IF('INPUT INF'!A238="","",IF('INPUT INF'!E238="DROP","",'INPUT INF'!A238))</f>
        <v/>
      </c>
      <c r="C1238" s="115" t="str">
        <f>IFERROR(INDEX('INPUT INF'!B238:B836,MATCH(B1238,'INPUT INF'!A238:A836,FALSE)),"")</f>
        <v/>
      </c>
      <c r="E1238" s="100" t="str">
        <f>IFERROR(INDEX('INPUT DATA'!D$5:D$600,MATCH($B1238,'INPUT DATA'!$A$5:$A$600,FALSE)),"")</f>
        <v/>
      </c>
      <c r="F1238" s="100" t="str">
        <f>IFERROR(INDEX('INPUT DATA'!E$5:E$600,MATCH($B1238,'INPUT DATA'!$A$5:$A$600,FALSE)),"")</f>
        <v/>
      </c>
      <c r="G1238" s="100" t="str">
        <f>IFERROR(INDEX($LD$4:$LD$18,MATCH('INPUT DATA'!F240,$LC$4:$LC$18,1)),"")</f>
        <v/>
      </c>
      <c r="H1238" s="100" t="str">
        <f>IFERROR(INDEX('INPUT DATA'!G$6:G$600,MATCH($B1238,'INPUT DATA'!$A$5:$A$600,FALSE)),"")</f>
        <v/>
      </c>
      <c r="I1238" s="100" t="str">
        <f>IFERROR(INDEX('INPUT DATA'!H$5:H$600,MATCH($B1238,'INPUT DATA'!$A$5:$A$600,FALSE)),"")</f>
        <v/>
      </c>
      <c r="J1238" s="100" t="str">
        <f>IFERROR(INDEX($LD$4:$LD$18,MATCH('INPUT DATA'!I240,$LC$4:$LC$18,1)),"")</f>
        <v/>
      </c>
      <c r="K1238" s="100" t="str">
        <f>IFERROR(INDEX('INPUT DATA'!J$5:J$600,MATCH($B1238,'INPUT DATA'!$A$5:$A$600,FALSE)),"")</f>
        <v/>
      </c>
      <c r="L1238" s="100" t="str">
        <f>IFERROR(INDEX('INPUT DATA'!K$5:K$600,MATCH($B1238,'INPUT DATA'!$A$5:$A$600,FALSE)),"")</f>
        <v/>
      </c>
      <c r="M1238" s="100" t="str">
        <f>IFERROR(INDEX($LD$4:$LD$18,MATCH('INPUT DATA'!L240,$LC$4:$LC$18,1)),"")</f>
        <v/>
      </c>
      <c r="N1238" s="100" t="str">
        <f>IFERROR(INDEX('INPUT DATA'!M$5:M$600,MATCH($B1238,'INPUT DATA'!$A$5:$A$600,FALSE)),"")</f>
        <v/>
      </c>
      <c r="O1238" s="100" t="str">
        <f>IFERROR(INDEX('INPUT DATA'!N$5:N$600,MATCH($B1238,'INPUT DATA'!$A$5:$A$600,FALSE)),"")</f>
        <v/>
      </c>
      <c r="P1238" s="100" t="str">
        <f>IFERROR(INDEX($LD$4:$LD$18,MATCH('INPUT DATA'!O240,$LC$4:$LC$18,1)),"")</f>
        <v/>
      </c>
      <c r="Q1238" s="100" t="str">
        <f>IFERROR(INDEX('INPUT DATA'!P$5:P$600,MATCH($B1238,'INPUT DATA'!$A$5:$A$600,FALSE)),"")</f>
        <v/>
      </c>
      <c r="R1238" s="100" t="str">
        <f>IFERROR(INDEX('INPUT DATA'!Q$5:Q$600,MATCH($B1238,'INPUT DATA'!$A$5:$A$600,FALSE)),"")</f>
        <v/>
      </c>
      <c r="S1238" s="100" t="str">
        <f>IFERROR(INDEX($LD$4:$LD$18,MATCH('INPUT DATA'!R240,$LC$4:$LC$18,1)),"")</f>
        <v/>
      </c>
      <c r="T1238" s="100" t="str">
        <f>IFERROR(INDEX('INPUT DATA'!S$5:S$600,MATCH($B1238,'INPUT DATA'!$A$5:$A$600,FALSE)),"")</f>
        <v/>
      </c>
      <c r="U1238" s="100" t="str">
        <f>IFERROR(INDEX('INPUT DATA'!T$5:T$600,MATCH($B1238,'INPUT DATA'!$A$5:$A$600,FALSE)),"")</f>
        <v/>
      </c>
      <c r="V1238" s="100" t="str">
        <f>IFERROR(INDEX($LD$4:$LD$18,MATCH('INPUT DATA'!U240,$LC$4:$LC$18,1)),"")</f>
        <v/>
      </c>
      <c r="W1238" s="100" t="str">
        <f>IFERROR(INDEX('INPUT DATA'!V$5:V$600,MATCH($B1238,'INPUT DATA'!$A$5:$A$600,FALSE)),"")</f>
        <v/>
      </c>
      <c r="X1238" s="100" t="str">
        <f>IFERROR(INDEX('INPUT DATA'!W$5:W$600,MATCH($B1238,'INPUT DATA'!$A$5:$A$600,FALSE)),"")</f>
        <v/>
      </c>
      <c r="Y1238" s="100" t="str">
        <f>IFERROR(INDEX('INPUT DATA'!X$5:X$600,MATCH($B1238,'INPUT DATA'!$A$5:$A$600,FALSE)),"")</f>
        <v/>
      </c>
      <c r="Z1238" s="100" t="str">
        <f>IFERROR(INDEX('INPUT DATA'!Y$5:Y$600,MATCH($B1238,'INPUT DATA'!$A$5:$A$600,FALSE)),"")</f>
        <v/>
      </c>
      <c r="AA1238" s="100" t="str">
        <f>IFERROR(INDEX('INPUT DATA'!Z$5:Z$600,MATCH($B1238,'INPUT DATA'!$A$5:$A$600,FALSE)),"")</f>
        <v/>
      </c>
      <c r="AB1238" s="100" t="str">
        <f>IFERROR(INDEX('INPUT DATA'!AA$5:AA$600,MATCH($B1238,'INPUT DATA'!$A$5:$A$600,FALSE)),"")</f>
        <v/>
      </c>
    </row>
    <row r="1239" spans="2:28" ht="15" customHeight="1" x14ac:dyDescent="0.25">
      <c r="B1239" s="115" t="str">
        <f>IF('INPUT INF'!A239="","",IF('INPUT INF'!E239="DROP","",'INPUT INF'!A239))</f>
        <v/>
      </c>
      <c r="C1239" s="115" t="str">
        <f>IFERROR(INDEX('INPUT INF'!B239:B837,MATCH(B1239,'INPUT INF'!A239:A837,FALSE)),"")</f>
        <v/>
      </c>
      <c r="E1239" s="100" t="str">
        <f>IFERROR(INDEX('INPUT DATA'!D$5:D$600,MATCH($B1239,'INPUT DATA'!$A$5:$A$600,FALSE)),"")</f>
        <v/>
      </c>
      <c r="F1239" s="100" t="str">
        <f>IFERROR(INDEX('INPUT DATA'!E$5:E$600,MATCH($B1239,'INPUT DATA'!$A$5:$A$600,FALSE)),"")</f>
        <v/>
      </c>
      <c r="G1239" s="100" t="str">
        <f>IFERROR(INDEX($LD$4:$LD$18,MATCH('INPUT DATA'!F241,$LC$4:$LC$18,1)),"")</f>
        <v/>
      </c>
      <c r="H1239" s="100" t="str">
        <f>IFERROR(INDEX('INPUT DATA'!G$6:G$600,MATCH($B1239,'INPUT DATA'!$A$5:$A$600,FALSE)),"")</f>
        <v/>
      </c>
      <c r="I1239" s="100" t="str">
        <f>IFERROR(INDEX('INPUT DATA'!H$5:H$600,MATCH($B1239,'INPUT DATA'!$A$5:$A$600,FALSE)),"")</f>
        <v/>
      </c>
      <c r="J1239" s="100" t="str">
        <f>IFERROR(INDEX($LD$4:$LD$18,MATCH('INPUT DATA'!I241,$LC$4:$LC$18,1)),"")</f>
        <v/>
      </c>
      <c r="K1239" s="100" t="str">
        <f>IFERROR(INDEX('INPUT DATA'!J$5:J$600,MATCH($B1239,'INPUT DATA'!$A$5:$A$600,FALSE)),"")</f>
        <v/>
      </c>
      <c r="L1239" s="100" t="str">
        <f>IFERROR(INDEX('INPUT DATA'!K$5:K$600,MATCH($B1239,'INPUT DATA'!$A$5:$A$600,FALSE)),"")</f>
        <v/>
      </c>
      <c r="M1239" s="100" t="str">
        <f>IFERROR(INDEX($LD$4:$LD$18,MATCH('INPUT DATA'!L241,$LC$4:$LC$18,1)),"")</f>
        <v/>
      </c>
      <c r="N1239" s="100" t="str">
        <f>IFERROR(INDEX('INPUT DATA'!M$5:M$600,MATCH($B1239,'INPUT DATA'!$A$5:$A$600,FALSE)),"")</f>
        <v/>
      </c>
      <c r="O1239" s="100" t="str">
        <f>IFERROR(INDEX('INPUT DATA'!N$5:N$600,MATCH($B1239,'INPUT DATA'!$A$5:$A$600,FALSE)),"")</f>
        <v/>
      </c>
      <c r="P1239" s="100" t="str">
        <f>IFERROR(INDEX($LD$4:$LD$18,MATCH('INPUT DATA'!O241,$LC$4:$LC$18,1)),"")</f>
        <v/>
      </c>
      <c r="Q1239" s="100" t="str">
        <f>IFERROR(INDEX('INPUT DATA'!P$5:P$600,MATCH($B1239,'INPUT DATA'!$A$5:$A$600,FALSE)),"")</f>
        <v/>
      </c>
      <c r="R1239" s="100" t="str">
        <f>IFERROR(INDEX('INPUT DATA'!Q$5:Q$600,MATCH($B1239,'INPUT DATA'!$A$5:$A$600,FALSE)),"")</f>
        <v/>
      </c>
      <c r="S1239" s="100" t="str">
        <f>IFERROR(INDEX($LD$4:$LD$18,MATCH('INPUT DATA'!R241,$LC$4:$LC$18,1)),"")</f>
        <v/>
      </c>
      <c r="T1239" s="100" t="str">
        <f>IFERROR(INDEX('INPUT DATA'!S$5:S$600,MATCH($B1239,'INPUT DATA'!$A$5:$A$600,FALSE)),"")</f>
        <v/>
      </c>
      <c r="U1239" s="100" t="str">
        <f>IFERROR(INDEX('INPUT DATA'!T$5:T$600,MATCH($B1239,'INPUT DATA'!$A$5:$A$600,FALSE)),"")</f>
        <v/>
      </c>
      <c r="V1239" s="100" t="str">
        <f>IFERROR(INDEX($LD$4:$LD$18,MATCH('INPUT DATA'!U241,$LC$4:$LC$18,1)),"")</f>
        <v/>
      </c>
      <c r="W1239" s="100" t="str">
        <f>IFERROR(INDEX('INPUT DATA'!V$5:V$600,MATCH($B1239,'INPUT DATA'!$A$5:$A$600,FALSE)),"")</f>
        <v/>
      </c>
      <c r="X1239" s="100" t="str">
        <f>IFERROR(INDEX('INPUT DATA'!W$5:W$600,MATCH($B1239,'INPUT DATA'!$A$5:$A$600,FALSE)),"")</f>
        <v/>
      </c>
      <c r="Y1239" s="100" t="str">
        <f>IFERROR(INDEX('INPUT DATA'!X$5:X$600,MATCH($B1239,'INPUT DATA'!$A$5:$A$600,FALSE)),"")</f>
        <v/>
      </c>
      <c r="Z1239" s="100" t="str">
        <f>IFERROR(INDEX('INPUT DATA'!Y$5:Y$600,MATCH($B1239,'INPUT DATA'!$A$5:$A$600,FALSE)),"")</f>
        <v/>
      </c>
      <c r="AA1239" s="100" t="str">
        <f>IFERROR(INDEX('INPUT DATA'!Z$5:Z$600,MATCH($B1239,'INPUT DATA'!$A$5:$A$600,FALSE)),"")</f>
        <v/>
      </c>
      <c r="AB1239" s="100" t="str">
        <f>IFERROR(INDEX('INPUT DATA'!AA$5:AA$600,MATCH($B1239,'INPUT DATA'!$A$5:$A$600,FALSE)),"")</f>
        <v/>
      </c>
    </row>
    <row r="1240" spans="2:28" ht="15" customHeight="1" x14ac:dyDescent="0.25">
      <c r="B1240" s="115" t="str">
        <f>IF('INPUT INF'!A240="","",IF('INPUT INF'!E240="DROP","",'INPUT INF'!A240))</f>
        <v/>
      </c>
      <c r="C1240" s="115" t="str">
        <f>IFERROR(INDEX('INPUT INF'!B240:B838,MATCH(B1240,'INPUT INF'!A240:A838,FALSE)),"")</f>
        <v/>
      </c>
      <c r="E1240" s="100" t="str">
        <f>IFERROR(INDEX('INPUT DATA'!D$5:D$600,MATCH($B1240,'INPUT DATA'!$A$5:$A$600,FALSE)),"")</f>
        <v/>
      </c>
      <c r="F1240" s="100" t="str">
        <f>IFERROR(INDEX('INPUT DATA'!E$5:E$600,MATCH($B1240,'INPUT DATA'!$A$5:$A$600,FALSE)),"")</f>
        <v/>
      </c>
      <c r="G1240" s="100" t="str">
        <f>IFERROR(INDEX($LD$4:$LD$18,MATCH('INPUT DATA'!F242,$LC$4:$LC$18,1)),"")</f>
        <v/>
      </c>
      <c r="H1240" s="100" t="str">
        <f>IFERROR(INDEX('INPUT DATA'!G$6:G$600,MATCH($B1240,'INPUT DATA'!$A$5:$A$600,FALSE)),"")</f>
        <v/>
      </c>
      <c r="I1240" s="100" t="str">
        <f>IFERROR(INDEX('INPUT DATA'!H$5:H$600,MATCH($B1240,'INPUT DATA'!$A$5:$A$600,FALSE)),"")</f>
        <v/>
      </c>
      <c r="J1240" s="100" t="str">
        <f>IFERROR(INDEX($LD$4:$LD$18,MATCH('INPUT DATA'!I242,$LC$4:$LC$18,1)),"")</f>
        <v/>
      </c>
      <c r="K1240" s="100" t="str">
        <f>IFERROR(INDEX('INPUT DATA'!J$5:J$600,MATCH($B1240,'INPUT DATA'!$A$5:$A$600,FALSE)),"")</f>
        <v/>
      </c>
      <c r="L1240" s="100" t="str">
        <f>IFERROR(INDEX('INPUT DATA'!K$5:K$600,MATCH($B1240,'INPUT DATA'!$A$5:$A$600,FALSE)),"")</f>
        <v/>
      </c>
      <c r="M1240" s="100" t="str">
        <f>IFERROR(INDEX($LD$4:$LD$18,MATCH('INPUT DATA'!L242,$LC$4:$LC$18,1)),"")</f>
        <v/>
      </c>
      <c r="N1240" s="100" t="str">
        <f>IFERROR(INDEX('INPUT DATA'!M$5:M$600,MATCH($B1240,'INPUT DATA'!$A$5:$A$600,FALSE)),"")</f>
        <v/>
      </c>
      <c r="O1240" s="100" t="str">
        <f>IFERROR(INDEX('INPUT DATA'!N$5:N$600,MATCH($B1240,'INPUT DATA'!$A$5:$A$600,FALSE)),"")</f>
        <v/>
      </c>
      <c r="P1240" s="100" t="str">
        <f>IFERROR(INDEX($LD$4:$LD$18,MATCH('INPUT DATA'!O242,$LC$4:$LC$18,1)),"")</f>
        <v/>
      </c>
      <c r="Q1240" s="100" t="str">
        <f>IFERROR(INDEX('INPUT DATA'!P$5:P$600,MATCH($B1240,'INPUT DATA'!$A$5:$A$600,FALSE)),"")</f>
        <v/>
      </c>
      <c r="R1240" s="100" t="str">
        <f>IFERROR(INDEX('INPUT DATA'!Q$5:Q$600,MATCH($B1240,'INPUT DATA'!$A$5:$A$600,FALSE)),"")</f>
        <v/>
      </c>
      <c r="S1240" s="100" t="str">
        <f>IFERROR(INDEX($LD$4:$LD$18,MATCH('INPUT DATA'!R242,$LC$4:$LC$18,1)),"")</f>
        <v/>
      </c>
      <c r="T1240" s="100" t="str">
        <f>IFERROR(INDEX('INPUT DATA'!S$5:S$600,MATCH($B1240,'INPUT DATA'!$A$5:$A$600,FALSE)),"")</f>
        <v/>
      </c>
      <c r="U1240" s="100" t="str">
        <f>IFERROR(INDEX('INPUT DATA'!T$5:T$600,MATCH($B1240,'INPUT DATA'!$A$5:$A$600,FALSE)),"")</f>
        <v/>
      </c>
      <c r="V1240" s="100" t="str">
        <f>IFERROR(INDEX($LD$4:$LD$18,MATCH('INPUT DATA'!U242,$LC$4:$LC$18,1)),"")</f>
        <v/>
      </c>
      <c r="W1240" s="100" t="str">
        <f>IFERROR(INDEX('INPUT DATA'!V$5:V$600,MATCH($B1240,'INPUT DATA'!$A$5:$A$600,FALSE)),"")</f>
        <v/>
      </c>
      <c r="X1240" s="100" t="str">
        <f>IFERROR(INDEX('INPUT DATA'!W$5:W$600,MATCH($B1240,'INPUT DATA'!$A$5:$A$600,FALSE)),"")</f>
        <v/>
      </c>
      <c r="Y1240" s="100" t="str">
        <f>IFERROR(INDEX('INPUT DATA'!X$5:X$600,MATCH($B1240,'INPUT DATA'!$A$5:$A$600,FALSE)),"")</f>
        <v/>
      </c>
      <c r="Z1240" s="100" t="str">
        <f>IFERROR(INDEX('INPUT DATA'!Y$5:Y$600,MATCH($B1240,'INPUT DATA'!$A$5:$A$600,FALSE)),"")</f>
        <v/>
      </c>
      <c r="AA1240" s="100" t="str">
        <f>IFERROR(INDEX('INPUT DATA'!Z$5:Z$600,MATCH($B1240,'INPUT DATA'!$A$5:$A$600,FALSE)),"")</f>
        <v/>
      </c>
      <c r="AB1240" s="100" t="str">
        <f>IFERROR(INDEX('INPUT DATA'!AA$5:AA$600,MATCH($B1240,'INPUT DATA'!$A$5:$A$600,FALSE)),"")</f>
        <v/>
      </c>
    </row>
    <row r="1241" spans="2:28" ht="15" customHeight="1" x14ac:dyDescent="0.25">
      <c r="B1241" s="115" t="str">
        <f>IF('INPUT INF'!A241="","",IF('INPUT INF'!E241="DROP","",'INPUT INF'!A241))</f>
        <v/>
      </c>
      <c r="C1241" s="115" t="str">
        <f>IFERROR(INDEX('INPUT INF'!B241:B839,MATCH(B1241,'INPUT INF'!A241:A839,FALSE)),"")</f>
        <v/>
      </c>
      <c r="E1241" s="100" t="str">
        <f>IFERROR(INDEX('INPUT DATA'!D$5:D$600,MATCH($B1241,'INPUT DATA'!$A$5:$A$600,FALSE)),"")</f>
        <v/>
      </c>
      <c r="F1241" s="100" t="str">
        <f>IFERROR(INDEX('INPUT DATA'!E$5:E$600,MATCH($B1241,'INPUT DATA'!$A$5:$A$600,FALSE)),"")</f>
        <v/>
      </c>
      <c r="G1241" s="100" t="str">
        <f>IFERROR(INDEX($LD$4:$LD$18,MATCH('INPUT DATA'!F243,$LC$4:$LC$18,1)),"")</f>
        <v/>
      </c>
      <c r="H1241" s="100" t="str">
        <f>IFERROR(INDEX('INPUT DATA'!G$6:G$600,MATCH($B1241,'INPUT DATA'!$A$5:$A$600,FALSE)),"")</f>
        <v/>
      </c>
      <c r="I1241" s="100" t="str">
        <f>IFERROR(INDEX('INPUT DATA'!H$5:H$600,MATCH($B1241,'INPUT DATA'!$A$5:$A$600,FALSE)),"")</f>
        <v/>
      </c>
      <c r="J1241" s="100" t="str">
        <f>IFERROR(INDEX($LD$4:$LD$18,MATCH('INPUT DATA'!I243,$LC$4:$LC$18,1)),"")</f>
        <v/>
      </c>
      <c r="K1241" s="100" t="str">
        <f>IFERROR(INDEX('INPUT DATA'!J$5:J$600,MATCH($B1241,'INPUT DATA'!$A$5:$A$600,FALSE)),"")</f>
        <v/>
      </c>
      <c r="L1241" s="100" t="str">
        <f>IFERROR(INDEX('INPUT DATA'!K$5:K$600,MATCH($B1241,'INPUT DATA'!$A$5:$A$600,FALSE)),"")</f>
        <v/>
      </c>
      <c r="M1241" s="100" t="str">
        <f>IFERROR(INDEX($LD$4:$LD$18,MATCH('INPUT DATA'!L243,$LC$4:$LC$18,1)),"")</f>
        <v/>
      </c>
      <c r="N1241" s="100" t="str">
        <f>IFERROR(INDEX('INPUT DATA'!M$5:M$600,MATCH($B1241,'INPUT DATA'!$A$5:$A$600,FALSE)),"")</f>
        <v/>
      </c>
      <c r="O1241" s="100" t="str">
        <f>IFERROR(INDEX('INPUT DATA'!N$5:N$600,MATCH($B1241,'INPUT DATA'!$A$5:$A$600,FALSE)),"")</f>
        <v/>
      </c>
      <c r="P1241" s="100" t="str">
        <f>IFERROR(INDEX($LD$4:$LD$18,MATCH('INPUT DATA'!O243,$LC$4:$LC$18,1)),"")</f>
        <v/>
      </c>
      <c r="Q1241" s="100" t="str">
        <f>IFERROR(INDEX('INPUT DATA'!P$5:P$600,MATCH($B1241,'INPUT DATA'!$A$5:$A$600,FALSE)),"")</f>
        <v/>
      </c>
      <c r="R1241" s="100" t="str">
        <f>IFERROR(INDEX('INPUT DATA'!Q$5:Q$600,MATCH($B1241,'INPUT DATA'!$A$5:$A$600,FALSE)),"")</f>
        <v/>
      </c>
      <c r="S1241" s="100" t="str">
        <f>IFERROR(INDEX($LD$4:$LD$18,MATCH('INPUT DATA'!R243,$LC$4:$LC$18,1)),"")</f>
        <v/>
      </c>
      <c r="T1241" s="100" t="str">
        <f>IFERROR(INDEX('INPUT DATA'!S$5:S$600,MATCH($B1241,'INPUT DATA'!$A$5:$A$600,FALSE)),"")</f>
        <v/>
      </c>
      <c r="U1241" s="100" t="str">
        <f>IFERROR(INDEX('INPUT DATA'!T$5:T$600,MATCH($B1241,'INPUT DATA'!$A$5:$A$600,FALSE)),"")</f>
        <v/>
      </c>
      <c r="V1241" s="100" t="str">
        <f>IFERROR(INDEX($LD$4:$LD$18,MATCH('INPUT DATA'!U243,$LC$4:$LC$18,1)),"")</f>
        <v/>
      </c>
      <c r="W1241" s="100" t="str">
        <f>IFERROR(INDEX('INPUT DATA'!V$5:V$600,MATCH($B1241,'INPUT DATA'!$A$5:$A$600,FALSE)),"")</f>
        <v/>
      </c>
      <c r="X1241" s="100" t="str">
        <f>IFERROR(INDEX('INPUT DATA'!W$5:W$600,MATCH($B1241,'INPUT DATA'!$A$5:$A$600,FALSE)),"")</f>
        <v/>
      </c>
      <c r="Y1241" s="100" t="str">
        <f>IFERROR(INDEX('INPUT DATA'!X$5:X$600,MATCH($B1241,'INPUT DATA'!$A$5:$A$600,FALSE)),"")</f>
        <v/>
      </c>
      <c r="Z1241" s="100" t="str">
        <f>IFERROR(INDEX('INPUT DATA'!Y$5:Y$600,MATCH($B1241,'INPUT DATA'!$A$5:$A$600,FALSE)),"")</f>
        <v/>
      </c>
      <c r="AA1241" s="100" t="str">
        <f>IFERROR(INDEX('INPUT DATA'!Z$5:Z$600,MATCH($B1241,'INPUT DATA'!$A$5:$A$600,FALSE)),"")</f>
        <v/>
      </c>
      <c r="AB1241" s="100" t="str">
        <f>IFERROR(INDEX('INPUT DATA'!AA$5:AA$600,MATCH($B1241,'INPUT DATA'!$A$5:$A$600,FALSE)),"")</f>
        <v/>
      </c>
    </row>
    <row r="1242" spans="2:28" ht="15" customHeight="1" x14ac:dyDescent="0.25">
      <c r="B1242" s="115" t="str">
        <f>IF('INPUT INF'!A242="","",IF('INPUT INF'!E242="DROP","",'INPUT INF'!A242))</f>
        <v/>
      </c>
      <c r="C1242" s="115" t="str">
        <f>IFERROR(INDEX('INPUT INF'!B242:B840,MATCH(B1242,'INPUT INF'!A242:A840,FALSE)),"")</f>
        <v/>
      </c>
      <c r="E1242" s="100" t="str">
        <f>IFERROR(INDEX('INPUT DATA'!D$5:D$600,MATCH($B1242,'INPUT DATA'!$A$5:$A$600,FALSE)),"")</f>
        <v/>
      </c>
      <c r="F1242" s="100" t="str">
        <f>IFERROR(INDEX('INPUT DATA'!E$5:E$600,MATCH($B1242,'INPUT DATA'!$A$5:$A$600,FALSE)),"")</f>
        <v/>
      </c>
      <c r="G1242" s="100" t="str">
        <f>IFERROR(INDEX($LD$4:$LD$18,MATCH('INPUT DATA'!F244,$LC$4:$LC$18,1)),"")</f>
        <v/>
      </c>
      <c r="H1242" s="100" t="str">
        <f>IFERROR(INDEX('INPUT DATA'!G$6:G$600,MATCH($B1242,'INPUT DATA'!$A$5:$A$600,FALSE)),"")</f>
        <v/>
      </c>
      <c r="I1242" s="100" t="str">
        <f>IFERROR(INDEX('INPUT DATA'!H$5:H$600,MATCH($B1242,'INPUT DATA'!$A$5:$A$600,FALSE)),"")</f>
        <v/>
      </c>
      <c r="J1242" s="100" t="str">
        <f>IFERROR(INDEX($LD$4:$LD$18,MATCH('INPUT DATA'!I244,$LC$4:$LC$18,1)),"")</f>
        <v/>
      </c>
      <c r="K1242" s="100" t="str">
        <f>IFERROR(INDEX('INPUT DATA'!J$5:J$600,MATCH($B1242,'INPUT DATA'!$A$5:$A$600,FALSE)),"")</f>
        <v/>
      </c>
      <c r="L1242" s="100" t="str">
        <f>IFERROR(INDEX('INPUT DATA'!K$5:K$600,MATCH($B1242,'INPUT DATA'!$A$5:$A$600,FALSE)),"")</f>
        <v/>
      </c>
      <c r="M1242" s="100" t="str">
        <f>IFERROR(INDEX($LD$4:$LD$18,MATCH('INPUT DATA'!L244,$LC$4:$LC$18,1)),"")</f>
        <v/>
      </c>
      <c r="N1242" s="100" t="str">
        <f>IFERROR(INDEX('INPUT DATA'!M$5:M$600,MATCH($B1242,'INPUT DATA'!$A$5:$A$600,FALSE)),"")</f>
        <v/>
      </c>
      <c r="O1242" s="100" t="str">
        <f>IFERROR(INDEX('INPUT DATA'!N$5:N$600,MATCH($B1242,'INPUT DATA'!$A$5:$A$600,FALSE)),"")</f>
        <v/>
      </c>
      <c r="P1242" s="100" t="str">
        <f>IFERROR(INDEX($LD$4:$LD$18,MATCH('INPUT DATA'!O244,$LC$4:$LC$18,1)),"")</f>
        <v/>
      </c>
      <c r="Q1242" s="100" t="str">
        <f>IFERROR(INDEX('INPUT DATA'!P$5:P$600,MATCH($B1242,'INPUT DATA'!$A$5:$A$600,FALSE)),"")</f>
        <v/>
      </c>
      <c r="R1242" s="100" t="str">
        <f>IFERROR(INDEX('INPUT DATA'!Q$5:Q$600,MATCH($B1242,'INPUT DATA'!$A$5:$A$600,FALSE)),"")</f>
        <v/>
      </c>
      <c r="S1242" s="100" t="str">
        <f>IFERROR(INDEX($LD$4:$LD$18,MATCH('INPUT DATA'!R244,$LC$4:$LC$18,1)),"")</f>
        <v/>
      </c>
      <c r="T1242" s="100" t="str">
        <f>IFERROR(INDEX('INPUT DATA'!S$5:S$600,MATCH($B1242,'INPUT DATA'!$A$5:$A$600,FALSE)),"")</f>
        <v/>
      </c>
      <c r="U1242" s="100" t="str">
        <f>IFERROR(INDEX('INPUT DATA'!T$5:T$600,MATCH($B1242,'INPUT DATA'!$A$5:$A$600,FALSE)),"")</f>
        <v/>
      </c>
      <c r="V1242" s="100" t="str">
        <f>IFERROR(INDEX($LD$4:$LD$18,MATCH('INPUT DATA'!U244,$LC$4:$LC$18,1)),"")</f>
        <v/>
      </c>
      <c r="W1242" s="100" t="str">
        <f>IFERROR(INDEX('INPUT DATA'!V$5:V$600,MATCH($B1242,'INPUT DATA'!$A$5:$A$600,FALSE)),"")</f>
        <v/>
      </c>
      <c r="X1242" s="100" t="str">
        <f>IFERROR(INDEX('INPUT DATA'!W$5:W$600,MATCH($B1242,'INPUT DATA'!$A$5:$A$600,FALSE)),"")</f>
        <v/>
      </c>
      <c r="Y1242" s="100" t="str">
        <f>IFERROR(INDEX('INPUT DATA'!X$5:X$600,MATCH($B1242,'INPUT DATA'!$A$5:$A$600,FALSE)),"")</f>
        <v/>
      </c>
      <c r="Z1242" s="100" t="str">
        <f>IFERROR(INDEX('INPUT DATA'!Y$5:Y$600,MATCH($B1242,'INPUT DATA'!$A$5:$A$600,FALSE)),"")</f>
        <v/>
      </c>
      <c r="AA1242" s="100" t="str">
        <f>IFERROR(INDEX('INPUT DATA'!Z$5:Z$600,MATCH($B1242,'INPUT DATA'!$A$5:$A$600,FALSE)),"")</f>
        <v/>
      </c>
      <c r="AB1242" s="100" t="str">
        <f>IFERROR(INDEX('INPUT DATA'!AA$5:AA$600,MATCH($B1242,'INPUT DATA'!$A$5:$A$600,FALSE)),"")</f>
        <v/>
      </c>
    </row>
    <row r="1243" spans="2:28" ht="15" customHeight="1" x14ac:dyDescent="0.25">
      <c r="B1243" s="115" t="str">
        <f>IF('INPUT INF'!A243="","",IF('INPUT INF'!E243="DROP","",'INPUT INF'!A243))</f>
        <v/>
      </c>
      <c r="C1243" s="115" t="str">
        <f>IFERROR(INDEX('INPUT INF'!B243:B841,MATCH(B1243,'INPUT INF'!A243:A841,FALSE)),"")</f>
        <v/>
      </c>
      <c r="E1243" s="100" t="str">
        <f>IFERROR(INDEX('INPUT DATA'!D$5:D$600,MATCH($B1243,'INPUT DATA'!$A$5:$A$600,FALSE)),"")</f>
        <v/>
      </c>
      <c r="F1243" s="100" t="str">
        <f>IFERROR(INDEX('INPUT DATA'!E$5:E$600,MATCH($B1243,'INPUT DATA'!$A$5:$A$600,FALSE)),"")</f>
        <v/>
      </c>
      <c r="G1243" s="100" t="str">
        <f>IFERROR(INDEX($LD$4:$LD$18,MATCH('INPUT DATA'!F245,$LC$4:$LC$18,1)),"")</f>
        <v/>
      </c>
      <c r="H1243" s="100" t="str">
        <f>IFERROR(INDEX('INPUT DATA'!G$6:G$600,MATCH($B1243,'INPUT DATA'!$A$5:$A$600,FALSE)),"")</f>
        <v/>
      </c>
      <c r="I1243" s="100" t="str">
        <f>IFERROR(INDEX('INPUT DATA'!H$5:H$600,MATCH($B1243,'INPUT DATA'!$A$5:$A$600,FALSE)),"")</f>
        <v/>
      </c>
      <c r="J1243" s="100" t="str">
        <f>IFERROR(INDEX($LD$4:$LD$18,MATCH('INPUT DATA'!I245,$LC$4:$LC$18,1)),"")</f>
        <v/>
      </c>
      <c r="K1243" s="100" t="str">
        <f>IFERROR(INDEX('INPUT DATA'!J$5:J$600,MATCH($B1243,'INPUT DATA'!$A$5:$A$600,FALSE)),"")</f>
        <v/>
      </c>
      <c r="L1243" s="100" t="str">
        <f>IFERROR(INDEX('INPUT DATA'!K$5:K$600,MATCH($B1243,'INPUT DATA'!$A$5:$A$600,FALSE)),"")</f>
        <v/>
      </c>
      <c r="M1243" s="100" t="str">
        <f>IFERROR(INDEX($LD$4:$LD$18,MATCH('INPUT DATA'!L245,$LC$4:$LC$18,1)),"")</f>
        <v/>
      </c>
      <c r="N1243" s="100" t="str">
        <f>IFERROR(INDEX('INPUT DATA'!M$5:M$600,MATCH($B1243,'INPUT DATA'!$A$5:$A$600,FALSE)),"")</f>
        <v/>
      </c>
      <c r="O1243" s="100" t="str">
        <f>IFERROR(INDEX('INPUT DATA'!N$5:N$600,MATCH($B1243,'INPUT DATA'!$A$5:$A$600,FALSE)),"")</f>
        <v/>
      </c>
      <c r="P1243" s="100" t="str">
        <f>IFERROR(INDEX($LD$4:$LD$18,MATCH('INPUT DATA'!O245,$LC$4:$LC$18,1)),"")</f>
        <v/>
      </c>
      <c r="Q1243" s="100" t="str">
        <f>IFERROR(INDEX('INPUT DATA'!P$5:P$600,MATCH($B1243,'INPUT DATA'!$A$5:$A$600,FALSE)),"")</f>
        <v/>
      </c>
      <c r="R1243" s="100" t="str">
        <f>IFERROR(INDEX('INPUT DATA'!Q$5:Q$600,MATCH($B1243,'INPUT DATA'!$A$5:$A$600,FALSE)),"")</f>
        <v/>
      </c>
      <c r="S1243" s="100" t="str">
        <f>IFERROR(INDEX($LD$4:$LD$18,MATCH('INPUT DATA'!R245,$LC$4:$LC$18,1)),"")</f>
        <v/>
      </c>
      <c r="T1243" s="100" t="str">
        <f>IFERROR(INDEX('INPUT DATA'!S$5:S$600,MATCH($B1243,'INPUT DATA'!$A$5:$A$600,FALSE)),"")</f>
        <v/>
      </c>
      <c r="U1243" s="100" t="str">
        <f>IFERROR(INDEX('INPUT DATA'!T$5:T$600,MATCH($B1243,'INPUT DATA'!$A$5:$A$600,FALSE)),"")</f>
        <v/>
      </c>
      <c r="V1243" s="100" t="str">
        <f>IFERROR(INDEX($LD$4:$LD$18,MATCH('INPUT DATA'!U245,$LC$4:$LC$18,1)),"")</f>
        <v/>
      </c>
      <c r="W1243" s="100" t="str">
        <f>IFERROR(INDEX('INPUT DATA'!V$5:V$600,MATCH($B1243,'INPUT DATA'!$A$5:$A$600,FALSE)),"")</f>
        <v/>
      </c>
      <c r="X1243" s="100" t="str">
        <f>IFERROR(INDEX('INPUT DATA'!W$5:W$600,MATCH($B1243,'INPUT DATA'!$A$5:$A$600,FALSE)),"")</f>
        <v/>
      </c>
      <c r="Y1243" s="100" t="str">
        <f>IFERROR(INDEX('INPUT DATA'!X$5:X$600,MATCH($B1243,'INPUT DATA'!$A$5:$A$600,FALSE)),"")</f>
        <v/>
      </c>
      <c r="Z1243" s="100" t="str">
        <f>IFERROR(INDEX('INPUT DATA'!Y$5:Y$600,MATCH($B1243,'INPUT DATA'!$A$5:$A$600,FALSE)),"")</f>
        <v/>
      </c>
      <c r="AA1243" s="100" t="str">
        <f>IFERROR(INDEX('INPUT DATA'!Z$5:Z$600,MATCH($B1243,'INPUT DATA'!$A$5:$A$600,FALSE)),"")</f>
        <v/>
      </c>
      <c r="AB1243" s="100" t="str">
        <f>IFERROR(INDEX('INPUT DATA'!AA$5:AA$600,MATCH($B1243,'INPUT DATA'!$A$5:$A$600,FALSE)),"")</f>
        <v/>
      </c>
    </row>
    <row r="1244" spans="2:28" ht="15" customHeight="1" x14ac:dyDescent="0.25">
      <c r="B1244" s="115" t="str">
        <f>IF('INPUT INF'!A244="","",IF('INPUT INF'!E244="DROP","",'INPUT INF'!A244))</f>
        <v/>
      </c>
      <c r="C1244" s="115" t="str">
        <f>IFERROR(INDEX('INPUT INF'!B244:B842,MATCH(B1244,'INPUT INF'!A244:A842,FALSE)),"")</f>
        <v/>
      </c>
      <c r="E1244" s="100" t="str">
        <f>IFERROR(INDEX('INPUT DATA'!D$5:D$600,MATCH($B1244,'INPUT DATA'!$A$5:$A$600,FALSE)),"")</f>
        <v/>
      </c>
      <c r="F1244" s="100" t="str">
        <f>IFERROR(INDEX('INPUT DATA'!E$5:E$600,MATCH($B1244,'INPUT DATA'!$A$5:$A$600,FALSE)),"")</f>
        <v/>
      </c>
      <c r="G1244" s="100" t="str">
        <f>IFERROR(INDEX($LD$4:$LD$18,MATCH('INPUT DATA'!F246,$LC$4:$LC$18,1)),"")</f>
        <v/>
      </c>
      <c r="H1244" s="100" t="str">
        <f>IFERROR(INDEX('INPUT DATA'!G$6:G$600,MATCH($B1244,'INPUT DATA'!$A$5:$A$600,FALSE)),"")</f>
        <v/>
      </c>
      <c r="I1244" s="100" t="str">
        <f>IFERROR(INDEX('INPUT DATA'!H$5:H$600,MATCH($B1244,'INPUT DATA'!$A$5:$A$600,FALSE)),"")</f>
        <v/>
      </c>
      <c r="J1244" s="100" t="str">
        <f>IFERROR(INDEX($LD$4:$LD$18,MATCH('INPUT DATA'!I246,$LC$4:$LC$18,1)),"")</f>
        <v/>
      </c>
      <c r="K1244" s="100" t="str">
        <f>IFERROR(INDEX('INPUT DATA'!J$5:J$600,MATCH($B1244,'INPUT DATA'!$A$5:$A$600,FALSE)),"")</f>
        <v/>
      </c>
      <c r="L1244" s="100" t="str">
        <f>IFERROR(INDEX('INPUT DATA'!K$5:K$600,MATCH($B1244,'INPUT DATA'!$A$5:$A$600,FALSE)),"")</f>
        <v/>
      </c>
      <c r="M1244" s="100" t="str">
        <f>IFERROR(INDEX($LD$4:$LD$18,MATCH('INPUT DATA'!L246,$LC$4:$LC$18,1)),"")</f>
        <v/>
      </c>
      <c r="N1244" s="100" t="str">
        <f>IFERROR(INDEX('INPUT DATA'!M$5:M$600,MATCH($B1244,'INPUT DATA'!$A$5:$A$600,FALSE)),"")</f>
        <v/>
      </c>
      <c r="O1244" s="100" t="str">
        <f>IFERROR(INDEX('INPUT DATA'!N$5:N$600,MATCH($B1244,'INPUT DATA'!$A$5:$A$600,FALSE)),"")</f>
        <v/>
      </c>
      <c r="P1244" s="100" t="str">
        <f>IFERROR(INDEX($LD$4:$LD$18,MATCH('INPUT DATA'!O246,$LC$4:$LC$18,1)),"")</f>
        <v/>
      </c>
      <c r="Q1244" s="100" t="str">
        <f>IFERROR(INDEX('INPUT DATA'!P$5:P$600,MATCH($B1244,'INPUT DATA'!$A$5:$A$600,FALSE)),"")</f>
        <v/>
      </c>
      <c r="R1244" s="100" t="str">
        <f>IFERROR(INDEX('INPUT DATA'!Q$5:Q$600,MATCH($B1244,'INPUT DATA'!$A$5:$A$600,FALSE)),"")</f>
        <v/>
      </c>
      <c r="S1244" s="100" t="str">
        <f>IFERROR(INDEX($LD$4:$LD$18,MATCH('INPUT DATA'!R246,$LC$4:$LC$18,1)),"")</f>
        <v/>
      </c>
      <c r="T1244" s="100" t="str">
        <f>IFERROR(INDEX('INPUT DATA'!S$5:S$600,MATCH($B1244,'INPUT DATA'!$A$5:$A$600,FALSE)),"")</f>
        <v/>
      </c>
      <c r="U1244" s="100" t="str">
        <f>IFERROR(INDEX('INPUT DATA'!T$5:T$600,MATCH($B1244,'INPUT DATA'!$A$5:$A$600,FALSE)),"")</f>
        <v/>
      </c>
      <c r="V1244" s="100" t="str">
        <f>IFERROR(INDEX($LD$4:$LD$18,MATCH('INPUT DATA'!U246,$LC$4:$LC$18,1)),"")</f>
        <v/>
      </c>
      <c r="W1244" s="100" t="str">
        <f>IFERROR(INDEX('INPUT DATA'!V$5:V$600,MATCH($B1244,'INPUT DATA'!$A$5:$A$600,FALSE)),"")</f>
        <v/>
      </c>
      <c r="X1244" s="100" t="str">
        <f>IFERROR(INDEX('INPUT DATA'!W$5:W$600,MATCH($B1244,'INPUT DATA'!$A$5:$A$600,FALSE)),"")</f>
        <v/>
      </c>
      <c r="Y1244" s="100" t="str">
        <f>IFERROR(INDEX('INPUT DATA'!X$5:X$600,MATCH($B1244,'INPUT DATA'!$A$5:$A$600,FALSE)),"")</f>
        <v/>
      </c>
      <c r="Z1244" s="100" t="str">
        <f>IFERROR(INDEX('INPUT DATA'!Y$5:Y$600,MATCH($B1244,'INPUT DATA'!$A$5:$A$600,FALSE)),"")</f>
        <v/>
      </c>
      <c r="AA1244" s="100" t="str">
        <f>IFERROR(INDEX('INPUT DATA'!Z$5:Z$600,MATCH($B1244,'INPUT DATA'!$A$5:$A$600,FALSE)),"")</f>
        <v/>
      </c>
      <c r="AB1244" s="100" t="str">
        <f>IFERROR(INDEX('INPUT DATA'!AA$5:AA$600,MATCH($B1244,'INPUT DATA'!$A$5:$A$600,FALSE)),"")</f>
        <v/>
      </c>
    </row>
    <row r="1245" spans="2:28" ht="15" customHeight="1" x14ac:dyDescent="0.25">
      <c r="B1245" s="115" t="str">
        <f>IF('INPUT INF'!A245="","",IF('INPUT INF'!E245="DROP","",'INPUT INF'!A245))</f>
        <v/>
      </c>
      <c r="C1245" s="115" t="str">
        <f>IFERROR(INDEX('INPUT INF'!B245:B843,MATCH(B1245,'INPUT INF'!A245:A843,FALSE)),"")</f>
        <v/>
      </c>
      <c r="E1245" s="100" t="str">
        <f>IFERROR(INDEX('INPUT DATA'!D$5:D$600,MATCH($B1245,'INPUT DATA'!$A$5:$A$600,FALSE)),"")</f>
        <v/>
      </c>
      <c r="F1245" s="100" t="str">
        <f>IFERROR(INDEX('INPUT DATA'!E$5:E$600,MATCH($B1245,'INPUT DATA'!$A$5:$A$600,FALSE)),"")</f>
        <v/>
      </c>
      <c r="G1245" s="100" t="str">
        <f>IFERROR(INDEX($LD$4:$LD$18,MATCH('INPUT DATA'!F247,$LC$4:$LC$18,1)),"")</f>
        <v/>
      </c>
      <c r="H1245" s="100" t="str">
        <f>IFERROR(INDEX('INPUT DATA'!G$6:G$600,MATCH($B1245,'INPUT DATA'!$A$5:$A$600,FALSE)),"")</f>
        <v/>
      </c>
      <c r="I1245" s="100" t="str">
        <f>IFERROR(INDEX('INPUT DATA'!H$5:H$600,MATCH($B1245,'INPUT DATA'!$A$5:$A$600,FALSE)),"")</f>
        <v/>
      </c>
      <c r="J1245" s="100" t="str">
        <f>IFERROR(INDEX($LD$4:$LD$18,MATCH('INPUT DATA'!I247,$LC$4:$LC$18,1)),"")</f>
        <v/>
      </c>
      <c r="K1245" s="100" t="str">
        <f>IFERROR(INDEX('INPUT DATA'!J$5:J$600,MATCH($B1245,'INPUT DATA'!$A$5:$A$600,FALSE)),"")</f>
        <v/>
      </c>
      <c r="L1245" s="100" t="str">
        <f>IFERROR(INDEX('INPUT DATA'!K$5:K$600,MATCH($B1245,'INPUT DATA'!$A$5:$A$600,FALSE)),"")</f>
        <v/>
      </c>
      <c r="M1245" s="100" t="str">
        <f>IFERROR(INDEX($LD$4:$LD$18,MATCH('INPUT DATA'!L247,$LC$4:$LC$18,1)),"")</f>
        <v/>
      </c>
      <c r="N1245" s="100" t="str">
        <f>IFERROR(INDEX('INPUT DATA'!M$5:M$600,MATCH($B1245,'INPUT DATA'!$A$5:$A$600,FALSE)),"")</f>
        <v/>
      </c>
      <c r="O1245" s="100" t="str">
        <f>IFERROR(INDEX('INPUT DATA'!N$5:N$600,MATCH($B1245,'INPUT DATA'!$A$5:$A$600,FALSE)),"")</f>
        <v/>
      </c>
      <c r="P1245" s="100" t="str">
        <f>IFERROR(INDEX($LD$4:$LD$18,MATCH('INPUT DATA'!O247,$LC$4:$LC$18,1)),"")</f>
        <v/>
      </c>
      <c r="Q1245" s="100" t="str">
        <f>IFERROR(INDEX('INPUT DATA'!P$5:P$600,MATCH($B1245,'INPUT DATA'!$A$5:$A$600,FALSE)),"")</f>
        <v/>
      </c>
      <c r="R1245" s="100" t="str">
        <f>IFERROR(INDEX('INPUT DATA'!Q$5:Q$600,MATCH($B1245,'INPUT DATA'!$A$5:$A$600,FALSE)),"")</f>
        <v/>
      </c>
      <c r="S1245" s="100" t="str">
        <f>IFERROR(INDEX($LD$4:$LD$18,MATCH('INPUT DATA'!R247,$LC$4:$LC$18,1)),"")</f>
        <v/>
      </c>
      <c r="T1245" s="100" t="str">
        <f>IFERROR(INDEX('INPUT DATA'!S$5:S$600,MATCH($B1245,'INPUT DATA'!$A$5:$A$600,FALSE)),"")</f>
        <v/>
      </c>
      <c r="U1245" s="100" t="str">
        <f>IFERROR(INDEX('INPUT DATA'!T$5:T$600,MATCH($B1245,'INPUT DATA'!$A$5:$A$600,FALSE)),"")</f>
        <v/>
      </c>
      <c r="V1245" s="100" t="str">
        <f>IFERROR(INDEX($LD$4:$LD$18,MATCH('INPUT DATA'!U247,$LC$4:$LC$18,1)),"")</f>
        <v/>
      </c>
      <c r="W1245" s="100" t="str">
        <f>IFERROR(INDEX('INPUT DATA'!V$5:V$600,MATCH($B1245,'INPUT DATA'!$A$5:$A$600,FALSE)),"")</f>
        <v/>
      </c>
      <c r="X1245" s="100" t="str">
        <f>IFERROR(INDEX('INPUT DATA'!W$5:W$600,MATCH($B1245,'INPUT DATA'!$A$5:$A$600,FALSE)),"")</f>
        <v/>
      </c>
      <c r="Y1245" s="100" t="str">
        <f>IFERROR(INDEX('INPUT DATA'!X$5:X$600,MATCH($B1245,'INPUT DATA'!$A$5:$A$600,FALSE)),"")</f>
        <v/>
      </c>
      <c r="Z1245" s="100" t="str">
        <f>IFERROR(INDEX('INPUT DATA'!Y$5:Y$600,MATCH($B1245,'INPUT DATA'!$A$5:$A$600,FALSE)),"")</f>
        <v/>
      </c>
      <c r="AA1245" s="100" t="str">
        <f>IFERROR(INDEX('INPUT DATA'!Z$5:Z$600,MATCH($B1245,'INPUT DATA'!$A$5:$A$600,FALSE)),"")</f>
        <v/>
      </c>
      <c r="AB1245" s="100" t="str">
        <f>IFERROR(INDEX('INPUT DATA'!AA$5:AA$600,MATCH($B1245,'INPUT DATA'!$A$5:$A$600,FALSE)),"")</f>
        <v/>
      </c>
    </row>
    <row r="1246" spans="2:28" ht="15" customHeight="1" x14ac:dyDescent="0.25">
      <c r="B1246" s="115" t="str">
        <f>IF('INPUT INF'!A246="","",IF('INPUT INF'!E246="DROP","",'INPUT INF'!A246))</f>
        <v/>
      </c>
      <c r="C1246" s="115" t="str">
        <f>IFERROR(INDEX('INPUT INF'!B246:B844,MATCH(B1246,'INPUT INF'!A246:A844,FALSE)),"")</f>
        <v/>
      </c>
      <c r="E1246" s="100" t="str">
        <f>IFERROR(INDEX('INPUT DATA'!D$5:D$600,MATCH($B1246,'INPUT DATA'!$A$5:$A$600,FALSE)),"")</f>
        <v/>
      </c>
      <c r="F1246" s="100" t="str">
        <f>IFERROR(INDEX('INPUT DATA'!E$5:E$600,MATCH($B1246,'INPUT DATA'!$A$5:$A$600,FALSE)),"")</f>
        <v/>
      </c>
      <c r="G1246" s="100" t="str">
        <f>IFERROR(INDEX($LD$4:$LD$18,MATCH('INPUT DATA'!F248,$LC$4:$LC$18,1)),"")</f>
        <v/>
      </c>
      <c r="H1246" s="100" t="str">
        <f>IFERROR(INDEX('INPUT DATA'!G$6:G$600,MATCH($B1246,'INPUT DATA'!$A$5:$A$600,FALSE)),"")</f>
        <v/>
      </c>
      <c r="I1246" s="100" t="str">
        <f>IFERROR(INDEX('INPUT DATA'!H$5:H$600,MATCH($B1246,'INPUT DATA'!$A$5:$A$600,FALSE)),"")</f>
        <v/>
      </c>
      <c r="J1246" s="100" t="str">
        <f>IFERROR(INDEX($LD$4:$LD$18,MATCH('INPUT DATA'!I248,$LC$4:$LC$18,1)),"")</f>
        <v/>
      </c>
      <c r="K1246" s="100" t="str">
        <f>IFERROR(INDEX('INPUT DATA'!J$5:J$600,MATCH($B1246,'INPUT DATA'!$A$5:$A$600,FALSE)),"")</f>
        <v/>
      </c>
      <c r="L1246" s="100" t="str">
        <f>IFERROR(INDEX('INPUT DATA'!K$5:K$600,MATCH($B1246,'INPUT DATA'!$A$5:$A$600,FALSE)),"")</f>
        <v/>
      </c>
      <c r="M1246" s="100" t="str">
        <f>IFERROR(INDEX($LD$4:$LD$18,MATCH('INPUT DATA'!L248,$LC$4:$LC$18,1)),"")</f>
        <v/>
      </c>
      <c r="N1246" s="100" t="str">
        <f>IFERROR(INDEX('INPUT DATA'!M$5:M$600,MATCH($B1246,'INPUT DATA'!$A$5:$A$600,FALSE)),"")</f>
        <v/>
      </c>
      <c r="O1246" s="100" t="str">
        <f>IFERROR(INDEX('INPUT DATA'!N$5:N$600,MATCH($B1246,'INPUT DATA'!$A$5:$A$600,FALSE)),"")</f>
        <v/>
      </c>
      <c r="P1246" s="100" t="str">
        <f>IFERROR(INDEX($LD$4:$LD$18,MATCH('INPUT DATA'!O248,$LC$4:$LC$18,1)),"")</f>
        <v/>
      </c>
      <c r="Q1246" s="100" t="str">
        <f>IFERROR(INDEX('INPUT DATA'!P$5:P$600,MATCH($B1246,'INPUT DATA'!$A$5:$A$600,FALSE)),"")</f>
        <v/>
      </c>
      <c r="R1246" s="100" t="str">
        <f>IFERROR(INDEX('INPUT DATA'!Q$5:Q$600,MATCH($B1246,'INPUT DATA'!$A$5:$A$600,FALSE)),"")</f>
        <v/>
      </c>
      <c r="S1246" s="100" t="str">
        <f>IFERROR(INDEX($LD$4:$LD$18,MATCH('INPUT DATA'!R248,$LC$4:$LC$18,1)),"")</f>
        <v/>
      </c>
      <c r="T1246" s="100" t="str">
        <f>IFERROR(INDEX('INPUT DATA'!S$5:S$600,MATCH($B1246,'INPUT DATA'!$A$5:$A$600,FALSE)),"")</f>
        <v/>
      </c>
      <c r="U1246" s="100" t="str">
        <f>IFERROR(INDEX('INPUT DATA'!T$5:T$600,MATCH($B1246,'INPUT DATA'!$A$5:$A$600,FALSE)),"")</f>
        <v/>
      </c>
      <c r="V1246" s="100" t="str">
        <f>IFERROR(INDEX($LD$4:$LD$18,MATCH('INPUT DATA'!U248,$LC$4:$LC$18,1)),"")</f>
        <v/>
      </c>
      <c r="W1246" s="100" t="str">
        <f>IFERROR(INDEX('INPUT DATA'!V$5:V$600,MATCH($B1246,'INPUT DATA'!$A$5:$A$600,FALSE)),"")</f>
        <v/>
      </c>
      <c r="X1246" s="100" t="str">
        <f>IFERROR(INDEX('INPUT DATA'!W$5:W$600,MATCH($B1246,'INPUT DATA'!$A$5:$A$600,FALSE)),"")</f>
        <v/>
      </c>
      <c r="Y1246" s="100" t="str">
        <f>IFERROR(INDEX('INPUT DATA'!X$5:X$600,MATCH($B1246,'INPUT DATA'!$A$5:$A$600,FALSE)),"")</f>
        <v/>
      </c>
      <c r="Z1246" s="100" t="str">
        <f>IFERROR(INDEX('INPUT DATA'!Y$5:Y$600,MATCH($B1246,'INPUT DATA'!$A$5:$A$600,FALSE)),"")</f>
        <v/>
      </c>
      <c r="AA1246" s="100" t="str">
        <f>IFERROR(INDEX('INPUT DATA'!Z$5:Z$600,MATCH($B1246,'INPUT DATA'!$A$5:$A$600,FALSE)),"")</f>
        <v/>
      </c>
      <c r="AB1246" s="100" t="str">
        <f>IFERROR(INDEX('INPUT DATA'!AA$5:AA$600,MATCH($B1246,'INPUT DATA'!$A$5:$A$600,FALSE)),"")</f>
        <v/>
      </c>
    </row>
    <row r="1247" spans="2:28" ht="15" customHeight="1" x14ac:dyDescent="0.25">
      <c r="B1247" s="115" t="str">
        <f>IF('INPUT INF'!A247="","",IF('INPUT INF'!E247="DROP","",'INPUT INF'!A247))</f>
        <v/>
      </c>
      <c r="C1247" s="115" t="str">
        <f>IFERROR(INDEX('INPUT INF'!B247:B845,MATCH(B1247,'INPUT INF'!A247:A845,FALSE)),"")</f>
        <v/>
      </c>
      <c r="E1247" s="100" t="str">
        <f>IFERROR(INDEX('INPUT DATA'!D$5:D$600,MATCH($B1247,'INPUT DATA'!$A$5:$A$600,FALSE)),"")</f>
        <v/>
      </c>
      <c r="F1247" s="100" t="str">
        <f>IFERROR(INDEX('INPUT DATA'!E$5:E$600,MATCH($B1247,'INPUT DATA'!$A$5:$A$600,FALSE)),"")</f>
        <v/>
      </c>
      <c r="G1247" s="100" t="str">
        <f>IFERROR(INDEX($LD$4:$LD$18,MATCH('INPUT DATA'!F249,$LC$4:$LC$18,1)),"")</f>
        <v/>
      </c>
      <c r="H1247" s="100" t="str">
        <f>IFERROR(INDEX('INPUT DATA'!G$6:G$600,MATCH($B1247,'INPUT DATA'!$A$5:$A$600,FALSE)),"")</f>
        <v/>
      </c>
      <c r="I1247" s="100" t="str">
        <f>IFERROR(INDEX('INPUT DATA'!H$5:H$600,MATCH($B1247,'INPUT DATA'!$A$5:$A$600,FALSE)),"")</f>
        <v/>
      </c>
      <c r="J1247" s="100" t="str">
        <f>IFERROR(INDEX($LD$4:$LD$18,MATCH('INPUT DATA'!I249,$LC$4:$LC$18,1)),"")</f>
        <v/>
      </c>
      <c r="K1247" s="100" t="str">
        <f>IFERROR(INDEX('INPUT DATA'!J$5:J$600,MATCH($B1247,'INPUT DATA'!$A$5:$A$600,FALSE)),"")</f>
        <v/>
      </c>
      <c r="L1247" s="100" t="str">
        <f>IFERROR(INDEX('INPUT DATA'!K$5:K$600,MATCH($B1247,'INPUT DATA'!$A$5:$A$600,FALSE)),"")</f>
        <v/>
      </c>
      <c r="M1247" s="100" t="str">
        <f>IFERROR(INDEX($LD$4:$LD$18,MATCH('INPUT DATA'!L249,$LC$4:$LC$18,1)),"")</f>
        <v/>
      </c>
      <c r="N1247" s="100" t="str">
        <f>IFERROR(INDEX('INPUT DATA'!M$5:M$600,MATCH($B1247,'INPUT DATA'!$A$5:$A$600,FALSE)),"")</f>
        <v/>
      </c>
      <c r="O1247" s="100" t="str">
        <f>IFERROR(INDEX('INPUT DATA'!N$5:N$600,MATCH($B1247,'INPUT DATA'!$A$5:$A$600,FALSE)),"")</f>
        <v/>
      </c>
      <c r="P1247" s="100" t="str">
        <f>IFERROR(INDEX($LD$4:$LD$18,MATCH('INPUT DATA'!O249,$LC$4:$LC$18,1)),"")</f>
        <v/>
      </c>
      <c r="Q1247" s="100" t="str">
        <f>IFERROR(INDEX('INPUT DATA'!P$5:P$600,MATCH($B1247,'INPUT DATA'!$A$5:$A$600,FALSE)),"")</f>
        <v/>
      </c>
      <c r="R1247" s="100" t="str">
        <f>IFERROR(INDEX('INPUT DATA'!Q$5:Q$600,MATCH($B1247,'INPUT DATA'!$A$5:$A$600,FALSE)),"")</f>
        <v/>
      </c>
      <c r="S1247" s="100" t="str">
        <f>IFERROR(INDEX($LD$4:$LD$18,MATCH('INPUT DATA'!R249,$LC$4:$LC$18,1)),"")</f>
        <v/>
      </c>
      <c r="T1247" s="100" t="str">
        <f>IFERROR(INDEX('INPUT DATA'!S$5:S$600,MATCH($B1247,'INPUT DATA'!$A$5:$A$600,FALSE)),"")</f>
        <v/>
      </c>
      <c r="U1247" s="100" t="str">
        <f>IFERROR(INDEX('INPUT DATA'!T$5:T$600,MATCH($B1247,'INPUT DATA'!$A$5:$A$600,FALSE)),"")</f>
        <v/>
      </c>
      <c r="V1247" s="100" t="str">
        <f>IFERROR(INDEX($LD$4:$LD$18,MATCH('INPUT DATA'!U249,$LC$4:$LC$18,1)),"")</f>
        <v/>
      </c>
      <c r="W1247" s="100" t="str">
        <f>IFERROR(INDEX('INPUT DATA'!V$5:V$600,MATCH($B1247,'INPUT DATA'!$A$5:$A$600,FALSE)),"")</f>
        <v/>
      </c>
      <c r="X1247" s="100" t="str">
        <f>IFERROR(INDEX('INPUT DATA'!W$5:W$600,MATCH($B1247,'INPUT DATA'!$A$5:$A$600,FALSE)),"")</f>
        <v/>
      </c>
      <c r="Y1247" s="100" t="str">
        <f>IFERROR(INDEX('INPUT DATA'!X$5:X$600,MATCH($B1247,'INPUT DATA'!$A$5:$A$600,FALSE)),"")</f>
        <v/>
      </c>
      <c r="Z1247" s="100" t="str">
        <f>IFERROR(INDEX('INPUT DATA'!Y$5:Y$600,MATCH($B1247,'INPUT DATA'!$A$5:$A$600,FALSE)),"")</f>
        <v/>
      </c>
      <c r="AA1247" s="100" t="str">
        <f>IFERROR(INDEX('INPUT DATA'!Z$5:Z$600,MATCH($B1247,'INPUT DATA'!$A$5:$A$600,FALSE)),"")</f>
        <v/>
      </c>
      <c r="AB1247" s="100" t="str">
        <f>IFERROR(INDEX('INPUT DATA'!AA$5:AA$600,MATCH($B1247,'INPUT DATA'!$A$5:$A$600,FALSE)),"")</f>
        <v/>
      </c>
    </row>
    <row r="1248" spans="2:28" ht="15" customHeight="1" x14ac:dyDescent="0.25">
      <c r="B1248" s="115" t="str">
        <f>IF('INPUT INF'!A248="","",IF('INPUT INF'!E248="DROP","",'INPUT INF'!A248))</f>
        <v/>
      </c>
      <c r="C1248" s="115" t="str">
        <f>IFERROR(INDEX('INPUT INF'!B248:B846,MATCH(B1248,'INPUT INF'!A248:A846,FALSE)),"")</f>
        <v/>
      </c>
      <c r="E1248" s="100" t="str">
        <f>IFERROR(INDEX('INPUT DATA'!D$5:D$600,MATCH($B1248,'INPUT DATA'!$A$5:$A$600,FALSE)),"")</f>
        <v/>
      </c>
      <c r="F1248" s="100" t="str">
        <f>IFERROR(INDEX('INPUT DATA'!E$5:E$600,MATCH($B1248,'INPUT DATA'!$A$5:$A$600,FALSE)),"")</f>
        <v/>
      </c>
      <c r="G1248" s="100" t="str">
        <f>IFERROR(INDEX($LD$4:$LD$18,MATCH('INPUT DATA'!F250,$LC$4:$LC$18,1)),"")</f>
        <v/>
      </c>
      <c r="H1248" s="100" t="str">
        <f>IFERROR(INDEX('INPUT DATA'!G$6:G$600,MATCH($B1248,'INPUT DATA'!$A$5:$A$600,FALSE)),"")</f>
        <v/>
      </c>
      <c r="I1248" s="100" t="str">
        <f>IFERROR(INDEX('INPUT DATA'!H$5:H$600,MATCH($B1248,'INPUT DATA'!$A$5:$A$600,FALSE)),"")</f>
        <v/>
      </c>
      <c r="J1248" s="100" t="str">
        <f>IFERROR(INDEX($LD$4:$LD$18,MATCH('INPUT DATA'!I250,$LC$4:$LC$18,1)),"")</f>
        <v/>
      </c>
      <c r="K1248" s="100" t="str">
        <f>IFERROR(INDEX('INPUT DATA'!J$5:J$600,MATCH($B1248,'INPUT DATA'!$A$5:$A$600,FALSE)),"")</f>
        <v/>
      </c>
      <c r="L1248" s="100" t="str">
        <f>IFERROR(INDEX('INPUT DATA'!K$5:K$600,MATCH($B1248,'INPUT DATA'!$A$5:$A$600,FALSE)),"")</f>
        <v/>
      </c>
      <c r="M1248" s="100" t="str">
        <f>IFERROR(INDEX($LD$4:$LD$18,MATCH('INPUT DATA'!L250,$LC$4:$LC$18,1)),"")</f>
        <v/>
      </c>
      <c r="N1248" s="100" t="str">
        <f>IFERROR(INDEX('INPUT DATA'!M$5:M$600,MATCH($B1248,'INPUT DATA'!$A$5:$A$600,FALSE)),"")</f>
        <v/>
      </c>
      <c r="O1248" s="100" t="str">
        <f>IFERROR(INDEX('INPUT DATA'!N$5:N$600,MATCH($B1248,'INPUT DATA'!$A$5:$A$600,FALSE)),"")</f>
        <v/>
      </c>
      <c r="P1248" s="100" t="str">
        <f>IFERROR(INDEX($LD$4:$LD$18,MATCH('INPUT DATA'!O250,$LC$4:$LC$18,1)),"")</f>
        <v/>
      </c>
      <c r="Q1248" s="100" t="str">
        <f>IFERROR(INDEX('INPUT DATA'!P$5:P$600,MATCH($B1248,'INPUT DATA'!$A$5:$A$600,FALSE)),"")</f>
        <v/>
      </c>
      <c r="R1248" s="100" t="str">
        <f>IFERROR(INDEX('INPUT DATA'!Q$5:Q$600,MATCH($B1248,'INPUT DATA'!$A$5:$A$600,FALSE)),"")</f>
        <v/>
      </c>
      <c r="S1248" s="100" t="str">
        <f>IFERROR(INDEX($LD$4:$LD$18,MATCH('INPUT DATA'!R250,$LC$4:$LC$18,1)),"")</f>
        <v/>
      </c>
      <c r="T1248" s="100" t="str">
        <f>IFERROR(INDEX('INPUT DATA'!S$5:S$600,MATCH($B1248,'INPUT DATA'!$A$5:$A$600,FALSE)),"")</f>
        <v/>
      </c>
      <c r="U1248" s="100" t="str">
        <f>IFERROR(INDEX('INPUT DATA'!T$5:T$600,MATCH($B1248,'INPUT DATA'!$A$5:$A$600,FALSE)),"")</f>
        <v/>
      </c>
      <c r="V1248" s="100" t="str">
        <f>IFERROR(INDEX($LD$4:$LD$18,MATCH('INPUT DATA'!U250,$LC$4:$LC$18,1)),"")</f>
        <v/>
      </c>
      <c r="W1248" s="100" t="str">
        <f>IFERROR(INDEX('INPUT DATA'!V$5:V$600,MATCH($B1248,'INPUT DATA'!$A$5:$A$600,FALSE)),"")</f>
        <v/>
      </c>
      <c r="X1248" s="100" t="str">
        <f>IFERROR(INDEX('INPUT DATA'!W$5:W$600,MATCH($B1248,'INPUT DATA'!$A$5:$A$600,FALSE)),"")</f>
        <v/>
      </c>
      <c r="Y1248" s="100" t="str">
        <f>IFERROR(INDEX('INPUT DATA'!X$5:X$600,MATCH($B1248,'INPUT DATA'!$A$5:$A$600,FALSE)),"")</f>
        <v/>
      </c>
      <c r="Z1248" s="100" t="str">
        <f>IFERROR(INDEX('INPUT DATA'!Y$5:Y$600,MATCH($B1248,'INPUT DATA'!$A$5:$A$600,FALSE)),"")</f>
        <v/>
      </c>
      <c r="AA1248" s="100" t="str">
        <f>IFERROR(INDEX('INPUT DATA'!Z$5:Z$600,MATCH($B1248,'INPUT DATA'!$A$5:$A$600,FALSE)),"")</f>
        <v/>
      </c>
      <c r="AB1248" s="100" t="str">
        <f>IFERROR(INDEX('INPUT DATA'!AA$5:AA$600,MATCH($B1248,'INPUT DATA'!$A$5:$A$600,FALSE)),"")</f>
        <v/>
      </c>
    </row>
    <row r="1249" spans="2:28" ht="15" customHeight="1" x14ac:dyDescent="0.25">
      <c r="B1249" s="115" t="str">
        <f>IF('INPUT INF'!A249="","",IF('INPUT INF'!E249="DROP","",'INPUT INF'!A249))</f>
        <v/>
      </c>
      <c r="C1249" s="115" t="str">
        <f>IFERROR(INDEX('INPUT INF'!B249:B847,MATCH(B1249,'INPUT INF'!A249:A847,FALSE)),"")</f>
        <v/>
      </c>
      <c r="E1249" s="100" t="str">
        <f>IFERROR(INDEX('INPUT DATA'!D$5:D$600,MATCH($B1249,'INPUT DATA'!$A$5:$A$600,FALSE)),"")</f>
        <v/>
      </c>
      <c r="F1249" s="100" t="str">
        <f>IFERROR(INDEX('INPUT DATA'!E$5:E$600,MATCH($B1249,'INPUT DATA'!$A$5:$A$600,FALSE)),"")</f>
        <v/>
      </c>
      <c r="G1249" s="100" t="str">
        <f>IFERROR(INDEX($LD$4:$LD$18,MATCH('INPUT DATA'!F251,$LC$4:$LC$18,1)),"")</f>
        <v/>
      </c>
      <c r="H1249" s="100" t="str">
        <f>IFERROR(INDEX('INPUT DATA'!G$6:G$600,MATCH($B1249,'INPUT DATA'!$A$5:$A$600,FALSE)),"")</f>
        <v/>
      </c>
      <c r="I1249" s="100" t="str">
        <f>IFERROR(INDEX('INPUT DATA'!H$5:H$600,MATCH($B1249,'INPUT DATA'!$A$5:$A$600,FALSE)),"")</f>
        <v/>
      </c>
      <c r="J1249" s="100" t="str">
        <f>IFERROR(INDEX($LD$4:$LD$18,MATCH('INPUT DATA'!I251,$LC$4:$LC$18,1)),"")</f>
        <v/>
      </c>
      <c r="K1249" s="100" t="str">
        <f>IFERROR(INDEX('INPUT DATA'!J$5:J$600,MATCH($B1249,'INPUT DATA'!$A$5:$A$600,FALSE)),"")</f>
        <v/>
      </c>
      <c r="L1249" s="100" t="str">
        <f>IFERROR(INDEX('INPUT DATA'!K$5:K$600,MATCH($B1249,'INPUT DATA'!$A$5:$A$600,FALSE)),"")</f>
        <v/>
      </c>
      <c r="M1249" s="100" t="str">
        <f>IFERROR(INDEX($LD$4:$LD$18,MATCH('INPUT DATA'!L251,$LC$4:$LC$18,1)),"")</f>
        <v/>
      </c>
      <c r="N1249" s="100" t="str">
        <f>IFERROR(INDEX('INPUT DATA'!M$5:M$600,MATCH($B1249,'INPUT DATA'!$A$5:$A$600,FALSE)),"")</f>
        <v/>
      </c>
      <c r="O1249" s="100" t="str">
        <f>IFERROR(INDEX('INPUT DATA'!N$5:N$600,MATCH($B1249,'INPUT DATA'!$A$5:$A$600,FALSE)),"")</f>
        <v/>
      </c>
      <c r="P1249" s="100" t="str">
        <f>IFERROR(INDEX($LD$4:$LD$18,MATCH('INPUT DATA'!O251,$LC$4:$LC$18,1)),"")</f>
        <v/>
      </c>
      <c r="Q1249" s="100" t="str">
        <f>IFERROR(INDEX('INPUT DATA'!P$5:P$600,MATCH($B1249,'INPUT DATA'!$A$5:$A$600,FALSE)),"")</f>
        <v/>
      </c>
      <c r="R1249" s="100" t="str">
        <f>IFERROR(INDEX('INPUT DATA'!Q$5:Q$600,MATCH($B1249,'INPUT DATA'!$A$5:$A$600,FALSE)),"")</f>
        <v/>
      </c>
      <c r="S1249" s="100" t="str">
        <f>IFERROR(INDEX($LD$4:$LD$18,MATCH('INPUT DATA'!R251,$LC$4:$LC$18,1)),"")</f>
        <v/>
      </c>
      <c r="T1249" s="100" t="str">
        <f>IFERROR(INDEX('INPUT DATA'!S$5:S$600,MATCH($B1249,'INPUT DATA'!$A$5:$A$600,FALSE)),"")</f>
        <v/>
      </c>
      <c r="U1249" s="100" t="str">
        <f>IFERROR(INDEX('INPUT DATA'!T$5:T$600,MATCH($B1249,'INPUT DATA'!$A$5:$A$600,FALSE)),"")</f>
        <v/>
      </c>
      <c r="V1249" s="100" t="str">
        <f>IFERROR(INDEX($LD$4:$LD$18,MATCH('INPUT DATA'!U251,$LC$4:$LC$18,1)),"")</f>
        <v/>
      </c>
      <c r="W1249" s="100" t="str">
        <f>IFERROR(INDEX('INPUT DATA'!V$5:V$600,MATCH($B1249,'INPUT DATA'!$A$5:$A$600,FALSE)),"")</f>
        <v/>
      </c>
      <c r="X1249" s="100" t="str">
        <f>IFERROR(INDEX('INPUT DATA'!W$5:W$600,MATCH($B1249,'INPUT DATA'!$A$5:$A$600,FALSE)),"")</f>
        <v/>
      </c>
      <c r="Y1249" s="100" t="str">
        <f>IFERROR(INDEX('INPUT DATA'!X$5:X$600,MATCH($B1249,'INPUT DATA'!$A$5:$A$600,FALSE)),"")</f>
        <v/>
      </c>
      <c r="Z1249" s="100" t="str">
        <f>IFERROR(INDEX('INPUT DATA'!Y$5:Y$600,MATCH($B1249,'INPUT DATA'!$A$5:$A$600,FALSE)),"")</f>
        <v/>
      </c>
      <c r="AA1249" s="100" t="str">
        <f>IFERROR(INDEX('INPUT DATA'!Z$5:Z$600,MATCH($B1249,'INPUT DATA'!$A$5:$A$600,FALSE)),"")</f>
        <v/>
      </c>
      <c r="AB1249" s="100" t="str">
        <f>IFERROR(INDEX('INPUT DATA'!AA$5:AA$600,MATCH($B1249,'INPUT DATA'!$A$5:$A$600,FALSE)),"")</f>
        <v/>
      </c>
    </row>
    <row r="1250" spans="2:28" ht="15" customHeight="1" x14ac:dyDescent="0.25">
      <c r="B1250" s="115" t="str">
        <f>IF('INPUT INF'!A250="","",IF('INPUT INF'!E250="DROP","",'INPUT INF'!A250))</f>
        <v/>
      </c>
      <c r="C1250" s="115" t="str">
        <f>IFERROR(INDEX('INPUT INF'!B250:B848,MATCH(B1250,'INPUT INF'!A250:A848,FALSE)),"")</f>
        <v/>
      </c>
      <c r="E1250" s="100" t="str">
        <f>IFERROR(INDEX('INPUT DATA'!D$5:D$600,MATCH($B1250,'INPUT DATA'!$A$5:$A$600,FALSE)),"")</f>
        <v/>
      </c>
      <c r="F1250" s="100" t="str">
        <f>IFERROR(INDEX('INPUT DATA'!E$5:E$600,MATCH($B1250,'INPUT DATA'!$A$5:$A$600,FALSE)),"")</f>
        <v/>
      </c>
      <c r="G1250" s="100" t="str">
        <f>IFERROR(INDEX($LD$4:$LD$18,MATCH('INPUT DATA'!F252,$LC$4:$LC$18,1)),"")</f>
        <v/>
      </c>
      <c r="H1250" s="100" t="str">
        <f>IFERROR(INDEX('INPUT DATA'!G$6:G$600,MATCH($B1250,'INPUT DATA'!$A$5:$A$600,FALSE)),"")</f>
        <v/>
      </c>
      <c r="I1250" s="100" t="str">
        <f>IFERROR(INDEX('INPUT DATA'!H$5:H$600,MATCH($B1250,'INPUT DATA'!$A$5:$A$600,FALSE)),"")</f>
        <v/>
      </c>
      <c r="J1250" s="100" t="str">
        <f>IFERROR(INDEX($LD$4:$LD$18,MATCH('INPUT DATA'!I252,$LC$4:$LC$18,1)),"")</f>
        <v/>
      </c>
      <c r="K1250" s="100" t="str">
        <f>IFERROR(INDEX('INPUT DATA'!J$5:J$600,MATCH($B1250,'INPUT DATA'!$A$5:$A$600,FALSE)),"")</f>
        <v/>
      </c>
      <c r="L1250" s="100" t="str">
        <f>IFERROR(INDEX('INPUT DATA'!K$5:K$600,MATCH($B1250,'INPUT DATA'!$A$5:$A$600,FALSE)),"")</f>
        <v/>
      </c>
      <c r="M1250" s="100" t="str">
        <f>IFERROR(INDEX($LD$4:$LD$18,MATCH('INPUT DATA'!L252,$LC$4:$LC$18,1)),"")</f>
        <v/>
      </c>
      <c r="N1250" s="100" t="str">
        <f>IFERROR(INDEX('INPUT DATA'!M$5:M$600,MATCH($B1250,'INPUT DATA'!$A$5:$A$600,FALSE)),"")</f>
        <v/>
      </c>
      <c r="O1250" s="100" t="str">
        <f>IFERROR(INDEX('INPUT DATA'!N$5:N$600,MATCH($B1250,'INPUT DATA'!$A$5:$A$600,FALSE)),"")</f>
        <v/>
      </c>
      <c r="P1250" s="100" t="str">
        <f>IFERROR(INDEX($LD$4:$LD$18,MATCH('INPUT DATA'!O252,$LC$4:$LC$18,1)),"")</f>
        <v/>
      </c>
      <c r="Q1250" s="100" t="str">
        <f>IFERROR(INDEX('INPUT DATA'!P$5:P$600,MATCH($B1250,'INPUT DATA'!$A$5:$A$600,FALSE)),"")</f>
        <v/>
      </c>
      <c r="R1250" s="100" t="str">
        <f>IFERROR(INDEX('INPUT DATA'!Q$5:Q$600,MATCH($B1250,'INPUT DATA'!$A$5:$A$600,FALSE)),"")</f>
        <v/>
      </c>
      <c r="S1250" s="100" t="str">
        <f>IFERROR(INDEX($LD$4:$LD$18,MATCH('INPUT DATA'!R252,$LC$4:$LC$18,1)),"")</f>
        <v/>
      </c>
      <c r="T1250" s="100" t="str">
        <f>IFERROR(INDEX('INPUT DATA'!S$5:S$600,MATCH($B1250,'INPUT DATA'!$A$5:$A$600,FALSE)),"")</f>
        <v/>
      </c>
      <c r="U1250" s="100" t="str">
        <f>IFERROR(INDEX('INPUT DATA'!T$5:T$600,MATCH($B1250,'INPUT DATA'!$A$5:$A$600,FALSE)),"")</f>
        <v/>
      </c>
      <c r="V1250" s="100" t="str">
        <f>IFERROR(INDEX($LD$4:$LD$18,MATCH('INPUT DATA'!U252,$LC$4:$LC$18,1)),"")</f>
        <v/>
      </c>
      <c r="W1250" s="100" t="str">
        <f>IFERROR(INDEX('INPUT DATA'!V$5:V$600,MATCH($B1250,'INPUT DATA'!$A$5:$A$600,FALSE)),"")</f>
        <v/>
      </c>
      <c r="X1250" s="100" t="str">
        <f>IFERROR(INDEX('INPUT DATA'!W$5:W$600,MATCH($B1250,'INPUT DATA'!$A$5:$A$600,FALSE)),"")</f>
        <v/>
      </c>
      <c r="Y1250" s="100" t="str">
        <f>IFERROR(INDEX('INPUT DATA'!X$5:X$600,MATCH($B1250,'INPUT DATA'!$A$5:$A$600,FALSE)),"")</f>
        <v/>
      </c>
      <c r="Z1250" s="100" t="str">
        <f>IFERROR(INDEX('INPUT DATA'!Y$5:Y$600,MATCH($B1250,'INPUT DATA'!$A$5:$A$600,FALSE)),"")</f>
        <v/>
      </c>
      <c r="AA1250" s="100" t="str">
        <f>IFERROR(INDEX('INPUT DATA'!Z$5:Z$600,MATCH($B1250,'INPUT DATA'!$A$5:$A$600,FALSE)),"")</f>
        <v/>
      </c>
      <c r="AB1250" s="100" t="str">
        <f>IFERROR(INDEX('INPUT DATA'!AA$5:AA$600,MATCH($B1250,'INPUT DATA'!$A$5:$A$600,FALSE)),"")</f>
        <v/>
      </c>
    </row>
    <row r="1251" spans="2:28" ht="15" customHeight="1" x14ac:dyDescent="0.25">
      <c r="B1251" s="115" t="str">
        <f>IF('INPUT INF'!A251="","",IF('INPUT INF'!E251="DROP","",'INPUT INF'!A251))</f>
        <v/>
      </c>
      <c r="C1251" s="115" t="str">
        <f>IFERROR(INDEX('INPUT INF'!B251:B849,MATCH(B1251,'INPUT INF'!A251:A849,FALSE)),"")</f>
        <v/>
      </c>
      <c r="E1251" s="100" t="str">
        <f>IFERROR(INDEX('INPUT DATA'!D$5:D$600,MATCH($B1251,'INPUT DATA'!$A$5:$A$600,FALSE)),"")</f>
        <v/>
      </c>
      <c r="F1251" s="100" t="str">
        <f>IFERROR(INDEX('INPUT DATA'!E$5:E$600,MATCH($B1251,'INPUT DATA'!$A$5:$A$600,FALSE)),"")</f>
        <v/>
      </c>
      <c r="G1251" s="100" t="str">
        <f>IFERROR(INDEX($LD$4:$LD$18,MATCH('INPUT DATA'!F253,$LC$4:$LC$18,1)),"")</f>
        <v/>
      </c>
      <c r="H1251" s="100" t="str">
        <f>IFERROR(INDEX('INPUT DATA'!G$6:G$600,MATCH($B1251,'INPUT DATA'!$A$5:$A$600,FALSE)),"")</f>
        <v/>
      </c>
      <c r="I1251" s="100" t="str">
        <f>IFERROR(INDEX('INPUT DATA'!H$5:H$600,MATCH($B1251,'INPUT DATA'!$A$5:$A$600,FALSE)),"")</f>
        <v/>
      </c>
      <c r="J1251" s="100" t="str">
        <f>IFERROR(INDEX($LD$4:$LD$18,MATCH('INPUT DATA'!I253,$LC$4:$LC$18,1)),"")</f>
        <v/>
      </c>
      <c r="K1251" s="100" t="str">
        <f>IFERROR(INDEX('INPUT DATA'!J$5:J$600,MATCH($B1251,'INPUT DATA'!$A$5:$A$600,FALSE)),"")</f>
        <v/>
      </c>
      <c r="L1251" s="100" t="str">
        <f>IFERROR(INDEX('INPUT DATA'!K$5:K$600,MATCH($B1251,'INPUT DATA'!$A$5:$A$600,FALSE)),"")</f>
        <v/>
      </c>
      <c r="M1251" s="100" t="str">
        <f>IFERROR(INDEX($LD$4:$LD$18,MATCH('INPUT DATA'!L253,$LC$4:$LC$18,1)),"")</f>
        <v/>
      </c>
      <c r="N1251" s="100" t="str">
        <f>IFERROR(INDEX('INPUT DATA'!M$5:M$600,MATCH($B1251,'INPUT DATA'!$A$5:$A$600,FALSE)),"")</f>
        <v/>
      </c>
      <c r="O1251" s="100" t="str">
        <f>IFERROR(INDEX('INPUT DATA'!N$5:N$600,MATCH($B1251,'INPUT DATA'!$A$5:$A$600,FALSE)),"")</f>
        <v/>
      </c>
      <c r="P1251" s="100" t="str">
        <f>IFERROR(INDEX($LD$4:$LD$18,MATCH('INPUT DATA'!O253,$LC$4:$LC$18,1)),"")</f>
        <v/>
      </c>
      <c r="Q1251" s="100" t="str">
        <f>IFERROR(INDEX('INPUT DATA'!P$5:P$600,MATCH($B1251,'INPUT DATA'!$A$5:$A$600,FALSE)),"")</f>
        <v/>
      </c>
      <c r="R1251" s="100" t="str">
        <f>IFERROR(INDEX('INPUT DATA'!Q$5:Q$600,MATCH($B1251,'INPUT DATA'!$A$5:$A$600,FALSE)),"")</f>
        <v/>
      </c>
      <c r="S1251" s="100" t="str">
        <f>IFERROR(INDEX($LD$4:$LD$18,MATCH('INPUT DATA'!R253,$LC$4:$LC$18,1)),"")</f>
        <v/>
      </c>
      <c r="T1251" s="100" t="str">
        <f>IFERROR(INDEX('INPUT DATA'!S$5:S$600,MATCH($B1251,'INPUT DATA'!$A$5:$A$600,FALSE)),"")</f>
        <v/>
      </c>
      <c r="U1251" s="100" t="str">
        <f>IFERROR(INDEX('INPUT DATA'!T$5:T$600,MATCH($B1251,'INPUT DATA'!$A$5:$A$600,FALSE)),"")</f>
        <v/>
      </c>
      <c r="V1251" s="100" t="str">
        <f>IFERROR(INDEX($LD$4:$LD$18,MATCH('INPUT DATA'!U253,$LC$4:$LC$18,1)),"")</f>
        <v/>
      </c>
      <c r="W1251" s="100" t="str">
        <f>IFERROR(INDEX('INPUT DATA'!V$5:V$600,MATCH($B1251,'INPUT DATA'!$A$5:$A$600,FALSE)),"")</f>
        <v/>
      </c>
      <c r="X1251" s="100" t="str">
        <f>IFERROR(INDEX('INPUT DATA'!W$5:W$600,MATCH($B1251,'INPUT DATA'!$A$5:$A$600,FALSE)),"")</f>
        <v/>
      </c>
      <c r="Y1251" s="100" t="str">
        <f>IFERROR(INDEX('INPUT DATA'!X$5:X$600,MATCH($B1251,'INPUT DATA'!$A$5:$A$600,FALSE)),"")</f>
        <v/>
      </c>
      <c r="Z1251" s="100" t="str">
        <f>IFERROR(INDEX('INPUT DATA'!Y$5:Y$600,MATCH($B1251,'INPUT DATA'!$A$5:$A$600,FALSE)),"")</f>
        <v/>
      </c>
      <c r="AA1251" s="100" t="str">
        <f>IFERROR(INDEX('INPUT DATA'!Z$5:Z$600,MATCH($B1251,'INPUT DATA'!$A$5:$A$600,FALSE)),"")</f>
        <v/>
      </c>
      <c r="AB1251" s="100" t="str">
        <f>IFERROR(INDEX('INPUT DATA'!AA$5:AA$600,MATCH($B1251,'INPUT DATA'!$A$5:$A$600,FALSE)),"")</f>
        <v/>
      </c>
    </row>
    <row r="1252" spans="2:28" ht="15" customHeight="1" x14ac:dyDescent="0.25">
      <c r="B1252" s="115" t="str">
        <f>IF('INPUT INF'!A252="","",IF('INPUT INF'!E252="DROP","",'INPUT INF'!A252))</f>
        <v/>
      </c>
      <c r="C1252" s="115" t="str">
        <f>IFERROR(INDEX('INPUT INF'!B252:B850,MATCH(B1252,'INPUT INF'!A252:A850,FALSE)),"")</f>
        <v/>
      </c>
      <c r="E1252" s="100" t="str">
        <f>IFERROR(INDEX('INPUT DATA'!D$5:D$600,MATCH($B1252,'INPUT DATA'!$A$5:$A$600,FALSE)),"")</f>
        <v/>
      </c>
      <c r="F1252" s="100" t="str">
        <f>IFERROR(INDEX('INPUT DATA'!E$5:E$600,MATCH($B1252,'INPUT DATA'!$A$5:$A$600,FALSE)),"")</f>
        <v/>
      </c>
      <c r="G1252" s="100" t="str">
        <f>IFERROR(INDEX($LD$4:$LD$18,MATCH('INPUT DATA'!F254,$LC$4:$LC$18,1)),"")</f>
        <v/>
      </c>
      <c r="H1252" s="100" t="str">
        <f>IFERROR(INDEX('INPUT DATA'!G$6:G$600,MATCH($B1252,'INPUT DATA'!$A$5:$A$600,FALSE)),"")</f>
        <v/>
      </c>
      <c r="I1252" s="100" t="str">
        <f>IFERROR(INDEX('INPUT DATA'!H$5:H$600,MATCH($B1252,'INPUT DATA'!$A$5:$A$600,FALSE)),"")</f>
        <v/>
      </c>
      <c r="J1252" s="100" t="str">
        <f>IFERROR(INDEX($LD$4:$LD$18,MATCH('INPUT DATA'!I254,$LC$4:$LC$18,1)),"")</f>
        <v/>
      </c>
      <c r="K1252" s="100" t="str">
        <f>IFERROR(INDEX('INPUT DATA'!J$5:J$600,MATCH($B1252,'INPUT DATA'!$A$5:$A$600,FALSE)),"")</f>
        <v/>
      </c>
      <c r="L1252" s="100" t="str">
        <f>IFERROR(INDEX('INPUT DATA'!K$5:K$600,MATCH($B1252,'INPUT DATA'!$A$5:$A$600,FALSE)),"")</f>
        <v/>
      </c>
      <c r="M1252" s="100" t="str">
        <f>IFERROR(INDEX($LD$4:$LD$18,MATCH('INPUT DATA'!L254,$LC$4:$LC$18,1)),"")</f>
        <v/>
      </c>
      <c r="N1252" s="100" t="str">
        <f>IFERROR(INDEX('INPUT DATA'!M$5:M$600,MATCH($B1252,'INPUT DATA'!$A$5:$A$600,FALSE)),"")</f>
        <v/>
      </c>
      <c r="O1252" s="100" t="str">
        <f>IFERROR(INDEX('INPUT DATA'!N$5:N$600,MATCH($B1252,'INPUT DATA'!$A$5:$A$600,FALSE)),"")</f>
        <v/>
      </c>
      <c r="P1252" s="100" t="str">
        <f>IFERROR(INDEX($LD$4:$LD$18,MATCH('INPUT DATA'!O254,$LC$4:$LC$18,1)),"")</f>
        <v/>
      </c>
      <c r="Q1252" s="100" t="str">
        <f>IFERROR(INDEX('INPUT DATA'!P$5:P$600,MATCH($B1252,'INPUT DATA'!$A$5:$A$600,FALSE)),"")</f>
        <v/>
      </c>
      <c r="R1252" s="100" t="str">
        <f>IFERROR(INDEX('INPUT DATA'!Q$5:Q$600,MATCH($B1252,'INPUT DATA'!$A$5:$A$600,FALSE)),"")</f>
        <v/>
      </c>
      <c r="S1252" s="100" t="str">
        <f>IFERROR(INDEX($LD$4:$LD$18,MATCH('INPUT DATA'!R254,$LC$4:$LC$18,1)),"")</f>
        <v/>
      </c>
      <c r="T1252" s="100" t="str">
        <f>IFERROR(INDEX('INPUT DATA'!S$5:S$600,MATCH($B1252,'INPUT DATA'!$A$5:$A$600,FALSE)),"")</f>
        <v/>
      </c>
      <c r="U1252" s="100" t="str">
        <f>IFERROR(INDEX('INPUT DATA'!T$5:T$600,MATCH($B1252,'INPUT DATA'!$A$5:$A$600,FALSE)),"")</f>
        <v/>
      </c>
      <c r="V1252" s="100" t="str">
        <f>IFERROR(INDEX($LD$4:$LD$18,MATCH('INPUT DATA'!U254,$LC$4:$LC$18,1)),"")</f>
        <v/>
      </c>
      <c r="W1252" s="100" t="str">
        <f>IFERROR(INDEX('INPUT DATA'!V$5:V$600,MATCH($B1252,'INPUT DATA'!$A$5:$A$600,FALSE)),"")</f>
        <v/>
      </c>
      <c r="X1252" s="100" t="str">
        <f>IFERROR(INDEX('INPUT DATA'!W$5:W$600,MATCH($B1252,'INPUT DATA'!$A$5:$A$600,FALSE)),"")</f>
        <v/>
      </c>
      <c r="Y1252" s="100" t="str">
        <f>IFERROR(INDEX('INPUT DATA'!X$5:X$600,MATCH($B1252,'INPUT DATA'!$A$5:$A$600,FALSE)),"")</f>
        <v/>
      </c>
      <c r="Z1252" s="100" t="str">
        <f>IFERROR(INDEX('INPUT DATA'!Y$5:Y$600,MATCH($B1252,'INPUT DATA'!$A$5:$A$600,FALSE)),"")</f>
        <v/>
      </c>
      <c r="AA1252" s="100" t="str">
        <f>IFERROR(INDEX('INPUT DATA'!Z$5:Z$600,MATCH($B1252,'INPUT DATA'!$A$5:$A$600,FALSE)),"")</f>
        <v/>
      </c>
      <c r="AB1252" s="100" t="str">
        <f>IFERROR(INDEX('INPUT DATA'!AA$5:AA$600,MATCH($B1252,'INPUT DATA'!$A$5:$A$600,FALSE)),"")</f>
        <v/>
      </c>
    </row>
    <row r="1253" spans="2:28" ht="15" customHeight="1" x14ac:dyDescent="0.25">
      <c r="B1253" s="115" t="str">
        <f>IF('INPUT INF'!A253="","",IF('INPUT INF'!E253="DROP","",'INPUT INF'!A253))</f>
        <v/>
      </c>
      <c r="C1253" s="115" t="str">
        <f>IFERROR(INDEX('INPUT INF'!B253:B851,MATCH(B1253,'INPUT INF'!A253:A851,FALSE)),"")</f>
        <v/>
      </c>
      <c r="E1253" s="100" t="str">
        <f>IFERROR(INDEX('INPUT DATA'!D$5:D$600,MATCH($B1253,'INPUT DATA'!$A$5:$A$600,FALSE)),"")</f>
        <v/>
      </c>
      <c r="F1253" s="100" t="str">
        <f>IFERROR(INDEX('INPUT DATA'!E$5:E$600,MATCH($B1253,'INPUT DATA'!$A$5:$A$600,FALSE)),"")</f>
        <v/>
      </c>
      <c r="G1253" s="100" t="str">
        <f>IFERROR(INDEX($LD$4:$LD$18,MATCH('INPUT DATA'!F255,$LC$4:$LC$18,1)),"")</f>
        <v/>
      </c>
      <c r="H1253" s="100" t="str">
        <f>IFERROR(INDEX('INPUT DATA'!G$6:G$600,MATCH($B1253,'INPUT DATA'!$A$5:$A$600,FALSE)),"")</f>
        <v/>
      </c>
      <c r="I1253" s="100" t="str">
        <f>IFERROR(INDEX('INPUT DATA'!H$5:H$600,MATCH($B1253,'INPUT DATA'!$A$5:$A$600,FALSE)),"")</f>
        <v/>
      </c>
      <c r="J1253" s="100" t="str">
        <f>IFERROR(INDEX($LD$4:$LD$18,MATCH('INPUT DATA'!I255,$LC$4:$LC$18,1)),"")</f>
        <v/>
      </c>
      <c r="K1253" s="100" t="str">
        <f>IFERROR(INDEX('INPUT DATA'!J$5:J$600,MATCH($B1253,'INPUT DATA'!$A$5:$A$600,FALSE)),"")</f>
        <v/>
      </c>
      <c r="L1253" s="100" t="str">
        <f>IFERROR(INDEX('INPUT DATA'!K$5:K$600,MATCH($B1253,'INPUT DATA'!$A$5:$A$600,FALSE)),"")</f>
        <v/>
      </c>
      <c r="M1253" s="100" t="str">
        <f>IFERROR(INDEX($LD$4:$LD$18,MATCH('INPUT DATA'!L255,$LC$4:$LC$18,1)),"")</f>
        <v/>
      </c>
      <c r="N1253" s="100" t="str">
        <f>IFERROR(INDEX('INPUT DATA'!M$5:M$600,MATCH($B1253,'INPUT DATA'!$A$5:$A$600,FALSE)),"")</f>
        <v/>
      </c>
      <c r="O1253" s="100" t="str">
        <f>IFERROR(INDEX('INPUT DATA'!N$5:N$600,MATCH($B1253,'INPUT DATA'!$A$5:$A$600,FALSE)),"")</f>
        <v/>
      </c>
      <c r="P1253" s="100" t="str">
        <f>IFERROR(INDEX($LD$4:$LD$18,MATCH('INPUT DATA'!O255,$LC$4:$LC$18,1)),"")</f>
        <v/>
      </c>
      <c r="Q1253" s="100" t="str">
        <f>IFERROR(INDEX('INPUT DATA'!P$5:P$600,MATCH($B1253,'INPUT DATA'!$A$5:$A$600,FALSE)),"")</f>
        <v/>
      </c>
      <c r="R1253" s="100" t="str">
        <f>IFERROR(INDEX('INPUT DATA'!Q$5:Q$600,MATCH($B1253,'INPUT DATA'!$A$5:$A$600,FALSE)),"")</f>
        <v/>
      </c>
      <c r="S1253" s="100" t="str">
        <f>IFERROR(INDEX($LD$4:$LD$18,MATCH('INPUT DATA'!R255,$LC$4:$LC$18,1)),"")</f>
        <v/>
      </c>
      <c r="T1253" s="100" t="str">
        <f>IFERROR(INDEX('INPUT DATA'!S$5:S$600,MATCH($B1253,'INPUT DATA'!$A$5:$A$600,FALSE)),"")</f>
        <v/>
      </c>
      <c r="U1253" s="100" t="str">
        <f>IFERROR(INDEX('INPUT DATA'!T$5:T$600,MATCH($B1253,'INPUT DATA'!$A$5:$A$600,FALSE)),"")</f>
        <v/>
      </c>
      <c r="V1253" s="100" t="str">
        <f>IFERROR(INDEX($LD$4:$LD$18,MATCH('INPUT DATA'!U255,$LC$4:$LC$18,1)),"")</f>
        <v/>
      </c>
      <c r="W1253" s="100" t="str">
        <f>IFERROR(INDEX('INPUT DATA'!V$5:V$600,MATCH($B1253,'INPUT DATA'!$A$5:$A$600,FALSE)),"")</f>
        <v/>
      </c>
      <c r="X1253" s="100" t="str">
        <f>IFERROR(INDEX('INPUT DATA'!W$5:W$600,MATCH($B1253,'INPUT DATA'!$A$5:$A$600,FALSE)),"")</f>
        <v/>
      </c>
      <c r="Y1253" s="100" t="str">
        <f>IFERROR(INDEX('INPUT DATA'!X$5:X$600,MATCH($B1253,'INPUT DATA'!$A$5:$A$600,FALSE)),"")</f>
        <v/>
      </c>
      <c r="Z1253" s="100" t="str">
        <f>IFERROR(INDEX('INPUT DATA'!Y$5:Y$600,MATCH($B1253,'INPUT DATA'!$A$5:$A$600,FALSE)),"")</f>
        <v/>
      </c>
      <c r="AA1253" s="100" t="str">
        <f>IFERROR(INDEX('INPUT DATA'!Z$5:Z$600,MATCH($B1253,'INPUT DATA'!$A$5:$A$600,FALSE)),"")</f>
        <v/>
      </c>
      <c r="AB1253" s="100" t="str">
        <f>IFERROR(INDEX('INPUT DATA'!AA$5:AA$600,MATCH($B1253,'INPUT DATA'!$A$5:$A$600,FALSE)),"")</f>
        <v/>
      </c>
    </row>
    <row r="1254" spans="2:28" ht="15" customHeight="1" x14ac:dyDescent="0.25">
      <c r="B1254" s="115" t="str">
        <f>IF('INPUT INF'!A254="","",IF('INPUT INF'!E254="DROP","",'INPUT INF'!A254))</f>
        <v/>
      </c>
      <c r="C1254" s="115" t="str">
        <f>IFERROR(INDEX('INPUT INF'!B254:B852,MATCH(B1254,'INPUT INF'!A254:A852,FALSE)),"")</f>
        <v/>
      </c>
      <c r="E1254" s="100" t="str">
        <f>IFERROR(INDEX('INPUT DATA'!D$5:D$600,MATCH($B1254,'INPUT DATA'!$A$5:$A$600,FALSE)),"")</f>
        <v/>
      </c>
      <c r="F1254" s="100" t="str">
        <f>IFERROR(INDEX('INPUT DATA'!E$5:E$600,MATCH($B1254,'INPUT DATA'!$A$5:$A$600,FALSE)),"")</f>
        <v/>
      </c>
      <c r="G1254" s="100" t="str">
        <f>IFERROR(INDEX($LD$4:$LD$18,MATCH('INPUT DATA'!F256,$LC$4:$LC$18,1)),"")</f>
        <v/>
      </c>
      <c r="H1254" s="100" t="str">
        <f>IFERROR(INDEX('INPUT DATA'!G$6:G$600,MATCH($B1254,'INPUT DATA'!$A$5:$A$600,FALSE)),"")</f>
        <v/>
      </c>
      <c r="I1254" s="100" t="str">
        <f>IFERROR(INDEX('INPUT DATA'!H$5:H$600,MATCH($B1254,'INPUT DATA'!$A$5:$A$600,FALSE)),"")</f>
        <v/>
      </c>
      <c r="J1254" s="100" t="str">
        <f>IFERROR(INDEX($LD$4:$LD$18,MATCH('INPUT DATA'!I256,$LC$4:$LC$18,1)),"")</f>
        <v/>
      </c>
      <c r="K1254" s="100" t="str">
        <f>IFERROR(INDEX('INPUT DATA'!J$5:J$600,MATCH($B1254,'INPUT DATA'!$A$5:$A$600,FALSE)),"")</f>
        <v/>
      </c>
      <c r="L1254" s="100" t="str">
        <f>IFERROR(INDEX('INPUT DATA'!K$5:K$600,MATCH($B1254,'INPUT DATA'!$A$5:$A$600,FALSE)),"")</f>
        <v/>
      </c>
      <c r="M1254" s="100" t="str">
        <f>IFERROR(INDEX($LD$4:$LD$18,MATCH('INPUT DATA'!L256,$LC$4:$LC$18,1)),"")</f>
        <v/>
      </c>
      <c r="N1254" s="100" t="str">
        <f>IFERROR(INDEX('INPUT DATA'!M$5:M$600,MATCH($B1254,'INPUT DATA'!$A$5:$A$600,FALSE)),"")</f>
        <v/>
      </c>
      <c r="O1254" s="100" t="str">
        <f>IFERROR(INDEX('INPUT DATA'!N$5:N$600,MATCH($B1254,'INPUT DATA'!$A$5:$A$600,FALSE)),"")</f>
        <v/>
      </c>
      <c r="P1254" s="100" t="str">
        <f>IFERROR(INDEX($LD$4:$LD$18,MATCH('INPUT DATA'!O256,$LC$4:$LC$18,1)),"")</f>
        <v/>
      </c>
      <c r="Q1254" s="100" t="str">
        <f>IFERROR(INDEX('INPUT DATA'!P$5:P$600,MATCH($B1254,'INPUT DATA'!$A$5:$A$600,FALSE)),"")</f>
        <v/>
      </c>
      <c r="R1254" s="100" t="str">
        <f>IFERROR(INDEX('INPUT DATA'!Q$5:Q$600,MATCH($B1254,'INPUT DATA'!$A$5:$A$600,FALSE)),"")</f>
        <v/>
      </c>
      <c r="S1254" s="100" t="str">
        <f>IFERROR(INDEX($LD$4:$LD$18,MATCH('INPUT DATA'!R256,$LC$4:$LC$18,1)),"")</f>
        <v/>
      </c>
      <c r="T1254" s="100" t="str">
        <f>IFERROR(INDEX('INPUT DATA'!S$5:S$600,MATCH($B1254,'INPUT DATA'!$A$5:$A$600,FALSE)),"")</f>
        <v/>
      </c>
      <c r="U1254" s="100" t="str">
        <f>IFERROR(INDEX('INPUT DATA'!T$5:T$600,MATCH($B1254,'INPUT DATA'!$A$5:$A$600,FALSE)),"")</f>
        <v/>
      </c>
      <c r="V1254" s="100" t="str">
        <f>IFERROR(INDEX($LD$4:$LD$18,MATCH('INPUT DATA'!U256,$LC$4:$LC$18,1)),"")</f>
        <v/>
      </c>
      <c r="W1254" s="100" t="str">
        <f>IFERROR(INDEX('INPUT DATA'!V$5:V$600,MATCH($B1254,'INPUT DATA'!$A$5:$A$600,FALSE)),"")</f>
        <v/>
      </c>
      <c r="X1254" s="100" t="str">
        <f>IFERROR(INDEX('INPUT DATA'!W$5:W$600,MATCH($B1254,'INPUT DATA'!$A$5:$A$600,FALSE)),"")</f>
        <v/>
      </c>
      <c r="Y1254" s="100" t="str">
        <f>IFERROR(INDEX('INPUT DATA'!X$5:X$600,MATCH($B1254,'INPUT DATA'!$A$5:$A$600,FALSE)),"")</f>
        <v/>
      </c>
      <c r="Z1254" s="100" t="str">
        <f>IFERROR(INDEX('INPUT DATA'!Y$5:Y$600,MATCH($B1254,'INPUT DATA'!$A$5:$A$600,FALSE)),"")</f>
        <v/>
      </c>
      <c r="AA1254" s="100" t="str">
        <f>IFERROR(INDEX('INPUT DATA'!Z$5:Z$600,MATCH($B1254,'INPUT DATA'!$A$5:$A$600,FALSE)),"")</f>
        <v/>
      </c>
      <c r="AB1254" s="100" t="str">
        <f>IFERROR(INDEX('INPUT DATA'!AA$5:AA$600,MATCH($B1254,'INPUT DATA'!$A$5:$A$600,FALSE)),"")</f>
        <v/>
      </c>
    </row>
    <row r="1255" spans="2:28" ht="15" customHeight="1" x14ac:dyDescent="0.25">
      <c r="B1255" s="115" t="str">
        <f>IF('INPUT INF'!A255="","",IF('INPUT INF'!E255="DROP","",'INPUT INF'!A255))</f>
        <v/>
      </c>
      <c r="C1255" s="115" t="str">
        <f>IFERROR(INDEX('INPUT INF'!B255:B853,MATCH(B1255,'INPUT INF'!A255:A853,FALSE)),"")</f>
        <v/>
      </c>
      <c r="E1255" s="100" t="str">
        <f>IFERROR(INDEX('INPUT DATA'!D$5:D$600,MATCH($B1255,'INPUT DATA'!$A$5:$A$600,FALSE)),"")</f>
        <v/>
      </c>
      <c r="F1255" s="100" t="str">
        <f>IFERROR(INDEX('INPUT DATA'!E$5:E$600,MATCH($B1255,'INPUT DATA'!$A$5:$A$600,FALSE)),"")</f>
        <v/>
      </c>
      <c r="G1255" s="100" t="str">
        <f>IFERROR(INDEX($LD$4:$LD$18,MATCH('INPUT DATA'!F257,$LC$4:$LC$18,1)),"")</f>
        <v/>
      </c>
      <c r="H1255" s="100" t="str">
        <f>IFERROR(INDEX('INPUT DATA'!G$6:G$600,MATCH($B1255,'INPUT DATA'!$A$5:$A$600,FALSE)),"")</f>
        <v/>
      </c>
      <c r="I1255" s="100" t="str">
        <f>IFERROR(INDEX('INPUT DATA'!H$5:H$600,MATCH($B1255,'INPUT DATA'!$A$5:$A$600,FALSE)),"")</f>
        <v/>
      </c>
      <c r="J1255" s="100" t="str">
        <f>IFERROR(INDEX($LD$4:$LD$18,MATCH('INPUT DATA'!I257,$LC$4:$LC$18,1)),"")</f>
        <v/>
      </c>
      <c r="K1255" s="100" t="str">
        <f>IFERROR(INDEX('INPUT DATA'!J$5:J$600,MATCH($B1255,'INPUT DATA'!$A$5:$A$600,FALSE)),"")</f>
        <v/>
      </c>
      <c r="L1255" s="100" t="str">
        <f>IFERROR(INDEX('INPUT DATA'!K$5:K$600,MATCH($B1255,'INPUT DATA'!$A$5:$A$600,FALSE)),"")</f>
        <v/>
      </c>
      <c r="M1255" s="100" t="str">
        <f>IFERROR(INDEX($LD$4:$LD$18,MATCH('INPUT DATA'!L257,$LC$4:$LC$18,1)),"")</f>
        <v/>
      </c>
      <c r="N1255" s="100" t="str">
        <f>IFERROR(INDEX('INPUT DATA'!M$5:M$600,MATCH($B1255,'INPUT DATA'!$A$5:$A$600,FALSE)),"")</f>
        <v/>
      </c>
      <c r="O1255" s="100" t="str">
        <f>IFERROR(INDEX('INPUT DATA'!N$5:N$600,MATCH($B1255,'INPUT DATA'!$A$5:$A$600,FALSE)),"")</f>
        <v/>
      </c>
      <c r="P1255" s="100" t="str">
        <f>IFERROR(INDEX($LD$4:$LD$18,MATCH('INPUT DATA'!O257,$LC$4:$LC$18,1)),"")</f>
        <v/>
      </c>
      <c r="Q1255" s="100" t="str">
        <f>IFERROR(INDEX('INPUT DATA'!P$5:P$600,MATCH($B1255,'INPUT DATA'!$A$5:$A$600,FALSE)),"")</f>
        <v/>
      </c>
      <c r="R1255" s="100" t="str">
        <f>IFERROR(INDEX('INPUT DATA'!Q$5:Q$600,MATCH($B1255,'INPUT DATA'!$A$5:$A$600,FALSE)),"")</f>
        <v/>
      </c>
      <c r="S1255" s="100" t="str">
        <f>IFERROR(INDEX($LD$4:$LD$18,MATCH('INPUT DATA'!R257,$LC$4:$LC$18,1)),"")</f>
        <v/>
      </c>
      <c r="T1255" s="100" t="str">
        <f>IFERROR(INDEX('INPUT DATA'!S$5:S$600,MATCH($B1255,'INPUT DATA'!$A$5:$A$600,FALSE)),"")</f>
        <v/>
      </c>
      <c r="U1255" s="100" t="str">
        <f>IFERROR(INDEX('INPUT DATA'!T$5:T$600,MATCH($B1255,'INPUT DATA'!$A$5:$A$600,FALSE)),"")</f>
        <v/>
      </c>
      <c r="V1255" s="100" t="str">
        <f>IFERROR(INDEX($LD$4:$LD$18,MATCH('INPUT DATA'!U257,$LC$4:$LC$18,1)),"")</f>
        <v/>
      </c>
      <c r="W1255" s="100" t="str">
        <f>IFERROR(INDEX('INPUT DATA'!V$5:V$600,MATCH($B1255,'INPUT DATA'!$A$5:$A$600,FALSE)),"")</f>
        <v/>
      </c>
      <c r="X1255" s="100" t="str">
        <f>IFERROR(INDEX('INPUT DATA'!W$5:W$600,MATCH($B1255,'INPUT DATA'!$A$5:$A$600,FALSE)),"")</f>
        <v/>
      </c>
      <c r="Y1255" s="100" t="str">
        <f>IFERROR(INDEX('INPUT DATA'!X$5:X$600,MATCH($B1255,'INPUT DATA'!$A$5:$A$600,FALSE)),"")</f>
        <v/>
      </c>
      <c r="Z1255" s="100" t="str">
        <f>IFERROR(INDEX('INPUT DATA'!Y$5:Y$600,MATCH($B1255,'INPUT DATA'!$A$5:$A$600,FALSE)),"")</f>
        <v/>
      </c>
      <c r="AA1255" s="100" t="str">
        <f>IFERROR(INDEX('INPUT DATA'!Z$5:Z$600,MATCH($B1255,'INPUT DATA'!$A$5:$A$600,FALSE)),"")</f>
        <v/>
      </c>
      <c r="AB1255" s="100" t="str">
        <f>IFERROR(INDEX('INPUT DATA'!AA$5:AA$600,MATCH($B1255,'INPUT DATA'!$A$5:$A$600,FALSE)),"")</f>
        <v/>
      </c>
    </row>
    <row r="1256" spans="2:28" ht="15" customHeight="1" x14ac:dyDescent="0.25">
      <c r="B1256" s="115" t="str">
        <f>IF('INPUT INF'!A256="","",IF('INPUT INF'!E256="DROP","",'INPUT INF'!A256))</f>
        <v/>
      </c>
      <c r="C1256" s="115" t="str">
        <f>IFERROR(INDEX('INPUT INF'!B256:B854,MATCH(B1256,'INPUT INF'!A256:A854,FALSE)),"")</f>
        <v/>
      </c>
      <c r="E1256" s="100" t="str">
        <f>IFERROR(INDEX('INPUT DATA'!D$5:D$600,MATCH($B1256,'INPUT DATA'!$A$5:$A$600,FALSE)),"")</f>
        <v/>
      </c>
      <c r="F1256" s="100" t="str">
        <f>IFERROR(INDEX('INPUT DATA'!E$5:E$600,MATCH($B1256,'INPUT DATA'!$A$5:$A$600,FALSE)),"")</f>
        <v/>
      </c>
      <c r="G1256" s="100" t="str">
        <f>IFERROR(INDEX($LD$4:$LD$18,MATCH('INPUT DATA'!F258,$LC$4:$LC$18,1)),"")</f>
        <v/>
      </c>
      <c r="H1256" s="100" t="str">
        <f>IFERROR(INDEX('INPUT DATA'!G$6:G$600,MATCH($B1256,'INPUT DATA'!$A$5:$A$600,FALSE)),"")</f>
        <v/>
      </c>
      <c r="I1256" s="100" t="str">
        <f>IFERROR(INDEX('INPUT DATA'!H$5:H$600,MATCH($B1256,'INPUT DATA'!$A$5:$A$600,FALSE)),"")</f>
        <v/>
      </c>
      <c r="J1256" s="100" t="str">
        <f>IFERROR(INDEX($LD$4:$LD$18,MATCH('INPUT DATA'!I258,$LC$4:$LC$18,1)),"")</f>
        <v/>
      </c>
      <c r="K1256" s="100" t="str">
        <f>IFERROR(INDEX('INPUT DATA'!J$5:J$600,MATCH($B1256,'INPUT DATA'!$A$5:$A$600,FALSE)),"")</f>
        <v/>
      </c>
      <c r="L1256" s="100" t="str">
        <f>IFERROR(INDEX('INPUT DATA'!K$5:K$600,MATCH($B1256,'INPUT DATA'!$A$5:$A$600,FALSE)),"")</f>
        <v/>
      </c>
      <c r="M1256" s="100" t="str">
        <f>IFERROR(INDEX($LD$4:$LD$18,MATCH('INPUT DATA'!L258,$LC$4:$LC$18,1)),"")</f>
        <v/>
      </c>
      <c r="N1256" s="100" t="str">
        <f>IFERROR(INDEX('INPUT DATA'!M$5:M$600,MATCH($B1256,'INPUT DATA'!$A$5:$A$600,FALSE)),"")</f>
        <v/>
      </c>
      <c r="O1256" s="100" t="str">
        <f>IFERROR(INDEX('INPUT DATA'!N$5:N$600,MATCH($B1256,'INPUT DATA'!$A$5:$A$600,FALSE)),"")</f>
        <v/>
      </c>
      <c r="P1256" s="100" t="str">
        <f>IFERROR(INDEX($LD$4:$LD$18,MATCH('INPUT DATA'!O258,$LC$4:$LC$18,1)),"")</f>
        <v/>
      </c>
      <c r="Q1256" s="100" t="str">
        <f>IFERROR(INDEX('INPUT DATA'!P$5:P$600,MATCH($B1256,'INPUT DATA'!$A$5:$A$600,FALSE)),"")</f>
        <v/>
      </c>
      <c r="R1256" s="100" t="str">
        <f>IFERROR(INDEX('INPUT DATA'!Q$5:Q$600,MATCH($B1256,'INPUT DATA'!$A$5:$A$600,FALSE)),"")</f>
        <v/>
      </c>
      <c r="S1256" s="100" t="str">
        <f>IFERROR(INDEX($LD$4:$LD$18,MATCH('INPUT DATA'!R258,$LC$4:$LC$18,1)),"")</f>
        <v/>
      </c>
      <c r="T1256" s="100" t="str">
        <f>IFERROR(INDEX('INPUT DATA'!S$5:S$600,MATCH($B1256,'INPUT DATA'!$A$5:$A$600,FALSE)),"")</f>
        <v/>
      </c>
      <c r="U1256" s="100" t="str">
        <f>IFERROR(INDEX('INPUT DATA'!T$5:T$600,MATCH($B1256,'INPUT DATA'!$A$5:$A$600,FALSE)),"")</f>
        <v/>
      </c>
      <c r="V1256" s="100" t="str">
        <f>IFERROR(INDEX($LD$4:$LD$18,MATCH('INPUT DATA'!U258,$LC$4:$LC$18,1)),"")</f>
        <v/>
      </c>
      <c r="W1256" s="100" t="str">
        <f>IFERROR(INDEX('INPUT DATA'!V$5:V$600,MATCH($B1256,'INPUT DATA'!$A$5:$A$600,FALSE)),"")</f>
        <v/>
      </c>
      <c r="X1256" s="100" t="str">
        <f>IFERROR(INDEX('INPUT DATA'!W$5:W$600,MATCH($B1256,'INPUT DATA'!$A$5:$A$600,FALSE)),"")</f>
        <v/>
      </c>
      <c r="Y1256" s="100" t="str">
        <f>IFERROR(INDEX('INPUT DATA'!X$5:X$600,MATCH($B1256,'INPUT DATA'!$A$5:$A$600,FALSE)),"")</f>
        <v/>
      </c>
      <c r="Z1256" s="100" t="str">
        <f>IFERROR(INDEX('INPUT DATA'!Y$5:Y$600,MATCH($B1256,'INPUT DATA'!$A$5:$A$600,FALSE)),"")</f>
        <v/>
      </c>
      <c r="AA1256" s="100" t="str">
        <f>IFERROR(INDEX('INPUT DATA'!Z$5:Z$600,MATCH($B1256,'INPUT DATA'!$A$5:$A$600,FALSE)),"")</f>
        <v/>
      </c>
      <c r="AB1256" s="100" t="str">
        <f>IFERROR(INDEX('INPUT DATA'!AA$5:AA$600,MATCH($B1256,'INPUT DATA'!$A$5:$A$600,FALSE)),"")</f>
        <v/>
      </c>
    </row>
    <row r="1257" spans="2:28" ht="15" customHeight="1" x14ac:dyDescent="0.25">
      <c r="B1257" s="115" t="str">
        <f>IF('INPUT INF'!A257="","",IF('INPUT INF'!E257="DROP","",'INPUT INF'!A257))</f>
        <v/>
      </c>
      <c r="C1257" s="115" t="str">
        <f>IFERROR(INDEX('INPUT INF'!B257:B855,MATCH(B1257,'INPUT INF'!A257:A855,FALSE)),"")</f>
        <v/>
      </c>
      <c r="E1257" s="100" t="str">
        <f>IFERROR(INDEX('INPUT DATA'!D$5:D$600,MATCH($B1257,'INPUT DATA'!$A$5:$A$600,FALSE)),"")</f>
        <v/>
      </c>
      <c r="F1257" s="100" t="str">
        <f>IFERROR(INDEX('INPUT DATA'!E$5:E$600,MATCH($B1257,'INPUT DATA'!$A$5:$A$600,FALSE)),"")</f>
        <v/>
      </c>
      <c r="G1257" s="100" t="str">
        <f>IFERROR(INDEX($LD$4:$LD$18,MATCH('INPUT DATA'!F259,$LC$4:$LC$18,1)),"")</f>
        <v/>
      </c>
      <c r="H1257" s="100" t="str">
        <f>IFERROR(INDEX('INPUT DATA'!G$6:G$600,MATCH($B1257,'INPUT DATA'!$A$5:$A$600,FALSE)),"")</f>
        <v/>
      </c>
      <c r="I1257" s="100" t="str">
        <f>IFERROR(INDEX('INPUT DATA'!H$5:H$600,MATCH($B1257,'INPUT DATA'!$A$5:$A$600,FALSE)),"")</f>
        <v/>
      </c>
      <c r="J1257" s="100" t="str">
        <f>IFERROR(INDEX($LD$4:$LD$18,MATCH('INPUT DATA'!I259,$LC$4:$LC$18,1)),"")</f>
        <v/>
      </c>
      <c r="K1257" s="100" t="str">
        <f>IFERROR(INDEX('INPUT DATA'!J$5:J$600,MATCH($B1257,'INPUT DATA'!$A$5:$A$600,FALSE)),"")</f>
        <v/>
      </c>
      <c r="L1257" s="100" t="str">
        <f>IFERROR(INDEX('INPUT DATA'!K$5:K$600,MATCH($B1257,'INPUT DATA'!$A$5:$A$600,FALSE)),"")</f>
        <v/>
      </c>
      <c r="M1257" s="100" t="str">
        <f>IFERROR(INDEX($LD$4:$LD$18,MATCH('INPUT DATA'!L259,$LC$4:$LC$18,1)),"")</f>
        <v/>
      </c>
      <c r="N1257" s="100" t="str">
        <f>IFERROR(INDEX('INPUT DATA'!M$5:M$600,MATCH($B1257,'INPUT DATA'!$A$5:$A$600,FALSE)),"")</f>
        <v/>
      </c>
      <c r="O1257" s="100" t="str">
        <f>IFERROR(INDEX('INPUT DATA'!N$5:N$600,MATCH($B1257,'INPUT DATA'!$A$5:$A$600,FALSE)),"")</f>
        <v/>
      </c>
      <c r="P1257" s="100" t="str">
        <f>IFERROR(INDEX($LD$4:$LD$18,MATCH('INPUT DATA'!O259,$LC$4:$LC$18,1)),"")</f>
        <v/>
      </c>
      <c r="Q1257" s="100" t="str">
        <f>IFERROR(INDEX('INPUT DATA'!P$5:P$600,MATCH($B1257,'INPUT DATA'!$A$5:$A$600,FALSE)),"")</f>
        <v/>
      </c>
      <c r="R1257" s="100" t="str">
        <f>IFERROR(INDEX('INPUT DATA'!Q$5:Q$600,MATCH($B1257,'INPUT DATA'!$A$5:$A$600,FALSE)),"")</f>
        <v/>
      </c>
      <c r="S1257" s="100" t="str">
        <f>IFERROR(INDEX($LD$4:$LD$18,MATCH('INPUT DATA'!R259,$LC$4:$LC$18,1)),"")</f>
        <v/>
      </c>
      <c r="T1257" s="100" t="str">
        <f>IFERROR(INDEX('INPUT DATA'!S$5:S$600,MATCH($B1257,'INPUT DATA'!$A$5:$A$600,FALSE)),"")</f>
        <v/>
      </c>
      <c r="U1257" s="100" t="str">
        <f>IFERROR(INDEX('INPUT DATA'!T$5:T$600,MATCH($B1257,'INPUT DATA'!$A$5:$A$600,FALSE)),"")</f>
        <v/>
      </c>
      <c r="V1257" s="100" t="str">
        <f>IFERROR(INDEX($LD$4:$LD$18,MATCH('INPUT DATA'!U259,$LC$4:$LC$18,1)),"")</f>
        <v/>
      </c>
      <c r="W1257" s="100" t="str">
        <f>IFERROR(INDEX('INPUT DATA'!V$5:V$600,MATCH($B1257,'INPUT DATA'!$A$5:$A$600,FALSE)),"")</f>
        <v/>
      </c>
      <c r="X1257" s="100" t="str">
        <f>IFERROR(INDEX('INPUT DATA'!W$5:W$600,MATCH($B1257,'INPUT DATA'!$A$5:$A$600,FALSE)),"")</f>
        <v/>
      </c>
      <c r="Y1257" s="100" t="str">
        <f>IFERROR(INDEX('INPUT DATA'!X$5:X$600,MATCH($B1257,'INPUT DATA'!$A$5:$A$600,FALSE)),"")</f>
        <v/>
      </c>
      <c r="Z1257" s="100" t="str">
        <f>IFERROR(INDEX('INPUT DATA'!Y$5:Y$600,MATCH($B1257,'INPUT DATA'!$A$5:$A$600,FALSE)),"")</f>
        <v/>
      </c>
      <c r="AA1257" s="100" t="str">
        <f>IFERROR(INDEX('INPUT DATA'!Z$5:Z$600,MATCH($B1257,'INPUT DATA'!$A$5:$A$600,FALSE)),"")</f>
        <v/>
      </c>
      <c r="AB1257" s="100" t="str">
        <f>IFERROR(INDEX('INPUT DATA'!AA$5:AA$600,MATCH($B1257,'INPUT DATA'!$A$5:$A$600,FALSE)),"")</f>
        <v/>
      </c>
    </row>
    <row r="1258" spans="2:28" ht="15" customHeight="1" x14ac:dyDescent="0.25">
      <c r="B1258" s="115" t="str">
        <f>IF('INPUT INF'!A258="","",IF('INPUT INF'!E258="DROP","",'INPUT INF'!A258))</f>
        <v/>
      </c>
      <c r="C1258" s="115" t="str">
        <f>IFERROR(INDEX('INPUT INF'!B258:B856,MATCH(B1258,'INPUT INF'!A258:A856,FALSE)),"")</f>
        <v/>
      </c>
      <c r="E1258" s="100" t="str">
        <f>IFERROR(INDEX('INPUT DATA'!D$5:D$600,MATCH($B1258,'INPUT DATA'!$A$5:$A$600,FALSE)),"")</f>
        <v/>
      </c>
      <c r="F1258" s="100" t="str">
        <f>IFERROR(INDEX('INPUT DATA'!E$5:E$600,MATCH($B1258,'INPUT DATA'!$A$5:$A$600,FALSE)),"")</f>
        <v/>
      </c>
      <c r="G1258" s="100" t="str">
        <f>IFERROR(INDEX($LD$4:$LD$18,MATCH('INPUT DATA'!F260,$LC$4:$LC$18,1)),"")</f>
        <v/>
      </c>
      <c r="H1258" s="100" t="str">
        <f>IFERROR(INDEX('INPUT DATA'!G$6:G$600,MATCH($B1258,'INPUT DATA'!$A$5:$A$600,FALSE)),"")</f>
        <v/>
      </c>
      <c r="I1258" s="100" t="str">
        <f>IFERROR(INDEX('INPUT DATA'!H$5:H$600,MATCH($B1258,'INPUT DATA'!$A$5:$A$600,FALSE)),"")</f>
        <v/>
      </c>
      <c r="J1258" s="100" t="str">
        <f>IFERROR(INDEX($LD$4:$LD$18,MATCH('INPUT DATA'!I260,$LC$4:$LC$18,1)),"")</f>
        <v/>
      </c>
      <c r="K1258" s="100" t="str">
        <f>IFERROR(INDEX('INPUT DATA'!J$5:J$600,MATCH($B1258,'INPUT DATA'!$A$5:$A$600,FALSE)),"")</f>
        <v/>
      </c>
      <c r="L1258" s="100" t="str">
        <f>IFERROR(INDEX('INPUT DATA'!K$5:K$600,MATCH($B1258,'INPUT DATA'!$A$5:$A$600,FALSE)),"")</f>
        <v/>
      </c>
      <c r="M1258" s="100" t="str">
        <f>IFERROR(INDEX($LD$4:$LD$18,MATCH('INPUT DATA'!L260,$LC$4:$LC$18,1)),"")</f>
        <v/>
      </c>
      <c r="N1258" s="100" t="str">
        <f>IFERROR(INDEX('INPUT DATA'!M$5:M$600,MATCH($B1258,'INPUT DATA'!$A$5:$A$600,FALSE)),"")</f>
        <v/>
      </c>
      <c r="O1258" s="100" t="str">
        <f>IFERROR(INDEX('INPUT DATA'!N$5:N$600,MATCH($B1258,'INPUT DATA'!$A$5:$A$600,FALSE)),"")</f>
        <v/>
      </c>
      <c r="P1258" s="100" t="str">
        <f>IFERROR(INDEX($LD$4:$LD$18,MATCH('INPUT DATA'!O260,$LC$4:$LC$18,1)),"")</f>
        <v/>
      </c>
      <c r="Q1258" s="100" t="str">
        <f>IFERROR(INDEX('INPUT DATA'!P$5:P$600,MATCH($B1258,'INPUT DATA'!$A$5:$A$600,FALSE)),"")</f>
        <v/>
      </c>
      <c r="R1258" s="100" t="str">
        <f>IFERROR(INDEX('INPUT DATA'!Q$5:Q$600,MATCH($B1258,'INPUT DATA'!$A$5:$A$600,FALSE)),"")</f>
        <v/>
      </c>
      <c r="S1258" s="100" t="str">
        <f>IFERROR(INDEX($LD$4:$LD$18,MATCH('INPUT DATA'!R260,$LC$4:$LC$18,1)),"")</f>
        <v/>
      </c>
      <c r="T1258" s="100" t="str">
        <f>IFERROR(INDEX('INPUT DATA'!S$5:S$600,MATCH($B1258,'INPUT DATA'!$A$5:$A$600,FALSE)),"")</f>
        <v/>
      </c>
      <c r="U1258" s="100" t="str">
        <f>IFERROR(INDEX('INPUT DATA'!T$5:T$600,MATCH($B1258,'INPUT DATA'!$A$5:$A$600,FALSE)),"")</f>
        <v/>
      </c>
      <c r="V1258" s="100" t="str">
        <f>IFERROR(INDEX($LD$4:$LD$18,MATCH('INPUT DATA'!U260,$LC$4:$LC$18,1)),"")</f>
        <v/>
      </c>
      <c r="W1258" s="100" t="str">
        <f>IFERROR(INDEX('INPUT DATA'!V$5:V$600,MATCH($B1258,'INPUT DATA'!$A$5:$A$600,FALSE)),"")</f>
        <v/>
      </c>
      <c r="X1258" s="100" t="str">
        <f>IFERROR(INDEX('INPUT DATA'!W$5:W$600,MATCH($B1258,'INPUT DATA'!$A$5:$A$600,FALSE)),"")</f>
        <v/>
      </c>
      <c r="Y1258" s="100" t="str">
        <f>IFERROR(INDEX('INPUT DATA'!X$5:X$600,MATCH($B1258,'INPUT DATA'!$A$5:$A$600,FALSE)),"")</f>
        <v/>
      </c>
      <c r="Z1258" s="100" t="str">
        <f>IFERROR(INDEX('INPUT DATA'!Y$5:Y$600,MATCH($B1258,'INPUT DATA'!$A$5:$A$600,FALSE)),"")</f>
        <v/>
      </c>
      <c r="AA1258" s="100" t="str">
        <f>IFERROR(INDEX('INPUT DATA'!Z$5:Z$600,MATCH($B1258,'INPUT DATA'!$A$5:$A$600,FALSE)),"")</f>
        <v/>
      </c>
      <c r="AB1258" s="100" t="str">
        <f>IFERROR(INDEX('INPUT DATA'!AA$5:AA$600,MATCH($B1258,'INPUT DATA'!$A$5:$A$600,FALSE)),"")</f>
        <v/>
      </c>
    </row>
    <row r="1259" spans="2:28" ht="15" customHeight="1" x14ac:dyDescent="0.25">
      <c r="B1259" s="115" t="str">
        <f>IF('INPUT INF'!A259="","",IF('INPUT INF'!E259="DROP","",'INPUT INF'!A259))</f>
        <v/>
      </c>
      <c r="C1259" s="115" t="str">
        <f>IFERROR(INDEX('INPUT INF'!B259:B857,MATCH(B1259,'INPUT INF'!A259:A857,FALSE)),"")</f>
        <v/>
      </c>
      <c r="E1259" s="100" t="str">
        <f>IFERROR(INDEX('INPUT DATA'!D$5:D$600,MATCH($B1259,'INPUT DATA'!$A$5:$A$600,FALSE)),"")</f>
        <v/>
      </c>
      <c r="F1259" s="100" t="str">
        <f>IFERROR(INDEX('INPUT DATA'!E$5:E$600,MATCH($B1259,'INPUT DATA'!$A$5:$A$600,FALSE)),"")</f>
        <v/>
      </c>
      <c r="G1259" s="100" t="str">
        <f>IFERROR(INDEX($LD$4:$LD$18,MATCH('INPUT DATA'!F261,$LC$4:$LC$18,1)),"")</f>
        <v/>
      </c>
      <c r="H1259" s="100" t="str">
        <f>IFERROR(INDEX('INPUT DATA'!G$6:G$600,MATCH($B1259,'INPUT DATA'!$A$5:$A$600,FALSE)),"")</f>
        <v/>
      </c>
      <c r="I1259" s="100" t="str">
        <f>IFERROR(INDEX('INPUT DATA'!H$5:H$600,MATCH($B1259,'INPUT DATA'!$A$5:$A$600,FALSE)),"")</f>
        <v/>
      </c>
      <c r="J1259" s="100" t="str">
        <f>IFERROR(INDEX($LD$4:$LD$18,MATCH('INPUT DATA'!I261,$LC$4:$LC$18,1)),"")</f>
        <v/>
      </c>
      <c r="K1259" s="100" t="str">
        <f>IFERROR(INDEX('INPUT DATA'!J$5:J$600,MATCH($B1259,'INPUT DATA'!$A$5:$A$600,FALSE)),"")</f>
        <v/>
      </c>
      <c r="L1259" s="100" t="str">
        <f>IFERROR(INDEX('INPUT DATA'!K$5:K$600,MATCH($B1259,'INPUT DATA'!$A$5:$A$600,FALSE)),"")</f>
        <v/>
      </c>
      <c r="M1259" s="100" t="str">
        <f>IFERROR(INDEX($LD$4:$LD$18,MATCH('INPUT DATA'!L261,$LC$4:$LC$18,1)),"")</f>
        <v/>
      </c>
      <c r="N1259" s="100" t="str">
        <f>IFERROR(INDEX('INPUT DATA'!M$5:M$600,MATCH($B1259,'INPUT DATA'!$A$5:$A$600,FALSE)),"")</f>
        <v/>
      </c>
      <c r="O1259" s="100" t="str">
        <f>IFERROR(INDEX('INPUT DATA'!N$5:N$600,MATCH($B1259,'INPUT DATA'!$A$5:$A$600,FALSE)),"")</f>
        <v/>
      </c>
      <c r="P1259" s="100" t="str">
        <f>IFERROR(INDEX($LD$4:$LD$18,MATCH('INPUT DATA'!O261,$LC$4:$LC$18,1)),"")</f>
        <v/>
      </c>
      <c r="Q1259" s="100" t="str">
        <f>IFERROR(INDEX('INPUT DATA'!P$5:P$600,MATCH($B1259,'INPUT DATA'!$A$5:$A$600,FALSE)),"")</f>
        <v/>
      </c>
      <c r="R1259" s="100" t="str">
        <f>IFERROR(INDEX('INPUT DATA'!Q$5:Q$600,MATCH($B1259,'INPUT DATA'!$A$5:$A$600,FALSE)),"")</f>
        <v/>
      </c>
      <c r="S1259" s="100" t="str">
        <f>IFERROR(INDEX($LD$4:$LD$18,MATCH('INPUT DATA'!R261,$LC$4:$LC$18,1)),"")</f>
        <v/>
      </c>
      <c r="T1259" s="100" t="str">
        <f>IFERROR(INDEX('INPUT DATA'!S$5:S$600,MATCH($B1259,'INPUT DATA'!$A$5:$A$600,FALSE)),"")</f>
        <v/>
      </c>
      <c r="U1259" s="100" t="str">
        <f>IFERROR(INDEX('INPUT DATA'!T$5:T$600,MATCH($B1259,'INPUT DATA'!$A$5:$A$600,FALSE)),"")</f>
        <v/>
      </c>
      <c r="V1259" s="100" t="str">
        <f>IFERROR(INDEX($LD$4:$LD$18,MATCH('INPUT DATA'!U261,$LC$4:$LC$18,1)),"")</f>
        <v/>
      </c>
      <c r="W1259" s="100" t="str">
        <f>IFERROR(INDEX('INPUT DATA'!V$5:V$600,MATCH($B1259,'INPUT DATA'!$A$5:$A$600,FALSE)),"")</f>
        <v/>
      </c>
      <c r="X1259" s="100" t="str">
        <f>IFERROR(INDEX('INPUT DATA'!W$5:W$600,MATCH($B1259,'INPUT DATA'!$A$5:$A$600,FALSE)),"")</f>
        <v/>
      </c>
      <c r="Y1259" s="100" t="str">
        <f>IFERROR(INDEX('INPUT DATA'!X$5:X$600,MATCH($B1259,'INPUT DATA'!$A$5:$A$600,FALSE)),"")</f>
        <v/>
      </c>
      <c r="Z1259" s="100" t="str">
        <f>IFERROR(INDEX('INPUT DATA'!Y$5:Y$600,MATCH($B1259,'INPUT DATA'!$A$5:$A$600,FALSE)),"")</f>
        <v/>
      </c>
      <c r="AA1259" s="100" t="str">
        <f>IFERROR(INDEX('INPUT DATA'!Z$5:Z$600,MATCH($B1259,'INPUT DATA'!$A$5:$A$600,FALSE)),"")</f>
        <v/>
      </c>
      <c r="AB1259" s="100" t="str">
        <f>IFERROR(INDEX('INPUT DATA'!AA$5:AA$600,MATCH($B1259,'INPUT DATA'!$A$5:$A$600,FALSE)),"")</f>
        <v/>
      </c>
    </row>
    <row r="1260" spans="2:28" ht="15" customHeight="1" x14ac:dyDescent="0.25">
      <c r="B1260" s="115" t="str">
        <f>IF('INPUT INF'!A260="","",IF('INPUT INF'!E260="DROP","",'INPUT INF'!A260))</f>
        <v/>
      </c>
      <c r="C1260" s="115" t="str">
        <f>IFERROR(INDEX('INPUT INF'!B260:B858,MATCH(B1260,'INPUT INF'!A260:A858,FALSE)),"")</f>
        <v/>
      </c>
      <c r="E1260" s="100" t="str">
        <f>IFERROR(INDEX('INPUT DATA'!D$5:D$600,MATCH($B1260,'INPUT DATA'!$A$5:$A$600,FALSE)),"")</f>
        <v/>
      </c>
      <c r="F1260" s="100" t="str">
        <f>IFERROR(INDEX('INPUT DATA'!E$5:E$600,MATCH($B1260,'INPUT DATA'!$A$5:$A$600,FALSE)),"")</f>
        <v/>
      </c>
      <c r="G1260" s="100" t="str">
        <f>IFERROR(INDEX($LD$4:$LD$18,MATCH('INPUT DATA'!F262,$LC$4:$LC$18,1)),"")</f>
        <v/>
      </c>
      <c r="H1260" s="100" t="str">
        <f>IFERROR(INDEX('INPUT DATA'!G$6:G$600,MATCH($B1260,'INPUT DATA'!$A$5:$A$600,FALSE)),"")</f>
        <v/>
      </c>
      <c r="I1260" s="100" t="str">
        <f>IFERROR(INDEX('INPUT DATA'!H$5:H$600,MATCH($B1260,'INPUT DATA'!$A$5:$A$600,FALSE)),"")</f>
        <v/>
      </c>
      <c r="J1260" s="100" t="str">
        <f>IFERROR(INDEX($LD$4:$LD$18,MATCH('INPUT DATA'!I262,$LC$4:$LC$18,1)),"")</f>
        <v/>
      </c>
      <c r="K1260" s="100" t="str">
        <f>IFERROR(INDEX('INPUT DATA'!J$5:J$600,MATCH($B1260,'INPUT DATA'!$A$5:$A$600,FALSE)),"")</f>
        <v/>
      </c>
      <c r="L1260" s="100" t="str">
        <f>IFERROR(INDEX('INPUT DATA'!K$5:K$600,MATCH($B1260,'INPUT DATA'!$A$5:$A$600,FALSE)),"")</f>
        <v/>
      </c>
      <c r="M1260" s="100" t="str">
        <f>IFERROR(INDEX($LD$4:$LD$18,MATCH('INPUT DATA'!L262,$LC$4:$LC$18,1)),"")</f>
        <v/>
      </c>
      <c r="N1260" s="100" t="str">
        <f>IFERROR(INDEX('INPUT DATA'!M$5:M$600,MATCH($B1260,'INPUT DATA'!$A$5:$A$600,FALSE)),"")</f>
        <v/>
      </c>
      <c r="O1260" s="100" t="str">
        <f>IFERROR(INDEX('INPUT DATA'!N$5:N$600,MATCH($B1260,'INPUT DATA'!$A$5:$A$600,FALSE)),"")</f>
        <v/>
      </c>
      <c r="P1260" s="100" t="str">
        <f>IFERROR(INDEX($LD$4:$LD$18,MATCH('INPUT DATA'!O262,$LC$4:$LC$18,1)),"")</f>
        <v/>
      </c>
      <c r="Q1260" s="100" t="str">
        <f>IFERROR(INDEX('INPUT DATA'!P$5:P$600,MATCH($B1260,'INPUT DATA'!$A$5:$A$600,FALSE)),"")</f>
        <v/>
      </c>
      <c r="R1260" s="100" t="str">
        <f>IFERROR(INDEX('INPUT DATA'!Q$5:Q$600,MATCH($B1260,'INPUT DATA'!$A$5:$A$600,FALSE)),"")</f>
        <v/>
      </c>
      <c r="S1260" s="100" t="str">
        <f>IFERROR(INDEX($LD$4:$LD$18,MATCH('INPUT DATA'!R262,$LC$4:$LC$18,1)),"")</f>
        <v/>
      </c>
      <c r="T1260" s="100" t="str">
        <f>IFERROR(INDEX('INPUT DATA'!S$5:S$600,MATCH($B1260,'INPUT DATA'!$A$5:$A$600,FALSE)),"")</f>
        <v/>
      </c>
      <c r="U1260" s="100" t="str">
        <f>IFERROR(INDEX('INPUT DATA'!T$5:T$600,MATCH($B1260,'INPUT DATA'!$A$5:$A$600,FALSE)),"")</f>
        <v/>
      </c>
      <c r="V1260" s="100" t="str">
        <f>IFERROR(INDEX($LD$4:$LD$18,MATCH('INPUT DATA'!U262,$LC$4:$LC$18,1)),"")</f>
        <v/>
      </c>
      <c r="W1260" s="100" t="str">
        <f>IFERROR(INDEX('INPUT DATA'!V$5:V$600,MATCH($B1260,'INPUT DATA'!$A$5:$A$600,FALSE)),"")</f>
        <v/>
      </c>
      <c r="X1260" s="100" t="str">
        <f>IFERROR(INDEX('INPUT DATA'!W$5:W$600,MATCH($B1260,'INPUT DATA'!$A$5:$A$600,FALSE)),"")</f>
        <v/>
      </c>
      <c r="Y1260" s="100" t="str">
        <f>IFERROR(INDEX('INPUT DATA'!X$5:X$600,MATCH($B1260,'INPUT DATA'!$A$5:$A$600,FALSE)),"")</f>
        <v/>
      </c>
      <c r="Z1260" s="100" t="str">
        <f>IFERROR(INDEX('INPUT DATA'!Y$5:Y$600,MATCH($B1260,'INPUT DATA'!$A$5:$A$600,FALSE)),"")</f>
        <v/>
      </c>
      <c r="AA1260" s="100" t="str">
        <f>IFERROR(INDEX('INPUT DATA'!Z$5:Z$600,MATCH($B1260,'INPUT DATA'!$A$5:$A$600,FALSE)),"")</f>
        <v/>
      </c>
      <c r="AB1260" s="100" t="str">
        <f>IFERROR(INDEX('INPUT DATA'!AA$5:AA$600,MATCH($B1260,'INPUT DATA'!$A$5:$A$600,FALSE)),"")</f>
        <v/>
      </c>
    </row>
    <row r="1261" spans="2:28" ht="15" customHeight="1" x14ac:dyDescent="0.25">
      <c r="B1261" s="115" t="str">
        <f>IF('INPUT INF'!A261="","",IF('INPUT INF'!E261="DROP","",'INPUT INF'!A261))</f>
        <v/>
      </c>
      <c r="C1261" s="115" t="str">
        <f>IFERROR(INDEX('INPUT INF'!B261:B859,MATCH(B1261,'INPUT INF'!A261:A859,FALSE)),"")</f>
        <v/>
      </c>
      <c r="E1261" s="100" t="str">
        <f>IFERROR(INDEX('INPUT DATA'!D$5:D$600,MATCH($B1261,'INPUT DATA'!$A$5:$A$600,FALSE)),"")</f>
        <v/>
      </c>
      <c r="F1261" s="100" t="str">
        <f>IFERROR(INDEX('INPUT DATA'!E$5:E$600,MATCH($B1261,'INPUT DATA'!$A$5:$A$600,FALSE)),"")</f>
        <v/>
      </c>
      <c r="G1261" s="100" t="str">
        <f>IFERROR(INDEX($LD$4:$LD$18,MATCH('INPUT DATA'!F263,$LC$4:$LC$18,1)),"")</f>
        <v/>
      </c>
      <c r="H1261" s="100" t="str">
        <f>IFERROR(INDEX('INPUT DATA'!G$6:G$600,MATCH($B1261,'INPUT DATA'!$A$5:$A$600,FALSE)),"")</f>
        <v/>
      </c>
      <c r="I1261" s="100" t="str">
        <f>IFERROR(INDEX('INPUT DATA'!H$5:H$600,MATCH($B1261,'INPUT DATA'!$A$5:$A$600,FALSE)),"")</f>
        <v/>
      </c>
      <c r="J1261" s="100" t="str">
        <f>IFERROR(INDEX($LD$4:$LD$18,MATCH('INPUT DATA'!I263,$LC$4:$LC$18,1)),"")</f>
        <v/>
      </c>
      <c r="K1261" s="100" t="str">
        <f>IFERROR(INDEX('INPUT DATA'!J$5:J$600,MATCH($B1261,'INPUT DATA'!$A$5:$A$600,FALSE)),"")</f>
        <v/>
      </c>
      <c r="L1261" s="100" t="str">
        <f>IFERROR(INDEX('INPUT DATA'!K$5:K$600,MATCH($B1261,'INPUT DATA'!$A$5:$A$600,FALSE)),"")</f>
        <v/>
      </c>
      <c r="M1261" s="100" t="str">
        <f>IFERROR(INDEX($LD$4:$LD$18,MATCH('INPUT DATA'!L263,$LC$4:$LC$18,1)),"")</f>
        <v/>
      </c>
      <c r="N1261" s="100" t="str">
        <f>IFERROR(INDEX('INPUT DATA'!M$5:M$600,MATCH($B1261,'INPUT DATA'!$A$5:$A$600,FALSE)),"")</f>
        <v/>
      </c>
      <c r="O1261" s="100" t="str">
        <f>IFERROR(INDEX('INPUT DATA'!N$5:N$600,MATCH($B1261,'INPUT DATA'!$A$5:$A$600,FALSE)),"")</f>
        <v/>
      </c>
      <c r="P1261" s="100" t="str">
        <f>IFERROR(INDEX($LD$4:$LD$18,MATCH('INPUT DATA'!O263,$LC$4:$LC$18,1)),"")</f>
        <v/>
      </c>
      <c r="Q1261" s="100" t="str">
        <f>IFERROR(INDEX('INPUT DATA'!P$5:P$600,MATCH($B1261,'INPUT DATA'!$A$5:$A$600,FALSE)),"")</f>
        <v/>
      </c>
      <c r="R1261" s="100" t="str">
        <f>IFERROR(INDEX('INPUT DATA'!Q$5:Q$600,MATCH($B1261,'INPUT DATA'!$A$5:$A$600,FALSE)),"")</f>
        <v/>
      </c>
      <c r="S1261" s="100" t="str">
        <f>IFERROR(INDEX($LD$4:$LD$18,MATCH('INPUT DATA'!R263,$LC$4:$LC$18,1)),"")</f>
        <v/>
      </c>
      <c r="T1261" s="100" t="str">
        <f>IFERROR(INDEX('INPUT DATA'!S$5:S$600,MATCH($B1261,'INPUT DATA'!$A$5:$A$600,FALSE)),"")</f>
        <v/>
      </c>
      <c r="U1261" s="100" t="str">
        <f>IFERROR(INDEX('INPUT DATA'!T$5:T$600,MATCH($B1261,'INPUT DATA'!$A$5:$A$600,FALSE)),"")</f>
        <v/>
      </c>
      <c r="V1261" s="100" t="str">
        <f>IFERROR(INDEX($LD$4:$LD$18,MATCH('INPUT DATA'!U263,$LC$4:$LC$18,1)),"")</f>
        <v/>
      </c>
      <c r="W1261" s="100" t="str">
        <f>IFERROR(INDEX('INPUT DATA'!V$5:V$600,MATCH($B1261,'INPUT DATA'!$A$5:$A$600,FALSE)),"")</f>
        <v/>
      </c>
      <c r="X1261" s="100" t="str">
        <f>IFERROR(INDEX('INPUT DATA'!W$5:W$600,MATCH($B1261,'INPUT DATA'!$A$5:$A$600,FALSE)),"")</f>
        <v/>
      </c>
      <c r="Y1261" s="100" t="str">
        <f>IFERROR(INDEX('INPUT DATA'!X$5:X$600,MATCH($B1261,'INPUT DATA'!$A$5:$A$600,FALSE)),"")</f>
        <v/>
      </c>
      <c r="Z1261" s="100" t="str">
        <f>IFERROR(INDEX('INPUT DATA'!Y$5:Y$600,MATCH($B1261,'INPUT DATA'!$A$5:$A$600,FALSE)),"")</f>
        <v/>
      </c>
      <c r="AA1261" s="100" t="str">
        <f>IFERROR(INDEX('INPUT DATA'!Z$5:Z$600,MATCH($B1261,'INPUT DATA'!$A$5:$A$600,FALSE)),"")</f>
        <v/>
      </c>
      <c r="AB1261" s="100" t="str">
        <f>IFERROR(INDEX('INPUT DATA'!AA$5:AA$600,MATCH($B1261,'INPUT DATA'!$A$5:$A$600,FALSE)),"")</f>
        <v/>
      </c>
    </row>
    <row r="1262" spans="2:28" ht="15" customHeight="1" x14ac:dyDescent="0.25">
      <c r="B1262" s="115" t="str">
        <f>IF('INPUT INF'!A262="","",IF('INPUT INF'!E262="DROP","",'INPUT INF'!A262))</f>
        <v/>
      </c>
      <c r="C1262" s="115" t="str">
        <f>IFERROR(INDEX('INPUT INF'!B262:B860,MATCH(B1262,'INPUT INF'!A262:A860,FALSE)),"")</f>
        <v/>
      </c>
      <c r="E1262" s="100" t="str">
        <f>IFERROR(INDEX('INPUT DATA'!D$5:D$600,MATCH($B1262,'INPUT DATA'!$A$5:$A$600,FALSE)),"")</f>
        <v/>
      </c>
      <c r="F1262" s="100" t="str">
        <f>IFERROR(INDEX('INPUT DATA'!E$5:E$600,MATCH($B1262,'INPUT DATA'!$A$5:$A$600,FALSE)),"")</f>
        <v/>
      </c>
      <c r="G1262" s="100" t="str">
        <f>IFERROR(INDEX($LD$4:$LD$18,MATCH('INPUT DATA'!F264,$LC$4:$LC$18,1)),"")</f>
        <v/>
      </c>
      <c r="H1262" s="100" t="str">
        <f>IFERROR(INDEX('INPUT DATA'!G$6:G$600,MATCH($B1262,'INPUT DATA'!$A$5:$A$600,FALSE)),"")</f>
        <v/>
      </c>
      <c r="I1262" s="100" t="str">
        <f>IFERROR(INDEX('INPUT DATA'!H$5:H$600,MATCH($B1262,'INPUT DATA'!$A$5:$A$600,FALSE)),"")</f>
        <v/>
      </c>
      <c r="J1262" s="100" t="str">
        <f>IFERROR(INDEX($LD$4:$LD$18,MATCH('INPUT DATA'!I264,$LC$4:$LC$18,1)),"")</f>
        <v/>
      </c>
      <c r="K1262" s="100" t="str">
        <f>IFERROR(INDEX('INPUT DATA'!J$5:J$600,MATCH($B1262,'INPUT DATA'!$A$5:$A$600,FALSE)),"")</f>
        <v/>
      </c>
      <c r="L1262" s="100" t="str">
        <f>IFERROR(INDEX('INPUT DATA'!K$5:K$600,MATCH($B1262,'INPUT DATA'!$A$5:$A$600,FALSE)),"")</f>
        <v/>
      </c>
      <c r="M1262" s="100" t="str">
        <f>IFERROR(INDEX($LD$4:$LD$18,MATCH('INPUT DATA'!L264,$LC$4:$LC$18,1)),"")</f>
        <v/>
      </c>
      <c r="N1262" s="100" t="str">
        <f>IFERROR(INDEX('INPUT DATA'!M$5:M$600,MATCH($B1262,'INPUT DATA'!$A$5:$A$600,FALSE)),"")</f>
        <v/>
      </c>
      <c r="O1262" s="100" t="str">
        <f>IFERROR(INDEX('INPUT DATA'!N$5:N$600,MATCH($B1262,'INPUT DATA'!$A$5:$A$600,FALSE)),"")</f>
        <v/>
      </c>
      <c r="P1262" s="100" t="str">
        <f>IFERROR(INDEX($LD$4:$LD$18,MATCH('INPUT DATA'!O264,$LC$4:$LC$18,1)),"")</f>
        <v/>
      </c>
      <c r="Q1262" s="100" t="str">
        <f>IFERROR(INDEX('INPUT DATA'!P$5:P$600,MATCH($B1262,'INPUT DATA'!$A$5:$A$600,FALSE)),"")</f>
        <v/>
      </c>
      <c r="R1262" s="100" t="str">
        <f>IFERROR(INDEX('INPUT DATA'!Q$5:Q$600,MATCH($B1262,'INPUT DATA'!$A$5:$A$600,FALSE)),"")</f>
        <v/>
      </c>
      <c r="S1262" s="100" t="str">
        <f>IFERROR(INDEX($LD$4:$LD$18,MATCH('INPUT DATA'!R264,$LC$4:$LC$18,1)),"")</f>
        <v/>
      </c>
      <c r="T1262" s="100" t="str">
        <f>IFERROR(INDEX('INPUT DATA'!S$5:S$600,MATCH($B1262,'INPUT DATA'!$A$5:$A$600,FALSE)),"")</f>
        <v/>
      </c>
      <c r="U1262" s="100" t="str">
        <f>IFERROR(INDEX('INPUT DATA'!T$5:T$600,MATCH($B1262,'INPUT DATA'!$A$5:$A$600,FALSE)),"")</f>
        <v/>
      </c>
      <c r="V1262" s="100" t="str">
        <f>IFERROR(INDEX($LD$4:$LD$18,MATCH('INPUT DATA'!U264,$LC$4:$LC$18,1)),"")</f>
        <v/>
      </c>
      <c r="W1262" s="100" t="str">
        <f>IFERROR(INDEX('INPUT DATA'!V$5:V$600,MATCH($B1262,'INPUT DATA'!$A$5:$A$600,FALSE)),"")</f>
        <v/>
      </c>
      <c r="X1262" s="100" t="str">
        <f>IFERROR(INDEX('INPUT DATA'!W$5:W$600,MATCH($B1262,'INPUT DATA'!$A$5:$A$600,FALSE)),"")</f>
        <v/>
      </c>
      <c r="Y1262" s="100" t="str">
        <f>IFERROR(INDEX('INPUT DATA'!X$5:X$600,MATCH($B1262,'INPUT DATA'!$A$5:$A$600,FALSE)),"")</f>
        <v/>
      </c>
      <c r="Z1262" s="100" t="str">
        <f>IFERROR(INDEX('INPUT DATA'!Y$5:Y$600,MATCH($B1262,'INPUT DATA'!$A$5:$A$600,FALSE)),"")</f>
        <v/>
      </c>
      <c r="AA1262" s="100" t="str">
        <f>IFERROR(INDEX('INPUT DATA'!Z$5:Z$600,MATCH($B1262,'INPUT DATA'!$A$5:$A$600,FALSE)),"")</f>
        <v/>
      </c>
      <c r="AB1262" s="100" t="str">
        <f>IFERROR(INDEX('INPUT DATA'!AA$5:AA$600,MATCH($B1262,'INPUT DATA'!$A$5:$A$600,FALSE)),"")</f>
        <v/>
      </c>
    </row>
    <row r="1263" spans="2:28" ht="15" customHeight="1" x14ac:dyDescent="0.25">
      <c r="B1263" s="115" t="str">
        <f>IF('INPUT INF'!A263="","",IF('INPUT INF'!E263="DROP","",'INPUT INF'!A263))</f>
        <v/>
      </c>
      <c r="C1263" s="115" t="str">
        <f>IFERROR(INDEX('INPUT INF'!B263:B861,MATCH(B1263,'INPUT INF'!A263:A861,FALSE)),"")</f>
        <v/>
      </c>
      <c r="E1263" s="100" t="str">
        <f>IFERROR(INDEX('INPUT DATA'!D$5:D$600,MATCH($B1263,'INPUT DATA'!$A$5:$A$600,FALSE)),"")</f>
        <v/>
      </c>
      <c r="F1263" s="100" t="str">
        <f>IFERROR(INDEX('INPUT DATA'!E$5:E$600,MATCH($B1263,'INPUT DATA'!$A$5:$A$600,FALSE)),"")</f>
        <v/>
      </c>
      <c r="G1263" s="100" t="str">
        <f>IFERROR(INDEX($LD$4:$LD$18,MATCH('INPUT DATA'!F265,$LC$4:$LC$18,1)),"")</f>
        <v/>
      </c>
      <c r="H1263" s="100" t="str">
        <f>IFERROR(INDEX('INPUT DATA'!G$6:G$600,MATCH($B1263,'INPUT DATA'!$A$5:$A$600,FALSE)),"")</f>
        <v/>
      </c>
      <c r="I1263" s="100" t="str">
        <f>IFERROR(INDEX('INPUT DATA'!H$5:H$600,MATCH($B1263,'INPUT DATA'!$A$5:$A$600,FALSE)),"")</f>
        <v/>
      </c>
      <c r="J1263" s="100" t="str">
        <f>IFERROR(INDEX($LD$4:$LD$18,MATCH('INPUT DATA'!I265,$LC$4:$LC$18,1)),"")</f>
        <v/>
      </c>
      <c r="K1263" s="100" t="str">
        <f>IFERROR(INDEX('INPUT DATA'!J$5:J$600,MATCH($B1263,'INPUT DATA'!$A$5:$A$600,FALSE)),"")</f>
        <v/>
      </c>
      <c r="L1263" s="100" t="str">
        <f>IFERROR(INDEX('INPUT DATA'!K$5:K$600,MATCH($B1263,'INPUT DATA'!$A$5:$A$600,FALSE)),"")</f>
        <v/>
      </c>
      <c r="M1263" s="100" t="str">
        <f>IFERROR(INDEX($LD$4:$LD$18,MATCH('INPUT DATA'!L265,$LC$4:$LC$18,1)),"")</f>
        <v/>
      </c>
      <c r="N1263" s="100" t="str">
        <f>IFERROR(INDEX('INPUT DATA'!M$5:M$600,MATCH($B1263,'INPUT DATA'!$A$5:$A$600,FALSE)),"")</f>
        <v/>
      </c>
      <c r="O1263" s="100" t="str">
        <f>IFERROR(INDEX('INPUT DATA'!N$5:N$600,MATCH($B1263,'INPUT DATA'!$A$5:$A$600,FALSE)),"")</f>
        <v/>
      </c>
      <c r="P1263" s="100" t="str">
        <f>IFERROR(INDEX($LD$4:$LD$18,MATCH('INPUT DATA'!O265,$LC$4:$LC$18,1)),"")</f>
        <v/>
      </c>
      <c r="Q1263" s="100" t="str">
        <f>IFERROR(INDEX('INPUT DATA'!P$5:P$600,MATCH($B1263,'INPUT DATA'!$A$5:$A$600,FALSE)),"")</f>
        <v/>
      </c>
      <c r="R1263" s="100" t="str">
        <f>IFERROR(INDEX('INPUT DATA'!Q$5:Q$600,MATCH($B1263,'INPUT DATA'!$A$5:$A$600,FALSE)),"")</f>
        <v/>
      </c>
      <c r="S1263" s="100" t="str">
        <f>IFERROR(INDEX($LD$4:$LD$18,MATCH('INPUT DATA'!R265,$LC$4:$LC$18,1)),"")</f>
        <v/>
      </c>
      <c r="T1263" s="100" t="str">
        <f>IFERROR(INDEX('INPUT DATA'!S$5:S$600,MATCH($B1263,'INPUT DATA'!$A$5:$A$600,FALSE)),"")</f>
        <v/>
      </c>
      <c r="U1263" s="100" t="str">
        <f>IFERROR(INDEX('INPUT DATA'!T$5:T$600,MATCH($B1263,'INPUT DATA'!$A$5:$A$600,FALSE)),"")</f>
        <v/>
      </c>
      <c r="V1263" s="100" t="str">
        <f>IFERROR(INDEX($LD$4:$LD$18,MATCH('INPUT DATA'!U265,$LC$4:$LC$18,1)),"")</f>
        <v/>
      </c>
      <c r="W1263" s="100" t="str">
        <f>IFERROR(INDEX('INPUT DATA'!V$5:V$600,MATCH($B1263,'INPUT DATA'!$A$5:$A$600,FALSE)),"")</f>
        <v/>
      </c>
      <c r="X1263" s="100" t="str">
        <f>IFERROR(INDEX('INPUT DATA'!W$5:W$600,MATCH($B1263,'INPUT DATA'!$A$5:$A$600,FALSE)),"")</f>
        <v/>
      </c>
      <c r="Y1263" s="100" t="str">
        <f>IFERROR(INDEX('INPUT DATA'!X$5:X$600,MATCH($B1263,'INPUT DATA'!$A$5:$A$600,FALSE)),"")</f>
        <v/>
      </c>
      <c r="Z1263" s="100" t="str">
        <f>IFERROR(INDEX('INPUT DATA'!Y$5:Y$600,MATCH($B1263,'INPUT DATA'!$A$5:$A$600,FALSE)),"")</f>
        <v/>
      </c>
      <c r="AA1263" s="100" t="str">
        <f>IFERROR(INDEX('INPUT DATA'!Z$5:Z$600,MATCH($B1263,'INPUT DATA'!$A$5:$A$600,FALSE)),"")</f>
        <v/>
      </c>
      <c r="AB1263" s="100" t="str">
        <f>IFERROR(INDEX('INPUT DATA'!AA$5:AA$600,MATCH($B1263,'INPUT DATA'!$A$5:$A$600,FALSE)),"")</f>
        <v/>
      </c>
    </row>
    <row r="1264" spans="2:28" ht="15" customHeight="1" x14ac:dyDescent="0.25">
      <c r="B1264" s="115" t="str">
        <f>IF('INPUT INF'!A264="","",IF('INPUT INF'!E264="DROP","",'INPUT INF'!A264))</f>
        <v/>
      </c>
      <c r="C1264" s="115" t="str">
        <f>IFERROR(INDEX('INPUT INF'!B264:B862,MATCH(B1264,'INPUT INF'!A264:A862,FALSE)),"")</f>
        <v/>
      </c>
      <c r="E1264" s="100" t="str">
        <f>IFERROR(INDEX('INPUT DATA'!D$5:D$600,MATCH($B1264,'INPUT DATA'!$A$5:$A$600,FALSE)),"")</f>
        <v/>
      </c>
      <c r="F1264" s="100" t="str">
        <f>IFERROR(INDEX('INPUT DATA'!E$5:E$600,MATCH($B1264,'INPUT DATA'!$A$5:$A$600,FALSE)),"")</f>
        <v/>
      </c>
      <c r="G1264" s="100" t="str">
        <f>IFERROR(INDEX($LD$4:$LD$18,MATCH('INPUT DATA'!F266,$LC$4:$LC$18,1)),"")</f>
        <v/>
      </c>
      <c r="H1264" s="100" t="str">
        <f>IFERROR(INDEX('INPUT DATA'!G$6:G$600,MATCH($B1264,'INPUT DATA'!$A$5:$A$600,FALSE)),"")</f>
        <v/>
      </c>
      <c r="I1264" s="100" t="str">
        <f>IFERROR(INDEX('INPUT DATA'!H$5:H$600,MATCH($B1264,'INPUT DATA'!$A$5:$A$600,FALSE)),"")</f>
        <v/>
      </c>
      <c r="J1264" s="100" t="str">
        <f>IFERROR(INDEX($LD$4:$LD$18,MATCH('INPUT DATA'!I266,$LC$4:$LC$18,1)),"")</f>
        <v/>
      </c>
      <c r="K1264" s="100" t="str">
        <f>IFERROR(INDEX('INPUT DATA'!J$5:J$600,MATCH($B1264,'INPUT DATA'!$A$5:$A$600,FALSE)),"")</f>
        <v/>
      </c>
      <c r="L1264" s="100" t="str">
        <f>IFERROR(INDEX('INPUT DATA'!K$5:K$600,MATCH($B1264,'INPUT DATA'!$A$5:$A$600,FALSE)),"")</f>
        <v/>
      </c>
      <c r="M1264" s="100" t="str">
        <f>IFERROR(INDEX($LD$4:$LD$18,MATCH('INPUT DATA'!L266,$LC$4:$LC$18,1)),"")</f>
        <v/>
      </c>
      <c r="N1264" s="100" t="str">
        <f>IFERROR(INDEX('INPUT DATA'!M$5:M$600,MATCH($B1264,'INPUT DATA'!$A$5:$A$600,FALSE)),"")</f>
        <v/>
      </c>
      <c r="O1264" s="100" t="str">
        <f>IFERROR(INDEX('INPUT DATA'!N$5:N$600,MATCH($B1264,'INPUT DATA'!$A$5:$A$600,FALSE)),"")</f>
        <v/>
      </c>
      <c r="P1264" s="100" t="str">
        <f>IFERROR(INDEX($LD$4:$LD$18,MATCH('INPUT DATA'!O266,$LC$4:$LC$18,1)),"")</f>
        <v/>
      </c>
      <c r="Q1264" s="100" t="str">
        <f>IFERROR(INDEX('INPUT DATA'!P$5:P$600,MATCH($B1264,'INPUT DATA'!$A$5:$A$600,FALSE)),"")</f>
        <v/>
      </c>
      <c r="R1264" s="100" t="str">
        <f>IFERROR(INDEX('INPUT DATA'!Q$5:Q$600,MATCH($B1264,'INPUT DATA'!$A$5:$A$600,FALSE)),"")</f>
        <v/>
      </c>
      <c r="S1264" s="100" t="str">
        <f>IFERROR(INDEX($LD$4:$LD$18,MATCH('INPUT DATA'!R266,$LC$4:$LC$18,1)),"")</f>
        <v/>
      </c>
      <c r="T1264" s="100" t="str">
        <f>IFERROR(INDEX('INPUT DATA'!S$5:S$600,MATCH($B1264,'INPUT DATA'!$A$5:$A$600,FALSE)),"")</f>
        <v/>
      </c>
      <c r="U1264" s="100" t="str">
        <f>IFERROR(INDEX('INPUT DATA'!T$5:T$600,MATCH($B1264,'INPUT DATA'!$A$5:$A$600,FALSE)),"")</f>
        <v/>
      </c>
      <c r="V1264" s="100" t="str">
        <f>IFERROR(INDEX($LD$4:$LD$18,MATCH('INPUT DATA'!U266,$LC$4:$LC$18,1)),"")</f>
        <v/>
      </c>
      <c r="W1264" s="100" t="str">
        <f>IFERROR(INDEX('INPUT DATA'!V$5:V$600,MATCH($B1264,'INPUT DATA'!$A$5:$A$600,FALSE)),"")</f>
        <v/>
      </c>
      <c r="X1264" s="100" t="str">
        <f>IFERROR(INDEX('INPUT DATA'!W$5:W$600,MATCH($B1264,'INPUT DATA'!$A$5:$A$600,FALSE)),"")</f>
        <v/>
      </c>
      <c r="Y1264" s="100" t="str">
        <f>IFERROR(INDEX('INPUT DATA'!X$5:X$600,MATCH($B1264,'INPUT DATA'!$A$5:$A$600,FALSE)),"")</f>
        <v/>
      </c>
      <c r="Z1264" s="100" t="str">
        <f>IFERROR(INDEX('INPUT DATA'!Y$5:Y$600,MATCH($B1264,'INPUT DATA'!$A$5:$A$600,FALSE)),"")</f>
        <v/>
      </c>
      <c r="AA1264" s="100" t="str">
        <f>IFERROR(INDEX('INPUT DATA'!Z$5:Z$600,MATCH($B1264,'INPUT DATA'!$A$5:$A$600,FALSE)),"")</f>
        <v/>
      </c>
      <c r="AB1264" s="100" t="str">
        <f>IFERROR(INDEX('INPUT DATA'!AA$5:AA$600,MATCH($B1264,'INPUT DATA'!$A$5:$A$600,FALSE)),"")</f>
        <v/>
      </c>
    </row>
    <row r="1265" spans="2:28" ht="15" customHeight="1" x14ac:dyDescent="0.25">
      <c r="B1265" s="115" t="str">
        <f>IF('INPUT INF'!A265="","",IF('INPUT INF'!E265="DROP","",'INPUT INF'!A265))</f>
        <v/>
      </c>
      <c r="C1265" s="115" t="str">
        <f>IFERROR(INDEX('INPUT INF'!B265:B863,MATCH(B1265,'INPUT INF'!A265:A863,FALSE)),"")</f>
        <v/>
      </c>
      <c r="E1265" s="100" t="str">
        <f>IFERROR(INDEX('INPUT DATA'!D$5:D$600,MATCH($B1265,'INPUT DATA'!$A$5:$A$600,FALSE)),"")</f>
        <v/>
      </c>
      <c r="F1265" s="100" t="str">
        <f>IFERROR(INDEX('INPUT DATA'!E$5:E$600,MATCH($B1265,'INPUT DATA'!$A$5:$A$600,FALSE)),"")</f>
        <v/>
      </c>
      <c r="G1265" s="100" t="str">
        <f>IFERROR(INDEX($LD$4:$LD$18,MATCH('INPUT DATA'!F267,$LC$4:$LC$18,1)),"")</f>
        <v/>
      </c>
      <c r="H1265" s="100" t="str">
        <f>IFERROR(INDEX('INPUT DATA'!G$6:G$600,MATCH($B1265,'INPUT DATA'!$A$5:$A$600,FALSE)),"")</f>
        <v/>
      </c>
      <c r="I1265" s="100" t="str">
        <f>IFERROR(INDEX('INPUT DATA'!H$5:H$600,MATCH($B1265,'INPUT DATA'!$A$5:$A$600,FALSE)),"")</f>
        <v/>
      </c>
      <c r="J1265" s="100" t="str">
        <f>IFERROR(INDEX($LD$4:$LD$18,MATCH('INPUT DATA'!I267,$LC$4:$LC$18,1)),"")</f>
        <v/>
      </c>
      <c r="K1265" s="100" t="str">
        <f>IFERROR(INDEX('INPUT DATA'!J$5:J$600,MATCH($B1265,'INPUT DATA'!$A$5:$A$600,FALSE)),"")</f>
        <v/>
      </c>
      <c r="L1265" s="100" t="str">
        <f>IFERROR(INDEX('INPUT DATA'!K$5:K$600,MATCH($B1265,'INPUT DATA'!$A$5:$A$600,FALSE)),"")</f>
        <v/>
      </c>
      <c r="M1265" s="100" t="str">
        <f>IFERROR(INDEX($LD$4:$LD$18,MATCH('INPUT DATA'!L267,$LC$4:$LC$18,1)),"")</f>
        <v/>
      </c>
      <c r="N1265" s="100" t="str">
        <f>IFERROR(INDEX('INPUT DATA'!M$5:M$600,MATCH($B1265,'INPUT DATA'!$A$5:$A$600,FALSE)),"")</f>
        <v/>
      </c>
      <c r="O1265" s="100" t="str">
        <f>IFERROR(INDEX('INPUT DATA'!N$5:N$600,MATCH($B1265,'INPUT DATA'!$A$5:$A$600,FALSE)),"")</f>
        <v/>
      </c>
      <c r="P1265" s="100" t="str">
        <f>IFERROR(INDEX($LD$4:$LD$18,MATCH('INPUT DATA'!O267,$LC$4:$LC$18,1)),"")</f>
        <v/>
      </c>
      <c r="Q1265" s="100" t="str">
        <f>IFERROR(INDEX('INPUT DATA'!P$5:P$600,MATCH($B1265,'INPUT DATA'!$A$5:$A$600,FALSE)),"")</f>
        <v/>
      </c>
      <c r="R1265" s="100" t="str">
        <f>IFERROR(INDEX('INPUT DATA'!Q$5:Q$600,MATCH($B1265,'INPUT DATA'!$A$5:$A$600,FALSE)),"")</f>
        <v/>
      </c>
      <c r="S1265" s="100" t="str">
        <f>IFERROR(INDEX($LD$4:$LD$18,MATCH('INPUT DATA'!R267,$LC$4:$LC$18,1)),"")</f>
        <v/>
      </c>
      <c r="T1265" s="100" t="str">
        <f>IFERROR(INDEX('INPUT DATA'!S$5:S$600,MATCH($B1265,'INPUT DATA'!$A$5:$A$600,FALSE)),"")</f>
        <v/>
      </c>
      <c r="U1265" s="100" t="str">
        <f>IFERROR(INDEX('INPUT DATA'!T$5:T$600,MATCH($B1265,'INPUT DATA'!$A$5:$A$600,FALSE)),"")</f>
        <v/>
      </c>
      <c r="V1265" s="100" t="str">
        <f>IFERROR(INDEX($LD$4:$LD$18,MATCH('INPUT DATA'!U267,$LC$4:$LC$18,1)),"")</f>
        <v/>
      </c>
      <c r="W1265" s="100" t="str">
        <f>IFERROR(INDEX('INPUT DATA'!V$5:V$600,MATCH($B1265,'INPUT DATA'!$A$5:$A$600,FALSE)),"")</f>
        <v/>
      </c>
      <c r="X1265" s="100" t="str">
        <f>IFERROR(INDEX('INPUT DATA'!W$5:W$600,MATCH($B1265,'INPUT DATA'!$A$5:$A$600,FALSE)),"")</f>
        <v/>
      </c>
      <c r="Y1265" s="100" t="str">
        <f>IFERROR(INDEX('INPUT DATA'!X$5:X$600,MATCH($B1265,'INPUT DATA'!$A$5:$A$600,FALSE)),"")</f>
        <v/>
      </c>
      <c r="Z1265" s="100" t="str">
        <f>IFERROR(INDEX('INPUT DATA'!Y$5:Y$600,MATCH($B1265,'INPUT DATA'!$A$5:$A$600,FALSE)),"")</f>
        <v/>
      </c>
      <c r="AA1265" s="100" t="str">
        <f>IFERROR(INDEX('INPUT DATA'!Z$5:Z$600,MATCH($B1265,'INPUT DATA'!$A$5:$A$600,FALSE)),"")</f>
        <v/>
      </c>
      <c r="AB1265" s="100" t="str">
        <f>IFERROR(INDEX('INPUT DATA'!AA$5:AA$600,MATCH($B1265,'INPUT DATA'!$A$5:$A$600,FALSE)),"")</f>
        <v/>
      </c>
    </row>
    <row r="1266" spans="2:28" ht="15" customHeight="1" x14ac:dyDescent="0.25">
      <c r="B1266" s="115" t="str">
        <f>IF('INPUT INF'!A266="","",IF('INPUT INF'!E266="DROP","",'INPUT INF'!A266))</f>
        <v/>
      </c>
      <c r="C1266" s="115" t="str">
        <f>IFERROR(INDEX('INPUT INF'!B266:B864,MATCH(B1266,'INPUT INF'!A266:A864,FALSE)),"")</f>
        <v/>
      </c>
      <c r="E1266" s="100" t="str">
        <f>IFERROR(INDEX('INPUT DATA'!D$5:D$600,MATCH($B1266,'INPUT DATA'!$A$5:$A$600,FALSE)),"")</f>
        <v/>
      </c>
      <c r="F1266" s="100" t="str">
        <f>IFERROR(INDEX('INPUT DATA'!E$5:E$600,MATCH($B1266,'INPUT DATA'!$A$5:$A$600,FALSE)),"")</f>
        <v/>
      </c>
      <c r="G1266" s="100" t="str">
        <f>IFERROR(INDEX($LD$4:$LD$18,MATCH('INPUT DATA'!F268,$LC$4:$LC$18,1)),"")</f>
        <v/>
      </c>
      <c r="H1266" s="100" t="str">
        <f>IFERROR(INDEX('INPUT DATA'!G$6:G$600,MATCH($B1266,'INPUT DATA'!$A$5:$A$600,FALSE)),"")</f>
        <v/>
      </c>
      <c r="I1266" s="100" t="str">
        <f>IFERROR(INDEX('INPUT DATA'!H$5:H$600,MATCH($B1266,'INPUT DATA'!$A$5:$A$600,FALSE)),"")</f>
        <v/>
      </c>
      <c r="J1266" s="100" t="str">
        <f>IFERROR(INDEX($LD$4:$LD$18,MATCH('INPUT DATA'!I268,$LC$4:$LC$18,1)),"")</f>
        <v/>
      </c>
      <c r="K1266" s="100" t="str">
        <f>IFERROR(INDEX('INPUT DATA'!J$5:J$600,MATCH($B1266,'INPUT DATA'!$A$5:$A$600,FALSE)),"")</f>
        <v/>
      </c>
      <c r="L1266" s="100" t="str">
        <f>IFERROR(INDEX('INPUT DATA'!K$5:K$600,MATCH($B1266,'INPUT DATA'!$A$5:$A$600,FALSE)),"")</f>
        <v/>
      </c>
      <c r="M1266" s="100" t="str">
        <f>IFERROR(INDEX($LD$4:$LD$18,MATCH('INPUT DATA'!L268,$LC$4:$LC$18,1)),"")</f>
        <v/>
      </c>
      <c r="N1266" s="100" t="str">
        <f>IFERROR(INDEX('INPUT DATA'!M$5:M$600,MATCH($B1266,'INPUT DATA'!$A$5:$A$600,FALSE)),"")</f>
        <v/>
      </c>
      <c r="O1266" s="100" t="str">
        <f>IFERROR(INDEX('INPUT DATA'!N$5:N$600,MATCH($B1266,'INPUT DATA'!$A$5:$A$600,FALSE)),"")</f>
        <v/>
      </c>
      <c r="P1266" s="100" t="str">
        <f>IFERROR(INDEX($LD$4:$LD$18,MATCH('INPUT DATA'!O268,$LC$4:$LC$18,1)),"")</f>
        <v/>
      </c>
      <c r="Q1266" s="100" t="str">
        <f>IFERROR(INDEX('INPUT DATA'!P$5:P$600,MATCH($B1266,'INPUT DATA'!$A$5:$A$600,FALSE)),"")</f>
        <v/>
      </c>
      <c r="R1266" s="100" t="str">
        <f>IFERROR(INDEX('INPUT DATA'!Q$5:Q$600,MATCH($B1266,'INPUT DATA'!$A$5:$A$600,FALSE)),"")</f>
        <v/>
      </c>
      <c r="S1266" s="100" t="str">
        <f>IFERROR(INDEX($LD$4:$LD$18,MATCH('INPUT DATA'!R268,$LC$4:$LC$18,1)),"")</f>
        <v/>
      </c>
      <c r="T1266" s="100" t="str">
        <f>IFERROR(INDEX('INPUT DATA'!S$5:S$600,MATCH($B1266,'INPUT DATA'!$A$5:$A$600,FALSE)),"")</f>
        <v/>
      </c>
      <c r="U1266" s="100" t="str">
        <f>IFERROR(INDEX('INPUT DATA'!T$5:T$600,MATCH($B1266,'INPUT DATA'!$A$5:$A$600,FALSE)),"")</f>
        <v/>
      </c>
      <c r="V1266" s="100" t="str">
        <f>IFERROR(INDEX($LD$4:$LD$18,MATCH('INPUT DATA'!U268,$LC$4:$LC$18,1)),"")</f>
        <v/>
      </c>
      <c r="W1266" s="100" t="str">
        <f>IFERROR(INDEX('INPUT DATA'!V$5:V$600,MATCH($B1266,'INPUT DATA'!$A$5:$A$600,FALSE)),"")</f>
        <v/>
      </c>
      <c r="X1266" s="100" t="str">
        <f>IFERROR(INDEX('INPUT DATA'!W$5:W$600,MATCH($B1266,'INPUT DATA'!$A$5:$A$600,FALSE)),"")</f>
        <v/>
      </c>
      <c r="Y1266" s="100" t="str">
        <f>IFERROR(INDEX('INPUT DATA'!X$5:X$600,MATCH($B1266,'INPUT DATA'!$A$5:$A$600,FALSE)),"")</f>
        <v/>
      </c>
      <c r="Z1266" s="100" t="str">
        <f>IFERROR(INDEX('INPUT DATA'!Y$5:Y$600,MATCH($B1266,'INPUT DATA'!$A$5:$A$600,FALSE)),"")</f>
        <v/>
      </c>
      <c r="AA1266" s="100" t="str">
        <f>IFERROR(INDEX('INPUT DATA'!Z$5:Z$600,MATCH($B1266,'INPUT DATA'!$A$5:$A$600,FALSE)),"")</f>
        <v/>
      </c>
      <c r="AB1266" s="100" t="str">
        <f>IFERROR(INDEX('INPUT DATA'!AA$5:AA$600,MATCH($B1266,'INPUT DATA'!$A$5:$A$600,FALSE)),"")</f>
        <v/>
      </c>
    </row>
    <row r="1267" spans="2:28" ht="15" customHeight="1" x14ac:dyDescent="0.25">
      <c r="B1267" s="115" t="str">
        <f>IF('INPUT INF'!A267="","",IF('INPUT INF'!E267="DROP","",'INPUT INF'!A267))</f>
        <v/>
      </c>
      <c r="C1267" s="115" t="str">
        <f>IFERROR(INDEX('INPUT INF'!B267:B865,MATCH(B1267,'INPUT INF'!A267:A865,FALSE)),"")</f>
        <v/>
      </c>
      <c r="E1267" s="100" t="str">
        <f>IFERROR(INDEX('INPUT DATA'!D$5:D$600,MATCH($B1267,'INPUT DATA'!$A$5:$A$600,FALSE)),"")</f>
        <v/>
      </c>
      <c r="F1267" s="100" t="str">
        <f>IFERROR(INDEX('INPUT DATA'!E$5:E$600,MATCH($B1267,'INPUT DATA'!$A$5:$A$600,FALSE)),"")</f>
        <v/>
      </c>
      <c r="G1267" s="100" t="str">
        <f>IFERROR(INDEX($LD$4:$LD$18,MATCH('INPUT DATA'!F269,$LC$4:$LC$18,1)),"")</f>
        <v/>
      </c>
      <c r="H1267" s="100" t="str">
        <f>IFERROR(INDEX('INPUT DATA'!G$6:G$600,MATCH($B1267,'INPUT DATA'!$A$5:$A$600,FALSE)),"")</f>
        <v/>
      </c>
      <c r="I1267" s="100" t="str">
        <f>IFERROR(INDEX('INPUT DATA'!H$5:H$600,MATCH($B1267,'INPUT DATA'!$A$5:$A$600,FALSE)),"")</f>
        <v/>
      </c>
      <c r="J1267" s="100" t="str">
        <f>IFERROR(INDEX($LD$4:$LD$18,MATCH('INPUT DATA'!I269,$LC$4:$LC$18,1)),"")</f>
        <v/>
      </c>
      <c r="K1267" s="100" t="str">
        <f>IFERROR(INDEX('INPUT DATA'!J$5:J$600,MATCH($B1267,'INPUT DATA'!$A$5:$A$600,FALSE)),"")</f>
        <v/>
      </c>
      <c r="L1267" s="100" t="str">
        <f>IFERROR(INDEX('INPUT DATA'!K$5:K$600,MATCH($B1267,'INPUT DATA'!$A$5:$A$600,FALSE)),"")</f>
        <v/>
      </c>
      <c r="M1267" s="100" t="str">
        <f>IFERROR(INDEX($LD$4:$LD$18,MATCH('INPUT DATA'!L269,$LC$4:$LC$18,1)),"")</f>
        <v/>
      </c>
      <c r="N1267" s="100" t="str">
        <f>IFERROR(INDEX('INPUT DATA'!M$5:M$600,MATCH($B1267,'INPUT DATA'!$A$5:$A$600,FALSE)),"")</f>
        <v/>
      </c>
      <c r="O1267" s="100" t="str">
        <f>IFERROR(INDEX('INPUT DATA'!N$5:N$600,MATCH($B1267,'INPUT DATA'!$A$5:$A$600,FALSE)),"")</f>
        <v/>
      </c>
      <c r="P1267" s="100" t="str">
        <f>IFERROR(INDEX($LD$4:$LD$18,MATCH('INPUT DATA'!O269,$LC$4:$LC$18,1)),"")</f>
        <v/>
      </c>
      <c r="Q1267" s="100" t="str">
        <f>IFERROR(INDEX('INPUT DATA'!P$5:P$600,MATCH($B1267,'INPUT DATA'!$A$5:$A$600,FALSE)),"")</f>
        <v/>
      </c>
      <c r="R1267" s="100" t="str">
        <f>IFERROR(INDEX('INPUT DATA'!Q$5:Q$600,MATCH($B1267,'INPUT DATA'!$A$5:$A$600,FALSE)),"")</f>
        <v/>
      </c>
      <c r="S1267" s="100" t="str">
        <f>IFERROR(INDEX($LD$4:$LD$18,MATCH('INPUT DATA'!R269,$LC$4:$LC$18,1)),"")</f>
        <v/>
      </c>
      <c r="T1267" s="100" t="str">
        <f>IFERROR(INDEX('INPUT DATA'!S$5:S$600,MATCH($B1267,'INPUT DATA'!$A$5:$A$600,FALSE)),"")</f>
        <v/>
      </c>
      <c r="U1267" s="100" t="str">
        <f>IFERROR(INDEX('INPUT DATA'!T$5:T$600,MATCH($B1267,'INPUT DATA'!$A$5:$A$600,FALSE)),"")</f>
        <v/>
      </c>
      <c r="V1267" s="100" t="str">
        <f>IFERROR(INDEX($LD$4:$LD$18,MATCH('INPUT DATA'!U269,$LC$4:$LC$18,1)),"")</f>
        <v/>
      </c>
      <c r="W1267" s="100" t="str">
        <f>IFERROR(INDEX('INPUT DATA'!V$5:V$600,MATCH($B1267,'INPUT DATA'!$A$5:$A$600,FALSE)),"")</f>
        <v/>
      </c>
      <c r="X1267" s="100" t="str">
        <f>IFERROR(INDEX('INPUT DATA'!W$5:W$600,MATCH($B1267,'INPUT DATA'!$A$5:$A$600,FALSE)),"")</f>
        <v/>
      </c>
      <c r="Y1267" s="100" t="str">
        <f>IFERROR(INDEX('INPUT DATA'!X$5:X$600,MATCH($B1267,'INPUT DATA'!$A$5:$A$600,FALSE)),"")</f>
        <v/>
      </c>
      <c r="Z1267" s="100" t="str">
        <f>IFERROR(INDEX('INPUT DATA'!Y$5:Y$600,MATCH($B1267,'INPUT DATA'!$A$5:$A$600,FALSE)),"")</f>
        <v/>
      </c>
      <c r="AA1267" s="100" t="str">
        <f>IFERROR(INDEX('INPUT DATA'!Z$5:Z$600,MATCH($B1267,'INPUT DATA'!$A$5:$A$600,FALSE)),"")</f>
        <v/>
      </c>
      <c r="AB1267" s="100" t="str">
        <f>IFERROR(INDEX('INPUT DATA'!AA$5:AA$600,MATCH($B1267,'INPUT DATA'!$A$5:$A$600,FALSE)),"")</f>
        <v/>
      </c>
    </row>
    <row r="1268" spans="2:28" ht="15" customHeight="1" x14ac:dyDescent="0.25">
      <c r="B1268" s="115" t="str">
        <f>IF('INPUT INF'!A268="","",IF('INPUT INF'!E268="DROP","",'INPUT INF'!A268))</f>
        <v/>
      </c>
      <c r="C1268" s="115" t="str">
        <f>IFERROR(INDEX('INPUT INF'!B268:B866,MATCH(B1268,'INPUT INF'!A268:A866,FALSE)),"")</f>
        <v/>
      </c>
      <c r="E1268" s="100" t="str">
        <f>IFERROR(INDEX('INPUT DATA'!D$5:D$600,MATCH($B1268,'INPUT DATA'!$A$5:$A$600,FALSE)),"")</f>
        <v/>
      </c>
      <c r="F1268" s="100" t="str">
        <f>IFERROR(INDEX('INPUT DATA'!E$5:E$600,MATCH($B1268,'INPUT DATA'!$A$5:$A$600,FALSE)),"")</f>
        <v/>
      </c>
      <c r="G1268" s="100" t="str">
        <f>IFERROR(INDEX($LD$4:$LD$18,MATCH('INPUT DATA'!F270,$LC$4:$LC$18,1)),"")</f>
        <v/>
      </c>
      <c r="H1268" s="100" t="str">
        <f>IFERROR(INDEX('INPUT DATA'!G$6:G$600,MATCH($B1268,'INPUT DATA'!$A$5:$A$600,FALSE)),"")</f>
        <v/>
      </c>
      <c r="I1268" s="100" t="str">
        <f>IFERROR(INDEX('INPUT DATA'!H$5:H$600,MATCH($B1268,'INPUT DATA'!$A$5:$A$600,FALSE)),"")</f>
        <v/>
      </c>
      <c r="J1268" s="100" t="str">
        <f>IFERROR(INDEX($LD$4:$LD$18,MATCH('INPUT DATA'!I270,$LC$4:$LC$18,1)),"")</f>
        <v/>
      </c>
      <c r="K1268" s="100" t="str">
        <f>IFERROR(INDEX('INPUT DATA'!J$5:J$600,MATCH($B1268,'INPUT DATA'!$A$5:$A$600,FALSE)),"")</f>
        <v/>
      </c>
      <c r="L1268" s="100" t="str">
        <f>IFERROR(INDEX('INPUT DATA'!K$5:K$600,MATCH($B1268,'INPUT DATA'!$A$5:$A$600,FALSE)),"")</f>
        <v/>
      </c>
      <c r="M1268" s="100" t="str">
        <f>IFERROR(INDEX($LD$4:$LD$18,MATCH('INPUT DATA'!L270,$LC$4:$LC$18,1)),"")</f>
        <v/>
      </c>
      <c r="N1268" s="100" t="str">
        <f>IFERROR(INDEX('INPUT DATA'!M$5:M$600,MATCH($B1268,'INPUT DATA'!$A$5:$A$600,FALSE)),"")</f>
        <v/>
      </c>
      <c r="O1268" s="100" t="str">
        <f>IFERROR(INDEX('INPUT DATA'!N$5:N$600,MATCH($B1268,'INPUT DATA'!$A$5:$A$600,FALSE)),"")</f>
        <v/>
      </c>
      <c r="P1268" s="100" t="str">
        <f>IFERROR(INDEX($LD$4:$LD$18,MATCH('INPUT DATA'!O270,$LC$4:$LC$18,1)),"")</f>
        <v/>
      </c>
      <c r="Q1268" s="100" t="str">
        <f>IFERROR(INDEX('INPUT DATA'!P$5:P$600,MATCH($B1268,'INPUT DATA'!$A$5:$A$600,FALSE)),"")</f>
        <v/>
      </c>
      <c r="R1268" s="100" t="str">
        <f>IFERROR(INDEX('INPUT DATA'!Q$5:Q$600,MATCH($B1268,'INPUT DATA'!$A$5:$A$600,FALSE)),"")</f>
        <v/>
      </c>
      <c r="S1268" s="100" t="str">
        <f>IFERROR(INDEX($LD$4:$LD$18,MATCH('INPUT DATA'!R270,$LC$4:$LC$18,1)),"")</f>
        <v/>
      </c>
      <c r="T1268" s="100" t="str">
        <f>IFERROR(INDEX('INPUT DATA'!S$5:S$600,MATCH($B1268,'INPUT DATA'!$A$5:$A$600,FALSE)),"")</f>
        <v/>
      </c>
      <c r="U1268" s="100" t="str">
        <f>IFERROR(INDEX('INPUT DATA'!T$5:T$600,MATCH($B1268,'INPUT DATA'!$A$5:$A$600,FALSE)),"")</f>
        <v/>
      </c>
      <c r="V1268" s="100" t="str">
        <f>IFERROR(INDEX($LD$4:$LD$18,MATCH('INPUT DATA'!U270,$LC$4:$LC$18,1)),"")</f>
        <v/>
      </c>
      <c r="W1268" s="100" t="str">
        <f>IFERROR(INDEX('INPUT DATA'!V$5:V$600,MATCH($B1268,'INPUT DATA'!$A$5:$A$600,FALSE)),"")</f>
        <v/>
      </c>
      <c r="X1268" s="100" t="str">
        <f>IFERROR(INDEX('INPUT DATA'!W$5:W$600,MATCH($B1268,'INPUT DATA'!$A$5:$A$600,FALSE)),"")</f>
        <v/>
      </c>
      <c r="Y1268" s="100" t="str">
        <f>IFERROR(INDEX('INPUT DATA'!X$5:X$600,MATCH($B1268,'INPUT DATA'!$A$5:$A$600,FALSE)),"")</f>
        <v/>
      </c>
      <c r="Z1268" s="100" t="str">
        <f>IFERROR(INDEX('INPUT DATA'!Y$5:Y$600,MATCH($B1268,'INPUT DATA'!$A$5:$A$600,FALSE)),"")</f>
        <v/>
      </c>
      <c r="AA1268" s="100" t="str">
        <f>IFERROR(INDEX('INPUT DATA'!Z$5:Z$600,MATCH($B1268,'INPUT DATA'!$A$5:$A$600,FALSE)),"")</f>
        <v/>
      </c>
      <c r="AB1268" s="100" t="str">
        <f>IFERROR(INDEX('INPUT DATA'!AA$5:AA$600,MATCH($B1268,'INPUT DATA'!$A$5:$A$600,FALSE)),"")</f>
        <v/>
      </c>
    </row>
    <row r="1269" spans="2:28" ht="15" customHeight="1" x14ac:dyDescent="0.25">
      <c r="B1269" s="115" t="str">
        <f>IF('INPUT INF'!A269="","",IF('INPUT INF'!E269="DROP","",'INPUT INF'!A269))</f>
        <v/>
      </c>
      <c r="C1269" s="115" t="str">
        <f>IFERROR(INDEX('INPUT INF'!B269:B867,MATCH(B1269,'INPUT INF'!A269:A867,FALSE)),"")</f>
        <v/>
      </c>
      <c r="E1269" s="100" t="str">
        <f>IFERROR(INDEX('INPUT DATA'!D$5:D$600,MATCH($B1269,'INPUT DATA'!$A$5:$A$600,FALSE)),"")</f>
        <v/>
      </c>
      <c r="F1269" s="100" t="str">
        <f>IFERROR(INDEX('INPUT DATA'!E$5:E$600,MATCH($B1269,'INPUT DATA'!$A$5:$A$600,FALSE)),"")</f>
        <v/>
      </c>
      <c r="G1269" s="100" t="str">
        <f>IFERROR(INDEX($LD$4:$LD$18,MATCH('INPUT DATA'!F271,$LC$4:$LC$18,1)),"")</f>
        <v/>
      </c>
      <c r="H1269" s="100" t="str">
        <f>IFERROR(INDEX('INPUT DATA'!G$6:G$600,MATCH($B1269,'INPUT DATA'!$A$5:$A$600,FALSE)),"")</f>
        <v/>
      </c>
      <c r="I1269" s="100" t="str">
        <f>IFERROR(INDEX('INPUT DATA'!H$5:H$600,MATCH($B1269,'INPUT DATA'!$A$5:$A$600,FALSE)),"")</f>
        <v/>
      </c>
      <c r="J1269" s="100" t="str">
        <f>IFERROR(INDEX($LD$4:$LD$18,MATCH('INPUT DATA'!I271,$LC$4:$LC$18,1)),"")</f>
        <v/>
      </c>
      <c r="K1269" s="100" t="str">
        <f>IFERROR(INDEX('INPUT DATA'!J$5:J$600,MATCH($B1269,'INPUT DATA'!$A$5:$A$600,FALSE)),"")</f>
        <v/>
      </c>
      <c r="L1269" s="100" t="str">
        <f>IFERROR(INDEX('INPUT DATA'!K$5:K$600,MATCH($B1269,'INPUT DATA'!$A$5:$A$600,FALSE)),"")</f>
        <v/>
      </c>
      <c r="M1269" s="100" t="str">
        <f>IFERROR(INDEX($LD$4:$LD$18,MATCH('INPUT DATA'!L271,$LC$4:$LC$18,1)),"")</f>
        <v/>
      </c>
      <c r="N1269" s="100" t="str">
        <f>IFERROR(INDEX('INPUT DATA'!M$5:M$600,MATCH($B1269,'INPUT DATA'!$A$5:$A$600,FALSE)),"")</f>
        <v/>
      </c>
      <c r="O1269" s="100" t="str">
        <f>IFERROR(INDEX('INPUT DATA'!N$5:N$600,MATCH($B1269,'INPUT DATA'!$A$5:$A$600,FALSE)),"")</f>
        <v/>
      </c>
      <c r="P1269" s="100" t="str">
        <f>IFERROR(INDEX($LD$4:$LD$18,MATCH('INPUT DATA'!O271,$LC$4:$LC$18,1)),"")</f>
        <v/>
      </c>
      <c r="Q1269" s="100" t="str">
        <f>IFERROR(INDEX('INPUT DATA'!P$5:P$600,MATCH($B1269,'INPUT DATA'!$A$5:$A$600,FALSE)),"")</f>
        <v/>
      </c>
      <c r="R1269" s="100" t="str">
        <f>IFERROR(INDEX('INPUT DATA'!Q$5:Q$600,MATCH($B1269,'INPUT DATA'!$A$5:$A$600,FALSE)),"")</f>
        <v/>
      </c>
      <c r="S1269" s="100" t="str">
        <f>IFERROR(INDEX($LD$4:$LD$18,MATCH('INPUT DATA'!R271,$LC$4:$LC$18,1)),"")</f>
        <v/>
      </c>
      <c r="T1269" s="100" t="str">
        <f>IFERROR(INDEX('INPUT DATA'!S$5:S$600,MATCH($B1269,'INPUT DATA'!$A$5:$A$600,FALSE)),"")</f>
        <v/>
      </c>
      <c r="U1269" s="100" t="str">
        <f>IFERROR(INDEX('INPUT DATA'!T$5:T$600,MATCH($B1269,'INPUT DATA'!$A$5:$A$600,FALSE)),"")</f>
        <v/>
      </c>
      <c r="V1269" s="100" t="str">
        <f>IFERROR(INDEX($LD$4:$LD$18,MATCH('INPUT DATA'!U271,$LC$4:$LC$18,1)),"")</f>
        <v/>
      </c>
      <c r="W1269" s="100" t="str">
        <f>IFERROR(INDEX('INPUT DATA'!V$5:V$600,MATCH($B1269,'INPUT DATA'!$A$5:$A$600,FALSE)),"")</f>
        <v/>
      </c>
      <c r="X1269" s="100" t="str">
        <f>IFERROR(INDEX('INPUT DATA'!W$5:W$600,MATCH($B1269,'INPUT DATA'!$A$5:$A$600,FALSE)),"")</f>
        <v/>
      </c>
      <c r="Y1269" s="100" t="str">
        <f>IFERROR(INDEX('INPUT DATA'!X$5:X$600,MATCH($B1269,'INPUT DATA'!$A$5:$A$600,FALSE)),"")</f>
        <v/>
      </c>
      <c r="Z1269" s="100" t="str">
        <f>IFERROR(INDEX('INPUT DATA'!Y$5:Y$600,MATCH($B1269,'INPUT DATA'!$A$5:$A$600,FALSE)),"")</f>
        <v/>
      </c>
      <c r="AA1269" s="100" t="str">
        <f>IFERROR(INDEX('INPUT DATA'!Z$5:Z$600,MATCH($B1269,'INPUT DATA'!$A$5:$A$600,FALSE)),"")</f>
        <v/>
      </c>
      <c r="AB1269" s="100" t="str">
        <f>IFERROR(INDEX('INPUT DATA'!AA$5:AA$600,MATCH($B1269,'INPUT DATA'!$A$5:$A$600,FALSE)),"")</f>
        <v/>
      </c>
    </row>
    <row r="1270" spans="2:28" ht="15" customHeight="1" x14ac:dyDescent="0.25">
      <c r="B1270" s="115" t="str">
        <f>IF('INPUT INF'!A270="","",IF('INPUT INF'!E270="DROP","",'INPUT INF'!A270))</f>
        <v/>
      </c>
      <c r="C1270" s="115" t="str">
        <f>IFERROR(INDEX('INPUT INF'!B270:B868,MATCH(B1270,'INPUT INF'!A270:A868,FALSE)),"")</f>
        <v/>
      </c>
      <c r="E1270" s="100" t="str">
        <f>IFERROR(INDEX('INPUT DATA'!D$5:D$600,MATCH($B1270,'INPUT DATA'!$A$5:$A$600,FALSE)),"")</f>
        <v/>
      </c>
      <c r="F1270" s="100" t="str">
        <f>IFERROR(INDEX('INPUT DATA'!E$5:E$600,MATCH($B1270,'INPUT DATA'!$A$5:$A$600,FALSE)),"")</f>
        <v/>
      </c>
      <c r="G1270" s="100" t="str">
        <f>IFERROR(INDEX($LD$4:$LD$18,MATCH('INPUT DATA'!F272,$LC$4:$LC$18,1)),"")</f>
        <v/>
      </c>
      <c r="H1270" s="100" t="str">
        <f>IFERROR(INDEX('INPUT DATA'!G$6:G$600,MATCH($B1270,'INPUT DATA'!$A$5:$A$600,FALSE)),"")</f>
        <v/>
      </c>
      <c r="I1270" s="100" t="str">
        <f>IFERROR(INDEX('INPUT DATA'!H$5:H$600,MATCH($B1270,'INPUT DATA'!$A$5:$A$600,FALSE)),"")</f>
        <v/>
      </c>
      <c r="J1270" s="100" t="str">
        <f>IFERROR(INDEX($LD$4:$LD$18,MATCH('INPUT DATA'!I272,$LC$4:$LC$18,1)),"")</f>
        <v/>
      </c>
      <c r="K1270" s="100" t="str">
        <f>IFERROR(INDEX('INPUT DATA'!J$5:J$600,MATCH($B1270,'INPUT DATA'!$A$5:$A$600,FALSE)),"")</f>
        <v/>
      </c>
      <c r="L1270" s="100" t="str">
        <f>IFERROR(INDEX('INPUT DATA'!K$5:K$600,MATCH($B1270,'INPUT DATA'!$A$5:$A$600,FALSE)),"")</f>
        <v/>
      </c>
      <c r="M1270" s="100" t="str">
        <f>IFERROR(INDEX($LD$4:$LD$18,MATCH('INPUT DATA'!L272,$LC$4:$LC$18,1)),"")</f>
        <v/>
      </c>
      <c r="N1270" s="100" t="str">
        <f>IFERROR(INDEX('INPUT DATA'!M$5:M$600,MATCH($B1270,'INPUT DATA'!$A$5:$A$600,FALSE)),"")</f>
        <v/>
      </c>
      <c r="O1270" s="100" t="str">
        <f>IFERROR(INDEX('INPUT DATA'!N$5:N$600,MATCH($B1270,'INPUT DATA'!$A$5:$A$600,FALSE)),"")</f>
        <v/>
      </c>
      <c r="P1270" s="100" t="str">
        <f>IFERROR(INDEX($LD$4:$LD$18,MATCH('INPUT DATA'!O272,$LC$4:$LC$18,1)),"")</f>
        <v/>
      </c>
      <c r="Q1270" s="100" t="str">
        <f>IFERROR(INDEX('INPUT DATA'!P$5:P$600,MATCH($B1270,'INPUT DATA'!$A$5:$A$600,FALSE)),"")</f>
        <v/>
      </c>
      <c r="R1270" s="100" t="str">
        <f>IFERROR(INDEX('INPUT DATA'!Q$5:Q$600,MATCH($B1270,'INPUT DATA'!$A$5:$A$600,FALSE)),"")</f>
        <v/>
      </c>
      <c r="S1270" s="100" t="str">
        <f>IFERROR(INDEX($LD$4:$LD$18,MATCH('INPUT DATA'!R272,$LC$4:$LC$18,1)),"")</f>
        <v/>
      </c>
      <c r="T1270" s="100" t="str">
        <f>IFERROR(INDEX('INPUT DATA'!S$5:S$600,MATCH($B1270,'INPUT DATA'!$A$5:$A$600,FALSE)),"")</f>
        <v/>
      </c>
      <c r="U1270" s="100" t="str">
        <f>IFERROR(INDEX('INPUT DATA'!T$5:T$600,MATCH($B1270,'INPUT DATA'!$A$5:$A$600,FALSE)),"")</f>
        <v/>
      </c>
      <c r="V1270" s="100" t="str">
        <f>IFERROR(INDEX($LD$4:$LD$18,MATCH('INPUT DATA'!U272,$LC$4:$LC$18,1)),"")</f>
        <v/>
      </c>
      <c r="W1270" s="100" t="str">
        <f>IFERROR(INDEX('INPUT DATA'!V$5:V$600,MATCH($B1270,'INPUT DATA'!$A$5:$A$600,FALSE)),"")</f>
        <v/>
      </c>
      <c r="X1270" s="100" t="str">
        <f>IFERROR(INDEX('INPUT DATA'!W$5:W$600,MATCH($B1270,'INPUT DATA'!$A$5:$A$600,FALSE)),"")</f>
        <v/>
      </c>
      <c r="Y1270" s="100" t="str">
        <f>IFERROR(INDEX('INPUT DATA'!X$5:X$600,MATCH($B1270,'INPUT DATA'!$A$5:$A$600,FALSE)),"")</f>
        <v/>
      </c>
      <c r="Z1270" s="100" t="str">
        <f>IFERROR(INDEX('INPUT DATA'!Y$5:Y$600,MATCH($B1270,'INPUT DATA'!$A$5:$A$600,FALSE)),"")</f>
        <v/>
      </c>
      <c r="AA1270" s="100" t="str">
        <f>IFERROR(INDEX('INPUT DATA'!Z$5:Z$600,MATCH($B1270,'INPUT DATA'!$A$5:$A$600,FALSE)),"")</f>
        <v/>
      </c>
      <c r="AB1270" s="100" t="str">
        <f>IFERROR(INDEX('INPUT DATA'!AA$5:AA$600,MATCH($B1270,'INPUT DATA'!$A$5:$A$600,FALSE)),"")</f>
        <v/>
      </c>
    </row>
    <row r="1271" spans="2:28" ht="15" customHeight="1" x14ac:dyDescent="0.25">
      <c r="B1271" s="115" t="str">
        <f>IF('INPUT INF'!A271="","",IF('INPUT INF'!E271="DROP","",'INPUT INF'!A271))</f>
        <v/>
      </c>
      <c r="C1271" s="115" t="str">
        <f>IFERROR(INDEX('INPUT INF'!B271:B869,MATCH(B1271,'INPUT INF'!A271:A869,FALSE)),"")</f>
        <v/>
      </c>
      <c r="E1271" s="100" t="str">
        <f>IFERROR(INDEX('INPUT DATA'!D$5:D$600,MATCH($B1271,'INPUT DATA'!$A$5:$A$600,FALSE)),"")</f>
        <v/>
      </c>
      <c r="F1271" s="100" t="str">
        <f>IFERROR(INDEX('INPUT DATA'!E$5:E$600,MATCH($B1271,'INPUT DATA'!$A$5:$A$600,FALSE)),"")</f>
        <v/>
      </c>
      <c r="G1271" s="100" t="str">
        <f>IFERROR(INDEX($LD$4:$LD$18,MATCH('INPUT DATA'!F273,$LC$4:$LC$18,1)),"")</f>
        <v/>
      </c>
      <c r="H1271" s="100" t="str">
        <f>IFERROR(INDEX('INPUT DATA'!G$6:G$600,MATCH($B1271,'INPUT DATA'!$A$5:$A$600,FALSE)),"")</f>
        <v/>
      </c>
      <c r="I1271" s="100" t="str">
        <f>IFERROR(INDEX('INPUT DATA'!H$5:H$600,MATCH($B1271,'INPUT DATA'!$A$5:$A$600,FALSE)),"")</f>
        <v/>
      </c>
      <c r="J1271" s="100" t="str">
        <f>IFERROR(INDEX($LD$4:$LD$18,MATCH('INPUT DATA'!I273,$LC$4:$LC$18,1)),"")</f>
        <v/>
      </c>
      <c r="K1271" s="100" t="str">
        <f>IFERROR(INDEX('INPUT DATA'!J$5:J$600,MATCH($B1271,'INPUT DATA'!$A$5:$A$600,FALSE)),"")</f>
        <v/>
      </c>
      <c r="L1271" s="100" t="str">
        <f>IFERROR(INDEX('INPUT DATA'!K$5:K$600,MATCH($B1271,'INPUT DATA'!$A$5:$A$600,FALSE)),"")</f>
        <v/>
      </c>
      <c r="M1271" s="100" t="str">
        <f>IFERROR(INDEX($LD$4:$LD$18,MATCH('INPUT DATA'!L273,$LC$4:$LC$18,1)),"")</f>
        <v/>
      </c>
      <c r="N1271" s="100" t="str">
        <f>IFERROR(INDEX('INPUT DATA'!M$5:M$600,MATCH($B1271,'INPUT DATA'!$A$5:$A$600,FALSE)),"")</f>
        <v/>
      </c>
      <c r="O1271" s="100" t="str">
        <f>IFERROR(INDEX('INPUT DATA'!N$5:N$600,MATCH($B1271,'INPUT DATA'!$A$5:$A$600,FALSE)),"")</f>
        <v/>
      </c>
      <c r="P1271" s="100" t="str">
        <f>IFERROR(INDEX($LD$4:$LD$18,MATCH('INPUT DATA'!O273,$LC$4:$LC$18,1)),"")</f>
        <v/>
      </c>
      <c r="Q1271" s="100" t="str">
        <f>IFERROR(INDEX('INPUT DATA'!P$5:P$600,MATCH($B1271,'INPUT DATA'!$A$5:$A$600,FALSE)),"")</f>
        <v/>
      </c>
      <c r="R1271" s="100" t="str">
        <f>IFERROR(INDEX('INPUT DATA'!Q$5:Q$600,MATCH($B1271,'INPUT DATA'!$A$5:$A$600,FALSE)),"")</f>
        <v/>
      </c>
      <c r="S1271" s="100" t="str">
        <f>IFERROR(INDEX($LD$4:$LD$18,MATCH('INPUT DATA'!R273,$LC$4:$LC$18,1)),"")</f>
        <v/>
      </c>
      <c r="T1271" s="100" t="str">
        <f>IFERROR(INDEX('INPUT DATA'!S$5:S$600,MATCH($B1271,'INPUT DATA'!$A$5:$A$600,FALSE)),"")</f>
        <v/>
      </c>
      <c r="U1271" s="100" t="str">
        <f>IFERROR(INDEX('INPUT DATA'!T$5:T$600,MATCH($B1271,'INPUT DATA'!$A$5:$A$600,FALSE)),"")</f>
        <v/>
      </c>
      <c r="V1271" s="100" t="str">
        <f>IFERROR(INDEX($LD$4:$LD$18,MATCH('INPUT DATA'!U273,$LC$4:$LC$18,1)),"")</f>
        <v/>
      </c>
      <c r="W1271" s="100" t="str">
        <f>IFERROR(INDEX('INPUT DATA'!V$5:V$600,MATCH($B1271,'INPUT DATA'!$A$5:$A$600,FALSE)),"")</f>
        <v/>
      </c>
      <c r="X1271" s="100" t="str">
        <f>IFERROR(INDEX('INPUT DATA'!W$5:W$600,MATCH($B1271,'INPUT DATA'!$A$5:$A$600,FALSE)),"")</f>
        <v/>
      </c>
      <c r="Y1271" s="100" t="str">
        <f>IFERROR(INDEX('INPUT DATA'!X$5:X$600,MATCH($B1271,'INPUT DATA'!$A$5:$A$600,FALSE)),"")</f>
        <v/>
      </c>
      <c r="Z1271" s="100" t="str">
        <f>IFERROR(INDEX('INPUT DATA'!Y$5:Y$600,MATCH($B1271,'INPUT DATA'!$A$5:$A$600,FALSE)),"")</f>
        <v/>
      </c>
      <c r="AA1271" s="100" t="str">
        <f>IFERROR(INDEX('INPUT DATA'!Z$5:Z$600,MATCH($B1271,'INPUT DATA'!$A$5:$A$600,FALSE)),"")</f>
        <v/>
      </c>
      <c r="AB1271" s="100" t="str">
        <f>IFERROR(INDEX('INPUT DATA'!AA$5:AA$600,MATCH($B1271,'INPUT DATA'!$A$5:$A$600,FALSE)),"")</f>
        <v/>
      </c>
    </row>
    <row r="1272" spans="2:28" ht="15" customHeight="1" x14ac:dyDescent="0.25">
      <c r="B1272" s="115" t="str">
        <f>IF('INPUT INF'!A272="","",IF('INPUT INF'!E272="DROP","",'INPUT INF'!A272))</f>
        <v/>
      </c>
      <c r="C1272" s="115" t="str">
        <f>IFERROR(INDEX('INPUT INF'!B272:B870,MATCH(B1272,'INPUT INF'!A272:A870,FALSE)),"")</f>
        <v/>
      </c>
      <c r="E1272" s="100" t="str">
        <f>IFERROR(INDEX('INPUT DATA'!D$5:D$600,MATCH($B1272,'INPUT DATA'!$A$5:$A$600,FALSE)),"")</f>
        <v/>
      </c>
      <c r="F1272" s="100" t="str">
        <f>IFERROR(INDEX('INPUT DATA'!E$5:E$600,MATCH($B1272,'INPUT DATA'!$A$5:$A$600,FALSE)),"")</f>
        <v/>
      </c>
      <c r="G1272" s="100" t="str">
        <f>IFERROR(INDEX($LD$4:$LD$18,MATCH('INPUT DATA'!F274,$LC$4:$LC$18,1)),"")</f>
        <v/>
      </c>
      <c r="H1272" s="100" t="str">
        <f>IFERROR(INDEX('INPUT DATA'!G$6:G$600,MATCH($B1272,'INPUT DATA'!$A$5:$A$600,FALSE)),"")</f>
        <v/>
      </c>
      <c r="I1272" s="100" t="str">
        <f>IFERROR(INDEX('INPUT DATA'!H$5:H$600,MATCH($B1272,'INPUT DATA'!$A$5:$A$600,FALSE)),"")</f>
        <v/>
      </c>
      <c r="J1272" s="100" t="str">
        <f>IFERROR(INDEX($LD$4:$LD$18,MATCH('INPUT DATA'!I274,$LC$4:$LC$18,1)),"")</f>
        <v/>
      </c>
      <c r="K1272" s="100" t="str">
        <f>IFERROR(INDEX('INPUT DATA'!J$5:J$600,MATCH($B1272,'INPUT DATA'!$A$5:$A$600,FALSE)),"")</f>
        <v/>
      </c>
      <c r="L1272" s="100" t="str">
        <f>IFERROR(INDEX('INPUT DATA'!K$5:K$600,MATCH($B1272,'INPUT DATA'!$A$5:$A$600,FALSE)),"")</f>
        <v/>
      </c>
      <c r="M1272" s="100" t="str">
        <f>IFERROR(INDEX($LD$4:$LD$18,MATCH('INPUT DATA'!L274,$LC$4:$LC$18,1)),"")</f>
        <v/>
      </c>
      <c r="N1272" s="100" t="str">
        <f>IFERROR(INDEX('INPUT DATA'!M$5:M$600,MATCH($B1272,'INPUT DATA'!$A$5:$A$600,FALSE)),"")</f>
        <v/>
      </c>
      <c r="O1272" s="100" t="str">
        <f>IFERROR(INDEX('INPUT DATA'!N$5:N$600,MATCH($B1272,'INPUT DATA'!$A$5:$A$600,FALSE)),"")</f>
        <v/>
      </c>
      <c r="P1272" s="100" t="str">
        <f>IFERROR(INDEX($LD$4:$LD$18,MATCH('INPUT DATA'!O274,$LC$4:$LC$18,1)),"")</f>
        <v/>
      </c>
      <c r="Q1272" s="100" t="str">
        <f>IFERROR(INDEX('INPUT DATA'!P$5:P$600,MATCH($B1272,'INPUT DATA'!$A$5:$A$600,FALSE)),"")</f>
        <v/>
      </c>
      <c r="R1272" s="100" t="str">
        <f>IFERROR(INDEX('INPUT DATA'!Q$5:Q$600,MATCH($B1272,'INPUT DATA'!$A$5:$A$600,FALSE)),"")</f>
        <v/>
      </c>
      <c r="S1272" s="100" t="str">
        <f>IFERROR(INDEX($LD$4:$LD$18,MATCH('INPUT DATA'!R274,$LC$4:$LC$18,1)),"")</f>
        <v/>
      </c>
      <c r="T1272" s="100" t="str">
        <f>IFERROR(INDEX('INPUT DATA'!S$5:S$600,MATCH($B1272,'INPUT DATA'!$A$5:$A$600,FALSE)),"")</f>
        <v/>
      </c>
      <c r="U1272" s="100" t="str">
        <f>IFERROR(INDEX('INPUT DATA'!T$5:T$600,MATCH($B1272,'INPUT DATA'!$A$5:$A$600,FALSE)),"")</f>
        <v/>
      </c>
      <c r="V1272" s="100" t="str">
        <f>IFERROR(INDEX($LD$4:$LD$18,MATCH('INPUT DATA'!U274,$LC$4:$LC$18,1)),"")</f>
        <v/>
      </c>
      <c r="W1272" s="100" t="str">
        <f>IFERROR(INDEX('INPUT DATA'!V$5:V$600,MATCH($B1272,'INPUT DATA'!$A$5:$A$600,FALSE)),"")</f>
        <v/>
      </c>
      <c r="X1272" s="100" t="str">
        <f>IFERROR(INDEX('INPUT DATA'!W$5:W$600,MATCH($B1272,'INPUT DATA'!$A$5:$A$600,FALSE)),"")</f>
        <v/>
      </c>
      <c r="Y1272" s="100" t="str">
        <f>IFERROR(INDEX('INPUT DATA'!X$5:X$600,MATCH($B1272,'INPUT DATA'!$A$5:$A$600,FALSE)),"")</f>
        <v/>
      </c>
      <c r="Z1272" s="100" t="str">
        <f>IFERROR(INDEX('INPUT DATA'!Y$5:Y$600,MATCH($B1272,'INPUT DATA'!$A$5:$A$600,FALSE)),"")</f>
        <v/>
      </c>
      <c r="AA1272" s="100" t="str">
        <f>IFERROR(INDEX('INPUT DATA'!Z$5:Z$600,MATCH($B1272,'INPUT DATA'!$A$5:$A$600,FALSE)),"")</f>
        <v/>
      </c>
      <c r="AB1272" s="100" t="str">
        <f>IFERROR(INDEX('INPUT DATA'!AA$5:AA$600,MATCH($B1272,'INPUT DATA'!$A$5:$A$600,FALSE)),"")</f>
        <v/>
      </c>
    </row>
    <row r="1273" spans="2:28" ht="15" customHeight="1" x14ac:dyDescent="0.25">
      <c r="B1273" s="115" t="str">
        <f>IF('INPUT INF'!A273="","",IF('INPUT INF'!E273="DROP","",'INPUT INF'!A273))</f>
        <v/>
      </c>
      <c r="C1273" s="115" t="str">
        <f>IFERROR(INDEX('INPUT INF'!B273:B871,MATCH(B1273,'INPUT INF'!A273:A871,FALSE)),"")</f>
        <v/>
      </c>
      <c r="E1273" s="100" t="str">
        <f>IFERROR(INDEX('INPUT DATA'!D$5:D$600,MATCH($B1273,'INPUT DATA'!$A$5:$A$600,FALSE)),"")</f>
        <v/>
      </c>
      <c r="F1273" s="100" t="str">
        <f>IFERROR(INDEX('INPUT DATA'!E$5:E$600,MATCH($B1273,'INPUT DATA'!$A$5:$A$600,FALSE)),"")</f>
        <v/>
      </c>
      <c r="G1273" s="100" t="str">
        <f>IFERROR(INDEX($LD$4:$LD$18,MATCH('INPUT DATA'!F275,$LC$4:$LC$18,1)),"")</f>
        <v/>
      </c>
      <c r="H1273" s="100" t="str">
        <f>IFERROR(INDEX('INPUT DATA'!G$6:G$600,MATCH($B1273,'INPUT DATA'!$A$5:$A$600,FALSE)),"")</f>
        <v/>
      </c>
      <c r="I1273" s="100" t="str">
        <f>IFERROR(INDEX('INPUT DATA'!H$5:H$600,MATCH($B1273,'INPUT DATA'!$A$5:$A$600,FALSE)),"")</f>
        <v/>
      </c>
      <c r="J1273" s="100" t="str">
        <f>IFERROR(INDEX($LD$4:$LD$18,MATCH('INPUT DATA'!I275,$LC$4:$LC$18,1)),"")</f>
        <v/>
      </c>
      <c r="K1273" s="100" t="str">
        <f>IFERROR(INDEX('INPUT DATA'!J$5:J$600,MATCH($B1273,'INPUT DATA'!$A$5:$A$600,FALSE)),"")</f>
        <v/>
      </c>
      <c r="L1273" s="100" t="str">
        <f>IFERROR(INDEX('INPUT DATA'!K$5:K$600,MATCH($B1273,'INPUT DATA'!$A$5:$A$600,FALSE)),"")</f>
        <v/>
      </c>
      <c r="M1273" s="100" t="str">
        <f>IFERROR(INDEX($LD$4:$LD$18,MATCH('INPUT DATA'!L275,$LC$4:$LC$18,1)),"")</f>
        <v/>
      </c>
      <c r="N1273" s="100" t="str">
        <f>IFERROR(INDEX('INPUT DATA'!M$5:M$600,MATCH($B1273,'INPUT DATA'!$A$5:$A$600,FALSE)),"")</f>
        <v/>
      </c>
      <c r="O1273" s="100" t="str">
        <f>IFERROR(INDEX('INPUT DATA'!N$5:N$600,MATCH($B1273,'INPUT DATA'!$A$5:$A$600,FALSE)),"")</f>
        <v/>
      </c>
      <c r="P1273" s="100" t="str">
        <f>IFERROR(INDEX($LD$4:$LD$18,MATCH('INPUT DATA'!O275,$LC$4:$LC$18,1)),"")</f>
        <v/>
      </c>
      <c r="Q1273" s="100" t="str">
        <f>IFERROR(INDEX('INPUT DATA'!P$5:P$600,MATCH($B1273,'INPUT DATA'!$A$5:$A$600,FALSE)),"")</f>
        <v/>
      </c>
      <c r="R1273" s="100" t="str">
        <f>IFERROR(INDEX('INPUT DATA'!Q$5:Q$600,MATCH($B1273,'INPUT DATA'!$A$5:$A$600,FALSE)),"")</f>
        <v/>
      </c>
      <c r="S1273" s="100" t="str">
        <f>IFERROR(INDEX($LD$4:$LD$18,MATCH('INPUT DATA'!R275,$LC$4:$LC$18,1)),"")</f>
        <v/>
      </c>
      <c r="T1273" s="100" t="str">
        <f>IFERROR(INDEX('INPUT DATA'!S$5:S$600,MATCH($B1273,'INPUT DATA'!$A$5:$A$600,FALSE)),"")</f>
        <v/>
      </c>
      <c r="U1273" s="100" t="str">
        <f>IFERROR(INDEX('INPUT DATA'!T$5:T$600,MATCH($B1273,'INPUT DATA'!$A$5:$A$600,FALSE)),"")</f>
        <v/>
      </c>
      <c r="V1273" s="100" t="str">
        <f>IFERROR(INDEX($LD$4:$LD$18,MATCH('INPUT DATA'!U275,$LC$4:$LC$18,1)),"")</f>
        <v/>
      </c>
      <c r="W1273" s="100" t="str">
        <f>IFERROR(INDEX('INPUT DATA'!V$5:V$600,MATCH($B1273,'INPUT DATA'!$A$5:$A$600,FALSE)),"")</f>
        <v/>
      </c>
      <c r="X1273" s="100" t="str">
        <f>IFERROR(INDEX('INPUT DATA'!W$5:W$600,MATCH($B1273,'INPUT DATA'!$A$5:$A$600,FALSE)),"")</f>
        <v/>
      </c>
      <c r="Y1273" s="100" t="str">
        <f>IFERROR(INDEX('INPUT DATA'!X$5:X$600,MATCH($B1273,'INPUT DATA'!$A$5:$A$600,FALSE)),"")</f>
        <v/>
      </c>
      <c r="Z1273" s="100" t="str">
        <f>IFERROR(INDEX('INPUT DATA'!Y$5:Y$600,MATCH($B1273,'INPUT DATA'!$A$5:$A$600,FALSE)),"")</f>
        <v/>
      </c>
      <c r="AA1273" s="100" t="str">
        <f>IFERROR(INDEX('INPUT DATA'!Z$5:Z$600,MATCH($B1273,'INPUT DATA'!$A$5:$A$600,FALSE)),"")</f>
        <v/>
      </c>
      <c r="AB1273" s="100" t="str">
        <f>IFERROR(INDEX('INPUT DATA'!AA$5:AA$600,MATCH($B1273,'INPUT DATA'!$A$5:$A$600,FALSE)),"")</f>
        <v/>
      </c>
    </row>
    <row r="1274" spans="2:28" ht="15" customHeight="1" x14ac:dyDescent="0.25">
      <c r="B1274" s="115" t="str">
        <f>IF('INPUT INF'!A274="","",IF('INPUT INF'!E274="DROP","",'INPUT INF'!A274))</f>
        <v/>
      </c>
      <c r="C1274" s="115" t="str">
        <f>IFERROR(INDEX('INPUT INF'!B274:B872,MATCH(B1274,'INPUT INF'!A274:A872,FALSE)),"")</f>
        <v/>
      </c>
      <c r="E1274" s="100" t="str">
        <f>IFERROR(INDEX('INPUT DATA'!D$5:D$600,MATCH($B1274,'INPUT DATA'!$A$5:$A$600,FALSE)),"")</f>
        <v/>
      </c>
      <c r="F1274" s="100" t="str">
        <f>IFERROR(INDEX('INPUT DATA'!E$5:E$600,MATCH($B1274,'INPUT DATA'!$A$5:$A$600,FALSE)),"")</f>
        <v/>
      </c>
      <c r="G1274" s="100" t="str">
        <f>IFERROR(INDEX($LD$4:$LD$18,MATCH('INPUT DATA'!F276,$LC$4:$LC$18,1)),"")</f>
        <v/>
      </c>
      <c r="H1274" s="100" t="str">
        <f>IFERROR(INDEX('INPUT DATA'!G$6:G$600,MATCH($B1274,'INPUT DATA'!$A$5:$A$600,FALSE)),"")</f>
        <v/>
      </c>
      <c r="I1274" s="100" t="str">
        <f>IFERROR(INDEX('INPUT DATA'!H$5:H$600,MATCH($B1274,'INPUT DATA'!$A$5:$A$600,FALSE)),"")</f>
        <v/>
      </c>
      <c r="J1274" s="100" t="str">
        <f>IFERROR(INDEX($LD$4:$LD$18,MATCH('INPUT DATA'!I276,$LC$4:$LC$18,1)),"")</f>
        <v/>
      </c>
      <c r="K1274" s="100" t="str">
        <f>IFERROR(INDEX('INPUT DATA'!J$5:J$600,MATCH($B1274,'INPUT DATA'!$A$5:$A$600,FALSE)),"")</f>
        <v/>
      </c>
      <c r="L1274" s="100" t="str">
        <f>IFERROR(INDEX('INPUT DATA'!K$5:K$600,MATCH($B1274,'INPUT DATA'!$A$5:$A$600,FALSE)),"")</f>
        <v/>
      </c>
      <c r="M1274" s="100" t="str">
        <f>IFERROR(INDEX($LD$4:$LD$18,MATCH('INPUT DATA'!L276,$LC$4:$LC$18,1)),"")</f>
        <v/>
      </c>
      <c r="N1274" s="100" t="str">
        <f>IFERROR(INDEX('INPUT DATA'!M$5:M$600,MATCH($B1274,'INPUT DATA'!$A$5:$A$600,FALSE)),"")</f>
        <v/>
      </c>
      <c r="O1274" s="100" t="str">
        <f>IFERROR(INDEX('INPUT DATA'!N$5:N$600,MATCH($B1274,'INPUT DATA'!$A$5:$A$600,FALSE)),"")</f>
        <v/>
      </c>
      <c r="P1274" s="100" t="str">
        <f>IFERROR(INDEX($LD$4:$LD$18,MATCH('INPUT DATA'!O276,$LC$4:$LC$18,1)),"")</f>
        <v/>
      </c>
      <c r="Q1274" s="100" t="str">
        <f>IFERROR(INDEX('INPUT DATA'!P$5:P$600,MATCH($B1274,'INPUT DATA'!$A$5:$A$600,FALSE)),"")</f>
        <v/>
      </c>
      <c r="R1274" s="100" t="str">
        <f>IFERROR(INDEX('INPUT DATA'!Q$5:Q$600,MATCH($B1274,'INPUT DATA'!$A$5:$A$600,FALSE)),"")</f>
        <v/>
      </c>
      <c r="S1274" s="100" t="str">
        <f>IFERROR(INDEX($LD$4:$LD$18,MATCH('INPUT DATA'!R276,$LC$4:$LC$18,1)),"")</f>
        <v/>
      </c>
      <c r="T1274" s="100" t="str">
        <f>IFERROR(INDEX('INPUT DATA'!S$5:S$600,MATCH($B1274,'INPUT DATA'!$A$5:$A$600,FALSE)),"")</f>
        <v/>
      </c>
      <c r="U1274" s="100" t="str">
        <f>IFERROR(INDEX('INPUT DATA'!T$5:T$600,MATCH($B1274,'INPUT DATA'!$A$5:$A$600,FALSE)),"")</f>
        <v/>
      </c>
      <c r="V1274" s="100" t="str">
        <f>IFERROR(INDEX($LD$4:$LD$18,MATCH('INPUT DATA'!U276,$LC$4:$LC$18,1)),"")</f>
        <v/>
      </c>
      <c r="W1274" s="100" t="str">
        <f>IFERROR(INDEX('INPUT DATA'!V$5:V$600,MATCH($B1274,'INPUT DATA'!$A$5:$A$600,FALSE)),"")</f>
        <v/>
      </c>
      <c r="X1274" s="100" t="str">
        <f>IFERROR(INDEX('INPUT DATA'!W$5:W$600,MATCH($B1274,'INPUT DATA'!$A$5:$A$600,FALSE)),"")</f>
        <v/>
      </c>
      <c r="Y1274" s="100" t="str">
        <f>IFERROR(INDEX('INPUT DATA'!X$5:X$600,MATCH($B1274,'INPUT DATA'!$A$5:$A$600,FALSE)),"")</f>
        <v/>
      </c>
      <c r="Z1274" s="100" t="str">
        <f>IFERROR(INDEX('INPUT DATA'!Y$5:Y$600,MATCH($B1274,'INPUT DATA'!$A$5:$A$600,FALSE)),"")</f>
        <v/>
      </c>
      <c r="AA1274" s="100" t="str">
        <f>IFERROR(INDEX('INPUT DATA'!Z$5:Z$600,MATCH($B1274,'INPUT DATA'!$A$5:$A$600,FALSE)),"")</f>
        <v/>
      </c>
      <c r="AB1274" s="100" t="str">
        <f>IFERROR(INDEX('INPUT DATA'!AA$5:AA$600,MATCH($B1274,'INPUT DATA'!$A$5:$A$600,FALSE)),"")</f>
        <v/>
      </c>
    </row>
    <row r="1275" spans="2:28" ht="15" customHeight="1" x14ac:dyDescent="0.25">
      <c r="B1275" s="115" t="str">
        <f>IF('INPUT INF'!A275="","",IF('INPUT INF'!E275="DROP","",'INPUT INF'!A275))</f>
        <v/>
      </c>
      <c r="C1275" s="115" t="str">
        <f>IFERROR(INDEX('INPUT INF'!B275:B873,MATCH(B1275,'INPUT INF'!A275:A873,FALSE)),"")</f>
        <v/>
      </c>
      <c r="E1275" s="100" t="str">
        <f>IFERROR(INDEX('INPUT DATA'!D$5:D$600,MATCH($B1275,'INPUT DATA'!$A$5:$A$600,FALSE)),"")</f>
        <v/>
      </c>
      <c r="F1275" s="100" t="str">
        <f>IFERROR(INDEX('INPUT DATA'!E$5:E$600,MATCH($B1275,'INPUT DATA'!$A$5:$A$600,FALSE)),"")</f>
        <v/>
      </c>
      <c r="G1275" s="100" t="str">
        <f>IFERROR(INDEX($LD$4:$LD$18,MATCH('INPUT DATA'!F277,$LC$4:$LC$18,1)),"")</f>
        <v/>
      </c>
      <c r="H1275" s="100" t="str">
        <f>IFERROR(INDEX('INPUT DATA'!G$6:G$600,MATCH($B1275,'INPUT DATA'!$A$5:$A$600,FALSE)),"")</f>
        <v/>
      </c>
      <c r="I1275" s="100" t="str">
        <f>IFERROR(INDEX('INPUT DATA'!H$5:H$600,MATCH($B1275,'INPUT DATA'!$A$5:$A$600,FALSE)),"")</f>
        <v/>
      </c>
      <c r="J1275" s="100" t="str">
        <f>IFERROR(INDEX($LD$4:$LD$18,MATCH('INPUT DATA'!I277,$LC$4:$LC$18,1)),"")</f>
        <v/>
      </c>
      <c r="K1275" s="100" t="str">
        <f>IFERROR(INDEX('INPUT DATA'!J$5:J$600,MATCH($B1275,'INPUT DATA'!$A$5:$A$600,FALSE)),"")</f>
        <v/>
      </c>
      <c r="L1275" s="100" t="str">
        <f>IFERROR(INDEX('INPUT DATA'!K$5:K$600,MATCH($B1275,'INPUT DATA'!$A$5:$A$600,FALSE)),"")</f>
        <v/>
      </c>
      <c r="M1275" s="100" t="str">
        <f>IFERROR(INDEX($LD$4:$LD$18,MATCH('INPUT DATA'!L277,$LC$4:$LC$18,1)),"")</f>
        <v/>
      </c>
      <c r="N1275" s="100" t="str">
        <f>IFERROR(INDEX('INPUT DATA'!M$5:M$600,MATCH($B1275,'INPUT DATA'!$A$5:$A$600,FALSE)),"")</f>
        <v/>
      </c>
      <c r="O1275" s="100" t="str">
        <f>IFERROR(INDEX('INPUT DATA'!N$5:N$600,MATCH($B1275,'INPUT DATA'!$A$5:$A$600,FALSE)),"")</f>
        <v/>
      </c>
      <c r="P1275" s="100" t="str">
        <f>IFERROR(INDEX($LD$4:$LD$18,MATCH('INPUT DATA'!O277,$LC$4:$LC$18,1)),"")</f>
        <v/>
      </c>
      <c r="Q1275" s="100" t="str">
        <f>IFERROR(INDEX('INPUT DATA'!P$5:P$600,MATCH($B1275,'INPUT DATA'!$A$5:$A$600,FALSE)),"")</f>
        <v/>
      </c>
      <c r="R1275" s="100" t="str">
        <f>IFERROR(INDEX('INPUT DATA'!Q$5:Q$600,MATCH($B1275,'INPUT DATA'!$A$5:$A$600,FALSE)),"")</f>
        <v/>
      </c>
      <c r="S1275" s="100" t="str">
        <f>IFERROR(INDEX($LD$4:$LD$18,MATCH('INPUT DATA'!R277,$LC$4:$LC$18,1)),"")</f>
        <v/>
      </c>
      <c r="T1275" s="100" t="str">
        <f>IFERROR(INDEX('INPUT DATA'!S$5:S$600,MATCH($B1275,'INPUT DATA'!$A$5:$A$600,FALSE)),"")</f>
        <v/>
      </c>
      <c r="U1275" s="100" t="str">
        <f>IFERROR(INDEX('INPUT DATA'!T$5:T$600,MATCH($B1275,'INPUT DATA'!$A$5:$A$600,FALSE)),"")</f>
        <v/>
      </c>
      <c r="V1275" s="100" t="str">
        <f>IFERROR(INDEX($LD$4:$LD$18,MATCH('INPUT DATA'!U277,$LC$4:$LC$18,1)),"")</f>
        <v/>
      </c>
      <c r="W1275" s="100" t="str">
        <f>IFERROR(INDEX('INPUT DATA'!V$5:V$600,MATCH($B1275,'INPUT DATA'!$A$5:$A$600,FALSE)),"")</f>
        <v/>
      </c>
      <c r="X1275" s="100" t="str">
        <f>IFERROR(INDEX('INPUT DATA'!W$5:W$600,MATCH($B1275,'INPUT DATA'!$A$5:$A$600,FALSE)),"")</f>
        <v/>
      </c>
      <c r="Y1275" s="100" t="str">
        <f>IFERROR(INDEX('INPUT DATA'!X$5:X$600,MATCH($B1275,'INPUT DATA'!$A$5:$A$600,FALSE)),"")</f>
        <v/>
      </c>
      <c r="Z1275" s="100" t="str">
        <f>IFERROR(INDEX('INPUT DATA'!Y$5:Y$600,MATCH($B1275,'INPUT DATA'!$A$5:$A$600,FALSE)),"")</f>
        <v/>
      </c>
      <c r="AA1275" s="100" t="str">
        <f>IFERROR(INDEX('INPUT DATA'!Z$5:Z$600,MATCH($B1275,'INPUT DATA'!$A$5:$A$600,FALSE)),"")</f>
        <v/>
      </c>
      <c r="AB1275" s="100" t="str">
        <f>IFERROR(INDEX('INPUT DATA'!AA$5:AA$600,MATCH($B1275,'INPUT DATA'!$A$5:$A$600,FALSE)),"")</f>
        <v/>
      </c>
    </row>
    <row r="1276" spans="2:28" ht="15" customHeight="1" x14ac:dyDescent="0.25">
      <c r="B1276" s="115" t="str">
        <f>IF('INPUT INF'!A276="","",IF('INPUT INF'!E276="DROP","",'INPUT INF'!A276))</f>
        <v/>
      </c>
      <c r="C1276" s="115" t="str">
        <f>IFERROR(INDEX('INPUT INF'!B276:B874,MATCH(B1276,'INPUT INF'!A276:A874,FALSE)),"")</f>
        <v/>
      </c>
      <c r="E1276" s="100" t="str">
        <f>IFERROR(INDEX('INPUT DATA'!D$5:D$600,MATCH($B1276,'INPUT DATA'!$A$5:$A$600,FALSE)),"")</f>
        <v/>
      </c>
      <c r="F1276" s="100" t="str">
        <f>IFERROR(INDEX('INPUT DATA'!E$5:E$600,MATCH($B1276,'INPUT DATA'!$A$5:$A$600,FALSE)),"")</f>
        <v/>
      </c>
      <c r="G1276" s="100" t="str">
        <f>IFERROR(INDEX($LD$4:$LD$18,MATCH('INPUT DATA'!F278,$LC$4:$LC$18,1)),"")</f>
        <v/>
      </c>
      <c r="H1276" s="100" t="str">
        <f>IFERROR(INDEX('INPUT DATA'!G$6:G$600,MATCH($B1276,'INPUT DATA'!$A$5:$A$600,FALSE)),"")</f>
        <v/>
      </c>
      <c r="I1276" s="100" t="str">
        <f>IFERROR(INDEX('INPUT DATA'!H$5:H$600,MATCH($B1276,'INPUT DATA'!$A$5:$A$600,FALSE)),"")</f>
        <v/>
      </c>
      <c r="J1276" s="100" t="str">
        <f>IFERROR(INDEX($LD$4:$LD$18,MATCH('INPUT DATA'!I278,$LC$4:$LC$18,1)),"")</f>
        <v/>
      </c>
      <c r="K1276" s="100" t="str">
        <f>IFERROR(INDEX('INPUT DATA'!J$5:J$600,MATCH($B1276,'INPUT DATA'!$A$5:$A$600,FALSE)),"")</f>
        <v/>
      </c>
      <c r="L1276" s="100" t="str">
        <f>IFERROR(INDEX('INPUT DATA'!K$5:K$600,MATCH($B1276,'INPUT DATA'!$A$5:$A$600,FALSE)),"")</f>
        <v/>
      </c>
      <c r="M1276" s="100" t="str">
        <f>IFERROR(INDEX($LD$4:$LD$18,MATCH('INPUT DATA'!L278,$LC$4:$LC$18,1)),"")</f>
        <v/>
      </c>
      <c r="N1276" s="100" t="str">
        <f>IFERROR(INDEX('INPUT DATA'!M$5:M$600,MATCH($B1276,'INPUT DATA'!$A$5:$A$600,FALSE)),"")</f>
        <v/>
      </c>
      <c r="O1276" s="100" t="str">
        <f>IFERROR(INDEX('INPUT DATA'!N$5:N$600,MATCH($B1276,'INPUT DATA'!$A$5:$A$600,FALSE)),"")</f>
        <v/>
      </c>
      <c r="P1276" s="100" t="str">
        <f>IFERROR(INDEX($LD$4:$LD$18,MATCH('INPUT DATA'!O278,$LC$4:$LC$18,1)),"")</f>
        <v/>
      </c>
      <c r="Q1276" s="100" t="str">
        <f>IFERROR(INDEX('INPUT DATA'!P$5:P$600,MATCH($B1276,'INPUT DATA'!$A$5:$A$600,FALSE)),"")</f>
        <v/>
      </c>
      <c r="R1276" s="100" t="str">
        <f>IFERROR(INDEX('INPUT DATA'!Q$5:Q$600,MATCH($B1276,'INPUT DATA'!$A$5:$A$600,FALSE)),"")</f>
        <v/>
      </c>
      <c r="S1276" s="100" t="str">
        <f>IFERROR(INDEX($LD$4:$LD$18,MATCH('INPUT DATA'!R278,$LC$4:$LC$18,1)),"")</f>
        <v/>
      </c>
      <c r="T1276" s="100" t="str">
        <f>IFERROR(INDEX('INPUT DATA'!S$5:S$600,MATCH($B1276,'INPUT DATA'!$A$5:$A$600,FALSE)),"")</f>
        <v/>
      </c>
      <c r="U1276" s="100" t="str">
        <f>IFERROR(INDEX('INPUT DATA'!T$5:T$600,MATCH($B1276,'INPUT DATA'!$A$5:$A$600,FALSE)),"")</f>
        <v/>
      </c>
      <c r="V1276" s="100" t="str">
        <f>IFERROR(INDEX($LD$4:$LD$18,MATCH('INPUT DATA'!U278,$LC$4:$LC$18,1)),"")</f>
        <v/>
      </c>
      <c r="W1276" s="100" t="str">
        <f>IFERROR(INDEX('INPUT DATA'!V$5:V$600,MATCH($B1276,'INPUT DATA'!$A$5:$A$600,FALSE)),"")</f>
        <v/>
      </c>
      <c r="X1276" s="100" t="str">
        <f>IFERROR(INDEX('INPUT DATA'!W$5:W$600,MATCH($B1276,'INPUT DATA'!$A$5:$A$600,FALSE)),"")</f>
        <v/>
      </c>
      <c r="Y1276" s="100" t="str">
        <f>IFERROR(INDEX('INPUT DATA'!X$5:X$600,MATCH($B1276,'INPUT DATA'!$A$5:$A$600,FALSE)),"")</f>
        <v/>
      </c>
      <c r="Z1276" s="100" t="str">
        <f>IFERROR(INDEX('INPUT DATA'!Y$5:Y$600,MATCH($B1276,'INPUT DATA'!$A$5:$A$600,FALSE)),"")</f>
        <v/>
      </c>
      <c r="AA1276" s="100" t="str">
        <f>IFERROR(INDEX('INPUT DATA'!Z$5:Z$600,MATCH($B1276,'INPUT DATA'!$A$5:$A$600,FALSE)),"")</f>
        <v/>
      </c>
      <c r="AB1276" s="100" t="str">
        <f>IFERROR(INDEX('INPUT DATA'!AA$5:AA$600,MATCH($B1276,'INPUT DATA'!$A$5:$A$600,FALSE)),"")</f>
        <v/>
      </c>
    </row>
    <row r="1277" spans="2:28" ht="15" customHeight="1" x14ac:dyDescent="0.25">
      <c r="B1277" s="115" t="str">
        <f>IF('INPUT INF'!A277="","",IF('INPUT INF'!E277="DROP","",'INPUT INF'!A277))</f>
        <v/>
      </c>
      <c r="C1277" s="115" t="str">
        <f>IFERROR(INDEX('INPUT INF'!B277:B875,MATCH(B1277,'INPUT INF'!A277:A875,FALSE)),"")</f>
        <v/>
      </c>
      <c r="E1277" s="100" t="str">
        <f>IFERROR(INDEX('INPUT DATA'!D$5:D$600,MATCH($B1277,'INPUT DATA'!$A$5:$A$600,FALSE)),"")</f>
        <v/>
      </c>
      <c r="F1277" s="100" t="str">
        <f>IFERROR(INDEX('INPUT DATA'!E$5:E$600,MATCH($B1277,'INPUT DATA'!$A$5:$A$600,FALSE)),"")</f>
        <v/>
      </c>
      <c r="G1277" s="100" t="str">
        <f>IFERROR(INDEX($LD$4:$LD$18,MATCH('INPUT DATA'!F279,$LC$4:$LC$18,1)),"")</f>
        <v/>
      </c>
      <c r="H1277" s="100" t="str">
        <f>IFERROR(INDEX('INPUT DATA'!G$6:G$600,MATCH($B1277,'INPUT DATA'!$A$5:$A$600,FALSE)),"")</f>
        <v/>
      </c>
      <c r="I1277" s="100" t="str">
        <f>IFERROR(INDEX('INPUT DATA'!H$5:H$600,MATCH($B1277,'INPUT DATA'!$A$5:$A$600,FALSE)),"")</f>
        <v/>
      </c>
      <c r="J1277" s="100" t="str">
        <f>IFERROR(INDEX($LD$4:$LD$18,MATCH('INPUT DATA'!I279,$LC$4:$LC$18,1)),"")</f>
        <v/>
      </c>
      <c r="K1277" s="100" t="str">
        <f>IFERROR(INDEX('INPUT DATA'!J$5:J$600,MATCH($B1277,'INPUT DATA'!$A$5:$A$600,FALSE)),"")</f>
        <v/>
      </c>
      <c r="L1277" s="100" t="str">
        <f>IFERROR(INDEX('INPUT DATA'!K$5:K$600,MATCH($B1277,'INPUT DATA'!$A$5:$A$600,FALSE)),"")</f>
        <v/>
      </c>
      <c r="M1277" s="100" t="str">
        <f>IFERROR(INDEX($LD$4:$LD$18,MATCH('INPUT DATA'!L279,$LC$4:$LC$18,1)),"")</f>
        <v/>
      </c>
      <c r="N1277" s="100" t="str">
        <f>IFERROR(INDEX('INPUT DATA'!M$5:M$600,MATCH($B1277,'INPUT DATA'!$A$5:$A$600,FALSE)),"")</f>
        <v/>
      </c>
      <c r="O1277" s="100" t="str">
        <f>IFERROR(INDEX('INPUT DATA'!N$5:N$600,MATCH($B1277,'INPUT DATA'!$A$5:$A$600,FALSE)),"")</f>
        <v/>
      </c>
      <c r="P1277" s="100" t="str">
        <f>IFERROR(INDEX($LD$4:$LD$18,MATCH('INPUT DATA'!O279,$LC$4:$LC$18,1)),"")</f>
        <v/>
      </c>
      <c r="Q1277" s="100" t="str">
        <f>IFERROR(INDEX('INPUT DATA'!P$5:P$600,MATCH($B1277,'INPUT DATA'!$A$5:$A$600,FALSE)),"")</f>
        <v/>
      </c>
      <c r="R1277" s="100" t="str">
        <f>IFERROR(INDEX('INPUT DATA'!Q$5:Q$600,MATCH($B1277,'INPUT DATA'!$A$5:$A$600,FALSE)),"")</f>
        <v/>
      </c>
      <c r="S1277" s="100" t="str">
        <f>IFERROR(INDEX($LD$4:$LD$18,MATCH('INPUT DATA'!R279,$LC$4:$LC$18,1)),"")</f>
        <v/>
      </c>
      <c r="T1277" s="100" t="str">
        <f>IFERROR(INDEX('INPUT DATA'!S$5:S$600,MATCH($B1277,'INPUT DATA'!$A$5:$A$600,FALSE)),"")</f>
        <v/>
      </c>
      <c r="U1277" s="100" t="str">
        <f>IFERROR(INDEX('INPUT DATA'!T$5:T$600,MATCH($B1277,'INPUT DATA'!$A$5:$A$600,FALSE)),"")</f>
        <v/>
      </c>
      <c r="V1277" s="100" t="str">
        <f>IFERROR(INDEX($LD$4:$LD$18,MATCH('INPUT DATA'!U279,$LC$4:$LC$18,1)),"")</f>
        <v/>
      </c>
      <c r="W1277" s="100" t="str">
        <f>IFERROR(INDEX('INPUT DATA'!V$5:V$600,MATCH($B1277,'INPUT DATA'!$A$5:$A$600,FALSE)),"")</f>
        <v/>
      </c>
      <c r="X1277" s="100" t="str">
        <f>IFERROR(INDEX('INPUT DATA'!W$5:W$600,MATCH($B1277,'INPUT DATA'!$A$5:$A$600,FALSE)),"")</f>
        <v/>
      </c>
      <c r="Y1277" s="100" t="str">
        <f>IFERROR(INDEX('INPUT DATA'!X$5:X$600,MATCH($B1277,'INPUT DATA'!$A$5:$A$600,FALSE)),"")</f>
        <v/>
      </c>
      <c r="Z1277" s="100" t="str">
        <f>IFERROR(INDEX('INPUT DATA'!Y$5:Y$600,MATCH($B1277,'INPUT DATA'!$A$5:$A$600,FALSE)),"")</f>
        <v/>
      </c>
      <c r="AA1277" s="100" t="str">
        <f>IFERROR(INDEX('INPUT DATA'!Z$5:Z$600,MATCH($B1277,'INPUT DATA'!$A$5:$A$600,FALSE)),"")</f>
        <v/>
      </c>
      <c r="AB1277" s="100" t="str">
        <f>IFERROR(INDEX('INPUT DATA'!AA$5:AA$600,MATCH($B1277,'INPUT DATA'!$A$5:$A$600,FALSE)),"")</f>
        <v/>
      </c>
    </row>
    <row r="1278" spans="2:28" ht="15" customHeight="1" x14ac:dyDescent="0.25">
      <c r="B1278" s="115" t="str">
        <f>IF('INPUT INF'!A278="","",IF('INPUT INF'!E278="DROP","",'INPUT INF'!A278))</f>
        <v/>
      </c>
      <c r="C1278" s="115" t="str">
        <f>IFERROR(INDEX('INPUT INF'!B278:B876,MATCH(B1278,'INPUT INF'!A278:A876,FALSE)),"")</f>
        <v/>
      </c>
      <c r="E1278" s="100" t="str">
        <f>IFERROR(INDEX('INPUT DATA'!D$5:D$600,MATCH($B1278,'INPUT DATA'!$A$5:$A$600,FALSE)),"")</f>
        <v/>
      </c>
      <c r="F1278" s="100" t="str">
        <f>IFERROR(INDEX('INPUT DATA'!E$5:E$600,MATCH($B1278,'INPUT DATA'!$A$5:$A$600,FALSE)),"")</f>
        <v/>
      </c>
      <c r="G1278" s="100" t="str">
        <f>IFERROR(INDEX($LD$4:$LD$18,MATCH('INPUT DATA'!F280,$LC$4:$LC$18,1)),"")</f>
        <v/>
      </c>
      <c r="H1278" s="100" t="str">
        <f>IFERROR(INDEX('INPUT DATA'!G$6:G$600,MATCH($B1278,'INPUT DATA'!$A$5:$A$600,FALSE)),"")</f>
        <v/>
      </c>
      <c r="I1278" s="100" t="str">
        <f>IFERROR(INDEX('INPUT DATA'!H$5:H$600,MATCH($B1278,'INPUT DATA'!$A$5:$A$600,FALSE)),"")</f>
        <v/>
      </c>
      <c r="J1278" s="100" t="str">
        <f>IFERROR(INDEX($LD$4:$LD$18,MATCH('INPUT DATA'!I280,$LC$4:$LC$18,1)),"")</f>
        <v/>
      </c>
      <c r="K1278" s="100" t="str">
        <f>IFERROR(INDEX('INPUT DATA'!J$5:J$600,MATCH($B1278,'INPUT DATA'!$A$5:$A$600,FALSE)),"")</f>
        <v/>
      </c>
      <c r="L1278" s="100" t="str">
        <f>IFERROR(INDEX('INPUT DATA'!K$5:K$600,MATCH($B1278,'INPUT DATA'!$A$5:$A$600,FALSE)),"")</f>
        <v/>
      </c>
      <c r="M1278" s="100" t="str">
        <f>IFERROR(INDEX($LD$4:$LD$18,MATCH('INPUT DATA'!L280,$LC$4:$LC$18,1)),"")</f>
        <v/>
      </c>
      <c r="N1278" s="100" t="str">
        <f>IFERROR(INDEX('INPUT DATA'!M$5:M$600,MATCH($B1278,'INPUT DATA'!$A$5:$A$600,FALSE)),"")</f>
        <v/>
      </c>
      <c r="O1278" s="100" t="str">
        <f>IFERROR(INDEX('INPUT DATA'!N$5:N$600,MATCH($B1278,'INPUT DATA'!$A$5:$A$600,FALSE)),"")</f>
        <v/>
      </c>
      <c r="P1278" s="100" t="str">
        <f>IFERROR(INDEX($LD$4:$LD$18,MATCH('INPUT DATA'!O280,$LC$4:$LC$18,1)),"")</f>
        <v/>
      </c>
      <c r="Q1278" s="100" t="str">
        <f>IFERROR(INDEX('INPUT DATA'!P$5:P$600,MATCH($B1278,'INPUT DATA'!$A$5:$A$600,FALSE)),"")</f>
        <v/>
      </c>
      <c r="R1278" s="100" t="str">
        <f>IFERROR(INDEX('INPUT DATA'!Q$5:Q$600,MATCH($B1278,'INPUT DATA'!$A$5:$A$600,FALSE)),"")</f>
        <v/>
      </c>
      <c r="S1278" s="100" t="str">
        <f>IFERROR(INDEX($LD$4:$LD$18,MATCH('INPUT DATA'!R280,$LC$4:$LC$18,1)),"")</f>
        <v/>
      </c>
      <c r="T1278" s="100" t="str">
        <f>IFERROR(INDEX('INPUT DATA'!S$5:S$600,MATCH($B1278,'INPUT DATA'!$A$5:$A$600,FALSE)),"")</f>
        <v/>
      </c>
      <c r="U1278" s="100" t="str">
        <f>IFERROR(INDEX('INPUT DATA'!T$5:T$600,MATCH($B1278,'INPUT DATA'!$A$5:$A$600,FALSE)),"")</f>
        <v/>
      </c>
      <c r="V1278" s="100" t="str">
        <f>IFERROR(INDEX($LD$4:$LD$18,MATCH('INPUT DATA'!U280,$LC$4:$LC$18,1)),"")</f>
        <v/>
      </c>
      <c r="W1278" s="100" t="str">
        <f>IFERROR(INDEX('INPUT DATA'!V$5:V$600,MATCH($B1278,'INPUT DATA'!$A$5:$A$600,FALSE)),"")</f>
        <v/>
      </c>
      <c r="X1278" s="100" t="str">
        <f>IFERROR(INDEX('INPUT DATA'!W$5:W$600,MATCH($B1278,'INPUT DATA'!$A$5:$A$600,FALSE)),"")</f>
        <v/>
      </c>
      <c r="Y1278" s="100" t="str">
        <f>IFERROR(INDEX('INPUT DATA'!X$5:X$600,MATCH($B1278,'INPUT DATA'!$A$5:$A$600,FALSE)),"")</f>
        <v/>
      </c>
      <c r="Z1278" s="100" t="str">
        <f>IFERROR(INDEX('INPUT DATA'!Y$5:Y$600,MATCH($B1278,'INPUT DATA'!$A$5:$A$600,FALSE)),"")</f>
        <v/>
      </c>
      <c r="AA1278" s="100" t="str">
        <f>IFERROR(INDEX('INPUT DATA'!Z$5:Z$600,MATCH($B1278,'INPUT DATA'!$A$5:$A$600,FALSE)),"")</f>
        <v/>
      </c>
      <c r="AB1278" s="100" t="str">
        <f>IFERROR(INDEX('INPUT DATA'!AA$5:AA$600,MATCH($B1278,'INPUT DATA'!$A$5:$A$600,FALSE)),"")</f>
        <v/>
      </c>
    </row>
    <row r="1279" spans="2:28" ht="15" customHeight="1" x14ac:dyDescent="0.25">
      <c r="B1279" s="115" t="str">
        <f>IF('INPUT INF'!A279="","",IF('INPUT INF'!E279="DROP","",'INPUT INF'!A279))</f>
        <v/>
      </c>
      <c r="C1279" s="115" t="str">
        <f>IFERROR(INDEX('INPUT INF'!B279:B877,MATCH(B1279,'INPUT INF'!A279:A877,FALSE)),"")</f>
        <v/>
      </c>
      <c r="E1279" s="100" t="str">
        <f>IFERROR(INDEX('INPUT DATA'!D$5:D$600,MATCH($B1279,'INPUT DATA'!$A$5:$A$600,FALSE)),"")</f>
        <v/>
      </c>
      <c r="F1279" s="100" t="str">
        <f>IFERROR(INDEX('INPUT DATA'!E$5:E$600,MATCH($B1279,'INPUT DATA'!$A$5:$A$600,FALSE)),"")</f>
        <v/>
      </c>
      <c r="G1279" s="100" t="str">
        <f>IFERROR(INDEX($LD$4:$LD$18,MATCH('INPUT DATA'!F281,$LC$4:$LC$18,1)),"")</f>
        <v/>
      </c>
      <c r="H1279" s="100" t="str">
        <f>IFERROR(INDEX('INPUT DATA'!G$6:G$600,MATCH($B1279,'INPUT DATA'!$A$5:$A$600,FALSE)),"")</f>
        <v/>
      </c>
      <c r="I1279" s="100" t="str">
        <f>IFERROR(INDEX('INPUT DATA'!H$5:H$600,MATCH($B1279,'INPUT DATA'!$A$5:$A$600,FALSE)),"")</f>
        <v/>
      </c>
      <c r="J1279" s="100" t="str">
        <f>IFERROR(INDEX($LD$4:$LD$18,MATCH('INPUT DATA'!I281,$LC$4:$LC$18,1)),"")</f>
        <v/>
      </c>
      <c r="K1279" s="100" t="str">
        <f>IFERROR(INDEX('INPUT DATA'!J$5:J$600,MATCH($B1279,'INPUT DATA'!$A$5:$A$600,FALSE)),"")</f>
        <v/>
      </c>
      <c r="L1279" s="100" t="str">
        <f>IFERROR(INDEX('INPUT DATA'!K$5:K$600,MATCH($B1279,'INPUT DATA'!$A$5:$A$600,FALSE)),"")</f>
        <v/>
      </c>
      <c r="M1279" s="100" t="str">
        <f>IFERROR(INDEX($LD$4:$LD$18,MATCH('INPUT DATA'!L281,$LC$4:$LC$18,1)),"")</f>
        <v/>
      </c>
      <c r="N1279" s="100" t="str">
        <f>IFERROR(INDEX('INPUT DATA'!M$5:M$600,MATCH($B1279,'INPUT DATA'!$A$5:$A$600,FALSE)),"")</f>
        <v/>
      </c>
      <c r="O1279" s="100" t="str">
        <f>IFERROR(INDEX('INPUT DATA'!N$5:N$600,MATCH($B1279,'INPUT DATA'!$A$5:$A$600,FALSE)),"")</f>
        <v/>
      </c>
      <c r="P1279" s="100" t="str">
        <f>IFERROR(INDEX($LD$4:$LD$18,MATCH('INPUT DATA'!O281,$LC$4:$LC$18,1)),"")</f>
        <v/>
      </c>
      <c r="Q1279" s="100" t="str">
        <f>IFERROR(INDEX('INPUT DATA'!P$5:P$600,MATCH($B1279,'INPUT DATA'!$A$5:$A$600,FALSE)),"")</f>
        <v/>
      </c>
      <c r="R1279" s="100" t="str">
        <f>IFERROR(INDEX('INPUT DATA'!Q$5:Q$600,MATCH($B1279,'INPUT DATA'!$A$5:$A$600,FALSE)),"")</f>
        <v/>
      </c>
      <c r="S1279" s="100" t="str">
        <f>IFERROR(INDEX($LD$4:$LD$18,MATCH('INPUT DATA'!R281,$LC$4:$LC$18,1)),"")</f>
        <v/>
      </c>
      <c r="T1279" s="100" t="str">
        <f>IFERROR(INDEX('INPUT DATA'!S$5:S$600,MATCH($B1279,'INPUT DATA'!$A$5:$A$600,FALSE)),"")</f>
        <v/>
      </c>
      <c r="U1279" s="100" t="str">
        <f>IFERROR(INDEX('INPUT DATA'!T$5:T$600,MATCH($B1279,'INPUT DATA'!$A$5:$A$600,FALSE)),"")</f>
        <v/>
      </c>
      <c r="V1279" s="100" t="str">
        <f>IFERROR(INDEX($LD$4:$LD$18,MATCH('INPUT DATA'!U281,$LC$4:$LC$18,1)),"")</f>
        <v/>
      </c>
      <c r="W1279" s="100" t="str">
        <f>IFERROR(INDEX('INPUT DATA'!V$5:V$600,MATCH($B1279,'INPUT DATA'!$A$5:$A$600,FALSE)),"")</f>
        <v/>
      </c>
      <c r="X1279" s="100" t="str">
        <f>IFERROR(INDEX('INPUT DATA'!W$5:W$600,MATCH($B1279,'INPUT DATA'!$A$5:$A$600,FALSE)),"")</f>
        <v/>
      </c>
      <c r="Y1279" s="100" t="str">
        <f>IFERROR(INDEX('INPUT DATA'!X$5:X$600,MATCH($B1279,'INPUT DATA'!$A$5:$A$600,FALSE)),"")</f>
        <v/>
      </c>
      <c r="Z1279" s="100" t="str">
        <f>IFERROR(INDEX('INPUT DATA'!Y$5:Y$600,MATCH($B1279,'INPUT DATA'!$A$5:$A$600,FALSE)),"")</f>
        <v/>
      </c>
      <c r="AA1279" s="100" t="str">
        <f>IFERROR(INDEX('INPUT DATA'!Z$5:Z$600,MATCH($B1279,'INPUT DATA'!$A$5:$A$600,FALSE)),"")</f>
        <v/>
      </c>
      <c r="AB1279" s="100" t="str">
        <f>IFERROR(INDEX('INPUT DATA'!AA$5:AA$600,MATCH($B1279,'INPUT DATA'!$A$5:$A$600,FALSE)),"")</f>
        <v/>
      </c>
    </row>
    <row r="1280" spans="2:28" ht="15" customHeight="1" x14ac:dyDescent="0.25">
      <c r="B1280" s="115" t="str">
        <f>IF('INPUT INF'!A280="","",IF('INPUT INF'!E280="DROP","",'INPUT INF'!A280))</f>
        <v/>
      </c>
      <c r="C1280" s="115" t="str">
        <f>IFERROR(INDEX('INPUT INF'!B280:B878,MATCH(B1280,'INPUT INF'!A280:A878,FALSE)),"")</f>
        <v/>
      </c>
      <c r="E1280" s="100" t="str">
        <f>IFERROR(INDEX('INPUT DATA'!D$5:D$600,MATCH($B1280,'INPUT DATA'!$A$5:$A$600,FALSE)),"")</f>
        <v/>
      </c>
      <c r="F1280" s="100" t="str">
        <f>IFERROR(INDEX('INPUT DATA'!E$5:E$600,MATCH($B1280,'INPUT DATA'!$A$5:$A$600,FALSE)),"")</f>
        <v/>
      </c>
      <c r="G1280" s="100" t="str">
        <f>IFERROR(INDEX($LD$4:$LD$18,MATCH('INPUT DATA'!F282,$LC$4:$LC$18,1)),"")</f>
        <v/>
      </c>
      <c r="H1280" s="100" t="str">
        <f>IFERROR(INDEX('INPUT DATA'!G$6:G$600,MATCH($B1280,'INPUT DATA'!$A$5:$A$600,FALSE)),"")</f>
        <v/>
      </c>
      <c r="I1280" s="100" t="str">
        <f>IFERROR(INDEX('INPUT DATA'!H$5:H$600,MATCH($B1280,'INPUT DATA'!$A$5:$A$600,FALSE)),"")</f>
        <v/>
      </c>
      <c r="J1280" s="100" t="str">
        <f>IFERROR(INDEX($LD$4:$LD$18,MATCH('INPUT DATA'!I282,$LC$4:$LC$18,1)),"")</f>
        <v/>
      </c>
      <c r="K1280" s="100" t="str">
        <f>IFERROR(INDEX('INPUT DATA'!J$5:J$600,MATCH($B1280,'INPUT DATA'!$A$5:$A$600,FALSE)),"")</f>
        <v/>
      </c>
      <c r="L1280" s="100" t="str">
        <f>IFERROR(INDEX('INPUT DATA'!K$5:K$600,MATCH($B1280,'INPUT DATA'!$A$5:$A$600,FALSE)),"")</f>
        <v/>
      </c>
      <c r="M1280" s="100" t="str">
        <f>IFERROR(INDEX($LD$4:$LD$18,MATCH('INPUT DATA'!L282,$LC$4:$LC$18,1)),"")</f>
        <v/>
      </c>
      <c r="N1280" s="100" t="str">
        <f>IFERROR(INDEX('INPUT DATA'!M$5:M$600,MATCH($B1280,'INPUT DATA'!$A$5:$A$600,FALSE)),"")</f>
        <v/>
      </c>
      <c r="O1280" s="100" t="str">
        <f>IFERROR(INDEX('INPUT DATA'!N$5:N$600,MATCH($B1280,'INPUT DATA'!$A$5:$A$600,FALSE)),"")</f>
        <v/>
      </c>
      <c r="P1280" s="100" t="str">
        <f>IFERROR(INDEX($LD$4:$LD$18,MATCH('INPUT DATA'!O282,$LC$4:$LC$18,1)),"")</f>
        <v/>
      </c>
      <c r="Q1280" s="100" t="str">
        <f>IFERROR(INDEX('INPUT DATA'!P$5:P$600,MATCH($B1280,'INPUT DATA'!$A$5:$A$600,FALSE)),"")</f>
        <v/>
      </c>
      <c r="R1280" s="100" t="str">
        <f>IFERROR(INDEX('INPUT DATA'!Q$5:Q$600,MATCH($B1280,'INPUT DATA'!$A$5:$A$600,FALSE)),"")</f>
        <v/>
      </c>
      <c r="S1280" s="100" t="str">
        <f>IFERROR(INDEX($LD$4:$LD$18,MATCH('INPUT DATA'!R282,$LC$4:$LC$18,1)),"")</f>
        <v/>
      </c>
      <c r="T1280" s="100" t="str">
        <f>IFERROR(INDEX('INPUT DATA'!S$5:S$600,MATCH($B1280,'INPUT DATA'!$A$5:$A$600,FALSE)),"")</f>
        <v/>
      </c>
      <c r="U1280" s="100" t="str">
        <f>IFERROR(INDEX('INPUT DATA'!T$5:T$600,MATCH($B1280,'INPUT DATA'!$A$5:$A$600,FALSE)),"")</f>
        <v/>
      </c>
      <c r="V1280" s="100" t="str">
        <f>IFERROR(INDEX($LD$4:$LD$18,MATCH('INPUT DATA'!U282,$LC$4:$LC$18,1)),"")</f>
        <v/>
      </c>
      <c r="W1280" s="100" t="str">
        <f>IFERROR(INDEX('INPUT DATA'!V$5:V$600,MATCH($B1280,'INPUT DATA'!$A$5:$A$600,FALSE)),"")</f>
        <v/>
      </c>
      <c r="X1280" s="100" t="str">
        <f>IFERROR(INDEX('INPUT DATA'!W$5:W$600,MATCH($B1280,'INPUT DATA'!$A$5:$A$600,FALSE)),"")</f>
        <v/>
      </c>
      <c r="Y1280" s="100" t="str">
        <f>IFERROR(INDEX('INPUT DATA'!X$5:X$600,MATCH($B1280,'INPUT DATA'!$A$5:$A$600,FALSE)),"")</f>
        <v/>
      </c>
      <c r="Z1280" s="100" t="str">
        <f>IFERROR(INDEX('INPUT DATA'!Y$5:Y$600,MATCH($B1280,'INPUT DATA'!$A$5:$A$600,FALSE)),"")</f>
        <v/>
      </c>
      <c r="AA1280" s="100" t="str">
        <f>IFERROR(INDEX('INPUT DATA'!Z$5:Z$600,MATCH($B1280,'INPUT DATA'!$A$5:$A$600,FALSE)),"")</f>
        <v/>
      </c>
      <c r="AB1280" s="100" t="str">
        <f>IFERROR(INDEX('INPUT DATA'!AA$5:AA$600,MATCH($B1280,'INPUT DATA'!$A$5:$A$600,FALSE)),"")</f>
        <v/>
      </c>
    </row>
    <row r="1281" spans="2:28" ht="15" customHeight="1" x14ac:dyDescent="0.25">
      <c r="B1281" s="115" t="str">
        <f>IF('INPUT INF'!A281="","",IF('INPUT INF'!E281="DROP","",'INPUT INF'!A281))</f>
        <v/>
      </c>
      <c r="C1281" s="115" t="str">
        <f>IFERROR(INDEX('INPUT INF'!B281:B879,MATCH(B1281,'INPUT INF'!A281:A879,FALSE)),"")</f>
        <v/>
      </c>
      <c r="E1281" s="100" t="str">
        <f>IFERROR(INDEX('INPUT DATA'!D$5:D$600,MATCH($B1281,'INPUT DATA'!$A$5:$A$600,FALSE)),"")</f>
        <v/>
      </c>
      <c r="F1281" s="100" t="str">
        <f>IFERROR(INDEX('INPUT DATA'!E$5:E$600,MATCH($B1281,'INPUT DATA'!$A$5:$A$600,FALSE)),"")</f>
        <v/>
      </c>
      <c r="G1281" s="100" t="str">
        <f>IFERROR(INDEX($LD$4:$LD$18,MATCH('INPUT DATA'!F283,$LC$4:$LC$18,1)),"")</f>
        <v/>
      </c>
      <c r="H1281" s="100" t="str">
        <f>IFERROR(INDEX('INPUT DATA'!G$6:G$600,MATCH($B1281,'INPUT DATA'!$A$5:$A$600,FALSE)),"")</f>
        <v/>
      </c>
      <c r="I1281" s="100" t="str">
        <f>IFERROR(INDEX('INPUT DATA'!H$5:H$600,MATCH($B1281,'INPUT DATA'!$A$5:$A$600,FALSE)),"")</f>
        <v/>
      </c>
      <c r="J1281" s="100" t="str">
        <f>IFERROR(INDEX($LD$4:$LD$18,MATCH('INPUT DATA'!I283,$LC$4:$LC$18,1)),"")</f>
        <v/>
      </c>
      <c r="K1281" s="100" t="str">
        <f>IFERROR(INDEX('INPUT DATA'!J$5:J$600,MATCH($B1281,'INPUT DATA'!$A$5:$A$600,FALSE)),"")</f>
        <v/>
      </c>
      <c r="L1281" s="100" t="str">
        <f>IFERROR(INDEX('INPUT DATA'!K$5:K$600,MATCH($B1281,'INPUT DATA'!$A$5:$A$600,FALSE)),"")</f>
        <v/>
      </c>
      <c r="M1281" s="100" t="str">
        <f>IFERROR(INDEX($LD$4:$LD$18,MATCH('INPUT DATA'!L283,$LC$4:$LC$18,1)),"")</f>
        <v/>
      </c>
      <c r="N1281" s="100" t="str">
        <f>IFERROR(INDEX('INPUT DATA'!M$5:M$600,MATCH($B1281,'INPUT DATA'!$A$5:$A$600,FALSE)),"")</f>
        <v/>
      </c>
      <c r="O1281" s="100" t="str">
        <f>IFERROR(INDEX('INPUT DATA'!N$5:N$600,MATCH($B1281,'INPUT DATA'!$A$5:$A$600,FALSE)),"")</f>
        <v/>
      </c>
      <c r="P1281" s="100" t="str">
        <f>IFERROR(INDEX($LD$4:$LD$18,MATCH('INPUT DATA'!O283,$LC$4:$LC$18,1)),"")</f>
        <v/>
      </c>
      <c r="Q1281" s="100" t="str">
        <f>IFERROR(INDEX('INPUT DATA'!P$5:P$600,MATCH($B1281,'INPUT DATA'!$A$5:$A$600,FALSE)),"")</f>
        <v/>
      </c>
      <c r="R1281" s="100" t="str">
        <f>IFERROR(INDEX('INPUT DATA'!Q$5:Q$600,MATCH($B1281,'INPUT DATA'!$A$5:$A$600,FALSE)),"")</f>
        <v/>
      </c>
      <c r="S1281" s="100" t="str">
        <f>IFERROR(INDEX($LD$4:$LD$18,MATCH('INPUT DATA'!R283,$LC$4:$LC$18,1)),"")</f>
        <v/>
      </c>
      <c r="T1281" s="100" t="str">
        <f>IFERROR(INDEX('INPUT DATA'!S$5:S$600,MATCH($B1281,'INPUT DATA'!$A$5:$A$600,FALSE)),"")</f>
        <v/>
      </c>
      <c r="U1281" s="100" t="str">
        <f>IFERROR(INDEX('INPUT DATA'!T$5:T$600,MATCH($B1281,'INPUT DATA'!$A$5:$A$600,FALSE)),"")</f>
        <v/>
      </c>
      <c r="V1281" s="100" t="str">
        <f>IFERROR(INDEX($LD$4:$LD$18,MATCH('INPUT DATA'!U283,$LC$4:$LC$18,1)),"")</f>
        <v/>
      </c>
      <c r="W1281" s="100" t="str">
        <f>IFERROR(INDEX('INPUT DATA'!V$5:V$600,MATCH($B1281,'INPUT DATA'!$A$5:$A$600,FALSE)),"")</f>
        <v/>
      </c>
      <c r="X1281" s="100" t="str">
        <f>IFERROR(INDEX('INPUT DATA'!W$5:W$600,MATCH($B1281,'INPUT DATA'!$A$5:$A$600,FALSE)),"")</f>
        <v/>
      </c>
      <c r="Y1281" s="100" t="str">
        <f>IFERROR(INDEX('INPUT DATA'!X$5:X$600,MATCH($B1281,'INPUT DATA'!$A$5:$A$600,FALSE)),"")</f>
        <v/>
      </c>
      <c r="Z1281" s="100" t="str">
        <f>IFERROR(INDEX('INPUT DATA'!Y$5:Y$600,MATCH($B1281,'INPUT DATA'!$A$5:$A$600,FALSE)),"")</f>
        <v/>
      </c>
      <c r="AA1281" s="100" t="str">
        <f>IFERROR(INDEX('INPUT DATA'!Z$5:Z$600,MATCH($B1281,'INPUT DATA'!$A$5:$A$600,FALSE)),"")</f>
        <v/>
      </c>
      <c r="AB1281" s="100" t="str">
        <f>IFERROR(INDEX('INPUT DATA'!AA$5:AA$600,MATCH($B1281,'INPUT DATA'!$A$5:$A$600,FALSE)),"")</f>
        <v/>
      </c>
    </row>
    <row r="1282" spans="2:28" ht="15" customHeight="1" x14ac:dyDescent="0.25">
      <c r="B1282" s="115" t="str">
        <f>IF('INPUT INF'!A282="","",IF('INPUT INF'!E282="DROP","",'INPUT INF'!A282))</f>
        <v/>
      </c>
      <c r="C1282" s="115" t="str">
        <f>IFERROR(INDEX('INPUT INF'!B282:B880,MATCH(B1282,'INPUT INF'!A282:A880,FALSE)),"")</f>
        <v/>
      </c>
      <c r="E1282" s="100" t="str">
        <f>IFERROR(INDEX('INPUT DATA'!D$5:D$600,MATCH($B1282,'INPUT DATA'!$A$5:$A$600,FALSE)),"")</f>
        <v/>
      </c>
      <c r="F1282" s="100" t="str">
        <f>IFERROR(INDEX('INPUT DATA'!E$5:E$600,MATCH($B1282,'INPUT DATA'!$A$5:$A$600,FALSE)),"")</f>
        <v/>
      </c>
      <c r="G1282" s="100" t="str">
        <f>IFERROR(INDEX($LD$4:$LD$18,MATCH('INPUT DATA'!F284,$LC$4:$LC$18,1)),"")</f>
        <v/>
      </c>
      <c r="H1282" s="100" t="str">
        <f>IFERROR(INDEX('INPUT DATA'!G$6:G$600,MATCH($B1282,'INPUT DATA'!$A$5:$A$600,FALSE)),"")</f>
        <v/>
      </c>
      <c r="I1282" s="100" t="str">
        <f>IFERROR(INDEX('INPUT DATA'!H$5:H$600,MATCH($B1282,'INPUT DATA'!$A$5:$A$600,FALSE)),"")</f>
        <v/>
      </c>
      <c r="J1282" s="100" t="str">
        <f>IFERROR(INDEX($LD$4:$LD$18,MATCH('INPUT DATA'!I284,$LC$4:$LC$18,1)),"")</f>
        <v/>
      </c>
      <c r="K1282" s="100" t="str">
        <f>IFERROR(INDEX('INPUT DATA'!J$5:J$600,MATCH($B1282,'INPUT DATA'!$A$5:$A$600,FALSE)),"")</f>
        <v/>
      </c>
      <c r="L1282" s="100" t="str">
        <f>IFERROR(INDEX('INPUT DATA'!K$5:K$600,MATCH($B1282,'INPUT DATA'!$A$5:$A$600,FALSE)),"")</f>
        <v/>
      </c>
      <c r="M1282" s="100" t="str">
        <f>IFERROR(INDEX($LD$4:$LD$18,MATCH('INPUT DATA'!L284,$LC$4:$LC$18,1)),"")</f>
        <v/>
      </c>
      <c r="N1282" s="100" t="str">
        <f>IFERROR(INDEX('INPUT DATA'!M$5:M$600,MATCH($B1282,'INPUT DATA'!$A$5:$A$600,FALSE)),"")</f>
        <v/>
      </c>
      <c r="O1282" s="100" t="str">
        <f>IFERROR(INDEX('INPUT DATA'!N$5:N$600,MATCH($B1282,'INPUT DATA'!$A$5:$A$600,FALSE)),"")</f>
        <v/>
      </c>
      <c r="P1282" s="100" t="str">
        <f>IFERROR(INDEX($LD$4:$LD$18,MATCH('INPUT DATA'!O284,$LC$4:$LC$18,1)),"")</f>
        <v/>
      </c>
      <c r="Q1282" s="100" t="str">
        <f>IFERROR(INDEX('INPUT DATA'!P$5:P$600,MATCH($B1282,'INPUT DATA'!$A$5:$A$600,FALSE)),"")</f>
        <v/>
      </c>
      <c r="R1282" s="100" t="str">
        <f>IFERROR(INDEX('INPUT DATA'!Q$5:Q$600,MATCH($B1282,'INPUT DATA'!$A$5:$A$600,FALSE)),"")</f>
        <v/>
      </c>
      <c r="S1282" s="100" t="str">
        <f>IFERROR(INDEX($LD$4:$LD$18,MATCH('INPUT DATA'!R284,$LC$4:$LC$18,1)),"")</f>
        <v/>
      </c>
      <c r="T1282" s="100" t="str">
        <f>IFERROR(INDEX('INPUT DATA'!S$5:S$600,MATCH($B1282,'INPUT DATA'!$A$5:$A$600,FALSE)),"")</f>
        <v/>
      </c>
      <c r="U1282" s="100" t="str">
        <f>IFERROR(INDEX('INPUT DATA'!T$5:T$600,MATCH($B1282,'INPUT DATA'!$A$5:$A$600,FALSE)),"")</f>
        <v/>
      </c>
      <c r="V1282" s="100" t="str">
        <f>IFERROR(INDEX($LD$4:$LD$18,MATCH('INPUT DATA'!U284,$LC$4:$LC$18,1)),"")</f>
        <v/>
      </c>
      <c r="W1282" s="100" t="str">
        <f>IFERROR(INDEX('INPUT DATA'!V$5:V$600,MATCH($B1282,'INPUT DATA'!$A$5:$A$600,FALSE)),"")</f>
        <v/>
      </c>
      <c r="X1282" s="100" t="str">
        <f>IFERROR(INDEX('INPUT DATA'!W$5:W$600,MATCH($B1282,'INPUT DATA'!$A$5:$A$600,FALSE)),"")</f>
        <v/>
      </c>
      <c r="Y1282" s="100" t="str">
        <f>IFERROR(INDEX('INPUT DATA'!X$5:X$600,MATCH($B1282,'INPUT DATA'!$A$5:$A$600,FALSE)),"")</f>
        <v/>
      </c>
      <c r="Z1282" s="100" t="str">
        <f>IFERROR(INDEX('INPUT DATA'!Y$5:Y$600,MATCH($B1282,'INPUT DATA'!$A$5:$A$600,FALSE)),"")</f>
        <v/>
      </c>
      <c r="AA1282" s="100" t="str">
        <f>IFERROR(INDEX('INPUT DATA'!Z$5:Z$600,MATCH($B1282,'INPUT DATA'!$A$5:$A$600,FALSE)),"")</f>
        <v/>
      </c>
      <c r="AB1282" s="100" t="str">
        <f>IFERROR(INDEX('INPUT DATA'!AA$5:AA$600,MATCH($B1282,'INPUT DATA'!$A$5:$A$600,FALSE)),"")</f>
        <v/>
      </c>
    </row>
    <row r="1283" spans="2:28" ht="15" customHeight="1" x14ac:dyDescent="0.25">
      <c r="B1283" s="115" t="str">
        <f>IF('INPUT INF'!A283="","",IF('INPUT INF'!E283="DROP","",'INPUT INF'!A283))</f>
        <v/>
      </c>
      <c r="C1283" s="115" t="str">
        <f>IFERROR(INDEX('INPUT INF'!B283:B881,MATCH(B1283,'INPUT INF'!A283:A881,FALSE)),"")</f>
        <v/>
      </c>
      <c r="E1283" s="100" t="str">
        <f>IFERROR(INDEX('INPUT DATA'!D$5:D$600,MATCH($B1283,'INPUT DATA'!$A$5:$A$600,FALSE)),"")</f>
        <v/>
      </c>
      <c r="F1283" s="100" t="str">
        <f>IFERROR(INDEX('INPUT DATA'!E$5:E$600,MATCH($B1283,'INPUT DATA'!$A$5:$A$600,FALSE)),"")</f>
        <v/>
      </c>
      <c r="G1283" s="100" t="str">
        <f>IFERROR(INDEX($LD$4:$LD$18,MATCH('INPUT DATA'!F285,$LC$4:$LC$18,1)),"")</f>
        <v/>
      </c>
      <c r="H1283" s="100" t="str">
        <f>IFERROR(INDEX('INPUT DATA'!G$6:G$600,MATCH($B1283,'INPUT DATA'!$A$5:$A$600,FALSE)),"")</f>
        <v/>
      </c>
      <c r="I1283" s="100" t="str">
        <f>IFERROR(INDEX('INPUT DATA'!H$5:H$600,MATCH($B1283,'INPUT DATA'!$A$5:$A$600,FALSE)),"")</f>
        <v/>
      </c>
      <c r="J1283" s="100" t="str">
        <f>IFERROR(INDEX($LD$4:$LD$18,MATCH('INPUT DATA'!I285,$LC$4:$LC$18,1)),"")</f>
        <v/>
      </c>
      <c r="K1283" s="100" t="str">
        <f>IFERROR(INDEX('INPUT DATA'!J$5:J$600,MATCH($B1283,'INPUT DATA'!$A$5:$A$600,FALSE)),"")</f>
        <v/>
      </c>
      <c r="L1283" s="100" t="str">
        <f>IFERROR(INDEX('INPUT DATA'!K$5:K$600,MATCH($B1283,'INPUT DATA'!$A$5:$A$600,FALSE)),"")</f>
        <v/>
      </c>
      <c r="M1283" s="100" t="str">
        <f>IFERROR(INDEX($LD$4:$LD$18,MATCH('INPUT DATA'!L285,$LC$4:$LC$18,1)),"")</f>
        <v/>
      </c>
      <c r="N1283" s="100" t="str">
        <f>IFERROR(INDEX('INPUT DATA'!M$5:M$600,MATCH($B1283,'INPUT DATA'!$A$5:$A$600,FALSE)),"")</f>
        <v/>
      </c>
      <c r="O1283" s="100" t="str">
        <f>IFERROR(INDEX('INPUT DATA'!N$5:N$600,MATCH($B1283,'INPUT DATA'!$A$5:$A$600,FALSE)),"")</f>
        <v/>
      </c>
      <c r="P1283" s="100" t="str">
        <f>IFERROR(INDEX($LD$4:$LD$18,MATCH('INPUT DATA'!O285,$LC$4:$LC$18,1)),"")</f>
        <v/>
      </c>
      <c r="Q1283" s="100" t="str">
        <f>IFERROR(INDEX('INPUT DATA'!P$5:P$600,MATCH($B1283,'INPUT DATA'!$A$5:$A$600,FALSE)),"")</f>
        <v/>
      </c>
      <c r="R1283" s="100" t="str">
        <f>IFERROR(INDEX('INPUT DATA'!Q$5:Q$600,MATCH($B1283,'INPUT DATA'!$A$5:$A$600,FALSE)),"")</f>
        <v/>
      </c>
      <c r="S1283" s="100" t="str">
        <f>IFERROR(INDEX($LD$4:$LD$18,MATCH('INPUT DATA'!R285,$LC$4:$LC$18,1)),"")</f>
        <v/>
      </c>
      <c r="T1283" s="100" t="str">
        <f>IFERROR(INDEX('INPUT DATA'!S$5:S$600,MATCH($B1283,'INPUT DATA'!$A$5:$A$600,FALSE)),"")</f>
        <v/>
      </c>
      <c r="U1283" s="100" t="str">
        <f>IFERROR(INDEX('INPUT DATA'!T$5:T$600,MATCH($B1283,'INPUT DATA'!$A$5:$A$600,FALSE)),"")</f>
        <v/>
      </c>
      <c r="V1283" s="100" t="str">
        <f>IFERROR(INDEX($LD$4:$LD$18,MATCH('INPUT DATA'!U285,$LC$4:$LC$18,1)),"")</f>
        <v/>
      </c>
      <c r="W1283" s="100" t="str">
        <f>IFERROR(INDEX('INPUT DATA'!V$5:V$600,MATCH($B1283,'INPUT DATA'!$A$5:$A$600,FALSE)),"")</f>
        <v/>
      </c>
      <c r="X1283" s="100" t="str">
        <f>IFERROR(INDEX('INPUT DATA'!W$5:W$600,MATCH($B1283,'INPUT DATA'!$A$5:$A$600,FALSE)),"")</f>
        <v/>
      </c>
      <c r="Y1283" s="100" t="str">
        <f>IFERROR(INDEX('INPUT DATA'!X$5:X$600,MATCH($B1283,'INPUT DATA'!$A$5:$A$600,FALSE)),"")</f>
        <v/>
      </c>
      <c r="Z1283" s="100" t="str">
        <f>IFERROR(INDEX('INPUT DATA'!Y$5:Y$600,MATCH($B1283,'INPUT DATA'!$A$5:$A$600,FALSE)),"")</f>
        <v/>
      </c>
      <c r="AA1283" s="100" t="str">
        <f>IFERROR(INDEX('INPUT DATA'!Z$5:Z$600,MATCH($B1283,'INPUT DATA'!$A$5:$A$600,FALSE)),"")</f>
        <v/>
      </c>
      <c r="AB1283" s="100" t="str">
        <f>IFERROR(INDEX('INPUT DATA'!AA$5:AA$600,MATCH($B1283,'INPUT DATA'!$A$5:$A$600,FALSE)),"")</f>
        <v/>
      </c>
    </row>
    <row r="1284" spans="2:28" ht="15" customHeight="1" x14ac:dyDescent="0.25">
      <c r="B1284" s="115" t="str">
        <f>IF('INPUT INF'!A284="","",IF('INPUT INF'!E284="DROP","",'INPUT INF'!A284))</f>
        <v/>
      </c>
      <c r="C1284" s="115" t="str">
        <f>IFERROR(INDEX('INPUT INF'!B284:B882,MATCH(B1284,'INPUT INF'!A284:A882,FALSE)),"")</f>
        <v/>
      </c>
      <c r="E1284" s="100" t="str">
        <f>IFERROR(INDEX('INPUT DATA'!D$5:D$600,MATCH($B1284,'INPUT DATA'!$A$5:$A$600,FALSE)),"")</f>
        <v/>
      </c>
      <c r="F1284" s="100" t="str">
        <f>IFERROR(INDEX('INPUT DATA'!E$5:E$600,MATCH($B1284,'INPUT DATA'!$A$5:$A$600,FALSE)),"")</f>
        <v/>
      </c>
      <c r="G1284" s="100" t="str">
        <f>IFERROR(INDEX($LD$4:$LD$18,MATCH('INPUT DATA'!F286,$LC$4:$LC$18,1)),"")</f>
        <v/>
      </c>
      <c r="H1284" s="100" t="str">
        <f>IFERROR(INDEX('INPUT DATA'!G$6:G$600,MATCH($B1284,'INPUT DATA'!$A$5:$A$600,FALSE)),"")</f>
        <v/>
      </c>
      <c r="I1284" s="100" t="str">
        <f>IFERROR(INDEX('INPUT DATA'!H$5:H$600,MATCH($B1284,'INPUT DATA'!$A$5:$A$600,FALSE)),"")</f>
        <v/>
      </c>
      <c r="J1284" s="100" t="str">
        <f>IFERROR(INDEX($LD$4:$LD$18,MATCH('INPUT DATA'!I286,$LC$4:$LC$18,1)),"")</f>
        <v/>
      </c>
      <c r="K1284" s="100" t="str">
        <f>IFERROR(INDEX('INPUT DATA'!J$5:J$600,MATCH($B1284,'INPUT DATA'!$A$5:$A$600,FALSE)),"")</f>
        <v/>
      </c>
      <c r="L1284" s="100" t="str">
        <f>IFERROR(INDEX('INPUT DATA'!K$5:K$600,MATCH($B1284,'INPUT DATA'!$A$5:$A$600,FALSE)),"")</f>
        <v/>
      </c>
      <c r="M1284" s="100" t="str">
        <f>IFERROR(INDEX($LD$4:$LD$18,MATCH('INPUT DATA'!L286,$LC$4:$LC$18,1)),"")</f>
        <v/>
      </c>
      <c r="N1284" s="100" t="str">
        <f>IFERROR(INDEX('INPUT DATA'!M$5:M$600,MATCH($B1284,'INPUT DATA'!$A$5:$A$600,FALSE)),"")</f>
        <v/>
      </c>
      <c r="O1284" s="100" t="str">
        <f>IFERROR(INDEX('INPUT DATA'!N$5:N$600,MATCH($B1284,'INPUT DATA'!$A$5:$A$600,FALSE)),"")</f>
        <v/>
      </c>
      <c r="P1284" s="100" t="str">
        <f>IFERROR(INDEX($LD$4:$LD$18,MATCH('INPUT DATA'!O286,$LC$4:$LC$18,1)),"")</f>
        <v/>
      </c>
      <c r="Q1284" s="100" t="str">
        <f>IFERROR(INDEX('INPUT DATA'!P$5:P$600,MATCH($B1284,'INPUT DATA'!$A$5:$A$600,FALSE)),"")</f>
        <v/>
      </c>
      <c r="R1284" s="100" t="str">
        <f>IFERROR(INDEX('INPUT DATA'!Q$5:Q$600,MATCH($B1284,'INPUT DATA'!$A$5:$A$600,FALSE)),"")</f>
        <v/>
      </c>
      <c r="S1284" s="100" t="str">
        <f>IFERROR(INDEX($LD$4:$LD$18,MATCH('INPUT DATA'!R286,$LC$4:$LC$18,1)),"")</f>
        <v/>
      </c>
      <c r="T1284" s="100" t="str">
        <f>IFERROR(INDEX('INPUT DATA'!S$5:S$600,MATCH($B1284,'INPUT DATA'!$A$5:$A$600,FALSE)),"")</f>
        <v/>
      </c>
      <c r="U1284" s="100" t="str">
        <f>IFERROR(INDEX('INPUT DATA'!T$5:T$600,MATCH($B1284,'INPUT DATA'!$A$5:$A$600,FALSE)),"")</f>
        <v/>
      </c>
      <c r="V1284" s="100" t="str">
        <f>IFERROR(INDEX($LD$4:$LD$18,MATCH('INPUT DATA'!U286,$LC$4:$LC$18,1)),"")</f>
        <v/>
      </c>
      <c r="W1284" s="100" t="str">
        <f>IFERROR(INDEX('INPUT DATA'!V$5:V$600,MATCH($B1284,'INPUT DATA'!$A$5:$A$600,FALSE)),"")</f>
        <v/>
      </c>
      <c r="X1284" s="100" t="str">
        <f>IFERROR(INDEX('INPUT DATA'!W$5:W$600,MATCH($B1284,'INPUT DATA'!$A$5:$A$600,FALSE)),"")</f>
        <v/>
      </c>
      <c r="Y1284" s="100" t="str">
        <f>IFERROR(INDEX('INPUT DATA'!X$5:X$600,MATCH($B1284,'INPUT DATA'!$A$5:$A$600,FALSE)),"")</f>
        <v/>
      </c>
      <c r="Z1284" s="100" t="str">
        <f>IFERROR(INDEX('INPUT DATA'!Y$5:Y$600,MATCH($B1284,'INPUT DATA'!$A$5:$A$600,FALSE)),"")</f>
        <v/>
      </c>
      <c r="AA1284" s="100" t="str">
        <f>IFERROR(INDEX('INPUT DATA'!Z$5:Z$600,MATCH($B1284,'INPUT DATA'!$A$5:$A$600,FALSE)),"")</f>
        <v/>
      </c>
      <c r="AB1284" s="100" t="str">
        <f>IFERROR(INDEX('INPUT DATA'!AA$5:AA$600,MATCH($B1284,'INPUT DATA'!$A$5:$A$600,FALSE)),"")</f>
        <v/>
      </c>
    </row>
    <row r="1285" spans="2:28" ht="15" customHeight="1" x14ac:dyDescent="0.25">
      <c r="B1285" s="115" t="str">
        <f>IF('INPUT INF'!A285="","",IF('INPUT INF'!E285="DROP","",'INPUT INF'!A285))</f>
        <v/>
      </c>
      <c r="C1285" s="115" t="str">
        <f>IFERROR(INDEX('INPUT INF'!B285:B883,MATCH(B1285,'INPUT INF'!A285:A883,FALSE)),"")</f>
        <v/>
      </c>
      <c r="E1285" s="100" t="str">
        <f>IFERROR(INDEX('INPUT DATA'!D$5:D$600,MATCH($B1285,'INPUT DATA'!$A$5:$A$600,FALSE)),"")</f>
        <v/>
      </c>
      <c r="F1285" s="100" t="str">
        <f>IFERROR(INDEX('INPUT DATA'!E$5:E$600,MATCH($B1285,'INPUT DATA'!$A$5:$A$600,FALSE)),"")</f>
        <v/>
      </c>
      <c r="G1285" s="100" t="str">
        <f>IFERROR(INDEX($LD$4:$LD$18,MATCH('INPUT DATA'!F287,$LC$4:$LC$18,1)),"")</f>
        <v/>
      </c>
      <c r="H1285" s="100" t="str">
        <f>IFERROR(INDEX('INPUT DATA'!G$6:G$600,MATCH($B1285,'INPUT DATA'!$A$5:$A$600,FALSE)),"")</f>
        <v/>
      </c>
      <c r="I1285" s="100" t="str">
        <f>IFERROR(INDEX('INPUT DATA'!H$5:H$600,MATCH($B1285,'INPUT DATA'!$A$5:$A$600,FALSE)),"")</f>
        <v/>
      </c>
      <c r="J1285" s="100" t="str">
        <f>IFERROR(INDEX($LD$4:$LD$18,MATCH('INPUT DATA'!I287,$LC$4:$LC$18,1)),"")</f>
        <v/>
      </c>
      <c r="K1285" s="100" t="str">
        <f>IFERROR(INDEX('INPUT DATA'!J$5:J$600,MATCH($B1285,'INPUT DATA'!$A$5:$A$600,FALSE)),"")</f>
        <v/>
      </c>
      <c r="L1285" s="100" t="str">
        <f>IFERROR(INDEX('INPUT DATA'!K$5:K$600,MATCH($B1285,'INPUT DATA'!$A$5:$A$600,FALSE)),"")</f>
        <v/>
      </c>
      <c r="M1285" s="100" t="str">
        <f>IFERROR(INDEX($LD$4:$LD$18,MATCH('INPUT DATA'!L287,$LC$4:$LC$18,1)),"")</f>
        <v/>
      </c>
      <c r="N1285" s="100" t="str">
        <f>IFERROR(INDEX('INPUT DATA'!M$5:M$600,MATCH($B1285,'INPUT DATA'!$A$5:$A$600,FALSE)),"")</f>
        <v/>
      </c>
      <c r="O1285" s="100" t="str">
        <f>IFERROR(INDEX('INPUT DATA'!N$5:N$600,MATCH($B1285,'INPUT DATA'!$A$5:$A$600,FALSE)),"")</f>
        <v/>
      </c>
      <c r="P1285" s="100" t="str">
        <f>IFERROR(INDEX($LD$4:$LD$18,MATCH('INPUT DATA'!O287,$LC$4:$LC$18,1)),"")</f>
        <v/>
      </c>
      <c r="Q1285" s="100" t="str">
        <f>IFERROR(INDEX('INPUT DATA'!P$5:P$600,MATCH($B1285,'INPUT DATA'!$A$5:$A$600,FALSE)),"")</f>
        <v/>
      </c>
      <c r="R1285" s="100" t="str">
        <f>IFERROR(INDEX('INPUT DATA'!Q$5:Q$600,MATCH($B1285,'INPUT DATA'!$A$5:$A$600,FALSE)),"")</f>
        <v/>
      </c>
      <c r="S1285" s="100" t="str">
        <f>IFERROR(INDEX($LD$4:$LD$18,MATCH('INPUT DATA'!R287,$LC$4:$LC$18,1)),"")</f>
        <v/>
      </c>
      <c r="T1285" s="100" t="str">
        <f>IFERROR(INDEX('INPUT DATA'!S$5:S$600,MATCH($B1285,'INPUT DATA'!$A$5:$A$600,FALSE)),"")</f>
        <v/>
      </c>
      <c r="U1285" s="100" t="str">
        <f>IFERROR(INDEX('INPUT DATA'!T$5:T$600,MATCH($B1285,'INPUT DATA'!$A$5:$A$600,FALSE)),"")</f>
        <v/>
      </c>
      <c r="V1285" s="100" t="str">
        <f>IFERROR(INDEX($LD$4:$LD$18,MATCH('INPUT DATA'!U287,$LC$4:$LC$18,1)),"")</f>
        <v/>
      </c>
      <c r="W1285" s="100" t="str">
        <f>IFERROR(INDEX('INPUT DATA'!V$5:V$600,MATCH($B1285,'INPUT DATA'!$A$5:$A$600,FALSE)),"")</f>
        <v/>
      </c>
      <c r="X1285" s="100" t="str">
        <f>IFERROR(INDEX('INPUT DATA'!W$5:W$600,MATCH($B1285,'INPUT DATA'!$A$5:$A$600,FALSE)),"")</f>
        <v/>
      </c>
      <c r="Y1285" s="100" t="str">
        <f>IFERROR(INDEX('INPUT DATA'!X$5:X$600,MATCH($B1285,'INPUT DATA'!$A$5:$A$600,FALSE)),"")</f>
        <v/>
      </c>
      <c r="Z1285" s="100" t="str">
        <f>IFERROR(INDEX('INPUT DATA'!Y$5:Y$600,MATCH($B1285,'INPUT DATA'!$A$5:$A$600,FALSE)),"")</f>
        <v/>
      </c>
      <c r="AA1285" s="100" t="str">
        <f>IFERROR(INDEX('INPUT DATA'!Z$5:Z$600,MATCH($B1285,'INPUT DATA'!$A$5:$A$600,FALSE)),"")</f>
        <v/>
      </c>
      <c r="AB1285" s="100" t="str">
        <f>IFERROR(INDEX('INPUT DATA'!AA$5:AA$600,MATCH($B1285,'INPUT DATA'!$A$5:$A$600,FALSE)),"")</f>
        <v/>
      </c>
    </row>
    <row r="1286" spans="2:28" ht="15" customHeight="1" x14ac:dyDescent="0.25">
      <c r="B1286" s="115" t="str">
        <f>IF('INPUT INF'!A286="","",IF('INPUT INF'!E286="DROP","",'INPUT INF'!A286))</f>
        <v/>
      </c>
      <c r="C1286" s="115" t="str">
        <f>IFERROR(INDEX('INPUT INF'!B286:B884,MATCH(B1286,'INPUT INF'!A286:A884,FALSE)),"")</f>
        <v/>
      </c>
      <c r="E1286" s="100" t="str">
        <f>IFERROR(INDEX('INPUT DATA'!D$5:D$600,MATCH($B1286,'INPUT DATA'!$A$5:$A$600,FALSE)),"")</f>
        <v/>
      </c>
      <c r="F1286" s="100" t="str">
        <f>IFERROR(INDEX('INPUT DATA'!E$5:E$600,MATCH($B1286,'INPUT DATA'!$A$5:$A$600,FALSE)),"")</f>
        <v/>
      </c>
      <c r="G1286" s="100" t="str">
        <f>IFERROR(INDEX($LD$4:$LD$18,MATCH('INPUT DATA'!F288,$LC$4:$LC$18,1)),"")</f>
        <v/>
      </c>
      <c r="H1286" s="100" t="str">
        <f>IFERROR(INDEX('INPUT DATA'!G$6:G$600,MATCH($B1286,'INPUT DATA'!$A$5:$A$600,FALSE)),"")</f>
        <v/>
      </c>
      <c r="I1286" s="100" t="str">
        <f>IFERROR(INDEX('INPUT DATA'!H$5:H$600,MATCH($B1286,'INPUT DATA'!$A$5:$A$600,FALSE)),"")</f>
        <v/>
      </c>
      <c r="J1286" s="100" t="str">
        <f>IFERROR(INDEX($LD$4:$LD$18,MATCH('INPUT DATA'!I288,$LC$4:$LC$18,1)),"")</f>
        <v/>
      </c>
      <c r="K1286" s="100" t="str">
        <f>IFERROR(INDEX('INPUT DATA'!J$5:J$600,MATCH($B1286,'INPUT DATA'!$A$5:$A$600,FALSE)),"")</f>
        <v/>
      </c>
      <c r="L1286" s="100" t="str">
        <f>IFERROR(INDEX('INPUT DATA'!K$5:K$600,MATCH($B1286,'INPUT DATA'!$A$5:$A$600,FALSE)),"")</f>
        <v/>
      </c>
      <c r="M1286" s="100" t="str">
        <f>IFERROR(INDEX($LD$4:$LD$18,MATCH('INPUT DATA'!L288,$LC$4:$LC$18,1)),"")</f>
        <v/>
      </c>
      <c r="N1286" s="100" t="str">
        <f>IFERROR(INDEX('INPUT DATA'!M$5:M$600,MATCH($B1286,'INPUT DATA'!$A$5:$A$600,FALSE)),"")</f>
        <v/>
      </c>
      <c r="O1286" s="100" t="str">
        <f>IFERROR(INDEX('INPUT DATA'!N$5:N$600,MATCH($B1286,'INPUT DATA'!$A$5:$A$600,FALSE)),"")</f>
        <v/>
      </c>
      <c r="P1286" s="100" t="str">
        <f>IFERROR(INDEX($LD$4:$LD$18,MATCH('INPUT DATA'!O288,$LC$4:$LC$18,1)),"")</f>
        <v/>
      </c>
      <c r="Q1286" s="100" t="str">
        <f>IFERROR(INDEX('INPUT DATA'!P$5:P$600,MATCH($B1286,'INPUT DATA'!$A$5:$A$600,FALSE)),"")</f>
        <v/>
      </c>
      <c r="R1286" s="100" t="str">
        <f>IFERROR(INDEX('INPUT DATA'!Q$5:Q$600,MATCH($B1286,'INPUT DATA'!$A$5:$A$600,FALSE)),"")</f>
        <v/>
      </c>
      <c r="S1286" s="100" t="str">
        <f>IFERROR(INDEX($LD$4:$LD$18,MATCH('INPUT DATA'!R288,$LC$4:$LC$18,1)),"")</f>
        <v/>
      </c>
      <c r="T1286" s="100" t="str">
        <f>IFERROR(INDEX('INPUT DATA'!S$5:S$600,MATCH($B1286,'INPUT DATA'!$A$5:$A$600,FALSE)),"")</f>
        <v/>
      </c>
      <c r="U1286" s="100" t="str">
        <f>IFERROR(INDEX('INPUT DATA'!T$5:T$600,MATCH($B1286,'INPUT DATA'!$A$5:$A$600,FALSE)),"")</f>
        <v/>
      </c>
      <c r="V1286" s="100" t="str">
        <f>IFERROR(INDEX($LD$4:$LD$18,MATCH('INPUT DATA'!U288,$LC$4:$LC$18,1)),"")</f>
        <v/>
      </c>
      <c r="W1286" s="100" t="str">
        <f>IFERROR(INDEX('INPUT DATA'!V$5:V$600,MATCH($B1286,'INPUT DATA'!$A$5:$A$600,FALSE)),"")</f>
        <v/>
      </c>
      <c r="X1286" s="100" t="str">
        <f>IFERROR(INDEX('INPUT DATA'!W$5:W$600,MATCH($B1286,'INPUT DATA'!$A$5:$A$600,FALSE)),"")</f>
        <v/>
      </c>
      <c r="Y1286" s="100" t="str">
        <f>IFERROR(INDEX('INPUT DATA'!X$5:X$600,MATCH($B1286,'INPUT DATA'!$A$5:$A$600,FALSE)),"")</f>
        <v/>
      </c>
      <c r="Z1286" s="100" t="str">
        <f>IFERROR(INDEX('INPUT DATA'!Y$5:Y$600,MATCH($B1286,'INPUT DATA'!$A$5:$A$600,FALSE)),"")</f>
        <v/>
      </c>
      <c r="AA1286" s="100" t="str">
        <f>IFERROR(INDEX('INPUT DATA'!Z$5:Z$600,MATCH($B1286,'INPUT DATA'!$A$5:$A$600,FALSE)),"")</f>
        <v/>
      </c>
      <c r="AB1286" s="100" t="str">
        <f>IFERROR(INDEX('INPUT DATA'!AA$5:AA$600,MATCH($B1286,'INPUT DATA'!$A$5:$A$600,FALSE)),"")</f>
        <v/>
      </c>
    </row>
    <row r="1287" spans="2:28" ht="15" customHeight="1" x14ac:dyDescent="0.25">
      <c r="B1287" s="115" t="str">
        <f>IF('INPUT INF'!A287="","",IF('INPUT INF'!E287="DROP","",'INPUT INF'!A287))</f>
        <v/>
      </c>
      <c r="C1287" s="115" t="str">
        <f>IFERROR(INDEX('INPUT INF'!B287:B885,MATCH(B1287,'INPUT INF'!A287:A885,FALSE)),"")</f>
        <v/>
      </c>
      <c r="E1287" s="100" t="str">
        <f>IFERROR(INDEX('INPUT DATA'!D$5:D$600,MATCH($B1287,'INPUT DATA'!$A$5:$A$600,FALSE)),"")</f>
        <v/>
      </c>
      <c r="F1287" s="100" t="str">
        <f>IFERROR(INDEX('INPUT DATA'!E$5:E$600,MATCH($B1287,'INPUT DATA'!$A$5:$A$600,FALSE)),"")</f>
        <v/>
      </c>
      <c r="G1287" s="100" t="str">
        <f>IFERROR(INDEX($LD$4:$LD$18,MATCH('INPUT DATA'!F289,$LC$4:$LC$18,1)),"")</f>
        <v/>
      </c>
      <c r="H1287" s="100" t="str">
        <f>IFERROR(INDEX('INPUT DATA'!G$6:G$600,MATCH($B1287,'INPUT DATA'!$A$5:$A$600,FALSE)),"")</f>
        <v/>
      </c>
      <c r="I1287" s="100" t="str">
        <f>IFERROR(INDEX('INPUT DATA'!H$5:H$600,MATCH($B1287,'INPUT DATA'!$A$5:$A$600,FALSE)),"")</f>
        <v/>
      </c>
      <c r="J1287" s="100" t="str">
        <f>IFERROR(INDEX($LD$4:$LD$18,MATCH('INPUT DATA'!I289,$LC$4:$LC$18,1)),"")</f>
        <v/>
      </c>
      <c r="K1287" s="100" t="str">
        <f>IFERROR(INDEX('INPUT DATA'!J$5:J$600,MATCH($B1287,'INPUT DATA'!$A$5:$A$600,FALSE)),"")</f>
        <v/>
      </c>
      <c r="L1287" s="100" t="str">
        <f>IFERROR(INDEX('INPUT DATA'!K$5:K$600,MATCH($B1287,'INPUT DATA'!$A$5:$A$600,FALSE)),"")</f>
        <v/>
      </c>
      <c r="M1287" s="100" t="str">
        <f>IFERROR(INDEX($LD$4:$LD$18,MATCH('INPUT DATA'!L289,$LC$4:$LC$18,1)),"")</f>
        <v/>
      </c>
      <c r="N1287" s="100" t="str">
        <f>IFERROR(INDEX('INPUT DATA'!M$5:M$600,MATCH($B1287,'INPUT DATA'!$A$5:$A$600,FALSE)),"")</f>
        <v/>
      </c>
      <c r="O1287" s="100" t="str">
        <f>IFERROR(INDEX('INPUT DATA'!N$5:N$600,MATCH($B1287,'INPUT DATA'!$A$5:$A$600,FALSE)),"")</f>
        <v/>
      </c>
      <c r="P1287" s="100" t="str">
        <f>IFERROR(INDEX($LD$4:$LD$18,MATCH('INPUT DATA'!O289,$LC$4:$LC$18,1)),"")</f>
        <v/>
      </c>
      <c r="Q1287" s="100" t="str">
        <f>IFERROR(INDEX('INPUT DATA'!P$5:P$600,MATCH($B1287,'INPUT DATA'!$A$5:$A$600,FALSE)),"")</f>
        <v/>
      </c>
      <c r="R1287" s="100" t="str">
        <f>IFERROR(INDEX('INPUT DATA'!Q$5:Q$600,MATCH($B1287,'INPUT DATA'!$A$5:$A$600,FALSE)),"")</f>
        <v/>
      </c>
      <c r="S1287" s="100" t="str">
        <f>IFERROR(INDEX($LD$4:$LD$18,MATCH('INPUT DATA'!R289,$LC$4:$LC$18,1)),"")</f>
        <v/>
      </c>
      <c r="T1287" s="100" t="str">
        <f>IFERROR(INDEX('INPUT DATA'!S$5:S$600,MATCH($B1287,'INPUT DATA'!$A$5:$A$600,FALSE)),"")</f>
        <v/>
      </c>
      <c r="U1287" s="100" t="str">
        <f>IFERROR(INDEX('INPUT DATA'!T$5:T$600,MATCH($B1287,'INPUT DATA'!$A$5:$A$600,FALSE)),"")</f>
        <v/>
      </c>
      <c r="V1287" s="100" t="str">
        <f>IFERROR(INDEX($LD$4:$LD$18,MATCH('INPUT DATA'!U289,$LC$4:$LC$18,1)),"")</f>
        <v/>
      </c>
      <c r="W1287" s="100" t="str">
        <f>IFERROR(INDEX('INPUT DATA'!V$5:V$600,MATCH($B1287,'INPUT DATA'!$A$5:$A$600,FALSE)),"")</f>
        <v/>
      </c>
      <c r="X1287" s="100" t="str">
        <f>IFERROR(INDEX('INPUT DATA'!W$5:W$600,MATCH($B1287,'INPUT DATA'!$A$5:$A$600,FALSE)),"")</f>
        <v/>
      </c>
      <c r="Y1287" s="100" t="str">
        <f>IFERROR(INDEX('INPUT DATA'!X$5:X$600,MATCH($B1287,'INPUT DATA'!$A$5:$A$600,FALSE)),"")</f>
        <v/>
      </c>
      <c r="Z1287" s="100" t="str">
        <f>IFERROR(INDEX('INPUT DATA'!Y$5:Y$600,MATCH($B1287,'INPUT DATA'!$A$5:$A$600,FALSE)),"")</f>
        <v/>
      </c>
      <c r="AA1287" s="100" t="str">
        <f>IFERROR(INDEX('INPUT DATA'!Z$5:Z$600,MATCH($B1287,'INPUT DATA'!$A$5:$A$600,FALSE)),"")</f>
        <v/>
      </c>
      <c r="AB1287" s="100" t="str">
        <f>IFERROR(INDEX('INPUT DATA'!AA$5:AA$600,MATCH($B1287,'INPUT DATA'!$A$5:$A$600,FALSE)),"")</f>
        <v/>
      </c>
    </row>
    <row r="1288" spans="2:28" ht="15" customHeight="1" x14ac:dyDescent="0.25">
      <c r="B1288" s="115" t="str">
        <f>IF('INPUT INF'!A288="","",IF('INPUT INF'!E288="DROP","",'INPUT INF'!A288))</f>
        <v/>
      </c>
      <c r="C1288" s="115" t="str">
        <f>IFERROR(INDEX('INPUT INF'!B288:B886,MATCH(B1288,'INPUT INF'!A288:A886,FALSE)),"")</f>
        <v/>
      </c>
      <c r="E1288" s="100" t="str">
        <f>IFERROR(INDEX('INPUT DATA'!D$5:D$600,MATCH($B1288,'INPUT DATA'!$A$5:$A$600,FALSE)),"")</f>
        <v/>
      </c>
      <c r="F1288" s="100" t="str">
        <f>IFERROR(INDEX('INPUT DATA'!E$5:E$600,MATCH($B1288,'INPUT DATA'!$A$5:$A$600,FALSE)),"")</f>
        <v/>
      </c>
      <c r="G1288" s="100" t="str">
        <f>IFERROR(INDEX($LD$4:$LD$18,MATCH('INPUT DATA'!F290,$LC$4:$LC$18,1)),"")</f>
        <v/>
      </c>
      <c r="H1288" s="100" t="str">
        <f>IFERROR(INDEX('INPUT DATA'!G$6:G$600,MATCH($B1288,'INPUT DATA'!$A$5:$A$600,FALSE)),"")</f>
        <v/>
      </c>
      <c r="I1288" s="100" t="str">
        <f>IFERROR(INDEX('INPUT DATA'!H$5:H$600,MATCH($B1288,'INPUT DATA'!$A$5:$A$600,FALSE)),"")</f>
        <v/>
      </c>
      <c r="J1288" s="100" t="str">
        <f>IFERROR(INDEX($LD$4:$LD$18,MATCH('INPUT DATA'!I290,$LC$4:$LC$18,1)),"")</f>
        <v/>
      </c>
      <c r="K1288" s="100" t="str">
        <f>IFERROR(INDEX('INPUT DATA'!J$5:J$600,MATCH($B1288,'INPUT DATA'!$A$5:$A$600,FALSE)),"")</f>
        <v/>
      </c>
      <c r="L1288" s="100" t="str">
        <f>IFERROR(INDEX('INPUT DATA'!K$5:K$600,MATCH($B1288,'INPUT DATA'!$A$5:$A$600,FALSE)),"")</f>
        <v/>
      </c>
      <c r="M1288" s="100" t="str">
        <f>IFERROR(INDEX($LD$4:$LD$18,MATCH('INPUT DATA'!L290,$LC$4:$LC$18,1)),"")</f>
        <v/>
      </c>
      <c r="N1288" s="100" t="str">
        <f>IFERROR(INDEX('INPUT DATA'!M$5:M$600,MATCH($B1288,'INPUT DATA'!$A$5:$A$600,FALSE)),"")</f>
        <v/>
      </c>
      <c r="O1288" s="100" t="str">
        <f>IFERROR(INDEX('INPUT DATA'!N$5:N$600,MATCH($B1288,'INPUT DATA'!$A$5:$A$600,FALSE)),"")</f>
        <v/>
      </c>
      <c r="P1288" s="100" t="str">
        <f>IFERROR(INDEX($LD$4:$LD$18,MATCH('INPUT DATA'!O290,$LC$4:$LC$18,1)),"")</f>
        <v/>
      </c>
      <c r="Q1288" s="100" t="str">
        <f>IFERROR(INDEX('INPUT DATA'!P$5:P$600,MATCH($B1288,'INPUT DATA'!$A$5:$A$600,FALSE)),"")</f>
        <v/>
      </c>
      <c r="R1288" s="100" t="str">
        <f>IFERROR(INDEX('INPUT DATA'!Q$5:Q$600,MATCH($B1288,'INPUT DATA'!$A$5:$A$600,FALSE)),"")</f>
        <v/>
      </c>
      <c r="S1288" s="100" t="str">
        <f>IFERROR(INDEX($LD$4:$LD$18,MATCH('INPUT DATA'!R290,$LC$4:$LC$18,1)),"")</f>
        <v/>
      </c>
      <c r="T1288" s="100" t="str">
        <f>IFERROR(INDEX('INPUT DATA'!S$5:S$600,MATCH($B1288,'INPUT DATA'!$A$5:$A$600,FALSE)),"")</f>
        <v/>
      </c>
      <c r="U1288" s="100" t="str">
        <f>IFERROR(INDEX('INPUT DATA'!T$5:T$600,MATCH($B1288,'INPUT DATA'!$A$5:$A$600,FALSE)),"")</f>
        <v/>
      </c>
      <c r="V1288" s="100" t="str">
        <f>IFERROR(INDEX($LD$4:$LD$18,MATCH('INPUT DATA'!U290,$LC$4:$LC$18,1)),"")</f>
        <v/>
      </c>
      <c r="W1288" s="100" t="str">
        <f>IFERROR(INDEX('INPUT DATA'!V$5:V$600,MATCH($B1288,'INPUT DATA'!$A$5:$A$600,FALSE)),"")</f>
        <v/>
      </c>
      <c r="X1288" s="100" t="str">
        <f>IFERROR(INDEX('INPUT DATA'!W$5:W$600,MATCH($B1288,'INPUT DATA'!$A$5:$A$600,FALSE)),"")</f>
        <v/>
      </c>
      <c r="Y1288" s="100" t="str">
        <f>IFERROR(INDEX('INPUT DATA'!X$5:X$600,MATCH($B1288,'INPUT DATA'!$A$5:$A$600,FALSE)),"")</f>
        <v/>
      </c>
      <c r="Z1288" s="100" t="str">
        <f>IFERROR(INDEX('INPUT DATA'!Y$5:Y$600,MATCH($B1288,'INPUT DATA'!$A$5:$A$600,FALSE)),"")</f>
        <v/>
      </c>
      <c r="AA1288" s="100" t="str">
        <f>IFERROR(INDEX('INPUT DATA'!Z$5:Z$600,MATCH($B1288,'INPUT DATA'!$A$5:$A$600,FALSE)),"")</f>
        <v/>
      </c>
      <c r="AB1288" s="100" t="str">
        <f>IFERROR(INDEX('INPUT DATA'!AA$5:AA$600,MATCH($B1288,'INPUT DATA'!$A$5:$A$600,FALSE)),"")</f>
        <v/>
      </c>
    </row>
    <row r="1289" spans="2:28" ht="15" customHeight="1" x14ac:dyDescent="0.25">
      <c r="B1289" s="115" t="str">
        <f>IF('INPUT INF'!A289="","",IF('INPUT INF'!E289="DROP","",'INPUT INF'!A289))</f>
        <v/>
      </c>
      <c r="C1289" s="115" t="str">
        <f>IFERROR(INDEX('INPUT INF'!B289:B887,MATCH(B1289,'INPUT INF'!A289:A887,FALSE)),"")</f>
        <v/>
      </c>
      <c r="E1289" s="100" t="str">
        <f>IFERROR(INDEX('INPUT DATA'!D$5:D$600,MATCH($B1289,'INPUT DATA'!$A$5:$A$600,FALSE)),"")</f>
        <v/>
      </c>
      <c r="F1289" s="100" t="str">
        <f>IFERROR(INDEX('INPUT DATA'!E$5:E$600,MATCH($B1289,'INPUT DATA'!$A$5:$A$600,FALSE)),"")</f>
        <v/>
      </c>
      <c r="G1289" s="100" t="str">
        <f>IFERROR(INDEX($LD$4:$LD$18,MATCH('INPUT DATA'!F291,$LC$4:$LC$18,1)),"")</f>
        <v/>
      </c>
      <c r="H1289" s="100" t="str">
        <f>IFERROR(INDEX('INPUT DATA'!G$6:G$600,MATCH($B1289,'INPUT DATA'!$A$5:$A$600,FALSE)),"")</f>
        <v/>
      </c>
      <c r="I1289" s="100" t="str">
        <f>IFERROR(INDEX('INPUT DATA'!H$5:H$600,MATCH($B1289,'INPUT DATA'!$A$5:$A$600,FALSE)),"")</f>
        <v/>
      </c>
      <c r="J1289" s="100" t="str">
        <f>IFERROR(INDEX($LD$4:$LD$18,MATCH('INPUT DATA'!I291,$LC$4:$LC$18,1)),"")</f>
        <v/>
      </c>
      <c r="K1289" s="100" t="str">
        <f>IFERROR(INDEX('INPUT DATA'!J$5:J$600,MATCH($B1289,'INPUT DATA'!$A$5:$A$600,FALSE)),"")</f>
        <v/>
      </c>
      <c r="L1289" s="100" t="str">
        <f>IFERROR(INDEX('INPUT DATA'!K$5:K$600,MATCH($B1289,'INPUT DATA'!$A$5:$A$600,FALSE)),"")</f>
        <v/>
      </c>
      <c r="M1289" s="100" t="str">
        <f>IFERROR(INDEX($LD$4:$LD$18,MATCH('INPUT DATA'!L291,$LC$4:$LC$18,1)),"")</f>
        <v/>
      </c>
      <c r="N1289" s="100" t="str">
        <f>IFERROR(INDEX('INPUT DATA'!M$5:M$600,MATCH($B1289,'INPUT DATA'!$A$5:$A$600,FALSE)),"")</f>
        <v/>
      </c>
      <c r="O1289" s="100" t="str">
        <f>IFERROR(INDEX('INPUT DATA'!N$5:N$600,MATCH($B1289,'INPUT DATA'!$A$5:$A$600,FALSE)),"")</f>
        <v/>
      </c>
      <c r="P1289" s="100" t="str">
        <f>IFERROR(INDEX($LD$4:$LD$18,MATCH('INPUT DATA'!O291,$LC$4:$LC$18,1)),"")</f>
        <v/>
      </c>
      <c r="Q1289" s="100" t="str">
        <f>IFERROR(INDEX('INPUT DATA'!P$5:P$600,MATCH($B1289,'INPUT DATA'!$A$5:$A$600,FALSE)),"")</f>
        <v/>
      </c>
      <c r="R1289" s="100" t="str">
        <f>IFERROR(INDEX('INPUT DATA'!Q$5:Q$600,MATCH($B1289,'INPUT DATA'!$A$5:$A$600,FALSE)),"")</f>
        <v/>
      </c>
      <c r="S1289" s="100" t="str">
        <f>IFERROR(INDEX($LD$4:$LD$18,MATCH('INPUT DATA'!R291,$LC$4:$LC$18,1)),"")</f>
        <v/>
      </c>
      <c r="T1289" s="100" t="str">
        <f>IFERROR(INDEX('INPUT DATA'!S$5:S$600,MATCH($B1289,'INPUT DATA'!$A$5:$A$600,FALSE)),"")</f>
        <v/>
      </c>
      <c r="U1289" s="100" t="str">
        <f>IFERROR(INDEX('INPUT DATA'!T$5:T$600,MATCH($B1289,'INPUT DATA'!$A$5:$A$600,FALSE)),"")</f>
        <v/>
      </c>
      <c r="V1289" s="100" t="str">
        <f>IFERROR(INDEX($LD$4:$LD$18,MATCH('INPUT DATA'!U291,$LC$4:$LC$18,1)),"")</f>
        <v/>
      </c>
      <c r="W1289" s="100" t="str">
        <f>IFERROR(INDEX('INPUT DATA'!V$5:V$600,MATCH($B1289,'INPUT DATA'!$A$5:$A$600,FALSE)),"")</f>
        <v/>
      </c>
      <c r="X1289" s="100" t="str">
        <f>IFERROR(INDEX('INPUT DATA'!W$5:W$600,MATCH($B1289,'INPUT DATA'!$A$5:$A$600,FALSE)),"")</f>
        <v/>
      </c>
      <c r="Y1289" s="100" t="str">
        <f>IFERROR(INDEX('INPUT DATA'!X$5:X$600,MATCH($B1289,'INPUT DATA'!$A$5:$A$600,FALSE)),"")</f>
        <v/>
      </c>
      <c r="Z1289" s="100" t="str">
        <f>IFERROR(INDEX('INPUT DATA'!Y$5:Y$600,MATCH($B1289,'INPUT DATA'!$A$5:$A$600,FALSE)),"")</f>
        <v/>
      </c>
      <c r="AA1289" s="100" t="str">
        <f>IFERROR(INDEX('INPUT DATA'!Z$5:Z$600,MATCH($B1289,'INPUT DATA'!$A$5:$A$600,FALSE)),"")</f>
        <v/>
      </c>
      <c r="AB1289" s="100" t="str">
        <f>IFERROR(INDEX('INPUT DATA'!AA$5:AA$600,MATCH($B1289,'INPUT DATA'!$A$5:$A$600,FALSE)),"")</f>
        <v/>
      </c>
    </row>
    <row r="1290" spans="2:28" ht="15" customHeight="1" x14ac:dyDescent="0.25">
      <c r="B1290" s="115" t="str">
        <f>IF('INPUT INF'!A290="","",IF('INPUT INF'!E290="DROP","",'INPUT INF'!A290))</f>
        <v/>
      </c>
      <c r="C1290" s="115" t="str">
        <f>IFERROR(INDEX('INPUT INF'!B290:B888,MATCH(B1290,'INPUT INF'!A290:A888,FALSE)),"")</f>
        <v/>
      </c>
      <c r="E1290" s="100" t="str">
        <f>IFERROR(INDEX('INPUT DATA'!D$5:D$600,MATCH($B1290,'INPUT DATA'!$A$5:$A$600,FALSE)),"")</f>
        <v/>
      </c>
      <c r="F1290" s="100" t="str">
        <f>IFERROR(INDEX('INPUT DATA'!E$5:E$600,MATCH($B1290,'INPUT DATA'!$A$5:$A$600,FALSE)),"")</f>
        <v/>
      </c>
      <c r="G1290" s="100" t="str">
        <f>IFERROR(INDEX($LD$4:$LD$18,MATCH('INPUT DATA'!F292,$LC$4:$LC$18,1)),"")</f>
        <v/>
      </c>
      <c r="H1290" s="100" t="str">
        <f>IFERROR(INDEX('INPUT DATA'!G$6:G$600,MATCH($B1290,'INPUT DATA'!$A$5:$A$600,FALSE)),"")</f>
        <v/>
      </c>
      <c r="I1290" s="100" t="str">
        <f>IFERROR(INDEX('INPUT DATA'!H$5:H$600,MATCH($B1290,'INPUT DATA'!$A$5:$A$600,FALSE)),"")</f>
        <v/>
      </c>
      <c r="J1290" s="100" t="str">
        <f>IFERROR(INDEX($LD$4:$LD$18,MATCH('INPUT DATA'!I292,$LC$4:$LC$18,1)),"")</f>
        <v/>
      </c>
      <c r="K1290" s="100" t="str">
        <f>IFERROR(INDEX('INPUT DATA'!J$5:J$600,MATCH($B1290,'INPUT DATA'!$A$5:$A$600,FALSE)),"")</f>
        <v/>
      </c>
      <c r="L1290" s="100" t="str">
        <f>IFERROR(INDEX('INPUT DATA'!K$5:K$600,MATCH($B1290,'INPUT DATA'!$A$5:$A$600,FALSE)),"")</f>
        <v/>
      </c>
      <c r="M1290" s="100" t="str">
        <f>IFERROR(INDEX($LD$4:$LD$18,MATCH('INPUT DATA'!L292,$LC$4:$LC$18,1)),"")</f>
        <v/>
      </c>
      <c r="N1290" s="100" t="str">
        <f>IFERROR(INDEX('INPUT DATA'!M$5:M$600,MATCH($B1290,'INPUT DATA'!$A$5:$A$600,FALSE)),"")</f>
        <v/>
      </c>
      <c r="O1290" s="100" t="str">
        <f>IFERROR(INDEX('INPUT DATA'!N$5:N$600,MATCH($B1290,'INPUT DATA'!$A$5:$A$600,FALSE)),"")</f>
        <v/>
      </c>
      <c r="P1290" s="100" t="str">
        <f>IFERROR(INDEX($LD$4:$LD$18,MATCH('INPUT DATA'!O292,$LC$4:$LC$18,1)),"")</f>
        <v/>
      </c>
      <c r="Q1290" s="100" t="str">
        <f>IFERROR(INDEX('INPUT DATA'!P$5:P$600,MATCH($B1290,'INPUT DATA'!$A$5:$A$600,FALSE)),"")</f>
        <v/>
      </c>
      <c r="R1290" s="100" t="str">
        <f>IFERROR(INDEX('INPUT DATA'!Q$5:Q$600,MATCH($B1290,'INPUT DATA'!$A$5:$A$600,FALSE)),"")</f>
        <v/>
      </c>
      <c r="S1290" s="100" t="str">
        <f>IFERROR(INDEX($LD$4:$LD$18,MATCH('INPUT DATA'!R292,$LC$4:$LC$18,1)),"")</f>
        <v/>
      </c>
      <c r="T1290" s="100" t="str">
        <f>IFERROR(INDEX('INPUT DATA'!S$5:S$600,MATCH($B1290,'INPUT DATA'!$A$5:$A$600,FALSE)),"")</f>
        <v/>
      </c>
      <c r="U1290" s="100" t="str">
        <f>IFERROR(INDEX('INPUT DATA'!T$5:T$600,MATCH($B1290,'INPUT DATA'!$A$5:$A$600,FALSE)),"")</f>
        <v/>
      </c>
      <c r="V1290" s="100" t="str">
        <f>IFERROR(INDEX($LD$4:$LD$18,MATCH('INPUT DATA'!U292,$LC$4:$LC$18,1)),"")</f>
        <v/>
      </c>
      <c r="W1290" s="100" t="str">
        <f>IFERROR(INDEX('INPUT DATA'!V$5:V$600,MATCH($B1290,'INPUT DATA'!$A$5:$A$600,FALSE)),"")</f>
        <v/>
      </c>
      <c r="X1290" s="100" t="str">
        <f>IFERROR(INDEX('INPUT DATA'!W$5:W$600,MATCH($B1290,'INPUT DATA'!$A$5:$A$600,FALSE)),"")</f>
        <v/>
      </c>
      <c r="Y1290" s="100" t="str">
        <f>IFERROR(INDEX('INPUT DATA'!X$5:X$600,MATCH($B1290,'INPUT DATA'!$A$5:$A$600,FALSE)),"")</f>
        <v/>
      </c>
      <c r="Z1290" s="100" t="str">
        <f>IFERROR(INDEX('INPUT DATA'!Y$5:Y$600,MATCH($B1290,'INPUT DATA'!$A$5:$A$600,FALSE)),"")</f>
        <v/>
      </c>
      <c r="AA1290" s="100" t="str">
        <f>IFERROR(INDEX('INPUT DATA'!Z$5:Z$600,MATCH($B1290,'INPUT DATA'!$A$5:$A$600,FALSE)),"")</f>
        <v/>
      </c>
      <c r="AB1290" s="100" t="str">
        <f>IFERROR(INDEX('INPUT DATA'!AA$5:AA$600,MATCH($B1290,'INPUT DATA'!$A$5:$A$600,FALSE)),"")</f>
        <v/>
      </c>
    </row>
    <row r="1291" spans="2:28" ht="15" customHeight="1" x14ac:dyDescent="0.25">
      <c r="B1291" s="115" t="str">
        <f>IF('INPUT INF'!A291="","",IF('INPUT INF'!E291="DROP","",'INPUT INF'!A291))</f>
        <v/>
      </c>
      <c r="C1291" s="115" t="str">
        <f>IFERROR(INDEX('INPUT INF'!B291:B889,MATCH(B1291,'INPUT INF'!A291:A889,FALSE)),"")</f>
        <v/>
      </c>
      <c r="E1291" s="100" t="str">
        <f>IFERROR(INDEX('INPUT DATA'!D$5:D$600,MATCH($B1291,'INPUT DATA'!$A$5:$A$600,FALSE)),"")</f>
        <v/>
      </c>
      <c r="F1291" s="100" t="str">
        <f>IFERROR(INDEX('INPUT DATA'!E$5:E$600,MATCH($B1291,'INPUT DATA'!$A$5:$A$600,FALSE)),"")</f>
        <v/>
      </c>
      <c r="G1291" s="100" t="str">
        <f>IFERROR(INDEX($LD$4:$LD$18,MATCH('INPUT DATA'!F293,$LC$4:$LC$18,1)),"")</f>
        <v/>
      </c>
      <c r="H1291" s="100" t="str">
        <f>IFERROR(INDEX('INPUT DATA'!G$6:G$600,MATCH($B1291,'INPUT DATA'!$A$5:$A$600,FALSE)),"")</f>
        <v/>
      </c>
      <c r="I1291" s="100" t="str">
        <f>IFERROR(INDEX('INPUT DATA'!H$5:H$600,MATCH($B1291,'INPUT DATA'!$A$5:$A$600,FALSE)),"")</f>
        <v/>
      </c>
      <c r="J1291" s="100" t="str">
        <f>IFERROR(INDEX($LD$4:$LD$18,MATCH('INPUT DATA'!I293,$LC$4:$LC$18,1)),"")</f>
        <v/>
      </c>
      <c r="K1291" s="100" t="str">
        <f>IFERROR(INDEX('INPUT DATA'!J$5:J$600,MATCH($B1291,'INPUT DATA'!$A$5:$A$600,FALSE)),"")</f>
        <v/>
      </c>
      <c r="L1291" s="100" t="str">
        <f>IFERROR(INDEX('INPUT DATA'!K$5:K$600,MATCH($B1291,'INPUT DATA'!$A$5:$A$600,FALSE)),"")</f>
        <v/>
      </c>
      <c r="M1291" s="100" t="str">
        <f>IFERROR(INDEX($LD$4:$LD$18,MATCH('INPUT DATA'!L293,$LC$4:$LC$18,1)),"")</f>
        <v/>
      </c>
      <c r="N1291" s="100" t="str">
        <f>IFERROR(INDEX('INPUT DATA'!M$5:M$600,MATCH($B1291,'INPUT DATA'!$A$5:$A$600,FALSE)),"")</f>
        <v/>
      </c>
      <c r="O1291" s="100" t="str">
        <f>IFERROR(INDEX('INPUT DATA'!N$5:N$600,MATCH($B1291,'INPUT DATA'!$A$5:$A$600,FALSE)),"")</f>
        <v/>
      </c>
      <c r="P1291" s="100" t="str">
        <f>IFERROR(INDEX($LD$4:$LD$18,MATCH('INPUT DATA'!O293,$LC$4:$LC$18,1)),"")</f>
        <v/>
      </c>
      <c r="Q1291" s="100" t="str">
        <f>IFERROR(INDEX('INPUT DATA'!P$5:P$600,MATCH($B1291,'INPUT DATA'!$A$5:$A$600,FALSE)),"")</f>
        <v/>
      </c>
      <c r="R1291" s="100" t="str">
        <f>IFERROR(INDEX('INPUT DATA'!Q$5:Q$600,MATCH($B1291,'INPUT DATA'!$A$5:$A$600,FALSE)),"")</f>
        <v/>
      </c>
      <c r="S1291" s="100" t="str">
        <f>IFERROR(INDEX($LD$4:$LD$18,MATCH('INPUT DATA'!R293,$LC$4:$LC$18,1)),"")</f>
        <v/>
      </c>
      <c r="T1291" s="100" t="str">
        <f>IFERROR(INDEX('INPUT DATA'!S$5:S$600,MATCH($B1291,'INPUT DATA'!$A$5:$A$600,FALSE)),"")</f>
        <v/>
      </c>
      <c r="U1291" s="100" t="str">
        <f>IFERROR(INDEX('INPUT DATA'!T$5:T$600,MATCH($B1291,'INPUT DATA'!$A$5:$A$600,FALSE)),"")</f>
        <v/>
      </c>
      <c r="V1291" s="100" t="str">
        <f>IFERROR(INDEX($LD$4:$LD$18,MATCH('INPUT DATA'!U293,$LC$4:$LC$18,1)),"")</f>
        <v/>
      </c>
      <c r="W1291" s="100" t="str">
        <f>IFERROR(INDEX('INPUT DATA'!V$5:V$600,MATCH($B1291,'INPUT DATA'!$A$5:$A$600,FALSE)),"")</f>
        <v/>
      </c>
      <c r="X1291" s="100" t="str">
        <f>IFERROR(INDEX('INPUT DATA'!W$5:W$600,MATCH($B1291,'INPUT DATA'!$A$5:$A$600,FALSE)),"")</f>
        <v/>
      </c>
      <c r="Y1291" s="100" t="str">
        <f>IFERROR(INDEX('INPUT DATA'!X$5:X$600,MATCH($B1291,'INPUT DATA'!$A$5:$A$600,FALSE)),"")</f>
        <v/>
      </c>
      <c r="Z1291" s="100" t="str">
        <f>IFERROR(INDEX('INPUT DATA'!Y$5:Y$600,MATCH($B1291,'INPUT DATA'!$A$5:$A$600,FALSE)),"")</f>
        <v/>
      </c>
      <c r="AA1291" s="100" t="str">
        <f>IFERROR(INDEX('INPUT DATA'!Z$5:Z$600,MATCH($B1291,'INPUT DATA'!$A$5:$A$600,FALSE)),"")</f>
        <v/>
      </c>
      <c r="AB1291" s="100" t="str">
        <f>IFERROR(INDEX('INPUT DATA'!AA$5:AA$600,MATCH($B1291,'INPUT DATA'!$A$5:$A$600,FALSE)),"")</f>
        <v/>
      </c>
    </row>
    <row r="1292" spans="2:28" ht="15" customHeight="1" x14ac:dyDescent="0.25">
      <c r="B1292" s="115" t="str">
        <f>IF('INPUT INF'!A292="","",IF('INPUT INF'!E292="DROP","",'INPUT INF'!A292))</f>
        <v/>
      </c>
      <c r="C1292" s="115" t="str">
        <f>IFERROR(INDEX('INPUT INF'!B292:B890,MATCH(B1292,'INPUT INF'!A292:A890,FALSE)),"")</f>
        <v/>
      </c>
      <c r="E1292" s="100" t="str">
        <f>IFERROR(INDEX('INPUT DATA'!D$5:D$600,MATCH($B1292,'INPUT DATA'!$A$5:$A$600,FALSE)),"")</f>
        <v/>
      </c>
      <c r="F1292" s="100" t="str">
        <f>IFERROR(INDEX('INPUT DATA'!E$5:E$600,MATCH($B1292,'INPUT DATA'!$A$5:$A$600,FALSE)),"")</f>
        <v/>
      </c>
      <c r="G1292" s="100" t="str">
        <f>IFERROR(INDEX($LD$4:$LD$18,MATCH('INPUT DATA'!F294,$LC$4:$LC$18,1)),"")</f>
        <v/>
      </c>
      <c r="H1292" s="100" t="str">
        <f>IFERROR(INDEX('INPUT DATA'!G$6:G$600,MATCH($B1292,'INPUT DATA'!$A$5:$A$600,FALSE)),"")</f>
        <v/>
      </c>
      <c r="I1292" s="100" t="str">
        <f>IFERROR(INDEX('INPUT DATA'!H$5:H$600,MATCH($B1292,'INPUT DATA'!$A$5:$A$600,FALSE)),"")</f>
        <v/>
      </c>
      <c r="J1292" s="100" t="str">
        <f>IFERROR(INDEX($LD$4:$LD$18,MATCH('INPUT DATA'!I294,$LC$4:$LC$18,1)),"")</f>
        <v/>
      </c>
      <c r="K1292" s="100" t="str">
        <f>IFERROR(INDEX('INPUT DATA'!J$5:J$600,MATCH($B1292,'INPUT DATA'!$A$5:$A$600,FALSE)),"")</f>
        <v/>
      </c>
      <c r="L1292" s="100" t="str">
        <f>IFERROR(INDEX('INPUT DATA'!K$5:K$600,MATCH($B1292,'INPUT DATA'!$A$5:$A$600,FALSE)),"")</f>
        <v/>
      </c>
      <c r="M1292" s="100" t="str">
        <f>IFERROR(INDEX($LD$4:$LD$18,MATCH('INPUT DATA'!L294,$LC$4:$LC$18,1)),"")</f>
        <v/>
      </c>
      <c r="N1292" s="100" t="str">
        <f>IFERROR(INDEX('INPUT DATA'!M$5:M$600,MATCH($B1292,'INPUT DATA'!$A$5:$A$600,FALSE)),"")</f>
        <v/>
      </c>
      <c r="O1292" s="100" t="str">
        <f>IFERROR(INDEX('INPUT DATA'!N$5:N$600,MATCH($B1292,'INPUT DATA'!$A$5:$A$600,FALSE)),"")</f>
        <v/>
      </c>
      <c r="P1292" s="100" t="str">
        <f>IFERROR(INDEX($LD$4:$LD$18,MATCH('INPUT DATA'!O294,$LC$4:$LC$18,1)),"")</f>
        <v/>
      </c>
      <c r="Q1292" s="100" t="str">
        <f>IFERROR(INDEX('INPUT DATA'!P$5:P$600,MATCH($B1292,'INPUT DATA'!$A$5:$A$600,FALSE)),"")</f>
        <v/>
      </c>
      <c r="R1292" s="100" t="str">
        <f>IFERROR(INDEX('INPUT DATA'!Q$5:Q$600,MATCH($B1292,'INPUT DATA'!$A$5:$A$600,FALSE)),"")</f>
        <v/>
      </c>
      <c r="S1292" s="100" t="str">
        <f>IFERROR(INDEX($LD$4:$LD$18,MATCH('INPUT DATA'!R294,$LC$4:$LC$18,1)),"")</f>
        <v/>
      </c>
      <c r="T1292" s="100" t="str">
        <f>IFERROR(INDEX('INPUT DATA'!S$5:S$600,MATCH($B1292,'INPUT DATA'!$A$5:$A$600,FALSE)),"")</f>
        <v/>
      </c>
      <c r="U1292" s="100" t="str">
        <f>IFERROR(INDEX('INPUT DATA'!T$5:T$600,MATCH($B1292,'INPUT DATA'!$A$5:$A$600,FALSE)),"")</f>
        <v/>
      </c>
      <c r="V1292" s="100" t="str">
        <f>IFERROR(INDEX($LD$4:$LD$18,MATCH('INPUT DATA'!U294,$LC$4:$LC$18,1)),"")</f>
        <v/>
      </c>
      <c r="W1292" s="100" t="str">
        <f>IFERROR(INDEX('INPUT DATA'!V$5:V$600,MATCH($B1292,'INPUT DATA'!$A$5:$A$600,FALSE)),"")</f>
        <v/>
      </c>
      <c r="X1292" s="100" t="str">
        <f>IFERROR(INDEX('INPUT DATA'!W$5:W$600,MATCH($B1292,'INPUT DATA'!$A$5:$A$600,FALSE)),"")</f>
        <v/>
      </c>
      <c r="Y1292" s="100" t="str">
        <f>IFERROR(INDEX('INPUT DATA'!X$5:X$600,MATCH($B1292,'INPUT DATA'!$A$5:$A$600,FALSE)),"")</f>
        <v/>
      </c>
      <c r="Z1292" s="100" t="str">
        <f>IFERROR(INDEX('INPUT DATA'!Y$5:Y$600,MATCH($B1292,'INPUT DATA'!$A$5:$A$600,FALSE)),"")</f>
        <v/>
      </c>
      <c r="AA1292" s="100" t="str">
        <f>IFERROR(INDEX('INPUT DATA'!Z$5:Z$600,MATCH($B1292,'INPUT DATA'!$A$5:$A$600,FALSE)),"")</f>
        <v/>
      </c>
      <c r="AB1292" s="100" t="str">
        <f>IFERROR(INDEX('INPUT DATA'!AA$5:AA$600,MATCH($B1292,'INPUT DATA'!$A$5:$A$600,FALSE)),"")</f>
        <v/>
      </c>
    </row>
    <row r="1293" spans="2:28" ht="15" customHeight="1" x14ac:dyDescent="0.25">
      <c r="B1293" s="115" t="str">
        <f>IF('INPUT INF'!A293="","",IF('INPUT INF'!E293="DROP","",'INPUT INF'!A293))</f>
        <v/>
      </c>
      <c r="C1293" s="115" t="str">
        <f>IFERROR(INDEX('INPUT INF'!B293:B891,MATCH(B1293,'INPUT INF'!A293:A891,FALSE)),"")</f>
        <v/>
      </c>
      <c r="E1293" s="100" t="str">
        <f>IFERROR(INDEX('INPUT DATA'!D$5:D$600,MATCH($B1293,'INPUT DATA'!$A$5:$A$600,FALSE)),"")</f>
        <v/>
      </c>
      <c r="F1293" s="100" t="str">
        <f>IFERROR(INDEX('INPUT DATA'!E$5:E$600,MATCH($B1293,'INPUT DATA'!$A$5:$A$600,FALSE)),"")</f>
        <v/>
      </c>
      <c r="G1293" s="100" t="str">
        <f>IFERROR(INDEX($LD$4:$LD$18,MATCH('INPUT DATA'!F295,$LC$4:$LC$18,1)),"")</f>
        <v/>
      </c>
      <c r="H1293" s="100" t="str">
        <f>IFERROR(INDEX('INPUT DATA'!G$6:G$600,MATCH($B1293,'INPUT DATA'!$A$5:$A$600,FALSE)),"")</f>
        <v/>
      </c>
      <c r="I1293" s="100" t="str">
        <f>IFERROR(INDEX('INPUT DATA'!H$5:H$600,MATCH($B1293,'INPUT DATA'!$A$5:$A$600,FALSE)),"")</f>
        <v/>
      </c>
      <c r="J1293" s="100" t="str">
        <f>IFERROR(INDEX($LD$4:$LD$18,MATCH('INPUT DATA'!I295,$LC$4:$LC$18,1)),"")</f>
        <v/>
      </c>
      <c r="K1293" s="100" t="str">
        <f>IFERROR(INDEX('INPUT DATA'!J$5:J$600,MATCH($B1293,'INPUT DATA'!$A$5:$A$600,FALSE)),"")</f>
        <v/>
      </c>
      <c r="L1293" s="100" t="str">
        <f>IFERROR(INDEX('INPUT DATA'!K$5:K$600,MATCH($B1293,'INPUT DATA'!$A$5:$A$600,FALSE)),"")</f>
        <v/>
      </c>
      <c r="M1293" s="100" t="str">
        <f>IFERROR(INDEX($LD$4:$LD$18,MATCH('INPUT DATA'!L295,$LC$4:$LC$18,1)),"")</f>
        <v/>
      </c>
      <c r="N1293" s="100" t="str">
        <f>IFERROR(INDEX('INPUT DATA'!M$5:M$600,MATCH($B1293,'INPUT DATA'!$A$5:$A$600,FALSE)),"")</f>
        <v/>
      </c>
      <c r="O1293" s="100" t="str">
        <f>IFERROR(INDEX('INPUT DATA'!N$5:N$600,MATCH($B1293,'INPUT DATA'!$A$5:$A$600,FALSE)),"")</f>
        <v/>
      </c>
      <c r="P1293" s="100" t="str">
        <f>IFERROR(INDEX($LD$4:$LD$18,MATCH('INPUT DATA'!O295,$LC$4:$LC$18,1)),"")</f>
        <v/>
      </c>
      <c r="Q1293" s="100" t="str">
        <f>IFERROR(INDEX('INPUT DATA'!P$5:P$600,MATCH($B1293,'INPUT DATA'!$A$5:$A$600,FALSE)),"")</f>
        <v/>
      </c>
      <c r="R1293" s="100" t="str">
        <f>IFERROR(INDEX('INPUT DATA'!Q$5:Q$600,MATCH($B1293,'INPUT DATA'!$A$5:$A$600,FALSE)),"")</f>
        <v/>
      </c>
      <c r="S1293" s="100" t="str">
        <f>IFERROR(INDEX($LD$4:$LD$18,MATCH('INPUT DATA'!R295,$LC$4:$LC$18,1)),"")</f>
        <v/>
      </c>
      <c r="T1293" s="100" t="str">
        <f>IFERROR(INDEX('INPUT DATA'!S$5:S$600,MATCH($B1293,'INPUT DATA'!$A$5:$A$600,FALSE)),"")</f>
        <v/>
      </c>
      <c r="U1293" s="100" t="str">
        <f>IFERROR(INDEX('INPUT DATA'!T$5:T$600,MATCH($B1293,'INPUT DATA'!$A$5:$A$600,FALSE)),"")</f>
        <v/>
      </c>
      <c r="V1293" s="100" t="str">
        <f>IFERROR(INDEX($LD$4:$LD$18,MATCH('INPUT DATA'!U295,$LC$4:$LC$18,1)),"")</f>
        <v/>
      </c>
      <c r="W1293" s="100" t="str">
        <f>IFERROR(INDEX('INPUT DATA'!V$5:V$600,MATCH($B1293,'INPUT DATA'!$A$5:$A$600,FALSE)),"")</f>
        <v/>
      </c>
      <c r="X1293" s="100" t="str">
        <f>IFERROR(INDEX('INPUT DATA'!W$5:W$600,MATCH($B1293,'INPUT DATA'!$A$5:$A$600,FALSE)),"")</f>
        <v/>
      </c>
      <c r="Y1293" s="100" t="str">
        <f>IFERROR(INDEX('INPUT DATA'!X$5:X$600,MATCH($B1293,'INPUT DATA'!$A$5:$A$600,FALSE)),"")</f>
        <v/>
      </c>
      <c r="Z1293" s="100" t="str">
        <f>IFERROR(INDEX('INPUT DATA'!Y$5:Y$600,MATCH($B1293,'INPUT DATA'!$A$5:$A$600,FALSE)),"")</f>
        <v/>
      </c>
      <c r="AA1293" s="100" t="str">
        <f>IFERROR(INDEX('INPUT DATA'!Z$5:Z$600,MATCH($B1293,'INPUT DATA'!$A$5:$A$600,FALSE)),"")</f>
        <v/>
      </c>
      <c r="AB1293" s="100" t="str">
        <f>IFERROR(INDEX('INPUT DATA'!AA$5:AA$600,MATCH($B1293,'INPUT DATA'!$A$5:$A$600,FALSE)),"")</f>
        <v/>
      </c>
    </row>
    <row r="1294" spans="2:28" ht="15" customHeight="1" x14ac:dyDescent="0.25">
      <c r="B1294" s="115" t="str">
        <f>IF('INPUT INF'!A294="","",IF('INPUT INF'!E294="DROP","",'INPUT INF'!A294))</f>
        <v/>
      </c>
      <c r="C1294" s="115" t="str">
        <f>IFERROR(INDEX('INPUT INF'!B294:B892,MATCH(B1294,'INPUT INF'!A294:A892,FALSE)),"")</f>
        <v/>
      </c>
      <c r="E1294" s="100" t="str">
        <f>IFERROR(INDEX('INPUT DATA'!D$5:D$600,MATCH($B1294,'INPUT DATA'!$A$5:$A$600,FALSE)),"")</f>
        <v/>
      </c>
      <c r="F1294" s="100" t="str">
        <f>IFERROR(INDEX('INPUT DATA'!E$5:E$600,MATCH($B1294,'INPUT DATA'!$A$5:$A$600,FALSE)),"")</f>
        <v/>
      </c>
      <c r="G1294" s="100" t="str">
        <f>IFERROR(INDEX($LD$4:$LD$18,MATCH('INPUT DATA'!F296,$LC$4:$LC$18,1)),"")</f>
        <v/>
      </c>
      <c r="H1294" s="100" t="str">
        <f>IFERROR(INDEX('INPUT DATA'!G$6:G$600,MATCH($B1294,'INPUT DATA'!$A$5:$A$600,FALSE)),"")</f>
        <v/>
      </c>
      <c r="I1294" s="100" t="str">
        <f>IFERROR(INDEX('INPUT DATA'!H$5:H$600,MATCH($B1294,'INPUT DATA'!$A$5:$A$600,FALSE)),"")</f>
        <v/>
      </c>
      <c r="J1294" s="100" t="str">
        <f>IFERROR(INDEX($LD$4:$LD$18,MATCH('INPUT DATA'!I296,$LC$4:$LC$18,1)),"")</f>
        <v/>
      </c>
      <c r="K1294" s="100" t="str">
        <f>IFERROR(INDEX('INPUT DATA'!J$5:J$600,MATCH($B1294,'INPUT DATA'!$A$5:$A$600,FALSE)),"")</f>
        <v/>
      </c>
      <c r="L1294" s="100" t="str">
        <f>IFERROR(INDEX('INPUT DATA'!K$5:K$600,MATCH($B1294,'INPUT DATA'!$A$5:$A$600,FALSE)),"")</f>
        <v/>
      </c>
      <c r="M1294" s="100" t="str">
        <f>IFERROR(INDEX($LD$4:$LD$18,MATCH('INPUT DATA'!L296,$LC$4:$LC$18,1)),"")</f>
        <v/>
      </c>
      <c r="N1294" s="100" t="str">
        <f>IFERROR(INDEX('INPUT DATA'!M$5:M$600,MATCH($B1294,'INPUT DATA'!$A$5:$A$600,FALSE)),"")</f>
        <v/>
      </c>
      <c r="O1294" s="100" t="str">
        <f>IFERROR(INDEX('INPUT DATA'!N$5:N$600,MATCH($B1294,'INPUT DATA'!$A$5:$A$600,FALSE)),"")</f>
        <v/>
      </c>
      <c r="P1294" s="100" t="str">
        <f>IFERROR(INDEX($LD$4:$LD$18,MATCH('INPUT DATA'!O296,$LC$4:$LC$18,1)),"")</f>
        <v/>
      </c>
      <c r="Q1294" s="100" t="str">
        <f>IFERROR(INDEX('INPUT DATA'!P$5:P$600,MATCH($B1294,'INPUT DATA'!$A$5:$A$600,FALSE)),"")</f>
        <v/>
      </c>
      <c r="R1294" s="100" t="str">
        <f>IFERROR(INDEX('INPUT DATA'!Q$5:Q$600,MATCH($B1294,'INPUT DATA'!$A$5:$A$600,FALSE)),"")</f>
        <v/>
      </c>
      <c r="S1294" s="100" t="str">
        <f>IFERROR(INDEX($LD$4:$LD$18,MATCH('INPUT DATA'!R296,$LC$4:$LC$18,1)),"")</f>
        <v/>
      </c>
      <c r="T1294" s="100" t="str">
        <f>IFERROR(INDEX('INPUT DATA'!S$5:S$600,MATCH($B1294,'INPUT DATA'!$A$5:$A$600,FALSE)),"")</f>
        <v/>
      </c>
      <c r="U1294" s="100" t="str">
        <f>IFERROR(INDEX('INPUT DATA'!T$5:T$600,MATCH($B1294,'INPUT DATA'!$A$5:$A$600,FALSE)),"")</f>
        <v/>
      </c>
      <c r="V1294" s="100" t="str">
        <f>IFERROR(INDEX($LD$4:$LD$18,MATCH('INPUT DATA'!U296,$LC$4:$LC$18,1)),"")</f>
        <v/>
      </c>
      <c r="W1294" s="100" t="str">
        <f>IFERROR(INDEX('INPUT DATA'!V$5:V$600,MATCH($B1294,'INPUT DATA'!$A$5:$A$600,FALSE)),"")</f>
        <v/>
      </c>
      <c r="X1294" s="100" t="str">
        <f>IFERROR(INDEX('INPUT DATA'!W$5:W$600,MATCH($B1294,'INPUT DATA'!$A$5:$A$600,FALSE)),"")</f>
        <v/>
      </c>
      <c r="Y1294" s="100" t="str">
        <f>IFERROR(INDEX('INPUT DATA'!X$5:X$600,MATCH($B1294,'INPUT DATA'!$A$5:$A$600,FALSE)),"")</f>
        <v/>
      </c>
      <c r="Z1294" s="100" t="str">
        <f>IFERROR(INDEX('INPUT DATA'!Y$5:Y$600,MATCH($B1294,'INPUT DATA'!$A$5:$A$600,FALSE)),"")</f>
        <v/>
      </c>
      <c r="AA1294" s="100" t="str">
        <f>IFERROR(INDEX('INPUT DATA'!Z$5:Z$600,MATCH($B1294,'INPUT DATA'!$A$5:$A$600,FALSE)),"")</f>
        <v/>
      </c>
      <c r="AB1294" s="100" t="str">
        <f>IFERROR(INDEX('INPUT DATA'!AA$5:AA$600,MATCH($B1294,'INPUT DATA'!$A$5:$A$600,FALSE)),"")</f>
        <v/>
      </c>
    </row>
    <row r="1295" spans="2:28" ht="15" customHeight="1" x14ac:dyDescent="0.25">
      <c r="B1295" s="115" t="str">
        <f>IF('INPUT INF'!A295="","",IF('INPUT INF'!E295="DROP","",'INPUT INF'!A295))</f>
        <v/>
      </c>
      <c r="C1295" s="115" t="str">
        <f>IFERROR(INDEX('INPUT INF'!B295:B893,MATCH(B1295,'INPUT INF'!A295:A893,FALSE)),"")</f>
        <v/>
      </c>
      <c r="E1295" s="100" t="str">
        <f>IFERROR(INDEX('INPUT DATA'!D$5:D$600,MATCH($B1295,'INPUT DATA'!$A$5:$A$600,FALSE)),"")</f>
        <v/>
      </c>
      <c r="F1295" s="100" t="str">
        <f>IFERROR(INDEX('INPUT DATA'!E$5:E$600,MATCH($B1295,'INPUT DATA'!$A$5:$A$600,FALSE)),"")</f>
        <v/>
      </c>
      <c r="G1295" s="100" t="str">
        <f>IFERROR(INDEX($LD$4:$LD$18,MATCH('INPUT DATA'!F297,$LC$4:$LC$18,1)),"")</f>
        <v/>
      </c>
      <c r="H1295" s="100" t="str">
        <f>IFERROR(INDEX('INPUT DATA'!G$6:G$600,MATCH($B1295,'INPUT DATA'!$A$5:$A$600,FALSE)),"")</f>
        <v/>
      </c>
      <c r="I1295" s="100" t="str">
        <f>IFERROR(INDEX('INPUT DATA'!H$5:H$600,MATCH($B1295,'INPUT DATA'!$A$5:$A$600,FALSE)),"")</f>
        <v/>
      </c>
      <c r="J1295" s="100" t="str">
        <f>IFERROR(INDEX($LD$4:$LD$18,MATCH('INPUT DATA'!I297,$LC$4:$LC$18,1)),"")</f>
        <v/>
      </c>
      <c r="K1295" s="100" t="str">
        <f>IFERROR(INDEX('INPUT DATA'!J$5:J$600,MATCH($B1295,'INPUT DATA'!$A$5:$A$600,FALSE)),"")</f>
        <v/>
      </c>
      <c r="L1295" s="100" t="str">
        <f>IFERROR(INDEX('INPUT DATA'!K$5:K$600,MATCH($B1295,'INPUT DATA'!$A$5:$A$600,FALSE)),"")</f>
        <v/>
      </c>
      <c r="M1295" s="100" t="str">
        <f>IFERROR(INDEX($LD$4:$LD$18,MATCH('INPUT DATA'!L297,$LC$4:$LC$18,1)),"")</f>
        <v/>
      </c>
      <c r="N1295" s="100" t="str">
        <f>IFERROR(INDEX('INPUT DATA'!M$5:M$600,MATCH($B1295,'INPUT DATA'!$A$5:$A$600,FALSE)),"")</f>
        <v/>
      </c>
      <c r="O1295" s="100" t="str">
        <f>IFERROR(INDEX('INPUT DATA'!N$5:N$600,MATCH($B1295,'INPUT DATA'!$A$5:$A$600,FALSE)),"")</f>
        <v/>
      </c>
      <c r="P1295" s="100" t="str">
        <f>IFERROR(INDEX($LD$4:$LD$18,MATCH('INPUT DATA'!O297,$LC$4:$LC$18,1)),"")</f>
        <v/>
      </c>
      <c r="Q1295" s="100" t="str">
        <f>IFERROR(INDEX('INPUT DATA'!P$5:P$600,MATCH($B1295,'INPUT DATA'!$A$5:$A$600,FALSE)),"")</f>
        <v/>
      </c>
      <c r="R1295" s="100" t="str">
        <f>IFERROR(INDEX('INPUT DATA'!Q$5:Q$600,MATCH($B1295,'INPUT DATA'!$A$5:$A$600,FALSE)),"")</f>
        <v/>
      </c>
      <c r="S1295" s="100" t="str">
        <f>IFERROR(INDEX($LD$4:$LD$18,MATCH('INPUT DATA'!R297,$LC$4:$LC$18,1)),"")</f>
        <v/>
      </c>
      <c r="T1295" s="100" t="str">
        <f>IFERROR(INDEX('INPUT DATA'!S$5:S$600,MATCH($B1295,'INPUT DATA'!$A$5:$A$600,FALSE)),"")</f>
        <v/>
      </c>
      <c r="U1295" s="100" t="str">
        <f>IFERROR(INDEX('INPUT DATA'!T$5:T$600,MATCH($B1295,'INPUT DATA'!$A$5:$A$600,FALSE)),"")</f>
        <v/>
      </c>
      <c r="V1295" s="100" t="str">
        <f>IFERROR(INDEX($LD$4:$LD$18,MATCH('INPUT DATA'!U297,$LC$4:$LC$18,1)),"")</f>
        <v/>
      </c>
      <c r="W1295" s="100" t="str">
        <f>IFERROR(INDEX('INPUT DATA'!V$5:V$600,MATCH($B1295,'INPUT DATA'!$A$5:$A$600,FALSE)),"")</f>
        <v/>
      </c>
      <c r="X1295" s="100" t="str">
        <f>IFERROR(INDEX('INPUT DATA'!W$5:W$600,MATCH($B1295,'INPUT DATA'!$A$5:$A$600,FALSE)),"")</f>
        <v/>
      </c>
      <c r="Y1295" s="100" t="str">
        <f>IFERROR(INDEX('INPUT DATA'!X$5:X$600,MATCH($B1295,'INPUT DATA'!$A$5:$A$600,FALSE)),"")</f>
        <v/>
      </c>
      <c r="Z1295" s="100" t="str">
        <f>IFERROR(INDEX('INPUT DATA'!Y$5:Y$600,MATCH($B1295,'INPUT DATA'!$A$5:$A$600,FALSE)),"")</f>
        <v/>
      </c>
      <c r="AA1295" s="100" t="str">
        <f>IFERROR(INDEX('INPUT DATA'!Z$5:Z$600,MATCH($B1295,'INPUT DATA'!$A$5:$A$600,FALSE)),"")</f>
        <v/>
      </c>
      <c r="AB1295" s="100" t="str">
        <f>IFERROR(INDEX('INPUT DATA'!AA$5:AA$600,MATCH($B1295,'INPUT DATA'!$A$5:$A$600,FALSE)),"")</f>
        <v/>
      </c>
    </row>
    <row r="1296" spans="2:28" ht="15" customHeight="1" x14ac:dyDescent="0.25">
      <c r="B1296" s="115" t="str">
        <f>IF('INPUT INF'!A296="","",IF('INPUT INF'!E296="DROP","",'INPUT INF'!A296))</f>
        <v/>
      </c>
      <c r="C1296" s="115" t="str">
        <f>IFERROR(INDEX('INPUT INF'!B296:B894,MATCH(B1296,'INPUT INF'!A296:A894,FALSE)),"")</f>
        <v/>
      </c>
      <c r="E1296" s="100" t="str">
        <f>IFERROR(INDEX('INPUT DATA'!D$5:D$600,MATCH($B1296,'INPUT DATA'!$A$5:$A$600,FALSE)),"")</f>
        <v/>
      </c>
      <c r="F1296" s="100" t="str">
        <f>IFERROR(INDEX('INPUT DATA'!E$5:E$600,MATCH($B1296,'INPUT DATA'!$A$5:$A$600,FALSE)),"")</f>
        <v/>
      </c>
      <c r="G1296" s="100" t="str">
        <f>IFERROR(INDEX($LD$4:$LD$18,MATCH('INPUT DATA'!F298,$LC$4:$LC$18,1)),"")</f>
        <v/>
      </c>
      <c r="H1296" s="100" t="str">
        <f>IFERROR(INDEX('INPUT DATA'!G$6:G$600,MATCH($B1296,'INPUT DATA'!$A$5:$A$600,FALSE)),"")</f>
        <v/>
      </c>
      <c r="I1296" s="100" t="str">
        <f>IFERROR(INDEX('INPUT DATA'!H$5:H$600,MATCH($B1296,'INPUT DATA'!$A$5:$A$600,FALSE)),"")</f>
        <v/>
      </c>
      <c r="J1296" s="100" t="str">
        <f>IFERROR(INDEX($LD$4:$LD$18,MATCH('INPUT DATA'!I298,$LC$4:$LC$18,1)),"")</f>
        <v/>
      </c>
      <c r="K1296" s="100" t="str">
        <f>IFERROR(INDEX('INPUT DATA'!J$5:J$600,MATCH($B1296,'INPUT DATA'!$A$5:$A$600,FALSE)),"")</f>
        <v/>
      </c>
      <c r="L1296" s="100" t="str">
        <f>IFERROR(INDEX('INPUT DATA'!K$5:K$600,MATCH($B1296,'INPUT DATA'!$A$5:$A$600,FALSE)),"")</f>
        <v/>
      </c>
      <c r="M1296" s="100" t="str">
        <f>IFERROR(INDEX($LD$4:$LD$18,MATCH('INPUT DATA'!L298,$LC$4:$LC$18,1)),"")</f>
        <v/>
      </c>
      <c r="N1296" s="100" t="str">
        <f>IFERROR(INDEX('INPUT DATA'!M$5:M$600,MATCH($B1296,'INPUT DATA'!$A$5:$A$600,FALSE)),"")</f>
        <v/>
      </c>
      <c r="O1296" s="100" t="str">
        <f>IFERROR(INDEX('INPUT DATA'!N$5:N$600,MATCH($B1296,'INPUT DATA'!$A$5:$A$600,FALSE)),"")</f>
        <v/>
      </c>
      <c r="P1296" s="100" t="str">
        <f>IFERROR(INDEX($LD$4:$LD$18,MATCH('INPUT DATA'!O298,$LC$4:$LC$18,1)),"")</f>
        <v/>
      </c>
      <c r="Q1296" s="100" t="str">
        <f>IFERROR(INDEX('INPUT DATA'!P$5:P$600,MATCH($B1296,'INPUT DATA'!$A$5:$A$600,FALSE)),"")</f>
        <v/>
      </c>
      <c r="R1296" s="100" t="str">
        <f>IFERROR(INDEX('INPUT DATA'!Q$5:Q$600,MATCH($B1296,'INPUT DATA'!$A$5:$A$600,FALSE)),"")</f>
        <v/>
      </c>
      <c r="S1296" s="100" t="str">
        <f>IFERROR(INDEX($LD$4:$LD$18,MATCH('INPUT DATA'!R298,$LC$4:$LC$18,1)),"")</f>
        <v/>
      </c>
      <c r="T1296" s="100" t="str">
        <f>IFERROR(INDEX('INPUT DATA'!S$5:S$600,MATCH($B1296,'INPUT DATA'!$A$5:$A$600,FALSE)),"")</f>
        <v/>
      </c>
      <c r="U1296" s="100" t="str">
        <f>IFERROR(INDEX('INPUT DATA'!T$5:T$600,MATCH($B1296,'INPUT DATA'!$A$5:$A$600,FALSE)),"")</f>
        <v/>
      </c>
      <c r="V1296" s="100" t="str">
        <f>IFERROR(INDEX($LD$4:$LD$18,MATCH('INPUT DATA'!U298,$LC$4:$LC$18,1)),"")</f>
        <v/>
      </c>
      <c r="W1296" s="100" t="str">
        <f>IFERROR(INDEX('INPUT DATA'!V$5:V$600,MATCH($B1296,'INPUT DATA'!$A$5:$A$600,FALSE)),"")</f>
        <v/>
      </c>
      <c r="X1296" s="100" t="str">
        <f>IFERROR(INDEX('INPUT DATA'!W$5:W$600,MATCH($B1296,'INPUT DATA'!$A$5:$A$600,FALSE)),"")</f>
        <v/>
      </c>
      <c r="Y1296" s="100" t="str">
        <f>IFERROR(INDEX('INPUT DATA'!X$5:X$600,MATCH($B1296,'INPUT DATA'!$A$5:$A$600,FALSE)),"")</f>
        <v/>
      </c>
      <c r="Z1296" s="100" t="str">
        <f>IFERROR(INDEX('INPUT DATA'!Y$5:Y$600,MATCH($B1296,'INPUT DATA'!$A$5:$A$600,FALSE)),"")</f>
        <v/>
      </c>
      <c r="AA1296" s="100" t="str">
        <f>IFERROR(INDEX('INPUT DATA'!Z$5:Z$600,MATCH($B1296,'INPUT DATA'!$A$5:$A$600,FALSE)),"")</f>
        <v/>
      </c>
      <c r="AB1296" s="100" t="str">
        <f>IFERROR(INDEX('INPUT DATA'!AA$5:AA$600,MATCH($B1296,'INPUT DATA'!$A$5:$A$600,FALSE)),"")</f>
        <v/>
      </c>
    </row>
    <row r="1297" spans="2:28" ht="15" customHeight="1" x14ac:dyDescent="0.25">
      <c r="B1297" s="115" t="str">
        <f>IF('INPUT INF'!A297="","",IF('INPUT INF'!E297="DROP","",'INPUT INF'!A297))</f>
        <v/>
      </c>
      <c r="C1297" s="115" t="str">
        <f>IFERROR(INDEX('INPUT INF'!B297:B895,MATCH(B1297,'INPUT INF'!A297:A895,FALSE)),"")</f>
        <v/>
      </c>
      <c r="E1297" s="100" t="str">
        <f>IFERROR(INDEX('INPUT DATA'!D$5:D$600,MATCH($B1297,'INPUT DATA'!$A$5:$A$600,FALSE)),"")</f>
        <v/>
      </c>
      <c r="F1297" s="100" t="str">
        <f>IFERROR(INDEX('INPUT DATA'!E$5:E$600,MATCH($B1297,'INPUT DATA'!$A$5:$A$600,FALSE)),"")</f>
        <v/>
      </c>
      <c r="G1297" s="100" t="str">
        <f>IFERROR(INDEX($LD$4:$LD$18,MATCH('INPUT DATA'!F299,$LC$4:$LC$18,1)),"")</f>
        <v/>
      </c>
      <c r="H1297" s="100" t="str">
        <f>IFERROR(INDEX('INPUT DATA'!G$6:G$600,MATCH($B1297,'INPUT DATA'!$A$5:$A$600,FALSE)),"")</f>
        <v/>
      </c>
      <c r="I1297" s="100" t="str">
        <f>IFERROR(INDEX('INPUT DATA'!H$5:H$600,MATCH($B1297,'INPUT DATA'!$A$5:$A$600,FALSE)),"")</f>
        <v/>
      </c>
      <c r="J1297" s="100" t="str">
        <f>IFERROR(INDEX($LD$4:$LD$18,MATCH('INPUT DATA'!I299,$LC$4:$LC$18,1)),"")</f>
        <v/>
      </c>
      <c r="K1297" s="100" t="str">
        <f>IFERROR(INDEX('INPUT DATA'!J$5:J$600,MATCH($B1297,'INPUT DATA'!$A$5:$A$600,FALSE)),"")</f>
        <v/>
      </c>
      <c r="L1297" s="100" t="str">
        <f>IFERROR(INDEX('INPUT DATA'!K$5:K$600,MATCH($B1297,'INPUT DATA'!$A$5:$A$600,FALSE)),"")</f>
        <v/>
      </c>
      <c r="M1297" s="100" t="str">
        <f>IFERROR(INDEX($LD$4:$LD$18,MATCH('INPUT DATA'!L299,$LC$4:$LC$18,1)),"")</f>
        <v/>
      </c>
      <c r="N1297" s="100" t="str">
        <f>IFERROR(INDEX('INPUT DATA'!M$5:M$600,MATCH($B1297,'INPUT DATA'!$A$5:$A$600,FALSE)),"")</f>
        <v/>
      </c>
      <c r="O1297" s="100" t="str">
        <f>IFERROR(INDEX('INPUT DATA'!N$5:N$600,MATCH($B1297,'INPUT DATA'!$A$5:$A$600,FALSE)),"")</f>
        <v/>
      </c>
      <c r="P1297" s="100" t="str">
        <f>IFERROR(INDEX($LD$4:$LD$18,MATCH('INPUT DATA'!O299,$LC$4:$LC$18,1)),"")</f>
        <v/>
      </c>
      <c r="Q1297" s="100" t="str">
        <f>IFERROR(INDEX('INPUT DATA'!P$5:P$600,MATCH($B1297,'INPUT DATA'!$A$5:$A$600,FALSE)),"")</f>
        <v/>
      </c>
      <c r="R1297" s="100" t="str">
        <f>IFERROR(INDEX('INPUT DATA'!Q$5:Q$600,MATCH($B1297,'INPUT DATA'!$A$5:$A$600,FALSE)),"")</f>
        <v/>
      </c>
      <c r="S1297" s="100" t="str">
        <f>IFERROR(INDEX($LD$4:$LD$18,MATCH('INPUT DATA'!R299,$LC$4:$LC$18,1)),"")</f>
        <v/>
      </c>
      <c r="T1297" s="100" t="str">
        <f>IFERROR(INDEX('INPUT DATA'!S$5:S$600,MATCH($B1297,'INPUT DATA'!$A$5:$A$600,FALSE)),"")</f>
        <v/>
      </c>
      <c r="U1297" s="100" t="str">
        <f>IFERROR(INDEX('INPUT DATA'!T$5:T$600,MATCH($B1297,'INPUT DATA'!$A$5:$A$600,FALSE)),"")</f>
        <v/>
      </c>
      <c r="V1297" s="100" t="str">
        <f>IFERROR(INDEX($LD$4:$LD$18,MATCH('INPUT DATA'!U299,$LC$4:$LC$18,1)),"")</f>
        <v/>
      </c>
      <c r="W1297" s="100" t="str">
        <f>IFERROR(INDEX('INPUT DATA'!V$5:V$600,MATCH($B1297,'INPUT DATA'!$A$5:$A$600,FALSE)),"")</f>
        <v/>
      </c>
      <c r="X1297" s="100" t="str">
        <f>IFERROR(INDEX('INPUT DATA'!W$5:W$600,MATCH($B1297,'INPUT DATA'!$A$5:$A$600,FALSE)),"")</f>
        <v/>
      </c>
      <c r="Y1297" s="100" t="str">
        <f>IFERROR(INDEX('INPUT DATA'!X$5:X$600,MATCH($B1297,'INPUT DATA'!$A$5:$A$600,FALSE)),"")</f>
        <v/>
      </c>
      <c r="Z1297" s="100" t="str">
        <f>IFERROR(INDEX('INPUT DATA'!Y$5:Y$600,MATCH($B1297,'INPUT DATA'!$A$5:$A$600,FALSE)),"")</f>
        <v/>
      </c>
      <c r="AA1297" s="100" t="str">
        <f>IFERROR(INDEX('INPUT DATA'!Z$5:Z$600,MATCH($B1297,'INPUT DATA'!$A$5:$A$600,FALSE)),"")</f>
        <v/>
      </c>
      <c r="AB1297" s="100" t="str">
        <f>IFERROR(INDEX('INPUT DATA'!AA$5:AA$600,MATCH($B1297,'INPUT DATA'!$A$5:$A$600,FALSE)),"")</f>
        <v/>
      </c>
    </row>
    <row r="1298" spans="2:28" ht="15" customHeight="1" x14ac:dyDescent="0.25">
      <c r="B1298" s="115" t="str">
        <f>IF('INPUT INF'!A298="","",IF('INPUT INF'!E298="DROP","",'INPUT INF'!A298))</f>
        <v/>
      </c>
      <c r="C1298" s="115" t="str">
        <f>IFERROR(INDEX('INPUT INF'!B298:B896,MATCH(B1298,'INPUT INF'!A298:A896,FALSE)),"")</f>
        <v/>
      </c>
      <c r="E1298" s="100" t="str">
        <f>IFERROR(INDEX('INPUT DATA'!D$5:D$600,MATCH($B1298,'INPUT DATA'!$A$5:$A$600,FALSE)),"")</f>
        <v/>
      </c>
      <c r="F1298" s="100" t="str">
        <f>IFERROR(INDEX('INPUT DATA'!E$5:E$600,MATCH($B1298,'INPUT DATA'!$A$5:$A$600,FALSE)),"")</f>
        <v/>
      </c>
      <c r="G1298" s="100" t="str">
        <f>IFERROR(INDEX($LD$4:$LD$18,MATCH('INPUT DATA'!F300,$LC$4:$LC$18,1)),"")</f>
        <v/>
      </c>
      <c r="H1298" s="100" t="str">
        <f>IFERROR(INDEX('INPUT DATA'!G$6:G$600,MATCH($B1298,'INPUT DATA'!$A$5:$A$600,FALSE)),"")</f>
        <v/>
      </c>
      <c r="I1298" s="100" t="str">
        <f>IFERROR(INDEX('INPUT DATA'!H$5:H$600,MATCH($B1298,'INPUT DATA'!$A$5:$A$600,FALSE)),"")</f>
        <v/>
      </c>
      <c r="J1298" s="100" t="str">
        <f>IFERROR(INDEX($LD$4:$LD$18,MATCH('INPUT DATA'!I300,$LC$4:$LC$18,1)),"")</f>
        <v/>
      </c>
      <c r="K1298" s="100" t="str">
        <f>IFERROR(INDEX('INPUT DATA'!J$5:J$600,MATCH($B1298,'INPUT DATA'!$A$5:$A$600,FALSE)),"")</f>
        <v/>
      </c>
      <c r="L1298" s="100" t="str">
        <f>IFERROR(INDEX('INPUT DATA'!K$5:K$600,MATCH($B1298,'INPUT DATA'!$A$5:$A$600,FALSE)),"")</f>
        <v/>
      </c>
      <c r="M1298" s="100" t="str">
        <f>IFERROR(INDEX($LD$4:$LD$18,MATCH('INPUT DATA'!L300,$LC$4:$LC$18,1)),"")</f>
        <v/>
      </c>
      <c r="N1298" s="100" t="str">
        <f>IFERROR(INDEX('INPUT DATA'!M$5:M$600,MATCH($B1298,'INPUT DATA'!$A$5:$A$600,FALSE)),"")</f>
        <v/>
      </c>
      <c r="O1298" s="100" t="str">
        <f>IFERROR(INDEX('INPUT DATA'!N$5:N$600,MATCH($B1298,'INPUT DATA'!$A$5:$A$600,FALSE)),"")</f>
        <v/>
      </c>
      <c r="P1298" s="100" t="str">
        <f>IFERROR(INDEX($LD$4:$LD$18,MATCH('INPUT DATA'!O300,$LC$4:$LC$18,1)),"")</f>
        <v/>
      </c>
      <c r="Q1298" s="100" t="str">
        <f>IFERROR(INDEX('INPUT DATA'!P$5:P$600,MATCH($B1298,'INPUT DATA'!$A$5:$A$600,FALSE)),"")</f>
        <v/>
      </c>
      <c r="R1298" s="100" t="str">
        <f>IFERROR(INDEX('INPUT DATA'!Q$5:Q$600,MATCH($B1298,'INPUT DATA'!$A$5:$A$600,FALSE)),"")</f>
        <v/>
      </c>
      <c r="S1298" s="100" t="str">
        <f>IFERROR(INDEX($LD$4:$LD$18,MATCH('INPUT DATA'!R300,$LC$4:$LC$18,1)),"")</f>
        <v/>
      </c>
      <c r="T1298" s="100" t="str">
        <f>IFERROR(INDEX('INPUT DATA'!S$5:S$600,MATCH($B1298,'INPUT DATA'!$A$5:$A$600,FALSE)),"")</f>
        <v/>
      </c>
      <c r="U1298" s="100" t="str">
        <f>IFERROR(INDEX('INPUT DATA'!T$5:T$600,MATCH($B1298,'INPUT DATA'!$A$5:$A$600,FALSE)),"")</f>
        <v/>
      </c>
      <c r="V1298" s="100" t="str">
        <f>IFERROR(INDEX($LD$4:$LD$18,MATCH('INPUT DATA'!U300,$LC$4:$LC$18,1)),"")</f>
        <v/>
      </c>
      <c r="W1298" s="100" t="str">
        <f>IFERROR(INDEX('INPUT DATA'!V$5:V$600,MATCH($B1298,'INPUT DATA'!$A$5:$A$600,FALSE)),"")</f>
        <v/>
      </c>
      <c r="X1298" s="100" t="str">
        <f>IFERROR(INDEX('INPUT DATA'!W$5:W$600,MATCH($B1298,'INPUT DATA'!$A$5:$A$600,FALSE)),"")</f>
        <v/>
      </c>
      <c r="Y1298" s="100" t="str">
        <f>IFERROR(INDEX('INPUT DATA'!X$5:X$600,MATCH($B1298,'INPUT DATA'!$A$5:$A$600,FALSE)),"")</f>
        <v/>
      </c>
      <c r="Z1298" s="100" t="str">
        <f>IFERROR(INDEX('INPUT DATA'!Y$5:Y$600,MATCH($B1298,'INPUT DATA'!$A$5:$A$600,FALSE)),"")</f>
        <v/>
      </c>
      <c r="AA1298" s="100" t="str">
        <f>IFERROR(INDEX('INPUT DATA'!Z$5:Z$600,MATCH($B1298,'INPUT DATA'!$A$5:$A$600,FALSE)),"")</f>
        <v/>
      </c>
      <c r="AB1298" s="100" t="str">
        <f>IFERROR(INDEX('INPUT DATA'!AA$5:AA$600,MATCH($B1298,'INPUT DATA'!$A$5:$A$600,FALSE)),"")</f>
        <v/>
      </c>
    </row>
    <row r="1299" spans="2:28" ht="15" customHeight="1" x14ac:dyDescent="0.25">
      <c r="B1299" s="115" t="str">
        <f>IF('INPUT INF'!A299="","",IF('INPUT INF'!E299="DROP","",'INPUT INF'!A299))</f>
        <v/>
      </c>
      <c r="C1299" s="115" t="str">
        <f>IFERROR(INDEX('INPUT INF'!B299:B897,MATCH(B1299,'INPUT INF'!A299:A897,FALSE)),"")</f>
        <v/>
      </c>
      <c r="E1299" s="100" t="str">
        <f>IFERROR(INDEX('INPUT DATA'!D$5:D$600,MATCH($B1299,'INPUT DATA'!$A$5:$A$600,FALSE)),"")</f>
        <v/>
      </c>
      <c r="F1299" s="100" t="str">
        <f>IFERROR(INDEX('INPUT DATA'!E$5:E$600,MATCH($B1299,'INPUT DATA'!$A$5:$A$600,FALSE)),"")</f>
        <v/>
      </c>
      <c r="G1299" s="100" t="str">
        <f>IFERROR(INDEX($LD$4:$LD$18,MATCH('INPUT DATA'!F301,$LC$4:$LC$18,1)),"")</f>
        <v/>
      </c>
      <c r="H1299" s="100" t="str">
        <f>IFERROR(INDEX('INPUT DATA'!G$6:G$600,MATCH($B1299,'INPUT DATA'!$A$5:$A$600,FALSE)),"")</f>
        <v/>
      </c>
      <c r="I1299" s="100" t="str">
        <f>IFERROR(INDEX('INPUT DATA'!H$5:H$600,MATCH($B1299,'INPUT DATA'!$A$5:$A$600,FALSE)),"")</f>
        <v/>
      </c>
      <c r="J1299" s="100" t="str">
        <f>IFERROR(INDEX($LD$4:$LD$18,MATCH('INPUT DATA'!I301,$LC$4:$LC$18,1)),"")</f>
        <v/>
      </c>
      <c r="K1299" s="100" t="str">
        <f>IFERROR(INDEX('INPUT DATA'!J$5:J$600,MATCH($B1299,'INPUT DATA'!$A$5:$A$600,FALSE)),"")</f>
        <v/>
      </c>
      <c r="L1299" s="100" t="str">
        <f>IFERROR(INDEX('INPUT DATA'!K$5:K$600,MATCH($B1299,'INPUT DATA'!$A$5:$A$600,FALSE)),"")</f>
        <v/>
      </c>
      <c r="M1299" s="100" t="str">
        <f>IFERROR(INDEX($LD$4:$LD$18,MATCH('INPUT DATA'!L301,$LC$4:$LC$18,1)),"")</f>
        <v/>
      </c>
      <c r="N1299" s="100" t="str">
        <f>IFERROR(INDEX('INPUT DATA'!M$5:M$600,MATCH($B1299,'INPUT DATA'!$A$5:$A$600,FALSE)),"")</f>
        <v/>
      </c>
      <c r="O1299" s="100" t="str">
        <f>IFERROR(INDEX('INPUT DATA'!N$5:N$600,MATCH($B1299,'INPUT DATA'!$A$5:$A$600,FALSE)),"")</f>
        <v/>
      </c>
      <c r="P1299" s="100" t="str">
        <f>IFERROR(INDEX($LD$4:$LD$18,MATCH('INPUT DATA'!O301,$LC$4:$LC$18,1)),"")</f>
        <v/>
      </c>
      <c r="Q1299" s="100" t="str">
        <f>IFERROR(INDEX('INPUT DATA'!P$5:P$600,MATCH($B1299,'INPUT DATA'!$A$5:$A$600,FALSE)),"")</f>
        <v/>
      </c>
      <c r="R1299" s="100" t="str">
        <f>IFERROR(INDEX('INPUT DATA'!Q$5:Q$600,MATCH($B1299,'INPUT DATA'!$A$5:$A$600,FALSE)),"")</f>
        <v/>
      </c>
      <c r="S1299" s="100" t="str">
        <f>IFERROR(INDEX($LD$4:$LD$18,MATCH('INPUT DATA'!R301,$LC$4:$LC$18,1)),"")</f>
        <v/>
      </c>
      <c r="T1299" s="100" t="str">
        <f>IFERROR(INDEX('INPUT DATA'!S$5:S$600,MATCH($B1299,'INPUT DATA'!$A$5:$A$600,FALSE)),"")</f>
        <v/>
      </c>
      <c r="U1299" s="100" t="str">
        <f>IFERROR(INDEX('INPUT DATA'!T$5:T$600,MATCH($B1299,'INPUT DATA'!$A$5:$A$600,FALSE)),"")</f>
        <v/>
      </c>
      <c r="V1299" s="100" t="str">
        <f>IFERROR(INDEX($LD$4:$LD$18,MATCH('INPUT DATA'!U301,$LC$4:$LC$18,1)),"")</f>
        <v/>
      </c>
      <c r="W1299" s="100" t="str">
        <f>IFERROR(INDEX('INPUT DATA'!V$5:V$600,MATCH($B1299,'INPUT DATA'!$A$5:$A$600,FALSE)),"")</f>
        <v/>
      </c>
      <c r="X1299" s="100" t="str">
        <f>IFERROR(INDEX('INPUT DATA'!W$5:W$600,MATCH($B1299,'INPUT DATA'!$A$5:$A$600,FALSE)),"")</f>
        <v/>
      </c>
      <c r="Y1299" s="100" t="str">
        <f>IFERROR(INDEX('INPUT DATA'!X$5:X$600,MATCH($B1299,'INPUT DATA'!$A$5:$A$600,FALSE)),"")</f>
        <v/>
      </c>
      <c r="Z1299" s="100" t="str">
        <f>IFERROR(INDEX('INPUT DATA'!Y$5:Y$600,MATCH($B1299,'INPUT DATA'!$A$5:$A$600,FALSE)),"")</f>
        <v/>
      </c>
      <c r="AA1299" s="100" t="str">
        <f>IFERROR(INDEX('INPUT DATA'!Z$5:Z$600,MATCH($B1299,'INPUT DATA'!$A$5:$A$600,FALSE)),"")</f>
        <v/>
      </c>
      <c r="AB1299" s="100" t="str">
        <f>IFERROR(INDEX('INPUT DATA'!AA$5:AA$600,MATCH($B1299,'INPUT DATA'!$A$5:$A$600,FALSE)),"")</f>
        <v/>
      </c>
    </row>
    <row r="1300" spans="2:28" ht="15" customHeight="1" x14ac:dyDescent="0.25">
      <c r="B1300" s="115" t="str">
        <f>IF('INPUT INF'!A300="","",IF('INPUT INF'!E300="DROP","",'INPUT INF'!A300))</f>
        <v/>
      </c>
      <c r="C1300" s="115" t="str">
        <f>IFERROR(INDEX('INPUT INF'!B300:B898,MATCH(B1300,'INPUT INF'!A300:A898,FALSE)),"")</f>
        <v/>
      </c>
      <c r="E1300" s="100" t="str">
        <f>IFERROR(INDEX('INPUT DATA'!D$5:D$600,MATCH($B1300,'INPUT DATA'!$A$5:$A$600,FALSE)),"")</f>
        <v/>
      </c>
      <c r="F1300" s="100" t="str">
        <f>IFERROR(INDEX('INPUT DATA'!E$5:E$600,MATCH($B1300,'INPUT DATA'!$A$5:$A$600,FALSE)),"")</f>
        <v/>
      </c>
      <c r="G1300" s="100" t="str">
        <f>IFERROR(INDEX($LD$4:$LD$18,MATCH('INPUT DATA'!F302,$LC$4:$LC$18,1)),"")</f>
        <v/>
      </c>
      <c r="H1300" s="100" t="str">
        <f>IFERROR(INDEX('INPUT DATA'!G$6:G$600,MATCH($B1300,'INPUT DATA'!$A$5:$A$600,FALSE)),"")</f>
        <v/>
      </c>
      <c r="I1300" s="100" t="str">
        <f>IFERROR(INDEX('INPUT DATA'!H$5:H$600,MATCH($B1300,'INPUT DATA'!$A$5:$A$600,FALSE)),"")</f>
        <v/>
      </c>
      <c r="J1300" s="100" t="str">
        <f>IFERROR(INDEX($LD$4:$LD$18,MATCH('INPUT DATA'!I302,$LC$4:$LC$18,1)),"")</f>
        <v/>
      </c>
      <c r="K1300" s="100" t="str">
        <f>IFERROR(INDEX('INPUT DATA'!J$5:J$600,MATCH($B1300,'INPUT DATA'!$A$5:$A$600,FALSE)),"")</f>
        <v/>
      </c>
      <c r="L1300" s="100" t="str">
        <f>IFERROR(INDEX('INPUT DATA'!K$5:K$600,MATCH($B1300,'INPUT DATA'!$A$5:$A$600,FALSE)),"")</f>
        <v/>
      </c>
      <c r="M1300" s="100" t="str">
        <f>IFERROR(INDEX($LD$4:$LD$18,MATCH('INPUT DATA'!L302,$LC$4:$LC$18,1)),"")</f>
        <v/>
      </c>
      <c r="N1300" s="100" t="str">
        <f>IFERROR(INDEX('INPUT DATA'!M$5:M$600,MATCH($B1300,'INPUT DATA'!$A$5:$A$600,FALSE)),"")</f>
        <v/>
      </c>
      <c r="O1300" s="100" t="str">
        <f>IFERROR(INDEX('INPUT DATA'!N$5:N$600,MATCH($B1300,'INPUT DATA'!$A$5:$A$600,FALSE)),"")</f>
        <v/>
      </c>
      <c r="P1300" s="100" t="str">
        <f>IFERROR(INDEX($LD$4:$LD$18,MATCH('INPUT DATA'!O302,$LC$4:$LC$18,1)),"")</f>
        <v/>
      </c>
      <c r="Q1300" s="100" t="str">
        <f>IFERROR(INDEX('INPUT DATA'!P$5:P$600,MATCH($B1300,'INPUT DATA'!$A$5:$A$600,FALSE)),"")</f>
        <v/>
      </c>
      <c r="R1300" s="100" t="str">
        <f>IFERROR(INDEX('INPUT DATA'!Q$5:Q$600,MATCH($B1300,'INPUT DATA'!$A$5:$A$600,FALSE)),"")</f>
        <v/>
      </c>
      <c r="S1300" s="100" t="str">
        <f>IFERROR(INDEX($LD$4:$LD$18,MATCH('INPUT DATA'!R302,$LC$4:$LC$18,1)),"")</f>
        <v/>
      </c>
      <c r="T1300" s="100" t="str">
        <f>IFERROR(INDEX('INPUT DATA'!S$5:S$600,MATCH($B1300,'INPUT DATA'!$A$5:$A$600,FALSE)),"")</f>
        <v/>
      </c>
      <c r="U1300" s="100" t="str">
        <f>IFERROR(INDEX('INPUT DATA'!T$5:T$600,MATCH($B1300,'INPUT DATA'!$A$5:$A$600,FALSE)),"")</f>
        <v/>
      </c>
      <c r="V1300" s="100" t="str">
        <f>IFERROR(INDEX($LD$4:$LD$18,MATCH('INPUT DATA'!U302,$LC$4:$LC$18,1)),"")</f>
        <v/>
      </c>
      <c r="W1300" s="100" t="str">
        <f>IFERROR(INDEX('INPUT DATA'!V$5:V$600,MATCH($B1300,'INPUT DATA'!$A$5:$A$600,FALSE)),"")</f>
        <v/>
      </c>
      <c r="X1300" s="100" t="str">
        <f>IFERROR(INDEX('INPUT DATA'!W$5:W$600,MATCH($B1300,'INPUT DATA'!$A$5:$A$600,FALSE)),"")</f>
        <v/>
      </c>
      <c r="Y1300" s="100" t="str">
        <f>IFERROR(INDEX('INPUT DATA'!X$5:X$600,MATCH($B1300,'INPUT DATA'!$A$5:$A$600,FALSE)),"")</f>
        <v/>
      </c>
      <c r="Z1300" s="100" t="str">
        <f>IFERROR(INDEX('INPUT DATA'!Y$5:Y$600,MATCH($B1300,'INPUT DATA'!$A$5:$A$600,FALSE)),"")</f>
        <v/>
      </c>
      <c r="AA1300" s="100" t="str">
        <f>IFERROR(INDEX('INPUT DATA'!Z$5:Z$600,MATCH($B1300,'INPUT DATA'!$A$5:$A$600,FALSE)),"")</f>
        <v/>
      </c>
      <c r="AB1300" s="100" t="str">
        <f>IFERROR(INDEX('INPUT DATA'!AA$5:AA$600,MATCH($B1300,'INPUT DATA'!$A$5:$A$600,FALSE)),"")</f>
        <v/>
      </c>
    </row>
    <row r="1301" spans="2:28" ht="15" customHeight="1" x14ac:dyDescent="0.25">
      <c r="B1301" s="115" t="str">
        <f>IF('INPUT INF'!A301="","",IF('INPUT INF'!E301="DROP","",'INPUT INF'!A301))</f>
        <v/>
      </c>
      <c r="C1301" s="115" t="str">
        <f>IFERROR(INDEX('INPUT INF'!B301:B899,MATCH(B1301,'INPUT INF'!A301:A899,FALSE)),"")</f>
        <v/>
      </c>
      <c r="E1301" s="100" t="str">
        <f>IFERROR(INDEX('INPUT DATA'!D$5:D$600,MATCH($B1301,'INPUT DATA'!$A$5:$A$600,FALSE)),"")</f>
        <v/>
      </c>
      <c r="F1301" s="100" t="str">
        <f>IFERROR(INDEX('INPUT DATA'!E$5:E$600,MATCH($B1301,'INPUT DATA'!$A$5:$A$600,FALSE)),"")</f>
        <v/>
      </c>
      <c r="G1301" s="100" t="str">
        <f>IFERROR(INDEX($LD$4:$LD$18,MATCH('INPUT DATA'!F303,$LC$4:$LC$18,1)),"")</f>
        <v/>
      </c>
      <c r="H1301" s="100" t="str">
        <f>IFERROR(INDEX('INPUT DATA'!G$6:G$600,MATCH($B1301,'INPUT DATA'!$A$5:$A$600,FALSE)),"")</f>
        <v/>
      </c>
      <c r="I1301" s="100" t="str">
        <f>IFERROR(INDEX('INPUT DATA'!H$5:H$600,MATCH($B1301,'INPUT DATA'!$A$5:$A$600,FALSE)),"")</f>
        <v/>
      </c>
      <c r="J1301" s="100" t="str">
        <f>IFERROR(INDEX($LD$4:$LD$18,MATCH('INPUT DATA'!I303,$LC$4:$LC$18,1)),"")</f>
        <v/>
      </c>
      <c r="K1301" s="100" t="str">
        <f>IFERROR(INDEX('INPUT DATA'!J$5:J$600,MATCH($B1301,'INPUT DATA'!$A$5:$A$600,FALSE)),"")</f>
        <v/>
      </c>
      <c r="L1301" s="100" t="str">
        <f>IFERROR(INDEX('INPUT DATA'!K$5:K$600,MATCH($B1301,'INPUT DATA'!$A$5:$A$600,FALSE)),"")</f>
        <v/>
      </c>
      <c r="M1301" s="100" t="str">
        <f>IFERROR(INDEX($LD$4:$LD$18,MATCH('INPUT DATA'!L303,$LC$4:$LC$18,1)),"")</f>
        <v/>
      </c>
      <c r="N1301" s="100" t="str">
        <f>IFERROR(INDEX('INPUT DATA'!M$5:M$600,MATCH($B1301,'INPUT DATA'!$A$5:$A$600,FALSE)),"")</f>
        <v/>
      </c>
      <c r="O1301" s="100" t="str">
        <f>IFERROR(INDEX('INPUT DATA'!N$5:N$600,MATCH($B1301,'INPUT DATA'!$A$5:$A$600,FALSE)),"")</f>
        <v/>
      </c>
      <c r="P1301" s="100" t="str">
        <f>IFERROR(INDEX($LD$4:$LD$18,MATCH('INPUT DATA'!O303,$LC$4:$LC$18,1)),"")</f>
        <v/>
      </c>
      <c r="Q1301" s="100" t="str">
        <f>IFERROR(INDEX('INPUT DATA'!P$5:P$600,MATCH($B1301,'INPUT DATA'!$A$5:$A$600,FALSE)),"")</f>
        <v/>
      </c>
      <c r="R1301" s="100" t="str">
        <f>IFERROR(INDEX('INPUT DATA'!Q$5:Q$600,MATCH($B1301,'INPUT DATA'!$A$5:$A$600,FALSE)),"")</f>
        <v/>
      </c>
      <c r="S1301" s="100" t="str">
        <f>IFERROR(INDEX($LD$4:$LD$18,MATCH('INPUT DATA'!R303,$LC$4:$LC$18,1)),"")</f>
        <v/>
      </c>
      <c r="T1301" s="100" t="str">
        <f>IFERROR(INDEX('INPUT DATA'!S$5:S$600,MATCH($B1301,'INPUT DATA'!$A$5:$A$600,FALSE)),"")</f>
        <v/>
      </c>
      <c r="U1301" s="100" t="str">
        <f>IFERROR(INDEX('INPUT DATA'!T$5:T$600,MATCH($B1301,'INPUT DATA'!$A$5:$A$600,FALSE)),"")</f>
        <v/>
      </c>
      <c r="V1301" s="100" t="str">
        <f>IFERROR(INDEX($LD$4:$LD$18,MATCH('INPUT DATA'!U303,$LC$4:$LC$18,1)),"")</f>
        <v/>
      </c>
      <c r="W1301" s="100" t="str">
        <f>IFERROR(INDEX('INPUT DATA'!V$5:V$600,MATCH($B1301,'INPUT DATA'!$A$5:$A$600,FALSE)),"")</f>
        <v/>
      </c>
      <c r="X1301" s="100" t="str">
        <f>IFERROR(INDEX('INPUT DATA'!W$5:W$600,MATCH($B1301,'INPUT DATA'!$A$5:$A$600,FALSE)),"")</f>
        <v/>
      </c>
      <c r="Y1301" s="100" t="str">
        <f>IFERROR(INDEX('INPUT DATA'!X$5:X$600,MATCH($B1301,'INPUT DATA'!$A$5:$A$600,FALSE)),"")</f>
        <v/>
      </c>
      <c r="Z1301" s="100" t="str">
        <f>IFERROR(INDEX('INPUT DATA'!Y$5:Y$600,MATCH($B1301,'INPUT DATA'!$A$5:$A$600,FALSE)),"")</f>
        <v/>
      </c>
      <c r="AA1301" s="100" t="str">
        <f>IFERROR(INDEX('INPUT DATA'!Z$5:Z$600,MATCH($B1301,'INPUT DATA'!$A$5:$A$600,FALSE)),"")</f>
        <v/>
      </c>
      <c r="AB1301" s="100" t="str">
        <f>IFERROR(INDEX('INPUT DATA'!AA$5:AA$600,MATCH($B1301,'INPUT DATA'!$A$5:$A$600,FALSE)),"")</f>
        <v/>
      </c>
    </row>
    <row r="1302" spans="2:28" ht="15" customHeight="1" x14ac:dyDescent="0.25">
      <c r="B1302" s="115" t="str">
        <f>IF('INPUT INF'!A302="","",IF('INPUT INF'!E302="DROP","",'INPUT INF'!A302))</f>
        <v/>
      </c>
      <c r="C1302" s="115" t="str">
        <f>IFERROR(INDEX('INPUT INF'!B302:B900,MATCH(B1302,'INPUT INF'!A302:A900,FALSE)),"")</f>
        <v/>
      </c>
      <c r="E1302" s="100" t="str">
        <f>IFERROR(INDEX('INPUT DATA'!D$5:D$600,MATCH($B1302,'INPUT DATA'!$A$5:$A$600,FALSE)),"")</f>
        <v/>
      </c>
      <c r="F1302" s="100" t="str">
        <f>IFERROR(INDEX('INPUT DATA'!E$5:E$600,MATCH($B1302,'INPUT DATA'!$A$5:$A$600,FALSE)),"")</f>
        <v/>
      </c>
      <c r="G1302" s="100" t="str">
        <f>IFERROR(INDEX($LD$4:$LD$18,MATCH('INPUT DATA'!F304,$LC$4:$LC$18,1)),"")</f>
        <v/>
      </c>
      <c r="H1302" s="100" t="str">
        <f>IFERROR(INDEX('INPUT DATA'!G$6:G$600,MATCH($B1302,'INPUT DATA'!$A$5:$A$600,FALSE)),"")</f>
        <v/>
      </c>
      <c r="I1302" s="100" t="str">
        <f>IFERROR(INDEX('INPUT DATA'!H$5:H$600,MATCH($B1302,'INPUT DATA'!$A$5:$A$600,FALSE)),"")</f>
        <v/>
      </c>
      <c r="J1302" s="100" t="str">
        <f>IFERROR(INDEX($LD$4:$LD$18,MATCH('INPUT DATA'!I304,$LC$4:$LC$18,1)),"")</f>
        <v/>
      </c>
      <c r="K1302" s="100" t="str">
        <f>IFERROR(INDEX('INPUT DATA'!J$5:J$600,MATCH($B1302,'INPUT DATA'!$A$5:$A$600,FALSE)),"")</f>
        <v/>
      </c>
      <c r="L1302" s="100" t="str">
        <f>IFERROR(INDEX('INPUT DATA'!K$5:K$600,MATCH($B1302,'INPUT DATA'!$A$5:$A$600,FALSE)),"")</f>
        <v/>
      </c>
      <c r="M1302" s="100" t="str">
        <f>IFERROR(INDEX($LD$4:$LD$18,MATCH('INPUT DATA'!L304,$LC$4:$LC$18,1)),"")</f>
        <v/>
      </c>
      <c r="N1302" s="100" t="str">
        <f>IFERROR(INDEX('INPUT DATA'!M$5:M$600,MATCH($B1302,'INPUT DATA'!$A$5:$A$600,FALSE)),"")</f>
        <v/>
      </c>
      <c r="O1302" s="100" t="str">
        <f>IFERROR(INDEX('INPUT DATA'!N$5:N$600,MATCH($B1302,'INPUT DATA'!$A$5:$A$600,FALSE)),"")</f>
        <v/>
      </c>
      <c r="P1302" s="100" t="str">
        <f>IFERROR(INDEX($LD$4:$LD$18,MATCH('INPUT DATA'!O304,$LC$4:$LC$18,1)),"")</f>
        <v/>
      </c>
      <c r="Q1302" s="100" t="str">
        <f>IFERROR(INDEX('INPUT DATA'!P$5:P$600,MATCH($B1302,'INPUT DATA'!$A$5:$A$600,FALSE)),"")</f>
        <v/>
      </c>
      <c r="R1302" s="100" t="str">
        <f>IFERROR(INDEX('INPUT DATA'!Q$5:Q$600,MATCH($B1302,'INPUT DATA'!$A$5:$A$600,FALSE)),"")</f>
        <v/>
      </c>
      <c r="S1302" s="100" t="str">
        <f>IFERROR(INDEX($LD$4:$LD$18,MATCH('INPUT DATA'!R304,$LC$4:$LC$18,1)),"")</f>
        <v/>
      </c>
      <c r="T1302" s="100" t="str">
        <f>IFERROR(INDEX('INPUT DATA'!S$5:S$600,MATCH($B1302,'INPUT DATA'!$A$5:$A$600,FALSE)),"")</f>
        <v/>
      </c>
      <c r="U1302" s="100" t="str">
        <f>IFERROR(INDEX('INPUT DATA'!T$5:T$600,MATCH($B1302,'INPUT DATA'!$A$5:$A$600,FALSE)),"")</f>
        <v/>
      </c>
      <c r="V1302" s="100" t="str">
        <f>IFERROR(INDEX($LD$4:$LD$18,MATCH('INPUT DATA'!U304,$LC$4:$LC$18,1)),"")</f>
        <v/>
      </c>
      <c r="W1302" s="100" t="str">
        <f>IFERROR(INDEX('INPUT DATA'!V$5:V$600,MATCH($B1302,'INPUT DATA'!$A$5:$A$600,FALSE)),"")</f>
        <v/>
      </c>
      <c r="X1302" s="100" t="str">
        <f>IFERROR(INDEX('INPUT DATA'!W$5:W$600,MATCH($B1302,'INPUT DATA'!$A$5:$A$600,FALSE)),"")</f>
        <v/>
      </c>
      <c r="Y1302" s="100" t="str">
        <f>IFERROR(INDEX('INPUT DATA'!X$5:X$600,MATCH($B1302,'INPUT DATA'!$A$5:$A$600,FALSE)),"")</f>
        <v/>
      </c>
      <c r="Z1302" s="100" t="str">
        <f>IFERROR(INDEX('INPUT DATA'!Y$5:Y$600,MATCH($B1302,'INPUT DATA'!$A$5:$A$600,FALSE)),"")</f>
        <v/>
      </c>
      <c r="AA1302" s="100" t="str">
        <f>IFERROR(INDEX('INPUT DATA'!Z$5:Z$600,MATCH($B1302,'INPUT DATA'!$A$5:$A$600,FALSE)),"")</f>
        <v/>
      </c>
      <c r="AB1302" s="100" t="str">
        <f>IFERROR(INDEX('INPUT DATA'!AA$5:AA$600,MATCH($B1302,'INPUT DATA'!$A$5:$A$600,FALSE)),"")</f>
        <v/>
      </c>
    </row>
    <row r="1303" spans="2:28" ht="15" customHeight="1" x14ac:dyDescent="0.25">
      <c r="B1303" s="115" t="str">
        <f>IF('INPUT INF'!A303="","",IF('INPUT INF'!E303="DROP","",'INPUT INF'!A303))</f>
        <v/>
      </c>
      <c r="C1303" s="115" t="str">
        <f>IFERROR(INDEX('INPUT INF'!B303:B901,MATCH(B1303,'INPUT INF'!A303:A901,FALSE)),"")</f>
        <v/>
      </c>
      <c r="E1303" s="100" t="str">
        <f>IFERROR(INDEX('INPUT DATA'!D$5:D$600,MATCH($B1303,'INPUT DATA'!$A$5:$A$600,FALSE)),"")</f>
        <v/>
      </c>
      <c r="F1303" s="100" t="str">
        <f>IFERROR(INDEX('INPUT DATA'!E$5:E$600,MATCH($B1303,'INPUT DATA'!$A$5:$A$600,FALSE)),"")</f>
        <v/>
      </c>
      <c r="G1303" s="100" t="str">
        <f>IFERROR(INDEX($LD$4:$LD$18,MATCH('INPUT DATA'!F305,$LC$4:$LC$18,1)),"")</f>
        <v/>
      </c>
      <c r="H1303" s="100" t="str">
        <f>IFERROR(INDEX('INPUT DATA'!G$6:G$600,MATCH($B1303,'INPUT DATA'!$A$5:$A$600,FALSE)),"")</f>
        <v/>
      </c>
      <c r="I1303" s="100" t="str">
        <f>IFERROR(INDEX('INPUT DATA'!H$5:H$600,MATCH($B1303,'INPUT DATA'!$A$5:$A$600,FALSE)),"")</f>
        <v/>
      </c>
      <c r="J1303" s="100" t="str">
        <f>IFERROR(INDEX($LD$4:$LD$18,MATCH('INPUT DATA'!I305,$LC$4:$LC$18,1)),"")</f>
        <v/>
      </c>
      <c r="K1303" s="100" t="str">
        <f>IFERROR(INDEX('INPUT DATA'!J$5:J$600,MATCH($B1303,'INPUT DATA'!$A$5:$A$600,FALSE)),"")</f>
        <v/>
      </c>
      <c r="L1303" s="100" t="str">
        <f>IFERROR(INDEX('INPUT DATA'!K$5:K$600,MATCH($B1303,'INPUT DATA'!$A$5:$A$600,FALSE)),"")</f>
        <v/>
      </c>
      <c r="M1303" s="100" t="str">
        <f>IFERROR(INDEX($LD$4:$LD$18,MATCH('INPUT DATA'!L305,$LC$4:$LC$18,1)),"")</f>
        <v/>
      </c>
      <c r="N1303" s="100" t="str">
        <f>IFERROR(INDEX('INPUT DATA'!M$5:M$600,MATCH($B1303,'INPUT DATA'!$A$5:$A$600,FALSE)),"")</f>
        <v/>
      </c>
      <c r="O1303" s="100" t="str">
        <f>IFERROR(INDEX('INPUT DATA'!N$5:N$600,MATCH($B1303,'INPUT DATA'!$A$5:$A$600,FALSE)),"")</f>
        <v/>
      </c>
      <c r="P1303" s="100" t="str">
        <f>IFERROR(INDEX($LD$4:$LD$18,MATCH('INPUT DATA'!O305,$LC$4:$LC$18,1)),"")</f>
        <v/>
      </c>
      <c r="Q1303" s="100" t="str">
        <f>IFERROR(INDEX('INPUT DATA'!P$5:P$600,MATCH($B1303,'INPUT DATA'!$A$5:$A$600,FALSE)),"")</f>
        <v/>
      </c>
      <c r="R1303" s="100" t="str">
        <f>IFERROR(INDEX('INPUT DATA'!Q$5:Q$600,MATCH($B1303,'INPUT DATA'!$A$5:$A$600,FALSE)),"")</f>
        <v/>
      </c>
      <c r="S1303" s="100" t="str">
        <f>IFERROR(INDEX($LD$4:$LD$18,MATCH('INPUT DATA'!R305,$LC$4:$LC$18,1)),"")</f>
        <v/>
      </c>
      <c r="T1303" s="100" t="str">
        <f>IFERROR(INDEX('INPUT DATA'!S$5:S$600,MATCH($B1303,'INPUT DATA'!$A$5:$A$600,FALSE)),"")</f>
        <v/>
      </c>
      <c r="U1303" s="100" t="str">
        <f>IFERROR(INDEX('INPUT DATA'!T$5:T$600,MATCH($B1303,'INPUT DATA'!$A$5:$A$600,FALSE)),"")</f>
        <v/>
      </c>
      <c r="V1303" s="100" t="str">
        <f>IFERROR(INDEX($LD$4:$LD$18,MATCH('INPUT DATA'!U305,$LC$4:$LC$18,1)),"")</f>
        <v/>
      </c>
      <c r="W1303" s="100" t="str">
        <f>IFERROR(INDEX('INPUT DATA'!V$5:V$600,MATCH($B1303,'INPUT DATA'!$A$5:$A$600,FALSE)),"")</f>
        <v/>
      </c>
      <c r="X1303" s="100" t="str">
        <f>IFERROR(INDEX('INPUT DATA'!W$5:W$600,MATCH($B1303,'INPUT DATA'!$A$5:$A$600,FALSE)),"")</f>
        <v/>
      </c>
      <c r="Y1303" s="100" t="str">
        <f>IFERROR(INDEX('INPUT DATA'!X$5:X$600,MATCH($B1303,'INPUT DATA'!$A$5:$A$600,FALSE)),"")</f>
        <v/>
      </c>
      <c r="Z1303" s="100" t="str">
        <f>IFERROR(INDEX('INPUT DATA'!Y$5:Y$600,MATCH($B1303,'INPUT DATA'!$A$5:$A$600,FALSE)),"")</f>
        <v/>
      </c>
      <c r="AA1303" s="100" t="str">
        <f>IFERROR(INDEX('INPUT DATA'!Z$5:Z$600,MATCH($B1303,'INPUT DATA'!$A$5:$A$600,FALSE)),"")</f>
        <v/>
      </c>
      <c r="AB1303" s="100" t="str">
        <f>IFERROR(INDEX('INPUT DATA'!AA$5:AA$600,MATCH($B1303,'INPUT DATA'!$A$5:$A$600,FALSE)),"")</f>
        <v/>
      </c>
    </row>
    <row r="1304" spans="2:28" ht="15" customHeight="1" x14ac:dyDescent="0.25">
      <c r="B1304" s="115" t="str">
        <f>IF('INPUT INF'!A304="","",IF('INPUT INF'!E304="DROP","",'INPUT INF'!A304))</f>
        <v/>
      </c>
      <c r="C1304" s="115" t="str">
        <f>IFERROR(INDEX('INPUT INF'!B304:B902,MATCH(B1304,'INPUT INF'!A304:A902,FALSE)),"")</f>
        <v/>
      </c>
      <c r="E1304" s="100" t="str">
        <f>IFERROR(INDEX('INPUT DATA'!D$5:D$600,MATCH($B1304,'INPUT DATA'!$A$5:$A$600,FALSE)),"")</f>
        <v/>
      </c>
      <c r="F1304" s="100" t="str">
        <f>IFERROR(INDEX('INPUT DATA'!E$5:E$600,MATCH($B1304,'INPUT DATA'!$A$5:$A$600,FALSE)),"")</f>
        <v/>
      </c>
      <c r="G1304" s="100" t="str">
        <f>IFERROR(INDEX($LD$4:$LD$18,MATCH('INPUT DATA'!F306,$LC$4:$LC$18,1)),"")</f>
        <v/>
      </c>
      <c r="H1304" s="100" t="str">
        <f>IFERROR(INDEX('INPUT DATA'!G$6:G$600,MATCH($B1304,'INPUT DATA'!$A$5:$A$600,FALSE)),"")</f>
        <v/>
      </c>
      <c r="I1304" s="100" t="str">
        <f>IFERROR(INDEX('INPUT DATA'!H$5:H$600,MATCH($B1304,'INPUT DATA'!$A$5:$A$600,FALSE)),"")</f>
        <v/>
      </c>
      <c r="J1304" s="100" t="str">
        <f>IFERROR(INDEX($LD$4:$LD$18,MATCH('INPUT DATA'!I306,$LC$4:$LC$18,1)),"")</f>
        <v/>
      </c>
      <c r="K1304" s="100" t="str">
        <f>IFERROR(INDEX('INPUT DATA'!J$5:J$600,MATCH($B1304,'INPUT DATA'!$A$5:$A$600,FALSE)),"")</f>
        <v/>
      </c>
      <c r="L1304" s="100" t="str">
        <f>IFERROR(INDEX('INPUT DATA'!K$5:K$600,MATCH($B1304,'INPUT DATA'!$A$5:$A$600,FALSE)),"")</f>
        <v/>
      </c>
      <c r="M1304" s="100" t="str">
        <f>IFERROR(INDEX($LD$4:$LD$18,MATCH('INPUT DATA'!L306,$LC$4:$LC$18,1)),"")</f>
        <v/>
      </c>
      <c r="N1304" s="100" t="str">
        <f>IFERROR(INDEX('INPUT DATA'!M$5:M$600,MATCH($B1304,'INPUT DATA'!$A$5:$A$600,FALSE)),"")</f>
        <v/>
      </c>
      <c r="O1304" s="100" t="str">
        <f>IFERROR(INDEX('INPUT DATA'!N$5:N$600,MATCH($B1304,'INPUT DATA'!$A$5:$A$600,FALSE)),"")</f>
        <v/>
      </c>
      <c r="P1304" s="100" t="str">
        <f>IFERROR(INDEX($LD$4:$LD$18,MATCH('INPUT DATA'!O306,$LC$4:$LC$18,1)),"")</f>
        <v/>
      </c>
      <c r="Q1304" s="100" t="str">
        <f>IFERROR(INDEX('INPUT DATA'!P$5:P$600,MATCH($B1304,'INPUT DATA'!$A$5:$A$600,FALSE)),"")</f>
        <v/>
      </c>
      <c r="R1304" s="100" t="str">
        <f>IFERROR(INDEX('INPUT DATA'!Q$5:Q$600,MATCH($B1304,'INPUT DATA'!$A$5:$A$600,FALSE)),"")</f>
        <v/>
      </c>
      <c r="S1304" s="100" t="str">
        <f>IFERROR(INDEX($LD$4:$LD$18,MATCH('INPUT DATA'!R306,$LC$4:$LC$18,1)),"")</f>
        <v/>
      </c>
      <c r="T1304" s="100" t="str">
        <f>IFERROR(INDEX('INPUT DATA'!S$5:S$600,MATCH($B1304,'INPUT DATA'!$A$5:$A$600,FALSE)),"")</f>
        <v/>
      </c>
      <c r="U1304" s="100" t="str">
        <f>IFERROR(INDEX('INPUT DATA'!T$5:T$600,MATCH($B1304,'INPUT DATA'!$A$5:$A$600,FALSE)),"")</f>
        <v/>
      </c>
      <c r="V1304" s="100" t="str">
        <f>IFERROR(INDEX($LD$4:$LD$18,MATCH('INPUT DATA'!U306,$LC$4:$LC$18,1)),"")</f>
        <v/>
      </c>
      <c r="W1304" s="100" t="str">
        <f>IFERROR(INDEX('INPUT DATA'!V$5:V$600,MATCH($B1304,'INPUT DATA'!$A$5:$A$600,FALSE)),"")</f>
        <v/>
      </c>
      <c r="X1304" s="100" t="str">
        <f>IFERROR(INDEX('INPUT DATA'!W$5:W$600,MATCH($B1304,'INPUT DATA'!$A$5:$A$600,FALSE)),"")</f>
        <v/>
      </c>
      <c r="Y1304" s="100" t="str">
        <f>IFERROR(INDEX('INPUT DATA'!X$5:X$600,MATCH($B1304,'INPUT DATA'!$A$5:$A$600,FALSE)),"")</f>
        <v/>
      </c>
      <c r="Z1304" s="100" t="str">
        <f>IFERROR(INDEX('INPUT DATA'!Y$5:Y$600,MATCH($B1304,'INPUT DATA'!$A$5:$A$600,FALSE)),"")</f>
        <v/>
      </c>
      <c r="AA1304" s="100" t="str">
        <f>IFERROR(INDEX('INPUT DATA'!Z$5:Z$600,MATCH($B1304,'INPUT DATA'!$A$5:$A$600,FALSE)),"")</f>
        <v/>
      </c>
      <c r="AB1304" s="100" t="str">
        <f>IFERROR(INDEX('INPUT DATA'!AA$5:AA$600,MATCH($B1304,'INPUT DATA'!$A$5:$A$600,FALSE)),"")</f>
        <v/>
      </c>
    </row>
    <row r="1305" spans="2:28" ht="15" customHeight="1" x14ac:dyDescent="0.25">
      <c r="B1305" s="115" t="str">
        <f>IF('INPUT INF'!A305="","",IF('INPUT INF'!E305="DROP","",'INPUT INF'!A305))</f>
        <v/>
      </c>
      <c r="C1305" s="115" t="str">
        <f>IFERROR(INDEX('INPUT INF'!B305:B903,MATCH(B1305,'INPUT INF'!A305:A903,FALSE)),"")</f>
        <v/>
      </c>
      <c r="E1305" s="100" t="str">
        <f>IFERROR(INDEX('INPUT DATA'!D$5:D$600,MATCH($B1305,'INPUT DATA'!$A$5:$A$600,FALSE)),"")</f>
        <v/>
      </c>
      <c r="F1305" s="100" t="str">
        <f>IFERROR(INDEX('INPUT DATA'!E$5:E$600,MATCH($B1305,'INPUT DATA'!$A$5:$A$600,FALSE)),"")</f>
        <v/>
      </c>
      <c r="G1305" s="100" t="str">
        <f>IFERROR(INDEX($LD$4:$LD$18,MATCH('INPUT DATA'!F307,$LC$4:$LC$18,1)),"")</f>
        <v/>
      </c>
      <c r="H1305" s="100" t="str">
        <f>IFERROR(INDEX('INPUT DATA'!G$6:G$600,MATCH($B1305,'INPUT DATA'!$A$5:$A$600,FALSE)),"")</f>
        <v/>
      </c>
      <c r="I1305" s="100" t="str">
        <f>IFERROR(INDEX('INPUT DATA'!H$5:H$600,MATCH($B1305,'INPUT DATA'!$A$5:$A$600,FALSE)),"")</f>
        <v/>
      </c>
      <c r="J1305" s="100" t="str">
        <f>IFERROR(INDEX($LD$4:$LD$18,MATCH('INPUT DATA'!I307,$LC$4:$LC$18,1)),"")</f>
        <v/>
      </c>
      <c r="K1305" s="100" t="str">
        <f>IFERROR(INDEX('INPUT DATA'!J$5:J$600,MATCH($B1305,'INPUT DATA'!$A$5:$A$600,FALSE)),"")</f>
        <v/>
      </c>
      <c r="L1305" s="100" t="str">
        <f>IFERROR(INDEX('INPUT DATA'!K$5:K$600,MATCH($B1305,'INPUT DATA'!$A$5:$A$600,FALSE)),"")</f>
        <v/>
      </c>
      <c r="M1305" s="100" t="str">
        <f>IFERROR(INDEX($LD$4:$LD$18,MATCH('INPUT DATA'!L307,$LC$4:$LC$18,1)),"")</f>
        <v/>
      </c>
      <c r="N1305" s="100" t="str">
        <f>IFERROR(INDEX('INPUT DATA'!M$5:M$600,MATCH($B1305,'INPUT DATA'!$A$5:$A$600,FALSE)),"")</f>
        <v/>
      </c>
      <c r="O1305" s="100" t="str">
        <f>IFERROR(INDEX('INPUT DATA'!N$5:N$600,MATCH($B1305,'INPUT DATA'!$A$5:$A$600,FALSE)),"")</f>
        <v/>
      </c>
      <c r="P1305" s="100" t="str">
        <f>IFERROR(INDEX($LD$4:$LD$18,MATCH('INPUT DATA'!O307,$LC$4:$LC$18,1)),"")</f>
        <v/>
      </c>
      <c r="Q1305" s="100" t="str">
        <f>IFERROR(INDEX('INPUT DATA'!P$5:P$600,MATCH($B1305,'INPUT DATA'!$A$5:$A$600,FALSE)),"")</f>
        <v/>
      </c>
      <c r="R1305" s="100" t="str">
        <f>IFERROR(INDEX('INPUT DATA'!Q$5:Q$600,MATCH($B1305,'INPUT DATA'!$A$5:$A$600,FALSE)),"")</f>
        <v/>
      </c>
      <c r="S1305" s="100" t="str">
        <f>IFERROR(INDEX($LD$4:$LD$18,MATCH('INPUT DATA'!R307,$LC$4:$LC$18,1)),"")</f>
        <v/>
      </c>
      <c r="T1305" s="100" t="str">
        <f>IFERROR(INDEX('INPUT DATA'!S$5:S$600,MATCH($B1305,'INPUT DATA'!$A$5:$A$600,FALSE)),"")</f>
        <v/>
      </c>
      <c r="U1305" s="100" t="str">
        <f>IFERROR(INDEX('INPUT DATA'!T$5:T$600,MATCH($B1305,'INPUT DATA'!$A$5:$A$600,FALSE)),"")</f>
        <v/>
      </c>
      <c r="V1305" s="100" t="str">
        <f>IFERROR(INDEX($LD$4:$LD$18,MATCH('INPUT DATA'!U307,$LC$4:$LC$18,1)),"")</f>
        <v/>
      </c>
      <c r="W1305" s="100" t="str">
        <f>IFERROR(INDEX('INPUT DATA'!V$5:V$600,MATCH($B1305,'INPUT DATA'!$A$5:$A$600,FALSE)),"")</f>
        <v/>
      </c>
      <c r="X1305" s="100" t="str">
        <f>IFERROR(INDEX('INPUT DATA'!W$5:W$600,MATCH($B1305,'INPUT DATA'!$A$5:$A$600,FALSE)),"")</f>
        <v/>
      </c>
      <c r="Y1305" s="100" t="str">
        <f>IFERROR(INDEX('INPUT DATA'!X$5:X$600,MATCH($B1305,'INPUT DATA'!$A$5:$A$600,FALSE)),"")</f>
        <v/>
      </c>
      <c r="Z1305" s="100" t="str">
        <f>IFERROR(INDEX('INPUT DATA'!Y$5:Y$600,MATCH($B1305,'INPUT DATA'!$A$5:$A$600,FALSE)),"")</f>
        <v/>
      </c>
      <c r="AA1305" s="100" t="str">
        <f>IFERROR(INDEX('INPUT DATA'!Z$5:Z$600,MATCH($B1305,'INPUT DATA'!$A$5:$A$600,FALSE)),"")</f>
        <v/>
      </c>
      <c r="AB1305" s="100" t="str">
        <f>IFERROR(INDEX('INPUT DATA'!AA$5:AA$600,MATCH($B1305,'INPUT DATA'!$A$5:$A$600,FALSE)),"")</f>
        <v/>
      </c>
    </row>
    <row r="1306" spans="2:28" ht="15" customHeight="1" x14ac:dyDescent="0.25">
      <c r="B1306" s="115" t="str">
        <f>IF('INPUT INF'!A306="","",IF('INPUT INF'!E306="DROP","",'INPUT INF'!A306))</f>
        <v/>
      </c>
      <c r="C1306" s="115" t="str">
        <f>IFERROR(INDEX('INPUT INF'!B306:B904,MATCH(B1306,'INPUT INF'!A306:A904,FALSE)),"")</f>
        <v/>
      </c>
      <c r="E1306" s="100" t="str">
        <f>IFERROR(INDEX('INPUT DATA'!D$5:D$600,MATCH($B1306,'INPUT DATA'!$A$5:$A$600,FALSE)),"")</f>
        <v/>
      </c>
      <c r="F1306" s="100" t="str">
        <f>IFERROR(INDEX('INPUT DATA'!E$5:E$600,MATCH($B1306,'INPUT DATA'!$A$5:$A$600,FALSE)),"")</f>
        <v/>
      </c>
      <c r="G1306" s="100" t="str">
        <f>IFERROR(INDEX($LD$4:$LD$18,MATCH('INPUT DATA'!F308,$LC$4:$LC$18,1)),"")</f>
        <v/>
      </c>
      <c r="H1306" s="100" t="str">
        <f>IFERROR(INDEX('INPUT DATA'!G$6:G$600,MATCH($B1306,'INPUT DATA'!$A$5:$A$600,FALSE)),"")</f>
        <v/>
      </c>
      <c r="I1306" s="100" t="str">
        <f>IFERROR(INDEX('INPUT DATA'!H$5:H$600,MATCH($B1306,'INPUT DATA'!$A$5:$A$600,FALSE)),"")</f>
        <v/>
      </c>
      <c r="J1306" s="100" t="str">
        <f>IFERROR(INDEX($LD$4:$LD$18,MATCH('INPUT DATA'!I308,$LC$4:$LC$18,1)),"")</f>
        <v/>
      </c>
      <c r="K1306" s="100" t="str">
        <f>IFERROR(INDEX('INPUT DATA'!J$5:J$600,MATCH($B1306,'INPUT DATA'!$A$5:$A$600,FALSE)),"")</f>
        <v/>
      </c>
      <c r="L1306" s="100" t="str">
        <f>IFERROR(INDEX('INPUT DATA'!K$5:K$600,MATCH($B1306,'INPUT DATA'!$A$5:$A$600,FALSE)),"")</f>
        <v/>
      </c>
      <c r="M1306" s="100" t="str">
        <f>IFERROR(INDEX($LD$4:$LD$18,MATCH('INPUT DATA'!L308,$LC$4:$LC$18,1)),"")</f>
        <v/>
      </c>
      <c r="N1306" s="100" t="str">
        <f>IFERROR(INDEX('INPUT DATA'!M$5:M$600,MATCH($B1306,'INPUT DATA'!$A$5:$A$600,FALSE)),"")</f>
        <v/>
      </c>
      <c r="O1306" s="100" t="str">
        <f>IFERROR(INDEX('INPUT DATA'!N$5:N$600,MATCH($B1306,'INPUT DATA'!$A$5:$A$600,FALSE)),"")</f>
        <v/>
      </c>
      <c r="P1306" s="100" t="str">
        <f>IFERROR(INDEX($LD$4:$LD$18,MATCH('INPUT DATA'!O308,$LC$4:$LC$18,1)),"")</f>
        <v/>
      </c>
      <c r="Q1306" s="100" t="str">
        <f>IFERROR(INDEX('INPUT DATA'!P$5:P$600,MATCH($B1306,'INPUT DATA'!$A$5:$A$600,FALSE)),"")</f>
        <v/>
      </c>
      <c r="R1306" s="100" t="str">
        <f>IFERROR(INDEX('INPUT DATA'!Q$5:Q$600,MATCH($B1306,'INPUT DATA'!$A$5:$A$600,FALSE)),"")</f>
        <v/>
      </c>
      <c r="S1306" s="100" t="str">
        <f>IFERROR(INDEX($LD$4:$LD$18,MATCH('INPUT DATA'!R308,$LC$4:$LC$18,1)),"")</f>
        <v/>
      </c>
      <c r="T1306" s="100" t="str">
        <f>IFERROR(INDEX('INPUT DATA'!S$5:S$600,MATCH($B1306,'INPUT DATA'!$A$5:$A$600,FALSE)),"")</f>
        <v/>
      </c>
      <c r="U1306" s="100" t="str">
        <f>IFERROR(INDEX('INPUT DATA'!T$5:T$600,MATCH($B1306,'INPUT DATA'!$A$5:$A$600,FALSE)),"")</f>
        <v/>
      </c>
      <c r="V1306" s="100" t="str">
        <f>IFERROR(INDEX($LD$4:$LD$18,MATCH('INPUT DATA'!U308,$LC$4:$LC$18,1)),"")</f>
        <v/>
      </c>
      <c r="W1306" s="100" t="str">
        <f>IFERROR(INDEX('INPUT DATA'!V$5:V$600,MATCH($B1306,'INPUT DATA'!$A$5:$A$600,FALSE)),"")</f>
        <v/>
      </c>
      <c r="X1306" s="100" t="str">
        <f>IFERROR(INDEX('INPUT DATA'!W$5:W$600,MATCH($B1306,'INPUT DATA'!$A$5:$A$600,FALSE)),"")</f>
        <v/>
      </c>
      <c r="Y1306" s="100" t="str">
        <f>IFERROR(INDEX('INPUT DATA'!X$5:X$600,MATCH($B1306,'INPUT DATA'!$A$5:$A$600,FALSE)),"")</f>
        <v/>
      </c>
      <c r="Z1306" s="100" t="str">
        <f>IFERROR(INDEX('INPUT DATA'!Y$5:Y$600,MATCH($B1306,'INPUT DATA'!$A$5:$A$600,FALSE)),"")</f>
        <v/>
      </c>
      <c r="AA1306" s="100" t="str">
        <f>IFERROR(INDEX('INPUT DATA'!Z$5:Z$600,MATCH($B1306,'INPUT DATA'!$A$5:$A$600,FALSE)),"")</f>
        <v/>
      </c>
      <c r="AB1306" s="100" t="str">
        <f>IFERROR(INDEX('INPUT DATA'!AA$5:AA$600,MATCH($B1306,'INPUT DATA'!$A$5:$A$600,FALSE)),"")</f>
        <v/>
      </c>
    </row>
    <row r="1307" spans="2:28" ht="15" customHeight="1" x14ac:dyDescent="0.25">
      <c r="B1307" s="115" t="str">
        <f>IF('INPUT INF'!A307="","",IF('INPUT INF'!E307="DROP","",'INPUT INF'!A307))</f>
        <v/>
      </c>
      <c r="C1307" s="115" t="str">
        <f>IFERROR(INDEX('INPUT INF'!B307:B905,MATCH(B1307,'INPUT INF'!A307:A905,FALSE)),"")</f>
        <v/>
      </c>
      <c r="E1307" s="100" t="str">
        <f>IFERROR(INDEX('INPUT DATA'!D$5:D$600,MATCH($B1307,'INPUT DATA'!$A$5:$A$600,FALSE)),"")</f>
        <v/>
      </c>
      <c r="F1307" s="100" t="str">
        <f>IFERROR(INDEX('INPUT DATA'!E$5:E$600,MATCH($B1307,'INPUT DATA'!$A$5:$A$600,FALSE)),"")</f>
        <v/>
      </c>
      <c r="G1307" s="100" t="str">
        <f>IFERROR(INDEX($LD$4:$LD$18,MATCH('INPUT DATA'!F309,$LC$4:$LC$18,1)),"")</f>
        <v/>
      </c>
      <c r="H1307" s="100" t="str">
        <f>IFERROR(INDEX('INPUT DATA'!G$6:G$600,MATCH($B1307,'INPUT DATA'!$A$5:$A$600,FALSE)),"")</f>
        <v/>
      </c>
      <c r="I1307" s="100" t="str">
        <f>IFERROR(INDEX('INPUT DATA'!H$5:H$600,MATCH($B1307,'INPUT DATA'!$A$5:$A$600,FALSE)),"")</f>
        <v/>
      </c>
      <c r="J1307" s="100" t="str">
        <f>IFERROR(INDEX($LD$4:$LD$18,MATCH('INPUT DATA'!I309,$LC$4:$LC$18,1)),"")</f>
        <v/>
      </c>
      <c r="K1307" s="100" t="str">
        <f>IFERROR(INDEX('INPUT DATA'!J$5:J$600,MATCH($B1307,'INPUT DATA'!$A$5:$A$600,FALSE)),"")</f>
        <v/>
      </c>
      <c r="L1307" s="100" t="str">
        <f>IFERROR(INDEX('INPUT DATA'!K$5:K$600,MATCH($B1307,'INPUT DATA'!$A$5:$A$600,FALSE)),"")</f>
        <v/>
      </c>
      <c r="M1307" s="100" t="str">
        <f>IFERROR(INDEX($LD$4:$LD$18,MATCH('INPUT DATA'!L309,$LC$4:$LC$18,1)),"")</f>
        <v/>
      </c>
      <c r="N1307" s="100" t="str">
        <f>IFERROR(INDEX('INPUT DATA'!M$5:M$600,MATCH($B1307,'INPUT DATA'!$A$5:$A$600,FALSE)),"")</f>
        <v/>
      </c>
      <c r="O1307" s="100" t="str">
        <f>IFERROR(INDEX('INPUT DATA'!N$5:N$600,MATCH($B1307,'INPUT DATA'!$A$5:$A$600,FALSE)),"")</f>
        <v/>
      </c>
      <c r="P1307" s="100" t="str">
        <f>IFERROR(INDEX($LD$4:$LD$18,MATCH('INPUT DATA'!O309,$LC$4:$LC$18,1)),"")</f>
        <v/>
      </c>
      <c r="Q1307" s="100" t="str">
        <f>IFERROR(INDEX('INPUT DATA'!P$5:P$600,MATCH($B1307,'INPUT DATA'!$A$5:$A$600,FALSE)),"")</f>
        <v/>
      </c>
      <c r="R1307" s="100" t="str">
        <f>IFERROR(INDEX('INPUT DATA'!Q$5:Q$600,MATCH($B1307,'INPUT DATA'!$A$5:$A$600,FALSE)),"")</f>
        <v/>
      </c>
      <c r="S1307" s="100" t="str">
        <f>IFERROR(INDEX($LD$4:$LD$18,MATCH('INPUT DATA'!R309,$LC$4:$LC$18,1)),"")</f>
        <v/>
      </c>
      <c r="T1307" s="100" t="str">
        <f>IFERROR(INDEX('INPUT DATA'!S$5:S$600,MATCH($B1307,'INPUT DATA'!$A$5:$A$600,FALSE)),"")</f>
        <v/>
      </c>
      <c r="U1307" s="100" t="str">
        <f>IFERROR(INDEX('INPUT DATA'!T$5:T$600,MATCH($B1307,'INPUT DATA'!$A$5:$A$600,FALSE)),"")</f>
        <v/>
      </c>
      <c r="V1307" s="100" t="str">
        <f>IFERROR(INDEX($LD$4:$LD$18,MATCH('INPUT DATA'!U309,$LC$4:$LC$18,1)),"")</f>
        <v/>
      </c>
      <c r="W1307" s="100" t="str">
        <f>IFERROR(INDEX('INPUT DATA'!V$5:V$600,MATCH($B1307,'INPUT DATA'!$A$5:$A$600,FALSE)),"")</f>
        <v/>
      </c>
      <c r="X1307" s="100" t="str">
        <f>IFERROR(INDEX('INPUT DATA'!W$5:W$600,MATCH($B1307,'INPUT DATA'!$A$5:$A$600,FALSE)),"")</f>
        <v/>
      </c>
      <c r="Y1307" s="100" t="str">
        <f>IFERROR(INDEX('INPUT DATA'!X$5:X$600,MATCH($B1307,'INPUT DATA'!$A$5:$A$600,FALSE)),"")</f>
        <v/>
      </c>
      <c r="Z1307" s="100" t="str">
        <f>IFERROR(INDEX('INPUT DATA'!Y$5:Y$600,MATCH($B1307,'INPUT DATA'!$A$5:$A$600,FALSE)),"")</f>
        <v/>
      </c>
      <c r="AA1307" s="100" t="str">
        <f>IFERROR(INDEX('INPUT DATA'!Z$5:Z$600,MATCH($B1307,'INPUT DATA'!$A$5:$A$600,FALSE)),"")</f>
        <v/>
      </c>
      <c r="AB1307" s="100" t="str">
        <f>IFERROR(INDEX('INPUT DATA'!AA$5:AA$600,MATCH($B1307,'INPUT DATA'!$A$5:$A$600,FALSE)),"")</f>
        <v/>
      </c>
    </row>
    <row r="1308" spans="2:28" ht="15" customHeight="1" x14ac:dyDescent="0.25">
      <c r="B1308" s="115" t="str">
        <f>IF('INPUT INF'!A308="","",IF('INPUT INF'!E308="DROP","",'INPUT INF'!A308))</f>
        <v/>
      </c>
      <c r="C1308" s="115" t="str">
        <f>IFERROR(INDEX('INPUT INF'!B308:B906,MATCH(B1308,'INPUT INF'!A308:A906,FALSE)),"")</f>
        <v/>
      </c>
      <c r="E1308" s="100" t="str">
        <f>IFERROR(INDEX('INPUT DATA'!D$5:D$600,MATCH($B1308,'INPUT DATA'!$A$5:$A$600,FALSE)),"")</f>
        <v/>
      </c>
      <c r="F1308" s="100" t="str">
        <f>IFERROR(INDEX('INPUT DATA'!E$5:E$600,MATCH($B1308,'INPUT DATA'!$A$5:$A$600,FALSE)),"")</f>
        <v/>
      </c>
      <c r="G1308" s="100" t="str">
        <f>IFERROR(INDEX($LD$4:$LD$18,MATCH('INPUT DATA'!F310,$LC$4:$LC$18,1)),"")</f>
        <v/>
      </c>
      <c r="H1308" s="100" t="str">
        <f>IFERROR(INDEX('INPUT DATA'!G$6:G$600,MATCH($B1308,'INPUT DATA'!$A$5:$A$600,FALSE)),"")</f>
        <v/>
      </c>
      <c r="I1308" s="100" t="str">
        <f>IFERROR(INDEX('INPUT DATA'!H$5:H$600,MATCH($B1308,'INPUT DATA'!$A$5:$A$600,FALSE)),"")</f>
        <v/>
      </c>
      <c r="J1308" s="100" t="str">
        <f>IFERROR(INDEX($LD$4:$LD$18,MATCH('INPUT DATA'!I310,$LC$4:$LC$18,1)),"")</f>
        <v/>
      </c>
      <c r="K1308" s="100" t="str">
        <f>IFERROR(INDEX('INPUT DATA'!J$5:J$600,MATCH($B1308,'INPUT DATA'!$A$5:$A$600,FALSE)),"")</f>
        <v/>
      </c>
      <c r="L1308" s="100" t="str">
        <f>IFERROR(INDEX('INPUT DATA'!K$5:K$600,MATCH($B1308,'INPUT DATA'!$A$5:$A$600,FALSE)),"")</f>
        <v/>
      </c>
      <c r="M1308" s="100" t="str">
        <f>IFERROR(INDEX($LD$4:$LD$18,MATCH('INPUT DATA'!L310,$LC$4:$LC$18,1)),"")</f>
        <v/>
      </c>
      <c r="N1308" s="100" t="str">
        <f>IFERROR(INDEX('INPUT DATA'!M$5:M$600,MATCH($B1308,'INPUT DATA'!$A$5:$A$600,FALSE)),"")</f>
        <v/>
      </c>
      <c r="O1308" s="100" t="str">
        <f>IFERROR(INDEX('INPUT DATA'!N$5:N$600,MATCH($B1308,'INPUT DATA'!$A$5:$A$600,FALSE)),"")</f>
        <v/>
      </c>
      <c r="P1308" s="100" t="str">
        <f>IFERROR(INDEX($LD$4:$LD$18,MATCH('INPUT DATA'!O310,$LC$4:$LC$18,1)),"")</f>
        <v/>
      </c>
      <c r="Q1308" s="100" t="str">
        <f>IFERROR(INDEX('INPUT DATA'!P$5:P$600,MATCH($B1308,'INPUT DATA'!$A$5:$A$600,FALSE)),"")</f>
        <v/>
      </c>
      <c r="R1308" s="100" t="str">
        <f>IFERROR(INDEX('INPUT DATA'!Q$5:Q$600,MATCH($B1308,'INPUT DATA'!$A$5:$A$600,FALSE)),"")</f>
        <v/>
      </c>
      <c r="S1308" s="100" t="str">
        <f>IFERROR(INDEX($LD$4:$LD$18,MATCH('INPUT DATA'!R310,$LC$4:$LC$18,1)),"")</f>
        <v/>
      </c>
      <c r="T1308" s="100" t="str">
        <f>IFERROR(INDEX('INPUT DATA'!S$5:S$600,MATCH($B1308,'INPUT DATA'!$A$5:$A$600,FALSE)),"")</f>
        <v/>
      </c>
      <c r="U1308" s="100" t="str">
        <f>IFERROR(INDEX('INPUT DATA'!T$5:T$600,MATCH($B1308,'INPUT DATA'!$A$5:$A$600,FALSE)),"")</f>
        <v/>
      </c>
      <c r="V1308" s="100" t="str">
        <f>IFERROR(INDEX($LD$4:$LD$18,MATCH('INPUT DATA'!U310,$LC$4:$LC$18,1)),"")</f>
        <v/>
      </c>
      <c r="W1308" s="100" t="str">
        <f>IFERROR(INDEX('INPUT DATA'!V$5:V$600,MATCH($B1308,'INPUT DATA'!$A$5:$A$600,FALSE)),"")</f>
        <v/>
      </c>
      <c r="X1308" s="100" t="str">
        <f>IFERROR(INDEX('INPUT DATA'!W$5:W$600,MATCH($B1308,'INPUT DATA'!$A$5:$A$600,FALSE)),"")</f>
        <v/>
      </c>
      <c r="Y1308" s="100" t="str">
        <f>IFERROR(INDEX('INPUT DATA'!X$5:X$600,MATCH($B1308,'INPUT DATA'!$A$5:$A$600,FALSE)),"")</f>
        <v/>
      </c>
      <c r="Z1308" s="100" t="str">
        <f>IFERROR(INDEX('INPUT DATA'!Y$5:Y$600,MATCH($B1308,'INPUT DATA'!$A$5:$A$600,FALSE)),"")</f>
        <v/>
      </c>
      <c r="AA1308" s="100" t="str">
        <f>IFERROR(INDEX('INPUT DATA'!Z$5:Z$600,MATCH($B1308,'INPUT DATA'!$A$5:$A$600,FALSE)),"")</f>
        <v/>
      </c>
      <c r="AB1308" s="100" t="str">
        <f>IFERROR(INDEX('INPUT DATA'!AA$5:AA$600,MATCH($B1308,'INPUT DATA'!$A$5:$A$600,FALSE)),"")</f>
        <v/>
      </c>
    </row>
    <row r="1309" spans="2:28" ht="15" customHeight="1" x14ac:dyDescent="0.25">
      <c r="B1309" s="115" t="str">
        <f>IF('INPUT INF'!A309="","",IF('INPUT INF'!E309="DROP","",'INPUT INF'!A309))</f>
        <v/>
      </c>
      <c r="C1309" s="115" t="str">
        <f>IFERROR(INDEX('INPUT INF'!B309:B907,MATCH(B1309,'INPUT INF'!A309:A907,FALSE)),"")</f>
        <v/>
      </c>
      <c r="E1309" s="100" t="str">
        <f>IFERROR(INDEX('INPUT DATA'!D$5:D$600,MATCH($B1309,'INPUT DATA'!$A$5:$A$600,FALSE)),"")</f>
        <v/>
      </c>
      <c r="F1309" s="100" t="str">
        <f>IFERROR(INDEX('INPUT DATA'!E$5:E$600,MATCH($B1309,'INPUT DATA'!$A$5:$A$600,FALSE)),"")</f>
        <v/>
      </c>
      <c r="G1309" s="100" t="str">
        <f>IFERROR(INDEX($LD$4:$LD$18,MATCH('INPUT DATA'!F311,$LC$4:$LC$18,1)),"")</f>
        <v/>
      </c>
      <c r="H1309" s="100" t="str">
        <f>IFERROR(INDEX('INPUT DATA'!G$6:G$600,MATCH($B1309,'INPUT DATA'!$A$5:$A$600,FALSE)),"")</f>
        <v/>
      </c>
      <c r="I1309" s="100" t="str">
        <f>IFERROR(INDEX('INPUT DATA'!H$5:H$600,MATCH($B1309,'INPUT DATA'!$A$5:$A$600,FALSE)),"")</f>
        <v/>
      </c>
      <c r="J1309" s="100" t="str">
        <f>IFERROR(INDEX($LD$4:$LD$18,MATCH('INPUT DATA'!I311,$LC$4:$LC$18,1)),"")</f>
        <v/>
      </c>
      <c r="K1309" s="100" t="str">
        <f>IFERROR(INDEX('INPUT DATA'!J$5:J$600,MATCH($B1309,'INPUT DATA'!$A$5:$A$600,FALSE)),"")</f>
        <v/>
      </c>
      <c r="L1309" s="100" t="str">
        <f>IFERROR(INDEX('INPUT DATA'!K$5:K$600,MATCH($B1309,'INPUT DATA'!$A$5:$A$600,FALSE)),"")</f>
        <v/>
      </c>
      <c r="M1309" s="100" t="str">
        <f>IFERROR(INDEX($LD$4:$LD$18,MATCH('INPUT DATA'!L311,$LC$4:$LC$18,1)),"")</f>
        <v/>
      </c>
      <c r="N1309" s="100" t="str">
        <f>IFERROR(INDEX('INPUT DATA'!M$5:M$600,MATCH($B1309,'INPUT DATA'!$A$5:$A$600,FALSE)),"")</f>
        <v/>
      </c>
      <c r="O1309" s="100" t="str">
        <f>IFERROR(INDEX('INPUT DATA'!N$5:N$600,MATCH($B1309,'INPUT DATA'!$A$5:$A$600,FALSE)),"")</f>
        <v/>
      </c>
      <c r="P1309" s="100" t="str">
        <f>IFERROR(INDEX($LD$4:$LD$18,MATCH('INPUT DATA'!O311,$LC$4:$LC$18,1)),"")</f>
        <v/>
      </c>
      <c r="Q1309" s="100" t="str">
        <f>IFERROR(INDEX('INPUT DATA'!P$5:P$600,MATCH($B1309,'INPUT DATA'!$A$5:$A$600,FALSE)),"")</f>
        <v/>
      </c>
      <c r="R1309" s="100" t="str">
        <f>IFERROR(INDEX('INPUT DATA'!Q$5:Q$600,MATCH($B1309,'INPUT DATA'!$A$5:$A$600,FALSE)),"")</f>
        <v/>
      </c>
      <c r="S1309" s="100" t="str">
        <f>IFERROR(INDEX($LD$4:$LD$18,MATCH('INPUT DATA'!R311,$LC$4:$LC$18,1)),"")</f>
        <v/>
      </c>
      <c r="T1309" s="100" t="str">
        <f>IFERROR(INDEX('INPUT DATA'!S$5:S$600,MATCH($B1309,'INPUT DATA'!$A$5:$A$600,FALSE)),"")</f>
        <v/>
      </c>
      <c r="U1309" s="100" t="str">
        <f>IFERROR(INDEX('INPUT DATA'!T$5:T$600,MATCH($B1309,'INPUT DATA'!$A$5:$A$600,FALSE)),"")</f>
        <v/>
      </c>
      <c r="V1309" s="100" t="str">
        <f>IFERROR(INDEX($LD$4:$LD$18,MATCH('INPUT DATA'!U311,$LC$4:$LC$18,1)),"")</f>
        <v/>
      </c>
      <c r="W1309" s="100" t="str">
        <f>IFERROR(INDEX('INPUT DATA'!V$5:V$600,MATCH($B1309,'INPUT DATA'!$A$5:$A$600,FALSE)),"")</f>
        <v/>
      </c>
      <c r="X1309" s="100" t="str">
        <f>IFERROR(INDEX('INPUT DATA'!W$5:W$600,MATCH($B1309,'INPUT DATA'!$A$5:$A$600,FALSE)),"")</f>
        <v/>
      </c>
      <c r="Y1309" s="100" t="str">
        <f>IFERROR(INDEX('INPUT DATA'!X$5:X$600,MATCH($B1309,'INPUT DATA'!$A$5:$A$600,FALSE)),"")</f>
        <v/>
      </c>
      <c r="Z1309" s="100" t="str">
        <f>IFERROR(INDEX('INPUT DATA'!Y$5:Y$600,MATCH($B1309,'INPUT DATA'!$A$5:$A$600,FALSE)),"")</f>
        <v/>
      </c>
      <c r="AA1309" s="100" t="str">
        <f>IFERROR(INDEX('INPUT DATA'!Z$5:Z$600,MATCH($B1309,'INPUT DATA'!$A$5:$A$600,FALSE)),"")</f>
        <v/>
      </c>
      <c r="AB1309" s="100" t="str">
        <f>IFERROR(INDEX('INPUT DATA'!AA$5:AA$600,MATCH($B1309,'INPUT DATA'!$A$5:$A$600,FALSE)),"")</f>
        <v/>
      </c>
    </row>
    <row r="1310" spans="2:28" ht="15" customHeight="1" x14ac:dyDescent="0.25">
      <c r="B1310" s="115" t="str">
        <f>IF('INPUT INF'!A310="","",IF('INPUT INF'!E310="DROP","",'INPUT INF'!A310))</f>
        <v/>
      </c>
      <c r="C1310" s="115" t="str">
        <f>IFERROR(INDEX('INPUT INF'!B310:B908,MATCH(B1310,'INPUT INF'!A310:A908,FALSE)),"")</f>
        <v/>
      </c>
      <c r="E1310" s="100" t="str">
        <f>IFERROR(INDEX('INPUT DATA'!D$5:D$600,MATCH($B1310,'INPUT DATA'!$A$5:$A$600,FALSE)),"")</f>
        <v/>
      </c>
      <c r="F1310" s="100" t="str">
        <f>IFERROR(INDEX('INPUT DATA'!E$5:E$600,MATCH($B1310,'INPUT DATA'!$A$5:$A$600,FALSE)),"")</f>
        <v/>
      </c>
      <c r="G1310" s="100" t="str">
        <f>IFERROR(INDEX($LD$4:$LD$18,MATCH('INPUT DATA'!F312,$LC$4:$LC$18,1)),"")</f>
        <v/>
      </c>
      <c r="H1310" s="100" t="str">
        <f>IFERROR(INDEX('INPUT DATA'!G$6:G$600,MATCH($B1310,'INPUT DATA'!$A$5:$A$600,FALSE)),"")</f>
        <v/>
      </c>
      <c r="I1310" s="100" t="str">
        <f>IFERROR(INDEX('INPUT DATA'!H$5:H$600,MATCH($B1310,'INPUT DATA'!$A$5:$A$600,FALSE)),"")</f>
        <v/>
      </c>
      <c r="J1310" s="100" t="str">
        <f>IFERROR(INDEX($LD$4:$LD$18,MATCH('INPUT DATA'!I312,$LC$4:$LC$18,1)),"")</f>
        <v/>
      </c>
      <c r="K1310" s="100" t="str">
        <f>IFERROR(INDEX('INPUT DATA'!J$5:J$600,MATCH($B1310,'INPUT DATA'!$A$5:$A$600,FALSE)),"")</f>
        <v/>
      </c>
      <c r="L1310" s="100" t="str">
        <f>IFERROR(INDEX('INPUT DATA'!K$5:K$600,MATCH($B1310,'INPUT DATA'!$A$5:$A$600,FALSE)),"")</f>
        <v/>
      </c>
      <c r="M1310" s="100" t="str">
        <f>IFERROR(INDEX($LD$4:$LD$18,MATCH('INPUT DATA'!L312,$LC$4:$LC$18,1)),"")</f>
        <v/>
      </c>
      <c r="N1310" s="100" t="str">
        <f>IFERROR(INDEX('INPUT DATA'!M$5:M$600,MATCH($B1310,'INPUT DATA'!$A$5:$A$600,FALSE)),"")</f>
        <v/>
      </c>
      <c r="O1310" s="100" t="str">
        <f>IFERROR(INDEX('INPUT DATA'!N$5:N$600,MATCH($B1310,'INPUT DATA'!$A$5:$A$600,FALSE)),"")</f>
        <v/>
      </c>
      <c r="P1310" s="100" t="str">
        <f>IFERROR(INDEX($LD$4:$LD$18,MATCH('INPUT DATA'!O312,$LC$4:$LC$18,1)),"")</f>
        <v/>
      </c>
      <c r="Q1310" s="100" t="str">
        <f>IFERROR(INDEX('INPUT DATA'!P$5:P$600,MATCH($B1310,'INPUT DATA'!$A$5:$A$600,FALSE)),"")</f>
        <v/>
      </c>
      <c r="R1310" s="100" t="str">
        <f>IFERROR(INDEX('INPUT DATA'!Q$5:Q$600,MATCH($B1310,'INPUT DATA'!$A$5:$A$600,FALSE)),"")</f>
        <v/>
      </c>
      <c r="S1310" s="100" t="str">
        <f>IFERROR(INDEX($LD$4:$LD$18,MATCH('INPUT DATA'!R312,$LC$4:$LC$18,1)),"")</f>
        <v/>
      </c>
      <c r="T1310" s="100" t="str">
        <f>IFERROR(INDEX('INPUT DATA'!S$5:S$600,MATCH($B1310,'INPUT DATA'!$A$5:$A$600,FALSE)),"")</f>
        <v/>
      </c>
      <c r="U1310" s="100" t="str">
        <f>IFERROR(INDEX('INPUT DATA'!T$5:T$600,MATCH($B1310,'INPUT DATA'!$A$5:$A$600,FALSE)),"")</f>
        <v/>
      </c>
      <c r="V1310" s="100" t="str">
        <f>IFERROR(INDEX($LD$4:$LD$18,MATCH('INPUT DATA'!U312,$LC$4:$LC$18,1)),"")</f>
        <v/>
      </c>
      <c r="W1310" s="100" t="str">
        <f>IFERROR(INDEX('INPUT DATA'!V$5:V$600,MATCH($B1310,'INPUT DATA'!$A$5:$A$600,FALSE)),"")</f>
        <v/>
      </c>
      <c r="X1310" s="100" t="str">
        <f>IFERROR(INDEX('INPUT DATA'!W$5:W$600,MATCH($B1310,'INPUT DATA'!$A$5:$A$600,FALSE)),"")</f>
        <v/>
      </c>
      <c r="Y1310" s="100" t="str">
        <f>IFERROR(INDEX('INPUT DATA'!X$5:X$600,MATCH($B1310,'INPUT DATA'!$A$5:$A$600,FALSE)),"")</f>
        <v/>
      </c>
      <c r="Z1310" s="100" t="str">
        <f>IFERROR(INDEX('INPUT DATA'!Y$5:Y$600,MATCH($B1310,'INPUT DATA'!$A$5:$A$600,FALSE)),"")</f>
        <v/>
      </c>
      <c r="AA1310" s="100" t="str">
        <f>IFERROR(INDEX('INPUT DATA'!Z$5:Z$600,MATCH($B1310,'INPUT DATA'!$A$5:$A$600,FALSE)),"")</f>
        <v/>
      </c>
      <c r="AB1310" s="100" t="str">
        <f>IFERROR(INDEX('INPUT DATA'!AA$5:AA$600,MATCH($B1310,'INPUT DATA'!$A$5:$A$600,FALSE)),"")</f>
        <v/>
      </c>
    </row>
    <row r="1311" spans="2:28" ht="15" customHeight="1" x14ac:dyDescent="0.25">
      <c r="B1311" s="115" t="str">
        <f>IF('INPUT INF'!A311="","",IF('INPUT INF'!E311="DROP","",'INPUT INF'!A311))</f>
        <v/>
      </c>
      <c r="C1311" s="115" t="str">
        <f>IFERROR(INDEX('INPUT INF'!B311:B909,MATCH(B1311,'INPUT INF'!A311:A909,FALSE)),"")</f>
        <v/>
      </c>
      <c r="E1311" s="100" t="str">
        <f>IFERROR(INDEX('INPUT DATA'!D$5:D$600,MATCH($B1311,'INPUT DATA'!$A$5:$A$600,FALSE)),"")</f>
        <v/>
      </c>
      <c r="F1311" s="100" t="str">
        <f>IFERROR(INDEX('INPUT DATA'!E$5:E$600,MATCH($B1311,'INPUT DATA'!$A$5:$A$600,FALSE)),"")</f>
        <v/>
      </c>
      <c r="G1311" s="100" t="str">
        <f>IFERROR(INDEX($LD$4:$LD$18,MATCH('INPUT DATA'!F313,$LC$4:$LC$18,1)),"")</f>
        <v/>
      </c>
      <c r="H1311" s="100" t="str">
        <f>IFERROR(INDEX('INPUT DATA'!G$6:G$600,MATCH($B1311,'INPUT DATA'!$A$5:$A$600,FALSE)),"")</f>
        <v/>
      </c>
      <c r="I1311" s="100" t="str">
        <f>IFERROR(INDEX('INPUT DATA'!H$5:H$600,MATCH($B1311,'INPUT DATA'!$A$5:$A$600,FALSE)),"")</f>
        <v/>
      </c>
      <c r="J1311" s="100" t="str">
        <f>IFERROR(INDEX($LD$4:$LD$18,MATCH('INPUT DATA'!I313,$LC$4:$LC$18,1)),"")</f>
        <v/>
      </c>
      <c r="K1311" s="100" t="str">
        <f>IFERROR(INDEX('INPUT DATA'!J$5:J$600,MATCH($B1311,'INPUT DATA'!$A$5:$A$600,FALSE)),"")</f>
        <v/>
      </c>
      <c r="L1311" s="100" t="str">
        <f>IFERROR(INDEX('INPUT DATA'!K$5:K$600,MATCH($B1311,'INPUT DATA'!$A$5:$A$600,FALSE)),"")</f>
        <v/>
      </c>
      <c r="M1311" s="100" t="str">
        <f>IFERROR(INDEX($LD$4:$LD$18,MATCH('INPUT DATA'!L313,$LC$4:$LC$18,1)),"")</f>
        <v/>
      </c>
      <c r="N1311" s="100" t="str">
        <f>IFERROR(INDEX('INPUT DATA'!M$5:M$600,MATCH($B1311,'INPUT DATA'!$A$5:$A$600,FALSE)),"")</f>
        <v/>
      </c>
      <c r="O1311" s="100" t="str">
        <f>IFERROR(INDEX('INPUT DATA'!N$5:N$600,MATCH($B1311,'INPUT DATA'!$A$5:$A$600,FALSE)),"")</f>
        <v/>
      </c>
      <c r="P1311" s="100" t="str">
        <f>IFERROR(INDEX($LD$4:$LD$18,MATCH('INPUT DATA'!O313,$LC$4:$LC$18,1)),"")</f>
        <v/>
      </c>
      <c r="Q1311" s="100" t="str">
        <f>IFERROR(INDEX('INPUT DATA'!P$5:P$600,MATCH($B1311,'INPUT DATA'!$A$5:$A$600,FALSE)),"")</f>
        <v/>
      </c>
      <c r="R1311" s="100" t="str">
        <f>IFERROR(INDEX('INPUT DATA'!Q$5:Q$600,MATCH($B1311,'INPUT DATA'!$A$5:$A$600,FALSE)),"")</f>
        <v/>
      </c>
      <c r="S1311" s="100" t="str">
        <f>IFERROR(INDEX($LD$4:$LD$18,MATCH('INPUT DATA'!R313,$LC$4:$LC$18,1)),"")</f>
        <v/>
      </c>
      <c r="T1311" s="100" t="str">
        <f>IFERROR(INDEX('INPUT DATA'!S$5:S$600,MATCH($B1311,'INPUT DATA'!$A$5:$A$600,FALSE)),"")</f>
        <v/>
      </c>
      <c r="U1311" s="100" t="str">
        <f>IFERROR(INDEX('INPUT DATA'!T$5:T$600,MATCH($B1311,'INPUT DATA'!$A$5:$A$600,FALSE)),"")</f>
        <v/>
      </c>
      <c r="V1311" s="100" t="str">
        <f>IFERROR(INDEX($LD$4:$LD$18,MATCH('INPUT DATA'!U313,$LC$4:$LC$18,1)),"")</f>
        <v/>
      </c>
      <c r="W1311" s="100" t="str">
        <f>IFERROR(INDEX('INPUT DATA'!V$5:V$600,MATCH($B1311,'INPUT DATA'!$A$5:$A$600,FALSE)),"")</f>
        <v/>
      </c>
      <c r="X1311" s="100" t="str">
        <f>IFERROR(INDEX('INPUT DATA'!W$5:W$600,MATCH($B1311,'INPUT DATA'!$A$5:$A$600,FALSE)),"")</f>
        <v/>
      </c>
      <c r="Y1311" s="100" t="str">
        <f>IFERROR(INDEX('INPUT DATA'!X$5:X$600,MATCH($B1311,'INPUT DATA'!$A$5:$A$600,FALSE)),"")</f>
        <v/>
      </c>
      <c r="Z1311" s="100" t="str">
        <f>IFERROR(INDEX('INPUT DATA'!Y$5:Y$600,MATCH($B1311,'INPUT DATA'!$A$5:$A$600,FALSE)),"")</f>
        <v/>
      </c>
      <c r="AA1311" s="100" t="str">
        <f>IFERROR(INDEX('INPUT DATA'!Z$5:Z$600,MATCH($B1311,'INPUT DATA'!$A$5:$A$600,FALSE)),"")</f>
        <v/>
      </c>
      <c r="AB1311" s="100" t="str">
        <f>IFERROR(INDEX('INPUT DATA'!AA$5:AA$600,MATCH($B1311,'INPUT DATA'!$A$5:$A$600,FALSE)),"")</f>
        <v/>
      </c>
    </row>
    <row r="1312" spans="2:28" ht="15" customHeight="1" x14ac:dyDescent="0.25">
      <c r="B1312" s="115" t="str">
        <f>IF('INPUT INF'!A312="","",IF('INPUT INF'!E312="DROP","",'INPUT INF'!A312))</f>
        <v/>
      </c>
      <c r="C1312" s="115" t="str">
        <f>IFERROR(INDEX('INPUT INF'!B312:B910,MATCH(B1312,'INPUT INF'!A312:A910,FALSE)),"")</f>
        <v/>
      </c>
      <c r="E1312" s="100" t="str">
        <f>IFERROR(INDEX('INPUT DATA'!D$5:D$600,MATCH($B1312,'INPUT DATA'!$A$5:$A$600,FALSE)),"")</f>
        <v/>
      </c>
      <c r="F1312" s="100" t="str">
        <f>IFERROR(INDEX('INPUT DATA'!E$5:E$600,MATCH($B1312,'INPUT DATA'!$A$5:$A$600,FALSE)),"")</f>
        <v/>
      </c>
      <c r="G1312" s="100" t="str">
        <f>IFERROR(INDEX($LD$4:$LD$18,MATCH('INPUT DATA'!F314,$LC$4:$LC$18,1)),"")</f>
        <v/>
      </c>
      <c r="H1312" s="100" t="str">
        <f>IFERROR(INDEX('INPUT DATA'!G$6:G$600,MATCH($B1312,'INPUT DATA'!$A$5:$A$600,FALSE)),"")</f>
        <v/>
      </c>
      <c r="I1312" s="100" t="str">
        <f>IFERROR(INDEX('INPUT DATA'!H$5:H$600,MATCH($B1312,'INPUT DATA'!$A$5:$A$600,FALSE)),"")</f>
        <v/>
      </c>
      <c r="J1312" s="100" t="str">
        <f>IFERROR(INDEX($LD$4:$LD$18,MATCH('INPUT DATA'!I314,$LC$4:$LC$18,1)),"")</f>
        <v/>
      </c>
      <c r="K1312" s="100" t="str">
        <f>IFERROR(INDEX('INPUT DATA'!J$5:J$600,MATCH($B1312,'INPUT DATA'!$A$5:$A$600,FALSE)),"")</f>
        <v/>
      </c>
      <c r="L1312" s="100" t="str">
        <f>IFERROR(INDEX('INPUT DATA'!K$5:K$600,MATCH($B1312,'INPUT DATA'!$A$5:$A$600,FALSE)),"")</f>
        <v/>
      </c>
      <c r="M1312" s="100" t="str">
        <f>IFERROR(INDEX($LD$4:$LD$18,MATCH('INPUT DATA'!L314,$LC$4:$LC$18,1)),"")</f>
        <v/>
      </c>
      <c r="N1312" s="100" t="str">
        <f>IFERROR(INDEX('INPUT DATA'!M$5:M$600,MATCH($B1312,'INPUT DATA'!$A$5:$A$600,FALSE)),"")</f>
        <v/>
      </c>
      <c r="O1312" s="100" t="str">
        <f>IFERROR(INDEX('INPUT DATA'!N$5:N$600,MATCH($B1312,'INPUT DATA'!$A$5:$A$600,FALSE)),"")</f>
        <v/>
      </c>
      <c r="P1312" s="100" t="str">
        <f>IFERROR(INDEX($LD$4:$LD$18,MATCH('INPUT DATA'!O314,$LC$4:$LC$18,1)),"")</f>
        <v/>
      </c>
      <c r="Q1312" s="100" t="str">
        <f>IFERROR(INDEX('INPUT DATA'!P$5:P$600,MATCH($B1312,'INPUT DATA'!$A$5:$A$600,FALSE)),"")</f>
        <v/>
      </c>
      <c r="R1312" s="100" t="str">
        <f>IFERROR(INDEX('INPUT DATA'!Q$5:Q$600,MATCH($B1312,'INPUT DATA'!$A$5:$A$600,FALSE)),"")</f>
        <v/>
      </c>
      <c r="S1312" s="100" t="str">
        <f>IFERROR(INDEX($LD$4:$LD$18,MATCH('INPUT DATA'!R314,$LC$4:$LC$18,1)),"")</f>
        <v/>
      </c>
      <c r="T1312" s="100" t="str">
        <f>IFERROR(INDEX('INPUT DATA'!S$5:S$600,MATCH($B1312,'INPUT DATA'!$A$5:$A$600,FALSE)),"")</f>
        <v/>
      </c>
      <c r="U1312" s="100" t="str">
        <f>IFERROR(INDEX('INPUT DATA'!T$5:T$600,MATCH($B1312,'INPUT DATA'!$A$5:$A$600,FALSE)),"")</f>
        <v/>
      </c>
      <c r="V1312" s="100" t="str">
        <f>IFERROR(INDEX($LD$4:$LD$18,MATCH('INPUT DATA'!U314,$LC$4:$LC$18,1)),"")</f>
        <v/>
      </c>
      <c r="W1312" s="100" t="str">
        <f>IFERROR(INDEX('INPUT DATA'!V$5:V$600,MATCH($B1312,'INPUT DATA'!$A$5:$A$600,FALSE)),"")</f>
        <v/>
      </c>
      <c r="X1312" s="100" t="str">
        <f>IFERROR(INDEX('INPUT DATA'!W$5:W$600,MATCH($B1312,'INPUT DATA'!$A$5:$A$600,FALSE)),"")</f>
        <v/>
      </c>
      <c r="Y1312" s="100" t="str">
        <f>IFERROR(INDEX('INPUT DATA'!X$5:X$600,MATCH($B1312,'INPUT DATA'!$A$5:$A$600,FALSE)),"")</f>
        <v/>
      </c>
      <c r="Z1312" s="100" t="str">
        <f>IFERROR(INDEX('INPUT DATA'!Y$5:Y$600,MATCH($B1312,'INPUT DATA'!$A$5:$A$600,FALSE)),"")</f>
        <v/>
      </c>
      <c r="AA1312" s="100" t="str">
        <f>IFERROR(INDEX('INPUT DATA'!Z$5:Z$600,MATCH($B1312,'INPUT DATA'!$A$5:$A$600,FALSE)),"")</f>
        <v/>
      </c>
      <c r="AB1312" s="100" t="str">
        <f>IFERROR(INDEX('INPUT DATA'!AA$5:AA$600,MATCH($B1312,'INPUT DATA'!$A$5:$A$600,FALSE)),"")</f>
        <v/>
      </c>
    </row>
    <row r="1313" spans="2:28" ht="15" customHeight="1" x14ac:dyDescent="0.25">
      <c r="B1313" s="115" t="str">
        <f>IF('INPUT INF'!A313="","",IF('INPUT INF'!E313="DROP","",'INPUT INF'!A313))</f>
        <v/>
      </c>
      <c r="C1313" s="115" t="str">
        <f>IFERROR(INDEX('INPUT INF'!B313:B911,MATCH(B1313,'INPUT INF'!A313:A911,FALSE)),"")</f>
        <v/>
      </c>
      <c r="E1313" s="100" t="str">
        <f>IFERROR(INDEX('INPUT DATA'!D$5:D$600,MATCH($B1313,'INPUT DATA'!$A$5:$A$600,FALSE)),"")</f>
        <v/>
      </c>
      <c r="F1313" s="100" t="str">
        <f>IFERROR(INDEX('INPUT DATA'!E$5:E$600,MATCH($B1313,'INPUT DATA'!$A$5:$A$600,FALSE)),"")</f>
        <v/>
      </c>
      <c r="G1313" s="100" t="str">
        <f>IFERROR(INDEX($LD$4:$LD$18,MATCH('INPUT DATA'!F315,$LC$4:$LC$18,1)),"")</f>
        <v/>
      </c>
      <c r="H1313" s="100" t="str">
        <f>IFERROR(INDEX('INPUT DATA'!G$6:G$600,MATCH($B1313,'INPUT DATA'!$A$5:$A$600,FALSE)),"")</f>
        <v/>
      </c>
      <c r="I1313" s="100" t="str">
        <f>IFERROR(INDEX('INPUT DATA'!H$5:H$600,MATCH($B1313,'INPUT DATA'!$A$5:$A$600,FALSE)),"")</f>
        <v/>
      </c>
      <c r="J1313" s="100" t="str">
        <f>IFERROR(INDEX($LD$4:$LD$18,MATCH('INPUT DATA'!I315,$LC$4:$LC$18,1)),"")</f>
        <v/>
      </c>
      <c r="K1313" s="100" t="str">
        <f>IFERROR(INDEX('INPUT DATA'!J$5:J$600,MATCH($B1313,'INPUT DATA'!$A$5:$A$600,FALSE)),"")</f>
        <v/>
      </c>
      <c r="L1313" s="100" t="str">
        <f>IFERROR(INDEX('INPUT DATA'!K$5:K$600,MATCH($B1313,'INPUT DATA'!$A$5:$A$600,FALSE)),"")</f>
        <v/>
      </c>
      <c r="M1313" s="100" t="str">
        <f>IFERROR(INDEX($LD$4:$LD$18,MATCH('INPUT DATA'!L315,$LC$4:$LC$18,1)),"")</f>
        <v/>
      </c>
      <c r="N1313" s="100" t="str">
        <f>IFERROR(INDEX('INPUT DATA'!M$5:M$600,MATCH($B1313,'INPUT DATA'!$A$5:$A$600,FALSE)),"")</f>
        <v/>
      </c>
      <c r="O1313" s="100" t="str">
        <f>IFERROR(INDEX('INPUT DATA'!N$5:N$600,MATCH($B1313,'INPUT DATA'!$A$5:$A$600,FALSE)),"")</f>
        <v/>
      </c>
      <c r="P1313" s="100" t="str">
        <f>IFERROR(INDEX($LD$4:$LD$18,MATCH('INPUT DATA'!O315,$LC$4:$LC$18,1)),"")</f>
        <v/>
      </c>
      <c r="Q1313" s="100" t="str">
        <f>IFERROR(INDEX('INPUT DATA'!P$5:P$600,MATCH($B1313,'INPUT DATA'!$A$5:$A$600,FALSE)),"")</f>
        <v/>
      </c>
      <c r="R1313" s="100" t="str">
        <f>IFERROR(INDEX('INPUT DATA'!Q$5:Q$600,MATCH($B1313,'INPUT DATA'!$A$5:$A$600,FALSE)),"")</f>
        <v/>
      </c>
      <c r="S1313" s="100" t="str">
        <f>IFERROR(INDEX($LD$4:$LD$18,MATCH('INPUT DATA'!R315,$LC$4:$LC$18,1)),"")</f>
        <v/>
      </c>
      <c r="T1313" s="100" t="str">
        <f>IFERROR(INDEX('INPUT DATA'!S$5:S$600,MATCH($B1313,'INPUT DATA'!$A$5:$A$600,FALSE)),"")</f>
        <v/>
      </c>
      <c r="U1313" s="100" t="str">
        <f>IFERROR(INDEX('INPUT DATA'!T$5:T$600,MATCH($B1313,'INPUT DATA'!$A$5:$A$600,FALSE)),"")</f>
        <v/>
      </c>
      <c r="V1313" s="100" t="str">
        <f>IFERROR(INDEX($LD$4:$LD$18,MATCH('INPUT DATA'!U315,$LC$4:$LC$18,1)),"")</f>
        <v/>
      </c>
      <c r="W1313" s="100" t="str">
        <f>IFERROR(INDEX('INPUT DATA'!V$5:V$600,MATCH($B1313,'INPUT DATA'!$A$5:$A$600,FALSE)),"")</f>
        <v/>
      </c>
      <c r="X1313" s="100" t="str">
        <f>IFERROR(INDEX('INPUT DATA'!W$5:W$600,MATCH($B1313,'INPUT DATA'!$A$5:$A$600,FALSE)),"")</f>
        <v/>
      </c>
      <c r="Y1313" s="100" t="str">
        <f>IFERROR(INDEX('INPUT DATA'!X$5:X$600,MATCH($B1313,'INPUT DATA'!$A$5:$A$600,FALSE)),"")</f>
        <v/>
      </c>
      <c r="Z1313" s="100" t="str">
        <f>IFERROR(INDEX('INPUT DATA'!Y$5:Y$600,MATCH($B1313,'INPUT DATA'!$A$5:$A$600,FALSE)),"")</f>
        <v/>
      </c>
      <c r="AA1313" s="100" t="str">
        <f>IFERROR(INDEX('INPUT DATA'!Z$5:Z$600,MATCH($B1313,'INPUT DATA'!$A$5:$A$600,FALSE)),"")</f>
        <v/>
      </c>
      <c r="AB1313" s="100" t="str">
        <f>IFERROR(INDEX('INPUT DATA'!AA$5:AA$600,MATCH($B1313,'INPUT DATA'!$A$5:$A$600,FALSE)),"")</f>
        <v/>
      </c>
    </row>
    <row r="1314" spans="2:28" ht="15" customHeight="1" x14ac:dyDescent="0.25">
      <c r="B1314" s="115" t="str">
        <f>IF('INPUT INF'!A314="","",IF('INPUT INF'!E314="DROP","",'INPUT INF'!A314))</f>
        <v/>
      </c>
      <c r="C1314" s="115" t="str">
        <f>IFERROR(INDEX('INPUT INF'!B314:B912,MATCH(B1314,'INPUT INF'!A314:A912,FALSE)),"")</f>
        <v/>
      </c>
      <c r="E1314" s="100" t="str">
        <f>IFERROR(INDEX('INPUT DATA'!D$5:D$600,MATCH($B1314,'INPUT DATA'!$A$5:$A$600,FALSE)),"")</f>
        <v/>
      </c>
      <c r="F1314" s="100" t="str">
        <f>IFERROR(INDEX('INPUT DATA'!E$5:E$600,MATCH($B1314,'INPUT DATA'!$A$5:$A$600,FALSE)),"")</f>
        <v/>
      </c>
      <c r="G1314" s="100" t="str">
        <f>IFERROR(INDEX($LD$4:$LD$18,MATCH('INPUT DATA'!F316,$LC$4:$LC$18,1)),"")</f>
        <v/>
      </c>
      <c r="H1314" s="100" t="str">
        <f>IFERROR(INDEX('INPUT DATA'!G$6:G$600,MATCH($B1314,'INPUT DATA'!$A$5:$A$600,FALSE)),"")</f>
        <v/>
      </c>
      <c r="I1314" s="100" t="str">
        <f>IFERROR(INDEX('INPUT DATA'!H$5:H$600,MATCH($B1314,'INPUT DATA'!$A$5:$A$600,FALSE)),"")</f>
        <v/>
      </c>
      <c r="J1314" s="100" t="str">
        <f>IFERROR(INDEX($LD$4:$LD$18,MATCH('INPUT DATA'!I316,$LC$4:$LC$18,1)),"")</f>
        <v/>
      </c>
      <c r="K1314" s="100" t="str">
        <f>IFERROR(INDEX('INPUT DATA'!J$5:J$600,MATCH($B1314,'INPUT DATA'!$A$5:$A$600,FALSE)),"")</f>
        <v/>
      </c>
      <c r="L1314" s="100" t="str">
        <f>IFERROR(INDEX('INPUT DATA'!K$5:K$600,MATCH($B1314,'INPUT DATA'!$A$5:$A$600,FALSE)),"")</f>
        <v/>
      </c>
      <c r="M1314" s="100" t="str">
        <f>IFERROR(INDEX($LD$4:$LD$18,MATCH('INPUT DATA'!L316,$LC$4:$LC$18,1)),"")</f>
        <v/>
      </c>
      <c r="N1314" s="100" t="str">
        <f>IFERROR(INDEX('INPUT DATA'!M$5:M$600,MATCH($B1314,'INPUT DATA'!$A$5:$A$600,FALSE)),"")</f>
        <v/>
      </c>
      <c r="O1314" s="100" t="str">
        <f>IFERROR(INDEX('INPUT DATA'!N$5:N$600,MATCH($B1314,'INPUT DATA'!$A$5:$A$600,FALSE)),"")</f>
        <v/>
      </c>
      <c r="P1314" s="100" t="str">
        <f>IFERROR(INDEX($LD$4:$LD$18,MATCH('INPUT DATA'!O316,$LC$4:$LC$18,1)),"")</f>
        <v/>
      </c>
      <c r="Q1314" s="100" t="str">
        <f>IFERROR(INDEX('INPUT DATA'!P$5:P$600,MATCH($B1314,'INPUT DATA'!$A$5:$A$600,FALSE)),"")</f>
        <v/>
      </c>
      <c r="R1314" s="100" t="str">
        <f>IFERROR(INDEX('INPUT DATA'!Q$5:Q$600,MATCH($B1314,'INPUT DATA'!$A$5:$A$600,FALSE)),"")</f>
        <v/>
      </c>
      <c r="S1314" s="100" t="str">
        <f>IFERROR(INDEX($LD$4:$LD$18,MATCH('INPUT DATA'!R316,$LC$4:$LC$18,1)),"")</f>
        <v/>
      </c>
      <c r="T1314" s="100" t="str">
        <f>IFERROR(INDEX('INPUT DATA'!S$5:S$600,MATCH($B1314,'INPUT DATA'!$A$5:$A$600,FALSE)),"")</f>
        <v/>
      </c>
      <c r="U1314" s="100" t="str">
        <f>IFERROR(INDEX('INPUT DATA'!T$5:T$600,MATCH($B1314,'INPUT DATA'!$A$5:$A$600,FALSE)),"")</f>
        <v/>
      </c>
      <c r="V1314" s="100" t="str">
        <f>IFERROR(INDEX($LD$4:$LD$18,MATCH('INPUT DATA'!U316,$LC$4:$LC$18,1)),"")</f>
        <v/>
      </c>
      <c r="W1314" s="100" t="str">
        <f>IFERROR(INDEX('INPUT DATA'!V$5:V$600,MATCH($B1314,'INPUT DATA'!$A$5:$A$600,FALSE)),"")</f>
        <v/>
      </c>
      <c r="X1314" s="100" t="str">
        <f>IFERROR(INDEX('INPUT DATA'!W$5:W$600,MATCH($B1314,'INPUT DATA'!$A$5:$A$600,FALSE)),"")</f>
        <v/>
      </c>
      <c r="Y1314" s="100" t="str">
        <f>IFERROR(INDEX('INPUT DATA'!X$5:X$600,MATCH($B1314,'INPUT DATA'!$A$5:$A$600,FALSE)),"")</f>
        <v/>
      </c>
      <c r="Z1314" s="100" t="str">
        <f>IFERROR(INDEX('INPUT DATA'!Y$5:Y$600,MATCH($B1314,'INPUT DATA'!$A$5:$A$600,FALSE)),"")</f>
        <v/>
      </c>
      <c r="AA1314" s="100" t="str">
        <f>IFERROR(INDEX('INPUT DATA'!Z$5:Z$600,MATCH($B1314,'INPUT DATA'!$A$5:$A$600,FALSE)),"")</f>
        <v/>
      </c>
      <c r="AB1314" s="100" t="str">
        <f>IFERROR(INDEX('INPUT DATA'!AA$5:AA$600,MATCH($B1314,'INPUT DATA'!$A$5:$A$600,FALSE)),"")</f>
        <v/>
      </c>
    </row>
    <row r="1315" spans="2:28" ht="15" customHeight="1" x14ac:dyDescent="0.25">
      <c r="B1315" s="115" t="str">
        <f>IF('INPUT INF'!A315="","",IF('INPUT INF'!E315="DROP","",'INPUT INF'!A315))</f>
        <v/>
      </c>
      <c r="C1315" s="115" t="str">
        <f>IFERROR(INDEX('INPUT INF'!B315:B913,MATCH(B1315,'INPUT INF'!A315:A913,FALSE)),"")</f>
        <v/>
      </c>
      <c r="E1315" s="100" t="str">
        <f>IFERROR(INDEX('INPUT DATA'!D$5:D$600,MATCH($B1315,'INPUT DATA'!$A$5:$A$600,FALSE)),"")</f>
        <v/>
      </c>
      <c r="F1315" s="100" t="str">
        <f>IFERROR(INDEX('INPUT DATA'!E$5:E$600,MATCH($B1315,'INPUT DATA'!$A$5:$A$600,FALSE)),"")</f>
        <v/>
      </c>
      <c r="G1315" s="100" t="str">
        <f>IFERROR(INDEX($LD$4:$LD$18,MATCH('INPUT DATA'!F317,$LC$4:$LC$18,1)),"")</f>
        <v/>
      </c>
      <c r="H1315" s="100" t="str">
        <f>IFERROR(INDEX('INPUT DATA'!G$6:G$600,MATCH($B1315,'INPUT DATA'!$A$5:$A$600,FALSE)),"")</f>
        <v/>
      </c>
      <c r="I1315" s="100" t="str">
        <f>IFERROR(INDEX('INPUT DATA'!H$5:H$600,MATCH($B1315,'INPUT DATA'!$A$5:$A$600,FALSE)),"")</f>
        <v/>
      </c>
      <c r="J1315" s="100" t="str">
        <f>IFERROR(INDEX($LD$4:$LD$18,MATCH('INPUT DATA'!I317,$LC$4:$LC$18,1)),"")</f>
        <v/>
      </c>
      <c r="K1315" s="100" t="str">
        <f>IFERROR(INDEX('INPUT DATA'!J$5:J$600,MATCH($B1315,'INPUT DATA'!$A$5:$A$600,FALSE)),"")</f>
        <v/>
      </c>
      <c r="L1315" s="100" t="str">
        <f>IFERROR(INDEX('INPUT DATA'!K$5:K$600,MATCH($B1315,'INPUT DATA'!$A$5:$A$600,FALSE)),"")</f>
        <v/>
      </c>
      <c r="M1315" s="100" t="str">
        <f>IFERROR(INDEX($LD$4:$LD$18,MATCH('INPUT DATA'!L317,$LC$4:$LC$18,1)),"")</f>
        <v/>
      </c>
      <c r="N1315" s="100" t="str">
        <f>IFERROR(INDEX('INPUT DATA'!M$5:M$600,MATCH($B1315,'INPUT DATA'!$A$5:$A$600,FALSE)),"")</f>
        <v/>
      </c>
      <c r="O1315" s="100" t="str">
        <f>IFERROR(INDEX('INPUT DATA'!N$5:N$600,MATCH($B1315,'INPUT DATA'!$A$5:$A$600,FALSE)),"")</f>
        <v/>
      </c>
      <c r="P1315" s="100" t="str">
        <f>IFERROR(INDEX($LD$4:$LD$18,MATCH('INPUT DATA'!O317,$LC$4:$LC$18,1)),"")</f>
        <v/>
      </c>
      <c r="Q1315" s="100" t="str">
        <f>IFERROR(INDEX('INPUT DATA'!P$5:P$600,MATCH($B1315,'INPUT DATA'!$A$5:$A$600,FALSE)),"")</f>
        <v/>
      </c>
      <c r="R1315" s="100" t="str">
        <f>IFERROR(INDEX('INPUT DATA'!Q$5:Q$600,MATCH($B1315,'INPUT DATA'!$A$5:$A$600,FALSE)),"")</f>
        <v/>
      </c>
      <c r="S1315" s="100" t="str">
        <f>IFERROR(INDEX($LD$4:$LD$18,MATCH('INPUT DATA'!R317,$LC$4:$LC$18,1)),"")</f>
        <v/>
      </c>
      <c r="T1315" s="100" t="str">
        <f>IFERROR(INDEX('INPUT DATA'!S$5:S$600,MATCH($B1315,'INPUT DATA'!$A$5:$A$600,FALSE)),"")</f>
        <v/>
      </c>
      <c r="U1315" s="100" t="str">
        <f>IFERROR(INDEX('INPUT DATA'!T$5:T$600,MATCH($B1315,'INPUT DATA'!$A$5:$A$600,FALSE)),"")</f>
        <v/>
      </c>
      <c r="V1315" s="100" t="str">
        <f>IFERROR(INDEX($LD$4:$LD$18,MATCH('INPUT DATA'!U317,$LC$4:$LC$18,1)),"")</f>
        <v/>
      </c>
      <c r="W1315" s="100" t="str">
        <f>IFERROR(INDEX('INPUT DATA'!V$5:V$600,MATCH($B1315,'INPUT DATA'!$A$5:$A$600,FALSE)),"")</f>
        <v/>
      </c>
      <c r="X1315" s="100" t="str">
        <f>IFERROR(INDEX('INPUT DATA'!W$5:W$600,MATCH($B1315,'INPUT DATA'!$A$5:$A$600,FALSE)),"")</f>
        <v/>
      </c>
      <c r="Y1315" s="100" t="str">
        <f>IFERROR(INDEX('INPUT DATA'!X$5:X$600,MATCH($B1315,'INPUT DATA'!$A$5:$A$600,FALSE)),"")</f>
        <v/>
      </c>
      <c r="Z1315" s="100" t="str">
        <f>IFERROR(INDEX('INPUT DATA'!Y$5:Y$600,MATCH($B1315,'INPUT DATA'!$A$5:$A$600,FALSE)),"")</f>
        <v/>
      </c>
      <c r="AA1315" s="100" t="str">
        <f>IFERROR(INDEX('INPUT DATA'!Z$5:Z$600,MATCH($B1315,'INPUT DATA'!$A$5:$A$600,FALSE)),"")</f>
        <v/>
      </c>
      <c r="AB1315" s="100" t="str">
        <f>IFERROR(INDEX('INPUT DATA'!AA$5:AA$600,MATCH($B1315,'INPUT DATA'!$A$5:$A$600,FALSE)),"")</f>
        <v/>
      </c>
    </row>
    <row r="1316" spans="2:28" ht="15" customHeight="1" x14ac:dyDescent="0.25">
      <c r="B1316" s="115" t="str">
        <f>IF('INPUT INF'!A316="","",IF('INPUT INF'!E316="DROP","",'INPUT INF'!A316))</f>
        <v/>
      </c>
      <c r="C1316" s="115" t="str">
        <f>IFERROR(INDEX('INPUT INF'!B316:B914,MATCH(B1316,'INPUT INF'!A316:A914,FALSE)),"")</f>
        <v/>
      </c>
      <c r="E1316" s="100" t="str">
        <f>IFERROR(INDEX('INPUT DATA'!D$5:D$600,MATCH($B1316,'INPUT DATA'!$A$5:$A$600,FALSE)),"")</f>
        <v/>
      </c>
      <c r="F1316" s="100" t="str">
        <f>IFERROR(INDEX('INPUT DATA'!E$5:E$600,MATCH($B1316,'INPUT DATA'!$A$5:$A$600,FALSE)),"")</f>
        <v/>
      </c>
      <c r="G1316" s="100" t="str">
        <f>IFERROR(INDEX($LD$4:$LD$18,MATCH('INPUT DATA'!F318,$LC$4:$LC$18,1)),"")</f>
        <v/>
      </c>
      <c r="H1316" s="100" t="str">
        <f>IFERROR(INDEX('INPUT DATA'!G$6:G$600,MATCH($B1316,'INPUT DATA'!$A$5:$A$600,FALSE)),"")</f>
        <v/>
      </c>
      <c r="I1316" s="100" t="str">
        <f>IFERROR(INDEX('INPUT DATA'!H$5:H$600,MATCH($B1316,'INPUT DATA'!$A$5:$A$600,FALSE)),"")</f>
        <v/>
      </c>
      <c r="J1316" s="100" t="str">
        <f>IFERROR(INDEX($LD$4:$LD$18,MATCH('INPUT DATA'!I318,$LC$4:$LC$18,1)),"")</f>
        <v/>
      </c>
      <c r="K1316" s="100" t="str">
        <f>IFERROR(INDEX('INPUT DATA'!J$5:J$600,MATCH($B1316,'INPUT DATA'!$A$5:$A$600,FALSE)),"")</f>
        <v/>
      </c>
      <c r="L1316" s="100" t="str">
        <f>IFERROR(INDEX('INPUT DATA'!K$5:K$600,MATCH($B1316,'INPUT DATA'!$A$5:$A$600,FALSE)),"")</f>
        <v/>
      </c>
      <c r="M1316" s="100" t="str">
        <f>IFERROR(INDEX($LD$4:$LD$18,MATCH('INPUT DATA'!L318,$LC$4:$LC$18,1)),"")</f>
        <v/>
      </c>
      <c r="N1316" s="100" t="str">
        <f>IFERROR(INDEX('INPUT DATA'!M$5:M$600,MATCH($B1316,'INPUT DATA'!$A$5:$A$600,FALSE)),"")</f>
        <v/>
      </c>
      <c r="O1316" s="100" t="str">
        <f>IFERROR(INDEX('INPUT DATA'!N$5:N$600,MATCH($B1316,'INPUT DATA'!$A$5:$A$600,FALSE)),"")</f>
        <v/>
      </c>
      <c r="P1316" s="100" t="str">
        <f>IFERROR(INDEX($LD$4:$LD$18,MATCH('INPUT DATA'!O318,$LC$4:$LC$18,1)),"")</f>
        <v/>
      </c>
      <c r="Q1316" s="100" t="str">
        <f>IFERROR(INDEX('INPUT DATA'!P$5:P$600,MATCH($B1316,'INPUT DATA'!$A$5:$A$600,FALSE)),"")</f>
        <v/>
      </c>
      <c r="R1316" s="100" t="str">
        <f>IFERROR(INDEX('INPUT DATA'!Q$5:Q$600,MATCH($B1316,'INPUT DATA'!$A$5:$A$600,FALSE)),"")</f>
        <v/>
      </c>
      <c r="S1316" s="100" t="str">
        <f>IFERROR(INDEX($LD$4:$LD$18,MATCH('INPUT DATA'!R318,$LC$4:$LC$18,1)),"")</f>
        <v/>
      </c>
      <c r="T1316" s="100" t="str">
        <f>IFERROR(INDEX('INPUT DATA'!S$5:S$600,MATCH($B1316,'INPUT DATA'!$A$5:$A$600,FALSE)),"")</f>
        <v/>
      </c>
      <c r="U1316" s="100" t="str">
        <f>IFERROR(INDEX('INPUT DATA'!T$5:T$600,MATCH($B1316,'INPUT DATA'!$A$5:$A$600,FALSE)),"")</f>
        <v/>
      </c>
      <c r="V1316" s="100" t="str">
        <f>IFERROR(INDEX($LD$4:$LD$18,MATCH('INPUT DATA'!U318,$LC$4:$LC$18,1)),"")</f>
        <v/>
      </c>
      <c r="W1316" s="100" t="str">
        <f>IFERROR(INDEX('INPUT DATA'!V$5:V$600,MATCH($B1316,'INPUT DATA'!$A$5:$A$600,FALSE)),"")</f>
        <v/>
      </c>
      <c r="X1316" s="100" t="str">
        <f>IFERROR(INDEX('INPUT DATA'!W$5:W$600,MATCH($B1316,'INPUT DATA'!$A$5:$A$600,FALSE)),"")</f>
        <v/>
      </c>
      <c r="Y1316" s="100" t="str">
        <f>IFERROR(INDEX('INPUT DATA'!X$5:X$600,MATCH($B1316,'INPUT DATA'!$A$5:$A$600,FALSE)),"")</f>
        <v/>
      </c>
      <c r="Z1316" s="100" t="str">
        <f>IFERROR(INDEX('INPUT DATA'!Y$5:Y$600,MATCH($B1316,'INPUT DATA'!$A$5:$A$600,FALSE)),"")</f>
        <v/>
      </c>
      <c r="AA1316" s="100" t="str">
        <f>IFERROR(INDEX('INPUT DATA'!Z$5:Z$600,MATCH($B1316,'INPUT DATA'!$A$5:$A$600,FALSE)),"")</f>
        <v/>
      </c>
      <c r="AB1316" s="100" t="str">
        <f>IFERROR(INDEX('INPUT DATA'!AA$5:AA$600,MATCH($B1316,'INPUT DATA'!$A$5:$A$600,FALSE)),"")</f>
        <v/>
      </c>
    </row>
    <row r="1317" spans="2:28" ht="15" customHeight="1" x14ac:dyDescent="0.25">
      <c r="B1317" s="115" t="str">
        <f>IF('INPUT INF'!A317="","",IF('INPUT INF'!E317="DROP","",'INPUT INF'!A317))</f>
        <v/>
      </c>
      <c r="C1317" s="115" t="str">
        <f>IFERROR(INDEX('INPUT INF'!B317:B915,MATCH(B1317,'INPUT INF'!A317:A915,FALSE)),"")</f>
        <v/>
      </c>
      <c r="E1317" s="100" t="str">
        <f>IFERROR(INDEX('INPUT DATA'!D$5:D$600,MATCH($B1317,'INPUT DATA'!$A$5:$A$600,FALSE)),"")</f>
        <v/>
      </c>
      <c r="F1317" s="100" t="str">
        <f>IFERROR(INDEX('INPUT DATA'!E$5:E$600,MATCH($B1317,'INPUT DATA'!$A$5:$A$600,FALSE)),"")</f>
        <v/>
      </c>
      <c r="G1317" s="100" t="str">
        <f>IFERROR(INDEX($LD$4:$LD$18,MATCH('INPUT DATA'!F319,$LC$4:$LC$18,1)),"")</f>
        <v/>
      </c>
      <c r="H1317" s="100" t="str">
        <f>IFERROR(INDEX('INPUT DATA'!G$6:G$600,MATCH($B1317,'INPUT DATA'!$A$5:$A$600,FALSE)),"")</f>
        <v/>
      </c>
      <c r="I1317" s="100" t="str">
        <f>IFERROR(INDEX('INPUT DATA'!H$5:H$600,MATCH($B1317,'INPUT DATA'!$A$5:$A$600,FALSE)),"")</f>
        <v/>
      </c>
      <c r="J1317" s="100" t="str">
        <f>IFERROR(INDEX($LD$4:$LD$18,MATCH('INPUT DATA'!I319,$LC$4:$LC$18,1)),"")</f>
        <v/>
      </c>
      <c r="K1317" s="100" t="str">
        <f>IFERROR(INDEX('INPUT DATA'!J$5:J$600,MATCH($B1317,'INPUT DATA'!$A$5:$A$600,FALSE)),"")</f>
        <v/>
      </c>
      <c r="L1317" s="100" t="str">
        <f>IFERROR(INDEX('INPUT DATA'!K$5:K$600,MATCH($B1317,'INPUT DATA'!$A$5:$A$600,FALSE)),"")</f>
        <v/>
      </c>
      <c r="M1317" s="100" t="str">
        <f>IFERROR(INDEX($LD$4:$LD$18,MATCH('INPUT DATA'!L319,$LC$4:$LC$18,1)),"")</f>
        <v/>
      </c>
      <c r="N1317" s="100" t="str">
        <f>IFERROR(INDEX('INPUT DATA'!M$5:M$600,MATCH($B1317,'INPUT DATA'!$A$5:$A$600,FALSE)),"")</f>
        <v/>
      </c>
      <c r="O1317" s="100" t="str">
        <f>IFERROR(INDEX('INPUT DATA'!N$5:N$600,MATCH($B1317,'INPUT DATA'!$A$5:$A$600,FALSE)),"")</f>
        <v/>
      </c>
      <c r="P1317" s="100" t="str">
        <f>IFERROR(INDEX($LD$4:$LD$18,MATCH('INPUT DATA'!O319,$LC$4:$LC$18,1)),"")</f>
        <v/>
      </c>
      <c r="Q1317" s="100" t="str">
        <f>IFERROR(INDEX('INPUT DATA'!P$5:P$600,MATCH($B1317,'INPUT DATA'!$A$5:$A$600,FALSE)),"")</f>
        <v/>
      </c>
      <c r="R1317" s="100" t="str">
        <f>IFERROR(INDEX('INPUT DATA'!Q$5:Q$600,MATCH($B1317,'INPUT DATA'!$A$5:$A$600,FALSE)),"")</f>
        <v/>
      </c>
      <c r="S1317" s="100" t="str">
        <f>IFERROR(INDEX($LD$4:$LD$18,MATCH('INPUT DATA'!R319,$LC$4:$LC$18,1)),"")</f>
        <v/>
      </c>
      <c r="T1317" s="100" t="str">
        <f>IFERROR(INDEX('INPUT DATA'!S$5:S$600,MATCH($B1317,'INPUT DATA'!$A$5:$A$600,FALSE)),"")</f>
        <v/>
      </c>
      <c r="U1317" s="100" t="str">
        <f>IFERROR(INDEX('INPUT DATA'!T$5:T$600,MATCH($B1317,'INPUT DATA'!$A$5:$A$600,FALSE)),"")</f>
        <v/>
      </c>
      <c r="V1317" s="100" t="str">
        <f>IFERROR(INDEX($LD$4:$LD$18,MATCH('INPUT DATA'!U319,$LC$4:$LC$18,1)),"")</f>
        <v/>
      </c>
      <c r="W1317" s="100" t="str">
        <f>IFERROR(INDEX('INPUT DATA'!V$5:V$600,MATCH($B1317,'INPUT DATA'!$A$5:$A$600,FALSE)),"")</f>
        <v/>
      </c>
      <c r="X1317" s="100" t="str">
        <f>IFERROR(INDEX('INPUT DATA'!W$5:W$600,MATCH($B1317,'INPUT DATA'!$A$5:$A$600,FALSE)),"")</f>
        <v/>
      </c>
      <c r="Y1317" s="100" t="str">
        <f>IFERROR(INDEX('INPUT DATA'!X$5:X$600,MATCH($B1317,'INPUT DATA'!$A$5:$A$600,FALSE)),"")</f>
        <v/>
      </c>
      <c r="Z1317" s="100" t="str">
        <f>IFERROR(INDEX('INPUT DATA'!Y$5:Y$600,MATCH($B1317,'INPUT DATA'!$A$5:$A$600,FALSE)),"")</f>
        <v/>
      </c>
      <c r="AA1317" s="100" t="str">
        <f>IFERROR(INDEX('INPUT DATA'!Z$5:Z$600,MATCH($B1317,'INPUT DATA'!$A$5:$A$600,FALSE)),"")</f>
        <v/>
      </c>
      <c r="AB1317" s="100" t="str">
        <f>IFERROR(INDEX('INPUT DATA'!AA$5:AA$600,MATCH($B1317,'INPUT DATA'!$A$5:$A$600,FALSE)),"")</f>
        <v/>
      </c>
    </row>
    <row r="1318" spans="2:28" ht="15" customHeight="1" x14ac:dyDescent="0.25">
      <c r="B1318" s="115" t="str">
        <f>IF('INPUT INF'!A318="","",IF('INPUT INF'!E318="DROP","",'INPUT INF'!A318))</f>
        <v/>
      </c>
      <c r="C1318" s="115" t="str">
        <f>IFERROR(INDEX('INPUT INF'!B318:B916,MATCH(B1318,'INPUT INF'!A318:A916,FALSE)),"")</f>
        <v/>
      </c>
      <c r="E1318" s="100" t="str">
        <f>IFERROR(INDEX('INPUT DATA'!D$5:D$600,MATCH($B1318,'INPUT DATA'!$A$5:$A$600,FALSE)),"")</f>
        <v/>
      </c>
      <c r="F1318" s="100" t="str">
        <f>IFERROR(INDEX('INPUT DATA'!E$5:E$600,MATCH($B1318,'INPUT DATA'!$A$5:$A$600,FALSE)),"")</f>
        <v/>
      </c>
      <c r="G1318" s="100" t="str">
        <f>IFERROR(INDEX($LD$4:$LD$18,MATCH('INPUT DATA'!F320,$LC$4:$LC$18,1)),"")</f>
        <v/>
      </c>
      <c r="H1318" s="100" t="str">
        <f>IFERROR(INDEX('INPUT DATA'!G$6:G$600,MATCH($B1318,'INPUT DATA'!$A$5:$A$600,FALSE)),"")</f>
        <v/>
      </c>
      <c r="I1318" s="100" t="str">
        <f>IFERROR(INDEX('INPUT DATA'!H$5:H$600,MATCH($B1318,'INPUT DATA'!$A$5:$A$600,FALSE)),"")</f>
        <v/>
      </c>
      <c r="J1318" s="100" t="str">
        <f>IFERROR(INDEX($LD$4:$LD$18,MATCH('INPUT DATA'!I320,$LC$4:$LC$18,1)),"")</f>
        <v/>
      </c>
      <c r="K1318" s="100" t="str">
        <f>IFERROR(INDEX('INPUT DATA'!J$5:J$600,MATCH($B1318,'INPUT DATA'!$A$5:$A$600,FALSE)),"")</f>
        <v/>
      </c>
      <c r="L1318" s="100" t="str">
        <f>IFERROR(INDEX('INPUT DATA'!K$5:K$600,MATCH($B1318,'INPUT DATA'!$A$5:$A$600,FALSE)),"")</f>
        <v/>
      </c>
      <c r="M1318" s="100" t="str">
        <f>IFERROR(INDEX($LD$4:$LD$18,MATCH('INPUT DATA'!L320,$LC$4:$LC$18,1)),"")</f>
        <v/>
      </c>
      <c r="N1318" s="100" t="str">
        <f>IFERROR(INDEX('INPUT DATA'!M$5:M$600,MATCH($B1318,'INPUT DATA'!$A$5:$A$600,FALSE)),"")</f>
        <v/>
      </c>
      <c r="O1318" s="100" t="str">
        <f>IFERROR(INDEX('INPUT DATA'!N$5:N$600,MATCH($B1318,'INPUT DATA'!$A$5:$A$600,FALSE)),"")</f>
        <v/>
      </c>
      <c r="P1318" s="100" t="str">
        <f>IFERROR(INDEX($LD$4:$LD$18,MATCH('INPUT DATA'!O320,$LC$4:$LC$18,1)),"")</f>
        <v/>
      </c>
      <c r="Q1318" s="100" t="str">
        <f>IFERROR(INDEX('INPUT DATA'!P$5:P$600,MATCH($B1318,'INPUT DATA'!$A$5:$A$600,FALSE)),"")</f>
        <v/>
      </c>
      <c r="R1318" s="100" t="str">
        <f>IFERROR(INDEX('INPUT DATA'!Q$5:Q$600,MATCH($B1318,'INPUT DATA'!$A$5:$A$600,FALSE)),"")</f>
        <v/>
      </c>
      <c r="S1318" s="100" t="str">
        <f>IFERROR(INDEX($LD$4:$LD$18,MATCH('INPUT DATA'!R320,$LC$4:$LC$18,1)),"")</f>
        <v/>
      </c>
      <c r="T1318" s="100" t="str">
        <f>IFERROR(INDEX('INPUT DATA'!S$5:S$600,MATCH($B1318,'INPUT DATA'!$A$5:$A$600,FALSE)),"")</f>
        <v/>
      </c>
      <c r="U1318" s="100" t="str">
        <f>IFERROR(INDEX('INPUT DATA'!T$5:T$600,MATCH($B1318,'INPUT DATA'!$A$5:$A$600,FALSE)),"")</f>
        <v/>
      </c>
      <c r="V1318" s="100" t="str">
        <f>IFERROR(INDEX($LD$4:$LD$18,MATCH('INPUT DATA'!U320,$LC$4:$LC$18,1)),"")</f>
        <v/>
      </c>
      <c r="W1318" s="100" t="str">
        <f>IFERROR(INDEX('INPUT DATA'!V$5:V$600,MATCH($B1318,'INPUT DATA'!$A$5:$A$600,FALSE)),"")</f>
        <v/>
      </c>
      <c r="X1318" s="100" t="str">
        <f>IFERROR(INDEX('INPUT DATA'!W$5:W$600,MATCH($B1318,'INPUT DATA'!$A$5:$A$600,FALSE)),"")</f>
        <v/>
      </c>
      <c r="Y1318" s="100" t="str">
        <f>IFERROR(INDEX('INPUT DATA'!X$5:X$600,MATCH($B1318,'INPUT DATA'!$A$5:$A$600,FALSE)),"")</f>
        <v/>
      </c>
      <c r="Z1318" s="100" t="str">
        <f>IFERROR(INDEX('INPUT DATA'!Y$5:Y$600,MATCH($B1318,'INPUT DATA'!$A$5:$A$600,FALSE)),"")</f>
        <v/>
      </c>
      <c r="AA1318" s="100" t="str">
        <f>IFERROR(INDEX('INPUT DATA'!Z$5:Z$600,MATCH($B1318,'INPUT DATA'!$A$5:$A$600,FALSE)),"")</f>
        <v/>
      </c>
      <c r="AB1318" s="100" t="str">
        <f>IFERROR(INDEX('INPUT DATA'!AA$5:AA$600,MATCH($B1318,'INPUT DATA'!$A$5:$A$600,FALSE)),"")</f>
        <v/>
      </c>
    </row>
    <row r="1319" spans="2:28" ht="15" customHeight="1" x14ac:dyDescent="0.25">
      <c r="B1319" s="115" t="str">
        <f>IF('INPUT INF'!A319="","",IF('INPUT INF'!E319="DROP","",'INPUT INF'!A319))</f>
        <v/>
      </c>
      <c r="C1319" s="115" t="str">
        <f>IFERROR(INDEX('INPUT INF'!B319:B917,MATCH(B1319,'INPUT INF'!A319:A917,FALSE)),"")</f>
        <v/>
      </c>
      <c r="E1319" s="100" t="str">
        <f>IFERROR(INDEX('INPUT DATA'!D$5:D$600,MATCH($B1319,'INPUT DATA'!$A$5:$A$600,FALSE)),"")</f>
        <v/>
      </c>
      <c r="F1319" s="100" t="str">
        <f>IFERROR(INDEX('INPUT DATA'!E$5:E$600,MATCH($B1319,'INPUT DATA'!$A$5:$A$600,FALSE)),"")</f>
        <v/>
      </c>
      <c r="G1319" s="100" t="str">
        <f>IFERROR(INDEX($LD$4:$LD$18,MATCH('INPUT DATA'!F321,$LC$4:$LC$18,1)),"")</f>
        <v/>
      </c>
      <c r="H1319" s="100" t="str">
        <f>IFERROR(INDEX('INPUT DATA'!G$6:G$600,MATCH($B1319,'INPUT DATA'!$A$5:$A$600,FALSE)),"")</f>
        <v/>
      </c>
      <c r="I1319" s="100" t="str">
        <f>IFERROR(INDEX('INPUT DATA'!H$5:H$600,MATCH($B1319,'INPUT DATA'!$A$5:$A$600,FALSE)),"")</f>
        <v/>
      </c>
      <c r="J1319" s="100" t="str">
        <f>IFERROR(INDEX($LD$4:$LD$18,MATCH('INPUT DATA'!I321,$LC$4:$LC$18,1)),"")</f>
        <v/>
      </c>
      <c r="K1319" s="100" t="str">
        <f>IFERROR(INDEX('INPUT DATA'!J$5:J$600,MATCH($B1319,'INPUT DATA'!$A$5:$A$600,FALSE)),"")</f>
        <v/>
      </c>
      <c r="L1319" s="100" t="str">
        <f>IFERROR(INDEX('INPUT DATA'!K$5:K$600,MATCH($B1319,'INPUT DATA'!$A$5:$A$600,FALSE)),"")</f>
        <v/>
      </c>
      <c r="M1319" s="100" t="str">
        <f>IFERROR(INDEX($LD$4:$LD$18,MATCH('INPUT DATA'!L321,$LC$4:$LC$18,1)),"")</f>
        <v/>
      </c>
      <c r="N1319" s="100" t="str">
        <f>IFERROR(INDEX('INPUT DATA'!M$5:M$600,MATCH($B1319,'INPUT DATA'!$A$5:$A$600,FALSE)),"")</f>
        <v/>
      </c>
      <c r="O1319" s="100" t="str">
        <f>IFERROR(INDEX('INPUT DATA'!N$5:N$600,MATCH($B1319,'INPUT DATA'!$A$5:$A$600,FALSE)),"")</f>
        <v/>
      </c>
      <c r="P1319" s="100" t="str">
        <f>IFERROR(INDEX($LD$4:$LD$18,MATCH('INPUT DATA'!O321,$LC$4:$LC$18,1)),"")</f>
        <v/>
      </c>
      <c r="Q1319" s="100" t="str">
        <f>IFERROR(INDEX('INPUT DATA'!P$5:P$600,MATCH($B1319,'INPUT DATA'!$A$5:$A$600,FALSE)),"")</f>
        <v/>
      </c>
      <c r="R1319" s="100" t="str">
        <f>IFERROR(INDEX('INPUT DATA'!Q$5:Q$600,MATCH($B1319,'INPUT DATA'!$A$5:$A$600,FALSE)),"")</f>
        <v/>
      </c>
      <c r="S1319" s="100" t="str">
        <f>IFERROR(INDEX($LD$4:$LD$18,MATCH('INPUT DATA'!R321,$LC$4:$LC$18,1)),"")</f>
        <v/>
      </c>
      <c r="T1319" s="100" t="str">
        <f>IFERROR(INDEX('INPUT DATA'!S$5:S$600,MATCH($B1319,'INPUT DATA'!$A$5:$A$600,FALSE)),"")</f>
        <v/>
      </c>
      <c r="U1319" s="100" t="str">
        <f>IFERROR(INDEX('INPUT DATA'!T$5:T$600,MATCH($B1319,'INPUT DATA'!$A$5:$A$600,FALSE)),"")</f>
        <v/>
      </c>
      <c r="V1319" s="100" t="str">
        <f>IFERROR(INDEX($LD$4:$LD$18,MATCH('INPUT DATA'!U321,$LC$4:$LC$18,1)),"")</f>
        <v/>
      </c>
      <c r="W1319" s="100" t="str">
        <f>IFERROR(INDEX('INPUT DATA'!V$5:V$600,MATCH($B1319,'INPUT DATA'!$A$5:$A$600,FALSE)),"")</f>
        <v/>
      </c>
      <c r="X1319" s="100" t="str">
        <f>IFERROR(INDEX('INPUT DATA'!W$5:W$600,MATCH($B1319,'INPUT DATA'!$A$5:$A$600,FALSE)),"")</f>
        <v/>
      </c>
      <c r="Y1319" s="100" t="str">
        <f>IFERROR(INDEX('INPUT DATA'!X$5:X$600,MATCH($B1319,'INPUT DATA'!$A$5:$A$600,FALSE)),"")</f>
        <v/>
      </c>
      <c r="Z1319" s="100" t="str">
        <f>IFERROR(INDEX('INPUT DATA'!Y$5:Y$600,MATCH($B1319,'INPUT DATA'!$A$5:$A$600,FALSE)),"")</f>
        <v/>
      </c>
      <c r="AA1319" s="100" t="str">
        <f>IFERROR(INDEX('INPUT DATA'!Z$5:Z$600,MATCH($B1319,'INPUT DATA'!$A$5:$A$600,FALSE)),"")</f>
        <v/>
      </c>
      <c r="AB1319" s="100" t="str">
        <f>IFERROR(INDEX('INPUT DATA'!AA$5:AA$600,MATCH($B1319,'INPUT DATA'!$A$5:$A$600,FALSE)),"")</f>
        <v/>
      </c>
    </row>
    <row r="1320" spans="2:28" ht="15" customHeight="1" x14ac:dyDescent="0.25">
      <c r="B1320" s="115" t="str">
        <f>IF('INPUT INF'!A320="","",IF('INPUT INF'!E320="DROP","",'INPUT INF'!A320))</f>
        <v/>
      </c>
      <c r="C1320" s="115" t="str">
        <f>IFERROR(INDEX('INPUT INF'!B320:B918,MATCH(B1320,'INPUT INF'!A320:A918,FALSE)),"")</f>
        <v/>
      </c>
      <c r="E1320" s="100" t="str">
        <f>IFERROR(INDEX('INPUT DATA'!D$5:D$600,MATCH($B1320,'INPUT DATA'!$A$5:$A$600,FALSE)),"")</f>
        <v/>
      </c>
      <c r="F1320" s="100" t="str">
        <f>IFERROR(INDEX('INPUT DATA'!E$5:E$600,MATCH($B1320,'INPUT DATA'!$A$5:$A$600,FALSE)),"")</f>
        <v/>
      </c>
      <c r="G1320" s="100" t="str">
        <f>IFERROR(INDEX($LD$4:$LD$18,MATCH('INPUT DATA'!F322,$LC$4:$LC$18,1)),"")</f>
        <v/>
      </c>
      <c r="H1320" s="100" t="str">
        <f>IFERROR(INDEX('INPUT DATA'!G$6:G$600,MATCH($B1320,'INPUT DATA'!$A$5:$A$600,FALSE)),"")</f>
        <v/>
      </c>
      <c r="I1320" s="100" t="str">
        <f>IFERROR(INDEX('INPUT DATA'!H$5:H$600,MATCH($B1320,'INPUT DATA'!$A$5:$A$600,FALSE)),"")</f>
        <v/>
      </c>
      <c r="J1320" s="100" t="str">
        <f>IFERROR(INDEX($LD$4:$LD$18,MATCH('INPUT DATA'!I322,$LC$4:$LC$18,1)),"")</f>
        <v/>
      </c>
      <c r="K1320" s="100" t="str">
        <f>IFERROR(INDEX('INPUT DATA'!J$5:J$600,MATCH($B1320,'INPUT DATA'!$A$5:$A$600,FALSE)),"")</f>
        <v/>
      </c>
      <c r="L1320" s="100" t="str">
        <f>IFERROR(INDEX('INPUT DATA'!K$5:K$600,MATCH($B1320,'INPUT DATA'!$A$5:$A$600,FALSE)),"")</f>
        <v/>
      </c>
      <c r="M1320" s="100" t="str">
        <f>IFERROR(INDEX($LD$4:$LD$18,MATCH('INPUT DATA'!L322,$LC$4:$LC$18,1)),"")</f>
        <v/>
      </c>
      <c r="N1320" s="100" t="str">
        <f>IFERROR(INDEX('INPUT DATA'!M$5:M$600,MATCH($B1320,'INPUT DATA'!$A$5:$A$600,FALSE)),"")</f>
        <v/>
      </c>
      <c r="O1320" s="100" t="str">
        <f>IFERROR(INDEX('INPUT DATA'!N$5:N$600,MATCH($B1320,'INPUT DATA'!$A$5:$A$600,FALSE)),"")</f>
        <v/>
      </c>
      <c r="P1320" s="100" t="str">
        <f>IFERROR(INDEX($LD$4:$LD$18,MATCH('INPUT DATA'!O322,$LC$4:$LC$18,1)),"")</f>
        <v/>
      </c>
      <c r="Q1320" s="100" t="str">
        <f>IFERROR(INDEX('INPUT DATA'!P$5:P$600,MATCH($B1320,'INPUT DATA'!$A$5:$A$600,FALSE)),"")</f>
        <v/>
      </c>
      <c r="R1320" s="100" t="str">
        <f>IFERROR(INDEX('INPUT DATA'!Q$5:Q$600,MATCH($B1320,'INPUT DATA'!$A$5:$A$600,FALSE)),"")</f>
        <v/>
      </c>
      <c r="S1320" s="100" t="str">
        <f>IFERROR(INDEX($LD$4:$LD$18,MATCH('INPUT DATA'!R322,$LC$4:$LC$18,1)),"")</f>
        <v/>
      </c>
      <c r="T1320" s="100" t="str">
        <f>IFERROR(INDEX('INPUT DATA'!S$5:S$600,MATCH($B1320,'INPUT DATA'!$A$5:$A$600,FALSE)),"")</f>
        <v/>
      </c>
      <c r="U1320" s="100" t="str">
        <f>IFERROR(INDEX('INPUT DATA'!T$5:T$600,MATCH($B1320,'INPUT DATA'!$A$5:$A$600,FALSE)),"")</f>
        <v/>
      </c>
      <c r="V1320" s="100" t="str">
        <f>IFERROR(INDEX($LD$4:$LD$18,MATCH('INPUT DATA'!U322,$LC$4:$LC$18,1)),"")</f>
        <v/>
      </c>
      <c r="W1320" s="100" t="str">
        <f>IFERROR(INDEX('INPUT DATA'!V$5:V$600,MATCH($B1320,'INPUT DATA'!$A$5:$A$600,FALSE)),"")</f>
        <v/>
      </c>
      <c r="X1320" s="100" t="str">
        <f>IFERROR(INDEX('INPUT DATA'!W$5:W$600,MATCH($B1320,'INPUT DATA'!$A$5:$A$600,FALSE)),"")</f>
        <v/>
      </c>
      <c r="Y1320" s="100" t="str">
        <f>IFERROR(INDEX('INPUT DATA'!X$5:X$600,MATCH($B1320,'INPUT DATA'!$A$5:$A$600,FALSE)),"")</f>
        <v/>
      </c>
      <c r="Z1320" s="100" t="str">
        <f>IFERROR(INDEX('INPUT DATA'!Y$5:Y$600,MATCH($B1320,'INPUT DATA'!$A$5:$A$600,FALSE)),"")</f>
        <v/>
      </c>
      <c r="AA1320" s="100" t="str">
        <f>IFERROR(INDEX('INPUT DATA'!Z$5:Z$600,MATCH($B1320,'INPUT DATA'!$A$5:$A$600,FALSE)),"")</f>
        <v/>
      </c>
      <c r="AB1320" s="100" t="str">
        <f>IFERROR(INDEX('INPUT DATA'!AA$5:AA$600,MATCH($B1320,'INPUT DATA'!$A$5:$A$600,FALSE)),"")</f>
        <v/>
      </c>
    </row>
    <row r="1321" spans="2:28" ht="15" customHeight="1" x14ac:dyDescent="0.25">
      <c r="B1321" s="115" t="str">
        <f>IF('INPUT INF'!A321="","",IF('INPUT INF'!E321="DROP","",'INPUT INF'!A321))</f>
        <v/>
      </c>
      <c r="C1321" s="115" t="str">
        <f>IFERROR(INDEX('INPUT INF'!B321:B919,MATCH(B1321,'INPUT INF'!A321:A919,FALSE)),"")</f>
        <v/>
      </c>
      <c r="E1321" s="100" t="str">
        <f>IFERROR(INDEX('INPUT DATA'!D$5:D$600,MATCH($B1321,'INPUT DATA'!$A$5:$A$600,FALSE)),"")</f>
        <v/>
      </c>
      <c r="F1321" s="100" t="str">
        <f>IFERROR(INDEX('INPUT DATA'!E$5:E$600,MATCH($B1321,'INPUT DATA'!$A$5:$A$600,FALSE)),"")</f>
        <v/>
      </c>
      <c r="G1321" s="100" t="str">
        <f>IFERROR(INDEX($LD$4:$LD$18,MATCH('INPUT DATA'!F323,$LC$4:$LC$18,1)),"")</f>
        <v/>
      </c>
      <c r="H1321" s="100" t="str">
        <f>IFERROR(INDEX('INPUT DATA'!G$6:G$600,MATCH($B1321,'INPUT DATA'!$A$5:$A$600,FALSE)),"")</f>
        <v/>
      </c>
      <c r="I1321" s="100" t="str">
        <f>IFERROR(INDEX('INPUT DATA'!H$5:H$600,MATCH($B1321,'INPUT DATA'!$A$5:$A$600,FALSE)),"")</f>
        <v/>
      </c>
      <c r="J1321" s="100" t="str">
        <f>IFERROR(INDEX($LD$4:$LD$18,MATCH('INPUT DATA'!I323,$LC$4:$LC$18,1)),"")</f>
        <v/>
      </c>
      <c r="K1321" s="100" t="str">
        <f>IFERROR(INDEX('INPUT DATA'!J$5:J$600,MATCH($B1321,'INPUT DATA'!$A$5:$A$600,FALSE)),"")</f>
        <v/>
      </c>
      <c r="L1321" s="100" t="str">
        <f>IFERROR(INDEX('INPUT DATA'!K$5:K$600,MATCH($B1321,'INPUT DATA'!$A$5:$A$600,FALSE)),"")</f>
        <v/>
      </c>
      <c r="M1321" s="100" t="str">
        <f>IFERROR(INDEX($LD$4:$LD$18,MATCH('INPUT DATA'!L323,$LC$4:$LC$18,1)),"")</f>
        <v/>
      </c>
      <c r="N1321" s="100" t="str">
        <f>IFERROR(INDEX('INPUT DATA'!M$5:M$600,MATCH($B1321,'INPUT DATA'!$A$5:$A$600,FALSE)),"")</f>
        <v/>
      </c>
      <c r="O1321" s="100" t="str">
        <f>IFERROR(INDEX('INPUT DATA'!N$5:N$600,MATCH($B1321,'INPUT DATA'!$A$5:$A$600,FALSE)),"")</f>
        <v/>
      </c>
      <c r="P1321" s="100" t="str">
        <f>IFERROR(INDEX($LD$4:$LD$18,MATCH('INPUT DATA'!O323,$LC$4:$LC$18,1)),"")</f>
        <v/>
      </c>
      <c r="Q1321" s="100" t="str">
        <f>IFERROR(INDEX('INPUT DATA'!P$5:P$600,MATCH($B1321,'INPUT DATA'!$A$5:$A$600,FALSE)),"")</f>
        <v/>
      </c>
      <c r="R1321" s="100" t="str">
        <f>IFERROR(INDEX('INPUT DATA'!Q$5:Q$600,MATCH($B1321,'INPUT DATA'!$A$5:$A$600,FALSE)),"")</f>
        <v/>
      </c>
      <c r="S1321" s="100" t="str">
        <f>IFERROR(INDEX($LD$4:$LD$18,MATCH('INPUT DATA'!R323,$LC$4:$LC$18,1)),"")</f>
        <v/>
      </c>
      <c r="T1321" s="100" t="str">
        <f>IFERROR(INDEX('INPUT DATA'!S$5:S$600,MATCH($B1321,'INPUT DATA'!$A$5:$A$600,FALSE)),"")</f>
        <v/>
      </c>
      <c r="U1321" s="100" t="str">
        <f>IFERROR(INDEX('INPUT DATA'!T$5:T$600,MATCH($B1321,'INPUT DATA'!$A$5:$A$600,FALSE)),"")</f>
        <v/>
      </c>
      <c r="V1321" s="100" t="str">
        <f>IFERROR(INDEX($LD$4:$LD$18,MATCH('INPUT DATA'!U323,$LC$4:$LC$18,1)),"")</f>
        <v/>
      </c>
      <c r="W1321" s="100" t="str">
        <f>IFERROR(INDEX('INPUT DATA'!V$5:V$600,MATCH($B1321,'INPUT DATA'!$A$5:$A$600,FALSE)),"")</f>
        <v/>
      </c>
      <c r="X1321" s="100" t="str">
        <f>IFERROR(INDEX('INPUT DATA'!W$5:W$600,MATCH($B1321,'INPUT DATA'!$A$5:$A$600,FALSE)),"")</f>
        <v/>
      </c>
      <c r="Y1321" s="100" t="str">
        <f>IFERROR(INDEX('INPUT DATA'!X$5:X$600,MATCH($B1321,'INPUT DATA'!$A$5:$A$600,FALSE)),"")</f>
        <v/>
      </c>
      <c r="Z1321" s="100" t="str">
        <f>IFERROR(INDEX('INPUT DATA'!Y$5:Y$600,MATCH($B1321,'INPUT DATA'!$A$5:$A$600,FALSE)),"")</f>
        <v/>
      </c>
      <c r="AA1321" s="100" t="str">
        <f>IFERROR(INDEX('INPUT DATA'!Z$5:Z$600,MATCH($B1321,'INPUT DATA'!$A$5:$A$600,FALSE)),"")</f>
        <v/>
      </c>
      <c r="AB1321" s="100" t="str">
        <f>IFERROR(INDEX('INPUT DATA'!AA$5:AA$600,MATCH($B1321,'INPUT DATA'!$A$5:$A$600,FALSE)),"")</f>
        <v/>
      </c>
    </row>
    <row r="1322" spans="2:28" ht="15" customHeight="1" x14ac:dyDescent="0.25">
      <c r="B1322" s="115" t="str">
        <f>IF('INPUT INF'!A322="","",IF('INPUT INF'!E322="DROP","",'INPUT INF'!A322))</f>
        <v/>
      </c>
      <c r="C1322" s="115" t="str">
        <f>IFERROR(INDEX('INPUT INF'!B322:B920,MATCH(B1322,'INPUT INF'!A322:A920,FALSE)),"")</f>
        <v/>
      </c>
      <c r="E1322" s="100" t="str">
        <f>IFERROR(INDEX('INPUT DATA'!D$5:D$600,MATCH($B1322,'INPUT DATA'!$A$5:$A$600,FALSE)),"")</f>
        <v/>
      </c>
      <c r="F1322" s="100" t="str">
        <f>IFERROR(INDEX('INPUT DATA'!E$5:E$600,MATCH($B1322,'INPUT DATA'!$A$5:$A$600,FALSE)),"")</f>
        <v/>
      </c>
      <c r="G1322" s="100" t="str">
        <f>IFERROR(INDEX($LD$4:$LD$18,MATCH('INPUT DATA'!F324,$LC$4:$LC$18,1)),"")</f>
        <v/>
      </c>
      <c r="H1322" s="100" t="str">
        <f>IFERROR(INDEX('INPUT DATA'!G$6:G$600,MATCH($B1322,'INPUT DATA'!$A$5:$A$600,FALSE)),"")</f>
        <v/>
      </c>
      <c r="I1322" s="100" t="str">
        <f>IFERROR(INDEX('INPUT DATA'!H$5:H$600,MATCH($B1322,'INPUT DATA'!$A$5:$A$600,FALSE)),"")</f>
        <v/>
      </c>
      <c r="J1322" s="100" t="str">
        <f>IFERROR(INDEX($LD$4:$LD$18,MATCH('INPUT DATA'!I324,$LC$4:$LC$18,1)),"")</f>
        <v/>
      </c>
      <c r="K1322" s="100" t="str">
        <f>IFERROR(INDEX('INPUT DATA'!J$5:J$600,MATCH($B1322,'INPUT DATA'!$A$5:$A$600,FALSE)),"")</f>
        <v/>
      </c>
      <c r="L1322" s="100" t="str">
        <f>IFERROR(INDEX('INPUT DATA'!K$5:K$600,MATCH($B1322,'INPUT DATA'!$A$5:$A$600,FALSE)),"")</f>
        <v/>
      </c>
      <c r="M1322" s="100" t="str">
        <f>IFERROR(INDEX($LD$4:$LD$18,MATCH('INPUT DATA'!L324,$LC$4:$LC$18,1)),"")</f>
        <v/>
      </c>
      <c r="N1322" s="100" t="str">
        <f>IFERROR(INDEX('INPUT DATA'!M$5:M$600,MATCH($B1322,'INPUT DATA'!$A$5:$A$600,FALSE)),"")</f>
        <v/>
      </c>
      <c r="O1322" s="100" t="str">
        <f>IFERROR(INDEX('INPUT DATA'!N$5:N$600,MATCH($B1322,'INPUT DATA'!$A$5:$A$600,FALSE)),"")</f>
        <v/>
      </c>
      <c r="P1322" s="100" t="str">
        <f>IFERROR(INDEX($LD$4:$LD$18,MATCH('INPUT DATA'!O324,$LC$4:$LC$18,1)),"")</f>
        <v/>
      </c>
      <c r="Q1322" s="100" t="str">
        <f>IFERROR(INDEX('INPUT DATA'!P$5:P$600,MATCH($B1322,'INPUT DATA'!$A$5:$A$600,FALSE)),"")</f>
        <v/>
      </c>
      <c r="R1322" s="100" t="str">
        <f>IFERROR(INDEX('INPUT DATA'!Q$5:Q$600,MATCH($B1322,'INPUT DATA'!$A$5:$A$600,FALSE)),"")</f>
        <v/>
      </c>
      <c r="S1322" s="100" t="str">
        <f>IFERROR(INDEX($LD$4:$LD$18,MATCH('INPUT DATA'!R324,$LC$4:$LC$18,1)),"")</f>
        <v/>
      </c>
      <c r="T1322" s="100" t="str">
        <f>IFERROR(INDEX('INPUT DATA'!S$5:S$600,MATCH($B1322,'INPUT DATA'!$A$5:$A$600,FALSE)),"")</f>
        <v/>
      </c>
      <c r="U1322" s="100" t="str">
        <f>IFERROR(INDEX('INPUT DATA'!T$5:T$600,MATCH($B1322,'INPUT DATA'!$A$5:$A$600,FALSE)),"")</f>
        <v/>
      </c>
      <c r="V1322" s="100" t="str">
        <f>IFERROR(INDEX($LD$4:$LD$18,MATCH('INPUT DATA'!U324,$LC$4:$LC$18,1)),"")</f>
        <v/>
      </c>
      <c r="W1322" s="100" t="str">
        <f>IFERROR(INDEX('INPUT DATA'!V$5:V$600,MATCH($B1322,'INPUT DATA'!$A$5:$A$600,FALSE)),"")</f>
        <v/>
      </c>
      <c r="X1322" s="100" t="str">
        <f>IFERROR(INDEX('INPUT DATA'!W$5:W$600,MATCH($B1322,'INPUT DATA'!$A$5:$A$600,FALSE)),"")</f>
        <v/>
      </c>
      <c r="Y1322" s="100" t="str">
        <f>IFERROR(INDEX('INPUT DATA'!X$5:X$600,MATCH($B1322,'INPUT DATA'!$A$5:$A$600,FALSE)),"")</f>
        <v/>
      </c>
      <c r="Z1322" s="100" t="str">
        <f>IFERROR(INDEX('INPUT DATA'!Y$5:Y$600,MATCH($B1322,'INPUT DATA'!$A$5:$A$600,FALSE)),"")</f>
        <v/>
      </c>
      <c r="AA1322" s="100" t="str">
        <f>IFERROR(INDEX('INPUT DATA'!Z$5:Z$600,MATCH($B1322,'INPUT DATA'!$A$5:$A$600,FALSE)),"")</f>
        <v/>
      </c>
      <c r="AB1322" s="100" t="str">
        <f>IFERROR(INDEX('INPUT DATA'!AA$5:AA$600,MATCH($B1322,'INPUT DATA'!$A$5:$A$600,FALSE)),"")</f>
        <v/>
      </c>
    </row>
    <row r="1323" spans="2:28" ht="15" customHeight="1" x14ac:dyDescent="0.25">
      <c r="B1323" s="115" t="str">
        <f>IF('INPUT INF'!A323="","",IF('INPUT INF'!E323="DROP","",'INPUT INF'!A323))</f>
        <v/>
      </c>
      <c r="C1323" s="115" t="str">
        <f>IFERROR(INDEX('INPUT INF'!B323:B921,MATCH(B1323,'INPUT INF'!A323:A921,FALSE)),"")</f>
        <v/>
      </c>
      <c r="E1323" s="100" t="str">
        <f>IFERROR(INDEX('INPUT DATA'!D$5:D$600,MATCH($B1323,'INPUT DATA'!$A$5:$A$600,FALSE)),"")</f>
        <v/>
      </c>
      <c r="F1323" s="100" t="str">
        <f>IFERROR(INDEX('INPUT DATA'!E$5:E$600,MATCH($B1323,'INPUT DATA'!$A$5:$A$600,FALSE)),"")</f>
        <v/>
      </c>
      <c r="G1323" s="100" t="str">
        <f>IFERROR(INDEX($LD$4:$LD$18,MATCH('INPUT DATA'!F325,$LC$4:$LC$18,1)),"")</f>
        <v/>
      </c>
      <c r="H1323" s="100" t="str">
        <f>IFERROR(INDEX('INPUT DATA'!G$6:G$600,MATCH($B1323,'INPUT DATA'!$A$5:$A$600,FALSE)),"")</f>
        <v/>
      </c>
      <c r="I1323" s="100" t="str">
        <f>IFERROR(INDEX('INPUT DATA'!H$5:H$600,MATCH($B1323,'INPUT DATA'!$A$5:$A$600,FALSE)),"")</f>
        <v/>
      </c>
      <c r="J1323" s="100" t="str">
        <f>IFERROR(INDEX($LD$4:$LD$18,MATCH('INPUT DATA'!I325,$LC$4:$LC$18,1)),"")</f>
        <v/>
      </c>
      <c r="K1323" s="100" t="str">
        <f>IFERROR(INDEX('INPUT DATA'!J$5:J$600,MATCH($B1323,'INPUT DATA'!$A$5:$A$600,FALSE)),"")</f>
        <v/>
      </c>
      <c r="L1323" s="100" t="str">
        <f>IFERROR(INDEX('INPUT DATA'!K$5:K$600,MATCH($B1323,'INPUT DATA'!$A$5:$A$600,FALSE)),"")</f>
        <v/>
      </c>
      <c r="M1323" s="100" t="str">
        <f>IFERROR(INDEX($LD$4:$LD$18,MATCH('INPUT DATA'!L325,$LC$4:$LC$18,1)),"")</f>
        <v/>
      </c>
      <c r="N1323" s="100" t="str">
        <f>IFERROR(INDEX('INPUT DATA'!M$5:M$600,MATCH($B1323,'INPUT DATA'!$A$5:$A$600,FALSE)),"")</f>
        <v/>
      </c>
      <c r="O1323" s="100" t="str">
        <f>IFERROR(INDEX('INPUT DATA'!N$5:N$600,MATCH($B1323,'INPUT DATA'!$A$5:$A$600,FALSE)),"")</f>
        <v/>
      </c>
      <c r="P1323" s="100" t="str">
        <f>IFERROR(INDEX($LD$4:$LD$18,MATCH('INPUT DATA'!O325,$LC$4:$LC$18,1)),"")</f>
        <v/>
      </c>
      <c r="Q1323" s="100" t="str">
        <f>IFERROR(INDEX('INPUT DATA'!P$5:P$600,MATCH($B1323,'INPUT DATA'!$A$5:$A$600,FALSE)),"")</f>
        <v/>
      </c>
      <c r="R1323" s="100" t="str">
        <f>IFERROR(INDEX('INPUT DATA'!Q$5:Q$600,MATCH($B1323,'INPUT DATA'!$A$5:$A$600,FALSE)),"")</f>
        <v/>
      </c>
      <c r="S1323" s="100" t="str">
        <f>IFERROR(INDEX($LD$4:$LD$18,MATCH('INPUT DATA'!R325,$LC$4:$LC$18,1)),"")</f>
        <v/>
      </c>
      <c r="T1323" s="100" t="str">
        <f>IFERROR(INDEX('INPUT DATA'!S$5:S$600,MATCH($B1323,'INPUT DATA'!$A$5:$A$600,FALSE)),"")</f>
        <v/>
      </c>
      <c r="U1323" s="100" t="str">
        <f>IFERROR(INDEX('INPUT DATA'!T$5:T$600,MATCH($B1323,'INPUT DATA'!$A$5:$A$600,FALSE)),"")</f>
        <v/>
      </c>
      <c r="V1323" s="100" t="str">
        <f>IFERROR(INDEX($LD$4:$LD$18,MATCH('INPUT DATA'!U325,$LC$4:$LC$18,1)),"")</f>
        <v/>
      </c>
      <c r="W1323" s="100" t="str">
        <f>IFERROR(INDEX('INPUT DATA'!V$5:V$600,MATCH($B1323,'INPUT DATA'!$A$5:$A$600,FALSE)),"")</f>
        <v/>
      </c>
      <c r="X1323" s="100" t="str">
        <f>IFERROR(INDEX('INPUT DATA'!W$5:W$600,MATCH($B1323,'INPUT DATA'!$A$5:$A$600,FALSE)),"")</f>
        <v/>
      </c>
      <c r="Y1323" s="100" t="str">
        <f>IFERROR(INDEX('INPUT DATA'!X$5:X$600,MATCH($B1323,'INPUT DATA'!$A$5:$A$600,FALSE)),"")</f>
        <v/>
      </c>
      <c r="Z1323" s="100" t="str">
        <f>IFERROR(INDEX('INPUT DATA'!Y$5:Y$600,MATCH($B1323,'INPUT DATA'!$A$5:$A$600,FALSE)),"")</f>
        <v/>
      </c>
      <c r="AA1323" s="100" t="str">
        <f>IFERROR(INDEX('INPUT DATA'!Z$5:Z$600,MATCH($B1323,'INPUT DATA'!$A$5:$A$600,FALSE)),"")</f>
        <v/>
      </c>
      <c r="AB1323" s="100" t="str">
        <f>IFERROR(INDEX('INPUT DATA'!AA$5:AA$600,MATCH($B1323,'INPUT DATA'!$A$5:$A$600,FALSE)),"")</f>
        <v/>
      </c>
    </row>
    <row r="1324" spans="2:28" ht="15" customHeight="1" x14ac:dyDescent="0.25">
      <c r="B1324" s="115" t="str">
        <f>IF('INPUT INF'!A324="","",IF('INPUT INF'!E324="DROP","",'INPUT INF'!A324))</f>
        <v/>
      </c>
      <c r="C1324" s="115" t="str">
        <f>IFERROR(INDEX('INPUT INF'!B324:B922,MATCH(B1324,'INPUT INF'!A324:A922,FALSE)),"")</f>
        <v/>
      </c>
      <c r="E1324" s="100" t="str">
        <f>IFERROR(INDEX('INPUT DATA'!D$5:D$600,MATCH($B1324,'INPUT DATA'!$A$5:$A$600,FALSE)),"")</f>
        <v/>
      </c>
      <c r="F1324" s="100" t="str">
        <f>IFERROR(INDEX('INPUT DATA'!E$5:E$600,MATCH($B1324,'INPUT DATA'!$A$5:$A$600,FALSE)),"")</f>
        <v/>
      </c>
      <c r="G1324" s="100" t="str">
        <f>IFERROR(INDEX($LD$4:$LD$18,MATCH('INPUT DATA'!F326,$LC$4:$LC$18,1)),"")</f>
        <v/>
      </c>
      <c r="H1324" s="100" t="str">
        <f>IFERROR(INDEX('INPUT DATA'!G$6:G$600,MATCH($B1324,'INPUT DATA'!$A$5:$A$600,FALSE)),"")</f>
        <v/>
      </c>
      <c r="I1324" s="100" t="str">
        <f>IFERROR(INDEX('INPUT DATA'!H$5:H$600,MATCH($B1324,'INPUT DATA'!$A$5:$A$600,FALSE)),"")</f>
        <v/>
      </c>
      <c r="J1324" s="100" t="str">
        <f>IFERROR(INDEX($LD$4:$LD$18,MATCH('INPUT DATA'!I326,$LC$4:$LC$18,1)),"")</f>
        <v/>
      </c>
      <c r="K1324" s="100" t="str">
        <f>IFERROR(INDEX('INPUT DATA'!J$5:J$600,MATCH($B1324,'INPUT DATA'!$A$5:$A$600,FALSE)),"")</f>
        <v/>
      </c>
      <c r="L1324" s="100" t="str">
        <f>IFERROR(INDEX('INPUT DATA'!K$5:K$600,MATCH($B1324,'INPUT DATA'!$A$5:$A$600,FALSE)),"")</f>
        <v/>
      </c>
      <c r="M1324" s="100" t="str">
        <f>IFERROR(INDEX($LD$4:$LD$18,MATCH('INPUT DATA'!L326,$LC$4:$LC$18,1)),"")</f>
        <v/>
      </c>
      <c r="N1324" s="100" t="str">
        <f>IFERROR(INDEX('INPUT DATA'!M$5:M$600,MATCH($B1324,'INPUT DATA'!$A$5:$A$600,FALSE)),"")</f>
        <v/>
      </c>
      <c r="O1324" s="100" t="str">
        <f>IFERROR(INDEX('INPUT DATA'!N$5:N$600,MATCH($B1324,'INPUT DATA'!$A$5:$A$600,FALSE)),"")</f>
        <v/>
      </c>
      <c r="P1324" s="100" t="str">
        <f>IFERROR(INDEX($LD$4:$LD$18,MATCH('INPUT DATA'!O326,$LC$4:$LC$18,1)),"")</f>
        <v/>
      </c>
      <c r="Q1324" s="100" t="str">
        <f>IFERROR(INDEX('INPUT DATA'!P$5:P$600,MATCH($B1324,'INPUT DATA'!$A$5:$A$600,FALSE)),"")</f>
        <v/>
      </c>
      <c r="R1324" s="100" t="str">
        <f>IFERROR(INDEX('INPUT DATA'!Q$5:Q$600,MATCH($B1324,'INPUT DATA'!$A$5:$A$600,FALSE)),"")</f>
        <v/>
      </c>
      <c r="S1324" s="100" t="str">
        <f>IFERROR(INDEX($LD$4:$LD$18,MATCH('INPUT DATA'!R326,$LC$4:$LC$18,1)),"")</f>
        <v/>
      </c>
      <c r="T1324" s="100" t="str">
        <f>IFERROR(INDEX('INPUT DATA'!S$5:S$600,MATCH($B1324,'INPUT DATA'!$A$5:$A$600,FALSE)),"")</f>
        <v/>
      </c>
      <c r="U1324" s="100" t="str">
        <f>IFERROR(INDEX('INPUT DATA'!T$5:T$600,MATCH($B1324,'INPUT DATA'!$A$5:$A$600,FALSE)),"")</f>
        <v/>
      </c>
      <c r="V1324" s="100" t="str">
        <f>IFERROR(INDEX($LD$4:$LD$18,MATCH('INPUT DATA'!U326,$LC$4:$LC$18,1)),"")</f>
        <v/>
      </c>
      <c r="W1324" s="100" t="str">
        <f>IFERROR(INDEX('INPUT DATA'!V$5:V$600,MATCH($B1324,'INPUT DATA'!$A$5:$A$600,FALSE)),"")</f>
        <v/>
      </c>
      <c r="X1324" s="100" t="str">
        <f>IFERROR(INDEX('INPUT DATA'!W$5:W$600,MATCH($B1324,'INPUT DATA'!$A$5:$A$600,FALSE)),"")</f>
        <v/>
      </c>
      <c r="Y1324" s="100" t="str">
        <f>IFERROR(INDEX('INPUT DATA'!X$5:X$600,MATCH($B1324,'INPUT DATA'!$A$5:$A$600,FALSE)),"")</f>
        <v/>
      </c>
      <c r="Z1324" s="100" t="str">
        <f>IFERROR(INDEX('INPUT DATA'!Y$5:Y$600,MATCH($B1324,'INPUT DATA'!$A$5:$A$600,FALSE)),"")</f>
        <v/>
      </c>
      <c r="AA1324" s="100" t="str">
        <f>IFERROR(INDEX('INPUT DATA'!Z$5:Z$600,MATCH($B1324,'INPUT DATA'!$A$5:$A$600,FALSE)),"")</f>
        <v/>
      </c>
      <c r="AB1324" s="100" t="str">
        <f>IFERROR(INDEX('INPUT DATA'!AA$5:AA$600,MATCH($B1324,'INPUT DATA'!$A$5:$A$600,FALSE)),"")</f>
        <v/>
      </c>
    </row>
    <row r="1325" spans="2:28" ht="15" customHeight="1" x14ac:dyDescent="0.25">
      <c r="B1325" s="115" t="str">
        <f>IF('INPUT INF'!A325="","",IF('INPUT INF'!E325="DROP","",'INPUT INF'!A325))</f>
        <v/>
      </c>
      <c r="C1325" s="115" t="str">
        <f>IFERROR(INDEX('INPUT INF'!B325:B923,MATCH(B1325,'INPUT INF'!A325:A923,FALSE)),"")</f>
        <v/>
      </c>
      <c r="E1325" s="100" t="str">
        <f>IFERROR(INDEX('INPUT DATA'!D$5:D$600,MATCH($B1325,'INPUT DATA'!$A$5:$A$600,FALSE)),"")</f>
        <v/>
      </c>
      <c r="F1325" s="100" t="str">
        <f>IFERROR(INDEX('INPUT DATA'!E$5:E$600,MATCH($B1325,'INPUT DATA'!$A$5:$A$600,FALSE)),"")</f>
        <v/>
      </c>
      <c r="G1325" s="100" t="str">
        <f>IFERROR(INDEX($LD$4:$LD$18,MATCH('INPUT DATA'!F327,$LC$4:$LC$18,1)),"")</f>
        <v/>
      </c>
      <c r="H1325" s="100" t="str">
        <f>IFERROR(INDEX('INPUT DATA'!G$6:G$600,MATCH($B1325,'INPUT DATA'!$A$5:$A$600,FALSE)),"")</f>
        <v/>
      </c>
      <c r="I1325" s="100" t="str">
        <f>IFERROR(INDEX('INPUT DATA'!H$5:H$600,MATCH($B1325,'INPUT DATA'!$A$5:$A$600,FALSE)),"")</f>
        <v/>
      </c>
      <c r="J1325" s="100" t="str">
        <f>IFERROR(INDEX($LD$4:$LD$18,MATCH('INPUT DATA'!I327,$LC$4:$LC$18,1)),"")</f>
        <v/>
      </c>
      <c r="K1325" s="100" t="str">
        <f>IFERROR(INDEX('INPUT DATA'!J$5:J$600,MATCH($B1325,'INPUT DATA'!$A$5:$A$600,FALSE)),"")</f>
        <v/>
      </c>
      <c r="L1325" s="100" t="str">
        <f>IFERROR(INDEX('INPUT DATA'!K$5:K$600,MATCH($B1325,'INPUT DATA'!$A$5:$A$600,FALSE)),"")</f>
        <v/>
      </c>
      <c r="M1325" s="100" t="str">
        <f>IFERROR(INDEX($LD$4:$LD$18,MATCH('INPUT DATA'!L327,$LC$4:$LC$18,1)),"")</f>
        <v/>
      </c>
      <c r="N1325" s="100" t="str">
        <f>IFERROR(INDEX('INPUT DATA'!M$5:M$600,MATCH($B1325,'INPUT DATA'!$A$5:$A$600,FALSE)),"")</f>
        <v/>
      </c>
      <c r="O1325" s="100" t="str">
        <f>IFERROR(INDEX('INPUT DATA'!N$5:N$600,MATCH($B1325,'INPUT DATA'!$A$5:$A$600,FALSE)),"")</f>
        <v/>
      </c>
      <c r="P1325" s="100" t="str">
        <f>IFERROR(INDEX($LD$4:$LD$18,MATCH('INPUT DATA'!O327,$LC$4:$LC$18,1)),"")</f>
        <v/>
      </c>
      <c r="Q1325" s="100" t="str">
        <f>IFERROR(INDEX('INPUT DATA'!P$5:P$600,MATCH($B1325,'INPUT DATA'!$A$5:$A$600,FALSE)),"")</f>
        <v/>
      </c>
      <c r="R1325" s="100" t="str">
        <f>IFERROR(INDEX('INPUT DATA'!Q$5:Q$600,MATCH($B1325,'INPUT DATA'!$A$5:$A$600,FALSE)),"")</f>
        <v/>
      </c>
      <c r="S1325" s="100" t="str">
        <f>IFERROR(INDEX($LD$4:$LD$18,MATCH('INPUT DATA'!R327,$LC$4:$LC$18,1)),"")</f>
        <v/>
      </c>
      <c r="T1325" s="100" t="str">
        <f>IFERROR(INDEX('INPUT DATA'!S$5:S$600,MATCH($B1325,'INPUT DATA'!$A$5:$A$600,FALSE)),"")</f>
        <v/>
      </c>
      <c r="U1325" s="100" t="str">
        <f>IFERROR(INDEX('INPUT DATA'!T$5:T$600,MATCH($B1325,'INPUT DATA'!$A$5:$A$600,FALSE)),"")</f>
        <v/>
      </c>
      <c r="V1325" s="100" t="str">
        <f>IFERROR(INDEX($LD$4:$LD$18,MATCH('INPUT DATA'!U327,$LC$4:$LC$18,1)),"")</f>
        <v/>
      </c>
      <c r="W1325" s="100" t="str">
        <f>IFERROR(INDEX('INPUT DATA'!V$5:V$600,MATCH($B1325,'INPUT DATA'!$A$5:$A$600,FALSE)),"")</f>
        <v/>
      </c>
      <c r="X1325" s="100" t="str">
        <f>IFERROR(INDEX('INPUT DATA'!W$5:W$600,MATCH($B1325,'INPUT DATA'!$A$5:$A$600,FALSE)),"")</f>
        <v/>
      </c>
      <c r="Y1325" s="100" t="str">
        <f>IFERROR(INDEX('INPUT DATA'!X$5:X$600,MATCH($B1325,'INPUT DATA'!$A$5:$A$600,FALSE)),"")</f>
        <v/>
      </c>
      <c r="Z1325" s="100" t="str">
        <f>IFERROR(INDEX('INPUT DATA'!Y$5:Y$600,MATCH($B1325,'INPUT DATA'!$A$5:$A$600,FALSE)),"")</f>
        <v/>
      </c>
      <c r="AA1325" s="100" t="str">
        <f>IFERROR(INDEX('INPUT DATA'!Z$5:Z$600,MATCH($B1325,'INPUT DATA'!$A$5:$A$600,FALSE)),"")</f>
        <v/>
      </c>
      <c r="AB1325" s="100" t="str">
        <f>IFERROR(INDEX('INPUT DATA'!AA$5:AA$600,MATCH($B1325,'INPUT DATA'!$A$5:$A$600,FALSE)),"")</f>
        <v/>
      </c>
    </row>
    <row r="1326" spans="2:28" ht="15" customHeight="1" x14ac:dyDescent="0.25">
      <c r="B1326" s="115" t="str">
        <f>IF('INPUT INF'!A326="","",IF('INPUT INF'!E326="DROP","",'INPUT INF'!A326))</f>
        <v/>
      </c>
      <c r="C1326" s="115" t="str">
        <f>IFERROR(INDEX('INPUT INF'!B326:B924,MATCH(B1326,'INPUT INF'!A326:A924,FALSE)),"")</f>
        <v/>
      </c>
      <c r="E1326" s="100" t="str">
        <f>IFERROR(INDEX('INPUT DATA'!D$5:D$600,MATCH($B1326,'INPUT DATA'!$A$5:$A$600,FALSE)),"")</f>
        <v/>
      </c>
      <c r="F1326" s="100" t="str">
        <f>IFERROR(INDEX('INPUT DATA'!E$5:E$600,MATCH($B1326,'INPUT DATA'!$A$5:$A$600,FALSE)),"")</f>
        <v/>
      </c>
      <c r="G1326" s="100" t="str">
        <f>IFERROR(INDEX($LD$4:$LD$18,MATCH('INPUT DATA'!F328,$LC$4:$LC$18,1)),"")</f>
        <v/>
      </c>
      <c r="H1326" s="100" t="str">
        <f>IFERROR(INDEX('INPUT DATA'!G$6:G$600,MATCH($B1326,'INPUT DATA'!$A$5:$A$600,FALSE)),"")</f>
        <v/>
      </c>
      <c r="I1326" s="100" t="str">
        <f>IFERROR(INDEX('INPUT DATA'!H$5:H$600,MATCH($B1326,'INPUT DATA'!$A$5:$A$600,FALSE)),"")</f>
        <v/>
      </c>
      <c r="J1326" s="100" t="str">
        <f>IFERROR(INDEX($LD$4:$LD$18,MATCH('INPUT DATA'!I328,$LC$4:$LC$18,1)),"")</f>
        <v/>
      </c>
      <c r="K1326" s="100" t="str">
        <f>IFERROR(INDEX('INPUT DATA'!J$5:J$600,MATCH($B1326,'INPUT DATA'!$A$5:$A$600,FALSE)),"")</f>
        <v/>
      </c>
      <c r="L1326" s="100" t="str">
        <f>IFERROR(INDEX('INPUT DATA'!K$5:K$600,MATCH($B1326,'INPUT DATA'!$A$5:$A$600,FALSE)),"")</f>
        <v/>
      </c>
      <c r="M1326" s="100" t="str">
        <f>IFERROR(INDEX($LD$4:$LD$18,MATCH('INPUT DATA'!L328,$LC$4:$LC$18,1)),"")</f>
        <v/>
      </c>
      <c r="N1326" s="100" t="str">
        <f>IFERROR(INDEX('INPUT DATA'!M$5:M$600,MATCH($B1326,'INPUT DATA'!$A$5:$A$600,FALSE)),"")</f>
        <v/>
      </c>
      <c r="O1326" s="100" t="str">
        <f>IFERROR(INDEX('INPUT DATA'!N$5:N$600,MATCH($B1326,'INPUT DATA'!$A$5:$A$600,FALSE)),"")</f>
        <v/>
      </c>
      <c r="P1326" s="100" t="str">
        <f>IFERROR(INDEX($LD$4:$LD$18,MATCH('INPUT DATA'!O328,$LC$4:$LC$18,1)),"")</f>
        <v/>
      </c>
      <c r="Q1326" s="100" t="str">
        <f>IFERROR(INDEX('INPUT DATA'!P$5:P$600,MATCH($B1326,'INPUT DATA'!$A$5:$A$600,FALSE)),"")</f>
        <v/>
      </c>
      <c r="R1326" s="100" t="str">
        <f>IFERROR(INDEX('INPUT DATA'!Q$5:Q$600,MATCH($B1326,'INPUT DATA'!$A$5:$A$600,FALSE)),"")</f>
        <v/>
      </c>
      <c r="S1326" s="100" t="str">
        <f>IFERROR(INDEX($LD$4:$LD$18,MATCH('INPUT DATA'!R328,$LC$4:$LC$18,1)),"")</f>
        <v/>
      </c>
      <c r="T1326" s="100" t="str">
        <f>IFERROR(INDEX('INPUT DATA'!S$5:S$600,MATCH($B1326,'INPUT DATA'!$A$5:$A$600,FALSE)),"")</f>
        <v/>
      </c>
      <c r="U1326" s="100" t="str">
        <f>IFERROR(INDEX('INPUT DATA'!T$5:T$600,MATCH($B1326,'INPUT DATA'!$A$5:$A$600,FALSE)),"")</f>
        <v/>
      </c>
      <c r="V1326" s="100" t="str">
        <f>IFERROR(INDEX($LD$4:$LD$18,MATCH('INPUT DATA'!U328,$LC$4:$LC$18,1)),"")</f>
        <v/>
      </c>
      <c r="W1326" s="100" t="str">
        <f>IFERROR(INDEX('INPUT DATA'!V$5:V$600,MATCH($B1326,'INPUT DATA'!$A$5:$A$600,FALSE)),"")</f>
        <v/>
      </c>
      <c r="X1326" s="100" t="str">
        <f>IFERROR(INDEX('INPUT DATA'!W$5:W$600,MATCH($B1326,'INPUT DATA'!$A$5:$A$600,FALSE)),"")</f>
        <v/>
      </c>
      <c r="Y1326" s="100" t="str">
        <f>IFERROR(INDEX('INPUT DATA'!X$5:X$600,MATCH($B1326,'INPUT DATA'!$A$5:$A$600,FALSE)),"")</f>
        <v/>
      </c>
      <c r="Z1326" s="100" t="str">
        <f>IFERROR(INDEX('INPUT DATA'!Y$5:Y$600,MATCH($B1326,'INPUT DATA'!$A$5:$A$600,FALSE)),"")</f>
        <v/>
      </c>
      <c r="AA1326" s="100" t="str">
        <f>IFERROR(INDEX('INPUT DATA'!Z$5:Z$600,MATCH($B1326,'INPUT DATA'!$A$5:$A$600,FALSE)),"")</f>
        <v/>
      </c>
      <c r="AB1326" s="100" t="str">
        <f>IFERROR(INDEX('INPUT DATA'!AA$5:AA$600,MATCH($B1326,'INPUT DATA'!$A$5:$A$600,FALSE)),"")</f>
        <v/>
      </c>
    </row>
    <row r="1327" spans="2:28" ht="15" customHeight="1" x14ac:dyDescent="0.25">
      <c r="B1327" s="115" t="str">
        <f>IF('INPUT INF'!A327="","",IF('INPUT INF'!E327="DROP","",'INPUT INF'!A327))</f>
        <v/>
      </c>
      <c r="C1327" s="115" t="str">
        <f>IFERROR(INDEX('INPUT INF'!B327:B925,MATCH(B1327,'INPUT INF'!A327:A925,FALSE)),"")</f>
        <v/>
      </c>
      <c r="E1327" s="100" t="str">
        <f>IFERROR(INDEX('INPUT DATA'!D$5:D$600,MATCH($B1327,'INPUT DATA'!$A$5:$A$600,FALSE)),"")</f>
        <v/>
      </c>
      <c r="F1327" s="100" t="str">
        <f>IFERROR(INDEX('INPUT DATA'!E$5:E$600,MATCH($B1327,'INPUT DATA'!$A$5:$A$600,FALSE)),"")</f>
        <v/>
      </c>
      <c r="G1327" s="100" t="str">
        <f>IFERROR(INDEX($LD$4:$LD$18,MATCH('INPUT DATA'!F329,$LC$4:$LC$18,1)),"")</f>
        <v/>
      </c>
      <c r="H1327" s="100" t="str">
        <f>IFERROR(INDEX('INPUT DATA'!G$6:G$600,MATCH($B1327,'INPUT DATA'!$A$5:$A$600,FALSE)),"")</f>
        <v/>
      </c>
      <c r="I1327" s="100" t="str">
        <f>IFERROR(INDEX('INPUT DATA'!H$5:H$600,MATCH($B1327,'INPUT DATA'!$A$5:$A$600,FALSE)),"")</f>
        <v/>
      </c>
      <c r="J1327" s="100" t="str">
        <f>IFERROR(INDEX($LD$4:$LD$18,MATCH('INPUT DATA'!I329,$LC$4:$LC$18,1)),"")</f>
        <v/>
      </c>
      <c r="K1327" s="100" t="str">
        <f>IFERROR(INDEX('INPUT DATA'!J$5:J$600,MATCH($B1327,'INPUT DATA'!$A$5:$A$600,FALSE)),"")</f>
        <v/>
      </c>
      <c r="L1327" s="100" t="str">
        <f>IFERROR(INDEX('INPUT DATA'!K$5:K$600,MATCH($B1327,'INPUT DATA'!$A$5:$A$600,FALSE)),"")</f>
        <v/>
      </c>
      <c r="M1327" s="100" t="str">
        <f>IFERROR(INDEX($LD$4:$LD$18,MATCH('INPUT DATA'!L329,$LC$4:$LC$18,1)),"")</f>
        <v/>
      </c>
      <c r="N1327" s="100" t="str">
        <f>IFERROR(INDEX('INPUT DATA'!M$5:M$600,MATCH($B1327,'INPUT DATA'!$A$5:$A$600,FALSE)),"")</f>
        <v/>
      </c>
      <c r="O1327" s="100" t="str">
        <f>IFERROR(INDEX('INPUT DATA'!N$5:N$600,MATCH($B1327,'INPUT DATA'!$A$5:$A$600,FALSE)),"")</f>
        <v/>
      </c>
      <c r="P1327" s="100" t="str">
        <f>IFERROR(INDEX($LD$4:$LD$18,MATCH('INPUT DATA'!O329,$LC$4:$LC$18,1)),"")</f>
        <v/>
      </c>
      <c r="Q1327" s="100" t="str">
        <f>IFERROR(INDEX('INPUT DATA'!P$5:P$600,MATCH($B1327,'INPUT DATA'!$A$5:$A$600,FALSE)),"")</f>
        <v/>
      </c>
      <c r="R1327" s="100" t="str">
        <f>IFERROR(INDEX('INPUT DATA'!Q$5:Q$600,MATCH($B1327,'INPUT DATA'!$A$5:$A$600,FALSE)),"")</f>
        <v/>
      </c>
      <c r="S1327" s="100" t="str">
        <f>IFERROR(INDEX($LD$4:$LD$18,MATCH('INPUT DATA'!R329,$LC$4:$LC$18,1)),"")</f>
        <v/>
      </c>
      <c r="T1327" s="100" t="str">
        <f>IFERROR(INDEX('INPUT DATA'!S$5:S$600,MATCH($B1327,'INPUT DATA'!$A$5:$A$600,FALSE)),"")</f>
        <v/>
      </c>
      <c r="U1327" s="100" t="str">
        <f>IFERROR(INDEX('INPUT DATA'!T$5:T$600,MATCH($B1327,'INPUT DATA'!$A$5:$A$600,FALSE)),"")</f>
        <v/>
      </c>
      <c r="V1327" s="100" t="str">
        <f>IFERROR(INDEX($LD$4:$LD$18,MATCH('INPUT DATA'!U329,$LC$4:$LC$18,1)),"")</f>
        <v/>
      </c>
      <c r="W1327" s="100" t="str">
        <f>IFERROR(INDEX('INPUT DATA'!V$5:V$600,MATCH($B1327,'INPUT DATA'!$A$5:$A$600,FALSE)),"")</f>
        <v/>
      </c>
      <c r="X1327" s="100" t="str">
        <f>IFERROR(INDEX('INPUT DATA'!W$5:W$600,MATCH($B1327,'INPUT DATA'!$A$5:$A$600,FALSE)),"")</f>
        <v/>
      </c>
      <c r="Y1327" s="100" t="str">
        <f>IFERROR(INDEX('INPUT DATA'!X$5:X$600,MATCH($B1327,'INPUT DATA'!$A$5:$A$600,FALSE)),"")</f>
        <v/>
      </c>
      <c r="Z1327" s="100" t="str">
        <f>IFERROR(INDEX('INPUT DATA'!Y$5:Y$600,MATCH($B1327,'INPUT DATA'!$A$5:$A$600,FALSE)),"")</f>
        <v/>
      </c>
      <c r="AA1327" s="100" t="str">
        <f>IFERROR(INDEX('INPUT DATA'!Z$5:Z$600,MATCH($B1327,'INPUT DATA'!$A$5:$A$600,FALSE)),"")</f>
        <v/>
      </c>
      <c r="AB1327" s="100" t="str">
        <f>IFERROR(INDEX('INPUT DATA'!AA$5:AA$600,MATCH($B1327,'INPUT DATA'!$A$5:$A$600,FALSE)),"")</f>
        <v/>
      </c>
    </row>
    <row r="1328" spans="2:28" ht="15" customHeight="1" x14ac:dyDescent="0.25">
      <c r="B1328" s="115" t="str">
        <f>IF('INPUT INF'!A328="","",IF('INPUT INF'!E328="DROP","",'INPUT INF'!A328))</f>
        <v/>
      </c>
      <c r="C1328" s="115" t="str">
        <f>IFERROR(INDEX('INPUT INF'!B328:B926,MATCH(B1328,'INPUT INF'!A328:A926,FALSE)),"")</f>
        <v/>
      </c>
      <c r="E1328" s="100" t="str">
        <f>IFERROR(INDEX('INPUT DATA'!D$5:D$600,MATCH($B1328,'INPUT DATA'!$A$5:$A$600,FALSE)),"")</f>
        <v/>
      </c>
      <c r="F1328" s="100" t="str">
        <f>IFERROR(INDEX('INPUT DATA'!E$5:E$600,MATCH($B1328,'INPUT DATA'!$A$5:$A$600,FALSE)),"")</f>
        <v/>
      </c>
      <c r="G1328" s="100" t="str">
        <f>IFERROR(INDEX($LD$4:$LD$18,MATCH('INPUT DATA'!F330,$LC$4:$LC$18,1)),"")</f>
        <v/>
      </c>
      <c r="H1328" s="100" t="str">
        <f>IFERROR(INDEX('INPUT DATA'!G$6:G$600,MATCH($B1328,'INPUT DATA'!$A$5:$A$600,FALSE)),"")</f>
        <v/>
      </c>
      <c r="I1328" s="100" t="str">
        <f>IFERROR(INDEX('INPUT DATA'!H$5:H$600,MATCH($B1328,'INPUT DATA'!$A$5:$A$600,FALSE)),"")</f>
        <v/>
      </c>
      <c r="J1328" s="100" t="str">
        <f>IFERROR(INDEX($LD$4:$LD$18,MATCH('INPUT DATA'!I330,$LC$4:$LC$18,1)),"")</f>
        <v/>
      </c>
      <c r="K1328" s="100" t="str">
        <f>IFERROR(INDEX('INPUT DATA'!J$5:J$600,MATCH($B1328,'INPUT DATA'!$A$5:$A$600,FALSE)),"")</f>
        <v/>
      </c>
      <c r="L1328" s="100" t="str">
        <f>IFERROR(INDEX('INPUT DATA'!K$5:K$600,MATCH($B1328,'INPUT DATA'!$A$5:$A$600,FALSE)),"")</f>
        <v/>
      </c>
      <c r="M1328" s="100" t="str">
        <f>IFERROR(INDEX($LD$4:$LD$18,MATCH('INPUT DATA'!L330,$LC$4:$LC$18,1)),"")</f>
        <v/>
      </c>
      <c r="N1328" s="100" t="str">
        <f>IFERROR(INDEX('INPUT DATA'!M$5:M$600,MATCH($B1328,'INPUT DATA'!$A$5:$A$600,FALSE)),"")</f>
        <v/>
      </c>
      <c r="O1328" s="100" t="str">
        <f>IFERROR(INDEX('INPUT DATA'!N$5:N$600,MATCH($B1328,'INPUT DATA'!$A$5:$A$600,FALSE)),"")</f>
        <v/>
      </c>
      <c r="P1328" s="100" t="str">
        <f>IFERROR(INDEX($LD$4:$LD$18,MATCH('INPUT DATA'!O330,$LC$4:$LC$18,1)),"")</f>
        <v/>
      </c>
      <c r="Q1328" s="100" t="str">
        <f>IFERROR(INDEX('INPUT DATA'!P$5:P$600,MATCH($B1328,'INPUT DATA'!$A$5:$A$600,FALSE)),"")</f>
        <v/>
      </c>
      <c r="R1328" s="100" t="str">
        <f>IFERROR(INDEX('INPUT DATA'!Q$5:Q$600,MATCH($B1328,'INPUT DATA'!$A$5:$A$600,FALSE)),"")</f>
        <v/>
      </c>
      <c r="S1328" s="100" t="str">
        <f>IFERROR(INDEX($LD$4:$LD$18,MATCH('INPUT DATA'!R330,$LC$4:$LC$18,1)),"")</f>
        <v/>
      </c>
      <c r="T1328" s="100" t="str">
        <f>IFERROR(INDEX('INPUT DATA'!S$5:S$600,MATCH($B1328,'INPUT DATA'!$A$5:$A$600,FALSE)),"")</f>
        <v/>
      </c>
      <c r="U1328" s="100" t="str">
        <f>IFERROR(INDEX('INPUT DATA'!T$5:T$600,MATCH($B1328,'INPUT DATA'!$A$5:$A$600,FALSE)),"")</f>
        <v/>
      </c>
      <c r="V1328" s="100" t="str">
        <f>IFERROR(INDEX($LD$4:$LD$18,MATCH('INPUT DATA'!U330,$LC$4:$LC$18,1)),"")</f>
        <v/>
      </c>
      <c r="W1328" s="100" t="str">
        <f>IFERROR(INDEX('INPUT DATA'!V$5:V$600,MATCH($B1328,'INPUT DATA'!$A$5:$A$600,FALSE)),"")</f>
        <v/>
      </c>
      <c r="X1328" s="100" t="str">
        <f>IFERROR(INDEX('INPUT DATA'!W$5:W$600,MATCH($B1328,'INPUT DATA'!$A$5:$A$600,FALSE)),"")</f>
        <v/>
      </c>
      <c r="Y1328" s="100" t="str">
        <f>IFERROR(INDEX('INPUT DATA'!X$5:X$600,MATCH($B1328,'INPUT DATA'!$A$5:$A$600,FALSE)),"")</f>
        <v/>
      </c>
      <c r="Z1328" s="100" t="str">
        <f>IFERROR(INDEX('INPUT DATA'!Y$5:Y$600,MATCH($B1328,'INPUT DATA'!$A$5:$A$600,FALSE)),"")</f>
        <v/>
      </c>
      <c r="AA1328" s="100" t="str">
        <f>IFERROR(INDEX('INPUT DATA'!Z$5:Z$600,MATCH($B1328,'INPUT DATA'!$A$5:$A$600,FALSE)),"")</f>
        <v/>
      </c>
      <c r="AB1328" s="100" t="str">
        <f>IFERROR(INDEX('INPUT DATA'!AA$5:AA$600,MATCH($B1328,'INPUT DATA'!$A$5:$A$600,FALSE)),"")</f>
        <v/>
      </c>
    </row>
    <row r="1329" spans="2:28" ht="15" customHeight="1" x14ac:dyDescent="0.25">
      <c r="B1329" s="115" t="str">
        <f>IF('INPUT INF'!A329="","",IF('INPUT INF'!E329="DROP","",'INPUT INF'!A329))</f>
        <v/>
      </c>
      <c r="C1329" s="115" t="str">
        <f>IFERROR(INDEX('INPUT INF'!B329:B927,MATCH(B1329,'INPUT INF'!A329:A927,FALSE)),"")</f>
        <v/>
      </c>
      <c r="E1329" s="100" t="str">
        <f>IFERROR(INDEX('INPUT DATA'!D$5:D$600,MATCH($B1329,'INPUT DATA'!$A$5:$A$600,FALSE)),"")</f>
        <v/>
      </c>
      <c r="F1329" s="100" t="str">
        <f>IFERROR(INDEX('INPUT DATA'!E$5:E$600,MATCH($B1329,'INPUT DATA'!$A$5:$A$600,FALSE)),"")</f>
        <v/>
      </c>
      <c r="G1329" s="100" t="str">
        <f>IFERROR(INDEX($LD$4:$LD$18,MATCH('INPUT DATA'!F331,$LC$4:$LC$18,1)),"")</f>
        <v/>
      </c>
      <c r="H1329" s="100" t="str">
        <f>IFERROR(INDEX('INPUT DATA'!G$6:G$600,MATCH($B1329,'INPUT DATA'!$A$5:$A$600,FALSE)),"")</f>
        <v/>
      </c>
      <c r="I1329" s="100" t="str">
        <f>IFERROR(INDEX('INPUT DATA'!H$5:H$600,MATCH($B1329,'INPUT DATA'!$A$5:$A$600,FALSE)),"")</f>
        <v/>
      </c>
      <c r="J1329" s="100" t="str">
        <f>IFERROR(INDEX($LD$4:$LD$18,MATCH('INPUT DATA'!I331,$LC$4:$LC$18,1)),"")</f>
        <v/>
      </c>
      <c r="K1329" s="100" t="str">
        <f>IFERROR(INDEX('INPUT DATA'!J$5:J$600,MATCH($B1329,'INPUT DATA'!$A$5:$A$600,FALSE)),"")</f>
        <v/>
      </c>
      <c r="L1329" s="100" t="str">
        <f>IFERROR(INDEX('INPUT DATA'!K$5:K$600,MATCH($B1329,'INPUT DATA'!$A$5:$A$600,FALSE)),"")</f>
        <v/>
      </c>
      <c r="M1329" s="100" t="str">
        <f>IFERROR(INDEX($LD$4:$LD$18,MATCH('INPUT DATA'!L331,$LC$4:$LC$18,1)),"")</f>
        <v/>
      </c>
      <c r="N1329" s="100" t="str">
        <f>IFERROR(INDEX('INPUT DATA'!M$5:M$600,MATCH($B1329,'INPUT DATA'!$A$5:$A$600,FALSE)),"")</f>
        <v/>
      </c>
      <c r="O1329" s="100" t="str">
        <f>IFERROR(INDEX('INPUT DATA'!N$5:N$600,MATCH($B1329,'INPUT DATA'!$A$5:$A$600,FALSE)),"")</f>
        <v/>
      </c>
      <c r="P1329" s="100" t="str">
        <f>IFERROR(INDEX($LD$4:$LD$18,MATCH('INPUT DATA'!O331,$LC$4:$LC$18,1)),"")</f>
        <v/>
      </c>
      <c r="Q1329" s="100" t="str">
        <f>IFERROR(INDEX('INPUT DATA'!P$5:P$600,MATCH($B1329,'INPUT DATA'!$A$5:$A$600,FALSE)),"")</f>
        <v/>
      </c>
      <c r="R1329" s="100" t="str">
        <f>IFERROR(INDEX('INPUT DATA'!Q$5:Q$600,MATCH($B1329,'INPUT DATA'!$A$5:$A$600,FALSE)),"")</f>
        <v/>
      </c>
      <c r="S1329" s="100" t="str">
        <f>IFERROR(INDEX($LD$4:$LD$18,MATCH('INPUT DATA'!R331,$LC$4:$LC$18,1)),"")</f>
        <v/>
      </c>
      <c r="T1329" s="100" t="str">
        <f>IFERROR(INDEX('INPUT DATA'!S$5:S$600,MATCH($B1329,'INPUT DATA'!$A$5:$A$600,FALSE)),"")</f>
        <v/>
      </c>
      <c r="U1329" s="100" t="str">
        <f>IFERROR(INDEX('INPUT DATA'!T$5:T$600,MATCH($B1329,'INPUT DATA'!$A$5:$A$600,FALSE)),"")</f>
        <v/>
      </c>
      <c r="V1329" s="100" t="str">
        <f>IFERROR(INDEX($LD$4:$LD$18,MATCH('INPUT DATA'!U331,$LC$4:$LC$18,1)),"")</f>
        <v/>
      </c>
      <c r="W1329" s="100" t="str">
        <f>IFERROR(INDEX('INPUT DATA'!V$5:V$600,MATCH($B1329,'INPUT DATA'!$A$5:$A$600,FALSE)),"")</f>
        <v/>
      </c>
      <c r="X1329" s="100" t="str">
        <f>IFERROR(INDEX('INPUT DATA'!W$5:W$600,MATCH($B1329,'INPUT DATA'!$A$5:$A$600,FALSE)),"")</f>
        <v/>
      </c>
      <c r="Y1329" s="100" t="str">
        <f>IFERROR(INDEX('INPUT DATA'!X$5:X$600,MATCH($B1329,'INPUT DATA'!$A$5:$A$600,FALSE)),"")</f>
        <v/>
      </c>
      <c r="Z1329" s="100" t="str">
        <f>IFERROR(INDEX('INPUT DATA'!Y$5:Y$600,MATCH($B1329,'INPUT DATA'!$A$5:$A$600,FALSE)),"")</f>
        <v/>
      </c>
      <c r="AA1329" s="100" t="str">
        <f>IFERROR(INDEX('INPUT DATA'!Z$5:Z$600,MATCH($B1329,'INPUT DATA'!$A$5:$A$600,FALSE)),"")</f>
        <v/>
      </c>
      <c r="AB1329" s="100" t="str">
        <f>IFERROR(INDEX('INPUT DATA'!AA$5:AA$600,MATCH($B1329,'INPUT DATA'!$A$5:$A$600,FALSE)),"")</f>
        <v/>
      </c>
    </row>
    <row r="1330" spans="2:28" ht="15" customHeight="1" x14ac:dyDescent="0.25">
      <c r="B1330" s="115" t="str">
        <f>IF('INPUT INF'!A330="","",IF('INPUT INF'!E330="DROP","",'INPUT INF'!A330))</f>
        <v/>
      </c>
      <c r="C1330" s="115" t="str">
        <f>IFERROR(INDEX('INPUT INF'!B330:B928,MATCH(B1330,'INPUT INF'!A330:A928,FALSE)),"")</f>
        <v/>
      </c>
      <c r="E1330" s="100" t="str">
        <f>IFERROR(INDEX('INPUT DATA'!D$5:D$600,MATCH($B1330,'INPUT DATA'!$A$5:$A$600,FALSE)),"")</f>
        <v/>
      </c>
      <c r="F1330" s="100" t="str">
        <f>IFERROR(INDEX('INPUT DATA'!E$5:E$600,MATCH($B1330,'INPUT DATA'!$A$5:$A$600,FALSE)),"")</f>
        <v/>
      </c>
      <c r="G1330" s="100" t="str">
        <f>IFERROR(INDEX($LD$4:$LD$18,MATCH('INPUT DATA'!F332,$LC$4:$LC$18,1)),"")</f>
        <v/>
      </c>
      <c r="H1330" s="100" t="str">
        <f>IFERROR(INDEX('INPUT DATA'!G$6:G$600,MATCH($B1330,'INPUT DATA'!$A$5:$A$600,FALSE)),"")</f>
        <v/>
      </c>
      <c r="I1330" s="100" t="str">
        <f>IFERROR(INDEX('INPUT DATA'!H$5:H$600,MATCH($B1330,'INPUT DATA'!$A$5:$A$600,FALSE)),"")</f>
        <v/>
      </c>
      <c r="J1330" s="100" t="str">
        <f>IFERROR(INDEX($LD$4:$LD$18,MATCH('INPUT DATA'!I332,$LC$4:$LC$18,1)),"")</f>
        <v/>
      </c>
      <c r="K1330" s="100" t="str">
        <f>IFERROR(INDEX('INPUT DATA'!J$5:J$600,MATCH($B1330,'INPUT DATA'!$A$5:$A$600,FALSE)),"")</f>
        <v/>
      </c>
      <c r="L1330" s="100" t="str">
        <f>IFERROR(INDEX('INPUT DATA'!K$5:K$600,MATCH($B1330,'INPUT DATA'!$A$5:$A$600,FALSE)),"")</f>
        <v/>
      </c>
      <c r="M1330" s="100" t="str">
        <f>IFERROR(INDEX($LD$4:$LD$18,MATCH('INPUT DATA'!L332,$LC$4:$LC$18,1)),"")</f>
        <v/>
      </c>
      <c r="N1330" s="100" t="str">
        <f>IFERROR(INDEX('INPUT DATA'!M$5:M$600,MATCH($B1330,'INPUT DATA'!$A$5:$A$600,FALSE)),"")</f>
        <v/>
      </c>
      <c r="O1330" s="100" t="str">
        <f>IFERROR(INDEX('INPUT DATA'!N$5:N$600,MATCH($B1330,'INPUT DATA'!$A$5:$A$600,FALSE)),"")</f>
        <v/>
      </c>
      <c r="P1330" s="100" t="str">
        <f>IFERROR(INDEX($LD$4:$LD$18,MATCH('INPUT DATA'!O332,$LC$4:$LC$18,1)),"")</f>
        <v/>
      </c>
      <c r="Q1330" s="100" t="str">
        <f>IFERROR(INDEX('INPUT DATA'!P$5:P$600,MATCH($B1330,'INPUT DATA'!$A$5:$A$600,FALSE)),"")</f>
        <v/>
      </c>
      <c r="R1330" s="100" t="str">
        <f>IFERROR(INDEX('INPUT DATA'!Q$5:Q$600,MATCH($B1330,'INPUT DATA'!$A$5:$A$600,FALSE)),"")</f>
        <v/>
      </c>
      <c r="S1330" s="100" t="str">
        <f>IFERROR(INDEX($LD$4:$LD$18,MATCH('INPUT DATA'!R332,$LC$4:$LC$18,1)),"")</f>
        <v/>
      </c>
      <c r="T1330" s="100" t="str">
        <f>IFERROR(INDEX('INPUT DATA'!S$5:S$600,MATCH($B1330,'INPUT DATA'!$A$5:$A$600,FALSE)),"")</f>
        <v/>
      </c>
      <c r="U1330" s="100" t="str">
        <f>IFERROR(INDEX('INPUT DATA'!T$5:T$600,MATCH($B1330,'INPUT DATA'!$A$5:$A$600,FALSE)),"")</f>
        <v/>
      </c>
      <c r="V1330" s="100" t="str">
        <f>IFERROR(INDEX($LD$4:$LD$18,MATCH('INPUT DATA'!U332,$LC$4:$LC$18,1)),"")</f>
        <v/>
      </c>
      <c r="W1330" s="100" t="str">
        <f>IFERROR(INDEX('INPUT DATA'!V$5:V$600,MATCH($B1330,'INPUT DATA'!$A$5:$A$600,FALSE)),"")</f>
        <v/>
      </c>
      <c r="X1330" s="100" t="str">
        <f>IFERROR(INDEX('INPUT DATA'!W$5:W$600,MATCH($B1330,'INPUT DATA'!$A$5:$A$600,FALSE)),"")</f>
        <v/>
      </c>
      <c r="Y1330" s="100" t="str">
        <f>IFERROR(INDEX('INPUT DATA'!X$5:X$600,MATCH($B1330,'INPUT DATA'!$A$5:$A$600,FALSE)),"")</f>
        <v/>
      </c>
      <c r="Z1330" s="100" t="str">
        <f>IFERROR(INDEX('INPUT DATA'!Y$5:Y$600,MATCH($B1330,'INPUT DATA'!$A$5:$A$600,FALSE)),"")</f>
        <v/>
      </c>
      <c r="AA1330" s="100" t="str">
        <f>IFERROR(INDEX('INPUT DATA'!Z$5:Z$600,MATCH($B1330,'INPUT DATA'!$A$5:$A$600,FALSE)),"")</f>
        <v/>
      </c>
      <c r="AB1330" s="100" t="str">
        <f>IFERROR(INDEX('INPUT DATA'!AA$5:AA$600,MATCH($B1330,'INPUT DATA'!$A$5:$A$600,FALSE)),"")</f>
        <v/>
      </c>
    </row>
    <row r="1331" spans="2:28" ht="15" customHeight="1" x14ac:dyDescent="0.25">
      <c r="B1331" s="115" t="str">
        <f>IF('INPUT INF'!A331="","",IF('INPUT INF'!E331="DROP","",'INPUT INF'!A331))</f>
        <v/>
      </c>
      <c r="C1331" s="115" t="str">
        <f>IFERROR(INDEX('INPUT INF'!B331:B929,MATCH(B1331,'INPUT INF'!A331:A929,FALSE)),"")</f>
        <v/>
      </c>
      <c r="E1331" s="100" t="str">
        <f>IFERROR(INDEX('INPUT DATA'!D$5:D$600,MATCH($B1331,'INPUT DATA'!$A$5:$A$600,FALSE)),"")</f>
        <v/>
      </c>
      <c r="F1331" s="100" t="str">
        <f>IFERROR(INDEX('INPUT DATA'!E$5:E$600,MATCH($B1331,'INPUT DATA'!$A$5:$A$600,FALSE)),"")</f>
        <v/>
      </c>
      <c r="G1331" s="100" t="str">
        <f>IFERROR(INDEX($LD$4:$LD$18,MATCH('INPUT DATA'!F333,$LC$4:$LC$18,1)),"")</f>
        <v/>
      </c>
      <c r="H1331" s="100" t="str">
        <f>IFERROR(INDEX('INPUT DATA'!G$6:G$600,MATCH($B1331,'INPUT DATA'!$A$5:$A$600,FALSE)),"")</f>
        <v/>
      </c>
      <c r="I1331" s="100" t="str">
        <f>IFERROR(INDEX('INPUT DATA'!H$5:H$600,MATCH($B1331,'INPUT DATA'!$A$5:$A$600,FALSE)),"")</f>
        <v/>
      </c>
      <c r="J1331" s="100" t="str">
        <f>IFERROR(INDEX($LD$4:$LD$18,MATCH('INPUT DATA'!I333,$LC$4:$LC$18,1)),"")</f>
        <v/>
      </c>
      <c r="K1331" s="100" t="str">
        <f>IFERROR(INDEX('INPUT DATA'!J$5:J$600,MATCH($B1331,'INPUT DATA'!$A$5:$A$600,FALSE)),"")</f>
        <v/>
      </c>
      <c r="L1331" s="100" t="str">
        <f>IFERROR(INDEX('INPUT DATA'!K$5:K$600,MATCH($B1331,'INPUT DATA'!$A$5:$A$600,FALSE)),"")</f>
        <v/>
      </c>
      <c r="M1331" s="100" t="str">
        <f>IFERROR(INDEX($LD$4:$LD$18,MATCH('INPUT DATA'!L333,$LC$4:$LC$18,1)),"")</f>
        <v/>
      </c>
      <c r="N1331" s="100" t="str">
        <f>IFERROR(INDEX('INPUT DATA'!M$5:M$600,MATCH($B1331,'INPUT DATA'!$A$5:$A$600,FALSE)),"")</f>
        <v/>
      </c>
      <c r="O1331" s="100" t="str">
        <f>IFERROR(INDEX('INPUT DATA'!N$5:N$600,MATCH($B1331,'INPUT DATA'!$A$5:$A$600,FALSE)),"")</f>
        <v/>
      </c>
      <c r="P1331" s="100" t="str">
        <f>IFERROR(INDEX($LD$4:$LD$18,MATCH('INPUT DATA'!O333,$LC$4:$LC$18,1)),"")</f>
        <v/>
      </c>
      <c r="Q1331" s="100" t="str">
        <f>IFERROR(INDEX('INPUT DATA'!P$5:P$600,MATCH($B1331,'INPUT DATA'!$A$5:$A$600,FALSE)),"")</f>
        <v/>
      </c>
      <c r="R1331" s="100" t="str">
        <f>IFERROR(INDEX('INPUT DATA'!Q$5:Q$600,MATCH($B1331,'INPUT DATA'!$A$5:$A$600,FALSE)),"")</f>
        <v/>
      </c>
      <c r="S1331" s="100" t="str">
        <f>IFERROR(INDEX($LD$4:$LD$18,MATCH('INPUT DATA'!R333,$LC$4:$LC$18,1)),"")</f>
        <v/>
      </c>
      <c r="T1331" s="100" t="str">
        <f>IFERROR(INDEX('INPUT DATA'!S$5:S$600,MATCH($B1331,'INPUT DATA'!$A$5:$A$600,FALSE)),"")</f>
        <v/>
      </c>
      <c r="U1331" s="100" t="str">
        <f>IFERROR(INDEX('INPUT DATA'!T$5:T$600,MATCH($B1331,'INPUT DATA'!$A$5:$A$600,FALSE)),"")</f>
        <v/>
      </c>
      <c r="V1331" s="100" t="str">
        <f>IFERROR(INDEX($LD$4:$LD$18,MATCH('INPUT DATA'!U333,$LC$4:$LC$18,1)),"")</f>
        <v/>
      </c>
      <c r="W1331" s="100" t="str">
        <f>IFERROR(INDEX('INPUT DATA'!V$5:V$600,MATCH($B1331,'INPUT DATA'!$A$5:$A$600,FALSE)),"")</f>
        <v/>
      </c>
      <c r="X1331" s="100" t="str">
        <f>IFERROR(INDEX('INPUT DATA'!W$5:W$600,MATCH($B1331,'INPUT DATA'!$A$5:$A$600,FALSE)),"")</f>
        <v/>
      </c>
      <c r="Y1331" s="100" t="str">
        <f>IFERROR(INDEX('INPUT DATA'!X$5:X$600,MATCH($B1331,'INPUT DATA'!$A$5:$A$600,FALSE)),"")</f>
        <v/>
      </c>
      <c r="Z1331" s="100" t="str">
        <f>IFERROR(INDEX('INPUT DATA'!Y$5:Y$600,MATCH($B1331,'INPUT DATA'!$A$5:$A$600,FALSE)),"")</f>
        <v/>
      </c>
      <c r="AA1331" s="100" t="str">
        <f>IFERROR(INDEX('INPUT DATA'!Z$5:Z$600,MATCH($B1331,'INPUT DATA'!$A$5:$A$600,FALSE)),"")</f>
        <v/>
      </c>
      <c r="AB1331" s="100" t="str">
        <f>IFERROR(INDEX('INPUT DATA'!AA$5:AA$600,MATCH($B1331,'INPUT DATA'!$A$5:$A$600,FALSE)),"")</f>
        <v/>
      </c>
    </row>
    <row r="1332" spans="2:28" ht="15" customHeight="1" x14ac:dyDescent="0.25">
      <c r="B1332" s="115" t="str">
        <f>IF('INPUT INF'!A332="","",IF('INPUT INF'!E332="DROP","",'INPUT INF'!A332))</f>
        <v/>
      </c>
      <c r="C1332" s="115" t="str">
        <f>IFERROR(INDEX('INPUT INF'!B332:B930,MATCH(B1332,'INPUT INF'!A332:A930,FALSE)),"")</f>
        <v/>
      </c>
      <c r="E1332" s="100" t="str">
        <f>IFERROR(INDEX('INPUT DATA'!D$5:D$600,MATCH($B1332,'INPUT DATA'!$A$5:$A$600,FALSE)),"")</f>
        <v/>
      </c>
      <c r="F1332" s="100" t="str">
        <f>IFERROR(INDEX('INPUT DATA'!E$5:E$600,MATCH($B1332,'INPUT DATA'!$A$5:$A$600,FALSE)),"")</f>
        <v/>
      </c>
      <c r="G1332" s="100" t="str">
        <f>IFERROR(INDEX($LD$4:$LD$18,MATCH('INPUT DATA'!F334,$LC$4:$LC$18,1)),"")</f>
        <v/>
      </c>
      <c r="H1332" s="100" t="str">
        <f>IFERROR(INDEX('INPUT DATA'!G$6:G$600,MATCH($B1332,'INPUT DATA'!$A$5:$A$600,FALSE)),"")</f>
        <v/>
      </c>
      <c r="I1332" s="100" t="str">
        <f>IFERROR(INDEX('INPUT DATA'!H$5:H$600,MATCH($B1332,'INPUT DATA'!$A$5:$A$600,FALSE)),"")</f>
        <v/>
      </c>
      <c r="J1332" s="100" t="str">
        <f>IFERROR(INDEX($LD$4:$LD$18,MATCH('INPUT DATA'!I334,$LC$4:$LC$18,1)),"")</f>
        <v/>
      </c>
      <c r="K1332" s="100" t="str">
        <f>IFERROR(INDEX('INPUT DATA'!J$5:J$600,MATCH($B1332,'INPUT DATA'!$A$5:$A$600,FALSE)),"")</f>
        <v/>
      </c>
      <c r="L1332" s="100" t="str">
        <f>IFERROR(INDEX('INPUT DATA'!K$5:K$600,MATCH($B1332,'INPUT DATA'!$A$5:$A$600,FALSE)),"")</f>
        <v/>
      </c>
      <c r="M1332" s="100" t="str">
        <f>IFERROR(INDEX($LD$4:$LD$18,MATCH('INPUT DATA'!L334,$LC$4:$LC$18,1)),"")</f>
        <v/>
      </c>
      <c r="N1332" s="100" t="str">
        <f>IFERROR(INDEX('INPUT DATA'!M$5:M$600,MATCH($B1332,'INPUT DATA'!$A$5:$A$600,FALSE)),"")</f>
        <v/>
      </c>
      <c r="O1332" s="100" t="str">
        <f>IFERROR(INDEX('INPUT DATA'!N$5:N$600,MATCH($B1332,'INPUT DATA'!$A$5:$A$600,FALSE)),"")</f>
        <v/>
      </c>
      <c r="P1332" s="100" t="str">
        <f>IFERROR(INDEX($LD$4:$LD$18,MATCH('INPUT DATA'!O334,$LC$4:$LC$18,1)),"")</f>
        <v/>
      </c>
      <c r="Q1332" s="100" t="str">
        <f>IFERROR(INDEX('INPUT DATA'!P$5:P$600,MATCH($B1332,'INPUT DATA'!$A$5:$A$600,FALSE)),"")</f>
        <v/>
      </c>
      <c r="R1332" s="100" t="str">
        <f>IFERROR(INDEX('INPUT DATA'!Q$5:Q$600,MATCH($B1332,'INPUT DATA'!$A$5:$A$600,FALSE)),"")</f>
        <v/>
      </c>
      <c r="S1332" s="100" t="str">
        <f>IFERROR(INDEX($LD$4:$LD$18,MATCH('INPUT DATA'!R334,$LC$4:$LC$18,1)),"")</f>
        <v/>
      </c>
      <c r="T1332" s="100" t="str">
        <f>IFERROR(INDEX('INPUT DATA'!S$5:S$600,MATCH($B1332,'INPUT DATA'!$A$5:$A$600,FALSE)),"")</f>
        <v/>
      </c>
      <c r="U1332" s="100" t="str">
        <f>IFERROR(INDEX('INPUT DATA'!T$5:T$600,MATCH($B1332,'INPUT DATA'!$A$5:$A$600,FALSE)),"")</f>
        <v/>
      </c>
      <c r="V1332" s="100" t="str">
        <f>IFERROR(INDEX($LD$4:$LD$18,MATCH('INPUT DATA'!U334,$LC$4:$LC$18,1)),"")</f>
        <v/>
      </c>
      <c r="W1332" s="100" t="str">
        <f>IFERROR(INDEX('INPUT DATA'!V$5:V$600,MATCH($B1332,'INPUT DATA'!$A$5:$A$600,FALSE)),"")</f>
        <v/>
      </c>
      <c r="X1332" s="100" t="str">
        <f>IFERROR(INDEX('INPUT DATA'!W$5:W$600,MATCH($B1332,'INPUT DATA'!$A$5:$A$600,FALSE)),"")</f>
        <v/>
      </c>
      <c r="Y1332" s="100" t="str">
        <f>IFERROR(INDEX('INPUT DATA'!X$5:X$600,MATCH($B1332,'INPUT DATA'!$A$5:$A$600,FALSE)),"")</f>
        <v/>
      </c>
      <c r="Z1332" s="100" t="str">
        <f>IFERROR(INDEX('INPUT DATA'!Y$5:Y$600,MATCH($B1332,'INPUT DATA'!$A$5:$A$600,FALSE)),"")</f>
        <v/>
      </c>
      <c r="AA1332" s="100" t="str">
        <f>IFERROR(INDEX('INPUT DATA'!Z$5:Z$600,MATCH($B1332,'INPUT DATA'!$A$5:$A$600,FALSE)),"")</f>
        <v/>
      </c>
      <c r="AB1332" s="100" t="str">
        <f>IFERROR(INDEX('INPUT DATA'!AA$5:AA$600,MATCH($B1332,'INPUT DATA'!$A$5:$A$600,FALSE)),"")</f>
        <v/>
      </c>
    </row>
    <row r="1333" spans="2:28" ht="15" customHeight="1" x14ac:dyDescent="0.25">
      <c r="B1333" s="115" t="str">
        <f>IF('INPUT INF'!A333="","",IF('INPUT INF'!E333="DROP","",'INPUT INF'!A333))</f>
        <v/>
      </c>
      <c r="C1333" s="115" t="str">
        <f>IFERROR(INDEX('INPUT INF'!B333:B931,MATCH(B1333,'INPUT INF'!A333:A931,FALSE)),"")</f>
        <v/>
      </c>
      <c r="E1333" s="100" t="str">
        <f>IFERROR(INDEX('INPUT DATA'!D$5:D$600,MATCH($B1333,'INPUT DATA'!$A$5:$A$600,FALSE)),"")</f>
        <v/>
      </c>
      <c r="F1333" s="100" t="str">
        <f>IFERROR(INDEX('INPUT DATA'!E$5:E$600,MATCH($B1333,'INPUT DATA'!$A$5:$A$600,FALSE)),"")</f>
        <v/>
      </c>
      <c r="G1333" s="100" t="str">
        <f>IFERROR(INDEX($LD$4:$LD$18,MATCH('INPUT DATA'!F335,$LC$4:$LC$18,1)),"")</f>
        <v/>
      </c>
      <c r="H1333" s="100" t="str">
        <f>IFERROR(INDEX('INPUT DATA'!G$6:G$600,MATCH($B1333,'INPUT DATA'!$A$5:$A$600,FALSE)),"")</f>
        <v/>
      </c>
      <c r="I1333" s="100" t="str">
        <f>IFERROR(INDEX('INPUT DATA'!H$5:H$600,MATCH($B1333,'INPUT DATA'!$A$5:$A$600,FALSE)),"")</f>
        <v/>
      </c>
      <c r="J1333" s="100" t="str">
        <f>IFERROR(INDEX($LD$4:$LD$18,MATCH('INPUT DATA'!I335,$LC$4:$LC$18,1)),"")</f>
        <v/>
      </c>
      <c r="K1333" s="100" t="str">
        <f>IFERROR(INDEX('INPUT DATA'!J$5:J$600,MATCH($B1333,'INPUT DATA'!$A$5:$A$600,FALSE)),"")</f>
        <v/>
      </c>
      <c r="L1333" s="100" t="str">
        <f>IFERROR(INDEX('INPUT DATA'!K$5:K$600,MATCH($B1333,'INPUT DATA'!$A$5:$A$600,FALSE)),"")</f>
        <v/>
      </c>
      <c r="M1333" s="100" t="str">
        <f>IFERROR(INDEX($LD$4:$LD$18,MATCH('INPUT DATA'!L335,$LC$4:$LC$18,1)),"")</f>
        <v/>
      </c>
      <c r="N1333" s="100" t="str">
        <f>IFERROR(INDEX('INPUT DATA'!M$5:M$600,MATCH($B1333,'INPUT DATA'!$A$5:$A$600,FALSE)),"")</f>
        <v/>
      </c>
      <c r="O1333" s="100" t="str">
        <f>IFERROR(INDEX('INPUT DATA'!N$5:N$600,MATCH($B1333,'INPUT DATA'!$A$5:$A$600,FALSE)),"")</f>
        <v/>
      </c>
      <c r="P1333" s="100" t="str">
        <f>IFERROR(INDEX($LD$4:$LD$18,MATCH('INPUT DATA'!O335,$LC$4:$LC$18,1)),"")</f>
        <v/>
      </c>
      <c r="Q1333" s="100" t="str">
        <f>IFERROR(INDEX('INPUT DATA'!P$5:P$600,MATCH($B1333,'INPUT DATA'!$A$5:$A$600,FALSE)),"")</f>
        <v/>
      </c>
      <c r="R1333" s="100" t="str">
        <f>IFERROR(INDEX('INPUT DATA'!Q$5:Q$600,MATCH($B1333,'INPUT DATA'!$A$5:$A$600,FALSE)),"")</f>
        <v/>
      </c>
      <c r="S1333" s="100" t="str">
        <f>IFERROR(INDEX($LD$4:$LD$18,MATCH('INPUT DATA'!R335,$LC$4:$LC$18,1)),"")</f>
        <v/>
      </c>
      <c r="T1333" s="100" t="str">
        <f>IFERROR(INDEX('INPUT DATA'!S$5:S$600,MATCH($B1333,'INPUT DATA'!$A$5:$A$600,FALSE)),"")</f>
        <v/>
      </c>
      <c r="U1333" s="100" t="str">
        <f>IFERROR(INDEX('INPUT DATA'!T$5:T$600,MATCH($B1333,'INPUT DATA'!$A$5:$A$600,FALSE)),"")</f>
        <v/>
      </c>
      <c r="V1333" s="100" t="str">
        <f>IFERROR(INDEX($LD$4:$LD$18,MATCH('INPUT DATA'!U335,$LC$4:$LC$18,1)),"")</f>
        <v/>
      </c>
      <c r="W1333" s="100" t="str">
        <f>IFERROR(INDEX('INPUT DATA'!V$5:V$600,MATCH($B1333,'INPUT DATA'!$A$5:$A$600,FALSE)),"")</f>
        <v/>
      </c>
      <c r="X1333" s="100" t="str">
        <f>IFERROR(INDEX('INPUT DATA'!W$5:W$600,MATCH($B1333,'INPUT DATA'!$A$5:$A$600,FALSE)),"")</f>
        <v/>
      </c>
      <c r="Y1333" s="100" t="str">
        <f>IFERROR(INDEX('INPUT DATA'!X$5:X$600,MATCH($B1333,'INPUT DATA'!$A$5:$A$600,FALSE)),"")</f>
        <v/>
      </c>
      <c r="Z1333" s="100" t="str">
        <f>IFERROR(INDEX('INPUT DATA'!Y$5:Y$600,MATCH($B1333,'INPUT DATA'!$A$5:$A$600,FALSE)),"")</f>
        <v/>
      </c>
      <c r="AA1333" s="100" t="str">
        <f>IFERROR(INDEX('INPUT DATA'!Z$5:Z$600,MATCH($B1333,'INPUT DATA'!$A$5:$A$600,FALSE)),"")</f>
        <v/>
      </c>
      <c r="AB1333" s="100" t="str">
        <f>IFERROR(INDEX('INPUT DATA'!AA$5:AA$600,MATCH($B1333,'INPUT DATA'!$A$5:$A$600,FALSE)),"")</f>
        <v/>
      </c>
    </row>
    <row r="1334" spans="2:28" ht="15" customHeight="1" x14ac:dyDescent="0.25">
      <c r="B1334" s="115" t="str">
        <f>IF('INPUT INF'!A334="","",IF('INPUT INF'!E334="DROP","",'INPUT INF'!A334))</f>
        <v/>
      </c>
      <c r="C1334" s="115" t="str">
        <f>IFERROR(INDEX('INPUT INF'!B334:B932,MATCH(B1334,'INPUT INF'!A334:A932,FALSE)),"")</f>
        <v/>
      </c>
      <c r="E1334" s="100" t="str">
        <f>IFERROR(INDEX('INPUT DATA'!D$5:D$600,MATCH($B1334,'INPUT DATA'!$A$5:$A$600,FALSE)),"")</f>
        <v/>
      </c>
      <c r="F1334" s="100" t="str">
        <f>IFERROR(INDEX('INPUT DATA'!E$5:E$600,MATCH($B1334,'INPUT DATA'!$A$5:$A$600,FALSE)),"")</f>
        <v/>
      </c>
      <c r="G1334" s="100" t="str">
        <f>IFERROR(INDEX($LD$4:$LD$18,MATCH('INPUT DATA'!F336,$LC$4:$LC$18,1)),"")</f>
        <v/>
      </c>
      <c r="H1334" s="100" t="str">
        <f>IFERROR(INDEX('INPUT DATA'!G$6:G$600,MATCH($B1334,'INPUT DATA'!$A$5:$A$600,FALSE)),"")</f>
        <v/>
      </c>
      <c r="I1334" s="100" t="str">
        <f>IFERROR(INDEX('INPUT DATA'!H$5:H$600,MATCH($B1334,'INPUT DATA'!$A$5:$A$600,FALSE)),"")</f>
        <v/>
      </c>
      <c r="J1334" s="100" t="str">
        <f>IFERROR(INDEX($LD$4:$LD$18,MATCH('INPUT DATA'!I336,$LC$4:$LC$18,1)),"")</f>
        <v/>
      </c>
      <c r="K1334" s="100" t="str">
        <f>IFERROR(INDEX('INPUT DATA'!J$5:J$600,MATCH($B1334,'INPUT DATA'!$A$5:$A$600,FALSE)),"")</f>
        <v/>
      </c>
      <c r="L1334" s="100" t="str">
        <f>IFERROR(INDEX('INPUT DATA'!K$5:K$600,MATCH($B1334,'INPUT DATA'!$A$5:$A$600,FALSE)),"")</f>
        <v/>
      </c>
      <c r="M1334" s="100" t="str">
        <f>IFERROR(INDEX($LD$4:$LD$18,MATCH('INPUT DATA'!L336,$LC$4:$LC$18,1)),"")</f>
        <v/>
      </c>
      <c r="N1334" s="100" t="str">
        <f>IFERROR(INDEX('INPUT DATA'!M$5:M$600,MATCH($B1334,'INPUT DATA'!$A$5:$A$600,FALSE)),"")</f>
        <v/>
      </c>
      <c r="O1334" s="100" t="str">
        <f>IFERROR(INDEX('INPUT DATA'!N$5:N$600,MATCH($B1334,'INPUT DATA'!$A$5:$A$600,FALSE)),"")</f>
        <v/>
      </c>
      <c r="P1334" s="100" t="str">
        <f>IFERROR(INDEX($LD$4:$LD$18,MATCH('INPUT DATA'!O336,$LC$4:$LC$18,1)),"")</f>
        <v/>
      </c>
      <c r="Q1334" s="100" t="str">
        <f>IFERROR(INDEX('INPUT DATA'!P$5:P$600,MATCH($B1334,'INPUT DATA'!$A$5:$A$600,FALSE)),"")</f>
        <v/>
      </c>
      <c r="R1334" s="100" t="str">
        <f>IFERROR(INDEX('INPUT DATA'!Q$5:Q$600,MATCH($B1334,'INPUT DATA'!$A$5:$A$600,FALSE)),"")</f>
        <v/>
      </c>
      <c r="S1334" s="100" t="str">
        <f>IFERROR(INDEX($LD$4:$LD$18,MATCH('INPUT DATA'!R336,$LC$4:$LC$18,1)),"")</f>
        <v/>
      </c>
      <c r="T1334" s="100" t="str">
        <f>IFERROR(INDEX('INPUT DATA'!S$5:S$600,MATCH($B1334,'INPUT DATA'!$A$5:$A$600,FALSE)),"")</f>
        <v/>
      </c>
      <c r="U1334" s="100" t="str">
        <f>IFERROR(INDEX('INPUT DATA'!T$5:T$600,MATCH($B1334,'INPUT DATA'!$A$5:$A$600,FALSE)),"")</f>
        <v/>
      </c>
      <c r="V1334" s="100" t="str">
        <f>IFERROR(INDEX($LD$4:$LD$18,MATCH('INPUT DATA'!U336,$LC$4:$LC$18,1)),"")</f>
        <v/>
      </c>
      <c r="W1334" s="100" t="str">
        <f>IFERROR(INDEX('INPUT DATA'!V$5:V$600,MATCH($B1334,'INPUT DATA'!$A$5:$A$600,FALSE)),"")</f>
        <v/>
      </c>
      <c r="X1334" s="100" t="str">
        <f>IFERROR(INDEX('INPUT DATA'!W$5:W$600,MATCH($B1334,'INPUT DATA'!$A$5:$A$600,FALSE)),"")</f>
        <v/>
      </c>
      <c r="Y1334" s="100" t="str">
        <f>IFERROR(INDEX('INPUT DATA'!X$5:X$600,MATCH($B1334,'INPUT DATA'!$A$5:$A$600,FALSE)),"")</f>
        <v/>
      </c>
      <c r="Z1334" s="100" t="str">
        <f>IFERROR(INDEX('INPUT DATA'!Y$5:Y$600,MATCH($B1334,'INPUT DATA'!$A$5:$A$600,FALSE)),"")</f>
        <v/>
      </c>
      <c r="AA1334" s="100" t="str">
        <f>IFERROR(INDEX('INPUT DATA'!Z$5:Z$600,MATCH($B1334,'INPUT DATA'!$A$5:$A$600,FALSE)),"")</f>
        <v/>
      </c>
      <c r="AB1334" s="100" t="str">
        <f>IFERROR(INDEX('INPUT DATA'!AA$5:AA$600,MATCH($B1334,'INPUT DATA'!$A$5:$A$600,FALSE)),"")</f>
        <v/>
      </c>
    </row>
    <row r="1335" spans="2:28" ht="15" customHeight="1" x14ac:dyDescent="0.25">
      <c r="B1335" s="115" t="str">
        <f>IF('INPUT INF'!A335="","",IF('INPUT INF'!E335="DROP","",'INPUT INF'!A335))</f>
        <v/>
      </c>
      <c r="C1335" s="115" t="str">
        <f>IFERROR(INDEX('INPUT INF'!B335:B933,MATCH(B1335,'INPUT INF'!A335:A933,FALSE)),"")</f>
        <v/>
      </c>
      <c r="E1335" s="100" t="str">
        <f>IFERROR(INDEX('INPUT DATA'!D$5:D$600,MATCH($B1335,'INPUT DATA'!$A$5:$A$600,FALSE)),"")</f>
        <v/>
      </c>
      <c r="F1335" s="100" t="str">
        <f>IFERROR(INDEX('INPUT DATA'!E$5:E$600,MATCH($B1335,'INPUT DATA'!$A$5:$A$600,FALSE)),"")</f>
        <v/>
      </c>
      <c r="G1335" s="100" t="str">
        <f>IFERROR(INDEX($LD$4:$LD$18,MATCH('INPUT DATA'!F337,$LC$4:$LC$18,1)),"")</f>
        <v/>
      </c>
      <c r="H1335" s="100" t="str">
        <f>IFERROR(INDEX('INPUT DATA'!G$6:G$600,MATCH($B1335,'INPUT DATA'!$A$5:$A$600,FALSE)),"")</f>
        <v/>
      </c>
      <c r="I1335" s="100" t="str">
        <f>IFERROR(INDEX('INPUT DATA'!H$5:H$600,MATCH($B1335,'INPUT DATA'!$A$5:$A$600,FALSE)),"")</f>
        <v/>
      </c>
      <c r="J1335" s="100" t="str">
        <f>IFERROR(INDEX($LD$4:$LD$18,MATCH('INPUT DATA'!I337,$LC$4:$LC$18,1)),"")</f>
        <v/>
      </c>
      <c r="K1335" s="100" t="str">
        <f>IFERROR(INDEX('INPUT DATA'!J$5:J$600,MATCH($B1335,'INPUT DATA'!$A$5:$A$600,FALSE)),"")</f>
        <v/>
      </c>
      <c r="L1335" s="100" t="str">
        <f>IFERROR(INDEX('INPUT DATA'!K$5:K$600,MATCH($B1335,'INPUT DATA'!$A$5:$A$600,FALSE)),"")</f>
        <v/>
      </c>
      <c r="M1335" s="100" t="str">
        <f>IFERROR(INDEX($LD$4:$LD$18,MATCH('INPUT DATA'!L337,$LC$4:$LC$18,1)),"")</f>
        <v/>
      </c>
      <c r="N1335" s="100" t="str">
        <f>IFERROR(INDEX('INPUT DATA'!M$5:M$600,MATCH($B1335,'INPUT DATA'!$A$5:$A$600,FALSE)),"")</f>
        <v/>
      </c>
      <c r="O1335" s="100" t="str">
        <f>IFERROR(INDEX('INPUT DATA'!N$5:N$600,MATCH($B1335,'INPUT DATA'!$A$5:$A$600,FALSE)),"")</f>
        <v/>
      </c>
      <c r="P1335" s="100" t="str">
        <f>IFERROR(INDEX($LD$4:$LD$18,MATCH('INPUT DATA'!O337,$LC$4:$LC$18,1)),"")</f>
        <v/>
      </c>
      <c r="Q1335" s="100" t="str">
        <f>IFERROR(INDEX('INPUT DATA'!P$5:P$600,MATCH($B1335,'INPUT DATA'!$A$5:$A$600,FALSE)),"")</f>
        <v/>
      </c>
      <c r="R1335" s="100" t="str">
        <f>IFERROR(INDEX('INPUT DATA'!Q$5:Q$600,MATCH($B1335,'INPUT DATA'!$A$5:$A$600,FALSE)),"")</f>
        <v/>
      </c>
      <c r="S1335" s="100" t="str">
        <f>IFERROR(INDEX($LD$4:$LD$18,MATCH('INPUT DATA'!R337,$LC$4:$LC$18,1)),"")</f>
        <v/>
      </c>
      <c r="T1335" s="100" t="str">
        <f>IFERROR(INDEX('INPUT DATA'!S$5:S$600,MATCH($B1335,'INPUT DATA'!$A$5:$A$600,FALSE)),"")</f>
        <v/>
      </c>
      <c r="U1335" s="100" t="str">
        <f>IFERROR(INDEX('INPUT DATA'!T$5:T$600,MATCH($B1335,'INPUT DATA'!$A$5:$A$600,FALSE)),"")</f>
        <v/>
      </c>
      <c r="V1335" s="100" t="str">
        <f>IFERROR(INDEX($LD$4:$LD$18,MATCH('INPUT DATA'!U337,$LC$4:$LC$18,1)),"")</f>
        <v/>
      </c>
      <c r="W1335" s="100" t="str">
        <f>IFERROR(INDEX('INPUT DATA'!V$5:V$600,MATCH($B1335,'INPUT DATA'!$A$5:$A$600,FALSE)),"")</f>
        <v/>
      </c>
      <c r="X1335" s="100" t="str">
        <f>IFERROR(INDEX('INPUT DATA'!W$5:W$600,MATCH($B1335,'INPUT DATA'!$A$5:$A$600,FALSE)),"")</f>
        <v/>
      </c>
      <c r="Y1335" s="100" t="str">
        <f>IFERROR(INDEX('INPUT DATA'!X$5:X$600,MATCH($B1335,'INPUT DATA'!$A$5:$A$600,FALSE)),"")</f>
        <v/>
      </c>
      <c r="Z1335" s="100" t="str">
        <f>IFERROR(INDEX('INPUT DATA'!Y$5:Y$600,MATCH($B1335,'INPUT DATA'!$A$5:$A$600,FALSE)),"")</f>
        <v/>
      </c>
      <c r="AA1335" s="100" t="str">
        <f>IFERROR(INDEX('INPUT DATA'!Z$5:Z$600,MATCH($B1335,'INPUT DATA'!$A$5:$A$600,FALSE)),"")</f>
        <v/>
      </c>
      <c r="AB1335" s="100" t="str">
        <f>IFERROR(INDEX('INPUT DATA'!AA$5:AA$600,MATCH($B1335,'INPUT DATA'!$A$5:$A$600,FALSE)),"")</f>
        <v/>
      </c>
    </row>
    <row r="1336" spans="2:28" ht="15" customHeight="1" x14ac:dyDescent="0.25">
      <c r="B1336" s="115" t="str">
        <f>IF('INPUT INF'!A336="","",IF('INPUT INF'!E336="DROP","",'INPUT INF'!A336))</f>
        <v/>
      </c>
      <c r="C1336" s="115" t="str">
        <f>IFERROR(INDEX('INPUT INF'!B336:B934,MATCH(B1336,'INPUT INF'!A336:A934,FALSE)),"")</f>
        <v/>
      </c>
      <c r="E1336" s="100" t="str">
        <f>IFERROR(INDEX('INPUT DATA'!D$5:D$600,MATCH($B1336,'INPUT DATA'!$A$5:$A$600,FALSE)),"")</f>
        <v/>
      </c>
      <c r="F1336" s="100" t="str">
        <f>IFERROR(INDEX('INPUT DATA'!E$5:E$600,MATCH($B1336,'INPUT DATA'!$A$5:$A$600,FALSE)),"")</f>
        <v/>
      </c>
      <c r="G1336" s="100" t="str">
        <f>IFERROR(INDEX($LD$4:$LD$18,MATCH('INPUT DATA'!F338,$LC$4:$LC$18,1)),"")</f>
        <v/>
      </c>
      <c r="H1336" s="100" t="str">
        <f>IFERROR(INDEX('INPUT DATA'!G$6:G$600,MATCH($B1336,'INPUT DATA'!$A$5:$A$600,FALSE)),"")</f>
        <v/>
      </c>
      <c r="I1336" s="100" t="str">
        <f>IFERROR(INDEX('INPUT DATA'!H$5:H$600,MATCH($B1336,'INPUT DATA'!$A$5:$A$600,FALSE)),"")</f>
        <v/>
      </c>
      <c r="J1336" s="100" t="str">
        <f>IFERROR(INDEX($LD$4:$LD$18,MATCH('INPUT DATA'!I338,$LC$4:$LC$18,1)),"")</f>
        <v/>
      </c>
      <c r="K1336" s="100" t="str">
        <f>IFERROR(INDEX('INPUT DATA'!J$5:J$600,MATCH($B1336,'INPUT DATA'!$A$5:$A$600,FALSE)),"")</f>
        <v/>
      </c>
      <c r="L1336" s="100" t="str">
        <f>IFERROR(INDEX('INPUT DATA'!K$5:K$600,MATCH($B1336,'INPUT DATA'!$A$5:$A$600,FALSE)),"")</f>
        <v/>
      </c>
      <c r="M1336" s="100" t="str">
        <f>IFERROR(INDEX($LD$4:$LD$18,MATCH('INPUT DATA'!L338,$LC$4:$LC$18,1)),"")</f>
        <v/>
      </c>
      <c r="N1336" s="100" t="str">
        <f>IFERROR(INDEX('INPUT DATA'!M$5:M$600,MATCH($B1336,'INPUT DATA'!$A$5:$A$600,FALSE)),"")</f>
        <v/>
      </c>
      <c r="O1336" s="100" t="str">
        <f>IFERROR(INDEX('INPUT DATA'!N$5:N$600,MATCH($B1336,'INPUT DATA'!$A$5:$A$600,FALSE)),"")</f>
        <v/>
      </c>
      <c r="P1336" s="100" t="str">
        <f>IFERROR(INDEX($LD$4:$LD$18,MATCH('INPUT DATA'!O338,$LC$4:$LC$18,1)),"")</f>
        <v/>
      </c>
      <c r="Q1336" s="100" t="str">
        <f>IFERROR(INDEX('INPUT DATA'!P$5:P$600,MATCH($B1336,'INPUT DATA'!$A$5:$A$600,FALSE)),"")</f>
        <v/>
      </c>
      <c r="R1336" s="100" t="str">
        <f>IFERROR(INDEX('INPUT DATA'!Q$5:Q$600,MATCH($B1336,'INPUT DATA'!$A$5:$A$600,FALSE)),"")</f>
        <v/>
      </c>
      <c r="S1336" s="100" t="str">
        <f>IFERROR(INDEX($LD$4:$LD$18,MATCH('INPUT DATA'!R338,$LC$4:$LC$18,1)),"")</f>
        <v/>
      </c>
      <c r="T1336" s="100" t="str">
        <f>IFERROR(INDEX('INPUT DATA'!S$5:S$600,MATCH($B1336,'INPUT DATA'!$A$5:$A$600,FALSE)),"")</f>
        <v/>
      </c>
      <c r="U1336" s="100" t="str">
        <f>IFERROR(INDEX('INPUT DATA'!T$5:T$600,MATCH($B1336,'INPUT DATA'!$A$5:$A$600,FALSE)),"")</f>
        <v/>
      </c>
      <c r="V1336" s="100" t="str">
        <f>IFERROR(INDEX($LD$4:$LD$18,MATCH('INPUT DATA'!U338,$LC$4:$LC$18,1)),"")</f>
        <v/>
      </c>
      <c r="W1336" s="100" t="str">
        <f>IFERROR(INDEX('INPUT DATA'!V$5:V$600,MATCH($B1336,'INPUT DATA'!$A$5:$A$600,FALSE)),"")</f>
        <v/>
      </c>
      <c r="X1336" s="100" t="str">
        <f>IFERROR(INDEX('INPUT DATA'!W$5:W$600,MATCH($B1336,'INPUT DATA'!$A$5:$A$600,FALSE)),"")</f>
        <v/>
      </c>
      <c r="Y1336" s="100" t="str">
        <f>IFERROR(INDEX('INPUT DATA'!X$5:X$600,MATCH($B1336,'INPUT DATA'!$A$5:$A$600,FALSE)),"")</f>
        <v/>
      </c>
      <c r="Z1336" s="100" t="str">
        <f>IFERROR(INDEX('INPUT DATA'!Y$5:Y$600,MATCH($B1336,'INPUT DATA'!$A$5:$A$600,FALSE)),"")</f>
        <v/>
      </c>
      <c r="AA1336" s="100" t="str">
        <f>IFERROR(INDEX('INPUT DATA'!Z$5:Z$600,MATCH($B1336,'INPUT DATA'!$A$5:$A$600,FALSE)),"")</f>
        <v/>
      </c>
      <c r="AB1336" s="100" t="str">
        <f>IFERROR(INDEX('INPUT DATA'!AA$5:AA$600,MATCH($B1336,'INPUT DATA'!$A$5:$A$600,FALSE)),"")</f>
        <v/>
      </c>
    </row>
    <row r="1337" spans="2:28" ht="15" customHeight="1" x14ac:dyDescent="0.25">
      <c r="B1337" s="115" t="str">
        <f>IF('INPUT INF'!A337="","",IF('INPUT INF'!E337="DROP","",'INPUT INF'!A337))</f>
        <v/>
      </c>
      <c r="C1337" s="115" t="str">
        <f>IFERROR(INDEX('INPUT INF'!B337:B935,MATCH(B1337,'INPUT INF'!A337:A935,FALSE)),"")</f>
        <v/>
      </c>
      <c r="E1337" s="100" t="str">
        <f>IFERROR(INDEX('INPUT DATA'!D$5:D$600,MATCH($B1337,'INPUT DATA'!$A$5:$A$600,FALSE)),"")</f>
        <v/>
      </c>
      <c r="F1337" s="100" t="str">
        <f>IFERROR(INDEX('INPUT DATA'!E$5:E$600,MATCH($B1337,'INPUT DATA'!$A$5:$A$600,FALSE)),"")</f>
        <v/>
      </c>
      <c r="G1337" s="100" t="str">
        <f>IFERROR(INDEX($LD$4:$LD$18,MATCH('INPUT DATA'!F339,$LC$4:$LC$18,1)),"")</f>
        <v/>
      </c>
      <c r="H1337" s="100" t="str">
        <f>IFERROR(INDEX('INPUT DATA'!G$6:G$600,MATCH($B1337,'INPUT DATA'!$A$5:$A$600,FALSE)),"")</f>
        <v/>
      </c>
      <c r="I1337" s="100" t="str">
        <f>IFERROR(INDEX('INPUT DATA'!H$5:H$600,MATCH($B1337,'INPUT DATA'!$A$5:$A$600,FALSE)),"")</f>
        <v/>
      </c>
      <c r="J1337" s="100" t="str">
        <f>IFERROR(INDEX($LD$4:$LD$18,MATCH('INPUT DATA'!I339,$LC$4:$LC$18,1)),"")</f>
        <v/>
      </c>
      <c r="K1337" s="100" t="str">
        <f>IFERROR(INDEX('INPUT DATA'!J$5:J$600,MATCH($B1337,'INPUT DATA'!$A$5:$A$600,FALSE)),"")</f>
        <v/>
      </c>
      <c r="L1337" s="100" t="str">
        <f>IFERROR(INDEX('INPUT DATA'!K$5:K$600,MATCH($B1337,'INPUT DATA'!$A$5:$A$600,FALSE)),"")</f>
        <v/>
      </c>
      <c r="M1337" s="100" t="str">
        <f>IFERROR(INDEX($LD$4:$LD$18,MATCH('INPUT DATA'!L339,$LC$4:$LC$18,1)),"")</f>
        <v/>
      </c>
      <c r="N1337" s="100" t="str">
        <f>IFERROR(INDEX('INPUT DATA'!M$5:M$600,MATCH($B1337,'INPUT DATA'!$A$5:$A$600,FALSE)),"")</f>
        <v/>
      </c>
      <c r="O1337" s="100" t="str">
        <f>IFERROR(INDEX('INPUT DATA'!N$5:N$600,MATCH($B1337,'INPUT DATA'!$A$5:$A$600,FALSE)),"")</f>
        <v/>
      </c>
      <c r="P1337" s="100" t="str">
        <f>IFERROR(INDEX($LD$4:$LD$18,MATCH('INPUT DATA'!O339,$LC$4:$LC$18,1)),"")</f>
        <v/>
      </c>
      <c r="Q1337" s="100" t="str">
        <f>IFERROR(INDEX('INPUT DATA'!P$5:P$600,MATCH($B1337,'INPUT DATA'!$A$5:$A$600,FALSE)),"")</f>
        <v/>
      </c>
      <c r="R1337" s="100" t="str">
        <f>IFERROR(INDEX('INPUT DATA'!Q$5:Q$600,MATCH($B1337,'INPUT DATA'!$A$5:$A$600,FALSE)),"")</f>
        <v/>
      </c>
      <c r="S1337" s="100" t="str">
        <f>IFERROR(INDEX($LD$4:$LD$18,MATCH('INPUT DATA'!R339,$LC$4:$LC$18,1)),"")</f>
        <v/>
      </c>
      <c r="T1337" s="100" t="str">
        <f>IFERROR(INDEX('INPUT DATA'!S$5:S$600,MATCH($B1337,'INPUT DATA'!$A$5:$A$600,FALSE)),"")</f>
        <v/>
      </c>
      <c r="U1337" s="100" t="str">
        <f>IFERROR(INDEX('INPUT DATA'!T$5:T$600,MATCH($B1337,'INPUT DATA'!$A$5:$A$600,FALSE)),"")</f>
        <v/>
      </c>
      <c r="V1337" s="100" t="str">
        <f>IFERROR(INDEX($LD$4:$LD$18,MATCH('INPUT DATA'!U339,$LC$4:$LC$18,1)),"")</f>
        <v/>
      </c>
      <c r="W1337" s="100" t="str">
        <f>IFERROR(INDEX('INPUT DATA'!V$5:V$600,MATCH($B1337,'INPUT DATA'!$A$5:$A$600,FALSE)),"")</f>
        <v/>
      </c>
      <c r="X1337" s="100" t="str">
        <f>IFERROR(INDEX('INPUT DATA'!W$5:W$600,MATCH($B1337,'INPUT DATA'!$A$5:$A$600,FALSE)),"")</f>
        <v/>
      </c>
      <c r="Y1337" s="100" t="str">
        <f>IFERROR(INDEX('INPUT DATA'!X$5:X$600,MATCH($B1337,'INPUT DATA'!$A$5:$A$600,FALSE)),"")</f>
        <v/>
      </c>
      <c r="Z1337" s="100" t="str">
        <f>IFERROR(INDEX('INPUT DATA'!Y$5:Y$600,MATCH($B1337,'INPUT DATA'!$A$5:$A$600,FALSE)),"")</f>
        <v/>
      </c>
      <c r="AA1337" s="100" t="str">
        <f>IFERROR(INDEX('INPUT DATA'!Z$5:Z$600,MATCH($B1337,'INPUT DATA'!$A$5:$A$600,FALSE)),"")</f>
        <v/>
      </c>
      <c r="AB1337" s="100" t="str">
        <f>IFERROR(INDEX('INPUT DATA'!AA$5:AA$600,MATCH($B1337,'INPUT DATA'!$A$5:$A$600,FALSE)),"")</f>
        <v/>
      </c>
    </row>
    <row r="1338" spans="2:28" ht="15" customHeight="1" x14ac:dyDescent="0.25">
      <c r="B1338" s="115" t="str">
        <f>IF('INPUT INF'!A338="","",IF('INPUT INF'!E338="DROP","",'INPUT INF'!A338))</f>
        <v/>
      </c>
      <c r="C1338" s="115" t="str">
        <f>IFERROR(INDEX('INPUT INF'!B338:B936,MATCH(B1338,'INPUT INF'!A338:A936,FALSE)),"")</f>
        <v/>
      </c>
      <c r="E1338" s="100" t="str">
        <f>IFERROR(INDEX('INPUT DATA'!D$5:D$600,MATCH($B1338,'INPUT DATA'!$A$5:$A$600,FALSE)),"")</f>
        <v/>
      </c>
      <c r="F1338" s="100" t="str">
        <f>IFERROR(INDEX('INPUT DATA'!E$5:E$600,MATCH($B1338,'INPUT DATA'!$A$5:$A$600,FALSE)),"")</f>
        <v/>
      </c>
      <c r="G1338" s="100" t="str">
        <f>IFERROR(INDEX($LD$4:$LD$18,MATCH('INPUT DATA'!F340,$LC$4:$LC$18,1)),"")</f>
        <v/>
      </c>
      <c r="H1338" s="100" t="str">
        <f>IFERROR(INDEX('INPUT DATA'!G$6:G$600,MATCH($B1338,'INPUT DATA'!$A$5:$A$600,FALSE)),"")</f>
        <v/>
      </c>
      <c r="I1338" s="100" t="str">
        <f>IFERROR(INDEX('INPUT DATA'!H$5:H$600,MATCH($B1338,'INPUT DATA'!$A$5:$A$600,FALSE)),"")</f>
        <v/>
      </c>
      <c r="J1338" s="100" t="str">
        <f>IFERROR(INDEX($LD$4:$LD$18,MATCH('INPUT DATA'!I340,$LC$4:$LC$18,1)),"")</f>
        <v/>
      </c>
      <c r="K1338" s="100" t="str">
        <f>IFERROR(INDEX('INPUT DATA'!J$5:J$600,MATCH($B1338,'INPUT DATA'!$A$5:$A$600,FALSE)),"")</f>
        <v/>
      </c>
      <c r="L1338" s="100" t="str">
        <f>IFERROR(INDEX('INPUT DATA'!K$5:K$600,MATCH($B1338,'INPUT DATA'!$A$5:$A$600,FALSE)),"")</f>
        <v/>
      </c>
      <c r="M1338" s="100" t="str">
        <f>IFERROR(INDEX($LD$4:$LD$18,MATCH('INPUT DATA'!L340,$LC$4:$LC$18,1)),"")</f>
        <v/>
      </c>
      <c r="N1338" s="100" t="str">
        <f>IFERROR(INDEX('INPUT DATA'!M$5:M$600,MATCH($B1338,'INPUT DATA'!$A$5:$A$600,FALSE)),"")</f>
        <v/>
      </c>
      <c r="O1338" s="100" t="str">
        <f>IFERROR(INDEX('INPUT DATA'!N$5:N$600,MATCH($B1338,'INPUT DATA'!$A$5:$A$600,FALSE)),"")</f>
        <v/>
      </c>
      <c r="P1338" s="100" t="str">
        <f>IFERROR(INDEX($LD$4:$LD$18,MATCH('INPUT DATA'!O340,$LC$4:$LC$18,1)),"")</f>
        <v/>
      </c>
      <c r="Q1338" s="100" t="str">
        <f>IFERROR(INDEX('INPUT DATA'!P$5:P$600,MATCH($B1338,'INPUT DATA'!$A$5:$A$600,FALSE)),"")</f>
        <v/>
      </c>
      <c r="R1338" s="100" t="str">
        <f>IFERROR(INDEX('INPUT DATA'!Q$5:Q$600,MATCH($B1338,'INPUT DATA'!$A$5:$A$600,FALSE)),"")</f>
        <v/>
      </c>
      <c r="S1338" s="100" t="str">
        <f>IFERROR(INDEX($LD$4:$LD$18,MATCH('INPUT DATA'!R340,$LC$4:$LC$18,1)),"")</f>
        <v/>
      </c>
      <c r="T1338" s="100" t="str">
        <f>IFERROR(INDEX('INPUT DATA'!S$5:S$600,MATCH($B1338,'INPUT DATA'!$A$5:$A$600,FALSE)),"")</f>
        <v/>
      </c>
      <c r="U1338" s="100" t="str">
        <f>IFERROR(INDEX('INPUT DATA'!T$5:T$600,MATCH($B1338,'INPUT DATA'!$A$5:$A$600,FALSE)),"")</f>
        <v/>
      </c>
      <c r="V1338" s="100" t="str">
        <f>IFERROR(INDEX($LD$4:$LD$18,MATCH('INPUT DATA'!U340,$LC$4:$LC$18,1)),"")</f>
        <v/>
      </c>
      <c r="W1338" s="100" t="str">
        <f>IFERROR(INDEX('INPUT DATA'!V$5:V$600,MATCH($B1338,'INPUT DATA'!$A$5:$A$600,FALSE)),"")</f>
        <v/>
      </c>
      <c r="X1338" s="100" t="str">
        <f>IFERROR(INDEX('INPUT DATA'!W$5:W$600,MATCH($B1338,'INPUT DATA'!$A$5:$A$600,FALSE)),"")</f>
        <v/>
      </c>
      <c r="Y1338" s="100" t="str">
        <f>IFERROR(INDEX('INPUT DATA'!X$5:X$600,MATCH($B1338,'INPUT DATA'!$A$5:$A$600,FALSE)),"")</f>
        <v/>
      </c>
      <c r="Z1338" s="100" t="str">
        <f>IFERROR(INDEX('INPUT DATA'!Y$5:Y$600,MATCH($B1338,'INPUT DATA'!$A$5:$A$600,FALSE)),"")</f>
        <v/>
      </c>
      <c r="AA1338" s="100" t="str">
        <f>IFERROR(INDEX('INPUT DATA'!Z$5:Z$600,MATCH($B1338,'INPUT DATA'!$A$5:$A$600,FALSE)),"")</f>
        <v/>
      </c>
      <c r="AB1338" s="100" t="str">
        <f>IFERROR(INDEX('INPUT DATA'!AA$5:AA$600,MATCH($B1338,'INPUT DATA'!$A$5:$A$600,FALSE)),"")</f>
        <v/>
      </c>
    </row>
    <row r="1339" spans="2:28" ht="15" customHeight="1" x14ac:dyDescent="0.25">
      <c r="B1339" s="115" t="str">
        <f>IF('INPUT INF'!A339="","",IF('INPUT INF'!E339="DROP","",'INPUT INF'!A339))</f>
        <v/>
      </c>
      <c r="C1339" s="115" t="str">
        <f>IFERROR(INDEX('INPUT INF'!B339:B937,MATCH(B1339,'INPUT INF'!A339:A937,FALSE)),"")</f>
        <v/>
      </c>
      <c r="E1339" s="100" t="str">
        <f>IFERROR(INDEX('INPUT DATA'!D$5:D$600,MATCH($B1339,'INPUT DATA'!$A$5:$A$600,FALSE)),"")</f>
        <v/>
      </c>
      <c r="F1339" s="100" t="str">
        <f>IFERROR(INDEX('INPUT DATA'!E$5:E$600,MATCH($B1339,'INPUT DATA'!$A$5:$A$600,FALSE)),"")</f>
        <v/>
      </c>
      <c r="G1339" s="100" t="str">
        <f>IFERROR(INDEX($LD$4:$LD$18,MATCH('INPUT DATA'!F341,$LC$4:$LC$18,1)),"")</f>
        <v/>
      </c>
      <c r="H1339" s="100" t="str">
        <f>IFERROR(INDEX('INPUT DATA'!G$6:G$600,MATCH($B1339,'INPUT DATA'!$A$5:$A$600,FALSE)),"")</f>
        <v/>
      </c>
      <c r="I1339" s="100" t="str">
        <f>IFERROR(INDEX('INPUT DATA'!H$5:H$600,MATCH($B1339,'INPUT DATA'!$A$5:$A$600,FALSE)),"")</f>
        <v/>
      </c>
      <c r="J1339" s="100" t="str">
        <f>IFERROR(INDEX($LD$4:$LD$18,MATCH('INPUT DATA'!I341,$LC$4:$LC$18,1)),"")</f>
        <v/>
      </c>
      <c r="K1339" s="100" t="str">
        <f>IFERROR(INDEX('INPUT DATA'!J$5:J$600,MATCH($B1339,'INPUT DATA'!$A$5:$A$600,FALSE)),"")</f>
        <v/>
      </c>
      <c r="L1339" s="100" t="str">
        <f>IFERROR(INDEX('INPUT DATA'!K$5:K$600,MATCH($B1339,'INPUT DATA'!$A$5:$A$600,FALSE)),"")</f>
        <v/>
      </c>
      <c r="M1339" s="100" t="str">
        <f>IFERROR(INDEX($LD$4:$LD$18,MATCH('INPUT DATA'!L341,$LC$4:$LC$18,1)),"")</f>
        <v/>
      </c>
      <c r="N1339" s="100" t="str">
        <f>IFERROR(INDEX('INPUT DATA'!M$5:M$600,MATCH($B1339,'INPUT DATA'!$A$5:$A$600,FALSE)),"")</f>
        <v/>
      </c>
      <c r="O1339" s="100" t="str">
        <f>IFERROR(INDEX('INPUT DATA'!N$5:N$600,MATCH($B1339,'INPUT DATA'!$A$5:$A$600,FALSE)),"")</f>
        <v/>
      </c>
      <c r="P1339" s="100" t="str">
        <f>IFERROR(INDEX($LD$4:$LD$18,MATCH('INPUT DATA'!O341,$LC$4:$LC$18,1)),"")</f>
        <v/>
      </c>
      <c r="Q1339" s="100" t="str">
        <f>IFERROR(INDEX('INPUT DATA'!P$5:P$600,MATCH($B1339,'INPUT DATA'!$A$5:$A$600,FALSE)),"")</f>
        <v/>
      </c>
      <c r="R1339" s="100" t="str">
        <f>IFERROR(INDEX('INPUT DATA'!Q$5:Q$600,MATCH($B1339,'INPUT DATA'!$A$5:$A$600,FALSE)),"")</f>
        <v/>
      </c>
      <c r="S1339" s="100" t="str">
        <f>IFERROR(INDEX($LD$4:$LD$18,MATCH('INPUT DATA'!R341,$LC$4:$LC$18,1)),"")</f>
        <v/>
      </c>
      <c r="T1339" s="100" t="str">
        <f>IFERROR(INDEX('INPUT DATA'!S$5:S$600,MATCH($B1339,'INPUT DATA'!$A$5:$A$600,FALSE)),"")</f>
        <v/>
      </c>
      <c r="U1339" s="100" t="str">
        <f>IFERROR(INDEX('INPUT DATA'!T$5:T$600,MATCH($B1339,'INPUT DATA'!$A$5:$A$600,FALSE)),"")</f>
        <v/>
      </c>
      <c r="V1339" s="100" t="str">
        <f>IFERROR(INDEX($LD$4:$LD$18,MATCH('INPUT DATA'!U341,$LC$4:$LC$18,1)),"")</f>
        <v/>
      </c>
      <c r="W1339" s="100" t="str">
        <f>IFERROR(INDEX('INPUT DATA'!V$5:V$600,MATCH($B1339,'INPUT DATA'!$A$5:$A$600,FALSE)),"")</f>
        <v/>
      </c>
      <c r="X1339" s="100" t="str">
        <f>IFERROR(INDEX('INPUT DATA'!W$5:W$600,MATCH($B1339,'INPUT DATA'!$A$5:$A$600,FALSE)),"")</f>
        <v/>
      </c>
      <c r="Y1339" s="100" t="str">
        <f>IFERROR(INDEX('INPUT DATA'!X$5:X$600,MATCH($B1339,'INPUT DATA'!$A$5:$A$600,FALSE)),"")</f>
        <v/>
      </c>
      <c r="Z1339" s="100" t="str">
        <f>IFERROR(INDEX('INPUT DATA'!Y$5:Y$600,MATCH($B1339,'INPUT DATA'!$A$5:$A$600,FALSE)),"")</f>
        <v/>
      </c>
      <c r="AA1339" s="100" t="str">
        <f>IFERROR(INDEX('INPUT DATA'!Z$5:Z$600,MATCH($B1339,'INPUT DATA'!$A$5:$A$600,FALSE)),"")</f>
        <v/>
      </c>
      <c r="AB1339" s="100" t="str">
        <f>IFERROR(INDEX('INPUT DATA'!AA$5:AA$600,MATCH($B1339,'INPUT DATA'!$A$5:$A$600,FALSE)),"")</f>
        <v/>
      </c>
    </row>
    <row r="1340" spans="2:28" ht="15" customHeight="1" x14ac:dyDescent="0.25">
      <c r="B1340" s="115" t="str">
        <f>IF('INPUT INF'!A340="","",IF('INPUT INF'!E340="DROP","",'INPUT INF'!A340))</f>
        <v/>
      </c>
      <c r="C1340" s="115" t="str">
        <f>IFERROR(INDEX('INPUT INF'!B340:B938,MATCH(B1340,'INPUT INF'!A340:A938,FALSE)),"")</f>
        <v/>
      </c>
      <c r="E1340" s="100" t="str">
        <f>IFERROR(INDEX('INPUT DATA'!D$5:D$600,MATCH($B1340,'INPUT DATA'!$A$5:$A$600,FALSE)),"")</f>
        <v/>
      </c>
      <c r="F1340" s="100" t="str">
        <f>IFERROR(INDEX('INPUT DATA'!E$5:E$600,MATCH($B1340,'INPUT DATA'!$A$5:$A$600,FALSE)),"")</f>
        <v/>
      </c>
      <c r="G1340" s="100" t="str">
        <f>IFERROR(INDEX($LD$4:$LD$18,MATCH('INPUT DATA'!F342,$LC$4:$LC$18,1)),"")</f>
        <v/>
      </c>
      <c r="H1340" s="100" t="str">
        <f>IFERROR(INDEX('INPUT DATA'!G$6:G$600,MATCH($B1340,'INPUT DATA'!$A$5:$A$600,FALSE)),"")</f>
        <v/>
      </c>
      <c r="I1340" s="100" t="str">
        <f>IFERROR(INDEX('INPUT DATA'!H$5:H$600,MATCH($B1340,'INPUT DATA'!$A$5:$A$600,FALSE)),"")</f>
        <v/>
      </c>
      <c r="J1340" s="100" t="str">
        <f>IFERROR(INDEX($LD$4:$LD$18,MATCH('INPUT DATA'!I342,$LC$4:$LC$18,1)),"")</f>
        <v/>
      </c>
      <c r="K1340" s="100" t="str">
        <f>IFERROR(INDEX('INPUT DATA'!J$5:J$600,MATCH($B1340,'INPUT DATA'!$A$5:$A$600,FALSE)),"")</f>
        <v/>
      </c>
      <c r="L1340" s="100" t="str">
        <f>IFERROR(INDEX('INPUT DATA'!K$5:K$600,MATCH($B1340,'INPUT DATA'!$A$5:$A$600,FALSE)),"")</f>
        <v/>
      </c>
      <c r="M1340" s="100" t="str">
        <f>IFERROR(INDEX($LD$4:$LD$18,MATCH('INPUT DATA'!L342,$LC$4:$LC$18,1)),"")</f>
        <v/>
      </c>
      <c r="N1340" s="100" t="str">
        <f>IFERROR(INDEX('INPUT DATA'!M$5:M$600,MATCH($B1340,'INPUT DATA'!$A$5:$A$600,FALSE)),"")</f>
        <v/>
      </c>
      <c r="O1340" s="100" t="str">
        <f>IFERROR(INDEX('INPUT DATA'!N$5:N$600,MATCH($B1340,'INPUT DATA'!$A$5:$A$600,FALSE)),"")</f>
        <v/>
      </c>
      <c r="P1340" s="100" t="str">
        <f>IFERROR(INDEX($LD$4:$LD$18,MATCH('INPUT DATA'!O342,$LC$4:$LC$18,1)),"")</f>
        <v/>
      </c>
      <c r="Q1340" s="100" t="str">
        <f>IFERROR(INDEX('INPUT DATA'!P$5:P$600,MATCH($B1340,'INPUT DATA'!$A$5:$A$600,FALSE)),"")</f>
        <v/>
      </c>
      <c r="R1340" s="100" t="str">
        <f>IFERROR(INDEX('INPUT DATA'!Q$5:Q$600,MATCH($B1340,'INPUT DATA'!$A$5:$A$600,FALSE)),"")</f>
        <v/>
      </c>
      <c r="S1340" s="100" t="str">
        <f>IFERROR(INDEX($LD$4:$LD$18,MATCH('INPUT DATA'!R342,$LC$4:$LC$18,1)),"")</f>
        <v/>
      </c>
      <c r="T1340" s="100" t="str">
        <f>IFERROR(INDEX('INPUT DATA'!S$5:S$600,MATCH($B1340,'INPUT DATA'!$A$5:$A$600,FALSE)),"")</f>
        <v/>
      </c>
      <c r="U1340" s="100" t="str">
        <f>IFERROR(INDEX('INPUT DATA'!T$5:T$600,MATCH($B1340,'INPUT DATA'!$A$5:$A$600,FALSE)),"")</f>
        <v/>
      </c>
      <c r="V1340" s="100" t="str">
        <f>IFERROR(INDEX($LD$4:$LD$18,MATCH('INPUT DATA'!U342,$LC$4:$LC$18,1)),"")</f>
        <v/>
      </c>
      <c r="W1340" s="100" t="str">
        <f>IFERROR(INDEX('INPUT DATA'!V$5:V$600,MATCH($B1340,'INPUT DATA'!$A$5:$A$600,FALSE)),"")</f>
        <v/>
      </c>
      <c r="X1340" s="100" t="str">
        <f>IFERROR(INDEX('INPUT DATA'!W$5:W$600,MATCH($B1340,'INPUT DATA'!$A$5:$A$600,FALSE)),"")</f>
        <v/>
      </c>
      <c r="Y1340" s="100" t="str">
        <f>IFERROR(INDEX('INPUT DATA'!X$5:X$600,MATCH($B1340,'INPUT DATA'!$A$5:$A$600,FALSE)),"")</f>
        <v/>
      </c>
      <c r="Z1340" s="100" t="str">
        <f>IFERROR(INDEX('INPUT DATA'!Y$5:Y$600,MATCH($B1340,'INPUT DATA'!$A$5:$A$600,FALSE)),"")</f>
        <v/>
      </c>
      <c r="AA1340" s="100" t="str">
        <f>IFERROR(INDEX('INPUT DATA'!Z$5:Z$600,MATCH($B1340,'INPUT DATA'!$A$5:$A$600,FALSE)),"")</f>
        <v/>
      </c>
      <c r="AB1340" s="100" t="str">
        <f>IFERROR(INDEX('INPUT DATA'!AA$5:AA$600,MATCH($B1340,'INPUT DATA'!$A$5:$A$600,FALSE)),"")</f>
        <v/>
      </c>
    </row>
    <row r="1341" spans="2:28" ht="15" customHeight="1" x14ac:dyDescent="0.25">
      <c r="B1341" s="115" t="str">
        <f>IF('INPUT INF'!A341="","",IF('INPUT INF'!E341="DROP","",'INPUT INF'!A341))</f>
        <v/>
      </c>
      <c r="C1341" s="115" t="str">
        <f>IFERROR(INDEX('INPUT INF'!B341:B939,MATCH(B1341,'INPUT INF'!A341:A939,FALSE)),"")</f>
        <v/>
      </c>
      <c r="E1341" s="100" t="str">
        <f>IFERROR(INDEX('INPUT DATA'!D$5:D$600,MATCH($B1341,'INPUT DATA'!$A$5:$A$600,FALSE)),"")</f>
        <v/>
      </c>
      <c r="F1341" s="100" t="str">
        <f>IFERROR(INDEX('INPUT DATA'!E$5:E$600,MATCH($B1341,'INPUT DATA'!$A$5:$A$600,FALSE)),"")</f>
        <v/>
      </c>
      <c r="G1341" s="100" t="str">
        <f>IFERROR(INDEX($LD$4:$LD$18,MATCH('INPUT DATA'!F343,$LC$4:$LC$18,1)),"")</f>
        <v/>
      </c>
      <c r="H1341" s="100" t="str">
        <f>IFERROR(INDEX('INPUT DATA'!G$6:G$600,MATCH($B1341,'INPUT DATA'!$A$5:$A$600,FALSE)),"")</f>
        <v/>
      </c>
      <c r="I1341" s="100" t="str">
        <f>IFERROR(INDEX('INPUT DATA'!H$5:H$600,MATCH($B1341,'INPUT DATA'!$A$5:$A$600,FALSE)),"")</f>
        <v/>
      </c>
      <c r="J1341" s="100" t="str">
        <f>IFERROR(INDEX($LD$4:$LD$18,MATCH('INPUT DATA'!I343,$LC$4:$LC$18,1)),"")</f>
        <v/>
      </c>
      <c r="K1341" s="100" t="str">
        <f>IFERROR(INDEX('INPUT DATA'!J$5:J$600,MATCH($B1341,'INPUT DATA'!$A$5:$A$600,FALSE)),"")</f>
        <v/>
      </c>
      <c r="L1341" s="100" t="str">
        <f>IFERROR(INDEX('INPUT DATA'!K$5:K$600,MATCH($B1341,'INPUT DATA'!$A$5:$A$600,FALSE)),"")</f>
        <v/>
      </c>
      <c r="M1341" s="100" t="str">
        <f>IFERROR(INDEX($LD$4:$LD$18,MATCH('INPUT DATA'!L343,$LC$4:$LC$18,1)),"")</f>
        <v/>
      </c>
      <c r="N1341" s="100" t="str">
        <f>IFERROR(INDEX('INPUT DATA'!M$5:M$600,MATCH($B1341,'INPUT DATA'!$A$5:$A$600,FALSE)),"")</f>
        <v/>
      </c>
      <c r="O1341" s="100" t="str">
        <f>IFERROR(INDEX('INPUT DATA'!N$5:N$600,MATCH($B1341,'INPUT DATA'!$A$5:$A$600,FALSE)),"")</f>
        <v/>
      </c>
      <c r="P1341" s="100" t="str">
        <f>IFERROR(INDEX($LD$4:$LD$18,MATCH('INPUT DATA'!O343,$LC$4:$LC$18,1)),"")</f>
        <v/>
      </c>
      <c r="Q1341" s="100" t="str">
        <f>IFERROR(INDEX('INPUT DATA'!P$5:P$600,MATCH($B1341,'INPUT DATA'!$A$5:$A$600,FALSE)),"")</f>
        <v/>
      </c>
      <c r="R1341" s="100" t="str">
        <f>IFERROR(INDEX('INPUT DATA'!Q$5:Q$600,MATCH($B1341,'INPUT DATA'!$A$5:$A$600,FALSE)),"")</f>
        <v/>
      </c>
      <c r="S1341" s="100" t="str">
        <f>IFERROR(INDEX($LD$4:$LD$18,MATCH('INPUT DATA'!R343,$LC$4:$LC$18,1)),"")</f>
        <v/>
      </c>
      <c r="T1341" s="100" t="str">
        <f>IFERROR(INDEX('INPUT DATA'!S$5:S$600,MATCH($B1341,'INPUT DATA'!$A$5:$A$600,FALSE)),"")</f>
        <v/>
      </c>
      <c r="U1341" s="100" t="str">
        <f>IFERROR(INDEX('INPUT DATA'!T$5:T$600,MATCH($B1341,'INPUT DATA'!$A$5:$A$600,FALSE)),"")</f>
        <v/>
      </c>
      <c r="V1341" s="100" t="str">
        <f>IFERROR(INDEX($LD$4:$LD$18,MATCH('INPUT DATA'!U343,$LC$4:$LC$18,1)),"")</f>
        <v/>
      </c>
      <c r="W1341" s="100" t="str">
        <f>IFERROR(INDEX('INPUT DATA'!V$5:V$600,MATCH($B1341,'INPUT DATA'!$A$5:$A$600,FALSE)),"")</f>
        <v/>
      </c>
      <c r="X1341" s="100" t="str">
        <f>IFERROR(INDEX('INPUT DATA'!W$5:W$600,MATCH($B1341,'INPUT DATA'!$A$5:$A$600,FALSE)),"")</f>
        <v/>
      </c>
      <c r="Y1341" s="100" t="str">
        <f>IFERROR(INDEX('INPUT DATA'!X$5:X$600,MATCH($B1341,'INPUT DATA'!$A$5:$A$600,FALSE)),"")</f>
        <v/>
      </c>
      <c r="Z1341" s="100" t="str">
        <f>IFERROR(INDEX('INPUT DATA'!Y$5:Y$600,MATCH($B1341,'INPUT DATA'!$A$5:$A$600,FALSE)),"")</f>
        <v/>
      </c>
      <c r="AA1341" s="100" t="str">
        <f>IFERROR(INDEX('INPUT DATA'!Z$5:Z$600,MATCH($B1341,'INPUT DATA'!$A$5:$A$600,FALSE)),"")</f>
        <v/>
      </c>
      <c r="AB1341" s="100" t="str">
        <f>IFERROR(INDEX('INPUT DATA'!AA$5:AA$600,MATCH($B1341,'INPUT DATA'!$A$5:$A$600,FALSE)),"")</f>
        <v/>
      </c>
    </row>
    <row r="1342" spans="2:28" ht="15" customHeight="1" x14ac:dyDescent="0.25">
      <c r="B1342" s="115" t="str">
        <f>IF('INPUT INF'!A342="","",IF('INPUT INF'!E342="DROP","",'INPUT INF'!A342))</f>
        <v/>
      </c>
      <c r="C1342" s="115" t="str">
        <f>IFERROR(INDEX('INPUT INF'!B342:B940,MATCH(B1342,'INPUT INF'!A342:A940,FALSE)),"")</f>
        <v/>
      </c>
      <c r="E1342" s="100" t="str">
        <f>IFERROR(INDEX('INPUT DATA'!D$5:D$600,MATCH($B1342,'INPUT DATA'!$A$5:$A$600,FALSE)),"")</f>
        <v/>
      </c>
      <c r="F1342" s="100" t="str">
        <f>IFERROR(INDEX('INPUT DATA'!E$5:E$600,MATCH($B1342,'INPUT DATA'!$A$5:$A$600,FALSE)),"")</f>
        <v/>
      </c>
      <c r="G1342" s="100" t="str">
        <f>IFERROR(INDEX($LD$4:$LD$18,MATCH('INPUT DATA'!F344,$LC$4:$LC$18,1)),"")</f>
        <v/>
      </c>
      <c r="H1342" s="100" t="str">
        <f>IFERROR(INDEX('INPUT DATA'!G$6:G$600,MATCH($B1342,'INPUT DATA'!$A$5:$A$600,FALSE)),"")</f>
        <v/>
      </c>
      <c r="I1342" s="100" t="str">
        <f>IFERROR(INDEX('INPUT DATA'!H$5:H$600,MATCH($B1342,'INPUT DATA'!$A$5:$A$600,FALSE)),"")</f>
        <v/>
      </c>
      <c r="J1342" s="100" t="str">
        <f>IFERROR(INDEX($LD$4:$LD$18,MATCH('INPUT DATA'!I344,$LC$4:$LC$18,1)),"")</f>
        <v/>
      </c>
      <c r="K1342" s="100" t="str">
        <f>IFERROR(INDEX('INPUT DATA'!J$5:J$600,MATCH($B1342,'INPUT DATA'!$A$5:$A$600,FALSE)),"")</f>
        <v/>
      </c>
      <c r="L1342" s="100" t="str">
        <f>IFERROR(INDEX('INPUT DATA'!K$5:K$600,MATCH($B1342,'INPUT DATA'!$A$5:$A$600,FALSE)),"")</f>
        <v/>
      </c>
      <c r="M1342" s="100" t="str">
        <f>IFERROR(INDEX($LD$4:$LD$18,MATCH('INPUT DATA'!L344,$LC$4:$LC$18,1)),"")</f>
        <v/>
      </c>
      <c r="N1342" s="100" t="str">
        <f>IFERROR(INDEX('INPUT DATA'!M$5:M$600,MATCH($B1342,'INPUT DATA'!$A$5:$A$600,FALSE)),"")</f>
        <v/>
      </c>
      <c r="O1342" s="100" t="str">
        <f>IFERROR(INDEX('INPUT DATA'!N$5:N$600,MATCH($B1342,'INPUT DATA'!$A$5:$A$600,FALSE)),"")</f>
        <v/>
      </c>
      <c r="P1342" s="100" t="str">
        <f>IFERROR(INDEX($LD$4:$LD$18,MATCH('INPUT DATA'!O344,$LC$4:$LC$18,1)),"")</f>
        <v/>
      </c>
      <c r="Q1342" s="100" t="str">
        <f>IFERROR(INDEX('INPUT DATA'!P$5:P$600,MATCH($B1342,'INPUT DATA'!$A$5:$A$600,FALSE)),"")</f>
        <v/>
      </c>
      <c r="R1342" s="100" t="str">
        <f>IFERROR(INDEX('INPUT DATA'!Q$5:Q$600,MATCH($B1342,'INPUT DATA'!$A$5:$A$600,FALSE)),"")</f>
        <v/>
      </c>
      <c r="S1342" s="100" t="str">
        <f>IFERROR(INDEX($LD$4:$LD$18,MATCH('INPUT DATA'!R344,$LC$4:$LC$18,1)),"")</f>
        <v/>
      </c>
      <c r="T1342" s="100" t="str">
        <f>IFERROR(INDEX('INPUT DATA'!S$5:S$600,MATCH($B1342,'INPUT DATA'!$A$5:$A$600,FALSE)),"")</f>
        <v/>
      </c>
      <c r="U1342" s="100" t="str">
        <f>IFERROR(INDEX('INPUT DATA'!T$5:T$600,MATCH($B1342,'INPUT DATA'!$A$5:$A$600,FALSE)),"")</f>
        <v/>
      </c>
      <c r="V1342" s="100" t="str">
        <f>IFERROR(INDEX($LD$4:$LD$18,MATCH('INPUT DATA'!U344,$LC$4:$LC$18,1)),"")</f>
        <v/>
      </c>
      <c r="W1342" s="100" t="str">
        <f>IFERROR(INDEX('INPUT DATA'!V$5:V$600,MATCH($B1342,'INPUT DATA'!$A$5:$A$600,FALSE)),"")</f>
        <v/>
      </c>
      <c r="X1342" s="100" t="str">
        <f>IFERROR(INDEX('INPUT DATA'!W$5:W$600,MATCH($B1342,'INPUT DATA'!$A$5:$A$600,FALSE)),"")</f>
        <v/>
      </c>
      <c r="Y1342" s="100" t="str">
        <f>IFERROR(INDEX('INPUT DATA'!X$5:X$600,MATCH($B1342,'INPUT DATA'!$A$5:$A$600,FALSE)),"")</f>
        <v/>
      </c>
      <c r="Z1342" s="100" t="str">
        <f>IFERROR(INDEX('INPUT DATA'!Y$5:Y$600,MATCH($B1342,'INPUT DATA'!$A$5:$A$600,FALSE)),"")</f>
        <v/>
      </c>
      <c r="AA1342" s="100" t="str">
        <f>IFERROR(INDEX('INPUT DATA'!Z$5:Z$600,MATCH($B1342,'INPUT DATA'!$A$5:$A$600,FALSE)),"")</f>
        <v/>
      </c>
      <c r="AB1342" s="100" t="str">
        <f>IFERROR(INDEX('INPUT DATA'!AA$5:AA$600,MATCH($B1342,'INPUT DATA'!$A$5:$A$600,FALSE)),"")</f>
        <v/>
      </c>
    </row>
    <row r="1343" spans="2:28" ht="15" customHeight="1" x14ac:dyDescent="0.25">
      <c r="B1343" s="115" t="str">
        <f>IF('INPUT INF'!A343="","",IF('INPUT INF'!E343="DROP","",'INPUT INF'!A343))</f>
        <v/>
      </c>
      <c r="C1343" s="115" t="str">
        <f>IFERROR(INDEX('INPUT INF'!B343:B941,MATCH(B1343,'INPUT INF'!A343:A941,FALSE)),"")</f>
        <v/>
      </c>
      <c r="E1343" s="100" t="str">
        <f>IFERROR(INDEX('INPUT DATA'!D$5:D$600,MATCH($B1343,'INPUT DATA'!$A$5:$A$600,FALSE)),"")</f>
        <v/>
      </c>
      <c r="F1343" s="100" t="str">
        <f>IFERROR(INDEX('INPUT DATA'!E$5:E$600,MATCH($B1343,'INPUT DATA'!$A$5:$A$600,FALSE)),"")</f>
        <v/>
      </c>
      <c r="G1343" s="100" t="str">
        <f>IFERROR(INDEX($LD$4:$LD$18,MATCH('INPUT DATA'!F345,$LC$4:$LC$18,1)),"")</f>
        <v/>
      </c>
      <c r="H1343" s="100" t="str">
        <f>IFERROR(INDEX('INPUT DATA'!G$6:G$600,MATCH($B1343,'INPUT DATA'!$A$5:$A$600,FALSE)),"")</f>
        <v/>
      </c>
      <c r="I1343" s="100" t="str">
        <f>IFERROR(INDEX('INPUT DATA'!H$5:H$600,MATCH($B1343,'INPUT DATA'!$A$5:$A$600,FALSE)),"")</f>
        <v/>
      </c>
      <c r="J1343" s="100" t="str">
        <f>IFERROR(INDEX($LD$4:$LD$18,MATCH('INPUT DATA'!I345,$LC$4:$LC$18,1)),"")</f>
        <v/>
      </c>
      <c r="K1343" s="100" t="str">
        <f>IFERROR(INDEX('INPUT DATA'!J$5:J$600,MATCH($B1343,'INPUT DATA'!$A$5:$A$600,FALSE)),"")</f>
        <v/>
      </c>
      <c r="L1343" s="100" t="str">
        <f>IFERROR(INDEX('INPUT DATA'!K$5:K$600,MATCH($B1343,'INPUT DATA'!$A$5:$A$600,FALSE)),"")</f>
        <v/>
      </c>
      <c r="M1343" s="100" t="str">
        <f>IFERROR(INDEX($LD$4:$LD$18,MATCH('INPUT DATA'!L345,$LC$4:$LC$18,1)),"")</f>
        <v/>
      </c>
      <c r="N1343" s="100" t="str">
        <f>IFERROR(INDEX('INPUT DATA'!M$5:M$600,MATCH($B1343,'INPUT DATA'!$A$5:$A$600,FALSE)),"")</f>
        <v/>
      </c>
      <c r="O1343" s="100" t="str">
        <f>IFERROR(INDEX('INPUT DATA'!N$5:N$600,MATCH($B1343,'INPUT DATA'!$A$5:$A$600,FALSE)),"")</f>
        <v/>
      </c>
      <c r="P1343" s="100" t="str">
        <f>IFERROR(INDEX($LD$4:$LD$18,MATCH('INPUT DATA'!O345,$LC$4:$LC$18,1)),"")</f>
        <v/>
      </c>
      <c r="Q1343" s="100" t="str">
        <f>IFERROR(INDEX('INPUT DATA'!P$5:P$600,MATCH($B1343,'INPUT DATA'!$A$5:$A$600,FALSE)),"")</f>
        <v/>
      </c>
      <c r="R1343" s="100" t="str">
        <f>IFERROR(INDEX('INPUT DATA'!Q$5:Q$600,MATCH($B1343,'INPUT DATA'!$A$5:$A$600,FALSE)),"")</f>
        <v/>
      </c>
      <c r="S1343" s="100" t="str">
        <f>IFERROR(INDEX($LD$4:$LD$18,MATCH('INPUT DATA'!R345,$LC$4:$LC$18,1)),"")</f>
        <v/>
      </c>
      <c r="T1343" s="100" t="str">
        <f>IFERROR(INDEX('INPUT DATA'!S$5:S$600,MATCH($B1343,'INPUT DATA'!$A$5:$A$600,FALSE)),"")</f>
        <v/>
      </c>
      <c r="U1343" s="100" t="str">
        <f>IFERROR(INDEX('INPUT DATA'!T$5:T$600,MATCH($B1343,'INPUT DATA'!$A$5:$A$600,FALSE)),"")</f>
        <v/>
      </c>
      <c r="V1343" s="100" t="str">
        <f>IFERROR(INDEX($LD$4:$LD$18,MATCH('INPUT DATA'!U345,$LC$4:$LC$18,1)),"")</f>
        <v/>
      </c>
      <c r="W1343" s="100" t="str">
        <f>IFERROR(INDEX('INPUT DATA'!V$5:V$600,MATCH($B1343,'INPUT DATA'!$A$5:$A$600,FALSE)),"")</f>
        <v/>
      </c>
      <c r="X1343" s="100" t="str">
        <f>IFERROR(INDEX('INPUT DATA'!W$5:W$600,MATCH($B1343,'INPUT DATA'!$A$5:$A$600,FALSE)),"")</f>
        <v/>
      </c>
      <c r="Y1343" s="100" t="str">
        <f>IFERROR(INDEX('INPUT DATA'!X$5:X$600,MATCH($B1343,'INPUT DATA'!$A$5:$A$600,FALSE)),"")</f>
        <v/>
      </c>
      <c r="Z1343" s="100" t="str">
        <f>IFERROR(INDEX('INPUT DATA'!Y$5:Y$600,MATCH($B1343,'INPUT DATA'!$A$5:$A$600,FALSE)),"")</f>
        <v/>
      </c>
      <c r="AA1343" s="100" t="str">
        <f>IFERROR(INDEX('INPUT DATA'!Z$5:Z$600,MATCH($B1343,'INPUT DATA'!$A$5:$A$600,FALSE)),"")</f>
        <v/>
      </c>
      <c r="AB1343" s="100" t="str">
        <f>IFERROR(INDEX('INPUT DATA'!AA$5:AA$600,MATCH($B1343,'INPUT DATA'!$A$5:$A$600,FALSE)),"")</f>
        <v/>
      </c>
    </row>
    <row r="1344" spans="2:28" ht="15" customHeight="1" x14ac:dyDescent="0.25">
      <c r="B1344" s="115" t="str">
        <f>IF('INPUT INF'!A344="","",IF('INPUT INF'!E344="DROP","",'INPUT INF'!A344))</f>
        <v/>
      </c>
      <c r="C1344" s="115" t="str">
        <f>IFERROR(INDEX('INPUT INF'!B344:B942,MATCH(B1344,'INPUT INF'!A344:A942,FALSE)),"")</f>
        <v/>
      </c>
      <c r="E1344" s="100" t="str">
        <f>IFERROR(INDEX('INPUT DATA'!D$5:D$600,MATCH($B1344,'INPUT DATA'!$A$5:$A$600,FALSE)),"")</f>
        <v/>
      </c>
      <c r="F1344" s="100" t="str">
        <f>IFERROR(INDEX('INPUT DATA'!E$5:E$600,MATCH($B1344,'INPUT DATA'!$A$5:$A$600,FALSE)),"")</f>
        <v/>
      </c>
      <c r="G1344" s="100" t="str">
        <f>IFERROR(INDEX($LD$4:$LD$18,MATCH('INPUT DATA'!F346,$LC$4:$LC$18,1)),"")</f>
        <v/>
      </c>
      <c r="H1344" s="100" t="str">
        <f>IFERROR(INDEX('INPUT DATA'!G$6:G$600,MATCH($B1344,'INPUT DATA'!$A$5:$A$600,FALSE)),"")</f>
        <v/>
      </c>
      <c r="I1344" s="100" t="str">
        <f>IFERROR(INDEX('INPUT DATA'!H$5:H$600,MATCH($B1344,'INPUT DATA'!$A$5:$A$600,FALSE)),"")</f>
        <v/>
      </c>
      <c r="J1344" s="100" t="str">
        <f>IFERROR(INDEX($LD$4:$LD$18,MATCH('INPUT DATA'!I346,$LC$4:$LC$18,1)),"")</f>
        <v/>
      </c>
      <c r="K1344" s="100" t="str">
        <f>IFERROR(INDEX('INPUT DATA'!J$5:J$600,MATCH($B1344,'INPUT DATA'!$A$5:$A$600,FALSE)),"")</f>
        <v/>
      </c>
      <c r="L1344" s="100" t="str">
        <f>IFERROR(INDEX('INPUT DATA'!K$5:K$600,MATCH($B1344,'INPUT DATA'!$A$5:$A$600,FALSE)),"")</f>
        <v/>
      </c>
      <c r="M1344" s="100" t="str">
        <f>IFERROR(INDEX($LD$4:$LD$18,MATCH('INPUT DATA'!L346,$LC$4:$LC$18,1)),"")</f>
        <v/>
      </c>
      <c r="N1344" s="100" t="str">
        <f>IFERROR(INDEX('INPUT DATA'!M$5:M$600,MATCH($B1344,'INPUT DATA'!$A$5:$A$600,FALSE)),"")</f>
        <v/>
      </c>
      <c r="O1344" s="100" t="str">
        <f>IFERROR(INDEX('INPUT DATA'!N$5:N$600,MATCH($B1344,'INPUT DATA'!$A$5:$A$600,FALSE)),"")</f>
        <v/>
      </c>
      <c r="P1344" s="100" t="str">
        <f>IFERROR(INDEX($LD$4:$LD$18,MATCH('INPUT DATA'!O346,$LC$4:$LC$18,1)),"")</f>
        <v/>
      </c>
      <c r="Q1344" s="100" t="str">
        <f>IFERROR(INDEX('INPUT DATA'!P$5:P$600,MATCH($B1344,'INPUT DATA'!$A$5:$A$600,FALSE)),"")</f>
        <v/>
      </c>
      <c r="R1344" s="100" t="str">
        <f>IFERROR(INDEX('INPUT DATA'!Q$5:Q$600,MATCH($B1344,'INPUT DATA'!$A$5:$A$600,FALSE)),"")</f>
        <v/>
      </c>
      <c r="S1344" s="100" t="str">
        <f>IFERROR(INDEX($LD$4:$LD$18,MATCH('INPUT DATA'!R346,$LC$4:$LC$18,1)),"")</f>
        <v/>
      </c>
      <c r="T1344" s="100" t="str">
        <f>IFERROR(INDEX('INPUT DATA'!S$5:S$600,MATCH($B1344,'INPUT DATA'!$A$5:$A$600,FALSE)),"")</f>
        <v/>
      </c>
      <c r="U1344" s="100" t="str">
        <f>IFERROR(INDEX('INPUT DATA'!T$5:T$600,MATCH($B1344,'INPUT DATA'!$A$5:$A$600,FALSE)),"")</f>
        <v/>
      </c>
      <c r="V1344" s="100" t="str">
        <f>IFERROR(INDEX($LD$4:$LD$18,MATCH('INPUT DATA'!U346,$LC$4:$LC$18,1)),"")</f>
        <v/>
      </c>
      <c r="W1344" s="100" t="str">
        <f>IFERROR(INDEX('INPUT DATA'!V$5:V$600,MATCH($B1344,'INPUT DATA'!$A$5:$A$600,FALSE)),"")</f>
        <v/>
      </c>
      <c r="X1344" s="100" t="str">
        <f>IFERROR(INDEX('INPUT DATA'!W$5:W$600,MATCH($B1344,'INPUT DATA'!$A$5:$A$600,FALSE)),"")</f>
        <v/>
      </c>
      <c r="Y1344" s="100" t="str">
        <f>IFERROR(INDEX('INPUT DATA'!X$5:X$600,MATCH($B1344,'INPUT DATA'!$A$5:$A$600,FALSE)),"")</f>
        <v/>
      </c>
      <c r="Z1344" s="100" t="str">
        <f>IFERROR(INDEX('INPUT DATA'!Y$5:Y$600,MATCH($B1344,'INPUT DATA'!$A$5:$A$600,FALSE)),"")</f>
        <v/>
      </c>
      <c r="AA1344" s="100" t="str">
        <f>IFERROR(INDEX('INPUT DATA'!Z$5:Z$600,MATCH($B1344,'INPUT DATA'!$A$5:$A$600,FALSE)),"")</f>
        <v/>
      </c>
      <c r="AB1344" s="100" t="str">
        <f>IFERROR(INDEX('INPUT DATA'!AA$5:AA$600,MATCH($B1344,'INPUT DATA'!$A$5:$A$600,FALSE)),"")</f>
        <v/>
      </c>
    </row>
    <row r="1345" spans="2:28" ht="15" customHeight="1" x14ac:dyDescent="0.25">
      <c r="B1345" s="115" t="str">
        <f>IF('INPUT INF'!A345="","",IF('INPUT INF'!E345="DROP","",'INPUT INF'!A345))</f>
        <v/>
      </c>
      <c r="C1345" s="115" t="str">
        <f>IFERROR(INDEX('INPUT INF'!B345:B943,MATCH(B1345,'INPUT INF'!A345:A943,FALSE)),"")</f>
        <v/>
      </c>
      <c r="E1345" s="100" t="str">
        <f>IFERROR(INDEX('INPUT DATA'!D$5:D$600,MATCH($B1345,'INPUT DATA'!$A$5:$A$600,FALSE)),"")</f>
        <v/>
      </c>
      <c r="F1345" s="100" t="str">
        <f>IFERROR(INDEX('INPUT DATA'!E$5:E$600,MATCH($B1345,'INPUT DATA'!$A$5:$A$600,FALSE)),"")</f>
        <v/>
      </c>
      <c r="G1345" s="100" t="str">
        <f>IFERROR(INDEX($LD$4:$LD$18,MATCH('INPUT DATA'!F347,$LC$4:$LC$18,1)),"")</f>
        <v/>
      </c>
      <c r="H1345" s="100" t="str">
        <f>IFERROR(INDEX('INPUT DATA'!G$6:G$600,MATCH($B1345,'INPUT DATA'!$A$5:$A$600,FALSE)),"")</f>
        <v/>
      </c>
      <c r="I1345" s="100" t="str">
        <f>IFERROR(INDEX('INPUT DATA'!H$5:H$600,MATCH($B1345,'INPUT DATA'!$A$5:$A$600,FALSE)),"")</f>
        <v/>
      </c>
      <c r="J1345" s="100" t="str">
        <f>IFERROR(INDEX($LD$4:$LD$18,MATCH('INPUT DATA'!I347,$LC$4:$LC$18,1)),"")</f>
        <v/>
      </c>
      <c r="K1345" s="100" t="str">
        <f>IFERROR(INDEX('INPUT DATA'!J$5:J$600,MATCH($B1345,'INPUT DATA'!$A$5:$A$600,FALSE)),"")</f>
        <v/>
      </c>
      <c r="L1345" s="100" t="str">
        <f>IFERROR(INDEX('INPUT DATA'!K$5:K$600,MATCH($B1345,'INPUT DATA'!$A$5:$A$600,FALSE)),"")</f>
        <v/>
      </c>
      <c r="M1345" s="100" t="str">
        <f>IFERROR(INDEX($LD$4:$LD$18,MATCH('INPUT DATA'!L347,$LC$4:$LC$18,1)),"")</f>
        <v/>
      </c>
      <c r="N1345" s="100" t="str">
        <f>IFERROR(INDEX('INPUT DATA'!M$5:M$600,MATCH($B1345,'INPUT DATA'!$A$5:$A$600,FALSE)),"")</f>
        <v/>
      </c>
      <c r="O1345" s="100" t="str">
        <f>IFERROR(INDEX('INPUT DATA'!N$5:N$600,MATCH($B1345,'INPUT DATA'!$A$5:$A$600,FALSE)),"")</f>
        <v/>
      </c>
      <c r="P1345" s="100" t="str">
        <f>IFERROR(INDEX($LD$4:$LD$18,MATCH('INPUT DATA'!O347,$LC$4:$LC$18,1)),"")</f>
        <v/>
      </c>
      <c r="Q1345" s="100" t="str">
        <f>IFERROR(INDEX('INPUT DATA'!P$5:P$600,MATCH($B1345,'INPUT DATA'!$A$5:$A$600,FALSE)),"")</f>
        <v/>
      </c>
      <c r="R1345" s="100" t="str">
        <f>IFERROR(INDEX('INPUT DATA'!Q$5:Q$600,MATCH($B1345,'INPUT DATA'!$A$5:$A$600,FALSE)),"")</f>
        <v/>
      </c>
      <c r="S1345" s="100" t="str">
        <f>IFERROR(INDEX($LD$4:$LD$18,MATCH('INPUT DATA'!R347,$LC$4:$LC$18,1)),"")</f>
        <v/>
      </c>
      <c r="T1345" s="100" t="str">
        <f>IFERROR(INDEX('INPUT DATA'!S$5:S$600,MATCH($B1345,'INPUT DATA'!$A$5:$A$600,FALSE)),"")</f>
        <v/>
      </c>
      <c r="U1345" s="100" t="str">
        <f>IFERROR(INDEX('INPUT DATA'!T$5:T$600,MATCH($B1345,'INPUT DATA'!$A$5:$A$600,FALSE)),"")</f>
        <v/>
      </c>
      <c r="V1345" s="100" t="str">
        <f>IFERROR(INDEX($LD$4:$LD$18,MATCH('INPUT DATA'!U347,$LC$4:$LC$18,1)),"")</f>
        <v/>
      </c>
      <c r="W1345" s="100" t="str">
        <f>IFERROR(INDEX('INPUT DATA'!V$5:V$600,MATCH($B1345,'INPUT DATA'!$A$5:$A$600,FALSE)),"")</f>
        <v/>
      </c>
      <c r="X1345" s="100" t="str">
        <f>IFERROR(INDEX('INPUT DATA'!W$5:W$600,MATCH($B1345,'INPUT DATA'!$A$5:$A$600,FALSE)),"")</f>
        <v/>
      </c>
      <c r="Y1345" s="100" t="str">
        <f>IFERROR(INDEX('INPUT DATA'!X$5:X$600,MATCH($B1345,'INPUT DATA'!$A$5:$A$600,FALSE)),"")</f>
        <v/>
      </c>
      <c r="Z1345" s="100" t="str">
        <f>IFERROR(INDEX('INPUT DATA'!Y$5:Y$600,MATCH($B1345,'INPUT DATA'!$A$5:$A$600,FALSE)),"")</f>
        <v/>
      </c>
      <c r="AA1345" s="100" t="str">
        <f>IFERROR(INDEX('INPUT DATA'!Z$5:Z$600,MATCH($B1345,'INPUT DATA'!$A$5:$A$600,FALSE)),"")</f>
        <v/>
      </c>
      <c r="AB1345" s="100" t="str">
        <f>IFERROR(INDEX('INPUT DATA'!AA$5:AA$600,MATCH($B1345,'INPUT DATA'!$A$5:$A$600,FALSE)),"")</f>
        <v/>
      </c>
    </row>
    <row r="1346" spans="2:28" ht="15" customHeight="1" x14ac:dyDescent="0.25">
      <c r="B1346" s="115" t="str">
        <f>IF('INPUT INF'!A346="","",IF('INPUT INF'!E346="DROP","",'INPUT INF'!A346))</f>
        <v/>
      </c>
      <c r="C1346" s="115" t="str">
        <f>IFERROR(INDEX('INPUT INF'!B346:B944,MATCH(B1346,'INPUT INF'!A346:A944,FALSE)),"")</f>
        <v/>
      </c>
      <c r="E1346" s="100" t="str">
        <f>IFERROR(INDEX('INPUT DATA'!D$5:D$600,MATCH($B1346,'INPUT DATA'!$A$5:$A$600,FALSE)),"")</f>
        <v/>
      </c>
      <c r="F1346" s="100" t="str">
        <f>IFERROR(INDEX('INPUT DATA'!E$5:E$600,MATCH($B1346,'INPUT DATA'!$A$5:$A$600,FALSE)),"")</f>
        <v/>
      </c>
      <c r="G1346" s="100" t="str">
        <f>IFERROR(INDEX($LD$4:$LD$18,MATCH('INPUT DATA'!F348,$LC$4:$LC$18,1)),"")</f>
        <v/>
      </c>
      <c r="H1346" s="100" t="str">
        <f>IFERROR(INDEX('INPUT DATA'!G$6:G$600,MATCH($B1346,'INPUT DATA'!$A$5:$A$600,FALSE)),"")</f>
        <v/>
      </c>
      <c r="I1346" s="100" t="str">
        <f>IFERROR(INDEX('INPUT DATA'!H$5:H$600,MATCH($B1346,'INPUT DATA'!$A$5:$A$600,FALSE)),"")</f>
        <v/>
      </c>
      <c r="J1346" s="100" t="str">
        <f>IFERROR(INDEX($LD$4:$LD$18,MATCH('INPUT DATA'!I348,$LC$4:$LC$18,1)),"")</f>
        <v/>
      </c>
      <c r="K1346" s="100" t="str">
        <f>IFERROR(INDEX('INPUT DATA'!J$5:J$600,MATCH($B1346,'INPUT DATA'!$A$5:$A$600,FALSE)),"")</f>
        <v/>
      </c>
      <c r="L1346" s="100" t="str">
        <f>IFERROR(INDEX('INPUT DATA'!K$5:K$600,MATCH($B1346,'INPUT DATA'!$A$5:$A$600,FALSE)),"")</f>
        <v/>
      </c>
      <c r="M1346" s="100" t="str">
        <f>IFERROR(INDEX($LD$4:$LD$18,MATCH('INPUT DATA'!L348,$LC$4:$LC$18,1)),"")</f>
        <v/>
      </c>
      <c r="N1346" s="100" t="str">
        <f>IFERROR(INDEX('INPUT DATA'!M$5:M$600,MATCH($B1346,'INPUT DATA'!$A$5:$A$600,FALSE)),"")</f>
        <v/>
      </c>
      <c r="O1346" s="100" t="str">
        <f>IFERROR(INDEX('INPUT DATA'!N$5:N$600,MATCH($B1346,'INPUT DATA'!$A$5:$A$600,FALSE)),"")</f>
        <v/>
      </c>
      <c r="P1346" s="100" t="str">
        <f>IFERROR(INDEX($LD$4:$LD$18,MATCH('INPUT DATA'!O348,$LC$4:$LC$18,1)),"")</f>
        <v/>
      </c>
      <c r="Q1346" s="100" t="str">
        <f>IFERROR(INDEX('INPUT DATA'!P$5:P$600,MATCH($B1346,'INPUT DATA'!$A$5:$A$600,FALSE)),"")</f>
        <v/>
      </c>
      <c r="R1346" s="100" t="str">
        <f>IFERROR(INDEX('INPUT DATA'!Q$5:Q$600,MATCH($B1346,'INPUT DATA'!$A$5:$A$600,FALSE)),"")</f>
        <v/>
      </c>
      <c r="S1346" s="100" t="str">
        <f>IFERROR(INDEX($LD$4:$LD$18,MATCH('INPUT DATA'!R348,$LC$4:$LC$18,1)),"")</f>
        <v/>
      </c>
      <c r="T1346" s="100" t="str">
        <f>IFERROR(INDEX('INPUT DATA'!S$5:S$600,MATCH($B1346,'INPUT DATA'!$A$5:$A$600,FALSE)),"")</f>
        <v/>
      </c>
      <c r="U1346" s="100" t="str">
        <f>IFERROR(INDEX('INPUT DATA'!T$5:T$600,MATCH($B1346,'INPUT DATA'!$A$5:$A$600,FALSE)),"")</f>
        <v/>
      </c>
      <c r="V1346" s="100" t="str">
        <f>IFERROR(INDEX($LD$4:$LD$18,MATCH('INPUT DATA'!U348,$LC$4:$LC$18,1)),"")</f>
        <v/>
      </c>
      <c r="W1346" s="100" t="str">
        <f>IFERROR(INDEX('INPUT DATA'!V$5:V$600,MATCH($B1346,'INPUT DATA'!$A$5:$A$600,FALSE)),"")</f>
        <v/>
      </c>
      <c r="X1346" s="100" t="str">
        <f>IFERROR(INDEX('INPUT DATA'!W$5:W$600,MATCH($B1346,'INPUT DATA'!$A$5:$A$600,FALSE)),"")</f>
        <v/>
      </c>
      <c r="Y1346" s="100" t="str">
        <f>IFERROR(INDEX('INPUT DATA'!X$5:X$600,MATCH($B1346,'INPUT DATA'!$A$5:$A$600,FALSE)),"")</f>
        <v/>
      </c>
      <c r="Z1346" s="100" t="str">
        <f>IFERROR(INDEX('INPUT DATA'!Y$5:Y$600,MATCH($B1346,'INPUT DATA'!$A$5:$A$600,FALSE)),"")</f>
        <v/>
      </c>
      <c r="AA1346" s="100" t="str">
        <f>IFERROR(INDEX('INPUT DATA'!Z$5:Z$600,MATCH($B1346,'INPUT DATA'!$A$5:$A$600,FALSE)),"")</f>
        <v/>
      </c>
      <c r="AB1346" s="100" t="str">
        <f>IFERROR(INDEX('INPUT DATA'!AA$5:AA$600,MATCH($B1346,'INPUT DATA'!$A$5:$A$600,FALSE)),"")</f>
        <v/>
      </c>
    </row>
    <row r="1347" spans="2:28" ht="15" customHeight="1" x14ac:dyDescent="0.25">
      <c r="B1347" s="115" t="str">
        <f>IF('INPUT INF'!A347="","",IF('INPUT INF'!E347="DROP","",'INPUT INF'!A347))</f>
        <v/>
      </c>
      <c r="C1347" s="115" t="str">
        <f>IFERROR(INDEX('INPUT INF'!B347:B945,MATCH(B1347,'INPUT INF'!A347:A945,FALSE)),"")</f>
        <v/>
      </c>
      <c r="E1347" s="100" t="str">
        <f>IFERROR(INDEX('INPUT DATA'!D$5:D$600,MATCH($B1347,'INPUT DATA'!$A$5:$A$600,FALSE)),"")</f>
        <v/>
      </c>
      <c r="F1347" s="100" t="str">
        <f>IFERROR(INDEX('INPUT DATA'!E$5:E$600,MATCH($B1347,'INPUT DATA'!$A$5:$A$600,FALSE)),"")</f>
        <v/>
      </c>
      <c r="G1347" s="100" t="str">
        <f>IFERROR(INDEX($LD$4:$LD$18,MATCH('INPUT DATA'!F349,$LC$4:$LC$18,1)),"")</f>
        <v/>
      </c>
      <c r="H1347" s="100" t="str">
        <f>IFERROR(INDEX('INPUT DATA'!G$6:G$600,MATCH($B1347,'INPUT DATA'!$A$5:$A$600,FALSE)),"")</f>
        <v/>
      </c>
      <c r="I1347" s="100" t="str">
        <f>IFERROR(INDEX('INPUT DATA'!H$5:H$600,MATCH($B1347,'INPUT DATA'!$A$5:$A$600,FALSE)),"")</f>
        <v/>
      </c>
      <c r="J1347" s="100" t="str">
        <f>IFERROR(INDEX($LD$4:$LD$18,MATCH('INPUT DATA'!I349,$LC$4:$LC$18,1)),"")</f>
        <v/>
      </c>
      <c r="K1347" s="100" t="str">
        <f>IFERROR(INDEX('INPUT DATA'!J$5:J$600,MATCH($B1347,'INPUT DATA'!$A$5:$A$600,FALSE)),"")</f>
        <v/>
      </c>
      <c r="L1347" s="100" t="str">
        <f>IFERROR(INDEX('INPUT DATA'!K$5:K$600,MATCH($B1347,'INPUT DATA'!$A$5:$A$600,FALSE)),"")</f>
        <v/>
      </c>
      <c r="M1347" s="100" t="str">
        <f>IFERROR(INDEX($LD$4:$LD$18,MATCH('INPUT DATA'!L349,$LC$4:$LC$18,1)),"")</f>
        <v/>
      </c>
      <c r="N1347" s="100" t="str">
        <f>IFERROR(INDEX('INPUT DATA'!M$5:M$600,MATCH($B1347,'INPUT DATA'!$A$5:$A$600,FALSE)),"")</f>
        <v/>
      </c>
      <c r="O1347" s="100" t="str">
        <f>IFERROR(INDEX('INPUT DATA'!N$5:N$600,MATCH($B1347,'INPUT DATA'!$A$5:$A$600,FALSE)),"")</f>
        <v/>
      </c>
      <c r="P1347" s="100" t="str">
        <f>IFERROR(INDEX($LD$4:$LD$18,MATCH('INPUT DATA'!O349,$LC$4:$LC$18,1)),"")</f>
        <v/>
      </c>
      <c r="Q1347" s="100" t="str">
        <f>IFERROR(INDEX('INPUT DATA'!P$5:P$600,MATCH($B1347,'INPUT DATA'!$A$5:$A$600,FALSE)),"")</f>
        <v/>
      </c>
      <c r="R1347" s="100" t="str">
        <f>IFERROR(INDEX('INPUT DATA'!Q$5:Q$600,MATCH($B1347,'INPUT DATA'!$A$5:$A$600,FALSE)),"")</f>
        <v/>
      </c>
      <c r="S1347" s="100" t="str">
        <f>IFERROR(INDEX($LD$4:$LD$18,MATCH('INPUT DATA'!R349,$LC$4:$LC$18,1)),"")</f>
        <v/>
      </c>
      <c r="T1347" s="100" t="str">
        <f>IFERROR(INDEX('INPUT DATA'!S$5:S$600,MATCH($B1347,'INPUT DATA'!$A$5:$A$600,FALSE)),"")</f>
        <v/>
      </c>
      <c r="U1347" s="100" t="str">
        <f>IFERROR(INDEX('INPUT DATA'!T$5:T$600,MATCH($B1347,'INPUT DATA'!$A$5:$A$600,FALSE)),"")</f>
        <v/>
      </c>
      <c r="V1347" s="100" t="str">
        <f>IFERROR(INDEX($LD$4:$LD$18,MATCH('INPUT DATA'!U349,$LC$4:$LC$18,1)),"")</f>
        <v/>
      </c>
      <c r="W1347" s="100" t="str">
        <f>IFERROR(INDEX('INPUT DATA'!V$5:V$600,MATCH($B1347,'INPUT DATA'!$A$5:$A$600,FALSE)),"")</f>
        <v/>
      </c>
      <c r="X1347" s="100" t="str">
        <f>IFERROR(INDEX('INPUT DATA'!W$5:W$600,MATCH($B1347,'INPUT DATA'!$A$5:$A$600,FALSE)),"")</f>
        <v/>
      </c>
      <c r="Y1347" s="100" t="str">
        <f>IFERROR(INDEX('INPUT DATA'!X$5:X$600,MATCH($B1347,'INPUT DATA'!$A$5:$A$600,FALSE)),"")</f>
        <v/>
      </c>
      <c r="Z1347" s="100" t="str">
        <f>IFERROR(INDEX('INPUT DATA'!Y$5:Y$600,MATCH($B1347,'INPUT DATA'!$A$5:$A$600,FALSE)),"")</f>
        <v/>
      </c>
      <c r="AA1347" s="100" t="str">
        <f>IFERROR(INDEX('INPUT DATA'!Z$5:Z$600,MATCH($B1347,'INPUT DATA'!$A$5:$A$600,FALSE)),"")</f>
        <v/>
      </c>
      <c r="AB1347" s="100" t="str">
        <f>IFERROR(INDEX('INPUT DATA'!AA$5:AA$600,MATCH($B1347,'INPUT DATA'!$A$5:$A$600,FALSE)),"")</f>
        <v/>
      </c>
    </row>
    <row r="1348" spans="2:28" ht="15" customHeight="1" x14ac:dyDescent="0.25">
      <c r="B1348" s="115" t="str">
        <f>IF('INPUT INF'!A348="","",IF('INPUT INF'!E348="DROP","",'INPUT INF'!A348))</f>
        <v/>
      </c>
      <c r="C1348" s="115" t="str">
        <f>IFERROR(INDEX('INPUT INF'!B348:B946,MATCH(B1348,'INPUT INF'!A348:A946,FALSE)),"")</f>
        <v/>
      </c>
      <c r="E1348" s="100" t="str">
        <f>IFERROR(INDEX('INPUT DATA'!D$5:D$600,MATCH($B1348,'INPUT DATA'!$A$5:$A$600,FALSE)),"")</f>
        <v/>
      </c>
      <c r="F1348" s="100" t="str">
        <f>IFERROR(INDEX('INPUT DATA'!E$5:E$600,MATCH($B1348,'INPUT DATA'!$A$5:$A$600,FALSE)),"")</f>
        <v/>
      </c>
      <c r="G1348" s="100" t="str">
        <f>IFERROR(INDEX($LD$4:$LD$18,MATCH('INPUT DATA'!F350,$LC$4:$LC$18,1)),"")</f>
        <v/>
      </c>
      <c r="H1348" s="100" t="str">
        <f>IFERROR(INDEX('INPUT DATA'!G$6:G$600,MATCH($B1348,'INPUT DATA'!$A$5:$A$600,FALSE)),"")</f>
        <v/>
      </c>
      <c r="I1348" s="100" t="str">
        <f>IFERROR(INDEX('INPUT DATA'!H$5:H$600,MATCH($B1348,'INPUT DATA'!$A$5:$A$600,FALSE)),"")</f>
        <v/>
      </c>
      <c r="J1348" s="100" t="str">
        <f>IFERROR(INDEX($LD$4:$LD$18,MATCH('INPUT DATA'!I350,$LC$4:$LC$18,1)),"")</f>
        <v/>
      </c>
      <c r="K1348" s="100" t="str">
        <f>IFERROR(INDEX('INPUT DATA'!J$5:J$600,MATCH($B1348,'INPUT DATA'!$A$5:$A$600,FALSE)),"")</f>
        <v/>
      </c>
      <c r="L1348" s="100" t="str">
        <f>IFERROR(INDEX('INPUT DATA'!K$5:K$600,MATCH($B1348,'INPUT DATA'!$A$5:$A$600,FALSE)),"")</f>
        <v/>
      </c>
      <c r="M1348" s="100" t="str">
        <f>IFERROR(INDEX($LD$4:$LD$18,MATCH('INPUT DATA'!L350,$LC$4:$LC$18,1)),"")</f>
        <v/>
      </c>
      <c r="N1348" s="100" t="str">
        <f>IFERROR(INDEX('INPUT DATA'!M$5:M$600,MATCH($B1348,'INPUT DATA'!$A$5:$A$600,FALSE)),"")</f>
        <v/>
      </c>
      <c r="O1348" s="100" t="str">
        <f>IFERROR(INDEX('INPUT DATA'!N$5:N$600,MATCH($B1348,'INPUT DATA'!$A$5:$A$600,FALSE)),"")</f>
        <v/>
      </c>
      <c r="P1348" s="100" t="str">
        <f>IFERROR(INDEX($LD$4:$LD$18,MATCH('INPUT DATA'!O350,$LC$4:$LC$18,1)),"")</f>
        <v/>
      </c>
      <c r="Q1348" s="100" t="str">
        <f>IFERROR(INDEX('INPUT DATA'!P$5:P$600,MATCH($B1348,'INPUT DATA'!$A$5:$A$600,FALSE)),"")</f>
        <v/>
      </c>
      <c r="R1348" s="100" t="str">
        <f>IFERROR(INDEX('INPUT DATA'!Q$5:Q$600,MATCH($B1348,'INPUT DATA'!$A$5:$A$600,FALSE)),"")</f>
        <v/>
      </c>
      <c r="S1348" s="100" t="str">
        <f>IFERROR(INDEX($LD$4:$LD$18,MATCH('INPUT DATA'!R350,$LC$4:$LC$18,1)),"")</f>
        <v/>
      </c>
      <c r="T1348" s="100" t="str">
        <f>IFERROR(INDEX('INPUT DATA'!S$5:S$600,MATCH($B1348,'INPUT DATA'!$A$5:$A$600,FALSE)),"")</f>
        <v/>
      </c>
      <c r="U1348" s="100" t="str">
        <f>IFERROR(INDEX('INPUT DATA'!T$5:T$600,MATCH($B1348,'INPUT DATA'!$A$5:$A$600,FALSE)),"")</f>
        <v/>
      </c>
      <c r="V1348" s="100" t="str">
        <f>IFERROR(INDEX($LD$4:$LD$18,MATCH('INPUT DATA'!U350,$LC$4:$LC$18,1)),"")</f>
        <v/>
      </c>
      <c r="W1348" s="100" t="str">
        <f>IFERROR(INDEX('INPUT DATA'!V$5:V$600,MATCH($B1348,'INPUT DATA'!$A$5:$A$600,FALSE)),"")</f>
        <v/>
      </c>
      <c r="X1348" s="100" t="str">
        <f>IFERROR(INDEX('INPUT DATA'!W$5:W$600,MATCH($B1348,'INPUT DATA'!$A$5:$A$600,FALSE)),"")</f>
        <v/>
      </c>
      <c r="Y1348" s="100" t="str">
        <f>IFERROR(INDEX('INPUT DATA'!X$5:X$600,MATCH($B1348,'INPUT DATA'!$A$5:$A$600,FALSE)),"")</f>
        <v/>
      </c>
      <c r="Z1348" s="100" t="str">
        <f>IFERROR(INDEX('INPUT DATA'!Y$5:Y$600,MATCH($B1348,'INPUT DATA'!$A$5:$A$600,FALSE)),"")</f>
        <v/>
      </c>
      <c r="AA1348" s="100" t="str">
        <f>IFERROR(INDEX('INPUT DATA'!Z$5:Z$600,MATCH($B1348,'INPUT DATA'!$A$5:$A$600,FALSE)),"")</f>
        <v/>
      </c>
      <c r="AB1348" s="100" t="str">
        <f>IFERROR(INDEX('INPUT DATA'!AA$5:AA$600,MATCH($B1348,'INPUT DATA'!$A$5:$A$600,FALSE)),"")</f>
        <v/>
      </c>
    </row>
    <row r="1349" spans="2:28" ht="15" customHeight="1" x14ac:dyDescent="0.25">
      <c r="B1349" s="115" t="str">
        <f>IF('INPUT INF'!A349="","",IF('INPUT INF'!E349="DROP","",'INPUT INF'!A349))</f>
        <v/>
      </c>
      <c r="C1349" s="115" t="str">
        <f>IFERROR(INDEX('INPUT INF'!B349:B947,MATCH(B1349,'INPUT INF'!A349:A947,FALSE)),"")</f>
        <v/>
      </c>
      <c r="E1349" s="100" t="str">
        <f>IFERROR(INDEX('INPUT DATA'!D$5:D$600,MATCH($B1349,'INPUT DATA'!$A$5:$A$600,FALSE)),"")</f>
        <v/>
      </c>
      <c r="F1349" s="100" t="str">
        <f>IFERROR(INDEX('INPUT DATA'!E$5:E$600,MATCH($B1349,'INPUT DATA'!$A$5:$A$600,FALSE)),"")</f>
        <v/>
      </c>
      <c r="G1349" s="100" t="str">
        <f>IFERROR(INDEX($LD$4:$LD$18,MATCH('INPUT DATA'!F351,$LC$4:$LC$18,1)),"")</f>
        <v/>
      </c>
      <c r="H1349" s="100" t="str">
        <f>IFERROR(INDEX('INPUT DATA'!G$6:G$600,MATCH($B1349,'INPUT DATA'!$A$5:$A$600,FALSE)),"")</f>
        <v/>
      </c>
      <c r="I1349" s="100" t="str">
        <f>IFERROR(INDEX('INPUT DATA'!H$5:H$600,MATCH($B1349,'INPUT DATA'!$A$5:$A$600,FALSE)),"")</f>
        <v/>
      </c>
      <c r="J1349" s="100" t="str">
        <f>IFERROR(INDEX($LD$4:$LD$18,MATCH('INPUT DATA'!I351,$LC$4:$LC$18,1)),"")</f>
        <v/>
      </c>
      <c r="K1349" s="100" t="str">
        <f>IFERROR(INDEX('INPUT DATA'!J$5:J$600,MATCH($B1349,'INPUT DATA'!$A$5:$A$600,FALSE)),"")</f>
        <v/>
      </c>
      <c r="L1349" s="100" t="str">
        <f>IFERROR(INDEX('INPUT DATA'!K$5:K$600,MATCH($B1349,'INPUT DATA'!$A$5:$A$600,FALSE)),"")</f>
        <v/>
      </c>
      <c r="M1349" s="100" t="str">
        <f>IFERROR(INDEX($LD$4:$LD$18,MATCH('INPUT DATA'!L351,$LC$4:$LC$18,1)),"")</f>
        <v/>
      </c>
      <c r="N1349" s="100" t="str">
        <f>IFERROR(INDEX('INPUT DATA'!M$5:M$600,MATCH($B1349,'INPUT DATA'!$A$5:$A$600,FALSE)),"")</f>
        <v/>
      </c>
      <c r="O1349" s="100" t="str">
        <f>IFERROR(INDEX('INPUT DATA'!N$5:N$600,MATCH($B1349,'INPUT DATA'!$A$5:$A$600,FALSE)),"")</f>
        <v/>
      </c>
      <c r="P1349" s="100" t="str">
        <f>IFERROR(INDEX($LD$4:$LD$18,MATCH('INPUT DATA'!O351,$LC$4:$LC$18,1)),"")</f>
        <v/>
      </c>
      <c r="Q1349" s="100" t="str">
        <f>IFERROR(INDEX('INPUT DATA'!P$5:P$600,MATCH($B1349,'INPUT DATA'!$A$5:$A$600,FALSE)),"")</f>
        <v/>
      </c>
      <c r="R1349" s="100" t="str">
        <f>IFERROR(INDEX('INPUT DATA'!Q$5:Q$600,MATCH($B1349,'INPUT DATA'!$A$5:$A$600,FALSE)),"")</f>
        <v/>
      </c>
      <c r="S1349" s="100" t="str">
        <f>IFERROR(INDEX($LD$4:$LD$18,MATCH('INPUT DATA'!R351,$LC$4:$LC$18,1)),"")</f>
        <v/>
      </c>
      <c r="T1349" s="100" t="str">
        <f>IFERROR(INDEX('INPUT DATA'!S$5:S$600,MATCH($B1349,'INPUT DATA'!$A$5:$A$600,FALSE)),"")</f>
        <v/>
      </c>
      <c r="U1349" s="100" t="str">
        <f>IFERROR(INDEX('INPUT DATA'!T$5:T$600,MATCH($B1349,'INPUT DATA'!$A$5:$A$600,FALSE)),"")</f>
        <v/>
      </c>
      <c r="V1349" s="100" t="str">
        <f>IFERROR(INDEX($LD$4:$LD$18,MATCH('INPUT DATA'!U351,$LC$4:$LC$18,1)),"")</f>
        <v/>
      </c>
      <c r="W1349" s="100" t="str">
        <f>IFERROR(INDEX('INPUT DATA'!V$5:V$600,MATCH($B1349,'INPUT DATA'!$A$5:$A$600,FALSE)),"")</f>
        <v/>
      </c>
      <c r="X1349" s="100" t="str">
        <f>IFERROR(INDEX('INPUT DATA'!W$5:W$600,MATCH($B1349,'INPUT DATA'!$A$5:$A$600,FALSE)),"")</f>
        <v/>
      </c>
      <c r="Y1349" s="100" t="str">
        <f>IFERROR(INDEX('INPUT DATA'!X$5:X$600,MATCH($B1349,'INPUT DATA'!$A$5:$A$600,FALSE)),"")</f>
        <v/>
      </c>
      <c r="Z1349" s="100" t="str">
        <f>IFERROR(INDEX('INPUT DATA'!Y$5:Y$600,MATCH($B1349,'INPUT DATA'!$A$5:$A$600,FALSE)),"")</f>
        <v/>
      </c>
      <c r="AA1349" s="100" t="str">
        <f>IFERROR(INDEX('INPUT DATA'!Z$5:Z$600,MATCH($B1349,'INPUT DATA'!$A$5:$A$600,FALSE)),"")</f>
        <v/>
      </c>
      <c r="AB1349" s="100" t="str">
        <f>IFERROR(INDEX('INPUT DATA'!AA$5:AA$600,MATCH($B1349,'INPUT DATA'!$A$5:$A$600,FALSE)),"")</f>
        <v/>
      </c>
    </row>
    <row r="1350" spans="2:28" ht="15" customHeight="1" x14ac:dyDescent="0.25">
      <c r="B1350" s="115" t="str">
        <f>IF('INPUT INF'!A350="","",IF('INPUT INF'!E350="DROP","",'INPUT INF'!A350))</f>
        <v/>
      </c>
      <c r="C1350" s="115" t="str">
        <f>IFERROR(INDEX('INPUT INF'!B350:B948,MATCH(B1350,'INPUT INF'!A350:A948,FALSE)),"")</f>
        <v/>
      </c>
      <c r="E1350" s="100" t="str">
        <f>IFERROR(INDEX('INPUT DATA'!D$5:D$600,MATCH($B1350,'INPUT DATA'!$A$5:$A$600,FALSE)),"")</f>
        <v/>
      </c>
      <c r="F1350" s="100" t="str">
        <f>IFERROR(INDEX('INPUT DATA'!E$5:E$600,MATCH($B1350,'INPUT DATA'!$A$5:$A$600,FALSE)),"")</f>
        <v/>
      </c>
      <c r="G1350" s="100" t="str">
        <f>IFERROR(INDEX($LD$4:$LD$18,MATCH('INPUT DATA'!F352,$LC$4:$LC$18,1)),"")</f>
        <v/>
      </c>
      <c r="H1350" s="100" t="str">
        <f>IFERROR(INDEX('INPUT DATA'!G$6:G$600,MATCH($B1350,'INPUT DATA'!$A$5:$A$600,FALSE)),"")</f>
        <v/>
      </c>
      <c r="I1350" s="100" t="str">
        <f>IFERROR(INDEX('INPUT DATA'!H$5:H$600,MATCH($B1350,'INPUT DATA'!$A$5:$A$600,FALSE)),"")</f>
        <v/>
      </c>
      <c r="J1350" s="100" t="str">
        <f>IFERROR(INDEX($LD$4:$LD$18,MATCH('INPUT DATA'!I352,$LC$4:$LC$18,1)),"")</f>
        <v/>
      </c>
      <c r="K1350" s="100" t="str">
        <f>IFERROR(INDEX('INPUT DATA'!J$5:J$600,MATCH($B1350,'INPUT DATA'!$A$5:$A$600,FALSE)),"")</f>
        <v/>
      </c>
      <c r="L1350" s="100" t="str">
        <f>IFERROR(INDEX('INPUT DATA'!K$5:K$600,MATCH($B1350,'INPUT DATA'!$A$5:$A$600,FALSE)),"")</f>
        <v/>
      </c>
      <c r="M1350" s="100" t="str">
        <f>IFERROR(INDEX($LD$4:$LD$18,MATCH('INPUT DATA'!L352,$LC$4:$LC$18,1)),"")</f>
        <v/>
      </c>
      <c r="N1350" s="100" t="str">
        <f>IFERROR(INDEX('INPUT DATA'!M$5:M$600,MATCH($B1350,'INPUT DATA'!$A$5:$A$600,FALSE)),"")</f>
        <v/>
      </c>
      <c r="O1350" s="100" t="str">
        <f>IFERROR(INDEX('INPUT DATA'!N$5:N$600,MATCH($B1350,'INPUT DATA'!$A$5:$A$600,FALSE)),"")</f>
        <v/>
      </c>
      <c r="P1350" s="100" t="str">
        <f>IFERROR(INDEX($LD$4:$LD$18,MATCH('INPUT DATA'!O352,$LC$4:$LC$18,1)),"")</f>
        <v/>
      </c>
      <c r="Q1350" s="100" t="str">
        <f>IFERROR(INDEX('INPUT DATA'!P$5:P$600,MATCH($B1350,'INPUT DATA'!$A$5:$A$600,FALSE)),"")</f>
        <v/>
      </c>
      <c r="R1350" s="100" t="str">
        <f>IFERROR(INDEX('INPUT DATA'!Q$5:Q$600,MATCH($B1350,'INPUT DATA'!$A$5:$A$600,FALSE)),"")</f>
        <v/>
      </c>
      <c r="S1350" s="100" t="str">
        <f>IFERROR(INDEX($LD$4:$LD$18,MATCH('INPUT DATA'!R352,$LC$4:$LC$18,1)),"")</f>
        <v/>
      </c>
      <c r="T1350" s="100" t="str">
        <f>IFERROR(INDEX('INPUT DATA'!S$5:S$600,MATCH($B1350,'INPUT DATA'!$A$5:$A$600,FALSE)),"")</f>
        <v/>
      </c>
      <c r="U1350" s="100" t="str">
        <f>IFERROR(INDEX('INPUT DATA'!T$5:T$600,MATCH($B1350,'INPUT DATA'!$A$5:$A$600,FALSE)),"")</f>
        <v/>
      </c>
      <c r="V1350" s="100" t="str">
        <f>IFERROR(INDEX($LD$4:$LD$18,MATCH('INPUT DATA'!U352,$LC$4:$LC$18,1)),"")</f>
        <v/>
      </c>
      <c r="W1350" s="100" t="str">
        <f>IFERROR(INDEX('INPUT DATA'!V$5:V$600,MATCH($B1350,'INPUT DATA'!$A$5:$A$600,FALSE)),"")</f>
        <v/>
      </c>
      <c r="X1350" s="100" t="str">
        <f>IFERROR(INDEX('INPUT DATA'!W$5:W$600,MATCH($B1350,'INPUT DATA'!$A$5:$A$600,FALSE)),"")</f>
        <v/>
      </c>
      <c r="Y1350" s="100" t="str">
        <f>IFERROR(INDEX('INPUT DATA'!X$5:X$600,MATCH($B1350,'INPUT DATA'!$A$5:$A$600,FALSE)),"")</f>
        <v/>
      </c>
      <c r="Z1350" s="100" t="str">
        <f>IFERROR(INDEX('INPUT DATA'!Y$5:Y$600,MATCH($B1350,'INPUT DATA'!$A$5:$A$600,FALSE)),"")</f>
        <v/>
      </c>
      <c r="AA1350" s="100" t="str">
        <f>IFERROR(INDEX('INPUT DATA'!Z$5:Z$600,MATCH($B1350,'INPUT DATA'!$A$5:$A$600,FALSE)),"")</f>
        <v/>
      </c>
      <c r="AB1350" s="100" t="str">
        <f>IFERROR(INDEX('INPUT DATA'!AA$5:AA$600,MATCH($B1350,'INPUT DATA'!$A$5:$A$600,FALSE)),"")</f>
        <v/>
      </c>
    </row>
    <row r="1351" spans="2:28" ht="15" customHeight="1" x14ac:dyDescent="0.25">
      <c r="B1351" s="115" t="str">
        <f>IF('INPUT INF'!A351="","",IF('INPUT INF'!E351="DROP","",'INPUT INF'!A351))</f>
        <v/>
      </c>
      <c r="C1351" s="115" t="str">
        <f>IFERROR(INDEX('INPUT INF'!B351:B949,MATCH(B1351,'INPUT INF'!A351:A949,FALSE)),"")</f>
        <v/>
      </c>
      <c r="E1351" s="100" t="str">
        <f>IFERROR(INDEX('INPUT DATA'!D$5:D$600,MATCH($B1351,'INPUT DATA'!$A$5:$A$600,FALSE)),"")</f>
        <v/>
      </c>
      <c r="F1351" s="100" t="str">
        <f>IFERROR(INDEX('INPUT DATA'!E$5:E$600,MATCH($B1351,'INPUT DATA'!$A$5:$A$600,FALSE)),"")</f>
        <v/>
      </c>
      <c r="G1351" s="100" t="str">
        <f>IFERROR(INDEX($LD$4:$LD$18,MATCH('INPUT DATA'!F353,$LC$4:$LC$18,1)),"")</f>
        <v/>
      </c>
      <c r="H1351" s="100" t="str">
        <f>IFERROR(INDEX('INPUT DATA'!G$6:G$600,MATCH($B1351,'INPUT DATA'!$A$5:$A$600,FALSE)),"")</f>
        <v/>
      </c>
      <c r="I1351" s="100" t="str">
        <f>IFERROR(INDEX('INPUT DATA'!H$5:H$600,MATCH($B1351,'INPUT DATA'!$A$5:$A$600,FALSE)),"")</f>
        <v/>
      </c>
      <c r="J1351" s="100" t="str">
        <f>IFERROR(INDEX($LD$4:$LD$18,MATCH('INPUT DATA'!I353,$LC$4:$LC$18,1)),"")</f>
        <v/>
      </c>
      <c r="K1351" s="100" t="str">
        <f>IFERROR(INDEX('INPUT DATA'!J$5:J$600,MATCH($B1351,'INPUT DATA'!$A$5:$A$600,FALSE)),"")</f>
        <v/>
      </c>
      <c r="L1351" s="100" t="str">
        <f>IFERROR(INDEX('INPUT DATA'!K$5:K$600,MATCH($B1351,'INPUT DATA'!$A$5:$A$600,FALSE)),"")</f>
        <v/>
      </c>
      <c r="M1351" s="100" t="str">
        <f>IFERROR(INDEX($LD$4:$LD$18,MATCH('INPUT DATA'!L353,$LC$4:$LC$18,1)),"")</f>
        <v/>
      </c>
      <c r="N1351" s="100" t="str">
        <f>IFERROR(INDEX('INPUT DATA'!M$5:M$600,MATCH($B1351,'INPUT DATA'!$A$5:$A$600,FALSE)),"")</f>
        <v/>
      </c>
      <c r="O1351" s="100" t="str">
        <f>IFERROR(INDEX('INPUT DATA'!N$5:N$600,MATCH($B1351,'INPUT DATA'!$A$5:$A$600,FALSE)),"")</f>
        <v/>
      </c>
      <c r="P1351" s="100" t="str">
        <f>IFERROR(INDEX($LD$4:$LD$18,MATCH('INPUT DATA'!O353,$LC$4:$LC$18,1)),"")</f>
        <v/>
      </c>
      <c r="Q1351" s="100" t="str">
        <f>IFERROR(INDEX('INPUT DATA'!P$5:P$600,MATCH($B1351,'INPUT DATA'!$A$5:$A$600,FALSE)),"")</f>
        <v/>
      </c>
      <c r="R1351" s="100" t="str">
        <f>IFERROR(INDEX('INPUT DATA'!Q$5:Q$600,MATCH($B1351,'INPUT DATA'!$A$5:$A$600,FALSE)),"")</f>
        <v/>
      </c>
      <c r="S1351" s="100" t="str">
        <f>IFERROR(INDEX($LD$4:$LD$18,MATCH('INPUT DATA'!R353,$LC$4:$LC$18,1)),"")</f>
        <v/>
      </c>
      <c r="T1351" s="100" t="str">
        <f>IFERROR(INDEX('INPUT DATA'!S$5:S$600,MATCH($B1351,'INPUT DATA'!$A$5:$A$600,FALSE)),"")</f>
        <v/>
      </c>
      <c r="U1351" s="100" t="str">
        <f>IFERROR(INDEX('INPUT DATA'!T$5:T$600,MATCH($B1351,'INPUT DATA'!$A$5:$A$600,FALSE)),"")</f>
        <v/>
      </c>
      <c r="V1351" s="100" t="str">
        <f>IFERROR(INDEX($LD$4:$LD$18,MATCH('INPUT DATA'!U353,$LC$4:$LC$18,1)),"")</f>
        <v/>
      </c>
      <c r="W1351" s="100" t="str">
        <f>IFERROR(INDEX('INPUT DATA'!V$5:V$600,MATCH($B1351,'INPUT DATA'!$A$5:$A$600,FALSE)),"")</f>
        <v/>
      </c>
      <c r="X1351" s="100" t="str">
        <f>IFERROR(INDEX('INPUT DATA'!W$5:W$600,MATCH($B1351,'INPUT DATA'!$A$5:$A$600,FALSE)),"")</f>
        <v/>
      </c>
      <c r="Y1351" s="100" t="str">
        <f>IFERROR(INDEX('INPUT DATA'!X$5:X$600,MATCH($B1351,'INPUT DATA'!$A$5:$A$600,FALSE)),"")</f>
        <v/>
      </c>
      <c r="Z1351" s="100" t="str">
        <f>IFERROR(INDEX('INPUT DATA'!Y$5:Y$600,MATCH($B1351,'INPUT DATA'!$A$5:$A$600,FALSE)),"")</f>
        <v/>
      </c>
      <c r="AA1351" s="100" t="str">
        <f>IFERROR(INDEX('INPUT DATA'!Z$5:Z$600,MATCH($B1351,'INPUT DATA'!$A$5:$A$600,FALSE)),"")</f>
        <v/>
      </c>
      <c r="AB1351" s="100" t="str">
        <f>IFERROR(INDEX('INPUT DATA'!AA$5:AA$600,MATCH($B1351,'INPUT DATA'!$A$5:$A$600,FALSE)),"")</f>
        <v/>
      </c>
    </row>
    <row r="1352" spans="2:28" ht="15" customHeight="1" x14ac:dyDescent="0.25">
      <c r="B1352" s="115" t="str">
        <f>IF('INPUT INF'!A352="","",IF('INPUT INF'!E352="DROP","",'INPUT INF'!A352))</f>
        <v/>
      </c>
      <c r="C1352" s="115" t="str">
        <f>IFERROR(INDEX('INPUT INF'!B352:B950,MATCH(B1352,'INPUT INF'!A352:A950,FALSE)),"")</f>
        <v/>
      </c>
      <c r="E1352" s="100" t="str">
        <f>IFERROR(INDEX('INPUT DATA'!D$5:D$600,MATCH($B1352,'INPUT DATA'!$A$5:$A$600,FALSE)),"")</f>
        <v/>
      </c>
      <c r="F1352" s="100" t="str">
        <f>IFERROR(INDEX('INPUT DATA'!E$5:E$600,MATCH($B1352,'INPUT DATA'!$A$5:$A$600,FALSE)),"")</f>
        <v/>
      </c>
      <c r="G1352" s="100" t="str">
        <f>IFERROR(INDEX($LD$4:$LD$18,MATCH('INPUT DATA'!F354,$LC$4:$LC$18,1)),"")</f>
        <v/>
      </c>
      <c r="H1352" s="100" t="str">
        <f>IFERROR(INDEX('INPUT DATA'!G$6:G$600,MATCH($B1352,'INPUT DATA'!$A$5:$A$600,FALSE)),"")</f>
        <v/>
      </c>
      <c r="I1352" s="100" t="str">
        <f>IFERROR(INDEX('INPUT DATA'!H$5:H$600,MATCH($B1352,'INPUT DATA'!$A$5:$A$600,FALSE)),"")</f>
        <v/>
      </c>
      <c r="J1352" s="100" t="str">
        <f>IFERROR(INDEX($LD$4:$LD$18,MATCH('INPUT DATA'!I354,$LC$4:$LC$18,1)),"")</f>
        <v/>
      </c>
      <c r="K1352" s="100" t="str">
        <f>IFERROR(INDEX('INPUT DATA'!J$5:J$600,MATCH($B1352,'INPUT DATA'!$A$5:$A$600,FALSE)),"")</f>
        <v/>
      </c>
      <c r="L1352" s="100" t="str">
        <f>IFERROR(INDEX('INPUT DATA'!K$5:K$600,MATCH($B1352,'INPUT DATA'!$A$5:$A$600,FALSE)),"")</f>
        <v/>
      </c>
      <c r="M1352" s="100" t="str">
        <f>IFERROR(INDEX($LD$4:$LD$18,MATCH('INPUT DATA'!L354,$LC$4:$LC$18,1)),"")</f>
        <v/>
      </c>
      <c r="N1352" s="100" t="str">
        <f>IFERROR(INDEX('INPUT DATA'!M$5:M$600,MATCH($B1352,'INPUT DATA'!$A$5:$A$600,FALSE)),"")</f>
        <v/>
      </c>
      <c r="O1352" s="100" t="str">
        <f>IFERROR(INDEX('INPUT DATA'!N$5:N$600,MATCH($B1352,'INPUT DATA'!$A$5:$A$600,FALSE)),"")</f>
        <v/>
      </c>
      <c r="P1352" s="100" t="str">
        <f>IFERROR(INDEX($LD$4:$LD$18,MATCH('INPUT DATA'!O354,$LC$4:$LC$18,1)),"")</f>
        <v/>
      </c>
      <c r="Q1352" s="100" t="str">
        <f>IFERROR(INDEX('INPUT DATA'!P$5:P$600,MATCH($B1352,'INPUT DATA'!$A$5:$A$600,FALSE)),"")</f>
        <v/>
      </c>
      <c r="R1352" s="100" t="str">
        <f>IFERROR(INDEX('INPUT DATA'!Q$5:Q$600,MATCH($B1352,'INPUT DATA'!$A$5:$A$600,FALSE)),"")</f>
        <v/>
      </c>
      <c r="S1352" s="100" t="str">
        <f>IFERROR(INDEX($LD$4:$LD$18,MATCH('INPUT DATA'!R354,$LC$4:$LC$18,1)),"")</f>
        <v/>
      </c>
      <c r="T1352" s="100" t="str">
        <f>IFERROR(INDEX('INPUT DATA'!S$5:S$600,MATCH($B1352,'INPUT DATA'!$A$5:$A$600,FALSE)),"")</f>
        <v/>
      </c>
      <c r="U1352" s="100" t="str">
        <f>IFERROR(INDEX('INPUT DATA'!T$5:T$600,MATCH($B1352,'INPUT DATA'!$A$5:$A$600,FALSE)),"")</f>
        <v/>
      </c>
      <c r="V1352" s="100" t="str">
        <f>IFERROR(INDEX($LD$4:$LD$18,MATCH('INPUT DATA'!U354,$LC$4:$LC$18,1)),"")</f>
        <v/>
      </c>
      <c r="W1352" s="100" t="str">
        <f>IFERROR(INDEX('INPUT DATA'!V$5:V$600,MATCH($B1352,'INPUT DATA'!$A$5:$A$600,FALSE)),"")</f>
        <v/>
      </c>
      <c r="X1352" s="100" t="str">
        <f>IFERROR(INDEX('INPUT DATA'!W$5:W$600,MATCH($B1352,'INPUT DATA'!$A$5:$A$600,FALSE)),"")</f>
        <v/>
      </c>
      <c r="Y1352" s="100" t="str">
        <f>IFERROR(INDEX('INPUT DATA'!X$5:X$600,MATCH($B1352,'INPUT DATA'!$A$5:$A$600,FALSE)),"")</f>
        <v/>
      </c>
      <c r="Z1352" s="100" t="str">
        <f>IFERROR(INDEX('INPUT DATA'!Y$5:Y$600,MATCH($B1352,'INPUT DATA'!$A$5:$A$600,FALSE)),"")</f>
        <v/>
      </c>
      <c r="AA1352" s="100" t="str">
        <f>IFERROR(INDEX('INPUT DATA'!Z$5:Z$600,MATCH($B1352,'INPUT DATA'!$A$5:$A$600,FALSE)),"")</f>
        <v/>
      </c>
      <c r="AB1352" s="100" t="str">
        <f>IFERROR(INDEX('INPUT DATA'!AA$5:AA$600,MATCH($B1352,'INPUT DATA'!$A$5:$A$600,FALSE)),"")</f>
        <v/>
      </c>
    </row>
    <row r="1353" spans="2:28" ht="15" customHeight="1" x14ac:dyDescent="0.25">
      <c r="B1353" s="115" t="str">
        <f>IF('INPUT INF'!A353="","",IF('INPUT INF'!E353="DROP","",'INPUT INF'!A353))</f>
        <v/>
      </c>
      <c r="C1353" s="115" t="str">
        <f>IFERROR(INDEX('INPUT INF'!B353:B951,MATCH(B1353,'INPUT INF'!A353:A951,FALSE)),"")</f>
        <v/>
      </c>
      <c r="E1353" s="100" t="str">
        <f>IFERROR(INDEX('INPUT DATA'!D$5:D$600,MATCH($B1353,'INPUT DATA'!$A$5:$A$600,FALSE)),"")</f>
        <v/>
      </c>
      <c r="F1353" s="100" t="str">
        <f>IFERROR(INDEX('INPUT DATA'!E$5:E$600,MATCH($B1353,'INPUT DATA'!$A$5:$A$600,FALSE)),"")</f>
        <v/>
      </c>
      <c r="G1353" s="100" t="str">
        <f>IFERROR(INDEX($LD$4:$LD$18,MATCH('INPUT DATA'!F355,$LC$4:$LC$18,1)),"")</f>
        <v/>
      </c>
      <c r="H1353" s="100" t="str">
        <f>IFERROR(INDEX('INPUT DATA'!G$6:G$600,MATCH($B1353,'INPUT DATA'!$A$5:$A$600,FALSE)),"")</f>
        <v/>
      </c>
      <c r="I1353" s="100" t="str">
        <f>IFERROR(INDEX('INPUT DATA'!H$5:H$600,MATCH($B1353,'INPUT DATA'!$A$5:$A$600,FALSE)),"")</f>
        <v/>
      </c>
      <c r="J1353" s="100" t="str">
        <f>IFERROR(INDEX($LD$4:$LD$18,MATCH('INPUT DATA'!I355,$LC$4:$LC$18,1)),"")</f>
        <v/>
      </c>
      <c r="K1353" s="100" t="str">
        <f>IFERROR(INDEX('INPUT DATA'!J$5:J$600,MATCH($B1353,'INPUT DATA'!$A$5:$A$600,FALSE)),"")</f>
        <v/>
      </c>
      <c r="L1353" s="100" t="str">
        <f>IFERROR(INDEX('INPUT DATA'!K$5:K$600,MATCH($B1353,'INPUT DATA'!$A$5:$A$600,FALSE)),"")</f>
        <v/>
      </c>
      <c r="M1353" s="100" t="str">
        <f>IFERROR(INDEX($LD$4:$LD$18,MATCH('INPUT DATA'!L355,$LC$4:$LC$18,1)),"")</f>
        <v/>
      </c>
      <c r="N1353" s="100" t="str">
        <f>IFERROR(INDEX('INPUT DATA'!M$5:M$600,MATCH($B1353,'INPUT DATA'!$A$5:$A$600,FALSE)),"")</f>
        <v/>
      </c>
      <c r="O1353" s="100" t="str">
        <f>IFERROR(INDEX('INPUT DATA'!N$5:N$600,MATCH($B1353,'INPUT DATA'!$A$5:$A$600,FALSE)),"")</f>
        <v/>
      </c>
      <c r="P1353" s="100" t="str">
        <f>IFERROR(INDEX($LD$4:$LD$18,MATCH('INPUT DATA'!O355,$LC$4:$LC$18,1)),"")</f>
        <v/>
      </c>
      <c r="Q1353" s="100" t="str">
        <f>IFERROR(INDEX('INPUT DATA'!P$5:P$600,MATCH($B1353,'INPUT DATA'!$A$5:$A$600,FALSE)),"")</f>
        <v/>
      </c>
      <c r="R1353" s="100" t="str">
        <f>IFERROR(INDEX('INPUT DATA'!Q$5:Q$600,MATCH($B1353,'INPUT DATA'!$A$5:$A$600,FALSE)),"")</f>
        <v/>
      </c>
      <c r="S1353" s="100" t="str">
        <f>IFERROR(INDEX($LD$4:$LD$18,MATCH('INPUT DATA'!R355,$LC$4:$LC$18,1)),"")</f>
        <v/>
      </c>
      <c r="T1353" s="100" t="str">
        <f>IFERROR(INDEX('INPUT DATA'!S$5:S$600,MATCH($B1353,'INPUT DATA'!$A$5:$A$600,FALSE)),"")</f>
        <v/>
      </c>
      <c r="U1353" s="100" t="str">
        <f>IFERROR(INDEX('INPUT DATA'!T$5:T$600,MATCH($B1353,'INPUT DATA'!$A$5:$A$600,FALSE)),"")</f>
        <v/>
      </c>
      <c r="V1353" s="100" t="str">
        <f>IFERROR(INDEX($LD$4:$LD$18,MATCH('INPUT DATA'!U355,$LC$4:$LC$18,1)),"")</f>
        <v/>
      </c>
      <c r="W1353" s="100" t="str">
        <f>IFERROR(INDEX('INPUT DATA'!V$5:V$600,MATCH($B1353,'INPUT DATA'!$A$5:$A$600,FALSE)),"")</f>
        <v/>
      </c>
      <c r="X1353" s="100" t="str">
        <f>IFERROR(INDEX('INPUT DATA'!W$5:W$600,MATCH($B1353,'INPUT DATA'!$A$5:$A$600,FALSE)),"")</f>
        <v/>
      </c>
      <c r="Y1353" s="100" t="str">
        <f>IFERROR(INDEX('INPUT DATA'!X$5:X$600,MATCH($B1353,'INPUT DATA'!$A$5:$A$600,FALSE)),"")</f>
        <v/>
      </c>
      <c r="Z1353" s="100" t="str">
        <f>IFERROR(INDEX('INPUT DATA'!Y$5:Y$600,MATCH($B1353,'INPUT DATA'!$A$5:$A$600,FALSE)),"")</f>
        <v/>
      </c>
      <c r="AA1353" s="100" t="str">
        <f>IFERROR(INDEX('INPUT DATA'!Z$5:Z$600,MATCH($B1353,'INPUT DATA'!$A$5:$A$600,FALSE)),"")</f>
        <v/>
      </c>
      <c r="AB1353" s="100" t="str">
        <f>IFERROR(INDEX('INPUT DATA'!AA$5:AA$600,MATCH($B1353,'INPUT DATA'!$A$5:$A$600,FALSE)),"")</f>
        <v/>
      </c>
    </row>
    <row r="1354" spans="2:28" ht="15" customHeight="1" x14ac:dyDescent="0.25">
      <c r="B1354" s="115" t="str">
        <f>IF('INPUT INF'!A354="","",IF('INPUT INF'!E354="DROP","",'INPUT INF'!A354))</f>
        <v/>
      </c>
      <c r="C1354" s="115" t="str">
        <f>IFERROR(INDEX('INPUT INF'!B354:B952,MATCH(B1354,'INPUT INF'!A354:A952,FALSE)),"")</f>
        <v/>
      </c>
      <c r="E1354" s="100" t="str">
        <f>IFERROR(INDEX('INPUT DATA'!D$5:D$600,MATCH($B1354,'INPUT DATA'!$A$5:$A$600,FALSE)),"")</f>
        <v/>
      </c>
      <c r="F1354" s="100" t="str">
        <f>IFERROR(INDEX('INPUT DATA'!E$5:E$600,MATCH($B1354,'INPUT DATA'!$A$5:$A$600,FALSE)),"")</f>
        <v/>
      </c>
      <c r="G1354" s="100" t="str">
        <f>IFERROR(INDEX($LD$4:$LD$18,MATCH('INPUT DATA'!F356,$LC$4:$LC$18,1)),"")</f>
        <v/>
      </c>
      <c r="H1354" s="100" t="str">
        <f>IFERROR(INDEX('INPUT DATA'!G$6:G$600,MATCH($B1354,'INPUT DATA'!$A$5:$A$600,FALSE)),"")</f>
        <v/>
      </c>
      <c r="I1354" s="100" t="str">
        <f>IFERROR(INDEX('INPUT DATA'!H$5:H$600,MATCH($B1354,'INPUT DATA'!$A$5:$A$600,FALSE)),"")</f>
        <v/>
      </c>
      <c r="J1354" s="100" t="str">
        <f>IFERROR(INDEX($LD$4:$LD$18,MATCH('INPUT DATA'!I356,$LC$4:$LC$18,1)),"")</f>
        <v/>
      </c>
      <c r="K1354" s="100" t="str">
        <f>IFERROR(INDEX('INPUT DATA'!J$5:J$600,MATCH($B1354,'INPUT DATA'!$A$5:$A$600,FALSE)),"")</f>
        <v/>
      </c>
      <c r="L1354" s="100" t="str">
        <f>IFERROR(INDEX('INPUT DATA'!K$5:K$600,MATCH($B1354,'INPUT DATA'!$A$5:$A$600,FALSE)),"")</f>
        <v/>
      </c>
      <c r="M1354" s="100" t="str">
        <f>IFERROR(INDEX($LD$4:$LD$18,MATCH('INPUT DATA'!L356,$LC$4:$LC$18,1)),"")</f>
        <v/>
      </c>
      <c r="N1354" s="100" t="str">
        <f>IFERROR(INDEX('INPUT DATA'!M$5:M$600,MATCH($B1354,'INPUT DATA'!$A$5:$A$600,FALSE)),"")</f>
        <v/>
      </c>
      <c r="O1354" s="100" t="str">
        <f>IFERROR(INDEX('INPUT DATA'!N$5:N$600,MATCH($B1354,'INPUT DATA'!$A$5:$A$600,FALSE)),"")</f>
        <v/>
      </c>
      <c r="P1354" s="100" t="str">
        <f>IFERROR(INDEX($LD$4:$LD$18,MATCH('INPUT DATA'!O356,$LC$4:$LC$18,1)),"")</f>
        <v/>
      </c>
      <c r="Q1354" s="100" t="str">
        <f>IFERROR(INDEX('INPUT DATA'!P$5:P$600,MATCH($B1354,'INPUT DATA'!$A$5:$A$600,FALSE)),"")</f>
        <v/>
      </c>
      <c r="R1354" s="100" t="str">
        <f>IFERROR(INDEX('INPUT DATA'!Q$5:Q$600,MATCH($B1354,'INPUT DATA'!$A$5:$A$600,FALSE)),"")</f>
        <v/>
      </c>
      <c r="S1354" s="100" t="str">
        <f>IFERROR(INDEX($LD$4:$LD$18,MATCH('INPUT DATA'!R356,$LC$4:$LC$18,1)),"")</f>
        <v/>
      </c>
      <c r="T1354" s="100" t="str">
        <f>IFERROR(INDEX('INPUT DATA'!S$5:S$600,MATCH($B1354,'INPUT DATA'!$A$5:$A$600,FALSE)),"")</f>
        <v/>
      </c>
      <c r="U1354" s="100" t="str">
        <f>IFERROR(INDEX('INPUT DATA'!T$5:T$600,MATCH($B1354,'INPUT DATA'!$A$5:$A$600,FALSE)),"")</f>
        <v/>
      </c>
      <c r="V1354" s="100" t="str">
        <f>IFERROR(INDEX($LD$4:$LD$18,MATCH('INPUT DATA'!U356,$LC$4:$LC$18,1)),"")</f>
        <v/>
      </c>
      <c r="W1354" s="100" t="str">
        <f>IFERROR(INDEX('INPUT DATA'!V$5:V$600,MATCH($B1354,'INPUT DATA'!$A$5:$A$600,FALSE)),"")</f>
        <v/>
      </c>
      <c r="X1354" s="100" t="str">
        <f>IFERROR(INDEX('INPUT DATA'!W$5:W$600,MATCH($B1354,'INPUT DATA'!$A$5:$A$600,FALSE)),"")</f>
        <v/>
      </c>
      <c r="Y1354" s="100" t="str">
        <f>IFERROR(INDEX('INPUT DATA'!X$5:X$600,MATCH($B1354,'INPUT DATA'!$A$5:$A$600,FALSE)),"")</f>
        <v/>
      </c>
      <c r="Z1354" s="100" t="str">
        <f>IFERROR(INDEX('INPUT DATA'!Y$5:Y$600,MATCH($B1354,'INPUT DATA'!$A$5:$A$600,FALSE)),"")</f>
        <v/>
      </c>
      <c r="AA1354" s="100" t="str">
        <f>IFERROR(INDEX('INPUT DATA'!Z$5:Z$600,MATCH($B1354,'INPUT DATA'!$A$5:$A$600,FALSE)),"")</f>
        <v/>
      </c>
      <c r="AB1354" s="100" t="str">
        <f>IFERROR(INDEX('INPUT DATA'!AA$5:AA$600,MATCH($B1354,'INPUT DATA'!$A$5:$A$600,FALSE)),"")</f>
        <v/>
      </c>
    </row>
    <row r="1355" spans="2:28" ht="15" customHeight="1" x14ac:dyDescent="0.25">
      <c r="B1355" s="115" t="str">
        <f>IF('INPUT INF'!A355="","",IF('INPUT INF'!E355="DROP","",'INPUT INF'!A355))</f>
        <v/>
      </c>
      <c r="C1355" s="115" t="str">
        <f>IFERROR(INDEX('INPUT INF'!B355:B953,MATCH(B1355,'INPUT INF'!A355:A953,FALSE)),"")</f>
        <v/>
      </c>
      <c r="E1355" s="100" t="str">
        <f>IFERROR(INDEX('INPUT DATA'!D$5:D$600,MATCH($B1355,'INPUT DATA'!$A$5:$A$600,FALSE)),"")</f>
        <v/>
      </c>
      <c r="F1355" s="100" t="str">
        <f>IFERROR(INDEX('INPUT DATA'!E$5:E$600,MATCH($B1355,'INPUT DATA'!$A$5:$A$600,FALSE)),"")</f>
        <v/>
      </c>
      <c r="G1355" s="100" t="str">
        <f>IFERROR(INDEX($LD$4:$LD$18,MATCH('INPUT DATA'!F357,$LC$4:$LC$18,1)),"")</f>
        <v/>
      </c>
      <c r="H1355" s="100" t="str">
        <f>IFERROR(INDEX('INPUT DATA'!G$6:G$600,MATCH($B1355,'INPUT DATA'!$A$5:$A$600,FALSE)),"")</f>
        <v/>
      </c>
      <c r="I1355" s="100" t="str">
        <f>IFERROR(INDEX('INPUT DATA'!H$5:H$600,MATCH($B1355,'INPUT DATA'!$A$5:$A$600,FALSE)),"")</f>
        <v/>
      </c>
      <c r="J1355" s="100" t="str">
        <f>IFERROR(INDEX($LD$4:$LD$18,MATCH('INPUT DATA'!I357,$LC$4:$LC$18,1)),"")</f>
        <v/>
      </c>
      <c r="K1355" s="100" t="str">
        <f>IFERROR(INDEX('INPUT DATA'!J$5:J$600,MATCH($B1355,'INPUT DATA'!$A$5:$A$600,FALSE)),"")</f>
        <v/>
      </c>
      <c r="L1355" s="100" t="str">
        <f>IFERROR(INDEX('INPUT DATA'!K$5:K$600,MATCH($B1355,'INPUT DATA'!$A$5:$A$600,FALSE)),"")</f>
        <v/>
      </c>
      <c r="M1355" s="100" t="str">
        <f>IFERROR(INDEX($LD$4:$LD$18,MATCH('INPUT DATA'!L357,$LC$4:$LC$18,1)),"")</f>
        <v/>
      </c>
      <c r="N1355" s="100" t="str">
        <f>IFERROR(INDEX('INPUT DATA'!M$5:M$600,MATCH($B1355,'INPUT DATA'!$A$5:$A$600,FALSE)),"")</f>
        <v/>
      </c>
      <c r="O1355" s="100" t="str">
        <f>IFERROR(INDEX('INPUT DATA'!N$5:N$600,MATCH($B1355,'INPUT DATA'!$A$5:$A$600,FALSE)),"")</f>
        <v/>
      </c>
      <c r="P1355" s="100" t="str">
        <f>IFERROR(INDEX($LD$4:$LD$18,MATCH('INPUT DATA'!O357,$LC$4:$LC$18,1)),"")</f>
        <v/>
      </c>
      <c r="Q1355" s="100" t="str">
        <f>IFERROR(INDEX('INPUT DATA'!P$5:P$600,MATCH($B1355,'INPUT DATA'!$A$5:$A$600,FALSE)),"")</f>
        <v/>
      </c>
      <c r="R1355" s="100" t="str">
        <f>IFERROR(INDEX('INPUT DATA'!Q$5:Q$600,MATCH($B1355,'INPUT DATA'!$A$5:$A$600,FALSE)),"")</f>
        <v/>
      </c>
      <c r="S1355" s="100" t="str">
        <f>IFERROR(INDEX($LD$4:$LD$18,MATCH('INPUT DATA'!R357,$LC$4:$LC$18,1)),"")</f>
        <v/>
      </c>
      <c r="T1355" s="100" t="str">
        <f>IFERROR(INDEX('INPUT DATA'!S$5:S$600,MATCH($B1355,'INPUT DATA'!$A$5:$A$600,FALSE)),"")</f>
        <v/>
      </c>
      <c r="U1355" s="100" t="str">
        <f>IFERROR(INDEX('INPUT DATA'!T$5:T$600,MATCH($B1355,'INPUT DATA'!$A$5:$A$600,FALSE)),"")</f>
        <v/>
      </c>
      <c r="V1355" s="100" t="str">
        <f>IFERROR(INDEX($LD$4:$LD$18,MATCH('INPUT DATA'!U357,$LC$4:$LC$18,1)),"")</f>
        <v/>
      </c>
      <c r="W1355" s="100" t="str">
        <f>IFERROR(INDEX('INPUT DATA'!V$5:V$600,MATCH($B1355,'INPUT DATA'!$A$5:$A$600,FALSE)),"")</f>
        <v/>
      </c>
      <c r="X1355" s="100" t="str">
        <f>IFERROR(INDEX('INPUT DATA'!W$5:W$600,MATCH($B1355,'INPUT DATA'!$A$5:$A$600,FALSE)),"")</f>
        <v/>
      </c>
      <c r="Y1355" s="100" t="str">
        <f>IFERROR(INDEX('INPUT DATA'!X$5:X$600,MATCH($B1355,'INPUT DATA'!$A$5:$A$600,FALSE)),"")</f>
        <v/>
      </c>
      <c r="Z1355" s="100" t="str">
        <f>IFERROR(INDEX('INPUT DATA'!Y$5:Y$600,MATCH($B1355,'INPUT DATA'!$A$5:$A$600,FALSE)),"")</f>
        <v/>
      </c>
      <c r="AA1355" s="100" t="str">
        <f>IFERROR(INDEX('INPUT DATA'!Z$5:Z$600,MATCH($B1355,'INPUT DATA'!$A$5:$A$600,FALSE)),"")</f>
        <v/>
      </c>
      <c r="AB1355" s="100" t="str">
        <f>IFERROR(INDEX('INPUT DATA'!AA$5:AA$600,MATCH($B1355,'INPUT DATA'!$A$5:$A$600,FALSE)),"")</f>
        <v/>
      </c>
    </row>
    <row r="1356" spans="2:28" ht="15" customHeight="1" x14ac:dyDescent="0.25">
      <c r="B1356" s="115" t="str">
        <f>IF('INPUT INF'!A356="","",IF('INPUT INF'!E356="DROP","",'INPUT INF'!A356))</f>
        <v/>
      </c>
      <c r="C1356" s="115" t="str">
        <f>IFERROR(INDEX('INPUT INF'!B356:B954,MATCH(B1356,'INPUT INF'!A356:A954,FALSE)),"")</f>
        <v/>
      </c>
      <c r="E1356" s="100" t="str">
        <f>IFERROR(INDEX('INPUT DATA'!D$5:D$600,MATCH($B1356,'INPUT DATA'!$A$5:$A$600,FALSE)),"")</f>
        <v/>
      </c>
      <c r="F1356" s="100" t="str">
        <f>IFERROR(INDEX('INPUT DATA'!E$5:E$600,MATCH($B1356,'INPUT DATA'!$A$5:$A$600,FALSE)),"")</f>
        <v/>
      </c>
      <c r="G1356" s="100" t="str">
        <f>IFERROR(INDEX($LD$4:$LD$18,MATCH('INPUT DATA'!F358,$LC$4:$LC$18,1)),"")</f>
        <v/>
      </c>
      <c r="H1356" s="100" t="str">
        <f>IFERROR(INDEX('INPUT DATA'!G$6:G$600,MATCH($B1356,'INPUT DATA'!$A$5:$A$600,FALSE)),"")</f>
        <v/>
      </c>
      <c r="I1356" s="100" t="str">
        <f>IFERROR(INDEX('INPUT DATA'!H$5:H$600,MATCH($B1356,'INPUT DATA'!$A$5:$A$600,FALSE)),"")</f>
        <v/>
      </c>
      <c r="J1356" s="100" t="str">
        <f>IFERROR(INDEX($LD$4:$LD$18,MATCH('INPUT DATA'!I358,$LC$4:$LC$18,1)),"")</f>
        <v/>
      </c>
      <c r="K1356" s="100" t="str">
        <f>IFERROR(INDEX('INPUT DATA'!J$5:J$600,MATCH($B1356,'INPUT DATA'!$A$5:$A$600,FALSE)),"")</f>
        <v/>
      </c>
      <c r="L1356" s="100" t="str">
        <f>IFERROR(INDEX('INPUT DATA'!K$5:K$600,MATCH($B1356,'INPUT DATA'!$A$5:$A$600,FALSE)),"")</f>
        <v/>
      </c>
      <c r="M1356" s="100" t="str">
        <f>IFERROR(INDEX($LD$4:$LD$18,MATCH('INPUT DATA'!L358,$LC$4:$LC$18,1)),"")</f>
        <v/>
      </c>
      <c r="N1356" s="100" t="str">
        <f>IFERROR(INDEX('INPUT DATA'!M$5:M$600,MATCH($B1356,'INPUT DATA'!$A$5:$A$600,FALSE)),"")</f>
        <v/>
      </c>
      <c r="O1356" s="100" t="str">
        <f>IFERROR(INDEX('INPUT DATA'!N$5:N$600,MATCH($B1356,'INPUT DATA'!$A$5:$A$600,FALSE)),"")</f>
        <v/>
      </c>
      <c r="P1356" s="100" t="str">
        <f>IFERROR(INDEX($LD$4:$LD$18,MATCH('INPUT DATA'!O358,$LC$4:$LC$18,1)),"")</f>
        <v/>
      </c>
      <c r="Q1356" s="100" t="str">
        <f>IFERROR(INDEX('INPUT DATA'!P$5:P$600,MATCH($B1356,'INPUT DATA'!$A$5:$A$600,FALSE)),"")</f>
        <v/>
      </c>
      <c r="R1356" s="100" t="str">
        <f>IFERROR(INDEX('INPUT DATA'!Q$5:Q$600,MATCH($B1356,'INPUT DATA'!$A$5:$A$600,FALSE)),"")</f>
        <v/>
      </c>
      <c r="S1356" s="100" t="str">
        <f>IFERROR(INDEX($LD$4:$LD$18,MATCH('INPUT DATA'!R358,$LC$4:$LC$18,1)),"")</f>
        <v/>
      </c>
      <c r="T1356" s="100" t="str">
        <f>IFERROR(INDEX('INPUT DATA'!S$5:S$600,MATCH($B1356,'INPUT DATA'!$A$5:$A$600,FALSE)),"")</f>
        <v/>
      </c>
      <c r="U1356" s="100" t="str">
        <f>IFERROR(INDEX('INPUT DATA'!T$5:T$600,MATCH($B1356,'INPUT DATA'!$A$5:$A$600,FALSE)),"")</f>
        <v/>
      </c>
      <c r="V1356" s="100" t="str">
        <f>IFERROR(INDEX($LD$4:$LD$18,MATCH('INPUT DATA'!U358,$LC$4:$LC$18,1)),"")</f>
        <v/>
      </c>
      <c r="W1356" s="100" t="str">
        <f>IFERROR(INDEX('INPUT DATA'!V$5:V$600,MATCH($B1356,'INPUT DATA'!$A$5:$A$600,FALSE)),"")</f>
        <v/>
      </c>
      <c r="X1356" s="100" t="str">
        <f>IFERROR(INDEX('INPUT DATA'!W$5:W$600,MATCH($B1356,'INPUT DATA'!$A$5:$A$600,FALSE)),"")</f>
        <v/>
      </c>
      <c r="Y1356" s="100" t="str">
        <f>IFERROR(INDEX('INPUT DATA'!X$5:X$600,MATCH($B1356,'INPUT DATA'!$A$5:$A$600,FALSE)),"")</f>
        <v/>
      </c>
      <c r="Z1356" s="100" t="str">
        <f>IFERROR(INDEX('INPUT DATA'!Y$5:Y$600,MATCH($B1356,'INPUT DATA'!$A$5:$A$600,FALSE)),"")</f>
        <v/>
      </c>
      <c r="AA1356" s="100" t="str">
        <f>IFERROR(INDEX('INPUT DATA'!Z$5:Z$600,MATCH($B1356,'INPUT DATA'!$A$5:$A$600,FALSE)),"")</f>
        <v/>
      </c>
      <c r="AB1356" s="100" t="str">
        <f>IFERROR(INDEX('INPUT DATA'!AA$5:AA$600,MATCH($B1356,'INPUT DATA'!$A$5:$A$600,FALSE)),"")</f>
        <v/>
      </c>
    </row>
    <row r="1357" spans="2:28" ht="15" customHeight="1" x14ac:dyDescent="0.25">
      <c r="B1357" s="115" t="str">
        <f>IF('INPUT INF'!A357="","",IF('INPUT INF'!E357="DROP","",'INPUT INF'!A357))</f>
        <v/>
      </c>
      <c r="C1357" s="115" t="str">
        <f>IFERROR(INDEX('INPUT INF'!B357:B955,MATCH(B1357,'INPUT INF'!A357:A955,FALSE)),"")</f>
        <v/>
      </c>
      <c r="E1357" s="100" t="str">
        <f>IFERROR(INDEX('INPUT DATA'!D$5:D$600,MATCH($B1357,'INPUT DATA'!$A$5:$A$600,FALSE)),"")</f>
        <v/>
      </c>
      <c r="F1357" s="100" t="str">
        <f>IFERROR(INDEX('INPUT DATA'!E$5:E$600,MATCH($B1357,'INPUT DATA'!$A$5:$A$600,FALSE)),"")</f>
        <v/>
      </c>
      <c r="G1357" s="100" t="str">
        <f>IFERROR(INDEX($LD$4:$LD$18,MATCH('INPUT DATA'!F359,$LC$4:$LC$18,1)),"")</f>
        <v/>
      </c>
      <c r="H1357" s="100" t="str">
        <f>IFERROR(INDEX('INPUT DATA'!G$6:G$600,MATCH($B1357,'INPUT DATA'!$A$5:$A$600,FALSE)),"")</f>
        <v/>
      </c>
      <c r="I1357" s="100" t="str">
        <f>IFERROR(INDEX('INPUT DATA'!H$5:H$600,MATCH($B1357,'INPUT DATA'!$A$5:$A$600,FALSE)),"")</f>
        <v/>
      </c>
      <c r="J1357" s="100" t="str">
        <f>IFERROR(INDEX($LD$4:$LD$18,MATCH('INPUT DATA'!I359,$LC$4:$LC$18,1)),"")</f>
        <v/>
      </c>
      <c r="K1357" s="100" t="str">
        <f>IFERROR(INDEX('INPUT DATA'!J$5:J$600,MATCH($B1357,'INPUT DATA'!$A$5:$A$600,FALSE)),"")</f>
        <v/>
      </c>
      <c r="L1357" s="100" t="str">
        <f>IFERROR(INDEX('INPUT DATA'!K$5:K$600,MATCH($B1357,'INPUT DATA'!$A$5:$A$600,FALSE)),"")</f>
        <v/>
      </c>
      <c r="M1357" s="100" t="str">
        <f>IFERROR(INDEX($LD$4:$LD$18,MATCH('INPUT DATA'!L359,$LC$4:$LC$18,1)),"")</f>
        <v/>
      </c>
      <c r="N1357" s="100" t="str">
        <f>IFERROR(INDEX('INPUT DATA'!M$5:M$600,MATCH($B1357,'INPUT DATA'!$A$5:$A$600,FALSE)),"")</f>
        <v/>
      </c>
      <c r="O1357" s="100" t="str">
        <f>IFERROR(INDEX('INPUT DATA'!N$5:N$600,MATCH($B1357,'INPUT DATA'!$A$5:$A$600,FALSE)),"")</f>
        <v/>
      </c>
      <c r="P1357" s="100" t="str">
        <f>IFERROR(INDEX($LD$4:$LD$18,MATCH('INPUT DATA'!O359,$LC$4:$LC$18,1)),"")</f>
        <v/>
      </c>
      <c r="Q1357" s="100" t="str">
        <f>IFERROR(INDEX('INPUT DATA'!P$5:P$600,MATCH($B1357,'INPUT DATA'!$A$5:$A$600,FALSE)),"")</f>
        <v/>
      </c>
      <c r="R1357" s="100" t="str">
        <f>IFERROR(INDEX('INPUT DATA'!Q$5:Q$600,MATCH($B1357,'INPUT DATA'!$A$5:$A$600,FALSE)),"")</f>
        <v/>
      </c>
      <c r="S1357" s="100" t="str">
        <f>IFERROR(INDEX($LD$4:$LD$18,MATCH('INPUT DATA'!R359,$LC$4:$LC$18,1)),"")</f>
        <v/>
      </c>
      <c r="T1357" s="100" t="str">
        <f>IFERROR(INDEX('INPUT DATA'!S$5:S$600,MATCH($B1357,'INPUT DATA'!$A$5:$A$600,FALSE)),"")</f>
        <v/>
      </c>
      <c r="U1357" s="100" t="str">
        <f>IFERROR(INDEX('INPUT DATA'!T$5:T$600,MATCH($B1357,'INPUT DATA'!$A$5:$A$600,FALSE)),"")</f>
        <v/>
      </c>
      <c r="V1357" s="100" t="str">
        <f>IFERROR(INDEX($LD$4:$LD$18,MATCH('INPUT DATA'!U359,$LC$4:$LC$18,1)),"")</f>
        <v/>
      </c>
      <c r="W1357" s="100" t="str">
        <f>IFERROR(INDEX('INPUT DATA'!V$5:V$600,MATCH($B1357,'INPUT DATA'!$A$5:$A$600,FALSE)),"")</f>
        <v/>
      </c>
      <c r="X1357" s="100" t="str">
        <f>IFERROR(INDEX('INPUT DATA'!W$5:W$600,MATCH($B1357,'INPUT DATA'!$A$5:$A$600,FALSE)),"")</f>
        <v/>
      </c>
      <c r="Y1357" s="100" t="str">
        <f>IFERROR(INDEX('INPUT DATA'!X$5:X$600,MATCH($B1357,'INPUT DATA'!$A$5:$A$600,FALSE)),"")</f>
        <v/>
      </c>
      <c r="Z1357" s="100" t="str">
        <f>IFERROR(INDEX('INPUT DATA'!Y$5:Y$600,MATCH($B1357,'INPUT DATA'!$A$5:$A$600,FALSE)),"")</f>
        <v/>
      </c>
      <c r="AA1357" s="100" t="str">
        <f>IFERROR(INDEX('INPUT DATA'!Z$5:Z$600,MATCH($B1357,'INPUT DATA'!$A$5:$A$600,FALSE)),"")</f>
        <v/>
      </c>
      <c r="AB1357" s="100" t="str">
        <f>IFERROR(INDEX('INPUT DATA'!AA$5:AA$600,MATCH($B1357,'INPUT DATA'!$A$5:$A$600,FALSE)),"")</f>
        <v/>
      </c>
    </row>
    <row r="1358" spans="2:28" ht="15" customHeight="1" x14ac:dyDescent="0.25">
      <c r="B1358" s="115" t="str">
        <f>IF('INPUT INF'!A358="","",IF('INPUT INF'!E358="DROP","",'INPUT INF'!A358))</f>
        <v/>
      </c>
      <c r="C1358" s="115" t="str">
        <f>IFERROR(INDEX('INPUT INF'!B358:B956,MATCH(B1358,'INPUT INF'!A358:A956,FALSE)),"")</f>
        <v/>
      </c>
      <c r="E1358" s="100" t="str">
        <f>IFERROR(INDEX('INPUT DATA'!D$5:D$600,MATCH($B1358,'INPUT DATA'!$A$5:$A$600,FALSE)),"")</f>
        <v/>
      </c>
      <c r="F1358" s="100" t="str">
        <f>IFERROR(INDEX('INPUT DATA'!E$5:E$600,MATCH($B1358,'INPUT DATA'!$A$5:$A$600,FALSE)),"")</f>
        <v/>
      </c>
      <c r="G1358" s="100" t="str">
        <f>IFERROR(INDEX($LD$4:$LD$18,MATCH('INPUT DATA'!F360,$LC$4:$LC$18,1)),"")</f>
        <v/>
      </c>
      <c r="H1358" s="100" t="str">
        <f>IFERROR(INDEX('INPUT DATA'!G$6:G$600,MATCH($B1358,'INPUT DATA'!$A$5:$A$600,FALSE)),"")</f>
        <v/>
      </c>
      <c r="I1358" s="100" t="str">
        <f>IFERROR(INDEX('INPUT DATA'!H$5:H$600,MATCH($B1358,'INPUT DATA'!$A$5:$A$600,FALSE)),"")</f>
        <v/>
      </c>
      <c r="J1358" s="100" t="str">
        <f>IFERROR(INDEX($LD$4:$LD$18,MATCH('INPUT DATA'!I360,$LC$4:$LC$18,1)),"")</f>
        <v/>
      </c>
      <c r="K1358" s="100" t="str">
        <f>IFERROR(INDEX('INPUT DATA'!J$5:J$600,MATCH($B1358,'INPUT DATA'!$A$5:$A$600,FALSE)),"")</f>
        <v/>
      </c>
      <c r="L1358" s="100" t="str">
        <f>IFERROR(INDEX('INPUT DATA'!K$5:K$600,MATCH($B1358,'INPUT DATA'!$A$5:$A$600,FALSE)),"")</f>
        <v/>
      </c>
      <c r="M1358" s="100" t="str">
        <f>IFERROR(INDEX($LD$4:$LD$18,MATCH('INPUT DATA'!L360,$LC$4:$LC$18,1)),"")</f>
        <v/>
      </c>
      <c r="N1358" s="100" t="str">
        <f>IFERROR(INDEX('INPUT DATA'!M$5:M$600,MATCH($B1358,'INPUT DATA'!$A$5:$A$600,FALSE)),"")</f>
        <v/>
      </c>
      <c r="O1358" s="100" t="str">
        <f>IFERROR(INDEX('INPUT DATA'!N$5:N$600,MATCH($B1358,'INPUT DATA'!$A$5:$A$600,FALSE)),"")</f>
        <v/>
      </c>
      <c r="P1358" s="100" t="str">
        <f>IFERROR(INDEX($LD$4:$LD$18,MATCH('INPUT DATA'!O360,$LC$4:$LC$18,1)),"")</f>
        <v/>
      </c>
      <c r="Q1358" s="100" t="str">
        <f>IFERROR(INDEX('INPUT DATA'!P$5:P$600,MATCH($B1358,'INPUT DATA'!$A$5:$A$600,FALSE)),"")</f>
        <v/>
      </c>
      <c r="R1358" s="100" t="str">
        <f>IFERROR(INDEX('INPUT DATA'!Q$5:Q$600,MATCH($B1358,'INPUT DATA'!$A$5:$A$600,FALSE)),"")</f>
        <v/>
      </c>
      <c r="S1358" s="100" t="str">
        <f>IFERROR(INDEX($LD$4:$LD$18,MATCH('INPUT DATA'!R360,$LC$4:$LC$18,1)),"")</f>
        <v/>
      </c>
      <c r="T1358" s="100" t="str">
        <f>IFERROR(INDEX('INPUT DATA'!S$5:S$600,MATCH($B1358,'INPUT DATA'!$A$5:$A$600,FALSE)),"")</f>
        <v/>
      </c>
      <c r="U1358" s="100" t="str">
        <f>IFERROR(INDEX('INPUT DATA'!T$5:T$600,MATCH($B1358,'INPUT DATA'!$A$5:$A$600,FALSE)),"")</f>
        <v/>
      </c>
      <c r="V1358" s="100" t="str">
        <f>IFERROR(INDEX($LD$4:$LD$18,MATCH('INPUT DATA'!U360,$LC$4:$LC$18,1)),"")</f>
        <v/>
      </c>
      <c r="W1358" s="100" t="str">
        <f>IFERROR(INDEX('INPUT DATA'!V$5:V$600,MATCH($B1358,'INPUT DATA'!$A$5:$A$600,FALSE)),"")</f>
        <v/>
      </c>
      <c r="X1358" s="100" t="str">
        <f>IFERROR(INDEX('INPUT DATA'!W$5:W$600,MATCH($B1358,'INPUT DATA'!$A$5:$A$600,FALSE)),"")</f>
        <v/>
      </c>
      <c r="Y1358" s="100" t="str">
        <f>IFERROR(INDEX('INPUT DATA'!X$5:X$600,MATCH($B1358,'INPUT DATA'!$A$5:$A$600,FALSE)),"")</f>
        <v/>
      </c>
      <c r="Z1358" s="100" t="str">
        <f>IFERROR(INDEX('INPUT DATA'!Y$5:Y$600,MATCH($B1358,'INPUT DATA'!$A$5:$A$600,FALSE)),"")</f>
        <v/>
      </c>
      <c r="AA1358" s="100" t="str">
        <f>IFERROR(INDEX('INPUT DATA'!Z$5:Z$600,MATCH($B1358,'INPUT DATA'!$A$5:$A$600,FALSE)),"")</f>
        <v/>
      </c>
      <c r="AB1358" s="100" t="str">
        <f>IFERROR(INDEX('INPUT DATA'!AA$5:AA$600,MATCH($B1358,'INPUT DATA'!$A$5:$A$600,FALSE)),"")</f>
        <v/>
      </c>
    </row>
    <row r="1359" spans="2:28" ht="15" customHeight="1" x14ac:dyDescent="0.25">
      <c r="B1359" s="115" t="str">
        <f>IF('INPUT INF'!A359="","",IF('INPUT INF'!E359="DROP","",'INPUT INF'!A359))</f>
        <v/>
      </c>
      <c r="C1359" s="115" t="str">
        <f>IFERROR(INDEX('INPUT INF'!B359:B957,MATCH(B1359,'INPUT INF'!A359:A957,FALSE)),"")</f>
        <v/>
      </c>
      <c r="E1359" s="100" t="str">
        <f>IFERROR(INDEX('INPUT DATA'!D$5:D$600,MATCH($B1359,'INPUT DATA'!$A$5:$A$600,FALSE)),"")</f>
        <v/>
      </c>
      <c r="F1359" s="100" t="str">
        <f>IFERROR(INDEX('INPUT DATA'!E$5:E$600,MATCH($B1359,'INPUT DATA'!$A$5:$A$600,FALSE)),"")</f>
        <v/>
      </c>
      <c r="G1359" s="100" t="str">
        <f>IFERROR(INDEX($LD$4:$LD$18,MATCH('INPUT DATA'!F361,$LC$4:$LC$18,1)),"")</f>
        <v/>
      </c>
      <c r="H1359" s="100" t="str">
        <f>IFERROR(INDEX('INPUT DATA'!G$6:G$600,MATCH($B1359,'INPUT DATA'!$A$5:$A$600,FALSE)),"")</f>
        <v/>
      </c>
      <c r="I1359" s="100" t="str">
        <f>IFERROR(INDEX('INPUT DATA'!H$5:H$600,MATCH($B1359,'INPUT DATA'!$A$5:$A$600,FALSE)),"")</f>
        <v/>
      </c>
      <c r="J1359" s="100" t="str">
        <f>IFERROR(INDEX($LD$4:$LD$18,MATCH('INPUT DATA'!I361,$LC$4:$LC$18,1)),"")</f>
        <v/>
      </c>
      <c r="K1359" s="100" t="str">
        <f>IFERROR(INDEX('INPUT DATA'!J$5:J$600,MATCH($B1359,'INPUT DATA'!$A$5:$A$600,FALSE)),"")</f>
        <v/>
      </c>
      <c r="L1359" s="100" t="str">
        <f>IFERROR(INDEX('INPUT DATA'!K$5:K$600,MATCH($B1359,'INPUT DATA'!$A$5:$A$600,FALSE)),"")</f>
        <v/>
      </c>
      <c r="M1359" s="100" t="str">
        <f>IFERROR(INDEX($LD$4:$LD$18,MATCH('INPUT DATA'!L361,$LC$4:$LC$18,1)),"")</f>
        <v/>
      </c>
      <c r="N1359" s="100" t="str">
        <f>IFERROR(INDEX('INPUT DATA'!M$5:M$600,MATCH($B1359,'INPUT DATA'!$A$5:$A$600,FALSE)),"")</f>
        <v/>
      </c>
      <c r="O1359" s="100" t="str">
        <f>IFERROR(INDEX('INPUT DATA'!N$5:N$600,MATCH($B1359,'INPUT DATA'!$A$5:$A$600,FALSE)),"")</f>
        <v/>
      </c>
      <c r="P1359" s="100" t="str">
        <f>IFERROR(INDEX($LD$4:$LD$18,MATCH('INPUT DATA'!O361,$LC$4:$LC$18,1)),"")</f>
        <v/>
      </c>
      <c r="Q1359" s="100" t="str">
        <f>IFERROR(INDEX('INPUT DATA'!P$5:P$600,MATCH($B1359,'INPUT DATA'!$A$5:$A$600,FALSE)),"")</f>
        <v/>
      </c>
      <c r="R1359" s="100" t="str">
        <f>IFERROR(INDEX('INPUT DATA'!Q$5:Q$600,MATCH($B1359,'INPUT DATA'!$A$5:$A$600,FALSE)),"")</f>
        <v/>
      </c>
      <c r="S1359" s="100" t="str">
        <f>IFERROR(INDEX($LD$4:$LD$18,MATCH('INPUT DATA'!R361,$LC$4:$LC$18,1)),"")</f>
        <v/>
      </c>
      <c r="T1359" s="100" t="str">
        <f>IFERROR(INDEX('INPUT DATA'!S$5:S$600,MATCH($B1359,'INPUT DATA'!$A$5:$A$600,FALSE)),"")</f>
        <v/>
      </c>
      <c r="U1359" s="100" t="str">
        <f>IFERROR(INDEX('INPUT DATA'!T$5:T$600,MATCH($B1359,'INPUT DATA'!$A$5:$A$600,FALSE)),"")</f>
        <v/>
      </c>
      <c r="V1359" s="100" t="str">
        <f>IFERROR(INDEX($LD$4:$LD$18,MATCH('INPUT DATA'!U361,$LC$4:$LC$18,1)),"")</f>
        <v/>
      </c>
      <c r="W1359" s="100" t="str">
        <f>IFERROR(INDEX('INPUT DATA'!V$5:V$600,MATCH($B1359,'INPUT DATA'!$A$5:$A$600,FALSE)),"")</f>
        <v/>
      </c>
      <c r="X1359" s="100" t="str">
        <f>IFERROR(INDEX('INPUT DATA'!W$5:W$600,MATCH($B1359,'INPUT DATA'!$A$5:$A$600,FALSE)),"")</f>
        <v/>
      </c>
      <c r="Y1359" s="100" t="str">
        <f>IFERROR(INDEX('INPUT DATA'!X$5:X$600,MATCH($B1359,'INPUT DATA'!$A$5:$A$600,FALSE)),"")</f>
        <v/>
      </c>
      <c r="Z1359" s="100" t="str">
        <f>IFERROR(INDEX('INPUT DATA'!Y$5:Y$600,MATCH($B1359,'INPUT DATA'!$A$5:$A$600,FALSE)),"")</f>
        <v/>
      </c>
      <c r="AA1359" s="100" t="str">
        <f>IFERROR(INDEX('INPUT DATA'!Z$5:Z$600,MATCH($B1359,'INPUT DATA'!$A$5:$A$600,FALSE)),"")</f>
        <v/>
      </c>
      <c r="AB1359" s="100" t="str">
        <f>IFERROR(INDEX('INPUT DATA'!AA$5:AA$600,MATCH($B1359,'INPUT DATA'!$A$5:$A$600,FALSE)),"")</f>
        <v/>
      </c>
    </row>
    <row r="1360" spans="2:28" ht="15" customHeight="1" x14ac:dyDescent="0.25">
      <c r="B1360" s="115" t="str">
        <f>IF('INPUT INF'!A360="","",IF('INPUT INF'!E360="DROP","",'INPUT INF'!A360))</f>
        <v/>
      </c>
      <c r="C1360" s="115" t="str">
        <f>IFERROR(INDEX('INPUT INF'!B360:B958,MATCH(B1360,'INPUT INF'!A360:A958,FALSE)),"")</f>
        <v/>
      </c>
      <c r="E1360" s="100" t="str">
        <f>IFERROR(INDEX('INPUT DATA'!D$5:D$600,MATCH($B1360,'INPUT DATA'!$A$5:$A$600,FALSE)),"")</f>
        <v/>
      </c>
      <c r="F1360" s="100" t="str">
        <f>IFERROR(INDEX('INPUT DATA'!E$5:E$600,MATCH($B1360,'INPUT DATA'!$A$5:$A$600,FALSE)),"")</f>
        <v/>
      </c>
      <c r="G1360" s="100" t="str">
        <f>IFERROR(INDEX($LD$4:$LD$18,MATCH('INPUT DATA'!F362,$LC$4:$LC$18,1)),"")</f>
        <v/>
      </c>
      <c r="H1360" s="100" t="str">
        <f>IFERROR(INDEX('INPUT DATA'!G$6:G$600,MATCH($B1360,'INPUT DATA'!$A$5:$A$600,FALSE)),"")</f>
        <v/>
      </c>
      <c r="I1360" s="100" t="str">
        <f>IFERROR(INDEX('INPUT DATA'!H$5:H$600,MATCH($B1360,'INPUT DATA'!$A$5:$A$600,FALSE)),"")</f>
        <v/>
      </c>
      <c r="J1360" s="100" t="str">
        <f>IFERROR(INDEX($LD$4:$LD$18,MATCH('INPUT DATA'!I362,$LC$4:$LC$18,1)),"")</f>
        <v/>
      </c>
      <c r="K1360" s="100" t="str">
        <f>IFERROR(INDEX('INPUT DATA'!J$5:J$600,MATCH($B1360,'INPUT DATA'!$A$5:$A$600,FALSE)),"")</f>
        <v/>
      </c>
      <c r="L1360" s="100" t="str">
        <f>IFERROR(INDEX('INPUT DATA'!K$5:K$600,MATCH($B1360,'INPUT DATA'!$A$5:$A$600,FALSE)),"")</f>
        <v/>
      </c>
      <c r="M1360" s="100" t="str">
        <f>IFERROR(INDEX($LD$4:$LD$18,MATCH('INPUT DATA'!L362,$LC$4:$LC$18,1)),"")</f>
        <v/>
      </c>
      <c r="N1360" s="100" t="str">
        <f>IFERROR(INDEX('INPUT DATA'!M$5:M$600,MATCH($B1360,'INPUT DATA'!$A$5:$A$600,FALSE)),"")</f>
        <v/>
      </c>
      <c r="O1360" s="100" t="str">
        <f>IFERROR(INDEX('INPUT DATA'!N$5:N$600,MATCH($B1360,'INPUT DATA'!$A$5:$A$600,FALSE)),"")</f>
        <v/>
      </c>
      <c r="P1360" s="100" t="str">
        <f>IFERROR(INDEX($LD$4:$LD$18,MATCH('INPUT DATA'!O362,$LC$4:$LC$18,1)),"")</f>
        <v/>
      </c>
      <c r="Q1360" s="100" t="str">
        <f>IFERROR(INDEX('INPUT DATA'!P$5:P$600,MATCH($B1360,'INPUT DATA'!$A$5:$A$600,FALSE)),"")</f>
        <v/>
      </c>
      <c r="R1360" s="100" t="str">
        <f>IFERROR(INDEX('INPUT DATA'!Q$5:Q$600,MATCH($B1360,'INPUT DATA'!$A$5:$A$600,FALSE)),"")</f>
        <v/>
      </c>
      <c r="S1360" s="100" t="str">
        <f>IFERROR(INDEX($LD$4:$LD$18,MATCH('INPUT DATA'!R362,$LC$4:$LC$18,1)),"")</f>
        <v/>
      </c>
      <c r="T1360" s="100" t="str">
        <f>IFERROR(INDEX('INPUT DATA'!S$5:S$600,MATCH($B1360,'INPUT DATA'!$A$5:$A$600,FALSE)),"")</f>
        <v/>
      </c>
      <c r="U1360" s="100" t="str">
        <f>IFERROR(INDEX('INPUT DATA'!T$5:T$600,MATCH($B1360,'INPUT DATA'!$A$5:$A$600,FALSE)),"")</f>
        <v/>
      </c>
      <c r="V1360" s="100" t="str">
        <f>IFERROR(INDEX($LD$4:$LD$18,MATCH('INPUT DATA'!U362,$LC$4:$LC$18,1)),"")</f>
        <v/>
      </c>
      <c r="W1360" s="100" t="str">
        <f>IFERROR(INDEX('INPUT DATA'!V$5:V$600,MATCH($B1360,'INPUT DATA'!$A$5:$A$600,FALSE)),"")</f>
        <v/>
      </c>
      <c r="X1360" s="100" t="str">
        <f>IFERROR(INDEX('INPUT DATA'!W$5:W$600,MATCH($B1360,'INPUT DATA'!$A$5:$A$600,FALSE)),"")</f>
        <v/>
      </c>
      <c r="Y1360" s="100" t="str">
        <f>IFERROR(INDEX('INPUT DATA'!X$5:X$600,MATCH($B1360,'INPUT DATA'!$A$5:$A$600,FALSE)),"")</f>
        <v/>
      </c>
      <c r="Z1360" s="100" t="str">
        <f>IFERROR(INDEX('INPUT DATA'!Y$5:Y$600,MATCH($B1360,'INPUT DATA'!$A$5:$A$600,FALSE)),"")</f>
        <v/>
      </c>
      <c r="AA1360" s="100" t="str">
        <f>IFERROR(INDEX('INPUT DATA'!Z$5:Z$600,MATCH($B1360,'INPUT DATA'!$A$5:$A$600,FALSE)),"")</f>
        <v/>
      </c>
      <c r="AB1360" s="100" t="str">
        <f>IFERROR(INDEX('INPUT DATA'!AA$5:AA$600,MATCH($B1360,'INPUT DATA'!$A$5:$A$600,FALSE)),"")</f>
        <v/>
      </c>
    </row>
    <row r="1361" spans="2:28" ht="15" customHeight="1" x14ac:dyDescent="0.25">
      <c r="B1361" s="115" t="str">
        <f>IF('INPUT INF'!A361="","",IF('INPUT INF'!E361="DROP","",'INPUT INF'!A361))</f>
        <v/>
      </c>
      <c r="C1361" s="115" t="str">
        <f>IFERROR(INDEX('INPUT INF'!B361:B959,MATCH(B1361,'INPUT INF'!A361:A959,FALSE)),"")</f>
        <v/>
      </c>
      <c r="E1361" s="100" t="str">
        <f>IFERROR(INDEX('INPUT DATA'!D$5:D$600,MATCH($B1361,'INPUT DATA'!$A$5:$A$600,FALSE)),"")</f>
        <v/>
      </c>
      <c r="F1361" s="100" t="str">
        <f>IFERROR(INDEX('INPUT DATA'!E$5:E$600,MATCH($B1361,'INPUT DATA'!$A$5:$A$600,FALSE)),"")</f>
        <v/>
      </c>
      <c r="G1361" s="100" t="str">
        <f>IFERROR(INDEX($LD$4:$LD$18,MATCH('INPUT DATA'!F363,$LC$4:$LC$18,1)),"")</f>
        <v/>
      </c>
      <c r="H1361" s="100" t="str">
        <f>IFERROR(INDEX('INPUT DATA'!G$6:G$600,MATCH($B1361,'INPUT DATA'!$A$5:$A$600,FALSE)),"")</f>
        <v/>
      </c>
      <c r="I1361" s="100" t="str">
        <f>IFERROR(INDEX('INPUT DATA'!H$5:H$600,MATCH($B1361,'INPUT DATA'!$A$5:$A$600,FALSE)),"")</f>
        <v/>
      </c>
      <c r="J1361" s="100" t="str">
        <f>IFERROR(INDEX($LD$4:$LD$18,MATCH('INPUT DATA'!I363,$LC$4:$LC$18,1)),"")</f>
        <v/>
      </c>
      <c r="K1361" s="100" t="str">
        <f>IFERROR(INDEX('INPUT DATA'!J$5:J$600,MATCH($B1361,'INPUT DATA'!$A$5:$A$600,FALSE)),"")</f>
        <v/>
      </c>
      <c r="L1361" s="100" t="str">
        <f>IFERROR(INDEX('INPUT DATA'!K$5:K$600,MATCH($B1361,'INPUT DATA'!$A$5:$A$600,FALSE)),"")</f>
        <v/>
      </c>
      <c r="M1361" s="100" t="str">
        <f>IFERROR(INDEX($LD$4:$LD$18,MATCH('INPUT DATA'!L363,$LC$4:$LC$18,1)),"")</f>
        <v/>
      </c>
      <c r="N1361" s="100" t="str">
        <f>IFERROR(INDEX('INPUT DATA'!M$5:M$600,MATCH($B1361,'INPUT DATA'!$A$5:$A$600,FALSE)),"")</f>
        <v/>
      </c>
      <c r="O1361" s="100" t="str">
        <f>IFERROR(INDEX('INPUT DATA'!N$5:N$600,MATCH($B1361,'INPUT DATA'!$A$5:$A$600,FALSE)),"")</f>
        <v/>
      </c>
      <c r="P1361" s="100" t="str">
        <f>IFERROR(INDEX($LD$4:$LD$18,MATCH('INPUT DATA'!O363,$LC$4:$LC$18,1)),"")</f>
        <v/>
      </c>
      <c r="Q1361" s="100" t="str">
        <f>IFERROR(INDEX('INPUT DATA'!P$5:P$600,MATCH($B1361,'INPUT DATA'!$A$5:$A$600,FALSE)),"")</f>
        <v/>
      </c>
      <c r="R1361" s="100" t="str">
        <f>IFERROR(INDEX('INPUT DATA'!Q$5:Q$600,MATCH($B1361,'INPUT DATA'!$A$5:$A$600,FALSE)),"")</f>
        <v/>
      </c>
      <c r="S1361" s="100" t="str">
        <f>IFERROR(INDEX($LD$4:$LD$18,MATCH('INPUT DATA'!R363,$LC$4:$LC$18,1)),"")</f>
        <v/>
      </c>
      <c r="T1361" s="100" t="str">
        <f>IFERROR(INDEX('INPUT DATA'!S$5:S$600,MATCH($B1361,'INPUT DATA'!$A$5:$A$600,FALSE)),"")</f>
        <v/>
      </c>
      <c r="U1361" s="100" t="str">
        <f>IFERROR(INDEX('INPUT DATA'!T$5:T$600,MATCH($B1361,'INPUT DATA'!$A$5:$A$600,FALSE)),"")</f>
        <v/>
      </c>
      <c r="V1361" s="100" t="str">
        <f>IFERROR(INDEX($LD$4:$LD$18,MATCH('INPUT DATA'!U363,$LC$4:$LC$18,1)),"")</f>
        <v/>
      </c>
      <c r="W1361" s="100" t="str">
        <f>IFERROR(INDEX('INPUT DATA'!V$5:V$600,MATCH($B1361,'INPUT DATA'!$A$5:$A$600,FALSE)),"")</f>
        <v/>
      </c>
      <c r="X1361" s="100" t="str">
        <f>IFERROR(INDEX('INPUT DATA'!W$5:W$600,MATCH($B1361,'INPUT DATA'!$A$5:$A$600,FALSE)),"")</f>
        <v/>
      </c>
      <c r="Y1361" s="100" t="str">
        <f>IFERROR(INDEX('INPUT DATA'!X$5:X$600,MATCH($B1361,'INPUT DATA'!$A$5:$A$600,FALSE)),"")</f>
        <v/>
      </c>
      <c r="Z1361" s="100" t="str">
        <f>IFERROR(INDEX('INPUT DATA'!Y$5:Y$600,MATCH($B1361,'INPUT DATA'!$A$5:$A$600,FALSE)),"")</f>
        <v/>
      </c>
      <c r="AA1361" s="100" t="str">
        <f>IFERROR(INDEX('INPUT DATA'!Z$5:Z$600,MATCH($B1361,'INPUT DATA'!$A$5:$A$600,FALSE)),"")</f>
        <v/>
      </c>
      <c r="AB1361" s="100" t="str">
        <f>IFERROR(INDEX('INPUT DATA'!AA$5:AA$600,MATCH($B1361,'INPUT DATA'!$A$5:$A$600,FALSE)),"")</f>
        <v/>
      </c>
    </row>
    <row r="1362" spans="2:28" ht="15" customHeight="1" x14ac:dyDescent="0.25">
      <c r="B1362" s="115" t="str">
        <f>IF('INPUT INF'!A362="","",IF('INPUT INF'!E362="DROP","",'INPUT INF'!A362))</f>
        <v/>
      </c>
      <c r="C1362" s="115" t="str">
        <f>IFERROR(INDEX('INPUT INF'!B362:B960,MATCH(B1362,'INPUT INF'!A362:A960,FALSE)),"")</f>
        <v/>
      </c>
      <c r="E1362" s="100" t="str">
        <f>IFERROR(INDEX('INPUT DATA'!D$5:D$600,MATCH($B1362,'INPUT DATA'!$A$5:$A$600,FALSE)),"")</f>
        <v/>
      </c>
      <c r="F1362" s="100" t="str">
        <f>IFERROR(INDEX('INPUT DATA'!E$5:E$600,MATCH($B1362,'INPUT DATA'!$A$5:$A$600,FALSE)),"")</f>
        <v/>
      </c>
      <c r="G1362" s="100" t="str">
        <f>IFERROR(INDEX($LD$4:$LD$18,MATCH('INPUT DATA'!F364,$LC$4:$LC$18,1)),"")</f>
        <v/>
      </c>
      <c r="H1362" s="100" t="str">
        <f>IFERROR(INDEX('INPUT DATA'!G$6:G$600,MATCH($B1362,'INPUT DATA'!$A$5:$A$600,FALSE)),"")</f>
        <v/>
      </c>
      <c r="I1362" s="100" t="str">
        <f>IFERROR(INDEX('INPUT DATA'!H$5:H$600,MATCH($B1362,'INPUT DATA'!$A$5:$A$600,FALSE)),"")</f>
        <v/>
      </c>
      <c r="J1362" s="100" t="str">
        <f>IFERROR(INDEX($LD$4:$LD$18,MATCH('INPUT DATA'!I364,$LC$4:$LC$18,1)),"")</f>
        <v/>
      </c>
      <c r="K1362" s="100" t="str">
        <f>IFERROR(INDEX('INPUT DATA'!J$5:J$600,MATCH($B1362,'INPUT DATA'!$A$5:$A$600,FALSE)),"")</f>
        <v/>
      </c>
      <c r="L1362" s="100" t="str">
        <f>IFERROR(INDEX('INPUT DATA'!K$5:K$600,MATCH($B1362,'INPUT DATA'!$A$5:$A$600,FALSE)),"")</f>
        <v/>
      </c>
      <c r="M1362" s="100" t="str">
        <f>IFERROR(INDEX($LD$4:$LD$18,MATCH('INPUT DATA'!L364,$LC$4:$LC$18,1)),"")</f>
        <v/>
      </c>
      <c r="N1362" s="100" t="str">
        <f>IFERROR(INDEX('INPUT DATA'!M$5:M$600,MATCH($B1362,'INPUT DATA'!$A$5:$A$600,FALSE)),"")</f>
        <v/>
      </c>
      <c r="O1362" s="100" t="str">
        <f>IFERROR(INDEX('INPUT DATA'!N$5:N$600,MATCH($B1362,'INPUT DATA'!$A$5:$A$600,FALSE)),"")</f>
        <v/>
      </c>
      <c r="P1362" s="100" t="str">
        <f>IFERROR(INDEX($LD$4:$LD$18,MATCH('INPUT DATA'!O364,$LC$4:$LC$18,1)),"")</f>
        <v/>
      </c>
      <c r="Q1362" s="100" t="str">
        <f>IFERROR(INDEX('INPUT DATA'!P$5:P$600,MATCH($B1362,'INPUT DATA'!$A$5:$A$600,FALSE)),"")</f>
        <v/>
      </c>
      <c r="R1362" s="100" t="str">
        <f>IFERROR(INDEX('INPUT DATA'!Q$5:Q$600,MATCH($B1362,'INPUT DATA'!$A$5:$A$600,FALSE)),"")</f>
        <v/>
      </c>
      <c r="S1362" s="100" t="str">
        <f>IFERROR(INDEX($LD$4:$LD$18,MATCH('INPUT DATA'!R364,$LC$4:$LC$18,1)),"")</f>
        <v/>
      </c>
      <c r="T1362" s="100" t="str">
        <f>IFERROR(INDEX('INPUT DATA'!S$5:S$600,MATCH($B1362,'INPUT DATA'!$A$5:$A$600,FALSE)),"")</f>
        <v/>
      </c>
      <c r="U1362" s="100" t="str">
        <f>IFERROR(INDEX('INPUT DATA'!T$5:T$600,MATCH($B1362,'INPUT DATA'!$A$5:$A$600,FALSE)),"")</f>
        <v/>
      </c>
      <c r="V1362" s="100" t="str">
        <f>IFERROR(INDEX($LD$4:$LD$18,MATCH('INPUT DATA'!U364,$LC$4:$LC$18,1)),"")</f>
        <v/>
      </c>
      <c r="W1362" s="100" t="str">
        <f>IFERROR(INDEX('INPUT DATA'!V$5:V$600,MATCH($B1362,'INPUT DATA'!$A$5:$A$600,FALSE)),"")</f>
        <v/>
      </c>
      <c r="X1362" s="100" t="str">
        <f>IFERROR(INDEX('INPUT DATA'!W$5:W$600,MATCH($B1362,'INPUT DATA'!$A$5:$A$600,FALSE)),"")</f>
        <v/>
      </c>
      <c r="Y1362" s="100" t="str">
        <f>IFERROR(INDEX('INPUT DATA'!X$5:X$600,MATCH($B1362,'INPUT DATA'!$A$5:$A$600,FALSE)),"")</f>
        <v/>
      </c>
      <c r="Z1362" s="100" t="str">
        <f>IFERROR(INDEX('INPUT DATA'!Y$5:Y$600,MATCH($B1362,'INPUT DATA'!$A$5:$A$600,FALSE)),"")</f>
        <v/>
      </c>
      <c r="AA1362" s="100" t="str">
        <f>IFERROR(INDEX('INPUT DATA'!Z$5:Z$600,MATCH($B1362,'INPUT DATA'!$A$5:$A$600,FALSE)),"")</f>
        <v/>
      </c>
      <c r="AB1362" s="100" t="str">
        <f>IFERROR(INDEX('INPUT DATA'!AA$5:AA$600,MATCH($B1362,'INPUT DATA'!$A$5:$A$600,FALSE)),"")</f>
        <v/>
      </c>
    </row>
    <row r="1363" spans="2:28" ht="15" customHeight="1" x14ac:dyDescent="0.25">
      <c r="B1363" s="115" t="str">
        <f>IF('INPUT INF'!A363="","",IF('INPUT INF'!E363="DROP","",'INPUT INF'!A363))</f>
        <v/>
      </c>
      <c r="C1363" s="115" t="str">
        <f>IFERROR(INDEX('INPUT INF'!B363:B961,MATCH(B1363,'INPUT INF'!A363:A961,FALSE)),"")</f>
        <v/>
      </c>
      <c r="E1363" s="100" t="str">
        <f>IFERROR(INDEX('INPUT DATA'!D$5:D$600,MATCH($B1363,'INPUT DATA'!$A$5:$A$600,FALSE)),"")</f>
        <v/>
      </c>
      <c r="F1363" s="100" t="str">
        <f>IFERROR(INDEX('INPUT DATA'!E$5:E$600,MATCH($B1363,'INPUT DATA'!$A$5:$A$600,FALSE)),"")</f>
        <v/>
      </c>
      <c r="G1363" s="100" t="str">
        <f>IFERROR(INDEX($LD$4:$LD$18,MATCH('INPUT DATA'!F365,$LC$4:$LC$18,1)),"")</f>
        <v/>
      </c>
      <c r="H1363" s="100" t="str">
        <f>IFERROR(INDEX('INPUT DATA'!G$6:G$600,MATCH($B1363,'INPUT DATA'!$A$5:$A$600,FALSE)),"")</f>
        <v/>
      </c>
      <c r="I1363" s="100" t="str">
        <f>IFERROR(INDEX('INPUT DATA'!H$5:H$600,MATCH($B1363,'INPUT DATA'!$A$5:$A$600,FALSE)),"")</f>
        <v/>
      </c>
      <c r="J1363" s="100" t="str">
        <f>IFERROR(INDEX($LD$4:$LD$18,MATCH('INPUT DATA'!I365,$LC$4:$LC$18,1)),"")</f>
        <v/>
      </c>
      <c r="K1363" s="100" t="str">
        <f>IFERROR(INDEX('INPUT DATA'!J$5:J$600,MATCH($B1363,'INPUT DATA'!$A$5:$A$600,FALSE)),"")</f>
        <v/>
      </c>
      <c r="L1363" s="100" t="str">
        <f>IFERROR(INDEX('INPUT DATA'!K$5:K$600,MATCH($B1363,'INPUT DATA'!$A$5:$A$600,FALSE)),"")</f>
        <v/>
      </c>
      <c r="M1363" s="100" t="str">
        <f>IFERROR(INDEX($LD$4:$LD$18,MATCH('INPUT DATA'!L365,$LC$4:$LC$18,1)),"")</f>
        <v/>
      </c>
      <c r="N1363" s="100" t="str">
        <f>IFERROR(INDEX('INPUT DATA'!M$5:M$600,MATCH($B1363,'INPUT DATA'!$A$5:$A$600,FALSE)),"")</f>
        <v/>
      </c>
      <c r="O1363" s="100" t="str">
        <f>IFERROR(INDEX('INPUT DATA'!N$5:N$600,MATCH($B1363,'INPUT DATA'!$A$5:$A$600,FALSE)),"")</f>
        <v/>
      </c>
      <c r="P1363" s="100" t="str">
        <f>IFERROR(INDEX($LD$4:$LD$18,MATCH('INPUT DATA'!O365,$LC$4:$LC$18,1)),"")</f>
        <v/>
      </c>
      <c r="Q1363" s="100" t="str">
        <f>IFERROR(INDEX('INPUT DATA'!P$5:P$600,MATCH($B1363,'INPUT DATA'!$A$5:$A$600,FALSE)),"")</f>
        <v/>
      </c>
      <c r="R1363" s="100" t="str">
        <f>IFERROR(INDEX('INPUT DATA'!Q$5:Q$600,MATCH($B1363,'INPUT DATA'!$A$5:$A$600,FALSE)),"")</f>
        <v/>
      </c>
      <c r="S1363" s="100" t="str">
        <f>IFERROR(INDEX($LD$4:$LD$18,MATCH('INPUT DATA'!R365,$LC$4:$LC$18,1)),"")</f>
        <v/>
      </c>
      <c r="T1363" s="100" t="str">
        <f>IFERROR(INDEX('INPUT DATA'!S$5:S$600,MATCH($B1363,'INPUT DATA'!$A$5:$A$600,FALSE)),"")</f>
        <v/>
      </c>
      <c r="U1363" s="100" t="str">
        <f>IFERROR(INDEX('INPUT DATA'!T$5:T$600,MATCH($B1363,'INPUT DATA'!$A$5:$A$600,FALSE)),"")</f>
        <v/>
      </c>
      <c r="V1363" s="100" t="str">
        <f>IFERROR(INDEX($LD$4:$LD$18,MATCH('INPUT DATA'!U365,$LC$4:$LC$18,1)),"")</f>
        <v/>
      </c>
      <c r="W1363" s="100" t="str">
        <f>IFERROR(INDEX('INPUT DATA'!V$5:V$600,MATCH($B1363,'INPUT DATA'!$A$5:$A$600,FALSE)),"")</f>
        <v/>
      </c>
      <c r="X1363" s="100" t="str">
        <f>IFERROR(INDEX('INPUT DATA'!W$5:W$600,MATCH($B1363,'INPUT DATA'!$A$5:$A$600,FALSE)),"")</f>
        <v/>
      </c>
      <c r="Y1363" s="100" t="str">
        <f>IFERROR(INDEX('INPUT DATA'!X$5:X$600,MATCH($B1363,'INPUT DATA'!$A$5:$A$600,FALSE)),"")</f>
        <v/>
      </c>
      <c r="Z1363" s="100" t="str">
        <f>IFERROR(INDEX('INPUT DATA'!Y$5:Y$600,MATCH($B1363,'INPUT DATA'!$A$5:$A$600,FALSE)),"")</f>
        <v/>
      </c>
      <c r="AA1363" s="100" t="str">
        <f>IFERROR(INDEX('INPUT DATA'!Z$5:Z$600,MATCH($B1363,'INPUT DATA'!$A$5:$A$600,FALSE)),"")</f>
        <v/>
      </c>
      <c r="AB1363" s="100" t="str">
        <f>IFERROR(INDEX('INPUT DATA'!AA$5:AA$600,MATCH($B1363,'INPUT DATA'!$A$5:$A$600,FALSE)),"")</f>
        <v/>
      </c>
    </row>
    <row r="1364" spans="2:28" ht="15" customHeight="1" x14ac:dyDescent="0.25">
      <c r="B1364" s="115" t="str">
        <f>IF('INPUT INF'!A364="","",IF('INPUT INF'!E364="DROP","",'INPUT INF'!A364))</f>
        <v/>
      </c>
      <c r="C1364" s="115" t="str">
        <f>IFERROR(INDEX('INPUT INF'!B364:B962,MATCH(B1364,'INPUT INF'!A364:A962,FALSE)),"")</f>
        <v/>
      </c>
      <c r="E1364" s="100" t="str">
        <f>IFERROR(INDEX('INPUT DATA'!D$5:D$600,MATCH($B1364,'INPUT DATA'!$A$5:$A$600,FALSE)),"")</f>
        <v/>
      </c>
      <c r="F1364" s="100" t="str">
        <f>IFERROR(INDEX('INPUT DATA'!E$5:E$600,MATCH($B1364,'INPUT DATA'!$A$5:$A$600,FALSE)),"")</f>
        <v/>
      </c>
      <c r="G1364" s="100" t="str">
        <f>IFERROR(INDEX($LD$4:$LD$18,MATCH('INPUT DATA'!F366,$LC$4:$LC$18,1)),"")</f>
        <v/>
      </c>
      <c r="H1364" s="100" t="str">
        <f>IFERROR(INDEX('INPUT DATA'!G$6:G$600,MATCH($B1364,'INPUT DATA'!$A$5:$A$600,FALSE)),"")</f>
        <v/>
      </c>
      <c r="I1364" s="100" t="str">
        <f>IFERROR(INDEX('INPUT DATA'!H$5:H$600,MATCH($B1364,'INPUT DATA'!$A$5:$A$600,FALSE)),"")</f>
        <v/>
      </c>
      <c r="J1364" s="100" t="str">
        <f>IFERROR(INDEX($LD$4:$LD$18,MATCH('INPUT DATA'!I366,$LC$4:$LC$18,1)),"")</f>
        <v/>
      </c>
      <c r="K1364" s="100" t="str">
        <f>IFERROR(INDEX('INPUT DATA'!J$5:J$600,MATCH($B1364,'INPUT DATA'!$A$5:$A$600,FALSE)),"")</f>
        <v/>
      </c>
      <c r="L1364" s="100" t="str">
        <f>IFERROR(INDEX('INPUT DATA'!K$5:K$600,MATCH($B1364,'INPUT DATA'!$A$5:$A$600,FALSE)),"")</f>
        <v/>
      </c>
      <c r="M1364" s="100" t="str">
        <f>IFERROR(INDEX($LD$4:$LD$18,MATCH('INPUT DATA'!L366,$LC$4:$LC$18,1)),"")</f>
        <v/>
      </c>
      <c r="N1364" s="100" t="str">
        <f>IFERROR(INDEX('INPUT DATA'!M$5:M$600,MATCH($B1364,'INPUT DATA'!$A$5:$A$600,FALSE)),"")</f>
        <v/>
      </c>
      <c r="O1364" s="100" t="str">
        <f>IFERROR(INDEX('INPUT DATA'!N$5:N$600,MATCH($B1364,'INPUT DATA'!$A$5:$A$600,FALSE)),"")</f>
        <v/>
      </c>
      <c r="P1364" s="100" t="str">
        <f>IFERROR(INDEX($LD$4:$LD$18,MATCH('INPUT DATA'!O366,$LC$4:$LC$18,1)),"")</f>
        <v/>
      </c>
      <c r="Q1364" s="100" t="str">
        <f>IFERROR(INDEX('INPUT DATA'!P$5:P$600,MATCH($B1364,'INPUT DATA'!$A$5:$A$600,FALSE)),"")</f>
        <v/>
      </c>
      <c r="R1364" s="100" t="str">
        <f>IFERROR(INDEX('INPUT DATA'!Q$5:Q$600,MATCH($B1364,'INPUT DATA'!$A$5:$A$600,FALSE)),"")</f>
        <v/>
      </c>
      <c r="S1364" s="100" t="str">
        <f>IFERROR(INDEX($LD$4:$LD$18,MATCH('INPUT DATA'!R366,$LC$4:$LC$18,1)),"")</f>
        <v/>
      </c>
      <c r="T1364" s="100" t="str">
        <f>IFERROR(INDEX('INPUT DATA'!S$5:S$600,MATCH($B1364,'INPUT DATA'!$A$5:$A$600,FALSE)),"")</f>
        <v/>
      </c>
      <c r="U1364" s="100" t="str">
        <f>IFERROR(INDEX('INPUT DATA'!T$5:T$600,MATCH($B1364,'INPUT DATA'!$A$5:$A$600,FALSE)),"")</f>
        <v/>
      </c>
      <c r="V1364" s="100" t="str">
        <f>IFERROR(INDEX($LD$4:$LD$18,MATCH('INPUT DATA'!U366,$LC$4:$LC$18,1)),"")</f>
        <v/>
      </c>
      <c r="W1364" s="100" t="str">
        <f>IFERROR(INDEX('INPUT DATA'!V$5:V$600,MATCH($B1364,'INPUT DATA'!$A$5:$A$600,FALSE)),"")</f>
        <v/>
      </c>
      <c r="X1364" s="100" t="str">
        <f>IFERROR(INDEX('INPUT DATA'!W$5:W$600,MATCH($B1364,'INPUT DATA'!$A$5:$A$600,FALSE)),"")</f>
        <v/>
      </c>
      <c r="Y1364" s="100" t="str">
        <f>IFERROR(INDEX('INPUT DATA'!X$5:X$600,MATCH($B1364,'INPUT DATA'!$A$5:$A$600,FALSE)),"")</f>
        <v/>
      </c>
      <c r="Z1364" s="100" t="str">
        <f>IFERROR(INDEX('INPUT DATA'!Y$5:Y$600,MATCH($B1364,'INPUT DATA'!$A$5:$A$600,FALSE)),"")</f>
        <v/>
      </c>
      <c r="AA1364" s="100" t="str">
        <f>IFERROR(INDEX('INPUT DATA'!Z$5:Z$600,MATCH($B1364,'INPUT DATA'!$A$5:$A$600,FALSE)),"")</f>
        <v/>
      </c>
      <c r="AB1364" s="100" t="str">
        <f>IFERROR(INDEX('INPUT DATA'!AA$5:AA$600,MATCH($B1364,'INPUT DATA'!$A$5:$A$600,FALSE)),"")</f>
        <v/>
      </c>
    </row>
    <row r="1365" spans="2:28" ht="15" customHeight="1" x14ac:dyDescent="0.25">
      <c r="B1365" s="115" t="str">
        <f>IF('INPUT INF'!A365="","",IF('INPUT INF'!E365="DROP","",'INPUT INF'!A365))</f>
        <v/>
      </c>
      <c r="C1365" s="115" t="str">
        <f>IFERROR(INDEX('INPUT INF'!B365:B963,MATCH(B1365,'INPUT INF'!A365:A963,FALSE)),"")</f>
        <v/>
      </c>
      <c r="E1365" s="100" t="str">
        <f>IFERROR(INDEX('INPUT DATA'!D$5:D$600,MATCH($B1365,'INPUT DATA'!$A$5:$A$600,FALSE)),"")</f>
        <v/>
      </c>
      <c r="F1365" s="100" t="str">
        <f>IFERROR(INDEX('INPUT DATA'!E$5:E$600,MATCH($B1365,'INPUT DATA'!$A$5:$A$600,FALSE)),"")</f>
        <v/>
      </c>
      <c r="G1365" s="100" t="str">
        <f>IFERROR(INDEX($LD$4:$LD$18,MATCH('INPUT DATA'!F367,$LC$4:$LC$18,1)),"")</f>
        <v/>
      </c>
      <c r="H1365" s="100" t="str">
        <f>IFERROR(INDEX('INPUT DATA'!G$6:G$600,MATCH($B1365,'INPUT DATA'!$A$5:$A$600,FALSE)),"")</f>
        <v/>
      </c>
      <c r="I1365" s="100" t="str">
        <f>IFERROR(INDEX('INPUT DATA'!H$5:H$600,MATCH($B1365,'INPUT DATA'!$A$5:$A$600,FALSE)),"")</f>
        <v/>
      </c>
      <c r="J1365" s="100" t="str">
        <f>IFERROR(INDEX($LD$4:$LD$18,MATCH('INPUT DATA'!I367,$LC$4:$LC$18,1)),"")</f>
        <v/>
      </c>
      <c r="K1365" s="100" t="str">
        <f>IFERROR(INDEX('INPUT DATA'!J$5:J$600,MATCH($B1365,'INPUT DATA'!$A$5:$A$600,FALSE)),"")</f>
        <v/>
      </c>
      <c r="L1365" s="100" t="str">
        <f>IFERROR(INDEX('INPUT DATA'!K$5:K$600,MATCH($B1365,'INPUT DATA'!$A$5:$A$600,FALSE)),"")</f>
        <v/>
      </c>
      <c r="M1365" s="100" t="str">
        <f>IFERROR(INDEX($LD$4:$LD$18,MATCH('INPUT DATA'!L367,$LC$4:$LC$18,1)),"")</f>
        <v/>
      </c>
      <c r="N1365" s="100" t="str">
        <f>IFERROR(INDEX('INPUT DATA'!M$5:M$600,MATCH($B1365,'INPUT DATA'!$A$5:$A$600,FALSE)),"")</f>
        <v/>
      </c>
      <c r="O1365" s="100" t="str">
        <f>IFERROR(INDEX('INPUT DATA'!N$5:N$600,MATCH($B1365,'INPUT DATA'!$A$5:$A$600,FALSE)),"")</f>
        <v/>
      </c>
      <c r="P1365" s="100" t="str">
        <f>IFERROR(INDEX($LD$4:$LD$18,MATCH('INPUT DATA'!O367,$LC$4:$LC$18,1)),"")</f>
        <v/>
      </c>
      <c r="Q1365" s="100" t="str">
        <f>IFERROR(INDEX('INPUT DATA'!P$5:P$600,MATCH($B1365,'INPUT DATA'!$A$5:$A$600,FALSE)),"")</f>
        <v/>
      </c>
      <c r="R1365" s="100" t="str">
        <f>IFERROR(INDEX('INPUT DATA'!Q$5:Q$600,MATCH($B1365,'INPUT DATA'!$A$5:$A$600,FALSE)),"")</f>
        <v/>
      </c>
      <c r="S1365" s="100" t="str">
        <f>IFERROR(INDEX($LD$4:$LD$18,MATCH('INPUT DATA'!R367,$LC$4:$LC$18,1)),"")</f>
        <v/>
      </c>
      <c r="T1365" s="100" t="str">
        <f>IFERROR(INDEX('INPUT DATA'!S$5:S$600,MATCH($B1365,'INPUT DATA'!$A$5:$A$600,FALSE)),"")</f>
        <v/>
      </c>
      <c r="U1365" s="100" t="str">
        <f>IFERROR(INDEX('INPUT DATA'!T$5:T$600,MATCH($B1365,'INPUT DATA'!$A$5:$A$600,FALSE)),"")</f>
        <v/>
      </c>
      <c r="V1365" s="100" t="str">
        <f>IFERROR(INDEX($LD$4:$LD$18,MATCH('INPUT DATA'!U367,$LC$4:$LC$18,1)),"")</f>
        <v/>
      </c>
      <c r="W1365" s="100" t="str">
        <f>IFERROR(INDEX('INPUT DATA'!V$5:V$600,MATCH($B1365,'INPUT DATA'!$A$5:$A$600,FALSE)),"")</f>
        <v/>
      </c>
      <c r="X1365" s="100" t="str">
        <f>IFERROR(INDEX('INPUT DATA'!W$5:W$600,MATCH($B1365,'INPUT DATA'!$A$5:$A$600,FALSE)),"")</f>
        <v/>
      </c>
      <c r="Y1365" s="100" t="str">
        <f>IFERROR(INDEX('INPUT DATA'!X$5:X$600,MATCH($B1365,'INPUT DATA'!$A$5:$A$600,FALSE)),"")</f>
        <v/>
      </c>
      <c r="Z1365" s="100" t="str">
        <f>IFERROR(INDEX('INPUT DATA'!Y$5:Y$600,MATCH($B1365,'INPUT DATA'!$A$5:$A$600,FALSE)),"")</f>
        <v/>
      </c>
      <c r="AA1365" s="100" t="str">
        <f>IFERROR(INDEX('INPUT DATA'!Z$5:Z$600,MATCH($B1365,'INPUT DATA'!$A$5:$A$600,FALSE)),"")</f>
        <v/>
      </c>
      <c r="AB1365" s="100" t="str">
        <f>IFERROR(INDEX('INPUT DATA'!AA$5:AA$600,MATCH($B1365,'INPUT DATA'!$A$5:$A$600,FALSE)),"")</f>
        <v/>
      </c>
    </row>
    <row r="1366" spans="2:28" ht="15" customHeight="1" x14ac:dyDescent="0.25">
      <c r="B1366" s="115" t="str">
        <f>IF('INPUT INF'!A366="","",IF('INPUT INF'!E366="DROP","",'INPUT INF'!A366))</f>
        <v/>
      </c>
      <c r="C1366" s="115" t="str">
        <f>IFERROR(INDEX('INPUT INF'!B366:B964,MATCH(B1366,'INPUT INF'!A366:A964,FALSE)),"")</f>
        <v/>
      </c>
      <c r="E1366" s="100" t="str">
        <f>IFERROR(INDEX('INPUT DATA'!D$5:D$600,MATCH($B1366,'INPUT DATA'!$A$5:$A$600,FALSE)),"")</f>
        <v/>
      </c>
      <c r="F1366" s="100" t="str">
        <f>IFERROR(INDEX('INPUT DATA'!E$5:E$600,MATCH($B1366,'INPUT DATA'!$A$5:$A$600,FALSE)),"")</f>
        <v/>
      </c>
      <c r="G1366" s="100" t="str">
        <f>IFERROR(INDEX($LD$4:$LD$18,MATCH('INPUT DATA'!F368,$LC$4:$LC$18,1)),"")</f>
        <v/>
      </c>
      <c r="H1366" s="100" t="str">
        <f>IFERROR(INDEX('INPUT DATA'!G$6:G$600,MATCH($B1366,'INPUT DATA'!$A$5:$A$600,FALSE)),"")</f>
        <v/>
      </c>
      <c r="I1366" s="100" t="str">
        <f>IFERROR(INDEX('INPUT DATA'!H$5:H$600,MATCH($B1366,'INPUT DATA'!$A$5:$A$600,FALSE)),"")</f>
        <v/>
      </c>
      <c r="J1366" s="100" t="str">
        <f>IFERROR(INDEX($LD$4:$LD$18,MATCH('INPUT DATA'!I368,$LC$4:$LC$18,1)),"")</f>
        <v/>
      </c>
      <c r="K1366" s="100" t="str">
        <f>IFERROR(INDEX('INPUT DATA'!J$5:J$600,MATCH($B1366,'INPUT DATA'!$A$5:$A$600,FALSE)),"")</f>
        <v/>
      </c>
      <c r="L1366" s="100" t="str">
        <f>IFERROR(INDEX('INPUT DATA'!K$5:K$600,MATCH($B1366,'INPUT DATA'!$A$5:$A$600,FALSE)),"")</f>
        <v/>
      </c>
      <c r="M1366" s="100" t="str">
        <f>IFERROR(INDEX($LD$4:$LD$18,MATCH('INPUT DATA'!L368,$LC$4:$LC$18,1)),"")</f>
        <v/>
      </c>
      <c r="N1366" s="100" t="str">
        <f>IFERROR(INDEX('INPUT DATA'!M$5:M$600,MATCH($B1366,'INPUT DATA'!$A$5:$A$600,FALSE)),"")</f>
        <v/>
      </c>
      <c r="O1366" s="100" t="str">
        <f>IFERROR(INDEX('INPUT DATA'!N$5:N$600,MATCH($B1366,'INPUT DATA'!$A$5:$A$600,FALSE)),"")</f>
        <v/>
      </c>
      <c r="P1366" s="100" t="str">
        <f>IFERROR(INDEX($LD$4:$LD$18,MATCH('INPUT DATA'!O368,$LC$4:$LC$18,1)),"")</f>
        <v/>
      </c>
      <c r="Q1366" s="100" t="str">
        <f>IFERROR(INDEX('INPUT DATA'!P$5:P$600,MATCH($B1366,'INPUT DATA'!$A$5:$A$600,FALSE)),"")</f>
        <v/>
      </c>
      <c r="R1366" s="100" t="str">
        <f>IFERROR(INDEX('INPUT DATA'!Q$5:Q$600,MATCH($B1366,'INPUT DATA'!$A$5:$A$600,FALSE)),"")</f>
        <v/>
      </c>
      <c r="S1366" s="100" t="str">
        <f>IFERROR(INDEX($LD$4:$LD$18,MATCH('INPUT DATA'!R368,$LC$4:$LC$18,1)),"")</f>
        <v/>
      </c>
      <c r="T1366" s="100" t="str">
        <f>IFERROR(INDEX('INPUT DATA'!S$5:S$600,MATCH($B1366,'INPUT DATA'!$A$5:$A$600,FALSE)),"")</f>
        <v/>
      </c>
      <c r="U1366" s="100" t="str">
        <f>IFERROR(INDEX('INPUT DATA'!T$5:T$600,MATCH($B1366,'INPUT DATA'!$A$5:$A$600,FALSE)),"")</f>
        <v/>
      </c>
      <c r="V1366" s="100" t="str">
        <f>IFERROR(INDEX($LD$4:$LD$18,MATCH('INPUT DATA'!U368,$LC$4:$LC$18,1)),"")</f>
        <v/>
      </c>
      <c r="W1366" s="100" t="str">
        <f>IFERROR(INDEX('INPUT DATA'!V$5:V$600,MATCH($B1366,'INPUT DATA'!$A$5:$A$600,FALSE)),"")</f>
        <v/>
      </c>
      <c r="X1366" s="100" t="str">
        <f>IFERROR(INDEX('INPUT DATA'!W$5:W$600,MATCH($B1366,'INPUT DATA'!$A$5:$A$600,FALSE)),"")</f>
        <v/>
      </c>
      <c r="Y1366" s="100" t="str">
        <f>IFERROR(INDEX('INPUT DATA'!X$5:X$600,MATCH($B1366,'INPUT DATA'!$A$5:$A$600,FALSE)),"")</f>
        <v/>
      </c>
      <c r="Z1366" s="100" t="str">
        <f>IFERROR(INDEX('INPUT DATA'!Y$5:Y$600,MATCH($B1366,'INPUT DATA'!$A$5:$A$600,FALSE)),"")</f>
        <v/>
      </c>
      <c r="AA1366" s="100" t="str">
        <f>IFERROR(INDEX('INPUT DATA'!Z$5:Z$600,MATCH($B1366,'INPUT DATA'!$A$5:$A$600,FALSE)),"")</f>
        <v/>
      </c>
      <c r="AB1366" s="100" t="str">
        <f>IFERROR(INDEX('INPUT DATA'!AA$5:AA$600,MATCH($B1366,'INPUT DATA'!$A$5:$A$600,FALSE)),"")</f>
        <v/>
      </c>
    </row>
    <row r="1367" spans="2:28" ht="15" customHeight="1" x14ac:dyDescent="0.25">
      <c r="B1367" s="115" t="str">
        <f>IF('INPUT INF'!A367="","",IF('INPUT INF'!E367="DROP","",'INPUT INF'!A367))</f>
        <v/>
      </c>
      <c r="C1367" s="115" t="str">
        <f>IFERROR(INDEX('INPUT INF'!B367:B965,MATCH(B1367,'INPUT INF'!A367:A965,FALSE)),"")</f>
        <v/>
      </c>
      <c r="E1367" s="100" t="str">
        <f>IFERROR(INDEX('INPUT DATA'!D$5:D$600,MATCH($B1367,'INPUT DATA'!$A$5:$A$600,FALSE)),"")</f>
        <v/>
      </c>
      <c r="F1367" s="100" t="str">
        <f>IFERROR(INDEX('INPUT DATA'!E$5:E$600,MATCH($B1367,'INPUT DATA'!$A$5:$A$600,FALSE)),"")</f>
        <v/>
      </c>
      <c r="G1367" s="100" t="str">
        <f>IFERROR(INDEX($LD$4:$LD$18,MATCH('INPUT DATA'!F369,$LC$4:$LC$18,1)),"")</f>
        <v/>
      </c>
      <c r="H1367" s="100" t="str">
        <f>IFERROR(INDEX('INPUT DATA'!G$6:G$600,MATCH($B1367,'INPUT DATA'!$A$5:$A$600,FALSE)),"")</f>
        <v/>
      </c>
      <c r="I1367" s="100" t="str">
        <f>IFERROR(INDEX('INPUT DATA'!H$5:H$600,MATCH($B1367,'INPUT DATA'!$A$5:$A$600,FALSE)),"")</f>
        <v/>
      </c>
      <c r="J1367" s="100" t="str">
        <f>IFERROR(INDEX($LD$4:$LD$18,MATCH('INPUT DATA'!I369,$LC$4:$LC$18,1)),"")</f>
        <v/>
      </c>
      <c r="K1367" s="100" t="str">
        <f>IFERROR(INDEX('INPUT DATA'!J$5:J$600,MATCH($B1367,'INPUT DATA'!$A$5:$A$600,FALSE)),"")</f>
        <v/>
      </c>
      <c r="L1367" s="100" t="str">
        <f>IFERROR(INDEX('INPUT DATA'!K$5:K$600,MATCH($B1367,'INPUT DATA'!$A$5:$A$600,FALSE)),"")</f>
        <v/>
      </c>
      <c r="M1367" s="100" t="str">
        <f>IFERROR(INDEX($LD$4:$LD$18,MATCH('INPUT DATA'!L369,$LC$4:$LC$18,1)),"")</f>
        <v/>
      </c>
      <c r="N1367" s="100" t="str">
        <f>IFERROR(INDEX('INPUT DATA'!M$5:M$600,MATCH($B1367,'INPUT DATA'!$A$5:$A$600,FALSE)),"")</f>
        <v/>
      </c>
      <c r="O1367" s="100" t="str">
        <f>IFERROR(INDEX('INPUT DATA'!N$5:N$600,MATCH($B1367,'INPUT DATA'!$A$5:$A$600,FALSE)),"")</f>
        <v/>
      </c>
      <c r="P1367" s="100" t="str">
        <f>IFERROR(INDEX($LD$4:$LD$18,MATCH('INPUT DATA'!O369,$LC$4:$LC$18,1)),"")</f>
        <v/>
      </c>
      <c r="Q1367" s="100" t="str">
        <f>IFERROR(INDEX('INPUT DATA'!P$5:P$600,MATCH($B1367,'INPUT DATA'!$A$5:$A$600,FALSE)),"")</f>
        <v/>
      </c>
      <c r="R1367" s="100" t="str">
        <f>IFERROR(INDEX('INPUT DATA'!Q$5:Q$600,MATCH($B1367,'INPUT DATA'!$A$5:$A$600,FALSE)),"")</f>
        <v/>
      </c>
      <c r="S1367" s="100" t="str">
        <f>IFERROR(INDEX($LD$4:$LD$18,MATCH('INPUT DATA'!R369,$LC$4:$LC$18,1)),"")</f>
        <v/>
      </c>
      <c r="T1367" s="100" t="str">
        <f>IFERROR(INDEX('INPUT DATA'!S$5:S$600,MATCH($B1367,'INPUT DATA'!$A$5:$A$600,FALSE)),"")</f>
        <v/>
      </c>
      <c r="U1367" s="100" t="str">
        <f>IFERROR(INDEX('INPUT DATA'!T$5:T$600,MATCH($B1367,'INPUT DATA'!$A$5:$A$600,FALSE)),"")</f>
        <v/>
      </c>
      <c r="V1367" s="100" t="str">
        <f>IFERROR(INDEX($LD$4:$LD$18,MATCH('INPUT DATA'!U369,$LC$4:$LC$18,1)),"")</f>
        <v/>
      </c>
      <c r="W1367" s="100" t="str">
        <f>IFERROR(INDEX('INPUT DATA'!V$5:V$600,MATCH($B1367,'INPUT DATA'!$A$5:$A$600,FALSE)),"")</f>
        <v/>
      </c>
      <c r="X1367" s="100" t="str">
        <f>IFERROR(INDEX('INPUT DATA'!W$5:W$600,MATCH($B1367,'INPUT DATA'!$A$5:$A$600,FALSE)),"")</f>
        <v/>
      </c>
      <c r="Y1367" s="100" t="str">
        <f>IFERROR(INDEX('INPUT DATA'!X$5:X$600,MATCH($B1367,'INPUT DATA'!$A$5:$A$600,FALSE)),"")</f>
        <v/>
      </c>
      <c r="Z1367" s="100" t="str">
        <f>IFERROR(INDEX('INPUT DATA'!Y$5:Y$600,MATCH($B1367,'INPUT DATA'!$A$5:$A$600,FALSE)),"")</f>
        <v/>
      </c>
      <c r="AA1367" s="100" t="str">
        <f>IFERROR(INDEX('INPUT DATA'!Z$5:Z$600,MATCH($B1367,'INPUT DATA'!$A$5:$A$600,FALSE)),"")</f>
        <v/>
      </c>
      <c r="AB1367" s="100" t="str">
        <f>IFERROR(INDEX('INPUT DATA'!AA$5:AA$600,MATCH($B1367,'INPUT DATA'!$A$5:$A$600,FALSE)),"")</f>
        <v/>
      </c>
    </row>
    <row r="1368" spans="2:28" ht="15" customHeight="1" x14ac:dyDescent="0.25">
      <c r="B1368" s="115" t="str">
        <f>IF('INPUT INF'!A368="","",IF('INPUT INF'!E368="DROP","",'INPUT INF'!A368))</f>
        <v/>
      </c>
      <c r="C1368" s="115" t="str">
        <f>IFERROR(INDEX('INPUT INF'!B368:B966,MATCH(B1368,'INPUT INF'!A368:A966,FALSE)),"")</f>
        <v/>
      </c>
      <c r="E1368" s="100" t="str">
        <f>IFERROR(INDEX('INPUT DATA'!D$5:D$600,MATCH($B1368,'INPUT DATA'!$A$5:$A$600,FALSE)),"")</f>
        <v/>
      </c>
      <c r="F1368" s="100" t="str">
        <f>IFERROR(INDEX('INPUT DATA'!E$5:E$600,MATCH($B1368,'INPUT DATA'!$A$5:$A$600,FALSE)),"")</f>
        <v/>
      </c>
      <c r="G1368" s="100" t="str">
        <f>IFERROR(INDEX($LD$4:$LD$18,MATCH('INPUT DATA'!F370,$LC$4:$LC$18,1)),"")</f>
        <v/>
      </c>
      <c r="H1368" s="100" t="str">
        <f>IFERROR(INDEX('INPUT DATA'!G$6:G$600,MATCH($B1368,'INPUT DATA'!$A$5:$A$600,FALSE)),"")</f>
        <v/>
      </c>
      <c r="I1368" s="100" t="str">
        <f>IFERROR(INDEX('INPUT DATA'!H$5:H$600,MATCH($B1368,'INPUT DATA'!$A$5:$A$600,FALSE)),"")</f>
        <v/>
      </c>
      <c r="J1368" s="100" t="str">
        <f>IFERROR(INDEX($LD$4:$LD$18,MATCH('INPUT DATA'!I370,$LC$4:$LC$18,1)),"")</f>
        <v/>
      </c>
      <c r="K1368" s="100" t="str">
        <f>IFERROR(INDEX('INPUT DATA'!J$5:J$600,MATCH($B1368,'INPUT DATA'!$A$5:$A$600,FALSE)),"")</f>
        <v/>
      </c>
      <c r="L1368" s="100" t="str">
        <f>IFERROR(INDEX('INPUT DATA'!K$5:K$600,MATCH($B1368,'INPUT DATA'!$A$5:$A$600,FALSE)),"")</f>
        <v/>
      </c>
      <c r="M1368" s="100" t="str">
        <f>IFERROR(INDEX($LD$4:$LD$18,MATCH('INPUT DATA'!L370,$LC$4:$LC$18,1)),"")</f>
        <v/>
      </c>
      <c r="N1368" s="100" t="str">
        <f>IFERROR(INDEX('INPUT DATA'!M$5:M$600,MATCH($B1368,'INPUT DATA'!$A$5:$A$600,FALSE)),"")</f>
        <v/>
      </c>
      <c r="O1368" s="100" t="str">
        <f>IFERROR(INDEX('INPUT DATA'!N$5:N$600,MATCH($B1368,'INPUT DATA'!$A$5:$A$600,FALSE)),"")</f>
        <v/>
      </c>
      <c r="P1368" s="100" t="str">
        <f>IFERROR(INDEX($LD$4:$LD$18,MATCH('INPUT DATA'!O370,$LC$4:$LC$18,1)),"")</f>
        <v/>
      </c>
      <c r="Q1368" s="100" t="str">
        <f>IFERROR(INDEX('INPUT DATA'!P$5:P$600,MATCH($B1368,'INPUT DATA'!$A$5:$A$600,FALSE)),"")</f>
        <v/>
      </c>
      <c r="R1368" s="100" t="str">
        <f>IFERROR(INDEX('INPUT DATA'!Q$5:Q$600,MATCH($B1368,'INPUT DATA'!$A$5:$A$600,FALSE)),"")</f>
        <v/>
      </c>
      <c r="S1368" s="100" t="str">
        <f>IFERROR(INDEX($LD$4:$LD$18,MATCH('INPUT DATA'!R370,$LC$4:$LC$18,1)),"")</f>
        <v/>
      </c>
      <c r="T1368" s="100" t="str">
        <f>IFERROR(INDEX('INPUT DATA'!S$5:S$600,MATCH($B1368,'INPUT DATA'!$A$5:$A$600,FALSE)),"")</f>
        <v/>
      </c>
      <c r="U1368" s="100" t="str">
        <f>IFERROR(INDEX('INPUT DATA'!T$5:T$600,MATCH($B1368,'INPUT DATA'!$A$5:$A$600,FALSE)),"")</f>
        <v/>
      </c>
      <c r="V1368" s="100" t="str">
        <f>IFERROR(INDEX($LD$4:$LD$18,MATCH('INPUT DATA'!U370,$LC$4:$LC$18,1)),"")</f>
        <v/>
      </c>
      <c r="W1368" s="100" t="str">
        <f>IFERROR(INDEX('INPUT DATA'!V$5:V$600,MATCH($B1368,'INPUT DATA'!$A$5:$A$600,FALSE)),"")</f>
        <v/>
      </c>
      <c r="X1368" s="100" t="str">
        <f>IFERROR(INDEX('INPUT DATA'!W$5:W$600,MATCH($B1368,'INPUT DATA'!$A$5:$A$600,FALSE)),"")</f>
        <v/>
      </c>
      <c r="Y1368" s="100" t="str">
        <f>IFERROR(INDEX('INPUT DATA'!X$5:X$600,MATCH($B1368,'INPUT DATA'!$A$5:$A$600,FALSE)),"")</f>
        <v/>
      </c>
      <c r="Z1368" s="100" t="str">
        <f>IFERROR(INDEX('INPUT DATA'!Y$5:Y$600,MATCH($B1368,'INPUT DATA'!$A$5:$A$600,FALSE)),"")</f>
        <v/>
      </c>
      <c r="AA1368" s="100" t="str">
        <f>IFERROR(INDEX('INPUT DATA'!Z$5:Z$600,MATCH($B1368,'INPUT DATA'!$A$5:$A$600,FALSE)),"")</f>
        <v/>
      </c>
      <c r="AB1368" s="100" t="str">
        <f>IFERROR(INDEX('INPUT DATA'!AA$5:AA$600,MATCH($B1368,'INPUT DATA'!$A$5:$A$600,FALSE)),"")</f>
        <v/>
      </c>
    </row>
    <row r="1369" spans="2:28" ht="15" customHeight="1" x14ac:dyDescent="0.25">
      <c r="B1369" s="115" t="str">
        <f>IF('INPUT INF'!A369="","",IF('INPUT INF'!E369="DROP","",'INPUT INF'!A369))</f>
        <v/>
      </c>
      <c r="C1369" s="115" t="str">
        <f>IFERROR(INDEX('INPUT INF'!B369:B967,MATCH(B1369,'INPUT INF'!A369:A967,FALSE)),"")</f>
        <v/>
      </c>
      <c r="E1369" s="100" t="str">
        <f>IFERROR(INDEX('INPUT DATA'!D$5:D$600,MATCH($B1369,'INPUT DATA'!$A$5:$A$600,FALSE)),"")</f>
        <v/>
      </c>
      <c r="F1369" s="100" t="str">
        <f>IFERROR(INDEX('INPUT DATA'!E$5:E$600,MATCH($B1369,'INPUT DATA'!$A$5:$A$600,FALSE)),"")</f>
        <v/>
      </c>
      <c r="G1369" s="100" t="str">
        <f>IFERROR(INDEX($LD$4:$LD$18,MATCH('INPUT DATA'!F371,$LC$4:$LC$18,1)),"")</f>
        <v/>
      </c>
      <c r="H1369" s="100" t="str">
        <f>IFERROR(INDEX('INPUT DATA'!G$6:G$600,MATCH($B1369,'INPUT DATA'!$A$5:$A$600,FALSE)),"")</f>
        <v/>
      </c>
      <c r="I1369" s="100" t="str">
        <f>IFERROR(INDEX('INPUT DATA'!H$5:H$600,MATCH($B1369,'INPUT DATA'!$A$5:$A$600,FALSE)),"")</f>
        <v/>
      </c>
      <c r="J1369" s="100" t="str">
        <f>IFERROR(INDEX($LD$4:$LD$18,MATCH('INPUT DATA'!I371,$LC$4:$LC$18,1)),"")</f>
        <v/>
      </c>
      <c r="K1369" s="100" t="str">
        <f>IFERROR(INDEX('INPUT DATA'!J$5:J$600,MATCH($B1369,'INPUT DATA'!$A$5:$A$600,FALSE)),"")</f>
        <v/>
      </c>
      <c r="L1369" s="100" t="str">
        <f>IFERROR(INDEX('INPUT DATA'!K$5:K$600,MATCH($B1369,'INPUT DATA'!$A$5:$A$600,FALSE)),"")</f>
        <v/>
      </c>
      <c r="M1369" s="100" t="str">
        <f>IFERROR(INDEX($LD$4:$LD$18,MATCH('INPUT DATA'!L371,$LC$4:$LC$18,1)),"")</f>
        <v/>
      </c>
      <c r="N1369" s="100" t="str">
        <f>IFERROR(INDEX('INPUT DATA'!M$5:M$600,MATCH($B1369,'INPUT DATA'!$A$5:$A$600,FALSE)),"")</f>
        <v/>
      </c>
      <c r="O1369" s="100" t="str">
        <f>IFERROR(INDEX('INPUT DATA'!N$5:N$600,MATCH($B1369,'INPUT DATA'!$A$5:$A$600,FALSE)),"")</f>
        <v/>
      </c>
      <c r="P1369" s="100" t="str">
        <f>IFERROR(INDEX($LD$4:$LD$18,MATCH('INPUT DATA'!O371,$LC$4:$LC$18,1)),"")</f>
        <v/>
      </c>
      <c r="Q1369" s="100" t="str">
        <f>IFERROR(INDEX('INPUT DATA'!P$5:P$600,MATCH($B1369,'INPUT DATA'!$A$5:$A$600,FALSE)),"")</f>
        <v/>
      </c>
      <c r="R1369" s="100" t="str">
        <f>IFERROR(INDEX('INPUT DATA'!Q$5:Q$600,MATCH($B1369,'INPUT DATA'!$A$5:$A$600,FALSE)),"")</f>
        <v/>
      </c>
      <c r="S1369" s="100" t="str">
        <f>IFERROR(INDEX($LD$4:$LD$18,MATCH('INPUT DATA'!R371,$LC$4:$LC$18,1)),"")</f>
        <v/>
      </c>
      <c r="T1369" s="100" t="str">
        <f>IFERROR(INDEX('INPUT DATA'!S$5:S$600,MATCH($B1369,'INPUT DATA'!$A$5:$A$600,FALSE)),"")</f>
        <v/>
      </c>
      <c r="U1369" s="100" t="str">
        <f>IFERROR(INDEX('INPUT DATA'!T$5:T$600,MATCH($B1369,'INPUT DATA'!$A$5:$A$600,FALSE)),"")</f>
        <v/>
      </c>
      <c r="V1369" s="100" t="str">
        <f>IFERROR(INDEX($LD$4:$LD$18,MATCH('INPUT DATA'!U371,$LC$4:$LC$18,1)),"")</f>
        <v/>
      </c>
      <c r="W1369" s="100" t="str">
        <f>IFERROR(INDEX('INPUT DATA'!V$5:V$600,MATCH($B1369,'INPUT DATA'!$A$5:$A$600,FALSE)),"")</f>
        <v/>
      </c>
      <c r="X1369" s="100" t="str">
        <f>IFERROR(INDEX('INPUT DATA'!W$5:W$600,MATCH($B1369,'INPUT DATA'!$A$5:$A$600,FALSE)),"")</f>
        <v/>
      </c>
      <c r="Y1369" s="100" t="str">
        <f>IFERROR(INDEX('INPUT DATA'!X$5:X$600,MATCH($B1369,'INPUT DATA'!$A$5:$A$600,FALSE)),"")</f>
        <v/>
      </c>
      <c r="Z1369" s="100" t="str">
        <f>IFERROR(INDEX('INPUT DATA'!Y$5:Y$600,MATCH($B1369,'INPUT DATA'!$A$5:$A$600,FALSE)),"")</f>
        <v/>
      </c>
      <c r="AA1369" s="100" t="str">
        <f>IFERROR(INDEX('INPUT DATA'!Z$5:Z$600,MATCH($B1369,'INPUT DATA'!$A$5:$A$600,FALSE)),"")</f>
        <v/>
      </c>
      <c r="AB1369" s="100" t="str">
        <f>IFERROR(INDEX('INPUT DATA'!AA$5:AA$600,MATCH($B1369,'INPUT DATA'!$A$5:$A$600,FALSE)),"")</f>
        <v/>
      </c>
    </row>
    <row r="1370" spans="2:28" ht="15" customHeight="1" x14ac:dyDescent="0.25">
      <c r="B1370" s="115" t="str">
        <f>IF('INPUT INF'!A370="","",IF('INPUT INF'!E370="DROP","",'INPUT INF'!A370))</f>
        <v/>
      </c>
      <c r="C1370" s="115" t="str">
        <f>IFERROR(INDEX('INPUT INF'!B370:B968,MATCH(B1370,'INPUT INF'!A370:A968,FALSE)),"")</f>
        <v/>
      </c>
      <c r="E1370" s="100" t="str">
        <f>IFERROR(INDEX('INPUT DATA'!D$5:D$600,MATCH($B1370,'INPUT DATA'!$A$5:$A$600,FALSE)),"")</f>
        <v/>
      </c>
      <c r="F1370" s="100" t="str">
        <f>IFERROR(INDEX('INPUT DATA'!E$5:E$600,MATCH($B1370,'INPUT DATA'!$A$5:$A$600,FALSE)),"")</f>
        <v/>
      </c>
      <c r="G1370" s="100" t="str">
        <f>IFERROR(INDEX($LD$4:$LD$18,MATCH('INPUT DATA'!F372,$LC$4:$LC$18,1)),"")</f>
        <v/>
      </c>
      <c r="H1370" s="100" t="str">
        <f>IFERROR(INDEX('INPUT DATA'!G$6:G$600,MATCH($B1370,'INPUT DATA'!$A$5:$A$600,FALSE)),"")</f>
        <v/>
      </c>
      <c r="I1370" s="100" t="str">
        <f>IFERROR(INDEX('INPUT DATA'!H$5:H$600,MATCH($B1370,'INPUT DATA'!$A$5:$A$600,FALSE)),"")</f>
        <v/>
      </c>
      <c r="J1370" s="100" t="str">
        <f>IFERROR(INDEX($LD$4:$LD$18,MATCH('INPUT DATA'!I372,$LC$4:$LC$18,1)),"")</f>
        <v/>
      </c>
      <c r="K1370" s="100" t="str">
        <f>IFERROR(INDEX('INPUT DATA'!J$5:J$600,MATCH($B1370,'INPUT DATA'!$A$5:$A$600,FALSE)),"")</f>
        <v/>
      </c>
      <c r="L1370" s="100" t="str">
        <f>IFERROR(INDEX('INPUT DATA'!K$5:K$600,MATCH($B1370,'INPUT DATA'!$A$5:$A$600,FALSE)),"")</f>
        <v/>
      </c>
      <c r="M1370" s="100" t="str">
        <f>IFERROR(INDEX($LD$4:$LD$18,MATCH('INPUT DATA'!L372,$LC$4:$LC$18,1)),"")</f>
        <v/>
      </c>
      <c r="N1370" s="100" t="str">
        <f>IFERROR(INDEX('INPUT DATA'!M$5:M$600,MATCH($B1370,'INPUT DATA'!$A$5:$A$600,FALSE)),"")</f>
        <v/>
      </c>
      <c r="O1370" s="100" t="str">
        <f>IFERROR(INDEX('INPUT DATA'!N$5:N$600,MATCH($B1370,'INPUT DATA'!$A$5:$A$600,FALSE)),"")</f>
        <v/>
      </c>
      <c r="P1370" s="100" t="str">
        <f>IFERROR(INDEX($LD$4:$LD$18,MATCH('INPUT DATA'!O372,$LC$4:$LC$18,1)),"")</f>
        <v/>
      </c>
      <c r="Q1370" s="100" t="str">
        <f>IFERROR(INDEX('INPUT DATA'!P$5:P$600,MATCH($B1370,'INPUT DATA'!$A$5:$A$600,FALSE)),"")</f>
        <v/>
      </c>
      <c r="R1370" s="100" t="str">
        <f>IFERROR(INDEX('INPUT DATA'!Q$5:Q$600,MATCH($B1370,'INPUT DATA'!$A$5:$A$600,FALSE)),"")</f>
        <v/>
      </c>
      <c r="S1370" s="100" t="str">
        <f>IFERROR(INDEX($LD$4:$LD$18,MATCH('INPUT DATA'!R372,$LC$4:$LC$18,1)),"")</f>
        <v/>
      </c>
      <c r="T1370" s="100" t="str">
        <f>IFERROR(INDEX('INPUT DATA'!S$5:S$600,MATCH($B1370,'INPUT DATA'!$A$5:$A$600,FALSE)),"")</f>
        <v/>
      </c>
      <c r="U1370" s="100" t="str">
        <f>IFERROR(INDEX('INPUT DATA'!T$5:T$600,MATCH($B1370,'INPUT DATA'!$A$5:$A$600,FALSE)),"")</f>
        <v/>
      </c>
      <c r="V1370" s="100" t="str">
        <f>IFERROR(INDEX($LD$4:$LD$18,MATCH('INPUT DATA'!U372,$LC$4:$LC$18,1)),"")</f>
        <v/>
      </c>
      <c r="W1370" s="100" t="str">
        <f>IFERROR(INDEX('INPUT DATA'!V$5:V$600,MATCH($B1370,'INPUT DATA'!$A$5:$A$600,FALSE)),"")</f>
        <v/>
      </c>
      <c r="X1370" s="100" t="str">
        <f>IFERROR(INDEX('INPUT DATA'!W$5:W$600,MATCH($B1370,'INPUT DATA'!$A$5:$A$600,FALSE)),"")</f>
        <v/>
      </c>
      <c r="Y1370" s="100" t="str">
        <f>IFERROR(INDEX('INPUT DATA'!X$5:X$600,MATCH($B1370,'INPUT DATA'!$A$5:$A$600,FALSE)),"")</f>
        <v/>
      </c>
      <c r="Z1370" s="100" t="str">
        <f>IFERROR(INDEX('INPUT DATA'!Y$5:Y$600,MATCH($B1370,'INPUT DATA'!$A$5:$A$600,FALSE)),"")</f>
        <v/>
      </c>
      <c r="AA1370" s="100" t="str">
        <f>IFERROR(INDEX('INPUT DATA'!Z$5:Z$600,MATCH($B1370,'INPUT DATA'!$A$5:$A$600,FALSE)),"")</f>
        <v/>
      </c>
      <c r="AB1370" s="100" t="str">
        <f>IFERROR(INDEX('INPUT DATA'!AA$5:AA$600,MATCH($B1370,'INPUT DATA'!$A$5:$A$600,FALSE)),"")</f>
        <v/>
      </c>
    </row>
    <row r="1371" spans="2:28" ht="15" customHeight="1" x14ac:dyDescent="0.25">
      <c r="B1371" s="115" t="str">
        <f>IF('INPUT INF'!A371="","",IF('INPUT INF'!E371="DROP","",'INPUT INF'!A371))</f>
        <v/>
      </c>
      <c r="C1371" s="115" t="str">
        <f>IFERROR(INDEX('INPUT INF'!B371:B969,MATCH(B1371,'INPUT INF'!A371:A969,FALSE)),"")</f>
        <v/>
      </c>
      <c r="E1371" s="100" t="str">
        <f>IFERROR(INDEX('INPUT DATA'!D$5:D$600,MATCH($B1371,'INPUT DATA'!$A$5:$A$600,FALSE)),"")</f>
        <v/>
      </c>
      <c r="F1371" s="100" t="str">
        <f>IFERROR(INDEX('INPUT DATA'!E$5:E$600,MATCH($B1371,'INPUT DATA'!$A$5:$A$600,FALSE)),"")</f>
        <v/>
      </c>
      <c r="G1371" s="100" t="str">
        <f>IFERROR(INDEX($LD$4:$LD$18,MATCH('INPUT DATA'!F373,$LC$4:$LC$18,1)),"")</f>
        <v/>
      </c>
      <c r="H1371" s="100" t="str">
        <f>IFERROR(INDEX('INPUT DATA'!G$6:G$600,MATCH($B1371,'INPUT DATA'!$A$5:$A$600,FALSE)),"")</f>
        <v/>
      </c>
      <c r="I1371" s="100" t="str">
        <f>IFERROR(INDEX('INPUT DATA'!H$5:H$600,MATCH($B1371,'INPUT DATA'!$A$5:$A$600,FALSE)),"")</f>
        <v/>
      </c>
      <c r="J1371" s="100" t="str">
        <f>IFERROR(INDEX($LD$4:$LD$18,MATCH('INPUT DATA'!I373,$LC$4:$LC$18,1)),"")</f>
        <v/>
      </c>
      <c r="K1371" s="100" t="str">
        <f>IFERROR(INDEX('INPUT DATA'!J$5:J$600,MATCH($B1371,'INPUT DATA'!$A$5:$A$600,FALSE)),"")</f>
        <v/>
      </c>
      <c r="L1371" s="100" t="str">
        <f>IFERROR(INDEX('INPUT DATA'!K$5:K$600,MATCH($B1371,'INPUT DATA'!$A$5:$A$600,FALSE)),"")</f>
        <v/>
      </c>
      <c r="M1371" s="100" t="str">
        <f>IFERROR(INDEX($LD$4:$LD$18,MATCH('INPUT DATA'!L373,$LC$4:$LC$18,1)),"")</f>
        <v/>
      </c>
      <c r="N1371" s="100" t="str">
        <f>IFERROR(INDEX('INPUT DATA'!M$5:M$600,MATCH($B1371,'INPUT DATA'!$A$5:$A$600,FALSE)),"")</f>
        <v/>
      </c>
      <c r="O1371" s="100" t="str">
        <f>IFERROR(INDEX('INPUT DATA'!N$5:N$600,MATCH($B1371,'INPUT DATA'!$A$5:$A$600,FALSE)),"")</f>
        <v/>
      </c>
      <c r="P1371" s="100" t="str">
        <f>IFERROR(INDEX($LD$4:$LD$18,MATCH('INPUT DATA'!O373,$LC$4:$LC$18,1)),"")</f>
        <v/>
      </c>
      <c r="Q1371" s="100" t="str">
        <f>IFERROR(INDEX('INPUT DATA'!P$5:P$600,MATCH($B1371,'INPUT DATA'!$A$5:$A$600,FALSE)),"")</f>
        <v/>
      </c>
      <c r="R1371" s="100" t="str">
        <f>IFERROR(INDEX('INPUT DATA'!Q$5:Q$600,MATCH($B1371,'INPUT DATA'!$A$5:$A$600,FALSE)),"")</f>
        <v/>
      </c>
      <c r="S1371" s="100" t="str">
        <f>IFERROR(INDEX($LD$4:$LD$18,MATCH('INPUT DATA'!R373,$LC$4:$LC$18,1)),"")</f>
        <v/>
      </c>
      <c r="T1371" s="100" t="str">
        <f>IFERROR(INDEX('INPUT DATA'!S$5:S$600,MATCH($B1371,'INPUT DATA'!$A$5:$A$600,FALSE)),"")</f>
        <v/>
      </c>
      <c r="U1371" s="100" t="str">
        <f>IFERROR(INDEX('INPUT DATA'!T$5:T$600,MATCH($B1371,'INPUT DATA'!$A$5:$A$600,FALSE)),"")</f>
        <v/>
      </c>
      <c r="V1371" s="100" t="str">
        <f>IFERROR(INDEX($LD$4:$LD$18,MATCH('INPUT DATA'!U373,$LC$4:$LC$18,1)),"")</f>
        <v/>
      </c>
      <c r="W1371" s="100" t="str">
        <f>IFERROR(INDEX('INPUT DATA'!V$5:V$600,MATCH($B1371,'INPUT DATA'!$A$5:$A$600,FALSE)),"")</f>
        <v/>
      </c>
      <c r="X1371" s="100" t="str">
        <f>IFERROR(INDEX('INPUT DATA'!W$5:W$600,MATCH($B1371,'INPUT DATA'!$A$5:$A$600,FALSE)),"")</f>
        <v/>
      </c>
      <c r="Y1371" s="100" t="str">
        <f>IFERROR(INDEX('INPUT DATA'!X$5:X$600,MATCH($B1371,'INPUT DATA'!$A$5:$A$600,FALSE)),"")</f>
        <v/>
      </c>
      <c r="Z1371" s="100" t="str">
        <f>IFERROR(INDEX('INPUT DATA'!Y$5:Y$600,MATCH($B1371,'INPUT DATA'!$A$5:$A$600,FALSE)),"")</f>
        <v/>
      </c>
      <c r="AA1371" s="100" t="str">
        <f>IFERROR(INDEX('INPUT DATA'!Z$5:Z$600,MATCH($B1371,'INPUT DATA'!$A$5:$A$600,FALSE)),"")</f>
        <v/>
      </c>
      <c r="AB1371" s="100" t="str">
        <f>IFERROR(INDEX('INPUT DATA'!AA$5:AA$600,MATCH($B1371,'INPUT DATA'!$A$5:$A$600,FALSE)),"")</f>
        <v/>
      </c>
    </row>
    <row r="1372" spans="2:28" ht="15" customHeight="1" x14ac:dyDescent="0.25">
      <c r="B1372" s="115" t="str">
        <f>IF('INPUT INF'!A372="","",IF('INPUT INF'!E372="DROP","",'INPUT INF'!A372))</f>
        <v/>
      </c>
      <c r="C1372" s="115" t="str">
        <f>IFERROR(INDEX('INPUT INF'!B372:B970,MATCH(B1372,'INPUT INF'!A372:A970,FALSE)),"")</f>
        <v/>
      </c>
      <c r="E1372" s="100" t="str">
        <f>IFERROR(INDEX('INPUT DATA'!D$5:D$600,MATCH($B1372,'INPUT DATA'!$A$5:$A$600,FALSE)),"")</f>
        <v/>
      </c>
      <c r="F1372" s="100" t="str">
        <f>IFERROR(INDEX('INPUT DATA'!E$5:E$600,MATCH($B1372,'INPUT DATA'!$A$5:$A$600,FALSE)),"")</f>
        <v/>
      </c>
      <c r="G1372" s="100" t="str">
        <f>IFERROR(INDEX($LD$4:$LD$18,MATCH('INPUT DATA'!F374,$LC$4:$LC$18,1)),"")</f>
        <v/>
      </c>
      <c r="H1372" s="100" t="str">
        <f>IFERROR(INDEX('INPUT DATA'!G$6:G$600,MATCH($B1372,'INPUT DATA'!$A$5:$A$600,FALSE)),"")</f>
        <v/>
      </c>
      <c r="I1372" s="100" t="str">
        <f>IFERROR(INDEX('INPUT DATA'!H$5:H$600,MATCH($B1372,'INPUT DATA'!$A$5:$A$600,FALSE)),"")</f>
        <v/>
      </c>
      <c r="J1372" s="100" t="str">
        <f>IFERROR(INDEX($LD$4:$LD$18,MATCH('INPUT DATA'!I374,$LC$4:$LC$18,1)),"")</f>
        <v/>
      </c>
      <c r="K1372" s="100" t="str">
        <f>IFERROR(INDEX('INPUT DATA'!J$5:J$600,MATCH($B1372,'INPUT DATA'!$A$5:$A$600,FALSE)),"")</f>
        <v/>
      </c>
      <c r="L1372" s="100" t="str">
        <f>IFERROR(INDEX('INPUT DATA'!K$5:K$600,MATCH($B1372,'INPUT DATA'!$A$5:$A$600,FALSE)),"")</f>
        <v/>
      </c>
      <c r="M1372" s="100" t="str">
        <f>IFERROR(INDEX($LD$4:$LD$18,MATCH('INPUT DATA'!L374,$LC$4:$LC$18,1)),"")</f>
        <v/>
      </c>
      <c r="N1372" s="100" t="str">
        <f>IFERROR(INDEX('INPUT DATA'!M$5:M$600,MATCH($B1372,'INPUT DATA'!$A$5:$A$600,FALSE)),"")</f>
        <v/>
      </c>
      <c r="O1372" s="100" t="str">
        <f>IFERROR(INDEX('INPUT DATA'!N$5:N$600,MATCH($B1372,'INPUT DATA'!$A$5:$A$600,FALSE)),"")</f>
        <v/>
      </c>
      <c r="P1372" s="100" t="str">
        <f>IFERROR(INDEX($LD$4:$LD$18,MATCH('INPUT DATA'!O374,$LC$4:$LC$18,1)),"")</f>
        <v/>
      </c>
      <c r="Q1372" s="100" t="str">
        <f>IFERROR(INDEX('INPUT DATA'!P$5:P$600,MATCH($B1372,'INPUT DATA'!$A$5:$A$600,FALSE)),"")</f>
        <v/>
      </c>
      <c r="R1372" s="100" t="str">
        <f>IFERROR(INDEX('INPUT DATA'!Q$5:Q$600,MATCH($B1372,'INPUT DATA'!$A$5:$A$600,FALSE)),"")</f>
        <v/>
      </c>
      <c r="S1372" s="100" t="str">
        <f>IFERROR(INDEX($LD$4:$LD$18,MATCH('INPUT DATA'!R374,$LC$4:$LC$18,1)),"")</f>
        <v/>
      </c>
      <c r="T1372" s="100" t="str">
        <f>IFERROR(INDEX('INPUT DATA'!S$5:S$600,MATCH($B1372,'INPUT DATA'!$A$5:$A$600,FALSE)),"")</f>
        <v/>
      </c>
      <c r="U1372" s="100" t="str">
        <f>IFERROR(INDEX('INPUT DATA'!T$5:T$600,MATCH($B1372,'INPUT DATA'!$A$5:$A$600,FALSE)),"")</f>
        <v/>
      </c>
      <c r="V1372" s="100" t="str">
        <f>IFERROR(INDEX($LD$4:$LD$18,MATCH('INPUT DATA'!U374,$LC$4:$LC$18,1)),"")</f>
        <v/>
      </c>
      <c r="W1372" s="100" t="str">
        <f>IFERROR(INDEX('INPUT DATA'!V$5:V$600,MATCH($B1372,'INPUT DATA'!$A$5:$A$600,FALSE)),"")</f>
        <v/>
      </c>
      <c r="X1372" s="100" t="str">
        <f>IFERROR(INDEX('INPUT DATA'!W$5:W$600,MATCH($B1372,'INPUT DATA'!$A$5:$A$600,FALSE)),"")</f>
        <v/>
      </c>
      <c r="Y1372" s="100" t="str">
        <f>IFERROR(INDEX('INPUT DATA'!X$5:X$600,MATCH($B1372,'INPUT DATA'!$A$5:$A$600,FALSE)),"")</f>
        <v/>
      </c>
      <c r="Z1372" s="100" t="str">
        <f>IFERROR(INDEX('INPUT DATA'!Y$5:Y$600,MATCH($B1372,'INPUT DATA'!$A$5:$A$600,FALSE)),"")</f>
        <v/>
      </c>
      <c r="AA1372" s="100" t="str">
        <f>IFERROR(INDEX('INPUT DATA'!Z$5:Z$600,MATCH($B1372,'INPUT DATA'!$A$5:$A$600,FALSE)),"")</f>
        <v/>
      </c>
      <c r="AB1372" s="100" t="str">
        <f>IFERROR(INDEX('INPUT DATA'!AA$5:AA$600,MATCH($B1372,'INPUT DATA'!$A$5:$A$600,FALSE)),"")</f>
        <v/>
      </c>
    </row>
    <row r="1373" spans="2:28" ht="15" customHeight="1" x14ac:dyDescent="0.25">
      <c r="B1373" s="115" t="str">
        <f>IF('INPUT INF'!A373="","",IF('INPUT INF'!E373="DROP","",'INPUT INF'!A373))</f>
        <v/>
      </c>
      <c r="C1373" s="115" t="str">
        <f>IFERROR(INDEX('INPUT INF'!B373:B971,MATCH(B1373,'INPUT INF'!A373:A971,FALSE)),"")</f>
        <v/>
      </c>
      <c r="E1373" s="100" t="str">
        <f>IFERROR(INDEX('INPUT DATA'!D$5:D$600,MATCH($B1373,'INPUT DATA'!$A$5:$A$600,FALSE)),"")</f>
        <v/>
      </c>
      <c r="F1373" s="100" t="str">
        <f>IFERROR(INDEX('INPUT DATA'!E$5:E$600,MATCH($B1373,'INPUT DATA'!$A$5:$A$600,FALSE)),"")</f>
        <v/>
      </c>
      <c r="G1373" s="100" t="str">
        <f>IFERROR(INDEX($LD$4:$LD$18,MATCH('INPUT DATA'!F375,$LC$4:$LC$18,1)),"")</f>
        <v/>
      </c>
      <c r="H1373" s="100" t="str">
        <f>IFERROR(INDEX('INPUT DATA'!G$6:G$600,MATCH($B1373,'INPUT DATA'!$A$5:$A$600,FALSE)),"")</f>
        <v/>
      </c>
      <c r="I1373" s="100" t="str">
        <f>IFERROR(INDEX('INPUT DATA'!H$5:H$600,MATCH($B1373,'INPUT DATA'!$A$5:$A$600,FALSE)),"")</f>
        <v/>
      </c>
      <c r="J1373" s="100" t="str">
        <f>IFERROR(INDEX($LD$4:$LD$18,MATCH('INPUT DATA'!I375,$LC$4:$LC$18,1)),"")</f>
        <v/>
      </c>
      <c r="K1373" s="100" t="str">
        <f>IFERROR(INDEX('INPUT DATA'!J$5:J$600,MATCH($B1373,'INPUT DATA'!$A$5:$A$600,FALSE)),"")</f>
        <v/>
      </c>
      <c r="L1373" s="100" t="str">
        <f>IFERROR(INDEX('INPUT DATA'!K$5:K$600,MATCH($B1373,'INPUT DATA'!$A$5:$A$600,FALSE)),"")</f>
        <v/>
      </c>
      <c r="M1373" s="100" t="str">
        <f>IFERROR(INDEX($LD$4:$LD$18,MATCH('INPUT DATA'!L375,$LC$4:$LC$18,1)),"")</f>
        <v/>
      </c>
      <c r="N1373" s="100" t="str">
        <f>IFERROR(INDEX('INPUT DATA'!M$5:M$600,MATCH($B1373,'INPUT DATA'!$A$5:$A$600,FALSE)),"")</f>
        <v/>
      </c>
      <c r="O1373" s="100" t="str">
        <f>IFERROR(INDEX('INPUT DATA'!N$5:N$600,MATCH($B1373,'INPUT DATA'!$A$5:$A$600,FALSE)),"")</f>
        <v/>
      </c>
      <c r="P1373" s="100" t="str">
        <f>IFERROR(INDEX($LD$4:$LD$18,MATCH('INPUT DATA'!O375,$LC$4:$LC$18,1)),"")</f>
        <v/>
      </c>
      <c r="Q1373" s="100" t="str">
        <f>IFERROR(INDEX('INPUT DATA'!P$5:P$600,MATCH($B1373,'INPUT DATA'!$A$5:$A$600,FALSE)),"")</f>
        <v/>
      </c>
      <c r="R1373" s="100" t="str">
        <f>IFERROR(INDEX('INPUT DATA'!Q$5:Q$600,MATCH($B1373,'INPUT DATA'!$A$5:$A$600,FALSE)),"")</f>
        <v/>
      </c>
      <c r="S1373" s="100" t="str">
        <f>IFERROR(INDEX($LD$4:$LD$18,MATCH('INPUT DATA'!R375,$LC$4:$LC$18,1)),"")</f>
        <v/>
      </c>
      <c r="T1373" s="100" t="str">
        <f>IFERROR(INDEX('INPUT DATA'!S$5:S$600,MATCH($B1373,'INPUT DATA'!$A$5:$A$600,FALSE)),"")</f>
        <v/>
      </c>
      <c r="U1373" s="100" t="str">
        <f>IFERROR(INDEX('INPUT DATA'!T$5:T$600,MATCH($B1373,'INPUT DATA'!$A$5:$A$600,FALSE)),"")</f>
        <v/>
      </c>
      <c r="V1373" s="100" t="str">
        <f>IFERROR(INDEX($LD$4:$LD$18,MATCH('INPUT DATA'!U375,$LC$4:$LC$18,1)),"")</f>
        <v/>
      </c>
      <c r="W1373" s="100" t="str">
        <f>IFERROR(INDEX('INPUT DATA'!V$5:V$600,MATCH($B1373,'INPUT DATA'!$A$5:$A$600,FALSE)),"")</f>
        <v/>
      </c>
      <c r="X1373" s="100" t="str">
        <f>IFERROR(INDEX('INPUT DATA'!W$5:W$600,MATCH($B1373,'INPUT DATA'!$A$5:$A$600,FALSE)),"")</f>
        <v/>
      </c>
      <c r="Y1373" s="100" t="str">
        <f>IFERROR(INDEX('INPUT DATA'!X$5:X$600,MATCH($B1373,'INPUT DATA'!$A$5:$A$600,FALSE)),"")</f>
        <v/>
      </c>
      <c r="Z1373" s="100" t="str">
        <f>IFERROR(INDEX('INPUT DATA'!Y$5:Y$600,MATCH($B1373,'INPUT DATA'!$A$5:$A$600,FALSE)),"")</f>
        <v/>
      </c>
      <c r="AA1373" s="100" t="str">
        <f>IFERROR(INDEX('INPUT DATA'!Z$5:Z$600,MATCH($B1373,'INPUT DATA'!$A$5:$A$600,FALSE)),"")</f>
        <v/>
      </c>
      <c r="AB1373" s="100" t="str">
        <f>IFERROR(INDEX('INPUT DATA'!AA$5:AA$600,MATCH($B1373,'INPUT DATA'!$A$5:$A$600,FALSE)),"")</f>
        <v/>
      </c>
    </row>
    <row r="1374" spans="2:28" ht="15" customHeight="1" x14ac:dyDescent="0.25">
      <c r="B1374" s="115" t="str">
        <f>IF('INPUT INF'!A374="","",IF('INPUT INF'!E374="DROP","",'INPUT INF'!A374))</f>
        <v/>
      </c>
      <c r="C1374" s="115" t="str">
        <f>IFERROR(INDEX('INPUT INF'!B374:B972,MATCH(B1374,'INPUT INF'!A374:A972,FALSE)),"")</f>
        <v/>
      </c>
      <c r="E1374" s="100" t="str">
        <f>IFERROR(INDEX('INPUT DATA'!D$5:D$600,MATCH($B1374,'INPUT DATA'!$A$5:$A$600,FALSE)),"")</f>
        <v/>
      </c>
      <c r="F1374" s="100" t="str">
        <f>IFERROR(INDEX('INPUT DATA'!E$5:E$600,MATCH($B1374,'INPUT DATA'!$A$5:$A$600,FALSE)),"")</f>
        <v/>
      </c>
      <c r="G1374" s="100" t="str">
        <f>IFERROR(INDEX($LD$4:$LD$18,MATCH('INPUT DATA'!F376,$LC$4:$LC$18,1)),"")</f>
        <v/>
      </c>
      <c r="H1374" s="100" t="str">
        <f>IFERROR(INDEX('INPUT DATA'!G$6:G$600,MATCH($B1374,'INPUT DATA'!$A$5:$A$600,FALSE)),"")</f>
        <v/>
      </c>
      <c r="I1374" s="100" t="str">
        <f>IFERROR(INDEX('INPUT DATA'!H$5:H$600,MATCH($B1374,'INPUT DATA'!$A$5:$A$600,FALSE)),"")</f>
        <v/>
      </c>
      <c r="J1374" s="100" t="str">
        <f>IFERROR(INDEX($LD$4:$LD$18,MATCH('INPUT DATA'!I376,$LC$4:$LC$18,1)),"")</f>
        <v/>
      </c>
      <c r="K1374" s="100" t="str">
        <f>IFERROR(INDEX('INPUT DATA'!J$5:J$600,MATCH($B1374,'INPUT DATA'!$A$5:$A$600,FALSE)),"")</f>
        <v/>
      </c>
      <c r="L1374" s="100" t="str">
        <f>IFERROR(INDEX('INPUT DATA'!K$5:K$600,MATCH($B1374,'INPUT DATA'!$A$5:$A$600,FALSE)),"")</f>
        <v/>
      </c>
      <c r="M1374" s="100" t="str">
        <f>IFERROR(INDEX($LD$4:$LD$18,MATCH('INPUT DATA'!L376,$LC$4:$LC$18,1)),"")</f>
        <v/>
      </c>
      <c r="N1374" s="100" t="str">
        <f>IFERROR(INDEX('INPUT DATA'!M$5:M$600,MATCH($B1374,'INPUT DATA'!$A$5:$A$600,FALSE)),"")</f>
        <v/>
      </c>
      <c r="O1374" s="100" t="str">
        <f>IFERROR(INDEX('INPUT DATA'!N$5:N$600,MATCH($B1374,'INPUT DATA'!$A$5:$A$600,FALSE)),"")</f>
        <v/>
      </c>
      <c r="P1374" s="100" t="str">
        <f>IFERROR(INDEX($LD$4:$LD$18,MATCH('INPUT DATA'!O376,$LC$4:$LC$18,1)),"")</f>
        <v/>
      </c>
      <c r="Q1374" s="100" t="str">
        <f>IFERROR(INDEX('INPUT DATA'!P$5:P$600,MATCH($B1374,'INPUT DATA'!$A$5:$A$600,FALSE)),"")</f>
        <v/>
      </c>
      <c r="R1374" s="100" t="str">
        <f>IFERROR(INDEX('INPUT DATA'!Q$5:Q$600,MATCH($B1374,'INPUT DATA'!$A$5:$A$600,FALSE)),"")</f>
        <v/>
      </c>
      <c r="S1374" s="100" t="str">
        <f>IFERROR(INDEX($LD$4:$LD$18,MATCH('INPUT DATA'!R376,$LC$4:$LC$18,1)),"")</f>
        <v/>
      </c>
      <c r="T1374" s="100" t="str">
        <f>IFERROR(INDEX('INPUT DATA'!S$5:S$600,MATCH($B1374,'INPUT DATA'!$A$5:$A$600,FALSE)),"")</f>
        <v/>
      </c>
      <c r="U1374" s="100" t="str">
        <f>IFERROR(INDEX('INPUT DATA'!T$5:T$600,MATCH($B1374,'INPUT DATA'!$A$5:$A$600,FALSE)),"")</f>
        <v/>
      </c>
      <c r="V1374" s="100" t="str">
        <f>IFERROR(INDEX($LD$4:$LD$18,MATCH('INPUT DATA'!U376,$LC$4:$LC$18,1)),"")</f>
        <v/>
      </c>
      <c r="W1374" s="100" t="str">
        <f>IFERROR(INDEX('INPUT DATA'!V$5:V$600,MATCH($B1374,'INPUT DATA'!$A$5:$A$600,FALSE)),"")</f>
        <v/>
      </c>
      <c r="X1374" s="100" t="str">
        <f>IFERROR(INDEX('INPUT DATA'!W$5:W$600,MATCH($B1374,'INPUT DATA'!$A$5:$A$600,FALSE)),"")</f>
        <v/>
      </c>
      <c r="Y1374" s="100" t="str">
        <f>IFERROR(INDEX('INPUT DATA'!X$5:X$600,MATCH($B1374,'INPUT DATA'!$A$5:$A$600,FALSE)),"")</f>
        <v/>
      </c>
      <c r="Z1374" s="100" t="str">
        <f>IFERROR(INDEX('INPUT DATA'!Y$5:Y$600,MATCH($B1374,'INPUT DATA'!$A$5:$A$600,FALSE)),"")</f>
        <v/>
      </c>
      <c r="AA1374" s="100" t="str">
        <f>IFERROR(INDEX('INPUT DATA'!Z$5:Z$600,MATCH($B1374,'INPUT DATA'!$A$5:$A$600,FALSE)),"")</f>
        <v/>
      </c>
      <c r="AB1374" s="100" t="str">
        <f>IFERROR(INDEX('INPUT DATA'!AA$5:AA$600,MATCH($B1374,'INPUT DATA'!$A$5:$A$600,FALSE)),"")</f>
        <v/>
      </c>
    </row>
    <row r="1375" spans="2:28" ht="15" customHeight="1" x14ac:dyDescent="0.25">
      <c r="B1375" s="115" t="str">
        <f>IF('INPUT INF'!A375="","",IF('INPUT INF'!E375="DROP","",'INPUT INF'!A375))</f>
        <v/>
      </c>
      <c r="C1375" s="115" t="str">
        <f>IFERROR(INDEX('INPUT INF'!B375:B973,MATCH(B1375,'INPUT INF'!A375:A973,FALSE)),"")</f>
        <v/>
      </c>
      <c r="E1375" s="100" t="str">
        <f>IFERROR(INDEX('INPUT DATA'!D$5:D$600,MATCH($B1375,'INPUT DATA'!$A$5:$A$600,FALSE)),"")</f>
        <v/>
      </c>
      <c r="F1375" s="100" t="str">
        <f>IFERROR(INDEX('INPUT DATA'!E$5:E$600,MATCH($B1375,'INPUT DATA'!$A$5:$A$600,FALSE)),"")</f>
        <v/>
      </c>
      <c r="G1375" s="100" t="str">
        <f>IFERROR(INDEX($LD$4:$LD$18,MATCH('INPUT DATA'!F377,$LC$4:$LC$18,1)),"")</f>
        <v/>
      </c>
      <c r="H1375" s="100" t="str">
        <f>IFERROR(INDEX('INPUT DATA'!G$6:G$600,MATCH($B1375,'INPUT DATA'!$A$5:$A$600,FALSE)),"")</f>
        <v/>
      </c>
      <c r="I1375" s="100" t="str">
        <f>IFERROR(INDEX('INPUT DATA'!H$5:H$600,MATCH($B1375,'INPUT DATA'!$A$5:$A$600,FALSE)),"")</f>
        <v/>
      </c>
      <c r="J1375" s="100" t="str">
        <f>IFERROR(INDEX($LD$4:$LD$18,MATCH('INPUT DATA'!I377,$LC$4:$LC$18,1)),"")</f>
        <v/>
      </c>
      <c r="K1375" s="100" t="str">
        <f>IFERROR(INDEX('INPUT DATA'!J$5:J$600,MATCH($B1375,'INPUT DATA'!$A$5:$A$600,FALSE)),"")</f>
        <v/>
      </c>
      <c r="L1375" s="100" t="str">
        <f>IFERROR(INDEX('INPUT DATA'!K$5:K$600,MATCH($B1375,'INPUT DATA'!$A$5:$A$600,FALSE)),"")</f>
        <v/>
      </c>
      <c r="M1375" s="100" t="str">
        <f>IFERROR(INDEX($LD$4:$LD$18,MATCH('INPUT DATA'!L377,$LC$4:$LC$18,1)),"")</f>
        <v/>
      </c>
      <c r="N1375" s="100" t="str">
        <f>IFERROR(INDEX('INPUT DATA'!M$5:M$600,MATCH($B1375,'INPUT DATA'!$A$5:$A$600,FALSE)),"")</f>
        <v/>
      </c>
      <c r="O1375" s="100" t="str">
        <f>IFERROR(INDEX('INPUT DATA'!N$5:N$600,MATCH($B1375,'INPUT DATA'!$A$5:$A$600,FALSE)),"")</f>
        <v/>
      </c>
      <c r="P1375" s="100" t="str">
        <f>IFERROR(INDEX($LD$4:$LD$18,MATCH('INPUT DATA'!O377,$LC$4:$LC$18,1)),"")</f>
        <v/>
      </c>
      <c r="Q1375" s="100" t="str">
        <f>IFERROR(INDEX('INPUT DATA'!P$5:P$600,MATCH($B1375,'INPUT DATA'!$A$5:$A$600,FALSE)),"")</f>
        <v/>
      </c>
      <c r="R1375" s="100" t="str">
        <f>IFERROR(INDEX('INPUT DATA'!Q$5:Q$600,MATCH($B1375,'INPUT DATA'!$A$5:$A$600,FALSE)),"")</f>
        <v/>
      </c>
      <c r="S1375" s="100" t="str">
        <f>IFERROR(INDEX($LD$4:$LD$18,MATCH('INPUT DATA'!R377,$LC$4:$LC$18,1)),"")</f>
        <v/>
      </c>
      <c r="T1375" s="100" t="str">
        <f>IFERROR(INDEX('INPUT DATA'!S$5:S$600,MATCH($B1375,'INPUT DATA'!$A$5:$A$600,FALSE)),"")</f>
        <v/>
      </c>
      <c r="U1375" s="100" t="str">
        <f>IFERROR(INDEX('INPUT DATA'!T$5:T$600,MATCH($B1375,'INPUT DATA'!$A$5:$A$600,FALSE)),"")</f>
        <v/>
      </c>
      <c r="V1375" s="100" t="str">
        <f>IFERROR(INDEX($LD$4:$LD$18,MATCH('INPUT DATA'!U377,$LC$4:$LC$18,1)),"")</f>
        <v/>
      </c>
      <c r="W1375" s="100" t="str">
        <f>IFERROR(INDEX('INPUT DATA'!V$5:V$600,MATCH($B1375,'INPUT DATA'!$A$5:$A$600,FALSE)),"")</f>
        <v/>
      </c>
      <c r="X1375" s="100" t="str">
        <f>IFERROR(INDEX('INPUT DATA'!W$5:W$600,MATCH($B1375,'INPUT DATA'!$A$5:$A$600,FALSE)),"")</f>
        <v/>
      </c>
      <c r="Y1375" s="100" t="str">
        <f>IFERROR(INDEX('INPUT DATA'!X$5:X$600,MATCH($B1375,'INPUT DATA'!$A$5:$A$600,FALSE)),"")</f>
        <v/>
      </c>
      <c r="Z1375" s="100" t="str">
        <f>IFERROR(INDEX('INPUT DATA'!Y$5:Y$600,MATCH($B1375,'INPUT DATA'!$A$5:$A$600,FALSE)),"")</f>
        <v/>
      </c>
      <c r="AA1375" s="100" t="str">
        <f>IFERROR(INDEX('INPUT DATA'!Z$5:Z$600,MATCH($B1375,'INPUT DATA'!$A$5:$A$600,FALSE)),"")</f>
        <v/>
      </c>
      <c r="AB1375" s="100" t="str">
        <f>IFERROR(INDEX('INPUT DATA'!AA$5:AA$600,MATCH($B1375,'INPUT DATA'!$A$5:$A$600,FALSE)),"")</f>
        <v/>
      </c>
    </row>
    <row r="1376" spans="2:28" ht="15" customHeight="1" x14ac:dyDescent="0.25">
      <c r="B1376" s="115" t="str">
        <f>IF('INPUT INF'!A376="","",IF('INPUT INF'!E376="DROP","",'INPUT INF'!A376))</f>
        <v/>
      </c>
      <c r="C1376" s="115" t="str">
        <f>IFERROR(INDEX('INPUT INF'!B376:B974,MATCH(B1376,'INPUT INF'!A376:A974,FALSE)),"")</f>
        <v/>
      </c>
      <c r="E1376" s="100" t="str">
        <f>IFERROR(INDEX('INPUT DATA'!D$5:D$600,MATCH($B1376,'INPUT DATA'!$A$5:$A$600,FALSE)),"")</f>
        <v/>
      </c>
      <c r="F1376" s="100" t="str">
        <f>IFERROR(INDEX('INPUT DATA'!E$5:E$600,MATCH($B1376,'INPUT DATA'!$A$5:$A$600,FALSE)),"")</f>
        <v/>
      </c>
      <c r="G1376" s="100" t="str">
        <f>IFERROR(INDEX($LD$4:$LD$18,MATCH('INPUT DATA'!F378,$LC$4:$LC$18,1)),"")</f>
        <v/>
      </c>
      <c r="H1376" s="100" t="str">
        <f>IFERROR(INDEX('INPUT DATA'!G$6:G$600,MATCH($B1376,'INPUT DATA'!$A$5:$A$600,FALSE)),"")</f>
        <v/>
      </c>
      <c r="I1376" s="100" t="str">
        <f>IFERROR(INDEX('INPUT DATA'!H$5:H$600,MATCH($B1376,'INPUT DATA'!$A$5:$A$600,FALSE)),"")</f>
        <v/>
      </c>
      <c r="J1376" s="100" t="str">
        <f>IFERROR(INDEX($LD$4:$LD$18,MATCH('INPUT DATA'!I378,$LC$4:$LC$18,1)),"")</f>
        <v/>
      </c>
      <c r="K1376" s="100" t="str">
        <f>IFERROR(INDEX('INPUT DATA'!J$5:J$600,MATCH($B1376,'INPUT DATA'!$A$5:$A$600,FALSE)),"")</f>
        <v/>
      </c>
      <c r="L1376" s="100" t="str">
        <f>IFERROR(INDEX('INPUT DATA'!K$5:K$600,MATCH($B1376,'INPUT DATA'!$A$5:$A$600,FALSE)),"")</f>
        <v/>
      </c>
      <c r="M1376" s="100" t="str">
        <f>IFERROR(INDEX($LD$4:$LD$18,MATCH('INPUT DATA'!L378,$LC$4:$LC$18,1)),"")</f>
        <v/>
      </c>
      <c r="N1376" s="100" t="str">
        <f>IFERROR(INDEX('INPUT DATA'!M$5:M$600,MATCH($B1376,'INPUT DATA'!$A$5:$A$600,FALSE)),"")</f>
        <v/>
      </c>
      <c r="O1376" s="100" t="str">
        <f>IFERROR(INDEX('INPUT DATA'!N$5:N$600,MATCH($B1376,'INPUT DATA'!$A$5:$A$600,FALSE)),"")</f>
        <v/>
      </c>
      <c r="P1376" s="100" t="str">
        <f>IFERROR(INDEX($LD$4:$LD$18,MATCH('INPUT DATA'!O378,$LC$4:$LC$18,1)),"")</f>
        <v/>
      </c>
      <c r="Q1376" s="100" t="str">
        <f>IFERROR(INDEX('INPUT DATA'!P$5:P$600,MATCH($B1376,'INPUT DATA'!$A$5:$A$600,FALSE)),"")</f>
        <v/>
      </c>
      <c r="R1376" s="100" t="str">
        <f>IFERROR(INDEX('INPUT DATA'!Q$5:Q$600,MATCH($B1376,'INPUT DATA'!$A$5:$A$600,FALSE)),"")</f>
        <v/>
      </c>
      <c r="S1376" s="100" t="str">
        <f>IFERROR(INDEX($LD$4:$LD$18,MATCH('INPUT DATA'!R378,$LC$4:$LC$18,1)),"")</f>
        <v/>
      </c>
      <c r="T1376" s="100" t="str">
        <f>IFERROR(INDEX('INPUT DATA'!S$5:S$600,MATCH($B1376,'INPUT DATA'!$A$5:$A$600,FALSE)),"")</f>
        <v/>
      </c>
      <c r="U1376" s="100" t="str">
        <f>IFERROR(INDEX('INPUT DATA'!T$5:T$600,MATCH($B1376,'INPUT DATA'!$A$5:$A$600,FALSE)),"")</f>
        <v/>
      </c>
      <c r="V1376" s="100" t="str">
        <f>IFERROR(INDEX($LD$4:$LD$18,MATCH('INPUT DATA'!U378,$LC$4:$LC$18,1)),"")</f>
        <v/>
      </c>
      <c r="W1376" s="100" t="str">
        <f>IFERROR(INDEX('INPUT DATA'!V$5:V$600,MATCH($B1376,'INPUT DATA'!$A$5:$A$600,FALSE)),"")</f>
        <v/>
      </c>
      <c r="X1376" s="100" t="str">
        <f>IFERROR(INDEX('INPUT DATA'!W$5:W$600,MATCH($B1376,'INPUT DATA'!$A$5:$A$600,FALSE)),"")</f>
        <v/>
      </c>
      <c r="Y1376" s="100" t="str">
        <f>IFERROR(INDEX('INPUT DATA'!X$5:X$600,MATCH($B1376,'INPUT DATA'!$A$5:$A$600,FALSE)),"")</f>
        <v/>
      </c>
      <c r="Z1376" s="100" t="str">
        <f>IFERROR(INDEX('INPUT DATA'!Y$5:Y$600,MATCH($B1376,'INPUT DATA'!$A$5:$A$600,FALSE)),"")</f>
        <v/>
      </c>
      <c r="AA1376" s="100" t="str">
        <f>IFERROR(INDEX('INPUT DATA'!Z$5:Z$600,MATCH($B1376,'INPUT DATA'!$A$5:$A$600,FALSE)),"")</f>
        <v/>
      </c>
      <c r="AB1376" s="100" t="str">
        <f>IFERROR(INDEX('INPUT DATA'!AA$5:AA$600,MATCH($B1376,'INPUT DATA'!$A$5:$A$600,FALSE)),"")</f>
        <v/>
      </c>
    </row>
    <row r="1377" spans="2:28" ht="15" customHeight="1" x14ac:dyDescent="0.25">
      <c r="B1377" s="115" t="str">
        <f>IF('INPUT INF'!A377="","",IF('INPUT INF'!E377="DROP","",'INPUT INF'!A377))</f>
        <v/>
      </c>
      <c r="C1377" s="115" t="str">
        <f>IFERROR(INDEX('INPUT INF'!B377:B975,MATCH(B1377,'INPUT INF'!A377:A975,FALSE)),"")</f>
        <v/>
      </c>
      <c r="E1377" s="100" t="str">
        <f>IFERROR(INDEX('INPUT DATA'!D$5:D$600,MATCH($B1377,'INPUT DATA'!$A$5:$A$600,FALSE)),"")</f>
        <v/>
      </c>
      <c r="F1377" s="100" t="str">
        <f>IFERROR(INDEX('INPUT DATA'!E$5:E$600,MATCH($B1377,'INPUT DATA'!$A$5:$A$600,FALSE)),"")</f>
        <v/>
      </c>
      <c r="G1377" s="100" t="str">
        <f>IFERROR(INDEX($LD$4:$LD$18,MATCH('INPUT DATA'!F379,$LC$4:$LC$18,1)),"")</f>
        <v/>
      </c>
      <c r="H1377" s="100" t="str">
        <f>IFERROR(INDEX('INPUT DATA'!G$6:G$600,MATCH($B1377,'INPUT DATA'!$A$5:$A$600,FALSE)),"")</f>
        <v/>
      </c>
      <c r="I1377" s="100" t="str">
        <f>IFERROR(INDEX('INPUT DATA'!H$5:H$600,MATCH($B1377,'INPUT DATA'!$A$5:$A$600,FALSE)),"")</f>
        <v/>
      </c>
      <c r="J1377" s="100" t="str">
        <f>IFERROR(INDEX($LD$4:$LD$18,MATCH('INPUT DATA'!I379,$LC$4:$LC$18,1)),"")</f>
        <v/>
      </c>
      <c r="K1377" s="100" t="str">
        <f>IFERROR(INDEX('INPUT DATA'!J$5:J$600,MATCH($B1377,'INPUT DATA'!$A$5:$A$600,FALSE)),"")</f>
        <v/>
      </c>
      <c r="L1377" s="100" t="str">
        <f>IFERROR(INDEX('INPUT DATA'!K$5:K$600,MATCH($B1377,'INPUT DATA'!$A$5:$A$600,FALSE)),"")</f>
        <v/>
      </c>
      <c r="M1377" s="100" t="str">
        <f>IFERROR(INDEX($LD$4:$LD$18,MATCH('INPUT DATA'!L379,$LC$4:$LC$18,1)),"")</f>
        <v/>
      </c>
      <c r="N1377" s="100" t="str">
        <f>IFERROR(INDEX('INPUT DATA'!M$5:M$600,MATCH($B1377,'INPUT DATA'!$A$5:$A$600,FALSE)),"")</f>
        <v/>
      </c>
      <c r="O1377" s="100" t="str">
        <f>IFERROR(INDEX('INPUT DATA'!N$5:N$600,MATCH($B1377,'INPUT DATA'!$A$5:$A$600,FALSE)),"")</f>
        <v/>
      </c>
      <c r="P1377" s="100" t="str">
        <f>IFERROR(INDEX($LD$4:$LD$18,MATCH('INPUT DATA'!O379,$LC$4:$LC$18,1)),"")</f>
        <v/>
      </c>
      <c r="Q1377" s="100" t="str">
        <f>IFERROR(INDEX('INPUT DATA'!P$5:P$600,MATCH($B1377,'INPUT DATA'!$A$5:$A$600,FALSE)),"")</f>
        <v/>
      </c>
      <c r="R1377" s="100" t="str">
        <f>IFERROR(INDEX('INPUT DATA'!Q$5:Q$600,MATCH($B1377,'INPUT DATA'!$A$5:$A$600,FALSE)),"")</f>
        <v/>
      </c>
      <c r="S1377" s="100" t="str">
        <f>IFERROR(INDEX($LD$4:$LD$18,MATCH('INPUT DATA'!R379,$LC$4:$LC$18,1)),"")</f>
        <v/>
      </c>
      <c r="T1377" s="100" t="str">
        <f>IFERROR(INDEX('INPUT DATA'!S$5:S$600,MATCH($B1377,'INPUT DATA'!$A$5:$A$600,FALSE)),"")</f>
        <v/>
      </c>
      <c r="U1377" s="100" t="str">
        <f>IFERROR(INDEX('INPUT DATA'!T$5:T$600,MATCH($B1377,'INPUT DATA'!$A$5:$A$600,FALSE)),"")</f>
        <v/>
      </c>
      <c r="V1377" s="100" t="str">
        <f>IFERROR(INDEX($LD$4:$LD$18,MATCH('INPUT DATA'!U379,$LC$4:$LC$18,1)),"")</f>
        <v/>
      </c>
      <c r="W1377" s="100" t="str">
        <f>IFERROR(INDEX('INPUT DATA'!V$5:V$600,MATCH($B1377,'INPUT DATA'!$A$5:$A$600,FALSE)),"")</f>
        <v/>
      </c>
      <c r="X1377" s="100" t="str">
        <f>IFERROR(INDEX('INPUT DATA'!W$5:W$600,MATCH($B1377,'INPUT DATA'!$A$5:$A$600,FALSE)),"")</f>
        <v/>
      </c>
      <c r="Y1377" s="100" t="str">
        <f>IFERROR(INDEX('INPUT DATA'!X$5:X$600,MATCH($B1377,'INPUT DATA'!$A$5:$A$600,FALSE)),"")</f>
        <v/>
      </c>
      <c r="Z1377" s="100" t="str">
        <f>IFERROR(INDEX('INPUT DATA'!Y$5:Y$600,MATCH($B1377,'INPUT DATA'!$A$5:$A$600,FALSE)),"")</f>
        <v/>
      </c>
      <c r="AA1377" s="100" t="str">
        <f>IFERROR(INDEX('INPUT DATA'!Z$5:Z$600,MATCH($B1377,'INPUT DATA'!$A$5:$A$600,FALSE)),"")</f>
        <v/>
      </c>
      <c r="AB1377" s="100" t="str">
        <f>IFERROR(INDEX('INPUT DATA'!AA$5:AA$600,MATCH($B1377,'INPUT DATA'!$A$5:$A$600,FALSE)),"")</f>
        <v/>
      </c>
    </row>
    <row r="1378" spans="2:28" ht="15" customHeight="1" x14ac:dyDescent="0.25">
      <c r="B1378" s="115" t="str">
        <f>IF('INPUT INF'!A378="","",IF('INPUT INF'!E378="DROP","",'INPUT INF'!A378))</f>
        <v/>
      </c>
      <c r="C1378" s="115" t="str">
        <f>IFERROR(INDEX('INPUT INF'!B378:B976,MATCH(B1378,'INPUT INF'!A378:A976,FALSE)),"")</f>
        <v/>
      </c>
      <c r="E1378" s="100" t="str">
        <f>IFERROR(INDEX('INPUT DATA'!D$5:D$600,MATCH($B1378,'INPUT DATA'!$A$5:$A$600,FALSE)),"")</f>
        <v/>
      </c>
      <c r="F1378" s="100" t="str">
        <f>IFERROR(INDEX('INPUT DATA'!E$5:E$600,MATCH($B1378,'INPUT DATA'!$A$5:$A$600,FALSE)),"")</f>
        <v/>
      </c>
      <c r="G1378" s="100" t="str">
        <f>IFERROR(INDEX($LD$4:$LD$18,MATCH('INPUT DATA'!F380,$LC$4:$LC$18,1)),"")</f>
        <v/>
      </c>
      <c r="H1378" s="100" t="str">
        <f>IFERROR(INDEX('INPUT DATA'!G$6:G$600,MATCH($B1378,'INPUT DATA'!$A$5:$A$600,FALSE)),"")</f>
        <v/>
      </c>
      <c r="I1378" s="100" t="str">
        <f>IFERROR(INDEX('INPUT DATA'!H$5:H$600,MATCH($B1378,'INPUT DATA'!$A$5:$A$600,FALSE)),"")</f>
        <v/>
      </c>
      <c r="J1378" s="100" t="str">
        <f>IFERROR(INDEX($LD$4:$LD$18,MATCH('INPUT DATA'!I380,$LC$4:$LC$18,1)),"")</f>
        <v/>
      </c>
      <c r="K1378" s="100" t="str">
        <f>IFERROR(INDEX('INPUT DATA'!J$5:J$600,MATCH($B1378,'INPUT DATA'!$A$5:$A$600,FALSE)),"")</f>
        <v/>
      </c>
      <c r="L1378" s="100" t="str">
        <f>IFERROR(INDEX('INPUT DATA'!K$5:K$600,MATCH($B1378,'INPUT DATA'!$A$5:$A$600,FALSE)),"")</f>
        <v/>
      </c>
      <c r="M1378" s="100" t="str">
        <f>IFERROR(INDEX($LD$4:$LD$18,MATCH('INPUT DATA'!L380,$LC$4:$LC$18,1)),"")</f>
        <v/>
      </c>
      <c r="N1378" s="100" t="str">
        <f>IFERROR(INDEX('INPUT DATA'!M$5:M$600,MATCH($B1378,'INPUT DATA'!$A$5:$A$600,FALSE)),"")</f>
        <v/>
      </c>
      <c r="O1378" s="100" t="str">
        <f>IFERROR(INDEX('INPUT DATA'!N$5:N$600,MATCH($B1378,'INPUT DATA'!$A$5:$A$600,FALSE)),"")</f>
        <v/>
      </c>
      <c r="P1378" s="100" t="str">
        <f>IFERROR(INDEX($LD$4:$LD$18,MATCH('INPUT DATA'!O380,$LC$4:$LC$18,1)),"")</f>
        <v/>
      </c>
      <c r="Q1378" s="100" t="str">
        <f>IFERROR(INDEX('INPUT DATA'!P$5:P$600,MATCH($B1378,'INPUT DATA'!$A$5:$A$600,FALSE)),"")</f>
        <v/>
      </c>
      <c r="R1378" s="100" t="str">
        <f>IFERROR(INDEX('INPUT DATA'!Q$5:Q$600,MATCH($B1378,'INPUT DATA'!$A$5:$A$600,FALSE)),"")</f>
        <v/>
      </c>
      <c r="S1378" s="100" t="str">
        <f>IFERROR(INDEX($LD$4:$LD$18,MATCH('INPUT DATA'!R380,$LC$4:$LC$18,1)),"")</f>
        <v/>
      </c>
      <c r="T1378" s="100" t="str">
        <f>IFERROR(INDEX('INPUT DATA'!S$5:S$600,MATCH($B1378,'INPUT DATA'!$A$5:$A$600,FALSE)),"")</f>
        <v/>
      </c>
      <c r="U1378" s="100" t="str">
        <f>IFERROR(INDEX('INPUT DATA'!T$5:T$600,MATCH($B1378,'INPUT DATA'!$A$5:$A$600,FALSE)),"")</f>
        <v/>
      </c>
      <c r="V1378" s="100" t="str">
        <f>IFERROR(INDEX($LD$4:$LD$18,MATCH('INPUT DATA'!U380,$LC$4:$LC$18,1)),"")</f>
        <v/>
      </c>
      <c r="W1378" s="100" t="str">
        <f>IFERROR(INDEX('INPUT DATA'!V$5:V$600,MATCH($B1378,'INPUT DATA'!$A$5:$A$600,FALSE)),"")</f>
        <v/>
      </c>
      <c r="X1378" s="100" t="str">
        <f>IFERROR(INDEX('INPUT DATA'!W$5:W$600,MATCH($B1378,'INPUT DATA'!$A$5:$A$600,FALSE)),"")</f>
        <v/>
      </c>
      <c r="Y1378" s="100" t="str">
        <f>IFERROR(INDEX('INPUT DATA'!X$5:X$600,MATCH($B1378,'INPUT DATA'!$A$5:$A$600,FALSE)),"")</f>
        <v/>
      </c>
      <c r="Z1378" s="100" t="str">
        <f>IFERROR(INDEX('INPUT DATA'!Y$5:Y$600,MATCH($B1378,'INPUT DATA'!$A$5:$A$600,FALSE)),"")</f>
        <v/>
      </c>
      <c r="AA1378" s="100" t="str">
        <f>IFERROR(INDEX('INPUT DATA'!Z$5:Z$600,MATCH($B1378,'INPUT DATA'!$A$5:$A$600,FALSE)),"")</f>
        <v/>
      </c>
      <c r="AB1378" s="100" t="str">
        <f>IFERROR(INDEX('INPUT DATA'!AA$5:AA$600,MATCH($B1378,'INPUT DATA'!$A$5:$A$600,FALSE)),"")</f>
        <v/>
      </c>
    </row>
    <row r="1379" spans="2:28" ht="15" customHeight="1" x14ac:dyDescent="0.25">
      <c r="B1379" s="115" t="str">
        <f>IF('INPUT INF'!A379="","",IF('INPUT INF'!E379="DROP","",'INPUT INF'!A379))</f>
        <v/>
      </c>
      <c r="C1379" s="115" t="str">
        <f>IFERROR(INDEX('INPUT INF'!B379:B977,MATCH(B1379,'INPUT INF'!A379:A977,FALSE)),"")</f>
        <v/>
      </c>
      <c r="E1379" s="100" t="str">
        <f>IFERROR(INDEX('INPUT DATA'!D$5:D$600,MATCH($B1379,'INPUT DATA'!$A$5:$A$600,FALSE)),"")</f>
        <v/>
      </c>
      <c r="F1379" s="100" t="str">
        <f>IFERROR(INDEX('INPUT DATA'!E$5:E$600,MATCH($B1379,'INPUT DATA'!$A$5:$A$600,FALSE)),"")</f>
        <v/>
      </c>
      <c r="G1379" s="100" t="str">
        <f>IFERROR(INDEX($LD$4:$LD$18,MATCH('INPUT DATA'!F381,$LC$4:$LC$18,1)),"")</f>
        <v/>
      </c>
      <c r="H1379" s="100" t="str">
        <f>IFERROR(INDEX('INPUT DATA'!G$6:G$600,MATCH($B1379,'INPUT DATA'!$A$5:$A$600,FALSE)),"")</f>
        <v/>
      </c>
      <c r="I1379" s="100" t="str">
        <f>IFERROR(INDEX('INPUT DATA'!H$5:H$600,MATCH($B1379,'INPUT DATA'!$A$5:$A$600,FALSE)),"")</f>
        <v/>
      </c>
      <c r="J1379" s="100" t="str">
        <f>IFERROR(INDEX($LD$4:$LD$18,MATCH('INPUT DATA'!I381,$LC$4:$LC$18,1)),"")</f>
        <v/>
      </c>
      <c r="K1379" s="100" t="str">
        <f>IFERROR(INDEX('INPUT DATA'!J$5:J$600,MATCH($B1379,'INPUT DATA'!$A$5:$A$600,FALSE)),"")</f>
        <v/>
      </c>
      <c r="L1379" s="100" t="str">
        <f>IFERROR(INDEX('INPUT DATA'!K$5:K$600,MATCH($B1379,'INPUT DATA'!$A$5:$A$600,FALSE)),"")</f>
        <v/>
      </c>
      <c r="M1379" s="100" t="str">
        <f>IFERROR(INDEX($LD$4:$LD$18,MATCH('INPUT DATA'!L381,$LC$4:$LC$18,1)),"")</f>
        <v/>
      </c>
      <c r="N1379" s="100" t="str">
        <f>IFERROR(INDEX('INPUT DATA'!M$5:M$600,MATCH($B1379,'INPUT DATA'!$A$5:$A$600,FALSE)),"")</f>
        <v/>
      </c>
      <c r="O1379" s="100" t="str">
        <f>IFERROR(INDEX('INPUT DATA'!N$5:N$600,MATCH($B1379,'INPUT DATA'!$A$5:$A$600,FALSE)),"")</f>
        <v/>
      </c>
      <c r="P1379" s="100" t="str">
        <f>IFERROR(INDEX($LD$4:$LD$18,MATCH('INPUT DATA'!O381,$LC$4:$LC$18,1)),"")</f>
        <v/>
      </c>
      <c r="Q1379" s="100" t="str">
        <f>IFERROR(INDEX('INPUT DATA'!P$5:P$600,MATCH($B1379,'INPUT DATA'!$A$5:$A$600,FALSE)),"")</f>
        <v/>
      </c>
      <c r="R1379" s="100" t="str">
        <f>IFERROR(INDEX('INPUT DATA'!Q$5:Q$600,MATCH($B1379,'INPUT DATA'!$A$5:$A$600,FALSE)),"")</f>
        <v/>
      </c>
      <c r="S1379" s="100" t="str">
        <f>IFERROR(INDEX($LD$4:$LD$18,MATCH('INPUT DATA'!R381,$LC$4:$LC$18,1)),"")</f>
        <v/>
      </c>
      <c r="T1379" s="100" t="str">
        <f>IFERROR(INDEX('INPUT DATA'!S$5:S$600,MATCH($B1379,'INPUT DATA'!$A$5:$A$600,FALSE)),"")</f>
        <v/>
      </c>
      <c r="U1379" s="100" t="str">
        <f>IFERROR(INDEX('INPUT DATA'!T$5:T$600,MATCH($B1379,'INPUT DATA'!$A$5:$A$600,FALSE)),"")</f>
        <v/>
      </c>
      <c r="V1379" s="100" t="str">
        <f>IFERROR(INDEX($LD$4:$LD$18,MATCH('INPUT DATA'!U381,$LC$4:$LC$18,1)),"")</f>
        <v/>
      </c>
      <c r="W1379" s="100" t="str">
        <f>IFERROR(INDEX('INPUT DATA'!V$5:V$600,MATCH($B1379,'INPUT DATA'!$A$5:$A$600,FALSE)),"")</f>
        <v/>
      </c>
      <c r="X1379" s="100" t="str">
        <f>IFERROR(INDEX('INPUT DATA'!W$5:W$600,MATCH($B1379,'INPUT DATA'!$A$5:$A$600,FALSE)),"")</f>
        <v/>
      </c>
      <c r="Y1379" s="100" t="str">
        <f>IFERROR(INDEX('INPUT DATA'!X$5:X$600,MATCH($B1379,'INPUT DATA'!$A$5:$A$600,FALSE)),"")</f>
        <v/>
      </c>
      <c r="Z1379" s="100" t="str">
        <f>IFERROR(INDEX('INPUT DATA'!Y$5:Y$600,MATCH($B1379,'INPUT DATA'!$A$5:$A$600,FALSE)),"")</f>
        <v/>
      </c>
      <c r="AA1379" s="100" t="str">
        <f>IFERROR(INDEX('INPUT DATA'!Z$5:Z$600,MATCH($B1379,'INPUT DATA'!$A$5:$A$600,FALSE)),"")</f>
        <v/>
      </c>
      <c r="AB1379" s="100" t="str">
        <f>IFERROR(INDEX('INPUT DATA'!AA$5:AA$600,MATCH($B1379,'INPUT DATA'!$A$5:$A$600,FALSE)),"")</f>
        <v/>
      </c>
    </row>
    <row r="1380" spans="2:28" ht="15" customHeight="1" x14ac:dyDescent="0.25">
      <c r="B1380" s="115" t="str">
        <f>IF('INPUT INF'!A380="","",IF('INPUT INF'!E380="DROP","",'INPUT INF'!A380))</f>
        <v/>
      </c>
      <c r="C1380" s="115" t="str">
        <f>IFERROR(INDEX('INPUT INF'!B380:B978,MATCH(B1380,'INPUT INF'!A380:A978,FALSE)),"")</f>
        <v/>
      </c>
      <c r="E1380" s="100" t="str">
        <f>IFERROR(INDEX('INPUT DATA'!D$5:D$600,MATCH($B1380,'INPUT DATA'!$A$5:$A$600,FALSE)),"")</f>
        <v/>
      </c>
      <c r="F1380" s="100" t="str">
        <f>IFERROR(INDEX('INPUT DATA'!E$5:E$600,MATCH($B1380,'INPUT DATA'!$A$5:$A$600,FALSE)),"")</f>
        <v/>
      </c>
      <c r="G1380" s="100" t="str">
        <f>IFERROR(INDEX($LD$4:$LD$18,MATCH('INPUT DATA'!F382,$LC$4:$LC$18,1)),"")</f>
        <v/>
      </c>
      <c r="H1380" s="100" t="str">
        <f>IFERROR(INDEX('INPUT DATA'!G$6:G$600,MATCH($B1380,'INPUT DATA'!$A$5:$A$600,FALSE)),"")</f>
        <v/>
      </c>
      <c r="I1380" s="100" t="str">
        <f>IFERROR(INDEX('INPUT DATA'!H$5:H$600,MATCH($B1380,'INPUT DATA'!$A$5:$A$600,FALSE)),"")</f>
        <v/>
      </c>
      <c r="J1380" s="100" t="str">
        <f>IFERROR(INDEX($LD$4:$LD$18,MATCH('INPUT DATA'!I382,$LC$4:$LC$18,1)),"")</f>
        <v/>
      </c>
      <c r="K1380" s="100" t="str">
        <f>IFERROR(INDEX('INPUT DATA'!J$5:J$600,MATCH($B1380,'INPUT DATA'!$A$5:$A$600,FALSE)),"")</f>
        <v/>
      </c>
      <c r="L1380" s="100" t="str">
        <f>IFERROR(INDEX('INPUT DATA'!K$5:K$600,MATCH($B1380,'INPUT DATA'!$A$5:$A$600,FALSE)),"")</f>
        <v/>
      </c>
      <c r="M1380" s="100" t="str">
        <f>IFERROR(INDEX($LD$4:$LD$18,MATCH('INPUT DATA'!L382,$LC$4:$LC$18,1)),"")</f>
        <v/>
      </c>
      <c r="N1380" s="100" t="str">
        <f>IFERROR(INDEX('INPUT DATA'!M$5:M$600,MATCH($B1380,'INPUT DATA'!$A$5:$A$600,FALSE)),"")</f>
        <v/>
      </c>
      <c r="O1380" s="100" t="str">
        <f>IFERROR(INDEX('INPUT DATA'!N$5:N$600,MATCH($B1380,'INPUT DATA'!$A$5:$A$600,FALSE)),"")</f>
        <v/>
      </c>
      <c r="P1380" s="100" t="str">
        <f>IFERROR(INDEX($LD$4:$LD$18,MATCH('INPUT DATA'!O382,$LC$4:$LC$18,1)),"")</f>
        <v/>
      </c>
      <c r="Q1380" s="100" t="str">
        <f>IFERROR(INDEX('INPUT DATA'!P$5:P$600,MATCH($B1380,'INPUT DATA'!$A$5:$A$600,FALSE)),"")</f>
        <v/>
      </c>
      <c r="R1380" s="100" t="str">
        <f>IFERROR(INDEX('INPUT DATA'!Q$5:Q$600,MATCH($B1380,'INPUT DATA'!$A$5:$A$600,FALSE)),"")</f>
        <v/>
      </c>
      <c r="S1380" s="100" t="str">
        <f>IFERROR(INDEX($LD$4:$LD$18,MATCH('INPUT DATA'!R382,$LC$4:$LC$18,1)),"")</f>
        <v/>
      </c>
      <c r="T1380" s="100" t="str">
        <f>IFERROR(INDEX('INPUT DATA'!S$5:S$600,MATCH($B1380,'INPUT DATA'!$A$5:$A$600,FALSE)),"")</f>
        <v/>
      </c>
      <c r="U1380" s="100" t="str">
        <f>IFERROR(INDEX('INPUT DATA'!T$5:T$600,MATCH($B1380,'INPUT DATA'!$A$5:$A$600,FALSE)),"")</f>
        <v/>
      </c>
      <c r="V1380" s="100" t="str">
        <f>IFERROR(INDEX($LD$4:$LD$18,MATCH('INPUT DATA'!U382,$LC$4:$LC$18,1)),"")</f>
        <v/>
      </c>
      <c r="W1380" s="100" t="str">
        <f>IFERROR(INDEX('INPUT DATA'!V$5:V$600,MATCH($B1380,'INPUT DATA'!$A$5:$A$600,FALSE)),"")</f>
        <v/>
      </c>
      <c r="X1380" s="100" t="str">
        <f>IFERROR(INDEX('INPUT DATA'!W$5:W$600,MATCH($B1380,'INPUT DATA'!$A$5:$A$600,FALSE)),"")</f>
        <v/>
      </c>
      <c r="Y1380" s="100" t="str">
        <f>IFERROR(INDEX('INPUT DATA'!X$5:X$600,MATCH($B1380,'INPUT DATA'!$A$5:$A$600,FALSE)),"")</f>
        <v/>
      </c>
      <c r="Z1380" s="100" t="str">
        <f>IFERROR(INDEX('INPUT DATA'!Y$5:Y$600,MATCH($B1380,'INPUT DATA'!$A$5:$A$600,FALSE)),"")</f>
        <v/>
      </c>
      <c r="AA1380" s="100" t="str">
        <f>IFERROR(INDEX('INPUT DATA'!Z$5:Z$600,MATCH($B1380,'INPUT DATA'!$A$5:$A$600,FALSE)),"")</f>
        <v/>
      </c>
      <c r="AB1380" s="100" t="str">
        <f>IFERROR(INDEX('INPUT DATA'!AA$5:AA$600,MATCH($B1380,'INPUT DATA'!$A$5:$A$600,FALSE)),"")</f>
        <v/>
      </c>
    </row>
    <row r="1381" spans="2:28" ht="15" customHeight="1" x14ac:dyDescent="0.25">
      <c r="B1381" s="115" t="str">
        <f>IF('INPUT INF'!A381="","",IF('INPUT INF'!E381="DROP","",'INPUT INF'!A381))</f>
        <v/>
      </c>
      <c r="C1381" s="115" t="str">
        <f>IFERROR(INDEX('INPUT INF'!B381:B979,MATCH(B1381,'INPUT INF'!A381:A979,FALSE)),"")</f>
        <v/>
      </c>
      <c r="E1381" s="100" t="str">
        <f>IFERROR(INDEX('INPUT DATA'!D$5:D$600,MATCH($B1381,'INPUT DATA'!$A$5:$A$600,FALSE)),"")</f>
        <v/>
      </c>
      <c r="F1381" s="100" t="str">
        <f>IFERROR(INDEX('INPUT DATA'!E$5:E$600,MATCH($B1381,'INPUT DATA'!$A$5:$A$600,FALSE)),"")</f>
        <v/>
      </c>
      <c r="G1381" s="100" t="str">
        <f>IFERROR(INDEX($LD$4:$LD$18,MATCH('INPUT DATA'!F383,$LC$4:$LC$18,1)),"")</f>
        <v/>
      </c>
      <c r="H1381" s="100" t="str">
        <f>IFERROR(INDEX('INPUT DATA'!G$6:G$600,MATCH($B1381,'INPUT DATA'!$A$5:$A$600,FALSE)),"")</f>
        <v/>
      </c>
      <c r="I1381" s="100" t="str">
        <f>IFERROR(INDEX('INPUT DATA'!H$5:H$600,MATCH($B1381,'INPUT DATA'!$A$5:$A$600,FALSE)),"")</f>
        <v/>
      </c>
      <c r="J1381" s="100" t="str">
        <f>IFERROR(INDEX($LD$4:$LD$18,MATCH('INPUT DATA'!I383,$LC$4:$LC$18,1)),"")</f>
        <v/>
      </c>
      <c r="K1381" s="100" t="str">
        <f>IFERROR(INDEX('INPUT DATA'!J$5:J$600,MATCH($B1381,'INPUT DATA'!$A$5:$A$600,FALSE)),"")</f>
        <v/>
      </c>
      <c r="L1381" s="100" t="str">
        <f>IFERROR(INDEX('INPUT DATA'!K$5:K$600,MATCH($B1381,'INPUT DATA'!$A$5:$A$600,FALSE)),"")</f>
        <v/>
      </c>
      <c r="M1381" s="100" t="str">
        <f>IFERROR(INDEX($LD$4:$LD$18,MATCH('INPUT DATA'!L383,$LC$4:$LC$18,1)),"")</f>
        <v/>
      </c>
      <c r="N1381" s="100" t="str">
        <f>IFERROR(INDEX('INPUT DATA'!M$5:M$600,MATCH($B1381,'INPUT DATA'!$A$5:$A$600,FALSE)),"")</f>
        <v/>
      </c>
      <c r="O1381" s="100" t="str">
        <f>IFERROR(INDEX('INPUT DATA'!N$5:N$600,MATCH($B1381,'INPUT DATA'!$A$5:$A$600,FALSE)),"")</f>
        <v/>
      </c>
      <c r="P1381" s="100" t="str">
        <f>IFERROR(INDEX($LD$4:$LD$18,MATCH('INPUT DATA'!O383,$LC$4:$LC$18,1)),"")</f>
        <v/>
      </c>
      <c r="Q1381" s="100" t="str">
        <f>IFERROR(INDEX('INPUT DATA'!P$5:P$600,MATCH($B1381,'INPUT DATA'!$A$5:$A$600,FALSE)),"")</f>
        <v/>
      </c>
      <c r="R1381" s="100" t="str">
        <f>IFERROR(INDEX('INPUT DATA'!Q$5:Q$600,MATCH($B1381,'INPUT DATA'!$A$5:$A$600,FALSE)),"")</f>
        <v/>
      </c>
      <c r="S1381" s="100" t="str">
        <f>IFERROR(INDEX($LD$4:$LD$18,MATCH('INPUT DATA'!R383,$LC$4:$LC$18,1)),"")</f>
        <v/>
      </c>
      <c r="T1381" s="100" t="str">
        <f>IFERROR(INDEX('INPUT DATA'!S$5:S$600,MATCH($B1381,'INPUT DATA'!$A$5:$A$600,FALSE)),"")</f>
        <v/>
      </c>
      <c r="U1381" s="100" t="str">
        <f>IFERROR(INDEX('INPUT DATA'!T$5:T$600,MATCH($B1381,'INPUT DATA'!$A$5:$A$600,FALSE)),"")</f>
        <v/>
      </c>
      <c r="V1381" s="100" t="str">
        <f>IFERROR(INDEX($LD$4:$LD$18,MATCH('INPUT DATA'!U383,$LC$4:$LC$18,1)),"")</f>
        <v/>
      </c>
      <c r="W1381" s="100" t="str">
        <f>IFERROR(INDEX('INPUT DATA'!V$5:V$600,MATCH($B1381,'INPUT DATA'!$A$5:$A$600,FALSE)),"")</f>
        <v/>
      </c>
      <c r="X1381" s="100" t="str">
        <f>IFERROR(INDEX('INPUT DATA'!W$5:W$600,MATCH($B1381,'INPUT DATA'!$A$5:$A$600,FALSE)),"")</f>
        <v/>
      </c>
      <c r="Y1381" s="100" t="str">
        <f>IFERROR(INDEX('INPUT DATA'!X$5:X$600,MATCH($B1381,'INPUT DATA'!$A$5:$A$600,FALSE)),"")</f>
        <v/>
      </c>
      <c r="Z1381" s="100" t="str">
        <f>IFERROR(INDEX('INPUT DATA'!Y$5:Y$600,MATCH($B1381,'INPUT DATA'!$A$5:$A$600,FALSE)),"")</f>
        <v/>
      </c>
      <c r="AA1381" s="100" t="str">
        <f>IFERROR(INDEX('INPUT DATA'!Z$5:Z$600,MATCH($B1381,'INPUT DATA'!$A$5:$A$600,FALSE)),"")</f>
        <v/>
      </c>
      <c r="AB1381" s="100" t="str">
        <f>IFERROR(INDEX('INPUT DATA'!AA$5:AA$600,MATCH($B1381,'INPUT DATA'!$A$5:$A$600,FALSE)),"")</f>
        <v/>
      </c>
    </row>
    <row r="1382" spans="2:28" ht="15" customHeight="1" x14ac:dyDescent="0.25">
      <c r="B1382" s="115" t="str">
        <f>IF('INPUT INF'!A382="","",IF('INPUT INF'!E382="DROP","",'INPUT INF'!A382))</f>
        <v/>
      </c>
      <c r="C1382" s="115" t="str">
        <f>IFERROR(INDEX('INPUT INF'!B382:B980,MATCH(B1382,'INPUT INF'!A382:A980,FALSE)),"")</f>
        <v/>
      </c>
      <c r="E1382" s="100" t="str">
        <f>IFERROR(INDEX('INPUT DATA'!D$5:D$600,MATCH($B1382,'INPUT DATA'!$A$5:$A$600,FALSE)),"")</f>
        <v/>
      </c>
      <c r="F1382" s="100" t="str">
        <f>IFERROR(INDEX('INPUT DATA'!E$5:E$600,MATCH($B1382,'INPUT DATA'!$A$5:$A$600,FALSE)),"")</f>
        <v/>
      </c>
      <c r="G1382" s="100" t="str">
        <f>IFERROR(INDEX($LD$4:$LD$18,MATCH('INPUT DATA'!F384,$LC$4:$LC$18,1)),"")</f>
        <v/>
      </c>
      <c r="H1382" s="100" t="str">
        <f>IFERROR(INDEX('INPUT DATA'!G$6:G$600,MATCH($B1382,'INPUT DATA'!$A$5:$A$600,FALSE)),"")</f>
        <v/>
      </c>
      <c r="I1382" s="100" t="str">
        <f>IFERROR(INDEX('INPUT DATA'!H$5:H$600,MATCH($B1382,'INPUT DATA'!$A$5:$A$600,FALSE)),"")</f>
        <v/>
      </c>
      <c r="J1382" s="100" t="str">
        <f>IFERROR(INDEX($LD$4:$LD$18,MATCH('INPUT DATA'!I384,$LC$4:$LC$18,1)),"")</f>
        <v/>
      </c>
      <c r="K1382" s="100" t="str">
        <f>IFERROR(INDEX('INPUT DATA'!J$5:J$600,MATCH($B1382,'INPUT DATA'!$A$5:$A$600,FALSE)),"")</f>
        <v/>
      </c>
      <c r="L1382" s="100" t="str">
        <f>IFERROR(INDEX('INPUT DATA'!K$5:K$600,MATCH($B1382,'INPUT DATA'!$A$5:$A$600,FALSE)),"")</f>
        <v/>
      </c>
      <c r="M1382" s="100" t="str">
        <f>IFERROR(INDEX($LD$4:$LD$18,MATCH('INPUT DATA'!L384,$LC$4:$LC$18,1)),"")</f>
        <v/>
      </c>
      <c r="N1382" s="100" t="str">
        <f>IFERROR(INDEX('INPUT DATA'!M$5:M$600,MATCH($B1382,'INPUT DATA'!$A$5:$A$600,FALSE)),"")</f>
        <v/>
      </c>
      <c r="O1382" s="100" t="str">
        <f>IFERROR(INDEX('INPUT DATA'!N$5:N$600,MATCH($B1382,'INPUT DATA'!$A$5:$A$600,FALSE)),"")</f>
        <v/>
      </c>
      <c r="P1382" s="100" t="str">
        <f>IFERROR(INDEX($LD$4:$LD$18,MATCH('INPUT DATA'!O384,$LC$4:$LC$18,1)),"")</f>
        <v/>
      </c>
      <c r="Q1382" s="100" t="str">
        <f>IFERROR(INDEX('INPUT DATA'!P$5:P$600,MATCH($B1382,'INPUT DATA'!$A$5:$A$600,FALSE)),"")</f>
        <v/>
      </c>
      <c r="R1382" s="100" t="str">
        <f>IFERROR(INDEX('INPUT DATA'!Q$5:Q$600,MATCH($B1382,'INPUT DATA'!$A$5:$A$600,FALSE)),"")</f>
        <v/>
      </c>
      <c r="S1382" s="100" t="str">
        <f>IFERROR(INDEX($LD$4:$LD$18,MATCH('INPUT DATA'!R384,$LC$4:$LC$18,1)),"")</f>
        <v/>
      </c>
      <c r="T1382" s="100" t="str">
        <f>IFERROR(INDEX('INPUT DATA'!S$5:S$600,MATCH($B1382,'INPUT DATA'!$A$5:$A$600,FALSE)),"")</f>
        <v/>
      </c>
      <c r="U1382" s="100" t="str">
        <f>IFERROR(INDEX('INPUT DATA'!T$5:T$600,MATCH($B1382,'INPUT DATA'!$A$5:$A$600,FALSE)),"")</f>
        <v/>
      </c>
      <c r="V1382" s="100" t="str">
        <f>IFERROR(INDEX($LD$4:$LD$18,MATCH('INPUT DATA'!U384,$LC$4:$LC$18,1)),"")</f>
        <v/>
      </c>
      <c r="W1382" s="100" t="str">
        <f>IFERROR(INDEX('INPUT DATA'!V$5:V$600,MATCH($B1382,'INPUT DATA'!$A$5:$A$600,FALSE)),"")</f>
        <v/>
      </c>
      <c r="X1382" s="100" t="str">
        <f>IFERROR(INDEX('INPUT DATA'!W$5:W$600,MATCH($B1382,'INPUT DATA'!$A$5:$A$600,FALSE)),"")</f>
        <v/>
      </c>
      <c r="Y1382" s="100" t="str">
        <f>IFERROR(INDEX('INPUT DATA'!X$5:X$600,MATCH($B1382,'INPUT DATA'!$A$5:$A$600,FALSE)),"")</f>
        <v/>
      </c>
      <c r="Z1382" s="100" t="str">
        <f>IFERROR(INDEX('INPUT DATA'!Y$5:Y$600,MATCH($B1382,'INPUT DATA'!$A$5:$A$600,FALSE)),"")</f>
        <v/>
      </c>
      <c r="AA1382" s="100" t="str">
        <f>IFERROR(INDEX('INPUT DATA'!Z$5:Z$600,MATCH($B1382,'INPUT DATA'!$A$5:$A$600,FALSE)),"")</f>
        <v/>
      </c>
      <c r="AB1382" s="100" t="str">
        <f>IFERROR(INDEX('INPUT DATA'!AA$5:AA$600,MATCH($B1382,'INPUT DATA'!$A$5:$A$600,FALSE)),"")</f>
        <v/>
      </c>
    </row>
    <row r="1383" spans="2:28" ht="15" customHeight="1" x14ac:dyDescent="0.25">
      <c r="B1383" s="115" t="str">
        <f>IF('INPUT INF'!A383="","",IF('INPUT INF'!E383="DROP","",'INPUT INF'!A383))</f>
        <v/>
      </c>
      <c r="C1383" s="115" t="str">
        <f>IFERROR(INDEX('INPUT INF'!B383:B981,MATCH(B1383,'INPUT INF'!A383:A981,FALSE)),"")</f>
        <v/>
      </c>
      <c r="E1383" s="100" t="str">
        <f>IFERROR(INDEX('INPUT DATA'!D$5:D$600,MATCH($B1383,'INPUT DATA'!$A$5:$A$600,FALSE)),"")</f>
        <v/>
      </c>
      <c r="F1383" s="100" t="str">
        <f>IFERROR(INDEX('INPUT DATA'!E$5:E$600,MATCH($B1383,'INPUT DATA'!$A$5:$A$600,FALSE)),"")</f>
        <v/>
      </c>
      <c r="G1383" s="100" t="str">
        <f>IFERROR(INDEX($LD$4:$LD$18,MATCH('INPUT DATA'!F385,$LC$4:$LC$18,1)),"")</f>
        <v/>
      </c>
      <c r="H1383" s="100" t="str">
        <f>IFERROR(INDEX('INPUT DATA'!G$6:G$600,MATCH($B1383,'INPUT DATA'!$A$5:$A$600,FALSE)),"")</f>
        <v/>
      </c>
      <c r="I1383" s="100" t="str">
        <f>IFERROR(INDEX('INPUT DATA'!H$5:H$600,MATCH($B1383,'INPUT DATA'!$A$5:$A$600,FALSE)),"")</f>
        <v/>
      </c>
      <c r="J1383" s="100" t="str">
        <f>IFERROR(INDEX($LD$4:$LD$18,MATCH('INPUT DATA'!I385,$LC$4:$LC$18,1)),"")</f>
        <v/>
      </c>
      <c r="K1383" s="100" t="str">
        <f>IFERROR(INDEX('INPUT DATA'!J$5:J$600,MATCH($B1383,'INPUT DATA'!$A$5:$A$600,FALSE)),"")</f>
        <v/>
      </c>
      <c r="L1383" s="100" t="str">
        <f>IFERROR(INDEX('INPUT DATA'!K$5:K$600,MATCH($B1383,'INPUT DATA'!$A$5:$A$600,FALSE)),"")</f>
        <v/>
      </c>
      <c r="M1383" s="100" t="str">
        <f>IFERROR(INDEX($LD$4:$LD$18,MATCH('INPUT DATA'!L385,$LC$4:$LC$18,1)),"")</f>
        <v/>
      </c>
      <c r="N1383" s="100" t="str">
        <f>IFERROR(INDEX('INPUT DATA'!M$5:M$600,MATCH($B1383,'INPUT DATA'!$A$5:$A$600,FALSE)),"")</f>
        <v/>
      </c>
      <c r="O1383" s="100" t="str">
        <f>IFERROR(INDEX('INPUT DATA'!N$5:N$600,MATCH($B1383,'INPUT DATA'!$A$5:$A$600,FALSE)),"")</f>
        <v/>
      </c>
      <c r="P1383" s="100" t="str">
        <f>IFERROR(INDEX($LD$4:$LD$18,MATCH('INPUT DATA'!O385,$LC$4:$LC$18,1)),"")</f>
        <v/>
      </c>
      <c r="Q1383" s="100" t="str">
        <f>IFERROR(INDEX('INPUT DATA'!P$5:P$600,MATCH($B1383,'INPUT DATA'!$A$5:$A$600,FALSE)),"")</f>
        <v/>
      </c>
      <c r="R1383" s="100" t="str">
        <f>IFERROR(INDEX('INPUT DATA'!Q$5:Q$600,MATCH($B1383,'INPUT DATA'!$A$5:$A$600,FALSE)),"")</f>
        <v/>
      </c>
      <c r="S1383" s="100" t="str">
        <f>IFERROR(INDEX($LD$4:$LD$18,MATCH('INPUT DATA'!R385,$LC$4:$LC$18,1)),"")</f>
        <v/>
      </c>
      <c r="T1383" s="100" t="str">
        <f>IFERROR(INDEX('INPUT DATA'!S$5:S$600,MATCH($B1383,'INPUT DATA'!$A$5:$A$600,FALSE)),"")</f>
        <v/>
      </c>
      <c r="U1383" s="100" t="str">
        <f>IFERROR(INDEX('INPUT DATA'!T$5:T$600,MATCH($B1383,'INPUT DATA'!$A$5:$A$600,FALSE)),"")</f>
        <v/>
      </c>
      <c r="V1383" s="100" t="str">
        <f>IFERROR(INDEX($LD$4:$LD$18,MATCH('INPUT DATA'!U385,$LC$4:$LC$18,1)),"")</f>
        <v/>
      </c>
      <c r="W1383" s="100" t="str">
        <f>IFERROR(INDEX('INPUT DATA'!V$5:V$600,MATCH($B1383,'INPUT DATA'!$A$5:$A$600,FALSE)),"")</f>
        <v/>
      </c>
      <c r="X1383" s="100" t="str">
        <f>IFERROR(INDEX('INPUT DATA'!W$5:W$600,MATCH($B1383,'INPUT DATA'!$A$5:$A$600,FALSE)),"")</f>
        <v/>
      </c>
      <c r="Y1383" s="100" t="str">
        <f>IFERROR(INDEX('INPUT DATA'!X$5:X$600,MATCH($B1383,'INPUT DATA'!$A$5:$A$600,FALSE)),"")</f>
        <v/>
      </c>
      <c r="Z1383" s="100" t="str">
        <f>IFERROR(INDEX('INPUT DATA'!Y$5:Y$600,MATCH($B1383,'INPUT DATA'!$A$5:$A$600,FALSE)),"")</f>
        <v/>
      </c>
      <c r="AA1383" s="100" t="str">
        <f>IFERROR(INDEX('INPUT DATA'!Z$5:Z$600,MATCH($B1383,'INPUT DATA'!$A$5:$A$600,FALSE)),"")</f>
        <v/>
      </c>
      <c r="AB1383" s="100" t="str">
        <f>IFERROR(INDEX('INPUT DATA'!AA$5:AA$600,MATCH($B1383,'INPUT DATA'!$A$5:$A$600,FALSE)),"")</f>
        <v/>
      </c>
    </row>
    <row r="1384" spans="2:28" ht="15" customHeight="1" x14ac:dyDescent="0.25">
      <c r="B1384" s="115" t="str">
        <f>IF('INPUT INF'!A384="","",IF('INPUT INF'!E384="DROP","",'INPUT INF'!A384))</f>
        <v/>
      </c>
      <c r="C1384" s="115" t="str">
        <f>IFERROR(INDEX('INPUT INF'!B384:B982,MATCH(B1384,'INPUT INF'!A384:A982,FALSE)),"")</f>
        <v/>
      </c>
      <c r="E1384" s="100" t="str">
        <f>IFERROR(INDEX('INPUT DATA'!D$5:D$600,MATCH($B1384,'INPUT DATA'!$A$5:$A$600,FALSE)),"")</f>
        <v/>
      </c>
      <c r="F1384" s="100" t="str">
        <f>IFERROR(INDEX('INPUT DATA'!E$5:E$600,MATCH($B1384,'INPUT DATA'!$A$5:$A$600,FALSE)),"")</f>
        <v/>
      </c>
      <c r="G1384" s="100" t="str">
        <f>IFERROR(INDEX($LD$4:$LD$18,MATCH('INPUT DATA'!F386,$LC$4:$LC$18,1)),"")</f>
        <v/>
      </c>
      <c r="H1384" s="100" t="str">
        <f>IFERROR(INDEX('INPUT DATA'!G$6:G$600,MATCH($B1384,'INPUT DATA'!$A$5:$A$600,FALSE)),"")</f>
        <v/>
      </c>
      <c r="I1384" s="100" t="str">
        <f>IFERROR(INDEX('INPUT DATA'!H$5:H$600,MATCH($B1384,'INPUT DATA'!$A$5:$A$600,FALSE)),"")</f>
        <v/>
      </c>
      <c r="J1384" s="100" t="str">
        <f>IFERROR(INDEX($LD$4:$LD$18,MATCH('INPUT DATA'!I386,$LC$4:$LC$18,1)),"")</f>
        <v/>
      </c>
      <c r="K1384" s="100" t="str">
        <f>IFERROR(INDEX('INPUT DATA'!J$5:J$600,MATCH($B1384,'INPUT DATA'!$A$5:$A$600,FALSE)),"")</f>
        <v/>
      </c>
      <c r="L1384" s="100" t="str">
        <f>IFERROR(INDEX('INPUT DATA'!K$5:K$600,MATCH($B1384,'INPUT DATA'!$A$5:$A$600,FALSE)),"")</f>
        <v/>
      </c>
      <c r="M1384" s="100" t="str">
        <f>IFERROR(INDEX($LD$4:$LD$18,MATCH('INPUT DATA'!L386,$LC$4:$LC$18,1)),"")</f>
        <v/>
      </c>
      <c r="N1384" s="100" t="str">
        <f>IFERROR(INDEX('INPUT DATA'!M$5:M$600,MATCH($B1384,'INPUT DATA'!$A$5:$A$600,FALSE)),"")</f>
        <v/>
      </c>
      <c r="O1384" s="100" t="str">
        <f>IFERROR(INDEX('INPUT DATA'!N$5:N$600,MATCH($B1384,'INPUT DATA'!$A$5:$A$600,FALSE)),"")</f>
        <v/>
      </c>
      <c r="P1384" s="100" t="str">
        <f>IFERROR(INDEX($LD$4:$LD$18,MATCH('INPUT DATA'!O386,$LC$4:$LC$18,1)),"")</f>
        <v/>
      </c>
      <c r="Q1384" s="100" t="str">
        <f>IFERROR(INDEX('INPUT DATA'!P$5:P$600,MATCH($B1384,'INPUT DATA'!$A$5:$A$600,FALSE)),"")</f>
        <v/>
      </c>
      <c r="R1384" s="100" t="str">
        <f>IFERROR(INDEX('INPUT DATA'!Q$5:Q$600,MATCH($B1384,'INPUT DATA'!$A$5:$A$600,FALSE)),"")</f>
        <v/>
      </c>
      <c r="S1384" s="100" t="str">
        <f>IFERROR(INDEX($LD$4:$LD$18,MATCH('INPUT DATA'!R386,$LC$4:$LC$18,1)),"")</f>
        <v/>
      </c>
      <c r="T1384" s="100" t="str">
        <f>IFERROR(INDEX('INPUT DATA'!S$5:S$600,MATCH($B1384,'INPUT DATA'!$A$5:$A$600,FALSE)),"")</f>
        <v/>
      </c>
      <c r="U1384" s="100" t="str">
        <f>IFERROR(INDEX('INPUT DATA'!T$5:T$600,MATCH($B1384,'INPUT DATA'!$A$5:$A$600,FALSE)),"")</f>
        <v/>
      </c>
      <c r="V1384" s="100" t="str">
        <f>IFERROR(INDEX($LD$4:$LD$18,MATCH('INPUT DATA'!U386,$LC$4:$LC$18,1)),"")</f>
        <v/>
      </c>
      <c r="W1384" s="100" t="str">
        <f>IFERROR(INDEX('INPUT DATA'!V$5:V$600,MATCH($B1384,'INPUT DATA'!$A$5:$A$600,FALSE)),"")</f>
        <v/>
      </c>
      <c r="X1384" s="100" t="str">
        <f>IFERROR(INDEX('INPUT DATA'!W$5:W$600,MATCH($B1384,'INPUT DATA'!$A$5:$A$600,FALSE)),"")</f>
        <v/>
      </c>
      <c r="Y1384" s="100" t="str">
        <f>IFERROR(INDEX('INPUT DATA'!X$5:X$600,MATCH($B1384,'INPUT DATA'!$A$5:$A$600,FALSE)),"")</f>
        <v/>
      </c>
      <c r="Z1384" s="100" t="str">
        <f>IFERROR(INDEX('INPUT DATA'!Y$5:Y$600,MATCH($B1384,'INPUT DATA'!$A$5:$A$600,FALSE)),"")</f>
        <v/>
      </c>
      <c r="AA1384" s="100" t="str">
        <f>IFERROR(INDEX('INPUT DATA'!Z$5:Z$600,MATCH($B1384,'INPUT DATA'!$A$5:$A$600,FALSE)),"")</f>
        <v/>
      </c>
      <c r="AB1384" s="100" t="str">
        <f>IFERROR(INDEX('INPUT DATA'!AA$5:AA$600,MATCH($B1384,'INPUT DATA'!$A$5:$A$600,FALSE)),"")</f>
        <v/>
      </c>
    </row>
    <row r="1385" spans="2:28" ht="15" customHeight="1" x14ac:dyDescent="0.25">
      <c r="B1385" s="115" t="str">
        <f>IF('INPUT INF'!A385="","",IF('INPUT INF'!E385="DROP","",'INPUT INF'!A385))</f>
        <v/>
      </c>
      <c r="C1385" s="115" t="str">
        <f>IFERROR(INDEX('INPUT INF'!B385:B983,MATCH(B1385,'INPUT INF'!A385:A983,FALSE)),"")</f>
        <v/>
      </c>
      <c r="E1385" s="100" t="str">
        <f>IFERROR(INDEX('INPUT DATA'!D$5:D$600,MATCH($B1385,'INPUT DATA'!$A$5:$A$600,FALSE)),"")</f>
        <v/>
      </c>
      <c r="F1385" s="100" t="str">
        <f>IFERROR(INDEX('INPUT DATA'!E$5:E$600,MATCH($B1385,'INPUT DATA'!$A$5:$A$600,FALSE)),"")</f>
        <v/>
      </c>
      <c r="G1385" s="100" t="str">
        <f>IFERROR(INDEX($LD$4:$LD$18,MATCH('INPUT DATA'!F387,$LC$4:$LC$18,1)),"")</f>
        <v/>
      </c>
      <c r="H1385" s="100" t="str">
        <f>IFERROR(INDEX('INPUT DATA'!G$6:G$600,MATCH($B1385,'INPUT DATA'!$A$5:$A$600,FALSE)),"")</f>
        <v/>
      </c>
      <c r="I1385" s="100" t="str">
        <f>IFERROR(INDEX('INPUT DATA'!H$5:H$600,MATCH($B1385,'INPUT DATA'!$A$5:$A$600,FALSE)),"")</f>
        <v/>
      </c>
      <c r="J1385" s="100" t="str">
        <f>IFERROR(INDEX($LD$4:$LD$18,MATCH('INPUT DATA'!I387,$LC$4:$LC$18,1)),"")</f>
        <v/>
      </c>
      <c r="K1385" s="100" t="str">
        <f>IFERROR(INDEX('INPUT DATA'!J$5:J$600,MATCH($B1385,'INPUT DATA'!$A$5:$A$600,FALSE)),"")</f>
        <v/>
      </c>
      <c r="L1385" s="100" t="str">
        <f>IFERROR(INDEX('INPUT DATA'!K$5:K$600,MATCH($B1385,'INPUT DATA'!$A$5:$A$600,FALSE)),"")</f>
        <v/>
      </c>
      <c r="M1385" s="100" t="str">
        <f>IFERROR(INDEX($LD$4:$LD$18,MATCH('INPUT DATA'!L387,$LC$4:$LC$18,1)),"")</f>
        <v/>
      </c>
      <c r="N1385" s="100" t="str">
        <f>IFERROR(INDEX('INPUT DATA'!M$5:M$600,MATCH($B1385,'INPUT DATA'!$A$5:$A$600,FALSE)),"")</f>
        <v/>
      </c>
      <c r="O1385" s="100" t="str">
        <f>IFERROR(INDEX('INPUT DATA'!N$5:N$600,MATCH($B1385,'INPUT DATA'!$A$5:$A$600,FALSE)),"")</f>
        <v/>
      </c>
      <c r="P1385" s="100" t="str">
        <f>IFERROR(INDEX($LD$4:$LD$18,MATCH('INPUT DATA'!O387,$LC$4:$LC$18,1)),"")</f>
        <v/>
      </c>
      <c r="Q1385" s="100" t="str">
        <f>IFERROR(INDEX('INPUT DATA'!P$5:P$600,MATCH($B1385,'INPUT DATA'!$A$5:$A$600,FALSE)),"")</f>
        <v/>
      </c>
      <c r="R1385" s="100" t="str">
        <f>IFERROR(INDEX('INPUT DATA'!Q$5:Q$600,MATCH($B1385,'INPUT DATA'!$A$5:$A$600,FALSE)),"")</f>
        <v/>
      </c>
      <c r="S1385" s="100" t="str">
        <f>IFERROR(INDEX($LD$4:$LD$18,MATCH('INPUT DATA'!R387,$LC$4:$LC$18,1)),"")</f>
        <v/>
      </c>
      <c r="T1385" s="100" t="str">
        <f>IFERROR(INDEX('INPUT DATA'!S$5:S$600,MATCH($B1385,'INPUT DATA'!$A$5:$A$600,FALSE)),"")</f>
        <v/>
      </c>
      <c r="U1385" s="100" t="str">
        <f>IFERROR(INDEX('INPUT DATA'!T$5:T$600,MATCH($B1385,'INPUT DATA'!$A$5:$A$600,FALSE)),"")</f>
        <v/>
      </c>
      <c r="V1385" s="100" t="str">
        <f>IFERROR(INDEX($LD$4:$LD$18,MATCH('INPUT DATA'!U387,$LC$4:$LC$18,1)),"")</f>
        <v/>
      </c>
      <c r="W1385" s="100" t="str">
        <f>IFERROR(INDEX('INPUT DATA'!V$5:V$600,MATCH($B1385,'INPUT DATA'!$A$5:$A$600,FALSE)),"")</f>
        <v/>
      </c>
      <c r="X1385" s="100" t="str">
        <f>IFERROR(INDEX('INPUT DATA'!W$5:W$600,MATCH($B1385,'INPUT DATA'!$A$5:$A$600,FALSE)),"")</f>
        <v/>
      </c>
      <c r="Y1385" s="100" t="str">
        <f>IFERROR(INDEX('INPUT DATA'!X$5:X$600,MATCH($B1385,'INPUT DATA'!$A$5:$A$600,FALSE)),"")</f>
        <v/>
      </c>
      <c r="Z1385" s="100" t="str">
        <f>IFERROR(INDEX('INPUT DATA'!Y$5:Y$600,MATCH($B1385,'INPUT DATA'!$A$5:$A$600,FALSE)),"")</f>
        <v/>
      </c>
      <c r="AA1385" s="100" t="str">
        <f>IFERROR(INDEX('INPUT DATA'!Z$5:Z$600,MATCH($B1385,'INPUT DATA'!$A$5:$A$600,FALSE)),"")</f>
        <v/>
      </c>
      <c r="AB1385" s="100" t="str">
        <f>IFERROR(INDEX('INPUT DATA'!AA$5:AA$600,MATCH($B1385,'INPUT DATA'!$A$5:$A$600,FALSE)),"")</f>
        <v/>
      </c>
    </row>
    <row r="1386" spans="2:28" ht="15" customHeight="1" x14ac:dyDescent="0.25">
      <c r="B1386" s="115" t="str">
        <f>IF('INPUT INF'!A386="","",IF('INPUT INF'!E386="DROP","",'INPUT INF'!A386))</f>
        <v/>
      </c>
      <c r="C1386" s="115" t="str">
        <f>IFERROR(INDEX('INPUT INF'!B386:B984,MATCH(B1386,'INPUT INF'!A386:A984,FALSE)),"")</f>
        <v/>
      </c>
      <c r="E1386" s="100" t="str">
        <f>IFERROR(INDEX('INPUT DATA'!D$5:D$600,MATCH($B1386,'INPUT DATA'!$A$5:$A$600,FALSE)),"")</f>
        <v/>
      </c>
      <c r="F1386" s="100" t="str">
        <f>IFERROR(INDEX('INPUT DATA'!E$5:E$600,MATCH($B1386,'INPUT DATA'!$A$5:$A$600,FALSE)),"")</f>
        <v/>
      </c>
      <c r="G1386" s="100" t="str">
        <f>IFERROR(INDEX($LD$4:$LD$18,MATCH('INPUT DATA'!F388,$LC$4:$LC$18,1)),"")</f>
        <v/>
      </c>
      <c r="H1386" s="100" t="str">
        <f>IFERROR(INDEX('INPUT DATA'!G$6:G$600,MATCH($B1386,'INPUT DATA'!$A$5:$A$600,FALSE)),"")</f>
        <v/>
      </c>
      <c r="I1386" s="100" t="str">
        <f>IFERROR(INDEX('INPUT DATA'!H$5:H$600,MATCH($B1386,'INPUT DATA'!$A$5:$A$600,FALSE)),"")</f>
        <v/>
      </c>
      <c r="J1386" s="100" t="str">
        <f>IFERROR(INDEX($LD$4:$LD$18,MATCH('INPUT DATA'!I388,$LC$4:$LC$18,1)),"")</f>
        <v/>
      </c>
      <c r="K1386" s="100" t="str">
        <f>IFERROR(INDEX('INPUT DATA'!J$5:J$600,MATCH($B1386,'INPUT DATA'!$A$5:$A$600,FALSE)),"")</f>
        <v/>
      </c>
      <c r="L1386" s="100" t="str">
        <f>IFERROR(INDEX('INPUT DATA'!K$5:K$600,MATCH($B1386,'INPUT DATA'!$A$5:$A$600,FALSE)),"")</f>
        <v/>
      </c>
      <c r="M1386" s="100" t="str">
        <f>IFERROR(INDEX($LD$4:$LD$18,MATCH('INPUT DATA'!L388,$LC$4:$LC$18,1)),"")</f>
        <v/>
      </c>
      <c r="N1386" s="100" t="str">
        <f>IFERROR(INDEX('INPUT DATA'!M$5:M$600,MATCH($B1386,'INPUT DATA'!$A$5:$A$600,FALSE)),"")</f>
        <v/>
      </c>
      <c r="O1386" s="100" t="str">
        <f>IFERROR(INDEX('INPUT DATA'!N$5:N$600,MATCH($B1386,'INPUT DATA'!$A$5:$A$600,FALSE)),"")</f>
        <v/>
      </c>
      <c r="P1386" s="100" t="str">
        <f>IFERROR(INDEX($LD$4:$LD$18,MATCH('INPUT DATA'!O388,$LC$4:$LC$18,1)),"")</f>
        <v/>
      </c>
      <c r="Q1386" s="100" t="str">
        <f>IFERROR(INDEX('INPUT DATA'!P$5:P$600,MATCH($B1386,'INPUT DATA'!$A$5:$A$600,FALSE)),"")</f>
        <v/>
      </c>
      <c r="R1386" s="100" t="str">
        <f>IFERROR(INDEX('INPUT DATA'!Q$5:Q$600,MATCH($B1386,'INPUT DATA'!$A$5:$A$600,FALSE)),"")</f>
        <v/>
      </c>
      <c r="S1386" s="100" t="str">
        <f>IFERROR(INDEX($LD$4:$LD$18,MATCH('INPUT DATA'!R388,$LC$4:$LC$18,1)),"")</f>
        <v/>
      </c>
      <c r="T1386" s="100" t="str">
        <f>IFERROR(INDEX('INPUT DATA'!S$5:S$600,MATCH($B1386,'INPUT DATA'!$A$5:$A$600,FALSE)),"")</f>
        <v/>
      </c>
      <c r="U1386" s="100" t="str">
        <f>IFERROR(INDEX('INPUT DATA'!T$5:T$600,MATCH($B1386,'INPUT DATA'!$A$5:$A$600,FALSE)),"")</f>
        <v/>
      </c>
      <c r="V1386" s="100" t="str">
        <f>IFERROR(INDEX($LD$4:$LD$18,MATCH('INPUT DATA'!U388,$LC$4:$LC$18,1)),"")</f>
        <v/>
      </c>
      <c r="W1386" s="100" t="str">
        <f>IFERROR(INDEX('INPUT DATA'!V$5:V$600,MATCH($B1386,'INPUT DATA'!$A$5:$A$600,FALSE)),"")</f>
        <v/>
      </c>
      <c r="X1386" s="100" t="str">
        <f>IFERROR(INDEX('INPUT DATA'!W$5:W$600,MATCH($B1386,'INPUT DATA'!$A$5:$A$600,FALSE)),"")</f>
        <v/>
      </c>
      <c r="Y1386" s="100" t="str">
        <f>IFERROR(INDEX('INPUT DATA'!X$5:X$600,MATCH($B1386,'INPUT DATA'!$A$5:$A$600,FALSE)),"")</f>
        <v/>
      </c>
      <c r="Z1386" s="100" t="str">
        <f>IFERROR(INDEX('INPUT DATA'!Y$5:Y$600,MATCH($B1386,'INPUT DATA'!$A$5:$A$600,FALSE)),"")</f>
        <v/>
      </c>
      <c r="AA1386" s="100" t="str">
        <f>IFERROR(INDEX('INPUT DATA'!Z$5:Z$600,MATCH($B1386,'INPUT DATA'!$A$5:$A$600,FALSE)),"")</f>
        <v/>
      </c>
      <c r="AB1386" s="100" t="str">
        <f>IFERROR(INDEX('INPUT DATA'!AA$5:AA$600,MATCH($B1386,'INPUT DATA'!$A$5:$A$600,FALSE)),"")</f>
        <v/>
      </c>
    </row>
    <row r="1387" spans="2:28" ht="15" customHeight="1" x14ac:dyDescent="0.25">
      <c r="B1387" s="115" t="str">
        <f>IF('INPUT INF'!A387="","",IF('INPUT INF'!E387="DROP","",'INPUT INF'!A387))</f>
        <v/>
      </c>
      <c r="C1387" s="115" t="str">
        <f>IFERROR(INDEX('INPUT INF'!B387:B985,MATCH(B1387,'INPUT INF'!A387:A985,FALSE)),"")</f>
        <v/>
      </c>
      <c r="E1387" s="100" t="str">
        <f>IFERROR(INDEX('INPUT DATA'!D$5:D$600,MATCH($B1387,'INPUT DATA'!$A$5:$A$600,FALSE)),"")</f>
        <v/>
      </c>
      <c r="F1387" s="100" t="str">
        <f>IFERROR(INDEX('INPUT DATA'!E$5:E$600,MATCH($B1387,'INPUT DATA'!$A$5:$A$600,FALSE)),"")</f>
        <v/>
      </c>
      <c r="G1387" s="100" t="str">
        <f>IFERROR(INDEX($LD$4:$LD$18,MATCH('INPUT DATA'!F389,$LC$4:$LC$18,1)),"")</f>
        <v/>
      </c>
      <c r="H1387" s="100" t="str">
        <f>IFERROR(INDEX('INPUT DATA'!G$6:G$600,MATCH($B1387,'INPUT DATA'!$A$5:$A$600,FALSE)),"")</f>
        <v/>
      </c>
      <c r="I1387" s="100" t="str">
        <f>IFERROR(INDEX('INPUT DATA'!H$5:H$600,MATCH($B1387,'INPUT DATA'!$A$5:$A$600,FALSE)),"")</f>
        <v/>
      </c>
      <c r="J1387" s="100" t="str">
        <f>IFERROR(INDEX($LD$4:$LD$18,MATCH('INPUT DATA'!I389,$LC$4:$LC$18,1)),"")</f>
        <v/>
      </c>
      <c r="K1387" s="100" t="str">
        <f>IFERROR(INDEX('INPUT DATA'!J$5:J$600,MATCH($B1387,'INPUT DATA'!$A$5:$A$600,FALSE)),"")</f>
        <v/>
      </c>
      <c r="L1387" s="100" t="str">
        <f>IFERROR(INDEX('INPUT DATA'!K$5:K$600,MATCH($B1387,'INPUT DATA'!$A$5:$A$600,FALSE)),"")</f>
        <v/>
      </c>
      <c r="M1387" s="100" t="str">
        <f>IFERROR(INDEX($LD$4:$LD$18,MATCH('INPUT DATA'!L389,$LC$4:$LC$18,1)),"")</f>
        <v/>
      </c>
      <c r="N1387" s="100" t="str">
        <f>IFERROR(INDEX('INPUT DATA'!M$5:M$600,MATCH($B1387,'INPUT DATA'!$A$5:$A$600,FALSE)),"")</f>
        <v/>
      </c>
      <c r="O1387" s="100" t="str">
        <f>IFERROR(INDEX('INPUT DATA'!N$5:N$600,MATCH($B1387,'INPUT DATA'!$A$5:$A$600,FALSE)),"")</f>
        <v/>
      </c>
      <c r="P1387" s="100" t="str">
        <f>IFERROR(INDEX($LD$4:$LD$18,MATCH('INPUT DATA'!O389,$LC$4:$LC$18,1)),"")</f>
        <v/>
      </c>
      <c r="Q1387" s="100" t="str">
        <f>IFERROR(INDEX('INPUT DATA'!P$5:P$600,MATCH($B1387,'INPUT DATA'!$A$5:$A$600,FALSE)),"")</f>
        <v/>
      </c>
      <c r="R1387" s="100" t="str">
        <f>IFERROR(INDEX('INPUT DATA'!Q$5:Q$600,MATCH($B1387,'INPUT DATA'!$A$5:$A$600,FALSE)),"")</f>
        <v/>
      </c>
      <c r="S1387" s="100" t="str">
        <f>IFERROR(INDEX($LD$4:$LD$18,MATCH('INPUT DATA'!R389,$LC$4:$LC$18,1)),"")</f>
        <v/>
      </c>
      <c r="T1387" s="100" t="str">
        <f>IFERROR(INDEX('INPUT DATA'!S$5:S$600,MATCH($B1387,'INPUT DATA'!$A$5:$A$600,FALSE)),"")</f>
        <v/>
      </c>
      <c r="U1387" s="100" t="str">
        <f>IFERROR(INDEX('INPUT DATA'!T$5:T$600,MATCH($B1387,'INPUT DATA'!$A$5:$A$600,FALSE)),"")</f>
        <v/>
      </c>
      <c r="V1387" s="100" t="str">
        <f>IFERROR(INDEX($LD$4:$LD$18,MATCH('INPUT DATA'!U389,$LC$4:$LC$18,1)),"")</f>
        <v/>
      </c>
      <c r="W1387" s="100" t="str">
        <f>IFERROR(INDEX('INPUT DATA'!V$5:V$600,MATCH($B1387,'INPUT DATA'!$A$5:$A$600,FALSE)),"")</f>
        <v/>
      </c>
      <c r="X1387" s="100" t="str">
        <f>IFERROR(INDEX('INPUT DATA'!W$5:W$600,MATCH($B1387,'INPUT DATA'!$A$5:$A$600,FALSE)),"")</f>
        <v/>
      </c>
      <c r="Y1387" s="100" t="str">
        <f>IFERROR(INDEX('INPUT DATA'!X$5:X$600,MATCH($B1387,'INPUT DATA'!$A$5:$A$600,FALSE)),"")</f>
        <v/>
      </c>
      <c r="Z1387" s="100" t="str">
        <f>IFERROR(INDEX('INPUT DATA'!Y$5:Y$600,MATCH($B1387,'INPUT DATA'!$A$5:$A$600,FALSE)),"")</f>
        <v/>
      </c>
      <c r="AA1387" s="100" t="str">
        <f>IFERROR(INDEX('INPUT DATA'!Z$5:Z$600,MATCH($B1387,'INPUT DATA'!$A$5:$A$600,FALSE)),"")</f>
        <v/>
      </c>
      <c r="AB1387" s="100" t="str">
        <f>IFERROR(INDEX('INPUT DATA'!AA$5:AA$600,MATCH($B1387,'INPUT DATA'!$A$5:$A$600,FALSE)),"")</f>
        <v/>
      </c>
    </row>
    <row r="1388" spans="2:28" ht="15" customHeight="1" x14ac:dyDescent="0.25">
      <c r="B1388" s="115" t="str">
        <f>IF('INPUT INF'!A388="","",IF('INPUT INF'!E388="DROP","",'INPUT INF'!A388))</f>
        <v/>
      </c>
      <c r="C1388" s="115" t="str">
        <f>IFERROR(INDEX('INPUT INF'!B388:B986,MATCH(B1388,'INPUT INF'!A388:A986,FALSE)),"")</f>
        <v/>
      </c>
      <c r="E1388" s="100" t="str">
        <f>IFERROR(INDEX('INPUT DATA'!D$5:D$600,MATCH($B1388,'INPUT DATA'!$A$5:$A$600,FALSE)),"")</f>
        <v/>
      </c>
      <c r="F1388" s="100" t="str">
        <f>IFERROR(INDEX('INPUT DATA'!E$5:E$600,MATCH($B1388,'INPUT DATA'!$A$5:$A$600,FALSE)),"")</f>
        <v/>
      </c>
      <c r="G1388" s="100" t="str">
        <f>IFERROR(INDEX($LD$4:$LD$18,MATCH('INPUT DATA'!F390,$LC$4:$LC$18,1)),"")</f>
        <v/>
      </c>
      <c r="H1388" s="100" t="str">
        <f>IFERROR(INDEX('INPUT DATA'!G$6:G$600,MATCH($B1388,'INPUT DATA'!$A$5:$A$600,FALSE)),"")</f>
        <v/>
      </c>
      <c r="I1388" s="100" t="str">
        <f>IFERROR(INDEX('INPUT DATA'!H$5:H$600,MATCH($B1388,'INPUT DATA'!$A$5:$A$600,FALSE)),"")</f>
        <v/>
      </c>
      <c r="J1388" s="100" t="str">
        <f>IFERROR(INDEX($LD$4:$LD$18,MATCH('INPUT DATA'!I390,$LC$4:$LC$18,1)),"")</f>
        <v/>
      </c>
      <c r="K1388" s="100" t="str">
        <f>IFERROR(INDEX('INPUT DATA'!J$5:J$600,MATCH($B1388,'INPUT DATA'!$A$5:$A$600,FALSE)),"")</f>
        <v/>
      </c>
      <c r="L1388" s="100" t="str">
        <f>IFERROR(INDEX('INPUT DATA'!K$5:K$600,MATCH($B1388,'INPUT DATA'!$A$5:$A$600,FALSE)),"")</f>
        <v/>
      </c>
      <c r="M1388" s="100" t="str">
        <f>IFERROR(INDEX($LD$4:$LD$18,MATCH('INPUT DATA'!L390,$LC$4:$LC$18,1)),"")</f>
        <v/>
      </c>
      <c r="N1388" s="100" t="str">
        <f>IFERROR(INDEX('INPUT DATA'!M$5:M$600,MATCH($B1388,'INPUT DATA'!$A$5:$A$600,FALSE)),"")</f>
        <v/>
      </c>
      <c r="O1388" s="100" t="str">
        <f>IFERROR(INDEX('INPUT DATA'!N$5:N$600,MATCH($B1388,'INPUT DATA'!$A$5:$A$600,FALSE)),"")</f>
        <v/>
      </c>
      <c r="P1388" s="100" t="str">
        <f>IFERROR(INDEX($LD$4:$LD$18,MATCH('INPUT DATA'!O390,$LC$4:$LC$18,1)),"")</f>
        <v/>
      </c>
      <c r="Q1388" s="100" t="str">
        <f>IFERROR(INDEX('INPUT DATA'!P$5:P$600,MATCH($B1388,'INPUT DATA'!$A$5:$A$600,FALSE)),"")</f>
        <v/>
      </c>
      <c r="R1388" s="100" t="str">
        <f>IFERROR(INDEX('INPUT DATA'!Q$5:Q$600,MATCH($B1388,'INPUT DATA'!$A$5:$A$600,FALSE)),"")</f>
        <v/>
      </c>
      <c r="S1388" s="100" t="str">
        <f>IFERROR(INDEX($LD$4:$LD$18,MATCH('INPUT DATA'!R390,$LC$4:$LC$18,1)),"")</f>
        <v/>
      </c>
      <c r="T1388" s="100" t="str">
        <f>IFERROR(INDEX('INPUT DATA'!S$5:S$600,MATCH($B1388,'INPUT DATA'!$A$5:$A$600,FALSE)),"")</f>
        <v/>
      </c>
      <c r="U1388" s="100" t="str">
        <f>IFERROR(INDEX('INPUT DATA'!T$5:T$600,MATCH($B1388,'INPUT DATA'!$A$5:$A$600,FALSE)),"")</f>
        <v/>
      </c>
      <c r="V1388" s="100" t="str">
        <f>IFERROR(INDEX($LD$4:$LD$18,MATCH('INPUT DATA'!U390,$LC$4:$LC$18,1)),"")</f>
        <v/>
      </c>
      <c r="W1388" s="100" t="str">
        <f>IFERROR(INDEX('INPUT DATA'!V$5:V$600,MATCH($B1388,'INPUT DATA'!$A$5:$A$600,FALSE)),"")</f>
        <v/>
      </c>
      <c r="X1388" s="100" t="str">
        <f>IFERROR(INDEX('INPUT DATA'!W$5:W$600,MATCH($B1388,'INPUT DATA'!$A$5:$A$600,FALSE)),"")</f>
        <v/>
      </c>
      <c r="Y1388" s="100" t="str">
        <f>IFERROR(INDEX('INPUT DATA'!X$5:X$600,MATCH($B1388,'INPUT DATA'!$A$5:$A$600,FALSE)),"")</f>
        <v/>
      </c>
      <c r="Z1388" s="100" t="str">
        <f>IFERROR(INDEX('INPUT DATA'!Y$5:Y$600,MATCH($B1388,'INPUT DATA'!$A$5:$A$600,FALSE)),"")</f>
        <v/>
      </c>
      <c r="AA1388" s="100" t="str">
        <f>IFERROR(INDEX('INPUT DATA'!Z$5:Z$600,MATCH($B1388,'INPUT DATA'!$A$5:$A$600,FALSE)),"")</f>
        <v/>
      </c>
      <c r="AB1388" s="100" t="str">
        <f>IFERROR(INDEX('INPUT DATA'!AA$5:AA$600,MATCH($B1388,'INPUT DATA'!$A$5:$A$600,FALSE)),"")</f>
        <v/>
      </c>
    </row>
    <row r="1389" spans="2:28" ht="15" customHeight="1" x14ac:dyDescent="0.25">
      <c r="B1389" s="115" t="str">
        <f>IF('INPUT INF'!A389="","",IF('INPUT INF'!E389="DROP","",'INPUT INF'!A389))</f>
        <v/>
      </c>
      <c r="C1389" s="115" t="str">
        <f>IFERROR(INDEX('INPUT INF'!B389:B987,MATCH(B1389,'INPUT INF'!A389:A987,FALSE)),"")</f>
        <v/>
      </c>
      <c r="E1389" s="100" t="str">
        <f>IFERROR(INDEX('INPUT DATA'!D$5:D$600,MATCH($B1389,'INPUT DATA'!$A$5:$A$600,FALSE)),"")</f>
        <v/>
      </c>
      <c r="F1389" s="100" t="str">
        <f>IFERROR(INDEX('INPUT DATA'!E$5:E$600,MATCH($B1389,'INPUT DATA'!$A$5:$A$600,FALSE)),"")</f>
        <v/>
      </c>
      <c r="G1389" s="100" t="str">
        <f>IFERROR(INDEX($LD$4:$LD$18,MATCH('INPUT DATA'!F391,$LC$4:$LC$18,1)),"")</f>
        <v/>
      </c>
      <c r="H1389" s="100" t="str">
        <f>IFERROR(INDEX('INPUT DATA'!G$6:G$600,MATCH($B1389,'INPUT DATA'!$A$5:$A$600,FALSE)),"")</f>
        <v/>
      </c>
      <c r="I1389" s="100" t="str">
        <f>IFERROR(INDEX('INPUT DATA'!H$5:H$600,MATCH($B1389,'INPUT DATA'!$A$5:$A$600,FALSE)),"")</f>
        <v/>
      </c>
      <c r="J1389" s="100" t="str">
        <f>IFERROR(INDEX($LD$4:$LD$18,MATCH('INPUT DATA'!I391,$LC$4:$LC$18,1)),"")</f>
        <v/>
      </c>
      <c r="K1389" s="100" t="str">
        <f>IFERROR(INDEX('INPUT DATA'!J$5:J$600,MATCH($B1389,'INPUT DATA'!$A$5:$A$600,FALSE)),"")</f>
        <v/>
      </c>
      <c r="L1389" s="100" t="str">
        <f>IFERROR(INDEX('INPUT DATA'!K$5:K$600,MATCH($B1389,'INPUT DATA'!$A$5:$A$600,FALSE)),"")</f>
        <v/>
      </c>
      <c r="M1389" s="100" t="str">
        <f>IFERROR(INDEX($LD$4:$LD$18,MATCH('INPUT DATA'!L391,$LC$4:$LC$18,1)),"")</f>
        <v/>
      </c>
      <c r="N1389" s="100" t="str">
        <f>IFERROR(INDEX('INPUT DATA'!M$5:M$600,MATCH($B1389,'INPUT DATA'!$A$5:$A$600,FALSE)),"")</f>
        <v/>
      </c>
      <c r="O1389" s="100" t="str">
        <f>IFERROR(INDEX('INPUT DATA'!N$5:N$600,MATCH($B1389,'INPUT DATA'!$A$5:$A$600,FALSE)),"")</f>
        <v/>
      </c>
      <c r="P1389" s="100" t="str">
        <f>IFERROR(INDEX($LD$4:$LD$18,MATCH('INPUT DATA'!O391,$LC$4:$LC$18,1)),"")</f>
        <v/>
      </c>
      <c r="Q1389" s="100" t="str">
        <f>IFERROR(INDEX('INPUT DATA'!P$5:P$600,MATCH($B1389,'INPUT DATA'!$A$5:$A$600,FALSE)),"")</f>
        <v/>
      </c>
      <c r="R1389" s="100" t="str">
        <f>IFERROR(INDEX('INPUT DATA'!Q$5:Q$600,MATCH($B1389,'INPUT DATA'!$A$5:$A$600,FALSE)),"")</f>
        <v/>
      </c>
      <c r="S1389" s="100" t="str">
        <f>IFERROR(INDEX($LD$4:$LD$18,MATCH('INPUT DATA'!R391,$LC$4:$LC$18,1)),"")</f>
        <v/>
      </c>
      <c r="T1389" s="100" t="str">
        <f>IFERROR(INDEX('INPUT DATA'!S$5:S$600,MATCH($B1389,'INPUT DATA'!$A$5:$A$600,FALSE)),"")</f>
        <v/>
      </c>
      <c r="U1389" s="100" t="str">
        <f>IFERROR(INDEX('INPUT DATA'!T$5:T$600,MATCH($B1389,'INPUT DATA'!$A$5:$A$600,FALSE)),"")</f>
        <v/>
      </c>
      <c r="V1389" s="100" t="str">
        <f>IFERROR(INDEX($LD$4:$LD$18,MATCH('INPUT DATA'!U391,$LC$4:$LC$18,1)),"")</f>
        <v/>
      </c>
      <c r="W1389" s="100" t="str">
        <f>IFERROR(INDEX('INPUT DATA'!V$5:V$600,MATCH($B1389,'INPUT DATA'!$A$5:$A$600,FALSE)),"")</f>
        <v/>
      </c>
      <c r="X1389" s="100" t="str">
        <f>IFERROR(INDEX('INPUT DATA'!W$5:W$600,MATCH($B1389,'INPUT DATA'!$A$5:$A$600,FALSE)),"")</f>
        <v/>
      </c>
      <c r="Y1389" s="100" t="str">
        <f>IFERROR(INDEX('INPUT DATA'!X$5:X$600,MATCH($B1389,'INPUT DATA'!$A$5:$A$600,FALSE)),"")</f>
        <v/>
      </c>
      <c r="Z1389" s="100" t="str">
        <f>IFERROR(INDEX('INPUT DATA'!Y$5:Y$600,MATCH($B1389,'INPUT DATA'!$A$5:$A$600,FALSE)),"")</f>
        <v/>
      </c>
      <c r="AA1389" s="100" t="str">
        <f>IFERROR(INDEX('INPUT DATA'!Z$5:Z$600,MATCH($B1389,'INPUT DATA'!$A$5:$A$600,FALSE)),"")</f>
        <v/>
      </c>
      <c r="AB1389" s="100" t="str">
        <f>IFERROR(INDEX('INPUT DATA'!AA$5:AA$600,MATCH($B1389,'INPUT DATA'!$A$5:$A$600,FALSE)),"")</f>
        <v/>
      </c>
    </row>
    <row r="1390" spans="2:28" ht="15" customHeight="1" x14ac:dyDescent="0.25">
      <c r="B1390" s="115" t="str">
        <f>IF('INPUT INF'!A390="","",IF('INPUT INF'!E390="DROP","",'INPUT INF'!A390))</f>
        <v/>
      </c>
      <c r="C1390" s="115" t="str">
        <f>IFERROR(INDEX('INPUT INF'!B390:B988,MATCH(B1390,'INPUT INF'!A390:A988,FALSE)),"")</f>
        <v/>
      </c>
      <c r="E1390" s="100" t="str">
        <f>IFERROR(INDEX('INPUT DATA'!D$5:D$600,MATCH($B1390,'INPUT DATA'!$A$5:$A$600,FALSE)),"")</f>
        <v/>
      </c>
      <c r="F1390" s="100" t="str">
        <f>IFERROR(INDEX('INPUT DATA'!E$5:E$600,MATCH($B1390,'INPUT DATA'!$A$5:$A$600,FALSE)),"")</f>
        <v/>
      </c>
      <c r="G1390" s="100" t="str">
        <f>IFERROR(INDEX($LD$4:$LD$18,MATCH('INPUT DATA'!F392,$LC$4:$LC$18,1)),"")</f>
        <v/>
      </c>
      <c r="H1390" s="100" t="str">
        <f>IFERROR(INDEX('INPUT DATA'!G$6:G$600,MATCH($B1390,'INPUT DATA'!$A$5:$A$600,FALSE)),"")</f>
        <v/>
      </c>
      <c r="I1390" s="100" t="str">
        <f>IFERROR(INDEX('INPUT DATA'!H$5:H$600,MATCH($B1390,'INPUT DATA'!$A$5:$A$600,FALSE)),"")</f>
        <v/>
      </c>
      <c r="J1390" s="100" t="str">
        <f>IFERROR(INDEX($LD$4:$LD$18,MATCH('INPUT DATA'!I392,$LC$4:$LC$18,1)),"")</f>
        <v/>
      </c>
      <c r="K1390" s="100" t="str">
        <f>IFERROR(INDEX('INPUT DATA'!J$5:J$600,MATCH($B1390,'INPUT DATA'!$A$5:$A$600,FALSE)),"")</f>
        <v/>
      </c>
      <c r="L1390" s="100" t="str">
        <f>IFERROR(INDEX('INPUT DATA'!K$5:K$600,MATCH($B1390,'INPUT DATA'!$A$5:$A$600,FALSE)),"")</f>
        <v/>
      </c>
      <c r="M1390" s="100" t="str">
        <f>IFERROR(INDEX($LD$4:$LD$18,MATCH('INPUT DATA'!L392,$LC$4:$LC$18,1)),"")</f>
        <v/>
      </c>
      <c r="N1390" s="100" t="str">
        <f>IFERROR(INDEX('INPUT DATA'!M$5:M$600,MATCH($B1390,'INPUT DATA'!$A$5:$A$600,FALSE)),"")</f>
        <v/>
      </c>
      <c r="O1390" s="100" t="str">
        <f>IFERROR(INDEX('INPUT DATA'!N$5:N$600,MATCH($B1390,'INPUT DATA'!$A$5:$A$600,FALSE)),"")</f>
        <v/>
      </c>
      <c r="P1390" s="100" t="str">
        <f>IFERROR(INDEX($LD$4:$LD$18,MATCH('INPUT DATA'!O392,$LC$4:$LC$18,1)),"")</f>
        <v/>
      </c>
      <c r="Q1390" s="100" t="str">
        <f>IFERROR(INDEX('INPUT DATA'!P$5:P$600,MATCH($B1390,'INPUT DATA'!$A$5:$A$600,FALSE)),"")</f>
        <v/>
      </c>
      <c r="R1390" s="100" t="str">
        <f>IFERROR(INDEX('INPUT DATA'!Q$5:Q$600,MATCH($B1390,'INPUT DATA'!$A$5:$A$600,FALSE)),"")</f>
        <v/>
      </c>
      <c r="S1390" s="100" t="str">
        <f>IFERROR(INDEX($LD$4:$LD$18,MATCH('INPUT DATA'!R392,$LC$4:$LC$18,1)),"")</f>
        <v/>
      </c>
      <c r="T1390" s="100" t="str">
        <f>IFERROR(INDEX('INPUT DATA'!S$5:S$600,MATCH($B1390,'INPUT DATA'!$A$5:$A$600,FALSE)),"")</f>
        <v/>
      </c>
      <c r="U1390" s="100" t="str">
        <f>IFERROR(INDEX('INPUT DATA'!T$5:T$600,MATCH($B1390,'INPUT DATA'!$A$5:$A$600,FALSE)),"")</f>
        <v/>
      </c>
      <c r="V1390" s="100" t="str">
        <f>IFERROR(INDEX($LD$4:$LD$18,MATCH('INPUT DATA'!U392,$LC$4:$LC$18,1)),"")</f>
        <v/>
      </c>
      <c r="W1390" s="100" t="str">
        <f>IFERROR(INDEX('INPUT DATA'!V$5:V$600,MATCH($B1390,'INPUT DATA'!$A$5:$A$600,FALSE)),"")</f>
        <v/>
      </c>
      <c r="X1390" s="100" t="str">
        <f>IFERROR(INDEX('INPUT DATA'!W$5:W$600,MATCH($B1390,'INPUT DATA'!$A$5:$A$600,FALSE)),"")</f>
        <v/>
      </c>
      <c r="Y1390" s="100" t="str">
        <f>IFERROR(INDEX('INPUT DATA'!X$5:X$600,MATCH($B1390,'INPUT DATA'!$A$5:$A$600,FALSE)),"")</f>
        <v/>
      </c>
      <c r="Z1390" s="100" t="str">
        <f>IFERROR(INDEX('INPUT DATA'!Y$5:Y$600,MATCH($B1390,'INPUT DATA'!$A$5:$A$600,FALSE)),"")</f>
        <v/>
      </c>
      <c r="AA1390" s="100" t="str">
        <f>IFERROR(INDEX('INPUT DATA'!Z$5:Z$600,MATCH($B1390,'INPUT DATA'!$A$5:$A$600,FALSE)),"")</f>
        <v/>
      </c>
      <c r="AB1390" s="100" t="str">
        <f>IFERROR(INDEX('INPUT DATA'!AA$5:AA$600,MATCH($B1390,'INPUT DATA'!$A$5:$A$600,FALSE)),"")</f>
        <v/>
      </c>
    </row>
    <row r="1391" spans="2:28" ht="15" customHeight="1" x14ac:dyDescent="0.25">
      <c r="B1391" s="115" t="str">
        <f>IF('INPUT INF'!A391="","",IF('INPUT INF'!E391="DROP","",'INPUT INF'!A391))</f>
        <v/>
      </c>
      <c r="C1391" s="115" t="str">
        <f>IFERROR(INDEX('INPUT INF'!B391:B989,MATCH(B1391,'INPUT INF'!A391:A989,FALSE)),"")</f>
        <v/>
      </c>
      <c r="E1391" s="100" t="str">
        <f>IFERROR(INDEX('INPUT DATA'!D$5:D$600,MATCH($B1391,'INPUT DATA'!$A$5:$A$600,FALSE)),"")</f>
        <v/>
      </c>
      <c r="F1391" s="100" t="str">
        <f>IFERROR(INDEX('INPUT DATA'!E$5:E$600,MATCH($B1391,'INPUT DATA'!$A$5:$A$600,FALSE)),"")</f>
        <v/>
      </c>
      <c r="G1391" s="100" t="str">
        <f>IFERROR(INDEX($LD$4:$LD$18,MATCH('INPUT DATA'!F393,$LC$4:$LC$18,1)),"")</f>
        <v/>
      </c>
      <c r="H1391" s="100" t="str">
        <f>IFERROR(INDEX('INPUT DATA'!G$6:G$600,MATCH($B1391,'INPUT DATA'!$A$5:$A$600,FALSE)),"")</f>
        <v/>
      </c>
      <c r="I1391" s="100" t="str">
        <f>IFERROR(INDEX('INPUT DATA'!H$5:H$600,MATCH($B1391,'INPUT DATA'!$A$5:$A$600,FALSE)),"")</f>
        <v/>
      </c>
      <c r="J1391" s="100" t="str">
        <f>IFERROR(INDEX($LD$4:$LD$18,MATCH('INPUT DATA'!I393,$LC$4:$LC$18,1)),"")</f>
        <v/>
      </c>
      <c r="K1391" s="100" t="str">
        <f>IFERROR(INDEX('INPUT DATA'!J$5:J$600,MATCH($B1391,'INPUT DATA'!$A$5:$A$600,FALSE)),"")</f>
        <v/>
      </c>
      <c r="L1391" s="100" t="str">
        <f>IFERROR(INDEX('INPUT DATA'!K$5:K$600,MATCH($B1391,'INPUT DATA'!$A$5:$A$600,FALSE)),"")</f>
        <v/>
      </c>
      <c r="M1391" s="100" t="str">
        <f>IFERROR(INDEX($LD$4:$LD$18,MATCH('INPUT DATA'!L393,$LC$4:$LC$18,1)),"")</f>
        <v/>
      </c>
      <c r="N1391" s="100" t="str">
        <f>IFERROR(INDEX('INPUT DATA'!M$5:M$600,MATCH($B1391,'INPUT DATA'!$A$5:$A$600,FALSE)),"")</f>
        <v/>
      </c>
      <c r="O1391" s="100" t="str">
        <f>IFERROR(INDEX('INPUT DATA'!N$5:N$600,MATCH($B1391,'INPUT DATA'!$A$5:$A$600,FALSE)),"")</f>
        <v/>
      </c>
      <c r="P1391" s="100" t="str">
        <f>IFERROR(INDEX($LD$4:$LD$18,MATCH('INPUT DATA'!O393,$LC$4:$LC$18,1)),"")</f>
        <v/>
      </c>
      <c r="Q1391" s="100" t="str">
        <f>IFERROR(INDEX('INPUT DATA'!P$5:P$600,MATCH($B1391,'INPUT DATA'!$A$5:$A$600,FALSE)),"")</f>
        <v/>
      </c>
      <c r="R1391" s="100" t="str">
        <f>IFERROR(INDEX('INPUT DATA'!Q$5:Q$600,MATCH($B1391,'INPUT DATA'!$A$5:$A$600,FALSE)),"")</f>
        <v/>
      </c>
      <c r="S1391" s="100" t="str">
        <f>IFERROR(INDEX($LD$4:$LD$18,MATCH('INPUT DATA'!R393,$LC$4:$LC$18,1)),"")</f>
        <v/>
      </c>
      <c r="T1391" s="100" t="str">
        <f>IFERROR(INDEX('INPUT DATA'!S$5:S$600,MATCH($B1391,'INPUT DATA'!$A$5:$A$600,FALSE)),"")</f>
        <v/>
      </c>
      <c r="U1391" s="100" t="str">
        <f>IFERROR(INDEX('INPUT DATA'!T$5:T$600,MATCH($B1391,'INPUT DATA'!$A$5:$A$600,FALSE)),"")</f>
        <v/>
      </c>
      <c r="V1391" s="100" t="str">
        <f>IFERROR(INDEX($LD$4:$LD$18,MATCH('INPUT DATA'!U393,$LC$4:$LC$18,1)),"")</f>
        <v/>
      </c>
      <c r="W1391" s="100" t="str">
        <f>IFERROR(INDEX('INPUT DATA'!V$5:V$600,MATCH($B1391,'INPUT DATA'!$A$5:$A$600,FALSE)),"")</f>
        <v/>
      </c>
      <c r="X1391" s="100" t="str">
        <f>IFERROR(INDEX('INPUT DATA'!W$5:W$600,MATCH($B1391,'INPUT DATA'!$A$5:$A$600,FALSE)),"")</f>
        <v/>
      </c>
      <c r="Y1391" s="100" t="str">
        <f>IFERROR(INDEX('INPUT DATA'!X$5:X$600,MATCH($B1391,'INPUT DATA'!$A$5:$A$600,FALSE)),"")</f>
        <v/>
      </c>
      <c r="Z1391" s="100" t="str">
        <f>IFERROR(INDEX('INPUT DATA'!Y$5:Y$600,MATCH($B1391,'INPUT DATA'!$A$5:$A$600,FALSE)),"")</f>
        <v/>
      </c>
      <c r="AA1391" s="100" t="str">
        <f>IFERROR(INDEX('INPUT DATA'!Z$5:Z$600,MATCH($B1391,'INPUT DATA'!$A$5:$A$600,FALSE)),"")</f>
        <v/>
      </c>
      <c r="AB1391" s="100" t="str">
        <f>IFERROR(INDEX('INPUT DATA'!AA$5:AA$600,MATCH($B1391,'INPUT DATA'!$A$5:$A$600,FALSE)),"")</f>
        <v/>
      </c>
    </row>
    <row r="1392" spans="2:28" ht="15" customHeight="1" x14ac:dyDescent="0.25">
      <c r="B1392" s="115" t="str">
        <f>IF('INPUT INF'!A392="","",IF('INPUT INF'!E392="DROP","",'INPUT INF'!A392))</f>
        <v/>
      </c>
      <c r="C1392" s="115" t="str">
        <f>IFERROR(INDEX('INPUT INF'!B392:B990,MATCH(B1392,'INPUT INF'!A392:A990,FALSE)),"")</f>
        <v/>
      </c>
      <c r="E1392" s="100" t="str">
        <f>IFERROR(INDEX('INPUT DATA'!D$5:D$600,MATCH($B1392,'INPUT DATA'!$A$5:$A$600,FALSE)),"")</f>
        <v/>
      </c>
      <c r="F1392" s="100" t="str">
        <f>IFERROR(INDEX('INPUT DATA'!E$5:E$600,MATCH($B1392,'INPUT DATA'!$A$5:$A$600,FALSE)),"")</f>
        <v/>
      </c>
      <c r="G1392" s="100" t="str">
        <f>IFERROR(INDEX($LD$4:$LD$18,MATCH('INPUT DATA'!F394,$LC$4:$LC$18,1)),"")</f>
        <v/>
      </c>
      <c r="H1392" s="100" t="str">
        <f>IFERROR(INDEX('INPUT DATA'!G$6:G$600,MATCH($B1392,'INPUT DATA'!$A$5:$A$600,FALSE)),"")</f>
        <v/>
      </c>
      <c r="I1392" s="100" t="str">
        <f>IFERROR(INDEX('INPUT DATA'!H$5:H$600,MATCH($B1392,'INPUT DATA'!$A$5:$A$600,FALSE)),"")</f>
        <v/>
      </c>
      <c r="J1392" s="100" t="str">
        <f>IFERROR(INDEX($LD$4:$LD$18,MATCH('INPUT DATA'!I394,$LC$4:$LC$18,1)),"")</f>
        <v/>
      </c>
      <c r="K1392" s="100" t="str">
        <f>IFERROR(INDEX('INPUT DATA'!J$5:J$600,MATCH($B1392,'INPUT DATA'!$A$5:$A$600,FALSE)),"")</f>
        <v/>
      </c>
      <c r="L1392" s="100" t="str">
        <f>IFERROR(INDEX('INPUT DATA'!K$5:K$600,MATCH($B1392,'INPUT DATA'!$A$5:$A$600,FALSE)),"")</f>
        <v/>
      </c>
      <c r="M1392" s="100" t="str">
        <f>IFERROR(INDEX($LD$4:$LD$18,MATCH('INPUT DATA'!L394,$LC$4:$LC$18,1)),"")</f>
        <v/>
      </c>
      <c r="N1392" s="100" t="str">
        <f>IFERROR(INDEX('INPUT DATA'!M$5:M$600,MATCH($B1392,'INPUT DATA'!$A$5:$A$600,FALSE)),"")</f>
        <v/>
      </c>
      <c r="O1392" s="100" t="str">
        <f>IFERROR(INDEX('INPUT DATA'!N$5:N$600,MATCH($B1392,'INPUT DATA'!$A$5:$A$600,FALSE)),"")</f>
        <v/>
      </c>
      <c r="P1392" s="100" t="str">
        <f>IFERROR(INDEX($LD$4:$LD$18,MATCH('INPUT DATA'!O394,$LC$4:$LC$18,1)),"")</f>
        <v/>
      </c>
      <c r="Q1392" s="100" t="str">
        <f>IFERROR(INDEX('INPUT DATA'!P$5:P$600,MATCH($B1392,'INPUT DATA'!$A$5:$A$600,FALSE)),"")</f>
        <v/>
      </c>
      <c r="R1392" s="100" t="str">
        <f>IFERROR(INDEX('INPUT DATA'!Q$5:Q$600,MATCH($B1392,'INPUT DATA'!$A$5:$A$600,FALSE)),"")</f>
        <v/>
      </c>
      <c r="S1392" s="100" t="str">
        <f>IFERROR(INDEX($LD$4:$LD$18,MATCH('INPUT DATA'!R394,$LC$4:$LC$18,1)),"")</f>
        <v/>
      </c>
      <c r="T1392" s="100" t="str">
        <f>IFERROR(INDEX('INPUT DATA'!S$5:S$600,MATCH($B1392,'INPUT DATA'!$A$5:$A$600,FALSE)),"")</f>
        <v/>
      </c>
      <c r="U1392" s="100" t="str">
        <f>IFERROR(INDEX('INPUT DATA'!T$5:T$600,MATCH($B1392,'INPUT DATA'!$A$5:$A$600,FALSE)),"")</f>
        <v/>
      </c>
      <c r="V1392" s="100" t="str">
        <f>IFERROR(INDEX($LD$4:$LD$18,MATCH('INPUT DATA'!U394,$LC$4:$LC$18,1)),"")</f>
        <v/>
      </c>
      <c r="W1392" s="100" t="str">
        <f>IFERROR(INDEX('INPUT DATA'!V$5:V$600,MATCH($B1392,'INPUT DATA'!$A$5:$A$600,FALSE)),"")</f>
        <v/>
      </c>
      <c r="X1392" s="100" t="str">
        <f>IFERROR(INDEX('INPUT DATA'!W$5:W$600,MATCH($B1392,'INPUT DATA'!$A$5:$A$600,FALSE)),"")</f>
        <v/>
      </c>
      <c r="Y1392" s="100" t="str">
        <f>IFERROR(INDEX('INPUT DATA'!X$5:X$600,MATCH($B1392,'INPUT DATA'!$A$5:$A$600,FALSE)),"")</f>
        <v/>
      </c>
      <c r="Z1392" s="100" t="str">
        <f>IFERROR(INDEX('INPUT DATA'!Y$5:Y$600,MATCH($B1392,'INPUT DATA'!$A$5:$A$600,FALSE)),"")</f>
        <v/>
      </c>
      <c r="AA1392" s="100" t="str">
        <f>IFERROR(INDEX('INPUT DATA'!Z$5:Z$600,MATCH($B1392,'INPUT DATA'!$A$5:$A$600,FALSE)),"")</f>
        <v/>
      </c>
      <c r="AB1392" s="100" t="str">
        <f>IFERROR(INDEX('INPUT DATA'!AA$5:AA$600,MATCH($B1392,'INPUT DATA'!$A$5:$A$600,FALSE)),"")</f>
        <v/>
      </c>
    </row>
    <row r="1393" spans="2:28" ht="15" customHeight="1" x14ac:dyDescent="0.25">
      <c r="B1393" s="115" t="str">
        <f>IF('INPUT INF'!A393="","",IF('INPUT INF'!E393="DROP","",'INPUT INF'!A393))</f>
        <v/>
      </c>
      <c r="C1393" s="115" t="str">
        <f>IFERROR(INDEX('INPUT INF'!B393:B991,MATCH(B1393,'INPUT INF'!A393:A991,FALSE)),"")</f>
        <v/>
      </c>
      <c r="E1393" s="100" t="str">
        <f>IFERROR(INDEX('INPUT DATA'!D$5:D$600,MATCH($B1393,'INPUT DATA'!$A$5:$A$600,FALSE)),"")</f>
        <v/>
      </c>
      <c r="F1393" s="100" t="str">
        <f>IFERROR(INDEX('INPUT DATA'!E$5:E$600,MATCH($B1393,'INPUT DATA'!$A$5:$A$600,FALSE)),"")</f>
        <v/>
      </c>
      <c r="G1393" s="100" t="str">
        <f>IFERROR(INDEX($LD$4:$LD$18,MATCH('INPUT DATA'!F395,$LC$4:$LC$18,1)),"")</f>
        <v/>
      </c>
      <c r="H1393" s="100" t="str">
        <f>IFERROR(INDEX('INPUT DATA'!G$6:G$600,MATCH($B1393,'INPUT DATA'!$A$5:$A$600,FALSE)),"")</f>
        <v/>
      </c>
      <c r="I1393" s="100" t="str">
        <f>IFERROR(INDEX('INPUT DATA'!H$5:H$600,MATCH($B1393,'INPUT DATA'!$A$5:$A$600,FALSE)),"")</f>
        <v/>
      </c>
      <c r="J1393" s="100" t="str">
        <f>IFERROR(INDEX($LD$4:$LD$18,MATCH('INPUT DATA'!I395,$LC$4:$LC$18,1)),"")</f>
        <v/>
      </c>
      <c r="K1393" s="100" t="str">
        <f>IFERROR(INDEX('INPUT DATA'!J$5:J$600,MATCH($B1393,'INPUT DATA'!$A$5:$A$600,FALSE)),"")</f>
        <v/>
      </c>
      <c r="L1393" s="100" t="str">
        <f>IFERROR(INDEX('INPUT DATA'!K$5:K$600,MATCH($B1393,'INPUT DATA'!$A$5:$A$600,FALSE)),"")</f>
        <v/>
      </c>
      <c r="M1393" s="100" t="str">
        <f>IFERROR(INDEX($LD$4:$LD$18,MATCH('INPUT DATA'!L395,$LC$4:$LC$18,1)),"")</f>
        <v/>
      </c>
      <c r="N1393" s="100" t="str">
        <f>IFERROR(INDEX('INPUT DATA'!M$5:M$600,MATCH($B1393,'INPUT DATA'!$A$5:$A$600,FALSE)),"")</f>
        <v/>
      </c>
      <c r="O1393" s="100" t="str">
        <f>IFERROR(INDEX('INPUT DATA'!N$5:N$600,MATCH($B1393,'INPUT DATA'!$A$5:$A$600,FALSE)),"")</f>
        <v/>
      </c>
      <c r="P1393" s="100" t="str">
        <f>IFERROR(INDEX($LD$4:$LD$18,MATCH('INPUT DATA'!O395,$LC$4:$LC$18,1)),"")</f>
        <v/>
      </c>
      <c r="Q1393" s="100" t="str">
        <f>IFERROR(INDEX('INPUT DATA'!P$5:P$600,MATCH($B1393,'INPUT DATA'!$A$5:$A$600,FALSE)),"")</f>
        <v/>
      </c>
      <c r="R1393" s="100" t="str">
        <f>IFERROR(INDEX('INPUT DATA'!Q$5:Q$600,MATCH($B1393,'INPUT DATA'!$A$5:$A$600,FALSE)),"")</f>
        <v/>
      </c>
      <c r="S1393" s="100" t="str">
        <f>IFERROR(INDEX($LD$4:$LD$18,MATCH('INPUT DATA'!R395,$LC$4:$LC$18,1)),"")</f>
        <v/>
      </c>
      <c r="T1393" s="100" t="str">
        <f>IFERROR(INDEX('INPUT DATA'!S$5:S$600,MATCH($B1393,'INPUT DATA'!$A$5:$A$600,FALSE)),"")</f>
        <v/>
      </c>
      <c r="U1393" s="100" t="str">
        <f>IFERROR(INDEX('INPUT DATA'!T$5:T$600,MATCH($B1393,'INPUT DATA'!$A$5:$A$600,FALSE)),"")</f>
        <v/>
      </c>
      <c r="V1393" s="100" t="str">
        <f>IFERROR(INDEX($LD$4:$LD$18,MATCH('INPUT DATA'!U395,$LC$4:$LC$18,1)),"")</f>
        <v/>
      </c>
      <c r="W1393" s="100" t="str">
        <f>IFERROR(INDEX('INPUT DATA'!V$5:V$600,MATCH($B1393,'INPUT DATA'!$A$5:$A$600,FALSE)),"")</f>
        <v/>
      </c>
      <c r="X1393" s="100" t="str">
        <f>IFERROR(INDEX('INPUT DATA'!W$5:W$600,MATCH($B1393,'INPUT DATA'!$A$5:$A$600,FALSE)),"")</f>
        <v/>
      </c>
      <c r="Y1393" s="100" t="str">
        <f>IFERROR(INDEX('INPUT DATA'!X$5:X$600,MATCH($B1393,'INPUT DATA'!$A$5:$A$600,FALSE)),"")</f>
        <v/>
      </c>
      <c r="Z1393" s="100" t="str">
        <f>IFERROR(INDEX('INPUT DATA'!Y$5:Y$600,MATCH($B1393,'INPUT DATA'!$A$5:$A$600,FALSE)),"")</f>
        <v/>
      </c>
      <c r="AA1393" s="100" t="str">
        <f>IFERROR(INDEX('INPUT DATA'!Z$5:Z$600,MATCH($B1393,'INPUT DATA'!$A$5:$A$600,FALSE)),"")</f>
        <v/>
      </c>
      <c r="AB1393" s="100" t="str">
        <f>IFERROR(INDEX('INPUT DATA'!AA$5:AA$600,MATCH($B1393,'INPUT DATA'!$A$5:$A$600,FALSE)),"")</f>
        <v/>
      </c>
    </row>
    <row r="1394" spans="2:28" ht="15" customHeight="1" x14ac:dyDescent="0.25">
      <c r="B1394" s="115" t="str">
        <f>IF('INPUT INF'!A394="","",IF('INPUT INF'!E394="DROP","",'INPUT INF'!A394))</f>
        <v/>
      </c>
      <c r="C1394" s="115" t="str">
        <f>IFERROR(INDEX('INPUT INF'!B394:B992,MATCH(B1394,'INPUT INF'!A394:A992,FALSE)),"")</f>
        <v/>
      </c>
      <c r="E1394" s="100" t="str">
        <f>IFERROR(INDEX('INPUT DATA'!D$5:D$600,MATCH($B1394,'INPUT DATA'!$A$5:$A$600,FALSE)),"")</f>
        <v/>
      </c>
      <c r="F1394" s="100" t="str">
        <f>IFERROR(INDEX('INPUT DATA'!E$5:E$600,MATCH($B1394,'INPUT DATA'!$A$5:$A$600,FALSE)),"")</f>
        <v/>
      </c>
      <c r="G1394" s="100" t="str">
        <f>IFERROR(INDEX($LD$4:$LD$18,MATCH('INPUT DATA'!F396,$LC$4:$LC$18,1)),"")</f>
        <v/>
      </c>
      <c r="H1394" s="100" t="str">
        <f>IFERROR(INDEX('INPUT DATA'!G$6:G$600,MATCH($B1394,'INPUT DATA'!$A$5:$A$600,FALSE)),"")</f>
        <v/>
      </c>
      <c r="I1394" s="100" t="str">
        <f>IFERROR(INDEX('INPUT DATA'!H$5:H$600,MATCH($B1394,'INPUT DATA'!$A$5:$A$600,FALSE)),"")</f>
        <v/>
      </c>
      <c r="J1394" s="100" t="str">
        <f>IFERROR(INDEX($LD$4:$LD$18,MATCH('INPUT DATA'!I396,$LC$4:$LC$18,1)),"")</f>
        <v/>
      </c>
      <c r="K1394" s="100" t="str">
        <f>IFERROR(INDEX('INPUT DATA'!J$5:J$600,MATCH($B1394,'INPUT DATA'!$A$5:$A$600,FALSE)),"")</f>
        <v/>
      </c>
      <c r="L1394" s="100" t="str">
        <f>IFERROR(INDEX('INPUT DATA'!K$5:K$600,MATCH($B1394,'INPUT DATA'!$A$5:$A$600,FALSE)),"")</f>
        <v/>
      </c>
      <c r="M1394" s="100" t="str">
        <f>IFERROR(INDEX($LD$4:$LD$18,MATCH('INPUT DATA'!L396,$LC$4:$LC$18,1)),"")</f>
        <v/>
      </c>
      <c r="N1394" s="100" t="str">
        <f>IFERROR(INDEX('INPUT DATA'!M$5:M$600,MATCH($B1394,'INPUT DATA'!$A$5:$A$600,FALSE)),"")</f>
        <v/>
      </c>
      <c r="O1394" s="100" t="str">
        <f>IFERROR(INDEX('INPUT DATA'!N$5:N$600,MATCH($B1394,'INPUT DATA'!$A$5:$A$600,FALSE)),"")</f>
        <v/>
      </c>
      <c r="P1394" s="100" t="str">
        <f>IFERROR(INDEX($LD$4:$LD$18,MATCH('INPUT DATA'!O396,$LC$4:$LC$18,1)),"")</f>
        <v/>
      </c>
      <c r="Q1394" s="100" t="str">
        <f>IFERROR(INDEX('INPUT DATA'!P$5:P$600,MATCH($B1394,'INPUT DATA'!$A$5:$A$600,FALSE)),"")</f>
        <v/>
      </c>
      <c r="R1394" s="100" t="str">
        <f>IFERROR(INDEX('INPUT DATA'!Q$5:Q$600,MATCH($B1394,'INPUT DATA'!$A$5:$A$600,FALSE)),"")</f>
        <v/>
      </c>
      <c r="S1394" s="100" t="str">
        <f>IFERROR(INDEX($LD$4:$LD$18,MATCH('INPUT DATA'!R396,$LC$4:$LC$18,1)),"")</f>
        <v/>
      </c>
      <c r="T1394" s="100" t="str">
        <f>IFERROR(INDEX('INPUT DATA'!S$5:S$600,MATCH($B1394,'INPUT DATA'!$A$5:$A$600,FALSE)),"")</f>
        <v/>
      </c>
      <c r="U1394" s="100" t="str">
        <f>IFERROR(INDEX('INPUT DATA'!T$5:T$600,MATCH($B1394,'INPUT DATA'!$A$5:$A$600,FALSE)),"")</f>
        <v/>
      </c>
      <c r="V1394" s="100" t="str">
        <f>IFERROR(INDEX($LD$4:$LD$18,MATCH('INPUT DATA'!U396,$LC$4:$LC$18,1)),"")</f>
        <v/>
      </c>
      <c r="W1394" s="100" t="str">
        <f>IFERROR(INDEX('INPUT DATA'!V$5:V$600,MATCH($B1394,'INPUT DATA'!$A$5:$A$600,FALSE)),"")</f>
        <v/>
      </c>
      <c r="X1394" s="100" t="str">
        <f>IFERROR(INDEX('INPUT DATA'!W$5:W$600,MATCH($B1394,'INPUT DATA'!$A$5:$A$600,FALSE)),"")</f>
        <v/>
      </c>
      <c r="Y1394" s="100" t="str">
        <f>IFERROR(INDEX('INPUT DATA'!X$5:X$600,MATCH($B1394,'INPUT DATA'!$A$5:$A$600,FALSE)),"")</f>
        <v/>
      </c>
      <c r="Z1394" s="100" t="str">
        <f>IFERROR(INDEX('INPUT DATA'!Y$5:Y$600,MATCH($B1394,'INPUT DATA'!$A$5:$A$600,FALSE)),"")</f>
        <v/>
      </c>
      <c r="AA1394" s="100" t="str">
        <f>IFERROR(INDEX('INPUT DATA'!Z$5:Z$600,MATCH($B1394,'INPUT DATA'!$A$5:$A$600,FALSE)),"")</f>
        <v/>
      </c>
      <c r="AB1394" s="100" t="str">
        <f>IFERROR(INDEX('INPUT DATA'!AA$5:AA$600,MATCH($B1394,'INPUT DATA'!$A$5:$A$600,FALSE)),"")</f>
        <v/>
      </c>
    </row>
    <row r="1395" spans="2:28" ht="15" customHeight="1" x14ac:dyDescent="0.25">
      <c r="B1395" s="115" t="str">
        <f>IF('INPUT INF'!A395="","",IF('INPUT INF'!E395="DROP","",'INPUT INF'!A395))</f>
        <v/>
      </c>
      <c r="C1395" s="115" t="str">
        <f>IFERROR(INDEX('INPUT INF'!B395:B993,MATCH(B1395,'INPUT INF'!A395:A993,FALSE)),"")</f>
        <v/>
      </c>
      <c r="E1395" s="100" t="str">
        <f>IFERROR(INDEX('INPUT DATA'!D$5:D$600,MATCH($B1395,'INPUT DATA'!$A$5:$A$600,FALSE)),"")</f>
        <v/>
      </c>
      <c r="F1395" s="100" t="str">
        <f>IFERROR(INDEX('INPUT DATA'!E$5:E$600,MATCH($B1395,'INPUT DATA'!$A$5:$A$600,FALSE)),"")</f>
        <v/>
      </c>
      <c r="G1395" s="100" t="str">
        <f>IFERROR(INDEX($LD$4:$LD$18,MATCH('INPUT DATA'!F397,$LC$4:$LC$18,1)),"")</f>
        <v/>
      </c>
      <c r="H1395" s="100" t="str">
        <f>IFERROR(INDEX('INPUT DATA'!G$6:G$600,MATCH($B1395,'INPUT DATA'!$A$5:$A$600,FALSE)),"")</f>
        <v/>
      </c>
      <c r="I1395" s="100" t="str">
        <f>IFERROR(INDEX('INPUT DATA'!H$5:H$600,MATCH($B1395,'INPUT DATA'!$A$5:$A$600,FALSE)),"")</f>
        <v/>
      </c>
      <c r="J1395" s="100" t="str">
        <f>IFERROR(INDEX($LD$4:$LD$18,MATCH('INPUT DATA'!I397,$LC$4:$LC$18,1)),"")</f>
        <v/>
      </c>
      <c r="K1395" s="100" t="str">
        <f>IFERROR(INDEX('INPUT DATA'!J$5:J$600,MATCH($B1395,'INPUT DATA'!$A$5:$A$600,FALSE)),"")</f>
        <v/>
      </c>
      <c r="L1395" s="100" t="str">
        <f>IFERROR(INDEX('INPUT DATA'!K$5:K$600,MATCH($B1395,'INPUT DATA'!$A$5:$A$600,FALSE)),"")</f>
        <v/>
      </c>
      <c r="M1395" s="100" t="str">
        <f>IFERROR(INDEX($LD$4:$LD$18,MATCH('INPUT DATA'!L397,$LC$4:$LC$18,1)),"")</f>
        <v/>
      </c>
      <c r="N1395" s="100" t="str">
        <f>IFERROR(INDEX('INPUT DATA'!M$5:M$600,MATCH($B1395,'INPUT DATA'!$A$5:$A$600,FALSE)),"")</f>
        <v/>
      </c>
      <c r="O1395" s="100" t="str">
        <f>IFERROR(INDEX('INPUT DATA'!N$5:N$600,MATCH($B1395,'INPUT DATA'!$A$5:$A$600,FALSE)),"")</f>
        <v/>
      </c>
      <c r="P1395" s="100" t="str">
        <f>IFERROR(INDEX($LD$4:$LD$18,MATCH('INPUT DATA'!O397,$LC$4:$LC$18,1)),"")</f>
        <v/>
      </c>
      <c r="Q1395" s="100" t="str">
        <f>IFERROR(INDEX('INPUT DATA'!P$5:P$600,MATCH($B1395,'INPUT DATA'!$A$5:$A$600,FALSE)),"")</f>
        <v/>
      </c>
      <c r="R1395" s="100" t="str">
        <f>IFERROR(INDEX('INPUT DATA'!Q$5:Q$600,MATCH($B1395,'INPUT DATA'!$A$5:$A$600,FALSE)),"")</f>
        <v/>
      </c>
      <c r="S1395" s="100" t="str">
        <f>IFERROR(INDEX($LD$4:$LD$18,MATCH('INPUT DATA'!R397,$LC$4:$LC$18,1)),"")</f>
        <v/>
      </c>
      <c r="T1395" s="100" t="str">
        <f>IFERROR(INDEX('INPUT DATA'!S$5:S$600,MATCH($B1395,'INPUT DATA'!$A$5:$A$600,FALSE)),"")</f>
        <v/>
      </c>
      <c r="U1395" s="100" t="str">
        <f>IFERROR(INDEX('INPUT DATA'!T$5:T$600,MATCH($B1395,'INPUT DATA'!$A$5:$A$600,FALSE)),"")</f>
        <v/>
      </c>
      <c r="V1395" s="100" t="str">
        <f>IFERROR(INDEX($LD$4:$LD$18,MATCH('INPUT DATA'!U397,$LC$4:$LC$18,1)),"")</f>
        <v/>
      </c>
      <c r="W1395" s="100" t="str">
        <f>IFERROR(INDEX('INPUT DATA'!V$5:V$600,MATCH($B1395,'INPUT DATA'!$A$5:$A$600,FALSE)),"")</f>
        <v/>
      </c>
      <c r="X1395" s="100" t="str">
        <f>IFERROR(INDEX('INPUT DATA'!W$5:W$600,MATCH($B1395,'INPUT DATA'!$A$5:$A$600,FALSE)),"")</f>
        <v/>
      </c>
      <c r="Y1395" s="100" t="str">
        <f>IFERROR(INDEX('INPUT DATA'!X$5:X$600,MATCH($B1395,'INPUT DATA'!$A$5:$A$600,FALSE)),"")</f>
        <v/>
      </c>
      <c r="Z1395" s="100" t="str">
        <f>IFERROR(INDEX('INPUT DATA'!Y$5:Y$600,MATCH($B1395,'INPUT DATA'!$A$5:$A$600,FALSE)),"")</f>
        <v/>
      </c>
      <c r="AA1395" s="100" t="str">
        <f>IFERROR(INDEX('INPUT DATA'!Z$5:Z$600,MATCH($B1395,'INPUT DATA'!$A$5:$A$600,FALSE)),"")</f>
        <v/>
      </c>
      <c r="AB1395" s="100" t="str">
        <f>IFERROR(INDEX('INPUT DATA'!AA$5:AA$600,MATCH($B1395,'INPUT DATA'!$A$5:$A$600,FALSE)),"")</f>
        <v/>
      </c>
    </row>
    <row r="1396" spans="2:28" ht="15" customHeight="1" x14ac:dyDescent="0.25">
      <c r="B1396" s="115" t="str">
        <f>IF('INPUT INF'!A396="","",IF('INPUT INF'!E396="DROP","",'INPUT INF'!A396))</f>
        <v/>
      </c>
      <c r="C1396" s="115" t="str">
        <f>IFERROR(INDEX('INPUT INF'!B396:B994,MATCH(B1396,'INPUT INF'!A396:A994,FALSE)),"")</f>
        <v/>
      </c>
      <c r="E1396" s="100" t="str">
        <f>IFERROR(INDEX('INPUT DATA'!D$5:D$600,MATCH($B1396,'INPUT DATA'!$A$5:$A$600,FALSE)),"")</f>
        <v/>
      </c>
      <c r="F1396" s="100" t="str">
        <f>IFERROR(INDEX('INPUT DATA'!E$5:E$600,MATCH($B1396,'INPUT DATA'!$A$5:$A$600,FALSE)),"")</f>
        <v/>
      </c>
      <c r="G1396" s="100" t="str">
        <f>IFERROR(INDEX($LD$4:$LD$18,MATCH('INPUT DATA'!F398,$LC$4:$LC$18,1)),"")</f>
        <v/>
      </c>
      <c r="H1396" s="100" t="str">
        <f>IFERROR(INDEX('INPUT DATA'!G$6:G$600,MATCH($B1396,'INPUT DATA'!$A$5:$A$600,FALSE)),"")</f>
        <v/>
      </c>
      <c r="I1396" s="100" t="str">
        <f>IFERROR(INDEX('INPUT DATA'!H$5:H$600,MATCH($B1396,'INPUT DATA'!$A$5:$A$600,FALSE)),"")</f>
        <v/>
      </c>
      <c r="J1396" s="100" t="str">
        <f>IFERROR(INDEX($LD$4:$LD$18,MATCH('INPUT DATA'!I398,$LC$4:$LC$18,1)),"")</f>
        <v/>
      </c>
      <c r="K1396" s="100" t="str">
        <f>IFERROR(INDEX('INPUT DATA'!J$5:J$600,MATCH($B1396,'INPUT DATA'!$A$5:$A$600,FALSE)),"")</f>
        <v/>
      </c>
      <c r="L1396" s="100" t="str">
        <f>IFERROR(INDEX('INPUT DATA'!K$5:K$600,MATCH($B1396,'INPUT DATA'!$A$5:$A$600,FALSE)),"")</f>
        <v/>
      </c>
      <c r="M1396" s="100" t="str">
        <f>IFERROR(INDEX($LD$4:$LD$18,MATCH('INPUT DATA'!L398,$LC$4:$LC$18,1)),"")</f>
        <v/>
      </c>
      <c r="N1396" s="100" t="str">
        <f>IFERROR(INDEX('INPUT DATA'!M$5:M$600,MATCH($B1396,'INPUT DATA'!$A$5:$A$600,FALSE)),"")</f>
        <v/>
      </c>
      <c r="O1396" s="100" t="str">
        <f>IFERROR(INDEX('INPUT DATA'!N$5:N$600,MATCH($B1396,'INPUT DATA'!$A$5:$A$600,FALSE)),"")</f>
        <v/>
      </c>
      <c r="P1396" s="100" t="str">
        <f>IFERROR(INDEX($LD$4:$LD$18,MATCH('INPUT DATA'!O398,$LC$4:$LC$18,1)),"")</f>
        <v/>
      </c>
      <c r="Q1396" s="100" t="str">
        <f>IFERROR(INDEX('INPUT DATA'!P$5:P$600,MATCH($B1396,'INPUT DATA'!$A$5:$A$600,FALSE)),"")</f>
        <v/>
      </c>
      <c r="R1396" s="100" t="str">
        <f>IFERROR(INDEX('INPUT DATA'!Q$5:Q$600,MATCH($B1396,'INPUT DATA'!$A$5:$A$600,FALSE)),"")</f>
        <v/>
      </c>
      <c r="S1396" s="100" t="str">
        <f>IFERROR(INDEX($LD$4:$LD$18,MATCH('INPUT DATA'!R398,$LC$4:$LC$18,1)),"")</f>
        <v/>
      </c>
      <c r="T1396" s="100" t="str">
        <f>IFERROR(INDEX('INPUT DATA'!S$5:S$600,MATCH($B1396,'INPUT DATA'!$A$5:$A$600,FALSE)),"")</f>
        <v/>
      </c>
      <c r="U1396" s="100" t="str">
        <f>IFERROR(INDEX('INPUT DATA'!T$5:T$600,MATCH($B1396,'INPUT DATA'!$A$5:$A$600,FALSE)),"")</f>
        <v/>
      </c>
      <c r="V1396" s="100" t="str">
        <f>IFERROR(INDEX($LD$4:$LD$18,MATCH('INPUT DATA'!U398,$LC$4:$LC$18,1)),"")</f>
        <v/>
      </c>
      <c r="W1396" s="100" t="str">
        <f>IFERROR(INDEX('INPUT DATA'!V$5:V$600,MATCH($B1396,'INPUT DATA'!$A$5:$A$600,FALSE)),"")</f>
        <v/>
      </c>
      <c r="X1396" s="100" t="str">
        <f>IFERROR(INDEX('INPUT DATA'!W$5:W$600,MATCH($B1396,'INPUT DATA'!$A$5:$A$600,FALSE)),"")</f>
        <v/>
      </c>
      <c r="Y1396" s="100" t="str">
        <f>IFERROR(INDEX('INPUT DATA'!X$5:X$600,MATCH($B1396,'INPUT DATA'!$A$5:$A$600,FALSE)),"")</f>
        <v/>
      </c>
      <c r="Z1396" s="100" t="str">
        <f>IFERROR(INDEX('INPUT DATA'!Y$5:Y$600,MATCH($B1396,'INPUT DATA'!$A$5:$A$600,FALSE)),"")</f>
        <v/>
      </c>
      <c r="AA1396" s="100" t="str">
        <f>IFERROR(INDEX('INPUT DATA'!Z$5:Z$600,MATCH($B1396,'INPUT DATA'!$A$5:$A$600,FALSE)),"")</f>
        <v/>
      </c>
      <c r="AB1396" s="100" t="str">
        <f>IFERROR(INDEX('INPUT DATA'!AA$5:AA$600,MATCH($B1396,'INPUT DATA'!$A$5:$A$600,FALSE)),"")</f>
        <v/>
      </c>
    </row>
    <row r="1397" spans="2:28" ht="15" customHeight="1" x14ac:dyDescent="0.25">
      <c r="B1397" s="115" t="str">
        <f>IF('INPUT INF'!A397="","",IF('INPUT INF'!E397="DROP","",'INPUT INF'!A397))</f>
        <v/>
      </c>
      <c r="C1397" s="115" t="str">
        <f>IFERROR(INDEX('INPUT INF'!B397:B995,MATCH(B1397,'INPUT INF'!A397:A995,FALSE)),"")</f>
        <v/>
      </c>
      <c r="E1397" s="100" t="str">
        <f>IFERROR(INDEX('INPUT DATA'!D$5:D$600,MATCH($B1397,'INPUT DATA'!$A$5:$A$600,FALSE)),"")</f>
        <v/>
      </c>
      <c r="F1397" s="100" t="str">
        <f>IFERROR(INDEX('INPUT DATA'!E$5:E$600,MATCH($B1397,'INPUT DATA'!$A$5:$A$600,FALSE)),"")</f>
        <v/>
      </c>
      <c r="G1397" s="100" t="str">
        <f>IFERROR(INDEX($LD$4:$LD$18,MATCH('INPUT DATA'!F399,$LC$4:$LC$18,1)),"")</f>
        <v/>
      </c>
      <c r="H1397" s="100" t="str">
        <f>IFERROR(INDEX('INPUT DATA'!G$6:G$600,MATCH($B1397,'INPUT DATA'!$A$5:$A$600,FALSE)),"")</f>
        <v/>
      </c>
      <c r="I1397" s="100" t="str">
        <f>IFERROR(INDEX('INPUT DATA'!H$5:H$600,MATCH($B1397,'INPUT DATA'!$A$5:$A$600,FALSE)),"")</f>
        <v/>
      </c>
      <c r="J1397" s="100" t="str">
        <f>IFERROR(INDEX($LD$4:$LD$18,MATCH('INPUT DATA'!I399,$LC$4:$LC$18,1)),"")</f>
        <v/>
      </c>
      <c r="K1397" s="100" t="str">
        <f>IFERROR(INDEX('INPUT DATA'!J$5:J$600,MATCH($B1397,'INPUT DATA'!$A$5:$A$600,FALSE)),"")</f>
        <v/>
      </c>
      <c r="L1397" s="100" t="str">
        <f>IFERROR(INDEX('INPUT DATA'!K$5:K$600,MATCH($B1397,'INPUT DATA'!$A$5:$A$600,FALSE)),"")</f>
        <v/>
      </c>
      <c r="M1397" s="100" t="str">
        <f>IFERROR(INDEX($LD$4:$LD$18,MATCH('INPUT DATA'!L399,$LC$4:$LC$18,1)),"")</f>
        <v/>
      </c>
      <c r="N1397" s="100" t="str">
        <f>IFERROR(INDEX('INPUT DATA'!M$5:M$600,MATCH($B1397,'INPUT DATA'!$A$5:$A$600,FALSE)),"")</f>
        <v/>
      </c>
      <c r="O1397" s="100" t="str">
        <f>IFERROR(INDEX('INPUT DATA'!N$5:N$600,MATCH($B1397,'INPUT DATA'!$A$5:$A$600,FALSE)),"")</f>
        <v/>
      </c>
      <c r="P1397" s="100" t="str">
        <f>IFERROR(INDEX($LD$4:$LD$18,MATCH('INPUT DATA'!O399,$LC$4:$LC$18,1)),"")</f>
        <v/>
      </c>
      <c r="Q1397" s="100" t="str">
        <f>IFERROR(INDEX('INPUT DATA'!P$5:P$600,MATCH($B1397,'INPUT DATA'!$A$5:$A$600,FALSE)),"")</f>
        <v/>
      </c>
      <c r="R1397" s="100" t="str">
        <f>IFERROR(INDEX('INPUT DATA'!Q$5:Q$600,MATCH($B1397,'INPUT DATA'!$A$5:$A$600,FALSE)),"")</f>
        <v/>
      </c>
      <c r="S1397" s="100" t="str">
        <f>IFERROR(INDEX($LD$4:$LD$18,MATCH('INPUT DATA'!R399,$LC$4:$LC$18,1)),"")</f>
        <v/>
      </c>
      <c r="T1397" s="100" t="str">
        <f>IFERROR(INDEX('INPUT DATA'!S$5:S$600,MATCH($B1397,'INPUT DATA'!$A$5:$A$600,FALSE)),"")</f>
        <v/>
      </c>
      <c r="U1397" s="100" t="str">
        <f>IFERROR(INDEX('INPUT DATA'!T$5:T$600,MATCH($B1397,'INPUT DATA'!$A$5:$A$600,FALSE)),"")</f>
        <v/>
      </c>
      <c r="V1397" s="100" t="str">
        <f>IFERROR(INDEX($LD$4:$LD$18,MATCH('INPUT DATA'!U399,$LC$4:$LC$18,1)),"")</f>
        <v/>
      </c>
      <c r="W1397" s="100" t="str">
        <f>IFERROR(INDEX('INPUT DATA'!V$5:V$600,MATCH($B1397,'INPUT DATA'!$A$5:$A$600,FALSE)),"")</f>
        <v/>
      </c>
      <c r="X1397" s="100" t="str">
        <f>IFERROR(INDEX('INPUT DATA'!W$5:W$600,MATCH($B1397,'INPUT DATA'!$A$5:$A$600,FALSE)),"")</f>
        <v/>
      </c>
      <c r="Y1397" s="100" t="str">
        <f>IFERROR(INDEX('INPUT DATA'!X$5:X$600,MATCH($B1397,'INPUT DATA'!$A$5:$A$600,FALSE)),"")</f>
        <v/>
      </c>
      <c r="Z1397" s="100" t="str">
        <f>IFERROR(INDEX('INPUT DATA'!Y$5:Y$600,MATCH($B1397,'INPUT DATA'!$A$5:$A$600,FALSE)),"")</f>
        <v/>
      </c>
      <c r="AA1397" s="100" t="str">
        <f>IFERROR(INDEX('INPUT DATA'!Z$5:Z$600,MATCH($B1397,'INPUT DATA'!$A$5:$A$600,FALSE)),"")</f>
        <v/>
      </c>
      <c r="AB1397" s="100" t="str">
        <f>IFERROR(INDEX('INPUT DATA'!AA$5:AA$600,MATCH($B1397,'INPUT DATA'!$A$5:$A$600,FALSE)),"")</f>
        <v/>
      </c>
    </row>
    <row r="1398" spans="2:28" ht="15" customHeight="1" x14ac:dyDescent="0.25">
      <c r="B1398" s="115" t="str">
        <f>IF('INPUT INF'!A398="","",IF('INPUT INF'!E398="DROP","",'INPUT INF'!A398))</f>
        <v/>
      </c>
      <c r="C1398" s="115" t="str">
        <f>IFERROR(INDEX('INPUT INF'!B398:B996,MATCH(B1398,'INPUT INF'!A398:A996,FALSE)),"")</f>
        <v/>
      </c>
      <c r="E1398" s="100" t="str">
        <f>IFERROR(INDEX('INPUT DATA'!D$5:D$600,MATCH($B1398,'INPUT DATA'!$A$5:$A$600,FALSE)),"")</f>
        <v/>
      </c>
      <c r="F1398" s="100" t="str">
        <f>IFERROR(INDEX('INPUT DATA'!E$5:E$600,MATCH($B1398,'INPUT DATA'!$A$5:$A$600,FALSE)),"")</f>
        <v/>
      </c>
      <c r="G1398" s="100" t="str">
        <f>IFERROR(INDEX($LD$4:$LD$18,MATCH('INPUT DATA'!F400,$LC$4:$LC$18,1)),"")</f>
        <v/>
      </c>
      <c r="H1398" s="100" t="str">
        <f>IFERROR(INDEX('INPUT DATA'!G$6:G$600,MATCH($B1398,'INPUT DATA'!$A$5:$A$600,FALSE)),"")</f>
        <v/>
      </c>
      <c r="I1398" s="100" t="str">
        <f>IFERROR(INDEX('INPUT DATA'!H$5:H$600,MATCH($B1398,'INPUT DATA'!$A$5:$A$600,FALSE)),"")</f>
        <v/>
      </c>
      <c r="J1398" s="100" t="str">
        <f>IFERROR(INDEX($LD$4:$LD$18,MATCH('INPUT DATA'!I400,$LC$4:$LC$18,1)),"")</f>
        <v/>
      </c>
      <c r="K1398" s="100" t="str">
        <f>IFERROR(INDEX('INPUT DATA'!J$5:J$600,MATCH($B1398,'INPUT DATA'!$A$5:$A$600,FALSE)),"")</f>
        <v/>
      </c>
      <c r="L1398" s="100" t="str">
        <f>IFERROR(INDEX('INPUT DATA'!K$5:K$600,MATCH($B1398,'INPUT DATA'!$A$5:$A$600,FALSE)),"")</f>
        <v/>
      </c>
      <c r="M1398" s="100" t="str">
        <f>IFERROR(INDEX($LD$4:$LD$18,MATCH('INPUT DATA'!L400,$LC$4:$LC$18,1)),"")</f>
        <v/>
      </c>
      <c r="N1398" s="100" t="str">
        <f>IFERROR(INDEX('INPUT DATA'!M$5:M$600,MATCH($B1398,'INPUT DATA'!$A$5:$A$600,FALSE)),"")</f>
        <v/>
      </c>
      <c r="O1398" s="100" t="str">
        <f>IFERROR(INDEX('INPUT DATA'!N$5:N$600,MATCH($B1398,'INPUT DATA'!$A$5:$A$600,FALSE)),"")</f>
        <v/>
      </c>
      <c r="P1398" s="100" t="str">
        <f>IFERROR(INDEX($LD$4:$LD$18,MATCH('INPUT DATA'!O400,$LC$4:$LC$18,1)),"")</f>
        <v/>
      </c>
      <c r="Q1398" s="100" t="str">
        <f>IFERROR(INDEX('INPUT DATA'!P$5:P$600,MATCH($B1398,'INPUT DATA'!$A$5:$A$600,FALSE)),"")</f>
        <v/>
      </c>
      <c r="R1398" s="100" t="str">
        <f>IFERROR(INDEX('INPUT DATA'!Q$5:Q$600,MATCH($B1398,'INPUT DATA'!$A$5:$A$600,FALSE)),"")</f>
        <v/>
      </c>
      <c r="S1398" s="100" t="str">
        <f>IFERROR(INDEX($LD$4:$LD$18,MATCH('INPUT DATA'!R400,$LC$4:$LC$18,1)),"")</f>
        <v/>
      </c>
      <c r="T1398" s="100" t="str">
        <f>IFERROR(INDEX('INPUT DATA'!S$5:S$600,MATCH($B1398,'INPUT DATA'!$A$5:$A$600,FALSE)),"")</f>
        <v/>
      </c>
      <c r="U1398" s="100" t="str">
        <f>IFERROR(INDEX('INPUT DATA'!T$5:T$600,MATCH($B1398,'INPUT DATA'!$A$5:$A$600,FALSE)),"")</f>
        <v/>
      </c>
      <c r="V1398" s="100" t="str">
        <f>IFERROR(INDEX($LD$4:$LD$18,MATCH('INPUT DATA'!U400,$LC$4:$LC$18,1)),"")</f>
        <v/>
      </c>
      <c r="W1398" s="100" t="str">
        <f>IFERROR(INDEX('INPUT DATA'!V$5:V$600,MATCH($B1398,'INPUT DATA'!$A$5:$A$600,FALSE)),"")</f>
        <v/>
      </c>
      <c r="X1398" s="100" t="str">
        <f>IFERROR(INDEX('INPUT DATA'!W$5:W$600,MATCH($B1398,'INPUT DATA'!$A$5:$A$600,FALSE)),"")</f>
        <v/>
      </c>
      <c r="Y1398" s="100" t="str">
        <f>IFERROR(INDEX('INPUT DATA'!X$5:X$600,MATCH($B1398,'INPUT DATA'!$A$5:$A$600,FALSE)),"")</f>
        <v/>
      </c>
      <c r="Z1398" s="100" t="str">
        <f>IFERROR(INDEX('INPUT DATA'!Y$5:Y$600,MATCH($B1398,'INPUT DATA'!$A$5:$A$600,FALSE)),"")</f>
        <v/>
      </c>
      <c r="AA1398" s="100" t="str">
        <f>IFERROR(INDEX('INPUT DATA'!Z$5:Z$600,MATCH($B1398,'INPUT DATA'!$A$5:$A$600,FALSE)),"")</f>
        <v/>
      </c>
      <c r="AB1398" s="100" t="str">
        <f>IFERROR(INDEX('INPUT DATA'!AA$5:AA$600,MATCH($B1398,'INPUT DATA'!$A$5:$A$600,FALSE)),"")</f>
        <v/>
      </c>
    </row>
    <row r="1399" spans="2:28" ht="15" customHeight="1" x14ac:dyDescent="0.25">
      <c r="B1399" s="115" t="str">
        <f>IF('INPUT INF'!A399="","",IF('INPUT INF'!E399="DROP","",'INPUT INF'!A399))</f>
        <v/>
      </c>
      <c r="C1399" s="115" t="str">
        <f>IFERROR(INDEX('INPUT INF'!B399:B997,MATCH(B1399,'INPUT INF'!A399:A997,FALSE)),"")</f>
        <v/>
      </c>
      <c r="E1399" s="100" t="str">
        <f>IFERROR(INDEX('INPUT DATA'!D$5:D$600,MATCH($B1399,'INPUT DATA'!$A$5:$A$600,FALSE)),"")</f>
        <v/>
      </c>
      <c r="F1399" s="100" t="str">
        <f>IFERROR(INDEX('INPUT DATA'!E$5:E$600,MATCH($B1399,'INPUT DATA'!$A$5:$A$600,FALSE)),"")</f>
        <v/>
      </c>
      <c r="G1399" s="100" t="str">
        <f>IFERROR(INDEX($LD$4:$LD$18,MATCH('INPUT DATA'!F401,$LC$4:$LC$18,1)),"")</f>
        <v/>
      </c>
      <c r="H1399" s="100" t="str">
        <f>IFERROR(INDEX('INPUT DATA'!G$6:G$600,MATCH($B1399,'INPUT DATA'!$A$5:$A$600,FALSE)),"")</f>
        <v/>
      </c>
      <c r="I1399" s="100" t="str">
        <f>IFERROR(INDEX('INPUT DATA'!H$5:H$600,MATCH($B1399,'INPUT DATA'!$A$5:$A$600,FALSE)),"")</f>
        <v/>
      </c>
      <c r="J1399" s="100" t="str">
        <f>IFERROR(INDEX($LD$4:$LD$18,MATCH('INPUT DATA'!I401,$LC$4:$LC$18,1)),"")</f>
        <v/>
      </c>
      <c r="K1399" s="100" t="str">
        <f>IFERROR(INDEX('INPUT DATA'!J$5:J$600,MATCH($B1399,'INPUT DATA'!$A$5:$A$600,FALSE)),"")</f>
        <v/>
      </c>
      <c r="L1399" s="100" t="str">
        <f>IFERROR(INDEX('INPUT DATA'!K$5:K$600,MATCH($B1399,'INPUT DATA'!$A$5:$A$600,FALSE)),"")</f>
        <v/>
      </c>
      <c r="M1399" s="100" t="str">
        <f>IFERROR(INDEX($LD$4:$LD$18,MATCH('INPUT DATA'!L401,$LC$4:$LC$18,1)),"")</f>
        <v/>
      </c>
      <c r="N1399" s="100" t="str">
        <f>IFERROR(INDEX('INPUT DATA'!M$5:M$600,MATCH($B1399,'INPUT DATA'!$A$5:$A$600,FALSE)),"")</f>
        <v/>
      </c>
      <c r="O1399" s="100" t="str">
        <f>IFERROR(INDEX('INPUT DATA'!N$5:N$600,MATCH($B1399,'INPUT DATA'!$A$5:$A$600,FALSE)),"")</f>
        <v/>
      </c>
      <c r="P1399" s="100" t="str">
        <f>IFERROR(INDEX($LD$4:$LD$18,MATCH('INPUT DATA'!O401,$LC$4:$LC$18,1)),"")</f>
        <v/>
      </c>
      <c r="Q1399" s="100" t="str">
        <f>IFERROR(INDEX('INPUT DATA'!P$5:P$600,MATCH($B1399,'INPUT DATA'!$A$5:$A$600,FALSE)),"")</f>
        <v/>
      </c>
      <c r="R1399" s="100" t="str">
        <f>IFERROR(INDEX('INPUT DATA'!Q$5:Q$600,MATCH($B1399,'INPUT DATA'!$A$5:$A$600,FALSE)),"")</f>
        <v/>
      </c>
      <c r="S1399" s="100" t="str">
        <f>IFERROR(INDEX($LD$4:$LD$18,MATCH('INPUT DATA'!R401,$LC$4:$LC$18,1)),"")</f>
        <v/>
      </c>
      <c r="T1399" s="100" t="str">
        <f>IFERROR(INDEX('INPUT DATA'!S$5:S$600,MATCH($B1399,'INPUT DATA'!$A$5:$A$600,FALSE)),"")</f>
        <v/>
      </c>
      <c r="U1399" s="100" t="str">
        <f>IFERROR(INDEX('INPUT DATA'!T$5:T$600,MATCH($B1399,'INPUT DATA'!$A$5:$A$600,FALSE)),"")</f>
        <v/>
      </c>
      <c r="V1399" s="100" t="str">
        <f>IFERROR(INDEX($LD$4:$LD$18,MATCH('INPUT DATA'!U401,$LC$4:$LC$18,1)),"")</f>
        <v/>
      </c>
      <c r="W1399" s="100" t="str">
        <f>IFERROR(INDEX('INPUT DATA'!V$5:V$600,MATCH($B1399,'INPUT DATA'!$A$5:$A$600,FALSE)),"")</f>
        <v/>
      </c>
      <c r="X1399" s="100" t="str">
        <f>IFERROR(INDEX('INPUT DATA'!W$5:W$600,MATCH($B1399,'INPUT DATA'!$A$5:$A$600,FALSE)),"")</f>
        <v/>
      </c>
      <c r="Y1399" s="100" t="str">
        <f>IFERROR(INDEX('INPUT DATA'!X$5:X$600,MATCH($B1399,'INPUT DATA'!$A$5:$A$600,FALSE)),"")</f>
        <v/>
      </c>
      <c r="Z1399" s="100" t="str">
        <f>IFERROR(INDEX('INPUT DATA'!Y$5:Y$600,MATCH($B1399,'INPUT DATA'!$A$5:$A$600,FALSE)),"")</f>
        <v/>
      </c>
      <c r="AA1399" s="100" t="str">
        <f>IFERROR(INDEX('INPUT DATA'!Z$5:Z$600,MATCH($B1399,'INPUT DATA'!$A$5:$A$600,FALSE)),"")</f>
        <v/>
      </c>
      <c r="AB1399" s="100" t="str">
        <f>IFERROR(INDEX('INPUT DATA'!AA$5:AA$600,MATCH($B1399,'INPUT DATA'!$A$5:$A$600,FALSE)),"")</f>
        <v/>
      </c>
    </row>
    <row r="1400" spans="2:28" ht="15" customHeight="1" x14ac:dyDescent="0.25">
      <c r="B1400" s="115" t="str">
        <f>IF('INPUT INF'!A400="","",IF('INPUT INF'!E400="DROP","",'INPUT INF'!A400))</f>
        <v/>
      </c>
      <c r="C1400" s="115" t="str">
        <f>IFERROR(INDEX('INPUT INF'!B400:B998,MATCH(B1400,'INPUT INF'!A400:A998,FALSE)),"")</f>
        <v/>
      </c>
      <c r="E1400" s="100" t="str">
        <f>IFERROR(INDEX('INPUT DATA'!D$5:D$600,MATCH($B1400,'INPUT DATA'!$A$5:$A$600,FALSE)),"")</f>
        <v/>
      </c>
      <c r="F1400" s="100" t="str">
        <f>IFERROR(INDEX('INPUT DATA'!E$5:E$600,MATCH($B1400,'INPUT DATA'!$A$5:$A$600,FALSE)),"")</f>
        <v/>
      </c>
      <c r="G1400" s="100" t="str">
        <f>IFERROR(INDEX($LD$4:$LD$18,MATCH('INPUT DATA'!F402,$LC$4:$LC$18,1)),"")</f>
        <v/>
      </c>
      <c r="H1400" s="100" t="str">
        <f>IFERROR(INDEX('INPUT DATA'!G$6:G$600,MATCH($B1400,'INPUT DATA'!$A$5:$A$600,FALSE)),"")</f>
        <v/>
      </c>
      <c r="I1400" s="100" t="str">
        <f>IFERROR(INDEX('INPUT DATA'!H$5:H$600,MATCH($B1400,'INPUT DATA'!$A$5:$A$600,FALSE)),"")</f>
        <v/>
      </c>
      <c r="J1400" s="100" t="str">
        <f>IFERROR(INDEX($LD$4:$LD$18,MATCH('INPUT DATA'!I402,$LC$4:$LC$18,1)),"")</f>
        <v/>
      </c>
      <c r="K1400" s="100" t="str">
        <f>IFERROR(INDEX('INPUT DATA'!J$5:J$600,MATCH($B1400,'INPUT DATA'!$A$5:$A$600,FALSE)),"")</f>
        <v/>
      </c>
      <c r="L1400" s="100" t="str">
        <f>IFERROR(INDEX('INPUT DATA'!K$5:K$600,MATCH($B1400,'INPUT DATA'!$A$5:$A$600,FALSE)),"")</f>
        <v/>
      </c>
      <c r="M1400" s="100" t="str">
        <f>IFERROR(INDEX($LD$4:$LD$18,MATCH('INPUT DATA'!L402,$LC$4:$LC$18,1)),"")</f>
        <v/>
      </c>
      <c r="N1400" s="100" t="str">
        <f>IFERROR(INDEX('INPUT DATA'!M$5:M$600,MATCH($B1400,'INPUT DATA'!$A$5:$A$600,FALSE)),"")</f>
        <v/>
      </c>
      <c r="O1400" s="100" t="str">
        <f>IFERROR(INDEX('INPUT DATA'!N$5:N$600,MATCH($B1400,'INPUT DATA'!$A$5:$A$600,FALSE)),"")</f>
        <v/>
      </c>
      <c r="P1400" s="100" t="str">
        <f>IFERROR(INDEX($LD$4:$LD$18,MATCH('INPUT DATA'!O402,$LC$4:$LC$18,1)),"")</f>
        <v/>
      </c>
      <c r="Q1400" s="100" t="str">
        <f>IFERROR(INDEX('INPUT DATA'!P$5:P$600,MATCH($B1400,'INPUT DATA'!$A$5:$A$600,FALSE)),"")</f>
        <v/>
      </c>
      <c r="R1400" s="100" t="str">
        <f>IFERROR(INDEX('INPUT DATA'!Q$5:Q$600,MATCH($B1400,'INPUT DATA'!$A$5:$A$600,FALSE)),"")</f>
        <v/>
      </c>
      <c r="S1400" s="100" t="str">
        <f>IFERROR(INDEX($LD$4:$LD$18,MATCH('INPUT DATA'!R402,$LC$4:$LC$18,1)),"")</f>
        <v/>
      </c>
      <c r="T1400" s="100" t="str">
        <f>IFERROR(INDEX('INPUT DATA'!S$5:S$600,MATCH($B1400,'INPUT DATA'!$A$5:$A$600,FALSE)),"")</f>
        <v/>
      </c>
      <c r="U1400" s="100" t="str">
        <f>IFERROR(INDEX('INPUT DATA'!T$5:T$600,MATCH($B1400,'INPUT DATA'!$A$5:$A$600,FALSE)),"")</f>
        <v/>
      </c>
      <c r="V1400" s="100" t="str">
        <f>IFERROR(INDEX($LD$4:$LD$18,MATCH('INPUT DATA'!U402,$LC$4:$LC$18,1)),"")</f>
        <v/>
      </c>
      <c r="W1400" s="100" t="str">
        <f>IFERROR(INDEX('INPUT DATA'!V$5:V$600,MATCH($B1400,'INPUT DATA'!$A$5:$A$600,FALSE)),"")</f>
        <v/>
      </c>
      <c r="X1400" s="100" t="str">
        <f>IFERROR(INDEX('INPUT DATA'!W$5:W$600,MATCH($B1400,'INPUT DATA'!$A$5:$A$600,FALSE)),"")</f>
        <v/>
      </c>
      <c r="Y1400" s="100" t="str">
        <f>IFERROR(INDEX('INPUT DATA'!X$5:X$600,MATCH($B1400,'INPUT DATA'!$A$5:$A$600,FALSE)),"")</f>
        <v/>
      </c>
      <c r="Z1400" s="100" t="str">
        <f>IFERROR(INDEX('INPUT DATA'!Y$5:Y$600,MATCH($B1400,'INPUT DATA'!$A$5:$A$600,FALSE)),"")</f>
        <v/>
      </c>
      <c r="AA1400" s="100" t="str">
        <f>IFERROR(INDEX('INPUT DATA'!Z$5:Z$600,MATCH($B1400,'INPUT DATA'!$A$5:$A$600,FALSE)),"")</f>
        <v/>
      </c>
      <c r="AB1400" s="100" t="str">
        <f>IFERROR(INDEX('INPUT DATA'!AA$5:AA$600,MATCH($B1400,'INPUT DATA'!$A$5:$A$600,FALSE)),"")</f>
        <v/>
      </c>
    </row>
    <row r="1401" spans="2:28" ht="15" customHeight="1" x14ac:dyDescent="0.25">
      <c r="B1401" s="115" t="str">
        <f>IF('INPUT INF'!A401="","",IF('INPUT INF'!E401="DROP","",'INPUT INF'!A401))</f>
        <v/>
      </c>
      <c r="C1401" s="115" t="str">
        <f>IFERROR(INDEX('INPUT INF'!B401:B999,MATCH(B1401,'INPUT INF'!A401:A999,FALSE)),"")</f>
        <v/>
      </c>
      <c r="E1401" s="100" t="str">
        <f>IFERROR(INDEX('INPUT DATA'!D$5:D$600,MATCH($B1401,'INPUT DATA'!$A$5:$A$600,FALSE)),"")</f>
        <v/>
      </c>
      <c r="F1401" s="100" t="str">
        <f>IFERROR(INDEX('INPUT DATA'!E$5:E$600,MATCH($B1401,'INPUT DATA'!$A$5:$A$600,FALSE)),"")</f>
        <v/>
      </c>
      <c r="G1401" s="100" t="str">
        <f>IFERROR(INDEX($LD$4:$LD$18,MATCH('INPUT DATA'!F403,$LC$4:$LC$18,1)),"")</f>
        <v/>
      </c>
      <c r="H1401" s="100" t="str">
        <f>IFERROR(INDEX('INPUT DATA'!G$6:G$600,MATCH($B1401,'INPUT DATA'!$A$5:$A$600,FALSE)),"")</f>
        <v/>
      </c>
      <c r="I1401" s="100" t="str">
        <f>IFERROR(INDEX('INPUT DATA'!H$5:H$600,MATCH($B1401,'INPUT DATA'!$A$5:$A$600,FALSE)),"")</f>
        <v/>
      </c>
      <c r="J1401" s="100" t="str">
        <f>IFERROR(INDEX($LD$4:$LD$18,MATCH('INPUT DATA'!I403,$LC$4:$LC$18,1)),"")</f>
        <v/>
      </c>
      <c r="K1401" s="100" t="str">
        <f>IFERROR(INDEX('INPUT DATA'!J$5:J$600,MATCH($B1401,'INPUT DATA'!$A$5:$A$600,FALSE)),"")</f>
        <v/>
      </c>
      <c r="L1401" s="100" t="str">
        <f>IFERROR(INDEX('INPUT DATA'!K$5:K$600,MATCH($B1401,'INPUT DATA'!$A$5:$A$600,FALSE)),"")</f>
        <v/>
      </c>
      <c r="M1401" s="100" t="str">
        <f>IFERROR(INDEX($LD$4:$LD$18,MATCH('INPUT DATA'!L403,$LC$4:$LC$18,1)),"")</f>
        <v/>
      </c>
      <c r="N1401" s="100" t="str">
        <f>IFERROR(INDEX('INPUT DATA'!M$5:M$600,MATCH($B1401,'INPUT DATA'!$A$5:$A$600,FALSE)),"")</f>
        <v/>
      </c>
      <c r="O1401" s="100" t="str">
        <f>IFERROR(INDEX('INPUT DATA'!N$5:N$600,MATCH($B1401,'INPUT DATA'!$A$5:$A$600,FALSE)),"")</f>
        <v/>
      </c>
      <c r="P1401" s="100" t="str">
        <f>IFERROR(INDEX($LD$4:$LD$18,MATCH('INPUT DATA'!O403,$LC$4:$LC$18,1)),"")</f>
        <v/>
      </c>
      <c r="Q1401" s="100" t="str">
        <f>IFERROR(INDEX('INPUT DATA'!P$5:P$600,MATCH($B1401,'INPUT DATA'!$A$5:$A$600,FALSE)),"")</f>
        <v/>
      </c>
      <c r="R1401" s="100" t="str">
        <f>IFERROR(INDEX('INPUT DATA'!Q$5:Q$600,MATCH($B1401,'INPUT DATA'!$A$5:$A$600,FALSE)),"")</f>
        <v/>
      </c>
      <c r="S1401" s="100" t="str">
        <f>IFERROR(INDEX($LD$4:$LD$18,MATCH('INPUT DATA'!R403,$LC$4:$LC$18,1)),"")</f>
        <v/>
      </c>
      <c r="T1401" s="100" t="str">
        <f>IFERROR(INDEX('INPUT DATA'!S$5:S$600,MATCH($B1401,'INPUT DATA'!$A$5:$A$600,FALSE)),"")</f>
        <v/>
      </c>
      <c r="U1401" s="100" t="str">
        <f>IFERROR(INDEX('INPUT DATA'!T$5:T$600,MATCH($B1401,'INPUT DATA'!$A$5:$A$600,FALSE)),"")</f>
        <v/>
      </c>
      <c r="V1401" s="100" t="str">
        <f>IFERROR(INDEX($LD$4:$LD$18,MATCH('INPUT DATA'!U403,$LC$4:$LC$18,1)),"")</f>
        <v/>
      </c>
      <c r="W1401" s="100" t="str">
        <f>IFERROR(INDEX('INPUT DATA'!V$5:V$600,MATCH($B1401,'INPUT DATA'!$A$5:$A$600,FALSE)),"")</f>
        <v/>
      </c>
      <c r="X1401" s="100" t="str">
        <f>IFERROR(INDEX('INPUT DATA'!W$5:W$600,MATCH($B1401,'INPUT DATA'!$A$5:$A$600,FALSE)),"")</f>
        <v/>
      </c>
      <c r="Y1401" s="100" t="str">
        <f>IFERROR(INDEX('INPUT DATA'!X$5:X$600,MATCH($B1401,'INPUT DATA'!$A$5:$A$600,FALSE)),"")</f>
        <v/>
      </c>
      <c r="Z1401" s="100" t="str">
        <f>IFERROR(INDEX('INPUT DATA'!Y$5:Y$600,MATCH($B1401,'INPUT DATA'!$A$5:$A$600,FALSE)),"")</f>
        <v/>
      </c>
      <c r="AA1401" s="100" t="str">
        <f>IFERROR(INDEX('INPUT DATA'!Z$5:Z$600,MATCH($B1401,'INPUT DATA'!$A$5:$A$600,FALSE)),"")</f>
        <v/>
      </c>
      <c r="AB1401" s="100" t="str">
        <f>IFERROR(INDEX('INPUT DATA'!AA$5:AA$600,MATCH($B1401,'INPUT DATA'!$A$5:$A$600,FALSE)),"")</f>
        <v/>
      </c>
    </row>
    <row r="1402" spans="2:28" ht="15" customHeight="1" x14ac:dyDescent="0.25">
      <c r="B1402" s="115" t="str">
        <f>IF('INPUT INF'!A402="","",IF('INPUT INF'!E402="DROP","",'INPUT INF'!A402))</f>
        <v/>
      </c>
      <c r="C1402" s="115" t="str">
        <f>IFERROR(INDEX('INPUT INF'!B402:B1000,MATCH(B1402,'INPUT INF'!A402:A1000,FALSE)),"")</f>
        <v/>
      </c>
      <c r="E1402" s="100" t="str">
        <f>IFERROR(INDEX('INPUT DATA'!D$5:D$600,MATCH($B1402,'INPUT DATA'!$A$5:$A$600,FALSE)),"")</f>
        <v/>
      </c>
      <c r="F1402" s="100" t="str">
        <f>IFERROR(INDEX('INPUT DATA'!E$5:E$600,MATCH($B1402,'INPUT DATA'!$A$5:$A$600,FALSE)),"")</f>
        <v/>
      </c>
      <c r="G1402" s="100" t="str">
        <f>IFERROR(INDEX($LD$4:$LD$18,MATCH('INPUT DATA'!F404,$LC$4:$LC$18,1)),"")</f>
        <v/>
      </c>
      <c r="H1402" s="100" t="str">
        <f>IFERROR(INDEX('INPUT DATA'!G$6:G$600,MATCH($B1402,'INPUT DATA'!$A$5:$A$600,FALSE)),"")</f>
        <v/>
      </c>
      <c r="I1402" s="100" t="str">
        <f>IFERROR(INDEX('INPUT DATA'!H$5:H$600,MATCH($B1402,'INPUT DATA'!$A$5:$A$600,FALSE)),"")</f>
        <v/>
      </c>
      <c r="J1402" s="100" t="str">
        <f>IFERROR(INDEX($LD$4:$LD$18,MATCH('INPUT DATA'!I404,$LC$4:$LC$18,1)),"")</f>
        <v/>
      </c>
      <c r="K1402" s="100" t="str">
        <f>IFERROR(INDEX('INPUT DATA'!J$5:J$600,MATCH($B1402,'INPUT DATA'!$A$5:$A$600,FALSE)),"")</f>
        <v/>
      </c>
      <c r="L1402" s="100" t="str">
        <f>IFERROR(INDEX('INPUT DATA'!K$5:K$600,MATCH($B1402,'INPUT DATA'!$A$5:$A$600,FALSE)),"")</f>
        <v/>
      </c>
      <c r="M1402" s="100" t="str">
        <f>IFERROR(INDEX($LD$4:$LD$18,MATCH('INPUT DATA'!L404,$LC$4:$LC$18,1)),"")</f>
        <v/>
      </c>
      <c r="N1402" s="100" t="str">
        <f>IFERROR(INDEX('INPUT DATA'!M$5:M$600,MATCH($B1402,'INPUT DATA'!$A$5:$A$600,FALSE)),"")</f>
        <v/>
      </c>
      <c r="O1402" s="100" t="str">
        <f>IFERROR(INDEX('INPUT DATA'!N$5:N$600,MATCH($B1402,'INPUT DATA'!$A$5:$A$600,FALSE)),"")</f>
        <v/>
      </c>
      <c r="P1402" s="100" t="str">
        <f>IFERROR(INDEX($LD$4:$LD$18,MATCH('INPUT DATA'!O404,$LC$4:$LC$18,1)),"")</f>
        <v/>
      </c>
      <c r="Q1402" s="100" t="str">
        <f>IFERROR(INDEX('INPUT DATA'!P$5:P$600,MATCH($B1402,'INPUT DATA'!$A$5:$A$600,FALSE)),"")</f>
        <v/>
      </c>
      <c r="R1402" s="100" t="str">
        <f>IFERROR(INDEX('INPUT DATA'!Q$5:Q$600,MATCH($B1402,'INPUT DATA'!$A$5:$A$600,FALSE)),"")</f>
        <v/>
      </c>
      <c r="S1402" s="100" t="str">
        <f>IFERROR(INDEX($LD$4:$LD$18,MATCH('INPUT DATA'!R404,$LC$4:$LC$18,1)),"")</f>
        <v/>
      </c>
      <c r="T1402" s="100" t="str">
        <f>IFERROR(INDEX('INPUT DATA'!S$5:S$600,MATCH($B1402,'INPUT DATA'!$A$5:$A$600,FALSE)),"")</f>
        <v/>
      </c>
      <c r="U1402" s="100" t="str">
        <f>IFERROR(INDEX('INPUT DATA'!T$5:T$600,MATCH($B1402,'INPUT DATA'!$A$5:$A$600,FALSE)),"")</f>
        <v/>
      </c>
      <c r="V1402" s="100" t="str">
        <f>IFERROR(INDEX($LD$4:$LD$18,MATCH('INPUT DATA'!U404,$LC$4:$LC$18,1)),"")</f>
        <v/>
      </c>
      <c r="W1402" s="100" t="str">
        <f>IFERROR(INDEX('INPUT DATA'!V$5:V$600,MATCH($B1402,'INPUT DATA'!$A$5:$A$600,FALSE)),"")</f>
        <v/>
      </c>
      <c r="X1402" s="100" t="str">
        <f>IFERROR(INDEX('INPUT DATA'!W$5:W$600,MATCH($B1402,'INPUT DATA'!$A$5:$A$600,FALSE)),"")</f>
        <v/>
      </c>
      <c r="Y1402" s="100" t="str">
        <f>IFERROR(INDEX('INPUT DATA'!X$5:X$600,MATCH($B1402,'INPUT DATA'!$A$5:$A$600,FALSE)),"")</f>
        <v/>
      </c>
      <c r="Z1402" s="100" t="str">
        <f>IFERROR(INDEX('INPUT DATA'!Y$5:Y$600,MATCH($B1402,'INPUT DATA'!$A$5:$A$600,FALSE)),"")</f>
        <v/>
      </c>
      <c r="AA1402" s="100" t="str">
        <f>IFERROR(INDEX('INPUT DATA'!Z$5:Z$600,MATCH($B1402,'INPUT DATA'!$A$5:$A$600,FALSE)),"")</f>
        <v/>
      </c>
      <c r="AB1402" s="100" t="str">
        <f>IFERROR(INDEX('INPUT DATA'!AA$5:AA$600,MATCH($B1402,'INPUT DATA'!$A$5:$A$600,FALSE)),"")</f>
        <v/>
      </c>
    </row>
    <row r="1403" spans="2:28" ht="15" customHeight="1" x14ac:dyDescent="0.25">
      <c r="B1403" s="115" t="str">
        <f>IF('INPUT INF'!A403="","",IF('INPUT INF'!E403="DROP","",'INPUT INF'!A403))</f>
        <v/>
      </c>
      <c r="C1403" s="115" t="str">
        <f>IFERROR(INDEX('INPUT INF'!B403:B1001,MATCH(B1403,'INPUT INF'!A403:A1001,FALSE)),"")</f>
        <v/>
      </c>
      <c r="E1403" s="100" t="str">
        <f>IFERROR(INDEX('INPUT DATA'!D$5:D$600,MATCH($B1403,'INPUT DATA'!$A$5:$A$600,FALSE)),"")</f>
        <v/>
      </c>
      <c r="F1403" s="100" t="str">
        <f>IFERROR(INDEX('INPUT DATA'!E$5:E$600,MATCH($B1403,'INPUT DATA'!$A$5:$A$600,FALSE)),"")</f>
        <v/>
      </c>
      <c r="G1403" s="100" t="str">
        <f>IFERROR(INDEX($LD$4:$LD$18,MATCH('INPUT DATA'!F405,$LC$4:$LC$18,1)),"")</f>
        <v/>
      </c>
      <c r="H1403" s="100" t="str">
        <f>IFERROR(INDEX('INPUT DATA'!G$6:G$600,MATCH($B1403,'INPUT DATA'!$A$5:$A$600,FALSE)),"")</f>
        <v/>
      </c>
      <c r="I1403" s="100" t="str">
        <f>IFERROR(INDEX('INPUT DATA'!H$5:H$600,MATCH($B1403,'INPUT DATA'!$A$5:$A$600,FALSE)),"")</f>
        <v/>
      </c>
      <c r="J1403" s="100" t="str">
        <f>IFERROR(INDEX($LD$4:$LD$18,MATCH('INPUT DATA'!I405,$LC$4:$LC$18,1)),"")</f>
        <v/>
      </c>
      <c r="K1403" s="100" t="str">
        <f>IFERROR(INDEX('INPUT DATA'!J$5:J$600,MATCH($B1403,'INPUT DATA'!$A$5:$A$600,FALSE)),"")</f>
        <v/>
      </c>
      <c r="L1403" s="100" t="str">
        <f>IFERROR(INDEX('INPUT DATA'!K$5:K$600,MATCH($B1403,'INPUT DATA'!$A$5:$A$600,FALSE)),"")</f>
        <v/>
      </c>
      <c r="M1403" s="100" t="str">
        <f>IFERROR(INDEX($LD$4:$LD$18,MATCH('INPUT DATA'!L405,$LC$4:$LC$18,1)),"")</f>
        <v/>
      </c>
      <c r="N1403" s="100" t="str">
        <f>IFERROR(INDEX('INPUT DATA'!M$5:M$600,MATCH($B1403,'INPUT DATA'!$A$5:$A$600,FALSE)),"")</f>
        <v/>
      </c>
      <c r="O1403" s="100" t="str">
        <f>IFERROR(INDEX('INPUT DATA'!N$5:N$600,MATCH($B1403,'INPUT DATA'!$A$5:$A$600,FALSE)),"")</f>
        <v/>
      </c>
      <c r="P1403" s="100" t="str">
        <f>IFERROR(INDEX($LD$4:$LD$18,MATCH('INPUT DATA'!O405,$LC$4:$LC$18,1)),"")</f>
        <v/>
      </c>
      <c r="Q1403" s="100" t="str">
        <f>IFERROR(INDEX('INPUT DATA'!P$5:P$600,MATCH($B1403,'INPUT DATA'!$A$5:$A$600,FALSE)),"")</f>
        <v/>
      </c>
      <c r="R1403" s="100" t="str">
        <f>IFERROR(INDEX('INPUT DATA'!Q$5:Q$600,MATCH($B1403,'INPUT DATA'!$A$5:$A$600,FALSE)),"")</f>
        <v/>
      </c>
      <c r="S1403" s="100" t="str">
        <f>IFERROR(INDEX($LD$4:$LD$18,MATCH('INPUT DATA'!R405,$LC$4:$LC$18,1)),"")</f>
        <v/>
      </c>
      <c r="T1403" s="100" t="str">
        <f>IFERROR(INDEX('INPUT DATA'!S$5:S$600,MATCH($B1403,'INPUT DATA'!$A$5:$A$600,FALSE)),"")</f>
        <v/>
      </c>
      <c r="U1403" s="100" t="str">
        <f>IFERROR(INDEX('INPUT DATA'!T$5:T$600,MATCH($B1403,'INPUT DATA'!$A$5:$A$600,FALSE)),"")</f>
        <v/>
      </c>
      <c r="V1403" s="100" t="str">
        <f>IFERROR(INDEX($LD$4:$LD$18,MATCH('INPUT DATA'!U405,$LC$4:$LC$18,1)),"")</f>
        <v/>
      </c>
      <c r="W1403" s="100" t="str">
        <f>IFERROR(INDEX('INPUT DATA'!V$5:V$600,MATCH($B1403,'INPUT DATA'!$A$5:$A$600,FALSE)),"")</f>
        <v/>
      </c>
      <c r="X1403" s="100" t="str">
        <f>IFERROR(INDEX('INPUT DATA'!W$5:W$600,MATCH($B1403,'INPUT DATA'!$A$5:$A$600,FALSE)),"")</f>
        <v/>
      </c>
      <c r="Y1403" s="100" t="str">
        <f>IFERROR(INDEX('INPUT DATA'!X$5:X$600,MATCH($B1403,'INPUT DATA'!$A$5:$A$600,FALSE)),"")</f>
        <v/>
      </c>
      <c r="Z1403" s="100" t="str">
        <f>IFERROR(INDEX('INPUT DATA'!Y$5:Y$600,MATCH($B1403,'INPUT DATA'!$A$5:$A$600,FALSE)),"")</f>
        <v/>
      </c>
      <c r="AA1403" s="100" t="str">
        <f>IFERROR(INDEX('INPUT DATA'!Z$5:Z$600,MATCH($B1403,'INPUT DATA'!$A$5:$A$600,FALSE)),"")</f>
        <v/>
      </c>
      <c r="AB1403" s="100" t="str">
        <f>IFERROR(INDEX('INPUT DATA'!AA$5:AA$600,MATCH($B1403,'INPUT DATA'!$A$5:$A$600,FALSE)),"")</f>
        <v/>
      </c>
    </row>
    <row r="1404" spans="2:28" ht="15" customHeight="1" x14ac:dyDescent="0.25">
      <c r="B1404" s="115" t="str">
        <f>IF('INPUT INF'!A404="","",IF('INPUT INF'!E404="DROP","",'INPUT INF'!A404))</f>
        <v/>
      </c>
      <c r="C1404" s="115" t="str">
        <f>IFERROR(INDEX('INPUT INF'!B404:B1002,MATCH(B1404,'INPUT INF'!A404:A1002,FALSE)),"")</f>
        <v/>
      </c>
      <c r="E1404" s="100" t="str">
        <f>IFERROR(INDEX('INPUT DATA'!D$5:D$600,MATCH($B1404,'INPUT DATA'!$A$5:$A$600,FALSE)),"")</f>
        <v/>
      </c>
      <c r="F1404" s="100" t="str">
        <f>IFERROR(INDEX('INPUT DATA'!E$5:E$600,MATCH($B1404,'INPUT DATA'!$A$5:$A$600,FALSE)),"")</f>
        <v/>
      </c>
      <c r="G1404" s="100" t="str">
        <f>IFERROR(INDEX($LD$4:$LD$18,MATCH('INPUT DATA'!F406,$LC$4:$LC$18,1)),"")</f>
        <v/>
      </c>
      <c r="H1404" s="100" t="str">
        <f>IFERROR(INDEX('INPUT DATA'!G$6:G$600,MATCH($B1404,'INPUT DATA'!$A$5:$A$600,FALSE)),"")</f>
        <v/>
      </c>
      <c r="I1404" s="100" t="str">
        <f>IFERROR(INDEX('INPUT DATA'!H$5:H$600,MATCH($B1404,'INPUT DATA'!$A$5:$A$600,FALSE)),"")</f>
        <v/>
      </c>
      <c r="J1404" s="100" t="str">
        <f>IFERROR(INDEX($LD$4:$LD$18,MATCH('INPUT DATA'!I406,$LC$4:$LC$18,1)),"")</f>
        <v/>
      </c>
      <c r="K1404" s="100" t="str">
        <f>IFERROR(INDEX('INPUT DATA'!J$5:J$600,MATCH($B1404,'INPUT DATA'!$A$5:$A$600,FALSE)),"")</f>
        <v/>
      </c>
      <c r="L1404" s="100" t="str">
        <f>IFERROR(INDEX('INPUT DATA'!K$5:K$600,MATCH($B1404,'INPUT DATA'!$A$5:$A$600,FALSE)),"")</f>
        <v/>
      </c>
      <c r="M1404" s="100" t="str">
        <f>IFERROR(INDEX($LD$4:$LD$18,MATCH('INPUT DATA'!L406,$LC$4:$LC$18,1)),"")</f>
        <v/>
      </c>
      <c r="N1404" s="100" t="str">
        <f>IFERROR(INDEX('INPUT DATA'!M$5:M$600,MATCH($B1404,'INPUT DATA'!$A$5:$A$600,FALSE)),"")</f>
        <v/>
      </c>
      <c r="O1404" s="100" t="str">
        <f>IFERROR(INDEX('INPUT DATA'!N$5:N$600,MATCH($B1404,'INPUT DATA'!$A$5:$A$600,FALSE)),"")</f>
        <v/>
      </c>
      <c r="P1404" s="100" t="str">
        <f>IFERROR(INDEX($LD$4:$LD$18,MATCH('INPUT DATA'!O406,$LC$4:$LC$18,1)),"")</f>
        <v/>
      </c>
      <c r="Q1404" s="100" t="str">
        <f>IFERROR(INDEX('INPUT DATA'!P$5:P$600,MATCH($B1404,'INPUT DATA'!$A$5:$A$600,FALSE)),"")</f>
        <v/>
      </c>
      <c r="R1404" s="100" t="str">
        <f>IFERROR(INDEX('INPUT DATA'!Q$5:Q$600,MATCH($B1404,'INPUT DATA'!$A$5:$A$600,FALSE)),"")</f>
        <v/>
      </c>
      <c r="S1404" s="100" t="str">
        <f>IFERROR(INDEX($LD$4:$LD$18,MATCH('INPUT DATA'!R406,$LC$4:$LC$18,1)),"")</f>
        <v/>
      </c>
      <c r="T1404" s="100" t="str">
        <f>IFERROR(INDEX('INPUT DATA'!S$5:S$600,MATCH($B1404,'INPUT DATA'!$A$5:$A$600,FALSE)),"")</f>
        <v/>
      </c>
      <c r="U1404" s="100" t="str">
        <f>IFERROR(INDEX('INPUT DATA'!T$5:T$600,MATCH($B1404,'INPUT DATA'!$A$5:$A$600,FALSE)),"")</f>
        <v/>
      </c>
      <c r="V1404" s="100" t="str">
        <f>IFERROR(INDEX($LD$4:$LD$18,MATCH('INPUT DATA'!U406,$LC$4:$LC$18,1)),"")</f>
        <v/>
      </c>
      <c r="W1404" s="100" t="str">
        <f>IFERROR(INDEX('INPUT DATA'!V$5:V$600,MATCH($B1404,'INPUT DATA'!$A$5:$A$600,FALSE)),"")</f>
        <v/>
      </c>
      <c r="X1404" s="100" t="str">
        <f>IFERROR(INDEX('INPUT DATA'!W$5:W$600,MATCH($B1404,'INPUT DATA'!$A$5:$A$600,FALSE)),"")</f>
        <v/>
      </c>
      <c r="Y1404" s="100" t="str">
        <f>IFERROR(INDEX('INPUT DATA'!X$5:X$600,MATCH($B1404,'INPUT DATA'!$A$5:$A$600,FALSE)),"")</f>
        <v/>
      </c>
      <c r="Z1404" s="100" t="str">
        <f>IFERROR(INDEX('INPUT DATA'!Y$5:Y$600,MATCH($B1404,'INPUT DATA'!$A$5:$A$600,FALSE)),"")</f>
        <v/>
      </c>
      <c r="AA1404" s="100" t="str">
        <f>IFERROR(INDEX('INPUT DATA'!Z$5:Z$600,MATCH($B1404,'INPUT DATA'!$A$5:$A$600,FALSE)),"")</f>
        <v/>
      </c>
      <c r="AB1404" s="100" t="str">
        <f>IFERROR(INDEX('INPUT DATA'!AA$5:AA$600,MATCH($B1404,'INPUT DATA'!$A$5:$A$600,FALSE)),"")</f>
        <v/>
      </c>
    </row>
    <row r="1405" spans="2:28" ht="15" customHeight="1" x14ac:dyDescent="0.25">
      <c r="B1405" s="115" t="str">
        <f>IF('INPUT INF'!A405="","",IF('INPUT INF'!E405="DROP","",'INPUT INF'!A405))</f>
        <v/>
      </c>
      <c r="C1405" s="115" t="str">
        <f>IFERROR(INDEX('INPUT INF'!B405:B1003,MATCH(B1405,'INPUT INF'!A405:A1003,FALSE)),"")</f>
        <v/>
      </c>
      <c r="E1405" s="100" t="str">
        <f>IFERROR(INDEX('INPUT DATA'!D$5:D$600,MATCH($B1405,'INPUT DATA'!$A$5:$A$600,FALSE)),"")</f>
        <v/>
      </c>
      <c r="F1405" s="100" t="str">
        <f>IFERROR(INDEX('INPUT DATA'!E$5:E$600,MATCH($B1405,'INPUT DATA'!$A$5:$A$600,FALSE)),"")</f>
        <v/>
      </c>
      <c r="G1405" s="100" t="str">
        <f>IFERROR(INDEX($LD$4:$LD$18,MATCH('INPUT DATA'!F407,$LC$4:$LC$18,1)),"")</f>
        <v/>
      </c>
      <c r="H1405" s="100" t="str">
        <f>IFERROR(INDEX('INPUT DATA'!G$6:G$600,MATCH($B1405,'INPUT DATA'!$A$5:$A$600,FALSE)),"")</f>
        <v/>
      </c>
      <c r="I1405" s="100" t="str">
        <f>IFERROR(INDEX('INPUT DATA'!H$5:H$600,MATCH($B1405,'INPUT DATA'!$A$5:$A$600,FALSE)),"")</f>
        <v/>
      </c>
      <c r="J1405" s="100" t="str">
        <f>IFERROR(INDEX($LD$4:$LD$18,MATCH('INPUT DATA'!I407,$LC$4:$LC$18,1)),"")</f>
        <v/>
      </c>
      <c r="K1405" s="100" t="str">
        <f>IFERROR(INDEX('INPUT DATA'!J$5:J$600,MATCH($B1405,'INPUT DATA'!$A$5:$A$600,FALSE)),"")</f>
        <v/>
      </c>
      <c r="L1405" s="100" t="str">
        <f>IFERROR(INDEX('INPUT DATA'!K$5:K$600,MATCH($B1405,'INPUT DATA'!$A$5:$A$600,FALSE)),"")</f>
        <v/>
      </c>
      <c r="M1405" s="100" t="str">
        <f>IFERROR(INDEX($LD$4:$LD$18,MATCH('INPUT DATA'!L407,$LC$4:$LC$18,1)),"")</f>
        <v/>
      </c>
      <c r="N1405" s="100" t="str">
        <f>IFERROR(INDEX('INPUT DATA'!M$5:M$600,MATCH($B1405,'INPUT DATA'!$A$5:$A$600,FALSE)),"")</f>
        <v/>
      </c>
      <c r="O1405" s="100" t="str">
        <f>IFERROR(INDEX('INPUT DATA'!N$5:N$600,MATCH($B1405,'INPUT DATA'!$A$5:$A$600,FALSE)),"")</f>
        <v/>
      </c>
      <c r="P1405" s="100" t="str">
        <f>IFERROR(INDEX($LD$4:$LD$18,MATCH('INPUT DATA'!O407,$LC$4:$LC$18,1)),"")</f>
        <v/>
      </c>
      <c r="Q1405" s="100" t="str">
        <f>IFERROR(INDEX('INPUT DATA'!P$5:P$600,MATCH($B1405,'INPUT DATA'!$A$5:$A$600,FALSE)),"")</f>
        <v/>
      </c>
      <c r="R1405" s="100" t="str">
        <f>IFERROR(INDEX('INPUT DATA'!Q$5:Q$600,MATCH($B1405,'INPUT DATA'!$A$5:$A$600,FALSE)),"")</f>
        <v/>
      </c>
      <c r="S1405" s="100" t="str">
        <f>IFERROR(INDEX($LD$4:$LD$18,MATCH('INPUT DATA'!R407,$LC$4:$LC$18,1)),"")</f>
        <v/>
      </c>
      <c r="T1405" s="100" t="str">
        <f>IFERROR(INDEX('INPUT DATA'!S$5:S$600,MATCH($B1405,'INPUT DATA'!$A$5:$A$600,FALSE)),"")</f>
        <v/>
      </c>
      <c r="U1405" s="100" t="str">
        <f>IFERROR(INDEX('INPUT DATA'!T$5:T$600,MATCH($B1405,'INPUT DATA'!$A$5:$A$600,FALSE)),"")</f>
        <v/>
      </c>
      <c r="V1405" s="100" t="str">
        <f>IFERROR(INDEX($LD$4:$LD$18,MATCH('INPUT DATA'!U407,$LC$4:$LC$18,1)),"")</f>
        <v/>
      </c>
      <c r="W1405" s="100" t="str">
        <f>IFERROR(INDEX('INPUT DATA'!V$5:V$600,MATCH($B1405,'INPUT DATA'!$A$5:$A$600,FALSE)),"")</f>
        <v/>
      </c>
      <c r="X1405" s="100" t="str">
        <f>IFERROR(INDEX('INPUT DATA'!W$5:W$600,MATCH($B1405,'INPUT DATA'!$A$5:$A$600,FALSE)),"")</f>
        <v/>
      </c>
      <c r="Y1405" s="100" t="str">
        <f>IFERROR(INDEX('INPUT DATA'!X$5:X$600,MATCH($B1405,'INPUT DATA'!$A$5:$A$600,FALSE)),"")</f>
        <v/>
      </c>
      <c r="Z1405" s="100" t="str">
        <f>IFERROR(INDEX('INPUT DATA'!Y$5:Y$600,MATCH($B1405,'INPUT DATA'!$A$5:$A$600,FALSE)),"")</f>
        <v/>
      </c>
      <c r="AA1405" s="100" t="str">
        <f>IFERROR(INDEX('INPUT DATA'!Z$5:Z$600,MATCH($B1405,'INPUT DATA'!$A$5:$A$600,FALSE)),"")</f>
        <v/>
      </c>
      <c r="AB1405" s="100" t="str">
        <f>IFERROR(INDEX('INPUT DATA'!AA$5:AA$600,MATCH($B1405,'INPUT DATA'!$A$5:$A$600,FALSE)),"")</f>
        <v/>
      </c>
    </row>
    <row r="1406" spans="2:28" ht="15" customHeight="1" x14ac:dyDescent="0.25">
      <c r="B1406" s="115" t="str">
        <f>IF('INPUT INF'!A406="","",IF('INPUT INF'!E406="DROP","",'INPUT INF'!A406))</f>
        <v/>
      </c>
      <c r="C1406" s="115" t="str">
        <f>IFERROR(INDEX('INPUT INF'!B406:B1004,MATCH(B1406,'INPUT INF'!A406:A1004,FALSE)),"")</f>
        <v/>
      </c>
      <c r="E1406" s="100" t="str">
        <f>IFERROR(INDEX('INPUT DATA'!D$5:D$600,MATCH($B1406,'INPUT DATA'!$A$5:$A$600,FALSE)),"")</f>
        <v/>
      </c>
      <c r="F1406" s="100" t="str">
        <f>IFERROR(INDEX('INPUT DATA'!E$5:E$600,MATCH($B1406,'INPUT DATA'!$A$5:$A$600,FALSE)),"")</f>
        <v/>
      </c>
      <c r="G1406" s="100" t="str">
        <f>IFERROR(INDEX($LD$4:$LD$18,MATCH('INPUT DATA'!F408,$LC$4:$LC$18,1)),"")</f>
        <v/>
      </c>
      <c r="H1406" s="100" t="str">
        <f>IFERROR(INDEX('INPUT DATA'!G$6:G$600,MATCH($B1406,'INPUT DATA'!$A$5:$A$600,FALSE)),"")</f>
        <v/>
      </c>
      <c r="I1406" s="100" t="str">
        <f>IFERROR(INDEX('INPUT DATA'!H$5:H$600,MATCH($B1406,'INPUT DATA'!$A$5:$A$600,FALSE)),"")</f>
        <v/>
      </c>
      <c r="J1406" s="100" t="str">
        <f>IFERROR(INDEX($LD$4:$LD$18,MATCH('INPUT DATA'!I408,$LC$4:$LC$18,1)),"")</f>
        <v/>
      </c>
      <c r="K1406" s="100" t="str">
        <f>IFERROR(INDEX('INPUT DATA'!J$5:J$600,MATCH($B1406,'INPUT DATA'!$A$5:$A$600,FALSE)),"")</f>
        <v/>
      </c>
      <c r="L1406" s="100" t="str">
        <f>IFERROR(INDEX('INPUT DATA'!K$5:K$600,MATCH($B1406,'INPUT DATA'!$A$5:$A$600,FALSE)),"")</f>
        <v/>
      </c>
      <c r="M1406" s="100" t="str">
        <f>IFERROR(INDEX($LD$4:$LD$18,MATCH('INPUT DATA'!L408,$LC$4:$LC$18,1)),"")</f>
        <v/>
      </c>
      <c r="N1406" s="100" t="str">
        <f>IFERROR(INDEX('INPUT DATA'!M$5:M$600,MATCH($B1406,'INPUT DATA'!$A$5:$A$600,FALSE)),"")</f>
        <v/>
      </c>
      <c r="O1406" s="100" t="str">
        <f>IFERROR(INDEX('INPUT DATA'!N$5:N$600,MATCH($B1406,'INPUT DATA'!$A$5:$A$600,FALSE)),"")</f>
        <v/>
      </c>
      <c r="P1406" s="100" t="str">
        <f>IFERROR(INDEX($LD$4:$LD$18,MATCH('INPUT DATA'!O408,$LC$4:$LC$18,1)),"")</f>
        <v/>
      </c>
      <c r="Q1406" s="100" t="str">
        <f>IFERROR(INDEX('INPUT DATA'!P$5:P$600,MATCH($B1406,'INPUT DATA'!$A$5:$A$600,FALSE)),"")</f>
        <v/>
      </c>
      <c r="R1406" s="100" t="str">
        <f>IFERROR(INDEX('INPUT DATA'!Q$5:Q$600,MATCH($B1406,'INPUT DATA'!$A$5:$A$600,FALSE)),"")</f>
        <v/>
      </c>
      <c r="S1406" s="100" t="str">
        <f>IFERROR(INDEX($LD$4:$LD$18,MATCH('INPUT DATA'!R408,$LC$4:$LC$18,1)),"")</f>
        <v/>
      </c>
      <c r="T1406" s="100" t="str">
        <f>IFERROR(INDEX('INPUT DATA'!S$5:S$600,MATCH($B1406,'INPUT DATA'!$A$5:$A$600,FALSE)),"")</f>
        <v/>
      </c>
      <c r="U1406" s="100" t="str">
        <f>IFERROR(INDEX('INPUT DATA'!T$5:T$600,MATCH($B1406,'INPUT DATA'!$A$5:$A$600,FALSE)),"")</f>
        <v/>
      </c>
      <c r="V1406" s="100" t="str">
        <f>IFERROR(INDEX($LD$4:$LD$18,MATCH('INPUT DATA'!U408,$LC$4:$LC$18,1)),"")</f>
        <v/>
      </c>
      <c r="W1406" s="100" t="str">
        <f>IFERROR(INDEX('INPUT DATA'!V$5:V$600,MATCH($B1406,'INPUT DATA'!$A$5:$A$600,FALSE)),"")</f>
        <v/>
      </c>
      <c r="X1406" s="100" t="str">
        <f>IFERROR(INDEX('INPUT DATA'!W$5:W$600,MATCH($B1406,'INPUT DATA'!$A$5:$A$600,FALSE)),"")</f>
        <v/>
      </c>
      <c r="Y1406" s="100" t="str">
        <f>IFERROR(INDEX('INPUT DATA'!X$5:X$600,MATCH($B1406,'INPUT DATA'!$A$5:$A$600,FALSE)),"")</f>
        <v/>
      </c>
      <c r="Z1406" s="100" t="str">
        <f>IFERROR(INDEX('INPUT DATA'!Y$5:Y$600,MATCH($B1406,'INPUT DATA'!$A$5:$A$600,FALSE)),"")</f>
        <v/>
      </c>
      <c r="AA1406" s="100" t="str">
        <f>IFERROR(INDEX('INPUT DATA'!Z$5:Z$600,MATCH($B1406,'INPUT DATA'!$A$5:$A$600,FALSE)),"")</f>
        <v/>
      </c>
      <c r="AB1406" s="100" t="str">
        <f>IFERROR(INDEX('INPUT DATA'!AA$5:AA$600,MATCH($B1406,'INPUT DATA'!$A$5:$A$600,FALSE)),"")</f>
        <v/>
      </c>
    </row>
    <row r="1407" spans="2:28" ht="15" customHeight="1" x14ac:dyDescent="0.25">
      <c r="B1407" s="115" t="str">
        <f>IF('INPUT INF'!A407="","",IF('INPUT INF'!E407="DROP","",'INPUT INF'!A407))</f>
        <v/>
      </c>
      <c r="C1407" s="115" t="str">
        <f>IFERROR(INDEX('INPUT INF'!B407:B1005,MATCH(B1407,'INPUT INF'!A407:A1005,FALSE)),"")</f>
        <v/>
      </c>
      <c r="E1407" s="100" t="str">
        <f>IFERROR(INDEX('INPUT DATA'!D$5:D$600,MATCH($B1407,'INPUT DATA'!$A$5:$A$600,FALSE)),"")</f>
        <v/>
      </c>
      <c r="F1407" s="100" t="str">
        <f>IFERROR(INDEX('INPUT DATA'!E$5:E$600,MATCH($B1407,'INPUT DATA'!$A$5:$A$600,FALSE)),"")</f>
        <v/>
      </c>
      <c r="G1407" s="100" t="str">
        <f>IFERROR(INDEX($LD$4:$LD$18,MATCH('INPUT DATA'!F409,$LC$4:$LC$18,1)),"")</f>
        <v/>
      </c>
      <c r="H1407" s="100" t="str">
        <f>IFERROR(INDEX('INPUT DATA'!G$6:G$600,MATCH($B1407,'INPUT DATA'!$A$5:$A$600,FALSE)),"")</f>
        <v/>
      </c>
      <c r="I1407" s="100" t="str">
        <f>IFERROR(INDEX('INPUT DATA'!H$5:H$600,MATCH($B1407,'INPUT DATA'!$A$5:$A$600,FALSE)),"")</f>
        <v/>
      </c>
      <c r="J1407" s="100" t="str">
        <f>IFERROR(INDEX($LD$4:$LD$18,MATCH('INPUT DATA'!I409,$LC$4:$LC$18,1)),"")</f>
        <v/>
      </c>
      <c r="K1407" s="100" t="str">
        <f>IFERROR(INDEX('INPUT DATA'!J$5:J$600,MATCH($B1407,'INPUT DATA'!$A$5:$A$600,FALSE)),"")</f>
        <v/>
      </c>
      <c r="L1407" s="100" t="str">
        <f>IFERROR(INDEX('INPUT DATA'!K$5:K$600,MATCH($B1407,'INPUT DATA'!$A$5:$A$600,FALSE)),"")</f>
        <v/>
      </c>
      <c r="M1407" s="100" t="str">
        <f>IFERROR(INDEX($LD$4:$LD$18,MATCH('INPUT DATA'!L409,$LC$4:$LC$18,1)),"")</f>
        <v/>
      </c>
      <c r="N1407" s="100" t="str">
        <f>IFERROR(INDEX('INPUT DATA'!M$5:M$600,MATCH($B1407,'INPUT DATA'!$A$5:$A$600,FALSE)),"")</f>
        <v/>
      </c>
      <c r="O1407" s="100" t="str">
        <f>IFERROR(INDEX('INPUT DATA'!N$5:N$600,MATCH($B1407,'INPUT DATA'!$A$5:$A$600,FALSE)),"")</f>
        <v/>
      </c>
      <c r="P1407" s="100" t="str">
        <f>IFERROR(INDEX($LD$4:$LD$18,MATCH('INPUT DATA'!O409,$LC$4:$LC$18,1)),"")</f>
        <v/>
      </c>
      <c r="Q1407" s="100" t="str">
        <f>IFERROR(INDEX('INPUT DATA'!P$5:P$600,MATCH($B1407,'INPUT DATA'!$A$5:$A$600,FALSE)),"")</f>
        <v/>
      </c>
      <c r="R1407" s="100" t="str">
        <f>IFERROR(INDEX('INPUT DATA'!Q$5:Q$600,MATCH($B1407,'INPUT DATA'!$A$5:$A$600,FALSE)),"")</f>
        <v/>
      </c>
      <c r="S1407" s="100" t="str">
        <f>IFERROR(INDEX($LD$4:$LD$18,MATCH('INPUT DATA'!R409,$LC$4:$LC$18,1)),"")</f>
        <v/>
      </c>
      <c r="T1407" s="100" t="str">
        <f>IFERROR(INDEX('INPUT DATA'!S$5:S$600,MATCH($B1407,'INPUT DATA'!$A$5:$A$600,FALSE)),"")</f>
        <v/>
      </c>
      <c r="U1407" s="100" t="str">
        <f>IFERROR(INDEX('INPUT DATA'!T$5:T$600,MATCH($B1407,'INPUT DATA'!$A$5:$A$600,FALSE)),"")</f>
        <v/>
      </c>
      <c r="V1407" s="100" t="str">
        <f>IFERROR(INDEX($LD$4:$LD$18,MATCH('INPUT DATA'!U409,$LC$4:$LC$18,1)),"")</f>
        <v/>
      </c>
      <c r="W1407" s="100" t="str">
        <f>IFERROR(INDEX('INPUT DATA'!V$5:V$600,MATCH($B1407,'INPUT DATA'!$A$5:$A$600,FALSE)),"")</f>
        <v/>
      </c>
      <c r="X1407" s="100" t="str">
        <f>IFERROR(INDEX('INPUT DATA'!W$5:W$600,MATCH($B1407,'INPUT DATA'!$A$5:$A$600,FALSE)),"")</f>
        <v/>
      </c>
      <c r="Y1407" s="100" t="str">
        <f>IFERROR(INDEX('INPUT DATA'!X$5:X$600,MATCH($B1407,'INPUT DATA'!$A$5:$A$600,FALSE)),"")</f>
        <v/>
      </c>
      <c r="Z1407" s="100" t="str">
        <f>IFERROR(INDEX('INPUT DATA'!Y$5:Y$600,MATCH($B1407,'INPUT DATA'!$A$5:$A$600,FALSE)),"")</f>
        <v/>
      </c>
      <c r="AA1407" s="100" t="str">
        <f>IFERROR(INDEX('INPUT DATA'!Z$5:Z$600,MATCH($B1407,'INPUT DATA'!$A$5:$A$600,FALSE)),"")</f>
        <v/>
      </c>
      <c r="AB1407" s="100" t="str">
        <f>IFERROR(INDEX('INPUT DATA'!AA$5:AA$600,MATCH($B1407,'INPUT DATA'!$A$5:$A$600,FALSE)),"")</f>
        <v/>
      </c>
    </row>
    <row r="1408" spans="2:28" ht="15" customHeight="1" x14ac:dyDescent="0.25">
      <c r="B1408" s="115" t="str">
        <f>IF('INPUT INF'!A408="","",IF('INPUT INF'!E408="DROP","",'INPUT INF'!A408))</f>
        <v/>
      </c>
      <c r="C1408" s="115" t="str">
        <f>IFERROR(INDEX('INPUT INF'!B408:B1006,MATCH(B1408,'INPUT INF'!A408:A1006,FALSE)),"")</f>
        <v/>
      </c>
      <c r="E1408" s="100" t="str">
        <f>IFERROR(INDEX('INPUT DATA'!D$5:D$600,MATCH($B1408,'INPUT DATA'!$A$5:$A$600,FALSE)),"")</f>
        <v/>
      </c>
      <c r="F1408" s="100" t="str">
        <f>IFERROR(INDEX('INPUT DATA'!E$5:E$600,MATCH($B1408,'INPUT DATA'!$A$5:$A$600,FALSE)),"")</f>
        <v/>
      </c>
      <c r="G1408" s="100" t="str">
        <f>IFERROR(INDEX($LD$4:$LD$18,MATCH('INPUT DATA'!F410,$LC$4:$LC$18,1)),"")</f>
        <v/>
      </c>
      <c r="H1408" s="100" t="str">
        <f>IFERROR(INDEX('INPUT DATA'!G$6:G$600,MATCH($B1408,'INPUT DATA'!$A$5:$A$600,FALSE)),"")</f>
        <v/>
      </c>
      <c r="I1408" s="100" t="str">
        <f>IFERROR(INDEX('INPUT DATA'!H$5:H$600,MATCH($B1408,'INPUT DATA'!$A$5:$A$600,FALSE)),"")</f>
        <v/>
      </c>
      <c r="J1408" s="100" t="str">
        <f>IFERROR(INDEX($LD$4:$LD$18,MATCH('INPUT DATA'!I410,$LC$4:$LC$18,1)),"")</f>
        <v/>
      </c>
      <c r="K1408" s="100" t="str">
        <f>IFERROR(INDEX('INPUT DATA'!J$5:J$600,MATCH($B1408,'INPUT DATA'!$A$5:$A$600,FALSE)),"")</f>
        <v/>
      </c>
      <c r="L1408" s="100" t="str">
        <f>IFERROR(INDEX('INPUT DATA'!K$5:K$600,MATCH($B1408,'INPUT DATA'!$A$5:$A$600,FALSE)),"")</f>
        <v/>
      </c>
      <c r="M1408" s="100" t="str">
        <f>IFERROR(INDEX($LD$4:$LD$18,MATCH('INPUT DATA'!L410,$LC$4:$LC$18,1)),"")</f>
        <v/>
      </c>
      <c r="N1408" s="100" t="str">
        <f>IFERROR(INDEX('INPUT DATA'!M$5:M$600,MATCH($B1408,'INPUT DATA'!$A$5:$A$600,FALSE)),"")</f>
        <v/>
      </c>
      <c r="O1408" s="100" t="str">
        <f>IFERROR(INDEX('INPUT DATA'!N$5:N$600,MATCH($B1408,'INPUT DATA'!$A$5:$A$600,FALSE)),"")</f>
        <v/>
      </c>
      <c r="P1408" s="100" t="str">
        <f>IFERROR(INDEX($LD$4:$LD$18,MATCH('INPUT DATA'!O410,$LC$4:$LC$18,1)),"")</f>
        <v/>
      </c>
      <c r="Q1408" s="100" t="str">
        <f>IFERROR(INDEX('INPUT DATA'!P$5:P$600,MATCH($B1408,'INPUT DATA'!$A$5:$A$600,FALSE)),"")</f>
        <v/>
      </c>
      <c r="R1408" s="100" t="str">
        <f>IFERROR(INDEX('INPUT DATA'!Q$5:Q$600,MATCH($B1408,'INPUT DATA'!$A$5:$A$600,FALSE)),"")</f>
        <v/>
      </c>
      <c r="S1408" s="100" t="str">
        <f>IFERROR(INDEX($LD$4:$LD$18,MATCH('INPUT DATA'!R410,$LC$4:$LC$18,1)),"")</f>
        <v/>
      </c>
      <c r="T1408" s="100" t="str">
        <f>IFERROR(INDEX('INPUT DATA'!S$5:S$600,MATCH($B1408,'INPUT DATA'!$A$5:$A$600,FALSE)),"")</f>
        <v/>
      </c>
      <c r="U1408" s="100" t="str">
        <f>IFERROR(INDEX('INPUT DATA'!T$5:T$600,MATCH($B1408,'INPUT DATA'!$A$5:$A$600,FALSE)),"")</f>
        <v/>
      </c>
      <c r="V1408" s="100" t="str">
        <f>IFERROR(INDEX($LD$4:$LD$18,MATCH('INPUT DATA'!U410,$LC$4:$LC$18,1)),"")</f>
        <v/>
      </c>
      <c r="W1408" s="100" t="str">
        <f>IFERROR(INDEX('INPUT DATA'!V$5:V$600,MATCH($B1408,'INPUT DATA'!$A$5:$A$600,FALSE)),"")</f>
        <v/>
      </c>
      <c r="X1408" s="100" t="str">
        <f>IFERROR(INDEX('INPUT DATA'!W$5:W$600,MATCH($B1408,'INPUT DATA'!$A$5:$A$600,FALSE)),"")</f>
        <v/>
      </c>
      <c r="Y1408" s="100" t="str">
        <f>IFERROR(INDEX('INPUT DATA'!X$5:X$600,MATCH($B1408,'INPUT DATA'!$A$5:$A$600,FALSE)),"")</f>
        <v/>
      </c>
      <c r="Z1408" s="100" t="str">
        <f>IFERROR(INDEX('INPUT DATA'!Y$5:Y$600,MATCH($B1408,'INPUT DATA'!$A$5:$A$600,FALSE)),"")</f>
        <v/>
      </c>
      <c r="AA1408" s="100" t="str">
        <f>IFERROR(INDEX('INPUT DATA'!Z$5:Z$600,MATCH($B1408,'INPUT DATA'!$A$5:$A$600,FALSE)),"")</f>
        <v/>
      </c>
      <c r="AB1408" s="100" t="str">
        <f>IFERROR(INDEX('INPUT DATA'!AA$5:AA$600,MATCH($B1408,'INPUT DATA'!$A$5:$A$600,FALSE)),"")</f>
        <v/>
      </c>
    </row>
    <row r="1409" spans="2:28" ht="15" customHeight="1" x14ac:dyDescent="0.25">
      <c r="B1409" s="115" t="str">
        <f>IF('INPUT INF'!A409="","",IF('INPUT INF'!E409="DROP","",'INPUT INF'!A409))</f>
        <v/>
      </c>
      <c r="C1409" s="115" t="str">
        <f>IFERROR(INDEX('INPUT INF'!B409:B1007,MATCH(B1409,'INPUT INF'!A409:A1007,FALSE)),"")</f>
        <v/>
      </c>
      <c r="E1409" s="100" t="str">
        <f>IFERROR(INDEX('INPUT DATA'!D$5:D$600,MATCH($B1409,'INPUT DATA'!$A$5:$A$600,FALSE)),"")</f>
        <v/>
      </c>
      <c r="F1409" s="100" t="str">
        <f>IFERROR(INDEX('INPUT DATA'!E$5:E$600,MATCH($B1409,'INPUT DATA'!$A$5:$A$600,FALSE)),"")</f>
        <v/>
      </c>
      <c r="G1409" s="100" t="str">
        <f>IFERROR(INDEX($LD$4:$LD$18,MATCH('INPUT DATA'!F411,$LC$4:$LC$18,1)),"")</f>
        <v/>
      </c>
      <c r="H1409" s="100" t="str">
        <f>IFERROR(INDEX('INPUT DATA'!G$6:G$600,MATCH($B1409,'INPUT DATA'!$A$5:$A$600,FALSE)),"")</f>
        <v/>
      </c>
      <c r="I1409" s="100" t="str">
        <f>IFERROR(INDEX('INPUT DATA'!H$5:H$600,MATCH($B1409,'INPUT DATA'!$A$5:$A$600,FALSE)),"")</f>
        <v/>
      </c>
      <c r="J1409" s="100" t="str">
        <f>IFERROR(INDEX($LD$4:$LD$18,MATCH('INPUT DATA'!I411,$LC$4:$LC$18,1)),"")</f>
        <v/>
      </c>
      <c r="K1409" s="100" t="str">
        <f>IFERROR(INDEX('INPUT DATA'!J$5:J$600,MATCH($B1409,'INPUT DATA'!$A$5:$A$600,FALSE)),"")</f>
        <v/>
      </c>
      <c r="L1409" s="100" t="str">
        <f>IFERROR(INDEX('INPUT DATA'!K$5:K$600,MATCH($B1409,'INPUT DATA'!$A$5:$A$600,FALSE)),"")</f>
        <v/>
      </c>
      <c r="M1409" s="100" t="str">
        <f>IFERROR(INDEX($LD$4:$LD$18,MATCH('INPUT DATA'!L411,$LC$4:$LC$18,1)),"")</f>
        <v/>
      </c>
      <c r="N1409" s="100" t="str">
        <f>IFERROR(INDEX('INPUT DATA'!M$5:M$600,MATCH($B1409,'INPUT DATA'!$A$5:$A$600,FALSE)),"")</f>
        <v/>
      </c>
      <c r="O1409" s="100" t="str">
        <f>IFERROR(INDEX('INPUT DATA'!N$5:N$600,MATCH($B1409,'INPUT DATA'!$A$5:$A$600,FALSE)),"")</f>
        <v/>
      </c>
      <c r="P1409" s="100" t="str">
        <f>IFERROR(INDEX($LD$4:$LD$18,MATCH('INPUT DATA'!O411,$LC$4:$LC$18,1)),"")</f>
        <v/>
      </c>
      <c r="Q1409" s="100" t="str">
        <f>IFERROR(INDEX('INPUT DATA'!P$5:P$600,MATCH($B1409,'INPUT DATA'!$A$5:$A$600,FALSE)),"")</f>
        <v/>
      </c>
      <c r="R1409" s="100" t="str">
        <f>IFERROR(INDEX('INPUT DATA'!Q$5:Q$600,MATCH($B1409,'INPUT DATA'!$A$5:$A$600,FALSE)),"")</f>
        <v/>
      </c>
      <c r="S1409" s="100" t="str">
        <f>IFERROR(INDEX($LD$4:$LD$18,MATCH('INPUT DATA'!R411,$LC$4:$LC$18,1)),"")</f>
        <v/>
      </c>
      <c r="T1409" s="100" t="str">
        <f>IFERROR(INDEX('INPUT DATA'!S$5:S$600,MATCH($B1409,'INPUT DATA'!$A$5:$A$600,FALSE)),"")</f>
        <v/>
      </c>
      <c r="U1409" s="100" t="str">
        <f>IFERROR(INDEX('INPUT DATA'!T$5:T$600,MATCH($B1409,'INPUT DATA'!$A$5:$A$600,FALSE)),"")</f>
        <v/>
      </c>
      <c r="V1409" s="100" t="str">
        <f>IFERROR(INDEX($LD$4:$LD$18,MATCH('INPUT DATA'!U411,$LC$4:$LC$18,1)),"")</f>
        <v/>
      </c>
      <c r="W1409" s="100" t="str">
        <f>IFERROR(INDEX('INPUT DATA'!V$5:V$600,MATCH($B1409,'INPUT DATA'!$A$5:$A$600,FALSE)),"")</f>
        <v/>
      </c>
      <c r="X1409" s="100" t="str">
        <f>IFERROR(INDEX('INPUT DATA'!W$5:W$600,MATCH($B1409,'INPUT DATA'!$A$5:$A$600,FALSE)),"")</f>
        <v/>
      </c>
      <c r="Y1409" s="100" t="str">
        <f>IFERROR(INDEX('INPUT DATA'!X$5:X$600,MATCH($B1409,'INPUT DATA'!$A$5:$A$600,FALSE)),"")</f>
        <v/>
      </c>
      <c r="Z1409" s="100" t="str">
        <f>IFERROR(INDEX('INPUT DATA'!Y$5:Y$600,MATCH($B1409,'INPUT DATA'!$A$5:$A$600,FALSE)),"")</f>
        <v/>
      </c>
      <c r="AA1409" s="100" t="str">
        <f>IFERROR(INDEX('INPUT DATA'!Z$5:Z$600,MATCH($B1409,'INPUT DATA'!$A$5:$A$600,FALSE)),"")</f>
        <v/>
      </c>
      <c r="AB1409" s="100" t="str">
        <f>IFERROR(INDEX('INPUT DATA'!AA$5:AA$600,MATCH($B1409,'INPUT DATA'!$A$5:$A$600,FALSE)),"")</f>
        <v/>
      </c>
    </row>
    <row r="1410" spans="2:28" ht="15" customHeight="1" x14ac:dyDescent="0.25">
      <c r="B1410" s="115" t="str">
        <f>IF('INPUT INF'!A410="","",IF('INPUT INF'!E410="DROP","",'INPUT INF'!A410))</f>
        <v/>
      </c>
      <c r="C1410" s="115" t="str">
        <f>IFERROR(INDEX('INPUT INF'!B410:B1008,MATCH(B1410,'INPUT INF'!A410:A1008,FALSE)),"")</f>
        <v/>
      </c>
      <c r="E1410" s="100" t="str">
        <f>IFERROR(INDEX('INPUT DATA'!D$5:D$600,MATCH($B1410,'INPUT DATA'!$A$5:$A$600,FALSE)),"")</f>
        <v/>
      </c>
      <c r="F1410" s="100" t="str">
        <f>IFERROR(INDEX('INPUT DATA'!E$5:E$600,MATCH($B1410,'INPUT DATA'!$A$5:$A$600,FALSE)),"")</f>
        <v/>
      </c>
      <c r="G1410" s="100" t="str">
        <f>IFERROR(INDEX($LD$4:$LD$18,MATCH('INPUT DATA'!F412,$LC$4:$LC$18,1)),"")</f>
        <v/>
      </c>
      <c r="H1410" s="100" t="str">
        <f>IFERROR(INDEX('INPUT DATA'!G$6:G$600,MATCH($B1410,'INPUT DATA'!$A$5:$A$600,FALSE)),"")</f>
        <v/>
      </c>
      <c r="I1410" s="100" t="str">
        <f>IFERROR(INDEX('INPUT DATA'!H$5:H$600,MATCH($B1410,'INPUT DATA'!$A$5:$A$600,FALSE)),"")</f>
        <v/>
      </c>
      <c r="J1410" s="100" t="str">
        <f>IFERROR(INDEX($LD$4:$LD$18,MATCH('INPUT DATA'!I412,$LC$4:$LC$18,1)),"")</f>
        <v/>
      </c>
      <c r="K1410" s="100" t="str">
        <f>IFERROR(INDEX('INPUT DATA'!J$5:J$600,MATCH($B1410,'INPUT DATA'!$A$5:$A$600,FALSE)),"")</f>
        <v/>
      </c>
      <c r="L1410" s="100" t="str">
        <f>IFERROR(INDEX('INPUT DATA'!K$5:K$600,MATCH($B1410,'INPUT DATA'!$A$5:$A$600,FALSE)),"")</f>
        <v/>
      </c>
      <c r="M1410" s="100" t="str">
        <f>IFERROR(INDEX($LD$4:$LD$18,MATCH('INPUT DATA'!L412,$LC$4:$LC$18,1)),"")</f>
        <v/>
      </c>
      <c r="N1410" s="100" t="str">
        <f>IFERROR(INDEX('INPUT DATA'!M$5:M$600,MATCH($B1410,'INPUT DATA'!$A$5:$A$600,FALSE)),"")</f>
        <v/>
      </c>
      <c r="O1410" s="100" t="str">
        <f>IFERROR(INDEX('INPUT DATA'!N$5:N$600,MATCH($B1410,'INPUT DATA'!$A$5:$A$600,FALSE)),"")</f>
        <v/>
      </c>
      <c r="P1410" s="100" t="str">
        <f>IFERROR(INDEX($LD$4:$LD$18,MATCH('INPUT DATA'!O412,$LC$4:$LC$18,1)),"")</f>
        <v/>
      </c>
      <c r="Q1410" s="100" t="str">
        <f>IFERROR(INDEX('INPUT DATA'!P$5:P$600,MATCH($B1410,'INPUT DATA'!$A$5:$A$600,FALSE)),"")</f>
        <v/>
      </c>
      <c r="R1410" s="100" t="str">
        <f>IFERROR(INDEX('INPUT DATA'!Q$5:Q$600,MATCH($B1410,'INPUT DATA'!$A$5:$A$600,FALSE)),"")</f>
        <v/>
      </c>
      <c r="S1410" s="100" t="str">
        <f>IFERROR(INDEX($LD$4:$LD$18,MATCH('INPUT DATA'!R412,$LC$4:$LC$18,1)),"")</f>
        <v/>
      </c>
      <c r="T1410" s="100" t="str">
        <f>IFERROR(INDEX('INPUT DATA'!S$5:S$600,MATCH($B1410,'INPUT DATA'!$A$5:$A$600,FALSE)),"")</f>
        <v/>
      </c>
      <c r="U1410" s="100" t="str">
        <f>IFERROR(INDEX('INPUT DATA'!T$5:T$600,MATCH($B1410,'INPUT DATA'!$A$5:$A$600,FALSE)),"")</f>
        <v/>
      </c>
      <c r="V1410" s="100" t="str">
        <f>IFERROR(INDEX($LD$4:$LD$18,MATCH('INPUT DATA'!U412,$LC$4:$LC$18,1)),"")</f>
        <v/>
      </c>
      <c r="W1410" s="100" t="str">
        <f>IFERROR(INDEX('INPUT DATA'!V$5:V$600,MATCH($B1410,'INPUT DATA'!$A$5:$A$600,FALSE)),"")</f>
        <v/>
      </c>
      <c r="X1410" s="100" t="str">
        <f>IFERROR(INDEX('INPUT DATA'!W$5:W$600,MATCH($B1410,'INPUT DATA'!$A$5:$A$600,FALSE)),"")</f>
        <v/>
      </c>
      <c r="Y1410" s="100" t="str">
        <f>IFERROR(INDEX('INPUT DATA'!X$5:X$600,MATCH($B1410,'INPUT DATA'!$A$5:$A$600,FALSE)),"")</f>
        <v/>
      </c>
      <c r="Z1410" s="100" t="str">
        <f>IFERROR(INDEX('INPUT DATA'!Y$5:Y$600,MATCH($B1410,'INPUT DATA'!$A$5:$A$600,FALSE)),"")</f>
        <v/>
      </c>
      <c r="AA1410" s="100" t="str">
        <f>IFERROR(INDEX('INPUT DATA'!Z$5:Z$600,MATCH($B1410,'INPUT DATA'!$A$5:$A$600,FALSE)),"")</f>
        <v/>
      </c>
      <c r="AB1410" s="100" t="str">
        <f>IFERROR(INDEX('INPUT DATA'!AA$5:AA$600,MATCH($B1410,'INPUT DATA'!$A$5:$A$600,FALSE)),"")</f>
        <v/>
      </c>
    </row>
    <row r="1411" spans="2:28" ht="15" customHeight="1" x14ac:dyDescent="0.25">
      <c r="B1411" s="115" t="str">
        <f>IF('INPUT INF'!A411="","",IF('INPUT INF'!E411="DROP","",'INPUT INF'!A411))</f>
        <v/>
      </c>
      <c r="C1411" s="115" t="str">
        <f>IFERROR(INDEX('INPUT INF'!B411:B1009,MATCH(B1411,'INPUT INF'!A411:A1009,FALSE)),"")</f>
        <v/>
      </c>
      <c r="E1411" s="100" t="str">
        <f>IFERROR(INDEX('INPUT DATA'!D$5:D$600,MATCH($B1411,'INPUT DATA'!$A$5:$A$600,FALSE)),"")</f>
        <v/>
      </c>
      <c r="F1411" s="100" t="str">
        <f>IFERROR(INDEX('INPUT DATA'!E$5:E$600,MATCH($B1411,'INPUT DATA'!$A$5:$A$600,FALSE)),"")</f>
        <v/>
      </c>
      <c r="G1411" s="100" t="str">
        <f>IFERROR(INDEX($LD$4:$LD$18,MATCH('INPUT DATA'!F413,$LC$4:$LC$18,1)),"")</f>
        <v/>
      </c>
      <c r="H1411" s="100" t="str">
        <f>IFERROR(INDEX('INPUT DATA'!G$6:G$600,MATCH($B1411,'INPUT DATA'!$A$5:$A$600,FALSE)),"")</f>
        <v/>
      </c>
      <c r="I1411" s="100" t="str">
        <f>IFERROR(INDEX('INPUT DATA'!H$5:H$600,MATCH($B1411,'INPUT DATA'!$A$5:$A$600,FALSE)),"")</f>
        <v/>
      </c>
      <c r="J1411" s="100" t="str">
        <f>IFERROR(INDEX($LD$4:$LD$18,MATCH('INPUT DATA'!I413,$LC$4:$LC$18,1)),"")</f>
        <v/>
      </c>
      <c r="K1411" s="100" t="str">
        <f>IFERROR(INDEX('INPUT DATA'!J$5:J$600,MATCH($B1411,'INPUT DATA'!$A$5:$A$600,FALSE)),"")</f>
        <v/>
      </c>
      <c r="L1411" s="100" t="str">
        <f>IFERROR(INDEX('INPUT DATA'!K$5:K$600,MATCH($B1411,'INPUT DATA'!$A$5:$A$600,FALSE)),"")</f>
        <v/>
      </c>
      <c r="M1411" s="100" t="str">
        <f>IFERROR(INDEX($LD$4:$LD$18,MATCH('INPUT DATA'!L413,$LC$4:$LC$18,1)),"")</f>
        <v/>
      </c>
      <c r="N1411" s="100" t="str">
        <f>IFERROR(INDEX('INPUT DATA'!M$5:M$600,MATCH($B1411,'INPUT DATA'!$A$5:$A$600,FALSE)),"")</f>
        <v/>
      </c>
      <c r="O1411" s="100" t="str">
        <f>IFERROR(INDEX('INPUT DATA'!N$5:N$600,MATCH($B1411,'INPUT DATA'!$A$5:$A$600,FALSE)),"")</f>
        <v/>
      </c>
      <c r="P1411" s="100" t="str">
        <f>IFERROR(INDEX($LD$4:$LD$18,MATCH('INPUT DATA'!O413,$LC$4:$LC$18,1)),"")</f>
        <v/>
      </c>
      <c r="Q1411" s="100" t="str">
        <f>IFERROR(INDEX('INPUT DATA'!P$5:P$600,MATCH($B1411,'INPUT DATA'!$A$5:$A$600,FALSE)),"")</f>
        <v/>
      </c>
      <c r="R1411" s="100" t="str">
        <f>IFERROR(INDEX('INPUT DATA'!Q$5:Q$600,MATCH($B1411,'INPUT DATA'!$A$5:$A$600,FALSE)),"")</f>
        <v/>
      </c>
      <c r="S1411" s="100" t="str">
        <f>IFERROR(INDEX($LD$4:$LD$18,MATCH('INPUT DATA'!R413,$LC$4:$LC$18,1)),"")</f>
        <v/>
      </c>
      <c r="T1411" s="100" t="str">
        <f>IFERROR(INDEX('INPUT DATA'!S$5:S$600,MATCH($B1411,'INPUT DATA'!$A$5:$A$600,FALSE)),"")</f>
        <v/>
      </c>
      <c r="U1411" s="100" t="str">
        <f>IFERROR(INDEX('INPUT DATA'!T$5:T$600,MATCH($B1411,'INPUT DATA'!$A$5:$A$600,FALSE)),"")</f>
        <v/>
      </c>
      <c r="V1411" s="100" t="str">
        <f>IFERROR(INDEX($LD$4:$LD$18,MATCH('INPUT DATA'!U413,$LC$4:$LC$18,1)),"")</f>
        <v/>
      </c>
      <c r="W1411" s="100" t="str">
        <f>IFERROR(INDEX('INPUT DATA'!V$5:V$600,MATCH($B1411,'INPUT DATA'!$A$5:$A$600,FALSE)),"")</f>
        <v/>
      </c>
      <c r="X1411" s="100" t="str">
        <f>IFERROR(INDEX('INPUT DATA'!W$5:W$600,MATCH($B1411,'INPUT DATA'!$A$5:$A$600,FALSE)),"")</f>
        <v/>
      </c>
      <c r="Y1411" s="100" t="str">
        <f>IFERROR(INDEX('INPUT DATA'!X$5:X$600,MATCH($B1411,'INPUT DATA'!$A$5:$A$600,FALSE)),"")</f>
        <v/>
      </c>
      <c r="Z1411" s="100" t="str">
        <f>IFERROR(INDEX('INPUT DATA'!Y$5:Y$600,MATCH($B1411,'INPUT DATA'!$A$5:$A$600,FALSE)),"")</f>
        <v/>
      </c>
      <c r="AA1411" s="100" t="str">
        <f>IFERROR(INDEX('INPUT DATA'!Z$5:Z$600,MATCH($B1411,'INPUT DATA'!$A$5:$A$600,FALSE)),"")</f>
        <v/>
      </c>
      <c r="AB1411" s="100" t="str">
        <f>IFERROR(INDEX('INPUT DATA'!AA$5:AA$600,MATCH($B1411,'INPUT DATA'!$A$5:$A$600,FALSE)),"")</f>
        <v/>
      </c>
    </row>
    <row r="1412" spans="2:28" ht="15" customHeight="1" x14ac:dyDescent="0.25">
      <c r="B1412" s="115" t="str">
        <f>IF('INPUT INF'!A412="","",IF('INPUT INF'!E412="DROP","",'INPUT INF'!A412))</f>
        <v/>
      </c>
      <c r="C1412" s="115" t="str">
        <f>IFERROR(INDEX('INPUT INF'!B412:B1010,MATCH(B1412,'INPUT INF'!A412:A1010,FALSE)),"")</f>
        <v/>
      </c>
      <c r="E1412" s="100" t="str">
        <f>IFERROR(INDEX('INPUT DATA'!D$5:D$600,MATCH($B1412,'INPUT DATA'!$A$5:$A$600,FALSE)),"")</f>
        <v/>
      </c>
      <c r="F1412" s="100" t="str">
        <f>IFERROR(INDEX('INPUT DATA'!E$5:E$600,MATCH($B1412,'INPUT DATA'!$A$5:$A$600,FALSE)),"")</f>
        <v/>
      </c>
      <c r="G1412" s="100" t="str">
        <f>IFERROR(INDEX($LD$4:$LD$18,MATCH('INPUT DATA'!F414,$LC$4:$LC$18,1)),"")</f>
        <v/>
      </c>
      <c r="H1412" s="100" t="str">
        <f>IFERROR(INDEX('INPUT DATA'!G$6:G$600,MATCH($B1412,'INPUT DATA'!$A$5:$A$600,FALSE)),"")</f>
        <v/>
      </c>
      <c r="I1412" s="100" t="str">
        <f>IFERROR(INDEX('INPUT DATA'!H$5:H$600,MATCH($B1412,'INPUT DATA'!$A$5:$A$600,FALSE)),"")</f>
        <v/>
      </c>
      <c r="J1412" s="100" t="str">
        <f>IFERROR(INDEX($LD$4:$LD$18,MATCH('INPUT DATA'!I414,$LC$4:$LC$18,1)),"")</f>
        <v/>
      </c>
      <c r="K1412" s="100" t="str">
        <f>IFERROR(INDEX('INPUT DATA'!J$5:J$600,MATCH($B1412,'INPUT DATA'!$A$5:$A$600,FALSE)),"")</f>
        <v/>
      </c>
      <c r="L1412" s="100" t="str">
        <f>IFERROR(INDEX('INPUT DATA'!K$5:K$600,MATCH($B1412,'INPUT DATA'!$A$5:$A$600,FALSE)),"")</f>
        <v/>
      </c>
      <c r="M1412" s="100" t="str">
        <f>IFERROR(INDEX($LD$4:$LD$18,MATCH('INPUT DATA'!L414,$LC$4:$LC$18,1)),"")</f>
        <v/>
      </c>
      <c r="N1412" s="100" t="str">
        <f>IFERROR(INDEX('INPUT DATA'!M$5:M$600,MATCH($B1412,'INPUT DATA'!$A$5:$A$600,FALSE)),"")</f>
        <v/>
      </c>
      <c r="O1412" s="100" t="str">
        <f>IFERROR(INDEX('INPUT DATA'!N$5:N$600,MATCH($B1412,'INPUT DATA'!$A$5:$A$600,FALSE)),"")</f>
        <v/>
      </c>
      <c r="P1412" s="100" t="str">
        <f>IFERROR(INDEX($LD$4:$LD$18,MATCH('INPUT DATA'!O414,$LC$4:$LC$18,1)),"")</f>
        <v/>
      </c>
      <c r="Q1412" s="100" t="str">
        <f>IFERROR(INDEX('INPUT DATA'!P$5:P$600,MATCH($B1412,'INPUT DATA'!$A$5:$A$600,FALSE)),"")</f>
        <v/>
      </c>
      <c r="R1412" s="100" t="str">
        <f>IFERROR(INDEX('INPUT DATA'!Q$5:Q$600,MATCH($B1412,'INPUT DATA'!$A$5:$A$600,FALSE)),"")</f>
        <v/>
      </c>
      <c r="S1412" s="100" t="str">
        <f>IFERROR(INDEX($LD$4:$LD$18,MATCH('INPUT DATA'!R414,$LC$4:$LC$18,1)),"")</f>
        <v/>
      </c>
      <c r="T1412" s="100" t="str">
        <f>IFERROR(INDEX('INPUT DATA'!S$5:S$600,MATCH($B1412,'INPUT DATA'!$A$5:$A$600,FALSE)),"")</f>
        <v/>
      </c>
      <c r="U1412" s="100" t="str">
        <f>IFERROR(INDEX('INPUT DATA'!T$5:T$600,MATCH($B1412,'INPUT DATA'!$A$5:$A$600,FALSE)),"")</f>
        <v/>
      </c>
      <c r="V1412" s="100" t="str">
        <f>IFERROR(INDEX($LD$4:$LD$18,MATCH('INPUT DATA'!U414,$LC$4:$LC$18,1)),"")</f>
        <v/>
      </c>
      <c r="W1412" s="100" t="str">
        <f>IFERROR(INDEX('INPUT DATA'!V$5:V$600,MATCH($B1412,'INPUT DATA'!$A$5:$A$600,FALSE)),"")</f>
        <v/>
      </c>
      <c r="X1412" s="100" t="str">
        <f>IFERROR(INDEX('INPUT DATA'!W$5:W$600,MATCH($B1412,'INPUT DATA'!$A$5:$A$600,FALSE)),"")</f>
        <v/>
      </c>
      <c r="Y1412" s="100" t="str">
        <f>IFERROR(INDEX('INPUT DATA'!X$5:X$600,MATCH($B1412,'INPUT DATA'!$A$5:$A$600,FALSE)),"")</f>
        <v/>
      </c>
      <c r="Z1412" s="100" t="str">
        <f>IFERROR(INDEX('INPUT DATA'!Y$5:Y$600,MATCH($B1412,'INPUT DATA'!$A$5:$A$600,FALSE)),"")</f>
        <v/>
      </c>
      <c r="AA1412" s="100" t="str">
        <f>IFERROR(INDEX('INPUT DATA'!Z$5:Z$600,MATCH($B1412,'INPUT DATA'!$A$5:$A$600,FALSE)),"")</f>
        <v/>
      </c>
      <c r="AB1412" s="100" t="str">
        <f>IFERROR(INDEX('INPUT DATA'!AA$5:AA$600,MATCH($B1412,'INPUT DATA'!$A$5:$A$600,FALSE)),"")</f>
        <v/>
      </c>
    </row>
    <row r="1413" spans="2:28" ht="15" customHeight="1" x14ac:dyDescent="0.25">
      <c r="B1413" s="115" t="str">
        <f>IF('INPUT INF'!A413="","",IF('INPUT INF'!E413="DROP","",'INPUT INF'!A413))</f>
        <v/>
      </c>
      <c r="C1413" s="115" t="str">
        <f>IFERROR(INDEX('INPUT INF'!B413:B1011,MATCH(B1413,'INPUT INF'!A413:A1011,FALSE)),"")</f>
        <v/>
      </c>
      <c r="E1413" s="100" t="str">
        <f>IFERROR(INDEX('INPUT DATA'!D$5:D$600,MATCH($B1413,'INPUT DATA'!$A$5:$A$600,FALSE)),"")</f>
        <v/>
      </c>
      <c r="F1413" s="100" t="str">
        <f>IFERROR(INDEX('INPUT DATA'!E$5:E$600,MATCH($B1413,'INPUT DATA'!$A$5:$A$600,FALSE)),"")</f>
        <v/>
      </c>
      <c r="G1413" s="100" t="str">
        <f>IFERROR(INDEX($LD$4:$LD$18,MATCH('INPUT DATA'!F415,$LC$4:$LC$18,1)),"")</f>
        <v/>
      </c>
      <c r="H1413" s="100" t="str">
        <f>IFERROR(INDEX('INPUT DATA'!G$6:G$600,MATCH($B1413,'INPUT DATA'!$A$5:$A$600,FALSE)),"")</f>
        <v/>
      </c>
      <c r="I1413" s="100" t="str">
        <f>IFERROR(INDEX('INPUT DATA'!H$5:H$600,MATCH($B1413,'INPUT DATA'!$A$5:$A$600,FALSE)),"")</f>
        <v/>
      </c>
      <c r="J1413" s="100" t="str">
        <f>IFERROR(INDEX($LD$4:$LD$18,MATCH('INPUT DATA'!I415,$LC$4:$LC$18,1)),"")</f>
        <v/>
      </c>
      <c r="K1413" s="100" t="str">
        <f>IFERROR(INDEX('INPUT DATA'!J$5:J$600,MATCH($B1413,'INPUT DATA'!$A$5:$A$600,FALSE)),"")</f>
        <v/>
      </c>
      <c r="L1413" s="100" t="str">
        <f>IFERROR(INDEX('INPUT DATA'!K$5:K$600,MATCH($B1413,'INPUT DATA'!$A$5:$A$600,FALSE)),"")</f>
        <v/>
      </c>
      <c r="M1413" s="100" t="str">
        <f>IFERROR(INDEX($LD$4:$LD$18,MATCH('INPUT DATA'!L415,$LC$4:$LC$18,1)),"")</f>
        <v/>
      </c>
      <c r="N1413" s="100" t="str">
        <f>IFERROR(INDEX('INPUT DATA'!M$5:M$600,MATCH($B1413,'INPUT DATA'!$A$5:$A$600,FALSE)),"")</f>
        <v/>
      </c>
      <c r="O1413" s="100" t="str">
        <f>IFERROR(INDEX('INPUT DATA'!N$5:N$600,MATCH($B1413,'INPUT DATA'!$A$5:$A$600,FALSE)),"")</f>
        <v/>
      </c>
      <c r="P1413" s="100" t="str">
        <f>IFERROR(INDEX($LD$4:$LD$18,MATCH('INPUT DATA'!O415,$LC$4:$LC$18,1)),"")</f>
        <v/>
      </c>
      <c r="Q1413" s="100" t="str">
        <f>IFERROR(INDEX('INPUT DATA'!P$5:P$600,MATCH($B1413,'INPUT DATA'!$A$5:$A$600,FALSE)),"")</f>
        <v/>
      </c>
      <c r="R1413" s="100" t="str">
        <f>IFERROR(INDEX('INPUT DATA'!Q$5:Q$600,MATCH($B1413,'INPUT DATA'!$A$5:$A$600,FALSE)),"")</f>
        <v/>
      </c>
      <c r="S1413" s="100" t="str">
        <f>IFERROR(INDEX($LD$4:$LD$18,MATCH('INPUT DATA'!R415,$LC$4:$LC$18,1)),"")</f>
        <v/>
      </c>
      <c r="T1413" s="100" t="str">
        <f>IFERROR(INDEX('INPUT DATA'!S$5:S$600,MATCH($B1413,'INPUT DATA'!$A$5:$A$600,FALSE)),"")</f>
        <v/>
      </c>
      <c r="U1413" s="100" t="str">
        <f>IFERROR(INDEX('INPUT DATA'!T$5:T$600,MATCH($B1413,'INPUT DATA'!$A$5:$A$600,FALSE)),"")</f>
        <v/>
      </c>
      <c r="V1413" s="100" t="str">
        <f>IFERROR(INDEX($LD$4:$LD$18,MATCH('INPUT DATA'!U415,$LC$4:$LC$18,1)),"")</f>
        <v/>
      </c>
      <c r="W1413" s="100" t="str">
        <f>IFERROR(INDEX('INPUT DATA'!V$5:V$600,MATCH($B1413,'INPUT DATA'!$A$5:$A$600,FALSE)),"")</f>
        <v/>
      </c>
      <c r="X1413" s="100" t="str">
        <f>IFERROR(INDEX('INPUT DATA'!W$5:W$600,MATCH($B1413,'INPUT DATA'!$A$5:$A$600,FALSE)),"")</f>
        <v/>
      </c>
      <c r="Y1413" s="100" t="str">
        <f>IFERROR(INDEX('INPUT DATA'!X$5:X$600,MATCH($B1413,'INPUT DATA'!$A$5:$A$600,FALSE)),"")</f>
        <v/>
      </c>
      <c r="Z1413" s="100" t="str">
        <f>IFERROR(INDEX('INPUT DATA'!Y$5:Y$600,MATCH($B1413,'INPUT DATA'!$A$5:$A$600,FALSE)),"")</f>
        <v/>
      </c>
      <c r="AA1413" s="100" t="str">
        <f>IFERROR(INDEX('INPUT DATA'!Z$5:Z$600,MATCH($B1413,'INPUT DATA'!$A$5:$A$600,FALSE)),"")</f>
        <v/>
      </c>
      <c r="AB1413" s="100" t="str">
        <f>IFERROR(INDEX('INPUT DATA'!AA$5:AA$600,MATCH($B1413,'INPUT DATA'!$A$5:$A$600,FALSE)),"")</f>
        <v/>
      </c>
    </row>
    <row r="1414" spans="2:28" ht="15" customHeight="1" x14ac:dyDescent="0.25">
      <c r="B1414" s="115" t="str">
        <f>IF('INPUT INF'!A414="","",IF('INPUT INF'!E414="DROP","",'INPUT INF'!A414))</f>
        <v/>
      </c>
      <c r="C1414" s="115" t="str">
        <f>IFERROR(INDEX('INPUT INF'!B414:B1012,MATCH(B1414,'INPUT INF'!A414:A1012,FALSE)),"")</f>
        <v/>
      </c>
      <c r="E1414" s="100" t="str">
        <f>IFERROR(INDEX('INPUT DATA'!D$5:D$600,MATCH($B1414,'INPUT DATA'!$A$5:$A$600,FALSE)),"")</f>
        <v/>
      </c>
      <c r="F1414" s="100" t="str">
        <f>IFERROR(INDEX('INPUT DATA'!E$5:E$600,MATCH($B1414,'INPUT DATA'!$A$5:$A$600,FALSE)),"")</f>
        <v/>
      </c>
      <c r="G1414" s="100" t="str">
        <f>IFERROR(INDEX($LD$4:$LD$18,MATCH('INPUT DATA'!F416,$LC$4:$LC$18,1)),"")</f>
        <v/>
      </c>
      <c r="H1414" s="100" t="str">
        <f>IFERROR(INDEX('INPUT DATA'!G$6:G$600,MATCH($B1414,'INPUT DATA'!$A$5:$A$600,FALSE)),"")</f>
        <v/>
      </c>
      <c r="I1414" s="100" t="str">
        <f>IFERROR(INDEX('INPUT DATA'!H$5:H$600,MATCH($B1414,'INPUT DATA'!$A$5:$A$600,FALSE)),"")</f>
        <v/>
      </c>
      <c r="J1414" s="100" t="str">
        <f>IFERROR(INDEX($LD$4:$LD$18,MATCH('INPUT DATA'!I416,$LC$4:$LC$18,1)),"")</f>
        <v/>
      </c>
      <c r="K1414" s="100" t="str">
        <f>IFERROR(INDEX('INPUT DATA'!J$5:J$600,MATCH($B1414,'INPUT DATA'!$A$5:$A$600,FALSE)),"")</f>
        <v/>
      </c>
      <c r="L1414" s="100" t="str">
        <f>IFERROR(INDEX('INPUT DATA'!K$5:K$600,MATCH($B1414,'INPUT DATA'!$A$5:$A$600,FALSE)),"")</f>
        <v/>
      </c>
      <c r="M1414" s="100" t="str">
        <f>IFERROR(INDEX($LD$4:$LD$18,MATCH('INPUT DATA'!L416,$LC$4:$LC$18,1)),"")</f>
        <v/>
      </c>
      <c r="N1414" s="100" t="str">
        <f>IFERROR(INDEX('INPUT DATA'!M$5:M$600,MATCH($B1414,'INPUT DATA'!$A$5:$A$600,FALSE)),"")</f>
        <v/>
      </c>
      <c r="O1414" s="100" t="str">
        <f>IFERROR(INDEX('INPUT DATA'!N$5:N$600,MATCH($B1414,'INPUT DATA'!$A$5:$A$600,FALSE)),"")</f>
        <v/>
      </c>
      <c r="P1414" s="100" t="str">
        <f>IFERROR(INDEX($LD$4:$LD$18,MATCH('INPUT DATA'!O416,$LC$4:$LC$18,1)),"")</f>
        <v/>
      </c>
      <c r="Q1414" s="100" t="str">
        <f>IFERROR(INDEX('INPUT DATA'!P$5:P$600,MATCH($B1414,'INPUT DATA'!$A$5:$A$600,FALSE)),"")</f>
        <v/>
      </c>
      <c r="R1414" s="100" t="str">
        <f>IFERROR(INDEX('INPUT DATA'!Q$5:Q$600,MATCH($B1414,'INPUT DATA'!$A$5:$A$600,FALSE)),"")</f>
        <v/>
      </c>
      <c r="S1414" s="100" t="str">
        <f>IFERROR(INDEX($LD$4:$LD$18,MATCH('INPUT DATA'!R416,$LC$4:$LC$18,1)),"")</f>
        <v/>
      </c>
      <c r="T1414" s="100" t="str">
        <f>IFERROR(INDEX('INPUT DATA'!S$5:S$600,MATCH($B1414,'INPUT DATA'!$A$5:$A$600,FALSE)),"")</f>
        <v/>
      </c>
      <c r="U1414" s="100" t="str">
        <f>IFERROR(INDEX('INPUT DATA'!T$5:T$600,MATCH($B1414,'INPUT DATA'!$A$5:$A$600,FALSE)),"")</f>
        <v/>
      </c>
      <c r="V1414" s="100" t="str">
        <f>IFERROR(INDEX($LD$4:$LD$18,MATCH('INPUT DATA'!U416,$LC$4:$LC$18,1)),"")</f>
        <v/>
      </c>
      <c r="W1414" s="100" t="str">
        <f>IFERROR(INDEX('INPUT DATA'!V$5:V$600,MATCH($B1414,'INPUT DATA'!$A$5:$A$600,FALSE)),"")</f>
        <v/>
      </c>
      <c r="X1414" s="100" t="str">
        <f>IFERROR(INDEX('INPUT DATA'!W$5:W$600,MATCH($B1414,'INPUT DATA'!$A$5:$A$600,FALSE)),"")</f>
        <v/>
      </c>
      <c r="Y1414" s="100" t="str">
        <f>IFERROR(INDEX('INPUT DATA'!X$5:X$600,MATCH($B1414,'INPUT DATA'!$A$5:$A$600,FALSE)),"")</f>
        <v/>
      </c>
      <c r="Z1414" s="100" t="str">
        <f>IFERROR(INDEX('INPUT DATA'!Y$5:Y$600,MATCH($B1414,'INPUT DATA'!$A$5:$A$600,FALSE)),"")</f>
        <v/>
      </c>
      <c r="AA1414" s="100" t="str">
        <f>IFERROR(INDEX('INPUT DATA'!Z$5:Z$600,MATCH($B1414,'INPUT DATA'!$A$5:$A$600,FALSE)),"")</f>
        <v/>
      </c>
      <c r="AB1414" s="100" t="str">
        <f>IFERROR(INDEX('INPUT DATA'!AA$5:AA$600,MATCH($B1414,'INPUT DATA'!$A$5:$A$600,FALSE)),"")</f>
        <v/>
      </c>
    </row>
    <row r="1415" spans="2:28" ht="15" customHeight="1" x14ac:dyDescent="0.25">
      <c r="B1415" s="115" t="str">
        <f>IF('INPUT INF'!A415="","",IF('INPUT INF'!E415="DROP","",'INPUT INF'!A415))</f>
        <v/>
      </c>
      <c r="C1415" s="115" t="str">
        <f>IFERROR(INDEX('INPUT INF'!B415:B1013,MATCH(B1415,'INPUT INF'!A415:A1013,FALSE)),"")</f>
        <v/>
      </c>
      <c r="E1415" s="100" t="str">
        <f>IFERROR(INDEX('INPUT DATA'!D$5:D$600,MATCH($B1415,'INPUT DATA'!$A$5:$A$600,FALSE)),"")</f>
        <v/>
      </c>
      <c r="F1415" s="100" t="str">
        <f>IFERROR(INDEX('INPUT DATA'!E$5:E$600,MATCH($B1415,'INPUT DATA'!$A$5:$A$600,FALSE)),"")</f>
        <v/>
      </c>
      <c r="G1415" s="100" t="str">
        <f>IFERROR(INDEX($LD$4:$LD$18,MATCH('INPUT DATA'!F417,$LC$4:$LC$18,1)),"")</f>
        <v/>
      </c>
      <c r="H1415" s="100" t="str">
        <f>IFERROR(INDEX('INPUT DATA'!G$6:G$600,MATCH($B1415,'INPUT DATA'!$A$5:$A$600,FALSE)),"")</f>
        <v/>
      </c>
      <c r="I1415" s="100" t="str">
        <f>IFERROR(INDEX('INPUT DATA'!H$5:H$600,MATCH($B1415,'INPUT DATA'!$A$5:$A$600,FALSE)),"")</f>
        <v/>
      </c>
      <c r="J1415" s="100" t="str">
        <f>IFERROR(INDEX($LD$4:$LD$18,MATCH('INPUT DATA'!I417,$LC$4:$LC$18,1)),"")</f>
        <v/>
      </c>
      <c r="K1415" s="100" t="str">
        <f>IFERROR(INDEX('INPUT DATA'!J$5:J$600,MATCH($B1415,'INPUT DATA'!$A$5:$A$600,FALSE)),"")</f>
        <v/>
      </c>
      <c r="L1415" s="100" t="str">
        <f>IFERROR(INDEX('INPUT DATA'!K$5:K$600,MATCH($B1415,'INPUT DATA'!$A$5:$A$600,FALSE)),"")</f>
        <v/>
      </c>
      <c r="M1415" s="100" t="str">
        <f>IFERROR(INDEX($LD$4:$LD$18,MATCH('INPUT DATA'!L417,$LC$4:$LC$18,1)),"")</f>
        <v/>
      </c>
      <c r="N1415" s="100" t="str">
        <f>IFERROR(INDEX('INPUT DATA'!M$5:M$600,MATCH($B1415,'INPUT DATA'!$A$5:$A$600,FALSE)),"")</f>
        <v/>
      </c>
      <c r="O1415" s="100" t="str">
        <f>IFERROR(INDEX('INPUT DATA'!N$5:N$600,MATCH($B1415,'INPUT DATA'!$A$5:$A$600,FALSE)),"")</f>
        <v/>
      </c>
      <c r="P1415" s="100" t="str">
        <f>IFERROR(INDEX($LD$4:$LD$18,MATCH('INPUT DATA'!O417,$LC$4:$LC$18,1)),"")</f>
        <v/>
      </c>
      <c r="Q1415" s="100" t="str">
        <f>IFERROR(INDEX('INPUT DATA'!P$5:P$600,MATCH($B1415,'INPUT DATA'!$A$5:$A$600,FALSE)),"")</f>
        <v/>
      </c>
      <c r="R1415" s="100" t="str">
        <f>IFERROR(INDEX('INPUT DATA'!Q$5:Q$600,MATCH($B1415,'INPUT DATA'!$A$5:$A$600,FALSE)),"")</f>
        <v/>
      </c>
      <c r="S1415" s="100" t="str">
        <f>IFERROR(INDEX($LD$4:$LD$18,MATCH('INPUT DATA'!R417,$LC$4:$LC$18,1)),"")</f>
        <v/>
      </c>
      <c r="T1415" s="100" t="str">
        <f>IFERROR(INDEX('INPUT DATA'!S$5:S$600,MATCH($B1415,'INPUT DATA'!$A$5:$A$600,FALSE)),"")</f>
        <v/>
      </c>
      <c r="U1415" s="100" t="str">
        <f>IFERROR(INDEX('INPUT DATA'!T$5:T$600,MATCH($B1415,'INPUT DATA'!$A$5:$A$600,FALSE)),"")</f>
        <v/>
      </c>
      <c r="V1415" s="100" t="str">
        <f>IFERROR(INDEX($LD$4:$LD$18,MATCH('INPUT DATA'!U417,$LC$4:$LC$18,1)),"")</f>
        <v/>
      </c>
      <c r="W1415" s="100" t="str">
        <f>IFERROR(INDEX('INPUT DATA'!V$5:V$600,MATCH($B1415,'INPUT DATA'!$A$5:$A$600,FALSE)),"")</f>
        <v/>
      </c>
      <c r="X1415" s="100" t="str">
        <f>IFERROR(INDEX('INPUT DATA'!W$5:W$600,MATCH($B1415,'INPUT DATA'!$A$5:$A$600,FALSE)),"")</f>
        <v/>
      </c>
      <c r="Y1415" s="100" t="str">
        <f>IFERROR(INDEX('INPUT DATA'!X$5:X$600,MATCH($B1415,'INPUT DATA'!$A$5:$A$600,FALSE)),"")</f>
        <v/>
      </c>
      <c r="Z1415" s="100" t="str">
        <f>IFERROR(INDEX('INPUT DATA'!Y$5:Y$600,MATCH($B1415,'INPUT DATA'!$A$5:$A$600,FALSE)),"")</f>
        <v/>
      </c>
      <c r="AA1415" s="100" t="str">
        <f>IFERROR(INDEX('INPUT DATA'!Z$5:Z$600,MATCH($B1415,'INPUT DATA'!$A$5:$A$600,FALSE)),"")</f>
        <v/>
      </c>
      <c r="AB1415" s="100" t="str">
        <f>IFERROR(INDEX('INPUT DATA'!AA$5:AA$600,MATCH($B1415,'INPUT DATA'!$A$5:$A$600,FALSE)),"")</f>
        <v/>
      </c>
    </row>
    <row r="1416" spans="2:28" ht="15" customHeight="1" x14ac:dyDescent="0.25">
      <c r="B1416" s="115" t="str">
        <f>IF('INPUT INF'!A416="","",IF('INPUT INF'!E416="DROP","",'INPUT INF'!A416))</f>
        <v/>
      </c>
      <c r="C1416" s="115" t="str">
        <f>IFERROR(INDEX('INPUT INF'!B416:B1014,MATCH(B1416,'INPUT INF'!A416:A1014,FALSE)),"")</f>
        <v/>
      </c>
      <c r="E1416" s="100" t="str">
        <f>IFERROR(INDEX('INPUT DATA'!D$5:D$600,MATCH($B1416,'INPUT DATA'!$A$5:$A$600,FALSE)),"")</f>
        <v/>
      </c>
      <c r="F1416" s="100" t="str">
        <f>IFERROR(INDEX('INPUT DATA'!E$5:E$600,MATCH($B1416,'INPUT DATA'!$A$5:$A$600,FALSE)),"")</f>
        <v/>
      </c>
      <c r="G1416" s="100" t="str">
        <f>IFERROR(INDEX($LD$4:$LD$18,MATCH('INPUT DATA'!F418,$LC$4:$LC$18,1)),"")</f>
        <v/>
      </c>
      <c r="H1416" s="100" t="str">
        <f>IFERROR(INDEX('INPUT DATA'!G$6:G$600,MATCH($B1416,'INPUT DATA'!$A$5:$A$600,FALSE)),"")</f>
        <v/>
      </c>
      <c r="I1416" s="100" t="str">
        <f>IFERROR(INDEX('INPUT DATA'!H$5:H$600,MATCH($B1416,'INPUT DATA'!$A$5:$A$600,FALSE)),"")</f>
        <v/>
      </c>
      <c r="J1416" s="100" t="str">
        <f>IFERROR(INDEX($LD$4:$LD$18,MATCH('INPUT DATA'!I418,$LC$4:$LC$18,1)),"")</f>
        <v/>
      </c>
      <c r="K1416" s="100" t="str">
        <f>IFERROR(INDEX('INPUT DATA'!J$5:J$600,MATCH($B1416,'INPUT DATA'!$A$5:$A$600,FALSE)),"")</f>
        <v/>
      </c>
      <c r="L1416" s="100" t="str">
        <f>IFERROR(INDEX('INPUT DATA'!K$5:K$600,MATCH($B1416,'INPUT DATA'!$A$5:$A$600,FALSE)),"")</f>
        <v/>
      </c>
      <c r="M1416" s="100" t="str">
        <f>IFERROR(INDEX($LD$4:$LD$18,MATCH('INPUT DATA'!L418,$LC$4:$LC$18,1)),"")</f>
        <v/>
      </c>
      <c r="N1416" s="100" t="str">
        <f>IFERROR(INDEX('INPUT DATA'!M$5:M$600,MATCH($B1416,'INPUT DATA'!$A$5:$A$600,FALSE)),"")</f>
        <v/>
      </c>
      <c r="O1416" s="100" t="str">
        <f>IFERROR(INDEX('INPUT DATA'!N$5:N$600,MATCH($B1416,'INPUT DATA'!$A$5:$A$600,FALSE)),"")</f>
        <v/>
      </c>
      <c r="P1416" s="100" t="str">
        <f>IFERROR(INDEX($LD$4:$LD$18,MATCH('INPUT DATA'!O418,$LC$4:$LC$18,1)),"")</f>
        <v/>
      </c>
      <c r="Q1416" s="100" t="str">
        <f>IFERROR(INDEX('INPUT DATA'!P$5:P$600,MATCH($B1416,'INPUT DATA'!$A$5:$A$600,FALSE)),"")</f>
        <v/>
      </c>
      <c r="R1416" s="100" t="str">
        <f>IFERROR(INDEX('INPUT DATA'!Q$5:Q$600,MATCH($B1416,'INPUT DATA'!$A$5:$A$600,FALSE)),"")</f>
        <v/>
      </c>
      <c r="S1416" s="100" t="str">
        <f>IFERROR(INDEX($LD$4:$LD$18,MATCH('INPUT DATA'!R418,$LC$4:$LC$18,1)),"")</f>
        <v/>
      </c>
      <c r="T1416" s="100" t="str">
        <f>IFERROR(INDEX('INPUT DATA'!S$5:S$600,MATCH($B1416,'INPUT DATA'!$A$5:$A$600,FALSE)),"")</f>
        <v/>
      </c>
      <c r="U1416" s="100" t="str">
        <f>IFERROR(INDEX('INPUT DATA'!T$5:T$600,MATCH($B1416,'INPUT DATA'!$A$5:$A$600,FALSE)),"")</f>
        <v/>
      </c>
      <c r="V1416" s="100" t="str">
        <f>IFERROR(INDEX($LD$4:$LD$18,MATCH('INPUT DATA'!U418,$LC$4:$LC$18,1)),"")</f>
        <v/>
      </c>
      <c r="W1416" s="100" t="str">
        <f>IFERROR(INDEX('INPUT DATA'!V$5:V$600,MATCH($B1416,'INPUT DATA'!$A$5:$A$600,FALSE)),"")</f>
        <v/>
      </c>
      <c r="X1416" s="100" t="str">
        <f>IFERROR(INDEX('INPUT DATA'!W$5:W$600,MATCH($B1416,'INPUT DATA'!$A$5:$A$600,FALSE)),"")</f>
        <v/>
      </c>
      <c r="Y1416" s="100" t="str">
        <f>IFERROR(INDEX('INPUT DATA'!X$5:X$600,MATCH($B1416,'INPUT DATA'!$A$5:$A$600,FALSE)),"")</f>
        <v/>
      </c>
      <c r="Z1416" s="100" t="str">
        <f>IFERROR(INDEX('INPUT DATA'!Y$5:Y$600,MATCH($B1416,'INPUT DATA'!$A$5:$A$600,FALSE)),"")</f>
        <v/>
      </c>
      <c r="AA1416" s="100" t="str">
        <f>IFERROR(INDEX('INPUT DATA'!Z$5:Z$600,MATCH($B1416,'INPUT DATA'!$A$5:$A$600,FALSE)),"")</f>
        <v/>
      </c>
      <c r="AB1416" s="100" t="str">
        <f>IFERROR(INDEX('INPUT DATA'!AA$5:AA$600,MATCH($B1416,'INPUT DATA'!$A$5:$A$600,FALSE)),"")</f>
        <v/>
      </c>
    </row>
    <row r="1417" spans="2:28" ht="15" customHeight="1" x14ac:dyDescent="0.25">
      <c r="B1417" s="115" t="str">
        <f>IF('INPUT INF'!A417="","",IF('INPUT INF'!E417="DROP","",'INPUT INF'!A417))</f>
        <v/>
      </c>
      <c r="C1417" s="115" t="str">
        <f>IFERROR(INDEX('INPUT INF'!B417:B1015,MATCH(B1417,'INPUT INF'!A417:A1015,FALSE)),"")</f>
        <v/>
      </c>
      <c r="E1417" s="100" t="str">
        <f>IFERROR(INDEX('INPUT DATA'!D$5:D$600,MATCH($B1417,'INPUT DATA'!$A$5:$A$600,FALSE)),"")</f>
        <v/>
      </c>
      <c r="F1417" s="100" t="str">
        <f>IFERROR(INDEX('INPUT DATA'!E$5:E$600,MATCH($B1417,'INPUT DATA'!$A$5:$A$600,FALSE)),"")</f>
        <v/>
      </c>
      <c r="G1417" s="100" t="str">
        <f>IFERROR(INDEX($LD$4:$LD$18,MATCH('INPUT DATA'!F419,$LC$4:$LC$18,1)),"")</f>
        <v/>
      </c>
      <c r="H1417" s="100" t="str">
        <f>IFERROR(INDEX('INPUT DATA'!G$6:G$600,MATCH($B1417,'INPUT DATA'!$A$5:$A$600,FALSE)),"")</f>
        <v/>
      </c>
      <c r="I1417" s="100" t="str">
        <f>IFERROR(INDEX('INPUT DATA'!H$5:H$600,MATCH($B1417,'INPUT DATA'!$A$5:$A$600,FALSE)),"")</f>
        <v/>
      </c>
      <c r="J1417" s="100" t="str">
        <f>IFERROR(INDEX($LD$4:$LD$18,MATCH('INPUT DATA'!I419,$LC$4:$LC$18,1)),"")</f>
        <v/>
      </c>
      <c r="K1417" s="100" t="str">
        <f>IFERROR(INDEX('INPUT DATA'!J$5:J$600,MATCH($B1417,'INPUT DATA'!$A$5:$A$600,FALSE)),"")</f>
        <v/>
      </c>
      <c r="L1417" s="100" t="str">
        <f>IFERROR(INDEX('INPUT DATA'!K$5:K$600,MATCH($B1417,'INPUT DATA'!$A$5:$A$600,FALSE)),"")</f>
        <v/>
      </c>
      <c r="M1417" s="100" t="str">
        <f>IFERROR(INDEX($LD$4:$LD$18,MATCH('INPUT DATA'!L419,$LC$4:$LC$18,1)),"")</f>
        <v/>
      </c>
      <c r="N1417" s="100" t="str">
        <f>IFERROR(INDEX('INPUT DATA'!M$5:M$600,MATCH($B1417,'INPUT DATA'!$A$5:$A$600,FALSE)),"")</f>
        <v/>
      </c>
      <c r="O1417" s="100" t="str">
        <f>IFERROR(INDEX('INPUT DATA'!N$5:N$600,MATCH($B1417,'INPUT DATA'!$A$5:$A$600,FALSE)),"")</f>
        <v/>
      </c>
      <c r="P1417" s="100" t="str">
        <f>IFERROR(INDEX($LD$4:$LD$18,MATCH('INPUT DATA'!O419,$LC$4:$LC$18,1)),"")</f>
        <v/>
      </c>
      <c r="Q1417" s="100" t="str">
        <f>IFERROR(INDEX('INPUT DATA'!P$5:P$600,MATCH($B1417,'INPUT DATA'!$A$5:$A$600,FALSE)),"")</f>
        <v/>
      </c>
      <c r="R1417" s="100" t="str">
        <f>IFERROR(INDEX('INPUT DATA'!Q$5:Q$600,MATCH($B1417,'INPUT DATA'!$A$5:$A$600,FALSE)),"")</f>
        <v/>
      </c>
      <c r="S1417" s="100" t="str">
        <f>IFERROR(INDEX($LD$4:$LD$18,MATCH('INPUT DATA'!R419,$LC$4:$LC$18,1)),"")</f>
        <v/>
      </c>
      <c r="T1417" s="100" t="str">
        <f>IFERROR(INDEX('INPUT DATA'!S$5:S$600,MATCH($B1417,'INPUT DATA'!$A$5:$A$600,FALSE)),"")</f>
        <v/>
      </c>
      <c r="U1417" s="100" t="str">
        <f>IFERROR(INDEX('INPUT DATA'!T$5:T$600,MATCH($B1417,'INPUT DATA'!$A$5:$A$600,FALSE)),"")</f>
        <v/>
      </c>
      <c r="V1417" s="100" t="str">
        <f>IFERROR(INDEX($LD$4:$LD$18,MATCH('INPUT DATA'!U419,$LC$4:$LC$18,1)),"")</f>
        <v/>
      </c>
      <c r="W1417" s="100" t="str">
        <f>IFERROR(INDEX('INPUT DATA'!V$5:V$600,MATCH($B1417,'INPUT DATA'!$A$5:$A$600,FALSE)),"")</f>
        <v/>
      </c>
      <c r="X1417" s="100" t="str">
        <f>IFERROR(INDEX('INPUT DATA'!W$5:W$600,MATCH($B1417,'INPUT DATA'!$A$5:$A$600,FALSE)),"")</f>
        <v/>
      </c>
      <c r="Y1417" s="100" t="str">
        <f>IFERROR(INDEX('INPUT DATA'!X$5:X$600,MATCH($B1417,'INPUT DATA'!$A$5:$A$600,FALSE)),"")</f>
        <v/>
      </c>
      <c r="Z1417" s="100" t="str">
        <f>IFERROR(INDEX('INPUT DATA'!Y$5:Y$600,MATCH($B1417,'INPUT DATA'!$A$5:$A$600,FALSE)),"")</f>
        <v/>
      </c>
      <c r="AA1417" s="100" t="str">
        <f>IFERROR(INDEX('INPUT DATA'!Z$5:Z$600,MATCH($B1417,'INPUT DATA'!$A$5:$A$600,FALSE)),"")</f>
        <v/>
      </c>
      <c r="AB1417" s="100" t="str">
        <f>IFERROR(INDEX('INPUT DATA'!AA$5:AA$600,MATCH($B1417,'INPUT DATA'!$A$5:$A$600,FALSE)),"")</f>
        <v/>
      </c>
    </row>
    <row r="1418" spans="2:28" ht="15" customHeight="1" x14ac:dyDescent="0.25">
      <c r="B1418" s="115" t="str">
        <f>IF('INPUT INF'!A418="","",IF('INPUT INF'!E418="DROP","",'INPUT INF'!A418))</f>
        <v/>
      </c>
      <c r="C1418" s="115" t="str">
        <f>IFERROR(INDEX('INPUT INF'!B418:B1016,MATCH(B1418,'INPUT INF'!A418:A1016,FALSE)),"")</f>
        <v/>
      </c>
      <c r="E1418" s="100" t="str">
        <f>IFERROR(INDEX('INPUT DATA'!D$5:D$600,MATCH($B1418,'INPUT DATA'!$A$5:$A$600,FALSE)),"")</f>
        <v/>
      </c>
      <c r="F1418" s="100" t="str">
        <f>IFERROR(INDEX('INPUT DATA'!E$5:E$600,MATCH($B1418,'INPUT DATA'!$A$5:$A$600,FALSE)),"")</f>
        <v/>
      </c>
      <c r="G1418" s="100" t="str">
        <f>IFERROR(INDEX($LD$4:$LD$18,MATCH('INPUT DATA'!F420,$LC$4:$LC$18,1)),"")</f>
        <v/>
      </c>
      <c r="H1418" s="100" t="str">
        <f>IFERROR(INDEX('INPUT DATA'!G$6:G$600,MATCH($B1418,'INPUT DATA'!$A$5:$A$600,FALSE)),"")</f>
        <v/>
      </c>
      <c r="I1418" s="100" t="str">
        <f>IFERROR(INDEX('INPUT DATA'!H$5:H$600,MATCH($B1418,'INPUT DATA'!$A$5:$A$600,FALSE)),"")</f>
        <v/>
      </c>
      <c r="J1418" s="100" t="str">
        <f>IFERROR(INDEX($LD$4:$LD$18,MATCH('INPUT DATA'!I420,$LC$4:$LC$18,1)),"")</f>
        <v/>
      </c>
      <c r="K1418" s="100" t="str">
        <f>IFERROR(INDEX('INPUT DATA'!J$5:J$600,MATCH($B1418,'INPUT DATA'!$A$5:$A$600,FALSE)),"")</f>
        <v/>
      </c>
      <c r="L1418" s="100" t="str">
        <f>IFERROR(INDEX('INPUT DATA'!K$5:K$600,MATCH($B1418,'INPUT DATA'!$A$5:$A$600,FALSE)),"")</f>
        <v/>
      </c>
      <c r="M1418" s="100" t="str">
        <f>IFERROR(INDEX($LD$4:$LD$18,MATCH('INPUT DATA'!L420,$LC$4:$LC$18,1)),"")</f>
        <v/>
      </c>
      <c r="N1418" s="100" t="str">
        <f>IFERROR(INDEX('INPUT DATA'!M$5:M$600,MATCH($B1418,'INPUT DATA'!$A$5:$A$600,FALSE)),"")</f>
        <v/>
      </c>
      <c r="O1418" s="100" t="str">
        <f>IFERROR(INDEX('INPUT DATA'!N$5:N$600,MATCH($B1418,'INPUT DATA'!$A$5:$A$600,FALSE)),"")</f>
        <v/>
      </c>
      <c r="P1418" s="100" t="str">
        <f>IFERROR(INDEX($LD$4:$LD$18,MATCH('INPUT DATA'!O420,$LC$4:$LC$18,1)),"")</f>
        <v/>
      </c>
      <c r="Q1418" s="100" t="str">
        <f>IFERROR(INDEX('INPUT DATA'!P$5:P$600,MATCH($B1418,'INPUT DATA'!$A$5:$A$600,FALSE)),"")</f>
        <v/>
      </c>
      <c r="R1418" s="100" t="str">
        <f>IFERROR(INDEX('INPUT DATA'!Q$5:Q$600,MATCH($B1418,'INPUT DATA'!$A$5:$A$600,FALSE)),"")</f>
        <v/>
      </c>
      <c r="S1418" s="100" t="str">
        <f>IFERROR(INDEX($LD$4:$LD$18,MATCH('INPUT DATA'!R420,$LC$4:$LC$18,1)),"")</f>
        <v/>
      </c>
      <c r="T1418" s="100" t="str">
        <f>IFERROR(INDEX('INPUT DATA'!S$5:S$600,MATCH($B1418,'INPUT DATA'!$A$5:$A$600,FALSE)),"")</f>
        <v/>
      </c>
      <c r="U1418" s="100" t="str">
        <f>IFERROR(INDEX('INPUT DATA'!T$5:T$600,MATCH($B1418,'INPUT DATA'!$A$5:$A$600,FALSE)),"")</f>
        <v/>
      </c>
      <c r="V1418" s="100" t="str">
        <f>IFERROR(INDEX($LD$4:$LD$18,MATCH('INPUT DATA'!U420,$LC$4:$LC$18,1)),"")</f>
        <v/>
      </c>
      <c r="W1418" s="100" t="str">
        <f>IFERROR(INDEX('INPUT DATA'!V$5:V$600,MATCH($B1418,'INPUT DATA'!$A$5:$A$600,FALSE)),"")</f>
        <v/>
      </c>
      <c r="X1418" s="100" t="str">
        <f>IFERROR(INDEX('INPUT DATA'!W$5:W$600,MATCH($B1418,'INPUT DATA'!$A$5:$A$600,FALSE)),"")</f>
        <v/>
      </c>
      <c r="Y1418" s="100" t="str">
        <f>IFERROR(INDEX('INPUT DATA'!X$5:X$600,MATCH($B1418,'INPUT DATA'!$A$5:$A$600,FALSE)),"")</f>
        <v/>
      </c>
      <c r="Z1418" s="100" t="str">
        <f>IFERROR(INDEX('INPUT DATA'!Y$5:Y$600,MATCH($B1418,'INPUT DATA'!$A$5:$A$600,FALSE)),"")</f>
        <v/>
      </c>
      <c r="AA1418" s="100" t="str">
        <f>IFERROR(INDEX('INPUT DATA'!Z$5:Z$600,MATCH($B1418,'INPUT DATA'!$A$5:$A$600,FALSE)),"")</f>
        <v/>
      </c>
      <c r="AB1418" s="100" t="str">
        <f>IFERROR(INDEX('INPUT DATA'!AA$5:AA$600,MATCH($B1418,'INPUT DATA'!$A$5:$A$600,FALSE)),"")</f>
        <v/>
      </c>
    </row>
    <row r="1419" spans="2:28" ht="15" customHeight="1" x14ac:dyDescent="0.25">
      <c r="B1419" s="115" t="str">
        <f>IF('INPUT INF'!A419="","",IF('INPUT INF'!E419="DROP","",'INPUT INF'!A419))</f>
        <v/>
      </c>
      <c r="C1419" s="115" t="str">
        <f>IFERROR(INDEX('INPUT INF'!B419:B1017,MATCH(B1419,'INPUT INF'!A419:A1017,FALSE)),"")</f>
        <v/>
      </c>
      <c r="E1419" s="100" t="str">
        <f>IFERROR(INDEX('INPUT DATA'!D$5:D$600,MATCH($B1419,'INPUT DATA'!$A$5:$A$600,FALSE)),"")</f>
        <v/>
      </c>
      <c r="F1419" s="100" t="str">
        <f>IFERROR(INDEX('INPUT DATA'!E$5:E$600,MATCH($B1419,'INPUT DATA'!$A$5:$A$600,FALSE)),"")</f>
        <v/>
      </c>
      <c r="G1419" s="100" t="str">
        <f>IFERROR(INDEX($LD$4:$LD$18,MATCH('INPUT DATA'!F421,$LC$4:$LC$18,1)),"")</f>
        <v/>
      </c>
      <c r="H1419" s="100" t="str">
        <f>IFERROR(INDEX('INPUT DATA'!G$6:G$600,MATCH($B1419,'INPUT DATA'!$A$5:$A$600,FALSE)),"")</f>
        <v/>
      </c>
      <c r="I1419" s="100" t="str">
        <f>IFERROR(INDEX('INPUT DATA'!H$5:H$600,MATCH($B1419,'INPUT DATA'!$A$5:$A$600,FALSE)),"")</f>
        <v/>
      </c>
      <c r="J1419" s="100" t="str">
        <f>IFERROR(INDEX($LD$4:$LD$18,MATCH('INPUT DATA'!I421,$LC$4:$LC$18,1)),"")</f>
        <v/>
      </c>
      <c r="K1419" s="100" t="str">
        <f>IFERROR(INDEX('INPUT DATA'!J$5:J$600,MATCH($B1419,'INPUT DATA'!$A$5:$A$600,FALSE)),"")</f>
        <v/>
      </c>
      <c r="L1419" s="100" t="str">
        <f>IFERROR(INDEX('INPUT DATA'!K$5:K$600,MATCH($B1419,'INPUT DATA'!$A$5:$A$600,FALSE)),"")</f>
        <v/>
      </c>
      <c r="M1419" s="100" t="str">
        <f>IFERROR(INDEX($LD$4:$LD$18,MATCH('INPUT DATA'!L421,$LC$4:$LC$18,1)),"")</f>
        <v/>
      </c>
      <c r="N1419" s="100" t="str">
        <f>IFERROR(INDEX('INPUT DATA'!M$5:M$600,MATCH($B1419,'INPUT DATA'!$A$5:$A$600,FALSE)),"")</f>
        <v/>
      </c>
      <c r="O1419" s="100" t="str">
        <f>IFERROR(INDEX('INPUT DATA'!N$5:N$600,MATCH($B1419,'INPUT DATA'!$A$5:$A$600,FALSE)),"")</f>
        <v/>
      </c>
      <c r="P1419" s="100" t="str">
        <f>IFERROR(INDEX($LD$4:$LD$18,MATCH('INPUT DATA'!O421,$LC$4:$LC$18,1)),"")</f>
        <v/>
      </c>
      <c r="Q1419" s="100" t="str">
        <f>IFERROR(INDEX('INPUT DATA'!P$5:P$600,MATCH($B1419,'INPUT DATA'!$A$5:$A$600,FALSE)),"")</f>
        <v/>
      </c>
      <c r="R1419" s="100" t="str">
        <f>IFERROR(INDEX('INPUT DATA'!Q$5:Q$600,MATCH($B1419,'INPUT DATA'!$A$5:$A$600,FALSE)),"")</f>
        <v/>
      </c>
      <c r="S1419" s="100" t="str">
        <f>IFERROR(INDEX($LD$4:$LD$18,MATCH('INPUT DATA'!R421,$LC$4:$LC$18,1)),"")</f>
        <v/>
      </c>
      <c r="T1419" s="100" t="str">
        <f>IFERROR(INDEX('INPUT DATA'!S$5:S$600,MATCH($B1419,'INPUT DATA'!$A$5:$A$600,FALSE)),"")</f>
        <v/>
      </c>
      <c r="U1419" s="100" t="str">
        <f>IFERROR(INDEX('INPUT DATA'!T$5:T$600,MATCH($B1419,'INPUT DATA'!$A$5:$A$600,FALSE)),"")</f>
        <v/>
      </c>
      <c r="V1419" s="100" t="str">
        <f>IFERROR(INDEX($LD$4:$LD$18,MATCH('INPUT DATA'!U421,$LC$4:$LC$18,1)),"")</f>
        <v/>
      </c>
      <c r="W1419" s="100" t="str">
        <f>IFERROR(INDEX('INPUT DATA'!V$5:V$600,MATCH($B1419,'INPUT DATA'!$A$5:$A$600,FALSE)),"")</f>
        <v/>
      </c>
      <c r="X1419" s="100" t="str">
        <f>IFERROR(INDEX('INPUT DATA'!W$5:W$600,MATCH($B1419,'INPUT DATA'!$A$5:$A$600,FALSE)),"")</f>
        <v/>
      </c>
      <c r="Y1419" s="100" t="str">
        <f>IFERROR(INDEX('INPUT DATA'!X$5:X$600,MATCH($B1419,'INPUT DATA'!$A$5:$A$600,FALSE)),"")</f>
        <v/>
      </c>
      <c r="Z1419" s="100" t="str">
        <f>IFERROR(INDEX('INPUT DATA'!Y$5:Y$600,MATCH($B1419,'INPUT DATA'!$A$5:$A$600,FALSE)),"")</f>
        <v/>
      </c>
      <c r="AA1419" s="100" t="str">
        <f>IFERROR(INDEX('INPUT DATA'!Z$5:Z$600,MATCH($B1419,'INPUT DATA'!$A$5:$A$600,FALSE)),"")</f>
        <v/>
      </c>
      <c r="AB1419" s="100" t="str">
        <f>IFERROR(INDEX('INPUT DATA'!AA$5:AA$600,MATCH($B1419,'INPUT DATA'!$A$5:$A$600,FALSE)),"")</f>
        <v/>
      </c>
    </row>
    <row r="1420" spans="2:28" ht="15" customHeight="1" x14ac:dyDescent="0.25">
      <c r="B1420" s="115" t="str">
        <f>IF('INPUT INF'!A420="","",IF('INPUT INF'!E420="DROP","",'INPUT INF'!A420))</f>
        <v/>
      </c>
      <c r="C1420" s="115" t="str">
        <f>IFERROR(INDEX('INPUT INF'!B420:B1018,MATCH(B1420,'INPUT INF'!A420:A1018,FALSE)),"")</f>
        <v/>
      </c>
      <c r="E1420" s="100" t="str">
        <f>IFERROR(INDEX('INPUT DATA'!D$5:D$600,MATCH($B1420,'INPUT DATA'!$A$5:$A$600,FALSE)),"")</f>
        <v/>
      </c>
      <c r="F1420" s="100" t="str">
        <f>IFERROR(INDEX('INPUT DATA'!E$5:E$600,MATCH($B1420,'INPUT DATA'!$A$5:$A$600,FALSE)),"")</f>
        <v/>
      </c>
      <c r="G1420" s="100" t="str">
        <f>IFERROR(INDEX($LD$4:$LD$18,MATCH('INPUT DATA'!F422,$LC$4:$LC$18,1)),"")</f>
        <v/>
      </c>
      <c r="H1420" s="100" t="str">
        <f>IFERROR(INDEX('INPUT DATA'!G$6:G$600,MATCH($B1420,'INPUT DATA'!$A$5:$A$600,FALSE)),"")</f>
        <v/>
      </c>
      <c r="I1420" s="100" t="str">
        <f>IFERROR(INDEX('INPUT DATA'!H$5:H$600,MATCH($B1420,'INPUT DATA'!$A$5:$A$600,FALSE)),"")</f>
        <v/>
      </c>
      <c r="J1420" s="100" t="str">
        <f>IFERROR(INDEX($LD$4:$LD$18,MATCH('INPUT DATA'!I422,$LC$4:$LC$18,1)),"")</f>
        <v/>
      </c>
      <c r="K1420" s="100" t="str">
        <f>IFERROR(INDEX('INPUT DATA'!J$5:J$600,MATCH($B1420,'INPUT DATA'!$A$5:$A$600,FALSE)),"")</f>
        <v/>
      </c>
      <c r="L1420" s="100" t="str">
        <f>IFERROR(INDEX('INPUT DATA'!K$5:K$600,MATCH($B1420,'INPUT DATA'!$A$5:$A$600,FALSE)),"")</f>
        <v/>
      </c>
      <c r="M1420" s="100" t="str">
        <f>IFERROR(INDEX($LD$4:$LD$18,MATCH('INPUT DATA'!L422,$LC$4:$LC$18,1)),"")</f>
        <v/>
      </c>
      <c r="N1420" s="100" t="str">
        <f>IFERROR(INDEX('INPUT DATA'!M$5:M$600,MATCH($B1420,'INPUT DATA'!$A$5:$A$600,FALSE)),"")</f>
        <v/>
      </c>
      <c r="O1420" s="100" t="str">
        <f>IFERROR(INDEX('INPUT DATA'!N$5:N$600,MATCH($B1420,'INPUT DATA'!$A$5:$A$600,FALSE)),"")</f>
        <v/>
      </c>
      <c r="P1420" s="100" t="str">
        <f>IFERROR(INDEX($LD$4:$LD$18,MATCH('INPUT DATA'!O422,$LC$4:$LC$18,1)),"")</f>
        <v/>
      </c>
      <c r="Q1420" s="100" t="str">
        <f>IFERROR(INDEX('INPUT DATA'!P$5:P$600,MATCH($B1420,'INPUT DATA'!$A$5:$A$600,FALSE)),"")</f>
        <v/>
      </c>
      <c r="R1420" s="100" t="str">
        <f>IFERROR(INDEX('INPUT DATA'!Q$5:Q$600,MATCH($B1420,'INPUT DATA'!$A$5:$A$600,FALSE)),"")</f>
        <v/>
      </c>
      <c r="S1420" s="100" t="str">
        <f>IFERROR(INDEX($LD$4:$LD$18,MATCH('INPUT DATA'!R422,$LC$4:$LC$18,1)),"")</f>
        <v/>
      </c>
      <c r="T1420" s="100" t="str">
        <f>IFERROR(INDEX('INPUT DATA'!S$5:S$600,MATCH($B1420,'INPUT DATA'!$A$5:$A$600,FALSE)),"")</f>
        <v/>
      </c>
      <c r="U1420" s="100" t="str">
        <f>IFERROR(INDEX('INPUT DATA'!T$5:T$600,MATCH($B1420,'INPUT DATA'!$A$5:$A$600,FALSE)),"")</f>
        <v/>
      </c>
      <c r="V1420" s="100" t="str">
        <f>IFERROR(INDEX($LD$4:$LD$18,MATCH('INPUT DATA'!U422,$LC$4:$LC$18,1)),"")</f>
        <v/>
      </c>
      <c r="W1420" s="100" t="str">
        <f>IFERROR(INDEX('INPUT DATA'!V$5:V$600,MATCH($B1420,'INPUT DATA'!$A$5:$A$600,FALSE)),"")</f>
        <v/>
      </c>
      <c r="X1420" s="100" t="str">
        <f>IFERROR(INDEX('INPUT DATA'!W$5:W$600,MATCH($B1420,'INPUT DATA'!$A$5:$A$600,FALSE)),"")</f>
        <v/>
      </c>
      <c r="Y1420" s="100" t="str">
        <f>IFERROR(INDEX('INPUT DATA'!X$5:X$600,MATCH($B1420,'INPUT DATA'!$A$5:$A$600,FALSE)),"")</f>
        <v/>
      </c>
      <c r="Z1420" s="100" t="str">
        <f>IFERROR(INDEX('INPUT DATA'!Y$5:Y$600,MATCH($B1420,'INPUT DATA'!$A$5:$A$600,FALSE)),"")</f>
        <v/>
      </c>
      <c r="AA1420" s="100" t="str">
        <f>IFERROR(INDEX('INPUT DATA'!Z$5:Z$600,MATCH($B1420,'INPUT DATA'!$A$5:$A$600,FALSE)),"")</f>
        <v/>
      </c>
      <c r="AB1420" s="100" t="str">
        <f>IFERROR(INDEX('INPUT DATA'!AA$5:AA$600,MATCH($B1420,'INPUT DATA'!$A$5:$A$600,FALSE)),"")</f>
        <v/>
      </c>
    </row>
    <row r="1421" spans="2:28" ht="15" customHeight="1" x14ac:dyDescent="0.25">
      <c r="B1421" s="115" t="str">
        <f>IF('INPUT INF'!A421="","",IF('INPUT INF'!E421="DROP","",'INPUT INF'!A421))</f>
        <v/>
      </c>
      <c r="C1421" s="115" t="str">
        <f>IFERROR(INDEX('INPUT INF'!B421:B1019,MATCH(B1421,'INPUT INF'!A421:A1019,FALSE)),"")</f>
        <v/>
      </c>
      <c r="E1421" s="100" t="str">
        <f>IFERROR(INDEX('INPUT DATA'!D$5:D$600,MATCH($B1421,'INPUT DATA'!$A$5:$A$600,FALSE)),"")</f>
        <v/>
      </c>
      <c r="F1421" s="100" t="str">
        <f>IFERROR(INDEX('INPUT DATA'!E$5:E$600,MATCH($B1421,'INPUT DATA'!$A$5:$A$600,FALSE)),"")</f>
        <v/>
      </c>
      <c r="G1421" s="100" t="str">
        <f>IFERROR(INDEX($LD$4:$LD$18,MATCH('INPUT DATA'!F423,$LC$4:$LC$18,1)),"")</f>
        <v/>
      </c>
      <c r="H1421" s="100" t="str">
        <f>IFERROR(INDEX('INPUT DATA'!G$6:G$600,MATCH($B1421,'INPUT DATA'!$A$5:$A$600,FALSE)),"")</f>
        <v/>
      </c>
      <c r="I1421" s="100" t="str">
        <f>IFERROR(INDEX('INPUT DATA'!H$5:H$600,MATCH($B1421,'INPUT DATA'!$A$5:$A$600,FALSE)),"")</f>
        <v/>
      </c>
      <c r="J1421" s="100" t="str">
        <f>IFERROR(INDEX($LD$4:$LD$18,MATCH('INPUT DATA'!I423,$LC$4:$LC$18,1)),"")</f>
        <v/>
      </c>
      <c r="K1421" s="100" t="str">
        <f>IFERROR(INDEX('INPUT DATA'!J$5:J$600,MATCH($B1421,'INPUT DATA'!$A$5:$A$600,FALSE)),"")</f>
        <v/>
      </c>
      <c r="L1421" s="100" t="str">
        <f>IFERROR(INDEX('INPUT DATA'!K$5:K$600,MATCH($B1421,'INPUT DATA'!$A$5:$A$600,FALSE)),"")</f>
        <v/>
      </c>
      <c r="M1421" s="100" t="str">
        <f>IFERROR(INDEX($LD$4:$LD$18,MATCH('INPUT DATA'!L423,$LC$4:$LC$18,1)),"")</f>
        <v/>
      </c>
      <c r="N1421" s="100" t="str">
        <f>IFERROR(INDEX('INPUT DATA'!M$5:M$600,MATCH($B1421,'INPUT DATA'!$A$5:$A$600,FALSE)),"")</f>
        <v/>
      </c>
      <c r="O1421" s="100" t="str">
        <f>IFERROR(INDEX('INPUT DATA'!N$5:N$600,MATCH($B1421,'INPUT DATA'!$A$5:$A$600,FALSE)),"")</f>
        <v/>
      </c>
      <c r="P1421" s="100" t="str">
        <f>IFERROR(INDEX($LD$4:$LD$18,MATCH('INPUT DATA'!O423,$LC$4:$LC$18,1)),"")</f>
        <v/>
      </c>
      <c r="Q1421" s="100" t="str">
        <f>IFERROR(INDEX('INPUT DATA'!P$5:P$600,MATCH($B1421,'INPUT DATA'!$A$5:$A$600,FALSE)),"")</f>
        <v/>
      </c>
      <c r="R1421" s="100" t="str">
        <f>IFERROR(INDEX('INPUT DATA'!Q$5:Q$600,MATCH($B1421,'INPUT DATA'!$A$5:$A$600,FALSE)),"")</f>
        <v/>
      </c>
      <c r="S1421" s="100" t="str">
        <f>IFERROR(INDEX($LD$4:$LD$18,MATCH('INPUT DATA'!R423,$LC$4:$LC$18,1)),"")</f>
        <v/>
      </c>
      <c r="T1421" s="100" t="str">
        <f>IFERROR(INDEX('INPUT DATA'!S$5:S$600,MATCH($B1421,'INPUT DATA'!$A$5:$A$600,FALSE)),"")</f>
        <v/>
      </c>
      <c r="U1421" s="100" t="str">
        <f>IFERROR(INDEX('INPUT DATA'!T$5:T$600,MATCH($B1421,'INPUT DATA'!$A$5:$A$600,FALSE)),"")</f>
        <v/>
      </c>
      <c r="V1421" s="100" t="str">
        <f>IFERROR(INDEX($LD$4:$LD$18,MATCH('INPUT DATA'!U423,$LC$4:$LC$18,1)),"")</f>
        <v/>
      </c>
      <c r="W1421" s="100" t="str">
        <f>IFERROR(INDEX('INPUT DATA'!V$5:V$600,MATCH($B1421,'INPUT DATA'!$A$5:$A$600,FALSE)),"")</f>
        <v/>
      </c>
      <c r="X1421" s="100" t="str">
        <f>IFERROR(INDEX('INPUT DATA'!W$5:W$600,MATCH($B1421,'INPUT DATA'!$A$5:$A$600,FALSE)),"")</f>
        <v/>
      </c>
      <c r="Y1421" s="100" t="str">
        <f>IFERROR(INDEX('INPUT DATA'!X$5:X$600,MATCH($B1421,'INPUT DATA'!$A$5:$A$600,FALSE)),"")</f>
        <v/>
      </c>
      <c r="Z1421" s="100" t="str">
        <f>IFERROR(INDEX('INPUT DATA'!Y$5:Y$600,MATCH($B1421,'INPUT DATA'!$A$5:$A$600,FALSE)),"")</f>
        <v/>
      </c>
      <c r="AA1421" s="100" t="str">
        <f>IFERROR(INDEX('INPUT DATA'!Z$5:Z$600,MATCH($B1421,'INPUT DATA'!$A$5:$A$600,FALSE)),"")</f>
        <v/>
      </c>
      <c r="AB1421" s="100" t="str">
        <f>IFERROR(INDEX('INPUT DATA'!AA$5:AA$600,MATCH($B1421,'INPUT DATA'!$A$5:$A$600,FALSE)),"")</f>
        <v/>
      </c>
    </row>
    <row r="1422" spans="2:28" ht="15" customHeight="1" x14ac:dyDescent="0.25">
      <c r="B1422" s="115" t="str">
        <f>IF('INPUT INF'!A422="","",IF('INPUT INF'!E422="DROP","",'INPUT INF'!A422))</f>
        <v/>
      </c>
      <c r="C1422" s="115" t="str">
        <f>IFERROR(INDEX('INPUT INF'!B422:B1020,MATCH(B1422,'INPUT INF'!A422:A1020,FALSE)),"")</f>
        <v/>
      </c>
      <c r="E1422" s="100" t="str">
        <f>IFERROR(INDEX('INPUT DATA'!D$5:D$600,MATCH($B1422,'INPUT DATA'!$A$5:$A$600,FALSE)),"")</f>
        <v/>
      </c>
      <c r="F1422" s="100" t="str">
        <f>IFERROR(INDEX('INPUT DATA'!E$5:E$600,MATCH($B1422,'INPUT DATA'!$A$5:$A$600,FALSE)),"")</f>
        <v/>
      </c>
      <c r="G1422" s="100" t="str">
        <f>IFERROR(INDEX($LD$4:$LD$18,MATCH('INPUT DATA'!F424,$LC$4:$LC$18,1)),"")</f>
        <v/>
      </c>
      <c r="H1422" s="100" t="str">
        <f>IFERROR(INDEX('INPUT DATA'!G$6:G$600,MATCH($B1422,'INPUT DATA'!$A$5:$A$600,FALSE)),"")</f>
        <v/>
      </c>
      <c r="I1422" s="100" t="str">
        <f>IFERROR(INDEX('INPUT DATA'!H$5:H$600,MATCH($B1422,'INPUT DATA'!$A$5:$A$600,FALSE)),"")</f>
        <v/>
      </c>
      <c r="J1422" s="100" t="str">
        <f>IFERROR(INDEX($LD$4:$LD$18,MATCH('INPUT DATA'!I424,$LC$4:$LC$18,1)),"")</f>
        <v/>
      </c>
      <c r="K1422" s="100" t="str">
        <f>IFERROR(INDEX('INPUT DATA'!J$5:J$600,MATCH($B1422,'INPUT DATA'!$A$5:$A$600,FALSE)),"")</f>
        <v/>
      </c>
      <c r="L1422" s="100" t="str">
        <f>IFERROR(INDEX('INPUT DATA'!K$5:K$600,MATCH($B1422,'INPUT DATA'!$A$5:$A$600,FALSE)),"")</f>
        <v/>
      </c>
      <c r="M1422" s="100" t="str">
        <f>IFERROR(INDEX($LD$4:$LD$18,MATCH('INPUT DATA'!L424,$LC$4:$LC$18,1)),"")</f>
        <v/>
      </c>
      <c r="N1422" s="100" t="str">
        <f>IFERROR(INDEX('INPUT DATA'!M$5:M$600,MATCH($B1422,'INPUT DATA'!$A$5:$A$600,FALSE)),"")</f>
        <v/>
      </c>
      <c r="O1422" s="100" t="str">
        <f>IFERROR(INDEX('INPUT DATA'!N$5:N$600,MATCH($B1422,'INPUT DATA'!$A$5:$A$600,FALSE)),"")</f>
        <v/>
      </c>
      <c r="P1422" s="100" t="str">
        <f>IFERROR(INDEX($LD$4:$LD$18,MATCH('INPUT DATA'!O424,$LC$4:$LC$18,1)),"")</f>
        <v/>
      </c>
      <c r="Q1422" s="100" t="str">
        <f>IFERROR(INDEX('INPUT DATA'!P$5:P$600,MATCH($B1422,'INPUT DATA'!$A$5:$A$600,FALSE)),"")</f>
        <v/>
      </c>
      <c r="R1422" s="100" t="str">
        <f>IFERROR(INDEX('INPUT DATA'!Q$5:Q$600,MATCH($B1422,'INPUT DATA'!$A$5:$A$600,FALSE)),"")</f>
        <v/>
      </c>
      <c r="S1422" s="100" t="str">
        <f>IFERROR(INDEX($LD$4:$LD$18,MATCH('INPUT DATA'!R424,$LC$4:$LC$18,1)),"")</f>
        <v/>
      </c>
      <c r="T1422" s="100" t="str">
        <f>IFERROR(INDEX('INPUT DATA'!S$5:S$600,MATCH($B1422,'INPUT DATA'!$A$5:$A$600,FALSE)),"")</f>
        <v/>
      </c>
      <c r="U1422" s="100" t="str">
        <f>IFERROR(INDEX('INPUT DATA'!T$5:T$600,MATCH($B1422,'INPUT DATA'!$A$5:$A$600,FALSE)),"")</f>
        <v/>
      </c>
      <c r="V1422" s="100" t="str">
        <f>IFERROR(INDEX($LD$4:$LD$18,MATCH('INPUT DATA'!U424,$LC$4:$LC$18,1)),"")</f>
        <v/>
      </c>
      <c r="W1422" s="100" t="str">
        <f>IFERROR(INDEX('INPUT DATA'!V$5:V$600,MATCH($B1422,'INPUT DATA'!$A$5:$A$600,FALSE)),"")</f>
        <v/>
      </c>
      <c r="X1422" s="100" t="str">
        <f>IFERROR(INDEX('INPUT DATA'!W$5:W$600,MATCH($B1422,'INPUT DATA'!$A$5:$A$600,FALSE)),"")</f>
        <v/>
      </c>
      <c r="Y1422" s="100" t="str">
        <f>IFERROR(INDEX('INPUT DATA'!X$5:X$600,MATCH($B1422,'INPUT DATA'!$A$5:$A$600,FALSE)),"")</f>
        <v/>
      </c>
      <c r="Z1422" s="100" t="str">
        <f>IFERROR(INDEX('INPUT DATA'!Y$5:Y$600,MATCH($B1422,'INPUT DATA'!$A$5:$A$600,FALSE)),"")</f>
        <v/>
      </c>
      <c r="AA1422" s="100" t="str">
        <f>IFERROR(INDEX('INPUT DATA'!Z$5:Z$600,MATCH($B1422,'INPUT DATA'!$A$5:$A$600,FALSE)),"")</f>
        <v/>
      </c>
      <c r="AB1422" s="100" t="str">
        <f>IFERROR(INDEX('INPUT DATA'!AA$5:AA$600,MATCH($B1422,'INPUT DATA'!$A$5:$A$600,FALSE)),"")</f>
        <v/>
      </c>
    </row>
    <row r="1423" spans="2:28" ht="15" customHeight="1" x14ac:dyDescent="0.25">
      <c r="B1423" s="115" t="str">
        <f>IF('INPUT INF'!A423="","",IF('INPUT INF'!E423="DROP","",'INPUT INF'!A423))</f>
        <v/>
      </c>
      <c r="C1423" s="115" t="str">
        <f>IFERROR(INDEX('INPUT INF'!B423:B1021,MATCH(B1423,'INPUT INF'!A423:A1021,FALSE)),"")</f>
        <v/>
      </c>
      <c r="E1423" s="100" t="str">
        <f>IFERROR(INDEX('INPUT DATA'!D$5:D$600,MATCH($B1423,'INPUT DATA'!$A$5:$A$600,FALSE)),"")</f>
        <v/>
      </c>
      <c r="F1423" s="100" t="str">
        <f>IFERROR(INDEX('INPUT DATA'!E$5:E$600,MATCH($B1423,'INPUT DATA'!$A$5:$A$600,FALSE)),"")</f>
        <v/>
      </c>
      <c r="G1423" s="100" t="str">
        <f>IFERROR(INDEX($LD$4:$LD$18,MATCH('INPUT DATA'!F425,$LC$4:$LC$18,1)),"")</f>
        <v/>
      </c>
      <c r="H1423" s="100" t="str">
        <f>IFERROR(INDEX('INPUT DATA'!G$6:G$600,MATCH($B1423,'INPUT DATA'!$A$5:$A$600,FALSE)),"")</f>
        <v/>
      </c>
      <c r="I1423" s="100" t="str">
        <f>IFERROR(INDEX('INPUT DATA'!H$5:H$600,MATCH($B1423,'INPUT DATA'!$A$5:$A$600,FALSE)),"")</f>
        <v/>
      </c>
      <c r="J1423" s="100" t="str">
        <f>IFERROR(INDEX($LD$4:$LD$18,MATCH('INPUT DATA'!I425,$LC$4:$LC$18,1)),"")</f>
        <v/>
      </c>
      <c r="K1423" s="100" t="str">
        <f>IFERROR(INDEX('INPUT DATA'!J$5:J$600,MATCH($B1423,'INPUT DATA'!$A$5:$A$600,FALSE)),"")</f>
        <v/>
      </c>
      <c r="L1423" s="100" t="str">
        <f>IFERROR(INDEX('INPUT DATA'!K$5:K$600,MATCH($B1423,'INPUT DATA'!$A$5:$A$600,FALSE)),"")</f>
        <v/>
      </c>
      <c r="M1423" s="100" t="str">
        <f>IFERROR(INDEX($LD$4:$LD$18,MATCH('INPUT DATA'!L425,$LC$4:$LC$18,1)),"")</f>
        <v/>
      </c>
      <c r="N1423" s="100" t="str">
        <f>IFERROR(INDEX('INPUT DATA'!M$5:M$600,MATCH($B1423,'INPUT DATA'!$A$5:$A$600,FALSE)),"")</f>
        <v/>
      </c>
      <c r="O1423" s="100" t="str">
        <f>IFERROR(INDEX('INPUT DATA'!N$5:N$600,MATCH($B1423,'INPUT DATA'!$A$5:$A$600,FALSE)),"")</f>
        <v/>
      </c>
      <c r="P1423" s="100" t="str">
        <f>IFERROR(INDEX($LD$4:$LD$18,MATCH('INPUT DATA'!O425,$LC$4:$LC$18,1)),"")</f>
        <v/>
      </c>
      <c r="Q1423" s="100" t="str">
        <f>IFERROR(INDEX('INPUT DATA'!P$5:P$600,MATCH($B1423,'INPUT DATA'!$A$5:$A$600,FALSE)),"")</f>
        <v/>
      </c>
      <c r="R1423" s="100" t="str">
        <f>IFERROR(INDEX('INPUT DATA'!Q$5:Q$600,MATCH($B1423,'INPUT DATA'!$A$5:$A$600,FALSE)),"")</f>
        <v/>
      </c>
      <c r="S1423" s="100" t="str">
        <f>IFERROR(INDEX($LD$4:$LD$18,MATCH('INPUT DATA'!R425,$LC$4:$LC$18,1)),"")</f>
        <v/>
      </c>
      <c r="T1423" s="100" t="str">
        <f>IFERROR(INDEX('INPUT DATA'!S$5:S$600,MATCH($B1423,'INPUT DATA'!$A$5:$A$600,FALSE)),"")</f>
        <v/>
      </c>
      <c r="U1423" s="100" t="str">
        <f>IFERROR(INDEX('INPUT DATA'!T$5:T$600,MATCH($B1423,'INPUT DATA'!$A$5:$A$600,FALSE)),"")</f>
        <v/>
      </c>
      <c r="V1423" s="100" t="str">
        <f>IFERROR(INDEX($LD$4:$LD$18,MATCH('INPUT DATA'!U425,$LC$4:$LC$18,1)),"")</f>
        <v/>
      </c>
      <c r="W1423" s="100" t="str">
        <f>IFERROR(INDEX('INPUT DATA'!V$5:V$600,MATCH($B1423,'INPUT DATA'!$A$5:$A$600,FALSE)),"")</f>
        <v/>
      </c>
      <c r="X1423" s="100" t="str">
        <f>IFERROR(INDEX('INPUT DATA'!W$5:W$600,MATCH($B1423,'INPUT DATA'!$A$5:$A$600,FALSE)),"")</f>
        <v/>
      </c>
      <c r="Y1423" s="100" t="str">
        <f>IFERROR(INDEX('INPUT DATA'!X$5:X$600,MATCH($B1423,'INPUT DATA'!$A$5:$A$600,FALSE)),"")</f>
        <v/>
      </c>
      <c r="Z1423" s="100" t="str">
        <f>IFERROR(INDEX('INPUT DATA'!Y$5:Y$600,MATCH($B1423,'INPUT DATA'!$A$5:$A$600,FALSE)),"")</f>
        <v/>
      </c>
      <c r="AA1423" s="100" t="str">
        <f>IFERROR(INDEX('INPUT DATA'!Z$5:Z$600,MATCH($B1423,'INPUT DATA'!$A$5:$A$600,FALSE)),"")</f>
        <v/>
      </c>
      <c r="AB1423" s="100" t="str">
        <f>IFERROR(INDEX('INPUT DATA'!AA$5:AA$600,MATCH($B1423,'INPUT DATA'!$A$5:$A$600,FALSE)),"")</f>
        <v/>
      </c>
    </row>
    <row r="1424" spans="2:28" ht="15" customHeight="1" x14ac:dyDescent="0.25">
      <c r="B1424" s="115" t="str">
        <f>IF('INPUT INF'!A424="","",IF('INPUT INF'!E424="DROP","",'INPUT INF'!A424))</f>
        <v/>
      </c>
      <c r="C1424" s="115" t="str">
        <f>IFERROR(INDEX('INPUT INF'!B424:B1022,MATCH(B1424,'INPUT INF'!A424:A1022,FALSE)),"")</f>
        <v/>
      </c>
      <c r="E1424" s="100" t="str">
        <f>IFERROR(INDEX('INPUT DATA'!D$5:D$600,MATCH($B1424,'INPUT DATA'!$A$5:$A$600,FALSE)),"")</f>
        <v/>
      </c>
      <c r="F1424" s="100" t="str">
        <f>IFERROR(INDEX('INPUT DATA'!E$5:E$600,MATCH($B1424,'INPUT DATA'!$A$5:$A$600,FALSE)),"")</f>
        <v/>
      </c>
      <c r="G1424" s="100" t="str">
        <f>IFERROR(INDEX($LD$4:$LD$18,MATCH('INPUT DATA'!F426,$LC$4:$LC$18,1)),"")</f>
        <v/>
      </c>
      <c r="H1424" s="100" t="str">
        <f>IFERROR(INDEX('INPUT DATA'!G$6:G$600,MATCH($B1424,'INPUT DATA'!$A$5:$A$600,FALSE)),"")</f>
        <v/>
      </c>
      <c r="I1424" s="100" t="str">
        <f>IFERROR(INDEX('INPUT DATA'!H$5:H$600,MATCH($B1424,'INPUT DATA'!$A$5:$A$600,FALSE)),"")</f>
        <v/>
      </c>
      <c r="J1424" s="100" t="str">
        <f>IFERROR(INDEX($LD$4:$LD$18,MATCH('INPUT DATA'!I426,$LC$4:$LC$18,1)),"")</f>
        <v/>
      </c>
      <c r="K1424" s="100" t="str">
        <f>IFERROR(INDEX('INPUT DATA'!J$5:J$600,MATCH($B1424,'INPUT DATA'!$A$5:$A$600,FALSE)),"")</f>
        <v/>
      </c>
      <c r="L1424" s="100" t="str">
        <f>IFERROR(INDEX('INPUT DATA'!K$5:K$600,MATCH($B1424,'INPUT DATA'!$A$5:$A$600,FALSE)),"")</f>
        <v/>
      </c>
      <c r="M1424" s="100" t="str">
        <f>IFERROR(INDEX($LD$4:$LD$18,MATCH('INPUT DATA'!L426,$LC$4:$LC$18,1)),"")</f>
        <v/>
      </c>
      <c r="N1424" s="100" t="str">
        <f>IFERROR(INDEX('INPUT DATA'!M$5:M$600,MATCH($B1424,'INPUT DATA'!$A$5:$A$600,FALSE)),"")</f>
        <v/>
      </c>
      <c r="O1424" s="100" t="str">
        <f>IFERROR(INDEX('INPUT DATA'!N$5:N$600,MATCH($B1424,'INPUT DATA'!$A$5:$A$600,FALSE)),"")</f>
        <v/>
      </c>
      <c r="P1424" s="100" t="str">
        <f>IFERROR(INDEX($LD$4:$LD$18,MATCH('INPUT DATA'!O426,$LC$4:$LC$18,1)),"")</f>
        <v/>
      </c>
      <c r="Q1424" s="100" t="str">
        <f>IFERROR(INDEX('INPUT DATA'!P$5:P$600,MATCH($B1424,'INPUT DATA'!$A$5:$A$600,FALSE)),"")</f>
        <v/>
      </c>
      <c r="R1424" s="100" t="str">
        <f>IFERROR(INDEX('INPUT DATA'!Q$5:Q$600,MATCH($B1424,'INPUT DATA'!$A$5:$A$600,FALSE)),"")</f>
        <v/>
      </c>
      <c r="S1424" s="100" t="str">
        <f>IFERROR(INDEX($LD$4:$LD$18,MATCH('INPUT DATA'!R426,$LC$4:$LC$18,1)),"")</f>
        <v/>
      </c>
      <c r="T1424" s="100" t="str">
        <f>IFERROR(INDEX('INPUT DATA'!S$5:S$600,MATCH($B1424,'INPUT DATA'!$A$5:$A$600,FALSE)),"")</f>
        <v/>
      </c>
      <c r="U1424" s="100" t="str">
        <f>IFERROR(INDEX('INPUT DATA'!T$5:T$600,MATCH($B1424,'INPUT DATA'!$A$5:$A$600,FALSE)),"")</f>
        <v/>
      </c>
      <c r="V1424" s="100" t="str">
        <f>IFERROR(INDEX($LD$4:$LD$18,MATCH('INPUT DATA'!U426,$LC$4:$LC$18,1)),"")</f>
        <v/>
      </c>
      <c r="W1424" s="100" t="str">
        <f>IFERROR(INDEX('INPUT DATA'!V$5:V$600,MATCH($B1424,'INPUT DATA'!$A$5:$A$600,FALSE)),"")</f>
        <v/>
      </c>
      <c r="X1424" s="100" t="str">
        <f>IFERROR(INDEX('INPUT DATA'!W$5:W$600,MATCH($B1424,'INPUT DATA'!$A$5:$A$600,FALSE)),"")</f>
        <v/>
      </c>
      <c r="Y1424" s="100" t="str">
        <f>IFERROR(INDEX('INPUT DATA'!X$5:X$600,MATCH($B1424,'INPUT DATA'!$A$5:$A$600,FALSE)),"")</f>
        <v/>
      </c>
      <c r="Z1424" s="100" t="str">
        <f>IFERROR(INDEX('INPUT DATA'!Y$5:Y$600,MATCH($B1424,'INPUT DATA'!$A$5:$A$600,FALSE)),"")</f>
        <v/>
      </c>
      <c r="AA1424" s="100" t="str">
        <f>IFERROR(INDEX('INPUT DATA'!Z$5:Z$600,MATCH($B1424,'INPUT DATA'!$A$5:$A$600,FALSE)),"")</f>
        <v/>
      </c>
      <c r="AB1424" s="100" t="str">
        <f>IFERROR(INDEX('INPUT DATA'!AA$5:AA$600,MATCH($B1424,'INPUT DATA'!$A$5:$A$600,FALSE)),"")</f>
        <v/>
      </c>
    </row>
    <row r="1425" spans="2:28" ht="15" customHeight="1" x14ac:dyDescent="0.25">
      <c r="B1425" s="115" t="str">
        <f>IF('INPUT INF'!A425="","",IF('INPUT INF'!E425="DROP","",'INPUT INF'!A425))</f>
        <v/>
      </c>
      <c r="C1425" s="115" t="str">
        <f>IFERROR(INDEX('INPUT INF'!B425:B1023,MATCH(B1425,'INPUT INF'!A425:A1023,FALSE)),"")</f>
        <v/>
      </c>
      <c r="E1425" s="100" t="str">
        <f>IFERROR(INDEX('INPUT DATA'!D$5:D$600,MATCH($B1425,'INPUT DATA'!$A$5:$A$600,FALSE)),"")</f>
        <v/>
      </c>
      <c r="F1425" s="100" t="str">
        <f>IFERROR(INDEX('INPUT DATA'!E$5:E$600,MATCH($B1425,'INPUT DATA'!$A$5:$A$600,FALSE)),"")</f>
        <v/>
      </c>
      <c r="G1425" s="100" t="str">
        <f>IFERROR(INDEX($LD$4:$LD$18,MATCH('INPUT DATA'!F427,$LC$4:$LC$18,1)),"")</f>
        <v/>
      </c>
      <c r="H1425" s="100" t="str">
        <f>IFERROR(INDEX('INPUT DATA'!G$6:G$600,MATCH($B1425,'INPUT DATA'!$A$5:$A$600,FALSE)),"")</f>
        <v/>
      </c>
      <c r="I1425" s="100" t="str">
        <f>IFERROR(INDEX('INPUT DATA'!H$5:H$600,MATCH($B1425,'INPUT DATA'!$A$5:$A$600,FALSE)),"")</f>
        <v/>
      </c>
      <c r="J1425" s="100" t="str">
        <f>IFERROR(INDEX($LD$4:$LD$18,MATCH('INPUT DATA'!I427,$LC$4:$LC$18,1)),"")</f>
        <v/>
      </c>
      <c r="K1425" s="100" t="str">
        <f>IFERROR(INDEX('INPUT DATA'!J$5:J$600,MATCH($B1425,'INPUT DATA'!$A$5:$A$600,FALSE)),"")</f>
        <v/>
      </c>
      <c r="L1425" s="100" t="str">
        <f>IFERROR(INDEX('INPUT DATA'!K$5:K$600,MATCH($B1425,'INPUT DATA'!$A$5:$A$600,FALSE)),"")</f>
        <v/>
      </c>
      <c r="M1425" s="100" t="str">
        <f>IFERROR(INDEX($LD$4:$LD$18,MATCH('INPUT DATA'!L427,$LC$4:$LC$18,1)),"")</f>
        <v/>
      </c>
      <c r="N1425" s="100" t="str">
        <f>IFERROR(INDEX('INPUT DATA'!M$5:M$600,MATCH($B1425,'INPUT DATA'!$A$5:$A$600,FALSE)),"")</f>
        <v/>
      </c>
      <c r="O1425" s="100" t="str">
        <f>IFERROR(INDEX('INPUT DATA'!N$5:N$600,MATCH($B1425,'INPUT DATA'!$A$5:$A$600,FALSE)),"")</f>
        <v/>
      </c>
      <c r="P1425" s="100" t="str">
        <f>IFERROR(INDEX($LD$4:$LD$18,MATCH('INPUT DATA'!O427,$LC$4:$LC$18,1)),"")</f>
        <v/>
      </c>
      <c r="Q1425" s="100" t="str">
        <f>IFERROR(INDEX('INPUT DATA'!P$5:P$600,MATCH($B1425,'INPUT DATA'!$A$5:$A$600,FALSE)),"")</f>
        <v/>
      </c>
      <c r="R1425" s="100" t="str">
        <f>IFERROR(INDEX('INPUT DATA'!Q$5:Q$600,MATCH($B1425,'INPUT DATA'!$A$5:$A$600,FALSE)),"")</f>
        <v/>
      </c>
      <c r="S1425" s="100" t="str">
        <f>IFERROR(INDEX($LD$4:$LD$18,MATCH('INPUT DATA'!R427,$LC$4:$LC$18,1)),"")</f>
        <v/>
      </c>
      <c r="T1425" s="100" t="str">
        <f>IFERROR(INDEX('INPUT DATA'!S$5:S$600,MATCH($B1425,'INPUT DATA'!$A$5:$A$600,FALSE)),"")</f>
        <v/>
      </c>
      <c r="U1425" s="100" t="str">
        <f>IFERROR(INDEX('INPUT DATA'!T$5:T$600,MATCH($B1425,'INPUT DATA'!$A$5:$A$600,FALSE)),"")</f>
        <v/>
      </c>
      <c r="V1425" s="100" t="str">
        <f>IFERROR(INDEX($LD$4:$LD$18,MATCH('INPUT DATA'!U427,$LC$4:$LC$18,1)),"")</f>
        <v/>
      </c>
      <c r="W1425" s="100" t="str">
        <f>IFERROR(INDEX('INPUT DATA'!V$5:V$600,MATCH($B1425,'INPUT DATA'!$A$5:$A$600,FALSE)),"")</f>
        <v/>
      </c>
      <c r="X1425" s="100" t="str">
        <f>IFERROR(INDEX('INPUT DATA'!W$5:W$600,MATCH($B1425,'INPUT DATA'!$A$5:$A$600,FALSE)),"")</f>
        <v/>
      </c>
      <c r="Y1425" s="100" t="str">
        <f>IFERROR(INDEX('INPUT DATA'!X$5:X$600,MATCH($B1425,'INPUT DATA'!$A$5:$A$600,FALSE)),"")</f>
        <v/>
      </c>
      <c r="Z1425" s="100" t="str">
        <f>IFERROR(INDEX('INPUT DATA'!Y$5:Y$600,MATCH($B1425,'INPUT DATA'!$A$5:$A$600,FALSE)),"")</f>
        <v/>
      </c>
      <c r="AA1425" s="100" t="str">
        <f>IFERROR(INDEX('INPUT DATA'!Z$5:Z$600,MATCH($B1425,'INPUT DATA'!$A$5:$A$600,FALSE)),"")</f>
        <v/>
      </c>
      <c r="AB1425" s="100" t="str">
        <f>IFERROR(INDEX('INPUT DATA'!AA$5:AA$600,MATCH($B1425,'INPUT DATA'!$A$5:$A$600,FALSE)),"")</f>
        <v/>
      </c>
    </row>
    <row r="1426" spans="2:28" ht="15" customHeight="1" x14ac:dyDescent="0.25">
      <c r="B1426" s="115" t="str">
        <f>IF('INPUT INF'!A426="","",IF('INPUT INF'!E426="DROP","",'INPUT INF'!A426))</f>
        <v/>
      </c>
      <c r="C1426" s="115" t="str">
        <f>IFERROR(INDEX('INPUT INF'!B426:B1024,MATCH(B1426,'INPUT INF'!A426:A1024,FALSE)),"")</f>
        <v/>
      </c>
      <c r="E1426" s="100" t="str">
        <f>IFERROR(INDEX('INPUT DATA'!D$5:D$600,MATCH($B1426,'INPUT DATA'!$A$5:$A$600,FALSE)),"")</f>
        <v/>
      </c>
      <c r="F1426" s="100" t="str">
        <f>IFERROR(INDEX('INPUT DATA'!E$5:E$600,MATCH($B1426,'INPUT DATA'!$A$5:$A$600,FALSE)),"")</f>
        <v/>
      </c>
      <c r="G1426" s="100" t="str">
        <f>IFERROR(INDEX($LD$4:$LD$18,MATCH('INPUT DATA'!F428,$LC$4:$LC$18,1)),"")</f>
        <v/>
      </c>
      <c r="H1426" s="100" t="str">
        <f>IFERROR(INDEX('INPUT DATA'!G$6:G$600,MATCH($B1426,'INPUT DATA'!$A$5:$A$600,FALSE)),"")</f>
        <v/>
      </c>
      <c r="I1426" s="100" t="str">
        <f>IFERROR(INDEX('INPUT DATA'!H$5:H$600,MATCH($B1426,'INPUT DATA'!$A$5:$A$600,FALSE)),"")</f>
        <v/>
      </c>
      <c r="J1426" s="100" t="str">
        <f>IFERROR(INDEX($LD$4:$LD$18,MATCH('INPUT DATA'!I428,$LC$4:$LC$18,1)),"")</f>
        <v/>
      </c>
      <c r="K1426" s="100" t="str">
        <f>IFERROR(INDEX('INPUT DATA'!J$5:J$600,MATCH($B1426,'INPUT DATA'!$A$5:$A$600,FALSE)),"")</f>
        <v/>
      </c>
      <c r="L1426" s="100" t="str">
        <f>IFERROR(INDEX('INPUT DATA'!K$5:K$600,MATCH($B1426,'INPUT DATA'!$A$5:$A$600,FALSE)),"")</f>
        <v/>
      </c>
      <c r="M1426" s="100" t="str">
        <f>IFERROR(INDEX($LD$4:$LD$18,MATCH('INPUT DATA'!L428,$LC$4:$LC$18,1)),"")</f>
        <v/>
      </c>
      <c r="N1426" s="100" t="str">
        <f>IFERROR(INDEX('INPUT DATA'!M$5:M$600,MATCH($B1426,'INPUT DATA'!$A$5:$A$600,FALSE)),"")</f>
        <v/>
      </c>
      <c r="O1426" s="100" t="str">
        <f>IFERROR(INDEX('INPUT DATA'!N$5:N$600,MATCH($B1426,'INPUT DATA'!$A$5:$A$600,FALSE)),"")</f>
        <v/>
      </c>
      <c r="P1426" s="100" t="str">
        <f>IFERROR(INDEX($LD$4:$LD$18,MATCH('INPUT DATA'!O428,$LC$4:$LC$18,1)),"")</f>
        <v/>
      </c>
      <c r="Q1426" s="100" t="str">
        <f>IFERROR(INDEX('INPUT DATA'!P$5:P$600,MATCH($B1426,'INPUT DATA'!$A$5:$A$600,FALSE)),"")</f>
        <v/>
      </c>
      <c r="R1426" s="100" t="str">
        <f>IFERROR(INDEX('INPUT DATA'!Q$5:Q$600,MATCH($B1426,'INPUT DATA'!$A$5:$A$600,FALSE)),"")</f>
        <v/>
      </c>
      <c r="S1426" s="100" t="str">
        <f>IFERROR(INDEX($LD$4:$LD$18,MATCH('INPUT DATA'!R428,$LC$4:$LC$18,1)),"")</f>
        <v/>
      </c>
      <c r="T1426" s="100" t="str">
        <f>IFERROR(INDEX('INPUT DATA'!S$5:S$600,MATCH($B1426,'INPUT DATA'!$A$5:$A$600,FALSE)),"")</f>
        <v/>
      </c>
      <c r="U1426" s="100" t="str">
        <f>IFERROR(INDEX('INPUT DATA'!T$5:T$600,MATCH($B1426,'INPUT DATA'!$A$5:$A$600,FALSE)),"")</f>
        <v/>
      </c>
      <c r="V1426" s="100" t="str">
        <f>IFERROR(INDEX($LD$4:$LD$18,MATCH('INPUT DATA'!U428,$LC$4:$LC$18,1)),"")</f>
        <v/>
      </c>
      <c r="W1426" s="100" t="str">
        <f>IFERROR(INDEX('INPUT DATA'!V$5:V$600,MATCH($B1426,'INPUT DATA'!$A$5:$A$600,FALSE)),"")</f>
        <v/>
      </c>
      <c r="X1426" s="100" t="str">
        <f>IFERROR(INDEX('INPUT DATA'!W$5:W$600,MATCH($B1426,'INPUT DATA'!$A$5:$A$600,FALSE)),"")</f>
        <v/>
      </c>
      <c r="Y1426" s="100" t="str">
        <f>IFERROR(INDEX('INPUT DATA'!X$5:X$600,MATCH($B1426,'INPUT DATA'!$A$5:$A$600,FALSE)),"")</f>
        <v/>
      </c>
      <c r="Z1426" s="100" t="str">
        <f>IFERROR(INDEX('INPUT DATA'!Y$5:Y$600,MATCH($B1426,'INPUT DATA'!$A$5:$A$600,FALSE)),"")</f>
        <v/>
      </c>
      <c r="AA1426" s="100" t="str">
        <f>IFERROR(INDEX('INPUT DATA'!Z$5:Z$600,MATCH($B1426,'INPUT DATA'!$A$5:$A$600,FALSE)),"")</f>
        <v/>
      </c>
      <c r="AB1426" s="100" t="str">
        <f>IFERROR(INDEX('INPUT DATA'!AA$5:AA$600,MATCH($B1426,'INPUT DATA'!$A$5:$A$600,FALSE)),"")</f>
        <v/>
      </c>
    </row>
    <row r="1427" spans="2:28" ht="15" customHeight="1" x14ac:dyDescent="0.25">
      <c r="B1427" s="115" t="str">
        <f>IF('INPUT INF'!A427="","",IF('INPUT INF'!E427="DROP","",'INPUT INF'!A427))</f>
        <v/>
      </c>
      <c r="C1427" s="115" t="str">
        <f>IFERROR(INDEX('INPUT INF'!B427:B1025,MATCH(B1427,'INPUT INF'!A427:A1025,FALSE)),"")</f>
        <v/>
      </c>
      <c r="E1427" s="100" t="str">
        <f>IFERROR(INDEX('INPUT DATA'!D$5:D$600,MATCH($B1427,'INPUT DATA'!$A$5:$A$600,FALSE)),"")</f>
        <v/>
      </c>
      <c r="F1427" s="100" t="str">
        <f>IFERROR(INDEX('INPUT DATA'!E$5:E$600,MATCH($B1427,'INPUT DATA'!$A$5:$A$600,FALSE)),"")</f>
        <v/>
      </c>
      <c r="G1427" s="100" t="str">
        <f>IFERROR(INDEX($LD$4:$LD$18,MATCH('INPUT DATA'!F429,$LC$4:$LC$18,1)),"")</f>
        <v/>
      </c>
      <c r="H1427" s="100" t="str">
        <f>IFERROR(INDEX('INPUT DATA'!G$6:G$600,MATCH($B1427,'INPUT DATA'!$A$5:$A$600,FALSE)),"")</f>
        <v/>
      </c>
      <c r="I1427" s="100" t="str">
        <f>IFERROR(INDEX('INPUT DATA'!H$5:H$600,MATCH($B1427,'INPUT DATA'!$A$5:$A$600,FALSE)),"")</f>
        <v/>
      </c>
      <c r="J1427" s="100" t="str">
        <f>IFERROR(INDEX($LD$4:$LD$18,MATCH('INPUT DATA'!I429,$LC$4:$LC$18,1)),"")</f>
        <v/>
      </c>
      <c r="K1427" s="100" t="str">
        <f>IFERROR(INDEX('INPUT DATA'!J$5:J$600,MATCH($B1427,'INPUT DATA'!$A$5:$A$600,FALSE)),"")</f>
        <v/>
      </c>
      <c r="L1427" s="100" t="str">
        <f>IFERROR(INDEX('INPUT DATA'!K$5:K$600,MATCH($B1427,'INPUT DATA'!$A$5:$A$600,FALSE)),"")</f>
        <v/>
      </c>
      <c r="M1427" s="100" t="str">
        <f>IFERROR(INDEX($LD$4:$LD$18,MATCH('INPUT DATA'!L429,$LC$4:$LC$18,1)),"")</f>
        <v/>
      </c>
      <c r="N1427" s="100" t="str">
        <f>IFERROR(INDEX('INPUT DATA'!M$5:M$600,MATCH($B1427,'INPUT DATA'!$A$5:$A$600,FALSE)),"")</f>
        <v/>
      </c>
      <c r="O1427" s="100" t="str">
        <f>IFERROR(INDEX('INPUT DATA'!N$5:N$600,MATCH($B1427,'INPUT DATA'!$A$5:$A$600,FALSE)),"")</f>
        <v/>
      </c>
      <c r="P1427" s="100" t="str">
        <f>IFERROR(INDEX($LD$4:$LD$18,MATCH('INPUT DATA'!O429,$LC$4:$LC$18,1)),"")</f>
        <v/>
      </c>
      <c r="Q1427" s="100" t="str">
        <f>IFERROR(INDEX('INPUT DATA'!P$5:P$600,MATCH($B1427,'INPUT DATA'!$A$5:$A$600,FALSE)),"")</f>
        <v/>
      </c>
      <c r="R1427" s="100" t="str">
        <f>IFERROR(INDEX('INPUT DATA'!Q$5:Q$600,MATCH($B1427,'INPUT DATA'!$A$5:$A$600,FALSE)),"")</f>
        <v/>
      </c>
      <c r="S1427" s="100" t="str">
        <f>IFERROR(INDEX($LD$4:$LD$18,MATCH('INPUT DATA'!R429,$LC$4:$LC$18,1)),"")</f>
        <v/>
      </c>
      <c r="T1427" s="100" t="str">
        <f>IFERROR(INDEX('INPUT DATA'!S$5:S$600,MATCH($B1427,'INPUT DATA'!$A$5:$A$600,FALSE)),"")</f>
        <v/>
      </c>
      <c r="U1427" s="100" t="str">
        <f>IFERROR(INDEX('INPUT DATA'!T$5:T$600,MATCH($B1427,'INPUT DATA'!$A$5:$A$600,FALSE)),"")</f>
        <v/>
      </c>
      <c r="V1427" s="100" t="str">
        <f>IFERROR(INDEX($LD$4:$LD$18,MATCH('INPUT DATA'!U429,$LC$4:$LC$18,1)),"")</f>
        <v/>
      </c>
      <c r="W1427" s="100" t="str">
        <f>IFERROR(INDEX('INPUT DATA'!V$5:V$600,MATCH($B1427,'INPUT DATA'!$A$5:$A$600,FALSE)),"")</f>
        <v/>
      </c>
      <c r="X1427" s="100" t="str">
        <f>IFERROR(INDEX('INPUT DATA'!W$5:W$600,MATCH($B1427,'INPUT DATA'!$A$5:$A$600,FALSE)),"")</f>
        <v/>
      </c>
      <c r="Y1427" s="100" t="str">
        <f>IFERROR(INDEX('INPUT DATA'!X$5:X$600,MATCH($B1427,'INPUT DATA'!$A$5:$A$600,FALSE)),"")</f>
        <v/>
      </c>
      <c r="Z1427" s="100" t="str">
        <f>IFERROR(INDEX('INPUT DATA'!Y$5:Y$600,MATCH($B1427,'INPUT DATA'!$A$5:$A$600,FALSE)),"")</f>
        <v/>
      </c>
      <c r="AA1427" s="100" t="str">
        <f>IFERROR(INDEX('INPUT DATA'!Z$5:Z$600,MATCH($B1427,'INPUT DATA'!$A$5:$A$600,FALSE)),"")</f>
        <v/>
      </c>
      <c r="AB1427" s="100" t="str">
        <f>IFERROR(INDEX('INPUT DATA'!AA$5:AA$600,MATCH($B1427,'INPUT DATA'!$A$5:$A$600,FALSE)),"")</f>
        <v/>
      </c>
    </row>
    <row r="1428" spans="2:28" ht="15" customHeight="1" x14ac:dyDescent="0.25">
      <c r="B1428" s="115" t="str">
        <f>IF('INPUT INF'!A428="","",IF('INPUT INF'!E428="DROP","",'INPUT INF'!A428))</f>
        <v/>
      </c>
      <c r="C1428" s="115" t="str">
        <f>IFERROR(INDEX('INPUT INF'!B428:B1026,MATCH(B1428,'INPUT INF'!A428:A1026,FALSE)),"")</f>
        <v/>
      </c>
      <c r="E1428" s="100" t="str">
        <f>IFERROR(INDEX('INPUT DATA'!D$5:D$600,MATCH($B1428,'INPUT DATA'!$A$5:$A$600,FALSE)),"")</f>
        <v/>
      </c>
      <c r="F1428" s="100" t="str">
        <f>IFERROR(INDEX('INPUT DATA'!E$5:E$600,MATCH($B1428,'INPUT DATA'!$A$5:$A$600,FALSE)),"")</f>
        <v/>
      </c>
      <c r="G1428" s="100" t="str">
        <f>IFERROR(INDEX($LD$4:$LD$18,MATCH('INPUT DATA'!F430,$LC$4:$LC$18,1)),"")</f>
        <v/>
      </c>
      <c r="H1428" s="100" t="str">
        <f>IFERROR(INDEX('INPUT DATA'!G$6:G$600,MATCH($B1428,'INPUT DATA'!$A$5:$A$600,FALSE)),"")</f>
        <v/>
      </c>
      <c r="I1428" s="100" t="str">
        <f>IFERROR(INDEX('INPUT DATA'!H$5:H$600,MATCH($B1428,'INPUT DATA'!$A$5:$A$600,FALSE)),"")</f>
        <v/>
      </c>
      <c r="J1428" s="100" t="str">
        <f>IFERROR(INDEX($LD$4:$LD$18,MATCH('INPUT DATA'!I430,$LC$4:$LC$18,1)),"")</f>
        <v/>
      </c>
      <c r="K1428" s="100" t="str">
        <f>IFERROR(INDEX('INPUT DATA'!J$5:J$600,MATCH($B1428,'INPUT DATA'!$A$5:$A$600,FALSE)),"")</f>
        <v/>
      </c>
      <c r="L1428" s="100" t="str">
        <f>IFERROR(INDEX('INPUT DATA'!K$5:K$600,MATCH($B1428,'INPUT DATA'!$A$5:$A$600,FALSE)),"")</f>
        <v/>
      </c>
      <c r="M1428" s="100" t="str">
        <f>IFERROR(INDEX($LD$4:$LD$18,MATCH('INPUT DATA'!L430,$LC$4:$LC$18,1)),"")</f>
        <v/>
      </c>
      <c r="N1428" s="100" t="str">
        <f>IFERROR(INDEX('INPUT DATA'!M$5:M$600,MATCH($B1428,'INPUT DATA'!$A$5:$A$600,FALSE)),"")</f>
        <v/>
      </c>
      <c r="O1428" s="100" t="str">
        <f>IFERROR(INDEX('INPUT DATA'!N$5:N$600,MATCH($B1428,'INPUT DATA'!$A$5:$A$600,FALSE)),"")</f>
        <v/>
      </c>
      <c r="P1428" s="100" t="str">
        <f>IFERROR(INDEX($LD$4:$LD$18,MATCH('INPUT DATA'!O430,$LC$4:$LC$18,1)),"")</f>
        <v/>
      </c>
      <c r="Q1428" s="100" t="str">
        <f>IFERROR(INDEX('INPUT DATA'!P$5:P$600,MATCH($B1428,'INPUT DATA'!$A$5:$A$600,FALSE)),"")</f>
        <v/>
      </c>
      <c r="R1428" s="100" t="str">
        <f>IFERROR(INDEX('INPUT DATA'!Q$5:Q$600,MATCH($B1428,'INPUT DATA'!$A$5:$A$600,FALSE)),"")</f>
        <v/>
      </c>
      <c r="S1428" s="100" t="str">
        <f>IFERROR(INDEX($LD$4:$LD$18,MATCH('INPUT DATA'!R430,$LC$4:$LC$18,1)),"")</f>
        <v/>
      </c>
      <c r="T1428" s="100" t="str">
        <f>IFERROR(INDEX('INPUT DATA'!S$5:S$600,MATCH($B1428,'INPUT DATA'!$A$5:$A$600,FALSE)),"")</f>
        <v/>
      </c>
      <c r="U1428" s="100" t="str">
        <f>IFERROR(INDEX('INPUT DATA'!T$5:T$600,MATCH($B1428,'INPUT DATA'!$A$5:$A$600,FALSE)),"")</f>
        <v/>
      </c>
      <c r="V1428" s="100" t="str">
        <f>IFERROR(INDEX($LD$4:$LD$18,MATCH('INPUT DATA'!U430,$LC$4:$LC$18,1)),"")</f>
        <v/>
      </c>
      <c r="W1428" s="100" t="str">
        <f>IFERROR(INDEX('INPUT DATA'!V$5:V$600,MATCH($B1428,'INPUT DATA'!$A$5:$A$600,FALSE)),"")</f>
        <v/>
      </c>
      <c r="X1428" s="100" t="str">
        <f>IFERROR(INDEX('INPUT DATA'!W$5:W$600,MATCH($B1428,'INPUT DATA'!$A$5:$A$600,FALSE)),"")</f>
        <v/>
      </c>
      <c r="Y1428" s="100" t="str">
        <f>IFERROR(INDEX('INPUT DATA'!X$5:X$600,MATCH($B1428,'INPUT DATA'!$A$5:$A$600,FALSE)),"")</f>
        <v/>
      </c>
      <c r="Z1428" s="100" t="str">
        <f>IFERROR(INDEX('INPUT DATA'!Y$5:Y$600,MATCH($B1428,'INPUT DATA'!$A$5:$A$600,FALSE)),"")</f>
        <v/>
      </c>
      <c r="AA1428" s="100" t="str">
        <f>IFERROR(INDEX('INPUT DATA'!Z$5:Z$600,MATCH($B1428,'INPUT DATA'!$A$5:$A$600,FALSE)),"")</f>
        <v/>
      </c>
      <c r="AB1428" s="100" t="str">
        <f>IFERROR(INDEX('INPUT DATA'!AA$5:AA$600,MATCH($B1428,'INPUT DATA'!$A$5:$A$600,FALSE)),"")</f>
        <v/>
      </c>
    </row>
    <row r="1429" spans="2:28" ht="15" customHeight="1" x14ac:dyDescent="0.25">
      <c r="B1429" s="115" t="str">
        <f>IF('INPUT INF'!A429="","",IF('INPUT INF'!E429="DROP","",'INPUT INF'!A429))</f>
        <v/>
      </c>
      <c r="C1429" s="115" t="str">
        <f>IFERROR(INDEX('INPUT INF'!B429:B1027,MATCH(B1429,'INPUT INF'!A429:A1027,FALSE)),"")</f>
        <v/>
      </c>
      <c r="E1429" s="100" t="str">
        <f>IFERROR(INDEX('INPUT DATA'!D$5:D$600,MATCH($B1429,'INPUT DATA'!$A$5:$A$600,FALSE)),"")</f>
        <v/>
      </c>
      <c r="F1429" s="100" t="str">
        <f>IFERROR(INDEX('INPUT DATA'!E$5:E$600,MATCH($B1429,'INPUT DATA'!$A$5:$A$600,FALSE)),"")</f>
        <v/>
      </c>
      <c r="G1429" s="100" t="str">
        <f>IFERROR(INDEX($LD$4:$LD$18,MATCH('INPUT DATA'!F431,$LC$4:$LC$18,1)),"")</f>
        <v/>
      </c>
      <c r="H1429" s="100" t="str">
        <f>IFERROR(INDEX('INPUT DATA'!G$6:G$600,MATCH($B1429,'INPUT DATA'!$A$5:$A$600,FALSE)),"")</f>
        <v/>
      </c>
      <c r="I1429" s="100" t="str">
        <f>IFERROR(INDEX('INPUT DATA'!H$5:H$600,MATCH($B1429,'INPUT DATA'!$A$5:$A$600,FALSE)),"")</f>
        <v/>
      </c>
      <c r="J1429" s="100" t="str">
        <f>IFERROR(INDEX($LD$4:$LD$18,MATCH('INPUT DATA'!I431,$LC$4:$LC$18,1)),"")</f>
        <v/>
      </c>
      <c r="K1429" s="100" t="str">
        <f>IFERROR(INDEX('INPUT DATA'!J$5:J$600,MATCH($B1429,'INPUT DATA'!$A$5:$A$600,FALSE)),"")</f>
        <v/>
      </c>
      <c r="L1429" s="100" t="str">
        <f>IFERROR(INDEX('INPUT DATA'!K$5:K$600,MATCH($B1429,'INPUT DATA'!$A$5:$A$600,FALSE)),"")</f>
        <v/>
      </c>
      <c r="M1429" s="100" t="str">
        <f>IFERROR(INDEX($LD$4:$LD$18,MATCH('INPUT DATA'!L431,$LC$4:$LC$18,1)),"")</f>
        <v/>
      </c>
      <c r="N1429" s="100" t="str">
        <f>IFERROR(INDEX('INPUT DATA'!M$5:M$600,MATCH($B1429,'INPUT DATA'!$A$5:$A$600,FALSE)),"")</f>
        <v/>
      </c>
      <c r="O1429" s="100" t="str">
        <f>IFERROR(INDEX('INPUT DATA'!N$5:N$600,MATCH($B1429,'INPUT DATA'!$A$5:$A$600,FALSE)),"")</f>
        <v/>
      </c>
      <c r="P1429" s="100" t="str">
        <f>IFERROR(INDEX($LD$4:$LD$18,MATCH('INPUT DATA'!O431,$LC$4:$LC$18,1)),"")</f>
        <v/>
      </c>
      <c r="Q1429" s="100" t="str">
        <f>IFERROR(INDEX('INPUT DATA'!P$5:P$600,MATCH($B1429,'INPUT DATA'!$A$5:$A$600,FALSE)),"")</f>
        <v/>
      </c>
      <c r="R1429" s="100" t="str">
        <f>IFERROR(INDEX('INPUT DATA'!Q$5:Q$600,MATCH($B1429,'INPUT DATA'!$A$5:$A$600,FALSE)),"")</f>
        <v/>
      </c>
      <c r="S1429" s="100" t="str">
        <f>IFERROR(INDEX($LD$4:$LD$18,MATCH('INPUT DATA'!R431,$LC$4:$LC$18,1)),"")</f>
        <v/>
      </c>
      <c r="T1429" s="100" t="str">
        <f>IFERROR(INDEX('INPUT DATA'!S$5:S$600,MATCH($B1429,'INPUT DATA'!$A$5:$A$600,FALSE)),"")</f>
        <v/>
      </c>
      <c r="U1429" s="100" t="str">
        <f>IFERROR(INDEX('INPUT DATA'!T$5:T$600,MATCH($B1429,'INPUT DATA'!$A$5:$A$600,FALSE)),"")</f>
        <v/>
      </c>
      <c r="V1429" s="100" t="str">
        <f>IFERROR(INDEX($LD$4:$LD$18,MATCH('INPUT DATA'!U431,$LC$4:$LC$18,1)),"")</f>
        <v/>
      </c>
      <c r="W1429" s="100" t="str">
        <f>IFERROR(INDEX('INPUT DATA'!V$5:V$600,MATCH($B1429,'INPUT DATA'!$A$5:$A$600,FALSE)),"")</f>
        <v/>
      </c>
      <c r="X1429" s="100" t="str">
        <f>IFERROR(INDEX('INPUT DATA'!W$5:W$600,MATCH($B1429,'INPUT DATA'!$A$5:$A$600,FALSE)),"")</f>
        <v/>
      </c>
      <c r="Y1429" s="100" t="str">
        <f>IFERROR(INDEX('INPUT DATA'!X$5:X$600,MATCH($B1429,'INPUT DATA'!$A$5:$A$600,FALSE)),"")</f>
        <v/>
      </c>
      <c r="Z1429" s="100" t="str">
        <f>IFERROR(INDEX('INPUT DATA'!Y$5:Y$600,MATCH($B1429,'INPUT DATA'!$A$5:$A$600,FALSE)),"")</f>
        <v/>
      </c>
      <c r="AA1429" s="100" t="str">
        <f>IFERROR(INDEX('INPUT DATA'!Z$5:Z$600,MATCH($B1429,'INPUT DATA'!$A$5:$A$600,FALSE)),"")</f>
        <v/>
      </c>
      <c r="AB1429" s="100" t="str">
        <f>IFERROR(INDEX('INPUT DATA'!AA$5:AA$600,MATCH($B1429,'INPUT DATA'!$A$5:$A$600,FALSE)),"")</f>
        <v/>
      </c>
    </row>
    <row r="1430" spans="2:28" ht="15" customHeight="1" x14ac:dyDescent="0.25">
      <c r="B1430" s="115" t="str">
        <f>IF('INPUT INF'!A430="","",IF('INPUT INF'!E430="DROP","",'INPUT INF'!A430))</f>
        <v/>
      </c>
      <c r="C1430" s="115" t="str">
        <f>IFERROR(INDEX('INPUT INF'!B430:B1028,MATCH(B1430,'INPUT INF'!A430:A1028,FALSE)),"")</f>
        <v/>
      </c>
      <c r="E1430" s="100" t="str">
        <f>IFERROR(INDEX('INPUT DATA'!D$5:D$600,MATCH($B1430,'INPUT DATA'!$A$5:$A$600,FALSE)),"")</f>
        <v/>
      </c>
      <c r="F1430" s="100" t="str">
        <f>IFERROR(INDEX('INPUT DATA'!E$5:E$600,MATCH($B1430,'INPUT DATA'!$A$5:$A$600,FALSE)),"")</f>
        <v/>
      </c>
      <c r="G1430" s="100" t="str">
        <f>IFERROR(INDEX($LD$4:$LD$18,MATCH('INPUT DATA'!F432,$LC$4:$LC$18,1)),"")</f>
        <v/>
      </c>
      <c r="H1430" s="100" t="str">
        <f>IFERROR(INDEX('INPUT DATA'!G$6:G$600,MATCH($B1430,'INPUT DATA'!$A$5:$A$600,FALSE)),"")</f>
        <v/>
      </c>
      <c r="I1430" s="100" t="str">
        <f>IFERROR(INDEX('INPUT DATA'!H$5:H$600,MATCH($B1430,'INPUT DATA'!$A$5:$A$600,FALSE)),"")</f>
        <v/>
      </c>
      <c r="J1430" s="100" t="str">
        <f>IFERROR(INDEX($LD$4:$LD$18,MATCH('INPUT DATA'!I432,$LC$4:$LC$18,1)),"")</f>
        <v/>
      </c>
      <c r="K1430" s="100" t="str">
        <f>IFERROR(INDEX('INPUT DATA'!J$5:J$600,MATCH($B1430,'INPUT DATA'!$A$5:$A$600,FALSE)),"")</f>
        <v/>
      </c>
      <c r="L1430" s="100" t="str">
        <f>IFERROR(INDEX('INPUT DATA'!K$5:K$600,MATCH($B1430,'INPUT DATA'!$A$5:$A$600,FALSE)),"")</f>
        <v/>
      </c>
      <c r="M1430" s="100" t="str">
        <f>IFERROR(INDEX($LD$4:$LD$18,MATCH('INPUT DATA'!L432,$LC$4:$LC$18,1)),"")</f>
        <v/>
      </c>
      <c r="N1430" s="100" t="str">
        <f>IFERROR(INDEX('INPUT DATA'!M$5:M$600,MATCH($B1430,'INPUT DATA'!$A$5:$A$600,FALSE)),"")</f>
        <v/>
      </c>
      <c r="O1430" s="100" t="str">
        <f>IFERROR(INDEX('INPUT DATA'!N$5:N$600,MATCH($B1430,'INPUT DATA'!$A$5:$A$600,FALSE)),"")</f>
        <v/>
      </c>
      <c r="P1430" s="100" t="str">
        <f>IFERROR(INDEX($LD$4:$LD$18,MATCH('INPUT DATA'!O432,$LC$4:$LC$18,1)),"")</f>
        <v/>
      </c>
      <c r="Q1430" s="100" t="str">
        <f>IFERROR(INDEX('INPUT DATA'!P$5:P$600,MATCH($B1430,'INPUT DATA'!$A$5:$A$600,FALSE)),"")</f>
        <v/>
      </c>
      <c r="R1430" s="100" t="str">
        <f>IFERROR(INDEX('INPUT DATA'!Q$5:Q$600,MATCH($B1430,'INPUT DATA'!$A$5:$A$600,FALSE)),"")</f>
        <v/>
      </c>
      <c r="S1430" s="100" t="str">
        <f>IFERROR(INDEX($LD$4:$LD$18,MATCH('INPUT DATA'!R432,$LC$4:$LC$18,1)),"")</f>
        <v/>
      </c>
      <c r="T1430" s="100" t="str">
        <f>IFERROR(INDEX('INPUT DATA'!S$5:S$600,MATCH($B1430,'INPUT DATA'!$A$5:$A$600,FALSE)),"")</f>
        <v/>
      </c>
      <c r="U1430" s="100" t="str">
        <f>IFERROR(INDEX('INPUT DATA'!T$5:T$600,MATCH($B1430,'INPUT DATA'!$A$5:$A$600,FALSE)),"")</f>
        <v/>
      </c>
      <c r="V1430" s="100" t="str">
        <f>IFERROR(INDEX($LD$4:$LD$18,MATCH('INPUT DATA'!U432,$LC$4:$LC$18,1)),"")</f>
        <v/>
      </c>
      <c r="W1430" s="100" t="str">
        <f>IFERROR(INDEX('INPUT DATA'!V$5:V$600,MATCH($B1430,'INPUT DATA'!$A$5:$A$600,FALSE)),"")</f>
        <v/>
      </c>
      <c r="X1430" s="100" t="str">
        <f>IFERROR(INDEX('INPUT DATA'!W$5:W$600,MATCH($B1430,'INPUT DATA'!$A$5:$A$600,FALSE)),"")</f>
        <v/>
      </c>
      <c r="Y1430" s="100" t="str">
        <f>IFERROR(INDEX('INPUT DATA'!X$5:X$600,MATCH($B1430,'INPUT DATA'!$A$5:$A$600,FALSE)),"")</f>
        <v/>
      </c>
      <c r="Z1430" s="100" t="str">
        <f>IFERROR(INDEX('INPUT DATA'!Y$5:Y$600,MATCH($B1430,'INPUT DATA'!$A$5:$A$600,FALSE)),"")</f>
        <v/>
      </c>
      <c r="AA1430" s="100" t="str">
        <f>IFERROR(INDEX('INPUT DATA'!Z$5:Z$600,MATCH($B1430,'INPUT DATA'!$A$5:$A$600,FALSE)),"")</f>
        <v/>
      </c>
      <c r="AB1430" s="100" t="str">
        <f>IFERROR(INDEX('INPUT DATA'!AA$5:AA$600,MATCH($B1430,'INPUT DATA'!$A$5:$A$600,FALSE)),"")</f>
        <v/>
      </c>
    </row>
    <row r="1431" spans="2:28" ht="15" customHeight="1" x14ac:dyDescent="0.25">
      <c r="B1431" s="115" t="str">
        <f>IF('INPUT INF'!A431="","",IF('INPUT INF'!E431="DROP","",'INPUT INF'!A431))</f>
        <v/>
      </c>
      <c r="C1431" s="115" t="str">
        <f>IFERROR(INDEX('INPUT INF'!B431:B1029,MATCH(B1431,'INPUT INF'!A431:A1029,FALSE)),"")</f>
        <v/>
      </c>
      <c r="E1431" s="100" t="str">
        <f>IFERROR(INDEX('INPUT DATA'!D$5:D$600,MATCH($B1431,'INPUT DATA'!$A$5:$A$600,FALSE)),"")</f>
        <v/>
      </c>
      <c r="F1431" s="100" t="str">
        <f>IFERROR(INDEX('INPUT DATA'!E$5:E$600,MATCH($B1431,'INPUT DATA'!$A$5:$A$600,FALSE)),"")</f>
        <v/>
      </c>
      <c r="G1431" s="100" t="str">
        <f>IFERROR(INDEX($LD$4:$LD$18,MATCH('INPUT DATA'!F433,$LC$4:$LC$18,1)),"")</f>
        <v/>
      </c>
      <c r="H1431" s="100" t="str">
        <f>IFERROR(INDEX('INPUT DATA'!G$6:G$600,MATCH($B1431,'INPUT DATA'!$A$5:$A$600,FALSE)),"")</f>
        <v/>
      </c>
      <c r="I1431" s="100" t="str">
        <f>IFERROR(INDEX('INPUT DATA'!H$5:H$600,MATCH($B1431,'INPUT DATA'!$A$5:$A$600,FALSE)),"")</f>
        <v/>
      </c>
      <c r="J1431" s="100" t="str">
        <f>IFERROR(INDEX($LD$4:$LD$18,MATCH('INPUT DATA'!I433,$LC$4:$LC$18,1)),"")</f>
        <v/>
      </c>
      <c r="K1431" s="100" t="str">
        <f>IFERROR(INDEX('INPUT DATA'!J$5:J$600,MATCH($B1431,'INPUT DATA'!$A$5:$A$600,FALSE)),"")</f>
        <v/>
      </c>
      <c r="L1431" s="100" t="str">
        <f>IFERROR(INDEX('INPUT DATA'!K$5:K$600,MATCH($B1431,'INPUT DATA'!$A$5:$A$600,FALSE)),"")</f>
        <v/>
      </c>
      <c r="M1431" s="100" t="str">
        <f>IFERROR(INDEX($LD$4:$LD$18,MATCH('INPUT DATA'!L433,$LC$4:$LC$18,1)),"")</f>
        <v/>
      </c>
      <c r="N1431" s="100" t="str">
        <f>IFERROR(INDEX('INPUT DATA'!M$5:M$600,MATCH($B1431,'INPUT DATA'!$A$5:$A$600,FALSE)),"")</f>
        <v/>
      </c>
      <c r="O1431" s="100" t="str">
        <f>IFERROR(INDEX('INPUT DATA'!N$5:N$600,MATCH($B1431,'INPUT DATA'!$A$5:$A$600,FALSE)),"")</f>
        <v/>
      </c>
      <c r="P1431" s="100" t="str">
        <f>IFERROR(INDEX($LD$4:$LD$18,MATCH('INPUT DATA'!O433,$LC$4:$LC$18,1)),"")</f>
        <v/>
      </c>
      <c r="Q1431" s="100" t="str">
        <f>IFERROR(INDEX('INPUT DATA'!P$5:P$600,MATCH($B1431,'INPUT DATA'!$A$5:$A$600,FALSE)),"")</f>
        <v/>
      </c>
      <c r="R1431" s="100" t="str">
        <f>IFERROR(INDEX('INPUT DATA'!Q$5:Q$600,MATCH($B1431,'INPUT DATA'!$A$5:$A$600,FALSE)),"")</f>
        <v/>
      </c>
      <c r="S1431" s="100" t="str">
        <f>IFERROR(INDEX($LD$4:$LD$18,MATCH('INPUT DATA'!R433,$LC$4:$LC$18,1)),"")</f>
        <v/>
      </c>
      <c r="T1431" s="100" t="str">
        <f>IFERROR(INDEX('INPUT DATA'!S$5:S$600,MATCH($B1431,'INPUT DATA'!$A$5:$A$600,FALSE)),"")</f>
        <v/>
      </c>
      <c r="U1431" s="100" t="str">
        <f>IFERROR(INDEX('INPUT DATA'!T$5:T$600,MATCH($B1431,'INPUT DATA'!$A$5:$A$600,FALSE)),"")</f>
        <v/>
      </c>
      <c r="V1431" s="100" t="str">
        <f>IFERROR(INDEX($LD$4:$LD$18,MATCH('INPUT DATA'!U433,$LC$4:$LC$18,1)),"")</f>
        <v/>
      </c>
      <c r="W1431" s="100" t="str">
        <f>IFERROR(INDEX('INPUT DATA'!V$5:V$600,MATCH($B1431,'INPUT DATA'!$A$5:$A$600,FALSE)),"")</f>
        <v/>
      </c>
      <c r="X1431" s="100" t="str">
        <f>IFERROR(INDEX('INPUT DATA'!W$5:W$600,MATCH($B1431,'INPUT DATA'!$A$5:$A$600,FALSE)),"")</f>
        <v/>
      </c>
      <c r="Y1431" s="100" t="str">
        <f>IFERROR(INDEX('INPUT DATA'!X$5:X$600,MATCH($B1431,'INPUT DATA'!$A$5:$A$600,FALSE)),"")</f>
        <v/>
      </c>
      <c r="Z1431" s="100" t="str">
        <f>IFERROR(INDEX('INPUT DATA'!Y$5:Y$600,MATCH($B1431,'INPUT DATA'!$A$5:$A$600,FALSE)),"")</f>
        <v/>
      </c>
      <c r="AA1431" s="100" t="str">
        <f>IFERROR(INDEX('INPUT DATA'!Z$5:Z$600,MATCH($B1431,'INPUT DATA'!$A$5:$A$600,FALSE)),"")</f>
        <v/>
      </c>
      <c r="AB1431" s="100" t="str">
        <f>IFERROR(INDEX('INPUT DATA'!AA$5:AA$600,MATCH($B1431,'INPUT DATA'!$A$5:$A$600,FALSE)),"")</f>
        <v/>
      </c>
    </row>
    <row r="1432" spans="2:28" ht="15" customHeight="1" x14ac:dyDescent="0.25">
      <c r="B1432" s="115" t="str">
        <f>IF('INPUT INF'!A432="","",IF('INPUT INF'!E432="DROP","",'INPUT INF'!A432))</f>
        <v/>
      </c>
      <c r="C1432" s="115" t="str">
        <f>IFERROR(INDEX('INPUT INF'!B432:B1030,MATCH(B1432,'INPUT INF'!A432:A1030,FALSE)),"")</f>
        <v/>
      </c>
      <c r="E1432" s="100" t="str">
        <f>IFERROR(INDEX('INPUT DATA'!D$5:D$600,MATCH($B1432,'INPUT DATA'!$A$5:$A$600,FALSE)),"")</f>
        <v/>
      </c>
      <c r="F1432" s="100" t="str">
        <f>IFERROR(INDEX('INPUT DATA'!E$5:E$600,MATCH($B1432,'INPUT DATA'!$A$5:$A$600,FALSE)),"")</f>
        <v/>
      </c>
      <c r="G1432" s="100" t="str">
        <f>IFERROR(INDEX($LD$4:$LD$18,MATCH('INPUT DATA'!F434,$LC$4:$LC$18,1)),"")</f>
        <v/>
      </c>
      <c r="H1432" s="100" t="str">
        <f>IFERROR(INDEX('INPUT DATA'!G$6:G$600,MATCH($B1432,'INPUT DATA'!$A$5:$A$600,FALSE)),"")</f>
        <v/>
      </c>
      <c r="I1432" s="100" t="str">
        <f>IFERROR(INDEX('INPUT DATA'!H$5:H$600,MATCH($B1432,'INPUT DATA'!$A$5:$A$600,FALSE)),"")</f>
        <v/>
      </c>
      <c r="J1432" s="100" t="str">
        <f>IFERROR(INDEX($LD$4:$LD$18,MATCH('INPUT DATA'!I434,$LC$4:$LC$18,1)),"")</f>
        <v/>
      </c>
      <c r="K1432" s="100" t="str">
        <f>IFERROR(INDEX('INPUT DATA'!J$5:J$600,MATCH($B1432,'INPUT DATA'!$A$5:$A$600,FALSE)),"")</f>
        <v/>
      </c>
      <c r="L1432" s="100" t="str">
        <f>IFERROR(INDEX('INPUT DATA'!K$5:K$600,MATCH($B1432,'INPUT DATA'!$A$5:$A$600,FALSE)),"")</f>
        <v/>
      </c>
      <c r="M1432" s="100" t="str">
        <f>IFERROR(INDEX($LD$4:$LD$18,MATCH('INPUT DATA'!L434,$LC$4:$LC$18,1)),"")</f>
        <v/>
      </c>
      <c r="N1432" s="100" t="str">
        <f>IFERROR(INDEX('INPUT DATA'!M$5:M$600,MATCH($B1432,'INPUT DATA'!$A$5:$A$600,FALSE)),"")</f>
        <v/>
      </c>
      <c r="O1432" s="100" t="str">
        <f>IFERROR(INDEX('INPUT DATA'!N$5:N$600,MATCH($B1432,'INPUT DATA'!$A$5:$A$600,FALSE)),"")</f>
        <v/>
      </c>
      <c r="P1432" s="100" t="str">
        <f>IFERROR(INDEX($LD$4:$LD$18,MATCH('INPUT DATA'!O434,$LC$4:$LC$18,1)),"")</f>
        <v/>
      </c>
      <c r="Q1432" s="100" t="str">
        <f>IFERROR(INDEX('INPUT DATA'!P$5:P$600,MATCH($B1432,'INPUT DATA'!$A$5:$A$600,FALSE)),"")</f>
        <v/>
      </c>
      <c r="R1432" s="100" t="str">
        <f>IFERROR(INDEX('INPUT DATA'!Q$5:Q$600,MATCH($B1432,'INPUT DATA'!$A$5:$A$600,FALSE)),"")</f>
        <v/>
      </c>
      <c r="S1432" s="100" t="str">
        <f>IFERROR(INDEX($LD$4:$LD$18,MATCH('INPUT DATA'!R434,$LC$4:$LC$18,1)),"")</f>
        <v/>
      </c>
      <c r="T1432" s="100" t="str">
        <f>IFERROR(INDEX('INPUT DATA'!S$5:S$600,MATCH($B1432,'INPUT DATA'!$A$5:$A$600,FALSE)),"")</f>
        <v/>
      </c>
      <c r="U1432" s="100" t="str">
        <f>IFERROR(INDEX('INPUT DATA'!T$5:T$600,MATCH($B1432,'INPUT DATA'!$A$5:$A$600,FALSE)),"")</f>
        <v/>
      </c>
      <c r="V1432" s="100" t="str">
        <f>IFERROR(INDEX($LD$4:$LD$18,MATCH('INPUT DATA'!U434,$LC$4:$LC$18,1)),"")</f>
        <v/>
      </c>
      <c r="W1432" s="100" t="str">
        <f>IFERROR(INDEX('INPUT DATA'!V$5:V$600,MATCH($B1432,'INPUT DATA'!$A$5:$A$600,FALSE)),"")</f>
        <v/>
      </c>
      <c r="X1432" s="100" t="str">
        <f>IFERROR(INDEX('INPUT DATA'!W$5:W$600,MATCH($B1432,'INPUT DATA'!$A$5:$A$600,FALSE)),"")</f>
        <v/>
      </c>
      <c r="Y1432" s="100" t="str">
        <f>IFERROR(INDEX('INPUT DATA'!X$5:X$600,MATCH($B1432,'INPUT DATA'!$A$5:$A$600,FALSE)),"")</f>
        <v/>
      </c>
      <c r="Z1432" s="100" t="str">
        <f>IFERROR(INDEX('INPUT DATA'!Y$5:Y$600,MATCH($B1432,'INPUT DATA'!$A$5:$A$600,FALSE)),"")</f>
        <v/>
      </c>
      <c r="AA1432" s="100" t="str">
        <f>IFERROR(INDEX('INPUT DATA'!Z$5:Z$600,MATCH($B1432,'INPUT DATA'!$A$5:$A$600,FALSE)),"")</f>
        <v/>
      </c>
      <c r="AB1432" s="100" t="str">
        <f>IFERROR(INDEX('INPUT DATA'!AA$5:AA$600,MATCH($B1432,'INPUT DATA'!$A$5:$A$600,FALSE)),"")</f>
        <v/>
      </c>
    </row>
    <row r="1433" spans="2:28" ht="15" customHeight="1" x14ac:dyDescent="0.25">
      <c r="B1433" s="115" t="str">
        <f>IF('INPUT INF'!A433="","",IF('INPUT INF'!E433="DROP","",'INPUT INF'!A433))</f>
        <v/>
      </c>
      <c r="C1433" s="115" t="str">
        <f>IFERROR(INDEX('INPUT INF'!B433:B1031,MATCH(B1433,'INPUT INF'!A433:A1031,FALSE)),"")</f>
        <v/>
      </c>
      <c r="E1433" s="100" t="str">
        <f>IFERROR(INDEX('INPUT DATA'!D$5:D$600,MATCH($B1433,'INPUT DATA'!$A$5:$A$600,FALSE)),"")</f>
        <v/>
      </c>
      <c r="F1433" s="100" t="str">
        <f>IFERROR(INDEX('INPUT DATA'!E$5:E$600,MATCH($B1433,'INPUT DATA'!$A$5:$A$600,FALSE)),"")</f>
        <v/>
      </c>
      <c r="G1433" s="100" t="str">
        <f>IFERROR(INDEX($LD$4:$LD$18,MATCH('INPUT DATA'!F435,$LC$4:$LC$18,1)),"")</f>
        <v/>
      </c>
      <c r="H1433" s="100" t="str">
        <f>IFERROR(INDEX('INPUT DATA'!G$6:G$600,MATCH($B1433,'INPUT DATA'!$A$5:$A$600,FALSE)),"")</f>
        <v/>
      </c>
      <c r="I1433" s="100" t="str">
        <f>IFERROR(INDEX('INPUT DATA'!H$5:H$600,MATCH($B1433,'INPUT DATA'!$A$5:$A$600,FALSE)),"")</f>
        <v/>
      </c>
      <c r="J1433" s="100" t="str">
        <f>IFERROR(INDEX($LD$4:$LD$18,MATCH('INPUT DATA'!I435,$LC$4:$LC$18,1)),"")</f>
        <v/>
      </c>
      <c r="K1433" s="100" t="str">
        <f>IFERROR(INDEX('INPUT DATA'!J$5:J$600,MATCH($B1433,'INPUT DATA'!$A$5:$A$600,FALSE)),"")</f>
        <v/>
      </c>
      <c r="L1433" s="100" t="str">
        <f>IFERROR(INDEX('INPUT DATA'!K$5:K$600,MATCH($B1433,'INPUT DATA'!$A$5:$A$600,FALSE)),"")</f>
        <v/>
      </c>
      <c r="M1433" s="100" t="str">
        <f>IFERROR(INDEX($LD$4:$LD$18,MATCH('INPUT DATA'!L435,$LC$4:$LC$18,1)),"")</f>
        <v/>
      </c>
      <c r="N1433" s="100" t="str">
        <f>IFERROR(INDEX('INPUT DATA'!M$5:M$600,MATCH($B1433,'INPUT DATA'!$A$5:$A$600,FALSE)),"")</f>
        <v/>
      </c>
      <c r="O1433" s="100" t="str">
        <f>IFERROR(INDEX('INPUT DATA'!N$5:N$600,MATCH($B1433,'INPUT DATA'!$A$5:$A$600,FALSE)),"")</f>
        <v/>
      </c>
      <c r="P1433" s="100" t="str">
        <f>IFERROR(INDEX($LD$4:$LD$18,MATCH('INPUT DATA'!O435,$LC$4:$LC$18,1)),"")</f>
        <v/>
      </c>
      <c r="Q1433" s="100" t="str">
        <f>IFERROR(INDEX('INPUT DATA'!P$5:P$600,MATCH($B1433,'INPUT DATA'!$A$5:$A$600,FALSE)),"")</f>
        <v/>
      </c>
      <c r="R1433" s="100" t="str">
        <f>IFERROR(INDEX('INPUT DATA'!Q$5:Q$600,MATCH($B1433,'INPUT DATA'!$A$5:$A$600,FALSE)),"")</f>
        <v/>
      </c>
      <c r="S1433" s="100" t="str">
        <f>IFERROR(INDEX($LD$4:$LD$18,MATCH('INPUT DATA'!R435,$LC$4:$LC$18,1)),"")</f>
        <v/>
      </c>
      <c r="T1433" s="100" t="str">
        <f>IFERROR(INDEX('INPUT DATA'!S$5:S$600,MATCH($B1433,'INPUT DATA'!$A$5:$A$600,FALSE)),"")</f>
        <v/>
      </c>
      <c r="U1433" s="100" t="str">
        <f>IFERROR(INDEX('INPUT DATA'!T$5:T$600,MATCH($B1433,'INPUT DATA'!$A$5:$A$600,FALSE)),"")</f>
        <v/>
      </c>
      <c r="V1433" s="100" t="str">
        <f>IFERROR(INDEX($LD$4:$LD$18,MATCH('INPUT DATA'!U435,$LC$4:$LC$18,1)),"")</f>
        <v/>
      </c>
      <c r="W1433" s="100" t="str">
        <f>IFERROR(INDEX('INPUT DATA'!V$5:V$600,MATCH($B1433,'INPUT DATA'!$A$5:$A$600,FALSE)),"")</f>
        <v/>
      </c>
      <c r="X1433" s="100" t="str">
        <f>IFERROR(INDEX('INPUT DATA'!W$5:W$600,MATCH($B1433,'INPUT DATA'!$A$5:$A$600,FALSE)),"")</f>
        <v/>
      </c>
      <c r="Y1433" s="100" t="str">
        <f>IFERROR(INDEX('INPUT DATA'!X$5:X$600,MATCH($B1433,'INPUT DATA'!$A$5:$A$600,FALSE)),"")</f>
        <v/>
      </c>
      <c r="Z1433" s="100" t="str">
        <f>IFERROR(INDEX('INPUT DATA'!Y$5:Y$600,MATCH($B1433,'INPUT DATA'!$A$5:$A$600,FALSE)),"")</f>
        <v/>
      </c>
      <c r="AA1433" s="100" t="str">
        <f>IFERROR(INDEX('INPUT DATA'!Z$5:Z$600,MATCH($B1433,'INPUT DATA'!$A$5:$A$600,FALSE)),"")</f>
        <v/>
      </c>
      <c r="AB1433" s="100" t="str">
        <f>IFERROR(INDEX('INPUT DATA'!AA$5:AA$600,MATCH($B1433,'INPUT DATA'!$A$5:$A$600,FALSE)),"")</f>
        <v/>
      </c>
    </row>
    <row r="1434" spans="2:28" ht="15" customHeight="1" x14ac:dyDescent="0.25">
      <c r="B1434" s="115" t="str">
        <f>IF('INPUT INF'!A434="","",IF('INPUT INF'!E434="DROP","",'INPUT INF'!A434))</f>
        <v/>
      </c>
      <c r="C1434" s="115" t="str">
        <f>IFERROR(INDEX('INPUT INF'!B434:B1032,MATCH(B1434,'INPUT INF'!A434:A1032,FALSE)),"")</f>
        <v/>
      </c>
      <c r="E1434" s="100" t="str">
        <f>IFERROR(INDEX('INPUT DATA'!D$5:D$600,MATCH($B1434,'INPUT DATA'!$A$5:$A$600,FALSE)),"")</f>
        <v/>
      </c>
      <c r="F1434" s="100" t="str">
        <f>IFERROR(INDEX('INPUT DATA'!E$5:E$600,MATCH($B1434,'INPUT DATA'!$A$5:$A$600,FALSE)),"")</f>
        <v/>
      </c>
      <c r="G1434" s="100" t="str">
        <f>IFERROR(INDEX($LD$4:$LD$18,MATCH('INPUT DATA'!F436,$LC$4:$LC$18,1)),"")</f>
        <v/>
      </c>
      <c r="H1434" s="100" t="str">
        <f>IFERROR(INDEX('INPUT DATA'!G$6:G$600,MATCH($B1434,'INPUT DATA'!$A$5:$A$600,FALSE)),"")</f>
        <v/>
      </c>
      <c r="I1434" s="100" t="str">
        <f>IFERROR(INDEX('INPUT DATA'!H$5:H$600,MATCH($B1434,'INPUT DATA'!$A$5:$A$600,FALSE)),"")</f>
        <v/>
      </c>
      <c r="J1434" s="100" t="str">
        <f>IFERROR(INDEX($LD$4:$LD$18,MATCH('INPUT DATA'!I436,$LC$4:$LC$18,1)),"")</f>
        <v/>
      </c>
      <c r="K1434" s="100" t="str">
        <f>IFERROR(INDEX('INPUT DATA'!J$5:J$600,MATCH($B1434,'INPUT DATA'!$A$5:$A$600,FALSE)),"")</f>
        <v/>
      </c>
      <c r="L1434" s="100" t="str">
        <f>IFERROR(INDEX('INPUT DATA'!K$5:K$600,MATCH($B1434,'INPUT DATA'!$A$5:$A$600,FALSE)),"")</f>
        <v/>
      </c>
      <c r="M1434" s="100" t="str">
        <f>IFERROR(INDEX($LD$4:$LD$18,MATCH('INPUT DATA'!L436,$LC$4:$LC$18,1)),"")</f>
        <v/>
      </c>
      <c r="N1434" s="100" t="str">
        <f>IFERROR(INDEX('INPUT DATA'!M$5:M$600,MATCH($B1434,'INPUT DATA'!$A$5:$A$600,FALSE)),"")</f>
        <v/>
      </c>
      <c r="O1434" s="100" t="str">
        <f>IFERROR(INDEX('INPUT DATA'!N$5:N$600,MATCH($B1434,'INPUT DATA'!$A$5:$A$600,FALSE)),"")</f>
        <v/>
      </c>
      <c r="P1434" s="100" t="str">
        <f>IFERROR(INDEX($LD$4:$LD$18,MATCH('INPUT DATA'!O436,$LC$4:$LC$18,1)),"")</f>
        <v/>
      </c>
      <c r="Q1434" s="100" t="str">
        <f>IFERROR(INDEX('INPUT DATA'!P$5:P$600,MATCH($B1434,'INPUT DATA'!$A$5:$A$600,FALSE)),"")</f>
        <v/>
      </c>
      <c r="R1434" s="100" t="str">
        <f>IFERROR(INDEX('INPUT DATA'!Q$5:Q$600,MATCH($B1434,'INPUT DATA'!$A$5:$A$600,FALSE)),"")</f>
        <v/>
      </c>
      <c r="S1434" s="100" t="str">
        <f>IFERROR(INDEX($LD$4:$LD$18,MATCH('INPUT DATA'!R436,$LC$4:$LC$18,1)),"")</f>
        <v/>
      </c>
      <c r="T1434" s="100" t="str">
        <f>IFERROR(INDEX('INPUT DATA'!S$5:S$600,MATCH($B1434,'INPUT DATA'!$A$5:$A$600,FALSE)),"")</f>
        <v/>
      </c>
      <c r="U1434" s="100" t="str">
        <f>IFERROR(INDEX('INPUT DATA'!T$5:T$600,MATCH($B1434,'INPUT DATA'!$A$5:$A$600,FALSE)),"")</f>
        <v/>
      </c>
      <c r="V1434" s="100" t="str">
        <f>IFERROR(INDEX($LD$4:$LD$18,MATCH('INPUT DATA'!U436,$LC$4:$LC$18,1)),"")</f>
        <v/>
      </c>
      <c r="W1434" s="100" t="str">
        <f>IFERROR(INDEX('INPUT DATA'!V$5:V$600,MATCH($B1434,'INPUT DATA'!$A$5:$A$600,FALSE)),"")</f>
        <v/>
      </c>
      <c r="X1434" s="100" t="str">
        <f>IFERROR(INDEX('INPUT DATA'!W$5:W$600,MATCH($B1434,'INPUT DATA'!$A$5:$A$600,FALSE)),"")</f>
        <v/>
      </c>
      <c r="Y1434" s="100" t="str">
        <f>IFERROR(INDEX('INPUT DATA'!X$5:X$600,MATCH($B1434,'INPUT DATA'!$A$5:$A$600,FALSE)),"")</f>
        <v/>
      </c>
      <c r="Z1434" s="100" t="str">
        <f>IFERROR(INDEX('INPUT DATA'!Y$5:Y$600,MATCH($B1434,'INPUT DATA'!$A$5:$A$600,FALSE)),"")</f>
        <v/>
      </c>
      <c r="AA1434" s="100" t="str">
        <f>IFERROR(INDEX('INPUT DATA'!Z$5:Z$600,MATCH($B1434,'INPUT DATA'!$A$5:$A$600,FALSE)),"")</f>
        <v/>
      </c>
      <c r="AB1434" s="100" t="str">
        <f>IFERROR(INDEX('INPUT DATA'!AA$5:AA$600,MATCH($B1434,'INPUT DATA'!$A$5:$A$600,FALSE)),"")</f>
        <v/>
      </c>
    </row>
    <row r="1435" spans="2:28" ht="15" customHeight="1" x14ac:dyDescent="0.25">
      <c r="B1435" s="115" t="str">
        <f>IF('INPUT INF'!A435="","",IF('INPUT INF'!E435="DROP","",'INPUT INF'!A435))</f>
        <v/>
      </c>
      <c r="C1435" s="115" t="str">
        <f>IFERROR(INDEX('INPUT INF'!B435:B1033,MATCH(B1435,'INPUT INF'!A435:A1033,FALSE)),"")</f>
        <v/>
      </c>
      <c r="E1435" s="100" t="str">
        <f>IFERROR(INDEX('INPUT DATA'!D$5:D$600,MATCH($B1435,'INPUT DATA'!$A$5:$A$600,FALSE)),"")</f>
        <v/>
      </c>
      <c r="F1435" s="100" t="str">
        <f>IFERROR(INDEX('INPUT DATA'!E$5:E$600,MATCH($B1435,'INPUT DATA'!$A$5:$A$600,FALSE)),"")</f>
        <v/>
      </c>
      <c r="G1435" s="100" t="str">
        <f>IFERROR(INDEX($LD$4:$LD$18,MATCH('INPUT DATA'!F437,$LC$4:$LC$18,1)),"")</f>
        <v/>
      </c>
      <c r="H1435" s="100" t="str">
        <f>IFERROR(INDEX('INPUT DATA'!G$6:G$600,MATCH($B1435,'INPUT DATA'!$A$5:$A$600,FALSE)),"")</f>
        <v/>
      </c>
      <c r="I1435" s="100" t="str">
        <f>IFERROR(INDEX('INPUT DATA'!H$5:H$600,MATCH($B1435,'INPUT DATA'!$A$5:$A$600,FALSE)),"")</f>
        <v/>
      </c>
      <c r="J1435" s="100" t="str">
        <f>IFERROR(INDEX($LD$4:$LD$18,MATCH('INPUT DATA'!I437,$LC$4:$LC$18,1)),"")</f>
        <v/>
      </c>
      <c r="K1435" s="100" t="str">
        <f>IFERROR(INDEX('INPUT DATA'!J$5:J$600,MATCH($B1435,'INPUT DATA'!$A$5:$A$600,FALSE)),"")</f>
        <v/>
      </c>
      <c r="L1435" s="100" t="str">
        <f>IFERROR(INDEX('INPUT DATA'!K$5:K$600,MATCH($B1435,'INPUT DATA'!$A$5:$A$600,FALSE)),"")</f>
        <v/>
      </c>
      <c r="M1435" s="100" t="str">
        <f>IFERROR(INDEX($LD$4:$LD$18,MATCH('INPUT DATA'!L437,$LC$4:$LC$18,1)),"")</f>
        <v/>
      </c>
      <c r="N1435" s="100" t="str">
        <f>IFERROR(INDEX('INPUT DATA'!M$5:M$600,MATCH($B1435,'INPUT DATA'!$A$5:$A$600,FALSE)),"")</f>
        <v/>
      </c>
      <c r="O1435" s="100" t="str">
        <f>IFERROR(INDEX('INPUT DATA'!N$5:N$600,MATCH($B1435,'INPUT DATA'!$A$5:$A$600,FALSE)),"")</f>
        <v/>
      </c>
      <c r="P1435" s="100" t="str">
        <f>IFERROR(INDEX($LD$4:$LD$18,MATCH('INPUT DATA'!O437,$LC$4:$LC$18,1)),"")</f>
        <v/>
      </c>
      <c r="Q1435" s="100" t="str">
        <f>IFERROR(INDEX('INPUT DATA'!P$5:P$600,MATCH($B1435,'INPUT DATA'!$A$5:$A$600,FALSE)),"")</f>
        <v/>
      </c>
      <c r="R1435" s="100" t="str">
        <f>IFERROR(INDEX('INPUT DATA'!Q$5:Q$600,MATCH($B1435,'INPUT DATA'!$A$5:$A$600,FALSE)),"")</f>
        <v/>
      </c>
      <c r="S1435" s="100" t="str">
        <f>IFERROR(INDEX($LD$4:$LD$18,MATCH('INPUT DATA'!R437,$LC$4:$LC$18,1)),"")</f>
        <v/>
      </c>
      <c r="T1435" s="100" t="str">
        <f>IFERROR(INDEX('INPUT DATA'!S$5:S$600,MATCH($B1435,'INPUT DATA'!$A$5:$A$600,FALSE)),"")</f>
        <v/>
      </c>
      <c r="U1435" s="100" t="str">
        <f>IFERROR(INDEX('INPUT DATA'!T$5:T$600,MATCH($B1435,'INPUT DATA'!$A$5:$A$600,FALSE)),"")</f>
        <v/>
      </c>
      <c r="V1435" s="100" t="str">
        <f>IFERROR(INDEX($LD$4:$LD$18,MATCH('INPUT DATA'!U437,$LC$4:$LC$18,1)),"")</f>
        <v/>
      </c>
      <c r="W1435" s="100" t="str">
        <f>IFERROR(INDEX('INPUT DATA'!V$5:V$600,MATCH($B1435,'INPUT DATA'!$A$5:$A$600,FALSE)),"")</f>
        <v/>
      </c>
      <c r="X1435" s="100" t="str">
        <f>IFERROR(INDEX('INPUT DATA'!W$5:W$600,MATCH($B1435,'INPUT DATA'!$A$5:$A$600,FALSE)),"")</f>
        <v/>
      </c>
      <c r="Y1435" s="100" t="str">
        <f>IFERROR(INDEX('INPUT DATA'!X$5:X$600,MATCH($B1435,'INPUT DATA'!$A$5:$A$600,FALSE)),"")</f>
        <v/>
      </c>
      <c r="Z1435" s="100" t="str">
        <f>IFERROR(INDEX('INPUT DATA'!Y$5:Y$600,MATCH($B1435,'INPUT DATA'!$A$5:$A$600,FALSE)),"")</f>
        <v/>
      </c>
      <c r="AA1435" s="100" t="str">
        <f>IFERROR(INDEX('INPUT DATA'!Z$5:Z$600,MATCH($B1435,'INPUT DATA'!$A$5:$A$600,FALSE)),"")</f>
        <v/>
      </c>
      <c r="AB1435" s="100" t="str">
        <f>IFERROR(INDEX('INPUT DATA'!AA$5:AA$600,MATCH($B1435,'INPUT DATA'!$A$5:$A$600,FALSE)),"")</f>
        <v/>
      </c>
    </row>
    <row r="1436" spans="2:28" ht="15" customHeight="1" x14ac:dyDescent="0.25">
      <c r="B1436" s="115" t="str">
        <f>IF('INPUT INF'!A436="","",IF('INPUT INF'!E436="DROP","",'INPUT INF'!A436))</f>
        <v/>
      </c>
      <c r="C1436" s="115" t="str">
        <f>IFERROR(INDEX('INPUT INF'!B436:B1034,MATCH(B1436,'INPUT INF'!A436:A1034,FALSE)),"")</f>
        <v/>
      </c>
      <c r="E1436" s="100" t="str">
        <f>IFERROR(INDEX('INPUT DATA'!D$5:D$600,MATCH($B1436,'INPUT DATA'!$A$5:$A$600,FALSE)),"")</f>
        <v/>
      </c>
      <c r="F1436" s="100" t="str">
        <f>IFERROR(INDEX('INPUT DATA'!E$5:E$600,MATCH($B1436,'INPUT DATA'!$A$5:$A$600,FALSE)),"")</f>
        <v/>
      </c>
      <c r="G1436" s="100" t="str">
        <f>IFERROR(INDEX($LD$4:$LD$18,MATCH('INPUT DATA'!F438,$LC$4:$LC$18,1)),"")</f>
        <v/>
      </c>
      <c r="H1436" s="100" t="str">
        <f>IFERROR(INDEX('INPUT DATA'!G$6:G$600,MATCH($B1436,'INPUT DATA'!$A$5:$A$600,FALSE)),"")</f>
        <v/>
      </c>
      <c r="I1436" s="100" t="str">
        <f>IFERROR(INDEX('INPUT DATA'!H$5:H$600,MATCH($B1436,'INPUT DATA'!$A$5:$A$600,FALSE)),"")</f>
        <v/>
      </c>
      <c r="J1436" s="100" t="str">
        <f>IFERROR(INDEX($LD$4:$LD$18,MATCH('INPUT DATA'!I438,$LC$4:$LC$18,1)),"")</f>
        <v/>
      </c>
      <c r="K1436" s="100" t="str">
        <f>IFERROR(INDEX('INPUT DATA'!J$5:J$600,MATCH($B1436,'INPUT DATA'!$A$5:$A$600,FALSE)),"")</f>
        <v/>
      </c>
      <c r="L1436" s="100" t="str">
        <f>IFERROR(INDEX('INPUT DATA'!K$5:K$600,MATCH($B1436,'INPUT DATA'!$A$5:$A$600,FALSE)),"")</f>
        <v/>
      </c>
      <c r="M1436" s="100" t="str">
        <f>IFERROR(INDEX($LD$4:$LD$18,MATCH('INPUT DATA'!L438,$LC$4:$LC$18,1)),"")</f>
        <v/>
      </c>
      <c r="N1436" s="100" t="str">
        <f>IFERROR(INDEX('INPUT DATA'!M$5:M$600,MATCH($B1436,'INPUT DATA'!$A$5:$A$600,FALSE)),"")</f>
        <v/>
      </c>
      <c r="O1436" s="100" t="str">
        <f>IFERROR(INDEX('INPUT DATA'!N$5:N$600,MATCH($B1436,'INPUT DATA'!$A$5:$A$600,FALSE)),"")</f>
        <v/>
      </c>
      <c r="P1436" s="100" t="str">
        <f>IFERROR(INDEX($LD$4:$LD$18,MATCH('INPUT DATA'!O438,$LC$4:$LC$18,1)),"")</f>
        <v/>
      </c>
      <c r="Q1436" s="100" t="str">
        <f>IFERROR(INDEX('INPUT DATA'!P$5:P$600,MATCH($B1436,'INPUT DATA'!$A$5:$A$600,FALSE)),"")</f>
        <v/>
      </c>
      <c r="R1436" s="100" t="str">
        <f>IFERROR(INDEX('INPUT DATA'!Q$5:Q$600,MATCH($B1436,'INPUT DATA'!$A$5:$A$600,FALSE)),"")</f>
        <v/>
      </c>
      <c r="S1436" s="100" t="str">
        <f>IFERROR(INDEX($LD$4:$LD$18,MATCH('INPUT DATA'!R438,$LC$4:$LC$18,1)),"")</f>
        <v/>
      </c>
      <c r="T1436" s="100" t="str">
        <f>IFERROR(INDEX('INPUT DATA'!S$5:S$600,MATCH($B1436,'INPUT DATA'!$A$5:$A$600,FALSE)),"")</f>
        <v/>
      </c>
      <c r="U1436" s="100" t="str">
        <f>IFERROR(INDEX('INPUT DATA'!T$5:T$600,MATCH($B1436,'INPUT DATA'!$A$5:$A$600,FALSE)),"")</f>
        <v/>
      </c>
      <c r="V1436" s="100" t="str">
        <f>IFERROR(INDEX($LD$4:$LD$18,MATCH('INPUT DATA'!U438,$LC$4:$LC$18,1)),"")</f>
        <v/>
      </c>
      <c r="W1436" s="100" t="str">
        <f>IFERROR(INDEX('INPUT DATA'!V$5:V$600,MATCH($B1436,'INPUT DATA'!$A$5:$A$600,FALSE)),"")</f>
        <v/>
      </c>
      <c r="X1436" s="100" t="str">
        <f>IFERROR(INDEX('INPUT DATA'!W$5:W$600,MATCH($B1436,'INPUT DATA'!$A$5:$A$600,FALSE)),"")</f>
        <v/>
      </c>
      <c r="Y1436" s="100" t="str">
        <f>IFERROR(INDEX('INPUT DATA'!X$5:X$600,MATCH($B1436,'INPUT DATA'!$A$5:$A$600,FALSE)),"")</f>
        <v/>
      </c>
      <c r="Z1436" s="100" t="str">
        <f>IFERROR(INDEX('INPUT DATA'!Y$5:Y$600,MATCH($B1436,'INPUT DATA'!$A$5:$A$600,FALSE)),"")</f>
        <v/>
      </c>
      <c r="AA1436" s="100" t="str">
        <f>IFERROR(INDEX('INPUT DATA'!Z$5:Z$600,MATCH($B1436,'INPUT DATA'!$A$5:$A$600,FALSE)),"")</f>
        <v/>
      </c>
      <c r="AB1436" s="100" t="str">
        <f>IFERROR(INDEX('INPUT DATA'!AA$5:AA$600,MATCH($B1436,'INPUT DATA'!$A$5:$A$600,FALSE)),"")</f>
        <v/>
      </c>
    </row>
    <row r="1437" spans="2:28" ht="15" customHeight="1" x14ac:dyDescent="0.25">
      <c r="B1437" s="115" t="str">
        <f>IF('INPUT INF'!A437="","",IF('INPUT INF'!E437="DROP","",'INPUT INF'!A437))</f>
        <v/>
      </c>
      <c r="C1437" s="115" t="str">
        <f>IFERROR(INDEX('INPUT INF'!B437:B1035,MATCH(B1437,'INPUT INF'!A437:A1035,FALSE)),"")</f>
        <v/>
      </c>
      <c r="E1437" s="100" t="str">
        <f>IFERROR(INDEX('INPUT DATA'!D$5:D$600,MATCH($B1437,'INPUT DATA'!$A$5:$A$600,FALSE)),"")</f>
        <v/>
      </c>
      <c r="F1437" s="100" t="str">
        <f>IFERROR(INDEX('INPUT DATA'!E$5:E$600,MATCH($B1437,'INPUT DATA'!$A$5:$A$600,FALSE)),"")</f>
        <v/>
      </c>
      <c r="G1437" s="100" t="str">
        <f>IFERROR(INDEX($LD$4:$LD$18,MATCH('INPUT DATA'!F439,$LC$4:$LC$18,1)),"")</f>
        <v/>
      </c>
      <c r="H1437" s="100" t="str">
        <f>IFERROR(INDEX('INPUT DATA'!G$6:G$600,MATCH($B1437,'INPUT DATA'!$A$5:$A$600,FALSE)),"")</f>
        <v/>
      </c>
      <c r="I1437" s="100" t="str">
        <f>IFERROR(INDEX('INPUT DATA'!H$5:H$600,MATCH($B1437,'INPUT DATA'!$A$5:$A$600,FALSE)),"")</f>
        <v/>
      </c>
      <c r="J1437" s="100" t="str">
        <f>IFERROR(INDEX($LD$4:$LD$18,MATCH('INPUT DATA'!I439,$LC$4:$LC$18,1)),"")</f>
        <v/>
      </c>
      <c r="K1437" s="100" t="str">
        <f>IFERROR(INDEX('INPUT DATA'!J$5:J$600,MATCH($B1437,'INPUT DATA'!$A$5:$A$600,FALSE)),"")</f>
        <v/>
      </c>
      <c r="L1437" s="100" t="str">
        <f>IFERROR(INDEX('INPUT DATA'!K$5:K$600,MATCH($B1437,'INPUT DATA'!$A$5:$A$600,FALSE)),"")</f>
        <v/>
      </c>
      <c r="M1437" s="100" t="str">
        <f>IFERROR(INDEX($LD$4:$LD$18,MATCH('INPUT DATA'!L439,$LC$4:$LC$18,1)),"")</f>
        <v/>
      </c>
      <c r="N1437" s="100" t="str">
        <f>IFERROR(INDEX('INPUT DATA'!M$5:M$600,MATCH($B1437,'INPUT DATA'!$A$5:$A$600,FALSE)),"")</f>
        <v/>
      </c>
      <c r="O1437" s="100" t="str">
        <f>IFERROR(INDEX('INPUT DATA'!N$5:N$600,MATCH($B1437,'INPUT DATA'!$A$5:$A$600,FALSE)),"")</f>
        <v/>
      </c>
      <c r="P1437" s="100" t="str">
        <f>IFERROR(INDEX($LD$4:$LD$18,MATCH('INPUT DATA'!O439,$LC$4:$LC$18,1)),"")</f>
        <v/>
      </c>
      <c r="Q1437" s="100" t="str">
        <f>IFERROR(INDEX('INPUT DATA'!P$5:P$600,MATCH($B1437,'INPUT DATA'!$A$5:$A$600,FALSE)),"")</f>
        <v/>
      </c>
      <c r="R1437" s="100" t="str">
        <f>IFERROR(INDEX('INPUT DATA'!Q$5:Q$600,MATCH($B1437,'INPUT DATA'!$A$5:$A$600,FALSE)),"")</f>
        <v/>
      </c>
      <c r="S1437" s="100" t="str">
        <f>IFERROR(INDEX($LD$4:$LD$18,MATCH('INPUT DATA'!R439,$LC$4:$LC$18,1)),"")</f>
        <v/>
      </c>
      <c r="T1437" s="100" t="str">
        <f>IFERROR(INDEX('INPUT DATA'!S$5:S$600,MATCH($B1437,'INPUT DATA'!$A$5:$A$600,FALSE)),"")</f>
        <v/>
      </c>
      <c r="U1437" s="100" t="str">
        <f>IFERROR(INDEX('INPUT DATA'!T$5:T$600,MATCH($B1437,'INPUT DATA'!$A$5:$A$600,FALSE)),"")</f>
        <v/>
      </c>
      <c r="V1437" s="100" t="str">
        <f>IFERROR(INDEX($LD$4:$LD$18,MATCH('INPUT DATA'!U439,$LC$4:$LC$18,1)),"")</f>
        <v/>
      </c>
      <c r="W1437" s="100" t="str">
        <f>IFERROR(INDEX('INPUT DATA'!V$5:V$600,MATCH($B1437,'INPUT DATA'!$A$5:$A$600,FALSE)),"")</f>
        <v/>
      </c>
      <c r="X1437" s="100" t="str">
        <f>IFERROR(INDEX('INPUT DATA'!W$5:W$600,MATCH($B1437,'INPUT DATA'!$A$5:$A$600,FALSE)),"")</f>
        <v/>
      </c>
      <c r="Y1437" s="100" t="str">
        <f>IFERROR(INDEX('INPUT DATA'!X$5:X$600,MATCH($B1437,'INPUT DATA'!$A$5:$A$600,FALSE)),"")</f>
        <v/>
      </c>
      <c r="Z1437" s="100" t="str">
        <f>IFERROR(INDEX('INPUT DATA'!Y$5:Y$600,MATCH($B1437,'INPUT DATA'!$A$5:$A$600,FALSE)),"")</f>
        <v/>
      </c>
      <c r="AA1437" s="100" t="str">
        <f>IFERROR(INDEX('INPUT DATA'!Z$5:Z$600,MATCH($B1437,'INPUT DATA'!$A$5:$A$600,FALSE)),"")</f>
        <v/>
      </c>
      <c r="AB1437" s="100" t="str">
        <f>IFERROR(INDEX('INPUT DATA'!AA$5:AA$600,MATCH($B1437,'INPUT DATA'!$A$5:$A$600,FALSE)),"")</f>
        <v/>
      </c>
    </row>
    <row r="1438" spans="2:28" ht="15" customHeight="1" x14ac:dyDescent="0.25">
      <c r="B1438" s="115" t="str">
        <f>IF('INPUT INF'!A438="","",IF('INPUT INF'!E438="DROP","",'INPUT INF'!A438))</f>
        <v/>
      </c>
      <c r="C1438" s="115" t="str">
        <f>IFERROR(INDEX('INPUT INF'!B438:B1036,MATCH(B1438,'INPUT INF'!A438:A1036,FALSE)),"")</f>
        <v/>
      </c>
      <c r="E1438" s="100" t="str">
        <f>IFERROR(INDEX('INPUT DATA'!D$5:D$600,MATCH($B1438,'INPUT DATA'!$A$5:$A$600,FALSE)),"")</f>
        <v/>
      </c>
      <c r="F1438" s="100" t="str">
        <f>IFERROR(INDEX('INPUT DATA'!E$5:E$600,MATCH($B1438,'INPUT DATA'!$A$5:$A$600,FALSE)),"")</f>
        <v/>
      </c>
      <c r="G1438" s="100" t="str">
        <f>IFERROR(INDEX($LD$4:$LD$18,MATCH('INPUT DATA'!F440,$LC$4:$LC$18,1)),"")</f>
        <v/>
      </c>
      <c r="H1438" s="100" t="str">
        <f>IFERROR(INDEX('INPUT DATA'!G$6:G$600,MATCH($B1438,'INPUT DATA'!$A$5:$A$600,FALSE)),"")</f>
        <v/>
      </c>
      <c r="I1438" s="100" t="str">
        <f>IFERROR(INDEX('INPUT DATA'!H$5:H$600,MATCH($B1438,'INPUT DATA'!$A$5:$A$600,FALSE)),"")</f>
        <v/>
      </c>
      <c r="J1438" s="100" t="str">
        <f>IFERROR(INDEX($LD$4:$LD$18,MATCH('INPUT DATA'!I440,$LC$4:$LC$18,1)),"")</f>
        <v/>
      </c>
      <c r="K1438" s="100" t="str">
        <f>IFERROR(INDEX('INPUT DATA'!J$5:J$600,MATCH($B1438,'INPUT DATA'!$A$5:$A$600,FALSE)),"")</f>
        <v/>
      </c>
      <c r="L1438" s="100" t="str">
        <f>IFERROR(INDEX('INPUT DATA'!K$5:K$600,MATCH($B1438,'INPUT DATA'!$A$5:$A$600,FALSE)),"")</f>
        <v/>
      </c>
      <c r="M1438" s="100" t="str">
        <f>IFERROR(INDEX($LD$4:$LD$18,MATCH('INPUT DATA'!L440,$LC$4:$LC$18,1)),"")</f>
        <v/>
      </c>
      <c r="N1438" s="100" t="str">
        <f>IFERROR(INDEX('INPUT DATA'!M$5:M$600,MATCH($B1438,'INPUT DATA'!$A$5:$A$600,FALSE)),"")</f>
        <v/>
      </c>
      <c r="O1438" s="100" t="str">
        <f>IFERROR(INDEX('INPUT DATA'!N$5:N$600,MATCH($B1438,'INPUT DATA'!$A$5:$A$600,FALSE)),"")</f>
        <v/>
      </c>
      <c r="P1438" s="100" t="str">
        <f>IFERROR(INDEX($LD$4:$LD$18,MATCH('INPUT DATA'!O440,$LC$4:$LC$18,1)),"")</f>
        <v/>
      </c>
      <c r="Q1438" s="100" t="str">
        <f>IFERROR(INDEX('INPUT DATA'!P$5:P$600,MATCH($B1438,'INPUT DATA'!$A$5:$A$600,FALSE)),"")</f>
        <v/>
      </c>
      <c r="R1438" s="100" t="str">
        <f>IFERROR(INDEX('INPUT DATA'!Q$5:Q$600,MATCH($B1438,'INPUT DATA'!$A$5:$A$600,FALSE)),"")</f>
        <v/>
      </c>
      <c r="S1438" s="100" t="str">
        <f>IFERROR(INDEX($LD$4:$LD$18,MATCH('INPUT DATA'!R440,$LC$4:$LC$18,1)),"")</f>
        <v/>
      </c>
      <c r="T1438" s="100" t="str">
        <f>IFERROR(INDEX('INPUT DATA'!S$5:S$600,MATCH($B1438,'INPUT DATA'!$A$5:$A$600,FALSE)),"")</f>
        <v/>
      </c>
      <c r="U1438" s="100" t="str">
        <f>IFERROR(INDEX('INPUT DATA'!T$5:T$600,MATCH($B1438,'INPUT DATA'!$A$5:$A$600,FALSE)),"")</f>
        <v/>
      </c>
      <c r="V1438" s="100" t="str">
        <f>IFERROR(INDEX($LD$4:$LD$18,MATCH('INPUT DATA'!U440,$LC$4:$LC$18,1)),"")</f>
        <v/>
      </c>
      <c r="W1438" s="100" t="str">
        <f>IFERROR(INDEX('INPUT DATA'!V$5:V$600,MATCH($B1438,'INPUT DATA'!$A$5:$A$600,FALSE)),"")</f>
        <v/>
      </c>
      <c r="X1438" s="100" t="str">
        <f>IFERROR(INDEX('INPUT DATA'!W$5:W$600,MATCH($B1438,'INPUT DATA'!$A$5:$A$600,FALSE)),"")</f>
        <v/>
      </c>
      <c r="Y1438" s="100" t="str">
        <f>IFERROR(INDEX('INPUT DATA'!X$5:X$600,MATCH($B1438,'INPUT DATA'!$A$5:$A$600,FALSE)),"")</f>
        <v/>
      </c>
      <c r="Z1438" s="100" t="str">
        <f>IFERROR(INDEX('INPUT DATA'!Y$5:Y$600,MATCH($B1438,'INPUT DATA'!$A$5:$A$600,FALSE)),"")</f>
        <v/>
      </c>
      <c r="AA1438" s="100" t="str">
        <f>IFERROR(INDEX('INPUT DATA'!Z$5:Z$600,MATCH($B1438,'INPUT DATA'!$A$5:$A$600,FALSE)),"")</f>
        <v/>
      </c>
      <c r="AB1438" s="100" t="str">
        <f>IFERROR(INDEX('INPUT DATA'!AA$5:AA$600,MATCH($B1438,'INPUT DATA'!$A$5:$A$600,FALSE)),"")</f>
        <v/>
      </c>
    </row>
    <row r="1439" spans="2:28" ht="15" customHeight="1" x14ac:dyDescent="0.25">
      <c r="B1439" s="115" t="str">
        <f>IF('INPUT INF'!A439="","",IF('INPUT INF'!E439="DROP","",'INPUT INF'!A439))</f>
        <v/>
      </c>
      <c r="C1439" s="115" t="str">
        <f>IFERROR(INDEX('INPUT INF'!B439:B1037,MATCH(B1439,'INPUT INF'!A439:A1037,FALSE)),"")</f>
        <v/>
      </c>
      <c r="E1439" s="100" t="str">
        <f>IFERROR(INDEX('INPUT DATA'!D$5:D$600,MATCH($B1439,'INPUT DATA'!$A$5:$A$600,FALSE)),"")</f>
        <v/>
      </c>
      <c r="F1439" s="100" t="str">
        <f>IFERROR(INDEX('INPUT DATA'!E$5:E$600,MATCH($B1439,'INPUT DATA'!$A$5:$A$600,FALSE)),"")</f>
        <v/>
      </c>
      <c r="G1439" s="100" t="str">
        <f>IFERROR(INDEX($LD$4:$LD$18,MATCH('INPUT DATA'!F441,$LC$4:$LC$18,1)),"")</f>
        <v/>
      </c>
      <c r="H1439" s="100" t="str">
        <f>IFERROR(INDEX('INPUT DATA'!G$6:G$600,MATCH($B1439,'INPUT DATA'!$A$5:$A$600,FALSE)),"")</f>
        <v/>
      </c>
      <c r="I1439" s="100" t="str">
        <f>IFERROR(INDEX('INPUT DATA'!H$5:H$600,MATCH($B1439,'INPUT DATA'!$A$5:$A$600,FALSE)),"")</f>
        <v/>
      </c>
      <c r="J1439" s="100" t="str">
        <f>IFERROR(INDEX($LD$4:$LD$18,MATCH('INPUT DATA'!I441,$LC$4:$LC$18,1)),"")</f>
        <v/>
      </c>
      <c r="K1439" s="100" t="str">
        <f>IFERROR(INDEX('INPUT DATA'!J$5:J$600,MATCH($B1439,'INPUT DATA'!$A$5:$A$600,FALSE)),"")</f>
        <v/>
      </c>
      <c r="L1439" s="100" t="str">
        <f>IFERROR(INDEX('INPUT DATA'!K$5:K$600,MATCH($B1439,'INPUT DATA'!$A$5:$A$600,FALSE)),"")</f>
        <v/>
      </c>
      <c r="M1439" s="100" t="str">
        <f>IFERROR(INDEX($LD$4:$LD$18,MATCH('INPUT DATA'!L441,$LC$4:$LC$18,1)),"")</f>
        <v/>
      </c>
      <c r="N1439" s="100" t="str">
        <f>IFERROR(INDEX('INPUT DATA'!M$5:M$600,MATCH($B1439,'INPUT DATA'!$A$5:$A$600,FALSE)),"")</f>
        <v/>
      </c>
      <c r="O1439" s="100" t="str">
        <f>IFERROR(INDEX('INPUT DATA'!N$5:N$600,MATCH($B1439,'INPUT DATA'!$A$5:$A$600,FALSE)),"")</f>
        <v/>
      </c>
      <c r="P1439" s="100" t="str">
        <f>IFERROR(INDEX($LD$4:$LD$18,MATCH('INPUT DATA'!O441,$LC$4:$LC$18,1)),"")</f>
        <v/>
      </c>
      <c r="Q1439" s="100" t="str">
        <f>IFERROR(INDEX('INPUT DATA'!P$5:P$600,MATCH($B1439,'INPUT DATA'!$A$5:$A$600,FALSE)),"")</f>
        <v/>
      </c>
      <c r="R1439" s="100" t="str">
        <f>IFERROR(INDEX('INPUT DATA'!Q$5:Q$600,MATCH($B1439,'INPUT DATA'!$A$5:$A$600,FALSE)),"")</f>
        <v/>
      </c>
      <c r="S1439" s="100" t="str">
        <f>IFERROR(INDEX($LD$4:$LD$18,MATCH('INPUT DATA'!R441,$LC$4:$LC$18,1)),"")</f>
        <v/>
      </c>
      <c r="T1439" s="100" t="str">
        <f>IFERROR(INDEX('INPUT DATA'!S$5:S$600,MATCH($B1439,'INPUT DATA'!$A$5:$A$600,FALSE)),"")</f>
        <v/>
      </c>
      <c r="U1439" s="100" t="str">
        <f>IFERROR(INDEX('INPUT DATA'!T$5:T$600,MATCH($B1439,'INPUT DATA'!$A$5:$A$600,FALSE)),"")</f>
        <v/>
      </c>
      <c r="V1439" s="100" t="str">
        <f>IFERROR(INDEX($LD$4:$LD$18,MATCH('INPUT DATA'!U441,$LC$4:$LC$18,1)),"")</f>
        <v/>
      </c>
      <c r="W1439" s="100" t="str">
        <f>IFERROR(INDEX('INPUT DATA'!V$5:V$600,MATCH($B1439,'INPUT DATA'!$A$5:$A$600,FALSE)),"")</f>
        <v/>
      </c>
      <c r="X1439" s="100" t="str">
        <f>IFERROR(INDEX('INPUT DATA'!W$5:W$600,MATCH($B1439,'INPUT DATA'!$A$5:$A$600,FALSE)),"")</f>
        <v/>
      </c>
      <c r="Y1439" s="100" t="str">
        <f>IFERROR(INDEX('INPUT DATA'!X$5:X$600,MATCH($B1439,'INPUT DATA'!$A$5:$A$600,FALSE)),"")</f>
        <v/>
      </c>
      <c r="Z1439" s="100" t="str">
        <f>IFERROR(INDEX('INPUT DATA'!Y$5:Y$600,MATCH($B1439,'INPUT DATA'!$A$5:$A$600,FALSE)),"")</f>
        <v/>
      </c>
      <c r="AA1439" s="100" t="str">
        <f>IFERROR(INDEX('INPUT DATA'!Z$5:Z$600,MATCH($B1439,'INPUT DATA'!$A$5:$A$600,FALSE)),"")</f>
        <v/>
      </c>
      <c r="AB1439" s="100" t="str">
        <f>IFERROR(INDEX('INPUT DATA'!AA$5:AA$600,MATCH($B1439,'INPUT DATA'!$A$5:$A$600,FALSE)),"")</f>
        <v/>
      </c>
    </row>
    <row r="1440" spans="2:28" ht="15" customHeight="1" x14ac:dyDescent="0.25">
      <c r="B1440" s="115" t="str">
        <f>IF('INPUT INF'!A440="","",IF('INPUT INF'!E440="DROP","",'INPUT INF'!A440))</f>
        <v/>
      </c>
      <c r="C1440" s="115" t="str">
        <f>IFERROR(INDEX('INPUT INF'!B440:B1038,MATCH(B1440,'INPUT INF'!A440:A1038,FALSE)),"")</f>
        <v/>
      </c>
      <c r="E1440" s="100" t="str">
        <f>IFERROR(INDEX('INPUT DATA'!D$5:D$600,MATCH($B1440,'INPUT DATA'!$A$5:$A$600,FALSE)),"")</f>
        <v/>
      </c>
      <c r="F1440" s="100" t="str">
        <f>IFERROR(INDEX('INPUT DATA'!E$5:E$600,MATCH($B1440,'INPUT DATA'!$A$5:$A$600,FALSE)),"")</f>
        <v/>
      </c>
      <c r="G1440" s="100" t="str">
        <f>IFERROR(INDEX($LD$4:$LD$18,MATCH('INPUT DATA'!F442,$LC$4:$LC$18,1)),"")</f>
        <v/>
      </c>
      <c r="H1440" s="100" t="str">
        <f>IFERROR(INDEX('INPUT DATA'!G$6:G$600,MATCH($B1440,'INPUT DATA'!$A$5:$A$600,FALSE)),"")</f>
        <v/>
      </c>
      <c r="I1440" s="100" t="str">
        <f>IFERROR(INDEX('INPUT DATA'!H$5:H$600,MATCH($B1440,'INPUT DATA'!$A$5:$A$600,FALSE)),"")</f>
        <v/>
      </c>
      <c r="J1440" s="100" t="str">
        <f>IFERROR(INDEX($LD$4:$LD$18,MATCH('INPUT DATA'!I442,$LC$4:$LC$18,1)),"")</f>
        <v/>
      </c>
      <c r="K1440" s="100" t="str">
        <f>IFERROR(INDEX('INPUT DATA'!J$5:J$600,MATCH($B1440,'INPUT DATA'!$A$5:$A$600,FALSE)),"")</f>
        <v/>
      </c>
      <c r="L1440" s="100" t="str">
        <f>IFERROR(INDEX('INPUT DATA'!K$5:K$600,MATCH($B1440,'INPUT DATA'!$A$5:$A$600,FALSE)),"")</f>
        <v/>
      </c>
      <c r="M1440" s="100" t="str">
        <f>IFERROR(INDEX($LD$4:$LD$18,MATCH('INPUT DATA'!L442,$LC$4:$LC$18,1)),"")</f>
        <v/>
      </c>
      <c r="N1440" s="100" t="str">
        <f>IFERROR(INDEX('INPUT DATA'!M$5:M$600,MATCH($B1440,'INPUT DATA'!$A$5:$A$600,FALSE)),"")</f>
        <v/>
      </c>
      <c r="O1440" s="100" t="str">
        <f>IFERROR(INDEX('INPUT DATA'!N$5:N$600,MATCH($B1440,'INPUT DATA'!$A$5:$A$600,FALSE)),"")</f>
        <v/>
      </c>
      <c r="P1440" s="100" t="str">
        <f>IFERROR(INDEX($LD$4:$LD$18,MATCH('INPUT DATA'!O442,$LC$4:$LC$18,1)),"")</f>
        <v/>
      </c>
      <c r="Q1440" s="100" t="str">
        <f>IFERROR(INDEX('INPUT DATA'!P$5:P$600,MATCH($B1440,'INPUT DATA'!$A$5:$A$600,FALSE)),"")</f>
        <v/>
      </c>
      <c r="R1440" s="100" t="str">
        <f>IFERROR(INDEX('INPUT DATA'!Q$5:Q$600,MATCH($B1440,'INPUT DATA'!$A$5:$A$600,FALSE)),"")</f>
        <v/>
      </c>
      <c r="S1440" s="100" t="str">
        <f>IFERROR(INDEX($LD$4:$LD$18,MATCH('INPUT DATA'!R442,$LC$4:$LC$18,1)),"")</f>
        <v/>
      </c>
      <c r="T1440" s="100" t="str">
        <f>IFERROR(INDEX('INPUT DATA'!S$5:S$600,MATCH($B1440,'INPUT DATA'!$A$5:$A$600,FALSE)),"")</f>
        <v/>
      </c>
      <c r="U1440" s="100" t="str">
        <f>IFERROR(INDEX('INPUT DATA'!T$5:T$600,MATCH($B1440,'INPUT DATA'!$A$5:$A$600,FALSE)),"")</f>
        <v/>
      </c>
      <c r="V1440" s="100" t="str">
        <f>IFERROR(INDEX($LD$4:$LD$18,MATCH('INPUT DATA'!U442,$LC$4:$LC$18,1)),"")</f>
        <v/>
      </c>
      <c r="W1440" s="100" t="str">
        <f>IFERROR(INDEX('INPUT DATA'!V$5:V$600,MATCH($B1440,'INPUT DATA'!$A$5:$A$600,FALSE)),"")</f>
        <v/>
      </c>
      <c r="X1440" s="100" t="str">
        <f>IFERROR(INDEX('INPUT DATA'!W$5:W$600,MATCH($B1440,'INPUT DATA'!$A$5:$A$600,FALSE)),"")</f>
        <v/>
      </c>
      <c r="Y1440" s="100" t="str">
        <f>IFERROR(INDEX('INPUT DATA'!X$5:X$600,MATCH($B1440,'INPUT DATA'!$A$5:$A$600,FALSE)),"")</f>
        <v/>
      </c>
      <c r="Z1440" s="100" t="str">
        <f>IFERROR(INDEX('INPUT DATA'!Y$5:Y$600,MATCH($B1440,'INPUT DATA'!$A$5:$A$600,FALSE)),"")</f>
        <v/>
      </c>
      <c r="AA1440" s="100" t="str">
        <f>IFERROR(INDEX('INPUT DATA'!Z$5:Z$600,MATCH($B1440,'INPUT DATA'!$A$5:$A$600,FALSE)),"")</f>
        <v/>
      </c>
      <c r="AB1440" s="100" t="str">
        <f>IFERROR(INDEX('INPUT DATA'!AA$5:AA$600,MATCH($B1440,'INPUT DATA'!$A$5:$A$600,FALSE)),"")</f>
        <v/>
      </c>
    </row>
    <row r="1441" spans="2:28" ht="15" customHeight="1" x14ac:dyDescent="0.25">
      <c r="B1441" s="115" t="str">
        <f>IF('INPUT INF'!A441="","",IF('INPUT INF'!E441="DROP","",'INPUT INF'!A441))</f>
        <v/>
      </c>
      <c r="C1441" s="115" t="str">
        <f>IFERROR(INDEX('INPUT INF'!B441:B1039,MATCH(B1441,'INPUT INF'!A441:A1039,FALSE)),"")</f>
        <v/>
      </c>
      <c r="E1441" s="100" t="str">
        <f>IFERROR(INDEX('INPUT DATA'!D$5:D$600,MATCH($B1441,'INPUT DATA'!$A$5:$A$600,FALSE)),"")</f>
        <v/>
      </c>
      <c r="F1441" s="100" t="str">
        <f>IFERROR(INDEX('INPUT DATA'!E$5:E$600,MATCH($B1441,'INPUT DATA'!$A$5:$A$600,FALSE)),"")</f>
        <v/>
      </c>
      <c r="G1441" s="100" t="str">
        <f>IFERROR(INDEX($LD$4:$LD$18,MATCH('INPUT DATA'!F443,$LC$4:$LC$18,1)),"")</f>
        <v/>
      </c>
      <c r="H1441" s="100" t="str">
        <f>IFERROR(INDEX('INPUT DATA'!G$6:G$600,MATCH($B1441,'INPUT DATA'!$A$5:$A$600,FALSE)),"")</f>
        <v/>
      </c>
      <c r="I1441" s="100" t="str">
        <f>IFERROR(INDEX('INPUT DATA'!H$5:H$600,MATCH($B1441,'INPUT DATA'!$A$5:$A$600,FALSE)),"")</f>
        <v/>
      </c>
      <c r="J1441" s="100" t="str">
        <f>IFERROR(INDEX($LD$4:$LD$18,MATCH('INPUT DATA'!I443,$LC$4:$LC$18,1)),"")</f>
        <v/>
      </c>
      <c r="K1441" s="100" t="str">
        <f>IFERROR(INDEX('INPUT DATA'!J$5:J$600,MATCH($B1441,'INPUT DATA'!$A$5:$A$600,FALSE)),"")</f>
        <v/>
      </c>
      <c r="L1441" s="100" t="str">
        <f>IFERROR(INDEX('INPUT DATA'!K$5:K$600,MATCH($B1441,'INPUT DATA'!$A$5:$A$600,FALSE)),"")</f>
        <v/>
      </c>
      <c r="M1441" s="100" t="str">
        <f>IFERROR(INDEX($LD$4:$LD$18,MATCH('INPUT DATA'!L443,$LC$4:$LC$18,1)),"")</f>
        <v/>
      </c>
      <c r="N1441" s="100" t="str">
        <f>IFERROR(INDEX('INPUT DATA'!M$5:M$600,MATCH($B1441,'INPUT DATA'!$A$5:$A$600,FALSE)),"")</f>
        <v/>
      </c>
      <c r="O1441" s="100" t="str">
        <f>IFERROR(INDEX('INPUT DATA'!N$5:N$600,MATCH($B1441,'INPUT DATA'!$A$5:$A$600,FALSE)),"")</f>
        <v/>
      </c>
      <c r="P1441" s="100" t="str">
        <f>IFERROR(INDEX($LD$4:$LD$18,MATCH('INPUT DATA'!O443,$LC$4:$LC$18,1)),"")</f>
        <v/>
      </c>
      <c r="Q1441" s="100" t="str">
        <f>IFERROR(INDEX('INPUT DATA'!P$5:P$600,MATCH($B1441,'INPUT DATA'!$A$5:$A$600,FALSE)),"")</f>
        <v/>
      </c>
      <c r="R1441" s="100" t="str">
        <f>IFERROR(INDEX('INPUT DATA'!Q$5:Q$600,MATCH($B1441,'INPUT DATA'!$A$5:$A$600,FALSE)),"")</f>
        <v/>
      </c>
      <c r="S1441" s="100" t="str">
        <f>IFERROR(INDEX($LD$4:$LD$18,MATCH('INPUT DATA'!R443,$LC$4:$LC$18,1)),"")</f>
        <v/>
      </c>
      <c r="T1441" s="100" t="str">
        <f>IFERROR(INDEX('INPUT DATA'!S$5:S$600,MATCH($B1441,'INPUT DATA'!$A$5:$A$600,FALSE)),"")</f>
        <v/>
      </c>
      <c r="U1441" s="100" t="str">
        <f>IFERROR(INDEX('INPUT DATA'!T$5:T$600,MATCH($B1441,'INPUT DATA'!$A$5:$A$600,FALSE)),"")</f>
        <v/>
      </c>
      <c r="V1441" s="100" t="str">
        <f>IFERROR(INDEX($LD$4:$LD$18,MATCH('INPUT DATA'!U443,$LC$4:$LC$18,1)),"")</f>
        <v/>
      </c>
      <c r="W1441" s="100" t="str">
        <f>IFERROR(INDEX('INPUT DATA'!V$5:V$600,MATCH($B1441,'INPUT DATA'!$A$5:$A$600,FALSE)),"")</f>
        <v/>
      </c>
      <c r="X1441" s="100" t="str">
        <f>IFERROR(INDEX('INPUT DATA'!W$5:W$600,MATCH($B1441,'INPUT DATA'!$A$5:$A$600,FALSE)),"")</f>
        <v/>
      </c>
      <c r="Y1441" s="100" t="str">
        <f>IFERROR(INDEX('INPUT DATA'!X$5:X$600,MATCH($B1441,'INPUT DATA'!$A$5:$A$600,FALSE)),"")</f>
        <v/>
      </c>
      <c r="Z1441" s="100" t="str">
        <f>IFERROR(INDEX('INPUT DATA'!Y$5:Y$600,MATCH($B1441,'INPUT DATA'!$A$5:$A$600,FALSE)),"")</f>
        <v/>
      </c>
      <c r="AA1441" s="100" t="str">
        <f>IFERROR(INDEX('INPUT DATA'!Z$5:Z$600,MATCH($B1441,'INPUT DATA'!$A$5:$A$600,FALSE)),"")</f>
        <v/>
      </c>
      <c r="AB1441" s="100" t="str">
        <f>IFERROR(INDEX('INPUT DATA'!AA$5:AA$600,MATCH($B1441,'INPUT DATA'!$A$5:$A$600,FALSE)),"")</f>
        <v/>
      </c>
    </row>
    <row r="1442" spans="2:28" ht="15" customHeight="1" x14ac:dyDescent="0.25">
      <c r="B1442" s="115" t="str">
        <f>IF('INPUT INF'!A442="","",IF('INPUT INF'!E442="DROP","",'INPUT INF'!A442))</f>
        <v/>
      </c>
      <c r="C1442" s="115" t="str">
        <f>IFERROR(INDEX('INPUT INF'!B442:B1040,MATCH(B1442,'INPUT INF'!A442:A1040,FALSE)),"")</f>
        <v/>
      </c>
      <c r="E1442" s="100" t="str">
        <f>IFERROR(INDEX('INPUT DATA'!D$5:D$600,MATCH($B1442,'INPUT DATA'!$A$5:$A$600,FALSE)),"")</f>
        <v/>
      </c>
      <c r="F1442" s="100" t="str">
        <f>IFERROR(INDEX('INPUT DATA'!E$5:E$600,MATCH($B1442,'INPUT DATA'!$A$5:$A$600,FALSE)),"")</f>
        <v/>
      </c>
      <c r="G1442" s="100" t="str">
        <f>IFERROR(INDEX($LD$4:$LD$18,MATCH('INPUT DATA'!F444,$LC$4:$LC$18,1)),"")</f>
        <v/>
      </c>
      <c r="H1442" s="100" t="str">
        <f>IFERROR(INDEX('INPUT DATA'!G$6:G$600,MATCH($B1442,'INPUT DATA'!$A$5:$A$600,FALSE)),"")</f>
        <v/>
      </c>
      <c r="I1442" s="100" t="str">
        <f>IFERROR(INDEX('INPUT DATA'!H$5:H$600,MATCH($B1442,'INPUT DATA'!$A$5:$A$600,FALSE)),"")</f>
        <v/>
      </c>
      <c r="J1442" s="100" t="str">
        <f>IFERROR(INDEX($LD$4:$LD$18,MATCH('INPUT DATA'!I444,$LC$4:$LC$18,1)),"")</f>
        <v/>
      </c>
      <c r="K1442" s="100" t="str">
        <f>IFERROR(INDEX('INPUT DATA'!J$5:J$600,MATCH($B1442,'INPUT DATA'!$A$5:$A$600,FALSE)),"")</f>
        <v/>
      </c>
      <c r="L1442" s="100" t="str">
        <f>IFERROR(INDEX('INPUT DATA'!K$5:K$600,MATCH($B1442,'INPUT DATA'!$A$5:$A$600,FALSE)),"")</f>
        <v/>
      </c>
      <c r="M1442" s="100" t="str">
        <f>IFERROR(INDEX($LD$4:$LD$18,MATCH('INPUT DATA'!L444,$LC$4:$LC$18,1)),"")</f>
        <v/>
      </c>
      <c r="N1442" s="100" t="str">
        <f>IFERROR(INDEX('INPUT DATA'!M$5:M$600,MATCH($B1442,'INPUT DATA'!$A$5:$A$600,FALSE)),"")</f>
        <v/>
      </c>
      <c r="O1442" s="100" t="str">
        <f>IFERROR(INDEX('INPUT DATA'!N$5:N$600,MATCH($B1442,'INPUT DATA'!$A$5:$A$600,FALSE)),"")</f>
        <v/>
      </c>
      <c r="P1442" s="100" t="str">
        <f>IFERROR(INDEX($LD$4:$LD$18,MATCH('INPUT DATA'!O444,$LC$4:$LC$18,1)),"")</f>
        <v/>
      </c>
      <c r="Q1442" s="100" t="str">
        <f>IFERROR(INDEX('INPUT DATA'!P$5:P$600,MATCH($B1442,'INPUT DATA'!$A$5:$A$600,FALSE)),"")</f>
        <v/>
      </c>
      <c r="R1442" s="100" t="str">
        <f>IFERROR(INDEX('INPUT DATA'!Q$5:Q$600,MATCH($B1442,'INPUT DATA'!$A$5:$A$600,FALSE)),"")</f>
        <v/>
      </c>
      <c r="S1442" s="100" t="str">
        <f>IFERROR(INDEX($LD$4:$LD$18,MATCH('INPUT DATA'!R444,$LC$4:$LC$18,1)),"")</f>
        <v/>
      </c>
      <c r="T1442" s="100" t="str">
        <f>IFERROR(INDEX('INPUT DATA'!S$5:S$600,MATCH($B1442,'INPUT DATA'!$A$5:$A$600,FALSE)),"")</f>
        <v/>
      </c>
      <c r="U1442" s="100" t="str">
        <f>IFERROR(INDEX('INPUT DATA'!T$5:T$600,MATCH($B1442,'INPUT DATA'!$A$5:$A$600,FALSE)),"")</f>
        <v/>
      </c>
      <c r="V1442" s="100" t="str">
        <f>IFERROR(INDEX($LD$4:$LD$18,MATCH('INPUT DATA'!U444,$LC$4:$LC$18,1)),"")</f>
        <v/>
      </c>
      <c r="W1442" s="100" t="str">
        <f>IFERROR(INDEX('INPUT DATA'!V$5:V$600,MATCH($B1442,'INPUT DATA'!$A$5:$A$600,FALSE)),"")</f>
        <v/>
      </c>
      <c r="X1442" s="100" t="str">
        <f>IFERROR(INDEX('INPUT DATA'!W$5:W$600,MATCH($B1442,'INPUT DATA'!$A$5:$A$600,FALSE)),"")</f>
        <v/>
      </c>
      <c r="Y1442" s="100" t="str">
        <f>IFERROR(INDEX('INPUT DATA'!X$5:X$600,MATCH($B1442,'INPUT DATA'!$A$5:$A$600,FALSE)),"")</f>
        <v/>
      </c>
      <c r="Z1442" s="100" t="str">
        <f>IFERROR(INDEX('INPUT DATA'!Y$5:Y$600,MATCH($B1442,'INPUT DATA'!$A$5:$A$600,FALSE)),"")</f>
        <v/>
      </c>
      <c r="AA1442" s="100" t="str">
        <f>IFERROR(INDEX('INPUT DATA'!Z$5:Z$600,MATCH($B1442,'INPUT DATA'!$A$5:$A$600,FALSE)),"")</f>
        <v/>
      </c>
      <c r="AB1442" s="100" t="str">
        <f>IFERROR(INDEX('INPUT DATA'!AA$5:AA$600,MATCH($B1442,'INPUT DATA'!$A$5:$A$600,FALSE)),"")</f>
        <v/>
      </c>
    </row>
    <row r="1443" spans="2:28" ht="15" customHeight="1" x14ac:dyDescent="0.25">
      <c r="B1443" s="115" t="str">
        <f>IF('INPUT INF'!A443="","",IF('INPUT INF'!E443="DROP","",'INPUT INF'!A443))</f>
        <v/>
      </c>
      <c r="C1443" s="115" t="str">
        <f>IFERROR(INDEX('INPUT INF'!B443:B1041,MATCH(B1443,'INPUT INF'!A443:A1041,FALSE)),"")</f>
        <v/>
      </c>
      <c r="E1443" s="100" t="str">
        <f>IFERROR(INDEX('INPUT DATA'!D$5:D$600,MATCH($B1443,'INPUT DATA'!$A$5:$A$600,FALSE)),"")</f>
        <v/>
      </c>
      <c r="F1443" s="100" t="str">
        <f>IFERROR(INDEX('INPUT DATA'!E$5:E$600,MATCH($B1443,'INPUT DATA'!$A$5:$A$600,FALSE)),"")</f>
        <v/>
      </c>
      <c r="G1443" s="100" t="str">
        <f>IFERROR(INDEX($LD$4:$LD$18,MATCH('INPUT DATA'!F445,$LC$4:$LC$18,1)),"")</f>
        <v/>
      </c>
      <c r="H1443" s="100" t="str">
        <f>IFERROR(INDEX('INPUT DATA'!G$6:G$600,MATCH($B1443,'INPUT DATA'!$A$5:$A$600,FALSE)),"")</f>
        <v/>
      </c>
      <c r="I1443" s="100" t="str">
        <f>IFERROR(INDEX('INPUT DATA'!H$5:H$600,MATCH($B1443,'INPUT DATA'!$A$5:$A$600,FALSE)),"")</f>
        <v/>
      </c>
      <c r="J1443" s="100" t="str">
        <f>IFERROR(INDEX($LD$4:$LD$18,MATCH('INPUT DATA'!I445,$LC$4:$LC$18,1)),"")</f>
        <v/>
      </c>
      <c r="K1443" s="100" t="str">
        <f>IFERROR(INDEX('INPUT DATA'!J$5:J$600,MATCH($B1443,'INPUT DATA'!$A$5:$A$600,FALSE)),"")</f>
        <v/>
      </c>
      <c r="L1443" s="100" t="str">
        <f>IFERROR(INDEX('INPUT DATA'!K$5:K$600,MATCH($B1443,'INPUT DATA'!$A$5:$A$600,FALSE)),"")</f>
        <v/>
      </c>
      <c r="M1443" s="100" t="str">
        <f>IFERROR(INDEX($LD$4:$LD$18,MATCH('INPUT DATA'!L445,$LC$4:$LC$18,1)),"")</f>
        <v/>
      </c>
      <c r="N1443" s="100" t="str">
        <f>IFERROR(INDEX('INPUT DATA'!M$5:M$600,MATCH($B1443,'INPUT DATA'!$A$5:$A$600,FALSE)),"")</f>
        <v/>
      </c>
      <c r="O1443" s="100" t="str">
        <f>IFERROR(INDEX('INPUT DATA'!N$5:N$600,MATCH($B1443,'INPUT DATA'!$A$5:$A$600,FALSE)),"")</f>
        <v/>
      </c>
      <c r="P1443" s="100" t="str">
        <f>IFERROR(INDEX($LD$4:$LD$18,MATCH('INPUT DATA'!O445,$LC$4:$LC$18,1)),"")</f>
        <v/>
      </c>
      <c r="Q1443" s="100" t="str">
        <f>IFERROR(INDEX('INPUT DATA'!P$5:P$600,MATCH($B1443,'INPUT DATA'!$A$5:$A$600,FALSE)),"")</f>
        <v/>
      </c>
      <c r="R1443" s="100" t="str">
        <f>IFERROR(INDEX('INPUT DATA'!Q$5:Q$600,MATCH($B1443,'INPUT DATA'!$A$5:$A$600,FALSE)),"")</f>
        <v/>
      </c>
      <c r="S1443" s="100" t="str">
        <f>IFERROR(INDEX($LD$4:$LD$18,MATCH('INPUT DATA'!R445,$LC$4:$LC$18,1)),"")</f>
        <v/>
      </c>
      <c r="T1443" s="100" t="str">
        <f>IFERROR(INDEX('INPUT DATA'!S$5:S$600,MATCH($B1443,'INPUT DATA'!$A$5:$A$600,FALSE)),"")</f>
        <v/>
      </c>
      <c r="U1443" s="100" t="str">
        <f>IFERROR(INDEX('INPUT DATA'!T$5:T$600,MATCH($B1443,'INPUT DATA'!$A$5:$A$600,FALSE)),"")</f>
        <v/>
      </c>
      <c r="V1443" s="100" t="str">
        <f>IFERROR(INDEX($LD$4:$LD$18,MATCH('INPUT DATA'!U445,$LC$4:$LC$18,1)),"")</f>
        <v/>
      </c>
      <c r="W1443" s="100" t="str">
        <f>IFERROR(INDEX('INPUT DATA'!V$5:V$600,MATCH($B1443,'INPUT DATA'!$A$5:$A$600,FALSE)),"")</f>
        <v/>
      </c>
      <c r="X1443" s="100" t="str">
        <f>IFERROR(INDEX('INPUT DATA'!W$5:W$600,MATCH($B1443,'INPUT DATA'!$A$5:$A$600,FALSE)),"")</f>
        <v/>
      </c>
      <c r="Y1443" s="100" t="str">
        <f>IFERROR(INDEX('INPUT DATA'!X$5:X$600,MATCH($B1443,'INPUT DATA'!$A$5:$A$600,FALSE)),"")</f>
        <v/>
      </c>
      <c r="Z1443" s="100" t="str">
        <f>IFERROR(INDEX('INPUT DATA'!Y$5:Y$600,MATCH($B1443,'INPUT DATA'!$A$5:$A$600,FALSE)),"")</f>
        <v/>
      </c>
      <c r="AA1443" s="100" t="str">
        <f>IFERROR(INDEX('INPUT DATA'!Z$5:Z$600,MATCH($B1443,'INPUT DATA'!$A$5:$A$600,FALSE)),"")</f>
        <v/>
      </c>
      <c r="AB1443" s="100" t="str">
        <f>IFERROR(INDEX('INPUT DATA'!AA$5:AA$600,MATCH($B1443,'INPUT DATA'!$A$5:$A$600,FALSE)),"")</f>
        <v/>
      </c>
    </row>
    <row r="1444" spans="2:28" ht="15" customHeight="1" x14ac:dyDescent="0.25">
      <c r="B1444" s="115" t="str">
        <f>IF('INPUT INF'!A444="","",IF('INPUT INF'!E444="DROP","",'INPUT INF'!A444))</f>
        <v/>
      </c>
      <c r="C1444" s="115" t="str">
        <f>IFERROR(INDEX('INPUT INF'!B444:B1042,MATCH(B1444,'INPUT INF'!A444:A1042,FALSE)),"")</f>
        <v/>
      </c>
      <c r="E1444" s="100" t="str">
        <f>IFERROR(INDEX('INPUT DATA'!D$5:D$600,MATCH($B1444,'INPUT DATA'!$A$5:$A$600,FALSE)),"")</f>
        <v/>
      </c>
      <c r="F1444" s="100" t="str">
        <f>IFERROR(INDEX('INPUT DATA'!E$5:E$600,MATCH($B1444,'INPUT DATA'!$A$5:$A$600,FALSE)),"")</f>
        <v/>
      </c>
      <c r="G1444" s="100" t="str">
        <f>IFERROR(INDEX($LD$4:$LD$18,MATCH('INPUT DATA'!F446,$LC$4:$LC$18,1)),"")</f>
        <v/>
      </c>
      <c r="H1444" s="100" t="str">
        <f>IFERROR(INDEX('INPUT DATA'!G$6:G$600,MATCH($B1444,'INPUT DATA'!$A$5:$A$600,FALSE)),"")</f>
        <v/>
      </c>
      <c r="I1444" s="100" t="str">
        <f>IFERROR(INDEX('INPUT DATA'!H$5:H$600,MATCH($B1444,'INPUT DATA'!$A$5:$A$600,FALSE)),"")</f>
        <v/>
      </c>
      <c r="J1444" s="100" t="str">
        <f>IFERROR(INDEX($LD$4:$LD$18,MATCH('INPUT DATA'!I446,$LC$4:$LC$18,1)),"")</f>
        <v/>
      </c>
      <c r="K1444" s="100" t="str">
        <f>IFERROR(INDEX('INPUT DATA'!J$5:J$600,MATCH($B1444,'INPUT DATA'!$A$5:$A$600,FALSE)),"")</f>
        <v/>
      </c>
      <c r="L1444" s="100" t="str">
        <f>IFERROR(INDEX('INPUT DATA'!K$5:K$600,MATCH($B1444,'INPUT DATA'!$A$5:$A$600,FALSE)),"")</f>
        <v/>
      </c>
      <c r="M1444" s="100" t="str">
        <f>IFERROR(INDEX($LD$4:$LD$18,MATCH('INPUT DATA'!L446,$LC$4:$LC$18,1)),"")</f>
        <v/>
      </c>
      <c r="N1444" s="100" t="str">
        <f>IFERROR(INDEX('INPUT DATA'!M$5:M$600,MATCH($B1444,'INPUT DATA'!$A$5:$A$600,FALSE)),"")</f>
        <v/>
      </c>
      <c r="O1444" s="100" t="str">
        <f>IFERROR(INDEX('INPUT DATA'!N$5:N$600,MATCH($B1444,'INPUT DATA'!$A$5:$A$600,FALSE)),"")</f>
        <v/>
      </c>
      <c r="P1444" s="100" t="str">
        <f>IFERROR(INDEX($LD$4:$LD$18,MATCH('INPUT DATA'!O446,$LC$4:$LC$18,1)),"")</f>
        <v/>
      </c>
      <c r="Q1444" s="100" t="str">
        <f>IFERROR(INDEX('INPUT DATA'!P$5:P$600,MATCH($B1444,'INPUT DATA'!$A$5:$A$600,FALSE)),"")</f>
        <v/>
      </c>
      <c r="R1444" s="100" t="str">
        <f>IFERROR(INDEX('INPUT DATA'!Q$5:Q$600,MATCH($B1444,'INPUT DATA'!$A$5:$A$600,FALSE)),"")</f>
        <v/>
      </c>
      <c r="S1444" s="100" t="str">
        <f>IFERROR(INDEX($LD$4:$LD$18,MATCH('INPUT DATA'!R446,$LC$4:$LC$18,1)),"")</f>
        <v/>
      </c>
      <c r="T1444" s="100" t="str">
        <f>IFERROR(INDEX('INPUT DATA'!S$5:S$600,MATCH($B1444,'INPUT DATA'!$A$5:$A$600,FALSE)),"")</f>
        <v/>
      </c>
      <c r="U1444" s="100" t="str">
        <f>IFERROR(INDEX('INPUT DATA'!T$5:T$600,MATCH($B1444,'INPUT DATA'!$A$5:$A$600,FALSE)),"")</f>
        <v/>
      </c>
      <c r="V1444" s="100" t="str">
        <f>IFERROR(INDEX($LD$4:$LD$18,MATCH('INPUT DATA'!U446,$LC$4:$LC$18,1)),"")</f>
        <v/>
      </c>
      <c r="W1444" s="100" t="str">
        <f>IFERROR(INDEX('INPUT DATA'!V$5:V$600,MATCH($B1444,'INPUT DATA'!$A$5:$A$600,FALSE)),"")</f>
        <v/>
      </c>
      <c r="X1444" s="100" t="str">
        <f>IFERROR(INDEX('INPUT DATA'!W$5:W$600,MATCH($B1444,'INPUT DATA'!$A$5:$A$600,FALSE)),"")</f>
        <v/>
      </c>
      <c r="Y1444" s="100" t="str">
        <f>IFERROR(INDEX('INPUT DATA'!X$5:X$600,MATCH($B1444,'INPUT DATA'!$A$5:$A$600,FALSE)),"")</f>
        <v/>
      </c>
      <c r="Z1444" s="100" t="str">
        <f>IFERROR(INDEX('INPUT DATA'!Y$5:Y$600,MATCH($B1444,'INPUT DATA'!$A$5:$A$600,FALSE)),"")</f>
        <v/>
      </c>
      <c r="AA1444" s="100" t="str">
        <f>IFERROR(INDEX('INPUT DATA'!Z$5:Z$600,MATCH($B1444,'INPUT DATA'!$A$5:$A$600,FALSE)),"")</f>
        <v/>
      </c>
      <c r="AB1444" s="100" t="str">
        <f>IFERROR(INDEX('INPUT DATA'!AA$5:AA$600,MATCH($B1444,'INPUT DATA'!$A$5:$A$600,FALSE)),"")</f>
        <v/>
      </c>
    </row>
    <row r="1445" spans="2:28" ht="15" customHeight="1" x14ac:dyDescent="0.25">
      <c r="B1445" s="115" t="str">
        <f>IF('INPUT INF'!A445="","",IF('INPUT INF'!E445="DROP","",'INPUT INF'!A445))</f>
        <v/>
      </c>
      <c r="C1445" s="115" t="str">
        <f>IFERROR(INDEX('INPUT INF'!B445:B1043,MATCH(B1445,'INPUT INF'!A445:A1043,FALSE)),"")</f>
        <v/>
      </c>
      <c r="E1445" s="100" t="str">
        <f>IFERROR(INDEX('INPUT DATA'!D$5:D$600,MATCH($B1445,'INPUT DATA'!$A$5:$A$600,FALSE)),"")</f>
        <v/>
      </c>
      <c r="F1445" s="100" t="str">
        <f>IFERROR(INDEX('INPUT DATA'!E$5:E$600,MATCH($B1445,'INPUT DATA'!$A$5:$A$600,FALSE)),"")</f>
        <v/>
      </c>
      <c r="G1445" s="100" t="str">
        <f>IFERROR(INDEX($LD$4:$LD$18,MATCH('INPUT DATA'!F447,$LC$4:$LC$18,1)),"")</f>
        <v/>
      </c>
      <c r="H1445" s="100" t="str">
        <f>IFERROR(INDEX('INPUT DATA'!G$6:G$600,MATCH($B1445,'INPUT DATA'!$A$5:$A$600,FALSE)),"")</f>
        <v/>
      </c>
      <c r="I1445" s="100" t="str">
        <f>IFERROR(INDEX('INPUT DATA'!H$5:H$600,MATCH($B1445,'INPUT DATA'!$A$5:$A$600,FALSE)),"")</f>
        <v/>
      </c>
      <c r="J1445" s="100" t="str">
        <f>IFERROR(INDEX($LD$4:$LD$18,MATCH('INPUT DATA'!I447,$LC$4:$LC$18,1)),"")</f>
        <v/>
      </c>
      <c r="K1445" s="100" t="str">
        <f>IFERROR(INDEX('INPUT DATA'!J$5:J$600,MATCH($B1445,'INPUT DATA'!$A$5:$A$600,FALSE)),"")</f>
        <v/>
      </c>
      <c r="L1445" s="100" t="str">
        <f>IFERROR(INDEX('INPUT DATA'!K$5:K$600,MATCH($B1445,'INPUT DATA'!$A$5:$A$600,FALSE)),"")</f>
        <v/>
      </c>
      <c r="M1445" s="100" t="str">
        <f>IFERROR(INDEX($LD$4:$LD$18,MATCH('INPUT DATA'!L447,$LC$4:$LC$18,1)),"")</f>
        <v/>
      </c>
      <c r="N1445" s="100" t="str">
        <f>IFERROR(INDEX('INPUT DATA'!M$5:M$600,MATCH($B1445,'INPUT DATA'!$A$5:$A$600,FALSE)),"")</f>
        <v/>
      </c>
      <c r="O1445" s="100" t="str">
        <f>IFERROR(INDEX('INPUT DATA'!N$5:N$600,MATCH($B1445,'INPUT DATA'!$A$5:$A$600,FALSE)),"")</f>
        <v/>
      </c>
      <c r="P1445" s="100" t="str">
        <f>IFERROR(INDEX($LD$4:$LD$18,MATCH('INPUT DATA'!O447,$LC$4:$LC$18,1)),"")</f>
        <v/>
      </c>
      <c r="Q1445" s="100" t="str">
        <f>IFERROR(INDEX('INPUT DATA'!P$5:P$600,MATCH($B1445,'INPUT DATA'!$A$5:$A$600,FALSE)),"")</f>
        <v/>
      </c>
      <c r="R1445" s="100" t="str">
        <f>IFERROR(INDEX('INPUT DATA'!Q$5:Q$600,MATCH($B1445,'INPUT DATA'!$A$5:$A$600,FALSE)),"")</f>
        <v/>
      </c>
      <c r="S1445" s="100" t="str">
        <f>IFERROR(INDEX($LD$4:$LD$18,MATCH('INPUT DATA'!R447,$LC$4:$LC$18,1)),"")</f>
        <v/>
      </c>
      <c r="T1445" s="100" t="str">
        <f>IFERROR(INDEX('INPUT DATA'!S$5:S$600,MATCH($B1445,'INPUT DATA'!$A$5:$A$600,FALSE)),"")</f>
        <v/>
      </c>
      <c r="U1445" s="100" t="str">
        <f>IFERROR(INDEX('INPUT DATA'!T$5:T$600,MATCH($B1445,'INPUT DATA'!$A$5:$A$600,FALSE)),"")</f>
        <v/>
      </c>
      <c r="V1445" s="100" t="str">
        <f>IFERROR(INDEX($LD$4:$LD$18,MATCH('INPUT DATA'!U447,$LC$4:$LC$18,1)),"")</f>
        <v/>
      </c>
      <c r="W1445" s="100" t="str">
        <f>IFERROR(INDEX('INPUT DATA'!V$5:V$600,MATCH($B1445,'INPUT DATA'!$A$5:$A$600,FALSE)),"")</f>
        <v/>
      </c>
      <c r="X1445" s="100" t="str">
        <f>IFERROR(INDEX('INPUT DATA'!W$5:W$600,MATCH($B1445,'INPUT DATA'!$A$5:$A$600,FALSE)),"")</f>
        <v/>
      </c>
      <c r="Y1445" s="100" t="str">
        <f>IFERROR(INDEX('INPUT DATA'!X$5:X$600,MATCH($B1445,'INPUT DATA'!$A$5:$A$600,FALSE)),"")</f>
        <v/>
      </c>
      <c r="Z1445" s="100" t="str">
        <f>IFERROR(INDEX('INPUT DATA'!Y$5:Y$600,MATCH($B1445,'INPUT DATA'!$A$5:$A$600,FALSE)),"")</f>
        <v/>
      </c>
      <c r="AA1445" s="100" t="str">
        <f>IFERROR(INDEX('INPUT DATA'!Z$5:Z$600,MATCH($B1445,'INPUT DATA'!$A$5:$A$600,FALSE)),"")</f>
        <v/>
      </c>
      <c r="AB1445" s="100" t="str">
        <f>IFERROR(INDEX('INPUT DATA'!AA$5:AA$600,MATCH($B1445,'INPUT DATA'!$A$5:$A$600,FALSE)),"")</f>
        <v/>
      </c>
    </row>
    <row r="1446" spans="2:28" ht="15" customHeight="1" x14ac:dyDescent="0.25">
      <c r="B1446" s="115" t="str">
        <f>IF('INPUT INF'!A446="","",IF('INPUT INF'!E446="DROP","",'INPUT INF'!A446))</f>
        <v/>
      </c>
      <c r="C1446" s="115" t="str">
        <f>IFERROR(INDEX('INPUT INF'!B446:B1044,MATCH(B1446,'INPUT INF'!A446:A1044,FALSE)),"")</f>
        <v/>
      </c>
      <c r="E1446" s="100" t="str">
        <f>IFERROR(INDEX('INPUT DATA'!D$5:D$600,MATCH($B1446,'INPUT DATA'!$A$5:$A$600,FALSE)),"")</f>
        <v/>
      </c>
      <c r="F1446" s="100" t="str">
        <f>IFERROR(INDEX('INPUT DATA'!E$5:E$600,MATCH($B1446,'INPUT DATA'!$A$5:$A$600,FALSE)),"")</f>
        <v/>
      </c>
      <c r="G1446" s="100" t="str">
        <f>IFERROR(INDEX($LD$4:$LD$18,MATCH('INPUT DATA'!F448,$LC$4:$LC$18,1)),"")</f>
        <v/>
      </c>
      <c r="H1446" s="100" t="str">
        <f>IFERROR(INDEX('INPUT DATA'!G$6:G$600,MATCH($B1446,'INPUT DATA'!$A$5:$A$600,FALSE)),"")</f>
        <v/>
      </c>
      <c r="I1446" s="100" t="str">
        <f>IFERROR(INDEX('INPUT DATA'!H$5:H$600,MATCH($B1446,'INPUT DATA'!$A$5:$A$600,FALSE)),"")</f>
        <v/>
      </c>
      <c r="J1446" s="100" t="str">
        <f>IFERROR(INDEX($LD$4:$LD$18,MATCH('INPUT DATA'!I448,$LC$4:$LC$18,1)),"")</f>
        <v/>
      </c>
      <c r="K1446" s="100" t="str">
        <f>IFERROR(INDEX('INPUT DATA'!J$5:J$600,MATCH($B1446,'INPUT DATA'!$A$5:$A$600,FALSE)),"")</f>
        <v/>
      </c>
      <c r="L1446" s="100" t="str">
        <f>IFERROR(INDEX('INPUT DATA'!K$5:K$600,MATCH($B1446,'INPUT DATA'!$A$5:$A$600,FALSE)),"")</f>
        <v/>
      </c>
      <c r="M1446" s="100" t="str">
        <f>IFERROR(INDEX($LD$4:$LD$18,MATCH('INPUT DATA'!L448,$LC$4:$LC$18,1)),"")</f>
        <v/>
      </c>
      <c r="N1446" s="100" t="str">
        <f>IFERROR(INDEX('INPUT DATA'!M$5:M$600,MATCH($B1446,'INPUT DATA'!$A$5:$A$600,FALSE)),"")</f>
        <v/>
      </c>
      <c r="O1446" s="100" t="str">
        <f>IFERROR(INDEX('INPUT DATA'!N$5:N$600,MATCH($B1446,'INPUT DATA'!$A$5:$A$600,FALSE)),"")</f>
        <v/>
      </c>
      <c r="P1446" s="100" t="str">
        <f>IFERROR(INDEX($LD$4:$LD$18,MATCH('INPUT DATA'!O448,$LC$4:$LC$18,1)),"")</f>
        <v/>
      </c>
      <c r="Q1446" s="100" t="str">
        <f>IFERROR(INDEX('INPUT DATA'!P$5:P$600,MATCH($B1446,'INPUT DATA'!$A$5:$A$600,FALSE)),"")</f>
        <v/>
      </c>
      <c r="R1446" s="100" t="str">
        <f>IFERROR(INDEX('INPUT DATA'!Q$5:Q$600,MATCH($B1446,'INPUT DATA'!$A$5:$A$600,FALSE)),"")</f>
        <v/>
      </c>
      <c r="S1446" s="100" t="str">
        <f>IFERROR(INDEX($LD$4:$LD$18,MATCH('INPUT DATA'!R448,$LC$4:$LC$18,1)),"")</f>
        <v/>
      </c>
      <c r="T1446" s="100" t="str">
        <f>IFERROR(INDEX('INPUT DATA'!S$5:S$600,MATCH($B1446,'INPUT DATA'!$A$5:$A$600,FALSE)),"")</f>
        <v/>
      </c>
      <c r="U1446" s="100" t="str">
        <f>IFERROR(INDEX('INPUT DATA'!T$5:T$600,MATCH($B1446,'INPUT DATA'!$A$5:$A$600,FALSE)),"")</f>
        <v/>
      </c>
      <c r="V1446" s="100" t="str">
        <f>IFERROR(INDEX($LD$4:$LD$18,MATCH('INPUT DATA'!U448,$LC$4:$LC$18,1)),"")</f>
        <v/>
      </c>
      <c r="W1446" s="100" t="str">
        <f>IFERROR(INDEX('INPUT DATA'!V$5:V$600,MATCH($B1446,'INPUT DATA'!$A$5:$A$600,FALSE)),"")</f>
        <v/>
      </c>
      <c r="X1446" s="100" t="str">
        <f>IFERROR(INDEX('INPUT DATA'!W$5:W$600,MATCH($B1446,'INPUT DATA'!$A$5:$A$600,FALSE)),"")</f>
        <v/>
      </c>
      <c r="Y1446" s="100" t="str">
        <f>IFERROR(INDEX('INPUT DATA'!X$5:X$600,MATCH($B1446,'INPUT DATA'!$A$5:$A$600,FALSE)),"")</f>
        <v/>
      </c>
      <c r="Z1446" s="100" t="str">
        <f>IFERROR(INDEX('INPUT DATA'!Y$5:Y$600,MATCH($B1446,'INPUT DATA'!$A$5:$A$600,FALSE)),"")</f>
        <v/>
      </c>
      <c r="AA1446" s="100" t="str">
        <f>IFERROR(INDEX('INPUT DATA'!Z$5:Z$600,MATCH($B1446,'INPUT DATA'!$A$5:$A$600,FALSE)),"")</f>
        <v/>
      </c>
      <c r="AB1446" s="100" t="str">
        <f>IFERROR(INDEX('INPUT DATA'!AA$5:AA$600,MATCH($B1446,'INPUT DATA'!$A$5:$A$600,FALSE)),"")</f>
        <v/>
      </c>
    </row>
    <row r="1447" spans="2:28" ht="15" customHeight="1" x14ac:dyDescent="0.25">
      <c r="B1447" s="115" t="str">
        <f>IF('INPUT INF'!A447="","",IF('INPUT INF'!E447="DROP","",'INPUT INF'!A447))</f>
        <v/>
      </c>
      <c r="C1447" s="115" t="str">
        <f>IFERROR(INDEX('INPUT INF'!B447:B1045,MATCH(B1447,'INPUT INF'!A447:A1045,FALSE)),"")</f>
        <v/>
      </c>
      <c r="E1447" s="100" t="str">
        <f>IFERROR(INDEX('INPUT DATA'!D$5:D$600,MATCH($B1447,'INPUT DATA'!$A$5:$A$600,FALSE)),"")</f>
        <v/>
      </c>
      <c r="F1447" s="100" t="str">
        <f>IFERROR(INDEX('INPUT DATA'!E$5:E$600,MATCH($B1447,'INPUT DATA'!$A$5:$A$600,FALSE)),"")</f>
        <v/>
      </c>
      <c r="G1447" s="100" t="str">
        <f>IFERROR(INDEX($LD$4:$LD$18,MATCH('INPUT DATA'!F449,$LC$4:$LC$18,1)),"")</f>
        <v/>
      </c>
      <c r="H1447" s="100" t="str">
        <f>IFERROR(INDEX('INPUT DATA'!G$6:G$600,MATCH($B1447,'INPUT DATA'!$A$5:$A$600,FALSE)),"")</f>
        <v/>
      </c>
      <c r="I1447" s="100" t="str">
        <f>IFERROR(INDEX('INPUT DATA'!H$5:H$600,MATCH($B1447,'INPUT DATA'!$A$5:$A$600,FALSE)),"")</f>
        <v/>
      </c>
      <c r="J1447" s="100" t="str">
        <f>IFERROR(INDEX($LD$4:$LD$18,MATCH('INPUT DATA'!I449,$LC$4:$LC$18,1)),"")</f>
        <v/>
      </c>
      <c r="K1447" s="100" t="str">
        <f>IFERROR(INDEX('INPUT DATA'!J$5:J$600,MATCH($B1447,'INPUT DATA'!$A$5:$A$600,FALSE)),"")</f>
        <v/>
      </c>
      <c r="L1447" s="100" t="str">
        <f>IFERROR(INDEX('INPUT DATA'!K$5:K$600,MATCH($B1447,'INPUT DATA'!$A$5:$A$600,FALSE)),"")</f>
        <v/>
      </c>
      <c r="M1447" s="100" t="str">
        <f>IFERROR(INDEX($LD$4:$LD$18,MATCH('INPUT DATA'!L449,$LC$4:$LC$18,1)),"")</f>
        <v/>
      </c>
      <c r="N1447" s="100" t="str">
        <f>IFERROR(INDEX('INPUT DATA'!M$5:M$600,MATCH($B1447,'INPUT DATA'!$A$5:$A$600,FALSE)),"")</f>
        <v/>
      </c>
      <c r="O1447" s="100" t="str">
        <f>IFERROR(INDEX('INPUT DATA'!N$5:N$600,MATCH($B1447,'INPUT DATA'!$A$5:$A$600,FALSE)),"")</f>
        <v/>
      </c>
      <c r="P1447" s="100" t="str">
        <f>IFERROR(INDEX($LD$4:$LD$18,MATCH('INPUT DATA'!O449,$LC$4:$LC$18,1)),"")</f>
        <v/>
      </c>
      <c r="Q1447" s="100" t="str">
        <f>IFERROR(INDEX('INPUT DATA'!P$5:P$600,MATCH($B1447,'INPUT DATA'!$A$5:$A$600,FALSE)),"")</f>
        <v/>
      </c>
      <c r="R1447" s="100" t="str">
        <f>IFERROR(INDEX('INPUT DATA'!Q$5:Q$600,MATCH($B1447,'INPUT DATA'!$A$5:$A$600,FALSE)),"")</f>
        <v/>
      </c>
      <c r="S1447" s="100" t="str">
        <f>IFERROR(INDEX($LD$4:$LD$18,MATCH('INPUT DATA'!R449,$LC$4:$LC$18,1)),"")</f>
        <v/>
      </c>
      <c r="T1447" s="100" t="str">
        <f>IFERROR(INDEX('INPUT DATA'!S$5:S$600,MATCH($B1447,'INPUT DATA'!$A$5:$A$600,FALSE)),"")</f>
        <v/>
      </c>
      <c r="U1447" s="100" t="str">
        <f>IFERROR(INDEX('INPUT DATA'!T$5:T$600,MATCH($B1447,'INPUT DATA'!$A$5:$A$600,FALSE)),"")</f>
        <v/>
      </c>
      <c r="V1447" s="100" t="str">
        <f>IFERROR(INDEX($LD$4:$LD$18,MATCH('INPUT DATA'!U449,$LC$4:$LC$18,1)),"")</f>
        <v/>
      </c>
      <c r="W1447" s="100" t="str">
        <f>IFERROR(INDEX('INPUT DATA'!V$5:V$600,MATCH($B1447,'INPUT DATA'!$A$5:$A$600,FALSE)),"")</f>
        <v/>
      </c>
      <c r="X1447" s="100" t="str">
        <f>IFERROR(INDEX('INPUT DATA'!W$5:W$600,MATCH($B1447,'INPUT DATA'!$A$5:$A$600,FALSE)),"")</f>
        <v/>
      </c>
      <c r="Y1447" s="100" t="str">
        <f>IFERROR(INDEX('INPUT DATA'!X$5:X$600,MATCH($B1447,'INPUT DATA'!$A$5:$A$600,FALSE)),"")</f>
        <v/>
      </c>
      <c r="Z1447" s="100" t="str">
        <f>IFERROR(INDEX('INPUT DATA'!Y$5:Y$600,MATCH($B1447,'INPUT DATA'!$A$5:$A$600,FALSE)),"")</f>
        <v/>
      </c>
      <c r="AA1447" s="100" t="str">
        <f>IFERROR(INDEX('INPUT DATA'!Z$5:Z$600,MATCH($B1447,'INPUT DATA'!$A$5:$A$600,FALSE)),"")</f>
        <v/>
      </c>
      <c r="AB1447" s="100" t="str">
        <f>IFERROR(INDEX('INPUT DATA'!AA$5:AA$600,MATCH($B1447,'INPUT DATA'!$A$5:$A$600,FALSE)),"")</f>
        <v/>
      </c>
    </row>
    <row r="1448" spans="2:28" ht="15" customHeight="1" x14ac:dyDescent="0.25">
      <c r="B1448" s="115" t="str">
        <f>IF('INPUT INF'!A448="","",IF('INPUT INF'!E448="DROP","",'INPUT INF'!A448))</f>
        <v/>
      </c>
      <c r="C1448" s="115" t="str">
        <f>IFERROR(INDEX('INPUT INF'!B448:B1046,MATCH(B1448,'INPUT INF'!A448:A1046,FALSE)),"")</f>
        <v/>
      </c>
      <c r="E1448" s="100" t="str">
        <f>IFERROR(INDEX('INPUT DATA'!D$5:D$600,MATCH($B1448,'INPUT DATA'!$A$5:$A$600,FALSE)),"")</f>
        <v/>
      </c>
      <c r="F1448" s="100" t="str">
        <f>IFERROR(INDEX('INPUT DATA'!E$5:E$600,MATCH($B1448,'INPUT DATA'!$A$5:$A$600,FALSE)),"")</f>
        <v/>
      </c>
      <c r="G1448" s="100" t="str">
        <f>IFERROR(INDEX($LD$4:$LD$18,MATCH('INPUT DATA'!F450,$LC$4:$LC$18,1)),"")</f>
        <v/>
      </c>
      <c r="H1448" s="100" t="str">
        <f>IFERROR(INDEX('INPUT DATA'!G$6:G$600,MATCH($B1448,'INPUT DATA'!$A$5:$A$600,FALSE)),"")</f>
        <v/>
      </c>
      <c r="I1448" s="100" t="str">
        <f>IFERROR(INDEX('INPUT DATA'!H$5:H$600,MATCH($B1448,'INPUT DATA'!$A$5:$A$600,FALSE)),"")</f>
        <v/>
      </c>
      <c r="J1448" s="100" t="str">
        <f>IFERROR(INDEX($LD$4:$LD$18,MATCH('INPUT DATA'!I450,$LC$4:$LC$18,1)),"")</f>
        <v/>
      </c>
      <c r="K1448" s="100" t="str">
        <f>IFERROR(INDEX('INPUT DATA'!J$5:J$600,MATCH($B1448,'INPUT DATA'!$A$5:$A$600,FALSE)),"")</f>
        <v/>
      </c>
      <c r="L1448" s="100" t="str">
        <f>IFERROR(INDEX('INPUT DATA'!K$5:K$600,MATCH($B1448,'INPUT DATA'!$A$5:$A$600,FALSE)),"")</f>
        <v/>
      </c>
      <c r="M1448" s="100" t="str">
        <f>IFERROR(INDEX($LD$4:$LD$18,MATCH('INPUT DATA'!L450,$LC$4:$LC$18,1)),"")</f>
        <v/>
      </c>
      <c r="N1448" s="100" t="str">
        <f>IFERROR(INDEX('INPUT DATA'!M$5:M$600,MATCH($B1448,'INPUT DATA'!$A$5:$A$600,FALSE)),"")</f>
        <v/>
      </c>
      <c r="O1448" s="100" t="str">
        <f>IFERROR(INDEX('INPUT DATA'!N$5:N$600,MATCH($B1448,'INPUT DATA'!$A$5:$A$600,FALSE)),"")</f>
        <v/>
      </c>
      <c r="P1448" s="100" t="str">
        <f>IFERROR(INDEX($LD$4:$LD$18,MATCH('INPUT DATA'!O450,$LC$4:$LC$18,1)),"")</f>
        <v/>
      </c>
      <c r="Q1448" s="100" t="str">
        <f>IFERROR(INDEX('INPUT DATA'!P$5:P$600,MATCH($B1448,'INPUT DATA'!$A$5:$A$600,FALSE)),"")</f>
        <v/>
      </c>
      <c r="R1448" s="100" t="str">
        <f>IFERROR(INDEX('INPUT DATA'!Q$5:Q$600,MATCH($B1448,'INPUT DATA'!$A$5:$A$600,FALSE)),"")</f>
        <v/>
      </c>
      <c r="S1448" s="100" t="str">
        <f>IFERROR(INDEX($LD$4:$LD$18,MATCH('INPUT DATA'!R450,$LC$4:$LC$18,1)),"")</f>
        <v/>
      </c>
      <c r="T1448" s="100" t="str">
        <f>IFERROR(INDEX('INPUT DATA'!S$5:S$600,MATCH($B1448,'INPUT DATA'!$A$5:$A$600,FALSE)),"")</f>
        <v/>
      </c>
      <c r="U1448" s="100" t="str">
        <f>IFERROR(INDEX('INPUT DATA'!T$5:T$600,MATCH($B1448,'INPUT DATA'!$A$5:$A$600,FALSE)),"")</f>
        <v/>
      </c>
      <c r="V1448" s="100" t="str">
        <f>IFERROR(INDEX($LD$4:$LD$18,MATCH('INPUT DATA'!U450,$LC$4:$LC$18,1)),"")</f>
        <v/>
      </c>
      <c r="W1448" s="100" t="str">
        <f>IFERROR(INDEX('INPUT DATA'!V$5:V$600,MATCH($B1448,'INPUT DATA'!$A$5:$A$600,FALSE)),"")</f>
        <v/>
      </c>
      <c r="X1448" s="100" t="str">
        <f>IFERROR(INDEX('INPUT DATA'!W$5:W$600,MATCH($B1448,'INPUT DATA'!$A$5:$A$600,FALSE)),"")</f>
        <v/>
      </c>
      <c r="Y1448" s="100" t="str">
        <f>IFERROR(INDEX('INPUT DATA'!X$5:X$600,MATCH($B1448,'INPUT DATA'!$A$5:$A$600,FALSE)),"")</f>
        <v/>
      </c>
      <c r="Z1448" s="100" t="str">
        <f>IFERROR(INDEX('INPUT DATA'!Y$5:Y$600,MATCH($B1448,'INPUT DATA'!$A$5:$A$600,FALSE)),"")</f>
        <v/>
      </c>
      <c r="AA1448" s="100" t="str">
        <f>IFERROR(INDEX('INPUT DATA'!Z$5:Z$600,MATCH($B1448,'INPUT DATA'!$A$5:$A$600,FALSE)),"")</f>
        <v/>
      </c>
      <c r="AB1448" s="100" t="str">
        <f>IFERROR(INDEX('INPUT DATA'!AA$5:AA$600,MATCH($B1448,'INPUT DATA'!$A$5:$A$600,FALSE)),"")</f>
        <v/>
      </c>
    </row>
    <row r="1449" spans="2:28" ht="15" customHeight="1" x14ac:dyDescent="0.25">
      <c r="B1449" s="115" t="str">
        <f>IF('INPUT INF'!A449="","",IF('INPUT INF'!E449="DROP","",'INPUT INF'!A449))</f>
        <v/>
      </c>
      <c r="C1449" s="115" t="str">
        <f>IFERROR(INDEX('INPUT INF'!B449:B1047,MATCH(B1449,'INPUT INF'!A449:A1047,FALSE)),"")</f>
        <v/>
      </c>
      <c r="E1449" s="100" t="str">
        <f>IFERROR(INDEX('INPUT DATA'!D$5:D$600,MATCH($B1449,'INPUT DATA'!$A$5:$A$600,FALSE)),"")</f>
        <v/>
      </c>
      <c r="F1449" s="100" t="str">
        <f>IFERROR(INDEX('INPUT DATA'!E$5:E$600,MATCH($B1449,'INPUT DATA'!$A$5:$A$600,FALSE)),"")</f>
        <v/>
      </c>
      <c r="G1449" s="100" t="str">
        <f>IFERROR(INDEX($LD$4:$LD$18,MATCH('INPUT DATA'!F451,$LC$4:$LC$18,1)),"")</f>
        <v/>
      </c>
      <c r="H1449" s="100" t="str">
        <f>IFERROR(INDEX('INPUT DATA'!G$6:G$600,MATCH($B1449,'INPUT DATA'!$A$5:$A$600,FALSE)),"")</f>
        <v/>
      </c>
      <c r="I1449" s="100" t="str">
        <f>IFERROR(INDEX('INPUT DATA'!H$5:H$600,MATCH($B1449,'INPUT DATA'!$A$5:$A$600,FALSE)),"")</f>
        <v/>
      </c>
      <c r="J1449" s="100" t="str">
        <f>IFERROR(INDEX($LD$4:$LD$18,MATCH('INPUT DATA'!I451,$LC$4:$LC$18,1)),"")</f>
        <v/>
      </c>
      <c r="K1449" s="100" t="str">
        <f>IFERROR(INDEX('INPUT DATA'!J$5:J$600,MATCH($B1449,'INPUT DATA'!$A$5:$A$600,FALSE)),"")</f>
        <v/>
      </c>
      <c r="L1449" s="100" t="str">
        <f>IFERROR(INDEX('INPUT DATA'!K$5:K$600,MATCH($B1449,'INPUT DATA'!$A$5:$A$600,FALSE)),"")</f>
        <v/>
      </c>
      <c r="M1449" s="100" t="str">
        <f>IFERROR(INDEX($LD$4:$LD$18,MATCH('INPUT DATA'!L451,$LC$4:$LC$18,1)),"")</f>
        <v/>
      </c>
      <c r="N1449" s="100" t="str">
        <f>IFERROR(INDEX('INPUT DATA'!M$5:M$600,MATCH($B1449,'INPUT DATA'!$A$5:$A$600,FALSE)),"")</f>
        <v/>
      </c>
      <c r="O1449" s="100" t="str">
        <f>IFERROR(INDEX('INPUT DATA'!N$5:N$600,MATCH($B1449,'INPUT DATA'!$A$5:$A$600,FALSE)),"")</f>
        <v/>
      </c>
      <c r="P1449" s="100" t="str">
        <f>IFERROR(INDEX($LD$4:$LD$18,MATCH('INPUT DATA'!O451,$LC$4:$LC$18,1)),"")</f>
        <v/>
      </c>
      <c r="Q1449" s="100" t="str">
        <f>IFERROR(INDEX('INPUT DATA'!P$5:P$600,MATCH($B1449,'INPUT DATA'!$A$5:$A$600,FALSE)),"")</f>
        <v/>
      </c>
      <c r="R1449" s="100" t="str">
        <f>IFERROR(INDEX('INPUT DATA'!Q$5:Q$600,MATCH($B1449,'INPUT DATA'!$A$5:$A$600,FALSE)),"")</f>
        <v/>
      </c>
      <c r="S1449" s="100" t="str">
        <f>IFERROR(INDEX($LD$4:$LD$18,MATCH('INPUT DATA'!R451,$LC$4:$LC$18,1)),"")</f>
        <v/>
      </c>
      <c r="T1449" s="100" t="str">
        <f>IFERROR(INDEX('INPUT DATA'!S$5:S$600,MATCH($B1449,'INPUT DATA'!$A$5:$A$600,FALSE)),"")</f>
        <v/>
      </c>
      <c r="U1449" s="100" t="str">
        <f>IFERROR(INDEX('INPUT DATA'!T$5:T$600,MATCH($B1449,'INPUT DATA'!$A$5:$A$600,FALSE)),"")</f>
        <v/>
      </c>
      <c r="V1449" s="100" t="str">
        <f>IFERROR(INDEX($LD$4:$LD$18,MATCH('INPUT DATA'!U451,$LC$4:$LC$18,1)),"")</f>
        <v/>
      </c>
      <c r="W1449" s="100" t="str">
        <f>IFERROR(INDEX('INPUT DATA'!V$5:V$600,MATCH($B1449,'INPUT DATA'!$A$5:$A$600,FALSE)),"")</f>
        <v/>
      </c>
      <c r="X1449" s="100" t="str">
        <f>IFERROR(INDEX('INPUT DATA'!W$5:W$600,MATCH($B1449,'INPUT DATA'!$A$5:$A$600,FALSE)),"")</f>
        <v/>
      </c>
      <c r="Y1449" s="100" t="str">
        <f>IFERROR(INDEX('INPUT DATA'!X$5:X$600,MATCH($B1449,'INPUT DATA'!$A$5:$A$600,FALSE)),"")</f>
        <v/>
      </c>
      <c r="Z1449" s="100" t="str">
        <f>IFERROR(INDEX('INPUT DATA'!Y$5:Y$600,MATCH($B1449,'INPUT DATA'!$A$5:$A$600,FALSE)),"")</f>
        <v/>
      </c>
      <c r="AA1449" s="100" t="str">
        <f>IFERROR(INDEX('INPUT DATA'!Z$5:Z$600,MATCH($B1449,'INPUT DATA'!$A$5:$A$600,FALSE)),"")</f>
        <v/>
      </c>
      <c r="AB1449" s="100" t="str">
        <f>IFERROR(INDEX('INPUT DATA'!AA$5:AA$600,MATCH($B1449,'INPUT DATA'!$A$5:$A$600,FALSE)),"")</f>
        <v/>
      </c>
    </row>
    <row r="1450" spans="2:28" ht="15" customHeight="1" x14ac:dyDescent="0.25">
      <c r="B1450" s="115" t="str">
        <f>IF('INPUT INF'!A450="","",IF('INPUT INF'!E450="DROP","",'INPUT INF'!A450))</f>
        <v/>
      </c>
      <c r="C1450" s="115" t="str">
        <f>IFERROR(INDEX('INPUT INF'!B450:B1048,MATCH(B1450,'INPUT INF'!A450:A1048,FALSE)),"")</f>
        <v/>
      </c>
      <c r="E1450" s="100" t="str">
        <f>IFERROR(INDEX('INPUT DATA'!D$5:D$600,MATCH($B1450,'INPUT DATA'!$A$5:$A$600,FALSE)),"")</f>
        <v/>
      </c>
      <c r="F1450" s="100" t="str">
        <f>IFERROR(INDEX('INPUT DATA'!E$5:E$600,MATCH($B1450,'INPUT DATA'!$A$5:$A$600,FALSE)),"")</f>
        <v/>
      </c>
      <c r="G1450" s="100" t="str">
        <f>IFERROR(INDEX($LD$4:$LD$18,MATCH('INPUT DATA'!F452,$LC$4:$LC$18,1)),"")</f>
        <v/>
      </c>
      <c r="H1450" s="100" t="str">
        <f>IFERROR(INDEX('INPUT DATA'!G$6:G$600,MATCH($B1450,'INPUT DATA'!$A$5:$A$600,FALSE)),"")</f>
        <v/>
      </c>
      <c r="I1450" s="100" t="str">
        <f>IFERROR(INDEX('INPUT DATA'!H$5:H$600,MATCH($B1450,'INPUT DATA'!$A$5:$A$600,FALSE)),"")</f>
        <v/>
      </c>
      <c r="J1450" s="100" t="str">
        <f>IFERROR(INDEX($LD$4:$LD$18,MATCH('INPUT DATA'!I452,$LC$4:$LC$18,1)),"")</f>
        <v/>
      </c>
      <c r="K1450" s="100" t="str">
        <f>IFERROR(INDEX('INPUT DATA'!J$5:J$600,MATCH($B1450,'INPUT DATA'!$A$5:$A$600,FALSE)),"")</f>
        <v/>
      </c>
      <c r="L1450" s="100" t="str">
        <f>IFERROR(INDEX('INPUT DATA'!K$5:K$600,MATCH($B1450,'INPUT DATA'!$A$5:$A$600,FALSE)),"")</f>
        <v/>
      </c>
      <c r="M1450" s="100" t="str">
        <f>IFERROR(INDEX($LD$4:$LD$18,MATCH('INPUT DATA'!L452,$LC$4:$LC$18,1)),"")</f>
        <v/>
      </c>
      <c r="N1450" s="100" t="str">
        <f>IFERROR(INDEX('INPUT DATA'!M$5:M$600,MATCH($B1450,'INPUT DATA'!$A$5:$A$600,FALSE)),"")</f>
        <v/>
      </c>
      <c r="O1450" s="100" t="str">
        <f>IFERROR(INDEX('INPUT DATA'!N$5:N$600,MATCH($B1450,'INPUT DATA'!$A$5:$A$600,FALSE)),"")</f>
        <v/>
      </c>
      <c r="P1450" s="100" t="str">
        <f>IFERROR(INDEX($LD$4:$LD$18,MATCH('INPUT DATA'!O452,$LC$4:$LC$18,1)),"")</f>
        <v/>
      </c>
      <c r="Q1450" s="100" t="str">
        <f>IFERROR(INDEX('INPUT DATA'!P$5:P$600,MATCH($B1450,'INPUT DATA'!$A$5:$A$600,FALSE)),"")</f>
        <v/>
      </c>
      <c r="R1450" s="100" t="str">
        <f>IFERROR(INDEX('INPUT DATA'!Q$5:Q$600,MATCH($B1450,'INPUT DATA'!$A$5:$A$600,FALSE)),"")</f>
        <v/>
      </c>
      <c r="S1450" s="100" t="str">
        <f>IFERROR(INDEX($LD$4:$LD$18,MATCH('INPUT DATA'!R452,$LC$4:$LC$18,1)),"")</f>
        <v/>
      </c>
      <c r="T1450" s="100" t="str">
        <f>IFERROR(INDEX('INPUT DATA'!S$5:S$600,MATCH($B1450,'INPUT DATA'!$A$5:$A$600,FALSE)),"")</f>
        <v/>
      </c>
      <c r="U1450" s="100" t="str">
        <f>IFERROR(INDEX('INPUT DATA'!T$5:T$600,MATCH($B1450,'INPUT DATA'!$A$5:$A$600,FALSE)),"")</f>
        <v/>
      </c>
      <c r="V1450" s="100" t="str">
        <f>IFERROR(INDEX($LD$4:$LD$18,MATCH('INPUT DATA'!U452,$LC$4:$LC$18,1)),"")</f>
        <v/>
      </c>
      <c r="W1450" s="100" t="str">
        <f>IFERROR(INDEX('INPUT DATA'!V$5:V$600,MATCH($B1450,'INPUT DATA'!$A$5:$A$600,FALSE)),"")</f>
        <v/>
      </c>
      <c r="X1450" s="100" t="str">
        <f>IFERROR(INDEX('INPUT DATA'!W$5:W$600,MATCH($B1450,'INPUT DATA'!$A$5:$A$600,FALSE)),"")</f>
        <v/>
      </c>
      <c r="Y1450" s="100" t="str">
        <f>IFERROR(INDEX('INPUT DATA'!X$5:X$600,MATCH($B1450,'INPUT DATA'!$A$5:$A$600,FALSE)),"")</f>
        <v/>
      </c>
      <c r="Z1450" s="100" t="str">
        <f>IFERROR(INDEX('INPUT DATA'!Y$5:Y$600,MATCH($B1450,'INPUT DATA'!$A$5:$A$600,FALSE)),"")</f>
        <v/>
      </c>
      <c r="AA1450" s="100" t="str">
        <f>IFERROR(INDEX('INPUT DATA'!Z$5:Z$600,MATCH($B1450,'INPUT DATA'!$A$5:$A$600,FALSE)),"")</f>
        <v/>
      </c>
      <c r="AB1450" s="100" t="str">
        <f>IFERROR(INDEX('INPUT DATA'!AA$5:AA$600,MATCH($B1450,'INPUT DATA'!$A$5:$A$600,FALSE)),"")</f>
        <v/>
      </c>
    </row>
    <row r="1451" spans="2:28" ht="15" customHeight="1" x14ac:dyDescent="0.25">
      <c r="B1451" s="115" t="str">
        <f>IF('INPUT INF'!A451="","",IF('INPUT INF'!E451="DROP","",'INPUT INF'!A451))</f>
        <v/>
      </c>
      <c r="C1451" s="115" t="str">
        <f>IFERROR(INDEX('INPUT INF'!B451:B1049,MATCH(B1451,'INPUT INF'!A451:A1049,FALSE)),"")</f>
        <v/>
      </c>
      <c r="E1451" s="100" t="str">
        <f>IFERROR(INDEX('INPUT DATA'!D$5:D$600,MATCH($B1451,'INPUT DATA'!$A$5:$A$600,FALSE)),"")</f>
        <v/>
      </c>
      <c r="F1451" s="100" t="str">
        <f>IFERROR(INDEX('INPUT DATA'!E$5:E$600,MATCH($B1451,'INPUT DATA'!$A$5:$A$600,FALSE)),"")</f>
        <v/>
      </c>
      <c r="G1451" s="100" t="str">
        <f>IFERROR(INDEX($LD$4:$LD$18,MATCH('INPUT DATA'!F453,$LC$4:$LC$18,1)),"")</f>
        <v/>
      </c>
      <c r="H1451" s="100" t="str">
        <f>IFERROR(INDEX('INPUT DATA'!G$6:G$600,MATCH($B1451,'INPUT DATA'!$A$5:$A$600,FALSE)),"")</f>
        <v/>
      </c>
      <c r="I1451" s="100" t="str">
        <f>IFERROR(INDEX('INPUT DATA'!H$5:H$600,MATCH($B1451,'INPUT DATA'!$A$5:$A$600,FALSE)),"")</f>
        <v/>
      </c>
      <c r="J1451" s="100" t="str">
        <f>IFERROR(INDEX($LD$4:$LD$18,MATCH('INPUT DATA'!I453,$LC$4:$LC$18,1)),"")</f>
        <v/>
      </c>
      <c r="K1451" s="100" t="str">
        <f>IFERROR(INDEX('INPUT DATA'!J$5:J$600,MATCH($B1451,'INPUT DATA'!$A$5:$A$600,FALSE)),"")</f>
        <v/>
      </c>
      <c r="L1451" s="100" t="str">
        <f>IFERROR(INDEX('INPUT DATA'!K$5:K$600,MATCH($B1451,'INPUT DATA'!$A$5:$A$600,FALSE)),"")</f>
        <v/>
      </c>
      <c r="M1451" s="100" t="str">
        <f>IFERROR(INDEX($LD$4:$LD$18,MATCH('INPUT DATA'!L453,$LC$4:$LC$18,1)),"")</f>
        <v/>
      </c>
      <c r="N1451" s="100" t="str">
        <f>IFERROR(INDEX('INPUT DATA'!M$5:M$600,MATCH($B1451,'INPUT DATA'!$A$5:$A$600,FALSE)),"")</f>
        <v/>
      </c>
      <c r="O1451" s="100" t="str">
        <f>IFERROR(INDEX('INPUT DATA'!N$5:N$600,MATCH($B1451,'INPUT DATA'!$A$5:$A$600,FALSE)),"")</f>
        <v/>
      </c>
      <c r="P1451" s="100" t="str">
        <f>IFERROR(INDEX($LD$4:$LD$18,MATCH('INPUT DATA'!O453,$LC$4:$LC$18,1)),"")</f>
        <v/>
      </c>
      <c r="Q1451" s="100" t="str">
        <f>IFERROR(INDEX('INPUT DATA'!P$5:P$600,MATCH($B1451,'INPUT DATA'!$A$5:$A$600,FALSE)),"")</f>
        <v/>
      </c>
      <c r="R1451" s="100" t="str">
        <f>IFERROR(INDEX('INPUT DATA'!Q$5:Q$600,MATCH($B1451,'INPUT DATA'!$A$5:$A$600,FALSE)),"")</f>
        <v/>
      </c>
      <c r="S1451" s="100" t="str">
        <f>IFERROR(INDEX($LD$4:$LD$18,MATCH('INPUT DATA'!R453,$LC$4:$LC$18,1)),"")</f>
        <v/>
      </c>
      <c r="T1451" s="100" t="str">
        <f>IFERROR(INDEX('INPUT DATA'!S$5:S$600,MATCH($B1451,'INPUT DATA'!$A$5:$A$600,FALSE)),"")</f>
        <v/>
      </c>
      <c r="U1451" s="100" t="str">
        <f>IFERROR(INDEX('INPUT DATA'!T$5:T$600,MATCH($B1451,'INPUT DATA'!$A$5:$A$600,FALSE)),"")</f>
        <v/>
      </c>
      <c r="V1451" s="100" t="str">
        <f>IFERROR(INDEX($LD$4:$LD$18,MATCH('INPUT DATA'!U453,$LC$4:$LC$18,1)),"")</f>
        <v/>
      </c>
      <c r="W1451" s="100" t="str">
        <f>IFERROR(INDEX('INPUT DATA'!V$5:V$600,MATCH($B1451,'INPUT DATA'!$A$5:$A$600,FALSE)),"")</f>
        <v/>
      </c>
      <c r="X1451" s="100" t="str">
        <f>IFERROR(INDEX('INPUT DATA'!W$5:W$600,MATCH($B1451,'INPUT DATA'!$A$5:$A$600,FALSE)),"")</f>
        <v/>
      </c>
      <c r="Y1451" s="100" t="str">
        <f>IFERROR(INDEX('INPUT DATA'!X$5:X$600,MATCH($B1451,'INPUT DATA'!$A$5:$A$600,FALSE)),"")</f>
        <v/>
      </c>
      <c r="Z1451" s="100" t="str">
        <f>IFERROR(INDEX('INPUT DATA'!Y$5:Y$600,MATCH($B1451,'INPUT DATA'!$A$5:$A$600,FALSE)),"")</f>
        <v/>
      </c>
      <c r="AA1451" s="100" t="str">
        <f>IFERROR(INDEX('INPUT DATA'!Z$5:Z$600,MATCH($B1451,'INPUT DATA'!$A$5:$A$600,FALSE)),"")</f>
        <v/>
      </c>
      <c r="AB1451" s="100" t="str">
        <f>IFERROR(INDEX('INPUT DATA'!AA$5:AA$600,MATCH($B1451,'INPUT DATA'!$A$5:$A$600,FALSE)),"")</f>
        <v/>
      </c>
    </row>
    <row r="1452" spans="2:28" ht="15" customHeight="1" x14ac:dyDescent="0.25">
      <c r="B1452" s="115" t="str">
        <f>IF('INPUT INF'!A452="","",IF('INPUT INF'!E452="DROP","",'INPUT INF'!A452))</f>
        <v/>
      </c>
      <c r="C1452" s="115" t="str">
        <f>IFERROR(INDEX('INPUT INF'!B452:B1050,MATCH(B1452,'INPUT INF'!A452:A1050,FALSE)),"")</f>
        <v/>
      </c>
      <c r="E1452" s="100" t="str">
        <f>IFERROR(INDEX('INPUT DATA'!D$5:D$600,MATCH($B1452,'INPUT DATA'!$A$5:$A$600,FALSE)),"")</f>
        <v/>
      </c>
      <c r="F1452" s="100" t="str">
        <f>IFERROR(INDEX('INPUT DATA'!E$5:E$600,MATCH($B1452,'INPUT DATA'!$A$5:$A$600,FALSE)),"")</f>
        <v/>
      </c>
      <c r="G1452" s="100" t="str">
        <f>IFERROR(INDEX($LD$4:$LD$18,MATCH('INPUT DATA'!F454,$LC$4:$LC$18,1)),"")</f>
        <v/>
      </c>
      <c r="H1452" s="100" t="str">
        <f>IFERROR(INDEX('INPUT DATA'!G$6:G$600,MATCH($B1452,'INPUT DATA'!$A$5:$A$600,FALSE)),"")</f>
        <v/>
      </c>
      <c r="I1452" s="100" t="str">
        <f>IFERROR(INDEX('INPUT DATA'!H$5:H$600,MATCH($B1452,'INPUT DATA'!$A$5:$A$600,FALSE)),"")</f>
        <v/>
      </c>
      <c r="J1452" s="100" t="str">
        <f>IFERROR(INDEX($LD$4:$LD$18,MATCH('INPUT DATA'!I454,$LC$4:$LC$18,1)),"")</f>
        <v/>
      </c>
      <c r="K1452" s="100" t="str">
        <f>IFERROR(INDEX('INPUT DATA'!J$5:J$600,MATCH($B1452,'INPUT DATA'!$A$5:$A$600,FALSE)),"")</f>
        <v/>
      </c>
      <c r="L1452" s="100" t="str">
        <f>IFERROR(INDEX('INPUT DATA'!K$5:K$600,MATCH($B1452,'INPUT DATA'!$A$5:$A$600,FALSE)),"")</f>
        <v/>
      </c>
      <c r="M1452" s="100" t="str">
        <f>IFERROR(INDEX($LD$4:$LD$18,MATCH('INPUT DATA'!L454,$LC$4:$LC$18,1)),"")</f>
        <v/>
      </c>
      <c r="N1452" s="100" t="str">
        <f>IFERROR(INDEX('INPUT DATA'!M$5:M$600,MATCH($B1452,'INPUT DATA'!$A$5:$A$600,FALSE)),"")</f>
        <v/>
      </c>
      <c r="O1452" s="100" t="str">
        <f>IFERROR(INDEX('INPUT DATA'!N$5:N$600,MATCH($B1452,'INPUT DATA'!$A$5:$A$600,FALSE)),"")</f>
        <v/>
      </c>
      <c r="P1452" s="100" t="str">
        <f>IFERROR(INDEX($LD$4:$LD$18,MATCH('INPUT DATA'!O454,$LC$4:$LC$18,1)),"")</f>
        <v/>
      </c>
      <c r="Q1452" s="100" t="str">
        <f>IFERROR(INDEX('INPUT DATA'!P$5:P$600,MATCH($B1452,'INPUT DATA'!$A$5:$A$600,FALSE)),"")</f>
        <v/>
      </c>
      <c r="R1452" s="100" t="str">
        <f>IFERROR(INDEX('INPUT DATA'!Q$5:Q$600,MATCH($B1452,'INPUT DATA'!$A$5:$A$600,FALSE)),"")</f>
        <v/>
      </c>
      <c r="S1452" s="100" t="str">
        <f>IFERROR(INDEX($LD$4:$LD$18,MATCH('INPUT DATA'!R454,$LC$4:$LC$18,1)),"")</f>
        <v/>
      </c>
      <c r="T1452" s="100" t="str">
        <f>IFERROR(INDEX('INPUT DATA'!S$5:S$600,MATCH($B1452,'INPUT DATA'!$A$5:$A$600,FALSE)),"")</f>
        <v/>
      </c>
      <c r="U1452" s="100" t="str">
        <f>IFERROR(INDEX('INPUT DATA'!T$5:T$600,MATCH($B1452,'INPUT DATA'!$A$5:$A$600,FALSE)),"")</f>
        <v/>
      </c>
      <c r="V1452" s="100" t="str">
        <f>IFERROR(INDEX($LD$4:$LD$18,MATCH('INPUT DATA'!U454,$LC$4:$LC$18,1)),"")</f>
        <v/>
      </c>
      <c r="W1452" s="100" t="str">
        <f>IFERROR(INDEX('INPUT DATA'!V$5:V$600,MATCH($B1452,'INPUT DATA'!$A$5:$A$600,FALSE)),"")</f>
        <v/>
      </c>
      <c r="X1452" s="100" t="str">
        <f>IFERROR(INDEX('INPUT DATA'!W$5:W$600,MATCH($B1452,'INPUT DATA'!$A$5:$A$600,FALSE)),"")</f>
        <v/>
      </c>
      <c r="Y1452" s="100" t="str">
        <f>IFERROR(INDEX('INPUT DATA'!X$5:X$600,MATCH($B1452,'INPUT DATA'!$A$5:$A$600,FALSE)),"")</f>
        <v/>
      </c>
      <c r="Z1452" s="100" t="str">
        <f>IFERROR(INDEX('INPUT DATA'!Y$5:Y$600,MATCH($B1452,'INPUT DATA'!$A$5:$A$600,FALSE)),"")</f>
        <v/>
      </c>
      <c r="AA1452" s="100" t="str">
        <f>IFERROR(INDEX('INPUT DATA'!Z$5:Z$600,MATCH($B1452,'INPUT DATA'!$A$5:$A$600,FALSE)),"")</f>
        <v/>
      </c>
      <c r="AB1452" s="100" t="str">
        <f>IFERROR(INDEX('INPUT DATA'!AA$5:AA$600,MATCH($B1452,'INPUT DATA'!$A$5:$A$600,FALSE)),"")</f>
        <v/>
      </c>
    </row>
    <row r="1453" spans="2:28" ht="15" customHeight="1" x14ac:dyDescent="0.25">
      <c r="B1453" s="115" t="str">
        <f>IF('INPUT INF'!A453="","",IF('INPUT INF'!E453="DROP","",'INPUT INF'!A453))</f>
        <v/>
      </c>
      <c r="C1453" s="115" t="str">
        <f>IFERROR(INDEX('INPUT INF'!B453:B1051,MATCH(B1453,'INPUT INF'!A453:A1051,FALSE)),"")</f>
        <v/>
      </c>
      <c r="E1453" s="100" t="str">
        <f>IFERROR(INDEX('INPUT DATA'!D$5:D$600,MATCH($B1453,'INPUT DATA'!$A$5:$A$600,FALSE)),"")</f>
        <v/>
      </c>
      <c r="F1453" s="100" t="str">
        <f>IFERROR(INDEX('INPUT DATA'!E$5:E$600,MATCH($B1453,'INPUT DATA'!$A$5:$A$600,FALSE)),"")</f>
        <v/>
      </c>
      <c r="G1453" s="100" t="str">
        <f>IFERROR(INDEX($LD$4:$LD$18,MATCH('INPUT DATA'!F455,$LC$4:$LC$18,1)),"")</f>
        <v/>
      </c>
      <c r="H1453" s="100" t="str">
        <f>IFERROR(INDEX('INPUT DATA'!G$6:G$600,MATCH($B1453,'INPUT DATA'!$A$5:$A$600,FALSE)),"")</f>
        <v/>
      </c>
      <c r="I1453" s="100" t="str">
        <f>IFERROR(INDEX('INPUT DATA'!H$5:H$600,MATCH($B1453,'INPUT DATA'!$A$5:$A$600,FALSE)),"")</f>
        <v/>
      </c>
      <c r="J1453" s="100" t="str">
        <f>IFERROR(INDEX($LD$4:$LD$18,MATCH('INPUT DATA'!I455,$LC$4:$LC$18,1)),"")</f>
        <v/>
      </c>
      <c r="K1453" s="100" t="str">
        <f>IFERROR(INDEX('INPUT DATA'!J$5:J$600,MATCH($B1453,'INPUT DATA'!$A$5:$A$600,FALSE)),"")</f>
        <v/>
      </c>
      <c r="L1453" s="100" t="str">
        <f>IFERROR(INDEX('INPUT DATA'!K$5:K$600,MATCH($B1453,'INPUT DATA'!$A$5:$A$600,FALSE)),"")</f>
        <v/>
      </c>
      <c r="M1453" s="100" t="str">
        <f>IFERROR(INDEX($LD$4:$LD$18,MATCH('INPUT DATA'!L455,$LC$4:$LC$18,1)),"")</f>
        <v/>
      </c>
      <c r="N1453" s="100" t="str">
        <f>IFERROR(INDEX('INPUT DATA'!M$5:M$600,MATCH($B1453,'INPUT DATA'!$A$5:$A$600,FALSE)),"")</f>
        <v/>
      </c>
      <c r="O1453" s="100" t="str">
        <f>IFERROR(INDEX('INPUT DATA'!N$5:N$600,MATCH($B1453,'INPUT DATA'!$A$5:$A$600,FALSE)),"")</f>
        <v/>
      </c>
      <c r="P1453" s="100" t="str">
        <f>IFERROR(INDEX($LD$4:$LD$18,MATCH('INPUT DATA'!O455,$LC$4:$LC$18,1)),"")</f>
        <v/>
      </c>
      <c r="Q1453" s="100" t="str">
        <f>IFERROR(INDEX('INPUT DATA'!P$5:P$600,MATCH($B1453,'INPUT DATA'!$A$5:$A$600,FALSE)),"")</f>
        <v/>
      </c>
      <c r="R1453" s="100" t="str">
        <f>IFERROR(INDEX('INPUT DATA'!Q$5:Q$600,MATCH($B1453,'INPUT DATA'!$A$5:$A$600,FALSE)),"")</f>
        <v/>
      </c>
      <c r="S1453" s="100" t="str">
        <f>IFERROR(INDEX($LD$4:$LD$18,MATCH('INPUT DATA'!R455,$LC$4:$LC$18,1)),"")</f>
        <v/>
      </c>
      <c r="T1453" s="100" t="str">
        <f>IFERROR(INDEX('INPUT DATA'!S$5:S$600,MATCH($B1453,'INPUT DATA'!$A$5:$A$600,FALSE)),"")</f>
        <v/>
      </c>
      <c r="U1453" s="100" t="str">
        <f>IFERROR(INDEX('INPUT DATA'!T$5:T$600,MATCH($B1453,'INPUT DATA'!$A$5:$A$600,FALSE)),"")</f>
        <v/>
      </c>
      <c r="V1453" s="100" t="str">
        <f>IFERROR(INDEX($LD$4:$LD$18,MATCH('INPUT DATA'!U455,$LC$4:$LC$18,1)),"")</f>
        <v/>
      </c>
      <c r="W1453" s="100" t="str">
        <f>IFERROR(INDEX('INPUT DATA'!V$5:V$600,MATCH($B1453,'INPUT DATA'!$A$5:$A$600,FALSE)),"")</f>
        <v/>
      </c>
      <c r="X1453" s="100" t="str">
        <f>IFERROR(INDEX('INPUT DATA'!W$5:W$600,MATCH($B1453,'INPUT DATA'!$A$5:$A$600,FALSE)),"")</f>
        <v/>
      </c>
      <c r="Y1453" s="100" t="str">
        <f>IFERROR(INDEX('INPUT DATA'!X$5:X$600,MATCH($B1453,'INPUT DATA'!$A$5:$A$600,FALSE)),"")</f>
        <v/>
      </c>
      <c r="Z1453" s="100" t="str">
        <f>IFERROR(INDEX('INPUT DATA'!Y$5:Y$600,MATCH($B1453,'INPUT DATA'!$A$5:$A$600,FALSE)),"")</f>
        <v/>
      </c>
      <c r="AA1453" s="100" t="str">
        <f>IFERROR(INDEX('INPUT DATA'!Z$5:Z$600,MATCH($B1453,'INPUT DATA'!$A$5:$A$600,FALSE)),"")</f>
        <v/>
      </c>
      <c r="AB1453" s="100" t="str">
        <f>IFERROR(INDEX('INPUT DATA'!AA$5:AA$600,MATCH($B1453,'INPUT DATA'!$A$5:$A$600,FALSE)),"")</f>
        <v/>
      </c>
    </row>
    <row r="1454" spans="2:28" ht="15" customHeight="1" x14ac:dyDescent="0.25">
      <c r="B1454" s="115" t="str">
        <f>IF('INPUT INF'!A454="","",IF('INPUT INF'!E454="DROP","",'INPUT INF'!A454))</f>
        <v/>
      </c>
      <c r="C1454" s="115" t="str">
        <f>IFERROR(INDEX('INPUT INF'!B454:B1052,MATCH(B1454,'INPUT INF'!A454:A1052,FALSE)),"")</f>
        <v/>
      </c>
      <c r="E1454" s="100" t="str">
        <f>IFERROR(INDEX('INPUT DATA'!D$5:D$600,MATCH($B1454,'INPUT DATA'!$A$5:$A$600,FALSE)),"")</f>
        <v/>
      </c>
      <c r="F1454" s="100" t="str">
        <f>IFERROR(INDEX('INPUT DATA'!E$5:E$600,MATCH($B1454,'INPUT DATA'!$A$5:$A$600,FALSE)),"")</f>
        <v/>
      </c>
      <c r="G1454" s="100" t="str">
        <f>IFERROR(INDEX($LD$4:$LD$18,MATCH('INPUT DATA'!F456,$LC$4:$LC$18,1)),"")</f>
        <v/>
      </c>
      <c r="H1454" s="100" t="str">
        <f>IFERROR(INDEX('INPUT DATA'!G$6:G$600,MATCH($B1454,'INPUT DATA'!$A$5:$A$600,FALSE)),"")</f>
        <v/>
      </c>
      <c r="I1454" s="100" t="str">
        <f>IFERROR(INDEX('INPUT DATA'!H$5:H$600,MATCH($B1454,'INPUT DATA'!$A$5:$A$600,FALSE)),"")</f>
        <v/>
      </c>
      <c r="J1454" s="100" t="str">
        <f>IFERROR(INDEX($LD$4:$LD$18,MATCH('INPUT DATA'!I456,$LC$4:$LC$18,1)),"")</f>
        <v/>
      </c>
      <c r="K1454" s="100" t="str">
        <f>IFERROR(INDEX('INPUT DATA'!J$5:J$600,MATCH($B1454,'INPUT DATA'!$A$5:$A$600,FALSE)),"")</f>
        <v/>
      </c>
      <c r="L1454" s="100" t="str">
        <f>IFERROR(INDEX('INPUT DATA'!K$5:K$600,MATCH($B1454,'INPUT DATA'!$A$5:$A$600,FALSE)),"")</f>
        <v/>
      </c>
      <c r="M1454" s="100" t="str">
        <f>IFERROR(INDEX($LD$4:$LD$18,MATCH('INPUT DATA'!L456,$LC$4:$LC$18,1)),"")</f>
        <v/>
      </c>
      <c r="N1454" s="100" t="str">
        <f>IFERROR(INDEX('INPUT DATA'!M$5:M$600,MATCH($B1454,'INPUT DATA'!$A$5:$A$600,FALSE)),"")</f>
        <v/>
      </c>
      <c r="O1454" s="100" t="str">
        <f>IFERROR(INDEX('INPUT DATA'!N$5:N$600,MATCH($B1454,'INPUT DATA'!$A$5:$A$600,FALSE)),"")</f>
        <v/>
      </c>
      <c r="P1454" s="100" t="str">
        <f>IFERROR(INDEX($LD$4:$LD$18,MATCH('INPUT DATA'!O456,$LC$4:$LC$18,1)),"")</f>
        <v/>
      </c>
      <c r="Q1454" s="100" t="str">
        <f>IFERROR(INDEX('INPUT DATA'!P$5:P$600,MATCH($B1454,'INPUT DATA'!$A$5:$A$600,FALSE)),"")</f>
        <v/>
      </c>
      <c r="R1454" s="100" t="str">
        <f>IFERROR(INDEX('INPUT DATA'!Q$5:Q$600,MATCH($B1454,'INPUT DATA'!$A$5:$A$600,FALSE)),"")</f>
        <v/>
      </c>
      <c r="S1454" s="100" t="str">
        <f>IFERROR(INDEX($LD$4:$LD$18,MATCH('INPUT DATA'!R456,$LC$4:$LC$18,1)),"")</f>
        <v/>
      </c>
      <c r="T1454" s="100" t="str">
        <f>IFERROR(INDEX('INPUT DATA'!S$5:S$600,MATCH($B1454,'INPUT DATA'!$A$5:$A$600,FALSE)),"")</f>
        <v/>
      </c>
      <c r="U1454" s="100" t="str">
        <f>IFERROR(INDEX('INPUT DATA'!T$5:T$600,MATCH($B1454,'INPUT DATA'!$A$5:$A$600,FALSE)),"")</f>
        <v/>
      </c>
      <c r="V1454" s="100" t="str">
        <f>IFERROR(INDEX($LD$4:$LD$18,MATCH('INPUT DATA'!U456,$LC$4:$LC$18,1)),"")</f>
        <v/>
      </c>
      <c r="W1454" s="100" t="str">
        <f>IFERROR(INDEX('INPUT DATA'!V$5:V$600,MATCH($B1454,'INPUT DATA'!$A$5:$A$600,FALSE)),"")</f>
        <v/>
      </c>
      <c r="X1454" s="100" t="str">
        <f>IFERROR(INDEX('INPUT DATA'!W$5:W$600,MATCH($B1454,'INPUT DATA'!$A$5:$A$600,FALSE)),"")</f>
        <v/>
      </c>
      <c r="Y1454" s="100" t="str">
        <f>IFERROR(INDEX('INPUT DATA'!X$5:X$600,MATCH($B1454,'INPUT DATA'!$A$5:$A$600,FALSE)),"")</f>
        <v/>
      </c>
      <c r="Z1454" s="100" t="str">
        <f>IFERROR(INDEX('INPUT DATA'!Y$5:Y$600,MATCH($B1454,'INPUT DATA'!$A$5:$A$600,FALSE)),"")</f>
        <v/>
      </c>
      <c r="AA1454" s="100" t="str">
        <f>IFERROR(INDEX('INPUT DATA'!Z$5:Z$600,MATCH($B1454,'INPUT DATA'!$A$5:$A$600,FALSE)),"")</f>
        <v/>
      </c>
      <c r="AB1454" s="100" t="str">
        <f>IFERROR(INDEX('INPUT DATA'!AA$5:AA$600,MATCH($B1454,'INPUT DATA'!$A$5:$A$600,FALSE)),"")</f>
        <v/>
      </c>
    </row>
    <row r="1455" spans="2:28" ht="15" customHeight="1" x14ac:dyDescent="0.25">
      <c r="B1455" s="115" t="str">
        <f>IF('INPUT INF'!A455="","",IF('INPUT INF'!E455="DROP","",'INPUT INF'!A455))</f>
        <v/>
      </c>
      <c r="C1455" s="115" t="str">
        <f>IFERROR(INDEX('INPUT INF'!B455:B1053,MATCH(B1455,'INPUT INF'!A455:A1053,FALSE)),"")</f>
        <v/>
      </c>
      <c r="E1455" s="100" t="str">
        <f>IFERROR(INDEX('INPUT DATA'!D$5:D$600,MATCH($B1455,'INPUT DATA'!$A$5:$A$600,FALSE)),"")</f>
        <v/>
      </c>
      <c r="F1455" s="100" t="str">
        <f>IFERROR(INDEX('INPUT DATA'!E$5:E$600,MATCH($B1455,'INPUT DATA'!$A$5:$A$600,FALSE)),"")</f>
        <v/>
      </c>
      <c r="G1455" s="100" t="str">
        <f>IFERROR(INDEX($LD$4:$LD$18,MATCH('INPUT DATA'!F457,$LC$4:$LC$18,1)),"")</f>
        <v/>
      </c>
      <c r="H1455" s="100" t="str">
        <f>IFERROR(INDEX('INPUT DATA'!G$6:G$600,MATCH($B1455,'INPUT DATA'!$A$5:$A$600,FALSE)),"")</f>
        <v/>
      </c>
      <c r="I1455" s="100" t="str">
        <f>IFERROR(INDEX('INPUT DATA'!H$5:H$600,MATCH($B1455,'INPUT DATA'!$A$5:$A$600,FALSE)),"")</f>
        <v/>
      </c>
      <c r="J1455" s="100" t="str">
        <f>IFERROR(INDEX($LD$4:$LD$18,MATCH('INPUT DATA'!I457,$LC$4:$LC$18,1)),"")</f>
        <v/>
      </c>
      <c r="K1455" s="100" t="str">
        <f>IFERROR(INDEX('INPUT DATA'!J$5:J$600,MATCH($B1455,'INPUT DATA'!$A$5:$A$600,FALSE)),"")</f>
        <v/>
      </c>
      <c r="L1455" s="100" t="str">
        <f>IFERROR(INDEX('INPUT DATA'!K$5:K$600,MATCH($B1455,'INPUT DATA'!$A$5:$A$600,FALSE)),"")</f>
        <v/>
      </c>
      <c r="M1455" s="100" t="str">
        <f>IFERROR(INDEX($LD$4:$LD$18,MATCH('INPUT DATA'!L457,$LC$4:$LC$18,1)),"")</f>
        <v/>
      </c>
      <c r="N1455" s="100" t="str">
        <f>IFERROR(INDEX('INPUT DATA'!M$5:M$600,MATCH($B1455,'INPUT DATA'!$A$5:$A$600,FALSE)),"")</f>
        <v/>
      </c>
      <c r="O1455" s="100" t="str">
        <f>IFERROR(INDEX('INPUT DATA'!N$5:N$600,MATCH($B1455,'INPUT DATA'!$A$5:$A$600,FALSE)),"")</f>
        <v/>
      </c>
      <c r="P1455" s="100" t="str">
        <f>IFERROR(INDEX($LD$4:$LD$18,MATCH('INPUT DATA'!O457,$LC$4:$LC$18,1)),"")</f>
        <v/>
      </c>
      <c r="Q1455" s="100" t="str">
        <f>IFERROR(INDEX('INPUT DATA'!P$5:P$600,MATCH($B1455,'INPUT DATA'!$A$5:$A$600,FALSE)),"")</f>
        <v/>
      </c>
      <c r="R1455" s="100" t="str">
        <f>IFERROR(INDEX('INPUT DATA'!Q$5:Q$600,MATCH($B1455,'INPUT DATA'!$A$5:$A$600,FALSE)),"")</f>
        <v/>
      </c>
      <c r="S1455" s="100" t="str">
        <f>IFERROR(INDEX($LD$4:$LD$18,MATCH('INPUT DATA'!R457,$LC$4:$LC$18,1)),"")</f>
        <v/>
      </c>
      <c r="T1455" s="100" t="str">
        <f>IFERROR(INDEX('INPUT DATA'!S$5:S$600,MATCH($B1455,'INPUT DATA'!$A$5:$A$600,FALSE)),"")</f>
        <v/>
      </c>
      <c r="U1455" s="100" t="str">
        <f>IFERROR(INDEX('INPUT DATA'!T$5:T$600,MATCH($B1455,'INPUT DATA'!$A$5:$A$600,FALSE)),"")</f>
        <v/>
      </c>
      <c r="V1455" s="100" t="str">
        <f>IFERROR(INDEX($LD$4:$LD$18,MATCH('INPUT DATA'!U457,$LC$4:$LC$18,1)),"")</f>
        <v/>
      </c>
      <c r="W1455" s="100" t="str">
        <f>IFERROR(INDEX('INPUT DATA'!V$5:V$600,MATCH($B1455,'INPUT DATA'!$A$5:$A$600,FALSE)),"")</f>
        <v/>
      </c>
      <c r="X1455" s="100" t="str">
        <f>IFERROR(INDEX('INPUT DATA'!W$5:W$600,MATCH($B1455,'INPUT DATA'!$A$5:$A$600,FALSE)),"")</f>
        <v/>
      </c>
      <c r="Y1455" s="100" t="str">
        <f>IFERROR(INDEX('INPUT DATA'!X$5:X$600,MATCH($B1455,'INPUT DATA'!$A$5:$A$600,FALSE)),"")</f>
        <v/>
      </c>
      <c r="Z1455" s="100" t="str">
        <f>IFERROR(INDEX('INPUT DATA'!Y$5:Y$600,MATCH($B1455,'INPUT DATA'!$A$5:$A$600,FALSE)),"")</f>
        <v/>
      </c>
      <c r="AA1455" s="100" t="str">
        <f>IFERROR(INDEX('INPUT DATA'!Z$5:Z$600,MATCH($B1455,'INPUT DATA'!$A$5:$A$600,FALSE)),"")</f>
        <v/>
      </c>
      <c r="AB1455" s="100" t="str">
        <f>IFERROR(INDEX('INPUT DATA'!AA$5:AA$600,MATCH($B1455,'INPUT DATA'!$A$5:$A$600,FALSE)),"")</f>
        <v/>
      </c>
    </row>
    <row r="1456" spans="2:28" ht="15" customHeight="1" x14ac:dyDescent="0.25">
      <c r="B1456" s="115" t="str">
        <f>IF('INPUT INF'!A456="","",IF('INPUT INF'!E456="DROP","",'INPUT INF'!A456))</f>
        <v/>
      </c>
      <c r="C1456" s="115" t="str">
        <f>IFERROR(INDEX('INPUT INF'!B456:B1054,MATCH(B1456,'INPUT INF'!A456:A1054,FALSE)),"")</f>
        <v/>
      </c>
      <c r="E1456" s="100" t="str">
        <f>IFERROR(INDEX('INPUT DATA'!D$5:D$600,MATCH($B1456,'INPUT DATA'!$A$5:$A$600,FALSE)),"")</f>
        <v/>
      </c>
      <c r="F1456" s="100" t="str">
        <f>IFERROR(INDEX('INPUT DATA'!E$5:E$600,MATCH($B1456,'INPUT DATA'!$A$5:$A$600,FALSE)),"")</f>
        <v/>
      </c>
      <c r="G1456" s="100" t="str">
        <f>IFERROR(INDEX($LD$4:$LD$18,MATCH('INPUT DATA'!F458,$LC$4:$LC$18,1)),"")</f>
        <v/>
      </c>
      <c r="H1456" s="100" t="str">
        <f>IFERROR(INDEX('INPUT DATA'!G$6:G$600,MATCH($B1456,'INPUT DATA'!$A$5:$A$600,FALSE)),"")</f>
        <v/>
      </c>
      <c r="I1456" s="100" t="str">
        <f>IFERROR(INDEX('INPUT DATA'!H$5:H$600,MATCH($B1456,'INPUT DATA'!$A$5:$A$600,FALSE)),"")</f>
        <v/>
      </c>
      <c r="J1456" s="100" t="str">
        <f>IFERROR(INDEX($LD$4:$LD$18,MATCH('INPUT DATA'!I458,$LC$4:$LC$18,1)),"")</f>
        <v/>
      </c>
      <c r="K1456" s="100" t="str">
        <f>IFERROR(INDEX('INPUT DATA'!J$5:J$600,MATCH($B1456,'INPUT DATA'!$A$5:$A$600,FALSE)),"")</f>
        <v/>
      </c>
      <c r="L1456" s="100" t="str">
        <f>IFERROR(INDEX('INPUT DATA'!K$5:K$600,MATCH($B1456,'INPUT DATA'!$A$5:$A$600,FALSE)),"")</f>
        <v/>
      </c>
      <c r="M1456" s="100" t="str">
        <f>IFERROR(INDEX($LD$4:$LD$18,MATCH('INPUT DATA'!L458,$LC$4:$LC$18,1)),"")</f>
        <v/>
      </c>
      <c r="N1456" s="100" t="str">
        <f>IFERROR(INDEX('INPUT DATA'!M$5:M$600,MATCH($B1456,'INPUT DATA'!$A$5:$A$600,FALSE)),"")</f>
        <v/>
      </c>
      <c r="O1456" s="100" t="str">
        <f>IFERROR(INDEX('INPUT DATA'!N$5:N$600,MATCH($B1456,'INPUT DATA'!$A$5:$A$600,FALSE)),"")</f>
        <v/>
      </c>
      <c r="P1456" s="100" t="str">
        <f>IFERROR(INDEX($LD$4:$LD$18,MATCH('INPUT DATA'!O458,$LC$4:$LC$18,1)),"")</f>
        <v/>
      </c>
      <c r="Q1456" s="100" t="str">
        <f>IFERROR(INDEX('INPUT DATA'!P$5:P$600,MATCH($B1456,'INPUT DATA'!$A$5:$A$600,FALSE)),"")</f>
        <v/>
      </c>
      <c r="R1456" s="100" t="str">
        <f>IFERROR(INDEX('INPUT DATA'!Q$5:Q$600,MATCH($B1456,'INPUT DATA'!$A$5:$A$600,FALSE)),"")</f>
        <v/>
      </c>
      <c r="S1456" s="100" t="str">
        <f>IFERROR(INDEX($LD$4:$LD$18,MATCH('INPUT DATA'!R458,$LC$4:$LC$18,1)),"")</f>
        <v/>
      </c>
      <c r="T1456" s="100" t="str">
        <f>IFERROR(INDEX('INPUT DATA'!S$5:S$600,MATCH($B1456,'INPUT DATA'!$A$5:$A$600,FALSE)),"")</f>
        <v/>
      </c>
      <c r="U1456" s="100" t="str">
        <f>IFERROR(INDEX('INPUT DATA'!T$5:T$600,MATCH($B1456,'INPUT DATA'!$A$5:$A$600,FALSE)),"")</f>
        <v/>
      </c>
      <c r="V1456" s="100" t="str">
        <f>IFERROR(INDEX($LD$4:$LD$18,MATCH('INPUT DATA'!U458,$LC$4:$LC$18,1)),"")</f>
        <v/>
      </c>
      <c r="W1456" s="100" t="str">
        <f>IFERROR(INDEX('INPUT DATA'!V$5:V$600,MATCH($B1456,'INPUT DATA'!$A$5:$A$600,FALSE)),"")</f>
        <v/>
      </c>
      <c r="X1456" s="100" t="str">
        <f>IFERROR(INDEX('INPUT DATA'!W$5:W$600,MATCH($B1456,'INPUT DATA'!$A$5:$A$600,FALSE)),"")</f>
        <v/>
      </c>
      <c r="Y1456" s="100" t="str">
        <f>IFERROR(INDEX('INPUT DATA'!X$5:X$600,MATCH($B1456,'INPUT DATA'!$A$5:$A$600,FALSE)),"")</f>
        <v/>
      </c>
      <c r="Z1456" s="100" t="str">
        <f>IFERROR(INDEX('INPUT DATA'!Y$5:Y$600,MATCH($B1456,'INPUT DATA'!$A$5:$A$600,FALSE)),"")</f>
        <v/>
      </c>
      <c r="AA1456" s="100" t="str">
        <f>IFERROR(INDEX('INPUT DATA'!Z$5:Z$600,MATCH($B1456,'INPUT DATA'!$A$5:$A$600,FALSE)),"")</f>
        <v/>
      </c>
      <c r="AB1456" s="100" t="str">
        <f>IFERROR(INDEX('INPUT DATA'!AA$5:AA$600,MATCH($B1456,'INPUT DATA'!$A$5:$A$600,FALSE)),"")</f>
        <v/>
      </c>
    </row>
    <row r="1457" spans="2:28" ht="15" customHeight="1" x14ac:dyDescent="0.25">
      <c r="B1457" s="115" t="str">
        <f>IF('INPUT INF'!A457="","",IF('INPUT INF'!E457="DROP","",'INPUT INF'!A457))</f>
        <v/>
      </c>
      <c r="C1457" s="115" t="str">
        <f>IFERROR(INDEX('INPUT INF'!B457:B1055,MATCH(B1457,'INPUT INF'!A457:A1055,FALSE)),"")</f>
        <v/>
      </c>
      <c r="E1457" s="100" t="str">
        <f>IFERROR(INDEX('INPUT DATA'!D$5:D$600,MATCH($B1457,'INPUT DATA'!$A$5:$A$600,FALSE)),"")</f>
        <v/>
      </c>
      <c r="F1457" s="100" t="str">
        <f>IFERROR(INDEX('INPUT DATA'!E$5:E$600,MATCH($B1457,'INPUT DATA'!$A$5:$A$600,FALSE)),"")</f>
        <v/>
      </c>
      <c r="G1457" s="100" t="str">
        <f>IFERROR(INDEX($LD$4:$LD$18,MATCH('INPUT DATA'!F459,$LC$4:$LC$18,1)),"")</f>
        <v/>
      </c>
      <c r="H1457" s="100" t="str">
        <f>IFERROR(INDEX('INPUT DATA'!G$6:G$600,MATCH($B1457,'INPUT DATA'!$A$5:$A$600,FALSE)),"")</f>
        <v/>
      </c>
      <c r="I1457" s="100" t="str">
        <f>IFERROR(INDEX('INPUT DATA'!H$5:H$600,MATCH($B1457,'INPUT DATA'!$A$5:$A$600,FALSE)),"")</f>
        <v/>
      </c>
      <c r="J1457" s="100" t="str">
        <f>IFERROR(INDEX($LD$4:$LD$18,MATCH('INPUT DATA'!I459,$LC$4:$LC$18,1)),"")</f>
        <v/>
      </c>
      <c r="K1457" s="100" t="str">
        <f>IFERROR(INDEX('INPUT DATA'!J$5:J$600,MATCH($B1457,'INPUT DATA'!$A$5:$A$600,FALSE)),"")</f>
        <v/>
      </c>
      <c r="L1457" s="100" t="str">
        <f>IFERROR(INDEX('INPUT DATA'!K$5:K$600,MATCH($B1457,'INPUT DATA'!$A$5:$A$600,FALSE)),"")</f>
        <v/>
      </c>
      <c r="M1457" s="100" t="str">
        <f>IFERROR(INDEX($LD$4:$LD$18,MATCH('INPUT DATA'!L459,$LC$4:$LC$18,1)),"")</f>
        <v/>
      </c>
      <c r="N1457" s="100" t="str">
        <f>IFERROR(INDEX('INPUT DATA'!M$5:M$600,MATCH($B1457,'INPUT DATA'!$A$5:$A$600,FALSE)),"")</f>
        <v/>
      </c>
      <c r="O1457" s="100" t="str">
        <f>IFERROR(INDEX('INPUT DATA'!N$5:N$600,MATCH($B1457,'INPUT DATA'!$A$5:$A$600,FALSE)),"")</f>
        <v/>
      </c>
      <c r="P1457" s="100" t="str">
        <f>IFERROR(INDEX($LD$4:$LD$18,MATCH('INPUT DATA'!O459,$LC$4:$LC$18,1)),"")</f>
        <v/>
      </c>
      <c r="Q1457" s="100" t="str">
        <f>IFERROR(INDEX('INPUT DATA'!P$5:P$600,MATCH($B1457,'INPUT DATA'!$A$5:$A$600,FALSE)),"")</f>
        <v/>
      </c>
      <c r="R1457" s="100" t="str">
        <f>IFERROR(INDEX('INPUT DATA'!Q$5:Q$600,MATCH($B1457,'INPUT DATA'!$A$5:$A$600,FALSE)),"")</f>
        <v/>
      </c>
      <c r="S1457" s="100" t="str">
        <f>IFERROR(INDEX($LD$4:$LD$18,MATCH('INPUT DATA'!R459,$LC$4:$LC$18,1)),"")</f>
        <v/>
      </c>
      <c r="T1457" s="100" t="str">
        <f>IFERROR(INDEX('INPUT DATA'!S$5:S$600,MATCH($B1457,'INPUT DATA'!$A$5:$A$600,FALSE)),"")</f>
        <v/>
      </c>
      <c r="U1457" s="100" t="str">
        <f>IFERROR(INDEX('INPUT DATA'!T$5:T$600,MATCH($B1457,'INPUT DATA'!$A$5:$A$600,FALSE)),"")</f>
        <v/>
      </c>
      <c r="V1457" s="100" t="str">
        <f>IFERROR(INDEX($LD$4:$LD$18,MATCH('INPUT DATA'!U459,$LC$4:$LC$18,1)),"")</f>
        <v/>
      </c>
      <c r="W1457" s="100" t="str">
        <f>IFERROR(INDEX('INPUT DATA'!V$5:V$600,MATCH($B1457,'INPUT DATA'!$A$5:$A$600,FALSE)),"")</f>
        <v/>
      </c>
      <c r="X1457" s="100" t="str">
        <f>IFERROR(INDEX('INPUT DATA'!W$5:W$600,MATCH($B1457,'INPUT DATA'!$A$5:$A$600,FALSE)),"")</f>
        <v/>
      </c>
      <c r="Y1457" s="100" t="str">
        <f>IFERROR(INDEX('INPUT DATA'!X$5:X$600,MATCH($B1457,'INPUT DATA'!$A$5:$A$600,FALSE)),"")</f>
        <v/>
      </c>
      <c r="Z1457" s="100" t="str">
        <f>IFERROR(INDEX('INPUT DATA'!Y$5:Y$600,MATCH($B1457,'INPUT DATA'!$A$5:$A$600,FALSE)),"")</f>
        <v/>
      </c>
      <c r="AA1457" s="100" t="str">
        <f>IFERROR(INDEX('INPUT DATA'!Z$5:Z$600,MATCH($B1457,'INPUT DATA'!$A$5:$A$600,FALSE)),"")</f>
        <v/>
      </c>
      <c r="AB1457" s="100" t="str">
        <f>IFERROR(INDEX('INPUT DATA'!AA$5:AA$600,MATCH($B1457,'INPUT DATA'!$A$5:$A$600,FALSE)),"")</f>
        <v/>
      </c>
    </row>
    <row r="1458" spans="2:28" ht="15" customHeight="1" x14ac:dyDescent="0.25">
      <c r="B1458" s="115" t="str">
        <f>IF('INPUT INF'!A458="","",IF('INPUT INF'!E458="DROP","",'INPUT INF'!A458))</f>
        <v/>
      </c>
      <c r="C1458" s="115" t="str">
        <f>IFERROR(INDEX('INPUT INF'!B458:B1056,MATCH(B1458,'INPUT INF'!A458:A1056,FALSE)),"")</f>
        <v/>
      </c>
      <c r="E1458" s="100" t="str">
        <f>IFERROR(INDEX('INPUT DATA'!D$5:D$600,MATCH($B1458,'INPUT DATA'!$A$5:$A$600,FALSE)),"")</f>
        <v/>
      </c>
      <c r="F1458" s="100" t="str">
        <f>IFERROR(INDEX('INPUT DATA'!E$5:E$600,MATCH($B1458,'INPUT DATA'!$A$5:$A$600,FALSE)),"")</f>
        <v/>
      </c>
      <c r="G1458" s="100" t="str">
        <f>IFERROR(INDEX($LD$4:$LD$18,MATCH('INPUT DATA'!F460,$LC$4:$LC$18,1)),"")</f>
        <v/>
      </c>
      <c r="H1458" s="100" t="str">
        <f>IFERROR(INDEX('INPUT DATA'!G$6:G$600,MATCH($B1458,'INPUT DATA'!$A$5:$A$600,FALSE)),"")</f>
        <v/>
      </c>
      <c r="I1458" s="100" t="str">
        <f>IFERROR(INDEX('INPUT DATA'!H$5:H$600,MATCH($B1458,'INPUT DATA'!$A$5:$A$600,FALSE)),"")</f>
        <v/>
      </c>
      <c r="J1458" s="100" t="str">
        <f>IFERROR(INDEX($LD$4:$LD$18,MATCH('INPUT DATA'!I460,$LC$4:$LC$18,1)),"")</f>
        <v/>
      </c>
      <c r="K1458" s="100" t="str">
        <f>IFERROR(INDEX('INPUT DATA'!J$5:J$600,MATCH($B1458,'INPUT DATA'!$A$5:$A$600,FALSE)),"")</f>
        <v/>
      </c>
      <c r="L1458" s="100" t="str">
        <f>IFERROR(INDEX('INPUT DATA'!K$5:K$600,MATCH($B1458,'INPUT DATA'!$A$5:$A$600,FALSE)),"")</f>
        <v/>
      </c>
      <c r="M1458" s="100" t="str">
        <f>IFERROR(INDEX($LD$4:$LD$18,MATCH('INPUT DATA'!L460,$LC$4:$LC$18,1)),"")</f>
        <v/>
      </c>
      <c r="N1458" s="100" t="str">
        <f>IFERROR(INDEX('INPUT DATA'!M$5:M$600,MATCH($B1458,'INPUT DATA'!$A$5:$A$600,FALSE)),"")</f>
        <v/>
      </c>
      <c r="O1458" s="100" t="str">
        <f>IFERROR(INDEX('INPUT DATA'!N$5:N$600,MATCH($B1458,'INPUT DATA'!$A$5:$A$600,FALSE)),"")</f>
        <v/>
      </c>
      <c r="P1458" s="100" t="str">
        <f>IFERROR(INDEX($LD$4:$LD$18,MATCH('INPUT DATA'!O460,$LC$4:$LC$18,1)),"")</f>
        <v/>
      </c>
      <c r="Q1458" s="100" t="str">
        <f>IFERROR(INDEX('INPUT DATA'!P$5:P$600,MATCH($B1458,'INPUT DATA'!$A$5:$A$600,FALSE)),"")</f>
        <v/>
      </c>
      <c r="R1458" s="100" t="str">
        <f>IFERROR(INDEX('INPUT DATA'!Q$5:Q$600,MATCH($B1458,'INPUT DATA'!$A$5:$A$600,FALSE)),"")</f>
        <v/>
      </c>
      <c r="S1458" s="100" t="str">
        <f>IFERROR(INDEX($LD$4:$LD$18,MATCH('INPUT DATA'!R460,$LC$4:$LC$18,1)),"")</f>
        <v/>
      </c>
      <c r="T1458" s="100" t="str">
        <f>IFERROR(INDEX('INPUT DATA'!S$5:S$600,MATCH($B1458,'INPUT DATA'!$A$5:$A$600,FALSE)),"")</f>
        <v/>
      </c>
      <c r="U1458" s="100" t="str">
        <f>IFERROR(INDEX('INPUT DATA'!T$5:T$600,MATCH($B1458,'INPUT DATA'!$A$5:$A$600,FALSE)),"")</f>
        <v/>
      </c>
      <c r="V1458" s="100" t="str">
        <f>IFERROR(INDEX($LD$4:$LD$18,MATCH('INPUT DATA'!U460,$LC$4:$LC$18,1)),"")</f>
        <v/>
      </c>
      <c r="W1458" s="100" t="str">
        <f>IFERROR(INDEX('INPUT DATA'!V$5:V$600,MATCH($B1458,'INPUT DATA'!$A$5:$A$600,FALSE)),"")</f>
        <v/>
      </c>
      <c r="X1458" s="100" t="str">
        <f>IFERROR(INDEX('INPUT DATA'!W$5:W$600,MATCH($B1458,'INPUT DATA'!$A$5:$A$600,FALSE)),"")</f>
        <v/>
      </c>
      <c r="Y1458" s="100" t="str">
        <f>IFERROR(INDEX('INPUT DATA'!X$5:X$600,MATCH($B1458,'INPUT DATA'!$A$5:$A$600,FALSE)),"")</f>
        <v/>
      </c>
      <c r="Z1458" s="100" t="str">
        <f>IFERROR(INDEX('INPUT DATA'!Y$5:Y$600,MATCH($B1458,'INPUT DATA'!$A$5:$A$600,FALSE)),"")</f>
        <v/>
      </c>
      <c r="AA1458" s="100" t="str">
        <f>IFERROR(INDEX('INPUT DATA'!Z$5:Z$600,MATCH($B1458,'INPUT DATA'!$A$5:$A$600,FALSE)),"")</f>
        <v/>
      </c>
      <c r="AB1458" s="100" t="str">
        <f>IFERROR(INDEX('INPUT DATA'!AA$5:AA$600,MATCH($B1458,'INPUT DATA'!$A$5:$A$600,FALSE)),"")</f>
        <v/>
      </c>
    </row>
    <row r="1459" spans="2:28" ht="15" customHeight="1" x14ac:dyDescent="0.25">
      <c r="B1459" s="115" t="str">
        <f>IF('INPUT INF'!A459="","",IF('INPUT INF'!E459="DROP","",'INPUT INF'!A459))</f>
        <v/>
      </c>
      <c r="C1459" s="115" t="str">
        <f>IFERROR(INDEX('INPUT INF'!B459:B1057,MATCH(B1459,'INPUT INF'!A459:A1057,FALSE)),"")</f>
        <v/>
      </c>
      <c r="E1459" s="100" t="str">
        <f>IFERROR(INDEX('INPUT DATA'!D$5:D$600,MATCH($B1459,'INPUT DATA'!$A$5:$A$600,FALSE)),"")</f>
        <v/>
      </c>
      <c r="F1459" s="100" t="str">
        <f>IFERROR(INDEX('INPUT DATA'!E$5:E$600,MATCH($B1459,'INPUT DATA'!$A$5:$A$600,FALSE)),"")</f>
        <v/>
      </c>
      <c r="G1459" s="100" t="str">
        <f>IFERROR(INDEX($LD$4:$LD$18,MATCH('INPUT DATA'!F461,$LC$4:$LC$18,1)),"")</f>
        <v/>
      </c>
      <c r="H1459" s="100" t="str">
        <f>IFERROR(INDEX('INPUT DATA'!G$6:G$600,MATCH($B1459,'INPUT DATA'!$A$5:$A$600,FALSE)),"")</f>
        <v/>
      </c>
      <c r="I1459" s="100" t="str">
        <f>IFERROR(INDEX('INPUT DATA'!H$5:H$600,MATCH($B1459,'INPUT DATA'!$A$5:$A$600,FALSE)),"")</f>
        <v/>
      </c>
      <c r="J1459" s="100" t="str">
        <f>IFERROR(INDEX($LD$4:$LD$18,MATCH('INPUT DATA'!I461,$LC$4:$LC$18,1)),"")</f>
        <v/>
      </c>
      <c r="K1459" s="100" t="str">
        <f>IFERROR(INDEX('INPUT DATA'!J$5:J$600,MATCH($B1459,'INPUT DATA'!$A$5:$A$600,FALSE)),"")</f>
        <v/>
      </c>
      <c r="L1459" s="100" t="str">
        <f>IFERROR(INDEX('INPUT DATA'!K$5:K$600,MATCH($B1459,'INPUT DATA'!$A$5:$A$600,FALSE)),"")</f>
        <v/>
      </c>
      <c r="M1459" s="100" t="str">
        <f>IFERROR(INDEX($LD$4:$LD$18,MATCH('INPUT DATA'!L461,$LC$4:$LC$18,1)),"")</f>
        <v/>
      </c>
      <c r="N1459" s="100" t="str">
        <f>IFERROR(INDEX('INPUT DATA'!M$5:M$600,MATCH($B1459,'INPUT DATA'!$A$5:$A$600,FALSE)),"")</f>
        <v/>
      </c>
      <c r="O1459" s="100" t="str">
        <f>IFERROR(INDEX('INPUT DATA'!N$5:N$600,MATCH($B1459,'INPUT DATA'!$A$5:$A$600,FALSE)),"")</f>
        <v/>
      </c>
      <c r="P1459" s="100" t="str">
        <f>IFERROR(INDEX($LD$4:$LD$18,MATCH('INPUT DATA'!O461,$LC$4:$LC$18,1)),"")</f>
        <v/>
      </c>
      <c r="Q1459" s="100" t="str">
        <f>IFERROR(INDEX('INPUT DATA'!P$5:P$600,MATCH($B1459,'INPUT DATA'!$A$5:$A$600,FALSE)),"")</f>
        <v/>
      </c>
      <c r="R1459" s="100" t="str">
        <f>IFERROR(INDEX('INPUT DATA'!Q$5:Q$600,MATCH($B1459,'INPUT DATA'!$A$5:$A$600,FALSE)),"")</f>
        <v/>
      </c>
      <c r="S1459" s="100" t="str">
        <f>IFERROR(INDEX($LD$4:$LD$18,MATCH('INPUT DATA'!R461,$LC$4:$LC$18,1)),"")</f>
        <v/>
      </c>
      <c r="T1459" s="100" t="str">
        <f>IFERROR(INDEX('INPUT DATA'!S$5:S$600,MATCH($B1459,'INPUT DATA'!$A$5:$A$600,FALSE)),"")</f>
        <v/>
      </c>
      <c r="U1459" s="100" t="str">
        <f>IFERROR(INDEX('INPUT DATA'!T$5:T$600,MATCH($B1459,'INPUT DATA'!$A$5:$A$600,FALSE)),"")</f>
        <v/>
      </c>
      <c r="V1459" s="100" t="str">
        <f>IFERROR(INDEX($LD$4:$LD$18,MATCH('INPUT DATA'!U461,$LC$4:$LC$18,1)),"")</f>
        <v/>
      </c>
      <c r="W1459" s="100" t="str">
        <f>IFERROR(INDEX('INPUT DATA'!V$5:V$600,MATCH($B1459,'INPUT DATA'!$A$5:$A$600,FALSE)),"")</f>
        <v/>
      </c>
      <c r="X1459" s="100" t="str">
        <f>IFERROR(INDEX('INPUT DATA'!W$5:W$600,MATCH($B1459,'INPUT DATA'!$A$5:$A$600,FALSE)),"")</f>
        <v/>
      </c>
      <c r="Y1459" s="100" t="str">
        <f>IFERROR(INDEX('INPUT DATA'!X$5:X$600,MATCH($B1459,'INPUT DATA'!$A$5:$A$600,FALSE)),"")</f>
        <v/>
      </c>
      <c r="Z1459" s="100" t="str">
        <f>IFERROR(INDEX('INPUT DATA'!Y$5:Y$600,MATCH($B1459,'INPUT DATA'!$A$5:$A$600,FALSE)),"")</f>
        <v/>
      </c>
      <c r="AA1459" s="100" t="str">
        <f>IFERROR(INDEX('INPUT DATA'!Z$5:Z$600,MATCH($B1459,'INPUT DATA'!$A$5:$A$600,FALSE)),"")</f>
        <v/>
      </c>
      <c r="AB1459" s="100" t="str">
        <f>IFERROR(INDEX('INPUT DATA'!AA$5:AA$600,MATCH($B1459,'INPUT DATA'!$A$5:$A$600,FALSE)),"")</f>
        <v/>
      </c>
    </row>
    <row r="1460" spans="2:28" ht="15" customHeight="1" x14ac:dyDescent="0.25">
      <c r="B1460" s="115" t="str">
        <f>IF('INPUT INF'!A460="","",IF('INPUT INF'!E460="DROP","",'INPUT INF'!A460))</f>
        <v/>
      </c>
      <c r="C1460" s="115" t="str">
        <f>IFERROR(INDEX('INPUT INF'!B460:B1058,MATCH(B1460,'INPUT INF'!A460:A1058,FALSE)),"")</f>
        <v/>
      </c>
      <c r="E1460" s="100" t="str">
        <f>IFERROR(INDEX('INPUT DATA'!D$5:D$600,MATCH($B1460,'INPUT DATA'!$A$5:$A$600,FALSE)),"")</f>
        <v/>
      </c>
      <c r="F1460" s="100" t="str">
        <f>IFERROR(INDEX('INPUT DATA'!E$5:E$600,MATCH($B1460,'INPUT DATA'!$A$5:$A$600,FALSE)),"")</f>
        <v/>
      </c>
      <c r="G1460" s="100" t="str">
        <f>IFERROR(INDEX($LD$4:$LD$18,MATCH('INPUT DATA'!F462,$LC$4:$LC$18,1)),"")</f>
        <v/>
      </c>
      <c r="H1460" s="100" t="str">
        <f>IFERROR(INDEX('INPUT DATA'!G$6:G$600,MATCH($B1460,'INPUT DATA'!$A$5:$A$600,FALSE)),"")</f>
        <v/>
      </c>
      <c r="I1460" s="100" t="str">
        <f>IFERROR(INDEX('INPUT DATA'!H$5:H$600,MATCH($B1460,'INPUT DATA'!$A$5:$A$600,FALSE)),"")</f>
        <v/>
      </c>
      <c r="J1460" s="100" t="str">
        <f>IFERROR(INDEX($LD$4:$LD$18,MATCH('INPUT DATA'!I462,$LC$4:$LC$18,1)),"")</f>
        <v/>
      </c>
      <c r="K1460" s="100" t="str">
        <f>IFERROR(INDEX('INPUT DATA'!J$5:J$600,MATCH($B1460,'INPUT DATA'!$A$5:$A$600,FALSE)),"")</f>
        <v/>
      </c>
      <c r="L1460" s="100" t="str">
        <f>IFERROR(INDEX('INPUT DATA'!K$5:K$600,MATCH($B1460,'INPUT DATA'!$A$5:$A$600,FALSE)),"")</f>
        <v/>
      </c>
      <c r="M1460" s="100" t="str">
        <f>IFERROR(INDEX($LD$4:$LD$18,MATCH('INPUT DATA'!L462,$LC$4:$LC$18,1)),"")</f>
        <v/>
      </c>
      <c r="N1460" s="100" t="str">
        <f>IFERROR(INDEX('INPUT DATA'!M$5:M$600,MATCH($B1460,'INPUT DATA'!$A$5:$A$600,FALSE)),"")</f>
        <v/>
      </c>
      <c r="O1460" s="100" t="str">
        <f>IFERROR(INDEX('INPUT DATA'!N$5:N$600,MATCH($B1460,'INPUT DATA'!$A$5:$A$600,FALSE)),"")</f>
        <v/>
      </c>
      <c r="P1460" s="100" t="str">
        <f>IFERROR(INDEX($LD$4:$LD$18,MATCH('INPUT DATA'!O462,$LC$4:$LC$18,1)),"")</f>
        <v/>
      </c>
      <c r="Q1460" s="100" t="str">
        <f>IFERROR(INDEX('INPUT DATA'!P$5:P$600,MATCH($B1460,'INPUT DATA'!$A$5:$A$600,FALSE)),"")</f>
        <v/>
      </c>
      <c r="R1460" s="100" t="str">
        <f>IFERROR(INDEX('INPUT DATA'!Q$5:Q$600,MATCH($B1460,'INPUT DATA'!$A$5:$A$600,FALSE)),"")</f>
        <v/>
      </c>
      <c r="S1460" s="100" t="str">
        <f>IFERROR(INDEX($LD$4:$LD$18,MATCH('INPUT DATA'!R462,$LC$4:$LC$18,1)),"")</f>
        <v/>
      </c>
      <c r="T1460" s="100" t="str">
        <f>IFERROR(INDEX('INPUT DATA'!S$5:S$600,MATCH($B1460,'INPUT DATA'!$A$5:$A$600,FALSE)),"")</f>
        <v/>
      </c>
      <c r="U1460" s="100" t="str">
        <f>IFERROR(INDEX('INPUT DATA'!T$5:T$600,MATCH($B1460,'INPUT DATA'!$A$5:$A$600,FALSE)),"")</f>
        <v/>
      </c>
      <c r="V1460" s="100" t="str">
        <f>IFERROR(INDEX($LD$4:$LD$18,MATCH('INPUT DATA'!U462,$LC$4:$LC$18,1)),"")</f>
        <v/>
      </c>
      <c r="W1460" s="100" t="str">
        <f>IFERROR(INDEX('INPUT DATA'!V$5:V$600,MATCH($B1460,'INPUT DATA'!$A$5:$A$600,FALSE)),"")</f>
        <v/>
      </c>
      <c r="X1460" s="100" t="str">
        <f>IFERROR(INDEX('INPUT DATA'!W$5:W$600,MATCH($B1460,'INPUT DATA'!$A$5:$A$600,FALSE)),"")</f>
        <v/>
      </c>
      <c r="Y1460" s="100" t="str">
        <f>IFERROR(INDEX('INPUT DATA'!X$5:X$600,MATCH($B1460,'INPUT DATA'!$A$5:$A$600,FALSE)),"")</f>
        <v/>
      </c>
      <c r="Z1460" s="100" t="str">
        <f>IFERROR(INDEX('INPUT DATA'!Y$5:Y$600,MATCH($B1460,'INPUT DATA'!$A$5:$A$600,FALSE)),"")</f>
        <v/>
      </c>
      <c r="AA1460" s="100" t="str">
        <f>IFERROR(INDEX('INPUT DATA'!Z$5:Z$600,MATCH($B1460,'INPUT DATA'!$A$5:$A$600,FALSE)),"")</f>
        <v/>
      </c>
      <c r="AB1460" s="100" t="str">
        <f>IFERROR(INDEX('INPUT DATA'!AA$5:AA$600,MATCH($B1460,'INPUT DATA'!$A$5:$A$600,FALSE)),"")</f>
        <v/>
      </c>
    </row>
    <row r="1461" spans="2:28" ht="15" customHeight="1" x14ac:dyDescent="0.25">
      <c r="B1461" s="115" t="str">
        <f>IF('INPUT INF'!A461="","",IF('INPUT INF'!E461="DROP","",'INPUT INF'!A461))</f>
        <v/>
      </c>
      <c r="C1461" s="115" t="str">
        <f>IFERROR(INDEX('INPUT INF'!B461:B1059,MATCH(B1461,'INPUT INF'!A461:A1059,FALSE)),"")</f>
        <v/>
      </c>
      <c r="E1461" s="100" t="str">
        <f>IFERROR(INDEX('INPUT DATA'!D$5:D$600,MATCH($B1461,'INPUT DATA'!$A$5:$A$600,FALSE)),"")</f>
        <v/>
      </c>
      <c r="F1461" s="100" t="str">
        <f>IFERROR(INDEX('INPUT DATA'!E$5:E$600,MATCH($B1461,'INPUT DATA'!$A$5:$A$600,FALSE)),"")</f>
        <v/>
      </c>
      <c r="G1461" s="100" t="str">
        <f>IFERROR(INDEX($LD$4:$LD$18,MATCH('INPUT DATA'!F463,$LC$4:$LC$18,1)),"")</f>
        <v/>
      </c>
      <c r="H1461" s="100" t="str">
        <f>IFERROR(INDEX('INPUT DATA'!G$6:G$600,MATCH($B1461,'INPUT DATA'!$A$5:$A$600,FALSE)),"")</f>
        <v/>
      </c>
      <c r="I1461" s="100" t="str">
        <f>IFERROR(INDEX('INPUT DATA'!H$5:H$600,MATCH($B1461,'INPUT DATA'!$A$5:$A$600,FALSE)),"")</f>
        <v/>
      </c>
      <c r="J1461" s="100" t="str">
        <f>IFERROR(INDEX($LD$4:$LD$18,MATCH('INPUT DATA'!I463,$LC$4:$LC$18,1)),"")</f>
        <v/>
      </c>
      <c r="K1461" s="100" t="str">
        <f>IFERROR(INDEX('INPUT DATA'!J$5:J$600,MATCH($B1461,'INPUT DATA'!$A$5:$A$600,FALSE)),"")</f>
        <v/>
      </c>
      <c r="L1461" s="100" t="str">
        <f>IFERROR(INDEX('INPUT DATA'!K$5:K$600,MATCH($B1461,'INPUT DATA'!$A$5:$A$600,FALSE)),"")</f>
        <v/>
      </c>
      <c r="M1461" s="100" t="str">
        <f>IFERROR(INDEX($LD$4:$LD$18,MATCH('INPUT DATA'!L463,$LC$4:$LC$18,1)),"")</f>
        <v/>
      </c>
      <c r="N1461" s="100" t="str">
        <f>IFERROR(INDEX('INPUT DATA'!M$5:M$600,MATCH($B1461,'INPUT DATA'!$A$5:$A$600,FALSE)),"")</f>
        <v/>
      </c>
      <c r="O1461" s="100" t="str">
        <f>IFERROR(INDEX('INPUT DATA'!N$5:N$600,MATCH($B1461,'INPUT DATA'!$A$5:$A$600,FALSE)),"")</f>
        <v/>
      </c>
      <c r="P1461" s="100" t="str">
        <f>IFERROR(INDEX($LD$4:$LD$18,MATCH('INPUT DATA'!O463,$LC$4:$LC$18,1)),"")</f>
        <v/>
      </c>
      <c r="Q1461" s="100" t="str">
        <f>IFERROR(INDEX('INPUT DATA'!P$5:P$600,MATCH($B1461,'INPUT DATA'!$A$5:$A$600,FALSE)),"")</f>
        <v/>
      </c>
      <c r="R1461" s="100" t="str">
        <f>IFERROR(INDEX('INPUT DATA'!Q$5:Q$600,MATCH($B1461,'INPUT DATA'!$A$5:$A$600,FALSE)),"")</f>
        <v/>
      </c>
      <c r="S1461" s="100" t="str">
        <f>IFERROR(INDEX($LD$4:$LD$18,MATCH('INPUT DATA'!R463,$LC$4:$LC$18,1)),"")</f>
        <v/>
      </c>
      <c r="T1461" s="100" t="str">
        <f>IFERROR(INDEX('INPUT DATA'!S$5:S$600,MATCH($B1461,'INPUT DATA'!$A$5:$A$600,FALSE)),"")</f>
        <v/>
      </c>
      <c r="U1461" s="100" t="str">
        <f>IFERROR(INDEX('INPUT DATA'!T$5:T$600,MATCH($B1461,'INPUT DATA'!$A$5:$A$600,FALSE)),"")</f>
        <v/>
      </c>
      <c r="V1461" s="100" t="str">
        <f>IFERROR(INDEX($LD$4:$LD$18,MATCH('INPUT DATA'!U463,$LC$4:$LC$18,1)),"")</f>
        <v/>
      </c>
      <c r="W1461" s="100" t="str">
        <f>IFERROR(INDEX('INPUT DATA'!V$5:V$600,MATCH($B1461,'INPUT DATA'!$A$5:$A$600,FALSE)),"")</f>
        <v/>
      </c>
      <c r="X1461" s="100" t="str">
        <f>IFERROR(INDEX('INPUT DATA'!W$5:W$600,MATCH($B1461,'INPUT DATA'!$A$5:$A$600,FALSE)),"")</f>
        <v/>
      </c>
      <c r="Y1461" s="100" t="str">
        <f>IFERROR(INDEX('INPUT DATA'!X$5:X$600,MATCH($B1461,'INPUT DATA'!$A$5:$A$600,FALSE)),"")</f>
        <v/>
      </c>
      <c r="Z1461" s="100" t="str">
        <f>IFERROR(INDEX('INPUT DATA'!Y$5:Y$600,MATCH($B1461,'INPUT DATA'!$A$5:$A$600,FALSE)),"")</f>
        <v/>
      </c>
      <c r="AA1461" s="100" t="str">
        <f>IFERROR(INDEX('INPUT DATA'!Z$5:Z$600,MATCH($B1461,'INPUT DATA'!$A$5:$A$600,FALSE)),"")</f>
        <v/>
      </c>
      <c r="AB1461" s="100" t="str">
        <f>IFERROR(INDEX('INPUT DATA'!AA$5:AA$600,MATCH($B1461,'INPUT DATA'!$A$5:$A$600,FALSE)),"")</f>
        <v/>
      </c>
    </row>
    <row r="1462" spans="2:28" ht="15" customHeight="1" x14ac:dyDescent="0.25">
      <c r="B1462" s="115" t="str">
        <f>IF('INPUT INF'!A462="","",IF('INPUT INF'!E462="DROP","",'INPUT INF'!A462))</f>
        <v/>
      </c>
      <c r="C1462" s="115" t="str">
        <f>IFERROR(INDEX('INPUT INF'!B462:B1060,MATCH(B1462,'INPUT INF'!A462:A1060,FALSE)),"")</f>
        <v/>
      </c>
      <c r="E1462" s="100" t="str">
        <f>IFERROR(INDEX('INPUT DATA'!D$5:D$600,MATCH($B1462,'INPUT DATA'!$A$5:$A$600,FALSE)),"")</f>
        <v/>
      </c>
      <c r="F1462" s="100" t="str">
        <f>IFERROR(INDEX('INPUT DATA'!E$5:E$600,MATCH($B1462,'INPUT DATA'!$A$5:$A$600,FALSE)),"")</f>
        <v/>
      </c>
      <c r="G1462" s="100" t="str">
        <f>IFERROR(INDEX($LD$4:$LD$18,MATCH('INPUT DATA'!F464,$LC$4:$LC$18,1)),"")</f>
        <v/>
      </c>
      <c r="H1462" s="100" t="str">
        <f>IFERROR(INDEX('INPUT DATA'!G$6:G$600,MATCH($B1462,'INPUT DATA'!$A$5:$A$600,FALSE)),"")</f>
        <v/>
      </c>
      <c r="I1462" s="100" t="str">
        <f>IFERROR(INDEX('INPUT DATA'!H$5:H$600,MATCH($B1462,'INPUT DATA'!$A$5:$A$600,FALSE)),"")</f>
        <v/>
      </c>
      <c r="J1462" s="100" t="str">
        <f>IFERROR(INDEX($LD$4:$LD$18,MATCH('INPUT DATA'!I464,$LC$4:$LC$18,1)),"")</f>
        <v/>
      </c>
      <c r="K1462" s="100" t="str">
        <f>IFERROR(INDEX('INPUT DATA'!J$5:J$600,MATCH($B1462,'INPUT DATA'!$A$5:$A$600,FALSE)),"")</f>
        <v/>
      </c>
      <c r="L1462" s="100" t="str">
        <f>IFERROR(INDEX('INPUT DATA'!K$5:K$600,MATCH($B1462,'INPUT DATA'!$A$5:$A$600,FALSE)),"")</f>
        <v/>
      </c>
      <c r="M1462" s="100" t="str">
        <f>IFERROR(INDEX($LD$4:$LD$18,MATCH('INPUT DATA'!L464,$LC$4:$LC$18,1)),"")</f>
        <v/>
      </c>
      <c r="N1462" s="100" t="str">
        <f>IFERROR(INDEX('INPUT DATA'!M$5:M$600,MATCH($B1462,'INPUT DATA'!$A$5:$A$600,FALSE)),"")</f>
        <v/>
      </c>
      <c r="O1462" s="100" t="str">
        <f>IFERROR(INDEX('INPUT DATA'!N$5:N$600,MATCH($B1462,'INPUT DATA'!$A$5:$A$600,FALSE)),"")</f>
        <v/>
      </c>
      <c r="P1462" s="100" t="str">
        <f>IFERROR(INDEX($LD$4:$LD$18,MATCH('INPUT DATA'!O464,$LC$4:$LC$18,1)),"")</f>
        <v/>
      </c>
      <c r="Q1462" s="100" t="str">
        <f>IFERROR(INDEX('INPUT DATA'!P$5:P$600,MATCH($B1462,'INPUT DATA'!$A$5:$A$600,FALSE)),"")</f>
        <v/>
      </c>
      <c r="R1462" s="100" t="str">
        <f>IFERROR(INDEX('INPUT DATA'!Q$5:Q$600,MATCH($B1462,'INPUT DATA'!$A$5:$A$600,FALSE)),"")</f>
        <v/>
      </c>
      <c r="S1462" s="100" t="str">
        <f>IFERROR(INDEX($LD$4:$LD$18,MATCH('INPUT DATA'!R464,$LC$4:$LC$18,1)),"")</f>
        <v/>
      </c>
      <c r="T1462" s="100" t="str">
        <f>IFERROR(INDEX('INPUT DATA'!S$5:S$600,MATCH($B1462,'INPUT DATA'!$A$5:$A$600,FALSE)),"")</f>
        <v/>
      </c>
      <c r="U1462" s="100" t="str">
        <f>IFERROR(INDEX('INPUT DATA'!T$5:T$600,MATCH($B1462,'INPUT DATA'!$A$5:$A$600,FALSE)),"")</f>
        <v/>
      </c>
      <c r="V1462" s="100" t="str">
        <f>IFERROR(INDEX($LD$4:$LD$18,MATCH('INPUT DATA'!U464,$LC$4:$LC$18,1)),"")</f>
        <v/>
      </c>
      <c r="W1462" s="100" t="str">
        <f>IFERROR(INDEX('INPUT DATA'!V$5:V$600,MATCH($B1462,'INPUT DATA'!$A$5:$A$600,FALSE)),"")</f>
        <v/>
      </c>
      <c r="X1462" s="100" t="str">
        <f>IFERROR(INDEX('INPUT DATA'!W$5:W$600,MATCH($B1462,'INPUT DATA'!$A$5:$A$600,FALSE)),"")</f>
        <v/>
      </c>
      <c r="Y1462" s="100" t="str">
        <f>IFERROR(INDEX('INPUT DATA'!X$5:X$600,MATCH($B1462,'INPUT DATA'!$A$5:$A$600,FALSE)),"")</f>
        <v/>
      </c>
      <c r="Z1462" s="100" t="str">
        <f>IFERROR(INDEX('INPUT DATA'!Y$5:Y$600,MATCH($B1462,'INPUT DATA'!$A$5:$A$600,FALSE)),"")</f>
        <v/>
      </c>
      <c r="AA1462" s="100" t="str">
        <f>IFERROR(INDEX('INPUT DATA'!Z$5:Z$600,MATCH($B1462,'INPUT DATA'!$A$5:$A$600,FALSE)),"")</f>
        <v/>
      </c>
      <c r="AB1462" s="100" t="str">
        <f>IFERROR(INDEX('INPUT DATA'!AA$5:AA$600,MATCH($B1462,'INPUT DATA'!$A$5:$A$600,FALSE)),"")</f>
        <v/>
      </c>
    </row>
    <row r="1463" spans="2:28" ht="15" customHeight="1" x14ac:dyDescent="0.25">
      <c r="B1463" s="115" t="str">
        <f>IF('INPUT INF'!A463="","",IF('INPUT INF'!E463="DROP","",'INPUT INF'!A463))</f>
        <v/>
      </c>
      <c r="C1463" s="115" t="str">
        <f>IFERROR(INDEX('INPUT INF'!B463:B1061,MATCH(B1463,'INPUT INF'!A463:A1061,FALSE)),"")</f>
        <v/>
      </c>
      <c r="E1463" s="100" t="str">
        <f>IFERROR(INDEX('INPUT DATA'!D$5:D$600,MATCH($B1463,'INPUT DATA'!$A$5:$A$600,FALSE)),"")</f>
        <v/>
      </c>
      <c r="F1463" s="100" t="str">
        <f>IFERROR(INDEX('INPUT DATA'!E$5:E$600,MATCH($B1463,'INPUT DATA'!$A$5:$A$600,FALSE)),"")</f>
        <v/>
      </c>
      <c r="G1463" s="100" t="str">
        <f>IFERROR(INDEX($LD$4:$LD$18,MATCH('INPUT DATA'!F465,$LC$4:$LC$18,1)),"")</f>
        <v/>
      </c>
      <c r="H1463" s="100" t="str">
        <f>IFERROR(INDEX('INPUT DATA'!G$6:G$600,MATCH($B1463,'INPUT DATA'!$A$5:$A$600,FALSE)),"")</f>
        <v/>
      </c>
      <c r="I1463" s="100" t="str">
        <f>IFERROR(INDEX('INPUT DATA'!H$5:H$600,MATCH($B1463,'INPUT DATA'!$A$5:$A$600,FALSE)),"")</f>
        <v/>
      </c>
      <c r="J1463" s="100" t="str">
        <f>IFERROR(INDEX($LD$4:$LD$18,MATCH('INPUT DATA'!I465,$LC$4:$LC$18,1)),"")</f>
        <v/>
      </c>
      <c r="K1463" s="100" t="str">
        <f>IFERROR(INDEX('INPUT DATA'!J$5:J$600,MATCH($B1463,'INPUT DATA'!$A$5:$A$600,FALSE)),"")</f>
        <v/>
      </c>
      <c r="L1463" s="100" t="str">
        <f>IFERROR(INDEX('INPUT DATA'!K$5:K$600,MATCH($B1463,'INPUT DATA'!$A$5:$A$600,FALSE)),"")</f>
        <v/>
      </c>
      <c r="M1463" s="100" t="str">
        <f>IFERROR(INDEX($LD$4:$LD$18,MATCH('INPUT DATA'!L465,$LC$4:$LC$18,1)),"")</f>
        <v/>
      </c>
      <c r="N1463" s="100" t="str">
        <f>IFERROR(INDEX('INPUT DATA'!M$5:M$600,MATCH($B1463,'INPUT DATA'!$A$5:$A$600,FALSE)),"")</f>
        <v/>
      </c>
      <c r="O1463" s="100" t="str">
        <f>IFERROR(INDEX('INPUT DATA'!N$5:N$600,MATCH($B1463,'INPUT DATA'!$A$5:$A$600,FALSE)),"")</f>
        <v/>
      </c>
      <c r="P1463" s="100" t="str">
        <f>IFERROR(INDEX($LD$4:$LD$18,MATCH('INPUT DATA'!O465,$LC$4:$LC$18,1)),"")</f>
        <v/>
      </c>
      <c r="Q1463" s="100" t="str">
        <f>IFERROR(INDEX('INPUT DATA'!P$5:P$600,MATCH($B1463,'INPUT DATA'!$A$5:$A$600,FALSE)),"")</f>
        <v/>
      </c>
      <c r="R1463" s="100" t="str">
        <f>IFERROR(INDEX('INPUT DATA'!Q$5:Q$600,MATCH($B1463,'INPUT DATA'!$A$5:$A$600,FALSE)),"")</f>
        <v/>
      </c>
      <c r="S1463" s="100" t="str">
        <f>IFERROR(INDEX($LD$4:$LD$18,MATCH('INPUT DATA'!R465,$LC$4:$LC$18,1)),"")</f>
        <v/>
      </c>
      <c r="T1463" s="100" t="str">
        <f>IFERROR(INDEX('INPUT DATA'!S$5:S$600,MATCH($B1463,'INPUT DATA'!$A$5:$A$600,FALSE)),"")</f>
        <v/>
      </c>
      <c r="U1463" s="100" t="str">
        <f>IFERROR(INDEX('INPUT DATA'!T$5:T$600,MATCH($B1463,'INPUT DATA'!$A$5:$A$600,FALSE)),"")</f>
        <v/>
      </c>
      <c r="V1463" s="100" t="str">
        <f>IFERROR(INDEX($LD$4:$LD$18,MATCH('INPUT DATA'!U465,$LC$4:$LC$18,1)),"")</f>
        <v/>
      </c>
      <c r="W1463" s="100" t="str">
        <f>IFERROR(INDEX('INPUT DATA'!V$5:V$600,MATCH($B1463,'INPUT DATA'!$A$5:$A$600,FALSE)),"")</f>
        <v/>
      </c>
      <c r="X1463" s="100" t="str">
        <f>IFERROR(INDEX('INPUT DATA'!W$5:W$600,MATCH($B1463,'INPUT DATA'!$A$5:$A$600,FALSE)),"")</f>
        <v/>
      </c>
      <c r="Y1463" s="100" t="str">
        <f>IFERROR(INDEX('INPUT DATA'!X$5:X$600,MATCH($B1463,'INPUT DATA'!$A$5:$A$600,FALSE)),"")</f>
        <v/>
      </c>
      <c r="Z1463" s="100" t="str">
        <f>IFERROR(INDEX('INPUT DATA'!Y$5:Y$600,MATCH($B1463,'INPUT DATA'!$A$5:$A$600,FALSE)),"")</f>
        <v/>
      </c>
      <c r="AA1463" s="100" t="str">
        <f>IFERROR(INDEX('INPUT DATA'!Z$5:Z$600,MATCH($B1463,'INPUT DATA'!$A$5:$A$600,FALSE)),"")</f>
        <v/>
      </c>
      <c r="AB1463" s="100" t="str">
        <f>IFERROR(INDEX('INPUT DATA'!AA$5:AA$600,MATCH($B1463,'INPUT DATA'!$A$5:$A$600,FALSE)),"")</f>
        <v/>
      </c>
    </row>
    <row r="1464" spans="2:28" ht="15" customHeight="1" x14ac:dyDescent="0.25">
      <c r="B1464" s="115" t="str">
        <f>IF('INPUT INF'!A464="","",IF('INPUT INF'!E464="DROP","",'INPUT INF'!A464))</f>
        <v/>
      </c>
      <c r="C1464" s="115" t="str">
        <f>IFERROR(INDEX('INPUT INF'!B464:B1062,MATCH(B1464,'INPUT INF'!A464:A1062,FALSE)),"")</f>
        <v/>
      </c>
      <c r="E1464" s="100" t="str">
        <f>IFERROR(INDEX('INPUT DATA'!D$5:D$600,MATCH($B1464,'INPUT DATA'!$A$5:$A$600,FALSE)),"")</f>
        <v/>
      </c>
      <c r="F1464" s="100" t="str">
        <f>IFERROR(INDEX('INPUT DATA'!E$5:E$600,MATCH($B1464,'INPUT DATA'!$A$5:$A$600,FALSE)),"")</f>
        <v/>
      </c>
      <c r="G1464" s="100" t="str">
        <f>IFERROR(INDEX($LD$4:$LD$18,MATCH('INPUT DATA'!F466,$LC$4:$LC$18,1)),"")</f>
        <v/>
      </c>
      <c r="H1464" s="100" t="str">
        <f>IFERROR(INDEX('INPUT DATA'!G$6:G$600,MATCH($B1464,'INPUT DATA'!$A$5:$A$600,FALSE)),"")</f>
        <v/>
      </c>
      <c r="I1464" s="100" t="str">
        <f>IFERROR(INDEX('INPUT DATA'!H$5:H$600,MATCH($B1464,'INPUT DATA'!$A$5:$A$600,FALSE)),"")</f>
        <v/>
      </c>
      <c r="J1464" s="100" t="str">
        <f>IFERROR(INDEX($LD$4:$LD$18,MATCH('INPUT DATA'!I466,$LC$4:$LC$18,1)),"")</f>
        <v/>
      </c>
      <c r="K1464" s="100" t="str">
        <f>IFERROR(INDEX('INPUT DATA'!J$5:J$600,MATCH($B1464,'INPUT DATA'!$A$5:$A$600,FALSE)),"")</f>
        <v/>
      </c>
      <c r="L1464" s="100" t="str">
        <f>IFERROR(INDEX('INPUT DATA'!K$5:K$600,MATCH($B1464,'INPUT DATA'!$A$5:$A$600,FALSE)),"")</f>
        <v/>
      </c>
      <c r="M1464" s="100" t="str">
        <f>IFERROR(INDEX($LD$4:$LD$18,MATCH('INPUT DATA'!L466,$LC$4:$LC$18,1)),"")</f>
        <v/>
      </c>
      <c r="N1464" s="100" t="str">
        <f>IFERROR(INDEX('INPUT DATA'!M$5:M$600,MATCH($B1464,'INPUT DATA'!$A$5:$A$600,FALSE)),"")</f>
        <v/>
      </c>
      <c r="O1464" s="100" t="str">
        <f>IFERROR(INDEX('INPUT DATA'!N$5:N$600,MATCH($B1464,'INPUT DATA'!$A$5:$A$600,FALSE)),"")</f>
        <v/>
      </c>
      <c r="P1464" s="100" t="str">
        <f>IFERROR(INDEX($LD$4:$LD$18,MATCH('INPUT DATA'!O466,$LC$4:$LC$18,1)),"")</f>
        <v/>
      </c>
      <c r="Q1464" s="100" t="str">
        <f>IFERROR(INDEX('INPUT DATA'!P$5:P$600,MATCH($B1464,'INPUT DATA'!$A$5:$A$600,FALSE)),"")</f>
        <v/>
      </c>
      <c r="R1464" s="100" t="str">
        <f>IFERROR(INDEX('INPUT DATA'!Q$5:Q$600,MATCH($B1464,'INPUT DATA'!$A$5:$A$600,FALSE)),"")</f>
        <v/>
      </c>
      <c r="S1464" s="100" t="str">
        <f>IFERROR(INDEX($LD$4:$LD$18,MATCH('INPUT DATA'!R466,$LC$4:$LC$18,1)),"")</f>
        <v/>
      </c>
      <c r="T1464" s="100" t="str">
        <f>IFERROR(INDEX('INPUT DATA'!S$5:S$600,MATCH($B1464,'INPUT DATA'!$A$5:$A$600,FALSE)),"")</f>
        <v/>
      </c>
      <c r="U1464" s="100" t="str">
        <f>IFERROR(INDEX('INPUT DATA'!T$5:T$600,MATCH($B1464,'INPUT DATA'!$A$5:$A$600,FALSE)),"")</f>
        <v/>
      </c>
      <c r="V1464" s="100" t="str">
        <f>IFERROR(INDEX($LD$4:$LD$18,MATCH('INPUT DATA'!U466,$LC$4:$LC$18,1)),"")</f>
        <v/>
      </c>
      <c r="W1464" s="100" t="str">
        <f>IFERROR(INDEX('INPUT DATA'!V$5:V$600,MATCH($B1464,'INPUT DATA'!$A$5:$A$600,FALSE)),"")</f>
        <v/>
      </c>
      <c r="X1464" s="100" t="str">
        <f>IFERROR(INDEX('INPUT DATA'!W$5:W$600,MATCH($B1464,'INPUT DATA'!$A$5:$A$600,FALSE)),"")</f>
        <v/>
      </c>
      <c r="Y1464" s="100" t="str">
        <f>IFERROR(INDEX('INPUT DATA'!X$5:X$600,MATCH($B1464,'INPUT DATA'!$A$5:$A$600,FALSE)),"")</f>
        <v/>
      </c>
      <c r="Z1464" s="100" t="str">
        <f>IFERROR(INDEX('INPUT DATA'!Y$5:Y$600,MATCH($B1464,'INPUT DATA'!$A$5:$A$600,FALSE)),"")</f>
        <v/>
      </c>
      <c r="AA1464" s="100" t="str">
        <f>IFERROR(INDEX('INPUT DATA'!Z$5:Z$600,MATCH($B1464,'INPUT DATA'!$A$5:$A$600,FALSE)),"")</f>
        <v/>
      </c>
      <c r="AB1464" s="100" t="str">
        <f>IFERROR(INDEX('INPUT DATA'!AA$5:AA$600,MATCH($B1464,'INPUT DATA'!$A$5:$A$600,FALSE)),"")</f>
        <v/>
      </c>
    </row>
    <row r="1465" spans="2:28" ht="15" customHeight="1" x14ac:dyDescent="0.25">
      <c r="B1465" s="115" t="str">
        <f>IF('INPUT INF'!A465="","",IF('INPUT INF'!E465="DROP","",'INPUT INF'!A465))</f>
        <v/>
      </c>
      <c r="C1465" s="115" t="str">
        <f>IFERROR(INDEX('INPUT INF'!B465:B1063,MATCH(B1465,'INPUT INF'!A465:A1063,FALSE)),"")</f>
        <v/>
      </c>
      <c r="E1465" s="100" t="str">
        <f>IFERROR(INDEX('INPUT DATA'!D$5:D$600,MATCH($B1465,'INPUT DATA'!$A$5:$A$600,FALSE)),"")</f>
        <v/>
      </c>
      <c r="F1465" s="100" t="str">
        <f>IFERROR(INDEX('INPUT DATA'!E$5:E$600,MATCH($B1465,'INPUT DATA'!$A$5:$A$600,FALSE)),"")</f>
        <v/>
      </c>
      <c r="G1465" s="100" t="str">
        <f>IFERROR(INDEX($LD$4:$LD$18,MATCH('INPUT DATA'!F467,$LC$4:$LC$18,1)),"")</f>
        <v/>
      </c>
      <c r="H1465" s="100" t="str">
        <f>IFERROR(INDEX('INPUT DATA'!G$6:G$600,MATCH($B1465,'INPUT DATA'!$A$5:$A$600,FALSE)),"")</f>
        <v/>
      </c>
      <c r="I1465" s="100" t="str">
        <f>IFERROR(INDEX('INPUT DATA'!H$5:H$600,MATCH($B1465,'INPUT DATA'!$A$5:$A$600,FALSE)),"")</f>
        <v/>
      </c>
      <c r="J1465" s="100" t="str">
        <f>IFERROR(INDEX($LD$4:$LD$18,MATCH('INPUT DATA'!I467,$LC$4:$LC$18,1)),"")</f>
        <v/>
      </c>
      <c r="K1465" s="100" t="str">
        <f>IFERROR(INDEX('INPUT DATA'!J$5:J$600,MATCH($B1465,'INPUT DATA'!$A$5:$A$600,FALSE)),"")</f>
        <v/>
      </c>
      <c r="L1465" s="100" t="str">
        <f>IFERROR(INDEX('INPUT DATA'!K$5:K$600,MATCH($B1465,'INPUT DATA'!$A$5:$A$600,FALSE)),"")</f>
        <v/>
      </c>
      <c r="M1465" s="100" t="str">
        <f>IFERROR(INDEX($LD$4:$LD$18,MATCH('INPUT DATA'!L467,$LC$4:$LC$18,1)),"")</f>
        <v/>
      </c>
      <c r="N1465" s="100" t="str">
        <f>IFERROR(INDEX('INPUT DATA'!M$5:M$600,MATCH($B1465,'INPUT DATA'!$A$5:$A$600,FALSE)),"")</f>
        <v/>
      </c>
      <c r="O1465" s="100" t="str">
        <f>IFERROR(INDEX('INPUT DATA'!N$5:N$600,MATCH($B1465,'INPUT DATA'!$A$5:$A$600,FALSE)),"")</f>
        <v/>
      </c>
      <c r="P1465" s="100" t="str">
        <f>IFERROR(INDEX($LD$4:$LD$18,MATCH('INPUT DATA'!O467,$LC$4:$LC$18,1)),"")</f>
        <v/>
      </c>
      <c r="Q1465" s="100" t="str">
        <f>IFERROR(INDEX('INPUT DATA'!P$5:P$600,MATCH($B1465,'INPUT DATA'!$A$5:$A$600,FALSE)),"")</f>
        <v/>
      </c>
      <c r="R1465" s="100" t="str">
        <f>IFERROR(INDEX('INPUT DATA'!Q$5:Q$600,MATCH($B1465,'INPUT DATA'!$A$5:$A$600,FALSE)),"")</f>
        <v/>
      </c>
      <c r="S1465" s="100" t="str">
        <f>IFERROR(INDEX($LD$4:$LD$18,MATCH('INPUT DATA'!R467,$LC$4:$LC$18,1)),"")</f>
        <v/>
      </c>
      <c r="T1465" s="100" t="str">
        <f>IFERROR(INDEX('INPUT DATA'!S$5:S$600,MATCH($B1465,'INPUT DATA'!$A$5:$A$600,FALSE)),"")</f>
        <v/>
      </c>
      <c r="U1465" s="100" t="str">
        <f>IFERROR(INDEX('INPUT DATA'!T$5:T$600,MATCH($B1465,'INPUT DATA'!$A$5:$A$600,FALSE)),"")</f>
        <v/>
      </c>
      <c r="V1465" s="100" t="str">
        <f>IFERROR(INDEX($LD$4:$LD$18,MATCH('INPUT DATA'!U467,$LC$4:$LC$18,1)),"")</f>
        <v/>
      </c>
      <c r="W1465" s="100" t="str">
        <f>IFERROR(INDEX('INPUT DATA'!V$5:V$600,MATCH($B1465,'INPUT DATA'!$A$5:$A$600,FALSE)),"")</f>
        <v/>
      </c>
      <c r="X1465" s="100" t="str">
        <f>IFERROR(INDEX('INPUT DATA'!W$5:W$600,MATCH($B1465,'INPUT DATA'!$A$5:$A$600,FALSE)),"")</f>
        <v/>
      </c>
      <c r="Y1465" s="100" t="str">
        <f>IFERROR(INDEX('INPUT DATA'!X$5:X$600,MATCH($B1465,'INPUT DATA'!$A$5:$A$600,FALSE)),"")</f>
        <v/>
      </c>
      <c r="Z1465" s="100" t="str">
        <f>IFERROR(INDEX('INPUT DATA'!Y$5:Y$600,MATCH($B1465,'INPUT DATA'!$A$5:$A$600,FALSE)),"")</f>
        <v/>
      </c>
      <c r="AA1465" s="100" t="str">
        <f>IFERROR(INDEX('INPUT DATA'!Z$5:Z$600,MATCH($B1465,'INPUT DATA'!$A$5:$A$600,FALSE)),"")</f>
        <v/>
      </c>
      <c r="AB1465" s="100" t="str">
        <f>IFERROR(INDEX('INPUT DATA'!AA$5:AA$600,MATCH($B1465,'INPUT DATA'!$A$5:$A$600,FALSE)),"")</f>
        <v/>
      </c>
    </row>
    <row r="1466" spans="2:28" ht="15" customHeight="1" x14ac:dyDescent="0.25">
      <c r="B1466" s="115" t="str">
        <f>IF('INPUT INF'!A466="","",IF('INPUT INF'!E466="DROP","",'INPUT INF'!A466))</f>
        <v/>
      </c>
      <c r="C1466" s="115" t="str">
        <f>IFERROR(INDEX('INPUT INF'!B466:B1064,MATCH(B1466,'INPUT INF'!A466:A1064,FALSE)),"")</f>
        <v/>
      </c>
      <c r="E1466" s="100" t="str">
        <f>IFERROR(INDEX('INPUT DATA'!D$5:D$600,MATCH($B1466,'INPUT DATA'!$A$5:$A$600,FALSE)),"")</f>
        <v/>
      </c>
      <c r="F1466" s="100" t="str">
        <f>IFERROR(INDEX('INPUT DATA'!E$5:E$600,MATCH($B1466,'INPUT DATA'!$A$5:$A$600,FALSE)),"")</f>
        <v/>
      </c>
      <c r="G1466" s="100" t="str">
        <f>IFERROR(INDEX($LD$4:$LD$18,MATCH('INPUT DATA'!F468,$LC$4:$LC$18,1)),"")</f>
        <v/>
      </c>
      <c r="H1466" s="100" t="str">
        <f>IFERROR(INDEX('INPUT DATA'!G$6:G$600,MATCH($B1466,'INPUT DATA'!$A$5:$A$600,FALSE)),"")</f>
        <v/>
      </c>
      <c r="I1466" s="100" t="str">
        <f>IFERROR(INDEX('INPUT DATA'!H$5:H$600,MATCH($B1466,'INPUT DATA'!$A$5:$A$600,FALSE)),"")</f>
        <v/>
      </c>
      <c r="J1466" s="100" t="str">
        <f>IFERROR(INDEX($LD$4:$LD$18,MATCH('INPUT DATA'!I468,$LC$4:$LC$18,1)),"")</f>
        <v/>
      </c>
      <c r="K1466" s="100" t="str">
        <f>IFERROR(INDEX('INPUT DATA'!J$5:J$600,MATCH($B1466,'INPUT DATA'!$A$5:$A$600,FALSE)),"")</f>
        <v/>
      </c>
      <c r="L1466" s="100" t="str">
        <f>IFERROR(INDEX('INPUT DATA'!K$5:K$600,MATCH($B1466,'INPUT DATA'!$A$5:$A$600,FALSE)),"")</f>
        <v/>
      </c>
      <c r="M1466" s="100" t="str">
        <f>IFERROR(INDEX($LD$4:$LD$18,MATCH('INPUT DATA'!L468,$LC$4:$LC$18,1)),"")</f>
        <v/>
      </c>
      <c r="N1466" s="100" t="str">
        <f>IFERROR(INDEX('INPUT DATA'!M$5:M$600,MATCH($B1466,'INPUT DATA'!$A$5:$A$600,FALSE)),"")</f>
        <v/>
      </c>
      <c r="O1466" s="100" t="str">
        <f>IFERROR(INDEX('INPUT DATA'!N$5:N$600,MATCH($B1466,'INPUT DATA'!$A$5:$A$600,FALSE)),"")</f>
        <v/>
      </c>
      <c r="P1466" s="100" t="str">
        <f>IFERROR(INDEX($LD$4:$LD$18,MATCH('INPUT DATA'!O468,$LC$4:$LC$18,1)),"")</f>
        <v/>
      </c>
      <c r="Q1466" s="100" t="str">
        <f>IFERROR(INDEX('INPUT DATA'!P$5:P$600,MATCH($B1466,'INPUT DATA'!$A$5:$A$600,FALSE)),"")</f>
        <v/>
      </c>
      <c r="R1466" s="100" t="str">
        <f>IFERROR(INDEX('INPUT DATA'!Q$5:Q$600,MATCH($B1466,'INPUT DATA'!$A$5:$A$600,FALSE)),"")</f>
        <v/>
      </c>
      <c r="S1466" s="100" t="str">
        <f>IFERROR(INDEX($LD$4:$LD$18,MATCH('INPUT DATA'!R468,$LC$4:$LC$18,1)),"")</f>
        <v/>
      </c>
      <c r="T1466" s="100" t="str">
        <f>IFERROR(INDEX('INPUT DATA'!S$5:S$600,MATCH($B1466,'INPUT DATA'!$A$5:$A$600,FALSE)),"")</f>
        <v/>
      </c>
      <c r="U1466" s="100" t="str">
        <f>IFERROR(INDEX('INPUT DATA'!T$5:T$600,MATCH($B1466,'INPUT DATA'!$A$5:$A$600,FALSE)),"")</f>
        <v/>
      </c>
      <c r="V1466" s="100" t="str">
        <f>IFERROR(INDEX($LD$4:$LD$18,MATCH('INPUT DATA'!U468,$LC$4:$LC$18,1)),"")</f>
        <v/>
      </c>
      <c r="W1466" s="100" t="str">
        <f>IFERROR(INDEX('INPUT DATA'!V$5:V$600,MATCH($B1466,'INPUT DATA'!$A$5:$A$600,FALSE)),"")</f>
        <v/>
      </c>
      <c r="X1466" s="100" t="str">
        <f>IFERROR(INDEX('INPUT DATA'!W$5:W$600,MATCH($B1466,'INPUT DATA'!$A$5:$A$600,FALSE)),"")</f>
        <v/>
      </c>
      <c r="Y1466" s="100" t="str">
        <f>IFERROR(INDEX('INPUT DATA'!X$5:X$600,MATCH($B1466,'INPUT DATA'!$A$5:$A$600,FALSE)),"")</f>
        <v/>
      </c>
      <c r="Z1466" s="100" t="str">
        <f>IFERROR(INDEX('INPUT DATA'!Y$5:Y$600,MATCH($B1466,'INPUT DATA'!$A$5:$A$600,FALSE)),"")</f>
        <v/>
      </c>
      <c r="AA1466" s="100" t="str">
        <f>IFERROR(INDEX('INPUT DATA'!Z$5:Z$600,MATCH($B1466,'INPUT DATA'!$A$5:$A$600,FALSE)),"")</f>
        <v/>
      </c>
      <c r="AB1466" s="100" t="str">
        <f>IFERROR(INDEX('INPUT DATA'!AA$5:AA$600,MATCH($B1466,'INPUT DATA'!$A$5:$A$600,FALSE)),"")</f>
        <v/>
      </c>
    </row>
    <row r="1467" spans="2:28" ht="15" customHeight="1" x14ac:dyDescent="0.25">
      <c r="B1467" s="115" t="str">
        <f>IF('INPUT INF'!A467="","",IF('INPUT INF'!E467="DROP","",'INPUT INF'!A467))</f>
        <v/>
      </c>
      <c r="C1467" s="115" t="str">
        <f>IFERROR(INDEX('INPUT INF'!B467:B1065,MATCH(B1467,'INPUT INF'!A467:A1065,FALSE)),"")</f>
        <v/>
      </c>
      <c r="E1467" s="100" t="str">
        <f>IFERROR(INDEX('INPUT DATA'!D$5:D$600,MATCH($B1467,'INPUT DATA'!$A$5:$A$600,FALSE)),"")</f>
        <v/>
      </c>
      <c r="F1467" s="100" t="str">
        <f>IFERROR(INDEX('INPUT DATA'!E$5:E$600,MATCH($B1467,'INPUT DATA'!$A$5:$A$600,FALSE)),"")</f>
        <v/>
      </c>
      <c r="G1467" s="100" t="str">
        <f>IFERROR(INDEX($LD$4:$LD$18,MATCH('INPUT DATA'!F469,$LC$4:$LC$18,1)),"")</f>
        <v/>
      </c>
      <c r="H1467" s="100" t="str">
        <f>IFERROR(INDEX('INPUT DATA'!G$6:G$600,MATCH($B1467,'INPUT DATA'!$A$5:$A$600,FALSE)),"")</f>
        <v/>
      </c>
      <c r="I1467" s="100" t="str">
        <f>IFERROR(INDEX('INPUT DATA'!H$5:H$600,MATCH($B1467,'INPUT DATA'!$A$5:$A$600,FALSE)),"")</f>
        <v/>
      </c>
      <c r="J1467" s="100" t="str">
        <f>IFERROR(INDEX($LD$4:$LD$18,MATCH('INPUT DATA'!I469,$LC$4:$LC$18,1)),"")</f>
        <v/>
      </c>
      <c r="K1467" s="100" t="str">
        <f>IFERROR(INDEX('INPUT DATA'!J$5:J$600,MATCH($B1467,'INPUT DATA'!$A$5:$A$600,FALSE)),"")</f>
        <v/>
      </c>
      <c r="L1467" s="100" t="str">
        <f>IFERROR(INDEX('INPUT DATA'!K$5:K$600,MATCH($B1467,'INPUT DATA'!$A$5:$A$600,FALSE)),"")</f>
        <v/>
      </c>
      <c r="M1467" s="100" t="str">
        <f>IFERROR(INDEX($LD$4:$LD$18,MATCH('INPUT DATA'!L469,$LC$4:$LC$18,1)),"")</f>
        <v/>
      </c>
      <c r="N1467" s="100" t="str">
        <f>IFERROR(INDEX('INPUT DATA'!M$5:M$600,MATCH($B1467,'INPUT DATA'!$A$5:$A$600,FALSE)),"")</f>
        <v/>
      </c>
      <c r="O1467" s="100" t="str">
        <f>IFERROR(INDEX('INPUT DATA'!N$5:N$600,MATCH($B1467,'INPUT DATA'!$A$5:$A$600,FALSE)),"")</f>
        <v/>
      </c>
      <c r="P1467" s="100" t="str">
        <f>IFERROR(INDEX($LD$4:$LD$18,MATCH('INPUT DATA'!O469,$LC$4:$LC$18,1)),"")</f>
        <v/>
      </c>
      <c r="Q1467" s="100" t="str">
        <f>IFERROR(INDEX('INPUT DATA'!P$5:P$600,MATCH($B1467,'INPUT DATA'!$A$5:$A$600,FALSE)),"")</f>
        <v/>
      </c>
      <c r="R1467" s="100" t="str">
        <f>IFERROR(INDEX('INPUT DATA'!Q$5:Q$600,MATCH($B1467,'INPUT DATA'!$A$5:$A$600,FALSE)),"")</f>
        <v/>
      </c>
      <c r="S1467" s="100" t="str">
        <f>IFERROR(INDEX($LD$4:$LD$18,MATCH('INPUT DATA'!R469,$LC$4:$LC$18,1)),"")</f>
        <v/>
      </c>
      <c r="T1467" s="100" t="str">
        <f>IFERROR(INDEX('INPUT DATA'!S$5:S$600,MATCH($B1467,'INPUT DATA'!$A$5:$A$600,FALSE)),"")</f>
        <v/>
      </c>
      <c r="U1467" s="100" t="str">
        <f>IFERROR(INDEX('INPUT DATA'!T$5:T$600,MATCH($B1467,'INPUT DATA'!$A$5:$A$600,FALSE)),"")</f>
        <v/>
      </c>
      <c r="V1467" s="100" t="str">
        <f>IFERROR(INDEX($LD$4:$LD$18,MATCH('INPUT DATA'!U469,$LC$4:$LC$18,1)),"")</f>
        <v/>
      </c>
      <c r="W1467" s="100" t="str">
        <f>IFERROR(INDEX('INPUT DATA'!V$5:V$600,MATCH($B1467,'INPUT DATA'!$A$5:$A$600,FALSE)),"")</f>
        <v/>
      </c>
      <c r="X1467" s="100" t="str">
        <f>IFERROR(INDEX('INPUT DATA'!W$5:W$600,MATCH($B1467,'INPUT DATA'!$A$5:$A$600,FALSE)),"")</f>
        <v/>
      </c>
      <c r="Y1467" s="100" t="str">
        <f>IFERROR(INDEX('INPUT DATA'!X$5:X$600,MATCH($B1467,'INPUT DATA'!$A$5:$A$600,FALSE)),"")</f>
        <v/>
      </c>
      <c r="Z1467" s="100" t="str">
        <f>IFERROR(INDEX('INPUT DATA'!Y$5:Y$600,MATCH($B1467,'INPUT DATA'!$A$5:$A$600,FALSE)),"")</f>
        <v/>
      </c>
      <c r="AA1467" s="100" t="str">
        <f>IFERROR(INDEX('INPUT DATA'!Z$5:Z$600,MATCH($B1467,'INPUT DATA'!$A$5:$A$600,FALSE)),"")</f>
        <v/>
      </c>
      <c r="AB1467" s="100" t="str">
        <f>IFERROR(INDEX('INPUT DATA'!AA$5:AA$600,MATCH($B1467,'INPUT DATA'!$A$5:$A$600,FALSE)),"")</f>
        <v/>
      </c>
    </row>
    <row r="1468" spans="2:28" ht="15" customHeight="1" x14ac:dyDescent="0.25">
      <c r="B1468" s="115" t="str">
        <f>IF('INPUT INF'!A468="","",IF('INPUT INF'!E468="DROP","",'INPUT INF'!A468))</f>
        <v/>
      </c>
      <c r="C1468" s="115" t="str">
        <f>IFERROR(INDEX('INPUT INF'!B468:B1066,MATCH(B1468,'INPUT INF'!A468:A1066,FALSE)),"")</f>
        <v/>
      </c>
      <c r="E1468" s="100" t="str">
        <f>IFERROR(INDEX('INPUT DATA'!D$5:D$600,MATCH($B1468,'INPUT DATA'!$A$5:$A$600,FALSE)),"")</f>
        <v/>
      </c>
      <c r="F1468" s="100" t="str">
        <f>IFERROR(INDEX('INPUT DATA'!E$5:E$600,MATCH($B1468,'INPUT DATA'!$A$5:$A$600,FALSE)),"")</f>
        <v/>
      </c>
      <c r="G1468" s="100" t="str">
        <f>IFERROR(INDEX($LD$4:$LD$18,MATCH('INPUT DATA'!F470,$LC$4:$LC$18,1)),"")</f>
        <v/>
      </c>
      <c r="H1468" s="100" t="str">
        <f>IFERROR(INDEX('INPUT DATA'!G$6:G$600,MATCH($B1468,'INPUT DATA'!$A$5:$A$600,FALSE)),"")</f>
        <v/>
      </c>
      <c r="I1468" s="100" t="str">
        <f>IFERROR(INDEX('INPUT DATA'!H$5:H$600,MATCH($B1468,'INPUT DATA'!$A$5:$A$600,FALSE)),"")</f>
        <v/>
      </c>
      <c r="J1468" s="100" t="str">
        <f>IFERROR(INDEX($LD$4:$LD$18,MATCH('INPUT DATA'!I470,$LC$4:$LC$18,1)),"")</f>
        <v/>
      </c>
      <c r="K1468" s="100" t="str">
        <f>IFERROR(INDEX('INPUT DATA'!J$5:J$600,MATCH($B1468,'INPUT DATA'!$A$5:$A$600,FALSE)),"")</f>
        <v/>
      </c>
      <c r="L1468" s="100" t="str">
        <f>IFERROR(INDEX('INPUT DATA'!K$5:K$600,MATCH($B1468,'INPUT DATA'!$A$5:$A$600,FALSE)),"")</f>
        <v/>
      </c>
      <c r="M1468" s="100" t="str">
        <f>IFERROR(INDEX($LD$4:$LD$18,MATCH('INPUT DATA'!L470,$LC$4:$LC$18,1)),"")</f>
        <v/>
      </c>
      <c r="N1468" s="100" t="str">
        <f>IFERROR(INDEX('INPUT DATA'!M$5:M$600,MATCH($B1468,'INPUT DATA'!$A$5:$A$600,FALSE)),"")</f>
        <v/>
      </c>
      <c r="O1468" s="100" t="str">
        <f>IFERROR(INDEX('INPUT DATA'!N$5:N$600,MATCH($B1468,'INPUT DATA'!$A$5:$A$600,FALSE)),"")</f>
        <v/>
      </c>
      <c r="P1468" s="100" t="str">
        <f>IFERROR(INDEX($LD$4:$LD$18,MATCH('INPUT DATA'!O470,$LC$4:$LC$18,1)),"")</f>
        <v/>
      </c>
      <c r="Q1468" s="100" t="str">
        <f>IFERROR(INDEX('INPUT DATA'!P$5:P$600,MATCH($B1468,'INPUT DATA'!$A$5:$A$600,FALSE)),"")</f>
        <v/>
      </c>
      <c r="R1468" s="100" t="str">
        <f>IFERROR(INDEX('INPUT DATA'!Q$5:Q$600,MATCH($B1468,'INPUT DATA'!$A$5:$A$600,FALSE)),"")</f>
        <v/>
      </c>
      <c r="S1468" s="100" t="str">
        <f>IFERROR(INDEX($LD$4:$LD$18,MATCH('INPUT DATA'!R470,$LC$4:$LC$18,1)),"")</f>
        <v/>
      </c>
      <c r="T1468" s="100" t="str">
        <f>IFERROR(INDEX('INPUT DATA'!S$5:S$600,MATCH($B1468,'INPUT DATA'!$A$5:$A$600,FALSE)),"")</f>
        <v/>
      </c>
      <c r="U1468" s="100" t="str">
        <f>IFERROR(INDEX('INPUT DATA'!T$5:T$600,MATCH($B1468,'INPUT DATA'!$A$5:$A$600,FALSE)),"")</f>
        <v/>
      </c>
      <c r="V1468" s="100" t="str">
        <f>IFERROR(INDEX($LD$4:$LD$18,MATCH('INPUT DATA'!U470,$LC$4:$LC$18,1)),"")</f>
        <v/>
      </c>
      <c r="W1468" s="100" t="str">
        <f>IFERROR(INDEX('INPUT DATA'!V$5:V$600,MATCH($B1468,'INPUT DATA'!$A$5:$A$600,FALSE)),"")</f>
        <v/>
      </c>
      <c r="X1468" s="100" t="str">
        <f>IFERROR(INDEX('INPUT DATA'!W$5:W$600,MATCH($B1468,'INPUT DATA'!$A$5:$A$600,FALSE)),"")</f>
        <v/>
      </c>
      <c r="Y1468" s="100" t="str">
        <f>IFERROR(INDEX('INPUT DATA'!X$5:X$600,MATCH($B1468,'INPUT DATA'!$A$5:$A$600,FALSE)),"")</f>
        <v/>
      </c>
      <c r="Z1468" s="100" t="str">
        <f>IFERROR(INDEX('INPUT DATA'!Y$5:Y$600,MATCH($B1468,'INPUT DATA'!$A$5:$A$600,FALSE)),"")</f>
        <v/>
      </c>
      <c r="AA1468" s="100" t="str">
        <f>IFERROR(INDEX('INPUT DATA'!Z$5:Z$600,MATCH($B1468,'INPUT DATA'!$A$5:$A$600,FALSE)),"")</f>
        <v/>
      </c>
      <c r="AB1468" s="100" t="str">
        <f>IFERROR(INDEX('INPUT DATA'!AA$5:AA$600,MATCH($B1468,'INPUT DATA'!$A$5:$A$600,FALSE)),"")</f>
        <v/>
      </c>
    </row>
    <row r="1469" spans="2:28" ht="15" customHeight="1" x14ac:dyDescent="0.25">
      <c r="B1469" s="115" t="str">
        <f>IF('INPUT INF'!A469="","",IF('INPUT INF'!E469="DROP","",'INPUT INF'!A469))</f>
        <v/>
      </c>
      <c r="C1469" s="115" t="str">
        <f>IFERROR(INDEX('INPUT INF'!B469:B1067,MATCH(B1469,'INPUT INF'!A469:A1067,FALSE)),"")</f>
        <v/>
      </c>
      <c r="E1469" s="100" t="str">
        <f>IFERROR(INDEX('INPUT DATA'!D$5:D$600,MATCH($B1469,'INPUT DATA'!$A$5:$A$600,FALSE)),"")</f>
        <v/>
      </c>
      <c r="F1469" s="100" t="str">
        <f>IFERROR(INDEX('INPUT DATA'!E$5:E$600,MATCH($B1469,'INPUT DATA'!$A$5:$A$600,FALSE)),"")</f>
        <v/>
      </c>
      <c r="G1469" s="100" t="str">
        <f>IFERROR(INDEX($LD$4:$LD$18,MATCH('INPUT DATA'!F471,$LC$4:$LC$18,1)),"")</f>
        <v/>
      </c>
      <c r="H1469" s="100" t="str">
        <f>IFERROR(INDEX('INPUT DATA'!G$6:G$600,MATCH($B1469,'INPUT DATA'!$A$5:$A$600,FALSE)),"")</f>
        <v/>
      </c>
      <c r="I1469" s="100" t="str">
        <f>IFERROR(INDEX('INPUT DATA'!H$5:H$600,MATCH($B1469,'INPUT DATA'!$A$5:$A$600,FALSE)),"")</f>
        <v/>
      </c>
      <c r="J1469" s="100" t="str">
        <f>IFERROR(INDEX($LD$4:$LD$18,MATCH('INPUT DATA'!I471,$LC$4:$LC$18,1)),"")</f>
        <v/>
      </c>
      <c r="K1469" s="100" t="str">
        <f>IFERROR(INDEX('INPUT DATA'!J$5:J$600,MATCH($B1469,'INPUT DATA'!$A$5:$A$600,FALSE)),"")</f>
        <v/>
      </c>
      <c r="L1469" s="100" t="str">
        <f>IFERROR(INDEX('INPUT DATA'!K$5:K$600,MATCH($B1469,'INPUT DATA'!$A$5:$A$600,FALSE)),"")</f>
        <v/>
      </c>
      <c r="M1469" s="100" t="str">
        <f>IFERROR(INDEX($LD$4:$LD$18,MATCH('INPUT DATA'!L471,$LC$4:$LC$18,1)),"")</f>
        <v/>
      </c>
      <c r="N1469" s="100" t="str">
        <f>IFERROR(INDEX('INPUT DATA'!M$5:M$600,MATCH($B1469,'INPUT DATA'!$A$5:$A$600,FALSE)),"")</f>
        <v/>
      </c>
      <c r="O1469" s="100" t="str">
        <f>IFERROR(INDEX('INPUT DATA'!N$5:N$600,MATCH($B1469,'INPUT DATA'!$A$5:$A$600,FALSE)),"")</f>
        <v/>
      </c>
      <c r="P1469" s="100" t="str">
        <f>IFERROR(INDEX($LD$4:$LD$18,MATCH('INPUT DATA'!O471,$LC$4:$LC$18,1)),"")</f>
        <v/>
      </c>
      <c r="Q1469" s="100" t="str">
        <f>IFERROR(INDEX('INPUT DATA'!P$5:P$600,MATCH($B1469,'INPUT DATA'!$A$5:$A$600,FALSE)),"")</f>
        <v/>
      </c>
      <c r="R1469" s="100" t="str">
        <f>IFERROR(INDEX('INPUT DATA'!Q$5:Q$600,MATCH($B1469,'INPUT DATA'!$A$5:$A$600,FALSE)),"")</f>
        <v/>
      </c>
      <c r="S1469" s="100" t="str">
        <f>IFERROR(INDEX($LD$4:$LD$18,MATCH('INPUT DATA'!R471,$LC$4:$LC$18,1)),"")</f>
        <v/>
      </c>
      <c r="T1469" s="100" t="str">
        <f>IFERROR(INDEX('INPUT DATA'!S$5:S$600,MATCH($B1469,'INPUT DATA'!$A$5:$A$600,FALSE)),"")</f>
        <v/>
      </c>
      <c r="U1469" s="100" t="str">
        <f>IFERROR(INDEX('INPUT DATA'!T$5:T$600,MATCH($B1469,'INPUT DATA'!$A$5:$A$600,FALSE)),"")</f>
        <v/>
      </c>
      <c r="V1469" s="100" t="str">
        <f>IFERROR(INDEX($LD$4:$LD$18,MATCH('INPUT DATA'!U471,$LC$4:$LC$18,1)),"")</f>
        <v/>
      </c>
      <c r="W1469" s="100" t="str">
        <f>IFERROR(INDEX('INPUT DATA'!V$5:V$600,MATCH($B1469,'INPUT DATA'!$A$5:$A$600,FALSE)),"")</f>
        <v/>
      </c>
      <c r="X1469" s="100" t="str">
        <f>IFERROR(INDEX('INPUT DATA'!W$5:W$600,MATCH($B1469,'INPUT DATA'!$A$5:$A$600,FALSE)),"")</f>
        <v/>
      </c>
      <c r="Y1469" s="100" t="str">
        <f>IFERROR(INDEX('INPUT DATA'!X$5:X$600,MATCH($B1469,'INPUT DATA'!$A$5:$A$600,FALSE)),"")</f>
        <v/>
      </c>
      <c r="Z1469" s="100" t="str">
        <f>IFERROR(INDEX('INPUT DATA'!Y$5:Y$600,MATCH($B1469,'INPUT DATA'!$A$5:$A$600,FALSE)),"")</f>
        <v/>
      </c>
      <c r="AA1469" s="100" t="str">
        <f>IFERROR(INDEX('INPUT DATA'!Z$5:Z$600,MATCH($B1469,'INPUT DATA'!$A$5:$A$600,FALSE)),"")</f>
        <v/>
      </c>
      <c r="AB1469" s="100" t="str">
        <f>IFERROR(INDEX('INPUT DATA'!AA$5:AA$600,MATCH($B1469,'INPUT DATA'!$A$5:$A$600,FALSE)),"")</f>
        <v/>
      </c>
    </row>
    <row r="1470" spans="2:28" ht="15" customHeight="1" x14ac:dyDescent="0.25">
      <c r="B1470" s="115" t="str">
        <f>IF('INPUT INF'!A470="","",IF('INPUT INF'!E470="DROP","",'INPUT INF'!A470))</f>
        <v/>
      </c>
      <c r="C1470" s="115" t="str">
        <f>IFERROR(INDEX('INPUT INF'!B470:B1068,MATCH(B1470,'INPUT INF'!A470:A1068,FALSE)),"")</f>
        <v/>
      </c>
      <c r="E1470" s="100" t="str">
        <f>IFERROR(INDEX('INPUT DATA'!D$5:D$600,MATCH($B1470,'INPUT DATA'!$A$5:$A$600,FALSE)),"")</f>
        <v/>
      </c>
      <c r="F1470" s="100" t="str">
        <f>IFERROR(INDEX('INPUT DATA'!E$5:E$600,MATCH($B1470,'INPUT DATA'!$A$5:$A$600,FALSE)),"")</f>
        <v/>
      </c>
      <c r="G1470" s="100" t="str">
        <f>IFERROR(INDEX($LD$4:$LD$18,MATCH('INPUT DATA'!F472,$LC$4:$LC$18,1)),"")</f>
        <v/>
      </c>
      <c r="H1470" s="100" t="str">
        <f>IFERROR(INDEX('INPUT DATA'!G$6:G$600,MATCH($B1470,'INPUT DATA'!$A$5:$A$600,FALSE)),"")</f>
        <v/>
      </c>
      <c r="I1470" s="100" t="str">
        <f>IFERROR(INDEX('INPUT DATA'!H$5:H$600,MATCH($B1470,'INPUT DATA'!$A$5:$A$600,FALSE)),"")</f>
        <v/>
      </c>
      <c r="J1470" s="100" t="str">
        <f>IFERROR(INDEX($LD$4:$LD$18,MATCH('INPUT DATA'!I472,$LC$4:$LC$18,1)),"")</f>
        <v/>
      </c>
      <c r="K1470" s="100" t="str">
        <f>IFERROR(INDEX('INPUT DATA'!J$5:J$600,MATCH($B1470,'INPUT DATA'!$A$5:$A$600,FALSE)),"")</f>
        <v/>
      </c>
      <c r="L1470" s="100" t="str">
        <f>IFERROR(INDEX('INPUT DATA'!K$5:K$600,MATCH($B1470,'INPUT DATA'!$A$5:$A$600,FALSE)),"")</f>
        <v/>
      </c>
      <c r="M1470" s="100" t="str">
        <f>IFERROR(INDEX($LD$4:$LD$18,MATCH('INPUT DATA'!L472,$LC$4:$LC$18,1)),"")</f>
        <v/>
      </c>
      <c r="N1470" s="100" t="str">
        <f>IFERROR(INDEX('INPUT DATA'!M$5:M$600,MATCH($B1470,'INPUT DATA'!$A$5:$A$600,FALSE)),"")</f>
        <v/>
      </c>
      <c r="O1470" s="100" t="str">
        <f>IFERROR(INDEX('INPUT DATA'!N$5:N$600,MATCH($B1470,'INPUT DATA'!$A$5:$A$600,FALSE)),"")</f>
        <v/>
      </c>
      <c r="P1470" s="100" t="str">
        <f>IFERROR(INDEX($LD$4:$LD$18,MATCH('INPUT DATA'!O472,$LC$4:$LC$18,1)),"")</f>
        <v/>
      </c>
      <c r="Q1470" s="100" t="str">
        <f>IFERROR(INDEX('INPUT DATA'!P$5:P$600,MATCH($B1470,'INPUT DATA'!$A$5:$A$600,FALSE)),"")</f>
        <v/>
      </c>
      <c r="R1470" s="100" t="str">
        <f>IFERROR(INDEX('INPUT DATA'!Q$5:Q$600,MATCH($B1470,'INPUT DATA'!$A$5:$A$600,FALSE)),"")</f>
        <v/>
      </c>
      <c r="S1470" s="100" t="str">
        <f>IFERROR(INDEX($LD$4:$LD$18,MATCH('INPUT DATA'!R472,$LC$4:$LC$18,1)),"")</f>
        <v/>
      </c>
      <c r="T1470" s="100" t="str">
        <f>IFERROR(INDEX('INPUT DATA'!S$5:S$600,MATCH($B1470,'INPUT DATA'!$A$5:$A$600,FALSE)),"")</f>
        <v/>
      </c>
      <c r="U1470" s="100" t="str">
        <f>IFERROR(INDEX('INPUT DATA'!T$5:T$600,MATCH($B1470,'INPUT DATA'!$A$5:$A$600,FALSE)),"")</f>
        <v/>
      </c>
      <c r="V1470" s="100" t="str">
        <f>IFERROR(INDEX($LD$4:$LD$18,MATCH('INPUT DATA'!U472,$LC$4:$LC$18,1)),"")</f>
        <v/>
      </c>
      <c r="W1470" s="100" t="str">
        <f>IFERROR(INDEX('INPUT DATA'!V$5:V$600,MATCH($B1470,'INPUT DATA'!$A$5:$A$600,FALSE)),"")</f>
        <v/>
      </c>
      <c r="X1470" s="100" t="str">
        <f>IFERROR(INDEX('INPUT DATA'!W$5:W$600,MATCH($B1470,'INPUT DATA'!$A$5:$A$600,FALSE)),"")</f>
        <v/>
      </c>
      <c r="Y1470" s="100" t="str">
        <f>IFERROR(INDEX('INPUT DATA'!X$5:X$600,MATCH($B1470,'INPUT DATA'!$A$5:$A$600,FALSE)),"")</f>
        <v/>
      </c>
      <c r="Z1470" s="100" t="str">
        <f>IFERROR(INDEX('INPUT DATA'!Y$5:Y$600,MATCH($B1470,'INPUT DATA'!$A$5:$A$600,FALSE)),"")</f>
        <v/>
      </c>
      <c r="AA1470" s="100" t="str">
        <f>IFERROR(INDEX('INPUT DATA'!Z$5:Z$600,MATCH($B1470,'INPUT DATA'!$A$5:$A$600,FALSE)),"")</f>
        <v/>
      </c>
      <c r="AB1470" s="100" t="str">
        <f>IFERROR(INDEX('INPUT DATA'!AA$5:AA$600,MATCH($B1470,'INPUT DATA'!$A$5:$A$600,FALSE)),"")</f>
        <v/>
      </c>
    </row>
    <row r="1471" spans="2:28" ht="15" customHeight="1" x14ac:dyDescent="0.25">
      <c r="B1471" s="115" t="str">
        <f>IF('INPUT INF'!A471="","",IF('INPUT INF'!E471="DROP","",'INPUT INF'!A471))</f>
        <v/>
      </c>
      <c r="C1471" s="115" t="str">
        <f>IFERROR(INDEX('INPUT INF'!B471:B1069,MATCH(B1471,'INPUT INF'!A471:A1069,FALSE)),"")</f>
        <v/>
      </c>
      <c r="E1471" s="100" t="str">
        <f>IFERROR(INDEX('INPUT DATA'!D$5:D$600,MATCH($B1471,'INPUT DATA'!$A$5:$A$600,FALSE)),"")</f>
        <v/>
      </c>
      <c r="F1471" s="100" t="str">
        <f>IFERROR(INDEX('INPUT DATA'!E$5:E$600,MATCH($B1471,'INPUT DATA'!$A$5:$A$600,FALSE)),"")</f>
        <v/>
      </c>
      <c r="G1471" s="100" t="str">
        <f>IFERROR(INDEX($LD$4:$LD$18,MATCH('INPUT DATA'!F473,$LC$4:$LC$18,1)),"")</f>
        <v/>
      </c>
      <c r="H1471" s="100" t="str">
        <f>IFERROR(INDEX('INPUT DATA'!G$6:G$600,MATCH($B1471,'INPUT DATA'!$A$5:$A$600,FALSE)),"")</f>
        <v/>
      </c>
      <c r="I1471" s="100" t="str">
        <f>IFERROR(INDEX('INPUT DATA'!H$5:H$600,MATCH($B1471,'INPUT DATA'!$A$5:$A$600,FALSE)),"")</f>
        <v/>
      </c>
      <c r="J1471" s="100" t="str">
        <f>IFERROR(INDEX($LD$4:$LD$18,MATCH('INPUT DATA'!I473,$LC$4:$LC$18,1)),"")</f>
        <v/>
      </c>
      <c r="K1471" s="100" t="str">
        <f>IFERROR(INDEX('INPUT DATA'!J$5:J$600,MATCH($B1471,'INPUT DATA'!$A$5:$A$600,FALSE)),"")</f>
        <v/>
      </c>
      <c r="L1471" s="100" t="str">
        <f>IFERROR(INDEX('INPUT DATA'!K$5:K$600,MATCH($B1471,'INPUT DATA'!$A$5:$A$600,FALSE)),"")</f>
        <v/>
      </c>
      <c r="M1471" s="100" t="str">
        <f>IFERROR(INDEX($LD$4:$LD$18,MATCH('INPUT DATA'!L473,$LC$4:$LC$18,1)),"")</f>
        <v/>
      </c>
      <c r="N1471" s="100" t="str">
        <f>IFERROR(INDEX('INPUT DATA'!M$5:M$600,MATCH($B1471,'INPUT DATA'!$A$5:$A$600,FALSE)),"")</f>
        <v/>
      </c>
      <c r="O1471" s="100" t="str">
        <f>IFERROR(INDEX('INPUT DATA'!N$5:N$600,MATCH($B1471,'INPUT DATA'!$A$5:$A$600,FALSE)),"")</f>
        <v/>
      </c>
      <c r="P1471" s="100" t="str">
        <f>IFERROR(INDEX($LD$4:$LD$18,MATCH('INPUT DATA'!O473,$LC$4:$LC$18,1)),"")</f>
        <v/>
      </c>
      <c r="Q1471" s="100" t="str">
        <f>IFERROR(INDEX('INPUT DATA'!P$5:P$600,MATCH($B1471,'INPUT DATA'!$A$5:$A$600,FALSE)),"")</f>
        <v/>
      </c>
      <c r="R1471" s="100" t="str">
        <f>IFERROR(INDEX('INPUT DATA'!Q$5:Q$600,MATCH($B1471,'INPUT DATA'!$A$5:$A$600,FALSE)),"")</f>
        <v/>
      </c>
      <c r="S1471" s="100" t="str">
        <f>IFERROR(INDEX($LD$4:$LD$18,MATCH('INPUT DATA'!R473,$LC$4:$LC$18,1)),"")</f>
        <v/>
      </c>
      <c r="T1471" s="100" t="str">
        <f>IFERROR(INDEX('INPUT DATA'!S$5:S$600,MATCH($B1471,'INPUT DATA'!$A$5:$A$600,FALSE)),"")</f>
        <v/>
      </c>
      <c r="U1471" s="100" t="str">
        <f>IFERROR(INDEX('INPUT DATA'!T$5:T$600,MATCH($B1471,'INPUT DATA'!$A$5:$A$600,FALSE)),"")</f>
        <v/>
      </c>
      <c r="V1471" s="100" t="str">
        <f>IFERROR(INDEX($LD$4:$LD$18,MATCH('INPUT DATA'!U473,$LC$4:$LC$18,1)),"")</f>
        <v/>
      </c>
      <c r="W1471" s="100" t="str">
        <f>IFERROR(INDEX('INPUT DATA'!V$5:V$600,MATCH($B1471,'INPUT DATA'!$A$5:$A$600,FALSE)),"")</f>
        <v/>
      </c>
      <c r="X1471" s="100" t="str">
        <f>IFERROR(INDEX('INPUT DATA'!W$5:W$600,MATCH($B1471,'INPUT DATA'!$A$5:$A$600,FALSE)),"")</f>
        <v/>
      </c>
      <c r="Y1471" s="100" t="str">
        <f>IFERROR(INDEX('INPUT DATA'!X$5:X$600,MATCH($B1471,'INPUT DATA'!$A$5:$A$600,FALSE)),"")</f>
        <v/>
      </c>
      <c r="Z1471" s="100" t="str">
        <f>IFERROR(INDEX('INPUT DATA'!Y$5:Y$600,MATCH($B1471,'INPUT DATA'!$A$5:$A$600,FALSE)),"")</f>
        <v/>
      </c>
      <c r="AA1471" s="100" t="str">
        <f>IFERROR(INDEX('INPUT DATA'!Z$5:Z$600,MATCH($B1471,'INPUT DATA'!$A$5:$A$600,FALSE)),"")</f>
        <v/>
      </c>
      <c r="AB1471" s="100" t="str">
        <f>IFERROR(INDEX('INPUT DATA'!AA$5:AA$600,MATCH($B1471,'INPUT DATA'!$A$5:$A$600,FALSE)),"")</f>
        <v/>
      </c>
    </row>
    <row r="1472" spans="2:28" ht="15" customHeight="1" x14ac:dyDescent="0.25">
      <c r="B1472" s="115" t="str">
        <f>IF('INPUT INF'!A472="","",IF('INPUT INF'!E472="DROP","",'INPUT INF'!A472))</f>
        <v/>
      </c>
      <c r="C1472" s="115" t="str">
        <f>IFERROR(INDEX('INPUT INF'!B472:B1070,MATCH(B1472,'INPUT INF'!A472:A1070,FALSE)),"")</f>
        <v/>
      </c>
      <c r="E1472" s="100" t="str">
        <f>IFERROR(INDEX('INPUT DATA'!D$5:D$600,MATCH($B1472,'INPUT DATA'!$A$5:$A$600,FALSE)),"")</f>
        <v/>
      </c>
      <c r="F1472" s="100" t="str">
        <f>IFERROR(INDEX('INPUT DATA'!E$5:E$600,MATCH($B1472,'INPUT DATA'!$A$5:$A$600,FALSE)),"")</f>
        <v/>
      </c>
      <c r="G1472" s="100" t="str">
        <f>IFERROR(INDEX($LD$4:$LD$18,MATCH('INPUT DATA'!F474,$LC$4:$LC$18,1)),"")</f>
        <v/>
      </c>
      <c r="H1472" s="100" t="str">
        <f>IFERROR(INDEX('INPUT DATA'!G$6:G$600,MATCH($B1472,'INPUT DATA'!$A$5:$A$600,FALSE)),"")</f>
        <v/>
      </c>
      <c r="I1472" s="100" t="str">
        <f>IFERROR(INDEX('INPUT DATA'!H$5:H$600,MATCH($B1472,'INPUT DATA'!$A$5:$A$600,FALSE)),"")</f>
        <v/>
      </c>
      <c r="J1472" s="100" t="str">
        <f>IFERROR(INDEX($LD$4:$LD$18,MATCH('INPUT DATA'!I474,$LC$4:$LC$18,1)),"")</f>
        <v/>
      </c>
      <c r="K1472" s="100" t="str">
        <f>IFERROR(INDEX('INPUT DATA'!J$5:J$600,MATCH($B1472,'INPUT DATA'!$A$5:$A$600,FALSE)),"")</f>
        <v/>
      </c>
      <c r="L1472" s="100" t="str">
        <f>IFERROR(INDEX('INPUT DATA'!K$5:K$600,MATCH($B1472,'INPUT DATA'!$A$5:$A$600,FALSE)),"")</f>
        <v/>
      </c>
      <c r="M1472" s="100" t="str">
        <f>IFERROR(INDEX($LD$4:$LD$18,MATCH('INPUT DATA'!L474,$LC$4:$LC$18,1)),"")</f>
        <v/>
      </c>
      <c r="N1472" s="100" t="str">
        <f>IFERROR(INDEX('INPUT DATA'!M$5:M$600,MATCH($B1472,'INPUT DATA'!$A$5:$A$600,FALSE)),"")</f>
        <v/>
      </c>
      <c r="O1472" s="100" t="str">
        <f>IFERROR(INDEX('INPUT DATA'!N$5:N$600,MATCH($B1472,'INPUT DATA'!$A$5:$A$600,FALSE)),"")</f>
        <v/>
      </c>
      <c r="P1472" s="100" t="str">
        <f>IFERROR(INDEX($LD$4:$LD$18,MATCH('INPUT DATA'!O474,$LC$4:$LC$18,1)),"")</f>
        <v/>
      </c>
      <c r="Q1472" s="100" t="str">
        <f>IFERROR(INDEX('INPUT DATA'!P$5:P$600,MATCH($B1472,'INPUT DATA'!$A$5:$A$600,FALSE)),"")</f>
        <v/>
      </c>
      <c r="R1472" s="100" t="str">
        <f>IFERROR(INDEX('INPUT DATA'!Q$5:Q$600,MATCH($B1472,'INPUT DATA'!$A$5:$A$600,FALSE)),"")</f>
        <v/>
      </c>
      <c r="S1472" s="100" t="str">
        <f>IFERROR(INDEX($LD$4:$LD$18,MATCH('INPUT DATA'!R474,$LC$4:$LC$18,1)),"")</f>
        <v/>
      </c>
      <c r="T1472" s="100" t="str">
        <f>IFERROR(INDEX('INPUT DATA'!S$5:S$600,MATCH($B1472,'INPUT DATA'!$A$5:$A$600,FALSE)),"")</f>
        <v/>
      </c>
      <c r="U1472" s="100" t="str">
        <f>IFERROR(INDEX('INPUT DATA'!T$5:T$600,MATCH($B1472,'INPUT DATA'!$A$5:$A$600,FALSE)),"")</f>
        <v/>
      </c>
      <c r="V1472" s="100" t="str">
        <f>IFERROR(INDEX($LD$4:$LD$18,MATCH('INPUT DATA'!U474,$LC$4:$LC$18,1)),"")</f>
        <v/>
      </c>
      <c r="W1472" s="100" t="str">
        <f>IFERROR(INDEX('INPUT DATA'!V$5:V$600,MATCH($B1472,'INPUT DATA'!$A$5:$A$600,FALSE)),"")</f>
        <v/>
      </c>
      <c r="X1472" s="100" t="str">
        <f>IFERROR(INDEX('INPUT DATA'!W$5:W$600,MATCH($B1472,'INPUT DATA'!$A$5:$A$600,FALSE)),"")</f>
        <v/>
      </c>
      <c r="Y1472" s="100" t="str">
        <f>IFERROR(INDEX('INPUT DATA'!X$5:X$600,MATCH($B1472,'INPUT DATA'!$A$5:$A$600,FALSE)),"")</f>
        <v/>
      </c>
      <c r="Z1472" s="100" t="str">
        <f>IFERROR(INDEX('INPUT DATA'!Y$5:Y$600,MATCH($B1472,'INPUT DATA'!$A$5:$A$600,FALSE)),"")</f>
        <v/>
      </c>
      <c r="AA1472" s="100" t="str">
        <f>IFERROR(INDEX('INPUT DATA'!Z$5:Z$600,MATCH($B1472,'INPUT DATA'!$A$5:$A$600,FALSE)),"")</f>
        <v/>
      </c>
      <c r="AB1472" s="100" t="str">
        <f>IFERROR(INDEX('INPUT DATA'!AA$5:AA$600,MATCH($B1472,'INPUT DATA'!$A$5:$A$600,FALSE)),"")</f>
        <v/>
      </c>
    </row>
    <row r="1473" spans="2:28" ht="15" customHeight="1" x14ac:dyDescent="0.25">
      <c r="B1473" s="115" t="str">
        <f>IF('INPUT INF'!A473="","",IF('INPUT INF'!E473="DROP","",'INPUT INF'!A473))</f>
        <v/>
      </c>
      <c r="C1473" s="115" t="str">
        <f>IFERROR(INDEX('INPUT INF'!B473:B1071,MATCH(B1473,'INPUT INF'!A473:A1071,FALSE)),"")</f>
        <v/>
      </c>
      <c r="E1473" s="100" t="str">
        <f>IFERROR(INDEX('INPUT DATA'!D$5:D$600,MATCH($B1473,'INPUT DATA'!$A$5:$A$600,FALSE)),"")</f>
        <v/>
      </c>
      <c r="F1473" s="100" t="str">
        <f>IFERROR(INDEX('INPUT DATA'!E$5:E$600,MATCH($B1473,'INPUT DATA'!$A$5:$A$600,FALSE)),"")</f>
        <v/>
      </c>
      <c r="G1473" s="100" t="str">
        <f>IFERROR(INDEX($LD$4:$LD$18,MATCH('INPUT DATA'!F475,$LC$4:$LC$18,1)),"")</f>
        <v/>
      </c>
      <c r="H1473" s="100" t="str">
        <f>IFERROR(INDEX('INPUT DATA'!G$6:G$600,MATCH($B1473,'INPUT DATA'!$A$5:$A$600,FALSE)),"")</f>
        <v/>
      </c>
      <c r="I1473" s="100" t="str">
        <f>IFERROR(INDEX('INPUT DATA'!H$5:H$600,MATCH($B1473,'INPUT DATA'!$A$5:$A$600,FALSE)),"")</f>
        <v/>
      </c>
      <c r="J1473" s="100" t="str">
        <f>IFERROR(INDEX($LD$4:$LD$18,MATCH('INPUT DATA'!I475,$LC$4:$LC$18,1)),"")</f>
        <v/>
      </c>
      <c r="K1473" s="100" t="str">
        <f>IFERROR(INDEX('INPUT DATA'!J$5:J$600,MATCH($B1473,'INPUT DATA'!$A$5:$A$600,FALSE)),"")</f>
        <v/>
      </c>
      <c r="L1473" s="100" t="str">
        <f>IFERROR(INDEX('INPUT DATA'!K$5:K$600,MATCH($B1473,'INPUT DATA'!$A$5:$A$600,FALSE)),"")</f>
        <v/>
      </c>
      <c r="M1473" s="100" t="str">
        <f>IFERROR(INDEX($LD$4:$LD$18,MATCH('INPUT DATA'!L475,$LC$4:$LC$18,1)),"")</f>
        <v/>
      </c>
      <c r="N1473" s="100" t="str">
        <f>IFERROR(INDEX('INPUT DATA'!M$5:M$600,MATCH($B1473,'INPUT DATA'!$A$5:$A$600,FALSE)),"")</f>
        <v/>
      </c>
      <c r="O1473" s="100" t="str">
        <f>IFERROR(INDEX('INPUT DATA'!N$5:N$600,MATCH($B1473,'INPUT DATA'!$A$5:$A$600,FALSE)),"")</f>
        <v/>
      </c>
      <c r="P1473" s="100" t="str">
        <f>IFERROR(INDEX($LD$4:$LD$18,MATCH('INPUT DATA'!O475,$LC$4:$LC$18,1)),"")</f>
        <v/>
      </c>
      <c r="Q1473" s="100" t="str">
        <f>IFERROR(INDEX('INPUT DATA'!P$5:P$600,MATCH($B1473,'INPUT DATA'!$A$5:$A$600,FALSE)),"")</f>
        <v/>
      </c>
      <c r="R1473" s="100" t="str">
        <f>IFERROR(INDEX('INPUT DATA'!Q$5:Q$600,MATCH($B1473,'INPUT DATA'!$A$5:$A$600,FALSE)),"")</f>
        <v/>
      </c>
      <c r="S1473" s="100" t="str">
        <f>IFERROR(INDEX($LD$4:$LD$18,MATCH('INPUT DATA'!R475,$LC$4:$LC$18,1)),"")</f>
        <v/>
      </c>
      <c r="T1473" s="100" t="str">
        <f>IFERROR(INDEX('INPUT DATA'!S$5:S$600,MATCH($B1473,'INPUT DATA'!$A$5:$A$600,FALSE)),"")</f>
        <v/>
      </c>
      <c r="U1473" s="100" t="str">
        <f>IFERROR(INDEX('INPUT DATA'!T$5:T$600,MATCH($B1473,'INPUT DATA'!$A$5:$A$600,FALSE)),"")</f>
        <v/>
      </c>
      <c r="V1473" s="100" t="str">
        <f>IFERROR(INDEX($LD$4:$LD$18,MATCH('INPUT DATA'!U475,$LC$4:$LC$18,1)),"")</f>
        <v/>
      </c>
      <c r="W1473" s="100" t="str">
        <f>IFERROR(INDEX('INPUT DATA'!V$5:V$600,MATCH($B1473,'INPUT DATA'!$A$5:$A$600,FALSE)),"")</f>
        <v/>
      </c>
      <c r="X1473" s="100" t="str">
        <f>IFERROR(INDEX('INPUT DATA'!W$5:W$600,MATCH($B1473,'INPUT DATA'!$A$5:$A$600,FALSE)),"")</f>
        <v/>
      </c>
      <c r="Y1473" s="100" t="str">
        <f>IFERROR(INDEX('INPUT DATA'!X$5:X$600,MATCH($B1473,'INPUT DATA'!$A$5:$A$600,FALSE)),"")</f>
        <v/>
      </c>
      <c r="Z1473" s="100" t="str">
        <f>IFERROR(INDEX('INPUT DATA'!Y$5:Y$600,MATCH($B1473,'INPUT DATA'!$A$5:$A$600,FALSE)),"")</f>
        <v/>
      </c>
      <c r="AA1473" s="100" t="str">
        <f>IFERROR(INDEX('INPUT DATA'!Z$5:Z$600,MATCH($B1473,'INPUT DATA'!$A$5:$A$600,FALSE)),"")</f>
        <v/>
      </c>
      <c r="AB1473" s="100" t="str">
        <f>IFERROR(INDEX('INPUT DATA'!AA$5:AA$600,MATCH($B1473,'INPUT DATA'!$A$5:$A$600,FALSE)),"")</f>
        <v/>
      </c>
    </row>
    <row r="1474" spans="2:28" ht="15" customHeight="1" x14ac:dyDescent="0.25">
      <c r="B1474" s="115" t="str">
        <f>IF('INPUT INF'!A474="","",IF('INPUT INF'!E474="DROP","",'INPUT INF'!A474))</f>
        <v/>
      </c>
      <c r="C1474" s="115" t="str">
        <f>IFERROR(INDEX('INPUT INF'!B474:B1072,MATCH(B1474,'INPUT INF'!A474:A1072,FALSE)),"")</f>
        <v/>
      </c>
      <c r="E1474" s="100" t="str">
        <f>IFERROR(INDEX('INPUT DATA'!D$5:D$600,MATCH($B1474,'INPUT DATA'!$A$5:$A$600,FALSE)),"")</f>
        <v/>
      </c>
      <c r="F1474" s="100" t="str">
        <f>IFERROR(INDEX('INPUT DATA'!E$5:E$600,MATCH($B1474,'INPUT DATA'!$A$5:$A$600,FALSE)),"")</f>
        <v/>
      </c>
      <c r="G1474" s="100" t="str">
        <f>IFERROR(INDEX($LD$4:$LD$18,MATCH('INPUT DATA'!F476,$LC$4:$LC$18,1)),"")</f>
        <v/>
      </c>
      <c r="H1474" s="100" t="str">
        <f>IFERROR(INDEX('INPUT DATA'!G$6:G$600,MATCH($B1474,'INPUT DATA'!$A$5:$A$600,FALSE)),"")</f>
        <v/>
      </c>
      <c r="I1474" s="100" t="str">
        <f>IFERROR(INDEX('INPUT DATA'!H$5:H$600,MATCH($B1474,'INPUT DATA'!$A$5:$A$600,FALSE)),"")</f>
        <v/>
      </c>
      <c r="J1474" s="100" t="str">
        <f>IFERROR(INDEX($LD$4:$LD$18,MATCH('INPUT DATA'!I476,$LC$4:$LC$18,1)),"")</f>
        <v/>
      </c>
      <c r="K1474" s="100" t="str">
        <f>IFERROR(INDEX('INPUT DATA'!J$5:J$600,MATCH($B1474,'INPUT DATA'!$A$5:$A$600,FALSE)),"")</f>
        <v/>
      </c>
      <c r="L1474" s="100" t="str">
        <f>IFERROR(INDEX('INPUT DATA'!K$5:K$600,MATCH($B1474,'INPUT DATA'!$A$5:$A$600,FALSE)),"")</f>
        <v/>
      </c>
      <c r="M1474" s="100" t="str">
        <f>IFERROR(INDEX($LD$4:$LD$18,MATCH('INPUT DATA'!L476,$LC$4:$LC$18,1)),"")</f>
        <v/>
      </c>
      <c r="N1474" s="100" t="str">
        <f>IFERROR(INDEX('INPUT DATA'!M$5:M$600,MATCH($B1474,'INPUT DATA'!$A$5:$A$600,FALSE)),"")</f>
        <v/>
      </c>
      <c r="O1474" s="100" t="str">
        <f>IFERROR(INDEX('INPUT DATA'!N$5:N$600,MATCH($B1474,'INPUT DATA'!$A$5:$A$600,FALSE)),"")</f>
        <v/>
      </c>
      <c r="P1474" s="100" t="str">
        <f>IFERROR(INDEX($LD$4:$LD$18,MATCH('INPUT DATA'!O476,$LC$4:$LC$18,1)),"")</f>
        <v/>
      </c>
      <c r="Q1474" s="100" t="str">
        <f>IFERROR(INDEX('INPUT DATA'!P$5:P$600,MATCH($B1474,'INPUT DATA'!$A$5:$A$600,FALSE)),"")</f>
        <v/>
      </c>
      <c r="R1474" s="100" t="str">
        <f>IFERROR(INDEX('INPUT DATA'!Q$5:Q$600,MATCH($B1474,'INPUT DATA'!$A$5:$A$600,FALSE)),"")</f>
        <v/>
      </c>
      <c r="S1474" s="100" t="str">
        <f>IFERROR(INDEX($LD$4:$LD$18,MATCH('INPUT DATA'!R476,$LC$4:$LC$18,1)),"")</f>
        <v/>
      </c>
      <c r="T1474" s="100" t="str">
        <f>IFERROR(INDEX('INPUT DATA'!S$5:S$600,MATCH($B1474,'INPUT DATA'!$A$5:$A$600,FALSE)),"")</f>
        <v/>
      </c>
      <c r="U1474" s="100" t="str">
        <f>IFERROR(INDEX('INPUT DATA'!T$5:T$600,MATCH($B1474,'INPUT DATA'!$A$5:$A$600,FALSE)),"")</f>
        <v/>
      </c>
      <c r="V1474" s="100" t="str">
        <f>IFERROR(INDEX($LD$4:$LD$18,MATCH('INPUT DATA'!U476,$LC$4:$LC$18,1)),"")</f>
        <v/>
      </c>
      <c r="W1474" s="100" t="str">
        <f>IFERROR(INDEX('INPUT DATA'!V$5:V$600,MATCH($B1474,'INPUT DATA'!$A$5:$A$600,FALSE)),"")</f>
        <v/>
      </c>
      <c r="X1474" s="100" t="str">
        <f>IFERROR(INDEX('INPUT DATA'!W$5:W$600,MATCH($B1474,'INPUT DATA'!$A$5:$A$600,FALSE)),"")</f>
        <v/>
      </c>
      <c r="Y1474" s="100" t="str">
        <f>IFERROR(INDEX('INPUT DATA'!X$5:X$600,MATCH($B1474,'INPUT DATA'!$A$5:$A$600,FALSE)),"")</f>
        <v/>
      </c>
      <c r="Z1474" s="100" t="str">
        <f>IFERROR(INDEX('INPUT DATA'!Y$5:Y$600,MATCH($B1474,'INPUT DATA'!$A$5:$A$600,FALSE)),"")</f>
        <v/>
      </c>
      <c r="AA1474" s="100" t="str">
        <f>IFERROR(INDEX('INPUT DATA'!Z$5:Z$600,MATCH($B1474,'INPUT DATA'!$A$5:$A$600,FALSE)),"")</f>
        <v/>
      </c>
      <c r="AB1474" s="100" t="str">
        <f>IFERROR(INDEX('INPUT DATA'!AA$5:AA$600,MATCH($B1474,'INPUT DATA'!$A$5:$A$600,FALSE)),"")</f>
        <v/>
      </c>
    </row>
    <row r="1475" spans="2:28" ht="15" customHeight="1" x14ac:dyDescent="0.25">
      <c r="B1475" s="115" t="str">
        <f>IF('INPUT INF'!A475="","",IF('INPUT INF'!E475="DROP","",'INPUT INF'!A475))</f>
        <v/>
      </c>
      <c r="C1475" s="115" t="str">
        <f>IFERROR(INDEX('INPUT INF'!B475:B1073,MATCH(B1475,'INPUT INF'!A475:A1073,FALSE)),"")</f>
        <v/>
      </c>
      <c r="E1475" s="100" t="str">
        <f>IFERROR(INDEX('INPUT DATA'!D$5:D$600,MATCH($B1475,'INPUT DATA'!$A$5:$A$600,FALSE)),"")</f>
        <v/>
      </c>
      <c r="F1475" s="100" t="str">
        <f>IFERROR(INDEX('INPUT DATA'!E$5:E$600,MATCH($B1475,'INPUT DATA'!$A$5:$A$600,FALSE)),"")</f>
        <v/>
      </c>
      <c r="G1475" s="100" t="str">
        <f>IFERROR(INDEX($LD$4:$LD$18,MATCH('INPUT DATA'!F477,$LC$4:$LC$18,1)),"")</f>
        <v/>
      </c>
      <c r="H1475" s="100" t="str">
        <f>IFERROR(INDEX('INPUT DATA'!G$6:G$600,MATCH($B1475,'INPUT DATA'!$A$5:$A$600,FALSE)),"")</f>
        <v/>
      </c>
      <c r="I1475" s="100" t="str">
        <f>IFERROR(INDEX('INPUT DATA'!H$5:H$600,MATCH($B1475,'INPUT DATA'!$A$5:$A$600,FALSE)),"")</f>
        <v/>
      </c>
      <c r="J1475" s="100" t="str">
        <f>IFERROR(INDEX($LD$4:$LD$18,MATCH('INPUT DATA'!I477,$LC$4:$LC$18,1)),"")</f>
        <v/>
      </c>
      <c r="K1475" s="100" t="str">
        <f>IFERROR(INDEX('INPUT DATA'!J$5:J$600,MATCH($B1475,'INPUT DATA'!$A$5:$A$600,FALSE)),"")</f>
        <v/>
      </c>
      <c r="L1475" s="100" t="str">
        <f>IFERROR(INDEX('INPUT DATA'!K$5:K$600,MATCH($B1475,'INPUT DATA'!$A$5:$A$600,FALSE)),"")</f>
        <v/>
      </c>
      <c r="M1475" s="100" t="str">
        <f>IFERROR(INDEX($LD$4:$LD$18,MATCH('INPUT DATA'!L477,$LC$4:$LC$18,1)),"")</f>
        <v/>
      </c>
      <c r="N1475" s="100" t="str">
        <f>IFERROR(INDEX('INPUT DATA'!M$5:M$600,MATCH($B1475,'INPUT DATA'!$A$5:$A$600,FALSE)),"")</f>
        <v/>
      </c>
      <c r="O1475" s="100" t="str">
        <f>IFERROR(INDEX('INPUT DATA'!N$5:N$600,MATCH($B1475,'INPUT DATA'!$A$5:$A$600,FALSE)),"")</f>
        <v/>
      </c>
      <c r="P1475" s="100" t="str">
        <f>IFERROR(INDEX($LD$4:$LD$18,MATCH('INPUT DATA'!O477,$LC$4:$LC$18,1)),"")</f>
        <v/>
      </c>
      <c r="Q1475" s="100" t="str">
        <f>IFERROR(INDEX('INPUT DATA'!P$5:P$600,MATCH($B1475,'INPUT DATA'!$A$5:$A$600,FALSE)),"")</f>
        <v/>
      </c>
      <c r="R1475" s="100" t="str">
        <f>IFERROR(INDEX('INPUT DATA'!Q$5:Q$600,MATCH($B1475,'INPUT DATA'!$A$5:$A$600,FALSE)),"")</f>
        <v/>
      </c>
      <c r="S1475" s="100" t="str">
        <f>IFERROR(INDEX($LD$4:$LD$18,MATCH('INPUT DATA'!R477,$LC$4:$LC$18,1)),"")</f>
        <v/>
      </c>
      <c r="T1475" s="100" t="str">
        <f>IFERROR(INDEX('INPUT DATA'!S$5:S$600,MATCH($B1475,'INPUT DATA'!$A$5:$A$600,FALSE)),"")</f>
        <v/>
      </c>
      <c r="U1475" s="100" t="str">
        <f>IFERROR(INDEX('INPUT DATA'!T$5:T$600,MATCH($B1475,'INPUT DATA'!$A$5:$A$600,FALSE)),"")</f>
        <v/>
      </c>
      <c r="V1475" s="100" t="str">
        <f>IFERROR(INDEX($LD$4:$LD$18,MATCH('INPUT DATA'!U477,$LC$4:$LC$18,1)),"")</f>
        <v/>
      </c>
      <c r="W1475" s="100" t="str">
        <f>IFERROR(INDEX('INPUT DATA'!V$5:V$600,MATCH($B1475,'INPUT DATA'!$A$5:$A$600,FALSE)),"")</f>
        <v/>
      </c>
      <c r="X1475" s="100" t="str">
        <f>IFERROR(INDEX('INPUT DATA'!W$5:W$600,MATCH($B1475,'INPUT DATA'!$A$5:$A$600,FALSE)),"")</f>
        <v/>
      </c>
      <c r="Y1475" s="100" t="str">
        <f>IFERROR(INDEX('INPUT DATA'!X$5:X$600,MATCH($B1475,'INPUT DATA'!$A$5:$A$600,FALSE)),"")</f>
        <v/>
      </c>
      <c r="Z1475" s="100" t="str">
        <f>IFERROR(INDEX('INPUT DATA'!Y$5:Y$600,MATCH($B1475,'INPUT DATA'!$A$5:$A$600,FALSE)),"")</f>
        <v/>
      </c>
      <c r="AA1475" s="100" t="str">
        <f>IFERROR(INDEX('INPUT DATA'!Z$5:Z$600,MATCH($B1475,'INPUT DATA'!$A$5:$A$600,FALSE)),"")</f>
        <v/>
      </c>
      <c r="AB1475" s="100" t="str">
        <f>IFERROR(INDEX('INPUT DATA'!AA$5:AA$600,MATCH($B1475,'INPUT DATA'!$A$5:$A$600,FALSE)),"")</f>
        <v/>
      </c>
    </row>
    <row r="1476" spans="2:28" ht="15" customHeight="1" x14ac:dyDescent="0.25">
      <c r="B1476" s="115" t="str">
        <f>IF('INPUT INF'!A476="","",IF('INPUT INF'!E476="DROP","",'INPUT INF'!A476))</f>
        <v/>
      </c>
      <c r="C1476" s="115" t="str">
        <f>IFERROR(INDEX('INPUT INF'!B476:B1074,MATCH(B1476,'INPUT INF'!A476:A1074,FALSE)),"")</f>
        <v/>
      </c>
      <c r="E1476" s="100" t="str">
        <f>IFERROR(INDEX('INPUT DATA'!D$5:D$600,MATCH($B1476,'INPUT DATA'!$A$5:$A$600,FALSE)),"")</f>
        <v/>
      </c>
      <c r="F1476" s="100" t="str">
        <f>IFERROR(INDEX('INPUT DATA'!E$5:E$600,MATCH($B1476,'INPUT DATA'!$A$5:$A$600,FALSE)),"")</f>
        <v/>
      </c>
      <c r="G1476" s="100" t="str">
        <f>IFERROR(INDEX($LD$4:$LD$18,MATCH('INPUT DATA'!F478,$LC$4:$LC$18,1)),"")</f>
        <v/>
      </c>
      <c r="H1476" s="100" t="str">
        <f>IFERROR(INDEX('INPUT DATA'!G$6:G$600,MATCH($B1476,'INPUT DATA'!$A$5:$A$600,FALSE)),"")</f>
        <v/>
      </c>
      <c r="I1476" s="100" t="str">
        <f>IFERROR(INDEX('INPUT DATA'!H$5:H$600,MATCH($B1476,'INPUT DATA'!$A$5:$A$600,FALSE)),"")</f>
        <v/>
      </c>
      <c r="J1476" s="100" t="str">
        <f>IFERROR(INDEX($LD$4:$LD$18,MATCH('INPUT DATA'!I478,$LC$4:$LC$18,1)),"")</f>
        <v/>
      </c>
      <c r="K1476" s="100" t="str">
        <f>IFERROR(INDEX('INPUT DATA'!J$5:J$600,MATCH($B1476,'INPUT DATA'!$A$5:$A$600,FALSE)),"")</f>
        <v/>
      </c>
      <c r="L1476" s="100" t="str">
        <f>IFERROR(INDEX('INPUT DATA'!K$5:K$600,MATCH($B1476,'INPUT DATA'!$A$5:$A$600,FALSE)),"")</f>
        <v/>
      </c>
      <c r="M1476" s="100" t="str">
        <f>IFERROR(INDEX($LD$4:$LD$18,MATCH('INPUT DATA'!L478,$LC$4:$LC$18,1)),"")</f>
        <v/>
      </c>
      <c r="N1476" s="100" t="str">
        <f>IFERROR(INDEX('INPUT DATA'!M$5:M$600,MATCH($B1476,'INPUT DATA'!$A$5:$A$600,FALSE)),"")</f>
        <v/>
      </c>
      <c r="O1476" s="100" t="str">
        <f>IFERROR(INDEX('INPUT DATA'!N$5:N$600,MATCH($B1476,'INPUT DATA'!$A$5:$A$600,FALSE)),"")</f>
        <v/>
      </c>
      <c r="P1476" s="100" t="str">
        <f>IFERROR(INDEX($LD$4:$LD$18,MATCH('INPUT DATA'!O478,$LC$4:$LC$18,1)),"")</f>
        <v/>
      </c>
      <c r="Q1476" s="100" t="str">
        <f>IFERROR(INDEX('INPUT DATA'!P$5:P$600,MATCH($B1476,'INPUT DATA'!$A$5:$A$600,FALSE)),"")</f>
        <v/>
      </c>
      <c r="R1476" s="100" t="str">
        <f>IFERROR(INDEX('INPUT DATA'!Q$5:Q$600,MATCH($B1476,'INPUT DATA'!$A$5:$A$600,FALSE)),"")</f>
        <v/>
      </c>
      <c r="S1476" s="100" t="str">
        <f>IFERROR(INDEX($LD$4:$LD$18,MATCH('INPUT DATA'!R478,$LC$4:$LC$18,1)),"")</f>
        <v/>
      </c>
      <c r="T1476" s="100" t="str">
        <f>IFERROR(INDEX('INPUT DATA'!S$5:S$600,MATCH($B1476,'INPUT DATA'!$A$5:$A$600,FALSE)),"")</f>
        <v/>
      </c>
      <c r="U1476" s="100" t="str">
        <f>IFERROR(INDEX('INPUT DATA'!T$5:T$600,MATCH($B1476,'INPUT DATA'!$A$5:$A$600,FALSE)),"")</f>
        <v/>
      </c>
      <c r="V1476" s="100" t="str">
        <f>IFERROR(INDEX($LD$4:$LD$18,MATCH('INPUT DATA'!U478,$LC$4:$LC$18,1)),"")</f>
        <v/>
      </c>
      <c r="W1476" s="100" t="str">
        <f>IFERROR(INDEX('INPUT DATA'!V$5:V$600,MATCH($B1476,'INPUT DATA'!$A$5:$A$600,FALSE)),"")</f>
        <v/>
      </c>
      <c r="X1476" s="100" t="str">
        <f>IFERROR(INDEX('INPUT DATA'!W$5:W$600,MATCH($B1476,'INPUT DATA'!$A$5:$A$600,FALSE)),"")</f>
        <v/>
      </c>
      <c r="Y1476" s="100" t="str">
        <f>IFERROR(INDEX('INPUT DATA'!X$5:X$600,MATCH($B1476,'INPUT DATA'!$A$5:$A$600,FALSE)),"")</f>
        <v/>
      </c>
      <c r="Z1476" s="100" t="str">
        <f>IFERROR(INDEX('INPUT DATA'!Y$5:Y$600,MATCH($B1476,'INPUT DATA'!$A$5:$A$600,FALSE)),"")</f>
        <v/>
      </c>
      <c r="AA1476" s="100" t="str">
        <f>IFERROR(INDEX('INPUT DATA'!Z$5:Z$600,MATCH($B1476,'INPUT DATA'!$A$5:$A$600,FALSE)),"")</f>
        <v/>
      </c>
      <c r="AB1476" s="100" t="str">
        <f>IFERROR(INDEX('INPUT DATA'!AA$5:AA$600,MATCH($B1476,'INPUT DATA'!$A$5:$A$600,FALSE)),"")</f>
        <v/>
      </c>
    </row>
    <row r="1477" spans="2:28" ht="15" customHeight="1" x14ac:dyDescent="0.25">
      <c r="B1477" s="115" t="str">
        <f>IF('INPUT INF'!A477="","",IF('INPUT INF'!E477="DROP","",'INPUT INF'!A477))</f>
        <v/>
      </c>
      <c r="C1477" s="115" t="str">
        <f>IFERROR(INDEX('INPUT INF'!B477:B1075,MATCH(B1477,'INPUT INF'!A477:A1075,FALSE)),"")</f>
        <v/>
      </c>
      <c r="E1477" s="100" t="str">
        <f>IFERROR(INDEX('INPUT DATA'!D$5:D$600,MATCH($B1477,'INPUT DATA'!$A$5:$A$600,FALSE)),"")</f>
        <v/>
      </c>
      <c r="F1477" s="100" t="str">
        <f>IFERROR(INDEX('INPUT DATA'!E$5:E$600,MATCH($B1477,'INPUT DATA'!$A$5:$A$600,FALSE)),"")</f>
        <v/>
      </c>
      <c r="G1477" s="100" t="str">
        <f>IFERROR(INDEX($LD$4:$LD$18,MATCH('INPUT DATA'!F479,$LC$4:$LC$18,1)),"")</f>
        <v/>
      </c>
      <c r="H1477" s="100" t="str">
        <f>IFERROR(INDEX('INPUT DATA'!G$6:G$600,MATCH($B1477,'INPUT DATA'!$A$5:$A$600,FALSE)),"")</f>
        <v/>
      </c>
      <c r="I1477" s="100" t="str">
        <f>IFERROR(INDEX('INPUT DATA'!H$5:H$600,MATCH($B1477,'INPUT DATA'!$A$5:$A$600,FALSE)),"")</f>
        <v/>
      </c>
      <c r="J1477" s="100" t="str">
        <f>IFERROR(INDEX($LD$4:$LD$18,MATCH('INPUT DATA'!I479,$LC$4:$LC$18,1)),"")</f>
        <v/>
      </c>
      <c r="K1477" s="100" t="str">
        <f>IFERROR(INDEX('INPUT DATA'!J$5:J$600,MATCH($B1477,'INPUT DATA'!$A$5:$A$600,FALSE)),"")</f>
        <v/>
      </c>
      <c r="L1477" s="100" t="str">
        <f>IFERROR(INDEX('INPUT DATA'!K$5:K$600,MATCH($B1477,'INPUT DATA'!$A$5:$A$600,FALSE)),"")</f>
        <v/>
      </c>
      <c r="M1477" s="100" t="str">
        <f>IFERROR(INDEX($LD$4:$LD$18,MATCH('INPUT DATA'!L479,$LC$4:$LC$18,1)),"")</f>
        <v/>
      </c>
      <c r="N1477" s="100" t="str">
        <f>IFERROR(INDEX('INPUT DATA'!M$5:M$600,MATCH($B1477,'INPUT DATA'!$A$5:$A$600,FALSE)),"")</f>
        <v/>
      </c>
      <c r="O1477" s="100" t="str">
        <f>IFERROR(INDEX('INPUT DATA'!N$5:N$600,MATCH($B1477,'INPUT DATA'!$A$5:$A$600,FALSE)),"")</f>
        <v/>
      </c>
      <c r="P1477" s="100" t="str">
        <f>IFERROR(INDEX($LD$4:$LD$18,MATCH('INPUT DATA'!O479,$LC$4:$LC$18,1)),"")</f>
        <v/>
      </c>
      <c r="Q1477" s="100" t="str">
        <f>IFERROR(INDEX('INPUT DATA'!P$5:P$600,MATCH($B1477,'INPUT DATA'!$A$5:$A$600,FALSE)),"")</f>
        <v/>
      </c>
      <c r="R1477" s="100" t="str">
        <f>IFERROR(INDEX('INPUT DATA'!Q$5:Q$600,MATCH($B1477,'INPUT DATA'!$A$5:$A$600,FALSE)),"")</f>
        <v/>
      </c>
      <c r="S1477" s="100" t="str">
        <f>IFERROR(INDEX($LD$4:$LD$18,MATCH('INPUT DATA'!R479,$LC$4:$LC$18,1)),"")</f>
        <v/>
      </c>
      <c r="T1477" s="100" t="str">
        <f>IFERROR(INDEX('INPUT DATA'!S$5:S$600,MATCH($B1477,'INPUT DATA'!$A$5:$A$600,FALSE)),"")</f>
        <v/>
      </c>
      <c r="U1477" s="100" t="str">
        <f>IFERROR(INDEX('INPUT DATA'!T$5:T$600,MATCH($B1477,'INPUT DATA'!$A$5:$A$600,FALSE)),"")</f>
        <v/>
      </c>
      <c r="V1477" s="100" t="str">
        <f>IFERROR(INDEX($LD$4:$LD$18,MATCH('INPUT DATA'!U479,$LC$4:$LC$18,1)),"")</f>
        <v/>
      </c>
      <c r="W1477" s="100" t="str">
        <f>IFERROR(INDEX('INPUT DATA'!V$5:V$600,MATCH($B1477,'INPUT DATA'!$A$5:$A$600,FALSE)),"")</f>
        <v/>
      </c>
      <c r="X1477" s="100" t="str">
        <f>IFERROR(INDEX('INPUT DATA'!W$5:W$600,MATCH($B1477,'INPUT DATA'!$A$5:$A$600,FALSE)),"")</f>
        <v/>
      </c>
      <c r="Y1477" s="100" t="str">
        <f>IFERROR(INDEX('INPUT DATA'!X$5:X$600,MATCH($B1477,'INPUT DATA'!$A$5:$A$600,FALSE)),"")</f>
        <v/>
      </c>
      <c r="Z1477" s="100" t="str">
        <f>IFERROR(INDEX('INPUT DATA'!Y$5:Y$600,MATCH($B1477,'INPUT DATA'!$A$5:$A$600,FALSE)),"")</f>
        <v/>
      </c>
      <c r="AA1477" s="100" t="str">
        <f>IFERROR(INDEX('INPUT DATA'!Z$5:Z$600,MATCH($B1477,'INPUT DATA'!$A$5:$A$600,FALSE)),"")</f>
        <v/>
      </c>
      <c r="AB1477" s="100" t="str">
        <f>IFERROR(INDEX('INPUT DATA'!AA$5:AA$600,MATCH($B1477,'INPUT DATA'!$A$5:$A$600,FALSE)),"")</f>
        <v/>
      </c>
    </row>
    <row r="1478" spans="2:28" ht="15" customHeight="1" x14ac:dyDescent="0.25">
      <c r="B1478" s="115" t="str">
        <f>IF('INPUT INF'!A478="","",IF('INPUT INF'!E478="DROP","",'INPUT INF'!A478))</f>
        <v/>
      </c>
      <c r="C1478" s="115" t="str">
        <f>IFERROR(INDEX('INPUT INF'!B478:B1076,MATCH(B1478,'INPUT INF'!A478:A1076,FALSE)),"")</f>
        <v/>
      </c>
      <c r="E1478" s="100" t="str">
        <f>IFERROR(INDEX('INPUT DATA'!D$5:D$600,MATCH($B1478,'INPUT DATA'!$A$5:$A$600,FALSE)),"")</f>
        <v/>
      </c>
      <c r="F1478" s="100" t="str">
        <f>IFERROR(INDEX('INPUT DATA'!E$5:E$600,MATCH($B1478,'INPUT DATA'!$A$5:$A$600,FALSE)),"")</f>
        <v/>
      </c>
      <c r="G1478" s="100" t="str">
        <f>IFERROR(INDEX($LD$4:$LD$18,MATCH('INPUT DATA'!F480,$LC$4:$LC$18,1)),"")</f>
        <v/>
      </c>
      <c r="H1478" s="100" t="str">
        <f>IFERROR(INDEX('INPUT DATA'!G$6:G$600,MATCH($B1478,'INPUT DATA'!$A$5:$A$600,FALSE)),"")</f>
        <v/>
      </c>
      <c r="I1478" s="100" t="str">
        <f>IFERROR(INDEX('INPUT DATA'!H$5:H$600,MATCH($B1478,'INPUT DATA'!$A$5:$A$600,FALSE)),"")</f>
        <v/>
      </c>
      <c r="J1478" s="100" t="str">
        <f>IFERROR(INDEX($LD$4:$LD$18,MATCH('INPUT DATA'!I480,$LC$4:$LC$18,1)),"")</f>
        <v/>
      </c>
      <c r="K1478" s="100" t="str">
        <f>IFERROR(INDEX('INPUT DATA'!J$5:J$600,MATCH($B1478,'INPUT DATA'!$A$5:$A$600,FALSE)),"")</f>
        <v/>
      </c>
      <c r="L1478" s="100" t="str">
        <f>IFERROR(INDEX('INPUT DATA'!K$5:K$600,MATCH($B1478,'INPUT DATA'!$A$5:$A$600,FALSE)),"")</f>
        <v/>
      </c>
      <c r="M1478" s="100" t="str">
        <f>IFERROR(INDEX($LD$4:$LD$18,MATCH('INPUT DATA'!L480,$LC$4:$LC$18,1)),"")</f>
        <v/>
      </c>
      <c r="N1478" s="100" t="str">
        <f>IFERROR(INDEX('INPUT DATA'!M$5:M$600,MATCH($B1478,'INPUT DATA'!$A$5:$A$600,FALSE)),"")</f>
        <v/>
      </c>
      <c r="O1478" s="100" t="str">
        <f>IFERROR(INDEX('INPUT DATA'!N$5:N$600,MATCH($B1478,'INPUT DATA'!$A$5:$A$600,FALSE)),"")</f>
        <v/>
      </c>
      <c r="P1478" s="100" t="str">
        <f>IFERROR(INDEX($LD$4:$LD$18,MATCH('INPUT DATA'!O480,$LC$4:$LC$18,1)),"")</f>
        <v/>
      </c>
      <c r="Q1478" s="100" t="str">
        <f>IFERROR(INDEX('INPUT DATA'!P$5:P$600,MATCH($B1478,'INPUT DATA'!$A$5:$A$600,FALSE)),"")</f>
        <v/>
      </c>
      <c r="R1478" s="100" t="str">
        <f>IFERROR(INDEX('INPUT DATA'!Q$5:Q$600,MATCH($B1478,'INPUT DATA'!$A$5:$A$600,FALSE)),"")</f>
        <v/>
      </c>
      <c r="S1478" s="100" t="str">
        <f>IFERROR(INDEX($LD$4:$LD$18,MATCH('INPUT DATA'!R480,$LC$4:$LC$18,1)),"")</f>
        <v/>
      </c>
      <c r="T1478" s="100" t="str">
        <f>IFERROR(INDEX('INPUT DATA'!S$5:S$600,MATCH($B1478,'INPUT DATA'!$A$5:$A$600,FALSE)),"")</f>
        <v/>
      </c>
      <c r="U1478" s="100" t="str">
        <f>IFERROR(INDEX('INPUT DATA'!T$5:T$600,MATCH($B1478,'INPUT DATA'!$A$5:$A$600,FALSE)),"")</f>
        <v/>
      </c>
      <c r="V1478" s="100" t="str">
        <f>IFERROR(INDEX($LD$4:$LD$18,MATCH('INPUT DATA'!U480,$LC$4:$LC$18,1)),"")</f>
        <v/>
      </c>
      <c r="W1478" s="100" t="str">
        <f>IFERROR(INDEX('INPUT DATA'!V$5:V$600,MATCH($B1478,'INPUT DATA'!$A$5:$A$600,FALSE)),"")</f>
        <v/>
      </c>
      <c r="X1478" s="100" t="str">
        <f>IFERROR(INDEX('INPUT DATA'!W$5:W$600,MATCH($B1478,'INPUT DATA'!$A$5:$A$600,FALSE)),"")</f>
        <v/>
      </c>
      <c r="Y1478" s="100" t="str">
        <f>IFERROR(INDEX('INPUT DATA'!X$5:X$600,MATCH($B1478,'INPUT DATA'!$A$5:$A$600,FALSE)),"")</f>
        <v/>
      </c>
      <c r="Z1478" s="100" t="str">
        <f>IFERROR(INDEX('INPUT DATA'!Y$5:Y$600,MATCH($B1478,'INPUT DATA'!$A$5:$A$600,FALSE)),"")</f>
        <v/>
      </c>
      <c r="AA1478" s="100" t="str">
        <f>IFERROR(INDEX('INPUT DATA'!Z$5:Z$600,MATCH($B1478,'INPUT DATA'!$A$5:$A$600,FALSE)),"")</f>
        <v/>
      </c>
      <c r="AB1478" s="100" t="str">
        <f>IFERROR(INDEX('INPUT DATA'!AA$5:AA$600,MATCH($B1478,'INPUT DATA'!$A$5:$A$600,FALSE)),"")</f>
        <v/>
      </c>
    </row>
    <row r="1479" spans="2:28" ht="15" customHeight="1" x14ac:dyDescent="0.25">
      <c r="B1479" s="115" t="str">
        <f>IF('INPUT INF'!A479="","",IF('INPUT INF'!E479="DROP","",'INPUT INF'!A479))</f>
        <v/>
      </c>
      <c r="C1479" s="115" t="str">
        <f>IFERROR(INDEX('INPUT INF'!B479:B1077,MATCH(B1479,'INPUT INF'!A479:A1077,FALSE)),"")</f>
        <v/>
      </c>
      <c r="E1479" s="100" t="str">
        <f>IFERROR(INDEX('INPUT DATA'!D$5:D$600,MATCH($B1479,'INPUT DATA'!$A$5:$A$600,FALSE)),"")</f>
        <v/>
      </c>
      <c r="F1479" s="100" t="str">
        <f>IFERROR(INDEX('INPUT DATA'!E$5:E$600,MATCH($B1479,'INPUT DATA'!$A$5:$A$600,FALSE)),"")</f>
        <v/>
      </c>
      <c r="G1479" s="100" t="str">
        <f>IFERROR(INDEX($LD$4:$LD$18,MATCH('INPUT DATA'!F481,$LC$4:$LC$18,1)),"")</f>
        <v/>
      </c>
      <c r="H1479" s="100" t="str">
        <f>IFERROR(INDEX('INPUT DATA'!G$6:G$600,MATCH($B1479,'INPUT DATA'!$A$5:$A$600,FALSE)),"")</f>
        <v/>
      </c>
      <c r="I1479" s="100" t="str">
        <f>IFERROR(INDEX('INPUT DATA'!H$5:H$600,MATCH($B1479,'INPUT DATA'!$A$5:$A$600,FALSE)),"")</f>
        <v/>
      </c>
      <c r="J1479" s="100" t="str">
        <f>IFERROR(INDEX($LD$4:$LD$18,MATCH('INPUT DATA'!I481,$LC$4:$LC$18,1)),"")</f>
        <v/>
      </c>
      <c r="K1479" s="100" t="str">
        <f>IFERROR(INDEX('INPUT DATA'!J$5:J$600,MATCH($B1479,'INPUT DATA'!$A$5:$A$600,FALSE)),"")</f>
        <v/>
      </c>
      <c r="L1479" s="100" t="str">
        <f>IFERROR(INDEX('INPUT DATA'!K$5:K$600,MATCH($B1479,'INPUT DATA'!$A$5:$A$600,FALSE)),"")</f>
        <v/>
      </c>
      <c r="M1479" s="100" t="str">
        <f>IFERROR(INDEX($LD$4:$LD$18,MATCH('INPUT DATA'!L481,$LC$4:$LC$18,1)),"")</f>
        <v/>
      </c>
      <c r="N1479" s="100" t="str">
        <f>IFERROR(INDEX('INPUT DATA'!M$5:M$600,MATCH($B1479,'INPUT DATA'!$A$5:$A$600,FALSE)),"")</f>
        <v/>
      </c>
      <c r="O1479" s="100" t="str">
        <f>IFERROR(INDEX('INPUT DATA'!N$5:N$600,MATCH($B1479,'INPUT DATA'!$A$5:$A$600,FALSE)),"")</f>
        <v/>
      </c>
      <c r="P1479" s="100" t="str">
        <f>IFERROR(INDEX($LD$4:$LD$18,MATCH('INPUT DATA'!O481,$LC$4:$LC$18,1)),"")</f>
        <v/>
      </c>
      <c r="Q1479" s="100" t="str">
        <f>IFERROR(INDEX('INPUT DATA'!P$5:P$600,MATCH($B1479,'INPUT DATA'!$A$5:$A$600,FALSE)),"")</f>
        <v/>
      </c>
      <c r="R1479" s="100" t="str">
        <f>IFERROR(INDEX('INPUT DATA'!Q$5:Q$600,MATCH($B1479,'INPUT DATA'!$A$5:$A$600,FALSE)),"")</f>
        <v/>
      </c>
      <c r="S1479" s="100" t="str">
        <f>IFERROR(INDEX($LD$4:$LD$18,MATCH('INPUT DATA'!R481,$LC$4:$LC$18,1)),"")</f>
        <v/>
      </c>
      <c r="T1479" s="100" t="str">
        <f>IFERROR(INDEX('INPUT DATA'!S$5:S$600,MATCH($B1479,'INPUT DATA'!$A$5:$A$600,FALSE)),"")</f>
        <v/>
      </c>
      <c r="U1479" s="100" t="str">
        <f>IFERROR(INDEX('INPUT DATA'!T$5:T$600,MATCH($B1479,'INPUT DATA'!$A$5:$A$600,FALSE)),"")</f>
        <v/>
      </c>
      <c r="V1479" s="100" t="str">
        <f>IFERROR(INDEX($LD$4:$LD$18,MATCH('INPUT DATA'!U481,$LC$4:$LC$18,1)),"")</f>
        <v/>
      </c>
      <c r="W1479" s="100" t="str">
        <f>IFERROR(INDEX('INPUT DATA'!V$5:V$600,MATCH($B1479,'INPUT DATA'!$A$5:$A$600,FALSE)),"")</f>
        <v/>
      </c>
      <c r="X1479" s="100" t="str">
        <f>IFERROR(INDEX('INPUT DATA'!W$5:W$600,MATCH($B1479,'INPUT DATA'!$A$5:$A$600,FALSE)),"")</f>
        <v/>
      </c>
      <c r="Y1479" s="100" t="str">
        <f>IFERROR(INDEX('INPUT DATA'!X$5:X$600,MATCH($B1479,'INPUT DATA'!$A$5:$A$600,FALSE)),"")</f>
        <v/>
      </c>
      <c r="Z1479" s="100" t="str">
        <f>IFERROR(INDEX('INPUT DATA'!Y$5:Y$600,MATCH($B1479,'INPUT DATA'!$A$5:$A$600,FALSE)),"")</f>
        <v/>
      </c>
      <c r="AA1479" s="100" t="str">
        <f>IFERROR(INDEX('INPUT DATA'!Z$5:Z$600,MATCH($B1479,'INPUT DATA'!$A$5:$A$600,FALSE)),"")</f>
        <v/>
      </c>
      <c r="AB1479" s="100" t="str">
        <f>IFERROR(INDEX('INPUT DATA'!AA$5:AA$600,MATCH($B1479,'INPUT DATA'!$A$5:$A$600,FALSE)),"")</f>
        <v/>
      </c>
    </row>
    <row r="1480" spans="2:28" ht="15" customHeight="1" x14ac:dyDescent="0.25">
      <c r="B1480" s="115" t="str">
        <f>IF('INPUT INF'!A480="","",IF('INPUT INF'!E480="DROP","",'INPUT INF'!A480))</f>
        <v/>
      </c>
      <c r="C1480" s="115" t="str">
        <f>IFERROR(INDEX('INPUT INF'!B480:B1078,MATCH(B1480,'INPUT INF'!A480:A1078,FALSE)),"")</f>
        <v/>
      </c>
      <c r="E1480" s="100" t="str">
        <f>IFERROR(INDEX('INPUT DATA'!D$5:D$600,MATCH($B1480,'INPUT DATA'!$A$5:$A$600,FALSE)),"")</f>
        <v/>
      </c>
      <c r="F1480" s="100" t="str">
        <f>IFERROR(INDEX('INPUT DATA'!E$5:E$600,MATCH($B1480,'INPUT DATA'!$A$5:$A$600,FALSE)),"")</f>
        <v/>
      </c>
      <c r="G1480" s="100" t="str">
        <f>IFERROR(INDEX($LD$4:$LD$18,MATCH('INPUT DATA'!F482,$LC$4:$LC$18,1)),"")</f>
        <v/>
      </c>
      <c r="H1480" s="100" t="str">
        <f>IFERROR(INDEX('INPUT DATA'!G$6:G$600,MATCH($B1480,'INPUT DATA'!$A$5:$A$600,FALSE)),"")</f>
        <v/>
      </c>
      <c r="I1480" s="100" t="str">
        <f>IFERROR(INDEX('INPUT DATA'!H$5:H$600,MATCH($B1480,'INPUT DATA'!$A$5:$A$600,FALSE)),"")</f>
        <v/>
      </c>
      <c r="J1480" s="100" t="str">
        <f>IFERROR(INDEX($LD$4:$LD$18,MATCH('INPUT DATA'!I482,$LC$4:$LC$18,1)),"")</f>
        <v/>
      </c>
      <c r="K1480" s="100" t="str">
        <f>IFERROR(INDEX('INPUT DATA'!J$5:J$600,MATCH($B1480,'INPUT DATA'!$A$5:$A$600,FALSE)),"")</f>
        <v/>
      </c>
      <c r="L1480" s="100" t="str">
        <f>IFERROR(INDEX('INPUT DATA'!K$5:K$600,MATCH($B1480,'INPUT DATA'!$A$5:$A$600,FALSE)),"")</f>
        <v/>
      </c>
      <c r="M1480" s="100" t="str">
        <f>IFERROR(INDEX($LD$4:$LD$18,MATCH('INPUT DATA'!L482,$LC$4:$LC$18,1)),"")</f>
        <v/>
      </c>
      <c r="N1480" s="100" t="str">
        <f>IFERROR(INDEX('INPUT DATA'!M$5:M$600,MATCH($B1480,'INPUT DATA'!$A$5:$A$600,FALSE)),"")</f>
        <v/>
      </c>
      <c r="O1480" s="100" t="str">
        <f>IFERROR(INDEX('INPUT DATA'!N$5:N$600,MATCH($B1480,'INPUT DATA'!$A$5:$A$600,FALSE)),"")</f>
        <v/>
      </c>
      <c r="P1480" s="100" t="str">
        <f>IFERROR(INDEX($LD$4:$LD$18,MATCH('INPUT DATA'!O482,$LC$4:$LC$18,1)),"")</f>
        <v/>
      </c>
      <c r="Q1480" s="100" t="str">
        <f>IFERROR(INDEX('INPUT DATA'!P$5:P$600,MATCH($B1480,'INPUT DATA'!$A$5:$A$600,FALSE)),"")</f>
        <v/>
      </c>
      <c r="R1480" s="100" t="str">
        <f>IFERROR(INDEX('INPUT DATA'!Q$5:Q$600,MATCH($B1480,'INPUT DATA'!$A$5:$A$600,FALSE)),"")</f>
        <v/>
      </c>
      <c r="S1480" s="100" t="str">
        <f>IFERROR(INDEX($LD$4:$LD$18,MATCH('INPUT DATA'!R482,$LC$4:$LC$18,1)),"")</f>
        <v/>
      </c>
      <c r="T1480" s="100" t="str">
        <f>IFERROR(INDEX('INPUT DATA'!S$5:S$600,MATCH($B1480,'INPUT DATA'!$A$5:$A$600,FALSE)),"")</f>
        <v/>
      </c>
      <c r="U1480" s="100" t="str">
        <f>IFERROR(INDEX('INPUT DATA'!T$5:T$600,MATCH($B1480,'INPUT DATA'!$A$5:$A$600,FALSE)),"")</f>
        <v/>
      </c>
      <c r="V1480" s="100" t="str">
        <f>IFERROR(INDEX($LD$4:$LD$18,MATCH('INPUT DATA'!U482,$LC$4:$LC$18,1)),"")</f>
        <v/>
      </c>
      <c r="W1480" s="100" t="str">
        <f>IFERROR(INDEX('INPUT DATA'!V$5:V$600,MATCH($B1480,'INPUT DATA'!$A$5:$A$600,FALSE)),"")</f>
        <v/>
      </c>
      <c r="X1480" s="100" t="str">
        <f>IFERROR(INDEX('INPUT DATA'!W$5:W$600,MATCH($B1480,'INPUT DATA'!$A$5:$A$600,FALSE)),"")</f>
        <v/>
      </c>
      <c r="Y1480" s="100" t="str">
        <f>IFERROR(INDEX('INPUT DATA'!X$5:X$600,MATCH($B1480,'INPUT DATA'!$A$5:$A$600,FALSE)),"")</f>
        <v/>
      </c>
      <c r="Z1480" s="100" t="str">
        <f>IFERROR(INDEX('INPUT DATA'!Y$5:Y$600,MATCH($B1480,'INPUT DATA'!$A$5:$A$600,FALSE)),"")</f>
        <v/>
      </c>
      <c r="AA1480" s="100" t="str">
        <f>IFERROR(INDEX('INPUT DATA'!Z$5:Z$600,MATCH($B1480,'INPUT DATA'!$A$5:$A$600,FALSE)),"")</f>
        <v/>
      </c>
      <c r="AB1480" s="100" t="str">
        <f>IFERROR(INDEX('INPUT DATA'!AA$5:AA$600,MATCH($B1480,'INPUT DATA'!$A$5:$A$600,FALSE)),"")</f>
        <v/>
      </c>
    </row>
    <row r="1481" spans="2:28" ht="15" customHeight="1" x14ac:dyDescent="0.25">
      <c r="B1481" s="115" t="str">
        <f>IF('INPUT INF'!A481="","",IF('INPUT INF'!E481="DROP","",'INPUT INF'!A481))</f>
        <v/>
      </c>
      <c r="C1481" s="115" t="str">
        <f>IFERROR(INDEX('INPUT INF'!B481:B1079,MATCH(B1481,'INPUT INF'!A481:A1079,FALSE)),"")</f>
        <v/>
      </c>
      <c r="E1481" s="100" t="str">
        <f>IFERROR(INDEX('INPUT DATA'!D$5:D$600,MATCH($B1481,'INPUT DATA'!$A$5:$A$600,FALSE)),"")</f>
        <v/>
      </c>
      <c r="F1481" s="100" t="str">
        <f>IFERROR(INDEX('INPUT DATA'!E$5:E$600,MATCH($B1481,'INPUT DATA'!$A$5:$A$600,FALSE)),"")</f>
        <v/>
      </c>
      <c r="G1481" s="100" t="str">
        <f>IFERROR(INDEX($LD$4:$LD$18,MATCH('INPUT DATA'!F483,$LC$4:$LC$18,1)),"")</f>
        <v/>
      </c>
      <c r="H1481" s="100" t="str">
        <f>IFERROR(INDEX('INPUT DATA'!G$6:G$600,MATCH($B1481,'INPUT DATA'!$A$5:$A$600,FALSE)),"")</f>
        <v/>
      </c>
      <c r="I1481" s="100" t="str">
        <f>IFERROR(INDEX('INPUT DATA'!H$5:H$600,MATCH($B1481,'INPUT DATA'!$A$5:$A$600,FALSE)),"")</f>
        <v/>
      </c>
      <c r="J1481" s="100" t="str">
        <f>IFERROR(INDEX($LD$4:$LD$18,MATCH('INPUT DATA'!I483,$LC$4:$LC$18,1)),"")</f>
        <v/>
      </c>
      <c r="K1481" s="100" t="str">
        <f>IFERROR(INDEX('INPUT DATA'!J$5:J$600,MATCH($B1481,'INPUT DATA'!$A$5:$A$600,FALSE)),"")</f>
        <v/>
      </c>
      <c r="L1481" s="100" t="str">
        <f>IFERROR(INDEX('INPUT DATA'!K$5:K$600,MATCH($B1481,'INPUT DATA'!$A$5:$A$600,FALSE)),"")</f>
        <v/>
      </c>
      <c r="M1481" s="100" t="str">
        <f>IFERROR(INDEX($LD$4:$LD$18,MATCH('INPUT DATA'!L483,$LC$4:$LC$18,1)),"")</f>
        <v/>
      </c>
      <c r="N1481" s="100" t="str">
        <f>IFERROR(INDEX('INPUT DATA'!M$5:M$600,MATCH($B1481,'INPUT DATA'!$A$5:$A$600,FALSE)),"")</f>
        <v/>
      </c>
      <c r="O1481" s="100" t="str">
        <f>IFERROR(INDEX('INPUT DATA'!N$5:N$600,MATCH($B1481,'INPUT DATA'!$A$5:$A$600,FALSE)),"")</f>
        <v/>
      </c>
      <c r="P1481" s="100" t="str">
        <f>IFERROR(INDEX($LD$4:$LD$18,MATCH('INPUT DATA'!O483,$LC$4:$LC$18,1)),"")</f>
        <v/>
      </c>
      <c r="Q1481" s="100" t="str">
        <f>IFERROR(INDEX('INPUT DATA'!P$5:P$600,MATCH($B1481,'INPUT DATA'!$A$5:$A$600,FALSE)),"")</f>
        <v/>
      </c>
      <c r="R1481" s="100" t="str">
        <f>IFERROR(INDEX('INPUT DATA'!Q$5:Q$600,MATCH($B1481,'INPUT DATA'!$A$5:$A$600,FALSE)),"")</f>
        <v/>
      </c>
      <c r="S1481" s="100" t="str">
        <f>IFERROR(INDEX($LD$4:$LD$18,MATCH('INPUT DATA'!R483,$LC$4:$LC$18,1)),"")</f>
        <v/>
      </c>
      <c r="T1481" s="100" t="str">
        <f>IFERROR(INDEX('INPUT DATA'!S$5:S$600,MATCH($B1481,'INPUT DATA'!$A$5:$A$600,FALSE)),"")</f>
        <v/>
      </c>
      <c r="U1481" s="100" t="str">
        <f>IFERROR(INDEX('INPUT DATA'!T$5:T$600,MATCH($B1481,'INPUT DATA'!$A$5:$A$600,FALSE)),"")</f>
        <v/>
      </c>
      <c r="V1481" s="100" t="str">
        <f>IFERROR(INDEX($LD$4:$LD$18,MATCH('INPUT DATA'!U483,$LC$4:$LC$18,1)),"")</f>
        <v/>
      </c>
      <c r="W1481" s="100" t="str">
        <f>IFERROR(INDEX('INPUT DATA'!V$5:V$600,MATCH($B1481,'INPUT DATA'!$A$5:$A$600,FALSE)),"")</f>
        <v/>
      </c>
      <c r="X1481" s="100" t="str">
        <f>IFERROR(INDEX('INPUT DATA'!W$5:W$600,MATCH($B1481,'INPUT DATA'!$A$5:$A$600,FALSE)),"")</f>
        <v/>
      </c>
      <c r="Y1481" s="100" t="str">
        <f>IFERROR(INDEX('INPUT DATA'!X$5:X$600,MATCH($B1481,'INPUT DATA'!$A$5:$A$600,FALSE)),"")</f>
        <v/>
      </c>
      <c r="Z1481" s="100" t="str">
        <f>IFERROR(INDEX('INPUT DATA'!Y$5:Y$600,MATCH($B1481,'INPUT DATA'!$A$5:$A$600,FALSE)),"")</f>
        <v/>
      </c>
      <c r="AA1481" s="100" t="str">
        <f>IFERROR(INDEX('INPUT DATA'!Z$5:Z$600,MATCH($B1481,'INPUT DATA'!$A$5:$A$600,FALSE)),"")</f>
        <v/>
      </c>
      <c r="AB1481" s="100" t="str">
        <f>IFERROR(INDEX('INPUT DATA'!AA$5:AA$600,MATCH($B1481,'INPUT DATA'!$A$5:$A$600,FALSE)),"")</f>
        <v/>
      </c>
    </row>
    <row r="1482" spans="2:28" ht="15" customHeight="1" x14ac:dyDescent="0.25">
      <c r="B1482" s="115" t="str">
        <f>IF('INPUT INF'!A482="","",IF('INPUT INF'!E482="DROP","",'INPUT INF'!A482))</f>
        <v/>
      </c>
      <c r="C1482" s="115" t="str">
        <f>IFERROR(INDEX('INPUT INF'!B482:B1080,MATCH(B1482,'INPUT INF'!A482:A1080,FALSE)),"")</f>
        <v/>
      </c>
      <c r="E1482" s="100" t="str">
        <f>IFERROR(INDEX('INPUT DATA'!D$5:D$600,MATCH($B1482,'INPUT DATA'!$A$5:$A$600,FALSE)),"")</f>
        <v/>
      </c>
      <c r="F1482" s="100" t="str">
        <f>IFERROR(INDEX('INPUT DATA'!E$5:E$600,MATCH($B1482,'INPUT DATA'!$A$5:$A$600,FALSE)),"")</f>
        <v/>
      </c>
      <c r="G1482" s="100" t="str">
        <f>IFERROR(INDEX($LD$4:$LD$18,MATCH('INPUT DATA'!F484,$LC$4:$LC$18,1)),"")</f>
        <v/>
      </c>
      <c r="H1482" s="100" t="str">
        <f>IFERROR(INDEX('INPUT DATA'!G$6:G$600,MATCH($B1482,'INPUT DATA'!$A$5:$A$600,FALSE)),"")</f>
        <v/>
      </c>
      <c r="I1482" s="100" t="str">
        <f>IFERROR(INDEX('INPUT DATA'!H$5:H$600,MATCH($B1482,'INPUT DATA'!$A$5:$A$600,FALSE)),"")</f>
        <v/>
      </c>
      <c r="J1482" s="100" t="str">
        <f>IFERROR(INDEX($LD$4:$LD$18,MATCH('INPUT DATA'!I484,$LC$4:$LC$18,1)),"")</f>
        <v/>
      </c>
      <c r="K1482" s="100" t="str">
        <f>IFERROR(INDEX('INPUT DATA'!J$5:J$600,MATCH($B1482,'INPUT DATA'!$A$5:$A$600,FALSE)),"")</f>
        <v/>
      </c>
      <c r="L1482" s="100" t="str">
        <f>IFERROR(INDEX('INPUT DATA'!K$5:K$600,MATCH($B1482,'INPUT DATA'!$A$5:$A$600,FALSE)),"")</f>
        <v/>
      </c>
      <c r="M1482" s="100" t="str">
        <f>IFERROR(INDEX($LD$4:$LD$18,MATCH('INPUT DATA'!L484,$LC$4:$LC$18,1)),"")</f>
        <v/>
      </c>
      <c r="N1482" s="100" t="str">
        <f>IFERROR(INDEX('INPUT DATA'!M$5:M$600,MATCH($B1482,'INPUT DATA'!$A$5:$A$600,FALSE)),"")</f>
        <v/>
      </c>
      <c r="O1482" s="100" t="str">
        <f>IFERROR(INDEX('INPUT DATA'!N$5:N$600,MATCH($B1482,'INPUT DATA'!$A$5:$A$600,FALSE)),"")</f>
        <v/>
      </c>
      <c r="P1482" s="100" t="str">
        <f>IFERROR(INDEX($LD$4:$LD$18,MATCH('INPUT DATA'!O484,$LC$4:$LC$18,1)),"")</f>
        <v/>
      </c>
      <c r="Q1482" s="100" t="str">
        <f>IFERROR(INDEX('INPUT DATA'!P$5:P$600,MATCH($B1482,'INPUT DATA'!$A$5:$A$600,FALSE)),"")</f>
        <v/>
      </c>
      <c r="R1482" s="100" t="str">
        <f>IFERROR(INDEX('INPUT DATA'!Q$5:Q$600,MATCH($B1482,'INPUT DATA'!$A$5:$A$600,FALSE)),"")</f>
        <v/>
      </c>
      <c r="S1482" s="100" t="str">
        <f>IFERROR(INDEX($LD$4:$LD$18,MATCH('INPUT DATA'!R484,$LC$4:$LC$18,1)),"")</f>
        <v/>
      </c>
      <c r="T1482" s="100" t="str">
        <f>IFERROR(INDEX('INPUT DATA'!S$5:S$600,MATCH($B1482,'INPUT DATA'!$A$5:$A$600,FALSE)),"")</f>
        <v/>
      </c>
      <c r="U1482" s="100" t="str">
        <f>IFERROR(INDEX('INPUT DATA'!T$5:T$600,MATCH($B1482,'INPUT DATA'!$A$5:$A$600,FALSE)),"")</f>
        <v/>
      </c>
      <c r="V1482" s="100" t="str">
        <f>IFERROR(INDEX($LD$4:$LD$18,MATCH('INPUT DATA'!U484,$LC$4:$LC$18,1)),"")</f>
        <v/>
      </c>
      <c r="W1482" s="100" t="str">
        <f>IFERROR(INDEX('INPUT DATA'!V$5:V$600,MATCH($B1482,'INPUT DATA'!$A$5:$A$600,FALSE)),"")</f>
        <v/>
      </c>
      <c r="X1482" s="100" t="str">
        <f>IFERROR(INDEX('INPUT DATA'!W$5:W$600,MATCH($B1482,'INPUT DATA'!$A$5:$A$600,FALSE)),"")</f>
        <v/>
      </c>
      <c r="Y1482" s="100" t="str">
        <f>IFERROR(INDEX('INPUT DATA'!X$5:X$600,MATCH($B1482,'INPUT DATA'!$A$5:$A$600,FALSE)),"")</f>
        <v/>
      </c>
      <c r="Z1482" s="100" t="str">
        <f>IFERROR(INDEX('INPUT DATA'!Y$5:Y$600,MATCH($B1482,'INPUT DATA'!$A$5:$A$600,FALSE)),"")</f>
        <v/>
      </c>
      <c r="AA1482" s="100" t="str">
        <f>IFERROR(INDEX('INPUT DATA'!Z$5:Z$600,MATCH($B1482,'INPUT DATA'!$A$5:$A$600,FALSE)),"")</f>
        <v/>
      </c>
      <c r="AB1482" s="100" t="str">
        <f>IFERROR(INDEX('INPUT DATA'!AA$5:AA$600,MATCH($B1482,'INPUT DATA'!$A$5:$A$600,FALSE)),"")</f>
        <v/>
      </c>
    </row>
    <row r="1483" spans="2:28" ht="15" customHeight="1" x14ac:dyDescent="0.25">
      <c r="B1483" s="115" t="str">
        <f>IF('INPUT INF'!A483="","",IF('INPUT INF'!E483="DROP","",'INPUT INF'!A483))</f>
        <v/>
      </c>
      <c r="C1483" s="115" t="str">
        <f>IFERROR(INDEX('INPUT INF'!B483:B1081,MATCH(B1483,'INPUT INF'!A483:A1081,FALSE)),"")</f>
        <v/>
      </c>
      <c r="E1483" s="100" t="str">
        <f>IFERROR(INDEX('INPUT DATA'!D$5:D$600,MATCH($B1483,'INPUT DATA'!$A$5:$A$600,FALSE)),"")</f>
        <v/>
      </c>
      <c r="F1483" s="100" t="str">
        <f>IFERROR(INDEX('INPUT DATA'!E$5:E$600,MATCH($B1483,'INPUT DATA'!$A$5:$A$600,FALSE)),"")</f>
        <v/>
      </c>
      <c r="G1483" s="100" t="str">
        <f>IFERROR(INDEX($LD$4:$LD$18,MATCH('INPUT DATA'!F485,$LC$4:$LC$18,1)),"")</f>
        <v/>
      </c>
      <c r="H1483" s="100" t="str">
        <f>IFERROR(INDEX('INPUT DATA'!G$6:G$600,MATCH($B1483,'INPUT DATA'!$A$5:$A$600,FALSE)),"")</f>
        <v/>
      </c>
      <c r="I1483" s="100" t="str">
        <f>IFERROR(INDEX('INPUT DATA'!H$5:H$600,MATCH($B1483,'INPUT DATA'!$A$5:$A$600,FALSE)),"")</f>
        <v/>
      </c>
      <c r="J1483" s="100" t="str">
        <f>IFERROR(INDEX($LD$4:$LD$18,MATCH('INPUT DATA'!I485,$LC$4:$LC$18,1)),"")</f>
        <v/>
      </c>
      <c r="K1483" s="100" t="str">
        <f>IFERROR(INDEX('INPUT DATA'!J$5:J$600,MATCH($B1483,'INPUT DATA'!$A$5:$A$600,FALSE)),"")</f>
        <v/>
      </c>
      <c r="L1483" s="100" t="str">
        <f>IFERROR(INDEX('INPUT DATA'!K$5:K$600,MATCH($B1483,'INPUT DATA'!$A$5:$A$600,FALSE)),"")</f>
        <v/>
      </c>
      <c r="M1483" s="100" t="str">
        <f>IFERROR(INDEX($LD$4:$LD$18,MATCH('INPUT DATA'!L485,$LC$4:$LC$18,1)),"")</f>
        <v/>
      </c>
      <c r="N1483" s="100" t="str">
        <f>IFERROR(INDEX('INPUT DATA'!M$5:M$600,MATCH($B1483,'INPUT DATA'!$A$5:$A$600,FALSE)),"")</f>
        <v/>
      </c>
      <c r="O1483" s="100" t="str">
        <f>IFERROR(INDEX('INPUT DATA'!N$5:N$600,MATCH($B1483,'INPUT DATA'!$A$5:$A$600,FALSE)),"")</f>
        <v/>
      </c>
      <c r="P1483" s="100" t="str">
        <f>IFERROR(INDEX($LD$4:$LD$18,MATCH('INPUT DATA'!O485,$LC$4:$LC$18,1)),"")</f>
        <v/>
      </c>
      <c r="Q1483" s="100" t="str">
        <f>IFERROR(INDEX('INPUT DATA'!P$5:P$600,MATCH($B1483,'INPUT DATA'!$A$5:$A$600,FALSE)),"")</f>
        <v/>
      </c>
      <c r="R1483" s="100" t="str">
        <f>IFERROR(INDEX('INPUT DATA'!Q$5:Q$600,MATCH($B1483,'INPUT DATA'!$A$5:$A$600,FALSE)),"")</f>
        <v/>
      </c>
      <c r="S1483" s="100" t="str">
        <f>IFERROR(INDEX($LD$4:$LD$18,MATCH('INPUT DATA'!R485,$LC$4:$LC$18,1)),"")</f>
        <v/>
      </c>
      <c r="T1483" s="100" t="str">
        <f>IFERROR(INDEX('INPUT DATA'!S$5:S$600,MATCH($B1483,'INPUT DATA'!$A$5:$A$600,FALSE)),"")</f>
        <v/>
      </c>
      <c r="U1483" s="100" t="str">
        <f>IFERROR(INDEX('INPUT DATA'!T$5:T$600,MATCH($B1483,'INPUT DATA'!$A$5:$A$600,FALSE)),"")</f>
        <v/>
      </c>
      <c r="V1483" s="100" t="str">
        <f>IFERROR(INDEX($LD$4:$LD$18,MATCH('INPUT DATA'!U485,$LC$4:$LC$18,1)),"")</f>
        <v/>
      </c>
      <c r="W1483" s="100" t="str">
        <f>IFERROR(INDEX('INPUT DATA'!V$5:V$600,MATCH($B1483,'INPUT DATA'!$A$5:$A$600,FALSE)),"")</f>
        <v/>
      </c>
      <c r="X1483" s="100" t="str">
        <f>IFERROR(INDEX('INPUT DATA'!W$5:W$600,MATCH($B1483,'INPUT DATA'!$A$5:$A$600,FALSE)),"")</f>
        <v/>
      </c>
      <c r="Y1483" s="100" t="str">
        <f>IFERROR(INDEX('INPUT DATA'!X$5:X$600,MATCH($B1483,'INPUT DATA'!$A$5:$A$600,FALSE)),"")</f>
        <v/>
      </c>
      <c r="Z1483" s="100" t="str">
        <f>IFERROR(INDEX('INPUT DATA'!Y$5:Y$600,MATCH($B1483,'INPUT DATA'!$A$5:$A$600,FALSE)),"")</f>
        <v/>
      </c>
      <c r="AA1483" s="100" t="str">
        <f>IFERROR(INDEX('INPUT DATA'!Z$5:Z$600,MATCH($B1483,'INPUT DATA'!$A$5:$A$600,FALSE)),"")</f>
        <v/>
      </c>
      <c r="AB1483" s="100" t="str">
        <f>IFERROR(INDEX('INPUT DATA'!AA$5:AA$600,MATCH($B1483,'INPUT DATA'!$A$5:$A$600,FALSE)),"")</f>
        <v/>
      </c>
    </row>
    <row r="1484" spans="2:28" ht="15" customHeight="1" x14ac:dyDescent="0.25">
      <c r="B1484" s="115" t="str">
        <f>IF('INPUT INF'!A484="","",IF('INPUT INF'!E484="DROP","",'INPUT INF'!A484))</f>
        <v/>
      </c>
      <c r="C1484" s="115" t="str">
        <f>IFERROR(INDEX('INPUT INF'!B484:B1082,MATCH(B1484,'INPUT INF'!A484:A1082,FALSE)),"")</f>
        <v/>
      </c>
      <c r="E1484" s="100" t="str">
        <f>IFERROR(INDEX('INPUT DATA'!D$5:D$600,MATCH($B1484,'INPUT DATA'!$A$5:$A$600,FALSE)),"")</f>
        <v/>
      </c>
      <c r="F1484" s="100" t="str">
        <f>IFERROR(INDEX('INPUT DATA'!E$5:E$600,MATCH($B1484,'INPUT DATA'!$A$5:$A$600,FALSE)),"")</f>
        <v/>
      </c>
      <c r="G1484" s="100" t="str">
        <f>IFERROR(INDEX($LD$4:$LD$18,MATCH('INPUT DATA'!F486,$LC$4:$LC$18,1)),"")</f>
        <v/>
      </c>
      <c r="H1484" s="100" t="str">
        <f>IFERROR(INDEX('INPUT DATA'!G$6:G$600,MATCH($B1484,'INPUT DATA'!$A$5:$A$600,FALSE)),"")</f>
        <v/>
      </c>
      <c r="I1484" s="100" t="str">
        <f>IFERROR(INDEX('INPUT DATA'!H$5:H$600,MATCH($B1484,'INPUT DATA'!$A$5:$A$600,FALSE)),"")</f>
        <v/>
      </c>
      <c r="J1484" s="100" t="str">
        <f>IFERROR(INDEX($LD$4:$LD$18,MATCH('INPUT DATA'!I486,$LC$4:$LC$18,1)),"")</f>
        <v/>
      </c>
      <c r="K1484" s="100" t="str">
        <f>IFERROR(INDEX('INPUT DATA'!J$5:J$600,MATCH($B1484,'INPUT DATA'!$A$5:$A$600,FALSE)),"")</f>
        <v/>
      </c>
      <c r="L1484" s="100" t="str">
        <f>IFERROR(INDEX('INPUT DATA'!K$5:K$600,MATCH($B1484,'INPUT DATA'!$A$5:$A$600,FALSE)),"")</f>
        <v/>
      </c>
      <c r="M1484" s="100" t="str">
        <f>IFERROR(INDEX($LD$4:$LD$18,MATCH('INPUT DATA'!L486,$LC$4:$LC$18,1)),"")</f>
        <v/>
      </c>
      <c r="N1484" s="100" t="str">
        <f>IFERROR(INDEX('INPUT DATA'!M$5:M$600,MATCH($B1484,'INPUT DATA'!$A$5:$A$600,FALSE)),"")</f>
        <v/>
      </c>
      <c r="O1484" s="100" t="str">
        <f>IFERROR(INDEX('INPUT DATA'!N$5:N$600,MATCH($B1484,'INPUT DATA'!$A$5:$A$600,FALSE)),"")</f>
        <v/>
      </c>
      <c r="P1484" s="100" t="str">
        <f>IFERROR(INDEX($LD$4:$LD$18,MATCH('INPUT DATA'!O486,$LC$4:$LC$18,1)),"")</f>
        <v/>
      </c>
      <c r="Q1484" s="100" t="str">
        <f>IFERROR(INDEX('INPUT DATA'!P$5:P$600,MATCH($B1484,'INPUT DATA'!$A$5:$A$600,FALSE)),"")</f>
        <v/>
      </c>
      <c r="R1484" s="100" t="str">
        <f>IFERROR(INDEX('INPUT DATA'!Q$5:Q$600,MATCH($B1484,'INPUT DATA'!$A$5:$A$600,FALSE)),"")</f>
        <v/>
      </c>
      <c r="S1484" s="100" t="str">
        <f>IFERROR(INDEX($LD$4:$LD$18,MATCH('INPUT DATA'!R486,$LC$4:$LC$18,1)),"")</f>
        <v/>
      </c>
      <c r="T1484" s="100" t="str">
        <f>IFERROR(INDEX('INPUT DATA'!S$5:S$600,MATCH($B1484,'INPUT DATA'!$A$5:$A$600,FALSE)),"")</f>
        <v/>
      </c>
      <c r="U1484" s="100" t="str">
        <f>IFERROR(INDEX('INPUT DATA'!T$5:T$600,MATCH($B1484,'INPUT DATA'!$A$5:$A$600,FALSE)),"")</f>
        <v/>
      </c>
      <c r="V1484" s="100" t="str">
        <f>IFERROR(INDEX($LD$4:$LD$18,MATCH('INPUT DATA'!U486,$LC$4:$LC$18,1)),"")</f>
        <v/>
      </c>
      <c r="W1484" s="100" t="str">
        <f>IFERROR(INDEX('INPUT DATA'!V$5:V$600,MATCH($B1484,'INPUT DATA'!$A$5:$A$600,FALSE)),"")</f>
        <v/>
      </c>
      <c r="X1484" s="100" t="str">
        <f>IFERROR(INDEX('INPUT DATA'!W$5:W$600,MATCH($B1484,'INPUT DATA'!$A$5:$A$600,FALSE)),"")</f>
        <v/>
      </c>
      <c r="Y1484" s="100" t="str">
        <f>IFERROR(INDEX('INPUT DATA'!X$5:X$600,MATCH($B1484,'INPUT DATA'!$A$5:$A$600,FALSE)),"")</f>
        <v/>
      </c>
      <c r="Z1484" s="100" t="str">
        <f>IFERROR(INDEX('INPUT DATA'!Y$5:Y$600,MATCH($B1484,'INPUT DATA'!$A$5:$A$600,FALSE)),"")</f>
        <v/>
      </c>
      <c r="AA1484" s="100" t="str">
        <f>IFERROR(INDEX('INPUT DATA'!Z$5:Z$600,MATCH($B1484,'INPUT DATA'!$A$5:$A$600,FALSE)),"")</f>
        <v/>
      </c>
      <c r="AB1484" s="100" t="str">
        <f>IFERROR(INDEX('INPUT DATA'!AA$5:AA$600,MATCH($B1484,'INPUT DATA'!$A$5:$A$600,FALSE)),"")</f>
        <v/>
      </c>
    </row>
    <row r="1485" spans="2:28" ht="15" customHeight="1" x14ac:dyDescent="0.25">
      <c r="B1485" s="115" t="str">
        <f>IF('INPUT INF'!A485="","",IF('INPUT INF'!E485="DROP","",'INPUT INF'!A485))</f>
        <v/>
      </c>
      <c r="C1485" s="115" t="str">
        <f>IFERROR(INDEX('INPUT INF'!B485:B1083,MATCH(B1485,'INPUT INF'!A485:A1083,FALSE)),"")</f>
        <v/>
      </c>
      <c r="E1485" s="100" t="str">
        <f>IFERROR(INDEX('INPUT DATA'!D$5:D$600,MATCH($B1485,'INPUT DATA'!$A$5:$A$600,FALSE)),"")</f>
        <v/>
      </c>
      <c r="F1485" s="100" t="str">
        <f>IFERROR(INDEX('INPUT DATA'!E$5:E$600,MATCH($B1485,'INPUT DATA'!$A$5:$A$600,FALSE)),"")</f>
        <v/>
      </c>
      <c r="G1485" s="100" t="str">
        <f>IFERROR(INDEX($LD$4:$LD$18,MATCH('INPUT DATA'!F487,$LC$4:$LC$18,1)),"")</f>
        <v/>
      </c>
      <c r="H1485" s="100" t="str">
        <f>IFERROR(INDEX('INPUT DATA'!G$6:G$600,MATCH($B1485,'INPUT DATA'!$A$5:$A$600,FALSE)),"")</f>
        <v/>
      </c>
      <c r="I1485" s="100" t="str">
        <f>IFERROR(INDEX('INPUT DATA'!H$5:H$600,MATCH($B1485,'INPUT DATA'!$A$5:$A$600,FALSE)),"")</f>
        <v/>
      </c>
      <c r="J1485" s="100" t="str">
        <f>IFERROR(INDEX($LD$4:$LD$18,MATCH('INPUT DATA'!I487,$LC$4:$LC$18,1)),"")</f>
        <v/>
      </c>
      <c r="K1485" s="100" t="str">
        <f>IFERROR(INDEX('INPUT DATA'!J$5:J$600,MATCH($B1485,'INPUT DATA'!$A$5:$A$600,FALSE)),"")</f>
        <v/>
      </c>
      <c r="L1485" s="100" t="str">
        <f>IFERROR(INDEX('INPUT DATA'!K$5:K$600,MATCH($B1485,'INPUT DATA'!$A$5:$A$600,FALSE)),"")</f>
        <v/>
      </c>
      <c r="M1485" s="100" t="str">
        <f>IFERROR(INDEX($LD$4:$LD$18,MATCH('INPUT DATA'!L487,$LC$4:$LC$18,1)),"")</f>
        <v/>
      </c>
      <c r="N1485" s="100" t="str">
        <f>IFERROR(INDEX('INPUT DATA'!M$5:M$600,MATCH($B1485,'INPUT DATA'!$A$5:$A$600,FALSE)),"")</f>
        <v/>
      </c>
      <c r="O1485" s="100" t="str">
        <f>IFERROR(INDEX('INPUT DATA'!N$5:N$600,MATCH($B1485,'INPUT DATA'!$A$5:$A$600,FALSE)),"")</f>
        <v/>
      </c>
      <c r="P1485" s="100" t="str">
        <f>IFERROR(INDEX($LD$4:$LD$18,MATCH('INPUT DATA'!O487,$LC$4:$LC$18,1)),"")</f>
        <v/>
      </c>
      <c r="Q1485" s="100" t="str">
        <f>IFERROR(INDEX('INPUT DATA'!P$5:P$600,MATCH($B1485,'INPUT DATA'!$A$5:$A$600,FALSE)),"")</f>
        <v/>
      </c>
      <c r="R1485" s="100" t="str">
        <f>IFERROR(INDEX('INPUT DATA'!Q$5:Q$600,MATCH($B1485,'INPUT DATA'!$A$5:$A$600,FALSE)),"")</f>
        <v/>
      </c>
      <c r="S1485" s="100" t="str">
        <f>IFERROR(INDEX($LD$4:$LD$18,MATCH('INPUT DATA'!R487,$LC$4:$LC$18,1)),"")</f>
        <v/>
      </c>
      <c r="T1485" s="100" t="str">
        <f>IFERROR(INDEX('INPUT DATA'!S$5:S$600,MATCH($B1485,'INPUT DATA'!$A$5:$A$600,FALSE)),"")</f>
        <v/>
      </c>
      <c r="U1485" s="100" t="str">
        <f>IFERROR(INDEX('INPUT DATA'!T$5:T$600,MATCH($B1485,'INPUT DATA'!$A$5:$A$600,FALSE)),"")</f>
        <v/>
      </c>
      <c r="V1485" s="100" t="str">
        <f>IFERROR(INDEX($LD$4:$LD$18,MATCH('INPUT DATA'!U487,$LC$4:$LC$18,1)),"")</f>
        <v/>
      </c>
      <c r="W1485" s="100" t="str">
        <f>IFERROR(INDEX('INPUT DATA'!V$5:V$600,MATCH($B1485,'INPUT DATA'!$A$5:$A$600,FALSE)),"")</f>
        <v/>
      </c>
      <c r="X1485" s="100" t="str">
        <f>IFERROR(INDEX('INPUT DATA'!W$5:W$600,MATCH($B1485,'INPUT DATA'!$A$5:$A$600,FALSE)),"")</f>
        <v/>
      </c>
      <c r="Y1485" s="100" t="str">
        <f>IFERROR(INDEX('INPUT DATA'!X$5:X$600,MATCH($B1485,'INPUT DATA'!$A$5:$A$600,FALSE)),"")</f>
        <v/>
      </c>
      <c r="Z1485" s="100" t="str">
        <f>IFERROR(INDEX('INPUT DATA'!Y$5:Y$600,MATCH($B1485,'INPUT DATA'!$A$5:$A$600,FALSE)),"")</f>
        <v/>
      </c>
      <c r="AA1485" s="100" t="str">
        <f>IFERROR(INDEX('INPUT DATA'!Z$5:Z$600,MATCH($B1485,'INPUT DATA'!$A$5:$A$600,FALSE)),"")</f>
        <v/>
      </c>
      <c r="AB1485" s="100" t="str">
        <f>IFERROR(INDEX('INPUT DATA'!AA$5:AA$600,MATCH($B1485,'INPUT DATA'!$A$5:$A$600,FALSE)),"")</f>
        <v/>
      </c>
    </row>
    <row r="1486" spans="2:28" ht="15" customHeight="1" x14ac:dyDescent="0.25">
      <c r="B1486" s="115" t="str">
        <f>IF('INPUT INF'!A486="","",IF('INPUT INF'!E486="DROP","",'INPUT INF'!A486))</f>
        <v/>
      </c>
      <c r="C1486" s="115" t="str">
        <f>IFERROR(INDEX('INPUT INF'!B486:B1084,MATCH(B1486,'INPUT INF'!A486:A1084,FALSE)),"")</f>
        <v/>
      </c>
      <c r="E1486" s="100" t="str">
        <f>IFERROR(INDEX('INPUT DATA'!D$5:D$600,MATCH($B1486,'INPUT DATA'!$A$5:$A$600,FALSE)),"")</f>
        <v/>
      </c>
      <c r="F1486" s="100" t="str">
        <f>IFERROR(INDEX('INPUT DATA'!E$5:E$600,MATCH($B1486,'INPUT DATA'!$A$5:$A$600,FALSE)),"")</f>
        <v/>
      </c>
      <c r="G1486" s="100" t="str">
        <f>IFERROR(INDEX($LD$4:$LD$18,MATCH('INPUT DATA'!F488,$LC$4:$LC$18,1)),"")</f>
        <v/>
      </c>
      <c r="H1486" s="100" t="str">
        <f>IFERROR(INDEX('INPUT DATA'!G$6:G$600,MATCH($B1486,'INPUT DATA'!$A$5:$A$600,FALSE)),"")</f>
        <v/>
      </c>
      <c r="I1486" s="100" t="str">
        <f>IFERROR(INDEX('INPUT DATA'!H$5:H$600,MATCH($B1486,'INPUT DATA'!$A$5:$A$600,FALSE)),"")</f>
        <v/>
      </c>
      <c r="J1486" s="100" t="str">
        <f>IFERROR(INDEX($LD$4:$LD$18,MATCH('INPUT DATA'!I488,$LC$4:$LC$18,1)),"")</f>
        <v/>
      </c>
      <c r="K1486" s="100" t="str">
        <f>IFERROR(INDEX('INPUT DATA'!J$5:J$600,MATCH($B1486,'INPUT DATA'!$A$5:$A$600,FALSE)),"")</f>
        <v/>
      </c>
      <c r="L1486" s="100" t="str">
        <f>IFERROR(INDEX('INPUT DATA'!K$5:K$600,MATCH($B1486,'INPUT DATA'!$A$5:$A$600,FALSE)),"")</f>
        <v/>
      </c>
      <c r="M1486" s="100" t="str">
        <f>IFERROR(INDEX($LD$4:$LD$18,MATCH('INPUT DATA'!L488,$LC$4:$LC$18,1)),"")</f>
        <v/>
      </c>
      <c r="N1486" s="100" t="str">
        <f>IFERROR(INDEX('INPUT DATA'!M$5:M$600,MATCH($B1486,'INPUT DATA'!$A$5:$A$600,FALSE)),"")</f>
        <v/>
      </c>
      <c r="O1486" s="100" t="str">
        <f>IFERROR(INDEX('INPUT DATA'!N$5:N$600,MATCH($B1486,'INPUT DATA'!$A$5:$A$600,FALSE)),"")</f>
        <v/>
      </c>
      <c r="P1486" s="100" t="str">
        <f>IFERROR(INDEX($LD$4:$LD$18,MATCH('INPUT DATA'!O488,$LC$4:$LC$18,1)),"")</f>
        <v/>
      </c>
      <c r="Q1486" s="100" t="str">
        <f>IFERROR(INDEX('INPUT DATA'!P$5:P$600,MATCH($B1486,'INPUT DATA'!$A$5:$A$600,FALSE)),"")</f>
        <v/>
      </c>
      <c r="R1486" s="100" t="str">
        <f>IFERROR(INDEX('INPUT DATA'!Q$5:Q$600,MATCH($B1486,'INPUT DATA'!$A$5:$A$600,FALSE)),"")</f>
        <v/>
      </c>
      <c r="S1486" s="100" t="str">
        <f>IFERROR(INDEX($LD$4:$LD$18,MATCH('INPUT DATA'!R488,$LC$4:$LC$18,1)),"")</f>
        <v/>
      </c>
      <c r="T1486" s="100" t="str">
        <f>IFERROR(INDEX('INPUT DATA'!S$5:S$600,MATCH($B1486,'INPUT DATA'!$A$5:$A$600,FALSE)),"")</f>
        <v/>
      </c>
      <c r="U1486" s="100" t="str">
        <f>IFERROR(INDEX('INPUT DATA'!T$5:T$600,MATCH($B1486,'INPUT DATA'!$A$5:$A$600,FALSE)),"")</f>
        <v/>
      </c>
      <c r="V1486" s="100" t="str">
        <f>IFERROR(INDEX($LD$4:$LD$18,MATCH('INPUT DATA'!U488,$LC$4:$LC$18,1)),"")</f>
        <v/>
      </c>
      <c r="W1486" s="100" t="str">
        <f>IFERROR(INDEX('INPUT DATA'!V$5:V$600,MATCH($B1486,'INPUT DATA'!$A$5:$A$600,FALSE)),"")</f>
        <v/>
      </c>
      <c r="X1486" s="100" t="str">
        <f>IFERROR(INDEX('INPUT DATA'!W$5:W$600,MATCH($B1486,'INPUT DATA'!$A$5:$A$600,FALSE)),"")</f>
        <v/>
      </c>
      <c r="Y1486" s="100" t="str">
        <f>IFERROR(INDEX('INPUT DATA'!X$5:X$600,MATCH($B1486,'INPUT DATA'!$A$5:$A$600,FALSE)),"")</f>
        <v/>
      </c>
      <c r="Z1486" s="100" t="str">
        <f>IFERROR(INDEX('INPUT DATA'!Y$5:Y$600,MATCH($B1486,'INPUT DATA'!$A$5:$A$600,FALSE)),"")</f>
        <v/>
      </c>
      <c r="AA1486" s="100" t="str">
        <f>IFERROR(INDEX('INPUT DATA'!Z$5:Z$600,MATCH($B1486,'INPUT DATA'!$A$5:$A$600,FALSE)),"")</f>
        <v/>
      </c>
      <c r="AB1486" s="100" t="str">
        <f>IFERROR(INDEX('INPUT DATA'!AA$5:AA$600,MATCH($B1486,'INPUT DATA'!$A$5:$A$600,FALSE)),"")</f>
        <v/>
      </c>
    </row>
    <row r="1487" spans="2:28" ht="15" customHeight="1" x14ac:dyDescent="0.25">
      <c r="B1487" s="115" t="str">
        <f>IF('INPUT INF'!A487="","",IF('INPUT INF'!E487="DROP","",'INPUT INF'!A487))</f>
        <v/>
      </c>
      <c r="C1487" s="115" t="str">
        <f>IFERROR(INDEX('INPUT INF'!B487:B1085,MATCH(B1487,'INPUT INF'!A487:A1085,FALSE)),"")</f>
        <v/>
      </c>
      <c r="E1487" s="100" t="str">
        <f>IFERROR(INDEX('INPUT DATA'!D$5:D$600,MATCH($B1487,'INPUT DATA'!$A$5:$A$600,FALSE)),"")</f>
        <v/>
      </c>
      <c r="F1487" s="100" t="str">
        <f>IFERROR(INDEX('INPUT DATA'!E$5:E$600,MATCH($B1487,'INPUT DATA'!$A$5:$A$600,FALSE)),"")</f>
        <v/>
      </c>
      <c r="G1487" s="100" t="str">
        <f>IFERROR(INDEX($LD$4:$LD$18,MATCH('INPUT DATA'!F489,$LC$4:$LC$18,1)),"")</f>
        <v/>
      </c>
      <c r="H1487" s="100" t="str">
        <f>IFERROR(INDEX('INPUT DATA'!G$6:G$600,MATCH($B1487,'INPUT DATA'!$A$5:$A$600,FALSE)),"")</f>
        <v/>
      </c>
      <c r="I1487" s="100" t="str">
        <f>IFERROR(INDEX('INPUT DATA'!H$5:H$600,MATCH($B1487,'INPUT DATA'!$A$5:$A$600,FALSE)),"")</f>
        <v/>
      </c>
      <c r="J1487" s="100" t="str">
        <f>IFERROR(INDEX($LD$4:$LD$18,MATCH('INPUT DATA'!I489,$LC$4:$LC$18,1)),"")</f>
        <v/>
      </c>
      <c r="K1487" s="100" t="str">
        <f>IFERROR(INDEX('INPUT DATA'!J$5:J$600,MATCH($B1487,'INPUT DATA'!$A$5:$A$600,FALSE)),"")</f>
        <v/>
      </c>
      <c r="L1487" s="100" t="str">
        <f>IFERROR(INDEX('INPUT DATA'!K$5:K$600,MATCH($B1487,'INPUT DATA'!$A$5:$A$600,FALSE)),"")</f>
        <v/>
      </c>
      <c r="M1487" s="100" t="str">
        <f>IFERROR(INDEX($LD$4:$LD$18,MATCH('INPUT DATA'!L489,$LC$4:$LC$18,1)),"")</f>
        <v/>
      </c>
      <c r="N1487" s="100" t="str">
        <f>IFERROR(INDEX('INPUT DATA'!M$5:M$600,MATCH($B1487,'INPUT DATA'!$A$5:$A$600,FALSE)),"")</f>
        <v/>
      </c>
      <c r="O1487" s="100" t="str">
        <f>IFERROR(INDEX('INPUT DATA'!N$5:N$600,MATCH($B1487,'INPUT DATA'!$A$5:$A$600,FALSE)),"")</f>
        <v/>
      </c>
      <c r="P1487" s="100" t="str">
        <f>IFERROR(INDEX($LD$4:$LD$18,MATCH('INPUT DATA'!O489,$LC$4:$LC$18,1)),"")</f>
        <v/>
      </c>
      <c r="Q1487" s="100" t="str">
        <f>IFERROR(INDEX('INPUT DATA'!P$5:P$600,MATCH($B1487,'INPUT DATA'!$A$5:$A$600,FALSE)),"")</f>
        <v/>
      </c>
      <c r="R1487" s="100" t="str">
        <f>IFERROR(INDEX('INPUT DATA'!Q$5:Q$600,MATCH($B1487,'INPUT DATA'!$A$5:$A$600,FALSE)),"")</f>
        <v/>
      </c>
      <c r="S1487" s="100" t="str">
        <f>IFERROR(INDEX($LD$4:$LD$18,MATCH('INPUT DATA'!R489,$LC$4:$LC$18,1)),"")</f>
        <v/>
      </c>
      <c r="T1487" s="100" t="str">
        <f>IFERROR(INDEX('INPUT DATA'!S$5:S$600,MATCH($B1487,'INPUT DATA'!$A$5:$A$600,FALSE)),"")</f>
        <v/>
      </c>
      <c r="U1487" s="100" t="str">
        <f>IFERROR(INDEX('INPUT DATA'!T$5:T$600,MATCH($B1487,'INPUT DATA'!$A$5:$A$600,FALSE)),"")</f>
        <v/>
      </c>
      <c r="V1487" s="100" t="str">
        <f>IFERROR(INDEX($LD$4:$LD$18,MATCH('INPUT DATA'!U489,$LC$4:$LC$18,1)),"")</f>
        <v/>
      </c>
      <c r="W1487" s="100" t="str">
        <f>IFERROR(INDEX('INPUT DATA'!V$5:V$600,MATCH($B1487,'INPUT DATA'!$A$5:$A$600,FALSE)),"")</f>
        <v/>
      </c>
      <c r="X1487" s="100" t="str">
        <f>IFERROR(INDEX('INPUT DATA'!W$5:W$600,MATCH($B1487,'INPUT DATA'!$A$5:$A$600,FALSE)),"")</f>
        <v/>
      </c>
      <c r="Y1487" s="100" t="str">
        <f>IFERROR(INDEX('INPUT DATA'!X$5:X$600,MATCH($B1487,'INPUT DATA'!$A$5:$A$600,FALSE)),"")</f>
        <v/>
      </c>
      <c r="Z1487" s="100" t="str">
        <f>IFERROR(INDEX('INPUT DATA'!Y$5:Y$600,MATCH($B1487,'INPUT DATA'!$A$5:$A$600,FALSE)),"")</f>
        <v/>
      </c>
      <c r="AA1487" s="100" t="str">
        <f>IFERROR(INDEX('INPUT DATA'!Z$5:Z$600,MATCH($B1487,'INPUT DATA'!$A$5:$A$600,FALSE)),"")</f>
        <v/>
      </c>
      <c r="AB1487" s="100" t="str">
        <f>IFERROR(INDEX('INPUT DATA'!AA$5:AA$600,MATCH($B1487,'INPUT DATA'!$A$5:$A$600,FALSE)),"")</f>
        <v/>
      </c>
    </row>
    <row r="1488" spans="2:28" ht="15" customHeight="1" x14ac:dyDescent="0.25">
      <c r="B1488" s="115" t="str">
        <f>IF('INPUT INF'!A488="","",IF('INPUT INF'!E488="DROP","",'INPUT INF'!A488))</f>
        <v/>
      </c>
      <c r="C1488" s="115" t="str">
        <f>IFERROR(INDEX('INPUT INF'!B488:B1086,MATCH(B1488,'INPUT INF'!A488:A1086,FALSE)),"")</f>
        <v/>
      </c>
      <c r="E1488" s="100" t="str">
        <f>IFERROR(INDEX('INPUT DATA'!D$5:D$600,MATCH($B1488,'INPUT DATA'!$A$5:$A$600,FALSE)),"")</f>
        <v/>
      </c>
      <c r="F1488" s="100" t="str">
        <f>IFERROR(INDEX('INPUT DATA'!E$5:E$600,MATCH($B1488,'INPUT DATA'!$A$5:$A$600,FALSE)),"")</f>
        <v/>
      </c>
      <c r="G1488" s="100" t="str">
        <f>IFERROR(INDEX($LD$4:$LD$18,MATCH('INPUT DATA'!F490,$LC$4:$LC$18,1)),"")</f>
        <v/>
      </c>
      <c r="H1488" s="100" t="str">
        <f>IFERROR(INDEX('INPUT DATA'!G$6:G$600,MATCH($B1488,'INPUT DATA'!$A$5:$A$600,FALSE)),"")</f>
        <v/>
      </c>
      <c r="I1488" s="100" t="str">
        <f>IFERROR(INDEX('INPUT DATA'!H$5:H$600,MATCH($B1488,'INPUT DATA'!$A$5:$A$600,FALSE)),"")</f>
        <v/>
      </c>
      <c r="J1488" s="100" t="str">
        <f>IFERROR(INDEX($LD$4:$LD$18,MATCH('INPUT DATA'!I490,$LC$4:$LC$18,1)),"")</f>
        <v/>
      </c>
      <c r="K1488" s="100" t="str">
        <f>IFERROR(INDEX('INPUT DATA'!J$5:J$600,MATCH($B1488,'INPUT DATA'!$A$5:$A$600,FALSE)),"")</f>
        <v/>
      </c>
      <c r="L1488" s="100" t="str">
        <f>IFERROR(INDEX('INPUT DATA'!K$5:K$600,MATCH($B1488,'INPUT DATA'!$A$5:$A$600,FALSE)),"")</f>
        <v/>
      </c>
      <c r="M1488" s="100" t="str">
        <f>IFERROR(INDEX($LD$4:$LD$18,MATCH('INPUT DATA'!L490,$LC$4:$LC$18,1)),"")</f>
        <v/>
      </c>
      <c r="N1488" s="100" t="str">
        <f>IFERROR(INDEX('INPUT DATA'!M$5:M$600,MATCH($B1488,'INPUT DATA'!$A$5:$A$600,FALSE)),"")</f>
        <v/>
      </c>
      <c r="O1488" s="100" t="str">
        <f>IFERROR(INDEX('INPUT DATA'!N$5:N$600,MATCH($B1488,'INPUT DATA'!$A$5:$A$600,FALSE)),"")</f>
        <v/>
      </c>
      <c r="P1488" s="100" t="str">
        <f>IFERROR(INDEX($LD$4:$LD$18,MATCH('INPUT DATA'!O490,$LC$4:$LC$18,1)),"")</f>
        <v/>
      </c>
      <c r="Q1488" s="100" t="str">
        <f>IFERROR(INDEX('INPUT DATA'!P$5:P$600,MATCH($B1488,'INPUT DATA'!$A$5:$A$600,FALSE)),"")</f>
        <v/>
      </c>
      <c r="R1488" s="100" t="str">
        <f>IFERROR(INDEX('INPUT DATA'!Q$5:Q$600,MATCH($B1488,'INPUT DATA'!$A$5:$A$600,FALSE)),"")</f>
        <v/>
      </c>
      <c r="S1488" s="100" t="str">
        <f>IFERROR(INDEX($LD$4:$LD$18,MATCH('INPUT DATA'!R490,$LC$4:$LC$18,1)),"")</f>
        <v/>
      </c>
      <c r="T1488" s="100" t="str">
        <f>IFERROR(INDEX('INPUT DATA'!S$5:S$600,MATCH($B1488,'INPUT DATA'!$A$5:$A$600,FALSE)),"")</f>
        <v/>
      </c>
      <c r="U1488" s="100" t="str">
        <f>IFERROR(INDEX('INPUT DATA'!T$5:T$600,MATCH($B1488,'INPUT DATA'!$A$5:$A$600,FALSE)),"")</f>
        <v/>
      </c>
      <c r="V1488" s="100" t="str">
        <f>IFERROR(INDEX($LD$4:$LD$18,MATCH('INPUT DATA'!U490,$LC$4:$LC$18,1)),"")</f>
        <v/>
      </c>
      <c r="W1488" s="100" t="str">
        <f>IFERROR(INDEX('INPUT DATA'!V$5:V$600,MATCH($B1488,'INPUT DATA'!$A$5:$A$600,FALSE)),"")</f>
        <v/>
      </c>
      <c r="X1488" s="100" t="str">
        <f>IFERROR(INDEX('INPUT DATA'!W$5:W$600,MATCH($B1488,'INPUT DATA'!$A$5:$A$600,FALSE)),"")</f>
        <v/>
      </c>
      <c r="Y1488" s="100" t="str">
        <f>IFERROR(INDEX('INPUT DATA'!X$5:X$600,MATCH($B1488,'INPUT DATA'!$A$5:$A$600,FALSE)),"")</f>
        <v/>
      </c>
      <c r="Z1488" s="100" t="str">
        <f>IFERROR(INDEX('INPUT DATA'!Y$5:Y$600,MATCH($B1488,'INPUT DATA'!$A$5:$A$600,FALSE)),"")</f>
        <v/>
      </c>
      <c r="AA1488" s="100" t="str">
        <f>IFERROR(INDEX('INPUT DATA'!Z$5:Z$600,MATCH($B1488,'INPUT DATA'!$A$5:$A$600,FALSE)),"")</f>
        <v/>
      </c>
      <c r="AB1488" s="100" t="str">
        <f>IFERROR(INDEX('INPUT DATA'!AA$5:AA$600,MATCH($B1488,'INPUT DATA'!$A$5:$A$600,FALSE)),"")</f>
        <v/>
      </c>
    </row>
    <row r="1489" spans="2:28" ht="15" customHeight="1" x14ac:dyDescent="0.25">
      <c r="B1489" s="115" t="str">
        <f>IF('INPUT INF'!A489="","",IF('INPUT INF'!E489="DROP","",'INPUT INF'!A489))</f>
        <v/>
      </c>
      <c r="C1489" s="115" t="str">
        <f>IFERROR(INDEX('INPUT INF'!B489:B1087,MATCH(B1489,'INPUT INF'!A489:A1087,FALSE)),"")</f>
        <v/>
      </c>
      <c r="E1489" s="100" t="str">
        <f>IFERROR(INDEX('INPUT DATA'!D$5:D$600,MATCH($B1489,'INPUT DATA'!$A$5:$A$600,FALSE)),"")</f>
        <v/>
      </c>
      <c r="F1489" s="100" t="str">
        <f>IFERROR(INDEX('INPUT DATA'!E$5:E$600,MATCH($B1489,'INPUT DATA'!$A$5:$A$600,FALSE)),"")</f>
        <v/>
      </c>
      <c r="G1489" s="100" t="str">
        <f>IFERROR(INDEX($LD$4:$LD$18,MATCH('INPUT DATA'!F491,$LC$4:$LC$18,1)),"")</f>
        <v/>
      </c>
      <c r="H1489" s="100" t="str">
        <f>IFERROR(INDEX('INPUT DATA'!G$6:G$600,MATCH($B1489,'INPUT DATA'!$A$5:$A$600,FALSE)),"")</f>
        <v/>
      </c>
      <c r="I1489" s="100" t="str">
        <f>IFERROR(INDEX('INPUT DATA'!H$5:H$600,MATCH($B1489,'INPUT DATA'!$A$5:$A$600,FALSE)),"")</f>
        <v/>
      </c>
      <c r="J1489" s="100" t="str">
        <f>IFERROR(INDEX($LD$4:$LD$18,MATCH('INPUT DATA'!I491,$LC$4:$LC$18,1)),"")</f>
        <v/>
      </c>
      <c r="K1489" s="100" t="str">
        <f>IFERROR(INDEX('INPUT DATA'!J$5:J$600,MATCH($B1489,'INPUT DATA'!$A$5:$A$600,FALSE)),"")</f>
        <v/>
      </c>
      <c r="L1489" s="100" t="str">
        <f>IFERROR(INDEX('INPUT DATA'!K$5:K$600,MATCH($B1489,'INPUT DATA'!$A$5:$A$600,FALSE)),"")</f>
        <v/>
      </c>
      <c r="M1489" s="100" t="str">
        <f>IFERROR(INDEX($LD$4:$LD$18,MATCH('INPUT DATA'!L491,$LC$4:$LC$18,1)),"")</f>
        <v/>
      </c>
      <c r="N1489" s="100" t="str">
        <f>IFERROR(INDEX('INPUT DATA'!M$5:M$600,MATCH($B1489,'INPUT DATA'!$A$5:$A$600,FALSE)),"")</f>
        <v/>
      </c>
      <c r="O1489" s="100" t="str">
        <f>IFERROR(INDEX('INPUT DATA'!N$5:N$600,MATCH($B1489,'INPUT DATA'!$A$5:$A$600,FALSE)),"")</f>
        <v/>
      </c>
      <c r="P1489" s="100" t="str">
        <f>IFERROR(INDEX($LD$4:$LD$18,MATCH('INPUT DATA'!O491,$LC$4:$LC$18,1)),"")</f>
        <v/>
      </c>
      <c r="Q1489" s="100" t="str">
        <f>IFERROR(INDEX('INPUT DATA'!P$5:P$600,MATCH($B1489,'INPUT DATA'!$A$5:$A$600,FALSE)),"")</f>
        <v/>
      </c>
      <c r="R1489" s="100" t="str">
        <f>IFERROR(INDEX('INPUT DATA'!Q$5:Q$600,MATCH($B1489,'INPUT DATA'!$A$5:$A$600,FALSE)),"")</f>
        <v/>
      </c>
      <c r="S1489" s="100" t="str">
        <f>IFERROR(INDEX($LD$4:$LD$18,MATCH('INPUT DATA'!R491,$LC$4:$LC$18,1)),"")</f>
        <v/>
      </c>
      <c r="T1489" s="100" t="str">
        <f>IFERROR(INDEX('INPUT DATA'!S$5:S$600,MATCH($B1489,'INPUT DATA'!$A$5:$A$600,FALSE)),"")</f>
        <v/>
      </c>
      <c r="U1489" s="100" t="str">
        <f>IFERROR(INDEX('INPUT DATA'!T$5:T$600,MATCH($B1489,'INPUT DATA'!$A$5:$A$600,FALSE)),"")</f>
        <v/>
      </c>
      <c r="V1489" s="100" t="str">
        <f>IFERROR(INDEX($LD$4:$LD$18,MATCH('INPUT DATA'!U491,$LC$4:$LC$18,1)),"")</f>
        <v/>
      </c>
      <c r="W1489" s="100" t="str">
        <f>IFERROR(INDEX('INPUT DATA'!V$5:V$600,MATCH($B1489,'INPUT DATA'!$A$5:$A$600,FALSE)),"")</f>
        <v/>
      </c>
      <c r="X1489" s="100" t="str">
        <f>IFERROR(INDEX('INPUT DATA'!W$5:W$600,MATCH($B1489,'INPUT DATA'!$A$5:$A$600,FALSE)),"")</f>
        <v/>
      </c>
      <c r="Y1489" s="100" t="str">
        <f>IFERROR(INDEX('INPUT DATA'!X$5:X$600,MATCH($B1489,'INPUT DATA'!$A$5:$A$600,FALSE)),"")</f>
        <v/>
      </c>
      <c r="Z1489" s="100" t="str">
        <f>IFERROR(INDEX('INPUT DATA'!Y$5:Y$600,MATCH($B1489,'INPUT DATA'!$A$5:$A$600,FALSE)),"")</f>
        <v/>
      </c>
      <c r="AA1489" s="100" t="str">
        <f>IFERROR(INDEX('INPUT DATA'!Z$5:Z$600,MATCH($B1489,'INPUT DATA'!$A$5:$A$600,FALSE)),"")</f>
        <v/>
      </c>
      <c r="AB1489" s="100" t="str">
        <f>IFERROR(INDEX('INPUT DATA'!AA$5:AA$600,MATCH($B1489,'INPUT DATA'!$A$5:$A$600,FALSE)),"")</f>
        <v/>
      </c>
    </row>
    <row r="1490" spans="2:28" ht="15" customHeight="1" x14ac:dyDescent="0.25">
      <c r="B1490" s="115" t="str">
        <f>IF('INPUT INF'!A490="","",IF('INPUT INF'!E490="DROP","",'INPUT INF'!A490))</f>
        <v/>
      </c>
      <c r="C1490" s="115" t="str">
        <f>IFERROR(INDEX('INPUT INF'!B490:B1088,MATCH(B1490,'INPUT INF'!A490:A1088,FALSE)),"")</f>
        <v/>
      </c>
      <c r="E1490" s="100" t="str">
        <f>IFERROR(INDEX('INPUT DATA'!D$5:D$600,MATCH($B1490,'INPUT DATA'!$A$5:$A$600,FALSE)),"")</f>
        <v/>
      </c>
      <c r="F1490" s="100" t="str">
        <f>IFERROR(INDEX('INPUT DATA'!E$5:E$600,MATCH($B1490,'INPUT DATA'!$A$5:$A$600,FALSE)),"")</f>
        <v/>
      </c>
      <c r="G1490" s="100" t="str">
        <f>IFERROR(INDEX($LD$4:$LD$18,MATCH('INPUT DATA'!F492,$LC$4:$LC$18,1)),"")</f>
        <v/>
      </c>
      <c r="H1490" s="100" t="str">
        <f>IFERROR(INDEX('INPUT DATA'!G$6:G$600,MATCH($B1490,'INPUT DATA'!$A$5:$A$600,FALSE)),"")</f>
        <v/>
      </c>
      <c r="I1490" s="100" t="str">
        <f>IFERROR(INDEX('INPUT DATA'!H$5:H$600,MATCH($B1490,'INPUT DATA'!$A$5:$A$600,FALSE)),"")</f>
        <v/>
      </c>
      <c r="J1490" s="100" t="str">
        <f>IFERROR(INDEX($LD$4:$LD$18,MATCH('INPUT DATA'!I492,$LC$4:$LC$18,1)),"")</f>
        <v/>
      </c>
      <c r="K1490" s="100" t="str">
        <f>IFERROR(INDEX('INPUT DATA'!J$5:J$600,MATCH($B1490,'INPUT DATA'!$A$5:$A$600,FALSE)),"")</f>
        <v/>
      </c>
      <c r="L1490" s="100" t="str">
        <f>IFERROR(INDEX('INPUT DATA'!K$5:K$600,MATCH($B1490,'INPUT DATA'!$A$5:$A$600,FALSE)),"")</f>
        <v/>
      </c>
      <c r="M1490" s="100" t="str">
        <f>IFERROR(INDEX($LD$4:$LD$18,MATCH('INPUT DATA'!L492,$LC$4:$LC$18,1)),"")</f>
        <v/>
      </c>
      <c r="N1490" s="100" t="str">
        <f>IFERROR(INDEX('INPUT DATA'!M$5:M$600,MATCH($B1490,'INPUT DATA'!$A$5:$A$600,FALSE)),"")</f>
        <v/>
      </c>
      <c r="O1490" s="100" t="str">
        <f>IFERROR(INDEX('INPUT DATA'!N$5:N$600,MATCH($B1490,'INPUT DATA'!$A$5:$A$600,FALSE)),"")</f>
        <v/>
      </c>
      <c r="P1490" s="100" t="str">
        <f>IFERROR(INDEX($LD$4:$LD$18,MATCH('INPUT DATA'!O492,$LC$4:$LC$18,1)),"")</f>
        <v/>
      </c>
      <c r="Q1490" s="100" t="str">
        <f>IFERROR(INDEX('INPUT DATA'!P$5:P$600,MATCH($B1490,'INPUT DATA'!$A$5:$A$600,FALSE)),"")</f>
        <v/>
      </c>
      <c r="R1490" s="100" t="str">
        <f>IFERROR(INDEX('INPUT DATA'!Q$5:Q$600,MATCH($B1490,'INPUT DATA'!$A$5:$A$600,FALSE)),"")</f>
        <v/>
      </c>
      <c r="S1490" s="100" t="str">
        <f>IFERROR(INDEX($LD$4:$LD$18,MATCH('INPUT DATA'!R492,$LC$4:$LC$18,1)),"")</f>
        <v/>
      </c>
      <c r="T1490" s="100" t="str">
        <f>IFERROR(INDEX('INPUT DATA'!S$5:S$600,MATCH($B1490,'INPUT DATA'!$A$5:$A$600,FALSE)),"")</f>
        <v/>
      </c>
      <c r="U1490" s="100" t="str">
        <f>IFERROR(INDEX('INPUT DATA'!T$5:T$600,MATCH($B1490,'INPUT DATA'!$A$5:$A$600,FALSE)),"")</f>
        <v/>
      </c>
      <c r="V1490" s="100" t="str">
        <f>IFERROR(INDEX($LD$4:$LD$18,MATCH('INPUT DATA'!U492,$LC$4:$LC$18,1)),"")</f>
        <v/>
      </c>
      <c r="W1490" s="100" t="str">
        <f>IFERROR(INDEX('INPUT DATA'!V$5:V$600,MATCH($B1490,'INPUT DATA'!$A$5:$A$600,FALSE)),"")</f>
        <v/>
      </c>
      <c r="X1490" s="100" t="str">
        <f>IFERROR(INDEX('INPUT DATA'!W$5:W$600,MATCH($B1490,'INPUT DATA'!$A$5:$A$600,FALSE)),"")</f>
        <v/>
      </c>
      <c r="Y1490" s="100" t="str">
        <f>IFERROR(INDEX('INPUT DATA'!X$5:X$600,MATCH($B1490,'INPUT DATA'!$A$5:$A$600,FALSE)),"")</f>
        <v/>
      </c>
      <c r="Z1490" s="100" t="str">
        <f>IFERROR(INDEX('INPUT DATA'!Y$5:Y$600,MATCH($B1490,'INPUT DATA'!$A$5:$A$600,FALSE)),"")</f>
        <v/>
      </c>
      <c r="AA1490" s="100" t="str">
        <f>IFERROR(INDEX('INPUT DATA'!Z$5:Z$600,MATCH($B1490,'INPUT DATA'!$A$5:$A$600,FALSE)),"")</f>
        <v/>
      </c>
      <c r="AB1490" s="100" t="str">
        <f>IFERROR(INDEX('INPUT DATA'!AA$5:AA$600,MATCH($B1490,'INPUT DATA'!$A$5:$A$600,FALSE)),"")</f>
        <v/>
      </c>
    </row>
    <row r="1491" spans="2:28" ht="15" customHeight="1" x14ac:dyDescent="0.25">
      <c r="B1491" s="115" t="str">
        <f>IF('INPUT INF'!A491="","",IF('INPUT INF'!E491="DROP","",'INPUT INF'!A491))</f>
        <v/>
      </c>
      <c r="C1491" s="115" t="str">
        <f>IFERROR(INDEX('INPUT INF'!B491:B1089,MATCH(B1491,'INPUT INF'!A491:A1089,FALSE)),"")</f>
        <v/>
      </c>
      <c r="E1491" s="100" t="str">
        <f>IFERROR(INDEX('INPUT DATA'!D$5:D$600,MATCH($B1491,'INPUT DATA'!$A$5:$A$600,FALSE)),"")</f>
        <v/>
      </c>
      <c r="F1491" s="100" t="str">
        <f>IFERROR(INDEX('INPUT DATA'!E$5:E$600,MATCH($B1491,'INPUT DATA'!$A$5:$A$600,FALSE)),"")</f>
        <v/>
      </c>
      <c r="G1491" s="100" t="str">
        <f>IFERROR(INDEX($LD$4:$LD$18,MATCH('INPUT DATA'!F493,$LC$4:$LC$18,1)),"")</f>
        <v/>
      </c>
      <c r="H1491" s="100" t="str">
        <f>IFERROR(INDEX('INPUT DATA'!G$6:G$600,MATCH($B1491,'INPUT DATA'!$A$5:$A$600,FALSE)),"")</f>
        <v/>
      </c>
      <c r="I1491" s="100" t="str">
        <f>IFERROR(INDEX('INPUT DATA'!H$5:H$600,MATCH($B1491,'INPUT DATA'!$A$5:$A$600,FALSE)),"")</f>
        <v/>
      </c>
      <c r="J1491" s="100" t="str">
        <f>IFERROR(INDEX($LD$4:$LD$18,MATCH('INPUT DATA'!I493,$LC$4:$LC$18,1)),"")</f>
        <v/>
      </c>
      <c r="K1491" s="100" t="str">
        <f>IFERROR(INDEX('INPUT DATA'!J$5:J$600,MATCH($B1491,'INPUT DATA'!$A$5:$A$600,FALSE)),"")</f>
        <v/>
      </c>
      <c r="L1491" s="100" t="str">
        <f>IFERROR(INDEX('INPUT DATA'!K$5:K$600,MATCH($B1491,'INPUT DATA'!$A$5:$A$600,FALSE)),"")</f>
        <v/>
      </c>
      <c r="M1491" s="100" t="str">
        <f>IFERROR(INDEX($LD$4:$LD$18,MATCH('INPUT DATA'!L493,$LC$4:$LC$18,1)),"")</f>
        <v/>
      </c>
      <c r="N1491" s="100" t="str">
        <f>IFERROR(INDEX('INPUT DATA'!M$5:M$600,MATCH($B1491,'INPUT DATA'!$A$5:$A$600,FALSE)),"")</f>
        <v/>
      </c>
      <c r="O1491" s="100" t="str">
        <f>IFERROR(INDEX('INPUT DATA'!N$5:N$600,MATCH($B1491,'INPUT DATA'!$A$5:$A$600,FALSE)),"")</f>
        <v/>
      </c>
      <c r="P1491" s="100" t="str">
        <f>IFERROR(INDEX($LD$4:$LD$18,MATCH('INPUT DATA'!O493,$LC$4:$LC$18,1)),"")</f>
        <v/>
      </c>
      <c r="Q1491" s="100" t="str">
        <f>IFERROR(INDEX('INPUT DATA'!P$5:P$600,MATCH($B1491,'INPUT DATA'!$A$5:$A$600,FALSE)),"")</f>
        <v/>
      </c>
      <c r="R1491" s="100" t="str">
        <f>IFERROR(INDEX('INPUT DATA'!Q$5:Q$600,MATCH($B1491,'INPUT DATA'!$A$5:$A$600,FALSE)),"")</f>
        <v/>
      </c>
      <c r="S1491" s="100" t="str">
        <f>IFERROR(INDEX($LD$4:$LD$18,MATCH('INPUT DATA'!R493,$LC$4:$LC$18,1)),"")</f>
        <v/>
      </c>
      <c r="T1491" s="100" t="str">
        <f>IFERROR(INDEX('INPUT DATA'!S$5:S$600,MATCH($B1491,'INPUT DATA'!$A$5:$A$600,FALSE)),"")</f>
        <v/>
      </c>
      <c r="U1491" s="100" t="str">
        <f>IFERROR(INDEX('INPUT DATA'!T$5:T$600,MATCH($B1491,'INPUT DATA'!$A$5:$A$600,FALSE)),"")</f>
        <v/>
      </c>
      <c r="V1491" s="100" t="str">
        <f>IFERROR(INDEX($LD$4:$LD$18,MATCH('INPUT DATA'!U493,$LC$4:$LC$18,1)),"")</f>
        <v/>
      </c>
      <c r="W1491" s="100" t="str">
        <f>IFERROR(INDEX('INPUT DATA'!V$5:V$600,MATCH($B1491,'INPUT DATA'!$A$5:$A$600,FALSE)),"")</f>
        <v/>
      </c>
      <c r="X1491" s="100" t="str">
        <f>IFERROR(INDEX('INPUT DATA'!W$5:W$600,MATCH($B1491,'INPUT DATA'!$A$5:$A$600,FALSE)),"")</f>
        <v/>
      </c>
      <c r="Y1491" s="100" t="str">
        <f>IFERROR(INDEX('INPUT DATA'!X$5:X$600,MATCH($B1491,'INPUT DATA'!$A$5:$A$600,FALSE)),"")</f>
        <v/>
      </c>
      <c r="Z1491" s="100" t="str">
        <f>IFERROR(INDEX('INPUT DATA'!Y$5:Y$600,MATCH($B1491,'INPUT DATA'!$A$5:$A$600,FALSE)),"")</f>
        <v/>
      </c>
      <c r="AA1491" s="100" t="str">
        <f>IFERROR(INDEX('INPUT DATA'!Z$5:Z$600,MATCH($B1491,'INPUT DATA'!$A$5:$A$600,FALSE)),"")</f>
        <v/>
      </c>
      <c r="AB1491" s="100" t="str">
        <f>IFERROR(INDEX('INPUT DATA'!AA$5:AA$600,MATCH($B1491,'INPUT DATA'!$A$5:$A$600,FALSE)),"")</f>
        <v/>
      </c>
    </row>
    <row r="1492" spans="2:28" ht="15" customHeight="1" x14ac:dyDescent="0.25">
      <c r="B1492" s="115" t="str">
        <f>IF('INPUT INF'!A492="","",IF('INPUT INF'!E492="DROP","",'INPUT INF'!A492))</f>
        <v/>
      </c>
      <c r="C1492" s="115" t="str">
        <f>IFERROR(INDEX('INPUT INF'!B492:B1090,MATCH(B1492,'INPUT INF'!A492:A1090,FALSE)),"")</f>
        <v/>
      </c>
      <c r="E1492" s="100" t="str">
        <f>IFERROR(INDEX('INPUT DATA'!D$5:D$600,MATCH($B1492,'INPUT DATA'!$A$5:$A$600,FALSE)),"")</f>
        <v/>
      </c>
      <c r="F1492" s="100" t="str">
        <f>IFERROR(INDEX('INPUT DATA'!E$5:E$600,MATCH($B1492,'INPUT DATA'!$A$5:$A$600,FALSE)),"")</f>
        <v/>
      </c>
      <c r="G1492" s="100" t="str">
        <f>IFERROR(INDEX($LD$4:$LD$18,MATCH('INPUT DATA'!F494,$LC$4:$LC$18,1)),"")</f>
        <v/>
      </c>
      <c r="H1492" s="100" t="str">
        <f>IFERROR(INDEX('INPUT DATA'!G$6:G$600,MATCH($B1492,'INPUT DATA'!$A$5:$A$600,FALSE)),"")</f>
        <v/>
      </c>
      <c r="I1492" s="100" t="str">
        <f>IFERROR(INDEX('INPUT DATA'!H$5:H$600,MATCH($B1492,'INPUT DATA'!$A$5:$A$600,FALSE)),"")</f>
        <v/>
      </c>
      <c r="J1492" s="100" t="str">
        <f>IFERROR(INDEX($LD$4:$LD$18,MATCH('INPUT DATA'!I494,$LC$4:$LC$18,1)),"")</f>
        <v/>
      </c>
      <c r="K1492" s="100" t="str">
        <f>IFERROR(INDEX('INPUT DATA'!J$5:J$600,MATCH($B1492,'INPUT DATA'!$A$5:$A$600,FALSE)),"")</f>
        <v/>
      </c>
      <c r="L1492" s="100" t="str">
        <f>IFERROR(INDEX('INPUT DATA'!K$5:K$600,MATCH($B1492,'INPUT DATA'!$A$5:$A$600,FALSE)),"")</f>
        <v/>
      </c>
      <c r="M1492" s="100" t="str">
        <f>IFERROR(INDEX($LD$4:$LD$18,MATCH('INPUT DATA'!L494,$LC$4:$LC$18,1)),"")</f>
        <v/>
      </c>
      <c r="N1492" s="100" t="str">
        <f>IFERROR(INDEX('INPUT DATA'!M$5:M$600,MATCH($B1492,'INPUT DATA'!$A$5:$A$600,FALSE)),"")</f>
        <v/>
      </c>
      <c r="O1492" s="100" t="str">
        <f>IFERROR(INDEX('INPUT DATA'!N$5:N$600,MATCH($B1492,'INPUT DATA'!$A$5:$A$600,FALSE)),"")</f>
        <v/>
      </c>
      <c r="P1492" s="100" t="str">
        <f>IFERROR(INDEX($LD$4:$LD$18,MATCH('INPUT DATA'!O494,$LC$4:$LC$18,1)),"")</f>
        <v/>
      </c>
      <c r="Q1492" s="100" t="str">
        <f>IFERROR(INDEX('INPUT DATA'!P$5:P$600,MATCH($B1492,'INPUT DATA'!$A$5:$A$600,FALSE)),"")</f>
        <v/>
      </c>
      <c r="R1492" s="100" t="str">
        <f>IFERROR(INDEX('INPUT DATA'!Q$5:Q$600,MATCH($B1492,'INPUT DATA'!$A$5:$A$600,FALSE)),"")</f>
        <v/>
      </c>
      <c r="S1492" s="100" t="str">
        <f>IFERROR(INDEX($LD$4:$LD$18,MATCH('INPUT DATA'!R494,$LC$4:$LC$18,1)),"")</f>
        <v/>
      </c>
      <c r="T1492" s="100" t="str">
        <f>IFERROR(INDEX('INPUT DATA'!S$5:S$600,MATCH($B1492,'INPUT DATA'!$A$5:$A$600,FALSE)),"")</f>
        <v/>
      </c>
      <c r="U1492" s="100" t="str">
        <f>IFERROR(INDEX('INPUT DATA'!T$5:T$600,MATCH($B1492,'INPUT DATA'!$A$5:$A$600,FALSE)),"")</f>
        <v/>
      </c>
      <c r="V1492" s="100" t="str">
        <f>IFERROR(INDEX($LD$4:$LD$18,MATCH('INPUT DATA'!U494,$LC$4:$LC$18,1)),"")</f>
        <v/>
      </c>
      <c r="W1492" s="100" t="str">
        <f>IFERROR(INDEX('INPUT DATA'!V$5:V$600,MATCH($B1492,'INPUT DATA'!$A$5:$A$600,FALSE)),"")</f>
        <v/>
      </c>
      <c r="X1492" s="100" t="str">
        <f>IFERROR(INDEX('INPUT DATA'!W$5:W$600,MATCH($B1492,'INPUT DATA'!$A$5:$A$600,FALSE)),"")</f>
        <v/>
      </c>
      <c r="Y1492" s="100" t="str">
        <f>IFERROR(INDEX('INPUT DATA'!X$5:X$600,MATCH($B1492,'INPUT DATA'!$A$5:$A$600,FALSE)),"")</f>
        <v/>
      </c>
      <c r="Z1492" s="100" t="str">
        <f>IFERROR(INDEX('INPUT DATA'!Y$5:Y$600,MATCH($B1492,'INPUT DATA'!$A$5:$A$600,FALSE)),"")</f>
        <v/>
      </c>
      <c r="AA1492" s="100" t="str">
        <f>IFERROR(INDEX('INPUT DATA'!Z$5:Z$600,MATCH($B1492,'INPUT DATA'!$A$5:$A$600,FALSE)),"")</f>
        <v/>
      </c>
      <c r="AB1492" s="100" t="str">
        <f>IFERROR(INDEX('INPUT DATA'!AA$5:AA$600,MATCH($B1492,'INPUT DATA'!$A$5:$A$600,FALSE)),"")</f>
        <v/>
      </c>
    </row>
    <row r="1493" spans="2:28" ht="15" customHeight="1" x14ac:dyDescent="0.25">
      <c r="B1493" s="115" t="str">
        <f>IF('INPUT INF'!A493="","",IF('INPUT INF'!E493="DROP","",'INPUT INF'!A493))</f>
        <v/>
      </c>
      <c r="C1493" s="115" t="str">
        <f>IFERROR(INDEX('INPUT INF'!B493:B1091,MATCH(B1493,'INPUT INF'!A493:A1091,FALSE)),"")</f>
        <v/>
      </c>
      <c r="E1493" s="100" t="str">
        <f>IFERROR(INDEX('INPUT DATA'!D$5:D$600,MATCH($B1493,'INPUT DATA'!$A$5:$A$600,FALSE)),"")</f>
        <v/>
      </c>
      <c r="F1493" s="100" t="str">
        <f>IFERROR(INDEX('INPUT DATA'!E$5:E$600,MATCH($B1493,'INPUT DATA'!$A$5:$A$600,FALSE)),"")</f>
        <v/>
      </c>
      <c r="G1493" s="100" t="str">
        <f>IFERROR(INDEX($LD$4:$LD$18,MATCH('INPUT DATA'!F495,$LC$4:$LC$18,1)),"")</f>
        <v/>
      </c>
      <c r="H1493" s="100" t="str">
        <f>IFERROR(INDEX('INPUT DATA'!G$6:G$600,MATCH($B1493,'INPUT DATA'!$A$5:$A$600,FALSE)),"")</f>
        <v/>
      </c>
      <c r="I1493" s="100" t="str">
        <f>IFERROR(INDEX('INPUT DATA'!H$5:H$600,MATCH($B1493,'INPUT DATA'!$A$5:$A$600,FALSE)),"")</f>
        <v/>
      </c>
      <c r="J1493" s="100" t="str">
        <f>IFERROR(INDEX($LD$4:$LD$18,MATCH('INPUT DATA'!I495,$LC$4:$LC$18,1)),"")</f>
        <v/>
      </c>
      <c r="K1493" s="100" t="str">
        <f>IFERROR(INDEX('INPUT DATA'!J$5:J$600,MATCH($B1493,'INPUT DATA'!$A$5:$A$600,FALSE)),"")</f>
        <v/>
      </c>
      <c r="L1493" s="100" t="str">
        <f>IFERROR(INDEX('INPUT DATA'!K$5:K$600,MATCH($B1493,'INPUT DATA'!$A$5:$A$600,FALSE)),"")</f>
        <v/>
      </c>
      <c r="M1493" s="100" t="str">
        <f>IFERROR(INDEX($LD$4:$LD$18,MATCH('INPUT DATA'!L495,$LC$4:$LC$18,1)),"")</f>
        <v/>
      </c>
      <c r="N1493" s="100" t="str">
        <f>IFERROR(INDEX('INPUT DATA'!M$5:M$600,MATCH($B1493,'INPUT DATA'!$A$5:$A$600,FALSE)),"")</f>
        <v/>
      </c>
      <c r="O1493" s="100" t="str">
        <f>IFERROR(INDEX('INPUT DATA'!N$5:N$600,MATCH($B1493,'INPUT DATA'!$A$5:$A$600,FALSE)),"")</f>
        <v/>
      </c>
      <c r="P1493" s="100" t="str">
        <f>IFERROR(INDEX($LD$4:$LD$18,MATCH('INPUT DATA'!O495,$LC$4:$LC$18,1)),"")</f>
        <v/>
      </c>
      <c r="Q1493" s="100" t="str">
        <f>IFERROR(INDEX('INPUT DATA'!P$5:P$600,MATCH($B1493,'INPUT DATA'!$A$5:$A$600,FALSE)),"")</f>
        <v/>
      </c>
      <c r="R1493" s="100" t="str">
        <f>IFERROR(INDEX('INPUT DATA'!Q$5:Q$600,MATCH($B1493,'INPUT DATA'!$A$5:$A$600,FALSE)),"")</f>
        <v/>
      </c>
      <c r="S1493" s="100" t="str">
        <f>IFERROR(INDEX($LD$4:$LD$18,MATCH('INPUT DATA'!R495,$LC$4:$LC$18,1)),"")</f>
        <v/>
      </c>
      <c r="T1493" s="100" t="str">
        <f>IFERROR(INDEX('INPUT DATA'!S$5:S$600,MATCH($B1493,'INPUT DATA'!$A$5:$A$600,FALSE)),"")</f>
        <v/>
      </c>
      <c r="U1493" s="100" t="str">
        <f>IFERROR(INDEX('INPUT DATA'!T$5:T$600,MATCH($B1493,'INPUT DATA'!$A$5:$A$600,FALSE)),"")</f>
        <v/>
      </c>
      <c r="V1493" s="100" t="str">
        <f>IFERROR(INDEX($LD$4:$LD$18,MATCH('INPUT DATA'!U495,$LC$4:$LC$18,1)),"")</f>
        <v/>
      </c>
      <c r="W1493" s="100" t="str">
        <f>IFERROR(INDEX('INPUT DATA'!V$5:V$600,MATCH($B1493,'INPUT DATA'!$A$5:$A$600,FALSE)),"")</f>
        <v/>
      </c>
      <c r="X1493" s="100" t="str">
        <f>IFERROR(INDEX('INPUT DATA'!W$5:W$600,MATCH($B1493,'INPUT DATA'!$A$5:$A$600,FALSE)),"")</f>
        <v/>
      </c>
      <c r="Y1493" s="100" t="str">
        <f>IFERROR(INDEX('INPUT DATA'!X$5:X$600,MATCH($B1493,'INPUT DATA'!$A$5:$A$600,FALSE)),"")</f>
        <v/>
      </c>
      <c r="Z1493" s="100" t="str">
        <f>IFERROR(INDEX('INPUT DATA'!Y$5:Y$600,MATCH($B1493,'INPUT DATA'!$A$5:$A$600,FALSE)),"")</f>
        <v/>
      </c>
      <c r="AA1493" s="100" t="str">
        <f>IFERROR(INDEX('INPUT DATA'!Z$5:Z$600,MATCH($B1493,'INPUT DATA'!$A$5:$A$600,FALSE)),"")</f>
        <v/>
      </c>
      <c r="AB1493" s="100" t="str">
        <f>IFERROR(INDEX('INPUT DATA'!AA$5:AA$600,MATCH($B1493,'INPUT DATA'!$A$5:$A$600,FALSE)),"")</f>
        <v/>
      </c>
    </row>
    <row r="1494" spans="2:28" ht="15" customHeight="1" x14ac:dyDescent="0.25">
      <c r="B1494" s="115" t="str">
        <f>IF('INPUT INF'!A494="","",IF('INPUT INF'!E494="DROP","",'INPUT INF'!A494))</f>
        <v/>
      </c>
      <c r="C1494" s="115" t="str">
        <f>IFERROR(INDEX('INPUT INF'!B494:B1092,MATCH(B1494,'INPUT INF'!A494:A1092,FALSE)),"")</f>
        <v/>
      </c>
      <c r="E1494" s="100" t="str">
        <f>IFERROR(INDEX('INPUT DATA'!D$5:D$600,MATCH($B1494,'INPUT DATA'!$A$5:$A$600,FALSE)),"")</f>
        <v/>
      </c>
      <c r="F1494" s="100" t="str">
        <f>IFERROR(INDEX('INPUT DATA'!E$5:E$600,MATCH($B1494,'INPUT DATA'!$A$5:$A$600,FALSE)),"")</f>
        <v/>
      </c>
      <c r="G1494" s="100" t="str">
        <f>IFERROR(INDEX($LD$4:$LD$18,MATCH('INPUT DATA'!F496,$LC$4:$LC$18,1)),"")</f>
        <v/>
      </c>
      <c r="H1494" s="100" t="str">
        <f>IFERROR(INDEX('INPUT DATA'!G$6:G$600,MATCH($B1494,'INPUT DATA'!$A$5:$A$600,FALSE)),"")</f>
        <v/>
      </c>
      <c r="I1494" s="100" t="str">
        <f>IFERROR(INDEX('INPUT DATA'!H$5:H$600,MATCH($B1494,'INPUT DATA'!$A$5:$A$600,FALSE)),"")</f>
        <v/>
      </c>
      <c r="J1494" s="100" t="str">
        <f>IFERROR(INDEX($LD$4:$LD$18,MATCH('INPUT DATA'!I496,$LC$4:$LC$18,1)),"")</f>
        <v/>
      </c>
      <c r="K1494" s="100" t="str">
        <f>IFERROR(INDEX('INPUT DATA'!J$5:J$600,MATCH($B1494,'INPUT DATA'!$A$5:$A$600,FALSE)),"")</f>
        <v/>
      </c>
      <c r="L1494" s="100" t="str">
        <f>IFERROR(INDEX('INPUT DATA'!K$5:K$600,MATCH($B1494,'INPUT DATA'!$A$5:$A$600,FALSE)),"")</f>
        <v/>
      </c>
      <c r="M1494" s="100" t="str">
        <f>IFERROR(INDEX($LD$4:$LD$18,MATCH('INPUT DATA'!L496,$LC$4:$LC$18,1)),"")</f>
        <v/>
      </c>
      <c r="N1494" s="100" t="str">
        <f>IFERROR(INDEX('INPUT DATA'!M$5:M$600,MATCH($B1494,'INPUT DATA'!$A$5:$A$600,FALSE)),"")</f>
        <v/>
      </c>
      <c r="O1494" s="100" t="str">
        <f>IFERROR(INDEX('INPUT DATA'!N$5:N$600,MATCH($B1494,'INPUT DATA'!$A$5:$A$600,FALSE)),"")</f>
        <v/>
      </c>
      <c r="P1494" s="100" t="str">
        <f>IFERROR(INDEX($LD$4:$LD$18,MATCH('INPUT DATA'!O496,$LC$4:$LC$18,1)),"")</f>
        <v/>
      </c>
      <c r="Q1494" s="100" t="str">
        <f>IFERROR(INDEX('INPUT DATA'!P$5:P$600,MATCH($B1494,'INPUT DATA'!$A$5:$A$600,FALSE)),"")</f>
        <v/>
      </c>
      <c r="R1494" s="100" t="str">
        <f>IFERROR(INDEX('INPUT DATA'!Q$5:Q$600,MATCH($B1494,'INPUT DATA'!$A$5:$A$600,FALSE)),"")</f>
        <v/>
      </c>
      <c r="S1494" s="100" t="str">
        <f>IFERROR(INDEX($LD$4:$LD$18,MATCH('INPUT DATA'!R496,$LC$4:$LC$18,1)),"")</f>
        <v/>
      </c>
      <c r="T1494" s="100" t="str">
        <f>IFERROR(INDEX('INPUT DATA'!S$5:S$600,MATCH($B1494,'INPUT DATA'!$A$5:$A$600,FALSE)),"")</f>
        <v/>
      </c>
      <c r="U1494" s="100" t="str">
        <f>IFERROR(INDEX('INPUT DATA'!T$5:T$600,MATCH($B1494,'INPUT DATA'!$A$5:$A$600,FALSE)),"")</f>
        <v/>
      </c>
      <c r="V1494" s="100" t="str">
        <f>IFERROR(INDEX($LD$4:$LD$18,MATCH('INPUT DATA'!U496,$LC$4:$LC$18,1)),"")</f>
        <v/>
      </c>
      <c r="W1494" s="100" t="str">
        <f>IFERROR(INDEX('INPUT DATA'!V$5:V$600,MATCH($B1494,'INPUT DATA'!$A$5:$A$600,FALSE)),"")</f>
        <v/>
      </c>
      <c r="X1494" s="100" t="str">
        <f>IFERROR(INDEX('INPUT DATA'!W$5:W$600,MATCH($B1494,'INPUT DATA'!$A$5:$A$600,FALSE)),"")</f>
        <v/>
      </c>
      <c r="Y1494" s="100" t="str">
        <f>IFERROR(INDEX('INPUT DATA'!X$5:X$600,MATCH($B1494,'INPUT DATA'!$A$5:$A$600,FALSE)),"")</f>
        <v/>
      </c>
      <c r="Z1494" s="100" t="str">
        <f>IFERROR(INDEX('INPUT DATA'!Y$5:Y$600,MATCH($B1494,'INPUT DATA'!$A$5:$A$600,FALSE)),"")</f>
        <v/>
      </c>
      <c r="AA1494" s="100" t="str">
        <f>IFERROR(INDEX('INPUT DATA'!Z$5:Z$600,MATCH($B1494,'INPUT DATA'!$A$5:$A$600,FALSE)),"")</f>
        <v/>
      </c>
      <c r="AB1494" s="100" t="str">
        <f>IFERROR(INDEX('INPUT DATA'!AA$5:AA$600,MATCH($B1494,'INPUT DATA'!$A$5:$A$600,FALSE)),"")</f>
        <v/>
      </c>
    </row>
    <row r="1495" spans="2:28" ht="15" customHeight="1" x14ac:dyDescent="0.25">
      <c r="B1495" s="115" t="str">
        <f>IF('INPUT INF'!A495="","",IF('INPUT INF'!E495="DROP","",'INPUT INF'!A495))</f>
        <v/>
      </c>
      <c r="C1495" s="115" t="str">
        <f>IFERROR(INDEX('INPUT INF'!B495:B1093,MATCH(B1495,'INPUT INF'!A495:A1093,FALSE)),"")</f>
        <v/>
      </c>
      <c r="E1495" s="100" t="str">
        <f>IFERROR(INDEX('INPUT DATA'!D$5:D$600,MATCH($B1495,'INPUT DATA'!$A$5:$A$600,FALSE)),"")</f>
        <v/>
      </c>
      <c r="F1495" s="100" t="str">
        <f>IFERROR(INDEX('INPUT DATA'!E$5:E$600,MATCH($B1495,'INPUT DATA'!$A$5:$A$600,FALSE)),"")</f>
        <v/>
      </c>
      <c r="G1495" s="100" t="str">
        <f>IFERROR(INDEX($LD$4:$LD$18,MATCH('INPUT DATA'!F497,$LC$4:$LC$18,1)),"")</f>
        <v/>
      </c>
      <c r="H1495" s="100" t="str">
        <f>IFERROR(INDEX('INPUT DATA'!G$6:G$600,MATCH($B1495,'INPUT DATA'!$A$5:$A$600,FALSE)),"")</f>
        <v/>
      </c>
      <c r="I1495" s="100" t="str">
        <f>IFERROR(INDEX('INPUT DATA'!H$5:H$600,MATCH($B1495,'INPUT DATA'!$A$5:$A$600,FALSE)),"")</f>
        <v/>
      </c>
      <c r="J1495" s="100" t="str">
        <f>IFERROR(INDEX($LD$4:$LD$18,MATCH('INPUT DATA'!I497,$LC$4:$LC$18,1)),"")</f>
        <v/>
      </c>
      <c r="K1495" s="100" t="str">
        <f>IFERROR(INDEX('INPUT DATA'!J$5:J$600,MATCH($B1495,'INPUT DATA'!$A$5:$A$600,FALSE)),"")</f>
        <v/>
      </c>
      <c r="L1495" s="100" t="str">
        <f>IFERROR(INDEX('INPUT DATA'!K$5:K$600,MATCH($B1495,'INPUT DATA'!$A$5:$A$600,FALSE)),"")</f>
        <v/>
      </c>
      <c r="M1495" s="100" t="str">
        <f>IFERROR(INDEX($LD$4:$LD$18,MATCH('INPUT DATA'!L497,$LC$4:$LC$18,1)),"")</f>
        <v/>
      </c>
      <c r="N1495" s="100" t="str">
        <f>IFERROR(INDEX('INPUT DATA'!M$5:M$600,MATCH($B1495,'INPUT DATA'!$A$5:$A$600,FALSE)),"")</f>
        <v/>
      </c>
      <c r="O1495" s="100" t="str">
        <f>IFERROR(INDEX('INPUT DATA'!N$5:N$600,MATCH($B1495,'INPUT DATA'!$A$5:$A$600,FALSE)),"")</f>
        <v/>
      </c>
      <c r="P1495" s="100" t="str">
        <f>IFERROR(INDEX($LD$4:$LD$18,MATCH('INPUT DATA'!O497,$LC$4:$LC$18,1)),"")</f>
        <v/>
      </c>
      <c r="Q1495" s="100" t="str">
        <f>IFERROR(INDEX('INPUT DATA'!P$5:P$600,MATCH($B1495,'INPUT DATA'!$A$5:$A$600,FALSE)),"")</f>
        <v/>
      </c>
      <c r="R1495" s="100" t="str">
        <f>IFERROR(INDEX('INPUT DATA'!Q$5:Q$600,MATCH($B1495,'INPUT DATA'!$A$5:$A$600,FALSE)),"")</f>
        <v/>
      </c>
      <c r="S1495" s="100" t="str">
        <f>IFERROR(INDEX($LD$4:$LD$18,MATCH('INPUT DATA'!R497,$LC$4:$LC$18,1)),"")</f>
        <v/>
      </c>
      <c r="T1495" s="100" t="str">
        <f>IFERROR(INDEX('INPUT DATA'!S$5:S$600,MATCH($B1495,'INPUT DATA'!$A$5:$A$600,FALSE)),"")</f>
        <v/>
      </c>
      <c r="U1495" s="100" t="str">
        <f>IFERROR(INDEX('INPUT DATA'!T$5:T$600,MATCH($B1495,'INPUT DATA'!$A$5:$A$600,FALSE)),"")</f>
        <v/>
      </c>
      <c r="V1495" s="100" t="str">
        <f>IFERROR(INDEX($LD$4:$LD$18,MATCH('INPUT DATA'!U497,$LC$4:$LC$18,1)),"")</f>
        <v/>
      </c>
      <c r="W1495" s="100" t="str">
        <f>IFERROR(INDEX('INPUT DATA'!V$5:V$600,MATCH($B1495,'INPUT DATA'!$A$5:$A$600,FALSE)),"")</f>
        <v/>
      </c>
      <c r="X1495" s="100" t="str">
        <f>IFERROR(INDEX('INPUT DATA'!W$5:W$600,MATCH($B1495,'INPUT DATA'!$A$5:$A$600,FALSE)),"")</f>
        <v/>
      </c>
      <c r="Y1495" s="100" t="str">
        <f>IFERROR(INDEX('INPUT DATA'!X$5:X$600,MATCH($B1495,'INPUT DATA'!$A$5:$A$600,FALSE)),"")</f>
        <v/>
      </c>
      <c r="Z1495" s="100" t="str">
        <f>IFERROR(INDEX('INPUT DATA'!Y$5:Y$600,MATCH($B1495,'INPUT DATA'!$A$5:$A$600,FALSE)),"")</f>
        <v/>
      </c>
      <c r="AA1495" s="100" t="str">
        <f>IFERROR(INDEX('INPUT DATA'!Z$5:Z$600,MATCH($B1495,'INPUT DATA'!$A$5:$A$600,FALSE)),"")</f>
        <v/>
      </c>
      <c r="AB1495" s="100" t="str">
        <f>IFERROR(INDEX('INPUT DATA'!AA$5:AA$600,MATCH($B1495,'INPUT DATA'!$A$5:$A$600,FALSE)),"")</f>
        <v/>
      </c>
    </row>
    <row r="1496" spans="2:28" ht="15" customHeight="1" x14ac:dyDescent="0.25">
      <c r="B1496" s="115" t="str">
        <f>IF('INPUT INF'!A496="","",IF('INPUT INF'!E496="DROP","",'INPUT INF'!A496))</f>
        <v/>
      </c>
      <c r="C1496" s="115" t="str">
        <f>IFERROR(INDEX('INPUT INF'!B496:B1094,MATCH(B1496,'INPUT INF'!A496:A1094,FALSE)),"")</f>
        <v/>
      </c>
      <c r="E1496" s="100" t="str">
        <f>IFERROR(INDEX('INPUT DATA'!D$5:D$600,MATCH($B1496,'INPUT DATA'!$A$5:$A$600,FALSE)),"")</f>
        <v/>
      </c>
      <c r="F1496" s="100" t="str">
        <f>IFERROR(INDEX('INPUT DATA'!E$5:E$600,MATCH($B1496,'INPUT DATA'!$A$5:$A$600,FALSE)),"")</f>
        <v/>
      </c>
      <c r="G1496" s="100" t="str">
        <f>IFERROR(INDEX($LD$4:$LD$18,MATCH('INPUT DATA'!F498,$LC$4:$LC$18,1)),"")</f>
        <v/>
      </c>
      <c r="H1496" s="100" t="str">
        <f>IFERROR(INDEX('INPUT DATA'!G$6:G$600,MATCH($B1496,'INPUT DATA'!$A$5:$A$600,FALSE)),"")</f>
        <v/>
      </c>
      <c r="I1496" s="100" t="str">
        <f>IFERROR(INDEX('INPUT DATA'!H$5:H$600,MATCH($B1496,'INPUT DATA'!$A$5:$A$600,FALSE)),"")</f>
        <v/>
      </c>
      <c r="J1496" s="100" t="str">
        <f>IFERROR(INDEX($LD$4:$LD$18,MATCH('INPUT DATA'!I498,$LC$4:$LC$18,1)),"")</f>
        <v/>
      </c>
      <c r="K1496" s="100" t="str">
        <f>IFERROR(INDEX('INPUT DATA'!J$5:J$600,MATCH($B1496,'INPUT DATA'!$A$5:$A$600,FALSE)),"")</f>
        <v/>
      </c>
      <c r="L1496" s="100" t="str">
        <f>IFERROR(INDEX('INPUT DATA'!K$5:K$600,MATCH($B1496,'INPUT DATA'!$A$5:$A$600,FALSE)),"")</f>
        <v/>
      </c>
      <c r="M1496" s="100" t="str">
        <f>IFERROR(INDEX($LD$4:$LD$18,MATCH('INPUT DATA'!L498,$LC$4:$LC$18,1)),"")</f>
        <v/>
      </c>
      <c r="N1496" s="100" t="str">
        <f>IFERROR(INDEX('INPUT DATA'!M$5:M$600,MATCH($B1496,'INPUT DATA'!$A$5:$A$600,FALSE)),"")</f>
        <v/>
      </c>
      <c r="O1496" s="100" t="str">
        <f>IFERROR(INDEX('INPUT DATA'!N$5:N$600,MATCH($B1496,'INPUT DATA'!$A$5:$A$600,FALSE)),"")</f>
        <v/>
      </c>
      <c r="P1496" s="100" t="str">
        <f>IFERROR(INDEX($LD$4:$LD$18,MATCH('INPUT DATA'!O498,$LC$4:$LC$18,1)),"")</f>
        <v/>
      </c>
      <c r="Q1496" s="100" t="str">
        <f>IFERROR(INDEX('INPUT DATA'!P$5:P$600,MATCH($B1496,'INPUT DATA'!$A$5:$A$600,FALSE)),"")</f>
        <v/>
      </c>
      <c r="R1496" s="100" t="str">
        <f>IFERROR(INDEX('INPUT DATA'!Q$5:Q$600,MATCH($B1496,'INPUT DATA'!$A$5:$A$600,FALSE)),"")</f>
        <v/>
      </c>
      <c r="S1496" s="100" t="str">
        <f>IFERROR(INDEX($LD$4:$LD$18,MATCH('INPUT DATA'!R498,$LC$4:$LC$18,1)),"")</f>
        <v/>
      </c>
      <c r="T1496" s="100" t="str">
        <f>IFERROR(INDEX('INPUT DATA'!S$5:S$600,MATCH($B1496,'INPUT DATA'!$A$5:$A$600,FALSE)),"")</f>
        <v/>
      </c>
      <c r="U1496" s="100" t="str">
        <f>IFERROR(INDEX('INPUT DATA'!T$5:T$600,MATCH($B1496,'INPUT DATA'!$A$5:$A$600,FALSE)),"")</f>
        <v/>
      </c>
      <c r="V1496" s="100" t="str">
        <f>IFERROR(INDEX($LD$4:$LD$18,MATCH('INPUT DATA'!U498,$LC$4:$LC$18,1)),"")</f>
        <v/>
      </c>
      <c r="W1496" s="100" t="str">
        <f>IFERROR(INDEX('INPUT DATA'!V$5:V$600,MATCH($B1496,'INPUT DATA'!$A$5:$A$600,FALSE)),"")</f>
        <v/>
      </c>
      <c r="X1496" s="100" t="str">
        <f>IFERROR(INDEX('INPUT DATA'!W$5:W$600,MATCH($B1496,'INPUT DATA'!$A$5:$A$600,FALSE)),"")</f>
        <v/>
      </c>
      <c r="Y1496" s="100" t="str">
        <f>IFERROR(INDEX('INPUT DATA'!X$5:X$600,MATCH($B1496,'INPUT DATA'!$A$5:$A$600,FALSE)),"")</f>
        <v/>
      </c>
      <c r="Z1496" s="100" t="str">
        <f>IFERROR(INDEX('INPUT DATA'!Y$5:Y$600,MATCH($B1496,'INPUT DATA'!$A$5:$A$600,FALSE)),"")</f>
        <v/>
      </c>
      <c r="AA1496" s="100" t="str">
        <f>IFERROR(INDEX('INPUT DATA'!Z$5:Z$600,MATCH($B1496,'INPUT DATA'!$A$5:$A$600,FALSE)),"")</f>
        <v/>
      </c>
      <c r="AB1496" s="100" t="str">
        <f>IFERROR(INDEX('INPUT DATA'!AA$5:AA$600,MATCH($B1496,'INPUT DATA'!$A$5:$A$600,FALSE)),"")</f>
        <v/>
      </c>
    </row>
    <row r="1497" spans="2:28" ht="15" customHeight="1" x14ac:dyDescent="0.25">
      <c r="B1497" s="115" t="str">
        <f>IF('INPUT INF'!A497="","",IF('INPUT INF'!E497="DROP","",'INPUT INF'!A497))</f>
        <v/>
      </c>
      <c r="C1497" s="115" t="str">
        <f>IFERROR(INDEX('INPUT INF'!B497:B1095,MATCH(B1497,'INPUT INF'!A497:A1095,FALSE)),"")</f>
        <v/>
      </c>
      <c r="E1497" s="100" t="str">
        <f>IFERROR(INDEX('INPUT DATA'!D$5:D$600,MATCH($B1497,'INPUT DATA'!$A$5:$A$600,FALSE)),"")</f>
        <v/>
      </c>
      <c r="F1497" s="100" t="str">
        <f>IFERROR(INDEX('INPUT DATA'!E$5:E$600,MATCH($B1497,'INPUT DATA'!$A$5:$A$600,FALSE)),"")</f>
        <v/>
      </c>
      <c r="G1497" s="100" t="str">
        <f>IFERROR(INDEX($LD$4:$LD$18,MATCH('INPUT DATA'!F499,$LC$4:$LC$18,1)),"")</f>
        <v/>
      </c>
      <c r="H1497" s="100" t="str">
        <f>IFERROR(INDEX('INPUT DATA'!G$6:G$600,MATCH($B1497,'INPUT DATA'!$A$5:$A$600,FALSE)),"")</f>
        <v/>
      </c>
      <c r="I1497" s="100" t="str">
        <f>IFERROR(INDEX('INPUT DATA'!H$5:H$600,MATCH($B1497,'INPUT DATA'!$A$5:$A$600,FALSE)),"")</f>
        <v/>
      </c>
      <c r="J1497" s="100" t="str">
        <f>IFERROR(INDEX($LD$4:$LD$18,MATCH('INPUT DATA'!I499,$LC$4:$LC$18,1)),"")</f>
        <v/>
      </c>
      <c r="K1497" s="100" t="str">
        <f>IFERROR(INDEX('INPUT DATA'!J$5:J$600,MATCH($B1497,'INPUT DATA'!$A$5:$A$600,FALSE)),"")</f>
        <v/>
      </c>
      <c r="L1497" s="100" t="str">
        <f>IFERROR(INDEX('INPUT DATA'!K$5:K$600,MATCH($B1497,'INPUT DATA'!$A$5:$A$600,FALSE)),"")</f>
        <v/>
      </c>
      <c r="M1497" s="100" t="str">
        <f>IFERROR(INDEX($LD$4:$LD$18,MATCH('INPUT DATA'!L499,$LC$4:$LC$18,1)),"")</f>
        <v/>
      </c>
      <c r="N1497" s="100" t="str">
        <f>IFERROR(INDEX('INPUT DATA'!M$5:M$600,MATCH($B1497,'INPUT DATA'!$A$5:$A$600,FALSE)),"")</f>
        <v/>
      </c>
      <c r="O1497" s="100" t="str">
        <f>IFERROR(INDEX('INPUT DATA'!N$5:N$600,MATCH($B1497,'INPUT DATA'!$A$5:$A$600,FALSE)),"")</f>
        <v/>
      </c>
      <c r="P1497" s="100" t="str">
        <f>IFERROR(INDEX($LD$4:$LD$18,MATCH('INPUT DATA'!O499,$LC$4:$LC$18,1)),"")</f>
        <v/>
      </c>
      <c r="Q1497" s="100" t="str">
        <f>IFERROR(INDEX('INPUT DATA'!P$5:P$600,MATCH($B1497,'INPUT DATA'!$A$5:$A$600,FALSE)),"")</f>
        <v/>
      </c>
      <c r="R1497" s="100" t="str">
        <f>IFERROR(INDEX('INPUT DATA'!Q$5:Q$600,MATCH($B1497,'INPUT DATA'!$A$5:$A$600,FALSE)),"")</f>
        <v/>
      </c>
      <c r="S1497" s="100" t="str">
        <f>IFERROR(INDEX($LD$4:$LD$18,MATCH('INPUT DATA'!R499,$LC$4:$LC$18,1)),"")</f>
        <v/>
      </c>
      <c r="T1497" s="100" t="str">
        <f>IFERROR(INDEX('INPUT DATA'!S$5:S$600,MATCH($B1497,'INPUT DATA'!$A$5:$A$600,FALSE)),"")</f>
        <v/>
      </c>
      <c r="U1497" s="100" t="str">
        <f>IFERROR(INDEX('INPUT DATA'!T$5:T$600,MATCH($B1497,'INPUT DATA'!$A$5:$A$600,FALSE)),"")</f>
        <v/>
      </c>
      <c r="V1497" s="100" t="str">
        <f>IFERROR(INDEX($LD$4:$LD$18,MATCH('INPUT DATA'!U499,$LC$4:$LC$18,1)),"")</f>
        <v/>
      </c>
      <c r="W1497" s="100" t="str">
        <f>IFERROR(INDEX('INPUT DATA'!V$5:V$600,MATCH($B1497,'INPUT DATA'!$A$5:$A$600,FALSE)),"")</f>
        <v/>
      </c>
      <c r="X1497" s="100" t="str">
        <f>IFERROR(INDEX('INPUT DATA'!W$5:W$600,MATCH($B1497,'INPUT DATA'!$A$5:$A$600,FALSE)),"")</f>
        <v/>
      </c>
      <c r="Y1497" s="100" t="str">
        <f>IFERROR(INDEX('INPUT DATA'!X$5:X$600,MATCH($B1497,'INPUT DATA'!$A$5:$A$600,FALSE)),"")</f>
        <v/>
      </c>
      <c r="Z1497" s="100" t="str">
        <f>IFERROR(INDEX('INPUT DATA'!Y$5:Y$600,MATCH($B1497,'INPUT DATA'!$A$5:$A$600,FALSE)),"")</f>
        <v/>
      </c>
      <c r="AA1497" s="100" t="str">
        <f>IFERROR(INDEX('INPUT DATA'!Z$5:Z$600,MATCH($B1497,'INPUT DATA'!$A$5:$A$600,FALSE)),"")</f>
        <v/>
      </c>
      <c r="AB1497" s="100" t="str">
        <f>IFERROR(INDEX('INPUT DATA'!AA$5:AA$600,MATCH($B1497,'INPUT DATA'!$A$5:$A$600,FALSE)),"")</f>
        <v/>
      </c>
    </row>
    <row r="1498" spans="2:28" ht="15" customHeight="1" x14ac:dyDescent="0.25">
      <c r="B1498" s="115" t="str">
        <f>IF('INPUT INF'!A498="","",IF('INPUT INF'!E498="DROP","",'INPUT INF'!A498))</f>
        <v/>
      </c>
      <c r="C1498" s="115" t="str">
        <f>IFERROR(INDEX('INPUT INF'!B498:B1096,MATCH(B1498,'INPUT INF'!A498:A1096,FALSE)),"")</f>
        <v/>
      </c>
      <c r="E1498" s="100" t="str">
        <f>IFERROR(INDEX('INPUT DATA'!D$5:D$600,MATCH($B1498,'INPUT DATA'!$A$5:$A$600,FALSE)),"")</f>
        <v/>
      </c>
      <c r="F1498" s="100" t="str">
        <f>IFERROR(INDEX('INPUT DATA'!E$5:E$600,MATCH($B1498,'INPUT DATA'!$A$5:$A$600,FALSE)),"")</f>
        <v/>
      </c>
      <c r="G1498" s="100" t="str">
        <f>IFERROR(INDEX($LD$4:$LD$18,MATCH('INPUT DATA'!F500,$LC$4:$LC$18,1)),"")</f>
        <v/>
      </c>
      <c r="H1498" s="100" t="str">
        <f>IFERROR(INDEX('INPUT DATA'!G$6:G$600,MATCH($B1498,'INPUT DATA'!$A$5:$A$600,FALSE)),"")</f>
        <v/>
      </c>
      <c r="I1498" s="100" t="str">
        <f>IFERROR(INDEX('INPUT DATA'!H$5:H$600,MATCH($B1498,'INPUT DATA'!$A$5:$A$600,FALSE)),"")</f>
        <v/>
      </c>
      <c r="J1498" s="100" t="str">
        <f>IFERROR(INDEX($LD$4:$LD$18,MATCH('INPUT DATA'!I500,$LC$4:$LC$18,1)),"")</f>
        <v/>
      </c>
      <c r="K1498" s="100" t="str">
        <f>IFERROR(INDEX('INPUT DATA'!J$5:J$600,MATCH($B1498,'INPUT DATA'!$A$5:$A$600,FALSE)),"")</f>
        <v/>
      </c>
      <c r="L1498" s="100" t="str">
        <f>IFERROR(INDEX('INPUT DATA'!K$5:K$600,MATCH($B1498,'INPUT DATA'!$A$5:$A$600,FALSE)),"")</f>
        <v/>
      </c>
      <c r="M1498" s="100" t="str">
        <f>IFERROR(INDEX($LD$4:$LD$18,MATCH('INPUT DATA'!L500,$LC$4:$LC$18,1)),"")</f>
        <v/>
      </c>
      <c r="N1498" s="100" t="str">
        <f>IFERROR(INDEX('INPUT DATA'!M$5:M$600,MATCH($B1498,'INPUT DATA'!$A$5:$A$600,FALSE)),"")</f>
        <v/>
      </c>
      <c r="O1498" s="100" t="str">
        <f>IFERROR(INDEX('INPUT DATA'!N$5:N$600,MATCH($B1498,'INPUT DATA'!$A$5:$A$600,FALSE)),"")</f>
        <v/>
      </c>
      <c r="P1498" s="100" t="str">
        <f>IFERROR(INDEX($LD$4:$LD$18,MATCH('INPUT DATA'!O500,$LC$4:$LC$18,1)),"")</f>
        <v/>
      </c>
      <c r="Q1498" s="100" t="str">
        <f>IFERROR(INDEX('INPUT DATA'!P$5:P$600,MATCH($B1498,'INPUT DATA'!$A$5:$A$600,FALSE)),"")</f>
        <v/>
      </c>
      <c r="R1498" s="100" t="str">
        <f>IFERROR(INDEX('INPUT DATA'!Q$5:Q$600,MATCH($B1498,'INPUT DATA'!$A$5:$A$600,FALSE)),"")</f>
        <v/>
      </c>
      <c r="S1498" s="100" t="str">
        <f>IFERROR(INDEX($LD$4:$LD$18,MATCH('INPUT DATA'!R500,$LC$4:$LC$18,1)),"")</f>
        <v/>
      </c>
      <c r="T1498" s="100" t="str">
        <f>IFERROR(INDEX('INPUT DATA'!S$5:S$600,MATCH($B1498,'INPUT DATA'!$A$5:$A$600,FALSE)),"")</f>
        <v/>
      </c>
      <c r="U1498" s="100" t="str">
        <f>IFERROR(INDEX('INPUT DATA'!T$5:T$600,MATCH($B1498,'INPUT DATA'!$A$5:$A$600,FALSE)),"")</f>
        <v/>
      </c>
      <c r="V1498" s="100" t="str">
        <f>IFERROR(INDEX($LD$4:$LD$18,MATCH('INPUT DATA'!U500,$LC$4:$LC$18,1)),"")</f>
        <v/>
      </c>
      <c r="W1498" s="100" t="str">
        <f>IFERROR(INDEX('INPUT DATA'!V$5:V$600,MATCH($B1498,'INPUT DATA'!$A$5:$A$600,FALSE)),"")</f>
        <v/>
      </c>
      <c r="X1498" s="100" t="str">
        <f>IFERROR(INDEX('INPUT DATA'!W$5:W$600,MATCH($B1498,'INPUT DATA'!$A$5:$A$600,FALSE)),"")</f>
        <v/>
      </c>
      <c r="Y1498" s="100" t="str">
        <f>IFERROR(INDEX('INPUT DATA'!X$5:X$600,MATCH($B1498,'INPUT DATA'!$A$5:$A$600,FALSE)),"")</f>
        <v/>
      </c>
      <c r="Z1498" s="100" t="str">
        <f>IFERROR(INDEX('INPUT DATA'!Y$5:Y$600,MATCH($B1498,'INPUT DATA'!$A$5:$A$600,FALSE)),"")</f>
        <v/>
      </c>
      <c r="AA1498" s="100" t="str">
        <f>IFERROR(INDEX('INPUT DATA'!Z$5:Z$600,MATCH($B1498,'INPUT DATA'!$A$5:$A$600,FALSE)),"")</f>
        <v/>
      </c>
      <c r="AB1498" s="100" t="str">
        <f>IFERROR(INDEX('INPUT DATA'!AA$5:AA$600,MATCH($B1498,'INPUT DATA'!$A$5:$A$600,FALSE)),"")</f>
        <v/>
      </c>
    </row>
    <row r="1499" spans="2:28" ht="15" customHeight="1" x14ac:dyDescent="0.25">
      <c r="B1499" s="115" t="str">
        <f>IF('INPUT INF'!A499="","",IF('INPUT INF'!E499="DROP","",'INPUT INF'!A499))</f>
        <v/>
      </c>
      <c r="C1499" s="115" t="str">
        <f>IFERROR(INDEX('INPUT INF'!B499:B1097,MATCH(B1499,'INPUT INF'!A499:A1097,FALSE)),"")</f>
        <v/>
      </c>
      <c r="E1499" s="100" t="str">
        <f>IFERROR(INDEX('INPUT DATA'!D$5:D$600,MATCH($B1499,'INPUT DATA'!$A$5:$A$600,FALSE)),"")</f>
        <v/>
      </c>
      <c r="F1499" s="100" t="str">
        <f>IFERROR(INDEX('INPUT DATA'!E$5:E$600,MATCH($B1499,'INPUT DATA'!$A$5:$A$600,FALSE)),"")</f>
        <v/>
      </c>
      <c r="G1499" s="100" t="str">
        <f>IFERROR(INDEX($LD$4:$LD$18,MATCH('INPUT DATA'!F501,$LC$4:$LC$18,1)),"")</f>
        <v/>
      </c>
      <c r="H1499" s="100" t="str">
        <f>IFERROR(INDEX('INPUT DATA'!G$6:G$600,MATCH($B1499,'INPUT DATA'!$A$5:$A$600,FALSE)),"")</f>
        <v/>
      </c>
      <c r="I1499" s="100" t="str">
        <f>IFERROR(INDEX('INPUT DATA'!H$5:H$600,MATCH($B1499,'INPUT DATA'!$A$5:$A$600,FALSE)),"")</f>
        <v/>
      </c>
      <c r="J1499" s="100" t="str">
        <f>IFERROR(INDEX($LD$4:$LD$18,MATCH('INPUT DATA'!I501,$LC$4:$LC$18,1)),"")</f>
        <v/>
      </c>
      <c r="K1499" s="100" t="str">
        <f>IFERROR(INDEX('INPUT DATA'!J$5:J$600,MATCH($B1499,'INPUT DATA'!$A$5:$A$600,FALSE)),"")</f>
        <v/>
      </c>
      <c r="L1499" s="100" t="str">
        <f>IFERROR(INDEX('INPUT DATA'!K$5:K$600,MATCH($B1499,'INPUT DATA'!$A$5:$A$600,FALSE)),"")</f>
        <v/>
      </c>
      <c r="M1499" s="100" t="str">
        <f>IFERROR(INDEX($LD$4:$LD$18,MATCH('INPUT DATA'!L501,$LC$4:$LC$18,1)),"")</f>
        <v/>
      </c>
      <c r="N1499" s="100" t="str">
        <f>IFERROR(INDEX('INPUT DATA'!M$5:M$600,MATCH($B1499,'INPUT DATA'!$A$5:$A$600,FALSE)),"")</f>
        <v/>
      </c>
      <c r="O1499" s="100" t="str">
        <f>IFERROR(INDEX('INPUT DATA'!N$5:N$600,MATCH($B1499,'INPUT DATA'!$A$5:$A$600,FALSE)),"")</f>
        <v/>
      </c>
      <c r="P1499" s="100" t="str">
        <f>IFERROR(INDEX($LD$4:$LD$18,MATCH('INPUT DATA'!O501,$LC$4:$LC$18,1)),"")</f>
        <v/>
      </c>
      <c r="Q1499" s="100" t="str">
        <f>IFERROR(INDEX('INPUT DATA'!P$5:P$600,MATCH($B1499,'INPUT DATA'!$A$5:$A$600,FALSE)),"")</f>
        <v/>
      </c>
      <c r="R1499" s="100" t="str">
        <f>IFERROR(INDEX('INPUT DATA'!Q$5:Q$600,MATCH($B1499,'INPUT DATA'!$A$5:$A$600,FALSE)),"")</f>
        <v/>
      </c>
      <c r="S1499" s="100" t="str">
        <f>IFERROR(INDEX($LD$4:$LD$18,MATCH('INPUT DATA'!R501,$LC$4:$LC$18,1)),"")</f>
        <v/>
      </c>
      <c r="T1499" s="100" t="str">
        <f>IFERROR(INDEX('INPUT DATA'!S$5:S$600,MATCH($B1499,'INPUT DATA'!$A$5:$A$600,FALSE)),"")</f>
        <v/>
      </c>
      <c r="U1499" s="100" t="str">
        <f>IFERROR(INDEX('INPUT DATA'!T$5:T$600,MATCH($B1499,'INPUT DATA'!$A$5:$A$600,FALSE)),"")</f>
        <v/>
      </c>
      <c r="V1499" s="100" t="str">
        <f>IFERROR(INDEX($LD$4:$LD$18,MATCH('INPUT DATA'!U501,$LC$4:$LC$18,1)),"")</f>
        <v/>
      </c>
      <c r="W1499" s="100" t="str">
        <f>IFERROR(INDEX('INPUT DATA'!V$5:V$600,MATCH($B1499,'INPUT DATA'!$A$5:$A$600,FALSE)),"")</f>
        <v/>
      </c>
      <c r="X1499" s="100" t="str">
        <f>IFERROR(INDEX('INPUT DATA'!W$5:W$600,MATCH($B1499,'INPUT DATA'!$A$5:$A$600,FALSE)),"")</f>
        <v/>
      </c>
      <c r="Y1499" s="100" t="str">
        <f>IFERROR(INDEX('INPUT DATA'!X$5:X$600,MATCH($B1499,'INPUT DATA'!$A$5:$A$600,FALSE)),"")</f>
        <v/>
      </c>
      <c r="Z1499" s="100" t="str">
        <f>IFERROR(INDEX('INPUT DATA'!Y$5:Y$600,MATCH($B1499,'INPUT DATA'!$A$5:$A$600,FALSE)),"")</f>
        <v/>
      </c>
      <c r="AA1499" s="100" t="str">
        <f>IFERROR(INDEX('INPUT DATA'!Z$5:Z$600,MATCH($B1499,'INPUT DATA'!$A$5:$A$600,FALSE)),"")</f>
        <v/>
      </c>
      <c r="AB1499" s="100" t="str">
        <f>IFERROR(INDEX('INPUT DATA'!AA$5:AA$600,MATCH($B1499,'INPUT DATA'!$A$5:$A$600,FALSE)),"")</f>
        <v/>
      </c>
    </row>
    <row r="1500" spans="2:28" ht="15" customHeight="1" x14ac:dyDescent="0.25">
      <c r="B1500" s="115" t="str">
        <f>IF('INPUT INF'!A500="","",IF('INPUT INF'!E500="DROP","",'INPUT INF'!A500))</f>
        <v/>
      </c>
      <c r="C1500" s="115" t="str">
        <f>IFERROR(INDEX('INPUT INF'!B500:B1098,MATCH(B1500,'INPUT INF'!A500:A1098,FALSE)),"")</f>
        <v/>
      </c>
      <c r="E1500" s="100" t="str">
        <f>IFERROR(INDEX('INPUT DATA'!D$5:D$600,MATCH($B1500,'INPUT DATA'!$A$5:$A$600,FALSE)),"")</f>
        <v/>
      </c>
      <c r="F1500" s="100" t="str">
        <f>IFERROR(INDEX('INPUT DATA'!E$5:E$600,MATCH($B1500,'INPUT DATA'!$A$5:$A$600,FALSE)),"")</f>
        <v/>
      </c>
      <c r="G1500" s="100" t="str">
        <f>IFERROR(INDEX($LD$4:$LD$18,MATCH('INPUT DATA'!F502,$LC$4:$LC$18,1)),"")</f>
        <v/>
      </c>
      <c r="H1500" s="100" t="str">
        <f>IFERROR(INDEX('INPUT DATA'!G$6:G$600,MATCH($B1500,'INPUT DATA'!$A$5:$A$600,FALSE)),"")</f>
        <v/>
      </c>
      <c r="I1500" s="100" t="str">
        <f>IFERROR(INDEX('INPUT DATA'!H$5:H$600,MATCH($B1500,'INPUT DATA'!$A$5:$A$600,FALSE)),"")</f>
        <v/>
      </c>
      <c r="J1500" s="100" t="str">
        <f>IFERROR(INDEX($LD$4:$LD$18,MATCH('INPUT DATA'!I502,$LC$4:$LC$18,1)),"")</f>
        <v/>
      </c>
      <c r="K1500" s="100" t="str">
        <f>IFERROR(INDEX('INPUT DATA'!J$5:J$600,MATCH($B1500,'INPUT DATA'!$A$5:$A$600,FALSE)),"")</f>
        <v/>
      </c>
      <c r="L1500" s="100" t="str">
        <f>IFERROR(INDEX('INPUT DATA'!K$5:K$600,MATCH($B1500,'INPUT DATA'!$A$5:$A$600,FALSE)),"")</f>
        <v/>
      </c>
      <c r="M1500" s="100" t="str">
        <f>IFERROR(INDEX($LD$4:$LD$18,MATCH('INPUT DATA'!L502,$LC$4:$LC$18,1)),"")</f>
        <v/>
      </c>
      <c r="N1500" s="100" t="str">
        <f>IFERROR(INDEX('INPUT DATA'!M$5:M$600,MATCH($B1500,'INPUT DATA'!$A$5:$A$600,FALSE)),"")</f>
        <v/>
      </c>
      <c r="O1500" s="100" t="str">
        <f>IFERROR(INDEX('INPUT DATA'!N$5:N$600,MATCH($B1500,'INPUT DATA'!$A$5:$A$600,FALSE)),"")</f>
        <v/>
      </c>
      <c r="P1500" s="100" t="str">
        <f>IFERROR(INDEX($LD$4:$LD$18,MATCH('INPUT DATA'!O502,$LC$4:$LC$18,1)),"")</f>
        <v/>
      </c>
      <c r="Q1500" s="100" t="str">
        <f>IFERROR(INDEX('INPUT DATA'!P$5:P$600,MATCH($B1500,'INPUT DATA'!$A$5:$A$600,FALSE)),"")</f>
        <v/>
      </c>
      <c r="R1500" s="100" t="str">
        <f>IFERROR(INDEX('INPUT DATA'!Q$5:Q$600,MATCH($B1500,'INPUT DATA'!$A$5:$A$600,FALSE)),"")</f>
        <v/>
      </c>
      <c r="S1500" s="100" t="str">
        <f>IFERROR(INDEX($LD$4:$LD$18,MATCH('INPUT DATA'!R502,$LC$4:$LC$18,1)),"")</f>
        <v/>
      </c>
      <c r="T1500" s="100" t="str">
        <f>IFERROR(INDEX('INPUT DATA'!S$5:S$600,MATCH($B1500,'INPUT DATA'!$A$5:$A$600,FALSE)),"")</f>
        <v/>
      </c>
      <c r="U1500" s="100" t="str">
        <f>IFERROR(INDEX('INPUT DATA'!T$5:T$600,MATCH($B1500,'INPUT DATA'!$A$5:$A$600,FALSE)),"")</f>
        <v/>
      </c>
      <c r="V1500" s="100" t="str">
        <f>IFERROR(INDEX($LD$4:$LD$18,MATCH('INPUT DATA'!U502,$LC$4:$LC$18,1)),"")</f>
        <v/>
      </c>
      <c r="W1500" s="100" t="str">
        <f>IFERROR(INDEX('INPUT DATA'!V$5:V$600,MATCH($B1500,'INPUT DATA'!$A$5:$A$600,FALSE)),"")</f>
        <v/>
      </c>
      <c r="X1500" s="100" t="str">
        <f>IFERROR(INDEX('INPUT DATA'!W$5:W$600,MATCH($B1500,'INPUT DATA'!$A$5:$A$600,FALSE)),"")</f>
        <v/>
      </c>
      <c r="Y1500" s="100" t="str">
        <f>IFERROR(INDEX('INPUT DATA'!X$5:X$600,MATCH($B1500,'INPUT DATA'!$A$5:$A$600,FALSE)),"")</f>
        <v/>
      </c>
      <c r="Z1500" s="100" t="str">
        <f>IFERROR(INDEX('INPUT DATA'!Y$5:Y$600,MATCH($B1500,'INPUT DATA'!$A$5:$A$600,FALSE)),"")</f>
        <v/>
      </c>
      <c r="AA1500" s="100" t="str">
        <f>IFERROR(INDEX('INPUT DATA'!Z$5:Z$600,MATCH($B1500,'INPUT DATA'!$A$5:$A$600,FALSE)),"")</f>
        <v/>
      </c>
      <c r="AB1500" s="100" t="str">
        <f>IFERROR(INDEX('INPUT DATA'!AA$5:AA$600,MATCH($B1500,'INPUT DATA'!$A$5:$A$600,FALSE)),"")</f>
        <v/>
      </c>
    </row>
    <row r="1501" spans="2:28" ht="15" customHeight="1" x14ac:dyDescent="0.25">
      <c r="B1501" s="115" t="str">
        <f>IF('INPUT INF'!A501="","",IF('INPUT INF'!E501="DROP","",'INPUT INF'!A501))</f>
        <v/>
      </c>
      <c r="C1501" s="115" t="str">
        <f>IFERROR(INDEX('INPUT INF'!B501:B1099,MATCH(B1501,'INPUT INF'!A501:A1099,FALSE)),"")</f>
        <v/>
      </c>
      <c r="E1501" s="100" t="str">
        <f>IFERROR(INDEX('INPUT DATA'!D$5:D$600,MATCH($B1501,'INPUT DATA'!$A$5:$A$600,FALSE)),"")</f>
        <v/>
      </c>
      <c r="F1501" s="100" t="str">
        <f>IFERROR(INDEX('INPUT DATA'!E$5:E$600,MATCH($B1501,'INPUT DATA'!$A$5:$A$600,FALSE)),"")</f>
        <v/>
      </c>
      <c r="G1501" s="100" t="str">
        <f>IFERROR(INDEX($LD$4:$LD$18,MATCH('INPUT DATA'!F503,$LC$4:$LC$18,1)),"")</f>
        <v/>
      </c>
      <c r="H1501" s="100" t="str">
        <f>IFERROR(INDEX('INPUT DATA'!G$6:G$600,MATCH($B1501,'INPUT DATA'!$A$5:$A$600,FALSE)),"")</f>
        <v/>
      </c>
      <c r="I1501" s="100" t="str">
        <f>IFERROR(INDEX('INPUT DATA'!H$5:H$600,MATCH($B1501,'INPUT DATA'!$A$5:$A$600,FALSE)),"")</f>
        <v/>
      </c>
      <c r="J1501" s="100" t="str">
        <f>IFERROR(INDEX($LD$4:$LD$18,MATCH('INPUT DATA'!I503,$LC$4:$LC$18,1)),"")</f>
        <v/>
      </c>
      <c r="K1501" s="100" t="str">
        <f>IFERROR(INDEX('INPUT DATA'!J$5:J$600,MATCH($B1501,'INPUT DATA'!$A$5:$A$600,FALSE)),"")</f>
        <v/>
      </c>
      <c r="L1501" s="100" t="str">
        <f>IFERROR(INDEX('INPUT DATA'!K$5:K$600,MATCH($B1501,'INPUT DATA'!$A$5:$A$600,FALSE)),"")</f>
        <v/>
      </c>
      <c r="M1501" s="100" t="str">
        <f>IFERROR(INDEX($LD$4:$LD$18,MATCH('INPUT DATA'!L503,$LC$4:$LC$18,1)),"")</f>
        <v/>
      </c>
      <c r="N1501" s="100" t="str">
        <f>IFERROR(INDEX('INPUT DATA'!M$5:M$600,MATCH($B1501,'INPUT DATA'!$A$5:$A$600,FALSE)),"")</f>
        <v/>
      </c>
      <c r="O1501" s="100" t="str">
        <f>IFERROR(INDEX('INPUT DATA'!N$5:N$600,MATCH($B1501,'INPUT DATA'!$A$5:$A$600,FALSE)),"")</f>
        <v/>
      </c>
      <c r="P1501" s="100" t="str">
        <f>IFERROR(INDEX($LD$4:$LD$18,MATCH('INPUT DATA'!O503,$LC$4:$LC$18,1)),"")</f>
        <v/>
      </c>
      <c r="Q1501" s="100" t="str">
        <f>IFERROR(INDEX('INPUT DATA'!P$5:P$600,MATCH($B1501,'INPUT DATA'!$A$5:$A$600,FALSE)),"")</f>
        <v/>
      </c>
      <c r="R1501" s="100" t="str">
        <f>IFERROR(INDEX('INPUT DATA'!Q$5:Q$600,MATCH($B1501,'INPUT DATA'!$A$5:$A$600,FALSE)),"")</f>
        <v/>
      </c>
      <c r="S1501" s="100" t="str">
        <f>IFERROR(INDEX($LD$4:$LD$18,MATCH('INPUT DATA'!R503,$LC$4:$LC$18,1)),"")</f>
        <v/>
      </c>
      <c r="T1501" s="100" t="str">
        <f>IFERROR(INDEX('INPUT DATA'!S$5:S$600,MATCH($B1501,'INPUT DATA'!$A$5:$A$600,FALSE)),"")</f>
        <v/>
      </c>
      <c r="U1501" s="100" t="str">
        <f>IFERROR(INDEX('INPUT DATA'!T$5:T$600,MATCH($B1501,'INPUT DATA'!$A$5:$A$600,FALSE)),"")</f>
        <v/>
      </c>
      <c r="V1501" s="100" t="str">
        <f>IFERROR(INDEX($LD$4:$LD$18,MATCH('INPUT DATA'!U503,$LC$4:$LC$18,1)),"")</f>
        <v/>
      </c>
      <c r="W1501" s="100" t="str">
        <f>IFERROR(INDEX('INPUT DATA'!V$5:V$600,MATCH($B1501,'INPUT DATA'!$A$5:$A$600,FALSE)),"")</f>
        <v/>
      </c>
      <c r="X1501" s="100" t="str">
        <f>IFERROR(INDEX('INPUT DATA'!W$5:W$600,MATCH($B1501,'INPUT DATA'!$A$5:$A$600,FALSE)),"")</f>
        <v/>
      </c>
      <c r="Y1501" s="100" t="str">
        <f>IFERROR(INDEX('INPUT DATA'!X$5:X$600,MATCH($B1501,'INPUT DATA'!$A$5:$A$600,FALSE)),"")</f>
        <v/>
      </c>
      <c r="Z1501" s="100" t="str">
        <f>IFERROR(INDEX('INPUT DATA'!Y$5:Y$600,MATCH($B1501,'INPUT DATA'!$A$5:$A$600,FALSE)),"")</f>
        <v/>
      </c>
      <c r="AA1501" s="100" t="str">
        <f>IFERROR(INDEX('INPUT DATA'!Z$5:Z$600,MATCH($B1501,'INPUT DATA'!$A$5:$A$600,FALSE)),"")</f>
        <v/>
      </c>
      <c r="AB1501" s="100" t="str">
        <f>IFERROR(INDEX('INPUT DATA'!AA$5:AA$600,MATCH($B1501,'INPUT DATA'!$A$5:$A$600,FALSE)),"")</f>
        <v/>
      </c>
    </row>
    <row r="1502" spans="2:28" ht="15" customHeight="1" x14ac:dyDescent="0.25">
      <c r="B1502" s="115" t="str">
        <f>IF('INPUT INF'!A502="","",IF('INPUT INF'!E502="DROP","",'INPUT INF'!A502))</f>
        <v/>
      </c>
      <c r="C1502" s="115" t="str">
        <f>IFERROR(INDEX('INPUT INF'!B502:B1100,MATCH(B1502,'INPUT INF'!A502:A1100,FALSE)),"")</f>
        <v/>
      </c>
      <c r="E1502" s="100" t="str">
        <f>IFERROR(INDEX('INPUT DATA'!D$5:D$600,MATCH($B1502,'INPUT DATA'!$A$5:$A$600,FALSE)),"")</f>
        <v/>
      </c>
      <c r="F1502" s="100" t="str">
        <f>IFERROR(INDEX('INPUT DATA'!E$5:E$600,MATCH($B1502,'INPUT DATA'!$A$5:$A$600,FALSE)),"")</f>
        <v/>
      </c>
      <c r="G1502" s="100" t="str">
        <f>IFERROR(INDEX($LD$4:$LD$18,MATCH('INPUT DATA'!F504,$LC$4:$LC$18,1)),"")</f>
        <v/>
      </c>
      <c r="H1502" s="100" t="str">
        <f>IFERROR(INDEX('INPUT DATA'!G$6:G$600,MATCH($B1502,'INPUT DATA'!$A$5:$A$600,FALSE)),"")</f>
        <v/>
      </c>
      <c r="I1502" s="100" t="str">
        <f>IFERROR(INDEX('INPUT DATA'!H$5:H$600,MATCH($B1502,'INPUT DATA'!$A$5:$A$600,FALSE)),"")</f>
        <v/>
      </c>
      <c r="J1502" s="100" t="str">
        <f>IFERROR(INDEX($LD$4:$LD$18,MATCH('INPUT DATA'!I504,$LC$4:$LC$18,1)),"")</f>
        <v/>
      </c>
      <c r="K1502" s="100" t="str">
        <f>IFERROR(INDEX('INPUT DATA'!J$5:J$600,MATCH($B1502,'INPUT DATA'!$A$5:$A$600,FALSE)),"")</f>
        <v/>
      </c>
      <c r="L1502" s="100" t="str">
        <f>IFERROR(INDEX('INPUT DATA'!K$5:K$600,MATCH($B1502,'INPUT DATA'!$A$5:$A$600,FALSE)),"")</f>
        <v/>
      </c>
      <c r="M1502" s="100" t="str">
        <f>IFERROR(INDEX($LD$4:$LD$18,MATCH('INPUT DATA'!L504,$LC$4:$LC$18,1)),"")</f>
        <v/>
      </c>
      <c r="N1502" s="100" t="str">
        <f>IFERROR(INDEX('INPUT DATA'!M$5:M$600,MATCH($B1502,'INPUT DATA'!$A$5:$A$600,FALSE)),"")</f>
        <v/>
      </c>
      <c r="O1502" s="100" t="str">
        <f>IFERROR(INDEX('INPUT DATA'!N$5:N$600,MATCH($B1502,'INPUT DATA'!$A$5:$A$600,FALSE)),"")</f>
        <v/>
      </c>
      <c r="P1502" s="100" t="str">
        <f>IFERROR(INDEX($LD$4:$LD$18,MATCH('INPUT DATA'!O504,$LC$4:$LC$18,1)),"")</f>
        <v/>
      </c>
      <c r="Q1502" s="100" t="str">
        <f>IFERROR(INDEX('INPUT DATA'!P$5:P$600,MATCH($B1502,'INPUT DATA'!$A$5:$A$600,FALSE)),"")</f>
        <v/>
      </c>
      <c r="R1502" s="100" t="str">
        <f>IFERROR(INDEX('INPUT DATA'!Q$5:Q$600,MATCH($B1502,'INPUT DATA'!$A$5:$A$600,FALSE)),"")</f>
        <v/>
      </c>
      <c r="S1502" s="100" t="str">
        <f>IFERROR(INDEX($LD$4:$LD$18,MATCH('INPUT DATA'!R504,$LC$4:$LC$18,1)),"")</f>
        <v/>
      </c>
      <c r="T1502" s="100" t="str">
        <f>IFERROR(INDEX('INPUT DATA'!S$5:S$600,MATCH($B1502,'INPUT DATA'!$A$5:$A$600,FALSE)),"")</f>
        <v/>
      </c>
      <c r="U1502" s="100" t="str">
        <f>IFERROR(INDEX('INPUT DATA'!T$5:T$600,MATCH($B1502,'INPUT DATA'!$A$5:$A$600,FALSE)),"")</f>
        <v/>
      </c>
      <c r="V1502" s="100" t="str">
        <f>IFERROR(INDEX($LD$4:$LD$18,MATCH('INPUT DATA'!U504,$LC$4:$LC$18,1)),"")</f>
        <v/>
      </c>
      <c r="W1502" s="100" t="str">
        <f>IFERROR(INDEX('INPUT DATA'!V$5:V$600,MATCH($B1502,'INPUT DATA'!$A$5:$A$600,FALSE)),"")</f>
        <v/>
      </c>
      <c r="X1502" s="100" t="str">
        <f>IFERROR(INDEX('INPUT DATA'!W$5:W$600,MATCH($B1502,'INPUT DATA'!$A$5:$A$600,FALSE)),"")</f>
        <v/>
      </c>
      <c r="Y1502" s="100" t="str">
        <f>IFERROR(INDEX('INPUT DATA'!X$5:X$600,MATCH($B1502,'INPUT DATA'!$A$5:$A$600,FALSE)),"")</f>
        <v/>
      </c>
      <c r="Z1502" s="100" t="str">
        <f>IFERROR(INDEX('INPUT DATA'!Y$5:Y$600,MATCH($B1502,'INPUT DATA'!$A$5:$A$600,FALSE)),"")</f>
        <v/>
      </c>
      <c r="AA1502" s="100" t="str">
        <f>IFERROR(INDEX('INPUT DATA'!Z$5:Z$600,MATCH($B1502,'INPUT DATA'!$A$5:$A$600,FALSE)),"")</f>
        <v/>
      </c>
      <c r="AB1502" s="100" t="str">
        <f>IFERROR(INDEX('INPUT DATA'!AA$5:AA$600,MATCH($B1502,'INPUT DATA'!$A$5:$A$600,FALSE)),"")</f>
        <v/>
      </c>
    </row>
    <row r="1503" spans="2:28" ht="15" customHeight="1" x14ac:dyDescent="0.25">
      <c r="B1503" s="115" t="str">
        <f>IF('INPUT INF'!A503="","",IF('INPUT INF'!E503="DROP","",'INPUT INF'!A503))</f>
        <v/>
      </c>
      <c r="C1503" s="115" t="str">
        <f>IFERROR(INDEX('INPUT INF'!B503:B1101,MATCH(B1503,'INPUT INF'!A503:A1101,FALSE)),"")</f>
        <v/>
      </c>
      <c r="E1503" s="100" t="str">
        <f>IFERROR(INDEX('INPUT DATA'!D$5:D$600,MATCH($B1503,'INPUT DATA'!$A$5:$A$600,FALSE)),"")</f>
        <v/>
      </c>
      <c r="F1503" s="100" t="str">
        <f>IFERROR(INDEX('INPUT DATA'!E$5:E$600,MATCH($B1503,'INPUT DATA'!$A$5:$A$600,FALSE)),"")</f>
        <v/>
      </c>
      <c r="G1503" s="100" t="str">
        <f>IFERROR(INDEX($LD$4:$LD$18,MATCH('INPUT DATA'!F505,$LC$4:$LC$18,1)),"")</f>
        <v/>
      </c>
      <c r="H1503" s="100" t="str">
        <f>IFERROR(INDEX('INPUT DATA'!G$6:G$600,MATCH($B1503,'INPUT DATA'!$A$5:$A$600,FALSE)),"")</f>
        <v/>
      </c>
      <c r="I1503" s="100" t="str">
        <f>IFERROR(INDEX('INPUT DATA'!H$5:H$600,MATCH($B1503,'INPUT DATA'!$A$5:$A$600,FALSE)),"")</f>
        <v/>
      </c>
      <c r="J1503" s="100" t="str">
        <f>IFERROR(INDEX($LD$4:$LD$18,MATCH('INPUT DATA'!I505,$LC$4:$LC$18,1)),"")</f>
        <v/>
      </c>
      <c r="K1503" s="100" t="str">
        <f>IFERROR(INDEX('INPUT DATA'!J$5:J$600,MATCH($B1503,'INPUT DATA'!$A$5:$A$600,FALSE)),"")</f>
        <v/>
      </c>
      <c r="L1503" s="100" t="str">
        <f>IFERROR(INDEX('INPUT DATA'!K$5:K$600,MATCH($B1503,'INPUT DATA'!$A$5:$A$600,FALSE)),"")</f>
        <v/>
      </c>
      <c r="M1503" s="100" t="str">
        <f>IFERROR(INDEX($LD$4:$LD$18,MATCH('INPUT DATA'!L505,$LC$4:$LC$18,1)),"")</f>
        <v/>
      </c>
      <c r="N1503" s="100" t="str">
        <f>IFERROR(INDEX('INPUT DATA'!M$5:M$600,MATCH($B1503,'INPUT DATA'!$A$5:$A$600,FALSE)),"")</f>
        <v/>
      </c>
      <c r="O1503" s="100" t="str">
        <f>IFERROR(INDEX('INPUT DATA'!N$5:N$600,MATCH($B1503,'INPUT DATA'!$A$5:$A$600,FALSE)),"")</f>
        <v/>
      </c>
      <c r="P1503" s="100" t="str">
        <f>IFERROR(INDEX($LD$4:$LD$18,MATCH('INPUT DATA'!O505,$LC$4:$LC$18,1)),"")</f>
        <v/>
      </c>
      <c r="Q1503" s="100" t="str">
        <f>IFERROR(INDEX('INPUT DATA'!P$5:P$600,MATCH($B1503,'INPUT DATA'!$A$5:$A$600,FALSE)),"")</f>
        <v/>
      </c>
      <c r="R1503" s="100" t="str">
        <f>IFERROR(INDEX('INPUT DATA'!Q$5:Q$600,MATCH($B1503,'INPUT DATA'!$A$5:$A$600,FALSE)),"")</f>
        <v/>
      </c>
      <c r="S1503" s="100" t="str">
        <f>IFERROR(INDEX($LD$4:$LD$18,MATCH('INPUT DATA'!R505,$LC$4:$LC$18,1)),"")</f>
        <v/>
      </c>
      <c r="T1503" s="100" t="str">
        <f>IFERROR(INDEX('INPUT DATA'!S$5:S$600,MATCH($B1503,'INPUT DATA'!$A$5:$A$600,FALSE)),"")</f>
        <v/>
      </c>
      <c r="U1503" s="100" t="str">
        <f>IFERROR(INDEX('INPUT DATA'!T$5:T$600,MATCH($B1503,'INPUT DATA'!$A$5:$A$600,FALSE)),"")</f>
        <v/>
      </c>
      <c r="V1503" s="100" t="str">
        <f>IFERROR(INDEX($LD$4:$LD$18,MATCH('INPUT DATA'!U505,$LC$4:$LC$18,1)),"")</f>
        <v/>
      </c>
      <c r="W1503" s="100" t="str">
        <f>IFERROR(INDEX('INPUT DATA'!V$5:V$600,MATCH($B1503,'INPUT DATA'!$A$5:$A$600,FALSE)),"")</f>
        <v/>
      </c>
      <c r="X1503" s="100" t="str">
        <f>IFERROR(INDEX('INPUT DATA'!W$5:W$600,MATCH($B1503,'INPUT DATA'!$A$5:$A$600,FALSE)),"")</f>
        <v/>
      </c>
      <c r="Y1503" s="100" t="str">
        <f>IFERROR(INDEX('INPUT DATA'!X$5:X$600,MATCH($B1503,'INPUT DATA'!$A$5:$A$600,FALSE)),"")</f>
        <v/>
      </c>
      <c r="Z1503" s="100" t="str">
        <f>IFERROR(INDEX('INPUT DATA'!Y$5:Y$600,MATCH($B1503,'INPUT DATA'!$A$5:$A$600,FALSE)),"")</f>
        <v/>
      </c>
      <c r="AA1503" s="100" t="str">
        <f>IFERROR(INDEX('INPUT DATA'!Z$5:Z$600,MATCH($B1503,'INPUT DATA'!$A$5:$A$600,FALSE)),"")</f>
        <v/>
      </c>
      <c r="AB1503" s="100" t="str">
        <f>IFERROR(INDEX('INPUT DATA'!AA$5:AA$600,MATCH($B1503,'INPUT DATA'!$A$5:$A$600,FALSE)),"")</f>
        <v/>
      </c>
    </row>
    <row r="1504" spans="2:28" ht="15" customHeight="1" x14ac:dyDescent="0.25">
      <c r="B1504" s="115" t="str">
        <f>IF('INPUT INF'!A504="","",IF('INPUT INF'!E504="DROP","",'INPUT INF'!A504))</f>
        <v/>
      </c>
      <c r="C1504" s="115" t="str">
        <f>IFERROR(INDEX('INPUT INF'!B504:B1102,MATCH(B1504,'INPUT INF'!A504:A1102,FALSE)),"")</f>
        <v/>
      </c>
      <c r="E1504" s="100" t="str">
        <f>IFERROR(INDEX('INPUT DATA'!D$5:D$600,MATCH($B1504,'INPUT DATA'!$A$5:$A$600,FALSE)),"")</f>
        <v/>
      </c>
      <c r="F1504" s="100" t="str">
        <f>IFERROR(INDEX('INPUT DATA'!E$5:E$600,MATCH($B1504,'INPUT DATA'!$A$5:$A$600,FALSE)),"")</f>
        <v/>
      </c>
      <c r="G1504" s="100" t="str">
        <f>IFERROR(INDEX($LD$4:$LD$18,MATCH('INPUT DATA'!F506,$LC$4:$LC$18,1)),"")</f>
        <v/>
      </c>
      <c r="H1504" s="100" t="str">
        <f>IFERROR(INDEX('INPUT DATA'!G$6:G$600,MATCH($B1504,'INPUT DATA'!$A$5:$A$600,FALSE)),"")</f>
        <v/>
      </c>
      <c r="I1504" s="100" t="str">
        <f>IFERROR(INDEX('INPUT DATA'!H$5:H$600,MATCH($B1504,'INPUT DATA'!$A$5:$A$600,FALSE)),"")</f>
        <v/>
      </c>
      <c r="J1504" s="100" t="str">
        <f>IFERROR(INDEX($LD$4:$LD$18,MATCH('INPUT DATA'!I506,$LC$4:$LC$18,1)),"")</f>
        <v/>
      </c>
      <c r="K1504" s="100" t="str">
        <f>IFERROR(INDEX('INPUT DATA'!J$5:J$600,MATCH($B1504,'INPUT DATA'!$A$5:$A$600,FALSE)),"")</f>
        <v/>
      </c>
      <c r="L1504" s="100" t="str">
        <f>IFERROR(INDEX('INPUT DATA'!K$5:K$600,MATCH($B1504,'INPUT DATA'!$A$5:$A$600,FALSE)),"")</f>
        <v/>
      </c>
      <c r="M1504" s="100" t="str">
        <f>IFERROR(INDEX($LD$4:$LD$18,MATCH('INPUT DATA'!L506,$LC$4:$LC$18,1)),"")</f>
        <v/>
      </c>
      <c r="N1504" s="100" t="str">
        <f>IFERROR(INDEX('INPUT DATA'!M$5:M$600,MATCH($B1504,'INPUT DATA'!$A$5:$A$600,FALSE)),"")</f>
        <v/>
      </c>
      <c r="O1504" s="100" t="str">
        <f>IFERROR(INDEX('INPUT DATA'!N$5:N$600,MATCH($B1504,'INPUT DATA'!$A$5:$A$600,FALSE)),"")</f>
        <v/>
      </c>
      <c r="P1504" s="100" t="str">
        <f>IFERROR(INDEX($LD$4:$LD$18,MATCH('INPUT DATA'!O506,$LC$4:$LC$18,1)),"")</f>
        <v/>
      </c>
      <c r="Q1504" s="100" t="str">
        <f>IFERROR(INDEX('INPUT DATA'!P$5:P$600,MATCH($B1504,'INPUT DATA'!$A$5:$A$600,FALSE)),"")</f>
        <v/>
      </c>
      <c r="R1504" s="100" t="str">
        <f>IFERROR(INDEX('INPUT DATA'!Q$5:Q$600,MATCH($B1504,'INPUT DATA'!$A$5:$A$600,FALSE)),"")</f>
        <v/>
      </c>
      <c r="S1504" s="100" t="str">
        <f>IFERROR(INDEX($LD$4:$LD$18,MATCH('INPUT DATA'!R506,$LC$4:$LC$18,1)),"")</f>
        <v/>
      </c>
      <c r="T1504" s="100" t="str">
        <f>IFERROR(INDEX('INPUT DATA'!S$5:S$600,MATCH($B1504,'INPUT DATA'!$A$5:$A$600,FALSE)),"")</f>
        <v/>
      </c>
      <c r="U1504" s="100" t="str">
        <f>IFERROR(INDEX('INPUT DATA'!T$5:T$600,MATCH($B1504,'INPUT DATA'!$A$5:$A$600,FALSE)),"")</f>
        <v/>
      </c>
      <c r="V1504" s="100" t="str">
        <f>IFERROR(INDEX($LD$4:$LD$18,MATCH('INPUT DATA'!U506,$LC$4:$LC$18,1)),"")</f>
        <v/>
      </c>
      <c r="W1504" s="100" t="str">
        <f>IFERROR(INDEX('INPUT DATA'!V$5:V$600,MATCH($B1504,'INPUT DATA'!$A$5:$A$600,FALSE)),"")</f>
        <v/>
      </c>
      <c r="X1504" s="100" t="str">
        <f>IFERROR(INDEX('INPUT DATA'!W$5:W$600,MATCH($B1504,'INPUT DATA'!$A$5:$A$600,FALSE)),"")</f>
        <v/>
      </c>
      <c r="Y1504" s="100" t="str">
        <f>IFERROR(INDEX('INPUT DATA'!X$5:X$600,MATCH($B1504,'INPUT DATA'!$A$5:$A$600,FALSE)),"")</f>
        <v/>
      </c>
      <c r="Z1504" s="100" t="str">
        <f>IFERROR(INDEX('INPUT DATA'!Y$5:Y$600,MATCH($B1504,'INPUT DATA'!$A$5:$A$600,FALSE)),"")</f>
        <v/>
      </c>
      <c r="AA1504" s="100" t="str">
        <f>IFERROR(INDEX('INPUT DATA'!Z$5:Z$600,MATCH($B1504,'INPUT DATA'!$A$5:$A$600,FALSE)),"")</f>
        <v/>
      </c>
      <c r="AB1504" s="100" t="str">
        <f>IFERROR(INDEX('INPUT DATA'!AA$5:AA$600,MATCH($B1504,'INPUT DATA'!$A$5:$A$600,FALSE)),"")</f>
        <v/>
      </c>
    </row>
    <row r="1505" spans="2:28" ht="15" customHeight="1" x14ac:dyDescent="0.25">
      <c r="B1505" s="115" t="str">
        <f>IF('INPUT INF'!A505="","",IF('INPUT INF'!E505="DROP","",'INPUT INF'!A505))</f>
        <v/>
      </c>
      <c r="C1505" s="115" t="str">
        <f>IFERROR(INDEX('INPUT INF'!B505:B1103,MATCH(B1505,'INPUT INF'!A505:A1103,FALSE)),"")</f>
        <v/>
      </c>
      <c r="E1505" s="100" t="str">
        <f>IFERROR(INDEX('INPUT DATA'!D$5:D$600,MATCH($B1505,'INPUT DATA'!$A$5:$A$600,FALSE)),"")</f>
        <v/>
      </c>
      <c r="F1505" s="100" t="str">
        <f>IFERROR(INDEX('INPUT DATA'!E$5:E$600,MATCH($B1505,'INPUT DATA'!$A$5:$A$600,FALSE)),"")</f>
        <v/>
      </c>
      <c r="G1505" s="100" t="str">
        <f>IFERROR(INDEX($LD$4:$LD$18,MATCH('INPUT DATA'!F507,$LC$4:$LC$18,1)),"")</f>
        <v/>
      </c>
      <c r="H1505" s="100" t="str">
        <f>IFERROR(INDEX('INPUT DATA'!G$6:G$600,MATCH($B1505,'INPUT DATA'!$A$5:$A$600,FALSE)),"")</f>
        <v/>
      </c>
      <c r="I1505" s="100" t="str">
        <f>IFERROR(INDEX('INPUT DATA'!H$5:H$600,MATCH($B1505,'INPUT DATA'!$A$5:$A$600,FALSE)),"")</f>
        <v/>
      </c>
      <c r="J1505" s="100" t="str">
        <f>IFERROR(INDEX($LD$4:$LD$18,MATCH('INPUT DATA'!I507,$LC$4:$LC$18,1)),"")</f>
        <v/>
      </c>
      <c r="K1505" s="100" t="str">
        <f>IFERROR(INDEX('INPUT DATA'!J$5:J$600,MATCH($B1505,'INPUT DATA'!$A$5:$A$600,FALSE)),"")</f>
        <v/>
      </c>
      <c r="L1505" s="100" t="str">
        <f>IFERROR(INDEX('INPUT DATA'!K$5:K$600,MATCH($B1505,'INPUT DATA'!$A$5:$A$600,FALSE)),"")</f>
        <v/>
      </c>
      <c r="M1505" s="100" t="str">
        <f>IFERROR(INDEX($LD$4:$LD$18,MATCH('INPUT DATA'!L507,$LC$4:$LC$18,1)),"")</f>
        <v/>
      </c>
      <c r="N1505" s="100" t="str">
        <f>IFERROR(INDEX('INPUT DATA'!M$5:M$600,MATCH($B1505,'INPUT DATA'!$A$5:$A$600,FALSE)),"")</f>
        <v/>
      </c>
      <c r="O1505" s="100" t="str">
        <f>IFERROR(INDEX('INPUT DATA'!N$5:N$600,MATCH($B1505,'INPUT DATA'!$A$5:$A$600,FALSE)),"")</f>
        <v/>
      </c>
      <c r="P1505" s="100" t="str">
        <f>IFERROR(INDEX($LD$4:$LD$18,MATCH('INPUT DATA'!O507,$LC$4:$LC$18,1)),"")</f>
        <v/>
      </c>
      <c r="Q1505" s="100" t="str">
        <f>IFERROR(INDEX('INPUT DATA'!P$5:P$600,MATCH($B1505,'INPUT DATA'!$A$5:$A$600,FALSE)),"")</f>
        <v/>
      </c>
      <c r="R1505" s="100" t="str">
        <f>IFERROR(INDEX('INPUT DATA'!Q$5:Q$600,MATCH($B1505,'INPUT DATA'!$A$5:$A$600,FALSE)),"")</f>
        <v/>
      </c>
      <c r="S1505" s="100" t="str">
        <f>IFERROR(INDEX($LD$4:$LD$18,MATCH('INPUT DATA'!R507,$LC$4:$LC$18,1)),"")</f>
        <v/>
      </c>
      <c r="T1505" s="100" t="str">
        <f>IFERROR(INDEX('INPUT DATA'!S$5:S$600,MATCH($B1505,'INPUT DATA'!$A$5:$A$600,FALSE)),"")</f>
        <v/>
      </c>
      <c r="U1505" s="100" t="str">
        <f>IFERROR(INDEX('INPUT DATA'!T$5:T$600,MATCH($B1505,'INPUT DATA'!$A$5:$A$600,FALSE)),"")</f>
        <v/>
      </c>
      <c r="V1505" s="100" t="str">
        <f>IFERROR(INDEX($LD$4:$LD$18,MATCH('INPUT DATA'!U507,$LC$4:$LC$18,1)),"")</f>
        <v/>
      </c>
      <c r="W1505" s="100" t="str">
        <f>IFERROR(INDEX('INPUT DATA'!V$5:V$600,MATCH($B1505,'INPUT DATA'!$A$5:$A$600,FALSE)),"")</f>
        <v/>
      </c>
      <c r="X1505" s="100" t="str">
        <f>IFERROR(INDEX('INPUT DATA'!W$5:W$600,MATCH($B1505,'INPUT DATA'!$A$5:$A$600,FALSE)),"")</f>
        <v/>
      </c>
      <c r="Y1505" s="100" t="str">
        <f>IFERROR(INDEX('INPUT DATA'!X$5:X$600,MATCH($B1505,'INPUT DATA'!$A$5:$A$600,FALSE)),"")</f>
        <v/>
      </c>
      <c r="Z1505" s="100" t="str">
        <f>IFERROR(INDEX('INPUT DATA'!Y$5:Y$600,MATCH($B1505,'INPUT DATA'!$A$5:$A$600,FALSE)),"")</f>
        <v/>
      </c>
      <c r="AA1505" s="100" t="str">
        <f>IFERROR(INDEX('INPUT DATA'!Z$5:Z$600,MATCH($B1505,'INPUT DATA'!$A$5:$A$600,FALSE)),"")</f>
        <v/>
      </c>
      <c r="AB1505" s="100" t="str">
        <f>IFERROR(INDEX('INPUT DATA'!AA$5:AA$600,MATCH($B1505,'INPUT DATA'!$A$5:$A$600,FALSE)),"")</f>
        <v/>
      </c>
    </row>
    <row r="1506" spans="2:28" ht="15" customHeight="1" x14ac:dyDescent="0.25">
      <c r="B1506" s="115" t="str">
        <f>IF('INPUT INF'!A506="","",IF('INPUT INF'!E506="DROP","",'INPUT INF'!A506))</f>
        <v/>
      </c>
      <c r="C1506" s="115" t="str">
        <f>IFERROR(INDEX('INPUT INF'!B506:B1104,MATCH(B1506,'INPUT INF'!A506:A1104,FALSE)),"")</f>
        <v/>
      </c>
      <c r="E1506" s="100" t="str">
        <f>IFERROR(INDEX('INPUT DATA'!D$5:D$600,MATCH($B1506,'INPUT DATA'!$A$5:$A$600,FALSE)),"")</f>
        <v/>
      </c>
      <c r="F1506" s="100" t="str">
        <f>IFERROR(INDEX('INPUT DATA'!E$5:E$600,MATCH($B1506,'INPUT DATA'!$A$5:$A$600,FALSE)),"")</f>
        <v/>
      </c>
      <c r="G1506" s="100" t="str">
        <f>IFERROR(INDEX($LD$4:$LD$18,MATCH('INPUT DATA'!F508,$LC$4:$LC$18,1)),"")</f>
        <v/>
      </c>
      <c r="H1506" s="100" t="str">
        <f>IFERROR(INDEX('INPUT DATA'!G$6:G$600,MATCH($B1506,'INPUT DATA'!$A$5:$A$600,FALSE)),"")</f>
        <v/>
      </c>
      <c r="I1506" s="100" t="str">
        <f>IFERROR(INDEX('INPUT DATA'!H$5:H$600,MATCH($B1506,'INPUT DATA'!$A$5:$A$600,FALSE)),"")</f>
        <v/>
      </c>
      <c r="J1506" s="100" t="str">
        <f>IFERROR(INDEX($LD$4:$LD$18,MATCH('INPUT DATA'!I508,$LC$4:$LC$18,1)),"")</f>
        <v/>
      </c>
      <c r="K1506" s="100" t="str">
        <f>IFERROR(INDEX('INPUT DATA'!J$5:J$600,MATCH($B1506,'INPUT DATA'!$A$5:$A$600,FALSE)),"")</f>
        <v/>
      </c>
      <c r="L1506" s="100" t="str">
        <f>IFERROR(INDEX('INPUT DATA'!K$5:K$600,MATCH($B1506,'INPUT DATA'!$A$5:$A$600,FALSE)),"")</f>
        <v/>
      </c>
      <c r="M1506" s="100" t="str">
        <f>IFERROR(INDEX($LD$4:$LD$18,MATCH('INPUT DATA'!L508,$LC$4:$LC$18,1)),"")</f>
        <v/>
      </c>
      <c r="N1506" s="100" t="str">
        <f>IFERROR(INDEX('INPUT DATA'!M$5:M$600,MATCH($B1506,'INPUT DATA'!$A$5:$A$600,FALSE)),"")</f>
        <v/>
      </c>
      <c r="O1506" s="100" t="str">
        <f>IFERROR(INDEX('INPUT DATA'!N$5:N$600,MATCH($B1506,'INPUT DATA'!$A$5:$A$600,FALSE)),"")</f>
        <v/>
      </c>
      <c r="P1506" s="100" t="str">
        <f>IFERROR(INDEX($LD$4:$LD$18,MATCH('INPUT DATA'!O508,$LC$4:$LC$18,1)),"")</f>
        <v/>
      </c>
      <c r="Q1506" s="100" t="str">
        <f>IFERROR(INDEX('INPUT DATA'!P$5:P$600,MATCH($B1506,'INPUT DATA'!$A$5:$A$600,FALSE)),"")</f>
        <v/>
      </c>
      <c r="R1506" s="100" t="str">
        <f>IFERROR(INDEX('INPUT DATA'!Q$5:Q$600,MATCH($B1506,'INPUT DATA'!$A$5:$A$600,FALSE)),"")</f>
        <v/>
      </c>
      <c r="S1506" s="100" t="str">
        <f>IFERROR(INDEX($LD$4:$LD$18,MATCH('INPUT DATA'!R508,$LC$4:$LC$18,1)),"")</f>
        <v/>
      </c>
      <c r="T1506" s="100" t="str">
        <f>IFERROR(INDEX('INPUT DATA'!S$5:S$600,MATCH($B1506,'INPUT DATA'!$A$5:$A$600,FALSE)),"")</f>
        <v/>
      </c>
      <c r="U1506" s="100" t="str">
        <f>IFERROR(INDEX('INPUT DATA'!T$5:T$600,MATCH($B1506,'INPUT DATA'!$A$5:$A$600,FALSE)),"")</f>
        <v/>
      </c>
      <c r="V1506" s="100" t="str">
        <f>IFERROR(INDEX($LD$4:$LD$18,MATCH('INPUT DATA'!U508,$LC$4:$LC$18,1)),"")</f>
        <v/>
      </c>
      <c r="W1506" s="100" t="str">
        <f>IFERROR(INDEX('INPUT DATA'!V$5:V$600,MATCH($B1506,'INPUT DATA'!$A$5:$A$600,FALSE)),"")</f>
        <v/>
      </c>
      <c r="X1506" s="100" t="str">
        <f>IFERROR(INDEX('INPUT DATA'!W$5:W$600,MATCH($B1506,'INPUT DATA'!$A$5:$A$600,FALSE)),"")</f>
        <v/>
      </c>
      <c r="Y1506" s="100" t="str">
        <f>IFERROR(INDEX('INPUT DATA'!X$5:X$600,MATCH($B1506,'INPUT DATA'!$A$5:$A$600,FALSE)),"")</f>
        <v/>
      </c>
      <c r="Z1506" s="100" t="str">
        <f>IFERROR(INDEX('INPUT DATA'!Y$5:Y$600,MATCH($B1506,'INPUT DATA'!$A$5:$A$600,FALSE)),"")</f>
        <v/>
      </c>
      <c r="AA1506" s="100" t="str">
        <f>IFERROR(INDEX('INPUT DATA'!Z$5:Z$600,MATCH($B1506,'INPUT DATA'!$A$5:$A$600,FALSE)),"")</f>
        <v/>
      </c>
      <c r="AB1506" s="100" t="str">
        <f>IFERROR(INDEX('INPUT DATA'!AA$5:AA$600,MATCH($B1506,'INPUT DATA'!$A$5:$A$600,FALSE)),"")</f>
        <v/>
      </c>
    </row>
    <row r="1507" spans="2:28" ht="15" customHeight="1" x14ac:dyDescent="0.25">
      <c r="B1507" s="115" t="str">
        <f>IF('INPUT INF'!A507="","",IF('INPUT INF'!E507="DROP","",'INPUT INF'!A507))</f>
        <v/>
      </c>
      <c r="C1507" s="115" t="str">
        <f>IFERROR(INDEX('INPUT INF'!B507:B1105,MATCH(B1507,'INPUT INF'!A507:A1105,FALSE)),"")</f>
        <v/>
      </c>
      <c r="E1507" s="100" t="str">
        <f>IFERROR(INDEX('INPUT DATA'!D$5:D$600,MATCH($B1507,'INPUT DATA'!$A$5:$A$600,FALSE)),"")</f>
        <v/>
      </c>
      <c r="F1507" s="100" t="str">
        <f>IFERROR(INDEX('INPUT DATA'!E$5:E$600,MATCH($B1507,'INPUT DATA'!$A$5:$A$600,FALSE)),"")</f>
        <v/>
      </c>
      <c r="G1507" s="100" t="str">
        <f>IFERROR(INDEX($LD$4:$LD$18,MATCH('INPUT DATA'!F509,$LC$4:$LC$18,1)),"")</f>
        <v/>
      </c>
      <c r="H1507" s="100" t="str">
        <f>IFERROR(INDEX('INPUT DATA'!G$6:G$600,MATCH($B1507,'INPUT DATA'!$A$5:$A$600,FALSE)),"")</f>
        <v/>
      </c>
      <c r="I1507" s="100" t="str">
        <f>IFERROR(INDEX('INPUT DATA'!H$5:H$600,MATCH($B1507,'INPUT DATA'!$A$5:$A$600,FALSE)),"")</f>
        <v/>
      </c>
      <c r="J1507" s="100" t="str">
        <f>IFERROR(INDEX($LD$4:$LD$18,MATCH('INPUT DATA'!I509,$LC$4:$LC$18,1)),"")</f>
        <v/>
      </c>
      <c r="K1507" s="100" t="str">
        <f>IFERROR(INDEX('INPUT DATA'!J$5:J$600,MATCH($B1507,'INPUT DATA'!$A$5:$A$600,FALSE)),"")</f>
        <v/>
      </c>
      <c r="L1507" s="100" t="str">
        <f>IFERROR(INDEX('INPUT DATA'!K$5:K$600,MATCH($B1507,'INPUT DATA'!$A$5:$A$600,FALSE)),"")</f>
        <v/>
      </c>
      <c r="M1507" s="100" t="str">
        <f>IFERROR(INDEX($LD$4:$LD$18,MATCH('INPUT DATA'!L509,$LC$4:$LC$18,1)),"")</f>
        <v/>
      </c>
      <c r="N1507" s="100" t="str">
        <f>IFERROR(INDEX('INPUT DATA'!M$5:M$600,MATCH($B1507,'INPUT DATA'!$A$5:$A$600,FALSE)),"")</f>
        <v/>
      </c>
      <c r="O1507" s="100" t="str">
        <f>IFERROR(INDEX('INPUT DATA'!N$5:N$600,MATCH($B1507,'INPUT DATA'!$A$5:$A$600,FALSE)),"")</f>
        <v/>
      </c>
      <c r="P1507" s="100" t="str">
        <f>IFERROR(INDEX($LD$4:$LD$18,MATCH('INPUT DATA'!O509,$LC$4:$LC$18,1)),"")</f>
        <v/>
      </c>
      <c r="Q1507" s="100" t="str">
        <f>IFERROR(INDEX('INPUT DATA'!P$5:P$600,MATCH($B1507,'INPUT DATA'!$A$5:$A$600,FALSE)),"")</f>
        <v/>
      </c>
      <c r="R1507" s="100" t="str">
        <f>IFERROR(INDEX('INPUT DATA'!Q$5:Q$600,MATCH($B1507,'INPUT DATA'!$A$5:$A$600,FALSE)),"")</f>
        <v/>
      </c>
      <c r="S1507" s="100" t="str">
        <f>IFERROR(INDEX($LD$4:$LD$18,MATCH('INPUT DATA'!R509,$LC$4:$LC$18,1)),"")</f>
        <v/>
      </c>
      <c r="T1507" s="100" t="str">
        <f>IFERROR(INDEX('INPUT DATA'!S$5:S$600,MATCH($B1507,'INPUT DATA'!$A$5:$A$600,FALSE)),"")</f>
        <v/>
      </c>
      <c r="U1507" s="100" t="str">
        <f>IFERROR(INDEX('INPUT DATA'!T$5:T$600,MATCH($B1507,'INPUT DATA'!$A$5:$A$600,FALSE)),"")</f>
        <v/>
      </c>
      <c r="V1507" s="100" t="str">
        <f>IFERROR(INDEX($LD$4:$LD$18,MATCH('INPUT DATA'!U509,$LC$4:$LC$18,1)),"")</f>
        <v/>
      </c>
      <c r="W1507" s="100" t="str">
        <f>IFERROR(INDEX('INPUT DATA'!V$5:V$600,MATCH($B1507,'INPUT DATA'!$A$5:$A$600,FALSE)),"")</f>
        <v/>
      </c>
      <c r="X1507" s="100" t="str">
        <f>IFERROR(INDEX('INPUT DATA'!W$5:W$600,MATCH($B1507,'INPUT DATA'!$A$5:$A$600,FALSE)),"")</f>
        <v/>
      </c>
      <c r="Y1507" s="100" t="str">
        <f>IFERROR(INDEX('INPUT DATA'!X$5:X$600,MATCH($B1507,'INPUT DATA'!$A$5:$A$600,FALSE)),"")</f>
        <v/>
      </c>
      <c r="Z1507" s="100" t="str">
        <f>IFERROR(INDEX('INPUT DATA'!Y$5:Y$600,MATCH($B1507,'INPUT DATA'!$A$5:$A$600,FALSE)),"")</f>
        <v/>
      </c>
      <c r="AA1507" s="100" t="str">
        <f>IFERROR(INDEX('INPUT DATA'!Z$5:Z$600,MATCH($B1507,'INPUT DATA'!$A$5:$A$600,FALSE)),"")</f>
        <v/>
      </c>
      <c r="AB1507" s="100" t="str">
        <f>IFERROR(INDEX('INPUT DATA'!AA$5:AA$600,MATCH($B1507,'INPUT DATA'!$A$5:$A$600,FALSE)),"")</f>
        <v/>
      </c>
    </row>
    <row r="1508" spans="2:28" ht="15" customHeight="1" x14ac:dyDescent="0.25">
      <c r="B1508" s="115" t="str">
        <f>IF('INPUT INF'!A508="","",IF('INPUT INF'!E508="DROP","",'INPUT INF'!A508))</f>
        <v/>
      </c>
      <c r="C1508" s="115" t="str">
        <f>IFERROR(INDEX('INPUT INF'!B508:B1106,MATCH(B1508,'INPUT INF'!A508:A1106,FALSE)),"")</f>
        <v/>
      </c>
      <c r="E1508" s="100" t="str">
        <f>IFERROR(INDEX('INPUT DATA'!D$5:D$600,MATCH($B1508,'INPUT DATA'!$A$5:$A$600,FALSE)),"")</f>
        <v/>
      </c>
      <c r="F1508" s="100" t="str">
        <f>IFERROR(INDEX('INPUT DATA'!E$5:E$600,MATCH($B1508,'INPUT DATA'!$A$5:$A$600,FALSE)),"")</f>
        <v/>
      </c>
      <c r="G1508" s="100" t="str">
        <f>IFERROR(INDEX($LD$4:$LD$18,MATCH('INPUT DATA'!F510,$LC$4:$LC$18,1)),"")</f>
        <v/>
      </c>
      <c r="H1508" s="100" t="str">
        <f>IFERROR(INDEX('INPUT DATA'!G$6:G$600,MATCH($B1508,'INPUT DATA'!$A$5:$A$600,FALSE)),"")</f>
        <v/>
      </c>
      <c r="I1508" s="100" t="str">
        <f>IFERROR(INDEX('INPUT DATA'!H$5:H$600,MATCH($B1508,'INPUT DATA'!$A$5:$A$600,FALSE)),"")</f>
        <v/>
      </c>
      <c r="J1508" s="100" t="str">
        <f>IFERROR(INDEX($LD$4:$LD$18,MATCH('INPUT DATA'!I510,$LC$4:$LC$18,1)),"")</f>
        <v/>
      </c>
      <c r="K1508" s="100" t="str">
        <f>IFERROR(INDEX('INPUT DATA'!J$5:J$600,MATCH($B1508,'INPUT DATA'!$A$5:$A$600,FALSE)),"")</f>
        <v/>
      </c>
      <c r="L1508" s="100" t="str">
        <f>IFERROR(INDEX('INPUT DATA'!K$5:K$600,MATCH($B1508,'INPUT DATA'!$A$5:$A$600,FALSE)),"")</f>
        <v/>
      </c>
      <c r="M1508" s="100" t="str">
        <f>IFERROR(INDEX($LD$4:$LD$18,MATCH('INPUT DATA'!L510,$LC$4:$LC$18,1)),"")</f>
        <v/>
      </c>
      <c r="N1508" s="100" t="str">
        <f>IFERROR(INDEX('INPUT DATA'!M$5:M$600,MATCH($B1508,'INPUT DATA'!$A$5:$A$600,FALSE)),"")</f>
        <v/>
      </c>
      <c r="O1508" s="100" t="str">
        <f>IFERROR(INDEX('INPUT DATA'!N$5:N$600,MATCH($B1508,'INPUT DATA'!$A$5:$A$600,FALSE)),"")</f>
        <v/>
      </c>
      <c r="P1508" s="100" t="str">
        <f>IFERROR(INDEX($LD$4:$LD$18,MATCH('INPUT DATA'!O510,$LC$4:$LC$18,1)),"")</f>
        <v/>
      </c>
      <c r="Q1508" s="100" t="str">
        <f>IFERROR(INDEX('INPUT DATA'!P$5:P$600,MATCH($B1508,'INPUT DATA'!$A$5:$A$600,FALSE)),"")</f>
        <v/>
      </c>
      <c r="R1508" s="100" t="str">
        <f>IFERROR(INDEX('INPUT DATA'!Q$5:Q$600,MATCH($B1508,'INPUT DATA'!$A$5:$A$600,FALSE)),"")</f>
        <v/>
      </c>
      <c r="S1508" s="100" t="str">
        <f>IFERROR(INDEX($LD$4:$LD$18,MATCH('INPUT DATA'!R510,$LC$4:$LC$18,1)),"")</f>
        <v/>
      </c>
      <c r="T1508" s="100" t="str">
        <f>IFERROR(INDEX('INPUT DATA'!S$5:S$600,MATCH($B1508,'INPUT DATA'!$A$5:$A$600,FALSE)),"")</f>
        <v/>
      </c>
      <c r="U1508" s="100" t="str">
        <f>IFERROR(INDEX('INPUT DATA'!T$5:T$600,MATCH($B1508,'INPUT DATA'!$A$5:$A$600,FALSE)),"")</f>
        <v/>
      </c>
      <c r="V1508" s="100" t="str">
        <f>IFERROR(INDEX($LD$4:$LD$18,MATCH('INPUT DATA'!U510,$LC$4:$LC$18,1)),"")</f>
        <v/>
      </c>
      <c r="W1508" s="100" t="str">
        <f>IFERROR(INDEX('INPUT DATA'!V$5:V$600,MATCH($B1508,'INPUT DATA'!$A$5:$A$600,FALSE)),"")</f>
        <v/>
      </c>
      <c r="X1508" s="100" t="str">
        <f>IFERROR(INDEX('INPUT DATA'!W$5:W$600,MATCH($B1508,'INPUT DATA'!$A$5:$A$600,FALSE)),"")</f>
        <v/>
      </c>
      <c r="Y1508" s="100" t="str">
        <f>IFERROR(INDEX('INPUT DATA'!X$5:X$600,MATCH($B1508,'INPUT DATA'!$A$5:$A$600,FALSE)),"")</f>
        <v/>
      </c>
      <c r="Z1508" s="100" t="str">
        <f>IFERROR(INDEX('INPUT DATA'!Y$5:Y$600,MATCH($B1508,'INPUT DATA'!$A$5:$A$600,FALSE)),"")</f>
        <v/>
      </c>
      <c r="AA1508" s="100" t="str">
        <f>IFERROR(INDEX('INPUT DATA'!Z$5:Z$600,MATCH($B1508,'INPUT DATA'!$A$5:$A$600,FALSE)),"")</f>
        <v/>
      </c>
      <c r="AB1508" s="100" t="str">
        <f>IFERROR(INDEX('INPUT DATA'!AA$5:AA$600,MATCH($B1508,'INPUT DATA'!$A$5:$A$600,FALSE)),"")</f>
        <v/>
      </c>
    </row>
    <row r="1509" spans="2:28" ht="15" customHeight="1" x14ac:dyDescent="0.25">
      <c r="B1509" s="115" t="str">
        <f>IF('INPUT INF'!A509="","",IF('INPUT INF'!E509="DROP","",'INPUT INF'!A509))</f>
        <v/>
      </c>
      <c r="C1509" s="115" t="str">
        <f>IFERROR(INDEX('INPUT INF'!B509:B1107,MATCH(B1509,'INPUT INF'!A509:A1107,FALSE)),"")</f>
        <v/>
      </c>
      <c r="E1509" s="100" t="str">
        <f>IFERROR(INDEX('INPUT DATA'!D$5:D$600,MATCH($B1509,'INPUT DATA'!$A$5:$A$600,FALSE)),"")</f>
        <v/>
      </c>
      <c r="F1509" s="100" t="str">
        <f>IFERROR(INDEX('INPUT DATA'!E$5:E$600,MATCH($B1509,'INPUT DATA'!$A$5:$A$600,FALSE)),"")</f>
        <v/>
      </c>
      <c r="G1509" s="100" t="str">
        <f>IFERROR(INDEX($LD$4:$LD$18,MATCH('INPUT DATA'!F511,$LC$4:$LC$18,1)),"")</f>
        <v/>
      </c>
      <c r="H1509" s="100" t="str">
        <f>IFERROR(INDEX('INPUT DATA'!G$6:G$600,MATCH($B1509,'INPUT DATA'!$A$5:$A$600,FALSE)),"")</f>
        <v/>
      </c>
      <c r="I1509" s="100" t="str">
        <f>IFERROR(INDEX('INPUT DATA'!H$5:H$600,MATCH($B1509,'INPUT DATA'!$A$5:$A$600,FALSE)),"")</f>
        <v/>
      </c>
      <c r="J1509" s="100" t="str">
        <f>IFERROR(INDEX($LD$4:$LD$18,MATCH('INPUT DATA'!I511,$LC$4:$LC$18,1)),"")</f>
        <v/>
      </c>
      <c r="K1509" s="100" t="str">
        <f>IFERROR(INDEX('INPUT DATA'!J$5:J$600,MATCH($B1509,'INPUT DATA'!$A$5:$A$600,FALSE)),"")</f>
        <v/>
      </c>
      <c r="L1509" s="100" t="str">
        <f>IFERROR(INDEX('INPUT DATA'!K$5:K$600,MATCH($B1509,'INPUT DATA'!$A$5:$A$600,FALSE)),"")</f>
        <v/>
      </c>
      <c r="M1509" s="100" t="str">
        <f>IFERROR(INDEX($LD$4:$LD$18,MATCH('INPUT DATA'!L511,$LC$4:$LC$18,1)),"")</f>
        <v/>
      </c>
      <c r="N1509" s="100" t="str">
        <f>IFERROR(INDEX('INPUT DATA'!M$5:M$600,MATCH($B1509,'INPUT DATA'!$A$5:$A$600,FALSE)),"")</f>
        <v/>
      </c>
      <c r="O1509" s="100" t="str">
        <f>IFERROR(INDEX('INPUT DATA'!N$5:N$600,MATCH($B1509,'INPUT DATA'!$A$5:$A$600,FALSE)),"")</f>
        <v/>
      </c>
      <c r="P1509" s="100" t="str">
        <f>IFERROR(INDEX($LD$4:$LD$18,MATCH('INPUT DATA'!O511,$LC$4:$LC$18,1)),"")</f>
        <v/>
      </c>
      <c r="Q1509" s="100" t="str">
        <f>IFERROR(INDEX('INPUT DATA'!P$5:P$600,MATCH($B1509,'INPUT DATA'!$A$5:$A$600,FALSE)),"")</f>
        <v/>
      </c>
      <c r="R1509" s="100" t="str">
        <f>IFERROR(INDEX('INPUT DATA'!Q$5:Q$600,MATCH($B1509,'INPUT DATA'!$A$5:$A$600,FALSE)),"")</f>
        <v/>
      </c>
      <c r="S1509" s="100" t="str">
        <f>IFERROR(INDEX($LD$4:$LD$18,MATCH('INPUT DATA'!R511,$LC$4:$LC$18,1)),"")</f>
        <v/>
      </c>
      <c r="T1509" s="100" t="str">
        <f>IFERROR(INDEX('INPUT DATA'!S$5:S$600,MATCH($B1509,'INPUT DATA'!$A$5:$A$600,FALSE)),"")</f>
        <v/>
      </c>
      <c r="U1509" s="100" t="str">
        <f>IFERROR(INDEX('INPUT DATA'!T$5:T$600,MATCH($B1509,'INPUT DATA'!$A$5:$A$600,FALSE)),"")</f>
        <v/>
      </c>
      <c r="V1509" s="100" t="str">
        <f>IFERROR(INDEX($LD$4:$LD$18,MATCH('INPUT DATA'!U511,$LC$4:$LC$18,1)),"")</f>
        <v/>
      </c>
      <c r="W1509" s="100" t="str">
        <f>IFERROR(INDEX('INPUT DATA'!V$5:V$600,MATCH($B1509,'INPUT DATA'!$A$5:$A$600,FALSE)),"")</f>
        <v/>
      </c>
      <c r="X1509" s="100" t="str">
        <f>IFERROR(INDEX('INPUT DATA'!W$5:W$600,MATCH($B1509,'INPUT DATA'!$A$5:$A$600,FALSE)),"")</f>
        <v/>
      </c>
      <c r="Y1509" s="100" t="str">
        <f>IFERROR(INDEX('INPUT DATA'!X$5:X$600,MATCH($B1509,'INPUT DATA'!$A$5:$A$600,FALSE)),"")</f>
        <v/>
      </c>
      <c r="Z1509" s="100" t="str">
        <f>IFERROR(INDEX('INPUT DATA'!Y$5:Y$600,MATCH($B1509,'INPUT DATA'!$A$5:$A$600,FALSE)),"")</f>
        <v/>
      </c>
      <c r="AA1509" s="100" t="str">
        <f>IFERROR(INDEX('INPUT DATA'!Z$5:Z$600,MATCH($B1509,'INPUT DATA'!$A$5:$A$600,FALSE)),"")</f>
        <v/>
      </c>
      <c r="AB1509" s="100" t="str">
        <f>IFERROR(INDEX('INPUT DATA'!AA$5:AA$600,MATCH($B1509,'INPUT DATA'!$A$5:$A$600,FALSE)),"")</f>
        <v/>
      </c>
    </row>
    <row r="1510" spans="2:28" ht="15" customHeight="1" x14ac:dyDescent="0.25">
      <c r="B1510" s="115" t="str">
        <f>IF('INPUT INF'!A510="","",IF('INPUT INF'!E510="DROP","",'INPUT INF'!A510))</f>
        <v/>
      </c>
      <c r="C1510" s="115" t="str">
        <f>IFERROR(INDEX('INPUT INF'!B510:B1108,MATCH(B1510,'INPUT INF'!A510:A1108,FALSE)),"")</f>
        <v/>
      </c>
      <c r="E1510" s="100" t="str">
        <f>IFERROR(INDEX('INPUT DATA'!D$5:D$600,MATCH($B1510,'INPUT DATA'!$A$5:$A$600,FALSE)),"")</f>
        <v/>
      </c>
      <c r="F1510" s="100" t="str">
        <f>IFERROR(INDEX('INPUT DATA'!E$5:E$600,MATCH($B1510,'INPUT DATA'!$A$5:$A$600,FALSE)),"")</f>
        <v/>
      </c>
      <c r="G1510" s="100" t="str">
        <f>IFERROR(INDEX($LD$4:$LD$18,MATCH('INPUT DATA'!F512,$LC$4:$LC$18,1)),"")</f>
        <v/>
      </c>
      <c r="H1510" s="100" t="str">
        <f>IFERROR(INDEX('INPUT DATA'!G$6:G$600,MATCH($B1510,'INPUT DATA'!$A$5:$A$600,FALSE)),"")</f>
        <v/>
      </c>
      <c r="I1510" s="100" t="str">
        <f>IFERROR(INDEX('INPUT DATA'!H$5:H$600,MATCH($B1510,'INPUT DATA'!$A$5:$A$600,FALSE)),"")</f>
        <v/>
      </c>
      <c r="J1510" s="100" t="str">
        <f>IFERROR(INDEX($LD$4:$LD$18,MATCH('INPUT DATA'!I512,$LC$4:$LC$18,1)),"")</f>
        <v/>
      </c>
      <c r="K1510" s="100" t="str">
        <f>IFERROR(INDEX('INPUT DATA'!J$5:J$600,MATCH($B1510,'INPUT DATA'!$A$5:$A$600,FALSE)),"")</f>
        <v/>
      </c>
      <c r="L1510" s="100" t="str">
        <f>IFERROR(INDEX('INPUT DATA'!K$5:K$600,MATCH($B1510,'INPUT DATA'!$A$5:$A$600,FALSE)),"")</f>
        <v/>
      </c>
      <c r="M1510" s="100" t="str">
        <f>IFERROR(INDEX($LD$4:$LD$18,MATCH('INPUT DATA'!L512,$LC$4:$LC$18,1)),"")</f>
        <v/>
      </c>
      <c r="N1510" s="100" t="str">
        <f>IFERROR(INDEX('INPUT DATA'!M$5:M$600,MATCH($B1510,'INPUT DATA'!$A$5:$A$600,FALSE)),"")</f>
        <v/>
      </c>
      <c r="O1510" s="100" t="str">
        <f>IFERROR(INDEX('INPUT DATA'!N$5:N$600,MATCH($B1510,'INPUT DATA'!$A$5:$A$600,FALSE)),"")</f>
        <v/>
      </c>
      <c r="P1510" s="100" t="str">
        <f>IFERROR(INDEX($LD$4:$LD$18,MATCH('INPUT DATA'!O512,$LC$4:$LC$18,1)),"")</f>
        <v/>
      </c>
      <c r="Q1510" s="100" t="str">
        <f>IFERROR(INDEX('INPUT DATA'!P$5:P$600,MATCH($B1510,'INPUT DATA'!$A$5:$A$600,FALSE)),"")</f>
        <v/>
      </c>
      <c r="R1510" s="100" t="str">
        <f>IFERROR(INDEX('INPUT DATA'!Q$5:Q$600,MATCH($B1510,'INPUT DATA'!$A$5:$A$600,FALSE)),"")</f>
        <v/>
      </c>
      <c r="S1510" s="100" t="str">
        <f>IFERROR(INDEX($LD$4:$LD$18,MATCH('INPUT DATA'!R512,$LC$4:$LC$18,1)),"")</f>
        <v/>
      </c>
      <c r="T1510" s="100" t="str">
        <f>IFERROR(INDEX('INPUT DATA'!S$5:S$600,MATCH($B1510,'INPUT DATA'!$A$5:$A$600,FALSE)),"")</f>
        <v/>
      </c>
      <c r="U1510" s="100" t="str">
        <f>IFERROR(INDEX('INPUT DATA'!T$5:T$600,MATCH($B1510,'INPUT DATA'!$A$5:$A$600,FALSE)),"")</f>
        <v/>
      </c>
      <c r="V1510" s="100" t="str">
        <f>IFERROR(INDEX($LD$4:$LD$18,MATCH('INPUT DATA'!U512,$LC$4:$LC$18,1)),"")</f>
        <v/>
      </c>
      <c r="W1510" s="100" t="str">
        <f>IFERROR(INDEX('INPUT DATA'!V$5:V$600,MATCH($B1510,'INPUT DATA'!$A$5:$A$600,FALSE)),"")</f>
        <v/>
      </c>
      <c r="X1510" s="100" t="str">
        <f>IFERROR(INDEX('INPUT DATA'!W$5:W$600,MATCH($B1510,'INPUT DATA'!$A$5:$A$600,FALSE)),"")</f>
        <v/>
      </c>
      <c r="Y1510" s="100" t="str">
        <f>IFERROR(INDEX('INPUT DATA'!X$5:X$600,MATCH($B1510,'INPUT DATA'!$A$5:$A$600,FALSE)),"")</f>
        <v/>
      </c>
      <c r="Z1510" s="100" t="str">
        <f>IFERROR(INDEX('INPUT DATA'!Y$5:Y$600,MATCH($B1510,'INPUT DATA'!$A$5:$A$600,FALSE)),"")</f>
        <v/>
      </c>
      <c r="AA1510" s="100" t="str">
        <f>IFERROR(INDEX('INPUT DATA'!Z$5:Z$600,MATCH($B1510,'INPUT DATA'!$A$5:$A$600,FALSE)),"")</f>
        <v/>
      </c>
      <c r="AB1510" s="100" t="str">
        <f>IFERROR(INDEX('INPUT DATA'!AA$5:AA$600,MATCH($B1510,'INPUT DATA'!$A$5:$A$600,FALSE)),"")</f>
        <v/>
      </c>
    </row>
    <row r="1511" spans="2:28" ht="15" customHeight="1" x14ac:dyDescent="0.25">
      <c r="B1511" s="115" t="str">
        <f>IF('INPUT INF'!A511="","",IF('INPUT INF'!E511="DROP","",'INPUT INF'!A511))</f>
        <v/>
      </c>
      <c r="C1511" s="115" t="str">
        <f>IFERROR(INDEX('INPUT INF'!B511:B1109,MATCH(B1511,'INPUT INF'!A511:A1109,FALSE)),"")</f>
        <v/>
      </c>
      <c r="E1511" s="100" t="str">
        <f>IFERROR(INDEX('INPUT DATA'!D$5:D$600,MATCH($B1511,'INPUT DATA'!$A$5:$A$600,FALSE)),"")</f>
        <v/>
      </c>
      <c r="F1511" s="100" t="str">
        <f>IFERROR(INDEX('INPUT DATA'!E$5:E$600,MATCH($B1511,'INPUT DATA'!$A$5:$A$600,FALSE)),"")</f>
        <v/>
      </c>
      <c r="G1511" s="100" t="str">
        <f>IFERROR(INDEX($LD$4:$LD$18,MATCH('INPUT DATA'!F513,$LC$4:$LC$18,1)),"")</f>
        <v/>
      </c>
      <c r="H1511" s="100" t="str">
        <f>IFERROR(INDEX('INPUT DATA'!G$6:G$600,MATCH($B1511,'INPUT DATA'!$A$5:$A$600,FALSE)),"")</f>
        <v/>
      </c>
      <c r="I1511" s="100" t="str">
        <f>IFERROR(INDEX('INPUT DATA'!H$5:H$600,MATCH($B1511,'INPUT DATA'!$A$5:$A$600,FALSE)),"")</f>
        <v/>
      </c>
      <c r="J1511" s="100" t="str">
        <f>IFERROR(INDEX($LD$4:$LD$18,MATCH('INPUT DATA'!I513,$LC$4:$LC$18,1)),"")</f>
        <v/>
      </c>
      <c r="K1511" s="100" t="str">
        <f>IFERROR(INDEX('INPUT DATA'!J$5:J$600,MATCH($B1511,'INPUT DATA'!$A$5:$A$600,FALSE)),"")</f>
        <v/>
      </c>
      <c r="L1511" s="100" t="str">
        <f>IFERROR(INDEX('INPUT DATA'!K$5:K$600,MATCH($B1511,'INPUT DATA'!$A$5:$A$600,FALSE)),"")</f>
        <v/>
      </c>
      <c r="M1511" s="100" t="str">
        <f>IFERROR(INDEX($LD$4:$LD$18,MATCH('INPUT DATA'!L513,$LC$4:$LC$18,1)),"")</f>
        <v/>
      </c>
      <c r="N1511" s="100" t="str">
        <f>IFERROR(INDEX('INPUT DATA'!M$5:M$600,MATCH($B1511,'INPUT DATA'!$A$5:$A$600,FALSE)),"")</f>
        <v/>
      </c>
      <c r="O1511" s="100" t="str">
        <f>IFERROR(INDEX('INPUT DATA'!N$5:N$600,MATCH($B1511,'INPUT DATA'!$A$5:$A$600,FALSE)),"")</f>
        <v/>
      </c>
      <c r="P1511" s="100" t="str">
        <f>IFERROR(INDEX($LD$4:$LD$18,MATCH('INPUT DATA'!O513,$LC$4:$LC$18,1)),"")</f>
        <v/>
      </c>
      <c r="Q1511" s="100" t="str">
        <f>IFERROR(INDEX('INPUT DATA'!P$5:P$600,MATCH($B1511,'INPUT DATA'!$A$5:$A$600,FALSE)),"")</f>
        <v/>
      </c>
      <c r="R1511" s="100" t="str">
        <f>IFERROR(INDEX('INPUT DATA'!Q$5:Q$600,MATCH($B1511,'INPUT DATA'!$A$5:$A$600,FALSE)),"")</f>
        <v/>
      </c>
      <c r="S1511" s="100" t="str">
        <f>IFERROR(INDEX($LD$4:$LD$18,MATCH('INPUT DATA'!R513,$LC$4:$LC$18,1)),"")</f>
        <v/>
      </c>
      <c r="T1511" s="100" t="str">
        <f>IFERROR(INDEX('INPUT DATA'!S$5:S$600,MATCH($B1511,'INPUT DATA'!$A$5:$A$600,FALSE)),"")</f>
        <v/>
      </c>
      <c r="U1511" s="100" t="str">
        <f>IFERROR(INDEX('INPUT DATA'!T$5:T$600,MATCH($B1511,'INPUT DATA'!$A$5:$A$600,FALSE)),"")</f>
        <v/>
      </c>
      <c r="V1511" s="100" t="str">
        <f>IFERROR(INDEX($LD$4:$LD$18,MATCH('INPUT DATA'!U513,$LC$4:$LC$18,1)),"")</f>
        <v/>
      </c>
      <c r="W1511" s="100" t="str">
        <f>IFERROR(INDEX('INPUT DATA'!V$5:V$600,MATCH($B1511,'INPUT DATA'!$A$5:$A$600,FALSE)),"")</f>
        <v/>
      </c>
      <c r="X1511" s="100" t="str">
        <f>IFERROR(INDEX('INPUT DATA'!W$5:W$600,MATCH($B1511,'INPUT DATA'!$A$5:$A$600,FALSE)),"")</f>
        <v/>
      </c>
      <c r="Y1511" s="100" t="str">
        <f>IFERROR(INDEX('INPUT DATA'!X$5:X$600,MATCH($B1511,'INPUT DATA'!$A$5:$A$600,FALSE)),"")</f>
        <v/>
      </c>
      <c r="Z1511" s="100" t="str">
        <f>IFERROR(INDEX('INPUT DATA'!Y$5:Y$600,MATCH($B1511,'INPUT DATA'!$A$5:$A$600,FALSE)),"")</f>
        <v/>
      </c>
      <c r="AA1511" s="100" t="str">
        <f>IFERROR(INDEX('INPUT DATA'!Z$5:Z$600,MATCH($B1511,'INPUT DATA'!$A$5:$A$600,FALSE)),"")</f>
        <v/>
      </c>
      <c r="AB1511" s="100" t="str">
        <f>IFERROR(INDEX('INPUT DATA'!AA$5:AA$600,MATCH($B1511,'INPUT DATA'!$A$5:$A$600,FALSE)),"")</f>
        <v/>
      </c>
    </row>
    <row r="1512" spans="2:28" ht="15" customHeight="1" x14ac:dyDescent="0.25">
      <c r="B1512" s="115" t="str">
        <f>IF('INPUT INF'!A512="","",IF('INPUT INF'!E512="DROP","",'INPUT INF'!A512))</f>
        <v/>
      </c>
      <c r="C1512" s="115" t="str">
        <f>IFERROR(INDEX('INPUT INF'!B512:B1110,MATCH(B1512,'INPUT INF'!A512:A1110,FALSE)),"")</f>
        <v/>
      </c>
      <c r="E1512" s="100" t="str">
        <f>IFERROR(INDEX('INPUT DATA'!D$5:D$600,MATCH($B1512,'INPUT DATA'!$A$5:$A$600,FALSE)),"")</f>
        <v/>
      </c>
      <c r="F1512" s="100" t="str">
        <f>IFERROR(INDEX('INPUT DATA'!E$5:E$600,MATCH($B1512,'INPUT DATA'!$A$5:$A$600,FALSE)),"")</f>
        <v/>
      </c>
      <c r="G1512" s="100" t="str">
        <f>IFERROR(INDEX($LD$4:$LD$18,MATCH('INPUT DATA'!F514,$LC$4:$LC$18,1)),"")</f>
        <v/>
      </c>
      <c r="H1512" s="100" t="str">
        <f>IFERROR(INDEX('INPUT DATA'!G$6:G$600,MATCH($B1512,'INPUT DATA'!$A$5:$A$600,FALSE)),"")</f>
        <v/>
      </c>
      <c r="I1512" s="100" t="str">
        <f>IFERROR(INDEX('INPUT DATA'!H$5:H$600,MATCH($B1512,'INPUT DATA'!$A$5:$A$600,FALSE)),"")</f>
        <v/>
      </c>
      <c r="J1512" s="100" t="str">
        <f>IFERROR(INDEX($LD$4:$LD$18,MATCH('INPUT DATA'!I514,$LC$4:$LC$18,1)),"")</f>
        <v/>
      </c>
      <c r="K1512" s="100" t="str">
        <f>IFERROR(INDEX('INPUT DATA'!J$5:J$600,MATCH($B1512,'INPUT DATA'!$A$5:$A$600,FALSE)),"")</f>
        <v/>
      </c>
      <c r="L1512" s="100" t="str">
        <f>IFERROR(INDEX('INPUT DATA'!K$5:K$600,MATCH($B1512,'INPUT DATA'!$A$5:$A$600,FALSE)),"")</f>
        <v/>
      </c>
      <c r="M1512" s="100" t="str">
        <f>IFERROR(INDEX($LD$4:$LD$18,MATCH('INPUT DATA'!L514,$LC$4:$LC$18,1)),"")</f>
        <v/>
      </c>
      <c r="N1512" s="100" t="str">
        <f>IFERROR(INDEX('INPUT DATA'!M$5:M$600,MATCH($B1512,'INPUT DATA'!$A$5:$A$600,FALSE)),"")</f>
        <v/>
      </c>
      <c r="O1512" s="100" t="str">
        <f>IFERROR(INDEX('INPUT DATA'!N$5:N$600,MATCH($B1512,'INPUT DATA'!$A$5:$A$600,FALSE)),"")</f>
        <v/>
      </c>
      <c r="P1512" s="100" t="str">
        <f>IFERROR(INDEX($LD$4:$LD$18,MATCH('INPUT DATA'!O514,$LC$4:$LC$18,1)),"")</f>
        <v/>
      </c>
      <c r="Q1512" s="100" t="str">
        <f>IFERROR(INDEX('INPUT DATA'!P$5:P$600,MATCH($B1512,'INPUT DATA'!$A$5:$A$600,FALSE)),"")</f>
        <v/>
      </c>
      <c r="R1512" s="100" t="str">
        <f>IFERROR(INDEX('INPUT DATA'!Q$5:Q$600,MATCH($B1512,'INPUT DATA'!$A$5:$A$600,FALSE)),"")</f>
        <v/>
      </c>
      <c r="S1512" s="100" t="str">
        <f>IFERROR(INDEX($LD$4:$LD$18,MATCH('INPUT DATA'!R514,$LC$4:$LC$18,1)),"")</f>
        <v/>
      </c>
      <c r="T1512" s="100" t="str">
        <f>IFERROR(INDEX('INPUT DATA'!S$5:S$600,MATCH($B1512,'INPUT DATA'!$A$5:$A$600,FALSE)),"")</f>
        <v/>
      </c>
      <c r="U1512" s="100" t="str">
        <f>IFERROR(INDEX('INPUT DATA'!T$5:T$600,MATCH($B1512,'INPUT DATA'!$A$5:$A$600,FALSE)),"")</f>
        <v/>
      </c>
      <c r="V1512" s="100" t="str">
        <f>IFERROR(INDEX($LD$4:$LD$18,MATCH('INPUT DATA'!U514,$LC$4:$LC$18,1)),"")</f>
        <v/>
      </c>
      <c r="W1512" s="100" t="str">
        <f>IFERROR(INDEX('INPUT DATA'!V$5:V$600,MATCH($B1512,'INPUT DATA'!$A$5:$A$600,FALSE)),"")</f>
        <v/>
      </c>
      <c r="X1512" s="100" t="str">
        <f>IFERROR(INDEX('INPUT DATA'!W$5:W$600,MATCH($B1512,'INPUT DATA'!$A$5:$A$600,FALSE)),"")</f>
        <v/>
      </c>
      <c r="Y1512" s="100" t="str">
        <f>IFERROR(INDEX('INPUT DATA'!X$5:X$600,MATCH($B1512,'INPUT DATA'!$A$5:$A$600,FALSE)),"")</f>
        <v/>
      </c>
      <c r="Z1512" s="100" t="str">
        <f>IFERROR(INDEX('INPUT DATA'!Y$5:Y$600,MATCH($B1512,'INPUT DATA'!$A$5:$A$600,FALSE)),"")</f>
        <v/>
      </c>
      <c r="AA1512" s="100" t="str">
        <f>IFERROR(INDEX('INPUT DATA'!Z$5:Z$600,MATCH($B1512,'INPUT DATA'!$A$5:$A$600,FALSE)),"")</f>
        <v/>
      </c>
      <c r="AB1512" s="100" t="str">
        <f>IFERROR(INDEX('INPUT DATA'!AA$5:AA$600,MATCH($B1512,'INPUT DATA'!$A$5:$A$600,FALSE)),"")</f>
        <v/>
      </c>
    </row>
    <row r="1513" spans="2:28" ht="15" customHeight="1" x14ac:dyDescent="0.25">
      <c r="B1513" s="115" t="str">
        <f>IF('INPUT INF'!A513="","",IF('INPUT INF'!E513="DROP","",'INPUT INF'!A513))</f>
        <v/>
      </c>
      <c r="C1513" s="115" t="str">
        <f>IFERROR(INDEX('INPUT INF'!B513:B1111,MATCH(B1513,'INPUT INF'!A513:A1111,FALSE)),"")</f>
        <v/>
      </c>
      <c r="E1513" s="100" t="str">
        <f>IFERROR(INDEX('INPUT DATA'!D$5:D$600,MATCH($B1513,'INPUT DATA'!$A$5:$A$600,FALSE)),"")</f>
        <v/>
      </c>
      <c r="F1513" s="100" t="str">
        <f>IFERROR(INDEX('INPUT DATA'!E$5:E$600,MATCH($B1513,'INPUT DATA'!$A$5:$A$600,FALSE)),"")</f>
        <v/>
      </c>
      <c r="G1513" s="100" t="str">
        <f>IFERROR(INDEX($LD$4:$LD$18,MATCH('INPUT DATA'!F515,$LC$4:$LC$18,1)),"")</f>
        <v/>
      </c>
      <c r="H1513" s="100" t="str">
        <f>IFERROR(INDEX('INPUT DATA'!G$6:G$600,MATCH($B1513,'INPUT DATA'!$A$5:$A$600,FALSE)),"")</f>
        <v/>
      </c>
      <c r="I1513" s="100" t="str">
        <f>IFERROR(INDEX('INPUT DATA'!H$5:H$600,MATCH($B1513,'INPUT DATA'!$A$5:$A$600,FALSE)),"")</f>
        <v/>
      </c>
      <c r="J1513" s="100" t="str">
        <f>IFERROR(INDEX($LD$4:$LD$18,MATCH('INPUT DATA'!I515,$LC$4:$LC$18,1)),"")</f>
        <v/>
      </c>
      <c r="K1513" s="100" t="str">
        <f>IFERROR(INDEX('INPUT DATA'!J$5:J$600,MATCH($B1513,'INPUT DATA'!$A$5:$A$600,FALSE)),"")</f>
        <v/>
      </c>
      <c r="L1513" s="100" t="str">
        <f>IFERROR(INDEX('INPUT DATA'!K$5:K$600,MATCH($B1513,'INPUT DATA'!$A$5:$A$600,FALSE)),"")</f>
        <v/>
      </c>
      <c r="M1513" s="100" t="str">
        <f>IFERROR(INDEX($LD$4:$LD$18,MATCH('INPUT DATA'!L515,$LC$4:$LC$18,1)),"")</f>
        <v/>
      </c>
      <c r="N1513" s="100" t="str">
        <f>IFERROR(INDEX('INPUT DATA'!M$5:M$600,MATCH($B1513,'INPUT DATA'!$A$5:$A$600,FALSE)),"")</f>
        <v/>
      </c>
      <c r="O1513" s="100" t="str">
        <f>IFERROR(INDEX('INPUT DATA'!N$5:N$600,MATCH($B1513,'INPUT DATA'!$A$5:$A$600,FALSE)),"")</f>
        <v/>
      </c>
      <c r="P1513" s="100" t="str">
        <f>IFERROR(INDEX($LD$4:$LD$18,MATCH('INPUT DATA'!O515,$LC$4:$LC$18,1)),"")</f>
        <v/>
      </c>
      <c r="Q1513" s="100" t="str">
        <f>IFERROR(INDEX('INPUT DATA'!P$5:P$600,MATCH($B1513,'INPUT DATA'!$A$5:$A$600,FALSE)),"")</f>
        <v/>
      </c>
      <c r="R1513" s="100" t="str">
        <f>IFERROR(INDEX('INPUT DATA'!Q$5:Q$600,MATCH($B1513,'INPUT DATA'!$A$5:$A$600,FALSE)),"")</f>
        <v/>
      </c>
      <c r="S1513" s="100" t="str">
        <f>IFERROR(INDEX($LD$4:$LD$18,MATCH('INPUT DATA'!R515,$LC$4:$LC$18,1)),"")</f>
        <v/>
      </c>
      <c r="T1513" s="100" t="str">
        <f>IFERROR(INDEX('INPUT DATA'!S$5:S$600,MATCH($B1513,'INPUT DATA'!$A$5:$A$600,FALSE)),"")</f>
        <v/>
      </c>
      <c r="U1513" s="100" t="str">
        <f>IFERROR(INDEX('INPUT DATA'!T$5:T$600,MATCH($B1513,'INPUT DATA'!$A$5:$A$600,FALSE)),"")</f>
        <v/>
      </c>
      <c r="V1513" s="100" t="str">
        <f>IFERROR(INDEX($LD$4:$LD$18,MATCH('INPUT DATA'!U515,$LC$4:$LC$18,1)),"")</f>
        <v/>
      </c>
      <c r="W1513" s="100" t="str">
        <f>IFERROR(INDEX('INPUT DATA'!V$5:V$600,MATCH($B1513,'INPUT DATA'!$A$5:$A$600,FALSE)),"")</f>
        <v/>
      </c>
      <c r="X1513" s="100" t="str">
        <f>IFERROR(INDEX('INPUT DATA'!W$5:W$600,MATCH($B1513,'INPUT DATA'!$A$5:$A$600,FALSE)),"")</f>
        <v/>
      </c>
      <c r="Y1513" s="100" t="str">
        <f>IFERROR(INDEX('INPUT DATA'!X$5:X$600,MATCH($B1513,'INPUT DATA'!$A$5:$A$600,FALSE)),"")</f>
        <v/>
      </c>
      <c r="Z1513" s="100" t="str">
        <f>IFERROR(INDEX('INPUT DATA'!Y$5:Y$600,MATCH($B1513,'INPUT DATA'!$A$5:$A$600,FALSE)),"")</f>
        <v/>
      </c>
      <c r="AA1513" s="100" t="str">
        <f>IFERROR(INDEX('INPUT DATA'!Z$5:Z$600,MATCH($B1513,'INPUT DATA'!$A$5:$A$600,FALSE)),"")</f>
        <v/>
      </c>
      <c r="AB1513" s="100" t="str">
        <f>IFERROR(INDEX('INPUT DATA'!AA$5:AA$600,MATCH($B1513,'INPUT DATA'!$A$5:$A$600,FALSE)),"")</f>
        <v/>
      </c>
    </row>
    <row r="1514" spans="2:28" ht="15" customHeight="1" x14ac:dyDescent="0.25">
      <c r="B1514" s="115" t="str">
        <f>IF('INPUT INF'!A514="","",IF('INPUT INF'!E514="DROP","",'INPUT INF'!A514))</f>
        <v/>
      </c>
      <c r="C1514" s="115" t="str">
        <f>IFERROR(INDEX('INPUT INF'!B514:B1112,MATCH(B1514,'INPUT INF'!A514:A1112,FALSE)),"")</f>
        <v/>
      </c>
      <c r="E1514" s="100" t="str">
        <f>IFERROR(INDEX('INPUT DATA'!D$5:D$600,MATCH($B1514,'INPUT DATA'!$A$5:$A$600,FALSE)),"")</f>
        <v/>
      </c>
      <c r="F1514" s="100" t="str">
        <f>IFERROR(INDEX('INPUT DATA'!E$5:E$600,MATCH($B1514,'INPUT DATA'!$A$5:$A$600,FALSE)),"")</f>
        <v/>
      </c>
      <c r="G1514" s="100" t="str">
        <f>IFERROR(INDEX($LD$4:$LD$18,MATCH('INPUT DATA'!F516,$LC$4:$LC$18,1)),"")</f>
        <v/>
      </c>
      <c r="H1514" s="100" t="str">
        <f>IFERROR(INDEX('INPUT DATA'!G$6:G$600,MATCH($B1514,'INPUT DATA'!$A$5:$A$600,FALSE)),"")</f>
        <v/>
      </c>
      <c r="I1514" s="100" t="str">
        <f>IFERROR(INDEX('INPUT DATA'!H$5:H$600,MATCH($B1514,'INPUT DATA'!$A$5:$A$600,FALSE)),"")</f>
        <v/>
      </c>
      <c r="J1514" s="100" t="str">
        <f>IFERROR(INDEX($LD$4:$LD$18,MATCH('INPUT DATA'!I516,$LC$4:$LC$18,1)),"")</f>
        <v/>
      </c>
      <c r="K1514" s="100" t="str">
        <f>IFERROR(INDEX('INPUT DATA'!J$5:J$600,MATCH($B1514,'INPUT DATA'!$A$5:$A$600,FALSE)),"")</f>
        <v/>
      </c>
      <c r="L1514" s="100" t="str">
        <f>IFERROR(INDEX('INPUT DATA'!K$5:K$600,MATCH($B1514,'INPUT DATA'!$A$5:$A$600,FALSE)),"")</f>
        <v/>
      </c>
      <c r="M1514" s="100" t="str">
        <f>IFERROR(INDEX($LD$4:$LD$18,MATCH('INPUT DATA'!L516,$LC$4:$LC$18,1)),"")</f>
        <v/>
      </c>
      <c r="N1514" s="100" t="str">
        <f>IFERROR(INDEX('INPUT DATA'!M$5:M$600,MATCH($B1514,'INPUT DATA'!$A$5:$A$600,FALSE)),"")</f>
        <v/>
      </c>
      <c r="O1514" s="100" t="str">
        <f>IFERROR(INDEX('INPUT DATA'!N$5:N$600,MATCH($B1514,'INPUT DATA'!$A$5:$A$600,FALSE)),"")</f>
        <v/>
      </c>
      <c r="P1514" s="100" t="str">
        <f>IFERROR(INDEX($LD$4:$LD$18,MATCH('INPUT DATA'!O516,$LC$4:$LC$18,1)),"")</f>
        <v/>
      </c>
      <c r="Q1514" s="100" t="str">
        <f>IFERROR(INDEX('INPUT DATA'!P$5:P$600,MATCH($B1514,'INPUT DATA'!$A$5:$A$600,FALSE)),"")</f>
        <v/>
      </c>
      <c r="R1514" s="100" t="str">
        <f>IFERROR(INDEX('INPUT DATA'!Q$5:Q$600,MATCH($B1514,'INPUT DATA'!$A$5:$A$600,FALSE)),"")</f>
        <v/>
      </c>
      <c r="S1514" s="100" t="str">
        <f>IFERROR(INDEX($LD$4:$LD$18,MATCH('INPUT DATA'!R516,$LC$4:$LC$18,1)),"")</f>
        <v/>
      </c>
      <c r="T1514" s="100" t="str">
        <f>IFERROR(INDEX('INPUT DATA'!S$5:S$600,MATCH($B1514,'INPUT DATA'!$A$5:$A$600,FALSE)),"")</f>
        <v/>
      </c>
      <c r="U1514" s="100" t="str">
        <f>IFERROR(INDEX('INPUT DATA'!T$5:T$600,MATCH($B1514,'INPUT DATA'!$A$5:$A$600,FALSE)),"")</f>
        <v/>
      </c>
      <c r="V1514" s="100" t="str">
        <f>IFERROR(INDEX($LD$4:$LD$18,MATCH('INPUT DATA'!U516,$LC$4:$LC$18,1)),"")</f>
        <v/>
      </c>
      <c r="W1514" s="100" t="str">
        <f>IFERROR(INDEX('INPUT DATA'!V$5:V$600,MATCH($B1514,'INPUT DATA'!$A$5:$A$600,FALSE)),"")</f>
        <v/>
      </c>
      <c r="X1514" s="100" t="str">
        <f>IFERROR(INDEX('INPUT DATA'!W$5:W$600,MATCH($B1514,'INPUT DATA'!$A$5:$A$600,FALSE)),"")</f>
        <v/>
      </c>
      <c r="Y1514" s="100" t="str">
        <f>IFERROR(INDEX('INPUT DATA'!X$5:X$600,MATCH($B1514,'INPUT DATA'!$A$5:$A$600,FALSE)),"")</f>
        <v/>
      </c>
      <c r="Z1514" s="100" t="str">
        <f>IFERROR(INDEX('INPUT DATA'!Y$5:Y$600,MATCH($B1514,'INPUT DATA'!$A$5:$A$600,FALSE)),"")</f>
        <v/>
      </c>
      <c r="AA1514" s="100" t="str">
        <f>IFERROR(INDEX('INPUT DATA'!Z$5:Z$600,MATCH($B1514,'INPUT DATA'!$A$5:$A$600,FALSE)),"")</f>
        <v/>
      </c>
      <c r="AB1514" s="100" t="str">
        <f>IFERROR(INDEX('INPUT DATA'!AA$5:AA$600,MATCH($B1514,'INPUT DATA'!$A$5:$A$600,FALSE)),"")</f>
        <v/>
      </c>
    </row>
    <row r="1515" spans="2:28" ht="15" customHeight="1" x14ac:dyDescent="0.25">
      <c r="B1515" s="115" t="str">
        <f>IF('INPUT INF'!A515="","",IF('INPUT INF'!E515="DROP","",'INPUT INF'!A515))</f>
        <v/>
      </c>
      <c r="C1515" s="115" t="str">
        <f>IFERROR(INDEX('INPUT INF'!B515:B1113,MATCH(B1515,'INPUT INF'!A515:A1113,FALSE)),"")</f>
        <v/>
      </c>
      <c r="E1515" s="100" t="str">
        <f>IFERROR(INDEX('INPUT DATA'!D$5:D$600,MATCH($B1515,'INPUT DATA'!$A$5:$A$600,FALSE)),"")</f>
        <v/>
      </c>
      <c r="F1515" s="100" t="str">
        <f>IFERROR(INDEX('INPUT DATA'!E$5:E$600,MATCH($B1515,'INPUT DATA'!$A$5:$A$600,FALSE)),"")</f>
        <v/>
      </c>
      <c r="G1515" s="100" t="str">
        <f>IFERROR(INDEX($LD$4:$LD$18,MATCH('INPUT DATA'!F517,$LC$4:$LC$18,1)),"")</f>
        <v/>
      </c>
      <c r="H1515" s="100" t="str">
        <f>IFERROR(INDEX('INPUT DATA'!G$6:G$600,MATCH($B1515,'INPUT DATA'!$A$5:$A$600,FALSE)),"")</f>
        <v/>
      </c>
      <c r="I1515" s="100" t="str">
        <f>IFERROR(INDEX('INPUT DATA'!H$5:H$600,MATCH($B1515,'INPUT DATA'!$A$5:$A$600,FALSE)),"")</f>
        <v/>
      </c>
      <c r="J1515" s="100" t="str">
        <f>IFERROR(INDEX($LD$4:$LD$18,MATCH('INPUT DATA'!I517,$LC$4:$LC$18,1)),"")</f>
        <v/>
      </c>
      <c r="K1515" s="100" t="str">
        <f>IFERROR(INDEX('INPUT DATA'!J$5:J$600,MATCH($B1515,'INPUT DATA'!$A$5:$A$600,FALSE)),"")</f>
        <v/>
      </c>
      <c r="L1515" s="100" t="str">
        <f>IFERROR(INDEX('INPUT DATA'!K$5:K$600,MATCH($B1515,'INPUT DATA'!$A$5:$A$600,FALSE)),"")</f>
        <v/>
      </c>
      <c r="M1515" s="100" t="str">
        <f>IFERROR(INDEX($LD$4:$LD$18,MATCH('INPUT DATA'!L517,$LC$4:$LC$18,1)),"")</f>
        <v/>
      </c>
      <c r="N1515" s="100" t="str">
        <f>IFERROR(INDEX('INPUT DATA'!M$5:M$600,MATCH($B1515,'INPUT DATA'!$A$5:$A$600,FALSE)),"")</f>
        <v/>
      </c>
      <c r="O1515" s="100" t="str">
        <f>IFERROR(INDEX('INPUT DATA'!N$5:N$600,MATCH($B1515,'INPUT DATA'!$A$5:$A$600,FALSE)),"")</f>
        <v/>
      </c>
      <c r="P1515" s="100" t="str">
        <f>IFERROR(INDEX($LD$4:$LD$18,MATCH('INPUT DATA'!O517,$LC$4:$LC$18,1)),"")</f>
        <v/>
      </c>
      <c r="Q1515" s="100" t="str">
        <f>IFERROR(INDEX('INPUT DATA'!P$5:P$600,MATCH($B1515,'INPUT DATA'!$A$5:$A$600,FALSE)),"")</f>
        <v/>
      </c>
      <c r="R1515" s="100" t="str">
        <f>IFERROR(INDEX('INPUT DATA'!Q$5:Q$600,MATCH($B1515,'INPUT DATA'!$A$5:$A$600,FALSE)),"")</f>
        <v/>
      </c>
      <c r="S1515" s="100" t="str">
        <f>IFERROR(INDEX($LD$4:$LD$18,MATCH('INPUT DATA'!R517,$LC$4:$LC$18,1)),"")</f>
        <v/>
      </c>
      <c r="T1515" s="100" t="str">
        <f>IFERROR(INDEX('INPUT DATA'!S$5:S$600,MATCH($B1515,'INPUT DATA'!$A$5:$A$600,FALSE)),"")</f>
        <v/>
      </c>
      <c r="U1515" s="100" t="str">
        <f>IFERROR(INDEX('INPUT DATA'!T$5:T$600,MATCH($B1515,'INPUT DATA'!$A$5:$A$600,FALSE)),"")</f>
        <v/>
      </c>
      <c r="V1515" s="100" t="str">
        <f>IFERROR(INDEX($LD$4:$LD$18,MATCH('INPUT DATA'!U517,$LC$4:$LC$18,1)),"")</f>
        <v/>
      </c>
      <c r="W1515" s="100" t="str">
        <f>IFERROR(INDEX('INPUT DATA'!V$5:V$600,MATCH($B1515,'INPUT DATA'!$A$5:$A$600,FALSE)),"")</f>
        <v/>
      </c>
      <c r="X1515" s="100" t="str">
        <f>IFERROR(INDEX('INPUT DATA'!W$5:W$600,MATCH($B1515,'INPUT DATA'!$A$5:$A$600,FALSE)),"")</f>
        <v/>
      </c>
      <c r="Y1515" s="100" t="str">
        <f>IFERROR(INDEX('INPUT DATA'!X$5:X$600,MATCH($B1515,'INPUT DATA'!$A$5:$A$600,FALSE)),"")</f>
        <v/>
      </c>
      <c r="Z1515" s="100" t="str">
        <f>IFERROR(INDEX('INPUT DATA'!Y$5:Y$600,MATCH($B1515,'INPUT DATA'!$A$5:$A$600,FALSE)),"")</f>
        <v/>
      </c>
      <c r="AA1515" s="100" t="str">
        <f>IFERROR(INDEX('INPUT DATA'!Z$5:Z$600,MATCH($B1515,'INPUT DATA'!$A$5:$A$600,FALSE)),"")</f>
        <v/>
      </c>
      <c r="AB1515" s="100" t="str">
        <f>IFERROR(INDEX('INPUT DATA'!AA$5:AA$600,MATCH($B1515,'INPUT DATA'!$A$5:$A$600,FALSE)),"")</f>
        <v/>
      </c>
    </row>
    <row r="1516" spans="2:28" ht="15" customHeight="1" x14ac:dyDescent="0.25">
      <c r="B1516" s="115" t="str">
        <f>IF('INPUT INF'!A516="","",IF('INPUT INF'!E516="DROP","",'INPUT INF'!A516))</f>
        <v/>
      </c>
      <c r="C1516" s="115" t="str">
        <f>IFERROR(INDEX('INPUT INF'!B516:B1114,MATCH(B1516,'INPUT INF'!A516:A1114,FALSE)),"")</f>
        <v/>
      </c>
      <c r="E1516" s="100" t="str">
        <f>IFERROR(INDEX('INPUT DATA'!D$5:D$600,MATCH($B1516,'INPUT DATA'!$A$5:$A$600,FALSE)),"")</f>
        <v/>
      </c>
      <c r="F1516" s="100" t="str">
        <f>IFERROR(INDEX('INPUT DATA'!E$5:E$600,MATCH($B1516,'INPUT DATA'!$A$5:$A$600,FALSE)),"")</f>
        <v/>
      </c>
      <c r="G1516" s="100" t="str">
        <f>IFERROR(INDEX($LD$4:$LD$18,MATCH('INPUT DATA'!F518,$LC$4:$LC$18,1)),"")</f>
        <v/>
      </c>
      <c r="H1516" s="100" t="str">
        <f>IFERROR(INDEX('INPUT DATA'!G$6:G$600,MATCH($B1516,'INPUT DATA'!$A$5:$A$600,FALSE)),"")</f>
        <v/>
      </c>
      <c r="I1516" s="100" t="str">
        <f>IFERROR(INDEX('INPUT DATA'!H$5:H$600,MATCH($B1516,'INPUT DATA'!$A$5:$A$600,FALSE)),"")</f>
        <v/>
      </c>
      <c r="J1516" s="100" t="str">
        <f>IFERROR(INDEX($LD$4:$LD$18,MATCH('INPUT DATA'!I518,$LC$4:$LC$18,1)),"")</f>
        <v/>
      </c>
      <c r="K1516" s="100" t="str">
        <f>IFERROR(INDEX('INPUT DATA'!J$5:J$600,MATCH($B1516,'INPUT DATA'!$A$5:$A$600,FALSE)),"")</f>
        <v/>
      </c>
      <c r="L1516" s="100" t="str">
        <f>IFERROR(INDEX('INPUT DATA'!K$5:K$600,MATCH($B1516,'INPUT DATA'!$A$5:$A$600,FALSE)),"")</f>
        <v/>
      </c>
      <c r="M1516" s="100" t="str">
        <f>IFERROR(INDEX($LD$4:$LD$18,MATCH('INPUT DATA'!L518,$LC$4:$LC$18,1)),"")</f>
        <v/>
      </c>
      <c r="N1516" s="100" t="str">
        <f>IFERROR(INDEX('INPUT DATA'!M$5:M$600,MATCH($B1516,'INPUT DATA'!$A$5:$A$600,FALSE)),"")</f>
        <v/>
      </c>
      <c r="O1516" s="100" t="str">
        <f>IFERROR(INDEX('INPUT DATA'!N$5:N$600,MATCH($B1516,'INPUT DATA'!$A$5:$A$600,FALSE)),"")</f>
        <v/>
      </c>
      <c r="P1516" s="100" t="str">
        <f>IFERROR(INDEX($LD$4:$LD$18,MATCH('INPUT DATA'!O518,$LC$4:$LC$18,1)),"")</f>
        <v/>
      </c>
      <c r="Q1516" s="100" t="str">
        <f>IFERROR(INDEX('INPUT DATA'!P$5:P$600,MATCH($B1516,'INPUT DATA'!$A$5:$A$600,FALSE)),"")</f>
        <v/>
      </c>
      <c r="R1516" s="100" t="str">
        <f>IFERROR(INDEX('INPUT DATA'!Q$5:Q$600,MATCH($B1516,'INPUT DATA'!$A$5:$A$600,FALSE)),"")</f>
        <v/>
      </c>
      <c r="S1516" s="100" t="str">
        <f>IFERROR(INDEX($LD$4:$LD$18,MATCH('INPUT DATA'!R518,$LC$4:$LC$18,1)),"")</f>
        <v/>
      </c>
      <c r="T1516" s="100" t="str">
        <f>IFERROR(INDEX('INPUT DATA'!S$5:S$600,MATCH($B1516,'INPUT DATA'!$A$5:$A$600,FALSE)),"")</f>
        <v/>
      </c>
      <c r="U1516" s="100" t="str">
        <f>IFERROR(INDEX('INPUT DATA'!T$5:T$600,MATCH($B1516,'INPUT DATA'!$A$5:$A$600,FALSE)),"")</f>
        <v/>
      </c>
      <c r="V1516" s="100" t="str">
        <f>IFERROR(INDEX($LD$4:$LD$18,MATCH('INPUT DATA'!U518,$LC$4:$LC$18,1)),"")</f>
        <v/>
      </c>
      <c r="W1516" s="100" t="str">
        <f>IFERROR(INDEX('INPUT DATA'!V$5:V$600,MATCH($B1516,'INPUT DATA'!$A$5:$A$600,FALSE)),"")</f>
        <v/>
      </c>
      <c r="X1516" s="100" t="str">
        <f>IFERROR(INDEX('INPUT DATA'!W$5:W$600,MATCH($B1516,'INPUT DATA'!$A$5:$A$600,FALSE)),"")</f>
        <v/>
      </c>
      <c r="Y1516" s="100" t="str">
        <f>IFERROR(INDEX('INPUT DATA'!X$5:X$600,MATCH($B1516,'INPUT DATA'!$A$5:$A$600,FALSE)),"")</f>
        <v/>
      </c>
      <c r="Z1516" s="100" t="str">
        <f>IFERROR(INDEX('INPUT DATA'!Y$5:Y$600,MATCH($B1516,'INPUT DATA'!$A$5:$A$600,FALSE)),"")</f>
        <v/>
      </c>
      <c r="AA1516" s="100" t="str">
        <f>IFERROR(INDEX('INPUT DATA'!Z$5:Z$600,MATCH($B1516,'INPUT DATA'!$A$5:$A$600,FALSE)),"")</f>
        <v/>
      </c>
      <c r="AB1516" s="100" t="str">
        <f>IFERROR(INDEX('INPUT DATA'!AA$5:AA$600,MATCH($B1516,'INPUT DATA'!$A$5:$A$600,FALSE)),"")</f>
        <v/>
      </c>
    </row>
    <row r="1517" spans="2:28" ht="15" customHeight="1" x14ac:dyDescent="0.25">
      <c r="B1517" s="115" t="str">
        <f>IF('INPUT INF'!A517="","",IF('INPUT INF'!E517="DROP","",'INPUT INF'!A517))</f>
        <v/>
      </c>
      <c r="C1517" s="115" t="str">
        <f>IFERROR(INDEX('INPUT INF'!B517:B1115,MATCH(B1517,'INPUT INF'!A517:A1115,FALSE)),"")</f>
        <v/>
      </c>
      <c r="E1517" s="100" t="str">
        <f>IFERROR(INDEX('INPUT DATA'!D$5:D$600,MATCH($B1517,'INPUT DATA'!$A$5:$A$600,FALSE)),"")</f>
        <v/>
      </c>
      <c r="F1517" s="100" t="str">
        <f>IFERROR(INDEX('INPUT DATA'!E$5:E$600,MATCH($B1517,'INPUT DATA'!$A$5:$A$600,FALSE)),"")</f>
        <v/>
      </c>
      <c r="G1517" s="100" t="str">
        <f>IFERROR(INDEX($LD$4:$LD$18,MATCH('INPUT DATA'!F519,$LC$4:$LC$18,1)),"")</f>
        <v/>
      </c>
      <c r="H1517" s="100" t="str">
        <f>IFERROR(INDEX('INPUT DATA'!G$6:G$600,MATCH($B1517,'INPUT DATA'!$A$5:$A$600,FALSE)),"")</f>
        <v/>
      </c>
      <c r="I1517" s="100" t="str">
        <f>IFERROR(INDEX('INPUT DATA'!H$5:H$600,MATCH($B1517,'INPUT DATA'!$A$5:$A$600,FALSE)),"")</f>
        <v/>
      </c>
      <c r="J1517" s="100" t="str">
        <f>IFERROR(INDEX($LD$4:$LD$18,MATCH('INPUT DATA'!I519,$LC$4:$LC$18,1)),"")</f>
        <v/>
      </c>
      <c r="K1517" s="100" t="str">
        <f>IFERROR(INDEX('INPUT DATA'!J$5:J$600,MATCH($B1517,'INPUT DATA'!$A$5:$A$600,FALSE)),"")</f>
        <v/>
      </c>
      <c r="L1517" s="100" t="str">
        <f>IFERROR(INDEX('INPUT DATA'!K$5:K$600,MATCH($B1517,'INPUT DATA'!$A$5:$A$600,FALSE)),"")</f>
        <v/>
      </c>
      <c r="M1517" s="100" t="str">
        <f>IFERROR(INDEX($LD$4:$LD$18,MATCH('INPUT DATA'!L519,$LC$4:$LC$18,1)),"")</f>
        <v/>
      </c>
      <c r="N1517" s="100" t="str">
        <f>IFERROR(INDEX('INPUT DATA'!M$5:M$600,MATCH($B1517,'INPUT DATA'!$A$5:$A$600,FALSE)),"")</f>
        <v/>
      </c>
      <c r="O1517" s="100" t="str">
        <f>IFERROR(INDEX('INPUT DATA'!N$5:N$600,MATCH($B1517,'INPUT DATA'!$A$5:$A$600,FALSE)),"")</f>
        <v/>
      </c>
      <c r="P1517" s="100" t="str">
        <f>IFERROR(INDEX($LD$4:$LD$18,MATCH('INPUT DATA'!O519,$LC$4:$LC$18,1)),"")</f>
        <v/>
      </c>
      <c r="Q1517" s="100" t="str">
        <f>IFERROR(INDEX('INPUT DATA'!P$5:P$600,MATCH($B1517,'INPUT DATA'!$A$5:$A$600,FALSE)),"")</f>
        <v/>
      </c>
      <c r="R1517" s="100" t="str">
        <f>IFERROR(INDEX('INPUT DATA'!Q$5:Q$600,MATCH($B1517,'INPUT DATA'!$A$5:$A$600,FALSE)),"")</f>
        <v/>
      </c>
      <c r="S1517" s="100" t="str">
        <f>IFERROR(INDEX($LD$4:$LD$18,MATCH('INPUT DATA'!R519,$LC$4:$LC$18,1)),"")</f>
        <v/>
      </c>
      <c r="T1517" s="100" t="str">
        <f>IFERROR(INDEX('INPUT DATA'!S$5:S$600,MATCH($B1517,'INPUT DATA'!$A$5:$A$600,FALSE)),"")</f>
        <v/>
      </c>
      <c r="U1517" s="100" t="str">
        <f>IFERROR(INDEX('INPUT DATA'!T$5:T$600,MATCH($B1517,'INPUT DATA'!$A$5:$A$600,FALSE)),"")</f>
        <v/>
      </c>
      <c r="V1517" s="100" t="str">
        <f>IFERROR(INDEX($LD$4:$LD$18,MATCH('INPUT DATA'!U519,$LC$4:$LC$18,1)),"")</f>
        <v/>
      </c>
      <c r="W1517" s="100" t="str">
        <f>IFERROR(INDEX('INPUT DATA'!V$5:V$600,MATCH($B1517,'INPUT DATA'!$A$5:$A$600,FALSE)),"")</f>
        <v/>
      </c>
      <c r="X1517" s="100" t="str">
        <f>IFERROR(INDEX('INPUT DATA'!W$5:W$600,MATCH($B1517,'INPUT DATA'!$A$5:$A$600,FALSE)),"")</f>
        <v/>
      </c>
      <c r="Y1517" s="100" t="str">
        <f>IFERROR(INDEX('INPUT DATA'!X$5:X$600,MATCH($B1517,'INPUT DATA'!$A$5:$A$600,FALSE)),"")</f>
        <v/>
      </c>
      <c r="Z1517" s="100" t="str">
        <f>IFERROR(INDEX('INPUT DATA'!Y$5:Y$600,MATCH($B1517,'INPUT DATA'!$A$5:$A$600,FALSE)),"")</f>
        <v/>
      </c>
      <c r="AA1517" s="100" t="str">
        <f>IFERROR(INDEX('INPUT DATA'!Z$5:Z$600,MATCH($B1517,'INPUT DATA'!$A$5:$A$600,FALSE)),"")</f>
        <v/>
      </c>
      <c r="AB1517" s="100" t="str">
        <f>IFERROR(INDEX('INPUT DATA'!AA$5:AA$600,MATCH($B1517,'INPUT DATA'!$A$5:$A$600,FALSE)),"")</f>
        <v/>
      </c>
    </row>
    <row r="1518" spans="2:28" ht="15" customHeight="1" x14ac:dyDescent="0.25">
      <c r="B1518" s="115" t="str">
        <f>IF('INPUT INF'!A518="","",IF('INPUT INF'!E518="DROP","",'INPUT INF'!A518))</f>
        <v/>
      </c>
      <c r="C1518" s="115" t="str">
        <f>IFERROR(INDEX('INPUT INF'!B518:B1116,MATCH(B1518,'INPUT INF'!A518:A1116,FALSE)),"")</f>
        <v/>
      </c>
      <c r="E1518" s="100" t="str">
        <f>IFERROR(INDEX('INPUT DATA'!D$5:D$600,MATCH($B1518,'INPUT DATA'!$A$5:$A$600,FALSE)),"")</f>
        <v/>
      </c>
      <c r="F1518" s="100" t="str">
        <f>IFERROR(INDEX('INPUT DATA'!E$5:E$600,MATCH($B1518,'INPUT DATA'!$A$5:$A$600,FALSE)),"")</f>
        <v/>
      </c>
      <c r="G1518" s="100" t="str">
        <f>IFERROR(INDEX($LD$4:$LD$18,MATCH('INPUT DATA'!F520,$LC$4:$LC$18,1)),"")</f>
        <v/>
      </c>
      <c r="H1518" s="100" t="str">
        <f>IFERROR(INDEX('INPUT DATA'!G$6:G$600,MATCH($B1518,'INPUT DATA'!$A$5:$A$600,FALSE)),"")</f>
        <v/>
      </c>
      <c r="I1518" s="100" t="str">
        <f>IFERROR(INDEX('INPUT DATA'!H$5:H$600,MATCH($B1518,'INPUT DATA'!$A$5:$A$600,FALSE)),"")</f>
        <v/>
      </c>
      <c r="J1518" s="100" t="str">
        <f>IFERROR(INDEX($LD$4:$LD$18,MATCH('INPUT DATA'!I520,$LC$4:$LC$18,1)),"")</f>
        <v/>
      </c>
      <c r="K1518" s="100" t="str">
        <f>IFERROR(INDEX('INPUT DATA'!J$5:J$600,MATCH($B1518,'INPUT DATA'!$A$5:$A$600,FALSE)),"")</f>
        <v/>
      </c>
      <c r="L1518" s="100" t="str">
        <f>IFERROR(INDEX('INPUT DATA'!K$5:K$600,MATCH($B1518,'INPUT DATA'!$A$5:$A$600,FALSE)),"")</f>
        <v/>
      </c>
      <c r="M1518" s="100" t="str">
        <f>IFERROR(INDEX($LD$4:$LD$18,MATCH('INPUT DATA'!L520,$LC$4:$LC$18,1)),"")</f>
        <v/>
      </c>
      <c r="N1518" s="100" t="str">
        <f>IFERROR(INDEX('INPUT DATA'!M$5:M$600,MATCH($B1518,'INPUT DATA'!$A$5:$A$600,FALSE)),"")</f>
        <v/>
      </c>
      <c r="O1518" s="100" t="str">
        <f>IFERROR(INDEX('INPUT DATA'!N$5:N$600,MATCH($B1518,'INPUT DATA'!$A$5:$A$600,FALSE)),"")</f>
        <v/>
      </c>
      <c r="P1518" s="100" t="str">
        <f>IFERROR(INDEX($LD$4:$LD$18,MATCH('INPUT DATA'!O520,$LC$4:$LC$18,1)),"")</f>
        <v/>
      </c>
      <c r="Q1518" s="100" t="str">
        <f>IFERROR(INDEX('INPUT DATA'!P$5:P$600,MATCH($B1518,'INPUT DATA'!$A$5:$A$600,FALSE)),"")</f>
        <v/>
      </c>
      <c r="R1518" s="100" t="str">
        <f>IFERROR(INDEX('INPUT DATA'!Q$5:Q$600,MATCH($B1518,'INPUT DATA'!$A$5:$A$600,FALSE)),"")</f>
        <v/>
      </c>
      <c r="S1518" s="100" t="str">
        <f>IFERROR(INDEX($LD$4:$LD$18,MATCH('INPUT DATA'!R520,$LC$4:$LC$18,1)),"")</f>
        <v/>
      </c>
      <c r="T1518" s="100" t="str">
        <f>IFERROR(INDEX('INPUT DATA'!S$5:S$600,MATCH($B1518,'INPUT DATA'!$A$5:$A$600,FALSE)),"")</f>
        <v/>
      </c>
      <c r="U1518" s="100" t="str">
        <f>IFERROR(INDEX('INPUT DATA'!T$5:T$600,MATCH($B1518,'INPUT DATA'!$A$5:$A$600,FALSE)),"")</f>
        <v/>
      </c>
      <c r="V1518" s="100" t="str">
        <f>IFERROR(INDEX($LD$4:$LD$18,MATCH('INPUT DATA'!U520,$LC$4:$LC$18,1)),"")</f>
        <v/>
      </c>
      <c r="W1518" s="100" t="str">
        <f>IFERROR(INDEX('INPUT DATA'!V$5:V$600,MATCH($B1518,'INPUT DATA'!$A$5:$A$600,FALSE)),"")</f>
        <v/>
      </c>
      <c r="X1518" s="100" t="str">
        <f>IFERROR(INDEX('INPUT DATA'!W$5:W$600,MATCH($B1518,'INPUT DATA'!$A$5:$A$600,FALSE)),"")</f>
        <v/>
      </c>
      <c r="Y1518" s="100" t="str">
        <f>IFERROR(INDEX('INPUT DATA'!X$5:X$600,MATCH($B1518,'INPUT DATA'!$A$5:$A$600,FALSE)),"")</f>
        <v/>
      </c>
      <c r="Z1518" s="100" t="str">
        <f>IFERROR(INDEX('INPUT DATA'!Y$5:Y$600,MATCH($B1518,'INPUT DATA'!$A$5:$A$600,FALSE)),"")</f>
        <v/>
      </c>
      <c r="AA1518" s="100" t="str">
        <f>IFERROR(INDEX('INPUT DATA'!Z$5:Z$600,MATCH($B1518,'INPUT DATA'!$A$5:$A$600,FALSE)),"")</f>
        <v/>
      </c>
      <c r="AB1518" s="100" t="str">
        <f>IFERROR(INDEX('INPUT DATA'!AA$5:AA$600,MATCH($B1518,'INPUT DATA'!$A$5:$A$600,FALSE)),"")</f>
        <v/>
      </c>
    </row>
    <row r="1519" spans="2:28" ht="15" customHeight="1" x14ac:dyDescent="0.25">
      <c r="B1519" s="115" t="str">
        <f>IF('INPUT INF'!A519="","",IF('INPUT INF'!E519="DROP","",'INPUT INF'!A519))</f>
        <v/>
      </c>
      <c r="C1519" s="115" t="str">
        <f>IFERROR(INDEX('INPUT INF'!B519:B1117,MATCH(B1519,'INPUT INF'!A519:A1117,FALSE)),"")</f>
        <v/>
      </c>
      <c r="E1519" s="100" t="str">
        <f>IFERROR(INDEX('INPUT DATA'!D$5:D$600,MATCH($B1519,'INPUT DATA'!$A$5:$A$600,FALSE)),"")</f>
        <v/>
      </c>
      <c r="F1519" s="100" t="str">
        <f>IFERROR(INDEX('INPUT DATA'!E$5:E$600,MATCH($B1519,'INPUT DATA'!$A$5:$A$600,FALSE)),"")</f>
        <v/>
      </c>
      <c r="G1519" s="100" t="str">
        <f>IFERROR(INDEX($LD$4:$LD$18,MATCH('INPUT DATA'!F521,$LC$4:$LC$18,1)),"")</f>
        <v/>
      </c>
      <c r="H1519" s="100" t="str">
        <f>IFERROR(INDEX('INPUT DATA'!G$6:G$600,MATCH($B1519,'INPUT DATA'!$A$5:$A$600,FALSE)),"")</f>
        <v/>
      </c>
      <c r="I1519" s="100" t="str">
        <f>IFERROR(INDEX('INPUT DATA'!H$5:H$600,MATCH($B1519,'INPUT DATA'!$A$5:$A$600,FALSE)),"")</f>
        <v/>
      </c>
      <c r="J1519" s="100" t="str">
        <f>IFERROR(INDEX($LD$4:$LD$18,MATCH('INPUT DATA'!I521,$LC$4:$LC$18,1)),"")</f>
        <v/>
      </c>
      <c r="K1519" s="100" t="str">
        <f>IFERROR(INDEX('INPUT DATA'!J$5:J$600,MATCH($B1519,'INPUT DATA'!$A$5:$A$600,FALSE)),"")</f>
        <v/>
      </c>
      <c r="L1519" s="100" t="str">
        <f>IFERROR(INDEX('INPUT DATA'!K$5:K$600,MATCH($B1519,'INPUT DATA'!$A$5:$A$600,FALSE)),"")</f>
        <v/>
      </c>
      <c r="M1519" s="100" t="str">
        <f>IFERROR(INDEX($LD$4:$LD$18,MATCH('INPUT DATA'!L521,$LC$4:$LC$18,1)),"")</f>
        <v/>
      </c>
      <c r="N1519" s="100" t="str">
        <f>IFERROR(INDEX('INPUT DATA'!M$5:M$600,MATCH($B1519,'INPUT DATA'!$A$5:$A$600,FALSE)),"")</f>
        <v/>
      </c>
      <c r="O1519" s="100" t="str">
        <f>IFERROR(INDEX('INPUT DATA'!N$5:N$600,MATCH($B1519,'INPUT DATA'!$A$5:$A$600,FALSE)),"")</f>
        <v/>
      </c>
      <c r="P1519" s="100" t="str">
        <f>IFERROR(INDEX($LD$4:$LD$18,MATCH('INPUT DATA'!O521,$LC$4:$LC$18,1)),"")</f>
        <v/>
      </c>
      <c r="Q1519" s="100" t="str">
        <f>IFERROR(INDEX('INPUT DATA'!P$5:P$600,MATCH($B1519,'INPUT DATA'!$A$5:$A$600,FALSE)),"")</f>
        <v/>
      </c>
      <c r="R1519" s="100" t="str">
        <f>IFERROR(INDEX('INPUT DATA'!Q$5:Q$600,MATCH($B1519,'INPUT DATA'!$A$5:$A$600,FALSE)),"")</f>
        <v/>
      </c>
      <c r="S1519" s="100" t="str">
        <f>IFERROR(INDEX($LD$4:$LD$18,MATCH('INPUT DATA'!R521,$LC$4:$LC$18,1)),"")</f>
        <v/>
      </c>
      <c r="T1519" s="100" t="str">
        <f>IFERROR(INDEX('INPUT DATA'!S$5:S$600,MATCH($B1519,'INPUT DATA'!$A$5:$A$600,FALSE)),"")</f>
        <v/>
      </c>
      <c r="U1519" s="100" t="str">
        <f>IFERROR(INDEX('INPUT DATA'!T$5:T$600,MATCH($B1519,'INPUT DATA'!$A$5:$A$600,FALSE)),"")</f>
        <v/>
      </c>
      <c r="V1519" s="100" t="str">
        <f>IFERROR(INDEX($LD$4:$LD$18,MATCH('INPUT DATA'!U521,$LC$4:$LC$18,1)),"")</f>
        <v/>
      </c>
      <c r="W1519" s="100" t="str">
        <f>IFERROR(INDEX('INPUT DATA'!V$5:V$600,MATCH($B1519,'INPUT DATA'!$A$5:$A$600,FALSE)),"")</f>
        <v/>
      </c>
      <c r="X1519" s="100" t="str">
        <f>IFERROR(INDEX('INPUT DATA'!W$5:W$600,MATCH($B1519,'INPUT DATA'!$A$5:$A$600,FALSE)),"")</f>
        <v/>
      </c>
      <c r="Y1519" s="100" t="str">
        <f>IFERROR(INDEX('INPUT DATA'!X$5:X$600,MATCH($B1519,'INPUT DATA'!$A$5:$A$600,FALSE)),"")</f>
        <v/>
      </c>
      <c r="Z1519" s="100" t="str">
        <f>IFERROR(INDEX('INPUT DATA'!Y$5:Y$600,MATCH($B1519,'INPUT DATA'!$A$5:$A$600,FALSE)),"")</f>
        <v/>
      </c>
      <c r="AA1519" s="100" t="str">
        <f>IFERROR(INDEX('INPUT DATA'!Z$5:Z$600,MATCH($B1519,'INPUT DATA'!$A$5:$A$600,FALSE)),"")</f>
        <v/>
      </c>
      <c r="AB1519" s="100" t="str">
        <f>IFERROR(INDEX('INPUT DATA'!AA$5:AA$600,MATCH($B1519,'INPUT DATA'!$A$5:$A$600,FALSE)),"")</f>
        <v/>
      </c>
    </row>
    <row r="1520" spans="2:28" ht="15" customHeight="1" x14ac:dyDescent="0.25">
      <c r="B1520" s="115" t="str">
        <f>IF('INPUT INF'!A520="","",IF('INPUT INF'!E520="DROP","",'INPUT INF'!A520))</f>
        <v/>
      </c>
      <c r="C1520" s="115" t="str">
        <f>IFERROR(INDEX('INPUT INF'!B520:B1118,MATCH(B1520,'INPUT INF'!A520:A1118,FALSE)),"")</f>
        <v/>
      </c>
      <c r="E1520" s="100" t="str">
        <f>IFERROR(INDEX('INPUT DATA'!D$5:D$600,MATCH($B1520,'INPUT DATA'!$A$5:$A$600,FALSE)),"")</f>
        <v/>
      </c>
      <c r="F1520" s="100" t="str">
        <f>IFERROR(INDEX('INPUT DATA'!E$5:E$600,MATCH($B1520,'INPUT DATA'!$A$5:$A$600,FALSE)),"")</f>
        <v/>
      </c>
      <c r="G1520" s="100" t="str">
        <f>IFERROR(INDEX($LD$4:$LD$18,MATCH('INPUT DATA'!F522,$LC$4:$LC$18,1)),"")</f>
        <v/>
      </c>
      <c r="H1520" s="100" t="str">
        <f>IFERROR(INDEX('INPUT DATA'!G$6:G$600,MATCH($B1520,'INPUT DATA'!$A$5:$A$600,FALSE)),"")</f>
        <v/>
      </c>
      <c r="I1520" s="100" t="str">
        <f>IFERROR(INDEX('INPUT DATA'!H$5:H$600,MATCH($B1520,'INPUT DATA'!$A$5:$A$600,FALSE)),"")</f>
        <v/>
      </c>
      <c r="J1520" s="100" t="str">
        <f>IFERROR(INDEX($LD$4:$LD$18,MATCH('INPUT DATA'!I522,$LC$4:$LC$18,1)),"")</f>
        <v/>
      </c>
      <c r="K1520" s="100" t="str">
        <f>IFERROR(INDEX('INPUT DATA'!J$5:J$600,MATCH($B1520,'INPUT DATA'!$A$5:$A$600,FALSE)),"")</f>
        <v/>
      </c>
      <c r="L1520" s="100" t="str">
        <f>IFERROR(INDEX('INPUT DATA'!K$5:K$600,MATCH($B1520,'INPUT DATA'!$A$5:$A$600,FALSE)),"")</f>
        <v/>
      </c>
      <c r="M1520" s="100" t="str">
        <f>IFERROR(INDEX($LD$4:$LD$18,MATCH('INPUT DATA'!L522,$LC$4:$LC$18,1)),"")</f>
        <v/>
      </c>
      <c r="N1520" s="100" t="str">
        <f>IFERROR(INDEX('INPUT DATA'!M$5:M$600,MATCH($B1520,'INPUT DATA'!$A$5:$A$600,FALSE)),"")</f>
        <v/>
      </c>
      <c r="O1520" s="100" t="str">
        <f>IFERROR(INDEX('INPUT DATA'!N$5:N$600,MATCH($B1520,'INPUT DATA'!$A$5:$A$600,FALSE)),"")</f>
        <v/>
      </c>
      <c r="P1520" s="100" t="str">
        <f>IFERROR(INDEX($LD$4:$LD$18,MATCH('INPUT DATA'!O522,$LC$4:$LC$18,1)),"")</f>
        <v/>
      </c>
      <c r="Q1520" s="100" t="str">
        <f>IFERROR(INDEX('INPUT DATA'!P$5:P$600,MATCH($B1520,'INPUT DATA'!$A$5:$A$600,FALSE)),"")</f>
        <v/>
      </c>
      <c r="R1520" s="100" t="str">
        <f>IFERROR(INDEX('INPUT DATA'!Q$5:Q$600,MATCH($B1520,'INPUT DATA'!$A$5:$A$600,FALSE)),"")</f>
        <v/>
      </c>
      <c r="S1520" s="100" t="str">
        <f>IFERROR(INDEX($LD$4:$LD$18,MATCH('INPUT DATA'!R522,$LC$4:$LC$18,1)),"")</f>
        <v/>
      </c>
      <c r="T1520" s="100" t="str">
        <f>IFERROR(INDEX('INPUT DATA'!S$5:S$600,MATCH($B1520,'INPUT DATA'!$A$5:$A$600,FALSE)),"")</f>
        <v/>
      </c>
      <c r="U1520" s="100" t="str">
        <f>IFERROR(INDEX('INPUT DATA'!T$5:T$600,MATCH($B1520,'INPUT DATA'!$A$5:$A$600,FALSE)),"")</f>
        <v/>
      </c>
      <c r="V1520" s="100" t="str">
        <f>IFERROR(INDEX($LD$4:$LD$18,MATCH('INPUT DATA'!U522,$LC$4:$LC$18,1)),"")</f>
        <v/>
      </c>
      <c r="W1520" s="100" t="str">
        <f>IFERROR(INDEX('INPUT DATA'!V$5:V$600,MATCH($B1520,'INPUT DATA'!$A$5:$A$600,FALSE)),"")</f>
        <v/>
      </c>
      <c r="X1520" s="100" t="str">
        <f>IFERROR(INDEX('INPUT DATA'!W$5:W$600,MATCH($B1520,'INPUT DATA'!$A$5:$A$600,FALSE)),"")</f>
        <v/>
      </c>
      <c r="Y1520" s="100" t="str">
        <f>IFERROR(INDEX('INPUT DATA'!X$5:X$600,MATCH($B1520,'INPUT DATA'!$A$5:$A$600,FALSE)),"")</f>
        <v/>
      </c>
      <c r="Z1520" s="100" t="str">
        <f>IFERROR(INDEX('INPUT DATA'!Y$5:Y$600,MATCH($B1520,'INPUT DATA'!$A$5:$A$600,FALSE)),"")</f>
        <v/>
      </c>
      <c r="AA1520" s="100" t="str">
        <f>IFERROR(INDEX('INPUT DATA'!Z$5:Z$600,MATCH($B1520,'INPUT DATA'!$A$5:$A$600,FALSE)),"")</f>
        <v/>
      </c>
      <c r="AB1520" s="100" t="str">
        <f>IFERROR(INDEX('INPUT DATA'!AA$5:AA$600,MATCH($B1520,'INPUT DATA'!$A$5:$A$600,FALSE)),"")</f>
        <v/>
      </c>
    </row>
    <row r="1521" spans="2:28" ht="15" customHeight="1" x14ac:dyDescent="0.25">
      <c r="B1521" s="115" t="str">
        <f>IF('INPUT INF'!A521="","",IF('INPUT INF'!E521="DROP","",'INPUT INF'!A521))</f>
        <v/>
      </c>
      <c r="C1521" s="115" t="str">
        <f>IFERROR(INDEX('INPUT INF'!B521:B1119,MATCH(B1521,'INPUT INF'!A521:A1119,FALSE)),"")</f>
        <v/>
      </c>
      <c r="E1521" s="100" t="str">
        <f>IFERROR(INDEX('INPUT DATA'!D$5:D$600,MATCH($B1521,'INPUT DATA'!$A$5:$A$600,FALSE)),"")</f>
        <v/>
      </c>
      <c r="F1521" s="100" t="str">
        <f>IFERROR(INDEX('INPUT DATA'!E$5:E$600,MATCH($B1521,'INPUT DATA'!$A$5:$A$600,FALSE)),"")</f>
        <v/>
      </c>
      <c r="G1521" s="100" t="str">
        <f>IFERROR(INDEX($LD$4:$LD$18,MATCH('INPUT DATA'!F523,$LC$4:$LC$18,1)),"")</f>
        <v/>
      </c>
      <c r="H1521" s="100" t="str">
        <f>IFERROR(INDEX('INPUT DATA'!G$6:G$600,MATCH($B1521,'INPUT DATA'!$A$5:$A$600,FALSE)),"")</f>
        <v/>
      </c>
      <c r="I1521" s="100" t="str">
        <f>IFERROR(INDEX('INPUT DATA'!H$5:H$600,MATCH($B1521,'INPUT DATA'!$A$5:$A$600,FALSE)),"")</f>
        <v/>
      </c>
      <c r="J1521" s="100" t="str">
        <f>IFERROR(INDEX($LD$4:$LD$18,MATCH('INPUT DATA'!I523,$LC$4:$LC$18,1)),"")</f>
        <v/>
      </c>
      <c r="K1521" s="100" t="str">
        <f>IFERROR(INDEX('INPUT DATA'!J$5:J$600,MATCH($B1521,'INPUT DATA'!$A$5:$A$600,FALSE)),"")</f>
        <v/>
      </c>
      <c r="L1521" s="100" t="str">
        <f>IFERROR(INDEX('INPUT DATA'!K$5:K$600,MATCH($B1521,'INPUT DATA'!$A$5:$A$600,FALSE)),"")</f>
        <v/>
      </c>
      <c r="M1521" s="100" t="str">
        <f>IFERROR(INDEX($LD$4:$LD$18,MATCH('INPUT DATA'!L523,$LC$4:$LC$18,1)),"")</f>
        <v/>
      </c>
      <c r="N1521" s="100" t="str">
        <f>IFERROR(INDEX('INPUT DATA'!M$5:M$600,MATCH($B1521,'INPUT DATA'!$A$5:$A$600,FALSE)),"")</f>
        <v/>
      </c>
      <c r="O1521" s="100" t="str">
        <f>IFERROR(INDEX('INPUT DATA'!N$5:N$600,MATCH($B1521,'INPUT DATA'!$A$5:$A$600,FALSE)),"")</f>
        <v/>
      </c>
      <c r="P1521" s="100" t="str">
        <f>IFERROR(INDEX($LD$4:$LD$18,MATCH('INPUT DATA'!O523,$LC$4:$LC$18,1)),"")</f>
        <v/>
      </c>
      <c r="Q1521" s="100" t="str">
        <f>IFERROR(INDEX('INPUT DATA'!P$5:P$600,MATCH($B1521,'INPUT DATA'!$A$5:$A$600,FALSE)),"")</f>
        <v/>
      </c>
      <c r="R1521" s="100" t="str">
        <f>IFERROR(INDEX('INPUT DATA'!Q$5:Q$600,MATCH($B1521,'INPUT DATA'!$A$5:$A$600,FALSE)),"")</f>
        <v/>
      </c>
      <c r="S1521" s="100" t="str">
        <f>IFERROR(INDEX($LD$4:$LD$18,MATCH('INPUT DATA'!R523,$LC$4:$LC$18,1)),"")</f>
        <v/>
      </c>
      <c r="T1521" s="100" t="str">
        <f>IFERROR(INDEX('INPUT DATA'!S$5:S$600,MATCH($B1521,'INPUT DATA'!$A$5:$A$600,FALSE)),"")</f>
        <v/>
      </c>
      <c r="U1521" s="100" t="str">
        <f>IFERROR(INDEX('INPUT DATA'!T$5:T$600,MATCH($B1521,'INPUT DATA'!$A$5:$A$600,FALSE)),"")</f>
        <v/>
      </c>
      <c r="V1521" s="100" t="str">
        <f>IFERROR(INDEX($LD$4:$LD$18,MATCH('INPUT DATA'!U523,$LC$4:$LC$18,1)),"")</f>
        <v/>
      </c>
      <c r="W1521" s="100" t="str">
        <f>IFERROR(INDEX('INPUT DATA'!V$5:V$600,MATCH($B1521,'INPUT DATA'!$A$5:$A$600,FALSE)),"")</f>
        <v/>
      </c>
      <c r="X1521" s="100" t="str">
        <f>IFERROR(INDEX('INPUT DATA'!W$5:W$600,MATCH($B1521,'INPUT DATA'!$A$5:$A$600,FALSE)),"")</f>
        <v/>
      </c>
      <c r="Y1521" s="100" t="str">
        <f>IFERROR(INDEX('INPUT DATA'!X$5:X$600,MATCH($B1521,'INPUT DATA'!$A$5:$A$600,FALSE)),"")</f>
        <v/>
      </c>
      <c r="Z1521" s="100" t="str">
        <f>IFERROR(INDEX('INPUT DATA'!Y$5:Y$600,MATCH($B1521,'INPUT DATA'!$A$5:$A$600,FALSE)),"")</f>
        <v/>
      </c>
      <c r="AA1521" s="100" t="str">
        <f>IFERROR(INDEX('INPUT DATA'!Z$5:Z$600,MATCH($B1521,'INPUT DATA'!$A$5:$A$600,FALSE)),"")</f>
        <v/>
      </c>
      <c r="AB1521" s="100" t="str">
        <f>IFERROR(INDEX('INPUT DATA'!AA$5:AA$600,MATCH($B1521,'INPUT DATA'!$A$5:$A$600,FALSE)),"")</f>
        <v/>
      </c>
    </row>
    <row r="1522" spans="2:28" ht="15" customHeight="1" x14ac:dyDescent="0.25">
      <c r="B1522" s="115" t="str">
        <f>IF('INPUT INF'!A522="","",IF('INPUT INF'!E522="DROP","",'INPUT INF'!A522))</f>
        <v/>
      </c>
      <c r="C1522" s="115" t="str">
        <f>IFERROR(INDEX('INPUT INF'!B522:B1120,MATCH(B1522,'INPUT INF'!A522:A1120,FALSE)),"")</f>
        <v/>
      </c>
      <c r="E1522" s="100" t="str">
        <f>IFERROR(INDEX('INPUT DATA'!D$5:D$600,MATCH($B1522,'INPUT DATA'!$A$5:$A$600,FALSE)),"")</f>
        <v/>
      </c>
      <c r="F1522" s="100" t="str">
        <f>IFERROR(INDEX('INPUT DATA'!E$5:E$600,MATCH($B1522,'INPUT DATA'!$A$5:$A$600,FALSE)),"")</f>
        <v/>
      </c>
      <c r="G1522" s="100" t="str">
        <f>IFERROR(INDEX($LD$4:$LD$18,MATCH('INPUT DATA'!F524,$LC$4:$LC$18,1)),"")</f>
        <v/>
      </c>
      <c r="H1522" s="100" t="str">
        <f>IFERROR(INDEX('INPUT DATA'!G$6:G$600,MATCH($B1522,'INPUT DATA'!$A$5:$A$600,FALSE)),"")</f>
        <v/>
      </c>
      <c r="I1522" s="100" t="str">
        <f>IFERROR(INDEX('INPUT DATA'!H$5:H$600,MATCH($B1522,'INPUT DATA'!$A$5:$A$600,FALSE)),"")</f>
        <v/>
      </c>
      <c r="J1522" s="100" t="str">
        <f>IFERROR(INDEX($LD$4:$LD$18,MATCH('INPUT DATA'!I524,$LC$4:$LC$18,1)),"")</f>
        <v/>
      </c>
      <c r="K1522" s="100" t="str">
        <f>IFERROR(INDEX('INPUT DATA'!J$5:J$600,MATCH($B1522,'INPUT DATA'!$A$5:$A$600,FALSE)),"")</f>
        <v/>
      </c>
      <c r="L1522" s="100" t="str">
        <f>IFERROR(INDEX('INPUT DATA'!K$5:K$600,MATCH($B1522,'INPUT DATA'!$A$5:$A$600,FALSE)),"")</f>
        <v/>
      </c>
      <c r="M1522" s="100" t="str">
        <f>IFERROR(INDEX($LD$4:$LD$18,MATCH('INPUT DATA'!L524,$LC$4:$LC$18,1)),"")</f>
        <v/>
      </c>
      <c r="N1522" s="100" t="str">
        <f>IFERROR(INDEX('INPUT DATA'!M$5:M$600,MATCH($B1522,'INPUT DATA'!$A$5:$A$600,FALSE)),"")</f>
        <v/>
      </c>
      <c r="O1522" s="100" t="str">
        <f>IFERROR(INDEX('INPUT DATA'!N$5:N$600,MATCH($B1522,'INPUT DATA'!$A$5:$A$600,FALSE)),"")</f>
        <v/>
      </c>
      <c r="P1522" s="100" t="str">
        <f>IFERROR(INDEX($LD$4:$LD$18,MATCH('INPUT DATA'!O524,$LC$4:$LC$18,1)),"")</f>
        <v/>
      </c>
      <c r="Q1522" s="100" t="str">
        <f>IFERROR(INDEX('INPUT DATA'!P$5:P$600,MATCH($B1522,'INPUT DATA'!$A$5:$A$600,FALSE)),"")</f>
        <v/>
      </c>
      <c r="R1522" s="100" t="str">
        <f>IFERROR(INDEX('INPUT DATA'!Q$5:Q$600,MATCH($B1522,'INPUT DATA'!$A$5:$A$600,FALSE)),"")</f>
        <v/>
      </c>
      <c r="S1522" s="100" t="str">
        <f>IFERROR(INDEX($LD$4:$LD$18,MATCH('INPUT DATA'!R524,$LC$4:$LC$18,1)),"")</f>
        <v/>
      </c>
      <c r="T1522" s="100" t="str">
        <f>IFERROR(INDEX('INPUT DATA'!S$5:S$600,MATCH($B1522,'INPUT DATA'!$A$5:$A$600,FALSE)),"")</f>
        <v/>
      </c>
      <c r="U1522" s="100" t="str">
        <f>IFERROR(INDEX('INPUT DATA'!T$5:T$600,MATCH($B1522,'INPUT DATA'!$A$5:$A$600,FALSE)),"")</f>
        <v/>
      </c>
      <c r="V1522" s="100" t="str">
        <f>IFERROR(INDEX($LD$4:$LD$18,MATCH('INPUT DATA'!U524,$LC$4:$LC$18,1)),"")</f>
        <v/>
      </c>
      <c r="W1522" s="100" t="str">
        <f>IFERROR(INDEX('INPUT DATA'!V$5:V$600,MATCH($B1522,'INPUT DATA'!$A$5:$A$600,FALSE)),"")</f>
        <v/>
      </c>
      <c r="X1522" s="100" t="str">
        <f>IFERROR(INDEX('INPUT DATA'!W$5:W$600,MATCH($B1522,'INPUT DATA'!$A$5:$A$600,FALSE)),"")</f>
        <v/>
      </c>
      <c r="Y1522" s="100" t="str">
        <f>IFERROR(INDEX('INPUT DATA'!X$5:X$600,MATCH($B1522,'INPUT DATA'!$A$5:$A$600,FALSE)),"")</f>
        <v/>
      </c>
      <c r="Z1522" s="100" t="str">
        <f>IFERROR(INDEX('INPUT DATA'!Y$5:Y$600,MATCH($B1522,'INPUT DATA'!$A$5:$A$600,FALSE)),"")</f>
        <v/>
      </c>
      <c r="AA1522" s="100" t="str">
        <f>IFERROR(INDEX('INPUT DATA'!Z$5:Z$600,MATCH($B1522,'INPUT DATA'!$A$5:$A$600,FALSE)),"")</f>
        <v/>
      </c>
      <c r="AB1522" s="100" t="str">
        <f>IFERROR(INDEX('INPUT DATA'!AA$5:AA$600,MATCH($B1522,'INPUT DATA'!$A$5:$A$600,FALSE)),"")</f>
        <v/>
      </c>
    </row>
    <row r="1523" spans="2:28" ht="15" customHeight="1" x14ac:dyDescent="0.25">
      <c r="B1523" s="115" t="str">
        <f>IF('INPUT INF'!A523="","",IF('INPUT INF'!E523="DROP","",'INPUT INF'!A523))</f>
        <v/>
      </c>
      <c r="C1523" s="115" t="str">
        <f>IFERROR(INDEX('INPUT INF'!B523:B1121,MATCH(B1523,'INPUT INF'!A523:A1121,FALSE)),"")</f>
        <v/>
      </c>
      <c r="E1523" s="100" t="str">
        <f>IFERROR(INDEX('INPUT DATA'!D$5:D$600,MATCH($B1523,'INPUT DATA'!$A$5:$A$600,FALSE)),"")</f>
        <v/>
      </c>
      <c r="F1523" s="100" t="str">
        <f>IFERROR(INDEX('INPUT DATA'!E$5:E$600,MATCH($B1523,'INPUT DATA'!$A$5:$A$600,FALSE)),"")</f>
        <v/>
      </c>
      <c r="G1523" s="100" t="str">
        <f>IFERROR(INDEX($LD$4:$LD$18,MATCH('INPUT DATA'!F525,$LC$4:$LC$18,1)),"")</f>
        <v/>
      </c>
      <c r="H1523" s="100" t="str">
        <f>IFERROR(INDEX('INPUT DATA'!G$6:G$600,MATCH($B1523,'INPUT DATA'!$A$5:$A$600,FALSE)),"")</f>
        <v/>
      </c>
      <c r="I1523" s="100" t="str">
        <f>IFERROR(INDEX('INPUT DATA'!H$5:H$600,MATCH($B1523,'INPUT DATA'!$A$5:$A$600,FALSE)),"")</f>
        <v/>
      </c>
      <c r="J1523" s="100" t="str">
        <f>IFERROR(INDEX($LD$4:$LD$18,MATCH('INPUT DATA'!I525,$LC$4:$LC$18,1)),"")</f>
        <v/>
      </c>
      <c r="K1523" s="100" t="str">
        <f>IFERROR(INDEX('INPUT DATA'!J$5:J$600,MATCH($B1523,'INPUT DATA'!$A$5:$A$600,FALSE)),"")</f>
        <v/>
      </c>
      <c r="L1523" s="100" t="str">
        <f>IFERROR(INDEX('INPUT DATA'!K$5:K$600,MATCH($B1523,'INPUT DATA'!$A$5:$A$600,FALSE)),"")</f>
        <v/>
      </c>
      <c r="M1523" s="100" t="str">
        <f>IFERROR(INDEX($LD$4:$LD$18,MATCH('INPUT DATA'!L525,$LC$4:$LC$18,1)),"")</f>
        <v/>
      </c>
      <c r="N1523" s="100" t="str">
        <f>IFERROR(INDEX('INPUT DATA'!M$5:M$600,MATCH($B1523,'INPUT DATA'!$A$5:$A$600,FALSE)),"")</f>
        <v/>
      </c>
      <c r="O1523" s="100" t="str">
        <f>IFERROR(INDEX('INPUT DATA'!N$5:N$600,MATCH($B1523,'INPUT DATA'!$A$5:$A$600,FALSE)),"")</f>
        <v/>
      </c>
      <c r="P1523" s="100" t="str">
        <f>IFERROR(INDEX($LD$4:$LD$18,MATCH('INPUT DATA'!O525,$LC$4:$LC$18,1)),"")</f>
        <v/>
      </c>
      <c r="Q1523" s="100" t="str">
        <f>IFERROR(INDEX('INPUT DATA'!P$5:P$600,MATCH($B1523,'INPUT DATA'!$A$5:$A$600,FALSE)),"")</f>
        <v/>
      </c>
      <c r="R1523" s="100" t="str">
        <f>IFERROR(INDEX('INPUT DATA'!Q$5:Q$600,MATCH($B1523,'INPUT DATA'!$A$5:$A$600,FALSE)),"")</f>
        <v/>
      </c>
      <c r="S1523" s="100" t="str">
        <f>IFERROR(INDEX($LD$4:$LD$18,MATCH('INPUT DATA'!R525,$LC$4:$LC$18,1)),"")</f>
        <v/>
      </c>
      <c r="T1523" s="100" t="str">
        <f>IFERROR(INDEX('INPUT DATA'!S$5:S$600,MATCH($B1523,'INPUT DATA'!$A$5:$A$600,FALSE)),"")</f>
        <v/>
      </c>
      <c r="U1523" s="100" t="str">
        <f>IFERROR(INDEX('INPUT DATA'!T$5:T$600,MATCH($B1523,'INPUT DATA'!$A$5:$A$600,FALSE)),"")</f>
        <v/>
      </c>
      <c r="V1523" s="100" t="str">
        <f>IFERROR(INDEX($LD$4:$LD$18,MATCH('INPUT DATA'!U525,$LC$4:$LC$18,1)),"")</f>
        <v/>
      </c>
      <c r="W1523" s="100" t="str">
        <f>IFERROR(INDEX('INPUT DATA'!V$5:V$600,MATCH($B1523,'INPUT DATA'!$A$5:$A$600,FALSE)),"")</f>
        <v/>
      </c>
      <c r="X1523" s="100" t="str">
        <f>IFERROR(INDEX('INPUT DATA'!W$5:W$600,MATCH($B1523,'INPUT DATA'!$A$5:$A$600,FALSE)),"")</f>
        <v/>
      </c>
      <c r="Y1523" s="100" t="str">
        <f>IFERROR(INDEX('INPUT DATA'!X$5:X$600,MATCH($B1523,'INPUT DATA'!$A$5:$A$600,FALSE)),"")</f>
        <v/>
      </c>
      <c r="Z1523" s="100" t="str">
        <f>IFERROR(INDEX('INPUT DATA'!Y$5:Y$600,MATCH($B1523,'INPUT DATA'!$A$5:$A$600,FALSE)),"")</f>
        <v/>
      </c>
      <c r="AA1523" s="100" t="str">
        <f>IFERROR(INDEX('INPUT DATA'!Z$5:Z$600,MATCH($B1523,'INPUT DATA'!$A$5:$A$600,FALSE)),"")</f>
        <v/>
      </c>
      <c r="AB1523" s="100" t="str">
        <f>IFERROR(INDEX('INPUT DATA'!AA$5:AA$600,MATCH($B1523,'INPUT DATA'!$A$5:$A$600,FALSE)),"")</f>
        <v/>
      </c>
    </row>
    <row r="1524" spans="2:28" ht="15" customHeight="1" x14ac:dyDescent="0.25">
      <c r="B1524" s="115" t="str">
        <f>IF('INPUT INF'!A524="","",IF('INPUT INF'!E524="DROP","",'INPUT INF'!A524))</f>
        <v/>
      </c>
      <c r="C1524" s="115" t="str">
        <f>IFERROR(INDEX('INPUT INF'!B524:B1122,MATCH(B1524,'INPUT INF'!A524:A1122,FALSE)),"")</f>
        <v/>
      </c>
      <c r="E1524" s="100" t="str">
        <f>IFERROR(INDEX('INPUT DATA'!D$5:D$600,MATCH($B1524,'INPUT DATA'!$A$5:$A$600,FALSE)),"")</f>
        <v/>
      </c>
      <c r="F1524" s="100" t="str">
        <f>IFERROR(INDEX('INPUT DATA'!E$5:E$600,MATCH($B1524,'INPUT DATA'!$A$5:$A$600,FALSE)),"")</f>
        <v/>
      </c>
      <c r="G1524" s="100" t="str">
        <f>IFERROR(INDEX($LD$4:$LD$18,MATCH('INPUT DATA'!F526,$LC$4:$LC$18,1)),"")</f>
        <v/>
      </c>
      <c r="H1524" s="100" t="str">
        <f>IFERROR(INDEX('INPUT DATA'!G$6:G$600,MATCH($B1524,'INPUT DATA'!$A$5:$A$600,FALSE)),"")</f>
        <v/>
      </c>
      <c r="I1524" s="100" t="str">
        <f>IFERROR(INDEX('INPUT DATA'!H$5:H$600,MATCH($B1524,'INPUT DATA'!$A$5:$A$600,FALSE)),"")</f>
        <v/>
      </c>
      <c r="J1524" s="100" t="str">
        <f>IFERROR(INDEX($LD$4:$LD$18,MATCH('INPUT DATA'!I526,$LC$4:$LC$18,1)),"")</f>
        <v/>
      </c>
      <c r="K1524" s="100" t="str">
        <f>IFERROR(INDEX('INPUT DATA'!J$5:J$600,MATCH($B1524,'INPUT DATA'!$A$5:$A$600,FALSE)),"")</f>
        <v/>
      </c>
      <c r="L1524" s="100" t="str">
        <f>IFERROR(INDEX('INPUT DATA'!K$5:K$600,MATCH($B1524,'INPUT DATA'!$A$5:$A$600,FALSE)),"")</f>
        <v/>
      </c>
      <c r="M1524" s="100" t="str">
        <f>IFERROR(INDEX($LD$4:$LD$18,MATCH('INPUT DATA'!L526,$LC$4:$LC$18,1)),"")</f>
        <v/>
      </c>
      <c r="N1524" s="100" t="str">
        <f>IFERROR(INDEX('INPUT DATA'!M$5:M$600,MATCH($B1524,'INPUT DATA'!$A$5:$A$600,FALSE)),"")</f>
        <v/>
      </c>
      <c r="O1524" s="100" t="str">
        <f>IFERROR(INDEX('INPUT DATA'!N$5:N$600,MATCH($B1524,'INPUT DATA'!$A$5:$A$600,FALSE)),"")</f>
        <v/>
      </c>
      <c r="P1524" s="100" t="str">
        <f>IFERROR(INDEX($LD$4:$LD$18,MATCH('INPUT DATA'!O526,$LC$4:$LC$18,1)),"")</f>
        <v/>
      </c>
      <c r="Q1524" s="100" t="str">
        <f>IFERROR(INDEX('INPUT DATA'!P$5:P$600,MATCH($B1524,'INPUT DATA'!$A$5:$A$600,FALSE)),"")</f>
        <v/>
      </c>
      <c r="R1524" s="100" t="str">
        <f>IFERROR(INDEX('INPUT DATA'!Q$5:Q$600,MATCH($B1524,'INPUT DATA'!$A$5:$A$600,FALSE)),"")</f>
        <v/>
      </c>
      <c r="S1524" s="100" t="str">
        <f>IFERROR(INDEX($LD$4:$LD$18,MATCH('INPUT DATA'!R526,$LC$4:$LC$18,1)),"")</f>
        <v/>
      </c>
      <c r="T1524" s="100" t="str">
        <f>IFERROR(INDEX('INPUT DATA'!S$5:S$600,MATCH($B1524,'INPUT DATA'!$A$5:$A$600,FALSE)),"")</f>
        <v/>
      </c>
      <c r="U1524" s="100" t="str">
        <f>IFERROR(INDEX('INPUT DATA'!T$5:T$600,MATCH($B1524,'INPUT DATA'!$A$5:$A$600,FALSE)),"")</f>
        <v/>
      </c>
      <c r="V1524" s="100" t="str">
        <f>IFERROR(INDEX($LD$4:$LD$18,MATCH('INPUT DATA'!U526,$LC$4:$LC$18,1)),"")</f>
        <v/>
      </c>
      <c r="W1524" s="100" t="str">
        <f>IFERROR(INDEX('INPUT DATA'!V$5:V$600,MATCH($B1524,'INPUT DATA'!$A$5:$A$600,FALSE)),"")</f>
        <v/>
      </c>
      <c r="X1524" s="100" t="str">
        <f>IFERROR(INDEX('INPUT DATA'!W$5:W$600,MATCH($B1524,'INPUT DATA'!$A$5:$A$600,FALSE)),"")</f>
        <v/>
      </c>
      <c r="Y1524" s="100" t="str">
        <f>IFERROR(INDEX('INPUT DATA'!X$5:X$600,MATCH($B1524,'INPUT DATA'!$A$5:$A$600,FALSE)),"")</f>
        <v/>
      </c>
      <c r="Z1524" s="100" t="str">
        <f>IFERROR(INDEX('INPUT DATA'!Y$5:Y$600,MATCH($B1524,'INPUT DATA'!$A$5:$A$600,FALSE)),"")</f>
        <v/>
      </c>
      <c r="AA1524" s="100" t="str">
        <f>IFERROR(INDEX('INPUT DATA'!Z$5:Z$600,MATCH($B1524,'INPUT DATA'!$A$5:$A$600,FALSE)),"")</f>
        <v/>
      </c>
      <c r="AB1524" s="100" t="str">
        <f>IFERROR(INDEX('INPUT DATA'!AA$5:AA$600,MATCH($B1524,'INPUT DATA'!$A$5:$A$600,FALSE)),"")</f>
        <v/>
      </c>
    </row>
    <row r="1525" spans="2:28" ht="15" customHeight="1" x14ac:dyDescent="0.25">
      <c r="B1525" s="115" t="str">
        <f>IF('INPUT INF'!A525="","",IF('INPUT INF'!E525="DROP","",'INPUT INF'!A525))</f>
        <v/>
      </c>
      <c r="C1525" s="115" t="str">
        <f>IFERROR(INDEX('INPUT INF'!B525:B1123,MATCH(B1525,'INPUT INF'!A525:A1123,FALSE)),"")</f>
        <v/>
      </c>
      <c r="E1525" s="100" t="str">
        <f>IFERROR(INDEX('INPUT DATA'!D$5:D$600,MATCH($B1525,'INPUT DATA'!$A$5:$A$600,FALSE)),"")</f>
        <v/>
      </c>
      <c r="F1525" s="100" t="str">
        <f>IFERROR(INDEX('INPUT DATA'!E$5:E$600,MATCH($B1525,'INPUT DATA'!$A$5:$A$600,FALSE)),"")</f>
        <v/>
      </c>
      <c r="G1525" s="100" t="str">
        <f>IFERROR(INDEX($LD$4:$LD$18,MATCH('INPUT DATA'!F527,$LC$4:$LC$18,1)),"")</f>
        <v/>
      </c>
      <c r="H1525" s="100" t="str">
        <f>IFERROR(INDEX('INPUT DATA'!G$6:G$600,MATCH($B1525,'INPUT DATA'!$A$5:$A$600,FALSE)),"")</f>
        <v/>
      </c>
      <c r="I1525" s="100" t="str">
        <f>IFERROR(INDEX('INPUT DATA'!H$5:H$600,MATCH($B1525,'INPUT DATA'!$A$5:$A$600,FALSE)),"")</f>
        <v/>
      </c>
      <c r="J1525" s="100" t="str">
        <f>IFERROR(INDEX($LD$4:$LD$18,MATCH('INPUT DATA'!I527,$LC$4:$LC$18,1)),"")</f>
        <v/>
      </c>
      <c r="K1525" s="100" t="str">
        <f>IFERROR(INDEX('INPUT DATA'!J$5:J$600,MATCH($B1525,'INPUT DATA'!$A$5:$A$600,FALSE)),"")</f>
        <v/>
      </c>
      <c r="L1525" s="100" t="str">
        <f>IFERROR(INDEX('INPUT DATA'!K$5:K$600,MATCH($B1525,'INPUT DATA'!$A$5:$A$600,FALSE)),"")</f>
        <v/>
      </c>
      <c r="M1525" s="100" t="str">
        <f>IFERROR(INDEX($LD$4:$LD$18,MATCH('INPUT DATA'!L527,$LC$4:$LC$18,1)),"")</f>
        <v/>
      </c>
      <c r="N1525" s="100" t="str">
        <f>IFERROR(INDEX('INPUT DATA'!M$5:M$600,MATCH($B1525,'INPUT DATA'!$A$5:$A$600,FALSE)),"")</f>
        <v/>
      </c>
      <c r="O1525" s="100" t="str">
        <f>IFERROR(INDEX('INPUT DATA'!N$5:N$600,MATCH($B1525,'INPUT DATA'!$A$5:$A$600,FALSE)),"")</f>
        <v/>
      </c>
      <c r="P1525" s="100" t="str">
        <f>IFERROR(INDEX($LD$4:$LD$18,MATCH('INPUT DATA'!O527,$LC$4:$LC$18,1)),"")</f>
        <v/>
      </c>
      <c r="Q1525" s="100" t="str">
        <f>IFERROR(INDEX('INPUT DATA'!P$5:P$600,MATCH($B1525,'INPUT DATA'!$A$5:$A$600,FALSE)),"")</f>
        <v/>
      </c>
      <c r="R1525" s="100" t="str">
        <f>IFERROR(INDEX('INPUT DATA'!Q$5:Q$600,MATCH($B1525,'INPUT DATA'!$A$5:$A$600,FALSE)),"")</f>
        <v/>
      </c>
      <c r="S1525" s="100" t="str">
        <f>IFERROR(INDEX($LD$4:$LD$18,MATCH('INPUT DATA'!R527,$LC$4:$LC$18,1)),"")</f>
        <v/>
      </c>
      <c r="T1525" s="100" t="str">
        <f>IFERROR(INDEX('INPUT DATA'!S$5:S$600,MATCH($B1525,'INPUT DATA'!$A$5:$A$600,FALSE)),"")</f>
        <v/>
      </c>
      <c r="U1525" s="100" t="str">
        <f>IFERROR(INDEX('INPUT DATA'!T$5:T$600,MATCH($B1525,'INPUT DATA'!$A$5:$A$600,FALSE)),"")</f>
        <v/>
      </c>
      <c r="V1525" s="100" t="str">
        <f>IFERROR(INDEX($LD$4:$LD$18,MATCH('INPUT DATA'!U527,$LC$4:$LC$18,1)),"")</f>
        <v/>
      </c>
      <c r="W1525" s="100" t="str">
        <f>IFERROR(INDEX('INPUT DATA'!V$5:V$600,MATCH($B1525,'INPUT DATA'!$A$5:$A$600,FALSE)),"")</f>
        <v/>
      </c>
      <c r="X1525" s="100" t="str">
        <f>IFERROR(INDEX('INPUT DATA'!W$5:W$600,MATCH($B1525,'INPUT DATA'!$A$5:$A$600,FALSE)),"")</f>
        <v/>
      </c>
      <c r="Y1525" s="100" t="str">
        <f>IFERROR(INDEX('INPUT DATA'!X$5:X$600,MATCH($B1525,'INPUT DATA'!$A$5:$A$600,FALSE)),"")</f>
        <v/>
      </c>
      <c r="Z1525" s="100" t="str">
        <f>IFERROR(INDEX('INPUT DATA'!Y$5:Y$600,MATCH($B1525,'INPUT DATA'!$A$5:$A$600,FALSE)),"")</f>
        <v/>
      </c>
      <c r="AA1525" s="100" t="str">
        <f>IFERROR(INDEX('INPUT DATA'!Z$5:Z$600,MATCH($B1525,'INPUT DATA'!$A$5:$A$600,FALSE)),"")</f>
        <v/>
      </c>
      <c r="AB1525" s="100" t="str">
        <f>IFERROR(INDEX('INPUT DATA'!AA$5:AA$600,MATCH($B1525,'INPUT DATA'!$A$5:$A$600,FALSE)),"")</f>
        <v/>
      </c>
    </row>
    <row r="1526" spans="2:28" ht="15" customHeight="1" x14ac:dyDescent="0.25">
      <c r="B1526" s="115" t="str">
        <f>IF('INPUT INF'!A526="","",IF('INPUT INF'!E526="DROP","",'INPUT INF'!A526))</f>
        <v/>
      </c>
      <c r="C1526" s="115" t="str">
        <f>IFERROR(INDEX('INPUT INF'!B526:B1124,MATCH(B1526,'INPUT INF'!A526:A1124,FALSE)),"")</f>
        <v/>
      </c>
      <c r="E1526" s="100" t="str">
        <f>IFERROR(INDEX('INPUT DATA'!D$5:D$600,MATCH($B1526,'INPUT DATA'!$A$5:$A$600,FALSE)),"")</f>
        <v/>
      </c>
      <c r="F1526" s="100" t="str">
        <f>IFERROR(INDEX('INPUT DATA'!E$5:E$600,MATCH($B1526,'INPUT DATA'!$A$5:$A$600,FALSE)),"")</f>
        <v/>
      </c>
      <c r="G1526" s="100" t="str">
        <f>IFERROR(INDEX($LD$4:$LD$18,MATCH('INPUT DATA'!F528,$LC$4:$LC$18,1)),"")</f>
        <v/>
      </c>
      <c r="H1526" s="100" t="str">
        <f>IFERROR(INDEX('INPUT DATA'!G$6:G$600,MATCH($B1526,'INPUT DATA'!$A$5:$A$600,FALSE)),"")</f>
        <v/>
      </c>
      <c r="I1526" s="100" t="str">
        <f>IFERROR(INDEX('INPUT DATA'!H$5:H$600,MATCH($B1526,'INPUT DATA'!$A$5:$A$600,FALSE)),"")</f>
        <v/>
      </c>
      <c r="J1526" s="100" t="str">
        <f>IFERROR(INDEX($LD$4:$LD$18,MATCH('INPUT DATA'!I528,$LC$4:$LC$18,1)),"")</f>
        <v/>
      </c>
      <c r="K1526" s="100" t="str">
        <f>IFERROR(INDEX('INPUT DATA'!J$5:J$600,MATCH($B1526,'INPUT DATA'!$A$5:$A$600,FALSE)),"")</f>
        <v/>
      </c>
      <c r="L1526" s="100" t="str">
        <f>IFERROR(INDEX('INPUT DATA'!K$5:K$600,MATCH($B1526,'INPUT DATA'!$A$5:$A$600,FALSE)),"")</f>
        <v/>
      </c>
      <c r="M1526" s="100" t="str">
        <f>IFERROR(INDEX($LD$4:$LD$18,MATCH('INPUT DATA'!L528,$LC$4:$LC$18,1)),"")</f>
        <v/>
      </c>
      <c r="N1526" s="100" t="str">
        <f>IFERROR(INDEX('INPUT DATA'!M$5:M$600,MATCH($B1526,'INPUT DATA'!$A$5:$A$600,FALSE)),"")</f>
        <v/>
      </c>
      <c r="O1526" s="100" t="str">
        <f>IFERROR(INDEX('INPUT DATA'!N$5:N$600,MATCH($B1526,'INPUT DATA'!$A$5:$A$600,FALSE)),"")</f>
        <v/>
      </c>
      <c r="P1526" s="100" t="str">
        <f>IFERROR(INDEX($LD$4:$LD$18,MATCH('INPUT DATA'!O528,$LC$4:$LC$18,1)),"")</f>
        <v/>
      </c>
      <c r="Q1526" s="100" t="str">
        <f>IFERROR(INDEX('INPUT DATA'!P$5:P$600,MATCH($B1526,'INPUT DATA'!$A$5:$A$600,FALSE)),"")</f>
        <v/>
      </c>
      <c r="R1526" s="100" t="str">
        <f>IFERROR(INDEX('INPUT DATA'!Q$5:Q$600,MATCH($B1526,'INPUT DATA'!$A$5:$A$600,FALSE)),"")</f>
        <v/>
      </c>
      <c r="S1526" s="100" t="str">
        <f>IFERROR(INDEX($LD$4:$LD$18,MATCH('INPUT DATA'!R528,$LC$4:$LC$18,1)),"")</f>
        <v/>
      </c>
      <c r="T1526" s="100" t="str">
        <f>IFERROR(INDEX('INPUT DATA'!S$5:S$600,MATCH($B1526,'INPUT DATA'!$A$5:$A$600,FALSE)),"")</f>
        <v/>
      </c>
      <c r="U1526" s="100" t="str">
        <f>IFERROR(INDEX('INPUT DATA'!T$5:T$600,MATCH($B1526,'INPUT DATA'!$A$5:$A$600,FALSE)),"")</f>
        <v/>
      </c>
      <c r="V1526" s="100" t="str">
        <f>IFERROR(INDEX($LD$4:$LD$18,MATCH('INPUT DATA'!U528,$LC$4:$LC$18,1)),"")</f>
        <v/>
      </c>
      <c r="W1526" s="100" t="str">
        <f>IFERROR(INDEX('INPUT DATA'!V$5:V$600,MATCH($B1526,'INPUT DATA'!$A$5:$A$600,FALSE)),"")</f>
        <v/>
      </c>
      <c r="X1526" s="100" t="str">
        <f>IFERROR(INDEX('INPUT DATA'!W$5:W$600,MATCH($B1526,'INPUT DATA'!$A$5:$A$600,FALSE)),"")</f>
        <v/>
      </c>
      <c r="Y1526" s="100" t="str">
        <f>IFERROR(INDEX('INPUT DATA'!X$5:X$600,MATCH($B1526,'INPUT DATA'!$A$5:$A$600,FALSE)),"")</f>
        <v/>
      </c>
      <c r="Z1526" s="100" t="str">
        <f>IFERROR(INDEX('INPUT DATA'!Y$5:Y$600,MATCH($B1526,'INPUT DATA'!$A$5:$A$600,FALSE)),"")</f>
        <v/>
      </c>
      <c r="AA1526" s="100" t="str">
        <f>IFERROR(INDEX('INPUT DATA'!Z$5:Z$600,MATCH($B1526,'INPUT DATA'!$A$5:$A$600,FALSE)),"")</f>
        <v/>
      </c>
      <c r="AB1526" s="100" t="str">
        <f>IFERROR(INDEX('INPUT DATA'!AA$5:AA$600,MATCH($B1526,'INPUT DATA'!$A$5:$A$600,FALSE)),"")</f>
        <v/>
      </c>
    </row>
    <row r="1527" spans="2:28" ht="15" customHeight="1" x14ac:dyDescent="0.25">
      <c r="B1527" s="115" t="str">
        <f>IF('INPUT INF'!A527="","",IF('INPUT INF'!E527="DROP","",'INPUT INF'!A527))</f>
        <v/>
      </c>
      <c r="C1527" s="115" t="str">
        <f>IFERROR(INDEX('INPUT INF'!B527:B1125,MATCH(B1527,'INPUT INF'!A527:A1125,FALSE)),"")</f>
        <v/>
      </c>
      <c r="E1527" s="100" t="str">
        <f>IFERROR(INDEX('INPUT DATA'!D$5:D$600,MATCH($B1527,'INPUT DATA'!$A$5:$A$600,FALSE)),"")</f>
        <v/>
      </c>
      <c r="F1527" s="100" t="str">
        <f>IFERROR(INDEX('INPUT DATA'!E$5:E$600,MATCH($B1527,'INPUT DATA'!$A$5:$A$600,FALSE)),"")</f>
        <v/>
      </c>
      <c r="G1527" s="100" t="str">
        <f>IFERROR(INDEX($LD$4:$LD$18,MATCH('INPUT DATA'!F529,$LC$4:$LC$18,1)),"")</f>
        <v/>
      </c>
      <c r="H1527" s="100" t="str">
        <f>IFERROR(INDEX('INPUT DATA'!G$6:G$600,MATCH($B1527,'INPUT DATA'!$A$5:$A$600,FALSE)),"")</f>
        <v/>
      </c>
      <c r="I1527" s="100" t="str">
        <f>IFERROR(INDEX('INPUT DATA'!H$5:H$600,MATCH($B1527,'INPUT DATA'!$A$5:$A$600,FALSE)),"")</f>
        <v/>
      </c>
      <c r="J1527" s="100" t="str">
        <f>IFERROR(INDEX($LD$4:$LD$18,MATCH('INPUT DATA'!I529,$LC$4:$LC$18,1)),"")</f>
        <v/>
      </c>
      <c r="K1527" s="100" t="str">
        <f>IFERROR(INDEX('INPUT DATA'!J$5:J$600,MATCH($B1527,'INPUT DATA'!$A$5:$A$600,FALSE)),"")</f>
        <v/>
      </c>
      <c r="L1527" s="100" t="str">
        <f>IFERROR(INDEX('INPUT DATA'!K$5:K$600,MATCH($B1527,'INPUT DATA'!$A$5:$A$600,FALSE)),"")</f>
        <v/>
      </c>
      <c r="M1527" s="100" t="str">
        <f>IFERROR(INDEX($LD$4:$LD$18,MATCH('INPUT DATA'!L529,$LC$4:$LC$18,1)),"")</f>
        <v/>
      </c>
      <c r="N1527" s="100" t="str">
        <f>IFERROR(INDEX('INPUT DATA'!M$5:M$600,MATCH($B1527,'INPUT DATA'!$A$5:$A$600,FALSE)),"")</f>
        <v/>
      </c>
      <c r="O1527" s="100" t="str">
        <f>IFERROR(INDEX('INPUT DATA'!N$5:N$600,MATCH($B1527,'INPUT DATA'!$A$5:$A$600,FALSE)),"")</f>
        <v/>
      </c>
      <c r="P1527" s="100" t="str">
        <f>IFERROR(INDEX($LD$4:$LD$18,MATCH('INPUT DATA'!O529,$LC$4:$LC$18,1)),"")</f>
        <v/>
      </c>
      <c r="Q1527" s="100" t="str">
        <f>IFERROR(INDEX('INPUT DATA'!P$5:P$600,MATCH($B1527,'INPUT DATA'!$A$5:$A$600,FALSE)),"")</f>
        <v/>
      </c>
      <c r="R1527" s="100" t="str">
        <f>IFERROR(INDEX('INPUT DATA'!Q$5:Q$600,MATCH($B1527,'INPUT DATA'!$A$5:$A$600,FALSE)),"")</f>
        <v/>
      </c>
      <c r="S1527" s="100" t="str">
        <f>IFERROR(INDEX($LD$4:$LD$18,MATCH('INPUT DATA'!R529,$LC$4:$LC$18,1)),"")</f>
        <v/>
      </c>
      <c r="T1527" s="100" t="str">
        <f>IFERROR(INDEX('INPUT DATA'!S$5:S$600,MATCH($B1527,'INPUT DATA'!$A$5:$A$600,FALSE)),"")</f>
        <v/>
      </c>
      <c r="U1527" s="100" t="str">
        <f>IFERROR(INDEX('INPUT DATA'!T$5:T$600,MATCH($B1527,'INPUT DATA'!$A$5:$A$600,FALSE)),"")</f>
        <v/>
      </c>
      <c r="V1527" s="100" t="str">
        <f>IFERROR(INDEX($LD$4:$LD$18,MATCH('INPUT DATA'!U529,$LC$4:$LC$18,1)),"")</f>
        <v/>
      </c>
      <c r="W1527" s="100" t="str">
        <f>IFERROR(INDEX('INPUT DATA'!V$5:V$600,MATCH($B1527,'INPUT DATA'!$A$5:$A$600,FALSE)),"")</f>
        <v/>
      </c>
      <c r="X1527" s="100" t="str">
        <f>IFERROR(INDEX('INPUT DATA'!W$5:W$600,MATCH($B1527,'INPUT DATA'!$A$5:$A$600,FALSE)),"")</f>
        <v/>
      </c>
      <c r="Y1527" s="100" t="str">
        <f>IFERROR(INDEX('INPUT DATA'!X$5:X$600,MATCH($B1527,'INPUT DATA'!$A$5:$A$600,FALSE)),"")</f>
        <v/>
      </c>
      <c r="Z1527" s="100" t="str">
        <f>IFERROR(INDEX('INPUT DATA'!Y$5:Y$600,MATCH($B1527,'INPUT DATA'!$A$5:$A$600,FALSE)),"")</f>
        <v/>
      </c>
      <c r="AA1527" s="100" t="str">
        <f>IFERROR(INDEX('INPUT DATA'!Z$5:Z$600,MATCH($B1527,'INPUT DATA'!$A$5:$A$600,FALSE)),"")</f>
        <v/>
      </c>
      <c r="AB1527" s="100" t="str">
        <f>IFERROR(INDEX('INPUT DATA'!AA$5:AA$600,MATCH($B1527,'INPUT DATA'!$A$5:$A$600,FALSE)),"")</f>
        <v/>
      </c>
    </row>
    <row r="1528" spans="2:28" ht="15" customHeight="1" x14ac:dyDescent="0.25">
      <c r="B1528" s="115" t="str">
        <f>IF('INPUT INF'!A528="","",IF('INPUT INF'!E528="DROP","",'INPUT INF'!A528))</f>
        <v/>
      </c>
      <c r="C1528" s="115" t="str">
        <f>IFERROR(INDEX('INPUT INF'!B528:B1126,MATCH(B1528,'INPUT INF'!A528:A1126,FALSE)),"")</f>
        <v/>
      </c>
      <c r="E1528" s="100" t="str">
        <f>IFERROR(INDEX('INPUT DATA'!D$5:D$600,MATCH($B1528,'INPUT DATA'!$A$5:$A$600,FALSE)),"")</f>
        <v/>
      </c>
      <c r="F1528" s="100" t="str">
        <f>IFERROR(INDEX('INPUT DATA'!E$5:E$600,MATCH($B1528,'INPUT DATA'!$A$5:$A$600,FALSE)),"")</f>
        <v/>
      </c>
      <c r="G1528" s="100" t="str">
        <f>IFERROR(INDEX($LD$4:$LD$18,MATCH('INPUT DATA'!F530,$LC$4:$LC$18,1)),"")</f>
        <v/>
      </c>
      <c r="H1528" s="100" t="str">
        <f>IFERROR(INDEX('INPUT DATA'!G$6:G$600,MATCH($B1528,'INPUT DATA'!$A$5:$A$600,FALSE)),"")</f>
        <v/>
      </c>
      <c r="I1528" s="100" t="str">
        <f>IFERROR(INDEX('INPUT DATA'!H$5:H$600,MATCH($B1528,'INPUT DATA'!$A$5:$A$600,FALSE)),"")</f>
        <v/>
      </c>
      <c r="J1528" s="100" t="str">
        <f>IFERROR(INDEX($LD$4:$LD$18,MATCH('INPUT DATA'!I530,$LC$4:$LC$18,1)),"")</f>
        <v/>
      </c>
      <c r="K1528" s="100" t="str">
        <f>IFERROR(INDEX('INPUT DATA'!J$5:J$600,MATCH($B1528,'INPUT DATA'!$A$5:$A$600,FALSE)),"")</f>
        <v/>
      </c>
      <c r="L1528" s="100" t="str">
        <f>IFERROR(INDEX('INPUT DATA'!K$5:K$600,MATCH($B1528,'INPUT DATA'!$A$5:$A$600,FALSE)),"")</f>
        <v/>
      </c>
      <c r="M1528" s="100" t="str">
        <f>IFERROR(INDEX($LD$4:$LD$18,MATCH('INPUT DATA'!L530,$LC$4:$LC$18,1)),"")</f>
        <v/>
      </c>
      <c r="N1528" s="100" t="str">
        <f>IFERROR(INDEX('INPUT DATA'!M$5:M$600,MATCH($B1528,'INPUT DATA'!$A$5:$A$600,FALSE)),"")</f>
        <v/>
      </c>
      <c r="O1528" s="100" t="str">
        <f>IFERROR(INDEX('INPUT DATA'!N$5:N$600,MATCH($B1528,'INPUT DATA'!$A$5:$A$600,FALSE)),"")</f>
        <v/>
      </c>
      <c r="P1528" s="100" t="str">
        <f>IFERROR(INDEX($LD$4:$LD$18,MATCH('INPUT DATA'!O530,$LC$4:$LC$18,1)),"")</f>
        <v/>
      </c>
      <c r="Q1528" s="100" t="str">
        <f>IFERROR(INDEX('INPUT DATA'!P$5:P$600,MATCH($B1528,'INPUT DATA'!$A$5:$A$600,FALSE)),"")</f>
        <v/>
      </c>
      <c r="R1528" s="100" t="str">
        <f>IFERROR(INDEX('INPUT DATA'!Q$5:Q$600,MATCH($B1528,'INPUT DATA'!$A$5:$A$600,FALSE)),"")</f>
        <v/>
      </c>
      <c r="S1528" s="100" t="str">
        <f>IFERROR(INDEX($LD$4:$LD$18,MATCH('INPUT DATA'!R530,$LC$4:$LC$18,1)),"")</f>
        <v/>
      </c>
      <c r="T1528" s="100" t="str">
        <f>IFERROR(INDEX('INPUT DATA'!S$5:S$600,MATCH($B1528,'INPUT DATA'!$A$5:$A$600,FALSE)),"")</f>
        <v/>
      </c>
      <c r="U1528" s="100" t="str">
        <f>IFERROR(INDEX('INPUT DATA'!T$5:T$600,MATCH($B1528,'INPUT DATA'!$A$5:$A$600,FALSE)),"")</f>
        <v/>
      </c>
      <c r="V1528" s="100" t="str">
        <f>IFERROR(INDEX($LD$4:$LD$18,MATCH('INPUT DATA'!U530,$LC$4:$LC$18,1)),"")</f>
        <v/>
      </c>
      <c r="W1528" s="100" t="str">
        <f>IFERROR(INDEX('INPUT DATA'!V$5:V$600,MATCH($B1528,'INPUT DATA'!$A$5:$A$600,FALSE)),"")</f>
        <v/>
      </c>
      <c r="X1528" s="100" t="str">
        <f>IFERROR(INDEX('INPUT DATA'!W$5:W$600,MATCH($B1528,'INPUT DATA'!$A$5:$A$600,FALSE)),"")</f>
        <v/>
      </c>
      <c r="Y1528" s="100" t="str">
        <f>IFERROR(INDEX('INPUT DATA'!X$5:X$600,MATCH($B1528,'INPUT DATA'!$A$5:$A$600,FALSE)),"")</f>
        <v/>
      </c>
      <c r="Z1528" s="100" t="str">
        <f>IFERROR(INDEX('INPUT DATA'!Y$5:Y$600,MATCH($B1528,'INPUT DATA'!$A$5:$A$600,FALSE)),"")</f>
        <v/>
      </c>
      <c r="AA1528" s="100" t="str">
        <f>IFERROR(INDEX('INPUT DATA'!Z$5:Z$600,MATCH($B1528,'INPUT DATA'!$A$5:$A$600,FALSE)),"")</f>
        <v/>
      </c>
      <c r="AB1528" s="100" t="str">
        <f>IFERROR(INDEX('INPUT DATA'!AA$5:AA$600,MATCH($B1528,'INPUT DATA'!$A$5:$A$600,FALSE)),"")</f>
        <v/>
      </c>
    </row>
    <row r="1529" spans="2:28" ht="15" customHeight="1" x14ac:dyDescent="0.25">
      <c r="B1529" s="115" t="str">
        <f>IF('INPUT INF'!A529="","",IF('INPUT INF'!E529="DROP","",'INPUT INF'!A529))</f>
        <v/>
      </c>
      <c r="C1529" s="115" t="str">
        <f>IFERROR(INDEX('INPUT INF'!B529:B1127,MATCH(B1529,'INPUT INF'!A529:A1127,FALSE)),"")</f>
        <v/>
      </c>
      <c r="E1529" s="100" t="str">
        <f>IFERROR(INDEX('INPUT DATA'!D$5:D$600,MATCH($B1529,'INPUT DATA'!$A$5:$A$600,FALSE)),"")</f>
        <v/>
      </c>
      <c r="F1529" s="100" t="str">
        <f>IFERROR(INDEX('INPUT DATA'!E$5:E$600,MATCH($B1529,'INPUT DATA'!$A$5:$A$600,FALSE)),"")</f>
        <v/>
      </c>
      <c r="G1529" s="100" t="str">
        <f>IFERROR(INDEX($LD$4:$LD$18,MATCH('INPUT DATA'!F531,$LC$4:$LC$18,1)),"")</f>
        <v/>
      </c>
      <c r="H1529" s="100" t="str">
        <f>IFERROR(INDEX('INPUT DATA'!G$6:G$600,MATCH($B1529,'INPUT DATA'!$A$5:$A$600,FALSE)),"")</f>
        <v/>
      </c>
      <c r="I1529" s="100" t="str">
        <f>IFERROR(INDEX('INPUT DATA'!H$5:H$600,MATCH($B1529,'INPUT DATA'!$A$5:$A$600,FALSE)),"")</f>
        <v/>
      </c>
      <c r="J1529" s="100" t="str">
        <f>IFERROR(INDEX($LD$4:$LD$18,MATCH('INPUT DATA'!I531,$LC$4:$LC$18,1)),"")</f>
        <v/>
      </c>
      <c r="K1529" s="100" t="str">
        <f>IFERROR(INDEX('INPUT DATA'!J$5:J$600,MATCH($B1529,'INPUT DATA'!$A$5:$A$600,FALSE)),"")</f>
        <v/>
      </c>
      <c r="L1529" s="100" t="str">
        <f>IFERROR(INDEX('INPUT DATA'!K$5:K$600,MATCH($B1529,'INPUT DATA'!$A$5:$A$600,FALSE)),"")</f>
        <v/>
      </c>
      <c r="M1529" s="100" t="str">
        <f>IFERROR(INDEX($LD$4:$LD$18,MATCH('INPUT DATA'!L531,$LC$4:$LC$18,1)),"")</f>
        <v/>
      </c>
      <c r="N1529" s="100" t="str">
        <f>IFERROR(INDEX('INPUT DATA'!M$5:M$600,MATCH($B1529,'INPUT DATA'!$A$5:$A$600,FALSE)),"")</f>
        <v/>
      </c>
      <c r="O1529" s="100" t="str">
        <f>IFERROR(INDEX('INPUT DATA'!N$5:N$600,MATCH($B1529,'INPUT DATA'!$A$5:$A$600,FALSE)),"")</f>
        <v/>
      </c>
      <c r="P1529" s="100" t="str">
        <f>IFERROR(INDEX($LD$4:$LD$18,MATCH('INPUT DATA'!O531,$LC$4:$LC$18,1)),"")</f>
        <v/>
      </c>
      <c r="Q1529" s="100" t="str">
        <f>IFERROR(INDEX('INPUT DATA'!P$5:P$600,MATCH($B1529,'INPUT DATA'!$A$5:$A$600,FALSE)),"")</f>
        <v/>
      </c>
      <c r="R1529" s="100" t="str">
        <f>IFERROR(INDEX('INPUT DATA'!Q$5:Q$600,MATCH($B1529,'INPUT DATA'!$A$5:$A$600,FALSE)),"")</f>
        <v/>
      </c>
      <c r="S1529" s="100" t="str">
        <f>IFERROR(INDEX($LD$4:$LD$18,MATCH('INPUT DATA'!R531,$LC$4:$LC$18,1)),"")</f>
        <v/>
      </c>
      <c r="T1529" s="100" t="str">
        <f>IFERROR(INDEX('INPUT DATA'!S$5:S$600,MATCH($B1529,'INPUT DATA'!$A$5:$A$600,FALSE)),"")</f>
        <v/>
      </c>
      <c r="U1529" s="100" t="str">
        <f>IFERROR(INDEX('INPUT DATA'!T$5:T$600,MATCH($B1529,'INPUT DATA'!$A$5:$A$600,FALSE)),"")</f>
        <v/>
      </c>
      <c r="V1529" s="100" t="str">
        <f>IFERROR(INDEX($LD$4:$LD$18,MATCH('INPUT DATA'!U531,$LC$4:$LC$18,1)),"")</f>
        <v/>
      </c>
      <c r="W1529" s="100" t="str">
        <f>IFERROR(INDEX('INPUT DATA'!V$5:V$600,MATCH($B1529,'INPUT DATA'!$A$5:$A$600,FALSE)),"")</f>
        <v/>
      </c>
      <c r="X1529" s="100" t="str">
        <f>IFERROR(INDEX('INPUT DATA'!W$5:W$600,MATCH($B1529,'INPUT DATA'!$A$5:$A$600,FALSE)),"")</f>
        <v/>
      </c>
      <c r="Y1529" s="100" t="str">
        <f>IFERROR(INDEX('INPUT DATA'!X$5:X$600,MATCH($B1529,'INPUT DATA'!$A$5:$A$600,FALSE)),"")</f>
        <v/>
      </c>
      <c r="Z1529" s="100" t="str">
        <f>IFERROR(INDEX('INPUT DATA'!Y$5:Y$600,MATCH($B1529,'INPUT DATA'!$A$5:$A$600,FALSE)),"")</f>
        <v/>
      </c>
      <c r="AA1529" s="100" t="str">
        <f>IFERROR(INDEX('INPUT DATA'!Z$5:Z$600,MATCH($B1529,'INPUT DATA'!$A$5:$A$600,FALSE)),"")</f>
        <v/>
      </c>
      <c r="AB1529" s="100" t="str">
        <f>IFERROR(INDEX('INPUT DATA'!AA$5:AA$600,MATCH($B1529,'INPUT DATA'!$A$5:$A$600,FALSE)),"")</f>
        <v/>
      </c>
    </row>
    <row r="1530" spans="2:28" ht="15" customHeight="1" x14ac:dyDescent="0.25">
      <c r="B1530" s="115" t="str">
        <f>IF('INPUT INF'!A530="","",IF('INPUT INF'!E530="DROP","",'INPUT INF'!A530))</f>
        <v/>
      </c>
      <c r="C1530" s="115" t="str">
        <f>IFERROR(INDEX('INPUT INF'!B530:B1128,MATCH(B1530,'INPUT INF'!A530:A1128,FALSE)),"")</f>
        <v/>
      </c>
      <c r="E1530" s="100" t="str">
        <f>IFERROR(INDEX('INPUT DATA'!D$5:D$600,MATCH($B1530,'INPUT DATA'!$A$5:$A$600,FALSE)),"")</f>
        <v/>
      </c>
      <c r="F1530" s="100" t="str">
        <f>IFERROR(INDEX('INPUT DATA'!E$5:E$600,MATCH($B1530,'INPUT DATA'!$A$5:$A$600,FALSE)),"")</f>
        <v/>
      </c>
      <c r="G1530" s="100" t="str">
        <f>IFERROR(INDEX($LD$4:$LD$18,MATCH('INPUT DATA'!F532,$LC$4:$LC$18,1)),"")</f>
        <v/>
      </c>
      <c r="H1530" s="100" t="str">
        <f>IFERROR(INDEX('INPUT DATA'!G$6:G$600,MATCH($B1530,'INPUT DATA'!$A$5:$A$600,FALSE)),"")</f>
        <v/>
      </c>
      <c r="I1530" s="100" t="str">
        <f>IFERROR(INDEX('INPUT DATA'!H$5:H$600,MATCH($B1530,'INPUT DATA'!$A$5:$A$600,FALSE)),"")</f>
        <v/>
      </c>
      <c r="J1530" s="100" t="str">
        <f>IFERROR(INDEX($LD$4:$LD$18,MATCH('INPUT DATA'!I532,$LC$4:$LC$18,1)),"")</f>
        <v/>
      </c>
      <c r="K1530" s="100" t="str">
        <f>IFERROR(INDEX('INPUT DATA'!J$5:J$600,MATCH($B1530,'INPUT DATA'!$A$5:$A$600,FALSE)),"")</f>
        <v/>
      </c>
      <c r="L1530" s="100" t="str">
        <f>IFERROR(INDEX('INPUT DATA'!K$5:K$600,MATCH($B1530,'INPUT DATA'!$A$5:$A$600,FALSE)),"")</f>
        <v/>
      </c>
      <c r="M1530" s="100" t="str">
        <f>IFERROR(INDEX($LD$4:$LD$18,MATCH('INPUT DATA'!L532,$LC$4:$LC$18,1)),"")</f>
        <v/>
      </c>
      <c r="N1530" s="100" t="str">
        <f>IFERROR(INDEX('INPUT DATA'!M$5:M$600,MATCH($B1530,'INPUT DATA'!$A$5:$A$600,FALSE)),"")</f>
        <v/>
      </c>
      <c r="O1530" s="100" t="str">
        <f>IFERROR(INDEX('INPUT DATA'!N$5:N$600,MATCH($B1530,'INPUT DATA'!$A$5:$A$600,FALSE)),"")</f>
        <v/>
      </c>
      <c r="P1530" s="100" t="str">
        <f>IFERROR(INDEX($LD$4:$LD$18,MATCH('INPUT DATA'!O532,$LC$4:$LC$18,1)),"")</f>
        <v/>
      </c>
      <c r="Q1530" s="100" t="str">
        <f>IFERROR(INDEX('INPUT DATA'!P$5:P$600,MATCH($B1530,'INPUT DATA'!$A$5:$A$600,FALSE)),"")</f>
        <v/>
      </c>
      <c r="R1530" s="100" t="str">
        <f>IFERROR(INDEX('INPUT DATA'!Q$5:Q$600,MATCH($B1530,'INPUT DATA'!$A$5:$A$600,FALSE)),"")</f>
        <v/>
      </c>
      <c r="S1530" s="100" t="str">
        <f>IFERROR(INDEX($LD$4:$LD$18,MATCH('INPUT DATA'!R532,$LC$4:$LC$18,1)),"")</f>
        <v/>
      </c>
      <c r="T1530" s="100" t="str">
        <f>IFERROR(INDEX('INPUT DATA'!S$5:S$600,MATCH($B1530,'INPUT DATA'!$A$5:$A$600,FALSE)),"")</f>
        <v/>
      </c>
      <c r="U1530" s="100" t="str">
        <f>IFERROR(INDEX('INPUT DATA'!T$5:T$600,MATCH($B1530,'INPUT DATA'!$A$5:$A$600,FALSE)),"")</f>
        <v/>
      </c>
      <c r="V1530" s="100" t="str">
        <f>IFERROR(INDEX($LD$4:$LD$18,MATCH('INPUT DATA'!U532,$LC$4:$LC$18,1)),"")</f>
        <v/>
      </c>
      <c r="W1530" s="100" t="str">
        <f>IFERROR(INDEX('INPUT DATA'!V$5:V$600,MATCH($B1530,'INPUT DATA'!$A$5:$A$600,FALSE)),"")</f>
        <v/>
      </c>
      <c r="X1530" s="100" t="str">
        <f>IFERROR(INDEX('INPUT DATA'!W$5:W$600,MATCH($B1530,'INPUT DATA'!$A$5:$A$600,FALSE)),"")</f>
        <v/>
      </c>
      <c r="Y1530" s="100" t="str">
        <f>IFERROR(INDEX('INPUT DATA'!X$5:X$600,MATCH($B1530,'INPUT DATA'!$A$5:$A$600,FALSE)),"")</f>
        <v/>
      </c>
      <c r="Z1530" s="100" t="str">
        <f>IFERROR(INDEX('INPUT DATA'!Y$5:Y$600,MATCH($B1530,'INPUT DATA'!$A$5:$A$600,FALSE)),"")</f>
        <v/>
      </c>
      <c r="AA1530" s="100" t="str">
        <f>IFERROR(INDEX('INPUT DATA'!Z$5:Z$600,MATCH($B1530,'INPUT DATA'!$A$5:$A$600,FALSE)),"")</f>
        <v/>
      </c>
      <c r="AB1530" s="100" t="str">
        <f>IFERROR(INDEX('INPUT DATA'!AA$5:AA$600,MATCH($B1530,'INPUT DATA'!$A$5:$A$600,FALSE)),"")</f>
        <v/>
      </c>
    </row>
    <row r="1531" spans="2:28" ht="15" customHeight="1" x14ac:dyDescent="0.25">
      <c r="B1531" s="115" t="str">
        <f>IF('INPUT INF'!A531="","",IF('INPUT INF'!E531="DROP","",'INPUT INF'!A531))</f>
        <v/>
      </c>
      <c r="C1531" s="115" t="str">
        <f>IFERROR(INDEX('INPUT INF'!B531:B1129,MATCH(B1531,'INPUT INF'!A531:A1129,FALSE)),"")</f>
        <v/>
      </c>
      <c r="E1531" s="100" t="str">
        <f>IFERROR(INDEX('INPUT DATA'!D$5:D$600,MATCH($B1531,'INPUT DATA'!$A$5:$A$600,FALSE)),"")</f>
        <v/>
      </c>
      <c r="F1531" s="100" t="str">
        <f>IFERROR(INDEX('INPUT DATA'!E$5:E$600,MATCH($B1531,'INPUT DATA'!$A$5:$A$600,FALSE)),"")</f>
        <v/>
      </c>
      <c r="G1531" s="100" t="str">
        <f>IFERROR(INDEX($LD$4:$LD$18,MATCH('INPUT DATA'!F533,$LC$4:$LC$18,1)),"")</f>
        <v/>
      </c>
      <c r="H1531" s="100" t="str">
        <f>IFERROR(INDEX('INPUT DATA'!G$6:G$600,MATCH($B1531,'INPUT DATA'!$A$5:$A$600,FALSE)),"")</f>
        <v/>
      </c>
      <c r="I1531" s="100" t="str">
        <f>IFERROR(INDEX('INPUT DATA'!H$5:H$600,MATCH($B1531,'INPUT DATA'!$A$5:$A$600,FALSE)),"")</f>
        <v/>
      </c>
      <c r="J1531" s="100" t="str">
        <f>IFERROR(INDEX($LD$4:$LD$18,MATCH('INPUT DATA'!I533,$LC$4:$LC$18,1)),"")</f>
        <v/>
      </c>
      <c r="K1531" s="100" t="str">
        <f>IFERROR(INDEX('INPUT DATA'!J$5:J$600,MATCH($B1531,'INPUT DATA'!$A$5:$A$600,FALSE)),"")</f>
        <v/>
      </c>
      <c r="L1531" s="100" t="str">
        <f>IFERROR(INDEX('INPUT DATA'!K$5:K$600,MATCH($B1531,'INPUT DATA'!$A$5:$A$600,FALSE)),"")</f>
        <v/>
      </c>
      <c r="M1531" s="100" t="str">
        <f>IFERROR(INDEX($LD$4:$LD$18,MATCH('INPUT DATA'!L533,$LC$4:$LC$18,1)),"")</f>
        <v/>
      </c>
      <c r="N1531" s="100" t="str">
        <f>IFERROR(INDEX('INPUT DATA'!M$5:M$600,MATCH($B1531,'INPUT DATA'!$A$5:$A$600,FALSE)),"")</f>
        <v/>
      </c>
      <c r="O1531" s="100" t="str">
        <f>IFERROR(INDEX('INPUT DATA'!N$5:N$600,MATCH($B1531,'INPUT DATA'!$A$5:$A$600,FALSE)),"")</f>
        <v/>
      </c>
      <c r="P1531" s="100" t="str">
        <f>IFERROR(INDEX($LD$4:$LD$18,MATCH('INPUT DATA'!O533,$LC$4:$LC$18,1)),"")</f>
        <v/>
      </c>
      <c r="Q1531" s="100" t="str">
        <f>IFERROR(INDEX('INPUT DATA'!P$5:P$600,MATCH($B1531,'INPUT DATA'!$A$5:$A$600,FALSE)),"")</f>
        <v/>
      </c>
      <c r="R1531" s="100" t="str">
        <f>IFERROR(INDEX('INPUT DATA'!Q$5:Q$600,MATCH($B1531,'INPUT DATA'!$A$5:$A$600,FALSE)),"")</f>
        <v/>
      </c>
      <c r="S1531" s="100" t="str">
        <f>IFERROR(INDEX($LD$4:$LD$18,MATCH('INPUT DATA'!R533,$LC$4:$LC$18,1)),"")</f>
        <v/>
      </c>
      <c r="T1531" s="100" t="str">
        <f>IFERROR(INDEX('INPUT DATA'!S$5:S$600,MATCH($B1531,'INPUT DATA'!$A$5:$A$600,FALSE)),"")</f>
        <v/>
      </c>
      <c r="U1531" s="100" t="str">
        <f>IFERROR(INDEX('INPUT DATA'!T$5:T$600,MATCH($B1531,'INPUT DATA'!$A$5:$A$600,FALSE)),"")</f>
        <v/>
      </c>
      <c r="V1531" s="100" t="str">
        <f>IFERROR(INDEX($LD$4:$LD$18,MATCH('INPUT DATA'!U533,$LC$4:$LC$18,1)),"")</f>
        <v/>
      </c>
      <c r="W1531" s="100" t="str">
        <f>IFERROR(INDEX('INPUT DATA'!V$5:V$600,MATCH($B1531,'INPUT DATA'!$A$5:$A$600,FALSE)),"")</f>
        <v/>
      </c>
      <c r="X1531" s="100" t="str">
        <f>IFERROR(INDEX('INPUT DATA'!W$5:W$600,MATCH($B1531,'INPUT DATA'!$A$5:$A$600,FALSE)),"")</f>
        <v/>
      </c>
      <c r="Y1531" s="100" t="str">
        <f>IFERROR(INDEX('INPUT DATA'!X$5:X$600,MATCH($B1531,'INPUT DATA'!$A$5:$A$600,FALSE)),"")</f>
        <v/>
      </c>
      <c r="Z1531" s="100" t="str">
        <f>IFERROR(INDEX('INPUT DATA'!Y$5:Y$600,MATCH($B1531,'INPUT DATA'!$A$5:$A$600,FALSE)),"")</f>
        <v/>
      </c>
      <c r="AA1531" s="100" t="str">
        <f>IFERROR(INDEX('INPUT DATA'!Z$5:Z$600,MATCH($B1531,'INPUT DATA'!$A$5:$A$600,FALSE)),"")</f>
        <v/>
      </c>
      <c r="AB1531" s="100" t="str">
        <f>IFERROR(INDEX('INPUT DATA'!AA$5:AA$600,MATCH($B1531,'INPUT DATA'!$A$5:$A$600,FALSE)),"")</f>
        <v/>
      </c>
    </row>
    <row r="1532" spans="2:28" ht="15" customHeight="1" x14ac:dyDescent="0.25">
      <c r="B1532" s="115" t="str">
        <f>IF('INPUT INF'!A532="","",IF('INPUT INF'!E532="DROP","",'INPUT INF'!A532))</f>
        <v/>
      </c>
      <c r="C1532" s="115" t="str">
        <f>IFERROR(INDEX('INPUT INF'!B532:B1130,MATCH(B1532,'INPUT INF'!A532:A1130,FALSE)),"")</f>
        <v/>
      </c>
      <c r="E1532" s="100" t="str">
        <f>IFERROR(INDEX('INPUT DATA'!D$5:D$600,MATCH($B1532,'INPUT DATA'!$A$5:$A$600,FALSE)),"")</f>
        <v/>
      </c>
      <c r="F1532" s="100" t="str">
        <f>IFERROR(INDEX('INPUT DATA'!E$5:E$600,MATCH($B1532,'INPUT DATA'!$A$5:$A$600,FALSE)),"")</f>
        <v/>
      </c>
      <c r="G1532" s="100" t="str">
        <f>IFERROR(INDEX($LD$4:$LD$18,MATCH('INPUT DATA'!F534,$LC$4:$LC$18,1)),"")</f>
        <v/>
      </c>
      <c r="H1532" s="100" t="str">
        <f>IFERROR(INDEX('INPUT DATA'!G$6:G$600,MATCH($B1532,'INPUT DATA'!$A$5:$A$600,FALSE)),"")</f>
        <v/>
      </c>
      <c r="I1532" s="100" t="str">
        <f>IFERROR(INDEX('INPUT DATA'!H$5:H$600,MATCH($B1532,'INPUT DATA'!$A$5:$A$600,FALSE)),"")</f>
        <v/>
      </c>
      <c r="J1532" s="100" t="str">
        <f>IFERROR(INDEX($LD$4:$LD$18,MATCH('INPUT DATA'!I534,$LC$4:$LC$18,1)),"")</f>
        <v/>
      </c>
      <c r="K1532" s="100" t="str">
        <f>IFERROR(INDEX('INPUT DATA'!J$5:J$600,MATCH($B1532,'INPUT DATA'!$A$5:$A$600,FALSE)),"")</f>
        <v/>
      </c>
      <c r="L1532" s="100" t="str">
        <f>IFERROR(INDEX('INPUT DATA'!K$5:K$600,MATCH($B1532,'INPUT DATA'!$A$5:$A$600,FALSE)),"")</f>
        <v/>
      </c>
      <c r="M1532" s="100" t="str">
        <f>IFERROR(INDEX($LD$4:$LD$18,MATCH('INPUT DATA'!L534,$LC$4:$LC$18,1)),"")</f>
        <v/>
      </c>
      <c r="N1532" s="100" t="str">
        <f>IFERROR(INDEX('INPUT DATA'!M$5:M$600,MATCH($B1532,'INPUT DATA'!$A$5:$A$600,FALSE)),"")</f>
        <v/>
      </c>
      <c r="O1532" s="100" t="str">
        <f>IFERROR(INDEX('INPUT DATA'!N$5:N$600,MATCH($B1532,'INPUT DATA'!$A$5:$A$600,FALSE)),"")</f>
        <v/>
      </c>
      <c r="P1532" s="100" t="str">
        <f>IFERROR(INDEX($LD$4:$LD$18,MATCH('INPUT DATA'!O534,$LC$4:$LC$18,1)),"")</f>
        <v/>
      </c>
      <c r="Q1532" s="100" t="str">
        <f>IFERROR(INDEX('INPUT DATA'!P$5:P$600,MATCH($B1532,'INPUT DATA'!$A$5:$A$600,FALSE)),"")</f>
        <v/>
      </c>
      <c r="R1532" s="100" t="str">
        <f>IFERROR(INDEX('INPUT DATA'!Q$5:Q$600,MATCH($B1532,'INPUT DATA'!$A$5:$A$600,FALSE)),"")</f>
        <v/>
      </c>
      <c r="S1532" s="100" t="str">
        <f>IFERROR(INDEX($LD$4:$LD$18,MATCH('INPUT DATA'!R534,$LC$4:$LC$18,1)),"")</f>
        <v/>
      </c>
      <c r="T1532" s="100" t="str">
        <f>IFERROR(INDEX('INPUT DATA'!S$5:S$600,MATCH($B1532,'INPUT DATA'!$A$5:$A$600,FALSE)),"")</f>
        <v/>
      </c>
      <c r="U1532" s="100" t="str">
        <f>IFERROR(INDEX('INPUT DATA'!T$5:T$600,MATCH($B1532,'INPUT DATA'!$A$5:$A$600,FALSE)),"")</f>
        <v/>
      </c>
      <c r="V1532" s="100" t="str">
        <f>IFERROR(INDEX($LD$4:$LD$18,MATCH('INPUT DATA'!U534,$LC$4:$LC$18,1)),"")</f>
        <v/>
      </c>
      <c r="W1532" s="100" t="str">
        <f>IFERROR(INDEX('INPUT DATA'!V$5:V$600,MATCH($B1532,'INPUT DATA'!$A$5:$A$600,FALSE)),"")</f>
        <v/>
      </c>
      <c r="X1532" s="100" t="str">
        <f>IFERROR(INDEX('INPUT DATA'!W$5:W$600,MATCH($B1532,'INPUT DATA'!$A$5:$A$600,FALSE)),"")</f>
        <v/>
      </c>
      <c r="Y1532" s="100" t="str">
        <f>IFERROR(INDEX('INPUT DATA'!X$5:X$600,MATCH($B1532,'INPUT DATA'!$A$5:$A$600,FALSE)),"")</f>
        <v/>
      </c>
      <c r="Z1532" s="100" t="str">
        <f>IFERROR(INDEX('INPUT DATA'!Y$5:Y$600,MATCH($B1532,'INPUT DATA'!$A$5:$A$600,FALSE)),"")</f>
        <v/>
      </c>
      <c r="AA1532" s="100" t="str">
        <f>IFERROR(INDEX('INPUT DATA'!Z$5:Z$600,MATCH($B1532,'INPUT DATA'!$A$5:$A$600,FALSE)),"")</f>
        <v/>
      </c>
      <c r="AB1532" s="100" t="str">
        <f>IFERROR(INDEX('INPUT DATA'!AA$5:AA$600,MATCH($B1532,'INPUT DATA'!$A$5:$A$600,FALSE)),"")</f>
        <v/>
      </c>
    </row>
    <row r="1533" spans="2:28" ht="15" customHeight="1" x14ac:dyDescent="0.25">
      <c r="B1533" s="115" t="str">
        <f>IF('INPUT INF'!A533="","",IF('INPUT INF'!E533="DROP","",'INPUT INF'!A533))</f>
        <v/>
      </c>
      <c r="C1533" s="115" t="str">
        <f>IFERROR(INDEX('INPUT INF'!B533:B1131,MATCH(B1533,'INPUT INF'!A533:A1131,FALSE)),"")</f>
        <v/>
      </c>
      <c r="E1533" s="100" t="str">
        <f>IFERROR(INDEX('INPUT DATA'!D$5:D$600,MATCH($B1533,'INPUT DATA'!$A$5:$A$600,FALSE)),"")</f>
        <v/>
      </c>
      <c r="F1533" s="100" t="str">
        <f>IFERROR(INDEX('INPUT DATA'!E$5:E$600,MATCH($B1533,'INPUT DATA'!$A$5:$A$600,FALSE)),"")</f>
        <v/>
      </c>
      <c r="G1533" s="100" t="str">
        <f>IFERROR(INDEX($LD$4:$LD$18,MATCH('INPUT DATA'!F535,$LC$4:$LC$18,1)),"")</f>
        <v/>
      </c>
      <c r="H1533" s="100" t="str">
        <f>IFERROR(INDEX('INPUT DATA'!G$6:G$600,MATCH($B1533,'INPUT DATA'!$A$5:$A$600,FALSE)),"")</f>
        <v/>
      </c>
      <c r="I1533" s="100" t="str">
        <f>IFERROR(INDEX('INPUT DATA'!H$5:H$600,MATCH($B1533,'INPUT DATA'!$A$5:$A$600,FALSE)),"")</f>
        <v/>
      </c>
      <c r="J1533" s="100" t="str">
        <f>IFERROR(INDEX($LD$4:$LD$18,MATCH('INPUT DATA'!I535,$LC$4:$LC$18,1)),"")</f>
        <v/>
      </c>
      <c r="K1533" s="100" t="str">
        <f>IFERROR(INDEX('INPUT DATA'!J$5:J$600,MATCH($B1533,'INPUT DATA'!$A$5:$A$600,FALSE)),"")</f>
        <v/>
      </c>
      <c r="L1533" s="100" t="str">
        <f>IFERROR(INDEX('INPUT DATA'!K$5:K$600,MATCH($B1533,'INPUT DATA'!$A$5:$A$600,FALSE)),"")</f>
        <v/>
      </c>
      <c r="M1533" s="100" t="str">
        <f>IFERROR(INDEX($LD$4:$LD$18,MATCH('INPUT DATA'!L535,$LC$4:$LC$18,1)),"")</f>
        <v/>
      </c>
      <c r="N1533" s="100" t="str">
        <f>IFERROR(INDEX('INPUT DATA'!M$5:M$600,MATCH($B1533,'INPUT DATA'!$A$5:$A$600,FALSE)),"")</f>
        <v/>
      </c>
      <c r="O1533" s="100" t="str">
        <f>IFERROR(INDEX('INPUT DATA'!N$5:N$600,MATCH($B1533,'INPUT DATA'!$A$5:$A$600,FALSE)),"")</f>
        <v/>
      </c>
      <c r="P1533" s="100" t="str">
        <f>IFERROR(INDEX($LD$4:$LD$18,MATCH('INPUT DATA'!O535,$LC$4:$LC$18,1)),"")</f>
        <v/>
      </c>
      <c r="Q1533" s="100" t="str">
        <f>IFERROR(INDEX('INPUT DATA'!P$5:P$600,MATCH($B1533,'INPUT DATA'!$A$5:$A$600,FALSE)),"")</f>
        <v/>
      </c>
      <c r="R1533" s="100" t="str">
        <f>IFERROR(INDEX('INPUT DATA'!Q$5:Q$600,MATCH($B1533,'INPUT DATA'!$A$5:$A$600,FALSE)),"")</f>
        <v/>
      </c>
      <c r="S1533" s="100" t="str">
        <f>IFERROR(INDEX($LD$4:$LD$18,MATCH('INPUT DATA'!R535,$LC$4:$LC$18,1)),"")</f>
        <v/>
      </c>
      <c r="T1533" s="100" t="str">
        <f>IFERROR(INDEX('INPUT DATA'!S$5:S$600,MATCH($B1533,'INPUT DATA'!$A$5:$A$600,FALSE)),"")</f>
        <v/>
      </c>
      <c r="U1533" s="100" t="str">
        <f>IFERROR(INDEX('INPUT DATA'!T$5:T$600,MATCH($B1533,'INPUT DATA'!$A$5:$A$600,FALSE)),"")</f>
        <v/>
      </c>
      <c r="V1533" s="100" t="str">
        <f>IFERROR(INDEX($LD$4:$LD$18,MATCH('INPUT DATA'!U535,$LC$4:$LC$18,1)),"")</f>
        <v/>
      </c>
      <c r="W1533" s="100" t="str">
        <f>IFERROR(INDEX('INPUT DATA'!V$5:V$600,MATCH($B1533,'INPUT DATA'!$A$5:$A$600,FALSE)),"")</f>
        <v/>
      </c>
      <c r="X1533" s="100" t="str">
        <f>IFERROR(INDEX('INPUT DATA'!W$5:W$600,MATCH($B1533,'INPUT DATA'!$A$5:$A$600,FALSE)),"")</f>
        <v/>
      </c>
      <c r="Y1533" s="100" t="str">
        <f>IFERROR(INDEX('INPUT DATA'!X$5:X$600,MATCH($B1533,'INPUT DATA'!$A$5:$A$600,FALSE)),"")</f>
        <v/>
      </c>
      <c r="Z1533" s="100" t="str">
        <f>IFERROR(INDEX('INPUT DATA'!Y$5:Y$600,MATCH($B1533,'INPUT DATA'!$A$5:$A$600,FALSE)),"")</f>
        <v/>
      </c>
      <c r="AA1533" s="100" t="str">
        <f>IFERROR(INDEX('INPUT DATA'!Z$5:Z$600,MATCH($B1533,'INPUT DATA'!$A$5:$A$600,FALSE)),"")</f>
        <v/>
      </c>
      <c r="AB1533" s="100" t="str">
        <f>IFERROR(INDEX('INPUT DATA'!AA$5:AA$600,MATCH($B1533,'INPUT DATA'!$A$5:$A$600,FALSE)),"")</f>
        <v/>
      </c>
    </row>
    <row r="1534" spans="2:28" ht="15" customHeight="1" x14ac:dyDescent="0.25">
      <c r="B1534" s="115" t="str">
        <f>IF('INPUT INF'!A534="","",IF('INPUT INF'!E534="DROP","",'INPUT INF'!A534))</f>
        <v/>
      </c>
      <c r="C1534" s="115" t="str">
        <f>IFERROR(INDEX('INPUT INF'!B534:B1132,MATCH(B1534,'INPUT INF'!A534:A1132,FALSE)),"")</f>
        <v/>
      </c>
      <c r="E1534" s="100" t="str">
        <f>IFERROR(INDEX('INPUT DATA'!D$5:D$600,MATCH($B1534,'INPUT DATA'!$A$5:$A$600,FALSE)),"")</f>
        <v/>
      </c>
      <c r="F1534" s="100" t="str">
        <f>IFERROR(INDEX('INPUT DATA'!E$5:E$600,MATCH($B1534,'INPUT DATA'!$A$5:$A$600,FALSE)),"")</f>
        <v/>
      </c>
      <c r="G1534" s="100" t="str">
        <f>IFERROR(INDEX($LD$4:$LD$18,MATCH('INPUT DATA'!F536,$LC$4:$LC$18,1)),"")</f>
        <v/>
      </c>
      <c r="H1534" s="100" t="str">
        <f>IFERROR(INDEX('INPUT DATA'!G$6:G$600,MATCH($B1534,'INPUT DATA'!$A$5:$A$600,FALSE)),"")</f>
        <v/>
      </c>
      <c r="I1534" s="100" t="str">
        <f>IFERROR(INDEX('INPUT DATA'!H$5:H$600,MATCH($B1534,'INPUT DATA'!$A$5:$A$600,FALSE)),"")</f>
        <v/>
      </c>
      <c r="J1534" s="100" t="str">
        <f>IFERROR(INDEX($LD$4:$LD$18,MATCH('INPUT DATA'!I536,$LC$4:$LC$18,1)),"")</f>
        <v/>
      </c>
      <c r="K1534" s="100" t="str">
        <f>IFERROR(INDEX('INPUT DATA'!J$5:J$600,MATCH($B1534,'INPUT DATA'!$A$5:$A$600,FALSE)),"")</f>
        <v/>
      </c>
      <c r="L1534" s="100" t="str">
        <f>IFERROR(INDEX('INPUT DATA'!K$5:K$600,MATCH($B1534,'INPUT DATA'!$A$5:$A$600,FALSE)),"")</f>
        <v/>
      </c>
      <c r="M1534" s="100" t="str">
        <f>IFERROR(INDEX($LD$4:$LD$18,MATCH('INPUT DATA'!L536,$LC$4:$LC$18,1)),"")</f>
        <v/>
      </c>
      <c r="N1534" s="100" t="str">
        <f>IFERROR(INDEX('INPUT DATA'!M$5:M$600,MATCH($B1534,'INPUT DATA'!$A$5:$A$600,FALSE)),"")</f>
        <v/>
      </c>
      <c r="O1534" s="100" t="str">
        <f>IFERROR(INDEX('INPUT DATA'!N$5:N$600,MATCH($B1534,'INPUT DATA'!$A$5:$A$600,FALSE)),"")</f>
        <v/>
      </c>
      <c r="P1534" s="100" t="str">
        <f>IFERROR(INDEX($LD$4:$LD$18,MATCH('INPUT DATA'!O536,$LC$4:$LC$18,1)),"")</f>
        <v/>
      </c>
      <c r="Q1534" s="100" t="str">
        <f>IFERROR(INDEX('INPUT DATA'!P$5:P$600,MATCH($B1534,'INPUT DATA'!$A$5:$A$600,FALSE)),"")</f>
        <v/>
      </c>
      <c r="R1534" s="100" t="str">
        <f>IFERROR(INDEX('INPUT DATA'!Q$5:Q$600,MATCH($B1534,'INPUT DATA'!$A$5:$A$600,FALSE)),"")</f>
        <v/>
      </c>
      <c r="S1534" s="100" t="str">
        <f>IFERROR(INDEX($LD$4:$LD$18,MATCH('INPUT DATA'!R536,$LC$4:$LC$18,1)),"")</f>
        <v/>
      </c>
      <c r="T1534" s="100" t="str">
        <f>IFERROR(INDEX('INPUT DATA'!S$5:S$600,MATCH($B1534,'INPUT DATA'!$A$5:$A$600,FALSE)),"")</f>
        <v/>
      </c>
      <c r="U1534" s="100" t="str">
        <f>IFERROR(INDEX('INPUT DATA'!T$5:T$600,MATCH($B1534,'INPUT DATA'!$A$5:$A$600,FALSE)),"")</f>
        <v/>
      </c>
      <c r="V1534" s="100" t="str">
        <f>IFERROR(INDEX($LD$4:$LD$18,MATCH('INPUT DATA'!U536,$LC$4:$LC$18,1)),"")</f>
        <v/>
      </c>
      <c r="W1534" s="100" t="str">
        <f>IFERROR(INDEX('INPUT DATA'!V$5:V$600,MATCH($B1534,'INPUT DATA'!$A$5:$A$600,FALSE)),"")</f>
        <v/>
      </c>
      <c r="X1534" s="100" t="str">
        <f>IFERROR(INDEX('INPUT DATA'!W$5:W$600,MATCH($B1534,'INPUT DATA'!$A$5:$A$600,FALSE)),"")</f>
        <v/>
      </c>
      <c r="Y1534" s="100" t="str">
        <f>IFERROR(INDEX('INPUT DATA'!X$5:X$600,MATCH($B1534,'INPUT DATA'!$A$5:$A$600,FALSE)),"")</f>
        <v/>
      </c>
      <c r="Z1534" s="100" t="str">
        <f>IFERROR(INDEX('INPUT DATA'!Y$5:Y$600,MATCH($B1534,'INPUT DATA'!$A$5:$A$600,FALSE)),"")</f>
        <v/>
      </c>
      <c r="AA1534" s="100" t="str">
        <f>IFERROR(INDEX('INPUT DATA'!Z$5:Z$600,MATCH($B1534,'INPUT DATA'!$A$5:$A$600,FALSE)),"")</f>
        <v/>
      </c>
      <c r="AB1534" s="100" t="str">
        <f>IFERROR(INDEX('INPUT DATA'!AA$5:AA$600,MATCH($B1534,'INPUT DATA'!$A$5:$A$600,FALSE)),"")</f>
        <v/>
      </c>
    </row>
    <row r="1535" spans="2:28" ht="15" customHeight="1" x14ac:dyDescent="0.25">
      <c r="B1535" s="115" t="str">
        <f>IF('INPUT INF'!A535="","",IF('INPUT INF'!E535="DROP","",'INPUT INF'!A535))</f>
        <v/>
      </c>
      <c r="C1535" s="115" t="str">
        <f>IFERROR(INDEX('INPUT INF'!B535:B1133,MATCH(B1535,'INPUT INF'!A535:A1133,FALSE)),"")</f>
        <v/>
      </c>
      <c r="E1535" s="100" t="str">
        <f>IFERROR(INDEX('INPUT DATA'!D$5:D$600,MATCH($B1535,'INPUT DATA'!$A$5:$A$600,FALSE)),"")</f>
        <v/>
      </c>
      <c r="F1535" s="100" t="str">
        <f>IFERROR(INDEX('INPUT DATA'!E$5:E$600,MATCH($B1535,'INPUT DATA'!$A$5:$A$600,FALSE)),"")</f>
        <v/>
      </c>
      <c r="G1535" s="100" t="str">
        <f>IFERROR(INDEX($LD$4:$LD$18,MATCH('INPUT DATA'!F537,$LC$4:$LC$18,1)),"")</f>
        <v/>
      </c>
      <c r="H1535" s="100" t="str">
        <f>IFERROR(INDEX('INPUT DATA'!G$6:G$600,MATCH($B1535,'INPUT DATA'!$A$5:$A$600,FALSE)),"")</f>
        <v/>
      </c>
      <c r="I1535" s="100" t="str">
        <f>IFERROR(INDEX('INPUT DATA'!H$5:H$600,MATCH($B1535,'INPUT DATA'!$A$5:$A$600,FALSE)),"")</f>
        <v/>
      </c>
      <c r="J1535" s="100" t="str">
        <f>IFERROR(INDEX($LD$4:$LD$18,MATCH('INPUT DATA'!I537,$LC$4:$LC$18,1)),"")</f>
        <v/>
      </c>
      <c r="K1535" s="100" t="str">
        <f>IFERROR(INDEX('INPUT DATA'!J$5:J$600,MATCH($B1535,'INPUT DATA'!$A$5:$A$600,FALSE)),"")</f>
        <v/>
      </c>
      <c r="L1535" s="100" t="str">
        <f>IFERROR(INDEX('INPUT DATA'!K$5:K$600,MATCH($B1535,'INPUT DATA'!$A$5:$A$600,FALSE)),"")</f>
        <v/>
      </c>
      <c r="M1535" s="100" t="str">
        <f>IFERROR(INDEX($LD$4:$LD$18,MATCH('INPUT DATA'!L537,$LC$4:$LC$18,1)),"")</f>
        <v/>
      </c>
      <c r="N1535" s="100" t="str">
        <f>IFERROR(INDEX('INPUT DATA'!M$5:M$600,MATCH($B1535,'INPUT DATA'!$A$5:$A$600,FALSE)),"")</f>
        <v/>
      </c>
      <c r="O1535" s="100" t="str">
        <f>IFERROR(INDEX('INPUT DATA'!N$5:N$600,MATCH($B1535,'INPUT DATA'!$A$5:$A$600,FALSE)),"")</f>
        <v/>
      </c>
      <c r="P1535" s="100" t="str">
        <f>IFERROR(INDEX($LD$4:$LD$18,MATCH('INPUT DATA'!O537,$LC$4:$LC$18,1)),"")</f>
        <v/>
      </c>
      <c r="Q1535" s="100" t="str">
        <f>IFERROR(INDEX('INPUT DATA'!P$5:P$600,MATCH($B1535,'INPUT DATA'!$A$5:$A$600,FALSE)),"")</f>
        <v/>
      </c>
      <c r="R1535" s="100" t="str">
        <f>IFERROR(INDEX('INPUT DATA'!Q$5:Q$600,MATCH($B1535,'INPUT DATA'!$A$5:$A$600,FALSE)),"")</f>
        <v/>
      </c>
      <c r="S1535" s="100" t="str">
        <f>IFERROR(INDEX($LD$4:$LD$18,MATCH('INPUT DATA'!R537,$LC$4:$LC$18,1)),"")</f>
        <v/>
      </c>
      <c r="T1535" s="100" t="str">
        <f>IFERROR(INDEX('INPUT DATA'!S$5:S$600,MATCH($B1535,'INPUT DATA'!$A$5:$A$600,FALSE)),"")</f>
        <v/>
      </c>
      <c r="U1535" s="100" t="str">
        <f>IFERROR(INDEX('INPUT DATA'!T$5:T$600,MATCH($B1535,'INPUT DATA'!$A$5:$A$600,FALSE)),"")</f>
        <v/>
      </c>
      <c r="V1535" s="100" t="str">
        <f>IFERROR(INDEX($LD$4:$LD$18,MATCH('INPUT DATA'!U537,$LC$4:$LC$18,1)),"")</f>
        <v/>
      </c>
      <c r="W1535" s="100" t="str">
        <f>IFERROR(INDEX('INPUT DATA'!V$5:V$600,MATCH($B1535,'INPUT DATA'!$A$5:$A$600,FALSE)),"")</f>
        <v/>
      </c>
      <c r="X1535" s="100" t="str">
        <f>IFERROR(INDEX('INPUT DATA'!W$5:W$600,MATCH($B1535,'INPUT DATA'!$A$5:$A$600,FALSE)),"")</f>
        <v/>
      </c>
      <c r="Y1535" s="100" t="str">
        <f>IFERROR(INDEX('INPUT DATA'!X$5:X$600,MATCH($B1535,'INPUT DATA'!$A$5:$A$600,FALSE)),"")</f>
        <v/>
      </c>
      <c r="Z1535" s="100" t="str">
        <f>IFERROR(INDEX('INPUT DATA'!Y$5:Y$600,MATCH($B1535,'INPUT DATA'!$A$5:$A$600,FALSE)),"")</f>
        <v/>
      </c>
      <c r="AA1535" s="100" t="str">
        <f>IFERROR(INDEX('INPUT DATA'!Z$5:Z$600,MATCH($B1535,'INPUT DATA'!$A$5:$A$600,FALSE)),"")</f>
        <v/>
      </c>
      <c r="AB1535" s="100" t="str">
        <f>IFERROR(INDEX('INPUT DATA'!AA$5:AA$600,MATCH($B1535,'INPUT DATA'!$A$5:$A$600,FALSE)),"")</f>
        <v/>
      </c>
    </row>
    <row r="1536" spans="2:28" ht="15" customHeight="1" x14ac:dyDescent="0.25">
      <c r="B1536" s="115" t="str">
        <f>IF('INPUT INF'!A536="","",IF('INPUT INF'!E536="DROP","",'INPUT INF'!A536))</f>
        <v/>
      </c>
      <c r="C1536" s="115" t="str">
        <f>IFERROR(INDEX('INPUT INF'!B536:B1134,MATCH(B1536,'INPUT INF'!A536:A1134,FALSE)),"")</f>
        <v/>
      </c>
      <c r="E1536" s="100" t="str">
        <f>IFERROR(INDEX('INPUT DATA'!D$5:D$600,MATCH($B1536,'INPUT DATA'!$A$5:$A$600,FALSE)),"")</f>
        <v/>
      </c>
      <c r="F1536" s="100" t="str">
        <f>IFERROR(INDEX('INPUT DATA'!E$5:E$600,MATCH($B1536,'INPUT DATA'!$A$5:$A$600,FALSE)),"")</f>
        <v/>
      </c>
      <c r="G1536" s="100" t="str">
        <f>IFERROR(INDEX($LD$4:$LD$18,MATCH('INPUT DATA'!F538,$LC$4:$LC$18,1)),"")</f>
        <v/>
      </c>
      <c r="H1536" s="100" t="str">
        <f>IFERROR(INDEX('INPUT DATA'!G$6:G$600,MATCH($B1536,'INPUT DATA'!$A$5:$A$600,FALSE)),"")</f>
        <v/>
      </c>
      <c r="I1536" s="100" t="str">
        <f>IFERROR(INDEX('INPUT DATA'!H$5:H$600,MATCH($B1536,'INPUT DATA'!$A$5:$A$600,FALSE)),"")</f>
        <v/>
      </c>
      <c r="J1536" s="100" t="str">
        <f>IFERROR(INDEX($LD$4:$LD$18,MATCH('INPUT DATA'!I538,$LC$4:$LC$18,1)),"")</f>
        <v/>
      </c>
      <c r="K1536" s="100" t="str">
        <f>IFERROR(INDEX('INPUT DATA'!J$5:J$600,MATCH($B1536,'INPUT DATA'!$A$5:$A$600,FALSE)),"")</f>
        <v/>
      </c>
      <c r="L1536" s="100" t="str">
        <f>IFERROR(INDEX('INPUT DATA'!K$5:K$600,MATCH($B1536,'INPUT DATA'!$A$5:$A$600,FALSE)),"")</f>
        <v/>
      </c>
      <c r="M1536" s="100" t="str">
        <f>IFERROR(INDEX($LD$4:$LD$18,MATCH('INPUT DATA'!L538,$LC$4:$LC$18,1)),"")</f>
        <v/>
      </c>
      <c r="N1536" s="100" t="str">
        <f>IFERROR(INDEX('INPUT DATA'!M$5:M$600,MATCH($B1536,'INPUT DATA'!$A$5:$A$600,FALSE)),"")</f>
        <v/>
      </c>
      <c r="O1536" s="100" t="str">
        <f>IFERROR(INDEX('INPUT DATA'!N$5:N$600,MATCH($B1536,'INPUT DATA'!$A$5:$A$600,FALSE)),"")</f>
        <v/>
      </c>
      <c r="P1536" s="100" t="str">
        <f>IFERROR(INDEX($LD$4:$LD$18,MATCH('INPUT DATA'!O538,$LC$4:$LC$18,1)),"")</f>
        <v/>
      </c>
      <c r="Q1536" s="100" t="str">
        <f>IFERROR(INDEX('INPUT DATA'!P$5:P$600,MATCH($B1536,'INPUT DATA'!$A$5:$A$600,FALSE)),"")</f>
        <v/>
      </c>
      <c r="R1536" s="100" t="str">
        <f>IFERROR(INDEX('INPUT DATA'!Q$5:Q$600,MATCH($B1536,'INPUT DATA'!$A$5:$A$600,FALSE)),"")</f>
        <v/>
      </c>
      <c r="S1536" s="100" t="str">
        <f>IFERROR(INDEX($LD$4:$LD$18,MATCH('INPUT DATA'!R538,$LC$4:$LC$18,1)),"")</f>
        <v/>
      </c>
      <c r="T1536" s="100" t="str">
        <f>IFERROR(INDEX('INPUT DATA'!S$5:S$600,MATCH($B1536,'INPUT DATA'!$A$5:$A$600,FALSE)),"")</f>
        <v/>
      </c>
      <c r="U1536" s="100" t="str">
        <f>IFERROR(INDEX('INPUT DATA'!T$5:T$600,MATCH($B1536,'INPUT DATA'!$A$5:$A$600,FALSE)),"")</f>
        <v/>
      </c>
      <c r="V1536" s="100" t="str">
        <f>IFERROR(INDEX($LD$4:$LD$18,MATCH('INPUT DATA'!U538,$LC$4:$LC$18,1)),"")</f>
        <v/>
      </c>
      <c r="W1536" s="100" t="str">
        <f>IFERROR(INDEX('INPUT DATA'!V$5:V$600,MATCH($B1536,'INPUT DATA'!$A$5:$A$600,FALSE)),"")</f>
        <v/>
      </c>
      <c r="X1536" s="100" t="str">
        <f>IFERROR(INDEX('INPUT DATA'!W$5:W$600,MATCH($B1536,'INPUT DATA'!$A$5:$A$600,FALSE)),"")</f>
        <v/>
      </c>
      <c r="Y1536" s="100" t="str">
        <f>IFERROR(INDEX('INPUT DATA'!X$5:X$600,MATCH($B1536,'INPUT DATA'!$A$5:$A$600,FALSE)),"")</f>
        <v/>
      </c>
      <c r="Z1536" s="100" t="str">
        <f>IFERROR(INDEX('INPUT DATA'!Y$5:Y$600,MATCH($B1536,'INPUT DATA'!$A$5:$A$600,FALSE)),"")</f>
        <v/>
      </c>
      <c r="AA1536" s="100" t="str">
        <f>IFERROR(INDEX('INPUT DATA'!Z$5:Z$600,MATCH($B1536,'INPUT DATA'!$A$5:$A$600,FALSE)),"")</f>
        <v/>
      </c>
      <c r="AB1536" s="100" t="str">
        <f>IFERROR(INDEX('INPUT DATA'!AA$5:AA$600,MATCH($B1536,'INPUT DATA'!$A$5:$A$600,FALSE)),"")</f>
        <v/>
      </c>
    </row>
    <row r="1537" spans="2:28" ht="15" customHeight="1" x14ac:dyDescent="0.25">
      <c r="B1537" s="115" t="str">
        <f>IF('INPUT INF'!A537="","",IF('INPUT INF'!E537="DROP","",'INPUT INF'!A537))</f>
        <v/>
      </c>
      <c r="C1537" s="115" t="str">
        <f>IFERROR(INDEX('INPUT INF'!B537:B1135,MATCH(B1537,'INPUT INF'!A537:A1135,FALSE)),"")</f>
        <v/>
      </c>
      <c r="E1537" s="100" t="str">
        <f>IFERROR(INDEX('INPUT DATA'!D$5:D$600,MATCH($B1537,'INPUT DATA'!$A$5:$A$600,FALSE)),"")</f>
        <v/>
      </c>
      <c r="F1537" s="100" t="str">
        <f>IFERROR(INDEX('INPUT DATA'!E$5:E$600,MATCH($B1537,'INPUT DATA'!$A$5:$A$600,FALSE)),"")</f>
        <v/>
      </c>
      <c r="G1537" s="100" t="str">
        <f>IFERROR(INDEX($LD$4:$LD$18,MATCH('INPUT DATA'!F539,$LC$4:$LC$18,1)),"")</f>
        <v/>
      </c>
      <c r="H1537" s="100" t="str">
        <f>IFERROR(INDEX('INPUT DATA'!G$6:G$600,MATCH($B1537,'INPUT DATA'!$A$5:$A$600,FALSE)),"")</f>
        <v/>
      </c>
      <c r="I1537" s="100" t="str">
        <f>IFERROR(INDEX('INPUT DATA'!H$5:H$600,MATCH($B1537,'INPUT DATA'!$A$5:$A$600,FALSE)),"")</f>
        <v/>
      </c>
      <c r="J1537" s="100" t="str">
        <f>IFERROR(INDEX($LD$4:$LD$18,MATCH('INPUT DATA'!I539,$LC$4:$LC$18,1)),"")</f>
        <v/>
      </c>
      <c r="K1537" s="100" t="str">
        <f>IFERROR(INDEX('INPUT DATA'!J$5:J$600,MATCH($B1537,'INPUT DATA'!$A$5:$A$600,FALSE)),"")</f>
        <v/>
      </c>
      <c r="L1537" s="100" t="str">
        <f>IFERROR(INDEX('INPUT DATA'!K$5:K$600,MATCH($B1537,'INPUT DATA'!$A$5:$A$600,FALSE)),"")</f>
        <v/>
      </c>
      <c r="M1537" s="100" t="str">
        <f>IFERROR(INDEX($LD$4:$LD$18,MATCH('INPUT DATA'!L539,$LC$4:$LC$18,1)),"")</f>
        <v/>
      </c>
      <c r="N1537" s="100" t="str">
        <f>IFERROR(INDEX('INPUT DATA'!M$5:M$600,MATCH($B1537,'INPUT DATA'!$A$5:$A$600,FALSE)),"")</f>
        <v/>
      </c>
      <c r="O1537" s="100" t="str">
        <f>IFERROR(INDEX('INPUT DATA'!N$5:N$600,MATCH($B1537,'INPUT DATA'!$A$5:$A$600,FALSE)),"")</f>
        <v/>
      </c>
      <c r="P1537" s="100" t="str">
        <f>IFERROR(INDEX($LD$4:$LD$18,MATCH('INPUT DATA'!O539,$LC$4:$LC$18,1)),"")</f>
        <v/>
      </c>
      <c r="Q1537" s="100" t="str">
        <f>IFERROR(INDEX('INPUT DATA'!P$5:P$600,MATCH($B1537,'INPUT DATA'!$A$5:$A$600,FALSE)),"")</f>
        <v/>
      </c>
      <c r="R1537" s="100" t="str">
        <f>IFERROR(INDEX('INPUT DATA'!Q$5:Q$600,MATCH($B1537,'INPUT DATA'!$A$5:$A$600,FALSE)),"")</f>
        <v/>
      </c>
      <c r="S1537" s="100" t="str">
        <f>IFERROR(INDEX($LD$4:$LD$18,MATCH('INPUT DATA'!R539,$LC$4:$LC$18,1)),"")</f>
        <v/>
      </c>
      <c r="T1537" s="100" t="str">
        <f>IFERROR(INDEX('INPUT DATA'!S$5:S$600,MATCH($B1537,'INPUT DATA'!$A$5:$A$600,FALSE)),"")</f>
        <v/>
      </c>
      <c r="U1537" s="100" t="str">
        <f>IFERROR(INDEX('INPUT DATA'!T$5:T$600,MATCH($B1537,'INPUT DATA'!$A$5:$A$600,FALSE)),"")</f>
        <v/>
      </c>
      <c r="V1537" s="100" t="str">
        <f>IFERROR(INDEX($LD$4:$LD$18,MATCH('INPUT DATA'!U539,$LC$4:$LC$18,1)),"")</f>
        <v/>
      </c>
      <c r="W1537" s="100" t="str">
        <f>IFERROR(INDEX('INPUT DATA'!V$5:V$600,MATCH($B1537,'INPUT DATA'!$A$5:$A$600,FALSE)),"")</f>
        <v/>
      </c>
      <c r="X1537" s="100" t="str">
        <f>IFERROR(INDEX('INPUT DATA'!W$5:W$600,MATCH($B1537,'INPUT DATA'!$A$5:$A$600,FALSE)),"")</f>
        <v/>
      </c>
      <c r="Y1537" s="100" t="str">
        <f>IFERROR(INDEX('INPUT DATA'!X$5:X$600,MATCH($B1537,'INPUT DATA'!$A$5:$A$600,FALSE)),"")</f>
        <v/>
      </c>
      <c r="Z1537" s="100" t="str">
        <f>IFERROR(INDEX('INPUT DATA'!Y$5:Y$600,MATCH($B1537,'INPUT DATA'!$A$5:$A$600,FALSE)),"")</f>
        <v/>
      </c>
      <c r="AA1537" s="100" t="str">
        <f>IFERROR(INDEX('INPUT DATA'!Z$5:Z$600,MATCH($B1537,'INPUT DATA'!$A$5:$A$600,FALSE)),"")</f>
        <v/>
      </c>
      <c r="AB1537" s="100" t="str">
        <f>IFERROR(INDEX('INPUT DATA'!AA$5:AA$600,MATCH($B1537,'INPUT DATA'!$A$5:$A$600,FALSE)),"")</f>
        <v/>
      </c>
    </row>
    <row r="1538" spans="2:28" ht="15" customHeight="1" x14ac:dyDescent="0.25">
      <c r="B1538" s="115" t="str">
        <f>IF('INPUT INF'!A538="","",IF('INPUT INF'!E538="DROP","",'INPUT INF'!A538))</f>
        <v/>
      </c>
      <c r="C1538" s="115" t="str">
        <f>IFERROR(INDEX('INPUT INF'!B538:B1136,MATCH(B1538,'INPUT INF'!A538:A1136,FALSE)),"")</f>
        <v/>
      </c>
      <c r="E1538" s="100" t="str">
        <f>IFERROR(INDEX('INPUT DATA'!D$5:D$600,MATCH($B1538,'INPUT DATA'!$A$5:$A$600,FALSE)),"")</f>
        <v/>
      </c>
      <c r="F1538" s="100" t="str">
        <f>IFERROR(INDEX('INPUT DATA'!E$5:E$600,MATCH($B1538,'INPUT DATA'!$A$5:$A$600,FALSE)),"")</f>
        <v/>
      </c>
      <c r="G1538" s="100" t="str">
        <f>IFERROR(INDEX($LD$4:$LD$18,MATCH('INPUT DATA'!F540,$LC$4:$LC$18,1)),"")</f>
        <v/>
      </c>
      <c r="H1538" s="100" t="str">
        <f>IFERROR(INDEX('INPUT DATA'!G$6:G$600,MATCH($B1538,'INPUT DATA'!$A$5:$A$600,FALSE)),"")</f>
        <v/>
      </c>
      <c r="I1538" s="100" t="str">
        <f>IFERROR(INDEX('INPUT DATA'!H$5:H$600,MATCH($B1538,'INPUT DATA'!$A$5:$A$600,FALSE)),"")</f>
        <v/>
      </c>
      <c r="J1538" s="100" t="str">
        <f>IFERROR(INDEX($LD$4:$LD$18,MATCH('INPUT DATA'!I540,$LC$4:$LC$18,1)),"")</f>
        <v/>
      </c>
      <c r="K1538" s="100" t="str">
        <f>IFERROR(INDEX('INPUT DATA'!J$5:J$600,MATCH($B1538,'INPUT DATA'!$A$5:$A$600,FALSE)),"")</f>
        <v/>
      </c>
      <c r="L1538" s="100" t="str">
        <f>IFERROR(INDEX('INPUT DATA'!K$5:K$600,MATCH($B1538,'INPUT DATA'!$A$5:$A$600,FALSE)),"")</f>
        <v/>
      </c>
      <c r="M1538" s="100" t="str">
        <f>IFERROR(INDEX($LD$4:$LD$18,MATCH('INPUT DATA'!L540,$LC$4:$LC$18,1)),"")</f>
        <v/>
      </c>
      <c r="N1538" s="100" t="str">
        <f>IFERROR(INDEX('INPUT DATA'!M$5:M$600,MATCH($B1538,'INPUT DATA'!$A$5:$A$600,FALSE)),"")</f>
        <v/>
      </c>
      <c r="O1538" s="100" t="str">
        <f>IFERROR(INDEX('INPUT DATA'!N$5:N$600,MATCH($B1538,'INPUT DATA'!$A$5:$A$600,FALSE)),"")</f>
        <v/>
      </c>
      <c r="P1538" s="100" t="str">
        <f>IFERROR(INDEX($LD$4:$LD$18,MATCH('INPUT DATA'!O540,$LC$4:$LC$18,1)),"")</f>
        <v/>
      </c>
      <c r="Q1538" s="100" t="str">
        <f>IFERROR(INDEX('INPUT DATA'!P$5:P$600,MATCH($B1538,'INPUT DATA'!$A$5:$A$600,FALSE)),"")</f>
        <v/>
      </c>
      <c r="R1538" s="100" t="str">
        <f>IFERROR(INDEX('INPUT DATA'!Q$5:Q$600,MATCH($B1538,'INPUT DATA'!$A$5:$A$600,FALSE)),"")</f>
        <v/>
      </c>
      <c r="S1538" s="100" t="str">
        <f>IFERROR(INDEX($LD$4:$LD$18,MATCH('INPUT DATA'!R540,$LC$4:$LC$18,1)),"")</f>
        <v/>
      </c>
      <c r="T1538" s="100" t="str">
        <f>IFERROR(INDEX('INPUT DATA'!S$5:S$600,MATCH($B1538,'INPUT DATA'!$A$5:$A$600,FALSE)),"")</f>
        <v/>
      </c>
      <c r="U1538" s="100" t="str">
        <f>IFERROR(INDEX('INPUT DATA'!T$5:T$600,MATCH($B1538,'INPUT DATA'!$A$5:$A$600,FALSE)),"")</f>
        <v/>
      </c>
      <c r="V1538" s="100" t="str">
        <f>IFERROR(INDEX($LD$4:$LD$18,MATCH('INPUT DATA'!U540,$LC$4:$LC$18,1)),"")</f>
        <v/>
      </c>
      <c r="W1538" s="100" t="str">
        <f>IFERROR(INDEX('INPUT DATA'!V$5:V$600,MATCH($B1538,'INPUT DATA'!$A$5:$A$600,FALSE)),"")</f>
        <v/>
      </c>
      <c r="X1538" s="100" t="str">
        <f>IFERROR(INDEX('INPUT DATA'!W$5:W$600,MATCH($B1538,'INPUT DATA'!$A$5:$A$600,FALSE)),"")</f>
        <v/>
      </c>
      <c r="Y1538" s="100" t="str">
        <f>IFERROR(INDEX('INPUT DATA'!X$5:X$600,MATCH($B1538,'INPUT DATA'!$A$5:$A$600,FALSE)),"")</f>
        <v/>
      </c>
      <c r="Z1538" s="100" t="str">
        <f>IFERROR(INDEX('INPUT DATA'!Y$5:Y$600,MATCH($B1538,'INPUT DATA'!$A$5:$A$600,FALSE)),"")</f>
        <v/>
      </c>
      <c r="AA1538" s="100" t="str">
        <f>IFERROR(INDEX('INPUT DATA'!Z$5:Z$600,MATCH($B1538,'INPUT DATA'!$A$5:$A$600,FALSE)),"")</f>
        <v/>
      </c>
      <c r="AB1538" s="100" t="str">
        <f>IFERROR(INDEX('INPUT DATA'!AA$5:AA$600,MATCH($B1538,'INPUT DATA'!$A$5:$A$600,FALSE)),"")</f>
        <v/>
      </c>
    </row>
    <row r="1539" spans="2:28" ht="15" customHeight="1" x14ac:dyDescent="0.25">
      <c r="B1539" s="115" t="str">
        <f>IF('INPUT INF'!A539="","",IF('INPUT INF'!E539="DROP","",'INPUT INF'!A539))</f>
        <v/>
      </c>
      <c r="C1539" s="115" t="str">
        <f>IFERROR(INDEX('INPUT INF'!B539:B1137,MATCH(B1539,'INPUT INF'!A539:A1137,FALSE)),"")</f>
        <v/>
      </c>
      <c r="E1539" s="100" t="str">
        <f>IFERROR(INDEX('INPUT DATA'!D$5:D$600,MATCH($B1539,'INPUT DATA'!$A$5:$A$600,FALSE)),"")</f>
        <v/>
      </c>
      <c r="F1539" s="100" t="str">
        <f>IFERROR(INDEX('INPUT DATA'!E$5:E$600,MATCH($B1539,'INPUT DATA'!$A$5:$A$600,FALSE)),"")</f>
        <v/>
      </c>
      <c r="G1539" s="100" t="str">
        <f>IFERROR(INDEX($LD$4:$LD$18,MATCH('INPUT DATA'!F541,$LC$4:$LC$18,1)),"")</f>
        <v/>
      </c>
      <c r="H1539" s="100" t="str">
        <f>IFERROR(INDEX('INPUT DATA'!G$6:G$600,MATCH($B1539,'INPUT DATA'!$A$5:$A$600,FALSE)),"")</f>
        <v/>
      </c>
      <c r="I1539" s="100" t="str">
        <f>IFERROR(INDEX('INPUT DATA'!H$5:H$600,MATCH($B1539,'INPUT DATA'!$A$5:$A$600,FALSE)),"")</f>
        <v/>
      </c>
      <c r="J1539" s="100" t="str">
        <f>IFERROR(INDEX($LD$4:$LD$18,MATCH('INPUT DATA'!I541,$LC$4:$LC$18,1)),"")</f>
        <v/>
      </c>
      <c r="K1539" s="100" t="str">
        <f>IFERROR(INDEX('INPUT DATA'!J$5:J$600,MATCH($B1539,'INPUT DATA'!$A$5:$A$600,FALSE)),"")</f>
        <v/>
      </c>
      <c r="L1539" s="100" t="str">
        <f>IFERROR(INDEX('INPUT DATA'!K$5:K$600,MATCH($B1539,'INPUT DATA'!$A$5:$A$600,FALSE)),"")</f>
        <v/>
      </c>
      <c r="M1539" s="100" t="str">
        <f>IFERROR(INDEX($LD$4:$LD$18,MATCH('INPUT DATA'!L541,$LC$4:$LC$18,1)),"")</f>
        <v/>
      </c>
      <c r="N1539" s="100" t="str">
        <f>IFERROR(INDEX('INPUT DATA'!M$5:M$600,MATCH($B1539,'INPUT DATA'!$A$5:$A$600,FALSE)),"")</f>
        <v/>
      </c>
      <c r="O1539" s="100" t="str">
        <f>IFERROR(INDEX('INPUT DATA'!N$5:N$600,MATCH($B1539,'INPUT DATA'!$A$5:$A$600,FALSE)),"")</f>
        <v/>
      </c>
      <c r="P1539" s="100" t="str">
        <f>IFERROR(INDEX($LD$4:$LD$18,MATCH('INPUT DATA'!O541,$LC$4:$LC$18,1)),"")</f>
        <v/>
      </c>
      <c r="Q1539" s="100" t="str">
        <f>IFERROR(INDEX('INPUT DATA'!P$5:P$600,MATCH($B1539,'INPUT DATA'!$A$5:$A$600,FALSE)),"")</f>
        <v/>
      </c>
      <c r="R1539" s="100" t="str">
        <f>IFERROR(INDEX('INPUT DATA'!Q$5:Q$600,MATCH($B1539,'INPUT DATA'!$A$5:$A$600,FALSE)),"")</f>
        <v/>
      </c>
      <c r="S1539" s="100" t="str">
        <f>IFERROR(INDEX($LD$4:$LD$18,MATCH('INPUT DATA'!R541,$LC$4:$LC$18,1)),"")</f>
        <v/>
      </c>
      <c r="T1539" s="100" t="str">
        <f>IFERROR(INDEX('INPUT DATA'!S$5:S$600,MATCH($B1539,'INPUT DATA'!$A$5:$A$600,FALSE)),"")</f>
        <v/>
      </c>
      <c r="U1539" s="100" t="str">
        <f>IFERROR(INDEX('INPUT DATA'!T$5:T$600,MATCH($B1539,'INPUT DATA'!$A$5:$A$600,FALSE)),"")</f>
        <v/>
      </c>
      <c r="V1539" s="100" t="str">
        <f>IFERROR(INDEX($LD$4:$LD$18,MATCH('INPUT DATA'!U541,$LC$4:$LC$18,1)),"")</f>
        <v/>
      </c>
      <c r="W1539" s="100" t="str">
        <f>IFERROR(INDEX('INPUT DATA'!V$5:V$600,MATCH($B1539,'INPUT DATA'!$A$5:$A$600,FALSE)),"")</f>
        <v/>
      </c>
      <c r="X1539" s="100" t="str">
        <f>IFERROR(INDEX('INPUT DATA'!W$5:W$600,MATCH($B1539,'INPUT DATA'!$A$5:$A$600,FALSE)),"")</f>
        <v/>
      </c>
      <c r="Y1539" s="100" t="str">
        <f>IFERROR(INDEX('INPUT DATA'!X$5:X$600,MATCH($B1539,'INPUT DATA'!$A$5:$A$600,FALSE)),"")</f>
        <v/>
      </c>
      <c r="Z1539" s="100" t="str">
        <f>IFERROR(INDEX('INPUT DATA'!Y$5:Y$600,MATCH($B1539,'INPUT DATA'!$A$5:$A$600,FALSE)),"")</f>
        <v/>
      </c>
      <c r="AA1539" s="100" t="str">
        <f>IFERROR(INDEX('INPUT DATA'!Z$5:Z$600,MATCH($B1539,'INPUT DATA'!$A$5:$A$600,FALSE)),"")</f>
        <v/>
      </c>
      <c r="AB1539" s="100" t="str">
        <f>IFERROR(INDEX('INPUT DATA'!AA$5:AA$600,MATCH($B1539,'INPUT DATA'!$A$5:$A$600,FALSE)),"")</f>
        <v/>
      </c>
    </row>
    <row r="1540" spans="2:28" ht="15" customHeight="1" x14ac:dyDescent="0.25">
      <c r="B1540" s="115" t="str">
        <f>IF('INPUT INF'!A540="","",IF('INPUT INF'!E540="DROP","",'INPUT INF'!A540))</f>
        <v/>
      </c>
      <c r="C1540" s="115" t="str">
        <f>IFERROR(INDEX('INPUT INF'!B540:B1138,MATCH(B1540,'INPUT INF'!A540:A1138,FALSE)),"")</f>
        <v/>
      </c>
      <c r="E1540" s="100" t="str">
        <f>IFERROR(INDEX('INPUT DATA'!D$5:D$600,MATCH($B1540,'INPUT DATA'!$A$5:$A$600,FALSE)),"")</f>
        <v/>
      </c>
      <c r="F1540" s="100" t="str">
        <f>IFERROR(INDEX('INPUT DATA'!E$5:E$600,MATCH($B1540,'INPUT DATA'!$A$5:$A$600,FALSE)),"")</f>
        <v/>
      </c>
      <c r="G1540" s="100" t="str">
        <f>IFERROR(INDEX($LD$4:$LD$18,MATCH('INPUT DATA'!F542,$LC$4:$LC$18,1)),"")</f>
        <v/>
      </c>
      <c r="H1540" s="100" t="str">
        <f>IFERROR(INDEX('INPUT DATA'!G$6:G$600,MATCH($B1540,'INPUT DATA'!$A$5:$A$600,FALSE)),"")</f>
        <v/>
      </c>
      <c r="I1540" s="100" t="str">
        <f>IFERROR(INDEX('INPUT DATA'!H$5:H$600,MATCH($B1540,'INPUT DATA'!$A$5:$A$600,FALSE)),"")</f>
        <v/>
      </c>
      <c r="J1540" s="100" t="str">
        <f>IFERROR(INDEX($LD$4:$LD$18,MATCH('INPUT DATA'!I542,$LC$4:$LC$18,1)),"")</f>
        <v/>
      </c>
      <c r="K1540" s="100" t="str">
        <f>IFERROR(INDEX('INPUT DATA'!J$5:J$600,MATCH($B1540,'INPUT DATA'!$A$5:$A$600,FALSE)),"")</f>
        <v/>
      </c>
      <c r="L1540" s="100" t="str">
        <f>IFERROR(INDEX('INPUT DATA'!K$5:K$600,MATCH($B1540,'INPUT DATA'!$A$5:$A$600,FALSE)),"")</f>
        <v/>
      </c>
      <c r="M1540" s="100" t="str">
        <f>IFERROR(INDEX($LD$4:$LD$18,MATCH('INPUT DATA'!L542,$LC$4:$LC$18,1)),"")</f>
        <v/>
      </c>
      <c r="N1540" s="100" t="str">
        <f>IFERROR(INDEX('INPUT DATA'!M$5:M$600,MATCH($B1540,'INPUT DATA'!$A$5:$A$600,FALSE)),"")</f>
        <v/>
      </c>
      <c r="O1540" s="100" t="str">
        <f>IFERROR(INDEX('INPUT DATA'!N$5:N$600,MATCH($B1540,'INPUT DATA'!$A$5:$A$600,FALSE)),"")</f>
        <v/>
      </c>
      <c r="P1540" s="100" t="str">
        <f>IFERROR(INDEX($LD$4:$LD$18,MATCH('INPUT DATA'!O542,$LC$4:$LC$18,1)),"")</f>
        <v/>
      </c>
      <c r="Q1540" s="100" t="str">
        <f>IFERROR(INDEX('INPUT DATA'!P$5:P$600,MATCH($B1540,'INPUT DATA'!$A$5:$A$600,FALSE)),"")</f>
        <v/>
      </c>
      <c r="R1540" s="100" t="str">
        <f>IFERROR(INDEX('INPUT DATA'!Q$5:Q$600,MATCH($B1540,'INPUT DATA'!$A$5:$A$600,FALSE)),"")</f>
        <v/>
      </c>
      <c r="S1540" s="100" t="str">
        <f>IFERROR(INDEX($LD$4:$LD$18,MATCH('INPUT DATA'!R542,$LC$4:$LC$18,1)),"")</f>
        <v/>
      </c>
      <c r="T1540" s="100" t="str">
        <f>IFERROR(INDEX('INPUT DATA'!S$5:S$600,MATCH($B1540,'INPUT DATA'!$A$5:$A$600,FALSE)),"")</f>
        <v/>
      </c>
      <c r="U1540" s="100" t="str">
        <f>IFERROR(INDEX('INPUT DATA'!T$5:T$600,MATCH($B1540,'INPUT DATA'!$A$5:$A$600,FALSE)),"")</f>
        <v/>
      </c>
      <c r="V1540" s="100" t="str">
        <f>IFERROR(INDEX($LD$4:$LD$18,MATCH('INPUT DATA'!U542,$LC$4:$LC$18,1)),"")</f>
        <v/>
      </c>
      <c r="W1540" s="100" t="str">
        <f>IFERROR(INDEX('INPUT DATA'!V$5:V$600,MATCH($B1540,'INPUT DATA'!$A$5:$A$600,FALSE)),"")</f>
        <v/>
      </c>
      <c r="X1540" s="100" t="str">
        <f>IFERROR(INDEX('INPUT DATA'!W$5:W$600,MATCH($B1540,'INPUT DATA'!$A$5:$A$600,FALSE)),"")</f>
        <v/>
      </c>
      <c r="Y1540" s="100" t="str">
        <f>IFERROR(INDEX('INPUT DATA'!X$5:X$600,MATCH($B1540,'INPUT DATA'!$A$5:$A$600,FALSE)),"")</f>
        <v/>
      </c>
      <c r="Z1540" s="100" t="str">
        <f>IFERROR(INDEX('INPUT DATA'!Y$5:Y$600,MATCH($B1540,'INPUT DATA'!$A$5:$A$600,FALSE)),"")</f>
        <v/>
      </c>
      <c r="AA1540" s="100" t="str">
        <f>IFERROR(INDEX('INPUT DATA'!Z$5:Z$600,MATCH($B1540,'INPUT DATA'!$A$5:$A$600,FALSE)),"")</f>
        <v/>
      </c>
      <c r="AB1540" s="100" t="str">
        <f>IFERROR(INDEX('INPUT DATA'!AA$5:AA$600,MATCH($B1540,'INPUT DATA'!$A$5:$A$600,FALSE)),"")</f>
        <v/>
      </c>
    </row>
    <row r="1541" spans="2:28" ht="15" customHeight="1" x14ac:dyDescent="0.25">
      <c r="B1541" s="115" t="str">
        <f>IF('INPUT INF'!A541="","",IF('INPUT INF'!E541="DROP","",'INPUT INF'!A541))</f>
        <v/>
      </c>
      <c r="C1541" s="115" t="str">
        <f>IFERROR(INDEX('INPUT INF'!B541:B1139,MATCH(B1541,'INPUT INF'!A541:A1139,FALSE)),"")</f>
        <v/>
      </c>
      <c r="E1541" s="100" t="str">
        <f>IFERROR(INDEX('INPUT DATA'!D$5:D$600,MATCH($B1541,'INPUT DATA'!$A$5:$A$600,FALSE)),"")</f>
        <v/>
      </c>
      <c r="F1541" s="100" t="str">
        <f>IFERROR(INDEX('INPUT DATA'!E$5:E$600,MATCH($B1541,'INPUT DATA'!$A$5:$A$600,FALSE)),"")</f>
        <v/>
      </c>
      <c r="G1541" s="100" t="str">
        <f>IFERROR(INDEX($LD$4:$LD$18,MATCH('INPUT DATA'!F543,$LC$4:$LC$18,1)),"")</f>
        <v/>
      </c>
      <c r="H1541" s="100" t="str">
        <f>IFERROR(INDEX('INPUT DATA'!G$6:G$600,MATCH($B1541,'INPUT DATA'!$A$5:$A$600,FALSE)),"")</f>
        <v/>
      </c>
      <c r="I1541" s="100" t="str">
        <f>IFERROR(INDEX('INPUT DATA'!H$5:H$600,MATCH($B1541,'INPUT DATA'!$A$5:$A$600,FALSE)),"")</f>
        <v/>
      </c>
      <c r="J1541" s="100" t="str">
        <f>IFERROR(INDEX($LD$4:$LD$18,MATCH('INPUT DATA'!I543,$LC$4:$LC$18,1)),"")</f>
        <v/>
      </c>
      <c r="K1541" s="100" t="str">
        <f>IFERROR(INDEX('INPUT DATA'!J$5:J$600,MATCH($B1541,'INPUT DATA'!$A$5:$A$600,FALSE)),"")</f>
        <v/>
      </c>
      <c r="L1541" s="100" t="str">
        <f>IFERROR(INDEX('INPUT DATA'!K$5:K$600,MATCH($B1541,'INPUT DATA'!$A$5:$A$600,FALSE)),"")</f>
        <v/>
      </c>
      <c r="M1541" s="100" t="str">
        <f>IFERROR(INDEX($LD$4:$LD$18,MATCH('INPUT DATA'!L543,$LC$4:$LC$18,1)),"")</f>
        <v/>
      </c>
      <c r="N1541" s="100" t="str">
        <f>IFERROR(INDEX('INPUT DATA'!M$5:M$600,MATCH($B1541,'INPUT DATA'!$A$5:$A$600,FALSE)),"")</f>
        <v/>
      </c>
      <c r="O1541" s="100" t="str">
        <f>IFERROR(INDEX('INPUT DATA'!N$5:N$600,MATCH($B1541,'INPUT DATA'!$A$5:$A$600,FALSE)),"")</f>
        <v/>
      </c>
      <c r="P1541" s="100" t="str">
        <f>IFERROR(INDEX($LD$4:$LD$18,MATCH('INPUT DATA'!O543,$LC$4:$LC$18,1)),"")</f>
        <v/>
      </c>
      <c r="Q1541" s="100" t="str">
        <f>IFERROR(INDEX('INPUT DATA'!P$5:P$600,MATCH($B1541,'INPUT DATA'!$A$5:$A$600,FALSE)),"")</f>
        <v/>
      </c>
      <c r="R1541" s="100" t="str">
        <f>IFERROR(INDEX('INPUT DATA'!Q$5:Q$600,MATCH($B1541,'INPUT DATA'!$A$5:$A$600,FALSE)),"")</f>
        <v/>
      </c>
      <c r="S1541" s="100" t="str">
        <f>IFERROR(INDEX($LD$4:$LD$18,MATCH('INPUT DATA'!R543,$LC$4:$LC$18,1)),"")</f>
        <v/>
      </c>
      <c r="T1541" s="100" t="str">
        <f>IFERROR(INDEX('INPUT DATA'!S$5:S$600,MATCH($B1541,'INPUT DATA'!$A$5:$A$600,FALSE)),"")</f>
        <v/>
      </c>
      <c r="U1541" s="100" t="str">
        <f>IFERROR(INDEX('INPUT DATA'!T$5:T$600,MATCH($B1541,'INPUT DATA'!$A$5:$A$600,FALSE)),"")</f>
        <v/>
      </c>
      <c r="V1541" s="100" t="str">
        <f>IFERROR(INDEX($LD$4:$LD$18,MATCH('INPUT DATA'!U543,$LC$4:$LC$18,1)),"")</f>
        <v/>
      </c>
      <c r="W1541" s="100" t="str">
        <f>IFERROR(INDEX('INPUT DATA'!V$5:V$600,MATCH($B1541,'INPUT DATA'!$A$5:$A$600,FALSE)),"")</f>
        <v/>
      </c>
      <c r="X1541" s="100" t="str">
        <f>IFERROR(INDEX('INPUT DATA'!W$5:W$600,MATCH($B1541,'INPUT DATA'!$A$5:$A$600,FALSE)),"")</f>
        <v/>
      </c>
      <c r="Y1541" s="100" t="str">
        <f>IFERROR(INDEX('INPUT DATA'!X$5:X$600,MATCH($B1541,'INPUT DATA'!$A$5:$A$600,FALSE)),"")</f>
        <v/>
      </c>
      <c r="Z1541" s="100" t="str">
        <f>IFERROR(INDEX('INPUT DATA'!Y$5:Y$600,MATCH($B1541,'INPUT DATA'!$A$5:$A$600,FALSE)),"")</f>
        <v/>
      </c>
      <c r="AA1541" s="100" t="str">
        <f>IFERROR(INDEX('INPUT DATA'!Z$5:Z$600,MATCH($B1541,'INPUT DATA'!$A$5:$A$600,FALSE)),"")</f>
        <v/>
      </c>
      <c r="AB1541" s="100" t="str">
        <f>IFERROR(INDEX('INPUT DATA'!AA$5:AA$600,MATCH($B1541,'INPUT DATA'!$A$5:$A$600,FALSE)),"")</f>
        <v/>
      </c>
    </row>
    <row r="1542" spans="2:28" ht="15" customHeight="1" x14ac:dyDescent="0.25">
      <c r="B1542" s="115" t="str">
        <f>IF('INPUT INF'!A542="","",IF('INPUT INF'!E542="DROP","",'INPUT INF'!A542))</f>
        <v/>
      </c>
      <c r="C1542" s="115" t="str">
        <f>IFERROR(INDEX('INPUT INF'!B542:B1140,MATCH(B1542,'INPUT INF'!A542:A1140,FALSE)),"")</f>
        <v/>
      </c>
      <c r="E1542" s="100" t="str">
        <f>IFERROR(INDEX('INPUT DATA'!D$5:D$600,MATCH($B1542,'INPUT DATA'!$A$5:$A$600,FALSE)),"")</f>
        <v/>
      </c>
      <c r="F1542" s="100" t="str">
        <f>IFERROR(INDEX('INPUT DATA'!E$5:E$600,MATCH($B1542,'INPUT DATA'!$A$5:$A$600,FALSE)),"")</f>
        <v/>
      </c>
      <c r="G1542" s="100" t="str">
        <f>IFERROR(INDEX($LD$4:$LD$18,MATCH('INPUT DATA'!F544,$LC$4:$LC$18,1)),"")</f>
        <v/>
      </c>
      <c r="H1542" s="100" t="str">
        <f>IFERROR(INDEX('INPUT DATA'!G$6:G$600,MATCH($B1542,'INPUT DATA'!$A$5:$A$600,FALSE)),"")</f>
        <v/>
      </c>
      <c r="I1542" s="100" t="str">
        <f>IFERROR(INDEX('INPUT DATA'!H$5:H$600,MATCH($B1542,'INPUT DATA'!$A$5:$A$600,FALSE)),"")</f>
        <v/>
      </c>
      <c r="J1542" s="100" t="str">
        <f>IFERROR(INDEX($LD$4:$LD$18,MATCH('INPUT DATA'!I544,$LC$4:$LC$18,1)),"")</f>
        <v/>
      </c>
      <c r="K1542" s="100" t="str">
        <f>IFERROR(INDEX('INPUT DATA'!J$5:J$600,MATCH($B1542,'INPUT DATA'!$A$5:$A$600,FALSE)),"")</f>
        <v/>
      </c>
      <c r="L1542" s="100" t="str">
        <f>IFERROR(INDEX('INPUT DATA'!K$5:K$600,MATCH($B1542,'INPUT DATA'!$A$5:$A$600,FALSE)),"")</f>
        <v/>
      </c>
      <c r="M1542" s="100" t="str">
        <f>IFERROR(INDEX($LD$4:$LD$18,MATCH('INPUT DATA'!L544,$LC$4:$LC$18,1)),"")</f>
        <v/>
      </c>
      <c r="N1542" s="100" t="str">
        <f>IFERROR(INDEX('INPUT DATA'!M$5:M$600,MATCH($B1542,'INPUT DATA'!$A$5:$A$600,FALSE)),"")</f>
        <v/>
      </c>
      <c r="O1542" s="100" t="str">
        <f>IFERROR(INDEX('INPUT DATA'!N$5:N$600,MATCH($B1542,'INPUT DATA'!$A$5:$A$600,FALSE)),"")</f>
        <v/>
      </c>
      <c r="P1542" s="100" t="str">
        <f>IFERROR(INDEX($LD$4:$LD$18,MATCH('INPUT DATA'!O544,$LC$4:$LC$18,1)),"")</f>
        <v/>
      </c>
      <c r="Q1542" s="100" t="str">
        <f>IFERROR(INDEX('INPUT DATA'!P$5:P$600,MATCH($B1542,'INPUT DATA'!$A$5:$A$600,FALSE)),"")</f>
        <v/>
      </c>
      <c r="R1542" s="100" t="str">
        <f>IFERROR(INDEX('INPUT DATA'!Q$5:Q$600,MATCH($B1542,'INPUT DATA'!$A$5:$A$600,FALSE)),"")</f>
        <v/>
      </c>
      <c r="S1542" s="100" t="str">
        <f>IFERROR(INDEX($LD$4:$LD$18,MATCH('INPUT DATA'!R544,$LC$4:$LC$18,1)),"")</f>
        <v/>
      </c>
      <c r="T1542" s="100" t="str">
        <f>IFERROR(INDEX('INPUT DATA'!S$5:S$600,MATCH($B1542,'INPUT DATA'!$A$5:$A$600,FALSE)),"")</f>
        <v/>
      </c>
      <c r="U1542" s="100" t="str">
        <f>IFERROR(INDEX('INPUT DATA'!T$5:T$600,MATCH($B1542,'INPUT DATA'!$A$5:$A$600,FALSE)),"")</f>
        <v/>
      </c>
      <c r="V1542" s="100" t="str">
        <f>IFERROR(INDEX($LD$4:$LD$18,MATCH('INPUT DATA'!U544,$LC$4:$LC$18,1)),"")</f>
        <v/>
      </c>
      <c r="W1542" s="100" t="str">
        <f>IFERROR(INDEX('INPUT DATA'!V$5:V$600,MATCH($B1542,'INPUT DATA'!$A$5:$A$600,FALSE)),"")</f>
        <v/>
      </c>
      <c r="X1542" s="100" t="str">
        <f>IFERROR(INDEX('INPUT DATA'!W$5:W$600,MATCH($B1542,'INPUT DATA'!$A$5:$A$600,FALSE)),"")</f>
        <v/>
      </c>
      <c r="Y1542" s="100" t="str">
        <f>IFERROR(INDEX('INPUT DATA'!X$5:X$600,MATCH($B1542,'INPUT DATA'!$A$5:$A$600,FALSE)),"")</f>
        <v/>
      </c>
      <c r="Z1542" s="100" t="str">
        <f>IFERROR(INDEX('INPUT DATA'!Y$5:Y$600,MATCH($B1542,'INPUT DATA'!$A$5:$A$600,FALSE)),"")</f>
        <v/>
      </c>
      <c r="AA1542" s="100" t="str">
        <f>IFERROR(INDEX('INPUT DATA'!Z$5:Z$600,MATCH($B1542,'INPUT DATA'!$A$5:$A$600,FALSE)),"")</f>
        <v/>
      </c>
      <c r="AB1542" s="100" t="str">
        <f>IFERROR(INDEX('INPUT DATA'!AA$5:AA$600,MATCH($B1542,'INPUT DATA'!$A$5:$A$600,FALSE)),"")</f>
        <v/>
      </c>
    </row>
    <row r="1543" spans="2:28" ht="15" customHeight="1" x14ac:dyDescent="0.25">
      <c r="B1543" s="115" t="str">
        <f>IF('INPUT INF'!A543="","",IF('INPUT INF'!E543="DROP","",'INPUT INF'!A543))</f>
        <v/>
      </c>
      <c r="C1543" s="115" t="str">
        <f>IFERROR(INDEX('INPUT INF'!B543:B1141,MATCH(B1543,'INPUT INF'!A543:A1141,FALSE)),"")</f>
        <v/>
      </c>
      <c r="E1543" s="100" t="str">
        <f>IFERROR(INDEX('INPUT DATA'!D$5:D$600,MATCH($B1543,'INPUT DATA'!$A$5:$A$600,FALSE)),"")</f>
        <v/>
      </c>
      <c r="F1543" s="100" t="str">
        <f>IFERROR(INDEX('INPUT DATA'!E$5:E$600,MATCH($B1543,'INPUT DATA'!$A$5:$A$600,FALSE)),"")</f>
        <v/>
      </c>
      <c r="G1543" s="100" t="str">
        <f>IFERROR(INDEX($LD$4:$LD$18,MATCH('INPUT DATA'!F545,$LC$4:$LC$18,1)),"")</f>
        <v/>
      </c>
      <c r="H1543" s="100" t="str">
        <f>IFERROR(INDEX('INPUT DATA'!G$6:G$600,MATCH($B1543,'INPUT DATA'!$A$5:$A$600,FALSE)),"")</f>
        <v/>
      </c>
      <c r="I1543" s="100" t="str">
        <f>IFERROR(INDEX('INPUT DATA'!H$5:H$600,MATCH($B1543,'INPUT DATA'!$A$5:$A$600,FALSE)),"")</f>
        <v/>
      </c>
      <c r="J1543" s="100" t="str">
        <f>IFERROR(INDEX($LD$4:$LD$18,MATCH('INPUT DATA'!I545,$LC$4:$LC$18,1)),"")</f>
        <v/>
      </c>
      <c r="K1543" s="100" t="str">
        <f>IFERROR(INDEX('INPUT DATA'!J$5:J$600,MATCH($B1543,'INPUT DATA'!$A$5:$A$600,FALSE)),"")</f>
        <v/>
      </c>
      <c r="L1543" s="100" t="str">
        <f>IFERROR(INDEX('INPUT DATA'!K$5:K$600,MATCH($B1543,'INPUT DATA'!$A$5:$A$600,FALSE)),"")</f>
        <v/>
      </c>
      <c r="M1543" s="100" t="str">
        <f>IFERROR(INDEX($LD$4:$LD$18,MATCH('INPUT DATA'!L545,$LC$4:$LC$18,1)),"")</f>
        <v/>
      </c>
      <c r="N1543" s="100" t="str">
        <f>IFERROR(INDEX('INPUT DATA'!M$5:M$600,MATCH($B1543,'INPUT DATA'!$A$5:$A$600,FALSE)),"")</f>
        <v/>
      </c>
      <c r="O1543" s="100" t="str">
        <f>IFERROR(INDEX('INPUT DATA'!N$5:N$600,MATCH($B1543,'INPUT DATA'!$A$5:$A$600,FALSE)),"")</f>
        <v/>
      </c>
      <c r="P1543" s="100" t="str">
        <f>IFERROR(INDEX($LD$4:$LD$18,MATCH('INPUT DATA'!O545,$LC$4:$LC$18,1)),"")</f>
        <v/>
      </c>
      <c r="Q1543" s="100" t="str">
        <f>IFERROR(INDEX('INPUT DATA'!P$5:P$600,MATCH($B1543,'INPUT DATA'!$A$5:$A$600,FALSE)),"")</f>
        <v/>
      </c>
      <c r="R1543" s="100" t="str">
        <f>IFERROR(INDEX('INPUT DATA'!Q$5:Q$600,MATCH($B1543,'INPUT DATA'!$A$5:$A$600,FALSE)),"")</f>
        <v/>
      </c>
      <c r="S1543" s="100" t="str">
        <f>IFERROR(INDEX($LD$4:$LD$18,MATCH('INPUT DATA'!R545,$LC$4:$LC$18,1)),"")</f>
        <v/>
      </c>
      <c r="T1543" s="100" t="str">
        <f>IFERROR(INDEX('INPUT DATA'!S$5:S$600,MATCH($B1543,'INPUT DATA'!$A$5:$A$600,FALSE)),"")</f>
        <v/>
      </c>
      <c r="U1543" s="100" t="str">
        <f>IFERROR(INDEX('INPUT DATA'!T$5:T$600,MATCH($B1543,'INPUT DATA'!$A$5:$A$600,FALSE)),"")</f>
        <v/>
      </c>
      <c r="V1543" s="100" t="str">
        <f>IFERROR(INDEX($LD$4:$LD$18,MATCH('INPUT DATA'!U545,$LC$4:$LC$18,1)),"")</f>
        <v/>
      </c>
      <c r="W1543" s="100" t="str">
        <f>IFERROR(INDEX('INPUT DATA'!V$5:V$600,MATCH($B1543,'INPUT DATA'!$A$5:$A$600,FALSE)),"")</f>
        <v/>
      </c>
      <c r="X1543" s="100" t="str">
        <f>IFERROR(INDEX('INPUT DATA'!W$5:W$600,MATCH($B1543,'INPUT DATA'!$A$5:$A$600,FALSE)),"")</f>
        <v/>
      </c>
      <c r="Y1543" s="100" t="str">
        <f>IFERROR(INDEX('INPUT DATA'!X$5:X$600,MATCH($B1543,'INPUT DATA'!$A$5:$A$600,FALSE)),"")</f>
        <v/>
      </c>
      <c r="Z1543" s="100" t="str">
        <f>IFERROR(INDEX('INPUT DATA'!Y$5:Y$600,MATCH($B1543,'INPUT DATA'!$A$5:$A$600,FALSE)),"")</f>
        <v/>
      </c>
      <c r="AA1543" s="100" t="str">
        <f>IFERROR(INDEX('INPUT DATA'!Z$5:Z$600,MATCH($B1543,'INPUT DATA'!$A$5:$A$600,FALSE)),"")</f>
        <v/>
      </c>
      <c r="AB1543" s="100" t="str">
        <f>IFERROR(INDEX('INPUT DATA'!AA$5:AA$600,MATCH($B1543,'INPUT DATA'!$A$5:$A$600,FALSE)),"")</f>
        <v/>
      </c>
    </row>
    <row r="1544" spans="2:28" ht="15" customHeight="1" x14ac:dyDescent="0.25">
      <c r="B1544" s="115" t="str">
        <f>IF('INPUT INF'!A544="","",IF('INPUT INF'!E544="DROP","",'INPUT INF'!A544))</f>
        <v/>
      </c>
      <c r="C1544" s="115" t="str">
        <f>IFERROR(INDEX('INPUT INF'!B544:B1142,MATCH(B1544,'INPUT INF'!A544:A1142,FALSE)),"")</f>
        <v/>
      </c>
      <c r="E1544" s="100" t="str">
        <f>IFERROR(INDEX('INPUT DATA'!D$5:D$600,MATCH($B1544,'INPUT DATA'!$A$5:$A$600,FALSE)),"")</f>
        <v/>
      </c>
      <c r="F1544" s="100" t="str">
        <f>IFERROR(INDEX('INPUT DATA'!E$5:E$600,MATCH($B1544,'INPUT DATA'!$A$5:$A$600,FALSE)),"")</f>
        <v/>
      </c>
      <c r="G1544" s="100" t="str">
        <f>IFERROR(INDEX($LD$4:$LD$18,MATCH('INPUT DATA'!F546,$LC$4:$LC$18,1)),"")</f>
        <v/>
      </c>
      <c r="H1544" s="100" t="str">
        <f>IFERROR(INDEX('INPUT DATA'!G$6:G$600,MATCH($B1544,'INPUT DATA'!$A$5:$A$600,FALSE)),"")</f>
        <v/>
      </c>
      <c r="I1544" s="100" t="str">
        <f>IFERROR(INDEX('INPUT DATA'!H$5:H$600,MATCH($B1544,'INPUT DATA'!$A$5:$A$600,FALSE)),"")</f>
        <v/>
      </c>
      <c r="J1544" s="100" t="str">
        <f>IFERROR(INDEX($LD$4:$LD$18,MATCH('INPUT DATA'!I546,$LC$4:$LC$18,1)),"")</f>
        <v/>
      </c>
      <c r="K1544" s="100" t="str">
        <f>IFERROR(INDEX('INPUT DATA'!J$5:J$600,MATCH($B1544,'INPUT DATA'!$A$5:$A$600,FALSE)),"")</f>
        <v/>
      </c>
      <c r="L1544" s="100" t="str">
        <f>IFERROR(INDEX('INPUT DATA'!K$5:K$600,MATCH($B1544,'INPUT DATA'!$A$5:$A$600,FALSE)),"")</f>
        <v/>
      </c>
      <c r="M1544" s="100" t="str">
        <f>IFERROR(INDEX($LD$4:$LD$18,MATCH('INPUT DATA'!L546,$LC$4:$LC$18,1)),"")</f>
        <v/>
      </c>
      <c r="N1544" s="100" t="str">
        <f>IFERROR(INDEX('INPUT DATA'!M$5:M$600,MATCH($B1544,'INPUT DATA'!$A$5:$A$600,FALSE)),"")</f>
        <v/>
      </c>
      <c r="O1544" s="100" t="str">
        <f>IFERROR(INDEX('INPUT DATA'!N$5:N$600,MATCH($B1544,'INPUT DATA'!$A$5:$A$600,FALSE)),"")</f>
        <v/>
      </c>
      <c r="P1544" s="100" t="str">
        <f>IFERROR(INDEX($LD$4:$LD$18,MATCH('INPUT DATA'!O546,$LC$4:$LC$18,1)),"")</f>
        <v/>
      </c>
      <c r="Q1544" s="100" t="str">
        <f>IFERROR(INDEX('INPUT DATA'!P$5:P$600,MATCH($B1544,'INPUT DATA'!$A$5:$A$600,FALSE)),"")</f>
        <v/>
      </c>
      <c r="R1544" s="100" t="str">
        <f>IFERROR(INDEX('INPUT DATA'!Q$5:Q$600,MATCH($B1544,'INPUT DATA'!$A$5:$A$600,FALSE)),"")</f>
        <v/>
      </c>
      <c r="S1544" s="100" t="str">
        <f>IFERROR(INDEX($LD$4:$LD$18,MATCH('INPUT DATA'!R546,$LC$4:$LC$18,1)),"")</f>
        <v/>
      </c>
      <c r="T1544" s="100" t="str">
        <f>IFERROR(INDEX('INPUT DATA'!S$5:S$600,MATCH($B1544,'INPUT DATA'!$A$5:$A$600,FALSE)),"")</f>
        <v/>
      </c>
      <c r="U1544" s="100" t="str">
        <f>IFERROR(INDEX('INPUT DATA'!T$5:T$600,MATCH($B1544,'INPUT DATA'!$A$5:$A$600,FALSE)),"")</f>
        <v/>
      </c>
      <c r="V1544" s="100" t="str">
        <f>IFERROR(INDEX($LD$4:$LD$18,MATCH('INPUT DATA'!U546,$LC$4:$LC$18,1)),"")</f>
        <v/>
      </c>
      <c r="W1544" s="100" t="str">
        <f>IFERROR(INDEX('INPUT DATA'!V$5:V$600,MATCH($B1544,'INPUT DATA'!$A$5:$A$600,FALSE)),"")</f>
        <v/>
      </c>
      <c r="X1544" s="100" t="str">
        <f>IFERROR(INDEX('INPUT DATA'!W$5:W$600,MATCH($B1544,'INPUT DATA'!$A$5:$A$600,FALSE)),"")</f>
        <v/>
      </c>
      <c r="Y1544" s="100" t="str">
        <f>IFERROR(INDEX('INPUT DATA'!X$5:X$600,MATCH($B1544,'INPUT DATA'!$A$5:$A$600,FALSE)),"")</f>
        <v/>
      </c>
      <c r="Z1544" s="100" t="str">
        <f>IFERROR(INDEX('INPUT DATA'!Y$5:Y$600,MATCH($B1544,'INPUT DATA'!$A$5:$A$600,FALSE)),"")</f>
        <v/>
      </c>
      <c r="AA1544" s="100" t="str">
        <f>IFERROR(INDEX('INPUT DATA'!Z$5:Z$600,MATCH($B1544,'INPUT DATA'!$A$5:$A$600,FALSE)),"")</f>
        <v/>
      </c>
      <c r="AB1544" s="100" t="str">
        <f>IFERROR(INDEX('INPUT DATA'!AA$5:AA$600,MATCH($B1544,'INPUT DATA'!$A$5:$A$600,FALSE)),"")</f>
        <v/>
      </c>
    </row>
    <row r="1545" spans="2:28" ht="15" customHeight="1" x14ac:dyDescent="0.25">
      <c r="B1545" s="115" t="str">
        <f>IF('INPUT INF'!A545="","",IF('INPUT INF'!E545="DROP","",'INPUT INF'!A545))</f>
        <v/>
      </c>
      <c r="C1545" s="115" t="str">
        <f>IFERROR(INDEX('INPUT INF'!B545:B1143,MATCH(B1545,'INPUT INF'!A545:A1143,FALSE)),"")</f>
        <v/>
      </c>
      <c r="E1545" s="100" t="str">
        <f>IFERROR(INDEX('INPUT DATA'!D$5:D$600,MATCH($B1545,'INPUT DATA'!$A$5:$A$600,FALSE)),"")</f>
        <v/>
      </c>
      <c r="F1545" s="100" t="str">
        <f>IFERROR(INDEX('INPUT DATA'!E$5:E$600,MATCH($B1545,'INPUT DATA'!$A$5:$A$600,FALSE)),"")</f>
        <v/>
      </c>
      <c r="G1545" s="100" t="str">
        <f>IFERROR(INDEX($LD$4:$LD$18,MATCH('INPUT DATA'!F547,$LC$4:$LC$18,1)),"")</f>
        <v/>
      </c>
      <c r="H1545" s="100" t="str">
        <f>IFERROR(INDEX('INPUT DATA'!G$6:G$600,MATCH($B1545,'INPUT DATA'!$A$5:$A$600,FALSE)),"")</f>
        <v/>
      </c>
      <c r="I1545" s="100" t="str">
        <f>IFERROR(INDEX('INPUT DATA'!H$5:H$600,MATCH($B1545,'INPUT DATA'!$A$5:$A$600,FALSE)),"")</f>
        <v/>
      </c>
      <c r="J1545" s="100" t="str">
        <f>IFERROR(INDEX($LD$4:$LD$18,MATCH('INPUT DATA'!I547,$LC$4:$LC$18,1)),"")</f>
        <v/>
      </c>
      <c r="K1545" s="100" t="str">
        <f>IFERROR(INDEX('INPUT DATA'!J$5:J$600,MATCH($B1545,'INPUT DATA'!$A$5:$A$600,FALSE)),"")</f>
        <v/>
      </c>
      <c r="L1545" s="100" t="str">
        <f>IFERROR(INDEX('INPUT DATA'!K$5:K$600,MATCH($B1545,'INPUT DATA'!$A$5:$A$600,FALSE)),"")</f>
        <v/>
      </c>
      <c r="M1545" s="100" t="str">
        <f>IFERROR(INDEX($LD$4:$LD$18,MATCH('INPUT DATA'!L547,$LC$4:$LC$18,1)),"")</f>
        <v/>
      </c>
      <c r="N1545" s="100" t="str">
        <f>IFERROR(INDEX('INPUT DATA'!M$5:M$600,MATCH($B1545,'INPUT DATA'!$A$5:$A$600,FALSE)),"")</f>
        <v/>
      </c>
      <c r="O1545" s="100" t="str">
        <f>IFERROR(INDEX('INPUT DATA'!N$5:N$600,MATCH($B1545,'INPUT DATA'!$A$5:$A$600,FALSE)),"")</f>
        <v/>
      </c>
      <c r="P1545" s="100" t="str">
        <f>IFERROR(INDEX($LD$4:$LD$18,MATCH('INPUT DATA'!O547,$LC$4:$LC$18,1)),"")</f>
        <v/>
      </c>
      <c r="Q1545" s="100" t="str">
        <f>IFERROR(INDEX('INPUT DATA'!P$5:P$600,MATCH($B1545,'INPUT DATA'!$A$5:$A$600,FALSE)),"")</f>
        <v/>
      </c>
      <c r="R1545" s="100" t="str">
        <f>IFERROR(INDEX('INPUT DATA'!Q$5:Q$600,MATCH($B1545,'INPUT DATA'!$A$5:$A$600,FALSE)),"")</f>
        <v/>
      </c>
      <c r="S1545" s="100" t="str">
        <f>IFERROR(INDEX($LD$4:$LD$18,MATCH('INPUT DATA'!R547,$LC$4:$LC$18,1)),"")</f>
        <v/>
      </c>
      <c r="T1545" s="100" t="str">
        <f>IFERROR(INDEX('INPUT DATA'!S$5:S$600,MATCH($B1545,'INPUT DATA'!$A$5:$A$600,FALSE)),"")</f>
        <v/>
      </c>
      <c r="U1545" s="100" t="str">
        <f>IFERROR(INDEX('INPUT DATA'!T$5:T$600,MATCH($B1545,'INPUT DATA'!$A$5:$A$600,FALSE)),"")</f>
        <v/>
      </c>
      <c r="V1545" s="100" t="str">
        <f>IFERROR(INDEX($LD$4:$LD$18,MATCH('INPUT DATA'!U547,$LC$4:$LC$18,1)),"")</f>
        <v/>
      </c>
      <c r="W1545" s="100" t="str">
        <f>IFERROR(INDEX('INPUT DATA'!V$5:V$600,MATCH($B1545,'INPUT DATA'!$A$5:$A$600,FALSE)),"")</f>
        <v/>
      </c>
      <c r="X1545" s="100" t="str">
        <f>IFERROR(INDEX('INPUT DATA'!W$5:W$600,MATCH($B1545,'INPUT DATA'!$A$5:$A$600,FALSE)),"")</f>
        <v/>
      </c>
      <c r="Y1545" s="100" t="str">
        <f>IFERROR(INDEX('INPUT DATA'!X$5:X$600,MATCH($B1545,'INPUT DATA'!$A$5:$A$600,FALSE)),"")</f>
        <v/>
      </c>
      <c r="Z1545" s="100" t="str">
        <f>IFERROR(INDEX('INPUT DATA'!Y$5:Y$600,MATCH($B1545,'INPUT DATA'!$A$5:$A$600,FALSE)),"")</f>
        <v/>
      </c>
      <c r="AA1545" s="100" t="str">
        <f>IFERROR(INDEX('INPUT DATA'!Z$5:Z$600,MATCH($B1545,'INPUT DATA'!$A$5:$A$600,FALSE)),"")</f>
        <v/>
      </c>
      <c r="AB1545" s="100" t="str">
        <f>IFERROR(INDEX('INPUT DATA'!AA$5:AA$600,MATCH($B1545,'INPUT DATA'!$A$5:$A$600,FALSE)),"")</f>
        <v/>
      </c>
    </row>
    <row r="1546" spans="2:28" ht="15" customHeight="1" x14ac:dyDescent="0.25">
      <c r="B1546" s="115" t="str">
        <f>IF('INPUT INF'!A546="","",IF('INPUT INF'!E546="DROP","",'INPUT INF'!A546))</f>
        <v/>
      </c>
      <c r="C1546" s="115" t="str">
        <f>IFERROR(INDEX('INPUT INF'!B546:B1144,MATCH(B1546,'INPUT INF'!A546:A1144,FALSE)),"")</f>
        <v/>
      </c>
      <c r="E1546" s="100" t="str">
        <f>IFERROR(INDEX('INPUT DATA'!D$5:D$600,MATCH($B1546,'INPUT DATA'!$A$5:$A$600,FALSE)),"")</f>
        <v/>
      </c>
      <c r="F1546" s="100" t="str">
        <f>IFERROR(INDEX('INPUT DATA'!E$5:E$600,MATCH($B1546,'INPUT DATA'!$A$5:$A$600,FALSE)),"")</f>
        <v/>
      </c>
      <c r="G1546" s="100" t="str">
        <f>IFERROR(INDEX($LD$4:$LD$18,MATCH('INPUT DATA'!F548,$LC$4:$LC$18,1)),"")</f>
        <v/>
      </c>
      <c r="H1546" s="100" t="str">
        <f>IFERROR(INDEX('INPUT DATA'!G$6:G$600,MATCH($B1546,'INPUT DATA'!$A$5:$A$600,FALSE)),"")</f>
        <v/>
      </c>
      <c r="I1546" s="100" t="str">
        <f>IFERROR(INDEX('INPUT DATA'!H$5:H$600,MATCH($B1546,'INPUT DATA'!$A$5:$A$600,FALSE)),"")</f>
        <v/>
      </c>
      <c r="J1546" s="100" t="str">
        <f>IFERROR(INDEX($LD$4:$LD$18,MATCH('INPUT DATA'!I548,$LC$4:$LC$18,1)),"")</f>
        <v/>
      </c>
      <c r="K1546" s="100" t="str">
        <f>IFERROR(INDEX('INPUT DATA'!J$5:J$600,MATCH($B1546,'INPUT DATA'!$A$5:$A$600,FALSE)),"")</f>
        <v/>
      </c>
      <c r="L1546" s="100" t="str">
        <f>IFERROR(INDEX('INPUT DATA'!K$5:K$600,MATCH($B1546,'INPUT DATA'!$A$5:$A$600,FALSE)),"")</f>
        <v/>
      </c>
      <c r="M1546" s="100" t="str">
        <f>IFERROR(INDEX($LD$4:$LD$18,MATCH('INPUT DATA'!L548,$LC$4:$LC$18,1)),"")</f>
        <v/>
      </c>
      <c r="N1546" s="100" t="str">
        <f>IFERROR(INDEX('INPUT DATA'!M$5:M$600,MATCH($B1546,'INPUT DATA'!$A$5:$A$600,FALSE)),"")</f>
        <v/>
      </c>
      <c r="O1546" s="100" t="str">
        <f>IFERROR(INDEX('INPUT DATA'!N$5:N$600,MATCH($B1546,'INPUT DATA'!$A$5:$A$600,FALSE)),"")</f>
        <v/>
      </c>
      <c r="P1546" s="100" t="str">
        <f>IFERROR(INDEX($LD$4:$LD$18,MATCH('INPUT DATA'!O548,$LC$4:$LC$18,1)),"")</f>
        <v/>
      </c>
      <c r="Q1546" s="100" t="str">
        <f>IFERROR(INDEX('INPUT DATA'!P$5:P$600,MATCH($B1546,'INPUT DATA'!$A$5:$A$600,FALSE)),"")</f>
        <v/>
      </c>
      <c r="R1546" s="100" t="str">
        <f>IFERROR(INDEX('INPUT DATA'!Q$5:Q$600,MATCH($B1546,'INPUT DATA'!$A$5:$A$600,FALSE)),"")</f>
        <v/>
      </c>
      <c r="S1546" s="100" t="str">
        <f>IFERROR(INDEX($LD$4:$LD$18,MATCH('INPUT DATA'!R548,$LC$4:$LC$18,1)),"")</f>
        <v/>
      </c>
      <c r="T1546" s="100" t="str">
        <f>IFERROR(INDEX('INPUT DATA'!S$5:S$600,MATCH($B1546,'INPUT DATA'!$A$5:$A$600,FALSE)),"")</f>
        <v/>
      </c>
      <c r="U1546" s="100" t="str">
        <f>IFERROR(INDEX('INPUT DATA'!T$5:T$600,MATCH($B1546,'INPUT DATA'!$A$5:$A$600,FALSE)),"")</f>
        <v/>
      </c>
      <c r="V1546" s="100" t="str">
        <f>IFERROR(INDEX($LD$4:$LD$18,MATCH('INPUT DATA'!U548,$LC$4:$LC$18,1)),"")</f>
        <v/>
      </c>
      <c r="W1546" s="100" t="str">
        <f>IFERROR(INDEX('INPUT DATA'!V$5:V$600,MATCH($B1546,'INPUT DATA'!$A$5:$A$600,FALSE)),"")</f>
        <v/>
      </c>
      <c r="X1546" s="100" t="str">
        <f>IFERROR(INDEX('INPUT DATA'!W$5:W$600,MATCH($B1546,'INPUT DATA'!$A$5:$A$600,FALSE)),"")</f>
        <v/>
      </c>
      <c r="Y1546" s="100" t="str">
        <f>IFERROR(INDEX('INPUT DATA'!X$5:X$600,MATCH($B1546,'INPUT DATA'!$A$5:$A$600,FALSE)),"")</f>
        <v/>
      </c>
      <c r="Z1546" s="100" t="str">
        <f>IFERROR(INDEX('INPUT DATA'!Y$5:Y$600,MATCH($B1546,'INPUT DATA'!$A$5:$A$600,FALSE)),"")</f>
        <v/>
      </c>
      <c r="AA1546" s="100" t="str">
        <f>IFERROR(INDEX('INPUT DATA'!Z$5:Z$600,MATCH($B1546,'INPUT DATA'!$A$5:$A$600,FALSE)),"")</f>
        <v/>
      </c>
      <c r="AB1546" s="100" t="str">
        <f>IFERROR(INDEX('INPUT DATA'!AA$5:AA$600,MATCH($B1546,'INPUT DATA'!$A$5:$A$600,FALSE)),"")</f>
        <v/>
      </c>
    </row>
    <row r="1547" spans="2:28" ht="15" customHeight="1" x14ac:dyDescent="0.25">
      <c r="B1547" s="115" t="str">
        <f>IF('INPUT INF'!A547="","",IF('INPUT INF'!E547="DROP","",'INPUT INF'!A547))</f>
        <v/>
      </c>
      <c r="C1547" s="115" t="str">
        <f>IFERROR(INDEX('INPUT INF'!B547:B1145,MATCH(B1547,'INPUT INF'!A547:A1145,FALSE)),"")</f>
        <v/>
      </c>
      <c r="E1547" s="100" t="str">
        <f>IFERROR(INDEX('INPUT DATA'!D$5:D$600,MATCH($B1547,'INPUT DATA'!$A$5:$A$600,FALSE)),"")</f>
        <v/>
      </c>
      <c r="F1547" s="100" t="str">
        <f>IFERROR(INDEX('INPUT DATA'!E$5:E$600,MATCH($B1547,'INPUT DATA'!$A$5:$A$600,FALSE)),"")</f>
        <v/>
      </c>
      <c r="G1547" s="100" t="str">
        <f>IFERROR(INDEX($LD$4:$LD$18,MATCH('INPUT DATA'!F549,$LC$4:$LC$18,1)),"")</f>
        <v/>
      </c>
      <c r="H1547" s="100" t="str">
        <f>IFERROR(INDEX('INPUT DATA'!G$6:G$600,MATCH($B1547,'INPUT DATA'!$A$5:$A$600,FALSE)),"")</f>
        <v/>
      </c>
      <c r="I1547" s="100" t="str">
        <f>IFERROR(INDEX('INPUT DATA'!H$5:H$600,MATCH($B1547,'INPUT DATA'!$A$5:$A$600,FALSE)),"")</f>
        <v/>
      </c>
      <c r="J1547" s="100" t="str">
        <f>IFERROR(INDEX($LD$4:$LD$18,MATCH('INPUT DATA'!I549,$LC$4:$LC$18,1)),"")</f>
        <v/>
      </c>
      <c r="K1547" s="100" t="str">
        <f>IFERROR(INDEX('INPUT DATA'!J$5:J$600,MATCH($B1547,'INPUT DATA'!$A$5:$A$600,FALSE)),"")</f>
        <v/>
      </c>
      <c r="L1547" s="100" t="str">
        <f>IFERROR(INDEX('INPUT DATA'!K$5:K$600,MATCH($B1547,'INPUT DATA'!$A$5:$A$600,FALSE)),"")</f>
        <v/>
      </c>
      <c r="M1547" s="100" t="str">
        <f>IFERROR(INDEX($LD$4:$LD$18,MATCH('INPUT DATA'!L549,$LC$4:$LC$18,1)),"")</f>
        <v/>
      </c>
      <c r="N1547" s="100" t="str">
        <f>IFERROR(INDEX('INPUT DATA'!M$5:M$600,MATCH($B1547,'INPUT DATA'!$A$5:$A$600,FALSE)),"")</f>
        <v/>
      </c>
      <c r="O1547" s="100" t="str">
        <f>IFERROR(INDEX('INPUT DATA'!N$5:N$600,MATCH($B1547,'INPUT DATA'!$A$5:$A$600,FALSE)),"")</f>
        <v/>
      </c>
      <c r="P1547" s="100" t="str">
        <f>IFERROR(INDEX($LD$4:$LD$18,MATCH('INPUT DATA'!O549,$LC$4:$LC$18,1)),"")</f>
        <v/>
      </c>
      <c r="Q1547" s="100" t="str">
        <f>IFERROR(INDEX('INPUT DATA'!P$5:P$600,MATCH($B1547,'INPUT DATA'!$A$5:$A$600,FALSE)),"")</f>
        <v/>
      </c>
      <c r="R1547" s="100" t="str">
        <f>IFERROR(INDEX('INPUT DATA'!Q$5:Q$600,MATCH($B1547,'INPUT DATA'!$A$5:$A$600,FALSE)),"")</f>
        <v/>
      </c>
      <c r="S1547" s="100" t="str">
        <f>IFERROR(INDEX($LD$4:$LD$18,MATCH('INPUT DATA'!R549,$LC$4:$LC$18,1)),"")</f>
        <v/>
      </c>
      <c r="T1547" s="100" t="str">
        <f>IFERROR(INDEX('INPUT DATA'!S$5:S$600,MATCH($B1547,'INPUT DATA'!$A$5:$A$600,FALSE)),"")</f>
        <v/>
      </c>
      <c r="U1547" s="100" t="str">
        <f>IFERROR(INDEX('INPUT DATA'!T$5:T$600,MATCH($B1547,'INPUT DATA'!$A$5:$A$600,FALSE)),"")</f>
        <v/>
      </c>
      <c r="V1547" s="100" t="str">
        <f>IFERROR(INDEX($LD$4:$LD$18,MATCH('INPUT DATA'!U549,$LC$4:$LC$18,1)),"")</f>
        <v/>
      </c>
      <c r="W1547" s="100" t="str">
        <f>IFERROR(INDEX('INPUT DATA'!V$5:V$600,MATCH($B1547,'INPUT DATA'!$A$5:$A$600,FALSE)),"")</f>
        <v/>
      </c>
      <c r="X1547" s="100" t="str">
        <f>IFERROR(INDEX('INPUT DATA'!W$5:W$600,MATCH($B1547,'INPUT DATA'!$A$5:$A$600,FALSE)),"")</f>
        <v/>
      </c>
      <c r="Y1547" s="100" t="str">
        <f>IFERROR(INDEX('INPUT DATA'!X$5:X$600,MATCH($B1547,'INPUT DATA'!$A$5:$A$600,FALSE)),"")</f>
        <v/>
      </c>
      <c r="Z1547" s="100" t="str">
        <f>IFERROR(INDEX('INPUT DATA'!Y$5:Y$600,MATCH($B1547,'INPUT DATA'!$A$5:$A$600,FALSE)),"")</f>
        <v/>
      </c>
      <c r="AA1547" s="100" t="str">
        <f>IFERROR(INDEX('INPUT DATA'!Z$5:Z$600,MATCH($B1547,'INPUT DATA'!$A$5:$A$600,FALSE)),"")</f>
        <v/>
      </c>
      <c r="AB1547" s="100" t="str">
        <f>IFERROR(INDEX('INPUT DATA'!AA$5:AA$600,MATCH($B1547,'INPUT DATA'!$A$5:$A$600,FALSE)),"")</f>
        <v/>
      </c>
    </row>
    <row r="1548" spans="2:28" ht="15" customHeight="1" x14ac:dyDescent="0.25">
      <c r="B1548" s="115" t="str">
        <f>IF('INPUT INF'!A548="","",IF('INPUT INF'!E548="DROP","",'INPUT INF'!A548))</f>
        <v/>
      </c>
      <c r="C1548" s="115" t="str">
        <f>IFERROR(INDEX('INPUT INF'!B548:B1146,MATCH(B1548,'INPUT INF'!A548:A1146,FALSE)),"")</f>
        <v/>
      </c>
      <c r="E1548" s="100" t="str">
        <f>IFERROR(INDEX('INPUT DATA'!D$5:D$600,MATCH($B1548,'INPUT DATA'!$A$5:$A$600,FALSE)),"")</f>
        <v/>
      </c>
      <c r="F1548" s="100" t="str">
        <f>IFERROR(INDEX('INPUT DATA'!E$5:E$600,MATCH($B1548,'INPUT DATA'!$A$5:$A$600,FALSE)),"")</f>
        <v/>
      </c>
      <c r="G1548" s="100" t="str">
        <f>IFERROR(INDEX($LD$4:$LD$18,MATCH('INPUT DATA'!F550,$LC$4:$LC$18,1)),"")</f>
        <v/>
      </c>
      <c r="H1548" s="100" t="str">
        <f>IFERROR(INDEX('INPUT DATA'!G$6:G$600,MATCH($B1548,'INPUT DATA'!$A$5:$A$600,FALSE)),"")</f>
        <v/>
      </c>
      <c r="I1548" s="100" t="str">
        <f>IFERROR(INDEX('INPUT DATA'!H$5:H$600,MATCH($B1548,'INPUT DATA'!$A$5:$A$600,FALSE)),"")</f>
        <v/>
      </c>
      <c r="J1548" s="100" t="str">
        <f>IFERROR(INDEX($LD$4:$LD$18,MATCH('INPUT DATA'!I550,$LC$4:$LC$18,1)),"")</f>
        <v/>
      </c>
      <c r="K1548" s="100" t="str">
        <f>IFERROR(INDEX('INPUT DATA'!J$5:J$600,MATCH($B1548,'INPUT DATA'!$A$5:$A$600,FALSE)),"")</f>
        <v/>
      </c>
      <c r="L1548" s="100" t="str">
        <f>IFERROR(INDEX('INPUT DATA'!K$5:K$600,MATCH($B1548,'INPUT DATA'!$A$5:$A$600,FALSE)),"")</f>
        <v/>
      </c>
      <c r="M1548" s="100" t="str">
        <f>IFERROR(INDEX($LD$4:$LD$18,MATCH('INPUT DATA'!L550,$LC$4:$LC$18,1)),"")</f>
        <v/>
      </c>
      <c r="N1548" s="100" t="str">
        <f>IFERROR(INDEX('INPUT DATA'!M$5:M$600,MATCH($B1548,'INPUT DATA'!$A$5:$A$600,FALSE)),"")</f>
        <v/>
      </c>
      <c r="O1548" s="100" t="str">
        <f>IFERROR(INDEX('INPUT DATA'!N$5:N$600,MATCH($B1548,'INPUT DATA'!$A$5:$A$600,FALSE)),"")</f>
        <v/>
      </c>
      <c r="P1548" s="100" t="str">
        <f>IFERROR(INDEX($LD$4:$LD$18,MATCH('INPUT DATA'!O550,$LC$4:$LC$18,1)),"")</f>
        <v/>
      </c>
      <c r="Q1548" s="100" t="str">
        <f>IFERROR(INDEX('INPUT DATA'!P$5:P$600,MATCH($B1548,'INPUT DATA'!$A$5:$A$600,FALSE)),"")</f>
        <v/>
      </c>
      <c r="R1548" s="100" t="str">
        <f>IFERROR(INDEX('INPUT DATA'!Q$5:Q$600,MATCH($B1548,'INPUT DATA'!$A$5:$A$600,FALSE)),"")</f>
        <v/>
      </c>
      <c r="S1548" s="100" t="str">
        <f>IFERROR(INDEX($LD$4:$LD$18,MATCH('INPUT DATA'!R550,$LC$4:$LC$18,1)),"")</f>
        <v/>
      </c>
      <c r="T1548" s="100" t="str">
        <f>IFERROR(INDEX('INPUT DATA'!S$5:S$600,MATCH($B1548,'INPUT DATA'!$A$5:$A$600,FALSE)),"")</f>
        <v/>
      </c>
      <c r="U1548" s="100" t="str">
        <f>IFERROR(INDEX('INPUT DATA'!T$5:T$600,MATCH($B1548,'INPUT DATA'!$A$5:$A$600,FALSE)),"")</f>
        <v/>
      </c>
      <c r="V1548" s="100" t="str">
        <f>IFERROR(INDEX($LD$4:$LD$18,MATCH('INPUT DATA'!U550,$LC$4:$LC$18,1)),"")</f>
        <v/>
      </c>
      <c r="W1548" s="100" t="str">
        <f>IFERROR(INDEX('INPUT DATA'!V$5:V$600,MATCH($B1548,'INPUT DATA'!$A$5:$A$600,FALSE)),"")</f>
        <v/>
      </c>
      <c r="X1548" s="100" t="str">
        <f>IFERROR(INDEX('INPUT DATA'!W$5:W$600,MATCH($B1548,'INPUT DATA'!$A$5:$A$600,FALSE)),"")</f>
        <v/>
      </c>
      <c r="Y1548" s="100" t="str">
        <f>IFERROR(INDEX('INPUT DATA'!X$5:X$600,MATCH($B1548,'INPUT DATA'!$A$5:$A$600,FALSE)),"")</f>
        <v/>
      </c>
      <c r="Z1548" s="100" t="str">
        <f>IFERROR(INDEX('INPUT DATA'!Y$5:Y$600,MATCH($B1548,'INPUT DATA'!$A$5:$A$600,FALSE)),"")</f>
        <v/>
      </c>
      <c r="AA1548" s="100" t="str">
        <f>IFERROR(INDEX('INPUT DATA'!Z$5:Z$600,MATCH($B1548,'INPUT DATA'!$A$5:$A$600,FALSE)),"")</f>
        <v/>
      </c>
      <c r="AB1548" s="100" t="str">
        <f>IFERROR(INDEX('INPUT DATA'!AA$5:AA$600,MATCH($B1548,'INPUT DATA'!$A$5:$A$600,FALSE)),"")</f>
        <v/>
      </c>
    </row>
    <row r="1549" spans="2:28" ht="15" customHeight="1" x14ac:dyDescent="0.25">
      <c r="B1549" s="115" t="str">
        <f>IF('INPUT INF'!A549="","",IF('INPUT INF'!E549="DROP","",'INPUT INF'!A549))</f>
        <v/>
      </c>
      <c r="C1549" s="115" t="str">
        <f>IFERROR(INDEX('INPUT INF'!B549:B1147,MATCH(B1549,'INPUT INF'!A549:A1147,FALSE)),"")</f>
        <v/>
      </c>
      <c r="E1549" s="100" t="str">
        <f>IFERROR(INDEX('INPUT DATA'!D$5:D$600,MATCH($B1549,'INPUT DATA'!$A$5:$A$600,FALSE)),"")</f>
        <v/>
      </c>
      <c r="F1549" s="100" t="str">
        <f>IFERROR(INDEX('INPUT DATA'!E$5:E$600,MATCH($B1549,'INPUT DATA'!$A$5:$A$600,FALSE)),"")</f>
        <v/>
      </c>
      <c r="G1549" s="100" t="str">
        <f>IFERROR(INDEX($LD$4:$LD$18,MATCH('INPUT DATA'!F551,$LC$4:$LC$18,1)),"")</f>
        <v/>
      </c>
      <c r="H1549" s="100" t="str">
        <f>IFERROR(INDEX('INPUT DATA'!G$6:G$600,MATCH($B1549,'INPUT DATA'!$A$5:$A$600,FALSE)),"")</f>
        <v/>
      </c>
      <c r="I1549" s="100" t="str">
        <f>IFERROR(INDEX('INPUT DATA'!H$5:H$600,MATCH($B1549,'INPUT DATA'!$A$5:$A$600,FALSE)),"")</f>
        <v/>
      </c>
      <c r="J1549" s="100" t="str">
        <f>IFERROR(INDEX($LD$4:$LD$18,MATCH('INPUT DATA'!I551,$LC$4:$LC$18,1)),"")</f>
        <v/>
      </c>
      <c r="K1549" s="100" t="str">
        <f>IFERROR(INDEX('INPUT DATA'!J$5:J$600,MATCH($B1549,'INPUT DATA'!$A$5:$A$600,FALSE)),"")</f>
        <v/>
      </c>
      <c r="L1549" s="100" t="str">
        <f>IFERROR(INDEX('INPUT DATA'!K$5:K$600,MATCH($B1549,'INPUT DATA'!$A$5:$A$600,FALSE)),"")</f>
        <v/>
      </c>
      <c r="M1549" s="100" t="str">
        <f>IFERROR(INDEX($LD$4:$LD$18,MATCH('INPUT DATA'!L551,$LC$4:$LC$18,1)),"")</f>
        <v/>
      </c>
      <c r="N1549" s="100" t="str">
        <f>IFERROR(INDEX('INPUT DATA'!M$5:M$600,MATCH($B1549,'INPUT DATA'!$A$5:$A$600,FALSE)),"")</f>
        <v/>
      </c>
      <c r="O1549" s="100" t="str">
        <f>IFERROR(INDEX('INPUT DATA'!N$5:N$600,MATCH($B1549,'INPUT DATA'!$A$5:$A$600,FALSE)),"")</f>
        <v/>
      </c>
      <c r="P1549" s="100" t="str">
        <f>IFERROR(INDEX($LD$4:$LD$18,MATCH('INPUT DATA'!O551,$LC$4:$LC$18,1)),"")</f>
        <v/>
      </c>
      <c r="Q1549" s="100" t="str">
        <f>IFERROR(INDEX('INPUT DATA'!P$5:P$600,MATCH($B1549,'INPUT DATA'!$A$5:$A$600,FALSE)),"")</f>
        <v/>
      </c>
      <c r="R1549" s="100" t="str">
        <f>IFERROR(INDEX('INPUT DATA'!Q$5:Q$600,MATCH($B1549,'INPUT DATA'!$A$5:$A$600,FALSE)),"")</f>
        <v/>
      </c>
      <c r="S1549" s="100" t="str">
        <f>IFERROR(INDEX($LD$4:$LD$18,MATCH('INPUT DATA'!R551,$LC$4:$LC$18,1)),"")</f>
        <v/>
      </c>
      <c r="T1549" s="100" t="str">
        <f>IFERROR(INDEX('INPUT DATA'!S$5:S$600,MATCH($B1549,'INPUT DATA'!$A$5:$A$600,FALSE)),"")</f>
        <v/>
      </c>
      <c r="U1549" s="100" t="str">
        <f>IFERROR(INDEX('INPUT DATA'!T$5:T$600,MATCH($B1549,'INPUT DATA'!$A$5:$A$600,FALSE)),"")</f>
        <v/>
      </c>
      <c r="V1549" s="100" t="str">
        <f>IFERROR(INDEX($LD$4:$LD$18,MATCH('INPUT DATA'!U551,$LC$4:$LC$18,1)),"")</f>
        <v/>
      </c>
      <c r="W1549" s="100" t="str">
        <f>IFERROR(INDEX('INPUT DATA'!V$5:V$600,MATCH($B1549,'INPUT DATA'!$A$5:$A$600,FALSE)),"")</f>
        <v/>
      </c>
      <c r="X1549" s="100" t="str">
        <f>IFERROR(INDEX('INPUT DATA'!W$5:W$600,MATCH($B1549,'INPUT DATA'!$A$5:$A$600,FALSE)),"")</f>
        <v/>
      </c>
      <c r="Y1549" s="100" t="str">
        <f>IFERROR(INDEX('INPUT DATA'!X$5:X$600,MATCH($B1549,'INPUT DATA'!$A$5:$A$600,FALSE)),"")</f>
        <v/>
      </c>
      <c r="Z1549" s="100" t="str">
        <f>IFERROR(INDEX('INPUT DATA'!Y$5:Y$600,MATCH($B1549,'INPUT DATA'!$A$5:$A$600,FALSE)),"")</f>
        <v/>
      </c>
      <c r="AA1549" s="100" t="str">
        <f>IFERROR(INDEX('INPUT DATA'!Z$5:Z$600,MATCH($B1549,'INPUT DATA'!$A$5:$A$600,FALSE)),"")</f>
        <v/>
      </c>
      <c r="AB1549" s="100" t="str">
        <f>IFERROR(INDEX('INPUT DATA'!AA$5:AA$600,MATCH($B1549,'INPUT DATA'!$A$5:$A$600,FALSE)),"")</f>
        <v/>
      </c>
    </row>
    <row r="1550" spans="2:28" ht="15" customHeight="1" x14ac:dyDescent="0.25">
      <c r="B1550" s="115" t="str">
        <f>IF('INPUT INF'!A550="","",IF('INPUT INF'!E550="DROP","",'INPUT INF'!A550))</f>
        <v/>
      </c>
      <c r="C1550" s="115" t="str">
        <f>IFERROR(INDEX('INPUT INF'!B550:B1148,MATCH(B1550,'INPUT INF'!A550:A1148,FALSE)),"")</f>
        <v/>
      </c>
      <c r="E1550" s="100" t="str">
        <f>IFERROR(INDEX('INPUT DATA'!D$5:D$600,MATCH($B1550,'INPUT DATA'!$A$5:$A$600,FALSE)),"")</f>
        <v/>
      </c>
      <c r="F1550" s="100" t="str">
        <f>IFERROR(INDEX('INPUT DATA'!E$5:E$600,MATCH($B1550,'INPUT DATA'!$A$5:$A$600,FALSE)),"")</f>
        <v/>
      </c>
      <c r="G1550" s="100" t="str">
        <f>IFERROR(INDEX($LD$4:$LD$18,MATCH('INPUT DATA'!F552,$LC$4:$LC$18,1)),"")</f>
        <v/>
      </c>
      <c r="H1550" s="100" t="str">
        <f>IFERROR(INDEX('INPUT DATA'!G$6:G$600,MATCH($B1550,'INPUT DATA'!$A$5:$A$600,FALSE)),"")</f>
        <v/>
      </c>
      <c r="I1550" s="100" t="str">
        <f>IFERROR(INDEX('INPUT DATA'!H$5:H$600,MATCH($B1550,'INPUT DATA'!$A$5:$A$600,FALSE)),"")</f>
        <v/>
      </c>
      <c r="J1550" s="100" t="str">
        <f>IFERROR(INDEX($LD$4:$LD$18,MATCH('INPUT DATA'!I552,$LC$4:$LC$18,1)),"")</f>
        <v/>
      </c>
      <c r="K1550" s="100" t="str">
        <f>IFERROR(INDEX('INPUT DATA'!J$5:J$600,MATCH($B1550,'INPUT DATA'!$A$5:$A$600,FALSE)),"")</f>
        <v/>
      </c>
      <c r="L1550" s="100" t="str">
        <f>IFERROR(INDEX('INPUT DATA'!K$5:K$600,MATCH($B1550,'INPUT DATA'!$A$5:$A$600,FALSE)),"")</f>
        <v/>
      </c>
      <c r="M1550" s="100" t="str">
        <f>IFERROR(INDEX($LD$4:$LD$18,MATCH('INPUT DATA'!L552,$LC$4:$LC$18,1)),"")</f>
        <v/>
      </c>
      <c r="N1550" s="100" t="str">
        <f>IFERROR(INDEX('INPUT DATA'!M$5:M$600,MATCH($B1550,'INPUT DATA'!$A$5:$A$600,FALSE)),"")</f>
        <v/>
      </c>
      <c r="O1550" s="100" t="str">
        <f>IFERROR(INDEX('INPUT DATA'!N$5:N$600,MATCH($B1550,'INPUT DATA'!$A$5:$A$600,FALSE)),"")</f>
        <v/>
      </c>
      <c r="P1550" s="100" t="str">
        <f>IFERROR(INDEX($LD$4:$LD$18,MATCH('INPUT DATA'!O552,$LC$4:$LC$18,1)),"")</f>
        <v/>
      </c>
      <c r="Q1550" s="100" t="str">
        <f>IFERROR(INDEX('INPUT DATA'!P$5:P$600,MATCH($B1550,'INPUT DATA'!$A$5:$A$600,FALSE)),"")</f>
        <v/>
      </c>
      <c r="R1550" s="100" t="str">
        <f>IFERROR(INDEX('INPUT DATA'!Q$5:Q$600,MATCH($B1550,'INPUT DATA'!$A$5:$A$600,FALSE)),"")</f>
        <v/>
      </c>
      <c r="S1550" s="100" t="str">
        <f>IFERROR(INDEX($LD$4:$LD$18,MATCH('INPUT DATA'!R552,$LC$4:$LC$18,1)),"")</f>
        <v/>
      </c>
      <c r="T1550" s="100" t="str">
        <f>IFERROR(INDEX('INPUT DATA'!S$5:S$600,MATCH($B1550,'INPUT DATA'!$A$5:$A$600,FALSE)),"")</f>
        <v/>
      </c>
      <c r="U1550" s="100" t="str">
        <f>IFERROR(INDEX('INPUT DATA'!T$5:T$600,MATCH($B1550,'INPUT DATA'!$A$5:$A$600,FALSE)),"")</f>
        <v/>
      </c>
      <c r="V1550" s="100" t="str">
        <f>IFERROR(INDEX($LD$4:$LD$18,MATCH('INPUT DATA'!U552,$LC$4:$LC$18,1)),"")</f>
        <v/>
      </c>
      <c r="W1550" s="100" t="str">
        <f>IFERROR(INDEX('INPUT DATA'!V$5:V$600,MATCH($B1550,'INPUT DATA'!$A$5:$A$600,FALSE)),"")</f>
        <v/>
      </c>
      <c r="X1550" s="100" t="str">
        <f>IFERROR(INDEX('INPUT DATA'!W$5:W$600,MATCH($B1550,'INPUT DATA'!$A$5:$A$600,FALSE)),"")</f>
        <v/>
      </c>
      <c r="Y1550" s="100" t="str">
        <f>IFERROR(INDEX('INPUT DATA'!X$5:X$600,MATCH($B1550,'INPUT DATA'!$A$5:$A$600,FALSE)),"")</f>
        <v/>
      </c>
      <c r="Z1550" s="100" t="str">
        <f>IFERROR(INDEX('INPUT DATA'!Y$5:Y$600,MATCH($B1550,'INPUT DATA'!$A$5:$A$600,FALSE)),"")</f>
        <v/>
      </c>
      <c r="AA1550" s="100" t="str">
        <f>IFERROR(INDEX('INPUT DATA'!Z$5:Z$600,MATCH($B1550,'INPUT DATA'!$A$5:$A$600,FALSE)),"")</f>
        <v/>
      </c>
      <c r="AB1550" s="100" t="str">
        <f>IFERROR(INDEX('INPUT DATA'!AA$5:AA$600,MATCH($B1550,'INPUT DATA'!$A$5:$A$600,FALSE)),"")</f>
        <v/>
      </c>
    </row>
    <row r="1551" spans="2:28" ht="15" customHeight="1" x14ac:dyDescent="0.25">
      <c r="B1551" s="115" t="str">
        <f>IF('INPUT INF'!A551="","",IF('INPUT INF'!E551="DROP","",'INPUT INF'!A551))</f>
        <v/>
      </c>
      <c r="C1551" s="115" t="str">
        <f>IFERROR(INDEX('INPUT INF'!B551:B1149,MATCH(B1551,'INPUT INF'!A551:A1149,FALSE)),"")</f>
        <v/>
      </c>
      <c r="E1551" s="100" t="str">
        <f>IFERROR(INDEX('INPUT DATA'!D$5:D$600,MATCH($B1551,'INPUT DATA'!$A$5:$A$600,FALSE)),"")</f>
        <v/>
      </c>
      <c r="F1551" s="100" t="str">
        <f>IFERROR(INDEX('INPUT DATA'!E$5:E$600,MATCH($B1551,'INPUT DATA'!$A$5:$A$600,FALSE)),"")</f>
        <v/>
      </c>
      <c r="G1551" s="100" t="str">
        <f>IFERROR(INDEX($LD$4:$LD$18,MATCH('INPUT DATA'!F553,$LC$4:$LC$18,1)),"")</f>
        <v/>
      </c>
      <c r="H1551" s="100" t="str">
        <f>IFERROR(INDEX('INPUT DATA'!G$6:G$600,MATCH($B1551,'INPUT DATA'!$A$5:$A$600,FALSE)),"")</f>
        <v/>
      </c>
      <c r="I1551" s="100" t="str">
        <f>IFERROR(INDEX('INPUT DATA'!H$5:H$600,MATCH($B1551,'INPUT DATA'!$A$5:$A$600,FALSE)),"")</f>
        <v/>
      </c>
      <c r="J1551" s="100" t="str">
        <f>IFERROR(INDEX($LD$4:$LD$18,MATCH('INPUT DATA'!I553,$LC$4:$LC$18,1)),"")</f>
        <v/>
      </c>
      <c r="K1551" s="100" t="str">
        <f>IFERROR(INDEX('INPUT DATA'!J$5:J$600,MATCH($B1551,'INPUT DATA'!$A$5:$A$600,FALSE)),"")</f>
        <v/>
      </c>
      <c r="L1551" s="100" t="str">
        <f>IFERROR(INDEX('INPUT DATA'!K$5:K$600,MATCH($B1551,'INPUT DATA'!$A$5:$A$600,FALSE)),"")</f>
        <v/>
      </c>
      <c r="M1551" s="100" t="str">
        <f>IFERROR(INDEX($LD$4:$LD$18,MATCH('INPUT DATA'!L553,$LC$4:$LC$18,1)),"")</f>
        <v/>
      </c>
      <c r="N1551" s="100" t="str">
        <f>IFERROR(INDEX('INPUT DATA'!M$5:M$600,MATCH($B1551,'INPUT DATA'!$A$5:$A$600,FALSE)),"")</f>
        <v/>
      </c>
      <c r="O1551" s="100" t="str">
        <f>IFERROR(INDEX('INPUT DATA'!N$5:N$600,MATCH($B1551,'INPUT DATA'!$A$5:$A$600,FALSE)),"")</f>
        <v/>
      </c>
      <c r="P1551" s="100" t="str">
        <f>IFERROR(INDEX($LD$4:$LD$18,MATCH('INPUT DATA'!O553,$LC$4:$LC$18,1)),"")</f>
        <v/>
      </c>
      <c r="Q1551" s="100" t="str">
        <f>IFERROR(INDEX('INPUT DATA'!P$5:P$600,MATCH($B1551,'INPUT DATA'!$A$5:$A$600,FALSE)),"")</f>
        <v/>
      </c>
      <c r="R1551" s="100" t="str">
        <f>IFERROR(INDEX('INPUT DATA'!Q$5:Q$600,MATCH($B1551,'INPUT DATA'!$A$5:$A$600,FALSE)),"")</f>
        <v/>
      </c>
      <c r="S1551" s="100" t="str">
        <f>IFERROR(INDEX($LD$4:$LD$18,MATCH('INPUT DATA'!R553,$LC$4:$LC$18,1)),"")</f>
        <v/>
      </c>
      <c r="T1551" s="100" t="str">
        <f>IFERROR(INDEX('INPUT DATA'!S$5:S$600,MATCH($B1551,'INPUT DATA'!$A$5:$A$600,FALSE)),"")</f>
        <v/>
      </c>
      <c r="U1551" s="100" t="str">
        <f>IFERROR(INDEX('INPUT DATA'!T$5:T$600,MATCH($B1551,'INPUT DATA'!$A$5:$A$600,FALSE)),"")</f>
        <v/>
      </c>
      <c r="V1551" s="100" t="str">
        <f>IFERROR(INDEX($LD$4:$LD$18,MATCH('INPUT DATA'!U553,$LC$4:$LC$18,1)),"")</f>
        <v/>
      </c>
      <c r="W1551" s="100" t="str">
        <f>IFERROR(INDEX('INPUT DATA'!V$5:V$600,MATCH($B1551,'INPUT DATA'!$A$5:$A$600,FALSE)),"")</f>
        <v/>
      </c>
      <c r="X1551" s="100" t="str">
        <f>IFERROR(INDEX('INPUT DATA'!W$5:W$600,MATCH($B1551,'INPUT DATA'!$A$5:$A$600,FALSE)),"")</f>
        <v/>
      </c>
      <c r="Y1551" s="100" t="str">
        <f>IFERROR(INDEX('INPUT DATA'!X$5:X$600,MATCH($B1551,'INPUT DATA'!$A$5:$A$600,FALSE)),"")</f>
        <v/>
      </c>
      <c r="Z1551" s="100" t="str">
        <f>IFERROR(INDEX('INPUT DATA'!Y$5:Y$600,MATCH($B1551,'INPUT DATA'!$A$5:$A$600,FALSE)),"")</f>
        <v/>
      </c>
      <c r="AA1551" s="100" t="str">
        <f>IFERROR(INDEX('INPUT DATA'!Z$5:Z$600,MATCH($B1551,'INPUT DATA'!$A$5:$A$600,FALSE)),"")</f>
        <v/>
      </c>
      <c r="AB1551" s="100" t="str">
        <f>IFERROR(INDEX('INPUT DATA'!AA$5:AA$600,MATCH($B1551,'INPUT DATA'!$A$5:$A$600,FALSE)),"")</f>
        <v/>
      </c>
    </row>
    <row r="1552" spans="2:28" ht="15" customHeight="1" x14ac:dyDescent="0.25">
      <c r="B1552" s="115" t="str">
        <f>IF('INPUT INF'!A552="","",IF('INPUT INF'!E552="DROP","",'INPUT INF'!A552))</f>
        <v/>
      </c>
      <c r="C1552" s="115" t="str">
        <f>IFERROR(INDEX('INPUT INF'!B552:B1150,MATCH(B1552,'INPUT INF'!A552:A1150,FALSE)),"")</f>
        <v/>
      </c>
      <c r="E1552" s="100" t="str">
        <f>IFERROR(INDEX('INPUT DATA'!D$5:D$600,MATCH($B1552,'INPUT DATA'!$A$5:$A$600,FALSE)),"")</f>
        <v/>
      </c>
      <c r="F1552" s="100" t="str">
        <f>IFERROR(INDEX('INPUT DATA'!E$5:E$600,MATCH($B1552,'INPUT DATA'!$A$5:$A$600,FALSE)),"")</f>
        <v/>
      </c>
      <c r="G1552" s="100" t="str">
        <f>IFERROR(INDEX($LD$4:$LD$18,MATCH('INPUT DATA'!F554,$LC$4:$LC$18,1)),"")</f>
        <v/>
      </c>
      <c r="H1552" s="100" t="str">
        <f>IFERROR(INDEX('INPUT DATA'!G$6:G$600,MATCH($B1552,'INPUT DATA'!$A$5:$A$600,FALSE)),"")</f>
        <v/>
      </c>
      <c r="I1552" s="100" t="str">
        <f>IFERROR(INDEX('INPUT DATA'!H$5:H$600,MATCH($B1552,'INPUT DATA'!$A$5:$A$600,FALSE)),"")</f>
        <v/>
      </c>
      <c r="J1552" s="100" t="str">
        <f>IFERROR(INDEX($LD$4:$LD$18,MATCH('INPUT DATA'!I554,$LC$4:$LC$18,1)),"")</f>
        <v/>
      </c>
      <c r="K1552" s="100" t="str">
        <f>IFERROR(INDEX('INPUT DATA'!J$5:J$600,MATCH($B1552,'INPUT DATA'!$A$5:$A$600,FALSE)),"")</f>
        <v/>
      </c>
      <c r="L1552" s="100" t="str">
        <f>IFERROR(INDEX('INPUT DATA'!K$5:K$600,MATCH($B1552,'INPUT DATA'!$A$5:$A$600,FALSE)),"")</f>
        <v/>
      </c>
      <c r="M1552" s="100" t="str">
        <f>IFERROR(INDEX($LD$4:$LD$18,MATCH('INPUT DATA'!L554,$LC$4:$LC$18,1)),"")</f>
        <v/>
      </c>
      <c r="N1552" s="100" t="str">
        <f>IFERROR(INDEX('INPUT DATA'!M$5:M$600,MATCH($B1552,'INPUT DATA'!$A$5:$A$600,FALSE)),"")</f>
        <v/>
      </c>
      <c r="O1552" s="100" t="str">
        <f>IFERROR(INDEX('INPUT DATA'!N$5:N$600,MATCH($B1552,'INPUT DATA'!$A$5:$A$600,FALSE)),"")</f>
        <v/>
      </c>
      <c r="P1552" s="100" t="str">
        <f>IFERROR(INDEX($LD$4:$LD$18,MATCH('INPUT DATA'!O554,$LC$4:$LC$18,1)),"")</f>
        <v/>
      </c>
      <c r="Q1552" s="100" t="str">
        <f>IFERROR(INDEX('INPUT DATA'!P$5:P$600,MATCH($B1552,'INPUT DATA'!$A$5:$A$600,FALSE)),"")</f>
        <v/>
      </c>
      <c r="R1552" s="100" t="str">
        <f>IFERROR(INDEX('INPUT DATA'!Q$5:Q$600,MATCH($B1552,'INPUT DATA'!$A$5:$A$600,FALSE)),"")</f>
        <v/>
      </c>
      <c r="S1552" s="100" t="str">
        <f>IFERROR(INDEX($LD$4:$LD$18,MATCH('INPUT DATA'!R554,$LC$4:$LC$18,1)),"")</f>
        <v/>
      </c>
      <c r="T1552" s="100" t="str">
        <f>IFERROR(INDEX('INPUT DATA'!S$5:S$600,MATCH($B1552,'INPUT DATA'!$A$5:$A$600,FALSE)),"")</f>
        <v/>
      </c>
      <c r="U1552" s="100" t="str">
        <f>IFERROR(INDEX('INPUT DATA'!T$5:T$600,MATCH($B1552,'INPUT DATA'!$A$5:$A$600,FALSE)),"")</f>
        <v/>
      </c>
      <c r="V1552" s="100" t="str">
        <f>IFERROR(INDEX($LD$4:$LD$18,MATCH('INPUT DATA'!U554,$LC$4:$LC$18,1)),"")</f>
        <v/>
      </c>
      <c r="W1552" s="100" t="str">
        <f>IFERROR(INDEX('INPUT DATA'!V$5:V$600,MATCH($B1552,'INPUT DATA'!$A$5:$A$600,FALSE)),"")</f>
        <v/>
      </c>
      <c r="X1552" s="100" t="str">
        <f>IFERROR(INDEX('INPUT DATA'!W$5:W$600,MATCH($B1552,'INPUT DATA'!$A$5:$A$600,FALSE)),"")</f>
        <v/>
      </c>
      <c r="Y1552" s="100" t="str">
        <f>IFERROR(INDEX('INPUT DATA'!X$5:X$600,MATCH($B1552,'INPUT DATA'!$A$5:$A$600,FALSE)),"")</f>
        <v/>
      </c>
      <c r="Z1552" s="100" t="str">
        <f>IFERROR(INDEX('INPUT DATA'!Y$5:Y$600,MATCH($B1552,'INPUT DATA'!$A$5:$A$600,FALSE)),"")</f>
        <v/>
      </c>
      <c r="AA1552" s="100" t="str">
        <f>IFERROR(INDEX('INPUT DATA'!Z$5:Z$600,MATCH($B1552,'INPUT DATA'!$A$5:$A$600,FALSE)),"")</f>
        <v/>
      </c>
      <c r="AB1552" s="100" t="str">
        <f>IFERROR(INDEX('INPUT DATA'!AA$5:AA$600,MATCH($B1552,'INPUT DATA'!$A$5:$A$600,FALSE)),"")</f>
        <v/>
      </c>
    </row>
    <row r="1553" spans="2:28" ht="15" customHeight="1" x14ac:dyDescent="0.25">
      <c r="B1553" s="115" t="str">
        <f>IF('INPUT INF'!A553="","",IF('INPUT INF'!E553="DROP","",'INPUT INF'!A553))</f>
        <v/>
      </c>
      <c r="C1553" s="115" t="str">
        <f>IFERROR(INDEX('INPUT INF'!B553:B1151,MATCH(B1553,'INPUT INF'!A553:A1151,FALSE)),"")</f>
        <v/>
      </c>
      <c r="E1553" s="100" t="str">
        <f>IFERROR(INDEX('INPUT DATA'!D$5:D$600,MATCH($B1553,'INPUT DATA'!$A$5:$A$600,FALSE)),"")</f>
        <v/>
      </c>
      <c r="F1553" s="100" t="str">
        <f>IFERROR(INDEX('INPUT DATA'!E$5:E$600,MATCH($B1553,'INPUT DATA'!$A$5:$A$600,FALSE)),"")</f>
        <v/>
      </c>
      <c r="G1553" s="100" t="str">
        <f>IFERROR(INDEX($LD$4:$LD$18,MATCH('INPUT DATA'!F555,$LC$4:$LC$18,1)),"")</f>
        <v/>
      </c>
      <c r="H1553" s="100" t="str">
        <f>IFERROR(INDEX('INPUT DATA'!G$6:G$600,MATCH($B1553,'INPUT DATA'!$A$5:$A$600,FALSE)),"")</f>
        <v/>
      </c>
      <c r="I1553" s="100" t="str">
        <f>IFERROR(INDEX('INPUT DATA'!H$5:H$600,MATCH($B1553,'INPUT DATA'!$A$5:$A$600,FALSE)),"")</f>
        <v/>
      </c>
      <c r="J1553" s="100" t="str">
        <f>IFERROR(INDEX($LD$4:$LD$18,MATCH('INPUT DATA'!I555,$LC$4:$LC$18,1)),"")</f>
        <v/>
      </c>
      <c r="K1553" s="100" t="str">
        <f>IFERROR(INDEX('INPUT DATA'!J$5:J$600,MATCH($B1553,'INPUT DATA'!$A$5:$A$600,FALSE)),"")</f>
        <v/>
      </c>
      <c r="L1553" s="100" t="str">
        <f>IFERROR(INDEX('INPUT DATA'!K$5:K$600,MATCH($B1553,'INPUT DATA'!$A$5:$A$600,FALSE)),"")</f>
        <v/>
      </c>
      <c r="M1553" s="100" t="str">
        <f>IFERROR(INDEX($LD$4:$LD$18,MATCH('INPUT DATA'!L555,$LC$4:$LC$18,1)),"")</f>
        <v/>
      </c>
      <c r="N1553" s="100" t="str">
        <f>IFERROR(INDEX('INPUT DATA'!M$5:M$600,MATCH($B1553,'INPUT DATA'!$A$5:$A$600,FALSE)),"")</f>
        <v/>
      </c>
      <c r="O1553" s="100" t="str">
        <f>IFERROR(INDEX('INPUT DATA'!N$5:N$600,MATCH($B1553,'INPUT DATA'!$A$5:$A$600,FALSE)),"")</f>
        <v/>
      </c>
      <c r="P1553" s="100" t="str">
        <f>IFERROR(INDEX($LD$4:$LD$18,MATCH('INPUT DATA'!O555,$LC$4:$LC$18,1)),"")</f>
        <v/>
      </c>
      <c r="Q1553" s="100" t="str">
        <f>IFERROR(INDEX('INPUT DATA'!P$5:P$600,MATCH($B1553,'INPUT DATA'!$A$5:$A$600,FALSE)),"")</f>
        <v/>
      </c>
      <c r="R1553" s="100" t="str">
        <f>IFERROR(INDEX('INPUT DATA'!Q$5:Q$600,MATCH($B1553,'INPUT DATA'!$A$5:$A$600,FALSE)),"")</f>
        <v/>
      </c>
      <c r="S1553" s="100" t="str">
        <f>IFERROR(INDEX($LD$4:$LD$18,MATCH('INPUT DATA'!R555,$LC$4:$LC$18,1)),"")</f>
        <v/>
      </c>
      <c r="T1553" s="100" t="str">
        <f>IFERROR(INDEX('INPUT DATA'!S$5:S$600,MATCH($B1553,'INPUT DATA'!$A$5:$A$600,FALSE)),"")</f>
        <v/>
      </c>
      <c r="U1553" s="100" t="str">
        <f>IFERROR(INDEX('INPUT DATA'!T$5:T$600,MATCH($B1553,'INPUT DATA'!$A$5:$A$600,FALSE)),"")</f>
        <v/>
      </c>
      <c r="V1553" s="100" t="str">
        <f>IFERROR(INDEX($LD$4:$LD$18,MATCH('INPUT DATA'!U555,$LC$4:$LC$18,1)),"")</f>
        <v/>
      </c>
      <c r="W1553" s="100" t="str">
        <f>IFERROR(INDEX('INPUT DATA'!V$5:V$600,MATCH($B1553,'INPUT DATA'!$A$5:$A$600,FALSE)),"")</f>
        <v/>
      </c>
      <c r="X1553" s="100" t="str">
        <f>IFERROR(INDEX('INPUT DATA'!W$5:W$600,MATCH($B1553,'INPUT DATA'!$A$5:$A$600,FALSE)),"")</f>
        <v/>
      </c>
      <c r="Y1553" s="100" t="str">
        <f>IFERROR(INDEX('INPUT DATA'!X$5:X$600,MATCH($B1553,'INPUT DATA'!$A$5:$A$600,FALSE)),"")</f>
        <v/>
      </c>
      <c r="Z1553" s="100" t="str">
        <f>IFERROR(INDEX('INPUT DATA'!Y$5:Y$600,MATCH($B1553,'INPUT DATA'!$A$5:$A$600,FALSE)),"")</f>
        <v/>
      </c>
      <c r="AA1553" s="100" t="str">
        <f>IFERROR(INDEX('INPUT DATA'!Z$5:Z$600,MATCH($B1553,'INPUT DATA'!$A$5:$A$600,FALSE)),"")</f>
        <v/>
      </c>
      <c r="AB1553" s="100" t="str">
        <f>IFERROR(INDEX('INPUT DATA'!AA$5:AA$600,MATCH($B1553,'INPUT DATA'!$A$5:$A$600,FALSE)),"")</f>
        <v/>
      </c>
    </row>
    <row r="1554" spans="2:28" ht="15" customHeight="1" x14ac:dyDescent="0.25">
      <c r="B1554" s="115" t="str">
        <f>IF('INPUT INF'!A554="","",IF('INPUT INF'!E554="DROP","",'INPUT INF'!A554))</f>
        <v/>
      </c>
      <c r="C1554" s="115" t="str">
        <f>IFERROR(INDEX('INPUT INF'!B554:B1152,MATCH(B1554,'INPUT INF'!A554:A1152,FALSE)),"")</f>
        <v/>
      </c>
      <c r="E1554" s="100" t="str">
        <f>IFERROR(INDEX('INPUT DATA'!D$5:D$600,MATCH($B1554,'INPUT DATA'!$A$5:$A$600,FALSE)),"")</f>
        <v/>
      </c>
      <c r="F1554" s="100" t="str">
        <f>IFERROR(INDEX('INPUT DATA'!E$5:E$600,MATCH($B1554,'INPUT DATA'!$A$5:$A$600,FALSE)),"")</f>
        <v/>
      </c>
      <c r="G1554" s="100" t="str">
        <f>IFERROR(INDEX($LD$4:$LD$18,MATCH('INPUT DATA'!F556,$LC$4:$LC$18,1)),"")</f>
        <v/>
      </c>
      <c r="H1554" s="100" t="str">
        <f>IFERROR(INDEX('INPUT DATA'!G$6:G$600,MATCH($B1554,'INPUT DATA'!$A$5:$A$600,FALSE)),"")</f>
        <v/>
      </c>
      <c r="I1554" s="100" t="str">
        <f>IFERROR(INDEX('INPUT DATA'!H$5:H$600,MATCH($B1554,'INPUT DATA'!$A$5:$A$600,FALSE)),"")</f>
        <v/>
      </c>
      <c r="J1554" s="100" t="str">
        <f>IFERROR(INDEX($LD$4:$LD$18,MATCH('INPUT DATA'!I556,$LC$4:$LC$18,1)),"")</f>
        <v/>
      </c>
      <c r="K1554" s="100" t="str">
        <f>IFERROR(INDEX('INPUT DATA'!J$5:J$600,MATCH($B1554,'INPUT DATA'!$A$5:$A$600,FALSE)),"")</f>
        <v/>
      </c>
      <c r="L1554" s="100" t="str">
        <f>IFERROR(INDEX('INPUT DATA'!K$5:K$600,MATCH($B1554,'INPUT DATA'!$A$5:$A$600,FALSE)),"")</f>
        <v/>
      </c>
      <c r="M1554" s="100" t="str">
        <f>IFERROR(INDEX($LD$4:$LD$18,MATCH('INPUT DATA'!L556,$LC$4:$LC$18,1)),"")</f>
        <v/>
      </c>
      <c r="N1554" s="100" t="str">
        <f>IFERROR(INDEX('INPUT DATA'!M$5:M$600,MATCH($B1554,'INPUT DATA'!$A$5:$A$600,FALSE)),"")</f>
        <v/>
      </c>
      <c r="O1554" s="100" t="str">
        <f>IFERROR(INDEX('INPUT DATA'!N$5:N$600,MATCH($B1554,'INPUT DATA'!$A$5:$A$600,FALSE)),"")</f>
        <v/>
      </c>
      <c r="P1554" s="100" t="str">
        <f>IFERROR(INDEX($LD$4:$LD$18,MATCH('INPUT DATA'!O556,$LC$4:$LC$18,1)),"")</f>
        <v/>
      </c>
      <c r="Q1554" s="100" t="str">
        <f>IFERROR(INDEX('INPUT DATA'!P$5:P$600,MATCH($B1554,'INPUT DATA'!$A$5:$A$600,FALSE)),"")</f>
        <v/>
      </c>
      <c r="R1554" s="100" t="str">
        <f>IFERROR(INDEX('INPUT DATA'!Q$5:Q$600,MATCH($B1554,'INPUT DATA'!$A$5:$A$600,FALSE)),"")</f>
        <v/>
      </c>
      <c r="S1554" s="100" t="str">
        <f>IFERROR(INDEX($LD$4:$LD$18,MATCH('INPUT DATA'!R556,$LC$4:$LC$18,1)),"")</f>
        <v/>
      </c>
      <c r="T1554" s="100" t="str">
        <f>IFERROR(INDEX('INPUT DATA'!S$5:S$600,MATCH($B1554,'INPUT DATA'!$A$5:$A$600,FALSE)),"")</f>
        <v/>
      </c>
      <c r="U1554" s="100" t="str">
        <f>IFERROR(INDEX('INPUT DATA'!T$5:T$600,MATCH($B1554,'INPUT DATA'!$A$5:$A$600,FALSE)),"")</f>
        <v/>
      </c>
      <c r="V1554" s="100" t="str">
        <f>IFERROR(INDEX($LD$4:$LD$18,MATCH('INPUT DATA'!U556,$LC$4:$LC$18,1)),"")</f>
        <v/>
      </c>
      <c r="W1554" s="100" t="str">
        <f>IFERROR(INDEX('INPUT DATA'!V$5:V$600,MATCH($B1554,'INPUT DATA'!$A$5:$A$600,FALSE)),"")</f>
        <v/>
      </c>
      <c r="X1554" s="100" t="str">
        <f>IFERROR(INDEX('INPUT DATA'!W$5:W$600,MATCH($B1554,'INPUT DATA'!$A$5:$A$600,FALSE)),"")</f>
        <v/>
      </c>
      <c r="Y1554" s="100" t="str">
        <f>IFERROR(INDEX('INPUT DATA'!X$5:X$600,MATCH($B1554,'INPUT DATA'!$A$5:$A$600,FALSE)),"")</f>
        <v/>
      </c>
      <c r="Z1554" s="100" t="str">
        <f>IFERROR(INDEX('INPUT DATA'!Y$5:Y$600,MATCH($B1554,'INPUT DATA'!$A$5:$A$600,FALSE)),"")</f>
        <v/>
      </c>
      <c r="AA1554" s="100" t="str">
        <f>IFERROR(INDEX('INPUT DATA'!Z$5:Z$600,MATCH($B1554,'INPUT DATA'!$A$5:$A$600,FALSE)),"")</f>
        <v/>
      </c>
      <c r="AB1554" s="100" t="str">
        <f>IFERROR(INDEX('INPUT DATA'!AA$5:AA$600,MATCH($B1554,'INPUT DATA'!$A$5:$A$600,FALSE)),"")</f>
        <v/>
      </c>
    </row>
    <row r="1555" spans="2:28" ht="15" customHeight="1" x14ac:dyDescent="0.25">
      <c r="B1555" s="115" t="str">
        <f>IF('INPUT INF'!A555="","",IF('INPUT INF'!E555="DROP","",'INPUT INF'!A555))</f>
        <v/>
      </c>
      <c r="C1555" s="115" t="str">
        <f>IFERROR(INDEX('INPUT INF'!B555:B1153,MATCH(B1555,'INPUT INF'!A555:A1153,FALSE)),"")</f>
        <v/>
      </c>
      <c r="E1555" s="100" t="str">
        <f>IFERROR(INDEX('INPUT DATA'!D$5:D$600,MATCH($B1555,'INPUT DATA'!$A$5:$A$600,FALSE)),"")</f>
        <v/>
      </c>
      <c r="F1555" s="100" t="str">
        <f>IFERROR(INDEX('INPUT DATA'!E$5:E$600,MATCH($B1555,'INPUT DATA'!$A$5:$A$600,FALSE)),"")</f>
        <v/>
      </c>
      <c r="G1555" s="100" t="str">
        <f>IFERROR(INDEX($LD$4:$LD$18,MATCH('INPUT DATA'!F557,$LC$4:$LC$18,1)),"")</f>
        <v/>
      </c>
      <c r="H1555" s="100" t="str">
        <f>IFERROR(INDEX('INPUT DATA'!G$6:G$600,MATCH($B1555,'INPUT DATA'!$A$5:$A$600,FALSE)),"")</f>
        <v/>
      </c>
      <c r="I1555" s="100" t="str">
        <f>IFERROR(INDEX('INPUT DATA'!H$5:H$600,MATCH($B1555,'INPUT DATA'!$A$5:$A$600,FALSE)),"")</f>
        <v/>
      </c>
      <c r="J1555" s="100" t="str">
        <f>IFERROR(INDEX($LD$4:$LD$18,MATCH('INPUT DATA'!I557,$LC$4:$LC$18,1)),"")</f>
        <v/>
      </c>
      <c r="K1555" s="100" t="str">
        <f>IFERROR(INDEX('INPUT DATA'!J$5:J$600,MATCH($B1555,'INPUT DATA'!$A$5:$A$600,FALSE)),"")</f>
        <v/>
      </c>
      <c r="L1555" s="100" t="str">
        <f>IFERROR(INDEX('INPUT DATA'!K$5:K$600,MATCH($B1555,'INPUT DATA'!$A$5:$A$600,FALSE)),"")</f>
        <v/>
      </c>
      <c r="M1555" s="100" t="str">
        <f>IFERROR(INDEX($LD$4:$LD$18,MATCH('INPUT DATA'!L557,$LC$4:$LC$18,1)),"")</f>
        <v/>
      </c>
      <c r="N1555" s="100" t="str">
        <f>IFERROR(INDEX('INPUT DATA'!M$5:M$600,MATCH($B1555,'INPUT DATA'!$A$5:$A$600,FALSE)),"")</f>
        <v/>
      </c>
      <c r="O1555" s="100" t="str">
        <f>IFERROR(INDEX('INPUT DATA'!N$5:N$600,MATCH($B1555,'INPUT DATA'!$A$5:$A$600,FALSE)),"")</f>
        <v/>
      </c>
      <c r="P1555" s="100" t="str">
        <f>IFERROR(INDEX($LD$4:$LD$18,MATCH('INPUT DATA'!O557,$LC$4:$LC$18,1)),"")</f>
        <v/>
      </c>
      <c r="Q1555" s="100" t="str">
        <f>IFERROR(INDEX('INPUT DATA'!P$5:P$600,MATCH($B1555,'INPUT DATA'!$A$5:$A$600,FALSE)),"")</f>
        <v/>
      </c>
      <c r="R1555" s="100" t="str">
        <f>IFERROR(INDEX('INPUT DATA'!Q$5:Q$600,MATCH($B1555,'INPUT DATA'!$A$5:$A$600,FALSE)),"")</f>
        <v/>
      </c>
      <c r="S1555" s="100" t="str">
        <f>IFERROR(INDEX($LD$4:$LD$18,MATCH('INPUT DATA'!R557,$LC$4:$LC$18,1)),"")</f>
        <v/>
      </c>
      <c r="T1555" s="100" t="str">
        <f>IFERROR(INDEX('INPUT DATA'!S$5:S$600,MATCH($B1555,'INPUT DATA'!$A$5:$A$600,FALSE)),"")</f>
        <v/>
      </c>
      <c r="U1555" s="100" t="str">
        <f>IFERROR(INDEX('INPUT DATA'!T$5:T$600,MATCH($B1555,'INPUT DATA'!$A$5:$A$600,FALSE)),"")</f>
        <v/>
      </c>
      <c r="V1555" s="100" t="str">
        <f>IFERROR(INDEX($LD$4:$LD$18,MATCH('INPUT DATA'!U557,$LC$4:$LC$18,1)),"")</f>
        <v/>
      </c>
      <c r="W1555" s="100" t="str">
        <f>IFERROR(INDEX('INPUT DATA'!V$5:V$600,MATCH($B1555,'INPUT DATA'!$A$5:$A$600,FALSE)),"")</f>
        <v/>
      </c>
      <c r="X1555" s="100" t="str">
        <f>IFERROR(INDEX('INPUT DATA'!W$5:W$600,MATCH($B1555,'INPUT DATA'!$A$5:$A$600,FALSE)),"")</f>
        <v/>
      </c>
      <c r="Y1555" s="100" t="str">
        <f>IFERROR(INDEX('INPUT DATA'!X$5:X$600,MATCH($B1555,'INPUT DATA'!$A$5:$A$600,FALSE)),"")</f>
        <v/>
      </c>
      <c r="Z1555" s="100" t="str">
        <f>IFERROR(INDEX('INPUT DATA'!Y$5:Y$600,MATCH($B1555,'INPUT DATA'!$A$5:$A$600,FALSE)),"")</f>
        <v/>
      </c>
      <c r="AA1555" s="100" t="str">
        <f>IFERROR(INDEX('INPUT DATA'!Z$5:Z$600,MATCH($B1555,'INPUT DATA'!$A$5:$A$600,FALSE)),"")</f>
        <v/>
      </c>
      <c r="AB1555" s="100" t="str">
        <f>IFERROR(INDEX('INPUT DATA'!AA$5:AA$600,MATCH($B1555,'INPUT DATA'!$A$5:$A$600,FALSE)),"")</f>
        <v/>
      </c>
    </row>
    <row r="1556" spans="2:28" ht="15" customHeight="1" x14ac:dyDescent="0.25">
      <c r="B1556" s="115" t="str">
        <f>IF('INPUT INF'!A556="","",IF('INPUT INF'!E556="DROP","",'INPUT INF'!A556))</f>
        <v/>
      </c>
      <c r="C1556" s="115" t="str">
        <f>IFERROR(INDEX('INPUT INF'!B556:B1154,MATCH(B1556,'INPUT INF'!A556:A1154,FALSE)),"")</f>
        <v/>
      </c>
      <c r="E1556" s="100" t="str">
        <f>IFERROR(INDEX('INPUT DATA'!D$5:D$600,MATCH($B1556,'INPUT DATA'!$A$5:$A$600,FALSE)),"")</f>
        <v/>
      </c>
      <c r="F1556" s="100" t="str">
        <f>IFERROR(INDEX('INPUT DATA'!E$5:E$600,MATCH($B1556,'INPUT DATA'!$A$5:$A$600,FALSE)),"")</f>
        <v/>
      </c>
      <c r="G1556" s="100" t="str">
        <f>IFERROR(INDEX($LD$4:$LD$18,MATCH('INPUT DATA'!F558,$LC$4:$LC$18,1)),"")</f>
        <v/>
      </c>
      <c r="H1556" s="100" t="str">
        <f>IFERROR(INDEX('INPUT DATA'!G$6:G$600,MATCH($B1556,'INPUT DATA'!$A$5:$A$600,FALSE)),"")</f>
        <v/>
      </c>
      <c r="I1556" s="100" t="str">
        <f>IFERROR(INDEX('INPUT DATA'!H$5:H$600,MATCH($B1556,'INPUT DATA'!$A$5:$A$600,FALSE)),"")</f>
        <v/>
      </c>
      <c r="J1556" s="100" t="str">
        <f>IFERROR(INDEX($LD$4:$LD$18,MATCH('INPUT DATA'!I558,$LC$4:$LC$18,1)),"")</f>
        <v/>
      </c>
      <c r="K1556" s="100" t="str">
        <f>IFERROR(INDEX('INPUT DATA'!J$5:J$600,MATCH($B1556,'INPUT DATA'!$A$5:$A$600,FALSE)),"")</f>
        <v/>
      </c>
      <c r="L1556" s="100" t="str">
        <f>IFERROR(INDEX('INPUT DATA'!K$5:K$600,MATCH($B1556,'INPUT DATA'!$A$5:$A$600,FALSE)),"")</f>
        <v/>
      </c>
      <c r="M1556" s="100" t="str">
        <f>IFERROR(INDEX($LD$4:$LD$18,MATCH('INPUT DATA'!L558,$LC$4:$LC$18,1)),"")</f>
        <v/>
      </c>
      <c r="N1556" s="100" t="str">
        <f>IFERROR(INDEX('INPUT DATA'!M$5:M$600,MATCH($B1556,'INPUT DATA'!$A$5:$A$600,FALSE)),"")</f>
        <v/>
      </c>
      <c r="O1556" s="100" t="str">
        <f>IFERROR(INDEX('INPUT DATA'!N$5:N$600,MATCH($B1556,'INPUT DATA'!$A$5:$A$600,FALSE)),"")</f>
        <v/>
      </c>
      <c r="P1556" s="100" t="str">
        <f>IFERROR(INDEX($LD$4:$LD$18,MATCH('INPUT DATA'!O558,$LC$4:$LC$18,1)),"")</f>
        <v/>
      </c>
      <c r="Q1556" s="100" t="str">
        <f>IFERROR(INDEX('INPUT DATA'!P$5:P$600,MATCH($B1556,'INPUT DATA'!$A$5:$A$600,FALSE)),"")</f>
        <v/>
      </c>
      <c r="R1556" s="100" t="str">
        <f>IFERROR(INDEX('INPUT DATA'!Q$5:Q$600,MATCH($B1556,'INPUT DATA'!$A$5:$A$600,FALSE)),"")</f>
        <v/>
      </c>
      <c r="S1556" s="100" t="str">
        <f>IFERROR(INDEX($LD$4:$LD$18,MATCH('INPUT DATA'!R558,$LC$4:$LC$18,1)),"")</f>
        <v/>
      </c>
      <c r="T1556" s="100" t="str">
        <f>IFERROR(INDEX('INPUT DATA'!S$5:S$600,MATCH($B1556,'INPUT DATA'!$A$5:$A$600,FALSE)),"")</f>
        <v/>
      </c>
      <c r="U1556" s="100" t="str">
        <f>IFERROR(INDEX('INPUT DATA'!T$5:T$600,MATCH($B1556,'INPUT DATA'!$A$5:$A$600,FALSE)),"")</f>
        <v/>
      </c>
      <c r="V1556" s="100" t="str">
        <f>IFERROR(INDEX($LD$4:$LD$18,MATCH('INPUT DATA'!U558,$LC$4:$LC$18,1)),"")</f>
        <v/>
      </c>
      <c r="W1556" s="100" t="str">
        <f>IFERROR(INDEX('INPUT DATA'!V$5:V$600,MATCH($B1556,'INPUT DATA'!$A$5:$A$600,FALSE)),"")</f>
        <v/>
      </c>
      <c r="X1556" s="100" t="str">
        <f>IFERROR(INDEX('INPUT DATA'!W$5:W$600,MATCH($B1556,'INPUT DATA'!$A$5:$A$600,FALSE)),"")</f>
        <v/>
      </c>
      <c r="Y1556" s="100" t="str">
        <f>IFERROR(INDEX('INPUT DATA'!X$5:X$600,MATCH($B1556,'INPUT DATA'!$A$5:$A$600,FALSE)),"")</f>
        <v/>
      </c>
      <c r="Z1556" s="100" t="str">
        <f>IFERROR(INDEX('INPUT DATA'!Y$5:Y$600,MATCH($B1556,'INPUT DATA'!$A$5:$A$600,FALSE)),"")</f>
        <v/>
      </c>
      <c r="AA1556" s="100" t="str">
        <f>IFERROR(INDEX('INPUT DATA'!Z$5:Z$600,MATCH($B1556,'INPUT DATA'!$A$5:$A$600,FALSE)),"")</f>
        <v/>
      </c>
      <c r="AB1556" s="100" t="str">
        <f>IFERROR(INDEX('INPUT DATA'!AA$5:AA$600,MATCH($B1556,'INPUT DATA'!$A$5:$A$600,FALSE)),"")</f>
        <v/>
      </c>
    </row>
    <row r="1557" spans="2:28" ht="15" customHeight="1" x14ac:dyDescent="0.25">
      <c r="B1557" s="115" t="str">
        <f>IF('INPUT INF'!A557="","",IF('INPUT INF'!E557="DROP","",'INPUT INF'!A557))</f>
        <v/>
      </c>
      <c r="C1557" s="115" t="str">
        <f>IFERROR(INDEX('INPUT INF'!B557:B1155,MATCH(B1557,'INPUT INF'!A557:A1155,FALSE)),"")</f>
        <v/>
      </c>
      <c r="E1557" s="100" t="str">
        <f>IFERROR(INDEX('INPUT DATA'!D$5:D$600,MATCH($B1557,'INPUT DATA'!$A$5:$A$600,FALSE)),"")</f>
        <v/>
      </c>
      <c r="F1557" s="100" t="str">
        <f>IFERROR(INDEX('INPUT DATA'!E$5:E$600,MATCH($B1557,'INPUT DATA'!$A$5:$A$600,FALSE)),"")</f>
        <v/>
      </c>
      <c r="G1557" s="100" t="str">
        <f>IFERROR(INDEX($LD$4:$LD$18,MATCH('INPUT DATA'!F559,$LC$4:$LC$18,1)),"")</f>
        <v/>
      </c>
      <c r="H1557" s="100" t="str">
        <f>IFERROR(INDEX('INPUT DATA'!G$6:G$600,MATCH($B1557,'INPUT DATA'!$A$5:$A$600,FALSE)),"")</f>
        <v/>
      </c>
      <c r="I1557" s="100" t="str">
        <f>IFERROR(INDEX('INPUT DATA'!H$5:H$600,MATCH($B1557,'INPUT DATA'!$A$5:$A$600,FALSE)),"")</f>
        <v/>
      </c>
      <c r="J1557" s="100" t="str">
        <f>IFERROR(INDEX($LD$4:$LD$18,MATCH('INPUT DATA'!I559,$LC$4:$LC$18,1)),"")</f>
        <v/>
      </c>
      <c r="K1557" s="100" t="str">
        <f>IFERROR(INDEX('INPUT DATA'!J$5:J$600,MATCH($B1557,'INPUT DATA'!$A$5:$A$600,FALSE)),"")</f>
        <v/>
      </c>
      <c r="L1557" s="100" t="str">
        <f>IFERROR(INDEX('INPUT DATA'!K$5:K$600,MATCH($B1557,'INPUT DATA'!$A$5:$A$600,FALSE)),"")</f>
        <v/>
      </c>
      <c r="M1557" s="100" t="str">
        <f>IFERROR(INDEX($LD$4:$LD$18,MATCH('INPUT DATA'!L559,$LC$4:$LC$18,1)),"")</f>
        <v/>
      </c>
      <c r="N1557" s="100" t="str">
        <f>IFERROR(INDEX('INPUT DATA'!M$5:M$600,MATCH($B1557,'INPUT DATA'!$A$5:$A$600,FALSE)),"")</f>
        <v/>
      </c>
      <c r="O1557" s="100" t="str">
        <f>IFERROR(INDEX('INPUT DATA'!N$5:N$600,MATCH($B1557,'INPUT DATA'!$A$5:$A$600,FALSE)),"")</f>
        <v/>
      </c>
      <c r="P1557" s="100" t="str">
        <f>IFERROR(INDEX($LD$4:$LD$18,MATCH('INPUT DATA'!O559,$LC$4:$LC$18,1)),"")</f>
        <v/>
      </c>
      <c r="Q1557" s="100" t="str">
        <f>IFERROR(INDEX('INPUT DATA'!P$5:P$600,MATCH($B1557,'INPUT DATA'!$A$5:$A$600,FALSE)),"")</f>
        <v/>
      </c>
      <c r="R1557" s="100" t="str">
        <f>IFERROR(INDEX('INPUT DATA'!Q$5:Q$600,MATCH($B1557,'INPUT DATA'!$A$5:$A$600,FALSE)),"")</f>
        <v/>
      </c>
      <c r="S1557" s="100" t="str">
        <f>IFERROR(INDEX($LD$4:$LD$18,MATCH('INPUT DATA'!R559,$LC$4:$LC$18,1)),"")</f>
        <v/>
      </c>
      <c r="T1557" s="100" t="str">
        <f>IFERROR(INDEX('INPUT DATA'!S$5:S$600,MATCH($B1557,'INPUT DATA'!$A$5:$A$600,FALSE)),"")</f>
        <v/>
      </c>
      <c r="U1557" s="100" t="str">
        <f>IFERROR(INDEX('INPUT DATA'!T$5:T$600,MATCH($B1557,'INPUT DATA'!$A$5:$A$600,FALSE)),"")</f>
        <v/>
      </c>
      <c r="V1557" s="100" t="str">
        <f>IFERROR(INDEX($LD$4:$LD$18,MATCH('INPUT DATA'!U559,$LC$4:$LC$18,1)),"")</f>
        <v/>
      </c>
      <c r="W1557" s="100" t="str">
        <f>IFERROR(INDEX('INPUT DATA'!V$5:V$600,MATCH($B1557,'INPUT DATA'!$A$5:$A$600,FALSE)),"")</f>
        <v/>
      </c>
      <c r="X1557" s="100" t="str">
        <f>IFERROR(INDEX('INPUT DATA'!W$5:W$600,MATCH($B1557,'INPUT DATA'!$A$5:$A$600,FALSE)),"")</f>
        <v/>
      </c>
      <c r="Y1557" s="100" t="str">
        <f>IFERROR(INDEX('INPUT DATA'!X$5:X$600,MATCH($B1557,'INPUT DATA'!$A$5:$A$600,FALSE)),"")</f>
        <v/>
      </c>
      <c r="Z1557" s="100" t="str">
        <f>IFERROR(INDEX('INPUT DATA'!Y$5:Y$600,MATCH($B1557,'INPUT DATA'!$A$5:$A$600,FALSE)),"")</f>
        <v/>
      </c>
      <c r="AA1557" s="100" t="str">
        <f>IFERROR(INDEX('INPUT DATA'!Z$5:Z$600,MATCH($B1557,'INPUT DATA'!$A$5:$A$600,FALSE)),"")</f>
        <v/>
      </c>
      <c r="AB1557" s="100" t="str">
        <f>IFERROR(INDEX('INPUT DATA'!AA$5:AA$600,MATCH($B1557,'INPUT DATA'!$A$5:$A$600,FALSE)),"")</f>
        <v/>
      </c>
    </row>
    <row r="1558" spans="2:28" ht="15" customHeight="1" x14ac:dyDescent="0.25">
      <c r="B1558" s="115" t="str">
        <f>IF('INPUT INF'!A558="","",IF('INPUT INF'!E558="DROP","",'INPUT INF'!A558))</f>
        <v/>
      </c>
      <c r="C1558" s="115" t="str">
        <f>IFERROR(INDEX('INPUT INF'!B558:B1156,MATCH(B1558,'INPUT INF'!A558:A1156,FALSE)),"")</f>
        <v/>
      </c>
      <c r="E1558" s="100" t="str">
        <f>IFERROR(INDEX('INPUT DATA'!D$5:D$600,MATCH($B1558,'INPUT DATA'!$A$5:$A$600,FALSE)),"")</f>
        <v/>
      </c>
      <c r="F1558" s="100" t="str">
        <f>IFERROR(INDEX('INPUT DATA'!E$5:E$600,MATCH($B1558,'INPUT DATA'!$A$5:$A$600,FALSE)),"")</f>
        <v/>
      </c>
      <c r="G1558" s="100" t="str">
        <f>IFERROR(INDEX($LD$4:$LD$18,MATCH('INPUT DATA'!F560,$LC$4:$LC$18,1)),"")</f>
        <v/>
      </c>
      <c r="H1558" s="100" t="str">
        <f>IFERROR(INDEX('INPUT DATA'!G$6:G$600,MATCH($B1558,'INPUT DATA'!$A$5:$A$600,FALSE)),"")</f>
        <v/>
      </c>
      <c r="I1558" s="100" t="str">
        <f>IFERROR(INDEX('INPUT DATA'!H$5:H$600,MATCH($B1558,'INPUT DATA'!$A$5:$A$600,FALSE)),"")</f>
        <v/>
      </c>
      <c r="J1558" s="100" t="str">
        <f>IFERROR(INDEX($LD$4:$LD$18,MATCH('INPUT DATA'!I560,$LC$4:$LC$18,1)),"")</f>
        <v/>
      </c>
      <c r="K1558" s="100" t="str">
        <f>IFERROR(INDEX('INPUT DATA'!J$5:J$600,MATCH($B1558,'INPUT DATA'!$A$5:$A$600,FALSE)),"")</f>
        <v/>
      </c>
      <c r="L1558" s="100" t="str">
        <f>IFERROR(INDEX('INPUT DATA'!K$5:K$600,MATCH($B1558,'INPUT DATA'!$A$5:$A$600,FALSE)),"")</f>
        <v/>
      </c>
      <c r="M1558" s="100" t="str">
        <f>IFERROR(INDEX($LD$4:$LD$18,MATCH('INPUT DATA'!L560,$LC$4:$LC$18,1)),"")</f>
        <v/>
      </c>
      <c r="N1558" s="100" t="str">
        <f>IFERROR(INDEX('INPUT DATA'!M$5:M$600,MATCH($B1558,'INPUT DATA'!$A$5:$A$600,FALSE)),"")</f>
        <v/>
      </c>
      <c r="O1558" s="100" t="str">
        <f>IFERROR(INDEX('INPUT DATA'!N$5:N$600,MATCH($B1558,'INPUT DATA'!$A$5:$A$600,FALSE)),"")</f>
        <v/>
      </c>
      <c r="P1558" s="100" t="str">
        <f>IFERROR(INDEX($LD$4:$LD$18,MATCH('INPUT DATA'!O560,$LC$4:$LC$18,1)),"")</f>
        <v/>
      </c>
      <c r="Q1558" s="100" t="str">
        <f>IFERROR(INDEX('INPUT DATA'!P$5:P$600,MATCH($B1558,'INPUT DATA'!$A$5:$A$600,FALSE)),"")</f>
        <v/>
      </c>
      <c r="R1558" s="100" t="str">
        <f>IFERROR(INDEX('INPUT DATA'!Q$5:Q$600,MATCH($B1558,'INPUT DATA'!$A$5:$A$600,FALSE)),"")</f>
        <v/>
      </c>
      <c r="S1558" s="100" t="str">
        <f>IFERROR(INDEX($LD$4:$LD$18,MATCH('INPUT DATA'!R560,$LC$4:$LC$18,1)),"")</f>
        <v/>
      </c>
      <c r="T1558" s="100" t="str">
        <f>IFERROR(INDEX('INPUT DATA'!S$5:S$600,MATCH($B1558,'INPUT DATA'!$A$5:$A$600,FALSE)),"")</f>
        <v/>
      </c>
      <c r="U1558" s="100" t="str">
        <f>IFERROR(INDEX('INPUT DATA'!T$5:T$600,MATCH($B1558,'INPUT DATA'!$A$5:$A$600,FALSE)),"")</f>
        <v/>
      </c>
      <c r="V1558" s="100" t="str">
        <f>IFERROR(INDEX($LD$4:$LD$18,MATCH('INPUT DATA'!U560,$LC$4:$LC$18,1)),"")</f>
        <v/>
      </c>
      <c r="W1558" s="100" t="str">
        <f>IFERROR(INDEX('INPUT DATA'!V$5:V$600,MATCH($B1558,'INPUT DATA'!$A$5:$A$600,FALSE)),"")</f>
        <v/>
      </c>
      <c r="X1558" s="100" t="str">
        <f>IFERROR(INDEX('INPUT DATA'!W$5:W$600,MATCH($B1558,'INPUT DATA'!$A$5:$A$600,FALSE)),"")</f>
        <v/>
      </c>
      <c r="Y1558" s="100" t="str">
        <f>IFERROR(INDEX('INPUT DATA'!X$5:X$600,MATCH($B1558,'INPUT DATA'!$A$5:$A$600,FALSE)),"")</f>
        <v/>
      </c>
      <c r="Z1558" s="100" t="str">
        <f>IFERROR(INDEX('INPUT DATA'!Y$5:Y$600,MATCH($B1558,'INPUT DATA'!$A$5:$A$600,FALSE)),"")</f>
        <v/>
      </c>
      <c r="AA1558" s="100" t="str">
        <f>IFERROR(INDEX('INPUT DATA'!Z$5:Z$600,MATCH($B1558,'INPUT DATA'!$A$5:$A$600,FALSE)),"")</f>
        <v/>
      </c>
      <c r="AB1558" s="100" t="str">
        <f>IFERROR(INDEX('INPUT DATA'!AA$5:AA$600,MATCH($B1558,'INPUT DATA'!$A$5:$A$600,FALSE)),"")</f>
        <v/>
      </c>
    </row>
    <row r="1559" spans="2:28" ht="15" customHeight="1" x14ac:dyDescent="0.25">
      <c r="B1559" s="115" t="str">
        <f>IF('INPUT INF'!A559="","",IF('INPUT INF'!E559="DROP","",'INPUT INF'!A559))</f>
        <v/>
      </c>
      <c r="C1559" s="115" t="str">
        <f>IFERROR(INDEX('INPUT INF'!B559:B1157,MATCH(B1559,'INPUT INF'!A559:A1157,FALSE)),"")</f>
        <v/>
      </c>
      <c r="E1559" s="100" t="str">
        <f>IFERROR(INDEX('INPUT DATA'!D$5:D$600,MATCH($B1559,'INPUT DATA'!$A$5:$A$600,FALSE)),"")</f>
        <v/>
      </c>
      <c r="F1559" s="100" t="str">
        <f>IFERROR(INDEX('INPUT DATA'!E$5:E$600,MATCH($B1559,'INPUT DATA'!$A$5:$A$600,FALSE)),"")</f>
        <v/>
      </c>
      <c r="G1559" s="100" t="str">
        <f>IFERROR(INDEX($LD$4:$LD$18,MATCH('INPUT DATA'!F561,$LC$4:$LC$18,1)),"")</f>
        <v/>
      </c>
      <c r="H1559" s="100" t="str">
        <f>IFERROR(INDEX('INPUT DATA'!G$6:G$600,MATCH($B1559,'INPUT DATA'!$A$5:$A$600,FALSE)),"")</f>
        <v/>
      </c>
      <c r="I1559" s="100" t="str">
        <f>IFERROR(INDEX('INPUT DATA'!H$5:H$600,MATCH($B1559,'INPUT DATA'!$A$5:$A$600,FALSE)),"")</f>
        <v/>
      </c>
      <c r="J1559" s="100" t="str">
        <f>IFERROR(INDEX($LD$4:$LD$18,MATCH('INPUT DATA'!I561,$LC$4:$LC$18,1)),"")</f>
        <v/>
      </c>
      <c r="K1559" s="100" t="str">
        <f>IFERROR(INDEX('INPUT DATA'!J$5:J$600,MATCH($B1559,'INPUT DATA'!$A$5:$A$600,FALSE)),"")</f>
        <v/>
      </c>
      <c r="L1559" s="100" t="str">
        <f>IFERROR(INDEX('INPUT DATA'!K$5:K$600,MATCH($B1559,'INPUT DATA'!$A$5:$A$600,FALSE)),"")</f>
        <v/>
      </c>
      <c r="M1559" s="100" t="str">
        <f>IFERROR(INDEX($LD$4:$LD$18,MATCH('INPUT DATA'!L561,$LC$4:$LC$18,1)),"")</f>
        <v/>
      </c>
      <c r="N1559" s="100" t="str">
        <f>IFERROR(INDEX('INPUT DATA'!M$5:M$600,MATCH($B1559,'INPUT DATA'!$A$5:$A$600,FALSE)),"")</f>
        <v/>
      </c>
      <c r="O1559" s="100" t="str">
        <f>IFERROR(INDEX('INPUT DATA'!N$5:N$600,MATCH($B1559,'INPUT DATA'!$A$5:$A$600,FALSE)),"")</f>
        <v/>
      </c>
      <c r="P1559" s="100" t="str">
        <f>IFERROR(INDEX($LD$4:$LD$18,MATCH('INPUT DATA'!O561,$LC$4:$LC$18,1)),"")</f>
        <v/>
      </c>
      <c r="Q1559" s="100" t="str">
        <f>IFERROR(INDEX('INPUT DATA'!P$5:P$600,MATCH($B1559,'INPUT DATA'!$A$5:$A$600,FALSE)),"")</f>
        <v/>
      </c>
      <c r="R1559" s="100" t="str">
        <f>IFERROR(INDEX('INPUT DATA'!Q$5:Q$600,MATCH($B1559,'INPUT DATA'!$A$5:$A$600,FALSE)),"")</f>
        <v/>
      </c>
      <c r="S1559" s="100" t="str">
        <f>IFERROR(INDEX($LD$4:$LD$18,MATCH('INPUT DATA'!R561,$LC$4:$LC$18,1)),"")</f>
        <v/>
      </c>
      <c r="T1559" s="100" t="str">
        <f>IFERROR(INDEX('INPUT DATA'!S$5:S$600,MATCH($B1559,'INPUT DATA'!$A$5:$A$600,FALSE)),"")</f>
        <v/>
      </c>
      <c r="U1559" s="100" t="str">
        <f>IFERROR(INDEX('INPUT DATA'!T$5:T$600,MATCH($B1559,'INPUT DATA'!$A$5:$A$600,FALSE)),"")</f>
        <v/>
      </c>
      <c r="V1559" s="100" t="str">
        <f>IFERROR(INDEX($LD$4:$LD$18,MATCH('INPUT DATA'!U561,$LC$4:$LC$18,1)),"")</f>
        <v/>
      </c>
      <c r="W1559" s="100" t="str">
        <f>IFERROR(INDEX('INPUT DATA'!V$5:V$600,MATCH($B1559,'INPUT DATA'!$A$5:$A$600,FALSE)),"")</f>
        <v/>
      </c>
      <c r="X1559" s="100" t="str">
        <f>IFERROR(INDEX('INPUT DATA'!W$5:W$600,MATCH($B1559,'INPUT DATA'!$A$5:$A$600,FALSE)),"")</f>
        <v/>
      </c>
      <c r="Y1559" s="100" t="str">
        <f>IFERROR(INDEX('INPUT DATA'!X$5:X$600,MATCH($B1559,'INPUT DATA'!$A$5:$A$600,FALSE)),"")</f>
        <v/>
      </c>
      <c r="Z1559" s="100" t="str">
        <f>IFERROR(INDEX('INPUT DATA'!Y$5:Y$600,MATCH($B1559,'INPUT DATA'!$A$5:$A$600,FALSE)),"")</f>
        <v/>
      </c>
      <c r="AA1559" s="100" t="str">
        <f>IFERROR(INDEX('INPUT DATA'!Z$5:Z$600,MATCH($B1559,'INPUT DATA'!$A$5:$A$600,FALSE)),"")</f>
        <v/>
      </c>
      <c r="AB1559" s="100" t="str">
        <f>IFERROR(INDEX('INPUT DATA'!AA$5:AA$600,MATCH($B1559,'INPUT DATA'!$A$5:$A$600,FALSE)),"")</f>
        <v/>
      </c>
    </row>
    <row r="1560" spans="2:28" ht="15" customHeight="1" x14ac:dyDescent="0.25">
      <c r="B1560" s="115" t="str">
        <f>IF('INPUT INF'!A560="","",IF('INPUT INF'!E560="DROP","",'INPUT INF'!A560))</f>
        <v/>
      </c>
      <c r="C1560" s="115" t="str">
        <f>IFERROR(INDEX('INPUT INF'!B560:B1158,MATCH(B1560,'INPUT INF'!A560:A1158,FALSE)),"")</f>
        <v/>
      </c>
      <c r="E1560" s="100" t="str">
        <f>IFERROR(INDEX('INPUT DATA'!D$5:D$600,MATCH($B1560,'INPUT DATA'!$A$5:$A$600,FALSE)),"")</f>
        <v/>
      </c>
      <c r="F1560" s="100" t="str">
        <f>IFERROR(INDEX('INPUT DATA'!E$5:E$600,MATCH($B1560,'INPUT DATA'!$A$5:$A$600,FALSE)),"")</f>
        <v/>
      </c>
      <c r="G1560" s="100" t="str">
        <f>IFERROR(INDEX($LD$4:$LD$18,MATCH('INPUT DATA'!F562,$LC$4:$LC$18,1)),"")</f>
        <v/>
      </c>
      <c r="H1560" s="100" t="str">
        <f>IFERROR(INDEX('INPUT DATA'!G$6:G$600,MATCH($B1560,'INPUT DATA'!$A$5:$A$600,FALSE)),"")</f>
        <v/>
      </c>
      <c r="I1560" s="100" t="str">
        <f>IFERROR(INDEX('INPUT DATA'!H$5:H$600,MATCH($B1560,'INPUT DATA'!$A$5:$A$600,FALSE)),"")</f>
        <v/>
      </c>
      <c r="J1560" s="100" t="str">
        <f>IFERROR(INDEX($LD$4:$LD$18,MATCH('INPUT DATA'!I562,$LC$4:$LC$18,1)),"")</f>
        <v/>
      </c>
      <c r="K1560" s="100" t="str">
        <f>IFERROR(INDEX('INPUT DATA'!J$5:J$600,MATCH($B1560,'INPUT DATA'!$A$5:$A$600,FALSE)),"")</f>
        <v/>
      </c>
      <c r="L1560" s="100" t="str">
        <f>IFERROR(INDEX('INPUT DATA'!K$5:K$600,MATCH($B1560,'INPUT DATA'!$A$5:$A$600,FALSE)),"")</f>
        <v/>
      </c>
      <c r="M1560" s="100" t="str">
        <f>IFERROR(INDEX($LD$4:$LD$18,MATCH('INPUT DATA'!L562,$LC$4:$LC$18,1)),"")</f>
        <v/>
      </c>
      <c r="N1560" s="100" t="str">
        <f>IFERROR(INDEX('INPUT DATA'!M$5:M$600,MATCH($B1560,'INPUT DATA'!$A$5:$A$600,FALSE)),"")</f>
        <v/>
      </c>
      <c r="O1560" s="100" t="str">
        <f>IFERROR(INDEX('INPUT DATA'!N$5:N$600,MATCH($B1560,'INPUT DATA'!$A$5:$A$600,FALSE)),"")</f>
        <v/>
      </c>
      <c r="P1560" s="100" t="str">
        <f>IFERROR(INDEX($LD$4:$LD$18,MATCH('INPUT DATA'!O562,$LC$4:$LC$18,1)),"")</f>
        <v/>
      </c>
      <c r="Q1560" s="100" t="str">
        <f>IFERROR(INDEX('INPUT DATA'!P$5:P$600,MATCH($B1560,'INPUT DATA'!$A$5:$A$600,FALSE)),"")</f>
        <v/>
      </c>
      <c r="R1560" s="100" t="str">
        <f>IFERROR(INDEX('INPUT DATA'!Q$5:Q$600,MATCH($B1560,'INPUT DATA'!$A$5:$A$600,FALSE)),"")</f>
        <v/>
      </c>
      <c r="S1560" s="100" t="str">
        <f>IFERROR(INDEX($LD$4:$LD$18,MATCH('INPUT DATA'!R562,$LC$4:$LC$18,1)),"")</f>
        <v/>
      </c>
      <c r="T1560" s="100" t="str">
        <f>IFERROR(INDEX('INPUT DATA'!S$5:S$600,MATCH($B1560,'INPUT DATA'!$A$5:$A$600,FALSE)),"")</f>
        <v/>
      </c>
      <c r="U1560" s="100" t="str">
        <f>IFERROR(INDEX('INPUT DATA'!T$5:T$600,MATCH($B1560,'INPUT DATA'!$A$5:$A$600,FALSE)),"")</f>
        <v/>
      </c>
      <c r="V1560" s="100" t="str">
        <f>IFERROR(INDEX($LD$4:$LD$18,MATCH('INPUT DATA'!U562,$LC$4:$LC$18,1)),"")</f>
        <v/>
      </c>
      <c r="W1560" s="100" t="str">
        <f>IFERROR(INDEX('INPUT DATA'!V$5:V$600,MATCH($B1560,'INPUT DATA'!$A$5:$A$600,FALSE)),"")</f>
        <v/>
      </c>
      <c r="X1560" s="100" t="str">
        <f>IFERROR(INDEX('INPUT DATA'!W$5:W$600,MATCH($B1560,'INPUT DATA'!$A$5:$A$600,FALSE)),"")</f>
        <v/>
      </c>
      <c r="Y1560" s="100" t="str">
        <f>IFERROR(INDEX('INPUT DATA'!X$5:X$600,MATCH($B1560,'INPUT DATA'!$A$5:$A$600,FALSE)),"")</f>
        <v/>
      </c>
      <c r="Z1560" s="100" t="str">
        <f>IFERROR(INDEX('INPUT DATA'!Y$5:Y$600,MATCH($B1560,'INPUT DATA'!$A$5:$A$600,FALSE)),"")</f>
        <v/>
      </c>
      <c r="AA1560" s="100" t="str">
        <f>IFERROR(INDEX('INPUT DATA'!Z$5:Z$600,MATCH($B1560,'INPUT DATA'!$A$5:$A$600,FALSE)),"")</f>
        <v/>
      </c>
      <c r="AB1560" s="100" t="str">
        <f>IFERROR(INDEX('INPUT DATA'!AA$5:AA$600,MATCH($B1560,'INPUT DATA'!$A$5:$A$600,FALSE)),"")</f>
        <v/>
      </c>
    </row>
    <row r="1561" spans="2:28" ht="15" customHeight="1" x14ac:dyDescent="0.25">
      <c r="B1561" s="115" t="str">
        <f>IF('INPUT INF'!A561="","",IF('INPUT INF'!E561="DROP","",'INPUT INF'!A561))</f>
        <v/>
      </c>
      <c r="C1561" s="115" t="str">
        <f>IFERROR(INDEX('INPUT INF'!B561:B1159,MATCH(B1561,'INPUT INF'!A561:A1159,FALSE)),"")</f>
        <v/>
      </c>
      <c r="E1561" s="100" t="str">
        <f>IFERROR(INDEX('INPUT DATA'!D$5:D$600,MATCH($B1561,'INPUT DATA'!$A$5:$A$600,FALSE)),"")</f>
        <v/>
      </c>
      <c r="F1561" s="100" t="str">
        <f>IFERROR(INDEX('INPUT DATA'!E$5:E$600,MATCH($B1561,'INPUT DATA'!$A$5:$A$600,FALSE)),"")</f>
        <v/>
      </c>
      <c r="G1561" s="100" t="str">
        <f>IFERROR(INDEX($LD$4:$LD$18,MATCH('INPUT DATA'!F563,$LC$4:$LC$18,1)),"")</f>
        <v/>
      </c>
      <c r="H1561" s="100" t="str">
        <f>IFERROR(INDEX('INPUT DATA'!G$6:G$600,MATCH($B1561,'INPUT DATA'!$A$5:$A$600,FALSE)),"")</f>
        <v/>
      </c>
      <c r="I1561" s="100" t="str">
        <f>IFERROR(INDEX('INPUT DATA'!H$5:H$600,MATCH($B1561,'INPUT DATA'!$A$5:$A$600,FALSE)),"")</f>
        <v/>
      </c>
      <c r="J1561" s="100" t="str">
        <f>IFERROR(INDEX($LD$4:$LD$18,MATCH('INPUT DATA'!I563,$LC$4:$LC$18,1)),"")</f>
        <v/>
      </c>
      <c r="K1561" s="100" t="str">
        <f>IFERROR(INDEX('INPUT DATA'!J$5:J$600,MATCH($B1561,'INPUT DATA'!$A$5:$A$600,FALSE)),"")</f>
        <v/>
      </c>
      <c r="L1561" s="100" t="str">
        <f>IFERROR(INDEX('INPUT DATA'!K$5:K$600,MATCH($B1561,'INPUT DATA'!$A$5:$A$600,FALSE)),"")</f>
        <v/>
      </c>
      <c r="M1561" s="100" t="str">
        <f>IFERROR(INDEX($LD$4:$LD$18,MATCH('INPUT DATA'!L563,$LC$4:$LC$18,1)),"")</f>
        <v/>
      </c>
      <c r="N1561" s="100" t="str">
        <f>IFERROR(INDEX('INPUT DATA'!M$5:M$600,MATCH($B1561,'INPUT DATA'!$A$5:$A$600,FALSE)),"")</f>
        <v/>
      </c>
      <c r="O1561" s="100" t="str">
        <f>IFERROR(INDEX('INPUT DATA'!N$5:N$600,MATCH($B1561,'INPUT DATA'!$A$5:$A$600,FALSE)),"")</f>
        <v/>
      </c>
      <c r="P1561" s="100" t="str">
        <f>IFERROR(INDEX($LD$4:$LD$18,MATCH('INPUT DATA'!O563,$LC$4:$LC$18,1)),"")</f>
        <v/>
      </c>
      <c r="Q1561" s="100" t="str">
        <f>IFERROR(INDEX('INPUT DATA'!P$5:P$600,MATCH($B1561,'INPUT DATA'!$A$5:$A$600,FALSE)),"")</f>
        <v/>
      </c>
      <c r="R1561" s="100" t="str">
        <f>IFERROR(INDEX('INPUT DATA'!Q$5:Q$600,MATCH($B1561,'INPUT DATA'!$A$5:$A$600,FALSE)),"")</f>
        <v/>
      </c>
      <c r="S1561" s="100" t="str">
        <f>IFERROR(INDEX($LD$4:$LD$18,MATCH('INPUT DATA'!R563,$LC$4:$LC$18,1)),"")</f>
        <v/>
      </c>
      <c r="T1561" s="100" t="str">
        <f>IFERROR(INDEX('INPUT DATA'!S$5:S$600,MATCH($B1561,'INPUT DATA'!$A$5:$A$600,FALSE)),"")</f>
        <v/>
      </c>
      <c r="U1561" s="100" t="str">
        <f>IFERROR(INDEX('INPUT DATA'!T$5:T$600,MATCH($B1561,'INPUT DATA'!$A$5:$A$600,FALSE)),"")</f>
        <v/>
      </c>
      <c r="V1561" s="100" t="str">
        <f>IFERROR(INDEX($LD$4:$LD$18,MATCH('INPUT DATA'!U563,$LC$4:$LC$18,1)),"")</f>
        <v/>
      </c>
      <c r="W1561" s="100" t="str">
        <f>IFERROR(INDEX('INPUT DATA'!V$5:V$600,MATCH($B1561,'INPUT DATA'!$A$5:$A$600,FALSE)),"")</f>
        <v/>
      </c>
      <c r="X1561" s="100" t="str">
        <f>IFERROR(INDEX('INPUT DATA'!W$5:W$600,MATCH($B1561,'INPUT DATA'!$A$5:$A$600,FALSE)),"")</f>
        <v/>
      </c>
      <c r="Y1561" s="100" t="str">
        <f>IFERROR(INDEX('INPUT DATA'!X$5:X$600,MATCH($B1561,'INPUT DATA'!$A$5:$A$600,FALSE)),"")</f>
        <v/>
      </c>
      <c r="Z1561" s="100" t="str">
        <f>IFERROR(INDEX('INPUT DATA'!Y$5:Y$600,MATCH($B1561,'INPUT DATA'!$A$5:$A$600,FALSE)),"")</f>
        <v/>
      </c>
      <c r="AA1561" s="100" t="str">
        <f>IFERROR(INDEX('INPUT DATA'!Z$5:Z$600,MATCH($B1561,'INPUT DATA'!$A$5:$A$600,FALSE)),"")</f>
        <v/>
      </c>
      <c r="AB1561" s="100" t="str">
        <f>IFERROR(INDEX('INPUT DATA'!AA$5:AA$600,MATCH($B1561,'INPUT DATA'!$A$5:$A$600,FALSE)),"")</f>
        <v/>
      </c>
    </row>
    <row r="1562" spans="2:28" ht="15" customHeight="1" x14ac:dyDescent="0.25">
      <c r="B1562" s="115" t="str">
        <f>IF('INPUT INF'!A562="","",IF('INPUT INF'!E562="DROP","",'INPUT INF'!A562))</f>
        <v/>
      </c>
      <c r="C1562" s="115" t="str">
        <f>IFERROR(INDEX('INPUT INF'!B562:B1160,MATCH(B1562,'INPUT INF'!A562:A1160,FALSE)),"")</f>
        <v/>
      </c>
      <c r="E1562" s="100" t="str">
        <f>IFERROR(INDEX('INPUT DATA'!D$5:D$600,MATCH($B1562,'INPUT DATA'!$A$5:$A$600,FALSE)),"")</f>
        <v/>
      </c>
      <c r="F1562" s="100" t="str">
        <f>IFERROR(INDEX('INPUT DATA'!E$5:E$600,MATCH($B1562,'INPUT DATA'!$A$5:$A$600,FALSE)),"")</f>
        <v/>
      </c>
      <c r="G1562" s="100" t="str">
        <f>IFERROR(INDEX($LD$4:$LD$18,MATCH('INPUT DATA'!F564,$LC$4:$LC$18,1)),"")</f>
        <v/>
      </c>
      <c r="H1562" s="100" t="str">
        <f>IFERROR(INDEX('INPUT DATA'!G$6:G$600,MATCH($B1562,'INPUT DATA'!$A$5:$A$600,FALSE)),"")</f>
        <v/>
      </c>
      <c r="I1562" s="100" t="str">
        <f>IFERROR(INDEX('INPUT DATA'!H$5:H$600,MATCH($B1562,'INPUT DATA'!$A$5:$A$600,FALSE)),"")</f>
        <v/>
      </c>
      <c r="J1562" s="100" t="str">
        <f>IFERROR(INDEX($LD$4:$LD$18,MATCH('INPUT DATA'!I564,$LC$4:$LC$18,1)),"")</f>
        <v/>
      </c>
      <c r="K1562" s="100" t="str">
        <f>IFERROR(INDEX('INPUT DATA'!J$5:J$600,MATCH($B1562,'INPUT DATA'!$A$5:$A$600,FALSE)),"")</f>
        <v/>
      </c>
      <c r="L1562" s="100" t="str">
        <f>IFERROR(INDEX('INPUT DATA'!K$5:K$600,MATCH($B1562,'INPUT DATA'!$A$5:$A$600,FALSE)),"")</f>
        <v/>
      </c>
      <c r="M1562" s="100" t="str">
        <f>IFERROR(INDEX($LD$4:$LD$18,MATCH('INPUT DATA'!L564,$LC$4:$LC$18,1)),"")</f>
        <v/>
      </c>
      <c r="N1562" s="100" t="str">
        <f>IFERROR(INDEX('INPUT DATA'!M$5:M$600,MATCH($B1562,'INPUT DATA'!$A$5:$A$600,FALSE)),"")</f>
        <v/>
      </c>
      <c r="O1562" s="100" t="str">
        <f>IFERROR(INDEX('INPUT DATA'!N$5:N$600,MATCH($B1562,'INPUT DATA'!$A$5:$A$600,FALSE)),"")</f>
        <v/>
      </c>
      <c r="P1562" s="100" t="str">
        <f>IFERROR(INDEX($LD$4:$LD$18,MATCH('INPUT DATA'!O564,$LC$4:$LC$18,1)),"")</f>
        <v/>
      </c>
      <c r="Q1562" s="100" t="str">
        <f>IFERROR(INDEX('INPUT DATA'!P$5:P$600,MATCH($B1562,'INPUT DATA'!$A$5:$A$600,FALSE)),"")</f>
        <v/>
      </c>
      <c r="R1562" s="100" t="str">
        <f>IFERROR(INDEX('INPUT DATA'!Q$5:Q$600,MATCH($B1562,'INPUT DATA'!$A$5:$A$600,FALSE)),"")</f>
        <v/>
      </c>
      <c r="S1562" s="100" t="str">
        <f>IFERROR(INDEX($LD$4:$LD$18,MATCH('INPUT DATA'!R564,$LC$4:$LC$18,1)),"")</f>
        <v/>
      </c>
      <c r="T1562" s="100" t="str">
        <f>IFERROR(INDEX('INPUT DATA'!S$5:S$600,MATCH($B1562,'INPUT DATA'!$A$5:$A$600,FALSE)),"")</f>
        <v/>
      </c>
      <c r="U1562" s="100" t="str">
        <f>IFERROR(INDEX('INPUT DATA'!T$5:T$600,MATCH($B1562,'INPUT DATA'!$A$5:$A$600,FALSE)),"")</f>
        <v/>
      </c>
      <c r="V1562" s="100" t="str">
        <f>IFERROR(INDEX($LD$4:$LD$18,MATCH('INPUT DATA'!U564,$LC$4:$LC$18,1)),"")</f>
        <v/>
      </c>
      <c r="W1562" s="100" t="str">
        <f>IFERROR(INDEX('INPUT DATA'!V$5:V$600,MATCH($B1562,'INPUT DATA'!$A$5:$A$600,FALSE)),"")</f>
        <v/>
      </c>
      <c r="X1562" s="100" t="str">
        <f>IFERROR(INDEX('INPUT DATA'!W$5:W$600,MATCH($B1562,'INPUT DATA'!$A$5:$A$600,FALSE)),"")</f>
        <v/>
      </c>
      <c r="Y1562" s="100" t="str">
        <f>IFERROR(INDEX('INPUT DATA'!X$5:X$600,MATCH($B1562,'INPUT DATA'!$A$5:$A$600,FALSE)),"")</f>
        <v/>
      </c>
      <c r="Z1562" s="100" t="str">
        <f>IFERROR(INDEX('INPUT DATA'!Y$5:Y$600,MATCH($B1562,'INPUT DATA'!$A$5:$A$600,FALSE)),"")</f>
        <v/>
      </c>
      <c r="AA1562" s="100" t="str">
        <f>IFERROR(INDEX('INPUT DATA'!Z$5:Z$600,MATCH($B1562,'INPUT DATA'!$A$5:$A$600,FALSE)),"")</f>
        <v/>
      </c>
      <c r="AB1562" s="100" t="str">
        <f>IFERROR(INDEX('INPUT DATA'!AA$5:AA$600,MATCH($B1562,'INPUT DATA'!$A$5:$A$600,FALSE)),"")</f>
        <v/>
      </c>
    </row>
    <row r="1563" spans="2:28" ht="15" customHeight="1" x14ac:dyDescent="0.25">
      <c r="B1563" s="115" t="str">
        <f>IF('INPUT INF'!A563="","",IF('INPUT INF'!E563="DROP","",'INPUT INF'!A563))</f>
        <v/>
      </c>
      <c r="C1563" s="115" t="str">
        <f>IFERROR(INDEX('INPUT INF'!B563:B1161,MATCH(B1563,'INPUT INF'!A563:A1161,FALSE)),"")</f>
        <v/>
      </c>
      <c r="E1563" s="100" t="str">
        <f>IFERROR(INDEX('INPUT DATA'!D$5:D$600,MATCH($B1563,'INPUT DATA'!$A$5:$A$600,FALSE)),"")</f>
        <v/>
      </c>
      <c r="F1563" s="100" t="str">
        <f>IFERROR(INDEX('INPUT DATA'!E$5:E$600,MATCH($B1563,'INPUT DATA'!$A$5:$A$600,FALSE)),"")</f>
        <v/>
      </c>
      <c r="G1563" s="100" t="str">
        <f>IFERROR(INDEX($LD$4:$LD$18,MATCH('INPUT DATA'!F565,$LC$4:$LC$18,1)),"")</f>
        <v/>
      </c>
      <c r="H1563" s="100" t="str">
        <f>IFERROR(INDEX('INPUT DATA'!G$6:G$600,MATCH($B1563,'INPUT DATA'!$A$5:$A$600,FALSE)),"")</f>
        <v/>
      </c>
      <c r="I1563" s="100" t="str">
        <f>IFERROR(INDEX('INPUT DATA'!H$5:H$600,MATCH($B1563,'INPUT DATA'!$A$5:$A$600,FALSE)),"")</f>
        <v/>
      </c>
      <c r="J1563" s="100" t="str">
        <f>IFERROR(INDEX($LD$4:$LD$18,MATCH('INPUT DATA'!I565,$LC$4:$LC$18,1)),"")</f>
        <v/>
      </c>
      <c r="K1563" s="100" t="str">
        <f>IFERROR(INDEX('INPUT DATA'!J$5:J$600,MATCH($B1563,'INPUT DATA'!$A$5:$A$600,FALSE)),"")</f>
        <v/>
      </c>
      <c r="L1563" s="100" t="str">
        <f>IFERROR(INDEX('INPUT DATA'!K$5:K$600,MATCH($B1563,'INPUT DATA'!$A$5:$A$600,FALSE)),"")</f>
        <v/>
      </c>
      <c r="M1563" s="100" t="str">
        <f>IFERROR(INDEX($LD$4:$LD$18,MATCH('INPUT DATA'!L565,$LC$4:$LC$18,1)),"")</f>
        <v/>
      </c>
      <c r="N1563" s="100" t="str">
        <f>IFERROR(INDEX('INPUT DATA'!M$5:M$600,MATCH($B1563,'INPUT DATA'!$A$5:$A$600,FALSE)),"")</f>
        <v/>
      </c>
      <c r="O1563" s="100" t="str">
        <f>IFERROR(INDEX('INPUT DATA'!N$5:N$600,MATCH($B1563,'INPUT DATA'!$A$5:$A$600,FALSE)),"")</f>
        <v/>
      </c>
      <c r="P1563" s="100" t="str">
        <f>IFERROR(INDEX($LD$4:$LD$18,MATCH('INPUT DATA'!O565,$LC$4:$LC$18,1)),"")</f>
        <v/>
      </c>
      <c r="Q1563" s="100" t="str">
        <f>IFERROR(INDEX('INPUT DATA'!P$5:P$600,MATCH($B1563,'INPUT DATA'!$A$5:$A$600,FALSE)),"")</f>
        <v/>
      </c>
      <c r="R1563" s="100" t="str">
        <f>IFERROR(INDEX('INPUT DATA'!Q$5:Q$600,MATCH($B1563,'INPUT DATA'!$A$5:$A$600,FALSE)),"")</f>
        <v/>
      </c>
      <c r="S1563" s="100" t="str">
        <f>IFERROR(INDEX($LD$4:$LD$18,MATCH('INPUT DATA'!R565,$LC$4:$LC$18,1)),"")</f>
        <v/>
      </c>
      <c r="T1563" s="100" t="str">
        <f>IFERROR(INDEX('INPUT DATA'!S$5:S$600,MATCH($B1563,'INPUT DATA'!$A$5:$A$600,FALSE)),"")</f>
        <v/>
      </c>
      <c r="U1563" s="100" t="str">
        <f>IFERROR(INDEX('INPUT DATA'!T$5:T$600,MATCH($B1563,'INPUT DATA'!$A$5:$A$600,FALSE)),"")</f>
        <v/>
      </c>
      <c r="V1563" s="100" t="str">
        <f>IFERROR(INDEX($LD$4:$LD$18,MATCH('INPUT DATA'!U565,$LC$4:$LC$18,1)),"")</f>
        <v/>
      </c>
      <c r="W1563" s="100" t="str">
        <f>IFERROR(INDEX('INPUT DATA'!V$5:V$600,MATCH($B1563,'INPUT DATA'!$A$5:$A$600,FALSE)),"")</f>
        <v/>
      </c>
      <c r="X1563" s="100" t="str">
        <f>IFERROR(INDEX('INPUT DATA'!W$5:W$600,MATCH($B1563,'INPUT DATA'!$A$5:$A$600,FALSE)),"")</f>
        <v/>
      </c>
      <c r="Y1563" s="100" t="str">
        <f>IFERROR(INDEX('INPUT DATA'!X$5:X$600,MATCH($B1563,'INPUT DATA'!$A$5:$A$600,FALSE)),"")</f>
        <v/>
      </c>
      <c r="Z1563" s="100" t="str">
        <f>IFERROR(INDEX('INPUT DATA'!Y$5:Y$600,MATCH($B1563,'INPUT DATA'!$A$5:$A$600,FALSE)),"")</f>
        <v/>
      </c>
      <c r="AA1563" s="100" t="str">
        <f>IFERROR(INDEX('INPUT DATA'!Z$5:Z$600,MATCH($B1563,'INPUT DATA'!$A$5:$A$600,FALSE)),"")</f>
        <v/>
      </c>
      <c r="AB1563" s="100" t="str">
        <f>IFERROR(INDEX('INPUT DATA'!AA$5:AA$600,MATCH($B1563,'INPUT DATA'!$A$5:$A$600,FALSE)),"")</f>
        <v/>
      </c>
    </row>
    <row r="1564" spans="2:28" ht="15" customHeight="1" x14ac:dyDescent="0.25">
      <c r="B1564" s="115" t="str">
        <f>IF('INPUT INF'!A564="","",IF('INPUT INF'!E564="DROP","",'INPUT INF'!A564))</f>
        <v/>
      </c>
      <c r="C1564" s="115" t="str">
        <f>IFERROR(INDEX('INPUT INF'!B564:B1162,MATCH(B1564,'INPUT INF'!A564:A1162,FALSE)),"")</f>
        <v/>
      </c>
      <c r="E1564" s="100" t="str">
        <f>IFERROR(INDEX('INPUT DATA'!D$5:D$600,MATCH($B1564,'INPUT DATA'!$A$5:$A$600,FALSE)),"")</f>
        <v/>
      </c>
      <c r="F1564" s="100" t="str">
        <f>IFERROR(INDEX('INPUT DATA'!E$5:E$600,MATCH($B1564,'INPUT DATA'!$A$5:$A$600,FALSE)),"")</f>
        <v/>
      </c>
      <c r="G1564" s="100" t="str">
        <f>IFERROR(INDEX($LD$4:$LD$18,MATCH('INPUT DATA'!F566,$LC$4:$LC$18,1)),"")</f>
        <v/>
      </c>
      <c r="H1564" s="100" t="str">
        <f>IFERROR(INDEX('INPUT DATA'!G$6:G$600,MATCH($B1564,'INPUT DATA'!$A$5:$A$600,FALSE)),"")</f>
        <v/>
      </c>
      <c r="I1564" s="100" t="str">
        <f>IFERROR(INDEX('INPUT DATA'!H$5:H$600,MATCH($B1564,'INPUT DATA'!$A$5:$A$600,FALSE)),"")</f>
        <v/>
      </c>
      <c r="J1564" s="100" t="str">
        <f>IFERROR(INDEX($LD$4:$LD$18,MATCH('INPUT DATA'!I566,$LC$4:$LC$18,1)),"")</f>
        <v/>
      </c>
      <c r="K1564" s="100" t="str">
        <f>IFERROR(INDEX('INPUT DATA'!J$5:J$600,MATCH($B1564,'INPUT DATA'!$A$5:$A$600,FALSE)),"")</f>
        <v/>
      </c>
      <c r="L1564" s="100" t="str">
        <f>IFERROR(INDEX('INPUT DATA'!K$5:K$600,MATCH($B1564,'INPUT DATA'!$A$5:$A$600,FALSE)),"")</f>
        <v/>
      </c>
      <c r="M1564" s="100" t="str">
        <f>IFERROR(INDEX($LD$4:$LD$18,MATCH('INPUT DATA'!L566,$LC$4:$LC$18,1)),"")</f>
        <v/>
      </c>
      <c r="N1564" s="100" t="str">
        <f>IFERROR(INDEX('INPUT DATA'!M$5:M$600,MATCH($B1564,'INPUT DATA'!$A$5:$A$600,FALSE)),"")</f>
        <v/>
      </c>
      <c r="O1564" s="100" t="str">
        <f>IFERROR(INDEX('INPUT DATA'!N$5:N$600,MATCH($B1564,'INPUT DATA'!$A$5:$A$600,FALSE)),"")</f>
        <v/>
      </c>
      <c r="P1564" s="100" t="str">
        <f>IFERROR(INDEX($LD$4:$LD$18,MATCH('INPUT DATA'!O566,$LC$4:$LC$18,1)),"")</f>
        <v/>
      </c>
      <c r="Q1564" s="100" t="str">
        <f>IFERROR(INDEX('INPUT DATA'!P$5:P$600,MATCH($B1564,'INPUT DATA'!$A$5:$A$600,FALSE)),"")</f>
        <v/>
      </c>
      <c r="R1564" s="100" t="str">
        <f>IFERROR(INDEX('INPUT DATA'!Q$5:Q$600,MATCH($B1564,'INPUT DATA'!$A$5:$A$600,FALSE)),"")</f>
        <v/>
      </c>
      <c r="S1564" s="100" t="str">
        <f>IFERROR(INDEX($LD$4:$LD$18,MATCH('INPUT DATA'!R566,$LC$4:$LC$18,1)),"")</f>
        <v/>
      </c>
      <c r="T1564" s="100" t="str">
        <f>IFERROR(INDEX('INPUT DATA'!S$5:S$600,MATCH($B1564,'INPUT DATA'!$A$5:$A$600,FALSE)),"")</f>
        <v/>
      </c>
      <c r="U1564" s="100" t="str">
        <f>IFERROR(INDEX('INPUT DATA'!T$5:T$600,MATCH($B1564,'INPUT DATA'!$A$5:$A$600,FALSE)),"")</f>
        <v/>
      </c>
      <c r="V1564" s="100" t="str">
        <f>IFERROR(INDEX($LD$4:$LD$18,MATCH('INPUT DATA'!U566,$LC$4:$LC$18,1)),"")</f>
        <v/>
      </c>
      <c r="W1564" s="100" t="str">
        <f>IFERROR(INDEX('INPUT DATA'!V$5:V$600,MATCH($B1564,'INPUT DATA'!$A$5:$A$600,FALSE)),"")</f>
        <v/>
      </c>
      <c r="X1564" s="100" t="str">
        <f>IFERROR(INDEX('INPUT DATA'!W$5:W$600,MATCH($B1564,'INPUT DATA'!$A$5:$A$600,FALSE)),"")</f>
        <v/>
      </c>
      <c r="Y1564" s="100" t="str">
        <f>IFERROR(INDEX('INPUT DATA'!X$5:X$600,MATCH($B1564,'INPUT DATA'!$A$5:$A$600,FALSE)),"")</f>
        <v/>
      </c>
      <c r="Z1564" s="100" t="str">
        <f>IFERROR(INDEX('INPUT DATA'!Y$5:Y$600,MATCH($B1564,'INPUT DATA'!$A$5:$A$600,FALSE)),"")</f>
        <v/>
      </c>
      <c r="AA1564" s="100" t="str">
        <f>IFERROR(INDEX('INPUT DATA'!Z$5:Z$600,MATCH($B1564,'INPUT DATA'!$A$5:$A$600,FALSE)),"")</f>
        <v/>
      </c>
      <c r="AB1564" s="100" t="str">
        <f>IFERROR(INDEX('INPUT DATA'!AA$5:AA$600,MATCH($B1564,'INPUT DATA'!$A$5:$A$600,FALSE)),"")</f>
        <v/>
      </c>
    </row>
    <row r="1565" spans="2:28" ht="15" customHeight="1" x14ac:dyDescent="0.25">
      <c r="B1565" s="115" t="str">
        <f>IF('INPUT INF'!A565="","",IF('INPUT INF'!E565="DROP","",'INPUT INF'!A565))</f>
        <v/>
      </c>
      <c r="C1565" s="115" t="str">
        <f>IFERROR(INDEX('INPUT INF'!B565:B1163,MATCH(B1565,'INPUT INF'!A565:A1163,FALSE)),"")</f>
        <v/>
      </c>
      <c r="E1565" s="100" t="str">
        <f>IFERROR(INDEX('INPUT DATA'!D$5:D$600,MATCH($B1565,'INPUT DATA'!$A$5:$A$600,FALSE)),"")</f>
        <v/>
      </c>
      <c r="F1565" s="100" t="str">
        <f>IFERROR(INDEX('INPUT DATA'!E$5:E$600,MATCH($B1565,'INPUT DATA'!$A$5:$A$600,FALSE)),"")</f>
        <v/>
      </c>
      <c r="G1565" s="100" t="str">
        <f>IFERROR(INDEX($LD$4:$LD$18,MATCH('INPUT DATA'!F567,$LC$4:$LC$18,1)),"")</f>
        <v/>
      </c>
      <c r="H1565" s="100" t="str">
        <f>IFERROR(INDEX('INPUT DATA'!G$6:G$600,MATCH($B1565,'INPUT DATA'!$A$5:$A$600,FALSE)),"")</f>
        <v/>
      </c>
      <c r="I1565" s="100" t="str">
        <f>IFERROR(INDEX('INPUT DATA'!H$5:H$600,MATCH($B1565,'INPUT DATA'!$A$5:$A$600,FALSE)),"")</f>
        <v/>
      </c>
      <c r="J1565" s="100" t="str">
        <f>IFERROR(INDEX($LD$4:$LD$18,MATCH('INPUT DATA'!I567,$LC$4:$LC$18,1)),"")</f>
        <v/>
      </c>
      <c r="K1565" s="100" t="str">
        <f>IFERROR(INDEX('INPUT DATA'!J$5:J$600,MATCH($B1565,'INPUT DATA'!$A$5:$A$600,FALSE)),"")</f>
        <v/>
      </c>
      <c r="L1565" s="100" t="str">
        <f>IFERROR(INDEX('INPUT DATA'!K$5:K$600,MATCH($B1565,'INPUT DATA'!$A$5:$A$600,FALSE)),"")</f>
        <v/>
      </c>
      <c r="M1565" s="100" t="str">
        <f>IFERROR(INDEX($LD$4:$LD$18,MATCH('INPUT DATA'!L567,$LC$4:$LC$18,1)),"")</f>
        <v/>
      </c>
      <c r="N1565" s="100" t="str">
        <f>IFERROR(INDEX('INPUT DATA'!M$5:M$600,MATCH($B1565,'INPUT DATA'!$A$5:$A$600,FALSE)),"")</f>
        <v/>
      </c>
      <c r="O1565" s="100" t="str">
        <f>IFERROR(INDEX('INPUT DATA'!N$5:N$600,MATCH($B1565,'INPUT DATA'!$A$5:$A$600,FALSE)),"")</f>
        <v/>
      </c>
      <c r="P1565" s="100" t="str">
        <f>IFERROR(INDEX($LD$4:$LD$18,MATCH('INPUT DATA'!O567,$LC$4:$LC$18,1)),"")</f>
        <v/>
      </c>
      <c r="Q1565" s="100" t="str">
        <f>IFERROR(INDEX('INPUT DATA'!P$5:P$600,MATCH($B1565,'INPUT DATA'!$A$5:$A$600,FALSE)),"")</f>
        <v/>
      </c>
      <c r="R1565" s="100" t="str">
        <f>IFERROR(INDEX('INPUT DATA'!Q$5:Q$600,MATCH($B1565,'INPUT DATA'!$A$5:$A$600,FALSE)),"")</f>
        <v/>
      </c>
      <c r="S1565" s="100" t="str">
        <f>IFERROR(INDEX($LD$4:$LD$18,MATCH('INPUT DATA'!R567,$LC$4:$LC$18,1)),"")</f>
        <v/>
      </c>
      <c r="T1565" s="100" t="str">
        <f>IFERROR(INDEX('INPUT DATA'!S$5:S$600,MATCH($B1565,'INPUT DATA'!$A$5:$A$600,FALSE)),"")</f>
        <v/>
      </c>
      <c r="U1565" s="100" t="str">
        <f>IFERROR(INDEX('INPUT DATA'!T$5:T$600,MATCH($B1565,'INPUT DATA'!$A$5:$A$600,FALSE)),"")</f>
        <v/>
      </c>
      <c r="V1565" s="100" t="str">
        <f>IFERROR(INDEX($LD$4:$LD$18,MATCH('INPUT DATA'!U567,$LC$4:$LC$18,1)),"")</f>
        <v/>
      </c>
      <c r="W1565" s="100" t="str">
        <f>IFERROR(INDEX('INPUT DATA'!V$5:V$600,MATCH($B1565,'INPUT DATA'!$A$5:$A$600,FALSE)),"")</f>
        <v/>
      </c>
      <c r="X1565" s="100" t="str">
        <f>IFERROR(INDEX('INPUT DATA'!W$5:W$600,MATCH($B1565,'INPUT DATA'!$A$5:$A$600,FALSE)),"")</f>
        <v/>
      </c>
      <c r="Y1565" s="100" t="str">
        <f>IFERROR(INDEX('INPUT DATA'!X$5:X$600,MATCH($B1565,'INPUT DATA'!$A$5:$A$600,FALSE)),"")</f>
        <v/>
      </c>
      <c r="Z1565" s="100" t="str">
        <f>IFERROR(INDEX('INPUT DATA'!Y$5:Y$600,MATCH($B1565,'INPUT DATA'!$A$5:$A$600,FALSE)),"")</f>
        <v/>
      </c>
      <c r="AA1565" s="100" t="str">
        <f>IFERROR(INDEX('INPUT DATA'!Z$5:Z$600,MATCH($B1565,'INPUT DATA'!$A$5:$A$600,FALSE)),"")</f>
        <v/>
      </c>
      <c r="AB1565" s="100" t="str">
        <f>IFERROR(INDEX('INPUT DATA'!AA$5:AA$600,MATCH($B1565,'INPUT DATA'!$A$5:$A$600,FALSE)),"")</f>
        <v/>
      </c>
    </row>
    <row r="1566" spans="2:28" ht="15" customHeight="1" x14ac:dyDescent="0.25">
      <c r="B1566" s="115" t="str">
        <f>IF('INPUT INF'!A566="","",IF('INPUT INF'!E566="DROP","",'INPUT INF'!A566))</f>
        <v/>
      </c>
      <c r="C1566" s="115" t="str">
        <f>IFERROR(INDEX('INPUT INF'!B566:B1164,MATCH(B1566,'INPUT INF'!A566:A1164,FALSE)),"")</f>
        <v/>
      </c>
      <c r="E1566" s="100" t="str">
        <f>IFERROR(INDEX('INPUT DATA'!D$5:D$600,MATCH($B1566,'INPUT DATA'!$A$5:$A$600,FALSE)),"")</f>
        <v/>
      </c>
      <c r="F1566" s="100" t="str">
        <f>IFERROR(INDEX('INPUT DATA'!E$5:E$600,MATCH($B1566,'INPUT DATA'!$A$5:$A$600,FALSE)),"")</f>
        <v/>
      </c>
      <c r="G1566" s="100" t="str">
        <f>IFERROR(INDEX($LD$4:$LD$18,MATCH('INPUT DATA'!F568,$LC$4:$LC$18,1)),"")</f>
        <v/>
      </c>
      <c r="H1566" s="100" t="str">
        <f>IFERROR(INDEX('INPUT DATA'!G$6:G$600,MATCH($B1566,'INPUT DATA'!$A$5:$A$600,FALSE)),"")</f>
        <v/>
      </c>
      <c r="I1566" s="100" t="str">
        <f>IFERROR(INDEX('INPUT DATA'!H$5:H$600,MATCH($B1566,'INPUT DATA'!$A$5:$A$600,FALSE)),"")</f>
        <v/>
      </c>
      <c r="J1566" s="100" t="str">
        <f>IFERROR(INDEX($LD$4:$LD$18,MATCH('INPUT DATA'!I568,$LC$4:$LC$18,1)),"")</f>
        <v/>
      </c>
      <c r="K1566" s="100" t="str">
        <f>IFERROR(INDEX('INPUT DATA'!J$5:J$600,MATCH($B1566,'INPUT DATA'!$A$5:$A$600,FALSE)),"")</f>
        <v/>
      </c>
      <c r="L1566" s="100" t="str">
        <f>IFERROR(INDEX('INPUT DATA'!K$5:K$600,MATCH($B1566,'INPUT DATA'!$A$5:$A$600,FALSE)),"")</f>
        <v/>
      </c>
      <c r="M1566" s="100" t="str">
        <f>IFERROR(INDEX($LD$4:$LD$18,MATCH('INPUT DATA'!L568,$LC$4:$LC$18,1)),"")</f>
        <v/>
      </c>
      <c r="N1566" s="100" t="str">
        <f>IFERROR(INDEX('INPUT DATA'!M$5:M$600,MATCH($B1566,'INPUT DATA'!$A$5:$A$600,FALSE)),"")</f>
        <v/>
      </c>
      <c r="O1566" s="100" t="str">
        <f>IFERROR(INDEX('INPUT DATA'!N$5:N$600,MATCH($B1566,'INPUT DATA'!$A$5:$A$600,FALSE)),"")</f>
        <v/>
      </c>
      <c r="P1566" s="100" t="str">
        <f>IFERROR(INDEX($LD$4:$LD$18,MATCH('INPUT DATA'!O568,$LC$4:$LC$18,1)),"")</f>
        <v/>
      </c>
      <c r="Q1566" s="100" t="str">
        <f>IFERROR(INDEX('INPUT DATA'!P$5:P$600,MATCH($B1566,'INPUT DATA'!$A$5:$A$600,FALSE)),"")</f>
        <v/>
      </c>
      <c r="R1566" s="100" t="str">
        <f>IFERROR(INDEX('INPUT DATA'!Q$5:Q$600,MATCH($B1566,'INPUT DATA'!$A$5:$A$600,FALSE)),"")</f>
        <v/>
      </c>
      <c r="S1566" s="100" t="str">
        <f>IFERROR(INDEX($LD$4:$LD$18,MATCH('INPUT DATA'!R568,$LC$4:$LC$18,1)),"")</f>
        <v/>
      </c>
      <c r="T1566" s="100" t="str">
        <f>IFERROR(INDEX('INPUT DATA'!S$5:S$600,MATCH($B1566,'INPUT DATA'!$A$5:$A$600,FALSE)),"")</f>
        <v/>
      </c>
      <c r="U1566" s="100" t="str">
        <f>IFERROR(INDEX('INPUT DATA'!T$5:T$600,MATCH($B1566,'INPUT DATA'!$A$5:$A$600,FALSE)),"")</f>
        <v/>
      </c>
      <c r="V1566" s="100" t="str">
        <f>IFERROR(INDEX($LD$4:$LD$18,MATCH('INPUT DATA'!U568,$LC$4:$LC$18,1)),"")</f>
        <v/>
      </c>
      <c r="W1566" s="100" t="str">
        <f>IFERROR(INDEX('INPUT DATA'!V$5:V$600,MATCH($B1566,'INPUT DATA'!$A$5:$A$600,FALSE)),"")</f>
        <v/>
      </c>
      <c r="X1566" s="100" t="str">
        <f>IFERROR(INDEX('INPUT DATA'!W$5:W$600,MATCH($B1566,'INPUT DATA'!$A$5:$A$600,FALSE)),"")</f>
        <v/>
      </c>
      <c r="Y1566" s="100" t="str">
        <f>IFERROR(INDEX('INPUT DATA'!X$5:X$600,MATCH($B1566,'INPUT DATA'!$A$5:$A$600,FALSE)),"")</f>
        <v/>
      </c>
      <c r="Z1566" s="100" t="str">
        <f>IFERROR(INDEX('INPUT DATA'!Y$5:Y$600,MATCH($B1566,'INPUT DATA'!$A$5:$A$600,FALSE)),"")</f>
        <v/>
      </c>
      <c r="AA1566" s="100" t="str">
        <f>IFERROR(INDEX('INPUT DATA'!Z$5:Z$600,MATCH($B1566,'INPUT DATA'!$A$5:$A$600,FALSE)),"")</f>
        <v/>
      </c>
      <c r="AB1566" s="100" t="str">
        <f>IFERROR(INDEX('INPUT DATA'!AA$5:AA$600,MATCH($B1566,'INPUT DATA'!$A$5:$A$600,FALSE)),"")</f>
        <v/>
      </c>
    </row>
    <row r="1567" spans="2:28" ht="15" customHeight="1" x14ac:dyDescent="0.25">
      <c r="B1567" s="115" t="str">
        <f>IF('INPUT INF'!A567="","",IF('INPUT INF'!E567="DROP","",'INPUT INF'!A567))</f>
        <v/>
      </c>
      <c r="C1567" s="115" t="str">
        <f>IFERROR(INDEX('INPUT INF'!B567:B1165,MATCH(B1567,'INPUT INF'!A567:A1165,FALSE)),"")</f>
        <v/>
      </c>
      <c r="E1567" s="100" t="str">
        <f>IFERROR(INDEX('INPUT DATA'!D$5:D$600,MATCH($B1567,'INPUT DATA'!$A$5:$A$600,FALSE)),"")</f>
        <v/>
      </c>
      <c r="F1567" s="100" t="str">
        <f>IFERROR(INDEX('INPUT DATA'!E$5:E$600,MATCH($B1567,'INPUT DATA'!$A$5:$A$600,FALSE)),"")</f>
        <v/>
      </c>
      <c r="G1567" s="100" t="str">
        <f>IFERROR(INDEX($LD$4:$LD$18,MATCH('INPUT DATA'!F569,$LC$4:$LC$18,1)),"")</f>
        <v/>
      </c>
      <c r="H1567" s="100" t="str">
        <f>IFERROR(INDEX('INPUT DATA'!G$6:G$600,MATCH($B1567,'INPUT DATA'!$A$5:$A$600,FALSE)),"")</f>
        <v/>
      </c>
      <c r="I1567" s="100" t="str">
        <f>IFERROR(INDEX('INPUT DATA'!H$5:H$600,MATCH($B1567,'INPUT DATA'!$A$5:$A$600,FALSE)),"")</f>
        <v/>
      </c>
      <c r="J1567" s="100" t="str">
        <f>IFERROR(INDEX($LD$4:$LD$18,MATCH('INPUT DATA'!I569,$LC$4:$LC$18,1)),"")</f>
        <v/>
      </c>
      <c r="K1567" s="100" t="str">
        <f>IFERROR(INDEX('INPUT DATA'!J$5:J$600,MATCH($B1567,'INPUT DATA'!$A$5:$A$600,FALSE)),"")</f>
        <v/>
      </c>
      <c r="L1567" s="100" t="str">
        <f>IFERROR(INDEX('INPUT DATA'!K$5:K$600,MATCH($B1567,'INPUT DATA'!$A$5:$A$600,FALSE)),"")</f>
        <v/>
      </c>
      <c r="M1567" s="100" t="str">
        <f>IFERROR(INDEX($LD$4:$LD$18,MATCH('INPUT DATA'!L569,$LC$4:$LC$18,1)),"")</f>
        <v/>
      </c>
      <c r="N1567" s="100" t="str">
        <f>IFERROR(INDEX('INPUT DATA'!M$5:M$600,MATCH($B1567,'INPUT DATA'!$A$5:$A$600,FALSE)),"")</f>
        <v/>
      </c>
      <c r="O1567" s="100" t="str">
        <f>IFERROR(INDEX('INPUT DATA'!N$5:N$600,MATCH($B1567,'INPUT DATA'!$A$5:$A$600,FALSE)),"")</f>
        <v/>
      </c>
      <c r="P1567" s="100" t="str">
        <f>IFERROR(INDEX($LD$4:$LD$18,MATCH('INPUT DATA'!O569,$LC$4:$LC$18,1)),"")</f>
        <v/>
      </c>
      <c r="Q1567" s="100" t="str">
        <f>IFERROR(INDEX('INPUT DATA'!P$5:P$600,MATCH($B1567,'INPUT DATA'!$A$5:$A$600,FALSE)),"")</f>
        <v/>
      </c>
      <c r="R1567" s="100" t="str">
        <f>IFERROR(INDEX('INPUT DATA'!Q$5:Q$600,MATCH($B1567,'INPUT DATA'!$A$5:$A$600,FALSE)),"")</f>
        <v/>
      </c>
      <c r="S1567" s="100" t="str">
        <f>IFERROR(INDEX($LD$4:$LD$18,MATCH('INPUT DATA'!R569,$LC$4:$LC$18,1)),"")</f>
        <v/>
      </c>
      <c r="T1567" s="100" t="str">
        <f>IFERROR(INDEX('INPUT DATA'!S$5:S$600,MATCH($B1567,'INPUT DATA'!$A$5:$A$600,FALSE)),"")</f>
        <v/>
      </c>
      <c r="U1567" s="100" t="str">
        <f>IFERROR(INDEX('INPUT DATA'!T$5:T$600,MATCH($B1567,'INPUT DATA'!$A$5:$A$600,FALSE)),"")</f>
        <v/>
      </c>
      <c r="V1567" s="100" t="str">
        <f>IFERROR(INDEX($LD$4:$LD$18,MATCH('INPUT DATA'!U569,$LC$4:$LC$18,1)),"")</f>
        <v/>
      </c>
      <c r="W1567" s="100" t="str">
        <f>IFERROR(INDEX('INPUT DATA'!V$5:V$600,MATCH($B1567,'INPUT DATA'!$A$5:$A$600,FALSE)),"")</f>
        <v/>
      </c>
      <c r="X1567" s="100" t="str">
        <f>IFERROR(INDEX('INPUT DATA'!W$5:W$600,MATCH($B1567,'INPUT DATA'!$A$5:$A$600,FALSE)),"")</f>
        <v/>
      </c>
      <c r="Y1567" s="100" t="str">
        <f>IFERROR(INDEX('INPUT DATA'!X$5:X$600,MATCH($B1567,'INPUT DATA'!$A$5:$A$600,FALSE)),"")</f>
        <v/>
      </c>
      <c r="Z1567" s="100" t="str">
        <f>IFERROR(INDEX('INPUT DATA'!Y$5:Y$600,MATCH($B1567,'INPUT DATA'!$A$5:$A$600,FALSE)),"")</f>
        <v/>
      </c>
      <c r="AA1567" s="100" t="str">
        <f>IFERROR(INDEX('INPUT DATA'!Z$5:Z$600,MATCH($B1567,'INPUT DATA'!$A$5:$A$600,FALSE)),"")</f>
        <v/>
      </c>
      <c r="AB1567" s="100" t="str">
        <f>IFERROR(INDEX('INPUT DATA'!AA$5:AA$600,MATCH($B1567,'INPUT DATA'!$A$5:$A$600,FALSE)),"")</f>
        <v/>
      </c>
    </row>
    <row r="1568" spans="2:28" ht="15" customHeight="1" x14ac:dyDescent="0.25">
      <c r="B1568" s="115" t="str">
        <f>IF('INPUT INF'!A568="","",IF('INPUT INF'!E568="DROP","",'INPUT INF'!A568))</f>
        <v/>
      </c>
      <c r="C1568" s="115" t="str">
        <f>IFERROR(INDEX('INPUT INF'!B568:B1166,MATCH(B1568,'INPUT INF'!A568:A1166,FALSE)),"")</f>
        <v/>
      </c>
      <c r="E1568" s="100" t="str">
        <f>IFERROR(INDEX('INPUT DATA'!D$5:D$600,MATCH($B1568,'INPUT DATA'!$A$5:$A$600,FALSE)),"")</f>
        <v/>
      </c>
      <c r="F1568" s="100" t="str">
        <f>IFERROR(INDEX('INPUT DATA'!E$5:E$600,MATCH($B1568,'INPUT DATA'!$A$5:$A$600,FALSE)),"")</f>
        <v/>
      </c>
      <c r="G1568" s="100" t="str">
        <f>IFERROR(INDEX($LD$4:$LD$18,MATCH('INPUT DATA'!F570,$LC$4:$LC$18,1)),"")</f>
        <v/>
      </c>
      <c r="H1568" s="100" t="str">
        <f>IFERROR(INDEX('INPUT DATA'!G$6:G$600,MATCH($B1568,'INPUT DATA'!$A$5:$A$600,FALSE)),"")</f>
        <v/>
      </c>
      <c r="I1568" s="100" t="str">
        <f>IFERROR(INDEX('INPUT DATA'!H$5:H$600,MATCH($B1568,'INPUT DATA'!$A$5:$A$600,FALSE)),"")</f>
        <v/>
      </c>
      <c r="J1568" s="100" t="str">
        <f>IFERROR(INDEX($LD$4:$LD$18,MATCH('INPUT DATA'!I570,$LC$4:$LC$18,1)),"")</f>
        <v/>
      </c>
      <c r="K1568" s="100" t="str">
        <f>IFERROR(INDEX('INPUT DATA'!J$5:J$600,MATCH($B1568,'INPUT DATA'!$A$5:$A$600,FALSE)),"")</f>
        <v/>
      </c>
      <c r="L1568" s="100" t="str">
        <f>IFERROR(INDEX('INPUT DATA'!K$5:K$600,MATCH($B1568,'INPUT DATA'!$A$5:$A$600,FALSE)),"")</f>
        <v/>
      </c>
      <c r="M1568" s="100" t="str">
        <f>IFERROR(INDEX($LD$4:$LD$18,MATCH('INPUT DATA'!L570,$LC$4:$LC$18,1)),"")</f>
        <v/>
      </c>
      <c r="N1568" s="100" t="str">
        <f>IFERROR(INDEX('INPUT DATA'!M$5:M$600,MATCH($B1568,'INPUT DATA'!$A$5:$A$600,FALSE)),"")</f>
        <v/>
      </c>
      <c r="O1568" s="100" t="str">
        <f>IFERROR(INDEX('INPUT DATA'!N$5:N$600,MATCH($B1568,'INPUT DATA'!$A$5:$A$600,FALSE)),"")</f>
        <v/>
      </c>
      <c r="P1568" s="100" t="str">
        <f>IFERROR(INDEX($LD$4:$LD$18,MATCH('INPUT DATA'!O570,$LC$4:$LC$18,1)),"")</f>
        <v/>
      </c>
      <c r="Q1568" s="100" t="str">
        <f>IFERROR(INDEX('INPUT DATA'!P$5:P$600,MATCH($B1568,'INPUT DATA'!$A$5:$A$600,FALSE)),"")</f>
        <v/>
      </c>
      <c r="R1568" s="100" t="str">
        <f>IFERROR(INDEX('INPUT DATA'!Q$5:Q$600,MATCH($B1568,'INPUT DATA'!$A$5:$A$600,FALSE)),"")</f>
        <v/>
      </c>
      <c r="S1568" s="100" t="str">
        <f>IFERROR(INDEX($LD$4:$LD$18,MATCH('INPUT DATA'!R570,$LC$4:$LC$18,1)),"")</f>
        <v/>
      </c>
      <c r="T1568" s="100" t="str">
        <f>IFERROR(INDEX('INPUT DATA'!S$5:S$600,MATCH($B1568,'INPUT DATA'!$A$5:$A$600,FALSE)),"")</f>
        <v/>
      </c>
      <c r="U1568" s="100" t="str">
        <f>IFERROR(INDEX('INPUT DATA'!T$5:T$600,MATCH($B1568,'INPUT DATA'!$A$5:$A$600,FALSE)),"")</f>
        <v/>
      </c>
      <c r="V1568" s="100" t="str">
        <f>IFERROR(INDEX($LD$4:$LD$18,MATCH('INPUT DATA'!U570,$LC$4:$LC$18,1)),"")</f>
        <v/>
      </c>
      <c r="W1568" s="100" t="str">
        <f>IFERROR(INDEX('INPUT DATA'!V$5:V$600,MATCH($B1568,'INPUT DATA'!$A$5:$A$600,FALSE)),"")</f>
        <v/>
      </c>
      <c r="X1568" s="100" t="str">
        <f>IFERROR(INDEX('INPUT DATA'!W$5:W$600,MATCH($B1568,'INPUT DATA'!$A$5:$A$600,FALSE)),"")</f>
        <v/>
      </c>
      <c r="Y1568" s="100" t="str">
        <f>IFERROR(INDEX('INPUT DATA'!X$5:X$600,MATCH($B1568,'INPUT DATA'!$A$5:$A$600,FALSE)),"")</f>
        <v/>
      </c>
      <c r="Z1568" s="100" t="str">
        <f>IFERROR(INDEX('INPUT DATA'!Y$5:Y$600,MATCH($B1568,'INPUT DATA'!$A$5:$A$600,FALSE)),"")</f>
        <v/>
      </c>
      <c r="AA1568" s="100" t="str">
        <f>IFERROR(INDEX('INPUT DATA'!Z$5:Z$600,MATCH($B1568,'INPUT DATA'!$A$5:$A$600,FALSE)),"")</f>
        <v/>
      </c>
      <c r="AB1568" s="100" t="str">
        <f>IFERROR(INDEX('INPUT DATA'!AA$5:AA$600,MATCH($B1568,'INPUT DATA'!$A$5:$A$600,FALSE)),"")</f>
        <v/>
      </c>
    </row>
    <row r="1569" spans="2:28" ht="15" customHeight="1" x14ac:dyDescent="0.25">
      <c r="B1569" s="115" t="str">
        <f>IF('INPUT INF'!A569="","",IF('INPUT INF'!E569="DROP","",'INPUT INF'!A569))</f>
        <v/>
      </c>
      <c r="C1569" s="115" t="str">
        <f>IFERROR(INDEX('INPUT INF'!B569:B1167,MATCH(B1569,'INPUT INF'!A569:A1167,FALSE)),"")</f>
        <v/>
      </c>
      <c r="E1569" s="100" t="str">
        <f>IFERROR(INDEX('INPUT DATA'!D$5:D$600,MATCH($B1569,'INPUT DATA'!$A$5:$A$600,FALSE)),"")</f>
        <v/>
      </c>
      <c r="F1569" s="100" t="str">
        <f>IFERROR(INDEX('INPUT DATA'!E$5:E$600,MATCH($B1569,'INPUT DATA'!$A$5:$A$600,FALSE)),"")</f>
        <v/>
      </c>
      <c r="G1569" s="100" t="str">
        <f>IFERROR(INDEX($LD$4:$LD$18,MATCH('INPUT DATA'!F571,$LC$4:$LC$18,1)),"")</f>
        <v/>
      </c>
      <c r="H1569" s="100" t="str">
        <f>IFERROR(INDEX('INPUT DATA'!G$6:G$600,MATCH($B1569,'INPUT DATA'!$A$5:$A$600,FALSE)),"")</f>
        <v/>
      </c>
      <c r="I1569" s="100" t="str">
        <f>IFERROR(INDEX('INPUT DATA'!H$5:H$600,MATCH($B1569,'INPUT DATA'!$A$5:$A$600,FALSE)),"")</f>
        <v/>
      </c>
      <c r="J1569" s="100" t="str">
        <f>IFERROR(INDEX($LD$4:$LD$18,MATCH('INPUT DATA'!I571,$LC$4:$LC$18,1)),"")</f>
        <v/>
      </c>
      <c r="K1569" s="100" t="str">
        <f>IFERROR(INDEX('INPUT DATA'!J$5:J$600,MATCH($B1569,'INPUT DATA'!$A$5:$A$600,FALSE)),"")</f>
        <v/>
      </c>
      <c r="L1569" s="100" t="str">
        <f>IFERROR(INDEX('INPUT DATA'!K$5:K$600,MATCH($B1569,'INPUT DATA'!$A$5:$A$600,FALSE)),"")</f>
        <v/>
      </c>
      <c r="M1569" s="100" t="str">
        <f>IFERROR(INDEX($LD$4:$LD$18,MATCH('INPUT DATA'!L571,$LC$4:$LC$18,1)),"")</f>
        <v/>
      </c>
      <c r="N1569" s="100" t="str">
        <f>IFERROR(INDEX('INPUT DATA'!M$5:M$600,MATCH($B1569,'INPUT DATA'!$A$5:$A$600,FALSE)),"")</f>
        <v/>
      </c>
      <c r="O1569" s="100" t="str">
        <f>IFERROR(INDEX('INPUT DATA'!N$5:N$600,MATCH($B1569,'INPUT DATA'!$A$5:$A$600,FALSE)),"")</f>
        <v/>
      </c>
      <c r="P1569" s="100" t="str">
        <f>IFERROR(INDEX($LD$4:$LD$18,MATCH('INPUT DATA'!O571,$LC$4:$LC$18,1)),"")</f>
        <v/>
      </c>
      <c r="Q1569" s="100" t="str">
        <f>IFERROR(INDEX('INPUT DATA'!P$5:P$600,MATCH($B1569,'INPUT DATA'!$A$5:$A$600,FALSE)),"")</f>
        <v/>
      </c>
      <c r="R1569" s="100" t="str">
        <f>IFERROR(INDEX('INPUT DATA'!Q$5:Q$600,MATCH($B1569,'INPUT DATA'!$A$5:$A$600,FALSE)),"")</f>
        <v/>
      </c>
      <c r="S1569" s="100" t="str">
        <f>IFERROR(INDEX($LD$4:$LD$18,MATCH('INPUT DATA'!R571,$LC$4:$LC$18,1)),"")</f>
        <v/>
      </c>
      <c r="T1569" s="100" t="str">
        <f>IFERROR(INDEX('INPUT DATA'!S$5:S$600,MATCH($B1569,'INPUT DATA'!$A$5:$A$600,FALSE)),"")</f>
        <v/>
      </c>
      <c r="U1569" s="100" t="str">
        <f>IFERROR(INDEX('INPUT DATA'!T$5:T$600,MATCH($B1569,'INPUT DATA'!$A$5:$A$600,FALSE)),"")</f>
        <v/>
      </c>
      <c r="V1569" s="100" t="str">
        <f>IFERROR(INDEX($LD$4:$LD$18,MATCH('INPUT DATA'!U571,$LC$4:$LC$18,1)),"")</f>
        <v/>
      </c>
      <c r="W1569" s="100" t="str">
        <f>IFERROR(INDEX('INPUT DATA'!V$5:V$600,MATCH($B1569,'INPUT DATA'!$A$5:$A$600,FALSE)),"")</f>
        <v/>
      </c>
      <c r="X1569" s="100" t="str">
        <f>IFERROR(INDEX('INPUT DATA'!W$5:W$600,MATCH($B1569,'INPUT DATA'!$A$5:$A$600,FALSE)),"")</f>
        <v/>
      </c>
      <c r="Y1569" s="100" t="str">
        <f>IFERROR(INDEX('INPUT DATA'!X$5:X$600,MATCH($B1569,'INPUT DATA'!$A$5:$A$600,FALSE)),"")</f>
        <v/>
      </c>
      <c r="Z1569" s="100" t="str">
        <f>IFERROR(INDEX('INPUT DATA'!Y$5:Y$600,MATCH($B1569,'INPUT DATA'!$A$5:$A$600,FALSE)),"")</f>
        <v/>
      </c>
      <c r="AA1569" s="100" t="str">
        <f>IFERROR(INDEX('INPUT DATA'!Z$5:Z$600,MATCH($B1569,'INPUT DATA'!$A$5:$A$600,FALSE)),"")</f>
        <v/>
      </c>
      <c r="AB1569" s="100" t="str">
        <f>IFERROR(INDEX('INPUT DATA'!AA$5:AA$600,MATCH($B1569,'INPUT DATA'!$A$5:$A$600,FALSE)),"")</f>
        <v/>
      </c>
    </row>
    <row r="1570" spans="2:28" ht="15" customHeight="1" x14ac:dyDescent="0.25">
      <c r="B1570" s="115" t="str">
        <f>IF('INPUT INF'!A570="","",IF('INPUT INF'!E570="DROP","",'INPUT INF'!A570))</f>
        <v/>
      </c>
      <c r="C1570" s="115" t="str">
        <f>IFERROR(INDEX('INPUT INF'!B570:B1168,MATCH(B1570,'INPUT INF'!A570:A1168,FALSE)),"")</f>
        <v/>
      </c>
      <c r="E1570" s="100" t="str">
        <f>IFERROR(INDEX('INPUT DATA'!D$5:D$600,MATCH($B1570,'INPUT DATA'!$A$5:$A$600,FALSE)),"")</f>
        <v/>
      </c>
      <c r="F1570" s="100" t="str">
        <f>IFERROR(INDEX('INPUT DATA'!E$5:E$600,MATCH($B1570,'INPUT DATA'!$A$5:$A$600,FALSE)),"")</f>
        <v/>
      </c>
      <c r="G1570" s="100" t="str">
        <f>IFERROR(INDEX($LD$4:$LD$18,MATCH('INPUT DATA'!F572,$LC$4:$LC$18,1)),"")</f>
        <v/>
      </c>
      <c r="H1570" s="100" t="str">
        <f>IFERROR(INDEX('INPUT DATA'!G$6:G$600,MATCH($B1570,'INPUT DATA'!$A$5:$A$600,FALSE)),"")</f>
        <v/>
      </c>
      <c r="I1570" s="100" t="str">
        <f>IFERROR(INDEX('INPUT DATA'!H$5:H$600,MATCH($B1570,'INPUT DATA'!$A$5:$A$600,FALSE)),"")</f>
        <v/>
      </c>
      <c r="J1570" s="100" t="str">
        <f>IFERROR(INDEX($LD$4:$LD$18,MATCH('INPUT DATA'!I572,$LC$4:$LC$18,1)),"")</f>
        <v/>
      </c>
      <c r="K1570" s="100" t="str">
        <f>IFERROR(INDEX('INPUT DATA'!J$5:J$600,MATCH($B1570,'INPUT DATA'!$A$5:$A$600,FALSE)),"")</f>
        <v/>
      </c>
      <c r="L1570" s="100" t="str">
        <f>IFERROR(INDEX('INPUT DATA'!K$5:K$600,MATCH($B1570,'INPUT DATA'!$A$5:$A$600,FALSE)),"")</f>
        <v/>
      </c>
      <c r="M1570" s="100" t="str">
        <f>IFERROR(INDEX($LD$4:$LD$18,MATCH('INPUT DATA'!L572,$LC$4:$LC$18,1)),"")</f>
        <v/>
      </c>
      <c r="N1570" s="100" t="str">
        <f>IFERROR(INDEX('INPUT DATA'!M$5:M$600,MATCH($B1570,'INPUT DATA'!$A$5:$A$600,FALSE)),"")</f>
        <v/>
      </c>
      <c r="O1570" s="100" t="str">
        <f>IFERROR(INDEX('INPUT DATA'!N$5:N$600,MATCH($B1570,'INPUT DATA'!$A$5:$A$600,FALSE)),"")</f>
        <v/>
      </c>
      <c r="P1570" s="100" t="str">
        <f>IFERROR(INDEX($LD$4:$LD$18,MATCH('INPUT DATA'!O572,$LC$4:$LC$18,1)),"")</f>
        <v/>
      </c>
      <c r="Q1570" s="100" t="str">
        <f>IFERROR(INDEX('INPUT DATA'!P$5:P$600,MATCH($B1570,'INPUT DATA'!$A$5:$A$600,FALSE)),"")</f>
        <v/>
      </c>
      <c r="R1570" s="100" t="str">
        <f>IFERROR(INDEX('INPUT DATA'!Q$5:Q$600,MATCH($B1570,'INPUT DATA'!$A$5:$A$600,FALSE)),"")</f>
        <v/>
      </c>
      <c r="S1570" s="100" t="str">
        <f>IFERROR(INDEX($LD$4:$LD$18,MATCH('INPUT DATA'!R572,$LC$4:$LC$18,1)),"")</f>
        <v/>
      </c>
      <c r="T1570" s="100" t="str">
        <f>IFERROR(INDEX('INPUT DATA'!S$5:S$600,MATCH($B1570,'INPUT DATA'!$A$5:$A$600,FALSE)),"")</f>
        <v/>
      </c>
      <c r="U1570" s="100" t="str">
        <f>IFERROR(INDEX('INPUT DATA'!T$5:T$600,MATCH($B1570,'INPUT DATA'!$A$5:$A$600,FALSE)),"")</f>
        <v/>
      </c>
      <c r="V1570" s="100" t="str">
        <f>IFERROR(INDEX($LD$4:$LD$18,MATCH('INPUT DATA'!U572,$LC$4:$LC$18,1)),"")</f>
        <v/>
      </c>
      <c r="W1570" s="100" t="str">
        <f>IFERROR(INDEX('INPUT DATA'!V$5:V$600,MATCH($B1570,'INPUT DATA'!$A$5:$A$600,FALSE)),"")</f>
        <v/>
      </c>
      <c r="X1570" s="100" t="str">
        <f>IFERROR(INDEX('INPUT DATA'!W$5:W$600,MATCH($B1570,'INPUT DATA'!$A$5:$A$600,FALSE)),"")</f>
        <v/>
      </c>
      <c r="Y1570" s="100" t="str">
        <f>IFERROR(INDEX('INPUT DATA'!X$5:X$600,MATCH($B1570,'INPUT DATA'!$A$5:$A$600,FALSE)),"")</f>
        <v/>
      </c>
      <c r="Z1570" s="100" t="str">
        <f>IFERROR(INDEX('INPUT DATA'!Y$5:Y$600,MATCH($B1570,'INPUT DATA'!$A$5:$A$600,FALSE)),"")</f>
        <v/>
      </c>
      <c r="AA1570" s="100" t="str">
        <f>IFERROR(INDEX('INPUT DATA'!Z$5:Z$600,MATCH($B1570,'INPUT DATA'!$A$5:$A$600,FALSE)),"")</f>
        <v/>
      </c>
      <c r="AB1570" s="100" t="str">
        <f>IFERROR(INDEX('INPUT DATA'!AA$5:AA$600,MATCH($B1570,'INPUT DATA'!$A$5:$A$600,FALSE)),"")</f>
        <v/>
      </c>
    </row>
    <row r="1571" spans="2:28" ht="15" customHeight="1" x14ac:dyDescent="0.25">
      <c r="B1571" s="115" t="str">
        <f>IF('INPUT INF'!A571="","",IF('INPUT INF'!E571="DROP","",'INPUT INF'!A571))</f>
        <v/>
      </c>
      <c r="C1571" s="115" t="str">
        <f>IFERROR(INDEX('INPUT INF'!B571:B1169,MATCH(B1571,'INPUT INF'!A571:A1169,FALSE)),"")</f>
        <v/>
      </c>
      <c r="E1571" s="100" t="str">
        <f>IFERROR(INDEX('INPUT DATA'!D$5:D$600,MATCH($B1571,'INPUT DATA'!$A$5:$A$600,FALSE)),"")</f>
        <v/>
      </c>
      <c r="F1571" s="100" t="str">
        <f>IFERROR(INDEX('INPUT DATA'!E$5:E$600,MATCH($B1571,'INPUT DATA'!$A$5:$A$600,FALSE)),"")</f>
        <v/>
      </c>
      <c r="G1571" s="100" t="str">
        <f>IFERROR(INDEX($LD$4:$LD$18,MATCH('INPUT DATA'!F573,$LC$4:$LC$18,1)),"")</f>
        <v/>
      </c>
      <c r="H1571" s="100" t="str">
        <f>IFERROR(INDEX('INPUT DATA'!G$6:G$600,MATCH($B1571,'INPUT DATA'!$A$5:$A$600,FALSE)),"")</f>
        <v/>
      </c>
      <c r="I1571" s="100" t="str">
        <f>IFERROR(INDEX('INPUT DATA'!H$5:H$600,MATCH($B1571,'INPUT DATA'!$A$5:$A$600,FALSE)),"")</f>
        <v/>
      </c>
      <c r="J1571" s="100" t="str">
        <f>IFERROR(INDEX($LD$4:$LD$18,MATCH('INPUT DATA'!I573,$LC$4:$LC$18,1)),"")</f>
        <v/>
      </c>
      <c r="K1571" s="100" t="str">
        <f>IFERROR(INDEX('INPUT DATA'!J$5:J$600,MATCH($B1571,'INPUT DATA'!$A$5:$A$600,FALSE)),"")</f>
        <v/>
      </c>
      <c r="L1571" s="100" t="str">
        <f>IFERROR(INDEX('INPUT DATA'!K$5:K$600,MATCH($B1571,'INPUT DATA'!$A$5:$A$600,FALSE)),"")</f>
        <v/>
      </c>
      <c r="M1571" s="100" t="str">
        <f>IFERROR(INDEX($LD$4:$LD$18,MATCH('INPUT DATA'!L573,$LC$4:$LC$18,1)),"")</f>
        <v/>
      </c>
      <c r="N1571" s="100" t="str">
        <f>IFERROR(INDEX('INPUT DATA'!M$5:M$600,MATCH($B1571,'INPUT DATA'!$A$5:$A$600,FALSE)),"")</f>
        <v/>
      </c>
      <c r="O1571" s="100" t="str">
        <f>IFERROR(INDEX('INPUT DATA'!N$5:N$600,MATCH($B1571,'INPUT DATA'!$A$5:$A$600,FALSE)),"")</f>
        <v/>
      </c>
      <c r="P1571" s="100" t="str">
        <f>IFERROR(INDEX($LD$4:$LD$18,MATCH('INPUT DATA'!O573,$LC$4:$LC$18,1)),"")</f>
        <v/>
      </c>
      <c r="Q1571" s="100" t="str">
        <f>IFERROR(INDEX('INPUT DATA'!P$5:P$600,MATCH($B1571,'INPUT DATA'!$A$5:$A$600,FALSE)),"")</f>
        <v/>
      </c>
      <c r="R1571" s="100" t="str">
        <f>IFERROR(INDEX('INPUT DATA'!Q$5:Q$600,MATCH($B1571,'INPUT DATA'!$A$5:$A$600,FALSE)),"")</f>
        <v/>
      </c>
      <c r="S1571" s="100" t="str">
        <f>IFERROR(INDEX($LD$4:$LD$18,MATCH('INPUT DATA'!R573,$LC$4:$LC$18,1)),"")</f>
        <v/>
      </c>
      <c r="T1571" s="100" t="str">
        <f>IFERROR(INDEX('INPUT DATA'!S$5:S$600,MATCH($B1571,'INPUT DATA'!$A$5:$A$600,FALSE)),"")</f>
        <v/>
      </c>
      <c r="U1571" s="100" t="str">
        <f>IFERROR(INDEX('INPUT DATA'!T$5:T$600,MATCH($B1571,'INPUT DATA'!$A$5:$A$600,FALSE)),"")</f>
        <v/>
      </c>
      <c r="V1571" s="100" t="str">
        <f>IFERROR(INDEX($LD$4:$LD$18,MATCH('INPUT DATA'!U573,$LC$4:$LC$18,1)),"")</f>
        <v/>
      </c>
      <c r="W1571" s="100" t="str">
        <f>IFERROR(INDEX('INPUT DATA'!V$5:V$600,MATCH($B1571,'INPUT DATA'!$A$5:$A$600,FALSE)),"")</f>
        <v/>
      </c>
      <c r="X1571" s="100" t="str">
        <f>IFERROR(INDEX('INPUT DATA'!W$5:W$600,MATCH($B1571,'INPUT DATA'!$A$5:$A$600,FALSE)),"")</f>
        <v/>
      </c>
      <c r="Y1571" s="100" t="str">
        <f>IFERROR(INDEX('INPUT DATA'!X$5:X$600,MATCH($B1571,'INPUT DATA'!$A$5:$A$600,FALSE)),"")</f>
        <v/>
      </c>
      <c r="Z1571" s="100" t="str">
        <f>IFERROR(INDEX('INPUT DATA'!Y$5:Y$600,MATCH($B1571,'INPUT DATA'!$A$5:$A$600,FALSE)),"")</f>
        <v/>
      </c>
      <c r="AA1571" s="100" t="str">
        <f>IFERROR(INDEX('INPUT DATA'!Z$5:Z$600,MATCH($B1571,'INPUT DATA'!$A$5:$A$600,FALSE)),"")</f>
        <v/>
      </c>
      <c r="AB1571" s="100" t="str">
        <f>IFERROR(INDEX('INPUT DATA'!AA$5:AA$600,MATCH($B1571,'INPUT DATA'!$A$5:$A$600,FALSE)),"")</f>
        <v/>
      </c>
    </row>
    <row r="1572" spans="2:28" ht="15" customHeight="1" x14ac:dyDescent="0.25">
      <c r="B1572" s="115" t="str">
        <f>IF('INPUT INF'!A572="","",IF('INPUT INF'!E572="DROP","",'INPUT INF'!A572))</f>
        <v/>
      </c>
      <c r="C1572" s="115" t="str">
        <f>IFERROR(INDEX('INPUT INF'!B572:B1170,MATCH(B1572,'INPUT INF'!A572:A1170,FALSE)),"")</f>
        <v/>
      </c>
      <c r="E1572" s="100" t="str">
        <f>IFERROR(INDEX('INPUT DATA'!D$5:D$600,MATCH($B1572,'INPUT DATA'!$A$5:$A$600,FALSE)),"")</f>
        <v/>
      </c>
      <c r="F1572" s="100" t="str">
        <f>IFERROR(INDEX('INPUT DATA'!E$5:E$600,MATCH($B1572,'INPUT DATA'!$A$5:$A$600,FALSE)),"")</f>
        <v/>
      </c>
      <c r="G1572" s="100" t="str">
        <f>IFERROR(INDEX($LD$4:$LD$18,MATCH('INPUT DATA'!F574,$LC$4:$LC$18,1)),"")</f>
        <v/>
      </c>
      <c r="H1572" s="100" t="str">
        <f>IFERROR(INDEX('INPUT DATA'!G$6:G$600,MATCH($B1572,'INPUT DATA'!$A$5:$A$600,FALSE)),"")</f>
        <v/>
      </c>
      <c r="I1572" s="100" t="str">
        <f>IFERROR(INDEX('INPUT DATA'!H$5:H$600,MATCH($B1572,'INPUT DATA'!$A$5:$A$600,FALSE)),"")</f>
        <v/>
      </c>
      <c r="J1572" s="100" t="str">
        <f>IFERROR(INDEX($LD$4:$LD$18,MATCH('INPUT DATA'!I574,$LC$4:$LC$18,1)),"")</f>
        <v/>
      </c>
      <c r="K1572" s="100" t="str">
        <f>IFERROR(INDEX('INPUT DATA'!J$5:J$600,MATCH($B1572,'INPUT DATA'!$A$5:$A$600,FALSE)),"")</f>
        <v/>
      </c>
      <c r="L1572" s="100" t="str">
        <f>IFERROR(INDEX('INPUT DATA'!K$5:K$600,MATCH($B1572,'INPUT DATA'!$A$5:$A$600,FALSE)),"")</f>
        <v/>
      </c>
      <c r="M1572" s="100" t="str">
        <f>IFERROR(INDEX($LD$4:$LD$18,MATCH('INPUT DATA'!L574,$LC$4:$LC$18,1)),"")</f>
        <v/>
      </c>
      <c r="N1572" s="100" t="str">
        <f>IFERROR(INDEX('INPUT DATA'!M$5:M$600,MATCH($B1572,'INPUT DATA'!$A$5:$A$600,FALSE)),"")</f>
        <v/>
      </c>
      <c r="O1572" s="100" t="str">
        <f>IFERROR(INDEX('INPUT DATA'!N$5:N$600,MATCH($B1572,'INPUT DATA'!$A$5:$A$600,FALSE)),"")</f>
        <v/>
      </c>
      <c r="P1572" s="100" t="str">
        <f>IFERROR(INDEX($LD$4:$LD$18,MATCH('INPUT DATA'!O574,$LC$4:$LC$18,1)),"")</f>
        <v/>
      </c>
      <c r="Q1572" s="100" t="str">
        <f>IFERROR(INDEX('INPUT DATA'!P$5:P$600,MATCH($B1572,'INPUT DATA'!$A$5:$A$600,FALSE)),"")</f>
        <v/>
      </c>
      <c r="R1572" s="100" t="str">
        <f>IFERROR(INDEX('INPUT DATA'!Q$5:Q$600,MATCH($B1572,'INPUT DATA'!$A$5:$A$600,FALSE)),"")</f>
        <v/>
      </c>
      <c r="S1572" s="100" t="str">
        <f>IFERROR(INDEX($LD$4:$LD$18,MATCH('INPUT DATA'!R574,$LC$4:$LC$18,1)),"")</f>
        <v/>
      </c>
      <c r="T1572" s="100" t="str">
        <f>IFERROR(INDEX('INPUT DATA'!S$5:S$600,MATCH($B1572,'INPUT DATA'!$A$5:$A$600,FALSE)),"")</f>
        <v/>
      </c>
      <c r="U1572" s="100" t="str">
        <f>IFERROR(INDEX('INPUT DATA'!T$5:T$600,MATCH($B1572,'INPUT DATA'!$A$5:$A$600,FALSE)),"")</f>
        <v/>
      </c>
      <c r="V1572" s="100" t="str">
        <f>IFERROR(INDEX($LD$4:$LD$18,MATCH('INPUT DATA'!U574,$LC$4:$LC$18,1)),"")</f>
        <v/>
      </c>
      <c r="W1572" s="100" t="str">
        <f>IFERROR(INDEX('INPUT DATA'!V$5:V$600,MATCH($B1572,'INPUT DATA'!$A$5:$A$600,FALSE)),"")</f>
        <v/>
      </c>
      <c r="X1572" s="100" t="str">
        <f>IFERROR(INDEX('INPUT DATA'!W$5:W$600,MATCH($B1572,'INPUT DATA'!$A$5:$A$600,FALSE)),"")</f>
        <v/>
      </c>
      <c r="Y1572" s="100" t="str">
        <f>IFERROR(INDEX('INPUT DATA'!X$5:X$600,MATCH($B1572,'INPUT DATA'!$A$5:$A$600,FALSE)),"")</f>
        <v/>
      </c>
      <c r="Z1572" s="100" t="str">
        <f>IFERROR(INDEX('INPUT DATA'!Y$5:Y$600,MATCH($B1572,'INPUT DATA'!$A$5:$A$600,FALSE)),"")</f>
        <v/>
      </c>
      <c r="AA1572" s="100" t="str">
        <f>IFERROR(INDEX('INPUT DATA'!Z$5:Z$600,MATCH($B1572,'INPUT DATA'!$A$5:$A$600,FALSE)),"")</f>
        <v/>
      </c>
      <c r="AB1572" s="100" t="str">
        <f>IFERROR(INDEX('INPUT DATA'!AA$5:AA$600,MATCH($B1572,'INPUT DATA'!$A$5:$A$600,FALSE)),"")</f>
        <v/>
      </c>
    </row>
    <row r="1573" spans="2:28" ht="15" customHeight="1" x14ac:dyDescent="0.25">
      <c r="B1573" s="115" t="str">
        <f>IF('INPUT INF'!A573="","",IF('INPUT INF'!E573="DROP","",'INPUT INF'!A573))</f>
        <v/>
      </c>
      <c r="C1573" s="115" t="str">
        <f>IFERROR(INDEX('INPUT INF'!B573:B1171,MATCH(B1573,'INPUT INF'!A573:A1171,FALSE)),"")</f>
        <v/>
      </c>
      <c r="E1573" s="100" t="str">
        <f>IFERROR(INDEX('INPUT DATA'!D$5:D$600,MATCH($B1573,'INPUT DATA'!$A$5:$A$600,FALSE)),"")</f>
        <v/>
      </c>
      <c r="F1573" s="100" t="str">
        <f>IFERROR(INDEX('INPUT DATA'!E$5:E$600,MATCH($B1573,'INPUT DATA'!$A$5:$A$600,FALSE)),"")</f>
        <v/>
      </c>
      <c r="G1573" s="100" t="str">
        <f>IFERROR(INDEX($LD$4:$LD$18,MATCH('INPUT DATA'!F575,$LC$4:$LC$18,1)),"")</f>
        <v/>
      </c>
      <c r="H1573" s="100" t="str">
        <f>IFERROR(INDEX('INPUT DATA'!G$6:G$600,MATCH($B1573,'INPUT DATA'!$A$5:$A$600,FALSE)),"")</f>
        <v/>
      </c>
      <c r="I1573" s="100" t="str">
        <f>IFERROR(INDEX('INPUT DATA'!H$5:H$600,MATCH($B1573,'INPUT DATA'!$A$5:$A$600,FALSE)),"")</f>
        <v/>
      </c>
      <c r="J1573" s="100" t="str">
        <f>IFERROR(INDEX($LD$4:$LD$18,MATCH('INPUT DATA'!I575,$LC$4:$LC$18,1)),"")</f>
        <v/>
      </c>
      <c r="K1573" s="100" t="str">
        <f>IFERROR(INDEX('INPUT DATA'!J$5:J$600,MATCH($B1573,'INPUT DATA'!$A$5:$A$600,FALSE)),"")</f>
        <v/>
      </c>
      <c r="L1573" s="100" t="str">
        <f>IFERROR(INDEX('INPUT DATA'!K$5:K$600,MATCH($B1573,'INPUT DATA'!$A$5:$A$600,FALSE)),"")</f>
        <v/>
      </c>
      <c r="M1573" s="100" t="str">
        <f>IFERROR(INDEX($LD$4:$LD$18,MATCH('INPUT DATA'!L575,$LC$4:$LC$18,1)),"")</f>
        <v/>
      </c>
      <c r="N1573" s="100" t="str">
        <f>IFERROR(INDEX('INPUT DATA'!M$5:M$600,MATCH($B1573,'INPUT DATA'!$A$5:$A$600,FALSE)),"")</f>
        <v/>
      </c>
      <c r="O1573" s="100" t="str">
        <f>IFERROR(INDEX('INPUT DATA'!N$5:N$600,MATCH($B1573,'INPUT DATA'!$A$5:$A$600,FALSE)),"")</f>
        <v/>
      </c>
      <c r="P1573" s="100" t="str">
        <f>IFERROR(INDEX($LD$4:$LD$18,MATCH('INPUT DATA'!O575,$LC$4:$LC$18,1)),"")</f>
        <v/>
      </c>
      <c r="Q1573" s="100" t="str">
        <f>IFERROR(INDEX('INPUT DATA'!P$5:P$600,MATCH($B1573,'INPUT DATA'!$A$5:$A$600,FALSE)),"")</f>
        <v/>
      </c>
      <c r="R1573" s="100" t="str">
        <f>IFERROR(INDEX('INPUT DATA'!Q$5:Q$600,MATCH($B1573,'INPUT DATA'!$A$5:$A$600,FALSE)),"")</f>
        <v/>
      </c>
      <c r="S1573" s="100" t="str">
        <f>IFERROR(INDEX($LD$4:$LD$18,MATCH('INPUT DATA'!R575,$LC$4:$LC$18,1)),"")</f>
        <v/>
      </c>
      <c r="T1573" s="100" t="str">
        <f>IFERROR(INDEX('INPUT DATA'!S$5:S$600,MATCH($B1573,'INPUT DATA'!$A$5:$A$600,FALSE)),"")</f>
        <v/>
      </c>
      <c r="U1573" s="100" t="str">
        <f>IFERROR(INDEX('INPUT DATA'!T$5:T$600,MATCH($B1573,'INPUT DATA'!$A$5:$A$600,FALSE)),"")</f>
        <v/>
      </c>
      <c r="V1573" s="100" t="str">
        <f>IFERROR(INDEX($LD$4:$LD$18,MATCH('INPUT DATA'!U575,$LC$4:$LC$18,1)),"")</f>
        <v/>
      </c>
      <c r="W1573" s="100" t="str">
        <f>IFERROR(INDEX('INPUT DATA'!V$5:V$600,MATCH($B1573,'INPUT DATA'!$A$5:$A$600,FALSE)),"")</f>
        <v/>
      </c>
      <c r="X1573" s="100" t="str">
        <f>IFERROR(INDEX('INPUT DATA'!W$5:W$600,MATCH($B1573,'INPUT DATA'!$A$5:$A$600,FALSE)),"")</f>
        <v/>
      </c>
      <c r="Y1573" s="100" t="str">
        <f>IFERROR(INDEX('INPUT DATA'!X$5:X$600,MATCH($B1573,'INPUT DATA'!$A$5:$A$600,FALSE)),"")</f>
        <v/>
      </c>
      <c r="Z1573" s="100" t="str">
        <f>IFERROR(INDEX('INPUT DATA'!Y$5:Y$600,MATCH($B1573,'INPUT DATA'!$A$5:$A$600,FALSE)),"")</f>
        <v/>
      </c>
      <c r="AA1573" s="100" t="str">
        <f>IFERROR(INDEX('INPUT DATA'!Z$5:Z$600,MATCH($B1573,'INPUT DATA'!$A$5:$A$600,FALSE)),"")</f>
        <v/>
      </c>
      <c r="AB1573" s="100" t="str">
        <f>IFERROR(INDEX('INPUT DATA'!AA$5:AA$600,MATCH($B1573,'INPUT DATA'!$A$5:$A$600,FALSE)),"")</f>
        <v/>
      </c>
    </row>
    <row r="1574" spans="2:28" ht="15" customHeight="1" x14ac:dyDescent="0.25">
      <c r="B1574" s="115" t="str">
        <f>IF('INPUT INF'!A574="","",IF('INPUT INF'!E574="DROP","",'INPUT INF'!A574))</f>
        <v/>
      </c>
      <c r="C1574" s="115" t="str">
        <f>IFERROR(INDEX('INPUT INF'!B574:B1172,MATCH(B1574,'INPUT INF'!A574:A1172,FALSE)),"")</f>
        <v/>
      </c>
      <c r="E1574" s="100" t="str">
        <f>IFERROR(INDEX('INPUT DATA'!D$5:D$600,MATCH($B1574,'INPUT DATA'!$A$5:$A$600,FALSE)),"")</f>
        <v/>
      </c>
      <c r="F1574" s="100" t="str">
        <f>IFERROR(INDEX('INPUT DATA'!E$5:E$600,MATCH($B1574,'INPUT DATA'!$A$5:$A$600,FALSE)),"")</f>
        <v/>
      </c>
      <c r="G1574" s="100" t="str">
        <f>IFERROR(INDEX($LD$4:$LD$18,MATCH('INPUT DATA'!F576,$LC$4:$LC$18,1)),"")</f>
        <v/>
      </c>
      <c r="H1574" s="100" t="str">
        <f>IFERROR(INDEX('INPUT DATA'!G$6:G$600,MATCH($B1574,'INPUT DATA'!$A$5:$A$600,FALSE)),"")</f>
        <v/>
      </c>
      <c r="I1574" s="100" t="str">
        <f>IFERROR(INDEX('INPUT DATA'!H$5:H$600,MATCH($B1574,'INPUT DATA'!$A$5:$A$600,FALSE)),"")</f>
        <v/>
      </c>
      <c r="J1574" s="100" t="str">
        <f>IFERROR(INDEX($LD$4:$LD$18,MATCH('INPUT DATA'!I576,$LC$4:$LC$18,1)),"")</f>
        <v/>
      </c>
      <c r="K1574" s="100" t="str">
        <f>IFERROR(INDEX('INPUT DATA'!J$5:J$600,MATCH($B1574,'INPUT DATA'!$A$5:$A$600,FALSE)),"")</f>
        <v/>
      </c>
      <c r="L1574" s="100" t="str">
        <f>IFERROR(INDEX('INPUT DATA'!K$5:K$600,MATCH($B1574,'INPUT DATA'!$A$5:$A$600,FALSE)),"")</f>
        <v/>
      </c>
      <c r="M1574" s="100" t="str">
        <f>IFERROR(INDEX($LD$4:$LD$18,MATCH('INPUT DATA'!L576,$LC$4:$LC$18,1)),"")</f>
        <v/>
      </c>
      <c r="N1574" s="100" t="str">
        <f>IFERROR(INDEX('INPUT DATA'!M$5:M$600,MATCH($B1574,'INPUT DATA'!$A$5:$A$600,FALSE)),"")</f>
        <v/>
      </c>
      <c r="O1574" s="100" t="str">
        <f>IFERROR(INDEX('INPUT DATA'!N$5:N$600,MATCH($B1574,'INPUT DATA'!$A$5:$A$600,FALSE)),"")</f>
        <v/>
      </c>
      <c r="P1574" s="100" t="str">
        <f>IFERROR(INDEX($LD$4:$LD$18,MATCH('INPUT DATA'!O576,$LC$4:$LC$18,1)),"")</f>
        <v/>
      </c>
      <c r="Q1574" s="100" t="str">
        <f>IFERROR(INDEX('INPUT DATA'!P$5:P$600,MATCH($B1574,'INPUT DATA'!$A$5:$A$600,FALSE)),"")</f>
        <v/>
      </c>
      <c r="R1574" s="100" t="str">
        <f>IFERROR(INDEX('INPUT DATA'!Q$5:Q$600,MATCH($B1574,'INPUT DATA'!$A$5:$A$600,FALSE)),"")</f>
        <v/>
      </c>
      <c r="S1574" s="100" t="str">
        <f>IFERROR(INDEX($LD$4:$LD$18,MATCH('INPUT DATA'!R576,$LC$4:$LC$18,1)),"")</f>
        <v/>
      </c>
      <c r="T1574" s="100" t="str">
        <f>IFERROR(INDEX('INPUT DATA'!S$5:S$600,MATCH($B1574,'INPUT DATA'!$A$5:$A$600,FALSE)),"")</f>
        <v/>
      </c>
      <c r="U1574" s="100" t="str">
        <f>IFERROR(INDEX('INPUT DATA'!T$5:T$600,MATCH($B1574,'INPUT DATA'!$A$5:$A$600,FALSE)),"")</f>
        <v/>
      </c>
      <c r="V1574" s="100" t="str">
        <f>IFERROR(INDEX($LD$4:$LD$18,MATCH('INPUT DATA'!U576,$LC$4:$LC$18,1)),"")</f>
        <v/>
      </c>
      <c r="W1574" s="100" t="str">
        <f>IFERROR(INDEX('INPUT DATA'!V$5:V$600,MATCH($B1574,'INPUT DATA'!$A$5:$A$600,FALSE)),"")</f>
        <v/>
      </c>
      <c r="X1574" s="100" t="str">
        <f>IFERROR(INDEX('INPUT DATA'!W$5:W$600,MATCH($B1574,'INPUT DATA'!$A$5:$A$600,FALSE)),"")</f>
        <v/>
      </c>
      <c r="Y1574" s="100" t="str">
        <f>IFERROR(INDEX('INPUT DATA'!X$5:X$600,MATCH($B1574,'INPUT DATA'!$A$5:$A$600,FALSE)),"")</f>
        <v/>
      </c>
      <c r="Z1574" s="100" t="str">
        <f>IFERROR(INDEX('INPUT DATA'!Y$5:Y$600,MATCH($B1574,'INPUT DATA'!$A$5:$A$600,FALSE)),"")</f>
        <v/>
      </c>
      <c r="AA1574" s="100" t="str">
        <f>IFERROR(INDEX('INPUT DATA'!Z$5:Z$600,MATCH($B1574,'INPUT DATA'!$A$5:$A$600,FALSE)),"")</f>
        <v/>
      </c>
      <c r="AB1574" s="100" t="str">
        <f>IFERROR(INDEX('INPUT DATA'!AA$5:AA$600,MATCH($B1574,'INPUT DATA'!$A$5:$A$600,FALSE)),"")</f>
        <v/>
      </c>
    </row>
    <row r="1575" spans="2:28" ht="15" customHeight="1" x14ac:dyDescent="0.25">
      <c r="B1575" s="115" t="str">
        <f>IF('INPUT INF'!A575="","",IF('INPUT INF'!E575="DROP","",'INPUT INF'!A575))</f>
        <v/>
      </c>
      <c r="C1575" s="115" t="str">
        <f>IFERROR(INDEX('INPUT INF'!B575:B1173,MATCH(B1575,'INPUT INF'!A575:A1173,FALSE)),"")</f>
        <v/>
      </c>
      <c r="E1575" s="100" t="str">
        <f>IFERROR(INDEX('INPUT DATA'!D$5:D$600,MATCH($B1575,'INPUT DATA'!$A$5:$A$600,FALSE)),"")</f>
        <v/>
      </c>
      <c r="F1575" s="100" t="str">
        <f>IFERROR(INDEX('INPUT DATA'!E$5:E$600,MATCH($B1575,'INPUT DATA'!$A$5:$A$600,FALSE)),"")</f>
        <v/>
      </c>
      <c r="G1575" s="100" t="str">
        <f>IFERROR(INDEX($LD$4:$LD$18,MATCH('INPUT DATA'!F577,$LC$4:$LC$18,1)),"")</f>
        <v/>
      </c>
      <c r="H1575" s="100" t="str">
        <f>IFERROR(INDEX('INPUT DATA'!G$6:G$600,MATCH($B1575,'INPUT DATA'!$A$5:$A$600,FALSE)),"")</f>
        <v/>
      </c>
      <c r="I1575" s="100" t="str">
        <f>IFERROR(INDEX('INPUT DATA'!H$5:H$600,MATCH($B1575,'INPUT DATA'!$A$5:$A$600,FALSE)),"")</f>
        <v/>
      </c>
      <c r="J1575" s="100" t="str">
        <f>IFERROR(INDEX($LD$4:$LD$18,MATCH('INPUT DATA'!I577,$LC$4:$LC$18,1)),"")</f>
        <v/>
      </c>
      <c r="K1575" s="100" t="str">
        <f>IFERROR(INDEX('INPUT DATA'!J$5:J$600,MATCH($B1575,'INPUT DATA'!$A$5:$A$600,FALSE)),"")</f>
        <v/>
      </c>
      <c r="L1575" s="100" t="str">
        <f>IFERROR(INDEX('INPUT DATA'!K$5:K$600,MATCH($B1575,'INPUT DATA'!$A$5:$A$600,FALSE)),"")</f>
        <v/>
      </c>
      <c r="M1575" s="100" t="str">
        <f>IFERROR(INDEX($LD$4:$LD$18,MATCH('INPUT DATA'!L577,$LC$4:$LC$18,1)),"")</f>
        <v/>
      </c>
      <c r="N1575" s="100" t="str">
        <f>IFERROR(INDEX('INPUT DATA'!M$5:M$600,MATCH($B1575,'INPUT DATA'!$A$5:$A$600,FALSE)),"")</f>
        <v/>
      </c>
      <c r="O1575" s="100" t="str">
        <f>IFERROR(INDEX('INPUT DATA'!N$5:N$600,MATCH($B1575,'INPUT DATA'!$A$5:$A$600,FALSE)),"")</f>
        <v/>
      </c>
      <c r="P1575" s="100" t="str">
        <f>IFERROR(INDEX($LD$4:$LD$18,MATCH('INPUT DATA'!O577,$LC$4:$LC$18,1)),"")</f>
        <v/>
      </c>
      <c r="Q1575" s="100" t="str">
        <f>IFERROR(INDEX('INPUT DATA'!P$5:P$600,MATCH($B1575,'INPUT DATA'!$A$5:$A$600,FALSE)),"")</f>
        <v/>
      </c>
      <c r="R1575" s="100" t="str">
        <f>IFERROR(INDEX('INPUT DATA'!Q$5:Q$600,MATCH($B1575,'INPUT DATA'!$A$5:$A$600,FALSE)),"")</f>
        <v/>
      </c>
      <c r="S1575" s="100" t="str">
        <f>IFERROR(INDEX($LD$4:$LD$18,MATCH('INPUT DATA'!R577,$LC$4:$LC$18,1)),"")</f>
        <v/>
      </c>
      <c r="T1575" s="100" t="str">
        <f>IFERROR(INDEX('INPUT DATA'!S$5:S$600,MATCH($B1575,'INPUT DATA'!$A$5:$A$600,FALSE)),"")</f>
        <v/>
      </c>
      <c r="U1575" s="100" t="str">
        <f>IFERROR(INDEX('INPUT DATA'!T$5:T$600,MATCH($B1575,'INPUT DATA'!$A$5:$A$600,FALSE)),"")</f>
        <v/>
      </c>
      <c r="V1575" s="100" t="str">
        <f>IFERROR(INDEX($LD$4:$LD$18,MATCH('INPUT DATA'!U577,$LC$4:$LC$18,1)),"")</f>
        <v/>
      </c>
      <c r="W1575" s="100" t="str">
        <f>IFERROR(INDEX('INPUT DATA'!V$5:V$600,MATCH($B1575,'INPUT DATA'!$A$5:$A$600,FALSE)),"")</f>
        <v/>
      </c>
      <c r="X1575" s="100" t="str">
        <f>IFERROR(INDEX('INPUT DATA'!W$5:W$600,MATCH($B1575,'INPUT DATA'!$A$5:$A$600,FALSE)),"")</f>
        <v/>
      </c>
      <c r="Y1575" s="100" t="str">
        <f>IFERROR(INDEX('INPUT DATA'!X$5:X$600,MATCH($B1575,'INPUT DATA'!$A$5:$A$600,FALSE)),"")</f>
        <v/>
      </c>
      <c r="Z1575" s="100" t="str">
        <f>IFERROR(INDEX('INPUT DATA'!Y$5:Y$600,MATCH($B1575,'INPUT DATA'!$A$5:$A$600,FALSE)),"")</f>
        <v/>
      </c>
      <c r="AA1575" s="100" t="str">
        <f>IFERROR(INDEX('INPUT DATA'!Z$5:Z$600,MATCH($B1575,'INPUT DATA'!$A$5:$A$600,FALSE)),"")</f>
        <v/>
      </c>
      <c r="AB1575" s="100" t="str">
        <f>IFERROR(INDEX('INPUT DATA'!AA$5:AA$600,MATCH($B1575,'INPUT DATA'!$A$5:$A$600,FALSE)),"")</f>
        <v/>
      </c>
    </row>
    <row r="1576" spans="2:28" ht="15" customHeight="1" x14ac:dyDescent="0.25">
      <c r="B1576" s="115" t="str">
        <f>IF('INPUT INF'!A576="","",IF('INPUT INF'!E576="DROP","",'INPUT INF'!A576))</f>
        <v/>
      </c>
      <c r="C1576" s="115" t="str">
        <f>IFERROR(INDEX('INPUT INF'!B576:B1174,MATCH(B1576,'INPUT INF'!A576:A1174,FALSE)),"")</f>
        <v/>
      </c>
      <c r="E1576" s="100" t="str">
        <f>IFERROR(INDEX('INPUT DATA'!D$5:D$600,MATCH($B1576,'INPUT DATA'!$A$5:$A$600,FALSE)),"")</f>
        <v/>
      </c>
      <c r="F1576" s="100" t="str">
        <f>IFERROR(INDEX('INPUT DATA'!E$5:E$600,MATCH($B1576,'INPUT DATA'!$A$5:$A$600,FALSE)),"")</f>
        <v/>
      </c>
      <c r="G1576" s="100" t="str">
        <f>IFERROR(INDEX($LD$4:$LD$18,MATCH('INPUT DATA'!F578,$LC$4:$LC$18,1)),"")</f>
        <v/>
      </c>
      <c r="H1576" s="100" t="str">
        <f>IFERROR(INDEX('INPUT DATA'!G$6:G$600,MATCH($B1576,'INPUT DATA'!$A$5:$A$600,FALSE)),"")</f>
        <v/>
      </c>
      <c r="I1576" s="100" t="str">
        <f>IFERROR(INDEX('INPUT DATA'!H$5:H$600,MATCH($B1576,'INPUT DATA'!$A$5:$A$600,FALSE)),"")</f>
        <v/>
      </c>
      <c r="J1576" s="100" t="str">
        <f>IFERROR(INDEX($LD$4:$LD$18,MATCH('INPUT DATA'!I578,$LC$4:$LC$18,1)),"")</f>
        <v/>
      </c>
      <c r="K1576" s="100" t="str">
        <f>IFERROR(INDEX('INPUT DATA'!J$5:J$600,MATCH($B1576,'INPUT DATA'!$A$5:$A$600,FALSE)),"")</f>
        <v/>
      </c>
      <c r="L1576" s="100" t="str">
        <f>IFERROR(INDEX('INPUT DATA'!K$5:K$600,MATCH($B1576,'INPUT DATA'!$A$5:$A$600,FALSE)),"")</f>
        <v/>
      </c>
      <c r="M1576" s="100" t="str">
        <f>IFERROR(INDEX($LD$4:$LD$18,MATCH('INPUT DATA'!L578,$LC$4:$LC$18,1)),"")</f>
        <v/>
      </c>
      <c r="N1576" s="100" t="str">
        <f>IFERROR(INDEX('INPUT DATA'!M$5:M$600,MATCH($B1576,'INPUT DATA'!$A$5:$A$600,FALSE)),"")</f>
        <v/>
      </c>
      <c r="O1576" s="100" t="str">
        <f>IFERROR(INDEX('INPUT DATA'!N$5:N$600,MATCH($B1576,'INPUT DATA'!$A$5:$A$600,FALSE)),"")</f>
        <v/>
      </c>
      <c r="P1576" s="100" t="str">
        <f>IFERROR(INDEX($LD$4:$LD$18,MATCH('INPUT DATA'!O578,$LC$4:$LC$18,1)),"")</f>
        <v/>
      </c>
      <c r="Q1576" s="100" t="str">
        <f>IFERROR(INDEX('INPUT DATA'!P$5:P$600,MATCH($B1576,'INPUT DATA'!$A$5:$A$600,FALSE)),"")</f>
        <v/>
      </c>
      <c r="R1576" s="100" t="str">
        <f>IFERROR(INDEX('INPUT DATA'!Q$5:Q$600,MATCH($B1576,'INPUT DATA'!$A$5:$A$600,FALSE)),"")</f>
        <v/>
      </c>
      <c r="S1576" s="100" t="str">
        <f>IFERROR(INDEX($LD$4:$LD$18,MATCH('INPUT DATA'!R578,$LC$4:$LC$18,1)),"")</f>
        <v/>
      </c>
      <c r="T1576" s="100" t="str">
        <f>IFERROR(INDEX('INPUT DATA'!S$5:S$600,MATCH($B1576,'INPUT DATA'!$A$5:$A$600,FALSE)),"")</f>
        <v/>
      </c>
      <c r="U1576" s="100" t="str">
        <f>IFERROR(INDEX('INPUT DATA'!T$5:T$600,MATCH($B1576,'INPUT DATA'!$A$5:$A$600,FALSE)),"")</f>
        <v/>
      </c>
      <c r="V1576" s="100" t="str">
        <f>IFERROR(INDEX($LD$4:$LD$18,MATCH('INPUT DATA'!U578,$LC$4:$LC$18,1)),"")</f>
        <v/>
      </c>
      <c r="W1576" s="100" t="str">
        <f>IFERROR(INDEX('INPUT DATA'!V$5:V$600,MATCH($B1576,'INPUT DATA'!$A$5:$A$600,FALSE)),"")</f>
        <v/>
      </c>
      <c r="X1576" s="100" t="str">
        <f>IFERROR(INDEX('INPUT DATA'!W$5:W$600,MATCH($B1576,'INPUT DATA'!$A$5:$A$600,FALSE)),"")</f>
        <v/>
      </c>
      <c r="Y1576" s="100" t="str">
        <f>IFERROR(INDEX('INPUT DATA'!X$5:X$600,MATCH($B1576,'INPUT DATA'!$A$5:$A$600,FALSE)),"")</f>
        <v/>
      </c>
      <c r="Z1576" s="100" t="str">
        <f>IFERROR(INDEX('INPUT DATA'!Y$5:Y$600,MATCH($B1576,'INPUT DATA'!$A$5:$A$600,FALSE)),"")</f>
        <v/>
      </c>
      <c r="AA1576" s="100" t="str">
        <f>IFERROR(INDEX('INPUT DATA'!Z$5:Z$600,MATCH($B1576,'INPUT DATA'!$A$5:$A$600,FALSE)),"")</f>
        <v/>
      </c>
      <c r="AB1576" s="100" t="str">
        <f>IFERROR(INDEX('INPUT DATA'!AA$5:AA$600,MATCH($B1576,'INPUT DATA'!$A$5:$A$600,FALSE)),"")</f>
        <v/>
      </c>
    </row>
    <row r="1577" spans="2:28" ht="15" customHeight="1" x14ac:dyDescent="0.25">
      <c r="B1577" s="115" t="str">
        <f>IF('INPUT INF'!A577="","",IF('INPUT INF'!E577="DROP","",'INPUT INF'!A577))</f>
        <v/>
      </c>
      <c r="C1577" s="115" t="str">
        <f>IFERROR(INDEX('INPUT INF'!B577:B1175,MATCH(B1577,'INPUT INF'!A577:A1175,FALSE)),"")</f>
        <v/>
      </c>
      <c r="E1577" s="100" t="str">
        <f>IFERROR(INDEX('INPUT DATA'!D$5:D$600,MATCH($B1577,'INPUT DATA'!$A$5:$A$600,FALSE)),"")</f>
        <v/>
      </c>
      <c r="F1577" s="100" t="str">
        <f>IFERROR(INDEX('INPUT DATA'!E$5:E$600,MATCH($B1577,'INPUT DATA'!$A$5:$A$600,FALSE)),"")</f>
        <v/>
      </c>
      <c r="G1577" s="100" t="str">
        <f>IFERROR(INDEX($LD$4:$LD$18,MATCH('INPUT DATA'!F579,$LC$4:$LC$18,1)),"")</f>
        <v/>
      </c>
      <c r="H1577" s="100" t="str">
        <f>IFERROR(INDEX('INPUT DATA'!G$6:G$600,MATCH($B1577,'INPUT DATA'!$A$5:$A$600,FALSE)),"")</f>
        <v/>
      </c>
      <c r="I1577" s="100" t="str">
        <f>IFERROR(INDEX('INPUT DATA'!H$5:H$600,MATCH($B1577,'INPUT DATA'!$A$5:$A$600,FALSE)),"")</f>
        <v/>
      </c>
      <c r="J1577" s="100" t="str">
        <f>IFERROR(INDEX($LD$4:$LD$18,MATCH('INPUT DATA'!I579,$LC$4:$LC$18,1)),"")</f>
        <v/>
      </c>
      <c r="K1577" s="100" t="str">
        <f>IFERROR(INDEX('INPUT DATA'!J$5:J$600,MATCH($B1577,'INPUT DATA'!$A$5:$A$600,FALSE)),"")</f>
        <v/>
      </c>
      <c r="L1577" s="100" t="str">
        <f>IFERROR(INDEX('INPUT DATA'!K$5:K$600,MATCH($B1577,'INPUT DATA'!$A$5:$A$600,FALSE)),"")</f>
        <v/>
      </c>
      <c r="M1577" s="100" t="str">
        <f>IFERROR(INDEX($LD$4:$LD$18,MATCH('INPUT DATA'!L579,$LC$4:$LC$18,1)),"")</f>
        <v/>
      </c>
      <c r="N1577" s="100" t="str">
        <f>IFERROR(INDEX('INPUT DATA'!M$5:M$600,MATCH($B1577,'INPUT DATA'!$A$5:$A$600,FALSE)),"")</f>
        <v/>
      </c>
      <c r="O1577" s="100" t="str">
        <f>IFERROR(INDEX('INPUT DATA'!N$5:N$600,MATCH($B1577,'INPUT DATA'!$A$5:$A$600,FALSE)),"")</f>
        <v/>
      </c>
      <c r="P1577" s="100" t="str">
        <f>IFERROR(INDEX($LD$4:$LD$18,MATCH('INPUT DATA'!O579,$LC$4:$LC$18,1)),"")</f>
        <v/>
      </c>
      <c r="Q1577" s="100" t="str">
        <f>IFERROR(INDEX('INPUT DATA'!P$5:P$600,MATCH($B1577,'INPUT DATA'!$A$5:$A$600,FALSE)),"")</f>
        <v/>
      </c>
      <c r="R1577" s="100" t="str">
        <f>IFERROR(INDEX('INPUT DATA'!Q$5:Q$600,MATCH($B1577,'INPUT DATA'!$A$5:$A$600,FALSE)),"")</f>
        <v/>
      </c>
      <c r="S1577" s="100" t="str">
        <f>IFERROR(INDEX($LD$4:$LD$18,MATCH('INPUT DATA'!R579,$LC$4:$LC$18,1)),"")</f>
        <v/>
      </c>
      <c r="T1577" s="100" t="str">
        <f>IFERROR(INDEX('INPUT DATA'!S$5:S$600,MATCH($B1577,'INPUT DATA'!$A$5:$A$600,FALSE)),"")</f>
        <v/>
      </c>
      <c r="U1577" s="100" t="str">
        <f>IFERROR(INDEX('INPUT DATA'!T$5:T$600,MATCH($B1577,'INPUT DATA'!$A$5:$A$600,FALSE)),"")</f>
        <v/>
      </c>
      <c r="V1577" s="100" t="str">
        <f>IFERROR(INDEX($LD$4:$LD$18,MATCH('INPUT DATA'!U579,$LC$4:$LC$18,1)),"")</f>
        <v/>
      </c>
      <c r="W1577" s="100" t="str">
        <f>IFERROR(INDEX('INPUT DATA'!V$5:V$600,MATCH($B1577,'INPUT DATA'!$A$5:$A$600,FALSE)),"")</f>
        <v/>
      </c>
      <c r="X1577" s="100" t="str">
        <f>IFERROR(INDEX('INPUT DATA'!W$5:W$600,MATCH($B1577,'INPUT DATA'!$A$5:$A$600,FALSE)),"")</f>
        <v/>
      </c>
      <c r="Y1577" s="100" t="str">
        <f>IFERROR(INDEX('INPUT DATA'!X$5:X$600,MATCH($B1577,'INPUT DATA'!$A$5:$A$600,FALSE)),"")</f>
        <v/>
      </c>
      <c r="Z1577" s="100" t="str">
        <f>IFERROR(INDEX('INPUT DATA'!Y$5:Y$600,MATCH($B1577,'INPUT DATA'!$A$5:$A$600,FALSE)),"")</f>
        <v/>
      </c>
      <c r="AA1577" s="100" t="str">
        <f>IFERROR(INDEX('INPUT DATA'!Z$5:Z$600,MATCH($B1577,'INPUT DATA'!$A$5:$A$600,FALSE)),"")</f>
        <v/>
      </c>
      <c r="AB1577" s="100" t="str">
        <f>IFERROR(INDEX('INPUT DATA'!AA$5:AA$600,MATCH($B1577,'INPUT DATA'!$A$5:$A$600,FALSE)),"")</f>
        <v/>
      </c>
    </row>
    <row r="1578" spans="2:28" ht="15" customHeight="1" x14ac:dyDescent="0.25">
      <c r="B1578" s="115" t="str">
        <f>IF('INPUT INF'!A578="","",IF('INPUT INF'!E578="DROP","",'INPUT INF'!A578))</f>
        <v/>
      </c>
      <c r="C1578" s="115" t="str">
        <f>IFERROR(INDEX('INPUT INF'!B578:B1176,MATCH(B1578,'INPUT INF'!A578:A1176,FALSE)),"")</f>
        <v/>
      </c>
      <c r="E1578" s="100" t="str">
        <f>IFERROR(INDEX('INPUT DATA'!D$5:D$600,MATCH($B1578,'INPUT DATA'!$A$5:$A$600,FALSE)),"")</f>
        <v/>
      </c>
      <c r="F1578" s="100" t="str">
        <f>IFERROR(INDEX('INPUT DATA'!E$5:E$600,MATCH($B1578,'INPUT DATA'!$A$5:$A$600,FALSE)),"")</f>
        <v/>
      </c>
      <c r="G1578" s="100" t="str">
        <f>IFERROR(INDEX($LD$4:$LD$18,MATCH('INPUT DATA'!F580,$LC$4:$LC$18,1)),"")</f>
        <v/>
      </c>
      <c r="H1578" s="100" t="str">
        <f>IFERROR(INDEX('INPUT DATA'!G$6:G$600,MATCH($B1578,'INPUT DATA'!$A$5:$A$600,FALSE)),"")</f>
        <v/>
      </c>
      <c r="I1578" s="100" t="str">
        <f>IFERROR(INDEX('INPUT DATA'!H$5:H$600,MATCH($B1578,'INPUT DATA'!$A$5:$A$600,FALSE)),"")</f>
        <v/>
      </c>
      <c r="J1578" s="100" t="str">
        <f>IFERROR(INDEX($LD$4:$LD$18,MATCH('INPUT DATA'!I580,$LC$4:$LC$18,1)),"")</f>
        <v/>
      </c>
      <c r="K1578" s="100" t="str">
        <f>IFERROR(INDEX('INPUT DATA'!J$5:J$600,MATCH($B1578,'INPUT DATA'!$A$5:$A$600,FALSE)),"")</f>
        <v/>
      </c>
      <c r="L1578" s="100" t="str">
        <f>IFERROR(INDEX('INPUT DATA'!K$5:K$600,MATCH($B1578,'INPUT DATA'!$A$5:$A$600,FALSE)),"")</f>
        <v/>
      </c>
      <c r="M1578" s="100" t="str">
        <f>IFERROR(INDEX($LD$4:$LD$18,MATCH('INPUT DATA'!L580,$LC$4:$LC$18,1)),"")</f>
        <v/>
      </c>
      <c r="N1578" s="100" t="str">
        <f>IFERROR(INDEX('INPUT DATA'!M$5:M$600,MATCH($B1578,'INPUT DATA'!$A$5:$A$600,FALSE)),"")</f>
        <v/>
      </c>
      <c r="O1578" s="100" t="str">
        <f>IFERROR(INDEX('INPUT DATA'!N$5:N$600,MATCH($B1578,'INPUT DATA'!$A$5:$A$600,FALSE)),"")</f>
        <v/>
      </c>
      <c r="P1578" s="100" t="str">
        <f>IFERROR(INDEX($LD$4:$LD$18,MATCH('INPUT DATA'!O580,$LC$4:$LC$18,1)),"")</f>
        <v/>
      </c>
      <c r="Q1578" s="100" t="str">
        <f>IFERROR(INDEX('INPUT DATA'!P$5:P$600,MATCH($B1578,'INPUT DATA'!$A$5:$A$600,FALSE)),"")</f>
        <v/>
      </c>
      <c r="R1578" s="100" t="str">
        <f>IFERROR(INDEX('INPUT DATA'!Q$5:Q$600,MATCH($B1578,'INPUT DATA'!$A$5:$A$600,FALSE)),"")</f>
        <v/>
      </c>
      <c r="S1578" s="100" t="str">
        <f>IFERROR(INDEX($LD$4:$LD$18,MATCH('INPUT DATA'!R580,$LC$4:$LC$18,1)),"")</f>
        <v/>
      </c>
      <c r="T1578" s="100" t="str">
        <f>IFERROR(INDEX('INPUT DATA'!S$5:S$600,MATCH($B1578,'INPUT DATA'!$A$5:$A$600,FALSE)),"")</f>
        <v/>
      </c>
      <c r="U1578" s="100" t="str">
        <f>IFERROR(INDEX('INPUT DATA'!T$5:T$600,MATCH($B1578,'INPUT DATA'!$A$5:$A$600,FALSE)),"")</f>
        <v/>
      </c>
      <c r="V1578" s="100" t="str">
        <f>IFERROR(INDEX($LD$4:$LD$18,MATCH('INPUT DATA'!U580,$LC$4:$LC$18,1)),"")</f>
        <v/>
      </c>
      <c r="W1578" s="100" t="str">
        <f>IFERROR(INDEX('INPUT DATA'!V$5:V$600,MATCH($B1578,'INPUT DATA'!$A$5:$A$600,FALSE)),"")</f>
        <v/>
      </c>
      <c r="X1578" s="100" t="str">
        <f>IFERROR(INDEX('INPUT DATA'!W$5:W$600,MATCH($B1578,'INPUT DATA'!$A$5:$A$600,FALSE)),"")</f>
        <v/>
      </c>
      <c r="Y1578" s="100" t="str">
        <f>IFERROR(INDEX('INPUT DATA'!X$5:X$600,MATCH($B1578,'INPUT DATA'!$A$5:$A$600,FALSE)),"")</f>
        <v/>
      </c>
      <c r="Z1578" s="100" t="str">
        <f>IFERROR(INDEX('INPUT DATA'!Y$5:Y$600,MATCH($B1578,'INPUT DATA'!$A$5:$A$600,FALSE)),"")</f>
        <v/>
      </c>
      <c r="AA1578" s="100" t="str">
        <f>IFERROR(INDEX('INPUT DATA'!Z$5:Z$600,MATCH($B1578,'INPUT DATA'!$A$5:$A$600,FALSE)),"")</f>
        <v/>
      </c>
      <c r="AB1578" s="100" t="str">
        <f>IFERROR(INDEX('INPUT DATA'!AA$5:AA$600,MATCH($B1578,'INPUT DATA'!$A$5:$A$600,FALSE)),"")</f>
        <v/>
      </c>
    </row>
    <row r="1579" spans="2:28" ht="15" customHeight="1" x14ac:dyDescent="0.25">
      <c r="B1579" s="115" t="str">
        <f>IF('INPUT INF'!A579="","",IF('INPUT INF'!E579="DROP","",'INPUT INF'!A579))</f>
        <v/>
      </c>
      <c r="C1579" s="115" t="str">
        <f>IFERROR(INDEX('INPUT INF'!B579:B1177,MATCH(B1579,'INPUT INF'!A579:A1177,FALSE)),"")</f>
        <v/>
      </c>
      <c r="E1579" s="100" t="str">
        <f>IFERROR(INDEX('INPUT DATA'!D$5:D$600,MATCH($B1579,'INPUT DATA'!$A$5:$A$600,FALSE)),"")</f>
        <v/>
      </c>
      <c r="F1579" s="100" t="str">
        <f>IFERROR(INDEX('INPUT DATA'!E$5:E$600,MATCH($B1579,'INPUT DATA'!$A$5:$A$600,FALSE)),"")</f>
        <v/>
      </c>
      <c r="G1579" s="100" t="str">
        <f>IFERROR(INDEX($LD$4:$LD$18,MATCH('INPUT DATA'!F581,$LC$4:$LC$18,1)),"")</f>
        <v/>
      </c>
      <c r="H1579" s="100" t="str">
        <f>IFERROR(INDEX('INPUT DATA'!G$6:G$600,MATCH($B1579,'INPUT DATA'!$A$5:$A$600,FALSE)),"")</f>
        <v/>
      </c>
      <c r="I1579" s="100" t="str">
        <f>IFERROR(INDEX('INPUT DATA'!H$5:H$600,MATCH($B1579,'INPUT DATA'!$A$5:$A$600,FALSE)),"")</f>
        <v/>
      </c>
      <c r="J1579" s="100" t="str">
        <f>IFERROR(INDEX($LD$4:$LD$18,MATCH('INPUT DATA'!I581,$LC$4:$LC$18,1)),"")</f>
        <v/>
      </c>
      <c r="K1579" s="100" t="str">
        <f>IFERROR(INDEX('INPUT DATA'!J$5:J$600,MATCH($B1579,'INPUT DATA'!$A$5:$A$600,FALSE)),"")</f>
        <v/>
      </c>
      <c r="L1579" s="100" t="str">
        <f>IFERROR(INDEX('INPUT DATA'!K$5:K$600,MATCH($B1579,'INPUT DATA'!$A$5:$A$600,FALSE)),"")</f>
        <v/>
      </c>
      <c r="M1579" s="100" t="str">
        <f>IFERROR(INDEX($LD$4:$LD$18,MATCH('INPUT DATA'!L581,$LC$4:$LC$18,1)),"")</f>
        <v/>
      </c>
      <c r="N1579" s="100" t="str">
        <f>IFERROR(INDEX('INPUT DATA'!M$5:M$600,MATCH($B1579,'INPUT DATA'!$A$5:$A$600,FALSE)),"")</f>
        <v/>
      </c>
      <c r="O1579" s="100" t="str">
        <f>IFERROR(INDEX('INPUT DATA'!N$5:N$600,MATCH($B1579,'INPUT DATA'!$A$5:$A$600,FALSE)),"")</f>
        <v/>
      </c>
      <c r="P1579" s="100" t="str">
        <f>IFERROR(INDEX($LD$4:$LD$18,MATCH('INPUT DATA'!O581,$LC$4:$LC$18,1)),"")</f>
        <v/>
      </c>
      <c r="Q1579" s="100" t="str">
        <f>IFERROR(INDEX('INPUT DATA'!P$5:P$600,MATCH($B1579,'INPUT DATA'!$A$5:$A$600,FALSE)),"")</f>
        <v/>
      </c>
      <c r="R1579" s="100" t="str">
        <f>IFERROR(INDEX('INPUT DATA'!Q$5:Q$600,MATCH($B1579,'INPUT DATA'!$A$5:$A$600,FALSE)),"")</f>
        <v/>
      </c>
      <c r="S1579" s="100" t="str">
        <f>IFERROR(INDEX($LD$4:$LD$18,MATCH('INPUT DATA'!R581,$LC$4:$LC$18,1)),"")</f>
        <v/>
      </c>
      <c r="T1579" s="100" t="str">
        <f>IFERROR(INDEX('INPUT DATA'!S$5:S$600,MATCH($B1579,'INPUT DATA'!$A$5:$A$600,FALSE)),"")</f>
        <v/>
      </c>
      <c r="U1579" s="100" t="str">
        <f>IFERROR(INDEX('INPUT DATA'!T$5:T$600,MATCH($B1579,'INPUT DATA'!$A$5:$A$600,FALSE)),"")</f>
        <v/>
      </c>
      <c r="V1579" s="100" t="str">
        <f>IFERROR(INDEX($LD$4:$LD$18,MATCH('INPUT DATA'!U581,$LC$4:$LC$18,1)),"")</f>
        <v/>
      </c>
      <c r="W1579" s="100" t="str">
        <f>IFERROR(INDEX('INPUT DATA'!V$5:V$600,MATCH($B1579,'INPUT DATA'!$A$5:$A$600,FALSE)),"")</f>
        <v/>
      </c>
      <c r="X1579" s="100" t="str">
        <f>IFERROR(INDEX('INPUT DATA'!W$5:W$600,MATCH($B1579,'INPUT DATA'!$A$5:$A$600,FALSE)),"")</f>
        <v/>
      </c>
      <c r="Y1579" s="100" t="str">
        <f>IFERROR(INDEX('INPUT DATA'!X$5:X$600,MATCH($B1579,'INPUT DATA'!$A$5:$A$600,FALSE)),"")</f>
        <v/>
      </c>
      <c r="Z1579" s="100" t="str">
        <f>IFERROR(INDEX('INPUT DATA'!Y$5:Y$600,MATCH($B1579,'INPUT DATA'!$A$5:$A$600,FALSE)),"")</f>
        <v/>
      </c>
      <c r="AA1579" s="100" t="str">
        <f>IFERROR(INDEX('INPUT DATA'!Z$5:Z$600,MATCH($B1579,'INPUT DATA'!$A$5:$A$600,FALSE)),"")</f>
        <v/>
      </c>
      <c r="AB1579" s="100" t="str">
        <f>IFERROR(INDEX('INPUT DATA'!AA$5:AA$600,MATCH($B1579,'INPUT DATA'!$A$5:$A$600,FALSE)),"")</f>
        <v/>
      </c>
    </row>
    <row r="1580" spans="2:28" ht="15" customHeight="1" x14ac:dyDescent="0.25">
      <c r="B1580" s="115" t="str">
        <f>IF('INPUT INF'!A580="","",IF('INPUT INF'!E580="DROP","",'INPUT INF'!A580))</f>
        <v/>
      </c>
      <c r="C1580" s="115" t="str">
        <f>IFERROR(INDEX('INPUT INF'!B580:B1178,MATCH(B1580,'INPUT INF'!A580:A1178,FALSE)),"")</f>
        <v/>
      </c>
      <c r="E1580" s="100" t="str">
        <f>IFERROR(INDEX('INPUT DATA'!D$5:D$600,MATCH($B1580,'INPUT DATA'!$A$5:$A$600,FALSE)),"")</f>
        <v/>
      </c>
      <c r="F1580" s="100" t="str">
        <f>IFERROR(INDEX('INPUT DATA'!E$5:E$600,MATCH($B1580,'INPUT DATA'!$A$5:$A$600,FALSE)),"")</f>
        <v/>
      </c>
      <c r="G1580" s="100" t="str">
        <f>IFERROR(INDEX($LD$4:$LD$18,MATCH('INPUT DATA'!F582,$LC$4:$LC$18,1)),"")</f>
        <v/>
      </c>
      <c r="H1580" s="100" t="str">
        <f>IFERROR(INDEX('INPUT DATA'!G$6:G$600,MATCH($B1580,'INPUT DATA'!$A$5:$A$600,FALSE)),"")</f>
        <v/>
      </c>
      <c r="I1580" s="100" t="str">
        <f>IFERROR(INDEX('INPUT DATA'!H$5:H$600,MATCH($B1580,'INPUT DATA'!$A$5:$A$600,FALSE)),"")</f>
        <v/>
      </c>
      <c r="J1580" s="100" t="str">
        <f>IFERROR(INDEX($LD$4:$LD$18,MATCH('INPUT DATA'!I582,$LC$4:$LC$18,1)),"")</f>
        <v/>
      </c>
      <c r="K1580" s="100" t="str">
        <f>IFERROR(INDEX('INPUT DATA'!J$5:J$600,MATCH($B1580,'INPUT DATA'!$A$5:$A$600,FALSE)),"")</f>
        <v/>
      </c>
      <c r="L1580" s="100" t="str">
        <f>IFERROR(INDEX('INPUT DATA'!K$5:K$600,MATCH($B1580,'INPUT DATA'!$A$5:$A$600,FALSE)),"")</f>
        <v/>
      </c>
      <c r="M1580" s="100" t="str">
        <f>IFERROR(INDEX($LD$4:$LD$18,MATCH('INPUT DATA'!L582,$LC$4:$LC$18,1)),"")</f>
        <v/>
      </c>
      <c r="N1580" s="100" t="str">
        <f>IFERROR(INDEX('INPUT DATA'!M$5:M$600,MATCH($B1580,'INPUT DATA'!$A$5:$A$600,FALSE)),"")</f>
        <v/>
      </c>
      <c r="O1580" s="100" t="str">
        <f>IFERROR(INDEX('INPUT DATA'!N$5:N$600,MATCH($B1580,'INPUT DATA'!$A$5:$A$600,FALSE)),"")</f>
        <v/>
      </c>
      <c r="P1580" s="100" t="str">
        <f>IFERROR(INDEX($LD$4:$LD$18,MATCH('INPUT DATA'!O582,$LC$4:$LC$18,1)),"")</f>
        <v/>
      </c>
      <c r="Q1580" s="100" t="str">
        <f>IFERROR(INDEX('INPUT DATA'!P$5:P$600,MATCH($B1580,'INPUT DATA'!$A$5:$A$600,FALSE)),"")</f>
        <v/>
      </c>
      <c r="R1580" s="100" t="str">
        <f>IFERROR(INDEX('INPUT DATA'!Q$5:Q$600,MATCH($B1580,'INPUT DATA'!$A$5:$A$600,FALSE)),"")</f>
        <v/>
      </c>
      <c r="S1580" s="100" t="str">
        <f>IFERROR(INDEX($LD$4:$LD$18,MATCH('INPUT DATA'!R582,$LC$4:$LC$18,1)),"")</f>
        <v/>
      </c>
      <c r="T1580" s="100" t="str">
        <f>IFERROR(INDEX('INPUT DATA'!S$5:S$600,MATCH($B1580,'INPUT DATA'!$A$5:$A$600,FALSE)),"")</f>
        <v/>
      </c>
      <c r="U1580" s="100" t="str">
        <f>IFERROR(INDEX('INPUT DATA'!T$5:T$600,MATCH($B1580,'INPUT DATA'!$A$5:$A$600,FALSE)),"")</f>
        <v/>
      </c>
      <c r="V1580" s="100" t="str">
        <f>IFERROR(INDEX($LD$4:$LD$18,MATCH('INPUT DATA'!U582,$LC$4:$LC$18,1)),"")</f>
        <v/>
      </c>
      <c r="W1580" s="100" t="str">
        <f>IFERROR(INDEX('INPUT DATA'!V$5:V$600,MATCH($B1580,'INPUT DATA'!$A$5:$A$600,FALSE)),"")</f>
        <v/>
      </c>
      <c r="X1580" s="100" t="str">
        <f>IFERROR(INDEX('INPUT DATA'!W$5:W$600,MATCH($B1580,'INPUT DATA'!$A$5:$A$600,FALSE)),"")</f>
        <v/>
      </c>
      <c r="Y1580" s="100" t="str">
        <f>IFERROR(INDEX('INPUT DATA'!X$5:X$600,MATCH($B1580,'INPUT DATA'!$A$5:$A$600,FALSE)),"")</f>
        <v/>
      </c>
      <c r="Z1580" s="100" t="str">
        <f>IFERROR(INDEX('INPUT DATA'!Y$5:Y$600,MATCH($B1580,'INPUT DATA'!$A$5:$A$600,FALSE)),"")</f>
        <v/>
      </c>
      <c r="AA1580" s="100" t="str">
        <f>IFERROR(INDEX('INPUT DATA'!Z$5:Z$600,MATCH($B1580,'INPUT DATA'!$A$5:$A$600,FALSE)),"")</f>
        <v/>
      </c>
      <c r="AB1580" s="100" t="str">
        <f>IFERROR(INDEX('INPUT DATA'!AA$5:AA$600,MATCH($B1580,'INPUT DATA'!$A$5:$A$600,FALSE)),"")</f>
        <v/>
      </c>
    </row>
    <row r="1581" spans="2:28" ht="15" customHeight="1" x14ac:dyDescent="0.25">
      <c r="B1581" s="115" t="str">
        <f>IF('INPUT INF'!A581="","",IF('INPUT INF'!E581="DROP","",'INPUT INF'!A581))</f>
        <v/>
      </c>
      <c r="C1581" s="115" t="str">
        <f>IFERROR(INDEX('INPUT INF'!B581:B1179,MATCH(B1581,'INPUT INF'!A581:A1179,FALSE)),"")</f>
        <v/>
      </c>
      <c r="E1581" s="100" t="str">
        <f>IFERROR(INDEX('INPUT DATA'!D$5:D$600,MATCH($B1581,'INPUT DATA'!$A$5:$A$600,FALSE)),"")</f>
        <v/>
      </c>
      <c r="F1581" s="100" t="str">
        <f>IFERROR(INDEX('INPUT DATA'!E$5:E$600,MATCH($B1581,'INPUT DATA'!$A$5:$A$600,FALSE)),"")</f>
        <v/>
      </c>
      <c r="G1581" s="100" t="str">
        <f>IFERROR(INDEX($LD$4:$LD$18,MATCH('INPUT DATA'!F583,$LC$4:$LC$18,1)),"")</f>
        <v/>
      </c>
      <c r="H1581" s="100" t="str">
        <f>IFERROR(INDEX('INPUT DATA'!G$6:G$600,MATCH($B1581,'INPUT DATA'!$A$5:$A$600,FALSE)),"")</f>
        <v/>
      </c>
      <c r="I1581" s="100" t="str">
        <f>IFERROR(INDEX('INPUT DATA'!H$5:H$600,MATCH($B1581,'INPUT DATA'!$A$5:$A$600,FALSE)),"")</f>
        <v/>
      </c>
      <c r="J1581" s="100" t="str">
        <f>IFERROR(INDEX($LD$4:$LD$18,MATCH('INPUT DATA'!I583,$LC$4:$LC$18,1)),"")</f>
        <v/>
      </c>
      <c r="K1581" s="100" t="str">
        <f>IFERROR(INDEX('INPUT DATA'!J$5:J$600,MATCH($B1581,'INPUT DATA'!$A$5:$A$600,FALSE)),"")</f>
        <v/>
      </c>
      <c r="L1581" s="100" t="str">
        <f>IFERROR(INDEX('INPUT DATA'!K$5:K$600,MATCH($B1581,'INPUT DATA'!$A$5:$A$600,FALSE)),"")</f>
        <v/>
      </c>
      <c r="M1581" s="100" t="str">
        <f>IFERROR(INDEX($LD$4:$LD$18,MATCH('INPUT DATA'!L583,$LC$4:$LC$18,1)),"")</f>
        <v/>
      </c>
      <c r="N1581" s="100" t="str">
        <f>IFERROR(INDEX('INPUT DATA'!M$5:M$600,MATCH($B1581,'INPUT DATA'!$A$5:$A$600,FALSE)),"")</f>
        <v/>
      </c>
      <c r="O1581" s="100" t="str">
        <f>IFERROR(INDEX('INPUT DATA'!N$5:N$600,MATCH($B1581,'INPUT DATA'!$A$5:$A$600,FALSE)),"")</f>
        <v/>
      </c>
      <c r="P1581" s="100" t="str">
        <f>IFERROR(INDEX($LD$4:$LD$18,MATCH('INPUT DATA'!O583,$LC$4:$LC$18,1)),"")</f>
        <v/>
      </c>
      <c r="Q1581" s="100" t="str">
        <f>IFERROR(INDEX('INPUT DATA'!P$5:P$600,MATCH($B1581,'INPUT DATA'!$A$5:$A$600,FALSE)),"")</f>
        <v/>
      </c>
      <c r="R1581" s="100" t="str">
        <f>IFERROR(INDEX('INPUT DATA'!Q$5:Q$600,MATCH($B1581,'INPUT DATA'!$A$5:$A$600,FALSE)),"")</f>
        <v/>
      </c>
      <c r="S1581" s="100" t="str">
        <f>IFERROR(INDEX($LD$4:$LD$18,MATCH('INPUT DATA'!R583,$LC$4:$LC$18,1)),"")</f>
        <v/>
      </c>
      <c r="T1581" s="100" t="str">
        <f>IFERROR(INDEX('INPUT DATA'!S$5:S$600,MATCH($B1581,'INPUT DATA'!$A$5:$A$600,FALSE)),"")</f>
        <v/>
      </c>
      <c r="U1581" s="100" t="str">
        <f>IFERROR(INDEX('INPUT DATA'!T$5:T$600,MATCH($B1581,'INPUT DATA'!$A$5:$A$600,FALSE)),"")</f>
        <v/>
      </c>
      <c r="V1581" s="100" t="str">
        <f>IFERROR(INDEX($LD$4:$LD$18,MATCH('INPUT DATA'!U583,$LC$4:$LC$18,1)),"")</f>
        <v/>
      </c>
      <c r="W1581" s="100" t="str">
        <f>IFERROR(INDEX('INPUT DATA'!V$5:V$600,MATCH($B1581,'INPUT DATA'!$A$5:$A$600,FALSE)),"")</f>
        <v/>
      </c>
      <c r="X1581" s="100" t="str">
        <f>IFERROR(INDEX('INPUT DATA'!W$5:W$600,MATCH($B1581,'INPUT DATA'!$A$5:$A$600,FALSE)),"")</f>
        <v/>
      </c>
      <c r="Y1581" s="100" t="str">
        <f>IFERROR(INDEX('INPUT DATA'!X$5:X$600,MATCH($B1581,'INPUT DATA'!$A$5:$A$600,FALSE)),"")</f>
        <v/>
      </c>
      <c r="Z1581" s="100" t="str">
        <f>IFERROR(INDEX('INPUT DATA'!Y$5:Y$600,MATCH($B1581,'INPUT DATA'!$A$5:$A$600,FALSE)),"")</f>
        <v/>
      </c>
      <c r="AA1581" s="100" t="str">
        <f>IFERROR(INDEX('INPUT DATA'!Z$5:Z$600,MATCH($B1581,'INPUT DATA'!$A$5:$A$600,FALSE)),"")</f>
        <v/>
      </c>
      <c r="AB1581" s="100" t="str">
        <f>IFERROR(INDEX('INPUT DATA'!AA$5:AA$600,MATCH($B1581,'INPUT DATA'!$A$5:$A$600,FALSE)),"")</f>
        <v/>
      </c>
    </row>
    <row r="1582" spans="2:28" ht="15" customHeight="1" x14ac:dyDescent="0.25">
      <c r="B1582" s="115" t="str">
        <f>IF('INPUT INF'!A582="","",IF('INPUT INF'!E582="DROP","",'INPUT INF'!A582))</f>
        <v/>
      </c>
      <c r="C1582" s="115" t="str">
        <f>IFERROR(INDEX('INPUT INF'!B582:B1180,MATCH(B1582,'INPUT INF'!A582:A1180,FALSE)),"")</f>
        <v/>
      </c>
      <c r="E1582" s="100" t="str">
        <f>IFERROR(INDEX('INPUT DATA'!D$5:D$600,MATCH($B1582,'INPUT DATA'!$A$5:$A$600,FALSE)),"")</f>
        <v/>
      </c>
      <c r="F1582" s="100" t="str">
        <f>IFERROR(INDEX('INPUT DATA'!E$5:E$600,MATCH($B1582,'INPUT DATA'!$A$5:$A$600,FALSE)),"")</f>
        <v/>
      </c>
      <c r="G1582" s="100" t="str">
        <f>IFERROR(INDEX($LD$4:$LD$18,MATCH('INPUT DATA'!F584,$LC$4:$LC$18,1)),"")</f>
        <v/>
      </c>
      <c r="H1582" s="100" t="str">
        <f>IFERROR(INDEX('INPUT DATA'!G$6:G$600,MATCH($B1582,'INPUT DATA'!$A$5:$A$600,FALSE)),"")</f>
        <v/>
      </c>
      <c r="I1582" s="100" t="str">
        <f>IFERROR(INDEX('INPUT DATA'!H$5:H$600,MATCH($B1582,'INPUT DATA'!$A$5:$A$600,FALSE)),"")</f>
        <v/>
      </c>
      <c r="J1582" s="100" t="str">
        <f>IFERROR(INDEX($LD$4:$LD$18,MATCH('INPUT DATA'!I584,$LC$4:$LC$18,1)),"")</f>
        <v/>
      </c>
      <c r="K1582" s="100" t="str">
        <f>IFERROR(INDEX('INPUT DATA'!J$5:J$600,MATCH($B1582,'INPUT DATA'!$A$5:$A$600,FALSE)),"")</f>
        <v/>
      </c>
      <c r="L1582" s="100" t="str">
        <f>IFERROR(INDEX('INPUT DATA'!K$5:K$600,MATCH($B1582,'INPUT DATA'!$A$5:$A$600,FALSE)),"")</f>
        <v/>
      </c>
      <c r="M1582" s="100" t="str">
        <f>IFERROR(INDEX($LD$4:$LD$18,MATCH('INPUT DATA'!L584,$LC$4:$LC$18,1)),"")</f>
        <v/>
      </c>
      <c r="N1582" s="100" t="str">
        <f>IFERROR(INDEX('INPUT DATA'!M$5:M$600,MATCH($B1582,'INPUT DATA'!$A$5:$A$600,FALSE)),"")</f>
        <v/>
      </c>
      <c r="O1582" s="100" t="str">
        <f>IFERROR(INDEX('INPUT DATA'!N$5:N$600,MATCH($B1582,'INPUT DATA'!$A$5:$A$600,FALSE)),"")</f>
        <v/>
      </c>
      <c r="P1582" s="100" t="str">
        <f>IFERROR(INDEX($LD$4:$LD$18,MATCH('INPUT DATA'!O584,$LC$4:$LC$18,1)),"")</f>
        <v/>
      </c>
      <c r="Q1582" s="100" t="str">
        <f>IFERROR(INDEX('INPUT DATA'!P$5:P$600,MATCH($B1582,'INPUT DATA'!$A$5:$A$600,FALSE)),"")</f>
        <v/>
      </c>
      <c r="R1582" s="100" t="str">
        <f>IFERROR(INDEX('INPUT DATA'!Q$5:Q$600,MATCH($B1582,'INPUT DATA'!$A$5:$A$600,FALSE)),"")</f>
        <v/>
      </c>
      <c r="S1582" s="100" t="str">
        <f>IFERROR(INDEX($LD$4:$LD$18,MATCH('INPUT DATA'!R584,$LC$4:$LC$18,1)),"")</f>
        <v/>
      </c>
      <c r="T1582" s="100" t="str">
        <f>IFERROR(INDEX('INPUT DATA'!S$5:S$600,MATCH($B1582,'INPUT DATA'!$A$5:$A$600,FALSE)),"")</f>
        <v/>
      </c>
      <c r="U1582" s="100" t="str">
        <f>IFERROR(INDEX('INPUT DATA'!T$5:T$600,MATCH($B1582,'INPUT DATA'!$A$5:$A$600,FALSE)),"")</f>
        <v/>
      </c>
      <c r="V1582" s="100" t="str">
        <f>IFERROR(INDEX($LD$4:$LD$18,MATCH('INPUT DATA'!U584,$LC$4:$LC$18,1)),"")</f>
        <v/>
      </c>
      <c r="W1582" s="100" t="str">
        <f>IFERROR(INDEX('INPUT DATA'!V$5:V$600,MATCH($B1582,'INPUT DATA'!$A$5:$A$600,FALSE)),"")</f>
        <v/>
      </c>
      <c r="X1582" s="100" t="str">
        <f>IFERROR(INDEX('INPUT DATA'!W$5:W$600,MATCH($B1582,'INPUT DATA'!$A$5:$A$600,FALSE)),"")</f>
        <v/>
      </c>
      <c r="Y1582" s="100" t="str">
        <f>IFERROR(INDEX('INPUT DATA'!X$5:X$600,MATCH($B1582,'INPUT DATA'!$A$5:$A$600,FALSE)),"")</f>
        <v/>
      </c>
      <c r="Z1582" s="100" t="str">
        <f>IFERROR(INDEX('INPUT DATA'!Y$5:Y$600,MATCH($B1582,'INPUT DATA'!$A$5:$A$600,FALSE)),"")</f>
        <v/>
      </c>
      <c r="AA1582" s="100" t="str">
        <f>IFERROR(INDEX('INPUT DATA'!Z$5:Z$600,MATCH($B1582,'INPUT DATA'!$A$5:$A$600,FALSE)),"")</f>
        <v/>
      </c>
      <c r="AB1582" s="100" t="str">
        <f>IFERROR(INDEX('INPUT DATA'!AA$5:AA$600,MATCH($B1582,'INPUT DATA'!$A$5:$A$600,FALSE)),"")</f>
        <v/>
      </c>
    </row>
    <row r="1583" spans="2:28" ht="15" customHeight="1" x14ac:dyDescent="0.25">
      <c r="B1583" s="115" t="str">
        <f>IF('INPUT INF'!A583="","",IF('INPUT INF'!E583="DROP","",'INPUT INF'!A583))</f>
        <v/>
      </c>
      <c r="C1583" s="115" t="str">
        <f>IFERROR(INDEX('INPUT INF'!B583:B1181,MATCH(B1583,'INPUT INF'!A583:A1181,FALSE)),"")</f>
        <v/>
      </c>
      <c r="E1583" s="100" t="str">
        <f>IFERROR(INDEX('INPUT DATA'!D$5:D$600,MATCH($B1583,'INPUT DATA'!$A$5:$A$600,FALSE)),"")</f>
        <v/>
      </c>
      <c r="F1583" s="100" t="str">
        <f>IFERROR(INDEX('INPUT DATA'!E$5:E$600,MATCH($B1583,'INPUT DATA'!$A$5:$A$600,FALSE)),"")</f>
        <v/>
      </c>
      <c r="G1583" s="100" t="str">
        <f>IFERROR(INDEX($LD$4:$LD$18,MATCH('INPUT DATA'!F585,$LC$4:$LC$18,1)),"")</f>
        <v/>
      </c>
      <c r="H1583" s="100" t="str">
        <f>IFERROR(INDEX('INPUT DATA'!G$6:G$600,MATCH($B1583,'INPUT DATA'!$A$5:$A$600,FALSE)),"")</f>
        <v/>
      </c>
      <c r="I1583" s="100" t="str">
        <f>IFERROR(INDEX('INPUT DATA'!H$5:H$600,MATCH($B1583,'INPUT DATA'!$A$5:$A$600,FALSE)),"")</f>
        <v/>
      </c>
      <c r="J1583" s="100" t="str">
        <f>IFERROR(INDEX($LD$4:$LD$18,MATCH('INPUT DATA'!I585,$LC$4:$LC$18,1)),"")</f>
        <v/>
      </c>
      <c r="K1583" s="100" t="str">
        <f>IFERROR(INDEX('INPUT DATA'!J$5:J$600,MATCH($B1583,'INPUT DATA'!$A$5:$A$600,FALSE)),"")</f>
        <v/>
      </c>
      <c r="L1583" s="100" t="str">
        <f>IFERROR(INDEX('INPUT DATA'!K$5:K$600,MATCH($B1583,'INPUT DATA'!$A$5:$A$600,FALSE)),"")</f>
        <v/>
      </c>
      <c r="M1583" s="100" t="str">
        <f>IFERROR(INDEX($LD$4:$LD$18,MATCH('INPUT DATA'!L585,$LC$4:$LC$18,1)),"")</f>
        <v/>
      </c>
      <c r="N1583" s="100" t="str">
        <f>IFERROR(INDEX('INPUT DATA'!M$5:M$600,MATCH($B1583,'INPUT DATA'!$A$5:$A$600,FALSE)),"")</f>
        <v/>
      </c>
      <c r="O1583" s="100" t="str">
        <f>IFERROR(INDEX('INPUT DATA'!N$5:N$600,MATCH($B1583,'INPUT DATA'!$A$5:$A$600,FALSE)),"")</f>
        <v/>
      </c>
      <c r="P1583" s="100" t="str">
        <f>IFERROR(INDEX($LD$4:$LD$18,MATCH('INPUT DATA'!O585,$LC$4:$LC$18,1)),"")</f>
        <v/>
      </c>
      <c r="Q1583" s="100" t="str">
        <f>IFERROR(INDEX('INPUT DATA'!P$5:P$600,MATCH($B1583,'INPUT DATA'!$A$5:$A$600,FALSE)),"")</f>
        <v/>
      </c>
      <c r="R1583" s="100" t="str">
        <f>IFERROR(INDEX('INPUT DATA'!Q$5:Q$600,MATCH($B1583,'INPUT DATA'!$A$5:$A$600,FALSE)),"")</f>
        <v/>
      </c>
      <c r="S1583" s="100" t="str">
        <f>IFERROR(INDEX($LD$4:$LD$18,MATCH('INPUT DATA'!R585,$LC$4:$LC$18,1)),"")</f>
        <v/>
      </c>
      <c r="T1583" s="100" t="str">
        <f>IFERROR(INDEX('INPUT DATA'!S$5:S$600,MATCH($B1583,'INPUT DATA'!$A$5:$A$600,FALSE)),"")</f>
        <v/>
      </c>
      <c r="U1583" s="100" t="str">
        <f>IFERROR(INDEX('INPUT DATA'!T$5:T$600,MATCH($B1583,'INPUT DATA'!$A$5:$A$600,FALSE)),"")</f>
        <v/>
      </c>
      <c r="V1583" s="100" t="str">
        <f>IFERROR(INDEX($LD$4:$LD$18,MATCH('INPUT DATA'!U585,$LC$4:$LC$18,1)),"")</f>
        <v/>
      </c>
      <c r="W1583" s="100" t="str">
        <f>IFERROR(INDEX('INPUT DATA'!V$5:V$600,MATCH($B1583,'INPUT DATA'!$A$5:$A$600,FALSE)),"")</f>
        <v/>
      </c>
      <c r="X1583" s="100" t="str">
        <f>IFERROR(INDEX('INPUT DATA'!W$5:W$600,MATCH($B1583,'INPUT DATA'!$A$5:$A$600,FALSE)),"")</f>
        <v/>
      </c>
      <c r="Y1583" s="100" t="str">
        <f>IFERROR(INDEX('INPUT DATA'!X$5:X$600,MATCH($B1583,'INPUT DATA'!$A$5:$A$600,FALSE)),"")</f>
        <v/>
      </c>
      <c r="Z1583" s="100" t="str">
        <f>IFERROR(INDEX('INPUT DATA'!Y$5:Y$600,MATCH($B1583,'INPUT DATA'!$A$5:$A$600,FALSE)),"")</f>
        <v/>
      </c>
      <c r="AA1583" s="100" t="str">
        <f>IFERROR(INDEX('INPUT DATA'!Z$5:Z$600,MATCH($B1583,'INPUT DATA'!$A$5:$A$600,FALSE)),"")</f>
        <v/>
      </c>
      <c r="AB1583" s="100" t="str">
        <f>IFERROR(INDEX('INPUT DATA'!AA$5:AA$600,MATCH($B1583,'INPUT DATA'!$A$5:$A$600,FALSE)),"")</f>
        <v/>
      </c>
    </row>
    <row r="1584" spans="2:28" ht="15" customHeight="1" x14ac:dyDescent="0.25">
      <c r="B1584" s="115" t="str">
        <f>IF('INPUT INF'!A584="","",IF('INPUT INF'!E584="DROP","",'INPUT INF'!A584))</f>
        <v/>
      </c>
      <c r="C1584" s="115" t="str">
        <f>IFERROR(INDEX('INPUT INF'!B584:B1182,MATCH(B1584,'INPUT INF'!A584:A1182,FALSE)),"")</f>
        <v/>
      </c>
      <c r="E1584" s="100" t="str">
        <f>IFERROR(INDEX('INPUT DATA'!D$5:D$600,MATCH($B1584,'INPUT DATA'!$A$5:$A$600,FALSE)),"")</f>
        <v/>
      </c>
      <c r="F1584" s="100" t="str">
        <f>IFERROR(INDEX('INPUT DATA'!E$5:E$600,MATCH($B1584,'INPUT DATA'!$A$5:$A$600,FALSE)),"")</f>
        <v/>
      </c>
      <c r="G1584" s="100" t="str">
        <f>IFERROR(INDEX($LD$4:$LD$18,MATCH('INPUT DATA'!F586,$LC$4:$LC$18,1)),"")</f>
        <v/>
      </c>
      <c r="H1584" s="100" t="str">
        <f>IFERROR(INDEX('INPUT DATA'!G$6:G$600,MATCH($B1584,'INPUT DATA'!$A$5:$A$600,FALSE)),"")</f>
        <v/>
      </c>
      <c r="I1584" s="100" t="str">
        <f>IFERROR(INDEX('INPUT DATA'!H$5:H$600,MATCH($B1584,'INPUT DATA'!$A$5:$A$600,FALSE)),"")</f>
        <v/>
      </c>
      <c r="J1584" s="100" t="str">
        <f>IFERROR(INDEX($LD$4:$LD$18,MATCH('INPUT DATA'!I586,$LC$4:$LC$18,1)),"")</f>
        <v/>
      </c>
      <c r="K1584" s="100" t="str">
        <f>IFERROR(INDEX('INPUT DATA'!J$5:J$600,MATCH($B1584,'INPUT DATA'!$A$5:$A$600,FALSE)),"")</f>
        <v/>
      </c>
      <c r="L1584" s="100" t="str">
        <f>IFERROR(INDEX('INPUT DATA'!K$5:K$600,MATCH($B1584,'INPUT DATA'!$A$5:$A$600,FALSE)),"")</f>
        <v/>
      </c>
      <c r="M1584" s="100" t="str">
        <f>IFERROR(INDEX($LD$4:$LD$18,MATCH('INPUT DATA'!L586,$LC$4:$LC$18,1)),"")</f>
        <v/>
      </c>
      <c r="N1584" s="100" t="str">
        <f>IFERROR(INDEX('INPUT DATA'!M$5:M$600,MATCH($B1584,'INPUT DATA'!$A$5:$A$600,FALSE)),"")</f>
        <v/>
      </c>
      <c r="O1584" s="100" t="str">
        <f>IFERROR(INDEX('INPUT DATA'!N$5:N$600,MATCH($B1584,'INPUT DATA'!$A$5:$A$600,FALSE)),"")</f>
        <v/>
      </c>
      <c r="P1584" s="100" t="str">
        <f>IFERROR(INDEX($LD$4:$LD$18,MATCH('INPUT DATA'!O586,$LC$4:$LC$18,1)),"")</f>
        <v/>
      </c>
      <c r="Q1584" s="100" t="str">
        <f>IFERROR(INDEX('INPUT DATA'!P$5:P$600,MATCH($B1584,'INPUT DATA'!$A$5:$A$600,FALSE)),"")</f>
        <v/>
      </c>
      <c r="R1584" s="100" t="str">
        <f>IFERROR(INDEX('INPUT DATA'!Q$5:Q$600,MATCH($B1584,'INPUT DATA'!$A$5:$A$600,FALSE)),"")</f>
        <v/>
      </c>
      <c r="S1584" s="100" t="str">
        <f>IFERROR(INDEX($LD$4:$LD$18,MATCH('INPUT DATA'!R586,$LC$4:$LC$18,1)),"")</f>
        <v/>
      </c>
      <c r="T1584" s="100" t="str">
        <f>IFERROR(INDEX('INPUT DATA'!S$5:S$600,MATCH($B1584,'INPUT DATA'!$A$5:$A$600,FALSE)),"")</f>
        <v/>
      </c>
      <c r="U1584" s="100" t="str">
        <f>IFERROR(INDEX('INPUT DATA'!T$5:T$600,MATCH($B1584,'INPUT DATA'!$A$5:$A$600,FALSE)),"")</f>
        <v/>
      </c>
      <c r="V1584" s="100" t="str">
        <f>IFERROR(INDEX($LD$4:$LD$18,MATCH('INPUT DATA'!U586,$LC$4:$LC$18,1)),"")</f>
        <v/>
      </c>
      <c r="W1584" s="100" t="str">
        <f>IFERROR(INDEX('INPUT DATA'!V$5:V$600,MATCH($B1584,'INPUT DATA'!$A$5:$A$600,FALSE)),"")</f>
        <v/>
      </c>
      <c r="X1584" s="100" t="str">
        <f>IFERROR(INDEX('INPUT DATA'!W$5:W$600,MATCH($B1584,'INPUT DATA'!$A$5:$A$600,FALSE)),"")</f>
        <v/>
      </c>
      <c r="Y1584" s="100" t="str">
        <f>IFERROR(INDEX('INPUT DATA'!X$5:X$600,MATCH($B1584,'INPUT DATA'!$A$5:$A$600,FALSE)),"")</f>
        <v/>
      </c>
      <c r="Z1584" s="100" t="str">
        <f>IFERROR(INDEX('INPUT DATA'!Y$5:Y$600,MATCH($B1584,'INPUT DATA'!$A$5:$A$600,FALSE)),"")</f>
        <v/>
      </c>
      <c r="AA1584" s="100" t="str">
        <f>IFERROR(INDEX('INPUT DATA'!Z$5:Z$600,MATCH($B1584,'INPUT DATA'!$A$5:$A$600,FALSE)),"")</f>
        <v/>
      </c>
      <c r="AB1584" s="100" t="str">
        <f>IFERROR(INDEX('INPUT DATA'!AA$5:AA$600,MATCH($B1584,'INPUT DATA'!$A$5:$A$600,FALSE)),"")</f>
        <v/>
      </c>
    </row>
    <row r="1585" spans="2:28" ht="15" customHeight="1" x14ac:dyDescent="0.25">
      <c r="B1585" s="115" t="str">
        <f>IF('INPUT INF'!A585="","",IF('INPUT INF'!E585="DROP","",'INPUT INF'!A585))</f>
        <v/>
      </c>
      <c r="C1585" s="115" t="str">
        <f>IFERROR(INDEX('INPUT INF'!B585:B1183,MATCH(B1585,'INPUT INF'!A585:A1183,FALSE)),"")</f>
        <v/>
      </c>
      <c r="E1585" s="100" t="str">
        <f>IFERROR(INDEX('INPUT DATA'!D$5:D$600,MATCH($B1585,'INPUT DATA'!$A$5:$A$600,FALSE)),"")</f>
        <v/>
      </c>
      <c r="F1585" s="100" t="str">
        <f>IFERROR(INDEX('INPUT DATA'!E$5:E$600,MATCH($B1585,'INPUT DATA'!$A$5:$A$600,FALSE)),"")</f>
        <v/>
      </c>
      <c r="G1585" s="100" t="str">
        <f>IFERROR(INDEX($LD$4:$LD$18,MATCH('INPUT DATA'!F587,$LC$4:$LC$18,1)),"")</f>
        <v/>
      </c>
      <c r="H1585" s="100" t="str">
        <f>IFERROR(INDEX('INPUT DATA'!G$6:G$600,MATCH($B1585,'INPUT DATA'!$A$5:$A$600,FALSE)),"")</f>
        <v/>
      </c>
      <c r="I1585" s="100" t="str">
        <f>IFERROR(INDEX('INPUT DATA'!H$5:H$600,MATCH($B1585,'INPUT DATA'!$A$5:$A$600,FALSE)),"")</f>
        <v/>
      </c>
      <c r="J1585" s="100" t="str">
        <f>IFERROR(INDEX($LD$4:$LD$18,MATCH('INPUT DATA'!I587,$LC$4:$LC$18,1)),"")</f>
        <v/>
      </c>
      <c r="K1585" s="100" t="str">
        <f>IFERROR(INDEX('INPUT DATA'!J$5:J$600,MATCH($B1585,'INPUT DATA'!$A$5:$A$600,FALSE)),"")</f>
        <v/>
      </c>
      <c r="L1585" s="100" t="str">
        <f>IFERROR(INDEX('INPUT DATA'!K$5:K$600,MATCH($B1585,'INPUT DATA'!$A$5:$A$600,FALSE)),"")</f>
        <v/>
      </c>
      <c r="M1585" s="100" t="str">
        <f>IFERROR(INDEX($LD$4:$LD$18,MATCH('INPUT DATA'!L587,$LC$4:$LC$18,1)),"")</f>
        <v/>
      </c>
      <c r="N1585" s="100" t="str">
        <f>IFERROR(INDEX('INPUT DATA'!M$5:M$600,MATCH($B1585,'INPUT DATA'!$A$5:$A$600,FALSE)),"")</f>
        <v/>
      </c>
      <c r="O1585" s="100" t="str">
        <f>IFERROR(INDEX('INPUT DATA'!N$5:N$600,MATCH($B1585,'INPUT DATA'!$A$5:$A$600,FALSE)),"")</f>
        <v/>
      </c>
      <c r="P1585" s="100" t="str">
        <f>IFERROR(INDEX($LD$4:$LD$18,MATCH('INPUT DATA'!O587,$LC$4:$LC$18,1)),"")</f>
        <v/>
      </c>
      <c r="Q1585" s="100" t="str">
        <f>IFERROR(INDEX('INPUT DATA'!P$5:P$600,MATCH($B1585,'INPUT DATA'!$A$5:$A$600,FALSE)),"")</f>
        <v/>
      </c>
      <c r="R1585" s="100" t="str">
        <f>IFERROR(INDEX('INPUT DATA'!Q$5:Q$600,MATCH($B1585,'INPUT DATA'!$A$5:$A$600,FALSE)),"")</f>
        <v/>
      </c>
      <c r="S1585" s="100" t="str">
        <f>IFERROR(INDEX($LD$4:$LD$18,MATCH('INPUT DATA'!R587,$LC$4:$LC$18,1)),"")</f>
        <v/>
      </c>
      <c r="T1585" s="100" t="str">
        <f>IFERROR(INDEX('INPUT DATA'!S$5:S$600,MATCH($B1585,'INPUT DATA'!$A$5:$A$600,FALSE)),"")</f>
        <v/>
      </c>
      <c r="U1585" s="100" t="str">
        <f>IFERROR(INDEX('INPUT DATA'!T$5:T$600,MATCH($B1585,'INPUT DATA'!$A$5:$A$600,FALSE)),"")</f>
        <v/>
      </c>
      <c r="V1585" s="100" t="str">
        <f>IFERROR(INDEX($LD$4:$LD$18,MATCH('INPUT DATA'!U587,$LC$4:$LC$18,1)),"")</f>
        <v/>
      </c>
      <c r="W1585" s="100" t="str">
        <f>IFERROR(INDEX('INPUT DATA'!V$5:V$600,MATCH($B1585,'INPUT DATA'!$A$5:$A$600,FALSE)),"")</f>
        <v/>
      </c>
      <c r="X1585" s="100" t="str">
        <f>IFERROR(INDEX('INPUT DATA'!W$5:W$600,MATCH($B1585,'INPUT DATA'!$A$5:$A$600,FALSE)),"")</f>
        <v/>
      </c>
      <c r="Y1585" s="100" t="str">
        <f>IFERROR(INDEX('INPUT DATA'!X$5:X$600,MATCH($B1585,'INPUT DATA'!$A$5:$A$600,FALSE)),"")</f>
        <v/>
      </c>
      <c r="Z1585" s="100" t="str">
        <f>IFERROR(INDEX('INPUT DATA'!Y$5:Y$600,MATCH($B1585,'INPUT DATA'!$A$5:$A$600,FALSE)),"")</f>
        <v/>
      </c>
      <c r="AA1585" s="100" t="str">
        <f>IFERROR(INDEX('INPUT DATA'!Z$5:Z$600,MATCH($B1585,'INPUT DATA'!$A$5:$A$600,FALSE)),"")</f>
        <v/>
      </c>
      <c r="AB1585" s="100" t="str">
        <f>IFERROR(INDEX('INPUT DATA'!AA$5:AA$600,MATCH($B1585,'INPUT DATA'!$A$5:$A$600,FALSE)),"")</f>
        <v/>
      </c>
    </row>
    <row r="1586" spans="2:28" ht="15" customHeight="1" x14ac:dyDescent="0.25">
      <c r="B1586" s="115" t="str">
        <f>IF('INPUT INF'!A586="","",IF('INPUT INF'!E586="DROP","",'INPUT INF'!A586))</f>
        <v/>
      </c>
      <c r="C1586" s="115" t="str">
        <f>IFERROR(INDEX('INPUT INF'!B586:B1184,MATCH(B1586,'INPUT INF'!A586:A1184,FALSE)),"")</f>
        <v/>
      </c>
      <c r="E1586" s="100" t="str">
        <f>IFERROR(INDEX('INPUT DATA'!D$5:D$600,MATCH($B1586,'INPUT DATA'!$A$5:$A$600,FALSE)),"")</f>
        <v/>
      </c>
      <c r="F1586" s="100" t="str">
        <f>IFERROR(INDEX('INPUT DATA'!E$5:E$600,MATCH($B1586,'INPUT DATA'!$A$5:$A$600,FALSE)),"")</f>
        <v/>
      </c>
      <c r="G1586" s="100" t="str">
        <f>IFERROR(INDEX($LD$4:$LD$18,MATCH('INPUT DATA'!F588,$LC$4:$LC$18,1)),"")</f>
        <v/>
      </c>
      <c r="H1586" s="100" t="str">
        <f>IFERROR(INDEX('INPUT DATA'!G$6:G$600,MATCH($B1586,'INPUT DATA'!$A$5:$A$600,FALSE)),"")</f>
        <v/>
      </c>
      <c r="I1586" s="100" t="str">
        <f>IFERROR(INDEX('INPUT DATA'!H$5:H$600,MATCH($B1586,'INPUT DATA'!$A$5:$A$600,FALSE)),"")</f>
        <v/>
      </c>
      <c r="J1586" s="100" t="str">
        <f>IFERROR(INDEX($LD$4:$LD$18,MATCH('INPUT DATA'!I588,$LC$4:$LC$18,1)),"")</f>
        <v/>
      </c>
      <c r="K1586" s="100" t="str">
        <f>IFERROR(INDEX('INPUT DATA'!J$5:J$600,MATCH($B1586,'INPUT DATA'!$A$5:$A$600,FALSE)),"")</f>
        <v/>
      </c>
      <c r="L1586" s="100" t="str">
        <f>IFERROR(INDEX('INPUT DATA'!K$5:K$600,MATCH($B1586,'INPUT DATA'!$A$5:$A$600,FALSE)),"")</f>
        <v/>
      </c>
      <c r="M1586" s="100" t="str">
        <f>IFERROR(INDEX($LD$4:$LD$18,MATCH('INPUT DATA'!L588,$LC$4:$LC$18,1)),"")</f>
        <v/>
      </c>
      <c r="N1586" s="100" t="str">
        <f>IFERROR(INDEX('INPUT DATA'!M$5:M$600,MATCH($B1586,'INPUT DATA'!$A$5:$A$600,FALSE)),"")</f>
        <v/>
      </c>
      <c r="O1586" s="100" t="str">
        <f>IFERROR(INDEX('INPUT DATA'!N$5:N$600,MATCH($B1586,'INPUT DATA'!$A$5:$A$600,FALSE)),"")</f>
        <v/>
      </c>
      <c r="P1586" s="100" t="str">
        <f>IFERROR(INDEX($LD$4:$LD$18,MATCH('INPUT DATA'!O588,$LC$4:$LC$18,1)),"")</f>
        <v/>
      </c>
      <c r="Q1586" s="100" t="str">
        <f>IFERROR(INDEX('INPUT DATA'!P$5:P$600,MATCH($B1586,'INPUT DATA'!$A$5:$A$600,FALSE)),"")</f>
        <v/>
      </c>
      <c r="R1586" s="100" t="str">
        <f>IFERROR(INDEX('INPUT DATA'!Q$5:Q$600,MATCH($B1586,'INPUT DATA'!$A$5:$A$600,FALSE)),"")</f>
        <v/>
      </c>
      <c r="S1586" s="100" t="str">
        <f>IFERROR(INDEX($LD$4:$LD$18,MATCH('INPUT DATA'!R588,$LC$4:$LC$18,1)),"")</f>
        <v/>
      </c>
      <c r="T1586" s="100" t="str">
        <f>IFERROR(INDEX('INPUT DATA'!S$5:S$600,MATCH($B1586,'INPUT DATA'!$A$5:$A$600,FALSE)),"")</f>
        <v/>
      </c>
      <c r="U1586" s="100" t="str">
        <f>IFERROR(INDEX('INPUT DATA'!T$5:T$600,MATCH($B1586,'INPUT DATA'!$A$5:$A$600,FALSE)),"")</f>
        <v/>
      </c>
      <c r="V1586" s="100" t="str">
        <f>IFERROR(INDEX($LD$4:$LD$18,MATCH('INPUT DATA'!U588,$LC$4:$LC$18,1)),"")</f>
        <v/>
      </c>
      <c r="W1586" s="100" t="str">
        <f>IFERROR(INDEX('INPUT DATA'!V$5:V$600,MATCH($B1586,'INPUT DATA'!$A$5:$A$600,FALSE)),"")</f>
        <v/>
      </c>
      <c r="X1586" s="100" t="str">
        <f>IFERROR(INDEX('INPUT DATA'!W$5:W$600,MATCH($B1586,'INPUT DATA'!$A$5:$A$600,FALSE)),"")</f>
        <v/>
      </c>
      <c r="Y1586" s="100" t="str">
        <f>IFERROR(INDEX('INPUT DATA'!X$5:X$600,MATCH($B1586,'INPUT DATA'!$A$5:$A$600,FALSE)),"")</f>
        <v/>
      </c>
      <c r="Z1586" s="100" t="str">
        <f>IFERROR(INDEX('INPUT DATA'!Y$5:Y$600,MATCH($B1586,'INPUT DATA'!$A$5:$A$600,FALSE)),"")</f>
        <v/>
      </c>
      <c r="AA1586" s="100" t="str">
        <f>IFERROR(INDEX('INPUT DATA'!Z$5:Z$600,MATCH($B1586,'INPUT DATA'!$A$5:$A$600,FALSE)),"")</f>
        <v/>
      </c>
      <c r="AB1586" s="100" t="str">
        <f>IFERROR(INDEX('INPUT DATA'!AA$5:AA$600,MATCH($B1586,'INPUT DATA'!$A$5:$A$600,FALSE)),"")</f>
        <v/>
      </c>
    </row>
    <row r="1587" spans="2:28" ht="15" customHeight="1" x14ac:dyDescent="0.25">
      <c r="B1587" s="115" t="str">
        <f>IF('INPUT INF'!A587="","",IF('INPUT INF'!E587="DROP","",'INPUT INF'!A587))</f>
        <v/>
      </c>
      <c r="C1587" s="115" t="str">
        <f>IFERROR(INDEX('INPUT INF'!B587:B1185,MATCH(B1587,'INPUT INF'!A587:A1185,FALSE)),"")</f>
        <v/>
      </c>
      <c r="E1587" s="100" t="str">
        <f>IFERROR(INDEX('INPUT DATA'!D$5:D$600,MATCH($B1587,'INPUT DATA'!$A$5:$A$600,FALSE)),"")</f>
        <v/>
      </c>
      <c r="F1587" s="100" t="str">
        <f>IFERROR(INDEX('INPUT DATA'!E$5:E$600,MATCH($B1587,'INPUT DATA'!$A$5:$A$600,FALSE)),"")</f>
        <v/>
      </c>
      <c r="G1587" s="100" t="str">
        <f>IFERROR(INDEX($LD$4:$LD$18,MATCH('INPUT DATA'!F589,$LC$4:$LC$18,1)),"")</f>
        <v/>
      </c>
      <c r="H1587" s="100" t="str">
        <f>IFERROR(INDEX('INPUT DATA'!G$6:G$600,MATCH($B1587,'INPUT DATA'!$A$5:$A$600,FALSE)),"")</f>
        <v/>
      </c>
      <c r="I1587" s="100" t="str">
        <f>IFERROR(INDEX('INPUT DATA'!H$5:H$600,MATCH($B1587,'INPUT DATA'!$A$5:$A$600,FALSE)),"")</f>
        <v/>
      </c>
      <c r="J1587" s="100" t="str">
        <f>IFERROR(INDEX($LD$4:$LD$18,MATCH('INPUT DATA'!I589,$LC$4:$LC$18,1)),"")</f>
        <v/>
      </c>
      <c r="K1587" s="100" t="str">
        <f>IFERROR(INDEX('INPUT DATA'!J$5:J$600,MATCH($B1587,'INPUT DATA'!$A$5:$A$600,FALSE)),"")</f>
        <v/>
      </c>
      <c r="L1587" s="100" t="str">
        <f>IFERROR(INDEX('INPUT DATA'!K$5:K$600,MATCH($B1587,'INPUT DATA'!$A$5:$A$600,FALSE)),"")</f>
        <v/>
      </c>
      <c r="M1587" s="100" t="str">
        <f>IFERROR(INDEX($LD$4:$LD$18,MATCH('INPUT DATA'!L589,$LC$4:$LC$18,1)),"")</f>
        <v/>
      </c>
      <c r="N1587" s="100" t="str">
        <f>IFERROR(INDEX('INPUT DATA'!M$5:M$600,MATCH($B1587,'INPUT DATA'!$A$5:$A$600,FALSE)),"")</f>
        <v/>
      </c>
      <c r="O1587" s="100" t="str">
        <f>IFERROR(INDEX('INPUT DATA'!N$5:N$600,MATCH($B1587,'INPUT DATA'!$A$5:$A$600,FALSE)),"")</f>
        <v/>
      </c>
      <c r="P1587" s="100" t="str">
        <f>IFERROR(INDEX($LD$4:$LD$18,MATCH('INPUT DATA'!O589,$LC$4:$LC$18,1)),"")</f>
        <v/>
      </c>
      <c r="Q1587" s="100" t="str">
        <f>IFERROR(INDEX('INPUT DATA'!P$5:P$600,MATCH($B1587,'INPUT DATA'!$A$5:$A$600,FALSE)),"")</f>
        <v/>
      </c>
      <c r="R1587" s="100" t="str">
        <f>IFERROR(INDEX('INPUT DATA'!Q$5:Q$600,MATCH($B1587,'INPUT DATA'!$A$5:$A$600,FALSE)),"")</f>
        <v/>
      </c>
      <c r="S1587" s="100" t="str">
        <f>IFERROR(INDEX($LD$4:$LD$18,MATCH('INPUT DATA'!R589,$LC$4:$LC$18,1)),"")</f>
        <v/>
      </c>
      <c r="T1587" s="100" t="str">
        <f>IFERROR(INDEX('INPUT DATA'!S$5:S$600,MATCH($B1587,'INPUT DATA'!$A$5:$A$600,FALSE)),"")</f>
        <v/>
      </c>
      <c r="U1587" s="100" t="str">
        <f>IFERROR(INDEX('INPUT DATA'!T$5:T$600,MATCH($B1587,'INPUT DATA'!$A$5:$A$600,FALSE)),"")</f>
        <v/>
      </c>
      <c r="V1587" s="100" t="str">
        <f>IFERROR(INDEX($LD$4:$LD$18,MATCH('INPUT DATA'!U589,$LC$4:$LC$18,1)),"")</f>
        <v/>
      </c>
      <c r="W1587" s="100" t="str">
        <f>IFERROR(INDEX('INPUT DATA'!V$5:V$600,MATCH($B1587,'INPUT DATA'!$A$5:$A$600,FALSE)),"")</f>
        <v/>
      </c>
      <c r="X1587" s="100" t="str">
        <f>IFERROR(INDEX('INPUT DATA'!W$5:W$600,MATCH($B1587,'INPUT DATA'!$A$5:$A$600,FALSE)),"")</f>
        <v/>
      </c>
      <c r="Y1587" s="100" t="str">
        <f>IFERROR(INDEX('INPUT DATA'!X$5:X$600,MATCH($B1587,'INPUT DATA'!$A$5:$A$600,FALSE)),"")</f>
        <v/>
      </c>
      <c r="Z1587" s="100" t="str">
        <f>IFERROR(INDEX('INPUT DATA'!Y$5:Y$600,MATCH($B1587,'INPUT DATA'!$A$5:$A$600,FALSE)),"")</f>
        <v/>
      </c>
      <c r="AA1587" s="100" t="str">
        <f>IFERROR(INDEX('INPUT DATA'!Z$5:Z$600,MATCH($B1587,'INPUT DATA'!$A$5:$A$600,FALSE)),"")</f>
        <v/>
      </c>
      <c r="AB1587" s="100" t="str">
        <f>IFERROR(INDEX('INPUT DATA'!AA$5:AA$600,MATCH($B1587,'INPUT DATA'!$A$5:$A$600,FALSE)),"")</f>
        <v/>
      </c>
    </row>
    <row r="1588" spans="2:28" ht="15" customHeight="1" x14ac:dyDescent="0.25">
      <c r="B1588" s="115" t="str">
        <f>IF('INPUT INF'!A588="","",IF('INPUT INF'!E588="DROP","",'INPUT INF'!A588))</f>
        <v/>
      </c>
      <c r="C1588" s="115" t="str">
        <f>IFERROR(INDEX('INPUT INF'!B588:B1186,MATCH(B1588,'INPUT INF'!A588:A1186,FALSE)),"")</f>
        <v/>
      </c>
      <c r="E1588" s="100" t="str">
        <f>IFERROR(INDEX('INPUT DATA'!D$5:D$600,MATCH($B1588,'INPUT DATA'!$A$5:$A$600,FALSE)),"")</f>
        <v/>
      </c>
      <c r="F1588" s="100" t="str">
        <f>IFERROR(INDEX('INPUT DATA'!E$5:E$600,MATCH($B1588,'INPUT DATA'!$A$5:$A$600,FALSE)),"")</f>
        <v/>
      </c>
      <c r="G1588" s="100" t="str">
        <f>IFERROR(INDEX($LD$4:$LD$18,MATCH('INPUT DATA'!F590,$LC$4:$LC$18,1)),"")</f>
        <v/>
      </c>
      <c r="H1588" s="100" t="str">
        <f>IFERROR(INDEX('INPUT DATA'!G$6:G$600,MATCH($B1588,'INPUT DATA'!$A$5:$A$600,FALSE)),"")</f>
        <v/>
      </c>
      <c r="I1588" s="100" t="str">
        <f>IFERROR(INDEX('INPUT DATA'!H$5:H$600,MATCH($B1588,'INPUT DATA'!$A$5:$A$600,FALSE)),"")</f>
        <v/>
      </c>
      <c r="J1588" s="100" t="str">
        <f>IFERROR(INDEX($LD$4:$LD$18,MATCH('INPUT DATA'!I590,$LC$4:$LC$18,1)),"")</f>
        <v/>
      </c>
      <c r="K1588" s="100" t="str">
        <f>IFERROR(INDEX('INPUT DATA'!J$5:J$600,MATCH($B1588,'INPUT DATA'!$A$5:$A$600,FALSE)),"")</f>
        <v/>
      </c>
      <c r="L1588" s="100" t="str">
        <f>IFERROR(INDEX('INPUT DATA'!K$5:K$600,MATCH($B1588,'INPUT DATA'!$A$5:$A$600,FALSE)),"")</f>
        <v/>
      </c>
      <c r="M1588" s="100" t="str">
        <f>IFERROR(INDEX($LD$4:$LD$18,MATCH('INPUT DATA'!L590,$LC$4:$LC$18,1)),"")</f>
        <v/>
      </c>
      <c r="N1588" s="100" t="str">
        <f>IFERROR(INDEX('INPUT DATA'!M$5:M$600,MATCH($B1588,'INPUT DATA'!$A$5:$A$600,FALSE)),"")</f>
        <v/>
      </c>
      <c r="O1588" s="100" t="str">
        <f>IFERROR(INDEX('INPUT DATA'!N$5:N$600,MATCH($B1588,'INPUT DATA'!$A$5:$A$600,FALSE)),"")</f>
        <v/>
      </c>
      <c r="P1588" s="100" t="str">
        <f>IFERROR(INDEX($LD$4:$LD$18,MATCH('INPUT DATA'!O590,$LC$4:$LC$18,1)),"")</f>
        <v/>
      </c>
      <c r="Q1588" s="100" t="str">
        <f>IFERROR(INDEX('INPUT DATA'!P$5:P$600,MATCH($B1588,'INPUT DATA'!$A$5:$A$600,FALSE)),"")</f>
        <v/>
      </c>
      <c r="R1588" s="100" t="str">
        <f>IFERROR(INDEX('INPUT DATA'!Q$5:Q$600,MATCH($B1588,'INPUT DATA'!$A$5:$A$600,FALSE)),"")</f>
        <v/>
      </c>
      <c r="S1588" s="100" t="str">
        <f>IFERROR(INDEX($LD$4:$LD$18,MATCH('INPUT DATA'!R590,$LC$4:$LC$18,1)),"")</f>
        <v/>
      </c>
      <c r="T1588" s="100" t="str">
        <f>IFERROR(INDEX('INPUT DATA'!S$5:S$600,MATCH($B1588,'INPUT DATA'!$A$5:$A$600,FALSE)),"")</f>
        <v/>
      </c>
      <c r="U1588" s="100" t="str">
        <f>IFERROR(INDEX('INPUT DATA'!T$5:T$600,MATCH($B1588,'INPUT DATA'!$A$5:$A$600,FALSE)),"")</f>
        <v/>
      </c>
      <c r="V1588" s="100" t="str">
        <f>IFERROR(INDEX($LD$4:$LD$18,MATCH('INPUT DATA'!U590,$LC$4:$LC$18,1)),"")</f>
        <v/>
      </c>
      <c r="W1588" s="100" t="str">
        <f>IFERROR(INDEX('INPUT DATA'!V$5:V$600,MATCH($B1588,'INPUT DATA'!$A$5:$A$600,FALSE)),"")</f>
        <v/>
      </c>
      <c r="X1588" s="100" t="str">
        <f>IFERROR(INDEX('INPUT DATA'!W$5:W$600,MATCH($B1588,'INPUT DATA'!$A$5:$A$600,FALSE)),"")</f>
        <v/>
      </c>
      <c r="Y1588" s="100" t="str">
        <f>IFERROR(INDEX('INPUT DATA'!X$5:X$600,MATCH($B1588,'INPUT DATA'!$A$5:$A$600,FALSE)),"")</f>
        <v/>
      </c>
      <c r="Z1588" s="100" t="str">
        <f>IFERROR(INDEX('INPUT DATA'!Y$5:Y$600,MATCH($B1588,'INPUT DATA'!$A$5:$A$600,FALSE)),"")</f>
        <v/>
      </c>
      <c r="AA1588" s="100" t="str">
        <f>IFERROR(INDEX('INPUT DATA'!Z$5:Z$600,MATCH($B1588,'INPUT DATA'!$A$5:$A$600,FALSE)),"")</f>
        <v/>
      </c>
      <c r="AB1588" s="100" t="str">
        <f>IFERROR(INDEX('INPUT DATA'!AA$5:AA$600,MATCH($B1588,'INPUT DATA'!$A$5:$A$600,FALSE)),"")</f>
        <v/>
      </c>
    </row>
    <row r="1589" spans="2:28" ht="15" customHeight="1" x14ac:dyDescent="0.25">
      <c r="B1589" s="115" t="str">
        <f>IF('INPUT INF'!A589="","",IF('INPUT INF'!E589="DROP","",'INPUT INF'!A589))</f>
        <v/>
      </c>
      <c r="C1589" s="115" t="str">
        <f>IFERROR(INDEX('INPUT INF'!B589:B1187,MATCH(B1589,'INPUT INF'!A589:A1187,FALSE)),"")</f>
        <v/>
      </c>
      <c r="E1589" s="100" t="str">
        <f>IFERROR(INDEX('INPUT DATA'!D$5:D$600,MATCH($B1589,'INPUT DATA'!$A$5:$A$600,FALSE)),"")</f>
        <v/>
      </c>
      <c r="F1589" s="100" t="str">
        <f>IFERROR(INDEX('INPUT DATA'!E$5:E$600,MATCH($B1589,'INPUT DATA'!$A$5:$A$600,FALSE)),"")</f>
        <v/>
      </c>
      <c r="G1589" s="100" t="str">
        <f>IFERROR(INDEX($LD$4:$LD$18,MATCH('INPUT DATA'!F591,$LC$4:$LC$18,1)),"")</f>
        <v/>
      </c>
      <c r="H1589" s="100" t="str">
        <f>IFERROR(INDEX('INPUT DATA'!G$6:G$600,MATCH($B1589,'INPUT DATA'!$A$5:$A$600,FALSE)),"")</f>
        <v/>
      </c>
      <c r="I1589" s="100" t="str">
        <f>IFERROR(INDEX('INPUT DATA'!H$5:H$600,MATCH($B1589,'INPUT DATA'!$A$5:$A$600,FALSE)),"")</f>
        <v/>
      </c>
      <c r="J1589" s="100" t="str">
        <f>IFERROR(INDEX($LD$4:$LD$18,MATCH('INPUT DATA'!I591,$LC$4:$LC$18,1)),"")</f>
        <v/>
      </c>
      <c r="K1589" s="100" t="str">
        <f>IFERROR(INDEX('INPUT DATA'!J$5:J$600,MATCH($B1589,'INPUT DATA'!$A$5:$A$600,FALSE)),"")</f>
        <v/>
      </c>
      <c r="L1589" s="100" t="str">
        <f>IFERROR(INDEX('INPUT DATA'!K$5:K$600,MATCH($B1589,'INPUT DATA'!$A$5:$A$600,FALSE)),"")</f>
        <v/>
      </c>
      <c r="M1589" s="100" t="str">
        <f>IFERROR(INDEX($LD$4:$LD$18,MATCH('INPUT DATA'!L591,$LC$4:$LC$18,1)),"")</f>
        <v/>
      </c>
      <c r="N1589" s="100" t="str">
        <f>IFERROR(INDEX('INPUT DATA'!M$5:M$600,MATCH($B1589,'INPUT DATA'!$A$5:$A$600,FALSE)),"")</f>
        <v/>
      </c>
      <c r="O1589" s="100" t="str">
        <f>IFERROR(INDEX('INPUT DATA'!N$5:N$600,MATCH($B1589,'INPUT DATA'!$A$5:$A$600,FALSE)),"")</f>
        <v/>
      </c>
      <c r="P1589" s="100" t="str">
        <f>IFERROR(INDEX($LD$4:$LD$18,MATCH('INPUT DATA'!O591,$LC$4:$LC$18,1)),"")</f>
        <v/>
      </c>
      <c r="Q1589" s="100" t="str">
        <f>IFERROR(INDEX('INPUT DATA'!P$5:P$600,MATCH($B1589,'INPUT DATA'!$A$5:$A$600,FALSE)),"")</f>
        <v/>
      </c>
      <c r="R1589" s="100" t="str">
        <f>IFERROR(INDEX('INPUT DATA'!Q$5:Q$600,MATCH($B1589,'INPUT DATA'!$A$5:$A$600,FALSE)),"")</f>
        <v/>
      </c>
      <c r="S1589" s="100" t="str">
        <f>IFERROR(INDEX($LD$4:$LD$18,MATCH('INPUT DATA'!R591,$LC$4:$LC$18,1)),"")</f>
        <v/>
      </c>
      <c r="T1589" s="100" t="str">
        <f>IFERROR(INDEX('INPUT DATA'!S$5:S$600,MATCH($B1589,'INPUT DATA'!$A$5:$A$600,FALSE)),"")</f>
        <v/>
      </c>
      <c r="U1589" s="100" t="str">
        <f>IFERROR(INDEX('INPUT DATA'!T$5:T$600,MATCH($B1589,'INPUT DATA'!$A$5:$A$600,FALSE)),"")</f>
        <v/>
      </c>
      <c r="V1589" s="100" t="str">
        <f>IFERROR(INDEX($LD$4:$LD$18,MATCH('INPUT DATA'!U591,$LC$4:$LC$18,1)),"")</f>
        <v/>
      </c>
      <c r="W1589" s="100" t="str">
        <f>IFERROR(INDEX('INPUT DATA'!V$5:V$600,MATCH($B1589,'INPUT DATA'!$A$5:$A$600,FALSE)),"")</f>
        <v/>
      </c>
      <c r="X1589" s="100" t="str">
        <f>IFERROR(INDEX('INPUT DATA'!W$5:W$600,MATCH($B1589,'INPUT DATA'!$A$5:$A$600,FALSE)),"")</f>
        <v/>
      </c>
      <c r="Y1589" s="100" t="str">
        <f>IFERROR(INDEX('INPUT DATA'!X$5:X$600,MATCH($B1589,'INPUT DATA'!$A$5:$A$600,FALSE)),"")</f>
        <v/>
      </c>
      <c r="Z1589" s="100" t="str">
        <f>IFERROR(INDEX('INPUT DATA'!Y$5:Y$600,MATCH($B1589,'INPUT DATA'!$A$5:$A$600,FALSE)),"")</f>
        <v/>
      </c>
      <c r="AA1589" s="100" t="str">
        <f>IFERROR(INDEX('INPUT DATA'!Z$5:Z$600,MATCH($B1589,'INPUT DATA'!$A$5:$A$600,FALSE)),"")</f>
        <v/>
      </c>
      <c r="AB1589" s="100" t="str">
        <f>IFERROR(INDEX('INPUT DATA'!AA$5:AA$600,MATCH($B1589,'INPUT DATA'!$A$5:$A$600,FALSE)),"")</f>
        <v/>
      </c>
    </row>
    <row r="1590" spans="2:28" ht="15" customHeight="1" x14ac:dyDescent="0.25">
      <c r="B1590" s="115" t="str">
        <f>IF('INPUT INF'!A590="","",IF('INPUT INF'!E590="DROP","",'INPUT INF'!A590))</f>
        <v/>
      </c>
      <c r="C1590" s="115" t="str">
        <f>IFERROR(INDEX('INPUT INF'!B590:B1188,MATCH(B1590,'INPUT INF'!A590:A1188,FALSE)),"")</f>
        <v/>
      </c>
      <c r="E1590" s="100" t="str">
        <f>IFERROR(INDEX('INPUT DATA'!D$5:D$600,MATCH($B1590,'INPUT DATA'!$A$5:$A$600,FALSE)),"")</f>
        <v/>
      </c>
      <c r="F1590" s="100" t="str">
        <f>IFERROR(INDEX('INPUT DATA'!E$5:E$600,MATCH($B1590,'INPUT DATA'!$A$5:$A$600,FALSE)),"")</f>
        <v/>
      </c>
      <c r="G1590" s="100" t="str">
        <f>IFERROR(INDEX($LD$4:$LD$18,MATCH('INPUT DATA'!F592,$LC$4:$LC$18,1)),"")</f>
        <v/>
      </c>
      <c r="H1590" s="100" t="str">
        <f>IFERROR(INDEX('INPUT DATA'!G$6:G$600,MATCH($B1590,'INPUT DATA'!$A$5:$A$600,FALSE)),"")</f>
        <v/>
      </c>
      <c r="I1590" s="100" t="str">
        <f>IFERROR(INDEX('INPUT DATA'!H$5:H$600,MATCH($B1590,'INPUT DATA'!$A$5:$A$600,FALSE)),"")</f>
        <v/>
      </c>
      <c r="J1590" s="100" t="str">
        <f>IFERROR(INDEX($LD$4:$LD$18,MATCH('INPUT DATA'!I592,$LC$4:$LC$18,1)),"")</f>
        <v/>
      </c>
      <c r="K1590" s="100" t="str">
        <f>IFERROR(INDEX('INPUT DATA'!J$5:J$600,MATCH($B1590,'INPUT DATA'!$A$5:$A$600,FALSE)),"")</f>
        <v/>
      </c>
      <c r="L1590" s="100" t="str">
        <f>IFERROR(INDEX('INPUT DATA'!K$5:K$600,MATCH($B1590,'INPUT DATA'!$A$5:$A$600,FALSE)),"")</f>
        <v/>
      </c>
      <c r="M1590" s="100" t="str">
        <f>IFERROR(INDEX($LD$4:$LD$18,MATCH('INPUT DATA'!L592,$LC$4:$LC$18,1)),"")</f>
        <v/>
      </c>
      <c r="N1590" s="100" t="str">
        <f>IFERROR(INDEX('INPUT DATA'!M$5:M$600,MATCH($B1590,'INPUT DATA'!$A$5:$A$600,FALSE)),"")</f>
        <v/>
      </c>
      <c r="O1590" s="100" t="str">
        <f>IFERROR(INDEX('INPUT DATA'!N$5:N$600,MATCH($B1590,'INPUT DATA'!$A$5:$A$600,FALSE)),"")</f>
        <v/>
      </c>
      <c r="P1590" s="100" t="str">
        <f>IFERROR(INDEX($LD$4:$LD$18,MATCH('INPUT DATA'!O592,$LC$4:$LC$18,1)),"")</f>
        <v/>
      </c>
      <c r="Q1590" s="100" t="str">
        <f>IFERROR(INDEX('INPUT DATA'!P$5:P$600,MATCH($B1590,'INPUT DATA'!$A$5:$A$600,FALSE)),"")</f>
        <v/>
      </c>
      <c r="R1590" s="100" t="str">
        <f>IFERROR(INDEX('INPUT DATA'!Q$5:Q$600,MATCH($B1590,'INPUT DATA'!$A$5:$A$600,FALSE)),"")</f>
        <v/>
      </c>
      <c r="S1590" s="100" t="str">
        <f>IFERROR(INDEX($LD$4:$LD$18,MATCH('INPUT DATA'!R592,$LC$4:$LC$18,1)),"")</f>
        <v/>
      </c>
      <c r="T1590" s="100" t="str">
        <f>IFERROR(INDEX('INPUT DATA'!S$5:S$600,MATCH($B1590,'INPUT DATA'!$A$5:$A$600,FALSE)),"")</f>
        <v/>
      </c>
      <c r="U1590" s="100" t="str">
        <f>IFERROR(INDEX('INPUT DATA'!T$5:T$600,MATCH($B1590,'INPUT DATA'!$A$5:$A$600,FALSE)),"")</f>
        <v/>
      </c>
      <c r="V1590" s="100" t="str">
        <f>IFERROR(INDEX($LD$4:$LD$18,MATCH('INPUT DATA'!U592,$LC$4:$LC$18,1)),"")</f>
        <v/>
      </c>
      <c r="W1590" s="100" t="str">
        <f>IFERROR(INDEX('INPUT DATA'!V$5:V$600,MATCH($B1590,'INPUT DATA'!$A$5:$A$600,FALSE)),"")</f>
        <v/>
      </c>
      <c r="X1590" s="100" t="str">
        <f>IFERROR(INDEX('INPUT DATA'!W$5:W$600,MATCH($B1590,'INPUT DATA'!$A$5:$A$600,FALSE)),"")</f>
        <v/>
      </c>
      <c r="Y1590" s="100" t="str">
        <f>IFERROR(INDEX('INPUT DATA'!X$5:X$600,MATCH($B1590,'INPUT DATA'!$A$5:$A$600,FALSE)),"")</f>
        <v/>
      </c>
      <c r="Z1590" s="100" t="str">
        <f>IFERROR(INDEX('INPUT DATA'!Y$5:Y$600,MATCH($B1590,'INPUT DATA'!$A$5:$A$600,FALSE)),"")</f>
        <v/>
      </c>
      <c r="AA1590" s="100" t="str">
        <f>IFERROR(INDEX('INPUT DATA'!Z$5:Z$600,MATCH($B1590,'INPUT DATA'!$A$5:$A$600,FALSE)),"")</f>
        <v/>
      </c>
      <c r="AB1590" s="100" t="str">
        <f>IFERROR(INDEX('INPUT DATA'!AA$5:AA$600,MATCH($B1590,'INPUT DATA'!$A$5:$A$600,FALSE)),"")</f>
        <v/>
      </c>
    </row>
    <row r="1591" spans="2:28" ht="15" customHeight="1" x14ac:dyDescent="0.25">
      <c r="B1591" s="115" t="str">
        <f>IF('INPUT INF'!A591="","",IF('INPUT INF'!E591="DROP","",'INPUT INF'!A591))</f>
        <v/>
      </c>
      <c r="C1591" s="115" t="str">
        <f>IFERROR(INDEX('INPUT INF'!B591:B1189,MATCH(B1591,'INPUT INF'!A591:A1189,FALSE)),"")</f>
        <v/>
      </c>
      <c r="E1591" s="100" t="str">
        <f>IFERROR(INDEX('INPUT DATA'!D$5:D$600,MATCH($B1591,'INPUT DATA'!$A$5:$A$600,FALSE)),"")</f>
        <v/>
      </c>
      <c r="F1591" s="100" t="str">
        <f>IFERROR(INDEX('INPUT DATA'!E$5:E$600,MATCH($B1591,'INPUT DATA'!$A$5:$A$600,FALSE)),"")</f>
        <v/>
      </c>
      <c r="G1591" s="100" t="str">
        <f>IFERROR(INDEX($LD$4:$LD$18,MATCH('INPUT DATA'!F593,$LC$4:$LC$18,1)),"")</f>
        <v/>
      </c>
      <c r="H1591" s="100" t="str">
        <f>IFERROR(INDEX('INPUT DATA'!G$6:G$600,MATCH($B1591,'INPUT DATA'!$A$5:$A$600,FALSE)),"")</f>
        <v/>
      </c>
      <c r="I1591" s="100" t="str">
        <f>IFERROR(INDEX('INPUT DATA'!H$5:H$600,MATCH($B1591,'INPUT DATA'!$A$5:$A$600,FALSE)),"")</f>
        <v/>
      </c>
      <c r="J1591" s="100" t="str">
        <f>IFERROR(INDEX($LD$4:$LD$18,MATCH('INPUT DATA'!I593,$LC$4:$LC$18,1)),"")</f>
        <v/>
      </c>
      <c r="K1591" s="100" t="str">
        <f>IFERROR(INDEX('INPUT DATA'!J$5:J$600,MATCH($B1591,'INPUT DATA'!$A$5:$A$600,FALSE)),"")</f>
        <v/>
      </c>
      <c r="L1591" s="100" t="str">
        <f>IFERROR(INDEX('INPUT DATA'!K$5:K$600,MATCH($B1591,'INPUT DATA'!$A$5:$A$600,FALSE)),"")</f>
        <v/>
      </c>
      <c r="M1591" s="100" t="str">
        <f>IFERROR(INDEX($LD$4:$LD$18,MATCH('INPUT DATA'!L593,$LC$4:$LC$18,1)),"")</f>
        <v/>
      </c>
      <c r="N1591" s="100" t="str">
        <f>IFERROR(INDEX('INPUT DATA'!M$5:M$600,MATCH($B1591,'INPUT DATA'!$A$5:$A$600,FALSE)),"")</f>
        <v/>
      </c>
      <c r="O1591" s="100" t="str">
        <f>IFERROR(INDEX('INPUT DATA'!N$5:N$600,MATCH($B1591,'INPUT DATA'!$A$5:$A$600,FALSE)),"")</f>
        <v/>
      </c>
      <c r="P1591" s="100" t="str">
        <f>IFERROR(INDEX($LD$4:$LD$18,MATCH('INPUT DATA'!O593,$LC$4:$LC$18,1)),"")</f>
        <v/>
      </c>
      <c r="Q1591" s="100" t="str">
        <f>IFERROR(INDEX('INPUT DATA'!P$5:P$600,MATCH($B1591,'INPUT DATA'!$A$5:$A$600,FALSE)),"")</f>
        <v/>
      </c>
      <c r="R1591" s="100" t="str">
        <f>IFERROR(INDEX('INPUT DATA'!Q$5:Q$600,MATCH($B1591,'INPUT DATA'!$A$5:$A$600,FALSE)),"")</f>
        <v/>
      </c>
      <c r="S1591" s="100" t="str">
        <f>IFERROR(INDEX($LD$4:$LD$18,MATCH('INPUT DATA'!R593,$LC$4:$LC$18,1)),"")</f>
        <v/>
      </c>
      <c r="T1591" s="100" t="str">
        <f>IFERROR(INDEX('INPUT DATA'!S$5:S$600,MATCH($B1591,'INPUT DATA'!$A$5:$A$600,FALSE)),"")</f>
        <v/>
      </c>
      <c r="U1591" s="100" t="str">
        <f>IFERROR(INDEX('INPUT DATA'!T$5:T$600,MATCH($B1591,'INPUT DATA'!$A$5:$A$600,FALSE)),"")</f>
        <v/>
      </c>
      <c r="V1591" s="100" t="str">
        <f>IFERROR(INDEX($LD$4:$LD$18,MATCH('INPUT DATA'!U593,$LC$4:$LC$18,1)),"")</f>
        <v/>
      </c>
      <c r="W1591" s="100" t="str">
        <f>IFERROR(INDEX('INPUT DATA'!V$5:V$600,MATCH($B1591,'INPUT DATA'!$A$5:$A$600,FALSE)),"")</f>
        <v/>
      </c>
      <c r="X1591" s="100" t="str">
        <f>IFERROR(INDEX('INPUT DATA'!W$5:W$600,MATCH($B1591,'INPUT DATA'!$A$5:$A$600,FALSE)),"")</f>
        <v/>
      </c>
      <c r="Y1591" s="100" t="str">
        <f>IFERROR(INDEX('INPUT DATA'!X$5:X$600,MATCH($B1591,'INPUT DATA'!$A$5:$A$600,FALSE)),"")</f>
        <v/>
      </c>
      <c r="Z1591" s="100" t="str">
        <f>IFERROR(INDEX('INPUT DATA'!Y$5:Y$600,MATCH($B1591,'INPUT DATA'!$A$5:$A$600,FALSE)),"")</f>
        <v/>
      </c>
      <c r="AA1591" s="100" t="str">
        <f>IFERROR(INDEX('INPUT DATA'!Z$5:Z$600,MATCH($B1591,'INPUT DATA'!$A$5:$A$600,FALSE)),"")</f>
        <v/>
      </c>
      <c r="AB1591" s="100" t="str">
        <f>IFERROR(INDEX('INPUT DATA'!AA$5:AA$600,MATCH($B1591,'INPUT DATA'!$A$5:$A$600,FALSE)),"")</f>
        <v/>
      </c>
    </row>
    <row r="1592" spans="2:28" ht="15" customHeight="1" x14ac:dyDescent="0.25">
      <c r="B1592" s="115" t="str">
        <f>IF('INPUT INF'!A592="","",IF('INPUT INF'!E592="DROP","",'INPUT INF'!A592))</f>
        <v/>
      </c>
      <c r="C1592" s="115" t="str">
        <f>IFERROR(INDEX('INPUT INF'!B592:B1190,MATCH(B1592,'INPUT INF'!A592:A1190,FALSE)),"")</f>
        <v/>
      </c>
      <c r="E1592" s="100" t="str">
        <f>IFERROR(INDEX('INPUT DATA'!D$5:D$600,MATCH($B1592,'INPUT DATA'!$A$5:$A$600,FALSE)),"")</f>
        <v/>
      </c>
      <c r="F1592" s="100" t="str">
        <f>IFERROR(INDEX('INPUT DATA'!E$5:E$600,MATCH($B1592,'INPUT DATA'!$A$5:$A$600,FALSE)),"")</f>
        <v/>
      </c>
      <c r="G1592" s="100" t="str">
        <f>IFERROR(INDEX($LD$4:$LD$18,MATCH('INPUT DATA'!F594,$LC$4:$LC$18,1)),"")</f>
        <v/>
      </c>
      <c r="H1592" s="100" t="str">
        <f>IFERROR(INDEX('INPUT DATA'!G$6:G$600,MATCH($B1592,'INPUT DATA'!$A$5:$A$600,FALSE)),"")</f>
        <v/>
      </c>
      <c r="I1592" s="100" t="str">
        <f>IFERROR(INDEX('INPUT DATA'!H$5:H$600,MATCH($B1592,'INPUT DATA'!$A$5:$A$600,FALSE)),"")</f>
        <v/>
      </c>
      <c r="J1592" s="100" t="str">
        <f>IFERROR(INDEX($LD$4:$LD$18,MATCH('INPUT DATA'!I594,$LC$4:$LC$18,1)),"")</f>
        <v/>
      </c>
      <c r="K1592" s="100" t="str">
        <f>IFERROR(INDEX('INPUT DATA'!J$5:J$600,MATCH($B1592,'INPUT DATA'!$A$5:$A$600,FALSE)),"")</f>
        <v/>
      </c>
      <c r="L1592" s="100" t="str">
        <f>IFERROR(INDEX('INPUT DATA'!K$5:K$600,MATCH($B1592,'INPUT DATA'!$A$5:$A$600,FALSE)),"")</f>
        <v/>
      </c>
      <c r="M1592" s="100" t="str">
        <f>IFERROR(INDEX($LD$4:$LD$18,MATCH('INPUT DATA'!L594,$LC$4:$LC$18,1)),"")</f>
        <v/>
      </c>
      <c r="N1592" s="100" t="str">
        <f>IFERROR(INDEX('INPUT DATA'!M$5:M$600,MATCH($B1592,'INPUT DATA'!$A$5:$A$600,FALSE)),"")</f>
        <v/>
      </c>
      <c r="O1592" s="100" t="str">
        <f>IFERROR(INDEX('INPUT DATA'!N$5:N$600,MATCH($B1592,'INPUT DATA'!$A$5:$A$600,FALSE)),"")</f>
        <v/>
      </c>
      <c r="P1592" s="100" t="str">
        <f>IFERROR(INDEX($LD$4:$LD$18,MATCH('INPUT DATA'!O594,$LC$4:$LC$18,1)),"")</f>
        <v/>
      </c>
      <c r="Q1592" s="100" t="str">
        <f>IFERROR(INDEX('INPUT DATA'!P$5:P$600,MATCH($B1592,'INPUT DATA'!$A$5:$A$600,FALSE)),"")</f>
        <v/>
      </c>
      <c r="R1592" s="100" t="str">
        <f>IFERROR(INDEX('INPUT DATA'!Q$5:Q$600,MATCH($B1592,'INPUT DATA'!$A$5:$A$600,FALSE)),"")</f>
        <v/>
      </c>
      <c r="S1592" s="100" t="str">
        <f>IFERROR(INDEX($LD$4:$LD$18,MATCH('INPUT DATA'!R594,$LC$4:$LC$18,1)),"")</f>
        <v/>
      </c>
      <c r="T1592" s="100" t="str">
        <f>IFERROR(INDEX('INPUT DATA'!S$5:S$600,MATCH($B1592,'INPUT DATA'!$A$5:$A$600,FALSE)),"")</f>
        <v/>
      </c>
      <c r="U1592" s="100" t="str">
        <f>IFERROR(INDEX('INPUT DATA'!T$5:T$600,MATCH($B1592,'INPUT DATA'!$A$5:$A$600,FALSE)),"")</f>
        <v/>
      </c>
      <c r="V1592" s="100" t="str">
        <f>IFERROR(INDEX($LD$4:$LD$18,MATCH('INPUT DATA'!U594,$LC$4:$LC$18,1)),"")</f>
        <v/>
      </c>
      <c r="W1592" s="100" t="str">
        <f>IFERROR(INDEX('INPUT DATA'!V$5:V$600,MATCH($B1592,'INPUT DATA'!$A$5:$A$600,FALSE)),"")</f>
        <v/>
      </c>
      <c r="X1592" s="100" t="str">
        <f>IFERROR(INDEX('INPUT DATA'!W$5:W$600,MATCH($B1592,'INPUT DATA'!$A$5:$A$600,FALSE)),"")</f>
        <v/>
      </c>
      <c r="Y1592" s="100" t="str">
        <f>IFERROR(INDEX('INPUT DATA'!X$5:X$600,MATCH($B1592,'INPUT DATA'!$A$5:$A$600,FALSE)),"")</f>
        <v/>
      </c>
      <c r="Z1592" s="100" t="str">
        <f>IFERROR(INDEX('INPUT DATA'!Y$5:Y$600,MATCH($B1592,'INPUT DATA'!$A$5:$A$600,FALSE)),"")</f>
        <v/>
      </c>
      <c r="AA1592" s="100" t="str">
        <f>IFERROR(INDEX('INPUT DATA'!Z$5:Z$600,MATCH($B1592,'INPUT DATA'!$A$5:$A$600,FALSE)),"")</f>
        <v/>
      </c>
      <c r="AB1592" s="100" t="str">
        <f>IFERROR(INDEX('INPUT DATA'!AA$5:AA$600,MATCH($B1592,'INPUT DATA'!$A$5:$A$600,FALSE)),"")</f>
        <v/>
      </c>
    </row>
    <row r="1593" spans="2:28" ht="15" customHeight="1" x14ac:dyDescent="0.25">
      <c r="B1593" s="115" t="str">
        <f>IF('INPUT INF'!A593="","",IF('INPUT INF'!E593="DROP","",'INPUT INF'!A593))</f>
        <v/>
      </c>
      <c r="C1593" s="115" t="str">
        <f>IFERROR(INDEX('INPUT INF'!B593:B1191,MATCH(B1593,'INPUT INF'!A593:A1191,FALSE)),"")</f>
        <v/>
      </c>
      <c r="E1593" s="100" t="str">
        <f>IFERROR(INDEX('INPUT DATA'!D$5:D$600,MATCH($B1593,'INPUT DATA'!$A$5:$A$600,FALSE)),"")</f>
        <v/>
      </c>
      <c r="F1593" s="100" t="str">
        <f>IFERROR(INDEX('INPUT DATA'!E$5:E$600,MATCH($B1593,'INPUT DATA'!$A$5:$A$600,FALSE)),"")</f>
        <v/>
      </c>
      <c r="G1593" s="100" t="str">
        <f>IFERROR(INDEX($LD$4:$LD$18,MATCH('INPUT DATA'!F595,$LC$4:$LC$18,1)),"")</f>
        <v/>
      </c>
      <c r="H1593" s="100" t="str">
        <f>IFERROR(INDEX('INPUT DATA'!G$6:G$600,MATCH($B1593,'INPUT DATA'!$A$5:$A$600,FALSE)),"")</f>
        <v/>
      </c>
      <c r="I1593" s="100" t="str">
        <f>IFERROR(INDEX('INPUT DATA'!H$5:H$600,MATCH($B1593,'INPUT DATA'!$A$5:$A$600,FALSE)),"")</f>
        <v/>
      </c>
      <c r="J1593" s="100" t="str">
        <f>IFERROR(INDEX($LD$4:$LD$18,MATCH('INPUT DATA'!I595,$LC$4:$LC$18,1)),"")</f>
        <v/>
      </c>
      <c r="K1593" s="100" t="str">
        <f>IFERROR(INDEX('INPUT DATA'!J$5:J$600,MATCH($B1593,'INPUT DATA'!$A$5:$A$600,FALSE)),"")</f>
        <v/>
      </c>
      <c r="L1593" s="100" t="str">
        <f>IFERROR(INDEX('INPUT DATA'!K$5:K$600,MATCH($B1593,'INPUT DATA'!$A$5:$A$600,FALSE)),"")</f>
        <v/>
      </c>
      <c r="M1593" s="100" t="str">
        <f>IFERROR(INDEX($LD$4:$LD$18,MATCH('INPUT DATA'!L595,$LC$4:$LC$18,1)),"")</f>
        <v/>
      </c>
      <c r="N1593" s="100" t="str">
        <f>IFERROR(INDEX('INPUT DATA'!M$5:M$600,MATCH($B1593,'INPUT DATA'!$A$5:$A$600,FALSE)),"")</f>
        <v/>
      </c>
      <c r="O1593" s="100" t="str">
        <f>IFERROR(INDEX('INPUT DATA'!N$5:N$600,MATCH($B1593,'INPUT DATA'!$A$5:$A$600,FALSE)),"")</f>
        <v/>
      </c>
      <c r="P1593" s="100" t="str">
        <f>IFERROR(INDEX($LD$4:$LD$18,MATCH('INPUT DATA'!O595,$LC$4:$LC$18,1)),"")</f>
        <v/>
      </c>
      <c r="Q1593" s="100" t="str">
        <f>IFERROR(INDEX('INPUT DATA'!P$5:P$600,MATCH($B1593,'INPUT DATA'!$A$5:$A$600,FALSE)),"")</f>
        <v/>
      </c>
      <c r="R1593" s="100" t="str">
        <f>IFERROR(INDEX('INPUT DATA'!Q$5:Q$600,MATCH($B1593,'INPUT DATA'!$A$5:$A$600,FALSE)),"")</f>
        <v/>
      </c>
      <c r="S1593" s="100" t="str">
        <f>IFERROR(INDEX($LD$4:$LD$18,MATCH('INPUT DATA'!R595,$LC$4:$LC$18,1)),"")</f>
        <v/>
      </c>
      <c r="T1593" s="100" t="str">
        <f>IFERROR(INDEX('INPUT DATA'!S$5:S$600,MATCH($B1593,'INPUT DATA'!$A$5:$A$600,FALSE)),"")</f>
        <v/>
      </c>
      <c r="U1593" s="100" t="str">
        <f>IFERROR(INDEX('INPUT DATA'!T$5:T$600,MATCH($B1593,'INPUT DATA'!$A$5:$A$600,FALSE)),"")</f>
        <v/>
      </c>
      <c r="V1593" s="100" t="str">
        <f>IFERROR(INDEX($LD$4:$LD$18,MATCH('INPUT DATA'!U595,$LC$4:$LC$18,1)),"")</f>
        <v/>
      </c>
      <c r="W1593" s="100" t="str">
        <f>IFERROR(INDEX('INPUT DATA'!V$5:V$600,MATCH($B1593,'INPUT DATA'!$A$5:$A$600,FALSE)),"")</f>
        <v/>
      </c>
      <c r="X1593" s="100" t="str">
        <f>IFERROR(INDEX('INPUT DATA'!W$5:W$600,MATCH($B1593,'INPUT DATA'!$A$5:$A$600,FALSE)),"")</f>
        <v/>
      </c>
      <c r="Y1593" s="100" t="str">
        <f>IFERROR(INDEX('INPUT DATA'!X$5:X$600,MATCH($B1593,'INPUT DATA'!$A$5:$A$600,FALSE)),"")</f>
        <v/>
      </c>
      <c r="Z1593" s="100" t="str">
        <f>IFERROR(INDEX('INPUT DATA'!Y$5:Y$600,MATCH($B1593,'INPUT DATA'!$A$5:$A$600,FALSE)),"")</f>
        <v/>
      </c>
      <c r="AA1593" s="100" t="str">
        <f>IFERROR(INDEX('INPUT DATA'!Z$5:Z$600,MATCH($B1593,'INPUT DATA'!$A$5:$A$600,FALSE)),"")</f>
        <v/>
      </c>
      <c r="AB1593" s="100" t="str">
        <f>IFERROR(INDEX('INPUT DATA'!AA$5:AA$600,MATCH($B1593,'INPUT DATA'!$A$5:$A$600,FALSE)),"")</f>
        <v/>
      </c>
    </row>
    <row r="1594" spans="2:28" ht="15" customHeight="1" x14ac:dyDescent="0.25">
      <c r="B1594" s="115" t="str">
        <f>IF('INPUT INF'!A594="","",IF('INPUT INF'!E594="DROP","",'INPUT INF'!A594))</f>
        <v/>
      </c>
      <c r="C1594" s="115" t="str">
        <f>IFERROR(INDEX('INPUT INF'!B594:B1192,MATCH(B1594,'INPUT INF'!A594:A1192,FALSE)),"")</f>
        <v/>
      </c>
      <c r="E1594" s="100" t="str">
        <f>IFERROR(INDEX('INPUT DATA'!D$5:D$600,MATCH($B1594,'INPUT DATA'!$A$5:$A$600,FALSE)),"")</f>
        <v/>
      </c>
      <c r="F1594" s="100" t="str">
        <f>IFERROR(INDEX('INPUT DATA'!E$5:E$600,MATCH($B1594,'INPUT DATA'!$A$5:$A$600,FALSE)),"")</f>
        <v/>
      </c>
      <c r="G1594" s="100" t="str">
        <f>IFERROR(INDEX($LD$4:$LD$18,MATCH('INPUT DATA'!F596,$LC$4:$LC$18,1)),"")</f>
        <v/>
      </c>
      <c r="H1594" s="100" t="str">
        <f>IFERROR(INDEX('INPUT DATA'!G$6:G$600,MATCH($B1594,'INPUT DATA'!$A$5:$A$600,FALSE)),"")</f>
        <v/>
      </c>
      <c r="I1594" s="100" t="str">
        <f>IFERROR(INDEX('INPUT DATA'!H$5:H$600,MATCH($B1594,'INPUT DATA'!$A$5:$A$600,FALSE)),"")</f>
        <v/>
      </c>
      <c r="J1594" s="100" t="str">
        <f>IFERROR(INDEX($LD$4:$LD$18,MATCH('INPUT DATA'!I596,$LC$4:$LC$18,1)),"")</f>
        <v/>
      </c>
      <c r="K1594" s="100" t="str">
        <f>IFERROR(INDEX('INPUT DATA'!J$5:J$600,MATCH($B1594,'INPUT DATA'!$A$5:$A$600,FALSE)),"")</f>
        <v/>
      </c>
      <c r="L1594" s="100" t="str">
        <f>IFERROR(INDEX('INPUT DATA'!K$5:K$600,MATCH($B1594,'INPUT DATA'!$A$5:$A$600,FALSE)),"")</f>
        <v/>
      </c>
      <c r="M1594" s="100" t="str">
        <f>IFERROR(INDEX($LD$4:$LD$18,MATCH('INPUT DATA'!L596,$LC$4:$LC$18,1)),"")</f>
        <v/>
      </c>
      <c r="N1594" s="100" t="str">
        <f>IFERROR(INDEX('INPUT DATA'!M$5:M$600,MATCH($B1594,'INPUT DATA'!$A$5:$A$600,FALSE)),"")</f>
        <v/>
      </c>
      <c r="O1594" s="100" t="str">
        <f>IFERROR(INDEX('INPUT DATA'!N$5:N$600,MATCH($B1594,'INPUT DATA'!$A$5:$A$600,FALSE)),"")</f>
        <v/>
      </c>
      <c r="P1594" s="100" t="str">
        <f>IFERROR(INDEX($LD$4:$LD$18,MATCH('INPUT DATA'!O596,$LC$4:$LC$18,1)),"")</f>
        <v/>
      </c>
      <c r="Q1594" s="100" t="str">
        <f>IFERROR(INDEX('INPUT DATA'!P$5:P$600,MATCH($B1594,'INPUT DATA'!$A$5:$A$600,FALSE)),"")</f>
        <v/>
      </c>
      <c r="R1594" s="100" t="str">
        <f>IFERROR(INDEX('INPUT DATA'!Q$5:Q$600,MATCH($B1594,'INPUT DATA'!$A$5:$A$600,FALSE)),"")</f>
        <v/>
      </c>
      <c r="S1594" s="100" t="str">
        <f>IFERROR(INDEX($LD$4:$LD$18,MATCH('INPUT DATA'!R596,$LC$4:$LC$18,1)),"")</f>
        <v/>
      </c>
      <c r="T1594" s="100" t="str">
        <f>IFERROR(INDEX('INPUT DATA'!S$5:S$600,MATCH($B1594,'INPUT DATA'!$A$5:$A$600,FALSE)),"")</f>
        <v/>
      </c>
      <c r="U1594" s="100" t="str">
        <f>IFERROR(INDEX('INPUT DATA'!T$5:T$600,MATCH($B1594,'INPUT DATA'!$A$5:$A$600,FALSE)),"")</f>
        <v/>
      </c>
      <c r="V1594" s="100" t="str">
        <f>IFERROR(INDEX($LD$4:$LD$18,MATCH('INPUT DATA'!U596,$LC$4:$LC$18,1)),"")</f>
        <v/>
      </c>
      <c r="W1594" s="100" t="str">
        <f>IFERROR(INDEX('INPUT DATA'!V$5:V$600,MATCH($B1594,'INPUT DATA'!$A$5:$A$600,FALSE)),"")</f>
        <v/>
      </c>
      <c r="X1594" s="100" t="str">
        <f>IFERROR(INDEX('INPUT DATA'!W$5:W$600,MATCH($B1594,'INPUT DATA'!$A$5:$A$600,FALSE)),"")</f>
        <v/>
      </c>
      <c r="Y1594" s="100" t="str">
        <f>IFERROR(INDEX('INPUT DATA'!X$5:X$600,MATCH($B1594,'INPUT DATA'!$A$5:$A$600,FALSE)),"")</f>
        <v/>
      </c>
      <c r="Z1594" s="100" t="str">
        <f>IFERROR(INDEX('INPUT DATA'!Y$5:Y$600,MATCH($B1594,'INPUT DATA'!$A$5:$A$600,FALSE)),"")</f>
        <v/>
      </c>
      <c r="AA1594" s="100" t="str">
        <f>IFERROR(INDEX('INPUT DATA'!Z$5:Z$600,MATCH($B1594,'INPUT DATA'!$A$5:$A$600,FALSE)),"")</f>
        <v/>
      </c>
      <c r="AB1594" s="100" t="str">
        <f>IFERROR(INDEX('INPUT DATA'!AA$5:AA$600,MATCH($B1594,'INPUT DATA'!$A$5:$A$600,FALSE)),"")</f>
        <v/>
      </c>
    </row>
    <row r="1595" spans="2:28" ht="15" customHeight="1" x14ac:dyDescent="0.25">
      <c r="B1595" s="115" t="str">
        <f>IF('INPUT INF'!A595="","",IF('INPUT INF'!E595="DROP","",'INPUT INF'!A595))</f>
        <v/>
      </c>
      <c r="C1595" s="115" t="str">
        <f>IFERROR(INDEX('INPUT INF'!B595:B1193,MATCH(B1595,'INPUT INF'!A595:A1193,FALSE)),"")</f>
        <v/>
      </c>
      <c r="E1595" s="100" t="str">
        <f>IFERROR(INDEX('INPUT DATA'!D$5:D$600,MATCH($B1595,'INPUT DATA'!$A$5:$A$600,FALSE)),"")</f>
        <v/>
      </c>
      <c r="F1595" s="100" t="str">
        <f>IFERROR(INDEX('INPUT DATA'!E$5:E$600,MATCH($B1595,'INPUT DATA'!$A$5:$A$600,FALSE)),"")</f>
        <v/>
      </c>
      <c r="G1595" s="100" t="str">
        <f>IFERROR(INDEX($LD$4:$LD$18,MATCH('INPUT DATA'!F597,$LC$4:$LC$18,1)),"")</f>
        <v/>
      </c>
      <c r="H1595" s="100" t="str">
        <f>IFERROR(INDEX('INPUT DATA'!G$6:G$600,MATCH($B1595,'INPUT DATA'!$A$5:$A$600,FALSE)),"")</f>
        <v/>
      </c>
      <c r="I1595" s="100" t="str">
        <f>IFERROR(INDEX('INPUT DATA'!H$5:H$600,MATCH($B1595,'INPUT DATA'!$A$5:$A$600,FALSE)),"")</f>
        <v/>
      </c>
      <c r="J1595" s="100" t="str">
        <f>IFERROR(INDEX($LD$4:$LD$18,MATCH('INPUT DATA'!I597,$LC$4:$LC$18,1)),"")</f>
        <v/>
      </c>
      <c r="K1595" s="100" t="str">
        <f>IFERROR(INDEX('INPUT DATA'!J$5:J$600,MATCH($B1595,'INPUT DATA'!$A$5:$A$600,FALSE)),"")</f>
        <v/>
      </c>
      <c r="L1595" s="100" t="str">
        <f>IFERROR(INDEX('INPUT DATA'!K$5:K$600,MATCH($B1595,'INPUT DATA'!$A$5:$A$600,FALSE)),"")</f>
        <v/>
      </c>
      <c r="M1595" s="100" t="str">
        <f>IFERROR(INDEX($LD$4:$LD$18,MATCH('INPUT DATA'!L597,$LC$4:$LC$18,1)),"")</f>
        <v/>
      </c>
      <c r="N1595" s="100" t="str">
        <f>IFERROR(INDEX('INPUT DATA'!M$5:M$600,MATCH($B1595,'INPUT DATA'!$A$5:$A$600,FALSE)),"")</f>
        <v/>
      </c>
      <c r="O1595" s="100" t="str">
        <f>IFERROR(INDEX('INPUT DATA'!N$5:N$600,MATCH($B1595,'INPUT DATA'!$A$5:$A$600,FALSE)),"")</f>
        <v/>
      </c>
      <c r="P1595" s="100" t="str">
        <f>IFERROR(INDEX($LD$4:$LD$18,MATCH('INPUT DATA'!O597,$LC$4:$LC$18,1)),"")</f>
        <v/>
      </c>
      <c r="Q1595" s="100" t="str">
        <f>IFERROR(INDEX('INPUT DATA'!P$5:P$600,MATCH($B1595,'INPUT DATA'!$A$5:$A$600,FALSE)),"")</f>
        <v/>
      </c>
      <c r="R1595" s="100" t="str">
        <f>IFERROR(INDEX('INPUT DATA'!Q$5:Q$600,MATCH($B1595,'INPUT DATA'!$A$5:$A$600,FALSE)),"")</f>
        <v/>
      </c>
      <c r="S1595" s="100" t="str">
        <f>IFERROR(INDEX($LD$4:$LD$18,MATCH('INPUT DATA'!R597,$LC$4:$LC$18,1)),"")</f>
        <v/>
      </c>
      <c r="T1595" s="100" t="str">
        <f>IFERROR(INDEX('INPUT DATA'!S$5:S$600,MATCH($B1595,'INPUT DATA'!$A$5:$A$600,FALSE)),"")</f>
        <v/>
      </c>
      <c r="U1595" s="100" t="str">
        <f>IFERROR(INDEX('INPUT DATA'!T$5:T$600,MATCH($B1595,'INPUT DATA'!$A$5:$A$600,FALSE)),"")</f>
        <v/>
      </c>
      <c r="V1595" s="100" t="str">
        <f>IFERROR(INDEX($LD$4:$LD$18,MATCH('INPUT DATA'!U597,$LC$4:$LC$18,1)),"")</f>
        <v/>
      </c>
      <c r="W1595" s="100" t="str">
        <f>IFERROR(INDEX('INPUT DATA'!V$5:V$600,MATCH($B1595,'INPUT DATA'!$A$5:$A$600,FALSE)),"")</f>
        <v/>
      </c>
      <c r="X1595" s="100" t="str">
        <f>IFERROR(INDEX('INPUT DATA'!W$5:W$600,MATCH($B1595,'INPUT DATA'!$A$5:$A$600,FALSE)),"")</f>
        <v/>
      </c>
      <c r="Y1595" s="100" t="str">
        <f>IFERROR(INDEX('INPUT DATA'!X$5:X$600,MATCH($B1595,'INPUT DATA'!$A$5:$A$600,FALSE)),"")</f>
        <v/>
      </c>
      <c r="Z1595" s="100" t="str">
        <f>IFERROR(INDEX('INPUT DATA'!Y$5:Y$600,MATCH($B1595,'INPUT DATA'!$A$5:$A$600,FALSE)),"")</f>
        <v/>
      </c>
      <c r="AA1595" s="100" t="str">
        <f>IFERROR(INDEX('INPUT DATA'!Z$5:Z$600,MATCH($B1595,'INPUT DATA'!$A$5:$A$600,FALSE)),"")</f>
        <v/>
      </c>
      <c r="AB1595" s="100" t="str">
        <f>IFERROR(INDEX('INPUT DATA'!AA$5:AA$600,MATCH($B1595,'INPUT DATA'!$A$5:$A$600,FALSE)),"")</f>
        <v/>
      </c>
    </row>
    <row r="1596" spans="2:28" ht="15" customHeight="1" x14ac:dyDescent="0.25">
      <c r="B1596" s="115" t="str">
        <f>IF('INPUT INF'!A596="","",IF('INPUT INF'!E596="DROP","",'INPUT INF'!A596))</f>
        <v/>
      </c>
      <c r="C1596" s="115" t="str">
        <f>IFERROR(INDEX('INPUT INF'!B596:B1194,MATCH(B1596,'INPUT INF'!A596:A1194,FALSE)),"")</f>
        <v/>
      </c>
      <c r="E1596" s="100" t="str">
        <f>IFERROR(INDEX('INPUT DATA'!D$5:D$600,MATCH($B1596,'INPUT DATA'!$A$5:$A$600,FALSE)),"")</f>
        <v/>
      </c>
      <c r="F1596" s="100" t="str">
        <f>IFERROR(INDEX('INPUT DATA'!E$5:E$600,MATCH($B1596,'INPUT DATA'!$A$5:$A$600,FALSE)),"")</f>
        <v/>
      </c>
      <c r="G1596" s="100" t="str">
        <f>IFERROR(INDEX($LD$4:$LD$18,MATCH('INPUT DATA'!F598,$LC$4:$LC$18,1)),"")</f>
        <v/>
      </c>
      <c r="H1596" s="100" t="str">
        <f>IFERROR(INDEX('INPUT DATA'!G$6:G$600,MATCH($B1596,'INPUT DATA'!$A$5:$A$600,FALSE)),"")</f>
        <v/>
      </c>
      <c r="I1596" s="100" t="str">
        <f>IFERROR(INDEX('INPUT DATA'!H$5:H$600,MATCH($B1596,'INPUT DATA'!$A$5:$A$600,FALSE)),"")</f>
        <v/>
      </c>
      <c r="J1596" s="100" t="str">
        <f>IFERROR(INDEX($LD$4:$LD$18,MATCH('INPUT DATA'!I598,$LC$4:$LC$18,1)),"")</f>
        <v/>
      </c>
      <c r="K1596" s="100" t="str">
        <f>IFERROR(INDEX('INPUT DATA'!J$5:J$600,MATCH($B1596,'INPUT DATA'!$A$5:$A$600,FALSE)),"")</f>
        <v/>
      </c>
      <c r="L1596" s="100" t="str">
        <f>IFERROR(INDEX('INPUT DATA'!K$5:K$600,MATCH($B1596,'INPUT DATA'!$A$5:$A$600,FALSE)),"")</f>
        <v/>
      </c>
      <c r="M1596" s="100" t="str">
        <f>IFERROR(INDEX($LD$4:$LD$18,MATCH('INPUT DATA'!L598,$LC$4:$LC$18,1)),"")</f>
        <v/>
      </c>
      <c r="N1596" s="100" t="str">
        <f>IFERROR(INDEX('INPUT DATA'!M$5:M$600,MATCH($B1596,'INPUT DATA'!$A$5:$A$600,FALSE)),"")</f>
        <v/>
      </c>
      <c r="O1596" s="100" t="str">
        <f>IFERROR(INDEX('INPUT DATA'!N$5:N$600,MATCH($B1596,'INPUT DATA'!$A$5:$A$600,FALSE)),"")</f>
        <v/>
      </c>
      <c r="P1596" s="100" t="str">
        <f>IFERROR(INDEX($LD$4:$LD$18,MATCH('INPUT DATA'!O598,$LC$4:$LC$18,1)),"")</f>
        <v/>
      </c>
      <c r="Q1596" s="100" t="str">
        <f>IFERROR(INDEX('INPUT DATA'!P$5:P$600,MATCH($B1596,'INPUT DATA'!$A$5:$A$600,FALSE)),"")</f>
        <v/>
      </c>
      <c r="R1596" s="100" t="str">
        <f>IFERROR(INDEX('INPUT DATA'!Q$5:Q$600,MATCH($B1596,'INPUT DATA'!$A$5:$A$600,FALSE)),"")</f>
        <v/>
      </c>
      <c r="S1596" s="100" t="str">
        <f>IFERROR(INDEX($LD$4:$LD$18,MATCH('INPUT DATA'!R598,$LC$4:$LC$18,1)),"")</f>
        <v/>
      </c>
      <c r="T1596" s="100" t="str">
        <f>IFERROR(INDEX('INPUT DATA'!S$5:S$600,MATCH($B1596,'INPUT DATA'!$A$5:$A$600,FALSE)),"")</f>
        <v/>
      </c>
      <c r="U1596" s="100" t="str">
        <f>IFERROR(INDEX('INPUT DATA'!T$5:T$600,MATCH($B1596,'INPUT DATA'!$A$5:$A$600,FALSE)),"")</f>
        <v/>
      </c>
      <c r="V1596" s="100" t="str">
        <f>IFERROR(INDEX($LD$4:$LD$18,MATCH('INPUT DATA'!U598,$LC$4:$LC$18,1)),"")</f>
        <v/>
      </c>
      <c r="W1596" s="100" t="str">
        <f>IFERROR(INDEX('INPUT DATA'!V$5:V$600,MATCH($B1596,'INPUT DATA'!$A$5:$A$600,FALSE)),"")</f>
        <v/>
      </c>
      <c r="X1596" s="100" t="str">
        <f>IFERROR(INDEX('INPUT DATA'!W$5:W$600,MATCH($B1596,'INPUT DATA'!$A$5:$A$600,FALSE)),"")</f>
        <v/>
      </c>
      <c r="Y1596" s="100" t="str">
        <f>IFERROR(INDEX('INPUT DATA'!X$5:X$600,MATCH($B1596,'INPUT DATA'!$A$5:$A$600,FALSE)),"")</f>
        <v/>
      </c>
      <c r="Z1596" s="100" t="str">
        <f>IFERROR(INDEX('INPUT DATA'!Y$5:Y$600,MATCH($B1596,'INPUT DATA'!$A$5:$A$600,FALSE)),"")</f>
        <v/>
      </c>
      <c r="AA1596" s="100" t="str">
        <f>IFERROR(INDEX('INPUT DATA'!Z$5:Z$600,MATCH($B1596,'INPUT DATA'!$A$5:$A$600,FALSE)),"")</f>
        <v/>
      </c>
      <c r="AB1596" s="100" t="str">
        <f>IFERROR(INDEX('INPUT DATA'!AA$5:AA$600,MATCH($B1596,'INPUT DATA'!$A$5:$A$600,FALSE)),"")</f>
        <v/>
      </c>
    </row>
    <row r="1597" spans="2:28" ht="15" customHeight="1" x14ac:dyDescent="0.25">
      <c r="B1597" s="115" t="str">
        <f>IF('INPUT INF'!A597="","",IF('INPUT INF'!E597="DROP","",'INPUT INF'!A597))</f>
        <v/>
      </c>
      <c r="C1597" s="115" t="str">
        <f>IFERROR(INDEX('INPUT INF'!B597:B1195,MATCH(B1597,'INPUT INF'!A597:A1195,FALSE)),"")</f>
        <v/>
      </c>
      <c r="E1597" s="100" t="str">
        <f>IFERROR(INDEX('INPUT DATA'!D$5:D$600,MATCH($B1597,'INPUT DATA'!$A$5:$A$600,FALSE)),"")</f>
        <v/>
      </c>
      <c r="F1597" s="100" t="str">
        <f>IFERROR(INDEX('INPUT DATA'!E$5:E$600,MATCH($B1597,'INPUT DATA'!$A$5:$A$600,FALSE)),"")</f>
        <v/>
      </c>
      <c r="G1597" s="100" t="str">
        <f>IFERROR(INDEX($LD$4:$LD$18,MATCH('INPUT DATA'!F599,$LC$4:$LC$18,1)),"")</f>
        <v/>
      </c>
      <c r="H1597" s="100" t="str">
        <f>IFERROR(INDEX('INPUT DATA'!G$6:G$600,MATCH($B1597,'INPUT DATA'!$A$5:$A$600,FALSE)),"")</f>
        <v/>
      </c>
      <c r="I1597" s="100" t="str">
        <f>IFERROR(INDEX('INPUT DATA'!H$5:H$600,MATCH($B1597,'INPUT DATA'!$A$5:$A$600,FALSE)),"")</f>
        <v/>
      </c>
      <c r="J1597" s="100" t="str">
        <f>IFERROR(INDEX($LD$4:$LD$18,MATCH('INPUT DATA'!I599,$LC$4:$LC$18,1)),"")</f>
        <v/>
      </c>
      <c r="K1597" s="100" t="str">
        <f>IFERROR(INDEX('INPUT DATA'!J$5:J$600,MATCH($B1597,'INPUT DATA'!$A$5:$A$600,FALSE)),"")</f>
        <v/>
      </c>
      <c r="L1597" s="100" t="str">
        <f>IFERROR(INDEX('INPUT DATA'!K$5:K$600,MATCH($B1597,'INPUT DATA'!$A$5:$A$600,FALSE)),"")</f>
        <v/>
      </c>
      <c r="M1597" s="100" t="str">
        <f>IFERROR(INDEX($LD$4:$LD$18,MATCH('INPUT DATA'!L599,$LC$4:$LC$18,1)),"")</f>
        <v/>
      </c>
      <c r="N1597" s="100" t="str">
        <f>IFERROR(INDEX('INPUT DATA'!M$5:M$600,MATCH($B1597,'INPUT DATA'!$A$5:$A$600,FALSE)),"")</f>
        <v/>
      </c>
      <c r="O1597" s="100" t="str">
        <f>IFERROR(INDEX('INPUT DATA'!N$5:N$600,MATCH($B1597,'INPUT DATA'!$A$5:$A$600,FALSE)),"")</f>
        <v/>
      </c>
      <c r="P1597" s="100" t="str">
        <f>IFERROR(INDEX($LD$4:$LD$18,MATCH('INPUT DATA'!O599,$LC$4:$LC$18,1)),"")</f>
        <v/>
      </c>
      <c r="Q1597" s="100" t="str">
        <f>IFERROR(INDEX('INPUT DATA'!P$5:P$600,MATCH($B1597,'INPUT DATA'!$A$5:$A$600,FALSE)),"")</f>
        <v/>
      </c>
      <c r="R1597" s="100" t="str">
        <f>IFERROR(INDEX('INPUT DATA'!Q$5:Q$600,MATCH($B1597,'INPUT DATA'!$A$5:$A$600,FALSE)),"")</f>
        <v/>
      </c>
      <c r="S1597" s="100" t="str">
        <f>IFERROR(INDEX($LD$4:$LD$18,MATCH('INPUT DATA'!R599,$LC$4:$LC$18,1)),"")</f>
        <v/>
      </c>
      <c r="T1597" s="100" t="str">
        <f>IFERROR(INDEX('INPUT DATA'!S$5:S$600,MATCH($B1597,'INPUT DATA'!$A$5:$A$600,FALSE)),"")</f>
        <v/>
      </c>
      <c r="U1597" s="100" t="str">
        <f>IFERROR(INDEX('INPUT DATA'!T$5:T$600,MATCH($B1597,'INPUT DATA'!$A$5:$A$600,FALSE)),"")</f>
        <v/>
      </c>
      <c r="V1597" s="100" t="str">
        <f>IFERROR(INDEX($LD$4:$LD$18,MATCH('INPUT DATA'!U599,$LC$4:$LC$18,1)),"")</f>
        <v/>
      </c>
      <c r="W1597" s="100" t="str">
        <f>IFERROR(INDEX('INPUT DATA'!V$5:V$600,MATCH($B1597,'INPUT DATA'!$A$5:$A$600,FALSE)),"")</f>
        <v/>
      </c>
      <c r="X1597" s="100" t="str">
        <f>IFERROR(INDEX('INPUT DATA'!W$5:W$600,MATCH($B1597,'INPUT DATA'!$A$5:$A$600,FALSE)),"")</f>
        <v/>
      </c>
      <c r="Y1597" s="100" t="str">
        <f>IFERROR(INDEX('INPUT DATA'!X$5:X$600,MATCH($B1597,'INPUT DATA'!$A$5:$A$600,FALSE)),"")</f>
        <v/>
      </c>
      <c r="Z1597" s="100" t="str">
        <f>IFERROR(INDEX('INPUT DATA'!Y$5:Y$600,MATCH($B1597,'INPUT DATA'!$A$5:$A$600,FALSE)),"")</f>
        <v/>
      </c>
      <c r="AA1597" s="100" t="str">
        <f>IFERROR(INDEX('INPUT DATA'!Z$5:Z$600,MATCH($B1597,'INPUT DATA'!$A$5:$A$600,FALSE)),"")</f>
        <v/>
      </c>
      <c r="AB1597" s="100" t="str">
        <f>IFERROR(INDEX('INPUT DATA'!AA$5:AA$600,MATCH($B1597,'INPUT DATA'!$A$5:$A$600,FALSE)),"")</f>
        <v/>
      </c>
    </row>
    <row r="1598" spans="2:28" ht="15" customHeight="1" x14ac:dyDescent="0.25">
      <c r="B1598" s="115" t="str">
        <f>IF('INPUT INF'!A598="","",IF('INPUT INF'!E598="DROP","",'INPUT INF'!A598))</f>
        <v/>
      </c>
      <c r="C1598" s="115" t="str">
        <f>IFERROR(INDEX('INPUT INF'!B598:B1196,MATCH(B1598,'INPUT INF'!A598:A1196,FALSE)),"")</f>
        <v/>
      </c>
      <c r="E1598" s="100" t="str">
        <f>IFERROR(INDEX('INPUT DATA'!D$5:D$600,MATCH($B1598,'INPUT DATA'!$A$5:$A$600,FALSE)),"")</f>
        <v/>
      </c>
      <c r="F1598" s="100" t="str">
        <f>IFERROR(INDEX('INPUT DATA'!E$5:E$600,MATCH($B1598,'INPUT DATA'!$A$5:$A$600,FALSE)),"")</f>
        <v/>
      </c>
      <c r="G1598" s="100" t="str">
        <f>IFERROR(INDEX($LD$4:$LD$18,MATCH('INPUT DATA'!F600,$LC$4:$LC$18,1)),"")</f>
        <v/>
      </c>
      <c r="H1598" s="100" t="str">
        <f>IFERROR(INDEX('INPUT DATA'!G$6:G$600,MATCH($B1598,'INPUT DATA'!$A$5:$A$600,FALSE)),"")</f>
        <v/>
      </c>
      <c r="I1598" s="100" t="str">
        <f>IFERROR(INDEX('INPUT DATA'!H$5:H$600,MATCH($B1598,'INPUT DATA'!$A$5:$A$600,FALSE)),"")</f>
        <v/>
      </c>
      <c r="J1598" s="100" t="str">
        <f>IFERROR(INDEX($LD$4:$LD$18,MATCH('INPUT DATA'!I600,$LC$4:$LC$18,1)),"")</f>
        <v/>
      </c>
      <c r="K1598" s="100" t="str">
        <f>IFERROR(INDEX('INPUT DATA'!J$5:J$600,MATCH($B1598,'INPUT DATA'!$A$5:$A$600,FALSE)),"")</f>
        <v/>
      </c>
      <c r="L1598" s="100" t="str">
        <f>IFERROR(INDEX('INPUT DATA'!K$5:K$600,MATCH($B1598,'INPUT DATA'!$A$5:$A$600,FALSE)),"")</f>
        <v/>
      </c>
      <c r="M1598" s="100" t="str">
        <f>IFERROR(INDEX($LD$4:$LD$18,MATCH('INPUT DATA'!L600,$LC$4:$LC$18,1)),"")</f>
        <v/>
      </c>
      <c r="N1598" s="100" t="str">
        <f>IFERROR(INDEX('INPUT DATA'!M$5:M$600,MATCH($B1598,'INPUT DATA'!$A$5:$A$600,FALSE)),"")</f>
        <v/>
      </c>
      <c r="O1598" s="100" t="str">
        <f>IFERROR(INDEX('INPUT DATA'!N$5:N$600,MATCH($B1598,'INPUT DATA'!$A$5:$A$600,FALSE)),"")</f>
        <v/>
      </c>
      <c r="P1598" s="100" t="str">
        <f>IFERROR(INDEX($LD$4:$LD$18,MATCH('INPUT DATA'!O600,$LC$4:$LC$18,1)),"")</f>
        <v/>
      </c>
      <c r="Q1598" s="100" t="str">
        <f>IFERROR(INDEX('INPUT DATA'!P$5:P$600,MATCH($B1598,'INPUT DATA'!$A$5:$A$600,FALSE)),"")</f>
        <v/>
      </c>
      <c r="R1598" s="100" t="str">
        <f>IFERROR(INDEX('INPUT DATA'!Q$5:Q$600,MATCH($B1598,'INPUT DATA'!$A$5:$A$600,FALSE)),"")</f>
        <v/>
      </c>
      <c r="S1598" s="100" t="str">
        <f>IFERROR(INDEX($LD$4:$LD$18,MATCH('INPUT DATA'!R600,$LC$4:$LC$18,1)),"")</f>
        <v/>
      </c>
      <c r="T1598" s="100" t="str">
        <f>IFERROR(INDEX('INPUT DATA'!S$5:S$600,MATCH($B1598,'INPUT DATA'!$A$5:$A$600,FALSE)),"")</f>
        <v/>
      </c>
      <c r="U1598" s="100" t="str">
        <f>IFERROR(INDEX('INPUT DATA'!T$5:T$600,MATCH($B1598,'INPUT DATA'!$A$5:$A$600,FALSE)),"")</f>
        <v/>
      </c>
      <c r="V1598" s="100" t="str">
        <f>IFERROR(INDEX($LD$4:$LD$18,MATCH('INPUT DATA'!U600,$LC$4:$LC$18,1)),"")</f>
        <v/>
      </c>
      <c r="W1598" s="100" t="str">
        <f>IFERROR(INDEX('INPUT DATA'!V$5:V$600,MATCH($B1598,'INPUT DATA'!$A$5:$A$600,FALSE)),"")</f>
        <v/>
      </c>
      <c r="X1598" s="100" t="str">
        <f>IFERROR(INDEX('INPUT DATA'!W$5:W$600,MATCH($B1598,'INPUT DATA'!$A$5:$A$600,FALSE)),"")</f>
        <v/>
      </c>
      <c r="Y1598" s="100" t="str">
        <f>IFERROR(INDEX('INPUT DATA'!X$5:X$600,MATCH($B1598,'INPUT DATA'!$A$5:$A$600,FALSE)),"")</f>
        <v/>
      </c>
      <c r="Z1598" s="100" t="str">
        <f>IFERROR(INDEX('INPUT DATA'!Y$5:Y$600,MATCH($B1598,'INPUT DATA'!$A$5:$A$600,FALSE)),"")</f>
        <v/>
      </c>
      <c r="AA1598" s="100" t="str">
        <f>IFERROR(INDEX('INPUT DATA'!Z$5:Z$600,MATCH($B1598,'INPUT DATA'!$A$5:$A$600,FALSE)),"")</f>
        <v/>
      </c>
      <c r="AB1598" s="100" t="str">
        <f>IFERROR(INDEX('INPUT DATA'!AA$5:AA$600,MATCH($B1598,'INPUT DATA'!$A$5:$A$600,FALSE)),"")</f>
        <v/>
      </c>
    </row>
    <row r="1599" spans="2:28" ht="15" customHeight="1" x14ac:dyDescent="0.25">
      <c r="B1599" s="115" t="str">
        <f>IF('INPUT INF'!A599="","",IF('INPUT INF'!E599="DROP","",'INPUT INF'!A599))</f>
        <v/>
      </c>
      <c r="C1599" s="115" t="str">
        <f>IFERROR(INDEX('INPUT INF'!B599:B1197,MATCH(B1599,'INPUT INF'!A599:A1197,FALSE)),"")</f>
        <v/>
      </c>
      <c r="E1599" s="100" t="str">
        <f>IFERROR(INDEX('INPUT DATA'!D$5:D$600,MATCH($B1599,'INPUT DATA'!$A$5:$A$600,FALSE)),"")</f>
        <v/>
      </c>
      <c r="F1599" s="100" t="str">
        <f>IFERROR(INDEX('INPUT DATA'!E$5:E$600,MATCH($B1599,'INPUT DATA'!$A$5:$A$600,FALSE)),"")</f>
        <v/>
      </c>
      <c r="G1599" s="100" t="str">
        <f>IFERROR(INDEX($LD$4:$LD$18,MATCH('INPUT DATA'!F601,$LC$4:$LC$18,1)),"")</f>
        <v/>
      </c>
      <c r="H1599" s="100" t="str">
        <f>IFERROR(INDEX('INPUT DATA'!G$6:G$600,MATCH($B1599,'INPUT DATA'!$A$5:$A$600,FALSE)),"")</f>
        <v/>
      </c>
      <c r="I1599" s="100" t="str">
        <f>IFERROR(INDEX('INPUT DATA'!H$5:H$600,MATCH($B1599,'INPUT DATA'!$A$5:$A$600,FALSE)),"")</f>
        <v/>
      </c>
      <c r="J1599" s="100" t="str">
        <f>IFERROR(INDEX($LD$4:$LD$18,MATCH('INPUT DATA'!I601,$LC$4:$LC$18,1)),"")</f>
        <v/>
      </c>
      <c r="K1599" s="100" t="str">
        <f>IFERROR(INDEX('INPUT DATA'!J$5:J$600,MATCH($B1599,'INPUT DATA'!$A$5:$A$600,FALSE)),"")</f>
        <v/>
      </c>
      <c r="L1599" s="100" t="str">
        <f>IFERROR(INDEX('INPUT DATA'!K$5:K$600,MATCH($B1599,'INPUT DATA'!$A$5:$A$600,FALSE)),"")</f>
        <v/>
      </c>
      <c r="M1599" s="100" t="str">
        <f>IFERROR(INDEX($LD$4:$LD$18,MATCH('INPUT DATA'!L601,$LC$4:$LC$18,1)),"")</f>
        <v/>
      </c>
      <c r="N1599" s="100" t="str">
        <f>IFERROR(INDEX('INPUT DATA'!M$5:M$600,MATCH($B1599,'INPUT DATA'!$A$5:$A$600,FALSE)),"")</f>
        <v/>
      </c>
      <c r="O1599" s="100" t="str">
        <f>IFERROR(INDEX('INPUT DATA'!N$5:N$600,MATCH($B1599,'INPUT DATA'!$A$5:$A$600,FALSE)),"")</f>
        <v/>
      </c>
      <c r="P1599" s="100" t="str">
        <f>IFERROR(INDEX($LD$4:$LD$18,MATCH('INPUT DATA'!O601,$LC$4:$LC$18,1)),"")</f>
        <v/>
      </c>
      <c r="Q1599" s="100" t="str">
        <f>IFERROR(INDEX('INPUT DATA'!P$5:P$600,MATCH($B1599,'INPUT DATA'!$A$5:$A$600,FALSE)),"")</f>
        <v/>
      </c>
      <c r="R1599" s="100" t="str">
        <f>IFERROR(INDEX('INPUT DATA'!Q$5:Q$600,MATCH($B1599,'INPUT DATA'!$A$5:$A$600,FALSE)),"")</f>
        <v/>
      </c>
      <c r="S1599" s="100" t="str">
        <f>IFERROR(INDEX($LD$4:$LD$18,MATCH('INPUT DATA'!R601,$LC$4:$LC$18,1)),"")</f>
        <v/>
      </c>
      <c r="T1599" s="100" t="str">
        <f>IFERROR(INDEX('INPUT DATA'!S$5:S$600,MATCH($B1599,'INPUT DATA'!$A$5:$A$600,FALSE)),"")</f>
        <v/>
      </c>
      <c r="U1599" s="100" t="str">
        <f>IFERROR(INDEX('INPUT DATA'!T$5:T$600,MATCH($B1599,'INPUT DATA'!$A$5:$A$600,FALSE)),"")</f>
        <v/>
      </c>
      <c r="V1599" s="100" t="str">
        <f>IFERROR(INDEX($LD$4:$LD$18,MATCH('INPUT DATA'!U601,$LC$4:$LC$18,1)),"")</f>
        <v/>
      </c>
      <c r="W1599" s="100" t="str">
        <f>IFERROR(INDEX('INPUT DATA'!V$5:V$600,MATCH($B1599,'INPUT DATA'!$A$5:$A$600,FALSE)),"")</f>
        <v/>
      </c>
      <c r="X1599" s="100" t="str">
        <f>IFERROR(INDEX('INPUT DATA'!W$5:W$600,MATCH($B1599,'INPUT DATA'!$A$5:$A$600,FALSE)),"")</f>
        <v/>
      </c>
      <c r="Y1599" s="100" t="str">
        <f>IFERROR(INDEX('INPUT DATA'!X$5:X$600,MATCH($B1599,'INPUT DATA'!$A$5:$A$600,FALSE)),"")</f>
        <v/>
      </c>
      <c r="Z1599" s="100" t="str">
        <f>IFERROR(INDEX('INPUT DATA'!Y$5:Y$600,MATCH($B1599,'INPUT DATA'!$A$5:$A$600,FALSE)),"")</f>
        <v/>
      </c>
      <c r="AA1599" s="100" t="str">
        <f>IFERROR(INDEX('INPUT DATA'!Z$5:Z$600,MATCH($B1599,'INPUT DATA'!$A$5:$A$600,FALSE)),"")</f>
        <v/>
      </c>
      <c r="AB1599" s="100" t="str">
        <f>IFERROR(INDEX('INPUT DATA'!AA$5:AA$600,MATCH($B1599,'INPUT DATA'!$A$5:$A$600,FALSE)),"")</f>
        <v/>
      </c>
    </row>
    <row r="1600" spans="2:28" ht="15" customHeight="1" x14ac:dyDescent="0.25">
      <c r="B1600" s="115" t="str">
        <f>IF('INPUT INF'!A600="","",IF('INPUT INF'!E600="DROP","",'INPUT INF'!A600))</f>
        <v/>
      </c>
      <c r="C1600" s="115" t="str">
        <f>IFERROR(INDEX('INPUT INF'!B600:B1198,MATCH(B1600,'INPUT INF'!A600:A1198,FALSE)),"")</f>
        <v/>
      </c>
      <c r="E1600" s="100" t="str">
        <f>IFERROR(INDEX('INPUT DATA'!D$5:D$600,MATCH($B1600,'INPUT DATA'!$A$5:$A$600,FALSE)),"")</f>
        <v/>
      </c>
      <c r="F1600" s="100" t="str">
        <f>IFERROR(INDEX('INPUT DATA'!E$5:E$600,MATCH($B1600,'INPUT DATA'!$A$5:$A$600,FALSE)),"")</f>
        <v/>
      </c>
      <c r="G1600" s="100" t="str">
        <f>IFERROR(INDEX($LD$4:$LD$18,MATCH('INPUT DATA'!F602,$LC$4:$LC$18,1)),"")</f>
        <v/>
      </c>
      <c r="H1600" s="100" t="str">
        <f>IFERROR(INDEX('INPUT DATA'!G$6:G$600,MATCH($B1600,'INPUT DATA'!$A$5:$A$600,FALSE)),"")</f>
        <v/>
      </c>
      <c r="I1600" s="100" t="str">
        <f>IFERROR(INDEX('INPUT DATA'!H$5:H$600,MATCH($B1600,'INPUT DATA'!$A$5:$A$600,FALSE)),"")</f>
        <v/>
      </c>
      <c r="J1600" s="100" t="str">
        <f>IFERROR(INDEX($LD$4:$LD$18,MATCH('INPUT DATA'!I602,$LC$4:$LC$18,1)),"")</f>
        <v/>
      </c>
      <c r="K1600" s="100" t="str">
        <f>IFERROR(INDEX('INPUT DATA'!J$5:J$600,MATCH($B1600,'INPUT DATA'!$A$5:$A$600,FALSE)),"")</f>
        <v/>
      </c>
      <c r="L1600" s="100" t="str">
        <f>IFERROR(INDEX('INPUT DATA'!K$5:K$600,MATCH($B1600,'INPUT DATA'!$A$5:$A$600,FALSE)),"")</f>
        <v/>
      </c>
      <c r="M1600" s="100" t="str">
        <f>IFERROR(INDEX($LD$4:$LD$18,MATCH('INPUT DATA'!L602,$LC$4:$LC$18,1)),"")</f>
        <v/>
      </c>
      <c r="N1600" s="100" t="str">
        <f>IFERROR(INDEX('INPUT DATA'!M$5:M$600,MATCH($B1600,'INPUT DATA'!$A$5:$A$600,FALSE)),"")</f>
        <v/>
      </c>
      <c r="O1600" s="100" t="str">
        <f>IFERROR(INDEX('INPUT DATA'!N$5:N$600,MATCH($B1600,'INPUT DATA'!$A$5:$A$600,FALSE)),"")</f>
        <v/>
      </c>
      <c r="P1600" s="100" t="str">
        <f>IFERROR(INDEX($LD$4:$LD$18,MATCH('INPUT DATA'!O602,$LC$4:$LC$18,1)),"")</f>
        <v/>
      </c>
      <c r="Q1600" s="100" t="str">
        <f>IFERROR(INDEX('INPUT DATA'!P$5:P$600,MATCH($B1600,'INPUT DATA'!$A$5:$A$600,FALSE)),"")</f>
        <v/>
      </c>
      <c r="R1600" s="100" t="str">
        <f>IFERROR(INDEX('INPUT DATA'!Q$5:Q$600,MATCH($B1600,'INPUT DATA'!$A$5:$A$600,FALSE)),"")</f>
        <v/>
      </c>
      <c r="S1600" s="100" t="str">
        <f>IFERROR(INDEX($LD$4:$LD$18,MATCH('INPUT DATA'!R602,$LC$4:$LC$18,1)),"")</f>
        <v/>
      </c>
      <c r="T1600" s="100" t="str">
        <f>IFERROR(INDEX('INPUT DATA'!S$5:S$600,MATCH($B1600,'INPUT DATA'!$A$5:$A$600,FALSE)),"")</f>
        <v/>
      </c>
      <c r="U1600" s="100" t="str">
        <f>IFERROR(INDEX('INPUT DATA'!T$5:T$600,MATCH($B1600,'INPUT DATA'!$A$5:$A$600,FALSE)),"")</f>
        <v/>
      </c>
      <c r="V1600" s="100" t="str">
        <f>IFERROR(INDEX($LD$4:$LD$18,MATCH('INPUT DATA'!U602,$LC$4:$LC$18,1)),"")</f>
        <v/>
      </c>
      <c r="W1600" s="100" t="str">
        <f>IFERROR(INDEX('INPUT DATA'!V$5:V$600,MATCH($B1600,'INPUT DATA'!$A$5:$A$600,FALSE)),"")</f>
        <v/>
      </c>
      <c r="X1600" s="100" t="str">
        <f>IFERROR(INDEX('INPUT DATA'!W$5:W$600,MATCH($B1600,'INPUT DATA'!$A$5:$A$600,FALSE)),"")</f>
        <v/>
      </c>
      <c r="Y1600" s="100" t="str">
        <f>IFERROR(INDEX('INPUT DATA'!X$5:X$600,MATCH($B1600,'INPUT DATA'!$A$5:$A$600,FALSE)),"")</f>
        <v/>
      </c>
      <c r="Z1600" s="100" t="str">
        <f>IFERROR(INDEX('INPUT DATA'!Y$5:Y$600,MATCH($B1600,'INPUT DATA'!$A$5:$A$600,FALSE)),"")</f>
        <v/>
      </c>
      <c r="AA1600" s="100" t="str">
        <f>IFERROR(INDEX('INPUT DATA'!Z$5:Z$600,MATCH($B1600,'INPUT DATA'!$A$5:$A$600,FALSE)),"")</f>
        <v/>
      </c>
      <c r="AB1600" s="100" t="str">
        <f>IFERROR(INDEX('INPUT DATA'!AA$5:AA$600,MATCH($B1600,'INPUT DATA'!$A$5:$A$600,FALSE)),"")</f>
        <v/>
      </c>
    </row>
    <row r="1601" spans="2:28" ht="15" customHeight="1" x14ac:dyDescent="0.25">
      <c r="B1601" s="115" t="str">
        <f>IF('INPUT INF'!A601="","",IF('INPUT INF'!E601="DROP","",'INPUT INF'!A601))</f>
        <v/>
      </c>
      <c r="C1601" s="115" t="str">
        <f>IFERROR(INDEX('INPUT INF'!B601:B1199,MATCH(B1601,'INPUT INF'!A601:A1199,FALSE)),"")</f>
        <v/>
      </c>
      <c r="E1601" s="100" t="str">
        <f>IFERROR(INDEX('INPUT DATA'!D$5:D$600,MATCH($B1601,'INPUT DATA'!$A$5:$A$600,FALSE)),"")</f>
        <v/>
      </c>
      <c r="F1601" s="100" t="str">
        <f>IFERROR(INDEX('INPUT DATA'!E$5:E$600,MATCH($B1601,'INPUT DATA'!$A$5:$A$600,FALSE)),"")</f>
        <v/>
      </c>
      <c r="G1601" s="100" t="str">
        <f>IFERROR(INDEX($LD$4:$LD$18,MATCH('INPUT DATA'!F603,$LC$4:$LC$18,1)),"")</f>
        <v/>
      </c>
      <c r="H1601" s="100" t="str">
        <f>IFERROR(INDEX('INPUT DATA'!G$6:G$600,MATCH($B1601,'INPUT DATA'!$A$5:$A$600,FALSE)),"")</f>
        <v/>
      </c>
      <c r="I1601" s="100" t="str">
        <f>IFERROR(INDEX('INPUT DATA'!H$5:H$600,MATCH($B1601,'INPUT DATA'!$A$5:$A$600,FALSE)),"")</f>
        <v/>
      </c>
      <c r="J1601" s="100" t="str">
        <f>IFERROR(INDEX($LD$4:$LD$18,MATCH('INPUT DATA'!I603,$LC$4:$LC$18,1)),"")</f>
        <v/>
      </c>
      <c r="K1601" s="100" t="str">
        <f>IFERROR(INDEX('INPUT DATA'!J$5:J$600,MATCH($B1601,'INPUT DATA'!$A$5:$A$600,FALSE)),"")</f>
        <v/>
      </c>
      <c r="L1601" s="100" t="str">
        <f>IFERROR(INDEX('INPUT DATA'!K$5:K$600,MATCH($B1601,'INPUT DATA'!$A$5:$A$600,FALSE)),"")</f>
        <v/>
      </c>
      <c r="M1601" s="100" t="str">
        <f>IFERROR(INDEX($LD$4:$LD$18,MATCH('INPUT DATA'!L603,$LC$4:$LC$18,1)),"")</f>
        <v/>
      </c>
      <c r="N1601" s="100" t="str">
        <f>IFERROR(INDEX('INPUT DATA'!M$5:M$600,MATCH($B1601,'INPUT DATA'!$A$5:$A$600,FALSE)),"")</f>
        <v/>
      </c>
      <c r="O1601" s="100" t="str">
        <f>IFERROR(INDEX('INPUT DATA'!N$5:N$600,MATCH($B1601,'INPUT DATA'!$A$5:$A$600,FALSE)),"")</f>
        <v/>
      </c>
      <c r="P1601" s="100" t="str">
        <f>IFERROR(INDEX($LD$4:$LD$18,MATCH('INPUT DATA'!O603,$LC$4:$LC$18,1)),"")</f>
        <v/>
      </c>
      <c r="Q1601" s="100" t="str">
        <f>IFERROR(INDEX('INPUT DATA'!P$5:P$600,MATCH($B1601,'INPUT DATA'!$A$5:$A$600,FALSE)),"")</f>
        <v/>
      </c>
      <c r="R1601" s="100" t="str">
        <f>IFERROR(INDEX('INPUT DATA'!Q$5:Q$600,MATCH($B1601,'INPUT DATA'!$A$5:$A$600,FALSE)),"")</f>
        <v/>
      </c>
      <c r="S1601" s="100" t="str">
        <f>IFERROR(INDEX($LD$4:$LD$18,MATCH('INPUT DATA'!R603,$LC$4:$LC$18,1)),"")</f>
        <v/>
      </c>
      <c r="T1601" s="100" t="str">
        <f>IFERROR(INDEX('INPUT DATA'!S$5:S$600,MATCH($B1601,'INPUT DATA'!$A$5:$A$600,FALSE)),"")</f>
        <v/>
      </c>
      <c r="U1601" s="100" t="str">
        <f>IFERROR(INDEX('INPUT DATA'!T$5:T$600,MATCH($B1601,'INPUT DATA'!$A$5:$A$600,FALSE)),"")</f>
        <v/>
      </c>
      <c r="V1601" s="100" t="str">
        <f>IFERROR(INDEX($LD$4:$LD$18,MATCH('INPUT DATA'!U603,$LC$4:$LC$18,1)),"")</f>
        <v/>
      </c>
      <c r="W1601" s="100" t="str">
        <f>IFERROR(INDEX('INPUT DATA'!V$5:V$600,MATCH($B1601,'INPUT DATA'!$A$5:$A$600,FALSE)),"")</f>
        <v/>
      </c>
      <c r="X1601" s="100" t="str">
        <f>IFERROR(INDEX('INPUT DATA'!W$5:W$600,MATCH($B1601,'INPUT DATA'!$A$5:$A$600,FALSE)),"")</f>
        <v/>
      </c>
      <c r="Y1601" s="100" t="str">
        <f>IFERROR(INDEX('INPUT DATA'!X$5:X$600,MATCH($B1601,'INPUT DATA'!$A$5:$A$600,FALSE)),"")</f>
        <v/>
      </c>
      <c r="Z1601" s="100" t="str">
        <f>IFERROR(INDEX('INPUT DATA'!Y$5:Y$600,MATCH($B1601,'INPUT DATA'!$A$5:$A$600,FALSE)),"")</f>
        <v/>
      </c>
      <c r="AA1601" s="100" t="str">
        <f>IFERROR(INDEX('INPUT DATA'!Z$5:Z$600,MATCH($B1601,'INPUT DATA'!$A$5:$A$600,FALSE)),"")</f>
        <v/>
      </c>
      <c r="AB1601" s="100" t="str">
        <f>IFERROR(INDEX('INPUT DATA'!AA$5:AA$600,MATCH($B1601,'INPUT DATA'!$A$5:$A$600,FALSE)),"")</f>
        <v/>
      </c>
    </row>
    <row r="1602" spans="2:28" ht="15" customHeight="1" x14ac:dyDescent="0.25">
      <c r="B1602" s="115" t="str">
        <f>IF('INPUT INF'!A602="","",IF('INPUT INF'!E602="DROP","",'INPUT INF'!A602))</f>
        <v/>
      </c>
      <c r="C1602" s="115" t="str">
        <f>IFERROR(INDEX('INPUT INF'!B602:B1200,MATCH(B1602,'INPUT INF'!A602:A1200,FALSE)),"")</f>
        <v/>
      </c>
      <c r="E1602" s="100" t="str">
        <f>IFERROR(INDEX('INPUT DATA'!D$5:D$600,MATCH($B1602,'INPUT DATA'!$A$5:$A$600,FALSE)),"")</f>
        <v/>
      </c>
      <c r="F1602" s="100" t="str">
        <f>IFERROR(INDEX('INPUT DATA'!E$5:E$600,MATCH($B1602,'INPUT DATA'!$A$5:$A$600,FALSE)),"")</f>
        <v/>
      </c>
      <c r="G1602" s="100" t="str">
        <f>IFERROR(INDEX($LD$4:$LD$18,MATCH('INPUT DATA'!F604,$LC$4:$LC$18,1)),"")</f>
        <v/>
      </c>
      <c r="H1602" s="100" t="str">
        <f>IFERROR(INDEX('INPUT DATA'!G$6:G$600,MATCH($B1602,'INPUT DATA'!$A$5:$A$600,FALSE)),"")</f>
        <v/>
      </c>
      <c r="I1602" s="100" t="str">
        <f>IFERROR(INDEX('INPUT DATA'!H$5:H$600,MATCH($B1602,'INPUT DATA'!$A$5:$A$600,FALSE)),"")</f>
        <v/>
      </c>
      <c r="J1602" s="100" t="str">
        <f>IFERROR(INDEX($LD$4:$LD$18,MATCH('INPUT DATA'!I604,$LC$4:$LC$18,1)),"")</f>
        <v/>
      </c>
      <c r="K1602" s="100" t="str">
        <f>IFERROR(INDEX('INPUT DATA'!J$5:J$600,MATCH($B1602,'INPUT DATA'!$A$5:$A$600,FALSE)),"")</f>
        <v/>
      </c>
      <c r="L1602" s="100" t="str">
        <f>IFERROR(INDEX('INPUT DATA'!K$5:K$600,MATCH($B1602,'INPUT DATA'!$A$5:$A$600,FALSE)),"")</f>
        <v/>
      </c>
      <c r="M1602" s="100" t="str">
        <f>IFERROR(INDEX($LD$4:$LD$18,MATCH('INPUT DATA'!L604,$LC$4:$LC$18,1)),"")</f>
        <v/>
      </c>
      <c r="N1602" s="100" t="str">
        <f>IFERROR(INDEX('INPUT DATA'!M$5:M$600,MATCH($B1602,'INPUT DATA'!$A$5:$A$600,FALSE)),"")</f>
        <v/>
      </c>
      <c r="O1602" s="100" t="str">
        <f>IFERROR(INDEX('INPUT DATA'!N$5:N$600,MATCH($B1602,'INPUT DATA'!$A$5:$A$600,FALSE)),"")</f>
        <v/>
      </c>
      <c r="P1602" s="100" t="str">
        <f>IFERROR(INDEX($LD$4:$LD$18,MATCH('INPUT DATA'!O604,$LC$4:$LC$18,1)),"")</f>
        <v/>
      </c>
      <c r="Q1602" s="100" t="str">
        <f>IFERROR(INDEX('INPUT DATA'!P$5:P$600,MATCH($B1602,'INPUT DATA'!$A$5:$A$600,FALSE)),"")</f>
        <v/>
      </c>
      <c r="R1602" s="100" t="str">
        <f>IFERROR(INDEX('INPUT DATA'!Q$5:Q$600,MATCH($B1602,'INPUT DATA'!$A$5:$A$600,FALSE)),"")</f>
        <v/>
      </c>
      <c r="S1602" s="100" t="str">
        <f>IFERROR(INDEX($LD$4:$LD$18,MATCH('INPUT DATA'!R604,$LC$4:$LC$18,1)),"")</f>
        <v/>
      </c>
      <c r="T1602" s="100" t="str">
        <f>IFERROR(INDEX('INPUT DATA'!S$5:S$600,MATCH($B1602,'INPUT DATA'!$A$5:$A$600,FALSE)),"")</f>
        <v/>
      </c>
      <c r="U1602" s="100" t="str">
        <f>IFERROR(INDEX('INPUT DATA'!T$5:T$600,MATCH($B1602,'INPUT DATA'!$A$5:$A$600,FALSE)),"")</f>
        <v/>
      </c>
      <c r="V1602" s="100" t="str">
        <f>IFERROR(INDEX($LD$4:$LD$18,MATCH('INPUT DATA'!U604,$LC$4:$LC$18,1)),"")</f>
        <v/>
      </c>
      <c r="W1602" s="100" t="str">
        <f>IFERROR(INDEX('INPUT DATA'!V$5:V$600,MATCH($B1602,'INPUT DATA'!$A$5:$A$600,FALSE)),"")</f>
        <v/>
      </c>
      <c r="X1602" s="100" t="str">
        <f>IFERROR(INDEX('INPUT DATA'!W$5:W$600,MATCH($B1602,'INPUT DATA'!$A$5:$A$600,FALSE)),"")</f>
        <v/>
      </c>
      <c r="Y1602" s="100" t="str">
        <f>IFERROR(INDEX('INPUT DATA'!X$5:X$600,MATCH($B1602,'INPUT DATA'!$A$5:$A$600,FALSE)),"")</f>
        <v/>
      </c>
      <c r="Z1602" s="100" t="str">
        <f>IFERROR(INDEX('INPUT DATA'!Y$5:Y$600,MATCH($B1602,'INPUT DATA'!$A$5:$A$600,FALSE)),"")</f>
        <v/>
      </c>
      <c r="AA1602" s="100" t="str">
        <f>IFERROR(INDEX('INPUT DATA'!Z$5:Z$600,MATCH($B1602,'INPUT DATA'!$A$5:$A$600,FALSE)),"")</f>
        <v/>
      </c>
      <c r="AB1602" s="100" t="str">
        <f>IFERROR(INDEX('INPUT DATA'!AA$5:AA$600,MATCH($B1602,'INPUT DATA'!$A$5:$A$600,FALSE)),"")</f>
        <v/>
      </c>
    </row>
    <row r="1603" spans="2:28" ht="15" customHeight="1" x14ac:dyDescent="0.25">
      <c r="B1603" s="115" t="str">
        <f>IF('INPUT INF'!A603="","",IF('INPUT INF'!E603="DROP","",'INPUT INF'!A603))</f>
        <v/>
      </c>
      <c r="C1603" s="115" t="str">
        <f>IFERROR(INDEX('INPUT INF'!B603:B1201,MATCH(B1603,'INPUT INF'!A603:A1201,FALSE)),"")</f>
        <v/>
      </c>
      <c r="E1603" s="100" t="str">
        <f>IFERROR(INDEX('INPUT DATA'!D$5:D$600,MATCH($B1603,'INPUT DATA'!$A$5:$A$600,FALSE)),"")</f>
        <v/>
      </c>
      <c r="F1603" s="100" t="str">
        <f>IFERROR(INDEX('INPUT DATA'!E$5:E$600,MATCH($B1603,'INPUT DATA'!$A$5:$A$600,FALSE)),"")</f>
        <v/>
      </c>
      <c r="G1603" s="100" t="str">
        <f>IFERROR(INDEX($LD$4:$LD$18,MATCH('INPUT DATA'!F605,$LC$4:$LC$18,1)),"")</f>
        <v/>
      </c>
      <c r="H1603" s="100" t="str">
        <f>IFERROR(INDEX('INPUT DATA'!G$6:G$600,MATCH($B1603,'INPUT DATA'!$A$5:$A$600,FALSE)),"")</f>
        <v/>
      </c>
      <c r="I1603" s="100" t="str">
        <f>IFERROR(INDEX('INPUT DATA'!H$5:H$600,MATCH($B1603,'INPUT DATA'!$A$5:$A$600,FALSE)),"")</f>
        <v/>
      </c>
      <c r="J1603" s="100" t="str">
        <f>IFERROR(INDEX($LD$4:$LD$18,MATCH('INPUT DATA'!I605,$LC$4:$LC$18,1)),"")</f>
        <v/>
      </c>
      <c r="K1603" s="100" t="str">
        <f>IFERROR(INDEX('INPUT DATA'!J$5:J$600,MATCH($B1603,'INPUT DATA'!$A$5:$A$600,FALSE)),"")</f>
        <v/>
      </c>
      <c r="L1603" s="100" t="str">
        <f>IFERROR(INDEX('INPUT DATA'!K$5:K$600,MATCH($B1603,'INPUT DATA'!$A$5:$A$600,FALSE)),"")</f>
        <v/>
      </c>
      <c r="M1603" s="100" t="str">
        <f>IFERROR(INDEX($LD$4:$LD$18,MATCH('INPUT DATA'!L605,$LC$4:$LC$18,1)),"")</f>
        <v/>
      </c>
      <c r="N1603" s="100" t="str">
        <f>IFERROR(INDEX('INPUT DATA'!M$5:M$600,MATCH($B1603,'INPUT DATA'!$A$5:$A$600,FALSE)),"")</f>
        <v/>
      </c>
      <c r="O1603" s="100" t="str">
        <f>IFERROR(INDEX('INPUT DATA'!N$5:N$600,MATCH($B1603,'INPUT DATA'!$A$5:$A$600,FALSE)),"")</f>
        <v/>
      </c>
      <c r="P1603" s="100" t="str">
        <f>IFERROR(INDEX($LD$4:$LD$18,MATCH('INPUT DATA'!O605,$LC$4:$LC$18,1)),"")</f>
        <v/>
      </c>
      <c r="Q1603" s="100" t="str">
        <f>IFERROR(INDEX('INPUT DATA'!P$5:P$600,MATCH($B1603,'INPUT DATA'!$A$5:$A$600,FALSE)),"")</f>
        <v/>
      </c>
      <c r="R1603" s="100" t="str">
        <f>IFERROR(INDEX('INPUT DATA'!Q$5:Q$600,MATCH($B1603,'INPUT DATA'!$A$5:$A$600,FALSE)),"")</f>
        <v/>
      </c>
      <c r="S1603" s="100" t="str">
        <f>IFERROR(INDEX($LD$4:$LD$18,MATCH('INPUT DATA'!R605,$LC$4:$LC$18,1)),"")</f>
        <v/>
      </c>
      <c r="T1603" s="100" t="str">
        <f>IFERROR(INDEX('INPUT DATA'!S$5:S$600,MATCH($B1603,'INPUT DATA'!$A$5:$A$600,FALSE)),"")</f>
        <v/>
      </c>
      <c r="U1603" s="100" t="str">
        <f>IFERROR(INDEX('INPUT DATA'!T$5:T$600,MATCH($B1603,'INPUT DATA'!$A$5:$A$600,FALSE)),"")</f>
        <v/>
      </c>
      <c r="V1603" s="100" t="str">
        <f>IFERROR(INDEX($LD$4:$LD$18,MATCH('INPUT DATA'!U605,$LC$4:$LC$18,1)),"")</f>
        <v/>
      </c>
      <c r="W1603" s="100" t="str">
        <f>IFERROR(INDEX('INPUT DATA'!V$5:V$600,MATCH($B1603,'INPUT DATA'!$A$5:$A$600,FALSE)),"")</f>
        <v/>
      </c>
      <c r="X1603" s="100" t="str">
        <f>IFERROR(INDEX('INPUT DATA'!W$5:W$600,MATCH($B1603,'INPUT DATA'!$A$5:$A$600,FALSE)),"")</f>
        <v/>
      </c>
      <c r="Y1603" s="100" t="str">
        <f>IFERROR(INDEX('INPUT DATA'!X$5:X$600,MATCH($B1603,'INPUT DATA'!$A$5:$A$600,FALSE)),"")</f>
        <v/>
      </c>
      <c r="Z1603" s="100" t="str">
        <f>IFERROR(INDEX('INPUT DATA'!Y$5:Y$600,MATCH($B1603,'INPUT DATA'!$A$5:$A$600,FALSE)),"")</f>
        <v/>
      </c>
      <c r="AA1603" s="100" t="str">
        <f>IFERROR(INDEX('INPUT DATA'!Z$5:Z$600,MATCH($B1603,'INPUT DATA'!$A$5:$A$600,FALSE)),"")</f>
        <v/>
      </c>
      <c r="AB1603" s="100" t="str">
        <f>IFERROR(INDEX('INPUT DATA'!AA$5:AA$600,MATCH($B1603,'INPUT DATA'!$A$5:$A$600,FALSE)),"")</f>
        <v/>
      </c>
    </row>
    <row r="1604" spans="2:28" ht="15" customHeight="1" x14ac:dyDescent="0.25">
      <c r="B1604" s="115" t="str">
        <f>IF('INPUT INF'!A604="","",IF('INPUT INF'!E604="DROP","",'INPUT INF'!A604))</f>
        <v/>
      </c>
      <c r="C1604" s="115" t="str">
        <f>IFERROR(INDEX('INPUT INF'!B604:B1202,MATCH(B1604,'INPUT INF'!A604:A1202,FALSE)),"")</f>
        <v/>
      </c>
      <c r="E1604" s="100" t="str">
        <f>IFERROR(INDEX('INPUT DATA'!D$5:D$600,MATCH($B1604,'INPUT DATA'!$A$5:$A$600,FALSE)),"")</f>
        <v/>
      </c>
      <c r="F1604" s="100" t="str">
        <f>IFERROR(INDEX('INPUT DATA'!E$5:E$600,MATCH($B1604,'INPUT DATA'!$A$5:$A$600,FALSE)),"")</f>
        <v/>
      </c>
      <c r="G1604" s="100" t="str">
        <f>IFERROR(INDEX($LD$4:$LD$18,MATCH('INPUT DATA'!F606,$LC$4:$LC$18,1)),"")</f>
        <v/>
      </c>
      <c r="H1604" s="100" t="str">
        <f>IFERROR(INDEX('INPUT DATA'!G$6:G$600,MATCH($B1604,'INPUT DATA'!$A$5:$A$600,FALSE)),"")</f>
        <v/>
      </c>
      <c r="I1604" s="100" t="str">
        <f>IFERROR(INDEX('INPUT DATA'!H$5:H$600,MATCH($B1604,'INPUT DATA'!$A$5:$A$600,FALSE)),"")</f>
        <v/>
      </c>
      <c r="J1604" s="100" t="str">
        <f>IFERROR(INDEX($LD$4:$LD$18,MATCH('INPUT DATA'!I606,$LC$4:$LC$18,1)),"")</f>
        <v/>
      </c>
      <c r="K1604" s="100" t="str">
        <f>IFERROR(INDEX('INPUT DATA'!J$5:J$600,MATCH($B1604,'INPUT DATA'!$A$5:$A$600,FALSE)),"")</f>
        <v/>
      </c>
      <c r="L1604" s="100" t="str">
        <f>IFERROR(INDEX('INPUT DATA'!K$5:K$600,MATCH($B1604,'INPUT DATA'!$A$5:$A$600,FALSE)),"")</f>
        <v/>
      </c>
      <c r="M1604" s="100" t="str">
        <f>IFERROR(INDEX($LD$4:$LD$18,MATCH('INPUT DATA'!L606,$LC$4:$LC$18,1)),"")</f>
        <v/>
      </c>
      <c r="N1604" s="100" t="str">
        <f>IFERROR(INDEX('INPUT DATA'!M$5:M$600,MATCH($B1604,'INPUT DATA'!$A$5:$A$600,FALSE)),"")</f>
        <v/>
      </c>
      <c r="O1604" s="100" t="str">
        <f>IFERROR(INDEX('INPUT DATA'!N$5:N$600,MATCH($B1604,'INPUT DATA'!$A$5:$A$600,FALSE)),"")</f>
        <v/>
      </c>
      <c r="P1604" s="100" t="str">
        <f>IFERROR(INDEX($LD$4:$LD$18,MATCH('INPUT DATA'!O606,$LC$4:$LC$18,1)),"")</f>
        <v/>
      </c>
      <c r="Q1604" s="100" t="str">
        <f>IFERROR(INDEX('INPUT DATA'!P$5:P$600,MATCH($B1604,'INPUT DATA'!$A$5:$A$600,FALSE)),"")</f>
        <v/>
      </c>
      <c r="R1604" s="100" t="str">
        <f>IFERROR(INDEX('INPUT DATA'!Q$5:Q$600,MATCH($B1604,'INPUT DATA'!$A$5:$A$600,FALSE)),"")</f>
        <v/>
      </c>
      <c r="S1604" s="100" t="str">
        <f>IFERROR(INDEX($LD$4:$LD$18,MATCH('INPUT DATA'!R606,$LC$4:$LC$18,1)),"")</f>
        <v/>
      </c>
      <c r="T1604" s="100" t="str">
        <f>IFERROR(INDEX('INPUT DATA'!S$5:S$600,MATCH($B1604,'INPUT DATA'!$A$5:$A$600,FALSE)),"")</f>
        <v/>
      </c>
      <c r="U1604" s="100" t="str">
        <f>IFERROR(INDEX('INPUT DATA'!T$5:T$600,MATCH($B1604,'INPUT DATA'!$A$5:$A$600,FALSE)),"")</f>
        <v/>
      </c>
      <c r="V1604" s="100" t="str">
        <f>IFERROR(INDEX($LD$4:$LD$18,MATCH('INPUT DATA'!U606,$LC$4:$LC$18,1)),"")</f>
        <v/>
      </c>
      <c r="W1604" s="100" t="str">
        <f>IFERROR(INDEX('INPUT DATA'!V$5:V$600,MATCH($B1604,'INPUT DATA'!$A$5:$A$600,FALSE)),"")</f>
        <v/>
      </c>
      <c r="X1604" s="100" t="str">
        <f>IFERROR(INDEX('INPUT DATA'!W$5:W$600,MATCH($B1604,'INPUT DATA'!$A$5:$A$600,FALSE)),"")</f>
        <v/>
      </c>
      <c r="Y1604" s="100" t="str">
        <f>IFERROR(INDEX('INPUT DATA'!X$5:X$600,MATCH($B1604,'INPUT DATA'!$A$5:$A$600,FALSE)),"")</f>
        <v/>
      </c>
      <c r="Z1604" s="100" t="str">
        <f>IFERROR(INDEX('INPUT DATA'!Y$5:Y$600,MATCH($B1604,'INPUT DATA'!$A$5:$A$600,FALSE)),"")</f>
        <v/>
      </c>
      <c r="AA1604" s="100" t="str">
        <f>IFERROR(INDEX('INPUT DATA'!Z$5:Z$600,MATCH($B1604,'INPUT DATA'!$A$5:$A$600,FALSE)),"")</f>
        <v/>
      </c>
      <c r="AB1604" s="100" t="str">
        <f>IFERROR(INDEX('INPUT DATA'!AA$5:AA$600,MATCH($B1604,'INPUT DATA'!$A$5:$A$600,FALSE)),"")</f>
        <v/>
      </c>
    </row>
    <row r="1605" spans="2:28" ht="15" customHeight="1" x14ac:dyDescent="0.25">
      <c r="B1605" s="115" t="str">
        <f>IF('INPUT INF'!A605="","",IF('INPUT INF'!E605="DROP","",'INPUT INF'!A605))</f>
        <v/>
      </c>
      <c r="C1605" s="115" t="str">
        <f>IFERROR(INDEX('INPUT INF'!B605:B1203,MATCH(B1605,'INPUT INF'!A605:A1203,FALSE)),"")</f>
        <v/>
      </c>
      <c r="E1605" s="100" t="str">
        <f>IFERROR(INDEX('INPUT DATA'!D$5:D$600,MATCH($B1605,'INPUT DATA'!$A$5:$A$600,FALSE)),"")</f>
        <v/>
      </c>
      <c r="F1605" s="100" t="str">
        <f>IFERROR(INDEX('INPUT DATA'!E$5:E$600,MATCH($B1605,'INPUT DATA'!$A$5:$A$600,FALSE)),"")</f>
        <v/>
      </c>
      <c r="G1605" s="100" t="str">
        <f>IFERROR(INDEX($LD$4:$LD$18,MATCH('INPUT DATA'!F607,$LC$4:$LC$18,1)),"")</f>
        <v/>
      </c>
      <c r="H1605" s="100" t="str">
        <f>IFERROR(INDEX('INPUT DATA'!G$6:G$600,MATCH($B1605,'INPUT DATA'!$A$5:$A$600,FALSE)),"")</f>
        <v/>
      </c>
      <c r="I1605" s="100" t="str">
        <f>IFERROR(INDEX('INPUT DATA'!H$5:H$600,MATCH($B1605,'INPUT DATA'!$A$5:$A$600,FALSE)),"")</f>
        <v/>
      </c>
      <c r="J1605" s="100" t="str">
        <f>IFERROR(INDEX($LD$4:$LD$18,MATCH('INPUT DATA'!I607,$LC$4:$LC$18,1)),"")</f>
        <v/>
      </c>
      <c r="K1605" s="100" t="str">
        <f>IFERROR(INDEX('INPUT DATA'!J$5:J$600,MATCH($B1605,'INPUT DATA'!$A$5:$A$600,FALSE)),"")</f>
        <v/>
      </c>
      <c r="L1605" s="100" t="str">
        <f>IFERROR(INDEX('INPUT DATA'!K$5:K$600,MATCH($B1605,'INPUT DATA'!$A$5:$A$600,FALSE)),"")</f>
        <v/>
      </c>
      <c r="M1605" s="100" t="str">
        <f>IFERROR(INDEX($LD$4:$LD$18,MATCH('INPUT DATA'!L607,$LC$4:$LC$18,1)),"")</f>
        <v/>
      </c>
      <c r="N1605" s="100" t="str">
        <f>IFERROR(INDEX('INPUT DATA'!M$5:M$600,MATCH($B1605,'INPUT DATA'!$A$5:$A$600,FALSE)),"")</f>
        <v/>
      </c>
      <c r="O1605" s="100" t="str">
        <f>IFERROR(INDEX('INPUT DATA'!N$5:N$600,MATCH($B1605,'INPUT DATA'!$A$5:$A$600,FALSE)),"")</f>
        <v/>
      </c>
      <c r="P1605" s="100" t="str">
        <f>IFERROR(INDEX($LD$4:$LD$18,MATCH('INPUT DATA'!O607,$LC$4:$LC$18,1)),"")</f>
        <v/>
      </c>
      <c r="Q1605" s="100" t="str">
        <f>IFERROR(INDEX('INPUT DATA'!P$5:P$600,MATCH($B1605,'INPUT DATA'!$A$5:$A$600,FALSE)),"")</f>
        <v/>
      </c>
      <c r="R1605" s="100" t="str">
        <f>IFERROR(INDEX('INPUT DATA'!Q$5:Q$600,MATCH($B1605,'INPUT DATA'!$A$5:$A$600,FALSE)),"")</f>
        <v/>
      </c>
      <c r="S1605" s="100" t="str">
        <f>IFERROR(INDEX($LD$4:$LD$18,MATCH('INPUT DATA'!R607,$LC$4:$LC$18,1)),"")</f>
        <v/>
      </c>
      <c r="T1605" s="100" t="str">
        <f>IFERROR(INDEX('INPUT DATA'!S$5:S$600,MATCH($B1605,'INPUT DATA'!$A$5:$A$600,FALSE)),"")</f>
        <v/>
      </c>
      <c r="U1605" s="100" t="str">
        <f>IFERROR(INDEX('INPUT DATA'!T$5:T$600,MATCH($B1605,'INPUT DATA'!$A$5:$A$600,FALSE)),"")</f>
        <v/>
      </c>
      <c r="V1605" s="100" t="str">
        <f>IFERROR(INDEX($LD$4:$LD$18,MATCH('INPUT DATA'!U607,$LC$4:$LC$18,1)),"")</f>
        <v/>
      </c>
      <c r="W1605" s="100" t="str">
        <f>IFERROR(INDEX('INPUT DATA'!V$5:V$600,MATCH($B1605,'INPUT DATA'!$A$5:$A$600,FALSE)),"")</f>
        <v/>
      </c>
      <c r="X1605" s="100" t="str">
        <f>IFERROR(INDEX('INPUT DATA'!W$5:W$600,MATCH($B1605,'INPUT DATA'!$A$5:$A$600,FALSE)),"")</f>
        <v/>
      </c>
      <c r="Y1605" s="100" t="str">
        <f>IFERROR(INDEX('INPUT DATA'!X$5:X$600,MATCH($B1605,'INPUT DATA'!$A$5:$A$600,FALSE)),"")</f>
        <v/>
      </c>
      <c r="Z1605" s="100" t="str">
        <f>IFERROR(INDEX('INPUT DATA'!Y$5:Y$600,MATCH($B1605,'INPUT DATA'!$A$5:$A$600,FALSE)),"")</f>
        <v/>
      </c>
      <c r="AA1605" s="100" t="str">
        <f>IFERROR(INDEX('INPUT DATA'!Z$5:Z$600,MATCH($B1605,'INPUT DATA'!$A$5:$A$600,FALSE)),"")</f>
        <v/>
      </c>
      <c r="AB1605" s="100" t="str">
        <f>IFERROR(INDEX('INPUT DATA'!AA$5:AA$600,MATCH($B1605,'INPUT DATA'!$A$5:$A$600,FALSE)),"")</f>
        <v/>
      </c>
    </row>
    <row r="1606" spans="2:28" ht="15" customHeight="1" x14ac:dyDescent="0.25">
      <c r="B1606" s="115" t="str">
        <f>IF('INPUT INF'!A606="","",IF('INPUT INF'!E606="DROP","",'INPUT INF'!A606))</f>
        <v/>
      </c>
      <c r="C1606" s="115" t="str">
        <f>IFERROR(INDEX('INPUT INF'!B606:B1204,MATCH(B1606,'INPUT INF'!A606:A1204,FALSE)),"")</f>
        <v/>
      </c>
      <c r="E1606" s="100" t="str">
        <f>IFERROR(INDEX('INPUT DATA'!D$5:D$600,MATCH($B1606,'INPUT DATA'!$A$5:$A$600,FALSE)),"")</f>
        <v/>
      </c>
      <c r="F1606" s="100" t="str">
        <f>IFERROR(INDEX('INPUT DATA'!E$5:E$600,MATCH($B1606,'INPUT DATA'!$A$5:$A$600,FALSE)),"")</f>
        <v/>
      </c>
      <c r="G1606" s="100" t="str">
        <f>IFERROR(INDEX($LD$4:$LD$18,MATCH('INPUT DATA'!F608,$LC$4:$LC$18,1)),"")</f>
        <v/>
      </c>
      <c r="H1606" s="100" t="str">
        <f>IFERROR(INDEX('INPUT DATA'!G$6:G$600,MATCH($B1606,'INPUT DATA'!$A$5:$A$600,FALSE)),"")</f>
        <v/>
      </c>
      <c r="I1606" s="100" t="str">
        <f>IFERROR(INDEX('INPUT DATA'!H$5:H$600,MATCH($B1606,'INPUT DATA'!$A$5:$A$600,FALSE)),"")</f>
        <v/>
      </c>
      <c r="J1606" s="100" t="str">
        <f>IFERROR(INDEX($LD$4:$LD$18,MATCH('INPUT DATA'!I608,$LC$4:$LC$18,1)),"")</f>
        <v/>
      </c>
      <c r="K1606" s="100" t="str">
        <f>IFERROR(INDEX('INPUT DATA'!J$5:J$600,MATCH($B1606,'INPUT DATA'!$A$5:$A$600,FALSE)),"")</f>
        <v/>
      </c>
      <c r="L1606" s="100" t="str">
        <f>IFERROR(INDEX('INPUT DATA'!K$5:K$600,MATCH($B1606,'INPUT DATA'!$A$5:$A$600,FALSE)),"")</f>
        <v/>
      </c>
      <c r="M1606" s="100" t="str">
        <f>IFERROR(INDEX($LD$4:$LD$18,MATCH('INPUT DATA'!L608,$LC$4:$LC$18,1)),"")</f>
        <v/>
      </c>
      <c r="N1606" s="100" t="str">
        <f>IFERROR(INDEX('INPUT DATA'!M$5:M$600,MATCH($B1606,'INPUT DATA'!$A$5:$A$600,FALSE)),"")</f>
        <v/>
      </c>
      <c r="O1606" s="100" t="str">
        <f>IFERROR(INDEX('INPUT DATA'!N$5:N$600,MATCH($B1606,'INPUT DATA'!$A$5:$A$600,FALSE)),"")</f>
        <v/>
      </c>
      <c r="P1606" s="100" t="str">
        <f>IFERROR(INDEX($LD$4:$LD$18,MATCH('INPUT DATA'!O608,$LC$4:$LC$18,1)),"")</f>
        <v/>
      </c>
      <c r="Q1606" s="100" t="str">
        <f>IFERROR(INDEX('INPUT DATA'!P$5:P$600,MATCH($B1606,'INPUT DATA'!$A$5:$A$600,FALSE)),"")</f>
        <v/>
      </c>
      <c r="R1606" s="100" t="str">
        <f>IFERROR(INDEX('INPUT DATA'!Q$5:Q$600,MATCH($B1606,'INPUT DATA'!$A$5:$A$600,FALSE)),"")</f>
        <v/>
      </c>
      <c r="S1606" s="100" t="str">
        <f>IFERROR(INDEX($LD$4:$LD$18,MATCH('INPUT DATA'!R608,$LC$4:$LC$18,1)),"")</f>
        <v/>
      </c>
      <c r="T1606" s="100" t="str">
        <f>IFERROR(INDEX('INPUT DATA'!S$5:S$600,MATCH($B1606,'INPUT DATA'!$A$5:$A$600,FALSE)),"")</f>
        <v/>
      </c>
      <c r="U1606" s="100" t="str">
        <f>IFERROR(INDEX('INPUT DATA'!T$5:T$600,MATCH($B1606,'INPUT DATA'!$A$5:$A$600,FALSE)),"")</f>
        <v/>
      </c>
      <c r="V1606" s="100" t="str">
        <f>IFERROR(INDEX($LD$4:$LD$18,MATCH('INPUT DATA'!U608,$LC$4:$LC$18,1)),"")</f>
        <v/>
      </c>
      <c r="W1606" s="100" t="str">
        <f>IFERROR(INDEX('INPUT DATA'!V$5:V$600,MATCH($B1606,'INPUT DATA'!$A$5:$A$600,FALSE)),"")</f>
        <v/>
      </c>
      <c r="X1606" s="100" t="str">
        <f>IFERROR(INDEX('INPUT DATA'!W$5:W$600,MATCH($B1606,'INPUT DATA'!$A$5:$A$600,FALSE)),"")</f>
        <v/>
      </c>
      <c r="Y1606" s="100" t="str">
        <f>IFERROR(INDEX('INPUT DATA'!X$5:X$600,MATCH($B1606,'INPUT DATA'!$A$5:$A$600,FALSE)),"")</f>
        <v/>
      </c>
      <c r="Z1606" s="100" t="str">
        <f>IFERROR(INDEX('INPUT DATA'!Y$5:Y$600,MATCH($B1606,'INPUT DATA'!$A$5:$A$600,FALSE)),"")</f>
        <v/>
      </c>
      <c r="AA1606" s="100" t="str">
        <f>IFERROR(INDEX('INPUT DATA'!Z$5:Z$600,MATCH($B1606,'INPUT DATA'!$A$5:$A$600,FALSE)),"")</f>
        <v/>
      </c>
      <c r="AB1606" s="100" t="str">
        <f>IFERROR(INDEX('INPUT DATA'!AA$5:AA$600,MATCH($B1606,'INPUT DATA'!$A$5:$A$600,FALSE)),"")</f>
        <v/>
      </c>
    </row>
    <row r="1607" spans="2:28" ht="15" customHeight="1" x14ac:dyDescent="0.25">
      <c r="B1607" s="115" t="str">
        <f>IF('INPUT INF'!A607="","",IF('INPUT INF'!E607="DROP","",'INPUT INF'!A607))</f>
        <v/>
      </c>
      <c r="C1607" s="115" t="str">
        <f>IFERROR(INDEX('INPUT INF'!B607:B1205,MATCH(B1607,'INPUT INF'!A607:A1205,FALSE)),"")</f>
        <v/>
      </c>
      <c r="E1607" s="100" t="str">
        <f>IFERROR(INDEX('INPUT DATA'!D$5:D$600,MATCH($B1607,'INPUT DATA'!$A$5:$A$600,FALSE)),"")</f>
        <v/>
      </c>
      <c r="F1607" s="100" t="str">
        <f>IFERROR(INDEX('INPUT DATA'!E$5:E$600,MATCH($B1607,'INPUT DATA'!$A$5:$A$600,FALSE)),"")</f>
        <v/>
      </c>
      <c r="G1607" s="100" t="str">
        <f>IFERROR(INDEX($LD$4:$LD$18,MATCH('INPUT DATA'!F609,$LC$4:$LC$18,1)),"")</f>
        <v/>
      </c>
      <c r="H1607" s="100" t="str">
        <f>IFERROR(INDEX('INPUT DATA'!G$6:G$600,MATCH($B1607,'INPUT DATA'!$A$5:$A$600,FALSE)),"")</f>
        <v/>
      </c>
      <c r="I1607" s="100" t="str">
        <f>IFERROR(INDEX('INPUT DATA'!H$5:H$600,MATCH($B1607,'INPUT DATA'!$A$5:$A$600,FALSE)),"")</f>
        <v/>
      </c>
      <c r="J1607" s="100" t="str">
        <f>IFERROR(INDEX($LD$4:$LD$18,MATCH('INPUT DATA'!I609,$LC$4:$LC$18,1)),"")</f>
        <v/>
      </c>
      <c r="K1607" s="100" t="str">
        <f>IFERROR(INDEX('INPUT DATA'!J$5:J$600,MATCH($B1607,'INPUT DATA'!$A$5:$A$600,FALSE)),"")</f>
        <v/>
      </c>
      <c r="L1607" s="100" t="str">
        <f>IFERROR(INDEX('INPUT DATA'!K$5:K$600,MATCH($B1607,'INPUT DATA'!$A$5:$A$600,FALSE)),"")</f>
        <v/>
      </c>
      <c r="M1607" s="100" t="str">
        <f>IFERROR(INDEX($LD$4:$LD$18,MATCH('INPUT DATA'!L609,$LC$4:$LC$18,1)),"")</f>
        <v/>
      </c>
      <c r="N1607" s="100" t="str">
        <f>IFERROR(INDEX('INPUT DATA'!M$5:M$600,MATCH($B1607,'INPUT DATA'!$A$5:$A$600,FALSE)),"")</f>
        <v/>
      </c>
      <c r="O1607" s="100" t="str">
        <f>IFERROR(INDEX('INPUT DATA'!N$5:N$600,MATCH($B1607,'INPUT DATA'!$A$5:$A$600,FALSE)),"")</f>
        <v/>
      </c>
      <c r="P1607" s="100" t="str">
        <f>IFERROR(INDEX($LD$4:$LD$18,MATCH('INPUT DATA'!O609,$LC$4:$LC$18,1)),"")</f>
        <v/>
      </c>
      <c r="Q1607" s="100" t="str">
        <f>IFERROR(INDEX('INPUT DATA'!P$5:P$600,MATCH($B1607,'INPUT DATA'!$A$5:$A$600,FALSE)),"")</f>
        <v/>
      </c>
      <c r="R1607" s="100" t="str">
        <f>IFERROR(INDEX('INPUT DATA'!Q$5:Q$600,MATCH($B1607,'INPUT DATA'!$A$5:$A$600,FALSE)),"")</f>
        <v/>
      </c>
      <c r="S1607" s="100" t="str">
        <f>IFERROR(INDEX($LD$4:$LD$18,MATCH('INPUT DATA'!R609,$LC$4:$LC$18,1)),"")</f>
        <v/>
      </c>
      <c r="T1607" s="100" t="str">
        <f>IFERROR(INDEX('INPUT DATA'!S$5:S$600,MATCH($B1607,'INPUT DATA'!$A$5:$A$600,FALSE)),"")</f>
        <v/>
      </c>
      <c r="U1607" s="100" t="str">
        <f>IFERROR(INDEX('INPUT DATA'!T$5:T$600,MATCH($B1607,'INPUT DATA'!$A$5:$A$600,FALSE)),"")</f>
        <v/>
      </c>
      <c r="V1607" s="100" t="str">
        <f>IFERROR(INDEX($LD$4:$LD$18,MATCH('INPUT DATA'!U609,$LC$4:$LC$18,1)),"")</f>
        <v/>
      </c>
      <c r="W1607" s="100" t="str">
        <f>IFERROR(INDEX('INPUT DATA'!V$5:V$600,MATCH($B1607,'INPUT DATA'!$A$5:$A$600,FALSE)),"")</f>
        <v/>
      </c>
      <c r="X1607" s="100" t="str">
        <f>IFERROR(INDEX('INPUT DATA'!W$5:W$600,MATCH($B1607,'INPUT DATA'!$A$5:$A$600,FALSE)),"")</f>
        <v/>
      </c>
      <c r="Y1607" s="100" t="str">
        <f>IFERROR(INDEX('INPUT DATA'!X$5:X$600,MATCH($B1607,'INPUT DATA'!$A$5:$A$600,FALSE)),"")</f>
        <v/>
      </c>
      <c r="Z1607" s="100" t="str">
        <f>IFERROR(INDEX('INPUT DATA'!Y$5:Y$600,MATCH($B1607,'INPUT DATA'!$A$5:$A$600,FALSE)),"")</f>
        <v/>
      </c>
      <c r="AA1607" s="100" t="str">
        <f>IFERROR(INDEX('INPUT DATA'!Z$5:Z$600,MATCH($B1607,'INPUT DATA'!$A$5:$A$600,FALSE)),"")</f>
        <v/>
      </c>
      <c r="AB1607" s="100" t="str">
        <f>IFERROR(INDEX('INPUT DATA'!AA$5:AA$600,MATCH($B1607,'INPUT DATA'!$A$5:$A$600,FALSE)),"")</f>
        <v/>
      </c>
    </row>
    <row r="1608" spans="2:28" ht="15" customHeight="1" x14ac:dyDescent="0.25">
      <c r="B1608" s="115" t="str">
        <f>IF('INPUT INF'!A608="","",IF('INPUT INF'!E608="DROP","",'INPUT INF'!A608))</f>
        <v/>
      </c>
      <c r="C1608" s="115" t="str">
        <f>IFERROR(INDEX('INPUT INF'!B608:B1206,MATCH(B1608,'INPUT INF'!A608:A1206,FALSE)),"")</f>
        <v/>
      </c>
      <c r="E1608" s="100" t="str">
        <f>IFERROR(INDEX('INPUT DATA'!D$5:D$600,MATCH($B1608,'INPUT DATA'!$A$5:$A$600,FALSE)),"")</f>
        <v/>
      </c>
      <c r="F1608" s="100" t="str">
        <f>IFERROR(INDEX('INPUT DATA'!E$5:E$600,MATCH($B1608,'INPUT DATA'!$A$5:$A$600,FALSE)),"")</f>
        <v/>
      </c>
      <c r="G1608" s="100" t="str">
        <f>IFERROR(INDEX($LD$4:$LD$18,MATCH('INPUT DATA'!F610,$LC$4:$LC$18,1)),"")</f>
        <v/>
      </c>
      <c r="H1608" s="100" t="str">
        <f>IFERROR(INDEX('INPUT DATA'!G$6:G$600,MATCH($B1608,'INPUT DATA'!$A$5:$A$600,FALSE)),"")</f>
        <v/>
      </c>
      <c r="I1608" s="100" t="str">
        <f>IFERROR(INDEX('INPUT DATA'!H$5:H$600,MATCH($B1608,'INPUT DATA'!$A$5:$A$600,FALSE)),"")</f>
        <v/>
      </c>
      <c r="J1608" s="100" t="str">
        <f>IFERROR(INDEX($LD$4:$LD$18,MATCH('INPUT DATA'!I610,$LC$4:$LC$18,1)),"")</f>
        <v/>
      </c>
      <c r="K1608" s="100" t="str">
        <f>IFERROR(INDEX('INPUT DATA'!J$5:J$600,MATCH($B1608,'INPUT DATA'!$A$5:$A$600,FALSE)),"")</f>
        <v/>
      </c>
      <c r="L1608" s="100" t="str">
        <f>IFERROR(INDEX('INPUT DATA'!K$5:K$600,MATCH($B1608,'INPUT DATA'!$A$5:$A$600,FALSE)),"")</f>
        <v/>
      </c>
      <c r="M1608" s="100" t="str">
        <f>IFERROR(INDEX($LD$4:$LD$18,MATCH('INPUT DATA'!L610,$LC$4:$LC$18,1)),"")</f>
        <v/>
      </c>
      <c r="N1608" s="100" t="str">
        <f>IFERROR(INDEX('INPUT DATA'!M$5:M$600,MATCH($B1608,'INPUT DATA'!$A$5:$A$600,FALSE)),"")</f>
        <v/>
      </c>
      <c r="O1608" s="100" t="str">
        <f>IFERROR(INDEX('INPUT DATA'!N$5:N$600,MATCH($B1608,'INPUT DATA'!$A$5:$A$600,FALSE)),"")</f>
        <v/>
      </c>
      <c r="P1608" s="100" t="str">
        <f>IFERROR(INDEX($LD$4:$LD$18,MATCH('INPUT DATA'!O610,$LC$4:$LC$18,1)),"")</f>
        <v/>
      </c>
      <c r="Q1608" s="100" t="str">
        <f>IFERROR(INDEX('INPUT DATA'!P$5:P$600,MATCH($B1608,'INPUT DATA'!$A$5:$A$600,FALSE)),"")</f>
        <v/>
      </c>
      <c r="R1608" s="100" t="str">
        <f>IFERROR(INDEX('INPUT DATA'!Q$5:Q$600,MATCH($B1608,'INPUT DATA'!$A$5:$A$600,FALSE)),"")</f>
        <v/>
      </c>
      <c r="S1608" s="100" t="str">
        <f>IFERROR(INDEX($LD$4:$LD$18,MATCH('INPUT DATA'!R610,$LC$4:$LC$18,1)),"")</f>
        <v/>
      </c>
      <c r="T1608" s="100" t="str">
        <f>IFERROR(INDEX('INPUT DATA'!S$5:S$600,MATCH($B1608,'INPUT DATA'!$A$5:$A$600,FALSE)),"")</f>
        <v/>
      </c>
      <c r="U1608" s="100" t="str">
        <f>IFERROR(INDEX('INPUT DATA'!T$5:T$600,MATCH($B1608,'INPUT DATA'!$A$5:$A$600,FALSE)),"")</f>
        <v/>
      </c>
      <c r="V1608" s="100" t="str">
        <f>IFERROR(INDEX($LD$4:$LD$18,MATCH('INPUT DATA'!U610,$LC$4:$LC$18,1)),"")</f>
        <v/>
      </c>
      <c r="W1608" s="100" t="str">
        <f>IFERROR(INDEX('INPUT DATA'!V$5:V$600,MATCH($B1608,'INPUT DATA'!$A$5:$A$600,FALSE)),"")</f>
        <v/>
      </c>
      <c r="X1608" s="100" t="str">
        <f>IFERROR(INDEX('INPUT DATA'!W$5:W$600,MATCH($B1608,'INPUT DATA'!$A$5:$A$600,FALSE)),"")</f>
        <v/>
      </c>
      <c r="Y1608" s="100" t="str">
        <f>IFERROR(INDEX('INPUT DATA'!X$5:X$600,MATCH($B1608,'INPUT DATA'!$A$5:$A$600,FALSE)),"")</f>
        <v/>
      </c>
      <c r="Z1608" s="100" t="str">
        <f>IFERROR(INDEX('INPUT DATA'!Y$5:Y$600,MATCH($B1608,'INPUT DATA'!$A$5:$A$600,FALSE)),"")</f>
        <v/>
      </c>
      <c r="AA1608" s="100" t="str">
        <f>IFERROR(INDEX('INPUT DATA'!Z$5:Z$600,MATCH($B1608,'INPUT DATA'!$A$5:$A$600,FALSE)),"")</f>
        <v/>
      </c>
      <c r="AB1608" s="100" t="str">
        <f>IFERROR(INDEX('INPUT DATA'!AA$5:AA$600,MATCH($B1608,'INPUT DATA'!$A$5:$A$600,FALSE)),"")</f>
        <v/>
      </c>
    </row>
    <row r="1609" spans="2:28" ht="15" customHeight="1" x14ac:dyDescent="0.25">
      <c r="B1609" s="115" t="str">
        <f>IF('INPUT INF'!A609="","",IF('INPUT INF'!E609="DROP","",'INPUT INF'!A609))</f>
        <v/>
      </c>
      <c r="C1609" s="115" t="str">
        <f>IFERROR(INDEX('INPUT INF'!B609:B1207,MATCH(B1609,'INPUT INF'!A609:A1207,FALSE)),"")</f>
        <v/>
      </c>
      <c r="E1609" s="100" t="str">
        <f>IFERROR(INDEX('INPUT DATA'!D$5:D$600,MATCH($B1609,'INPUT DATA'!$A$5:$A$600,FALSE)),"")</f>
        <v/>
      </c>
      <c r="F1609" s="100" t="str">
        <f>IFERROR(INDEX('INPUT DATA'!E$5:E$600,MATCH($B1609,'INPUT DATA'!$A$5:$A$600,FALSE)),"")</f>
        <v/>
      </c>
      <c r="G1609" s="100" t="str">
        <f>IFERROR(INDEX($LD$4:$LD$18,MATCH('INPUT DATA'!F611,$LC$4:$LC$18,1)),"")</f>
        <v/>
      </c>
      <c r="H1609" s="100" t="str">
        <f>IFERROR(INDEX('INPUT DATA'!G$6:G$600,MATCH($B1609,'INPUT DATA'!$A$5:$A$600,FALSE)),"")</f>
        <v/>
      </c>
      <c r="I1609" s="100" t="str">
        <f>IFERROR(INDEX('INPUT DATA'!H$5:H$600,MATCH($B1609,'INPUT DATA'!$A$5:$A$600,FALSE)),"")</f>
        <v/>
      </c>
      <c r="J1609" s="100" t="str">
        <f>IFERROR(INDEX($LD$4:$LD$18,MATCH('INPUT DATA'!I611,$LC$4:$LC$18,1)),"")</f>
        <v/>
      </c>
      <c r="K1609" s="100" t="str">
        <f>IFERROR(INDEX('INPUT DATA'!J$5:J$600,MATCH($B1609,'INPUT DATA'!$A$5:$A$600,FALSE)),"")</f>
        <v/>
      </c>
      <c r="L1609" s="100" t="str">
        <f>IFERROR(INDEX('INPUT DATA'!K$5:K$600,MATCH($B1609,'INPUT DATA'!$A$5:$A$600,FALSE)),"")</f>
        <v/>
      </c>
      <c r="M1609" s="100" t="str">
        <f>IFERROR(INDEX($LD$4:$LD$18,MATCH('INPUT DATA'!L611,$LC$4:$LC$18,1)),"")</f>
        <v/>
      </c>
      <c r="N1609" s="100" t="str">
        <f>IFERROR(INDEX('INPUT DATA'!M$5:M$600,MATCH($B1609,'INPUT DATA'!$A$5:$A$600,FALSE)),"")</f>
        <v/>
      </c>
      <c r="O1609" s="100" t="str">
        <f>IFERROR(INDEX('INPUT DATA'!N$5:N$600,MATCH($B1609,'INPUT DATA'!$A$5:$A$600,FALSE)),"")</f>
        <v/>
      </c>
      <c r="P1609" s="100" t="str">
        <f>IFERROR(INDEX($LD$4:$LD$18,MATCH('INPUT DATA'!O611,$LC$4:$LC$18,1)),"")</f>
        <v/>
      </c>
      <c r="Q1609" s="100" t="str">
        <f>IFERROR(INDEX('INPUT DATA'!P$5:P$600,MATCH($B1609,'INPUT DATA'!$A$5:$A$600,FALSE)),"")</f>
        <v/>
      </c>
      <c r="R1609" s="100" t="str">
        <f>IFERROR(INDEX('INPUT DATA'!Q$5:Q$600,MATCH($B1609,'INPUT DATA'!$A$5:$A$600,FALSE)),"")</f>
        <v/>
      </c>
      <c r="S1609" s="100" t="str">
        <f>IFERROR(INDEX($LD$4:$LD$18,MATCH('INPUT DATA'!R611,$LC$4:$LC$18,1)),"")</f>
        <v/>
      </c>
      <c r="T1609" s="100" t="str">
        <f>IFERROR(INDEX('INPUT DATA'!S$5:S$600,MATCH($B1609,'INPUT DATA'!$A$5:$A$600,FALSE)),"")</f>
        <v/>
      </c>
      <c r="U1609" s="100" t="str">
        <f>IFERROR(INDEX('INPUT DATA'!T$5:T$600,MATCH($B1609,'INPUT DATA'!$A$5:$A$600,FALSE)),"")</f>
        <v/>
      </c>
      <c r="V1609" s="100" t="str">
        <f>IFERROR(INDEX($LD$4:$LD$18,MATCH('INPUT DATA'!U611,$LC$4:$LC$18,1)),"")</f>
        <v/>
      </c>
      <c r="W1609" s="100" t="str">
        <f>IFERROR(INDEX('INPUT DATA'!V$5:V$600,MATCH($B1609,'INPUT DATA'!$A$5:$A$600,FALSE)),"")</f>
        <v/>
      </c>
      <c r="X1609" s="100" t="str">
        <f>IFERROR(INDEX('INPUT DATA'!W$5:W$600,MATCH($B1609,'INPUT DATA'!$A$5:$A$600,FALSE)),"")</f>
        <v/>
      </c>
      <c r="Y1609" s="100" t="str">
        <f>IFERROR(INDEX('INPUT DATA'!X$5:X$600,MATCH($B1609,'INPUT DATA'!$A$5:$A$600,FALSE)),"")</f>
        <v/>
      </c>
      <c r="Z1609" s="100" t="str">
        <f>IFERROR(INDEX('INPUT DATA'!Y$5:Y$600,MATCH($B1609,'INPUT DATA'!$A$5:$A$600,FALSE)),"")</f>
        <v/>
      </c>
      <c r="AA1609" s="100" t="str">
        <f>IFERROR(INDEX('INPUT DATA'!Z$5:Z$600,MATCH($B1609,'INPUT DATA'!$A$5:$A$600,FALSE)),"")</f>
        <v/>
      </c>
      <c r="AB1609" s="100" t="str">
        <f>IFERROR(INDEX('INPUT DATA'!AA$5:AA$600,MATCH($B1609,'INPUT DATA'!$A$5:$A$600,FALSE)),"")</f>
        <v/>
      </c>
    </row>
    <row r="1610" spans="2:28" ht="15" customHeight="1" x14ac:dyDescent="0.25">
      <c r="B1610" s="115" t="str">
        <f>IF('INPUT INF'!A610="","",IF('INPUT INF'!E610="DROP","",'INPUT INF'!A610))</f>
        <v/>
      </c>
      <c r="C1610" s="115" t="str">
        <f>IFERROR(INDEX('INPUT INF'!B610:B1208,MATCH(B1610,'INPUT INF'!A610:A1208,FALSE)),"")</f>
        <v/>
      </c>
      <c r="E1610" s="100" t="str">
        <f>IFERROR(INDEX('INPUT DATA'!D$5:D$600,MATCH($B1610,'INPUT DATA'!$A$5:$A$600,FALSE)),"")</f>
        <v/>
      </c>
      <c r="F1610" s="100" t="str">
        <f>IFERROR(INDEX('INPUT DATA'!E$5:E$600,MATCH($B1610,'INPUT DATA'!$A$5:$A$600,FALSE)),"")</f>
        <v/>
      </c>
      <c r="G1610" s="100" t="str">
        <f>IFERROR(INDEX($LD$4:$LD$18,MATCH('INPUT DATA'!F612,$LC$4:$LC$18,1)),"")</f>
        <v/>
      </c>
      <c r="H1610" s="100" t="str">
        <f>IFERROR(INDEX('INPUT DATA'!G$6:G$600,MATCH($B1610,'INPUT DATA'!$A$5:$A$600,FALSE)),"")</f>
        <v/>
      </c>
      <c r="I1610" s="100" t="str">
        <f>IFERROR(INDEX('INPUT DATA'!H$5:H$600,MATCH($B1610,'INPUT DATA'!$A$5:$A$600,FALSE)),"")</f>
        <v/>
      </c>
      <c r="J1610" s="100" t="str">
        <f>IFERROR(INDEX($LD$4:$LD$18,MATCH('INPUT DATA'!I612,$LC$4:$LC$18,1)),"")</f>
        <v/>
      </c>
      <c r="K1610" s="100" t="str">
        <f>IFERROR(INDEX('INPUT DATA'!J$5:J$600,MATCH($B1610,'INPUT DATA'!$A$5:$A$600,FALSE)),"")</f>
        <v/>
      </c>
      <c r="L1610" s="100" t="str">
        <f>IFERROR(INDEX('INPUT DATA'!K$5:K$600,MATCH($B1610,'INPUT DATA'!$A$5:$A$600,FALSE)),"")</f>
        <v/>
      </c>
      <c r="M1610" s="100" t="str">
        <f>IFERROR(INDEX($LD$4:$LD$18,MATCH('INPUT DATA'!L612,$LC$4:$LC$18,1)),"")</f>
        <v/>
      </c>
      <c r="N1610" s="100" t="str">
        <f>IFERROR(INDEX('INPUT DATA'!M$5:M$600,MATCH($B1610,'INPUT DATA'!$A$5:$A$600,FALSE)),"")</f>
        <v/>
      </c>
      <c r="O1610" s="100" t="str">
        <f>IFERROR(INDEX('INPUT DATA'!N$5:N$600,MATCH($B1610,'INPUT DATA'!$A$5:$A$600,FALSE)),"")</f>
        <v/>
      </c>
      <c r="P1610" s="100" t="str">
        <f>IFERROR(INDEX($LD$4:$LD$18,MATCH('INPUT DATA'!O612,$LC$4:$LC$18,1)),"")</f>
        <v/>
      </c>
      <c r="Q1610" s="100" t="str">
        <f>IFERROR(INDEX('INPUT DATA'!P$5:P$600,MATCH($B1610,'INPUT DATA'!$A$5:$A$600,FALSE)),"")</f>
        <v/>
      </c>
      <c r="R1610" s="100" t="str">
        <f>IFERROR(INDEX('INPUT DATA'!Q$5:Q$600,MATCH($B1610,'INPUT DATA'!$A$5:$A$600,FALSE)),"")</f>
        <v/>
      </c>
      <c r="S1610" s="100" t="str">
        <f>IFERROR(INDEX($LD$4:$LD$18,MATCH('INPUT DATA'!R612,$LC$4:$LC$18,1)),"")</f>
        <v/>
      </c>
      <c r="T1610" s="100" t="str">
        <f>IFERROR(INDEX('INPUT DATA'!S$5:S$600,MATCH($B1610,'INPUT DATA'!$A$5:$A$600,FALSE)),"")</f>
        <v/>
      </c>
      <c r="U1610" s="100" t="str">
        <f>IFERROR(INDEX('INPUT DATA'!T$5:T$600,MATCH($B1610,'INPUT DATA'!$A$5:$A$600,FALSE)),"")</f>
        <v/>
      </c>
      <c r="V1610" s="100" t="str">
        <f>IFERROR(INDEX($LD$4:$LD$18,MATCH('INPUT DATA'!U612,$LC$4:$LC$18,1)),"")</f>
        <v/>
      </c>
      <c r="W1610" s="100" t="str">
        <f>IFERROR(INDEX('INPUT DATA'!V$5:V$600,MATCH($B1610,'INPUT DATA'!$A$5:$A$600,FALSE)),"")</f>
        <v/>
      </c>
      <c r="X1610" s="100" t="str">
        <f>IFERROR(INDEX('INPUT DATA'!W$5:W$600,MATCH($B1610,'INPUT DATA'!$A$5:$A$600,FALSE)),"")</f>
        <v/>
      </c>
      <c r="Y1610" s="100" t="str">
        <f>IFERROR(INDEX('INPUT DATA'!X$5:X$600,MATCH($B1610,'INPUT DATA'!$A$5:$A$600,FALSE)),"")</f>
        <v/>
      </c>
      <c r="Z1610" s="100" t="str">
        <f>IFERROR(INDEX('INPUT DATA'!Y$5:Y$600,MATCH($B1610,'INPUT DATA'!$A$5:$A$600,FALSE)),"")</f>
        <v/>
      </c>
      <c r="AA1610" s="100" t="str">
        <f>IFERROR(INDEX('INPUT DATA'!Z$5:Z$600,MATCH($B1610,'INPUT DATA'!$A$5:$A$600,FALSE)),"")</f>
        <v/>
      </c>
      <c r="AB1610" s="100" t="str">
        <f>IFERROR(INDEX('INPUT DATA'!AA$5:AA$600,MATCH($B1610,'INPUT DATA'!$A$5:$A$600,FALSE)),"")</f>
        <v/>
      </c>
    </row>
    <row r="1611" spans="2:28" ht="15" customHeight="1" x14ac:dyDescent="0.25">
      <c r="B1611" s="115" t="str">
        <f>IF('INPUT INF'!A611="","",IF('INPUT INF'!E611="DROP","",'INPUT INF'!A611))</f>
        <v/>
      </c>
      <c r="C1611" s="115" t="str">
        <f>IFERROR(INDEX('INPUT INF'!B611:B1209,MATCH(B1611,'INPUT INF'!A611:A1209,FALSE)),"")</f>
        <v/>
      </c>
      <c r="E1611" s="100" t="str">
        <f>IFERROR(INDEX('INPUT DATA'!D$5:D$600,MATCH($B1611,'INPUT DATA'!$A$5:$A$600,FALSE)),"")</f>
        <v/>
      </c>
      <c r="F1611" s="100" t="str">
        <f>IFERROR(INDEX('INPUT DATA'!E$5:E$600,MATCH($B1611,'INPUT DATA'!$A$5:$A$600,FALSE)),"")</f>
        <v/>
      </c>
      <c r="G1611" s="100" t="str">
        <f>IFERROR(INDEX($LD$4:$LD$18,MATCH('INPUT DATA'!F613,$LC$4:$LC$18,1)),"")</f>
        <v/>
      </c>
      <c r="H1611" s="100" t="str">
        <f>IFERROR(INDEX('INPUT DATA'!G$6:G$600,MATCH($B1611,'INPUT DATA'!$A$5:$A$600,FALSE)),"")</f>
        <v/>
      </c>
      <c r="I1611" s="100" t="str">
        <f>IFERROR(INDEX('INPUT DATA'!H$5:H$600,MATCH($B1611,'INPUT DATA'!$A$5:$A$600,FALSE)),"")</f>
        <v/>
      </c>
      <c r="J1611" s="100" t="str">
        <f>IFERROR(INDEX($LD$4:$LD$18,MATCH('INPUT DATA'!I613,$LC$4:$LC$18,1)),"")</f>
        <v/>
      </c>
      <c r="K1611" s="100" t="str">
        <f>IFERROR(INDEX('INPUT DATA'!J$5:J$600,MATCH($B1611,'INPUT DATA'!$A$5:$A$600,FALSE)),"")</f>
        <v/>
      </c>
      <c r="L1611" s="100" t="str">
        <f>IFERROR(INDEX('INPUT DATA'!K$5:K$600,MATCH($B1611,'INPUT DATA'!$A$5:$A$600,FALSE)),"")</f>
        <v/>
      </c>
      <c r="M1611" s="100" t="str">
        <f>IFERROR(INDEX($LD$4:$LD$18,MATCH('INPUT DATA'!L613,$LC$4:$LC$18,1)),"")</f>
        <v/>
      </c>
      <c r="N1611" s="100" t="str">
        <f>IFERROR(INDEX('INPUT DATA'!M$5:M$600,MATCH($B1611,'INPUT DATA'!$A$5:$A$600,FALSE)),"")</f>
        <v/>
      </c>
      <c r="O1611" s="100" t="str">
        <f>IFERROR(INDEX('INPUT DATA'!N$5:N$600,MATCH($B1611,'INPUT DATA'!$A$5:$A$600,FALSE)),"")</f>
        <v/>
      </c>
      <c r="P1611" s="100" t="str">
        <f>IFERROR(INDEX($LD$4:$LD$18,MATCH('INPUT DATA'!O613,$LC$4:$LC$18,1)),"")</f>
        <v/>
      </c>
      <c r="Q1611" s="100" t="str">
        <f>IFERROR(INDEX('INPUT DATA'!P$5:P$600,MATCH($B1611,'INPUT DATA'!$A$5:$A$600,FALSE)),"")</f>
        <v/>
      </c>
      <c r="R1611" s="100" t="str">
        <f>IFERROR(INDEX('INPUT DATA'!Q$5:Q$600,MATCH($B1611,'INPUT DATA'!$A$5:$A$600,FALSE)),"")</f>
        <v/>
      </c>
      <c r="S1611" s="100" t="str">
        <f>IFERROR(INDEX($LD$4:$LD$18,MATCH('INPUT DATA'!R613,$LC$4:$LC$18,1)),"")</f>
        <v/>
      </c>
      <c r="T1611" s="100" t="str">
        <f>IFERROR(INDEX('INPUT DATA'!S$5:S$600,MATCH($B1611,'INPUT DATA'!$A$5:$A$600,FALSE)),"")</f>
        <v/>
      </c>
      <c r="U1611" s="100" t="str">
        <f>IFERROR(INDEX('INPUT DATA'!T$5:T$600,MATCH($B1611,'INPUT DATA'!$A$5:$A$600,FALSE)),"")</f>
        <v/>
      </c>
      <c r="V1611" s="100" t="str">
        <f>IFERROR(INDEX($LD$4:$LD$18,MATCH('INPUT DATA'!U613,$LC$4:$LC$18,1)),"")</f>
        <v/>
      </c>
      <c r="W1611" s="100" t="str">
        <f>IFERROR(INDEX('INPUT DATA'!V$5:V$600,MATCH($B1611,'INPUT DATA'!$A$5:$A$600,FALSE)),"")</f>
        <v/>
      </c>
      <c r="X1611" s="100" t="str">
        <f>IFERROR(INDEX('INPUT DATA'!W$5:W$600,MATCH($B1611,'INPUT DATA'!$A$5:$A$600,FALSE)),"")</f>
        <v/>
      </c>
      <c r="Y1611" s="100" t="str">
        <f>IFERROR(INDEX('INPUT DATA'!X$5:X$600,MATCH($B1611,'INPUT DATA'!$A$5:$A$600,FALSE)),"")</f>
        <v/>
      </c>
      <c r="Z1611" s="100" t="str">
        <f>IFERROR(INDEX('INPUT DATA'!Y$5:Y$600,MATCH($B1611,'INPUT DATA'!$A$5:$A$600,FALSE)),"")</f>
        <v/>
      </c>
      <c r="AA1611" s="100" t="str">
        <f>IFERROR(INDEX('INPUT DATA'!Z$5:Z$600,MATCH($B1611,'INPUT DATA'!$A$5:$A$600,FALSE)),"")</f>
        <v/>
      </c>
      <c r="AB1611" s="100" t="str">
        <f>IFERROR(INDEX('INPUT DATA'!AA$5:AA$600,MATCH($B1611,'INPUT DATA'!$A$5:$A$600,FALSE)),"")</f>
        <v/>
      </c>
    </row>
    <row r="1612" spans="2:28" ht="15" customHeight="1" x14ac:dyDescent="0.25">
      <c r="B1612" s="115" t="str">
        <f>IF('INPUT INF'!A612="","",IF('INPUT INF'!E612="DROP","",'INPUT INF'!A612))</f>
        <v/>
      </c>
      <c r="C1612" s="115" t="str">
        <f>IFERROR(INDEX('INPUT INF'!B612:B1210,MATCH(B1612,'INPUT INF'!A612:A1210,FALSE)),"")</f>
        <v/>
      </c>
      <c r="E1612" s="100" t="str">
        <f>IFERROR(INDEX('INPUT DATA'!D$5:D$600,MATCH($B1612,'INPUT DATA'!$A$5:$A$600,FALSE)),"")</f>
        <v/>
      </c>
      <c r="F1612" s="100" t="str">
        <f>IFERROR(INDEX('INPUT DATA'!E$5:E$600,MATCH($B1612,'INPUT DATA'!$A$5:$A$600,FALSE)),"")</f>
        <v/>
      </c>
      <c r="G1612" s="100" t="str">
        <f>IFERROR(INDEX($LD$4:$LD$18,MATCH('INPUT DATA'!F614,$LC$4:$LC$18,1)),"")</f>
        <v/>
      </c>
      <c r="H1612" s="100" t="str">
        <f>IFERROR(INDEX('INPUT DATA'!G$6:G$600,MATCH($B1612,'INPUT DATA'!$A$5:$A$600,FALSE)),"")</f>
        <v/>
      </c>
      <c r="I1612" s="100" t="str">
        <f>IFERROR(INDEX('INPUT DATA'!H$5:H$600,MATCH($B1612,'INPUT DATA'!$A$5:$A$600,FALSE)),"")</f>
        <v/>
      </c>
      <c r="J1612" s="100" t="str">
        <f>IFERROR(INDEX($LD$4:$LD$18,MATCH('INPUT DATA'!I614,$LC$4:$LC$18,1)),"")</f>
        <v/>
      </c>
      <c r="K1612" s="100" t="str">
        <f>IFERROR(INDEX('INPUT DATA'!J$5:J$600,MATCH($B1612,'INPUT DATA'!$A$5:$A$600,FALSE)),"")</f>
        <v/>
      </c>
      <c r="L1612" s="100" t="str">
        <f>IFERROR(INDEX('INPUT DATA'!K$5:K$600,MATCH($B1612,'INPUT DATA'!$A$5:$A$600,FALSE)),"")</f>
        <v/>
      </c>
      <c r="M1612" s="100" t="str">
        <f>IFERROR(INDEX($LD$4:$LD$18,MATCH('INPUT DATA'!L614,$LC$4:$LC$18,1)),"")</f>
        <v/>
      </c>
      <c r="N1612" s="100" t="str">
        <f>IFERROR(INDEX('INPUT DATA'!M$5:M$600,MATCH($B1612,'INPUT DATA'!$A$5:$A$600,FALSE)),"")</f>
        <v/>
      </c>
      <c r="O1612" s="100" t="str">
        <f>IFERROR(INDEX('INPUT DATA'!N$5:N$600,MATCH($B1612,'INPUT DATA'!$A$5:$A$600,FALSE)),"")</f>
        <v/>
      </c>
      <c r="P1612" s="100" t="str">
        <f>IFERROR(INDEX($LD$4:$LD$18,MATCH('INPUT DATA'!O614,$LC$4:$LC$18,1)),"")</f>
        <v/>
      </c>
      <c r="Q1612" s="100" t="str">
        <f>IFERROR(INDEX('INPUT DATA'!P$5:P$600,MATCH($B1612,'INPUT DATA'!$A$5:$A$600,FALSE)),"")</f>
        <v/>
      </c>
      <c r="R1612" s="100" t="str">
        <f>IFERROR(INDEX('INPUT DATA'!Q$5:Q$600,MATCH($B1612,'INPUT DATA'!$A$5:$A$600,FALSE)),"")</f>
        <v/>
      </c>
      <c r="S1612" s="100" t="str">
        <f>IFERROR(INDEX($LD$4:$LD$18,MATCH('INPUT DATA'!R614,$LC$4:$LC$18,1)),"")</f>
        <v/>
      </c>
      <c r="T1612" s="100" t="str">
        <f>IFERROR(INDEX('INPUT DATA'!S$5:S$600,MATCH($B1612,'INPUT DATA'!$A$5:$A$600,FALSE)),"")</f>
        <v/>
      </c>
      <c r="U1612" s="100" t="str">
        <f>IFERROR(INDEX('INPUT DATA'!T$5:T$600,MATCH($B1612,'INPUT DATA'!$A$5:$A$600,FALSE)),"")</f>
        <v/>
      </c>
      <c r="V1612" s="100" t="str">
        <f>IFERROR(INDEX($LD$4:$LD$18,MATCH('INPUT DATA'!U614,$LC$4:$LC$18,1)),"")</f>
        <v/>
      </c>
      <c r="W1612" s="100" t="str">
        <f>IFERROR(INDEX('INPUT DATA'!V$5:V$600,MATCH($B1612,'INPUT DATA'!$A$5:$A$600,FALSE)),"")</f>
        <v/>
      </c>
      <c r="X1612" s="100" t="str">
        <f>IFERROR(INDEX('INPUT DATA'!W$5:W$600,MATCH($B1612,'INPUT DATA'!$A$5:$A$600,FALSE)),"")</f>
        <v/>
      </c>
      <c r="Y1612" s="100" t="str">
        <f>IFERROR(INDEX('INPUT DATA'!X$5:X$600,MATCH($B1612,'INPUT DATA'!$A$5:$A$600,FALSE)),"")</f>
        <v/>
      </c>
      <c r="Z1612" s="100" t="str">
        <f>IFERROR(INDEX('INPUT DATA'!Y$5:Y$600,MATCH($B1612,'INPUT DATA'!$A$5:$A$600,FALSE)),"")</f>
        <v/>
      </c>
      <c r="AA1612" s="100" t="str">
        <f>IFERROR(INDEX('INPUT DATA'!Z$5:Z$600,MATCH($B1612,'INPUT DATA'!$A$5:$A$600,FALSE)),"")</f>
        <v/>
      </c>
      <c r="AB1612" s="100" t="str">
        <f>IFERROR(INDEX('INPUT DATA'!AA$5:AA$600,MATCH($B1612,'INPUT DATA'!$A$5:$A$600,FALSE)),"")</f>
        <v/>
      </c>
    </row>
    <row r="1613" spans="2:28" ht="15" customHeight="1" x14ac:dyDescent="0.25">
      <c r="B1613" s="115" t="str">
        <f>IF('INPUT INF'!A613="","",IF('INPUT INF'!E613="DROP","",'INPUT INF'!A613))</f>
        <v/>
      </c>
      <c r="C1613" s="115" t="str">
        <f>IFERROR(INDEX('INPUT INF'!B613:B1211,MATCH(B1613,'INPUT INF'!A613:A1211,FALSE)),"")</f>
        <v/>
      </c>
      <c r="E1613" s="100" t="str">
        <f>IFERROR(INDEX('INPUT DATA'!D$5:D$600,MATCH($B1613,'INPUT DATA'!$A$5:$A$600,FALSE)),"")</f>
        <v/>
      </c>
      <c r="F1613" s="100" t="str">
        <f>IFERROR(INDEX('INPUT DATA'!E$5:E$600,MATCH($B1613,'INPUT DATA'!$A$5:$A$600,FALSE)),"")</f>
        <v/>
      </c>
      <c r="G1613" s="100" t="str">
        <f>IFERROR(INDEX($LD$4:$LD$18,MATCH('INPUT DATA'!F615,$LC$4:$LC$18,1)),"")</f>
        <v/>
      </c>
      <c r="H1613" s="100" t="str">
        <f>IFERROR(INDEX('INPUT DATA'!G$6:G$600,MATCH($B1613,'INPUT DATA'!$A$5:$A$600,FALSE)),"")</f>
        <v/>
      </c>
      <c r="I1613" s="100" t="str">
        <f>IFERROR(INDEX('INPUT DATA'!H$5:H$600,MATCH($B1613,'INPUT DATA'!$A$5:$A$600,FALSE)),"")</f>
        <v/>
      </c>
      <c r="J1613" s="100" t="str">
        <f>IFERROR(INDEX($LD$4:$LD$18,MATCH('INPUT DATA'!I615,$LC$4:$LC$18,1)),"")</f>
        <v/>
      </c>
      <c r="K1613" s="100" t="str">
        <f>IFERROR(INDEX('INPUT DATA'!J$5:J$600,MATCH($B1613,'INPUT DATA'!$A$5:$A$600,FALSE)),"")</f>
        <v/>
      </c>
      <c r="L1613" s="100" t="str">
        <f>IFERROR(INDEX('INPUT DATA'!K$5:K$600,MATCH($B1613,'INPUT DATA'!$A$5:$A$600,FALSE)),"")</f>
        <v/>
      </c>
      <c r="M1613" s="100" t="str">
        <f>IFERROR(INDEX($LD$4:$LD$18,MATCH('INPUT DATA'!L615,$LC$4:$LC$18,1)),"")</f>
        <v/>
      </c>
      <c r="N1613" s="100" t="str">
        <f>IFERROR(INDEX('INPUT DATA'!M$5:M$600,MATCH($B1613,'INPUT DATA'!$A$5:$A$600,FALSE)),"")</f>
        <v/>
      </c>
      <c r="O1613" s="100" t="str">
        <f>IFERROR(INDEX('INPUT DATA'!N$5:N$600,MATCH($B1613,'INPUT DATA'!$A$5:$A$600,FALSE)),"")</f>
        <v/>
      </c>
      <c r="P1613" s="100" t="str">
        <f>IFERROR(INDEX($LD$4:$LD$18,MATCH('INPUT DATA'!O615,$LC$4:$LC$18,1)),"")</f>
        <v/>
      </c>
      <c r="Q1613" s="100" t="str">
        <f>IFERROR(INDEX('INPUT DATA'!P$5:P$600,MATCH($B1613,'INPUT DATA'!$A$5:$A$600,FALSE)),"")</f>
        <v/>
      </c>
      <c r="R1613" s="100" t="str">
        <f>IFERROR(INDEX('INPUT DATA'!Q$5:Q$600,MATCH($B1613,'INPUT DATA'!$A$5:$A$600,FALSE)),"")</f>
        <v/>
      </c>
      <c r="S1613" s="100" t="str">
        <f>IFERROR(INDEX($LD$4:$LD$18,MATCH('INPUT DATA'!R615,$LC$4:$LC$18,1)),"")</f>
        <v/>
      </c>
      <c r="T1613" s="100" t="str">
        <f>IFERROR(INDEX('INPUT DATA'!S$5:S$600,MATCH($B1613,'INPUT DATA'!$A$5:$A$600,FALSE)),"")</f>
        <v/>
      </c>
      <c r="U1613" s="100" t="str">
        <f>IFERROR(INDEX('INPUT DATA'!T$5:T$600,MATCH($B1613,'INPUT DATA'!$A$5:$A$600,FALSE)),"")</f>
        <v/>
      </c>
      <c r="V1613" s="100" t="str">
        <f>IFERROR(INDEX($LD$4:$LD$18,MATCH('INPUT DATA'!U615,$LC$4:$LC$18,1)),"")</f>
        <v/>
      </c>
      <c r="W1613" s="100" t="str">
        <f>IFERROR(INDEX('INPUT DATA'!V$5:V$600,MATCH($B1613,'INPUT DATA'!$A$5:$A$600,FALSE)),"")</f>
        <v/>
      </c>
      <c r="X1613" s="100" t="str">
        <f>IFERROR(INDEX('INPUT DATA'!W$5:W$600,MATCH($B1613,'INPUT DATA'!$A$5:$A$600,FALSE)),"")</f>
        <v/>
      </c>
      <c r="Y1613" s="100" t="str">
        <f>IFERROR(INDEX('INPUT DATA'!X$5:X$600,MATCH($B1613,'INPUT DATA'!$A$5:$A$600,FALSE)),"")</f>
        <v/>
      </c>
      <c r="Z1613" s="100" t="str">
        <f>IFERROR(INDEX('INPUT DATA'!Y$5:Y$600,MATCH($B1613,'INPUT DATA'!$A$5:$A$600,FALSE)),"")</f>
        <v/>
      </c>
      <c r="AA1613" s="100" t="str">
        <f>IFERROR(INDEX('INPUT DATA'!Z$5:Z$600,MATCH($B1613,'INPUT DATA'!$A$5:$A$600,FALSE)),"")</f>
        <v/>
      </c>
      <c r="AB1613" s="100" t="str">
        <f>IFERROR(INDEX('INPUT DATA'!AA$5:AA$600,MATCH($B1613,'INPUT DATA'!$A$5:$A$600,FALSE)),"")</f>
        <v/>
      </c>
    </row>
    <row r="1614" spans="2:28" ht="15" customHeight="1" x14ac:dyDescent="0.25">
      <c r="B1614" s="115" t="str">
        <f>IF('INPUT INF'!A614="","",IF('INPUT INF'!E614="DROP","",'INPUT INF'!A614))</f>
        <v/>
      </c>
      <c r="C1614" s="115" t="str">
        <f>IFERROR(INDEX('INPUT INF'!B614:B1212,MATCH(B1614,'INPUT INF'!A614:A1212,FALSE)),"")</f>
        <v/>
      </c>
      <c r="E1614" s="100" t="str">
        <f>IFERROR(INDEX('INPUT DATA'!D$5:D$600,MATCH($B1614,'INPUT DATA'!$A$5:$A$600,FALSE)),"")</f>
        <v/>
      </c>
      <c r="F1614" s="100" t="str">
        <f>IFERROR(INDEX('INPUT DATA'!E$5:E$600,MATCH($B1614,'INPUT DATA'!$A$5:$A$600,FALSE)),"")</f>
        <v/>
      </c>
      <c r="G1614" s="100" t="str">
        <f>IFERROR(INDEX($LD$4:$LD$18,MATCH('INPUT DATA'!F616,$LC$4:$LC$18,1)),"")</f>
        <v/>
      </c>
      <c r="H1614" s="100" t="str">
        <f>IFERROR(INDEX('INPUT DATA'!G$6:G$600,MATCH($B1614,'INPUT DATA'!$A$5:$A$600,FALSE)),"")</f>
        <v/>
      </c>
      <c r="I1614" s="100" t="str">
        <f>IFERROR(INDEX('INPUT DATA'!H$5:H$600,MATCH($B1614,'INPUT DATA'!$A$5:$A$600,FALSE)),"")</f>
        <v/>
      </c>
      <c r="J1614" s="100" t="str">
        <f>IFERROR(INDEX($LD$4:$LD$18,MATCH('INPUT DATA'!I616,$LC$4:$LC$18,1)),"")</f>
        <v/>
      </c>
      <c r="K1614" s="100" t="str">
        <f>IFERROR(INDEX('INPUT DATA'!J$5:J$600,MATCH($B1614,'INPUT DATA'!$A$5:$A$600,FALSE)),"")</f>
        <v/>
      </c>
      <c r="L1614" s="100" t="str">
        <f>IFERROR(INDEX('INPUT DATA'!K$5:K$600,MATCH($B1614,'INPUT DATA'!$A$5:$A$600,FALSE)),"")</f>
        <v/>
      </c>
      <c r="M1614" s="100" t="str">
        <f>IFERROR(INDEX($LD$4:$LD$18,MATCH('INPUT DATA'!L616,$LC$4:$LC$18,1)),"")</f>
        <v/>
      </c>
      <c r="N1614" s="100" t="str">
        <f>IFERROR(INDEX('INPUT DATA'!M$5:M$600,MATCH($B1614,'INPUT DATA'!$A$5:$A$600,FALSE)),"")</f>
        <v/>
      </c>
      <c r="O1614" s="100" t="str">
        <f>IFERROR(INDEX('INPUT DATA'!N$5:N$600,MATCH($B1614,'INPUT DATA'!$A$5:$A$600,FALSE)),"")</f>
        <v/>
      </c>
      <c r="P1614" s="100" t="str">
        <f>IFERROR(INDEX($LD$4:$LD$18,MATCH('INPUT DATA'!O616,$LC$4:$LC$18,1)),"")</f>
        <v/>
      </c>
      <c r="Q1614" s="100" t="str">
        <f>IFERROR(INDEX('INPUT DATA'!P$5:P$600,MATCH($B1614,'INPUT DATA'!$A$5:$A$600,FALSE)),"")</f>
        <v/>
      </c>
      <c r="R1614" s="100" t="str">
        <f>IFERROR(INDEX('INPUT DATA'!Q$5:Q$600,MATCH($B1614,'INPUT DATA'!$A$5:$A$600,FALSE)),"")</f>
        <v/>
      </c>
      <c r="S1614" s="100" t="str">
        <f>IFERROR(INDEX($LD$4:$LD$18,MATCH('INPUT DATA'!R616,$LC$4:$LC$18,1)),"")</f>
        <v/>
      </c>
      <c r="T1614" s="100" t="str">
        <f>IFERROR(INDEX('INPUT DATA'!S$5:S$600,MATCH($B1614,'INPUT DATA'!$A$5:$A$600,FALSE)),"")</f>
        <v/>
      </c>
      <c r="U1614" s="100" t="str">
        <f>IFERROR(INDEX('INPUT DATA'!T$5:T$600,MATCH($B1614,'INPUT DATA'!$A$5:$A$600,FALSE)),"")</f>
        <v/>
      </c>
      <c r="V1614" s="100" t="str">
        <f>IFERROR(INDEX($LD$4:$LD$18,MATCH('INPUT DATA'!U616,$LC$4:$LC$18,1)),"")</f>
        <v/>
      </c>
      <c r="W1614" s="100" t="str">
        <f>IFERROR(INDEX('INPUT DATA'!V$5:V$600,MATCH($B1614,'INPUT DATA'!$A$5:$A$600,FALSE)),"")</f>
        <v/>
      </c>
      <c r="X1614" s="100" t="str">
        <f>IFERROR(INDEX('INPUT DATA'!W$5:W$600,MATCH($B1614,'INPUT DATA'!$A$5:$A$600,FALSE)),"")</f>
        <v/>
      </c>
      <c r="Y1614" s="100" t="str">
        <f>IFERROR(INDEX('INPUT DATA'!X$5:X$600,MATCH($B1614,'INPUT DATA'!$A$5:$A$600,FALSE)),"")</f>
        <v/>
      </c>
      <c r="Z1614" s="100" t="str">
        <f>IFERROR(INDEX('INPUT DATA'!Y$5:Y$600,MATCH($B1614,'INPUT DATA'!$A$5:$A$600,FALSE)),"")</f>
        <v/>
      </c>
      <c r="AA1614" s="100" t="str">
        <f>IFERROR(INDEX('INPUT DATA'!Z$5:Z$600,MATCH($B1614,'INPUT DATA'!$A$5:$A$600,FALSE)),"")</f>
        <v/>
      </c>
      <c r="AB1614" s="100" t="str">
        <f>IFERROR(INDEX('INPUT DATA'!AA$5:AA$600,MATCH($B1614,'INPUT DATA'!$A$5:$A$600,FALSE)),"")</f>
        <v/>
      </c>
    </row>
    <row r="1615" spans="2:28" ht="15" customHeight="1" x14ac:dyDescent="0.25">
      <c r="B1615" s="115" t="str">
        <f>IF('INPUT INF'!A615="","",IF('INPUT INF'!E615="DROP","",'INPUT INF'!A615))</f>
        <v/>
      </c>
      <c r="C1615" s="115" t="str">
        <f>IFERROR(INDEX('INPUT INF'!B615:B1213,MATCH(B1615,'INPUT INF'!A615:A1213,FALSE)),"")</f>
        <v/>
      </c>
      <c r="E1615" s="100" t="str">
        <f>IFERROR(INDEX('INPUT DATA'!D$5:D$600,MATCH($B1615,'INPUT DATA'!$A$5:$A$600,FALSE)),"")</f>
        <v/>
      </c>
      <c r="F1615" s="100" t="str">
        <f>IFERROR(INDEX('INPUT DATA'!E$5:E$600,MATCH($B1615,'INPUT DATA'!$A$5:$A$600,FALSE)),"")</f>
        <v/>
      </c>
      <c r="G1615" s="100" t="str">
        <f>IFERROR(INDEX($LD$4:$LD$18,MATCH('INPUT DATA'!F617,$LC$4:$LC$18,1)),"")</f>
        <v/>
      </c>
      <c r="H1615" s="100" t="str">
        <f>IFERROR(INDEX('INPUT DATA'!G$6:G$600,MATCH($B1615,'INPUT DATA'!$A$5:$A$600,FALSE)),"")</f>
        <v/>
      </c>
      <c r="I1615" s="100" t="str">
        <f>IFERROR(INDEX('INPUT DATA'!H$5:H$600,MATCH($B1615,'INPUT DATA'!$A$5:$A$600,FALSE)),"")</f>
        <v/>
      </c>
      <c r="J1615" s="100" t="str">
        <f>IFERROR(INDEX($LD$4:$LD$18,MATCH('INPUT DATA'!I617,$LC$4:$LC$18,1)),"")</f>
        <v/>
      </c>
      <c r="K1615" s="100" t="str">
        <f>IFERROR(INDEX('INPUT DATA'!J$5:J$600,MATCH($B1615,'INPUT DATA'!$A$5:$A$600,FALSE)),"")</f>
        <v/>
      </c>
      <c r="L1615" s="100" t="str">
        <f>IFERROR(INDEX('INPUT DATA'!K$5:K$600,MATCH($B1615,'INPUT DATA'!$A$5:$A$600,FALSE)),"")</f>
        <v/>
      </c>
      <c r="M1615" s="100" t="str">
        <f>IFERROR(INDEX($LD$4:$LD$18,MATCH('INPUT DATA'!L617,$LC$4:$LC$18,1)),"")</f>
        <v/>
      </c>
      <c r="N1615" s="100" t="str">
        <f>IFERROR(INDEX('INPUT DATA'!M$5:M$600,MATCH($B1615,'INPUT DATA'!$A$5:$A$600,FALSE)),"")</f>
        <v/>
      </c>
      <c r="O1615" s="100" t="str">
        <f>IFERROR(INDEX('INPUT DATA'!N$5:N$600,MATCH($B1615,'INPUT DATA'!$A$5:$A$600,FALSE)),"")</f>
        <v/>
      </c>
      <c r="P1615" s="100" t="str">
        <f>IFERROR(INDEX($LD$4:$LD$18,MATCH('INPUT DATA'!O617,$LC$4:$LC$18,1)),"")</f>
        <v/>
      </c>
      <c r="Q1615" s="100" t="str">
        <f>IFERROR(INDEX('INPUT DATA'!P$5:P$600,MATCH($B1615,'INPUT DATA'!$A$5:$A$600,FALSE)),"")</f>
        <v/>
      </c>
      <c r="R1615" s="100" t="str">
        <f>IFERROR(INDEX('INPUT DATA'!Q$5:Q$600,MATCH($B1615,'INPUT DATA'!$A$5:$A$600,FALSE)),"")</f>
        <v/>
      </c>
      <c r="S1615" s="100" t="str">
        <f>IFERROR(INDEX($LD$4:$LD$18,MATCH('INPUT DATA'!R617,$LC$4:$LC$18,1)),"")</f>
        <v/>
      </c>
      <c r="T1615" s="100" t="str">
        <f>IFERROR(INDEX('INPUT DATA'!S$5:S$600,MATCH($B1615,'INPUT DATA'!$A$5:$A$600,FALSE)),"")</f>
        <v/>
      </c>
      <c r="U1615" s="100" t="str">
        <f>IFERROR(INDEX('INPUT DATA'!T$5:T$600,MATCH($B1615,'INPUT DATA'!$A$5:$A$600,FALSE)),"")</f>
        <v/>
      </c>
      <c r="V1615" s="100" t="str">
        <f>IFERROR(INDEX($LD$4:$LD$18,MATCH('INPUT DATA'!U617,$LC$4:$LC$18,1)),"")</f>
        <v/>
      </c>
      <c r="W1615" s="100" t="str">
        <f>IFERROR(INDEX('INPUT DATA'!V$5:V$600,MATCH($B1615,'INPUT DATA'!$A$5:$A$600,FALSE)),"")</f>
        <v/>
      </c>
      <c r="X1615" s="100" t="str">
        <f>IFERROR(INDEX('INPUT DATA'!W$5:W$600,MATCH($B1615,'INPUT DATA'!$A$5:$A$600,FALSE)),"")</f>
        <v/>
      </c>
      <c r="Y1615" s="100" t="str">
        <f>IFERROR(INDEX('INPUT DATA'!X$5:X$600,MATCH($B1615,'INPUT DATA'!$A$5:$A$600,FALSE)),"")</f>
        <v/>
      </c>
      <c r="Z1615" s="100" t="str">
        <f>IFERROR(INDEX('INPUT DATA'!Y$5:Y$600,MATCH($B1615,'INPUT DATA'!$A$5:$A$600,FALSE)),"")</f>
        <v/>
      </c>
      <c r="AA1615" s="100" t="str">
        <f>IFERROR(INDEX('INPUT DATA'!Z$5:Z$600,MATCH($B1615,'INPUT DATA'!$A$5:$A$600,FALSE)),"")</f>
        <v/>
      </c>
      <c r="AB1615" s="100" t="str">
        <f>IFERROR(INDEX('INPUT DATA'!AA$5:AA$600,MATCH($B1615,'INPUT DATA'!$A$5:$A$600,FALSE)),"")</f>
        <v/>
      </c>
    </row>
    <row r="1616" spans="2:28" ht="15" customHeight="1" x14ac:dyDescent="0.25">
      <c r="B1616" s="115" t="str">
        <f>IF('INPUT INF'!A616="","",IF('INPUT INF'!E616="DROP","",'INPUT INF'!A616))</f>
        <v/>
      </c>
      <c r="C1616" s="115" t="str">
        <f>IFERROR(INDEX('INPUT INF'!B616:B1214,MATCH(B1616,'INPUT INF'!A616:A1214,FALSE)),"")</f>
        <v/>
      </c>
      <c r="E1616" s="100" t="str">
        <f>IFERROR(INDEX('INPUT DATA'!D$5:D$600,MATCH($B1616,'INPUT DATA'!$A$5:$A$600,FALSE)),"")</f>
        <v/>
      </c>
      <c r="F1616" s="100" t="str">
        <f>IFERROR(INDEX('INPUT DATA'!E$5:E$600,MATCH($B1616,'INPUT DATA'!$A$5:$A$600,FALSE)),"")</f>
        <v/>
      </c>
      <c r="G1616" s="100" t="str">
        <f>IFERROR(INDEX($LD$4:$LD$18,MATCH('INPUT DATA'!F618,$LC$4:$LC$18,1)),"")</f>
        <v/>
      </c>
      <c r="H1616" s="100" t="str">
        <f>IFERROR(INDEX('INPUT DATA'!G$6:G$600,MATCH($B1616,'INPUT DATA'!$A$5:$A$600,FALSE)),"")</f>
        <v/>
      </c>
      <c r="I1616" s="100" t="str">
        <f>IFERROR(INDEX('INPUT DATA'!H$5:H$600,MATCH($B1616,'INPUT DATA'!$A$5:$A$600,FALSE)),"")</f>
        <v/>
      </c>
      <c r="J1616" s="100" t="str">
        <f>IFERROR(INDEX($LD$4:$LD$18,MATCH('INPUT DATA'!I618,$LC$4:$LC$18,1)),"")</f>
        <v/>
      </c>
      <c r="K1616" s="100" t="str">
        <f>IFERROR(INDEX('INPUT DATA'!J$5:J$600,MATCH($B1616,'INPUT DATA'!$A$5:$A$600,FALSE)),"")</f>
        <v/>
      </c>
      <c r="L1616" s="100" t="str">
        <f>IFERROR(INDEX('INPUT DATA'!K$5:K$600,MATCH($B1616,'INPUT DATA'!$A$5:$A$600,FALSE)),"")</f>
        <v/>
      </c>
      <c r="M1616" s="100" t="str">
        <f>IFERROR(INDEX($LD$4:$LD$18,MATCH('INPUT DATA'!L618,$LC$4:$LC$18,1)),"")</f>
        <v/>
      </c>
      <c r="N1616" s="100" t="str">
        <f>IFERROR(INDEX('INPUT DATA'!M$5:M$600,MATCH($B1616,'INPUT DATA'!$A$5:$A$600,FALSE)),"")</f>
        <v/>
      </c>
      <c r="O1616" s="100" t="str">
        <f>IFERROR(INDEX('INPUT DATA'!N$5:N$600,MATCH($B1616,'INPUT DATA'!$A$5:$A$600,FALSE)),"")</f>
        <v/>
      </c>
      <c r="P1616" s="100" t="str">
        <f>IFERROR(INDEX($LD$4:$LD$18,MATCH('INPUT DATA'!O618,$LC$4:$LC$18,1)),"")</f>
        <v/>
      </c>
      <c r="Q1616" s="100" t="str">
        <f>IFERROR(INDEX('INPUT DATA'!P$5:P$600,MATCH($B1616,'INPUT DATA'!$A$5:$A$600,FALSE)),"")</f>
        <v/>
      </c>
      <c r="R1616" s="100" t="str">
        <f>IFERROR(INDEX('INPUT DATA'!Q$5:Q$600,MATCH($B1616,'INPUT DATA'!$A$5:$A$600,FALSE)),"")</f>
        <v/>
      </c>
      <c r="S1616" s="100" t="str">
        <f>IFERROR(INDEX($LD$4:$LD$18,MATCH('INPUT DATA'!R618,$LC$4:$LC$18,1)),"")</f>
        <v/>
      </c>
      <c r="T1616" s="100" t="str">
        <f>IFERROR(INDEX('INPUT DATA'!S$5:S$600,MATCH($B1616,'INPUT DATA'!$A$5:$A$600,FALSE)),"")</f>
        <v/>
      </c>
      <c r="U1616" s="100" t="str">
        <f>IFERROR(INDEX('INPUT DATA'!T$5:T$600,MATCH($B1616,'INPUT DATA'!$A$5:$A$600,FALSE)),"")</f>
        <v/>
      </c>
      <c r="V1616" s="100" t="str">
        <f>IFERROR(INDEX($LD$4:$LD$18,MATCH('INPUT DATA'!U618,$LC$4:$LC$18,1)),"")</f>
        <v/>
      </c>
      <c r="W1616" s="100" t="str">
        <f>IFERROR(INDEX('INPUT DATA'!V$5:V$600,MATCH($B1616,'INPUT DATA'!$A$5:$A$600,FALSE)),"")</f>
        <v/>
      </c>
      <c r="X1616" s="100" t="str">
        <f>IFERROR(INDEX('INPUT DATA'!W$5:W$600,MATCH($B1616,'INPUT DATA'!$A$5:$A$600,FALSE)),"")</f>
        <v/>
      </c>
      <c r="Y1616" s="100" t="str">
        <f>IFERROR(INDEX('INPUT DATA'!X$5:X$600,MATCH($B1616,'INPUT DATA'!$A$5:$A$600,FALSE)),"")</f>
        <v/>
      </c>
      <c r="Z1616" s="100" t="str">
        <f>IFERROR(INDEX('INPUT DATA'!Y$5:Y$600,MATCH($B1616,'INPUT DATA'!$A$5:$A$600,FALSE)),"")</f>
        <v/>
      </c>
      <c r="AA1616" s="100" t="str">
        <f>IFERROR(INDEX('INPUT DATA'!Z$5:Z$600,MATCH($B1616,'INPUT DATA'!$A$5:$A$600,FALSE)),"")</f>
        <v/>
      </c>
      <c r="AB1616" s="100" t="str">
        <f>IFERROR(INDEX('INPUT DATA'!AA$5:AA$600,MATCH($B1616,'INPUT DATA'!$A$5:$A$600,FALSE)),"")</f>
        <v/>
      </c>
    </row>
    <row r="1617" spans="2:28" ht="15" customHeight="1" x14ac:dyDescent="0.25">
      <c r="B1617" s="115" t="str">
        <f>IF('INPUT INF'!A617="","",IF('INPUT INF'!E617="DROP","",'INPUT INF'!A617))</f>
        <v/>
      </c>
      <c r="C1617" s="115" t="str">
        <f>IFERROR(INDEX('INPUT INF'!B617:B1215,MATCH(B1617,'INPUT INF'!A617:A1215,FALSE)),"")</f>
        <v/>
      </c>
      <c r="E1617" s="100" t="str">
        <f>IFERROR(INDEX('INPUT DATA'!D$5:D$600,MATCH($B1617,'INPUT DATA'!$A$5:$A$600,FALSE)),"")</f>
        <v/>
      </c>
      <c r="F1617" s="100" t="str">
        <f>IFERROR(INDEX('INPUT DATA'!E$5:E$600,MATCH($B1617,'INPUT DATA'!$A$5:$A$600,FALSE)),"")</f>
        <v/>
      </c>
      <c r="G1617" s="100" t="str">
        <f>IFERROR(INDEX($LD$4:$LD$18,MATCH('INPUT DATA'!F619,$LC$4:$LC$18,1)),"")</f>
        <v/>
      </c>
      <c r="H1617" s="100" t="str">
        <f>IFERROR(INDEX('INPUT DATA'!G$6:G$600,MATCH($B1617,'INPUT DATA'!$A$5:$A$600,FALSE)),"")</f>
        <v/>
      </c>
      <c r="I1617" s="100" t="str">
        <f>IFERROR(INDEX('INPUT DATA'!H$5:H$600,MATCH($B1617,'INPUT DATA'!$A$5:$A$600,FALSE)),"")</f>
        <v/>
      </c>
      <c r="J1617" s="100" t="str">
        <f>IFERROR(INDEX($LD$4:$LD$18,MATCH('INPUT DATA'!I619,$LC$4:$LC$18,1)),"")</f>
        <v/>
      </c>
      <c r="K1617" s="100" t="str">
        <f>IFERROR(INDEX('INPUT DATA'!J$5:J$600,MATCH($B1617,'INPUT DATA'!$A$5:$A$600,FALSE)),"")</f>
        <v/>
      </c>
      <c r="L1617" s="100" t="str">
        <f>IFERROR(INDEX('INPUT DATA'!K$5:K$600,MATCH($B1617,'INPUT DATA'!$A$5:$A$600,FALSE)),"")</f>
        <v/>
      </c>
      <c r="M1617" s="100" t="str">
        <f>IFERROR(INDEX($LD$4:$LD$18,MATCH('INPUT DATA'!L619,$LC$4:$LC$18,1)),"")</f>
        <v/>
      </c>
      <c r="N1617" s="100" t="str">
        <f>IFERROR(INDEX('INPUT DATA'!M$5:M$600,MATCH($B1617,'INPUT DATA'!$A$5:$A$600,FALSE)),"")</f>
        <v/>
      </c>
      <c r="O1617" s="100" t="str">
        <f>IFERROR(INDEX('INPUT DATA'!N$5:N$600,MATCH($B1617,'INPUT DATA'!$A$5:$A$600,FALSE)),"")</f>
        <v/>
      </c>
      <c r="P1617" s="100" t="str">
        <f>IFERROR(INDEX($LD$4:$LD$18,MATCH('INPUT DATA'!O619,$LC$4:$LC$18,1)),"")</f>
        <v/>
      </c>
      <c r="Q1617" s="100" t="str">
        <f>IFERROR(INDEX('INPUT DATA'!P$5:P$600,MATCH($B1617,'INPUT DATA'!$A$5:$A$600,FALSE)),"")</f>
        <v/>
      </c>
      <c r="R1617" s="100" t="str">
        <f>IFERROR(INDEX('INPUT DATA'!Q$5:Q$600,MATCH($B1617,'INPUT DATA'!$A$5:$A$600,FALSE)),"")</f>
        <v/>
      </c>
      <c r="S1617" s="100" t="str">
        <f>IFERROR(INDEX($LD$4:$LD$18,MATCH('INPUT DATA'!R619,$LC$4:$LC$18,1)),"")</f>
        <v/>
      </c>
      <c r="T1617" s="100" t="str">
        <f>IFERROR(INDEX('INPUT DATA'!S$5:S$600,MATCH($B1617,'INPUT DATA'!$A$5:$A$600,FALSE)),"")</f>
        <v/>
      </c>
      <c r="U1617" s="100" t="str">
        <f>IFERROR(INDEX('INPUT DATA'!T$5:T$600,MATCH($B1617,'INPUT DATA'!$A$5:$A$600,FALSE)),"")</f>
        <v/>
      </c>
      <c r="V1617" s="100" t="str">
        <f>IFERROR(INDEX($LD$4:$LD$18,MATCH('INPUT DATA'!U619,$LC$4:$LC$18,1)),"")</f>
        <v/>
      </c>
      <c r="W1617" s="100" t="str">
        <f>IFERROR(INDEX('INPUT DATA'!V$5:V$600,MATCH($B1617,'INPUT DATA'!$A$5:$A$600,FALSE)),"")</f>
        <v/>
      </c>
      <c r="X1617" s="100" t="str">
        <f>IFERROR(INDEX('INPUT DATA'!W$5:W$600,MATCH($B1617,'INPUT DATA'!$A$5:$A$600,FALSE)),"")</f>
        <v/>
      </c>
      <c r="Y1617" s="100" t="str">
        <f>IFERROR(INDEX('INPUT DATA'!X$5:X$600,MATCH($B1617,'INPUT DATA'!$A$5:$A$600,FALSE)),"")</f>
        <v/>
      </c>
      <c r="Z1617" s="100" t="str">
        <f>IFERROR(INDEX('INPUT DATA'!Y$5:Y$600,MATCH($B1617,'INPUT DATA'!$A$5:$A$600,FALSE)),"")</f>
        <v/>
      </c>
      <c r="AA1617" s="100" t="str">
        <f>IFERROR(INDEX('INPUT DATA'!Z$5:Z$600,MATCH($B1617,'INPUT DATA'!$A$5:$A$600,FALSE)),"")</f>
        <v/>
      </c>
      <c r="AB1617" s="100" t="str">
        <f>IFERROR(INDEX('INPUT DATA'!AA$5:AA$600,MATCH($B1617,'INPUT DATA'!$A$5:$A$600,FALSE)),"")</f>
        <v/>
      </c>
    </row>
    <row r="1618" spans="2:28" ht="15" customHeight="1" x14ac:dyDescent="0.25">
      <c r="B1618" s="115" t="str">
        <f>IF('INPUT INF'!A618="","",IF('INPUT INF'!E618="DROP","",'INPUT INF'!A618))</f>
        <v/>
      </c>
      <c r="C1618" s="115" t="str">
        <f>IFERROR(INDEX('INPUT INF'!B618:B1216,MATCH(B1618,'INPUT INF'!A618:A1216,FALSE)),"")</f>
        <v/>
      </c>
      <c r="E1618" s="100" t="str">
        <f>IFERROR(INDEX('INPUT DATA'!D$5:D$600,MATCH($B1618,'INPUT DATA'!$A$5:$A$600,FALSE)),"")</f>
        <v/>
      </c>
      <c r="F1618" s="100" t="str">
        <f>IFERROR(INDEX('INPUT DATA'!E$5:E$600,MATCH($B1618,'INPUT DATA'!$A$5:$A$600,FALSE)),"")</f>
        <v/>
      </c>
      <c r="G1618" s="100" t="str">
        <f>IFERROR(INDEX($LD$4:$LD$18,MATCH('INPUT DATA'!F620,$LC$4:$LC$18,1)),"")</f>
        <v/>
      </c>
      <c r="H1618" s="100" t="str">
        <f>IFERROR(INDEX('INPUT DATA'!G$6:G$600,MATCH($B1618,'INPUT DATA'!$A$5:$A$600,FALSE)),"")</f>
        <v/>
      </c>
      <c r="I1618" s="100" t="str">
        <f>IFERROR(INDEX('INPUT DATA'!H$5:H$600,MATCH($B1618,'INPUT DATA'!$A$5:$A$600,FALSE)),"")</f>
        <v/>
      </c>
      <c r="J1618" s="100" t="str">
        <f>IFERROR(INDEX($LD$4:$LD$18,MATCH('INPUT DATA'!I620,$LC$4:$LC$18,1)),"")</f>
        <v/>
      </c>
      <c r="K1618" s="100" t="str">
        <f>IFERROR(INDEX('INPUT DATA'!J$5:J$600,MATCH($B1618,'INPUT DATA'!$A$5:$A$600,FALSE)),"")</f>
        <v/>
      </c>
      <c r="L1618" s="100" t="str">
        <f>IFERROR(INDEX('INPUT DATA'!K$5:K$600,MATCH($B1618,'INPUT DATA'!$A$5:$A$600,FALSE)),"")</f>
        <v/>
      </c>
      <c r="M1618" s="100" t="str">
        <f>IFERROR(INDEX($LD$4:$LD$18,MATCH('INPUT DATA'!L620,$LC$4:$LC$18,1)),"")</f>
        <v/>
      </c>
      <c r="N1618" s="100" t="str">
        <f>IFERROR(INDEX('INPUT DATA'!M$5:M$600,MATCH($B1618,'INPUT DATA'!$A$5:$A$600,FALSE)),"")</f>
        <v/>
      </c>
      <c r="O1618" s="100" t="str">
        <f>IFERROR(INDEX('INPUT DATA'!N$5:N$600,MATCH($B1618,'INPUT DATA'!$A$5:$A$600,FALSE)),"")</f>
        <v/>
      </c>
      <c r="P1618" s="100" t="str">
        <f>IFERROR(INDEX($LD$4:$LD$18,MATCH('INPUT DATA'!O620,$LC$4:$LC$18,1)),"")</f>
        <v/>
      </c>
      <c r="Q1618" s="100" t="str">
        <f>IFERROR(INDEX('INPUT DATA'!P$5:P$600,MATCH($B1618,'INPUT DATA'!$A$5:$A$600,FALSE)),"")</f>
        <v/>
      </c>
      <c r="R1618" s="100" t="str">
        <f>IFERROR(INDEX('INPUT DATA'!Q$5:Q$600,MATCH($B1618,'INPUT DATA'!$A$5:$A$600,FALSE)),"")</f>
        <v/>
      </c>
      <c r="S1618" s="100" t="str">
        <f>IFERROR(INDEX($LD$4:$LD$18,MATCH('INPUT DATA'!R620,$LC$4:$LC$18,1)),"")</f>
        <v/>
      </c>
      <c r="T1618" s="100" t="str">
        <f>IFERROR(INDEX('INPUT DATA'!S$5:S$600,MATCH($B1618,'INPUT DATA'!$A$5:$A$600,FALSE)),"")</f>
        <v/>
      </c>
      <c r="U1618" s="100" t="str">
        <f>IFERROR(INDEX('INPUT DATA'!T$5:T$600,MATCH($B1618,'INPUT DATA'!$A$5:$A$600,FALSE)),"")</f>
        <v/>
      </c>
      <c r="V1618" s="100" t="str">
        <f>IFERROR(INDEX($LD$4:$LD$18,MATCH('INPUT DATA'!U620,$LC$4:$LC$18,1)),"")</f>
        <v/>
      </c>
      <c r="W1618" s="100" t="str">
        <f>IFERROR(INDEX('INPUT DATA'!V$5:V$600,MATCH($B1618,'INPUT DATA'!$A$5:$A$600,FALSE)),"")</f>
        <v/>
      </c>
      <c r="X1618" s="100" t="str">
        <f>IFERROR(INDEX('INPUT DATA'!W$5:W$600,MATCH($B1618,'INPUT DATA'!$A$5:$A$600,FALSE)),"")</f>
        <v/>
      </c>
      <c r="Y1618" s="100" t="str">
        <f>IFERROR(INDEX('INPUT DATA'!X$5:X$600,MATCH($B1618,'INPUT DATA'!$A$5:$A$600,FALSE)),"")</f>
        <v/>
      </c>
      <c r="Z1618" s="100" t="str">
        <f>IFERROR(INDEX('INPUT DATA'!Y$5:Y$600,MATCH($B1618,'INPUT DATA'!$A$5:$A$600,FALSE)),"")</f>
        <v/>
      </c>
      <c r="AA1618" s="100" t="str">
        <f>IFERROR(INDEX('INPUT DATA'!Z$5:Z$600,MATCH($B1618,'INPUT DATA'!$A$5:$A$600,FALSE)),"")</f>
        <v/>
      </c>
      <c r="AB1618" s="100" t="str">
        <f>IFERROR(INDEX('INPUT DATA'!AA$5:AA$600,MATCH($B1618,'INPUT DATA'!$A$5:$A$600,FALSE)),"")</f>
        <v/>
      </c>
    </row>
    <row r="1619" spans="2:28" ht="15" customHeight="1" x14ac:dyDescent="0.25">
      <c r="B1619" s="115" t="str">
        <f>IF('INPUT INF'!A619="","",IF('INPUT INF'!E619="DROP","",'INPUT INF'!A619))</f>
        <v/>
      </c>
      <c r="C1619" s="115" t="str">
        <f>IFERROR(INDEX('INPUT INF'!B619:B1217,MATCH(B1619,'INPUT INF'!A619:A1217,FALSE)),"")</f>
        <v/>
      </c>
      <c r="E1619" s="100" t="str">
        <f>IFERROR(INDEX('INPUT DATA'!D$5:D$600,MATCH($B1619,'INPUT DATA'!$A$5:$A$600,FALSE)),"")</f>
        <v/>
      </c>
      <c r="F1619" s="100" t="str">
        <f>IFERROR(INDEX('INPUT DATA'!E$5:E$600,MATCH($B1619,'INPUT DATA'!$A$5:$A$600,FALSE)),"")</f>
        <v/>
      </c>
      <c r="G1619" s="100" t="str">
        <f>IFERROR(INDEX($LD$4:$LD$18,MATCH('INPUT DATA'!F621,$LC$4:$LC$18,1)),"")</f>
        <v/>
      </c>
      <c r="H1619" s="100" t="str">
        <f>IFERROR(INDEX('INPUT DATA'!G$6:G$600,MATCH($B1619,'INPUT DATA'!$A$5:$A$600,FALSE)),"")</f>
        <v/>
      </c>
      <c r="I1619" s="100" t="str">
        <f>IFERROR(INDEX('INPUT DATA'!H$5:H$600,MATCH($B1619,'INPUT DATA'!$A$5:$A$600,FALSE)),"")</f>
        <v/>
      </c>
      <c r="J1619" s="100" t="str">
        <f>IFERROR(INDEX($LD$4:$LD$18,MATCH('INPUT DATA'!I621,$LC$4:$LC$18,1)),"")</f>
        <v/>
      </c>
      <c r="K1619" s="100" t="str">
        <f>IFERROR(INDEX('INPUT DATA'!J$5:J$600,MATCH($B1619,'INPUT DATA'!$A$5:$A$600,FALSE)),"")</f>
        <v/>
      </c>
      <c r="L1619" s="100" t="str">
        <f>IFERROR(INDEX('INPUT DATA'!K$5:K$600,MATCH($B1619,'INPUT DATA'!$A$5:$A$600,FALSE)),"")</f>
        <v/>
      </c>
      <c r="M1619" s="100" t="str">
        <f>IFERROR(INDEX($LD$4:$LD$18,MATCH('INPUT DATA'!L621,$LC$4:$LC$18,1)),"")</f>
        <v/>
      </c>
      <c r="N1619" s="100" t="str">
        <f>IFERROR(INDEX('INPUT DATA'!M$5:M$600,MATCH($B1619,'INPUT DATA'!$A$5:$A$600,FALSE)),"")</f>
        <v/>
      </c>
      <c r="O1619" s="100" t="str">
        <f>IFERROR(INDEX('INPUT DATA'!N$5:N$600,MATCH($B1619,'INPUT DATA'!$A$5:$A$600,FALSE)),"")</f>
        <v/>
      </c>
      <c r="P1619" s="100" t="str">
        <f>IFERROR(INDEX($LD$4:$LD$18,MATCH('INPUT DATA'!O621,$LC$4:$LC$18,1)),"")</f>
        <v/>
      </c>
      <c r="Q1619" s="100" t="str">
        <f>IFERROR(INDEX('INPUT DATA'!P$5:P$600,MATCH($B1619,'INPUT DATA'!$A$5:$A$600,FALSE)),"")</f>
        <v/>
      </c>
      <c r="R1619" s="100" t="str">
        <f>IFERROR(INDEX('INPUT DATA'!Q$5:Q$600,MATCH($B1619,'INPUT DATA'!$A$5:$A$600,FALSE)),"")</f>
        <v/>
      </c>
      <c r="S1619" s="100" t="str">
        <f>IFERROR(INDEX($LD$4:$LD$18,MATCH('INPUT DATA'!R621,$LC$4:$LC$18,1)),"")</f>
        <v/>
      </c>
      <c r="T1619" s="100" t="str">
        <f>IFERROR(INDEX('INPUT DATA'!S$5:S$600,MATCH($B1619,'INPUT DATA'!$A$5:$A$600,FALSE)),"")</f>
        <v/>
      </c>
      <c r="U1619" s="100" t="str">
        <f>IFERROR(INDEX('INPUT DATA'!T$5:T$600,MATCH($B1619,'INPUT DATA'!$A$5:$A$600,FALSE)),"")</f>
        <v/>
      </c>
      <c r="V1619" s="100" t="str">
        <f>IFERROR(INDEX($LD$4:$LD$18,MATCH('INPUT DATA'!U621,$LC$4:$LC$18,1)),"")</f>
        <v/>
      </c>
      <c r="W1619" s="100" t="str">
        <f>IFERROR(INDEX('INPUT DATA'!V$5:V$600,MATCH($B1619,'INPUT DATA'!$A$5:$A$600,FALSE)),"")</f>
        <v/>
      </c>
      <c r="X1619" s="100" t="str">
        <f>IFERROR(INDEX('INPUT DATA'!W$5:W$600,MATCH($B1619,'INPUT DATA'!$A$5:$A$600,FALSE)),"")</f>
        <v/>
      </c>
      <c r="Y1619" s="100" t="str">
        <f>IFERROR(INDEX('INPUT DATA'!X$5:X$600,MATCH($B1619,'INPUT DATA'!$A$5:$A$600,FALSE)),"")</f>
        <v/>
      </c>
      <c r="Z1619" s="100" t="str">
        <f>IFERROR(INDEX('INPUT DATA'!Y$5:Y$600,MATCH($B1619,'INPUT DATA'!$A$5:$A$600,FALSE)),"")</f>
        <v/>
      </c>
      <c r="AA1619" s="100" t="str">
        <f>IFERROR(INDEX('INPUT DATA'!Z$5:Z$600,MATCH($B1619,'INPUT DATA'!$A$5:$A$600,FALSE)),"")</f>
        <v/>
      </c>
      <c r="AB1619" s="100" t="str">
        <f>IFERROR(INDEX('INPUT DATA'!AA$5:AA$600,MATCH($B1619,'INPUT DATA'!$A$5:$A$600,FALSE)),"")</f>
        <v/>
      </c>
    </row>
    <row r="1620" spans="2:28" ht="15" customHeight="1" x14ac:dyDescent="0.25">
      <c r="B1620" s="115" t="str">
        <f>IF('INPUT INF'!A620="","",IF('INPUT INF'!E620="DROP","",'INPUT INF'!A620))</f>
        <v/>
      </c>
      <c r="C1620" s="115" t="str">
        <f>IFERROR(INDEX('INPUT INF'!B620:B1218,MATCH(B1620,'INPUT INF'!A620:A1218,FALSE)),"")</f>
        <v/>
      </c>
      <c r="E1620" s="100" t="str">
        <f>IFERROR(INDEX('INPUT DATA'!D$5:D$600,MATCH($B1620,'INPUT DATA'!$A$5:$A$600,FALSE)),"")</f>
        <v/>
      </c>
      <c r="F1620" s="100" t="str">
        <f>IFERROR(INDEX('INPUT DATA'!E$5:E$600,MATCH($B1620,'INPUT DATA'!$A$5:$A$600,FALSE)),"")</f>
        <v/>
      </c>
      <c r="G1620" s="100" t="str">
        <f>IFERROR(INDEX($LD$4:$LD$18,MATCH('INPUT DATA'!F622,$LC$4:$LC$18,1)),"")</f>
        <v/>
      </c>
      <c r="H1620" s="100" t="str">
        <f>IFERROR(INDEX('INPUT DATA'!G$6:G$600,MATCH($B1620,'INPUT DATA'!$A$5:$A$600,FALSE)),"")</f>
        <v/>
      </c>
      <c r="I1620" s="100" t="str">
        <f>IFERROR(INDEX('INPUT DATA'!H$5:H$600,MATCH($B1620,'INPUT DATA'!$A$5:$A$600,FALSE)),"")</f>
        <v/>
      </c>
      <c r="J1620" s="100" t="str">
        <f>IFERROR(INDEX($LD$4:$LD$18,MATCH('INPUT DATA'!I622,$LC$4:$LC$18,1)),"")</f>
        <v/>
      </c>
      <c r="K1620" s="100" t="str">
        <f>IFERROR(INDEX('INPUT DATA'!J$5:J$600,MATCH($B1620,'INPUT DATA'!$A$5:$A$600,FALSE)),"")</f>
        <v/>
      </c>
      <c r="L1620" s="100" t="str">
        <f>IFERROR(INDEX('INPUT DATA'!K$5:K$600,MATCH($B1620,'INPUT DATA'!$A$5:$A$600,FALSE)),"")</f>
        <v/>
      </c>
      <c r="M1620" s="100" t="str">
        <f>IFERROR(INDEX($LD$4:$LD$18,MATCH('INPUT DATA'!L622,$LC$4:$LC$18,1)),"")</f>
        <v/>
      </c>
      <c r="N1620" s="100" t="str">
        <f>IFERROR(INDEX('INPUT DATA'!M$5:M$600,MATCH($B1620,'INPUT DATA'!$A$5:$A$600,FALSE)),"")</f>
        <v/>
      </c>
      <c r="O1620" s="100" t="str">
        <f>IFERROR(INDEX('INPUT DATA'!N$5:N$600,MATCH($B1620,'INPUT DATA'!$A$5:$A$600,FALSE)),"")</f>
        <v/>
      </c>
      <c r="P1620" s="100" t="str">
        <f>IFERROR(INDEX($LD$4:$LD$18,MATCH('INPUT DATA'!O622,$LC$4:$LC$18,1)),"")</f>
        <v/>
      </c>
      <c r="Q1620" s="100" t="str">
        <f>IFERROR(INDEX('INPUT DATA'!P$5:P$600,MATCH($B1620,'INPUT DATA'!$A$5:$A$600,FALSE)),"")</f>
        <v/>
      </c>
      <c r="R1620" s="100" t="str">
        <f>IFERROR(INDEX('INPUT DATA'!Q$5:Q$600,MATCH($B1620,'INPUT DATA'!$A$5:$A$600,FALSE)),"")</f>
        <v/>
      </c>
      <c r="S1620" s="100" t="str">
        <f>IFERROR(INDEX($LD$4:$LD$18,MATCH('INPUT DATA'!R622,$LC$4:$LC$18,1)),"")</f>
        <v/>
      </c>
      <c r="T1620" s="100" t="str">
        <f>IFERROR(INDEX('INPUT DATA'!S$5:S$600,MATCH($B1620,'INPUT DATA'!$A$5:$A$600,FALSE)),"")</f>
        <v/>
      </c>
      <c r="U1620" s="100" t="str">
        <f>IFERROR(INDEX('INPUT DATA'!T$5:T$600,MATCH($B1620,'INPUT DATA'!$A$5:$A$600,FALSE)),"")</f>
        <v/>
      </c>
      <c r="V1620" s="100" t="str">
        <f>IFERROR(INDEX($LD$4:$LD$18,MATCH('INPUT DATA'!U622,$LC$4:$LC$18,1)),"")</f>
        <v/>
      </c>
      <c r="W1620" s="100" t="str">
        <f>IFERROR(INDEX('INPUT DATA'!V$5:V$600,MATCH($B1620,'INPUT DATA'!$A$5:$A$600,FALSE)),"")</f>
        <v/>
      </c>
      <c r="X1620" s="100" t="str">
        <f>IFERROR(INDEX('INPUT DATA'!W$5:W$600,MATCH($B1620,'INPUT DATA'!$A$5:$A$600,FALSE)),"")</f>
        <v/>
      </c>
      <c r="Y1620" s="100" t="str">
        <f>IFERROR(INDEX('INPUT DATA'!X$5:X$600,MATCH($B1620,'INPUT DATA'!$A$5:$A$600,FALSE)),"")</f>
        <v/>
      </c>
      <c r="Z1620" s="100" t="str">
        <f>IFERROR(INDEX('INPUT DATA'!Y$5:Y$600,MATCH($B1620,'INPUT DATA'!$A$5:$A$600,FALSE)),"")</f>
        <v/>
      </c>
      <c r="AA1620" s="100" t="str">
        <f>IFERROR(INDEX('INPUT DATA'!Z$5:Z$600,MATCH($B1620,'INPUT DATA'!$A$5:$A$600,FALSE)),"")</f>
        <v/>
      </c>
      <c r="AB1620" s="100" t="str">
        <f>IFERROR(INDEX('INPUT DATA'!AA$5:AA$600,MATCH($B1620,'INPUT DATA'!$A$5:$A$600,FALSE)),"")</f>
        <v/>
      </c>
    </row>
    <row r="1621" spans="2:28" ht="15" customHeight="1" x14ac:dyDescent="0.25">
      <c r="B1621" s="115" t="str">
        <f>IF('INPUT INF'!A621="","",IF('INPUT INF'!E621="DROP","",'INPUT INF'!A621))</f>
        <v/>
      </c>
      <c r="C1621" s="115" t="str">
        <f>IFERROR(INDEX('INPUT INF'!B621:B1219,MATCH(B1621,'INPUT INF'!A621:A1219,FALSE)),"")</f>
        <v/>
      </c>
      <c r="E1621" s="100" t="str">
        <f>IFERROR(INDEX('INPUT DATA'!D$5:D$600,MATCH($B1621,'INPUT DATA'!$A$5:$A$600,FALSE)),"")</f>
        <v/>
      </c>
      <c r="F1621" s="100" t="str">
        <f>IFERROR(INDEX('INPUT DATA'!E$5:E$600,MATCH($B1621,'INPUT DATA'!$A$5:$A$600,FALSE)),"")</f>
        <v/>
      </c>
      <c r="G1621" s="100" t="str">
        <f>IFERROR(INDEX($LD$4:$LD$18,MATCH('INPUT DATA'!F623,$LC$4:$LC$18,1)),"")</f>
        <v/>
      </c>
      <c r="H1621" s="100" t="str">
        <f>IFERROR(INDEX('INPUT DATA'!G$6:G$600,MATCH($B1621,'INPUT DATA'!$A$5:$A$600,FALSE)),"")</f>
        <v/>
      </c>
      <c r="I1621" s="100" t="str">
        <f>IFERROR(INDEX('INPUT DATA'!H$5:H$600,MATCH($B1621,'INPUT DATA'!$A$5:$A$600,FALSE)),"")</f>
        <v/>
      </c>
      <c r="J1621" s="100" t="str">
        <f>IFERROR(INDEX($LD$4:$LD$18,MATCH('INPUT DATA'!I623,$LC$4:$LC$18,1)),"")</f>
        <v/>
      </c>
      <c r="K1621" s="100" t="str">
        <f>IFERROR(INDEX('INPUT DATA'!J$5:J$600,MATCH($B1621,'INPUT DATA'!$A$5:$A$600,FALSE)),"")</f>
        <v/>
      </c>
      <c r="L1621" s="100" t="str">
        <f>IFERROR(INDEX('INPUT DATA'!K$5:K$600,MATCH($B1621,'INPUT DATA'!$A$5:$A$600,FALSE)),"")</f>
        <v/>
      </c>
      <c r="M1621" s="100" t="str">
        <f>IFERROR(INDEX($LD$4:$LD$18,MATCH('INPUT DATA'!L623,$LC$4:$LC$18,1)),"")</f>
        <v/>
      </c>
      <c r="N1621" s="100" t="str">
        <f>IFERROR(INDEX('INPUT DATA'!M$5:M$600,MATCH($B1621,'INPUT DATA'!$A$5:$A$600,FALSE)),"")</f>
        <v/>
      </c>
      <c r="O1621" s="100" t="str">
        <f>IFERROR(INDEX('INPUT DATA'!N$5:N$600,MATCH($B1621,'INPUT DATA'!$A$5:$A$600,FALSE)),"")</f>
        <v/>
      </c>
      <c r="P1621" s="100" t="str">
        <f>IFERROR(INDEX($LD$4:$LD$18,MATCH('INPUT DATA'!O623,$LC$4:$LC$18,1)),"")</f>
        <v/>
      </c>
      <c r="Q1621" s="100" t="str">
        <f>IFERROR(INDEX('INPUT DATA'!P$5:P$600,MATCH($B1621,'INPUT DATA'!$A$5:$A$600,FALSE)),"")</f>
        <v/>
      </c>
      <c r="R1621" s="100" t="str">
        <f>IFERROR(INDEX('INPUT DATA'!Q$5:Q$600,MATCH($B1621,'INPUT DATA'!$A$5:$A$600,FALSE)),"")</f>
        <v/>
      </c>
      <c r="S1621" s="100" t="str">
        <f>IFERROR(INDEX($LD$4:$LD$18,MATCH('INPUT DATA'!R623,$LC$4:$LC$18,1)),"")</f>
        <v/>
      </c>
      <c r="T1621" s="100" t="str">
        <f>IFERROR(INDEX('INPUT DATA'!S$5:S$600,MATCH($B1621,'INPUT DATA'!$A$5:$A$600,FALSE)),"")</f>
        <v/>
      </c>
      <c r="U1621" s="100" t="str">
        <f>IFERROR(INDEX('INPUT DATA'!T$5:T$600,MATCH($B1621,'INPUT DATA'!$A$5:$A$600,FALSE)),"")</f>
        <v/>
      </c>
      <c r="V1621" s="100" t="str">
        <f>IFERROR(INDEX($LD$4:$LD$18,MATCH('INPUT DATA'!U623,$LC$4:$LC$18,1)),"")</f>
        <v/>
      </c>
      <c r="W1621" s="100" t="str">
        <f>IFERROR(INDEX('INPUT DATA'!V$5:V$600,MATCH($B1621,'INPUT DATA'!$A$5:$A$600,FALSE)),"")</f>
        <v/>
      </c>
      <c r="X1621" s="100" t="str">
        <f>IFERROR(INDEX('INPUT DATA'!W$5:W$600,MATCH($B1621,'INPUT DATA'!$A$5:$A$600,FALSE)),"")</f>
        <v/>
      </c>
      <c r="Y1621" s="100" t="str">
        <f>IFERROR(INDEX('INPUT DATA'!X$5:X$600,MATCH($B1621,'INPUT DATA'!$A$5:$A$600,FALSE)),"")</f>
        <v/>
      </c>
      <c r="Z1621" s="100" t="str">
        <f>IFERROR(INDEX('INPUT DATA'!Y$5:Y$600,MATCH($B1621,'INPUT DATA'!$A$5:$A$600,FALSE)),"")</f>
        <v/>
      </c>
      <c r="AA1621" s="100" t="str">
        <f>IFERROR(INDEX('INPUT DATA'!Z$5:Z$600,MATCH($B1621,'INPUT DATA'!$A$5:$A$600,FALSE)),"")</f>
        <v/>
      </c>
      <c r="AB1621" s="100" t="str">
        <f>IFERROR(INDEX('INPUT DATA'!AA$5:AA$600,MATCH($B1621,'INPUT DATA'!$A$5:$A$600,FALSE)),"")</f>
        <v/>
      </c>
    </row>
    <row r="1622" spans="2:28" ht="15" customHeight="1" x14ac:dyDescent="0.25">
      <c r="B1622" s="115" t="str">
        <f>IF('INPUT INF'!A622="","",IF('INPUT INF'!E622="DROP","",'INPUT INF'!A622))</f>
        <v/>
      </c>
      <c r="C1622" s="115" t="str">
        <f>IFERROR(INDEX('INPUT INF'!B622:B1220,MATCH(B1622,'INPUT INF'!A622:A1220,FALSE)),"")</f>
        <v/>
      </c>
      <c r="E1622" s="100" t="str">
        <f>IFERROR(INDEX('INPUT DATA'!D$5:D$600,MATCH($B1622,'INPUT DATA'!$A$5:$A$600,FALSE)),"")</f>
        <v/>
      </c>
      <c r="F1622" s="100" t="str">
        <f>IFERROR(INDEX('INPUT DATA'!E$5:E$600,MATCH($B1622,'INPUT DATA'!$A$5:$A$600,FALSE)),"")</f>
        <v/>
      </c>
      <c r="G1622" s="100" t="str">
        <f>IFERROR(INDEX($LD$4:$LD$18,MATCH('INPUT DATA'!F624,$LC$4:$LC$18,1)),"")</f>
        <v/>
      </c>
      <c r="H1622" s="100" t="str">
        <f>IFERROR(INDEX('INPUT DATA'!G$6:G$600,MATCH($B1622,'INPUT DATA'!$A$5:$A$600,FALSE)),"")</f>
        <v/>
      </c>
      <c r="I1622" s="100" t="str">
        <f>IFERROR(INDEX('INPUT DATA'!H$5:H$600,MATCH($B1622,'INPUT DATA'!$A$5:$A$600,FALSE)),"")</f>
        <v/>
      </c>
      <c r="J1622" s="100" t="str">
        <f>IFERROR(INDEX($LD$4:$LD$18,MATCH('INPUT DATA'!I624,$LC$4:$LC$18,1)),"")</f>
        <v/>
      </c>
      <c r="K1622" s="100" t="str">
        <f>IFERROR(INDEX('INPUT DATA'!J$5:J$600,MATCH($B1622,'INPUT DATA'!$A$5:$A$600,FALSE)),"")</f>
        <v/>
      </c>
      <c r="L1622" s="100" t="str">
        <f>IFERROR(INDEX('INPUT DATA'!K$5:K$600,MATCH($B1622,'INPUT DATA'!$A$5:$A$600,FALSE)),"")</f>
        <v/>
      </c>
      <c r="M1622" s="100" t="str">
        <f>IFERROR(INDEX($LD$4:$LD$18,MATCH('INPUT DATA'!L624,$LC$4:$LC$18,1)),"")</f>
        <v/>
      </c>
      <c r="N1622" s="100" t="str">
        <f>IFERROR(INDEX('INPUT DATA'!M$5:M$600,MATCH($B1622,'INPUT DATA'!$A$5:$A$600,FALSE)),"")</f>
        <v/>
      </c>
      <c r="O1622" s="100" t="str">
        <f>IFERROR(INDEX('INPUT DATA'!N$5:N$600,MATCH($B1622,'INPUT DATA'!$A$5:$A$600,FALSE)),"")</f>
        <v/>
      </c>
      <c r="P1622" s="100" t="str">
        <f>IFERROR(INDEX($LD$4:$LD$18,MATCH('INPUT DATA'!O624,$LC$4:$LC$18,1)),"")</f>
        <v/>
      </c>
      <c r="Q1622" s="100" t="str">
        <f>IFERROR(INDEX('INPUT DATA'!P$5:P$600,MATCH($B1622,'INPUT DATA'!$A$5:$A$600,FALSE)),"")</f>
        <v/>
      </c>
      <c r="R1622" s="100" t="str">
        <f>IFERROR(INDEX('INPUT DATA'!Q$5:Q$600,MATCH($B1622,'INPUT DATA'!$A$5:$A$600,FALSE)),"")</f>
        <v/>
      </c>
      <c r="S1622" s="100" t="str">
        <f>IFERROR(INDEX($LD$4:$LD$18,MATCH('INPUT DATA'!R624,$LC$4:$LC$18,1)),"")</f>
        <v/>
      </c>
      <c r="T1622" s="100" t="str">
        <f>IFERROR(INDEX('INPUT DATA'!S$5:S$600,MATCH($B1622,'INPUT DATA'!$A$5:$A$600,FALSE)),"")</f>
        <v/>
      </c>
      <c r="U1622" s="100" t="str">
        <f>IFERROR(INDEX('INPUT DATA'!T$5:T$600,MATCH($B1622,'INPUT DATA'!$A$5:$A$600,FALSE)),"")</f>
        <v/>
      </c>
      <c r="V1622" s="100" t="str">
        <f>IFERROR(INDEX($LD$4:$LD$18,MATCH('INPUT DATA'!U624,$LC$4:$LC$18,1)),"")</f>
        <v/>
      </c>
      <c r="W1622" s="100" t="str">
        <f>IFERROR(INDEX('INPUT DATA'!V$5:V$600,MATCH($B1622,'INPUT DATA'!$A$5:$A$600,FALSE)),"")</f>
        <v/>
      </c>
      <c r="X1622" s="100" t="str">
        <f>IFERROR(INDEX('INPUT DATA'!W$5:W$600,MATCH($B1622,'INPUT DATA'!$A$5:$A$600,FALSE)),"")</f>
        <v/>
      </c>
      <c r="Y1622" s="100" t="str">
        <f>IFERROR(INDEX('INPUT DATA'!X$5:X$600,MATCH($B1622,'INPUT DATA'!$A$5:$A$600,FALSE)),"")</f>
        <v/>
      </c>
      <c r="Z1622" s="100" t="str">
        <f>IFERROR(INDEX('INPUT DATA'!Y$5:Y$600,MATCH($B1622,'INPUT DATA'!$A$5:$A$600,FALSE)),"")</f>
        <v/>
      </c>
      <c r="AA1622" s="100" t="str">
        <f>IFERROR(INDEX('INPUT DATA'!Z$5:Z$600,MATCH($B1622,'INPUT DATA'!$A$5:$A$600,FALSE)),"")</f>
        <v/>
      </c>
      <c r="AB1622" s="100" t="str">
        <f>IFERROR(INDEX('INPUT DATA'!AA$5:AA$600,MATCH($B1622,'INPUT DATA'!$A$5:$A$600,FALSE)),"")</f>
        <v/>
      </c>
    </row>
    <row r="1623" spans="2:28" ht="15" customHeight="1" x14ac:dyDescent="0.25">
      <c r="B1623" s="115" t="str">
        <f>IF('INPUT INF'!A623="","",IF('INPUT INF'!E623="DROP","",'INPUT INF'!A623))</f>
        <v/>
      </c>
      <c r="C1623" s="115" t="str">
        <f>IFERROR(INDEX('INPUT INF'!B623:B1221,MATCH(B1623,'INPUT INF'!A623:A1221,FALSE)),"")</f>
        <v/>
      </c>
      <c r="E1623" s="100" t="str">
        <f>IFERROR(INDEX('INPUT DATA'!D$5:D$600,MATCH($B1623,'INPUT DATA'!$A$5:$A$600,FALSE)),"")</f>
        <v/>
      </c>
      <c r="F1623" s="100" t="str">
        <f>IFERROR(INDEX('INPUT DATA'!E$5:E$600,MATCH($B1623,'INPUT DATA'!$A$5:$A$600,FALSE)),"")</f>
        <v/>
      </c>
      <c r="G1623" s="100" t="str">
        <f>IFERROR(INDEX($LD$4:$LD$18,MATCH('INPUT DATA'!F625,$LC$4:$LC$18,1)),"")</f>
        <v/>
      </c>
      <c r="H1623" s="100" t="str">
        <f>IFERROR(INDEX('INPUT DATA'!G$6:G$600,MATCH($B1623,'INPUT DATA'!$A$5:$A$600,FALSE)),"")</f>
        <v/>
      </c>
      <c r="I1623" s="100" t="str">
        <f>IFERROR(INDEX('INPUT DATA'!H$5:H$600,MATCH($B1623,'INPUT DATA'!$A$5:$A$600,FALSE)),"")</f>
        <v/>
      </c>
      <c r="J1623" s="100" t="str">
        <f>IFERROR(INDEX($LD$4:$LD$18,MATCH('INPUT DATA'!I625,$LC$4:$LC$18,1)),"")</f>
        <v/>
      </c>
      <c r="K1623" s="100" t="str">
        <f>IFERROR(INDEX('INPUT DATA'!J$5:J$600,MATCH($B1623,'INPUT DATA'!$A$5:$A$600,FALSE)),"")</f>
        <v/>
      </c>
      <c r="L1623" s="100" t="str">
        <f>IFERROR(INDEX('INPUT DATA'!K$5:K$600,MATCH($B1623,'INPUT DATA'!$A$5:$A$600,FALSE)),"")</f>
        <v/>
      </c>
      <c r="M1623" s="100" t="str">
        <f>IFERROR(INDEX($LD$4:$LD$18,MATCH('INPUT DATA'!L625,$LC$4:$LC$18,1)),"")</f>
        <v/>
      </c>
      <c r="N1623" s="100" t="str">
        <f>IFERROR(INDEX('INPUT DATA'!M$5:M$600,MATCH($B1623,'INPUT DATA'!$A$5:$A$600,FALSE)),"")</f>
        <v/>
      </c>
      <c r="O1623" s="100" t="str">
        <f>IFERROR(INDEX('INPUT DATA'!N$5:N$600,MATCH($B1623,'INPUT DATA'!$A$5:$A$600,FALSE)),"")</f>
        <v/>
      </c>
      <c r="P1623" s="100" t="str">
        <f>IFERROR(INDEX($LD$4:$LD$18,MATCH('INPUT DATA'!O625,$LC$4:$LC$18,1)),"")</f>
        <v/>
      </c>
      <c r="Q1623" s="100" t="str">
        <f>IFERROR(INDEX('INPUT DATA'!P$5:P$600,MATCH($B1623,'INPUT DATA'!$A$5:$A$600,FALSE)),"")</f>
        <v/>
      </c>
      <c r="R1623" s="100" t="str">
        <f>IFERROR(INDEX('INPUT DATA'!Q$5:Q$600,MATCH($B1623,'INPUT DATA'!$A$5:$A$600,FALSE)),"")</f>
        <v/>
      </c>
      <c r="S1623" s="100" t="str">
        <f>IFERROR(INDEX($LD$4:$LD$18,MATCH('INPUT DATA'!R625,$LC$4:$LC$18,1)),"")</f>
        <v/>
      </c>
      <c r="T1623" s="100" t="str">
        <f>IFERROR(INDEX('INPUT DATA'!S$5:S$600,MATCH($B1623,'INPUT DATA'!$A$5:$A$600,FALSE)),"")</f>
        <v/>
      </c>
      <c r="U1623" s="100" t="str">
        <f>IFERROR(INDEX('INPUT DATA'!T$5:T$600,MATCH($B1623,'INPUT DATA'!$A$5:$A$600,FALSE)),"")</f>
        <v/>
      </c>
      <c r="V1623" s="100" t="str">
        <f>IFERROR(INDEX($LD$4:$LD$18,MATCH('INPUT DATA'!U625,$LC$4:$LC$18,1)),"")</f>
        <v/>
      </c>
      <c r="W1623" s="100" t="str">
        <f>IFERROR(INDEX('INPUT DATA'!V$5:V$600,MATCH($B1623,'INPUT DATA'!$A$5:$A$600,FALSE)),"")</f>
        <v/>
      </c>
      <c r="X1623" s="100" t="str">
        <f>IFERROR(INDEX('INPUT DATA'!W$5:W$600,MATCH($B1623,'INPUT DATA'!$A$5:$A$600,FALSE)),"")</f>
        <v/>
      </c>
      <c r="Y1623" s="100" t="str">
        <f>IFERROR(INDEX('INPUT DATA'!X$5:X$600,MATCH($B1623,'INPUT DATA'!$A$5:$A$600,FALSE)),"")</f>
        <v/>
      </c>
      <c r="Z1623" s="100" t="str">
        <f>IFERROR(INDEX('INPUT DATA'!Y$5:Y$600,MATCH($B1623,'INPUT DATA'!$A$5:$A$600,FALSE)),"")</f>
        <v/>
      </c>
      <c r="AA1623" s="100" t="str">
        <f>IFERROR(INDEX('INPUT DATA'!Z$5:Z$600,MATCH($B1623,'INPUT DATA'!$A$5:$A$600,FALSE)),"")</f>
        <v/>
      </c>
      <c r="AB1623" s="100" t="str">
        <f>IFERROR(INDEX('INPUT DATA'!AA$5:AA$600,MATCH($B1623,'INPUT DATA'!$A$5:$A$600,FALSE)),"")</f>
        <v/>
      </c>
    </row>
    <row r="1624" spans="2:28" ht="15" customHeight="1" x14ac:dyDescent="0.25">
      <c r="B1624" s="115" t="str">
        <f>IF('INPUT INF'!A624="","",IF('INPUT INF'!E624="DROP","",'INPUT INF'!A624))</f>
        <v/>
      </c>
      <c r="C1624" s="115" t="str">
        <f>IFERROR(INDEX('INPUT INF'!B624:B1222,MATCH(B1624,'INPUT INF'!A624:A1222,FALSE)),"")</f>
        <v/>
      </c>
      <c r="E1624" s="100" t="str">
        <f>IFERROR(INDEX('INPUT DATA'!D$5:D$600,MATCH($B1624,'INPUT DATA'!$A$5:$A$600,FALSE)),"")</f>
        <v/>
      </c>
      <c r="F1624" s="100" t="str">
        <f>IFERROR(INDEX('INPUT DATA'!E$5:E$600,MATCH($B1624,'INPUT DATA'!$A$5:$A$600,FALSE)),"")</f>
        <v/>
      </c>
      <c r="G1624" s="100" t="str">
        <f>IFERROR(INDEX($LD$4:$LD$18,MATCH('INPUT DATA'!F626,$LC$4:$LC$18,1)),"")</f>
        <v/>
      </c>
      <c r="H1624" s="100" t="str">
        <f>IFERROR(INDEX('INPUT DATA'!G$6:G$600,MATCH($B1624,'INPUT DATA'!$A$5:$A$600,FALSE)),"")</f>
        <v/>
      </c>
      <c r="I1624" s="100" t="str">
        <f>IFERROR(INDEX('INPUT DATA'!H$5:H$600,MATCH($B1624,'INPUT DATA'!$A$5:$A$600,FALSE)),"")</f>
        <v/>
      </c>
      <c r="J1624" s="100" t="str">
        <f>IFERROR(INDEX($LD$4:$LD$18,MATCH('INPUT DATA'!I626,$LC$4:$LC$18,1)),"")</f>
        <v/>
      </c>
      <c r="K1624" s="100" t="str">
        <f>IFERROR(INDEX('INPUT DATA'!J$5:J$600,MATCH($B1624,'INPUT DATA'!$A$5:$A$600,FALSE)),"")</f>
        <v/>
      </c>
      <c r="L1624" s="100" t="str">
        <f>IFERROR(INDEX('INPUT DATA'!K$5:K$600,MATCH($B1624,'INPUT DATA'!$A$5:$A$600,FALSE)),"")</f>
        <v/>
      </c>
      <c r="M1624" s="100" t="str">
        <f>IFERROR(INDEX($LD$4:$LD$18,MATCH('INPUT DATA'!L626,$LC$4:$LC$18,1)),"")</f>
        <v/>
      </c>
      <c r="N1624" s="100" t="str">
        <f>IFERROR(INDEX('INPUT DATA'!M$5:M$600,MATCH($B1624,'INPUT DATA'!$A$5:$A$600,FALSE)),"")</f>
        <v/>
      </c>
      <c r="O1624" s="100" t="str">
        <f>IFERROR(INDEX('INPUT DATA'!N$5:N$600,MATCH($B1624,'INPUT DATA'!$A$5:$A$600,FALSE)),"")</f>
        <v/>
      </c>
      <c r="P1624" s="100" t="str">
        <f>IFERROR(INDEX($LD$4:$LD$18,MATCH('INPUT DATA'!O626,$LC$4:$LC$18,1)),"")</f>
        <v/>
      </c>
      <c r="Q1624" s="100" t="str">
        <f>IFERROR(INDEX('INPUT DATA'!P$5:P$600,MATCH($B1624,'INPUT DATA'!$A$5:$A$600,FALSE)),"")</f>
        <v/>
      </c>
      <c r="R1624" s="100" t="str">
        <f>IFERROR(INDEX('INPUT DATA'!Q$5:Q$600,MATCH($B1624,'INPUT DATA'!$A$5:$A$600,FALSE)),"")</f>
        <v/>
      </c>
      <c r="S1624" s="100" t="str">
        <f>IFERROR(INDEX($LD$4:$LD$18,MATCH('INPUT DATA'!R626,$LC$4:$LC$18,1)),"")</f>
        <v/>
      </c>
      <c r="T1624" s="100" t="str">
        <f>IFERROR(INDEX('INPUT DATA'!S$5:S$600,MATCH($B1624,'INPUT DATA'!$A$5:$A$600,FALSE)),"")</f>
        <v/>
      </c>
      <c r="U1624" s="100" t="str">
        <f>IFERROR(INDEX('INPUT DATA'!T$5:T$600,MATCH($B1624,'INPUT DATA'!$A$5:$A$600,FALSE)),"")</f>
        <v/>
      </c>
      <c r="V1624" s="100" t="str">
        <f>IFERROR(INDEX($LD$4:$LD$18,MATCH('INPUT DATA'!U626,$LC$4:$LC$18,1)),"")</f>
        <v/>
      </c>
      <c r="W1624" s="100" t="str">
        <f>IFERROR(INDEX('INPUT DATA'!V$5:V$600,MATCH($B1624,'INPUT DATA'!$A$5:$A$600,FALSE)),"")</f>
        <v/>
      </c>
      <c r="X1624" s="100" t="str">
        <f>IFERROR(INDEX('INPUT DATA'!W$5:W$600,MATCH($B1624,'INPUT DATA'!$A$5:$A$600,FALSE)),"")</f>
        <v/>
      </c>
      <c r="Y1624" s="100" t="str">
        <f>IFERROR(INDEX('INPUT DATA'!X$5:X$600,MATCH($B1624,'INPUT DATA'!$A$5:$A$600,FALSE)),"")</f>
        <v/>
      </c>
      <c r="Z1624" s="100" t="str">
        <f>IFERROR(INDEX('INPUT DATA'!Y$5:Y$600,MATCH($B1624,'INPUT DATA'!$A$5:$A$600,FALSE)),"")</f>
        <v/>
      </c>
      <c r="AA1624" s="100" t="str">
        <f>IFERROR(INDEX('INPUT DATA'!Z$5:Z$600,MATCH($B1624,'INPUT DATA'!$A$5:$A$600,FALSE)),"")</f>
        <v/>
      </c>
      <c r="AB1624" s="100" t="str">
        <f>IFERROR(INDEX('INPUT DATA'!AA$5:AA$600,MATCH($B1624,'INPUT DATA'!$A$5:$A$600,FALSE)),"")</f>
        <v/>
      </c>
    </row>
    <row r="1625" spans="2:28" ht="15" customHeight="1" x14ac:dyDescent="0.25">
      <c r="B1625" s="115" t="str">
        <f>IF('INPUT INF'!A625="","",IF('INPUT INF'!E625="DROP","",'INPUT INF'!A625))</f>
        <v/>
      </c>
      <c r="C1625" s="115" t="str">
        <f>IFERROR(INDEX('INPUT INF'!B625:B1223,MATCH(B1625,'INPUT INF'!A625:A1223,FALSE)),"")</f>
        <v/>
      </c>
      <c r="E1625" s="100" t="str">
        <f>IFERROR(INDEX('INPUT DATA'!D$5:D$600,MATCH($B1625,'INPUT DATA'!$A$5:$A$600,FALSE)),"")</f>
        <v/>
      </c>
      <c r="F1625" s="100" t="str">
        <f>IFERROR(INDEX('INPUT DATA'!E$5:E$600,MATCH($B1625,'INPUT DATA'!$A$5:$A$600,FALSE)),"")</f>
        <v/>
      </c>
      <c r="G1625" s="100" t="str">
        <f>IFERROR(INDEX($LD$4:$LD$18,MATCH('INPUT DATA'!F627,$LC$4:$LC$18,1)),"")</f>
        <v/>
      </c>
      <c r="H1625" s="100" t="str">
        <f>IFERROR(INDEX('INPUT DATA'!G$6:G$600,MATCH($B1625,'INPUT DATA'!$A$5:$A$600,FALSE)),"")</f>
        <v/>
      </c>
      <c r="I1625" s="100" t="str">
        <f>IFERROR(INDEX('INPUT DATA'!H$5:H$600,MATCH($B1625,'INPUT DATA'!$A$5:$A$600,FALSE)),"")</f>
        <v/>
      </c>
      <c r="J1625" s="100" t="str">
        <f>IFERROR(INDEX($LD$4:$LD$18,MATCH('INPUT DATA'!I627,$LC$4:$LC$18,1)),"")</f>
        <v/>
      </c>
      <c r="K1625" s="100" t="str">
        <f>IFERROR(INDEX('INPUT DATA'!J$5:J$600,MATCH($B1625,'INPUT DATA'!$A$5:$A$600,FALSE)),"")</f>
        <v/>
      </c>
      <c r="L1625" s="100" t="str">
        <f>IFERROR(INDEX('INPUT DATA'!K$5:K$600,MATCH($B1625,'INPUT DATA'!$A$5:$A$600,FALSE)),"")</f>
        <v/>
      </c>
      <c r="M1625" s="100" t="str">
        <f>IFERROR(INDEX($LD$4:$LD$18,MATCH('INPUT DATA'!L627,$LC$4:$LC$18,1)),"")</f>
        <v/>
      </c>
      <c r="N1625" s="100" t="str">
        <f>IFERROR(INDEX('INPUT DATA'!M$5:M$600,MATCH($B1625,'INPUT DATA'!$A$5:$A$600,FALSE)),"")</f>
        <v/>
      </c>
      <c r="O1625" s="100" t="str">
        <f>IFERROR(INDEX('INPUT DATA'!N$5:N$600,MATCH($B1625,'INPUT DATA'!$A$5:$A$600,FALSE)),"")</f>
        <v/>
      </c>
      <c r="P1625" s="100" t="str">
        <f>IFERROR(INDEX($LD$4:$LD$18,MATCH('INPUT DATA'!O627,$LC$4:$LC$18,1)),"")</f>
        <v/>
      </c>
      <c r="Q1625" s="100" t="str">
        <f>IFERROR(INDEX('INPUT DATA'!P$5:P$600,MATCH($B1625,'INPUT DATA'!$A$5:$A$600,FALSE)),"")</f>
        <v/>
      </c>
      <c r="R1625" s="100" t="str">
        <f>IFERROR(INDEX('INPUT DATA'!Q$5:Q$600,MATCH($B1625,'INPUT DATA'!$A$5:$A$600,FALSE)),"")</f>
        <v/>
      </c>
      <c r="S1625" s="100" t="str">
        <f>IFERROR(INDEX($LD$4:$LD$18,MATCH('INPUT DATA'!R627,$LC$4:$LC$18,1)),"")</f>
        <v/>
      </c>
      <c r="T1625" s="100" t="str">
        <f>IFERROR(INDEX('INPUT DATA'!S$5:S$600,MATCH($B1625,'INPUT DATA'!$A$5:$A$600,FALSE)),"")</f>
        <v/>
      </c>
      <c r="U1625" s="100" t="str">
        <f>IFERROR(INDEX('INPUT DATA'!T$5:T$600,MATCH($B1625,'INPUT DATA'!$A$5:$A$600,FALSE)),"")</f>
        <v/>
      </c>
      <c r="V1625" s="100" t="str">
        <f>IFERROR(INDEX($LD$4:$LD$18,MATCH('INPUT DATA'!U627,$LC$4:$LC$18,1)),"")</f>
        <v/>
      </c>
      <c r="W1625" s="100" t="str">
        <f>IFERROR(INDEX('INPUT DATA'!V$5:V$600,MATCH($B1625,'INPUT DATA'!$A$5:$A$600,FALSE)),"")</f>
        <v/>
      </c>
      <c r="X1625" s="100" t="str">
        <f>IFERROR(INDEX('INPUT DATA'!W$5:W$600,MATCH($B1625,'INPUT DATA'!$A$5:$A$600,FALSE)),"")</f>
        <v/>
      </c>
      <c r="Y1625" s="100" t="str">
        <f>IFERROR(INDEX('INPUT DATA'!X$5:X$600,MATCH($B1625,'INPUT DATA'!$A$5:$A$600,FALSE)),"")</f>
        <v/>
      </c>
      <c r="Z1625" s="100" t="str">
        <f>IFERROR(INDEX('INPUT DATA'!Y$5:Y$600,MATCH($B1625,'INPUT DATA'!$A$5:$A$600,FALSE)),"")</f>
        <v/>
      </c>
      <c r="AA1625" s="100" t="str">
        <f>IFERROR(INDEX('INPUT DATA'!Z$5:Z$600,MATCH($B1625,'INPUT DATA'!$A$5:$A$600,FALSE)),"")</f>
        <v/>
      </c>
      <c r="AB1625" s="100" t="str">
        <f>IFERROR(INDEX('INPUT DATA'!AA$5:AA$600,MATCH($B1625,'INPUT DATA'!$A$5:$A$600,FALSE)),"")</f>
        <v/>
      </c>
    </row>
    <row r="1626" spans="2:28" ht="15" customHeight="1" x14ac:dyDescent="0.25">
      <c r="B1626" s="115" t="str">
        <f>IF('INPUT INF'!A626="","",IF('INPUT INF'!E626="DROP","",'INPUT INF'!A626))</f>
        <v/>
      </c>
      <c r="C1626" s="115" t="str">
        <f>IFERROR(INDEX('INPUT INF'!B626:B1224,MATCH(B1626,'INPUT INF'!A626:A1224,FALSE)),"")</f>
        <v/>
      </c>
      <c r="E1626" s="100" t="str">
        <f>IFERROR(INDEX('INPUT DATA'!D$5:D$600,MATCH($B1626,'INPUT DATA'!$A$5:$A$600,FALSE)),"")</f>
        <v/>
      </c>
      <c r="F1626" s="100" t="str">
        <f>IFERROR(INDEX('INPUT DATA'!E$5:E$600,MATCH($B1626,'INPUT DATA'!$A$5:$A$600,FALSE)),"")</f>
        <v/>
      </c>
      <c r="G1626" s="100" t="str">
        <f>IFERROR(INDEX($LD$4:$LD$18,MATCH('INPUT DATA'!F628,$LC$4:$LC$18,1)),"")</f>
        <v/>
      </c>
      <c r="H1626" s="100" t="str">
        <f>IFERROR(INDEX('INPUT DATA'!G$6:G$600,MATCH($B1626,'INPUT DATA'!$A$5:$A$600,FALSE)),"")</f>
        <v/>
      </c>
      <c r="I1626" s="100" t="str">
        <f>IFERROR(INDEX('INPUT DATA'!H$5:H$600,MATCH($B1626,'INPUT DATA'!$A$5:$A$600,FALSE)),"")</f>
        <v/>
      </c>
      <c r="J1626" s="100" t="str">
        <f>IFERROR(INDEX($LD$4:$LD$18,MATCH('INPUT DATA'!I628,$LC$4:$LC$18,1)),"")</f>
        <v/>
      </c>
      <c r="K1626" s="100" t="str">
        <f>IFERROR(INDEX('INPUT DATA'!J$5:J$600,MATCH($B1626,'INPUT DATA'!$A$5:$A$600,FALSE)),"")</f>
        <v/>
      </c>
      <c r="L1626" s="100" t="str">
        <f>IFERROR(INDEX('INPUT DATA'!K$5:K$600,MATCH($B1626,'INPUT DATA'!$A$5:$A$600,FALSE)),"")</f>
        <v/>
      </c>
      <c r="M1626" s="100" t="str">
        <f>IFERROR(INDEX($LD$4:$LD$18,MATCH('INPUT DATA'!L628,$LC$4:$LC$18,1)),"")</f>
        <v/>
      </c>
      <c r="N1626" s="100" t="str">
        <f>IFERROR(INDEX('INPUT DATA'!M$5:M$600,MATCH($B1626,'INPUT DATA'!$A$5:$A$600,FALSE)),"")</f>
        <v/>
      </c>
      <c r="O1626" s="100" t="str">
        <f>IFERROR(INDEX('INPUT DATA'!N$5:N$600,MATCH($B1626,'INPUT DATA'!$A$5:$A$600,FALSE)),"")</f>
        <v/>
      </c>
      <c r="P1626" s="100" t="str">
        <f>IFERROR(INDEX($LD$4:$LD$18,MATCH('INPUT DATA'!O628,$LC$4:$LC$18,1)),"")</f>
        <v/>
      </c>
      <c r="Q1626" s="100" t="str">
        <f>IFERROR(INDEX('INPUT DATA'!P$5:P$600,MATCH($B1626,'INPUT DATA'!$A$5:$A$600,FALSE)),"")</f>
        <v/>
      </c>
      <c r="R1626" s="100" t="str">
        <f>IFERROR(INDEX('INPUT DATA'!Q$5:Q$600,MATCH($B1626,'INPUT DATA'!$A$5:$A$600,FALSE)),"")</f>
        <v/>
      </c>
      <c r="S1626" s="100" t="str">
        <f>IFERROR(INDEX($LD$4:$LD$18,MATCH('INPUT DATA'!R628,$LC$4:$LC$18,1)),"")</f>
        <v/>
      </c>
      <c r="T1626" s="100" t="str">
        <f>IFERROR(INDEX('INPUT DATA'!S$5:S$600,MATCH($B1626,'INPUT DATA'!$A$5:$A$600,FALSE)),"")</f>
        <v/>
      </c>
      <c r="U1626" s="100" t="str">
        <f>IFERROR(INDEX('INPUT DATA'!T$5:T$600,MATCH($B1626,'INPUT DATA'!$A$5:$A$600,FALSE)),"")</f>
        <v/>
      </c>
      <c r="V1626" s="100" t="str">
        <f>IFERROR(INDEX($LD$4:$LD$18,MATCH('INPUT DATA'!U628,$LC$4:$LC$18,1)),"")</f>
        <v/>
      </c>
      <c r="W1626" s="100" t="str">
        <f>IFERROR(INDEX('INPUT DATA'!V$5:V$600,MATCH($B1626,'INPUT DATA'!$A$5:$A$600,FALSE)),"")</f>
        <v/>
      </c>
      <c r="X1626" s="100" t="str">
        <f>IFERROR(INDEX('INPUT DATA'!W$5:W$600,MATCH($B1626,'INPUT DATA'!$A$5:$A$600,FALSE)),"")</f>
        <v/>
      </c>
      <c r="Y1626" s="100" t="str">
        <f>IFERROR(INDEX('INPUT DATA'!X$5:X$600,MATCH($B1626,'INPUT DATA'!$A$5:$A$600,FALSE)),"")</f>
        <v/>
      </c>
      <c r="Z1626" s="100" t="str">
        <f>IFERROR(INDEX('INPUT DATA'!Y$5:Y$600,MATCH($B1626,'INPUT DATA'!$A$5:$A$600,FALSE)),"")</f>
        <v/>
      </c>
      <c r="AA1626" s="100" t="str">
        <f>IFERROR(INDEX('INPUT DATA'!Z$5:Z$600,MATCH($B1626,'INPUT DATA'!$A$5:$A$600,FALSE)),"")</f>
        <v/>
      </c>
      <c r="AB1626" s="100" t="str">
        <f>IFERROR(INDEX('INPUT DATA'!AA$5:AA$600,MATCH($B1626,'INPUT DATA'!$A$5:$A$600,FALSE)),"")</f>
        <v/>
      </c>
    </row>
    <row r="1627" spans="2:28" ht="15" customHeight="1" x14ac:dyDescent="0.25">
      <c r="B1627" s="115" t="str">
        <f>IF('INPUT INF'!A627="","",IF('INPUT INF'!E627="DROP","",'INPUT INF'!A627))</f>
        <v/>
      </c>
      <c r="C1627" s="115" t="str">
        <f>IFERROR(INDEX('INPUT INF'!B627:B1225,MATCH(B1627,'INPUT INF'!A627:A1225,FALSE)),"")</f>
        <v/>
      </c>
      <c r="E1627" s="100" t="str">
        <f>IFERROR(INDEX('INPUT DATA'!D$5:D$600,MATCH($B1627,'INPUT DATA'!$A$5:$A$600,FALSE)),"")</f>
        <v/>
      </c>
      <c r="F1627" s="100" t="str">
        <f>IFERROR(INDEX('INPUT DATA'!E$5:E$600,MATCH($B1627,'INPUT DATA'!$A$5:$A$600,FALSE)),"")</f>
        <v/>
      </c>
      <c r="G1627" s="100" t="str">
        <f>IFERROR(INDEX($LD$4:$LD$18,MATCH('INPUT DATA'!F629,$LC$4:$LC$18,1)),"")</f>
        <v/>
      </c>
      <c r="H1627" s="100" t="str">
        <f>IFERROR(INDEX('INPUT DATA'!G$6:G$600,MATCH($B1627,'INPUT DATA'!$A$5:$A$600,FALSE)),"")</f>
        <v/>
      </c>
      <c r="I1627" s="100" t="str">
        <f>IFERROR(INDEX('INPUT DATA'!H$5:H$600,MATCH($B1627,'INPUT DATA'!$A$5:$A$600,FALSE)),"")</f>
        <v/>
      </c>
      <c r="J1627" s="100" t="str">
        <f>IFERROR(INDEX($LD$4:$LD$18,MATCH('INPUT DATA'!I629,$LC$4:$LC$18,1)),"")</f>
        <v/>
      </c>
      <c r="K1627" s="100" t="str">
        <f>IFERROR(INDEX('INPUT DATA'!J$5:J$600,MATCH($B1627,'INPUT DATA'!$A$5:$A$600,FALSE)),"")</f>
        <v/>
      </c>
      <c r="L1627" s="100" t="str">
        <f>IFERROR(INDEX('INPUT DATA'!K$5:K$600,MATCH($B1627,'INPUT DATA'!$A$5:$A$600,FALSE)),"")</f>
        <v/>
      </c>
      <c r="M1627" s="100" t="str">
        <f>IFERROR(INDEX($LD$4:$LD$18,MATCH('INPUT DATA'!L629,$LC$4:$LC$18,1)),"")</f>
        <v/>
      </c>
      <c r="N1627" s="100" t="str">
        <f>IFERROR(INDEX('INPUT DATA'!M$5:M$600,MATCH($B1627,'INPUT DATA'!$A$5:$A$600,FALSE)),"")</f>
        <v/>
      </c>
      <c r="O1627" s="100" t="str">
        <f>IFERROR(INDEX('INPUT DATA'!N$5:N$600,MATCH($B1627,'INPUT DATA'!$A$5:$A$600,FALSE)),"")</f>
        <v/>
      </c>
      <c r="P1627" s="100" t="str">
        <f>IFERROR(INDEX($LD$4:$LD$18,MATCH('INPUT DATA'!O629,$LC$4:$LC$18,1)),"")</f>
        <v/>
      </c>
      <c r="Q1627" s="100" t="str">
        <f>IFERROR(INDEX('INPUT DATA'!P$5:P$600,MATCH($B1627,'INPUT DATA'!$A$5:$A$600,FALSE)),"")</f>
        <v/>
      </c>
      <c r="R1627" s="100" t="str">
        <f>IFERROR(INDEX('INPUT DATA'!Q$5:Q$600,MATCH($B1627,'INPUT DATA'!$A$5:$A$600,FALSE)),"")</f>
        <v/>
      </c>
      <c r="S1627" s="100" t="str">
        <f>IFERROR(INDEX($LD$4:$LD$18,MATCH('INPUT DATA'!R629,$LC$4:$LC$18,1)),"")</f>
        <v/>
      </c>
      <c r="T1627" s="100" t="str">
        <f>IFERROR(INDEX('INPUT DATA'!S$5:S$600,MATCH($B1627,'INPUT DATA'!$A$5:$A$600,FALSE)),"")</f>
        <v/>
      </c>
      <c r="U1627" s="100" t="str">
        <f>IFERROR(INDEX('INPUT DATA'!T$5:T$600,MATCH($B1627,'INPUT DATA'!$A$5:$A$600,FALSE)),"")</f>
        <v/>
      </c>
      <c r="V1627" s="100" t="str">
        <f>IFERROR(INDEX($LD$4:$LD$18,MATCH('INPUT DATA'!U629,$LC$4:$LC$18,1)),"")</f>
        <v/>
      </c>
      <c r="W1627" s="100" t="str">
        <f>IFERROR(INDEX('INPUT DATA'!V$5:V$600,MATCH($B1627,'INPUT DATA'!$A$5:$A$600,FALSE)),"")</f>
        <v/>
      </c>
      <c r="X1627" s="100" t="str">
        <f>IFERROR(INDEX('INPUT DATA'!W$5:W$600,MATCH($B1627,'INPUT DATA'!$A$5:$A$600,FALSE)),"")</f>
        <v/>
      </c>
      <c r="Y1627" s="100" t="str">
        <f>IFERROR(INDEX('INPUT DATA'!X$5:X$600,MATCH($B1627,'INPUT DATA'!$A$5:$A$600,FALSE)),"")</f>
        <v/>
      </c>
      <c r="Z1627" s="100" t="str">
        <f>IFERROR(INDEX('INPUT DATA'!Y$5:Y$600,MATCH($B1627,'INPUT DATA'!$A$5:$A$600,FALSE)),"")</f>
        <v/>
      </c>
      <c r="AA1627" s="100" t="str">
        <f>IFERROR(INDEX('INPUT DATA'!Z$5:Z$600,MATCH($B1627,'INPUT DATA'!$A$5:$A$600,FALSE)),"")</f>
        <v/>
      </c>
      <c r="AB1627" s="100" t="str">
        <f>IFERROR(INDEX('INPUT DATA'!AA$5:AA$600,MATCH($B1627,'INPUT DATA'!$A$5:$A$600,FALSE)),"")</f>
        <v/>
      </c>
    </row>
    <row r="1628" spans="2:28" ht="15" customHeight="1" x14ac:dyDescent="0.25">
      <c r="B1628" s="115" t="str">
        <f>IF('INPUT INF'!A628="","",IF('INPUT INF'!E628="DROP","",'INPUT INF'!A628))</f>
        <v/>
      </c>
      <c r="C1628" s="115" t="str">
        <f>IFERROR(INDEX('INPUT INF'!B628:B1226,MATCH(B1628,'INPUT INF'!A628:A1226,FALSE)),"")</f>
        <v/>
      </c>
      <c r="E1628" s="100" t="str">
        <f>IFERROR(INDEX('INPUT DATA'!D$5:D$600,MATCH($B1628,'INPUT DATA'!$A$5:$A$600,FALSE)),"")</f>
        <v/>
      </c>
      <c r="F1628" s="100" t="str">
        <f>IFERROR(INDEX('INPUT DATA'!E$5:E$600,MATCH($B1628,'INPUT DATA'!$A$5:$A$600,FALSE)),"")</f>
        <v/>
      </c>
      <c r="G1628" s="100" t="str">
        <f>IFERROR(INDEX($LD$4:$LD$18,MATCH('INPUT DATA'!F630,$LC$4:$LC$18,1)),"")</f>
        <v/>
      </c>
      <c r="H1628" s="100" t="str">
        <f>IFERROR(INDEX('INPUT DATA'!G$6:G$600,MATCH($B1628,'INPUT DATA'!$A$5:$A$600,FALSE)),"")</f>
        <v/>
      </c>
      <c r="I1628" s="100" t="str">
        <f>IFERROR(INDEX('INPUT DATA'!H$5:H$600,MATCH($B1628,'INPUT DATA'!$A$5:$A$600,FALSE)),"")</f>
        <v/>
      </c>
      <c r="J1628" s="100" t="str">
        <f>IFERROR(INDEX($LD$4:$LD$18,MATCH('INPUT DATA'!I630,$LC$4:$LC$18,1)),"")</f>
        <v/>
      </c>
      <c r="K1628" s="100" t="str">
        <f>IFERROR(INDEX('INPUT DATA'!J$5:J$600,MATCH($B1628,'INPUT DATA'!$A$5:$A$600,FALSE)),"")</f>
        <v/>
      </c>
      <c r="L1628" s="100" t="str">
        <f>IFERROR(INDEX('INPUT DATA'!K$5:K$600,MATCH($B1628,'INPUT DATA'!$A$5:$A$600,FALSE)),"")</f>
        <v/>
      </c>
      <c r="M1628" s="100" t="str">
        <f>IFERROR(INDEX($LD$4:$LD$18,MATCH('INPUT DATA'!L630,$LC$4:$LC$18,1)),"")</f>
        <v/>
      </c>
      <c r="N1628" s="100" t="str">
        <f>IFERROR(INDEX('INPUT DATA'!M$5:M$600,MATCH($B1628,'INPUT DATA'!$A$5:$A$600,FALSE)),"")</f>
        <v/>
      </c>
      <c r="O1628" s="100" t="str">
        <f>IFERROR(INDEX('INPUT DATA'!N$5:N$600,MATCH($B1628,'INPUT DATA'!$A$5:$A$600,FALSE)),"")</f>
        <v/>
      </c>
      <c r="P1628" s="100" t="str">
        <f>IFERROR(INDEX($LD$4:$LD$18,MATCH('INPUT DATA'!O630,$LC$4:$LC$18,1)),"")</f>
        <v/>
      </c>
      <c r="Q1628" s="100" t="str">
        <f>IFERROR(INDEX('INPUT DATA'!P$5:P$600,MATCH($B1628,'INPUT DATA'!$A$5:$A$600,FALSE)),"")</f>
        <v/>
      </c>
      <c r="R1628" s="100" t="str">
        <f>IFERROR(INDEX('INPUT DATA'!Q$5:Q$600,MATCH($B1628,'INPUT DATA'!$A$5:$A$600,FALSE)),"")</f>
        <v/>
      </c>
      <c r="S1628" s="100" t="str">
        <f>IFERROR(INDEX($LD$4:$LD$18,MATCH('INPUT DATA'!R630,$LC$4:$LC$18,1)),"")</f>
        <v/>
      </c>
      <c r="T1628" s="100" t="str">
        <f>IFERROR(INDEX('INPUT DATA'!S$5:S$600,MATCH($B1628,'INPUT DATA'!$A$5:$A$600,FALSE)),"")</f>
        <v/>
      </c>
      <c r="U1628" s="100" t="str">
        <f>IFERROR(INDEX('INPUT DATA'!T$5:T$600,MATCH($B1628,'INPUT DATA'!$A$5:$A$600,FALSE)),"")</f>
        <v/>
      </c>
      <c r="V1628" s="100" t="str">
        <f>IFERROR(INDEX($LD$4:$LD$18,MATCH('INPUT DATA'!U630,$LC$4:$LC$18,1)),"")</f>
        <v/>
      </c>
      <c r="W1628" s="100" t="str">
        <f>IFERROR(INDEX('INPUT DATA'!V$5:V$600,MATCH($B1628,'INPUT DATA'!$A$5:$A$600,FALSE)),"")</f>
        <v/>
      </c>
      <c r="X1628" s="100" t="str">
        <f>IFERROR(INDEX('INPUT DATA'!W$5:W$600,MATCH($B1628,'INPUT DATA'!$A$5:$A$600,FALSE)),"")</f>
        <v/>
      </c>
      <c r="Y1628" s="100" t="str">
        <f>IFERROR(INDEX('INPUT DATA'!X$5:X$600,MATCH($B1628,'INPUT DATA'!$A$5:$A$600,FALSE)),"")</f>
        <v/>
      </c>
      <c r="Z1628" s="100" t="str">
        <f>IFERROR(INDEX('INPUT DATA'!Y$5:Y$600,MATCH($B1628,'INPUT DATA'!$A$5:$A$600,FALSE)),"")</f>
        <v/>
      </c>
      <c r="AA1628" s="100" t="str">
        <f>IFERROR(INDEX('INPUT DATA'!Z$5:Z$600,MATCH($B1628,'INPUT DATA'!$A$5:$A$600,FALSE)),"")</f>
        <v/>
      </c>
      <c r="AB1628" s="100" t="str">
        <f>IFERROR(INDEX('INPUT DATA'!AA$5:AA$600,MATCH($B1628,'INPUT DATA'!$A$5:$A$600,FALSE)),"")</f>
        <v/>
      </c>
    </row>
    <row r="1629" spans="2:28" ht="15" customHeight="1" x14ac:dyDescent="0.25">
      <c r="B1629" s="115" t="str">
        <f>IF('INPUT INF'!A629="","",IF('INPUT INF'!E629="DROP","",'INPUT INF'!A629))</f>
        <v/>
      </c>
      <c r="C1629" s="115" t="str">
        <f>IFERROR(INDEX('INPUT INF'!B629:B1227,MATCH(B1629,'INPUT INF'!A629:A1227,FALSE)),"")</f>
        <v/>
      </c>
      <c r="E1629" s="100" t="str">
        <f>IFERROR(INDEX('INPUT DATA'!D$5:D$600,MATCH($B1629,'INPUT DATA'!$A$5:$A$600,FALSE)),"")</f>
        <v/>
      </c>
      <c r="F1629" s="100" t="str">
        <f>IFERROR(INDEX('INPUT DATA'!E$5:E$600,MATCH($B1629,'INPUT DATA'!$A$5:$A$600,FALSE)),"")</f>
        <v/>
      </c>
      <c r="G1629" s="100" t="str">
        <f>IFERROR(INDEX($LD$4:$LD$18,MATCH('INPUT DATA'!F631,$LC$4:$LC$18,1)),"")</f>
        <v/>
      </c>
      <c r="H1629" s="100" t="str">
        <f>IFERROR(INDEX('INPUT DATA'!G$6:G$600,MATCH($B1629,'INPUT DATA'!$A$5:$A$600,FALSE)),"")</f>
        <v/>
      </c>
      <c r="I1629" s="100" t="str">
        <f>IFERROR(INDEX('INPUT DATA'!H$5:H$600,MATCH($B1629,'INPUT DATA'!$A$5:$A$600,FALSE)),"")</f>
        <v/>
      </c>
      <c r="J1629" s="100" t="str">
        <f>IFERROR(INDEX($LD$4:$LD$18,MATCH('INPUT DATA'!I631,$LC$4:$LC$18,1)),"")</f>
        <v/>
      </c>
      <c r="K1629" s="100" t="str">
        <f>IFERROR(INDEX('INPUT DATA'!J$5:J$600,MATCH($B1629,'INPUT DATA'!$A$5:$A$600,FALSE)),"")</f>
        <v/>
      </c>
      <c r="L1629" s="100" t="str">
        <f>IFERROR(INDEX('INPUT DATA'!K$5:K$600,MATCH($B1629,'INPUT DATA'!$A$5:$A$600,FALSE)),"")</f>
        <v/>
      </c>
      <c r="M1629" s="100" t="str">
        <f>IFERROR(INDEX($LD$4:$LD$18,MATCH('INPUT DATA'!L631,$LC$4:$LC$18,1)),"")</f>
        <v/>
      </c>
      <c r="N1629" s="100" t="str">
        <f>IFERROR(INDEX('INPUT DATA'!M$5:M$600,MATCH($B1629,'INPUT DATA'!$A$5:$A$600,FALSE)),"")</f>
        <v/>
      </c>
      <c r="O1629" s="100" t="str">
        <f>IFERROR(INDEX('INPUT DATA'!N$5:N$600,MATCH($B1629,'INPUT DATA'!$A$5:$A$600,FALSE)),"")</f>
        <v/>
      </c>
      <c r="P1629" s="100" t="str">
        <f>IFERROR(INDEX($LD$4:$LD$18,MATCH('INPUT DATA'!O631,$LC$4:$LC$18,1)),"")</f>
        <v/>
      </c>
      <c r="Q1629" s="100" t="str">
        <f>IFERROR(INDEX('INPUT DATA'!P$5:P$600,MATCH($B1629,'INPUT DATA'!$A$5:$A$600,FALSE)),"")</f>
        <v/>
      </c>
      <c r="R1629" s="100" t="str">
        <f>IFERROR(INDEX('INPUT DATA'!Q$5:Q$600,MATCH($B1629,'INPUT DATA'!$A$5:$A$600,FALSE)),"")</f>
        <v/>
      </c>
      <c r="S1629" s="100" t="str">
        <f>IFERROR(INDEX($LD$4:$LD$18,MATCH('INPUT DATA'!R631,$LC$4:$LC$18,1)),"")</f>
        <v/>
      </c>
      <c r="T1629" s="100" t="str">
        <f>IFERROR(INDEX('INPUT DATA'!S$5:S$600,MATCH($B1629,'INPUT DATA'!$A$5:$A$600,FALSE)),"")</f>
        <v/>
      </c>
      <c r="U1629" s="100" t="str">
        <f>IFERROR(INDEX('INPUT DATA'!T$5:T$600,MATCH($B1629,'INPUT DATA'!$A$5:$A$600,FALSE)),"")</f>
        <v/>
      </c>
      <c r="V1629" s="100" t="str">
        <f>IFERROR(INDEX($LD$4:$LD$18,MATCH('INPUT DATA'!U631,$LC$4:$LC$18,1)),"")</f>
        <v/>
      </c>
      <c r="W1629" s="100" t="str">
        <f>IFERROR(INDEX('INPUT DATA'!V$5:V$600,MATCH($B1629,'INPUT DATA'!$A$5:$A$600,FALSE)),"")</f>
        <v/>
      </c>
      <c r="X1629" s="100" t="str">
        <f>IFERROR(INDEX('INPUT DATA'!W$5:W$600,MATCH($B1629,'INPUT DATA'!$A$5:$A$600,FALSE)),"")</f>
        <v/>
      </c>
      <c r="Y1629" s="100" t="str">
        <f>IFERROR(INDEX('INPUT DATA'!X$5:X$600,MATCH($B1629,'INPUT DATA'!$A$5:$A$600,FALSE)),"")</f>
        <v/>
      </c>
      <c r="Z1629" s="100" t="str">
        <f>IFERROR(INDEX('INPUT DATA'!Y$5:Y$600,MATCH($B1629,'INPUT DATA'!$A$5:$A$600,FALSE)),"")</f>
        <v/>
      </c>
      <c r="AA1629" s="100" t="str">
        <f>IFERROR(INDEX('INPUT DATA'!Z$5:Z$600,MATCH($B1629,'INPUT DATA'!$A$5:$A$600,FALSE)),"")</f>
        <v/>
      </c>
      <c r="AB1629" s="100" t="str">
        <f>IFERROR(INDEX('INPUT DATA'!AA$5:AA$600,MATCH($B1629,'INPUT DATA'!$A$5:$A$600,FALSE)),"")</f>
        <v/>
      </c>
    </row>
    <row r="1630" spans="2:28" ht="15" customHeight="1" x14ac:dyDescent="0.25">
      <c r="B1630" s="115" t="str">
        <f>IF('INPUT INF'!A630="","",IF('INPUT INF'!E630="DROP","",'INPUT INF'!A630))</f>
        <v/>
      </c>
      <c r="C1630" s="115" t="str">
        <f>IFERROR(INDEX('INPUT INF'!B630:B1228,MATCH(B1630,'INPUT INF'!A630:A1228,FALSE)),"")</f>
        <v/>
      </c>
      <c r="E1630" s="100" t="str">
        <f>IFERROR(INDEX('INPUT DATA'!D$5:D$600,MATCH($B1630,'INPUT DATA'!$A$5:$A$600,FALSE)),"")</f>
        <v/>
      </c>
      <c r="F1630" s="100" t="str">
        <f>IFERROR(INDEX('INPUT DATA'!E$5:E$600,MATCH($B1630,'INPUT DATA'!$A$5:$A$600,FALSE)),"")</f>
        <v/>
      </c>
      <c r="G1630" s="100" t="str">
        <f>IFERROR(INDEX($LD$4:$LD$18,MATCH('INPUT DATA'!F632,$LC$4:$LC$18,1)),"")</f>
        <v/>
      </c>
      <c r="H1630" s="100" t="str">
        <f>IFERROR(INDEX('INPUT DATA'!G$6:G$600,MATCH($B1630,'INPUT DATA'!$A$5:$A$600,FALSE)),"")</f>
        <v/>
      </c>
      <c r="I1630" s="100" t="str">
        <f>IFERROR(INDEX('INPUT DATA'!H$5:H$600,MATCH($B1630,'INPUT DATA'!$A$5:$A$600,FALSE)),"")</f>
        <v/>
      </c>
      <c r="J1630" s="100" t="str">
        <f>IFERROR(INDEX($LD$4:$LD$18,MATCH('INPUT DATA'!I632,$LC$4:$LC$18,1)),"")</f>
        <v/>
      </c>
      <c r="K1630" s="100" t="str">
        <f>IFERROR(INDEX('INPUT DATA'!J$5:J$600,MATCH($B1630,'INPUT DATA'!$A$5:$A$600,FALSE)),"")</f>
        <v/>
      </c>
      <c r="L1630" s="100" t="str">
        <f>IFERROR(INDEX('INPUT DATA'!K$5:K$600,MATCH($B1630,'INPUT DATA'!$A$5:$A$600,FALSE)),"")</f>
        <v/>
      </c>
      <c r="M1630" s="100" t="str">
        <f>IFERROR(INDEX($LD$4:$LD$18,MATCH('INPUT DATA'!L632,$LC$4:$LC$18,1)),"")</f>
        <v/>
      </c>
      <c r="N1630" s="100" t="str">
        <f>IFERROR(INDEX('INPUT DATA'!M$5:M$600,MATCH($B1630,'INPUT DATA'!$A$5:$A$600,FALSE)),"")</f>
        <v/>
      </c>
      <c r="O1630" s="100" t="str">
        <f>IFERROR(INDEX('INPUT DATA'!N$5:N$600,MATCH($B1630,'INPUT DATA'!$A$5:$A$600,FALSE)),"")</f>
        <v/>
      </c>
      <c r="P1630" s="100" t="str">
        <f>IFERROR(INDEX($LD$4:$LD$18,MATCH('INPUT DATA'!O632,$LC$4:$LC$18,1)),"")</f>
        <v/>
      </c>
      <c r="Q1630" s="100" t="str">
        <f>IFERROR(INDEX('INPUT DATA'!P$5:P$600,MATCH($B1630,'INPUT DATA'!$A$5:$A$600,FALSE)),"")</f>
        <v/>
      </c>
      <c r="R1630" s="100" t="str">
        <f>IFERROR(INDEX('INPUT DATA'!Q$5:Q$600,MATCH($B1630,'INPUT DATA'!$A$5:$A$600,FALSE)),"")</f>
        <v/>
      </c>
      <c r="S1630" s="100" t="str">
        <f>IFERROR(INDEX($LD$4:$LD$18,MATCH('INPUT DATA'!R632,$LC$4:$LC$18,1)),"")</f>
        <v/>
      </c>
      <c r="T1630" s="100" t="str">
        <f>IFERROR(INDEX('INPUT DATA'!S$5:S$600,MATCH($B1630,'INPUT DATA'!$A$5:$A$600,FALSE)),"")</f>
        <v/>
      </c>
      <c r="U1630" s="100" t="str">
        <f>IFERROR(INDEX('INPUT DATA'!T$5:T$600,MATCH($B1630,'INPUT DATA'!$A$5:$A$600,FALSE)),"")</f>
        <v/>
      </c>
      <c r="V1630" s="100" t="str">
        <f>IFERROR(INDEX($LD$4:$LD$18,MATCH('INPUT DATA'!U632,$LC$4:$LC$18,1)),"")</f>
        <v/>
      </c>
      <c r="W1630" s="100" t="str">
        <f>IFERROR(INDEX('INPUT DATA'!V$5:V$600,MATCH($B1630,'INPUT DATA'!$A$5:$A$600,FALSE)),"")</f>
        <v/>
      </c>
      <c r="X1630" s="100" t="str">
        <f>IFERROR(INDEX('INPUT DATA'!W$5:W$600,MATCH($B1630,'INPUT DATA'!$A$5:$A$600,FALSE)),"")</f>
        <v/>
      </c>
      <c r="Y1630" s="100" t="str">
        <f>IFERROR(INDEX('INPUT DATA'!X$5:X$600,MATCH($B1630,'INPUT DATA'!$A$5:$A$600,FALSE)),"")</f>
        <v/>
      </c>
      <c r="Z1630" s="100" t="str">
        <f>IFERROR(INDEX('INPUT DATA'!Y$5:Y$600,MATCH($B1630,'INPUT DATA'!$A$5:$A$600,FALSE)),"")</f>
        <v/>
      </c>
      <c r="AA1630" s="100" t="str">
        <f>IFERROR(INDEX('INPUT DATA'!Z$5:Z$600,MATCH($B1630,'INPUT DATA'!$A$5:$A$600,FALSE)),"")</f>
        <v/>
      </c>
      <c r="AB1630" s="100" t="str">
        <f>IFERROR(INDEX('INPUT DATA'!AA$5:AA$600,MATCH($B1630,'INPUT DATA'!$A$5:$A$600,FALSE)),"")</f>
        <v/>
      </c>
    </row>
    <row r="1631" spans="2:28" ht="15" customHeight="1" x14ac:dyDescent="0.25">
      <c r="B1631" s="115" t="str">
        <f>IF('INPUT INF'!A631="","",IF('INPUT INF'!E631="DROP","",'INPUT INF'!A631))</f>
        <v/>
      </c>
      <c r="C1631" s="115" t="str">
        <f>IFERROR(INDEX('INPUT INF'!B631:B1229,MATCH(B1631,'INPUT INF'!A631:A1229,FALSE)),"")</f>
        <v/>
      </c>
      <c r="E1631" s="100" t="str">
        <f>IFERROR(INDEX('INPUT DATA'!D$5:D$600,MATCH($B1631,'INPUT DATA'!$A$5:$A$600,FALSE)),"")</f>
        <v/>
      </c>
      <c r="F1631" s="100" t="str">
        <f>IFERROR(INDEX('INPUT DATA'!E$5:E$600,MATCH($B1631,'INPUT DATA'!$A$5:$A$600,FALSE)),"")</f>
        <v/>
      </c>
      <c r="G1631" s="100" t="str">
        <f>IFERROR(INDEX($LD$4:$LD$18,MATCH('INPUT DATA'!F633,$LC$4:$LC$18,1)),"")</f>
        <v/>
      </c>
      <c r="H1631" s="100" t="str">
        <f>IFERROR(INDEX('INPUT DATA'!G$6:G$600,MATCH($B1631,'INPUT DATA'!$A$5:$A$600,FALSE)),"")</f>
        <v/>
      </c>
      <c r="I1631" s="100" t="str">
        <f>IFERROR(INDEX('INPUT DATA'!H$5:H$600,MATCH($B1631,'INPUT DATA'!$A$5:$A$600,FALSE)),"")</f>
        <v/>
      </c>
      <c r="J1631" s="100" t="str">
        <f>IFERROR(INDEX($LD$4:$LD$18,MATCH('INPUT DATA'!I633,$LC$4:$LC$18,1)),"")</f>
        <v/>
      </c>
      <c r="K1631" s="100" t="str">
        <f>IFERROR(INDEX('INPUT DATA'!J$5:J$600,MATCH($B1631,'INPUT DATA'!$A$5:$A$600,FALSE)),"")</f>
        <v/>
      </c>
      <c r="L1631" s="100" t="str">
        <f>IFERROR(INDEX('INPUT DATA'!K$5:K$600,MATCH($B1631,'INPUT DATA'!$A$5:$A$600,FALSE)),"")</f>
        <v/>
      </c>
      <c r="M1631" s="100" t="str">
        <f>IFERROR(INDEX($LD$4:$LD$18,MATCH('INPUT DATA'!L633,$LC$4:$LC$18,1)),"")</f>
        <v/>
      </c>
      <c r="N1631" s="100" t="str">
        <f>IFERROR(INDEX('INPUT DATA'!M$5:M$600,MATCH($B1631,'INPUT DATA'!$A$5:$A$600,FALSE)),"")</f>
        <v/>
      </c>
      <c r="O1631" s="100" t="str">
        <f>IFERROR(INDEX('INPUT DATA'!N$5:N$600,MATCH($B1631,'INPUT DATA'!$A$5:$A$600,FALSE)),"")</f>
        <v/>
      </c>
      <c r="P1631" s="100" t="str">
        <f>IFERROR(INDEX($LD$4:$LD$18,MATCH('INPUT DATA'!O633,$LC$4:$LC$18,1)),"")</f>
        <v/>
      </c>
      <c r="Q1631" s="100" t="str">
        <f>IFERROR(INDEX('INPUT DATA'!P$5:P$600,MATCH($B1631,'INPUT DATA'!$A$5:$A$600,FALSE)),"")</f>
        <v/>
      </c>
      <c r="R1631" s="100" t="str">
        <f>IFERROR(INDEX('INPUT DATA'!Q$5:Q$600,MATCH($B1631,'INPUT DATA'!$A$5:$A$600,FALSE)),"")</f>
        <v/>
      </c>
      <c r="S1631" s="100" t="str">
        <f>IFERROR(INDEX($LD$4:$LD$18,MATCH('INPUT DATA'!R633,$LC$4:$LC$18,1)),"")</f>
        <v/>
      </c>
      <c r="T1631" s="100" t="str">
        <f>IFERROR(INDEX('INPUT DATA'!S$5:S$600,MATCH($B1631,'INPUT DATA'!$A$5:$A$600,FALSE)),"")</f>
        <v/>
      </c>
      <c r="U1631" s="100" t="str">
        <f>IFERROR(INDEX('INPUT DATA'!T$5:T$600,MATCH($B1631,'INPUT DATA'!$A$5:$A$600,FALSE)),"")</f>
        <v/>
      </c>
      <c r="V1631" s="100" t="str">
        <f>IFERROR(INDEX($LD$4:$LD$18,MATCH('INPUT DATA'!U633,$LC$4:$LC$18,1)),"")</f>
        <v/>
      </c>
      <c r="W1631" s="100" t="str">
        <f>IFERROR(INDEX('INPUT DATA'!V$5:V$600,MATCH($B1631,'INPUT DATA'!$A$5:$A$600,FALSE)),"")</f>
        <v/>
      </c>
      <c r="X1631" s="100" t="str">
        <f>IFERROR(INDEX('INPUT DATA'!W$5:W$600,MATCH($B1631,'INPUT DATA'!$A$5:$A$600,FALSE)),"")</f>
        <v/>
      </c>
      <c r="Y1631" s="100" t="str">
        <f>IFERROR(INDEX('INPUT DATA'!X$5:X$600,MATCH($B1631,'INPUT DATA'!$A$5:$A$600,FALSE)),"")</f>
        <v/>
      </c>
      <c r="Z1631" s="100" t="str">
        <f>IFERROR(INDEX('INPUT DATA'!Y$5:Y$600,MATCH($B1631,'INPUT DATA'!$A$5:$A$600,FALSE)),"")</f>
        <v/>
      </c>
      <c r="AA1631" s="100" t="str">
        <f>IFERROR(INDEX('INPUT DATA'!Z$5:Z$600,MATCH($B1631,'INPUT DATA'!$A$5:$A$600,FALSE)),"")</f>
        <v/>
      </c>
      <c r="AB1631" s="100" t="str">
        <f>IFERROR(INDEX('INPUT DATA'!AA$5:AA$600,MATCH($B1631,'INPUT DATA'!$A$5:$A$600,FALSE)),"")</f>
        <v/>
      </c>
    </row>
    <row r="1632" spans="2:28" ht="15" customHeight="1" x14ac:dyDescent="0.25">
      <c r="B1632" s="115" t="str">
        <f>IF('INPUT INF'!A632="","",IF('INPUT INF'!E632="DROP","",'INPUT INF'!A632))</f>
        <v/>
      </c>
      <c r="C1632" s="115" t="str">
        <f>IFERROR(INDEX('INPUT INF'!B632:B1230,MATCH(B1632,'INPUT INF'!A632:A1230,FALSE)),"")</f>
        <v/>
      </c>
      <c r="E1632" s="100" t="str">
        <f>IFERROR(INDEX('INPUT DATA'!D$5:D$600,MATCH($B1632,'INPUT DATA'!$A$5:$A$600,FALSE)),"")</f>
        <v/>
      </c>
      <c r="F1632" s="100" t="str">
        <f>IFERROR(INDEX('INPUT DATA'!E$5:E$600,MATCH($B1632,'INPUT DATA'!$A$5:$A$600,FALSE)),"")</f>
        <v/>
      </c>
      <c r="G1632" s="100" t="str">
        <f>IFERROR(INDEX($LD$4:$LD$18,MATCH('INPUT DATA'!F634,$LC$4:$LC$18,1)),"")</f>
        <v/>
      </c>
      <c r="H1632" s="100" t="str">
        <f>IFERROR(INDEX('INPUT DATA'!G$6:G$600,MATCH($B1632,'INPUT DATA'!$A$5:$A$600,FALSE)),"")</f>
        <v/>
      </c>
      <c r="I1632" s="100" t="str">
        <f>IFERROR(INDEX('INPUT DATA'!H$5:H$600,MATCH($B1632,'INPUT DATA'!$A$5:$A$600,FALSE)),"")</f>
        <v/>
      </c>
      <c r="J1632" s="100" t="str">
        <f>IFERROR(INDEX($LD$4:$LD$18,MATCH('INPUT DATA'!I634,$LC$4:$LC$18,1)),"")</f>
        <v/>
      </c>
      <c r="K1632" s="100" t="str">
        <f>IFERROR(INDEX('INPUT DATA'!J$5:J$600,MATCH($B1632,'INPUT DATA'!$A$5:$A$600,FALSE)),"")</f>
        <v/>
      </c>
      <c r="L1632" s="100" t="str">
        <f>IFERROR(INDEX('INPUT DATA'!K$5:K$600,MATCH($B1632,'INPUT DATA'!$A$5:$A$600,FALSE)),"")</f>
        <v/>
      </c>
      <c r="M1632" s="100" t="str">
        <f>IFERROR(INDEX($LD$4:$LD$18,MATCH('INPUT DATA'!L634,$LC$4:$LC$18,1)),"")</f>
        <v/>
      </c>
      <c r="N1632" s="100" t="str">
        <f>IFERROR(INDEX('INPUT DATA'!M$5:M$600,MATCH($B1632,'INPUT DATA'!$A$5:$A$600,FALSE)),"")</f>
        <v/>
      </c>
      <c r="O1632" s="100" t="str">
        <f>IFERROR(INDEX('INPUT DATA'!N$5:N$600,MATCH($B1632,'INPUT DATA'!$A$5:$A$600,FALSE)),"")</f>
        <v/>
      </c>
      <c r="P1632" s="100" t="str">
        <f>IFERROR(INDEX($LD$4:$LD$18,MATCH('INPUT DATA'!O634,$LC$4:$LC$18,1)),"")</f>
        <v/>
      </c>
      <c r="Q1632" s="100" t="str">
        <f>IFERROR(INDEX('INPUT DATA'!P$5:P$600,MATCH($B1632,'INPUT DATA'!$A$5:$A$600,FALSE)),"")</f>
        <v/>
      </c>
      <c r="R1632" s="100" t="str">
        <f>IFERROR(INDEX('INPUT DATA'!Q$5:Q$600,MATCH($B1632,'INPUT DATA'!$A$5:$A$600,FALSE)),"")</f>
        <v/>
      </c>
      <c r="S1632" s="100" t="str">
        <f>IFERROR(INDEX($LD$4:$LD$18,MATCH('INPUT DATA'!R634,$LC$4:$LC$18,1)),"")</f>
        <v/>
      </c>
      <c r="T1632" s="100" t="str">
        <f>IFERROR(INDEX('INPUT DATA'!S$5:S$600,MATCH($B1632,'INPUT DATA'!$A$5:$A$600,FALSE)),"")</f>
        <v/>
      </c>
      <c r="U1632" s="100" t="str">
        <f>IFERROR(INDEX('INPUT DATA'!T$5:T$600,MATCH($B1632,'INPUT DATA'!$A$5:$A$600,FALSE)),"")</f>
        <v/>
      </c>
      <c r="V1632" s="100" t="str">
        <f>IFERROR(INDEX($LD$4:$LD$18,MATCH('INPUT DATA'!U634,$LC$4:$LC$18,1)),"")</f>
        <v/>
      </c>
      <c r="W1632" s="100" t="str">
        <f>IFERROR(INDEX('INPUT DATA'!V$5:V$600,MATCH($B1632,'INPUT DATA'!$A$5:$A$600,FALSE)),"")</f>
        <v/>
      </c>
      <c r="X1632" s="100" t="str">
        <f>IFERROR(INDEX('INPUT DATA'!W$5:W$600,MATCH($B1632,'INPUT DATA'!$A$5:$A$600,FALSE)),"")</f>
        <v/>
      </c>
      <c r="Y1632" s="100" t="str">
        <f>IFERROR(INDEX('INPUT DATA'!X$5:X$600,MATCH($B1632,'INPUT DATA'!$A$5:$A$600,FALSE)),"")</f>
        <v/>
      </c>
      <c r="Z1632" s="100" t="str">
        <f>IFERROR(INDEX('INPUT DATA'!Y$5:Y$600,MATCH($B1632,'INPUT DATA'!$A$5:$A$600,FALSE)),"")</f>
        <v/>
      </c>
      <c r="AA1632" s="100" t="str">
        <f>IFERROR(INDEX('INPUT DATA'!Z$5:Z$600,MATCH($B1632,'INPUT DATA'!$A$5:$A$600,FALSE)),"")</f>
        <v/>
      </c>
      <c r="AB1632" s="100" t="str">
        <f>IFERROR(INDEX('INPUT DATA'!AA$5:AA$600,MATCH($B1632,'INPUT DATA'!$A$5:$A$600,FALSE)),"")</f>
        <v/>
      </c>
    </row>
    <row r="1633" spans="2:28" ht="15" customHeight="1" x14ac:dyDescent="0.25">
      <c r="B1633" s="115" t="str">
        <f>IF('INPUT INF'!A633="","",IF('INPUT INF'!E633="DROP","",'INPUT INF'!A633))</f>
        <v/>
      </c>
      <c r="C1633" s="115" t="str">
        <f>IFERROR(INDEX('INPUT INF'!B633:B1231,MATCH(B1633,'INPUT INF'!A633:A1231,FALSE)),"")</f>
        <v/>
      </c>
      <c r="E1633" s="100" t="str">
        <f>IFERROR(INDEX('INPUT DATA'!D$5:D$600,MATCH($B1633,'INPUT DATA'!$A$5:$A$600,FALSE)),"")</f>
        <v/>
      </c>
      <c r="F1633" s="100" t="str">
        <f>IFERROR(INDEX('INPUT DATA'!E$5:E$600,MATCH($B1633,'INPUT DATA'!$A$5:$A$600,FALSE)),"")</f>
        <v/>
      </c>
      <c r="G1633" s="100" t="str">
        <f>IFERROR(INDEX($LD$4:$LD$18,MATCH('INPUT DATA'!F635,$LC$4:$LC$18,1)),"")</f>
        <v/>
      </c>
      <c r="H1633" s="100" t="str">
        <f>IFERROR(INDEX('INPUT DATA'!G$6:G$600,MATCH($B1633,'INPUT DATA'!$A$5:$A$600,FALSE)),"")</f>
        <v/>
      </c>
      <c r="I1633" s="100" t="str">
        <f>IFERROR(INDEX('INPUT DATA'!H$5:H$600,MATCH($B1633,'INPUT DATA'!$A$5:$A$600,FALSE)),"")</f>
        <v/>
      </c>
      <c r="J1633" s="100" t="str">
        <f>IFERROR(INDEX($LD$4:$LD$18,MATCH('INPUT DATA'!I635,$LC$4:$LC$18,1)),"")</f>
        <v/>
      </c>
      <c r="K1633" s="100" t="str">
        <f>IFERROR(INDEX('INPUT DATA'!J$5:J$600,MATCH($B1633,'INPUT DATA'!$A$5:$A$600,FALSE)),"")</f>
        <v/>
      </c>
      <c r="L1633" s="100" t="str">
        <f>IFERROR(INDEX('INPUT DATA'!K$5:K$600,MATCH($B1633,'INPUT DATA'!$A$5:$A$600,FALSE)),"")</f>
        <v/>
      </c>
      <c r="M1633" s="100" t="str">
        <f>IFERROR(INDEX($LD$4:$LD$18,MATCH('INPUT DATA'!L635,$LC$4:$LC$18,1)),"")</f>
        <v/>
      </c>
      <c r="N1633" s="100" t="str">
        <f>IFERROR(INDEX('INPUT DATA'!M$5:M$600,MATCH($B1633,'INPUT DATA'!$A$5:$A$600,FALSE)),"")</f>
        <v/>
      </c>
      <c r="O1633" s="100" t="str">
        <f>IFERROR(INDEX('INPUT DATA'!N$5:N$600,MATCH($B1633,'INPUT DATA'!$A$5:$A$600,FALSE)),"")</f>
        <v/>
      </c>
      <c r="P1633" s="100" t="str">
        <f>IFERROR(INDEX($LD$4:$LD$18,MATCH('INPUT DATA'!O635,$LC$4:$LC$18,1)),"")</f>
        <v/>
      </c>
      <c r="Q1633" s="100" t="str">
        <f>IFERROR(INDEX('INPUT DATA'!P$5:P$600,MATCH($B1633,'INPUT DATA'!$A$5:$A$600,FALSE)),"")</f>
        <v/>
      </c>
      <c r="R1633" s="100" t="str">
        <f>IFERROR(INDEX('INPUT DATA'!Q$5:Q$600,MATCH($B1633,'INPUT DATA'!$A$5:$A$600,FALSE)),"")</f>
        <v/>
      </c>
      <c r="S1633" s="100" t="str">
        <f>IFERROR(INDEX($LD$4:$LD$18,MATCH('INPUT DATA'!R635,$LC$4:$LC$18,1)),"")</f>
        <v/>
      </c>
      <c r="T1633" s="100" t="str">
        <f>IFERROR(INDEX('INPUT DATA'!S$5:S$600,MATCH($B1633,'INPUT DATA'!$A$5:$A$600,FALSE)),"")</f>
        <v/>
      </c>
      <c r="U1633" s="100" t="str">
        <f>IFERROR(INDEX('INPUT DATA'!T$5:T$600,MATCH($B1633,'INPUT DATA'!$A$5:$A$600,FALSE)),"")</f>
        <v/>
      </c>
      <c r="V1633" s="100" t="str">
        <f>IFERROR(INDEX($LD$4:$LD$18,MATCH('INPUT DATA'!U635,$LC$4:$LC$18,1)),"")</f>
        <v/>
      </c>
      <c r="W1633" s="100" t="str">
        <f>IFERROR(INDEX('INPUT DATA'!V$5:V$600,MATCH($B1633,'INPUT DATA'!$A$5:$A$600,FALSE)),"")</f>
        <v/>
      </c>
      <c r="X1633" s="100" t="str">
        <f>IFERROR(INDEX('INPUT DATA'!W$5:W$600,MATCH($B1633,'INPUT DATA'!$A$5:$A$600,FALSE)),"")</f>
        <v/>
      </c>
      <c r="Y1633" s="100" t="str">
        <f>IFERROR(INDEX('INPUT DATA'!X$5:X$600,MATCH($B1633,'INPUT DATA'!$A$5:$A$600,FALSE)),"")</f>
        <v/>
      </c>
      <c r="Z1633" s="100" t="str">
        <f>IFERROR(INDEX('INPUT DATA'!Y$5:Y$600,MATCH($B1633,'INPUT DATA'!$A$5:$A$600,FALSE)),"")</f>
        <v/>
      </c>
      <c r="AA1633" s="100" t="str">
        <f>IFERROR(INDEX('INPUT DATA'!Z$5:Z$600,MATCH($B1633,'INPUT DATA'!$A$5:$A$600,FALSE)),"")</f>
        <v/>
      </c>
      <c r="AB1633" s="100" t="str">
        <f>IFERROR(INDEX('INPUT DATA'!AA$5:AA$600,MATCH($B1633,'INPUT DATA'!$A$5:$A$600,FALSE)),"")</f>
        <v/>
      </c>
    </row>
    <row r="1634" spans="2:28" ht="15" customHeight="1" x14ac:dyDescent="0.25">
      <c r="B1634" s="115" t="str">
        <f>IF('INPUT INF'!A634="","",IF('INPUT INF'!E634="DROP","",'INPUT INF'!A634))</f>
        <v/>
      </c>
      <c r="C1634" s="115" t="str">
        <f>IFERROR(INDEX('INPUT INF'!B634:B1232,MATCH(B1634,'INPUT INF'!A634:A1232,FALSE)),"")</f>
        <v/>
      </c>
      <c r="E1634" s="100" t="str">
        <f>IFERROR(INDEX('INPUT DATA'!D$5:D$600,MATCH($B1634,'INPUT DATA'!$A$5:$A$600,FALSE)),"")</f>
        <v/>
      </c>
      <c r="F1634" s="100" t="str">
        <f>IFERROR(INDEX('INPUT DATA'!E$5:E$600,MATCH($B1634,'INPUT DATA'!$A$5:$A$600,FALSE)),"")</f>
        <v/>
      </c>
      <c r="G1634" s="100" t="str">
        <f>IFERROR(INDEX($LD$4:$LD$18,MATCH('INPUT DATA'!F636,$LC$4:$LC$18,1)),"")</f>
        <v/>
      </c>
      <c r="H1634" s="100" t="str">
        <f>IFERROR(INDEX('INPUT DATA'!G$6:G$600,MATCH($B1634,'INPUT DATA'!$A$5:$A$600,FALSE)),"")</f>
        <v/>
      </c>
      <c r="I1634" s="100" t="str">
        <f>IFERROR(INDEX('INPUT DATA'!H$5:H$600,MATCH($B1634,'INPUT DATA'!$A$5:$A$600,FALSE)),"")</f>
        <v/>
      </c>
      <c r="J1634" s="100" t="str">
        <f>IFERROR(INDEX($LD$4:$LD$18,MATCH('INPUT DATA'!I636,$LC$4:$LC$18,1)),"")</f>
        <v/>
      </c>
      <c r="K1634" s="100" t="str">
        <f>IFERROR(INDEX('INPUT DATA'!J$5:J$600,MATCH($B1634,'INPUT DATA'!$A$5:$A$600,FALSE)),"")</f>
        <v/>
      </c>
      <c r="L1634" s="100" t="str">
        <f>IFERROR(INDEX('INPUT DATA'!K$5:K$600,MATCH($B1634,'INPUT DATA'!$A$5:$A$600,FALSE)),"")</f>
        <v/>
      </c>
      <c r="M1634" s="100" t="str">
        <f>IFERROR(INDEX($LD$4:$LD$18,MATCH('INPUT DATA'!L636,$LC$4:$LC$18,1)),"")</f>
        <v/>
      </c>
      <c r="N1634" s="100" t="str">
        <f>IFERROR(INDEX('INPUT DATA'!M$5:M$600,MATCH($B1634,'INPUT DATA'!$A$5:$A$600,FALSE)),"")</f>
        <v/>
      </c>
      <c r="O1634" s="100" t="str">
        <f>IFERROR(INDEX('INPUT DATA'!N$5:N$600,MATCH($B1634,'INPUT DATA'!$A$5:$A$600,FALSE)),"")</f>
        <v/>
      </c>
      <c r="P1634" s="100" t="str">
        <f>IFERROR(INDEX($LD$4:$LD$18,MATCH('INPUT DATA'!O636,$LC$4:$LC$18,1)),"")</f>
        <v/>
      </c>
      <c r="Q1634" s="100" t="str">
        <f>IFERROR(INDEX('INPUT DATA'!P$5:P$600,MATCH($B1634,'INPUT DATA'!$A$5:$A$600,FALSE)),"")</f>
        <v/>
      </c>
      <c r="R1634" s="100" t="str">
        <f>IFERROR(INDEX('INPUT DATA'!Q$5:Q$600,MATCH($B1634,'INPUT DATA'!$A$5:$A$600,FALSE)),"")</f>
        <v/>
      </c>
      <c r="S1634" s="100" t="str">
        <f>IFERROR(INDEX($LD$4:$LD$18,MATCH('INPUT DATA'!R636,$LC$4:$LC$18,1)),"")</f>
        <v/>
      </c>
      <c r="T1634" s="100" t="str">
        <f>IFERROR(INDEX('INPUT DATA'!S$5:S$600,MATCH($B1634,'INPUT DATA'!$A$5:$A$600,FALSE)),"")</f>
        <v/>
      </c>
      <c r="U1634" s="100" t="str">
        <f>IFERROR(INDEX('INPUT DATA'!T$5:T$600,MATCH($B1634,'INPUT DATA'!$A$5:$A$600,FALSE)),"")</f>
        <v/>
      </c>
      <c r="V1634" s="100" t="str">
        <f>IFERROR(INDEX($LD$4:$LD$18,MATCH('INPUT DATA'!U636,$LC$4:$LC$18,1)),"")</f>
        <v/>
      </c>
      <c r="W1634" s="100" t="str">
        <f>IFERROR(INDEX('INPUT DATA'!V$5:V$600,MATCH($B1634,'INPUT DATA'!$A$5:$A$600,FALSE)),"")</f>
        <v/>
      </c>
      <c r="X1634" s="100" t="str">
        <f>IFERROR(INDEX('INPUT DATA'!W$5:W$600,MATCH($B1634,'INPUT DATA'!$A$5:$A$600,FALSE)),"")</f>
        <v/>
      </c>
      <c r="Y1634" s="100" t="str">
        <f>IFERROR(INDEX('INPUT DATA'!X$5:X$600,MATCH($B1634,'INPUT DATA'!$A$5:$A$600,FALSE)),"")</f>
        <v/>
      </c>
      <c r="Z1634" s="100" t="str">
        <f>IFERROR(INDEX('INPUT DATA'!Y$5:Y$600,MATCH($B1634,'INPUT DATA'!$A$5:$A$600,FALSE)),"")</f>
        <v/>
      </c>
      <c r="AA1634" s="100" t="str">
        <f>IFERROR(INDEX('INPUT DATA'!Z$5:Z$600,MATCH($B1634,'INPUT DATA'!$A$5:$A$600,FALSE)),"")</f>
        <v/>
      </c>
      <c r="AB1634" s="100" t="str">
        <f>IFERROR(INDEX('INPUT DATA'!AA$5:AA$600,MATCH($B1634,'INPUT DATA'!$A$5:$A$600,FALSE)),"")</f>
        <v/>
      </c>
    </row>
    <row r="1635" spans="2:28" ht="15" customHeight="1" x14ac:dyDescent="0.25">
      <c r="B1635" s="115" t="str">
        <f>IF('INPUT INF'!A635="","",IF('INPUT INF'!E635="DROP","",'INPUT INF'!A635))</f>
        <v/>
      </c>
      <c r="C1635" s="115" t="str">
        <f>IFERROR(INDEX('INPUT INF'!B635:B1233,MATCH(B1635,'INPUT INF'!A635:A1233,FALSE)),"")</f>
        <v/>
      </c>
      <c r="E1635" s="100" t="str">
        <f>IFERROR(INDEX('INPUT DATA'!D$5:D$600,MATCH($B1635,'INPUT DATA'!$A$5:$A$600,FALSE)),"")</f>
        <v/>
      </c>
      <c r="F1635" s="100" t="str">
        <f>IFERROR(INDEX('INPUT DATA'!E$5:E$600,MATCH($B1635,'INPUT DATA'!$A$5:$A$600,FALSE)),"")</f>
        <v/>
      </c>
      <c r="G1635" s="100" t="str">
        <f>IFERROR(INDEX($LD$4:$LD$18,MATCH('INPUT DATA'!F637,$LC$4:$LC$18,1)),"")</f>
        <v/>
      </c>
      <c r="H1635" s="100" t="str">
        <f>IFERROR(INDEX('INPUT DATA'!G$6:G$600,MATCH($B1635,'INPUT DATA'!$A$5:$A$600,FALSE)),"")</f>
        <v/>
      </c>
      <c r="I1635" s="100" t="str">
        <f>IFERROR(INDEX('INPUT DATA'!H$5:H$600,MATCH($B1635,'INPUT DATA'!$A$5:$A$600,FALSE)),"")</f>
        <v/>
      </c>
      <c r="J1635" s="100" t="str">
        <f>IFERROR(INDEX($LD$4:$LD$18,MATCH('INPUT DATA'!I637,$LC$4:$LC$18,1)),"")</f>
        <v/>
      </c>
      <c r="K1635" s="100" t="str">
        <f>IFERROR(INDEX('INPUT DATA'!J$5:J$600,MATCH($B1635,'INPUT DATA'!$A$5:$A$600,FALSE)),"")</f>
        <v/>
      </c>
      <c r="L1635" s="100" t="str">
        <f>IFERROR(INDEX('INPUT DATA'!K$5:K$600,MATCH($B1635,'INPUT DATA'!$A$5:$A$600,FALSE)),"")</f>
        <v/>
      </c>
      <c r="M1635" s="100" t="str">
        <f>IFERROR(INDEX($LD$4:$LD$18,MATCH('INPUT DATA'!L637,$LC$4:$LC$18,1)),"")</f>
        <v/>
      </c>
      <c r="N1635" s="100" t="str">
        <f>IFERROR(INDEX('INPUT DATA'!M$5:M$600,MATCH($B1635,'INPUT DATA'!$A$5:$A$600,FALSE)),"")</f>
        <v/>
      </c>
      <c r="O1635" s="100" t="str">
        <f>IFERROR(INDEX('INPUT DATA'!N$5:N$600,MATCH($B1635,'INPUT DATA'!$A$5:$A$600,FALSE)),"")</f>
        <v/>
      </c>
      <c r="P1635" s="100" t="str">
        <f>IFERROR(INDEX($LD$4:$LD$18,MATCH('INPUT DATA'!O637,$LC$4:$LC$18,1)),"")</f>
        <v/>
      </c>
      <c r="Q1635" s="100" t="str">
        <f>IFERROR(INDEX('INPUT DATA'!P$5:P$600,MATCH($B1635,'INPUT DATA'!$A$5:$A$600,FALSE)),"")</f>
        <v/>
      </c>
      <c r="R1635" s="100" t="str">
        <f>IFERROR(INDEX('INPUT DATA'!Q$5:Q$600,MATCH($B1635,'INPUT DATA'!$A$5:$A$600,FALSE)),"")</f>
        <v/>
      </c>
      <c r="S1635" s="100" t="str">
        <f>IFERROR(INDEX($LD$4:$LD$18,MATCH('INPUT DATA'!R637,$LC$4:$LC$18,1)),"")</f>
        <v/>
      </c>
      <c r="T1635" s="100" t="str">
        <f>IFERROR(INDEX('INPUT DATA'!S$5:S$600,MATCH($B1635,'INPUT DATA'!$A$5:$A$600,FALSE)),"")</f>
        <v/>
      </c>
      <c r="U1635" s="100" t="str">
        <f>IFERROR(INDEX('INPUT DATA'!T$5:T$600,MATCH($B1635,'INPUT DATA'!$A$5:$A$600,FALSE)),"")</f>
        <v/>
      </c>
      <c r="V1635" s="100" t="str">
        <f>IFERROR(INDEX($LD$4:$LD$18,MATCH('INPUT DATA'!U637,$LC$4:$LC$18,1)),"")</f>
        <v/>
      </c>
      <c r="W1635" s="100" t="str">
        <f>IFERROR(INDEX('INPUT DATA'!V$5:V$600,MATCH($B1635,'INPUT DATA'!$A$5:$A$600,FALSE)),"")</f>
        <v/>
      </c>
      <c r="X1635" s="100" t="str">
        <f>IFERROR(INDEX('INPUT DATA'!W$5:W$600,MATCH($B1635,'INPUT DATA'!$A$5:$A$600,FALSE)),"")</f>
        <v/>
      </c>
      <c r="Y1635" s="100" t="str">
        <f>IFERROR(INDEX('INPUT DATA'!X$5:X$600,MATCH($B1635,'INPUT DATA'!$A$5:$A$600,FALSE)),"")</f>
        <v/>
      </c>
      <c r="Z1635" s="100" t="str">
        <f>IFERROR(INDEX('INPUT DATA'!Y$5:Y$600,MATCH($B1635,'INPUT DATA'!$A$5:$A$600,FALSE)),"")</f>
        <v/>
      </c>
      <c r="AA1635" s="100" t="str">
        <f>IFERROR(INDEX('INPUT DATA'!Z$5:Z$600,MATCH($B1635,'INPUT DATA'!$A$5:$A$600,FALSE)),"")</f>
        <v/>
      </c>
      <c r="AB1635" s="100" t="str">
        <f>IFERROR(INDEX('INPUT DATA'!AA$5:AA$600,MATCH($B1635,'INPUT DATA'!$A$5:$A$600,FALSE)),"")</f>
        <v/>
      </c>
    </row>
    <row r="1636" spans="2:28" ht="15" customHeight="1" x14ac:dyDescent="0.25">
      <c r="B1636" s="115" t="str">
        <f>IF('INPUT INF'!A636="","",IF('INPUT INF'!E636="DROP","",'INPUT INF'!A636))</f>
        <v/>
      </c>
      <c r="C1636" s="115" t="str">
        <f>IFERROR(INDEX('INPUT INF'!B636:B1234,MATCH(B1636,'INPUT INF'!A636:A1234,FALSE)),"")</f>
        <v/>
      </c>
      <c r="E1636" s="100" t="str">
        <f>IFERROR(INDEX('INPUT DATA'!D$5:D$600,MATCH($B1636,'INPUT DATA'!$A$5:$A$600,FALSE)),"")</f>
        <v/>
      </c>
      <c r="F1636" s="100" t="str">
        <f>IFERROR(INDEX('INPUT DATA'!E$5:E$600,MATCH($B1636,'INPUT DATA'!$A$5:$A$600,FALSE)),"")</f>
        <v/>
      </c>
      <c r="G1636" s="100" t="str">
        <f>IFERROR(INDEX($LD$4:$LD$18,MATCH('INPUT DATA'!F638,$LC$4:$LC$18,1)),"")</f>
        <v/>
      </c>
      <c r="H1636" s="100" t="str">
        <f>IFERROR(INDEX('INPUT DATA'!G$6:G$600,MATCH($B1636,'INPUT DATA'!$A$5:$A$600,FALSE)),"")</f>
        <v/>
      </c>
      <c r="I1636" s="100" t="str">
        <f>IFERROR(INDEX('INPUT DATA'!H$5:H$600,MATCH($B1636,'INPUT DATA'!$A$5:$A$600,FALSE)),"")</f>
        <v/>
      </c>
      <c r="J1636" s="100" t="str">
        <f>IFERROR(INDEX($LD$4:$LD$18,MATCH('INPUT DATA'!I638,$LC$4:$LC$18,1)),"")</f>
        <v/>
      </c>
      <c r="K1636" s="100" t="str">
        <f>IFERROR(INDEX('INPUT DATA'!J$5:J$600,MATCH($B1636,'INPUT DATA'!$A$5:$A$600,FALSE)),"")</f>
        <v/>
      </c>
      <c r="L1636" s="100" t="str">
        <f>IFERROR(INDEX('INPUT DATA'!K$5:K$600,MATCH($B1636,'INPUT DATA'!$A$5:$A$600,FALSE)),"")</f>
        <v/>
      </c>
      <c r="M1636" s="100" t="str">
        <f>IFERROR(INDEX($LD$4:$LD$18,MATCH('INPUT DATA'!L638,$LC$4:$LC$18,1)),"")</f>
        <v/>
      </c>
      <c r="N1636" s="100" t="str">
        <f>IFERROR(INDEX('INPUT DATA'!M$5:M$600,MATCH($B1636,'INPUT DATA'!$A$5:$A$600,FALSE)),"")</f>
        <v/>
      </c>
      <c r="O1636" s="100" t="str">
        <f>IFERROR(INDEX('INPUT DATA'!N$5:N$600,MATCH($B1636,'INPUT DATA'!$A$5:$A$600,FALSE)),"")</f>
        <v/>
      </c>
      <c r="P1636" s="100" t="str">
        <f>IFERROR(INDEX($LD$4:$LD$18,MATCH('INPUT DATA'!O638,$LC$4:$LC$18,1)),"")</f>
        <v/>
      </c>
      <c r="Q1636" s="100" t="str">
        <f>IFERROR(INDEX('INPUT DATA'!P$5:P$600,MATCH($B1636,'INPUT DATA'!$A$5:$A$600,FALSE)),"")</f>
        <v/>
      </c>
      <c r="R1636" s="100" t="str">
        <f>IFERROR(INDEX('INPUT DATA'!Q$5:Q$600,MATCH($B1636,'INPUT DATA'!$A$5:$A$600,FALSE)),"")</f>
        <v/>
      </c>
      <c r="S1636" s="100" t="str">
        <f>IFERROR(INDEX($LD$4:$LD$18,MATCH('INPUT DATA'!R638,$LC$4:$LC$18,1)),"")</f>
        <v/>
      </c>
      <c r="T1636" s="100" t="str">
        <f>IFERROR(INDEX('INPUT DATA'!S$5:S$600,MATCH($B1636,'INPUT DATA'!$A$5:$A$600,FALSE)),"")</f>
        <v/>
      </c>
      <c r="U1636" s="100" t="str">
        <f>IFERROR(INDEX('INPUT DATA'!T$5:T$600,MATCH($B1636,'INPUT DATA'!$A$5:$A$600,FALSE)),"")</f>
        <v/>
      </c>
      <c r="V1636" s="100" t="str">
        <f>IFERROR(INDEX($LD$4:$LD$18,MATCH('INPUT DATA'!U638,$LC$4:$LC$18,1)),"")</f>
        <v/>
      </c>
      <c r="W1636" s="100" t="str">
        <f>IFERROR(INDEX('INPUT DATA'!V$5:V$600,MATCH($B1636,'INPUT DATA'!$A$5:$A$600,FALSE)),"")</f>
        <v/>
      </c>
      <c r="X1636" s="100" t="str">
        <f>IFERROR(INDEX('INPUT DATA'!W$5:W$600,MATCH($B1636,'INPUT DATA'!$A$5:$A$600,FALSE)),"")</f>
        <v/>
      </c>
      <c r="Y1636" s="100" t="str">
        <f>IFERROR(INDEX('INPUT DATA'!X$5:X$600,MATCH($B1636,'INPUT DATA'!$A$5:$A$600,FALSE)),"")</f>
        <v/>
      </c>
      <c r="Z1636" s="100" t="str">
        <f>IFERROR(INDEX('INPUT DATA'!Y$5:Y$600,MATCH($B1636,'INPUT DATA'!$A$5:$A$600,FALSE)),"")</f>
        <v/>
      </c>
      <c r="AA1636" s="100" t="str">
        <f>IFERROR(INDEX('INPUT DATA'!Z$5:Z$600,MATCH($B1636,'INPUT DATA'!$A$5:$A$600,FALSE)),"")</f>
        <v/>
      </c>
      <c r="AB1636" s="100" t="str">
        <f>IFERROR(INDEX('INPUT DATA'!AA$5:AA$600,MATCH($B1636,'INPUT DATA'!$A$5:$A$600,FALSE)),"")</f>
        <v/>
      </c>
    </row>
    <row r="1637" spans="2:28" ht="15" customHeight="1" x14ac:dyDescent="0.25">
      <c r="B1637" s="115" t="str">
        <f>IF('INPUT INF'!A637="","",IF('INPUT INF'!E637="DROP","",'INPUT INF'!A637))</f>
        <v/>
      </c>
      <c r="C1637" s="115" t="str">
        <f>IFERROR(INDEX('INPUT INF'!B637:B1235,MATCH(B1637,'INPUT INF'!A637:A1235,FALSE)),"")</f>
        <v/>
      </c>
      <c r="E1637" s="100" t="str">
        <f>IFERROR(INDEX('INPUT DATA'!D$5:D$600,MATCH($B1637,'INPUT DATA'!$A$5:$A$600,FALSE)),"")</f>
        <v/>
      </c>
      <c r="F1637" s="100" t="str">
        <f>IFERROR(INDEX('INPUT DATA'!E$5:E$600,MATCH($B1637,'INPUT DATA'!$A$5:$A$600,FALSE)),"")</f>
        <v/>
      </c>
      <c r="G1637" s="100" t="str">
        <f>IFERROR(INDEX($LD$4:$LD$18,MATCH('INPUT DATA'!F639,$LC$4:$LC$18,1)),"")</f>
        <v/>
      </c>
      <c r="H1637" s="100" t="str">
        <f>IFERROR(INDEX('INPUT DATA'!G$6:G$600,MATCH($B1637,'INPUT DATA'!$A$5:$A$600,FALSE)),"")</f>
        <v/>
      </c>
      <c r="I1637" s="100" t="str">
        <f>IFERROR(INDEX('INPUT DATA'!H$5:H$600,MATCH($B1637,'INPUT DATA'!$A$5:$A$600,FALSE)),"")</f>
        <v/>
      </c>
      <c r="J1637" s="100" t="str">
        <f>IFERROR(INDEX($LD$4:$LD$18,MATCH('INPUT DATA'!I639,$LC$4:$LC$18,1)),"")</f>
        <v/>
      </c>
      <c r="K1637" s="100" t="str">
        <f>IFERROR(INDEX('INPUT DATA'!J$5:J$600,MATCH($B1637,'INPUT DATA'!$A$5:$A$600,FALSE)),"")</f>
        <v/>
      </c>
      <c r="L1637" s="100" t="str">
        <f>IFERROR(INDEX('INPUT DATA'!K$5:K$600,MATCH($B1637,'INPUT DATA'!$A$5:$A$600,FALSE)),"")</f>
        <v/>
      </c>
      <c r="M1637" s="100" t="str">
        <f>IFERROR(INDEX($LD$4:$LD$18,MATCH('INPUT DATA'!L639,$LC$4:$LC$18,1)),"")</f>
        <v/>
      </c>
      <c r="N1637" s="100" t="str">
        <f>IFERROR(INDEX('INPUT DATA'!M$5:M$600,MATCH($B1637,'INPUT DATA'!$A$5:$A$600,FALSE)),"")</f>
        <v/>
      </c>
      <c r="O1637" s="100" t="str">
        <f>IFERROR(INDEX('INPUT DATA'!N$5:N$600,MATCH($B1637,'INPUT DATA'!$A$5:$A$600,FALSE)),"")</f>
        <v/>
      </c>
      <c r="P1637" s="100" t="str">
        <f>IFERROR(INDEX($LD$4:$LD$18,MATCH('INPUT DATA'!O639,$LC$4:$LC$18,1)),"")</f>
        <v/>
      </c>
      <c r="Q1637" s="100" t="str">
        <f>IFERROR(INDEX('INPUT DATA'!P$5:P$600,MATCH($B1637,'INPUT DATA'!$A$5:$A$600,FALSE)),"")</f>
        <v/>
      </c>
      <c r="R1637" s="100" t="str">
        <f>IFERROR(INDEX('INPUT DATA'!Q$5:Q$600,MATCH($B1637,'INPUT DATA'!$A$5:$A$600,FALSE)),"")</f>
        <v/>
      </c>
      <c r="S1637" s="100" t="str">
        <f>IFERROR(INDEX($LD$4:$LD$18,MATCH('INPUT DATA'!R639,$LC$4:$LC$18,1)),"")</f>
        <v/>
      </c>
      <c r="T1637" s="100" t="str">
        <f>IFERROR(INDEX('INPUT DATA'!S$5:S$600,MATCH($B1637,'INPUT DATA'!$A$5:$A$600,FALSE)),"")</f>
        <v/>
      </c>
      <c r="U1637" s="100" t="str">
        <f>IFERROR(INDEX('INPUT DATA'!T$5:T$600,MATCH($B1637,'INPUT DATA'!$A$5:$A$600,FALSE)),"")</f>
        <v/>
      </c>
      <c r="V1637" s="100" t="str">
        <f>IFERROR(INDEX($LD$4:$LD$18,MATCH('INPUT DATA'!U639,$LC$4:$LC$18,1)),"")</f>
        <v/>
      </c>
      <c r="W1637" s="100" t="str">
        <f>IFERROR(INDEX('INPUT DATA'!V$5:V$600,MATCH($B1637,'INPUT DATA'!$A$5:$A$600,FALSE)),"")</f>
        <v/>
      </c>
      <c r="X1637" s="100" t="str">
        <f>IFERROR(INDEX('INPUT DATA'!W$5:W$600,MATCH($B1637,'INPUT DATA'!$A$5:$A$600,FALSE)),"")</f>
        <v/>
      </c>
      <c r="Y1637" s="100" t="str">
        <f>IFERROR(INDEX('INPUT DATA'!X$5:X$600,MATCH($B1637,'INPUT DATA'!$A$5:$A$600,FALSE)),"")</f>
        <v/>
      </c>
      <c r="Z1637" s="100" t="str">
        <f>IFERROR(INDEX('INPUT DATA'!Y$5:Y$600,MATCH($B1637,'INPUT DATA'!$A$5:$A$600,FALSE)),"")</f>
        <v/>
      </c>
      <c r="AA1637" s="100" t="str">
        <f>IFERROR(INDEX('INPUT DATA'!Z$5:Z$600,MATCH($B1637,'INPUT DATA'!$A$5:$A$600,FALSE)),"")</f>
        <v/>
      </c>
      <c r="AB1637" s="100" t="str">
        <f>IFERROR(INDEX('INPUT DATA'!AA$5:AA$600,MATCH($B1637,'INPUT DATA'!$A$5:$A$600,FALSE)),"")</f>
        <v/>
      </c>
    </row>
    <row r="1638" spans="2:28" ht="15" customHeight="1" x14ac:dyDescent="0.25">
      <c r="B1638" s="115" t="str">
        <f>IF('INPUT INF'!A638="","",IF('INPUT INF'!E638="DROP","",'INPUT INF'!A638))</f>
        <v/>
      </c>
      <c r="C1638" s="115" t="str">
        <f>IFERROR(INDEX('INPUT INF'!B638:B1236,MATCH(B1638,'INPUT INF'!A638:A1236,FALSE)),"")</f>
        <v/>
      </c>
      <c r="E1638" s="100" t="str">
        <f>IFERROR(INDEX('INPUT DATA'!D$5:D$600,MATCH($B1638,'INPUT DATA'!$A$5:$A$600,FALSE)),"")</f>
        <v/>
      </c>
      <c r="F1638" s="100" t="str">
        <f>IFERROR(INDEX('INPUT DATA'!E$5:E$600,MATCH($B1638,'INPUT DATA'!$A$5:$A$600,FALSE)),"")</f>
        <v/>
      </c>
      <c r="G1638" s="100" t="str">
        <f>IFERROR(INDEX($LD$4:$LD$18,MATCH('INPUT DATA'!F640,$LC$4:$LC$18,1)),"")</f>
        <v/>
      </c>
      <c r="H1638" s="100" t="str">
        <f>IFERROR(INDEX('INPUT DATA'!G$6:G$600,MATCH($B1638,'INPUT DATA'!$A$5:$A$600,FALSE)),"")</f>
        <v/>
      </c>
      <c r="I1638" s="100" t="str">
        <f>IFERROR(INDEX('INPUT DATA'!H$5:H$600,MATCH($B1638,'INPUT DATA'!$A$5:$A$600,FALSE)),"")</f>
        <v/>
      </c>
      <c r="J1638" s="100" t="str">
        <f>IFERROR(INDEX($LD$4:$LD$18,MATCH('INPUT DATA'!I640,$LC$4:$LC$18,1)),"")</f>
        <v/>
      </c>
      <c r="K1638" s="100" t="str">
        <f>IFERROR(INDEX('INPUT DATA'!J$5:J$600,MATCH($B1638,'INPUT DATA'!$A$5:$A$600,FALSE)),"")</f>
        <v/>
      </c>
      <c r="L1638" s="100" t="str">
        <f>IFERROR(INDEX('INPUT DATA'!K$5:K$600,MATCH($B1638,'INPUT DATA'!$A$5:$A$600,FALSE)),"")</f>
        <v/>
      </c>
      <c r="M1638" s="100" t="str">
        <f>IFERROR(INDEX($LD$4:$LD$18,MATCH('INPUT DATA'!L640,$LC$4:$LC$18,1)),"")</f>
        <v/>
      </c>
      <c r="N1638" s="100" t="str">
        <f>IFERROR(INDEX('INPUT DATA'!M$5:M$600,MATCH($B1638,'INPUT DATA'!$A$5:$A$600,FALSE)),"")</f>
        <v/>
      </c>
      <c r="O1638" s="100" t="str">
        <f>IFERROR(INDEX('INPUT DATA'!N$5:N$600,MATCH($B1638,'INPUT DATA'!$A$5:$A$600,FALSE)),"")</f>
        <v/>
      </c>
      <c r="P1638" s="100" t="str">
        <f>IFERROR(INDEX($LD$4:$LD$18,MATCH('INPUT DATA'!O640,$LC$4:$LC$18,1)),"")</f>
        <v/>
      </c>
      <c r="Q1638" s="100" t="str">
        <f>IFERROR(INDEX('INPUT DATA'!P$5:P$600,MATCH($B1638,'INPUT DATA'!$A$5:$A$600,FALSE)),"")</f>
        <v/>
      </c>
      <c r="R1638" s="100" t="str">
        <f>IFERROR(INDEX('INPUT DATA'!Q$5:Q$600,MATCH($B1638,'INPUT DATA'!$A$5:$A$600,FALSE)),"")</f>
        <v/>
      </c>
      <c r="S1638" s="100" t="str">
        <f>IFERROR(INDEX($LD$4:$LD$18,MATCH('INPUT DATA'!R640,$LC$4:$LC$18,1)),"")</f>
        <v/>
      </c>
      <c r="T1638" s="100" t="str">
        <f>IFERROR(INDEX('INPUT DATA'!S$5:S$600,MATCH($B1638,'INPUT DATA'!$A$5:$A$600,FALSE)),"")</f>
        <v/>
      </c>
      <c r="U1638" s="100" t="str">
        <f>IFERROR(INDEX('INPUT DATA'!T$5:T$600,MATCH($B1638,'INPUT DATA'!$A$5:$A$600,FALSE)),"")</f>
        <v/>
      </c>
      <c r="V1638" s="100" t="str">
        <f>IFERROR(INDEX($LD$4:$LD$18,MATCH('INPUT DATA'!U640,$LC$4:$LC$18,1)),"")</f>
        <v/>
      </c>
      <c r="W1638" s="100" t="str">
        <f>IFERROR(INDEX('INPUT DATA'!V$5:V$600,MATCH($B1638,'INPUT DATA'!$A$5:$A$600,FALSE)),"")</f>
        <v/>
      </c>
      <c r="X1638" s="100" t="str">
        <f>IFERROR(INDEX('INPUT DATA'!W$5:W$600,MATCH($B1638,'INPUT DATA'!$A$5:$A$600,FALSE)),"")</f>
        <v/>
      </c>
      <c r="Y1638" s="100" t="str">
        <f>IFERROR(INDEX('INPUT DATA'!X$5:X$600,MATCH($B1638,'INPUT DATA'!$A$5:$A$600,FALSE)),"")</f>
        <v/>
      </c>
      <c r="Z1638" s="100" t="str">
        <f>IFERROR(INDEX('INPUT DATA'!Y$5:Y$600,MATCH($B1638,'INPUT DATA'!$A$5:$A$600,FALSE)),"")</f>
        <v/>
      </c>
      <c r="AA1638" s="100" t="str">
        <f>IFERROR(INDEX('INPUT DATA'!Z$5:Z$600,MATCH($B1638,'INPUT DATA'!$A$5:$A$600,FALSE)),"")</f>
        <v/>
      </c>
      <c r="AB1638" s="100" t="str">
        <f>IFERROR(INDEX('INPUT DATA'!AA$5:AA$600,MATCH($B1638,'INPUT DATA'!$A$5:$A$600,FALSE)),"")</f>
        <v/>
      </c>
    </row>
    <row r="1639" spans="2:28" ht="15" customHeight="1" x14ac:dyDescent="0.25">
      <c r="B1639" s="115" t="str">
        <f>IF('INPUT INF'!A639="","",IF('INPUT INF'!E639="DROP","",'INPUT INF'!A639))</f>
        <v/>
      </c>
      <c r="C1639" s="115" t="str">
        <f>IFERROR(INDEX('INPUT INF'!B639:B1237,MATCH(B1639,'INPUT INF'!A639:A1237,FALSE)),"")</f>
        <v/>
      </c>
      <c r="E1639" s="100" t="str">
        <f>IFERROR(INDEX('INPUT DATA'!D$5:D$600,MATCH($B1639,'INPUT DATA'!$A$5:$A$600,FALSE)),"")</f>
        <v/>
      </c>
      <c r="F1639" s="100" t="str">
        <f>IFERROR(INDEX('INPUT DATA'!E$5:E$600,MATCH($B1639,'INPUT DATA'!$A$5:$A$600,FALSE)),"")</f>
        <v/>
      </c>
      <c r="G1639" s="100" t="str">
        <f>IFERROR(INDEX($LD$4:$LD$18,MATCH('INPUT DATA'!F641,$LC$4:$LC$18,1)),"")</f>
        <v/>
      </c>
      <c r="H1639" s="100" t="str">
        <f>IFERROR(INDEX('INPUT DATA'!G$6:G$600,MATCH($B1639,'INPUT DATA'!$A$5:$A$600,FALSE)),"")</f>
        <v/>
      </c>
      <c r="I1639" s="100" t="str">
        <f>IFERROR(INDEX('INPUT DATA'!H$5:H$600,MATCH($B1639,'INPUT DATA'!$A$5:$A$600,FALSE)),"")</f>
        <v/>
      </c>
      <c r="J1639" s="100" t="str">
        <f>IFERROR(INDEX($LD$4:$LD$18,MATCH('INPUT DATA'!I641,$LC$4:$LC$18,1)),"")</f>
        <v/>
      </c>
      <c r="K1639" s="100" t="str">
        <f>IFERROR(INDEX('INPUT DATA'!J$5:J$600,MATCH($B1639,'INPUT DATA'!$A$5:$A$600,FALSE)),"")</f>
        <v/>
      </c>
      <c r="L1639" s="100" t="str">
        <f>IFERROR(INDEX('INPUT DATA'!K$5:K$600,MATCH($B1639,'INPUT DATA'!$A$5:$A$600,FALSE)),"")</f>
        <v/>
      </c>
      <c r="M1639" s="100" t="str">
        <f>IFERROR(INDEX($LD$4:$LD$18,MATCH('INPUT DATA'!L641,$LC$4:$LC$18,1)),"")</f>
        <v/>
      </c>
      <c r="N1639" s="100" t="str">
        <f>IFERROR(INDEX('INPUT DATA'!M$5:M$600,MATCH($B1639,'INPUT DATA'!$A$5:$A$600,FALSE)),"")</f>
        <v/>
      </c>
      <c r="O1639" s="100" t="str">
        <f>IFERROR(INDEX('INPUT DATA'!N$5:N$600,MATCH($B1639,'INPUT DATA'!$A$5:$A$600,FALSE)),"")</f>
        <v/>
      </c>
      <c r="P1639" s="100" t="str">
        <f>IFERROR(INDEX($LD$4:$LD$18,MATCH('INPUT DATA'!O641,$LC$4:$LC$18,1)),"")</f>
        <v/>
      </c>
      <c r="Q1639" s="100" t="str">
        <f>IFERROR(INDEX('INPUT DATA'!P$5:P$600,MATCH($B1639,'INPUT DATA'!$A$5:$A$600,FALSE)),"")</f>
        <v/>
      </c>
      <c r="R1639" s="100" t="str">
        <f>IFERROR(INDEX('INPUT DATA'!Q$5:Q$600,MATCH($B1639,'INPUT DATA'!$A$5:$A$600,FALSE)),"")</f>
        <v/>
      </c>
      <c r="S1639" s="100" t="str">
        <f>IFERROR(INDEX($LD$4:$LD$18,MATCH('INPUT DATA'!R641,$LC$4:$LC$18,1)),"")</f>
        <v/>
      </c>
      <c r="T1639" s="100" t="str">
        <f>IFERROR(INDEX('INPUT DATA'!S$5:S$600,MATCH($B1639,'INPUT DATA'!$A$5:$A$600,FALSE)),"")</f>
        <v/>
      </c>
      <c r="U1639" s="100" t="str">
        <f>IFERROR(INDEX('INPUT DATA'!T$5:T$600,MATCH($B1639,'INPUT DATA'!$A$5:$A$600,FALSE)),"")</f>
        <v/>
      </c>
      <c r="V1639" s="100" t="str">
        <f>IFERROR(INDEX($LD$4:$LD$18,MATCH('INPUT DATA'!U641,$LC$4:$LC$18,1)),"")</f>
        <v/>
      </c>
      <c r="W1639" s="100" t="str">
        <f>IFERROR(INDEX('INPUT DATA'!V$5:V$600,MATCH($B1639,'INPUT DATA'!$A$5:$A$600,FALSE)),"")</f>
        <v/>
      </c>
      <c r="X1639" s="100" t="str">
        <f>IFERROR(INDEX('INPUT DATA'!W$5:W$600,MATCH($B1639,'INPUT DATA'!$A$5:$A$600,FALSE)),"")</f>
        <v/>
      </c>
      <c r="Y1639" s="100" t="str">
        <f>IFERROR(INDEX('INPUT DATA'!X$5:X$600,MATCH($B1639,'INPUT DATA'!$A$5:$A$600,FALSE)),"")</f>
        <v/>
      </c>
      <c r="Z1639" s="100" t="str">
        <f>IFERROR(INDEX('INPUT DATA'!Y$5:Y$600,MATCH($B1639,'INPUT DATA'!$A$5:$A$600,FALSE)),"")</f>
        <v/>
      </c>
      <c r="AA1639" s="100" t="str">
        <f>IFERROR(INDEX('INPUT DATA'!Z$5:Z$600,MATCH($B1639,'INPUT DATA'!$A$5:$A$600,FALSE)),"")</f>
        <v/>
      </c>
      <c r="AB1639" s="100" t="str">
        <f>IFERROR(INDEX('INPUT DATA'!AA$5:AA$600,MATCH($B1639,'INPUT DATA'!$A$5:$A$600,FALSE)),"")</f>
        <v/>
      </c>
    </row>
    <row r="1640" spans="2:28" ht="15" customHeight="1" x14ac:dyDescent="0.25">
      <c r="B1640" s="115" t="str">
        <f>IF('INPUT INF'!A640="","",IF('INPUT INF'!E640="DROP","",'INPUT INF'!A640))</f>
        <v/>
      </c>
      <c r="C1640" s="115" t="str">
        <f>IFERROR(INDEX('INPUT INF'!B640:B1238,MATCH(B1640,'INPUT INF'!A640:A1238,FALSE)),"")</f>
        <v/>
      </c>
      <c r="E1640" s="100" t="str">
        <f>IFERROR(INDEX('INPUT DATA'!D$5:D$600,MATCH($B1640,'INPUT DATA'!$A$5:$A$600,FALSE)),"")</f>
        <v/>
      </c>
      <c r="F1640" s="100" t="str">
        <f>IFERROR(INDEX('INPUT DATA'!E$5:E$600,MATCH($B1640,'INPUT DATA'!$A$5:$A$600,FALSE)),"")</f>
        <v/>
      </c>
      <c r="G1640" s="100" t="str">
        <f>IFERROR(INDEX($LD$4:$LD$18,MATCH('INPUT DATA'!F642,$LC$4:$LC$18,1)),"")</f>
        <v/>
      </c>
      <c r="H1640" s="100" t="str">
        <f>IFERROR(INDEX('INPUT DATA'!G$6:G$600,MATCH($B1640,'INPUT DATA'!$A$5:$A$600,FALSE)),"")</f>
        <v/>
      </c>
      <c r="I1640" s="100" t="str">
        <f>IFERROR(INDEX('INPUT DATA'!H$5:H$600,MATCH($B1640,'INPUT DATA'!$A$5:$A$600,FALSE)),"")</f>
        <v/>
      </c>
      <c r="J1640" s="100" t="str">
        <f>IFERROR(INDEX($LD$4:$LD$18,MATCH('INPUT DATA'!I642,$LC$4:$LC$18,1)),"")</f>
        <v/>
      </c>
      <c r="K1640" s="100" t="str">
        <f>IFERROR(INDEX('INPUT DATA'!J$5:J$600,MATCH($B1640,'INPUT DATA'!$A$5:$A$600,FALSE)),"")</f>
        <v/>
      </c>
      <c r="L1640" s="100" t="str">
        <f>IFERROR(INDEX('INPUT DATA'!K$5:K$600,MATCH($B1640,'INPUT DATA'!$A$5:$A$600,FALSE)),"")</f>
        <v/>
      </c>
      <c r="M1640" s="100" t="str">
        <f>IFERROR(INDEX($LD$4:$LD$18,MATCH('INPUT DATA'!L642,$LC$4:$LC$18,1)),"")</f>
        <v/>
      </c>
      <c r="N1640" s="100" t="str">
        <f>IFERROR(INDEX('INPUT DATA'!M$5:M$600,MATCH($B1640,'INPUT DATA'!$A$5:$A$600,FALSE)),"")</f>
        <v/>
      </c>
      <c r="O1640" s="100" t="str">
        <f>IFERROR(INDEX('INPUT DATA'!N$5:N$600,MATCH($B1640,'INPUT DATA'!$A$5:$A$600,FALSE)),"")</f>
        <v/>
      </c>
      <c r="P1640" s="100" t="str">
        <f>IFERROR(INDEX($LD$4:$LD$18,MATCH('INPUT DATA'!O642,$LC$4:$LC$18,1)),"")</f>
        <v/>
      </c>
      <c r="Q1640" s="100" t="str">
        <f>IFERROR(INDEX('INPUT DATA'!P$5:P$600,MATCH($B1640,'INPUT DATA'!$A$5:$A$600,FALSE)),"")</f>
        <v/>
      </c>
      <c r="R1640" s="100" t="str">
        <f>IFERROR(INDEX('INPUT DATA'!Q$5:Q$600,MATCH($B1640,'INPUT DATA'!$A$5:$A$600,FALSE)),"")</f>
        <v/>
      </c>
      <c r="S1640" s="100" t="str">
        <f>IFERROR(INDEX($LD$4:$LD$18,MATCH('INPUT DATA'!R642,$LC$4:$LC$18,1)),"")</f>
        <v/>
      </c>
      <c r="T1640" s="100" t="str">
        <f>IFERROR(INDEX('INPUT DATA'!S$5:S$600,MATCH($B1640,'INPUT DATA'!$A$5:$A$600,FALSE)),"")</f>
        <v/>
      </c>
      <c r="U1640" s="100" t="str">
        <f>IFERROR(INDEX('INPUT DATA'!T$5:T$600,MATCH($B1640,'INPUT DATA'!$A$5:$A$600,FALSE)),"")</f>
        <v/>
      </c>
      <c r="V1640" s="100" t="str">
        <f>IFERROR(INDEX($LD$4:$LD$18,MATCH('INPUT DATA'!U642,$LC$4:$LC$18,1)),"")</f>
        <v/>
      </c>
      <c r="W1640" s="100" t="str">
        <f>IFERROR(INDEX('INPUT DATA'!V$5:V$600,MATCH($B1640,'INPUT DATA'!$A$5:$A$600,FALSE)),"")</f>
        <v/>
      </c>
      <c r="X1640" s="100" t="str">
        <f>IFERROR(INDEX('INPUT DATA'!W$5:W$600,MATCH($B1640,'INPUT DATA'!$A$5:$A$600,FALSE)),"")</f>
        <v/>
      </c>
      <c r="Y1640" s="100" t="str">
        <f>IFERROR(INDEX('INPUT DATA'!X$5:X$600,MATCH($B1640,'INPUT DATA'!$A$5:$A$600,FALSE)),"")</f>
        <v/>
      </c>
      <c r="Z1640" s="100" t="str">
        <f>IFERROR(INDEX('INPUT DATA'!Y$5:Y$600,MATCH($B1640,'INPUT DATA'!$A$5:$A$600,FALSE)),"")</f>
        <v/>
      </c>
      <c r="AA1640" s="100" t="str">
        <f>IFERROR(INDEX('INPUT DATA'!Z$5:Z$600,MATCH($B1640,'INPUT DATA'!$A$5:$A$600,FALSE)),"")</f>
        <v/>
      </c>
      <c r="AB1640" s="100" t="str">
        <f>IFERROR(INDEX('INPUT DATA'!AA$5:AA$600,MATCH($B1640,'INPUT DATA'!$A$5:$A$600,FALSE)),"")</f>
        <v/>
      </c>
    </row>
    <row r="1641" spans="2:28" ht="15" customHeight="1" x14ac:dyDescent="0.25">
      <c r="B1641" s="115" t="str">
        <f>IF('INPUT INF'!A641="","",IF('INPUT INF'!E641="DROP","",'INPUT INF'!A641))</f>
        <v/>
      </c>
      <c r="C1641" s="115" t="str">
        <f>IFERROR(INDEX('INPUT INF'!B641:B1239,MATCH(B1641,'INPUT INF'!A641:A1239,FALSE)),"")</f>
        <v/>
      </c>
      <c r="E1641" s="100" t="str">
        <f>IFERROR(INDEX('INPUT DATA'!D$5:D$600,MATCH($B1641,'INPUT DATA'!$A$5:$A$600,FALSE)),"")</f>
        <v/>
      </c>
      <c r="F1641" s="100" t="str">
        <f>IFERROR(INDEX('INPUT DATA'!E$5:E$600,MATCH($B1641,'INPUT DATA'!$A$5:$A$600,FALSE)),"")</f>
        <v/>
      </c>
      <c r="G1641" s="100" t="str">
        <f>IFERROR(INDEX($LD$4:$LD$18,MATCH('INPUT DATA'!F643,$LC$4:$LC$18,1)),"")</f>
        <v/>
      </c>
      <c r="H1641" s="100" t="str">
        <f>IFERROR(INDEX('INPUT DATA'!G$6:G$600,MATCH($B1641,'INPUT DATA'!$A$5:$A$600,FALSE)),"")</f>
        <v/>
      </c>
      <c r="I1641" s="100" t="str">
        <f>IFERROR(INDEX('INPUT DATA'!H$5:H$600,MATCH($B1641,'INPUT DATA'!$A$5:$A$600,FALSE)),"")</f>
        <v/>
      </c>
      <c r="J1641" s="100" t="str">
        <f>IFERROR(INDEX($LD$4:$LD$18,MATCH('INPUT DATA'!I643,$LC$4:$LC$18,1)),"")</f>
        <v/>
      </c>
      <c r="K1641" s="100" t="str">
        <f>IFERROR(INDEX('INPUT DATA'!J$5:J$600,MATCH($B1641,'INPUT DATA'!$A$5:$A$600,FALSE)),"")</f>
        <v/>
      </c>
      <c r="L1641" s="100" t="str">
        <f>IFERROR(INDEX('INPUT DATA'!K$5:K$600,MATCH($B1641,'INPUT DATA'!$A$5:$A$600,FALSE)),"")</f>
        <v/>
      </c>
      <c r="M1641" s="100" t="str">
        <f>IFERROR(INDEX($LD$4:$LD$18,MATCH('INPUT DATA'!L643,$LC$4:$LC$18,1)),"")</f>
        <v/>
      </c>
      <c r="N1641" s="100" t="str">
        <f>IFERROR(INDEX('INPUT DATA'!M$5:M$600,MATCH($B1641,'INPUT DATA'!$A$5:$A$600,FALSE)),"")</f>
        <v/>
      </c>
      <c r="O1641" s="100" t="str">
        <f>IFERROR(INDEX('INPUT DATA'!N$5:N$600,MATCH($B1641,'INPUT DATA'!$A$5:$A$600,FALSE)),"")</f>
        <v/>
      </c>
      <c r="P1641" s="100" t="str">
        <f>IFERROR(INDEX($LD$4:$LD$18,MATCH('INPUT DATA'!O643,$LC$4:$LC$18,1)),"")</f>
        <v/>
      </c>
      <c r="Q1641" s="100" t="str">
        <f>IFERROR(INDEX('INPUT DATA'!P$5:P$600,MATCH($B1641,'INPUT DATA'!$A$5:$A$600,FALSE)),"")</f>
        <v/>
      </c>
      <c r="R1641" s="100" t="str">
        <f>IFERROR(INDEX('INPUT DATA'!Q$5:Q$600,MATCH($B1641,'INPUT DATA'!$A$5:$A$600,FALSE)),"")</f>
        <v/>
      </c>
      <c r="S1641" s="100" t="str">
        <f>IFERROR(INDEX($LD$4:$LD$18,MATCH('INPUT DATA'!R643,$LC$4:$LC$18,1)),"")</f>
        <v/>
      </c>
      <c r="T1641" s="100" t="str">
        <f>IFERROR(INDEX('INPUT DATA'!S$5:S$600,MATCH($B1641,'INPUT DATA'!$A$5:$A$600,FALSE)),"")</f>
        <v/>
      </c>
      <c r="U1641" s="100" t="str">
        <f>IFERROR(INDEX('INPUT DATA'!T$5:T$600,MATCH($B1641,'INPUT DATA'!$A$5:$A$600,FALSE)),"")</f>
        <v/>
      </c>
      <c r="V1641" s="100" t="str">
        <f>IFERROR(INDEX($LD$4:$LD$18,MATCH('INPUT DATA'!U643,$LC$4:$LC$18,1)),"")</f>
        <v/>
      </c>
      <c r="W1641" s="100" t="str">
        <f>IFERROR(INDEX('INPUT DATA'!V$5:V$600,MATCH($B1641,'INPUT DATA'!$A$5:$A$600,FALSE)),"")</f>
        <v/>
      </c>
      <c r="X1641" s="100" t="str">
        <f>IFERROR(INDEX('INPUT DATA'!W$5:W$600,MATCH($B1641,'INPUT DATA'!$A$5:$A$600,FALSE)),"")</f>
        <v/>
      </c>
      <c r="Y1641" s="100" t="str">
        <f>IFERROR(INDEX('INPUT DATA'!X$5:X$600,MATCH($B1641,'INPUT DATA'!$A$5:$A$600,FALSE)),"")</f>
        <v/>
      </c>
      <c r="Z1641" s="100" t="str">
        <f>IFERROR(INDEX('INPUT DATA'!Y$5:Y$600,MATCH($B1641,'INPUT DATA'!$A$5:$A$600,FALSE)),"")</f>
        <v/>
      </c>
      <c r="AA1641" s="100" t="str">
        <f>IFERROR(INDEX('INPUT DATA'!Z$5:Z$600,MATCH($B1641,'INPUT DATA'!$A$5:$A$600,FALSE)),"")</f>
        <v/>
      </c>
      <c r="AB1641" s="100" t="str">
        <f>IFERROR(INDEX('INPUT DATA'!AA$5:AA$600,MATCH($B1641,'INPUT DATA'!$A$5:$A$600,FALSE)),"")</f>
        <v/>
      </c>
    </row>
    <row r="1642" spans="2:28" ht="15" customHeight="1" x14ac:dyDescent="0.25">
      <c r="B1642" s="115" t="str">
        <f>IF('INPUT INF'!A642="","",IF('INPUT INF'!E642="DROP","",'INPUT INF'!A642))</f>
        <v/>
      </c>
      <c r="C1642" s="115" t="str">
        <f>IFERROR(INDEX('INPUT INF'!B642:B1240,MATCH(B1642,'INPUT INF'!A642:A1240,FALSE)),"")</f>
        <v/>
      </c>
      <c r="E1642" s="100" t="str">
        <f>IFERROR(INDEX('INPUT DATA'!D$5:D$600,MATCH($B1642,'INPUT DATA'!$A$5:$A$600,FALSE)),"")</f>
        <v/>
      </c>
      <c r="F1642" s="100" t="str">
        <f>IFERROR(INDEX('INPUT DATA'!E$5:E$600,MATCH($B1642,'INPUT DATA'!$A$5:$A$600,FALSE)),"")</f>
        <v/>
      </c>
      <c r="G1642" s="100" t="str">
        <f>IFERROR(INDEX($LD$4:$LD$18,MATCH('INPUT DATA'!F644,$LC$4:$LC$18,1)),"")</f>
        <v/>
      </c>
      <c r="H1642" s="100" t="str">
        <f>IFERROR(INDEX('INPUT DATA'!G$6:G$600,MATCH($B1642,'INPUT DATA'!$A$5:$A$600,FALSE)),"")</f>
        <v/>
      </c>
      <c r="I1642" s="100" t="str">
        <f>IFERROR(INDEX('INPUT DATA'!H$5:H$600,MATCH($B1642,'INPUT DATA'!$A$5:$A$600,FALSE)),"")</f>
        <v/>
      </c>
      <c r="J1642" s="100" t="str">
        <f>IFERROR(INDEX($LD$4:$LD$18,MATCH('INPUT DATA'!I644,$LC$4:$LC$18,1)),"")</f>
        <v/>
      </c>
      <c r="K1642" s="100" t="str">
        <f>IFERROR(INDEX('INPUT DATA'!J$5:J$600,MATCH($B1642,'INPUT DATA'!$A$5:$A$600,FALSE)),"")</f>
        <v/>
      </c>
      <c r="L1642" s="100" t="str">
        <f>IFERROR(INDEX('INPUT DATA'!K$5:K$600,MATCH($B1642,'INPUT DATA'!$A$5:$A$600,FALSE)),"")</f>
        <v/>
      </c>
      <c r="M1642" s="100" t="str">
        <f>IFERROR(INDEX($LD$4:$LD$18,MATCH('INPUT DATA'!L644,$LC$4:$LC$18,1)),"")</f>
        <v/>
      </c>
      <c r="N1642" s="100" t="str">
        <f>IFERROR(INDEX('INPUT DATA'!M$5:M$600,MATCH($B1642,'INPUT DATA'!$A$5:$A$600,FALSE)),"")</f>
        <v/>
      </c>
      <c r="O1642" s="100" t="str">
        <f>IFERROR(INDEX('INPUT DATA'!N$5:N$600,MATCH($B1642,'INPUT DATA'!$A$5:$A$600,FALSE)),"")</f>
        <v/>
      </c>
      <c r="P1642" s="100" t="str">
        <f>IFERROR(INDEX($LD$4:$LD$18,MATCH('INPUT DATA'!O644,$LC$4:$LC$18,1)),"")</f>
        <v/>
      </c>
      <c r="Q1642" s="100" t="str">
        <f>IFERROR(INDEX('INPUT DATA'!P$5:P$600,MATCH($B1642,'INPUT DATA'!$A$5:$A$600,FALSE)),"")</f>
        <v/>
      </c>
      <c r="R1642" s="100" t="str">
        <f>IFERROR(INDEX('INPUT DATA'!Q$5:Q$600,MATCH($B1642,'INPUT DATA'!$A$5:$A$600,FALSE)),"")</f>
        <v/>
      </c>
      <c r="S1642" s="100" t="str">
        <f>IFERROR(INDEX($LD$4:$LD$18,MATCH('INPUT DATA'!R644,$LC$4:$LC$18,1)),"")</f>
        <v/>
      </c>
      <c r="T1642" s="100" t="str">
        <f>IFERROR(INDEX('INPUT DATA'!S$5:S$600,MATCH($B1642,'INPUT DATA'!$A$5:$A$600,FALSE)),"")</f>
        <v/>
      </c>
      <c r="U1642" s="100" t="str">
        <f>IFERROR(INDEX('INPUT DATA'!T$5:T$600,MATCH($B1642,'INPUT DATA'!$A$5:$A$600,FALSE)),"")</f>
        <v/>
      </c>
      <c r="V1642" s="100" t="str">
        <f>IFERROR(INDEX($LD$4:$LD$18,MATCH('INPUT DATA'!U644,$LC$4:$LC$18,1)),"")</f>
        <v/>
      </c>
      <c r="W1642" s="100" t="str">
        <f>IFERROR(INDEX('INPUT DATA'!V$5:V$600,MATCH($B1642,'INPUT DATA'!$A$5:$A$600,FALSE)),"")</f>
        <v/>
      </c>
      <c r="X1642" s="100" t="str">
        <f>IFERROR(INDEX('INPUT DATA'!W$5:W$600,MATCH($B1642,'INPUT DATA'!$A$5:$A$600,FALSE)),"")</f>
        <v/>
      </c>
      <c r="Y1642" s="100" t="str">
        <f>IFERROR(INDEX('INPUT DATA'!X$5:X$600,MATCH($B1642,'INPUT DATA'!$A$5:$A$600,FALSE)),"")</f>
        <v/>
      </c>
      <c r="Z1642" s="100" t="str">
        <f>IFERROR(INDEX('INPUT DATA'!Y$5:Y$600,MATCH($B1642,'INPUT DATA'!$A$5:$A$600,FALSE)),"")</f>
        <v/>
      </c>
      <c r="AA1642" s="100" t="str">
        <f>IFERROR(INDEX('INPUT DATA'!Z$5:Z$600,MATCH($B1642,'INPUT DATA'!$A$5:$A$600,FALSE)),"")</f>
        <v/>
      </c>
      <c r="AB1642" s="100" t="str">
        <f>IFERROR(INDEX('INPUT DATA'!AA$5:AA$600,MATCH($B1642,'INPUT DATA'!$A$5:$A$600,FALSE)),"")</f>
        <v/>
      </c>
    </row>
    <row r="1643" spans="2:28" ht="15" customHeight="1" x14ac:dyDescent="0.25">
      <c r="B1643" s="115" t="str">
        <f>IF('INPUT INF'!A643="","",IF('INPUT INF'!E643="DROP","",'INPUT INF'!A643))</f>
        <v/>
      </c>
      <c r="C1643" s="115" t="str">
        <f>IFERROR(INDEX('INPUT INF'!B643:B1241,MATCH(B1643,'INPUT INF'!A643:A1241,FALSE)),"")</f>
        <v/>
      </c>
      <c r="E1643" s="100" t="str">
        <f>IFERROR(INDEX('INPUT DATA'!D$5:D$600,MATCH($B1643,'INPUT DATA'!$A$5:$A$600,FALSE)),"")</f>
        <v/>
      </c>
      <c r="F1643" s="100" t="str">
        <f>IFERROR(INDEX('INPUT DATA'!E$5:E$600,MATCH($B1643,'INPUT DATA'!$A$5:$A$600,FALSE)),"")</f>
        <v/>
      </c>
      <c r="G1643" s="100" t="str">
        <f>IFERROR(INDEX($LD$4:$LD$18,MATCH('INPUT DATA'!F645,$LC$4:$LC$18,1)),"")</f>
        <v/>
      </c>
      <c r="H1643" s="100" t="str">
        <f>IFERROR(INDEX('INPUT DATA'!G$6:G$600,MATCH($B1643,'INPUT DATA'!$A$5:$A$600,FALSE)),"")</f>
        <v/>
      </c>
      <c r="I1643" s="100" t="str">
        <f>IFERROR(INDEX('INPUT DATA'!H$5:H$600,MATCH($B1643,'INPUT DATA'!$A$5:$A$600,FALSE)),"")</f>
        <v/>
      </c>
      <c r="J1643" s="100" t="str">
        <f>IFERROR(INDEX($LD$4:$LD$18,MATCH('INPUT DATA'!I645,$LC$4:$LC$18,1)),"")</f>
        <v/>
      </c>
      <c r="K1643" s="100" t="str">
        <f>IFERROR(INDEX('INPUT DATA'!J$5:J$600,MATCH($B1643,'INPUT DATA'!$A$5:$A$600,FALSE)),"")</f>
        <v/>
      </c>
      <c r="L1643" s="100" t="str">
        <f>IFERROR(INDEX('INPUT DATA'!K$5:K$600,MATCH($B1643,'INPUT DATA'!$A$5:$A$600,FALSE)),"")</f>
        <v/>
      </c>
      <c r="M1643" s="100" t="str">
        <f>IFERROR(INDEX($LD$4:$LD$18,MATCH('INPUT DATA'!L645,$LC$4:$LC$18,1)),"")</f>
        <v/>
      </c>
      <c r="N1643" s="100" t="str">
        <f>IFERROR(INDEX('INPUT DATA'!M$5:M$600,MATCH($B1643,'INPUT DATA'!$A$5:$A$600,FALSE)),"")</f>
        <v/>
      </c>
      <c r="O1643" s="100" t="str">
        <f>IFERROR(INDEX('INPUT DATA'!N$5:N$600,MATCH($B1643,'INPUT DATA'!$A$5:$A$600,FALSE)),"")</f>
        <v/>
      </c>
      <c r="P1643" s="100" t="str">
        <f>IFERROR(INDEX($LD$4:$LD$18,MATCH('INPUT DATA'!O645,$LC$4:$LC$18,1)),"")</f>
        <v/>
      </c>
      <c r="Q1643" s="100" t="str">
        <f>IFERROR(INDEX('INPUT DATA'!P$5:P$600,MATCH($B1643,'INPUT DATA'!$A$5:$A$600,FALSE)),"")</f>
        <v/>
      </c>
      <c r="R1643" s="100" t="str">
        <f>IFERROR(INDEX('INPUT DATA'!Q$5:Q$600,MATCH($B1643,'INPUT DATA'!$A$5:$A$600,FALSE)),"")</f>
        <v/>
      </c>
      <c r="S1643" s="100" t="str">
        <f>IFERROR(INDEX($LD$4:$LD$18,MATCH('INPUT DATA'!R645,$LC$4:$LC$18,1)),"")</f>
        <v/>
      </c>
      <c r="T1643" s="100" t="str">
        <f>IFERROR(INDEX('INPUT DATA'!S$5:S$600,MATCH($B1643,'INPUT DATA'!$A$5:$A$600,FALSE)),"")</f>
        <v/>
      </c>
      <c r="U1643" s="100" t="str">
        <f>IFERROR(INDEX('INPUT DATA'!T$5:T$600,MATCH($B1643,'INPUT DATA'!$A$5:$A$600,FALSE)),"")</f>
        <v/>
      </c>
      <c r="V1643" s="100" t="str">
        <f>IFERROR(INDEX($LD$4:$LD$18,MATCH('INPUT DATA'!U645,$LC$4:$LC$18,1)),"")</f>
        <v/>
      </c>
      <c r="W1643" s="100" t="str">
        <f>IFERROR(INDEX('INPUT DATA'!V$5:V$600,MATCH($B1643,'INPUT DATA'!$A$5:$A$600,FALSE)),"")</f>
        <v/>
      </c>
      <c r="X1643" s="100" t="str">
        <f>IFERROR(INDEX('INPUT DATA'!W$5:W$600,MATCH($B1643,'INPUT DATA'!$A$5:$A$600,FALSE)),"")</f>
        <v/>
      </c>
      <c r="Y1643" s="100" t="str">
        <f>IFERROR(INDEX('INPUT DATA'!X$5:X$600,MATCH($B1643,'INPUT DATA'!$A$5:$A$600,FALSE)),"")</f>
        <v/>
      </c>
      <c r="Z1643" s="100" t="str">
        <f>IFERROR(INDEX('INPUT DATA'!Y$5:Y$600,MATCH($B1643,'INPUT DATA'!$A$5:$A$600,FALSE)),"")</f>
        <v/>
      </c>
      <c r="AA1643" s="100" t="str">
        <f>IFERROR(INDEX('INPUT DATA'!Z$5:Z$600,MATCH($B1643,'INPUT DATA'!$A$5:$A$600,FALSE)),"")</f>
        <v/>
      </c>
      <c r="AB1643" s="100" t="str">
        <f>IFERROR(INDEX('INPUT DATA'!AA$5:AA$600,MATCH($B1643,'INPUT DATA'!$A$5:$A$600,FALSE)),"")</f>
        <v/>
      </c>
    </row>
    <row r="1644" spans="2:28" ht="15" customHeight="1" x14ac:dyDescent="0.25">
      <c r="B1644" s="115" t="str">
        <f>IF('INPUT INF'!A644="","",IF('INPUT INF'!E644="DROP","",'INPUT INF'!A644))</f>
        <v/>
      </c>
      <c r="C1644" s="115" t="str">
        <f>IFERROR(INDEX('INPUT INF'!B644:B1242,MATCH(B1644,'INPUT INF'!A644:A1242,FALSE)),"")</f>
        <v/>
      </c>
      <c r="E1644" s="100" t="str">
        <f>IFERROR(INDEX('INPUT DATA'!D$5:D$600,MATCH($B1644,'INPUT DATA'!$A$5:$A$600,FALSE)),"")</f>
        <v/>
      </c>
      <c r="F1644" s="100" t="str">
        <f>IFERROR(INDEX('INPUT DATA'!E$5:E$600,MATCH($B1644,'INPUT DATA'!$A$5:$A$600,FALSE)),"")</f>
        <v/>
      </c>
      <c r="G1644" s="100" t="str">
        <f>IFERROR(INDEX($LD$4:$LD$18,MATCH('INPUT DATA'!F646,$LC$4:$LC$18,1)),"")</f>
        <v/>
      </c>
      <c r="H1644" s="100" t="str">
        <f>IFERROR(INDEX('INPUT DATA'!G$6:G$600,MATCH($B1644,'INPUT DATA'!$A$5:$A$600,FALSE)),"")</f>
        <v/>
      </c>
      <c r="I1644" s="100" t="str">
        <f>IFERROR(INDEX('INPUT DATA'!H$5:H$600,MATCH($B1644,'INPUT DATA'!$A$5:$A$600,FALSE)),"")</f>
        <v/>
      </c>
      <c r="J1644" s="100" t="str">
        <f>IFERROR(INDEX($LD$4:$LD$18,MATCH('INPUT DATA'!I646,$LC$4:$LC$18,1)),"")</f>
        <v/>
      </c>
      <c r="K1644" s="100" t="str">
        <f>IFERROR(INDEX('INPUT DATA'!J$5:J$600,MATCH($B1644,'INPUT DATA'!$A$5:$A$600,FALSE)),"")</f>
        <v/>
      </c>
      <c r="L1644" s="100" t="str">
        <f>IFERROR(INDEX('INPUT DATA'!K$5:K$600,MATCH($B1644,'INPUT DATA'!$A$5:$A$600,FALSE)),"")</f>
        <v/>
      </c>
      <c r="M1644" s="100" t="str">
        <f>IFERROR(INDEX($LD$4:$LD$18,MATCH('INPUT DATA'!L646,$LC$4:$LC$18,1)),"")</f>
        <v/>
      </c>
      <c r="N1644" s="100" t="str">
        <f>IFERROR(INDEX('INPUT DATA'!M$5:M$600,MATCH($B1644,'INPUT DATA'!$A$5:$A$600,FALSE)),"")</f>
        <v/>
      </c>
      <c r="O1644" s="100" t="str">
        <f>IFERROR(INDEX('INPUT DATA'!N$5:N$600,MATCH($B1644,'INPUT DATA'!$A$5:$A$600,FALSE)),"")</f>
        <v/>
      </c>
      <c r="P1644" s="100" t="str">
        <f>IFERROR(INDEX($LD$4:$LD$18,MATCH('INPUT DATA'!O646,$LC$4:$LC$18,1)),"")</f>
        <v/>
      </c>
      <c r="Q1644" s="100" t="str">
        <f>IFERROR(INDEX('INPUT DATA'!P$5:P$600,MATCH($B1644,'INPUT DATA'!$A$5:$A$600,FALSE)),"")</f>
        <v/>
      </c>
      <c r="R1644" s="100" t="str">
        <f>IFERROR(INDEX('INPUT DATA'!Q$5:Q$600,MATCH($B1644,'INPUT DATA'!$A$5:$A$600,FALSE)),"")</f>
        <v/>
      </c>
      <c r="S1644" s="100" t="str">
        <f>IFERROR(INDEX($LD$4:$LD$18,MATCH('INPUT DATA'!R646,$LC$4:$LC$18,1)),"")</f>
        <v/>
      </c>
      <c r="T1644" s="100" t="str">
        <f>IFERROR(INDEX('INPUT DATA'!S$5:S$600,MATCH($B1644,'INPUT DATA'!$A$5:$A$600,FALSE)),"")</f>
        <v/>
      </c>
      <c r="U1644" s="100" t="str">
        <f>IFERROR(INDEX('INPUT DATA'!T$5:T$600,MATCH($B1644,'INPUT DATA'!$A$5:$A$600,FALSE)),"")</f>
        <v/>
      </c>
      <c r="V1644" s="100" t="str">
        <f>IFERROR(INDEX($LD$4:$LD$18,MATCH('INPUT DATA'!U646,$LC$4:$LC$18,1)),"")</f>
        <v/>
      </c>
      <c r="W1644" s="100" t="str">
        <f>IFERROR(INDEX('INPUT DATA'!V$5:V$600,MATCH($B1644,'INPUT DATA'!$A$5:$A$600,FALSE)),"")</f>
        <v/>
      </c>
      <c r="X1644" s="100" t="str">
        <f>IFERROR(INDEX('INPUT DATA'!W$5:W$600,MATCH($B1644,'INPUT DATA'!$A$5:$A$600,FALSE)),"")</f>
        <v/>
      </c>
      <c r="Y1644" s="100" t="str">
        <f>IFERROR(INDEX('INPUT DATA'!X$5:X$600,MATCH($B1644,'INPUT DATA'!$A$5:$A$600,FALSE)),"")</f>
        <v/>
      </c>
      <c r="Z1644" s="100" t="str">
        <f>IFERROR(INDEX('INPUT DATA'!Y$5:Y$600,MATCH($B1644,'INPUT DATA'!$A$5:$A$600,FALSE)),"")</f>
        <v/>
      </c>
      <c r="AA1644" s="100" t="str">
        <f>IFERROR(INDEX('INPUT DATA'!Z$5:Z$600,MATCH($B1644,'INPUT DATA'!$A$5:$A$600,FALSE)),"")</f>
        <v/>
      </c>
      <c r="AB1644" s="100" t="str">
        <f>IFERROR(INDEX('INPUT DATA'!AA$5:AA$600,MATCH($B1644,'INPUT DATA'!$A$5:$A$600,FALSE)),"")</f>
        <v/>
      </c>
    </row>
    <row r="1645" spans="2:28" ht="15" customHeight="1" x14ac:dyDescent="0.25">
      <c r="B1645" s="115" t="str">
        <f>IF('INPUT INF'!A645="","",IF('INPUT INF'!E645="DROP","",'INPUT INF'!A645))</f>
        <v/>
      </c>
      <c r="C1645" s="115" t="str">
        <f>IFERROR(INDEX('INPUT INF'!B645:B1243,MATCH(B1645,'INPUT INF'!A645:A1243,FALSE)),"")</f>
        <v/>
      </c>
      <c r="E1645" s="100" t="str">
        <f>IFERROR(INDEX('INPUT DATA'!D$5:D$600,MATCH($B1645,'INPUT DATA'!$A$5:$A$600,FALSE)),"")</f>
        <v/>
      </c>
      <c r="F1645" s="100" t="str">
        <f>IFERROR(INDEX('INPUT DATA'!E$5:E$600,MATCH($B1645,'INPUT DATA'!$A$5:$A$600,FALSE)),"")</f>
        <v/>
      </c>
      <c r="G1645" s="100" t="str">
        <f>IFERROR(INDEX($LD$4:$LD$18,MATCH('INPUT DATA'!F647,$LC$4:$LC$18,1)),"")</f>
        <v/>
      </c>
      <c r="H1645" s="100" t="str">
        <f>IFERROR(INDEX('INPUT DATA'!G$6:G$600,MATCH($B1645,'INPUT DATA'!$A$5:$A$600,FALSE)),"")</f>
        <v/>
      </c>
      <c r="I1645" s="100" t="str">
        <f>IFERROR(INDEX('INPUT DATA'!H$5:H$600,MATCH($B1645,'INPUT DATA'!$A$5:$A$600,FALSE)),"")</f>
        <v/>
      </c>
      <c r="J1645" s="100" t="str">
        <f>IFERROR(INDEX($LD$4:$LD$18,MATCH('INPUT DATA'!I647,$LC$4:$LC$18,1)),"")</f>
        <v/>
      </c>
      <c r="K1645" s="100" t="str">
        <f>IFERROR(INDEX('INPUT DATA'!J$5:J$600,MATCH($B1645,'INPUT DATA'!$A$5:$A$600,FALSE)),"")</f>
        <v/>
      </c>
      <c r="L1645" s="100" t="str">
        <f>IFERROR(INDEX('INPUT DATA'!K$5:K$600,MATCH($B1645,'INPUT DATA'!$A$5:$A$600,FALSE)),"")</f>
        <v/>
      </c>
      <c r="M1645" s="100" t="str">
        <f>IFERROR(INDEX($LD$4:$LD$18,MATCH('INPUT DATA'!L647,$LC$4:$LC$18,1)),"")</f>
        <v/>
      </c>
      <c r="N1645" s="100" t="str">
        <f>IFERROR(INDEX('INPUT DATA'!M$5:M$600,MATCH($B1645,'INPUT DATA'!$A$5:$A$600,FALSE)),"")</f>
        <v/>
      </c>
      <c r="O1645" s="100" t="str">
        <f>IFERROR(INDEX('INPUT DATA'!N$5:N$600,MATCH($B1645,'INPUT DATA'!$A$5:$A$600,FALSE)),"")</f>
        <v/>
      </c>
      <c r="P1645" s="100" t="str">
        <f>IFERROR(INDEX($LD$4:$LD$18,MATCH('INPUT DATA'!O647,$LC$4:$LC$18,1)),"")</f>
        <v/>
      </c>
      <c r="Q1645" s="100" t="str">
        <f>IFERROR(INDEX('INPUT DATA'!P$5:P$600,MATCH($B1645,'INPUT DATA'!$A$5:$A$600,FALSE)),"")</f>
        <v/>
      </c>
      <c r="R1645" s="100" t="str">
        <f>IFERROR(INDEX('INPUT DATA'!Q$5:Q$600,MATCH($B1645,'INPUT DATA'!$A$5:$A$600,FALSE)),"")</f>
        <v/>
      </c>
      <c r="S1645" s="100" t="str">
        <f>IFERROR(INDEX($LD$4:$LD$18,MATCH('INPUT DATA'!R647,$LC$4:$LC$18,1)),"")</f>
        <v/>
      </c>
      <c r="T1645" s="100" t="str">
        <f>IFERROR(INDEX('INPUT DATA'!S$5:S$600,MATCH($B1645,'INPUT DATA'!$A$5:$A$600,FALSE)),"")</f>
        <v/>
      </c>
      <c r="U1645" s="100" t="str">
        <f>IFERROR(INDEX('INPUT DATA'!T$5:T$600,MATCH($B1645,'INPUT DATA'!$A$5:$A$600,FALSE)),"")</f>
        <v/>
      </c>
      <c r="V1645" s="100" t="str">
        <f>IFERROR(INDEX($LD$4:$LD$18,MATCH('INPUT DATA'!U647,$LC$4:$LC$18,1)),"")</f>
        <v/>
      </c>
      <c r="W1645" s="100" t="str">
        <f>IFERROR(INDEX('INPUT DATA'!V$5:V$600,MATCH($B1645,'INPUT DATA'!$A$5:$A$600,FALSE)),"")</f>
        <v/>
      </c>
      <c r="X1645" s="100" t="str">
        <f>IFERROR(INDEX('INPUT DATA'!W$5:W$600,MATCH($B1645,'INPUT DATA'!$A$5:$A$600,FALSE)),"")</f>
        <v/>
      </c>
      <c r="Y1645" s="100" t="str">
        <f>IFERROR(INDEX('INPUT DATA'!X$5:X$600,MATCH($B1645,'INPUT DATA'!$A$5:$A$600,FALSE)),"")</f>
        <v/>
      </c>
      <c r="Z1645" s="100" t="str">
        <f>IFERROR(INDEX('INPUT DATA'!Y$5:Y$600,MATCH($B1645,'INPUT DATA'!$A$5:$A$600,FALSE)),"")</f>
        <v/>
      </c>
      <c r="AA1645" s="100" t="str">
        <f>IFERROR(INDEX('INPUT DATA'!Z$5:Z$600,MATCH($B1645,'INPUT DATA'!$A$5:$A$600,FALSE)),"")</f>
        <v/>
      </c>
      <c r="AB1645" s="100" t="str">
        <f>IFERROR(INDEX('INPUT DATA'!AA$5:AA$600,MATCH($B1645,'INPUT DATA'!$A$5:$A$600,FALSE)),"")</f>
        <v/>
      </c>
    </row>
    <row r="1646" spans="2:28" ht="15" customHeight="1" x14ac:dyDescent="0.25">
      <c r="B1646" s="115" t="str">
        <f>IF('INPUT INF'!A646="","",IF('INPUT INF'!E646="DROP","",'INPUT INF'!A646))</f>
        <v/>
      </c>
      <c r="C1646" s="115" t="str">
        <f>IFERROR(INDEX('INPUT INF'!B646:B1244,MATCH(B1646,'INPUT INF'!A646:A1244,FALSE)),"")</f>
        <v/>
      </c>
      <c r="E1646" s="100" t="str">
        <f>IFERROR(INDEX('INPUT DATA'!D$5:D$600,MATCH($B1646,'INPUT DATA'!$A$5:$A$600,FALSE)),"")</f>
        <v/>
      </c>
      <c r="F1646" s="100" t="str">
        <f>IFERROR(INDEX('INPUT DATA'!E$5:E$600,MATCH($B1646,'INPUT DATA'!$A$5:$A$600,FALSE)),"")</f>
        <v/>
      </c>
      <c r="G1646" s="100" t="str">
        <f>IFERROR(INDEX($LD$4:$LD$18,MATCH('INPUT DATA'!F648,$LC$4:$LC$18,1)),"")</f>
        <v/>
      </c>
      <c r="H1646" s="100" t="str">
        <f>IFERROR(INDEX('INPUT DATA'!G$6:G$600,MATCH($B1646,'INPUT DATA'!$A$5:$A$600,FALSE)),"")</f>
        <v/>
      </c>
      <c r="I1646" s="100" t="str">
        <f>IFERROR(INDEX('INPUT DATA'!H$5:H$600,MATCH($B1646,'INPUT DATA'!$A$5:$A$600,FALSE)),"")</f>
        <v/>
      </c>
      <c r="J1646" s="100" t="str">
        <f>IFERROR(INDEX($LD$4:$LD$18,MATCH('INPUT DATA'!I648,$LC$4:$LC$18,1)),"")</f>
        <v/>
      </c>
      <c r="K1646" s="100" t="str">
        <f>IFERROR(INDEX('INPUT DATA'!J$5:J$600,MATCH($B1646,'INPUT DATA'!$A$5:$A$600,FALSE)),"")</f>
        <v/>
      </c>
      <c r="L1646" s="100" t="str">
        <f>IFERROR(INDEX('INPUT DATA'!K$5:K$600,MATCH($B1646,'INPUT DATA'!$A$5:$A$600,FALSE)),"")</f>
        <v/>
      </c>
      <c r="M1646" s="100" t="str">
        <f>IFERROR(INDEX($LD$4:$LD$18,MATCH('INPUT DATA'!L648,$LC$4:$LC$18,1)),"")</f>
        <v/>
      </c>
      <c r="N1646" s="100" t="str">
        <f>IFERROR(INDEX('INPUT DATA'!M$5:M$600,MATCH($B1646,'INPUT DATA'!$A$5:$A$600,FALSE)),"")</f>
        <v/>
      </c>
      <c r="O1646" s="100" t="str">
        <f>IFERROR(INDEX('INPUT DATA'!N$5:N$600,MATCH($B1646,'INPUT DATA'!$A$5:$A$600,FALSE)),"")</f>
        <v/>
      </c>
      <c r="P1646" s="100" t="str">
        <f>IFERROR(INDEX($LD$4:$LD$18,MATCH('INPUT DATA'!O648,$LC$4:$LC$18,1)),"")</f>
        <v/>
      </c>
      <c r="Q1646" s="100" t="str">
        <f>IFERROR(INDEX('INPUT DATA'!P$5:P$600,MATCH($B1646,'INPUT DATA'!$A$5:$A$600,FALSE)),"")</f>
        <v/>
      </c>
      <c r="R1646" s="100" t="str">
        <f>IFERROR(INDEX('INPUT DATA'!Q$5:Q$600,MATCH($B1646,'INPUT DATA'!$A$5:$A$600,FALSE)),"")</f>
        <v/>
      </c>
      <c r="S1646" s="100" t="str">
        <f>IFERROR(INDEX($LD$4:$LD$18,MATCH('INPUT DATA'!R648,$LC$4:$LC$18,1)),"")</f>
        <v/>
      </c>
      <c r="T1646" s="100" t="str">
        <f>IFERROR(INDEX('INPUT DATA'!S$5:S$600,MATCH($B1646,'INPUT DATA'!$A$5:$A$600,FALSE)),"")</f>
        <v/>
      </c>
      <c r="U1646" s="100" t="str">
        <f>IFERROR(INDEX('INPUT DATA'!T$5:T$600,MATCH($B1646,'INPUT DATA'!$A$5:$A$600,FALSE)),"")</f>
        <v/>
      </c>
      <c r="V1646" s="100" t="str">
        <f>IFERROR(INDEX($LD$4:$LD$18,MATCH('INPUT DATA'!U648,$LC$4:$LC$18,1)),"")</f>
        <v/>
      </c>
      <c r="W1646" s="100" t="str">
        <f>IFERROR(INDEX('INPUT DATA'!V$5:V$600,MATCH($B1646,'INPUT DATA'!$A$5:$A$600,FALSE)),"")</f>
        <v/>
      </c>
      <c r="X1646" s="100" t="str">
        <f>IFERROR(INDEX('INPUT DATA'!W$5:W$600,MATCH($B1646,'INPUT DATA'!$A$5:$A$600,FALSE)),"")</f>
        <v/>
      </c>
      <c r="Y1646" s="100" t="str">
        <f>IFERROR(INDEX('INPUT DATA'!X$5:X$600,MATCH($B1646,'INPUT DATA'!$A$5:$A$600,FALSE)),"")</f>
        <v/>
      </c>
      <c r="Z1646" s="100" t="str">
        <f>IFERROR(INDEX('INPUT DATA'!Y$5:Y$600,MATCH($B1646,'INPUT DATA'!$A$5:$A$600,FALSE)),"")</f>
        <v/>
      </c>
      <c r="AA1646" s="100" t="str">
        <f>IFERROR(INDEX('INPUT DATA'!Z$5:Z$600,MATCH($B1646,'INPUT DATA'!$A$5:$A$600,FALSE)),"")</f>
        <v/>
      </c>
      <c r="AB1646" s="100" t="str">
        <f>IFERROR(INDEX('INPUT DATA'!AA$5:AA$600,MATCH($B1646,'INPUT DATA'!$A$5:$A$600,FALSE)),"")</f>
        <v/>
      </c>
    </row>
    <row r="1647" spans="2:28" ht="15" customHeight="1" x14ac:dyDescent="0.25">
      <c r="B1647" s="115" t="str">
        <f>IF('INPUT INF'!A647="","",IF('INPUT INF'!E647="DROP","",'INPUT INF'!A647))</f>
        <v/>
      </c>
      <c r="C1647" s="115" t="str">
        <f>IFERROR(INDEX('INPUT INF'!B647:B1245,MATCH(B1647,'INPUT INF'!A647:A1245,FALSE)),"")</f>
        <v/>
      </c>
      <c r="E1647" s="100" t="str">
        <f>IFERROR(INDEX('INPUT DATA'!D$5:D$600,MATCH($B1647,'INPUT DATA'!$A$5:$A$600,FALSE)),"")</f>
        <v/>
      </c>
      <c r="F1647" s="100" t="str">
        <f>IFERROR(INDEX('INPUT DATA'!E$5:E$600,MATCH($B1647,'INPUT DATA'!$A$5:$A$600,FALSE)),"")</f>
        <v/>
      </c>
      <c r="G1647" s="100" t="str">
        <f>IFERROR(INDEX($LD$4:$LD$18,MATCH('INPUT DATA'!F649,$LC$4:$LC$18,1)),"")</f>
        <v/>
      </c>
      <c r="H1647" s="100" t="str">
        <f>IFERROR(INDEX('INPUT DATA'!G$6:G$600,MATCH($B1647,'INPUT DATA'!$A$5:$A$600,FALSE)),"")</f>
        <v/>
      </c>
      <c r="I1647" s="100" t="str">
        <f>IFERROR(INDEX('INPUT DATA'!H$5:H$600,MATCH($B1647,'INPUT DATA'!$A$5:$A$600,FALSE)),"")</f>
        <v/>
      </c>
      <c r="J1647" s="100" t="str">
        <f>IFERROR(INDEX($LD$4:$LD$18,MATCH('INPUT DATA'!I649,$LC$4:$LC$18,1)),"")</f>
        <v/>
      </c>
      <c r="K1647" s="100" t="str">
        <f>IFERROR(INDEX('INPUT DATA'!J$5:J$600,MATCH($B1647,'INPUT DATA'!$A$5:$A$600,FALSE)),"")</f>
        <v/>
      </c>
      <c r="L1647" s="100" t="str">
        <f>IFERROR(INDEX('INPUT DATA'!K$5:K$600,MATCH($B1647,'INPUT DATA'!$A$5:$A$600,FALSE)),"")</f>
        <v/>
      </c>
      <c r="M1647" s="100" t="str">
        <f>IFERROR(INDEX($LD$4:$LD$18,MATCH('INPUT DATA'!L649,$LC$4:$LC$18,1)),"")</f>
        <v/>
      </c>
      <c r="N1647" s="100" t="str">
        <f>IFERROR(INDEX('INPUT DATA'!M$5:M$600,MATCH($B1647,'INPUT DATA'!$A$5:$A$600,FALSE)),"")</f>
        <v/>
      </c>
      <c r="O1647" s="100" t="str">
        <f>IFERROR(INDEX('INPUT DATA'!N$5:N$600,MATCH($B1647,'INPUT DATA'!$A$5:$A$600,FALSE)),"")</f>
        <v/>
      </c>
      <c r="P1647" s="100" t="str">
        <f>IFERROR(INDEX($LD$4:$LD$18,MATCH('INPUT DATA'!O649,$LC$4:$LC$18,1)),"")</f>
        <v/>
      </c>
      <c r="Q1647" s="100" t="str">
        <f>IFERROR(INDEX('INPUT DATA'!P$5:P$600,MATCH($B1647,'INPUT DATA'!$A$5:$A$600,FALSE)),"")</f>
        <v/>
      </c>
      <c r="R1647" s="100" t="str">
        <f>IFERROR(INDEX('INPUT DATA'!Q$5:Q$600,MATCH($B1647,'INPUT DATA'!$A$5:$A$600,FALSE)),"")</f>
        <v/>
      </c>
      <c r="S1647" s="100" t="str">
        <f>IFERROR(INDEX($LD$4:$LD$18,MATCH('INPUT DATA'!R649,$LC$4:$LC$18,1)),"")</f>
        <v/>
      </c>
      <c r="T1647" s="100" t="str">
        <f>IFERROR(INDEX('INPUT DATA'!S$5:S$600,MATCH($B1647,'INPUT DATA'!$A$5:$A$600,FALSE)),"")</f>
        <v/>
      </c>
      <c r="U1647" s="100" t="str">
        <f>IFERROR(INDEX('INPUT DATA'!T$5:T$600,MATCH($B1647,'INPUT DATA'!$A$5:$A$600,FALSE)),"")</f>
        <v/>
      </c>
      <c r="V1647" s="100" t="str">
        <f>IFERROR(INDEX($LD$4:$LD$18,MATCH('INPUT DATA'!U649,$LC$4:$LC$18,1)),"")</f>
        <v/>
      </c>
      <c r="W1647" s="100" t="str">
        <f>IFERROR(INDEX('INPUT DATA'!V$5:V$600,MATCH($B1647,'INPUT DATA'!$A$5:$A$600,FALSE)),"")</f>
        <v/>
      </c>
      <c r="X1647" s="100" t="str">
        <f>IFERROR(INDEX('INPUT DATA'!W$5:W$600,MATCH($B1647,'INPUT DATA'!$A$5:$A$600,FALSE)),"")</f>
        <v/>
      </c>
      <c r="Y1647" s="100" t="str">
        <f>IFERROR(INDEX('INPUT DATA'!X$5:X$600,MATCH($B1647,'INPUT DATA'!$A$5:$A$600,FALSE)),"")</f>
        <v/>
      </c>
      <c r="Z1647" s="100" t="str">
        <f>IFERROR(INDEX('INPUT DATA'!Y$5:Y$600,MATCH($B1647,'INPUT DATA'!$A$5:$A$600,FALSE)),"")</f>
        <v/>
      </c>
      <c r="AA1647" s="100" t="str">
        <f>IFERROR(INDEX('INPUT DATA'!Z$5:Z$600,MATCH($B1647,'INPUT DATA'!$A$5:$A$600,FALSE)),"")</f>
        <v/>
      </c>
      <c r="AB1647" s="100" t="str">
        <f>IFERROR(INDEX('INPUT DATA'!AA$5:AA$600,MATCH($B1647,'INPUT DATA'!$A$5:$A$600,FALSE)),"")</f>
        <v/>
      </c>
    </row>
    <row r="1648" spans="2:28" ht="15" customHeight="1" x14ac:dyDescent="0.25">
      <c r="B1648" s="115" t="str">
        <f>IF('INPUT INF'!A648="","",IF('INPUT INF'!E648="DROP","",'INPUT INF'!A648))</f>
        <v/>
      </c>
      <c r="C1648" s="115" t="str">
        <f>IFERROR(INDEX('INPUT INF'!B648:B1246,MATCH(B1648,'INPUT INF'!A648:A1246,FALSE)),"")</f>
        <v/>
      </c>
      <c r="E1648" s="100" t="str">
        <f>IFERROR(INDEX('INPUT DATA'!D$5:D$600,MATCH($B1648,'INPUT DATA'!$A$5:$A$600,FALSE)),"")</f>
        <v/>
      </c>
      <c r="F1648" s="100" t="str">
        <f>IFERROR(INDEX('INPUT DATA'!E$5:E$600,MATCH($B1648,'INPUT DATA'!$A$5:$A$600,FALSE)),"")</f>
        <v/>
      </c>
      <c r="G1648" s="100" t="str">
        <f>IFERROR(INDEX($LD$4:$LD$18,MATCH('INPUT DATA'!F650,$LC$4:$LC$18,1)),"")</f>
        <v/>
      </c>
      <c r="H1648" s="100" t="str">
        <f>IFERROR(INDEX('INPUT DATA'!G$6:G$600,MATCH($B1648,'INPUT DATA'!$A$5:$A$600,FALSE)),"")</f>
        <v/>
      </c>
      <c r="I1648" s="100" t="str">
        <f>IFERROR(INDEX('INPUT DATA'!H$5:H$600,MATCH($B1648,'INPUT DATA'!$A$5:$A$600,FALSE)),"")</f>
        <v/>
      </c>
      <c r="J1648" s="100" t="str">
        <f>IFERROR(INDEX($LD$4:$LD$18,MATCH('INPUT DATA'!I650,$LC$4:$LC$18,1)),"")</f>
        <v/>
      </c>
      <c r="K1648" s="100" t="str">
        <f>IFERROR(INDEX('INPUT DATA'!J$5:J$600,MATCH($B1648,'INPUT DATA'!$A$5:$A$600,FALSE)),"")</f>
        <v/>
      </c>
      <c r="L1648" s="100" t="str">
        <f>IFERROR(INDEX('INPUT DATA'!K$5:K$600,MATCH($B1648,'INPUT DATA'!$A$5:$A$600,FALSE)),"")</f>
        <v/>
      </c>
      <c r="M1648" s="100" t="str">
        <f>IFERROR(INDEX($LD$4:$LD$18,MATCH('INPUT DATA'!L650,$LC$4:$LC$18,1)),"")</f>
        <v/>
      </c>
      <c r="N1648" s="100" t="str">
        <f>IFERROR(INDEX('INPUT DATA'!M$5:M$600,MATCH($B1648,'INPUT DATA'!$A$5:$A$600,FALSE)),"")</f>
        <v/>
      </c>
      <c r="O1648" s="100" t="str">
        <f>IFERROR(INDEX('INPUT DATA'!N$5:N$600,MATCH($B1648,'INPUT DATA'!$A$5:$A$600,FALSE)),"")</f>
        <v/>
      </c>
      <c r="P1648" s="100" t="str">
        <f>IFERROR(INDEX($LD$4:$LD$18,MATCH('INPUT DATA'!O650,$LC$4:$LC$18,1)),"")</f>
        <v/>
      </c>
      <c r="Q1648" s="100" t="str">
        <f>IFERROR(INDEX('INPUT DATA'!P$5:P$600,MATCH($B1648,'INPUT DATA'!$A$5:$A$600,FALSE)),"")</f>
        <v/>
      </c>
      <c r="R1648" s="100" t="str">
        <f>IFERROR(INDEX('INPUT DATA'!Q$5:Q$600,MATCH($B1648,'INPUT DATA'!$A$5:$A$600,FALSE)),"")</f>
        <v/>
      </c>
      <c r="S1648" s="100" t="str">
        <f>IFERROR(INDEX($LD$4:$LD$18,MATCH('INPUT DATA'!R650,$LC$4:$LC$18,1)),"")</f>
        <v/>
      </c>
      <c r="T1648" s="100" t="str">
        <f>IFERROR(INDEX('INPUT DATA'!S$5:S$600,MATCH($B1648,'INPUT DATA'!$A$5:$A$600,FALSE)),"")</f>
        <v/>
      </c>
      <c r="U1648" s="100" t="str">
        <f>IFERROR(INDEX('INPUT DATA'!T$5:T$600,MATCH($B1648,'INPUT DATA'!$A$5:$A$600,FALSE)),"")</f>
        <v/>
      </c>
      <c r="V1648" s="100" t="str">
        <f>IFERROR(INDEX($LD$4:$LD$18,MATCH('INPUT DATA'!U650,$LC$4:$LC$18,1)),"")</f>
        <v/>
      </c>
      <c r="W1648" s="100" t="str">
        <f>IFERROR(INDEX('INPUT DATA'!V$5:V$600,MATCH($B1648,'INPUT DATA'!$A$5:$A$600,FALSE)),"")</f>
        <v/>
      </c>
      <c r="X1648" s="100" t="str">
        <f>IFERROR(INDEX('INPUT DATA'!W$5:W$600,MATCH($B1648,'INPUT DATA'!$A$5:$A$600,FALSE)),"")</f>
        <v/>
      </c>
      <c r="Y1648" s="100" t="str">
        <f>IFERROR(INDEX('INPUT DATA'!X$5:X$600,MATCH($B1648,'INPUT DATA'!$A$5:$A$600,FALSE)),"")</f>
        <v/>
      </c>
      <c r="Z1648" s="100" t="str">
        <f>IFERROR(INDEX('INPUT DATA'!Y$5:Y$600,MATCH($B1648,'INPUT DATA'!$A$5:$A$600,FALSE)),"")</f>
        <v/>
      </c>
      <c r="AA1648" s="100" t="str">
        <f>IFERROR(INDEX('INPUT DATA'!Z$5:Z$600,MATCH($B1648,'INPUT DATA'!$A$5:$A$600,FALSE)),"")</f>
        <v/>
      </c>
      <c r="AB1648" s="100" t="str">
        <f>IFERROR(INDEX('INPUT DATA'!AA$5:AA$600,MATCH($B1648,'INPUT DATA'!$A$5:$A$600,FALSE)),"")</f>
        <v/>
      </c>
    </row>
    <row r="1649" spans="2:28" ht="15" customHeight="1" x14ac:dyDescent="0.25">
      <c r="B1649" s="115" t="str">
        <f>IF('INPUT INF'!A649="","",IF('INPUT INF'!E649="DROP","",'INPUT INF'!A649))</f>
        <v/>
      </c>
      <c r="C1649" s="115" t="str">
        <f>IFERROR(INDEX('INPUT INF'!B649:B1247,MATCH(B1649,'INPUT INF'!A649:A1247,FALSE)),"")</f>
        <v/>
      </c>
      <c r="E1649" s="100" t="str">
        <f>IFERROR(INDEX('INPUT DATA'!D$5:D$600,MATCH($B1649,'INPUT DATA'!$A$5:$A$600,FALSE)),"")</f>
        <v/>
      </c>
      <c r="F1649" s="100" t="str">
        <f>IFERROR(INDEX('INPUT DATA'!E$5:E$600,MATCH($B1649,'INPUT DATA'!$A$5:$A$600,FALSE)),"")</f>
        <v/>
      </c>
      <c r="G1649" s="100" t="str">
        <f>IFERROR(INDEX($LD$4:$LD$18,MATCH('INPUT DATA'!F651,$LC$4:$LC$18,1)),"")</f>
        <v/>
      </c>
      <c r="H1649" s="100" t="str">
        <f>IFERROR(INDEX('INPUT DATA'!G$6:G$600,MATCH($B1649,'INPUT DATA'!$A$5:$A$600,FALSE)),"")</f>
        <v/>
      </c>
      <c r="I1649" s="100" t="str">
        <f>IFERROR(INDEX('INPUT DATA'!H$5:H$600,MATCH($B1649,'INPUT DATA'!$A$5:$A$600,FALSE)),"")</f>
        <v/>
      </c>
      <c r="J1649" s="100" t="str">
        <f>IFERROR(INDEX($LD$4:$LD$18,MATCH('INPUT DATA'!I651,$LC$4:$LC$18,1)),"")</f>
        <v/>
      </c>
      <c r="K1649" s="100" t="str">
        <f>IFERROR(INDEX('INPUT DATA'!J$5:J$600,MATCH($B1649,'INPUT DATA'!$A$5:$A$600,FALSE)),"")</f>
        <v/>
      </c>
      <c r="L1649" s="100" t="str">
        <f>IFERROR(INDEX('INPUT DATA'!K$5:K$600,MATCH($B1649,'INPUT DATA'!$A$5:$A$600,FALSE)),"")</f>
        <v/>
      </c>
      <c r="M1649" s="100" t="str">
        <f>IFERROR(INDEX($LD$4:$LD$18,MATCH('INPUT DATA'!L651,$LC$4:$LC$18,1)),"")</f>
        <v/>
      </c>
      <c r="N1649" s="100" t="str">
        <f>IFERROR(INDEX('INPUT DATA'!M$5:M$600,MATCH($B1649,'INPUT DATA'!$A$5:$A$600,FALSE)),"")</f>
        <v/>
      </c>
      <c r="O1649" s="100" t="str">
        <f>IFERROR(INDEX('INPUT DATA'!N$5:N$600,MATCH($B1649,'INPUT DATA'!$A$5:$A$600,FALSE)),"")</f>
        <v/>
      </c>
      <c r="P1649" s="100" t="str">
        <f>IFERROR(INDEX($LD$4:$LD$18,MATCH('INPUT DATA'!O651,$LC$4:$LC$18,1)),"")</f>
        <v/>
      </c>
      <c r="Q1649" s="100" t="str">
        <f>IFERROR(INDEX('INPUT DATA'!P$5:P$600,MATCH($B1649,'INPUT DATA'!$A$5:$A$600,FALSE)),"")</f>
        <v/>
      </c>
      <c r="R1649" s="100" t="str">
        <f>IFERROR(INDEX('INPUT DATA'!Q$5:Q$600,MATCH($B1649,'INPUT DATA'!$A$5:$A$600,FALSE)),"")</f>
        <v/>
      </c>
      <c r="S1649" s="100" t="str">
        <f>IFERROR(INDEX($LD$4:$LD$18,MATCH('INPUT DATA'!R651,$LC$4:$LC$18,1)),"")</f>
        <v/>
      </c>
      <c r="T1649" s="100" t="str">
        <f>IFERROR(INDEX('INPUT DATA'!S$5:S$600,MATCH($B1649,'INPUT DATA'!$A$5:$A$600,FALSE)),"")</f>
        <v/>
      </c>
      <c r="U1649" s="100" t="str">
        <f>IFERROR(INDEX('INPUT DATA'!T$5:T$600,MATCH($B1649,'INPUT DATA'!$A$5:$A$600,FALSE)),"")</f>
        <v/>
      </c>
      <c r="V1649" s="100" t="str">
        <f>IFERROR(INDEX($LD$4:$LD$18,MATCH('INPUT DATA'!U651,$LC$4:$LC$18,1)),"")</f>
        <v/>
      </c>
      <c r="W1649" s="100" t="str">
        <f>IFERROR(INDEX('INPUT DATA'!V$5:V$600,MATCH($B1649,'INPUT DATA'!$A$5:$A$600,FALSE)),"")</f>
        <v/>
      </c>
      <c r="X1649" s="100" t="str">
        <f>IFERROR(INDEX('INPUT DATA'!W$5:W$600,MATCH($B1649,'INPUT DATA'!$A$5:$A$600,FALSE)),"")</f>
        <v/>
      </c>
      <c r="Y1649" s="100" t="str">
        <f>IFERROR(INDEX('INPUT DATA'!X$5:X$600,MATCH($B1649,'INPUT DATA'!$A$5:$A$600,FALSE)),"")</f>
        <v/>
      </c>
      <c r="Z1649" s="100" t="str">
        <f>IFERROR(INDEX('INPUT DATA'!Y$5:Y$600,MATCH($B1649,'INPUT DATA'!$A$5:$A$600,FALSE)),"")</f>
        <v/>
      </c>
      <c r="AA1649" s="100" t="str">
        <f>IFERROR(INDEX('INPUT DATA'!Z$5:Z$600,MATCH($B1649,'INPUT DATA'!$A$5:$A$600,FALSE)),"")</f>
        <v/>
      </c>
      <c r="AB1649" s="100" t="str">
        <f>IFERROR(INDEX('INPUT DATA'!AA$5:AA$600,MATCH($B1649,'INPUT DATA'!$A$5:$A$600,FALSE)),"")</f>
        <v/>
      </c>
    </row>
    <row r="1650" spans="2:28" ht="15" customHeight="1" x14ac:dyDescent="0.25">
      <c r="B1650" s="115" t="str">
        <f>IF('INPUT INF'!A650="","",IF('INPUT INF'!E650="DROP","",'INPUT INF'!A650))</f>
        <v/>
      </c>
      <c r="C1650" s="115" t="str">
        <f>IFERROR(INDEX('INPUT INF'!B650:B1248,MATCH(B1650,'INPUT INF'!A650:A1248,FALSE)),"")</f>
        <v/>
      </c>
      <c r="E1650" s="100" t="str">
        <f>IFERROR(INDEX('INPUT DATA'!D$5:D$600,MATCH($B1650,'INPUT DATA'!$A$5:$A$600,FALSE)),"")</f>
        <v/>
      </c>
      <c r="F1650" s="100" t="str">
        <f>IFERROR(INDEX('INPUT DATA'!E$5:E$600,MATCH($B1650,'INPUT DATA'!$A$5:$A$600,FALSE)),"")</f>
        <v/>
      </c>
      <c r="G1650" s="100" t="str">
        <f>IFERROR(INDEX($LD$4:$LD$18,MATCH('INPUT DATA'!F652,$LC$4:$LC$18,1)),"")</f>
        <v/>
      </c>
      <c r="H1650" s="100" t="str">
        <f>IFERROR(INDEX('INPUT DATA'!G$6:G$600,MATCH($B1650,'INPUT DATA'!$A$5:$A$600,FALSE)),"")</f>
        <v/>
      </c>
      <c r="I1650" s="100" t="str">
        <f>IFERROR(INDEX('INPUT DATA'!H$5:H$600,MATCH($B1650,'INPUT DATA'!$A$5:$A$600,FALSE)),"")</f>
        <v/>
      </c>
      <c r="J1650" s="100" t="str">
        <f>IFERROR(INDEX($LD$4:$LD$18,MATCH('INPUT DATA'!I652,$LC$4:$LC$18,1)),"")</f>
        <v/>
      </c>
      <c r="K1650" s="100" t="str">
        <f>IFERROR(INDEX('INPUT DATA'!J$5:J$600,MATCH($B1650,'INPUT DATA'!$A$5:$A$600,FALSE)),"")</f>
        <v/>
      </c>
      <c r="L1650" s="100" t="str">
        <f>IFERROR(INDEX('INPUT DATA'!K$5:K$600,MATCH($B1650,'INPUT DATA'!$A$5:$A$600,FALSE)),"")</f>
        <v/>
      </c>
      <c r="M1650" s="100" t="str">
        <f>IFERROR(INDEX($LD$4:$LD$18,MATCH('INPUT DATA'!L652,$LC$4:$LC$18,1)),"")</f>
        <v/>
      </c>
      <c r="N1650" s="100" t="str">
        <f>IFERROR(INDEX('INPUT DATA'!M$5:M$600,MATCH($B1650,'INPUT DATA'!$A$5:$A$600,FALSE)),"")</f>
        <v/>
      </c>
      <c r="O1650" s="100" t="str">
        <f>IFERROR(INDEX('INPUT DATA'!N$5:N$600,MATCH($B1650,'INPUT DATA'!$A$5:$A$600,FALSE)),"")</f>
        <v/>
      </c>
      <c r="P1650" s="100" t="str">
        <f>IFERROR(INDEX($LD$4:$LD$18,MATCH('INPUT DATA'!O652,$LC$4:$LC$18,1)),"")</f>
        <v/>
      </c>
      <c r="Q1650" s="100" t="str">
        <f>IFERROR(INDEX('INPUT DATA'!P$5:P$600,MATCH($B1650,'INPUT DATA'!$A$5:$A$600,FALSE)),"")</f>
        <v/>
      </c>
      <c r="R1650" s="100" t="str">
        <f>IFERROR(INDEX('INPUT DATA'!Q$5:Q$600,MATCH($B1650,'INPUT DATA'!$A$5:$A$600,FALSE)),"")</f>
        <v/>
      </c>
      <c r="S1650" s="100" t="str">
        <f>IFERROR(INDEX($LD$4:$LD$18,MATCH('INPUT DATA'!R652,$LC$4:$LC$18,1)),"")</f>
        <v/>
      </c>
      <c r="T1650" s="100" t="str">
        <f>IFERROR(INDEX('INPUT DATA'!S$5:S$600,MATCH($B1650,'INPUT DATA'!$A$5:$A$600,FALSE)),"")</f>
        <v/>
      </c>
      <c r="U1650" s="100" t="str">
        <f>IFERROR(INDEX('INPUT DATA'!T$5:T$600,MATCH($B1650,'INPUT DATA'!$A$5:$A$600,FALSE)),"")</f>
        <v/>
      </c>
      <c r="V1650" s="100" t="str">
        <f>IFERROR(INDEX($LD$4:$LD$18,MATCH('INPUT DATA'!U652,$LC$4:$LC$18,1)),"")</f>
        <v/>
      </c>
      <c r="W1650" s="100" t="str">
        <f>IFERROR(INDEX('INPUT DATA'!V$5:V$600,MATCH($B1650,'INPUT DATA'!$A$5:$A$600,FALSE)),"")</f>
        <v/>
      </c>
      <c r="X1650" s="100" t="str">
        <f>IFERROR(INDEX('INPUT DATA'!W$5:W$600,MATCH($B1650,'INPUT DATA'!$A$5:$A$600,FALSE)),"")</f>
        <v/>
      </c>
      <c r="Y1650" s="100" t="str">
        <f>IFERROR(INDEX('INPUT DATA'!X$5:X$600,MATCH($B1650,'INPUT DATA'!$A$5:$A$600,FALSE)),"")</f>
        <v/>
      </c>
      <c r="Z1650" s="100" t="str">
        <f>IFERROR(INDEX('INPUT DATA'!Y$5:Y$600,MATCH($B1650,'INPUT DATA'!$A$5:$A$600,FALSE)),"")</f>
        <v/>
      </c>
      <c r="AA1650" s="100" t="str">
        <f>IFERROR(INDEX('INPUT DATA'!Z$5:Z$600,MATCH($B1650,'INPUT DATA'!$A$5:$A$600,FALSE)),"")</f>
        <v/>
      </c>
      <c r="AB1650" s="100" t="str">
        <f>IFERROR(INDEX('INPUT DATA'!AA$5:AA$600,MATCH($B1650,'INPUT DATA'!$A$5:$A$600,FALSE)),"")</f>
        <v/>
      </c>
    </row>
    <row r="1651" spans="2:28" ht="15" customHeight="1" x14ac:dyDescent="0.25">
      <c r="B1651" s="115" t="str">
        <f>IF('INPUT INF'!A651="","",IF('INPUT INF'!E651="DROP","",'INPUT INF'!A651))</f>
        <v/>
      </c>
      <c r="C1651" s="115" t="str">
        <f>IFERROR(INDEX('INPUT INF'!B651:B1249,MATCH(B1651,'INPUT INF'!A651:A1249,FALSE)),"")</f>
        <v/>
      </c>
      <c r="E1651" s="100" t="str">
        <f>IFERROR(INDEX('INPUT DATA'!D$5:D$600,MATCH($B1651,'INPUT DATA'!$A$5:$A$600,FALSE)),"")</f>
        <v/>
      </c>
      <c r="F1651" s="100" t="str">
        <f>IFERROR(INDEX('INPUT DATA'!E$5:E$600,MATCH($B1651,'INPUT DATA'!$A$5:$A$600,FALSE)),"")</f>
        <v/>
      </c>
      <c r="G1651" s="100" t="str">
        <f>IFERROR(INDEX($LD$4:$LD$18,MATCH('INPUT DATA'!F653,$LC$4:$LC$18,1)),"")</f>
        <v/>
      </c>
      <c r="H1651" s="100" t="str">
        <f>IFERROR(INDEX('INPUT DATA'!G$6:G$600,MATCH($B1651,'INPUT DATA'!$A$5:$A$600,FALSE)),"")</f>
        <v/>
      </c>
      <c r="I1651" s="100" t="str">
        <f>IFERROR(INDEX('INPUT DATA'!H$5:H$600,MATCH($B1651,'INPUT DATA'!$A$5:$A$600,FALSE)),"")</f>
        <v/>
      </c>
      <c r="J1651" s="100" t="str">
        <f>IFERROR(INDEX($LD$4:$LD$18,MATCH('INPUT DATA'!I653,$LC$4:$LC$18,1)),"")</f>
        <v/>
      </c>
      <c r="K1651" s="100" t="str">
        <f>IFERROR(INDEX('INPUT DATA'!J$5:J$600,MATCH($B1651,'INPUT DATA'!$A$5:$A$600,FALSE)),"")</f>
        <v/>
      </c>
      <c r="L1651" s="100" t="str">
        <f>IFERROR(INDEX('INPUT DATA'!K$5:K$600,MATCH($B1651,'INPUT DATA'!$A$5:$A$600,FALSE)),"")</f>
        <v/>
      </c>
      <c r="M1651" s="100" t="str">
        <f>IFERROR(INDEX($LD$4:$LD$18,MATCH('INPUT DATA'!L653,$LC$4:$LC$18,1)),"")</f>
        <v/>
      </c>
      <c r="N1651" s="100" t="str">
        <f>IFERROR(INDEX('INPUT DATA'!M$5:M$600,MATCH($B1651,'INPUT DATA'!$A$5:$A$600,FALSE)),"")</f>
        <v/>
      </c>
      <c r="O1651" s="100" t="str">
        <f>IFERROR(INDEX('INPUT DATA'!N$5:N$600,MATCH($B1651,'INPUT DATA'!$A$5:$A$600,FALSE)),"")</f>
        <v/>
      </c>
      <c r="P1651" s="100" t="str">
        <f>IFERROR(INDEX($LD$4:$LD$18,MATCH('INPUT DATA'!O653,$LC$4:$LC$18,1)),"")</f>
        <v/>
      </c>
      <c r="Q1651" s="100" t="str">
        <f>IFERROR(INDEX('INPUT DATA'!P$5:P$600,MATCH($B1651,'INPUT DATA'!$A$5:$A$600,FALSE)),"")</f>
        <v/>
      </c>
      <c r="R1651" s="100" t="str">
        <f>IFERROR(INDEX('INPUT DATA'!Q$5:Q$600,MATCH($B1651,'INPUT DATA'!$A$5:$A$600,FALSE)),"")</f>
        <v/>
      </c>
      <c r="S1651" s="100" t="str">
        <f>IFERROR(INDEX($LD$4:$LD$18,MATCH('INPUT DATA'!R653,$LC$4:$LC$18,1)),"")</f>
        <v/>
      </c>
      <c r="T1651" s="100" t="str">
        <f>IFERROR(INDEX('INPUT DATA'!S$5:S$600,MATCH($B1651,'INPUT DATA'!$A$5:$A$600,FALSE)),"")</f>
        <v/>
      </c>
      <c r="U1651" s="100" t="str">
        <f>IFERROR(INDEX('INPUT DATA'!T$5:T$600,MATCH($B1651,'INPUT DATA'!$A$5:$A$600,FALSE)),"")</f>
        <v/>
      </c>
      <c r="V1651" s="100" t="str">
        <f>IFERROR(INDEX($LD$4:$LD$18,MATCH('INPUT DATA'!U653,$LC$4:$LC$18,1)),"")</f>
        <v/>
      </c>
      <c r="W1651" s="100" t="str">
        <f>IFERROR(INDEX('INPUT DATA'!V$5:V$600,MATCH($B1651,'INPUT DATA'!$A$5:$A$600,FALSE)),"")</f>
        <v/>
      </c>
      <c r="X1651" s="100" t="str">
        <f>IFERROR(INDEX('INPUT DATA'!W$5:W$600,MATCH($B1651,'INPUT DATA'!$A$5:$A$600,FALSE)),"")</f>
        <v/>
      </c>
      <c r="Y1651" s="100" t="str">
        <f>IFERROR(INDEX('INPUT DATA'!X$5:X$600,MATCH($B1651,'INPUT DATA'!$A$5:$A$600,FALSE)),"")</f>
        <v/>
      </c>
      <c r="Z1651" s="100" t="str">
        <f>IFERROR(INDEX('INPUT DATA'!Y$5:Y$600,MATCH($B1651,'INPUT DATA'!$A$5:$A$600,FALSE)),"")</f>
        <v/>
      </c>
      <c r="AA1651" s="100" t="str">
        <f>IFERROR(INDEX('INPUT DATA'!Z$5:Z$600,MATCH($B1651,'INPUT DATA'!$A$5:$A$600,FALSE)),"")</f>
        <v/>
      </c>
      <c r="AB1651" s="100" t="str">
        <f>IFERROR(INDEX('INPUT DATA'!AA$5:AA$600,MATCH($B1651,'INPUT DATA'!$A$5:$A$600,FALSE)),"")</f>
        <v/>
      </c>
    </row>
    <row r="1652" spans="2:28" ht="15" customHeight="1" x14ac:dyDescent="0.25">
      <c r="B1652" s="115" t="str">
        <f>IF('INPUT INF'!A652="","",IF('INPUT INF'!E652="DROP","",'INPUT INF'!A652))</f>
        <v/>
      </c>
      <c r="C1652" s="115" t="str">
        <f>IFERROR(INDEX('INPUT INF'!B652:B1250,MATCH(B1652,'INPUT INF'!A652:A1250,FALSE)),"")</f>
        <v/>
      </c>
      <c r="E1652" s="100" t="str">
        <f>IFERROR(INDEX('INPUT DATA'!D$5:D$600,MATCH($B1652,'INPUT DATA'!$A$5:$A$600,FALSE)),"")</f>
        <v/>
      </c>
      <c r="F1652" s="100" t="str">
        <f>IFERROR(INDEX('INPUT DATA'!E$5:E$600,MATCH($B1652,'INPUT DATA'!$A$5:$A$600,FALSE)),"")</f>
        <v/>
      </c>
      <c r="G1652" s="100" t="str">
        <f>IFERROR(INDEX($LD$4:$LD$18,MATCH('INPUT DATA'!F654,$LC$4:$LC$18,1)),"")</f>
        <v/>
      </c>
      <c r="H1652" s="100" t="str">
        <f>IFERROR(INDEX('INPUT DATA'!G$6:G$600,MATCH($B1652,'INPUT DATA'!$A$5:$A$600,FALSE)),"")</f>
        <v/>
      </c>
      <c r="I1652" s="100" t="str">
        <f>IFERROR(INDEX('INPUT DATA'!H$5:H$600,MATCH($B1652,'INPUT DATA'!$A$5:$A$600,FALSE)),"")</f>
        <v/>
      </c>
      <c r="J1652" s="100" t="str">
        <f>IFERROR(INDEX($LD$4:$LD$18,MATCH('INPUT DATA'!I654,$LC$4:$LC$18,1)),"")</f>
        <v/>
      </c>
      <c r="K1652" s="100" t="str">
        <f>IFERROR(INDEX('INPUT DATA'!J$5:J$600,MATCH($B1652,'INPUT DATA'!$A$5:$A$600,FALSE)),"")</f>
        <v/>
      </c>
      <c r="L1652" s="100" t="str">
        <f>IFERROR(INDEX('INPUT DATA'!K$5:K$600,MATCH($B1652,'INPUT DATA'!$A$5:$A$600,FALSE)),"")</f>
        <v/>
      </c>
      <c r="M1652" s="100" t="str">
        <f>IFERROR(INDEX($LD$4:$LD$18,MATCH('INPUT DATA'!L654,$LC$4:$LC$18,1)),"")</f>
        <v/>
      </c>
      <c r="N1652" s="100" t="str">
        <f>IFERROR(INDEX('INPUT DATA'!M$5:M$600,MATCH($B1652,'INPUT DATA'!$A$5:$A$600,FALSE)),"")</f>
        <v/>
      </c>
      <c r="O1652" s="100" t="str">
        <f>IFERROR(INDEX('INPUT DATA'!N$5:N$600,MATCH($B1652,'INPUT DATA'!$A$5:$A$600,FALSE)),"")</f>
        <v/>
      </c>
      <c r="P1652" s="100" t="str">
        <f>IFERROR(INDEX($LD$4:$LD$18,MATCH('INPUT DATA'!O654,$LC$4:$LC$18,1)),"")</f>
        <v/>
      </c>
      <c r="Q1652" s="100" t="str">
        <f>IFERROR(INDEX('INPUT DATA'!P$5:P$600,MATCH($B1652,'INPUT DATA'!$A$5:$A$600,FALSE)),"")</f>
        <v/>
      </c>
      <c r="R1652" s="100" t="str">
        <f>IFERROR(INDEX('INPUT DATA'!Q$5:Q$600,MATCH($B1652,'INPUT DATA'!$A$5:$A$600,FALSE)),"")</f>
        <v/>
      </c>
      <c r="S1652" s="100" t="str">
        <f>IFERROR(INDEX($LD$4:$LD$18,MATCH('INPUT DATA'!R654,$LC$4:$LC$18,1)),"")</f>
        <v/>
      </c>
      <c r="T1652" s="100" t="str">
        <f>IFERROR(INDEX('INPUT DATA'!S$5:S$600,MATCH($B1652,'INPUT DATA'!$A$5:$A$600,FALSE)),"")</f>
        <v/>
      </c>
      <c r="U1652" s="100" t="str">
        <f>IFERROR(INDEX('INPUT DATA'!T$5:T$600,MATCH($B1652,'INPUT DATA'!$A$5:$A$600,FALSE)),"")</f>
        <v/>
      </c>
      <c r="V1652" s="100" t="str">
        <f>IFERROR(INDEX($LD$4:$LD$18,MATCH('INPUT DATA'!U654,$LC$4:$LC$18,1)),"")</f>
        <v/>
      </c>
      <c r="W1652" s="100" t="str">
        <f>IFERROR(INDEX('INPUT DATA'!V$5:V$600,MATCH($B1652,'INPUT DATA'!$A$5:$A$600,FALSE)),"")</f>
        <v/>
      </c>
      <c r="X1652" s="100" t="str">
        <f>IFERROR(INDEX('INPUT DATA'!W$5:W$600,MATCH($B1652,'INPUT DATA'!$A$5:$A$600,FALSE)),"")</f>
        <v/>
      </c>
      <c r="Y1652" s="100" t="str">
        <f>IFERROR(INDEX('INPUT DATA'!X$5:X$600,MATCH($B1652,'INPUT DATA'!$A$5:$A$600,FALSE)),"")</f>
        <v/>
      </c>
      <c r="Z1652" s="100" t="str">
        <f>IFERROR(INDEX('INPUT DATA'!Y$5:Y$600,MATCH($B1652,'INPUT DATA'!$A$5:$A$600,FALSE)),"")</f>
        <v/>
      </c>
      <c r="AA1652" s="100" t="str">
        <f>IFERROR(INDEX('INPUT DATA'!Z$5:Z$600,MATCH($B1652,'INPUT DATA'!$A$5:$A$600,FALSE)),"")</f>
        <v/>
      </c>
      <c r="AB1652" s="100" t="str">
        <f>IFERROR(INDEX('INPUT DATA'!AA$5:AA$600,MATCH($B1652,'INPUT DATA'!$A$5:$A$600,FALSE)),"")</f>
        <v/>
      </c>
    </row>
    <row r="1653" spans="2:28" ht="15" customHeight="1" x14ac:dyDescent="0.25">
      <c r="B1653" s="115" t="str">
        <f>IF('INPUT INF'!A653="","",IF('INPUT INF'!E653="DROP","",'INPUT INF'!A653))</f>
        <v/>
      </c>
      <c r="C1653" s="115" t="str">
        <f>IFERROR(INDEX('INPUT INF'!B653:B1251,MATCH(B1653,'INPUT INF'!A653:A1251,FALSE)),"")</f>
        <v/>
      </c>
      <c r="E1653" s="100" t="str">
        <f>IFERROR(INDEX('INPUT DATA'!D$5:D$600,MATCH($B1653,'INPUT DATA'!$A$5:$A$600,FALSE)),"")</f>
        <v/>
      </c>
      <c r="F1653" s="100" t="str">
        <f>IFERROR(INDEX('INPUT DATA'!E$5:E$600,MATCH($B1653,'INPUT DATA'!$A$5:$A$600,FALSE)),"")</f>
        <v/>
      </c>
      <c r="G1653" s="100" t="str">
        <f>IFERROR(INDEX($LD$4:$LD$18,MATCH('INPUT DATA'!F655,$LC$4:$LC$18,1)),"")</f>
        <v/>
      </c>
      <c r="H1653" s="100" t="str">
        <f>IFERROR(INDEX('INPUT DATA'!G$6:G$600,MATCH($B1653,'INPUT DATA'!$A$5:$A$600,FALSE)),"")</f>
        <v/>
      </c>
      <c r="I1653" s="100" t="str">
        <f>IFERROR(INDEX('INPUT DATA'!H$5:H$600,MATCH($B1653,'INPUT DATA'!$A$5:$A$600,FALSE)),"")</f>
        <v/>
      </c>
      <c r="J1653" s="100" t="str">
        <f>IFERROR(INDEX($LD$4:$LD$18,MATCH('INPUT DATA'!I655,$LC$4:$LC$18,1)),"")</f>
        <v/>
      </c>
      <c r="K1653" s="100" t="str">
        <f>IFERROR(INDEX('INPUT DATA'!J$5:J$600,MATCH($B1653,'INPUT DATA'!$A$5:$A$600,FALSE)),"")</f>
        <v/>
      </c>
      <c r="L1653" s="100" t="str">
        <f>IFERROR(INDEX('INPUT DATA'!K$5:K$600,MATCH($B1653,'INPUT DATA'!$A$5:$A$600,FALSE)),"")</f>
        <v/>
      </c>
      <c r="M1653" s="100" t="str">
        <f>IFERROR(INDEX($LD$4:$LD$18,MATCH('INPUT DATA'!L655,$LC$4:$LC$18,1)),"")</f>
        <v/>
      </c>
      <c r="N1653" s="100" t="str">
        <f>IFERROR(INDEX('INPUT DATA'!M$5:M$600,MATCH($B1653,'INPUT DATA'!$A$5:$A$600,FALSE)),"")</f>
        <v/>
      </c>
      <c r="O1653" s="100" t="str">
        <f>IFERROR(INDEX('INPUT DATA'!N$5:N$600,MATCH($B1653,'INPUT DATA'!$A$5:$A$600,FALSE)),"")</f>
        <v/>
      </c>
      <c r="P1653" s="100" t="str">
        <f>IFERROR(INDEX($LD$4:$LD$18,MATCH('INPUT DATA'!O655,$LC$4:$LC$18,1)),"")</f>
        <v/>
      </c>
      <c r="Q1653" s="100" t="str">
        <f>IFERROR(INDEX('INPUT DATA'!P$5:P$600,MATCH($B1653,'INPUT DATA'!$A$5:$A$600,FALSE)),"")</f>
        <v/>
      </c>
      <c r="R1653" s="100" t="str">
        <f>IFERROR(INDEX('INPUT DATA'!Q$5:Q$600,MATCH($B1653,'INPUT DATA'!$A$5:$A$600,FALSE)),"")</f>
        <v/>
      </c>
      <c r="S1653" s="100" t="str">
        <f>IFERROR(INDEX($LD$4:$LD$18,MATCH('INPUT DATA'!R655,$LC$4:$LC$18,1)),"")</f>
        <v/>
      </c>
      <c r="T1653" s="100" t="str">
        <f>IFERROR(INDEX('INPUT DATA'!S$5:S$600,MATCH($B1653,'INPUT DATA'!$A$5:$A$600,FALSE)),"")</f>
        <v/>
      </c>
      <c r="U1653" s="100" t="str">
        <f>IFERROR(INDEX('INPUT DATA'!T$5:T$600,MATCH($B1653,'INPUT DATA'!$A$5:$A$600,FALSE)),"")</f>
        <v/>
      </c>
      <c r="V1653" s="100" t="str">
        <f>IFERROR(INDEX($LD$4:$LD$18,MATCH('INPUT DATA'!U655,$LC$4:$LC$18,1)),"")</f>
        <v/>
      </c>
      <c r="W1653" s="100" t="str">
        <f>IFERROR(INDEX('INPUT DATA'!V$5:V$600,MATCH($B1653,'INPUT DATA'!$A$5:$A$600,FALSE)),"")</f>
        <v/>
      </c>
      <c r="X1653" s="100" t="str">
        <f>IFERROR(INDEX('INPUT DATA'!W$5:W$600,MATCH($B1653,'INPUT DATA'!$A$5:$A$600,FALSE)),"")</f>
        <v/>
      </c>
      <c r="Y1653" s="100" t="str">
        <f>IFERROR(INDEX('INPUT DATA'!X$5:X$600,MATCH($B1653,'INPUT DATA'!$A$5:$A$600,FALSE)),"")</f>
        <v/>
      </c>
      <c r="Z1653" s="100" t="str">
        <f>IFERROR(INDEX('INPUT DATA'!Y$5:Y$600,MATCH($B1653,'INPUT DATA'!$A$5:$A$600,FALSE)),"")</f>
        <v/>
      </c>
      <c r="AA1653" s="100" t="str">
        <f>IFERROR(INDEX('INPUT DATA'!Z$5:Z$600,MATCH($B1653,'INPUT DATA'!$A$5:$A$600,FALSE)),"")</f>
        <v/>
      </c>
      <c r="AB1653" s="100" t="str">
        <f>IFERROR(INDEX('INPUT DATA'!AA$5:AA$600,MATCH($B1653,'INPUT DATA'!$A$5:$A$600,FALSE)),"")</f>
        <v/>
      </c>
    </row>
    <row r="1654" spans="2:28" ht="15" customHeight="1" x14ac:dyDescent="0.25">
      <c r="B1654" s="115" t="str">
        <f>IF('INPUT INF'!A654="","",IF('INPUT INF'!E654="DROP","",'INPUT INF'!A654))</f>
        <v/>
      </c>
      <c r="C1654" s="115" t="str">
        <f>IFERROR(INDEX('INPUT INF'!B654:B1252,MATCH(B1654,'INPUT INF'!A654:A1252,FALSE)),"")</f>
        <v/>
      </c>
      <c r="E1654" s="100" t="str">
        <f>IFERROR(INDEX('INPUT DATA'!D$5:D$600,MATCH($B1654,'INPUT DATA'!$A$5:$A$600,FALSE)),"")</f>
        <v/>
      </c>
      <c r="F1654" s="100" t="str">
        <f>IFERROR(INDEX('INPUT DATA'!E$5:E$600,MATCH($B1654,'INPUT DATA'!$A$5:$A$600,FALSE)),"")</f>
        <v/>
      </c>
      <c r="G1654" s="100" t="str">
        <f>IFERROR(INDEX($LD$4:$LD$18,MATCH('INPUT DATA'!F656,$LC$4:$LC$18,1)),"")</f>
        <v/>
      </c>
      <c r="H1654" s="100" t="str">
        <f>IFERROR(INDEX('INPUT DATA'!G$6:G$600,MATCH($B1654,'INPUT DATA'!$A$5:$A$600,FALSE)),"")</f>
        <v/>
      </c>
      <c r="I1654" s="100" t="str">
        <f>IFERROR(INDEX('INPUT DATA'!H$5:H$600,MATCH($B1654,'INPUT DATA'!$A$5:$A$600,FALSE)),"")</f>
        <v/>
      </c>
      <c r="J1654" s="100" t="str">
        <f>IFERROR(INDEX($LD$4:$LD$18,MATCH('INPUT DATA'!I656,$LC$4:$LC$18,1)),"")</f>
        <v/>
      </c>
      <c r="K1654" s="100" t="str">
        <f>IFERROR(INDEX('INPUT DATA'!J$5:J$600,MATCH($B1654,'INPUT DATA'!$A$5:$A$600,FALSE)),"")</f>
        <v/>
      </c>
      <c r="L1654" s="100" t="str">
        <f>IFERROR(INDEX('INPUT DATA'!K$5:K$600,MATCH($B1654,'INPUT DATA'!$A$5:$A$600,FALSE)),"")</f>
        <v/>
      </c>
      <c r="M1654" s="100" t="str">
        <f>IFERROR(INDEX($LD$4:$LD$18,MATCH('INPUT DATA'!L656,$LC$4:$LC$18,1)),"")</f>
        <v/>
      </c>
      <c r="N1654" s="100" t="str">
        <f>IFERROR(INDEX('INPUT DATA'!M$5:M$600,MATCH($B1654,'INPUT DATA'!$A$5:$A$600,FALSE)),"")</f>
        <v/>
      </c>
      <c r="O1654" s="100" t="str">
        <f>IFERROR(INDEX('INPUT DATA'!N$5:N$600,MATCH($B1654,'INPUT DATA'!$A$5:$A$600,FALSE)),"")</f>
        <v/>
      </c>
      <c r="P1654" s="100" t="str">
        <f>IFERROR(INDEX($LD$4:$LD$18,MATCH('INPUT DATA'!O656,$LC$4:$LC$18,1)),"")</f>
        <v/>
      </c>
      <c r="Q1654" s="100" t="str">
        <f>IFERROR(INDEX('INPUT DATA'!P$5:P$600,MATCH($B1654,'INPUT DATA'!$A$5:$A$600,FALSE)),"")</f>
        <v/>
      </c>
      <c r="R1654" s="100" t="str">
        <f>IFERROR(INDEX('INPUT DATA'!Q$5:Q$600,MATCH($B1654,'INPUT DATA'!$A$5:$A$600,FALSE)),"")</f>
        <v/>
      </c>
      <c r="S1654" s="100" t="str">
        <f>IFERROR(INDEX($LD$4:$LD$18,MATCH('INPUT DATA'!R656,$LC$4:$LC$18,1)),"")</f>
        <v/>
      </c>
      <c r="T1654" s="100" t="str">
        <f>IFERROR(INDEX('INPUT DATA'!S$5:S$600,MATCH($B1654,'INPUT DATA'!$A$5:$A$600,FALSE)),"")</f>
        <v/>
      </c>
      <c r="U1654" s="100" t="str">
        <f>IFERROR(INDEX('INPUT DATA'!T$5:T$600,MATCH($B1654,'INPUT DATA'!$A$5:$A$600,FALSE)),"")</f>
        <v/>
      </c>
      <c r="V1654" s="100" t="str">
        <f>IFERROR(INDEX($LD$4:$LD$18,MATCH('INPUT DATA'!U656,$LC$4:$LC$18,1)),"")</f>
        <v/>
      </c>
      <c r="W1654" s="100" t="str">
        <f>IFERROR(INDEX('INPUT DATA'!V$5:V$600,MATCH($B1654,'INPUT DATA'!$A$5:$A$600,FALSE)),"")</f>
        <v/>
      </c>
      <c r="X1654" s="100" t="str">
        <f>IFERROR(INDEX('INPUT DATA'!W$5:W$600,MATCH($B1654,'INPUT DATA'!$A$5:$A$600,FALSE)),"")</f>
        <v/>
      </c>
      <c r="Y1654" s="100" t="str">
        <f>IFERROR(INDEX('INPUT DATA'!X$5:X$600,MATCH($B1654,'INPUT DATA'!$A$5:$A$600,FALSE)),"")</f>
        <v/>
      </c>
      <c r="Z1654" s="100" t="str">
        <f>IFERROR(INDEX('INPUT DATA'!Y$5:Y$600,MATCH($B1654,'INPUT DATA'!$A$5:$A$600,FALSE)),"")</f>
        <v/>
      </c>
      <c r="AA1654" s="100" t="str">
        <f>IFERROR(INDEX('INPUT DATA'!Z$5:Z$600,MATCH($B1654,'INPUT DATA'!$A$5:$A$600,FALSE)),"")</f>
        <v/>
      </c>
      <c r="AB1654" s="100" t="str">
        <f>IFERROR(INDEX('INPUT DATA'!AA$5:AA$600,MATCH($B1654,'INPUT DATA'!$A$5:$A$600,FALSE)),"")</f>
        <v/>
      </c>
    </row>
    <row r="1655" spans="2:28" ht="15" customHeight="1" x14ac:dyDescent="0.25">
      <c r="B1655" s="115" t="str">
        <f>IF('INPUT INF'!A655="","",IF('INPUT INF'!E655="DROP","",'INPUT INF'!A655))</f>
        <v/>
      </c>
      <c r="C1655" s="115" t="str">
        <f>IFERROR(INDEX('INPUT INF'!B655:B1253,MATCH(B1655,'INPUT INF'!A655:A1253,FALSE)),"")</f>
        <v/>
      </c>
      <c r="E1655" s="100" t="str">
        <f>IFERROR(INDEX('INPUT DATA'!D$5:D$600,MATCH($B1655,'INPUT DATA'!$A$5:$A$600,FALSE)),"")</f>
        <v/>
      </c>
      <c r="F1655" s="100" t="str">
        <f>IFERROR(INDEX('INPUT DATA'!E$5:E$600,MATCH($B1655,'INPUT DATA'!$A$5:$A$600,FALSE)),"")</f>
        <v/>
      </c>
      <c r="G1655" s="100" t="str">
        <f>IFERROR(INDEX($LD$4:$LD$18,MATCH('INPUT DATA'!F657,$LC$4:$LC$18,1)),"")</f>
        <v/>
      </c>
      <c r="H1655" s="100" t="str">
        <f>IFERROR(INDEX('INPUT DATA'!G$6:G$600,MATCH($B1655,'INPUT DATA'!$A$5:$A$600,FALSE)),"")</f>
        <v/>
      </c>
      <c r="I1655" s="100" t="str">
        <f>IFERROR(INDEX('INPUT DATA'!H$5:H$600,MATCH($B1655,'INPUT DATA'!$A$5:$A$600,FALSE)),"")</f>
        <v/>
      </c>
      <c r="J1655" s="100" t="str">
        <f>IFERROR(INDEX($LD$4:$LD$18,MATCH('INPUT DATA'!I657,$LC$4:$LC$18,1)),"")</f>
        <v/>
      </c>
      <c r="K1655" s="100" t="str">
        <f>IFERROR(INDEX('INPUT DATA'!J$5:J$600,MATCH($B1655,'INPUT DATA'!$A$5:$A$600,FALSE)),"")</f>
        <v/>
      </c>
      <c r="L1655" s="100" t="str">
        <f>IFERROR(INDEX('INPUT DATA'!K$5:K$600,MATCH($B1655,'INPUT DATA'!$A$5:$A$600,FALSE)),"")</f>
        <v/>
      </c>
      <c r="M1655" s="100" t="str">
        <f>IFERROR(INDEX($LD$4:$LD$18,MATCH('INPUT DATA'!L657,$LC$4:$LC$18,1)),"")</f>
        <v/>
      </c>
      <c r="N1655" s="100" t="str">
        <f>IFERROR(INDEX('INPUT DATA'!M$5:M$600,MATCH($B1655,'INPUT DATA'!$A$5:$A$600,FALSE)),"")</f>
        <v/>
      </c>
      <c r="O1655" s="100" t="str">
        <f>IFERROR(INDEX('INPUT DATA'!N$5:N$600,MATCH($B1655,'INPUT DATA'!$A$5:$A$600,FALSE)),"")</f>
        <v/>
      </c>
      <c r="P1655" s="100" t="str">
        <f>IFERROR(INDEX($LD$4:$LD$18,MATCH('INPUT DATA'!O657,$LC$4:$LC$18,1)),"")</f>
        <v/>
      </c>
      <c r="Q1655" s="100" t="str">
        <f>IFERROR(INDEX('INPUT DATA'!P$5:P$600,MATCH($B1655,'INPUT DATA'!$A$5:$A$600,FALSE)),"")</f>
        <v/>
      </c>
      <c r="R1655" s="100" t="str">
        <f>IFERROR(INDEX('INPUT DATA'!Q$5:Q$600,MATCH($B1655,'INPUT DATA'!$A$5:$A$600,FALSE)),"")</f>
        <v/>
      </c>
      <c r="S1655" s="100" t="str">
        <f>IFERROR(INDEX($LD$4:$LD$18,MATCH('INPUT DATA'!R657,$LC$4:$LC$18,1)),"")</f>
        <v/>
      </c>
      <c r="T1655" s="100" t="str">
        <f>IFERROR(INDEX('INPUT DATA'!S$5:S$600,MATCH($B1655,'INPUT DATA'!$A$5:$A$600,FALSE)),"")</f>
        <v/>
      </c>
      <c r="U1655" s="100" t="str">
        <f>IFERROR(INDEX('INPUT DATA'!T$5:T$600,MATCH($B1655,'INPUT DATA'!$A$5:$A$600,FALSE)),"")</f>
        <v/>
      </c>
      <c r="V1655" s="100" t="str">
        <f>IFERROR(INDEX($LD$4:$LD$18,MATCH('INPUT DATA'!U657,$LC$4:$LC$18,1)),"")</f>
        <v/>
      </c>
      <c r="W1655" s="100" t="str">
        <f>IFERROR(INDEX('INPUT DATA'!V$5:V$600,MATCH($B1655,'INPUT DATA'!$A$5:$A$600,FALSE)),"")</f>
        <v/>
      </c>
      <c r="X1655" s="100" t="str">
        <f>IFERROR(INDEX('INPUT DATA'!W$5:W$600,MATCH($B1655,'INPUT DATA'!$A$5:$A$600,FALSE)),"")</f>
        <v/>
      </c>
      <c r="Y1655" s="100" t="str">
        <f>IFERROR(INDEX('INPUT DATA'!X$5:X$600,MATCH($B1655,'INPUT DATA'!$A$5:$A$600,FALSE)),"")</f>
        <v/>
      </c>
      <c r="Z1655" s="100" t="str">
        <f>IFERROR(INDEX('INPUT DATA'!Y$5:Y$600,MATCH($B1655,'INPUT DATA'!$A$5:$A$600,FALSE)),"")</f>
        <v/>
      </c>
      <c r="AA1655" s="100" t="str">
        <f>IFERROR(INDEX('INPUT DATA'!Z$5:Z$600,MATCH($B1655,'INPUT DATA'!$A$5:$A$600,FALSE)),"")</f>
        <v/>
      </c>
      <c r="AB1655" s="100" t="str">
        <f>IFERROR(INDEX('INPUT DATA'!AA$5:AA$600,MATCH($B1655,'INPUT DATA'!$A$5:$A$600,FALSE)),"")</f>
        <v/>
      </c>
    </row>
    <row r="1656" spans="2:28" ht="15" customHeight="1" x14ac:dyDescent="0.25">
      <c r="B1656" s="115" t="str">
        <f>IF('INPUT INF'!A656="","",IF('INPUT INF'!E656="DROP","",'INPUT INF'!A656))</f>
        <v/>
      </c>
      <c r="C1656" s="115" t="str">
        <f>IFERROR(INDEX('INPUT INF'!B656:B1254,MATCH(B1656,'INPUT INF'!A656:A1254,FALSE)),"")</f>
        <v/>
      </c>
      <c r="E1656" s="100" t="str">
        <f>IFERROR(INDEX('INPUT DATA'!D$5:D$600,MATCH($B1656,'INPUT DATA'!$A$5:$A$600,FALSE)),"")</f>
        <v/>
      </c>
      <c r="F1656" s="100" t="str">
        <f>IFERROR(INDEX('INPUT DATA'!E$5:E$600,MATCH($B1656,'INPUT DATA'!$A$5:$A$600,FALSE)),"")</f>
        <v/>
      </c>
      <c r="G1656" s="100" t="str">
        <f>IFERROR(INDEX($LD$4:$LD$18,MATCH('INPUT DATA'!F658,$LC$4:$LC$18,1)),"")</f>
        <v/>
      </c>
      <c r="H1656" s="100" t="str">
        <f>IFERROR(INDEX('INPUT DATA'!G$6:G$600,MATCH($B1656,'INPUT DATA'!$A$5:$A$600,FALSE)),"")</f>
        <v/>
      </c>
      <c r="I1656" s="100" t="str">
        <f>IFERROR(INDEX('INPUT DATA'!H$5:H$600,MATCH($B1656,'INPUT DATA'!$A$5:$A$600,FALSE)),"")</f>
        <v/>
      </c>
      <c r="J1656" s="100" t="str">
        <f>IFERROR(INDEX($LD$4:$LD$18,MATCH('INPUT DATA'!I658,$LC$4:$LC$18,1)),"")</f>
        <v/>
      </c>
      <c r="K1656" s="100" t="str">
        <f>IFERROR(INDEX('INPUT DATA'!J$5:J$600,MATCH($B1656,'INPUT DATA'!$A$5:$A$600,FALSE)),"")</f>
        <v/>
      </c>
      <c r="L1656" s="100" t="str">
        <f>IFERROR(INDEX('INPUT DATA'!K$5:K$600,MATCH($B1656,'INPUT DATA'!$A$5:$A$600,FALSE)),"")</f>
        <v/>
      </c>
      <c r="M1656" s="100" t="str">
        <f>IFERROR(INDEX($LD$4:$LD$18,MATCH('INPUT DATA'!L658,$LC$4:$LC$18,1)),"")</f>
        <v/>
      </c>
      <c r="N1656" s="100" t="str">
        <f>IFERROR(INDEX('INPUT DATA'!M$5:M$600,MATCH($B1656,'INPUT DATA'!$A$5:$A$600,FALSE)),"")</f>
        <v/>
      </c>
      <c r="O1656" s="100" t="str">
        <f>IFERROR(INDEX('INPUT DATA'!N$5:N$600,MATCH($B1656,'INPUT DATA'!$A$5:$A$600,FALSE)),"")</f>
        <v/>
      </c>
      <c r="P1656" s="100" t="str">
        <f>IFERROR(INDEX($LD$4:$LD$18,MATCH('INPUT DATA'!O658,$LC$4:$LC$18,1)),"")</f>
        <v/>
      </c>
      <c r="Q1656" s="100" t="str">
        <f>IFERROR(INDEX('INPUT DATA'!P$5:P$600,MATCH($B1656,'INPUT DATA'!$A$5:$A$600,FALSE)),"")</f>
        <v/>
      </c>
      <c r="R1656" s="100" t="str">
        <f>IFERROR(INDEX('INPUT DATA'!Q$5:Q$600,MATCH($B1656,'INPUT DATA'!$A$5:$A$600,FALSE)),"")</f>
        <v/>
      </c>
      <c r="S1656" s="100" t="str">
        <f>IFERROR(INDEX($LD$4:$LD$18,MATCH('INPUT DATA'!R658,$LC$4:$LC$18,1)),"")</f>
        <v/>
      </c>
      <c r="T1656" s="100" t="str">
        <f>IFERROR(INDEX('INPUT DATA'!S$5:S$600,MATCH($B1656,'INPUT DATA'!$A$5:$A$600,FALSE)),"")</f>
        <v/>
      </c>
      <c r="U1656" s="100" t="str">
        <f>IFERROR(INDEX('INPUT DATA'!T$5:T$600,MATCH($B1656,'INPUT DATA'!$A$5:$A$600,FALSE)),"")</f>
        <v/>
      </c>
      <c r="V1656" s="100" t="str">
        <f>IFERROR(INDEX($LD$4:$LD$18,MATCH('INPUT DATA'!U658,$LC$4:$LC$18,1)),"")</f>
        <v/>
      </c>
      <c r="W1656" s="100" t="str">
        <f>IFERROR(INDEX('INPUT DATA'!V$5:V$600,MATCH($B1656,'INPUT DATA'!$A$5:$A$600,FALSE)),"")</f>
        <v/>
      </c>
      <c r="X1656" s="100" t="str">
        <f>IFERROR(INDEX('INPUT DATA'!W$5:W$600,MATCH($B1656,'INPUT DATA'!$A$5:$A$600,FALSE)),"")</f>
        <v/>
      </c>
      <c r="Y1656" s="100" t="str">
        <f>IFERROR(INDEX('INPUT DATA'!X$5:X$600,MATCH($B1656,'INPUT DATA'!$A$5:$A$600,FALSE)),"")</f>
        <v/>
      </c>
      <c r="Z1656" s="100" t="str">
        <f>IFERROR(INDEX('INPUT DATA'!Y$5:Y$600,MATCH($B1656,'INPUT DATA'!$A$5:$A$600,FALSE)),"")</f>
        <v/>
      </c>
      <c r="AA1656" s="100" t="str">
        <f>IFERROR(INDEX('INPUT DATA'!Z$5:Z$600,MATCH($B1656,'INPUT DATA'!$A$5:$A$600,FALSE)),"")</f>
        <v/>
      </c>
      <c r="AB1656" s="100" t="str">
        <f>IFERROR(INDEX('INPUT DATA'!AA$5:AA$600,MATCH($B1656,'INPUT DATA'!$A$5:$A$600,FALSE)),"")</f>
        <v/>
      </c>
    </row>
    <row r="1657" spans="2:28" ht="15" customHeight="1" x14ac:dyDescent="0.25">
      <c r="B1657" s="115" t="str">
        <f>IF('INPUT INF'!A657="","",IF('INPUT INF'!E657="DROP","",'INPUT INF'!A657))</f>
        <v/>
      </c>
      <c r="C1657" s="115" t="str">
        <f>IFERROR(INDEX('INPUT INF'!B657:B1255,MATCH(B1657,'INPUT INF'!A657:A1255,FALSE)),"")</f>
        <v/>
      </c>
      <c r="E1657" s="100" t="str">
        <f>IFERROR(INDEX('INPUT DATA'!D$5:D$600,MATCH($B1657,'INPUT DATA'!$A$5:$A$600,FALSE)),"")</f>
        <v/>
      </c>
      <c r="F1657" s="100" t="str">
        <f>IFERROR(INDEX('INPUT DATA'!E$5:E$600,MATCH($B1657,'INPUT DATA'!$A$5:$A$600,FALSE)),"")</f>
        <v/>
      </c>
      <c r="G1657" s="100" t="str">
        <f>IFERROR(INDEX($LD$4:$LD$18,MATCH('INPUT DATA'!F659,$LC$4:$LC$18,1)),"")</f>
        <v/>
      </c>
      <c r="H1657" s="100" t="str">
        <f>IFERROR(INDEX('INPUT DATA'!G$6:G$600,MATCH($B1657,'INPUT DATA'!$A$5:$A$600,FALSE)),"")</f>
        <v/>
      </c>
      <c r="I1657" s="100" t="str">
        <f>IFERROR(INDEX('INPUT DATA'!H$5:H$600,MATCH($B1657,'INPUT DATA'!$A$5:$A$600,FALSE)),"")</f>
        <v/>
      </c>
      <c r="J1657" s="100" t="str">
        <f>IFERROR(INDEX($LD$4:$LD$18,MATCH('INPUT DATA'!I659,$LC$4:$LC$18,1)),"")</f>
        <v/>
      </c>
      <c r="K1657" s="100" t="str">
        <f>IFERROR(INDEX('INPUT DATA'!J$5:J$600,MATCH($B1657,'INPUT DATA'!$A$5:$A$600,FALSE)),"")</f>
        <v/>
      </c>
      <c r="L1657" s="100" t="str">
        <f>IFERROR(INDEX('INPUT DATA'!K$5:K$600,MATCH($B1657,'INPUT DATA'!$A$5:$A$600,FALSE)),"")</f>
        <v/>
      </c>
      <c r="M1657" s="100" t="str">
        <f>IFERROR(INDEX($LD$4:$LD$18,MATCH('INPUT DATA'!L659,$LC$4:$LC$18,1)),"")</f>
        <v/>
      </c>
      <c r="N1657" s="100" t="str">
        <f>IFERROR(INDEX('INPUT DATA'!M$5:M$600,MATCH($B1657,'INPUT DATA'!$A$5:$A$600,FALSE)),"")</f>
        <v/>
      </c>
      <c r="O1657" s="100" t="str">
        <f>IFERROR(INDEX('INPUT DATA'!N$5:N$600,MATCH($B1657,'INPUT DATA'!$A$5:$A$600,FALSE)),"")</f>
        <v/>
      </c>
      <c r="P1657" s="100" t="str">
        <f>IFERROR(INDEX($LD$4:$LD$18,MATCH('INPUT DATA'!O659,$LC$4:$LC$18,1)),"")</f>
        <v/>
      </c>
      <c r="Q1657" s="100" t="str">
        <f>IFERROR(INDEX('INPUT DATA'!P$5:P$600,MATCH($B1657,'INPUT DATA'!$A$5:$A$600,FALSE)),"")</f>
        <v/>
      </c>
      <c r="R1657" s="100" t="str">
        <f>IFERROR(INDEX('INPUT DATA'!Q$5:Q$600,MATCH($B1657,'INPUT DATA'!$A$5:$A$600,FALSE)),"")</f>
        <v/>
      </c>
      <c r="S1657" s="100" t="str">
        <f>IFERROR(INDEX($LD$4:$LD$18,MATCH('INPUT DATA'!R659,$LC$4:$LC$18,1)),"")</f>
        <v/>
      </c>
      <c r="T1657" s="100" t="str">
        <f>IFERROR(INDEX('INPUT DATA'!S$5:S$600,MATCH($B1657,'INPUT DATA'!$A$5:$A$600,FALSE)),"")</f>
        <v/>
      </c>
      <c r="U1657" s="100" t="str">
        <f>IFERROR(INDEX('INPUT DATA'!T$5:T$600,MATCH($B1657,'INPUT DATA'!$A$5:$A$600,FALSE)),"")</f>
        <v/>
      </c>
      <c r="V1657" s="100" t="str">
        <f>IFERROR(INDEX($LD$4:$LD$18,MATCH('INPUT DATA'!U659,$LC$4:$LC$18,1)),"")</f>
        <v/>
      </c>
      <c r="W1657" s="100" t="str">
        <f>IFERROR(INDEX('INPUT DATA'!V$5:V$600,MATCH($B1657,'INPUT DATA'!$A$5:$A$600,FALSE)),"")</f>
        <v/>
      </c>
      <c r="X1657" s="100" t="str">
        <f>IFERROR(INDEX('INPUT DATA'!W$5:W$600,MATCH($B1657,'INPUT DATA'!$A$5:$A$600,FALSE)),"")</f>
        <v/>
      </c>
      <c r="Y1657" s="100" t="str">
        <f>IFERROR(INDEX('INPUT DATA'!X$5:X$600,MATCH($B1657,'INPUT DATA'!$A$5:$A$600,FALSE)),"")</f>
        <v/>
      </c>
      <c r="Z1657" s="100" t="str">
        <f>IFERROR(INDEX('INPUT DATA'!Y$5:Y$600,MATCH($B1657,'INPUT DATA'!$A$5:$A$600,FALSE)),"")</f>
        <v/>
      </c>
      <c r="AA1657" s="100" t="str">
        <f>IFERROR(INDEX('INPUT DATA'!Z$5:Z$600,MATCH($B1657,'INPUT DATA'!$A$5:$A$600,FALSE)),"")</f>
        <v/>
      </c>
      <c r="AB1657" s="100" t="str">
        <f>IFERROR(INDEX('INPUT DATA'!AA$5:AA$600,MATCH($B1657,'INPUT DATA'!$A$5:$A$600,FALSE)),"")</f>
        <v/>
      </c>
    </row>
    <row r="1658" spans="2:28" ht="15" customHeight="1" x14ac:dyDescent="0.25">
      <c r="B1658" s="115" t="str">
        <f>IF('INPUT INF'!A658="","",IF('INPUT INF'!E658="DROP","",'INPUT INF'!A658))</f>
        <v/>
      </c>
      <c r="C1658" s="115" t="str">
        <f>IFERROR(INDEX('INPUT INF'!B658:B1256,MATCH(B1658,'INPUT INF'!A658:A1256,FALSE)),"")</f>
        <v/>
      </c>
      <c r="E1658" s="100" t="str">
        <f>IFERROR(INDEX('INPUT DATA'!D$5:D$600,MATCH($B1658,'INPUT DATA'!$A$5:$A$600,FALSE)),"")</f>
        <v/>
      </c>
      <c r="F1658" s="100" t="str">
        <f>IFERROR(INDEX('INPUT DATA'!E$5:E$600,MATCH($B1658,'INPUT DATA'!$A$5:$A$600,FALSE)),"")</f>
        <v/>
      </c>
      <c r="G1658" s="100" t="str">
        <f>IFERROR(INDEX($LD$4:$LD$18,MATCH('INPUT DATA'!F660,$LC$4:$LC$18,1)),"")</f>
        <v/>
      </c>
      <c r="H1658" s="100" t="str">
        <f>IFERROR(INDEX('INPUT DATA'!G$6:G$600,MATCH($B1658,'INPUT DATA'!$A$5:$A$600,FALSE)),"")</f>
        <v/>
      </c>
      <c r="I1658" s="100" t="str">
        <f>IFERROR(INDEX('INPUT DATA'!H$5:H$600,MATCH($B1658,'INPUT DATA'!$A$5:$A$600,FALSE)),"")</f>
        <v/>
      </c>
      <c r="J1658" s="100" t="str">
        <f>IFERROR(INDEX($LD$4:$LD$18,MATCH('INPUT DATA'!I660,$LC$4:$LC$18,1)),"")</f>
        <v/>
      </c>
      <c r="K1658" s="100" t="str">
        <f>IFERROR(INDEX('INPUT DATA'!J$5:J$600,MATCH($B1658,'INPUT DATA'!$A$5:$A$600,FALSE)),"")</f>
        <v/>
      </c>
      <c r="L1658" s="100" t="str">
        <f>IFERROR(INDEX('INPUT DATA'!K$5:K$600,MATCH($B1658,'INPUT DATA'!$A$5:$A$600,FALSE)),"")</f>
        <v/>
      </c>
      <c r="M1658" s="100" t="str">
        <f>IFERROR(INDEX($LD$4:$LD$18,MATCH('INPUT DATA'!L660,$LC$4:$LC$18,1)),"")</f>
        <v/>
      </c>
      <c r="N1658" s="100" t="str">
        <f>IFERROR(INDEX('INPUT DATA'!M$5:M$600,MATCH($B1658,'INPUT DATA'!$A$5:$A$600,FALSE)),"")</f>
        <v/>
      </c>
      <c r="O1658" s="100" t="str">
        <f>IFERROR(INDEX('INPUT DATA'!N$5:N$600,MATCH($B1658,'INPUT DATA'!$A$5:$A$600,FALSE)),"")</f>
        <v/>
      </c>
      <c r="P1658" s="100" t="str">
        <f>IFERROR(INDEX($LD$4:$LD$18,MATCH('INPUT DATA'!O660,$LC$4:$LC$18,1)),"")</f>
        <v/>
      </c>
      <c r="Q1658" s="100" t="str">
        <f>IFERROR(INDEX('INPUT DATA'!P$5:P$600,MATCH($B1658,'INPUT DATA'!$A$5:$A$600,FALSE)),"")</f>
        <v/>
      </c>
      <c r="R1658" s="100" t="str">
        <f>IFERROR(INDEX('INPUT DATA'!Q$5:Q$600,MATCH($B1658,'INPUT DATA'!$A$5:$A$600,FALSE)),"")</f>
        <v/>
      </c>
      <c r="S1658" s="100" t="str">
        <f>IFERROR(INDEX($LD$4:$LD$18,MATCH('INPUT DATA'!R660,$LC$4:$LC$18,1)),"")</f>
        <v/>
      </c>
      <c r="T1658" s="100" t="str">
        <f>IFERROR(INDEX('INPUT DATA'!S$5:S$600,MATCH($B1658,'INPUT DATA'!$A$5:$A$600,FALSE)),"")</f>
        <v/>
      </c>
      <c r="U1658" s="100" t="str">
        <f>IFERROR(INDEX('INPUT DATA'!T$5:T$600,MATCH($B1658,'INPUT DATA'!$A$5:$A$600,FALSE)),"")</f>
        <v/>
      </c>
      <c r="V1658" s="100" t="str">
        <f>IFERROR(INDEX($LD$4:$LD$18,MATCH('INPUT DATA'!U660,$LC$4:$LC$18,1)),"")</f>
        <v/>
      </c>
      <c r="W1658" s="100" t="str">
        <f>IFERROR(INDEX('INPUT DATA'!V$5:V$600,MATCH($B1658,'INPUT DATA'!$A$5:$A$600,FALSE)),"")</f>
        <v/>
      </c>
      <c r="X1658" s="100" t="str">
        <f>IFERROR(INDEX('INPUT DATA'!W$5:W$600,MATCH($B1658,'INPUT DATA'!$A$5:$A$600,FALSE)),"")</f>
        <v/>
      </c>
      <c r="Y1658" s="100" t="str">
        <f>IFERROR(INDEX('INPUT DATA'!X$5:X$600,MATCH($B1658,'INPUT DATA'!$A$5:$A$600,FALSE)),"")</f>
        <v/>
      </c>
      <c r="Z1658" s="100" t="str">
        <f>IFERROR(INDEX('INPUT DATA'!Y$5:Y$600,MATCH($B1658,'INPUT DATA'!$A$5:$A$600,FALSE)),"")</f>
        <v/>
      </c>
      <c r="AA1658" s="100" t="str">
        <f>IFERROR(INDEX('INPUT DATA'!Z$5:Z$600,MATCH($B1658,'INPUT DATA'!$A$5:$A$600,FALSE)),"")</f>
        <v/>
      </c>
      <c r="AB1658" s="100" t="str">
        <f>IFERROR(INDEX('INPUT DATA'!AA$5:AA$600,MATCH($B1658,'INPUT DATA'!$A$5:$A$600,FALSE)),"")</f>
        <v/>
      </c>
    </row>
    <row r="1659" spans="2:28" ht="15" customHeight="1" x14ac:dyDescent="0.25">
      <c r="B1659" s="115" t="str">
        <f>IF('INPUT INF'!A659="","",IF('INPUT INF'!E659="DROP","",'INPUT INF'!A659))</f>
        <v/>
      </c>
      <c r="C1659" s="115" t="str">
        <f>IFERROR(INDEX('INPUT INF'!B659:B1257,MATCH(B1659,'INPUT INF'!A659:A1257,FALSE)),"")</f>
        <v/>
      </c>
      <c r="E1659" s="100" t="str">
        <f>IFERROR(INDEX('INPUT DATA'!D$5:D$600,MATCH($B1659,'INPUT DATA'!$A$5:$A$600,FALSE)),"")</f>
        <v/>
      </c>
      <c r="F1659" s="100" t="str">
        <f>IFERROR(INDEX('INPUT DATA'!E$5:E$600,MATCH($B1659,'INPUT DATA'!$A$5:$A$600,FALSE)),"")</f>
        <v/>
      </c>
      <c r="G1659" s="100" t="str">
        <f>IFERROR(INDEX($LD$4:$LD$18,MATCH('INPUT DATA'!F661,$LC$4:$LC$18,1)),"")</f>
        <v/>
      </c>
      <c r="H1659" s="100" t="str">
        <f>IFERROR(INDEX('INPUT DATA'!G$6:G$600,MATCH($B1659,'INPUT DATA'!$A$5:$A$600,FALSE)),"")</f>
        <v/>
      </c>
      <c r="I1659" s="100" t="str">
        <f>IFERROR(INDEX('INPUT DATA'!H$5:H$600,MATCH($B1659,'INPUT DATA'!$A$5:$A$600,FALSE)),"")</f>
        <v/>
      </c>
      <c r="J1659" s="100" t="str">
        <f>IFERROR(INDEX($LD$4:$LD$18,MATCH('INPUT DATA'!I661,$LC$4:$LC$18,1)),"")</f>
        <v/>
      </c>
      <c r="K1659" s="100" t="str">
        <f>IFERROR(INDEX('INPUT DATA'!J$5:J$600,MATCH($B1659,'INPUT DATA'!$A$5:$A$600,FALSE)),"")</f>
        <v/>
      </c>
      <c r="L1659" s="100" t="str">
        <f>IFERROR(INDEX('INPUT DATA'!K$5:K$600,MATCH($B1659,'INPUT DATA'!$A$5:$A$600,FALSE)),"")</f>
        <v/>
      </c>
      <c r="M1659" s="100" t="str">
        <f>IFERROR(INDEX($LD$4:$LD$18,MATCH('INPUT DATA'!L661,$LC$4:$LC$18,1)),"")</f>
        <v/>
      </c>
      <c r="N1659" s="100" t="str">
        <f>IFERROR(INDEX('INPUT DATA'!M$5:M$600,MATCH($B1659,'INPUT DATA'!$A$5:$A$600,FALSE)),"")</f>
        <v/>
      </c>
      <c r="O1659" s="100" t="str">
        <f>IFERROR(INDEX('INPUT DATA'!N$5:N$600,MATCH($B1659,'INPUT DATA'!$A$5:$A$600,FALSE)),"")</f>
        <v/>
      </c>
      <c r="P1659" s="100" t="str">
        <f>IFERROR(INDEX($LD$4:$LD$18,MATCH('INPUT DATA'!O661,$LC$4:$LC$18,1)),"")</f>
        <v/>
      </c>
      <c r="Q1659" s="100" t="str">
        <f>IFERROR(INDEX('INPUT DATA'!P$5:P$600,MATCH($B1659,'INPUT DATA'!$A$5:$A$600,FALSE)),"")</f>
        <v/>
      </c>
      <c r="R1659" s="100" t="str">
        <f>IFERROR(INDEX('INPUT DATA'!Q$5:Q$600,MATCH($B1659,'INPUT DATA'!$A$5:$A$600,FALSE)),"")</f>
        <v/>
      </c>
      <c r="S1659" s="100" t="str">
        <f>IFERROR(INDEX($LD$4:$LD$18,MATCH('INPUT DATA'!R661,$LC$4:$LC$18,1)),"")</f>
        <v/>
      </c>
      <c r="T1659" s="100" t="str">
        <f>IFERROR(INDEX('INPUT DATA'!S$5:S$600,MATCH($B1659,'INPUT DATA'!$A$5:$A$600,FALSE)),"")</f>
        <v/>
      </c>
      <c r="U1659" s="100" t="str">
        <f>IFERROR(INDEX('INPUT DATA'!T$5:T$600,MATCH($B1659,'INPUT DATA'!$A$5:$A$600,FALSE)),"")</f>
        <v/>
      </c>
      <c r="V1659" s="100" t="str">
        <f>IFERROR(INDEX($LD$4:$LD$18,MATCH('INPUT DATA'!U661,$LC$4:$LC$18,1)),"")</f>
        <v/>
      </c>
      <c r="W1659" s="100" t="str">
        <f>IFERROR(INDEX('INPUT DATA'!V$5:V$600,MATCH($B1659,'INPUT DATA'!$A$5:$A$600,FALSE)),"")</f>
        <v/>
      </c>
      <c r="X1659" s="100" t="str">
        <f>IFERROR(INDEX('INPUT DATA'!W$5:W$600,MATCH($B1659,'INPUT DATA'!$A$5:$A$600,FALSE)),"")</f>
        <v/>
      </c>
      <c r="Y1659" s="100" t="str">
        <f>IFERROR(INDEX('INPUT DATA'!X$5:X$600,MATCH($B1659,'INPUT DATA'!$A$5:$A$600,FALSE)),"")</f>
        <v/>
      </c>
      <c r="Z1659" s="100" t="str">
        <f>IFERROR(INDEX('INPUT DATA'!Y$5:Y$600,MATCH($B1659,'INPUT DATA'!$A$5:$A$600,FALSE)),"")</f>
        <v/>
      </c>
      <c r="AA1659" s="100" t="str">
        <f>IFERROR(INDEX('INPUT DATA'!Z$5:Z$600,MATCH($B1659,'INPUT DATA'!$A$5:$A$600,FALSE)),"")</f>
        <v/>
      </c>
      <c r="AB1659" s="100" t="str">
        <f>IFERROR(INDEX('INPUT DATA'!AA$5:AA$600,MATCH($B1659,'INPUT DATA'!$A$5:$A$600,FALSE)),"")</f>
        <v/>
      </c>
    </row>
    <row r="1660" spans="2:28" ht="15" customHeight="1" x14ac:dyDescent="0.25">
      <c r="B1660" s="115" t="str">
        <f>IF('INPUT INF'!A660="","",IF('INPUT INF'!E660="DROP","",'INPUT INF'!A660))</f>
        <v/>
      </c>
      <c r="C1660" s="115" t="str">
        <f>IFERROR(INDEX('INPUT INF'!B660:B1258,MATCH(B1660,'INPUT INF'!A660:A1258,FALSE)),"")</f>
        <v/>
      </c>
      <c r="E1660" s="100" t="str">
        <f>IFERROR(INDEX('INPUT DATA'!D$5:D$600,MATCH($B1660,'INPUT DATA'!$A$5:$A$600,FALSE)),"")</f>
        <v/>
      </c>
      <c r="F1660" s="100" t="str">
        <f>IFERROR(INDEX('INPUT DATA'!E$5:E$600,MATCH($B1660,'INPUT DATA'!$A$5:$A$600,FALSE)),"")</f>
        <v/>
      </c>
      <c r="G1660" s="100" t="str">
        <f>IFERROR(INDEX($LD$4:$LD$18,MATCH('INPUT DATA'!F662,$LC$4:$LC$18,1)),"")</f>
        <v/>
      </c>
      <c r="H1660" s="100" t="str">
        <f>IFERROR(INDEX('INPUT DATA'!G$6:G$600,MATCH($B1660,'INPUT DATA'!$A$5:$A$600,FALSE)),"")</f>
        <v/>
      </c>
      <c r="I1660" s="100" t="str">
        <f>IFERROR(INDEX('INPUT DATA'!H$5:H$600,MATCH($B1660,'INPUT DATA'!$A$5:$A$600,FALSE)),"")</f>
        <v/>
      </c>
      <c r="J1660" s="100" t="str">
        <f>IFERROR(INDEX($LD$4:$LD$18,MATCH('INPUT DATA'!I662,$LC$4:$LC$18,1)),"")</f>
        <v/>
      </c>
      <c r="K1660" s="100" t="str">
        <f>IFERROR(INDEX('INPUT DATA'!J$5:J$600,MATCH($B1660,'INPUT DATA'!$A$5:$A$600,FALSE)),"")</f>
        <v/>
      </c>
      <c r="L1660" s="100" t="str">
        <f>IFERROR(INDEX('INPUT DATA'!K$5:K$600,MATCH($B1660,'INPUT DATA'!$A$5:$A$600,FALSE)),"")</f>
        <v/>
      </c>
      <c r="M1660" s="100" t="str">
        <f>IFERROR(INDEX($LD$4:$LD$18,MATCH('INPUT DATA'!L662,$LC$4:$LC$18,1)),"")</f>
        <v/>
      </c>
      <c r="N1660" s="100" t="str">
        <f>IFERROR(INDEX('INPUT DATA'!M$5:M$600,MATCH($B1660,'INPUT DATA'!$A$5:$A$600,FALSE)),"")</f>
        <v/>
      </c>
      <c r="O1660" s="100" t="str">
        <f>IFERROR(INDEX('INPUT DATA'!N$5:N$600,MATCH($B1660,'INPUT DATA'!$A$5:$A$600,FALSE)),"")</f>
        <v/>
      </c>
      <c r="P1660" s="100" t="str">
        <f>IFERROR(INDEX($LD$4:$LD$18,MATCH('INPUT DATA'!O662,$LC$4:$LC$18,1)),"")</f>
        <v/>
      </c>
      <c r="Q1660" s="100" t="str">
        <f>IFERROR(INDEX('INPUT DATA'!P$5:P$600,MATCH($B1660,'INPUT DATA'!$A$5:$A$600,FALSE)),"")</f>
        <v/>
      </c>
      <c r="R1660" s="100" t="str">
        <f>IFERROR(INDEX('INPUT DATA'!Q$5:Q$600,MATCH($B1660,'INPUT DATA'!$A$5:$A$600,FALSE)),"")</f>
        <v/>
      </c>
      <c r="S1660" s="100" t="str">
        <f>IFERROR(INDEX($LD$4:$LD$18,MATCH('INPUT DATA'!R662,$LC$4:$LC$18,1)),"")</f>
        <v/>
      </c>
      <c r="T1660" s="100" t="str">
        <f>IFERROR(INDEX('INPUT DATA'!S$5:S$600,MATCH($B1660,'INPUT DATA'!$A$5:$A$600,FALSE)),"")</f>
        <v/>
      </c>
      <c r="U1660" s="100" t="str">
        <f>IFERROR(INDEX('INPUT DATA'!T$5:T$600,MATCH($B1660,'INPUT DATA'!$A$5:$A$600,FALSE)),"")</f>
        <v/>
      </c>
      <c r="V1660" s="100" t="str">
        <f>IFERROR(INDEX($LD$4:$LD$18,MATCH('INPUT DATA'!U662,$LC$4:$LC$18,1)),"")</f>
        <v/>
      </c>
      <c r="W1660" s="100" t="str">
        <f>IFERROR(INDEX('INPUT DATA'!V$5:V$600,MATCH($B1660,'INPUT DATA'!$A$5:$A$600,FALSE)),"")</f>
        <v/>
      </c>
      <c r="X1660" s="100" t="str">
        <f>IFERROR(INDEX('INPUT DATA'!W$5:W$600,MATCH($B1660,'INPUT DATA'!$A$5:$A$600,FALSE)),"")</f>
        <v/>
      </c>
      <c r="Y1660" s="100" t="str">
        <f>IFERROR(INDEX('INPUT DATA'!X$5:X$600,MATCH($B1660,'INPUT DATA'!$A$5:$A$600,FALSE)),"")</f>
        <v/>
      </c>
      <c r="Z1660" s="100" t="str">
        <f>IFERROR(INDEX('INPUT DATA'!Y$5:Y$600,MATCH($B1660,'INPUT DATA'!$A$5:$A$600,FALSE)),"")</f>
        <v/>
      </c>
      <c r="AA1660" s="100" t="str">
        <f>IFERROR(INDEX('INPUT DATA'!Z$5:Z$600,MATCH($B1660,'INPUT DATA'!$A$5:$A$600,FALSE)),"")</f>
        <v/>
      </c>
      <c r="AB1660" s="100" t="str">
        <f>IFERROR(INDEX('INPUT DATA'!AA$5:AA$600,MATCH($B1660,'INPUT DATA'!$A$5:$A$600,FALSE)),"")</f>
        <v/>
      </c>
    </row>
    <row r="1661" spans="2:28" ht="15" customHeight="1" x14ac:dyDescent="0.25">
      <c r="B1661" s="115" t="str">
        <f>IF('INPUT INF'!A661="","",IF('INPUT INF'!E661="DROP","",'INPUT INF'!A661))</f>
        <v/>
      </c>
      <c r="C1661" s="115" t="str">
        <f>IFERROR(INDEX('INPUT INF'!B661:B1259,MATCH(B1661,'INPUT INF'!A661:A1259,FALSE)),"")</f>
        <v/>
      </c>
      <c r="E1661" s="100" t="str">
        <f>IFERROR(INDEX('INPUT DATA'!D$5:D$600,MATCH($B1661,'INPUT DATA'!$A$5:$A$600,FALSE)),"")</f>
        <v/>
      </c>
      <c r="F1661" s="100" t="str">
        <f>IFERROR(INDEX('INPUT DATA'!E$5:E$600,MATCH($B1661,'INPUT DATA'!$A$5:$A$600,FALSE)),"")</f>
        <v/>
      </c>
      <c r="G1661" s="100" t="str">
        <f>IFERROR(INDEX($LD$4:$LD$18,MATCH('INPUT DATA'!F663,$LC$4:$LC$18,1)),"")</f>
        <v/>
      </c>
      <c r="H1661" s="100" t="str">
        <f>IFERROR(INDEX('INPUT DATA'!G$6:G$600,MATCH($B1661,'INPUT DATA'!$A$5:$A$600,FALSE)),"")</f>
        <v/>
      </c>
      <c r="I1661" s="100" t="str">
        <f>IFERROR(INDEX('INPUT DATA'!H$5:H$600,MATCH($B1661,'INPUT DATA'!$A$5:$A$600,FALSE)),"")</f>
        <v/>
      </c>
      <c r="J1661" s="100" t="str">
        <f>IFERROR(INDEX($LD$4:$LD$18,MATCH('INPUT DATA'!I663,$LC$4:$LC$18,1)),"")</f>
        <v/>
      </c>
      <c r="K1661" s="100" t="str">
        <f>IFERROR(INDEX('INPUT DATA'!J$5:J$600,MATCH($B1661,'INPUT DATA'!$A$5:$A$600,FALSE)),"")</f>
        <v/>
      </c>
      <c r="L1661" s="100" t="str">
        <f>IFERROR(INDEX('INPUT DATA'!K$5:K$600,MATCH($B1661,'INPUT DATA'!$A$5:$A$600,FALSE)),"")</f>
        <v/>
      </c>
      <c r="M1661" s="100" t="str">
        <f>IFERROR(INDEX($LD$4:$LD$18,MATCH('INPUT DATA'!L663,$LC$4:$LC$18,1)),"")</f>
        <v/>
      </c>
      <c r="N1661" s="100" t="str">
        <f>IFERROR(INDEX('INPUT DATA'!M$5:M$600,MATCH($B1661,'INPUT DATA'!$A$5:$A$600,FALSE)),"")</f>
        <v/>
      </c>
      <c r="O1661" s="100" t="str">
        <f>IFERROR(INDEX('INPUT DATA'!N$5:N$600,MATCH($B1661,'INPUT DATA'!$A$5:$A$600,FALSE)),"")</f>
        <v/>
      </c>
      <c r="P1661" s="100" t="str">
        <f>IFERROR(INDEX($LD$4:$LD$18,MATCH('INPUT DATA'!O663,$LC$4:$LC$18,1)),"")</f>
        <v/>
      </c>
      <c r="Q1661" s="100" t="str">
        <f>IFERROR(INDEX('INPUT DATA'!P$5:P$600,MATCH($B1661,'INPUT DATA'!$A$5:$A$600,FALSE)),"")</f>
        <v/>
      </c>
      <c r="R1661" s="100" t="str">
        <f>IFERROR(INDEX('INPUT DATA'!Q$5:Q$600,MATCH($B1661,'INPUT DATA'!$A$5:$A$600,FALSE)),"")</f>
        <v/>
      </c>
      <c r="S1661" s="100" t="str">
        <f>IFERROR(INDEX($LD$4:$LD$18,MATCH('INPUT DATA'!R663,$LC$4:$LC$18,1)),"")</f>
        <v/>
      </c>
      <c r="T1661" s="100" t="str">
        <f>IFERROR(INDEX('INPUT DATA'!S$5:S$600,MATCH($B1661,'INPUT DATA'!$A$5:$A$600,FALSE)),"")</f>
        <v/>
      </c>
      <c r="U1661" s="100" t="str">
        <f>IFERROR(INDEX('INPUT DATA'!T$5:T$600,MATCH($B1661,'INPUT DATA'!$A$5:$A$600,FALSE)),"")</f>
        <v/>
      </c>
      <c r="V1661" s="100" t="str">
        <f>IFERROR(INDEX($LD$4:$LD$18,MATCH('INPUT DATA'!U663,$LC$4:$LC$18,1)),"")</f>
        <v/>
      </c>
      <c r="W1661" s="100" t="str">
        <f>IFERROR(INDEX('INPUT DATA'!V$5:V$600,MATCH($B1661,'INPUT DATA'!$A$5:$A$600,FALSE)),"")</f>
        <v/>
      </c>
      <c r="X1661" s="100" t="str">
        <f>IFERROR(INDEX('INPUT DATA'!W$5:W$600,MATCH($B1661,'INPUT DATA'!$A$5:$A$600,FALSE)),"")</f>
        <v/>
      </c>
      <c r="Y1661" s="100" t="str">
        <f>IFERROR(INDEX('INPUT DATA'!X$5:X$600,MATCH($B1661,'INPUT DATA'!$A$5:$A$600,FALSE)),"")</f>
        <v/>
      </c>
      <c r="Z1661" s="100" t="str">
        <f>IFERROR(INDEX('INPUT DATA'!Y$5:Y$600,MATCH($B1661,'INPUT DATA'!$A$5:$A$600,FALSE)),"")</f>
        <v/>
      </c>
      <c r="AA1661" s="100" t="str">
        <f>IFERROR(INDEX('INPUT DATA'!Z$5:Z$600,MATCH($B1661,'INPUT DATA'!$A$5:$A$600,FALSE)),"")</f>
        <v/>
      </c>
      <c r="AB1661" s="100" t="str">
        <f>IFERROR(INDEX('INPUT DATA'!AA$5:AA$600,MATCH($B1661,'INPUT DATA'!$A$5:$A$600,FALSE)),"")</f>
        <v/>
      </c>
    </row>
    <row r="1662" spans="2:28" ht="15" customHeight="1" x14ac:dyDescent="0.25">
      <c r="B1662" s="115" t="str">
        <f>IF('INPUT INF'!A662="","",IF('INPUT INF'!E662="DROP","",'INPUT INF'!A662))</f>
        <v/>
      </c>
      <c r="C1662" s="115" t="str">
        <f>IFERROR(INDEX('INPUT INF'!B662:B1260,MATCH(B1662,'INPUT INF'!A662:A1260,FALSE)),"")</f>
        <v/>
      </c>
      <c r="E1662" s="100" t="str">
        <f>IFERROR(INDEX('INPUT DATA'!D$5:D$600,MATCH($B1662,'INPUT DATA'!$A$5:$A$600,FALSE)),"")</f>
        <v/>
      </c>
      <c r="F1662" s="100" t="str">
        <f>IFERROR(INDEX('INPUT DATA'!E$5:E$600,MATCH($B1662,'INPUT DATA'!$A$5:$A$600,FALSE)),"")</f>
        <v/>
      </c>
      <c r="G1662" s="100" t="str">
        <f>IFERROR(INDEX($LD$4:$LD$18,MATCH('INPUT DATA'!F664,$LC$4:$LC$18,1)),"")</f>
        <v/>
      </c>
      <c r="H1662" s="100" t="str">
        <f>IFERROR(INDEX('INPUT DATA'!G$6:G$600,MATCH($B1662,'INPUT DATA'!$A$5:$A$600,FALSE)),"")</f>
        <v/>
      </c>
      <c r="I1662" s="100" t="str">
        <f>IFERROR(INDEX('INPUT DATA'!H$5:H$600,MATCH($B1662,'INPUT DATA'!$A$5:$A$600,FALSE)),"")</f>
        <v/>
      </c>
      <c r="J1662" s="100" t="str">
        <f>IFERROR(INDEX($LD$4:$LD$18,MATCH('INPUT DATA'!I664,$LC$4:$LC$18,1)),"")</f>
        <v/>
      </c>
      <c r="K1662" s="100" t="str">
        <f>IFERROR(INDEX('INPUT DATA'!J$5:J$600,MATCH($B1662,'INPUT DATA'!$A$5:$A$600,FALSE)),"")</f>
        <v/>
      </c>
      <c r="L1662" s="100" t="str">
        <f>IFERROR(INDEX('INPUT DATA'!K$5:K$600,MATCH($B1662,'INPUT DATA'!$A$5:$A$600,FALSE)),"")</f>
        <v/>
      </c>
      <c r="M1662" s="100" t="str">
        <f>IFERROR(INDEX($LD$4:$LD$18,MATCH('INPUT DATA'!L664,$LC$4:$LC$18,1)),"")</f>
        <v/>
      </c>
      <c r="N1662" s="100" t="str">
        <f>IFERROR(INDEX('INPUT DATA'!M$5:M$600,MATCH($B1662,'INPUT DATA'!$A$5:$A$600,FALSE)),"")</f>
        <v/>
      </c>
      <c r="O1662" s="100" t="str">
        <f>IFERROR(INDEX('INPUT DATA'!N$5:N$600,MATCH($B1662,'INPUT DATA'!$A$5:$A$600,FALSE)),"")</f>
        <v/>
      </c>
      <c r="P1662" s="100" t="str">
        <f>IFERROR(INDEX($LD$4:$LD$18,MATCH('INPUT DATA'!O664,$LC$4:$LC$18,1)),"")</f>
        <v/>
      </c>
      <c r="Q1662" s="100" t="str">
        <f>IFERROR(INDEX('INPUT DATA'!P$5:P$600,MATCH($B1662,'INPUT DATA'!$A$5:$A$600,FALSE)),"")</f>
        <v/>
      </c>
      <c r="R1662" s="100" t="str">
        <f>IFERROR(INDEX('INPUT DATA'!Q$5:Q$600,MATCH($B1662,'INPUT DATA'!$A$5:$A$600,FALSE)),"")</f>
        <v/>
      </c>
      <c r="S1662" s="100" t="str">
        <f>IFERROR(INDEX($LD$4:$LD$18,MATCH('INPUT DATA'!R664,$LC$4:$LC$18,1)),"")</f>
        <v/>
      </c>
      <c r="T1662" s="100" t="str">
        <f>IFERROR(INDEX('INPUT DATA'!S$5:S$600,MATCH($B1662,'INPUT DATA'!$A$5:$A$600,FALSE)),"")</f>
        <v/>
      </c>
      <c r="U1662" s="100" t="str">
        <f>IFERROR(INDEX('INPUT DATA'!T$5:T$600,MATCH($B1662,'INPUT DATA'!$A$5:$A$600,FALSE)),"")</f>
        <v/>
      </c>
      <c r="V1662" s="100" t="str">
        <f>IFERROR(INDEX($LD$4:$LD$18,MATCH('INPUT DATA'!U664,$LC$4:$LC$18,1)),"")</f>
        <v/>
      </c>
      <c r="W1662" s="100" t="str">
        <f>IFERROR(INDEX('INPUT DATA'!V$5:V$600,MATCH($B1662,'INPUT DATA'!$A$5:$A$600,FALSE)),"")</f>
        <v/>
      </c>
      <c r="X1662" s="100" t="str">
        <f>IFERROR(INDEX('INPUT DATA'!W$5:W$600,MATCH($B1662,'INPUT DATA'!$A$5:$A$600,FALSE)),"")</f>
        <v/>
      </c>
      <c r="Y1662" s="100" t="str">
        <f>IFERROR(INDEX('INPUT DATA'!X$5:X$600,MATCH($B1662,'INPUT DATA'!$A$5:$A$600,FALSE)),"")</f>
        <v/>
      </c>
      <c r="Z1662" s="100" t="str">
        <f>IFERROR(INDEX('INPUT DATA'!Y$5:Y$600,MATCH($B1662,'INPUT DATA'!$A$5:$A$600,FALSE)),"")</f>
        <v/>
      </c>
      <c r="AA1662" s="100" t="str">
        <f>IFERROR(INDEX('INPUT DATA'!Z$5:Z$600,MATCH($B1662,'INPUT DATA'!$A$5:$A$600,FALSE)),"")</f>
        <v/>
      </c>
      <c r="AB1662" s="100" t="str">
        <f>IFERROR(INDEX('INPUT DATA'!AA$5:AA$600,MATCH($B1662,'INPUT DATA'!$A$5:$A$600,FALSE)),"")</f>
        <v/>
      </c>
    </row>
    <row r="1663" spans="2:28" ht="15" customHeight="1" x14ac:dyDescent="0.25">
      <c r="B1663" s="115" t="str">
        <f>IF('INPUT INF'!A663="","",IF('INPUT INF'!E663="DROP","",'INPUT INF'!A663))</f>
        <v/>
      </c>
      <c r="C1663" s="115" t="str">
        <f>IFERROR(INDEX('INPUT INF'!B663:B1261,MATCH(B1663,'INPUT INF'!A663:A1261,FALSE)),"")</f>
        <v/>
      </c>
      <c r="E1663" s="100" t="str">
        <f>IFERROR(INDEX('INPUT DATA'!D$5:D$600,MATCH($B1663,'INPUT DATA'!$A$5:$A$600,FALSE)),"")</f>
        <v/>
      </c>
      <c r="F1663" s="100" t="str">
        <f>IFERROR(INDEX('INPUT DATA'!E$5:E$600,MATCH($B1663,'INPUT DATA'!$A$5:$A$600,FALSE)),"")</f>
        <v/>
      </c>
      <c r="G1663" s="100" t="str">
        <f>IFERROR(INDEX($LD$4:$LD$18,MATCH('INPUT DATA'!F665,$LC$4:$LC$18,1)),"")</f>
        <v/>
      </c>
      <c r="H1663" s="100" t="str">
        <f>IFERROR(INDEX('INPUT DATA'!G$6:G$600,MATCH($B1663,'INPUT DATA'!$A$5:$A$600,FALSE)),"")</f>
        <v/>
      </c>
      <c r="I1663" s="100" t="str">
        <f>IFERROR(INDEX('INPUT DATA'!H$5:H$600,MATCH($B1663,'INPUT DATA'!$A$5:$A$600,FALSE)),"")</f>
        <v/>
      </c>
      <c r="J1663" s="100" t="str">
        <f>IFERROR(INDEX($LD$4:$LD$18,MATCH('INPUT DATA'!I665,$LC$4:$LC$18,1)),"")</f>
        <v/>
      </c>
      <c r="K1663" s="100" t="str">
        <f>IFERROR(INDEX('INPUT DATA'!J$5:J$600,MATCH($B1663,'INPUT DATA'!$A$5:$A$600,FALSE)),"")</f>
        <v/>
      </c>
      <c r="L1663" s="100" t="str">
        <f>IFERROR(INDEX('INPUT DATA'!K$5:K$600,MATCH($B1663,'INPUT DATA'!$A$5:$A$600,FALSE)),"")</f>
        <v/>
      </c>
      <c r="M1663" s="100" t="str">
        <f>IFERROR(INDEX($LD$4:$LD$18,MATCH('INPUT DATA'!L665,$LC$4:$LC$18,1)),"")</f>
        <v/>
      </c>
      <c r="N1663" s="100" t="str">
        <f>IFERROR(INDEX('INPUT DATA'!M$5:M$600,MATCH($B1663,'INPUT DATA'!$A$5:$A$600,FALSE)),"")</f>
        <v/>
      </c>
      <c r="O1663" s="100" t="str">
        <f>IFERROR(INDEX('INPUT DATA'!N$5:N$600,MATCH($B1663,'INPUT DATA'!$A$5:$A$600,FALSE)),"")</f>
        <v/>
      </c>
      <c r="P1663" s="100" t="str">
        <f>IFERROR(INDEX($LD$4:$LD$18,MATCH('INPUT DATA'!O665,$LC$4:$LC$18,1)),"")</f>
        <v/>
      </c>
      <c r="Q1663" s="100" t="str">
        <f>IFERROR(INDEX('INPUT DATA'!P$5:P$600,MATCH($B1663,'INPUT DATA'!$A$5:$A$600,FALSE)),"")</f>
        <v/>
      </c>
      <c r="R1663" s="100" t="str">
        <f>IFERROR(INDEX('INPUT DATA'!Q$5:Q$600,MATCH($B1663,'INPUT DATA'!$A$5:$A$600,FALSE)),"")</f>
        <v/>
      </c>
      <c r="S1663" s="100" t="str">
        <f>IFERROR(INDEX($LD$4:$LD$18,MATCH('INPUT DATA'!R665,$LC$4:$LC$18,1)),"")</f>
        <v/>
      </c>
      <c r="T1663" s="100" t="str">
        <f>IFERROR(INDEX('INPUT DATA'!S$5:S$600,MATCH($B1663,'INPUT DATA'!$A$5:$A$600,FALSE)),"")</f>
        <v/>
      </c>
      <c r="U1663" s="100" t="str">
        <f>IFERROR(INDEX('INPUT DATA'!T$5:T$600,MATCH($B1663,'INPUT DATA'!$A$5:$A$600,FALSE)),"")</f>
        <v/>
      </c>
      <c r="V1663" s="100" t="str">
        <f>IFERROR(INDEX($LD$4:$LD$18,MATCH('INPUT DATA'!U665,$LC$4:$LC$18,1)),"")</f>
        <v/>
      </c>
      <c r="W1663" s="100" t="str">
        <f>IFERROR(INDEX('INPUT DATA'!V$5:V$600,MATCH($B1663,'INPUT DATA'!$A$5:$A$600,FALSE)),"")</f>
        <v/>
      </c>
      <c r="X1663" s="100" t="str">
        <f>IFERROR(INDEX('INPUT DATA'!W$5:W$600,MATCH($B1663,'INPUT DATA'!$A$5:$A$600,FALSE)),"")</f>
        <v/>
      </c>
      <c r="Y1663" s="100" t="str">
        <f>IFERROR(INDEX('INPUT DATA'!X$5:X$600,MATCH($B1663,'INPUT DATA'!$A$5:$A$600,FALSE)),"")</f>
        <v/>
      </c>
      <c r="Z1663" s="100" t="str">
        <f>IFERROR(INDEX('INPUT DATA'!Y$5:Y$600,MATCH($B1663,'INPUT DATA'!$A$5:$A$600,FALSE)),"")</f>
        <v/>
      </c>
      <c r="AA1663" s="100" t="str">
        <f>IFERROR(INDEX('INPUT DATA'!Z$5:Z$600,MATCH($B1663,'INPUT DATA'!$A$5:$A$600,FALSE)),"")</f>
        <v/>
      </c>
      <c r="AB1663" s="100" t="str">
        <f>IFERROR(INDEX('INPUT DATA'!AA$5:AA$600,MATCH($B1663,'INPUT DATA'!$A$5:$A$600,FALSE)),"")</f>
        <v/>
      </c>
    </row>
    <row r="1664" spans="2:28" ht="15" customHeight="1" x14ac:dyDescent="0.25">
      <c r="B1664" s="115" t="str">
        <f>IF('INPUT INF'!A664="","",IF('INPUT INF'!E664="DROP","",'INPUT INF'!A664))</f>
        <v/>
      </c>
      <c r="C1664" s="115" t="str">
        <f>IFERROR(INDEX('INPUT INF'!B664:B1262,MATCH(B1664,'INPUT INF'!A664:A1262,FALSE)),"")</f>
        <v/>
      </c>
      <c r="E1664" s="100" t="str">
        <f>IFERROR(INDEX('INPUT DATA'!D$5:D$600,MATCH($B1664,'INPUT DATA'!$A$5:$A$600,FALSE)),"")</f>
        <v/>
      </c>
      <c r="F1664" s="100" t="str">
        <f>IFERROR(INDEX('INPUT DATA'!E$5:E$600,MATCH($B1664,'INPUT DATA'!$A$5:$A$600,FALSE)),"")</f>
        <v/>
      </c>
      <c r="G1664" s="100" t="str">
        <f>IFERROR(INDEX($LD$4:$LD$18,MATCH('INPUT DATA'!F666,$LC$4:$LC$18,1)),"")</f>
        <v/>
      </c>
      <c r="H1664" s="100" t="str">
        <f>IFERROR(INDEX('INPUT DATA'!G$6:G$600,MATCH($B1664,'INPUT DATA'!$A$5:$A$600,FALSE)),"")</f>
        <v/>
      </c>
      <c r="I1664" s="100" t="str">
        <f>IFERROR(INDEX('INPUT DATA'!H$5:H$600,MATCH($B1664,'INPUT DATA'!$A$5:$A$600,FALSE)),"")</f>
        <v/>
      </c>
      <c r="J1664" s="100" t="str">
        <f>IFERROR(INDEX($LD$4:$LD$18,MATCH('INPUT DATA'!I666,$LC$4:$LC$18,1)),"")</f>
        <v/>
      </c>
      <c r="K1664" s="100" t="str">
        <f>IFERROR(INDEX('INPUT DATA'!J$5:J$600,MATCH($B1664,'INPUT DATA'!$A$5:$A$600,FALSE)),"")</f>
        <v/>
      </c>
      <c r="L1664" s="100" t="str">
        <f>IFERROR(INDEX('INPUT DATA'!K$5:K$600,MATCH($B1664,'INPUT DATA'!$A$5:$A$600,FALSE)),"")</f>
        <v/>
      </c>
      <c r="M1664" s="100" t="str">
        <f>IFERROR(INDEX($LD$4:$LD$18,MATCH('INPUT DATA'!L666,$LC$4:$LC$18,1)),"")</f>
        <v/>
      </c>
      <c r="N1664" s="100" t="str">
        <f>IFERROR(INDEX('INPUT DATA'!M$5:M$600,MATCH($B1664,'INPUT DATA'!$A$5:$A$600,FALSE)),"")</f>
        <v/>
      </c>
      <c r="O1664" s="100" t="str">
        <f>IFERROR(INDEX('INPUT DATA'!N$5:N$600,MATCH($B1664,'INPUT DATA'!$A$5:$A$600,FALSE)),"")</f>
        <v/>
      </c>
      <c r="P1664" s="100" t="str">
        <f>IFERROR(INDEX($LD$4:$LD$18,MATCH('INPUT DATA'!O666,$LC$4:$LC$18,1)),"")</f>
        <v/>
      </c>
      <c r="Q1664" s="100" t="str">
        <f>IFERROR(INDEX('INPUT DATA'!P$5:P$600,MATCH($B1664,'INPUT DATA'!$A$5:$A$600,FALSE)),"")</f>
        <v/>
      </c>
      <c r="R1664" s="100" t="str">
        <f>IFERROR(INDEX('INPUT DATA'!Q$5:Q$600,MATCH($B1664,'INPUT DATA'!$A$5:$A$600,FALSE)),"")</f>
        <v/>
      </c>
      <c r="S1664" s="100" t="str">
        <f>IFERROR(INDEX($LD$4:$LD$18,MATCH('INPUT DATA'!R666,$LC$4:$LC$18,1)),"")</f>
        <v/>
      </c>
      <c r="T1664" s="100" t="str">
        <f>IFERROR(INDEX('INPUT DATA'!S$5:S$600,MATCH($B1664,'INPUT DATA'!$A$5:$A$600,FALSE)),"")</f>
        <v/>
      </c>
      <c r="U1664" s="100" t="str">
        <f>IFERROR(INDEX('INPUT DATA'!T$5:T$600,MATCH($B1664,'INPUT DATA'!$A$5:$A$600,FALSE)),"")</f>
        <v/>
      </c>
      <c r="V1664" s="100" t="str">
        <f>IFERROR(INDEX($LD$4:$LD$18,MATCH('INPUT DATA'!U666,$LC$4:$LC$18,1)),"")</f>
        <v/>
      </c>
      <c r="W1664" s="100" t="str">
        <f>IFERROR(INDEX('INPUT DATA'!V$5:V$600,MATCH($B1664,'INPUT DATA'!$A$5:$A$600,FALSE)),"")</f>
        <v/>
      </c>
      <c r="X1664" s="100" t="str">
        <f>IFERROR(INDEX('INPUT DATA'!W$5:W$600,MATCH($B1664,'INPUT DATA'!$A$5:$A$600,FALSE)),"")</f>
        <v/>
      </c>
      <c r="Y1664" s="100" t="str">
        <f>IFERROR(INDEX('INPUT DATA'!X$5:X$600,MATCH($B1664,'INPUT DATA'!$A$5:$A$600,FALSE)),"")</f>
        <v/>
      </c>
      <c r="Z1664" s="100" t="str">
        <f>IFERROR(INDEX('INPUT DATA'!Y$5:Y$600,MATCH($B1664,'INPUT DATA'!$A$5:$A$600,FALSE)),"")</f>
        <v/>
      </c>
      <c r="AA1664" s="100" t="str">
        <f>IFERROR(INDEX('INPUT DATA'!Z$5:Z$600,MATCH($B1664,'INPUT DATA'!$A$5:$A$600,FALSE)),"")</f>
        <v/>
      </c>
      <c r="AB1664" s="100" t="str">
        <f>IFERROR(INDEX('INPUT DATA'!AA$5:AA$600,MATCH($B1664,'INPUT DATA'!$A$5:$A$600,FALSE)),"")</f>
        <v/>
      </c>
    </row>
    <row r="1665" spans="2:28" ht="15" customHeight="1" x14ac:dyDescent="0.25">
      <c r="B1665" s="115" t="str">
        <f>IF('INPUT INF'!A665="","",IF('INPUT INF'!E665="DROP","",'INPUT INF'!A665))</f>
        <v/>
      </c>
      <c r="C1665" s="115" t="str">
        <f>IFERROR(INDEX('INPUT INF'!B665:B1263,MATCH(B1665,'INPUT INF'!A665:A1263,FALSE)),"")</f>
        <v/>
      </c>
      <c r="E1665" s="100" t="str">
        <f>IFERROR(INDEX('INPUT DATA'!D$5:D$600,MATCH($B1665,'INPUT DATA'!$A$5:$A$600,FALSE)),"")</f>
        <v/>
      </c>
      <c r="F1665" s="100" t="str">
        <f>IFERROR(INDEX('INPUT DATA'!E$5:E$600,MATCH($B1665,'INPUT DATA'!$A$5:$A$600,FALSE)),"")</f>
        <v/>
      </c>
      <c r="G1665" s="100" t="str">
        <f>IFERROR(INDEX($LD$4:$LD$18,MATCH('INPUT DATA'!F667,$LC$4:$LC$18,1)),"")</f>
        <v/>
      </c>
      <c r="H1665" s="100" t="str">
        <f>IFERROR(INDEX('INPUT DATA'!G$6:G$600,MATCH($B1665,'INPUT DATA'!$A$5:$A$600,FALSE)),"")</f>
        <v/>
      </c>
      <c r="I1665" s="100" t="str">
        <f>IFERROR(INDEX('INPUT DATA'!H$5:H$600,MATCH($B1665,'INPUT DATA'!$A$5:$A$600,FALSE)),"")</f>
        <v/>
      </c>
      <c r="J1665" s="100" t="str">
        <f>IFERROR(INDEX($LD$4:$LD$18,MATCH('INPUT DATA'!I667,$LC$4:$LC$18,1)),"")</f>
        <v/>
      </c>
      <c r="K1665" s="100" t="str">
        <f>IFERROR(INDEX('INPUT DATA'!J$5:J$600,MATCH($B1665,'INPUT DATA'!$A$5:$A$600,FALSE)),"")</f>
        <v/>
      </c>
      <c r="L1665" s="100" t="str">
        <f>IFERROR(INDEX('INPUT DATA'!K$5:K$600,MATCH($B1665,'INPUT DATA'!$A$5:$A$600,FALSE)),"")</f>
        <v/>
      </c>
      <c r="M1665" s="100" t="str">
        <f>IFERROR(INDEX($LD$4:$LD$18,MATCH('INPUT DATA'!L667,$LC$4:$LC$18,1)),"")</f>
        <v/>
      </c>
      <c r="N1665" s="100" t="str">
        <f>IFERROR(INDEX('INPUT DATA'!M$5:M$600,MATCH($B1665,'INPUT DATA'!$A$5:$A$600,FALSE)),"")</f>
        <v/>
      </c>
      <c r="O1665" s="100" t="str">
        <f>IFERROR(INDEX('INPUT DATA'!N$5:N$600,MATCH($B1665,'INPUT DATA'!$A$5:$A$600,FALSE)),"")</f>
        <v/>
      </c>
      <c r="P1665" s="100" t="str">
        <f>IFERROR(INDEX($LD$4:$LD$18,MATCH('INPUT DATA'!O667,$LC$4:$LC$18,1)),"")</f>
        <v/>
      </c>
      <c r="Q1665" s="100" t="str">
        <f>IFERROR(INDEX('INPUT DATA'!P$5:P$600,MATCH($B1665,'INPUT DATA'!$A$5:$A$600,FALSE)),"")</f>
        <v/>
      </c>
      <c r="R1665" s="100" t="str">
        <f>IFERROR(INDEX('INPUT DATA'!Q$5:Q$600,MATCH($B1665,'INPUT DATA'!$A$5:$A$600,FALSE)),"")</f>
        <v/>
      </c>
      <c r="S1665" s="100" t="str">
        <f>IFERROR(INDEX($LD$4:$LD$18,MATCH('INPUT DATA'!R667,$LC$4:$LC$18,1)),"")</f>
        <v/>
      </c>
      <c r="T1665" s="100" t="str">
        <f>IFERROR(INDEX('INPUT DATA'!S$5:S$600,MATCH($B1665,'INPUT DATA'!$A$5:$A$600,FALSE)),"")</f>
        <v/>
      </c>
      <c r="U1665" s="100" t="str">
        <f>IFERROR(INDEX('INPUT DATA'!T$5:T$600,MATCH($B1665,'INPUT DATA'!$A$5:$A$600,FALSE)),"")</f>
        <v/>
      </c>
      <c r="V1665" s="100" t="str">
        <f>IFERROR(INDEX($LD$4:$LD$18,MATCH('INPUT DATA'!U667,$LC$4:$LC$18,1)),"")</f>
        <v/>
      </c>
      <c r="W1665" s="100" t="str">
        <f>IFERROR(INDEX('INPUT DATA'!V$5:V$600,MATCH($B1665,'INPUT DATA'!$A$5:$A$600,FALSE)),"")</f>
        <v/>
      </c>
      <c r="X1665" s="100" t="str">
        <f>IFERROR(INDEX('INPUT DATA'!W$5:W$600,MATCH($B1665,'INPUT DATA'!$A$5:$A$600,FALSE)),"")</f>
        <v/>
      </c>
      <c r="Y1665" s="100" t="str">
        <f>IFERROR(INDEX('INPUT DATA'!X$5:X$600,MATCH($B1665,'INPUT DATA'!$A$5:$A$600,FALSE)),"")</f>
        <v/>
      </c>
      <c r="Z1665" s="100" t="str">
        <f>IFERROR(INDEX('INPUT DATA'!Y$5:Y$600,MATCH($B1665,'INPUT DATA'!$A$5:$A$600,FALSE)),"")</f>
        <v/>
      </c>
      <c r="AA1665" s="100" t="str">
        <f>IFERROR(INDEX('INPUT DATA'!Z$5:Z$600,MATCH($B1665,'INPUT DATA'!$A$5:$A$600,FALSE)),"")</f>
        <v/>
      </c>
      <c r="AB1665" s="100" t="str">
        <f>IFERROR(INDEX('INPUT DATA'!AA$5:AA$600,MATCH($B1665,'INPUT DATA'!$A$5:$A$600,FALSE)),"")</f>
        <v/>
      </c>
    </row>
    <row r="1666" spans="2:28" ht="15" customHeight="1" x14ac:dyDescent="0.25">
      <c r="B1666" s="115" t="str">
        <f>IF('INPUT INF'!A666="","",IF('INPUT INF'!E666="DROP","",'INPUT INF'!A666))</f>
        <v/>
      </c>
      <c r="C1666" s="115" t="str">
        <f>IFERROR(INDEX('INPUT INF'!B666:B1264,MATCH(B1666,'INPUT INF'!A666:A1264,FALSE)),"")</f>
        <v/>
      </c>
      <c r="E1666" s="100" t="str">
        <f>IFERROR(INDEX('INPUT DATA'!D$5:D$600,MATCH($B1666,'INPUT DATA'!$A$5:$A$600,FALSE)),"")</f>
        <v/>
      </c>
      <c r="F1666" s="100" t="str">
        <f>IFERROR(INDEX('INPUT DATA'!E$5:E$600,MATCH($B1666,'INPUT DATA'!$A$5:$A$600,FALSE)),"")</f>
        <v/>
      </c>
      <c r="G1666" s="100" t="str">
        <f>IFERROR(INDEX($LD$4:$LD$18,MATCH('INPUT DATA'!F668,$LC$4:$LC$18,1)),"")</f>
        <v/>
      </c>
      <c r="H1666" s="100" t="str">
        <f>IFERROR(INDEX('INPUT DATA'!G$6:G$600,MATCH($B1666,'INPUT DATA'!$A$5:$A$600,FALSE)),"")</f>
        <v/>
      </c>
      <c r="I1666" s="100" t="str">
        <f>IFERROR(INDEX('INPUT DATA'!H$5:H$600,MATCH($B1666,'INPUT DATA'!$A$5:$A$600,FALSE)),"")</f>
        <v/>
      </c>
      <c r="J1666" s="100" t="str">
        <f>IFERROR(INDEX($LD$4:$LD$18,MATCH('INPUT DATA'!I668,$LC$4:$LC$18,1)),"")</f>
        <v/>
      </c>
      <c r="K1666" s="100" t="str">
        <f>IFERROR(INDEX('INPUT DATA'!J$5:J$600,MATCH($B1666,'INPUT DATA'!$A$5:$A$600,FALSE)),"")</f>
        <v/>
      </c>
      <c r="L1666" s="100" t="str">
        <f>IFERROR(INDEX('INPUT DATA'!K$5:K$600,MATCH($B1666,'INPUT DATA'!$A$5:$A$600,FALSE)),"")</f>
        <v/>
      </c>
      <c r="M1666" s="100" t="str">
        <f>IFERROR(INDEX($LD$4:$LD$18,MATCH('INPUT DATA'!L668,$LC$4:$LC$18,1)),"")</f>
        <v/>
      </c>
      <c r="N1666" s="100" t="str">
        <f>IFERROR(INDEX('INPUT DATA'!M$5:M$600,MATCH($B1666,'INPUT DATA'!$A$5:$A$600,FALSE)),"")</f>
        <v/>
      </c>
      <c r="O1666" s="100" t="str">
        <f>IFERROR(INDEX('INPUT DATA'!N$5:N$600,MATCH($B1666,'INPUT DATA'!$A$5:$A$600,FALSE)),"")</f>
        <v/>
      </c>
      <c r="P1666" s="100" t="str">
        <f>IFERROR(INDEX($LD$4:$LD$18,MATCH('INPUT DATA'!O668,$LC$4:$LC$18,1)),"")</f>
        <v/>
      </c>
      <c r="Q1666" s="100" t="str">
        <f>IFERROR(INDEX('INPUT DATA'!P$5:P$600,MATCH($B1666,'INPUT DATA'!$A$5:$A$600,FALSE)),"")</f>
        <v/>
      </c>
      <c r="R1666" s="100" t="str">
        <f>IFERROR(INDEX('INPUT DATA'!Q$5:Q$600,MATCH($B1666,'INPUT DATA'!$A$5:$A$600,FALSE)),"")</f>
        <v/>
      </c>
      <c r="S1666" s="100" t="str">
        <f>IFERROR(INDEX($LD$4:$LD$18,MATCH('INPUT DATA'!R668,$LC$4:$LC$18,1)),"")</f>
        <v/>
      </c>
      <c r="T1666" s="100" t="str">
        <f>IFERROR(INDEX('INPUT DATA'!S$5:S$600,MATCH($B1666,'INPUT DATA'!$A$5:$A$600,FALSE)),"")</f>
        <v/>
      </c>
      <c r="U1666" s="100" t="str">
        <f>IFERROR(INDEX('INPUT DATA'!T$5:T$600,MATCH($B1666,'INPUT DATA'!$A$5:$A$600,FALSE)),"")</f>
        <v/>
      </c>
      <c r="V1666" s="100" t="str">
        <f>IFERROR(INDEX($LD$4:$LD$18,MATCH('INPUT DATA'!U668,$LC$4:$LC$18,1)),"")</f>
        <v/>
      </c>
      <c r="W1666" s="100" t="str">
        <f>IFERROR(INDEX('INPUT DATA'!V$5:V$600,MATCH($B1666,'INPUT DATA'!$A$5:$A$600,FALSE)),"")</f>
        <v/>
      </c>
      <c r="X1666" s="100" t="str">
        <f>IFERROR(INDEX('INPUT DATA'!W$5:W$600,MATCH($B1666,'INPUT DATA'!$A$5:$A$600,FALSE)),"")</f>
        <v/>
      </c>
      <c r="Y1666" s="100" t="str">
        <f>IFERROR(INDEX('INPUT DATA'!X$5:X$600,MATCH($B1666,'INPUT DATA'!$A$5:$A$600,FALSE)),"")</f>
        <v/>
      </c>
      <c r="Z1666" s="100" t="str">
        <f>IFERROR(INDEX('INPUT DATA'!Y$5:Y$600,MATCH($B1666,'INPUT DATA'!$A$5:$A$600,FALSE)),"")</f>
        <v/>
      </c>
      <c r="AA1666" s="100" t="str">
        <f>IFERROR(INDEX('INPUT DATA'!Z$5:Z$600,MATCH($B1666,'INPUT DATA'!$A$5:$A$600,FALSE)),"")</f>
        <v/>
      </c>
      <c r="AB1666" s="100" t="str">
        <f>IFERROR(INDEX('INPUT DATA'!AA$5:AA$600,MATCH($B1666,'INPUT DATA'!$A$5:$A$600,FALSE)),"")</f>
        <v/>
      </c>
    </row>
    <row r="1667" spans="2:28" ht="15" customHeight="1" x14ac:dyDescent="0.25">
      <c r="B1667" s="115" t="str">
        <f>IF('INPUT INF'!A667="","",IF('INPUT INF'!E667="DROP","",'INPUT INF'!A667))</f>
        <v/>
      </c>
      <c r="C1667" s="115" t="str">
        <f>IFERROR(INDEX('INPUT INF'!B667:B1265,MATCH(B1667,'INPUT INF'!A667:A1265,FALSE)),"")</f>
        <v/>
      </c>
      <c r="E1667" s="100" t="str">
        <f>IFERROR(INDEX('INPUT DATA'!D$5:D$600,MATCH($B1667,'INPUT DATA'!$A$5:$A$600,FALSE)),"")</f>
        <v/>
      </c>
      <c r="F1667" s="100" t="str">
        <f>IFERROR(INDEX('INPUT DATA'!E$5:E$600,MATCH($B1667,'INPUT DATA'!$A$5:$A$600,FALSE)),"")</f>
        <v/>
      </c>
      <c r="G1667" s="100" t="str">
        <f>IFERROR(INDEX($LD$4:$LD$18,MATCH('INPUT DATA'!F669,$LC$4:$LC$18,1)),"")</f>
        <v/>
      </c>
      <c r="H1667" s="100" t="str">
        <f>IFERROR(INDEX('INPUT DATA'!G$6:G$600,MATCH($B1667,'INPUT DATA'!$A$5:$A$600,FALSE)),"")</f>
        <v/>
      </c>
      <c r="I1667" s="100" t="str">
        <f>IFERROR(INDEX('INPUT DATA'!H$5:H$600,MATCH($B1667,'INPUT DATA'!$A$5:$A$600,FALSE)),"")</f>
        <v/>
      </c>
      <c r="J1667" s="100" t="str">
        <f>IFERROR(INDEX($LD$4:$LD$18,MATCH('INPUT DATA'!I669,$LC$4:$LC$18,1)),"")</f>
        <v/>
      </c>
      <c r="K1667" s="100" t="str">
        <f>IFERROR(INDEX('INPUT DATA'!J$5:J$600,MATCH($B1667,'INPUT DATA'!$A$5:$A$600,FALSE)),"")</f>
        <v/>
      </c>
      <c r="L1667" s="100" t="str">
        <f>IFERROR(INDEX('INPUT DATA'!K$5:K$600,MATCH($B1667,'INPUT DATA'!$A$5:$A$600,FALSE)),"")</f>
        <v/>
      </c>
      <c r="M1667" s="100" t="str">
        <f>IFERROR(INDEX($LD$4:$LD$18,MATCH('INPUT DATA'!L669,$LC$4:$LC$18,1)),"")</f>
        <v/>
      </c>
      <c r="N1667" s="100" t="str">
        <f>IFERROR(INDEX('INPUT DATA'!M$5:M$600,MATCH($B1667,'INPUT DATA'!$A$5:$A$600,FALSE)),"")</f>
        <v/>
      </c>
      <c r="O1667" s="100" t="str">
        <f>IFERROR(INDEX('INPUT DATA'!N$5:N$600,MATCH($B1667,'INPUT DATA'!$A$5:$A$600,FALSE)),"")</f>
        <v/>
      </c>
      <c r="P1667" s="100" t="str">
        <f>IFERROR(INDEX($LD$4:$LD$18,MATCH('INPUT DATA'!O669,$LC$4:$LC$18,1)),"")</f>
        <v/>
      </c>
      <c r="Q1667" s="100" t="str">
        <f>IFERROR(INDEX('INPUT DATA'!P$5:P$600,MATCH($B1667,'INPUT DATA'!$A$5:$A$600,FALSE)),"")</f>
        <v/>
      </c>
      <c r="R1667" s="100" t="str">
        <f>IFERROR(INDEX('INPUT DATA'!Q$5:Q$600,MATCH($B1667,'INPUT DATA'!$A$5:$A$600,FALSE)),"")</f>
        <v/>
      </c>
      <c r="S1667" s="100" t="str">
        <f>IFERROR(INDEX($LD$4:$LD$18,MATCH('INPUT DATA'!R669,$LC$4:$LC$18,1)),"")</f>
        <v/>
      </c>
      <c r="T1667" s="100" t="str">
        <f>IFERROR(INDEX('INPUT DATA'!S$5:S$600,MATCH($B1667,'INPUT DATA'!$A$5:$A$600,FALSE)),"")</f>
        <v/>
      </c>
      <c r="U1667" s="100" t="str">
        <f>IFERROR(INDEX('INPUT DATA'!T$5:T$600,MATCH($B1667,'INPUT DATA'!$A$5:$A$600,FALSE)),"")</f>
        <v/>
      </c>
      <c r="V1667" s="100" t="str">
        <f>IFERROR(INDEX($LD$4:$LD$18,MATCH('INPUT DATA'!U669,$LC$4:$LC$18,1)),"")</f>
        <v/>
      </c>
      <c r="W1667" s="100" t="str">
        <f>IFERROR(INDEX('INPUT DATA'!V$5:V$600,MATCH($B1667,'INPUT DATA'!$A$5:$A$600,FALSE)),"")</f>
        <v/>
      </c>
      <c r="X1667" s="100" t="str">
        <f>IFERROR(INDEX('INPUT DATA'!W$5:W$600,MATCH($B1667,'INPUT DATA'!$A$5:$A$600,FALSE)),"")</f>
        <v/>
      </c>
      <c r="Y1667" s="100" t="str">
        <f>IFERROR(INDEX('INPUT DATA'!X$5:X$600,MATCH($B1667,'INPUT DATA'!$A$5:$A$600,FALSE)),"")</f>
        <v/>
      </c>
      <c r="Z1667" s="100" t="str">
        <f>IFERROR(INDEX('INPUT DATA'!Y$5:Y$600,MATCH($B1667,'INPUT DATA'!$A$5:$A$600,FALSE)),"")</f>
        <v/>
      </c>
      <c r="AA1667" s="100" t="str">
        <f>IFERROR(INDEX('INPUT DATA'!Z$5:Z$600,MATCH($B1667,'INPUT DATA'!$A$5:$A$600,FALSE)),"")</f>
        <v/>
      </c>
      <c r="AB1667" s="100" t="str">
        <f>IFERROR(INDEX('INPUT DATA'!AA$5:AA$600,MATCH($B1667,'INPUT DATA'!$A$5:$A$600,FALSE)),"")</f>
        <v/>
      </c>
    </row>
    <row r="1668" spans="2:28" ht="15" customHeight="1" x14ac:dyDescent="0.25">
      <c r="B1668" s="115" t="str">
        <f>IF('INPUT INF'!A668="","",IF('INPUT INF'!E668="DROP","",'INPUT INF'!A668))</f>
        <v/>
      </c>
      <c r="C1668" s="115" t="str">
        <f>IFERROR(INDEX('INPUT INF'!B668:B1266,MATCH(B1668,'INPUT INF'!A668:A1266,FALSE)),"")</f>
        <v/>
      </c>
      <c r="E1668" s="100" t="str">
        <f>IFERROR(INDEX('INPUT DATA'!D$5:D$600,MATCH($B1668,'INPUT DATA'!$A$5:$A$600,FALSE)),"")</f>
        <v/>
      </c>
      <c r="F1668" s="100" t="str">
        <f>IFERROR(INDEX('INPUT DATA'!E$5:E$600,MATCH($B1668,'INPUT DATA'!$A$5:$A$600,FALSE)),"")</f>
        <v/>
      </c>
      <c r="G1668" s="100" t="str">
        <f>IFERROR(INDEX($LD$4:$LD$18,MATCH('INPUT DATA'!F670,$LC$4:$LC$18,1)),"")</f>
        <v/>
      </c>
      <c r="H1668" s="100" t="str">
        <f>IFERROR(INDEX('INPUT DATA'!G$6:G$600,MATCH($B1668,'INPUT DATA'!$A$5:$A$600,FALSE)),"")</f>
        <v/>
      </c>
      <c r="I1668" s="100" t="str">
        <f>IFERROR(INDEX('INPUT DATA'!H$5:H$600,MATCH($B1668,'INPUT DATA'!$A$5:$A$600,FALSE)),"")</f>
        <v/>
      </c>
      <c r="J1668" s="100" t="str">
        <f>IFERROR(INDEX($LD$4:$LD$18,MATCH('INPUT DATA'!I670,$LC$4:$LC$18,1)),"")</f>
        <v/>
      </c>
      <c r="K1668" s="100" t="str">
        <f>IFERROR(INDEX('INPUT DATA'!J$5:J$600,MATCH($B1668,'INPUT DATA'!$A$5:$A$600,FALSE)),"")</f>
        <v/>
      </c>
      <c r="L1668" s="100" t="str">
        <f>IFERROR(INDEX('INPUT DATA'!K$5:K$600,MATCH($B1668,'INPUT DATA'!$A$5:$A$600,FALSE)),"")</f>
        <v/>
      </c>
      <c r="M1668" s="100" t="str">
        <f>IFERROR(INDEX($LD$4:$LD$18,MATCH('INPUT DATA'!L670,$LC$4:$LC$18,1)),"")</f>
        <v/>
      </c>
      <c r="N1668" s="100" t="str">
        <f>IFERROR(INDEX('INPUT DATA'!M$5:M$600,MATCH($B1668,'INPUT DATA'!$A$5:$A$600,FALSE)),"")</f>
        <v/>
      </c>
      <c r="O1668" s="100" t="str">
        <f>IFERROR(INDEX('INPUT DATA'!N$5:N$600,MATCH($B1668,'INPUT DATA'!$A$5:$A$600,FALSE)),"")</f>
        <v/>
      </c>
      <c r="P1668" s="100" t="str">
        <f>IFERROR(INDEX($LD$4:$LD$18,MATCH('INPUT DATA'!O670,$LC$4:$LC$18,1)),"")</f>
        <v/>
      </c>
      <c r="Q1668" s="100" t="str">
        <f>IFERROR(INDEX('INPUT DATA'!P$5:P$600,MATCH($B1668,'INPUT DATA'!$A$5:$A$600,FALSE)),"")</f>
        <v/>
      </c>
      <c r="R1668" s="100" t="str">
        <f>IFERROR(INDEX('INPUT DATA'!Q$5:Q$600,MATCH($B1668,'INPUT DATA'!$A$5:$A$600,FALSE)),"")</f>
        <v/>
      </c>
      <c r="S1668" s="100" t="str">
        <f>IFERROR(INDEX($LD$4:$LD$18,MATCH('INPUT DATA'!R670,$LC$4:$LC$18,1)),"")</f>
        <v/>
      </c>
      <c r="T1668" s="100" t="str">
        <f>IFERROR(INDEX('INPUT DATA'!S$5:S$600,MATCH($B1668,'INPUT DATA'!$A$5:$A$600,FALSE)),"")</f>
        <v/>
      </c>
      <c r="U1668" s="100" t="str">
        <f>IFERROR(INDEX('INPUT DATA'!T$5:T$600,MATCH($B1668,'INPUT DATA'!$A$5:$A$600,FALSE)),"")</f>
        <v/>
      </c>
      <c r="V1668" s="100" t="str">
        <f>IFERROR(INDEX($LD$4:$LD$18,MATCH('INPUT DATA'!U670,$LC$4:$LC$18,1)),"")</f>
        <v/>
      </c>
      <c r="W1668" s="100" t="str">
        <f>IFERROR(INDEX('INPUT DATA'!V$5:V$600,MATCH($B1668,'INPUT DATA'!$A$5:$A$600,FALSE)),"")</f>
        <v/>
      </c>
      <c r="X1668" s="100" t="str">
        <f>IFERROR(INDEX('INPUT DATA'!W$5:W$600,MATCH($B1668,'INPUT DATA'!$A$5:$A$600,FALSE)),"")</f>
        <v/>
      </c>
      <c r="Y1668" s="100" t="str">
        <f>IFERROR(INDEX('INPUT DATA'!X$5:X$600,MATCH($B1668,'INPUT DATA'!$A$5:$A$600,FALSE)),"")</f>
        <v/>
      </c>
      <c r="Z1668" s="100" t="str">
        <f>IFERROR(INDEX('INPUT DATA'!Y$5:Y$600,MATCH($B1668,'INPUT DATA'!$A$5:$A$600,FALSE)),"")</f>
        <v/>
      </c>
      <c r="AA1668" s="100" t="str">
        <f>IFERROR(INDEX('INPUT DATA'!Z$5:Z$600,MATCH($B1668,'INPUT DATA'!$A$5:$A$600,FALSE)),"")</f>
        <v/>
      </c>
      <c r="AB1668" s="100" t="str">
        <f>IFERROR(INDEX('INPUT DATA'!AA$5:AA$600,MATCH($B1668,'INPUT DATA'!$A$5:$A$600,FALSE)),"")</f>
        <v/>
      </c>
    </row>
    <row r="1669" spans="2:28" ht="15" customHeight="1" x14ac:dyDescent="0.25">
      <c r="B1669" s="115" t="str">
        <f>IF('INPUT INF'!A669="","",IF('INPUT INF'!E669="DROP","",'INPUT INF'!A669))</f>
        <v/>
      </c>
      <c r="C1669" s="115" t="str">
        <f>IFERROR(INDEX('INPUT INF'!B669:B1267,MATCH(B1669,'INPUT INF'!A669:A1267,FALSE)),"")</f>
        <v/>
      </c>
      <c r="E1669" s="100" t="str">
        <f>IFERROR(INDEX('INPUT DATA'!D$5:D$600,MATCH($B1669,'INPUT DATA'!$A$5:$A$600,FALSE)),"")</f>
        <v/>
      </c>
      <c r="F1669" s="100" t="str">
        <f>IFERROR(INDEX('INPUT DATA'!E$5:E$600,MATCH($B1669,'INPUT DATA'!$A$5:$A$600,FALSE)),"")</f>
        <v/>
      </c>
      <c r="G1669" s="100" t="str">
        <f>IFERROR(INDEX($LD$4:$LD$18,MATCH('INPUT DATA'!F671,$LC$4:$LC$18,1)),"")</f>
        <v/>
      </c>
      <c r="H1669" s="100" t="str">
        <f>IFERROR(INDEX('INPUT DATA'!G$6:G$600,MATCH($B1669,'INPUT DATA'!$A$5:$A$600,FALSE)),"")</f>
        <v/>
      </c>
      <c r="I1669" s="100" t="str">
        <f>IFERROR(INDEX('INPUT DATA'!H$5:H$600,MATCH($B1669,'INPUT DATA'!$A$5:$A$600,FALSE)),"")</f>
        <v/>
      </c>
      <c r="J1669" s="100" t="str">
        <f>IFERROR(INDEX($LD$4:$LD$18,MATCH('INPUT DATA'!I671,$LC$4:$LC$18,1)),"")</f>
        <v/>
      </c>
      <c r="K1669" s="100" t="str">
        <f>IFERROR(INDEX('INPUT DATA'!J$5:J$600,MATCH($B1669,'INPUT DATA'!$A$5:$A$600,FALSE)),"")</f>
        <v/>
      </c>
      <c r="L1669" s="100" t="str">
        <f>IFERROR(INDEX('INPUT DATA'!K$5:K$600,MATCH($B1669,'INPUT DATA'!$A$5:$A$600,FALSE)),"")</f>
        <v/>
      </c>
      <c r="M1669" s="100" t="str">
        <f>IFERROR(INDEX($LD$4:$LD$18,MATCH('INPUT DATA'!L671,$LC$4:$LC$18,1)),"")</f>
        <v/>
      </c>
      <c r="N1669" s="100" t="str">
        <f>IFERROR(INDEX('INPUT DATA'!M$5:M$600,MATCH($B1669,'INPUT DATA'!$A$5:$A$600,FALSE)),"")</f>
        <v/>
      </c>
      <c r="O1669" s="100" t="str">
        <f>IFERROR(INDEX('INPUT DATA'!N$5:N$600,MATCH($B1669,'INPUT DATA'!$A$5:$A$600,FALSE)),"")</f>
        <v/>
      </c>
      <c r="P1669" s="100" t="str">
        <f>IFERROR(INDEX($LD$4:$LD$18,MATCH('INPUT DATA'!O671,$LC$4:$LC$18,1)),"")</f>
        <v/>
      </c>
      <c r="Q1669" s="100" t="str">
        <f>IFERROR(INDEX('INPUT DATA'!P$5:P$600,MATCH($B1669,'INPUT DATA'!$A$5:$A$600,FALSE)),"")</f>
        <v/>
      </c>
      <c r="R1669" s="100" t="str">
        <f>IFERROR(INDEX('INPUT DATA'!Q$5:Q$600,MATCH($B1669,'INPUT DATA'!$A$5:$A$600,FALSE)),"")</f>
        <v/>
      </c>
      <c r="S1669" s="100" t="str">
        <f>IFERROR(INDEX($LD$4:$LD$18,MATCH('INPUT DATA'!R671,$LC$4:$LC$18,1)),"")</f>
        <v/>
      </c>
      <c r="T1669" s="100" t="str">
        <f>IFERROR(INDEX('INPUT DATA'!S$5:S$600,MATCH($B1669,'INPUT DATA'!$A$5:$A$600,FALSE)),"")</f>
        <v/>
      </c>
      <c r="U1669" s="100" t="str">
        <f>IFERROR(INDEX('INPUT DATA'!T$5:T$600,MATCH($B1669,'INPUT DATA'!$A$5:$A$600,FALSE)),"")</f>
        <v/>
      </c>
      <c r="V1669" s="100" t="str">
        <f>IFERROR(INDEX($LD$4:$LD$18,MATCH('INPUT DATA'!U671,$LC$4:$LC$18,1)),"")</f>
        <v/>
      </c>
      <c r="W1669" s="100" t="str">
        <f>IFERROR(INDEX('INPUT DATA'!V$5:V$600,MATCH($B1669,'INPUT DATA'!$A$5:$A$600,FALSE)),"")</f>
        <v/>
      </c>
      <c r="X1669" s="100" t="str">
        <f>IFERROR(INDEX('INPUT DATA'!W$5:W$600,MATCH($B1669,'INPUT DATA'!$A$5:$A$600,FALSE)),"")</f>
        <v/>
      </c>
      <c r="Y1669" s="100" t="str">
        <f>IFERROR(INDEX('INPUT DATA'!X$5:X$600,MATCH($B1669,'INPUT DATA'!$A$5:$A$600,FALSE)),"")</f>
        <v/>
      </c>
      <c r="Z1669" s="100" t="str">
        <f>IFERROR(INDEX('INPUT DATA'!Y$5:Y$600,MATCH($B1669,'INPUT DATA'!$A$5:$A$600,FALSE)),"")</f>
        <v/>
      </c>
      <c r="AA1669" s="100" t="str">
        <f>IFERROR(INDEX('INPUT DATA'!Z$5:Z$600,MATCH($B1669,'INPUT DATA'!$A$5:$A$600,FALSE)),"")</f>
        <v/>
      </c>
      <c r="AB1669" s="100" t="str">
        <f>IFERROR(INDEX('INPUT DATA'!AA$5:AA$600,MATCH($B1669,'INPUT DATA'!$A$5:$A$600,FALSE)),"")</f>
        <v/>
      </c>
    </row>
    <row r="1670" spans="2:28" ht="15" customHeight="1" x14ac:dyDescent="0.25">
      <c r="B1670" s="115" t="str">
        <f>IF('INPUT INF'!A670="","",IF('INPUT INF'!E670="DROP","",'INPUT INF'!A670))</f>
        <v/>
      </c>
      <c r="C1670" s="115" t="str">
        <f>IFERROR(INDEX('INPUT INF'!B670:B1268,MATCH(B1670,'INPUT INF'!A670:A1268,FALSE)),"")</f>
        <v/>
      </c>
      <c r="E1670" s="100" t="str">
        <f>IFERROR(INDEX('INPUT DATA'!D$5:D$600,MATCH($B1670,'INPUT DATA'!$A$5:$A$600,FALSE)),"")</f>
        <v/>
      </c>
      <c r="F1670" s="100" t="str">
        <f>IFERROR(INDEX('INPUT DATA'!E$5:E$600,MATCH($B1670,'INPUT DATA'!$A$5:$A$600,FALSE)),"")</f>
        <v/>
      </c>
      <c r="G1670" s="100" t="str">
        <f>IFERROR(INDEX($LD$4:$LD$18,MATCH('INPUT DATA'!F672,$LC$4:$LC$18,1)),"")</f>
        <v/>
      </c>
      <c r="H1670" s="100" t="str">
        <f>IFERROR(INDEX('INPUT DATA'!G$6:G$600,MATCH($B1670,'INPUT DATA'!$A$5:$A$600,FALSE)),"")</f>
        <v/>
      </c>
      <c r="I1670" s="100" t="str">
        <f>IFERROR(INDEX('INPUT DATA'!H$5:H$600,MATCH($B1670,'INPUT DATA'!$A$5:$A$600,FALSE)),"")</f>
        <v/>
      </c>
      <c r="J1670" s="100" t="str">
        <f>IFERROR(INDEX($LD$4:$LD$18,MATCH('INPUT DATA'!I672,$LC$4:$LC$18,1)),"")</f>
        <v/>
      </c>
      <c r="K1670" s="100" t="str">
        <f>IFERROR(INDEX('INPUT DATA'!J$5:J$600,MATCH($B1670,'INPUT DATA'!$A$5:$A$600,FALSE)),"")</f>
        <v/>
      </c>
      <c r="L1670" s="100" t="str">
        <f>IFERROR(INDEX('INPUT DATA'!K$5:K$600,MATCH($B1670,'INPUT DATA'!$A$5:$A$600,FALSE)),"")</f>
        <v/>
      </c>
      <c r="M1670" s="100" t="str">
        <f>IFERROR(INDEX($LD$4:$LD$18,MATCH('INPUT DATA'!L672,$LC$4:$LC$18,1)),"")</f>
        <v/>
      </c>
      <c r="N1670" s="100" t="str">
        <f>IFERROR(INDEX('INPUT DATA'!M$5:M$600,MATCH($B1670,'INPUT DATA'!$A$5:$A$600,FALSE)),"")</f>
        <v/>
      </c>
      <c r="O1670" s="100" t="str">
        <f>IFERROR(INDEX('INPUT DATA'!N$5:N$600,MATCH($B1670,'INPUT DATA'!$A$5:$A$600,FALSE)),"")</f>
        <v/>
      </c>
      <c r="P1670" s="100" t="str">
        <f>IFERROR(INDEX($LD$4:$LD$18,MATCH('INPUT DATA'!O672,$LC$4:$LC$18,1)),"")</f>
        <v/>
      </c>
      <c r="Q1670" s="100" t="str">
        <f>IFERROR(INDEX('INPUT DATA'!P$5:P$600,MATCH($B1670,'INPUT DATA'!$A$5:$A$600,FALSE)),"")</f>
        <v/>
      </c>
      <c r="R1670" s="100" t="str">
        <f>IFERROR(INDEX('INPUT DATA'!Q$5:Q$600,MATCH($B1670,'INPUT DATA'!$A$5:$A$600,FALSE)),"")</f>
        <v/>
      </c>
      <c r="S1670" s="100" t="str">
        <f>IFERROR(INDEX($LD$4:$LD$18,MATCH('INPUT DATA'!R672,$LC$4:$LC$18,1)),"")</f>
        <v/>
      </c>
      <c r="T1670" s="100" t="str">
        <f>IFERROR(INDEX('INPUT DATA'!S$5:S$600,MATCH($B1670,'INPUT DATA'!$A$5:$A$600,FALSE)),"")</f>
        <v/>
      </c>
      <c r="U1670" s="100" t="str">
        <f>IFERROR(INDEX('INPUT DATA'!T$5:T$600,MATCH($B1670,'INPUT DATA'!$A$5:$A$600,FALSE)),"")</f>
        <v/>
      </c>
      <c r="V1670" s="100" t="str">
        <f>IFERROR(INDEX($LD$4:$LD$18,MATCH('INPUT DATA'!U672,$LC$4:$LC$18,1)),"")</f>
        <v/>
      </c>
      <c r="W1670" s="100" t="str">
        <f>IFERROR(INDEX('INPUT DATA'!V$5:V$600,MATCH($B1670,'INPUT DATA'!$A$5:$A$600,FALSE)),"")</f>
        <v/>
      </c>
      <c r="X1670" s="100" t="str">
        <f>IFERROR(INDEX('INPUT DATA'!W$5:W$600,MATCH($B1670,'INPUT DATA'!$A$5:$A$600,FALSE)),"")</f>
        <v/>
      </c>
      <c r="Y1670" s="100" t="str">
        <f>IFERROR(INDEX('INPUT DATA'!X$5:X$600,MATCH($B1670,'INPUT DATA'!$A$5:$A$600,FALSE)),"")</f>
        <v/>
      </c>
      <c r="Z1670" s="100" t="str">
        <f>IFERROR(INDEX('INPUT DATA'!Y$5:Y$600,MATCH($B1670,'INPUT DATA'!$A$5:$A$600,FALSE)),"")</f>
        <v/>
      </c>
      <c r="AA1670" s="100" t="str">
        <f>IFERROR(INDEX('INPUT DATA'!Z$5:Z$600,MATCH($B1670,'INPUT DATA'!$A$5:$A$600,FALSE)),"")</f>
        <v/>
      </c>
      <c r="AB1670" s="100" t="str">
        <f>IFERROR(INDEX('INPUT DATA'!AA$5:AA$600,MATCH($B1670,'INPUT DATA'!$A$5:$A$600,FALSE)),"")</f>
        <v/>
      </c>
    </row>
    <row r="1671" spans="2:28" ht="15" customHeight="1" x14ac:dyDescent="0.25">
      <c r="B1671" s="115" t="str">
        <f>IF('INPUT INF'!A671="","",IF('INPUT INF'!E671="DROP","",'INPUT INF'!A671))</f>
        <v/>
      </c>
      <c r="C1671" s="115" t="str">
        <f>IFERROR(INDEX('INPUT INF'!B671:B1269,MATCH(B1671,'INPUT INF'!A671:A1269,FALSE)),"")</f>
        <v/>
      </c>
      <c r="E1671" s="100" t="str">
        <f>IFERROR(INDEX('INPUT DATA'!D$5:D$600,MATCH($B1671,'INPUT DATA'!$A$5:$A$600,FALSE)),"")</f>
        <v/>
      </c>
      <c r="F1671" s="100" t="str">
        <f>IFERROR(INDEX('INPUT DATA'!E$5:E$600,MATCH($B1671,'INPUT DATA'!$A$5:$A$600,FALSE)),"")</f>
        <v/>
      </c>
      <c r="G1671" s="100" t="str">
        <f>IFERROR(INDEX($LD$4:$LD$18,MATCH('INPUT DATA'!F673,$LC$4:$LC$18,1)),"")</f>
        <v/>
      </c>
      <c r="H1671" s="100" t="str">
        <f>IFERROR(INDEX('INPUT DATA'!G$6:G$600,MATCH($B1671,'INPUT DATA'!$A$5:$A$600,FALSE)),"")</f>
        <v/>
      </c>
      <c r="I1671" s="100" t="str">
        <f>IFERROR(INDEX('INPUT DATA'!H$5:H$600,MATCH($B1671,'INPUT DATA'!$A$5:$A$600,FALSE)),"")</f>
        <v/>
      </c>
      <c r="J1671" s="100" t="str">
        <f>IFERROR(INDEX($LD$4:$LD$18,MATCH('INPUT DATA'!I673,$LC$4:$LC$18,1)),"")</f>
        <v/>
      </c>
      <c r="K1671" s="100" t="str">
        <f>IFERROR(INDEX('INPUT DATA'!J$5:J$600,MATCH($B1671,'INPUT DATA'!$A$5:$A$600,FALSE)),"")</f>
        <v/>
      </c>
      <c r="L1671" s="100" t="str">
        <f>IFERROR(INDEX('INPUT DATA'!K$5:K$600,MATCH($B1671,'INPUT DATA'!$A$5:$A$600,FALSE)),"")</f>
        <v/>
      </c>
      <c r="M1671" s="100" t="str">
        <f>IFERROR(INDEX($LD$4:$LD$18,MATCH('INPUT DATA'!L673,$LC$4:$LC$18,1)),"")</f>
        <v/>
      </c>
      <c r="N1671" s="100" t="str">
        <f>IFERROR(INDEX('INPUT DATA'!M$5:M$600,MATCH($B1671,'INPUT DATA'!$A$5:$A$600,FALSE)),"")</f>
        <v/>
      </c>
      <c r="O1671" s="100" t="str">
        <f>IFERROR(INDEX('INPUT DATA'!N$5:N$600,MATCH($B1671,'INPUT DATA'!$A$5:$A$600,FALSE)),"")</f>
        <v/>
      </c>
      <c r="P1671" s="100" t="str">
        <f>IFERROR(INDEX($LD$4:$LD$18,MATCH('INPUT DATA'!O673,$LC$4:$LC$18,1)),"")</f>
        <v/>
      </c>
      <c r="Q1671" s="100" t="str">
        <f>IFERROR(INDEX('INPUT DATA'!P$5:P$600,MATCH($B1671,'INPUT DATA'!$A$5:$A$600,FALSE)),"")</f>
        <v/>
      </c>
      <c r="R1671" s="100" t="str">
        <f>IFERROR(INDEX('INPUT DATA'!Q$5:Q$600,MATCH($B1671,'INPUT DATA'!$A$5:$A$600,FALSE)),"")</f>
        <v/>
      </c>
      <c r="S1671" s="100" t="str">
        <f>IFERROR(INDEX($LD$4:$LD$18,MATCH('INPUT DATA'!R673,$LC$4:$LC$18,1)),"")</f>
        <v/>
      </c>
      <c r="T1671" s="100" t="str">
        <f>IFERROR(INDEX('INPUT DATA'!S$5:S$600,MATCH($B1671,'INPUT DATA'!$A$5:$A$600,FALSE)),"")</f>
        <v/>
      </c>
      <c r="U1671" s="100" t="str">
        <f>IFERROR(INDEX('INPUT DATA'!T$5:T$600,MATCH($B1671,'INPUT DATA'!$A$5:$A$600,FALSE)),"")</f>
        <v/>
      </c>
      <c r="V1671" s="100" t="str">
        <f>IFERROR(INDEX($LD$4:$LD$18,MATCH('INPUT DATA'!U673,$LC$4:$LC$18,1)),"")</f>
        <v/>
      </c>
      <c r="W1671" s="100" t="str">
        <f>IFERROR(INDEX('INPUT DATA'!V$5:V$600,MATCH($B1671,'INPUT DATA'!$A$5:$A$600,FALSE)),"")</f>
        <v/>
      </c>
      <c r="X1671" s="100" t="str">
        <f>IFERROR(INDEX('INPUT DATA'!W$5:W$600,MATCH($B1671,'INPUT DATA'!$A$5:$A$600,FALSE)),"")</f>
        <v/>
      </c>
      <c r="Y1671" s="100" t="str">
        <f>IFERROR(INDEX('INPUT DATA'!X$5:X$600,MATCH($B1671,'INPUT DATA'!$A$5:$A$600,FALSE)),"")</f>
        <v/>
      </c>
      <c r="Z1671" s="100" t="str">
        <f>IFERROR(INDEX('INPUT DATA'!Y$5:Y$600,MATCH($B1671,'INPUT DATA'!$A$5:$A$600,FALSE)),"")</f>
        <v/>
      </c>
      <c r="AA1671" s="100" t="str">
        <f>IFERROR(INDEX('INPUT DATA'!Z$5:Z$600,MATCH($B1671,'INPUT DATA'!$A$5:$A$600,FALSE)),"")</f>
        <v/>
      </c>
      <c r="AB1671" s="100" t="str">
        <f>IFERROR(INDEX('INPUT DATA'!AA$5:AA$600,MATCH($B1671,'INPUT DATA'!$A$5:$A$600,FALSE)),"")</f>
        <v/>
      </c>
    </row>
    <row r="1672" spans="2:28" ht="15" customHeight="1" x14ac:dyDescent="0.25">
      <c r="B1672" s="115" t="str">
        <f>IF('INPUT INF'!A672="","",IF('INPUT INF'!E672="DROP","",'INPUT INF'!A672))</f>
        <v/>
      </c>
      <c r="C1672" s="115" t="str">
        <f>IFERROR(INDEX('INPUT INF'!B672:B1270,MATCH(B1672,'INPUT INF'!A672:A1270,FALSE)),"")</f>
        <v/>
      </c>
      <c r="E1672" s="100" t="str">
        <f>IFERROR(INDEX('INPUT DATA'!D$5:D$600,MATCH($B1672,'INPUT DATA'!$A$5:$A$600,FALSE)),"")</f>
        <v/>
      </c>
      <c r="F1672" s="100" t="str">
        <f>IFERROR(INDEX('INPUT DATA'!E$5:E$600,MATCH($B1672,'INPUT DATA'!$A$5:$A$600,FALSE)),"")</f>
        <v/>
      </c>
      <c r="G1672" s="100" t="str">
        <f>IFERROR(INDEX($LD$4:$LD$18,MATCH('INPUT DATA'!F674,$LC$4:$LC$18,1)),"")</f>
        <v/>
      </c>
      <c r="H1672" s="100" t="str">
        <f>IFERROR(INDEX('INPUT DATA'!G$6:G$600,MATCH($B1672,'INPUT DATA'!$A$5:$A$600,FALSE)),"")</f>
        <v/>
      </c>
      <c r="I1672" s="100" t="str">
        <f>IFERROR(INDEX('INPUT DATA'!H$5:H$600,MATCH($B1672,'INPUT DATA'!$A$5:$A$600,FALSE)),"")</f>
        <v/>
      </c>
      <c r="J1672" s="100" t="str">
        <f>IFERROR(INDEX($LD$4:$LD$18,MATCH('INPUT DATA'!I674,$LC$4:$LC$18,1)),"")</f>
        <v/>
      </c>
      <c r="K1672" s="100" t="str">
        <f>IFERROR(INDEX('INPUT DATA'!J$5:J$600,MATCH($B1672,'INPUT DATA'!$A$5:$A$600,FALSE)),"")</f>
        <v/>
      </c>
      <c r="L1672" s="100" t="str">
        <f>IFERROR(INDEX('INPUT DATA'!K$5:K$600,MATCH($B1672,'INPUT DATA'!$A$5:$A$600,FALSE)),"")</f>
        <v/>
      </c>
      <c r="M1672" s="100" t="str">
        <f>IFERROR(INDEX($LD$4:$LD$18,MATCH('INPUT DATA'!L674,$LC$4:$LC$18,1)),"")</f>
        <v/>
      </c>
      <c r="N1672" s="100" t="str">
        <f>IFERROR(INDEX('INPUT DATA'!M$5:M$600,MATCH($B1672,'INPUT DATA'!$A$5:$A$600,FALSE)),"")</f>
        <v/>
      </c>
      <c r="O1672" s="100" t="str">
        <f>IFERROR(INDEX('INPUT DATA'!N$5:N$600,MATCH($B1672,'INPUT DATA'!$A$5:$A$600,FALSE)),"")</f>
        <v/>
      </c>
      <c r="P1672" s="100" t="str">
        <f>IFERROR(INDEX($LD$4:$LD$18,MATCH('INPUT DATA'!O674,$LC$4:$LC$18,1)),"")</f>
        <v/>
      </c>
      <c r="Q1672" s="100" t="str">
        <f>IFERROR(INDEX('INPUT DATA'!P$5:P$600,MATCH($B1672,'INPUT DATA'!$A$5:$A$600,FALSE)),"")</f>
        <v/>
      </c>
      <c r="R1672" s="100" t="str">
        <f>IFERROR(INDEX('INPUT DATA'!Q$5:Q$600,MATCH($B1672,'INPUT DATA'!$A$5:$A$600,FALSE)),"")</f>
        <v/>
      </c>
      <c r="S1672" s="100" t="str">
        <f>IFERROR(INDEX($LD$4:$LD$18,MATCH('INPUT DATA'!R674,$LC$4:$LC$18,1)),"")</f>
        <v/>
      </c>
      <c r="T1672" s="100" t="str">
        <f>IFERROR(INDEX('INPUT DATA'!S$5:S$600,MATCH($B1672,'INPUT DATA'!$A$5:$A$600,FALSE)),"")</f>
        <v/>
      </c>
      <c r="U1672" s="100" t="str">
        <f>IFERROR(INDEX('INPUT DATA'!T$5:T$600,MATCH($B1672,'INPUT DATA'!$A$5:$A$600,FALSE)),"")</f>
        <v/>
      </c>
      <c r="V1672" s="100" t="str">
        <f>IFERROR(INDEX($LD$4:$LD$18,MATCH('INPUT DATA'!U674,$LC$4:$LC$18,1)),"")</f>
        <v/>
      </c>
      <c r="W1672" s="100" t="str">
        <f>IFERROR(INDEX('INPUT DATA'!V$5:V$600,MATCH($B1672,'INPUT DATA'!$A$5:$A$600,FALSE)),"")</f>
        <v/>
      </c>
      <c r="X1672" s="100" t="str">
        <f>IFERROR(INDEX('INPUT DATA'!W$5:W$600,MATCH($B1672,'INPUT DATA'!$A$5:$A$600,FALSE)),"")</f>
        <v/>
      </c>
      <c r="Y1672" s="100" t="str">
        <f>IFERROR(INDEX('INPUT DATA'!X$5:X$600,MATCH($B1672,'INPUT DATA'!$A$5:$A$600,FALSE)),"")</f>
        <v/>
      </c>
      <c r="Z1672" s="100" t="str">
        <f>IFERROR(INDEX('INPUT DATA'!Y$5:Y$600,MATCH($B1672,'INPUT DATA'!$A$5:$A$600,FALSE)),"")</f>
        <v/>
      </c>
      <c r="AA1672" s="100" t="str">
        <f>IFERROR(INDEX('INPUT DATA'!Z$5:Z$600,MATCH($B1672,'INPUT DATA'!$A$5:$A$600,FALSE)),"")</f>
        <v/>
      </c>
      <c r="AB1672" s="100" t="str">
        <f>IFERROR(INDEX('INPUT DATA'!AA$5:AA$600,MATCH($B1672,'INPUT DATA'!$A$5:$A$600,FALSE)),"")</f>
        <v/>
      </c>
    </row>
    <row r="1673" spans="2:28" ht="15" customHeight="1" x14ac:dyDescent="0.25">
      <c r="B1673" s="115" t="str">
        <f>IF('INPUT INF'!A673="","",IF('INPUT INF'!E673="DROP","",'INPUT INF'!A673))</f>
        <v/>
      </c>
      <c r="C1673" s="115" t="str">
        <f>IFERROR(INDEX('INPUT INF'!B673:B1271,MATCH(B1673,'INPUT INF'!A673:A1271,FALSE)),"")</f>
        <v/>
      </c>
      <c r="E1673" s="100" t="str">
        <f>IFERROR(INDEX('INPUT DATA'!D$5:D$600,MATCH($B1673,'INPUT DATA'!$A$5:$A$600,FALSE)),"")</f>
        <v/>
      </c>
      <c r="F1673" s="100" t="str">
        <f>IFERROR(INDEX('INPUT DATA'!E$5:E$600,MATCH($B1673,'INPUT DATA'!$A$5:$A$600,FALSE)),"")</f>
        <v/>
      </c>
      <c r="G1673" s="100" t="str">
        <f>IFERROR(INDEX($LD$4:$LD$18,MATCH('INPUT DATA'!F675,$LC$4:$LC$18,1)),"")</f>
        <v/>
      </c>
      <c r="H1673" s="100" t="str">
        <f>IFERROR(INDEX('INPUT DATA'!G$6:G$600,MATCH($B1673,'INPUT DATA'!$A$5:$A$600,FALSE)),"")</f>
        <v/>
      </c>
      <c r="I1673" s="100" t="str">
        <f>IFERROR(INDEX('INPUT DATA'!H$5:H$600,MATCH($B1673,'INPUT DATA'!$A$5:$A$600,FALSE)),"")</f>
        <v/>
      </c>
      <c r="J1673" s="100" t="str">
        <f>IFERROR(INDEX($LD$4:$LD$18,MATCH('INPUT DATA'!I675,$LC$4:$LC$18,1)),"")</f>
        <v/>
      </c>
      <c r="K1673" s="100" t="str">
        <f>IFERROR(INDEX('INPUT DATA'!J$5:J$600,MATCH($B1673,'INPUT DATA'!$A$5:$A$600,FALSE)),"")</f>
        <v/>
      </c>
      <c r="L1673" s="100" t="str">
        <f>IFERROR(INDEX('INPUT DATA'!K$5:K$600,MATCH($B1673,'INPUT DATA'!$A$5:$A$600,FALSE)),"")</f>
        <v/>
      </c>
      <c r="M1673" s="100" t="str">
        <f>IFERROR(INDEX($LD$4:$LD$18,MATCH('INPUT DATA'!L675,$LC$4:$LC$18,1)),"")</f>
        <v/>
      </c>
      <c r="N1673" s="100" t="str">
        <f>IFERROR(INDEX('INPUT DATA'!M$5:M$600,MATCH($B1673,'INPUT DATA'!$A$5:$A$600,FALSE)),"")</f>
        <v/>
      </c>
      <c r="O1673" s="100" t="str">
        <f>IFERROR(INDEX('INPUT DATA'!N$5:N$600,MATCH($B1673,'INPUT DATA'!$A$5:$A$600,FALSE)),"")</f>
        <v/>
      </c>
      <c r="P1673" s="100" t="str">
        <f>IFERROR(INDEX($LD$4:$LD$18,MATCH('INPUT DATA'!O675,$LC$4:$LC$18,1)),"")</f>
        <v/>
      </c>
      <c r="Q1673" s="100" t="str">
        <f>IFERROR(INDEX('INPUT DATA'!P$5:P$600,MATCH($B1673,'INPUT DATA'!$A$5:$A$600,FALSE)),"")</f>
        <v/>
      </c>
      <c r="R1673" s="100" t="str">
        <f>IFERROR(INDEX('INPUT DATA'!Q$5:Q$600,MATCH($B1673,'INPUT DATA'!$A$5:$A$600,FALSE)),"")</f>
        <v/>
      </c>
      <c r="S1673" s="100" t="str">
        <f>IFERROR(INDEX($LD$4:$LD$18,MATCH('INPUT DATA'!R675,$LC$4:$LC$18,1)),"")</f>
        <v/>
      </c>
      <c r="T1673" s="100" t="str">
        <f>IFERROR(INDEX('INPUT DATA'!S$5:S$600,MATCH($B1673,'INPUT DATA'!$A$5:$A$600,FALSE)),"")</f>
        <v/>
      </c>
      <c r="U1673" s="100" t="str">
        <f>IFERROR(INDEX('INPUT DATA'!T$5:T$600,MATCH($B1673,'INPUT DATA'!$A$5:$A$600,FALSE)),"")</f>
        <v/>
      </c>
      <c r="V1673" s="100" t="str">
        <f>IFERROR(INDEX($LD$4:$LD$18,MATCH('INPUT DATA'!U675,$LC$4:$LC$18,1)),"")</f>
        <v/>
      </c>
      <c r="W1673" s="100" t="str">
        <f>IFERROR(INDEX('INPUT DATA'!V$5:V$600,MATCH($B1673,'INPUT DATA'!$A$5:$A$600,FALSE)),"")</f>
        <v/>
      </c>
      <c r="X1673" s="100" t="str">
        <f>IFERROR(INDEX('INPUT DATA'!W$5:W$600,MATCH($B1673,'INPUT DATA'!$A$5:$A$600,FALSE)),"")</f>
        <v/>
      </c>
      <c r="Y1673" s="100" t="str">
        <f>IFERROR(INDEX('INPUT DATA'!X$5:X$600,MATCH($B1673,'INPUT DATA'!$A$5:$A$600,FALSE)),"")</f>
        <v/>
      </c>
      <c r="Z1673" s="100" t="str">
        <f>IFERROR(INDEX('INPUT DATA'!Y$5:Y$600,MATCH($B1673,'INPUT DATA'!$A$5:$A$600,FALSE)),"")</f>
        <v/>
      </c>
      <c r="AA1673" s="100" t="str">
        <f>IFERROR(INDEX('INPUT DATA'!Z$5:Z$600,MATCH($B1673,'INPUT DATA'!$A$5:$A$600,FALSE)),"")</f>
        <v/>
      </c>
      <c r="AB1673" s="100" t="str">
        <f>IFERROR(INDEX('INPUT DATA'!AA$5:AA$600,MATCH($B1673,'INPUT DATA'!$A$5:$A$600,FALSE)),"")</f>
        <v/>
      </c>
    </row>
    <row r="1674" spans="2:28" ht="15" customHeight="1" x14ac:dyDescent="0.25">
      <c r="B1674" s="115" t="str">
        <f>IF('INPUT INF'!A674="","",IF('INPUT INF'!E674="DROP","",'INPUT INF'!A674))</f>
        <v/>
      </c>
      <c r="C1674" s="115" t="str">
        <f>IFERROR(INDEX('INPUT INF'!B674:B1272,MATCH(B1674,'INPUT INF'!A674:A1272,FALSE)),"")</f>
        <v/>
      </c>
      <c r="E1674" s="100" t="str">
        <f>IFERROR(INDEX('INPUT DATA'!D$5:D$600,MATCH($B1674,'INPUT DATA'!$A$5:$A$600,FALSE)),"")</f>
        <v/>
      </c>
      <c r="F1674" s="100" t="str">
        <f>IFERROR(INDEX('INPUT DATA'!E$5:E$600,MATCH($B1674,'INPUT DATA'!$A$5:$A$600,FALSE)),"")</f>
        <v/>
      </c>
      <c r="G1674" s="100" t="str">
        <f>IFERROR(INDEX($LD$4:$LD$18,MATCH('INPUT DATA'!F676,$LC$4:$LC$18,1)),"")</f>
        <v/>
      </c>
      <c r="H1674" s="100" t="str">
        <f>IFERROR(INDEX('INPUT DATA'!G$6:G$600,MATCH($B1674,'INPUT DATA'!$A$5:$A$600,FALSE)),"")</f>
        <v/>
      </c>
      <c r="I1674" s="100" t="str">
        <f>IFERROR(INDEX('INPUT DATA'!H$5:H$600,MATCH($B1674,'INPUT DATA'!$A$5:$A$600,FALSE)),"")</f>
        <v/>
      </c>
      <c r="J1674" s="100" t="str">
        <f>IFERROR(INDEX($LD$4:$LD$18,MATCH('INPUT DATA'!I676,$LC$4:$LC$18,1)),"")</f>
        <v/>
      </c>
      <c r="K1674" s="100" t="str">
        <f>IFERROR(INDEX('INPUT DATA'!J$5:J$600,MATCH($B1674,'INPUT DATA'!$A$5:$A$600,FALSE)),"")</f>
        <v/>
      </c>
      <c r="L1674" s="100" t="str">
        <f>IFERROR(INDEX('INPUT DATA'!K$5:K$600,MATCH($B1674,'INPUT DATA'!$A$5:$A$600,FALSE)),"")</f>
        <v/>
      </c>
      <c r="M1674" s="100" t="str">
        <f>IFERROR(INDEX($LD$4:$LD$18,MATCH('INPUT DATA'!L676,$LC$4:$LC$18,1)),"")</f>
        <v/>
      </c>
      <c r="N1674" s="100" t="str">
        <f>IFERROR(INDEX('INPUT DATA'!M$5:M$600,MATCH($B1674,'INPUT DATA'!$A$5:$A$600,FALSE)),"")</f>
        <v/>
      </c>
      <c r="O1674" s="100" t="str">
        <f>IFERROR(INDEX('INPUT DATA'!N$5:N$600,MATCH($B1674,'INPUT DATA'!$A$5:$A$600,FALSE)),"")</f>
        <v/>
      </c>
      <c r="P1674" s="100" t="str">
        <f>IFERROR(INDEX($LD$4:$LD$18,MATCH('INPUT DATA'!O676,$LC$4:$LC$18,1)),"")</f>
        <v/>
      </c>
      <c r="Q1674" s="100" t="str">
        <f>IFERROR(INDEX('INPUT DATA'!P$5:P$600,MATCH($B1674,'INPUT DATA'!$A$5:$A$600,FALSE)),"")</f>
        <v/>
      </c>
      <c r="R1674" s="100" t="str">
        <f>IFERROR(INDEX('INPUT DATA'!Q$5:Q$600,MATCH($B1674,'INPUT DATA'!$A$5:$A$600,FALSE)),"")</f>
        <v/>
      </c>
      <c r="S1674" s="100" t="str">
        <f>IFERROR(INDEX($LD$4:$LD$18,MATCH('INPUT DATA'!R676,$LC$4:$LC$18,1)),"")</f>
        <v/>
      </c>
      <c r="T1674" s="100" t="str">
        <f>IFERROR(INDEX('INPUT DATA'!S$5:S$600,MATCH($B1674,'INPUT DATA'!$A$5:$A$600,FALSE)),"")</f>
        <v/>
      </c>
      <c r="U1674" s="100" t="str">
        <f>IFERROR(INDEX('INPUT DATA'!T$5:T$600,MATCH($B1674,'INPUT DATA'!$A$5:$A$600,FALSE)),"")</f>
        <v/>
      </c>
      <c r="V1674" s="100" t="str">
        <f>IFERROR(INDEX($LD$4:$LD$18,MATCH('INPUT DATA'!U676,$LC$4:$LC$18,1)),"")</f>
        <v/>
      </c>
      <c r="W1674" s="100" t="str">
        <f>IFERROR(INDEX('INPUT DATA'!V$5:V$600,MATCH($B1674,'INPUT DATA'!$A$5:$A$600,FALSE)),"")</f>
        <v/>
      </c>
      <c r="X1674" s="100" t="str">
        <f>IFERROR(INDEX('INPUT DATA'!W$5:W$600,MATCH($B1674,'INPUT DATA'!$A$5:$A$600,FALSE)),"")</f>
        <v/>
      </c>
      <c r="Y1674" s="100" t="str">
        <f>IFERROR(INDEX('INPUT DATA'!X$5:X$600,MATCH($B1674,'INPUT DATA'!$A$5:$A$600,FALSE)),"")</f>
        <v/>
      </c>
      <c r="Z1674" s="100" t="str">
        <f>IFERROR(INDEX('INPUT DATA'!Y$5:Y$600,MATCH($B1674,'INPUT DATA'!$A$5:$A$600,FALSE)),"")</f>
        <v/>
      </c>
      <c r="AA1674" s="100" t="str">
        <f>IFERROR(INDEX('INPUT DATA'!Z$5:Z$600,MATCH($B1674,'INPUT DATA'!$A$5:$A$600,FALSE)),"")</f>
        <v/>
      </c>
      <c r="AB1674" s="100" t="str">
        <f>IFERROR(INDEX('INPUT DATA'!AA$5:AA$600,MATCH($B1674,'INPUT DATA'!$A$5:$A$600,FALSE)),"")</f>
        <v/>
      </c>
    </row>
    <row r="1675" spans="2:28" ht="15" customHeight="1" x14ac:dyDescent="0.25">
      <c r="B1675" s="115" t="str">
        <f>IF('INPUT INF'!A675="","",IF('INPUT INF'!E675="DROP","",'INPUT INF'!A675))</f>
        <v/>
      </c>
      <c r="C1675" s="115" t="str">
        <f>IFERROR(INDEX('INPUT INF'!B675:B1273,MATCH(B1675,'INPUT INF'!A675:A1273,FALSE)),"")</f>
        <v/>
      </c>
      <c r="E1675" s="100" t="str">
        <f>IFERROR(INDEX('INPUT DATA'!D$5:D$600,MATCH($B1675,'INPUT DATA'!$A$5:$A$600,FALSE)),"")</f>
        <v/>
      </c>
      <c r="F1675" s="100" t="str">
        <f>IFERROR(INDEX('INPUT DATA'!E$5:E$600,MATCH($B1675,'INPUT DATA'!$A$5:$A$600,FALSE)),"")</f>
        <v/>
      </c>
      <c r="G1675" s="100" t="str">
        <f>IFERROR(INDEX($LD$4:$LD$18,MATCH('INPUT DATA'!F677,$LC$4:$LC$18,1)),"")</f>
        <v/>
      </c>
      <c r="H1675" s="100" t="str">
        <f>IFERROR(INDEX('INPUT DATA'!G$6:G$600,MATCH($B1675,'INPUT DATA'!$A$5:$A$600,FALSE)),"")</f>
        <v/>
      </c>
      <c r="I1675" s="100" t="str">
        <f>IFERROR(INDEX('INPUT DATA'!H$5:H$600,MATCH($B1675,'INPUT DATA'!$A$5:$A$600,FALSE)),"")</f>
        <v/>
      </c>
      <c r="J1675" s="100" t="str">
        <f>IFERROR(INDEX($LD$4:$LD$18,MATCH('INPUT DATA'!I677,$LC$4:$LC$18,1)),"")</f>
        <v/>
      </c>
      <c r="K1675" s="100" t="str">
        <f>IFERROR(INDEX('INPUT DATA'!J$5:J$600,MATCH($B1675,'INPUT DATA'!$A$5:$A$600,FALSE)),"")</f>
        <v/>
      </c>
      <c r="L1675" s="100" t="str">
        <f>IFERROR(INDEX('INPUT DATA'!K$5:K$600,MATCH($B1675,'INPUT DATA'!$A$5:$A$600,FALSE)),"")</f>
        <v/>
      </c>
      <c r="M1675" s="100" t="str">
        <f>IFERROR(INDEX($LD$4:$LD$18,MATCH('INPUT DATA'!L677,$LC$4:$LC$18,1)),"")</f>
        <v/>
      </c>
      <c r="N1675" s="100" t="str">
        <f>IFERROR(INDEX('INPUT DATA'!M$5:M$600,MATCH($B1675,'INPUT DATA'!$A$5:$A$600,FALSE)),"")</f>
        <v/>
      </c>
      <c r="O1675" s="100" t="str">
        <f>IFERROR(INDEX('INPUT DATA'!N$5:N$600,MATCH($B1675,'INPUT DATA'!$A$5:$A$600,FALSE)),"")</f>
        <v/>
      </c>
      <c r="P1675" s="100" t="str">
        <f>IFERROR(INDEX($LD$4:$LD$18,MATCH('INPUT DATA'!O677,$LC$4:$LC$18,1)),"")</f>
        <v/>
      </c>
      <c r="Q1675" s="100" t="str">
        <f>IFERROR(INDEX('INPUT DATA'!P$5:P$600,MATCH($B1675,'INPUT DATA'!$A$5:$A$600,FALSE)),"")</f>
        <v/>
      </c>
      <c r="R1675" s="100" t="str">
        <f>IFERROR(INDEX('INPUT DATA'!Q$5:Q$600,MATCH($B1675,'INPUT DATA'!$A$5:$A$600,FALSE)),"")</f>
        <v/>
      </c>
      <c r="S1675" s="100" t="str">
        <f>IFERROR(INDEX($LD$4:$LD$18,MATCH('INPUT DATA'!R677,$LC$4:$LC$18,1)),"")</f>
        <v/>
      </c>
      <c r="T1675" s="100" t="str">
        <f>IFERROR(INDEX('INPUT DATA'!S$5:S$600,MATCH($B1675,'INPUT DATA'!$A$5:$A$600,FALSE)),"")</f>
        <v/>
      </c>
      <c r="U1675" s="100" t="str">
        <f>IFERROR(INDEX('INPUT DATA'!T$5:T$600,MATCH($B1675,'INPUT DATA'!$A$5:$A$600,FALSE)),"")</f>
        <v/>
      </c>
      <c r="V1675" s="100" t="str">
        <f>IFERROR(INDEX($LD$4:$LD$18,MATCH('INPUT DATA'!U677,$LC$4:$LC$18,1)),"")</f>
        <v/>
      </c>
      <c r="W1675" s="100" t="str">
        <f>IFERROR(INDEX('INPUT DATA'!V$5:V$600,MATCH($B1675,'INPUT DATA'!$A$5:$A$600,FALSE)),"")</f>
        <v/>
      </c>
      <c r="X1675" s="100" t="str">
        <f>IFERROR(INDEX('INPUT DATA'!W$5:W$600,MATCH($B1675,'INPUT DATA'!$A$5:$A$600,FALSE)),"")</f>
        <v/>
      </c>
      <c r="Y1675" s="100" t="str">
        <f>IFERROR(INDEX('INPUT DATA'!X$5:X$600,MATCH($B1675,'INPUT DATA'!$A$5:$A$600,FALSE)),"")</f>
        <v/>
      </c>
      <c r="Z1675" s="100" t="str">
        <f>IFERROR(INDEX('INPUT DATA'!Y$5:Y$600,MATCH($B1675,'INPUT DATA'!$A$5:$A$600,FALSE)),"")</f>
        <v/>
      </c>
      <c r="AA1675" s="100" t="str">
        <f>IFERROR(INDEX('INPUT DATA'!Z$5:Z$600,MATCH($B1675,'INPUT DATA'!$A$5:$A$600,FALSE)),"")</f>
        <v/>
      </c>
      <c r="AB1675" s="100" t="str">
        <f>IFERROR(INDEX('INPUT DATA'!AA$5:AA$600,MATCH($B1675,'INPUT DATA'!$A$5:$A$600,FALSE)),"")</f>
        <v/>
      </c>
    </row>
    <row r="1676" spans="2:28" ht="15" customHeight="1" x14ac:dyDescent="0.25">
      <c r="B1676" s="115" t="str">
        <f>IF('INPUT INF'!A676="","",IF('INPUT INF'!E676="DROP","",'INPUT INF'!A676))</f>
        <v/>
      </c>
      <c r="C1676" s="115" t="str">
        <f>IFERROR(INDEX('INPUT INF'!B676:B1274,MATCH(B1676,'INPUT INF'!A676:A1274,FALSE)),"")</f>
        <v/>
      </c>
      <c r="E1676" s="100" t="str">
        <f>IFERROR(INDEX('INPUT DATA'!D$5:D$600,MATCH($B1676,'INPUT DATA'!$A$5:$A$600,FALSE)),"")</f>
        <v/>
      </c>
      <c r="F1676" s="100" t="str">
        <f>IFERROR(INDEX('INPUT DATA'!E$5:E$600,MATCH($B1676,'INPUT DATA'!$A$5:$A$600,FALSE)),"")</f>
        <v/>
      </c>
      <c r="G1676" s="100" t="str">
        <f>IFERROR(INDEX($LD$4:$LD$18,MATCH('INPUT DATA'!F678,$LC$4:$LC$18,1)),"")</f>
        <v/>
      </c>
      <c r="H1676" s="100" t="str">
        <f>IFERROR(INDEX('INPUT DATA'!G$6:G$600,MATCH($B1676,'INPUT DATA'!$A$5:$A$600,FALSE)),"")</f>
        <v/>
      </c>
      <c r="I1676" s="100" t="str">
        <f>IFERROR(INDEX('INPUT DATA'!H$5:H$600,MATCH($B1676,'INPUT DATA'!$A$5:$A$600,FALSE)),"")</f>
        <v/>
      </c>
      <c r="J1676" s="100" t="str">
        <f>IFERROR(INDEX($LD$4:$LD$18,MATCH('INPUT DATA'!I678,$LC$4:$LC$18,1)),"")</f>
        <v/>
      </c>
      <c r="K1676" s="100" t="str">
        <f>IFERROR(INDEX('INPUT DATA'!J$5:J$600,MATCH($B1676,'INPUT DATA'!$A$5:$A$600,FALSE)),"")</f>
        <v/>
      </c>
      <c r="L1676" s="100" t="str">
        <f>IFERROR(INDEX('INPUT DATA'!K$5:K$600,MATCH($B1676,'INPUT DATA'!$A$5:$A$600,FALSE)),"")</f>
        <v/>
      </c>
      <c r="M1676" s="100" t="str">
        <f>IFERROR(INDEX($LD$4:$LD$18,MATCH('INPUT DATA'!L678,$LC$4:$LC$18,1)),"")</f>
        <v/>
      </c>
      <c r="N1676" s="100" t="str">
        <f>IFERROR(INDEX('INPUT DATA'!M$5:M$600,MATCH($B1676,'INPUT DATA'!$A$5:$A$600,FALSE)),"")</f>
        <v/>
      </c>
      <c r="O1676" s="100" t="str">
        <f>IFERROR(INDEX('INPUT DATA'!N$5:N$600,MATCH($B1676,'INPUT DATA'!$A$5:$A$600,FALSE)),"")</f>
        <v/>
      </c>
      <c r="P1676" s="100" t="str">
        <f>IFERROR(INDEX($LD$4:$LD$18,MATCH('INPUT DATA'!O678,$LC$4:$LC$18,1)),"")</f>
        <v/>
      </c>
      <c r="Q1676" s="100" t="str">
        <f>IFERROR(INDEX('INPUT DATA'!P$5:P$600,MATCH($B1676,'INPUT DATA'!$A$5:$A$600,FALSE)),"")</f>
        <v/>
      </c>
      <c r="R1676" s="100" t="str">
        <f>IFERROR(INDEX('INPUT DATA'!Q$5:Q$600,MATCH($B1676,'INPUT DATA'!$A$5:$A$600,FALSE)),"")</f>
        <v/>
      </c>
      <c r="S1676" s="100" t="str">
        <f>IFERROR(INDEX($LD$4:$LD$18,MATCH('INPUT DATA'!R678,$LC$4:$LC$18,1)),"")</f>
        <v/>
      </c>
      <c r="T1676" s="100" t="str">
        <f>IFERROR(INDEX('INPUT DATA'!S$5:S$600,MATCH($B1676,'INPUT DATA'!$A$5:$A$600,FALSE)),"")</f>
        <v/>
      </c>
      <c r="U1676" s="100" t="str">
        <f>IFERROR(INDEX('INPUT DATA'!T$5:T$600,MATCH($B1676,'INPUT DATA'!$A$5:$A$600,FALSE)),"")</f>
        <v/>
      </c>
      <c r="V1676" s="100" t="str">
        <f>IFERROR(INDEX($LD$4:$LD$18,MATCH('INPUT DATA'!U678,$LC$4:$LC$18,1)),"")</f>
        <v/>
      </c>
      <c r="W1676" s="100" t="str">
        <f>IFERROR(INDEX('INPUT DATA'!V$5:V$600,MATCH($B1676,'INPUT DATA'!$A$5:$A$600,FALSE)),"")</f>
        <v/>
      </c>
      <c r="X1676" s="100" t="str">
        <f>IFERROR(INDEX('INPUT DATA'!W$5:W$600,MATCH($B1676,'INPUT DATA'!$A$5:$A$600,FALSE)),"")</f>
        <v/>
      </c>
      <c r="Y1676" s="100" t="str">
        <f>IFERROR(INDEX('INPUT DATA'!X$5:X$600,MATCH($B1676,'INPUT DATA'!$A$5:$A$600,FALSE)),"")</f>
        <v/>
      </c>
      <c r="Z1676" s="100" t="str">
        <f>IFERROR(INDEX('INPUT DATA'!Y$5:Y$600,MATCH($B1676,'INPUT DATA'!$A$5:$A$600,FALSE)),"")</f>
        <v/>
      </c>
      <c r="AA1676" s="100" t="str">
        <f>IFERROR(INDEX('INPUT DATA'!Z$5:Z$600,MATCH($B1676,'INPUT DATA'!$A$5:$A$600,FALSE)),"")</f>
        <v/>
      </c>
      <c r="AB1676" s="100" t="str">
        <f>IFERROR(INDEX('INPUT DATA'!AA$5:AA$600,MATCH($B1676,'INPUT DATA'!$A$5:$A$600,FALSE)),"")</f>
        <v/>
      </c>
    </row>
    <row r="1677" spans="2:28" ht="15" customHeight="1" x14ac:dyDescent="0.25">
      <c r="B1677" s="115" t="str">
        <f>IF('INPUT INF'!A677="","",IF('INPUT INF'!E677="DROP","",'INPUT INF'!A677))</f>
        <v/>
      </c>
      <c r="C1677" s="115" t="str">
        <f>IFERROR(INDEX('INPUT INF'!B677:B1275,MATCH(B1677,'INPUT INF'!A677:A1275,FALSE)),"")</f>
        <v/>
      </c>
      <c r="E1677" s="100" t="str">
        <f>IFERROR(INDEX('INPUT DATA'!D$5:D$600,MATCH($B1677,'INPUT DATA'!$A$5:$A$600,FALSE)),"")</f>
        <v/>
      </c>
      <c r="F1677" s="100" t="str">
        <f>IFERROR(INDEX('INPUT DATA'!E$5:E$600,MATCH($B1677,'INPUT DATA'!$A$5:$A$600,FALSE)),"")</f>
        <v/>
      </c>
      <c r="G1677" s="100" t="str">
        <f>IFERROR(INDEX($LD$4:$LD$18,MATCH('INPUT DATA'!F679,$LC$4:$LC$18,1)),"")</f>
        <v/>
      </c>
      <c r="H1677" s="100" t="str">
        <f>IFERROR(INDEX('INPUT DATA'!G$6:G$600,MATCH($B1677,'INPUT DATA'!$A$5:$A$600,FALSE)),"")</f>
        <v/>
      </c>
      <c r="I1677" s="100" t="str">
        <f>IFERROR(INDEX('INPUT DATA'!H$5:H$600,MATCH($B1677,'INPUT DATA'!$A$5:$A$600,FALSE)),"")</f>
        <v/>
      </c>
      <c r="J1677" s="100" t="str">
        <f>IFERROR(INDEX($LD$4:$LD$18,MATCH('INPUT DATA'!I679,$LC$4:$LC$18,1)),"")</f>
        <v/>
      </c>
      <c r="K1677" s="100" t="str">
        <f>IFERROR(INDEX('INPUT DATA'!J$5:J$600,MATCH($B1677,'INPUT DATA'!$A$5:$A$600,FALSE)),"")</f>
        <v/>
      </c>
      <c r="L1677" s="100" t="str">
        <f>IFERROR(INDEX('INPUT DATA'!K$5:K$600,MATCH($B1677,'INPUT DATA'!$A$5:$A$600,FALSE)),"")</f>
        <v/>
      </c>
      <c r="M1677" s="100" t="str">
        <f>IFERROR(INDEX($LD$4:$LD$18,MATCH('INPUT DATA'!L679,$LC$4:$LC$18,1)),"")</f>
        <v/>
      </c>
      <c r="N1677" s="100" t="str">
        <f>IFERROR(INDEX('INPUT DATA'!M$5:M$600,MATCH($B1677,'INPUT DATA'!$A$5:$A$600,FALSE)),"")</f>
        <v/>
      </c>
      <c r="O1677" s="100" t="str">
        <f>IFERROR(INDEX('INPUT DATA'!N$5:N$600,MATCH($B1677,'INPUT DATA'!$A$5:$A$600,FALSE)),"")</f>
        <v/>
      </c>
      <c r="P1677" s="100" t="str">
        <f>IFERROR(INDEX($LD$4:$LD$18,MATCH('INPUT DATA'!O679,$LC$4:$LC$18,1)),"")</f>
        <v/>
      </c>
      <c r="Q1677" s="100" t="str">
        <f>IFERROR(INDEX('INPUT DATA'!P$5:P$600,MATCH($B1677,'INPUT DATA'!$A$5:$A$600,FALSE)),"")</f>
        <v/>
      </c>
      <c r="R1677" s="100" t="str">
        <f>IFERROR(INDEX('INPUT DATA'!Q$5:Q$600,MATCH($B1677,'INPUT DATA'!$A$5:$A$600,FALSE)),"")</f>
        <v/>
      </c>
      <c r="S1677" s="100" t="str">
        <f>IFERROR(INDEX($LD$4:$LD$18,MATCH('INPUT DATA'!R679,$LC$4:$LC$18,1)),"")</f>
        <v/>
      </c>
      <c r="T1677" s="100" t="str">
        <f>IFERROR(INDEX('INPUT DATA'!S$5:S$600,MATCH($B1677,'INPUT DATA'!$A$5:$A$600,FALSE)),"")</f>
        <v/>
      </c>
      <c r="U1677" s="100" t="str">
        <f>IFERROR(INDEX('INPUT DATA'!T$5:T$600,MATCH($B1677,'INPUT DATA'!$A$5:$A$600,FALSE)),"")</f>
        <v/>
      </c>
      <c r="V1677" s="100" t="str">
        <f>IFERROR(INDEX($LD$4:$LD$18,MATCH('INPUT DATA'!U679,$LC$4:$LC$18,1)),"")</f>
        <v/>
      </c>
      <c r="W1677" s="100" t="str">
        <f>IFERROR(INDEX('INPUT DATA'!V$5:V$600,MATCH($B1677,'INPUT DATA'!$A$5:$A$600,FALSE)),"")</f>
        <v/>
      </c>
      <c r="X1677" s="100" t="str">
        <f>IFERROR(INDEX('INPUT DATA'!W$5:W$600,MATCH($B1677,'INPUT DATA'!$A$5:$A$600,FALSE)),"")</f>
        <v/>
      </c>
      <c r="Y1677" s="100" t="str">
        <f>IFERROR(INDEX('INPUT DATA'!X$5:X$600,MATCH($B1677,'INPUT DATA'!$A$5:$A$600,FALSE)),"")</f>
        <v/>
      </c>
      <c r="Z1677" s="100" t="str">
        <f>IFERROR(INDEX('INPUT DATA'!Y$5:Y$600,MATCH($B1677,'INPUT DATA'!$A$5:$A$600,FALSE)),"")</f>
        <v/>
      </c>
      <c r="AA1677" s="100" t="str">
        <f>IFERROR(INDEX('INPUT DATA'!Z$5:Z$600,MATCH($B1677,'INPUT DATA'!$A$5:$A$600,FALSE)),"")</f>
        <v/>
      </c>
      <c r="AB1677" s="100" t="str">
        <f>IFERROR(INDEX('INPUT DATA'!AA$5:AA$600,MATCH($B1677,'INPUT DATA'!$A$5:$A$600,FALSE)),"")</f>
        <v/>
      </c>
    </row>
    <row r="1678" spans="2:28" ht="15" customHeight="1" x14ac:dyDescent="0.25">
      <c r="B1678" s="115" t="str">
        <f>IF('INPUT INF'!A678="","",IF('INPUT INF'!E678="DROP","",'INPUT INF'!A678))</f>
        <v/>
      </c>
      <c r="C1678" s="115" t="str">
        <f>IFERROR(INDEX('INPUT INF'!B678:B1276,MATCH(B1678,'INPUT INF'!A678:A1276,FALSE)),"")</f>
        <v/>
      </c>
      <c r="E1678" s="100" t="str">
        <f>IFERROR(INDEX('INPUT DATA'!D$5:D$600,MATCH($B1678,'INPUT DATA'!$A$5:$A$600,FALSE)),"")</f>
        <v/>
      </c>
      <c r="F1678" s="100" t="str">
        <f>IFERROR(INDEX('INPUT DATA'!E$5:E$600,MATCH($B1678,'INPUT DATA'!$A$5:$A$600,FALSE)),"")</f>
        <v/>
      </c>
      <c r="G1678" s="100" t="str">
        <f>IFERROR(INDEX($LD$4:$LD$18,MATCH('INPUT DATA'!F680,$LC$4:$LC$18,1)),"")</f>
        <v/>
      </c>
      <c r="H1678" s="100" t="str">
        <f>IFERROR(INDEX('INPUT DATA'!G$6:G$600,MATCH($B1678,'INPUT DATA'!$A$5:$A$600,FALSE)),"")</f>
        <v/>
      </c>
      <c r="I1678" s="100" t="str">
        <f>IFERROR(INDEX('INPUT DATA'!H$5:H$600,MATCH($B1678,'INPUT DATA'!$A$5:$A$600,FALSE)),"")</f>
        <v/>
      </c>
      <c r="J1678" s="100" t="str">
        <f>IFERROR(INDEX($LD$4:$LD$18,MATCH('INPUT DATA'!I680,$LC$4:$LC$18,1)),"")</f>
        <v/>
      </c>
      <c r="K1678" s="100" t="str">
        <f>IFERROR(INDEX('INPUT DATA'!J$5:J$600,MATCH($B1678,'INPUT DATA'!$A$5:$A$600,FALSE)),"")</f>
        <v/>
      </c>
      <c r="L1678" s="100" t="str">
        <f>IFERROR(INDEX('INPUT DATA'!K$5:K$600,MATCH($B1678,'INPUT DATA'!$A$5:$A$600,FALSE)),"")</f>
        <v/>
      </c>
      <c r="M1678" s="100" t="str">
        <f>IFERROR(INDEX($LD$4:$LD$18,MATCH('INPUT DATA'!L680,$LC$4:$LC$18,1)),"")</f>
        <v/>
      </c>
      <c r="N1678" s="100" t="str">
        <f>IFERROR(INDEX('INPUT DATA'!M$5:M$600,MATCH($B1678,'INPUT DATA'!$A$5:$A$600,FALSE)),"")</f>
        <v/>
      </c>
      <c r="O1678" s="100" t="str">
        <f>IFERROR(INDEX('INPUT DATA'!N$5:N$600,MATCH($B1678,'INPUT DATA'!$A$5:$A$600,FALSE)),"")</f>
        <v/>
      </c>
      <c r="P1678" s="100" t="str">
        <f>IFERROR(INDEX($LD$4:$LD$18,MATCH('INPUT DATA'!O680,$LC$4:$LC$18,1)),"")</f>
        <v/>
      </c>
      <c r="Q1678" s="100" t="str">
        <f>IFERROR(INDEX('INPUT DATA'!P$5:P$600,MATCH($B1678,'INPUT DATA'!$A$5:$A$600,FALSE)),"")</f>
        <v/>
      </c>
      <c r="R1678" s="100" t="str">
        <f>IFERROR(INDEX('INPUT DATA'!Q$5:Q$600,MATCH($B1678,'INPUT DATA'!$A$5:$A$600,FALSE)),"")</f>
        <v/>
      </c>
      <c r="S1678" s="100" t="str">
        <f>IFERROR(INDEX($LD$4:$LD$18,MATCH('INPUT DATA'!R680,$LC$4:$LC$18,1)),"")</f>
        <v/>
      </c>
      <c r="T1678" s="100" t="str">
        <f>IFERROR(INDEX('INPUT DATA'!S$5:S$600,MATCH($B1678,'INPUT DATA'!$A$5:$A$600,FALSE)),"")</f>
        <v/>
      </c>
      <c r="U1678" s="100" t="str">
        <f>IFERROR(INDEX('INPUT DATA'!T$5:T$600,MATCH($B1678,'INPUT DATA'!$A$5:$A$600,FALSE)),"")</f>
        <v/>
      </c>
      <c r="V1678" s="100" t="str">
        <f>IFERROR(INDEX($LD$4:$LD$18,MATCH('INPUT DATA'!U680,$LC$4:$LC$18,1)),"")</f>
        <v/>
      </c>
      <c r="W1678" s="100" t="str">
        <f>IFERROR(INDEX('INPUT DATA'!V$5:V$600,MATCH($B1678,'INPUT DATA'!$A$5:$A$600,FALSE)),"")</f>
        <v/>
      </c>
      <c r="X1678" s="100" t="str">
        <f>IFERROR(INDEX('INPUT DATA'!W$5:W$600,MATCH($B1678,'INPUT DATA'!$A$5:$A$600,FALSE)),"")</f>
        <v/>
      </c>
      <c r="Y1678" s="100" t="str">
        <f>IFERROR(INDEX('INPUT DATA'!X$5:X$600,MATCH($B1678,'INPUT DATA'!$A$5:$A$600,FALSE)),"")</f>
        <v/>
      </c>
      <c r="Z1678" s="100" t="str">
        <f>IFERROR(INDEX('INPUT DATA'!Y$5:Y$600,MATCH($B1678,'INPUT DATA'!$A$5:$A$600,FALSE)),"")</f>
        <v/>
      </c>
      <c r="AA1678" s="100" t="str">
        <f>IFERROR(INDEX('INPUT DATA'!Z$5:Z$600,MATCH($B1678,'INPUT DATA'!$A$5:$A$600,FALSE)),"")</f>
        <v/>
      </c>
      <c r="AB1678" s="100" t="str">
        <f>IFERROR(INDEX('INPUT DATA'!AA$5:AA$600,MATCH($B1678,'INPUT DATA'!$A$5:$A$600,FALSE)),"")</f>
        <v/>
      </c>
    </row>
    <row r="1679" spans="2:28" ht="15" customHeight="1" x14ac:dyDescent="0.25">
      <c r="B1679" s="115" t="str">
        <f>IF('INPUT INF'!A679="","",IF('INPUT INF'!E679="DROP","",'INPUT INF'!A679))</f>
        <v/>
      </c>
      <c r="C1679" s="115" t="str">
        <f>IFERROR(INDEX('INPUT INF'!B679:B1277,MATCH(B1679,'INPUT INF'!A679:A1277,FALSE)),"")</f>
        <v/>
      </c>
      <c r="E1679" s="100" t="str">
        <f>IFERROR(INDEX('INPUT DATA'!D$5:D$600,MATCH($B1679,'INPUT DATA'!$A$5:$A$600,FALSE)),"")</f>
        <v/>
      </c>
      <c r="F1679" s="100" t="str">
        <f>IFERROR(INDEX('INPUT DATA'!E$5:E$600,MATCH($B1679,'INPUT DATA'!$A$5:$A$600,FALSE)),"")</f>
        <v/>
      </c>
      <c r="G1679" s="100" t="str">
        <f>IFERROR(INDEX($LD$4:$LD$18,MATCH('INPUT DATA'!F681,$LC$4:$LC$18,1)),"")</f>
        <v/>
      </c>
      <c r="H1679" s="100" t="str">
        <f>IFERROR(INDEX('INPUT DATA'!G$6:G$600,MATCH($B1679,'INPUT DATA'!$A$5:$A$600,FALSE)),"")</f>
        <v/>
      </c>
      <c r="I1679" s="100" t="str">
        <f>IFERROR(INDEX('INPUT DATA'!H$5:H$600,MATCH($B1679,'INPUT DATA'!$A$5:$A$600,FALSE)),"")</f>
        <v/>
      </c>
      <c r="J1679" s="100" t="str">
        <f>IFERROR(INDEX($LD$4:$LD$18,MATCH('INPUT DATA'!I681,$LC$4:$LC$18,1)),"")</f>
        <v/>
      </c>
      <c r="K1679" s="100" t="str">
        <f>IFERROR(INDEX('INPUT DATA'!J$5:J$600,MATCH($B1679,'INPUT DATA'!$A$5:$A$600,FALSE)),"")</f>
        <v/>
      </c>
      <c r="L1679" s="100" t="str">
        <f>IFERROR(INDEX('INPUT DATA'!K$5:K$600,MATCH($B1679,'INPUT DATA'!$A$5:$A$600,FALSE)),"")</f>
        <v/>
      </c>
      <c r="M1679" s="100" t="str">
        <f>IFERROR(INDEX($LD$4:$LD$18,MATCH('INPUT DATA'!L681,$LC$4:$LC$18,1)),"")</f>
        <v/>
      </c>
      <c r="N1679" s="100" t="str">
        <f>IFERROR(INDEX('INPUT DATA'!M$5:M$600,MATCH($B1679,'INPUT DATA'!$A$5:$A$600,FALSE)),"")</f>
        <v/>
      </c>
      <c r="O1679" s="100" t="str">
        <f>IFERROR(INDEX('INPUT DATA'!N$5:N$600,MATCH($B1679,'INPUT DATA'!$A$5:$A$600,FALSE)),"")</f>
        <v/>
      </c>
      <c r="P1679" s="100" t="str">
        <f>IFERROR(INDEX($LD$4:$LD$18,MATCH('INPUT DATA'!O681,$LC$4:$LC$18,1)),"")</f>
        <v/>
      </c>
      <c r="Q1679" s="100" t="str">
        <f>IFERROR(INDEX('INPUT DATA'!P$5:P$600,MATCH($B1679,'INPUT DATA'!$A$5:$A$600,FALSE)),"")</f>
        <v/>
      </c>
      <c r="R1679" s="100" t="str">
        <f>IFERROR(INDEX('INPUT DATA'!Q$5:Q$600,MATCH($B1679,'INPUT DATA'!$A$5:$A$600,FALSE)),"")</f>
        <v/>
      </c>
      <c r="S1679" s="100" t="str">
        <f>IFERROR(INDEX($LD$4:$LD$18,MATCH('INPUT DATA'!R681,$LC$4:$LC$18,1)),"")</f>
        <v/>
      </c>
      <c r="T1679" s="100" t="str">
        <f>IFERROR(INDEX('INPUT DATA'!S$5:S$600,MATCH($B1679,'INPUT DATA'!$A$5:$A$600,FALSE)),"")</f>
        <v/>
      </c>
      <c r="U1679" s="100" t="str">
        <f>IFERROR(INDEX('INPUT DATA'!T$5:T$600,MATCH($B1679,'INPUT DATA'!$A$5:$A$600,FALSE)),"")</f>
        <v/>
      </c>
      <c r="V1679" s="100" t="str">
        <f>IFERROR(INDEX($LD$4:$LD$18,MATCH('INPUT DATA'!U681,$LC$4:$LC$18,1)),"")</f>
        <v/>
      </c>
      <c r="W1679" s="100" t="str">
        <f>IFERROR(INDEX('INPUT DATA'!V$5:V$600,MATCH($B1679,'INPUT DATA'!$A$5:$A$600,FALSE)),"")</f>
        <v/>
      </c>
      <c r="X1679" s="100" t="str">
        <f>IFERROR(INDEX('INPUT DATA'!W$5:W$600,MATCH($B1679,'INPUT DATA'!$A$5:$A$600,FALSE)),"")</f>
        <v/>
      </c>
      <c r="Y1679" s="100" t="str">
        <f>IFERROR(INDEX('INPUT DATA'!X$5:X$600,MATCH($B1679,'INPUT DATA'!$A$5:$A$600,FALSE)),"")</f>
        <v/>
      </c>
      <c r="Z1679" s="100" t="str">
        <f>IFERROR(INDEX('INPUT DATA'!Y$5:Y$600,MATCH($B1679,'INPUT DATA'!$A$5:$A$600,FALSE)),"")</f>
        <v/>
      </c>
      <c r="AA1679" s="100" t="str">
        <f>IFERROR(INDEX('INPUT DATA'!Z$5:Z$600,MATCH($B1679,'INPUT DATA'!$A$5:$A$600,FALSE)),"")</f>
        <v/>
      </c>
      <c r="AB1679" s="100" t="str">
        <f>IFERROR(INDEX('INPUT DATA'!AA$5:AA$600,MATCH($B1679,'INPUT DATA'!$A$5:$A$600,FALSE)),"")</f>
        <v/>
      </c>
    </row>
    <row r="1680" spans="2:28" ht="15" customHeight="1" x14ac:dyDescent="0.25">
      <c r="B1680" s="115" t="str">
        <f>IF('INPUT INF'!A680="","",IF('INPUT INF'!E680="DROP","",'INPUT INF'!A680))</f>
        <v/>
      </c>
      <c r="C1680" s="115" t="str">
        <f>IFERROR(INDEX('INPUT INF'!B680:B1278,MATCH(B1680,'INPUT INF'!A680:A1278,FALSE)),"")</f>
        <v/>
      </c>
      <c r="E1680" s="100" t="str">
        <f>IFERROR(INDEX('INPUT DATA'!D$5:D$600,MATCH($B1680,'INPUT DATA'!$A$5:$A$600,FALSE)),"")</f>
        <v/>
      </c>
      <c r="F1680" s="100" t="str">
        <f>IFERROR(INDEX('INPUT DATA'!E$5:E$600,MATCH($B1680,'INPUT DATA'!$A$5:$A$600,FALSE)),"")</f>
        <v/>
      </c>
      <c r="G1680" s="100" t="str">
        <f>IFERROR(INDEX($LD$4:$LD$18,MATCH('INPUT DATA'!F682,$LC$4:$LC$18,1)),"")</f>
        <v/>
      </c>
      <c r="H1680" s="100" t="str">
        <f>IFERROR(INDEX('INPUT DATA'!G$6:G$600,MATCH($B1680,'INPUT DATA'!$A$5:$A$600,FALSE)),"")</f>
        <v/>
      </c>
      <c r="I1680" s="100" t="str">
        <f>IFERROR(INDEX('INPUT DATA'!H$5:H$600,MATCH($B1680,'INPUT DATA'!$A$5:$A$600,FALSE)),"")</f>
        <v/>
      </c>
      <c r="J1680" s="100" t="str">
        <f>IFERROR(INDEX($LD$4:$LD$18,MATCH('INPUT DATA'!I682,$LC$4:$LC$18,1)),"")</f>
        <v/>
      </c>
      <c r="K1680" s="100" t="str">
        <f>IFERROR(INDEX('INPUT DATA'!J$5:J$600,MATCH($B1680,'INPUT DATA'!$A$5:$A$600,FALSE)),"")</f>
        <v/>
      </c>
      <c r="L1680" s="100" t="str">
        <f>IFERROR(INDEX('INPUT DATA'!K$5:K$600,MATCH($B1680,'INPUT DATA'!$A$5:$A$600,FALSE)),"")</f>
        <v/>
      </c>
      <c r="M1680" s="100" t="str">
        <f>IFERROR(INDEX($LD$4:$LD$18,MATCH('INPUT DATA'!L682,$LC$4:$LC$18,1)),"")</f>
        <v/>
      </c>
      <c r="N1680" s="100" t="str">
        <f>IFERROR(INDEX('INPUT DATA'!M$5:M$600,MATCH($B1680,'INPUT DATA'!$A$5:$A$600,FALSE)),"")</f>
        <v/>
      </c>
      <c r="O1680" s="100" t="str">
        <f>IFERROR(INDEX('INPUT DATA'!N$5:N$600,MATCH($B1680,'INPUT DATA'!$A$5:$A$600,FALSE)),"")</f>
        <v/>
      </c>
      <c r="P1680" s="100" t="str">
        <f>IFERROR(INDEX($LD$4:$LD$18,MATCH('INPUT DATA'!O682,$LC$4:$LC$18,1)),"")</f>
        <v/>
      </c>
      <c r="Q1680" s="100" t="str">
        <f>IFERROR(INDEX('INPUT DATA'!P$5:P$600,MATCH($B1680,'INPUT DATA'!$A$5:$A$600,FALSE)),"")</f>
        <v/>
      </c>
      <c r="R1680" s="100" t="str">
        <f>IFERROR(INDEX('INPUT DATA'!Q$5:Q$600,MATCH($B1680,'INPUT DATA'!$A$5:$A$600,FALSE)),"")</f>
        <v/>
      </c>
      <c r="S1680" s="100" t="str">
        <f>IFERROR(INDEX($LD$4:$LD$18,MATCH('INPUT DATA'!R682,$LC$4:$LC$18,1)),"")</f>
        <v/>
      </c>
      <c r="T1680" s="100" t="str">
        <f>IFERROR(INDEX('INPUT DATA'!S$5:S$600,MATCH($B1680,'INPUT DATA'!$A$5:$A$600,FALSE)),"")</f>
        <v/>
      </c>
      <c r="U1680" s="100" t="str">
        <f>IFERROR(INDEX('INPUT DATA'!T$5:T$600,MATCH($B1680,'INPUT DATA'!$A$5:$A$600,FALSE)),"")</f>
        <v/>
      </c>
      <c r="V1680" s="100" t="str">
        <f>IFERROR(INDEX($LD$4:$LD$18,MATCH('INPUT DATA'!U682,$LC$4:$LC$18,1)),"")</f>
        <v/>
      </c>
      <c r="W1680" s="100" t="str">
        <f>IFERROR(INDEX('INPUT DATA'!V$5:V$600,MATCH($B1680,'INPUT DATA'!$A$5:$A$600,FALSE)),"")</f>
        <v/>
      </c>
      <c r="X1680" s="100" t="str">
        <f>IFERROR(INDEX('INPUT DATA'!W$5:W$600,MATCH($B1680,'INPUT DATA'!$A$5:$A$600,FALSE)),"")</f>
        <v/>
      </c>
      <c r="Y1680" s="100" t="str">
        <f>IFERROR(INDEX('INPUT DATA'!X$5:X$600,MATCH($B1680,'INPUT DATA'!$A$5:$A$600,FALSE)),"")</f>
        <v/>
      </c>
      <c r="Z1680" s="100" t="str">
        <f>IFERROR(INDEX('INPUT DATA'!Y$5:Y$600,MATCH($B1680,'INPUT DATA'!$A$5:$A$600,FALSE)),"")</f>
        <v/>
      </c>
      <c r="AA1680" s="100" t="str">
        <f>IFERROR(INDEX('INPUT DATA'!Z$5:Z$600,MATCH($B1680,'INPUT DATA'!$A$5:$A$600,FALSE)),"")</f>
        <v/>
      </c>
      <c r="AB1680" s="100" t="str">
        <f>IFERROR(INDEX('INPUT DATA'!AA$5:AA$600,MATCH($B1680,'INPUT DATA'!$A$5:$A$600,FALSE)),"")</f>
        <v/>
      </c>
    </row>
    <row r="1681" spans="2:28" ht="15" customHeight="1" x14ac:dyDescent="0.25">
      <c r="B1681" s="115" t="str">
        <f>IF('INPUT INF'!A681="","",IF('INPUT INF'!E681="DROP","",'INPUT INF'!A681))</f>
        <v/>
      </c>
      <c r="C1681" s="115" t="str">
        <f>IFERROR(INDEX('INPUT INF'!B681:B1279,MATCH(B1681,'INPUT INF'!A681:A1279,FALSE)),"")</f>
        <v/>
      </c>
      <c r="E1681" s="100" t="str">
        <f>IFERROR(INDEX('INPUT DATA'!D$5:D$600,MATCH($B1681,'INPUT DATA'!$A$5:$A$600,FALSE)),"")</f>
        <v/>
      </c>
      <c r="F1681" s="100" t="str">
        <f>IFERROR(INDEX('INPUT DATA'!E$5:E$600,MATCH($B1681,'INPUT DATA'!$A$5:$A$600,FALSE)),"")</f>
        <v/>
      </c>
      <c r="G1681" s="100" t="str">
        <f>IFERROR(INDEX($LD$4:$LD$18,MATCH('INPUT DATA'!F683,$LC$4:$LC$18,1)),"")</f>
        <v/>
      </c>
      <c r="H1681" s="100" t="str">
        <f>IFERROR(INDEX('INPUT DATA'!G$6:G$600,MATCH($B1681,'INPUT DATA'!$A$5:$A$600,FALSE)),"")</f>
        <v/>
      </c>
      <c r="I1681" s="100" t="str">
        <f>IFERROR(INDEX('INPUT DATA'!H$5:H$600,MATCH($B1681,'INPUT DATA'!$A$5:$A$600,FALSE)),"")</f>
        <v/>
      </c>
      <c r="J1681" s="100" t="str">
        <f>IFERROR(INDEX($LD$4:$LD$18,MATCH('INPUT DATA'!I683,$LC$4:$LC$18,1)),"")</f>
        <v/>
      </c>
      <c r="K1681" s="100" t="str">
        <f>IFERROR(INDEX('INPUT DATA'!J$5:J$600,MATCH($B1681,'INPUT DATA'!$A$5:$A$600,FALSE)),"")</f>
        <v/>
      </c>
      <c r="L1681" s="100" t="str">
        <f>IFERROR(INDEX('INPUT DATA'!K$5:K$600,MATCH($B1681,'INPUT DATA'!$A$5:$A$600,FALSE)),"")</f>
        <v/>
      </c>
      <c r="M1681" s="100" t="str">
        <f>IFERROR(INDEX($LD$4:$LD$18,MATCH('INPUT DATA'!L683,$LC$4:$LC$18,1)),"")</f>
        <v/>
      </c>
      <c r="N1681" s="100" t="str">
        <f>IFERROR(INDEX('INPUT DATA'!M$5:M$600,MATCH($B1681,'INPUT DATA'!$A$5:$A$600,FALSE)),"")</f>
        <v/>
      </c>
      <c r="O1681" s="100" t="str">
        <f>IFERROR(INDEX('INPUT DATA'!N$5:N$600,MATCH($B1681,'INPUT DATA'!$A$5:$A$600,FALSE)),"")</f>
        <v/>
      </c>
      <c r="P1681" s="100" t="str">
        <f>IFERROR(INDEX($LD$4:$LD$18,MATCH('INPUT DATA'!O683,$LC$4:$LC$18,1)),"")</f>
        <v/>
      </c>
      <c r="Q1681" s="100" t="str">
        <f>IFERROR(INDEX('INPUT DATA'!P$5:P$600,MATCH($B1681,'INPUT DATA'!$A$5:$A$600,FALSE)),"")</f>
        <v/>
      </c>
      <c r="R1681" s="100" t="str">
        <f>IFERROR(INDEX('INPUT DATA'!Q$5:Q$600,MATCH($B1681,'INPUT DATA'!$A$5:$A$600,FALSE)),"")</f>
        <v/>
      </c>
      <c r="S1681" s="100" t="str">
        <f>IFERROR(INDEX($LD$4:$LD$18,MATCH('INPUT DATA'!R683,$LC$4:$LC$18,1)),"")</f>
        <v/>
      </c>
      <c r="T1681" s="100" t="str">
        <f>IFERROR(INDEX('INPUT DATA'!S$5:S$600,MATCH($B1681,'INPUT DATA'!$A$5:$A$600,FALSE)),"")</f>
        <v/>
      </c>
      <c r="U1681" s="100" t="str">
        <f>IFERROR(INDEX('INPUT DATA'!T$5:T$600,MATCH($B1681,'INPUT DATA'!$A$5:$A$600,FALSE)),"")</f>
        <v/>
      </c>
      <c r="V1681" s="100" t="str">
        <f>IFERROR(INDEX($LD$4:$LD$18,MATCH('INPUT DATA'!U683,$LC$4:$LC$18,1)),"")</f>
        <v/>
      </c>
      <c r="W1681" s="100" t="str">
        <f>IFERROR(INDEX('INPUT DATA'!V$5:V$600,MATCH($B1681,'INPUT DATA'!$A$5:$A$600,FALSE)),"")</f>
        <v/>
      </c>
      <c r="X1681" s="100" t="str">
        <f>IFERROR(INDEX('INPUT DATA'!W$5:W$600,MATCH($B1681,'INPUT DATA'!$A$5:$A$600,FALSE)),"")</f>
        <v/>
      </c>
      <c r="Y1681" s="100" t="str">
        <f>IFERROR(INDEX('INPUT DATA'!X$5:X$600,MATCH($B1681,'INPUT DATA'!$A$5:$A$600,FALSE)),"")</f>
        <v/>
      </c>
      <c r="Z1681" s="100" t="str">
        <f>IFERROR(INDEX('INPUT DATA'!Y$5:Y$600,MATCH($B1681,'INPUT DATA'!$A$5:$A$600,FALSE)),"")</f>
        <v/>
      </c>
      <c r="AA1681" s="100" t="str">
        <f>IFERROR(INDEX('INPUT DATA'!Z$5:Z$600,MATCH($B1681,'INPUT DATA'!$A$5:$A$600,FALSE)),"")</f>
        <v/>
      </c>
      <c r="AB1681" s="100" t="str">
        <f>IFERROR(INDEX('INPUT DATA'!AA$5:AA$600,MATCH($B1681,'INPUT DATA'!$A$5:$A$600,FALSE)),"")</f>
        <v/>
      </c>
    </row>
    <row r="1682" spans="2:28" ht="15" customHeight="1" x14ac:dyDescent="0.25">
      <c r="B1682" s="115" t="str">
        <f>IF('INPUT INF'!A682="","",IF('INPUT INF'!E682="DROP","",'INPUT INF'!A682))</f>
        <v/>
      </c>
      <c r="C1682" s="115" t="str">
        <f>IFERROR(INDEX('INPUT INF'!B682:B1280,MATCH(B1682,'INPUT INF'!A682:A1280,FALSE)),"")</f>
        <v/>
      </c>
      <c r="E1682" s="100" t="str">
        <f>IFERROR(INDEX('INPUT DATA'!D$5:D$600,MATCH($B1682,'INPUT DATA'!$A$5:$A$600,FALSE)),"")</f>
        <v/>
      </c>
      <c r="F1682" s="100" t="str">
        <f>IFERROR(INDEX('INPUT DATA'!E$5:E$600,MATCH($B1682,'INPUT DATA'!$A$5:$A$600,FALSE)),"")</f>
        <v/>
      </c>
      <c r="G1682" s="100" t="str">
        <f>IFERROR(INDEX($LD$4:$LD$18,MATCH('INPUT DATA'!F684,$LC$4:$LC$18,1)),"")</f>
        <v/>
      </c>
      <c r="H1682" s="100" t="str">
        <f>IFERROR(INDEX('INPUT DATA'!G$6:G$600,MATCH($B1682,'INPUT DATA'!$A$5:$A$600,FALSE)),"")</f>
        <v/>
      </c>
      <c r="I1682" s="100" t="str">
        <f>IFERROR(INDEX('INPUT DATA'!H$5:H$600,MATCH($B1682,'INPUT DATA'!$A$5:$A$600,FALSE)),"")</f>
        <v/>
      </c>
      <c r="J1682" s="100" t="str">
        <f>IFERROR(INDEX($LD$4:$LD$18,MATCH('INPUT DATA'!I684,$LC$4:$LC$18,1)),"")</f>
        <v/>
      </c>
      <c r="K1682" s="100" t="str">
        <f>IFERROR(INDEX('INPUT DATA'!J$5:J$600,MATCH($B1682,'INPUT DATA'!$A$5:$A$600,FALSE)),"")</f>
        <v/>
      </c>
      <c r="L1682" s="100" t="str">
        <f>IFERROR(INDEX('INPUT DATA'!K$5:K$600,MATCH($B1682,'INPUT DATA'!$A$5:$A$600,FALSE)),"")</f>
        <v/>
      </c>
      <c r="M1682" s="100" t="str">
        <f>IFERROR(INDEX($LD$4:$LD$18,MATCH('INPUT DATA'!L684,$LC$4:$LC$18,1)),"")</f>
        <v/>
      </c>
      <c r="N1682" s="100" t="str">
        <f>IFERROR(INDEX('INPUT DATA'!M$5:M$600,MATCH($B1682,'INPUT DATA'!$A$5:$A$600,FALSE)),"")</f>
        <v/>
      </c>
      <c r="O1682" s="100" t="str">
        <f>IFERROR(INDEX('INPUT DATA'!N$5:N$600,MATCH($B1682,'INPUT DATA'!$A$5:$A$600,FALSE)),"")</f>
        <v/>
      </c>
      <c r="P1682" s="100" t="str">
        <f>IFERROR(INDEX($LD$4:$LD$18,MATCH('INPUT DATA'!O684,$LC$4:$LC$18,1)),"")</f>
        <v/>
      </c>
      <c r="Q1682" s="100" t="str">
        <f>IFERROR(INDEX('INPUT DATA'!P$5:P$600,MATCH($B1682,'INPUT DATA'!$A$5:$A$600,FALSE)),"")</f>
        <v/>
      </c>
      <c r="R1682" s="100" t="str">
        <f>IFERROR(INDEX('INPUT DATA'!Q$5:Q$600,MATCH($B1682,'INPUT DATA'!$A$5:$A$600,FALSE)),"")</f>
        <v/>
      </c>
      <c r="S1682" s="100" t="str">
        <f>IFERROR(INDEX($LD$4:$LD$18,MATCH('INPUT DATA'!R684,$LC$4:$LC$18,1)),"")</f>
        <v/>
      </c>
      <c r="T1682" s="100" t="str">
        <f>IFERROR(INDEX('INPUT DATA'!S$5:S$600,MATCH($B1682,'INPUT DATA'!$A$5:$A$600,FALSE)),"")</f>
        <v/>
      </c>
      <c r="U1682" s="100" t="str">
        <f>IFERROR(INDEX('INPUT DATA'!T$5:T$600,MATCH($B1682,'INPUT DATA'!$A$5:$A$600,FALSE)),"")</f>
        <v/>
      </c>
      <c r="V1682" s="100" t="str">
        <f>IFERROR(INDEX($LD$4:$LD$18,MATCH('INPUT DATA'!U684,$LC$4:$LC$18,1)),"")</f>
        <v/>
      </c>
      <c r="W1682" s="100" t="str">
        <f>IFERROR(INDEX('INPUT DATA'!V$5:V$600,MATCH($B1682,'INPUT DATA'!$A$5:$A$600,FALSE)),"")</f>
        <v/>
      </c>
      <c r="X1682" s="100" t="str">
        <f>IFERROR(INDEX('INPUT DATA'!W$5:W$600,MATCH($B1682,'INPUT DATA'!$A$5:$A$600,FALSE)),"")</f>
        <v/>
      </c>
      <c r="Y1682" s="100" t="str">
        <f>IFERROR(INDEX('INPUT DATA'!X$5:X$600,MATCH($B1682,'INPUT DATA'!$A$5:$A$600,FALSE)),"")</f>
        <v/>
      </c>
      <c r="Z1682" s="100" t="str">
        <f>IFERROR(INDEX('INPUT DATA'!Y$5:Y$600,MATCH($B1682,'INPUT DATA'!$A$5:$A$600,FALSE)),"")</f>
        <v/>
      </c>
      <c r="AA1682" s="100" t="str">
        <f>IFERROR(INDEX('INPUT DATA'!Z$5:Z$600,MATCH($B1682,'INPUT DATA'!$A$5:$A$600,FALSE)),"")</f>
        <v/>
      </c>
      <c r="AB1682" s="100" t="str">
        <f>IFERROR(INDEX('INPUT DATA'!AA$5:AA$600,MATCH($B1682,'INPUT DATA'!$A$5:$A$600,FALSE)),"")</f>
        <v/>
      </c>
    </row>
    <row r="1683" spans="2:28" ht="15" customHeight="1" x14ac:dyDescent="0.25">
      <c r="B1683" s="115" t="str">
        <f>IF('INPUT INF'!A683="","",IF('INPUT INF'!E683="DROP","",'INPUT INF'!A683))</f>
        <v/>
      </c>
      <c r="C1683" s="115" t="str">
        <f>IFERROR(INDEX('INPUT INF'!B683:B1281,MATCH(B1683,'INPUT INF'!A683:A1281,FALSE)),"")</f>
        <v/>
      </c>
      <c r="E1683" s="100" t="str">
        <f>IFERROR(INDEX('INPUT DATA'!D$5:D$600,MATCH($B1683,'INPUT DATA'!$A$5:$A$600,FALSE)),"")</f>
        <v/>
      </c>
      <c r="F1683" s="100" t="str">
        <f>IFERROR(INDEX('INPUT DATA'!E$5:E$600,MATCH($B1683,'INPUT DATA'!$A$5:$A$600,FALSE)),"")</f>
        <v/>
      </c>
      <c r="G1683" s="100" t="str">
        <f>IFERROR(INDEX($LD$4:$LD$18,MATCH('INPUT DATA'!F685,$LC$4:$LC$18,1)),"")</f>
        <v/>
      </c>
      <c r="H1683" s="100" t="str">
        <f>IFERROR(INDEX('INPUT DATA'!G$6:G$600,MATCH($B1683,'INPUT DATA'!$A$5:$A$600,FALSE)),"")</f>
        <v/>
      </c>
      <c r="I1683" s="100" t="str">
        <f>IFERROR(INDEX('INPUT DATA'!H$5:H$600,MATCH($B1683,'INPUT DATA'!$A$5:$A$600,FALSE)),"")</f>
        <v/>
      </c>
      <c r="J1683" s="100" t="str">
        <f>IFERROR(INDEX($LD$4:$LD$18,MATCH('INPUT DATA'!I685,$LC$4:$LC$18,1)),"")</f>
        <v/>
      </c>
      <c r="K1683" s="100" t="str">
        <f>IFERROR(INDEX('INPUT DATA'!J$5:J$600,MATCH($B1683,'INPUT DATA'!$A$5:$A$600,FALSE)),"")</f>
        <v/>
      </c>
      <c r="L1683" s="100" t="str">
        <f>IFERROR(INDEX('INPUT DATA'!K$5:K$600,MATCH($B1683,'INPUT DATA'!$A$5:$A$600,FALSE)),"")</f>
        <v/>
      </c>
      <c r="M1683" s="100" t="str">
        <f>IFERROR(INDEX($LD$4:$LD$18,MATCH('INPUT DATA'!L685,$LC$4:$LC$18,1)),"")</f>
        <v/>
      </c>
      <c r="N1683" s="100" t="str">
        <f>IFERROR(INDEX('INPUT DATA'!M$5:M$600,MATCH($B1683,'INPUT DATA'!$A$5:$A$600,FALSE)),"")</f>
        <v/>
      </c>
      <c r="O1683" s="100" t="str">
        <f>IFERROR(INDEX('INPUT DATA'!N$5:N$600,MATCH($B1683,'INPUT DATA'!$A$5:$A$600,FALSE)),"")</f>
        <v/>
      </c>
      <c r="P1683" s="100" t="str">
        <f>IFERROR(INDEX($LD$4:$LD$18,MATCH('INPUT DATA'!O685,$LC$4:$LC$18,1)),"")</f>
        <v/>
      </c>
      <c r="Q1683" s="100" t="str">
        <f>IFERROR(INDEX('INPUT DATA'!P$5:P$600,MATCH($B1683,'INPUT DATA'!$A$5:$A$600,FALSE)),"")</f>
        <v/>
      </c>
      <c r="R1683" s="100" t="str">
        <f>IFERROR(INDEX('INPUT DATA'!Q$5:Q$600,MATCH($B1683,'INPUT DATA'!$A$5:$A$600,FALSE)),"")</f>
        <v/>
      </c>
      <c r="S1683" s="100" t="str">
        <f>IFERROR(INDEX($LD$4:$LD$18,MATCH('INPUT DATA'!R685,$LC$4:$LC$18,1)),"")</f>
        <v/>
      </c>
      <c r="T1683" s="100" t="str">
        <f>IFERROR(INDEX('INPUT DATA'!S$5:S$600,MATCH($B1683,'INPUT DATA'!$A$5:$A$600,FALSE)),"")</f>
        <v/>
      </c>
      <c r="U1683" s="100" t="str">
        <f>IFERROR(INDEX('INPUT DATA'!T$5:T$600,MATCH($B1683,'INPUT DATA'!$A$5:$A$600,FALSE)),"")</f>
        <v/>
      </c>
      <c r="V1683" s="100" t="str">
        <f>IFERROR(INDEX($LD$4:$LD$18,MATCH('INPUT DATA'!U685,$LC$4:$LC$18,1)),"")</f>
        <v/>
      </c>
      <c r="W1683" s="100" t="str">
        <f>IFERROR(INDEX('INPUT DATA'!V$5:V$600,MATCH($B1683,'INPUT DATA'!$A$5:$A$600,FALSE)),"")</f>
        <v/>
      </c>
      <c r="X1683" s="100" t="str">
        <f>IFERROR(INDEX('INPUT DATA'!W$5:W$600,MATCH($B1683,'INPUT DATA'!$A$5:$A$600,FALSE)),"")</f>
        <v/>
      </c>
      <c r="Y1683" s="100" t="str">
        <f>IFERROR(INDEX('INPUT DATA'!X$5:X$600,MATCH($B1683,'INPUT DATA'!$A$5:$A$600,FALSE)),"")</f>
        <v/>
      </c>
      <c r="Z1683" s="100" t="str">
        <f>IFERROR(INDEX('INPUT DATA'!Y$5:Y$600,MATCH($B1683,'INPUT DATA'!$A$5:$A$600,FALSE)),"")</f>
        <v/>
      </c>
      <c r="AA1683" s="100" t="str">
        <f>IFERROR(INDEX('INPUT DATA'!Z$5:Z$600,MATCH($B1683,'INPUT DATA'!$A$5:$A$600,FALSE)),"")</f>
        <v/>
      </c>
      <c r="AB1683" s="100" t="str">
        <f>IFERROR(INDEX('INPUT DATA'!AA$5:AA$600,MATCH($B1683,'INPUT DATA'!$A$5:$A$600,FALSE)),"")</f>
        <v/>
      </c>
    </row>
    <row r="1684" spans="2:28" ht="15" customHeight="1" x14ac:dyDescent="0.25">
      <c r="B1684" s="115" t="str">
        <f>IF('INPUT INF'!A684="","",IF('INPUT INF'!E684="DROP","",'INPUT INF'!A684))</f>
        <v/>
      </c>
      <c r="C1684" s="115" t="str">
        <f>IFERROR(INDEX('INPUT INF'!B684:B1282,MATCH(B1684,'INPUT INF'!A684:A1282,FALSE)),"")</f>
        <v/>
      </c>
      <c r="E1684" s="100" t="str">
        <f>IFERROR(INDEX('INPUT DATA'!D$5:D$600,MATCH($B1684,'INPUT DATA'!$A$5:$A$600,FALSE)),"")</f>
        <v/>
      </c>
      <c r="F1684" s="100" t="str">
        <f>IFERROR(INDEX('INPUT DATA'!E$5:E$600,MATCH($B1684,'INPUT DATA'!$A$5:$A$600,FALSE)),"")</f>
        <v/>
      </c>
      <c r="G1684" s="100" t="str">
        <f>IFERROR(INDEX($LD$4:$LD$18,MATCH('INPUT DATA'!F686,$LC$4:$LC$18,1)),"")</f>
        <v/>
      </c>
      <c r="H1684" s="100" t="str">
        <f>IFERROR(INDEX('INPUT DATA'!G$6:G$600,MATCH($B1684,'INPUT DATA'!$A$5:$A$600,FALSE)),"")</f>
        <v/>
      </c>
      <c r="I1684" s="100" t="str">
        <f>IFERROR(INDEX('INPUT DATA'!H$5:H$600,MATCH($B1684,'INPUT DATA'!$A$5:$A$600,FALSE)),"")</f>
        <v/>
      </c>
      <c r="J1684" s="100" t="str">
        <f>IFERROR(INDEX($LD$4:$LD$18,MATCH('INPUT DATA'!I686,$LC$4:$LC$18,1)),"")</f>
        <v/>
      </c>
      <c r="K1684" s="100" t="str">
        <f>IFERROR(INDEX('INPUT DATA'!J$5:J$600,MATCH($B1684,'INPUT DATA'!$A$5:$A$600,FALSE)),"")</f>
        <v/>
      </c>
      <c r="L1684" s="100" t="str">
        <f>IFERROR(INDEX('INPUT DATA'!K$5:K$600,MATCH($B1684,'INPUT DATA'!$A$5:$A$600,FALSE)),"")</f>
        <v/>
      </c>
      <c r="M1684" s="100" t="str">
        <f>IFERROR(INDEX($LD$4:$LD$18,MATCH('INPUT DATA'!L686,$LC$4:$LC$18,1)),"")</f>
        <v/>
      </c>
      <c r="N1684" s="100" t="str">
        <f>IFERROR(INDEX('INPUT DATA'!M$5:M$600,MATCH($B1684,'INPUT DATA'!$A$5:$A$600,FALSE)),"")</f>
        <v/>
      </c>
      <c r="O1684" s="100" t="str">
        <f>IFERROR(INDEX('INPUT DATA'!N$5:N$600,MATCH($B1684,'INPUT DATA'!$A$5:$A$600,FALSE)),"")</f>
        <v/>
      </c>
      <c r="P1684" s="100" t="str">
        <f>IFERROR(INDEX($LD$4:$LD$18,MATCH('INPUT DATA'!O686,$LC$4:$LC$18,1)),"")</f>
        <v/>
      </c>
      <c r="Q1684" s="100" t="str">
        <f>IFERROR(INDEX('INPUT DATA'!P$5:P$600,MATCH($B1684,'INPUT DATA'!$A$5:$A$600,FALSE)),"")</f>
        <v/>
      </c>
      <c r="R1684" s="100" t="str">
        <f>IFERROR(INDEX('INPUT DATA'!Q$5:Q$600,MATCH($B1684,'INPUT DATA'!$A$5:$A$600,FALSE)),"")</f>
        <v/>
      </c>
      <c r="S1684" s="100" t="str">
        <f>IFERROR(INDEX($LD$4:$LD$18,MATCH('INPUT DATA'!R686,$LC$4:$LC$18,1)),"")</f>
        <v/>
      </c>
      <c r="T1684" s="100" t="str">
        <f>IFERROR(INDEX('INPUT DATA'!S$5:S$600,MATCH($B1684,'INPUT DATA'!$A$5:$A$600,FALSE)),"")</f>
        <v/>
      </c>
      <c r="U1684" s="100" t="str">
        <f>IFERROR(INDEX('INPUT DATA'!T$5:T$600,MATCH($B1684,'INPUT DATA'!$A$5:$A$600,FALSE)),"")</f>
        <v/>
      </c>
      <c r="V1684" s="100" t="str">
        <f>IFERROR(INDEX($LD$4:$LD$18,MATCH('INPUT DATA'!U686,$LC$4:$LC$18,1)),"")</f>
        <v/>
      </c>
      <c r="W1684" s="100" t="str">
        <f>IFERROR(INDEX('INPUT DATA'!V$5:V$600,MATCH($B1684,'INPUT DATA'!$A$5:$A$600,FALSE)),"")</f>
        <v/>
      </c>
      <c r="X1684" s="100" t="str">
        <f>IFERROR(INDEX('INPUT DATA'!W$5:W$600,MATCH($B1684,'INPUT DATA'!$A$5:$A$600,FALSE)),"")</f>
        <v/>
      </c>
      <c r="Y1684" s="100" t="str">
        <f>IFERROR(INDEX('INPUT DATA'!X$5:X$600,MATCH($B1684,'INPUT DATA'!$A$5:$A$600,FALSE)),"")</f>
        <v/>
      </c>
      <c r="Z1684" s="100" t="str">
        <f>IFERROR(INDEX('INPUT DATA'!Y$5:Y$600,MATCH($B1684,'INPUT DATA'!$A$5:$A$600,FALSE)),"")</f>
        <v/>
      </c>
      <c r="AA1684" s="100" t="str">
        <f>IFERROR(INDEX('INPUT DATA'!Z$5:Z$600,MATCH($B1684,'INPUT DATA'!$A$5:$A$600,FALSE)),"")</f>
        <v/>
      </c>
      <c r="AB1684" s="100" t="str">
        <f>IFERROR(INDEX('INPUT DATA'!AA$5:AA$600,MATCH($B1684,'INPUT DATA'!$A$5:$A$600,FALSE)),"")</f>
        <v/>
      </c>
    </row>
    <row r="1685" spans="2:28" ht="15" customHeight="1" x14ac:dyDescent="0.25">
      <c r="B1685" s="115" t="str">
        <f>IF('INPUT INF'!A685="","",IF('INPUT INF'!E685="DROP","",'INPUT INF'!A685))</f>
        <v/>
      </c>
      <c r="C1685" s="115" t="str">
        <f>IFERROR(INDEX('INPUT INF'!B685:B1283,MATCH(B1685,'INPUT INF'!A685:A1283,FALSE)),"")</f>
        <v/>
      </c>
      <c r="E1685" s="100" t="str">
        <f>IFERROR(INDEX('INPUT DATA'!D$5:D$600,MATCH($B1685,'INPUT DATA'!$A$5:$A$600,FALSE)),"")</f>
        <v/>
      </c>
      <c r="F1685" s="100" t="str">
        <f>IFERROR(INDEX('INPUT DATA'!E$5:E$600,MATCH($B1685,'INPUT DATA'!$A$5:$A$600,FALSE)),"")</f>
        <v/>
      </c>
      <c r="G1685" s="100" t="str">
        <f>IFERROR(INDEX($LD$4:$LD$18,MATCH('INPUT DATA'!F687,$LC$4:$LC$18,1)),"")</f>
        <v/>
      </c>
      <c r="H1685" s="100" t="str">
        <f>IFERROR(INDEX('INPUT DATA'!G$6:G$600,MATCH($B1685,'INPUT DATA'!$A$5:$A$600,FALSE)),"")</f>
        <v/>
      </c>
      <c r="I1685" s="100" t="str">
        <f>IFERROR(INDEX('INPUT DATA'!H$5:H$600,MATCH($B1685,'INPUT DATA'!$A$5:$A$600,FALSE)),"")</f>
        <v/>
      </c>
      <c r="J1685" s="100" t="str">
        <f>IFERROR(INDEX($LD$4:$LD$18,MATCH('INPUT DATA'!I687,$LC$4:$LC$18,1)),"")</f>
        <v/>
      </c>
      <c r="K1685" s="100" t="str">
        <f>IFERROR(INDEX('INPUT DATA'!J$5:J$600,MATCH($B1685,'INPUT DATA'!$A$5:$A$600,FALSE)),"")</f>
        <v/>
      </c>
      <c r="L1685" s="100" t="str">
        <f>IFERROR(INDEX('INPUT DATA'!K$5:K$600,MATCH($B1685,'INPUT DATA'!$A$5:$A$600,FALSE)),"")</f>
        <v/>
      </c>
      <c r="M1685" s="100" t="str">
        <f>IFERROR(INDEX($LD$4:$LD$18,MATCH('INPUT DATA'!L687,$LC$4:$LC$18,1)),"")</f>
        <v/>
      </c>
      <c r="N1685" s="100" t="str">
        <f>IFERROR(INDEX('INPUT DATA'!M$5:M$600,MATCH($B1685,'INPUT DATA'!$A$5:$A$600,FALSE)),"")</f>
        <v/>
      </c>
      <c r="O1685" s="100" t="str">
        <f>IFERROR(INDEX('INPUT DATA'!N$5:N$600,MATCH($B1685,'INPUT DATA'!$A$5:$A$600,FALSE)),"")</f>
        <v/>
      </c>
      <c r="P1685" s="100" t="str">
        <f>IFERROR(INDEX($LD$4:$LD$18,MATCH('INPUT DATA'!O687,$LC$4:$LC$18,1)),"")</f>
        <v/>
      </c>
      <c r="Q1685" s="100" t="str">
        <f>IFERROR(INDEX('INPUT DATA'!P$5:P$600,MATCH($B1685,'INPUT DATA'!$A$5:$A$600,FALSE)),"")</f>
        <v/>
      </c>
      <c r="R1685" s="100" t="str">
        <f>IFERROR(INDEX('INPUT DATA'!Q$5:Q$600,MATCH($B1685,'INPUT DATA'!$A$5:$A$600,FALSE)),"")</f>
        <v/>
      </c>
      <c r="S1685" s="100" t="str">
        <f>IFERROR(INDEX($LD$4:$LD$18,MATCH('INPUT DATA'!R687,$LC$4:$LC$18,1)),"")</f>
        <v/>
      </c>
      <c r="T1685" s="100" t="str">
        <f>IFERROR(INDEX('INPUT DATA'!S$5:S$600,MATCH($B1685,'INPUT DATA'!$A$5:$A$600,FALSE)),"")</f>
        <v/>
      </c>
      <c r="U1685" s="100" t="str">
        <f>IFERROR(INDEX('INPUT DATA'!T$5:T$600,MATCH($B1685,'INPUT DATA'!$A$5:$A$600,FALSE)),"")</f>
        <v/>
      </c>
      <c r="V1685" s="100" t="str">
        <f>IFERROR(INDEX($LD$4:$LD$18,MATCH('INPUT DATA'!U687,$LC$4:$LC$18,1)),"")</f>
        <v/>
      </c>
      <c r="W1685" s="100" t="str">
        <f>IFERROR(INDEX('INPUT DATA'!V$5:V$600,MATCH($B1685,'INPUT DATA'!$A$5:$A$600,FALSE)),"")</f>
        <v/>
      </c>
      <c r="X1685" s="100" t="str">
        <f>IFERROR(INDEX('INPUT DATA'!W$5:W$600,MATCH($B1685,'INPUT DATA'!$A$5:$A$600,FALSE)),"")</f>
        <v/>
      </c>
      <c r="Y1685" s="100" t="str">
        <f>IFERROR(INDEX('INPUT DATA'!X$5:X$600,MATCH($B1685,'INPUT DATA'!$A$5:$A$600,FALSE)),"")</f>
        <v/>
      </c>
      <c r="Z1685" s="100" t="str">
        <f>IFERROR(INDEX('INPUT DATA'!Y$5:Y$600,MATCH($B1685,'INPUT DATA'!$A$5:$A$600,FALSE)),"")</f>
        <v/>
      </c>
      <c r="AA1685" s="100" t="str">
        <f>IFERROR(INDEX('INPUT DATA'!Z$5:Z$600,MATCH($B1685,'INPUT DATA'!$A$5:$A$600,FALSE)),"")</f>
        <v/>
      </c>
      <c r="AB1685" s="100" t="str">
        <f>IFERROR(INDEX('INPUT DATA'!AA$5:AA$600,MATCH($B1685,'INPUT DATA'!$A$5:$A$600,FALSE)),"")</f>
        <v/>
      </c>
    </row>
    <row r="1686" spans="2:28" ht="15" customHeight="1" x14ac:dyDescent="0.25">
      <c r="B1686" s="115" t="str">
        <f>IF('INPUT INF'!A686="","",IF('INPUT INF'!E686="DROP","",'INPUT INF'!A686))</f>
        <v/>
      </c>
      <c r="C1686" s="115" t="str">
        <f>IFERROR(INDEX('INPUT INF'!B686:B1284,MATCH(B1686,'INPUT INF'!A686:A1284,FALSE)),"")</f>
        <v/>
      </c>
      <c r="E1686" s="100" t="str">
        <f>IFERROR(INDEX('INPUT DATA'!D$5:D$600,MATCH($B1686,'INPUT DATA'!$A$5:$A$600,FALSE)),"")</f>
        <v/>
      </c>
      <c r="F1686" s="100" t="str">
        <f>IFERROR(INDEX('INPUT DATA'!E$5:E$600,MATCH($B1686,'INPUT DATA'!$A$5:$A$600,FALSE)),"")</f>
        <v/>
      </c>
      <c r="G1686" s="100" t="str">
        <f>IFERROR(INDEX($LD$4:$LD$18,MATCH('INPUT DATA'!F688,$LC$4:$LC$18,1)),"")</f>
        <v/>
      </c>
      <c r="H1686" s="100" t="str">
        <f>IFERROR(INDEX('INPUT DATA'!G$6:G$600,MATCH($B1686,'INPUT DATA'!$A$5:$A$600,FALSE)),"")</f>
        <v/>
      </c>
      <c r="I1686" s="100" t="str">
        <f>IFERROR(INDEX('INPUT DATA'!H$5:H$600,MATCH($B1686,'INPUT DATA'!$A$5:$A$600,FALSE)),"")</f>
        <v/>
      </c>
      <c r="J1686" s="100" t="str">
        <f>IFERROR(INDEX($LD$4:$LD$18,MATCH('INPUT DATA'!I688,$LC$4:$LC$18,1)),"")</f>
        <v/>
      </c>
      <c r="K1686" s="100" t="str">
        <f>IFERROR(INDEX('INPUT DATA'!J$5:J$600,MATCH($B1686,'INPUT DATA'!$A$5:$A$600,FALSE)),"")</f>
        <v/>
      </c>
      <c r="L1686" s="100" t="str">
        <f>IFERROR(INDEX('INPUT DATA'!K$5:K$600,MATCH($B1686,'INPUT DATA'!$A$5:$A$600,FALSE)),"")</f>
        <v/>
      </c>
      <c r="M1686" s="100" t="str">
        <f>IFERROR(INDEX($LD$4:$LD$18,MATCH('INPUT DATA'!L688,$LC$4:$LC$18,1)),"")</f>
        <v/>
      </c>
      <c r="N1686" s="100" t="str">
        <f>IFERROR(INDEX('INPUT DATA'!M$5:M$600,MATCH($B1686,'INPUT DATA'!$A$5:$A$600,FALSE)),"")</f>
        <v/>
      </c>
      <c r="O1686" s="100" t="str">
        <f>IFERROR(INDEX('INPUT DATA'!N$5:N$600,MATCH($B1686,'INPUT DATA'!$A$5:$A$600,FALSE)),"")</f>
        <v/>
      </c>
      <c r="P1686" s="100" t="str">
        <f>IFERROR(INDEX($LD$4:$LD$18,MATCH('INPUT DATA'!O688,$LC$4:$LC$18,1)),"")</f>
        <v/>
      </c>
      <c r="Q1686" s="100" t="str">
        <f>IFERROR(INDEX('INPUT DATA'!P$5:P$600,MATCH($B1686,'INPUT DATA'!$A$5:$A$600,FALSE)),"")</f>
        <v/>
      </c>
      <c r="R1686" s="100" t="str">
        <f>IFERROR(INDEX('INPUT DATA'!Q$5:Q$600,MATCH($B1686,'INPUT DATA'!$A$5:$A$600,FALSE)),"")</f>
        <v/>
      </c>
      <c r="S1686" s="100" t="str">
        <f>IFERROR(INDEX($LD$4:$LD$18,MATCH('INPUT DATA'!R688,$LC$4:$LC$18,1)),"")</f>
        <v/>
      </c>
      <c r="T1686" s="100" t="str">
        <f>IFERROR(INDEX('INPUT DATA'!S$5:S$600,MATCH($B1686,'INPUT DATA'!$A$5:$A$600,FALSE)),"")</f>
        <v/>
      </c>
      <c r="U1686" s="100" t="str">
        <f>IFERROR(INDEX('INPUT DATA'!T$5:T$600,MATCH($B1686,'INPUT DATA'!$A$5:$A$600,FALSE)),"")</f>
        <v/>
      </c>
      <c r="V1686" s="100" t="str">
        <f>IFERROR(INDEX($LD$4:$LD$18,MATCH('INPUT DATA'!U688,$LC$4:$LC$18,1)),"")</f>
        <v/>
      </c>
      <c r="W1686" s="100" t="str">
        <f>IFERROR(INDEX('INPUT DATA'!V$5:V$600,MATCH($B1686,'INPUT DATA'!$A$5:$A$600,FALSE)),"")</f>
        <v/>
      </c>
      <c r="X1686" s="100" t="str">
        <f>IFERROR(INDEX('INPUT DATA'!W$5:W$600,MATCH($B1686,'INPUT DATA'!$A$5:$A$600,FALSE)),"")</f>
        <v/>
      </c>
      <c r="Y1686" s="100" t="str">
        <f>IFERROR(INDEX('INPUT DATA'!X$5:X$600,MATCH($B1686,'INPUT DATA'!$A$5:$A$600,FALSE)),"")</f>
        <v/>
      </c>
      <c r="Z1686" s="100" t="str">
        <f>IFERROR(INDEX('INPUT DATA'!Y$5:Y$600,MATCH($B1686,'INPUT DATA'!$A$5:$A$600,FALSE)),"")</f>
        <v/>
      </c>
      <c r="AA1686" s="100" t="str">
        <f>IFERROR(INDEX('INPUT DATA'!Z$5:Z$600,MATCH($B1686,'INPUT DATA'!$A$5:$A$600,FALSE)),"")</f>
        <v/>
      </c>
      <c r="AB1686" s="100" t="str">
        <f>IFERROR(INDEX('INPUT DATA'!AA$5:AA$600,MATCH($B1686,'INPUT DATA'!$A$5:$A$600,FALSE)),"")</f>
        <v/>
      </c>
    </row>
    <row r="1687" spans="2:28" ht="15" customHeight="1" x14ac:dyDescent="0.25">
      <c r="B1687" s="115" t="str">
        <f>IF('INPUT INF'!A687="","",IF('INPUT INF'!E687="DROP","",'INPUT INF'!A687))</f>
        <v/>
      </c>
      <c r="C1687" s="115" t="str">
        <f>IFERROR(INDEX('INPUT INF'!B687:B1285,MATCH(B1687,'INPUT INF'!A687:A1285,FALSE)),"")</f>
        <v/>
      </c>
      <c r="E1687" s="100" t="str">
        <f>IFERROR(INDEX('INPUT DATA'!D$5:D$600,MATCH($B1687,'INPUT DATA'!$A$5:$A$600,FALSE)),"")</f>
        <v/>
      </c>
      <c r="F1687" s="100" t="str">
        <f>IFERROR(INDEX('INPUT DATA'!E$5:E$600,MATCH($B1687,'INPUT DATA'!$A$5:$A$600,FALSE)),"")</f>
        <v/>
      </c>
      <c r="G1687" s="100" t="str">
        <f>IFERROR(INDEX($LD$4:$LD$18,MATCH('INPUT DATA'!F689,$LC$4:$LC$18,1)),"")</f>
        <v/>
      </c>
      <c r="H1687" s="100" t="str">
        <f>IFERROR(INDEX('INPUT DATA'!G$6:G$600,MATCH($B1687,'INPUT DATA'!$A$5:$A$600,FALSE)),"")</f>
        <v/>
      </c>
      <c r="I1687" s="100" t="str">
        <f>IFERROR(INDEX('INPUT DATA'!H$5:H$600,MATCH($B1687,'INPUT DATA'!$A$5:$A$600,FALSE)),"")</f>
        <v/>
      </c>
      <c r="J1687" s="100" t="str">
        <f>IFERROR(INDEX($LD$4:$LD$18,MATCH('INPUT DATA'!I689,$LC$4:$LC$18,1)),"")</f>
        <v/>
      </c>
      <c r="K1687" s="100" t="str">
        <f>IFERROR(INDEX('INPUT DATA'!J$5:J$600,MATCH($B1687,'INPUT DATA'!$A$5:$A$600,FALSE)),"")</f>
        <v/>
      </c>
      <c r="L1687" s="100" t="str">
        <f>IFERROR(INDEX('INPUT DATA'!K$5:K$600,MATCH($B1687,'INPUT DATA'!$A$5:$A$600,FALSE)),"")</f>
        <v/>
      </c>
      <c r="M1687" s="100" t="str">
        <f>IFERROR(INDEX($LD$4:$LD$18,MATCH('INPUT DATA'!L689,$LC$4:$LC$18,1)),"")</f>
        <v/>
      </c>
      <c r="N1687" s="100" t="str">
        <f>IFERROR(INDEX('INPUT DATA'!M$5:M$600,MATCH($B1687,'INPUT DATA'!$A$5:$A$600,FALSE)),"")</f>
        <v/>
      </c>
      <c r="O1687" s="100" t="str">
        <f>IFERROR(INDEX('INPUT DATA'!N$5:N$600,MATCH($B1687,'INPUT DATA'!$A$5:$A$600,FALSE)),"")</f>
        <v/>
      </c>
      <c r="P1687" s="100" t="str">
        <f>IFERROR(INDEX($LD$4:$LD$18,MATCH('INPUT DATA'!O689,$LC$4:$LC$18,1)),"")</f>
        <v/>
      </c>
      <c r="Q1687" s="100" t="str">
        <f>IFERROR(INDEX('INPUT DATA'!P$5:P$600,MATCH($B1687,'INPUT DATA'!$A$5:$A$600,FALSE)),"")</f>
        <v/>
      </c>
      <c r="R1687" s="100" t="str">
        <f>IFERROR(INDEX('INPUT DATA'!Q$5:Q$600,MATCH($B1687,'INPUT DATA'!$A$5:$A$600,FALSE)),"")</f>
        <v/>
      </c>
      <c r="S1687" s="100" t="str">
        <f>IFERROR(INDEX($LD$4:$LD$18,MATCH('INPUT DATA'!R689,$LC$4:$LC$18,1)),"")</f>
        <v/>
      </c>
      <c r="T1687" s="100" t="str">
        <f>IFERROR(INDEX('INPUT DATA'!S$5:S$600,MATCH($B1687,'INPUT DATA'!$A$5:$A$600,FALSE)),"")</f>
        <v/>
      </c>
      <c r="U1687" s="100" t="str">
        <f>IFERROR(INDEX('INPUT DATA'!T$5:T$600,MATCH($B1687,'INPUT DATA'!$A$5:$A$600,FALSE)),"")</f>
        <v/>
      </c>
      <c r="V1687" s="100" t="str">
        <f>IFERROR(INDEX($LD$4:$LD$18,MATCH('INPUT DATA'!U689,$LC$4:$LC$18,1)),"")</f>
        <v/>
      </c>
      <c r="W1687" s="100" t="str">
        <f>IFERROR(INDEX('INPUT DATA'!V$5:V$600,MATCH($B1687,'INPUT DATA'!$A$5:$A$600,FALSE)),"")</f>
        <v/>
      </c>
      <c r="X1687" s="100" t="str">
        <f>IFERROR(INDEX('INPUT DATA'!W$5:W$600,MATCH($B1687,'INPUT DATA'!$A$5:$A$600,FALSE)),"")</f>
        <v/>
      </c>
      <c r="Y1687" s="100" t="str">
        <f>IFERROR(INDEX('INPUT DATA'!X$5:X$600,MATCH($B1687,'INPUT DATA'!$A$5:$A$600,FALSE)),"")</f>
        <v/>
      </c>
      <c r="Z1687" s="100" t="str">
        <f>IFERROR(INDEX('INPUT DATA'!Y$5:Y$600,MATCH($B1687,'INPUT DATA'!$A$5:$A$600,FALSE)),"")</f>
        <v/>
      </c>
      <c r="AA1687" s="100" t="str">
        <f>IFERROR(INDEX('INPUT DATA'!Z$5:Z$600,MATCH($B1687,'INPUT DATA'!$A$5:$A$600,FALSE)),"")</f>
        <v/>
      </c>
      <c r="AB1687" s="100" t="str">
        <f>IFERROR(INDEX('INPUT DATA'!AA$5:AA$600,MATCH($B1687,'INPUT DATA'!$A$5:$A$600,FALSE)),"")</f>
        <v/>
      </c>
    </row>
    <row r="1688" spans="2:28" ht="15" customHeight="1" x14ac:dyDescent="0.25">
      <c r="B1688" s="115" t="str">
        <f>IF('INPUT INF'!A688="","",IF('INPUT INF'!E688="DROP","",'INPUT INF'!A688))</f>
        <v/>
      </c>
      <c r="C1688" s="115" t="str">
        <f>IFERROR(INDEX('INPUT INF'!B688:B1286,MATCH(B1688,'INPUT INF'!A688:A1286,FALSE)),"")</f>
        <v/>
      </c>
      <c r="E1688" s="100" t="str">
        <f>IFERROR(INDEX('INPUT DATA'!D$5:D$600,MATCH($B1688,'INPUT DATA'!$A$5:$A$600,FALSE)),"")</f>
        <v/>
      </c>
      <c r="F1688" s="100" t="str">
        <f>IFERROR(INDEX('INPUT DATA'!E$5:E$600,MATCH($B1688,'INPUT DATA'!$A$5:$A$600,FALSE)),"")</f>
        <v/>
      </c>
      <c r="G1688" s="100" t="str">
        <f>IFERROR(INDEX($LD$4:$LD$18,MATCH('INPUT DATA'!F690,$LC$4:$LC$18,1)),"")</f>
        <v/>
      </c>
      <c r="H1688" s="100" t="str">
        <f>IFERROR(INDEX('INPUT DATA'!G$6:G$600,MATCH($B1688,'INPUT DATA'!$A$5:$A$600,FALSE)),"")</f>
        <v/>
      </c>
      <c r="I1688" s="100" t="str">
        <f>IFERROR(INDEX('INPUT DATA'!H$5:H$600,MATCH($B1688,'INPUT DATA'!$A$5:$A$600,FALSE)),"")</f>
        <v/>
      </c>
      <c r="J1688" s="100" t="str">
        <f>IFERROR(INDEX($LD$4:$LD$18,MATCH('INPUT DATA'!I690,$LC$4:$LC$18,1)),"")</f>
        <v/>
      </c>
      <c r="K1688" s="100" t="str">
        <f>IFERROR(INDEX('INPUT DATA'!J$5:J$600,MATCH($B1688,'INPUT DATA'!$A$5:$A$600,FALSE)),"")</f>
        <v/>
      </c>
      <c r="L1688" s="100" t="str">
        <f>IFERROR(INDEX('INPUT DATA'!K$5:K$600,MATCH($B1688,'INPUT DATA'!$A$5:$A$600,FALSE)),"")</f>
        <v/>
      </c>
      <c r="M1688" s="100" t="str">
        <f>IFERROR(INDEX($LD$4:$LD$18,MATCH('INPUT DATA'!L690,$LC$4:$LC$18,1)),"")</f>
        <v/>
      </c>
      <c r="N1688" s="100" t="str">
        <f>IFERROR(INDEX('INPUT DATA'!M$5:M$600,MATCH($B1688,'INPUT DATA'!$A$5:$A$600,FALSE)),"")</f>
        <v/>
      </c>
      <c r="O1688" s="100" t="str">
        <f>IFERROR(INDEX('INPUT DATA'!N$5:N$600,MATCH($B1688,'INPUT DATA'!$A$5:$A$600,FALSE)),"")</f>
        <v/>
      </c>
      <c r="P1688" s="100" t="str">
        <f>IFERROR(INDEX($LD$4:$LD$18,MATCH('INPUT DATA'!O690,$LC$4:$LC$18,1)),"")</f>
        <v/>
      </c>
      <c r="Q1688" s="100" t="str">
        <f>IFERROR(INDEX('INPUT DATA'!P$5:P$600,MATCH($B1688,'INPUT DATA'!$A$5:$A$600,FALSE)),"")</f>
        <v/>
      </c>
      <c r="R1688" s="100" t="str">
        <f>IFERROR(INDEX('INPUT DATA'!Q$5:Q$600,MATCH($B1688,'INPUT DATA'!$A$5:$A$600,FALSE)),"")</f>
        <v/>
      </c>
      <c r="S1688" s="100" t="str">
        <f>IFERROR(INDEX($LD$4:$LD$18,MATCH('INPUT DATA'!R690,$LC$4:$LC$18,1)),"")</f>
        <v/>
      </c>
      <c r="T1688" s="100" t="str">
        <f>IFERROR(INDEX('INPUT DATA'!S$5:S$600,MATCH($B1688,'INPUT DATA'!$A$5:$A$600,FALSE)),"")</f>
        <v/>
      </c>
      <c r="U1688" s="100" t="str">
        <f>IFERROR(INDEX('INPUT DATA'!T$5:T$600,MATCH($B1688,'INPUT DATA'!$A$5:$A$600,FALSE)),"")</f>
        <v/>
      </c>
      <c r="V1688" s="100" t="str">
        <f>IFERROR(INDEX($LD$4:$LD$18,MATCH('INPUT DATA'!U690,$LC$4:$LC$18,1)),"")</f>
        <v/>
      </c>
      <c r="W1688" s="100" t="str">
        <f>IFERROR(INDEX('INPUT DATA'!V$5:V$600,MATCH($B1688,'INPUT DATA'!$A$5:$A$600,FALSE)),"")</f>
        <v/>
      </c>
      <c r="X1688" s="100" t="str">
        <f>IFERROR(INDEX('INPUT DATA'!W$5:W$600,MATCH($B1688,'INPUT DATA'!$A$5:$A$600,FALSE)),"")</f>
        <v/>
      </c>
      <c r="Y1688" s="100" t="str">
        <f>IFERROR(INDEX('INPUT DATA'!X$5:X$600,MATCH($B1688,'INPUT DATA'!$A$5:$A$600,FALSE)),"")</f>
        <v/>
      </c>
      <c r="Z1688" s="100" t="str">
        <f>IFERROR(INDEX('INPUT DATA'!Y$5:Y$600,MATCH($B1688,'INPUT DATA'!$A$5:$A$600,FALSE)),"")</f>
        <v/>
      </c>
      <c r="AA1688" s="100" t="str">
        <f>IFERROR(INDEX('INPUT DATA'!Z$5:Z$600,MATCH($B1688,'INPUT DATA'!$A$5:$A$600,FALSE)),"")</f>
        <v/>
      </c>
      <c r="AB1688" s="100" t="str">
        <f>IFERROR(INDEX('INPUT DATA'!AA$5:AA$600,MATCH($B1688,'INPUT DATA'!$A$5:$A$600,FALSE)),"")</f>
        <v/>
      </c>
    </row>
    <row r="1689" spans="2:28" ht="15" customHeight="1" x14ac:dyDescent="0.25">
      <c r="B1689" s="115" t="str">
        <f>IF('INPUT INF'!A689="","",IF('INPUT INF'!E689="DROP","",'INPUT INF'!A689))</f>
        <v/>
      </c>
      <c r="C1689" s="115" t="str">
        <f>IFERROR(INDEX('INPUT INF'!B689:B1287,MATCH(B1689,'INPUT INF'!A689:A1287,FALSE)),"")</f>
        <v/>
      </c>
      <c r="E1689" s="100" t="str">
        <f>IFERROR(INDEX('INPUT DATA'!D$5:D$600,MATCH($B1689,'INPUT DATA'!$A$5:$A$600,FALSE)),"")</f>
        <v/>
      </c>
      <c r="F1689" s="100" t="str">
        <f>IFERROR(INDEX('INPUT DATA'!E$5:E$600,MATCH($B1689,'INPUT DATA'!$A$5:$A$600,FALSE)),"")</f>
        <v/>
      </c>
      <c r="G1689" s="100" t="str">
        <f>IFERROR(INDEX($LD$4:$LD$18,MATCH('INPUT DATA'!F691,$LC$4:$LC$18,1)),"")</f>
        <v/>
      </c>
      <c r="H1689" s="100" t="str">
        <f>IFERROR(INDEX('INPUT DATA'!G$6:G$600,MATCH($B1689,'INPUT DATA'!$A$5:$A$600,FALSE)),"")</f>
        <v/>
      </c>
      <c r="I1689" s="100" t="str">
        <f>IFERROR(INDEX('INPUT DATA'!H$5:H$600,MATCH($B1689,'INPUT DATA'!$A$5:$A$600,FALSE)),"")</f>
        <v/>
      </c>
      <c r="J1689" s="100" t="str">
        <f>IFERROR(INDEX($LD$4:$LD$18,MATCH('INPUT DATA'!I691,$LC$4:$LC$18,1)),"")</f>
        <v/>
      </c>
      <c r="K1689" s="100" t="str">
        <f>IFERROR(INDEX('INPUT DATA'!J$5:J$600,MATCH($B1689,'INPUT DATA'!$A$5:$A$600,FALSE)),"")</f>
        <v/>
      </c>
      <c r="L1689" s="100" t="str">
        <f>IFERROR(INDEX('INPUT DATA'!K$5:K$600,MATCH($B1689,'INPUT DATA'!$A$5:$A$600,FALSE)),"")</f>
        <v/>
      </c>
      <c r="M1689" s="100" t="str">
        <f>IFERROR(INDEX($LD$4:$LD$18,MATCH('INPUT DATA'!L691,$LC$4:$LC$18,1)),"")</f>
        <v/>
      </c>
      <c r="N1689" s="100" t="str">
        <f>IFERROR(INDEX('INPUT DATA'!M$5:M$600,MATCH($B1689,'INPUT DATA'!$A$5:$A$600,FALSE)),"")</f>
        <v/>
      </c>
      <c r="O1689" s="100" t="str">
        <f>IFERROR(INDEX('INPUT DATA'!N$5:N$600,MATCH($B1689,'INPUT DATA'!$A$5:$A$600,FALSE)),"")</f>
        <v/>
      </c>
      <c r="P1689" s="100" t="str">
        <f>IFERROR(INDEX($LD$4:$LD$18,MATCH('INPUT DATA'!O691,$LC$4:$LC$18,1)),"")</f>
        <v/>
      </c>
      <c r="Q1689" s="100" t="str">
        <f>IFERROR(INDEX('INPUT DATA'!P$5:P$600,MATCH($B1689,'INPUT DATA'!$A$5:$A$600,FALSE)),"")</f>
        <v/>
      </c>
      <c r="R1689" s="100" t="str">
        <f>IFERROR(INDEX('INPUT DATA'!Q$5:Q$600,MATCH($B1689,'INPUT DATA'!$A$5:$A$600,FALSE)),"")</f>
        <v/>
      </c>
      <c r="S1689" s="100" t="str">
        <f>IFERROR(INDEX($LD$4:$LD$18,MATCH('INPUT DATA'!R691,$LC$4:$LC$18,1)),"")</f>
        <v/>
      </c>
      <c r="T1689" s="100" t="str">
        <f>IFERROR(INDEX('INPUT DATA'!S$5:S$600,MATCH($B1689,'INPUT DATA'!$A$5:$A$600,FALSE)),"")</f>
        <v/>
      </c>
      <c r="U1689" s="100" t="str">
        <f>IFERROR(INDEX('INPUT DATA'!T$5:T$600,MATCH($B1689,'INPUT DATA'!$A$5:$A$600,FALSE)),"")</f>
        <v/>
      </c>
      <c r="V1689" s="100" t="str">
        <f>IFERROR(INDEX($LD$4:$LD$18,MATCH('INPUT DATA'!U691,$LC$4:$LC$18,1)),"")</f>
        <v/>
      </c>
      <c r="W1689" s="100" t="str">
        <f>IFERROR(INDEX('INPUT DATA'!V$5:V$600,MATCH($B1689,'INPUT DATA'!$A$5:$A$600,FALSE)),"")</f>
        <v/>
      </c>
      <c r="X1689" s="100" t="str">
        <f>IFERROR(INDEX('INPUT DATA'!W$5:W$600,MATCH($B1689,'INPUT DATA'!$A$5:$A$600,FALSE)),"")</f>
        <v/>
      </c>
      <c r="Y1689" s="100" t="str">
        <f>IFERROR(INDEX('INPUT DATA'!X$5:X$600,MATCH($B1689,'INPUT DATA'!$A$5:$A$600,FALSE)),"")</f>
        <v/>
      </c>
      <c r="Z1689" s="100" t="str">
        <f>IFERROR(INDEX('INPUT DATA'!Y$5:Y$600,MATCH($B1689,'INPUT DATA'!$A$5:$A$600,FALSE)),"")</f>
        <v/>
      </c>
      <c r="AA1689" s="100" t="str">
        <f>IFERROR(INDEX('INPUT DATA'!Z$5:Z$600,MATCH($B1689,'INPUT DATA'!$A$5:$A$600,FALSE)),"")</f>
        <v/>
      </c>
      <c r="AB1689" s="100" t="str">
        <f>IFERROR(INDEX('INPUT DATA'!AA$5:AA$600,MATCH($B1689,'INPUT DATA'!$A$5:$A$600,FALSE)),"")</f>
        <v/>
      </c>
    </row>
    <row r="1690" spans="2:28" ht="15" customHeight="1" x14ac:dyDescent="0.25">
      <c r="B1690" s="115" t="str">
        <f>IF('INPUT INF'!A690="","",IF('INPUT INF'!E690="DROP","",'INPUT INF'!A690))</f>
        <v/>
      </c>
      <c r="C1690" s="115" t="str">
        <f>IFERROR(INDEX('INPUT INF'!B690:B1288,MATCH(B1690,'INPUT INF'!A690:A1288,FALSE)),"")</f>
        <v/>
      </c>
      <c r="E1690" s="100" t="str">
        <f>IFERROR(INDEX('INPUT DATA'!D$5:D$600,MATCH($B1690,'INPUT DATA'!$A$5:$A$600,FALSE)),"")</f>
        <v/>
      </c>
      <c r="F1690" s="100" t="str">
        <f>IFERROR(INDEX('INPUT DATA'!E$5:E$600,MATCH($B1690,'INPUT DATA'!$A$5:$A$600,FALSE)),"")</f>
        <v/>
      </c>
      <c r="G1690" s="100" t="str">
        <f>IFERROR(INDEX($LD$4:$LD$18,MATCH('INPUT DATA'!F692,$LC$4:$LC$18,1)),"")</f>
        <v/>
      </c>
      <c r="H1690" s="100" t="str">
        <f>IFERROR(INDEX('INPUT DATA'!G$6:G$600,MATCH($B1690,'INPUT DATA'!$A$5:$A$600,FALSE)),"")</f>
        <v/>
      </c>
      <c r="I1690" s="100" t="str">
        <f>IFERROR(INDEX('INPUT DATA'!H$5:H$600,MATCH($B1690,'INPUT DATA'!$A$5:$A$600,FALSE)),"")</f>
        <v/>
      </c>
      <c r="J1690" s="100" t="str">
        <f>IFERROR(INDEX($LD$4:$LD$18,MATCH('INPUT DATA'!I692,$LC$4:$LC$18,1)),"")</f>
        <v/>
      </c>
      <c r="K1690" s="100" t="str">
        <f>IFERROR(INDEX('INPUT DATA'!J$5:J$600,MATCH($B1690,'INPUT DATA'!$A$5:$A$600,FALSE)),"")</f>
        <v/>
      </c>
      <c r="L1690" s="100" t="str">
        <f>IFERROR(INDEX('INPUT DATA'!K$5:K$600,MATCH($B1690,'INPUT DATA'!$A$5:$A$600,FALSE)),"")</f>
        <v/>
      </c>
      <c r="M1690" s="100" t="str">
        <f>IFERROR(INDEX($LD$4:$LD$18,MATCH('INPUT DATA'!L692,$LC$4:$LC$18,1)),"")</f>
        <v/>
      </c>
      <c r="N1690" s="100" t="str">
        <f>IFERROR(INDEX('INPUT DATA'!M$5:M$600,MATCH($B1690,'INPUT DATA'!$A$5:$A$600,FALSE)),"")</f>
        <v/>
      </c>
      <c r="O1690" s="100" t="str">
        <f>IFERROR(INDEX('INPUT DATA'!N$5:N$600,MATCH($B1690,'INPUT DATA'!$A$5:$A$600,FALSE)),"")</f>
        <v/>
      </c>
      <c r="P1690" s="100" t="str">
        <f>IFERROR(INDEX($LD$4:$LD$18,MATCH('INPUT DATA'!O692,$LC$4:$LC$18,1)),"")</f>
        <v/>
      </c>
      <c r="Q1690" s="100" t="str">
        <f>IFERROR(INDEX('INPUT DATA'!P$5:P$600,MATCH($B1690,'INPUT DATA'!$A$5:$A$600,FALSE)),"")</f>
        <v/>
      </c>
      <c r="R1690" s="100" t="str">
        <f>IFERROR(INDEX('INPUT DATA'!Q$5:Q$600,MATCH($B1690,'INPUT DATA'!$A$5:$A$600,FALSE)),"")</f>
        <v/>
      </c>
      <c r="S1690" s="100" t="str">
        <f>IFERROR(INDEX($LD$4:$LD$18,MATCH('INPUT DATA'!R692,$LC$4:$LC$18,1)),"")</f>
        <v/>
      </c>
      <c r="T1690" s="100" t="str">
        <f>IFERROR(INDEX('INPUT DATA'!S$5:S$600,MATCH($B1690,'INPUT DATA'!$A$5:$A$600,FALSE)),"")</f>
        <v/>
      </c>
      <c r="U1690" s="100" t="str">
        <f>IFERROR(INDEX('INPUT DATA'!T$5:T$600,MATCH($B1690,'INPUT DATA'!$A$5:$A$600,FALSE)),"")</f>
        <v/>
      </c>
      <c r="V1690" s="100" t="str">
        <f>IFERROR(INDEX($LD$4:$LD$18,MATCH('INPUT DATA'!U692,$LC$4:$LC$18,1)),"")</f>
        <v/>
      </c>
      <c r="W1690" s="100" t="str">
        <f>IFERROR(INDEX('INPUT DATA'!V$5:V$600,MATCH($B1690,'INPUT DATA'!$A$5:$A$600,FALSE)),"")</f>
        <v/>
      </c>
      <c r="X1690" s="100" t="str">
        <f>IFERROR(INDEX('INPUT DATA'!W$5:W$600,MATCH($B1690,'INPUT DATA'!$A$5:$A$600,FALSE)),"")</f>
        <v/>
      </c>
      <c r="Y1690" s="100" t="str">
        <f>IFERROR(INDEX('INPUT DATA'!X$5:X$600,MATCH($B1690,'INPUT DATA'!$A$5:$A$600,FALSE)),"")</f>
        <v/>
      </c>
      <c r="Z1690" s="100" t="str">
        <f>IFERROR(INDEX('INPUT DATA'!Y$5:Y$600,MATCH($B1690,'INPUT DATA'!$A$5:$A$600,FALSE)),"")</f>
        <v/>
      </c>
      <c r="AA1690" s="100" t="str">
        <f>IFERROR(INDEX('INPUT DATA'!Z$5:Z$600,MATCH($B1690,'INPUT DATA'!$A$5:$A$600,FALSE)),"")</f>
        <v/>
      </c>
      <c r="AB1690" s="100" t="str">
        <f>IFERROR(INDEX('INPUT DATA'!AA$5:AA$600,MATCH($B1690,'INPUT DATA'!$A$5:$A$600,FALSE)),"")</f>
        <v/>
      </c>
    </row>
    <row r="1691" spans="2:28" ht="15" customHeight="1" x14ac:dyDescent="0.25">
      <c r="B1691" s="115" t="str">
        <f>IF('INPUT INF'!A691="","",IF('INPUT INF'!E691="DROP","",'INPUT INF'!A691))</f>
        <v/>
      </c>
      <c r="C1691" s="115" t="str">
        <f>IFERROR(INDEX('INPUT INF'!B691:B1289,MATCH(B1691,'INPUT INF'!A691:A1289,FALSE)),"")</f>
        <v/>
      </c>
      <c r="E1691" s="100" t="str">
        <f>IFERROR(INDEX('INPUT DATA'!D$5:D$600,MATCH($B1691,'INPUT DATA'!$A$5:$A$600,FALSE)),"")</f>
        <v/>
      </c>
      <c r="F1691" s="100" t="str">
        <f>IFERROR(INDEX('INPUT DATA'!E$5:E$600,MATCH($B1691,'INPUT DATA'!$A$5:$A$600,FALSE)),"")</f>
        <v/>
      </c>
      <c r="G1691" s="100" t="str">
        <f>IFERROR(INDEX($LD$4:$LD$18,MATCH('INPUT DATA'!F693,$LC$4:$LC$18,1)),"")</f>
        <v/>
      </c>
      <c r="H1691" s="100" t="str">
        <f>IFERROR(INDEX('INPUT DATA'!G$6:G$600,MATCH($B1691,'INPUT DATA'!$A$5:$A$600,FALSE)),"")</f>
        <v/>
      </c>
      <c r="I1691" s="100" t="str">
        <f>IFERROR(INDEX('INPUT DATA'!H$5:H$600,MATCH($B1691,'INPUT DATA'!$A$5:$A$600,FALSE)),"")</f>
        <v/>
      </c>
      <c r="J1691" s="100" t="str">
        <f>IFERROR(INDEX($LD$4:$LD$18,MATCH('INPUT DATA'!I693,$LC$4:$LC$18,1)),"")</f>
        <v/>
      </c>
      <c r="K1691" s="100" t="str">
        <f>IFERROR(INDEX('INPUT DATA'!J$5:J$600,MATCH($B1691,'INPUT DATA'!$A$5:$A$600,FALSE)),"")</f>
        <v/>
      </c>
      <c r="L1691" s="100" t="str">
        <f>IFERROR(INDEX('INPUT DATA'!K$5:K$600,MATCH($B1691,'INPUT DATA'!$A$5:$A$600,FALSE)),"")</f>
        <v/>
      </c>
      <c r="M1691" s="100" t="str">
        <f>IFERROR(INDEX($LD$4:$LD$18,MATCH('INPUT DATA'!L693,$LC$4:$LC$18,1)),"")</f>
        <v/>
      </c>
      <c r="N1691" s="100" t="str">
        <f>IFERROR(INDEX('INPUT DATA'!M$5:M$600,MATCH($B1691,'INPUT DATA'!$A$5:$A$600,FALSE)),"")</f>
        <v/>
      </c>
      <c r="O1691" s="100" t="str">
        <f>IFERROR(INDEX('INPUT DATA'!N$5:N$600,MATCH($B1691,'INPUT DATA'!$A$5:$A$600,FALSE)),"")</f>
        <v/>
      </c>
      <c r="P1691" s="100" t="str">
        <f>IFERROR(INDEX($LD$4:$LD$18,MATCH('INPUT DATA'!O693,$LC$4:$LC$18,1)),"")</f>
        <v/>
      </c>
      <c r="Q1691" s="100" t="str">
        <f>IFERROR(INDEX('INPUT DATA'!P$5:P$600,MATCH($B1691,'INPUT DATA'!$A$5:$A$600,FALSE)),"")</f>
        <v/>
      </c>
      <c r="R1691" s="100" t="str">
        <f>IFERROR(INDEX('INPUT DATA'!Q$5:Q$600,MATCH($B1691,'INPUT DATA'!$A$5:$A$600,FALSE)),"")</f>
        <v/>
      </c>
      <c r="S1691" s="100" t="str">
        <f>IFERROR(INDEX($LD$4:$LD$18,MATCH('INPUT DATA'!R693,$LC$4:$LC$18,1)),"")</f>
        <v/>
      </c>
      <c r="T1691" s="100" t="str">
        <f>IFERROR(INDEX('INPUT DATA'!S$5:S$600,MATCH($B1691,'INPUT DATA'!$A$5:$A$600,FALSE)),"")</f>
        <v/>
      </c>
      <c r="U1691" s="100" t="str">
        <f>IFERROR(INDEX('INPUT DATA'!T$5:T$600,MATCH($B1691,'INPUT DATA'!$A$5:$A$600,FALSE)),"")</f>
        <v/>
      </c>
      <c r="V1691" s="100" t="str">
        <f>IFERROR(INDEX($LD$4:$LD$18,MATCH('INPUT DATA'!U693,$LC$4:$LC$18,1)),"")</f>
        <v/>
      </c>
      <c r="W1691" s="100" t="str">
        <f>IFERROR(INDEX('INPUT DATA'!V$5:V$600,MATCH($B1691,'INPUT DATA'!$A$5:$A$600,FALSE)),"")</f>
        <v/>
      </c>
      <c r="X1691" s="100" t="str">
        <f>IFERROR(INDEX('INPUT DATA'!W$5:W$600,MATCH($B1691,'INPUT DATA'!$A$5:$A$600,FALSE)),"")</f>
        <v/>
      </c>
      <c r="Y1691" s="100" t="str">
        <f>IFERROR(INDEX('INPUT DATA'!X$5:X$600,MATCH($B1691,'INPUT DATA'!$A$5:$A$600,FALSE)),"")</f>
        <v/>
      </c>
      <c r="Z1691" s="100" t="str">
        <f>IFERROR(INDEX('INPUT DATA'!Y$5:Y$600,MATCH($B1691,'INPUT DATA'!$A$5:$A$600,FALSE)),"")</f>
        <v/>
      </c>
      <c r="AA1691" s="100" t="str">
        <f>IFERROR(INDEX('INPUT DATA'!Z$5:Z$600,MATCH($B1691,'INPUT DATA'!$A$5:$A$600,FALSE)),"")</f>
        <v/>
      </c>
      <c r="AB1691" s="100" t="str">
        <f>IFERROR(INDEX('INPUT DATA'!AA$5:AA$600,MATCH($B1691,'INPUT DATA'!$A$5:$A$600,FALSE)),"")</f>
        <v/>
      </c>
    </row>
    <row r="1692" spans="2:28" ht="15" customHeight="1" x14ac:dyDescent="0.25">
      <c r="B1692" s="115" t="str">
        <f>IF('INPUT INF'!A692="","",IF('INPUT INF'!E692="DROP","",'INPUT INF'!A692))</f>
        <v/>
      </c>
      <c r="C1692" s="115" t="str">
        <f>IFERROR(INDEX('INPUT INF'!B692:B1290,MATCH(B1692,'INPUT INF'!A692:A1290,FALSE)),"")</f>
        <v/>
      </c>
      <c r="E1692" s="100" t="str">
        <f>IFERROR(INDEX('INPUT DATA'!D$5:D$600,MATCH($B1692,'INPUT DATA'!$A$5:$A$600,FALSE)),"")</f>
        <v/>
      </c>
      <c r="F1692" s="100" t="str">
        <f>IFERROR(INDEX('INPUT DATA'!E$5:E$600,MATCH($B1692,'INPUT DATA'!$A$5:$A$600,FALSE)),"")</f>
        <v/>
      </c>
      <c r="G1692" s="100" t="str">
        <f>IFERROR(INDEX($LD$4:$LD$18,MATCH('INPUT DATA'!F694,$LC$4:$LC$18,1)),"")</f>
        <v/>
      </c>
      <c r="H1692" s="100" t="str">
        <f>IFERROR(INDEX('INPUT DATA'!G$6:G$600,MATCH($B1692,'INPUT DATA'!$A$5:$A$600,FALSE)),"")</f>
        <v/>
      </c>
      <c r="I1692" s="100" t="str">
        <f>IFERROR(INDEX('INPUT DATA'!H$5:H$600,MATCH($B1692,'INPUT DATA'!$A$5:$A$600,FALSE)),"")</f>
        <v/>
      </c>
      <c r="J1692" s="100" t="str">
        <f>IFERROR(INDEX($LD$4:$LD$18,MATCH('INPUT DATA'!I694,$LC$4:$LC$18,1)),"")</f>
        <v/>
      </c>
      <c r="K1692" s="100" t="str">
        <f>IFERROR(INDEX('INPUT DATA'!J$5:J$600,MATCH($B1692,'INPUT DATA'!$A$5:$A$600,FALSE)),"")</f>
        <v/>
      </c>
      <c r="L1692" s="100" t="str">
        <f>IFERROR(INDEX('INPUT DATA'!K$5:K$600,MATCH($B1692,'INPUT DATA'!$A$5:$A$600,FALSE)),"")</f>
        <v/>
      </c>
      <c r="M1692" s="100" t="str">
        <f>IFERROR(INDEX($LD$4:$LD$18,MATCH('INPUT DATA'!L694,$LC$4:$LC$18,1)),"")</f>
        <v/>
      </c>
      <c r="N1692" s="100" t="str">
        <f>IFERROR(INDEX('INPUT DATA'!M$5:M$600,MATCH($B1692,'INPUT DATA'!$A$5:$A$600,FALSE)),"")</f>
        <v/>
      </c>
      <c r="O1692" s="100" t="str">
        <f>IFERROR(INDEX('INPUT DATA'!N$5:N$600,MATCH($B1692,'INPUT DATA'!$A$5:$A$600,FALSE)),"")</f>
        <v/>
      </c>
      <c r="P1692" s="100" t="str">
        <f>IFERROR(INDEX($LD$4:$LD$18,MATCH('INPUT DATA'!O694,$LC$4:$LC$18,1)),"")</f>
        <v/>
      </c>
      <c r="Q1692" s="100" t="str">
        <f>IFERROR(INDEX('INPUT DATA'!P$5:P$600,MATCH($B1692,'INPUT DATA'!$A$5:$A$600,FALSE)),"")</f>
        <v/>
      </c>
      <c r="R1692" s="100" t="str">
        <f>IFERROR(INDEX('INPUT DATA'!Q$5:Q$600,MATCH($B1692,'INPUT DATA'!$A$5:$A$600,FALSE)),"")</f>
        <v/>
      </c>
      <c r="S1692" s="100" t="str">
        <f>IFERROR(INDEX($LD$4:$LD$18,MATCH('INPUT DATA'!R694,$LC$4:$LC$18,1)),"")</f>
        <v/>
      </c>
      <c r="T1692" s="100" t="str">
        <f>IFERROR(INDEX('INPUT DATA'!S$5:S$600,MATCH($B1692,'INPUT DATA'!$A$5:$A$600,FALSE)),"")</f>
        <v/>
      </c>
      <c r="U1692" s="100" t="str">
        <f>IFERROR(INDEX('INPUT DATA'!T$5:T$600,MATCH($B1692,'INPUT DATA'!$A$5:$A$600,FALSE)),"")</f>
        <v/>
      </c>
      <c r="V1692" s="100" t="str">
        <f>IFERROR(INDEX($LD$4:$LD$18,MATCH('INPUT DATA'!U694,$LC$4:$LC$18,1)),"")</f>
        <v/>
      </c>
      <c r="W1692" s="100" t="str">
        <f>IFERROR(INDEX('INPUT DATA'!V$5:V$600,MATCH($B1692,'INPUT DATA'!$A$5:$A$600,FALSE)),"")</f>
        <v/>
      </c>
      <c r="X1692" s="100" t="str">
        <f>IFERROR(INDEX('INPUT DATA'!W$5:W$600,MATCH($B1692,'INPUT DATA'!$A$5:$A$600,FALSE)),"")</f>
        <v/>
      </c>
      <c r="Y1692" s="100" t="str">
        <f>IFERROR(INDEX('INPUT DATA'!X$5:X$600,MATCH($B1692,'INPUT DATA'!$A$5:$A$600,FALSE)),"")</f>
        <v/>
      </c>
      <c r="Z1692" s="100" t="str">
        <f>IFERROR(INDEX('INPUT DATA'!Y$5:Y$600,MATCH($B1692,'INPUT DATA'!$A$5:$A$600,FALSE)),"")</f>
        <v/>
      </c>
      <c r="AA1692" s="100" t="str">
        <f>IFERROR(INDEX('INPUT DATA'!Z$5:Z$600,MATCH($B1692,'INPUT DATA'!$A$5:$A$600,FALSE)),"")</f>
        <v/>
      </c>
      <c r="AB1692" s="100" t="str">
        <f>IFERROR(INDEX('INPUT DATA'!AA$5:AA$600,MATCH($B1692,'INPUT DATA'!$A$5:$A$600,FALSE)),"")</f>
        <v/>
      </c>
    </row>
    <row r="1693" spans="2:28" ht="15" customHeight="1" x14ac:dyDescent="0.25">
      <c r="B1693" s="115" t="str">
        <f>IF('INPUT INF'!A693="","",IF('INPUT INF'!E693="DROP","",'INPUT INF'!A693))</f>
        <v/>
      </c>
      <c r="C1693" s="115" t="str">
        <f>IFERROR(INDEX('INPUT INF'!B693:B1291,MATCH(B1693,'INPUT INF'!A693:A1291,FALSE)),"")</f>
        <v/>
      </c>
      <c r="E1693" s="100" t="str">
        <f>IFERROR(INDEX('INPUT DATA'!D$5:D$600,MATCH($B1693,'INPUT DATA'!$A$5:$A$600,FALSE)),"")</f>
        <v/>
      </c>
      <c r="F1693" s="100" t="str">
        <f>IFERROR(INDEX('INPUT DATA'!E$5:E$600,MATCH($B1693,'INPUT DATA'!$A$5:$A$600,FALSE)),"")</f>
        <v/>
      </c>
      <c r="G1693" s="100" t="str">
        <f>IFERROR(INDEX($LD$4:$LD$18,MATCH('INPUT DATA'!F695,$LC$4:$LC$18,1)),"")</f>
        <v/>
      </c>
      <c r="H1693" s="100" t="str">
        <f>IFERROR(INDEX('INPUT DATA'!G$6:G$600,MATCH($B1693,'INPUT DATA'!$A$5:$A$600,FALSE)),"")</f>
        <v/>
      </c>
      <c r="I1693" s="100" t="str">
        <f>IFERROR(INDEX('INPUT DATA'!H$5:H$600,MATCH($B1693,'INPUT DATA'!$A$5:$A$600,FALSE)),"")</f>
        <v/>
      </c>
      <c r="J1693" s="100" t="str">
        <f>IFERROR(INDEX($LD$4:$LD$18,MATCH('INPUT DATA'!I695,$LC$4:$LC$18,1)),"")</f>
        <v/>
      </c>
      <c r="K1693" s="100" t="str">
        <f>IFERROR(INDEX('INPUT DATA'!J$5:J$600,MATCH($B1693,'INPUT DATA'!$A$5:$A$600,FALSE)),"")</f>
        <v/>
      </c>
      <c r="L1693" s="100" t="str">
        <f>IFERROR(INDEX('INPUT DATA'!K$5:K$600,MATCH($B1693,'INPUT DATA'!$A$5:$A$600,FALSE)),"")</f>
        <v/>
      </c>
      <c r="M1693" s="100" t="str">
        <f>IFERROR(INDEX($LD$4:$LD$18,MATCH('INPUT DATA'!L695,$LC$4:$LC$18,1)),"")</f>
        <v/>
      </c>
      <c r="N1693" s="100" t="str">
        <f>IFERROR(INDEX('INPUT DATA'!M$5:M$600,MATCH($B1693,'INPUT DATA'!$A$5:$A$600,FALSE)),"")</f>
        <v/>
      </c>
      <c r="O1693" s="100" t="str">
        <f>IFERROR(INDEX('INPUT DATA'!N$5:N$600,MATCH($B1693,'INPUT DATA'!$A$5:$A$600,FALSE)),"")</f>
        <v/>
      </c>
      <c r="P1693" s="100" t="str">
        <f>IFERROR(INDEX($LD$4:$LD$18,MATCH('INPUT DATA'!O695,$LC$4:$LC$18,1)),"")</f>
        <v/>
      </c>
      <c r="Q1693" s="100" t="str">
        <f>IFERROR(INDEX('INPUT DATA'!P$5:P$600,MATCH($B1693,'INPUT DATA'!$A$5:$A$600,FALSE)),"")</f>
        <v/>
      </c>
      <c r="R1693" s="100" t="str">
        <f>IFERROR(INDEX('INPUT DATA'!Q$5:Q$600,MATCH($B1693,'INPUT DATA'!$A$5:$A$600,FALSE)),"")</f>
        <v/>
      </c>
      <c r="S1693" s="100" t="str">
        <f>IFERROR(INDEX($LD$4:$LD$18,MATCH('INPUT DATA'!R695,$LC$4:$LC$18,1)),"")</f>
        <v/>
      </c>
      <c r="T1693" s="100" t="str">
        <f>IFERROR(INDEX('INPUT DATA'!S$5:S$600,MATCH($B1693,'INPUT DATA'!$A$5:$A$600,FALSE)),"")</f>
        <v/>
      </c>
      <c r="U1693" s="100" t="str">
        <f>IFERROR(INDEX('INPUT DATA'!T$5:T$600,MATCH($B1693,'INPUT DATA'!$A$5:$A$600,FALSE)),"")</f>
        <v/>
      </c>
      <c r="V1693" s="100" t="str">
        <f>IFERROR(INDEX($LD$4:$LD$18,MATCH('INPUT DATA'!U695,$LC$4:$LC$18,1)),"")</f>
        <v/>
      </c>
      <c r="W1693" s="100" t="str">
        <f>IFERROR(INDEX('INPUT DATA'!V$5:V$600,MATCH($B1693,'INPUT DATA'!$A$5:$A$600,FALSE)),"")</f>
        <v/>
      </c>
      <c r="X1693" s="100" t="str">
        <f>IFERROR(INDEX('INPUT DATA'!W$5:W$600,MATCH($B1693,'INPUT DATA'!$A$5:$A$600,FALSE)),"")</f>
        <v/>
      </c>
      <c r="Y1693" s="100" t="str">
        <f>IFERROR(INDEX('INPUT DATA'!X$5:X$600,MATCH($B1693,'INPUT DATA'!$A$5:$A$600,FALSE)),"")</f>
        <v/>
      </c>
      <c r="Z1693" s="100" t="str">
        <f>IFERROR(INDEX('INPUT DATA'!Y$5:Y$600,MATCH($B1693,'INPUT DATA'!$A$5:$A$600,FALSE)),"")</f>
        <v/>
      </c>
      <c r="AA1693" s="100" t="str">
        <f>IFERROR(INDEX('INPUT DATA'!Z$5:Z$600,MATCH($B1693,'INPUT DATA'!$A$5:$A$600,FALSE)),"")</f>
        <v/>
      </c>
      <c r="AB1693" s="100" t="str">
        <f>IFERROR(INDEX('INPUT DATA'!AA$5:AA$600,MATCH($B1693,'INPUT DATA'!$A$5:$A$600,FALSE)),"")</f>
        <v/>
      </c>
    </row>
    <row r="1694" spans="2:28" ht="15" customHeight="1" x14ac:dyDescent="0.25">
      <c r="B1694" s="115" t="str">
        <f>IF('INPUT INF'!A694="","",IF('INPUT INF'!E694="DROP","",'INPUT INF'!A694))</f>
        <v/>
      </c>
      <c r="C1694" s="115" t="str">
        <f>IFERROR(INDEX('INPUT INF'!B694:B1292,MATCH(B1694,'INPUT INF'!A694:A1292,FALSE)),"")</f>
        <v/>
      </c>
      <c r="E1694" s="100" t="str">
        <f>IFERROR(INDEX('INPUT DATA'!D$5:D$600,MATCH($B1694,'INPUT DATA'!$A$5:$A$600,FALSE)),"")</f>
        <v/>
      </c>
      <c r="F1694" s="100" t="str">
        <f>IFERROR(INDEX('INPUT DATA'!E$5:E$600,MATCH($B1694,'INPUT DATA'!$A$5:$A$600,FALSE)),"")</f>
        <v/>
      </c>
      <c r="G1694" s="100" t="str">
        <f>IFERROR(INDEX($LD$4:$LD$18,MATCH('INPUT DATA'!F696,$LC$4:$LC$18,1)),"")</f>
        <v/>
      </c>
      <c r="H1694" s="100" t="str">
        <f>IFERROR(INDEX('INPUT DATA'!G$6:G$600,MATCH($B1694,'INPUT DATA'!$A$5:$A$600,FALSE)),"")</f>
        <v/>
      </c>
      <c r="I1694" s="100" t="str">
        <f>IFERROR(INDEX('INPUT DATA'!H$5:H$600,MATCH($B1694,'INPUT DATA'!$A$5:$A$600,FALSE)),"")</f>
        <v/>
      </c>
      <c r="J1694" s="100" t="str">
        <f>IFERROR(INDEX($LD$4:$LD$18,MATCH('INPUT DATA'!I696,$LC$4:$LC$18,1)),"")</f>
        <v/>
      </c>
      <c r="K1694" s="100" t="str">
        <f>IFERROR(INDEX('INPUT DATA'!J$5:J$600,MATCH($B1694,'INPUT DATA'!$A$5:$A$600,FALSE)),"")</f>
        <v/>
      </c>
      <c r="L1694" s="100" t="str">
        <f>IFERROR(INDEX('INPUT DATA'!K$5:K$600,MATCH($B1694,'INPUT DATA'!$A$5:$A$600,FALSE)),"")</f>
        <v/>
      </c>
      <c r="M1694" s="100" t="str">
        <f>IFERROR(INDEX($LD$4:$LD$18,MATCH('INPUT DATA'!L696,$LC$4:$LC$18,1)),"")</f>
        <v/>
      </c>
      <c r="N1694" s="100" t="str">
        <f>IFERROR(INDEX('INPUT DATA'!M$5:M$600,MATCH($B1694,'INPUT DATA'!$A$5:$A$600,FALSE)),"")</f>
        <v/>
      </c>
      <c r="O1694" s="100" t="str">
        <f>IFERROR(INDEX('INPUT DATA'!N$5:N$600,MATCH($B1694,'INPUT DATA'!$A$5:$A$600,FALSE)),"")</f>
        <v/>
      </c>
      <c r="P1694" s="100" t="str">
        <f>IFERROR(INDEX($LD$4:$LD$18,MATCH('INPUT DATA'!O696,$LC$4:$LC$18,1)),"")</f>
        <v/>
      </c>
      <c r="Q1694" s="100" t="str">
        <f>IFERROR(INDEX('INPUT DATA'!P$5:P$600,MATCH($B1694,'INPUT DATA'!$A$5:$A$600,FALSE)),"")</f>
        <v/>
      </c>
      <c r="R1694" s="100" t="str">
        <f>IFERROR(INDEX('INPUT DATA'!Q$5:Q$600,MATCH($B1694,'INPUT DATA'!$A$5:$A$600,FALSE)),"")</f>
        <v/>
      </c>
      <c r="S1694" s="100" t="str">
        <f>IFERROR(INDEX($LD$4:$LD$18,MATCH('INPUT DATA'!R696,$LC$4:$LC$18,1)),"")</f>
        <v/>
      </c>
      <c r="T1694" s="100" t="str">
        <f>IFERROR(INDEX('INPUT DATA'!S$5:S$600,MATCH($B1694,'INPUT DATA'!$A$5:$A$600,FALSE)),"")</f>
        <v/>
      </c>
      <c r="U1694" s="100" t="str">
        <f>IFERROR(INDEX('INPUT DATA'!T$5:T$600,MATCH($B1694,'INPUT DATA'!$A$5:$A$600,FALSE)),"")</f>
        <v/>
      </c>
      <c r="V1694" s="100" t="str">
        <f>IFERROR(INDEX($LD$4:$LD$18,MATCH('INPUT DATA'!U696,$LC$4:$LC$18,1)),"")</f>
        <v/>
      </c>
      <c r="W1694" s="100" t="str">
        <f>IFERROR(INDEX('INPUT DATA'!V$5:V$600,MATCH($B1694,'INPUT DATA'!$A$5:$A$600,FALSE)),"")</f>
        <v/>
      </c>
      <c r="X1694" s="100" t="str">
        <f>IFERROR(INDEX('INPUT DATA'!W$5:W$600,MATCH($B1694,'INPUT DATA'!$A$5:$A$600,FALSE)),"")</f>
        <v/>
      </c>
      <c r="Y1694" s="100" t="str">
        <f>IFERROR(INDEX('INPUT DATA'!X$5:X$600,MATCH($B1694,'INPUT DATA'!$A$5:$A$600,FALSE)),"")</f>
        <v/>
      </c>
      <c r="Z1694" s="100" t="str">
        <f>IFERROR(INDEX('INPUT DATA'!Y$5:Y$600,MATCH($B1694,'INPUT DATA'!$A$5:$A$600,FALSE)),"")</f>
        <v/>
      </c>
      <c r="AA1694" s="100" t="str">
        <f>IFERROR(INDEX('INPUT DATA'!Z$5:Z$600,MATCH($B1694,'INPUT DATA'!$A$5:$A$600,FALSE)),"")</f>
        <v/>
      </c>
      <c r="AB1694" s="100" t="str">
        <f>IFERROR(INDEX('INPUT DATA'!AA$5:AA$600,MATCH($B1694,'INPUT DATA'!$A$5:$A$600,FALSE)),"")</f>
        <v/>
      </c>
    </row>
    <row r="1695" spans="2:28" ht="15" customHeight="1" x14ac:dyDescent="0.25">
      <c r="B1695" s="115" t="str">
        <f>IF('INPUT INF'!A695="","",IF('INPUT INF'!E695="DROP","",'INPUT INF'!A695))</f>
        <v/>
      </c>
      <c r="C1695" s="115" t="str">
        <f>IFERROR(INDEX('INPUT INF'!B695:B1293,MATCH(B1695,'INPUT INF'!A695:A1293,FALSE)),"")</f>
        <v/>
      </c>
      <c r="E1695" s="100" t="str">
        <f>IFERROR(INDEX('INPUT DATA'!D$5:D$600,MATCH($B1695,'INPUT DATA'!$A$5:$A$600,FALSE)),"")</f>
        <v/>
      </c>
      <c r="F1695" s="100" t="str">
        <f>IFERROR(INDEX('INPUT DATA'!E$5:E$600,MATCH($B1695,'INPUT DATA'!$A$5:$A$600,FALSE)),"")</f>
        <v/>
      </c>
      <c r="G1695" s="100" t="str">
        <f>IFERROR(INDEX($LD$4:$LD$18,MATCH('INPUT DATA'!F697,$LC$4:$LC$18,1)),"")</f>
        <v/>
      </c>
      <c r="H1695" s="100" t="str">
        <f>IFERROR(INDEX('INPUT DATA'!G$6:G$600,MATCH($B1695,'INPUT DATA'!$A$5:$A$600,FALSE)),"")</f>
        <v/>
      </c>
      <c r="I1695" s="100" t="str">
        <f>IFERROR(INDEX('INPUT DATA'!H$5:H$600,MATCH($B1695,'INPUT DATA'!$A$5:$A$600,FALSE)),"")</f>
        <v/>
      </c>
      <c r="J1695" s="100" t="str">
        <f>IFERROR(INDEX($LD$4:$LD$18,MATCH('INPUT DATA'!I697,$LC$4:$LC$18,1)),"")</f>
        <v/>
      </c>
      <c r="K1695" s="100" t="str">
        <f>IFERROR(INDEX('INPUT DATA'!J$5:J$600,MATCH($B1695,'INPUT DATA'!$A$5:$A$600,FALSE)),"")</f>
        <v/>
      </c>
      <c r="L1695" s="100" t="str">
        <f>IFERROR(INDEX('INPUT DATA'!K$5:K$600,MATCH($B1695,'INPUT DATA'!$A$5:$A$600,FALSE)),"")</f>
        <v/>
      </c>
      <c r="M1695" s="100" t="str">
        <f>IFERROR(INDEX($LD$4:$LD$18,MATCH('INPUT DATA'!L697,$LC$4:$LC$18,1)),"")</f>
        <v/>
      </c>
      <c r="N1695" s="100" t="str">
        <f>IFERROR(INDEX('INPUT DATA'!M$5:M$600,MATCH($B1695,'INPUT DATA'!$A$5:$A$600,FALSE)),"")</f>
        <v/>
      </c>
      <c r="O1695" s="100" t="str">
        <f>IFERROR(INDEX('INPUT DATA'!N$5:N$600,MATCH($B1695,'INPUT DATA'!$A$5:$A$600,FALSE)),"")</f>
        <v/>
      </c>
      <c r="P1695" s="100" t="str">
        <f>IFERROR(INDEX($LD$4:$LD$18,MATCH('INPUT DATA'!O697,$LC$4:$LC$18,1)),"")</f>
        <v/>
      </c>
      <c r="Q1695" s="100" t="str">
        <f>IFERROR(INDEX('INPUT DATA'!P$5:P$600,MATCH($B1695,'INPUT DATA'!$A$5:$A$600,FALSE)),"")</f>
        <v/>
      </c>
      <c r="R1695" s="100" t="str">
        <f>IFERROR(INDEX('INPUT DATA'!Q$5:Q$600,MATCH($B1695,'INPUT DATA'!$A$5:$A$600,FALSE)),"")</f>
        <v/>
      </c>
      <c r="S1695" s="100" t="str">
        <f>IFERROR(INDEX($LD$4:$LD$18,MATCH('INPUT DATA'!R697,$LC$4:$LC$18,1)),"")</f>
        <v/>
      </c>
      <c r="T1695" s="100" t="str">
        <f>IFERROR(INDEX('INPUT DATA'!S$5:S$600,MATCH($B1695,'INPUT DATA'!$A$5:$A$600,FALSE)),"")</f>
        <v/>
      </c>
      <c r="U1695" s="100" t="str">
        <f>IFERROR(INDEX('INPUT DATA'!T$5:T$600,MATCH($B1695,'INPUT DATA'!$A$5:$A$600,FALSE)),"")</f>
        <v/>
      </c>
      <c r="V1695" s="100" t="str">
        <f>IFERROR(INDEX($LD$4:$LD$18,MATCH('INPUT DATA'!U697,$LC$4:$LC$18,1)),"")</f>
        <v/>
      </c>
      <c r="W1695" s="100" t="str">
        <f>IFERROR(INDEX('INPUT DATA'!V$5:V$600,MATCH($B1695,'INPUT DATA'!$A$5:$A$600,FALSE)),"")</f>
        <v/>
      </c>
      <c r="X1695" s="100" t="str">
        <f>IFERROR(INDEX('INPUT DATA'!W$5:W$600,MATCH($B1695,'INPUT DATA'!$A$5:$A$600,FALSE)),"")</f>
        <v/>
      </c>
      <c r="Y1695" s="100" t="str">
        <f>IFERROR(INDEX('INPUT DATA'!X$5:X$600,MATCH($B1695,'INPUT DATA'!$A$5:$A$600,FALSE)),"")</f>
        <v/>
      </c>
      <c r="Z1695" s="100" t="str">
        <f>IFERROR(INDEX('INPUT DATA'!Y$5:Y$600,MATCH($B1695,'INPUT DATA'!$A$5:$A$600,FALSE)),"")</f>
        <v/>
      </c>
      <c r="AA1695" s="100" t="str">
        <f>IFERROR(INDEX('INPUT DATA'!Z$5:Z$600,MATCH($B1695,'INPUT DATA'!$A$5:$A$600,FALSE)),"")</f>
        <v/>
      </c>
      <c r="AB1695" s="100" t="str">
        <f>IFERROR(INDEX('INPUT DATA'!AA$5:AA$600,MATCH($B1695,'INPUT DATA'!$A$5:$A$600,FALSE)),"")</f>
        <v/>
      </c>
    </row>
    <row r="1696" spans="2:28" ht="15" customHeight="1" x14ac:dyDescent="0.25">
      <c r="B1696" s="115" t="str">
        <f>IF('INPUT INF'!A696="","",IF('INPUT INF'!E696="DROP","",'INPUT INF'!A696))</f>
        <v/>
      </c>
      <c r="C1696" s="115" t="str">
        <f>IFERROR(INDEX('INPUT INF'!B696:B1294,MATCH(B1696,'INPUT INF'!A696:A1294,FALSE)),"")</f>
        <v/>
      </c>
      <c r="E1696" s="100" t="str">
        <f>IFERROR(INDEX('INPUT DATA'!D$5:D$600,MATCH($B1696,'INPUT DATA'!$A$5:$A$600,FALSE)),"")</f>
        <v/>
      </c>
      <c r="F1696" s="100" t="str">
        <f>IFERROR(INDEX('INPUT DATA'!E$5:E$600,MATCH($B1696,'INPUT DATA'!$A$5:$A$600,FALSE)),"")</f>
        <v/>
      </c>
      <c r="G1696" s="100" t="str">
        <f>IFERROR(INDEX($LD$4:$LD$18,MATCH('INPUT DATA'!F698,$LC$4:$LC$18,1)),"")</f>
        <v/>
      </c>
      <c r="H1696" s="100" t="str">
        <f>IFERROR(INDEX('INPUT DATA'!G$6:G$600,MATCH($B1696,'INPUT DATA'!$A$5:$A$600,FALSE)),"")</f>
        <v/>
      </c>
      <c r="I1696" s="100" t="str">
        <f>IFERROR(INDEX('INPUT DATA'!H$5:H$600,MATCH($B1696,'INPUT DATA'!$A$5:$A$600,FALSE)),"")</f>
        <v/>
      </c>
      <c r="J1696" s="100" t="str">
        <f>IFERROR(INDEX($LD$4:$LD$18,MATCH('INPUT DATA'!I698,$LC$4:$LC$18,1)),"")</f>
        <v/>
      </c>
      <c r="K1696" s="100" t="str">
        <f>IFERROR(INDEX('INPUT DATA'!J$5:J$600,MATCH($B1696,'INPUT DATA'!$A$5:$A$600,FALSE)),"")</f>
        <v/>
      </c>
      <c r="L1696" s="100" t="str">
        <f>IFERROR(INDEX('INPUT DATA'!K$5:K$600,MATCH($B1696,'INPUT DATA'!$A$5:$A$600,FALSE)),"")</f>
        <v/>
      </c>
      <c r="M1696" s="100" t="str">
        <f>IFERROR(INDEX($LD$4:$LD$18,MATCH('INPUT DATA'!L698,$LC$4:$LC$18,1)),"")</f>
        <v/>
      </c>
      <c r="N1696" s="100" t="str">
        <f>IFERROR(INDEX('INPUT DATA'!M$5:M$600,MATCH($B1696,'INPUT DATA'!$A$5:$A$600,FALSE)),"")</f>
        <v/>
      </c>
      <c r="O1696" s="100" t="str">
        <f>IFERROR(INDEX('INPUT DATA'!N$5:N$600,MATCH($B1696,'INPUT DATA'!$A$5:$A$600,FALSE)),"")</f>
        <v/>
      </c>
      <c r="P1696" s="100" t="str">
        <f>IFERROR(INDEX($LD$4:$LD$18,MATCH('INPUT DATA'!O698,$LC$4:$LC$18,1)),"")</f>
        <v/>
      </c>
      <c r="Q1696" s="100" t="str">
        <f>IFERROR(INDEX('INPUT DATA'!P$5:P$600,MATCH($B1696,'INPUT DATA'!$A$5:$A$600,FALSE)),"")</f>
        <v/>
      </c>
      <c r="R1696" s="100" t="str">
        <f>IFERROR(INDEX('INPUT DATA'!Q$5:Q$600,MATCH($B1696,'INPUT DATA'!$A$5:$A$600,FALSE)),"")</f>
        <v/>
      </c>
      <c r="S1696" s="100" t="str">
        <f>IFERROR(INDEX($LD$4:$LD$18,MATCH('INPUT DATA'!R698,$LC$4:$LC$18,1)),"")</f>
        <v/>
      </c>
      <c r="T1696" s="100" t="str">
        <f>IFERROR(INDEX('INPUT DATA'!S$5:S$600,MATCH($B1696,'INPUT DATA'!$A$5:$A$600,FALSE)),"")</f>
        <v/>
      </c>
      <c r="U1696" s="100" t="str">
        <f>IFERROR(INDEX('INPUT DATA'!T$5:T$600,MATCH($B1696,'INPUT DATA'!$A$5:$A$600,FALSE)),"")</f>
        <v/>
      </c>
      <c r="V1696" s="100" t="str">
        <f>IFERROR(INDEX($LD$4:$LD$18,MATCH('INPUT DATA'!U698,$LC$4:$LC$18,1)),"")</f>
        <v/>
      </c>
      <c r="W1696" s="100" t="str">
        <f>IFERROR(INDEX('INPUT DATA'!V$5:V$600,MATCH($B1696,'INPUT DATA'!$A$5:$A$600,FALSE)),"")</f>
        <v/>
      </c>
      <c r="X1696" s="100" t="str">
        <f>IFERROR(INDEX('INPUT DATA'!W$5:W$600,MATCH($B1696,'INPUT DATA'!$A$5:$A$600,FALSE)),"")</f>
        <v/>
      </c>
      <c r="Y1696" s="100" t="str">
        <f>IFERROR(INDEX('INPUT DATA'!X$5:X$600,MATCH($B1696,'INPUT DATA'!$A$5:$A$600,FALSE)),"")</f>
        <v/>
      </c>
      <c r="Z1696" s="100" t="str">
        <f>IFERROR(INDEX('INPUT DATA'!Y$5:Y$600,MATCH($B1696,'INPUT DATA'!$A$5:$A$600,FALSE)),"")</f>
        <v/>
      </c>
      <c r="AA1696" s="100" t="str">
        <f>IFERROR(INDEX('INPUT DATA'!Z$5:Z$600,MATCH($B1696,'INPUT DATA'!$A$5:$A$600,FALSE)),"")</f>
        <v/>
      </c>
      <c r="AB1696" s="100" t="str">
        <f>IFERROR(INDEX('INPUT DATA'!AA$5:AA$600,MATCH($B1696,'INPUT DATA'!$A$5:$A$600,FALSE)),"")</f>
        <v/>
      </c>
    </row>
    <row r="1697" spans="2:28" ht="15" customHeight="1" x14ac:dyDescent="0.25">
      <c r="B1697" s="115" t="str">
        <f>IF('INPUT INF'!A697="","",IF('INPUT INF'!E697="DROP","",'INPUT INF'!A697))</f>
        <v/>
      </c>
      <c r="C1697" s="115" t="str">
        <f>IFERROR(INDEX('INPUT INF'!B697:B1295,MATCH(B1697,'INPUT INF'!A697:A1295,FALSE)),"")</f>
        <v/>
      </c>
      <c r="E1697" s="100" t="str">
        <f>IFERROR(INDEX('INPUT DATA'!D$5:D$600,MATCH($B1697,'INPUT DATA'!$A$5:$A$600,FALSE)),"")</f>
        <v/>
      </c>
      <c r="F1697" s="100" t="str">
        <f>IFERROR(INDEX('INPUT DATA'!E$5:E$600,MATCH($B1697,'INPUT DATA'!$A$5:$A$600,FALSE)),"")</f>
        <v/>
      </c>
      <c r="G1697" s="100" t="str">
        <f>IFERROR(INDEX($LD$4:$LD$18,MATCH('INPUT DATA'!F699,$LC$4:$LC$18,1)),"")</f>
        <v/>
      </c>
      <c r="H1697" s="100" t="str">
        <f>IFERROR(INDEX('INPUT DATA'!G$6:G$600,MATCH($B1697,'INPUT DATA'!$A$5:$A$600,FALSE)),"")</f>
        <v/>
      </c>
      <c r="I1697" s="100" t="str">
        <f>IFERROR(INDEX('INPUT DATA'!H$5:H$600,MATCH($B1697,'INPUT DATA'!$A$5:$A$600,FALSE)),"")</f>
        <v/>
      </c>
      <c r="J1697" s="100" t="str">
        <f>IFERROR(INDEX($LD$4:$LD$18,MATCH('INPUT DATA'!I699,$LC$4:$LC$18,1)),"")</f>
        <v/>
      </c>
      <c r="K1697" s="100" t="str">
        <f>IFERROR(INDEX('INPUT DATA'!J$5:J$600,MATCH($B1697,'INPUT DATA'!$A$5:$A$600,FALSE)),"")</f>
        <v/>
      </c>
      <c r="L1697" s="100" t="str">
        <f>IFERROR(INDEX('INPUT DATA'!K$5:K$600,MATCH($B1697,'INPUT DATA'!$A$5:$A$600,FALSE)),"")</f>
        <v/>
      </c>
      <c r="M1697" s="100" t="str">
        <f>IFERROR(INDEX($LD$4:$LD$18,MATCH('INPUT DATA'!L699,$LC$4:$LC$18,1)),"")</f>
        <v/>
      </c>
      <c r="N1697" s="100" t="str">
        <f>IFERROR(INDEX('INPUT DATA'!M$5:M$600,MATCH($B1697,'INPUT DATA'!$A$5:$A$600,FALSE)),"")</f>
        <v/>
      </c>
      <c r="O1697" s="100" t="str">
        <f>IFERROR(INDEX('INPUT DATA'!N$5:N$600,MATCH($B1697,'INPUT DATA'!$A$5:$A$600,FALSE)),"")</f>
        <v/>
      </c>
      <c r="P1697" s="100" t="str">
        <f>IFERROR(INDEX($LD$4:$LD$18,MATCH('INPUT DATA'!O699,$LC$4:$LC$18,1)),"")</f>
        <v/>
      </c>
      <c r="Q1697" s="100" t="str">
        <f>IFERROR(INDEX('INPUT DATA'!P$5:P$600,MATCH($B1697,'INPUT DATA'!$A$5:$A$600,FALSE)),"")</f>
        <v/>
      </c>
      <c r="R1697" s="100" t="str">
        <f>IFERROR(INDEX('INPUT DATA'!Q$5:Q$600,MATCH($B1697,'INPUT DATA'!$A$5:$A$600,FALSE)),"")</f>
        <v/>
      </c>
      <c r="S1697" s="100" t="str">
        <f>IFERROR(INDEX($LD$4:$LD$18,MATCH('INPUT DATA'!R699,$LC$4:$LC$18,1)),"")</f>
        <v/>
      </c>
      <c r="T1697" s="100" t="str">
        <f>IFERROR(INDEX('INPUT DATA'!S$5:S$600,MATCH($B1697,'INPUT DATA'!$A$5:$A$600,FALSE)),"")</f>
        <v/>
      </c>
      <c r="U1697" s="100" t="str">
        <f>IFERROR(INDEX('INPUT DATA'!T$5:T$600,MATCH($B1697,'INPUT DATA'!$A$5:$A$600,FALSE)),"")</f>
        <v/>
      </c>
      <c r="V1697" s="100" t="str">
        <f>IFERROR(INDEX($LD$4:$LD$18,MATCH('INPUT DATA'!U699,$LC$4:$LC$18,1)),"")</f>
        <v/>
      </c>
      <c r="W1697" s="100" t="str">
        <f>IFERROR(INDEX('INPUT DATA'!V$5:V$600,MATCH($B1697,'INPUT DATA'!$A$5:$A$600,FALSE)),"")</f>
        <v/>
      </c>
      <c r="X1697" s="100" t="str">
        <f>IFERROR(INDEX('INPUT DATA'!W$5:W$600,MATCH($B1697,'INPUT DATA'!$A$5:$A$600,FALSE)),"")</f>
        <v/>
      </c>
      <c r="Y1697" s="100" t="str">
        <f>IFERROR(INDEX('INPUT DATA'!X$5:X$600,MATCH($B1697,'INPUT DATA'!$A$5:$A$600,FALSE)),"")</f>
        <v/>
      </c>
      <c r="Z1697" s="100" t="str">
        <f>IFERROR(INDEX('INPUT DATA'!Y$5:Y$600,MATCH($B1697,'INPUT DATA'!$A$5:$A$600,FALSE)),"")</f>
        <v/>
      </c>
      <c r="AA1697" s="100" t="str">
        <f>IFERROR(INDEX('INPUT DATA'!Z$5:Z$600,MATCH($B1697,'INPUT DATA'!$A$5:$A$600,FALSE)),"")</f>
        <v/>
      </c>
      <c r="AB1697" s="100" t="str">
        <f>IFERROR(INDEX('INPUT DATA'!AA$5:AA$600,MATCH($B1697,'INPUT DATA'!$A$5:$A$600,FALSE)),"")</f>
        <v/>
      </c>
    </row>
    <row r="1698" spans="2:28" ht="15" customHeight="1" x14ac:dyDescent="0.25">
      <c r="B1698" s="115" t="str">
        <f>IF('INPUT INF'!A698="","",IF('INPUT INF'!E698="DROP","",'INPUT INF'!A698))</f>
        <v/>
      </c>
      <c r="C1698" s="115" t="str">
        <f>IFERROR(INDEX('INPUT INF'!B698:B1296,MATCH(B1698,'INPUT INF'!A698:A1296,FALSE)),"")</f>
        <v/>
      </c>
      <c r="E1698" s="100" t="str">
        <f>IFERROR(INDEX('INPUT DATA'!D$5:D$600,MATCH($B1698,'INPUT DATA'!$A$5:$A$600,FALSE)),"")</f>
        <v/>
      </c>
      <c r="F1698" s="100" t="str">
        <f>IFERROR(INDEX('INPUT DATA'!E$5:E$600,MATCH($B1698,'INPUT DATA'!$A$5:$A$600,FALSE)),"")</f>
        <v/>
      </c>
      <c r="G1698" s="100" t="str">
        <f>IFERROR(INDEX($LD$4:$LD$18,MATCH('INPUT DATA'!F700,$LC$4:$LC$18,1)),"")</f>
        <v/>
      </c>
      <c r="H1698" s="100" t="str">
        <f>IFERROR(INDEX('INPUT DATA'!G$6:G$600,MATCH($B1698,'INPUT DATA'!$A$5:$A$600,FALSE)),"")</f>
        <v/>
      </c>
      <c r="I1698" s="100" t="str">
        <f>IFERROR(INDEX('INPUT DATA'!H$5:H$600,MATCH($B1698,'INPUT DATA'!$A$5:$A$600,FALSE)),"")</f>
        <v/>
      </c>
      <c r="J1698" s="100" t="str">
        <f>IFERROR(INDEX($LD$4:$LD$18,MATCH('INPUT DATA'!I700,$LC$4:$LC$18,1)),"")</f>
        <v/>
      </c>
      <c r="K1698" s="100" t="str">
        <f>IFERROR(INDEX('INPUT DATA'!J$5:J$600,MATCH($B1698,'INPUT DATA'!$A$5:$A$600,FALSE)),"")</f>
        <v/>
      </c>
      <c r="L1698" s="100" t="str">
        <f>IFERROR(INDEX('INPUT DATA'!K$5:K$600,MATCH($B1698,'INPUT DATA'!$A$5:$A$600,FALSE)),"")</f>
        <v/>
      </c>
      <c r="M1698" s="100" t="str">
        <f>IFERROR(INDEX($LD$4:$LD$18,MATCH('INPUT DATA'!L700,$LC$4:$LC$18,1)),"")</f>
        <v/>
      </c>
      <c r="N1698" s="100" t="str">
        <f>IFERROR(INDEX('INPUT DATA'!M$5:M$600,MATCH($B1698,'INPUT DATA'!$A$5:$A$600,FALSE)),"")</f>
        <v/>
      </c>
      <c r="O1698" s="100" t="str">
        <f>IFERROR(INDEX('INPUT DATA'!N$5:N$600,MATCH($B1698,'INPUT DATA'!$A$5:$A$600,FALSE)),"")</f>
        <v/>
      </c>
      <c r="P1698" s="100" t="str">
        <f>IFERROR(INDEX($LD$4:$LD$18,MATCH('INPUT DATA'!O700,$LC$4:$LC$18,1)),"")</f>
        <v/>
      </c>
      <c r="Q1698" s="100" t="str">
        <f>IFERROR(INDEX('INPUT DATA'!P$5:P$600,MATCH($B1698,'INPUT DATA'!$A$5:$A$600,FALSE)),"")</f>
        <v/>
      </c>
      <c r="R1698" s="100" t="str">
        <f>IFERROR(INDEX('INPUT DATA'!Q$5:Q$600,MATCH($B1698,'INPUT DATA'!$A$5:$A$600,FALSE)),"")</f>
        <v/>
      </c>
      <c r="S1698" s="100" t="str">
        <f>IFERROR(INDEX($LD$4:$LD$18,MATCH('INPUT DATA'!R700,$LC$4:$LC$18,1)),"")</f>
        <v/>
      </c>
      <c r="T1698" s="100" t="str">
        <f>IFERROR(INDEX('INPUT DATA'!S$5:S$600,MATCH($B1698,'INPUT DATA'!$A$5:$A$600,FALSE)),"")</f>
        <v/>
      </c>
      <c r="U1698" s="100" t="str">
        <f>IFERROR(INDEX('INPUT DATA'!T$5:T$600,MATCH($B1698,'INPUT DATA'!$A$5:$A$600,FALSE)),"")</f>
        <v/>
      </c>
      <c r="V1698" s="100" t="str">
        <f>IFERROR(INDEX($LD$4:$LD$18,MATCH('INPUT DATA'!U700,$LC$4:$LC$18,1)),"")</f>
        <v/>
      </c>
      <c r="W1698" s="100" t="str">
        <f>IFERROR(INDEX('INPUT DATA'!V$5:V$600,MATCH($B1698,'INPUT DATA'!$A$5:$A$600,FALSE)),"")</f>
        <v/>
      </c>
      <c r="X1698" s="100" t="str">
        <f>IFERROR(INDEX('INPUT DATA'!W$5:W$600,MATCH($B1698,'INPUT DATA'!$A$5:$A$600,FALSE)),"")</f>
        <v/>
      </c>
      <c r="Y1698" s="100" t="str">
        <f>IFERROR(INDEX('INPUT DATA'!X$5:X$600,MATCH($B1698,'INPUT DATA'!$A$5:$A$600,FALSE)),"")</f>
        <v/>
      </c>
      <c r="Z1698" s="100" t="str">
        <f>IFERROR(INDEX('INPUT DATA'!Y$5:Y$600,MATCH($B1698,'INPUT DATA'!$A$5:$A$600,FALSE)),"")</f>
        <v/>
      </c>
      <c r="AA1698" s="100" t="str">
        <f>IFERROR(INDEX('INPUT DATA'!Z$5:Z$600,MATCH($B1698,'INPUT DATA'!$A$5:$A$600,FALSE)),"")</f>
        <v/>
      </c>
      <c r="AB1698" s="100" t="str">
        <f>IFERROR(INDEX('INPUT DATA'!AA$5:AA$600,MATCH($B1698,'INPUT DATA'!$A$5:$A$600,FALSE)),"")</f>
        <v/>
      </c>
    </row>
    <row r="1699" spans="2:28" ht="15" customHeight="1" x14ac:dyDescent="0.25">
      <c r="B1699" s="115" t="str">
        <f>IF('INPUT INF'!A699="","",IF('INPUT INF'!E699="DROP","",'INPUT INF'!A699))</f>
        <v/>
      </c>
      <c r="C1699" s="115" t="str">
        <f>IFERROR(INDEX('INPUT INF'!B699:B1297,MATCH(B1699,'INPUT INF'!A699:A1297,FALSE)),"")</f>
        <v/>
      </c>
      <c r="E1699" s="100" t="str">
        <f>IFERROR(INDEX('INPUT DATA'!D$5:D$600,MATCH($B1699,'INPUT DATA'!$A$5:$A$600,FALSE)),"")</f>
        <v/>
      </c>
      <c r="F1699" s="100" t="str">
        <f>IFERROR(INDEX('INPUT DATA'!E$5:E$600,MATCH($B1699,'INPUT DATA'!$A$5:$A$600,FALSE)),"")</f>
        <v/>
      </c>
      <c r="G1699" s="100" t="str">
        <f>IFERROR(INDEX($LD$4:$LD$18,MATCH('INPUT DATA'!F701,$LC$4:$LC$18,1)),"")</f>
        <v/>
      </c>
      <c r="H1699" s="100" t="str">
        <f>IFERROR(INDEX('INPUT DATA'!G$6:G$600,MATCH($B1699,'INPUT DATA'!$A$5:$A$600,FALSE)),"")</f>
        <v/>
      </c>
      <c r="I1699" s="100" t="str">
        <f>IFERROR(INDEX('INPUT DATA'!H$5:H$600,MATCH($B1699,'INPUT DATA'!$A$5:$A$600,FALSE)),"")</f>
        <v/>
      </c>
      <c r="J1699" s="100" t="str">
        <f>IFERROR(INDEX($LD$4:$LD$18,MATCH('INPUT DATA'!I701,$LC$4:$LC$18,1)),"")</f>
        <v/>
      </c>
      <c r="K1699" s="100" t="str">
        <f>IFERROR(INDEX('INPUT DATA'!J$5:J$600,MATCH($B1699,'INPUT DATA'!$A$5:$A$600,FALSE)),"")</f>
        <v/>
      </c>
      <c r="L1699" s="100" t="str">
        <f>IFERROR(INDEX('INPUT DATA'!K$5:K$600,MATCH($B1699,'INPUT DATA'!$A$5:$A$600,FALSE)),"")</f>
        <v/>
      </c>
      <c r="M1699" s="100" t="str">
        <f>IFERROR(INDEX($LD$4:$LD$18,MATCH('INPUT DATA'!L701,$LC$4:$LC$18,1)),"")</f>
        <v/>
      </c>
      <c r="N1699" s="100" t="str">
        <f>IFERROR(INDEX('INPUT DATA'!M$5:M$600,MATCH($B1699,'INPUT DATA'!$A$5:$A$600,FALSE)),"")</f>
        <v/>
      </c>
      <c r="O1699" s="100" t="str">
        <f>IFERROR(INDEX('INPUT DATA'!N$5:N$600,MATCH($B1699,'INPUT DATA'!$A$5:$A$600,FALSE)),"")</f>
        <v/>
      </c>
      <c r="P1699" s="100" t="str">
        <f>IFERROR(INDEX($LD$4:$LD$18,MATCH('INPUT DATA'!O701,$LC$4:$LC$18,1)),"")</f>
        <v/>
      </c>
      <c r="Q1699" s="100" t="str">
        <f>IFERROR(INDEX('INPUT DATA'!P$5:P$600,MATCH($B1699,'INPUT DATA'!$A$5:$A$600,FALSE)),"")</f>
        <v/>
      </c>
      <c r="R1699" s="100" t="str">
        <f>IFERROR(INDEX('INPUT DATA'!Q$5:Q$600,MATCH($B1699,'INPUT DATA'!$A$5:$A$600,FALSE)),"")</f>
        <v/>
      </c>
      <c r="S1699" s="100" t="str">
        <f>IFERROR(INDEX($LD$4:$LD$18,MATCH('INPUT DATA'!R701,$LC$4:$LC$18,1)),"")</f>
        <v/>
      </c>
      <c r="T1699" s="100" t="str">
        <f>IFERROR(INDEX('INPUT DATA'!S$5:S$600,MATCH($B1699,'INPUT DATA'!$A$5:$A$600,FALSE)),"")</f>
        <v/>
      </c>
      <c r="U1699" s="100" t="str">
        <f>IFERROR(INDEX('INPUT DATA'!T$5:T$600,MATCH($B1699,'INPUT DATA'!$A$5:$A$600,FALSE)),"")</f>
        <v/>
      </c>
      <c r="V1699" s="100" t="str">
        <f>IFERROR(INDEX($LD$4:$LD$18,MATCH('INPUT DATA'!U701,$LC$4:$LC$18,1)),"")</f>
        <v/>
      </c>
      <c r="W1699" s="100" t="str">
        <f>IFERROR(INDEX('INPUT DATA'!V$5:V$600,MATCH($B1699,'INPUT DATA'!$A$5:$A$600,FALSE)),"")</f>
        <v/>
      </c>
      <c r="X1699" s="100" t="str">
        <f>IFERROR(INDEX('INPUT DATA'!W$5:W$600,MATCH($B1699,'INPUT DATA'!$A$5:$A$600,FALSE)),"")</f>
        <v/>
      </c>
      <c r="Y1699" s="100" t="str">
        <f>IFERROR(INDEX('INPUT DATA'!X$5:X$600,MATCH($B1699,'INPUT DATA'!$A$5:$A$600,FALSE)),"")</f>
        <v/>
      </c>
      <c r="Z1699" s="100" t="str">
        <f>IFERROR(INDEX('INPUT DATA'!Y$5:Y$600,MATCH($B1699,'INPUT DATA'!$A$5:$A$600,FALSE)),"")</f>
        <v/>
      </c>
      <c r="AA1699" s="100" t="str">
        <f>IFERROR(INDEX('INPUT DATA'!Z$5:Z$600,MATCH($B1699,'INPUT DATA'!$A$5:$A$600,FALSE)),"")</f>
        <v/>
      </c>
      <c r="AB1699" s="100" t="str">
        <f>IFERROR(INDEX('INPUT DATA'!AA$5:AA$600,MATCH($B1699,'INPUT DATA'!$A$5:$A$600,FALSE)),"")</f>
        <v/>
      </c>
    </row>
    <row r="1700" spans="2:28" ht="15" customHeight="1" x14ac:dyDescent="0.25">
      <c r="B1700" s="115" t="str">
        <f>IF('INPUT INF'!A700="","",IF('INPUT INF'!E700="DROP","",'INPUT INF'!A700))</f>
        <v/>
      </c>
      <c r="C1700" s="115" t="str">
        <f>IFERROR(INDEX('INPUT INF'!B700:B1298,MATCH(B1700,'INPUT INF'!A700:A1298,FALSE)),"")</f>
        <v/>
      </c>
      <c r="E1700" s="100" t="str">
        <f>IFERROR(INDEX('INPUT DATA'!D$5:D$600,MATCH($B1700,'INPUT DATA'!$A$5:$A$600,FALSE)),"")</f>
        <v/>
      </c>
      <c r="F1700" s="100" t="str">
        <f>IFERROR(INDEX('INPUT DATA'!E$5:E$600,MATCH($B1700,'INPUT DATA'!$A$5:$A$600,FALSE)),"")</f>
        <v/>
      </c>
      <c r="G1700" s="100" t="str">
        <f>IFERROR(INDEX($LD$4:$LD$18,MATCH('INPUT DATA'!F702,$LC$4:$LC$18,1)),"")</f>
        <v/>
      </c>
      <c r="H1700" s="100" t="str">
        <f>IFERROR(INDEX('INPUT DATA'!G$6:G$600,MATCH($B1700,'INPUT DATA'!$A$5:$A$600,FALSE)),"")</f>
        <v/>
      </c>
      <c r="I1700" s="100" t="str">
        <f>IFERROR(INDEX('INPUT DATA'!H$5:H$600,MATCH($B1700,'INPUT DATA'!$A$5:$A$600,FALSE)),"")</f>
        <v/>
      </c>
      <c r="J1700" s="100" t="str">
        <f>IFERROR(INDEX($LD$4:$LD$18,MATCH('INPUT DATA'!I702,$LC$4:$LC$18,1)),"")</f>
        <v/>
      </c>
      <c r="K1700" s="100" t="str">
        <f>IFERROR(INDEX('INPUT DATA'!J$5:J$600,MATCH($B1700,'INPUT DATA'!$A$5:$A$600,FALSE)),"")</f>
        <v/>
      </c>
      <c r="L1700" s="100" t="str">
        <f>IFERROR(INDEX('INPUT DATA'!K$5:K$600,MATCH($B1700,'INPUT DATA'!$A$5:$A$600,FALSE)),"")</f>
        <v/>
      </c>
      <c r="M1700" s="100" t="str">
        <f>IFERROR(INDEX($LD$4:$LD$18,MATCH('INPUT DATA'!L702,$LC$4:$LC$18,1)),"")</f>
        <v/>
      </c>
      <c r="N1700" s="100" t="str">
        <f>IFERROR(INDEX('INPUT DATA'!M$5:M$600,MATCH($B1700,'INPUT DATA'!$A$5:$A$600,FALSE)),"")</f>
        <v/>
      </c>
      <c r="O1700" s="100" t="str">
        <f>IFERROR(INDEX('INPUT DATA'!N$5:N$600,MATCH($B1700,'INPUT DATA'!$A$5:$A$600,FALSE)),"")</f>
        <v/>
      </c>
      <c r="P1700" s="100" t="str">
        <f>IFERROR(INDEX($LD$4:$LD$18,MATCH('INPUT DATA'!O702,$LC$4:$LC$18,1)),"")</f>
        <v/>
      </c>
      <c r="Q1700" s="100" t="str">
        <f>IFERROR(INDEX('INPUT DATA'!P$5:P$600,MATCH($B1700,'INPUT DATA'!$A$5:$A$600,FALSE)),"")</f>
        <v/>
      </c>
      <c r="R1700" s="100" t="str">
        <f>IFERROR(INDEX('INPUT DATA'!Q$5:Q$600,MATCH($B1700,'INPUT DATA'!$A$5:$A$600,FALSE)),"")</f>
        <v/>
      </c>
      <c r="S1700" s="100" t="str">
        <f>IFERROR(INDEX($LD$4:$LD$18,MATCH('INPUT DATA'!R702,$LC$4:$LC$18,1)),"")</f>
        <v/>
      </c>
      <c r="T1700" s="100" t="str">
        <f>IFERROR(INDEX('INPUT DATA'!S$5:S$600,MATCH($B1700,'INPUT DATA'!$A$5:$A$600,FALSE)),"")</f>
        <v/>
      </c>
      <c r="U1700" s="100" t="str">
        <f>IFERROR(INDEX('INPUT DATA'!T$5:T$600,MATCH($B1700,'INPUT DATA'!$A$5:$A$600,FALSE)),"")</f>
        <v/>
      </c>
      <c r="V1700" s="100" t="str">
        <f>IFERROR(INDEX($LD$4:$LD$18,MATCH('INPUT DATA'!U702,$LC$4:$LC$18,1)),"")</f>
        <v/>
      </c>
      <c r="W1700" s="100" t="str">
        <f>IFERROR(INDEX('INPUT DATA'!V$5:V$600,MATCH($B1700,'INPUT DATA'!$A$5:$A$600,FALSE)),"")</f>
        <v/>
      </c>
      <c r="X1700" s="100" t="str">
        <f>IFERROR(INDEX('INPUT DATA'!W$5:W$600,MATCH($B1700,'INPUT DATA'!$A$5:$A$600,FALSE)),"")</f>
        <v/>
      </c>
      <c r="Y1700" s="100" t="str">
        <f>IFERROR(INDEX('INPUT DATA'!X$5:X$600,MATCH($B1700,'INPUT DATA'!$A$5:$A$600,FALSE)),"")</f>
        <v/>
      </c>
      <c r="Z1700" s="100" t="str">
        <f>IFERROR(INDEX('INPUT DATA'!Y$5:Y$600,MATCH($B1700,'INPUT DATA'!$A$5:$A$600,FALSE)),"")</f>
        <v/>
      </c>
      <c r="AA1700" s="100" t="str">
        <f>IFERROR(INDEX('INPUT DATA'!Z$5:Z$600,MATCH($B1700,'INPUT DATA'!$A$5:$A$600,FALSE)),"")</f>
        <v/>
      </c>
      <c r="AB1700" s="100" t="str">
        <f>IFERROR(INDEX('INPUT DATA'!AA$5:AA$600,MATCH($B1700,'INPUT DATA'!$A$5:$A$600,FALSE)),"")</f>
        <v/>
      </c>
    </row>
    <row r="1701" spans="2:28" ht="15" customHeight="1" x14ac:dyDescent="0.25">
      <c r="B1701" s="115" t="str">
        <f>IF('INPUT INF'!A701="","",IF('INPUT INF'!E701="DROP","",'INPUT INF'!A701))</f>
        <v/>
      </c>
      <c r="C1701" s="115" t="str">
        <f>IFERROR(INDEX('INPUT INF'!B701:B1299,MATCH(B1701,'INPUT INF'!A701:A1299,FALSE)),"")</f>
        <v/>
      </c>
      <c r="E1701" s="100" t="str">
        <f>IFERROR(INDEX('INPUT DATA'!D$5:D$600,MATCH($B1701,'INPUT DATA'!$A$5:$A$600,FALSE)),"")</f>
        <v/>
      </c>
      <c r="F1701" s="100" t="str">
        <f>IFERROR(INDEX('INPUT DATA'!E$5:E$600,MATCH($B1701,'INPUT DATA'!$A$5:$A$600,FALSE)),"")</f>
        <v/>
      </c>
      <c r="G1701" s="100" t="str">
        <f>IFERROR(INDEX($LD$4:$LD$18,MATCH('INPUT DATA'!F703,$LC$4:$LC$18,1)),"")</f>
        <v/>
      </c>
      <c r="H1701" s="100" t="str">
        <f>IFERROR(INDEX('INPUT DATA'!G$6:G$600,MATCH($B1701,'INPUT DATA'!$A$5:$A$600,FALSE)),"")</f>
        <v/>
      </c>
      <c r="I1701" s="100" t="str">
        <f>IFERROR(INDEX('INPUT DATA'!H$5:H$600,MATCH($B1701,'INPUT DATA'!$A$5:$A$600,FALSE)),"")</f>
        <v/>
      </c>
      <c r="J1701" s="100" t="str">
        <f>IFERROR(INDEX($LD$4:$LD$18,MATCH('INPUT DATA'!I703,$LC$4:$LC$18,1)),"")</f>
        <v/>
      </c>
      <c r="K1701" s="100" t="str">
        <f>IFERROR(INDEX('INPUT DATA'!J$5:J$600,MATCH($B1701,'INPUT DATA'!$A$5:$A$600,FALSE)),"")</f>
        <v/>
      </c>
      <c r="L1701" s="100" t="str">
        <f>IFERROR(INDEX('INPUT DATA'!K$5:K$600,MATCH($B1701,'INPUT DATA'!$A$5:$A$600,FALSE)),"")</f>
        <v/>
      </c>
      <c r="M1701" s="100" t="str">
        <f>IFERROR(INDEX($LD$4:$LD$18,MATCH('INPUT DATA'!L703,$LC$4:$LC$18,1)),"")</f>
        <v/>
      </c>
      <c r="N1701" s="100" t="str">
        <f>IFERROR(INDEX('INPUT DATA'!M$5:M$600,MATCH($B1701,'INPUT DATA'!$A$5:$A$600,FALSE)),"")</f>
        <v/>
      </c>
      <c r="O1701" s="100" t="str">
        <f>IFERROR(INDEX('INPUT DATA'!N$5:N$600,MATCH($B1701,'INPUT DATA'!$A$5:$A$600,FALSE)),"")</f>
        <v/>
      </c>
      <c r="P1701" s="100" t="str">
        <f>IFERROR(INDEX($LD$4:$LD$18,MATCH('INPUT DATA'!O703,$LC$4:$LC$18,1)),"")</f>
        <v/>
      </c>
      <c r="Q1701" s="100" t="str">
        <f>IFERROR(INDEX('INPUT DATA'!P$5:P$600,MATCH($B1701,'INPUT DATA'!$A$5:$A$600,FALSE)),"")</f>
        <v/>
      </c>
      <c r="R1701" s="100" t="str">
        <f>IFERROR(INDEX('INPUT DATA'!Q$5:Q$600,MATCH($B1701,'INPUT DATA'!$A$5:$A$600,FALSE)),"")</f>
        <v/>
      </c>
      <c r="S1701" s="100" t="str">
        <f>IFERROR(INDEX($LD$4:$LD$18,MATCH('INPUT DATA'!R703,$LC$4:$LC$18,1)),"")</f>
        <v/>
      </c>
      <c r="T1701" s="100" t="str">
        <f>IFERROR(INDEX('INPUT DATA'!S$5:S$600,MATCH($B1701,'INPUT DATA'!$A$5:$A$600,FALSE)),"")</f>
        <v/>
      </c>
      <c r="U1701" s="100" t="str">
        <f>IFERROR(INDEX('INPUT DATA'!T$5:T$600,MATCH($B1701,'INPUT DATA'!$A$5:$A$600,FALSE)),"")</f>
        <v/>
      </c>
      <c r="V1701" s="100" t="str">
        <f>IFERROR(INDEX($LD$4:$LD$18,MATCH('INPUT DATA'!U703,$LC$4:$LC$18,1)),"")</f>
        <v/>
      </c>
      <c r="W1701" s="100" t="str">
        <f>IFERROR(INDEX('INPUT DATA'!V$5:V$600,MATCH($B1701,'INPUT DATA'!$A$5:$A$600,FALSE)),"")</f>
        <v/>
      </c>
      <c r="X1701" s="100" t="str">
        <f>IFERROR(INDEX('INPUT DATA'!W$5:W$600,MATCH($B1701,'INPUT DATA'!$A$5:$A$600,FALSE)),"")</f>
        <v/>
      </c>
      <c r="Y1701" s="100" t="str">
        <f>IFERROR(INDEX('INPUT DATA'!X$5:X$600,MATCH($B1701,'INPUT DATA'!$A$5:$A$600,FALSE)),"")</f>
        <v/>
      </c>
      <c r="Z1701" s="100" t="str">
        <f>IFERROR(INDEX('INPUT DATA'!Y$5:Y$600,MATCH($B1701,'INPUT DATA'!$A$5:$A$600,FALSE)),"")</f>
        <v/>
      </c>
      <c r="AA1701" s="100" t="str">
        <f>IFERROR(INDEX('INPUT DATA'!Z$5:Z$600,MATCH($B1701,'INPUT DATA'!$A$5:$A$600,FALSE)),"")</f>
        <v/>
      </c>
      <c r="AB1701" s="100" t="str">
        <f>IFERROR(INDEX('INPUT DATA'!AA$5:AA$600,MATCH($B1701,'INPUT DATA'!$A$5:$A$600,FALSE)),"")</f>
        <v/>
      </c>
    </row>
    <row r="1702" spans="2:28" ht="15" customHeight="1" x14ac:dyDescent="0.25">
      <c r="B1702" s="115" t="str">
        <f>IF('INPUT INF'!A702="","",IF('INPUT INF'!E702="DROP","",'INPUT INF'!A702))</f>
        <v/>
      </c>
      <c r="C1702" s="115" t="str">
        <f>IFERROR(INDEX('INPUT INF'!B702:B1300,MATCH(B1702,'INPUT INF'!A702:A1300,FALSE)),"")</f>
        <v/>
      </c>
      <c r="E1702" s="100" t="str">
        <f>IFERROR(INDEX('INPUT DATA'!D$5:D$600,MATCH($B1702,'INPUT DATA'!$A$5:$A$600,FALSE)),"")</f>
        <v/>
      </c>
      <c r="F1702" s="100" t="str">
        <f>IFERROR(INDEX('INPUT DATA'!E$5:E$600,MATCH($B1702,'INPUT DATA'!$A$5:$A$600,FALSE)),"")</f>
        <v/>
      </c>
      <c r="G1702" s="100" t="str">
        <f>IFERROR(INDEX($LD$4:$LD$18,MATCH('INPUT DATA'!F704,$LC$4:$LC$18,1)),"")</f>
        <v/>
      </c>
      <c r="H1702" s="100" t="str">
        <f>IFERROR(INDEX('INPUT DATA'!G$6:G$600,MATCH($B1702,'INPUT DATA'!$A$5:$A$600,FALSE)),"")</f>
        <v/>
      </c>
      <c r="I1702" s="100" t="str">
        <f>IFERROR(INDEX('INPUT DATA'!H$5:H$600,MATCH($B1702,'INPUT DATA'!$A$5:$A$600,FALSE)),"")</f>
        <v/>
      </c>
      <c r="J1702" s="100" t="str">
        <f>IFERROR(INDEX($LD$4:$LD$18,MATCH('INPUT DATA'!I704,$LC$4:$LC$18,1)),"")</f>
        <v/>
      </c>
      <c r="K1702" s="100" t="str">
        <f>IFERROR(INDEX('INPUT DATA'!J$5:J$600,MATCH($B1702,'INPUT DATA'!$A$5:$A$600,FALSE)),"")</f>
        <v/>
      </c>
      <c r="L1702" s="100" t="str">
        <f>IFERROR(INDEX('INPUT DATA'!K$5:K$600,MATCH($B1702,'INPUT DATA'!$A$5:$A$600,FALSE)),"")</f>
        <v/>
      </c>
      <c r="M1702" s="100" t="str">
        <f>IFERROR(INDEX($LD$4:$LD$18,MATCH('INPUT DATA'!L704,$LC$4:$LC$18,1)),"")</f>
        <v/>
      </c>
      <c r="N1702" s="100" t="str">
        <f>IFERROR(INDEX('INPUT DATA'!M$5:M$600,MATCH($B1702,'INPUT DATA'!$A$5:$A$600,FALSE)),"")</f>
        <v/>
      </c>
      <c r="O1702" s="100" t="str">
        <f>IFERROR(INDEX('INPUT DATA'!N$5:N$600,MATCH($B1702,'INPUT DATA'!$A$5:$A$600,FALSE)),"")</f>
        <v/>
      </c>
      <c r="P1702" s="100" t="str">
        <f>IFERROR(INDEX($LD$4:$LD$18,MATCH('INPUT DATA'!O704,$LC$4:$LC$18,1)),"")</f>
        <v/>
      </c>
      <c r="Q1702" s="100" t="str">
        <f>IFERROR(INDEX('INPUT DATA'!P$5:P$600,MATCH($B1702,'INPUT DATA'!$A$5:$A$600,FALSE)),"")</f>
        <v/>
      </c>
      <c r="R1702" s="100" t="str">
        <f>IFERROR(INDEX('INPUT DATA'!Q$5:Q$600,MATCH($B1702,'INPUT DATA'!$A$5:$A$600,FALSE)),"")</f>
        <v/>
      </c>
      <c r="S1702" s="100" t="str">
        <f>IFERROR(INDEX($LD$4:$LD$18,MATCH('INPUT DATA'!R704,$LC$4:$LC$18,1)),"")</f>
        <v/>
      </c>
      <c r="T1702" s="100" t="str">
        <f>IFERROR(INDEX('INPUT DATA'!S$5:S$600,MATCH($B1702,'INPUT DATA'!$A$5:$A$600,FALSE)),"")</f>
        <v/>
      </c>
      <c r="U1702" s="100" t="str">
        <f>IFERROR(INDEX('INPUT DATA'!T$5:T$600,MATCH($B1702,'INPUT DATA'!$A$5:$A$600,FALSE)),"")</f>
        <v/>
      </c>
      <c r="V1702" s="100" t="str">
        <f>IFERROR(INDEX($LD$4:$LD$18,MATCH('INPUT DATA'!U704,$LC$4:$LC$18,1)),"")</f>
        <v/>
      </c>
      <c r="W1702" s="100" t="str">
        <f>IFERROR(INDEX('INPUT DATA'!V$5:V$600,MATCH($B1702,'INPUT DATA'!$A$5:$A$600,FALSE)),"")</f>
        <v/>
      </c>
      <c r="X1702" s="100" t="str">
        <f>IFERROR(INDEX('INPUT DATA'!W$5:W$600,MATCH($B1702,'INPUT DATA'!$A$5:$A$600,FALSE)),"")</f>
        <v/>
      </c>
      <c r="Y1702" s="100" t="str">
        <f>IFERROR(INDEX('INPUT DATA'!X$5:X$600,MATCH($B1702,'INPUT DATA'!$A$5:$A$600,FALSE)),"")</f>
        <v/>
      </c>
      <c r="Z1702" s="100" t="str">
        <f>IFERROR(INDEX('INPUT DATA'!Y$5:Y$600,MATCH($B1702,'INPUT DATA'!$A$5:$A$600,FALSE)),"")</f>
        <v/>
      </c>
      <c r="AA1702" s="100" t="str">
        <f>IFERROR(INDEX('INPUT DATA'!Z$5:Z$600,MATCH($B1702,'INPUT DATA'!$A$5:$A$600,FALSE)),"")</f>
        <v/>
      </c>
      <c r="AB1702" s="100" t="str">
        <f>IFERROR(INDEX('INPUT DATA'!AA$5:AA$600,MATCH($B1702,'INPUT DATA'!$A$5:$A$600,FALSE)),"")</f>
        <v/>
      </c>
    </row>
    <row r="1703" spans="2:28" ht="15" customHeight="1" x14ac:dyDescent="0.25">
      <c r="B1703" s="115" t="str">
        <f>IF('INPUT INF'!A703="","",IF('INPUT INF'!E703="DROP","",'INPUT INF'!A703))</f>
        <v/>
      </c>
      <c r="C1703" s="115" t="str">
        <f>IFERROR(INDEX('INPUT INF'!B703:B1301,MATCH(B1703,'INPUT INF'!A703:A1301,FALSE)),"")</f>
        <v/>
      </c>
      <c r="E1703" s="100" t="str">
        <f>IFERROR(INDEX('INPUT DATA'!D$5:D$600,MATCH($B1703,'INPUT DATA'!$A$5:$A$600,FALSE)),"")</f>
        <v/>
      </c>
      <c r="F1703" s="100" t="str">
        <f>IFERROR(INDEX('INPUT DATA'!E$5:E$600,MATCH($B1703,'INPUT DATA'!$A$5:$A$600,FALSE)),"")</f>
        <v/>
      </c>
      <c r="G1703" s="100" t="str">
        <f>IFERROR(INDEX($LD$4:$LD$18,MATCH('INPUT DATA'!F705,$LC$4:$LC$18,1)),"")</f>
        <v/>
      </c>
      <c r="H1703" s="100" t="str">
        <f>IFERROR(INDEX('INPUT DATA'!G$6:G$600,MATCH($B1703,'INPUT DATA'!$A$5:$A$600,FALSE)),"")</f>
        <v/>
      </c>
      <c r="I1703" s="100" t="str">
        <f>IFERROR(INDEX('INPUT DATA'!H$5:H$600,MATCH($B1703,'INPUT DATA'!$A$5:$A$600,FALSE)),"")</f>
        <v/>
      </c>
      <c r="J1703" s="100" t="str">
        <f>IFERROR(INDEX($LD$4:$LD$18,MATCH('INPUT DATA'!I705,$LC$4:$LC$18,1)),"")</f>
        <v/>
      </c>
      <c r="K1703" s="100" t="str">
        <f>IFERROR(INDEX('INPUT DATA'!J$5:J$600,MATCH($B1703,'INPUT DATA'!$A$5:$A$600,FALSE)),"")</f>
        <v/>
      </c>
      <c r="L1703" s="100" t="str">
        <f>IFERROR(INDEX('INPUT DATA'!K$5:K$600,MATCH($B1703,'INPUT DATA'!$A$5:$A$600,FALSE)),"")</f>
        <v/>
      </c>
      <c r="M1703" s="100" t="str">
        <f>IFERROR(INDEX($LD$4:$LD$18,MATCH('INPUT DATA'!L705,$LC$4:$LC$18,1)),"")</f>
        <v/>
      </c>
      <c r="N1703" s="100" t="str">
        <f>IFERROR(INDEX('INPUT DATA'!M$5:M$600,MATCH($B1703,'INPUT DATA'!$A$5:$A$600,FALSE)),"")</f>
        <v/>
      </c>
      <c r="O1703" s="100" t="str">
        <f>IFERROR(INDEX('INPUT DATA'!N$5:N$600,MATCH($B1703,'INPUT DATA'!$A$5:$A$600,FALSE)),"")</f>
        <v/>
      </c>
      <c r="P1703" s="100" t="str">
        <f>IFERROR(INDEX($LD$4:$LD$18,MATCH('INPUT DATA'!O705,$LC$4:$LC$18,1)),"")</f>
        <v/>
      </c>
      <c r="Q1703" s="100" t="str">
        <f>IFERROR(INDEX('INPUT DATA'!P$5:P$600,MATCH($B1703,'INPUT DATA'!$A$5:$A$600,FALSE)),"")</f>
        <v/>
      </c>
      <c r="R1703" s="100" t="str">
        <f>IFERROR(INDEX('INPUT DATA'!Q$5:Q$600,MATCH($B1703,'INPUT DATA'!$A$5:$A$600,FALSE)),"")</f>
        <v/>
      </c>
      <c r="S1703" s="100" t="str">
        <f>IFERROR(INDEX($LD$4:$LD$18,MATCH('INPUT DATA'!R705,$LC$4:$LC$18,1)),"")</f>
        <v/>
      </c>
      <c r="T1703" s="100" t="str">
        <f>IFERROR(INDEX('INPUT DATA'!S$5:S$600,MATCH($B1703,'INPUT DATA'!$A$5:$A$600,FALSE)),"")</f>
        <v/>
      </c>
      <c r="U1703" s="100" t="str">
        <f>IFERROR(INDEX('INPUT DATA'!T$5:T$600,MATCH($B1703,'INPUT DATA'!$A$5:$A$600,FALSE)),"")</f>
        <v/>
      </c>
      <c r="V1703" s="100" t="str">
        <f>IFERROR(INDEX($LD$4:$LD$18,MATCH('INPUT DATA'!U705,$LC$4:$LC$18,1)),"")</f>
        <v/>
      </c>
      <c r="W1703" s="100" t="str">
        <f>IFERROR(INDEX('INPUT DATA'!V$5:V$600,MATCH($B1703,'INPUT DATA'!$A$5:$A$600,FALSE)),"")</f>
        <v/>
      </c>
      <c r="X1703" s="100" t="str">
        <f>IFERROR(INDEX('INPUT DATA'!W$5:W$600,MATCH($B1703,'INPUT DATA'!$A$5:$A$600,FALSE)),"")</f>
        <v/>
      </c>
      <c r="Y1703" s="100" t="str">
        <f>IFERROR(INDEX('INPUT DATA'!X$5:X$600,MATCH($B1703,'INPUT DATA'!$A$5:$A$600,FALSE)),"")</f>
        <v/>
      </c>
      <c r="Z1703" s="100" t="str">
        <f>IFERROR(INDEX('INPUT DATA'!Y$5:Y$600,MATCH($B1703,'INPUT DATA'!$A$5:$A$600,FALSE)),"")</f>
        <v/>
      </c>
      <c r="AA1703" s="100" t="str">
        <f>IFERROR(INDEX('INPUT DATA'!Z$5:Z$600,MATCH($B1703,'INPUT DATA'!$A$5:$A$600,FALSE)),"")</f>
        <v/>
      </c>
      <c r="AB1703" s="100" t="str">
        <f>IFERROR(INDEX('INPUT DATA'!AA$5:AA$600,MATCH($B1703,'INPUT DATA'!$A$5:$A$600,FALSE)),"")</f>
        <v/>
      </c>
    </row>
    <row r="1704" spans="2:28" ht="15" customHeight="1" x14ac:dyDescent="0.25">
      <c r="B1704" s="115" t="str">
        <f>IF('INPUT INF'!A704="","",IF('INPUT INF'!E704="DROP","",'INPUT INF'!A704))</f>
        <v/>
      </c>
      <c r="C1704" s="115" t="str">
        <f>IFERROR(INDEX('INPUT INF'!B704:B1302,MATCH(B1704,'INPUT INF'!A704:A1302,FALSE)),"")</f>
        <v/>
      </c>
      <c r="E1704" s="100" t="str">
        <f>IFERROR(INDEX('INPUT DATA'!D$5:D$600,MATCH($B1704,'INPUT DATA'!$A$5:$A$600,FALSE)),"")</f>
        <v/>
      </c>
      <c r="F1704" s="100" t="str">
        <f>IFERROR(INDEX('INPUT DATA'!E$5:E$600,MATCH($B1704,'INPUT DATA'!$A$5:$A$600,FALSE)),"")</f>
        <v/>
      </c>
      <c r="G1704" s="100" t="str">
        <f>IFERROR(INDEX($LD$4:$LD$18,MATCH('INPUT DATA'!F706,$LC$4:$LC$18,1)),"")</f>
        <v/>
      </c>
      <c r="H1704" s="100" t="str">
        <f>IFERROR(INDEX('INPUT DATA'!G$6:G$600,MATCH($B1704,'INPUT DATA'!$A$5:$A$600,FALSE)),"")</f>
        <v/>
      </c>
      <c r="I1704" s="100" t="str">
        <f>IFERROR(INDEX('INPUT DATA'!H$5:H$600,MATCH($B1704,'INPUT DATA'!$A$5:$A$600,FALSE)),"")</f>
        <v/>
      </c>
      <c r="J1704" s="100" t="str">
        <f>IFERROR(INDEX($LD$4:$LD$18,MATCH('INPUT DATA'!I706,$LC$4:$LC$18,1)),"")</f>
        <v/>
      </c>
      <c r="K1704" s="100" t="str">
        <f>IFERROR(INDEX('INPUT DATA'!J$5:J$600,MATCH($B1704,'INPUT DATA'!$A$5:$A$600,FALSE)),"")</f>
        <v/>
      </c>
      <c r="L1704" s="100" t="str">
        <f>IFERROR(INDEX('INPUT DATA'!K$5:K$600,MATCH($B1704,'INPUT DATA'!$A$5:$A$600,FALSE)),"")</f>
        <v/>
      </c>
      <c r="M1704" s="100" t="str">
        <f>IFERROR(INDEX($LD$4:$LD$18,MATCH('INPUT DATA'!L706,$LC$4:$LC$18,1)),"")</f>
        <v/>
      </c>
      <c r="N1704" s="100" t="str">
        <f>IFERROR(INDEX('INPUT DATA'!M$5:M$600,MATCH($B1704,'INPUT DATA'!$A$5:$A$600,FALSE)),"")</f>
        <v/>
      </c>
      <c r="O1704" s="100" t="str">
        <f>IFERROR(INDEX('INPUT DATA'!N$5:N$600,MATCH($B1704,'INPUT DATA'!$A$5:$A$600,FALSE)),"")</f>
        <v/>
      </c>
      <c r="P1704" s="100" t="str">
        <f>IFERROR(INDEX($LD$4:$LD$18,MATCH('INPUT DATA'!O706,$LC$4:$LC$18,1)),"")</f>
        <v/>
      </c>
      <c r="Q1704" s="100" t="str">
        <f>IFERROR(INDEX('INPUT DATA'!P$5:P$600,MATCH($B1704,'INPUT DATA'!$A$5:$A$600,FALSE)),"")</f>
        <v/>
      </c>
      <c r="R1704" s="100" t="str">
        <f>IFERROR(INDEX('INPUT DATA'!Q$5:Q$600,MATCH($B1704,'INPUT DATA'!$A$5:$A$600,FALSE)),"")</f>
        <v/>
      </c>
      <c r="S1704" s="100" t="str">
        <f>IFERROR(INDEX($LD$4:$LD$18,MATCH('INPUT DATA'!R706,$LC$4:$LC$18,1)),"")</f>
        <v/>
      </c>
      <c r="T1704" s="100" t="str">
        <f>IFERROR(INDEX('INPUT DATA'!S$5:S$600,MATCH($B1704,'INPUT DATA'!$A$5:$A$600,FALSE)),"")</f>
        <v/>
      </c>
      <c r="U1704" s="100" t="str">
        <f>IFERROR(INDEX('INPUT DATA'!T$5:T$600,MATCH($B1704,'INPUT DATA'!$A$5:$A$600,FALSE)),"")</f>
        <v/>
      </c>
      <c r="V1704" s="100" t="str">
        <f>IFERROR(INDEX($LD$4:$LD$18,MATCH('INPUT DATA'!U706,$LC$4:$LC$18,1)),"")</f>
        <v/>
      </c>
      <c r="W1704" s="100" t="str">
        <f>IFERROR(INDEX('INPUT DATA'!V$5:V$600,MATCH($B1704,'INPUT DATA'!$A$5:$A$600,FALSE)),"")</f>
        <v/>
      </c>
      <c r="X1704" s="100" t="str">
        <f>IFERROR(INDEX('INPUT DATA'!W$5:W$600,MATCH($B1704,'INPUT DATA'!$A$5:$A$600,FALSE)),"")</f>
        <v/>
      </c>
      <c r="Y1704" s="100" t="str">
        <f>IFERROR(INDEX('INPUT DATA'!X$5:X$600,MATCH($B1704,'INPUT DATA'!$A$5:$A$600,FALSE)),"")</f>
        <v/>
      </c>
      <c r="Z1704" s="100" t="str">
        <f>IFERROR(INDEX('INPUT DATA'!Y$5:Y$600,MATCH($B1704,'INPUT DATA'!$A$5:$A$600,FALSE)),"")</f>
        <v/>
      </c>
      <c r="AA1704" s="100" t="str">
        <f>IFERROR(INDEX('INPUT DATA'!Z$5:Z$600,MATCH($B1704,'INPUT DATA'!$A$5:$A$600,FALSE)),"")</f>
        <v/>
      </c>
      <c r="AB1704" s="100" t="str">
        <f>IFERROR(INDEX('INPUT DATA'!AA$5:AA$600,MATCH($B1704,'INPUT DATA'!$A$5:$A$600,FALSE)),"")</f>
        <v/>
      </c>
    </row>
    <row r="1705" spans="2:28" ht="15" customHeight="1" x14ac:dyDescent="0.25">
      <c r="B1705" s="115" t="str">
        <f>IF('INPUT INF'!A705="","",IF('INPUT INF'!E705="DROP","",'INPUT INF'!A705))</f>
        <v/>
      </c>
      <c r="C1705" s="115" t="str">
        <f>IFERROR(INDEX('INPUT INF'!B705:B1303,MATCH(B1705,'INPUT INF'!A705:A1303,FALSE)),"")</f>
        <v/>
      </c>
      <c r="E1705" s="100" t="str">
        <f>IFERROR(INDEX('INPUT DATA'!D$5:D$600,MATCH($B1705,'INPUT DATA'!$A$5:$A$600,FALSE)),"")</f>
        <v/>
      </c>
      <c r="F1705" s="100" t="str">
        <f>IFERROR(INDEX('INPUT DATA'!E$5:E$600,MATCH($B1705,'INPUT DATA'!$A$5:$A$600,FALSE)),"")</f>
        <v/>
      </c>
      <c r="G1705" s="100" t="str">
        <f>IFERROR(INDEX($LD$4:$LD$18,MATCH('INPUT DATA'!F707,$LC$4:$LC$18,1)),"")</f>
        <v/>
      </c>
      <c r="H1705" s="100" t="str">
        <f>IFERROR(INDEX('INPUT DATA'!G$6:G$600,MATCH($B1705,'INPUT DATA'!$A$5:$A$600,FALSE)),"")</f>
        <v/>
      </c>
      <c r="I1705" s="100" t="str">
        <f>IFERROR(INDEX('INPUT DATA'!H$5:H$600,MATCH($B1705,'INPUT DATA'!$A$5:$A$600,FALSE)),"")</f>
        <v/>
      </c>
      <c r="J1705" s="100" t="str">
        <f>IFERROR(INDEX($LD$4:$LD$18,MATCH('INPUT DATA'!I707,$LC$4:$LC$18,1)),"")</f>
        <v/>
      </c>
      <c r="K1705" s="100" t="str">
        <f>IFERROR(INDEX('INPUT DATA'!J$5:J$600,MATCH($B1705,'INPUT DATA'!$A$5:$A$600,FALSE)),"")</f>
        <v/>
      </c>
      <c r="L1705" s="100" t="str">
        <f>IFERROR(INDEX('INPUT DATA'!K$5:K$600,MATCH($B1705,'INPUT DATA'!$A$5:$A$600,FALSE)),"")</f>
        <v/>
      </c>
      <c r="M1705" s="100" t="str">
        <f>IFERROR(INDEX($LD$4:$LD$18,MATCH('INPUT DATA'!L707,$LC$4:$LC$18,1)),"")</f>
        <v/>
      </c>
      <c r="N1705" s="100" t="str">
        <f>IFERROR(INDEX('INPUT DATA'!M$5:M$600,MATCH($B1705,'INPUT DATA'!$A$5:$A$600,FALSE)),"")</f>
        <v/>
      </c>
      <c r="O1705" s="100" t="str">
        <f>IFERROR(INDEX('INPUT DATA'!N$5:N$600,MATCH($B1705,'INPUT DATA'!$A$5:$A$600,FALSE)),"")</f>
        <v/>
      </c>
      <c r="P1705" s="100" t="str">
        <f>IFERROR(INDEX($LD$4:$LD$18,MATCH('INPUT DATA'!O707,$LC$4:$LC$18,1)),"")</f>
        <v/>
      </c>
      <c r="Q1705" s="100" t="str">
        <f>IFERROR(INDEX('INPUT DATA'!P$5:P$600,MATCH($B1705,'INPUT DATA'!$A$5:$A$600,FALSE)),"")</f>
        <v/>
      </c>
      <c r="R1705" s="100" t="str">
        <f>IFERROR(INDEX('INPUT DATA'!Q$5:Q$600,MATCH($B1705,'INPUT DATA'!$A$5:$A$600,FALSE)),"")</f>
        <v/>
      </c>
      <c r="S1705" s="100" t="str">
        <f>IFERROR(INDEX($LD$4:$LD$18,MATCH('INPUT DATA'!R707,$LC$4:$LC$18,1)),"")</f>
        <v/>
      </c>
      <c r="T1705" s="100" t="str">
        <f>IFERROR(INDEX('INPUT DATA'!S$5:S$600,MATCH($B1705,'INPUT DATA'!$A$5:$A$600,FALSE)),"")</f>
        <v/>
      </c>
      <c r="U1705" s="100" t="str">
        <f>IFERROR(INDEX('INPUT DATA'!T$5:T$600,MATCH($B1705,'INPUT DATA'!$A$5:$A$600,FALSE)),"")</f>
        <v/>
      </c>
      <c r="V1705" s="100" t="str">
        <f>IFERROR(INDEX($LD$4:$LD$18,MATCH('INPUT DATA'!U707,$LC$4:$LC$18,1)),"")</f>
        <v/>
      </c>
      <c r="W1705" s="100" t="str">
        <f>IFERROR(INDEX('INPUT DATA'!V$5:V$600,MATCH($B1705,'INPUT DATA'!$A$5:$A$600,FALSE)),"")</f>
        <v/>
      </c>
      <c r="X1705" s="100" t="str">
        <f>IFERROR(INDEX('INPUT DATA'!W$5:W$600,MATCH($B1705,'INPUT DATA'!$A$5:$A$600,FALSE)),"")</f>
        <v/>
      </c>
      <c r="Y1705" s="100" t="str">
        <f>IFERROR(INDEX('INPUT DATA'!X$5:X$600,MATCH($B1705,'INPUT DATA'!$A$5:$A$600,FALSE)),"")</f>
        <v/>
      </c>
      <c r="Z1705" s="100" t="str">
        <f>IFERROR(INDEX('INPUT DATA'!Y$5:Y$600,MATCH($B1705,'INPUT DATA'!$A$5:$A$600,FALSE)),"")</f>
        <v/>
      </c>
      <c r="AA1705" s="100" t="str">
        <f>IFERROR(INDEX('INPUT DATA'!Z$5:Z$600,MATCH($B1705,'INPUT DATA'!$A$5:$A$600,FALSE)),"")</f>
        <v/>
      </c>
      <c r="AB1705" s="100" t="str">
        <f>IFERROR(INDEX('INPUT DATA'!AA$5:AA$600,MATCH($B1705,'INPUT DATA'!$A$5:$A$600,FALSE)),"")</f>
        <v/>
      </c>
    </row>
    <row r="1706" spans="2:28" ht="15" customHeight="1" x14ac:dyDescent="0.25">
      <c r="B1706" s="115" t="str">
        <f>IF('INPUT INF'!A706="","",IF('INPUT INF'!E706="DROP","",'INPUT INF'!A706))</f>
        <v/>
      </c>
      <c r="C1706" s="115" t="str">
        <f>IFERROR(INDEX('INPUT INF'!B706:B1304,MATCH(B1706,'INPUT INF'!A706:A1304,FALSE)),"")</f>
        <v/>
      </c>
      <c r="E1706" s="100" t="str">
        <f>IFERROR(INDEX('INPUT DATA'!D$5:D$600,MATCH($B1706,'INPUT DATA'!$A$5:$A$600,FALSE)),"")</f>
        <v/>
      </c>
      <c r="F1706" s="100" t="str">
        <f>IFERROR(INDEX('INPUT DATA'!E$5:E$600,MATCH($B1706,'INPUT DATA'!$A$5:$A$600,FALSE)),"")</f>
        <v/>
      </c>
      <c r="G1706" s="100" t="str">
        <f>IFERROR(INDEX($LD$4:$LD$18,MATCH('INPUT DATA'!F708,$LC$4:$LC$18,1)),"")</f>
        <v/>
      </c>
      <c r="H1706" s="100" t="str">
        <f>IFERROR(INDEX('INPUT DATA'!G$6:G$600,MATCH($B1706,'INPUT DATA'!$A$5:$A$600,FALSE)),"")</f>
        <v/>
      </c>
      <c r="I1706" s="100" t="str">
        <f>IFERROR(INDEX('INPUT DATA'!H$5:H$600,MATCH($B1706,'INPUT DATA'!$A$5:$A$600,FALSE)),"")</f>
        <v/>
      </c>
      <c r="J1706" s="100" t="str">
        <f>IFERROR(INDEX($LD$4:$LD$18,MATCH('INPUT DATA'!I708,$LC$4:$LC$18,1)),"")</f>
        <v/>
      </c>
      <c r="K1706" s="100" t="str">
        <f>IFERROR(INDEX('INPUT DATA'!J$5:J$600,MATCH($B1706,'INPUT DATA'!$A$5:$A$600,FALSE)),"")</f>
        <v/>
      </c>
      <c r="L1706" s="100" t="str">
        <f>IFERROR(INDEX('INPUT DATA'!K$5:K$600,MATCH($B1706,'INPUT DATA'!$A$5:$A$600,FALSE)),"")</f>
        <v/>
      </c>
      <c r="M1706" s="100" t="str">
        <f>IFERROR(INDEX($LD$4:$LD$18,MATCH('INPUT DATA'!L708,$LC$4:$LC$18,1)),"")</f>
        <v/>
      </c>
      <c r="N1706" s="100" t="str">
        <f>IFERROR(INDEX('INPUT DATA'!M$5:M$600,MATCH($B1706,'INPUT DATA'!$A$5:$A$600,FALSE)),"")</f>
        <v/>
      </c>
      <c r="O1706" s="100" t="str">
        <f>IFERROR(INDEX('INPUT DATA'!N$5:N$600,MATCH($B1706,'INPUT DATA'!$A$5:$A$600,FALSE)),"")</f>
        <v/>
      </c>
      <c r="P1706" s="100" t="str">
        <f>IFERROR(INDEX($LD$4:$LD$18,MATCH('INPUT DATA'!O708,$LC$4:$LC$18,1)),"")</f>
        <v/>
      </c>
      <c r="Q1706" s="100" t="str">
        <f>IFERROR(INDEX('INPUT DATA'!P$5:P$600,MATCH($B1706,'INPUT DATA'!$A$5:$A$600,FALSE)),"")</f>
        <v/>
      </c>
      <c r="R1706" s="100" t="str">
        <f>IFERROR(INDEX('INPUT DATA'!Q$5:Q$600,MATCH($B1706,'INPUT DATA'!$A$5:$A$600,FALSE)),"")</f>
        <v/>
      </c>
      <c r="S1706" s="100" t="str">
        <f>IFERROR(INDEX($LD$4:$LD$18,MATCH('INPUT DATA'!R708,$LC$4:$LC$18,1)),"")</f>
        <v/>
      </c>
      <c r="T1706" s="100" t="str">
        <f>IFERROR(INDEX('INPUT DATA'!S$5:S$600,MATCH($B1706,'INPUT DATA'!$A$5:$A$600,FALSE)),"")</f>
        <v/>
      </c>
      <c r="U1706" s="100" t="str">
        <f>IFERROR(INDEX('INPUT DATA'!T$5:T$600,MATCH($B1706,'INPUT DATA'!$A$5:$A$600,FALSE)),"")</f>
        <v/>
      </c>
      <c r="V1706" s="100" t="str">
        <f>IFERROR(INDEX($LD$4:$LD$18,MATCH('INPUT DATA'!U708,$LC$4:$LC$18,1)),"")</f>
        <v/>
      </c>
      <c r="W1706" s="100" t="str">
        <f>IFERROR(INDEX('INPUT DATA'!V$5:V$600,MATCH($B1706,'INPUT DATA'!$A$5:$A$600,FALSE)),"")</f>
        <v/>
      </c>
      <c r="X1706" s="100" t="str">
        <f>IFERROR(INDEX('INPUT DATA'!W$5:W$600,MATCH($B1706,'INPUT DATA'!$A$5:$A$600,FALSE)),"")</f>
        <v/>
      </c>
      <c r="Y1706" s="100" t="str">
        <f>IFERROR(INDEX('INPUT DATA'!X$5:X$600,MATCH($B1706,'INPUT DATA'!$A$5:$A$600,FALSE)),"")</f>
        <v/>
      </c>
      <c r="Z1706" s="100" t="str">
        <f>IFERROR(INDEX('INPUT DATA'!Y$5:Y$600,MATCH($B1706,'INPUT DATA'!$A$5:$A$600,FALSE)),"")</f>
        <v/>
      </c>
      <c r="AA1706" s="100" t="str">
        <f>IFERROR(INDEX('INPUT DATA'!Z$5:Z$600,MATCH($B1706,'INPUT DATA'!$A$5:$A$600,FALSE)),"")</f>
        <v/>
      </c>
      <c r="AB1706" s="100" t="str">
        <f>IFERROR(INDEX('INPUT DATA'!AA$5:AA$600,MATCH($B1706,'INPUT DATA'!$A$5:$A$600,FALSE)),"")</f>
        <v/>
      </c>
    </row>
    <row r="1707" spans="2:28" ht="15" customHeight="1" x14ac:dyDescent="0.25">
      <c r="B1707" s="115" t="str">
        <f>IF('INPUT INF'!A707="","",IF('INPUT INF'!E707="DROP","",'INPUT INF'!A707))</f>
        <v/>
      </c>
      <c r="C1707" s="115" t="str">
        <f>IFERROR(INDEX('INPUT INF'!B707:B1305,MATCH(B1707,'INPUT INF'!A707:A1305,FALSE)),"")</f>
        <v/>
      </c>
      <c r="E1707" s="100" t="str">
        <f>IFERROR(INDEX('INPUT DATA'!D$5:D$600,MATCH($B1707,'INPUT DATA'!$A$5:$A$600,FALSE)),"")</f>
        <v/>
      </c>
      <c r="F1707" s="100" t="str">
        <f>IFERROR(INDEX('INPUT DATA'!E$5:E$600,MATCH($B1707,'INPUT DATA'!$A$5:$A$600,FALSE)),"")</f>
        <v/>
      </c>
      <c r="G1707" s="100" t="str">
        <f>IFERROR(INDEX($LD$4:$LD$18,MATCH('INPUT DATA'!F709,$LC$4:$LC$18,1)),"")</f>
        <v/>
      </c>
      <c r="H1707" s="100" t="str">
        <f>IFERROR(INDEX('INPUT DATA'!G$6:G$600,MATCH($B1707,'INPUT DATA'!$A$5:$A$600,FALSE)),"")</f>
        <v/>
      </c>
      <c r="I1707" s="100" t="str">
        <f>IFERROR(INDEX('INPUT DATA'!H$5:H$600,MATCH($B1707,'INPUT DATA'!$A$5:$A$600,FALSE)),"")</f>
        <v/>
      </c>
      <c r="J1707" s="100" t="str">
        <f>IFERROR(INDEX($LD$4:$LD$18,MATCH('INPUT DATA'!I709,$LC$4:$LC$18,1)),"")</f>
        <v/>
      </c>
      <c r="K1707" s="100" t="str">
        <f>IFERROR(INDEX('INPUT DATA'!J$5:J$600,MATCH($B1707,'INPUT DATA'!$A$5:$A$600,FALSE)),"")</f>
        <v/>
      </c>
      <c r="L1707" s="100" t="str">
        <f>IFERROR(INDEX('INPUT DATA'!K$5:K$600,MATCH($B1707,'INPUT DATA'!$A$5:$A$600,FALSE)),"")</f>
        <v/>
      </c>
      <c r="M1707" s="100" t="str">
        <f>IFERROR(INDEX($LD$4:$LD$18,MATCH('INPUT DATA'!L709,$LC$4:$LC$18,1)),"")</f>
        <v/>
      </c>
      <c r="N1707" s="100" t="str">
        <f>IFERROR(INDEX('INPUT DATA'!M$5:M$600,MATCH($B1707,'INPUT DATA'!$A$5:$A$600,FALSE)),"")</f>
        <v/>
      </c>
      <c r="O1707" s="100" t="str">
        <f>IFERROR(INDEX('INPUT DATA'!N$5:N$600,MATCH($B1707,'INPUT DATA'!$A$5:$A$600,FALSE)),"")</f>
        <v/>
      </c>
      <c r="P1707" s="100" t="str">
        <f>IFERROR(INDEX($LD$4:$LD$18,MATCH('INPUT DATA'!O709,$LC$4:$LC$18,1)),"")</f>
        <v/>
      </c>
      <c r="Q1707" s="100" t="str">
        <f>IFERROR(INDEX('INPUT DATA'!P$5:P$600,MATCH($B1707,'INPUT DATA'!$A$5:$A$600,FALSE)),"")</f>
        <v/>
      </c>
      <c r="R1707" s="100" t="str">
        <f>IFERROR(INDEX('INPUT DATA'!Q$5:Q$600,MATCH($B1707,'INPUT DATA'!$A$5:$A$600,FALSE)),"")</f>
        <v/>
      </c>
      <c r="S1707" s="100" t="str">
        <f>IFERROR(INDEX($LD$4:$LD$18,MATCH('INPUT DATA'!R709,$LC$4:$LC$18,1)),"")</f>
        <v/>
      </c>
      <c r="T1707" s="100" t="str">
        <f>IFERROR(INDEX('INPUT DATA'!S$5:S$600,MATCH($B1707,'INPUT DATA'!$A$5:$A$600,FALSE)),"")</f>
        <v/>
      </c>
      <c r="U1707" s="100" t="str">
        <f>IFERROR(INDEX('INPUT DATA'!T$5:T$600,MATCH($B1707,'INPUT DATA'!$A$5:$A$600,FALSE)),"")</f>
        <v/>
      </c>
      <c r="V1707" s="100" t="str">
        <f>IFERROR(INDEX($LD$4:$LD$18,MATCH('INPUT DATA'!U709,$LC$4:$LC$18,1)),"")</f>
        <v/>
      </c>
      <c r="W1707" s="100" t="str">
        <f>IFERROR(INDEX('INPUT DATA'!V$5:V$600,MATCH($B1707,'INPUT DATA'!$A$5:$A$600,FALSE)),"")</f>
        <v/>
      </c>
      <c r="X1707" s="100" t="str">
        <f>IFERROR(INDEX('INPUT DATA'!W$5:W$600,MATCH($B1707,'INPUT DATA'!$A$5:$A$600,FALSE)),"")</f>
        <v/>
      </c>
      <c r="Y1707" s="100" t="str">
        <f>IFERROR(INDEX('INPUT DATA'!X$5:X$600,MATCH($B1707,'INPUT DATA'!$A$5:$A$600,FALSE)),"")</f>
        <v/>
      </c>
      <c r="Z1707" s="100" t="str">
        <f>IFERROR(INDEX('INPUT DATA'!Y$5:Y$600,MATCH($B1707,'INPUT DATA'!$A$5:$A$600,FALSE)),"")</f>
        <v/>
      </c>
      <c r="AA1707" s="100" t="str">
        <f>IFERROR(INDEX('INPUT DATA'!Z$5:Z$600,MATCH($B1707,'INPUT DATA'!$A$5:$A$600,FALSE)),"")</f>
        <v/>
      </c>
      <c r="AB1707" s="100" t="str">
        <f>IFERROR(INDEX('INPUT DATA'!AA$5:AA$600,MATCH($B1707,'INPUT DATA'!$A$5:$A$600,FALSE)),"")</f>
        <v/>
      </c>
    </row>
    <row r="1708" spans="2:28" ht="15" customHeight="1" x14ac:dyDescent="0.25">
      <c r="B1708" s="115" t="str">
        <f>IF('INPUT INF'!A708="","",IF('INPUT INF'!E708="DROP","",'INPUT INF'!A708))</f>
        <v/>
      </c>
      <c r="C1708" s="115" t="str">
        <f>IFERROR(INDEX('INPUT INF'!B708:B1306,MATCH(B1708,'INPUT INF'!A708:A1306,FALSE)),"")</f>
        <v/>
      </c>
      <c r="E1708" s="100" t="str">
        <f>IFERROR(INDEX('INPUT DATA'!D$5:D$600,MATCH($B1708,'INPUT DATA'!$A$5:$A$600,FALSE)),"")</f>
        <v/>
      </c>
      <c r="F1708" s="100" t="str">
        <f>IFERROR(INDEX('INPUT DATA'!E$5:E$600,MATCH($B1708,'INPUT DATA'!$A$5:$A$600,FALSE)),"")</f>
        <v/>
      </c>
      <c r="G1708" s="100" t="str">
        <f>IFERROR(INDEX($LD$4:$LD$18,MATCH('INPUT DATA'!F710,$LC$4:$LC$18,1)),"")</f>
        <v/>
      </c>
      <c r="H1708" s="100" t="str">
        <f>IFERROR(INDEX('INPUT DATA'!G$6:G$600,MATCH($B1708,'INPUT DATA'!$A$5:$A$600,FALSE)),"")</f>
        <v/>
      </c>
      <c r="I1708" s="100" t="str">
        <f>IFERROR(INDEX('INPUT DATA'!H$5:H$600,MATCH($B1708,'INPUT DATA'!$A$5:$A$600,FALSE)),"")</f>
        <v/>
      </c>
      <c r="J1708" s="100" t="str">
        <f>IFERROR(INDEX($LD$4:$LD$18,MATCH('INPUT DATA'!I710,$LC$4:$LC$18,1)),"")</f>
        <v/>
      </c>
      <c r="K1708" s="100" t="str">
        <f>IFERROR(INDEX('INPUT DATA'!J$5:J$600,MATCH($B1708,'INPUT DATA'!$A$5:$A$600,FALSE)),"")</f>
        <v/>
      </c>
      <c r="L1708" s="100" t="str">
        <f>IFERROR(INDEX('INPUT DATA'!K$5:K$600,MATCH($B1708,'INPUT DATA'!$A$5:$A$600,FALSE)),"")</f>
        <v/>
      </c>
      <c r="M1708" s="100" t="str">
        <f>IFERROR(INDEX($LD$4:$LD$18,MATCH('INPUT DATA'!L710,$LC$4:$LC$18,1)),"")</f>
        <v/>
      </c>
      <c r="N1708" s="100" t="str">
        <f>IFERROR(INDEX('INPUT DATA'!M$5:M$600,MATCH($B1708,'INPUT DATA'!$A$5:$A$600,FALSE)),"")</f>
        <v/>
      </c>
      <c r="O1708" s="100" t="str">
        <f>IFERROR(INDEX('INPUT DATA'!N$5:N$600,MATCH($B1708,'INPUT DATA'!$A$5:$A$600,FALSE)),"")</f>
        <v/>
      </c>
      <c r="P1708" s="100" t="str">
        <f>IFERROR(INDEX($LD$4:$LD$18,MATCH('INPUT DATA'!O710,$LC$4:$LC$18,1)),"")</f>
        <v/>
      </c>
      <c r="Q1708" s="100" t="str">
        <f>IFERROR(INDEX('INPUT DATA'!P$5:P$600,MATCH($B1708,'INPUT DATA'!$A$5:$A$600,FALSE)),"")</f>
        <v/>
      </c>
      <c r="R1708" s="100" t="str">
        <f>IFERROR(INDEX('INPUT DATA'!Q$5:Q$600,MATCH($B1708,'INPUT DATA'!$A$5:$A$600,FALSE)),"")</f>
        <v/>
      </c>
      <c r="S1708" s="100" t="str">
        <f>IFERROR(INDEX($LD$4:$LD$18,MATCH('INPUT DATA'!R710,$LC$4:$LC$18,1)),"")</f>
        <v/>
      </c>
      <c r="T1708" s="100" t="str">
        <f>IFERROR(INDEX('INPUT DATA'!S$5:S$600,MATCH($B1708,'INPUT DATA'!$A$5:$A$600,FALSE)),"")</f>
        <v/>
      </c>
      <c r="U1708" s="100" t="str">
        <f>IFERROR(INDEX('INPUT DATA'!T$5:T$600,MATCH($B1708,'INPUT DATA'!$A$5:$A$600,FALSE)),"")</f>
        <v/>
      </c>
      <c r="V1708" s="100" t="str">
        <f>IFERROR(INDEX($LD$4:$LD$18,MATCH('INPUT DATA'!U710,$LC$4:$LC$18,1)),"")</f>
        <v/>
      </c>
      <c r="W1708" s="100" t="str">
        <f>IFERROR(INDEX('INPUT DATA'!V$5:V$600,MATCH($B1708,'INPUT DATA'!$A$5:$A$600,FALSE)),"")</f>
        <v/>
      </c>
      <c r="X1708" s="100" t="str">
        <f>IFERROR(INDEX('INPUT DATA'!W$5:W$600,MATCH($B1708,'INPUT DATA'!$A$5:$A$600,FALSE)),"")</f>
        <v/>
      </c>
      <c r="Y1708" s="100" t="str">
        <f>IFERROR(INDEX('INPUT DATA'!X$5:X$600,MATCH($B1708,'INPUT DATA'!$A$5:$A$600,FALSE)),"")</f>
        <v/>
      </c>
      <c r="Z1708" s="100" t="str">
        <f>IFERROR(INDEX('INPUT DATA'!Y$5:Y$600,MATCH($B1708,'INPUT DATA'!$A$5:$A$600,FALSE)),"")</f>
        <v/>
      </c>
      <c r="AA1708" s="100" t="str">
        <f>IFERROR(INDEX('INPUT DATA'!Z$5:Z$600,MATCH($B1708,'INPUT DATA'!$A$5:$A$600,FALSE)),"")</f>
        <v/>
      </c>
      <c r="AB1708" s="100" t="str">
        <f>IFERROR(INDEX('INPUT DATA'!AA$5:AA$600,MATCH($B1708,'INPUT DATA'!$A$5:$A$600,FALSE)),"")</f>
        <v/>
      </c>
    </row>
    <row r="1709" spans="2:28" ht="15" customHeight="1" x14ac:dyDescent="0.25">
      <c r="B1709" s="115" t="str">
        <f>IF('INPUT INF'!A709="","",IF('INPUT INF'!E709="DROP","",'INPUT INF'!A709))</f>
        <v/>
      </c>
      <c r="C1709" s="115" t="str">
        <f>IFERROR(INDEX('INPUT INF'!B709:B1307,MATCH(B1709,'INPUT INF'!A709:A1307,FALSE)),"")</f>
        <v/>
      </c>
      <c r="E1709" s="100" t="str">
        <f>IFERROR(INDEX('INPUT DATA'!D$5:D$600,MATCH($B1709,'INPUT DATA'!$A$5:$A$600,FALSE)),"")</f>
        <v/>
      </c>
      <c r="F1709" s="100" t="str">
        <f>IFERROR(INDEX('INPUT DATA'!E$5:E$600,MATCH($B1709,'INPUT DATA'!$A$5:$A$600,FALSE)),"")</f>
        <v/>
      </c>
      <c r="G1709" s="100" t="str">
        <f>IFERROR(INDEX($LD$4:$LD$18,MATCH('INPUT DATA'!F711,$LC$4:$LC$18,1)),"")</f>
        <v/>
      </c>
      <c r="H1709" s="100" t="str">
        <f>IFERROR(INDEX('INPUT DATA'!G$6:G$600,MATCH($B1709,'INPUT DATA'!$A$5:$A$600,FALSE)),"")</f>
        <v/>
      </c>
      <c r="I1709" s="100" t="str">
        <f>IFERROR(INDEX('INPUT DATA'!H$5:H$600,MATCH($B1709,'INPUT DATA'!$A$5:$A$600,FALSE)),"")</f>
        <v/>
      </c>
      <c r="J1709" s="100" t="str">
        <f>IFERROR(INDEX($LD$4:$LD$18,MATCH('INPUT DATA'!I711,$LC$4:$LC$18,1)),"")</f>
        <v/>
      </c>
      <c r="K1709" s="100" t="str">
        <f>IFERROR(INDEX('INPUT DATA'!J$5:J$600,MATCH($B1709,'INPUT DATA'!$A$5:$A$600,FALSE)),"")</f>
        <v/>
      </c>
      <c r="L1709" s="100" t="str">
        <f>IFERROR(INDEX('INPUT DATA'!K$5:K$600,MATCH($B1709,'INPUT DATA'!$A$5:$A$600,FALSE)),"")</f>
        <v/>
      </c>
      <c r="M1709" s="100" t="str">
        <f>IFERROR(INDEX($LD$4:$LD$18,MATCH('INPUT DATA'!L711,$LC$4:$LC$18,1)),"")</f>
        <v/>
      </c>
      <c r="N1709" s="100" t="str">
        <f>IFERROR(INDEX('INPUT DATA'!M$5:M$600,MATCH($B1709,'INPUT DATA'!$A$5:$A$600,FALSE)),"")</f>
        <v/>
      </c>
      <c r="O1709" s="100" t="str">
        <f>IFERROR(INDEX('INPUT DATA'!N$5:N$600,MATCH($B1709,'INPUT DATA'!$A$5:$A$600,FALSE)),"")</f>
        <v/>
      </c>
      <c r="P1709" s="100" t="str">
        <f>IFERROR(INDEX($LD$4:$LD$18,MATCH('INPUT DATA'!O711,$LC$4:$LC$18,1)),"")</f>
        <v/>
      </c>
      <c r="Q1709" s="100" t="str">
        <f>IFERROR(INDEX('INPUT DATA'!P$5:P$600,MATCH($B1709,'INPUT DATA'!$A$5:$A$600,FALSE)),"")</f>
        <v/>
      </c>
      <c r="R1709" s="100" t="str">
        <f>IFERROR(INDEX('INPUT DATA'!Q$5:Q$600,MATCH($B1709,'INPUT DATA'!$A$5:$A$600,FALSE)),"")</f>
        <v/>
      </c>
      <c r="S1709" s="100" t="str">
        <f>IFERROR(INDEX($LD$4:$LD$18,MATCH('INPUT DATA'!R711,$LC$4:$LC$18,1)),"")</f>
        <v/>
      </c>
      <c r="T1709" s="100" t="str">
        <f>IFERROR(INDEX('INPUT DATA'!S$5:S$600,MATCH($B1709,'INPUT DATA'!$A$5:$A$600,FALSE)),"")</f>
        <v/>
      </c>
      <c r="U1709" s="100" t="str">
        <f>IFERROR(INDEX('INPUT DATA'!T$5:T$600,MATCH($B1709,'INPUT DATA'!$A$5:$A$600,FALSE)),"")</f>
        <v/>
      </c>
      <c r="V1709" s="100" t="str">
        <f>IFERROR(INDEX($LD$4:$LD$18,MATCH('INPUT DATA'!U711,$LC$4:$LC$18,1)),"")</f>
        <v/>
      </c>
      <c r="W1709" s="100" t="str">
        <f>IFERROR(INDEX('INPUT DATA'!V$5:V$600,MATCH($B1709,'INPUT DATA'!$A$5:$A$600,FALSE)),"")</f>
        <v/>
      </c>
      <c r="X1709" s="100" t="str">
        <f>IFERROR(INDEX('INPUT DATA'!W$5:W$600,MATCH($B1709,'INPUT DATA'!$A$5:$A$600,FALSE)),"")</f>
        <v/>
      </c>
      <c r="Y1709" s="100" t="str">
        <f>IFERROR(INDEX('INPUT DATA'!X$5:X$600,MATCH($B1709,'INPUT DATA'!$A$5:$A$600,FALSE)),"")</f>
        <v/>
      </c>
      <c r="Z1709" s="100" t="str">
        <f>IFERROR(INDEX('INPUT DATA'!Y$5:Y$600,MATCH($B1709,'INPUT DATA'!$A$5:$A$600,FALSE)),"")</f>
        <v/>
      </c>
      <c r="AA1709" s="100" t="str">
        <f>IFERROR(INDEX('INPUT DATA'!Z$5:Z$600,MATCH($B1709,'INPUT DATA'!$A$5:$A$600,FALSE)),"")</f>
        <v/>
      </c>
      <c r="AB1709" s="100" t="str">
        <f>IFERROR(INDEX('INPUT DATA'!AA$5:AA$600,MATCH($B1709,'INPUT DATA'!$A$5:$A$600,FALSE)),"")</f>
        <v/>
      </c>
    </row>
    <row r="1710" spans="2:28" ht="15" customHeight="1" x14ac:dyDescent="0.25">
      <c r="B1710" s="115" t="str">
        <f>IF('INPUT INF'!A710="","",IF('INPUT INF'!E710="DROP","",'INPUT INF'!A710))</f>
        <v/>
      </c>
      <c r="C1710" s="115" t="str">
        <f>IFERROR(INDEX('INPUT INF'!B710:B1308,MATCH(B1710,'INPUT INF'!A710:A1308,FALSE)),"")</f>
        <v/>
      </c>
      <c r="E1710" s="100" t="str">
        <f>IFERROR(INDEX('INPUT DATA'!D$5:D$600,MATCH($B1710,'INPUT DATA'!$A$5:$A$600,FALSE)),"")</f>
        <v/>
      </c>
      <c r="F1710" s="100" t="str">
        <f>IFERROR(INDEX('INPUT DATA'!E$5:E$600,MATCH($B1710,'INPUT DATA'!$A$5:$A$600,FALSE)),"")</f>
        <v/>
      </c>
      <c r="G1710" s="100" t="str">
        <f>IFERROR(INDEX($LD$4:$LD$18,MATCH('INPUT DATA'!F712,$LC$4:$LC$18,1)),"")</f>
        <v/>
      </c>
      <c r="H1710" s="100" t="str">
        <f>IFERROR(INDEX('INPUT DATA'!G$6:G$600,MATCH($B1710,'INPUT DATA'!$A$5:$A$600,FALSE)),"")</f>
        <v/>
      </c>
      <c r="I1710" s="100" t="str">
        <f>IFERROR(INDEX('INPUT DATA'!H$5:H$600,MATCH($B1710,'INPUT DATA'!$A$5:$A$600,FALSE)),"")</f>
        <v/>
      </c>
      <c r="J1710" s="100" t="str">
        <f>IFERROR(INDEX($LD$4:$LD$18,MATCH('INPUT DATA'!I712,$LC$4:$LC$18,1)),"")</f>
        <v/>
      </c>
      <c r="K1710" s="100" t="str">
        <f>IFERROR(INDEX('INPUT DATA'!J$5:J$600,MATCH($B1710,'INPUT DATA'!$A$5:$A$600,FALSE)),"")</f>
        <v/>
      </c>
      <c r="L1710" s="100" t="str">
        <f>IFERROR(INDEX('INPUT DATA'!K$5:K$600,MATCH($B1710,'INPUT DATA'!$A$5:$A$600,FALSE)),"")</f>
        <v/>
      </c>
      <c r="M1710" s="100" t="str">
        <f>IFERROR(INDEX($LD$4:$LD$18,MATCH('INPUT DATA'!L712,$LC$4:$LC$18,1)),"")</f>
        <v/>
      </c>
      <c r="N1710" s="100" t="str">
        <f>IFERROR(INDEX('INPUT DATA'!M$5:M$600,MATCH($B1710,'INPUT DATA'!$A$5:$A$600,FALSE)),"")</f>
        <v/>
      </c>
      <c r="O1710" s="100" t="str">
        <f>IFERROR(INDEX('INPUT DATA'!N$5:N$600,MATCH($B1710,'INPUT DATA'!$A$5:$A$600,FALSE)),"")</f>
        <v/>
      </c>
      <c r="P1710" s="100" t="str">
        <f>IFERROR(INDEX($LD$4:$LD$18,MATCH('INPUT DATA'!O712,$LC$4:$LC$18,1)),"")</f>
        <v/>
      </c>
      <c r="Q1710" s="100" t="str">
        <f>IFERROR(INDEX('INPUT DATA'!P$5:P$600,MATCH($B1710,'INPUT DATA'!$A$5:$A$600,FALSE)),"")</f>
        <v/>
      </c>
      <c r="R1710" s="100" t="str">
        <f>IFERROR(INDEX('INPUT DATA'!Q$5:Q$600,MATCH($B1710,'INPUT DATA'!$A$5:$A$600,FALSE)),"")</f>
        <v/>
      </c>
      <c r="S1710" s="100" t="str">
        <f>IFERROR(INDEX($LD$4:$LD$18,MATCH('INPUT DATA'!R712,$LC$4:$LC$18,1)),"")</f>
        <v/>
      </c>
      <c r="T1710" s="100" t="str">
        <f>IFERROR(INDEX('INPUT DATA'!S$5:S$600,MATCH($B1710,'INPUT DATA'!$A$5:$A$600,FALSE)),"")</f>
        <v/>
      </c>
      <c r="U1710" s="100" t="str">
        <f>IFERROR(INDEX('INPUT DATA'!T$5:T$600,MATCH($B1710,'INPUT DATA'!$A$5:$A$600,FALSE)),"")</f>
        <v/>
      </c>
      <c r="V1710" s="100" t="str">
        <f>IFERROR(INDEX($LD$4:$LD$18,MATCH('INPUT DATA'!U712,$LC$4:$LC$18,1)),"")</f>
        <v/>
      </c>
      <c r="W1710" s="100" t="str">
        <f>IFERROR(INDEX('INPUT DATA'!V$5:V$600,MATCH($B1710,'INPUT DATA'!$A$5:$A$600,FALSE)),"")</f>
        <v/>
      </c>
      <c r="X1710" s="100" t="str">
        <f>IFERROR(INDEX('INPUT DATA'!W$5:W$600,MATCH($B1710,'INPUT DATA'!$A$5:$A$600,FALSE)),"")</f>
        <v/>
      </c>
      <c r="Y1710" s="100" t="str">
        <f>IFERROR(INDEX('INPUT DATA'!X$5:X$600,MATCH($B1710,'INPUT DATA'!$A$5:$A$600,FALSE)),"")</f>
        <v/>
      </c>
      <c r="Z1710" s="100" t="str">
        <f>IFERROR(INDEX('INPUT DATA'!Y$5:Y$600,MATCH($B1710,'INPUT DATA'!$A$5:$A$600,FALSE)),"")</f>
        <v/>
      </c>
      <c r="AA1710" s="100" t="str">
        <f>IFERROR(INDEX('INPUT DATA'!Z$5:Z$600,MATCH($B1710,'INPUT DATA'!$A$5:$A$600,FALSE)),"")</f>
        <v/>
      </c>
      <c r="AB1710" s="100" t="str">
        <f>IFERROR(INDEX('INPUT DATA'!AA$5:AA$600,MATCH($B1710,'INPUT DATA'!$A$5:$A$600,FALSE)),"")</f>
        <v/>
      </c>
    </row>
    <row r="1711" spans="2:28" ht="15" customHeight="1" x14ac:dyDescent="0.25">
      <c r="B1711" s="115" t="str">
        <f>IF('INPUT INF'!A711="","",IF('INPUT INF'!E711="DROP","",'INPUT INF'!A711))</f>
        <v/>
      </c>
      <c r="C1711" s="115" t="str">
        <f>IFERROR(INDEX('INPUT INF'!B711:B1309,MATCH(B1711,'INPUT INF'!A711:A1309,FALSE)),"")</f>
        <v/>
      </c>
      <c r="E1711" s="100" t="str">
        <f>IFERROR(INDEX('INPUT DATA'!D$5:D$600,MATCH($B1711,'INPUT DATA'!$A$5:$A$600,FALSE)),"")</f>
        <v/>
      </c>
      <c r="F1711" s="100" t="str">
        <f>IFERROR(INDEX('INPUT DATA'!E$5:E$600,MATCH($B1711,'INPUT DATA'!$A$5:$A$600,FALSE)),"")</f>
        <v/>
      </c>
      <c r="G1711" s="100" t="str">
        <f>IFERROR(INDEX($LD$4:$LD$18,MATCH('INPUT DATA'!F713,$LC$4:$LC$18,1)),"")</f>
        <v/>
      </c>
      <c r="H1711" s="100" t="str">
        <f>IFERROR(INDEX('INPUT DATA'!G$6:G$600,MATCH($B1711,'INPUT DATA'!$A$5:$A$600,FALSE)),"")</f>
        <v/>
      </c>
      <c r="I1711" s="100" t="str">
        <f>IFERROR(INDEX('INPUT DATA'!H$5:H$600,MATCH($B1711,'INPUT DATA'!$A$5:$A$600,FALSE)),"")</f>
        <v/>
      </c>
      <c r="J1711" s="100" t="str">
        <f>IFERROR(INDEX($LD$4:$LD$18,MATCH('INPUT DATA'!I713,$LC$4:$LC$18,1)),"")</f>
        <v/>
      </c>
      <c r="K1711" s="100" t="str">
        <f>IFERROR(INDEX('INPUT DATA'!J$5:J$600,MATCH($B1711,'INPUT DATA'!$A$5:$A$600,FALSE)),"")</f>
        <v/>
      </c>
      <c r="L1711" s="100" t="str">
        <f>IFERROR(INDEX('INPUT DATA'!K$5:K$600,MATCH($B1711,'INPUT DATA'!$A$5:$A$600,FALSE)),"")</f>
        <v/>
      </c>
      <c r="M1711" s="100" t="str">
        <f>IFERROR(INDEX($LD$4:$LD$18,MATCH('INPUT DATA'!L713,$LC$4:$LC$18,1)),"")</f>
        <v/>
      </c>
      <c r="N1711" s="100" t="str">
        <f>IFERROR(INDEX('INPUT DATA'!M$5:M$600,MATCH($B1711,'INPUT DATA'!$A$5:$A$600,FALSE)),"")</f>
        <v/>
      </c>
      <c r="O1711" s="100" t="str">
        <f>IFERROR(INDEX('INPUT DATA'!N$5:N$600,MATCH($B1711,'INPUT DATA'!$A$5:$A$600,FALSE)),"")</f>
        <v/>
      </c>
      <c r="P1711" s="100" t="str">
        <f>IFERROR(INDEX($LD$4:$LD$18,MATCH('INPUT DATA'!O713,$LC$4:$LC$18,1)),"")</f>
        <v/>
      </c>
      <c r="Q1711" s="100" t="str">
        <f>IFERROR(INDEX('INPUT DATA'!P$5:P$600,MATCH($B1711,'INPUT DATA'!$A$5:$A$600,FALSE)),"")</f>
        <v/>
      </c>
      <c r="R1711" s="100" t="str">
        <f>IFERROR(INDEX('INPUT DATA'!Q$5:Q$600,MATCH($B1711,'INPUT DATA'!$A$5:$A$600,FALSE)),"")</f>
        <v/>
      </c>
      <c r="S1711" s="100" t="str">
        <f>IFERROR(INDEX($LD$4:$LD$18,MATCH('INPUT DATA'!R713,$LC$4:$LC$18,1)),"")</f>
        <v/>
      </c>
      <c r="T1711" s="100" t="str">
        <f>IFERROR(INDEX('INPUT DATA'!S$5:S$600,MATCH($B1711,'INPUT DATA'!$A$5:$A$600,FALSE)),"")</f>
        <v/>
      </c>
      <c r="U1711" s="100" t="str">
        <f>IFERROR(INDEX('INPUT DATA'!T$5:T$600,MATCH($B1711,'INPUT DATA'!$A$5:$A$600,FALSE)),"")</f>
        <v/>
      </c>
      <c r="V1711" s="100" t="str">
        <f>IFERROR(INDEX($LD$4:$LD$18,MATCH('INPUT DATA'!U713,$LC$4:$LC$18,1)),"")</f>
        <v/>
      </c>
      <c r="W1711" s="100" t="str">
        <f>IFERROR(INDEX('INPUT DATA'!V$5:V$600,MATCH($B1711,'INPUT DATA'!$A$5:$A$600,FALSE)),"")</f>
        <v/>
      </c>
      <c r="X1711" s="100" t="str">
        <f>IFERROR(INDEX('INPUT DATA'!W$5:W$600,MATCH($B1711,'INPUT DATA'!$A$5:$A$600,FALSE)),"")</f>
        <v/>
      </c>
      <c r="Y1711" s="100" t="str">
        <f>IFERROR(INDEX('INPUT DATA'!X$5:X$600,MATCH($B1711,'INPUT DATA'!$A$5:$A$600,FALSE)),"")</f>
        <v/>
      </c>
      <c r="Z1711" s="100" t="str">
        <f>IFERROR(INDEX('INPUT DATA'!Y$5:Y$600,MATCH($B1711,'INPUT DATA'!$A$5:$A$600,FALSE)),"")</f>
        <v/>
      </c>
      <c r="AA1711" s="100" t="str">
        <f>IFERROR(INDEX('INPUT DATA'!Z$5:Z$600,MATCH($B1711,'INPUT DATA'!$A$5:$A$600,FALSE)),"")</f>
        <v/>
      </c>
      <c r="AB1711" s="100" t="str">
        <f>IFERROR(INDEX('INPUT DATA'!AA$5:AA$600,MATCH($B1711,'INPUT DATA'!$A$5:$A$600,FALSE)),"")</f>
        <v/>
      </c>
    </row>
    <row r="1712" spans="2:28" ht="15" customHeight="1" x14ac:dyDescent="0.25">
      <c r="B1712" s="115" t="str">
        <f>IF('INPUT INF'!A712="","",IF('INPUT INF'!E712="DROP","",'INPUT INF'!A712))</f>
        <v/>
      </c>
      <c r="C1712" s="115" t="str">
        <f>IFERROR(INDEX('INPUT INF'!B712:B1310,MATCH(B1712,'INPUT INF'!A712:A1310,FALSE)),"")</f>
        <v/>
      </c>
      <c r="E1712" s="100" t="str">
        <f>IFERROR(INDEX('INPUT DATA'!D$5:D$600,MATCH($B1712,'INPUT DATA'!$A$5:$A$600,FALSE)),"")</f>
        <v/>
      </c>
      <c r="F1712" s="100" t="str">
        <f>IFERROR(INDEX('INPUT DATA'!E$5:E$600,MATCH($B1712,'INPUT DATA'!$A$5:$A$600,FALSE)),"")</f>
        <v/>
      </c>
      <c r="G1712" s="100" t="str">
        <f>IFERROR(INDEX($LD$4:$LD$18,MATCH('INPUT DATA'!F714,$LC$4:$LC$18,1)),"")</f>
        <v/>
      </c>
      <c r="H1712" s="100" t="str">
        <f>IFERROR(INDEX('INPUT DATA'!G$6:G$600,MATCH($B1712,'INPUT DATA'!$A$5:$A$600,FALSE)),"")</f>
        <v/>
      </c>
      <c r="I1712" s="100" t="str">
        <f>IFERROR(INDEX('INPUT DATA'!H$5:H$600,MATCH($B1712,'INPUT DATA'!$A$5:$A$600,FALSE)),"")</f>
        <v/>
      </c>
      <c r="J1712" s="100" t="str">
        <f>IFERROR(INDEX($LD$4:$LD$18,MATCH('INPUT DATA'!I714,$LC$4:$LC$18,1)),"")</f>
        <v/>
      </c>
      <c r="K1712" s="100" t="str">
        <f>IFERROR(INDEX('INPUT DATA'!J$5:J$600,MATCH($B1712,'INPUT DATA'!$A$5:$A$600,FALSE)),"")</f>
        <v/>
      </c>
      <c r="L1712" s="100" t="str">
        <f>IFERROR(INDEX('INPUT DATA'!K$5:K$600,MATCH($B1712,'INPUT DATA'!$A$5:$A$600,FALSE)),"")</f>
        <v/>
      </c>
      <c r="M1712" s="100" t="str">
        <f>IFERROR(INDEX($LD$4:$LD$18,MATCH('INPUT DATA'!L714,$LC$4:$LC$18,1)),"")</f>
        <v/>
      </c>
      <c r="N1712" s="100" t="str">
        <f>IFERROR(INDEX('INPUT DATA'!M$5:M$600,MATCH($B1712,'INPUT DATA'!$A$5:$A$600,FALSE)),"")</f>
        <v/>
      </c>
      <c r="O1712" s="100" t="str">
        <f>IFERROR(INDEX('INPUT DATA'!N$5:N$600,MATCH($B1712,'INPUT DATA'!$A$5:$A$600,FALSE)),"")</f>
        <v/>
      </c>
      <c r="P1712" s="100" t="str">
        <f>IFERROR(INDEX($LD$4:$LD$18,MATCH('INPUT DATA'!O714,$LC$4:$LC$18,1)),"")</f>
        <v/>
      </c>
      <c r="Q1712" s="100" t="str">
        <f>IFERROR(INDEX('INPUT DATA'!P$5:P$600,MATCH($B1712,'INPUT DATA'!$A$5:$A$600,FALSE)),"")</f>
        <v/>
      </c>
      <c r="R1712" s="100" t="str">
        <f>IFERROR(INDEX('INPUT DATA'!Q$5:Q$600,MATCH($B1712,'INPUT DATA'!$A$5:$A$600,FALSE)),"")</f>
        <v/>
      </c>
      <c r="S1712" s="100" t="str">
        <f>IFERROR(INDEX($LD$4:$LD$18,MATCH('INPUT DATA'!R714,$LC$4:$LC$18,1)),"")</f>
        <v/>
      </c>
      <c r="T1712" s="100" t="str">
        <f>IFERROR(INDEX('INPUT DATA'!S$5:S$600,MATCH($B1712,'INPUT DATA'!$A$5:$A$600,FALSE)),"")</f>
        <v/>
      </c>
      <c r="U1712" s="100" t="str">
        <f>IFERROR(INDEX('INPUT DATA'!T$5:T$600,MATCH($B1712,'INPUT DATA'!$A$5:$A$600,FALSE)),"")</f>
        <v/>
      </c>
      <c r="V1712" s="100" t="str">
        <f>IFERROR(INDEX($LD$4:$LD$18,MATCH('INPUT DATA'!U714,$LC$4:$LC$18,1)),"")</f>
        <v/>
      </c>
      <c r="W1712" s="100" t="str">
        <f>IFERROR(INDEX('INPUT DATA'!V$5:V$600,MATCH($B1712,'INPUT DATA'!$A$5:$A$600,FALSE)),"")</f>
        <v/>
      </c>
      <c r="X1712" s="100" t="str">
        <f>IFERROR(INDEX('INPUT DATA'!W$5:W$600,MATCH($B1712,'INPUT DATA'!$A$5:$A$600,FALSE)),"")</f>
        <v/>
      </c>
      <c r="Y1712" s="100" t="str">
        <f>IFERROR(INDEX('INPUT DATA'!X$5:X$600,MATCH($B1712,'INPUT DATA'!$A$5:$A$600,FALSE)),"")</f>
        <v/>
      </c>
      <c r="Z1712" s="100" t="str">
        <f>IFERROR(INDEX('INPUT DATA'!Y$5:Y$600,MATCH($B1712,'INPUT DATA'!$A$5:$A$600,FALSE)),"")</f>
        <v/>
      </c>
      <c r="AA1712" s="100" t="str">
        <f>IFERROR(INDEX('INPUT DATA'!Z$5:Z$600,MATCH($B1712,'INPUT DATA'!$A$5:$A$600,FALSE)),"")</f>
        <v/>
      </c>
      <c r="AB1712" s="100" t="str">
        <f>IFERROR(INDEX('INPUT DATA'!AA$5:AA$600,MATCH($B1712,'INPUT DATA'!$A$5:$A$600,FALSE)),"")</f>
        <v/>
      </c>
    </row>
    <row r="1713" spans="2:28" ht="15" customHeight="1" x14ac:dyDescent="0.25">
      <c r="B1713" s="115" t="str">
        <f>IF('INPUT INF'!A713="","",IF('INPUT INF'!E713="DROP","",'INPUT INF'!A713))</f>
        <v/>
      </c>
      <c r="C1713" s="115" t="str">
        <f>IFERROR(INDEX('INPUT INF'!B713:B1311,MATCH(B1713,'INPUT INF'!A713:A1311,FALSE)),"")</f>
        <v/>
      </c>
      <c r="E1713" s="100" t="str">
        <f>IFERROR(INDEX('INPUT DATA'!D$5:D$600,MATCH($B1713,'INPUT DATA'!$A$5:$A$600,FALSE)),"")</f>
        <v/>
      </c>
      <c r="F1713" s="100" t="str">
        <f>IFERROR(INDEX('INPUT DATA'!E$5:E$600,MATCH($B1713,'INPUT DATA'!$A$5:$A$600,FALSE)),"")</f>
        <v/>
      </c>
      <c r="G1713" s="100" t="str">
        <f>IFERROR(INDEX($LD$4:$LD$18,MATCH('INPUT DATA'!F715,$LC$4:$LC$18,1)),"")</f>
        <v/>
      </c>
      <c r="H1713" s="100" t="str">
        <f>IFERROR(INDEX('INPUT DATA'!G$6:G$600,MATCH($B1713,'INPUT DATA'!$A$5:$A$600,FALSE)),"")</f>
        <v/>
      </c>
      <c r="I1713" s="100" t="str">
        <f>IFERROR(INDEX('INPUT DATA'!H$5:H$600,MATCH($B1713,'INPUT DATA'!$A$5:$A$600,FALSE)),"")</f>
        <v/>
      </c>
      <c r="J1713" s="100" t="str">
        <f>IFERROR(INDEX($LD$4:$LD$18,MATCH('INPUT DATA'!I715,$LC$4:$LC$18,1)),"")</f>
        <v/>
      </c>
      <c r="K1713" s="100" t="str">
        <f>IFERROR(INDEX('INPUT DATA'!J$5:J$600,MATCH($B1713,'INPUT DATA'!$A$5:$A$600,FALSE)),"")</f>
        <v/>
      </c>
      <c r="L1713" s="100" t="str">
        <f>IFERROR(INDEX('INPUT DATA'!K$5:K$600,MATCH($B1713,'INPUT DATA'!$A$5:$A$600,FALSE)),"")</f>
        <v/>
      </c>
      <c r="M1713" s="100" t="str">
        <f>IFERROR(INDEX($LD$4:$LD$18,MATCH('INPUT DATA'!L715,$LC$4:$LC$18,1)),"")</f>
        <v/>
      </c>
      <c r="N1713" s="100" t="str">
        <f>IFERROR(INDEX('INPUT DATA'!M$5:M$600,MATCH($B1713,'INPUT DATA'!$A$5:$A$600,FALSE)),"")</f>
        <v/>
      </c>
      <c r="O1713" s="100" t="str">
        <f>IFERROR(INDEX('INPUT DATA'!N$5:N$600,MATCH($B1713,'INPUT DATA'!$A$5:$A$600,FALSE)),"")</f>
        <v/>
      </c>
      <c r="P1713" s="100" t="str">
        <f>IFERROR(INDEX($LD$4:$LD$18,MATCH('INPUT DATA'!O715,$LC$4:$LC$18,1)),"")</f>
        <v/>
      </c>
      <c r="Q1713" s="100" t="str">
        <f>IFERROR(INDEX('INPUT DATA'!P$5:P$600,MATCH($B1713,'INPUT DATA'!$A$5:$A$600,FALSE)),"")</f>
        <v/>
      </c>
      <c r="R1713" s="100" t="str">
        <f>IFERROR(INDEX('INPUT DATA'!Q$5:Q$600,MATCH($B1713,'INPUT DATA'!$A$5:$A$600,FALSE)),"")</f>
        <v/>
      </c>
      <c r="S1713" s="100" t="str">
        <f>IFERROR(INDEX($LD$4:$LD$18,MATCH('INPUT DATA'!R715,$LC$4:$LC$18,1)),"")</f>
        <v/>
      </c>
      <c r="T1713" s="100" t="str">
        <f>IFERROR(INDEX('INPUT DATA'!S$5:S$600,MATCH($B1713,'INPUT DATA'!$A$5:$A$600,FALSE)),"")</f>
        <v/>
      </c>
      <c r="U1713" s="100" t="str">
        <f>IFERROR(INDEX('INPUT DATA'!T$5:T$600,MATCH($B1713,'INPUT DATA'!$A$5:$A$600,FALSE)),"")</f>
        <v/>
      </c>
      <c r="V1713" s="100" t="str">
        <f>IFERROR(INDEX($LD$4:$LD$18,MATCH('INPUT DATA'!U715,$LC$4:$LC$18,1)),"")</f>
        <v/>
      </c>
      <c r="W1713" s="100" t="str">
        <f>IFERROR(INDEX('INPUT DATA'!V$5:V$600,MATCH($B1713,'INPUT DATA'!$A$5:$A$600,FALSE)),"")</f>
        <v/>
      </c>
      <c r="X1713" s="100" t="str">
        <f>IFERROR(INDEX('INPUT DATA'!W$5:W$600,MATCH($B1713,'INPUT DATA'!$A$5:$A$600,FALSE)),"")</f>
        <v/>
      </c>
      <c r="Y1713" s="100" t="str">
        <f>IFERROR(INDEX('INPUT DATA'!X$5:X$600,MATCH($B1713,'INPUT DATA'!$A$5:$A$600,FALSE)),"")</f>
        <v/>
      </c>
      <c r="Z1713" s="100" t="str">
        <f>IFERROR(INDEX('INPUT DATA'!Y$5:Y$600,MATCH($B1713,'INPUT DATA'!$A$5:$A$600,FALSE)),"")</f>
        <v/>
      </c>
      <c r="AA1713" s="100" t="str">
        <f>IFERROR(INDEX('INPUT DATA'!Z$5:Z$600,MATCH($B1713,'INPUT DATA'!$A$5:$A$600,FALSE)),"")</f>
        <v/>
      </c>
      <c r="AB1713" s="100" t="str">
        <f>IFERROR(INDEX('INPUT DATA'!AA$5:AA$600,MATCH($B1713,'INPUT DATA'!$A$5:$A$600,FALSE)),"")</f>
        <v/>
      </c>
    </row>
    <row r="1714" spans="2:28" ht="15" customHeight="1" x14ac:dyDescent="0.25">
      <c r="B1714" s="115" t="str">
        <f>IF('INPUT INF'!A714="","",IF('INPUT INF'!E714="DROP","",'INPUT INF'!A714))</f>
        <v/>
      </c>
      <c r="C1714" s="115" t="str">
        <f>IFERROR(INDEX('INPUT INF'!B714:B1312,MATCH(B1714,'INPUT INF'!A714:A1312,FALSE)),"")</f>
        <v/>
      </c>
      <c r="E1714" s="100" t="str">
        <f>IFERROR(INDEX('INPUT DATA'!D$5:D$600,MATCH($B1714,'INPUT DATA'!$A$5:$A$600,FALSE)),"")</f>
        <v/>
      </c>
      <c r="F1714" s="100" t="str">
        <f>IFERROR(INDEX('INPUT DATA'!E$5:E$600,MATCH($B1714,'INPUT DATA'!$A$5:$A$600,FALSE)),"")</f>
        <v/>
      </c>
      <c r="G1714" s="100" t="str">
        <f>IFERROR(INDEX($LD$4:$LD$18,MATCH('INPUT DATA'!F716,$LC$4:$LC$18,1)),"")</f>
        <v/>
      </c>
      <c r="H1714" s="100" t="str">
        <f>IFERROR(INDEX('INPUT DATA'!G$6:G$600,MATCH($B1714,'INPUT DATA'!$A$5:$A$600,FALSE)),"")</f>
        <v/>
      </c>
      <c r="I1714" s="100" t="str">
        <f>IFERROR(INDEX('INPUT DATA'!H$5:H$600,MATCH($B1714,'INPUT DATA'!$A$5:$A$600,FALSE)),"")</f>
        <v/>
      </c>
      <c r="J1714" s="100" t="str">
        <f>IFERROR(INDEX($LD$4:$LD$18,MATCH('INPUT DATA'!I716,$LC$4:$LC$18,1)),"")</f>
        <v/>
      </c>
      <c r="K1714" s="100" t="str">
        <f>IFERROR(INDEX('INPUT DATA'!J$5:J$600,MATCH($B1714,'INPUT DATA'!$A$5:$A$600,FALSE)),"")</f>
        <v/>
      </c>
      <c r="L1714" s="100" t="str">
        <f>IFERROR(INDEX('INPUT DATA'!K$5:K$600,MATCH($B1714,'INPUT DATA'!$A$5:$A$600,FALSE)),"")</f>
        <v/>
      </c>
      <c r="M1714" s="100" t="str">
        <f>IFERROR(INDEX($LD$4:$LD$18,MATCH('INPUT DATA'!L716,$LC$4:$LC$18,1)),"")</f>
        <v/>
      </c>
      <c r="N1714" s="100" t="str">
        <f>IFERROR(INDEX('INPUT DATA'!M$5:M$600,MATCH($B1714,'INPUT DATA'!$A$5:$A$600,FALSE)),"")</f>
        <v/>
      </c>
      <c r="O1714" s="100" t="str">
        <f>IFERROR(INDEX('INPUT DATA'!N$5:N$600,MATCH($B1714,'INPUT DATA'!$A$5:$A$600,FALSE)),"")</f>
        <v/>
      </c>
      <c r="P1714" s="100" t="str">
        <f>IFERROR(INDEX($LD$4:$LD$18,MATCH('INPUT DATA'!O716,$LC$4:$LC$18,1)),"")</f>
        <v/>
      </c>
      <c r="Q1714" s="100" t="str">
        <f>IFERROR(INDEX('INPUT DATA'!P$5:P$600,MATCH($B1714,'INPUT DATA'!$A$5:$A$600,FALSE)),"")</f>
        <v/>
      </c>
      <c r="R1714" s="100" t="str">
        <f>IFERROR(INDEX('INPUT DATA'!Q$5:Q$600,MATCH($B1714,'INPUT DATA'!$A$5:$A$600,FALSE)),"")</f>
        <v/>
      </c>
      <c r="S1714" s="100" t="str">
        <f>IFERROR(INDEX($LD$4:$LD$18,MATCH('INPUT DATA'!R716,$LC$4:$LC$18,1)),"")</f>
        <v/>
      </c>
      <c r="T1714" s="100" t="str">
        <f>IFERROR(INDEX('INPUT DATA'!S$5:S$600,MATCH($B1714,'INPUT DATA'!$A$5:$A$600,FALSE)),"")</f>
        <v/>
      </c>
      <c r="U1714" s="100" t="str">
        <f>IFERROR(INDEX('INPUT DATA'!T$5:T$600,MATCH($B1714,'INPUT DATA'!$A$5:$A$600,FALSE)),"")</f>
        <v/>
      </c>
      <c r="V1714" s="100" t="str">
        <f>IFERROR(INDEX($LD$4:$LD$18,MATCH('INPUT DATA'!U716,$LC$4:$LC$18,1)),"")</f>
        <v/>
      </c>
      <c r="W1714" s="100" t="str">
        <f>IFERROR(INDEX('INPUT DATA'!V$5:V$600,MATCH($B1714,'INPUT DATA'!$A$5:$A$600,FALSE)),"")</f>
        <v/>
      </c>
      <c r="X1714" s="100" t="str">
        <f>IFERROR(INDEX('INPUT DATA'!W$5:W$600,MATCH($B1714,'INPUT DATA'!$A$5:$A$600,FALSE)),"")</f>
        <v/>
      </c>
      <c r="Y1714" s="100" t="str">
        <f>IFERROR(INDEX('INPUT DATA'!X$5:X$600,MATCH($B1714,'INPUT DATA'!$A$5:$A$600,FALSE)),"")</f>
        <v/>
      </c>
      <c r="Z1714" s="100" t="str">
        <f>IFERROR(INDEX('INPUT DATA'!Y$5:Y$600,MATCH($B1714,'INPUT DATA'!$A$5:$A$600,FALSE)),"")</f>
        <v/>
      </c>
      <c r="AA1714" s="100" t="str">
        <f>IFERROR(INDEX('INPUT DATA'!Z$5:Z$600,MATCH($B1714,'INPUT DATA'!$A$5:$A$600,FALSE)),"")</f>
        <v/>
      </c>
      <c r="AB1714" s="100" t="str">
        <f>IFERROR(INDEX('INPUT DATA'!AA$5:AA$600,MATCH($B1714,'INPUT DATA'!$A$5:$A$600,FALSE)),"")</f>
        <v/>
      </c>
    </row>
    <row r="1715" spans="2:28" ht="15" customHeight="1" x14ac:dyDescent="0.25">
      <c r="B1715" s="115" t="str">
        <f>IF('INPUT INF'!A715="","",IF('INPUT INF'!E715="DROP","",'INPUT INF'!A715))</f>
        <v/>
      </c>
      <c r="C1715" s="115" t="str">
        <f>IFERROR(INDEX('INPUT INF'!B715:B1313,MATCH(B1715,'INPUT INF'!A715:A1313,FALSE)),"")</f>
        <v/>
      </c>
      <c r="E1715" s="100" t="str">
        <f>IFERROR(INDEX('INPUT DATA'!D$5:D$600,MATCH($B1715,'INPUT DATA'!$A$5:$A$600,FALSE)),"")</f>
        <v/>
      </c>
      <c r="F1715" s="100" t="str">
        <f>IFERROR(INDEX('INPUT DATA'!E$5:E$600,MATCH($B1715,'INPUT DATA'!$A$5:$A$600,FALSE)),"")</f>
        <v/>
      </c>
      <c r="G1715" s="100" t="str">
        <f>IFERROR(INDEX($LD$4:$LD$18,MATCH('INPUT DATA'!F717,$LC$4:$LC$18,1)),"")</f>
        <v/>
      </c>
      <c r="H1715" s="100" t="str">
        <f>IFERROR(INDEX('INPUT DATA'!G$6:G$600,MATCH($B1715,'INPUT DATA'!$A$5:$A$600,FALSE)),"")</f>
        <v/>
      </c>
      <c r="I1715" s="100" t="str">
        <f>IFERROR(INDEX('INPUT DATA'!H$5:H$600,MATCH($B1715,'INPUT DATA'!$A$5:$A$600,FALSE)),"")</f>
        <v/>
      </c>
      <c r="J1715" s="100" t="str">
        <f>IFERROR(INDEX($LD$4:$LD$18,MATCH('INPUT DATA'!I717,$LC$4:$LC$18,1)),"")</f>
        <v/>
      </c>
      <c r="K1715" s="100" t="str">
        <f>IFERROR(INDEX('INPUT DATA'!J$5:J$600,MATCH($B1715,'INPUT DATA'!$A$5:$A$600,FALSE)),"")</f>
        <v/>
      </c>
      <c r="L1715" s="100" t="str">
        <f>IFERROR(INDEX('INPUT DATA'!K$5:K$600,MATCH($B1715,'INPUT DATA'!$A$5:$A$600,FALSE)),"")</f>
        <v/>
      </c>
      <c r="M1715" s="100" t="str">
        <f>IFERROR(INDEX($LD$4:$LD$18,MATCH('INPUT DATA'!L717,$LC$4:$LC$18,1)),"")</f>
        <v/>
      </c>
      <c r="N1715" s="100" t="str">
        <f>IFERROR(INDEX('INPUT DATA'!M$5:M$600,MATCH($B1715,'INPUT DATA'!$A$5:$A$600,FALSE)),"")</f>
        <v/>
      </c>
      <c r="O1715" s="100" t="str">
        <f>IFERROR(INDEX('INPUT DATA'!N$5:N$600,MATCH($B1715,'INPUT DATA'!$A$5:$A$600,FALSE)),"")</f>
        <v/>
      </c>
      <c r="P1715" s="100" t="str">
        <f>IFERROR(INDEX($LD$4:$LD$18,MATCH('INPUT DATA'!O717,$LC$4:$LC$18,1)),"")</f>
        <v/>
      </c>
      <c r="Q1715" s="100" t="str">
        <f>IFERROR(INDEX('INPUT DATA'!P$5:P$600,MATCH($B1715,'INPUT DATA'!$A$5:$A$600,FALSE)),"")</f>
        <v/>
      </c>
      <c r="R1715" s="100" t="str">
        <f>IFERROR(INDEX('INPUT DATA'!Q$5:Q$600,MATCH($B1715,'INPUT DATA'!$A$5:$A$600,FALSE)),"")</f>
        <v/>
      </c>
      <c r="S1715" s="100" t="str">
        <f>IFERROR(INDEX($LD$4:$LD$18,MATCH('INPUT DATA'!R717,$LC$4:$LC$18,1)),"")</f>
        <v/>
      </c>
      <c r="T1715" s="100" t="str">
        <f>IFERROR(INDEX('INPUT DATA'!S$5:S$600,MATCH($B1715,'INPUT DATA'!$A$5:$A$600,FALSE)),"")</f>
        <v/>
      </c>
      <c r="U1715" s="100" t="str">
        <f>IFERROR(INDEX('INPUT DATA'!T$5:T$600,MATCH($B1715,'INPUT DATA'!$A$5:$A$600,FALSE)),"")</f>
        <v/>
      </c>
      <c r="V1715" s="100" t="str">
        <f>IFERROR(INDEX($LD$4:$LD$18,MATCH('INPUT DATA'!U717,$LC$4:$LC$18,1)),"")</f>
        <v/>
      </c>
      <c r="W1715" s="100" t="str">
        <f>IFERROR(INDEX('INPUT DATA'!V$5:V$600,MATCH($B1715,'INPUT DATA'!$A$5:$A$600,FALSE)),"")</f>
        <v/>
      </c>
      <c r="X1715" s="100" t="str">
        <f>IFERROR(INDEX('INPUT DATA'!W$5:W$600,MATCH($B1715,'INPUT DATA'!$A$5:$A$600,FALSE)),"")</f>
        <v/>
      </c>
      <c r="Y1715" s="100" t="str">
        <f>IFERROR(INDEX('INPUT DATA'!X$5:X$600,MATCH($B1715,'INPUT DATA'!$A$5:$A$600,FALSE)),"")</f>
        <v/>
      </c>
      <c r="Z1715" s="100" t="str">
        <f>IFERROR(INDEX('INPUT DATA'!Y$5:Y$600,MATCH($B1715,'INPUT DATA'!$A$5:$A$600,FALSE)),"")</f>
        <v/>
      </c>
      <c r="AA1715" s="100" t="str">
        <f>IFERROR(INDEX('INPUT DATA'!Z$5:Z$600,MATCH($B1715,'INPUT DATA'!$A$5:$A$600,FALSE)),"")</f>
        <v/>
      </c>
      <c r="AB1715" s="100" t="str">
        <f>IFERROR(INDEX('INPUT DATA'!AA$5:AA$600,MATCH($B1715,'INPUT DATA'!$A$5:$A$600,FALSE)),"")</f>
        <v/>
      </c>
    </row>
    <row r="1716" spans="2:28" ht="15" customHeight="1" x14ac:dyDescent="0.25">
      <c r="B1716" s="115" t="str">
        <f>IF('INPUT INF'!A716="","",IF('INPUT INF'!E716="DROP","",'INPUT INF'!A716))</f>
        <v/>
      </c>
      <c r="C1716" s="115" t="str">
        <f>IFERROR(INDEX('INPUT INF'!B716:B1314,MATCH(B1716,'INPUT INF'!A716:A1314,FALSE)),"")</f>
        <v/>
      </c>
      <c r="E1716" s="100" t="str">
        <f>IFERROR(INDEX('INPUT DATA'!D$5:D$600,MATCH($B1716,'INPUT DATA'!$A$5:$A$600,FALSE)),"")</f>
        <v/>
      </c>
      <c r="F1716" s="100" t="str">
        <f>IFERROR(INDEX('INPUT DATA'!E$5:E$600,MATCH($B1716,'INPUT DATA'!$A$5:$A$600,FALSE)),"")</f>
        <v/>
      </c>
      <c r="G1716" s="100" t="str">
        <f>IFERROR(INDEX($LD$4:$LD$18,MATCH('INPUT DATA'!F718,$LC$4:$LC$18,1)),"")</f>
        <v/>
      </c>
      <c r="H1716" s="100" t="str">
        <f>IFERROR(INDEX('INPUT DATA'!G$6:G$600,MATCH($B1716,'INPUT DATA'!$A$5:$A$600,FALSE)),"")</f>
        <v/>
      </c>
      <c r="I1716" s="100" t="str">
        <f>IFERROR(INDEX('INPUT DATA'!H$5:H$600,MATCH($B1716,'INPUT DATA'!$A$5:$A$600,FALSE)),"")</f>
        <v/>
      </c>
      <c r="J1716" s="100" t="str">
        <f>IFERROR(INDEX($LD$4:$LD$18,MATCH('INPUT DATA'!I718,$LC$4:$LC$18,1)),"")</f>
        <v/>
      </c>
      <c r="K1716" s="100" t="str">
        <f>IFERROR(INDEX('INPUT DATA'!J$5:J$600,MATCH($B1716,'INPUT DATA'!$A$5:$A$600,FALSE)),"")</f>
        <v/>
      </c>
      <c r="L1716" s="100" t="str">
        <f>IFERROR(INDEX('INPUT DATA'!K$5:K$600,MATCH($B1716,'INPUT DATA'!$A$5:$A$600,FALSE)),"")</f>
        <v/>
      </c>
      <c r="M1716" s="100" t="str">
        <f>IFERROR(INDEX($LD$4:$LD$18,MATCH('INPUT DATA'!L718,$LC$4:$LC$18,1)),"")</f>
        <v/>
      </c>
      <c r="N1716" s="100" t="str">
        <f>IFERROR(INDEX('INPUT DATA'!M$5:M$600,MATCH($B1716,'INPUT DATA'!$A$5:$A$600,FALSE)),"")</f>
        <v/>
      </c>
      <c r="O1716" s="100" t="str">
        <f>IFERROR(INDEX('INPUT DATA'!N$5:N$600,MATCH($B1716,'INPUT DATA'!$A$5:$A$600,FALSE)),"")</f>
        <v/>
      </c>
      <c r="P1716" s="100" t="str">
        <f>IFERROR(INDEX($LD$4:$LD$18,MATCH('INPUT DATA'!O718,$LC$4:$LC$18,1)),"")</f>
        <v/>
      </c>
      <c r="Q1716" s="100" t="str">
        <f>IFERROR(INDEX('INPUT DATA'!P$5:P$600,MATCH($B1716,'INPUT DATA'!$A$5:$A$600,FALSE)),"")</f>
        <v/>
      </c>
      <c r="R1716" s="100" t="str">
        <f>IFERROR(INDEX('INPUT DATA'!Q$5:Q$600,MATCH($B1716,'INPUT DATA'!$A$5:$A$600,FALSE)),"")</f>
        <v/>
      </c>
      <c r="S1716" s="100" t="str">
        <f>IFERROR(INDEX($LD$4:$LD$18,MATCH('INPUT DATA'!R718,$LC$4:$LC$18,1)),"")</f>
        <v/>
      </c>
      <c r="T1716" s="100" t="str">
        <f>IFERROR(INDEX('INPUT DATA'!S$5:S$600,MATCH($B1716,'INPUT DATA'!$A$5:$A$600,FALSE)),"")</f>
        <v/>
      </c>
      <c r="U1716" s="100" t="str">
        <f>IFERROR(INDEX('INPUT DATA'!T$5:T$600,MATCH($B1716,'INPUT DATA'!$A$5:$A$600,FALSE)),"")</f>
        <v/>
      </c>
      <c r="V1716" s="100" t="str">
        <f>IFERROR(INDEX($LD$4:$LD$18,MATCH('INPUT DATA'!U718,$LC$4:$LC$18,1)),"")</f>
        <v/>
      </c>
      <c r="W1716" s="100" t="str">
        <f>IFERROR(INDEX('INPUT DATA'!V$5:V$600,MATCH($B1716,'INPUT DATA'!$A$5:$A$600,FALSE)),"")</f>
        <v/>
      </c>
      <c r="X1716" s="100" t="str">
        <f>IFERROR(INDEX('INPUT DATA'!W$5:W$600,MATCH($B1716,'INPUT DATA'!$A$5:$A$600,FALSE)),"")</f>
        <v/>
      </c>
      <c r="Y1716" s="100" t="str">
        <f>IFERROR(INDEX('INPUT DATA'!X$5:X$600,MATCH($B1716,'INPUT DATA'!$A$5:$A$600,FALSE)),"")</f>
        <v/>
      </c>
      <c r="Z1716" s="100" t="str">
        <f>IFERROR(INDEX('INPUT DATA'!Y$5:Y$600,MATCH($B1716,'INPUT DATA'!$A$5:$A$600,FALSE)),"")</f>
        <v/>
      </c>
      <c r="AA1716" s="100" t="str">
        <f>IFERROR(INDEX('INPUT DATA'!Z$5:Z$600,MATCH($B1716,'INPUT DATA'!$A$5:$A$600,FALSE)),"")</f>
        <v/>
      </c>
      <c r="AB1716" s="100" t="str">
        <f>IFERROR(INDEX('INPUT DATA'!AA$5:AA$600,MATCH($B1716,'INPUT DATA'!$A$5:$A$600,FALSE)),"")</f>
        <v/>
      </c>
    </row>
    <row r="1717" spans="2:28" ht="15" customHeight="1" x14ac:dyDescent="0.25">
      <c r="B1717" s="115" t="str">
        <f>IF('INPUT INF'!A717="","",IF('INPUT INF'!E717="DROP","",'INPUT INF'!A717))</f>
        <v/>
      </c>
      <c r="C1717" s="115" t="str">
        <f>IFERROR(INDEX('INPUT INF'!B717:B1315,MATCH(B1717,'INPUT INF'!A717:A1315,FALSE)),"")</f>
        <v/>
      </c>
      <c r="E1717" s="100" t="str">
        <f>IFERROR(INDEX('INPUT DATA'!D$5:D$600,MATCH($B1717,'INPUT DATA'!$A$5:$A$600,FALSE)),"")</f>
        <v/>
      </c>
      <c r="F1717" s="100" t="str">
        <f>IFERROR(INDEX('INPUT DATA'!E$5:E$600,MATCH($B1717,'INPUT DATA'!$A$5:$A$600,FALSE)),"")</f>
        <v/>
      </c>
      <c r="G1717" s="100" t="str">
        <f>IFERROR(INDEX($LD$4:$LD$18,MATCH('INPUT DATA'!F719,$LC$4:$LC$18,1)),"")</f>
        <v/>
      </c>
      <c r="H1717" s="100" t="str">
        <f>IFERROR(INDEX('INPUT DATA'!G$6:G$600,MATCH($B1717,'INPUT DATA'!$A$5:$A$600,FALSE)),"")</f>
        <v/>
      </c>
      <c r="I1717" s="100" t="str">
        <f>IFERROR(INDEX('INPUT DATA'!H$5:H$600,MATCH($B1717,'INPUT DATA'!$A$5:$A$600,FALSE)),"")</f>
        <v/>
      </c>
      <c r="J1717" s="100" t="str">
        <f>IFERROR(INDEX($LD$4:$LD$18,MATCH('INPUT DATA'!I719,$LC$4:$LC$18,1)),"")</f>
        <v/>
      </c>
      <c r="K1717" s="100" t="str">
        <f>IFERROR(INDEX('INPUT DATA'!J$5:J$600,MATCH($B1717,'INPUT DATA'!$A$5:$A$600,FALSE)),"")</f>
        <v/>
      </c>
      <c r="L1717" s="100" t="str">
        <f>IFERROR(INDEX('INPUT DATA'!K$5:K$600,MATCH($B1717,'INPUT DATA'!$A$5:$A$600,FALSE)),"")</f>
        <v/>
      </c>
      <c r="M1717" s="100" t="str">
        <f>IFERROR(INDEX($LD$4:$LD$18,MATCH('INPUT DATA'!L719,$LC$4:$LC$18,1)),"")</f>
        <v/>
      </c>
      <c r="N1717" s="100" t="str">
        <f>IFERROR(INDEX('INPUT DATA'!M$5:M$600,MATCH($B1717,'INPUT DATA'!$A$5:$A$600,FALSE)),"")</f>
        <v/>
      </c>
      <c r="O1717" s="100" t="str">
        <f>IFERROR(INDEX('INPUT DATA'!N$5:N$600,MATCH($B1717,'INPUT DATA'!$A$5:$A$600,FALSE)),"")</f>
        <v/>
      </c>
      <c r="P1717" s="100" t="str">
        <f>IFERROR(INDEX($LD$4:$LD$18,MATCH('INPUT DATA'!O719,$LC$4:$LC$18,1)),"")</f>
        <v/>
      </c>
      <c r="Q1717" s="100" t="str">
        <f>IFERROR(INDEX('INPUT DATA'!P$5:P$600,MATCH($B1717,'INPUT DATA'!$A$5:$A$600,FALSE)),"")</f>
        <v/>
      </c>
      <c r="R1717" s="100" t="str">
        <f>IFERROR(INDEX('INPUT DATA'!Q$5:Q$600,MATCH($B1717,'INPUT DATA'!$A$5:$A$600,FALSE)),"")</f>
        <v/>
      </c>
      <c r="S1717" s="100" t="str">
        <f>IFERROR(INDEX($LD$4:$LD$18,MATCH('INPUT DATA'!R719,$LC$4:$LC$18,1)),"")</f>
        <v/>
      </c>
      <c r="T1717" s="100" t="str">
        <f>IFERROR(INDEX('INPUT DATA'!S$5:S$600,MATCH($B1717,'INPUT DATA'!$A$5:$A$600,FALSE)),"")</f>
        <v/>
      </c>
      <c r="U1717" s="100" t="str">
        <f>IFERROR(INDEX('INPUT DATA'!T$5:T$600,MATCH($B1717,'INPUT DATA'!$A$5:$A$600,FALSE)),"")</f>
        <v/>
      </c>
      <c r="V1717" s="100" t="str">
        <f>IFERROR(INDEX($LD$4:$LD$18,MATCH('INPUT DATA'!U719,$LC$4:$LC$18,1)),"")</f>
        <v/>
      </c>
      <c r="W1717" s="100" t="str">
        <f>IFERROR(INDEX('INPUT DATA'!V$5:V$600,MATCH($B1717,'INPUT DATA'!$A$5:$A$600,FALSE)),"")</f>
        <v/>
      </c>
      <c r="X1717" s="100" t="str">
        <f>IFERROR(INDEX('INPUT DATA'!W$5:W$600,MATCH($B1717,'INPUT DATA'!$A$5:$A$600,FALSE)),"")</f>
        <v/>
      </c>
      <c r="Y1717" s="100" t="str">
        <f>IFERROR(INDEX('INPUT DATA'!X$5:X$600,MATCH($B1717,'INPUT DATA'!$A$5:$A$600,FALSE)),"")</f>
        <v/>
      </c>
      <c r="Z1717" s="100" t="str">
        <f>IFERROR(INDEX('INPUT DATA'!Y$5:Y$600,MATCH($B1717,'INPUT DATA'!$A$5:$A$600,FALSE)),"")</f>
        <v/>
      </c>
      <c r="AA1717" s="100" t="str">
        <f>IFERROR(INDEX('INPUT DATA'!Z$5:Z$600,MATCH($B1717,'INPUT DATA'!$A$5:$A$600,FALSE)),"")</f>
        <v/>
      </c>
      <c r="AB1717" s="100" t="str">
        <f>IFERROR(INDEX('INPUT DATA'!AA$5:AA$600,MATCH($B1717,'INPUT DATA'!$A$5:$A$600,FALSE)),"")</f>
        <v/>
      </c>
    </row>
    <row r="1718" spans="2:28" ht="15" customHeight="1" x14ac:dyDescent="0.25">
      <c r="B1718" s="115" t="str">
        <f>IF('INPUT INF'!A718="","",IF('INPUT INF'!E718="DROP","",'INPUT INF'!A718))</f>
        <v/>
      </c>
      <c r="C1718" s="115" t="str">
        <f>IFERROR(INDEX('INPUT INF'!B718:B1316,MATCH(B1718,'INPUT INF'!A718:A1316,FALSE)),"")</f>
        <v/>
      </c>
      <c r="E1718" s="100" t="str">
        <f>IFERROR(INDEX('INPUT DATA'!D$5:D$600,MATCH($B1718,'INPUT DATA'!$A$5:$A$600,FALSE)),"")</f>
        <v/>
      </c>
      <c r="F1718" s="100" t="str">
        <f>IFERROR(INDEX('INPUT DATA'!E$5:E$600,MATCH($B1718,'INPUT DATA'!$A$5:$A$600,FALSE)),"")</f>
        <v/>
      </c>
      <c r="G1718" s="100" t="str">
        <f>IFERROR(INDEX($LD$4:$LD$18,MATCH('INPUT DATA'!F720,$LC$4:$LC$18,1)),"")</f>
        <v/>
      </c>
      <c r="H1718" s="100" t="str">
        <f>IFERROR(INDEX('INPUT DATA'!G$6:G$600,MATCH($B1718,'INPUT DATA'!$A$5:$A$600,FALSE)),"")</f>
        <v/>
      </c>
      <c r="I1718" s="100" t="str">
        <f>IFERROR(INDEX('INPUT DATA'!H$5:H$600,MATCH($B1718,'INPUT DATA'!$A$5:$A$600,FALSE)),"")</f>
        <v/>
      </c>
      <c r="J1718" s="100" t="str">
        <f>IFERROR(INDEX($LD$4:$LD$18,MATCH('INPUT DATA'!I720,$LC$4:$LC$18,1)),"")</f>
        <v/>
      </c>
      <c r="K1718" s="100" t="str">
        <f>IFERROR(INDEX('INPUT DATA'!J$5:J$600,MATCH($B1718,'INPUT DATA'!$A$5:$A$600,FALSE)),"")</f>
        <v/>
      </c>
      <c r="L1718" s="100" t="str">
        <f>IFERROR(INDEX('INPUT DATA'!K$5:K$600,MATCH($B1718,'INPUT DATA'!$A$5:$A$600,FALSE)),"")</f>
        <v/>
      </c>
      <c r="M1718" s="100" t="str">
        <f>IFERROR(INDEX($LD$4:$LD$18,MATCH('INPUT DATA'!L720,$LC$4:$LC$18,1)),"")</f>
        <v/>
      </c>
      <c r="N1718" s="100" t="str">
        <f>IFERROR(INDEX('INPUT DATA'!M$5:M$600,MATCH($B1718,'INPUT DATA'!$A$5:$A$600,FALSE)),"")</f>
        <v/>
      </c>
      <c r="O1718" s="100" t="str">
        <f>IFERROR(INDEX('INPUT DATA'!N$5:N$600,MATCH($B1718,'INPUT DATA'!$A$5:$A$600,FALSE)),"")</f>
        <v/>
      </c>
      <c r="P1718" s="100" t="str">
        <f>IFERROR(INDEX($LD$4:$LD$18,MATCH('INPUT DATA'!O720,$LC$4:$LC$18,1)),"")</f>
        <v/>
      </c>
      <c r="Q1718" s="100" t="str">
        <f>IFERROR(INDEX('INPUT DATA'!P$5:P$600,MATCH($B1718,'INPUT DATA'!$A$5:$A$600,FALSE)),"")</f>
        <v/>
      </c>
      <c r="R1718" s="100" t="str">
        <f>IFERROR(INDEX('INPUT DATA'!Q$5:Q$600,MATCH($B1718,'INPUT DATA'!$A$5:$A$600,FALSE)),"")</f>
        <v/>
      </c>
      <c r="S1718" s="100" t="str">
        <f>IFERROR(INDEX($LD$4:$LD$18,MATCH('INPUT DATA'!R720,$LC$4:$LC$18,1)),"")</f>
        <v/>
      </c>
      <c r="T1718" s="100" t="str">
        <f>IFERROR(INDEX('INPUT DATA'!S$5:S$600,MATCH($B1718,'INPUT DATA'!$A$5:$A$600,FALSE)),"")</f>
        <v/>
      </c>
      <c r="U1718" s="100" t="str">
        <f>IFERROR(INDEX('INPUT DATA'!T$5:T$600,MATCH($B1718,'INPUT DATA'!$A$5:$A$600,FALSE)),"")</f>
        <v/>
      </c>
      <c r="V1718" s="100" t="str">
        <f>IFERROR(INDEX($LD$4:$LD$18,MATCH('INPUT DATA'!U720,$LC$4:$LC$18,1)),"")</f>
        <v/>
      </c>
      <c r="W1718" s="100" t="str">
        <f>IFERROR(INDEX('INPUT DATA'!V$5:V$600,MATCH($B1718,'INPUT DATA'!$A$5:$A$600,FALSE)),"")</f>
        <v/>
      </c>
      <c r="X1718" s="100" t="str">
        <f>IFERROR(INDEX('INPUT DATA'!W$5:W$600,MATCH($B1718,'INPUT DATA'!$A$5:$A$600,FALSE)),"")</f>
        <v/>
      </c>
      <c r="Y1718" s="100" t="str">
        <f>IFERROR(INDEX('INPUT DATA'!X$5:X$600,MATCH($B1718,'INPUT DATA'!$A$5:$A$600,FALSE)),"")</f>
        <v/>
      </c>
      <c r="Z1718" s="100" t="str">
        <f>IFERROR(INDEX('INPUT DATA'!Y$5:Y$600,MATCH($B1718,'INPUT DATA'!$A$5:$A$600,FALSE)),"")</f>
        <v/>
      </c>
      <c r="AA1718" s="100" t="str">
        <f>IFERROR(INDEX('INPUT DATA'!Z$5:Z$600,MATCH($B1718,'INPUT DATA'!$A$5:$A$600,FALSE)),"")</f>
        <v/>
      </c>
      <c r="AB1718" s="100" t="str">
        <f>IFERROR(INDEX('INPUT DATA'!AA$5:AA$600,MATCH($B1718,'INPUT DATA'!$A$5:$A$600,FALSE)),"")</f>
        <v/>
      </c>
    </row>
    <row r="1719" spans="2:28" ht="15" customHeight="1" x14ac:dyDescent="0.25">
      <c r="B1719" s="115" t="str">
        <f>IF('INPUT INF'!A719="","",IF('INPUT INF'!E719="DROP","",'INPUT INF'!A719))</f>
        <v/>
      </c>
      <c r="C1719" s="115" t="str">
        <f>IFERROR(INDEX('INPUT INF'!B719:B1317,MATCH(B1719,'INPUT INF'!A719:A1317,FALSE)),"")</f>
        <v/>
      </c>
      <c r="E1719" s="100" t="str">
        <f>IFERROR(INDEX('INPUT DATA'!D$5:D$600,MATCH($B1719,'INPUT DATA'!$A$5:$A$600,FALSE)),"")</f>
        <v/>
      </c>
      <c r="F1719" s="100" t="str">
        <f>IFERROR(INDEX('INPUT DATA'!E$5:E$600,MATCH($B1719,'INPUT DATA'!$A$5:$A$600,FALSE)),"")</f>
        <v/>
      </c>
      <c r="G1719" s="100" t="str">
        <f>IFERROR(INDEX($LD$4:$LD$18,MATCH('INPUT DATA'!F721,$LC$4:$LC$18,1)),"")</f>
        <v/>
      </c>
      <c r="H1719" s="100" t="str">
        <f>IFERROR(INDEX('INPUT DATA'!G$6:G$600,MATCH($B1719,'INPUT DATA'!$A$5:$A$600,FALSE)),"")</f>
        <v/>
      </c>
      <c r="I1719" s="100" t="str">
        <f>IFERROR(INDEX('INPUT DATA'!H$5:H$600,MATCH($B1719,'INPUT DATA'!$A$5:$A$600,FALSE)),"")</f>
        <v/>
      </c>
      <c r="J1719" s="100" t="str">
        <f>IFERROR(INDEX($LD$4:$LD$18,MATCH('INPUT DATA'!I721,$LC$4:$LC$18,1)),"")</f>
        <v/>
      </c>
      <c r="K1719" s="100" t="str">
        <f>IFERROR(INDEX('INPUT DATA'!J$5:J$600,MATCH($B1719,'INPUT DATA'!$A$5:$A$600,FALSE)),"")</f>
        <v/>
      </c>
      <c r="L1719" s="100" t="str">
        <f>IFERROR(INDEX('INPUT DATA'!K$5:K$600,MATCH($B1719,'INPUT DATA'!$A$5:$A$600,FALSE)),"")</f>
        <v/>
      </c>
      <c r="M1719" s="100" t="str">
        <f>IFERROR(INDEX($LD$4:$LD$18,MATCH('INPUT DATA'!L721,$LC$4:$LC$18,1)),"")</f>
        <v/>
      </c>
      <c r="N1719" s="100" t="str">
        <f>IFERROR(INDEX('INPUT DATA'!M$5:M$600,MATCH($B1719,'INPUT DATA'!$A$5:$A$600,FALSE)),"")</f>
        <v/>
      </c>
      <c r="O1719" s="100" t="str">
        <f>IFERROR(INDEX('INPUT DATA'!N$5:N$600,MATCH($B1719,'INPUT DATA'!$A$5:$A$600,FALSE)),"")</f>
        <v/>
      </c>
      <c r="P1719" s="100" t="str">
        <f>IFERROR(INDEX($LD$4:$LD$18,MATCH('INPUT DATA'!O721,$LC$4:$LC$18,1)),"")</f>
        <v/>
      </c>
      <c r="Q1719" s="100" t="str">
        <f>IFERROR(INDEX('INPUT DATA'!P$5:P$600,MATCH($B1719,'INPUT DATA'!$A$5:$A$600,FALSE)),"")</f>
        <v/>
      </c>
      <c r="R1719" s="100" t="str">
        <f>IFERROR(INDEX('INPUT DATA'!Q$5:Q$600,MATCH($B1719,'INPUT DATA'!$A$5:$A$600,FALSE)),"")</f>
        <v/>
      </c>
      <c r="S1719" s="100" t="str">
        <f>IFERROR(INDEX($LD$4:$LD$18,MATCH('INPUT DATA'!R721,$LC$4:$LC$18,1)),"")</f>
        <v/>
      </c>
      <c r="T1719" s="100" t="str">
        <f>IFERROR(INDEX('INPUT DATA'!S$5:S$600,MATCH($B1719,'INPUT DATA'!$A$5:$A$600,FALSE)),"")</f>
        <v/>
      </c>
      <c r="U1719" s="100" t="str">
        <f>IFERROR(INDEX('INPUT DATA'!T$5:T$600,MATCH($B1719,'INPUT DATA'!$A$5:$A$600,FALSE)),"")</f>
        <v/>
      </c>
      <c r="V1719" s="100" t="str">
        <f>IFERROR(INDEX($LD$4:$LD$18,MATCH('INPUT DATA'!U721,$LC$4:$LC$18,1)),"")</f>
        <v/>
      </c>
      <c r="W1719" s="100" t="str">
        <f>IFERROR(INDEX('INPUT DATA'!V$5:V$600,MATCH($B1719,'INPUT DATA'!$A$5:$A$600,FALSE)),"")</f>
        <v/>
      </c>
      <c r="X1719" s="100" t="str">
        <f>IFERROR(INDEX('INPUT DATA'!W$5:W$600,MATCH($B1719,'INPUT DATA'!$A$5:$A$600,FALSE)),"")</f>
        <v/>
      </c>
      <c r="Y1719" s="100" t="str">
        <f>IFERROR(INDEX('INPUT DATA'!X$5:X$600,MATCH($B1719,'INPUT DATA'!$A$5:$A$600,FALSE)),"")</f>
        <v/>
      </c>
      <c r="Z1719" s="100" t="str">
        <f>IFERROR(INDEX('INPUT DATA'!Y$5:Y$600,MATCH($B1719,'INPUT DATA'!$A$5:$A$600,FALSE)),"")</f>
        <v/>
      </c>
      <c r="AA1719" s="100" t="str">
        <f>IFERROR(INDEX('INPUT DATA'!Z$5:Z$600,MATCH($B1719,'INPUT DATA'!$A$5:$A$600,FALSE)),"")</f>
        <v/>
      </c>
      <c r="AB1719" s="100" t="str">
        <f>IFERROR(INDEX('INPUT DATA'!AA$5:AA$600,MATCH($B1719,'INPUT DATA'!$A$5:$A$600,FALSE)),"")</f>
        <v/>
      </c>
    </row>
    <row r="1720" spans="2:28" ht="15" customHeight="1" x14ac:dyDescent="0.25">
      <c r="B1720" s="115" t="str">
        <f>IF('INPUT INF'!A720="","",IF('INPUT INF'!E720="DROP","",'INPUT INF'!A720))</f>
        <v/>
      </c>
      <c r="C1720" s="115" t="str">
        <f>IFERROR(INDEX('INPUT INF'!B720:B1318,MATCH(B1720,'INPUT INF'!A720:A1318,FALSE)),"")</f>
        <v/>
      </c>
      <c r="E1720" s="100" t="str">
        <f>IFERROR(INDEX('INPUT DATA'!D$5:D$600,MATCH($B1720,'INPUT DATA'!$A$5:$A$600,FALSE)),"")</f>
        <v/>
      </c>
      <c r="F1720" s="100" t="str">
        <f>IFERROR(INDEX('INPUT DATA'!E$5:E$600,MATCH($B1720,'INPUT DATA'!$A$5:$A$600,FALSE)),"")</f>
        <v/>
      </c>
      <c r="G1720" s="100" t="str">
        <f>IFERROR(INDEX($LD$4:$LD$18,MATCH('INPUT DATA'!F722,$LC$4:$LC$18,1)),"")</f>
        <v/>
      </c>
      <c r="H1720" s="100" t="str">
        <f>IFERROR(INDEX('INPUT DATA'!G$6:G$600,MATCH($B1720,'INPUT DATA'!$A$5:$A$600,FALSE)),"")</f>
        <v/>
      </c>
      <c r="I1720" s="100" t="str">
        <f>IFERROR(INDEX('INPUT DATA'!H$5:H$600,MATCH($B1720,'INPUT DATA'!$A$5:$A$600,FALSE)),"")</f>
        <v/>
      </c>
      <c r="J1720" s="100" t="str">
        <f>IFERROR(INDEX($LD$4:$LD$18,MATCH('INPUT DATA'!I722,$LC$4:$LC$18,1)),"")</f>
        <v/>
      </c>
      <c r="K1720" s="100" t="str">
        <f>IFERROR(INDEX('INPUT DATA'!J$5:J$600,MATCH($B1720,'INPUT DATA'!$A$5:$A$600,FALSE)),"")</f>
        <v/>
      </c>
      <c r="L1720" s="100" t="str">
        <f>IFERROR(INDEX('INPUT DATA'!K$5:K$600,MATCH($B1720,'INPUT DATA'!$A$5:$A$600,FALSE)),"")</f>
        <v/>
      </c>
      <c r="M1720" s="100" t="str">
        <f>IFERROR(INDEX($LD$4:$LD$18,MATCH('INPUT DATA'!L722,$LC$4:$LC$18,1)),"")</f>
        <v/>
      </c>
      <c r="N1720" s="100" t="str">
        <f>IFERROR(INDEX('INPUT DATA'!M$5:M$600,MATCH($B1720,'INPUT DATA'!$A$5:$A$600,FALSE)),"")</f>
        <v/>
      </c>
      <c r="O1720" s="100" t="str">
        <f>IFERROR(INDEX('INPUT DATA'!N$5:N$600,MATCH($B1720,'INPUT DATA'!$A$5:$A$600,FALSE)),"")</f>
        <v/>
      </c>
      <c r="P1720" s="100" t="str">
        <f>IFERROR(INDEX($LD$4:$LD$18,MATCH('INPUT DATA'!O722,$LC$4:$LC$18,1)),"")</f>
        <v/>
      </c>
      <c r="Q1720" s="100" t="str">
        <f>IFERROR(INDEX('INPUT DATA'!P$5:P$600,MATCH($B1720,'INPUT DATA'!$A$5:$A$600,FALSE)),"")</f>
        <v/>
      </c>
      <c r="R1720" s="100" t="str">
        <f>IFERROR(INDEX('INPUT DATA'!Q$5:Q$600,MATCH($B1720,'INPUT DATA'!$A$5:$A$600,FALSE)),"")</f>
        <v/>
      </c>
      <c r="S1720" s="100" t="str">
        <f>IFERROR(INDEX($LD$4:$LD$18,MATCH('INPUT DATA'!R722,$LC$4:$LC$18,1)),"")</f>
        <v/>
      </c>
      <c r="T1720" s="100" t="str">
        <f>IFERROR(INDEX('INPUT DATA'!S$5:S$600,MATCH($B1720,'INPUT DATA'!$A$5:$A$600,FALSE)),"")</f>
        <v/>
      </c>
      <c r="U1720" s="100" t="str">
        <f>IFERROR(INDEX('INPUT DATA'!T$5:T$600,MATCH($B1720,'INPUT DATA'!$A$5:$A$600,FALSE)),"")</f>
        <v/>
      </c>
      <c r="V1720" s="100" t="str">
        <f>IFERROR(INDEX($LD$4:$LD$18,MATCH('INPUT DATA'!U722,$LC$4:$LC$18,1)),"")</f>
        <v/>
      </c>
      <c r="W1720" s="100" t="str">
        <f>IFERROR(INDEX('INPUT DATA'!V$5:V$600,MATCH($B1720,'INPUT DATA'!$A$5:$A$600,FALSE)),"")</f>
        <v/>
      </c>
      <c r="X1720" s="100" t="str">
        <f>IFERROR(INDEX('INPUT DATA'!W$5:W$600,MATCH($B1720,'INPUT DATA'!$A$5:$A$600,FALSE)),"")</f>
        <v/>
      </c>
      <c r="Y1720" s="100" t="str">
        <f>IFERROR(INDEX('INPUT DATA'!X$5:X$600,MATCH($B1720,'INPUT DATA'!$A$5:$A$600,FALSE)),"")</f>
        <v/>
      </c>
      <c r="Z1720" s="100" t="str">
        <f>IFERROR(INDEX('INPUT DATA'!Y$5:Y$600,MATCH($B1720,'INPUT DATA'!$A$5:$A$600,FALSE)),"")</f>
        <v/>
      </c>
      <c r="AA1720" s="100" t="str">
        <f>IFERROR(INDEX('INPUT DATA'!Z$5:Z$600,MATCH($B1720,'INPUT DATA'!$A$5:$A$600,FALSE)),"")</f>
        <v/>
      </c>
      <c r="AB1720" s="100" t="str">
        <f>IFERROR(INDEX('INPUT DATA'!AA$5:AA$600,MATCH($B1720,'INPUT DATA'!$A$5:$A$600,FALSE)),"")</f>
        <v/>
      </c>
    </row>
    <row r="1721" spans="2:28" ht="15" customHeight="1" x14ac:dyDescent="0.25">
      <c r="B1721" s="115" t="str">
        <f>IF('INPUT INF'!A721="","",IF('INPUT INF'!E721="DROP","",'INPUT INF'!A721))</f>
        <v/>
      </c>
      <c r="C1721" s="115" t="str">
        <f>IFERROR(INDEX('INPUT INF'!B721:B1319,MATCH(B1721,'INPUT INF'!A721:A1319,FALSE)),"")</f>
        <v/>
      </c>
      <c r="E1721" s="100" t="str">
        <f>IFERROR(INDEX('INPUT DATA'!D$5:D$600,MATCH($B1721,'INPUT DATA'!$A$5:$A$600,FALSE)),"")</f>
        <v/>
      </c>
      <c r="F1721" s="100" t="str">
        <f>IFERROR(INDEX('INPUT DATA'!E$5:E$600,MATCH($B1721,'INPUT DATA'!$A$5:$A$600,FALSE)),"")</f>
        <v/>
      </c>
      <c r="G1721" s="100" t="str">
        <f>IFERROR(INDEX($LD$4:$LD$18,MATCH('INPUT DATA'!F723,$LC$4:$LC$18,1)),"")</f>
        <v/>
      </c>
      <c r="H1721" s="100" t="str">
        <f>IFERROR(INDEX('INPUT DATA'!G$6:G$600,MATCH($B1721,'INPUT DATA'!$A$5:$A$600,FALSE)),"")</f>
        <v/>
      </c>
      <c r="I1721" s="100" t="str">
        <f>IFERROR(INDEX('INPUT DATA'!H$5:H$600,MATCH($B1721,'INPUT DATA'!$A$5:$A$600,FALSE)),"")</f>
        <v/>
      </c>
      <c r="J1721" s="100" t="str">
        <f>IFERROR(INDEX($LD$4:$LD$18,MATCH('INPUT DATA'!I723,$LC$4:$LC$18,1)),"")</f>
        <v/>
      </c>
      <c r="K1721" s="100" t="str">
        <f>IFERROR(INDEX('INPUT DATA'!J$5:J$600,MATCH($B1721,'INPUT DATA'!$A$5:$A$600,FALSE)),"")</f>
        <v/>
      </c>
      <c r="L1721" s="100" t="str">
        <f>IFERROR(INDEX('INPUT DATA'!K$5:K$600,MATCH($B1721,'INPUT DATA'!$A$5:$A$600,FALSE)),"")</f>
        <v/>
      </c>
      <c r="M1721" s="100" t="str">
        <f>IFERROR(INDEX($LD$4:$LD$18,MATCH('INPUT DATA'!L723,$LC$4:$LC$18,1)),"")</f>
        <v/>
      </c>
      <c r="N1721" s="100" t="str">
        <f>IFERROR(INDEX('INPUT DATA'!M$5:M$600,MATCH($B1721,'INPUT DATA'!$A$5:$A$600,FALSE)),"")</f>
        <v/>
      </c>
      <c r="O1721" s="100" t="str">
        <f>IFERROR(INDEX('INPUT DATA'!N$5:N$600,MATCH($B1721,'INPUT DATA'!$A$5:$A$600,FALSE)),"")</f>
        <v/>
      </c>
      <c r="P1721" s="100" t="str">
        <f>IFERROR(INDEX($LD$4:$LD$18,MATCH('INPUT DATA'!O723,$LC$4:$LC$18,1)),"")</f>
        <v/>
      </c>
      <c r="Q1721" s="100" t="str">
        <f>IFERROR(INDEX('INPUT DATA'!P$5:P$600,MATCH($B1721,'INPUT DATA'!$A$5:$A$600,FALSE)),"")</f>
        <v/>
      </c>
      <c r="R1721" s="100" t="str">
        <f>IFERROR(INDEX('INPUT DATA'!Q$5:Q$600,MATCH($B1721,'INPUT DATA'!$A$5:$A$600,FALSE)),"")</f>
        <v/>
      </c>
      <c r="S1721" s="100" t="str">
        <f>IFERROR(INDEX($LD$4:$LD$18,MATCH('INPUT DATA'!R723,$LC$4:$LC$18,1)),"")</f>
        <v/>
      </c>
      <c r="T1721" s="100" t="str">
        <f>IFERROR(INDEX('INPUT DATA'!S$5:S$600,MATCH($B1721,'INPUT DATA'!$A$5:$A$600,FALSE)),"")</f>
        <v/>
      </c>
      <c r="U1721" s="100" t="str">
        <f>IFERROR(INDEX('INPUT DATA'!T$5:T$600,MATCH($B1721,'INPUT DATA'!$A$5:$A$600,FALSE)),"")</f>
        <v/>
      </c>
      <c r="V1721" s="100" t="str">
        <f>IFERROR(INDEX($LD$4:$LD$18,MATCH('INPUT DATA'!U723,$LC$4:$LC$18,1)),"")</f>
        <v/>
      </c>
      <c r="W1721" s="100" t="str">
        <f>IFERROR(INDEX('INPUT DATA'!V$5:V$600,MATCH($B1721,'INPUT DATA'!$A$5:$A$600,FALSE)),"")</f>
        <v/>
      </c>
      <c r="X1721" s="100" t="str">
        <f>IFERROR(INDEX('INPUT DATA'!W$5:W$600,MATCH($B1721,'INPUT DATA'!$A$5:$A$600,FALSE)),"")</f>
        <v/>
      </c>
      <c r="Y1721" s="100" t="str">
        <f>IFERROR(INDEX('INPUT DATA'!X$5:X$600,MATCH($B1721,'INPUT DATA'!$A$5:$A$600,FALSE)),"")</f>
        <v/>
      </c>
      <c r="Z1721" s="100" t="str">
        <f>IFERROR(INDEX('INPUT DATA'!Y$5:Y$600,MATCH($B1721,'INPUT DATA'!$A$5:$A$600,FALSE)),"")</f>
        <v/>
      </c>
      <c r="AA1721" s="100" t="str">
        <f>IFERROR(INDEX('INPUT DATA'!Z$5:Z$600,MATCH($B1721,'INPUT DATA'!$A$5:$A$600,FALSE)),"")</f>
        <v/>
      </c>
      <c r="AB1721" s="100" t="str">
        <f>IFERROR(INDEX('INPUT DATA'!AA$5:AA$600,MATCH($B1721,'INPUT DATA'!$A$5:$A$600,FALSE)),"")</f>
        <v/>
      </c>
    </row>
    <row r="1722" spans="2:28" ht="15" customHeight="1" x14ac:dyDescent="0.25">
      <c r="B1722" s="115" t="str">
        <f>IF('INPUT INF'!A722="","",IF('INPUT INF'!E722="DROP","",'INPUT INF'!A722))</f>
        <v/>
      </c>
      <c r="C1722" s="115" t="str">
        <f>IFERROR(INDEX('INPUT INF'!B722:B1320,MATCH(B1722,'INPUT INF'!A722:A1320,FALSE)),"")</f>
        <v/>
      </c>
      <c r="E1722" s="100" t="str">
        <f>IFERROR(INDEX('INPUT DATA'!D$5:D$600,MATCH($B1722,'INPUT DATA'!$A$5:$A$600,FALSE)),"")</f>
        <v/>
      </c>
      <c r="F1722" s="100" t="str">
        <f>IFERROR(INDEX('INPUT DATA'!E$5:E$600,MATCH($B1722,'INPUT DATA'!$A$5:$A$600,FALSE)),"")</f>
        <v/>
      </c>
      <c r="G1722" s="100" t="str">
        <f>IFERROR(INDEX($LD$4:$LD$18,MATCH('INPUT DATA'!F724,$LC$4:$LC$18,1)),"")</f>
        <v/>
      </c>
      <c r="H1722" s="100" t="str">
        <f>IFERROR(INDEX('INPUT DATA'!G$6:G$600,MATCH($B1722,'INPUT DATA'!$A$5:$A$600,FALSE)),"")</f>
        <v/>
      </c>
      <c r="I1722" s="100" t="str">
        <f>IFERROR(INDEX('INPUT DATA'!H$5:H$600,MATCH($B1722,'INPUT DATA'!$A$5:$A$600,FALSE)),"")</f>
        <v/>
      </c>
      <c r="J1722" s="100" t="str">
        <f>IFERROR(INDEX($LD$4:$LD$18,MATCH('INPUT DATA'!I724,$LC$4:$LC$18,1)),"")</f>
        <v/>
      </c>
      <c r="K1722" s="100" t="str">
        <f>IFERROR(INDEX('INPUT DATA'!J$5:J$600,MATCH($B1722,'INPUT DATA'!$A$5:$A$600,FALSE)),"")</f>
        <v/>
      </c>
      <c r="L1722" s="100" t="str">
        <f>IFERROR(INDEX('INPUT DATA'!K$5:K$600,MATCH($B1722,'INPUT DATA'!$A$5:$A$600,FALSE)),"")</f>
        <v/>
      </c>
      <c r="M1722" s="100" t="str">
        <f>IFERROR(INDEX($LD$4:$LD$18,MATCH('INPUT DATA'!L724,$LC$4:$LC$18,1)),"")</f>
        <v/>
      </c>
      <c r="N1722" s="100" t="str">
        <f>IFERROR(INDEX('INPUT DATA'!M$5:M$600,MATCH($B1722,'INPUT DATA'!$A$5:$A$600,FALSE)),"")</f>
        <v/>
      </c>
      <c r="O1722" s="100" t="str">
        <f>IFERROR(INDEX('INPUT DATA'!N$5:N$600,MATCH($B1722,'INPUT DATA'!$A$5:$A$600,FALSE)),"")</f>
        <v/>
      </c>
      <c r="P1722" s="100" t="str">
        <f>IFERROR(INDEX($LD$4:$LD$18,MATCH('INPUT DATA'!O724,$LC$4:$LC$18,1)),"")</f>
        <v/>
      </c>
      <c r="Q1722" s="100" t="str">
        <f>IFERROR(INDEX('INPUT DATA'!P$5:P$600,MATCH($B1722,'INPUT DATA'!$A$5:$A$600,FALSE)),"")</f>
        <v/>
      </c>
      <c r="R1722" s="100" t="str">
        <f>IFERROR(INDEX('INPUT DATA'!Q$5:Q$600,MATCH($B1722,'INPUT DATA'!$A$5:$A$600,FALSE)),"")</f>
        <v/>
      </c>
      <c r="S1722" s="100" t="str">
        <f>IFERROR(INDEX($LD$4:$LD$18,MATCH('INPUT DATA'!R724,$LC$4:$LC$18,1)),"")</f>
        <v/>
      </c>
      <c r="T1722" s="100" t="str">
        <f>IFERROR(INDEX('INPUT DATA'!S$5:S$600,MATCH($B1722,'INPUT DATA'!$A$5:$A$600,FALSE)),"")</f>
        <v/>
      </c>
      <c r="U1722" s="100" t="str">
        <f>IFERROR(INDEX('INPUT DATA'!T$5:T$600,MATCH($B1722,'INPUT DATA'!$A$5:$A$600,FALSE)),"")</f>
        <v/>
      </c>
      <c r="V1722" s="100" t="str">
        <f>IFERROR(INDEX($LD$4:$LD$18,MATCH('INPUT DATA'!U724,$LC$4:$LC$18,1)),"")</f>
        <v/>
      </c>
      <c r="W1722" s="100" t="str">
        <f>IFERROR(INDEX('INPUT DATA'!V$5:V$600,MATCH($B1722,'INPUT DATA'!$A$5:$A$600,FALSE)),"")</f>
        <v/>
      </c>
      <c r="X1722" s="100" t="str">
        <f>IFERROR(INDEX('INPUT DATA'!W$5:W$600,MATCH($B1722,'INPUT DATA'!$A$5:$A$600,FALSE)),"")</f>
        <v/>
      </c>
      <c r="Y1722" s="100" t="str">
        <f>IFERROR(INDEX('INPUT DATA'!X$5:X$600,MATCH($B1722,'INPUT DATA'!$A$5:$A$600,FALSE)),"")</f>
        <v/>
      </c>
      <c r="Z1722" s="100" t="str">
        <f>IFERROR(INDEX('INPUT DATA'!Y$5:Y$600,MATCH($B1722,'INPUT DATA'!$A$5:$A$600,FALSE)),"")</f>
        <v/>
      </c>
      <c r="AA1722" s="100" t="str">
        <f>IFERROR(INDEX('INPUT DATA'!Z$5:Z$600,MATCH($B1722,'INPUT DATA'!$A$5:$A$600,FALSE)),"")</f>
        <v/>
      </c>
      <c r="AB1722" s="100" t="str">
        <f>IFERROR(INDEX('INPUT DATA'!AA$5:AA$600,MATCH($B1722,'INPUT DATA'!$A$5:$A$600,FALSE)),"")</f>
        <v/>
      </c>
    </row>
    <row r="1723" spans="2:28" ht="15" customHeight="1" x14ac:dyDescent="0.25">
      <c r="B1723" s="115" t="str">
        <f>IF('INPUT INF'!A723="","",IF('INPUT INF'!E723="DROP","",'INPUT INF'!A723))</f>
        <v/>
      </c>
      <c r="C1723" s="115" t="str">
        <f>IFERROR(INDEX('INPUT INF'!B723:B1321,MATCH(B1723,'INPUT INF'!A723:A1321,FALSE)),"")</f>
        <v/>
      </c>
      <c r="E1723" s="100" t="str">
        <f>IFERROR(INDEX('INPUT DATA'!D$5:D$600,MATCH($B1723,'INPUT DATA'!$A$5:$A$600,FALSE)),"")</f>
        <v/>
      </c>
      <c r="F1723" s="100" t="str">
        <f>IFERROR(INDEX('INPUT DATA'!E$5:E$600,MATCH($B1723,'INPUT DATA'!$A$5:$A$600,FALSE)),"")</f>
        <v/>
      </c>
      <c r="G1723" s="100" t="str">
        <f>IFERROR(INDEX($LD$4:$LD$18,MATCH('INPUT DATA'!F725,$LC$4:$LC$18,1)),"")</f>
        <v/>
      </c>
      <c r="H1723" s="100" t="str">
        <f>IFERROR(INDEX('INPUT DATA'!G$6:G$600,MATCH($B1723,'INPUT DATA'!$A$5:$A$600,FALSE)),"")</f>
        <v/>
      </c>
      <c r="I1723" s="100" t="str">
        <f>IFERROR(INDEX('INPUT DATA'!H$5:H$600,MATCH($B1723,'INPUT DATA'!$A$5:$A$600,FALSE)),"")</f>
        <v/>
      </c>
      <c r="J1723" s="100" t="str">
        <f>IFERROR(INDEX($LD$4:$LD$18,MATCH('INPUT DATA'!I725,$LC$4:$LC$18,1)),"")</f>
        <v/>
      </c>
      <c r="K1723" s="100" t="str">
        <f>IFERROR(INDEX('INPUT DATA'!J$5:J$600,MATCH($B1723,'INPUT DATA'!$A$5:$A$600,FALSE)),"")</f>
        <v/>
      </c>
      <c r="L1723" s="100" t="str">
        <f>IFERROR(INDEX('INPUT DATA'!K$5:K$600,MATCH($B1723,'INPUT DATA'!$A$5:$A$600,FALSE)),"")</f>
        <v/>
      </c>
      <c r="M1723" s="100" t="str">
        <f>IFERROR(INDEX($LD$4:$LD$18,MATCH('INPUT DATA'!L725,$LC$4:$LC$18,1)),"")</f>
        <v/>
      </c>
      <c r="N1723" s="100" t="str">
        <f>IFERROR(INDEX('INPUT DATA'!M$5:M$600,MATCH($B1723,'INPUT DATA'!$A$5:$A$600,FALSE)),"")</f>
        <v/>
      </c>
      <c r="O1723" s="100" t="str">
        <f>IFERROR(INDEX('INPUT DATA'!N$5:N$600,MATCH($B1723,'INPUT DATA'!$A$5:$A$600,FALSE)),"")</f>
        <v/>
      </c>
      <c r="P1723" s="100" t="str">
        <f>IFERROR(INDEX($LD$4:$LD$18,MATCH('INPUT DATA'!O725,$LC$4:$LC$18,1)),"")</f>
        <v/>
      </c>
      <c r="Q1723" s="100" t="str">
        <f>IFERROR(INDEX('INPUT DATA'!P$5:P$600,MATCH($B1723,'INPUT DATA'!$A$5:$A$600,FALSE)),"")</f>
        <v/>
      </c>
      <c r="R1723" s="100" t="str">
        <f>IFERROR(INDEX('INPUT DATA'!Q$5:Q$600,MATCH($B1723,'INPUT DATA'!$A$5:$A$600,FALSE)),"")</f>
        <v/>
      </c>
      <c r="S1723" s="100" t="str">
        <f>IFERROR(INDEX($LD$4:$LD$18,MATCH('INPUT DATA'!R725,$LC$4:$LC$18,1)),"")</f>
        <v/>
      </c>
      <c r="T1723" s="100" t="str">
        <f>IFERROR(INDEX('INPUT DATA'!S$5:S$600,MATCH($B1723,'INPUT DATA'!$A$5:$A$600,FALSE)),"")</f>
        <v/>
      </c>
      <c r="U1723" s="100" t="str">
        <f>IFERROR(INDEX('INPUT DATA'!T$5:T$600,MATCH($B1723,'INPUT DATA'!$A$5:$A$600,FALSE)),"")</f>
        <v/>
      </c>
      <c r="V1723" s="100" t="str">
        <f>IFERROR(INDEX($LD$4:$LD$18,MATCH('INPUT DATA'!U725,$LC$4:$LC$18,1)),"")</f>
        <v/>
      </c>
      <c r="W1723" s="100" t="str">
        <f>IFERROR(INDEX('INPUT DATA'!V$5:V$600,MATCH($B1723,'INPUT DATA'!$A$5:$A$600,FALSE)),"")</f>
        <v/>
      </c>
      <c r="X1723" s="100" t="str">
        <f>IFERROR(INDEX('INPUT DATA'!W$5:W$600,MATCH($B1723,'INPUT DATA'!$A$5:$A$600,FALSE)),"")</f>
        <v/>
      </c>
      <c r="Y1723" s="100" t="str">
        <f>IFERROR(INDEX('INPUT DATA'!X$5:X$600,MATCH($B1723,'INPUT DATA'!$A$5:$A$600,FALSE)),"")</f>
        <v/>
      </c>
      <c r="Z1723" s="100" t="str">
        <f>IFERROR(INDEX('INPUT DATA'!Y$5:Y$600,MATCH($B1723,'INPUT DATA'!$A$5:$A$600,FALSE)),"")</f>
        <v/>
      </c>
      <c r="AA1723" s="100" t="str">
        <f>IFERROR(INDEX('INPUT DATA'!Z$5:Z$600,MATCH($B1723,'INPUT DATA'!$A$5:$A$600,FALSE)),"")</f>
        <v/>
      </c>
      <c r="AB1723" s="100" t="str">
        <f>IFERROR(INDEX('INPUT DATA'!AA$5:AA$600,MATCH($B1723,'INPUT DATA'!$A$5:$A$600,FALSE)),"")</f>
        <v/>
      </c>
    </row>
    <row r="1724" spans="2:28" ht="15" customHeight="1" x14ac:dyDescent="0.25">
      <c r="B1724" s="115" t="str">
        <f>IF('INPUT INF'!A724="","",IF('INPUT INF'!E724="DROP","",'INPUT INF'!A724))</f>
        <v/>
      </c>
      <c r="C1724" s="115" t="str">
        <f>IFERROR(INDEX('INPUT INF'!B724:B1322,MATCH(B1724,'INPUT INF'!A724:A1322,FALSE)),"")</f>
        <v/>
      </c>
      <c r="E1724" s="100" t="str">
        <f>IFERROR(INDEX('INPUT DATA'!D$5:D$600,MATCH($B1724,'INPUT DATA'!$A$5:$A$600,FALSE)),"")</f>
        <v/>
      </c>
      <c r="F1724" s="100" t="str">
        <f>IFERROR(INDEX('INPUT DATA'!E$5:E$600,MATCH($B1724,'INPUT DATA'!$A$5:$A$600,FALSE)),"")</f>
        <v/>
      </c>
      <c r="G1724" s="100" t="str">
        <f>IFERROR(INDEX($LD$4:$LD$18,MATCH('INPUT DATA'!F726,$LC$4:$LC$18,1)),"")</f>
        <v/>
      </c>
      <c r="H1724" s="100" t="str">
        <f>IFERROR(INDEX('INPUT DATA'!G$6:G$600,MATCH($B1724,'INPUT DATA'!$A$5:$A$600,FALSE)),"")</f>
        <v/>
      </c>
      <c r="I1724" s="100" t="str">
        <f>IFERROR(INDEX('INPUT DATA'!H$5:H$600,MATCH($B1724,'INPUT DATA'!$A$5:$A$600,FALSE)),"")</f>
        <v/>
      </c>
      <c r="J1724" s="100" t="str">
        <f>IFERROR(INDEX($LD$4:$LD$18,MATCH('INPUT DATA'!I726,$LC$4:$LC$18,1)),"")</f>
        <v/>
      </c>
      <c r="K1724" s="100" t="str">
        <f>IFERROR(INDEX('INPUT DATA'!J$5:J$600,MATCH($B1724,'INPUT DATA'!$A$5:$A$600,FALSE)),"")</f>
        <v/>
      </c>
      <c r="L1724" s="100" t="str">
        <f>IFERROR(INDEX('INPUT DATA'!K$5:K$600,MATCH($B1724,'INPUT DATA'!$A$5:$A$600,FALSE)),"")</f>
        <v/>
      </c>
      <c r="M1724" s="100" t="str">
        <f>IFERROR(INDEX($LD$4:$LD$18,MATCH('INPUT DATA'!L726,$LC$4:$LC$18,1)),"")</f>
        <v/>
      </c>
      <c r="N1724" s="100" t="str">
        <f>IFERROR(INDEX('INPUT DATA'!M$5:M$600,MATCH($B1724,'INPUT DATA'!$A$5:$A$600,FALSE)),"")</f>
        <v/>
      </c>
      <c r="O1724" s="100" t="str">
        <f>IFERROR(INDEX('INPUT DATA'!N$5:N$600,MATCH($B1724,'INPUT DATA'!$A$5:$A$600,FALSE)),"")</f>
        <v/>
      </c>
      <c r="P1724" s="100" t="str">
        <f>IFERROR(INDEX($LD$4:$LD$18,MATCH('INPUT DATA'!O726,$LC$4:$LC$18,1)),"")</f>
        <v/>
      </c>
      <c r="Q1724" s="100" t="str">
        <f>IFERROR(INDEX('INPUT DATA'!P$5:P$600,MATCH($B1724,'INPUT DATA'!$A$5:$A$600,FALSE)),"")</f>
        <v/>
      </c>
      <c r="R1724" s="100" t="str">
        <f>IFERROR(INDEX('INPUT DATA'!Q$5:Q$600,MATCH($B1724,'INPUT DATA'!$A$5:$A$600,FALSE)),"")</f>
        <v/>
      </c>
      <c r="S1724" s="100" t="str">
        <f>IFERROR(INDEX($LD$4:$LD$18,MATCH('INPUT DATA'!R726,$LC$4:$LC$18,1)),"")</f>
        <v/>
      </c>
      <c r="T1724" s="100" t="str">
        <f>IFERROR(INDEX('INPUT DATA'!S$5:S$600,MATCH($B1724,'INPUT DATA'!$A$5:$A$600,FALSE)),"")</f>
        <v/>
      </c>
      <c r="U1724" s="100" t="str">
        <f>IFERROR(INDEX('INPUT DATA'!T$5:T$600,MATCH($B1724,'INPUT DATA'!$A$5:$A$600,FALSE)),"")</f>
        <v/>
      </c>
      <c r="V1724" s="100" t="str">
        <f>IFERROR(INDEX($LD$4:$LD$18,MATCH('INPUT DATA'!U726,$LC$4:$LC$18,1)),"")</f>
        <v/>
      </c>
      <c r="W1724" s="100" t="str">
        <f>IFERROR(INDEX('INPUT DATA'!V$5:V$600,MATCH($B1724,'INPUT DATA'!$A$5:$A$600,FALSE)),"")</f>
        <v/>
      </c>
      <c r="X1724" s="100" t="str">
        <f>IFERROR(INDEX('INPUT DATA'!W$5:W$600,MATCH($B1724,'INPUT DATA'!$A$5:$A$600,FALSE)),"")</f>
        <v/>
      </c>
      <c r="Y1724" s="100" t="str">
        <f>IFERROR(INDEX('INPUT DATA'!X$5:X$600,MATCH($B1724,'INPUT DATA'!$A$5:$A$600,FALSE)),"")</f>
        <v/>
      </c>
      <c r="Z1724" s="100" t="str">
        <f>IFERROR(INDEX('INPUT DATA'!Y$5:Y$600,MATCH($B1724,'INPUT DATA'!$A$5:$A$600,FALSE)),"")</f>
        <v/>
      </c>
      <c r="AA1724" s="100" t="str">
        <f>IFERROR(INDEX('INPUT DATA'!Z$5:Z$600,MATCH($B1724,'INPUT DATA'!$A$5:$A$600,FALSE)),"")</f>
        <v/>
      </c>
      <c r="AB1724" s="100" t="str">
        <f>IFERROR(INDEX('INPUT DATA'!AA$5:AA$600,MATCH($B1724,'INPUT DATA'!$A$5:$A$600,FALSE)),"")</f>
        <v/>
      </c>
    </row>
    <row r="1725" spans="2:28" ht="15" customHeight="1" x14ac:dyDescent="0.25">
      <c r="B1725" s="115" t="str">
        <f>IF('INPUT INF'!A725="","",IF('INPUT INF'!E725="DROP","",'INPUT INF'!A725))</f>
        <v/>
      </c>
      <c r="C1725" s="115" t="str">
        <f>IFERROR(INDEX('INPUT INF'!B725:B1323,MATCH(B1725,'INPUT INF'!A725:A1323,FALSE)),"")</f>
        <v/>
      </c>
      <c r="E1725" s="100" t="str">
        <f>IFERROR(INDEX('INPUT DATA'!D$5:D$600,MATCH($B1725,'INPUT DATA'!$A$5:$A$600,FALSE)),"")</f>
        <v/>
      </c>
      <c r="F1725" s="100" t="str">
        <f>IFERROR(INDEX('INPUT DATA'!E$5:E$600,MATCH($B1725,'INPUT DATA'!$A$5:$A$600,FALSE)),"")</f>
        <v/>
      </c>
      <c r="G1725" s="100" t="str">
        <f>IFERROR(INDEX($LD$4:$LD$18,MATCH('INPUT DATA'!F727,$LC$4:$LC$18,1)),"")</f>
        <v/>
      </c>
      <c r="H1725" s="100" t="str">
        <f>IFERROR(INDEX('INPUT DATA'!G$6:G$600,MATCH($B1725,'INPUT DATA'!$A$5:$A$600,FALSE)),"")</f>
        <v/>
      </c>
      <c r="I1725" s="100" t="str">
        <f>IFERROR(INDEX('INPUT DATA'!H$5:H$600,MATCH($B1725,'INPUT DATA'!$A$5:$A$600,FALSE)),"")</f>
        <v/>
      </c>
      <c r="J1725" s="100" t="str">
        <f>IFERROR(INDEX($LD$4:$LD$18,MATCH('INPUT DATA'!I727,$LC$4:$LC$18,1)),"")</f>
        <v/>
      </c>
      <c r="K1725" s="100" t="str">
        <f>IFERROR(INDEX('INPUT DATA'!J$5:J$600,MATCH($B1725,'INPUT DATA'!$A$5:$A$600,FALSE)),"")</f>
        <v/>
      </c>
      <c r="L1725" s="100" t="str">
        <f>IFERROR(INDEX('INPUT DATA'!K$5:K$600,MATCH($B1725,'INPUT DATA'!$A$5:$A$600,FALSE)),"")</f>
        <v/>
      </c>
      <c r="M1725" s="100" t="str">
        <f>IFERROR(INDEX($LD$4:$LD$18,MATCH('INPUT DATA'!L727,$LC$4:$LC$18,1)),"")</f>
        <v/>
      </c>
      <c r="N1725" s="100" t="str">
        <f>IFERROR(INDEX('INPUT DATA'!M$5:M$600,MATCH($B1725,'INPUT DATA'!$A$5:$A$600,FALSE)),"")</f>
        <v/>
      </c>
      <c r="O1725" s="100" t="str">
        <f>IFERROR(INDEX('INPUT DATA'!N$5:N$600,MATCH($B1725,'INPUT DATA'!$A$5:$A$600,FALSE)),"")</f>
        <v/>
      </c>
      <c r="P1725" s="100" t="str">
        <f>IFERROR(INDEX($LD$4:$LD$18,MATCH('INPUT DATA'!O727,$LC$4:$LC$18,1)),"")</f>
        <v/>
      </c>
      <c r="Q1725" s="100" t="str">
        <f>IFERROR(INDEX('INPUT DATA'!P$5:P$600,MATCH($B1725,'INPUT DATA'!$A$5:$A$600,FALSE)),"")</f>
        <v/>
      </c>
      <c r="R1725" s="100" t="str">
        <f>IFERROR(INDEX('INPUT DATA'!Q$5:Q$600,MATCH($B1725,'INPUT DATA'!$A$5:$A$600,FALSE)),"")</f>
        <v/>
      </c>
      <c r="S1725" s="100" t="str">
        <f>IFERROR(INDEX($LD$4:$LD$18,MATCH('INPUT DATA'!R727,$LC$4:$LC$18,1)),"")</f>
        <v/>
      </c>
      <c r="T1725" s="100" t="str">
        <f>IFERROR(INDEX('INPUT DATA'!S$5:S$600,MATCH($B1725,'INPUT DATA'!$A$5:$A$600,FALSE)),"")</f>
        <v/>
      </c>
      <c r="U1725" s="100" t="str">
        <f>IFERROR(INDEX('INPUT DATA'!T$5:T$600,MATCH($B1725,'INPUT DATA'!$A$5:$A$600,FALSE)),"")</f>
        <v/>
      </c>
      <c r="V1725" s="100" t="str">
        <f>IFERROR(INDEX($LD$4:$LD$18,MATCH('INPUT DATA'!U727,$LC$4:$LC$18,1)),"")</f>
        <v/>
      </c>
      <c r="W1725" s="100" t="str">
        <f>IFERROR(INDEX('INPUT DATA'!V$5:V$600,MATCH($B1725,'INPUT DATA'!$A$5:$A$600,FALSE)),"")</f>
        <v/>
      </c>
      <c r="X1725" s="100" t="str">
        <f>IFERROR(INDEX('INPUT DATA'!W$5:W$600,MATCH($B1725,'INPUT DATA'!$A$5:$A$600,FALSE)),"")</f>
        <v/>
      </c>
      <c r="Y1725" s="100" t="str">
        <f>IFERROR(INDEX('INPUT DATA'!X$5:X$600,MATCH($B1725,'INPUT DATA'!$A$5:$A$600,FALSE)),"")</f>
        <v/>
      </c>
      <c r="Z1725" s="100" t="str">
        <f>IFERROR(INDEX('INPUT DATA'!Y$5:Y$600,MATCH($B1725,'INPUT DATA'!$A$5:$A$600,FALSE)),"")</f>
        <v/>
      </c>
      <c r="AA1725" s="100" t="str">
        <f>IFERROR(INDEX('INPUT DATA'!Z$5:Z$600,MATCH($B1725,'INPUT DATA'!$A$5:$A$600,FALSE)),"")</f>
        <v/>
      </c>
      <c r="AB1725" s="100" t="str">
        <f>IFERROR(INDEX('INPUT DATA'!AA$5:AA$600,MATCH($B1725,'INPUT DATA'!$A$5:$A$600,FALSE)),"")</f>
        <v/>
      </c>
    </row>
    <row r="1726" spans="2:28" ht="15" customHeight="1" x14ac:dyDescent="0.25">
      <c r="B1726" s="115" t="str">
        <f>IF('INPUT INF'!A726="","",IF('INPUT INF'!E726="DROP","",'INPUT INF'!A726))</f>
        <v/>
      </c>
      <c r="C1726" s="115" t="str">
        <f>IFERROR(INDEX('INPUT INF'!B726:B1324,MATCH(B1726,'INPUT INF'!A726:A1324,FALSE)),"")</f>
        <v/>
      </c>
      <c r="E1726" s="100" t="str">
        <f>IFERROR(INDEX('INPUT DATA'!D$5:D$600,MATCH($B1726,'INPUT DATA'!$A$5:$A$600,FALSE)),"")</f>
        <v/>
      </c>
      <c r="F1726" s="100" t="str">
        <f>IFERROR(INDEX('INPUT DATA'!E$5:E$600,MATCH($B1726,'INPUT DATA'!$A$5:$A$600,FALSE)),"")</f>
        <v/>
      </c>
      <c r="G1726" s="100" t="str">
        <f>IFERROR(INDEX($LD$4:$LD$18,MATCH('INPUT DATA'!F728,$LC$4:$LC$18,1)),"")</f>
        <v/>
      </c>
      <c r="H1726" s="100" t="str">
        <f>IFERROR(INDEX('INPUT DATA'!G$6:G$600,MATCH($B1726,'INPUT DATA'!$A$5:$A$600,FALSE)),"")</f>
        <v/>
      </c>
      <c r="I1726" s="100" t="str">
        <f>IFERROR(INDEX('INPUT DATA'!H$5:H$600,MATCH($B1726,'INPUT DATA'!$A$5:$A$600,FALSE)),"")</f>
        <v/>
      </c>
      <c r="J1726" s="100" t="str">
        <f>IFERROR(INDEX($LD$4:$LD$18,MATCH('INPUT DATA'!I728,$LC$4:$LC$18,1)),"")</f>
        <v/>
      </c>
      <c r="K1726" s="100" t="str">
        <f>IFERROR(INDEX('INPUT DATA'!J$5:J$600,MATCH($B1726,'INPUT DATA'!$A$5:$A$600,FALSE)),"")</f>
        <v/>
      </c>
      <c r="L1726" s="100" t="str">
        <f>IFERROR(INDEX('INPUT DATA'!K$5:K$600,MATCH($B1726,'INPUT DATA'!$A$5:$A$600,FALSE)),"")</f>
        <v/>
      </c>
      <c r="M1726" s="100" t="str">
        <f>IFERROR(INDEX($LD$4:$LD$18,MATCH('INPUT DATA'!L728,$LC$4:$LC$18,1)),"")</f>
        <v/>
      </c>
      <c r="N1726" s="100" t="str">
        <f>IFERROR(INDEX('INPUT DATA'!M$5:M$600,MATCH($B1726,'INPUT DATA'!$A$5:$A$600,FALSE)),"")</f>
        <v/>
      </c>
      <c r="O1726" s="100" t="str">
        <f>IFERROR(INDEX('INPUT DATA'!N$5:N$600,MATCH($B1726,'INPUT DATA'!$A$5:$A$600,FALSE)),"")</f>
        <v/>
      </c>
      <c r="P1726" s="100" t="str">
        <f>IFERROR(INDEX($LD$4:$LD$18,MATCH('INPUT DATA'!O728,$LC$4:$LC$18,1)),"")</f>
        <v/>
      </c>
      <c r="Q1726" s="100" t="str">
        <f>IFERROR(INDEX('INPUT DATA'!P$5:P$600,MATCH($B1726,'INPUT DATA'!$A$5:$A$600,FALSE)),"")</f>
        <v/>
      </c>
      <c r="R1726" s="100" t="str">
        <f>IFERROR(INDEX('INPUT DATA'!Q$5:Q$600,MATCH($B1726,'INPUT DATA'!$A$5:$A$600,FALSE)),"")</f>
        <v/>
      </c>
      <c r="S1726" s="100" t="str">
        <f>IFERROR(INDEX($LD$4:$LD$18,MATCH('INPUT DATA'!R728,$LC$4:$LC$18,1)),"")</f>
        <v/>
      </c>
      <c r="T1726" s="100" t="str">
        <f>IFERROR(INDEX('INPUT DATA'!S$5:S$600,MATCH($B1726,'INPUT DATA'!$A$5:$A$600,FALSE)),"")</f>
        <v/>
      </c>
      <c r="U1726" s="100" t="str">
        <f>IFERROR(INDEX('INPUT DATA'!T$5:T$600,MATCH($B1726,'INPUT DATA'!$A$5:$A$600,FALSE)),"")</f>
        <v/>
      </c>
      <c r="V1726" s="100" t="str">
        <f>IFERROR(INDEX($LD$4:$LD$18,MATCH('INPUT DATA'!U728,$LC$4:$LC$18,1)),"")</f>
        <v/>
      </c>
      <c r="W1726" s="100" t="str">
        <f>IFERROR(INDEX('INPUT DATA'!V$5:V$600,MATCH($B1726,'INPUT DATA'!$A$5:$A$600,FALSE)),"")</f>
        <v/>
      </c>
      <c r="X1726" s="100" t="str">
        <f>IFERROR(INDEX('INPUT DATA'!W$5:W$600,MATCH($B1726,'INPUT DATA'!$A$5:$A$600,FALSE)),"")</f>
        <v/>
      </c>
      <c r="Y1726" s="100" t="str">
        <f>IFERROR(INDEX('INPUT DATA'!X$5:X$600,MATCH($B1726,'INPUT DATA'!$A$5:$A$600,FALSE)),"")</f>
        <v/>
      </c>
      <c r="Z1726" s="100" t="str">
        <f>IFERROR(INDEX('INPUT DATA'!Y$5:Y$600,MATCH($B1726,'INPUT DATA'!$A$5:$A$600,FALSE)),"")</f>
        <v/>
      </c>
      <c r="AA1726" s="100" t="str">
        <f>IFERROR(INDEX('INPUT DATA'!Z$5:Z$600,MATCH($B1726,'INPUT DATA'!$A$5:$A$600,FALSE)),"")</f>
        <v/>
      </c>
      <c r="AB1726" s="100" t="str">
        <f>IFERROR(INDEX('INPUT DATA'!AA$5:AA$600,MATCH($B1726,'INPUT DATA'!$A$5:$A$600,FALSE)),"")</f>
        <v/>
      </c>
    </row>
    <row r="1727" spans="2:28" ht="15" customHeight="1" x14ac:dyDescent="0.25">
      <c r="B1727" s="115" t="str">
        <f>IF('INPUT INF'!A727="","",IF('INPUT INF'!E727="DROP","",'INPUT INF'!A727))</f>
        <v/>
      </c>
      <c r="C1727" s="115" t="str">
        <f>IFERROR(INDEX('INPUT INF'!B727:B1325,MATCH(B1727,'INPUT INF'!A727:A1325,FALSE)),"")</f>
        <v/>
      </c>
      <c r="E1727" s="100" t="str">
        <f>IFERROR(INDEX('INPUT DATA'!D$5:D$600,MATCH($B1727,'INPUT DATA'!$A$5:$A$600,FALSE)),"")</f>
        <v/>
      </c>
      <c r="F1727" s="100" t="str">
        <f>IFERROR(INDEX('INPUT DATA'!E$5:E$600,MATCH($B1727,'INPUT DATA'!$A$5:$A$600,FALSE)),"")</f>
        <v/>
      </c>
      <c r="G1727" s="100" t="str">
        <f>IFERROR(INDEX($LD$4:$LD$18,MATCH('INPUT DATA'!F729,$LC$4:$LC$18,1)),"")</f>
        <v/>
      </c>
      <c r="H1727" s="100" t="str">
        <f>IFERROR(INDEX('INPUT DATA'!G$6:G$600,MATCH($B1727,'INPUT DATA'!$A$5:$A$600,FALSE)),"")</f>
        <v/>
      </c>
      <c r="I1727" s="100" t="str">
        <f>IFERROR(INDEX('INPUT DATA'!H$5:H$600,MATCH($B1727,'INPUT DATA'!$A$5:$A$600,FALSE)),"")</f>
        <v/>
      </c>
      <c r="J1727" s="100" t="str">
        <f>IFERROR(INDEX($LD$4:$LD$18,MATCH('INPUT DATA'!I729,$LC$4:$LC$18,1)),"")</f>
        <v/>
      </c>
      <c r="K1727" s="100" t="str">
        <f>IFERROR(INDEX('INPUT DATA'!J$5:J$600,MATCH($B1727,'INPUT DATA'!$A$5:$A$600,FALSE)),"")</f>
        <v/>
      </c>
      <c r="L1727" s="100" t="str">
        <f>IFERROR(INDEX('INPUT DATA'!K$5:K$600,MATCH($B1727,'INPUT DATA'!$A$5:$A$600,FALSE)),"")</f>
        <v/>
      </c>
      <c r="M1727" s="100" t="str">
        <f>IFERROR(INDEX($LD$4:$LD$18,MATCH('INPUT DATA'!L729,$LC$4:$LC$18,1)),"")</f>
        <v/>
      </c>
      <c r="N1727" s="100" t="str">
        <f>IFERROR(INDEX('INPUT DATA'!M$5:M$600,MATCH($B1727,'INPUT DATA'!$A$5:$A$600,FALSE)),"")</f>
        <v/>
      </c>
      <c r="O1727" s="100" t="str">
        <f>IFERROR(INDEX('INPUT DATA'!N$5:N$600,MATCH($B1727,'INPUT DATA'!$A$5:$A$600,FALSE)),"")</f>
        <v/>
      </c>
      <c r="P1727" s="100" t="str">
        <f>IFERROR(INDEX($LD$4:$LD$18,MATCH('INPUT DATA'!O729,$LC$4:$LC$18,1)),"")</f>
        <v/>
      </c>
      <c r="Q1727" s="100" t="str">
        <f>IFERROR(INDEX('INPUT DATA'!P$5:P$600,MATCH($B1727,'INPUT DATA'!$A$5:$A$600,FALSE)),"")</f>
        <v/>
      </c>
      <c r="R1727" s="100" t="str">
        <f>IFERROR(INDEX('INPUT DATA'!Q$5:Q$600,MATCH($B1727,'INPUT DATA'!$A$5:$A$600,FALSE)),"")</f>
        <v/>
      </c>
      <c r="S1727" s="100" t="str">
        <f>IFERROR(INDEX($LD$4:$LD$18,MATCH('INPUT DATA'!R729,$LC$4:$LC$18,1)),"")</f>
        <v/>
      </c>
      <c r="T1727" s="100" t="str">
        <f>IFERROR(INDEX('INPUT DATA'!S$5:S$600,MATCH($B1727,'INPUT DATA'!$A$5:$A$600,FALSE)),"")</f>
        <v/>
      </c>
      <c r="U1727" s="100" t="str">
        <f>IFERROR(INDEX('INPUT DATA'!T$5:T$600,MATCH($B1727,'INPUT DATA'!$A$5:$A$600,FALSE)),"")</f>
        <v/>
      </c>
      <c r="V1727" s="100" t="str">
        <f>IFERROR(INDEX($LD$4:$LD$18,MATCH('INPUT DATA'!U729,$LC$4:$LC$18,1)),"")</f>
        <v/>
      </c>
      <c r="W1727" s="100" t="str">
        <f>IFERROR(INDEX('INPUT DATA'!V$5:V$600,MATCH($B1727,'INPUT DATA'!$A$5:$A$600,FALSE)),"")</f>
        <v/>
      </c>
      <c r="X1727" s="100" t="str">
        <f>IFERROR(INDEX('INPUT DATA'!W$5:W$600,MATCH($B1727,'INPUT DATA'!$A$5:$A$600,FALSE)),"")</f>
        <v/>
      </c>
      <c r="Y1727" s="100" t="str">
        <f>IFERROR(INDEX('INPUT DATA'!X$5:X$600,MATCH($B1727,'INPUT DATA'!$A$5:$A$600,FALSE)),"")</f>
        <v/>
      </c>
      <c r="Z1727" s="100" t="str">
        <f>IFERROR(INDEX('INPUT DATA'!Y$5:Y$600,MATCH($B1727,'INPUT DATA'!$A$5:$A$600,FALSE)),"")</f>
        <v/>
      </c>
      <c r="AA1727" s="100" t="str">
        <f>IFERROR(INDEX('INPUT DATA'!Z$5:Z$600,MATCH($B1727,'INPUT DATA'!$A$5:$A$600,FALSE)),"")</f>
        <v/>
      </c>
      <c r="AB1727" s="100" t="str">
        <f>IFERROR(INDEX('INPUT DATA'!AA$5:AA$600,MATCH($B1727,'INPUT DATA'!$A$5:$A$600,FALSE)),"")</f>
        <v/>
      </c>
    </row>
    <row r="1728" spans="2:28" ht="15" customHeight="1" x14ac:dyDescent="0.25">
      <c r="B1728" s="115" t="str">
        <f>IF('INPUT INF'!A728="","",IF('INPUT INF'!E728="DROP","",'INPUT INF'!A728))</f>
        <v/>
      </c>
      <c r="C1728" s="115" t="str">
        <f>IFERROR(INDEX('INPUT INF'!B728:B1326,MATCH(B1728,'INPUT INF'!A728:A1326,FALSE)),"")</f>
        <v/>
      </c>
      <c r="E1728" s="100" t="str">
        <f>IFERROR(INDEX('INPUT DATA'!D$5:D$600,MATCH($B1728,'INPUT DATA'!$A$5:$A$600,FALSE)),"")</f>
        <v/>
      </c>
      <c r="F1728" s="100" t="str">
        <f>IFERROR(INDEX('INPUT DATA'!E$5:E$600,MATCH($B1728,'INPUT DATA'!$A$5:$A$600,FALSE)),"")</f>
        <v/>
      </c>
      <c r="G1728" s="100" t="str">
        <f>IFERROR(INDEX($LD$4:$LD$18,MATCH('INPUT DATA'!F730,$LC$4:$LC$18,1)),"")</f>
        <v/>
      </c>
      <c r="H1728" s="100" t="str">
        <f>IFERROR(INDEX('INPUT DATA'!G$6:G$600,MATCH($B1728,'INPUT DATA'!$A$5:$A$600,FALSE)),"")</f>
        <v/>
      </c>
      <c r="I1728" s="100" t="str">
        <f>IFERROR(INDEX('INPUT DATA'!H$5:H$600,MATCH($B1728,'INPUT DATA'!$A$5:$A$600,FALSE)),"")</f>
        <v/>
      </c>
      <c r="J1728" s="100" t="str">
        <f>IFERROR(INDEX($LD$4:$LD$18,MATCH('INPUT DATA'!I730,$LC$4:$LC$18,1)),"")</f>
        <v/>
      </c>
      <c r="K1728" s="100" t="str">
        <f>IFERROR(INDEX('INPUT DATA'!J$5:J$600,MATCH($B1728,'INPUT DATA'!$A$5:$A$600,FALSE)),"")</f>
        <v/>
      </c>
      <c r="L1728" s="100" t="str">
        <f>IFERROR(INDEX('INPUT DATA'!K$5:K$600,MATCH($B1728,'INPUT DATA'!$A$5:$A$600,FALSE)),"")</f>
        <v/>
      </c>
      <c r="M1728" s="100" t="str">
        <f>IFERROR(INDEX($LD$4:$LD$18,MATCH('INPUT DATA'!L730,$LC$4:$LC$18,1)),"")</f>
        <v/>
      </c>
      <c r="N1728" s="100" t="str">
        <f>IFERROR(INDEX('INPUT DATA'!M$5:M$600,MATCH($B1728,'INPUT DATA'!$A$5:$A$600,FALSE)),"")</f>
        <v/>
      </c>
      <c r="O1728" s="100" t="str">
        <f>IFERROR(INDEX('INPUT DATA'!N$5:N$600,MATCH($B1728,'INPUT DATA'!$A$5:$A$600,FALSE)),"")</f>
        <v/>
      </c>
      <c r="P1728" s="100" t="str">
        <f>IFERROR(INDEX($LD$4:$LD$18,MATCH('INPUT DATA'!O730,$LC$4:$LC$18,1)),"")</f>
        <v/>
      </c>
      <c r="Q1728" s="100" t="str">
        <f>IFERROR(INDEX('INPUT DATA'!P$5:P$600,MATCH($B1728,'INPUT DATA'!$A$5:$A$600,FALSE)),"")</f>
        <v/>
      </c>
      <c r="R1728" s="100" t="str">
        <f>IFERROR(INDEX('INPUT DATA'!Q$5:Q$600,MATCH($B1728,'INPUT DATA'!$A$5:$A$600,FALSE)),"")</f>
        <v/>
      </c>
      <c r="S1728" s="100" t="str">
        <f>IFERROR(INDEX($LD$4:$LD$18,MATCH('INPUT DATA'!R730,$LC$4:$LC$18,1)),"")</f>
        <v/>
      </c>
      <c r="T1728" s="100" t="str">
        <f>IFERROR(INDEX('INPUT DATA'!S$5:S$600,MATCH($B1728,'INPUT DATA'!$A$5:$A$600,FALSE)),"")</f>
        <v/>
      </c>
      <c r="U1728" s="100" t="str">
        <f>IFERROR(INDEX('INPUT DATA'!T$5:T$600,MATCH($B1728,'INPUT DATA'!$A$5:$A$600,FALSE)),"")</f>
        <v/>
      </c>
      <c r="V1728" s="100" t="str">
        <f>IFERROR(INDEX($LD$4:$LD$18,MATCH('INPUT DATA'!U730,$LC$4:$LC$18,1)),"")</f>
        <v/>
      </c>
      <c r="W1728" s="100" t="str">
        <f>IFERROR(INDEX('INPUT DATA'!V$5:V$600,MATCH($B1728,'INPUT DATA'!$A$5:$A$600,FALSE)),"")</f>
        <v/>
      </c>
      <c r="X1728" s="100" t="str">
        <f>IFERROR(INDEX('INPUT DATA'!W$5:W$600,MATCH($B1728,'INPUT DATA'!$A$5:$A$600,FALSE)),"")</f>
        <v/>
      </c>
      <c r="Y1728" s="100" t="str">
        <f>IFERROR(INDEX('INPUT DATA'!X$5:X$600,MATCH($B1728,'INPUT DATA'!$A$5:$A$600,FALSE)),"")</f>
        <v/>
      </c>
      <c r="Z1728" s="100" t="str">
        <f>IFERROR(INDEX('INPUT DATA'!Y$5:Y$600,MATCH($B1728,'INPUT DATA'!$A$5:$A$600,FALSE)),"")</f>
        <v/>
      </c>
      <c r="AA1728" s="100" t="str">
        <f>IFERROR(INDEX('INPUT DATA'!Z$5:Z$600,MATCH($B1728,'INPUT DATA'!$A$5:$A$600,FALSE)),"")</f>
        <v/>
      </c>
      <c r="AB1728" s="100" t="str">
        <f>IFERROR(INDEX('INPUT DATA'!AA$5:AA$600,MATCH($B1728,'INPUT DATA'!$A$5:$A$600,FALSE)),"")</f>
        <v/>
      </c>
    </row>
    <row r="1729" spans="2:28" ht="15" customHeight="1" x14ac:dyDescent="0.25">
      <c r="B1729" s="115" t="str">
        <f>IF('INPUT INF'!A729="","",IF('INPUT INF'!E729="DROP","",'INPUT INF'!A729))</f>
        <v/>
      </c>
      <c r="C1729" s="115" t="str">
        <f>IFERROR(INDEX('INPUT INF'!B729:B1327,MATCH(B1729,'INPUT INF'!A729:A1327,FALSE)),"")</f>
        <v/>
      </c>
      <c r="E1729" s="100" t="str">
        <f>IFERROR(INDEX('INPUT DATA'!D$5:D$600,MATCH($B1729,'INPUT DATA'!$A$5:$A$600,FALSE)),"")</f>
        <v/>
      </c>
      <c r="F1729" s="100" t="str">
        <f>IFERROR(INDEX('INPUT DATA'!E$5:E$600,MATCH($B1729,'INPUT DATA'!$A$5:$A$600,FALSE)),"")</f>
        <v/>
      </c>
      <c r="G1729" s="100" t="str">
        <f>IFERROR(INDEX($LD$4:$LD$18,MATCH('INPUT DATA'!F731,$LC$4:$LC$18,1)),"")</f>
        <v/>
      </c>
      <c r="H1729" s="100" t="str">
        <f>IFERROR(INDEX('INPUT DATA'!G$6:G$600,MATCH($B1729,'INPUT DATA'!$A$5:$A$600,FALSE)),"")</f>
        <v/>
      </c>
      <c r="I1729" s="100" t="str">
        <f>IFERROR(INDEX('INPUT DATA'!H$5:H$600,MATCH($B1729,'INPUT DATA'!$A$5:$A$600,FALSE)),"")</f>
        <v/>
      </c>
      <c r="J1729" s="100" t="str">
        <f>IFERROR(INDEX($LD$4:$LD$18,MATCH('INPUT DATA'!I731,$LC$4:$LC$18,1)),"")</f>
        <v/>
      </c>
      <c r="K1729" s="100" t="str">
        <f>IFERROR(INDEX('INPUT DATA'!J$5:J$600,MATCH($B1729,'INPUT DATA'!$A$5:$A$600,FALSE)),"")</f>
        <v/>
      </c>
      <c r="L1729" s="100" t="str">
        <f>IFERROR(INDEX('INPUT DATA'!K$5:K$600,MATCH($B1729,'INPUT DATA'!$A$5:$A$600,FALSE)),"")</f>
        <v/>
      </c>
      <c r="M1729" s="100" t="str">
        <f>IFERROR(INDEX($LD$4:$LD$18,MATCH('INPUT DATA'!L731,$LC$4:$LC$18,1)),"")</f>
        <v/>
      </c>
      <c r="N1729" s="100" t="str">
        <f>IFERROR(INDEX('INPUT DATA'!M$5:M$600,MATCH($B1729,'INPUT DATA'!$A$5:$A$600,FALSE)),"")</f>
        <v/>
      </c>
      <c r="O1729" s="100" t="str">
        <f>IFERROR(INDEX('INPUT DATA'!N$5:N$600,MATCH($B1729,'INPUT DATA'!$A$5:$A$600,FALSE)),"")</f>
        <v/>
      </c>
      <c r="P1729" s="100" t="str">
        <f>IFERROR(INDEX($LD$4:$LD$18,MATCH('INPUT DATA'!O731,$LC$4:$LC$18,1)),"")</f>
        <v/>
      </c>
      <c r="Q1729" s="100" t="str">
        <f>IFERROR(INDEX('INPUT DATA'!P$5:P$600,MATCH($B1729,'INPUT DATA'!$A$5:$A$600,FALSE)),"")</f>
        <v/>
      </c>
      <c r="R1729" s="100" t="str">
        <f>IFERROR(INDEX('INPUT DATA'!Q$5:Q$600,MATCH($B1729,'INPUT DATA'!$A$5:$A$600,FALSE)),"")</f>
        <v/>
      </c>
      <c r="S1729" s="100" t="str">
        <f>IFERROR(INDEX($LD$4:$LD$18,MATCH('INPUT DATA'!R731,$LC$4:$LC$18,1)),"")</f>
        <v/>
      </c>
      <c r="T1729" s="100" t="str">
        <f>IFERROR(INDEX('INPUT DATA'!S$5:S$600,MATCH($B1729,'INPUT DATA'!$A$5:$A$600,FALSE)),"")</f>
        <v/>
      </c>
      <c r="U1729" s="100" t="str">
        <f>IFERROR(INDEX('INPUT DATA'!T$5:T$600,MATCH($B1729,'INPUT DATA'!$A$5:$A$600,FALSE)),"")</f>
        <v/>
      </c>
      <c r="V1729" s="100" t="str">
        <f>IFERROR(INDEX($LD$4:$LD$18,MATCH('INPUT DATA'!U731,$LC$4:$LC$18,1)),"")</f>
        <v/>
      </c>
      <c r="W1729" s="100" t="str">
        <f>IFERROR(INDEX('INPUT DATA'!V$5:V$600,MATCH($B1729,'INPUT DATA'!$A$5:$A$600,FALSE)),"")</f>
        <v/>
      </c>
      <c r="X1729" s="100" t="str">
        <f>IFERROR(INDEX('INPUT DATA'!W$5:W$600,MATCH($B1729,'INPUT DATA'!$A$5:$A$600,FALSE)),"")</f>
        <v/>
      </c>
      <c r="Y1729" s="100" t="str">
        <f>IFERROR(INDEX('INPUT DATA'!X$5:X$600,MATCH($B1729,'INPUT DATA'!$A$5:$A$600,FALSE)),"")</f>
        <v/>
      </c>
      <c r="Z1729" s="100" t="str">
        <f>IFERROR(INDEX('INPUT DATA'!Y$5:Y$600,MATCH($B1729,'INPUT DATA'!$A$5:$A$600,FALSE)),"")</f>
        <v/>
      </c>
      <c r="AA1729" s="100" t="str">
        <f>IFERROR(INDEX('INPUT DATA'!Z$5:Z$600,MATCH($B1729,'INPUT DATA'!$A$5:$A$600,FALSE)),"")</f>
        <v/>
      </c>
      <c r="AB1729" s="100" t="str">
        <f>IFERROR(INDEX('INPUT DATA'!AA$5:AA$600,MATCH($B1729,'INPUT DATA'!$A$5:$A$600,FALSE)),"")</f>
        <v/>
      </c>
    </row>
    <row r="1730" spans="2:28" ht="15" customHeight="1" x14ac:dyDescent="0.25">
      <c r="B1730" s="115" t="str">
        <f>IF('INPUT INF'!A730="","",IF('INPUT INF'!E730="DROP","",'INPUT INF'!A730))</f>
        <v/>
      </c>
      <c r="C1730" s="115" t="str">
        <f>IFERROR(INDEX('INPUT INF'!B730:B1328,MATCH(B1730,'INPUT INF'!A730:A1328,FALSE)),"")</f>
        <v/>
      </c>
      <c r="E1730" s="100" t="str">
        <f>IFERROR(INDEX('INPUT DATA'!D$5:D$600,MATCH($B1730,'INPUT DATA'!$A$5:$A$600,FALSE)),"")</f>
        <v/>
      </c>
      <c r="F1730" s="100" t="str">
        <f>IFERROR(INDEX('INPUT DATA'!E$5:E$600,MATCH($B1730,'INPUT DATA'!$A$5:$A$600,FALSE)),"")</f>
        <v/>
      </c>
      <c r="G1730" s="100" t="str">
        <f>IFERROR(INDEX($LD$4:$LD$18,MATCH('INPUT DATA'!F732,$LC$4:$LC$18,1)),"")</f>
        <v/>
      </c>
      <c r="H1730" s="100" t="str">
        <f>IFERROR(INDEX('INPUT DATA'!G$6:G$600,MATCH($B1730,'INPUT DATA'!$A$5:$A$600,FALSE)),"")</f>
        <v/>
      </c>
      <c r="I1730" s="100" t="str">
        <f>IFERROR(INDEX('INPUT DATA'!H$5:H$600,MATCH($B1730,'INPUT DATA'!$A$5:$A$600,FALSE)),"")</f>
        <v/>
      </c>
      <c r="J1730" s="100" t="str">
        <f>IFERROR(INDEX($LD$4:$LD$18,MATCH('INPUT DATA'!I732,$LC$4:$LC$18,1)),"")</f>
        <v/>
      </c>
      <c r="K1730" s="100" t="str">
        <f>IFERROR(INDEX('INPUT DATA'!J$5:J$600,MATCH($B1730,'INPUT DATA'!$A$5:$A$600,FALSE)),"")</f>
        <v/>
      </c>
      <c r="L1730" s="100" t="str">
        <f>IFERROR(INDEX('INPUT DATA'!K$5:K$600,MATCH($B1730,'INPUT DATA'!$A$5:$A$600,FALSE)),"")</f>
        <v/>
      </c>
      <c r="M1730" s="100" t="str">
        <f>IFERROR(INDEX($LD$4:$LD$18,MATCH('INPUT DATA'!L732,$LC$4:$LC$18,1)),"")</f>
        <v/>
      </c>
      <c r="N1730" s="100" t="str">
        <f>IFERROR(INDEX('INPUT DATA'!M$5:M$600,MATCH($B1730,'INPUT DATA'!$A$5:$A$600,FALSE)),"")</f>
        <v/>
      </c>
      <c r="O1730" s="100" t="str">
        <f>IFERROR(INDEX('INPUT DATA'!N$5:N$600,MATCH($B1730,'INPUT DATA'!$A$5:$A$600,FALSE)),"")</f>
        <v/>
      </c>
      <c r="P1730" s="100" t="str">
        <f>IFERROR(INDEX($LD$4:$LD$18,MATCH('INPUT DATA'!O732,$LC$4:$LC$18,1)),"")</f>
        <v/>
      </c>
      <c r="Q1730" s="100" t="str">
        <f>IFERROR(INDEX('INPUT DATA'!P$5:P$600,MATCH($B1730,'INPUT DATA'!$A$5:$A$600,FALSE)),"")</f>
        <v/>
      </c>
      <c r="R1730" s="100" t="str">
        <f>IFERROR(INDEX('INPUT DATA'!Q$5:Q$600,MATCH($B1730,'INPUT DATA'!$A$5:$A$600,FALSE)),"")</f>
        <v/>
      </c>
      <c r="S1730" s="100" t="str">
        <f>IFERROR(INDEX($LD$4:$LD$18,MATCH('INPUT DATA'!R732,$LC$4:$LC$18,1)),"")</f>
        <v/>
      </c>
      <c r="T1730" s="100" t="str">
        <f>IFERROR(INDEX('INPUT DATA'!S$5:S$600,MATCH($B1730,'INPUT DATA'!$A$5:$A$600,FALSE)),"")</f>
        <v/>
      </c>
      <c r="U1730" s="100" t="str">
        <f>IFERROR(INDEX('INPUT DATA'!T$5:T$600,MATCH($B1730,'INPUT DATA'!$A$5:$A$600,FALSE)),"")</f>
        <v/>
      </c>
      <c r="V1730" s="100" t="str">
        <f>IFERROR(INDEX($LD$4:$LD$18,MATCH('INPUT DATA'!U732,$LC$4:$LC$18,1)),"")</f>
        <v/>
      </c>
      <c r="W1730" s="100" t="str">
        <f>IFERROR(INDEX('INPUT DATA'!V$5:V$600,MATCH($B1730,'INPUT DATA'!$A$5:$A$600,FALSE)),"")</f>
        <v/>
      </c>
      <c r="X1730" s="100" t="str">
        <f>IFERROR(INDEX('INPUT DATA'!W$5:W$600,MATCH($B1730,'INPUT DATA'!$A$5:$A$600,FALSE)),"")</f>
        <v/>
      </c>
      <c r="Y1730" s="100" t="str">
        <f>IFERROR(INDEX('INPUT DATA'!X$5:X$600,MATCH($B1730,'INPUT DATA'!$A$5:$A$600,FALSE)),"")</f>
        <v/>
      </c>
      <c r="Z1730" s="100" t="str">
        <f>IFERROR(INDEX('INPUT DATA'!Y$5:Y$600,MATCH($B1730,'INPUT DATA'!$A$5:$A$600,FALSE)),"")</f>
        <v/>
      </c>
      <c r="AA1730" s="100" t="str">
        <f>IFERROR(INDEX('INPUT DATA'!Z$5:Z$600,MATCH($B1730,'INPUT DATA'!$A$5:$A$600,FALSE)),"")</f>
        <v/>
      </c>
      <c r="AB1730" s="100" t="str">
        <f>IFERROR(INDEX('INPUT DATA'!AA$5:AA$600,MATCH($B1730,'INPUT DATA'!$A$5:$A$600,FALSE)),"")</f>
        <v/>
      </c>
    </row>
    <row r="1731" spans="2:28" ht="15" customHeight="1" x14ac:dyDescent="0.25">
      <c r="B1731" s="115" t="str">
        <f>IF('INPUT INF'!A731="","",IF('INPUT INF'!E731="DROP","",'INPUT INF'!A731))</f>
        <v/>
      </c>
      <c r="C1731" s="115" t="str">
        <f>IFERROR(INDEX('INPUT INF'!B731:B1329,MATCH(B1731,'INPUT INF'!A731:A1329,FALSE)),"")</f>
        <v/>
      </c>
      <c r="E1731" s="100" t="str">
        <f>IFERROR(INDEX('INPUT DATA'!D$5:D$600,MATCH($B1731,'INPUT DATA'!$A$5:$A$600,FALSE)),"")</f>
        <v/>
      </c>
      <c r="F1731" s="100" t="str">
        <f>IFERROR(INDEX('INPUT DATA'!E$5:E$600,MATCH($B1731,'INPUT DATA'!$A$5:$A$600,FALSE)),"")</f>
        <v/>
      </c>
      <c r="G1731" s="100" t="str">
        <f>IFERROR(INDEX($LD$4:$LD$18,MATCH('INPUT DATA'!F733,$LC$4:$LC$18,1)),"")</f>
        <v/>
      </c>
      <c r="H1731" s="100" t="str">
        <f>IFERROR(INDEX('INPUT DATA'!G$6:G$600,MATCH($B1731,'INPUT DATA'!$A$5:$A$600,FALSE)),"")</f>
        <v/>
      </c>
      <c r="I1731" s="100" t="str">
        <f>IFERROR(INDEX('INPUT DATA'!H$5:H$600,MATCH($B1731,'INPUT DATA'!$A$5:$A$600,FALSE)),"")</f>
        <v/>
      </c>
      <c r="J1731" s="100" t="str">
        <f>IFERROR(INDEX($LD$4:$LD$18,MATCH('INPUT DATA'!I733,$LC$4:$LC$18,1)),"")</f>
        <v/>
      </c>
      <c r="K1731" s="100" t="str">
        <f>IFERROR(INDEX('INPUT DATA'!J$5:J$600,MATCH($B1731,'INPUT DATA'!$A$5:$A$600,FALSE)),"")</f>
        <v/>
      </c>
      <c r="L1731" s="100" t="str">
        <f>IFERROR(INDEX('INPUT DATA'!K$5:K$600,MATCH($B1731,'INPUT DATA'!$A$5:$A$600,FALSE)),"")</f>
        <v/>
      </c>
      <c r="M1731" s="100" t="str">
        <f>IFERROR(INDEX($LD$4:$LD$18,MATCH('INPUT DATA'!L733,$LC$4:$LC$18,1)),"")</f>
        <v/>
      </c>
      <c r="N1731" s="100" t="str">
        <f>IFERROR(INDEX('INPUT DATA'!M$5:M$600,MATCH($B1731,'INPUT DATA'!$A$5:$A$600,FALSE)),"")</f>
        <v/>
      </c>
      <c r="O1731" s="100" t="str">
        <f>IFERROR(INDEX('INPUT DATA'!N$5:N$600,MATCH($B1731,'INPUT DATA'!$A$5:$A$600,FALSE)),"")</f>
        <v/>
      </c>
      <c r="P1731" s="100" t="str">
        <f>IFERROR(INDEX($LD$4:$LD$18,MATCH('INPUT DATA'!O733,$LC$4:$LC$18,1)),"")</f>
        <v/>
      </c>
      <c r="Q1731" s="100" t="str">
        <f>IFERROR(INDEX('INPUT DATA'!P$5:P$600,MATCH($B1731,'INPUT DATA'!$A$5:$A$600,FALSE)),"")</f>
        <v/>
      </c>
      <c r="R1731" s="100" t="str">
        <f>IFERROR(INDEX('INPUT DATA'!Q$5:Q$600,MATCH($B1731,'INPUT DATA'!$A$5:$A$600,FALSE)),"")</f>
        <v/>
      </c>
      <c r="S1731" s="100" t="str">
        <f>IFERROR(INDEX($LD$4:$LD$18,MATCH('INPUT DATA'!R733,$LC$4:$LC$18,1)),"")</f>
        <v/>
      </c>
      <c r="T1731" s="100" t="str">
        <f>IFERROR(INDEX('INPUT DATA'!S$5:S$600,MATCH($B1731,'INPUT DATA'!$A$5:$A$600,FALSE)),"")</f>
        <v/>
      </c>
      <c r="U1731" s="100" t="str">
        <f>IFERROR(INDEX('INPUT DATA'!T$5:T$600,MATCH($B1731,'INPUT DATA'!$A$5:$A$600,FALSE)),"")</f>
        <v/>
      </c>
      <c r="V1731" s="100" t="str">
        <f>IFERROR(INDEX($LD$4:$LD$18,MATCH('INPUT DATA'!U733,$LC$4:$LC$18,1)),"")</f>
        <v/>
      </c>
      <c r="W1731" s="100" t="str">
        <f>IFERROR(INDEX('INPUT DATA'!V$5:V$600,MATCH($B1731,'INPUT DATA'!$A$5:$A$600,FALSE)),"")</f>
        <v/>
      </c>
      <c r="X1731" s="100" t="str">
        <f>IFERROR(INDEX('INPUT DATA'!W$5:W$600,MATCH($B1731,'INPUT DATA'!$A$5:$A$600,FALSE)),"")</f>
        <v/>
      </c>
      <c r="Y1731" s="100" t="str">
        <f>IFERROR(INDEX('INPUT DATA'!X$5:X$600,MATCH($B1731,'INPUT DATA'!$A$5:$A$600,FALSE)),"")</f>
        <v/>
      </c>
      <c r="Z1731" s="100" t="str">
        <f>IFERROR(INDEX('INPUT DATA'!Y$5:Y$600,MATCH($B1731,'INPUT DATA'!$A$5:$A$600,FALSE)),"")</f>
        <v/>
      </c>
      <c r="AA1731" s="100" t="str">
        <f>IFERROR(INDEX('INPUT DATA'!Z$5:Z$600,MATCH($B1731,'INPUT DATA'!$A$5:$A$600,FALSE)),"")</f>
        <v/>
      </c>
      <c r="AB1731" s="100" t="str">
        <f>IFERROR(INDEX('INPUT DATA'!AA$5:AA$600,MATCH($B1731,'INPUT DATA'!$A$5:$A$600,FALSE)),"")</f>
        <v/>
      </c>
    </row>
    <row r="1732" spans="2:28" ht="15" customHeight="1" x14ac:dyDescent="0.25">
      <c r="B1732" s="115" t="str">
        <f>IF('INPUT INF'!A732="","",IF('INPUT INF'!E732="DROP","",'INPUT INF'!A732))</f>
        <v/>
      </c>
      <c r="C1732" s="115" t="str">
        <f>IFERROR(INDEX('INPUT INF'!B732:B1330,MATCH(B1732,'INPUT INF'!A732:A1330,FALSE)),"")</f>
        <v/>
      </c>
      <c r="E1732" s="100" t="str">
        <f>IFERROR(INDEX('INPUT DATA'!D$5:D$600,MATCH($B1732,'INPUT DATA'!$A$5:$A$600,FALSE)),"")</f>
        <v/>
      </c>
      <c r="F1732" s="100" t="str">
        <f>IFERROR(INDEX('INPUT DATA'!E$5:E$600,MATCH($B1732,'INPUT DATA'!$A$5:$A$600,FALSE)),"")</f>
        <v/>
      </c>
      <c r="G1732" s="100" t="str">
        <f>IFERROR(INDEX($LD$4:$LD$18,MATCH('INPUT DATA'!F734,$LC$4:$LC$18,1)),"")</f>
        <v/>
      </c>
      <c r="H1732" s="100" t="str">
        <f>IFERROR(INDEX('INPUT DATA'!G$6:G$600,MATCH($B1732,'INPUT DATA'!$A$5:$A$600,FALSE)),"")</f>
        <v/>
      </c>
      <c r="I1732" s="100" t="str">
        <f>IFERROR(INDEX('INPUT DATA'!H$5:H$600,MATCH($B1732,'INPUT DATA'!$A$5:$A$600,FALSE)),"")</f>
        <v/>
      </c>
      <c r="J1732" s="100" t="str">
        <f>IFERROR(INDEX($LD$4:$LD$18,MATCH('INPUT DATA'!I734,$LC$4:$LC$18,1)),"")</f>
        <v/>
      </c>
      <c r="K1732" s="100" t="str">
        <f>IFERROR(INDEX('INPUT DATA'!J$5:J$600,MATCH($B1732,'INPUT DATA'!$A$5:$A$600,FALSE)),"")</f>
        <v/>
      </c>
      <c r="L1732" s="100" t="str">
        <f>IFERROR(INDEX('INPUT DATA'!K$5:K$600,MATCH($B1732,'INPUT DATA'!$A$5:$A$600,FALSE)),"")</f>
        <v/>
      </c>
      <c r="M1732" s="100" t="str">
        <f>IFERROR(INDEX($LD$4:$LD$18,MATCH('INPUT DATA'!L734,$LC$4:$LC$18,1)),"")</f>
        <v/>
      </c>
      <c r="N1732" s="100" t="str">
        <f>IFERROR(INDEX('INPUT DATA'!M$5:M$600,MATCH($B1732,'INPUT DATA'!$A$5:$A$600,FALSE)),"")</f>
        <v/>
      </c>
      <c r="O1732" s="100" t="str">
        <f>IFERROR(INDEX('INPUT DATA'!N$5:N$600,MATCH($B1732,'INPUT DATA'!$A$5:$A$600,FALSE)),"")</f>
        <v/>
      </c>
      <c r="P1732" s="100" t="str">
        <f>IFERROR(INDEX($LD$4:$LD$18,MATCH('INPUT DATA'!O734,$LC$4:$LC$18,1)),"")</f>
        <v/>
      </c>
      <c r="Q1732" s="100" t="str">
        <f>IFERROR(INDEX('INPUT DATA'!P$5:P$600,MATCH($B1732,'INPUT DATA'!$A$5:$A$600,FALSE)),"")</f>
        <v/>
      </c>
      <c r="R1732" s="100" t="str">
        <f>IFERROR(INDEX('INPUT DATA'!Q$5:Q$600,MATCH($B1732,'INPUT DATA'!$A$5:$A$600,FALSE)),"")</f>
        <v/>
      </c>
      <c r="S1732" s="100" t="str">
        <f>IFERROR(INDEX($LD$4:$LD$18,MATCH('INPUT DATA'!R734,$LC$4:$LC$18,1)),"")</f>
        <v/>
      </c>
      <c r="T1732" s="100" t="str">
        <f>IFERROR(INDEX('INPUT DATA'!S$5:S$600,MATCH($B1732,'INPUT DATA'!$A$5:$A$600,FALSE)),"")</f>
        <v/>
      </c>
      <c r="U1732" s="100" t="str">
        <f>IFERROR(INDEX('INPUT DATA'!T$5:T$600,MATCH($B1732,'INPUT DATA'!$A$5:$A$600,FALSE)),"")</f>
        <v/>
      </c>
      <c r="V1732" s="100" t="str">
        <f>IFERROR(INDEX($LD$4:$LD$18,MATCH('INPUT DATA'!U734,$LC$4:$LC$18,1)),"")</f>
        <v/>
      </c>
      <c r="W1732" s="100" t="str">
        <f>IFERROR(INDEX('INPUT DATA'!V$5:V$600,MATCH($B1732,'INPUT DATA'!$A$5:$A$600,FALSE)),"")</f>
        <v/>
      </c>
      <c r="X1732" s="100" t="str">
        <f>IFERROR(INDEX('INPUT DATA'!W$5:W$600,MATCH($B1732,'INPUT DATA'!$A$5:$A$600,FALSE)),"")</f>
        <v/>
      </c>
      <c r="Y1732" s="100" t="str">
        <f>IFERROR(INDEX('INPUT DATA'!X$5:X$600,MATCH($B1732,'INPUT DATA'!$A$5:$A$600,FALSE)),"")</f>
        <v/>
      </c>
      <c r="Z1732" s="100" t="str">
        <f>IFERROR(INDEX('INPUT DATA'!Y$5:Y$600,MATCH($B1732,'INPUT DATA'!$A$5:$A$600,FALSE)),"")</f>
        <v/>
      </c>
      <c r="AA1732" s="100" t="str">
        <f>IFERROR(INDEX('INPUT DATA'!Z$5:Z$600,MATCH($B1732,'INPUT DATA'!$A$5:$A$600,FALSE)),"")</f>
        <v/>
      </c>
      <c r="AB1732" s="100" t="str">
        <f>IFERROR(INDEX('INPUT DATA'!AA$5:AA$600,MATCH($B1732,'INPUT DATA'!$A$5:$A$600,FALSE)),"")</f>
        <v/>
      </c>
    </row>
    <row r="1733" spans="2:28" ht="15" customHeight="1" x14ac:dyDescent="0.25">
      <c r="B1733" s="115" t="str">
        <f>IF('INPUT INF'!A733="","",IF('INPUT INF'!E733="DROP","",'INPUT INF'!A733))</f>
        <v/>
      </c>
      <c r="C1733" s="115" t="str">
        <f>IFERROR(INDEX('INPUT INF'!B733:B1331,MATCH(B1733,'INPUT INF'!A733:A1331,FALSE)),"")</f>
        <v/>
      </c>
      <c r="E1733" s="100" t="str">
        <f>IFERROR(INDEX('INPUT DATA'!D$5:D$600,MATCH($B1733,'INPUT DATA'!$A$5:$A$600,FALSE)),"")</f>
        <v/>
      </c>
      <c r="F1733" s="100" t="str">
        <f>IFERROR(INDEX('INPUT DATA'!E$5:E$600,MATCH($B1733,'INPUT DATA'!$A$5:$A$600,FALSE)),"")</f>
        <v/>
      </c>
      <c r="G1733" s="100" t="str">
        <f>IFERROR(INDEX($LD$4:$LD$18,MATCH('INPUT DATA'!F735,$LC$4:$LC$18,1)),"")</f>
        <v/>
      </c>
      <c r="H1733" s="100" t="str">
        <f>IFERROR(INDEX('INPUT DATA'!G$6:G$600,MATCH($B1733,'INPUT DATA'!$A$5:$A$600,FALSE)),"")</f>
        <v/>
      </c>
      <c r="I1733" s="100" t="str">
        <f>IFERROR(INDEX('INPUT DATA'!H$5:H$600,MATCH($B1733,'INPUT DATA'!$A$5:$A$600,FALSE)),"")</f>
        <v/>
      </c>
      <c r="J1733" s="100" t="str">
        <f>IFERROR(INDEX($LD$4:$LD$18,MATCH('INPUT DATA'!I735,$LC$4:$LC$18,1)),"")</f>
        <v/>
      </c>
      <c r="K1733" s="100" t="str">
        <f>IFERROR(INDEX('INPUT DATA'!J$5:J$600,MATCH($B1733,'INPUT DATA'!$A$5:$A$600,FALSE)),"")</f>
        <v/>
      </c>
      <c r="L1733" s="100" t="str">
        <f>IFERROR(INDEX('INPUT DATA'!K$5:K$600,MATCH($B1733,'INPUT DATA'!$A$5:$A$600,FALSE)),"")</f>
        <v/>
      </c>
      <c r="M1733" s="100" t="str">
        <f>IFERROR(INDEX($LD$4:$LD$18,MATCH('INPUT DATA'!L735,$LC$4:$LC$18,1)),"")</f>
        <v/>
      </c>
      <c r="N1733" s="100" t="str">
        <f>IFERROR(INDEX('INPUT DATA'!M$5:M$600,MATCH($B1733,'INPUT DATA'!$A$5:$A$600,FALSE)),"")</f>
        <v/>
      </c>
      <c r="O1733" s="100" t="str">
        <f>IFERROR(INDEX('INPUT DATA'!N$5:N$600,MATCH($B1733,'INPUT DATA'!$A$5:$A$600,FALSE)),"")</f>
        <v/>
      </c>
      <c r="P1733" s="100" t="str">
        <f>IFERROR(INDEX($LD$4:$LD$18,MATCH('INPUT DATA'!O735,$LC$4:$LC$18,1)),"")</f>
        <v/>
      </c>
      <c r="Q1733" s="100" t="str">
        <f>IFERROR(INDEX('INPUT DATA'!P$5:P$600,MATCH($B1733,'INPUT DATA'!$A$5:$A$600,FALSE)),"")</f>
        <v/>
      </c>
      <c r="R1733" s="100" t="str">
        <f>IFERROR(INDEX('INPUT DATA'!Q$5:Q$600,MATCH($B1733,'INPUT DATA'!$A$5:$A$600,FALSE)),"")</f>
        <v/>
      </c>
      <c r="S1733" s="100" t="str">
        <f>IFERROR(INDEX($LD$4:$LD$18,MATCH('INPUT DATA'!R735,$LC$4:$LC$18,1)),"")</f>
        <v/>
      </c>
      <c r="T1733" s="100" t="str">
        <f>IFERROR(INDEX('INPUT DATA'!S$5:S$600,MATCH($B1733,'INPUT DATA'!$A$5:$A$600,FALSE)),"")</f>
        <v/>
      </c>
      <c r="U1733" s="100" t="str">
        <f>IFERROR(INDEX('INPUT DATA'!T$5:T$600,MATCH($B1733,'INPUT DATA'!$A$5:$A$600,FALSE)),"")</f>
        <v/>
      </c>
      <c r="V1733" s="100" t="str">
        <f>IFERROR(INDEX($LD$4:$LD$18,MATCH('INPUT DATA'!U735,$LC$4:$LC$18,1)),"")</f>
        <v/>
      </c>
      <c r="W1733" s="100" t="str">
        <f>IFERROR(INDEX('INPUT DATA'!V$5:V$600,MATCH($B1733,'INPUT DATA'!$A$5:$A$600,FALSE)),"")</f>
        <v/>
      </c>
      <c r="X1733" s="100" t="str">
        <f>IFERROR(INDEX('INPUT DATA'!W$5:W$600,MATCH($B1733,'INPUT DATA'!$A$5:$A$600,FALSE)),"")</f>
        <v/>
      </c>
      <c r="Y1733" s="100" t="str">
        <f>IFERROR(INDEX('INPUT DATA'!X$5:X$600,MATCH($B1733,'INPUT DATA'!$A$5:$A$600,FALSE)),"")</f>
        <v/>
      </c>
      <c r="Z1733" s="100" t="str">
        <f>IFERROR(INDEX('INPUT DATA'!Y$5:Y$600,MATCH($B1733,'INPUT DATA'!$A$5:$A$600,FALSE)),"")</f>
        <v/>
      </c>
      <c r="AA1733" s="100" t="str">
        <f>IFERROR(INDEX('INPUT DATA'!Z$5:Z$600,MATCH($B1733,'INPUT DATA'!$A$5:$A$600,FALSE)),"")</f>
        <v/>
      </c>
      <c r="AB1733" s="100" t="str">
        <f>IFERROR(INDEX('INPUT DATA'!AA$5:AA$600,MATCH($B1733,'INPUT DATA'!$A$5:$A$600,FALSE)),"")</f>
        <v/>
      </c>
    </row>
    <row r="1734" spans="2:28" ht="15" customHeight="1" x14ac:dyDescent="0.25">
      <c r="B1734" s="115" t="str">
        <f>IF('INPUT INF'!A734="","",IF('INPUT INF'!E734="DROP","",'INPUT INF'!A734))</f>
        <v/>
      </c>
      <c r="C1734" s="115" t="str">
        <f>IFERROR(INDEX('INPUT INF'!B734:B1332,MATCH(B1734,'INPUT INF'!A734:A1332,FALSE)),"")</f>
        <v/>
      </c>
      <c r="E1734" s="100" t="str">
        <f>IFERROR(INDEX('INPUT DATA'!D$5:D$600,MATCH($B1734,'INPUT DATA'!$A$5:$A$600,FALSE)),"")</f>
        <v/>
      </c>
      <c r="F1734" s="100" t="str">
        <f>IFERROR(INDEX('INPUT DATA'!E$5:E$600,MATCH($B1734,'INPUT DATA'!$A$5:$A$600,FALSE)),"")</f>
        <v/>
      </c>
      <c r="G1734" s="100" t="str">
        <f>IFERROR(INDEX($LD$4:$LD$18,MATCH('INPUT DATA'!F736,$LC$4:$LC$18,1)),"")</f>
        <v/>
      </c>
      <c r="H1734" s="100" t="str">
        <f>IFERROR(INDEX('INPUT DATA'!G$6:G$600,MATCH($B1734,'INPUT DATA'!$A$5:$A$600,FALSE)),"")</f>
        <v/>
      </c>
      <c r="I1734" s="100" t="str">
        <f>IFERROR(INDEX('INPUT DATA'!H$5:H$600,MATCH($B1734,'INPUT DATA'!$A$5:$A$600,FALSE)),"")</f>
        <v/>
      </c>
      <c r="J1734" s="100" t="str">
        <f>IFERROR(INDEX($LD$4:$LD$18,MATCH('INPUT DATA'!I736,$LC$4:$LC$18,1)),"")</f>
        <v/>
      </c>
      <c r="K1734" s="100" t="str">
        <f>IFERROR(INDEX('INPUT DATA'!J$5:J$600,MATCH($B1734,'INPUT DATA'!$A$5:$A$600,FALSE)),"")</f>
        <v/>
      </c>
      <c r="L1734" s="100" t="str">
        <f>IFERROR(INDEX('INPUT DATA'!K$5:K$600,MATCH($B1734,'INPUT DATA'!$A$5:$A$600,FALSE)),"")</f>
        <v/>
      </c>
      <c r="M1734" s="100" t="str">
        <f>IFERROR(INDEX($LD$4:$LD$18,MATCH('INPUT DATA'!L736,$LC$4:$LC$18,1)),"")</f>
        <v/>
      </c>
      <c r="N1734" s="100" t="str">
        <f>IFERROR(INDEX('INPUT DATA'!M$5:M$600,MATCH($B1734,'INPUT DATA'!$A$5:$A$600,FALSE)),"")</f>
        <v/>
      </c>
      <c r="O1734" s="100" t="str">
        <f>IFERROR(INDEX('INPUT DATA'!N$5:N$600,MATCH($B1734,'INPUT DATA'!$A$5:$A$600,FALSE)),"")</f>
        <v/>
      </c>
      <c r="P1734" s="100" t="str">
        <f>IFERROR(INDEX($LD$4:$LD$18,MATCH('INPUT DATA'!O736,$LC$4:$LC$18,1)),"")</f>
        <v/>
      </c>
      <c r="Q1734" s="100" t="str">
        <f>IFERROR(INDEX('INPUT DATA'!P$5:P$600,MATCH($B1734,'INPUT DATA'!$A$5:$A$600,FALSE)),"")</f>
        <v/>
      </c>
      <c r="R1734" s="100" t="str">
        <f>IFERROR(INDEX('INPUT DATA'!Q$5:Q$600,MATCH($B1734,'INPUT DATA'!$A$5:$A$600,FALSE)),"")</f>
        <v/>
      </c>
      <c r="S1734" s="100" t="str">
        <f>IFERROR(INDEX($LD$4:$LD$18,MATCH('INPUT DATA'!R736,$LC$4:$LC$18,1)),"")</f>
        <v/>
      </c>
      <c r="T1734" s="100" t="str">
        <f>IFERROR(INDEX('INPUT DATA'!S$5:S$600,MATCH($B1734,'INPUT DATA'!$A$5:$A$600,FALSE)),"")</f>
        <v/>
      </c>
      <c r="U1734" s="100" t="str">
        <f>IFERROR(INDEX('INPUT DATA'!T$5:T$600,MATCH($B1734,'INPUT DATA'!$A$5:$A$600,FALSE)),"")</f>
        <v/>
      </c>
      <c r="V1734" s="100" t="str">
        <f>IFERROR(INDEX($LD$4:$LD$18,MATCH('INPUT DATA'!U736,$LC$4:$LC$18,1)),"")</f>
        <v/>
      </c>
      <c r="W1734" s="100" t="str">
        <f>IFERROR(INDEX('INPUT DATA'!V$5:V$600,MATCH($B1734,'INPUT DATA'!$A$5:$A$600,FALSE)),"")</f>
        <v/>
      </c>
      <c r="X1734" s="100" t="str">
        <f>IFERROR(INDEX('INPUT DATA'!W$5:W$600,MATCH($B1734,'INPUT DATA'!$A$5:$A$600,FALSE)),"")</f>
        <v/>
      </c>
      <c r="Y1734" s="100" t="str">
        <f>IFERROR(INDEX('INPUT DATA'!X$5:X$600,MATCH($B1734,'INPUT DATA'!$A$5:$A$600,FALSE)),"")</f>
        <v/>
      </c>
      <c r="Z1734" s="100" t="str">
        <f>IFERROR(INDEX('INPUT DATA'!Y$5:Y$600,MATCH($B1734,'INPUT DATA'!$A$5:$A$600,FALSE)),"")</f>
        <v/>
      </c>
      <c r="AA1734" s="100" t="str">
        <f>IFERROR(INDEX('INPUT DATA'!Z$5:Z$600,MATCH($B1734,'INPUT DATA'!$A$5:$A$600,FALSE)),"")</f>
        <v/>
      </c>
      <c r="AB1734" s="100" t="str">
        <f>IFERROR(INDEX('INPUT DATA'!AA$5:AA$600,MATCH($B1734,'INPUT DATA'!$A$5:$A$600,FALSE)),"")</f>
        <v/>
      </c>
    </row>
    <row r="1735" spans="2:28" ht="15" customHeight="1" x14ac:dyDescent="0.25">
      <c r="B1735" s="115" t="str">
        <f>IF('INPUT INF'!A735="","",IF('INPUT INF'!E735="DROP","",'INPUT INF'!A735))</f>
        <v/>
      </c>
      <c r="C1735" s="115" t="str">
        <f>IFERROR(INDEX('INPUT INF'!B735:B1333,MATCH(B1735,'INPUT INF'!A735:A1333,FALSE)),"")</f>
        <v/>
      </c>
      <c r="E1735" s="100" t="str">
        <f>IFERROR(INDEX('INPUT DATA'!D$5:D$600,MATCH($B1735,'INPUT DATA'!$A$5:$A$600,FALSE)),"")</f>
        <v/>
      </c>
      <c r="F1735" s="100" t="str">
        <f>IFERROR(INDEX('INPUT DATA'!E$5:E$600,MATCH($B1735,'INPUT DATA'!$A$5:$A$600,FALSE)),"")</f>
        <v/>
      </c>
      <c r="G1735" s="100" t="str">
        <f>IFERROR(INDEX($LD$4:$LD$18,MATCH('INPUT DATA'!F737,$LC$4:$LC$18,1)),"")</f>
        <v/>
      </c>
      <c r="H1735" s="100" t="str">
        <f>IFERROR(INDEX('INPUT DATA'!G$6:G$600,MATCH($B1735,'INPUT DATA'!$A$5:$A$600,FALSE)),"")</f>
        <v/>
      </c>
      <c r="I1735" s="100" t="str">
        <f>IFERROR(INDEX('INPUT DATA'!H$5:H$600,MATCH($B1735,'INPUT DATA'!$A$5:$A$600,FALSE)),"")</f>
        <v/>
      </c>
      <c r="J1735" s="100" t="str">
        <f>IFERROR(INDEX($LD$4:$LD$18,MATCH('INPUT DATA'!I737,$LC$4:$LC$18,1)),"")</f>
        <v/>
      </c>
      <c r="K1735" s="100" t="str">
        <f>IFERROR(INDEX('INPUT DATA'!J$5:J$600,MATCH($B1735,'INPUT DATA'!$A$5:$A$600,FALSE)),"")</f>
        <v/>
      </c>
      <c r="L1735" s="100" t="str">
        <f>IFERROR(INDEX('INPUT DATA'!K$5:K$600,MATCH($B1735,'INPUT DATA'!$A$5:$A$600,FALSE)),"")</f>
        <v/>
      </c>
      <c r="M1735" s="100" t="str">
        <f>IFERROR(INDEX($LD$4:$LD$18,MATCH('INPUT DATA'!L737,$LC$4:$LC$18,1)),"")</f>
        <v/>
      </c>
      <c r="N1735" s="100" t="str">
        <f>IFERROR(INDEX('INPUT DATA'!M$5:M$600,MATCH($B1735,'INPUT DATA'!$A$5:$A$600,FALSE)),"")</f>
        <v/>
      </c>
      <c r="O1735" s="100" t="str">
        <f>IFERROR(INDEX('INPUT DATA'!N$5:N$600,MATCH($B1735,'INPUT DATA'!$A$5:$A$600,FALSE)),"")</f>
        <v/>
      </c>
      <c r="P1735" s="100" t="str">
        <f>IFERROR(INDEX($LD$4:$LD$18,MATCH('INPUT DATA'!O737,$LC$4:$LC$18,1)),"")</f>
        <v/>
      </c>
      <c r="Q1735" s="100" t="str">
        <f>IFERROR(INDEX('INPUT DATA'!P$5:P$600,MATCH($B1735,'INPUT DATA'!$A$5:$A$600,FALSE)),"")</f>
        <v/>
      </c>
      <c r="R1735" s="100" t="str">
        <f>IFERROR(INDEX('INPUT DATA'!Q$5:Q$600,MATCH($B1735,'INPUT DATA'!$A$5:$A$600,FALSE)),"")</f>
        <v/>
      </c>
      <c r="S1735" s="100" t="str">
        <f>IFERROR(INDEX($LD$4:$LD$18,MATCH('INPUT DATA'!R737,$LC$4:$LC$18,1)),"")</f>
        <v/>
      </c>
      <c r="T1735" s="100" t="str">
        <f>IFERROR(INDEX('INPUT DATA'!S$5:S$600,MATCH($B1735,'INPUT DATA'!$A$5:$A$600,FALSE)),"")</f>
        <v/>
      </c>
      <c r="U1735" s="100" t="str">
        <f>IFERROR(INDEX('INPUT DATA'!T$5:T$600,MATCH($B1735,'INPUT DATA'!$A$5:$A$600,FALSE)),"")</f>
        <v/>
      </c>
      <c r="V1735" s="100" t="str">
        <f>IFERROR(INDEX($LD$4:$LD$18,MATCH('INPUT DATA'!U737,$LC$4:$LC$18,1)),"")</f>
        <v/>
      </c>
      <c r="W1735" s="100" t="str">
        <f>IFERROR(INDEX('INPUT DATA'!V$5:V$600,MATCH($B1735,'INPUT DATA'!$A$5:$A$600,FALSE)),"")</f>
        <v/>
      </c>
      <c r="X1735" s="100" t="str">
        <f>IFERROR(INDEX('INPUT DATA'!W$5:W$600,MATCH($B1735,'INPUT DATA'!$A$5:$A$600,FALSE)),"")</f>
        <v/>
      </c>
      <c r="Y1735" s="100" t="str">
        <f>IFERROR(INDEX('INPUT DATA'!X$5:X$600,MATCH($B1735,'INPUT DATA'!$A$5:$A$600,FALSE)),"")</f>
        <v/>
      </c>
      <c r="Z1735" s="100" t="str">
        <f>IFERROR(INDEX('INPUT DATA'!Y$5:Y$600,MATCH($B1735,'INPUT DATA'!$A$5:$A$600,FALSE)),"")</f>
        <v/>
      </c>
      <c r="AA1735" s="100" t="str">
        <f>IFERROR(INDEX('INPUT DATA'!Z$5:Z$600,MATCH($B1735,'INPUT DATA'!$A$5:$A$600,FALSE)),"")</f>
        <v/>
      </c>
      <c r="AB1735" s="100" t="str">
        <f>IFERROR(INDEX('INPUT DATA'!AA$5:AA$600,MATCH($B1735,'INPUT DATA'!$A$5:$A$600,FALSE)),"")</f>
        <v/>
      </c>
    </row>
    <row r="1736" spans="2:28" ht="15" customHeight="1" x14ac:dyDescent="0.25">
      <c r="B1736" s="115" t="str">
        <f>IF('INPUT INF'!A736="","",IF('INPUT INF'!E736="DROP","",'INPUT INF'!A736))</f>
        <v/>
      </c>
      <c r="C1736" s="115" t="str">
        <f>IFERROR(INDEX('INPUT INF'!B736:B1334,MATCH(B1736,'INPUT INF'!A736:A1334,FALSE)),"")</f>
        <v/>
      </c>
      <c r="E1736" s="100" t="str">
        <f>IFERROR(INDEX('INPUT DATA'!D$5:D$600,MATCH($B1736,'INPUT DATA'!$A$5:$A$600,FALSE)),"")</f>
        <v/>
      </c>
      <c r="F1736" s="100" t="str">
        <f>IFERROR(INDEX('INPUT DATA'!E$5:E$600,MATCH($B1736,'INPUT DATA'!$A$5:$A$600,FALSE)),"")</f>
        <v/>
      </c>
      <c r="G1736" s="100" t="str">
        <f>IFERROR(INDEX($LD$4:$LD$18,MATCH('INPUT DATA'!F738,$LC$4:$LC$18,1)),"")</f>
        <v/>
      </c>
      <c r="H1736" s="100" t="str">
        <f>IFERROR(INDEX('INPUT DATA'!G$6:G$600,MATCH($B1736,'INPUT DATA'!$A$5:$A$600,FALSE)),"")</f>
        <v/>
      </c>
      <c r="I1736" s="100" t="str">
        <f>IFERROR(INDEX('INPUT DATA'!H$5:H$600,MATCH($B1736,'INPUT DATA'!$A$5:$A$600,FALSE)),"")</f>
        <v/>
      </c>
      <c r="J1736" s="100" t="str">
        <f>IFERROR(INDEX($LD$4:$LD$18,MATCH('INPUT DATA'!I738,$LC$4:$LC$18,1)),"")</f>
        <v/>
      </c>
      <c r="K1736" s="100" t="str">
        <f>IFERROR(INDEX('INPUT DATA'!J$5:J$600,MATCH($B1736,'INPUT DATA'!$A$5:$A$600,FALSE)),"")</f>
        <v/>
      </c>
      <c r="L1736" s="100" t="str">
        <f>IFERROR(INDEX('INPUT DATA'!K$5:K$600,MATCH($B1736,'INPUT DATA'!$A$5:$A$600,FALSE)),"")</f>
        <v/>
      </c>
      <c r="M1736" s="100" t="str">
        <f>IFERROR(INDEX($LD$4:$LD$18,MATCH('INPUT DATA'!L738,$LC$4:$LC$18,1)),"")</f>
        <v/>
      </c>
      <c r="N1736" s="100" t="str">
        <f>IFERROR(INDEX('INPUT DATA'!M$5:M$600,MATCH($B1736,'INPUT DATA'!$A$5:$A$600,FALSE)),"")</f>
        <v/>
      </c>
      <c r="O1736" s="100" t="str">
        <f>IFERROR(INDEX('INPUT DATA'!N$5:N$600,MATCH($B1736,'INPUT DATA'!$A$5:$A$600,FALSE)),"")</f>
        <v/>
      </c>
      <c r="P1736" s="100" t="str">
        <f>IFERROR(INDEX($LD$4:$LD$18,MATCH('INPUT DATA'!O738,$LC$4:$LC$18,1)),"")</f>
        <v/>
      </c>
      <c r="Q1736" s="100" t="str">
        <f>IFERROR(INDEX('INPUT DATA'!P$5:P$600,MATCH($B1736,'INPUT DATA'!$A$5:$A$600,FALSE)),"")</f>
        <v/>
      </c>
      <c r="R1736" s="100" t="str">
        <f>IFERROR(INDEX('INPUT DATA'!Q$5:Q$600,MATCH($B1736,'INPUT DATA'!$A$5:$A$600,FALSE)),"")</f>
        <v/>
      </c>
      <c r="S1736" s="100" t="str">
        <f>IFERROR(INDEX($LD$4:$LD$18,MATCH('INPUT DATA'!R738,$LC$4:$LC$18,1)),"")</f>
        <v/>
      </c>
      <c r="T1736" s="100" t="str">
        <f>IFERROR(INDEX('INPUT DATA'!S$5:S$600,MATCH($B1736,'INPUT DATA'!$A$5:$A$600,FALSE)),"")</f>
        <v/>
      </c>
      <c r="U1736" s="100" t="str">
        <f>IFERROR(INDEX('INPUT DATA'!T$5:T$600,MATCH($B1736,'INPUT DATA'!$A$5:$A$600,FALSE)),"")</f>
        <v/>
      </c>
      <c r="V1736" s="100" t="str">
        <f>IFERROR(INDEX($LD$4:$LD$18,MATCH('INPUT DATA'!U738,$LC$4:$LC$18,1)),"")</f>
        <v/>
      </c>
      <c r="W1736" s="100" t="str">
        <f>IFERROR(INDEX('INPUT DATA'!V$5:V$600,MATCH($B1736,'INPUT DATA'!$A$5:$A$600,FALSE)),"")</f>
        <v/>
      </c>
      <c r="X1736" s="100" t="str">
        <f>IFERROR(INDEX('INPUT DATA'!W$5:W$600,MATCH($B1736,'INPUT DATA'!$A$5:$A$600,FALSE)),"")</f>
        <v/>
      </c>
      <c r="Y1736" s="100" t="str">
        <f>IFERROR(INDEX('INPUT DATA'!X$5:X$600,MATCH($B1736,'INPUT DATA'!$A$5:$A$600,FALSE)),"")</f>
        <v/>
      </c>
      <c r="Z1736" s="100" t="str">
        <f>IFERROR(INDEX('INPUT DATA'!Y$5:Y$600,MATCH($B1736,'INPUT DATA'!$A$5:$A$600,FALSE)),"")</f>
        <v/>
      </c>
      <c r="AA1736" s="100" t="str">
        <f>IFERROR(INDEX('INPUT DATA'!Z$5:Z$600,MATCH($B1736,'INPUT DATA'!$A$5:$A$600,FALSE)),"")</f>
        <v/>
      </c>
      <c r="AB1736" s="100" t="str">
        <f>IFERROR(INDEX('INPUT DATA'!AA$5:AA$600,MATCH($B1736,'INPUT DATA'!$A$5:$A$600,FALSE)),"")</f>
        <v/>
      </c>
    </row>
    <row r="1737" spans="2:28" ht="15" customHeight="1" x14ac:dyDescent="0.25">
      <c r="B1737" s="115" t="str">
        <f>IF('INPUT INF'!A737="","",IF('INPUT INF'!E737="DROP","",'INPUT INF'!A737))</f>
        <v/>
      </c>
      <c r="C1737" s="115" t="str">
        <f>IFERROR(INDEX('INPUT INF'!B737:B1335,MATCH(B1737,'INPUT INF'!A737:A1335,FALSE)),"")</f>
        <v/>
      </c>
      <c r="E1737" s="100" t="str">
        <f>IFERROR(INDEX('INPUT DATA'!D$5:D$600,MATCH($B1737,'INPUT DATA'!$A$5:$A$600,FALSE)),"")</f>
        <v/>
      </c>
      <c r="F1737" s="100" t="str">
        <f>IFERROR(INDEX('INPUT DATA'!E$5:E$600,MATCH($B1737,'INPUT DATA'!$A$5:$A$600,FALSE)),"")</f>
        <v/>
      </c>
      <c r="G1737" s="100" t="str">
        <f>IFERROR(INDEX($LD$4:$LD$18,MATCH('INPUT DATA'!F739,$LC$4:$LC$18,1)),"")</f>
        <v/>
      </c>
      <c r="H1737" s="100" t="str">
        <f>IFERROR(INDEX('INPUT DATA'!G$6:G$600,MATCH($B1737,'INPUT DATA'!$A$5:$A$600,FALSE)),"")</f>
        <v/>
      </c>
      <c r="I1737" s="100" t="str">
        <f>IFERROR(INDEX('INPUT DATA'!H$5:H$600,MATCH($B1737,'INPUT DATA'!$A$5:$A$600,FALSE)),"")</f>
        <v/>
      </c>
      <c r="J1737" s="100" t="str">
        <f>IFERROR(INDEX($LD$4:$LD$18,MATCH('INPUT DATA'!I739,$LC$4:$LC$18,1)),"")</f>
        <v/>
      </c>
      <c r="K1737" s="100" t="str">
        <f>IFERROR(INDEX('INPUT DATA'!J$5:J$600,MATCH($B1737,'INPUT DATA'!$A$5:$A$600,FALSE)),"")</f>
        <v/>
      </c>
      <c r="L1737" s="100" t="str">
        <f>IFERROR(INDEX('INPUT DATA'!K$5:K$600,MATCH($B1737,'INPUT DATA'!$A$5:$A$600,FALSE)),"")</f>
        <v/>
      </c>
      <c r="M1737" s="100" t="str">
        <f>IFERROR(INDEX($LD$4:$LD$18,MATCH('INPUT DATA'!L739,$LC$4:$LC$18,1)),"")</f>
        <v/>
      </c>
      <c r="N1737" s="100" t="str">
        <f>IFERROR(INDEX('INPUT DATA'!M$5:M$600,MATCH($B1737,'INPUT DATA'!$A$5:$A$600,FALSE)),"")</f>
        <v/>
      </c>
      <c r="O1737" s="100" t="str">
        <f>IFERROR(INDEX('INPUT DATA'!N$5:N$600,MATCH($B1737,'INPUT DATA'!$A$5:$A$600,FALSE)),"")</f>
        <v/>
      </c>
      <c r="P1737" s="100" t="str">
        <f>IFERROR(INDEX($LD$4:$LD$18,MATCH('INPUT DATA'!O739,$LC$4:$LC$18,1)),"")</f>
        <v/>
      </c>
      <c r="Q1737" s="100" t="str">
        <f>IFERROR(INDEX('INPUT DATA'!P$5:P$600,MATCH($B1737,'INPUT DATA'!$A$5:$A$600,FALSE)),"")</f>
        <v/>
      </c>
      <c r="R1737" s="100" t="str">
        <f>IFERROR(INDEX('INPUT DATA'!Q$5:Q$600,MATCH($B1737,'INPUT DATA'!$A$5:$A$600,FALSE)),"")</f>
        <v/>
      </c>
      <c r="S1737" s="100" t="str">
        <f>IFERROR(INDEX($LD$4:$LD$18,MATCH('INPUT DATA'!R739,$LC$4:$LC$18,1)),"")</f>
        <v/>
      </c>
      <c r="T1737" s="100" t="str">
        <f>IFERROR(INDEX('INPUT DATA'!S$5:S$600,MATCH($B1737,'INPUT DATA'!$A$5:$A$600,FALSE)),"")</f>
        <v/>
      </c>
      <c r="U1737" s="100" t="str">
        <f>IFERROR(INDEX('INPUT DATA'!T$5:T$600,MATCH($B1737,'INPUT DATA'!$A$5:$A$600,FALSE)),"")</f>
        <v/>
      </c>
      <c r="V1737" s="100" t="str">
        <f>IFERROR(INDEX($LD$4:$LD$18,MATCH('INPUT DATA'!U739,$LC$4:$LC$18,1)),"")</f>
        <v/>
      </c>
      <c r="W1737" s="100" t="str">
        <f>IFERROR(INDEX('INPUT DATA'!V$5:V$600,MATCH($B1737,'INPUT DATA'!$A$5:$A$600,FALSE)),"")</f>
        <v/>
      </c>
      <c r="X1737" s="100" t="str">
        <f>IFERROR(INDEX('INPUT DATA'!W$5:W$600,MATCH($B1737,'INPUT DATA'!$A$5:$A$600,FALSE)),"")</f>
        <v/>
      </c>
      <c r="Y1737" s="100" t="str">
        <f>IFERROR(INDEX('INPUT DATA'!X$5:X$600,MATCH($B1737,'INPUT DATA'!$A$5:$A$600,FALSE)),"")</f>
        <v/>
      </c>
      <c r="Z1737" s="100" t="str">
        <f>IFERROR(INDEX('INPUT DATA'!Y$5:Y$600,MATCH($B1737,'INPUT DATA'!$A$5:$A$600,FALSE)),"")</f>
        <v/>
      </c>
      <c r="AA1737" s="100" t="str">
        <f>IFERROR(INDEX('INPUT DATA'!Z$5:Z$600,MATCH($B1737,'INPUT DATA'!$A$5:$A$600,FALSE)),"")</f>
        <v/>
      </c>
      <c r="AB1737" s="100" t="str">
        <f>IFERROR(INDEX('INPUT DATA'!AA$5:AA$600,MATCH($B1737,'INPUT DATA'!$A$5:$A$600,FALSE)),"")</f>
        <v/>
      </c>
    </row>
    <row r="1738" spans="2:28" ht="15" customHeight="1" x14ac:dyDescent="0.25">
      <c r="B1738" s="115" t="str">
        <f>IF('INPUT INF'!A738="","",IF('INPUT INF'!E738="DROP","",'INPUT INF'!A738))</f>
        <v/>
      </c>
      <c r="C1738" s="115" t="str">
        <f>IFERROR(INDEX('INPUT INF'!B738:B1336,MATCH(B1738,'INPUT INF'!A738:A1336,FALSE)),"")</f>
        <v/>
      </c>
      <c r="E1738" s="100" t="str">
        <f>IFERROR(INDEX('INPUT DATA'!D$5:D$600,MATCH($B1738,'INPUT DATA'!$A$5:$A$600,FALSE)),"")</f>
        <v/>
      </c>
      <c r="F1738" s="100" t="str">
        <f>IFERROR(INDEX('INPUT DATA'!E$5:E$600,MATCH($B1738,'INPUT DATA'!$A$5:$A$600,FALSE)),"")</f>
        <v/>
      </c>
      <c r="G1738" s="100" t="str">
        <f>IFERROR(INDEX($LD$4:$LD$18,MATCH('INPUT DATA'!F740,$LC$4:$LC$18,1)),"")</f>
        <v/>
      </c>
      <c r="H1738" s="100" t="str">
        <f>IFERROR(INDEX('INPUT DATA'!G$6:G$600,MATCH($B1738,'INPUT DATA'!$A$5:$A$600,FALSE)),"")</f>
        <v/>
      </c>
      <c r="I1738" s="100" t="str">
        <f>IFERROR(INDEX('INPUT DATA'!H$5:H$600,MATCH($B1738,'INPUT DATA'!$A$5:$A$600,FALSE)),"")</f>
        <v/>
      </c>
      <c r="J1738" s="100" t="str">
        <f>IFERROR(INDEX($LD$4:$LD$18,MATCH('INPUT DATA'!I740,$LC$4:$LC$18,1)),"")</f>
        <v/>
      </c>
      <c r="K1738" s="100" t="str">
        <f>IFERROR(INDEX('INPUT DATA'!J$5:J$600,MATCH($B1738,'INPUT DATA'!$A$5:$A$600,FALSE)),"")</f>
        <v/>
      </c>
      <c r="L1738" s="100" t="str">
        <f>IFERROR(INDEX('INPUT DATA'!K$5:K$600,MATCH($B1738,'INPUT DATA'!$A$5:$A$600,FALSE)),"")</f>
        <v/>
      </c>
      <c r="M1738" s="100" t="str">
        <f>IFERROR(INDEX($LD$4:$LD$18,MATCH('INPUT DATA'!L740,$LC$4:$LC$18,1)),"")</f>
        <v/>
      </c>
      <c r="N1738" s="100" t="str">
        <f>IFERROR(INDEX('INPUT DATA'!M$5:M$600,MATCH($B1738,'INPUT DATA'!$A$5:$A$600,FALSE)),"")</f>
        <v/>
      </c>
      <c r="O1738" s="100" t="str">
        <f>IFERROR(INDEX('INPUT DATA'!N$5:N$600,MATCH($B1738,'INPUT DATA'!$A$5:$A$600,FALSE)),"")</f>
        <v/>
      </c>
      <c r="P1738" s="100" t="str">
        <f>IFERROR(INDEX($LD$4:$LD$18,MATCH('INPUT DATA'!O740,$LC$4:$LC$18,1)),"")</f>
        <v/>
      </c>
      <c r="Q1738" s="100" t="str">
        <f>IFERROR(INDEX('INPUT DATA'!P$5:P$600,MATCH($B1738,'INPUT DATA'!$A$5:$A$600,FALSE)),"")</f>
        <v/>
      </c>
      <c r="R1738" s="100" t="str">
        <f>IFERROR(INDEX('INPUT DATA'!Q$5:Q$600,MATCH($B1738,'INPUT DATA'!$A$5:$A$600,FALSE)),"")</f>
        <v/>
      </c>
      <c r="S1738" s="100" t="str">
        <f>IFERROR(INDEX($LD$4:$LD$18,MATCH('INPUT DATA'!R740,$LC$4:$LC$18,1)),"")</f>
        <v/>
      </c>
      <c r="T1738" s="100" t="str">
        <f>IFERROR(INDEX('INPUT DATA'!S$5:S$600,MATCH($B1738,'INPUT DATA'!$A$5:$A$600,FALSE)),"")</f>
        <v/>
      </c>
      <c r="U1738" s="100" t="str">
        <f>IFERROR(INDEX('INPUT DATA'!T$5:T$600,MATCH($B1738,'INPUT DATA'!$A$5:$A$600,FALSE)),"")</f>
        <v/>
      </c>
      <c r="V1738" s="100" t="str">
        <f>IFERROR(INDEX($LD$4:$LD$18,MATCH('INPUT DATA'!U740,$LC$4:$LC$18,1)),"")</f>
        <v/>
      </c>
      <c r="W1738" s="100" t="str">
        <f>IFERROR(INDEX('INPUT DATA'!V$5:V$600,MATCH($B1738,'INPUT DATA'!$A$5:$A$600,FALSE)),"")</f>
        <v/>
      </c>
      <c r="X1738" s="100" t="str">
        <f>IFERROR(INDEX('INPUT DATA'!W$5:W$600,MATCH($B1738,'INPUT DATA'!$A$5:$A$600,FALSE)),"")</f>
        <v/>
      </c>
      <c r="Y1738" s="100" t="str">
        <f>IFERROR(INDEX('INPUT DATA'!X$5:X$600,MATCH($B1738,'INPUT DATA'!$A$5:$A$600,FALSE)),"")</f>
        <v/>
      </c>
      <c r="Z1738" s="100" t="str">
        <f>IFERROR(INDEX('INPUT DATA'!Y$5:Y$600,MATCH($B1738,'INPUT DATA'!$A$5:$A$600,FALSE)),"")</f>
        <v/>
      </c>
      <c r="AA1738" s="100" t="str">
        <f>IFERROR(INDEX('INPUT DATA'!Z$5:Z$600,MATCH($B1738,'INPUT DATA'!$A$5:$A$600,FALSE)),"")</f>
        <v/>
      </c>
      <c r="AB1738" s="100" t="str">
        <f>IFERROR(INDEX('INPUT DATA'!AA$5:AA$600,MATCH($B1738,'INPUT DATA'!$A$5:$A$600,FALSE)),"")</f>
        <v/>
      </c>
    </row>
    <row r="1739" spans="2:28" ht="15" customHeight="1" x14ac:dyDescent="0.25">
      <c r="B1739" s="115" t="str">
        <f>IF('INPUT INF'!A739="","",IF('INPUT INF'!E739="DROP","",'INPUT INF'!A739))</f>
        <v/>
      </c>
      <c r="C1739" s="115" t="str">
        <f>IFERROR(INDEX('INPUT INF'!B739:B1337,MATCH(B1739,'INPUT INF'!A739:A1337,FALSE)),"")</f>
        <v/>
      </c>
      <c r="E1739" s="100" t="str">
        <f>IFERROR(INDEX('INPUT DATA'!D$5:D$600,MATCH($B1739,'INPUT DATA'!$A$5:$A$600,FALSE)),"")</f>
        <v/>
      </c>
      <c r="F1739" s="100" t="str">
        <f>IFERROR(INDEX('INPUT DATA'!E$5:E$600,MATCH($B1739,'INPUT DATA'!$A$5:$A$600,FALSE)),"")</f>
        <v/>
      </c>
      <c r="G1739" s="100" t="str">
        <f>IFERROR(INDEX($LD$4:$LD$18,MATCH('INPUT DATA'!F741,$LC$4:$LC$18,1)),"")</f>
        <v/>
      </c>
      <c r="H1739" s="100" t="str">
        <f>IFERROR(INDEX('INPUT DATA'!G$6:G$600,MATCH($B1739,'INPUT DATA'!$A$5:$A$600,FALSE)),"")</f>
        <v/>
      </c>
      <c r="I1739" s="100" t="str">
        <f>IFERROR(INDEX('INPUT DATA'!H$5:H$600,MATCH($B1739,'INPUT DATA'!$A$5:$A$600,FALSE)),"")</f>
        <v/>
      </c>
      <c r="J1739" s="100" t="str">
        <f>IFERROR(INDEX($LD$4:$LD$18,MATCH('INPUT DATA'!I741,$LC$4:$LC$18,1)),"")</f>
        <v/>
      </c>
      <c r="K1739" s="100" t="str">
        <f>IFERROR(INDEX('INPUT DATA'!J$5:J$600,MATCH($B1739,'INPUT DATA'!$A$5:$A$600,FALSE)),"")</f>
        <v/>
      </c>
      <c r="L1739" s="100" t="str">
        <f>IFERROR(INDEX('INPUT DATA'!K$5:K$600,MATCH($B1739,'INPUT DATA'!$A$5:$A$600,FALSE)),"")</f>
        <v/>
      </c>
      <c r="M1739" s="100" t="str">
        <f>IFERROR(INDEX($LD$4:$LD$18,MATCH('INPUT DATA'!L741,$LC$4:$LC$18,1)),"")</f>
        <v/>
      </c>
      <c r="N1739" s="100" t="str">
        <f>IFERROR(INDEX('INPUT DATA'!M$5:M$600,MATCH($B1739,'INPUT DATA'!$A$5:$A$600,FALSE)),"")</f>
        <v/>
      </c>
      <c r="O1739" s="100" t="str">
        <f>IFERROR(INDEX('INPUT DATA'!N$5:N$600,MATCH($B1739,'INPUT DATA'!$A$5:$A$600,FALSE)),"")</f>
        <v/>
      </c>
      <c r="P1739" s="100" t="str">
        <f>IFERROR(INDEX($LD$4:$LD$18,MATCH('INPUT DATA'!O741,$LC$4:$LC$18,1)),"")</f>
        <v/>
      </c>
      <c r="Q1739" s="100" t="str">
        <f>IFERROR(INDEX('INPUT DATA'!P$5:P$600,MATCH($B1739,'INPUT DATA'!$A$5:$A$600,FALSE)),"")</f>
        <v/>
      </c>
      <c r="R1739" s="100" t="str">
        <f>IFERROR(INDEX('INPUT DATA'!Q$5:Q$600,MATCH($B1739,'INPUT DATA'!$A$5:$A$600,FALSE)),"")</f>
        <v/>
      </c>
      <c r="S1739" s="100" t="str">
        <f>IFERROR(INDEX($LD$4:$LD$18,MATCH('INPUT DATA'!R741,$LC$4:$LC$18,1)),"")</f>
        <v/>
      </c>
      <c r="T1739" s="100" t="str">
        <f>IFERROR(INDEX('INPUT DATA'!S$5:S$600,MATCH($B1739,'INPUT DATA'!$A$5:$A$600,FALSE)),"")</f>
        <v/>
      </c>
      <c r="U1739" s="100" t="str">
        <f>IFERROR(INDEX('INPUT DATA'!T$5:T$600,MATCH($B1739,'INPUT DATA'!$A$5:$A$600,FALSE)),"")</f>
        <v/>
      </c>
      <c r="V1739" s="100" t="str">
        <f>IFERROR(INDEX($LD$4:$LD$18,MATCH('INPUT DATA'!U741,$LC$4:$LC$18,1)),"")</f>
        <v/>
      </c>
      <c r="W1739" s="100" t="str">
        <f>IFERROR(INDEX('INPUT DATA'!V$5:V$600,MATCH($B1739,'INPUT DATA'!$A$5:$A$600,FALSE)),"")</f>
        <v/>
      </c>
      <c r="X1739" s="100" t="str">
        <f>IFERROR(INDEX('INPUT DATA'!W$5:W$600,MATCH($B1739,'INPUT DATA'!$A$5:$A$600,FALSE)),"")</f>
        <v/>
      </c>
      <c r="Y1739" s="100" t="str">
        <f>IFERROR(INDEX('INPUT DATA'!X$5:X$600,MATCH($B1739,'INPUT DATA'!$A$5:$A$600,FALSE)),"")</f>
        <v/>
      </c>
      <c r="Z1739" s="100" t="str">
        <f>IFERROR(INDEX('INPUT DATA'!Y$5:Y$600,MATCH($B1739,'INPUT DATA'!$A$5:$A$600,FALSE)),"")</f>
        <v/>
      </c>
      <c r="AA1739" s="100" t="str">
        <f>IFERROR(INDEX('INPUT DATA'!Z$5:Z$600,MATCH($B1739,'INPUT DATA'!$A$5:$A$600,FALSE)),"")</f>
        <v/>
      </c>
      <c r="AB1739" s="100" t="str">
        <f>IFERROR(INDEX('INPUT DATA'!AA$5:AA$600,MATCH($B1739,'INPUT DATA'!$A$5:$A$600,FALSE)),"")</f>
        <v/>
      </c>
    </row>
    <row r="1740" spans="2:28" ht="15" customHeight="1" x14ac:dyDescent="0.25">
      <c r="B1740" s="115" t="str">
        <f>IF('INPUT INF'!A740="","",IF('INPUT INF'!E740="DROP","",'INPUT INF'!A740))</f>
        <v/>
      </c>
      <c r="C1740" s="115" t="str">
        <f>IFERROR(INDEX('INPUT INF'!B740:B1338,MATCH(B1740,'INPUT INF'!A740:A1338,FALSE)),"")</f>
        <v/>
      </c>
      <c r="E1740" s="100" t="str">
        <f>IFERROR(INDEX('INPUT DATA'!D$5:D$600,MATCH($B1740,'INPUT DATA'!$A$5:$A$600,FALSE)),"")</f>
        <v/>
      </c>
      <c r="F1740" s="100" t="str">
        <f>IFERROR(INDEX('INPUT DATA'!E$5:E$600,MATCH($B1740,'INPUT DATA'!$A$5:$A$600,FALSE)),"")</f>
        <v/>
      </c>
      <c r="G1740" s="100" t="str">
        <f>IFERROR(INDEX($LD$4:$LD$18,MATCH('INPUT DATA'!F742,$LC$4:$LC$18,1)),"")</f>
        <v/>
      </c>
      <c r="H1740" s="100" t="str">
        <f>IFERROR(INDEX('INPUT DATA'!G$6:G$600,MATCH($B1740,'INPUT DATA'!$A$5:$A$600,FALSE)),"")</f>
        <v/>
      </c>
      <c r="I1740" s="100" t="str">
        <f>IFERROR(INDEX('INPUT DATA'!H$5:H$600,MATCH($B1740,'INPUT DATA'!$A$5:$A$600,FALSE)),"")</f>
        <v/>
      </c>
      <c r="J1740" s="100" t="str">
        <f>IFERROR(INDEX($LD$4:$LD$18,MATCH('INPUT DATA'!I742,$LC$4:$LC$18,1)),"")</f>
        <v/>
      </c>
      <c r="K1740" s="100" t="str">
        <f>IFERROR(INDEX('INPUT DATA'!J$5:J$600,MATCH($B1740,'INPUT DATA'!$A$5:$A$600,FALSE)),"")</f>
        <v/>
      </c>
      <c r="L1740" s="100" t="str">
        <f>IFERROR(INDEX('INPUT DATA'!K$5:K$600,MATCH($B1740,'INPUT DATA'!$A$5:$A$600,FALSE)),"")</f>
        <v/>
      </c>
      <c r="M1740" s="100" t="str">
        <f>IFERROR(INDEX($LD$4:$LD$18,MATCH('INPUT DATA'!L742,$LC$4:$LC$18,1)),"")</f>
        <v/>
      </c>
      <c r="N1740" s="100" t="str">
        <f>IFERROR(INDEX('INPUT DATA'!M$5:M$600,MATCH($B1740,'INPUT DATA'!$A$5:$A$600,FALSE)),"")</f>
        <v/>
      </c>
      <c r="O1740" s="100" t="str">
        <f>IFERROR(INDEX('INPUT DATA'!N$5:N$600,MATCH($B1740,'INPUT DATA'!$A$5:$A$600,FALSE)),"")</f>
        <v/>
      </c>
      <c r="P1740" s="100" t="str">
        <f>IFERROR(INDEX($LD$4:$LD$18,MATCH('INPUT DATA'!O742,$LC$4:$LC$18,1)),"")</f>
        <v/>
      </c>
      <c r="Q1740" s="100" t="str">
        <f>IFERROR(INDEX('INPUT DATA'!P$5:P$600,MATCH($B1740,'INPUT DATA'!$A$5:$A$600,FALSE)),"")</f>
        <v/>
      </c>
      <c r="R1740" s="100" t="str">
        <f>IFERROR(INDEX('INPUT DATA'!Q$5:Q$600,MATCH($B1740,'INPUT DATA'!$A$5:$A$600,FALSE)),"")</f>
        <v/>
      </c>
      <c r="S1740" s="100" t="str">
        <f>IFERROR(INDEX($LD$4:$LD$18,MATCH('INPUT DATA'!R742,$LC$4:$LC$18,1)),"")</f>
        <v/>
      </c>
      <c r="T1740" s="100" t="str">
        <f>IFERROR(INDEX('INPUT DATA'!S$5:S$600,MATCH($B1740,'INPUT DATA'!$A$5:$A$600,FALSE)),"")</f>
        <v/>
      </c>
      <c r="U1740" s="100" t="str">
        <f>IFERROR(INDEX('INPUT DATA'!T$5:T$600,MATCH($B1740,'INPUT DATA'!$A$5:$A$600,FALSE)),"")</f>
        <v/>
      </c>
      <c r="V1740" s="100" t="str">
        <f>IFERROR(INDEX($LD$4:$LD$18,MATCH('INPUT DATA'!U742,$LC$4:$LC$18,1)),"")</f>
        <v/>
      </c>
      <c r="W1740" s="100" t="str">
        <f>IFERROR(INDEX('INPUT DATA'!V$5:V$600,MATCH($B1740,'INPUT DATA'!$A$5:$A$600,FALSE)),"")</f>
        <v/>
      </c>
      <c r="X1740" s="100" t="str">
        <f>IFERROR(INDEX('INPUT DATA'!W$5:W$600,MATCH($B1740,'INPUT DATA'!$A$5:$A$600,FALSE)),"")</f>
        <v/>
      </c>
      <c r="Y1740" s="100" t="str">
        <f>IFERROR(INDEX('INPUT DATA'!X$5:X$600,MATCH($B1740,'INPUT DATA'!$A$5:$A$600,FALSE)),"")</f>
        <v/>
      </c>
      <c r="Z1740" s="100" t="str">
        <f>IFERROR(INDEX('INPUT DATA'!Y$5:Y$600,MATCH($B1740,'INPUT DATA'!$A$5:$A$600,FALSE)),"")</f>
        <v/>
      </c>
      <c r="AA1740" s="100" t="str">
        <f>IFERROR(INDEX('INPUT DATA'!Z$5:Z$600,MATCH($B1740,'INPUT DATA'!$A$5:$A$600,FALSE)),"")</f>
        <v/>
      </c>
      <c r="AB1740" s="100" t="str">
        <f>IFERROR(INDEX('INPUT DATA'!AA$5:AA$600,MATCH($B1740,'INPUT DATA'!$A$5:$A$600,FALSE)),"")</f>
        <v/>
      </c>
    </row>
    <row r="1741" spans="2:28" ht="15" customHeight="1" x14ac:dyDescent="0.25">
      <c r="B1741" s="115" t="str">
        <f>IF('INPUT INF'!A741="","",IF('INPUT INF'!E741="DROP","",'INPUT INF'!A741))</f>
        <v/>
      </c>
      <c r="C1741" s="115" t="str">
        <f>IFERROR(INDEX('INPUT INF'!B741:B1339,MATCH(B1741,'INPUT INF'!A741:A1339,FALSE)),"")</f>
        <v/>
      </c>
      <c r="E1741" s="100" t="str">
        <f>IFERROR(INDEX('INPUT DATA'!D$5:D$600,MATCH($B1741,'INPUT DATA'!$A$5:$A$600,FALSE)),"")</f>
        <v/>
      </c>
      <c r="F1741" s="100" t="str">
        <f>IFERROR(INDEX('INPUT DATA'!E$5:E$600,MATCH($B1741,'INPUT DATA'!$A$5:$A$600,FALSE)),"")</f>
        <v/>
      </c>
      <c r="G1741" s="100" t="str">
        <f>IFERROR(INDEX($LD$4:$LD$18,MATCH('INPUT DATA'!F743,$LC$4:$LC$18,1)),"")</f>
        <v/>
      </c>
      <c r="H1741" s="100" t="str">
        <f>IFERROR(INDEX('INPUT DATA'!G$6:G$600,MATCH($B1741,'INPUT DATA'!$A$5:$A$600,FALSE)),"")</f>
        <v/>
      </c>
      <c r="I1741" s="100" t="str">
        <f>IFERROR(INDEX('INPUT DATA'!H$5:H$600,MATCH($B1741,'INPUT DATA'!$A$5:$A$600,FALSE)),"")</f>
        <v/>
      </c>
      <c r="J1741" s="100" t="str">
        <f>IFERROR(INDEX($LD$4:$LD$18,MATCH('INPUT DATA'!I743,$LC$4:$LC$18,1)),"")</f>
        <v/>
      </c>
      <c r="K1741" s="100" t="str">
        <f>IFERROR(INDEX('INPUT DATA'!J$5:J$600,MATCH($B1741,'INPUT DATA'!$A$5:$A$600,FALSE)),"")</f>
        <v/>
      </c>
      <c r="L1741" s="100" t="str">
        <f>IFERROR(INDEX('INPUT DATA'!K$5:K$600,MATCH($B1741,'INPUT DATA'!$A$5:$A$600,FALSE)),"")</f>
        <v/>
      </c>
      <c r="M1741" s="100" t="str">
        <f>IFERROR(INDEX($LD$4:$LD$18,MATCH('INPUT DATA'!L743,$LC$4:$LC$18,1)),"")</f>
        <v/>
      </c>
      <c r="N1741" s="100" t="str">
        <f>IFERROR(INDEX('INPUT DATA'!M$5:M$600,MATCH($B1741,'INPUT DATA'!$A$5:$A$600,FALSE)),"")</f>
        <v/>
      </c>
      <c r="O1741" s="100" t="str">
        <f>IFERROR(INDEX('INPUT DATA'!N$5:N$600,MATCH($B1741,'INPUT DATA'!$A$5:$A$600,FALSE)),"")</f>
        <v/>
      </c>
      <c r="P1741" s="100" t="str">
        <f>IFERROR(INDEX($LD$4:$LD$18,MATCH('INPUT DATA'!O743,$LC$4:$LC$18,1)),"")</f>
        <v/>
      </c>
      <c r="Q1741" s="100" t="str">
        <f>IFERROR(INDEX('INPUT DATA'!P$5:P$600,MATCH($B1741,'INPUT DATA'!$A$5:$A$600,FALSE)),"")</f>
        <v/>
      </c>
      <c r="R1741" s="100" t="str">
        <f>IFERROR(INDEX('INPUT DATA'!Q$5:Q$600,MATCH($B1741,'INPUT DATA'!$A$5:$A$600,FALSE)),"")</f>
        <v/>
      </c>
      <c r="S1741" s="100" t="str">
        <f>IFERROR(INDEX($LD$4:$LD$18,MATCH('INPUT DATA'!R743,$LC$4:$LC$18,1)),"")</f>
        <v/>
      </c>
      <c r="T1741" s="100" t="str">
        <f>IFERROR(INDEX('INPUT DATA'!S$5:S$600,MATCH($B1741,'INPUT DATA'!$A$5:$A$600,FALSE)),"")</f>
        <v/>
      </c>
      <c r="U1741" s="100" t="str">
        <f>IFERROR(INDEX('INPUT DATA'!T$5:T$600,MATCH($B1741,'INPUT DATA'!$A$5:$A$600,FALSE)),"")</f>
        <v/>
      </c>
      <c r="V1741" s="100" t="str">
        <f>IFERROR(INDEX($LD$4:$LD$18,MATCH('INPUT DATA'!U743,$LC$4:$LC$18,1)),"")</f>
        <v/>
      </c>
      <c r="W1741" s="100" t="str">
        <f>IFERROR(INDEX('INPUT DATA'!V$5:V$600,MATCH($B1741,'INPUT DATA'!$A$5:$A$600,FALSE)),"")</f>
        <v/>
      </c>
      <c r="X1741" s="100" t="str">
        <f>IFERROR(INDEX('INPUT DATA'!W$5:W$600,MATCH($B1741,'INPUT DATA'!$A$5:$A$600,FALSE)),"")</f>
        <v/>
      </c>
      <c r="Y1741" s="100" t="str">
        <f>IFERROR(INDEX('INPUT DATA'!X$5:X$600,MATCH($B1741,'INPUT DATA'!$A$5:$A$600,FALSE)),"")</f>
        <v/>
      </c>
      <c r="Z1741" s="100" t="str">
        <f>IFERROR(INDEX('INPUT DATA'!Y$5:Y$600,MATCH($B1741,'INPUT DATA'!$A$5:$A$600,FALSE)),"")</f>
        <v/>
      </c>
      <c r="AA1741" s="100" t="str">
        <f>IFERROR(INDEX('INPUT DATA'!Z$5:Z$600,MATCH($B1741,'INPUT DATA'!$A$5:$A$600,FALSE)),"")</f>
        <v/>
      </c>
      <c r="AB1741" s="100" t="str">
        <f>IFERROR(INDEX('INPUT DATA'!AA$5:AA$600,MATCH($B1741,'INPUT DATA'!$A$5:$A$600,FALSE)),"")</f>
        <v/>
      </c>
    </row>
    <row r="1742" spans="2:28" ht="15" customHeight="1" x14ac:dyDescent="0.25">
      <c r="B1742" s="115" t="str">
        <f>IF('INPUT INF'!A742="","",IF('INPUT INF'!E742="DROP","",'INPUT INF'!A742))</f>
        <v/>
      </c>
      <c r="C1742" s="115" t="str">
        <f>IFERROR(INDEX('INPUT INF'!B742:B1340,MATCH(B1742,'INPUT INF'!A742:A1340,FALSE)),"")</f>
        <v/>
      </c>
      <c r="E1742" s="100" t="str">
        <f>IFERROR(INDEX('INPUT DATA'!D$5:D$600,MATCH($B1742,'INPUT DATA'!$A$5:$A$600,FALSE)),"")</f>
        <v/>
      </c>
      <c r="F1742" s="100" t="str">
        <f>IFERROR(INDEX('INPUT DATA'!E$5:E$600,MATCH($B1742,'INPUT DATA'!$A$5:$A$600,FALSE)),"")</f>
        <v/>
      </c>
      <c r="G1742" s="100" t="str">
        <f>IFERROR(INDEX($LD$4:$LD$18,MATCH('INPUT DATA'!F744,$LC$4:$LC$18,1)),"")</f>
        <v/>
      </c>
      <c r="H1742" s="100" t="str">
        <f>IFERROR(INDEX('INPUT DATA'!G$6:G$600,MATCH($B1742,'INPUT DATA'!$A$5:$A$600,FALSE)),"")</f>
        <v/>
      </c>
      <c r="I1742" s="100" t="str">
        <f>IFERROR(INDEX('INPUT DATA'!H$5:H$600,MATCH($B1742,'INPUT DATA'!$A$5:$A$600,FALSE)),"")</f>
        <v/>
      </c>
      <c r="J1742" s="100" t="str">
        <f>IFERROR(INDEX($LD$4:$LD$18,MATCH('INPUT DATA'!I744,$LC$4:$LC$18,1)),"")</f>
        <v/>
      </c>
      <c r="K1742" s="100" t="str">
        <f>IFERROR(INDEX('INPUT DATA'!J$5:J$600,MATCH($B1742,'INPUT DATA'!$A$5:$A$600,FALSE)),"")</f>
        <v/>
      </c>
      <c r="L1742" s="100" t="str">
        <f>IFERROR(INDEX('INPUT DATA'!K$5:K$600,MATCH($B1742,'INPUT DATA'!$A$5:$A$600,FALSE)),"")</f>
        <v/>
      </c>
      <c r="M1742" s="100" t="str">
        <f>IFERROR(INDEX($LD$4:$LD$18,MATCH('INPUT DATA'!L744,$LC$4:$LC$18,1)),"")</f>
        <v/>
      </c>
      <c r="N1742" s="100" t="str">
        <f>IFERROR(INDEX('INPUT DATA'!M$5:M$600,MATCH($B1742,'INPUT DATA'!$A$5:$A$600,FALSE)),"")</f>
        <v/>
      </c>
      <c r="O1742" s="100" t="str">
        <f>IFERROR(INDEX('INPUT DATA'!N$5:N$600,MATCH($B1742,'INPUT DATA'!$A$5:$A$600,FALSE)),"")</f>
        <v/>
      </c>
      <c r="P1742" s="100" t="str">
        <f>IFERROR(INDEX($LD$4:$LD$18,MATCH('INPUT DATA'!O744,$LC$4:$LC$18,1)),"")</f>
        <v/>
      </c>
      <c r="Q1742" s="100" t="str">
        <f>IFERROR(INDEX('INPUT DATA'!P$5:P$600,MATCH($B1742,'INPUT DATA'!$A$5:$A$600,FALSE)),"")</f>
        <v/>
      </c>
      <c r="R1742" s="100" t="str">
        <f>IFERROR(INDEX('INPUT DATA'!Q$5:Q$600,MATCH($B1742,'INPUT DATA'!$A$5:$A$600,FALSE)),"")</f>
        <v/>
      </c>
      <c r="S1742" s="100" t="str">
        <f>IFERROR(INDEX($LD$4:$LD$18,MATCH('INPUT DATA'!R744,$LC$4:$LC$18,1)),"")</f>
        <v/>
      </c>
      <c r="T1742" s="100" t="str">
        <f>IFERROR(INDEX('INPUT DATA'!S$5:S$600,MATCH($B1742,'INPUT DATA'!$A$5:$A$600,FALSE)),"")</f>
        <v/>
      </c>
      <c r="U1742" s="100" t="str">
        <f>IFERROR(INDEX('INPUT DATA'!T$5:T$600,MATCH($B1742,'INPUT DATA'!$A$5:$A$600,FALSE)),"")</f>
        <v/>
      </c>
      <c r="V1742" s="100" t="str">
        <f>IFERROR(INDEX($LD$4:$LD$18,MATCH('INPUT DATA'!U744,$LC$4:$LC$18,1)),"")</f>
        <v/>
      </c>
      <c r="W1742" s="100" t="str">
        <f>IFERROR(INDEX('INPUT DATA'!V$5:V$600,MATCH($B1742,'INPUT DATA'!$A$5:$A$600,FALSE)),"")</f>
        <v/>
      </c>
      <c r="X1742" s="100" t="str">
        <f>IFERROR(INDEX('INPUT DATA'!W$5:W$600,MATCH($B1742,'INPUT DATA'!$A$5:$A$600,FALSE)),"")</f>
        <v/>
      </c>
      <c r="Y1742" s="100" t="str">
        <f>IFERROR(INDEX('INPUT DATA'!X$5:X$600,MATCH($B1742,'INPUT DATA'!$A$5:$A$600,FALSE)),"")</f>
        <v/>
      </c>
      <c r="Z1742" s="100" t="str">
        <f>IFERROR(INDEX('INPUT DATA'!Y$5:Y$600,MATCH($B1742,'INPUT DATA'!$A$5:$A$600,FALSE)),"")</f>
        <v/>
      </c>
      <c r="AA1742" s="100" t="str">
        <f>IFERROR(INDEX('INPUT DATA'!Z$5:Z$600,MATCH($B1742,'INPUT DATA'!$A$5:$A$600,FALSE)),"")</f>
        <v/>
      </c>
      <c r="AB1742" s="100" t="str">
        <f>IFERROR(INDEX('INPUT DATA'!AA$5:AA$600,MATCH($B1742,'INPUT DATA'!$A$5:$A$600,FALSE)),"")</f>
        <v/>
      </c>
    </row>
    <row r="1743" spans="2:28" ht="15" customHeight="1" x14ac:dyDescent="0.25">
      <c r="B1743" s="115" t="str">
        <f>IF('INPUT INF'!A743="","",IF('INPUT INF'!E743="DROP","",'INPUT INF'!A743))</f>
        <v/>
      </c>
      <c r="C1743" s="115" t="str">
        <f>IFERROR(INDEX('INPUT INF'!B743:B1341,MATCH(B1743,'INPUT INF'!A743:A1341,FALSE)),"")</f>
        <v/>
      </c>
      <c r="E1743" s="100" t="str">
        <f>IFERROR(INDEX('INPUT DATA'!D$5:D$600,MATCH($B1743,'INPUT DATA'!$A$5:$A$600,FALSE)),"")</f>
        <v/>
      </c>
      <c r="F1743" s="100" t="str">
        <f>IFERROR(INDEX('INPUT DATA'!E$5:E$600,MATCH($B1743,'INPUT DATA'!$A$5:$A$600,FALSE)),"")</f>
        <v/>
      </c>
      <c r="G1743" s="100" t="str">
        <f>IFERROR(INDEX($LD$4:$LD$18,MATCH('INPUT DATA'!F745,$LC$4:$LC$18,1)),"")</f>
        <v/>
      </c>
      <c r="H1743" s="100" t="str">
        <f>IFERROR(INDEX('INPUT DATA'!G$6:G$600,MATCH($B1743,'INPUT DATA'!$A$5:$A$600,FALSE)),"")</f>
        <v/>
      </c>
      <c r="I1743" s="100" t="str">
        <f>IFERROR(INDEX('INPUT DATA'!H$5:H$600,MATCH($B1743,'INPUT DATA'!$A$5:$A$600,FALSE)),"")</f>
        <v/>
      </c>
      <c r="J1743" s="100" t="str">
        <f>IFERROR(INDEX($LD$4:$LD$18,MATCH('INPUT DATA'!I745,$LC$4:$LC$18,1)),"")</f>
        <v/>
      </c>
      <c r="K1743" s="100" t="str">
        <f>IFERROR(INDEX('INPUT DATA'!J$5:J$600,MATCH($B1743,'INPUT DATA'!$A$5:$A$600,FALSE)),"")</f>
        <v/>
      </c>
      <c r="L1743" s="100" t="str">
        <f>IFERROR(INDEX('INPUT DATA'!K$5:K$600,MATCH($B1743,'INPUT DATA'!$A$5:$A$600,FALSE)),"")</f>
        <v/>
      </c>
      <c r="M1743" s="100" t="str">
        <f>IFERROR(INDEX($LD$4:$LD$18,MATCH('INPUT DATA'!L745,$LC$4:$LC$18,1)),"")</f>
        <v/>
      </c>
      <c r="N1743" s="100" t="str">
        <f>IFERROR(INDEX('INPUT DATA'!M$5:M$600,MATCH($B1743,'INPUT DATA'!$A$5:$A$600,FALSE)),"")</f>
        <v/>
      </c>
      <c r="O1743" s="100" t="str">
        <f>IFERROR(INDEX('INPUT DATA'!N$5:N$600,MATCH($B1743,'INPUT DATA'!$A$5:$A$600,FALSE)),"")</f>
        <v/>
      </c>
      <c r="P1743" s="100" t="str">
        <f>IFERROR(INDEX($LD$4:$LD$18,MATCH('INPUT DATA'!O745,$LC$4:$LC$18,1)),"")</f>
        <v/>
      </c>
      <c r="Q1743" s="100" t="str">
        <f>IFERROR(INDEX('INPUT DATA'!P$5:P$600,MATCH($B1743,'INPUT DATA'!$A$5:$A$600,FALSE)),"")</f>
        <v/>
      </c>
      <c r="R1743" s="100" t="str">
        <f>IFERROR(INDEX('INPUT DATA'!Q$5:Q$600,MATCH($B1743,'INPUT DATA'!$A$5:$A$600,FALSE)),"")</f>
        <v/>
      </c>
      <c r="S1743" s="100" t="str">
        <f>IFERROR(INDEX($LD$4:$LD$18,MATCH('INPUT DATA'!R745,$LC$4:$LC$18,1)),"")</f>
        <v/>
      </c>
      <c r="T1743" s="100" t="str">
        <f>IFERROR(INDEX('INPUT DATA'!S$5:S$600,MATCH($B1743,'INPUT DATA'!$A$5:$A$600,FALSE)),"")</f>
        <v/>
      </c>
      <c r="U1743" s="100" t="str">
        <f>IFERROR(INDEX('INPUT DATA'!T$5:T$600,MATCH($B1743,'INPUT DATA'!$A$5:$A$600,FALSE)),"")</f>
        <v/>
      </c>
      <c r="V1743" s="100" t="str">
        <f>IFERROR(INDEX($LD$4:$LD$18,MATCH('INPUT DATA'!U745,$LC$4:$LC$18,1)),"")</f>
        <v/>
      </c>
      <c r="W1743" s="100" t="str">
        <f>IFERROR(INDEX('INPUT DATA'!V$5:V$600,MATCH($B1743,'INPUT DATA'!$A$5:$A$600,FALSE)),"")</f>
        <v/>
      </c>
      <c r="X1743" s="100" t="str">
        <f>IFERROR(INDEX('INPUT DATA'!W$5:W$600,MATCH($B1743,'INPUT DATA'!$A$5:$A$600,FALSE)),"")</f>
        <v/>
      </c>
      <c r="Y1743" s="100" t="str">
        <f>IFERROR(INDEX('INPUT DATA'!X$5:X$600,MATCH($B1743,'INPUT DATA'!$A$5:$A$600,FALSE)),"")</f>
        <v/>
      </c>
      <c r="Z1743" s="100" t="str">
        <f>IFERROR(INDEX('INPUT DATA'!Y$5:Y$600,MATCH($B1743,'INPUT DATA'!$A$5:$A$600,FALSE)),"")</f>
        <v/>
      </c>
      <c r="AA1743" s="100" t="str">
        <f>IFERROR(INDEX('INPUT DATA'!Z$5:Z$600,MATCH($B1743,'INPUT DATA'!$A$5:$A$600,FALSE)),"")</f>
        <v/>
      </c>
      <c r="AB1743" s="100" t="str">
        <f>IFERROR(INDEX('INPUT DATA'!AA$5:AA$600,MATCH($B1743,'INPUT DATA'!$A$5:$A$600,FALSE)),"")</f>
        <v/>
      </c>
    </row>
    <row r="1744" spans="2:28" ht="15" customHeight="1" x14ac:dyDescent="0.25">
      <c r="B1744" s="115" t="str">
        <f>IF('INPUT INF'!A744="","",IF('INPUT INF'!E744="DROP","",'INPUT INF'!A744))</f>
        <v/>
      </c>
      <c r="C1744" s="115" t="str">
        <f>IFERROR(INDEX('INPUT INF'!B744:B1342,MATCH(B1744,'INPUT INF'!A744:A1342,FALSE)),"")</f>
        <v/>
      </c>
      <c r="E1744" s="100" t="str">
        <f>IFERROR(INDEX('INPUT DATA'!D$5:D$600,MATCH($B1744,'INPUT DATA'!$A$5:$A$600,FALSE)),"")</f>
        <v/>
      </c>
      <c r="F1744" s="100" t="str">
        <f>IFERROR(INDEX('INPUT DATA'!E$5:E$600,MATCH($B1744,'INPUT DATA'!$A$5:$A$600,FALSE)),"")</f>
        <v/>
      </c>
      <c r="G1744" s="100" t="str">
        <f>IFERROR(INDEX($LD$4:$LD$18,MATCH('INPUT DATA'!F746,$LC$4:$LC$18,1)),"")</f>
        <v/>
      </c>
      <c r="H1744" s="100" t="str">
        <f>IFERROR(INDEX('INPUT DATA'!G$6:G$600,MATCH($B1744,'INPUT DATA'!$A$5:$A$600,FALSE)),"")</f>
        <v/>
      </c>
      <c r="I1744" s="100" t="str">
        <f>IFERROR(INDEX('INPUT DATA'!H$5:H$600,MATCH($B1744,'INPUT DATA'!$A$5:$A$600,FALSE)),"")</f>
        <v/>
      </c>
      <c r="J1744" s="100" t="str">
        <f>IFERROR(INDEX($LD$4:$LD$18,MATCH('INPUT DATA'!I746,$LC$4:$LC$18,1)),"")</f>
        <v/>
      </c>
      <c r="K1744" s="100" t="str">
        <f>IFERROR(INDEX('INPUT DATA'!J$5:J$600,MATCH($B1744,'INPUT DATA'!$A$5:$A$600,FALSE)),"")</f>
        <v/>
      </c>
      <c r="L1744" s="100" t="str">
        <f>IFERROR(INDEX('INPUT DATA'!K$5:K$600,MATCH($B1744,'INPUT DATA'!$A$5:$A$600,FALSE)),"")</f>
        <v/>
      </c>
      <c r="M1744" s="100" t="str">
        <f>IFERROR(INDEX($LD$4:$LD$18,MATCH('INPUT DATA'!L746,$LC$4:$LC$18,1)),"")</f>
        <v/>
      </c>
      <c r="N1744" s="100" t="str">
        <f>IFERROR(INDEX('INPUT DATA'!M$5:M$600,MATCH($B1744,'INPUT DATA'!$A$5:$A$600,FALSE)),"")</f>
        <v/>
      </c>
      <c r="O1744" s="100" t="str">
        <f>IFERROR(INDEX('INPUT DATA'!N$5:N$600,MATCH($B1744,'INPUT DATA'!$A$5:$A$600,FALSE)),"")</f>
        <v/>
      </c>
      <c r="P1744" s="100" t="str">
        <f>IFERROR(INDEX($LD$4:$LD$18,MATCH('INPUT DATA'!O746,$LC$4:$LC$18,1)),"")</f>
        <v/>
      </c>
      <c r="Q1744" s="100" t="str">
        <f>IFERROR(INDEX('INPUT DATA'!P$5:P$600,MATCH($B1744,'INPUT DATA'!$A$5:$A$600,FALSE)),"")</f>
        <v/>
      </c>
      <c r="R1744" s="100" t="str">
        <f>IFERROR(INDEX('INPUT DATA'!Q$5:Q$600,MATCH($B1744,'INPUT DATA'!$A$5:$A$600,FALSE)),"")</f>
        <v/>
      </c>
      <c r="S1744" s="100" t="str">
        <f>IFERROR(INDEX($LD$4:$LD$18,MATCH('INPUT DATA'!R746,$LC$4:$LC$18,1)),"")</f>
        <v/>
      </c>
      <c r="T1744" s="100" t="str">
        <f>IFERROR(INDEX('INPUT DATA'!S$5:S$600,MATCH($B1744,'INPUT DATA'!$A$5:$A$600,FALSE)),"")</f>
        <v/>
      </c>
      <c r="U1744" s="100" t="str">
        <f>IFERROR(INDEX('INPUT DATA'!T$5:T$600,MATCH($B1744,'INPUT DATA'!$A$5:$A$600,FALSE)),"")</f>
        <v/>
      </c>
      <c r="V1744" s="100" t="str">
        <f>IFERROR(INDEX($LD$4:$LD$18,MATCH('INPUT DATA'!U746,$LC$4:$LC$18,1)),"")</f>
        <v/>
      </c>
      <c r="W1744" s="100" t="str">
        <f>IFERROR(INDEX('INPUT DATA'!V$5:V$600,MATCH($B1744,'INPUT DATA'!$A$5:$A$600,FALSE)),"")</f>
        <v/>
      </c>
      <c r="X1744" s="100" t="str">
        <f>IFERROR(INDEX('INPUT DATA'!W$5:W$600,MATCH($B1744,'INPUT DATA'!$A$5:$A$600,FALSE)),"")</f>
        <v/>
      </c>
      <c r="Y1744" s="100" t="str">
        <f>IFERROR(INDEX('INPUT DATA'!X$5:X$600,MATCH($B1744,'INPUT DATA'!$A$5:$A$600,FALSE)),"")</f>
        <v/>
      </c>
      <c r="Z1744" s="100" t="str">
        <f>IFERROR(INDEX('INPUT DATA'!Y$5:Y$600,MATCH($B1744,'INPUT DATA'!$A$5:$A$600,FALSE)),"")</f>
        <v/>
      </c>
      <c r="AA1744" s="100" t="str">
        <f>IFERROR(INDEX('INPUT DATA'!Z$5:Z$600,MATCH($B1744,'INPUT DATA'!$A$5:$A$600,FALSE)),"")</f>
        <v/>
      </c>
      <c r="AB1744" s="100" t="str">
        <f>IFERROR(INDEX('INPUT DATA'!AA$5:AA$600,MATCH($B1744,'INPUT DATA'!$A$5:$A$600,FALSE)),"")</f>
        <v/>
      </c>
    </row>
    <row r="1745" spans="2:28" ht="15" customHeight="1" x14ac:dyDescent="0.25">
      <c r="B1745" s="115" t="str">
        <f>IF('INPUT INF'!A745="","",IF('INPUT INF'!E745="DROP","",'INPUT INF'!A745))</f>
        <v/>
      </c>
      <c r="C1745" s="115" t="str">
        <f>IFERROR(INDEX('INPUT INF'!B745:B1343,MATCH(B1745,'INPUT INF'!A745:A1343,FALSE)),"")</f>
        <v/>
      </c>
      <c r="E1745" s="100" t="str">
        <f>IFERROR(INDEX('INPUT DATA'!D$5:D$600,MATCH($B1745,'INPUT DATA'!$A$5:$A$600,FALSE)),"")</f>
        <v/>
      </c>
      <c r="F1745" s="100" t="str">
        <f>IFERROR(INDEX('INPUT DATA'!E$5:E$600,MATCH($B1745,'INPUT DATA'!$A$5:$A$600,FALSE)),"")</f>
        <v/>
      </c>
      <c r="G1745" s="100" t="str">
        <f>IFERROR(INDEX($LD$4:$LD$18,MATCH('INPUT DATA'!F747,$LC$4:$LC$18,1)),"")</f>
        <v/>
      </c>
      <c r="H1745" s="100" t="str">
        <f>IFERROR(INDEX('INPUT DATA'!G$6:G$600,MATCH($B1745,'INPUT DATA'!$A$5:$A$600,FALSE)),"")</f>
        <v/>
      </c>
      <c r="I1745" s="100" t="str">
        <f>IFERROR(INDEX('INPUT DATA'!H$5:H$600,MATCH($B1745,'INPUT DATA'!$A$5:$A$600,FALSE)),"")</f>
        <v/>
      </c>
      <c r="J1745" s="100" t="str">
        <f>IFERROR(INDEX($LD$4:$LD$18,MATCH('INPUT DATA'!I747,$LC$4:$LC$18,1)),"")</f>
        <v/>
      </c>
      <c r="K1745" s="100" t="str">
        <f>IFERROR(INDEX('INPUT DATA'!J$5:J$600,MATCH($B1745,'INPUT DATA'!$A$5:$A$600,FALSE)),"")</f>
        <v/>
      </c>
      <c r="L1745" s="100" t="str">
        <f>IFERROR(INDEX('INPUT DATA'!K$5:K$600,MATCH($B1745,'INPUT DATA'!$A$5:$A$600,FALSE)),"")</f>
        <v/>
      </c>
      <c r="M1745" s="100" t="str">
        <f>IFERROR(INDEX($LD$4:$LD$18,MATCH('INPUT DATA'!L747,$LC$4:$LC$18,1)),"")</f>
        <v/>
      </c>
      <c r="N1745" s="100" t="str">
        <f>IFERROR(INDEX('INPUT DATA'!M$5:M$600,MATCH($B1745,'INPUT DATA'!$A$5:$A$600,FALSE)),"")</f>
        <v/>
      </c>
      <c r="O1745" s="100" t="str">
        <f>IFERROR(INDEX('INPUT DATA'!N$5:N$600,MATCH($B1745,'INPUT DATA'!$A$5:$A$600,FALSE)),"")</f>
        <v/>
      </c>
      <c r="P1745" s="100" t="str">
        <f>IFERROR(INDEX($LD$4:$LD$18,MATCH('INPUT DATA'!O747,$LC$4:$LC$18,1)),"")</f>
        <v/>
      </c>
      <c r="Q1745" s="100" t="str">
        <f>IFERROR(INDEX('INPUT DATA'!P$5:P$600,MATCH($B1745,'INPUT DATA'!$A$5:$A$600,FALSE)),"")</f>
        <v/>
      </c>
      <c r="R1745" s="100" t="str">
        <f>IFERROR(INDEX('INPUT DATA'!Q$5:Q$600,MATCH($B1745,'INPUT DATA'!$A$5:$A$600,FALSE)),"")</f>
        <v/>
      </c>
      <c r="S1745" s="100" t="str">
        <f>IFERROR(INDEX($LD$4:$LD$18,MATCH('INPUT DATA'!R747,$LC$4:$LC$18,1)),"")</f>
        <v/>
      </c>
      <c r="T1745" s="100" t="str">
        <f>IFERROR(INDEX('INPUT DATA'!S$5:S$600,MATCH($B1745,'INPUT DATA'!$A$5:$A$600,FALSE)),"")</f>
        <v/>
      </c>
      <c r="U1745" s="100" t="str">
        <f>IFERROR(INDEX('INPUT DATA'!T$5:T$600,MATCH($B1745,'INPUT DATA'!$A$5:$A$600,FALSE)),"")</f>
        <v/>
      </c>
      <c r="V1745" s="100" t="str">
        <f>IFERROR(INDEX($LD$4:$LD$18,MATCH('INPUT DATA'!U747,$LC$4:$LC$18,1)),"")</f>
        <v/>
      </c>
      <c r="W1745" s="100" t="str">
        <f>IFERROR(INDEX('INPUT DATA'!V$5:V$600,MATCH($B1745,'INPUT DATA'!$A$5:$A$600,FALSE)),"")</f>
        <v/>
      </c>
      <c r="X1745" s="100" t="str">
        <f>IFERROR(INDEX('INPUT DATA'!W$5:W$600,MATCH($B1745,'INPUT DATA'!$A$5:$A$600,FALSE)),"")</f>
        <v/>
      </c>
      <c r="Y1745" s="100" t="str">
        <f>IFERROR(INDEX('INPUT DATA'!X$5:X$600,MATCH($B1745,'INPUT DATA'!$A$5:$A$600,FALSE)),"")</f>
        <v/>
      </c>
      <c r="Z1745" s="100" t="str">
        <f>IFERROR(INDEX('INPUT DATA'!Y$5:Y$600,MATCH($B1745,'INPUT DATA'!$A$5:$A$600,FALSE)),"")</f>
        <v/>
      </c>
      <c r="AA1745" s="100" t="str">
        <f>IFERROR(INDEX('INPUT DATA'!Z$5:Z$600,MATCH($B1745,'INPUT DATA'!$A$5:$A$600,FALSE)),"")</f>
        <v/>
      </c>
      <c r="AB1745" s="100" t="str">
        <f>IFERROR(INDEX('INPUT DATA'!AA$5:AA$600,MATCH($B1745,'INPUT DATA'!$A$5:$A$600,FALSE)),"")</f>
        <v/>
      </c>
    </row>
    <row r="1746" spans="2:28" ht="15" customHeight="1" x14ac:dyDescent="0.25">
      <c r="B1746" s="115" t="str">
        <f>IF('INPUT INF'!A746="","",IF('INPUT INF'!E746="DROP","",'INPUT INF'!A746))</f>
        <v/>
      </c>
      <c r="C1746" s="115" t="str">
        <f>IFERROR(INDEX('INPUT INF'!B746:B1344,MATCH(B1746,'INPUT INF'!A746:A1344,FALSE)),"")</f>
        <v/>
      </c>
      <c r="E1746" s="100" t="str">
        <f>IFERROR(INDEX('INPUT DATA'!D$5:D$600,MATCH($B1746,'INPUT DATA'!$A$5:$A$600,FALSE)),"")</f>
        <v/>
      </c>
      <c r="F1746" s="100" t="str">
        <f>IFERROR(INDEX('INPUT DATA'!E$5:E$600,MATCH($B1746,'INPUT DATA'!$A$5:$A$600,FALSE)),"")</f>
        <v/>
      </c>
      <c r="G1746" s="100" t="str">
        <f>IFERROR(INDEX($LD$4:$LD$18,MATCH('INPUT DATA'!F748,$LC$4:$LC$18,1)),"")</f>
        <v/>
      </c>
      <c r="H1746" s="100" t="str">
        <f>IFERROR(INDEX('INPUT DATA'!G$6:G$600,MATCH($B1746,'INPUT DATA'!$A$5:$A$600,FALSE)),"")</f>
        <v/>
      </c>
      <c r="I1746" s="100" t="str">
        <f>IFERROR(INDEX('INPUT DATA'!H$5:H$600,MATCH($B1746,'INPUT DATA'!$A$5:$A$600,FALSE)),"")</f>
        <v/>
      </c>
      <c r="J1746" s="100" t="str">
        <f>IFERROR(INDEX($LD$4:$LD$18,MATCH('INPUT DATA'!I748,$LC$4:$LC$18,1)),"")</f>
        <v/>
      </c>
      <c r="K1746" s="100" t="str">
        <f>IFERROR(INDEX('INPUT DATA'!J$5:J$600,MATCH($B1746,'INPUT DATA'!$A$5:$A$600,FALSE)),"")</f>
        <v/>
      </c>
      <c r="L1746" s="100" t="str">
        <f>IFERROR(INDEX('INPUT DATA'!K$5:K$600,MATCH($B1746,'INPUT DATA'!$A$5:$A$600,FALSE)),"")</f>
        <v/>
      </c>
      <c r="M1746" s="100" t="str">
        <f>IFERROR(INDEX($LD$4:$LD$18,MATCH('INPUT DATA'!L748,$LC$4:$LC$18,1)),"")</f>
        <v/>
      </c>
      <c r="N1746" s="100" t="str">
        <f>IFERROR(INDEX('INPUT DATA'!M$5:M$600,MATCH($B1746,'INPUT DATA'!$A$5:$A$600,FALSE)),"")</f>
        <v/>
      </c>
      <c r="O1746" s="100" t="str">
        <f>IFERROR(INDEX('INPUT DATA'!N$5:N$600,MATCH($B1746,'INPUT DATA'!$A$5:$A$600,FALSE)),"")</f>
        <v/>
      </c>
      <c r="P1746" s="100" t="str">
        <f>IFERROR(INDEX($LD$4:$LD$18,MATCH('INPUT DATA'!O748,$LC$4:$LC$18,1)),"")</f>
        <v/>
      </c>
      <c r="Q1746" s="100" t="str">
        <f>IFERROR(INDEX('INPUT DATA'!P$5:P$600,MATCH($B1746,'INPUT DATA'!$A$5:$A$600,FALSE)),"")</f>
        <v/>
      </c>
      <c r="R1746" s="100" t="str">
        <f>IFERROR(INDEX('INPUT DATA'!Q$5:Q$600,MATCH($B1746,'INPUT DATA'!$A$5:$A$600,FALSE)),"")</f>
        <v/>
      </c>
      <c r="S1746" s="100" t="str">
        <f>IFERROR(INDEX($LD$4:$LD$18,MATCH('INPUT DATA'!R748,$LC$4:$LC$18,1)),"")</f>
        <v/>
      </c>
      <c r="T1746" s="100" t="str">
        <f>IFERROR(INDEX('INPUT DATA'!S$5:S$600,MATCH($B1746,'INPUT DATA'!$A$5:$A$600,FALSE)),"")</f>
        <v/>
      </c>
      <c r="U1746" s="100" t="str">
        <f>IFERROR(INDEX('INPUT DATA'!T$5:T$600,MATCH($B1746,'INPUT DATA'!$A$5:$A$600,FALSE)),"")</f>
        <v/>
      </c>
      <c r="V1746" s="100" t="str">
        <f>IFERROR(INDEX($LD$4:$LD$18,MATCH('INPUT DATA'!U748,$LC$4:$LC$18,1)),"")</f>
        <v/>
      </c>
      <c r="W1746" s="100" t="str">
        <f>IFERROR(INDEX('INPUT DATA'!V$5:V$600,MATCH($B1746,'INPUT DATA'!$A$5:$A$600,FALSE)),"")</f>
        <v/>
      </c>
      <c r="X1746" s="100" t="str">
        <f>IFERROR(INDEX('INPUT DATA'!W$5:W$600,MATCH($B1746,'INPUT DATA'!$A$5:$A$600,FALSE)),"")</f>
        <v/>
      </c>
      <c r="Y1746" s="100" t="str">
        <f>IFERROR(INDEX('INPUT DATA'!X$5:X$600,MATCH($B1746,'INPUT DATA'!$A$5:$A$600,FALSE)),"")</f>
        <v/>
      </c>
      <c r="Z1746" s="100" t="str">
        <f>IFERROR(INDEX('INPUT DATA'!Y$5:Y$600,MATCH($B1746,'INPUT DATA'!$A$5:$A$600,FALSE)),"")</f>
        <v/>
      </c>
      <c r="AA1746" s="100" t="str">
        <f>IFERROR(INDEX('INPUT DATA'!Z$5:Z$600,MATCH($B1746,'INPUT DATA'!$A$5:$A$600,FALSE)),"")</f>
        <v/>
      </c>
      <c r="AB1746" s="100" t="str">
        <f>IFERROR(INDEX('INPUT DATA'!AA$5:AA$600,MATCH($B1746,'INPUT DATA'!$A$5:$A$600,FALSE)),"")</f>
        <v/>
      </c>
    </row>
    <row r="1747" spans="2:28" ht="15" customHeight="1" x14ac:dyDescent="0.25">
      <c r="B1747" s="115" t="str">
        <f>IF('INPUT INF'!A747="","",IF('INPUT INF'!E747="DROP","",'INPUT INF'!A747))</f>
        <v/>
      </c>
      <c r="C1747" s="115" t="str">
        <f>IFERROR(INDEX('INPUT INF'!B747:B1345,MATCH(B1747,'INPUT INF'!A747:A1345,FALSE)),"")</f>
        <v/>
      </c>
      <c r="E1747" s="100" t="str">
        <f>IFERROR(INDEX('INPUT DATA'!D$5:D$600,MATCH($B1747,'INPUT DATA'!$A$5:$A$600,FALSE)),"")</f>
        <v/>
      </c>
      <c r="F1747" s="100" t="str">
        <f>IFERROR(INDEX('INPUT DATA'!E$5:E$600,MATCH($B1747,'INPUT DATA'!$A$5:$A$600,FALSE)),"")</f>
        <v/>
      </c>
      <c r="G1747" s="100" t="str">
        <f>IFERROR(INDEX($LD$4:$LD$18,MATCH('INPUT DATA'!F749,$LC$4:$LC$18,1)),"")</f>
        <v/>
      </c>
      <c r="H1747" s="100" t="str">
        <f>IFERROR(INDEX('INPUT DATA'!G$6:G$600,MATCH($B1747,'INPUT DATA'!$A$5:$A$600,FALSE)),"")</f>
        <v/>
      </c>
      <c r="I1747" s="100" t="str">
        <f>IFERROR(INDEX('INPUT DATA'!H$5:H$600,MATCH($B1747,'INPUT DATA'!$A$5:$A$600,FALSE)),"")</f>
        <v/>
      </c>
      <c r="J1747" s="100" t="str">
        <f>IFERROR(INDEX($LD$4:$LD$18,MATCH('INPUT DATA'!I749,$LC$4:$LC$18,1)),"")</f>
        <v/>
      </c>
      <c r="K1747" s="100" t="str">
        <f>IFERROR(INDEX('INPUT DATA'!J$5:J$600,MATCH($B1747,'INPUT DATA'!$A$5:$A$600,FALSE)),"")</f>
        <v/>
      </c>
      <c r="L1747" s="100" t="str">
        <f>IFERROR(INDEX('INPUT DATA'!K$5:K$600,MATCH($B1747,'INPUT DATA'!$A$5:$A$600,FALSE)),"")</f>
        <v/>
      </c>
      <c r="M1747" s="100" t="str">
        <f>IFERROR(INDEX($LD$4:$LD$18,MATCH('INPUT DATA'!L749,$LC$4:$LC$18,1)),"")</f>
        <v/>
      </c>
      <c r="N1747" s="100" t="str">
        <f>IFERROR(INDEX('INPUT DATA'!M$5:M$600,MATCH($B1747,'INPUT DATA'!$A$5:$A$600,FALSE)),"")</f>
        <v/>
      </c>
      <c r="O1747" s="100" t="str">
        <f>IFERROR(INDEX('INPUT DATA'!N$5:N$600,MATCH($B1747,'INPUT DATA'!$A$5:$A$600,FALSE)),"")</f>
        <v/>
      </c>
      <c r="P1747" s="100" t="str">
        <f>IFERROR(INDEX($LD$4:$LD$18,MATCH('INPUT DATA'!O749,$LC$4:$LC$18,1)),"")</f>
        <v/>
      </c>
      <c r="Q1747" s="100" t="str">
        <f>IFERROR(INDEX('INPUT DATA'!P$5:P$600,MATCH($B1747,'INPUT DATA'!$A$5:$A$600,FALSE)),"")</f>
        <v/>
      </c>
      <c r="R1747" s="100" t="str">
        <f>IFERROR(INDEX('INPUT DATA'!Q$5:Q$600,MATCH($B1747,'INPUT DATA'!$A$5:$A$600,FALSE)),"")</f>
        <v/>
      </c>
      <c r="S1747" s="100" t="str">
        <f>IFERROR(INDEX($LD$4:$LD$18,MATCH('INPUT DATA'!R749,$LC$4:$LC$18,1)),"")</f>
        <v/>
      </c>
      <c r="T1747" s="100" t="str">
        <f>IFERROR(INDEX('INPUT DATA'!S$5:S$600,MATCH($B1747,'INPUT DATA'!$A$5:$A$600,FALSE)),"")</f>
        <v/>
      </c>
      <c r="U1747" s="100" t="str">
        <f>IFERROR(INDEX('INPUT DATA'!T$5:T$600,MATCH($B1747,'INPUT DATA'!$A$5:$A$600,FALSE)),"")</f>
        <v/>
      </c>
      <c r="V1747" s="100" t="str">
        <f>IFERROR(INDEX($LD$4:$LD$18,MATCH('INPUT DATA'!U749,$LC$4:$LC$18,1)),"")</f>
        <v/>
      </c>
      <c r="W1747" s="100" t="str">
        <f>IFERROR(INDEX('INPUT DATA'!V$5:V$600,MATCH($B1747,'INPUT DATA'!$A$5:$A$600,FALSE)),"")</f>
        <v/>
      </c>
      <c r="X1747" s="100" t="str">
        <f>IFERROR(INDEX('INPUT DATA'!W$5:W$600,MATCH($B1747,'INPUT DATA'!$A$5:$A$600,FALSE)),"")</f>
        <v/>
      </c>
      <c r="Y1747" s="100" t="str">
        <f>IFERROR(INDEX('INPUT DATA'!X$5:X$600,MATCH($B1747,'INPUT DATA'!$A$5:$A$600,FALSE)),"")</f>
        <v/>
      </c>
      <c r="Z1747" s="100" t="str">
        <f>IFERROR(INDEX('INPUT DATA'!Y$5:Y$600,MATCH($B1747,'INPUT DATA'!$A$5:$A$600,FALSE)),"")</f>
        <v/>
      </c>
      <c r="AA1747" s="100" t="str">
        <f>IFERROR(INDEX('INPUT DATA'!Z$5:Z$600,MATCH($B1747,'INPUT DATA'!$A$5:$A$600,FALSE)),"")</f>
        <v/>
      </c>
      <c r="AB1747" s="100" t="str">
        <f>IFERROR(INDEX('INPUT DATA'!AA$5:AA$600,MATCH($B1747,'INPUT DATA'!$A$5:$A$600,FALSE)),"")</f>
        <v/>
      </c>
    </row>
    <row r="1748" spans="2:28" ht="15" customHeight="1" x14ac:dyDescent="0.25">
      <c r="B1748" s="115" t="str">
        <f>IF('INPUT INF'!A748="","",IF('INPUT INF'!E748="DROP","",'INPUT INF'!A748))</f>
        <v/>
      </c>
      <c r="C1748" s="115" t="str">
        <f>IFERROR(INDEX('INPUT INF'!B748:B1346,MATCH(B1748,'INPUT INF'!A748:A1346,FALSE)),"")</f>
        <v/>
      </c>
      <c r="E1748" s="100" t="str">
        <f>IFERROR(INDEX('INPUT DATA'!D$5:D$600,MATCH($B1748,'INPUT DATA'!$A$5:$A$600,FALSE)),"")</f>
        <v/>
      </c>
      <c r="F1748" s="100" t="str">
        <f>IFERROR(INDEX('INPUT DATA'!E$5:E$600,MATCH($B1748,'INPUT DATA'!$A$5:$A$600,FALSE)),"")</f>
        <v/>
      </c>
      <c r="G1748" s="100" t="str">
        <f>IFERROR(INDEX($LD$4:$LD$18,MATCH('INPUT DATA'!F750,$LC$4:$LC$18,1)),"")</f>
        <v/>
      </c>
      <c r="H1748" s="100" t="str">
        <f>IFERROR(INDEX('INPUT DATA'!G$6:G$600,MATCH($B1748,'INPUT DATA'!$A$5:$A$600,FALSE)),"")</f>
        <v/>
      </c>
      <c r="I1748" s="100" t="str">
        <f>IFERROR(INDEX('INPUT DATA'!H$5:H$600,MATCH($B1748,'INPUT DATA'!$A$5:$A$600,FALSE)),"")</f>
        <v/>
      </c>
      <c r="J1748" s="100" t="str">
        <f>IFERROR(INDEX($LD$4:$LD$18,MATCH('INPUT DATA'!I750,$LC$4:$LC$18,1)),"")</f>
        <v/>
      </c>
      <c r="K1748" s="100" t="str">
        <f>IFERROR(INDEX('INPUT DATA'!J$5:J$600,MATCH($B1748,'INPUT DATA'!$A$5:$A$600,FALSE)),"")</f>
        <v/>
      </c>
      <c r="L1748" s="100" t="str">
        <f>IFERROR(INDEX('INPUT DATA'!K$5:K$600,MATCH($B1748,'INPUT DATA'!$A$5:$A$600,FALSE)),"")</f>
        <v/>
      </c>
      <c r="M1748" s="100" t="str">
        <f>IFERROR(INDEX($LD$4:$LD$18,MATCH('INPUT DATA'!L750,$LC$4:$LC$18,1)),"")</f>
        <v/>
      </c>
      <c r="N1748" s="100" t="str">
        <f>IFERROR(INDEX('INPUT DATA'!M$5:M$600,MATCH($B1748,'INPUT DATA'!$A$5:$A$600,FALSE)),"")</f>
        <v/>
      </c>
      <c r="O1748" s="100" t="str">
        <f>IFERROR(INDEX('INPUT DATA'!N$5:N$600,MATCH($B1748,'INPUT DATA'!$A$5:$A$600,FALSE)),"")</f>
        <v/>
      </c>
      <c r="P1748" s="100" t="str">
        <f>IFERROR(INDEX($LD$4:$LD$18,MATCH('INPUT DATA'!O750,$LC$4:$LC$18,1)),"")</f>
        <v/>
      </c>
      <c r="Q1748" s="100" t="str">
        <f>IFERROR(INDEX('INPUT DATA'!P$5:P$600,MATCH($B1748,'INPUT DATA'!$A$5:$A$600,FALSE)),"")</f>
        <v/>
      </c>
      <c r="R1748" s="100" t="str">
        <f>IFERROR(INDEX('INPUT DATA'!Q$5:Q$600,MATCH($B1748,'INPUT DATA'!$A$5:$A$600,FALSE)),"")</f>
        <v/>
      </c>
      <c r="S1748" s="100" t="str">
        <f>IFERROR(INDEX($LD$4:$LD$18,MATCH('INPUT DATA'!R750,$LC$4:$LC$18,1)),"")</f>
        <v/>
      </c>
      <c r="T1748" s="100" t="str">
        <f>IFERROR(INDEX('INPUT DATA'!S$5:S$600,MATCH($B1748,'INPUT DATA'!$A$5:$A$600,FALSE)),"")</f>
        <v/>
      </c>
      <c r="U1748" s="100" t="str">
        <f>IFERROR(INDEX('INPUT DATA'!T$5:T$600,MATCH($B1748,'INPUT DATA'!$A$5:$A$600,FALSE)),"")</f>
        <v/>
      </c>
      <c r="V1748" s="100" t="str">
        <f>IFERROR(INDEX($LD$4:$LD$18,MATCH('INPUT DATA'!U750,$LC$4:$LC$18,1)),"")</f>
        <v/>
      </c>
      <c r="W1748" s="100" t="str">
        <f>IFERROR(INDEX('INPUT DATA'!V$5:V$600,MATCH($B1748,'INPUT DATA'!$A$5:$A$600,FALSE)),"")</f>
        <v/>
      </c>
      <c r="X1748" s="100" t="str">
        <f>IFERROR(INDEX('INPUT DATA'!W$5:W$600,MATCH($B1748,'INPUT DATA'!$A$5:$A$600,FALSE)),"")</f>
        <v/>
      </c>
      <c r="Y1748" s="100" t="str">
        <f>IFERROR(INDEX('INPUT DATA'!X$5:X$600,MATCH($B1748,'INPUT DATA'!$A$5:$A$600,FALSE)),"")</f>
        <v/>
      </c>
      <c r="Z1748" s="100" t="str">
        <f>IFERROR(INDEX('INPUT DATA'!Y$5:Y$600,MATCH($B1748,'INPUT DATA'!$A$5:$A$600,FALSE)),"")</f>
        <v/>
      </c>
      <c r="AA1748" s="100" t="str">
        <f>IFERROR(INDEX('INPUT DATA'!Z$5:Z$600,MATCH($B1748,'INPUT DATA'!$A$5:$A$600,FALSE)),"")</f>
        <v/>
      </c>
      <c r="AB1748" s="100" t="str">
        <f>IFERROR(INDEX('INPUT DATA'!AA$5:AA$600,MATCH($B1748,'INPUT DATA'!$A$5:$A$600,FALSE)),"")</f>
        <v/>
      </c>
    </row>
    <row r="1749" spans="2:28" ht="15" customHeight="1" x14ac:dyDescent="0.25">
      <c r="B1749" s="115" t="str">
        <f>IF('INPUT INF'!A749="","",IF('INPUT INF'!E749="DROP","",'INPUT INF'!A749))</f>
        <v/>
      </c>
      <c r="C1749" s="115" t="str">
        <f>IFERROR(INDEX('INPUT INF'!B749:B1347,MATCH(B1749,'INPUT INF'!A749:A1347,FALSE)),"")</f>
        <v/>
      </c>
      <c r="E1749" s="100" t="str">
        <f>IFERROR(INDEX('INPUT DATA'!D$5:D$600,MATCH($B1749,'INPUT DATA'!$A$5:$A$600,FALSE)),"")</f>
        <v/>
      </c>
      <c r="F1749" s="100" t="str">
        <f>IFERROR(INDEX('INPUT DATA'!E$5:E$600,MATCH($B1749,'INPUT DATA'!$A$5:$A$600,FALSE)),"")</f>
        <v/>
      </c>
      <c r="G1749" s="100" t="str">
        <f>IFERROR(INDEX($LD$4:$LD$18,MATCH('INPUT DATA'!F751,$LC$4:$LC$18,1)),"")</f>
        <v/>
      </c>
      <c r="H1749" s="100" t="str">
        <f>IFERROR(INDEX('INPUT DATA'!G$6:G$600,MATCH($B1749,'INPUT DATA'!$A$5:$A$600,FALSE)),"")</f>
        <v/>
      </c>
      <c r="I1749" s="100" t="str">
        <f>IFERROR(INDEX('INPUT DATA'!H$5:H$600,MATCH($B1749,'INPUT DATA'!$A$5:$A$600,FALSE)),"")</f>
        <v/>
      </c>
      <c r="J1749" s="100" t="str">
        <f>IFERROR(INDEX($LD$4:$LD$18,MATCH('INPUT DATA'!I751,$LC$4:$LC$18,1)),"")</f>
        <v/>
      </c>
      <c r="K1749" s="100" t="str">
        <f>IFERROR(INDEX('INPUT DATA'!J$5:J$600,MATCH($B1749,'INPUT DATA'!$A$5:$A$600,FALSE)),"")</f>
        <v/>
      </c>
      <c r="L1749" s="100" t="str">
        <f>IFERROR(INDEX('INPUT DATA'!K$5:K$600,MATCH($B1749,'INPUT DATA'!$A$5:$A$600,FALSE)),"")</f>
        <v/>
      </c>
      <c r="M1749" s="100" t="str">
        <f>IFERROR(INDEX($LD$4:$LD$18,MATCH('INPUT DATA'!L751,$LC$4:$LC$18,1)),"")</f>
        <v/>
      </c>
      <c r="N1749" s="100" t="str">
        <f>IFERROR(INDEX('INPUT DATA'!M$5:M$600,MATCH($B1749,'INPUT DATA'!$A$5:$A$600,FALSE)),"")</f>
        <v/>
      </c>
      <c r="O1749" s="100" t="str">
        <f>IFERROR(INDEX('INPUT DATA'!N$5:N$600,MATCH($B1749,'INPUT DATA'!$A$5:$A$600,FALSE)),"")</f>
        <v/>
      </c>
      <c r="P1749" s="100" t="str">
        <f>IFERROR(INDEX($LD$4:$LD$18,MATCH('INPUT DATA'!O751,$LC$4:$LC$18,1)),"")</f>
        <v/>
      </c>
      <c r="Q1749" s="100" t="str">
        <f>IFERROR(INDEX('INPUT DATA'!P$5:P$600,MATCH($B1749,'INPUT DATA'!$A$5:$A$600,FALSE)),"")</f>
        <v/>
      </c>
      <c r="R1749" s="100" t="str">
        <f>IFERROR(INDEX('INPUT DATA'!Q$5:Q$600,MATCH($B1749,'INPUT DATA'!$A$5:$A$600,FALSE)),"")</f>
        <v/>
      </c>
      <c r="S1749" s="100" t="str">
        <f>IFERROR(INDEX($LD$4:$LD$18,MATCH('INPUT DATA'!R751,$LC$4:$LC$18,1)),"")</f>
        <v/>
      </c>
      <c r="T1749" s="100" t="str">
        <f>IFERROR(INDEX('INPUT DATA'!S$5:S$600,MATCH($B1749,'INPUT DATA'!$A$5:$A$600,FALSE)),"")</f>
        <v/>
      </c>
      <c r="U1749" s="100" t="str">
        <f>IFERROR(INDEX('INPUT DATA'!T$5:T$600,MATCH($B1749,'INPUT DATA'!$A$5:$A$600,FALSE)),"")</f>
        <v/>
      </c>
      <c r="V1749" s="100" t="str">
        <f>IFERROR(INDEX($LD$4:$LD$18,MATCH('INPUT DATA'!U751,$LC$4:$LC$18,1)),"")</f>
        <v/>
      </c>
      <c r="W1749" s="100" t="str">
        <f>IFERROR(INDEX('INPUT DATA'!V$5:V$600,MATCH($B1749,'INPUT DATA'!$A$5:$A$600,FALSE)),"")</f>
        <v/>
      </c>
      <c r="X1749" s="100" t="str">
        <f>IFERROR(INDEX('INPUT DATA'!W$5:W$600,MATCH($B1749,'INPUT DATA'!$A$5:$A$600,FALSE)),"")</f>
        <v/>
      </c>
      <c r="Y1749" s="100" t="str">
        <f>IFERROR(INDEX('INPUT DATA'!X$5:X$600,MATCH($B1749,'INPUT DATA'!$A$5:$A$600,FALSE)),"")</f>
        <v/>
      </c>
      <c r="Z1749" s="100" t="str">
        <f>IFERROR(INDEX('INPUT DATA'!Y$5:Y$600,MATCH($B1749,'INPUT DATA'!$A$5:$A$600,FALSE)),"")</f>
        <v/>
      </c>
      <c r="AA1749" s="100" t="str">
        <f>IFERROR(INDEX('INPUT DATA'!Z$5:Z$600,MATCH($B1749,'INPUT DATA'!$A$5:$A$600,FALSE)),"")</f>
        <v/>
      </c>
      <c r="AB1749" s="100" t="str">
        <f>IFERROR(INDEX('INPUT DATA'!AA$5:AA$600,MATCH($B1749,'INPUT DATA'!$A$5:$A$600,FALSE)),"")</f>
        <v/>
      </c>
    </row>
    <row r="1750" spans="2:28" ht="15" customHeight="1" x14ac:dyDescent="0.25">
      <c r="B1750" s="115" t="str">
        <f>IF('INPUT INF'!A750="","",IF('INPUT INF'!E750="DROP","",'INPUT INF'!A750))</f>
        <v/>
      </c>
      <c r="C1750" s="115" t="str">
        <f>IFERROR(INDEX('INPUT INF'!B750:B1348,MATCH(B1750,'INPUT INF'!A750:A1348,FALSE)),"")</f>
        <v/>
      </c>
      <c r="E1750" s="100" t="str">
        <f>IFERROR(INDEX('INPUT DATA'!D$5:D$600,MATCH($B1750,'INPUT DATA'!$A$5:$A$600,FALSE)),"")</f>
        <v/>
      </c>
      <c r="F1750" s="100" t="str">
        <f>IFERROR(INDEX('INPUT DATA'!E$5:E$600,MATCH($B1750,'INPUT DATA'!$A$5:$A$600,FALSE)),"")</f>
        <v/>
      </c>
      <c r="G1750" s="100" t="str">
        <f>IFERROR(INDEX($LD$4:$LD$18,MATCH('INPUT DATA'!F752,$LC$4:$LC$18,1)),"")</f>
        <v/>
      </c>
      <c r="H1750" s="100" t="str">
        <f>IFERROR(INDEX('INPUT DATA'!G$6:G$600,MATCH($B1750,'INPUT DATA'!$A$5:$A$600,FALSE)),"")</f>
        <v/>
      </c>
      <c r="I1750" s="100" t="str">
        <f>IFERROR(INDEX('INPUT DATA'!H$5:H$600,MATCH($B1750,'INPUT DATA'!$A$5:$A$600,FALSE)),"")</f>
        <v/>
      </c>
      <c r="J1750" s="100" t="str">
        <f>IFERROR(INDEX($LD$4:$LD$18,MATCH('INPUT DATA'!I752,$LC$4:$LC$18,1)),"")</f>
        <v/>
      </c>
      <c r="K1750" s="100" t="str">
        <f>IFERROR(INDEX('INPUT DATA'!J$5:J$600,MATCH($B1750,'INPUT DATA'!$A$5:$A$600,FALSE)),"")</f>
        <v/>
      </c>
      <c r="L1750" s="100" t="str">
        <f>IFERROR(INDEX('INPUT DATA'!K$5:K$600,MATCH($B1750,'INPUT DATA'!$A$5:$A$600,FALSE)),"")</f>
        <v/>
      </c>
      <c r="M1750" s="100" t="str">
        <f>IFERROR(INDEX($LD$4:$LD$18,MATCH('INPUT DATA'!L752,$LC$4:$LC$18,1)),"")</f>
        <v/>
      </c>
      <c r="N1750" s="100" t="str">
        <f>IFERROR(INDEX('INPUT DATA'!M$5:M$600,MATCH($B1750,'INPUT DATA'!$A$5:$A$600,FALSE)),"")</f>
        <v/>
      </c>
      <c r="O1750" s="100" t="str">
        <f>IFERROR(INDEX('INPUT DATA'!N$5:N$600,MATCH($B1750,'INPUT DATA'!$A$5:$A$600,FALSE)),"")</f>
        <v/>
      </c>
      <c r="P1750" s="100" t="str">
        <f>IFERROR(INDEX($LD$4:$LD$18,MATCH('INPUT DATA'!O752,$LC$4:$LC$18,1)),"")</f>
        <v/>
      </c>
      <c r="Q1750" s="100" t="str">
        <f>IFERROR(INDEX('INPUT DATA'!P$5:P$600,MATCH($B1750,'INPUT DATA'!$A$5:$A$600,FALSE)),"")</f>
        <v/>
      </c>
      <c r="R1750" s="100" t="str">
        <f>IFERROR(INDEX('INPUT DATA'!Q$5:Q$600,MATCH($B1750,'INPUT DATA'!$A$5:$A$600,FALSE)),"")</f>
        <v/>
      </c>
      <c r="S1750" s="100" t="str">
        <f>IFERROR(INDEX($LD$4:$LD$18,MATCH('INPUT DATA'!R752,$LC$4:$LC$18,1)),"")</f>
        <v/>
      </c>
      <c r="T1750" s="100" t="str">
        <f>IFERROR(INDEX('INPUT DATA'!S$5:S$600,MATCH($B1750,'INPUT DATA'!$A$5:$A$600,FALSE)),"")</f>
        <v/>
      </c>
      <c r="U1750" s="100" t="str">
        <f>IFERROR(INDEX('INPUT DATA'!T$5:T$600,MATCH($B1750,'INPUT DATA'!$A$5:$A$600,FALSE)),"")</f>
        <v/>
      </c>
      <c r="V1750" s="100" t="str">
        <f>IFERROR(INDEX($LD$4:$LD$18,MATCH('INPUT DATA'!U752,$LC$4:$LC$18,1)),"")</f>
        <v/>
      </c>
      <c r="W1750" s="100" t="str">
        <f>IFERROR(INDEX('INPUT DATA'!V$5:V$600,MATCH($B1750,'INPUT DATA'!$A$5:$A$600,FALSE)),"")</f>
        <v/>
      </c>
      <c r="X1750" s="100" t="str">
        <f>IFERROR(INDEX('INPUT DATA'!W$5:W$600,MATCH($B1750,'INPUT DATA'!$A$5:$A$600,FALSE)),"")</f>
        <v/>
      </c>
      <c r="Y1750" s="100" t="str">
        <f>IFERROR(INDEX('INPUT DATA'!X$5:X$600,MATCH($B1750,'INPUT DATA'!$A$5:$A$600,FALSE)),"")</f>
        <v/>
      </c>
      <c r="Z1750" s="100" t="str">
        <f>IFERROR(INDEX('INPUT DATA'!Y$5:Y$600,MATCH($B1750,'INPUT DATA'!$A$5:$A$600,FALSE)),"")</f>
        <v/>
      </c>
      <c r="AA1750" s="100" t="str">
        <f>IFERROR(INDEX('INPUT DATA'!Z$5:Z$600,MATCH($B1750,'INPUT DATA'!$A$5:$A$600,FALSE)),"")</f>
        <v/>
      </c>
      <c r="AB1750" s="100" t="str">
        <f>IFERROR(INDEX('INPUT DATA'!AA$5:AA$600,MATCH($B1750,'INPUT DATA'!$A$5:$A$600,FALSE)),"")</f>
        <v/>
      </c>
    </row>
    <row r="1751" spans="2:28" ht="15" customHeight="1" x14ac:dyDescent="0.25">
      <c r="B1751" s="115" t="str">
        <f>IF('INPUT INF'!A751="","",IF('INPUT INF'!E751="DROP","",'INPUT INF'!A751))</f>
        <v/>
      </c>
      <c r="C1751" s="115" t="str">
        <f>IFERROR(INDEX('INPUT INF'!B751:B1349,MATCH(B1751,'INPUT INF'!A751:A1349,FALSE)),"")</f>
        <v/>
      </c>
      <c r="E1751" s="100" t="str">
        <f>IFERROR(INDEX('INPUT DATA'!D$5:D$600,MATCH($B1751,'INPUT DATA'!$A$5:$A$600,FALSE)),"")</f>
        <v/>
      </c>
      <c r="F1751" s="100" t="str">
        <f>IFERROR(INDEX('INPUT DATA'!E$5:E$600,MATCH($B1751,'INPUT DATA'!$A$5:$A$600,FALSE)),"")</f>
        <v/>
      </c>
      <c r="G1751" s="100" t="str">
        <f>IFERROR(INDEX($LD$4:$LD$18,MATCH('INPUT DATA'!F753,$LC$4:$LC$18,1)),"")</f>
        <v/>
      </c>
      <c r="H1751" s="100" t="str">
        <f>IFERROR(INDEX('INPUT DATA'!G$6:G$600,MATCH($B1751,'INPUT DATA'!$A$5:$A$600,FALSE)),"")</f>
        <v/>
      </c>
      <c r="I1751" s="100" t="str">
        <f>IFERROR(INDEX('INPUT DATA'!H$5:H$600,MATCH($B1751,'INPUT DATA'!$A$5:$A$600,FALSE)),"")</f>
        <v/>
      </c>
      <c r="J1751" s="100" t="str">
        <f>IFERROR(INDEX($LD$4:$LD$18,MATCH('INPUT DATA'!I753,$LC$4:$LC$18,1)),"")</f>
        <v/>
      </c>
      <c r="K1751" s="100" t="str">
        <f>IFERROR(INDEX('INPUT DATA'!J$5:J$600,MATCH($B1751,'INPUT DATA'!$A$5:$A$600,FALSE)),"")</f>
        <v/>
      </c>
      <c r="L1751" s="100" t="str">
        <f>IFERROR(INDEX('INPUT DATA'!K$5:K$600,MATCH($B1751,'INPUT DATA'!$A$5:$A$600,FALSE)),"")</f>
        <v/>
      </c>
      <c r="M1751" s="100" t="str">
        <f>IFERROR(INDEX($LD$4:$LD$18,MATCH('INPUT DATA'!L753,$LC$4:$LC$18,1)),"")</f>
        <v/>
      </c>
      <c r="N1751" s="100" t="str">
        <f>IFERROR(INDEX('INPUT DATA'!M$5:M$600,MATCH($B1751,'INPUT DATA'!$A$5:$A$600,FALSE)),"")</f>
        <v/>
      </c>
      <c r="O1751" s="100" t="str">
        <f>IFERROR(INDEX('INPUT DATA'!N$5:N$600,MATCH($B1751,'INPUT DATA'!$A$5:$A$600,FALSE)),"")</f>
        <v/>
      </c>
      <c r="P1751" s="100" t="str">
        <f>IFERROR(INDEX($LD$4:$LD$18,MATCH('INPUT DATA'!O753,$LC$4:$LC$18,1)),"")</f>
        <v/>
      </c>
      <c r="Q1751" s="100" t="str">
        <f>IFERROR(INDEX('INPUT DATA'!P$5:P$600,MATCH($B1751,'INPUT DATA'!$A$5:$A$600,FALSE)),"")</f>
        <v/>
      </c>
      <c r="R1751" s="100" t="str">
        <f>IFERROR(INDEX('INPUT DATA'!Q$5:Q$600,MATCH($B1751,'INPUT DATA'!$A$5:$A$600,FALSE)),"")</f>
        <v/>
      </c>
      <c r="S1751" s="100" t="str">
        <f>IFERROR(INDEX($LD$4:$LD$18,MATCH('INPUT DATA'!R753,$LC$4:$LC$18,1)),"")</f>
        <v/>
      </c>
      <c r="T1751" s="100" t="str">
        <f>IFERROR(INDEX('INPUT DATA'!S$5:S$600,MATCH($B1751,'INPUT DATA'!$A$5:$A$600,FALSE)),"")</f>
        <v/>
      </c>
      <c r="U1751" s="100" t="str">
        <f>IFERROR(INDEX('INPUT DATA'!T$5:T$600,MATCH($B1751,'INPUT DATA'!$A$5:$A$600,FALSE)),"")</f>
        <v/>
      </c>
      <c r="V1751" s="100" t="str">
        <f>IFERROR(INDEX($LD$4:$LD$18,MATCH('INPUT DATA'!U753,$LC$4:$LC$18,1)),"")</f>
        <v/>
      </c>
      <c r="W1751" s="100" t="str">
        <f>IFERROR(INDEX('INPUT DATA'!V$5:V$600,MATCH($B1751,'INPUT DATA'!$A$5:$A$600,FALSE)),"")</f>
        <v/>
      </c>
      <c r="X1751" s="100" t="str">
        <f>IFERROR(INDEX('INPUT DATA'!W$5:W$600,MATCH($B1751,'INPUT DATA'!$A$5:$A$600,FALSE)),"")</f>
        <v/>
      </c>
      <c r="Y1751" s="100" t="str">
        <f>IFERROR(INDEX('INPUT DATA'!X$5:X$600,MATCH($B1751,'INPUT DATA'!$A$5:$A$600,FALSE)),"")</f>
        <v/>
      </c>
      <c r="Z1751" s="100" t="str">
        <f>IFERROR(INDEX('INPUT DATA'!Y$5:Y$600,MATCH($B1751,'INPUT DATA'!$A$5:$A$600,FALSE)),"")</f>
        <v/>
      </c>
      <c r="AA1751" s="100" t="str">
        <f>IFERROR(INDEX('INPUT DATA'!Z$5:Z$600,MATCH($B1751,'INPUT DATA'!$A$5:$A$600,FALSE)),"")</f>
        <v/>
      </c>
      <c r="AB1751" s="100" t="str">
        <f>IFERROR(INDEX('INPUT DATA'!AA$5:AA$600,MATCH($B1751,'INPUT DATA'!$A$5:$A$600,FALSE)),"")</f>
        <v/>
      </c>
    </row>
    <row r="1752" spans="2:28" ht="15" customHeight="1" x14ac:dyDescent="0.25">
      <c r="B1752" s="115" t="str">
        <f>IF('INPUT INF'!A752="","",IF('INPUT INF'!E752="DROP","",'INPUT INF'!A752))</f>
        <v/>
      </c>
      <c r="C1752" s="115" t="str">
        <f>IFERROR(INDEX('INPUT INF'!B752:B1350,MATCH(B1752,'INPUT INF'!A752:A1350,FALSE)),"")</f>
        <v/>
      </c>
      <c r="E1752" s="100" t="str">
        <f>IFERROR(INDEX('INPUT DATA'!D$5:D$600,MATCH($B1752,'INPUT DATA'!$A$5:$A$600,FALSE)),"")</f>
        <v/>
      </c>
      <c r="F1752" s="100" t="str">
        <f>IFERROR(INDEX('INPUT DATA'!E$5:E$600,MATCH($B1752,'INPUT DATA'!$A$5:$A$600,FALSE)),"")</f>
        <v/>
      </c>
      <c r="G1752" s="100" t="str">
        <f>IFERROR(INDEX($LD$4:$LD$18,MATCH('INPUT DATA'!F754,$LC$4:$LC$18,1)),"")</f>
        <v/>
      </c>
      <c r="H1752" s="100" t="str">
        <f>IFERROR(INDEX('INPUT DATA'!G$6:G$600,MATCH($B1752,'INPUT DATA'!$A$5:$A$600,FALSE)),"")</f>
        <v/>
      </c>
      <c r="I1752" s="100" t="str">
        <f>IFERROR(INDEX('INPUT DATA'!H$5:H$600,MATCH($B1752,'INPUT DATA'!$A$5:$A$600,FALSE)),"")</f>
        <v/>
      </c>
      <c r="J1752" s="100" t="str">
        <f>IFERROR(INDEX($LD$4:$LD$18,MATCH('INPUT DATA'!I754,$LC$4:$LC$18,1)),"")</f>
        <v/>
      </c>
      <c r="K1752" s="100" t="str">
        <f>IFERROR(INDEX('INPUT DATA'!J$5:J$600,MATCH($B1752,'INPUT DATA'!$A$5:$A$600,FALSE)),"")</f>
        <v/>
      </c>
      <c r="L1752" s="100" t="str">
        <f>IFERROR(INDEX('INPUT DATA'!K$5:K$600,MATCH($B1752,'INPUT DATA'!$A$5:$A$600,FALSE)),"")</f>
        <v/>
      </c>
      <c r="M1752" s="100" t="str">
        <f>IFERROR(INDEX($LD$4:$LD$18,MATCH('INPUT DATA'!L754,$LC$4:$LC$18,1)),"")</f>
        <v/>
      </c>
      <c r="N1752" s="100" t="str">
        <f>IFERROR(INDEX('INPUT DATA'!M$5:M$600,MATCH($B1752,'INPUT DATA'!$A$5:$A$600,FALSE)),"")</f>
        <v/>
      </c>
      <c r="O1752" s="100" t="str">
        <f>IFERROR(INDEX('INPUT DATA'!N$5:N$600,MATCH($B1752,'INPUT DATA'!$A$5:$A$600,FALSE)),"")</f>
        <v/>
      </c>
      <c r="P1752" s="100" t="str">
        <f>IFERROR(INDEX($LD$4:$LD$18,MATCH('INPUT DATA'!O754,$LC$4:$LC$18,1)),"")</f>
        <v/>
      </c>
      <c r="Q1752" s="100" t="str">
        <f>IFERROR(INDEX('INPUT DATA'!P$5:P$600,MATCH($B1752,'INPUT DATA'!$A$5:$A$600,FALSE)),"")</f>
        <v/>
      </c>
      <c r="R1752" s="100" t="str">
        <f>IFERROR(INDEX('INPUT DATA'!Q$5:Q$600,MATCH($B1752,'INPUT DATA'!$A$5:$A$600,FALSE)),"")</f>
        <v/>
      </c>
      <c r="S1752" s="100" t="str">
        <f>IFERROR(INDEX($LD$4:$LD$18,MATCH('INPUT DATA'!R754,$LC$4:$LC$18,1)),"")</f>
        <v/>
      </c>
      <c r="T1752" s="100" t="str">
        <f>IFERROR(INDEX('INPUT DATA'!S$5:S$600,MATCH($B1752,'INPUT DATA'!$A$5:$A$600,FALSE)),"")</f>
        <v/>
      </c>
      <c r="U1752" s="100" t="str">
        <f>IFERROR(INDEX('INPUT DATA'!T$5:T$600,MATCH($B1752,'INPUT DATA'!$A$5:$A$600,FALSE)),"")</f>
        <v/>
      </c>
      <c r="V1752" s="100" t="str">
        <f>IFERROR(INDEX($LD$4:$LD$18,MATCH('INPUT DATA'!U754,$LC$4:$LC$18,1)),"")</f>
        <v/>
      </c>
      <c r="W1752" s="100" t="str">
        <f>IFERROR(INDEX('INPUT DATA'!V$5:V$600,MATCH($B1752,'INPUT DATA'!$A$5:$A$600,FALSE)),"")</f>
        <v/>
      </c>
      <c r="X1752" s="100" t="str">
        <f>IFERROR(INDEX('INPUT DATA'!W$5:W$600,MATCH($B1752,'INPUT DATA'!$A$5:$A$600,FALSE)),"")</f>
        <v/>
      </c>
      <c r="Y1752" s="100" t="str">
        <f>IFERROR(INDEX('INPUT DATA'!X$5:X$600,MATCH($B1752,'INPUT DATA'!$A$5:$A$600,FALSE)),"")</f>
        <v/>
      </c>
      <c r="Z1752" s="100" t="str">
        <f>IFERROR(INDEX('INPUT DATA'!Y$5:Y$600,MATCH($B1752,'INPUT DATA'!$A$5:$A$600,FALSE)),"")</f>
        <v/>
      </c>
      <c r="AA1752" s="100" t="str">
        <f>IFERROR(INDEX('INPUT DATA'!Z$5:Z$600,MATCH($B1752,'INPUT DATA'!$A$5:$A$600,FALSE)),"")</f>
        <v/>
      </c>
      <c r="AB1752" s="100" t="str">
        <f>IFERROR(INDEX('INPUT DATA'!AA$5:AA$600,MATCH($B1752,'INPUT DATA'!$A$5:$A$600,FALSE)),"")</f>
        <v/>
      </c>
    </row>
    <row r="1753" spans="2:28" ht="15" customHeight="1" x14ac:dyDescent="0.25">
      <c r="B1753" s="115" t="str">
        <f>IF('INPUT INF'!A753="","",IF('INPUT INF'!E753="DROP","",'INPUT INF'!A753))</f>
        <v/>
      </c>
      <c r="C1753" s="115" t="str">
        <f>IFERROR(INDEX('INPUT INF'!B753:B1351,MATCH(B1753,'INPUT INF'!A753:A1351,FALSE)),"")</f>
        <v/>
      </c>
      <c r="E1753" s="100" t="str">
        <f>IFERROR(INDEX('INPUT DATA'!D$5:D$600,MATCH($B1753,'INPUT DATA'!$A$5:$A$600,FALSE)),"")</f>
        <v/>
      </c>
      <c r="F1753" s="100" t="str">
        <f>IFERROR(INDEX('INPUT DATA'!E$5:E$600,MATCH($B1753,'INPUT DATA'!$A$5:$A$600,FALSE)),"")</f>
        <v/>
      </c>
      <c r="G1753" s="100" t="str">
        <f>IFERROR(INDEX($LD$4:$LD$18,MATCH('INPUT DATA'!F755,$LC$4:$LC$18,1)),"")</f>
        <v/>
      </c>
      <c r="H1753" s="100" t="str">
        <f>IFERROR(INDEX('INPUT DATA'!G$6:G$600,MATCH($B1753,'INPUT DATA'!$A$5:$A$600,FALSE)),"")</f>
        <v/>
      </c>
      <c r="I1753" s="100" t="str">
        <f>IFERROR(INDEX('INPUT DATA'!H$5:H$600,MATCH($B1753,'INPUT DATA'!$A$5:$A$600,FALSE)),"")</f>
        <v/>
      </c>
      <c r="J1753" s="100" t="str">
        <f>IFERROR(INDEX($LD$4:$LD$18,MATCH('INPUT DATA'!I755,$LC$4:$LC$18,1)),"")</f>
        <v/>
      </c>
      <c r="K1753" s="100" t="str">
        <f>IFERROR(INDEX('INPUT DATA'!J$5:J$600,MATCH($B1753,'INPUT DATA'!$A$5:$A$600,FALSE)),"")</f>
        <v/>
      </c>
      <c r="L1753" s="100" t="str">
        <f>IFERROR(INDEX('INPUT DATA'!K$5:K$600,MATCH($B1753,'INPUT DATA'!$A$5:$A$600,FALSE)),"")</f>
        <v/>
      </c>
      <c r="M1753" s="100" t="str">
        <f>IFERROR(INDEX($LD$4:$LD$18,MATCH('INPUT DATA'!L755,$LC$4:$LC$18,1)),"")</f>
        <v/>
      </c>
      <c r="N1753" s="100" t="str">
        <f>IFERROR(INDEX('INPUT DATA'!M$5:M$600,MATCH($B1753,'INPUT DATA'!$A$5:$A$600,FALSE)),"")</f>
        <v/>
      </c>
      <c r="O1753" s="100" t="str">
        <f>IFERROR(INDEX('INPUT DATA'!N$5:N$600,MATCH($B1753,'INPUT DATA'!$A$5:$A$600,FALSE)),"")</f>
        <v/>
      </c>
      <c r="P1753" s="100" t="str">
        <f>IFERROR(INDEX($LD$4:$LD$18,MATCH('INPUT DATA'!O755,$LC$4:$LC$18,1)),"")</f>
        <v/>
      </c>
      <c r="Q1753" s="100" t="str">
        <f>IFERROR(INDEX('INPUT DATA'!P$5:P$600,MATCH($B1753,'INPUT DATA'!$A$5:$A$600,FALSE)),"")</f>
        <v/>
      </c>
      <c r="R1753" s="100" t="str">
        <f>IFERROR(INDEX('INPUT DATA'!Q$5:Q$600,MATCH($B1753,'INPUT DATA'!$A$5:$A$600,FALSE)),"")</f>
        <v/>
      </c>
      <c r="S1753" s="100" t="str">
        <f>IFERROR(INDEX($LD$4:$LD$18,MATCH('INPUT DATA'!R755,$LC$4:$LC$18,1)),"")</f>
        <v/>
      </c>
      <c r="T1753" s="100" t="str">
        <f>IFERROR(INDEX('INPUT DATA'!S$5:S$600,MATCH($B1753,'INPUT DATA'!$A$5:$A$600,FALSE)),"")</f>
        <v/>
      </c>
      <c r="U1753" s="100" t="str">
        <f>IFERROR(INDEX('INPUT DATA'!T$5:T$600,MATCH($B1753,'INPUT DATA'!$A$5:$A$600,FALSE)),"")</f>
        <v/>
      </c>
      <c r="V1753" s="100" t="str">
        <f>IFERROR(INDEX($LD$4:$LD$18,MATCH('INPUT DATA'!U755,$LC$4:$LC$18,1)),"")</f>
        <v/>
      </c>
      <c r="W1753" s="100" t="str">
        <f>IFERROR(INDEX('INPUT DATA'!V$5:V$600,MATCH($B1753,'INPUT DATA'!$A$5:$A$600,FALSE)),"")</f>
        <v/>
      </c>
      <c r="X1753" s="100" t="str">
        <f>IFERROR(INDEX('INPUT DATA'!W$5:W$600,MATCH($B1753,'INPUT DATA'!$A$5:$A$600,FALSE)),"")</f>
        <v/>
      </c>
      <c r="Y1753" s="100" t="str">
        <f>IFERROR(INDEX('INPUT DATA'!X$5:X$600,MATCH($B1753,'INPUT DATA'!$A$5:$A$600,FALSE)),"")</f>
        <v/>
      </c>
      <c r="Z1753" s="100" t="str">
        <f>IFERROR(INDEX('INPUT DATA'!Y$5:Y$600,MATCH($B1753,'INPUT DATA'!$A$5:$A$600,FALSE)),"")</f>
        <v/>
      </c>
      <c r="AA1753" s="100" t="str">
        <f>IFERROR(INDEX('INPUT DATA'!Z$5:Z$600,MATCH($B1753,'INPUT DATA'!$A$5:$A$600,FALSE)),"")</f>
        <v/>
      </c>
      <c r="AB1753" s="100" t="str">
        <f>IFERROR(INDEX('INPUT DATA'!AA$5:AA$600,MATCH($B1753,'INPUT DATA'!$A$5:$A$600,FALSE)),"")</f>
        <v/>
      </c>
    </row>
    <row r="1754" spans="2:28" ht="15" customHeight="1" x14ac:dyDescent="0.25">
      <c r="B1754" s="115" t="str">
        <f>IF('INPUT INF'!A754="","",IF('INPUT INF'!E754="DROP","",'INPUT INF'!A754))</f>
        <v/>
      </c>
      <c r="C1754" s="115" t="str">
        <f>IFERROR(INDEX('INPUT INF'!B754:B1352,MATCH(B1754,'INPUT INF'!A754:A1352,FALSE)),"")</f>
        <v/>
      </c>
      <c r="E1754" s="100" t="str">
        <f>IFERROR(INDEX('INPUT DATA'!D$5:D$600,MATCH($B1754,'INPUT DATA'!$A$5:$A$600,FALSE)),"")</f>
        <v/>
      </c>
      <c r="F1754" s="100" t="str">
        <f>IFERROR(INDEX('INPUT DATA'!E$5:E$600,MATCH($B1754,'INPUT DATA'!$A$5:$A$600,FALSE)),"")</f>
        <v/>
      </c>
      <c r="G1754" s="100" t="str">
        <f>IFERROR(INDEX($LD$4:$LD$18,MATCH('INPUT DATA'!F756,$LC$4:$LC$18,1)),"")</f>
        <v/>
      </c>
      <c r="H1754" s="100" t="str">
        <f>IFERROR(INDEX('INPUT DATA'!G$6:G$600,MATCH($B1754,'INPUT DATA'!$A$5:$A$600,FALSE)),"")</f>
        <v/>
      </c>
      <c r="I1754" s="100" t="str">
        <f>IFERROR(INDEX('INPUT DATA'!H$5:H$600,MATCH($B1754,'INPUT DATA'!$A$5:$A$600,FALSE)),"")</f>
        <v/>
      </c>
      <c r="J1754" s="100" t="str">
        <f>IFERROR(INDEX($LD$4:$LD$18,MATCH('INPUT DATA'!I756,$LC$4:$LC$18,1)),"")</f>
        <v/>
      </c>
      <c r="K1754" s="100" t="str">
        <f>IFERROR(INDEX('INPUT DATA'!J$5:J$600,MATCH($B1754,'INPUT DATA'!$A$5:$A$600,FALSE)),"")</f>
        <v/>
      </c>
      <c r="L1754" s="100" t="str">
        <f>IFERROR(INDEX('INPUT DATA'!K$5:K$600,MATCH($B1754,'INPUT DATA'!$A$5:$A$600,FALSE)),"")</f>
        <v/>
      </c>
      <c r="M1754" s="100" t="str">
        <f>IFERROR(INDEX($LD$4:$LD$18,MATCH('INPUT DATA'!L756,$LC$4:$LC$18,1)),"")</f>
        <v/>
      </c>
      <c r="N1754" s="100" t="str">
        <f>IFERROR(INDEX('INPUT DATA'!M$5:M$600,MATCH($B1754,'INPUT DATA'!$A$5:$A$600,FALSE)),"")</f>
        <v/>
      </c>
      <c r="O1754" s="100" t="str">
        <f>IFERROR(INDEX('INPUT DATA'!N$5:N$600,MATCH($B1754,'INPUT DATA'!$A$5:$A$600,FALSE)),"")</f>
        <v/>
      </c>
      <c r="P1754" s="100" t="str">
        <f>IFERROR(INDEX($LD$4:$LD$18,MATCH('INPUT DATA'!O756,$LC$4:$LC$18,1)),"")</f>
        <v/>
      </c>
      <c r="Q1754" s="100" t="str">
        <f>IFERROR(INDEX('INPUT DATA'!P$5:P$600,MATCH($B1754,'INPUT DATA'!$A$5:$A$600,FALSE)),"")</f>
        <v/>
      </c>
      <c r="R1754" s="100" t="str">
        <f>IFERROR(INDEX('INPUT DATA'!Q$5:Q$600,MATCH($B1754,'INPUT DATA'!$A$5:$A$600,FALSE)),"")</f>
        <v/>
      </c>
      <c r="S1754" s="100" t="str">
        <f>IFERROR(INDEX($LD$4:$LD$18,MATCH('INPUT DATA'!R756,$LC$4:$LC$18,1)),"")</f>
        <v/>
      </c>
      <c r="T1754" s="100" t="str">
        <f>IFERROR(INDEX('INPUT DATA'!S$5:S$600,MATCH($B1754,'INPUT DATA'!$A$5:$A$600,FALSE)),"")</f>
        <v/>
      </c>
      <c r="U1754" s="100" t="str">
        <f>IFERROR(INDEX('INPUT DATA'!T$5:T$600,MATCH($B1754,'INPUT DATA'!$A$5:$A$600,FALSE)),"")</f>
        <v/>
      </c>
      <c r="V1754" s="100" t="str">
        <f>IFERROR(INDEX($LD$4:$LD$18,MATCH('INPUT DATA'!U756,$LC$4:$LC$18,1)),"")</f>
        <v/>
      </c>
      <c r="W1754" s="100" t="str">
        <f>IFERROR(INDEX('INPUT DATA'!V$5:V$600,MATCH($B1754,'INPUT DATA'!$A$5:$A$600,FALSE)),"")</f>
        <v/>
      </c>
      <c r="X1754" s="100" t="str">
        <f>IFERROR(INDEX('INPUT DATA'!W$5:W$600,MATCH($B1754,'INPUT DATA'!$A$5:$A$600,FALSE)),"")</f>
        <v/>
      </c>
      <c r="Y1754" s="100" t="str">
        <f>IFERROR(INDEX('INPUT DATA'!X$5:X$600,MATCH($B1754,'INPUT DATA'!$A$5:$A$600,FALSE)),"")</f>
        <v/>
      </c>
      <c r="Z1754" s="100" t="str">
        <f>IFERROR(INDEX('INPUT DATA'!Y$5:Y$600,MATCH($B1754,'INPUT DATA'!$A$5:$A$600,FALSE)),"")</f>
        <v/>
      </c>
      <c r="AA1754" s="100" t="str">
        <f>IFERROR(INDEX('INPUT DATA'!Z$5:Z$600,MATCH($B1754,'INPUT DATA'!$A$5:$A$600,FALSE)),"")</f>
        <v/>
      </c>
      <c r="AB1754" s="100" t="str">
        <f>IFERROR(INDEX('INPUT DATA'!AA$5:AA$600,MATCH($B1754,'INPUT DATA'!$A$5:$A$600,FALSE)),"")</f>
        <v/>
      </c>
    </row>
    <row r="1755" spans="2:28" ht="15" customHeight="1" x14ac:dyDescent="0.25">
      <c r="B1755" s="115" t="str">
        <f>IF('INPUT INF'!A755="","",IF('INPUT INF'!E755="DROP","",'INPUT INF'!A755))</f>
        <v/>
      </c>
      <c r="C1755" s="115" t="str">
        <f>IFERROR(INDEX('INPUT INF'!B755:B1353,MATCH(B1755,'INPUT INF'!A755:A1353,FALSE)),"")</f>
        <v/>
      </c>
      <c r="E1755" s="100" t="str">
        <f>IFERROR(INDEX('INPUT DATA'!D$5:D$600,MATCH($B1755,'INPUT DATA'!$A$5:$A$600,FALSE)),"")</f>
        <v/>
      </c>
      <c r="F1755" s="100" t="str">
        <f>IFERROR(INDEX('INPUT DATA'!E$5:E$600,MATCH($B1755,'INPUT DATA'!$A$5:$A$600,FALSE)),"")</f>
        <v/>
      </c>
      <c r="G1755" s="100" t="str">
        <f>IFERROR(INDEX($LD$4:$LD$18,MATCH('INPUT DATA'!F757,$LC$4:$LC$18,1)),"")</f>
        <v/>
      </c>
      <c r="H1755" s="100" t="str">
        <f>IFERROR(INDEX('INPUT DATA'!G$6:G$600,MATCH($B1755,'INPUT DATA'!$A$5:$A$600,FALSE)),"")</f>
        <v/>
      </c>
      <c r="I1755" s="100" t="str">
        <f>IFERROR(INDEX('INPUT DATA'!H$5:H$600,MATCH($B1755,'INPUT DATA'!$A$5:$A$600,FALSE)),"")</f>
        <v/>
      </c>
      <c r="J1755" s="100" t="str">
        <f>IFERROR(INDEX($LD$4:$LD$18,MATCH('INPUT DATA'!I757,$LC$4:$LC$18,1)),"")</f>
        <v/>
      </c>
      <c r="K1755" s="100" t="str">
        <f>IFERROR(INDEX('INPUT DATA'!J$5:J$600,MATCH($B1755,'INPUT DATA'!$A$5:$A$600,FALSE)),"")</f>
        <v/>
      </c>
      <c r="L1755" s="100" t="str">
        <f>IFERROR(INDEX('INPUT DATA'!K$5:K$600,MATCH($B1755,'INPUT DATA'!$A$5:$A$600,FALSE)),"")</f>
        <v/>
      </c>
      <c r="M1755" s="100" t="str">
        <f>IFERROR(INDEX($LD$4:$LD$18,MATCH('INPUT DATA'!L757,$LC$4:$LC$18,1)),"")</f>
        <v/>
      </c>
      <c r="N1755" s="100" t="str">
        <f>IFERROR(INDEX('INPUT DATA'!M$5:M$600,MATCH($B1755,'INPUT DATA'!$A$5:$A$600,FALSE)),"")</f>
        <v/>
      </c>
      <c r="O1755" s="100" t="str">
        <f>IFERROR(INDEX('INPUT DATA'!N$5:N$600,MATCH($B1755,'INPUT DATA'!$A$5:$A$600,FALSE)),"")</f>
        <v/>
      </c>
      <c r="P1755" s="100" t="str">
        <f>IFERROR(INDEX($LD$4:$LD$18,MATCH('INPUT DATA'!O757,$LC$4:$LC$18,1)),"")</f>
        <v/>
      </c>
      <c r="Q1755" s="100" t="str">
        <f>IFERROR(INDEX('INPUT DATA'!P$5:P$600,MATCH($B1755,'INPUT DATA'!$A$5:$A$600,FALSE)),"")</f>
        <v/>
      </c>
      <c r="R1755" s="100" t="str">
        <f>IFERROR(INDEX('INPUT DATA'!Q$5:Q$600,MATCH($B1755,'INPUT DATA'!$A$5:$A$600,FALSE)),"")</f>
        <v/>
      </c>
      <c r="S1755" s="100" t="str">
        <f>IFERROR(INDEX($LD$4:$LD$18,MATCH('INPUT DATA'!R757,$LC$4:$LC$18,1)),"")</f>
        <v/>
      </c>
      <c r="T1755" s="100" t="str">
        <f>IFERROR(INDEX('INPUT DATA'!S$5:S$600,MATCH($B1755,'INPUT DATA'!$A$5:$A$600,FALSE)),"")</f>
        <v/>
      </c>
      <c r="U1755" s="100" t="str">
        <f>IFERROR(INDEX('INPUT DATA'!T$5:T$600,MATCH($B1755,'INPUT DATA'!$A$5:$A$600,FALSE)),"")</f>
        <v/>
      </c>
      <c r="V1755" s="100" t="str">
        <f>IFERROR(INDEX($LD$4:$LD$18,MATCH('INPUT DATA'!U757,$LC$4:$LC$18,1)),"")</f>
        <v/>
      </c>
      <c r="W1755" s="100" t="str">
        <f>IFERROR(INDEX('INPUT DATA'!V$5:V$600,MATCH($B1755,'INPUT DATA'!$A$5:$A$600,FALSE)),"")</f>
        <v/>
      </c>
      <c r="X1755" s="100" t="str">
        <f>IFERROR(INDEX('INPUT DATA'!W$5:W$600,MATCH($B1755,'INPUT DATA'!$A$5:$A$600,FALSE)),"")</f>
        <v/>
      </c>
      <c r="Y1755" s="100" t="str">
        <f>IFERROR(INDEX('INPUT DATA'!X$5:X$600,MATCH($B1755,'INPUT DATA'!$A$5:$A$600,FALSE)),"")</f>
        <v/>
      </c>
      <c r="Z1755" s="100" t="str">
        <f>IFERROR(INDEX('INPUT DATA'!Y$5:Y$600,MATCH($B1755,'INPUT DATA'!$A$5:$A$600,FALSE)),"")</f>
        <v/>
      </c>
      <c r="AA1755" s="100" t="str">
        <f>IFERROR(INDEX('INPUT DATA'!Z$5:Z$600,MATCH($B1755,'INPUT DATA'!$A$5:$A$600,FALSE)),"")</f>
        <v/>
      </c>
      <c r="AB1755" s="100" t="str">
        <f>IFERROR(INDEX('INPUT DATA'!AA$5:AA$600,MATCH($B1755,'INPUT DATA'!$A$5:$A$600,FALSE)),"")</f>
        <v/>
      </c>
    </row>
    <row r="1756" spans="2:28" ht="15" customHeight="1" x14ac:dyDescent="0.25">
      <c r="B1756" s="115" t="str">
        <f>IF('INPUT INF'!A756="","",IF('INPUT INF'!E756="DROP","",'INPUT INF'!A756))</f>
        <v/>
      </c>
      <c r="C1756" s="115" t="str">
        <f>IFERROR(INDEX('INPUT INF'!B756:B1354,MATCH(B1756,'INPUT INF'!A756:A1354,FALSE)),"")</f>
        <v/>
      </c>
      <c r="E1756" s="100" t="str">
        <f>IFERROR(INDEX('INPUT DATA'!D$5:D$600,MATCH($B1756,'INPUT DATA'!$A$5:$A$600,FALSE)),"")</f>
        <v/>
      </c>
      <c r="F1756" s="100" t="str">
        <f>IFERROR(INDEX('INPUT DATA'!E$5:E$600,MATCH($B1756,'INPUT DATA'!$A$5:$A$600,FALSE)),"")</f>
        <v/>
      </c>
      <c r="G1756" s="100" t="str">
        <f>IFERROR(INDEX($LD$4:$LD$18,MATCH('INPUT DATA'!F758,$LC$4:$LC$18,1)),"")</f>
        <v/>
      </c>
      <c r="H1756" s="100" t="str">
        <f>IFERROR(INDEX('INPUT DATA'!G$6:G$600,MATCH($B1756,'INPUT DATA'!$A$5:$A$600,FALSE)),"")</f>
        <v/>
      </c>
      <c r="I1756" s="100" t="str">
        <f>IFERROR(INDEX('INPUT DATA'!H$5:H$600,MATCH($B1756,'INPUT DATA'!$A$5:$A$600,FALSE)),"")</f>
        <v/>
      </c>
      <c r="J1756" s="100" t="str">
        <f>IFERROR(INDEX($LD$4:$LD$18,MATCH('INPUT DATA'!I758,$LC$4:$LC$18,1)),"")</f>
        <v/>
      </c>
      <c r="K1756" s="100" t="str">
        <f>IFERROR(INDEX('INPUT DATA'!J$5:J$600,MATCH($B1756,'INPUT DATA'!$A$5:$A$600,FALSE)),"")</f>
        <v/>
      </c>
      <c r="L1756" s="100" t="str">
        <f>IFERROR(INDEX('INPUT DATA'!K$5:K$600,MATCH($B1756,'INPUT DATA'!$A$5:$A$600,FALSE)),"")</f>
        <v/>
      </c>
      <c r="M1756" s="100" t="str">
        <f>IFERROR(INDEX($LD$4:$LD$18,MATCH('INPUT DATA'!L758,$LC$4:$LC$18,1)),"")</f>
        <v/>
      </c>
      <c r="N1756" s="100" t="str">
        <f>IFERROR(INDEX('INPUT DATA'!M$5:M$600,MATCH($B1756,'INPUT DATA'!$A$5:$A$600,FALSE)),"")</f>
        <v/>
      </c>
      <c r="O1756" s="100" t="str">
        <f>IFERROR(INDEX('INPUT DATA'!N$5:N$600,MATCH($B1756,'INPUT DATA'!$A$5:$A$600,FALSE)),"")</f>
        <v/>
      </c>
      <c r="P1756" s="100" t="str">
        <f>IFERROR(INDEX($LD$4:$LD$18,MATCH('INPUT DATA'!O758,$LC$4:$LC$18,1)),"")</f>
        <v/>
      </c>
      <c r="Q1756" s="100" t="str">
        <f>IFERROR(INDEX('INPUT DATA'!P$5:P$600,MATCH($B1756,'INPUT DATA'!$A$5:$A$600,FALSE)),"")</f>
        <v/>
      </c>
      <c r="R1756" s="100" t="str">
        <f>IFERROR(INDEX('INPUT DATA'!Q$5:Q$600,MATCH($B1756,'INPUT DATA'!$A$5:$A$600,FALSE)),"")</f>
        <v/>
      </c>
      <c r="S1756" s="100" t="str">
        <f>IFERROR(INDEX($LD$4:$LD$18,MATCH('INPUT DATA'!R758,$LC$4:$LC$18,1)),"")</f>
        <v/>
      </c>
      <c r="T1756" s="100" t="str">
        <f>IFERROR(INDEX('INPUT DATA'!S$5:S$600,MATCH($B1756,'INPUT DATA'!$A$5:$A$600,FALSE)),"")</f>
        <v/>
      </c>
      <c r="U1756" s="100" t="str">
        <f>IFERROR(INDEX('INPUT DATA'!T$5:T$600,MATCH($B1756,'INPUT DATA'!$A$5:$A$600,FALSE)),"")</f>
        <v/>
      </c>
      <c r="V1756" s="100" t="str">
        <f>IFERROR(INDEX($LD$4:$LD$18,MATCH('INPUT DATA'!U758,$LC$4:$LC$18,1)),"")</f>
        <v/>
      </c>
      <c r="W1756" s="100" t="str">
        <f>IFERROR(INDEX('INPUT DATA'!V$5:V$600,MATCH($B1756,'INPUT DATA'!$A$5:$A$600,FALSE)),"")</f>
        <v/>
      </c>
      <c r="X1756" s="100" t="str">
        <f>IFERROR(INDEX('INPUT DATA'!W$5:W$600,MATCH($B1756,'INPUT DATA'!$A$5:$A$600,FALSE)),"")</f>
        <v/>
      </c>
      <c r="Y1756" s="100" t="str">
        <f>IFERROR(INDEX('INPUT DATA'!X$5:X$600,MATCH($B1756,'INPUT DATA'!$A$5:$A$600,FALSE)),"")</f>
        <v/>
      </c>
      <c r="Z1756" s="100" t="str">
        <f>IFERROR(INDEX('INPUT DATA'!Y$5:Y$600,MATCH($B1756,'INPUT DATA'!$A$5:$A$600,FALSE)),"")</f>
        <v/>
      </c>
      <c r="AA1756" s="100" t="str">
        <f>IFERROR(INDEX('INPUT DATA'!Z$5:Z$600,MATCH($B1756,'INPUT DATA'!$A$5:$A$600,FALSE)),"")</f>
        <v/>
      </c>
      <c r="AB1756" s="100" t="str">
        <f>IFERROR(INDEX('INPUT DATA'!AA$5:AA$600,MATCH($B1756,'INPUT DATA'!$A$5:$A$600,FALSE)),"")</f>
        <v/>
      </c>
    </row>
    <row r="1757" spans="2:28" ht="15" customHeight="1" x14ac:dyDescent="0.25">
      <c r="B1757" s="115" t="str">
        <f>IF('INPUT INF'!A757="","",IF('INPUT INF'!E757="DROP","",'INPUT INF'!A757))</f>
        <v/>
      </c>
      <c r="C1757" s="115" t="str">
        <f>IFERROR(INDEX('INPUT INF'!B757:B1355,MATCH(B1757,'INPUT INF'!A757:A1355,FALSE)),"")</f>
        <v/>
      </c>
      <c r="E1757" s="100" t="str">
        <f>IFERROR(INDEX('INPUT DATA'!D$5:D$600,MATCH($B1757,'INPUT DATA'!$A$5:$A$600,FALSE)),"")</f>
        <v/>
      </c>
      <c r="F1757" s="100" t="str">
        <f>IFERROR(INDEX('INPUT DATA'!E$5:E$600,MATCH($B1757,'INPUT DATA'!$A$5:$A$600,FALSE)),"")</f>
        <v/>
      </c>
      <c r="G1757" s="100" t="str">
        <f>IFERROR(INDEX($LD$4:$LD$18,MATCH('INPUT DATA'!F759,$LC$4:$LC$18,1)),"")</f>
        <v/>
      </c>
      <c r="H1757" s="100" t="str">
        <f>IFERROR(INDEX('INPUT DATA'!G$6:G$600,MATCH($B1757,'INPUT DATA'!$A$5:$A$600,FALSE)),"")</f>
        <v/>
      </c>
      <c r="I1757" s="100" t="str">
        <f>IFERROR(INDEX('INPUT DATA'!H$5:H$600,MATCH($B1757,'INPUT DATA'!$A$5:$A$600,FALSE)),"")</f>
        <v/>
      </c>
      <c r="J1757" s="100" t="str">
        <f>IFERROR(INDEX($LD$4:$LD$18,MATCH('INPUT DATA'!I759,$LC$4:$LC$18,1)),"")</f>
        <v/>
      </c>
      <c r="K1757" s="100" t="str">
        <f>IFERROR(INDEX('INPUT DATA'!J$5:J$600,MATCH($B1757,'INPUT DATA'!$A$5:$A$600,FALSE)),"")</f>
        <v/>
      </c>
      <c r="L1757" s="100" t="str">
        <f>IFERROR(INDEX('INPUT DATA'!K$5:K$600,MATCH($B1757,'INPUT DATA'!$A$5:$A$600,FALSE)),"")</f>
        <v/>
      </c>
      <c r="M1757" s="100" t="str">
        <f>IFERROR(INDEX($LD$4:$LD$18,MATCH('INPUT DATA'!L759,$LC$4:$LC$18,1)),"")</f>
        <v/>
      </c>
      <c r="N1757" s="100" t="str">
        <f>IFERROR(INDEX('INPUT DATA'!M$5:M$600,MATCH($B1757,'INPUT DATA'!$A$5:$A$600,FALSE)),"")</f>
        <v/>
      </c>
      <c r="O1757" s="100" t="str">
        <f>IFERROR(INDEX('INPUT DATA'!N$5:N$600,MATCH($B1757,'INPUT DATA'!$A$5:$A$600,FALSE)),"")</f>
        <v/>
      </c>
      <c r="P1757" s="100" t="str">
        <f>IFERROR(INDEX($LD$4:$LD$18,MATCH('INPUT DATA'!O759,$LC$4:$LC$18,1)),"")</f>
        <v/>
      </c>
      <c r="Q1757" s="100" t="str">
        <f>IFERROR(INDEX('INPUT DATA'!P$5:P$600,MATCH($B1757,'INPUT DATA'!$A$5:$A$600,FALSE)),"")</f>
        <v/>
      </c>
      <c r="R1757" s="100" t="str">
        <f>IFERROR(INDEX('INPUT DATA'!Q$5:Q$600,MATCH($B1757,'INPUT DATA'!$A$5:$A$600,FALSE)),"")</f>
        <v/>
      </c>
      <c r="S1757" s="100" t="str">
        <f>IFERROR(INDEX($LD$4:$LD$18,MATCH('INPUT DATA'!R759,$LC$4:$LC$18,1)),"")</f>
        <v/>
      </c>
      <c r="T1757" s="100" t="str">
        <f>IFERROR(INDEX('INPUT DATA'!S$5:S$600,MATCH($B1757,'INPUT DATA'!$A$5:$A$600,FALSE)),"")</f>
        <v/>
      </c>
      <c r="U1757" s="100" t="str">
        <f>IFERROR(INDEX('INPUT DATA'!T$5:T$600,MATCH($B1757,'INPUT DATA'!$A$5:$A$600,FALSE)),"")</f>
        <v/>
      </c>
      <c r="V1757" s="100" t="str">
        <f>IFERROR(INDEX($LD$4:$LD$18,MATCH('INPUT DATA'!U759,$LC$4:$LC$18,1)),"")</f>
        <v/>
      </c>
      <c r="W1757" s="100" t="str">
        <f>IFERROR(INDEX('INPUT DATA'!V$5:V$600,MATCH($B1757,'INPUT DATA'!$A$5:$A$600,FALSE)),"")</f>
        <v/>
      </c>
      <c r="X1757" s="100" t="str">
        <f>IFERROR(INDEX('INPUT DATA'!W$5:W$600,MATCH($B1757,'INPUT DATA'!$A$5:$A$600,FALSE)),"")</f>
        <v/>
      </c>
      <c r="Y1757" s="100" t="str">
        <f>IFERROR(INDEX('INPUT DATA'!X$5:X$600,MATCH($B1757,'INPUT DATA'!$A$5:$A$600,FALSE)),"")</f>
        <v/>
      </c>
      <c r="Z1757" s="100" t="str">
        <f>IFERROR(INDEX('INPUT DATA'!Y$5:Y$600,MATCH($B1757,'INPUT DATA'!$A$5:$A$600,FALSE)),"")</f>
        <v/>
      </c>
      <c r="AA1757" s="100" t="str">
        <f>IFERROR(INDEX('INPUT DATA'!Z$5:Z$600,MATCH($B1757,'INPUT DATA'!$A$5:$A$600,FALSE)),"")</f>
        <v/>
      </c>
      <c r="AB1757" s="100" t="str">
        <f>IFERROR(INDEX('INPUT DATA'!AA$5:AA$600,MATCH($B1757,'INPUT DATA'!$A$5:$A$600,FALSE)),"")</f>
        <v/>
      </c>
    </row>
    <row r="1758" spans="2:28" ht="15" customHeight="1" x14ac:dyDescent="0.25">
      <c r="B1758" s="115" t="str">
        <f>IF('INPUT INF'!A758="","",IF('INPUT INF'!E758="DROP","",'INPUT INF'!A758))</f>
        <v/>
      </c>
      <c r="C1758" s="115" t="str">
        <f>IFERROR(INDEX('INPUT INF'!B758:B1356,MATCH(B1758,'INPUT INF'!A758:A1356,FALSE)),"")</f>
        <v/>
      </c>
      <c r="E1758" s="100" t="str">
        <f>IFERROR(INDEX('INPUT DATA'!D$5:D$600,MATCH($B1758,'INPUT DATA'!$A$5:$A$600,FALSE)),"")</f>
        <v/>
      </c>
      <c r="F1758" s="100" t="str">
        <f>IFERROR(INDEX('INPUT DATA'!E$5:E$600,MATCH($B1758,'INPUT DATA'!$A$5:$A$600,FALSE)),"")</f>
        <v/>
      </c>
      <c r="G1758" s="100" t="str">
        <f>IFERROR(INDEX($LD$4:$LD$18,MATCH('INPUT DATA'!F760,$LC$4:$LC$18,1)),"")</f>
        <v/>
      </c>
      <c r="H1758" s="100" t="str">
        <f>IFERROR(INDEX('INPUT DATA'!G$6:G$600,MATCH($B1758,'INPUT DATA'!$A$5:$A$600,FALSE)),"")</f>
        <v/>
      </c>
      <c r="I1758" s="100" t="str">
        <f>IFERROR(INDEX('INPUT DATA'!H$5:H$600,MATCH($B1758,'INPUT DATA'!$A$5:$A$600,FALSE)),"")</f>
        <v/>
      </c>
      <c r="J1758" s="100" t="str">
        <f>IFERROR(INDEX($LD$4:$LD$18,MATCH('INPUT DATA'!I760,$LC$4:$LC$18,1)),"")</f>
        <v/>
      </c>
      <c r="K1758" s="100" t="str">
        <f>IFERROR(INDEX('INPUT DATA'!J$5:J$600,MATCH($B1758,'INPUT DATA'!$A$5:$A$600,FALSE)),"")</f>
        <v/>
      </c>
      <c r="L1758" s="100" t="str">
        <f>IFERROR(INDEX('INPUT DATA'!K$5:K$600,MATCH($B1758,'INPUT DATA'!$A$5:$A$600,FALSE)),"")</f>
        <v/>
      </c>
      <c r="M1758" s="100" t="str">
        <f>IFERROR(INDEX($LD$4:$LD$18,MATCH('INPUT DATA'!L760,$LC$4:$LC$18,1)),"")</f>
        <v/>
      </c>
      <c r="N1758" s="100" t="str">
        <f>IFERROR(INDEX('INPUT DATA'!M$5:M$600,MATCH($B1758,'INPUT DATA'!$A$5:$A$600,FALSE)),"")</f>
        <v/>
      </c>
      <c r="O1758" s="100" t="str">
        <f>IFERROR(INDEX('INPUT DATA'!N$5:N$600,MATCH($B1758,'INPUT DATA'!$A$5:$A$600,FALSE)),"")</f>
        <v/>
      </c>
      <c r="P1758" s="100" t="str">
        <f>IFERROR(INDEX($LD$4:$LD$18,MATCH('INPUT DATA'!O760,$LC$4:$LC$18,1)),"")</f>
        <v/>
      </c>
      <c r="Q1758" s="100" t="str">
        <f>IFERROR(INDEX('INPUT DATA'!P$5:P$600,MATCH($B1758,'INPUT DATA'!$A$5:$A$600,FALSE)),"")</f>
        <v/>
      </c>
      <c r="R1758" s="100" t="str">
        <f>IFERROR(INDEX('INPUT DATA'!Q$5:Q$600,MATCH($B1758,'INPUT DATA'!$A$5:$A$600,FALSE)),"")</f>
        <v/>
      </c>
      <c r="S1758" s="100" t="str">
        <f>IFERROR(INDEX($LD$4:$LD$18,MATCH('INPUT DATA'!R760,$LC$4:$LC$18,1)),"")</f>
        <v/>
      </c>
      <c r="T1758" s="100" t="str">
        <f>IFERROR(INDEX('INPUT DATA'!S$5:S$600,MATCH($B1758,'INPUT DATA'!$A$5:$A$600,FALSE)),"")</f>
        <v/>
      </c>
      <c r="U1758" s="100" t="str">
        <f>IFERROR(INDEX('INPUT DATA'!T$5:T$600,MATCH($B1758,'INPUT DATA'!$A$5:$A$600,FALSE)),"")</f>
        <v/>
      </c>
      <c r="V1758" s="100" t="str">
        <f>IFERROR(INDEX($LD$4:$LD$18,MATCH('INPUT DATA'!U760,$LC$4:$LC$18,1)),"")</f>
        <v/>
      </c>
      <c r="W1758" s="100" t="str">
        <f>IFERROR(INDEX('INPUT DATA'!V$5:V$600,MATCH($B1758,'INPUT DATA'!$A$5:$A$600,FALSE)),"")</f>
        <v/>
      </c>
      <c r="X1758" s="100" t="str">
        <f>IFERROR(INDEX('INPUT DATA'!W$5:W$600,MATCH($B1758,'INPUT DATA'!$A$5:$A$600,FALSE)),"")</f>
        <v/>
      </c>
      <c r="Y1758" s="100" t="str">
        <f>IFERROR(INDEX('INPUT DATA'!X$5:X$600,MATCH($B1758,'INPUT DATA'!$A$5:$A$600,FALSE)),"")</f>
        <v/>
      </c>
      <c r="Z1758" s="100" t="str">
        <f>IFERROR(INDEX('INPUT DATA'!Y$5:Y$600,MATCH($B1758,'INPUT DATA'!$A$5:$A$600,FALSE)),"")</f>
        <v/>
      </c>
      <c r="AA1758" s="100" t="str">
        <f>IFERROR(INDEX('INPUT DATA'!Z$5:Z$600,MATCH($B1758,'INPUT DATA'!$A$5:$A$600,FALSE)),"")</f>
        <v/>
      </c>
      <c r="AB1758" s="100" t="str">
        <f>IFERROR(INDEX('INPUT DATA'!AA$5:AA$600,MATCH($B1758,'INPUT DATA'!$A$5:$A$600,FALSE)),"")</f>
        <v/>
      </c>
    </row>
    <row r="1759" spans="2:28" ht="15" customHeight="1" x14ac:dyDescent="0.25">
      <c r="B1759" s="115" t="str">
        <f>IF('INPUT INF'!A759="","",IF('INPUT INF'!E759="DROP","",'INPUT INF'!A759))</f>
        <v/>
      </c>
      <c r="C1759" s="115" t="str">
        <f>IFERROR(INDEX('INPUT INF'!B759:B1357,MATCH(B1759,'INPUT INF'!A759:A1357,FALSE)),"")</f>
        <v/>
      </c>
      <c r="E1759" s="100" t="str">
        <f>IFERROR(INDEX('INPUT DATA'!D$5:D$600,MATCH($B1759,'INPUT DATA'!$A$5:$A$600,FALSE)),"")</f>
        <v/>
      </c>
      <c r="F1759" s="100" t="str">
        <f>IFERROR(INDEX('INPUT DATA'!E$5:E$600,MATCH($B1759,'INPUT DATA'!$A$5:$A$600,FALSE)),"")</f>
        <v/>
      </c>
      <c r="G1759" s="100" t="str">
        <f>IFERROR(INDEX($LD$4:$LD$18,MATCH('INPUT DATA'!F761,$LC$4:$LC$18,1)),"")</f>
        <v/>
      </c>
      <c r="H1759" s="100" t="str">
        <f>IFERROR(INDEX('INPUT DATA'!G$6:G$600,MATCH($B1759,'INPUT DATA'!$A$5:$A$600,FALSE)),"")</f>
        <v/>
      </c>
      <c r="I1759" s="100" t="str">
        <f>IFERROR(INDEX('INPUT DATA'!H$5:H$600,MATCH($B1759,'INPUT DATA'!$A$5:$A$600,FALSE)),"")</f>
        <v/>
      </c>
      <c r="J1759" s="100" t="str">
        <f>IFERROR(INDEX($LD$4:$LD$18,MATCH('INPUT DATA'!I761,$LC$4:$LC$18,1)),"")</f>
        <v/>
      </c>
      <c r="K1759" s="100" t="str">
        <f>IFERROR(INDEX('INPUT DATA'!J$5:J$600,MATCH($B1759,'INPUT DATA'!$A$5:$A$600,FALSE)),"")</f>
        <v/>
      </c>
      <c r="L1759" s="100" t="str">
        <f>IFERROR(INDEX('INPUT DATA'!K$5:K$600,MATCH($B1759,'INPUT DATA'!$A$5:$A$600,FALSE)),"")</f>
        <v/>
      </c>
      <c r="M1759" s="100" t="str">
        <f>IFERROR(INDEX($LD$4:$LD$18,MATCH('INPUT DATA'!L761,$LC$4:$LC$18,1)),"")</f>
        <v/>
      </c>
      <c r="N1759" s="100" t="str">
        <f>IFERROR(INDEX('INPUT DATA'!M$5:M$600,MATCH($B1759,'INPUT DATA'!$A$5:$A$600,FALSE)),"")</f>
        <v/>
      </c>
      <c r="O1759" s="100" t="str">
        <f>IFERROR(INDEX('INPUT DATA'!N$5:N$600,MATCH($B1759,'INPUT DATA'!$A$5:$A$600,FALSE)),"")</f>
        <v/>
      </c>
      <c r="P1759" s="100" t="str">
        <f>IFERROR(INDEX($LD$4:$LD$18,MATCH('INPUT DATA'!O761,$LC$4:$LC$18,1)),"")</f>
        <v/>
      </c>
      <c r="Q1759" s="100" t="str">
        <f>IFERROR(INDEX('INPUT DATA'!P$5:P$600,MATCH($B1759,'INPUT DATA'!$A$5:$A$600,FALSE)),"")</f>
        <v/>
      </c>
      <c r="R1759" s="100" t="str">
        <f>IFERROR(INDEX('INPUT DATA'!Q$5:Q$600,MATCH($B1759,'INPUT DATA'!$A$5:$A$600,FALSE)),"")</f>
        <v/>
      </c>
      <c r="S1759" s="100" t="str">
        <f>IFERROR(INDEX($LD$4:$LD$18,MATCH('INPUT DATA'!R761,$LC$4:$LC$18,1)),"")</f>
        <v/>
      </c>
      <c r="T1759" s="100" t="str">
        <f>IFERROR(INDEX('INPUT DATA'!S$5:S$600,MATCH($B1759,'INPUT DATA'!$A$5:$A$600,FALSE)),"")</f>
        <v/>
      </c>
      <c r="U1759" s="100" t="str">
        <f>IFERROR(INDEX('INPUT DATA'!T$5:T$600,MATCH($B1759,'INPUT DATA'!$A$5:$A$600,FALSE)),"")</f>
        <v/>
      </c>
      <c r="V1759" s="100" t="str">
        <f>IFERROR(INDEX($LD$4:$LD$18,MATCH('INPUT DATA'!U761,$LC$4:$LC$18,1)),"")</f>
        <v/>
      </c>
      <c r="W1759" s="100" t="str">
        <f>IFERROR(INDEX('INPUT DATA'!V$5:V$600,MATCH($B1759,'INPUT DATA'!$A$5:$A$600,FALSE)),"")</f>
        <v/>
      </c>
      <c r="X1759" s="100" t="str">
        <f>IFERROR(INDEX('INPUT DATA'!W$5:W$600,MATCH($B1759,'INPUT DATA'!$A$5:$A$600,FALSE)),"")</f>
        <v/>
      </c>
      <c r="Y1759" s="100" t="str">
        <f>IFERROR(INDEX('INPUT DATA'!X$5:X$600,MATCH($B1759,'INPUT DATA'!$A$5:$A$600,FALSE)),"")</f>
        <v/>
      </c>
      <c r="Z1759" s="100" t="str">
        <f>IFERROR(INDEX('INPUT DATA'!Y$5:Y$600,MATCH($B1759,'INPUT DATA'!$A$5:$A$600,FALSE)),"")</f>
        <v/>
      </c>
      <c r="AA1759" s="100" t="str">
        <f>IFERROR(INDEX('INPUT DATA'!Z$5:Z$600,MATCH($B1759,'INPUT DATA'!$A$5:$A$600,FALSE)),"")</f>
        <v/>
      </c>
      <c r="AB1759" s="100" t="str">
        <f>IFERROR(INDEX('INPUT DATA'!AA$5:AA$600,MATCH($B1759,'INPUT DATA'!$A$5:$A$600,FALSE)),"")</f>
        <v/>
      </c>
    </row>
    <row r="1760" spans="2:28" ht="15" customHeight="1" x14ac:dyDescent="0.25">
      <c r="B1760" s="115" t="str">
        <f>IF('INPUT INF'!A760="","",IF('INPUT INF'!E760="DROP","",'INPUT INF'!A760))</f>
        <v/>
      </c>
      <c r="C1760" s="115" t="str">
        <f>IFERROR(INDEX('INPUT INF'!B760:B1358,MATCH(B1760,'INPUT INF'!A760:A1358,FALSE)),"")</f>
        <v/>
      </c>
      <c r="E1760" s="100" t="str">
        <f>IFERROR(INDEX('INPUT DATA'!D$5:D$600,MATCH($B1760,'INPUT DATA'!$A$5:$A$600,FALSE)),"")</f>
        <v/>
      </c>
      <c r="F1760" s="100" t="str">
        <f>IFERROR(INDEX('INPUT DATA'!E$5:E$600,MATCH($B1760,'INPUT DATA'!$A$5:$A$600,FALSE)),"")</f>
        <v/>
      </c>
      <c r="G1760" s="100" t="str">
        <f>IFERROR(INDEX($LD$4:$LD$18,MATCH('INPUT DATA'!F762,$LC$4:$LC$18,1)),"")</f>
        <v/>
      </c>
      <c r="H1760" s="100" t="str">
        <f>IFERROR(INDEX('INPUT DATA'!G$6:G$600,MATCH($B1760,'INPUT DATA'!$A$5:$A$600,FALSE)),"")</f>
        <v/>
      </c>
      <c r="I1760" s="100" t="str">
        <f>IFERROR(INDEX('INPUT DATA'!H$5:H$600,MATCH($B1760,'INPUT DATA'!$A$5:$A$600,FALSE)),"")</f>
        <v/>
      </c>
      <c r="J1760" s="100" t="str">
        <f>IFERROR(INDEX($LD$4:$LD$18,MATCH('INPUT DATA'!I762,$LC$4:$LC$18,1)),"")</f>
        <v/>
      </c>
      <c r="K1760" s="100" t="str">
        <f>IFERROR(INDEX('INPUT DATA'!J$5:J$600,MATCH($B1760,'INPUT DATA'!$A$5:$A$600,FALSE)),"")</f>
        <v/>
      </c>
      <c r="L1760" s="100" t="str">
        <f>IFERROR(INDEX('INPUT DATA'!K$5:K$600,MATCH($B1760,'INPUT DATA'!$A$5:$A$600,FALSE)),"")</f>
        <v/>
      </c>
      <c r="M1760" s="100" t="str">
        <f>IFERROR(INDEX($LD$4:$LD$18,MATCH('INPUT DATA'!L762,$LC$4:$LC$18,1)),"")</f>
        <v/>
      </c>
      <c r="N1760" s="100" t="str">
        <f>IFERROR(INDEX('INPUT DATA'!M$5:M$600,MATCH($B1760,'INPUT DATA'!$A$5:$A$600,FALSE)),"")</f>
        <v/>
      </c>
      <c r="O1760" s="100" t="str">
        <f>IFERROR(INDEX('INPUT DATA'!N$5:N$600,MATCH($B1760,'INPUT DATA'!$A$5:$A$600,FALSE)),"")</f>
        <v/>
      </c>
      <c r="P1760" s="100" t="str">
        <f>IFERROR(INDEX($LD$4:$LD$18,MATCH('INPUT DATA'!O762,$LC$4:$LC$18,1)),"")</f>
        <v/>
      </c>
      <c r="Q1760" s="100" t="str">
        <f>IFERROR(INDEX('INPUT DATA'!P$5:P$600,MATCH($B1760,'INPUT DATA'!$A$5:$A$600,FALSE)),"")</f>
        <v/>
      </c>
      <c r="R1760" s="100" t="str">
        <f>IFERROR(INDEX('INPUT DATA'!Q$5:Q$600,MATCH($B1760,'INPUT DATA'!$A$5:$A$600,FALSE)),"")</f>
        <v/>
      </c>
      <c r="S1760" s="100" t="str">
        <f>IFERROR(INDEX($LD$4:$LD$18,MATCH('INPUT DATA'!R762,$LC$4:$LC$18,1)),"")</f>
        <v/>
      </c>
      <c r="T1760" s="100" t="str">
        <f>IFERROR(INDEX('INPUT DATA'!S$5:S$600,MATCH($B1760,'INPUT DATA'!$A$5:$A$600,FALSE)),"")</f>
        <v/>
      </c>
      <c r="U1760" s="100" t="str">
        <f>IFERROR(INDEX('INPUT DATA'!T$5:T$600,MATCH($B1760,'INPUT DATA'!$A$5:$A$600,FALSE)),"")</f>
        <v/>
      </c>
      <c r="V1760" s="100" t="str">
        <f>IFERROR(INDEX($LD$4:$LD$18,MATCH('INPUT DATA'!U762,$LC$4:$LC$18,1)),"")</f>
        <v/>
      </c>
      <c r="W1760" s="100" t="str">
        <f>IFERROR(INDEX('INPUT DATA'!V$5:V$600,MATCH($B1760,'INPUT DATA'!$A$5:$A$600,FALSE)),"")</f>
        <v/>
      </c>
      <c r="X1760" s="100" t="str">
        <f>IFERROR(INDEX('INPUT DATA'!W$5:W$600,MATCH($B1760,'INPUT DATA'!$A$5:$A$600,FALSE)),"")</f>
        <v/>
      </c>
      <c r="Y1760" s="100" t="str">
        <f>IFERROR(INDEX('INPUT DATA'!X$5:X$600,MATCH($B1760,'INPUT DATA'!$A$5:$A$600,FALSE)),"")</f>
        <v/>
      </c>
      <c r="Z1760" s="100" t="str">
        <f>IFERROR(INDEX('INPUT DATA'!Y$5:Y$600,MATCH($B1760,'INPUT DATA'!$A$5:$A$600,FALSE)),"")</f>
        <v/>
      </c>
      <c r="AA1760" s="100" t="str">
        <f>IFERROR(INDEX('INPUT DATA'!Z$5:Z$600,MATCH($B1760,'INPUT DATA'!$A$5:$A$600,FALSE)),"")</f>
        <v/>
      </c>
      <c r="AB1760" s="100" t="str">
        <f>IFERROR(INDEX('INPUT DATA'!AA$5:AA$600,MATCH($B1760,'INPUT DATA'!$A$5:$A$600,FALSE)),"")</f>
        <v/>
      </c>
    </row>
    <row r="1761" spans="2:28" ht="15" customHeight="1" x14ac:dyDescent="0.25">
      <c r="B1761" s="115" t="str">
        <f>IF('INPUT INF'!A761="","",IF('INPUT INF'!E761="DROP","",'INPUT INF'!A761))</f>
        <v/>
      </c>
      <c r="C1761" s="115" t="str">
        <f>IFERROR(INDEX('INPUT INF'!B761:B1359,MATCH(B1761,'INPUT INF'!A761:A1359,FALSE)),"")</f>
        <v/>
      </c>
      <c r="E1761" s="100" t="str">
        <f>IFERROR(INDEX('INPUT DATA'!D$5:D$600,MATCH($B1761,'INPUT DATA'!$A$5:$A$600,FALSE)),"")</f>
        <v/>
      </c>
      <c r="F1761" s="100" t="str">
        <f>IFERROR(INDEX('INPUT DATA'!E$5:E$600,MATCH($B1761,'INPUT DATA'!$A$5:$A$600,FALSE)),"")</f>
        <v/>
      </c>
      <c r="G1761" s="100" t="str">
        <f>IFERROR(INDEX($LD$4:$LD$18,MATCH('INPUT DATA'!F763,$LC$4:$LC$18,1)),"")</f>
        <v/>
      </c>
      <c r="H1761" s="100" t="str">
        <f>IFERROR(INDEX('INPUT DATA'!G$6:G$600,MATCH($B1761,'INPUT DATA'!$A$5:$A$600,FALSE)),"")</f>
        <v/>
      </c>
      <c r="I1761" s="100" t="str">
        <f>IFERROR(INDEX('INPUT DATA'!H$5:H$600,MATCH($B1761,'INPUT DATA'!$A$5:$A$600,FALSE)),"")</f>
        <v/>
      </c>
      <c r="J1761" s="100" t="str">
        <f>IFERROR(INDEX($LD$4:$LD$18,MATCH('INPUT DATA'!I763,$LC$4:$LC$18,1)),"")</f>
        <v/>
      </c>
      <c r="K1761" s="100" t="str">
        <f>IFERROR(INDEX('INPUT DATA'!J$5:J$600,MATCH($B1761,'INPUT DATA'!$A$5:$A$600,FALSE)),"")</f>
        <v/>
      </c>
      <c r="L1761" s="100" t="str">
        <f>IFERROR(INDEX('INPUT DATA'!K$5:K$600,MATCH($B1761,'INPUT DATA'!$A$5:$A$600,FALSE)),"")</f>
        <v/>
      </c>
      <c r="M1761" s="100" t="str">
        <f>IFERROR(INDEX($LD$4:$LD$18,MATCH('INPUT DATA'!L763,$LC$4:$LC$18,1)),"")</f>
        <v/>
      </c>
      <c r="N1761" s="100" t="str">
        <f>IFERROR(INDEX('INPUT DATA'!M$5:M$600,MATCH($B1761,'INPUT DATA'!$A$5:$A$600,FALSE)),"")</f>
        <v/>
      </c>
      <c r="O1761" s="100" t="str">
        <f>IFERROR(INDEX('INPUT DATA'!N$5:N$600,MATCH($B1761,'INPUT DATA'!$A$5:$A$600,FALSE)),"")</f>
        <v/>
      </c>
      <c r="P1761" s="100" t="str">
        <f>IFERROR(INDEX($LD$4:$LD$18,MATCH('INPUT DATA'!O763,$LC$4:$LC$18,1)),"")</f>
        <v/>
      </c>
      <c r="Q1761" s="100" t="str">
        <f>IFERROR(INDEX('INPUT DATA'!P$5:P$600,MATCH($B1761,'INPUT DATA'!$A$5:$A$600,FALSE)),"")</f>
        <v/>
      </c>
      <c r="R1761" s="100" t="str">
        <f>IFERROR(INDEX('INPUT DATA'!Q$5:Q$600,MATCH($B1761,'INPUT DATA'!$A$5:$A$600,FALSE)),"")</f>
        <v/>
      </c>
      <c r="S1761" s="100" t="str">
        <f>IFERROR(INDEX($LD$4:$LD$18,MATCH('INPUT DATA'!R763,$LC$4:$LC$18,1)),"")</f>
        <v/>
      </c>
      <c r="T1761" s="100" t="str">
        <f>IFERROR(INDEX('INPUT DATA'!S$5:S$600,MATCH($B1761,'INPUT DATA'!$A$5:$A$600,FALSE)),"")</f>
        <v/>
      </c>
      <c r="U1761" s="100" t="str">
        <f>IFERROR(INDEX('INPUT DATA'!T$5:T$600,MATCH($B1761,'INPUT DATA'!$A$5:$A$600,FALSE)),"")</f>
        <v/>
      </c>
      <c r="V1761" s="100" t="str">
        <f>IFERROR(INDEX($LD$4:$LD$18,MATCH('INPUT DATA'!U763,$LC$4:$LC$18,1)),"")</f>
        <v/>
      </c>
      <c r="W1761" s="100" t="str">
        <f>IFERROR(INDEX('INPUT DATA'!V$5:V$600,MATCH($B1761,'INPUT DATA'!$A$5:$A$600,FALSE)),"")</f>
        <v/>
      </c>
      <c r="X1761" s="100" t="str">
        <f>IFERROR(INDEX('INPUT DATA'!W$5:W$600,MATCH($B1761,'INPUT DATA'!$A$5:$A$600,FALSE)),"")</f>
        <v/>
      </c>
      <c r="Y1761" s="100" t="str">
        <f>IFERROR(INDEX('INPUT DATA'!X$5:X$600,MATCH($B1761,'INPUT DATA'!$A$5:$A$600,FALSE)),"")</f>
        <v/>
      </c>
      <c r="Z1761" s="100" t="str">
        <f>IFERROR(INDEX('INPUT DATA'!Y$5:Y$600,MATCH($B1761,'INPUT DATA'!$A$5:$A$600,FALSE)),"")</f>
        <v/>
      </c>
      <c r="AA1761" s="100" t="str">
        <f>IFERROR(INDEX('INPUT DATA'!Z$5:Z$600,MATCH($B1761,'INPUT DATA'!$A$5:$A$600,FALSE)),"")</f>
        <v/>
      </c>
      <c r="AB1761" s="100" t="str">
        <f>IFERROR(INDEX('INPUT DATA'!AA$5:AA$600,MATCH($B1761,'INPUT DATA'!$A$5:$A$600,FALSE)),"")</f>
        <v/>
      </c>
    </row>
    <row r="1762" spans="2:28" ht="15" customHeight="1" x14ac:dyDescent="0.25">
      <c r="B1762" s="115" t="str">
        <f>IF('INPUT INF'!A762="","",IF('INPUT INF'!E762="DROP","",'INPUT INF'!A762))</f>
        <v/>
      </c>
      <c r="C1762" s="115" t="str">
        <f>IFERROR(INDEX('INPUT INF'!B762:B1360,MATCH(B1762,'INPUT INF'!A762:A1360,FALSE)),"")</f>
        <v/>
      </c>
      <c r="E1762" s="100" t="str">
        <f>IFERROR(INDEX('INPUT DATA'!D$5:D$600,MATCH($B1762,'INPUT DATA'!$A$5:$A$600,FALSE)),"")</f>
        <v/>
      </c>
      <c r="F1762" s="100" t="str">
        <f>IFERROR(INDEX('INPUT DATA'!E$5:E$600,MATCH($B1762,'INPUT DATA'!$A$5:$A$600,FALSE)),"")</f>
        <v/>
      </c>
      <c r="G1762" s="100" t="str">
        <f>IFERROR(INDEX($LD$4:$LD$18,MATCH('INPUT DATA'!F764,$LC$4:$LC$18,1)),"")</f>
        <v/>
      </c>
      <c r="H1762" s="100" t="str">
        <f>IFERROR(INDEX('INPUT DATA'!G$6:G$600,MATCH($B1762,'INPUT DATA'!$A$5:$A$600,FALSE)),"")</f>
        <v/>
      </c>
      <c r="I1762" s="100" t="str">
        <f>IFERROR(INDEX('INPUT DATA'!H$5:H$600,MATCH($B1762,'INPUT DATA'!$A$5:$A$600,FALSE)),"")</f>
        <v/>
      </c>
      <c r="J1762" s="100" t="str">
        <f>IFERROR(INDEX($LD$4:$LD$18,MATCH('INPUT DATA'!I764,$LC$4:$LC$18,1)),"")</f>
        <v/>
      </c>
      <c r="K1762" s="100" t="str">
        <f>IFERROR(INDEX('INPUT DATA'!J$5:J$600,MATCH($B1762,'INPUT DATA'!$A$5:$A$600,FALSE)),"")</f>
        <v/>
      </c>
      <c r="L1762" s="100" t="str">
        <f>IFERROR(INDEX('INPUT DATA'!K$5:K$600,MATCH($B1762,'INPUT DATA'!$A$5:$A$600,FALSE)),"")</f>
        <v/>
      </c>
      <c r="M1762" s="100" t="str">
        <f>IFERROR(INDEX($LD$4:$LD$18,MATCH('INPUT DATA'!L764,$LC$4:$LC$18,1)),"")</f>
        <v/>
      </c>
      <c r="N1762" s="100" t="str">
        <f>IFERROR(INDEX('INPUT DATA'!M$5:M$600,MATCH($B1762,'INPUT DATA'!$A$5:$A$600,FALSE)),"")</f>
        <v/>
      </c>
      <c r="O1762" s="100" t="str">
        <f>IFERROR(INDEX('INPUT DATA'!N$5:N$600,MATCH($B1762,'INPUT DATA'!$A$5:$A$600,FALSE)),"")</f>
        <v/>
      </c>
      <c r="P1762" s="100" t="str">
        <f>IFERROR(INDEX($LD$4:$LD$18,MATCH('INPUT DATA'!O764,$LC$4:$LC$18,1)),"")</f>
        <v/>
      </c>
      <c r="Q1762" s="100" t="str">
        <f>IFERROR(INDEX('INPUT DATA'!P$5:P$600,MATCH($B1762,'INPUT DATA'!$A$5:$A$600,FALSE)),"")</f>
        <v/>
      </c>
      <c r="R1762" s="100" t="str">
        <f>IFERROR(INDEX('INPUT DATA'!Q$5:Q$600,MATCH($B1762,'INPUT DATA'!$A$5:$A$600,FALSE)),"")</f>
        <v/>
      </c>
      <c r="S1762" s="100" t="str">
        <f>IFERROR(INDEX($LD$4:$LD$18,MATCH('INPUT DATA'!R764,$LC$4:$LC$18,1)),"")</f>
        <v/>
      </c>
      <c r="T1762" s="100" t="str">
        <f>IFERROR(INDEX('INPUT DATA'!S$5:S$600,MATCH($B1762,'INPUT DATA'!$A$5:$A$600,FALSE)),"")</f>
        <v/>
      </c>
      <c r="U1762" s="100" t="str">
        <f>IFERROR(INDEX('INPUT DATA'!T$5:T$600,MATCH($B1762,'INPUT DATA'!$A$5:$A$600,FALSE)),"")</f>
        <v/>
      </c>
      <c r="V1762" s="100" t="str">
        <f>IFERROR(INDEX($LD$4:$LD$18,MATCH('INPUT DATA'!U764,$LC$4:$LC$18,1)),"")</f>
        <v/>
      </c>
      <c r="W1762" s="100" t="str">
        <f>IFERROR(INDEX('INPUT DATA'!V$5:V$600,MATCH($B1762,'INPUT DATA'!$A$5:$A$600,FALSE)),"")</f>
        <v/>
      </c>
      <c r="X1762" s="100" t="str">
        <f>IFERROR(INDEX('INPUT DATA'!W$5:W$600,MATCH($B1762,'INPUT DATA'!$A$5:$A$600,FALSE)),"")</f>
        <v/>
      </c>
      <c r="Y1762" s="100" t="str">
        <f>IFERROR(INDEX('INPUT DATA'!X$5:X$600,MATCH($B1762,'INPUT DATA'!$A$5:$A$600,FALSE)),"")</f>
        <v/>
      </c>
      <c r="Z1762" s="100" t="str">
        <f>IFERROR(INDEX('INPUT DATA'!Y$5:Y$600,MATCH($B1762,'INPUT DATA'!$A$5:$A$600,FALSE)),"")</f>
        <v/>
      </c>
      <c r="AA1762" s="100" t="str">
        <f>IFERROR(INDEX('INPUT DATA'!Z$5:Z$600,MATCH($B1762,'INPUT DATA'!$A$5:$A$600,FALSE)),"")</f>
        <v/>
      </c>
      <c r="AB1762" s="100" t="str">
        <f>IFERROR(INDEX('INPUT DATA'!AA$5:AA$600,MATCH($B1762,'INPUT DATA'!$A$5:$A$600,FALSE)),"")</f>
        <v/>
      </c>
    </row>
    <row r="1763" spans="2:28" ht="15" customHeight="1" x14ac:dyDescent="0.25">
      <c r="B1763" s="115" t="str">
        <f>IF('INPUT INF'!A763="","",IF('INPUT INF'!E763="DROP","",'INPUT INF'!A763))</f>
        <v/>
      </c>
      <c r="C1763" s="115" t="str">
        <f>IFERROR(INDEX('INPUT INF'!B763:B1361,MATCH(B1763,'INPUT INF'!A763:A1361,FALSE)),"")</f>
        <v/>
      </c>
      <c r="E1763" s="100" t="str">
        <f>IFERROR(INDEX('INPUT DATA'!D$5:D$600,MATCH($B1763,'INPUT DATA'!$A$5:$A$600,FALSE)),"")</f>
        <v/>
      </c>
      <c r="F1763" s="100" t="str">
        <f>IFERROR(INDEX('INPUT DATA'!E$5:E$600,MATCH($B1763,'INPUT DATA'!$A$5:$A$600,FALSE)),"")</f>
        <v/>
      </c>
      <c r="G1763" s="100" t="str">
        <f>IFERROR(INDEX($LD$4:$LD$18,MATCH('INPUT DATA'!F765,$LC$4:$LC$18,1)),"")</f>
        <v/>
      </c>
      <c r="H1763" s="100" t="str">
        <f>IFERROR(INDEX('INPUT DATA'!G$6:G$600,MATCH($B1763,'INPUT DATA'!$A$5:$A$600,FALSE)),"")</f>
        <v/>
      </c>
      <c r="I1763" s="100" t="str">
        <f>IFERROR(INDEX('INPUT DATA'!H$5:H$600,MATCH($B1763,'INPUT DATA'!$A$5:$A$600,FALSE)),"")</f>
        <v/>
      </c>
      <c r="J1763" s="100" t="str">
        <f>IFERROR(INDEX($LD$4:$LD$18,MATCH('INPUT DATA'!I765,$LC$4:$LC$18,1)),"")</f>
        <v/>
      </c>
      <c r="K1763" s="100" t="str">
        <f>IFERROR(INDEX('INPUT DATA'!J$5:J$600,MATCH($B1763,'INPUT DATA'!$A$5:$A$600,FALSE)),"")</f>
        <v/>
      </c>
      <c r="L1763" s="100" t="str">
        <f>IFERROR(INDEX('INPUT DATA'!K$5:K$600,MATCH($B1763,'INPUT DATA'!$A$5:$A$600,FALSE)),"")</f>
        <v/>
      </c>
      <c r="M1763" s="100" t="str">
        <f>IFERROR(INDEX($LD$4:$LD$18,MATCH('INPUT DATA'!L765,$LC$4:$LC$18,1)),"")</f>
        <v/>
      </c>
      <c r="N1763" s="100" t="str">
        <f>IFERROR(INDEX('INPUT DATA'!M$5:M$600,MATCH($B1763,'INPUT DATA'!$A$5:$A$600,FALSE)),"")</f>
        <v/>
      </c>
      <c r="O1763" s="100" t="str">
        <f>IFERROR(INDEX('INPUT DATA'!N$5:N$600,MATCH($B1763,'INPUT DATA'!$A$5:$A$600,FALSE)),"")</f>
        <v/>
      </c>
      <c r="P1763" s="100" t="str">
        <f>IFERROR(INDEX($LD$4:$LD$18,MATCH('INPUT DATA'!O765,$LC$4:$LC$18,1)),"")</f>
        <v/>
      </c>
      <c r="Q1763" s="100" t="str">
        <f>IFERROR(INDEX('INPUT DATA'!P$5:P$600,MATCH($B1763,'INPUT DATA'!$A$5:$A$600,FALSE)),"")</f>
        <v/>
      </c>
      <c r="R1763" s="100" t="str">
        <f>IFERROR(INDEX('INPUT DATA'!Q$5:Q$600,MATCH($B1763,'INPUT DATA'!$A$5:$A$600,FALSE)),"")</f>
        <v/>
      </c>
      <c r="S1763" s="100" t="str">
        <f>IFERROR(INDEX($LD$4:$LD$18,MATCH('INPUT DATA'!R765,$LC$4:$LC$18,1)),"")</f>
        <v/>
      </c>
      <c r="T1763" s="100" t="str">
        <f>IFERROR(INDEX('INPUT DATA'!S$5:S$600,MATCH($B1763,'INPUT DATA'!$A$5:$A$600,FALSE)),"")</f>
        <v/>
      </c>
      <c r="U1763" s="100" t="str">
        <f>IFERROR(INDEX('INPUT DATA'!T$5:T$600,MATCH($B1763,'INPUT DATA'!$A$5:$A$600,FALSE)),"")</f>
        <v/>
      </c>
      <c r="V1763" s="100" t="str">
        <f>IFERROR(INDEX($LD$4:$LD$18,MATCH('INPUT DATA'!U765,$LC$4:$LC$18,1)),"")</f>
        <v/>
      </c>
      <c r="W1763" s="100" t="str">
        <f>IFERROR(INDEX('INPUT DATA'!V$5:V$600,MATCH($B1763,'INPUT DATA'!$A$5:$A$600,FALSE)),"")</f>
        <v/>
      </c>
      <c r="X1763" s="100" t="str">
        <f>IFERROR(INDEX('INPUT DATA'!W$5:W$600,MATCH($B1763,'INPUT DATA'!$A$5:$A$600,FALSE)),"")</f>
        <v/>
      </c>
      <c r="Y1763" s="100" t="str">
        <f>IFERROR(INDEX('INPUT DATA'!X$5:X$600,MATCH($B1763,'INPUT DATA'!$A$5:$A$600,FALSE)),"")</f>
        <v/>
      </c>
      <c r="Z1763" s="100" t="str">
        <f>IFERROR(INDEX('INPUT DATA'!Y$5:Y$600,MATCH($B1763,'INPUT DATA'!$A$5:$A$600,FALSE)),"")</f>
        <v/>
      </c>
      <c r="AA1763" s="100" t="str">
        <f>IFERROR(INDEX('INPUT DATA'!Z$5:Z$600,MATCH($B1763,'INPUT DATA'!$A$5:$A$600,FALSE)),"")</f>
        <v/>
      </c>
      <c r="AB1763" s="100" t="str">
        <f>IFERROR(INDEX('INPUT DATA'!AA$5:AA$600,MATCH($B1763,'INPUT DATA'!$A$5:$A$600,FALSE)),"")</f>
        <v/>
      </c>
    </row>
    <row r="1764" spans="2:28" ht="15" customHeight="1" x14ac:dyDescent="0.25">
      <c r="B1764" s="115" t="str">
        <f>IF('INPUT INF'!A764="","",IF('INPUT INF'!E764="DROP","",'INPUT INF'!A764))</f>
        <v/>
      </c>
      <c r="C1764" s="115" t="str">
        <f>IFERROR(INDEX('INPUT INF'!B764:B1362,MATCH(B1764,'INPUT INF'!A764:A1362,FALSE)),"")</f>
        <v/>
      </c>
      <c r="E1764" s="100" t="str">
        <f>IFERROR(INDEX('INPUT DATA'!D$5:D$600,MATCH($B1764,'INPUT DATA'!$A$5:$A$600,FALSE)),"")</f>
        <v/>
      </c>
      <c r="F1764" s="100" t="str">
        <f>IFERROR(INDEX('INPUT DATA'!E$5:E$600,MATCH($B1764,'INPUT DATA'!$A$5:$A$600,FALSE)),"")</f>
        <v/>
      </c>
      <c r="G1764" s="100" t="str">
        <f>IFERROR(INDEX($LD$4:$LD$18,MATCH('INPUT DATA'!F766,$LC$4:$LC$18,1)),"")</f>
        <v/>
      </c>
      <c r="H1764" s="100" t="str">
        <f>IFERROR(INDEX('INPUT DATA'!G$6:G$600,MATCH($B1764,'INPUT DATA'!$A$5:$A$600,FALSE)),"")</f>
        <v/>
      </c>
      <c r="I1764" s="100" t="str">
        <f>IFERROR(INDEX('INPUT DATA'!H$5:H$600,MATCH($B1764,'INPUT DATA'!$A$5:$A$600,FALSE)),"")</f>
        <v/>
      </c>
      <c r="J1764" s="100" t="str">
        <f>IFERROR(INDEX($LD$4:$LD$18,MATCH('INPUT DATA'!I766,$LC$4:$LC$18,1)),"")</f>
        <v/>
      </c>
      <c r="K1764" s="100" t="str">
        <f>IFERROR(INDEX('INPUT DATA'!J$5:J$600,MATCH($B1764,'INPUT DATA'!$A$5:$A$600,FALSE)),"")</f>
        <v/>
      </c>
      <c r="L1764" s="100" t="str">
        <f>IFERROR(INDEX('INPUT DATA'!K$5:K$600,MATCH($B1764,'INPUT DATA'!$A$5:$A$600,FALSE)),"")</f>
        <v/>
      </c>
      <c r="M1764" s="100" t="str">
        <f>IFERROR(INDEX($LD$4:$LD$18,MATCH('INPUT DATA'!L766,$LC$4:$LC$18,1)),"")</f>
        <v/>
      </c>
      <c r="N1764" s="100" t="str">
        <f>IFERROR(INDEX('INPUT DATA'!M$5:M$600,MATCH($B1764,'INPUT DATA'!$A$5:$A$600,FALSE)),"")</f>
        <v/>
      </c>
      <c r="O1764" s="100" t="str">
        <f>IFERROR(INDEX('INPUT DATA'!N$5:N$600,MATCH($B1764,'INPUT DATA'!$A$5:$A$600,FALSE)),"")</f>
        <v/>
      </c>
      <c r="P1764" s="100" t="str">
        <f>IFERROR(INDEX($LD$4:$LD$18,MATCH('INPUT DATA'!O766,$LC$4:$LC$18,1)),"")</f>
        <v/>
      </c>
      <c r="Q1764" s="100" t="str">
        <f>IFERROR(INDEX('INPUT DATA'!P$5:P$600,MATCH($B1764,'INPUT DATA'!$A$5:$A$600,FALSE)),"")</f>
        <v/>
      </c>
      <c r="R1764" s="100" t="str">
        <f>IFERROR(INDEX('INPUT DATA'!Q$5:Q$600,MATCH($B1764,'INPUT DATA'!$A$5:$A$600,FALSE)),"")</f>
        <v/>
      </c>
      <c r="S1764" s="100" t="str">
        <f>IFERROR(INDEX($LD$4:$LD$18,MATCH('INPUT DATA'!R766,$LC$4:$LC$18,1)),"")</f>
        <v/>
      </c>
      <c r="T1764" s="100" t="str">
        <f>IFERROR(INDEX('INPUT DATA'!S$5:S$600,MATCH($B1764,'INPUT DATA'!$A$5:$A$600,FALSE)),"")</f>
        <v/>
      </c>
      <c r="U1764" s="100" t="str">
        <f>IFERROR(INDEX('INPUT DATA'!T$5:T$600,MATCH($B1764,'INPUT DATA'!$A$5:$A$600,FALSE)),"")</f>
        <v/>
      </c>
      <c r="V1764" s="100" t="str">
        <f>IFERROR(INDEX($LD$4:$LD$18,MATCH('INPUT DATA'!U766,$LC$4:$LC$18,1)),"")</f>
        <v/>
      </c>
      <c r="W1764" s="100" t="str">
        <f>IFERROR(INDEX('INPUT DATA'!V$5:V$600,MATCH($B1764,'INPUT DATA'!$A$5:$A$600,FALSE)),"")</f>
        <v/>
      </c>
      <c r="X1764" s="100" t="str">
        <f>IFERROR(INDEX('INPUT DATA'!W$5:W$600,MATCH($B1764,'INPUT DATA'!$A$5:$A$600,FALSE)),"")</f>
        <v/>
      </c>
      <c r="Y1764" s="100" t="str">
        <f>IFERROR(INDEX('INPUT DATA'!X$5:X$600,MATCH($B1764,'INPUT DATA'!$A$5:$A$600,FALSE)),"")</f>
        <v/>
      </c>
      <c r="Z1764" s="100" t="str">
        <f>IFERROR(INDEX('INPUT DATA'!Y$5:Y$600,MATCH($B1764,'INPUT DATA'!$A$5:$A$600,FALSE)),"")</f>
        <v/>
      </c>
      <c r="AA1764" s="100" t="str">
        <f>IFERROR(INDEX('INPUT DATA'!Z$5:Z$600,MATCH($B1764,'INPUT DATA'!$A$5:$A$600,FALSE)),"")</f>
        <v/>
      </c>
      <c r="AB1764" s="100" t="str">
        <f>IFERROR(INDEX('INPUT DATA'!AA$5:AA$600,MATCH($B1764,'INPUT DATA'!$A$5:$A$600,FALSE)),"")</f>
        <v/>
      </c>
    </row>
    <row r="1765" spans="2:28" ht="15" customHeight="1" x14ac:dyDescent="0.25">
      <c r="B1765" s="115" t="str">
        <f>IF('INPUT INF'!A765="","",IF('INPUT INF'!E765="DROP","",'INPUT INF'!A765))</f>
        <v/>
      </c>
      <c r="C1765" s="115" t="str">
        <f>IFERROR(INDEX('INPUT INF'!B765:B1363,MATCH(B1765,'INPUT INF'!A765:A1363,FALSE)),"")</f>
        <v/>
      </c>
      <c r="E1765" s="100" t="str">
        <f>IFERROR(INDEX('INPUT DATA'!D$5:D$600,MATCH($B1765,'INPUT DATA'!$A$5:$A$600,FALSE)),"")</f>
        <v/>
      </c>
      <c r="F1765" s="100" t="str">
        <f>IFERROR(INDEX('INPUT DATA'!E$5:E$600,MATCH($B1765,'INPUT DATA'!$A$5:$A$600,FALSE)),"")</f>
        <v/>
      </c>
      <c r="G1765" s="100" t="str">
        <f>IFERROR(INDEX($LD$4:$LD$18,MATCH('INPUT DATA'!F767,$LC$4:$LC$18,1)),"")</f>
        <v/>
      </c>
      <c r="H1765" s="100" t="str">
        <f>IFERROR(INDEX('INPUT DATA'!G$6:G$600,MATCH($B1765,'INPUT DATA'!$A$5:$A$600,FALSE)),"")</f>
        <v/>
      </c>
      <c r="I1765" s="100" t="str">
        <f>IFERROR(INDEX('INPUT DATA'!H$5:H$600,MATCH($B1765,'INPUT DATA'!$A$5:$A$600,FALSE)),"")</f>
        <v/>
      </c>
      <c r="J1765" s="100" t="str">
        <f>IFERROR(INDEX($LD$4:$LD$18,MATCH('INPUT DATA'!I767,$LC$4:$LC$18,1)),"")</f>
        <v/>
      </c>
      <c r="K1765" s="100" t="str">
        <f>IFERROR(INDEX('INPUT DATA'!J$5:J$600,MATCH($B1765,'INPUT DATA'!$A$5:$A$600,FALSE)),"")</f>
        <v/>
      </c>
      <c r="L1765" s="100" t="str">
        <f>IFERROR(INDEX('INPUT DATA'!K$5:K$600,MATCH($B1765,'INPUT DATA'!$A$5:$A$600,FALSE)),"")</f>
        <v/>
      </c>
      <c r="M1765" s="100" t="str">
        <f>IFERROR(INDEX($LD$4:$LD$18,MATCH('INPUT DATA'!L767,$LC$4:$LC$18,1)),"")</f>
        <v/>
      </c>
      <c r="N1765" s="100" t="str">
        <f>IFERROR(INDEX('INPUT DATA'!M$5:M$600,MATCH($B1765,'INPUT DATA'!$A$5:$A$600,FALSE)),"")</f>
        <v/>
      </c>
      <c r="O1765" s="100" t="str">
        <f>IFERROR(INDEX('INPUT DATA'!N$5:N$600,MATCH($B1765,'INPUT DATA'!$A$5:$A$600,FALSE)),"")</f>
        <v/>
      </c>
      <c r="P1765" s="100" t="str">
        <f>IFERROR(INDEX($LD$4:$LD$18,MATCH('INPUT DATA'!O767,$LC$4:$LC$18,1)),"")</f>
        <v/>
      </c>
      <c r="Q1765" s="100" t="str">
        <f>IFERROR(INDEX('INPUT DATA'!P$5:P$600,MATCH($B1765,'INPUT DATA'!$A$5:$A$600,FALSE)),"")</f>
        <v/>
      </c>
      <c r="R1765" s="100" t="str">
        <f>IFERROR(INDEX('INPUT DATA'!Q$5:Q$600,MATCH($B1765,'INPUT DATA'!$A$5:$A$600,FALSE)),"")</f>
        <v/>
      </c>
      <c r="S1765" s="100" t="str">
        <f>IFERROR(INDEX($LD$4:$LD$18,MATCH('INPUT DATA'!R767,$LC$4:$LC$18,1)),"")</f>
        <v/>
      </c>
      <c r="T1765" s="100" t="str">
        <f>IFERROR(INDEX('INPUT DATA'!S$5:S$600,MATCH($B1765,'INPUT DATA'!$A$5:$A$600,FALSE)),"")</f>
        <v/>
      </c>
      <c r="U1765" s="100" t="str">
        <f>IFERROR(INDEX('INPUT DATA'!T$5:T$600,MATCH($B1765,'INPUT DATA'!$A$5:$A$600,FALSE)),"")</f>
        <v/>
      </c>
      <c r="V1765" s="100" t="str">
        <f>IFERROR(INDEX($LD$4:$LD$18,MATCH('INPUT DATA'!U767,$LC$4:$LC$18,1)),"")</f>
        <v/>
      </c>
      <c r="W1765" s="100" t="str">
        <f>IFERROR(INDEX('INPUT DATA'!V$5:V$600,MATCH($B1765,'INPUT DATA'!$A$5:$A$600,FALSE)),"")</f>
        <v/>
      </c>
      <c r="X1765" s="100" t="str">
        <f>IFERROR(INDEX('INPUT DATA'!W$5:W$600,MATCH($B1765,'INPUT DATA'!$A$5:$A$600,FALSE)),"")</f>
        <v/>
      </c>
      <c r="Y1765" s="100" t="str">
        <f>IFERROR(INDEX('INPUT DATA'!X$5:X$600,MATCH($B1765,'INPUT DATA'!$A$5:$A$600,FALSE)),"")</f>
        <v/>
      </c>
      <c r="Z1765" s="100" t="str">
        <f>IFERROR(INDEX('INPUT DATA'!Y$5:Y$600,MATCH($B1765,'INPUT DATA'!$A$5:$A$600,FALSE)),"")</f>
        <v/>
      </c>
      <c r="AA1765" s="100" t="str">
        <f>IFERROR(INDEX('INPUT DATA'!Z$5:Z$600,MATCH($B1765,'INPUT DATA'!$A$5:$A$600,FALSE)),"")</f>
        <v/>
      </c>
      <c r="AB1765" s="100" t="str">
        <f>IFERROR(INDEX('INPUT DATA'!AA$5:AA$600,MATCH($B1765,'INPUT DATA'!$A$5:$A$600,FALSE)),"")</f>
        <v/>
      </c>
    </row>
    <row r="1766" spans="2:28" ht="15" customHeight="1" x14ac:dyDescent="0.25">
      <c r="B1766" s="115" t="str">
        <f>IF('INPUT INF'!A766="","",IF('INPUT INF'!E766="DROP","",'INPUT INF'!A766))</f>
        <v/>
      </c>
      <c r="C1766" s="115" t="str">
        <f>IFERROR(INDEX('INPUT INF'!B766:B1364,MATCH(B1766,'INPUT INF'!A766:A1364,FALSE)),"")</f>
        <v/>
      </c>
      <c r="E1766" s="100" t="str">
        <f>IFERROR(INDEX('INPUT DATA'!D$5:D$600,MATCH($B1766,'INPUT DATA'!$A$5:$A$600,FALSE)),"")</f>
        <v/>
      </c>
      <c r="F1766" s="100" t="str">
        <f>IFERROR(INDEX('INPUT DATA'!E$5:E$600,MATCH($B1766,'INPUT DATA'!$A$5:$A$600,FALSE)),"")</f>
        <v/>
      </c>
      <c r="G1766" s="100" t="str">
        <f>IFERROR(INDEX($LD$4:$LD$18,MATCH('INPUT DATA'!F768,$LC$4:$LC$18,1)),"")</f>
        <v/>
      </c>
      <c r="H1766" s="100" t="str">
        <f>IFERROR(INDEX('INPUT DATA'!G$6:G$600,MATCH($B1766,'INPUT DATA'!$A$5:$A$600,FALSE)),"")</f>
        <v/>
      </c>
      <c r="I1766" s="100" t="str">
        <f>IFERROR(INDEX('INPUT DATA'!H$5:H$600,MATCH($B1766,'INPUT DATA'!$A$5:$A$600,FALSE)),"")</f>
        <v/>
      </c>
      <c r="J1766" s="100" t="str">
        <f>IFERROR(INDEX($LD$4:$LD$18,MATCH('INPUT DATA'!I768,$LC$4:$LC$18,1)),"")</f>
        <v/>
      </c>
      <c r="K1766" s="100" t="str">
        <f>IFERROR(INDEX('INPUT DATA'!J$5:J$600,MATCH($B1766,'INPUT DATA'!$A$5:$A$600,FALSE)),"")</f>
        <v/>
      </c>
      <c r="L1766" s="100" t="str">
        <f>IFERROR(INDEX('INPUT DATA'!K$5:K$600,MATCH($B1766,'INPUT DATA'!$A$5:$A$600,FALSE)),"")</f>
        <v/>
      </c>
      <c r="M1766" s="100" t="str">
        <f>IFERROR(INDEX($LD$4:$LD$18,MATCH('INPUT DATA'!L768,$LC$4:$LC$18,1)),"")</f>
        <v/>
      </c>
      <c r="N1766" s="100" t="str">
        <f>IFERROR(INDEX('INPUT DATA'!M$5:M$600,MATCH($B1766,'INPUT DATA'!$A$5:$A$600,FALSE)),"")</f>
        <v/>
      </c>
      <c r="O1766" s="100" t="str">
        <f>IFERROR(INDEX('INPUT DATA'!N$5:N$600,MATCH($B1766,'INPUT DATA'!$A$5:$A$600,FALSE)),"")</f>
        <v/>
      </c>
      <c r="P1766" s="100" t="str">
        <f>IFERROR(INDEX($LD$4:$LD$18,MATCH('INPUT DATA'!O768,$LC$4:$LC$18,1)),"")</f>
        <v/>
      </c>
      <c r="Q1766" s="100" t="str">
        <f>IFERROR(INDEX('INPUT DATA'!P$5:P$600,MATCH($B1766,'INPUT DATA'!$A$5:$A$600,FALSE)),"")</f>
        <v/>
      </c>
      <c r="R1766" s="100" t="str">
        <f>IFERROR(INDEX('INPUT DATA'!Q$5:Q$600,MATCH($B1766,'INPUT DATA'!$A$5:$A$600,FALSE)),"")</f>
        <v/>
      </c>
      <c r="S1766" s="100" t="str">
        <f>IFERROR(INDEX($LD$4:$LD$18,MATCH('INPUT DATA'!R768,$LC$4:$LC$18,1)),"")</f>
        <v/>
      </c>
      <c r="T1766" s="100" t="str">
        <f>IFERROR(INDEX('INPUT DATA'!S$5:S$600,MATCH($B1766,'INPUT DATA'!$A$5:$A$600,FALSE)),"")</f>
        <v/>
      </c>
      <c r="U1766" s="100" t="str">
        <f>IFERROR(INDEX('INPUT DATA'!T$5:T$600,MATCH($B1766,'INPUT DATA'!$A$5:$A$600,FALSE)),"")</f>
        <v/>
      </c>
      <c r="V1766" s="100" t="str">
        <f>IFERROR(INDEX($LD$4:$LD$18,MATCH('INPUT DATA'!U768,$LC$4:$LC$18,1)),"")</f>
        <v/>
      </c>
      <c r="W1766" s="100" t="str">
        <f>IFERROR(INDEX('INPUT DATA'!V$5:V$600,MATCH($B1766,'INPUT DATA'!$A$5:$A$600,FALSE)),"")</f>
        <v/>
      </c>
      <c r="X1766" s="100" t="str">
        <f>IFERROR(INDEX('INPUT DATA'!W$5:W$600,MATCH($B1766,'INPUT DATA'!$A$5:$A$600,FALSE)),"")</f>
        <v/>
      </c>
      <c r="Y1766" s="100" t="str">
        <f>IFERROR(INDEX('INPUT DATA'!X$5:X$600,MATCH($B1766,'INPUT DATA'!$A$5:$A$600,FALSE)),"")</f>
        <v/>
      </c>
      <c r="Z1766" s="100" t="str">
        <f>IFERROR(INDEX('INPUT DATA'!Y$5:Y$600,MATCH($B1766,'INPUT DATA'!$A$5:$A$600,FALSE)),"")</f>
        <v/>
      </c>
      <c r="AA1766" s="100" t="str">
        <f>IFERROR(INDEX('INPUT DATA'!Z$5:Z$600,MATCH($B1766,'INPUT DATA'!$A$5:$A$600,FALSE)),"")</f>
        <v/>
      </c>
      <c r="AB1766" s="100" t="str">
        <f>IFERROR(INDEX('INPUT DATA'!AA$5:AA$600,MATCH($B1766,'INPUT DATA'!$A$5:$A$600,FALSE)),"")</f>
        <v/>
      </c>
    </row>
    <row r="1767" spans="2:28" ht="15" customHeight="1" x14ac:dyDescent="0.25">
      <c r="B1767" s="115" t="str">
        <f>IF('INPUT INF'!A767="","",IF('INPUT INF'!E767="DROP","",'INPUT INF'!A767))</f>
        <v/>
      </c>
      <c r="C1767" s="115" t="str">
        <f>IFERROR(INDEX('INPUT INF'!B767:B1365,MATCH(B1767,'INPUT INF'!A767:A1365,FALSE)),"")</f>
        <v/>
      </c>
      <c r="E1767" s="100" t="str">
        <f>IFERROR(INDEX('INPUT DATA'!D$5:D$600,MATCH($B1767,'INPUT DATA'!$A$5:$A$600,FALSE)),"")</f>
        <v/>
      </c>
      <c r="F1767" s="100" t="str">
        <f>IFERROR(INDEX('INPUT DATA'!E$5:E$600,MATCH($B1767,'INPUT DATA'!$A$5:$A$600,FALSE)),"")</f>
        <v/>
      </c>
      <c r="G1767" s="100" t="str">
        <f>IFERROR(INDEX($LD$4:$LD$18,MATCH('INPUT DATA'!F769,$LC$4:$LC$18,1)),"")</f>
        <v/>
      </c>
      <c r="H1767" s="100" t="str">
        <f>IFERROR(INDEX('INPUT DATA'!G$6:G$600,MATCH($B1767,'INPUT DATA'!$A$5:$A$600,FALSE)),"")</f>
        <v/>
      </c>
      <c r="I1767" s="100" t="str">
        <f>IFERROR(INDEX('INPUT DATA'!H$5:H$600,MATCH($B1767,'INPUT DATA'!$A$5:$A$600,FALSE)),"")</f>
        <v/>
      </c>
      <c r="J1767" s="100" t="str">
        <f>IFERROR(INDEX($LD$4:$LD$18,MATCH('INPUT DATA'!I769,$LC$4:$LC$18,1)),"")</f>
        <v/>
      </c>
      <c r="K1767" s="100" t="str">
        <f>IFERROR(INDEX('INPUT DATA'!J$5:J$600,MATCH($B1767,'INPUT DATA'!$A$5:$A$600,FALSE)),"")</f>
        <v/>
      </c>
      <c r="L1767" s="100" t="str">
        <f>IFERROR(INDEX('INPUT DATA'!K$5:K$600,MATCH($B1767,'INPUT DATA'!$A$5:$A$600,FALSE)),"")</f>
        <v/>
      </c>
      <c r="M1767" s="100" t="str">
        <f>IFERROR(INDEX($LD$4:$LD$18,MATCH('INPUT DATA'!L769,$LC$4:$LC$18,1)),"")</f>
        <v/>
      </c>
      <c r="N1767" s="100" t="str">
        <f>IFERROR(INDEX('INPUT DATA'!M$5:M$600,MATCH($B1767,'INPUT DATA'!$A$5:$A$600,FALSE)),"")</f>
        <v/>
      </c>
      <c r="O1767" s="100" t="str">
        <f>IFERROR(INDEX('INPUT DATA'!N$5:N$600,MATCH($B1767,'INPUT DATA'!$A$5:$A$600,FALSE)),"")</f>
        <v/>
      </c>
      <c r="P1767" s="100" t="str">
        <f>IFERROR(INDEX($LD$4:$LD$18,MATCH('INPUT DATA'!O769,$LC$4:$LC$18,1)),"")</f>
        <v/>
      </c>
      <c r="Q1767" s="100" t="str">
        <f>IFERROR(INDEX('INPUT DATA'!P$5:P$600,MATCH($B1767,'INPUT DATA'!$A$5:$A$600,FALSE)),"")</f>
        <v/>
      </c>
      <c r="R1767" s="100" t="str">
        <f>IFERROR(INDEX('INPUT DATA'!Q$5:Q$600,MATCH($B1767,'INPUT DATA'!$A$5:$A$600,FALSE)),"")</f>
        <v/>
      </c>
      <c r="S1767" s="100" t="str">
        <f>IFERROR(INDEX($LD$4:$LD$18,MATCH('INPUT DATA'!R769,$LC$4:$LC$18,1)),"")</f>
        <v/>
      </c>
      <c r="T1767" s="100" t="str">
        <f>IFERROR(INDEX('INPUT DATA'!S$5:S$600,MATCH($B1767,'INPUT DATA'!$A$5:$A$600,FALSE)),"")</f>
        <v/>
      </c>
      <c r="U1767" s="100" t="str">
        <f>IFERROR(INDEX('INPUT DATA'!T$5:T$600,MATCH($B1767,'INPUT DATA'!$A$5:$A$600,FALSE)),"")</f>
        <v/>
      </c>
      <c r="V1767" s="100" t="str">
        <f>IFERROR(INDEX($LD$4:$LD$18,MATCH('INPUT DATA'!U769,$LC$4:$LC$18,1)),"")</f>
        <v/>
      </c>
      <c r="W1767" s="100" t="str">
        <f>IFERROR(INDEX('INPUT DATA'!V$5:V$600,MATCH($B1767,'INPUT DATA'!$A$5:$A$600,FALSE)),"")</f>
        <v/>
      </c>
      <c r="X1767" s="100" t="str">
        <f>IFERROR(INDEX('INPUT DATA'!W$5:W$600,MATCH($B1767,'INPUT DATA'!$A$5:$A$600,FALSE)),"")</f>
        <v/>
      </c>
      <c r="Y1767" s="100" t="str">
        <f>IFERROR(INDEX('INPUT DATA'!X$5:X$600,MATCH($B1767,'INPUT DATA'!$A$5:$A$600,FALSE)),"")</f>
        <v/>
      </c>
      <c r="Z1767" s="100" t="str">
        <f>IFERROR(INDEX('INPUT DATA'!Y$5:Y$600,MATCH($B1767,'INPUT DATA'!$A$5:$A$600,FALSE)),"")</f>
        <v/>
      </c>
      <c r="AA1767" s="100" t="str">
        <f>IFERROR(INDEX('INPUT DATA'!Z$5:Z$600,MATCH($B1767,'INPUT DATA'!$A$5:$A$600,FALSE)),"")</f>
        <v/>
      </c>
      <c r="AB1767" s="100" t="str">
        <f>IFERROR(INDEX('INPUT DATA'!AA$5:AA$600,MATCH($B1767,'INPUT DATA'!$A$5:$A$600,FALSE)),"")</f>
        <v/>
      </c>
    </row>
    <row r="1768" spans="2:28" ht="15" customHeight="1" x14ac:dyDescent="0.25">
      <c r="B1768" s="115" t="str">
        <f>IF('INPUT INF'!A768="","",IF('INPUT INF'!E768="DROP","",'INPUT INF'!A768))</f>
        <v/>
      </c>
      <c r="C1768" s="115" t="str">
        <f>IFERROR(INDEX('INPUT INF'!B768:B1366,MATCH(B1768,'INPUT INF'!A768:A1366,FALSE)),"")</f>
        <v/>
      </c>
      <c r="E1768" s="100" t="str">
        <f>IFERROR(INDEX('INPUT DATA'!D$5:D$600,MATCH($B1768,'INPUT DATA'!$A$5:$A$600,FALSE)),"")</f>
        <v/>
      </c>
      <c r="F1768" s="100" t="str">
        <f>IFERROR(INDEX('INPUT DATA'!E$5:E$600,MATCH($B1768,'INPUT DATA'!$A$5:$A$600,FALSE)),"")</f>
        <v/>
      </c>
      <c r="G1768" s="100" t="str">
        <f>IFERROR(INDEX($LD$4:$LD$18,MATCH('INPUT DATA'!F770,$LC$4:$LC$18,1)),"")</f>
        <v/>
      </c>
      <c r="H1768" s="100" t="str">
        <f>IFERROR(INDEX('INPUT DATA'!G$6:G$600,MATCH($B1768,'INPUT DATA'!$A$5:$A$600,FALSE)),"")</f>
        <v/>
      </c>
      <c r="I1768" s="100" t="str">
        <f>IFERROR(INDEX('INPUT DATA'!H$5:H$600,MATCH($B1768,'INPUT DATA'!$A$5:$A$600,FALSE)),"")</f>
        <v/>
      </c>
      <c r="J1768" s="100" t="str">
        <f>IFERROR(INDEX($LD$4:$LD$18,MATCH('INPUT DATA'!I770,$LC$4:$LC$18,1)),"")</f>
        <v/>
      </c>
      <c r="K1768" s="100" t="str">
        <f>IFERROR(INDEX('INPUT DATA'!J$5:J$600,MATCH($B1768,'INPUT DATA'!$A$5:$A$600,FALSE)),"")</f>
        <v/>
      </c>
      <c r="L1768" s="100" t="str">
        <f>IFERROR(INDEX('INPUT DATA'!K$5:K$600,MATCH($B1768,'INPUT DATA'!$A$5:$A$600,FALSE)),"")</f>
        <v/>
      </c>
      <c r="M1768" s="100" t="str">
        <f>IFERROR(INDEX($LD$4:$LD$18,MATCH('INPUT DATA'!L770,$LC$4:$LC$18,1)),"")</f>
        <v/>
      </c>
      <c r="N1768" s="100" t="str">
        <f>IFERROR(INDEX('INPUT DATA'!M$5:M$600,MATCH($B1768,'INPUT DATA'!$A$5:$A$600,FALSE)),"")</f>
        <v/>
      </c>
      <c r="O1768" s="100" t="str">
        <f>IFERROR(INDEX('INPUT DATA'!N$5:N$600,MATCH($B1768,'INPUT DATA'!$A$5:$A$600,FALSE)),"")</f>
        <v/>
      </c>
      <c r="P1768" s="100" t="str">
        <f>IFERROR(INDEX($LD$4:$LD$18,MATCH('INPUT DATA'!O770,$LC$4:$LC$18,1)),"")</f>
        <v/>
      </c>
      <c r="Q1768" s="100" t="str">
        <f>IFERROR(INDEX('INPUT DATA'!P$5:P$600,MATCH($B1768,'INPUT DATA'!$A$5:$A$600,FALSE)),"")</f>
        <v/>
      </c>
      <c r="R1768" s="100" t="str">
        <f>IFERROR(INDEX('INPUT DATA'!Q$5:Q$600,MATCH($B1768,'INPUT DATA'!$A$5:$A$600,FALSE)),"")</f>
        <v/>
      </c>
      <c r="S1768" s="100" t="str">
        <f>IFERROR(INDEX($LD$4:$LD$18,MATCH('INPUT DATA'!R770,$LC$4:$LC$18,1)),"")</f>
        <v/>
      </c>
      <c r="T1768" s="100" t="str">
        <f>IFERROR(INDEX('INPUT DATA'!S$5:S$600,MATCH($B1768,'INPUT DATA'!$A$5:$A$600,FALSE)),"")</f>
        <v/>
      </c>
      <c r="U1768" s="100" t="str">
        <f>IFERROR(INDEX('INPUT DATA'!T$5:T$600,MATCH($B1768,'INPUT DATA'!$A$5:$A$600,FALSE)),"")</f>
        <v/>
      </c>
      <c r="V1768" s="100" t="str">
        <f>IFERROR(INDEX($LD$4:$LD$18,MATCH('INPUT DATA'!U770,$LC$4:$LC$18,1)),"")</f>
        <v/>
      </c>
      <c r="W1768" s="100" t="str">
        <f>IFERROR(INDEX('INPUT DATA'!V$5:V$600,MATCH($B1768,'INPUT DATA'!$A$5:$A$600,FALSE)),"")</f>
        <v/>
      </c>
      <c r="X1768" s="100" t="str">
        <f>IFERROR(INDEX('INPUT DATA'!W$5:W$600,MATCH($B1768,'INPUT DATA'!$A$5:$A$600,FALSE)),"")</f>
        <v/>
      </c>
      <c r="Y1768" s="100" t="str">
        <f>IFERROR(INDEX('INPUT DATA'!X$5:X$600,MATCH($B1768,'INPUT DATA'!$A$5:$A$600,FALSE)),"")</f>
        <v/>
      </c>
      <c r="Z1768" s="100" t="str">
        <f>IFERROR(INDEX('INPUT DATA'!Y$5:Y$600,MATCH($B1768,'INPUT DATA'!$A$5:$A$600,FALSE)),"")</f>
        <v/>
      </c>
      <c r="AA1768" s="100" t="str">
        <f>IFERROR(INDEX('INPUT DATA'!Z$5:Z$600,MATCH($B1768,'INPUT DATA'!$A$5:$A$600,FALSE)),"")</f>
        <v/>
      </c>
      <c r="AB1768" s="100" t="str">
        <f>IFERROR(INDEX('INPUT DATA'!AA$5:AA$600,MATCH($B1768,'INPUT DATA'!$A$5:$A$600,FALSE)),"")</f>
        <v/>
      </c>
    </row>
    <row r="1769" spans="2:28" ht="15" customHeight="1" x14ac:dyDescent="0.25">
      <c r="B1769" s="115" t="str">
        <f>IF('INPUT INF'!A769="","",IF('INPUT INF'!E769="DROP","",'INPUT INF'!A769))</f>
        <v/>
      </c>
      <c r="C1769" s="115" t="str">
        <f>IFERROR(INDEX('INPUT INF'!B769:B1367,MATCH(B1769,'INPUT INF'!A769:A1367,FALSE)),"")</f>
        <v/>
      </c>
      <c r="E1769" s="100" t="str">
        <f>IFERROR(INDEX('INPUT DATA'!D$5:D$600,MATCH($B1769,'INPUT DATA'!$A$5:$A$600,FALSE)),"")</f>
        <v/>
      </c>
      <c r="F1769" s="100" t="str">
        <f>IFERROR(INDEX('INPUT DATA'!E$5:E$600,MATCH($B1769,'INPUT DATA'!$A$5:$A$600,FALSE)),"")</f>
        <v/>
      </c>
      <c r="G1769" s="100" t="str">
        <f>IFERROR(INDEX($LD$4:$LD$18,MATCH('INPUT DATA'!F771,$LC$4:$LC$18,1)),"")</f>
        <v/>
      </c>
      <c r="H1769" s="100" t="str">
        <f>IFERROR(INDEX('INPUT DATA'!G$6:G$600,MATCH($B1769,'INPUT DATA'!$A$5:$A$600,FALSE)),"")</f>
        <v/>
      </c>
      <c r="I1769" s="100" t="str">
        <f>IFERROR(INDEX('INPUT DATA'!H$5:H$600,MATCH($B1769,'INPUT DATA'!$A$5:$A$600,FALSE)),"")</f>
        <v/>
      </c>
      <c r="J1769" s="100" t="str">
        <f>IFERROR(INDEX($LD$4:$LD$18,MATCH('INPUT DATA'!I771,$LC$4:$LC$18,1)),"")</f>
        <v/>
      </c>
      <c r="K1769" s="100" t="str">
        <f>IFERROR(INDEX('INPUT DATA'!J$5:J$600,MATCH($B1769,'INPUT DATA'!$A$5:$A$600,FALSE)),"")</f>
        <v/>
      </c>
      <c r="L1769" s="100" t="str">
        <f>IFERROR(INDEX('INPUT DATA'!K$5:K$600,MATCH($B1769,'INPUT DATA'!$A$5:$A$600,FALSE)),"")</f>
        <v/>
      </c>
      <c r="M1769" s="100" t="str">
        <f>IFERROR(INDEX($LD$4:$LD$18,MATCH('INPUT DATA'!L771,$LC$4:$LC$18,1)),"")</f>
        <v/>
      </c>
      <c r="N1769" s="100" t="str">
        <f>IFERROR(INDEX('INPUT DATA'!M$5:M$600,MATCH($B1769,'INPUT DATA'!$A$5:$A$600,FALSE)),"")</f>
        <v/>
      </c>
      <c r="O1769" s="100" t="str">
        <f>IFERROR(INDEX('INPUT DATA'!N$5:N$600,MATCH($B1769,'INPUT DATA'!$A$5:$A$600,FALSE)),"")</f>
        <v/>
      </c>
      <c r="P1769" s="100" t="str">
        <f>IFERROR(INDEX($LD$4:$LD$18,MATCH('INPUT DATA'!O771,$LC$4:$LC$18,1)),"")</f>
        <v/>
      </c>
      <c r="Q1769" s="100" t="str">
        <f>IFERROR(INDEX('INPUT DATA'!P$5:P$600,MATCH($B1769,'INPUT DATA'!$A$5:$A$600,FALSE)),"")</f>
        <v/>
      </c>
      <c r="R1769" s="100" t="str">
        <f>IFERROR(INDEX('INPUT DATA'!Q$5:Q$600,MATCH($B1769,'INPUT DATA'!$A$5:$A$600,FALSE)),"")</f>
        <v/>
      </c>
      <c r="S1769" s="100" t="str">
        <f>IFERROR(INDEX($LD$4:$LD$18,MATCH('INPUT DATA'!R771,$LC$4:$LC$18,1)),"")</f>
        <v/>
      </c>
      <c r="T1769" s="100" t="str">
        <f>IFERROR(INDEX('INPUT DATA'!S$5:S$600,MATCH($B1769,'INPUT DATA'!$A$5:$A$600,FALSE)),"")</f>
        <v/>
      </c>
      <c r="U1769" s="100" t="str">
        <f>IFERROR(INDEX('INPUT DATA'!T$5:T$600,MATCH($B1769,'INPUT DATA'!$A$5:$A$600,FALSE)),"")</f>
        <v/>
      </c>
      <c r="V1769" s="100" t="str">
        <f>IFERROR(INDEX($LD$4:$LD$18,MATCH('INPUT DATA'!U771,$LC$4:$LC$18,1)),"")</f>
        <v/>
      </c>
      <c r="W1769" s="100" t="str">
        <f>IFERROR(INDEX('INPUT DATA'!V$5:V$600,MATCH($B1769,'INPUT DATA'!$A$5:$A$600,FALSE)),"")</f>
        <v/>
      </c>
      <c r="X1769" s="100" t="str">
        <f>IFERROR(INDEX('INPUT DATA'!W$5:W$600,MATCH($B1769,'INPUT DATA'!$A$5:$A$600,FALSE)),"")</f>
        <v/>
      </c>
      <c r="Y1769" s="100" t="str">
        <f>IFERROR(INDEX('INPUT DATA'!X$5:X$600,MATCH($B1769,'INPUT DATA'!$A$5:$A$600,FALSE)),"")</f>
        <v/>
      </c>
      <c r="Z1769" s="100" t="str">
        <f>IFERROR(INDEX('INPUT DATA'!Y$5:Y$600,MATCH($B1769,'INPUT DATA'!$A$5:$A$600,FALSE)),"")</f>
        <v/>
      </c>
      <c r="AA1769" s="100" t="str">
        <f>IFERROR(INDEX('INPUT DATA'!Z$5:Z$600,MATCH($B1769,'INPUT DATA'!$A$5:$A$600,FALSE)),"")</f>
        <v/>
      </c>
      <c r="AB1769" s="100" t="str">
        <f>IFERROR(INDEX('INPUT DATA'!AA$5:AA$600,MATCH($B1769,'INPUT DATA'!$A$5:$A$600,FALSE)),"")</f>
        <v/>
      </c>
    </row>
    <row r="1770" spans="2:28" ht="15" customHeight="1" x14ac:dyDescent="0.25">
      <c r="B1770" s="115" t="str">
        <f>IF('INPUT INF'!A770="","",IF('INPUT INF'!E770="DROP","",'INPUT INF'!A770))</f>
        <v/>
      </c>
      <c r="C1770" s="115" t="str">
        <f>IFERROR(INDEX('INPUT INF'!B770:B1368,MATCH(B1770,'INPUT INF'!A770:A1368,FALSE)),"")</f>
        <v/>
      </c>
      <c r="E1770" s="100" t="str">
        <f>IFERROR(INDEX('INPUT DATA'!D$5:D$600,MATCH($B1770,'INPUT DATA'!$A$5:$A$600,FALSE)),"")</f>
        <v/>
      </c>
      <c r="F1770" s="100" t="str">
        <f>IFERROR(INDEX('INPUT DATA'!E$5:E$600,MATCH($B1770,'INPUT DATA'!$A$5:$A$600,FALSE)),"")</f>
        <v/>
      </c>
      <c r="G1770" s="100" t="str">
        <f>IFERROR(INDEX($LD$4:$LD$18,MATCH('INPUT DATA'!F772,$LC$4:$LC$18,1)),"")</f>
        <v/>
      </c>
      <c r="H1770" s="100" t="str">
        <f>IFERROR(INDEX('INPUT DATA'!G$6:G$600,MATCH($B1770,'INPUT DATA'!$A$5:$A$600,FALSE)),"")</f>
        <v/>
      </c>
      <c r="I1770" s="100" t="str">
        <f>IFERROR(INDEX('INPUT DATA'!H$5:H$600,MATCH($B1770,'INPUT DATA'!$A$5:$A$600,FALSE)),"")</f>
        <v/>
      </c>
      <c r="J1770" s="100" t="str">
        <f>IFERROR(INDEX($LD$4:$LD$18,MATCH('INPUT DATA'!I772,$LC$4:$LC$18,1)),"")</f>
        <v/>
      </c>
      <c r="K1770" s="100" t="str">
        <f>IFERROR(INDEX('INPUT DATA'!J$5:J$600,MATCH($B1770,'INPUT DATA'!$A$5:$A$600,FALSE)),"")</f>
        <v/>
      </c>
      <c r="L1770" s="100" t="str">
        <f>IFERROR(INDEX('INPUT DATA'!K$5:K$600,MATCH($B1770,'INPUT DATA'!$A$5:$A$600,FALSE)),"")</f>
        <v/>
      </c>
      <c r="M1770" s="100" t="str">
        <f>IFERROR(INDEX($LD$4:$LD$18,MATCH('INPUT DATA'!L772,$LC$4:$LC$18,1)),"")</f>
        <v/>
      </c>
      <c r="N1770" s="100" t="str">
        <f>IFERROR(INDEX('INPUT DATA'!M$5:M$600,MATCH($B1770,'INPUT DATA'!$A$5:$A$600,FALSE)),"")</f>
        <v/>
      </c>
      <c r="O1770" s="100" t="str">
        <f>IFERROR(INDEX('INPUT DATA'!N$5:N$600,MATCH($B1770,'INPUT DATA'!$A$5:$A$600,FALSE)),"")</f>
        <v/>
      </c>
      <c r="P1770" s="100" t="str">
        <f>IFERROR(INDEX($LD$4:$LD$18,MATCH('INPUT DATA'!O772,$LC$4:$LC$18,1)),"")</f>
        <v/>
      </c>
      <c r="Q1770" s="100" t="str">
        <f>IFERROR(INDEX('INPUT DATA'!P$5:P$600,MATCH($B1770,'INPUT DATA'!$A$5:$A$600,FALSE)),"")</f>
        <v/>
      </c>
      <c r="R1770" s="100" t="str">
        <f>IFERROR(INDEX('INPUT DATA'!Q$5:Q$600,MATCH($B1770,'INPUT DATA'!$A$5:$A$600,FALSE)),"")</f>
        <v/>
      </c>
      <c r="S1770" s="100" t="str">
        <f>IFERROR(INDEX($LD$4:$LD$18,MATCH('INPUT DATA'!R772,$LC$4:$LC$18,1)),"")</f>
        <v/>
      </c>
      <c r="T1770" s="100" t="str">
        <f>IFERROR(INDEX('INPUT DATA'!S$5:S$600,MATCH($B1770,'INPUT DATA'!$A$5:$A$600,FALSE)),"")</f>
        <v/>
      </c>
      <c r="U1770" s="100" t="str">
        <f>IFERROR(INDEX('INPUT DATA'!T$5:T$600,MATCH($B1770,'INPUT DATA'!$A$5:$A$600,FALSE)),"")</f>
        <v/>
      </c>
      <c r="V1770" s="100" t="str">
        <f>IFERROR(INDEX($LD$4:$LD$18,MATCH('INPUT DATA'!U772,$LC$4:$LC$18,1)),"")</f>
        <v/>
      </c>
      <c r="W1770" s="100" t="str">
        <f>IFERROR(INDEX('INPUT DATA'!V$5:V$600,MATCH($B1770,'INPUT DATA'!$A$5:$A$600,FALSE)),"")</f>
        <v/>
      </c>
      <c r="X1770" s="100" t="str">
        <f>IFERROR(INDEX('INPUT DATA'!W$5:W$600,MATCH($B1770,'INPUT DATA'!$A$5:$A$600,FALSE)),"")</f>
        <v/>
      </c>
      <c r="Y1770" s="100" t="str">
        <f>IFERROR(INDEX('INPUT DATA'!X$5:X$600,MATCH($B1770,'INPUT DATA'!$A$5:$A$600,FALSE)),"")</f>
        <v/>
      </c>
      <c r="Z1770" s="100" t="str">
        <f>IFERROR(INDEX('INPUT DATA'!Y$5:Y$600,MATCH($B1770,'INPUT DATA'!$A$5:$A$600,FALSE)),"")</f>
        <v/>
      </c>
      <c r="AA1770" s="100" t="str">
        <f>IFERROR(INDEX('INPUT DATA'!Z$5:Z$600,MATCH($B1770,'INPUT DATA'!$A$5:$A$600,FALSE)),"")</f>
        <v/>
      </c>
      <c r="AB1770" s="100" t="str">
        <f>IFERROR(INDEX('INPUT DATA'!AA$5:AA$600,MATCH($B1770,'INPUT DATA'!$A$5:$A$600,FALSE)),"")</f>
        <v/>
      </c>
    </row>
    <row r="1771" spans="2:28" ht="15" customHeight="1" x14ac:dyDescent="0.25">
      <c r="B1771" s="115" t="str">
        <f>IF('INPUT INF'!A771="","",IF('INPUT INF'!E771="DROP","",'INPUT INF'!A771))</f>
        <v/>
      </c>
      <c r="C1771" s="115" t="str">
        <f>IFERROR(INDEX('INPUT INF'!B771:B1369,MATCH(B1771,'INPUT INF'!A771:A1369,FALSE)),"")</f>
        <v/>
      </c>
      <c r="E1771" s="100" t="str">
        <f>IFERROR(INDEX('INPUT DATA'!D$5:D$600,MATCH($B1771,'INPUT DATA'!$A$5:$A$600,FALSE)),"")</f>
        <v/>
      </c>
      <c r="F1771" s="100" t="str">
        <f>IFERROR(INDEX('INPUT DATA'!E$5:E$600,MATCH($B1771,'INPUT DATA'!$A$5:$A$600,FALSE)),"")</f>
        <v/>
      </c>
      <c r="G1771" s="100" t="str">
        <f>IFERROR(INDEX($LD$4:$LD$18,MATCH('INPUT DATA'!F773,$LC$4:$LC$18,1)),"")</f>
        <v/>
      </c>
      <c r="H1771" s="100" t="str">
        <f>IFERROR(INDEX('INPUT DATA'!G$6:G$600,MATCH($B1771,'INPUT DATA'!$A$5:$A$600,FALSE)),"")</f>
        <v/>
      </c>
      <c r="I1771" s="100" t="str">
        <f>IFERROR(INDEX('INPUT DATA'!H$5:H$600,MATCH($B1771,'INPUT DATA'!$A$5:$A$600,FALSE)),"")</f>
        <v/>
      </c>
      <c r="J1771" s="100" t="str">
        <f>IFERROR(INDEX($LD$4:$LD$18,MATCH('INPUT DATA'!I773,$LC$4:$LC$18,1)),"")</f>
        <v/>
      </c>
      <c r="K1771" s="100" t="str">
        <f>IFERROR(INDEX('INPUT DATA'!J$5:J$600,MATCH($B1771,'INPUT DATA'!$A$5:$A$600,FALSE)),"")</f>
        <v/>
      </c>
      <c r="L1771" s="100" t="str">
        <f>IFERROR(INDEX('INPUT DATA'!K$5:K$600,MATCH($B1771,'INPUT DATA'!$A$5:$A$600,FALSE)),"")</f>
        <v/>
      </c>
      <c r="M1771" s="100" t="str">
        <f>IFERROR(INDEX($LD$4:$LD$18,MATCH('INPUT DATA'!L773,$LC$4:$LC$18,1)),"")</f>
        <v/>
      </c>
      <c r="N1771" s="100" t="str">
        <f>IFERROR(INDEX('INPUT DATA'!M$5:M$600,MATCH($B1771,'INPUT DATA'!$A$5:$A$600,FALSE)),"")</f>
        <v/>
      </c>
      <c r="O1771" s="100" t="str">
        <f>IFERROR(INDEX('INPUT DATA'!N$5:N$600,MATCH($B1771,'INPUT DATA'!$A$5:$A$600,FALSE)),"")</f>
        <v/>
      </c>
      <c r="P1771" s="100" t="str">
        <f>IFERROR(INDEX($LD$4:$LD$18,MATCH('INPUT DATA'!O773,$LC$4:$LC$18,1)),"")</f>
        <v/>
      </c>
      <c r="Q1771" s="100" t="str">
        <f>IFERROR(INDEX('INPUT DATA'!P$5:P$600,MATCH($B1771,'INPUT DATA'!$A$5:$A$600,FALSE)),"")</f>
        <v/>
      </c>
      <c r="R1771" s="100" t="str">
        <f>IFERROR(INDEX('INPUT DATA'!Q$5:Q$600,MATCH($B1771,'INPUT DATA'!$A$5:$A$600,FALSE)),"")</f>
        <v/>
      </c>
      <c r="S1771" s="100" t="str">
        <f>IFERROR(INDEX($LD$4:$LD$18,MATCH('INPUT DATA'!R773,$LC$4:$LC$18,1)),"")</f>
        <v/>
      </c>
      <c r="T1771" s="100" t="str">
        <f>IFERROR(INDEX('INPUT DATA'!S$5:S$600,MATCH($B1771,'INPUT DATA'!$A$5:$A$600,FALSE)),"")</f>
        <v/>
      </c>
      <c r="U1771" s="100" t="str">
        <f>IFERROR(INDEX('INPUT DATA'!T$5:T$600,MATCH($B1771,'INPUT DATA'!$A$5:$A$600,FALSE)),"")</f>
        <v/>
      </c>
      <c r="V1771" s="100" t="str">
        <f>IFERROR(INDEX($LD$4:$LD$18,MATCH('INPUT DATA'!U773,$LC$4:$LC$18,1)),"")</f>
        <v/>
      </c>
      <c r="W1771" s="100" t="str">
        <f>IFERROR(INDEX('INPUT DATA'!V$5:V$600,MATCH($B1771,'INPUT DATA'!$A$5:$A$600,FALSE)),"")</f>
        <v/>
      </c>
      <c r="X1771" s="100" t="str">
        <f>IFERROR(INDEX('INPUT DATA'!W$5:W$600,MATCH($B1771,'INPUT DATA'!$A$5:$A$600,FALSE)),"")</f>
        <v/>
      </c>
      <c r="Y1771" s="100" t="str">
        <f>IFERROR(INDEX('INPUT DATA'!X$5:X$600,MATCH($B1771,'INPUT DATA'!$A$5:$A$600,FALSE)),"")</f>
        <v/>
      </c>
      <c r="Z1771" s="100" t="str">
        <f>IFERROR(INDEX('INPUT DATA'!Y$5:Y$600,MATCH($B1771,'INPUT DATA'!$A$5:$A$600,FALSE)),"")</f>
        <v/>
      </c>
      <c r="AA1771" s="100" t="str">
        <f>IFERROR(INDEX('INPUT DATA'!Z$5:Z$600,MATCH($B1771,'INPUT DATA'!$A$5:$A$600,FALSE)),"")</f>
        <v/>
      </c>
      <c r="AB1771" s="100" t="str">
        <f>IFERROR(INDEX('INPUT DATA'!AA$5:AA$600,MATCH($B1771,'INPUT DATA'!$A$5:$A$600,FALSE)),"")</f>
        <v/>
      </c>
    </row>
    <row r="1772" spans="2:28" ht="15" customHeight="1" x14ac:dyDescent="0.25">
      <c r="B1772" s="115" t="str">
        <f>IF('INPUT INF'!A772="","",IF('INPUT INF'!E772="DROP","",'INPUT INF'!A772))</f>
        <v/>
      </c>
      <c r="C1772" s="115" t="str">
        <f>IFERROR(INDEX('INPUT INF'!B772:B1370,MATCH(B1772,'INPUT INF'!A772:A1370,FALSE)),"")</f>
        <v/>
      </c>
      <c r="E1772" s="100" t="str">
        <f>IFERROR(INDEX('INPUT DATA'!D$5:D$600,MATCH($B1772,'INPUT DATA'!$A$5:$A$600,FALSE)),"")</f>
        <v/>
      </c>
      <c r="F1772" s="100" t="str">
        <f>IFERROR(INDEX('INPUT DATA'!E$5:E$600,MATCH($B1772,'INPUT DATA'!$A$5:$A$600,FALSE)),"")</f>
        <v/>
      </c>
      <c r="G1772" s="100" t="str">
        <f>IFERROR(INDEX($LD$4:$LD$18,MATCH('INPUT DATA'!F774,$LC$4:$LC$18,1)),"")</f>
        <v/>
      </c>
      <c r="H1772" s="100" t="str">
        <f>IFERROR(INDEX('INPUT DATA'!G$6:G$600,MATCH($B1772,'INPUT DATA'!$A$5:$A$600,FALSE)),"")</f>
        <v/>
      </c>
      <c r="I1772" s="100" t="str">
        <f>IFERROR(INDEX('INPUT DATA'!H$5:H$600,MATCH($B1772,'INPUT DATA'!$A$5:$A$600,FALSE)),"")</f>
        <v/>
      </c>
      <c r="J1772" s="100" t="str">
        <f>IFERROR(INDEX($LD$4:$LD$18,MATCH('INPUT DATA'!I774,$LC$4:$LC$18,1)),"")</f>
        <v/>
      </c>
      <c r="K1772" s="100" t="str">
        <f>IFERROR(INDEX('INPUT DATA'!J$5:J$600,MATCH($B1772,'INPUT DATA'!$A$5:$A$600,FALSE)),"")</f>
        <v/>
      </c>
      <c r="L1772" s="100" t="str">
        <f>IFERROR(INDEX('INPUT DATA'!K$5:K$600,MATCH($B1772,'INPUT DATA'!$A$5:$A$600,FALSE)),"")</f>
        <v/>
      </c>
      <c r="M1772" s="100" t="str">
        <f>IFERROR(INDEX($LD$4:$LD$18,MATCH('INPUT DATA'!L774,$LC$4:$LC$18,1)),"")</f>
        <v/>
      </c>
      <c r="N1772" s="100" t="str">
        <f>IFERROR(INDEX('INPUT DATA'!M$5:M$600,MATCH($B1772,'INPUT DATA'!$A$5:$A$600,FALSE)),"")</f>
        <v/>
      </c>
      <c r="O1772" s="100" t="str">
        <f>IFERROR(INDEX('INPUT DATA'!N$5:N$600,MATCH($B1772,'INPUT DATA'!$A$5:$A$600,FALSE)),"")</f>
        <v/>
      </c>
      <c r="P1772" s="100" t="str">
        <f>IFERROR(INDEX($LD$4:$LD$18,MATCH('INPUT DATA'!O774,$LC$4:$LC$18,1)),"")</f>
        <v/>
      </c>
      <c r="Q1772" s="100" t="str">
        <f>IFERROR(INDEX('INPUT DATA'!P$5:P$600,MATCH($B1772,'INPUT DATA'!$A$5:$A$600,FALSE)),"")</f>
        <v/>
      </c>
      <c r="R1772" s="100" t="str">
        <f>IFERROR(INDEX('INPUT DATA'!Q$5:Q$600,MATCH($B1772,'INPUT DATA'!$A$5:$A$600,FALSE)),"")</f>
        <v/>
      </c>
      <c r="S1772" s="100" t="str">
        <f>IFERROR(INDEX($LD$4:$LD$18,MATCH('INPUT DATA'!R774,$LC$4:$LC$18,1)),"")</f>
        <v/>
      </c>
      <c r="T1772" s="100" t="str">
        <f>IFERROR(INDEX('INPUT DATA'!S$5:S$600,MATCH($B1772,'INPUT DATA'!$A$5:$A$600,FALSE)),"")</f>
        <v/>
      </c>
      <c r="U1772" s="100" t="str">
        <f>IFERROR(INDEX('INPUT DATA'!T$5:T$600,MATCH($B1772,'INPUT DATA'!$A$5:$A$600,FALSE)),"")</f>
        <v/>
      </c>
      <c r="V1772" s="100" t="str">
        <f>IFERROR(INDEX($LD$4:$LD$18,MATCH('INPUT DATA'!U774,$LC$4:$LC$18,1)),"")</f>
        <v/>
      </c>
      <c r="W1772" s="100" t="str">
        <f>IFERROR(INDEX('INPUT DATA'!V$5:V$600,MATCH($B1772,'INPUT DATA'!$A$5:$A$600,FALSE)),"")</f>
        <v/>
      </c>
      <c r="X1772" s="100" t="str">
        <f>IFERROR(INDEX('INPUT DATA'!W$5:W$600,MATCH($B1772,'INPUT DATA'!$A$5:$A$600,FALSE)),"")</f>
        <v/>
      </c>
      <c r="Y1772" s="100" t="str">
        <f>IFERROR(INDEX('INPUT DATA'!X$5:X$600,MATCH($B1772,'INPUT DATA'!$A$5:$A$600,FALSE)),"")</f>
        <v/>
      </c>
      <c r="Z1772" s="100" t="str">
        <f>IFERROR(INDEX('INPUT DATA'!Y$5:Y$600,MATCH($B1772,'INPUT DATA'!$A$5:$A$600,FALSE)),"")</f>
        <v/>
      </c>
      <c r="AA1772" s="100" t="str">
        <f>IFERROR(INDEX('INPUT DATA'!Z$5:Z$600,MATCH($B1772,'INPUT DATA'!$A$5:$A$600,FALSE)),"")</f>
        <v/>
      </c>
      <c r="AB1772" s="100" t="str">
        <f>IFERROR(INDEX('INPUT DATA'!AA$5:AA$600,MATCH($B1772,'INPUT DATA'!$A$5:$A$600,FALSE)),"")</f>
        <v/>
      </c>
    </row>
    <row r="1773" spans="2:28" ht="15" customHeight="1" x14ac:dyDescent="0.25">
      <c r="B1773" s="115" t="str">
        <f>IF('INPUT INF'!A773="","",IF('INPUT INF'!E773="DROP","",'INPUT INF'!A773))</f>
        <v/>
      </c>
      <c r="C1773" s="115" t="str">
        <f>IFERROR(INDEX('INPUT INF'!B773:B1371,MATCH(B1773,'INPUT INF'!A773:A1371,FALSE)),"")</f>
        <v/>
      </c>
      <c r="E1773" s="100" t="str">
        <f>IFERROR(INDEX('INPUT DATA'!D$5:D$600,MATCH($B1773,'INPUT DATA'!$A$5:$A$600,FALSE)),"")</f>
        <v/>
      </c>
      <c r="F1773" s="100" t="str">
        <f>IFERROR(INDEX('INPUT DATA'!E$5:E$600,MATCH($B1773,'INPUT DATA'!$A$5:$A$600,FALSE)),"")</f>
        <v/>
      </c>
      <c r="G1773" s="100" t="str">
        <f>IFERROR(INDEX($LD$4:$LD$18,MATCH('INPUT DATA'!F775,$LC$4:$LC$18,1)),"")</f>
        <v/>
      </c>
      <c r="H1773" s="100" t="str">
        <f>IFERROR(INDEX('INPUT DATA'!G$6:G$600,MATCH($B1773,'INPUT DATA'!$A$5:$A$600,FALSE)),"")</f>
        <v/>
      </c>
      <c r="I1773" s="100" t="str">
        <f>IFERROR(INDEX('INPUT DATA'!H$5:H$600,MATCH($B1773,'INPUT DATA'!$A$5:$A$600,FALSE)),"")</f>
        <v/>
      </c>
      <c r="J1773" s="100" t="str">
        <f>IFERROR(INDEX($LD$4:$LD$18,MATCH('INPUT DATA'!I775,$LC$4:$LC$18,1)),"")</f>
        <v/>
      </c>
      <c r="K1773" s="100" t="str">
        <f>IFERROR(INDEX('INPUT DATA'!J$5:J$600,MATCH($B1773,'INPUT DATA'!$A$5:$A$600,FALSE)),"")</f>
        <v/>
      </c>
      <c r="L1773" s="100" t="str">
        <f>IFERROR(INDEX('INPUT DATA'!K$5:K$600,MATCH($B1773,'INPUT DATA'!$A$5:$A$600,FALSE)),"")</f>
        <v/>
      </c>
      <c r="M1773" s="100" t="str">
        <f>IFERROR(INDEX($LD$4:$LD$18,MATCH('INPUT DATA'!L775,$LC$4:$LC$18,1)),"")</f>
        <v/>
      </c>
      <c r="N1773" s="100" t="str">
        <f>IFERROR(INDEX('INPUT DATA'!M$5:M$600,MATCH($B1773,'INPUT DATA'!$A$5:$A$600,FALSE)),"")</f>
        <v/>
      </c>
      <c r="O1773" s="100" t="str">
        <f>IFERROR(INDEX('INPUT DATA'!N$5:N$600,MATCH($B1773,'INPUT DATA'!$A$5:$A$600,FALSE)),"")</f>
        <v/>
      </c>
      <c r="P1773" s="100" t="str">
        <f>IFERROR(INDEX($LD$4:$LD$18,MATCH('INPUT DATA'!O775,$LC$4:$LC$18,1)),"")</f>
        <v/>
      </c>
      <c r="Q1773" s="100" t="str">
        <f>IFERROR(INDEX('INPUT DATA'!P$5:P$600,MATCH($B1773,'INPUT DATA'!$A$5:$A$600,FALSE)),"")</f>
        <v/>
      </c>
      <c r="R1773" s="100" t="str">
        <f>IFERROR(INDEX('INPUT DATA'!Q$5:Q$600,MATCH($B1773,'INPUT DATA'!$A$5:$A$600,FALSE)),"")</f>
        <v/>
      </c>
      <c r="S1773" s="100" t="str">
        <f>IFERROR(INDEX($LD$4:$LD$18,MATCH('INPUT DATA'!R775,$LC$4:$LC$18,1)),"")</f>
        <v/>
      </c>
      <c r="T1773" s="100" t="str">
        <f>IFERROR(INDEX('INPUT DATA'!S$5:S$600,MATCH($B1773,'INPUT DATA'!$A$5:$A$600,FALSE)),"")</f>
        <v/>
      </c>
      <c r="U1773" s="100" t="str">
        <f>IFERROR(INDEX('INPUT DATA'!T$5:T$600,MATCH($B1773,'INPUT DATA'!$A$5:$A$600,FALSE)),"")</f>
        <v/>
      </c>
      <c r="V1773" s="100" t="str">
        <f>IFERROR(INDEX($LD$4:$LD$18,MATCH('INPUT DATA'!U775,$LC$4:$LC$18,1)),"")</f>
        <v/>
      </c>
      <c r="W1773" s="100" t="str">
        <f>IFERROR(INDEX('INPUT DATA'!V$5:V$600,MATCH($B1773,'INPUT DATA'!$A$5:$A$600,FALSE)),"")</f>
        <v/>
      </c>
      <c r="X1773" s="100" t="str">
        <f>IFERROR(INDEX('INPUT DATA'!W$5:W$600,MATCH($B1773,'INPUT DATA'!$A$5:$A$600,FALSE)),"")</f>
        <v/>
      </c>
      <c r="Y1773" s="100" t="str">
        <f>IFERROR(INDEX('INPUT DATA'!X$5:X$600,MATCH($B1773,'INPUT DATA'!$A$5:$A$600,FALSE)),"")</f>
        <v/>
      </c>
      <c r="Z1773" s="100" t="str">
        <f>IFERROR(INDEX('INPUT DATA'!Y$5:Y$600,MATCH($B1773,'INPUT DATA'!$A$5:$A$600,FALSE)),"")</f>
        <v/>
      </c>
      <c r="AA1773" s="100" t="str">
        <f>IFERROR(INDEX('INPUT DATA'!Z$5:Z$600,MATCH($B1773,'INPUT DATA'!$A$5:$A$600,FALSE)),"")</f>
        <v/>
      </c>
      <c r="AB1773" s="100" t="str">
        <f>IFERROR(INDEX('INPUT DATA'!AA$5:AA$600,MATCH($B1773,'INPUT DATA'!$A$5:$A$600,FALSE)),"")</f>
        <v/>
      </c>
    </row>
    <row r="1774" spans="2:28" ht="15" customHeight="1" x14ac:dyDescent="0.25">
      <c r="B1774" s="115" t="str">
        <f>IF('INPUT INF'!A774="","",IF('INPUT INF'!E774="DROP","",'INPUT INF'!A774))</f>
        <v/>
      </c>
      <c r="C1774" s="115" t="str">
        <f>IFERROR(INDEX('INPUT INF'!B774:B1372,MATCH(B1774,'INPUT INF'!A774:A1372,FALSE)),"")</f>
        <v/>
      </c>
      <c r="E1774" s="100" t="str">
        <f>IFERROR(INDEX('INPUT DATA'!D$5:D$600,MATCH($B1774,'INPUT DATA'!$A$5:$A$600,FALSE)),"")</f>
        <v/>
      </c>
      <c r="F1774" s="100" t="str">
        <f>IFERROR(INDEX('INPUT DATA'!E$5:E$600,MATCH($B1774,'INPUT DATA'!$A$5:$A$600,FALSE)),"")</f>
        <v/>
      </c>
      <c r="G1774" s="100" t="str">
        <f>IFERROR(INDEX($LD$4:$LD$18,MATCH('INPUT DATA'!F776,$LC$4:$LC$18,1)),"")</f>
        <v/>
      </c>
      <c r="H1774" s="100" t="str">
        <f>IFERROR(INDEX('INPUT DATA'!G$6:G$600,MATCH($B1774,'INPUT DATA'!$A$5:$A$600,FALSE)),"")</f>
        <v/>
      </c>
      <c r="I1774" s="100" t="str">
        <f>IFERROR(INDEX('INPUT DATA'!H$5:H$600,MATCH($B1774,'INPUT DATA'!$A$5:$A$600,FALSE)),"")</f>
        <v/>
      </c>
      <c r="J1774" s="100" t="str">
        <f>IFERROR(INDEX($LD$4:$LD$18,MATCH('INPUT DATA'!I776,$LC$4:$LC$18,1)),"")</f>
        <v/>
      </c>
      <c r="K1774" s="100" t="str">
        <f>IFERROR(INDEX('INPUT DATA'!J$5:J$600,MATCH($B1774,'INPUT DATA'!$A$5:$A$600,FALSE)),"")</f>
        <v/>
      </c>
      <c r="L1774" s="100" t="str">
        <f>IFERROR(INDEX('INPUT DATA'!K$5:K$600,MATCH($B1774,'INPUT DATA'!$A$5:$A$600,FALSE)),"")</f>
        <v/>
      </c>
      <c r="M1774" s="100" t="str">
        <f>IFERROR(INDEX($LD$4:$LD$18,MATCH('INPUT DATA'!L776,$LC$4:$LC$18,1)),"")</f>
        <v/>
      </c>
      <c r="N1774" s="100" t="str">
        <f>IFERROR(INDEX('INPUT DATA'!M$5:M$600,MATCH($B1774,'INPUT DATA'!$A$5:$A$600,FALSE)),"")</f>
        <v/>
      </c>
      <c r="O1774" s="100" t="str">
        <f>IFERROR(INDEX('INPUT DATA'!N$5:N$600,MATCH($B1774,'INPUT DATA'!$A$5:$A$600,FALSE)),"")</f>
        <v/>
      </c>
      <c r="P1774" s="100" t="str">
        <f>IFERROR(INDEX($LD$4:$LD$18,MATCH('INPUT DATA'!O776,$LC$4:$LC$18,1)),"")</f>
        <v/>
      </c>
      <c r="Q1774" s="100" t="str">
        <f>IFERROR(INDEX('INPUT DATA'!P$5:P$600,MATCH($B1774,'INPUT DATA'!$A$5:$A$600,FALSE)),"")</f>
        <v/>
      </c>
      <c r="R1774" s="100" t="str">
        <f>IFERROR(INDEX('INPUT DATA'!Q$5:Q$600,MATCH($B1774,'INPUT DATA'!$A$5:$A$600,FALSE)),"")</f>
        <v/>
      </c>
      <c r="S1774" s="100" t="str">
        <f>IFERROR(INDEX($LD$4:$LD$18,MATCH('INPUT DATA'!R776,$LC$4:$LC$18,1)),"")</f>
        <v/>
      </c>
      <c r="T1774" s="100" t="str">
        <f>IFERROR(INDEX('INPUT DATA'!S$5:S$600,MATCH($B1774,'INPUT DATA'!$A$5:$A$600,FALSE)),"")</f>
        <v/>
      </c>
      <c r="U1774" s="100" t="str">
        <f>IFERROR(INDEX('INPUT DATA'!T$5:T$600,MATCH($B1774,'INPUT DATA'!$A$5:$A$600,FALSE)),"")</f>
        <v/>
      </c>
      <c r="V1774" s="100" t="str">
        <f>IFERROR(INDEX($LD$4:$LD$18,MATCH('INPUT DATA'!U776,$LC$4:$LC$18,1)),"")</f>
        <v/>
      </c>
      <c r="W1774" s="100" t="str">
        <f>IFERROR(INDEX('INPUT DATA'!V$5:V$600,MATCH($B1774,'INPUT DATA'!$A$5:$A$600,FALSE)),"")</f>
        <v/>
      </c>
      <c r="X1774" s="100" t="str">
        <f>IFERROR(INDEX('INPUT DATA'!W$5:W$600,MATCH($B1774,'INPUT DATA'!$A$5:$A$600,FALSE)),"")</f>
        <v/>
      </c>
      <c r="Y1774" s="100" t="str">
        <f>IFERROR(INDEX('INPUT DATA'!X$5:X$600,MATCH($B1774,'INPUT DATA'!$A$5:$A$600,FALSE)),"")</f>
        <v/>
      </c>
      <c r="Z1774" s="100" t="str">
        <f>IFERROR(INDEX('INPUT DATA'!Y$5:Y$600,MATCH($B1774,'INPUT DATA'!$A$5:$A$600,FALSE)),"")</f>
        <v/>
      </c>
      <c r="AA1774" s="100" t="str">
        <f>IFERROR(INDEX('INPUT DATA'!Z$5:Z$600,MATCH($B1774,'INPUT DATA'!$A$5:$A$600,FALSE)),"")</f>
        <v/>
      </c>
      <c r="AB1774" s="100" t="str">
        <f>IFERROR(INDEX('INPUT DATA'!AA$5:AA$600,MATCH($B1774,'INPUT DATA'!$A$5:$A$600,FALSE)),"")</f>
        <v/>
      </c>
    </row>
    <row r="1775" spans="2:28" ht="15" customHeight="1" x14ac:dyDescent="0.25">
      <c r="B1775" s="115" t="str">
        <f>IF('INPUT INF'!A775="","",IF('INPUT INF'!E775="DROP","",'INPUT INF'!A775))</f>
        <v/>
      </c>
      <c r="C1775" s="115" t="str">
        <f>IFERROR(INDEX('INPUT INF'!B775:B1373,MATCH(B1775,'INPUT INF'!A775:A1373,FALSE)),"")</f>
        <v/>
      </c>
      <c r="E1775" s="100" t="str">
        <f>IFERROR(INDEX('INPUT DATA'!D$5:D$600,MATCH($B1775,'INPUT DATA'!$A$5:$A$600,FALSE)),"")</f>
        <v/>
      </c>
      <c r="F1775" s="100" t="str">
        <f>IFERROR(INDEX('INPUT DATA'!E$5:E$600,MATCH($B1775,'INPUT DATA'!$A$5:$A$600,FALSE)),"")</f>
        <v/>
      </c>
      <c r="G1775" s="100" t="str">
        <f>IFERROR(INDEX($LD$4:$LD$18,MATCH('INPUT DATA'!F777,$LC$4:$LC$18,1)),"")</f>
        <v/>
      </c>
      <c r="H1775" s="100" t="str">
        <f>IFERROR(INDEX('INPUT DATA'!G$6:G$600,MATCH($B1775,'INPUT DATA'!$A$5:$A$600,FALSE)),"")</f>
        <v/>
      </c>
      <c r="I1775" s="100" t="str">
        <f>IFERROR(INDEX('INPUT DATA'!H$5:H$600,MATCH($B1775,'INPUT DATA'!$A$5:$A$600,FALSE)),"")</f>
        <v/>
      </c>
      <c r="J1775" s="100" t="str">
        <f>IFERROR(INDEX($LD$4:$LD$18,MATCH('INPUT DATA'!I777,$LC$4:$LC$18,1)),"")</f>
        <v/>
      </c>
      <c r="K1775" s="100" t="str">
        <f>IFERROR(INDEX('INPUT DATA'!J$5:J$600,MATCH($B1775,'INPUT DATA'!$A$5:$A$600,FALSE)),"")</f>
        <v/>
      </c>
      <c r="L1775" s="100" t="str">
        <f>IFERROR(INDEX('INPUT DATA'!K$5:K$600,MATCH($B1775,'INPUT DATA'!$A$5:$A$600,FALSE)),"")</f>
        <v/>
      </c>
      <c r="M1775" s="100" t="str">
        <f>IFERROR(INDEX($LD$4:$LD$18,MATCH('INPUT DATA'!L777,$LC$4:$LC$18,1)),"")</f>
        <v/>
      </c>
      <c r="N1775" s="100" t="str">
        <f>IFERROR(INDEX('INPUT DATA'!M$5:M$600,MATCH($B1775,'INPUT DATA'!$A$5:$A$600,FALSE)),"")</f>
        <v/>
      </c>
      <c r="O1775" s="100" t="str">
        <f>IFERROR(INDEX('INPUT DATA'!N$5:N$600,MATCH($B1775,'INPUT DATA'!$A$5:$A$600,FALSE)),"")</f>
        <v/>
      </c>
      <c r="P1775" s="100" t="str">
        <f>IFERROR(INDEX($LD$4:$LD$18,MATCH('INPUT DATA'!O777,$LC$4:$LC$18,1)),"")</f>
        <v/>
      </c>
      <c r="Q1775" s="100" t="str">
        <f>IFERROR(INDEX('INPUT DATA'!P$5:P$600,MATCH($B1775,'INPUT DATA'!$A$5:$A$600,FALSE)),"")</f>
        <v/>
      </c>
      <c r="R1775" s="100" t="str">
        <f>IFERROR(INDEX('INPUT DATA'!Q$5:Q$600,MATCH($B1775,'INPUT DATA'!$A$5:$A$600,FALSE)),"")</f>
        <v/>
      </c>
      <c r="S1775" s="100" t="str">
        <f>IFERROR(INDEX($LD$4:$LD$18,MATCH('INPUT DATA'!R777,$LC$4:$LC$18,1)),"")</f>
        <v/>
      </c>
      <c r="T1775" s="100" t="str">
        <f>IFERROR(INDEX('INPUT DATA'!S$5:S$600,MATCH($B1775,'INPUT DATA'!$A$5:$A$600,FALSE)),"")</f>
        <v/>
      </c>
      <c r="U1775" s="100" t="str">
        <f>IFERROR(INDEX('INPUT DATA'!T$5:T$600,MATCH($B1775,'INPUT DATA'!$A$5:$A$600,FALSE)),"")</f>
        <v/>
      </c>
      <c r="V1775" s="100" t="str">
        <f>IFERROR(INDEX($LD$4:$LD$18,MATCH('INPUT DATA'!U777,$LC$4:$LC$18,1)),"")</f>
        <v/>
      </c>
      <c r="W1775" s="100" t="str">
        <f>IFERROR(INDEX('INPUT DATA'!V$5:V$600,MATCH($B1775,'INPUT DATA'!$A$5:$A$600,FALSE)),"")</f>
        <v/>
      </c>
      <c r="X1775" s="100" t="str">
        <f>IFERROR(INDEX('INPUT DATA'!W$5:W$600,MATCH($B1775,'INPUT DATA'!$A$5:$A$600,FALSE)),"")</f>
        <v/>
      </c>
      <c r="Y1775" s="100" t="str">
        <f>IFERROR(INDEX('INPUT DATA'!X$5:X$600,MATCH($B1775,'INPUT DATA'!$A$5:$A$600,FALSE)),"")</f>
        <v/>
      </c>
      <c r="Z1775" s="100" t="str">
        <f>IFERROR(INDEX('INPUT DATA'!Y$5:Y$600,MATCH($B1775,'INPUT DATA'!$A$5:$A$600,FALSE)),"")</f>
        <v/>
      </c>
      <c r="AA1775" s="100" t="str">
        <f>IFERROR(INDEX('INPUT DATA'!Z$5:Z$600,MATCH($B1775,'INPUT DATA'!$A$5:$A$600,FALSE)),"")</f>
        <v/>
      </c>
      <c r="AB1775" s="100" t="str">
        <f>IFERROR(INDEX('INPUT DATA'!AA$5:AA$600,MATCH($B1775,'INPUT DATA'!$A$5:$A$600,FALSE)),"")</f>
        <v/>
      </c>
    </row>
    <row r="1776" spans="2:28" ht="15" customHeight="1" x14ac:dyDescent="0.25">
      <c r="B1776" s="115" t="str">
        <f>IF('INPUT INF'!A776="","",IF('INPUT INF'!E776="DROP","",'INPUT INF'!A776))</f>
        <v/>
      </c>
      <c r="C1776" s="115" t="str">
        <f>IFERROR(INDEX('INPUT INF'!B776:B1374,MATCH(B1776,'INPUT INF'!A776:A1374,FALSE)),"")</f>
        <v/>
      </c>
      <c r="E1776" s="100" t="str">
        <f>IFERROR(INDEX('INPUT DATA'!D$5:D$600,MATCH($B1776,'INPUT DATA'!$A$5:$A$600,FALSE)),"")</f>
        <v/>
      </c>
      <c r="F1776" s="100" t="str">
        <f>IFERROR(INDEX('INPUT DATA'!E$5:E$600,MATCH($B1776,'INPUT DATA'!$A$5:$A$600,FALSE)),"")</f>
        <v/>
      </c>
      <c r="G1776" s="100" t="str">
        <f>IFERROR(INDEX($LD$4:$LD$18,MATCH('INPUT DATA'!F778,$LC$4:$LC$18,1)),"")</f>
        <v/>
      </c>
      <c r="H1776" s="100" t="str">
        <f>IFERROR(INDEX('INPUT DATA'!G$6:G$600,MATCH($B1776,'INPUT DATA'!$A$5:$A$600,FALSE)),"")</f>
        <v/>
      </c>
      <c r="I1776" s="100" t="str">
        <f>IFERROR(INDEX('INPUT DATA'!H$5:H$600,MATCH($B1776,'INPUT DATA'!$A$5:$A$600,FALSE)),"")</f>
        <v/>
      </c>
      <c r="J1776" s="100" t="str">
        <f>IFERROR(INDEX($LD$4:$LD$18,MATCH('INPUT DATA'!I778,$LC$4:$LC$18,1)),"")</f>
        <v/>
      </c>
      <c r="K1776" s="100" t="str">
        <f>IFERROR(INDEX('INPUT DATA'!J$5:J$600,MATCH($B1776,'INPUT DATA'!$A$5:$A$600,FALSE)),"")</f>
        <v/>
      </c>
      <c r="L1776" s="100" t="str">
        <f>IFERROR(INDEX('INPUT DATA'!K$5:K$600,MATCH($B1776,'INPUT DATA'!$A$5:$A$600,FALSE)),"")</f>
        <v/>
      </c>
      <c r="M1776" s="100" t="str">
        <f>IFERROR(INDEX($LD$4:$LD$18,MATCH('INPUT DATA'!L778,$LC$4:$LC$18,1)),"")</f>
        <v/>
      </c>
      <c r="N1776" s="100" t="str">
        <f>IFERROR(INDEX('INPUT DATA'!M$5:M$600,MATCH($B1776,'INPUT DATA'!$A$5:$A$600,FALSE)),"")</f>
        <v/>
      </c>
      <c r="O1776" s="100" t="str">
        <f>IFERROR(INDEX('INPUT DATA'!N$5:N$600,MATCH($B1776,'INPUT DATA'!$A$5:$A$600,FALSE)),"")</f>
        <v/>
      </c>
      <c r="P1776" s="100" t="str">
        <f>IFERROR(INDEX($LD$4:$LD$18,MATCH('INPUT DATA'!O778,$LC$4:$LC$18,1)),"")</f>
        <v/>
      </c>
      <c r="Q1776" s="100" t="str">
        <f>IFERROR(INDEX('INPUT DATA'!P$5:P$600,MATCH($B1776,'INPUT DATA'!$A$5:$A$600,FALSE)),"")</f>
        <v/>
      </c>
      <c r="R1776" s="100" t="str">
        <f>IFERROR(INDEX('INPUT DATA'!Q$5:Q$600,MATCH($B1776,'INPUT DATA'!$A$5:$A$600,FALSE)),"")</f>
        <v/>
      </c>
      <c r="S1776" s="100" t="str">
        <f>IFERROR(INDEX($LD$4:$LD$18,MATCH('INPUT DATA'!R778,$LC$4:$LC$18,1)),"")</f>
        <v/>
      </c>
      <c r="T1776" s="100" t="str">
        <f>IFERROR(INDEX('INPUT DATA'!S$5:S$600,MATCH($B1776,'INPUT DATA'!$A$5:$A$600,FALSE)),"")</f>
        <v/>
      </c>
      <c r="U1776" s="100" t="str">
        <f>IFERROR(INDEX('INPUT DATA'!T$5:T$600,MATCH($B1776,'INPUT DATA'!$A$5:$A$600,FALSE)),"")</f>
        <v/>
      </c>
      <c r="V1776" s="100" t="str">
        <f>IFERROR(INDEX($LD$4:$LD$18,MATCH('INPUT DATA'!U778,$LC$4:$LC$18,1)),"")</f>
        <v/>
      </c>
      <c r="W1776" s="100" t="str">
        <f>IFERROR(INDEX('INPUT DATA'!V$5:V$600,MATCH($B1776,'INPUT DATA'!$A$5:$A$600,FALSE)),"")</f>
        <v/>
      </c>
      <c r="X1776" s="100" t="str">
        <f>IFERROR(INDEX('INPUT DATA'!W$5:W$600,MATCH($B1776,'INPUT DATA'!$A$5:$A$600,FALSE)),"")</f>
        <v/>
      </c>
      <c r="Y1776" s="100" t="str">
        <f>IFERROR(INDEX('INPUT DATA'!X$5:X$600,MATCH($B1776,'INPUT DATA'!$A$5:$A$600,FALSE)),"")</f>
        <v/>
      </c>
      <c r="Z1776" s="100" t="str">
        <f>IFERROR(INDEX('INPUT DATA'!Y$5:Y$600,MATCH($B1776,'INPUT DATA'!$A$5:$A$600,FALSE)),"")</f>
        <v/>
      </c>
      <c r="AA1776" s="100" t="str">
        <f>IFERROR(INDEX('INPUT DATA'!Z$5:Z$600,MATCH($B1776,'INPUT DATA'!$A$5:$A$600,FALSE)),"")</f>
        <v/>
      </c>
      <c r="AB1776" s="100" t="str">
        <f>IFERROR(INDEX('INPUT DATA'!AA$5:AA$600,MATCH($B1776,'INPUT DATA'!$A$5:$A$600,FALSE)),"")</f>
        <v/>
      </c>
    </row>
    <row r="1777" spans="2:28" ht="15" customHeight="1" x14ac:dyDescent="0.25">
      <c r="B1777" s="115" t="str">
        <f>IF('INPUT INF'!A777="","",IF('INPUT INF'!E777="DROP","",'INPUT INF'!A777))</f>
        <v/>
      </c>
      <c r="C1777" s="115" t="str">
        <f>IFERROR(INDEX('INPUT INF'!B777:B1375,MATCH(B1777,'INPUT INF'!A777:A1375,FALSE)),"")</f>
        <v/>
      </c>
      <c r="E1777" s="100" t="str">
        <f>IFERROR(INDEX('INPUT DATA'!D$5:D$600,MATCH($B1777,'INPUT DATA'!$A$5:$A$600,FALSE)),"")</f>
        <v/>
      </c>
      <c r="F1777" s="100" t="str">
        <f>IFERROR(INDEX('INPUT DATA'!E$5:E$600,MATCH($B1777,'INPUT DATA'!$A$5:$A$600,FALSE)),"")</f>
        <v/>
      </c>
      <c r="G1777" s="100" t="str">
        <f>IFERROR(INDEX($LD$4:$LD$18,MATCH('INPUT DATA'!F779,$LC$4:$LC$18,1)),"")</f>
        <v/>
      </c>
      <c r="H1777" s="100" t="str">
        <f>IFERROR(INDEX('INPUT DATA'!G$6:G$600,MATCH($B1777,'INPUT DATA'!$A$5:$A$600,FALSE)),"")</f>
        <v/>
      </c>
      <c r="I1777" s="100" t="str">
        <f>IFERROR(INDEX('INPUT DATA'!H$5:H$600,MATCH($B1777,'INPUT DATA'!$A$5:$A$600,FALSE)),"")</f>
        <v/>
      </c>
      <c r="J1777" s="100" t="str">
        <f>IFERROR(INDEX($LD$4:$LD$18,MATCH('INPUT DATA'!I779,$LC$4:$LC$18,1)),"")</f>
        <v/>
      </c>
      <c r="K1777" s="100" t="str">
        <f>IFERROR(INDEX('INPUT DATA'!J$5:J$600,MATCH($B1777,'INPUT DATA'!$A$5:$A$600,FALSE)),"")</f>
        <v/>
      </c>
      <c r="L1777" s="100" t="str">
        <f>IFERROR(INDEX('INPUT DATA'!K$5:K$600,MATCH($B1777,'INPUT DATA'!$A$5:$A$600,FALSE)),"")</f>
        <v/>
      </c>
      <c r="M1777" s="100" t="str">
        <f>IFERROR(INDEX($LD$4:$LD$18,MATCH('INPUT DATA'!L779,$LC$4:$LC$18,1)),"")</f>
        <v/>
      </c>
      <c r="N1777" s="100" t="str">
        <f>IFERROR(INDEX('INPUT DATA'!M$5:M$600,MATCH($B1777,'INPUT DATA'!$A$5:$A$600,FALSE)),"")</f>
        <v/>
      </c>
      <c r="O1777" s="100" t="str">
        <f>IFERROR(INDEX('INPUT DATA'!N$5:N$600,MATCH($B1777,'INPUT DATA'!$A$5:$A$600,FALSE)),"")</f>
        <v/>
      </c>
      <c r="P1777" s="100" t="str">
        <f>IFERROR(INDEX($LD$4:$LD$18,MATCH('INPUT DATA'!O779,$LC$4:$LC$18,1)),"")</f>
        <v/>
      </c>
      <c r="Q1777" s="100" t="str">
        <f>IFERROR(INDEX('INPUT DATA'!P$5:P$600,MATCH($B1777,'INPUT DATA'!$A$5:$A$600,FALSE)),"")</f>
        <v/>
      </c>
      <c r="R1777" s="100" t="str">
        <f>IFERROR(INDEX('INPUT DATA'!Q$5:Q$600,MATCH($B1777,'INPUT DATA'!$A$5:$A$600,FALSE)),"")</f>
        <v/>
      </c>
      <c r="S1777" s="100" t="str">
        <f>IFERROR(INDEX($LD$4:$LD$18,MATCH('INPUT DATA'!R779,$LC$4:$LC$18,1)),"")</f>
        <v/>
      </c>
      <c r="T1777" s="100" t="str">
        <f>IFERROR(INDEX('INPUT DATA'!S$5:S$600,MATCH($B1777,'INPUT DATA'!$A$5:$A$600,FALSE)),"")</f>
        <v/>
      </c>
      <c r="U1777" s="100" t="str">
        <f>IFERROR(INDEX('INPUT DATA'!T$5:T$600,MATCH($B1777,'INPUT DATA'!$A$5:$A$600,FALSE)),"")</f>
        <v/>
      </c>
      <c r="V1777" s="100" t="str">
        <f>IFERROR(INDEX($LD$4:$LD$18,MATCH('INPUT DATA'!U779,$LC$4:$LC$18,1)),"")</f>
        <v/>
      </c>
      <c r="W1777" s="100" t="str">
        <f>IFERROR(INDEX('INPUT DATA'!V$5:V$600,MATCH($B1777,'INPUT DATA'!$A$5:$A$600,FALSE)),"")</f>
        <v/>
      </c>
      <c r="X1777" s="100" t="str">
        <f>IFERROR(INDEX('INPUT DATA'!W$5:W$600,MATCH($B1777,'INPUT DATA'!$A$5:$A$600,FALSE)),"")</f>
        <v/>
      </c>
      <c r="Y1777" s="100" t="str">
        <f>IFERROR(INDEX('INPUT DATA'!X$5:X$600,MATCH($B1777,'INPUT DATA'!$A$5:$A$600,FALSE)),"")</f>
        <v/>
      </c>
      <c r="Z1777" s="100" t="str">
        <f>IFERROR(INDEX('INPUT DATA'!Y$5:Y$600,MATCH($B1777,'INPUT DATA'!$A$5:$A$600,FALSE)),"")</f>
        <v/>
      </c>
      <c r="AA1777" s="100" t="str">
        <f>IFERROR(INDEX('INPUT DATA'!Z$5:Z$600,MATCH($B1777,'INPUT DATA'!$A$5:$A$600,FALSE)),"")</f>
        <v/>
      </c>
      <c r="AB1777" s="100" t="str">
        <f>IFERROR(INDEX('INPUT DATA'!AA$5:AA$600,MATCH($B1777,'INPUT DATA'!$A$5:$A$600,FALSE)),"")</f>
        <v/>
      </c>
    </row>
    <row r="1778" spans="2:28" ht="15" customHeight="1" x14ac:dyDescent="0.25">
      <c r="B1778" s="115" t="str">
        <f>IF('INPUT INF'!A778="","",IF('INPUT INF'!E778="DROP","",'INPUT INF'!A778))</f>
        <v/>
      </c>
      <c r="C1778" s="115" t="str">
        <f>IFERROR(INDEX('INPUT INF'!B778:B1376,MATCH(B1778,'INPUT INF'!A778:A1376,FALSE)),"")</f>
        <v/>
      </c>
      <c r="E1778" s="100" t="str">
        <f>IFERROR(INDEX('INPUT DATA'!D$5:D$600,MATCH($B1778,'INPUT DATA'!$A$5:$A$600,FALSE)),"")</f>
        <v/>
      </c>
      <c r="F1778" s="100" t="str">
        <f>IFERROR(INDEX('INPUT DATA'!E$5:E$600,MATCH($B1778,'INPUT DATA'!$A$5:$A$600,FALSE)),"")</f>
        <v/>
      </c>
      <c r="G1778" s="100" t="str">
        <f>IFERROR(INDEX($LD$4:$LD$18,MATCH('INPUT DATA'!F780,$LC$4:$LC$18,1)),"")</f>
        <v/>
      </c>
      <c r="H1778" s="100" t="str">
        <f>IFERROR(INDEX('INPUT DATA'!G$6:G$600,MATCH($B1778,'INPUT DATA'!$A$5:$A$600,FALSE)),"")</f>
        <v/>
      </c>
      <c r="I1778" s="100" t="str">
        <f>IFERROR(INDEX('INPUT DATA'!H$5:H$600,MATCH($B1778,'INPUT DATA'!$A$5:$A$600,FALSE)),"")</f>
        <v/>
      </c>
      <c r="J1778" s="100" t="str">
        <f>IFERROR(INDEX($LD$4:$LD$18,MATCH('INPUT DATA'!I780,$LC$4:$LC$18,1)),"")</f>
        <v/>
      </c>
      <c r="K1778" s="100" t="str">
        <f>IFERROR(INDEX('INPUT DATA'!J$5:J$600,MATCH($B1778,'INPUT DATA'!$A$5:$A$600,FALSE)),"")</f>
        <v/>
      </c>
      <c r="L1778" s="100" t="str">
        <f>IFERROR(INDEX('INPUT DATA'!K$5:K$600,MATCH($B1778,'INPUT DATA'!$A$5:$A$600,FALSE)),"")</f>
        <v/>
      </c>
      <c r="M1778" s="100" t="str">
        <f>IFERROR(INDEX($LD$4:$LD$18,MATCH('INPUT DATA'!L780,$LC$4:$LC$18,1)),"")</f>
        <v/>
      </c>
      <c r="N1778" s="100" t="str">
        <f>IFERROR(INDEX('INPUT DATA'!M$5:M$600,MATCH($B1778,'INPUT DATA'!$A$5:$A$600,FALSE)),"")</f>
        <v/>
      </c>
      <c r="O1778" s="100" t="str">
        <f>IFERROR(INDEX('INPUT DATA'!N$5:N$600,MATCH($B1778,'INPUT DATA'!$A$5:$A$600,FALSE)),"")</f>
        <v/>
      </c>
      <c r="P1778" s="100" t="str">
        <f>IFERROR(INDEX($LD$4:$LD$18,MATCH('INPUT DATA'!O780,$LC$4:$LC$18,1)),"")</f>
        <v/>
      </c>
      <c r="Q1778" s="100" t="str">
        <f>IFERROR(INDEX('INPUT DATA'!P$5:P$600,MATCH($B1778,'INPUT DATA'!$A$5:$A$600,FALSE)),"")</f>
        <v/>
      </c>
      <c r="R1778" s="100" t="str">
        <f>IFERROR(INDEX('INPUT DATA'!Q$5:Q$600,MATCH($B1778,'INPUT DATA'!$A$5:$A$600,FALSE)),"")</f>
        <v/>
      </c>
      <c r="S1778" s="100" t="str">
        <f>IFERROR(INDEX($LD$4:$LD$18,MATCH('INPUT DATA'!R780,$LC$4:$LC$18,1)),"")</f>
        <v/>
      </c>
      <c r="T1778" s="100" t="str">
        <f>IFERROR(INDEX('INPUT DATA'!S$5:S$600,MATCH($B1778,'INPUT DATA'!$A$5:$A$600,FALSE)),"")</f>
        <v/>
      </c>
      <c r="U1778" s="100" t="str">
        <f>IFERROR(INDEX('INPUT DATA'!T$5:T$600,MATCH($B1778,'INPUT DATA'!$A$5:$A$600,FALSE)),"")</f>
        <v/>
      </c>
      <c r="V1778" s="100" t="str">
        <f>IFERROR(INDEX($LD$4:$LD$18,MATCH('INPUT DATA'!U780,$LC$4:$LC$18,1)),"")</f>
        <v/>
      </c>
      <c r="W1778" s="100" t="str">
        <f>IFERROR(INDEX('INPUT DATA'!V$5:V$600,MATCH($B1778,'INPUT DATA'!$A$5:$A$600,FALSE)),"")</f>
        <v/>
      </c>
      <c r="X1778" s="100" t="str">
        <f>IFERROR(INDEX('INPUT DATA'!W$5:W$600,MATCH($B1778,'INPUT DATA'!$A$5:$A$600,FALSE)),"")</f>
        <v/>
      </c>
      <c r="Y1778" s="100" t="str">
        <f>IFERROR(INDEX('INPUT DATA'!X$5:X$600,MATCH($B1778,'INPUT DATA'!$A$5:$A$600,FALSE)),"")</f>
        <v/>
      </c>
      <c r="Z1778" s="100" t="str">
        <f>IFERROR(INDEX('INPUT DATA'!Y$5:Y$600,MATCH($B1778,'INPUT DATA'!$A$5:$A$600,FALSE)),"")</f>
        <v/>
      </c>
      <c r="AA1778" s="100" t="str">
        <f>IFERROR(INDEX('INPUT DATA'!Z$5:Z$600,MATCH($B1778,'INPUT DATA'!$A$5:$A$600,FALSE)),"")</f>
        <v/>
      </c>
      <c r="AB1778" s="100" t="str">
        <f>IFERROR(INDEX('INPUT DATA'!AA$5:AA$600,MATCH($B1778,'INPUT DATA'!$A$5:$A$600,FALSE)),"")</f>
        <v/>
      </c>
    </row>
    <row r="1779" spans="2:28" ht="15" customHeight="1" x14ac:dyDescent="0.25">
      <c r="B1779" s="115" t="str">
        <f>IF('INPUT INF'!A779="","",IF('INPUT INF'!E779="DROP","",'INPUT INF'!A779))</f>
        <v/>
      </c>
      <c r="C1779" s="115" t="str">
        <f>IFERROR(INDEX('INPUT INF'!B779:B1377,MATCH(B1779,'INPUT INF'!A779:A1377,FALSE)),"")</f>
        <v/>
      </c>
      <c r="E1779" s="100" t="str">
        <f>IFERROR(INDEX('INPUT DATA'!D$5:D$600,MATCH($B1779,'INPUT DATA'!$A$5:$A$600,FALSE)),"")</f>
        <v/>
      </c>
      <c r="F1779" s="100" t="str">
        <f>IFERROR(INDEX('INPUT DATA'!E$5:E$600,MATCH($B1779,'INPUT DATA'!$A$5:$A$600,FALSE)),"")</f>
        <v/>
      </c>
      <c r="G1779" s="100" t="str">
        <f>IFERROR(INDEX($LD$4:$LD$18,MATCH('INPUT DATA'!F781,$LC$4:$LC$18,1)),"")</f>
        <v/>
      </c>
      <c r="H1779" s="100" t="str">
        <f>IFERROR(INDEX('INPUT DATA'!G$6:G$600,MATCH($B1779,'INPUT DATA'!$A$5:$A$600,FALSE)),"")</f>
        <v/>
      </c>
      <c r="I1779" s="100" t="str">
        <f>IFERROR(INDEX('INPUT DATA'!H$5:H$600,MATCH($B1779,'INPUT DATA'!$A$5:$A$600,FALSE)),"")</f>
        <v/>
      </c>
      <c r="J1779" s="100" t="str">
        <f>IFERROR(INDEX($LD$4:$LD$18,MATCH('INPUT DATA'!I781,$LC$4:$LC$18,1)),"")</f>
        <v/>
      </c>
      <c r="K1779" s="100" t="str">
        <f>IFERROR(INDEX('INPUT DATA'!J$5:J$600,MATCH($B1779,'INPUT DATA'!$A$5:$A$600,FALSE)),"")</f>
        <v/>
      </c>
      <c r="L1779" s="100" t="str">
        <f>IFERROR(INDEX('INPUT DATA'!K$5:K$600,MATCH($B1779,'INPUT DATA'!$A$5:$A$600,FALSE)),"")</f>
        <v/>
      </c>
      <c r="M1779" s="100" t="str">
        <f>IFERROR(INDEX($LD$4:$LD$18,MATCH('INPUT DATA'!L781,$LC$4:$LC$18,1)),"")</f>
        <v/>
      </c>
      <c r="N1779" s="100" t="str">
        <f>IFERROR(INDEX('INPUT DATA'!M$5:M$600,MATCH($B1779,'INPUT DATA'!$A$5:$A$600,FALSE)),"")</f>
        <v/>
      </c>
      <c r="O1779" s="100" t="str">
        <f>IFERROR(INDEX('INPUT DATA'!N$5:N$600,MATCH($B1779,'INPUT DATA'!$A$5:$A$600,FALSE)),"")</f>
        <v/>
      </c>
      <c r="P1779" s="100" t="str">
        <f>IFERROR(INDEX($LD$4:$LD$18,MATCH('INPUT DATA'!O781,$LC$4:$LC$18,1)),"")</f>
        <v/>
      </c>
      <c r="Q1779" s="100" t="str">
        <f>IFERROR(INDEX('INPUT DATA'!P$5:P$600,MATCH($B1779,'INPUT DATA'!$A$5:$A$600,FALSE)),"")</f>
        <v/>
      </c>
      <c r="R1779" s="100" t="str">
        <f>IFERROR(INDEX('INPUT DATA'!Q$5:Q$600,MATCH($B1779,'INPUT DATA'!$A$5:$A$600,FALSE)),"")</f>
        <v/>
      </c>
      <c r="S1779" s="100" t="str">
        <f>IFERROR(INDEX($LD$4:$LD$18,MATCH('INPUT DATA'!R781,$LC$4:$LC$18,1)),"")</f>
        <v/>
      </c>
      <c r="T1779" s="100" t="str">
        <f>IFERROR(INDEX('INPUT DATA'!S$5:S$600,MATCH($B1779,'INPUT DATA'!$A$5:$A$600,FALSE)),"")</f>
        <v/>
      </c>
      <c r="U1779" s="100" t="str">
        <f>IFERROR(INDEX('INPUT DATA'!T$5:T$600,MATCH($B1779,'INPUT DATA'!$A$5:$A$600,FALSE)),"")</f>
        <v/>
      </c>
      <c r="V1779" s="100" t="str">
        <f>IFERROR(INDEX($LD$4:$LD$18,MATCH('INPUT DATA'!U781,$LC$4:$LC$18,1)),"")</f>
        <v/>
      </c>
      <c r="W1779" s="100" t="str">
        <f>IFERROR(INDEX('INPUT DATA'!V$5:V$600,MATCH($B1779,'INPUT DATA'!$A$5:$A$600,FALSE)),"")</f>
        <v/>
      </c>
      <c r="X1779" s="100" t="str">
        <f>IFERROR(INDEX('INPUT DATA'!W$5:W$600,MATCH($B1779,'INPUT DATA'!$A$5:$A$600,FALSE)),"")</f>
        <v/>
      </c>
      <c r="Y1779" s="100" t="str">
        <f>IFERROR(INDEX('INPUT DATA'!X$5:X$600,MATCH($B1779,'INPUT DATA'!$A$5:$A$600,FALSE)),"")</f>
        <v/>
      </c>
      <c r="Z1779" s="100" t="str">
        <f>IFERROR(INDEX('INPUT DATA'!Y$5:Y$600,MATCH($B1779,'INPUT DATA'!$A$5:$A$600,FALSE)),"")</f>
        <v/>
      </c>
      <c r="AA1779" s="100" t="str">
        <f>IFERROR(INDEX('INPUT DATA'!Z$5:Z$600,MATCH($B1779,'INPUT DATA'!$A$5:$A$600,FALSE)),"")</f>
        <v/>
      </c>
      <c r="AB1779" s="100" t="str">
        <f>IFERROR(INDEX('INPUT DATA'!AA$5:AA$600,MATCH($B1779,'INPUT DATA'!$A$5:$A$600,FALSE)),"")</f>
        <v/>
      </c>
    </row>
    <row r="1780" spans="2:28" ht="15" customHeight="1" x14ac:dyDescent="0.25">
      <c r="B1780" s="115" t="str">
        <f>IF('INPUT INF'!A780="","",IF('INPUT INF'!E780="DROP","",'INPUT INF'!A780))</f>
        <v/>
      </c>
      <c r="C1780" s="115" t="str">
        <f>IFERROR(INDEX('INPUT INF'!B780:B1378,MATCH(B1780,'INPUT INF'!A780:A1378,FALSE)),"")</f>
        <v/>
      </c>
      <c r="E1780" s="100" t="str">
        <f>IFERROR(INDEX('INPUT DATA'!D$5:D$600,MATCH($B1780,'INPUT DATA'!$A$5:$A$600,FALSE)),"")</f>
        <v/>
      </c>
      <c r="F1780" s="100" t="str">
        <f>IFERROR(INDEX('INPUT DATA'!E$5:E$600,MATCH($B1780,'INPUT DATA'!$A$5:$A$600,FALSE)),"")</f>
        <v/>
      </c>
      <c r="G1780" s="100" t="str">
        <f>IFERROR(INDEX($LD$4:$LD$18,MATCH('INPUT DATA'!F782,$LC$4:$LC$18,1)),"")</f>
        <v/>
      </c>
      <c r="H1780" s="100" t="str">
        <f>IFERROR(INDEX('INPUT DATA'!G$6:G$600,MATCH($B1780,'INPUT DATA'!$A$5:$A$600,FALSE)),"")</f>
        <v/>
      </c>
      <c r="I1780" s="100" t="str">
        <f>IFERROR(INDEX('INPUT DATA'!H$5:H$600,MATCH($B1780,'INPUT DATA'!$A$5:$A$600,FALSE)),"")</f>
        <v/>
      </c>
      <c r="J1780" s="100" t="str">
        <f>IFERROR(INDEX($LD$4:$LD$18,MATCH('INPUT DATA'!I782,$LC$4:$LC$18,1)),"")</f>
        <v/>
      </c>
      <c r="K1780" s="100" t="str">
        <f>IFERROR(INDEX('INPUT DATA'!J$5:J$600,MATCH($B1780,'INPUT DATA'!$A$5:$A$600,FALSE)),"")</f>
        <v/>
      </c>
      <c r="L1780" s="100" t="str">
        <f>IFERROR(INDEX('INPUT DATA'!K$5:K$600,MATCH($B1780,'INPUT DATA'!$A$5:$A$600,FALSE)),"")</f>
        <v/>
      </c>
      <c r="M1780" s="100" t="str">
        <f>IFERROR(INDEX($LD$4:$LD$18,MATCH('INPUT DATA'!L782,$LC$4:$LC$18,1)),"")</f>
        <v/>
      </c>
      <c r="N1780" s="100" t="str">
        <f>IFERROR(INDEX('INPUT DATA'!M$5:M$600,MATCH($B1780,'INPUT DATA'!$A$5:$A$600,FALSE)),"")</f>
        <v/>
      </c>
      <c r="O1780" s="100" t="str">
        <f>IFERROR(INDEX('INPUT DATA'!N$5:N$600,MATCH($B1780,'INPUT DATA'!$A$5:$A$600,FALSE)),"")</f>
        <v/>
      </c>
      <c r="P1780" s="100" t="str">
        <f>IFERROR(INDEX($LD$4:$LD$18,MATCH('INPUT DATA'!O782,$LC$4:$LC$18,1)),"")</f>
        <v/>
      </c>
      <c r="Q1780" s="100" t="str">
        <f>IFERROR(INDEX('INPUT DATA'!P$5:P$600,MATCH($B1780,'INPUT DATA'!$A$5:$A$600,FALSE)),"")</f>
        <v/>
      </c>
      <c r="R1780" s="100" t="str">
        <f>IFERROR(INDEX('INPUT DATA'!Q$5:Q$600,MATCH($B1780,'INPUT DATA'!$A$5:$A$600,FALSE)),"")</f>
        <v/>
      </c>
      <c r="S1780" s="100" t="str">
        <f>IFERROR(INDEX($LD$4:$LD$18,MATCH('INPUT DATA'!R782,$LC$4:$LC$18,1)),"")</f>
        <v/>
      </c>
      <c r="T1780" s="100" t="str">
        <f>IFERROR(INDEX('INPUT DATA'!S$5:S$600,MATCH($B1780,'INPUT DATA'!$A$5:$A$600,FALSE)),"")</f>
        <v/>
      </c>
      <c r="U1780" s="100" t="str">
        <f>IFERROR(INDEX('INPUT DATA'!T$5:T$600,MATCH($B1780,'INPUT DATA'!$A$5:$A$600,FALSE)),"")</f>
        <v/>
      </c>
      <c r="V1780" s="100" t="str">
        <f>IFERROR(INDEX($LD$4:$LD$18,MATCH('INPUT DATA'!U782,$LC$4:$LC$18,1)),"")</f>
        <v/>
      </c>
      <c r="W1780" s="100" t="str">
        <f>IFERROR(INDEX('INPUT DATA'!V$5:V$600,MATCH($B1780,'INPUT DATA'!$A$5:$A$600,FALSE)),"")</f>
        <v/>
      </c>
      <c r="X1780" s="100" t="str">
        <f>IFERROR(INDEX('INPUT DATA'!W$5:W$600,MATCH($B1780,'INPUT DATA'!$A$5:$A$600,FALSE)),"")</f>
        <v/>
      </c>
      <c r="Y1780" s="100" t="str">
        <f>IFERROR(INDEX('INPUT DATA'!X$5:X$600,MATCH($B1780,'INPUT DATA'!$A$5:$A$600,FALSE)),"")</f>
        <v/>
      </c>
      <c r="Z1780" s="100" t="str">
        <f>IFERROR(INDEX('INPUT DATA'!Y$5:Y$600,MATCH($B1780,'INPUT DATA'!$A$5:$A$600,FALSE)),"")</f>
        <v/>
      </c>
      <c r="AA1780" s="100" t="str">
        <f>IFERROR(INDEX('INPUT DATA'!Z$5:Z$600,MATCH($B1780,'INPUT DATA'!$A$5:$A$600,FALSE)),"")</f>
        <v/>
      </c>
      <c r="AB1780" s="100" t="str">
        <f>IFERROR(INDEX('INPUT DATA'!AA$5:AA$600,MATCH($B1780,'INPUT DATA'!$A$5:$A$600,FALSE)),"")</f>
        <v/>
      </c>
    </row>
    <row r="1781" spans="2:28" ht="15" customHeight="1" x14ac:dyDescent="0.25">
      <c r="B1781" s="115" t="str">
        <f>IF('INPUT INF'!A781="","",IF('INPUT INF'!E781="DROP","",'INPUT INF'!A781))</f>
        <v/>
      </c>
      <c r="C1781" s="115" t="str">
        <f>IFERROR(INDEX('INPUT INF'!B781:B1379,MATCH(B1781,'INPUT INF'!A781:A1379,FALSE)),"")</f>
        <v/>
      </c>
      <c r="E1781" s="100" t="str">
        <f>IFERROR(INDEX('INPUT DATA'!D$5:D$600,MATCH($B1781,'INPUT DATA'!$A$5:$A$600,FALSE)),"")</f>
        <v/>
      </c>
      <c r="F1781" s="100" t="str">
        <f>IFERROR(INDEX('INPUT DATA'!E$5:E$600,MATCH($B1781,'INPUT DATA'!$A$5:$A$600,FALSE)),"")</f>
        <v/>
      </c>
      <c r="G1781" s="100" t="str">
        <f>IFERROR(INDEX($LD$4:$LD$18,MATCH('INPUT DATA'!F783,$LC$4:$LC$18,1)),"")</f>
        <v/>
      </c>
      <c r="H1781" s="100" t="str">
        <f>IFERROR(INDEX('INPUT DATA'!G$6:G$600,MATCH($B1781,'INPUT DATA'!$A$5:$A$600,FALSE)),"")</f>
        <v/>
      </c>
      <c r="I1781" s="100" t="str">
        <f>IFERROR(INDEX('INPUT DATA'!H$5:H$600,MATCH($B1781,'INPUT DATA'!$A$5:$A$600,FALSE)),"")</f>
        <v/>
      </c>
      <c r="J1781" s="100" t="str">
        <f>IFERROR(INDEX($LD$4:$LD$18,MATCH('INPUT DATA'!I783,$LC$4:$LC$18,1)),"")</f>
        <v/>
      </c>
      <c r="K1781" s="100" t="str">
        <f>IFERROR(INDEX('INPUT DATA'!J$5:J$600,MATCH($B1781,'INPUT DATA'!$A$5:$A$600,FALSE)),"")</f>
        <v/>
      </c>
      <c r="L1781" s="100" t="str">
        <f>IFERROR(INDEX('INPUT DATA'!K$5:K$600,MATCH($B1781,'INPUT DATA'!$A$5:$A$600,FALSE)),"")</f>
        <v/>
      </c>
      <c r="M1781" s="100" t="str">
        <f>IFERROR(INDEX($LD$4:$LD$18,MATCH('INPUT DATA'!L783,$LC$4:$LC$18,1)),"")</f>
        <v/>
      </c>
      <c r="N1781" s="100" t="str">
        <f>IFERROR(INDEX('INPUT DATA'!M$5:M$600,MATCH($B1781,'INPUT DATA'!$A$5:$A$600,FALSE)),"")</f>
        <v/>
      </c>
      <c r="O1781" s="100" t="str">
        <f>IFERROR(INDEX('INPUT DATA'!N$5:N$600,MATCH($B1781,'INPUT DATA'!$A$5:$A$600,FALSE)),"")</f>
        <v/>
      </c>
      <c r="P1781" s="100" t="str">
        <f>IFERROR(INDEX($LD$4:$LD$18,MATCH('INPUT DATA'!O783,$LC$4:$LC$18,1)),"")</f>
        <v/>
      </c>
      <c r="Q1781" s="100" t="str">
        <f>IFERROR(INDEX('INPUT DATA'!P$5:P$600,MATCH($B1781,'INPUT DATA'!$A$5:$A$600,FALSE)),"")</f>
        <v/>
      </c>
      <c r="R1781" s="100" t="str">
        <f>IFERROR(INDEX('INPUT DATA'!Q$5:Q$600,MATCH($B1781,'INPUT DATA'!$A$5:$A$600,FALSE)),"")</f>
        <v/>
      </c>
      <c r="S1781" s="100" t="str">
        <f>IFERROR(INDEX($LD$4:$LD$18,MATCH('INPUT DATA'!R783,$LC$4:$LC$18,1)),"")</f>
        <v/>
      </c>
      <c r="T1781" s="100" t="str">
        <f>IFERROR(INDEX('INPUT DATA'!S$5:S$600,MATCH($B1781,'INPUT DATA'!$A$5:$A$600,FALSE)),"")</f>
        <v/>
      </c>
      <c r="U1781" s="100" t="str">
        <f>IFERROR(INDEX('INPUT DATA'!T$5:T$600,MATCH($B1781,'INPUT DATA'!$A$5:$A$600,FALSE)),"")</f>
        <v/>
      </c>
      <c r="V1781" s="100" t="str">
        <f>IFERROR(INDEX($LD$4:$LD$18,MATCH('INPUT DATA'!U783,$LC$4:$LC$18,1)),"")</f>
        <v/>
      </c>
      <c r="W1781" s="100" t="str">
        <f>IFERROR(INDEX('INPUT DATA'!V$5:V$600,MATCH($B1781,'INPUT DATA'!$A$5:$A$600,FALSE)),"")</f>
        <v/>
      </c>
      <c r="X1781" s="100" t="str">
        <f>IFERROR(INDEX('INPUT DATA'!W$5:W$600,MATCH($B1781,'INPUT DATA'!$A$5:$A$600,FALSE)),"")</f>
        <v/>
      </c>
      <c r="Y1781" s="100" t="str">
        <f>IFERROR(INDEX('INPUT DATA'!X$5:X$600,MATCH($B1781,'INPUT DATA'!$A$5:$A$600,FALSE)),"")</f>
        <v/>
      </c>
      <c r="Z1781" s="100" t="str">
        <f>IFERROR(INDEX('INPUT DATA'!Y$5:Y$600,MATCH($B1781,'INPUT DATA'!$A$5:$A$600,FALSE)),"")</f>
        <v/>
      </c>
      <c r="AA1781" s="100" t="str">
        <f>IFERROR(INDEX('INPUT DATA'!Z$5:Z$600,MATCH($B1781,'INPUT DATA'!$A$5:$A$600,FALSE)),"")</f>
        <v/>
      </c>
      <c r="AB1781" s="100" t="str">
        <f>IFERROR(INDEX('INPUT DATA'!AA$5:AA$600,MATCH($B1781,'INPUT DATA'!$A$5:$A$600,FALSE)),"")</f>
        <v/>
      </c>
    </row>
    <row r="1782" spans="2:28" ht="15" customHeight="1" x14ac:dyDescent="0.25">
      <c r="B1782" s="115" t="str">
        <f>IF('INPUT INF'!A782="","",IF('INPUT INF'!E782="DROP","",'INPUT INF'!A782))</f>
        <v/>
      </c>
      <c r="C1782" s="115" t="str">
        <f>IFERROR(INDEX('INPUT INF'!B782:B1380,MATCH(B1782,'INPUT INF'!A782:A1380,FALSE)),"")</f>
        <v/>
      </c>
      <c r="E1782" s="100" t="str">
        <f>IFERROR(INDEX('INPUT DATA'!D$5:D$600,MATCH($B1782,'INPUT DATA'!$A$5:$A$600,FALSE)),"")</f>
        <v/>
      </c>
      <c r="F1782" s="100" t="str">
        <f>IFERROR(INDEX('INPUT DATA'!E$5:E$600,MATCH($B1782,'INPUT DATA'!$A$5:$A$600,FALSE)),"")</f>
        <v/>
      </c>
      <c r="G1782" s="100" t="str">
        <f>IFERROR(INDEX($LD$4:$LD$18,MATCH('INPUT DATA'!F784,$LC$4:$LC$18,1)),"")</f>
        <v/>
      </c>
      <c r="H1782" s="100" t="str">
        <f>IFERROR(INDEX('INPUT DATA'!G$6:G$600,MATCH($B1782,'INPUT DATA'!$A$5:$A$600,FALSE)),"")</f>
        <v/>
      </c>
      <c r="I1782" s="100" t="str">
        <f>IFERROR(INDEX('INPUT DATA'!H$5:H$600,MATCH($B1782,'INPUT DATA'!$A$5:$A$600,FALSE)),"")</f>
        <v/>
      </c>
      <c r="J1782" s="100" t="str">
        <f>IFERROR(INDEX($LD$4:$LD$18,MATCH('INPUT DATA'!I784,$LC$4:$LC$18,1)),"")</f>
        <v/>
      </c>
      <c r="K1782" s="100" t="str">
        <f>IFERROR(INDEX('INPUT DATA'!J$5:J$600,MATCH($B1782,'INPUT DATA'!$A$5:$A$600,FALSE)),"")</f>
        <v/>
      </c>
      <c r="L1782" s="100" t="str">
        <f>IFERROR(INDEX('INPUT DATA'!K$5:K$600,MATCH($B1782,'INPUT DATA'!$A$5:$A$600,FALSE)),"")</f>
        <v/>
      </c>
      <c r="M1782" s="100" t="str">
        <f>IFERROR(INDEX($LD$4:$LD$18,MATCH('INPUT DATA'!L784,$LC$4:$LC$18,1)),"")</f>
        <v/>
      </c>
      <c r="N1782" s="100" t="str">
        <f>IFERROR(INDEX('INPUT DATA'!M$5:M$600,MATCH($B1782,'INPUT DATA'!$A$5:$A$600,FALSE)),"")</f>
        <v/>
      </c>
      <c r="O1782" s="100" t="str">
        <f>IFERROR(INDEX('INPUT DATA'!N$5:N$600,MATCH($B1782,'INPUT DATA'!$A$5:$A$600,FALSE)),"")</f>
        <v/>
      </c>
      <c r="P1782" s="100" t="str">
        <f>IFERROR(INDEX($LD$4:$LD$18,MATCH('INPUT DATA'!O784,$LC$4:$LC$18,1)),"")</f>
        <v/>
      </c>
      <c r="Q1782" s="100" t="str">
        <f>IFERROR(INDEX('INPUT DATA'!P$5:P$600,MATCH($B1782,'INPUT DATA'!$A$5:$A$600,FALSE)),"")</f>
        <v/>
      </c>
      <c r="R1782" s="100" t="str">
        <f>IFERROR(INDEX('INPUT DATA'!Q$5:Q$600,MATCH($B1782,'INPUT DATA'!$A$5:$A$600,FALSE)),"")</f>
        <v/>
      </c>
      <c r="S1782" s="100" t="str">
        <f>IFERROR(INDEX($LD$4:$LD$18,MATCH('INPUT DATA'!R784,$LC$4:$LC$18,1)),"")</f>
        <v/>
      </c>
      <c r="T1782" s="100" t="str">
        <f>IFERROR(INDEX('INPUT DATA'!S$5:S$600,MATCH($B1782,'INPUT DATA'!$A$5:$A$600,FALSE)),"")</f>
        <v/>
      </c>
      <c r="U1782" s="100" t="str">
        <f>IFERROR(INDEX('INPUT DATA'!T$5:T$600,MATCH($B1782,'INPUT DATA'!$A$5:$A$600,FALSE)),"")</f>
        <v/>
      </c>
      <c r="V1782" s="100" t="str">
        <f>IFERROR(INDEX($LD$4:$LD$18,MATCH('INPUT DATA'!U784,$LC$4:$LC$18,1)),"")</f>
        <v/>
      </c>
      <c r="W1782" s="100" t="str">
        <f>IFERROR(INDEX('INPUT DATA'!V$5:V$600,MATCH($B1782,'INPUT DATA'!$A$5:$A$600,FALSE)),"")</f>
        <v/>
      </c>
      <c r="X1782" s="100" t="str">
        <f>IFERROR(INDEX('INPUT DATA'!W$5:W$600,MATCH($B1782,'INPUT DATA'!$A$5:$A$600,FALSE)),"")</f>
        <v/>
      </c>
      <c r="Y1782" s="100" t="str">
        <f>IFERROR(INDEX('INPUT DATA'!X$5:X$600,MATCH($B1782,'INPUT DATA'!$A$5:$A$600,FALSE)),"")</f>
        <v/>
      </c>
      <c r="Z1782" s="100" t="str">
        <f>IFERROR(INDEX('INPUT DATA'!Y$5:Y$600,MATCH($B1782,'INPUT DATA'!$A$5:$A$600,FALSE)),"")</f>
        <v/>
      </c>
      <c r="AA1782" s="100" t="str">
        <f>IFERROR(INDEX('INPUT DATA'!Z$5:Z$600,MATCH($B1782,'INPUT DATA'!$A$5:$A$600,FALSE)),"")</f>
        <v/>
      </c>
      <c r="AB1782" s="100" t="str">
        <f>IFERROR(INDEX('INPUT DATA'!AA$5:AA$600,MATCH($B1782,'INPUT DATA'!$A$5:$A$600,FALSE)),"")</f>
        <v/>
      </c>
    </row>
    <row r="1783" spans="2:28" ht="15" customHeight="1" x14ac:dyDescent="0.25">
      <c r="B1783" s="115" t="str">
        <f>IF('INPUT INF'!A783="","",IF('INPUT INF'!E783="DROP","",'INPUT INF'!A783))</f>
        <v/>
      </c>
      <c r="C1783" s="115" t="str">
        <f>IFERROR(INDEX('INPUT INF'!B783:B1381,MATCH(B1783,'INPUT INF'!A783:A1381,FALSE)),"")</f>
        <v/>
      </c>
      <c r="E1783" s="100" t="str">
        <f>IFERROR(INDEX('INPUT DATA'!D$5:D$600,MATCH($B1783,'INPUT DATA'!$A$5:$A$600,FALSE)),"")</f>
        <v/>
      </c>
      <c r="F1783" s="100" t="str">
        <f>IFERROR(INDEX('INPUT DATA'!E$5:E$600,MATCH($B1783,'INPUT DATA'!$A$5:$A$600,FALSE)),"")</f>
        <v/>
      </c>
      <c r="G1783" s="100" t="str">
        <f>IFERROR(INDEX($LD$4:$LD$18,MATCH('INPUT DATA'!F785,$LC$4:$LC$18,1)),"")</f>
        <v/>
      </c>
      <c r="H1783" s="100" t="str">
        <f>IFERROR(INDEX('INPUT DATA'!G$6:G$600,MATCH($B1783,'INPUT DATA'!$A$5:$A$600,FALSE)),"")</f>
        <v/>
      </c>
      <c r="I1783" s="100" t="str">
        <f>IFERROR(INDEX('INPUT DATA'!H$5:H$600,MATCH($B1783,'INPUT DATA'!$A$5:$A$600,FALSE)),"")</f>
        <v/>
      </c>
      <c r="J1783" s="100" t="str">
        <f>IFERROR(INDEX($LD$4:$LD$18,MATCH('INPUT DATA'!I785,$LC$4:$LC$18,1)),"")</f>
        <v/>
      </c>
      <c r="K1783" s="100" t="str">
        <f>IFERROR(INDEX('INPUT DATA'!J$5:J$600,MATCH($B1783,'INPUT DATA'!$A$5:$A$600,FALSE)),"")</f>
        <v/>
      </c>
      <c r="L1783" s="100" t="str">
        <f>IFERROR(INDEX('INPUT DATA'!K$5:K$600,MATCH($B1783,'INPUT DATA'!$A$5:$A$600,FALSE)),"")</f>
        <v/>
      </c>
      <c r="M1783" s="100" t="str">
        <f>IFERROR(INDEX($LD$4:$LD$18,MATCH('INPUT DATA'!L785,$LC$4:$LC$18,1)),"")</f>
        <v/>
      </c>
      <c r="N1783" s="100" t="str">
        <f>IFERROR(INDEX('INPUT DATA'!M$5:M$600,MATCH($B1783,'INPUT DATA'!$A$5:$A$600,FALSE)),"")</f>
        <v/>
      </c>
      <c r="O1783" s="100" t="str">
        <f>IFERROR(INDEX('INPUT DATA'!N$5:N$600,MATCH($B1783,'INPUT DATA'!$A$5:$A$600,FALSE)),"")</f>
        <v/>
      </c>
      <c r="P1783" s="100" t="str">
        <f>IFERROR(INDEX($LD$4:$LD$18,MATCH('INPUT DATA'!O785,$LC$4:$LC$18,1)),"")</f>
        <v/>
      </c>
      <c r="Q1783" s="100" t="str">
        <f>IFERROR(INDEX('INPUT DATA'!P$5:P$600,MATCH($B1783,'INPUT DATA'!$A$5:$A$600,FALSE)),"")</f>
        <v/>
      </c>
      <c r="R1783" s="100" t="str">
        <f>IFERROR(INDEX('INPUT DATA'!Q$5:Q$600,MATCH($B1783,'INPUT DATA'!$A$5:$A$600,FALSE)),"")</f>
        <v/>
      </c>
      <c r="S1783" s="100" t="str">
        <f>IFERROR(INDEX($LD$4:$LD$18,MATCH('INPUT DATA'!R785,$LC$4:$LC$18,1)),"")</f>
        <v/>
      </c>
      <c r="T1783" s="100" t="str">
        <f>IFERROR(INDEX('INPUT DATA'!S$5:S$600,MATCH($B1783,'INPUT DATA'!$A$5:$A$600,FALSE)),"")</f>
        <v/>
      </c>
      <c r="U1783" s="100" t="str">
        <f>IFERROR(INDEX('INPUT DATA'!T$5:T$600,MATCH($B1783,'INPUT DATA'!$A$5:$A$600,FALSE)),"")</f>
        <v/>
      </c>
      <c r="V1783" s="100" t="str">
        <f>IFERROR(INDEX($LD$4:$LD$18,MATCH('INPUT DATA'!U785,$LC$4:$LC$18,1)),"")</f>
        <v/>
      </c>
      <c r="W1783" s="100" t="str">
        <f>IFERROR(INDEX('INPUT DATA'!V$5:V$600,MATCH($B1783,'INPUT DATA'!$A$5:$A$600,FALSE)),"")</f>
        <v/>
      </c>
      <c r="X1783" s="100" t="str">
        <f>IFERROR(INDEX('INPUT DATA'!W$5:W$600,MATCH($B1783,'INPUT DATA'!$A$5:$A$600,FALSE)),"")</f>
        <v/>
      </c>
      <c r="Y1783" s="100" t="str">
        <f>IFERROR(INDEX('INPUT DATA'!X$5:X$600,MATCH($B1783,'INPUT DATA'!$A$5:$A$600,FALSE)),"")</f>
        <v/>
      </c>
      <c r="Z1783" s="100" t="str">
        <f>IFERROR(INDEX('INPUT DATA'!Y$5:Y$600,MATCH($B1783,'INPUT DATA'!$A$5:$A$600,FALSE)),"")</f>
        <v/>
      </c>
      <c r="AA1783" s="100" t="str">
        <f>IFERROR(INDEX('INPUT DATA'!Z$5:Z$600,MATCH($B1783,'INPUT DATA'!$A$5:$A$600,FALSE)),"")</f>
        <v/>
      </c>
      <c r="AB1783" s="100" t="str">
        <f>IFERROR(INDEX('INPUT DATA'!AA$5:AA$600,MATCH($B1783,'INPUT DATA'!$A$5:$A$600,FALSE)),"")</f>
        <v/>
      </c>
    </row>
    <row r="1784" spans="2:28" ht="15" customHeight="1" x14ac:dyDescent="0.25">
      <c r="B1784" s="115" t="str">
        <f>IF('INPUT INF'!A784="","",IF('INPUT INF'!E784="DROP","",'INPUT INF'!A784))</f>
        <v/>
      </c>
      <c r="C1784" s="115" t="str">
        <f>IFERROR(INDEX('INPUT INF'!B784:B1382,MATCH(B1784,'INPUT INF'!A784:A1382,FALSE)),"")</f>
        <v/>
      </c>
      <c r="E1784" s="100" t="str">
        <f>IFERROR(INDEX('INPUT DATA'!D$5:D$600,MATCH($B1784,'INPUT DATA'!$A$5:$A$600,FALSE)),"")</f>
        <v/>
      </c>
      <c r="F1784" s="100" t="str">
        <f>IFERROR(INDEX('INPUT DATA'!E$5:E$600,MATCH($B1784,'INPUT DATA'!$A$5:$A$600,FALSE)),"")</f>
        <v/>
      </c>
      <c r="G1784" s="100" t="str">
        <f>IFERROR(INDEX($LD$4:$LD$18,MATCH('INPUT DATA'!F786,$LC$4:$LC$18,1)),"")</f>
        <v/>
      </c>
      <c r="H1784" s="100" t="str">
        <f>IFERROR(INDEX('INPUT DATA'!G$6:G$600,MATCH($B1784,'INPUT DATA'!$A$5:$A$600,FALSE)),"")</f>
        <v/>
      </c>
      <c r="I1784" s="100" t="str">
        <f>IFERROR(INDEX('INPUT DATA'!H$5:H$600,MATCH($B1784,'INPUT DATA'!$A$5:$A$600,FALSE)),"")</f>
        <v/>
      </c>
      <c r="J1784" s="100" t="str">
        <f>IFERROR(INDEX($LD$4:$LD$18,MATCH('INPUT DATA'!I786,$LC$4:$LC$18,1)),"")</f>
        <v/>
      </c>
      <c r="K1784" s="100" t="str">
        <f>IFERROR(INDEX('INPUT DATA'!J$5:J$600,MATCH($B1784,'INPUT DATA'!$A$5:$A$600,FALSE)),"")</f>
        <v/>
      </c>
      <c r="L1784" s="100" t="str">
        <f>IFERROR(INDEX('INPUT DATA'!K$5:K$600,MATCH($B1784,'INPUT DATA'!$A$5:$A$600,FALSE)),"")</f>
        <v/>
      </c>
      <c r="M1784" s="100" t="str">
        <f>IFERROR(INDEX($LD$4:$LD$18,MATCH('INPUT DATA'!L786,$LC$4:$LC$18,1)),"")</f>
        <v/>
      </c>
      <c r="N1784" s="100" t="str">
        <f>IFERROR(INDEX('INPUT DATA'!M$5:M$600,MATCH($B1784,'INPUT DATA'!$A$5:$A$600,FALSE)),"")</f>
        <v/>
      </c>
      <c r="O1784" s="100" t="str">
        <f>IFERROR(INDEX('INPUT DATA'!N$5:N$600,MATCH($B1784,'INPUT DATA'!$A$5:$A$600,FALSE)),"")</f>
        <v/>
      </c>
      <c r="P1784" s="100" t="str">
        <f>IFERROR(INDEX($LD$4:$LD$18,MATCH('INPUT DATA'!O786,$LC$4:$LC$18,1)),"")</f>
        <v/>
      </c>
      <c r="Q1784" s="100" t="str">
        <f>IFERROR(INDEX('INPUT DATA'!P$5:P$600,MATCH($B1784,'INPUT DATA'!$A$5:$A$600,FALSE)),"")</f>
        <v/>
      </c>
      <c r="R1784" s="100" t="str">
        <f>IFERROR(INDEX('INPUT DATA'!Q$5:Q$600,MATCH($B1784,'INPUT DATA'!$A$5:$A$600,FALSE)),"")</f>
        <v/>
      </c>
      <c r="S1784" s="100" t="str">
        <f>IFERROR(INDEX($LD$4:$LD$18,MATCH('INPUT DATA'!R786,$LC$4:$LC$18,1)),"")</f>
        <v/>
      </c>
      <c r="T1784" s="100" t="str">
        <f>IFERROR(INDEX('INPUT DATA'!S$5:S$600,MATCH($B1784,'INPUT DATA'!$A$5:$A$600,FALSE)),"")</f>
        <v/>
      </c>
      <c r="U1784" s="100" t="str">
        <f>IFERROR(INDEX('INPUT DATA'!T$5:T$600,MATCH($B1784,'INPUT DATA'!$A$5:$A$600,FALSE)),"")</f>
        <v/>
      </c>
      <c r="V1784" s="100" t="str">
        <f>IFERROR(INDEX($LD$4:$LD$18,MATCH('INPUT DATA'!U786,$LC$4:$LC$18,1)),"")</f>
        <v/>
      </c>
      <c r="W1784" s="100" t="str">
        <f>IFERROR(INDEX('INPUT DATA'!V$5:V$600,MATCH($B1784,'INPUT DATA'!$A$5:$A$600,FALSE)),"")</f>
        <v/>
      </c>
      <c r="X1784" s="100" t="str">
        <f>IFERROR(INDEX('INPUT DATA'!W$5:W$600,MATCH($B1784,'INPUT DATA'!$A$5:$A$600,FALSE)),"")</f>
        <v/>
      </c>
      <c r="Y1784" s="100" t="str">
        <f>IFERROR(INDEX('INPUT DATA'!X$5:X$600,MATCH($B1784,'INPUT DATA'!$A$5:$A$600,FALSE)),"")</f>
        <v/>
      </c>
      <c r="Z1784" s="100" t="str">
        <f>IFERROR(INDEX('INPUT DATA'!Y$5:Y$600,MATCH($B1784,'INPUT DATA'!$A$5:$A$600,FALSE)),"")</f>
        <v/>
      </c>
      <c r="AA1784" s="100" t="str">
        <f>IFERROR(INDEX('INPUT DATA'!Z$5:Z$600,MATCH($B1784,'INPUT DATA'!$A$5:$A$600,FALSE)),"")</f>
        <v/>
      </c>
      <c r="AB1784" s="100" t="str">
        <f>IFERROR(INDEX('INPUT DATA'!AA$5:AA$600,MATCH($B1784,'INPUT DATA'!$A$5:$A$600,FALSE)),"")</f>
        <v/>
      </c>
    </row>
    <row r="1785" spans="2:28" ht="15" customHeight="1" x14ac:dyDescent="0.25">
      <c r="B1785" s="115" t="str">
        <f>IF('INPUT INF'!A785="","",IF('INPUT INF'!E785="DROP","",'INPUT INF'!A785))</f>
        <v/>
      </c>
      <c r="C1785" s="115" t="str">
        <f>IFERROR(INDEX('INPUT INF'!B785:B1383,MATCH(B1785,'INPUT INF'!A785:A1383,FALSE)),"")</f>
        <v/>
      </c>
      <c r="E1785" s="100" t="str">
        <f>IFERROR(INDEX('INPUT DATA'!D$5:D$600,MATCH($B1785,'INPUT DATA'!$A$5:$A$600,FALSE)),"")</f>
        <v/>
      </c>
      <c r="F1785" s="100" t="str">
        <f>IFERROR(INDEX('INPUT DATA'!E$5:E$600,MATCH($B1785,'INPUT DATA'!$A$5:$A$600,FALSE)),"")</f>
        <v/>
      </c>
      <c r="G1785" s="100" t="str">
        <f>IFERROR(INDEX($LD$4:$LD$18,MATCH('INPUT DATA'!F787,$LC$4:$LC$18,1)),"")</f>
        <v/>
      </c>
      <c r="H1785" s="100" t="str">
        <f>IFERROR(INDEX('INPUT DATA'!G$6:G$600,MATCH($B1785,'INPUT DATA'!$A$5:$A$600,FALSE)),"")</f>
        <v/>
      </c>
      <c r="I1785" s="100" t="str">
        <f>IFERROR(INDEX('INPUT DATA'!H$5:H$600,MATCH($B1785,'INPUT DATA'!$A$5:$A$600,FALSE)),"")</f>
        <v/>
      </c>
      <c r="J1785" s="100" t="str">
        <f>IFERROR(INDEX($LD$4:$LD$18,MATCH('INPUT DATA'!I787,$LC$4:$LC$18,1)),"")</f>
        <v/>
      </c>
      <c r="K1785" s="100" t="str">
        <f>IFERROR(INDEX('INPUT DATA'!J$5:J$600,MATCH($B1785,'INPUT DATA'!$A$5:$A$600,FALSE)),"")</f>
        <v/>
      </c>
      <c r="L1785" s="100" t="str">
        <f>IFERROR(INDEX('INPUT DATA'!K$5:K$600,MATCH($B1785,'INPUT DATA'!$A$5:$A$600,FALSE)),"")</f>
        <v/>
      </c>
      <c r="M1785" s="100" t="str">
        <f>IFERROR(INDEX($LD$4:$LD$18,MATCH('INPUT DATA'!L787,$LC$4:$LC$18,1)),"")</f>
        <v/>
      </c>
      <c r="N1785" s="100" t="str">
        <f>IFERROR(INDEX('INPUT DATA'!M$5:M$600,MATCH($B1785,'INPUT DATA'!$A$5:$A$600,FALSE)),"")</f>
        <v/>
      </c>
      <c r="O1785" s="100" t="str">
        <f>IFERROR(INDEX('INPUT DATA'!N$5:N$600,MATCH($B1785,'INPUT DATA'!$A$5:$A$600,FALSE)),"")</f>
        <v/>
      </c>
      <c r="P1785" s="100" t="str">
        <f>IFERROR(INDEX($LD$4:$LD$18,MATCH('INPUT DATA'!O787,$LC$4:$LC$18,1)),"")</f>
        <v/>
      </c>
      <c r="Q1785" s="100" t="str">
        <f>IFERROR(INDEX('INPUT DATA'!P$5:P$600,MATCH($B1785,'INPUT DATA'!$A$5:$A$600,FALSE)),"")</f>
        <v/>
      </c>
      <c r="R1785" s="100" t="str">
        <f>IFERROR(INDEX('INPUT DATA'!Q$5:Q$600,MATCH($B1785,'INPUT DATA'!$A$5:$A$600,FALSE)),"")</f>
        <v/>
      </c>
      <c r="S1785" s="100" t="str">
        <f>IFERROR(INDEX($LD$4:$LD$18,MATCH('INPUT DATA'!R787,$LC$4:$LC$18,1)),"")</f>
        <v/>
      </c>
      <c r="T1785" s="100" t="str">
        <f>IFERROR(INDEX('INPUT DATA'!S$5:S$600,MATCH($B1785,'INPUT DATA'!$A$5:$A$600,FALSE)),"")</f>
        <v/>
      </c>
      <c r="U1785" s="100" t="str">
        <f>IFERROR(INDEX('INPUT DATA'!T$5:T$600,MATCH($B1785,'INPUT DATA'!$A$5:$A$600,FALSE)),"")</f>
        <v/>
      </c>
      <c r="V1785" s="100" t="str">
        <f>IFERROR(INDEX($LD$4:$LD$18,MATCH('INPUT DATA'!U787,$LC$4:$LC$18,1)),"")</f>
        <v/>
      </c>
      <c r="W1785" s="100" t="str">
        <f>IFERROR(INDEX('INPUT DATA'!V$5:V$600,MATCH($B1785,'INPUT DATA'!$A$5:$A$600,FALSE)),"")</f>
        <v/>
      </c>
      <c r="X1785" s="100" t="str">
        <f>IFERROR(INDEX('INPUT DATA'!W$5:W$600,MATCH($B1785,'INPUT DATA'!$A$5:$A$600,FALSE)),"")</f>
        <v/>
      </c>
      <c r="Y1785" s="100" t="str">
        <f>IFERROR(INDEX('INPUT DATA'!X$5:X$600,MATCH($B1785,'INPUT DATA'!$A$5:$A$600,FALSE)),"")</f>
        <v/>
      </c>
      <c r="Z1785" s="100" t="str">
        <f>IFERROR(INDEX('INPUT DATA'!Y$5:Y$600,MATCH($B1785,'INPUT DATA'!$A$5:$A$600,FALSE)),"")</f>
        <v/>
      </c>
      <c r="AA1785" s="100" t="str">
        <f>IFERROR(INDEX('INPUT DATA'!Z$5:Z$600,MATCH($B1785,'INPUT DATA'!$A$5:$A$600,FALSE)),"")</f>
        <v/>
      </c>
      <c r="AB1785" s="100" t="str">
        <f>IFERROR(INDEX('INPUT DATA'!AA$5:AA$600,MATCH($B1785,'INPUT DATA'!$A$5:$A$600,FALSE)),"")</f>
        <v/>
      </c>
    </row>
    <row r="1786" spans="2:28" ht="15" customHeight="1" x14ac:dyDescent="0.25">
      <c r="B1786" s="115" t="str">
        <f>IF('INPUT INF'!A786="","",IF('INPUT INF'!E786="DROP","",'INPUT INF'!A786))</f>
        <v/>
      </c>
      <c r="C1786" s="115" t="str">
        <f>IFERROR(INDEX('INPUT INF'!B786:B1384,MATCH(B1786,'INPUT INF'!A786:A1384,FALSE)),"")</f>
        <v/>
      </c>
      <c r="E1786" s="100" t="str">
        <f>IFERROR(INDEX('INPUT DATA'!D$5:D$600,MATCH($B1786,'INPUT DATA'!$A$5:$A$600,FALSE)),"")</f>
        <v/>
      </c>
      <c r="F1786" s="100" t="str">
        <f>IFERROR(INDEX('INPUT DATA'!E$5:E$600,MATCH($B1786,'INPUT DATA'!$A$5:$A$600,FALSE)),"")</f>
        <v/>
      </c>
      <c r="G1786" s="100" t="str">
        <f>IFERROR(INDEX($LD$4:$LD$18,MATCH('INPUT DATA'!F788,$LC$4:$LC$18,1)),"")</f>
        <v/>
      </c>
      <c r="H1786" s="100" t="str">
        <f>IFERROR(INDEX('INPUT DATA'!G$6:G$600,MATCH($B1786,'INPUT DATA'!$A$5:$A$600,FALSE)),"")</f>
        <v/>
      </c>
      <c r="I1786" s="100" t="str">
        <f>IFERROR(INDEX('INPUT DATA'!H$5:H$600,MATCH($B1786,'INPUT DATA'!$A$5:$A$600,FALSE)),"")</f>
        <v/>
      </c>
      <c r="J1786" s="100" t="str">
        <f>IFERROR(INDEX($LD$4:$LD$18,MATCH('INPUT DATA'!I788,$LC$4:$LC$18,1)),"")</f>
        <v/>
      </c>
      <c r="K1786" s="100" t="str">
        <f>IFERROR(INDEX('INPUT DATA'!J$5:J$600,MATCH($B1786,'INPUT DATA'!$A$5:$A$600,FALSE)),"")</f>
        <v/>
      </c>
      <c r="L1786" s="100" t="str">
        <f>IFERROR(INDEX('INPUT DATA'!K$5:K$600,MATCH($B1786,'INPUT DATA'!$A$5:$A$600,FALSE)),"")</f>
        <v/>
      </c>
      <c r="M1786" s="100" t="str">
        <f>IFERROR(INDEX($LD$4:$LD$18,MATCH('INPUT DATA'!L788,$LC$4:$LC$18,1)),"")</f>
        <v/>
      </c>
      <c r="N1786" s="100" t="str">
        <f>IFERROR(INDEX('INPUT DATA'!M$5:M$600,MATCH($B1786,'INPUT DATA'!$A$5:$A$600,FALSE)),"")</f>
        <v/>
      </c>
      <c r="O1786" s="100" t="str">
        <f>IFERROR(INDEX('INPUT DATA'!N$5:N$600,MATCH($B1786,'INPUT DATA'!$A$5:$A$600,FALSE)),"")</f>
        <v/>
      </c>
      <c r="P1786" s="100" t="str">
        <f>IFERROR(INDEX($LD$4:$LD$18,MATCH('INPUT DATA'!O788,$LC$4:$LC$18,1)),"")</f>
        <v/>
      </c>
      <c r="Q1786" s="100" t="str">
        <f>IFERROR(INDEX('INPUT DATA'!P$5:P$600,MATCH($B1786,'INPUT DATA'!$A$5:$A$600,FALSE)),"")</f>
        <v/>
      </c>
      <c r="R1786" s="100" t="str">
        <f>IFERROR(INDEX('INPUT DATA'!Q$5:Q$600,MATCH($B1786,'INPUT DATA'!$A$5:$A$600,FALSE)),"")</f>
        <v/>
      </c>
      <c r="S1786" s="100" t="str">
        <f>IFERROR(INDEX($LD$4:$LD$18,MATCH('INPUT DATA'!R788,$LC$4:$LC$18,1)),"")</f>
        <v/>
      </c>
      <c r="T1786" s="100" t="str">
        <f>IFERROR(INDEX('INPUT DATA'!S$5:S$600,MATCH($B1786,'INPUT DATA'!$A$5:$A$600,FALSE)),"")</f>
        <v/>
      </c>
      <c r="U1786" s="100" t="str">
        <f>IFERROR(INDEX('INPUT DATA'!T$5:T$600,MATCH($B1786,'INPUT DATA'!$A$5:$A$600,FALSE)),"")</f>
        <v/>
      </c>
      <c r="V1786" s="100" t="str">
        <f>IFERROR(INDEX($LD$4:$LD$18,MATCH('INPUT DATA'!U788,$LC$4:$LC$18,1)),"")</f>
        <v/>
      </c>
      <c r="W1786" s="100" t="str">
        <f>IFERROR(INDEX('INPUT DATA'!V$5:V$600,MATCH($B1786,'INPUT DATA'!$A$5:$A$600,FALSE)),"")</f>
        <v/>
      </c>
      <c r="X1786" s="100" t="str">
        <f>IFERROR(INDEX('INPUT DATA'!W$5:W$600,MATCH($B1786,'INPUT DATA'!$A$5:$A$600,FALSE)),"")</f>
        <v/>
      </c>
      <c r="Y1786" s="100" t="str">
        <f>IFERROR(INDEX('INPUT DATA'!X$5:X$600,MATCH($B1786,'INPUT DATA'!$A$5:$A$600,FALSE)),"")</f>
        <v/>
      </c>
      <c r="Z1786" s="100" t="str">
        <f>IFERROR(INDEX('INPUT DATA'!Y$5:Y$600,MATCH($B1786,'INPUT DATA'!$A$5:$A$600,FALSE)),"")</f>
        <v/>
      </c>
      <c r="AA1786" s="100" t="str">
        <f>IFERROR(INDEX('INPUT DATA'!Z$5:Z$600,MATCH($B1786,'INPUT DATA'!$A$5:$A$600,FALSE)),"")</f>
        <v/>
      </c>
      <c r="AB1786" s="100" t="str">
        <f>IFERROR(INDEX('INPUT DATA'!AA$5:AA$600,MATCH($B1786,'INPUT DATA'!$A$5:$A$600,FALSE)),"")</f>
        <v/>
      </c>
    </row>
    <row r="1787" spans="2:28" ht="15" customHeight="1" x14ac:dyDescent="0.25">
      <c r="B1787" s="115" t="str">
        <f>IF('INPUT INF'!A787="","",IF('INPUT INF'!E787="DROP","",'INPUT INF'!A787))</f>
        <v/>
      </c>
      <c r="C1787" s="115" t="str">
        <f>IFERROR(INDEX('INPUT INF'!B787:B1385,MATCH(B1787,'INPUT INF'!A787:A1385,FALSE)),"")</f>
        <v/>
      </c>
      <c r="E1787" s="100" t="str">
        <f>IFERROR(INDEX('INPUT DATA'!D$5:D$600,MATCH($B1787,'INPUT DATA'!$A$5:$A$600,FALSE)),"")</f>
        <v/>
      </c>
      <c r="F1787" s="100" t="str">
        <f>IFERROR(INDEX('INPUT DATA'!E$5:E$600,MATCH($B1787,'INPUT DATA'!$A$5:$A$600,FALSE)),"")</f>
        <v/>
      </c>
      <c r="G1787" s="100" t="str">
        <f>IFERROR(INDEX($LD$4:$LD$18,MATCH('INPUT DATA'!F789,$LC$4:$LC$18,1)),"")</f>
        <v/>
      </c>
      <c r="H1787" s="100" t="str">
        <f>IFERROR(INDEX('INPUT DATA'!G$6:G$600,MATCH($B1787,'INPUT DATA'!$A$5:$A$600,FALSE)),"")</f>
        <v/>
      </c>
      <c r="I1787" s="100" t="str">
        <f>IFERROR(INDEX('INPUT DATA'!H$5:H$600,MATCH($B1787,'INPUT DATA'!$A$5:$A$600,FALSE)),"")</f>
        <v/>
      </c>
      <c r="J1787" s="100" t="str">
        <f>IFERROR(INDEX($LD$4:$LD$18,MATCH('INPUT DATA'!I789,$LC$4:$LC$18,1)),"")</f>
        <v/>
      </c>
      <c r="K1787" s="100" t="str">
        <f>IFERROR(INDEX('INPUT DATA'!J$5:J$600,MATCH($B1787,'INPUT DATA'!$A$5:$A$600,FALSE)),"")</f>
        <v/>
      </c>
      <c r="L1787" s="100" t="str">
        <f>IFERROR(INDEX('INPUT DATA'!K$5:K$600,MATCH($B1787,'INPUT DATA'!$A$5:$A$600,FALSE)),"")</f>
        <v/>
      </c>
      <c r="M1787" s="100" t="str">
        <f>IFERROR(INDEX($LD$4:$LD$18,MATCH('INPUT DATA'!L789,$LC$4:$LC$18,1)),"")</f>
        <v/>
      </c>
      <c r="N1787" s="100" t="str">
        <f>IFERROR(INDEX('INPUT DATA'!M$5:M$600,MATCH($B1787,'INPUT DATA'!$A$5:$A$600,FALSE)),"")</f>
        <v/>
      </c>
      <c r="O1787" s="100" t="str">
        <f>IFERROR(INDEX('INPUT DATA'!N$5:N$600,MATCH($B1787,'INPUT DATA'!$A$5:$A$600,FALSE)),"")</f>
        <v/>
      </c>
      <c r="P1787" s="100" t="str">
        <f>IFERROR(INDEX($LD$4:$LD$18,MATCH('INPUT DATA'!O789,$LC$4:$LC$18,1)),"")</f>
        <v/>
      </c>
      <c r="Q1787" s="100" t="str">
        <f>IFERROR(INDEX('INPUT DATA'!P$5:P$600,MATCH($B1787,'INPUT DATA'!$A$5:$A$600,FALSE)),"")</f>
        <v/>
      </c>
      <c r="R1787" s="100" t="str">
        <f>IFERROR(INDEX('INPUT DATA'!Q$5:Q$600,MATCH($B1787,'INPUT DATA'!$A$5:$A$600,FALSE)),"")</f>
        <v/>
      </c>
      <c r="S1787" s="100" t="str">
        <f>IFERROR(INDEX($LD$4:$LD$18,MATCH('INPUT DATA'!R789,$LC$4:$LC$18,1)),"")</f>
        <v/>
      </c>
      <c r="T1787" s="100" t="str">
        <f>IFERROR(INDEX('INPUT DATA'!S$5:S$600,MATCH($B1787,'INPUT DATA'!$A$5:$A$600,FALSE)),"")</f>
        <v/>
      </c>
      <c r="U1787" s="100" t="str">
        <f>IFERROR(INDEX('INPUT DATA'!T$5:T$600,MATCH($B1787,'INPUT DATA'!$A$5:$A$600,FALSE)),"")</f>
        <v/>
      </c>
      <c r="V1787" s="100" t="str">
        <f>IFERROR(INDEX($LD$4:$LD$18,MATCH('INPUT DATA'!U789,$LC$4:$LC$18,1)),"")</f>
        <v/>
      </c>
      <c r="W1787" s="100" t="str">
        <f>IFERROR(INDEX('INPUT DATA'!V$5:V$600,MATCH($B1787,'INPUT DATA'!$A$5:$A$600,FALSE)),"")</f>
        <v/>
      </c>
      <c r="X1787" s="100" t="str">
        <f>IFERROR(INDEX('INPUT DATA'!W$5:W$600,MATCH($B1787,'INPUT DATA'!$A$5:$A$600,FALSE)),"")</f>
        <v/>
      </c>
      <c r="Y1787" s="100" t="str">
        <f>IFERROR(INDEX('INPUT DATA'!X$5:X$600,MATCH($B1787,'INPUT DATA'!$A$5:$A$600,FALSE)),"")</f>
        <v/>
      </c>
      <c r="Z1787" s="100" t="str">
        <f>IFERROR(INDEX('INPUT DATA'!Y$5:Y$600,MATCH($B1787,'INPUT DATA'!$A$5:$A$600,FALSE)),"")</f>
        <v/>
      </c>
      <c r="AA1787" s="100" t="str">
        <f>IFERROR(INDEX('INPUT DATA'!Z$5:Z$600,MATCH($B1787,'INPUT DATA'!$A$5:$A$600,FALSE)),"")</f>
        <v/>
      </c>
      <c r="AB1787" s="100" t="str">
        <f>IFERROR(INDEX('INPUT DATA'!AA$5:AA$600,MATCH($B1787,'INPUT DATA'!$A$5:$A$600,FALSE)),"")</f>
        <v/>
      </c>
    </row>
    <row r="1788" spans="2:28" ht="15" customHeight="1" x14ac:dyDescent="0.25">
      <c r="B1788" s="115" t="str">
        <f>IF('INPUT INF'!A788="","",IF('INPUT INF'!E788="DROP","",'INPUT INF'!A788))</f>
        <v/>
      </c>
      <c r="C1788" s="115" t="str">
        <f>IFERROR(INDEX('INPUT INF'!B788:B1386,MATCH(B1788,'INPUT INF'!A788:A1386,FALSE)),"")</f>
        <v/>
      </c>
      <c r="E1788" s="100" t="str">
        <f>IFERROR(INDEX('INPUT DATA'!D$5:D$600,MATCH($B1788,'INPUT DATA'!$A$5:$A$600,FALSE)),"")</f>
        <v/>
      </c>
      <c r="F1788" s="100" t="str">
        <f>IFERROR(INDEX('INPUT DATA'!E$5:E$600,MATCH($B1788,'INPUT DATA'!$A$5:$A$600,FALSE)),"")</f>
        <v/>
      </c>
      <c r="G1788" s="100" t="str">
        <f>IFERROR(INDEX($LD$4:$LD$18,MATCH('INPUT DATA'!F790,$LC$4:$LC$18,1)),"")</f>
        <v/>
      </c>
      <c r="H1788" s="100" t="str">
        <f>IFERROR(INDEX('INPUT DATA'!G$6:G$600,MATCH($B1788,'INPUT DATA'!$A$5:$A$600,FALSE)),"")</f>
        <v/>
      </c>
      <c r="I1788" s="100" t="str">
        <f>IFERROR(INDEX('INPUT DATA'!H$5:H$600,MATCH($B1788,'INPUT DATA'!$A$5:$A$600,FALSE)),"")</f>
        <v/>
      </c>
      <c r="J1788" s="100" t="str">
        <f>IFERROR(INDEX($LD$4:$LD$18,MATCH('INPUT DATA'!I790,$LC$4:$LC$18,1)),"")</f>
        <v/>
      </c>
      <c r="K1788" s="100" t="str">
        <f>IFERROR(INDEX('INPUT DATA'!J$5:J$600,MATCH($B1788,'INPUT DATA'!$A$5:$A$600,FALSE)),"")</f>
        <v/>
      </c>
      <c r="L1788" s="100" t="str">
        <f>IFERROR(INDEX('INPUT DATA'!K$5:K$600,MATCH($B1788,'INPUT DATA'!$A$5:$A$600,FALSE)),"")</f>
        <v/>
      </c>
      <c r="M1788" s="100" t="str">
        <f>IFERROR(INDEX($LD$4:$LD$18,MATCH('INPUT DATA'!L790,$LC$4:$LC$18,1)),"")</f>
        <v/>
      </c>
      <c r="N1788" s="100" t="str">
        <f>IFERROR(INDEX('INPUT DATA'!M$5:M$600,MATCH($B1788,'INPUT DATA'!$A$5:$A$600,FALSE)),"")</f>
        <v/>
      </c>
      <c r="O1788" s="100" t="str">
        <f>IFERROR(INDEX('INPUT DATA'!N$5:N$600,MATCH($B1788,'INPUT DATA'!$A$5:$A$600,FALSE)),"")</f>
        <v/>
      </c>
      <c r="P1788" s="100" t="str">
        <f>IFERROR(INDEX($LD$4:$LD$18,MATCH('INPUT DATA'!O790,$LC$4:$LC$18,1)),"")</f>
        <v/>
      </c>
      <c r="Q1788" s="100" t="str">
        <f>IFERROR(INDEX('INPUT DATA'!P$5:P$600,MATCH($B1788,'INPUT DATA'!$A$5:$A$600,FALSE)),"")</f>
        <v/>
      </c>
      <c r="R1788" s="100" t="str">
        <f>IFERROR(INDEX('INPUT DATA'!Q$5:Q$600,MATCH($B1788,'INPUT DATA'!$A$5:$A$600,FALSE)),"")</f>
        <v/>
      </c>
      <c r="S1788" s="100" t="str">
        <f>IFERROR(INDEX($LD$4:$LD$18,MATCH('INPUT DATA'!R790,$LC$4:$LC$18,1)),"")</f>
        <v/>
      </c>
      <c r="T1788" s="100" t="str">
        <f>IFERROR(INDEX('INPUT DATA'!S$5:S$600,MATCH($B1788,'INPUT DATA'!$A$5:$A$600,FALSE)),"")</f>
        <v/>
      </c>
      <c r="U1788" s="100" t="str">
        <f>IFERROR(INDEX('INPUT DATA'!T$5:T$600,MATCH($B1788,'INPUT DATA'!$A$5:$A$600,FALSE)),"")</f>
        <v/>
      </c>
      <c r="V1788" s="100" t="str">
        <f>IFERROR(INDEX($LD$4:$LD$18,MATCH('INPUT DATA'!U790,$LC$4:$LC$18,1)),"")</f>
        <v/>
      </c>
      <c r="W1788" s="100" t="str">
        <f>IFERROR(INDEX('INPUT DATA'!V$5:V$600,MATCH($B1788,'INPUT DATA'!$A$5:$A$600,FALSE)),"")</f>
        <v/>
      </c>
      <c r="X1788" s="100" t="str">
        <f>IFERROR(INDEX('INPUT DATA'!W$5:W$600,MATCH($B1788,'INPUT DATA'!$A$5:$A$600,FALSE)),"")</f>
        <v/>
      </c>
      <c r="Y1788" s="100" t="str">
        <f>IFERROR(INDEX('INPUT DATA'!X$5:X$600,MATCH($B1788,'INPUT DATA'!$A$5:$A$600,FALSE)),"")</f>
        <v/>
      </c>
      <c r="Z1788" s="100" t="str">
        <f>IFERROR(INDEX('INPUT DATA'!Y$5:Y$600,MATCH($B1788,'INPUT DATA'!$A$5:$A$600,FALSE)),"")</f>
        <v/>
      </c>
      <c r="AA1788" s="100" t="str">
        <f>IFERROR(INDEX('INPUT DATA'!Z$5:Z$600,MATCH($B1788,'INPUT DATA'!$A$5:$A$600,FALSE)),"")</f>
        <v/>
      </c>
      <c r="AB1788" s="100" t="str">
        <f>IFERROR(INDEX('INPUT DATA'!AA$5:AA$600,MATCH($B1788,'INPUT DATA'!$A$5:$A$600,FALSE)),"")</f>
        <v/>
      </c>
    </row>
    <row r="1789" spans="2:28" ht="15" customHeight="1" x14ac:dyDescent="0.25">
      <c r="B1789" s="115" t="str">
        <f>IF('INPUT INF'!A789="","",IF('INPUT INF'!E789="DROP","",'INPUT INF'!A789))</f>
        <v/>
      </c>
      <c r="C1789" s="115" t="str">
        <f>IFERROR(INDEX('INPUT INF'!B789:B1387,MATCH(B1789,'INPUT INF'!A789:A1387,FALSE)),"")</f>
        <v/>
      </c>
      <c r="E1789" s="100" t="str">
        <f>IFERROR(INDEX('INPUT DATA'!D$5:D$600,MATCH($B1789,'INPUT DATA'!$A$5:$A$600,FALSE)),"")</f>
        <v/>
      </c>
      <c r="F1789" s="100" t="str">
        <f>IFERROR(INDEX('INPUT DATA'!E$5:E$600,MATCH($B1789,'INPUT DATA'!$A$5:$A$600,FALSE)),"")</f>
        <v/>
      </c>
      <c r="G1789" s="100" t="str">
        <f>IFERROR(INDEX($LD$4:$LD$18,MATCH('INPUT DATA'!F791,$LC$4:$LC$18,1)),"")</f>
        <v/>
      </c>
      <c r="H1789" s="100" t="str">
        <f>IFERROR(INDEX('INPUT DATA'!G$6:G$600,MATCH($B1789,'INPUT DATA'!$A$5:$A$600,FALSE)),"")</f>
        <v/>
      </c>
      <c r="I1789" s="100" t="str">
        <f>IFERROR(INDEX('INPUT DATA'!H$5:H$600,MATCH($B1789,'INPUT DATA'!$A$5:$A$600,FALSE)),"")</f>
        <v/>
      </c>
      <c r="J1789" s="100" t="str">
        <f>IFERROR(INDEX($LD$4:$LD$18,MATCH('INPUT DATA'!I791,$LC$4:$LC$18,1)),"")</f>
        <v/>
      </c>
      <c r="K1789" s="100" t="str">
        <f>IFERROR(INDEX('INPUT DATA'!J$5:J$600,MATCH($B1789,'INPUT DATA'!$A$5:$A$600,FALSE)),"")</f>
        <v/>
      </c>
      <c r="L1789" s="100" t="str">
        <f>IFERROR(INDEX('INPUT DATA'!K$5:K$600,MATCH($B1789,'INPUT DATA'!$A$5:$A$600,FALSE)),"")</f>
        <v/>
      </c>
      <c r="M1789" s="100" t="str">
        <f>IFERROR(INDEX($LD$4:$LD$18,MATCH('INPUT DATA'!L791,$LC$4:$LC$18,1)),"")</f>
        <v/>
      </c>
      <c r="N1789" s="100" t="str">
        <f>IFERROR(INDEX('INPUT DATA'!M$5:M$600,MATCH($B1789,'INPUT DATA'!$A$5:$A$600,FALSE)),"")</f>
        <v/>
      </c>
      <c r="O1789" s="100" t="str">
        <f>IFERROR(INDEX('INPUT DATA'!N$5:N$600,MATCH($B1789,'INPUT DATA'!$A$5:$A$600,FALSE)),"")</f>
        <v/>
      </c>
      <c r="P1789" s="100" t="str">
        <f>IFERROR(INDEX($LD$4:$LD$18,MATCH('INPUT DATA'!O791,$LC$4:$LC$18,1)),"")</f>
        <v/>
      </c>
      <c r="Q1789" s="100" t="str">
        <f>IFERROR(INDEX('INPUT DATA'!P$5:P$600,MATCH($B1789,'INPUT DATA'!$A$5:$A$600,FALSE)),"")</f>
        <v/>
      </c>
      <c r="R1789" s="100" t="str">
        <f>IFERROR(INDEX('INPUT DATA'!Q$5:Q$600,MATCH($B1789,'INPUT DATA'!$A$5:$A$600,FALSE)),"")</f>
        <v/>
      </c>
      <c r="S1789" s="100" t="str">
        <f>IFERROR(INDEX($LD$4:$LD$18,MATCH('INPUT DATA'!R791,$LC$4:$LC$18,1)),"")</f>
        <v/>
      </c>
      <c r="T1789" s="100" t="str">
        <f>IFERROR(INDEX('INPUT DATA'!S$5:S$600,MATCH($B1789,'INPUT DATA'!$A$5:$A$600,FALSE)),"")</f>
        <v/>
      </c>
      <c r="U1789" s="100" t="str">
        <f>IFERROR(INDEX('INPUT DATA'!T$5:T$600,MATCH($B1789,'INPUT DATA'!$A$5:$A$600,FALSE)),"")</f>
        <v/>
      </c>
      <c r="V1789" s="100" t="str">
        <f>IFERROR(INDEX($LD$4:$LD$18,MATCH('INPUT DATA'!U791,$LC$4:$LC$18,1)),"")</f>
        <v/>
      </c>
      <c r="W1789" s="100" t="str">
        <f>IFERROR(INDEX('INPUT DATA'!V$5:V$600,MATCH($B1789,'INPUT DATA'!$A$5:$A$600,FALSE)),"")</f>
        <v/>
      </c>
      <c r="X1789" s="100" t="str">
        <f>IFERROR(INDEX('INPUT DATA'!W$5:W$600,MATCH($B1789,'INPUT DATA'!$A$5:$A$600,FALSE)),"")</f>
        <v/>
      </c>
      <c r="Y1789" s="100" t="str">
        <f>IFERROR(INDEX('INPUT DATA'!X$5:X$600,MATCH($B1789,'INPUT DATA'!$A$5:$A$600,FALSE)),"")</f>
        <v/>
      </c>
      <c r="Z1789" s="100" t="str">
        <f>IFERROR(INDEX('INPUT DATA'!Y$5:Y$600,MATCH($B1789,'INPUT DATA'!$A$5:$A$600,FALSE)),"")</f>
        <v/>
      </c>
      <c r="AA1789" s="100" t="str">
        <f>IFERROR(INDEX('INPUT DATA'!Z$5:Z$600,MATCH($B1789,'INPUT DATA'!$A$5:$A$600,FALSE)),"")</f>
        <v/>
      </c>
      <c r="AB1789" s="100" t="str">
        <f>IFERROR(INDEX('INPUT DATA'!AA$5:AA$600,MATCH($B1789,'INPUT DATA'!$A$5:$A$600,FALSE)),"")</f>
        <v/>
      </c>
    </row>
    <row r="1790" spans="2:28" ht="15" customHeight="1" x14ac:dyDescent="0.25">
      <c r="B1790" s="115" t="str">
        <f>IF('INPUT INF'!A790="","",IF('INPUT INF'!E790="DROP","",'INPUT INF'!A790))</f>
        <v/>
      </c>
      <c r="C1790" s="115" t="str">
        <f>IFERROR(INDEX('INPUT INF'!B790:B1388,MATCH(B1790,'INPUT INF'!A790:A1388,FALSE)),"")</f>
        <v/>
      </c>
      <c r="E1790" s="100" t="str">
        <f>IFERROR(INDEX('INPUT DATA'!D$5:D$600,MATCH($B1790,'INPUT DATA'!$A$5:$A$600,FALSE)),"")</f>
        <v/>
      </c>
      <c r="F1790" s="100" t="str">
        <f>IFERROR(INDEX('INPUT DATA'!E$5:E$600,MATCH($B1790,'INPUT DATA'!$A$5:$A$600,FALSE)),"")</f>
        <v/>
      </c>
      <c r="G1790" s="100" t="str">
        <f>IFERROR(INDEX($LD$4:$LD$18,MATCH('INPUT DATA'!F792,$LC$4:$LC$18,1)),"")</f>
        <v/>
      </c>
      <c r="H1790" s="100" t="str">
        <f>IFERROR(INDEX('INPUT DATA'!G$6:G$600,MATCH($B1790,'INPUT DATA'!$A$5:$A$600,FALSE)),"")</f>
        <v/>
      </c>
      <c r="I1790" s="100" t="str">
        <f>IFERROR(INDEX('INPUT DATA'!H$5:H$600,MATCH($B1790,'INPUT DATA'!$A$5:$A$600,FALSE)),"")</f>
        <v/>
      </c>
      <c r="J1790" s="100" t="str">
        <f>IFERROR(INDEX($LD$4:$LD$18,MATCH('INPUT DATA'!I792,$LC$4:$LC$18,1)),"")</f>
        <v/>
      </c>
      <c r="K1790" s="100" t="str">
        <f>IFERROR(INDEX('INPUT DATA'!J$5:J$600,MATCH($B1790,'INPUT DATA'!$A$5:$A$600,FALSE)),"")</f>
        <v/>
      </c>
      <c r="L1790" s="100" t="str">
        <f>IFERROR(INDEX('INPUT DATA'!K$5:K$600,MATCH($B1790,'INPUT DATA'!$A$5:$A$600,FALSE)),"")</f>
        <v/>
      </c>
      <c r="M1790" s="100" t="str">
        <f>IFERROR(INDEX($LD$4:$LD$18,MATCH('INPUT DATA'!L792,$LC$4:$LC$18,1)),"")</f>
        <v/>
      </c>
      <c r="N1790" s="100" t="str">
        <f>IFERROR(INDEX('INPUT DATA'!M$5:M$600,MATCH($B1790,'INPUT DATA'!$A$5:$A$600,FALSE)),"")</f>
        <v/>
      </c>
      <c r="O1790" s="100" t="str">
        <f>IFERROR(INDEX('INPUT DATA'!N$5:N$600,MATCH($B1790,'INPUT DATA'!$A$5:$A$600,FALSE)),"")</f>
        <v/>
      </c>
      <c r="P1790" s="100" t="str">
        <f>IFERROR(INDEX($LD$4:$LD$18,MATCH('INPUT DATA'!O792,$LC$4:$LC$18,1)),"")</f>
        <v/>
      </c>
      <c r="Q1790" s="100" t="str">
        <f>IFERROR(INDEX('INPUT DATA'!P$5:P$600,MATCH($B1790,'INPUT DATA'!$A$5:$A$600,FALSE)),"")</f>
        <v/>
      </c>
      <c r="R1790" s="100" t="str">
        <f>IFERROR(INDEX('INPUT DATA'!Q$5:Q$600,MATCH($B1790,'INPUT DATA'!$A$5:$A$600,FALSE)),"")</f>
        <v/>
      </c>
      <c r="S1790" s="100" t="str">
        <f>IFERROR(INDEX($LD$4:$LD$18,MATCH('INPUT DATA'!R792,$LC$4:$LC$18,1)),"")</f>
        <v/>
      </c>
      <c r="T1790" s="100" t="str">
        <f>IFERROR(INDEX('INPUT DATA'!S$5:S$600,MATCH($B1790,'INPUT DATA'!$A$5:$A$600,FALSE)),"")</f>
        <v/>
      </c>
      <c r="U1790" s="100" t="str">
        <f>IFERROR(INDEX('INPUT DATA'!T$5:T$600,MATCH($B1790,'INPUT DATA'!$A$5:$A$600,FALSE)),"")</f>
        <v/>
      </c>
      <c r="V1790" s="100" t="str">
        <f>IFERROR(INDEX($LD$4:$LD$18,MATCH('INPUT DATA'!U792,$LC$4:$LC$18,1)),"")</f>
        <v/>
      </c>
      <c r="W1790" s="100" t="str">
        <f>IFERROR(INDEX('INPUT DATA'!V$5:V$600,MATCH($B1790,'INPUT DATA'!$A$5:$A$600,FALSE)),"")</f>
        <v/>
      </c>
      <c r="X1790" s="100" t="str">
        <f>IFERROR(INDEX('INPUT DATA'!W$5:W$600,MATCH($B1790,'INPUT DATA'!$A$5:$A$600,FALSE)),"")</f>
        <v/>
      </c>
      <c r="Y1790" s="100" t="str">
        <f>IFERROR(INDEX('INPUT DATA'!X$5:X$600,MATCH($B1790,'INPUT DATA'!$A$5:$A$600,FALSE)),"")</f>
        <v/>
      </c>
      <c r="Z1790" s="100" t="str">
        <f>IFERROR(INDEX('INPUT DATA'!Y$5:Y$600,MATCH($B1790,'INPUT DATA'!$A$5:$A$600,FALSE)),"")</f>
        <v/>
      </c>
      <c r="AA1790" s="100" t="str">
        <f>IFERROR(INDEX('INPUT DATA'!Z$5:Z$600,MATCH($B1790,'INPUT DATA'!$A$5:$A$600,FALSE)),"")</f>
        <v/>
      </c>
      <c r="AB1790" s="100" t="str">
        <f>IFERROR(INDEX('INPUT DATA'!AA$5:AA$600,MATCH($B1790,'INPUT DATA'!$A$5:$A$600,FALSE)),"")</f>
        <v/>
      </c>
    </row>
    <row r="1791" spans="2:28" ht="15" customHeight="1" x14ac:dyDescent="0.25">
      <c r="B1791" s="115" t="str">
        <f>IF('INPUT INF'!A791="","",IF('INPUT INF'!E791="DROP","",'INPUT INF'!A791))</f>
        <v/>
      </c>
      <c r="C1791" s="115" t="str">
        <f>IFERROR(INDEX('INPUT INF'!B791:B1389,MATCH(B1791,'INPUT INF'!A791:A1389,FALSE)),"")</f>
        <v/>
      </c>
      <c r="E1791" s="100" t="str">
        <f>IFERROR(INDEX('INPUT DATA'!D$5:D$600,MATCH($B1791,'INPUT DATA'!$A$5:$A$600,FALSE)),"")</f>
        <v/>
      </c>
      <c r="F1791" s="100" t="str">
        <f>IFERROR(INDEX('INPUT DATA'!E$5:E$600,MATCH($B1791,'INPUT DATA'!$A$5:$A$600,FALSE)),"")</f>
        <v/>
      </c>
      <c r="G1791" s="100" t="str">
        <f>IFERROR(INDEX($LD$4:$LD$18,MATCH('INPUT DATA'!F793,$LC$4:$LC$18,1)),"")</f>
        <v/>
      </c>
      <c r="H1791" s="100" t="str">
        <f>IFERROR(INDEX('INPUT DATA'!G$6:G$600,MATCH($B1791,'INPUT DATA'!$A$5:$A$600,FALSE)),"")</f>
        <v/>
      </c>
      <c r="I1791" s="100" t="str">
        <f>IFERROR(INDEX('INPUT DATA'!H$5:H$600,MATCH($B1791,'INPUT DATA'!$A$5:$A$600,FALSE)),"")</f>
        <v/>
      </c>
      <c r="J1791" s="100" t="str">
        <f>IFERROR(INDEX($LD$4:$LD$18,MATCH('INPUT DATA'!I793,$LC$4:$LC$18,1)),"")</f>
        <v/>
      </c>
      <c r="K1791" s="100" t="str">
        <f>IFERROR(INDEX('INPUT DATA'!J$5:J$600,MATCH($B1791,'INPUT DATA'!$A$5:$A$600,FALSE)),"")</f>
        <v/>
      </c>
      <c r="L1791" s="100" t="str">
        <f>IFERROR(INDEX('INPUT DATA'!K$5:K$600,MATCH($B1791,'INPUT DATA'!$A$5:$A$600,FALSE)),"")</f>
        <v/>
      </c>
      <c r="M1791" s="100" t="str">
        <f>IFERROR(INDEX($LD$4:$LD$18,MATCH('INPUT DATA'!L793,$LC$4:$LC$18,1)),"")</f>
        <v/>
      </c>
      <c r="N1791" s="100" t="str">
        <f>IFERROR(INDEX('INPUT DATA'!M$5:M$600,MATCH($B1791,'INPUT DATA'!$A$5:$A$600,FALSE)),"")</f>
        <v/>
      </c>
      <c r="O1791" s="100" t="str">
        <f>IFERROR(INDEX('INPUT DATA'!N$5:N$600,MATCH($B1791,'INPUT DATA'!$A$5:$A$600,FALSE)),"")</f>
        <v/>
      </c>
      <c r="P1791" s="100" t="str">
        <f>IFERROR(INDEX($LD$4:$LD$18,MATCH('INPUT DATA'!O793,$LC$4:$LC$18,1)),"")</f>
        <v/>
      </c>
      <c r="Q1791" s="100" t="str">
        <f>IFERROR(INDEX('INPUT DATA'!P$5:P$600,MATCH($B1791,'INPUT DATA'!$A$5:$A$600,FALSE)),"")</f>
        <v/>
      </c>
      <c r="R1791" s="100" t="str">
        <f>IFERROR(INDEX('INPUT DATA'!Q$5:Q$600,MATCH($B1791,'INPUT DATA'!$A$5:$A$600,FALSE)),"")</f>
        <v/>
      </c>
      <c r="S1791" s="100" t="str">
        <f>IFERROR(INDEX($LD$4:$LD$18,MATCH('INPUT DATA'!R793,$LC$4:$LC$18,1)),"")</f>
        <v/>
      </c>
      <c r="T1791" s="100" t="str">
        <f>IFERROR(INDEX('INPUT DATA'!S$5:S$600,MATCH($B1791,'INPUT DATA'!$A$5:$A$600,FALSE)),"")</f>
        <v/>
      </c>
      <c r="U1791" s="100" t="str">
        <f>IFERROR(INDEX('INPUT DATA'!T$5:T$600,MATCH($B1791,'INPUT DATA'!$A$5:$A$600,FALSE)),"")</f>
        <v/>
      </c>
      <c r="V1791" s="100" t="str">
        <f>IFERROR(INDEX($LD$4:$LD$18,MATCH('INPUT DATA'!U793,$LC$4:$LC$18,1)),"")</f>
        <v/>
      </c>
      <c r="W1791" s="100" t="str">
        <f>IFERROR(INDEX('INPUT DATA'!V$5:V$600,MATCH($B1791,'INPUT DATA'!$A$5:$A$600,FALSE)),"")</f>
        <v/>
      </c>
      <c r="X1791" s="100" t="str">
        <f>IFERROR(INDEX('INPUT DATA'!W$5:W$600,MATCH($B1791,'INPUT DATA'!$A$5:$A$600,FALSE)),"")</f>
        <v/>
      </c>
      <c r="Y1791" s="100" t="str">
        <f>IFERROR(INDEX('INPUT DATA'!X$5:X$600,MATCH($B1791,'INPUT DATA'!$A$5:$A$600,FALSE)),"")</f>
        <v/>
      </c>
      <c r="Z1791" s="100" t="str">
        <f>IFERROR(INDEX('INPUT DATA'!Y$5:Y$600,MATCH($B1791,'INPUT DATA'!$A$5:$A$600,FALSE)),"")</f>
        <v/>
      </c>
      <c r="AA1791" s="100" t="str">
        <f>IFERROR(INDEX('INPUT DATA'!Z$5:Z$600,MATCH($B1791,'INPUT DATA'!$A$5:$A$600,FALSE)),"")</f>
        <v/>
      </c>
      <c r="AB1791" s="100" t="str">
        <f>IFERROR(INDEX('INPUT DATA'!AA$5:AA$600,MATCH($B1791,'INPUT DATA'!$A$5:$A$600,FALSE)),"")</f>
        <v/>
      </c>
    </row>
    <row r="1792" spans="2:28" ht="15" customHeight="1" x14ac:dyDescent="0.25">
      <c r="B1792" s="115" t="str">
        <f>IF('INPUT INF'!A792="","",IF('INPUT INF'!E792="DROP","",'INPUT INF'!A792))</f>
        <v/>
      </c>
      <c r="C1792" s="115" t="str">
        <f>IFERROR(INDEX('INPUT INF'!B792:B1390,MATCH(B1792,'INPUT INF'!A792:A1390,FALSE)),"")</f>
        <v/>
      </c>
      <c r="E1792" s="100" t="str">
        <f>IFERROR(INDEX('INPUT DATA'!D$5:D$600,MATCH($B1792,'INPUT DATA'!$A$5:$A$600,FALSE)),"")</f>
        <v/>
      </c>
      <c r="F1792" s="100" t="str">
        <f>IFERROR(INDEX('INPUT DATA'!E$5:E$600,MATCH($B1792,'INPUT DATA'!$A$5:$A$600,FALSE)),"")</f>
        <v/>
      </c>
      <c r="G1792" s="100" t="str">
        <f>IFERROR(INDEX($LD$4:$LD$18,MATCH('INPUT DATA'!F794,$LC$4:$LC$18,1)),"")</f>
        <v/>
      </c>
      <c r="H1792" s="100" t="str">
        <f>IFERROR(INDEX('INPUT DATA'!G$6:G$600,MATCH($B1792,'INPUT DATA'!$A$5:$A$600,FALSE)),"")</f>
        <v/>
      </c>
      <c r="I1792" s="100" t="str">
        <f>IFERROR(INDEX('INPUT DATA'!H$5:H$600,MATCH($B1792,'INPUT DATA'!$A$5:$A$600,FALSE)),"")</f>
        <v/>
      </c>
      <c r="J1792" s="100" t="str">
        <f>IFERROR(INDEX($LD$4:$LD$18,MATCH('INPUT DATA'!I794,$LC$4:$LC$18,1)),"")</f>
        <v/>
      </c>
      <c r="K1792" s="100" t="str">
        <f>IFERROR(INDEX('INPUT DATA'!J$5:J$600,MATCH($B1792,'INPUT DATA'!$A$5:$A$600,FALSE)),"")</f>
        <v/>
      </c>
      <c r="L1792" s="100" t="str">
        <f>IFERROR(INDEX('INPUT DATA'!K$5:K$600,MATCH($B1792,'INPUT DATA'!$A$5:$A$600,FALSE)),"")</f>
        <v/>
      </c>
      <c r="M1792" s="100" t="str">
        <f>IFERROR(INDEX($LD$4:$LD$18,MATCH('INPUT DATA'!L794,$LC$4:$LC$18,1)),"")</f>
        <v/>
      </c>
      <c r="N1792" s="100" t="str">
        <f>IFERROR(INDEX('INPUT DATA'!M$5:M$600,MATCH($B1792,'INPUT DATA'!$A$5:$A$600,FALSE)),"")</f>
        <v/>
      </c>
      <c r="O1792" s="100" t="str">
        <f>IFERROR(INDEX('INPUT DATA'!N$5:N$600,MATCH($B1792,'INPUT DATA'!$A$5:$A$600,FALSE)),"")</f>
        <v/>
      </c>
      <c r="P1792" s="100" t="str">
        <f>IFERROR(INDEX($LD$4:$LD$18,MATCH('INPUT DATA'!O794,$LC$4:$LC$18,1)),"")</f>
        <v/>
      </c>
      <c r="Q1792" s="100" t="str">
        <f>IFERROR(INDEX('INPUT DATA'!P$5:P$600,MATCH($B1792,'INPUT DATA'!$A$5:$A$600,FALSE)),"")</f>
        <v/>
      </c>
      <c r="R1792" s="100" t="str">
        <f>IFERROR(INDEX('INPUT DATA'!Q$5:Q$600,MATCH($B1792,'INPUT DATA'!$A$5:$A$600,FALSE)),"")</f>
        <v/>
      </c>
      <c r="S1792" s="100" t="str">
        <f>IFERROR(INDEX($LD$4:$LD$18,MATCH('INPUT DATA'!R794,$LC$4:$LC$18,1)),"")</f>
        <v/>
      </c>
      <c r="T1792" s="100" t="str">
        <f>IFERROR(INDEX('INPUT DATA'!S$5:S$600,MATCH($B1792,'INPUT DATA'!$A$5:$A$600,FALSE)),"")</f>
        <v/>
      </c>
      <c r="U1792" s="100" t="str">
        <f>IFERROR(INDEX('INPUT DATA'!T$5:T$600,MATCH($B1792,'INPUT DATA'!$A$5:$A$600,FALSE)),"")</f>
        <v/>
      </c>
      <c r="V1792" s="100" t="str">
        <f>IFERROR(INDEX($LD$4:$LD$18,MATCH('INPUT DATA'!U794,$LC$4:$LC$18,1)),"")</f>
        <v/>
      </c>
      <c r="W1792" s="100" t="str">
        <f>IFERROR(INDEX('INPUT DATA'!V$5:V$600,MATCH($B1792,'INPUT DATA'!$A$5:$A$600,FALSE)),"")</f>
        <v/>
      </c>
      <c r="X1792" s="100" t="str">
        <f>IFERROR(INDEX('INPUT DATA'!W$5:W$600,MATCH($B1792,'INPUT DATA'!$A$5:$A$600,FALSE)),"")</f>
        <v/>
      </c>
      <c r="Y1792" s="100" t="str">
        <f>IFERROR(INDEX('INPUT DATA'!X$5:X$600,MATCH($B1792,'INPUT DATA'!$A$5:$A$600,FALSE)),"")</f>
        <v/>
      </c>
      <c r="Z1792" s="100" t="str">
        <f>IFERROR(INDEX('INPUT DATA'!Y$5:Y$600,MATCH($B1792,'INPUT DATA'!$A$5:$A$600,FALSE)),"")</f>
        <v/>
      </c>
      <c r="AA1792" s="100" t="str">
        <f>IFERROR(INDEX('INPUT DATA'!Z$5:Z$600,MATCH($B1792,'INPUT DATA'!$A$5:$A$600,FALSE)),"")</f>
        <v/>
      </c>
      <c r="AB1792" s="100" t="str">
        <f>IFERROR(INDEX('INPUT DATA'!AA$5:AA$600,MATCH($B1792,'INPUT DATA'!$A$5:$A$600,FALSE)),"")</f>
        <v/>
      </c>
    </row>
    <row r="1793" spans="2:28" ht="15" customHeight="1" x14ac:dyDescent="0.25">
      <c r="B1793" s="115" t="str">
        <f>IF('INPUT INF'!A793="","",IF('INPUT INF'!E793="DROP","",'INPUT INF'!A793))</f>
        <v/>
      </c>
      <c r="C1793" s="115" t="str">
        <f>IFERROR(INDEX('INPUT INF'!B793:B1391,MATCH(B1793,'INPUT INF'!A793:A1391,FALSE)),"")</f>
        <v/>
      </c>
      <c r="E1793" s="100" t="str">
        <f>IFERROR(INDEX('INPUT DATA'!D$5:D$600,MATCH($B1793,'INPUT DATA'!$A$5:$A$600,FALSE)),"")</f>
        <v/>
      </c>
      <c r="F1793" s="100" t="str">
        <f>IFERROR(INDEX('INPUT DATA'!E$5:E$600,MATCH($B1793,'INPUT DATA'!$A$5:$A$600,FALSE)),"")</f>
        <v/>
      </c>
      <c r="G1793" s="100" t="str">
        <f>IFERROR(INDEX($LD$4:$LD$18,MATCH('INPUT DATA'!F795,$LC$4:$LC$18,1)),"")</f>
        <v/>
      </c>
      <c r="H1793" s="100" t="str">
        <f>IFERROR(INDEX('INPUT DATA'!G$6:G$600,MATCH($B1793,'INPUT DATA'!$A$5:$A$600,FALSE)),"")</f>
        <v/>
      </c>
      <c r="I1793" s="100" t="str">
        <f>IFERROR(INDEX('INPUT DATA'!H$5:H$600,MATCH($B1793,'INPUT DATA'!$A$5:$A$600,FALSE)),"")</f>
        <v/>
      </c>
      <c r="J1793" s="100" t="str">
        <f>IFERROR(INDEX($LD$4:$LD$18,MATCH('INPUT DATA'!I795,$LC$4:$LC$18,1)),"")</f>
        <v/>
      </c>
      <c r="K1793" s="100" t="str">
        <f>IFERROR(INDEX('INPUT DATA'!J$5:J$600,MATCH($B1793,'INPUT DATA'!$A$5:$A$600,FALSE)),"")</f>
        <v/>
      </c>
      <c r="L1793" s="100" t="str">
        <f>IFERROR(INDEX('INPUT DATA'!K$5:K$600,MATCH($B1793,'INPUT DATA'!$A$5:$A$600,FALSE)),"")</f>
        <v/>
      </c>
      <c r="M1793" s="100" t="str">
        <f>IFERROR(INDEX($LD$4:$LD$18,MATCH('INPUT DATA'!L795,$LC$4:$LC$18,1)),"")</f>
        <v/>
      </c>
      <c r="N1793" s="100" t="str">
        <f>IFERROR(INDEX('INPUT DATA'!M$5:M$600,MATCH($B1793,'INPUT DATA'!$A$5:$A$600,FALSE)),"")</f>
        <v/>
      </c>
      <c r="O1793" s="100" t="str">
        <f>IFERROR(INDEX('INPUT DATA'!N$5:N$600,MATCH($B1793,'INPUT DATA'!$A$5:$A$600,FALSE)),"")</f>
        <v/>
      </c>
      <c r="P1793" s="100" t="str">
        <f>IFERROR(INDEX($LD$4:$LD$18,MATCH('INPUT DATA'!O795,$LC$4:$LC$18,1)),"")</f>
        <v/>
      </c>
      <c r="Q1793" s="100" t="str">
        <f>IFERROR(INDEX('INPUT DATA'!P$5:P$600,MATCH($B1793,'INPUT DATA'!$A$5:$A$600,FALSE)),"")</f>
        <v/>
      </c>
      <c r="R1793" s="100" t="str">
        <f>IFERROR(INDEX('INPUT DATA'!Q$5:Q$600,MATCH($B1793,'INPUT DATA'!$A$5:$A$600,FALSE)),"")</f>
        <v/>
      </c>
      <c r="S1793" s="100" t="str">
        <f>IFERROR(INDEX($LD$4:$LD$18,MATCH('INPUT DATA'!R795,$LC$4:$LC$18,1)),"")</f>
        <v/>
      </c>
      <c r="T1793" s="100" t="str">
        <f>IFERROR(INDEX('INPUT DATA'!S$5:S$600,MATCH($B1793,'INPUT DATA'!$A$5:$A$600,FALSE)),"")</f>
        <v/>
      </c>
      <c r="U1793" s="100" t="str">
        <f>IFERROR(INDEX('INPUT DATA'!T$5:T$600,MATCH($B1793,'INPUT DATA'!$A$5:$A$600,FALSE)),"")</f>
        <v/>
      </c>
      <c r="V1793" s="100" t="str">
        <f>IFERROR(INDEX($LD$4:$LD$18,MATCH('INPUT DATA'!U795,$LC$4:$LC$18,1)),"")</f>
        <v/>
      </c>
      <c r="W1793" s="100" t="str">
        <f>IFERROR(INDEX('INPUT DATA'!V$5:V$600,MATCH($B1793,'INPUT DATA'!$A$5:$A$600,FALSE)),"")</f>
        <v/>
      </c>
      <c r="X1793" s="100" t="str">
        <f>IFERROR(INDEX('INPUT DATA'!W$5:W$600,MATCH($B1793,'INPUT DATA'!$A$5:$A$600,FALSE)),"")</f>
        <v/>
      </c>
      <c r="Y1793" s="100" t="str">
        <f>IFERROR(INDEX('INPUT DATA'!X$5:X$600,MATCH($B1793,'INPUT DATA'!$A$5:$A$600,FALSE)),"")</f>
        <v/>
      </c>
      <c r="Z1793" s="100" t="str">
        <f>IFERROR(INDEX('INPUT DATA'!Y$5:Y$600,MATCH($B1793,'INPUT DATA'!$A$5:$A$600,FALSE)),"")</f>
        <v/>
      </c>
      <c r="AA1793" s="100" t="str">
        <f>IFERROR(INDEX('INPUT DATA'!Z$5:Z$600,MATCH($B1793,'INPUT DATA'!$A$5:$A$600,FALSE)),"")</f>
        <v/>
      </c>
      <c r="AB1793" s="100" t="str">
        <f>IFERROR(INDEX('INPUT DATA'!AA$5:AA$600,MATCH($B1793,'INPUT DATA'!$A$5:$A$600,FALSE)),"")</f>
        <v/>
      </c>
    </row>
    <row r="1794" spans="2:28" ht="15" customHeight="1" x14ac:dyDescent="0.25">
      <c r="B1794" s="115" t="str">
        <f>IF('INPUT INF'!A794="","",IF('INPUT INF'!E794="DROP","",'INPUT INF'!A794))</f>
        <v/>
      </c>
      <c r="C1794" s="115" t="str">
        <f>IFERROR(INDEX('INPUT INF'!B794:B1392,MATCH(B1794,'INPUT INF'!A794:A1392,FALSE)),"")</f>
        <v/>
      </c>
      <c r="E1794" s="100" t="str">
        <f>IFERROR(INDEX('INPUT DATA'!D$5:D$600,MATCH($B1794,'INPUT DATA'!$A$5:$A$600,FALSE)),"")</f>
        <v/>
      </c>
      <c r="F1794" s="100" t="str">
        <f>IFERROR(INDEX('INPUT DATA'!E$5:E$600,MATCH($B1794,'INPUT DATA'!$A$5:$A$600,FALSE)),"")</f>
        <v/>
      </c>
      <c r="G1794" s="100" t="str">
        <f>IFERROR(INDEX($LD$4:$LD$18,MATCH('INPUT DATA'!F796,$LC$4:$LC$18,1)),"")</f>
        <v/>
      </c>
      <c r="H1794" s="100" t="str">
        <f>IFERROR(INDEX('INPUT DATA'!G$6:G$600,MATCH($B1794,'INPUT DATA'!$A$5:$A$600,FALSE)),"")</f>
        <v/>
      </c>
      <c r="I1794" s="100" t="str">
        <f>IFERROR(INDEX('INPUT DATA'!H$5:H$600,MATCH($B1794,'INPUT DATA'!$A$5:$A$600,FALSE)),"")</f>
        <v/>
      </c>
      <c r="J1794" s="100" t="str">
        <f>IFERROR(INDEX($LD$4:$LD$18,MATCH('INPUT DATA'!I796,$LC$4:$LC$18,1)),"")</f>
        <v/>
      </c>
      <c r="K1794" s="100" t="str">
        <f>IFERROR(INDEX('INPUT DATA'!J$5:J$600,MATCH($B1794,'INPUT DATA'!$A$5:$A$600,FALSE)),"")</f>
        <v/>
      </c>
      <c r="L1794" s="100" t="str">
        <f>IFERROR(INDEX('INPUT DATA'!K$5:K$600,MATCH($B1794,'INPUT DATA'!$A$5:$A$600,FALSE)),"")</f>
        <v/>
      </c>
      <c r="M1794" s="100" t="str">
        <f>IFERROR(INDEX($LD$4:$LD$18,MATCH('INPUT DATA'!L796,$LC$4:$LC$18,1)),"")</f>
        <v/>
      </c>
      <c r="N1794" s="100" t="str">
        <f>IFERROR(INDEX('INPUT DATA'!M$5:M$600,MATCH($B1794,'INPUT DATA'!$A$5:$A$600,FALSE)),"")</f>
        <v/>
      </c>
      <c r="O1794" s="100" t="str">
        <f>IFERROR(INDEX('INPUT DATA'!N$5:N$600,MATCH($B1794,'INPUT DATA'!$A$5:$A$600,FALSE)),"")</f>
        <v/>
      </c>
      <c r="P1794" s="100" t="str">
        <f>IFERROR(INDEX($LD$4:$LD$18,MATCH('INPUT DATA'!O796,$LC$4:$LC$18,1)),"")</f>
        <v/>
      </c>
      <c r="Q1794" s="100" t="str">
        <f>IFERROR(INDEX('INPUT DATA'!P$5:P$600,MATCH($B1794,'INPUT DATA'!$A$5:$A$600,FALSE)),"")</f>
        <v/>
      </c>
      <c r="R1794" s="100" t="str">
        <f>IFERROR(INDEX('INPUT DATA'!Q$5:Q$600,MATCH($B1794,'INPUT DATA'!$A$5:$A$600,FALSE)),"")</f>
        <v/>
      </c>
      <c r="S1794" s="100" t="str">
        <f>IFERROR(INDEX($LD$4:$LD$18,MATCH('INPUT DATA'!R796,$LC$4:$LC$18,1)),"")</f>
        <v/>
      </c>
      <c r="T1794" s="100" t="str">
        <f>IFERROR(INDEX('INPUT DATA'!S$5:S$600,MATCH($B1794,'INPUT DATA'!$A$5:$A$600,FALSE)),"")</f>
        <v/>
      </c>
      <c r="U1794" s="100" t="str">
        <f>IFERROR(INDEX('INPUT DATA'!T$5:T$600,MATCH($B1794,'INPUT DATA'!$A$5:$A$600,FALSE)),"")</f>
        <v/>
      </c>
      <c r="V1794" s="100" t="str">
        <f>IFERROR(INDEX($LD$4:$LD$18,MATCH('INPUT DATA'!U796,$LC$4:$LC$18,1)),"")</f>
        <v/>
      </c>
      <c r="W1794" s="100" t="str">
        <f>IFERROR(INDEX('INPUT DATA'!V$5:V$600,MATCH($B1794,'INPUT DATA'!$A$5:$A$600,FALSE)),"")</f>
        <v/>
      </c>
      <c r="X1794" s="100" t="str">
        <f>IFERROR(INDEX('INPUT DATA'!W$5:W$600,MATCH($B1794,'INPUT DATA'!$A$5:$A$600,FALSE)),"")</f>
        <v/>
      </c>
      <c r="Y1794" s="100" t="str">
        <f>IFERROR(INDEX('INPUT DATA'!X$5:X$600,MATCH($B1794,'INPUT DATA'!$A$5:$A$600,FALSE)),"")</f>
        <v/>
      </c>
      <c r="Z1794" s="100" t="str">
        <f>IFERROR(INDEX('INPUT DATA'!Y$5:Y$600,MATCH($B1794,'INPUT DATA'!$A$5:$A$600,FALSE)),"")</f>
        <v/>
      </c>
      <c r="AA1794" s="100" t="str">
        <f>IFERROR(INDEX('INPUT DATA'!Z$5:Z$600,MATCH($B1794,'INPUT DATA'!$A$5:$A$600,FALSE)),"")</f>
        <v/>
      </c>
      <c r="AB1794" s="100" t="str">
        <f>IFERROR(INDEX('INPUT DATA'!AA$5:AA$600,MATCH($B1794,'INPUT DATA'!$A$5:$A$600,FALSE)),"")</f>
        <v/>
      </c>
    </row>
    <row r="1795" spans="2:28" ht="15" customHeight="1" x14ac:dyDescent="0.25">
      <c r="B1795" s="115" t="str">
        <f>IF('INPUT INF'!A795="","",IF('INPUT INF'!E795="DROP","",'INPUT INF'!A795))</f>
        <v/>
      </c>
      <c r="C1795" s="115" t="str">
        <f>IFERROR(INDEX('INPUT INF'!B795:B1393,MATCH(B1795,'INPUT INF'!A795:A1393,FALSE)),"")</f>
        <v/>
      </c>
      <c r="E1795" s="100" t="str">
        <f>IFERROR(INDEX('INPUT DATA'!D$5:D$600,MATCH($B1795,'INPUT DATA'!$A$5:$A$600,FALSE)),"")</f>
        <v/>
      </c>
      <c r="F1795" s="100" t="str">
        <f>IFERROR(INDEX('INPUT DATA'!E$5:E$600,MATCH($B1795,'INPUT DATA'!$A$5:$A$600,FALSE)),"")</f>
        <v/>
      </c>
      <c r="G1795" s="100" t="str">
        <f>IFERROR(INDEX($LD$4:$LD$18,MATCH('INPUT DATA'!F797,$LC$4:$LC$18,1)),"")</f>
        <v/>
      </c>
      <c r="H1795" s="100" t="str">
        <f>IFERROR(INDEX('INPUT DATA'!G$6:G$600,MATCH($B1795,'INPUT DATA'!$A$5:$A$600,FALSE)),"")</f>
        <v/>
      </c>
      <c r="I1795" s="100" t="str">
        <f>IFERROR(INDEX('INPUT DATA'!H$5:H$600,MATCH($B1795,'INPUT DATA'!$A$5:$A$600,FALSE)),"")</f>
        <v/>
      </c>
      <c r="J1795" s="100" t="str">
        <f>IFERROR(INDEX($LD$4:$LD$18,MATCH('INPUT DATA'!I797,$LC$4:$LC$18,1)),"")</f>
        <v/>
      </c>
      <c r="K1795" s="100" t="str">
        <f>IFERROR(INDEX('INPUT DATA'!J$5:J$600,MATCH($B1795,'INPUT DATA'!$A$5:$A$600,FALSE)),"")</f>
        <v/>
      </c>
      <c r="L1795" s="100" t="str">
        <f>IFERROR(INDEX('INPUT DATA'!K$5:K$600,MATCH($B1795,'INPUT DATA'!$A$5:$A$600,FALSE)),"")</f>
        <v/>
      </c>
      <c r="M1795" s="100" t="str">
        <f>IFERROR(INDEX($LD$4:$LD$18,MATCH('INPUT DATA'!L797,$LC$4:$LC$18,1)),"")</f>
        <v/>
      </c>
      <c r="N1795" s="100" t="str">
        <f>IFERROR(INDEX('INPUT DATA'!M$5:M$600,MATCH($B1795,'INPUT DATA'!$A$5:$A$600,FALSE)),"")</f>
        <v/>
      </c>
      <c r="O1795" s="100" t="str">
        <f>IFERROR(INDEX('INPUT DATA'!N$5:N$600,MATCH($B1795,'INPUT DATA'!$A$5:$A$600,FALSE)),"")</f>
        <v/>
      </c>
      <c r="P1795" s="100" t="str">
        <f>IFERROR(INDEX($LD$4:$LD$18,MATCH('INPUT DATA'!O797,$LC$4:$LC$18,1)),"")</f>
        <v/>
      </c>
      <c r="Q1795" s="100" t="str">
        <f>IFERROR(INDEX('INPUT DATA'!P$5:P$600,MATCH($B1795,'INPUT DATA'!$A$5:$A$600,FALSE)),"")</f>
        <v/>
      </c>
      <c r="R1795" s="100" t="str">
        <f>IFERROR(INDEX('INPUT DATA'!Q$5:Q$600,MATCH($B1795,'INPUT DATA'!$A$5:$A$600,FALSE)),"")</f>
        <v/>
      </c>
      <c r="S1795" s="100" t="str">
        <f>IFERROR(INDEX($LD$4:$LD$18,MATCH('INPUT DATA'!R797,$LC$4:$LC$18,1)),"")</f>
        <v/>
      </c>
      <c r="T1795" s="100" t="str">
        <f>IFERROR(INDEX('INPUT DATA'!S$5:S$600,MATCH($B1795,'INPUT DATA'!$A$5:$A$600,FALSE)),"")</f>
        <v/>
      </c>
      <c r="U1795" s="100" t="str">
        <f>IFERROR(INDEX('INPUT DATA'!T$5:T$600,MATCH($B1795,'INPUT DATA'!$A$5:$A$600,FALSE)),"")</f>
        <v/>
      </c>
      <c r="V1795" s="100" t="str">
        <f>IFERROR(INDEX($LD$4:$LD$18,MATCH('INPUT DATA'!U797,$LC$4:$LC$18,1)),"")</f>
        <v/>
      </c>
      <c r="W1795" s="100" t="str">
        <f>IFERROR(INDEX('INPUT DATA'!V$5:V$600,MATCH($B1795,'INPUT DATA'!$A$5:$A$600,FALSE)),"")</f>
        <v/>
      </c>
      <c r="X1795" s="100" t="str">
        <f>IFERROR(INDEX('INPUT DATA'!W$5:W$600,MATCH($B1795,'INPUT DATA'!$A$5:$A$600,FALSE)),"")</f>
        <v/>
      </c>
      <c r="Y1795" s="100" t="str">
        <f>IFERROR(INDEX('INPUT DATA'!X$5:X$600,MATCH($B1795,'INPUT DATA'!$A$5:$A$600,FALSE)),"")</f>
        <v/>
      </c>
      <c r="Z1795" s="100" t="str">
        <f>IFERROR(INDEX('INPUT DATA'!Y$5:Y$600,MATCH($B1795,'INPUT DATA'!$A$5:$A$600,FALSE)),"")</f>
        <v/>
      </c>
      <c r="AA1795" s="100" t="str">
        <f>IFERROR(INDEX('INPUT DATA'!Z$5:Z$600,MATCH($B1795,'INPUT DATA'!$A$5:$A$600,FALSE)),"")</f>
        <v/>
      </c>
      <c r="AB1795" s="100" t="str">
        <f>IFERROR(INDEX('INPUT DATA'!AA$5:AA$600,MATCH($B1795,'INPUT DATA'!$A$5:$A$600,FALSE)),"")</f>
        <v/>
      </c>
    </row>
    <row r="1796" spans="2:28" ht="15" customHeight="1" x14ac:dyDescent="0.25">
      <c r="B1796" s="115" t="str">
        <f>IF('INPUT INF'!A796="","",IF('INPUT INF'!E796="DROP","",'INPUT INF'!A796))</f>
        <v/>
      </c>
      <c r="C1796" s="115" t="str">
        <f>IFERROR(INDEX('INPUT INF'!B796:B1394,MATCH(B1796,'INPUT INF'!A796:A1394,FALSE)),"")</f>
        <v/>
      </c>
      <c r="E1796" s="100" t="str">
        <f>IFERROR(INDEX('INPUT DATA'!D$5:D$600,MATCH($B1796,'INPUT DATA'!$A$5:$A$600,FALSE)),"")</f>
        <v/>
      </c>
      <c r="F1796" s="100" t="str">
        <f>IFERROR(INDEX('INPUT DATA'!E$5:E$600,MATCH($B1796,'INPUT DATA'!$A$5:$A$600,FALSE)),"")</f>
        <v/>
      </c>
      <c r="G1796" s="100" t="str">
        <f>IFERROR(INDEX($LD$4:$LD$18,MATCH('INPUT DATA'!F798,$LC$4:$LC$18,1)),"")</f>
        <v/>
      </c>
      <c r="H1796" s="100" t="str">
        <f>IFERROR(INDEX('INPUT DATA'!G$6:G$600,MATCH($B1796,'INPUT DATA'!$A$5:$A$600,FALSE)),"")</f>
        <v/>
      </c>
      <c r="I1796" s="100" t="str">
        <f>IFERROR(INDEX('INPUT DATA'!H$5:H$600,MATCH($B1796,'INPUT DATA'!$A$5:$A$600,FALSE)),"")</f>
        <v/>
      </c>
      <c r="J1796" s="100" t="str">
        <f>IFERROR(INDEX($LD$4:$LD$18,MATCH('INPUT DATA'!I798,$LC$4:$LC$18,1)),"")</f>
        <v/>
      </c>
      <c r="K1796" s="100" t="str">
        <f>IFERROR(INDEX('INPUT DATA'!J$5:J$600,MATCH($B1796,'INPUT DATA'!$A$5:$A$600,FALSE)),"")</f>
        <v/>
      </c>
      <c r="L1796" s="100" t="str">
        <f>IFERROR(INDEX('INPUT DATA'!K$5:K$600,MATCH($B1796,'INPUT DATA'!$A$5:$A$600,FALSE)),"")</f>
        <v/>
      </c>
      <c r="M1796" s="100" t="str">
        <f>IFERROR(INDEX($LD$4:$LD$18,MATCH('INPUT DATA'!L798,$LC$4:$LC$18,1)),"")</f>
        <v/>
      </c>
      <c r="N1796" s="100" t="str">
        <f>IFERROR(INDEX('INPUT DATA'!M$5:M$600,MATCH($B1796,'INPUT DATA'!$A$5:$A$600,FALSE)),"")</f>
        <v/>
      </c>
      <c r="O1796" s="100" t="str">
        <f>IFERROR(INDEX('INPUT DATA'!N$5:N$600,MATCH($B1796,'INPUT DATA'!$A$5:$A$600,FALSE)),"")</f>
        <v/>
      </c>
      <c r="P1796" s="100" t="str">
        <f>IFERROR(INDEX($LD$4:$LD$18,MATCH('INPUT DATA'!O798,$LC$4:$LC$18,1)),"")</f>
        <v/>
      </c>
      <c r="Q1796" s="100" t="str">
        <f>IFERROR(INDEX('INPUT DATA'!P$5:P$600,MATCH($B1796,'INPUT DATA'!$A$5:$A$600,FALSE)),"")</f>
        <v/>
      </c>
      <c r="R1796" s="100" t="str">
        <f>IFERROR(INDEX('INPUT DATA'!Q$5:Q$600,MATCH($B1796,'INPUT DATA'!$A$5:$A$600,FALSE)),"")</f>
        <v/>
      </c>
      <c r="S1796" s="100" t="str">
        <f>IFERROR(INDEX($LD$4:$LD$18,MATCH('INPUT DATA'!R798,$LC$4:$LC$18,1)),"")</f>
        <v/>
      </c>
      <c r="T1796" s="100" t="str">
        <f>IFERROR(INDEX('INPUT DATA'!S$5:S$600,MATCH($B1796,'INPUT DATA'!$A$5:$A$600,FALSE)),"")</f>
        <v/>
      </c>
      <c r="U1796" s="100" t="str">
        <f>IFERROR(INDEX('INPUT DATA'!T$5:T$600,MATCH($B1796,'INPUT DATA'!$A$5:$A$600,FALSE)),"")</f>
        <v/>
      </c>
      <c r="V1796" s="100" t="str">
        <f>IFERROR(INDEX($LD$4:$LD$18,MATCH('INPUT DATA'!U798,$LC$4:$LC$18,1)),"")</f>
        <v/>
      </c>
      <c r="W1796" s="100" t="str">
        <f>IFERROR(INDEX('INPUT DATA'!V$5:V$600,MATCH($B1796,'INPUT DATA'!$A$5:$A$600,FALSE)),"")</f>
        <v/>
      </c>
      <c r="X1796" s="100" t="str">
        <f>IFERROR(INDEX('INPUT DATA'!W$5:W$600,MATCH($B1796,'INPUT DATA'!$A$5:$A$600,FALSE)),"")</f>
        <v/>
      </c>
      <c r="Y1796" s="100" t="str">
        <f>IFERROR(INDEX('INPUT DATA'!X$5:X$600,MATCH($B1796,'INPUT DATA'!$A$5:$A$600,FALSE)),"")</f>
        <v/>
      </c>
      <c r="Z1796" s="100" t="str">
        <f>IFERROR(INDEX('INPUT DATA'!Y$5:Y$600,MATCH($B1796,'INPUT DATA'!$A$5:$A$600,FALSE)),"")</f>
        <v/>
      </c>
      <c r="AA1796" s="100" t="str">
        <f>IFERROR(INDEX('INPUT DATA'!Z$5:Z$600,MATCH($B1796,'INPUT DATA'!$A$5:$A$600,FALSE)),"")</f>
        <v/>
      </c>
      <c r="AB1796" s="100" t="str">
        <f>IFERROR(INDEX('INPUT DATA'!AA$5:AA$600,MATCH($B1796,'INPUT DATA'!$A$5:$A$600,FALSE)),"")</f>
        <v/>
      </c>
    </row>
    <row r="1797" spans="2:28" ht="15" customHeight="1" x14ac:dyDescent="0.25">
      <c r="B1797" s="115" t="str">
        <f>IF('INPUT INF'!A797="","",IF('INPUT INF'!E797="DROP","",'INPUT INF'!A797))</f>
        <v/>
      </c>
      <c r="C1797" s="115" t="str">
        <f>IFERROR(INDEX('INPUT INF'!B797:B1395,MATCH(B1797,'INPUT INF'!A797:A1395,FALSE)),"")</f>
        <v/>
      </c>
      <c r="E1797" s="100" t="str">
        <f>IFERROR(INDEX('INPUT DATA'!D$5:D$600,MATCH($B1797,'INPUT DATA'!$A$5:$A$600,FALSE)),"")</f>
        <v/>
      </c>
      <c r="F1797" s="100" t="str">
        <f>IFERROR(INDEX('INPUT DATA'!E$5:E$600,MATCH($B1797,'INPUT DATA'!$A$5:$A$600,FALSE)),"")</f>
        <v/>
      </c>
      <c r="G1797" s="100" t="str">
        <f>IFERROR(INDEX($LD$4:$LD$18,MATCH('INPUT DATA'!F799,$LC$4:$LC$18,1)),"")</f>
        <v/>
      </c>
      <c r="H1797" s="100" t="str">
        <f>IFERROR(INDEX('INPUT DATA'!G$6:G$600,MATCH($B1797,'INPUT DATA'!$A$5:$A$600,FALSE)),"")</f>
        <v/>
      </c>
      <c r="I1797" s="100" t="str">
        <f>IFERROR(INDEX('INPUT DATA'!H$5:H$600,MATCH($B1797,'INPUT DATA'!$A$5:$A$600,FALSE)),"")</f>
        <v/>
      </c>
      <c r="J1797" s="100" t="str">
        <f>IFERROR(INDEX($LD$4:$LD$18,MATCH('INPUT DATA'!I799,$LC$4:$LC$18,1)),"")</f>
        <v/>
      </c>
      <c r="K1797" s="100" t="str">
        <f>IFERROR(INDEX('INPUT DATA'!J$5:J$600,MATCH($B1797,'INPUT DATA'!$A$5:$A$600,FALSE)),"")</f>
        <v/>
      </c>
      <c r="L1797" s="100" t="str">
        <f>IFERROR(INDEX('INPUT DATA'!K$5:K$600,MATCH($B1797,'INPUT DATA'!$A$5:$A$600,FALSE)),"")</f>
        <v/>
      </c>
      <c r="M1797" s="100" t="str">
        <f>IFERROR(INDEX($LD$4:$LD$18,MATCH('INPUT DATA'!L799,$LC$4:$LC$18,1)),"")</f>
        <v/>
      </c>
      <c r="N1797" s="100" t="str">
        <f>IFERROR(INDEX('INPUT DATA'!M$5:M$600,MATCH($B1797,'INPUT DATA'!$A$5:$A$600,FALSE)),"")</f>
        <v/>
      </c>
      <c r="O1797" s="100" t="str">
        <f>IFERROR(INDEX('INPUT DATA'!N$5:N$600,MATCH($B1797,'INPUT DATA'!$A$5:$A$600,FALSE)),"")</f>
        <v/>
      </c>
      <c r="P1797" s="100" t="str">
        <f>IFERROR(INDEX($LD$4:$LD$18,MATCH('INPUT DATA'!O799,$LC$4:$LC$18,1)),"")</f>
        <v/>
      </c>
      <c r="Q1797" s="100" t="str">
        <f>IFERROR(INDEX('INPUT DATA'!P$5:P$600,MATCH($B1797,'INPUT DATA'!$A$5:$A$600,FALSE)),"")</f>
        <v/>
      </c>
      <c r="R1797" s="100" t="str">
        <f>IFERROR(INDEX('INPUT DATA'!Q$5:Q$600,MATCH($B1797,'INPUT DATA'!$A$5:$A$600,FALSE)),"")</f>
        <v/>
      </c>
      <c r="S1797" s="100" t="str">
        <f>IFERROR(INDEX($LD$4:$LD$18,MATCH('INPUT DATA'!R799,$LC$4:$LC$18,1)),"")</f>
        <v/>
      </c>
      <c r="T1797" s="100" t="str">
        <f>IFERROR(INDEX('INPUT DATA'!S$5:S$600,MATCH($B1797,'INPUT DATA'!$A$5:$A$600,FALSE)),"")</f>
        <v/>
      </c>
      <c r="U1797" s="100" t="str">
        <f>IFERROR(INDEX('INPUT DATA'!T$5:T$600,MATCH($B1797,'INPUT DATA'!$A$5:$A$600,FALSE)),"")</f>
        <v/>
      </c>
      <c r="V1797" s="100" t="str">
        <f>IFERROR(INDEX($LD$4:$LD$18,MATCH('INPUT DATA'!U799,$LC$4:$LC$18,1)),"")</f>
        <v/>
      </c>
      <c r="W1797" s="100" t="str">
        <f>IFERROR(INDEX('INPUT DATA'!V$5:V$600,MATCH($B1797,'INPUT DATA'!$A$5:$A$600,FALSE)),"")</f>
        <v/>
      </c>
      <c r="X1797" s="100" t="str">
        <f>IFERROR(INDEX('INPUT DATA'!W$5:W$600,MATCH($B1797,'INPUT DATA'!$A$5:$A$600,FALSE)),"")</f>
        <v/>
      </c>
      <c r="Y1797" s="100" t="str">
        <f>IFERROR(INDEX('INPUT DATA'!X$5:X$600,MATCH($B1797,'INPUT DATA'!$A$5:$A$600,FALSE)),"")</f>
        <v/>
      </c>
      <c r="Z1797" s="100" t="str">
        <f>IFERROR(INDEX('INPUT DATA'!Y$5:Y$600,MATCH($B1797,'INPUT DATA'!$A$5:$A$600,FALSE)),"")</f>
        <v/>
      </c>
      <c r="AA1797" s="100" t="str">
        <f>IFERROR(INDEX('INPUT DATA'!Z$5:Z$600,MATCH($B1797,'INPUT DATA'!$A$5:$A$600,FALSE)),"")</f>
        <v/>
      </c>
      <c r="AB1797" s="100" t="str">
        <f>IFERROR(INDEX('INPUT DATA'!AA$5:AA$600,MATCH($B1797,'INPUT DATA'!$A$5:$A$600,FALSE)),"")</f>
        <v/>
      </c>
    </row>
    <row r="1798" spans="2:28" ht="15" customHeight="1" x14ac:dyDescent="0.25">
      <c r="B1798" s="115" t="str">
        <f>IF('INPUT INF'!A798="","",IF('INPUT INF'!E798="DROP","",'INPUT INF'!A798))</f>
        <v/>
      </c>
      <c r="C1798" s="115" t="str">
        <f>IFERROR(INDEX('INPUT INF'!B798:B1396,MATCH(B1798,'INPUT INF'!A798:A1396,FALSE)),"")</f>
        <v/>
      </c>
      <c r="E1798" s="100" t="str">
        <f>IFERROR(INDEX('INPUT DATA'!D$5:D$600,MATCH($B1798,'INPUT DATA'!$A$5:$A$600,FALSE)),"")</f>
        <v/>
      </c>
      <c r="F1798" s="100" t="str">
        <f>IFERROR(INDEX('INPUT DATA'!E$5:E$600,MATCH($B1798,'INPUT DATA'!$A$5:$A$600,FALSE)),"")</f>
        <v/>
      </c>
      <c r="G1798" s="100" t="str">
        <f>IFERROR(INDEX($LD$4:$LD$18,MATCH('INPUT DATA'!F800,$LC$4:$LC$18,1)),"")</f>
        <v/>
      </c>
      <c r="H1798" s="100" t="str">
        <f>IFERROR(INDEX('INPUT DATA'!G$6:G$600,MATCH($B1798,'INPUT DATA'!$A$5:$A$600,FALSE)),"")</f>
        <v/>
      </c>
      <c r="I1798" s="100" t="str">
        <f>IFERROR(INDEX('INPUT DATA'!H$5:H$600,MATCH($B1798,'INPUT DATA'!$A$5:$A$600,FALSE)),"")</f>
        <v/>
      </c>
      <c r="J1798" s="100" t="str">
        <f>IFERROR(INDEX($LD$4:$LD$18,MATCH('INPUT DATA'!I800,$LC$4:$LC$18,1)),"")</f>
        <v/>
      </c>
      <c r="K1798" s="100" t="str">
        <f>IFERROR(INDEX('INPUT DATA'!J$5:J$600,MATCH($B1798,'INPUT DATA'!$A$5:$A$600,FALSE)),"")</f>
        <v/>
      </c>
      <c r="L1798" s="100" t="str">
        <f>IFERROR(INDEX('INPUT DATA'!K$5:K$600,MATCH($B1798,'INPUT DATA'!$A$5:$A$600,FALSE)),"")</f>
        <v/>
      </c>
      <c r="M1798" s="100" t="str">
        <f>IFERROR(INDEX($LD$4:$LD$18,MATCH('INPUT DATA'!L800,$LC$4:$LC$18,1)),"")</f>
        <v/>
      </c>
      <c r="N1798" s="100" t="str">
        <f>IFERROR(INDEX('INPUT DATA'!M$5:M$600,MATCH($B1798,'INPUT DATA'!$A$5:$A$600,FALSE)),"")</f>
        <v/>
      </c>
      <c r="O1798" s="100" t="str">
        <f>IFERROR(INDEX('INPUT DATA'!N$5:N$600,MATCH($B1798,'INPUT DATA'!$A$5:$A$600,FALSE)),"")</f>
        <v/>
      </c>
      <c r="P1798" s="100" t="str">
        <f>IFERROR(INDEX($LD$4:$LD$18,MATCH('INPUT DATA'!O800,$LC$4:$LC$18,1)),"")</f>
        <v/>
      </c>
      <c r="Q1798" s="100" t="str">
        <f>IFERROR(INDEX('INPUT DATA'!P$5:P$600,MATCH($B1798,'INPUT DATA'!$A$5:$A$600,FALSE)),"")</f>
        <v/>
      </c>
      <c r="R1798" s="100" t="str">
        <f>IFERROR(INDEX('INPUT DATA'!Q$5:Q$600,MATCH($B1798,'INPUT DATA'!$A$5:$A$600,FALSE)),"")</f>
        <v/>
      </c>
      <c r="S1798" s="100" t="str">
        <f>IFERROR(INDEX($LD$4:$LD$18,MATCH('INPUT DATA'!R800,$LC$4:$LC$18,1)),"")</f>
        <v/>
      </c>
      <c r="T1798" s="100" t="str">
        <f>IFERROR(INDEX('INPUT DATA'!S$5:S$600,MATCH($B1798,'INPUT DATA'!$A$5:$A$600,FALSE)),"")</f>
        <v/>
      </c>
      <c r="U1798" s="100" t="str">
        <f>IFERROR(INDEX('INPUT DATA'!T$5:T$600,MATCH($B1798,'INPUT DATA'!$A$5:$A$600,FALSE)),"")</f>
        <v/>
      </c>
      <c r="V1798" s="100" t="str">
        <f>IFERROR(INDEX($LD$4:$LD$18,MATCH('INPUT DATA'!U800,$LC$4:$LC$18,1)),"")</f>
        <v/>
      </c>
      <c r="W1798" s="100" t="str">
        <f>IFERROR(INDEX('INPUT DATA'!V$5:V$600,MATCH($B1798,'INPUT DATA'!$A$5:$A$600,FALSE)),"")</f>
        <v/>
      </c>
      <c r="X1798" s="100" t="str">
        <f>IFERROR(INDEX('INPUT DATA'!W$5:W$600,MATCH($B1798,'INPUT DATA'!$A$5:$A$600,FALSE)),"")</f>
        <v/>
      </c>
      <c r="Y1798" s="100" t="str">
        <f>IFERROR(INDEX('INPUT DATA'!X$5:X$600,MATCH($B1798,'INPUT DATA'!$A$5:$A$600,FALSE)),"")</f>
        <v/>
      </c>
      <c r="Z1798" s="100" t="str">
        <f>IFERROR(INDEX('INPUT DATA'!Y$5:Y$600,MATCH($B1798,'INPUT DATA'!$A$5:$A$600,FALSE)),"")</f>
        <v/>
      </c>
      <c r="AA1798" s="100" t="str">
        <f>IFERROR(INDEX('INPUT DATA'!Z$5:Z$600,MATCH($B1798,'INPUT DATA'!$A$5:$A$600,FALSE)),"")</f>
        <v/>
      </c>
      <c r="AB1798" s="100" t="str">
        <f>IFERROR(INDEX('INPUT DATA'!AA$5:AA$600,MATCH($B1798,'INPUT DATA'!$A$5:$A$600,FALSE)),"")</f>
        <v/>
      </c>
    </row>
    <row r="1799" spans="2:28" ht="15" customHeight="1" x14ac:dyDescent="0.25">
      <c r="B1799" s="115" t="str">
        <f>IF('INPUT INF'!A799="","",IF('INPUT INF'!E799="DROP","",'INPUT INF'!A799))</f>
        <v/>
      </c>
      <c r="C1799" s="115" t="str">
        <f>IFERROR(INDEX('INPUT INF'!B799:B1397,MATCH(B1799,'INPUT INF'!A799:A1397,FALSE)),"")</f>
        <v/>
      </c>
      <c r="E1799" s="100" t="str">
        <f>IFERROR(INDEX('INPUT DATA'!D$5:D$600,MATCH($B1799,'INPUT DATA'!$A$5:$A$600,FALSE)),"")</f>
        <v/>
      </c>
      <c r="F1799" s="100" t="str">
        <f>IFERROR(INDEX('INPUT DATA'!E$5:E$600,MATCH($B1799,'INPUT DATA'!$A$5:$A$600,FALSE)),"")</f>
        <v/>
      </c>
      <c r="G1799" s="100" t="str">
        <f>IFERROR(INDEX($LD$4:$LD$18,MATCH('INPUT DATA'!F801,$LC$4:$LC$18,1)),"")</f>
        <v/>
      </c>
      <c r="H1799" s="100" t="str">
        <f>IFERROR(INDEX('INPUT DATA'!G$6:G$600,MATCH($B1799,'INPUT DATA'!$A$5:$A$600,FALSE)),"")</f>
        <v/>
      </c>
      <c r="I1799" s="100" t="str">
        <f>IFERROR(INDEX('INPUT DATA'!H$5:H$600,MATCH($B1799,'INPUT DATA'!$A$5:$A$600,FALSE)),"")</f>
        <v/>
      </c>
      <c r="J1799" s="100" t="str">
        <f>IFERROR(INDEX($LD$4:$LD$18,MATCH('INPUT DATA'!I801,$LC$4:$LC$18,1)),"")</f>
        <v/>
      </c>
      <c r="K1799" s="100" t="str">
        <f>IFERROR(INDEX('INPUT DATA'!J$5:J$600,MATCH($B1799,'INPUT DATA'!$A$5:$A$600,FALSE)),"")</f>
        <v/>
      </c>
      <c r="L1799" s="100" t="str">
        <f>IFERROR(INDEX('INPUT DATA'!K$5:K$600,MATCH($B1799,'INPUT DATA'!$A$5:$A$600,FALSE)),"")</f>
        <v/>
      </c>
      <c r="M1799" s="100" t="str">
        <f>IFERROR(INDEX($LD$4:$LD$18,MATCH('INPUT DATA'!L801,$LC$4:$LC$18,1)),"")</f>
        <v/>
      </c>
      <c r="N1799" s="100" t="str">
        <f>IFERROR(INDEX('INPUT DATA'!M$5:M$600,MATCH($B1799,'INPUT DATA'!$A$5:$A$600,FALSE)),"")</f>
        <v/>
      </c>
      <c r="O1799" s="100" t="str">
        <f>IFERROR(INDEX('INPUT DATA'!N$5:N$600,MATCH($B1799,'INPUT DATA'!$A$5:$A$600,FALSE)),"")</f>
        <v/>
      </c>
      <c r="P1799" s="100" t="str">
        <f>IFERROR(INDEX($LD$4:$LD$18,MATCH('INPUT DATA'!O801,$LC$4:$LC$18,1)),"")</f>
        <v/>
      </c>
      <c r="Q1799" s="100" t="str">
        <f>IFERROR(INDEX('INPUT DATA'!P$5:P$600,MATCH($B1799,'INPUT DATA'!$A$5:$A$600,FALSE)),"")</f>
        <v/>
      </c>
      <c r="R1799" s="100" t="str">
        <f>IFERROR(INDEX('INPUT DATA'!Q$5:Q$600,MATCH($B1799,'INPUT DATA'!$A$5:$A$600,FALSE)),"")</f>
        <v/>
      </c>
      <c r="S1799" s="100" t="str">
        <f>IFERROR(INDEX($LD$4:$LD$18,MATCH('INPUT DATA'!R801,$LC$4:$LC$18,1)),"")</f>
        <v/>
      </c>
      <c r="T1799" s="100" t="str">
        <f>IFERROR(INDEX('INPUT DATA'!S$5:S$600,MATCH($B1799,'INPUT DATA'!$A$5:$A$600,FALSE)),"")</f>
        <v/>
      </c>
      <c r="U1799" s="100" t="str">
        <f>IFERROR(INDEX('INPUT DATA'!T$5:T$600,MATCH($B1799,'INPUT DATA'!$A$5:$A$600,FALSE)),"")</f>
        <v/>
      </c>
      <c r="V1799" s="100" t="str">
        <f>IFERROR(INDEX($LD$4:$LD$18,MATCH('INPUT DATA'!U801,$LC$4:$LC$18,1)),"")</f>
        <v/>
      </c>
      <c r="W1799" s="100" t="str">
        <f>IFERROR(INDEX('INPUT DATA'!V$5:V$600,MATCH($B1799,'INPUT DATA'!$A$5:$A$600,FALSE)),"")</f>
        <v/>
      </c>
      <c r="X1799" s="100" t="str">
        <f>IFERROR(INDEX('INPUT DATA'!W$5:W$600,MATCH($B1799,'INPUT DATA'!$A$5:$A$600,FALSE)),"")</f>
        <v/>
      </c>
      <c r="Y1799" s="100" t="str">
        <f>IFERROR(INDEX('INPUT DATA'!X$5:X$600,MATCH($B1799,'INPUT DATA'!$A$5:$A$600,FALSE)),"")</f>
        <v/>
      </c>
      <c r="Z1799" s="100" t="str">
        <f>IFERROR(INDEX('INPUT DATA'!Y$5:Y$600,MATCH($B1799,'INPUT DATA'!$A$5:$A$600,FALSE)),"")</f>
        <v/>
      </c>
      <c r="AA1799" s="100" t="str">
        <f>IFERROR(INDEX('INPUT DATA'!Z$5:Z$600,MATCH($B1799,'INPUT DATA'!$A$5:$A$600,FALSE)),"")</f>
        <v/>
      </c>
      <c r="AB1799" s="100" t="str">
        <f>IFERROR(INDEX('INPUT DATA'!AA$5:AA$600,MATCH($B1799,'INPUT DATA'!$A$5:$A$600,FALSE)),"")</f>
        <v/>
      </c>
    </row>
    <row r="1800" spans="2:28" ht="15" customHeight="1" x14ac:dyDescent="0.25">
      <c r="B1800" s="115" t="str">
        <f>IF('INPUT INF'!A800="","",IF('INPUT INF'!E800="DROP","",'INPUT INF'!A800))</f>
        <v/>
      </c>
      <c r="C1800" s="115" t="str">
        <f>IFERROR(INDEX('INPUT INF'!B800:B1398,MATCH(B1800,'INPUT INF'!A800:A1398,FALSE)),"")</f>
        <v/>
      </c>
      <c r="E1800" s="100" t="str">
        <f>IFERROR(INDEX('INPUT DATA'!D$5:D$600,MATCH($B1800,'INPUT DATA'!$A$5:$A$600,FALSE)),"")</f>
        <v/>
      </c>
      <c r="F1800" s="100" t="str">
        <f>IFERROR(INDEX('INPUT DATA'!E$5:E$600,MATCH($B1800,'INPUT DATA'!$A$5:$A$600,FALSE)),"")</f>
        <v/>
      </c>
      <c r="G1800" s="100" t="str">
        <f>IFERROR(INDEX($LD$4:$LD$18,MATCH('INPUT DATA'!F802,$LC$4:$LC$18,1)),"")</f>
        <v/>
      </c>
      <c r="H1800" s="100" t="str">
        <f>IFERROR(INDEX('INPUT DATA'!G$6:G$600,MATCH($B1800,'INPUT DATA'!$A$5:$A$600,FALSE)),"")</f>
        <v/>
      </c>
      <c r="I1800" s="100" t="str">
        <f>IFERROR(INDEX('INPUT DATA'!H$5:H$600,MATCH($B1800,'INPUT DATA'!$A$5:$A$600,FALSE)),"")</f>
        <v/>
      </c>
      <c r="J1800" s="100" t="str">
        <f>IFERROR(INDEX($LD$4:$LD$18,MATCH('INPUT DATA'!I802,$LC$4:$LC$18,1)),"")</f>
        <v/>
      </c>
      <c r="K1800" s="100" t="str">
        <f>IFERROR(INDEX('INPUT DATA'!J$5:J$600,MATCH($B1800,'INPUT DATA'!$A$5:$A$600,FALSE)),"")</f>
        <v/>
      </c>
      <c r="L1800" s="100" t="str">
        <f>IFERROR(INDEX('INPUT DATA'!K$5:K$600,MATCH($B1800,'INPUT DATA'!$A$5:$A$600,FALSE)),"")</f>
        <v/>
      </c>
      <c r="M1800" s="100" t="str">
        <f>IFERROR(INDEX($LD$4:$LD$18,MATCH('INPUT DATA'!L802,$LC$4:$LC$18,1)),"")</f>
        <v/>
      </c>
      <c r="N1800" s="100" t="str">
        <f>IFERROR(INDEX('INPUT DATA'!M$5:M$600,MATCH($B1800,'INPUT DATA'!$A$5:$A$600,FALSE)),"")</f>
        <v/>
      </c>
      <c r="O1800" s="100" t="str">
        <f>IFERROR(INDEX('INPUT DATA'!N$5:N$600,MATCH($B1800,'INPUT DATA'!$A$5:$A$600,FALSE)),"")</f>
        <v/>
      </c>
      <c r="P1800" s="100" t="str">
        <f>IFERROR(INDEX($LD$4:$LD$18,MATCH('INPUT DATA'!O802,$LC$4:$LC$18,1)),"")</f>
        <v/>
      </c>
      <c r="Q1800" s="100" t="str">
        <f>IFERROR(INDEX('INPUT DATA'!P$5:P$600,MATCH($B1800,'INPUT DATA'!$A$5:$A$600,FALSE)),"")</f>
        <v/>
      </c>
      <c r="R1800" s="100" t="str">
        <f>IFERROR(INDEX('INPUT DATA'!Q$5:Q$600,MATCH($B1800,'INPUT DATA'!$A$5:$A$600,FALSE)),"")</f>
        <v/>
      </c>
      <c r="S1800" s="100" t="str">
        <f>IFERROR(INDEX($LD$4:$LD$18,MATCH('INPUT DATA'!R802,$LC$4:$LC$18,1)),"")</f>
        <v/>
      </c>
      <c r="T1800" s="100" t="str">
        <f>IFERROR(INDEX('INPUT DATA'!S$5:S$600,MATCH($B1800,'INPUT DATA'!$A$5:$A$600,FALSE)),"")</f>
        <v/>
      </c>
      <c r="U1800" s="100" t="str">
        <f>IFERROR(INDEX('INPUT DATA'!T$5:T$600,MATCH($B1800,'INPUT DATA'!$A$5:$A$600,FALSE)),"")</f>
        <v/>
      </c>
      <c r="V1800" s="100" t="str">
        <f>IFERROR(INDEX($LD$4:$LD$18,MATCH('INPUT DATA'!U802,$LC$4:$LC$18,1)),"")</f>
        <v/>
      </c>
      <c r="W1800" s="100" t="str">
        <f>IFERROR(INDEX('INPUT DATA'!V$5:V$600,MATCH($B1800,'INPUT DATA'!$A$5:$A$600,FALSE)),"")</f>
        <v/>
      </c>
      <c r="X1800" s="100" t="str">
        <f>IFERROR(INDEX('INPUT DATA'!W$5:W$600,MATCH($B1800,'INPUT DATA'!$A$5:$A$600,FALSE)),"")</f>
        <v/>
      </c>
      <c r="Y1800" s="100" t="str">
        <f>IFERROR(INDEX('INPUT DATA'!X$5:X$600,MATCH($B1800,'INPUT DATA'!$A$5:$A$600,FALSE)),"")</f>
        <v/>
      </c>
      <c r="Z1800" s="100" t="str">
        <f>IFERROR(INDEX('INPUT DATA'!Y$5:Y$600,MATCH($B1800,'INPUT DATA'!$A$5:$A$600,FALSE)),"")</f>
        <v/>
      </c>
      <c r="AA1800" s="100" t="str">
        <f>IFERROR(INDEX('INPUT DATA'!Z$5:Z$600,MATCH($B1800,'INPUT DATA'!$A$5:$A$600,FALSE)),"")</f>
        <v/>
      </c>
      <c r="AB1800" s="100" t="str">
        <f>IFERROR(INDEX('INPUT DATA'!AA$5:AA$600,MATCH($B1800,'INPUT DATA'!$A$5:$A$600,FALSE)),"")</f>
        <v/>
      </c>
    </row>
    <row r="1801" spans="2:28" ht="15" customHeight="1" x14ac:dyDescent="0.25">
      <c r="B1801" s="115" t="str">
        <f>IF('INPUT INF'!A801="","",IF('INPUT INF'!E801="DROP","",'INPUT INF'!A801))</f>
        <v/>
      </c>
      <c r="C1801" s="115" t="str">
        <f>IFERROR(INDEX('INPUT INF'!B801:B1399,MATCH(B1801,'INPUT INF'!A801:A1399,FALSE)),"")</f>
        <v/>
      </c>
      <c r="E1801" s="100" t="str">
        <f>IFERROR(INDEX('INPUT DATA'!D$5:D$600,MATCH($B1801,'INPUT DATA'!$A$5:$A$600,FALSE)),"")</f>
        <v/>
      </c>
      <c r="F1801" s="100" t="str">
        <f>IFERROR(INDEX('INPUT DATA'!E$5:E$600,MATCH($B1801,'INPUT DATA'!$A$5:$A$600,FALSE)),"")</f>
        <v/>
      </c>
      <c r="G1801" s="100" t="str">
        <f>IFERROR(INDEX($LD$4:$LD$18,MATCH('INPUT DATA'!F803,$LC$4:$LC$18,1)),"")</f>
        <v/>
      </c>
      <c r="H1801" s="100" t="str">
        <f>IFERROR(INDEX('INPUT DATA'!G$6:G$600,MATCH($B1801,'INPUT DATA'!$A$5:$A$600,FALSE)),"")</f>
        <v/>
      </c>
      <c r="I1801" s="100" t="str">
        <f>IFERROR(INDEX('INPUT DATA'!H$5:H$600,MATCH($B1801,'INPUT DATA'!$A$5:$A$600,FALSE)),"")</f>
        <v/>
      </c>
      <c r="J1801" s="100" t="str">
        <f>IFERROR(INDEX($LD$4:$LD$18,MATCH('INPUT DATA'!I803,$LC$4:$LC$18,1)),"")</f>
        <v/>
      </c>
      <c r="K1801" s="100" t="str">
        <f>IFERROR(INDEX('INPUT DATA'!J$5:J$600,MATCH($B1801,'INPUT DATA'!$A$5:$A$600,FALSE)),"")</f>
        <v/>
      </c>
      <c r="L1801" s="100" t="str">
        <f>IFERROR(INDEX('INPUT DATA'!K$5:K$600,MATCH($B1801,'INPUT DATA'!$A$5:$A$600,FALSE)),"")</f>
        <v/>
      </c>
      <c r="M1801" s="100" t="str">
        <f>IFERROR(INDEX($LD$4:$LD$18,MATCH('INPUT DATA'!L803,$LC$4:$LC$18,1)),"")</f>
        <v/>
      </c>
      <c r="N1801" s="100" t="str">
        <f>IFERROR(INDEX('INPUT DATA'!M$5:M$600,MATCH($B1801,'INPUT DATA'!$A$5:$A$600,FALSE)),"")</f>
        <v/>
      </c>
      <c r="O1801" s="100" t="str">
        <f>IFERROR(INDEX('INPUT DATA'!N$5:N$600,MATCH($B1801,'INPUT DATA'!$A$5:$A$600,FALSE)),"")</f>
        <v/>
      </c>
      <c r="P1801" s="100" t="str">
        <f>IFERROR(INDEX($LD$4:$LD$18,MATCH('INPUT DATA'!O803,$LC$4:$LC$18,1)),"")</f>
        <v/>
      </c>
      <c r="Q1801" s="100" t="str">
        <f>IFERROR(INDEX('INPUT DATA'!P$5:P$600,MATCH($B1801,'INPUT DATA'!$A$5:$A$600,FALSE)),"")</f>
        <v/>
      </c>
      <c r="R1801" s="100" t="str">
        <f>IFERROR(INDEX('INPUT DATA'!Q$5:Q$600,MATCH($B1801,'INPUT DATA'!$A$5:$A$600,FALSE)),"")</f>
        <v/>
      </c>
      <c r="S1801" s="100" t="str">
        <f>IFERROR(INDEX($LD$4:$LD$18,MATCH('INPUT DATA'!R803,$LC$4:$LC$18,1)),"")</f>
        <v/>
      </c>
      <c r="T1801" s="100" t="str">
        <f>IFERROR(INDEX('INPUT DATA'!S$5:S$600,MATCH($B1801,'INPUT DATA'!$A$5:$A$600,FALSE)),"")</f>
        <v/>
      </c>
      <c r="U1801" s="100" t="str">
        <f>IFERROR(INDEX('INPUT DATA'!T$5:T$600,MATCH($B1801,'INPUT DATA'!$A$5:$A$600,FALSE)),"")</f>
        <v/>
      </c>
      <c r="V1801" s="100" t="str">
        <f>IFERROR(INDEX($LD$4:$LD$18,MATCH('INPUT DATA'!U803,$LC$4:$LC$18,1)),"")</f>
        <v/>
      </c>
      <c r="W1801" s="100" t="str">
        <f>IFERROR(INDEX('INPUT DATA'!V$5:V$600,MATCH($B1801,'INPUT DATA'!$A$5:$A$600,FALSE)),"")</f>
        <v/>
      </c>
      <c r="X1801" s="100" t="str">
        <f>IFERROR(INDEX('INPUT DATA'!W$5:W$600,MATCH($B1801,'INPUT DATA'!$A$5:$A$600,FALSE)),"")</f>
        <v/>
      </c>
      <c r="Y1801" s="100" t="str">
        <f>IFERROR(INDEX('INPUT DATA'!X$5:X$600,MATCH($B1801,'INPUT DATA'!$A$5:$A$600,FALSE)),"")</f>
        <v/>
      </c>
      <c r="Z1801" s="100" t="str">
        <f>IFERROR(INDEX('INPUT DATA'!Y$5:Y$600,MATCH($B1801,'INPUT DATA'!$A$5:$A$600,FALSE)),"")</f>
        <v/>
      </c>
      <c r="AA1801" s="100" t="str">
        <f>IFERROR(INDEX('INPUT DATA'!Z$5:Z$600,MATCH($B1801,'INPUT DATA'!$A$5:$A$600,FALSE)),"")</f>
        <v/>
      </c>
      <c r="AB1801" s="100" t="str">
        <f>IFERROR(INDEX('INPUT DATA'!AA$5:AA$600,MATCH($B1801,'INPUT DATA'!$A$5:$A$600,FALSE)),"")</f>
        <v/>
      </c>
    </row>
    <row r="1802" spans="2:28" ht="15" customHeight="1" x14ac:dyDescent="0.25">
      <c r="B1802" s="115" t="str">
        <f>IF('INPUT INF'!A802="","",IF('INPUT INF'!E802="DROP","",'INPUT INF'!A802))</f>
        <v/>
      </c>
      <c r="C1802" s="115" t="str">
        <f>IFERROR(INDEX('INPUT INF'!B802:B1400,MATCH(B1802,'INPUT INF'!A802:A1400,FALSE)),"")</f>
        <v/>
      </c>
      <c r="E1802" s="100" t="str">
        <f>IFERROR(INDEX('INPUT DATA'!D$5:D$600,MATCH($B1802,'INPUT DATA'!$A$5:$A$600,FALSE)),"")</f>
        <v/>
      </c>
      <c r="F1802" s="100" t="str">
        <f>IFERROR(INDEX('INPUT DATA'!E$5:E$600,MATCH($B1802,'INPUT DATA'!$A$5:$A$600,FALSE)),"")</f>
        <v/>
      </c>
      <c r="G1802" s="100" t="str">
        <f>IFERROR(INDEX($LD$4:$LD$18,MATCH('INPUT DATA'!F804,$LC$4:$LC$18,1)),"")</f>
        <v/>
      </c>
      <c r="H1802" s="100" t="str">
        <f>IFERROR(INDEX('INPUT DATA'!G$6:G$600,MATCH($B1802,'INPUT DATA'!$A$5:$A$600,FALSE)),"")</f>
        <v/>
      </c>
      <c r="I1802" s="100" t="str">
        <f>IFERROR(INDEX('INPUT DATA'!H$5:H$600,MATCH($B1802,'INPUT DATA'!$A$5:$A$600,FALSE)),"")</f>
        <v/>
      </c>
      <c r="J1802" s="100" t="str">
        <f>IFERROR(INDEX($LD$4:$LD$18,MATCH('INPUT DATA'!I804,$LC$4:$LC$18,1)),"")</f>
        <v/>
      </c>
      <c r="K1802" s="100" t="str">
        <f>IFERROR(INDEX('INPUT DATA'!J$5:J$600,MATCH($B1802,'INPUT DATA'!$A$5:$A$600,FALSE)),"")</f>
        <v/>
      </c>
      <c r="L1802" s="100" t="str">
        <f>IFERROR(INDEX('INPUT DATA'!K$5:K$600,MATCH($B1802,'INPUT DATA'!$A$5:$A$600,FALSE)),"")</f>
        <v/>
      </c>
      <c r="M1802" s="100" t="str">
        <f>IFERROR(INDEX($LD$4:$LD$18,MATCH('INPUT DATA'!L804,$LC$4:$LC$18,1)),"")</f>
        <v/>
      </c>
      <c r="N1802" s="100" t="str">
        <f>IFERROR(INDEX('INPUT DATA'!M$5:M$600,MATCH($B1802,'INPUT DATA'!$A$5:$A$600,FALSE)),"")</f>
        <v/>
      </c>
      <c r="O1802" s="100" t="str">
        <f>IFERROR(INDEX('INPUT DATA'!N$5:N$600,MATCH($B1802,'INPUT DATA'!$A$5:$A$600,FALSE)),"")</f>
        <v/>
      </c>
      <c r="P1802" s="100" t="str">
        <f>IFERROR(INDEX($LD$4:$LD$18,MATCH('INPUT DATA'!O804,$LC$4:$LC$18,1)),"")</f>
        <v/>
      </c>
      <c r="Q1802" s="100" t="str">
        <f>IFERROR(INDEX('INPUT DATA'!P$5:P$600,MATCH($B1802,'INPUT DATA'!$A$5:$A$600,FALSE)),"")</f>
        <v/>
      </c>
      <c r="R1802" s="100" t="str">
        <f>IFERROR(INDEX('INPUT DATA'!Q$5:Q$600,MATCH($B1802,'INPUT DATA'!$A$5:$A$600,FALSE)),"")</f>
        <v/>
      </c>
      <c r="S1802" s="100" t="str">
        <f>IFERROR(INDEX($LD$4:$LD$18,MATCH('INPUT DATA'!R804,$LC$4:$LC$18,1)),"")</f>
        <v/>
      </c>
      <c r="T1802" s="100" t="str">
        <f>IFERROR(INDEX('INPUT DATA'!S$5:S$600,MATCH($B1802,'INPUT DATA'!$A$5:$A$600,FALSE)),"")</f>
        <v/>
      </c>
      <c r="U1802" s="100" t="str">
        <f>IFERROR(INDEX('INPUT DATA'!T$5:T$600,MATCH($B1802,'INPUT DATA'!$A$5:$A$600,FALSE)),"")</f>
        <v/>
      </c>
      <c r="V1802" s="100" t="str">
        <f>IFERROR(INDEX($LD$4:$LD$18,MATCH('INPUT DATA'!U804,$LC$4:$LC$18,1)),"")</f>
        <v/>
      </c>
      <c r="W1802" s="100" t="str">
        <f>IFERROR(INDEX('INPUT DATA'!V$5:V$600,MATCH($B1802,'INPUT DATA'!$A$5:$A$600,FALSE)),"")</f>
        <v/>
      </c>
      <c r="X1802" s="100" t="str">
        <f>IFERROR(INDEX('INPUT DATA'!W$5:W$600,MATCH($B1802,'INPUT DATA'!$A$5:$A$600,FALSE)),"")</f>
        <v/>
      </c>
      <c r="Y1802" s="100" t="str">
        <f>IFERROR(INDEX('INPUT DATA'!X$5:X$600,MATCH($B1802,'INPUT DATA'!$A$5:$A$600,FALSE)),"")</f>
        <v/>
      </c>
      <c r="Z1802" s="100" t="str">
        <f>IFERROR(INDEX('INPUT DATA'!Y$5:Y$600,MATCH($B1802,'INPUT DATA'!$A$5:$A$600,FALSE)),"")</f>
        <v/>
      </c>
      <c r="AA1802" s="100" t="str">
        <f>IFERROR(INDEX('INPUT DATA'!Z$5:Z$600,MATCH($B1802,'INPUT DATA'!$A$5:$A$600,FALSE)),"")</f>
        <v/>
      </c>
      <c r="AB1802" s="100" t="str">
        <f>IFERROR(INDEX('INPUT DATA'!AA$5:AA$600,MATCH($B1802,'INPUT DATA'!$A$5:$A$600,FALSE)),"")</f>
        <v/>
      </c>
    </row>
    <row r="1803" spans="2:28" ht="15" customHeight="1" x14ac:dyDescent="0.25">
      <c r="B1803" s="115" t="str">
        <f>IF('INPUT INF'!A803="","",IF('INPUT INF'!E803="DROP","",'INPUT INF'!A803))</f>
        <v/>
      </c>
      <c r="C1803" s="115" t="str">
        <f>IFERROR(INDEX('INPUT INF'!B803:B1401,MATCH(B1803,'INPUT INF'!A803:A1401,FALSE)),"")</f>
        <v/>
      </c>
      <c r="E1803" s="100" t="str">
        <f>IFERROR(INDEX('INPUT DATA'!D$5:D$600,MATCH($B1803,'INPUT DATA'!$A$5:$A$600,FALSE)),"")</f>
        <v/>
      </c>
      <c r="F1803" s="100" t="str">
        <f>IFERROR(INDEX('INPUT DATA'!E$5:E$600,MATCH($B1803,'INPUT DATA'!$A$5:$A$600,FALSE)),"")</f>
        <v/>
      </c>
      <c r="G1803" s="100" t="str">
        <f>IFERROR(INDEX($LD$4:$LD$18,MATCH('INPUT DATA'!F805,$LC$4:$LC$18,1)),"")</f>
        <v/>
      </c>
      <c r="H1803" s="100" t="str">
        <f>IFERROR(INDEX('INPUT DATA'!G$6:G$600,MATCH($B1803,'INPUT DATA'!$A$5:$A$600,FALSE)),"")</f>
        <v/>
      </c>
      <c r="I1803" s="100" t="str">
        <f>IFERROR(INDEX('INPUT DATA'!H$5:H$600,MATCH($B1803,'INPUT DATA'!$A$5:$A$600,FALSE)),"")</f>
        <v/>
      </c>
      <c r="J1803" s="100" t="str">
        <f>IFERROR(INDEX($LD$4:$LD$18,MATCH('INPUT DATA'!I805,$LC$4:$LC$18,1)),"")</f>
        <v/>
      </c>
      <c r="K1803" s="100" t="str">
        <f>IFERROR(INDEX('INPUT DATA'!J$5:J$600,MATCH($B1803,'INPUT DATA'!$A$5:$A$600,FALSE)),"")</f>
        <v/>
      </c>
      <c r="L1803" s="100" t="str">
        <f>IFERROR(INDEX('INPUT DATA'!K$5:K$600,MATCH($B1803,'INPUT DATA'!$A$5:$A$600,FALSE)),"")</f>
        <v/>
      </c>
      <c r="M1803" s="100" t="str">
        <f>IFERROR(INDEX($LD$4:$LD$18,MATCH('INPUT DATA'!L805,$LC$4:$LC$18,1)),"")</f>
        <v/>
      </c>
      <c r="N1803" s="100" t="str">
        <f>IFERROR(INDEX('INPUT DATA'!M$5:M$600,MATCH($B1803,'INPUT DATA'!$A$5:$A$600,FALSE)),"")</f>
        <v/>
      </c>
      <c r="O1803" s="100" t="str">
        <f>IFERROR(INDEX('INPUT DATA'!N$5:N$600,MATCH($B1803,'INPUT DATA'!$A$5:$A$600,FALSE)),"")</f>
        <v/>
      </c>
      <c r="P1803" s="100" t="str">
        <f>IFERROR(INDEX($LD$4:$LD$18,MATCH('INPUT DATA'!O805,$LC$4:$LC$18,1)),"")</f>
        <v/>
      </c>
      <c r="Q1803" s="100" t="str">
        <f>IFERROR(INDEX('INPUT DATA'!P$5:P$600,MATCH($B1803,'INPUT DATA'!$A$5:$A$600,FALSE)),"")</f>
        <v/>
      </c>
      <c r="R1803" s="100" t="str">
        <f>IFERROR(INDEX('INPUT DATA'!Q$5:Q$600,MATCH($B1803,'INPUT DATA'!$A$5:$A$600,FALSE)),"")</f>
        <v/>
      </c>
      <c r="S1803" s="100" t="str">
        <f>IFERROR(INDEX($LD$4:$LD$18,MATCH('INPUT DATA'!R805,$LC$4:$LC$18,1)),"")</f>
        <v/>
      </c>
      <c r="T1803" s="100" t="str">
        <f>IFERROR(INDEX('INPUT DATA'!S$5:S$600,MATCH($B1803,'INPUT DATA'!$A$5:$A$600,FALSE)),"")</f>
        <v/>
      </c>
      <c r="U1803" s="100" t="str">
        <f>IFERROR(INDEX('INPUT DATA'!T$5:T$600,MATCH($B1803,'INPUT DATA'!$A$5:$A$600,FALSE)),"")</f>
        <v/>
      </c>
      <c r="V1803" s="100" t="str">
        <f>IFERROR(INDEX($LD$4:$LD$18,MATCH('INPUT DATA'!U805,$LC$4:$LC$18,1)),"")</f>
        <v/>
      </c>
      <c r="W1803" s="100" t="str">
        <f>IFERROR(INDEX('INPUT DATA'!V$5:V$600,MATCH($B1803,'INPUT DATA'!$A$5:$A$600,FALSE)),"")</f>
        <v/>
      </c>
      <c r="X1803" s="100" t="str">
        <f>IFERROR(INDEX('INPUT DATA'!W$5:W$600,MATCH($B1803,'INPUT DATA'!$A$5:$A$600,FALSE)),"")</f>
        <v/>
      </c>
      <c r="Y1803" s="100" t="str">
        <f>IFERROR(INDEX('INPUT DATA'!X$5:X$600,MATCH($B1803,'INPUT DATA'!$A$5:$A$600,FALSE)),"")</f>
        <v/>
      </c>
      <c r="Z1803" s="100" t="str">
        <f>IFERROR(INDEX('INPUT DATA'!Y$5:Y$600,MATCH($B1803,'INPUT DATA'!$A$5:$A$600,FALSE)),"")</f>
        <v/>
      </c>
      <c r="AA1803" s="100" t="str">
        <f>IFERROR(INDEX('INPUT DATA'!Z$5:Z$600,MATCH($B1803,'INPUT DATA'!$A$5:$A$600,FALSE)),"")</f>
        <v/>
      </c>
      <c r="AB1803" s="100" t="str">
        <f>IFERROR(INDEX('INPUT DATA'!AA$5:AA$600,MATCH($B1803,'INPUT DATA'!$A$5:$A$600,FALSE)),"")</f>
        <v/>
      </c>
    </row>
    <row r="1804" spans="2:28" ht="15" customHeight="1" x14ac:dyDescent="0.25">
      <c r="B1804" s="115" t="str">
        <f>IF('INPUT INF'!A804="","",IF('INPUT INF'!E804="DROP","",'INPUT INF'!A804))</f>
        <v/>
      </c>
      <c r="C1804" s="115" t="str">
        <f>IFERROR(INDEX('INPUT INF'!B804:B1402,MATCH(B1804,'INPUT INF'!A804:A1402,FALSE)),"")</f>
        <v/>
      </c>
      <c r="E1804" s="100" t="str">
        <f>IFERROR(INDEX('INPUT DATA'!D$5:D$600,MATCH($B1804,'INPUT DATA'!$A$5:$A$600,FALSE)),"")</f>
        <v/>
      </c>
      <c r="F1804" s="100" t="str">
        <f>IFERROR(INDEX('INPUT DATA'!E$5:E$600,MATCH($B1804,'INPUT DATA'!$A$5:$A$600,FALSE)),"")</f>
        <v/>
      </c>
      <c r="G1804" s="100" t="str">
        <f>IFERROR(INDEX($LD$4:$LD$18,MATCH('INPUT DATA'!F806,$LC$4:$LC$18,1)),"")</f>
        <v/>
      </c>
      <c r="H1804" s="100" t="str">
        <f>IFERROR(INDEX('INPUT DATA'!G$6:G$600,MATCH($B1804,'INPUT DATA'!$A$5:$A$600,FALSE)),"")</f>
        <v/>
      </c>
      <c r="I1804" s="100" t="str">
        <f>IFERROR(INDEX('INPUT DATA'!H$5:H$600,MATCH($B1804,'INPUT DATA'!$A$5:$A$600,FALSE)),"")</f>
        <v/>
      </c>
      <c r="J1804" s="100" t="str">
        <f>IFERROR(INDEX($LD$4:$LD$18,MATCH('INPUT DATA'!I806,$LC$4:$LC$18,1)),"")</f>
        <v/>
      </c>
      <c r="K1804" s="100" t="str">
        <f>IFERROR(INDEX('INPUT DATA'!J$5:J$600,MATCH($B1804,'INPUT DATA'!$A$5:$A$600,FALSE)),"")</f>
        <v/>
      </c>
      <c r="L1804" s="100" t="str">
        <f>IFERROR(INDEX('INPUT DATA'!K$5:K$600,MATCH($B1804,'INPUT DATA'!$A$5:$A$600,FALSE)),"")</f>
        <v/>
      </c>
      <c r="M1804" s="100" t="str">
        <f>IFERROR(INDEX($LD$4:$LD$18,MATCH('INPUT DATA'!L806,$LC$4:$LC$18,1)),"")</f>
        <v/>
      </c>
      <c r="N1804" s="100" t="str">
        <f>IFERROR(INDEX('INPUT DATA'!M$5:M$600,MATCH($B1804,'INPUT DATA'!$A$5:$A$600,FALSE)),"")</f>
        <v/>
      </c>
      <c r="O1804" s="100" t="str">
        <f>IFERROR(INDEX('INPUT DATA'!N$5:N$600,MATCH($B1804,'INPUT DATA'!$A$5:$A$600,FALSE)),"")</f>
        <v/>
      </c>
      <c r="P1804" s="100" t="str">
        <f>IFERROR(INDEX($LD$4:$LD$18,MATCH('INPUT DATA'!O806,$LC$4:$LC$18,1)),"")</f>
        <v/>
      </c>
      <c r="Q1804" s="100" t="str">
        <f>IFERROR(INDEX('INPUT DATA'!P$5:P$600,MATCH($B1804,'INPUT DATA'!$A$5:$A$600,FALSE)),"")</f>
        <v/>
      </c>
      <c r="R1804" s="100" t="str">
        <f>IFERROR(INDEX('INPUT DATA'!Q$5:Q$600,MATCH($B1804,'INPUT DATA'!$A$5:$A$600,FALSE)),"")</f>
        <v/>
      </c>
      <c r="S1804" s="100" t="str">
        <f>IFERROR(INDEX($LD$4:$LD$18,MATCH('INPUT DATA'!R806,$LC$4:$LC$18,1)),"")</f>
        <v/>
      </c>
      <c r="T1804" s="100" t="str">
        <f>IFERROR(INDEX('INPUT DATA'!S$5:S$600,MATCH($B1804,'INPUT DATA'!$A$5:$A$600,FALSE)),"")</f>
        <v/>
      </c>
      <c r="U1804" s="100" t="str">
        <f>IFERROR(INDEX('INPUT DATA'!T$5:T$600,MATCH($B1804,'INPUT DATA'!$A$5:$A$600,FALSE)),"")</f>
        <v/>
      </c>
      <c r="V1804" s="100" t="str">
        <f>IFERROR(INDEX($LD$4:$LD$18,MATCH('INPUT DATA'!U806,$LC$4:$LC$18,1)),"")</f>
        <v/>
      </c>
      <c r="W1804" s="100" t="str">
        <f>IFERROR(INDEX('INPUT DATA'!V$5:V$600,MATCH($B1804,'INPUT DATA'!$A$5:$A$600,FALSE)),"")</f>
        <v/>
      </c>
      <c r="X1804" s="100" t="str">
        <f>IFERROR(INDEX('INPUT DATA'!W$5:W$600,MATCH($B1804,'INPUT DATA'!$A$5:$A$600,FALSE)),"")</f>
        <v/>
      </c>
      <c r="Y1804" s="100" t="str">
        <f>IFERROR(INDEX('INPUT DATA'!X$5:X$600,MATCH($B1804,'INPUT DATA'!$A$5:$A$600,FALSE)),"")</f>
        <v/>
      </c>
      <c r="Z1804" s="100" t="str">
        <f>IFERROR(INDEX('INPUT DATA'!Y$5:Y$600,MATCH($B1804,'INPUT DATA'!$A$5:$A$600,FALSE)),"")</f>
        <v/>
      </c>
      <c r="AA1804" s="100" t="str">
        <f>IFERROR(INDEX('INPUT DATA'!Z$5:Z$600,MATCH($B1804,'INPUT DATA'!$A$5:$A$600,FALSE)),"")</f>
        <v/>
      </c>
      <c r="AB1804" s="100" t="str">
        <f>IFERROR(INDEX('INPUT DATA'!AA$5:AA$600,MATCH($B1804,'INPUT DATA'!$A$5:$A$600,FALSE)),"")</f>
        <v/>
      </c>
    </row>
    <row r="1805" spans="2:28" ht="15" customHeight="1" x14ac:dyDescent="0.25">
      <c r="B1805" s="115" t="str">
        <f>IF('INPUT INF'!A805="","",IF('INPUT INF'!E805="DROP","",'INPUT INF'!A805))</f>
        <v/>
      </c>
      <c r="C1805" s="115" t="str">
        <f>IFERROR(INDEX('INPUT INF'!B805:B1403,MATCH(B1805,'INPUT INF'!A805:A1403,FALSE)),"")</f>
        <v/>
      </c>
      <c r="E1805" s="100" t="str">
        <f>IFERROR(INDEX('INPUT DATA'!D$5:D$600,MATCH($B1805,'INPUT DATA'!$A$5:$A$600,FALSE)),"")</f>
        <v/>
      </c>
      <c r="F1805" s="100" t="str">
        <f>IFERROR(INDEX('INPUT DATA'!E$5:E$600,MATCH($B1805,'INPUT DATA'!$A$5:$A$600,FALSE)),"")</f>
        <v/>
      </c>
      <c r="G1805" s="100" t="str">
        <f>IFERROR(INDEX($LD$4:$LD$18,MATCH('INPUT DATA'!F807,$LC$4:$LC$18,1)),"")</f>
        <v/>
      </c>
      <c r="H1805" s="100" t="str">
        <f>IFERROR(INDEX('INPUT DATA'!G$6:G$600,MATCH($B1805,'INPUT DATA'!$A$5:$A$600,FALSE)),"")</f>
        <v/>
      </c>
      <c r="I1805" s="100" t="str">
        <f>IFERROR(INDEX('INPUT DATA'!H$5:H$600,MATCH($B1805,'INPUT DATA'!$A$5:$A$600,FALSE)),"")</f>
        <v/>
      </c>
      <c r="J1805" s="100" t="str">
        <f>IFERROR(INDEX($LD$4:$LD$18,MATCH('INPUT DATA'!I807,$LC$4:$LC$18,1)),"")</f>
        <v/>
      </c>
      <c r="K1805" s="100" t="str">
        <f>IFERROR(INDEX('INPUT DATA'!J$5:J$600,MATCH($B1805,'INPUT DATA'!$A$5:$A$600,FALSE)),"")</f>
        <v/>
      </c>
      <c r="L1805" s="100" t="str">
        <f>IFERROR(INDEX('INPUT DATA'!K$5:K$600,MATCH($B1805,'INPUT DATA'!$A$5:$A$600,FALSE)),"")</f>
        <v/>
      </c>
      <c r="M1805" s="100" t="str">
        <f>IFERROR(INDEX($LD$4:$LD$18,MATCH('INPUT DATA'!L807,$LC$4:$LC$18,1)),"")</f>
        <v/>
      </c>
      <c r="N1805" s="100" t="str">
        <f>IFERROR(INDEX('INPUT DATA'!M$5:M$600,MATCH($B1805,'INPUT DATA'!$A$5:$A$600,FALSE)),"")</f>
        <v/>
      </c>
      <c r="O1805" s="100" t="str">
        <f>IFERROR(INDEX('INPUT DATA'!N$5:N$600,MATCH($B1805,'INPUT DATA'!$A$5:$A$600,FALSE)),"")</f>
        <v/>
      </c>
      <c r="P1805" s="100" t="str">
        <f>IFERROR(INDEX($LD$4:$LD$18,MATCH('INPUT DATA'!O807,$LC$4:$LC$18,1)),"")</f>
        <v/>
      </c>
      <c r="Q1805" s="100" t="str">
        <f>IFERROR(INDEX('INPUT DATA'!P$5:P$600,MATCH($B1805,'INPUT DATA'!$A$5:$A$600,FALSE)),"")</f>
        <v/>
      </c>
      <c r="R1805" s="100" t="str">
        <f>IFERROR(INDEX('INPUT DATA'!Q$5:Q$600,MATCH($B1805,'INPUT DATA'!$A$5:$A$600,FALSE)),"")</f>
        <v/>
      </c>
      <c r="S1805" s="100" t="str">
        <f>IFERROR(INDEX($LD$4:$LD$18,MATCH('INPUT DATA'!R807,$LC$4:$LC$18,1)),"")</f>
        <v/>
      </c>
      <c r="T1805" s="100" t="str">
        <f>IFERROR(INDEX('INPUT DATA'!S$5:S$600,MATCH($B1805,'INPUT DATA'!$A$5:$A$600,FALSE)),"")</f>
        <v/>
      </c>
      <c r="U1805" s="100" t="str">
        <f>IFERROR(INDEX('INPUT DATA'!T$5:T$600,MATCH($B1805,'INPUT DATA'!$A$5:$A$600,FALSE)),"")</f>
        <v/>
      </c>
      <c r="V1805" s="100" t="str">
        <f>IFERROR(INDEX($LD$4:$LD$18,MATCH('INPUT DATA'!U807,$LC$4:$LC$18,1)),"")</f>
        <v/>
      </c>
      <c r="W1805" s="100" t="str">
        <f>IFERROR(INDEX('INPUT DATA'!V$5:V$600,MATCH($B1805,'INPUT DATA'!$A$5:$A$600,FALSE)),"")</f>
        <v/>
      </c>
      <c r="X1805" s="100" t="str">
        <f>IFERROR(INDEX('INPUT DATA'!W$5:W$600,MATCH($B1805,'INPUT DATA'!$A$5:$A$600,FALSE)),"")</f>
        <v/>
      </c>
      <c r="Y1805" s="100" t="str">
        <f>IFERROR(INDEX('INPUT DATA'!X$5:X$600,MATCH($B1805,'INPUT DATA'!$A$5:$A$600,FALSE)),"")</f>
        <v/>
      </c>
      <c r="Z1805" s="100" t="str">
        <f>IFERROR(INDEX('INPUT DATA'!Y$5:Y$600,MATCH($B1805,'INPUT DATA'!$A$5:$A$600,FALSE)),"")</f>
        <v/>
      </c>
      <c r="AA1805" s="100" t="str">
        <f>IFERROR(INDEX('INPUT DATA'!Z$5:Z$600,MATCH($B1805,'INPUT DATA'!$A$5:$A$600,FALSE)),"")</f>
        <v/>
      </c>
      <c r="AB1805" s="100" t="str">
        <f>IFERROR(INDEX('INPUT DATA'!AA$5:AA$600,MATCH($B1805,'INPUT DATA'!$A$5:$A$600,FALSE)),"")</f>
        <v/>
      </c>
    </row>
    <row r="1806" spans="2:28" ht="15" customHeight="1" x14ac:dyDescent="0.25">
      <c r="B1806" s="115" t="str">
        <f>IF('INPUT INF'!A806="","",IF('INPUT INF'!E806="DROP","",'INPUT INF'!A806))</f>
        <v/>
      </c>
      <c r="C1806" s="115" t="str">
        <f>IFERROR(INDEX('INPUT INF'!B806:B1404,MATCH(B1806,'INPUT INF'!A806:A1404,FALSE)),"")</f>
        <v/>
      </c>
      <c r="E1806" s="100" t="str">
        <f>IFERROR(INDEX('INPUT DATA'!D$5:D$600,MATCH($B1806,'INPUT DATA'!$A$5:$A$600,FALSE)),"")</f>
        <v/>
      </c>
      <c r="F1806" s="100" t="str">
        <f>IFERROR(INDEX('INPUT DATA'!E$5:E$600,MATCH($B1806,'INPUT DATA'!$A$5:$A$600,FALSE)),"")</f>
        <v/>
      </c>
      <c r="G1806" s="100" t="str">
        <f>IFERROR(INDEX($LD$4:$LD$18,MATCH('INPUT DATA'!F808,$LC$4:$LC$18,1)),"")</f>
        <v/>
      </c>
      <c r="H1806" s="100" t="str">
        <f>IFERROR(INDEX('INPUT DATA'!G$6:G$600,MATCH($B1806,'INPUT DATA'!$A$5:$A$600,FALSE)),"")</f>
        <v/>
      </c>
      <c r="I1806" s="100" t="str">
        <f>IFERROR(INDEX('INPUT DATA'!H$5:H$600,MATCH($B1806,'INPUT DATA'!$A$5:$A$600,FALSE)),"")</f>
        <v/>
      </c>
      <c r="J1806" s="100" t="str">
        <f>IFERROR(INDEX($LD$4:$LD$18,MATCH('INPUT DATA'!I808,$LC$4:$LC$18,1)),"")</f>
        <v/>
      </c>
      <c r="K1806" s="100" t="str">
        <f>IFERROR(INDEX('INPUT DATA'!J$5:J$600,MATCH($B1806,'INPUT DATA'!$A$5:$A$600,FALSE)),"")</f>
        <v/>
      </c>
      <c r="L1806" s="100" t="str">
        <f>IFERROR(INDEX('INPUT DATA'!K$5:K$600,MATCH($B1806,'INPUT DATA'!$A$5:$A$600,FALSE)),"")</f>
        <v/>
      </c>
      <c r="M1806" s="100" t="str">
        <f>IFERROR(INDEX($LD$4:$LD$18,MATCH('INPUT DATA'!L808,$LC$4:$LC$18,1)),"")</f>
        <v/>
      </c>
      <c r="N1806" s="100" t="str">
        <f>IFERROR(INDEX('INPUT DATA'!M$5:M$600,MATCH($B1806,'INPUT DATA'!$A$5:$A$600,FALSE)),"")</f>
        <v/>
      </c>
      <c r="O1806" s="100" t="str">
        <f>IFERROR(INDEX('INPUT DATA'!N$5:N$600,MATCH($B1806,'INPUT DATA'!$A$5:$A$600,FALSE)),"")</f>
        <v/>
      </c>
      <c r="P1806" s="100" t="str">
        <f>IFERROR(INDEX($LD$4:$LD$18,MATCH('INPUT DATA'!O808,$LC$4:$LC$18,1)),"")</f>
        <v/>
      </c>
      <c r="Q1806" s="100" t="str">
        <f>IFERROR(INDEX('INPUT DATA'!P$5:P$600,MATCH($B1806,'INPUT DATA'!$A$5:$A$600,FALSE)),"")</f>
        <v/>
      </c>
      <c r="R1806" s="100" t="str">
        <f>IFERROR(INDEX('INPUT DATA'!Q$5:Q$600,MATCH($B1806,'INPUT DATA'!$A$5:$A$600,FALSE)),"")</f>
        <v/>
      </c>
      <c r="S1806" s="100" t="str">
        <f>IFERROR(INDEX($LD$4:$LD$18,MATCH('INPUT DATA'!R808,$LC$4:$LC$18,1)),"")</f>
        <v/>
      </c>
      <c r="T1806" s="100" t="str">
        <f>IFERROR(INDEX('INPUT DATA'!S$5:S$600,MATCH($B1806,'INPUT DATA'!$A$5:$A$600,FALSE)),"")</f>
        <v/>
      </c>
      <c r="U1806" s="100" t="str">
        <f>IFERROR(INDEX('INPUT DATA'!T$5:T$600,MATCH($B1806,'INPUT DATA'!$A$5:$A$600,FALSE)),"")</f>
        <v/>
      </c>
      <c r="V1806" s="100" t="str">
        <f>IFERROR(INDEX($LD$4:$LD$18,MATCH('INPUT DATA'!U808,$LC$4:$LC$18,1)),"")</f>
        <v/>
      </c>
      <c r="W1806" s="100" t="str">
        <f>IFERROR(INDEX('INPUT DATA'!V$5:V$600,MATCH($B1806,'INPUT DATA'!$A$5:$A$600,FALSE)),"")</f>
        <v/>
      </c>
      <c r="X1806" s="100" t="str">
        <f>IFERROR(INDEX('INPUT DATA'!W$5:W$600,MATCH($B1806,'INPUT DATA'!$A$5:$A$600,FALSE)),"")</f>
        <v/>
      </c>
      <c r="Y1806" s="100" t="str">
        <f>IFERROR(INDEX('INPUT DATA'!X$5:X$600,MATCH($B1806,'INPUT DATA'!$A$5:$A$600,FALSE)),"")</f>
        <v/>
      </c>
      <c r="Z1806" s="100" t="str">
        <f>IFERROR(INDEX('INPUT DATA'!Y$5:Y$600,MATCH($B1806,'INPUT DATA'!$A$5:$A$600,FALSE)),"")</f>
        <v/>
      </c>
      <c r="AA1806" s="100" t="str">
        <f>IFERROR(INDEX('INPUT DATA'!Z$5:Z$600,MATCH($B1806,'INPUT DATA'!$A$5:$A$600,FALSE)),"")</f>
        <v/>
      </c>
      <c r="AB1806" s="100" t="str">
        <f>IFERROR(INDEX('INPUT DATA'!AA$5:AA$600,MATCH($B1806,'INPUT DATA'!$A$5:$A$600,FALSE)),"")</f>
        <v/>
      </c>
    </row>
    <row r="1807" spans="2:28" ht="15" customHeight="1" x14ac:dyDescent="0.25">
      <c r="B1807" s="115" t="str">
        <f>IF('INPUT INF'!A807="","",IF('INPUT INF'!E807="DROP","",'INPUT INF'!A807))</f>
        <v/>
      </c>
      <c r="C1807" s="115" t="str">
        <f>IFERROR(INDEX('INPUT INF'!B807:B1405,MATCH(B1807,'INPUT INF'!A807:A1405,FALSE)),"")</f>
        <v/>
      </c>
      <c r="E1807" s="100" t="str">
        <f>IFERROR(INDEX('INPUT DATA'!D$5:D$600,MATCH($B1807,'INPUT DATA'!$A$5:$A$600,FALSE)),"")</f>
        <v/>
      </c>
      <c r="F1807" s="100" t="str">
        <f>IFERROR(INDEX('INPUT DATA'!E$5:E$600,MATCH($B1807,'INPUT DATA'!$A$5:$A$600,FALSE)),"")</f>
        <v/>
      </c>
      <c r="G1807" s="100" t="str">
        <f>IFERROR(INDEX($LD$4:$LD$18,MATCH('INPUT DATA'!F809,$LC$4:$LC$18,1)),"")</f>
        <v/>
      </c>
      <c r="H1807" s="100" t="str">
        <f>IFERROR(INDEX('INPUT DATA'!G$6:G$600,MATCH($B1807,'INPUT DATA'!$A$5:$A$600,FALSE)),"")</f>
        <v/>
      </c>
      <c r="I1807" s="100" t="str">
        <f>IFERROR(INDEX('INPUT DATA'!H$5:H$600,MATCH($B1807,'INPUT DATA'!$A$5:$A$600,FALSE)),"")</f>
        <v/>
      </c>
      <c r="J1807" s="100" t="str">
        <f>IFERROR(INDEX($LD$4:$LD$18,MATCH('INPUT DATA'!I809,$LC$4:$LC$18,1)),"")</f>
        <v/>
      </c>
      <c r="K1807" s="100" t="str">
        <f>IFERROR(INDEX('INPUT DATA'!J$5:J$600,MATCH($B1807,'INPUT DATA'!$A$5:$A$600,FALSE)),"")</f>
        <v/>
      </c>
      <c r="L1807" s="100" t="str">
        <f>IFERROR(INDEX('INPUT DATA'!K$5:K$600,MATCH($B1807,'INPUT DATA'!$A$5:$A$600,FALSE)),"")</f>
        <v/>
      </c>
      <c r="M1807" s="100" t="str">
        <f>IFERROR(INDEX($LD$4:$LD$18,MATCH('INPUT DATA'!L809,$LC$4:$LC$18,1)),"")</f>
        <v/>
      </c>
      <c r="N1807" s="100" t="str">
        <f>IFERROR(INDEX('INPUT DATA'!M$5:M$600,MATCH($B1807,'INPUT DATA'!$A$5:$A$600,FALSE)),"")</f>
        <v/>
      </c>
      <c r="O1807" s="100" t="str">
        <f>IFERROR(INDEX('INPUT DATA'!N$5:N$600,MATCH($B1807,'INPUT DATA'!$A$5:$A$600,FALSE)),"")</f>
        <v/>
      </c>
      <c r="P1807" s="100" t="str">
        <f>IFERROR(INDEX($LD$4:$LD$18,MATCH('INPUT DATA'!O809,$LC$4:$LC$18,1)),"")</f>
        <v/>
      </c>
      <c r="Q1807" s="100" t="str">
        <f>IFERROR(INDEX('INPUT DATA'!P$5:P$600,MATCH($B1807,'INPUT DATA'!$A$5:$A$600,FALSE)),"")</f>
        <v/>
      </c>
      <c r="R1807" s="100" t="str">
        <f>IFERROR(INDEX('INPUT DATA'!Q$5:Q$600,MATCH($B1807,'INPUT DATA'!$A$5:$A$600,FALSE)),"")</f>
        <v/>
      </c>
      <c r="S1807" s="100" t="str">
        <f>IFERROR(INDEX($LD$4:$LD$18,MATCH('INPUT DATA'!R809,$LC$4:$LC$18,1)),"")</f>
        <v/>
      </c>
      <c r="T1807" s="100" t="str">
        <f>IFERROR(INDEX('INPUT DATA'!S$5:S$600,MATCH($B1807,'INPUT DATA'!$A$5:$A$600,FALSE)),"")</f>
        <v/>
      </c>
      <c r="U1807" s="100" t="str">
        <f>IFERROR(INDEX('INPUT DATA'!T$5:T$600,MATCH($B1807,'INPUT DATA'!$A$5:$A$600,FALSE)),"")</f>
        <v/>
      </c>
      <c r="V1807" s="100" t="str">
        <f>IFERROR(INDEX($LD$4:$LD$18,MATCH('INPUT DATA'!U809,$LC$4:$LC$18,1)),"")</f>
        <v/>
      </c>
      <c r="W1807" s="100" t="str">
        <f>IFERROR(INDEX('INPUT DATA'!V$5:V$600,MATCH($B1807,'INPUT DATA'!$A$5:$A$600,FALSE)),"")</f>
        <v/>
      </c>
      <c r="X1807" s="100" t="str">
        <f>IFERROR(INDEX('INPUT DATA'!W$5:W$600,MATCH($B1807,'INPUT DATA'!$A$5:$A$600,FALSE)),"")</f>
        <v/>
      </c>
      <c r="Y1807" s="100" t="str">
        <f>IFERROR(INDEX('INPUT DATA'!X$5:X$600,MATCH($B1807,'INPUT DATA'!$A$5:$A$600,FALSE)),"")</f>
        <v/>
      </c>
      <c r="Z1807" s="100" t="str">
        <f>IFERROR(INDEX('INPUT DATA'!Y$5:Y$600,MATCH($B1807,'INPUT DATA'!$A$5:$A$600,FALSE)),"")</f>
        <v/>
      </c>
      <c r="AA1807" s="100" t="str">
        <f>IFERROR(INDEX('INPUT DATA'!Z$5:Z$600,MATCH($B1807,'INPUT DATA'!$A$5:$A$600,FALSE)),"")</f>
        <v/>
      </c>
      <c r="AB1807" s="100" t="str">
        <f>IFERROR(INDEX('INPUT DATA'!AA$5:AA$600,MATCH($B1807,'INPUT DATA'!$A$5:$A$600,FALSE)),"")</f>
        <v/>
      </c>
    </row>
    <row r="1808" spans="2:28" ht="15" customHeight="1" x14ac:dyDescent="0.25">
      <c r="B1808" s="115" t="str">
        <f>IF('INPUT INF'!A808="","",IF('INPUT INF'!E808="DROP","",'INPUT INF'!A808))</f>
        <v/>
      </c>
      <c r="C1808" s="115" t="str">
        <f>IFERROR(INDEX('INPUT INF'!B808:B1406,MATCH(B1808,'INPUT INF'!A808:A1406,FALSE)),"")</f>
        <v/>
      </c>
      <c r="E1808" s="100" t="str">
        <f>IFERROR(INDEX('INPUT DATA'!D$5:D$600,MATCH($B1808,'INPUT DATA'!$A$5:$A$600,FALSE)),"")</f>
        <v/>
      </c>
      <c r="F1808" s="100" t="str">
        <f>IFERROR(INDEX('INPUT DATA'!E$5:E$600,MATCH($B1808,'INPUT DATA'!$A$5:$A$600,FALSE)),"")</f>
        <v/>
      </c>
      <c r="G1808" s="100" t="str">
        <f>IFERROR(INDEX($LD$4:$LD$18,MATCH('INPUT DATA'!F810,$LC$4:$LC$18,1)),"")</f>
        <v/>
      </c>
      <c r="H1808" s="100" t="str">
        <f>IFERROR(INDEX('INPUT DATA'!G$6:G$600,MATCH($B1808,'INPUT DATA'!$A$5:$A$600,FALSE)),"")</f>
        <v/>
      </c>
      <c r="I1808" s="100" t="str">
        <f>IFERROR(INDEX('INPUT DATA'!H$5:H$600,MATCH($B1808,'INPUT DATA'!$A$5:$A$600,FALSE)),"")</f>
        <v/>
      </c>
      <c r="J1808" s="100" t="str">
        <f>IFERROR(INDEX($LD$4:$LD$18,MATCH('INPUT DATA'!I810,$LC$4:$LC$18,1)),"")</f>
        <v/>
      </c>
      <c r="K1808" s="100" t="str">
        <f>IFERROR(INDEX('INPUT DATA'!J$5:J$600,MATCH($B1808,'INPUT DATA'!$A$5:$A$600,FALSE)),"")</f>
        <v/>
      </c>
      <c r="L1808" s="100" t="str">
        <f>IFERROR(INDEX('INPUT DATA'!K$5:K$600,MATCH($B1808,'INPUT DATA'!$A$5:$A$600,FALSE)),"")</f>
        <v/>
      </c>
      <c r="M1808" s="100" t="str">
        <f>IFERROR(INDEX($LD$4:$LD$18,MATCH('INPUT DATA'!L810,$LC$4:$LC$18,1)),"")</f>
        <v/>
      </c>
      <c r="N1808" s="100" t="str">
        <f>IFERROR(INDEX('INPUT DATA'!M$5:M$600,MATCH($B1808,'INPUT DATA'!$A$5:$A$600,FALSE)),"")</f>
        <v/>
      </c>
      <c r="O1808" s="100" t="str">
        <f>IFERROR(INDEX('INPUT DATA'!N$5:N$600,MATCH($B1808,'INPUT DATA'!$A$5:$A$600,FALSE)),"")</f>
        <v/>
      </c>
      <c r="P1808" s="100" t="str">
        <f>IFERROR(INDEX($LD$4:$LD$18,MATCH('INPUT DATA'!O810,$LC$4:$LC$18,1)),"")</f>
        <v/>
      </c>
      <c r="Q1808" s="100" t="str">
        <f>IFERROR(INDEX('INPUT DATA'!P$5:P$600,MATCH($B1808,'INPUT DATA'!$A$5:$A$600,FALSE)),"")</f>
        <v/>
      </c>
      <c r="R1808" s="100" t="str">
        <f>IFERROR(INDEX('INPUT DATA'!Q$5:Q$600,MATCH($B1808,'INPUT DATA'!$A$5:$A$600,FALSE)),"")</f>
        <v/>
      </c>
      <c r="S1808" s="100" t="str">
        <f>IFERROR(INDEX($LD$4:$LD$18,MATCH('INPUT DATA'!R810,$LC$4:$LC$18,1)),"")</f>
        <v/>
      </c>
      <c r="T1808" s="100" t="str">
        <f>IFERROR(INDEX('INPUT DATA'!S$5:S$600,MATCH($B1808,'INPUT DATA'!$A$5:$A$600,FALSE)),"")</f>
        <v/>
      </c>
      <c r="U1808" s="100" t="str">
        <f>IFERROR(INDEX('INPUT DATA'!T$5:T$600,MATCH($B1808,'INPUT DATA'!$A$5:$A$600,FALSE)),"")</f>
        <v/>
      </c>
      <c r="V1808" s="100" t="str">
        <f>IFERROR(INDEX($LD$4:$LD$18,MATCH('INPUT DATA'!U810,$LC$4:$LC$18,1)),"")</f>
        <v/>
      </c>
      <c r="W1808" s="100" t="str">
        <f>IFERROR(INDEX('INPUT DATA'!V$5:V$600,MATCH($B1808,'INPUT DATA'!$A$5:$A$600,FALSE)),"")</f>
        <v/>
      </c>
      <c r="X1808" s="100" t="str">
        <f>IFERROR(INDEX('INPUT DATA'!W$5:W$600,MATCH($B1808,'INPUT DATA'!$A$5:$A$600,FALSE)),"")</f>
        <v/>
      </c>
      <c r="Y1808" s="100" t="str">
        <f>IFERROR(INDEX('INPUT DATA'!X$5:X$600,MATCH($B1808,'INPUT DATA'!$A$5:$A$600,FALSE)),"")</f>
        <v/>
      </c>
      <c r="Z1808" s="100" t="str">
        <f>IFERROR(INDEX('INPUT DATA'!Y$5:Y$600,MATCH($B1808,'INPUT DATA'!$A$5:$A$600,FALSE)),"")</f>
        <v/>
      </c>
      <c r="AA1808" s="100" t="str">
        <f>IFERROR(INDEX('INPUT DATA'!Z$5:Z$600,MATCH($B1808,'INPUT DATA'!$A$5:$A$600,FALSE)),"")</f>
        <v/>
      </c>
      <c r="AB1808" s="100" t="str">
        <f>IFERROR(INDEX('INPUT DATA'!AA$5:AA$600,MATCH($B1808,'INPUT DATA'!$A$5:$A$600,FALSE)),"")</f>
        <v/>
      </c>
    </row>
    <row r="1809" spans="2:28" ht="15" customHeight="1" x14ac:dyDescent="0.25">
      <c r="B1809" s="115" t="str">
        <f>IF('INPUT INF'!A809="","",IF('INPUT INF'!E809="DROP","",'INPUT INF'!A809))</f>
        <v/>
      </c>
      <c r="C1809" s="115" t="str">
        <f>IFERROR(INDEX('INPUT INF'!B809:B1407,MATCH(B1809,'INPUT INF'!A809:A1407,FALSE)),"")</f>
        <v/>
      </c>
      <c r="E1809" s="100" t="str">
        <f>IFERROR(INDEX('INPUT DATA'!D$5:D$600,MATCH($B1809,'INPUT DATA'!$A$5:$A$600,FALSE)),"")</f>
        <v/>
      </c>
      <c r="F1809" s="100" t="str">
        <f>IFERROR(INDEX('INPUT DATA'!E$5:E$600,MATCH($B1809,'INPUT DATA'!$A$5:$A$600,FALSE)),"")</f>
        <v/>
      </c>
      <c r="G1809" s="100" t="str">
        <f>IFERROR(INDEX($LD$4:$LD$18,MATCH('INPUT DATA'!F811,$LC$4:$LC$18,1)),"")</f>
        <v/>
      </c>
      <c r="H1809" s="100" t="str">
        <f>IFERROR(INDEX('INPUT DATA'!G$6:G$600,MATCH($B1809,'INPUT DATA'!$A$5:$A$600,FALSE)),"")</f>
        <v/>
      </c>
      <c r="I1809" s="100" t="str">
        <f>IFERROR(INDEX('INPUT DATA'!H$5:H$600,MATCH($B1809,'INPUT DATA'!$A$5:$A$600,FALSE)),"")</f>
        <v/>
      </c>
      <c r="J1809" s="100" t="str">
        <f>IFERROR(INDEX($LD$4:$LD$18,MATCH('INPUT DATA'!I811,$LC$4:$LC$18,1)),"")</f>
        <v/>
      </c>
      <c r="K1809" s="100" t="str">
        <f>IFERROR(INDEX('INPUT DATA'!J$5:J$600,MATCH($B1809,'INPUT DATA'!$A$5:$A$600,FALSE)),"")</f>
        <v/>
      </c>
      <c r="L1809" s="100" t="str">
        <f>IFERROR(INDEX('INPUT DATA'!K$5:K$600,MATCH($B1809,'INPUT DATA'!$A$5:$A$600,FALSE)),"")</f>
        <v/>
      </c>
      <c r="M1809" s="100" t="str">
        <f>IFERROR(INDEX($LD$4:$LD$18,MATCH('INPUT DATA'!L811,$LC$4:$LC$18,1)),"")</f>
        <v/>
      </c>
      <c r="N1809" s="100" t="str">
        <f>IFERROR(INDEX('INPUT DATA'!M$5:M$600,MATCH($B1809,'INPUT DATA'!$A$5:$A$600,FALSE)),"")</f>
        <v/>
      </c>
      <c r="O1809" s="100" t="str">
        <f>IFERROR(INDEX('INPUT DATA'!N$5:N$600,MATCH($B1809,'INPUT DATA'!$A$5:$A$600,FALSE)),"")</f>
        <v/>
      </c>
      <c r="P1809" s="100" t="str">
        <f>IFERROR(INDEX($LD$4:$LD$18,MATCH('INPUT DATA'!O811,$LC$4:$LC$18,1)),"")</f>
        <v/>
      </c>
      <c r="Q1809" s="100" t="str">
        <f>IFERROR(INDEX('INPUT DATA'!P$5:P$600,MATCH($B1809,'INPUT DATA'!$A$5:$A$600,FALSE)),"")</f>
        <v/>
      </c>
      <c r="R1809" s="100" t="str">
        <f>IFERROR(INDEX('INPUT DATA'!Q$5:Q$600,MATCH($B1809,'INPUT DATA'!$A$5:$A$600,FALSE)),"")</f>
        <v/>
      </c>
      <c r="S1809" s="100" t="str">
        <f>IFERROR(INDEX($LD$4:$LD$18,MATCH('INPUT DATA'!R811,$LC$4:$LC$18,1)),"")</f>
        <v/>
      </c>
      <c r="T1809" s="100" t="str">
        <f>IFERROR(INDEX('INPUT DATA'!S$5:S$600,MATCH($B1809,'INPUT DATA'!$A$5:$A$600,FALSE)),"")</f>
        <v/>
      </c>
      <c r="U1809" s="100" t="str">
        <f>IFERROR(INDEX('INPUT DATA'!T$5:T$600,MATCH($B1809,'INPUT DATA'!$A$5:$A$600,FALSE)),"")</f>
        <v/>
      </c>
      <c r="V1809" s="100" t="str">
        <f>IFERROR(INDEX($LD$4:$LD$18,MATCH('INPUT DATA'!U811,$LC$4:$LC$18,1)),"")</f>
        <v/>
      </c>
      <c r="W1809" s="100" t="str">
        <f>IFERROR(INDEX('INPUT DATA'!V$5:V$600,MATCH($B1809,'INPUT DATA'!$A$5:$A$600,FALSE)),"")</f>
        <v/>
      </c>
      <c r="X1809" s="100" t="str">
        <f>IFERROR(INDEX('INPUT DATA'!W$5:W$600,MATCH($B1809,'INPUT DATA'!$A$5:$A$600,FALSE)),"")</f>
        <v/>
      </c>
      <c r="Y1809" s="100" t="str">
        <f>IFERROR(INDEX('INPUT DATA'!X$5:X$600,MATCH($B1809,'INPUT DATA'!$A$5:$A$600,FALSE)),"")</f>
        <v/>
      </c>
      <c r="Z1809" s="100" t="str">
        <f>IFERROR(INDEX('INPUT DATA'!Y$5:Y$600,MATCH($B1809,'INPUT DATA'!$A$5:$A$600,FALSE)),"")</f>
        <v/>
      </c>
      <c r="AA1809" s="100" t="str">
        <f>IFERROR(INDEX('INPUT DATA'!Z$5:Z$600,MATCH($B1809,'INPUT DATA'!$A$5:$A$600,FALSE)),"")</f>
        <v/>
      </c>
      <c r="AB1809" s="100" t="str">
        <f>IFERROR(INDEX('INPUT DATA'!AA$5:AA$600,MATCH($B1809,'INPUT DATA'!$A$5:$A$600,FALSE)),"")</f>
        <v/>
      </c>
    </row>
    <row r="1810" spans="2:28" ht="15" customHeight="1" x14ac:dyDescent="0.25">
      <c r="B1810" s="115" t="str">
        <f>IF('INPUT INF'!A810="","",IF('INPUT INF'!E810="DROP","",'INPUT INF'!A810))</f>
        <v/>
      </c>
      <c r="C1810" s="115" t="str">
        <f>IFERROR(INDEX('INPUT INF'!B810:B1408,MATCH(B1810,'INPUT INF'!A810:A1408,FALSE)),"")</f>
        <v/>
      </c>
      <c r="E1810" s="100" t="str">
        <f>IFERROR(INDEX('INPUT DATA'!D$5:D$600,MATCH($B1810,'INPUT DATA'!$A$5:$A$600,FALSE)),"")</f>
        <v/>
      </c>
      <c r="F1810" s="100" t="str">
        <f>IFERROR(INDEX('INPUT DATA'!E$5:E$600,MATCH($B1810,'INPUT DATA'!$A$5:$A$600,FALSE)),"")</f>
        <v/>
      </c>
      <c r="G1810" s="100" t="str">
        <f>IFERROR(INDEX($LD$4:$LD$18,MATCH('INPUT DATA'!F812,$LC$4:$LC$18,1)),"")</f>
        <v/>
      </c>
      <c r="H1810" s="100" t="str">
        <f>IFERROR(INDEX('INPUT DATA'!G$6:G$600,MATCH($B1810,'INPUT DATA'!$A$5:$A$600,FALSE)),"")</f>
        <v/>
      </c>
      <c r="I1810" s="100" t="str">
        <f>IFERROR(INDEX('INPUT DATA'!H$5:H$600,MATCH($B1810,'INPUT DATA'!$A$5:$A$600,FALSE)),"")</f>
        <v/>
      </c>
      <c r="J1810" s="100" t="str">
        <f>IFERROR(INDEX($LD$4:$LD$18,MATCH('INPUT DATA'!I812,$LC$4:$LC$18,1)),"")</f>
        <v/>
      </c>
      <c r="K1810" s="100" t="str">
        <f>IFERROR(INDEX('INPUT DATA'!J$5:J$600,MATCH($B1810,'INPUT DATA'!$A$5:$A$600,FALSE)),"")</f>
        <v/>
      </c>
      <c r="L1810" s="100" t="str">
        <f>IFERROR(INDEX('INPUT DATA'!K$5:K$600,MATCH($B1810,'INPUT DATA'!$A$5:$A$600,FALSE)),"")</f>
        <v/>
      </c>
      <c r="M1810" s="100" t="str">
        <f>IFERROR(INDEX($LD$4:$LD$18,MATCH('INPUT DATA'!L812,$LC$4:$LC$18,1)),"")</f>
        <v/>
      </c>
      <c r="N1810" s="100" t="str">
        <f>IFERROR(INDEX('INPUT DATA'!M$5:M$600,MATCH($B1810,'INPUT DATA'!$A$5:$A$600,FALSE)),"")</f>
        <v/>
      </c>
      <c r="O1810" s="100" t="str">
        <f>IFERROR(INDEX('INPUT DATA'!N$5:N$600,MATCH($B1810,'INPUT DATA'!$A$5:$A$600,FALSE)),"")</f>
        <v/>
      </c>
      <c r="P1810" s="100" t="str">
        <f>IFERROR(INDEX($LD$4:$LD$18,MATCH('INPUT DATA'!O812,$LC$4:$LC$18,1)),"")</f>
        <v/>
      </c>
      <c r="Q1810" s="100" t="str">
        <f>IFERROR(INDEX('INPUT DATA'!P$5:P$600,MATCH($B1810,'INPUT DATA'!$A$5:$A$600,FALSE)),"")</f>
        <v/>
      </c>
      <c r="R1810" s="100" t="str">
        <f>IFERROR(INDEX('INPUT DATA'!Q$5:Q$600,MATCH($B1810,'INPUT DATA'!$A$5:$A$600,FALSE)),"")</f>
        <v/>
      </c>
      <c r="S1810" s="100" t="str">
        <f>IFERROR(INDEX($LD$4:$LD$18,MATCH('INPUT DATA'!R812,$LC$4:$LC$18,1)),"")</f>
        <v/>
      </c>
      <c r="T1810" s="100" t="str">
        <f>IFERROR(INDEX('INPUT DATA'!S$5:S$600,MATCH($B1810,'INPUT DATA'!$A$5:$A$600,FALSE)),"")</f>
        <v/>
      </c>
      <c r="U1810" s="100" t="str">
        <f>IFERROR(INDEX('INPUT DATA'!T$5:T$600,MATCH($B1810,'INPUT DATA'!$A$5:$A$600,FALSE)),"")</f>
        <v/>
      </c>
      <c r="V1810" s="100" t="str">
        <f>IFERROR(INDEX($LD$4:$LD$18,MATCH('INPUT DATA'!U812,$LC$4:$LC$18,1)),"")</f>
        <v/>
      </c>
      <c r="W1810" s="100" t="str">
        <f>IFERROR(INDEX('INPUT DATA'!V$5:V$600,MATCH($B1810,'INPUT DATA'!$A$5:$A$600,FALSE)),"")</f>
        <v/>
      </c>
      <c r="X1810" s="100" t="str">
        <f>IFERROR(INDEX('INPUT DATA'!W$5:W$600,MATCH($B1810,'INPUT DATA'!$A$5:$A$600,FALSE)),"")</f>
        <v/>
      </c>
      <c r="Y1810" s="100" t="str">
        <f>IFERROR(INDEX('INPUT DATA'!X$5:X$600,MATCH($B1810,'INPUT DATA'!$A$5:$A$600,FALSE)),"")</f>
        <v/>
      </c>
      <c r="Z1810" s="100" t="str">
        <f>IFERROR(INDEX('INPUT DATA'!Y$5:Y$600,MATCH($B1810,'INPUT DATA'!$A$5:$A$600,FALSE)),"")</f>
        <v/>
      </c>
      <c r="AA1810" s="100" t="str">
        <f>IFERROR(INDEX('INPUT DATA'!Z$5:Z$600,MATCH($B1810,'INPUT DATA'!$A$5:$A$600,FALSE)),"")</f>
        <v/>
      </c>
      <c r="AB1810" s="100" t="str">
        <f>IFERROR(INDEX('INPUT DATA'!AA$5:AA$600,MATCH($B1810,'INPUT DATA'!$A$5:$A$600,FALSE)),"")</f>
        <v/>
      </c>
    </row>
    <row r="1811" spans="2:28" ht="15" customHeight="1" x14ac:dyDescent="0.25">
      <c r="B1811" s="115" t="str">
        <f>IF('INPUT INF'!A811="","",IF('INPUT INF'!E811="DROP","",'INPUT INF'!A811))</f>
        <v/>
      </c>
      <c r="C1811" s="115" t="str">
        <f>IFERROR(INDEX('INPUT INF'!B811:B1409,MATCH(B1811,'INPUT INF'!A811:A1409,FALSE)),"")</f>
        <v/>
      </c>
      <c r="E1811" s="100" t="str">
        <f>IFERROR(INDEX('INPUT DATA'!D$5:D$600,MATCH($B1811,'INPUT DATA'!$A$5:$A$600,FALSE)),"")</f>
        <v/>
      </c>
      <c r="F1811" s="100" t="str">
        <f>IFERROR(INDEX('INPUT DATA'!E$5:E$600,MATCH($B1811,'INPUT DATA'!$A$5:$A$600,FALSE)),"")</f>
        <v/>
      </c>
      <c r="G1811" s="100" t="str">
        <f>IFERROR(INDEX($LD$4:$LD$18,MATCH('INPUT DATA'!F813,$LC$4:$LC$18,1)),"")</f>
        <v/>
      </c>
      <c r="H1811" s="100" t="str">
        <f>IFERROR(INDEX('INPUT DATA'!G$6:G$600,MATCH($B1811,'INPUT DATA'!$A$5:$A$600,FALSE)),"")</f>
        <v/>
      </c>
      <c r="I1811" s="100" t="str">
        <f>IFERROR(INDEX('INPUT DATA'!H$5:H$600,MATCH($B1811,'INPUT DATA'!$A$5:$A$600,FALSE)),"")</f>
        <v/>
      </c>
      <c r="J1811" s="100" t="str">
        <f>IFERROR(INDEX($LD$4:$LD$18,MATCH('INPUT DATA'!I813,$LC$4:$LC$18,1)),"")</f>
        <v/>
      </c>
      <c r="K1811" s="100" t="str">
        <f>IFERROR(INDEX('INPUT DATA'!J$5:J$600,MATCH($B1811,'INPUT DATA'!$A$5:$A$600,FALSE)),"")</f>
        <v/>
      </c>
      <c r="L1811" s="100" t="str">
        <f>IFERROR(INDEX('INPUT DATA'!K$5:K$600,MATCH($B1811,'INPUT DATA'!$A$5:$A$600,FALSE)),"")</f>
        <v/>
      </c>
      <c r="M1811" s="100" t="str">
        <f>IFERROR(INDEX($LD$4:$LD$18,MATCH('INPUT DATA'!L813,$LC$4:$LC$18,1)),"")</f>
        <v/>
      </c>
      <c r="N1811" s="100" t="str">
        <f>IFERROR(INDEX('INPUT DATA'!M$5:M$600,MATCH($B1811,'INPUT DATA'!$A$5:$A$600,FALSE)),"")</f>
        <v/>
      </c>
      <c r="O1811" s="100" t="str">
        <f>IFERROR(INDEX('INPUT DATA'!N$5:N$600,MATCH($B1811,'INPUT DATA'!$A$5:$A$600,FALSE)),"")</f>
        <v/>
      </c>
      <c r="P1811" s="100" t="str">
        <f>IFERROR(INDEX($LD$4:$LD$18,MATCH('INPUT DATA'!O813,$LC$4:$LC$18,1)),"")</f>
        <v/>
      </c>
      <c r="Q1811" s="100" t="str">
        <f>IFERROR(INDEX('INPUT DATA'!P$5:P$600,MATCH($B1811,'INPUT DATA'!$A$5:$A$600,FALSE)),"")</f>
        <v/>
      </c>
      <c r="R1811" s="100" t="str">
        <f>IFERROR(INDEX('INPUT DATA'!Q$5:Q$600,MATCH($B1811,'INPUT DATA'!$A$5:$A$600,FALSE)),"")</f>
        <v/>
      </c>
      <c r="S1811" s="100" t="str">
        <f>IFERROR(INDEX($LD$4:$LD$18,MATCH('INPUT DATA'!R813,$LC$4:$LC$18,1)),"")</f>
        <v/>
      </c>
      <c r="T1811" s="100" t="str">
        <f>IFERROR(INDEX('INPUT DATA'!S$5:S$600,MATCH($B1811,'INPUT DATA'!$A$5:$A$600,FALSE)),"")</f>
        <v/>
      </c>
      <c r="U1811" s="100" t="str">
        <f>IFERROR(INDEX('INPUT DATA'!T$5:T$600,MATCH($B1811,'INPUT DATA'!$A$5:$A$600,FALSE)),"")</f>
        <v/>
      </c>
      <c r="V1811" s="100" t="str">
        <f>IFERROR(INDEX($LD$4:$LD$18,MATCH('INPUT DATA'!U813,$LC$4:$LC$18,1)),"")</f>
        <v/>
      </c>
      <c r="W1811" s="100" t="str">
        <f>IFERROR(INDEX('INPUT DATA'!V$5:V$600,MATCH($B1811,'INPUT DATA'!$A$5:$A$600,FALSE)),"")</f>
        <v/>
      </c>
      <c r="X1811" s="100" t="str">
        <f>IFERROR(INDEX('INPUT DATA'!W$5:W$600,MATCH($B1811,'INPUT DATA'!$A$5:$A$600,FALSE)),"")</f>
        <v/>
      </c>
      <c r="Y1811" s="100" t="str">
        <f>IFERROR(INDEX('INPUT DATA'!X$5:X$600,MATCH($B1811,'INPUT DATA'!$A$5:$A$600,FALSE)),"")</f>
        <v/>
      </c>
      <c r="Z1811" s="100" t="str">
        <f>IFERROR(INDEX('INPUT DATA'!Y$5:Y$600,MATCH($B1811,'INPUT DATA'!$A$5:$A$600,FALSE)),"")</f>
        <v/>
      </c>
      <c r="AA1811" s="100" t="str">
        <f>IFERROR(INDEX('INPUT DATA'!Z$5:Z$600,MATCH($B1811,'INPUT DATA'!$A$5:$A$600,FALSE)),"")</f>
        <v/>
      </c>
      <c r="AB1811" s="100" t="str">
        <f>IFERROR(INDEX('INPUT DATA'!AA$5:AA$600,MATCH($B1811,'INPUT DATA'!$A$5:$A$600,FALSE)),"")</f>
        <v/>
      </c>
    </row>
    <row r="1812" spans="2:28" ht="15" customHeight="1" x14ac:dyDescent="0.25">
      <c r="B1812" s="115" t="str">
        <f>IF('INPUT INF'!A812="","",IF('INPUT INF'!E812="DROP","",'INPUT INF'!A812))</f>
        <v/>
      </c>
      <c r="C1812" s="115" t="str">
        <f>IFERROR(INDEX('INPUT INF'!B812:B1410,MATCH(B1812,'INPUT INF'!A812:A1410,FALSE)),"")</f>
        <v/>
      </c>
      <c r="E1812" s="100" t="str">
        <f>IFERROR(INDEX('INPUT DATA'!D$5:D$600,MATCH($B1812,'INPUT DATA'!$A$5:$A$600,FALSE)),"")</f>
        <v/>
      </c>
      <c r="F1812" s="100" t="str">
        <f>IFERROR(INDEX('INPUT DATA'!E$5:E$600,MATCH($B1812,'INPUT DATA'!$A$5:$A$600,FALSE)),"")</f>
        <v/>
      </c>
      <c r="G1812" s="100" t="str">
        <f>IFERROR(INDEX($LD$4:$LD$18,MATCH('INPUT DATA'!F814,$LC$4:$LC$18,1)),"")</f>
        <v/>
      </c>
      <c r="H1812" s="100" t="str">
        <f>IFERROR(INDEX('INPUT DATA'!G$6:G$600,MATCH($B1812,'INPUT DATA'!$A$5:$A$600,FALSE)),"")</f>
        <v/>
      </c>
      <c r="I1812" s="100" t="str">
        <f>IFERROR(INDEX('INPUT DATA'!H$5:H$600,MATCH($B1812,'INPUT DATA'!$A$5:$A$600,FALSE)),"")</f>
        <v/>
      </c>
      <c r="J1812" s="100" t="str">
        <f>IFERROR(INDEX($LD$4:$LD$18,MATCH('INPUT DATA'!I814,$LC$4:$LC$18,1)),"")</f>
        <v/>
      </c>
      <c r="K1812" s="100" t="str">
        <f>IFERROR(INDEX('INPUT DATA'!J$5:J$600,MATCH($B1812,'INPUT DATA'!$A$5:$A$600,FALSE)),"")</f>
        <v/>
      </c>
      <c r="L1812" s="100" t="str">
        <f>IFERROR(INDEX('INPUT DATA'!K$5:K$600,MATCH($B1812,'INPUT DATA'!$A$5:$A$600,FALSE)),"")</f>
        <v/>
      </c>
      <c r="M1812" s="100" t="str">
        <f>IFERROR(INDEX($LD$4:$LD$18,MATCH('INPUT DATA'!L814,$LC$4:$LC$18,1)),"")</f>
        <v/>
      </c>
      <c r="N1812" s="100" t="str">
        <f>IFERROR(INDEX('INPUT DATA'!M$5:M$600,MATCH($B1812,'INPUT DATA'!$A$5:$A$600,FALSE)),"")</f>
        <v/>
      </c>
      <c r="O1812" s="100" t="str">
        <f>IFERROR(INDEX('INPUT DATA'!N$5:N$600,MATCH($B1812,'INPUT DATA'!$A$5:$A$600,FALSE)),"")</f>
        <v/>
      </c>
      <c r="P1812" s="100" t="str">
        <f>IFERROR(INDEX($LD$4:$LD$18,MATCH('INPUT DATA'!O814,$LC$4:$LC$18,1)),"")</f>
        <v/>
      </c>
      <c r="Q1812" s="100" t="str">
        <f>IFERROR(INDEX('INPUT DATA'!P$5:P$600,MATCH($B1812,'INPUT DATA'!$A$5:$A$600,FALSE)),"")</f>
        <v/>
      </c>
      <c r="R1812" s="100" t="str">
        <f>IFERROR(INDEX('INPUT DATA'!Q$5:Q$600,MATCH($B1812,'INPUT DATA'!$A$5:$A$600,FALSE)),"")</f>
        <v/>
      </c>
      <c r="S1812" s="100" t="str">
        <f>IFERROR(INDEX($LD$4:$LD$18,MATCH('INPUT DATA'!R814,$LC$4:$LC$18,1)),"")</f>
        <v/>
      </c>
      <c r="T1812" s="100" t="str">
        <f>IFERROR(INDEX('INPUT DATA'!S$5:S$600,MATCH($B1812,'INPUT DATA'!$A$5:$A$600,FALSE)),"")</f>
        <v/>
      </c>
      <c r="U1812" s="100" t="str">
        <f>IFERROR(INDEX('INPUT DATA'!T$5:T$600,MATCH($B1812,'INPUT DATA'!$A$5:$A$600,FALSE)),"")</f>
        <v/>
      </c>
      <c r="V1812" s="100" t="str">
        <f>IFERROR(INDEX($LD$4:$LD$18,MATCH('INPUT DATA'!U814,$LC$4:$LC$18,1)),"")</f>
        <v/>
      </c>
      <c r="W1812" s="100" t="str">
        <f>IFERROR(INDEX('INPUT DATA'!V$5:V$600,MATCH($B1812,'INPUT DATA'!$A$5:$A$600,FALSE)),"")</f>
        <v/>
      </c>
      <c r="X1812" s="100" t="str">
        <f>IFERROR(INDEX('INPUT DATA'!W$5:W$600,MATCH($B1812,'INPUT DATA'!$A$5:$A$600,FALSE)),"")</f>
        <v/>
      </c>
      <c r="Y1812" s="100" t="str">
        <f>IFERROR(INDEX('INPUT DATA'!X$5:X$600,MATCH($B1812,'INPUT DATA'!$A$5:$A$600,FALSE)),"")</f>
        <v/>
      </c>
      <c r="Z1812" s="100" t="str">
        <f>IFERROR(INDEX('INPUT DATA'!Y$5:Y$600,MATCH($B1812,'INPUT DATA'!$A$5:$A$600,FALSE)),"")</f>
        <v/>
      </c>
      <c r="AA1812" s="100" t="str">
        <f>IFERROR(INDEX('INPUT DATA'!Z$5:Z$600,MATCH($B1812,'INPUT DATA'!$A$5:$A$600,FALSE)),"")</f>
        <v/>
      </c>
      <c r="AB1812" s="100" t="str">
        <f>IFERROR(INDEX('INPUT DATA'!AA$5:AA$600,MATCH($B1812,'INPUT DATA'!$A$5:$A$600,FALSE)),"")</f>
        <v/>
      </c>
    </row>
    <row r="1813" spans="2:28" ht="15" customHeight="1" x14ac:dyDescent="0.25">
      <c r="B1813" s="115" t="str">
        <f>IF('INPUT INF'!A813="","",IF('INPUT INF'!E813="DROP","",'INPUT INF'!A813))</f>
        <v/>
      </c>
      <c r="C1813" s="115" t="str">
        <f>IFERROR(INDEX('INPUT INF'!B813:B1411,MATCH(B1813,'INPUT INF'!A813:A1411,FALSE)),"")</f>
        <v/>
      </c>
      <c r="E1813" s="100" t="str">
        <f>IFERROR(INDEX('INPUT DATA'!D$5:D$600,MATCH($B1813,'INPUT DATA'!$A$5:$A$600,FALSE)),"")</f>
        <v/>
      </c>
      <c r="F1813" s="100" t="str">
        <f>IFERROR(INDEX('INPUT DATA'!E$5:E$600,MATCH($B1813,'INPUT DATA'!$A$5:$A$600,FALSE)),"")</f>
        <v/>
      </c>
      <c r="G1813" s="100" t="str">
        <f>IFERROR(INDEX($LD$4:$LD$18,MATCH('INPUT DATA'!F815,$LC$4:$LC$18,1)),"")</f>
        <v/>
      </c>
      <c r="H1813" s="100" t="str">
        <f>IFERROR(INDEX('INPUT DATA'!G$6:G$600,MATCH($B1813,'INPUT DATA'!$A$5:$A$600,FALSE)),"")</f>
        <v/>
      </c>
      <c r="I1813" s="100" t="str">
        <f>IFERROR(INDEX('INPUT DATA'!H$5:H$600,MATCH($B1813,'INPUT DATA'!$A$5:$A$600,FALSE)),"")</f>
        <v/>
      </c>
      <c r="J1813" s="100" t="str">
        <f>IFERROR(INDEX($LD$4:$LD$18,MATCH('INPUT DATA'!I815,$LC$4:$LC$18,1)),"")</f>
        <v/>
      </c>
      <c r="K1813" s="100" t="str">
        <f>IFERROR(INDEX('INPUT DATA'!J$5:J$600,MATCH($B1813,'INPUT DATA'!$A$5:$A$600,FALSE)),"")</f>
        <v/>
      </c>
      <c r="L1813" s="100" t="str">
        <f>IFERROR(INDEX('INPUT DATA'!K$5:K$600,MATCH($B1813,'INPUT DATA'!$A$5:$A$600,FALSE)),"")</f>
        <v/>
      </c>
      <c r="M1813" s="100" t="str">
        <f>IFERROR(INDEX($LD$4:$LD$18,MATCH('INPUT DATA'!L815,$LC$4:$LC$18,1)),"")</f>
        <v/>
      </c>
      <c r="N1813" s="100" t="str">
        <f>IFERROR(INDEX('INPUT DATA'!M$5:M$600,MATCH($B1813,'INPUT DATA'!$A$5:$A$600,FALSE)),"")</f>
        <v/>
      </c>
      <c r="O1813" s="100" t="str">
        <f>IFERROR(INDEX('INPUT DATA'!N$5:N$600,MATCH($B1813,'INPUT DATA'!$A$5:$A$600,FALSE)),"")</f>
        <v/>
      </c>
      <c r="P1813" s="100" t="str">
        <f>IFERROR(INDEX($LD$4:$LD$18,MATCH('INPUT DATA'!O815,$LC$4:$LC$18,1)),"")</f>
        <v/>
      </c>
      <c r="Q1813" s="100" t="str">
        <f>IFERROR(INDEX('INPUT DATA'!P$5:P$600,MATCH($B1813,'INPUT DATA'!$A$5:$A$600,FALSE)),"")</f>
        <v/>
      </c>
      <c r="R1813" s="100" t="str">
        <f>IFERROR(INDEX('INPUT DATA'!Q$5:Q$600,MATCH($B1813,'INPUT DATA'!$A$5:$A$600,FALSE)),"")</f>
        <v/>
      </c>
      <c r="S1813" s="100" t="str">
        <f>IFERROR(INDEX($LD$4:$LD$18,MATCH('INPUT DATA'!R815,$LC$4:$LC$18,1)),"")</f>
        <v/>
      </c>
      <c r="T1813" s="100" t="str">
        <f>IFERROR(INDEX('INPUT DATA'!S$5:S$600,MATCH($B1813,'INPUT DATA'!$A$5:$A$600,FALSE)),"")</f>
        <v/>
      </c>
      <c r="U1813" s="100" t="str">
        <f>IFERROR(INDEX('INPUT DATA'!T$5:T$600,MATCH($B1813,'INPUT DATA'!$A$5:$A$600,FALSE)),"")</f>
        <v/>
      </c>
      <c r="V1813" s="100" t="str">
        <f>IFERROR(INDEX($LD$4:$LD$18,MATCH('INPUT DATA'!U815,$LC$4:$LC$18,1)),"")</f>
        <v/>
      </c>
      <c r="W1813" s="100" t="str">
        <f>IFERROR(INDEX('INPUT DATA'!V$5:V$600,MATCH($B1813,'INPUT DATA'!$A$5:$A$600,FALSE)),"")</f>
        <v/>
      </c>
      <c r="X1813" s="100" t="str">
        <f>IFERROR(INDEX('INPUT DATA'!W$5:W$600,MATCH($B1813,'INPUT DATA'!$A$5:$A$600,FALSE)),"")</f>
        <v/>
      </c>
      <c r="Y1813" s="100" t="str">
        <f>IFERROR(INDEX('INPUT DATA'!X$5:X$600,MATCH($B1813,'INPUT DATA'!$A$5:$A$600,FALSE)),"")</f>
        <v/>
      </c>
      <c r="Z1813" s="100" t="str">
        <f>IFERROR(INDEX('INPUT DATA'!Y$5:Y$600,MATCH($B1813,'INPUT DATA'!$A$5:$A$600,FALSE)),"")</f>
        <v/>
      </c>
      <c r="AA1813" s="100" t="str">
        <f>IFERROR(INDEX('INPUT DATA'!Z$5:Z$600,MATCH($B1813,'INPUT DATA'!$A$5:$A$600,FALSE)),"")</f>
        <v/>
      </c>
      <c r="AB1813" s="100" t="str">
        <f>IFERROR(INDEX('INPUT DATA'!AA$5:AA$600,MATCH($B1813,'INPUT DATA'!$A$5:$A$600,FALSE)),"")</f>
        <v/>
      </c>
    </row>
    <row r="1814" spans="2:28" ht="15" customHeight="1" x14ac:dyDescent="0.25">
      <c r="B1814" s="115" t="str">
        <f>IF('INPUT INF'!A814="","",IF('INPUT INF'!E814="DROP","",'INPUT INF'!A814))</f>
        <v/>
      </c>
      <c r="C1814" s="115" t="str">
        <f>IFERROR(INDEX('INPUT INF'!B814:B1412,MATCH(B1814,'INPUT INF'!A814:A1412,FALSE)),"")</f>
        <v/>
      </c>
      <c r="E1814" s="100" t="str">
        <f>IFERROR(INDEX('INPUT DATA'!D$5:D$600,MATCH($B1814,'INPUT DATA'!$A$5:$A$600,FALSE)),"")</f>
        <v/>
      </c>
      <c r="F1814" s="100" t="str">
        <f>IFERROR(INDEX('INPUT DATA'!E$5:E$600,MATCH($B1814,'INPUT DATA'!$A$5:$A$600,FALSE)),"")</f>
        <v/>
      </c>
      <c r="G1814" s="100" t="str">
        <f>IFERROR(INDEX($LD$4:$LD$18,MATCH('INPUT DATA'!F816,$LC$4:$LC$18,1)),"")</f>
        <v/>
      </c>
      <c r="H1814" s="100" t="str">
        <f>IFERROR(INDEX('INPUT DATA'!G$6:G$600,MATCH($B1814,'INPUT DATA'!$A$5:$A$600,FALSE)),"")</f>
        <v/>
      </c>
      <c r="I1814" s="100" t="str">
        <f>IFERROR(INDEX('INPUT DATA'!H$5:H$600,MATCH($B1814,'INPUT DATA'!$A$5:$A$600,FALSE)),"")</f>
        <v/>
      </c>
      <c r="J1814" s="100" t="str">
        <f>IFERROR(INDEX($LD$4:$LD$18,MATCH('INPUT DATA'!I816,$LC$4:$LC$18,1)),"")</f>
        <v/>
      </c>
      <c r="K1814" s="100" t="str">
        <f>IFERROR(INDEX('INPUT DATA'!J$5:J$600,MATCH($B1814,'INPUT DATA'!$A$5:$A$600,FALSE)),"")</f>
        <v/>
      </c>
      <c r="L1814" s="100" t="str">
        <f>IFERROR(INDEX('INPUT DATA'!K$5:K$600,MATCH($B1814,'INPUT DATA'!$A$5:$A$600,FALSE)),"")</f>
        <v/>
      </c>
      <c r="M1814" s="100" t="str">
        <f>IFERROR(INDEX($LD$4:$LD$18,MATCH('INPUT DATA'!L816,$LC$4:$LC$18,1)),"")</f>
        <v/>
      </c>
      <c r="N1814" s="100" t="str">
        <f>IFERROR(INDEX('INPUT DATA'!M$5:M$600,MATCH($B1814,'INPUT DATA'!$A$5:$A$600,FALSE)),"")</f>
        <v/>
      </c>
      <c r="O1814" s="100" t="str">
        <f>IFERROR(INDEX('INPUT DATA'!N$5:N$600,MATCH($B1814,'INPUT DATA'!$A$5:$A$600,FALSE)),"")</f>
        <v/>
      </c>
      <c r="P1814" s="100" t="str">
        <f>IFERROR(INDEX($LD$4:$LD$18,MATCH('INPUT DATA'!O816,$LC$4:$LC$18,1)),"")</f>
        <v/>
      </c>
      <c r="Q1814" s="100" t="str">
        <f>IFERROR(INDEX('INPUT DATA'!P$5:P$600,MATCH($B1814,'INPUT DATA'!$A$5:$A$600,FALSE)),"")</f>
        <v/>
      </c>
      <c r="R1814" s="100" t="str">
        <f>IFERROR(INDEX('INPUT DATA'!Q$5:Q$600,MATCH($B1814,'INPUT DATA'!$A$5:$A$600,FALSE)),"")</f>
        <v/>
      </c>
      <c r="S1814" s="100" t="str">
        <f>IFERROR(INDEX($LD$4:$LD$18,MATCH('INPUT DATA'!R816,$LC$4:$LC$18,1)),"")</f>
        <v/>
      </c>
      <c r="T1814" s="100" t="str">
        <f>IFERROR(INDEX('INPUT DATA'!S$5:S$600,MATCH($B1814,'INPUT DATA'!$A$5:$A$600,FALSE)),"")</f>
        <v/>
      </c>
      <c r="U1814" s="100" t="str">
        <f>IFERROR(INDEX('INPUT DATA'!T$5:T$600,MATCH($B1814,'INPUT DATA'!$A$5:$A$600,FALSE)),"")</f>
        <v/>
      </c>
      <c r="V1814" s="100" t="str">
        <f>IFERROR(INDEX($LD$4:$LD$18,MATCH('INPUT DATA'!U816,$LC$4:$LC$18,1)),"")</f>
        <v/>
      </c>
      <c r="W1814" s="100" t="str">
        <f>IFERROR(INDEX('INPUT DATA'!V$5:V$600,MATCH($B1814,'INPUT DATA'!$A$5:$A$600,FALSE)),"")</f>
        <v/>
      </c>
      <c r="X1814" s="100" t="str">
        <f>IFERROR(INDEX('INPUT DATA'!W$5:W$600,MATCH($B1814,'INPUT DATA'!$A$5:$A$600,FALSE)),"")</f>
        <v/>
      </c>
      <c r="Y1814" s="100" t="str">
        <f>IFERROR(INDEX('INPUT DATA'!X$5:X$600,MATCH($B1814,'INPUT DATA'!$A$5:$A$600,FALSE)),"")</f>
        <v/>
      </c>
      <c r="Z1814" s="100" t="str">
        <f>IFERROR(INDEX('INPUT DATA'!Y$5:Y$600,MATCH($B1814,'INPUT DATA'!$A$5:$A$600,FALSE)),"")</f>
        <v/>
      </c>
      <c r="AA1814" s="100" t="str">
        <f>IFERROR(INDEX('INPUT DATA'!Z$5:Z$600,MATCH($B1814,'INPUT DATA'!$A$5:$A$600,FALSE)),"")</f>
        <v/>
      </c>
      <c r="AB1814" s="100" t="str">
        <f>IFERROR(INDEX('INPUT DATA'!AA$5:AA$600,MATCH($B1814,'INPUT DATA'!$A$5:$A$600,FALSE)),"")</f>
        <v/>
      </c>
    </row>
    <row r="1815" spans="2:28" ht="15" customHeight="1" x14ac:dyDescent="0.25">
      <c r="B1815" s="115" t="str">
        <f>IF('INPUT INF'!A815="","",IF('INPUT INF'!E815="DROP","",'INPUT INF'!A815))</f>
        <v/>
      </c>
      <c r="C1815" s="115" t="str">
        <f>IFERROR(INDEX('INPUT INF'!B815:B1413,MATCH(B1815,'INPUT INF'!A815:A1413,FALSE)),"")</f>
        <v/>
      </c>
      <c r="E1815" s="100" t="str">
        <f>IFERROR(INDEX('INPUT DATA'!D$5:D$600,MATCH($B1815,'INPUT DATA'!$A$5:$A$600,FALSE)),"")</f>
        <v/>
      </c>
      <c r="F1815" s="100" t="str">
        <f>IFERROR(INDEX('INPUT DATA'!E$5:E$600,MATCH($B1815,'INPUT DATA'!$A$5:$A$600,FALSE)),"")</f>
        <v/>
      </c>
      <c r="G1815" s="100" t="str">
        <f>IFERROR(INDEX($LD$4:$LD$18,MATCH('INPUT DATA'!F817,$LC$4:$LC$18,1)),"")</f>
        <v/>
      </c>
      <c r="H1815" s="100" t="str">
        <f>IFERROR(INDEX('INPUT DATA'!G$6:G$600,MATCH($B1815,'INPUT DATA'!$A$5:$A$600,FALSE)),"")</f>
        <v/>
      </c>
      <c r="I1815" s="100" t="str">
        <f>IFERROR(INDEX('INPUT DATA'!H$5:H$600,MATCH($B1815,'INPUT DATA'!$A$5:$A$600,FALSE)),"")</f>
        <v/>
      </c>
      <c r="J1815" s="100" t="str">
        <f>IFERROR(INDEX($LD$4:$LD$18,MATCH('INPUT DATA'!I817,$LC$4:$LC$18,1)),"")</f>
        <v/>
      </c>
      <c r="K1815" s="100" t="str">
        <f>IFERROR(INDEX('INPUT DATA'!J$5:J$600,MATCH($B1815,'INPUT DATA'!$A$5:$A$600,FALSE)),"")</f>
        <v/>
      </c>
      <c r="L1815" s="100" t="str">
        <f>IFERROR(INDEX('INPUT DATA'!K$5:K$600,MATCH($B1815,'INPUT DATA'!$A$5:$A$600,FALSE)),"")</f>
        <v/>
      </c>
      <c r="M1815" s="100" t="str">
        <f>IFERROR(INDEX($LD$4:$LD$18,MATCH('INPUT DATA'!L817,$LC$4:$LC$18,1)),"")</f>
        <v/>
      </c>
      <c r="N1815" s="100" t="str">
        <f>IFERROR(INDEX('INPUT DATA'!M$5:M$600,MATCH($B1815,'INPUT DATA'!$A$5:$A$600,FALSE)),"")</f>
        <v/>
      </c>
      <c r="O1815" s="100" t="str">
        <f>IFERROR(INDEX('INPUT DATA'!N$5:N$600,MATCH($B1815,'INPUT DATA'!$A$5:$A$600,FALSE)),"")</f>
        <v/>
      </c>
      <c r="P1815" s="100" t="str">
        <f>IFERROR(INDEX($LD$4:$LD$18,MATCH('INPUT DATA'!O817,$LC$4:$LC$18,1)),"")</f>
        <v/>
      </c>
      <c r="Q1815" s="100" t="str">
        <f>IFERROR(INDEX('INPUT DATA'!P$5:P$600,MATCH($B1815,'INPUT DATA'!$A$5:$A$600,FALSE)),"")</f>
        <v/>
      </c>
      <c r="R1815" s="100" t="str">
        <f>IFERROR(INDEX('INPUT DATA'!Q$5:Q$600,MATCH($B1815,'INPUT DATA'!$A$5:$A$600,FALSE)),"")</f>
        <v/>
      </c>
      <c r="S1815" s="100" t="str">
        <f>IFERROR(INDEX($LD$4:$LD$18,MATCH('INPUT DATA'!R817,$LC$4:$LC$18,1)),"")</f>
        <v/>
      </c>
      <c r="T1815" s="100" t="str">
        <f>IFERROR(INDEX('INPUT DATA'!S$5:S$600,MATCH($B1815,'INPUT DATA'!$A$5:$A$600,FALSE)),"")</f>
        <v/>
      </c>
      <c r="U1815" s="100" t="str">
        <f>IFERROR(INDEX('INPUT DATA'!T$5:T$600,MATCH($B1815,'INPUT DATA'!$A$5:$A$600,FALSE)),"")</f>
        <v/>
      </c>
      <c r="V1815" s="100" t="str">
        <f>IFERROR(INDEX($LD$4:$LD$18,MATCH('INPUT DATA'!U817,$LC$4:$LC$18,1)),"")</f>
        <v/>
      </c>
      <c r="W1815" s="100" t="str">
        <f>IFERROR(INDEX('INPUT DATA'!V$5:V$600,MATCH($B1815,'INPUT DATA'!$A$5:$A$600,FALSE)),"")</f>
        <v/>
      </c>
      <c r="X1815" s="100" t="str">
        <f>IFERROR(INDEX('INPUT DATA'!W$5:W$600,MATCH($B1815,'INPUT DATA'!$A$5:$A$600,FALSE)),"")</f>
        <v/>
      </c>
      <c r="Y1815" s="100" t="str">
        <f>IFERROR(INDEX('INPUT DATA'!X$5:X$600,MATCH($B1815,'INPUT DATA'!$A$5:$A$600,FALSE)),"")</f>
        <v/>
      </c>
      <c r="Z1815" s="100" t="str">
        <f>IFERROR(INDEX('INPUT DATA'!Y$5:Y$600,MATCH($B1815,'INPUT DATA'!$A$5:$A$600,FALSE)),"")</f>
        <v/>
      </c>
      <c r="AA1815" s="100" t="str">
        <f>IFERROR(INDEX('INPUT DATA'!Z$5:Z$600,MATCH($B1815,'INPUT DATA'!$A$5:$A$600,FALSE)),"")</f>
        <v/>
      </c>
      <c r="AB1815" s="100" t="str">
        <f>IFERROR(INDEX('INPUT DATA'!AA$5:AA$600,MATCH($B1815,'INPUT DATA'!$A$5:$A$600,FALSE)),"")</f>
        <v/>
      </c>
    </row>
    <row r="1816" spans="2:28" ht="15" customHeight="1" x14ac:dyDescent="0.25">
      <c r="B1816" s="115" t="str">
        <f>IF('INPUT INF'!A816="","",IF('INPUT INF'!E816="DROP","",'INPUT INF'!A816))</f>
        <v/>
      </c>
      <c r="C1816" s="115" t="str">
        <f>IFERROR(INDEX('INPUT INF'!B816:B1414,MATCH(B1816,'INPUT INF'!A816:A1414,FALSE)),"")</f>
        <v/>
      </c>
      <c r="E1816" s="100" t="str">
        <f>IFERROR(INDEX('INPUT DATA'!D$5:D$600,MATCH($B1816,'INPUT DATA'!$A$5:$A$600,FALSE)),"")</f>
        <v/>
      </c>
      <c r="F1816" s="100" t="str">
        <f>IFERROR(INDEX('INPUT DATA'!E$5:E$600,MATCH($B1816,'INPUT DATA'!$A$5:$A$600,FALSE)),"")</f>
        <v/>
      </c>
      <c r="G1816" s="100" t="str">
        <f>IFERROR(INDEX($LD$4:$LD$18,MATCH('INPUT DATA'!F818,$LC$4:$LC$18,1)),"")</f>
        <v/>
      </c>
      <c r="H1816" s="100" t="str">
        <f>IFERROR(INDEX('INPUT DATA'!G$6:G$600,MATCH($B1816,'INPUT DATA'!$A$5:$A$600,FALSE)),"")</f>
        <v/>
      </c>
      <c r="I1816" s="100" t="str">
        <f>IFERROR(INDEX('INPUT DATA'!H$5:H$600,MATCH($B1816,'INPUT DATA'!$A$5:$A$600,FALSE)),"")</f>
        <v/>
      </c>
      <c r="J1816" s="100" t="str">
        <f>IFERROR(INDEX($LD$4:$LD$18,MATCH('INPUT DATA'!I818,$LC$4:$LC$18,1)),"")</f>
        <v/>
      </c>
      <c r="K1816" s="100" t="str">
        <f>IFERROR(INDEX('INPUT DATA'!J$5:J$600,MATCH($B1816,'INPUT DATA'!$A$5:$A$600,FALSE)),"")</f>
        <v/>
      </c>
      <c r="L1816" s="100" t="str">
        <f>IFERROR(INDEX('INPUT DATA'!K$5:K$600,MATCH($B1816,'INPUT DATA'!$A$5:$A$600,FALSE)),"")</f>
        <v/>
      </c>
      <c r="M1816" s="100" t="str">
        <f>IFERROR(INDEX($LD$4:$LD$18,MATCH('INPUT DATA'!L818,$LC$4:$LC$18,1)),"")</f>
        <v/>
      </c>
      <c r="N1816" s="100" t="str">
        <f>IFERROR(INDEX('INPUT DATA'!M$5:M$600,MATCH($B1816,'INPUT DATA'!$A$5:$A$600,FALSE)),"")</f>
        <v/>
      </c>
      <c r="O1816" s="100" t="str">
        <f>IFERROR(INDEX('INPUT DATA'!N$5:N$600,MATCH($B1816,'INPUT DATA'!$A$5:$A$600,FALSE)),"")</f>
        <v/>
      </c>
      <c r="P1816" s="100" t="str">
        <f>IFERROR(INDEX($LD$4:$LD$18,MATCH('INPUT DATA'!O818,$LC$4:$LC$18,1)),"")</f>
        <v/>
      </c>
      <c r="Q1816" s="100" t="str">
        <f>IFERROR(INDEX('INPUT DATA'!P$5:P$600,MATCH($B1816,'INPUT DATA'!$A$5:$A$600,FALSE)),"")</f>
        <v/>
      </c>
      <c r="R1816" s="100" t="str">
        <f>IFERROR(INDEX('INPUT DATA'!Q$5:Q$600,MATCH($B1816,'INPUT DATA'!$A$5:$A$600,FALSE)),"")</f>
        <v/>
      </c>
      <c r="S1816" s="100" t="str">
        <f>IFERROR(INDEX($LD$4:$LD$18,MATCH('INPUT DATA'!R818,$LC$4:$LC$18,1)),"")</f>
        <v/>
      </c>
      <c r="T1816" s="100" t="str">
        <f>IFERROR(INDEX('INPUT DATA'!S$5:S$600,MATCH($B1816,'INPUT DATA'!$A$5:$A$600,FALSE)),"")</f>
        <v/>
      </c>
      <c r="U1816" s="100" t="str">
        <f>IFERROR(INDEX('INPUT DATA'!T$5:T$600,MATCH($B1816,'INPUT DATA'!$A$5:$A$600,FALSE)),"")</f>
        <v/>
      </c>
      <c r="V1816" s="100" t="str">
        <f>IFERROR(INDEX($LD$4:$LD$18,MATCH('INPUT DATA'!U818,$LC$4:$LC$18,1)),"")</f>
        <v/>
      </c>
      <c r="W1816" s="100" t="str">
        <f>IFERROR(INDEX('INPUT DATA'!V$5:V$600,MATCH($B1816,'INPUT DATA'!$A$5:$A$600,FALSE)),"")</f>
        <v/>
      </c>
      <c r="X1816" s="100" t="str">
        <f>IFERROR(INDEX('INPUT DATA'!W$5:W$600,MATCH($B1816,'INPUT DATA'!$A$5:$A$600,FALSE)),"")</f>
        <v/>
      </c>
      <c r="Y1816" s="100" t="str">
        <f>IFERROR(INDEX('INPUT DATA'!X$5:X$600,MATCH($B1816,'INPUT DATA'!$A$5:$A$600,FALSE)),"")</f>
        <v/>
      </c>
      <c r="Z1816" s="100" t="str">
        <f>IFERROR(INDEX('INPUT DATA'!Y$5:Y$600,MATCH($B1816,'INPUT DATA'!$A$5:$A$600,FALSE)),"")</f>
        <v/>
      </c>
      <c r="AA1816" s="100" t="str">
        <f>IFERROR(INDEX('INPUT DATA'!Z$5:Z$600,MATCH($B1816,'INPUT DATA'!$A$5:$A$600,FALSE)),"")</f>
        <v/>
      </c>
      <c r="AB1816" s="100" t="str">
        <f>IFERROR(INDEX('INPUT DATA'!AA$5:AA$600,MATCH($B1816,'INPUT DATA'!$A$5:$A$600,FALSE)),"")</f>
        <v/>
      </c>
    </row>
    <row r="1817" spans="2:28" ht="15" customHeight="1" x14ac:dyDescent="0.25">
      <c r="B1817" s="115" t="str">
        <f>IF('INPUT INF'!A817="","",IF('INPUT INF'!E817="DROP","",'INPUT INF'!A817))</f>
        <v/>
      </c>
      <c r="C1817" s="115" t="str">
        <f>IFERROR(INDEX('INPUT INF'!B817:B1415,MATCH(B1817,'INPUT INF'!A817:A1415,FALSE)),"")</f>
        <v/>
      </c>
      <c r="E1817" s="100" t="str">
        <f>IFERROR(INDEX('INPUT DATA'!D$5:D$600,MATCH($B1817,'INPUT DATA'!$A$5:$A$600,FALSE)),"")</f>
        <v/>
      </c>
      <c r="F1817" s="100" t="str">
        <f>IFERROR(INDEX('INPUT DATA'!E$5:E$600,MATCH($B1817,'INPUT DATA'!$A$5:$A$600,FALSE)),"")</f>
        <v/>
      </c>
      <c r="G1817" s="100" t="str">
        <f>IFERROR(INDEX($LD$4:$LD$18,MATCH('INPUT DATA'!F819,$LC$4:$LC$18,1)),"")</f>
        <v/>
      </c>
      <c r="H1817" s="100" t="str">
        <f>IFERROR(INDEX('INPUT DATA'!G$6:G$600,MATCH($B1817,'INPUT DATA'!$A$5:$A$600,FALSE)),"")</f>
        <v/>
      </c>
      <c r="I1817" s="100" t="str">
        <f>IFERROR(INDEX('INPUT DATA'!H$5:H$600,MATCH($B1817,'INPUT DATA'!$A$5:$A$600,FALSE)),"")</f>
        <v/>
      </c>
      <c r="J1817" s="100" t="str">
        <f>IFERROR(INDEX($LD$4:$LD$18,MATCH('INPUT DATA'!I819,$LC$4:$LC$18,1)),"")</f>
        <v/>
      </c>
      <c r="K1817" s="100" t="str">
        <f>IFERROR(INDEX('INPUT DATA'!J$5:J$600,MATCH($B1817,'INPUT DATA'!$A$5:$A$600,FALSE)),"")</f>
        <v/>
      </c>
      <c r="L1817" s="100" t="str">
        <f>IFERROR(INDEX('INPUT DATA'!K$5:K$600,MATCH($B1817,'INPUT DATA'!$A$5:$A$600,FALSE)),"")</f>
        <v/>
      </c>
      <c r="M1817" s="100" t="str">
        <f>IFERROR(INDEX($LD$4:$LD$18,MATCH('INPUT DATA'!L819,$LC$4:$LC$18,1)),"")</f>
        <v/>
      </c>
      <c r="N1817" s="100" t="str">
        <f>IFERROR(INDEX('INPUT DATA'!M$5:M$600,MATCH($B1817,'INPUT DATA'!$A$5:$A$600,FALSE)),"")</f>
        <v/>
      </c>
      <c r="O1817" s="100" t="str">
        <f>IFERROR(INDEX('INPUT DATA'!N$5:N$600,MATCH($B1817,'INPUT DATA'!$A$5:$A$600,FALSE)),"")</f>
        <v/>
      </c>
      <c r="P1817" s="100" t="str">
        <f>IFERROR(INDEX($LD$4:$LD$18,MATCH('INPUT DATA'!O819,$LC$4:$LC$18,1)),"")</f>
        <v/>
      </c>
      <c r="Q1817" s="100" t="str">
        <f>IFERROR(INDEX('INPUT DATA'!P$5:P$600,MATCH($B1817,'INPUT DATA'!$A$5:$A$600,FALSE)),"")</f>
        <v/>
      </c>
      <c r="R1817" s="100" t="str">
        <f>IFERROR(INDEX('INPUT DATA'!Q$5:Q$600,MATCH($B1817,'INPUT DATA'!$A$5:$A$600,FALSE)),"")</f>
        <v/>
      </c>
      <c r="S1817" s="100" t="str">
        <f>IFERROR(INDEX($LD$4:$LD$18,MATCH('INPUT DATA'!R819,$LC$4:$LC$18,1)),"")</f>
        <v/>
      </c>
      <c r="T1817" s="100" t="str">
        <f>IFERROR(INDEX('INPUT DATA'!S$5:S$600,MATCH($B1817,'INPUT DATA'!$A$5:$A$600,FALSE)),"")</f>
        <v/>
      </c>
      <c r="U1817" s="100" t="str">
        <f>IFERROR(INDEX('INPUT DATA'!T$5:T$600,MATCH($B1817,'INPUT DATA'!$A$5:$A$600,FALSE)),"")</f>
        <v/>
      </c>
      <c r="V1817" s="100" t="str">
        <f>IFERROR(INDEX($LD$4:$LD$18,MATCH('INPUT DATA'!U819,$LC$4:$LC$18,1)),"")</f>
        <v/>
      </c>
      <c r="W1817" s="100" t="str">
        <f>IFERROR(INDEX('INPUT DATA'!V$5:V$600,MATCH($B1817,'INPUT DATA'!$A$5:$A$600,FALSE)),"")</f>
        <v/>
      </c>
      <c r="X1817" s="100" t="str">
        <f>IFERROR(INDEX('INPUT DATA'!W$5:W$600,MATCH($B1817,'INPUT DATA'!$A$5:$A$600,FALSE)),"")</f>
        <v/>
      </c>
      <c r="Y1817" s="100" t="str">
        <f>IFERROR(INDEX('INPUT DATA'!X$5:X$600,MATCH($B1817,'INPUT DATA'!$A$5:$A$600,FALSE)),"")</f>
        <v/>
      </c>
      <c r="Z1817" s="100" t="str">
        <f>IFERROR(INDEX('INPUT DATA'!Y$5:Y$600,MATCH($B1817,'INPUT DATA'!$A$5:$A$600,FALSE)),"")</f>
        <v/>
      </c>
      <c r="AA1817" s="100" t="str">
        <f>IFERROR(INDEX('INPUT DATA'!Z$5:Z$600,MATCH($B1817,'INPUT DATA'!$A$5:$A$600,FALSE)),"")</f>
        <v/>
      </c>
      <c r="AB1817" s="100" t="str">
        <f>IFERROR(INDEX('INPUT DATA'!AA$5:AA$600,MATCH($B1817,'INPUT DATA'!$A$5:$A$600,FALSE)),"")</f>
        <v/>
      </c>
    </row>
    <row r="1818" spans="2:28" ht="15" customHeight="1" x14ac:dyDescent="0.25">
      <c r="B1818" s="115" t="str">
        <f>IF('INPUT INF'!A818="","",IF('INPUT INF'!E818="DROP","",'INPUT INF'!A818))</f>
        <v/>
      </c>
      <c r="C1818" s="115" t="str">
        <f>IFERROR(INDEX('INPUT INF'!B818:B1416,MATCH(B1818,'INPUT INF'!A818:A1416,FALSE)),"")</f>
        <v/>
      </c>
      <c r="E1818" s="100" t="str">
        <f>IFERROR(INDEX('INPUT DATA'!D$5:D$600,MATCH($B1818,'INPUT DATA'!$A$5:$A$600,FALSE)),"")</f>
        <v/>
      </c>
      <c r="F1818" s="100" t="str">
        <f>IFERROR(INDEX('INPUT DATA'!E$5:E$600,MATCH($B1818,'INPUT DATA'!$A$5:$A$600,FALSE)),"")</f>
        <v/>
      </c>
      <c r="G1818" s="100" t="str">
        <f>IFERROR(INDEX($LD$4:$LD$18,MATCH('INPUT DATA'!F820,$LC$4:$LC$18,1)),"")</f>
        <v/>
      </c>
      <c r="H1818" s="100" t="str">
        <f>IFERROR(INDEX('INPUT DATA'!G$6:G$600,MATCH($B1818,'INPUT DATA'!$A$5:$A$600,FALSE)),"")</f>
        <v/>
      </c>
      <c r="I1818" s="100" t="str">
        <f>IFERROR(INDEX('INPUT DATA'!H$5:H$600,MATCH($B1818,'INPUT DATA'!$A$5:$A$600,FALSE)),"")</f>
        <v/>
      </c>
      <c r="J1818" s="100" t="str">
        <f>IFERROR(INDEX($LD$4:$LD$18,MATCH('INPUT DATA'!I820,$LC$4:$LC$18,1)),"")</f>
        <v/>
      </c>
      <c r="K1818" s="100" t="str">
        <f>IFERROR(INDEX('INPUT DATA'!J$5:J$600,MATCH($B1818,'INPUT DATA'!$A$5:$A$600,FALSE)),"")</f>
        <v/>
      </c>
      <c r="L1818" s="100" t="str">
        <f>IFERROR(INDEX('INPUT DATA'!K$5:K$600,MATCH($B1818,'INPUT DATA'!$A$5:$A$600,FALSE)),"")</f>
        <v/>
      </c>
      <c r="M1818" s="100" t="str">
        <f>IFERROR(INDEX($LD$4:$LD$18,MATCH('INPUT DATA'!L820,$LC$4:$LC$18,1)),"")</f>
        <v/>
      </c>
      <c r="N1818" s="100" t="str">
        <f>IFERROR(INDEX('INPUT DATA'!M$5:M$600,MATCH($B1818,'INPUT DATA'!$A$5:$A$600,FALSE)),"")</f>
        <v/>
      </c>
      <c r="O1818" s="100" t="str">
        <f>IFERROR(INDEX('INPUT DATA'!N$5:N$600,MATCH($B1818,'INPUT DATA'!$A$5:$A$600,FALSE)),"")</f>
        <v/>
      </c>
      <c r="P1818" s="100" t="str">
        <f>IFERROR(INDEX($LD$4:$LD$18,MATCH('INPUT DATA'!O820,$LC$4:$LC$18,1)),"")</f>
        <v/>
      </c>
      <c r="Q1818" s="100" t="str">
        <f>IFERROR(INDEX('INPUT DATA'!P$5:P$600,MATCH($B1818,'INPUT DATA'!$A$5:$A$600,FALSE)),"")</f>
        <v/>
      </c>
      <c r="R1818" s="100" t="str">
        <f>IFERROR(INDEX('INPUT DATA'!Q$5:Q$600,MATCH($B1818,'INPUT DATA'!$A$5:$A$600,FALSE)),"")</f>
        <v/>
      </c>
      <c r="S1818" s="100" t="str">
        <f>IFERROR(INDEX($LD$4:$LD$18,MATCH('INPUT DATA'!R820,$LC$4:$LC$18,1)),"")</f>
        <v/>
      </c>
      <c r="T1818" s="100" t="str">
        <f>IFERROR(INDEX('INPUT DATA'!S$5:S$600,MATCH($B1818,'INPUT DATA'!$A$5:$A$600,FALSE)),"")</f>
        <v/>
      </c>
      <c r="U1818" s="100" t="str">
        <f>IFERROR(INDEX('INPUT DATA'!T$5:T$600,MATCH($B1818,'INPUT DATA'!$A$5:$A$600,FALSE)),"")</f>
        <v/>
      </c>
      <c r="V1818" s="100" t="str">
        <f>IFERROR(INDEX($LD$4:$LD$18,MATCH('INPUT DATA'!U820,$LC$4:$LC$18,1)),"")</f>
        <v/>
      </c>
      <c r="W1818" s="100" t="str">
        <f>IFERROR(INDEX('INPUT DATA'!V$5:V$600,MATCH($B1818,'INPUT DATA'!$A$5:$A$600,FALSE)),"")</f>
        <v/>
      </c>
      <c r="X1818" s="100" t="str">
        <f>IFERROR(INDEX('INPUT DATA'!W$5:W$600,MATCH($B1818,'INPUT DATA'!$A$5:$A$600,FALSE)),"")</f>
        <v/>
      </c>
      <c r="Y1818" s="100" t="str">
        <f>IFERROR(INDEX('INPUT DATA'!X$5:X$600,MATCH($B1818,'INPUT DATA'!$A$5:$A$600,FALSE)),"")</f>
        <v/>
      </c>
      <c r="Z1818" s="100" t="str">
        <f>IFERROR(INDEX('INPUT DATA'!Y$5:Y$600,MATCH($B1818,'INPUT DATA'!$A$5:$A$600,FALSE)),"")</f>
        <v/>
      </c>
      <c r="AA1818" s="100" t="str">
        <f>IFERROR(INDEX('INPUT DATA'!Z$5:Z$600,MATCH($B1818,'INPUT DATA'!$A$5:$A$600,FALSE)),"")</f>
        <v/>
      </c>
      <c r="AB1818" s="100" t="str">
        <f>IFERROR(INDEX('INPUT DATA'!AA$5:AA$600,MATCH($B1818,'INPUT DATA'!$A$5:$A$600,FALSE)),"")</f>
        <v/>
      </c>
    </row>
    <row r="1819" spans="2:28" ht="15" customHeight="1" x14ac:dyDescent="0.25">
      <c r="B1819" s="115" t="str">
        <f>IF('INPUT INF'!A819="","",IF('INPUT INF'!E819="DROP","",'INPUT INF'!A819))</f>
        <v/>
      </c>
      <c r="C1819" s="115" t="str">
        <f>IFERROR(INDEX('INPUT INF'!B819:B1417,MATCH(B1819,'INPUT INF'!A819:A1417,FALSE)),"")</f>
        <v/>
      </c>
      <c r="E1819" s="100" t="str">
        <f>IFERROR(INDEX('INPUT DATA'!D$5:D$600,MATCH($B1819,'INPUT DATA'!$A$5:$A$600,FALSE)),"")</f>
        <v/>
      </c>
      <c r="F1819" s="100" t="str">
        <f>IFERROR(INDEX('INPUT DATA'!E$5:E$600,MATCH($B1819,'INPUT DATA'!$A$5:$A$600,FALSE)),"")</f>
        <v/>
      </c>
      <c r="G1819" s="100" t="str">
        <f>IFERROR(INDEX($LD$4:$LD$18,MATCH('INPUT DATA'!F821,$LC$4:$LC$18,1)),"")</f>
        <v/>
      </c>
      <c r="H1819" s="100" t="str">
        <f>IFERROR(INDEX('INPUT DATA'!G$6:G$600,MATCH($B1819,'INPUT DATA'!$A$5:$A$600,FALSE)),"")</f>
        <v/>
      </c>
      <c r="I1819" s="100" t="str">
        <f>IFERROR(INDEX('INPUT DATA'!H$5:H$600,MATCH($B1819,'INPUT DATA'!$A$5:$A$600,FALSE)),"")</f>
        <v/>
      </c>
      <c r="J1819" s="100" t="str">
        <f>IFERROR(INDEX($LD$4:$LD$18,MATCH('INPUT DATA'!I821,$LC$4:$LC$18,1)),"")</f>
        <v/>
      </c>
      <c r="K1819" s="100" t="str">
        <f>IFERROR(INDEX('INPUT DATA'!J$5:J$600,MATCH($B1819,'INPUT DATA'!$A$5:$A$600,FALSE)),"")</f>
        <v/>
      </c>
      <c r="L1819" s="100" t="str">
        <f>IFERROR(INDEX('INPUT DATA'!K$5:K$600,MATCH($B1819,'INPUT DATA'!$A$5:$A$600,FALSE)),"")</f>
        <v/>
      </c>
      <c r="M1819" s="100" t="str">
        <f>IFERROR(INDEX($LD$4:$LD$18,MATCH('INPUT DATA'!L821,$LC$4:$LC$18,1)),"")</f>
        <v/>
      </c>
      <c r="N1819" s="100" t="str">
        <f>IFERROR(INDEX('INPUT DATA'!M$5:M$600,MATCH($B1819,'INPUT DATA'!$A$5:$A$600,FALSE)),"")</f>
        <v/>
      </c>
      <c r="O1819" s="100" t="str">
        <f>IFERROR(INDEX('INPUT DATA'!N$5:N$600,MATCH($B1819,'INPUT DATA'!$A$5:$A$600,FALSE)),"")</f>
        <v/>
      </c>
      <c r="P1819" s="100" t="str">
        <f>IFERROR(INDEX($LD$4:$LD$18,MATCH('INPUT DATA'!O821,$LC$4:$LC$18,1)),"")</f>
        <v/>
      </c>
      <c r="Q1819" s="100" t="str">
        <f>IFERROR(INDEX('INPUT DATA'!P$5:P$600,MATCH($B1819,'INPUT DATA'!$A$5:$A$600,FALSE)),"")</f>
        <v/>
      </c>
      <c r="R1819" s="100" t="str">
        <f>IFERROR(INDEX('INPUT DATA'!Q$5:Q$600,MATCH($B1819,'INPUT DATA'!$A$5:$A$600,FALSE)),"")</f>
        <v/>
      </c>
      <c r="S1819" s="100" t="str">
        <f>IFERROR(INDEX($LD$4:$LD$18,MATCH('INPUT DATA'!R821,$LC$4:$LC$18,1)),"")</f>
        <v/>
      </c>
      <c r="T1819" s="100" t="str">
        <f>IFERROR(INDEX('INPUT DATA'!S$5:S$600,MATCH($B1819,'INPUT DATA'!$A$5:$A$600,FALSE)),"")</f>
        <v/>
      </c>
      <c r="U1819" s="100" t="str">
        <f>IFERROR(INDEX('INPUT DATA'!T$5:T$600,MATCH($B1819,'INPUT DATA'!$A$5:$A$600,FALSE)),"")</f>
        <v/>
      </c>
      <c r="V1819" s="100" t="str">
        <f>IFERROR(INDEX($LD$4:$LD$18,MATCH('INPUT DATA'!U821,$LC$4:$LC$18,1)),"")</f>
        <v/>
      </c>
      <c r="W1819" s="100" t="str">
        <f>IFERROR(INDEX('INPUT DATA'!V$5:V$600,MATCH($B1819,'INPUT DATA'!$A$5:$A$600,FALSE)),"")</f>
        <v/>
      </c>
      <c r="X1819" s="100" t="str">
        <f>IFERROR(INDEX('INPUT DATA'!W$5:W$600,MATCH($B1819,'INPUT DATA'!$A$5:$A$600,FALSE)),"")</f>
        <v/>
      </c>
      <c r="Y1819" s="100" t="str">
        <f>IFERROR(INDEX('INPUT DATA'!X$5:X$600,MATCH($B1819,'INPUT DATA'!$A$5:$A$600,FALSE)),"")</f>
        <v/>
      </c>
      <c r="Z1819" s="100" t="str">
        <f>IFERROR(INDEX('INPUT DATA'!Y$5:Y$600,MATCH($B1819,'INPUT DATA'!$A$5:$A$600,FALSE)),"")</f>
        <v/>
      </c>
      <c r="AA1819" s="100" t="str">
        <f>IFERROR(INDEX('INPUT DATA'!Z$5:Z$600,MATCH($B1819,'INPUT DATA'!$A$5:$A$600,FALSE)),"")</f>
        <v/>
      </c>
      <c r="AB1819" s="100" t="str">
        <f>IFERROR(INDEX('INPUT DATA'!AA$5:AA$600,MATCH($B1819,'INPUT DATA'!$A$5:$A$600,FALSE)),"")</f>
        <v/>
      </c>
    </row>
    <row r="1820" spans="2:28" ht="15" customHeight="1" x14ac:dyDescent="0.25">
      <c r="B1820" s="115" t="str">
        <f>IF('INPUT INF'!A820="","",IF('INPUT INF'!E820="DROP","",'INPUT INF'!A820))</f>
        <v/>
      </c>
      <c r="C1820" s="115" t="str">
        <f>IFERROR(INDEX('INPUT INF'!B820:B1418,MATCH(B1820,'INPUT INF'!A820:A1418,FALSE)),"")</f>
        <v/>
      </c>
      <c r="E1820" s="100" t="str">
        <f>IFERROR(INDEX('INPUT DATA'!D$5:D$600,MATCH($B1820,'INPUT DATA'!$A$5:$A$600,FALSE)),"")</f>
        <v/>
      </c>
      <c r="F1820" s="100" t="str">
        <f>IFERROR(INDEX('INPUT DATA'!E$5:E$600,MATCH($B1820,'INPUT DATA'!$A$5:$A$600,FALSE)),"")</f>
        <v/>
      </c>
      <c r="G1820" s="100" t="str">
        <f>IFERROR(INDEX($LD$4:$LD$18,MATCH('INPUT DATA'!F822,$LC$4:$LC$18,1)),"")</f>
        <v/>
      </c>
      <c r="H1820" s="100" t="str">
        <f>IFERROR(INDEX('INPUT DATA'!G$6:G$600,MATCH($B1820,'INPUT DATA'!$A$5:$A$600,FALSE)),"")</f>
        <v/>
      </c>
      <c r="I1820" s="100" t="str">
        <f>IFERROR(INDEX('INPUT DATA'!H$5:H$600,MATCH($B1820,'INPUT DATA'!$A$5:$A$600,FALSE)),"")</f>
        <v/>
      </c>
      <c r="J1820" s="100" t="str">
        <f>IFERROR(INDEX($LD$4:$LD$18,MATCH('INPUT DATA'!I822,$LC$4:$LC$18,1)),"")</f>
        <v/>
      </c>
      <c r="K1820" s="100" t="str">
        <f>IFERROR(INDEX('INPUT DATA'!J$5:J$600,MATCH($B1820,'INPUT DATA'!$A$5:$A$600,FALSE)),"")</f>
        <v/>
      </c>
      <c r="L1820" s="100" t="str">
        <f>IFERROR(INDEX('INPUT DATA'!K$5:K$600,MATCH($B1820,'INPUT DATA'!$A$5:$A$600,FALSE)),"")</f>
        <v/>
      </c>
      <c r="M1820" s="100" t="str">
        <f>IFERROR(INDEX($LD$4:$LD$18,MATCH('INPUT DATA'!L822,$LC$4:$LC$18,1)),"")</f>
        <v/>
      </c>
      <c r="N1820" s="100" t="str">
        <f>IFERROR(INDEX('INPUT DATA'!M$5:M$600,MATCH($B1820,'INPUT DATA'!$A$5:$A$600,FALSE)),"")</f>
        <v/>
      </c>
      <c r="O1820" s="100" t="str">
        <f>IFERROR(INDEX('INPUT DATA'!N$5:N$600,MATCH($B1820,'INPUT DATA'!$A$5:$A$600,FALSE)),"")</f>
        <v/>
      </c>
      <c r="P1820" s="100" t="str">
        <f>IFERROR(INDEX($LD$4:$LD$18,MATCH('INPUT DATA'!O822,$LC$4:$LC$18,1)),"")</f>
        <v/>
      </c>
      <c r="Q1820" s="100" t="str">
        <f>IFERROR(INDEX('INPUT DATA'!P$5:P$600,MATCH($B1820,'INPUT DATA'!$A$5:$A$600,FALSE)),"")</f>
        <v/>
      </c>
      <c r="R1820" s="100" t="str">
        <f>IFERROR(INDEX('INPUT DATA'!Q$5:Q$600,MATCH($B1820,'INPUT DATA'!$A$5:$A$600,FALSE)),"")</f>
        <v/>
      </c>
      <c r="S1820" s="100" t="str">
        <f>IFERROR(INDEX($LD$4:$LD$18,MATCH('INPUT DATA'!R822,$LC$4:$LC$18,1)),"")</f>
        <v/>
      </c>
      <c r="T1820" s="100" t="str">
        <f>IFERROR(INDEX('INPUT DATA'!S$5:S$600,MATCH($B1820,'INPUT DATA'!$A$5:$A$600,FALSE)),"")</f>
        <v/>
      </c>
      <c r="U1820" s="100" t="str">
        <f>IFERROR(INDEX('INPUT DATA'!T$5:T$600,MATCH($B1820,'INPUT DATA'!$A$5:$A$600,FALSE)),"")</f>
        <v/>
      </c>
      <c r="V1820" s="100" t="str">
        <f>IFERROR(INDEX($LD$4:$LD$18,MATCH('INPUT DATA'!U822,$LC$4:$LC$18,1)),"")</f>
        <v/>
      </c>
      <c r="W1820" s="100" t="str">
        <f>IFERROR(INDEX('INPUT DATA'!V$5:V$600,MATCH($B1820,'INPUT DATA'!$A$5:$A$600,FALSE)),"")</f>
        <v/>
      </c>
      <c r="X1820" s="100" t="str">
        <f>IFERROR(INDEX('INPUT DATA'!W$5:W$600,MATCH($B1820,'INPUT DATA'!$A$5:$A$600,FALSE)),"")</f>
        <v/>
      </c>
      <c r="Y1820" s="100" t="str">
        <f>IFERROR(INDEX('INPUT DATA'!X$5:X$600,MATCH($B1820,'INPUT DATA'!$A$5:$A$600,FALSE)),"")</f>
        <v/>
      </c>
      <c r="Z1820" s="100" t="str">
        <f>IFERROR(INDEX('INPUT DATA'!Y$5:Y$600,MATCH($B1820,'INPUT DATA'!$A$5:$A$600,FALSE)),"")</f>
        <v/>
      </c>
      <c r="AA1820" s="100" t="str">
        <f>IFERROR(INDEX('INPUT DATA'!Z$5:Z$600,MATCH($B1820,'INPUT DATA'!$A$5:$A$600,FALSE)),"")</f>
        <v/>
      </c>
      <c r="AB1820" s="100" t="str">
        <f>IFERROR(INDEX('INPUT DATA'!AA$5:AA$600,MATCH($B1820,'INPUT DATA'!$A$5:$A$600,FALSE)),"")</f>
        <v/>
      </c>
    </row>
    <row r="1821" spans="2:28" ht="15" customHeight="1" x14ac:dyDescent="0.25">
      <c r="B1821" s="115" t="str">
        <f>IF('INPUT INF'!A821="","",IF('INPUT INF'!E821="DROP","",'INPUT INF'!A821))</f>
        <v/>
      </c>
      <c r="C1821" s="115" t="str">
        <f>IFERROR(INDEX('INPUT INF'!B821:B1419,MATCH(B1821,'INPUT INF'!A821:A1419,FALSE)),"")</f>
        <v/>
      </c>
      <c r="E1821" s="100" t="str">
        <f>IFERROR(INDEX('INPUT DATA'!D$5:D$600,MATCH($B1821,'INPUT DATA'!$A$5:$A$600,FALSE)),"")</f>
        <v/>
      </c>
      <c r="F1821" s="100" t="str">
        <f>IFERROR(INDEX('INPUT DATA'!E$5:E$600,MATCH($B1821,'INPUT DATA'!$A$5:$A$600,FALSE)),"")</f>
        <v/>
      </c>
      <c r="G1821" s="100" t="str">
        <f>IFERROR(INDEX($LD$4:$LD$18,MATCH('INPUT DATA'!F823,$LC$4:$LC$18,1)),"")</f>
        <v/>
      </c>
      <c r="H1821" s="100" t="str">
        <f>IFERROR(INDEX('INPUT DATA'!G$6:G$600,MATCH($B1821,'INPUT DATA'!$A$5:$A$600,FALSE)),"")</f>
        <v/>
      </c>
      <c r="I1821" s="100" t="str">
        <f>IFERROR(INDEX('INPUT DATA'!H$5:H$600,MATCH($B1821,'INPUT DATA'!$A$5:$A$600,FALSE)),"")</f>
        <v/>
      </c>
      <c r="J1821" s="100" t="str">
        <f>IFERROR(INDEX($LD$4:$LD$18,MATCH('INPUT DATA'!I823,$LC$4:$LC$18,1)),"")</f>
        <v/>
      </c>
      <c r="K1821" s="100" t="str">
        <f>IFERROR(INDEX('INPUT DATA'!J$5:J$600,MATCH($B1821,'INPUT DATA'!$A$5:$A$600,FALSE)),"")</f>
        <v/>
      </c>
      <c r="L1821" s="100" t="str">
        <f>IFERROR(INDEX('INPUT DATA'!K$5:K$600,MATCH($B1821,'INPUT DATA'!$A$5:$A$600,FALSE)),"")</f>
        <v/>
      </c>
      <c r="M1821" s="100" t="str">
        <f>IFERROR(INDEX($LD$4:$LD$18,MATCH('INPUT DATA'!L823,$LC$4:$LC$18,1)),"")</f>
        <v/>
      </c>
      <c r="N1821" s="100" t="str">
        <f>IFERROR(INDEX('INPUT DATA'!M$5:M$600,MATCH($B1821,'INPUT DATA'!$A$5:$A$600,FALSE)),"")</f>
        <v/>
      </c>
      <c r="O1821" s="100" t="str">
        <f>IFERROR(INDEX('INPUT DATA'!N$5:N$600,MATCH($B1821,'INPUT DATA'!$A$5:$A$600,FALSE)),"")</f>
        <v/>
      </c>
      <c r="P1821" s="100" t="str">
        <f>IFERROR(INDEX($LD$4:$LD$18,MATCH('INPUT DATA'!O823,$LC$4:$LC$18,1)),"")</f>
        <v/>
      </c>
      <c r="Q1821" s="100" t="str">
        <f>IFERROR(INDEX('INPUT DATA'!P$5:P$600,MATCH($B1821,'INPUT DATA'!$A$5:$A$600,FALSE)),"")</f>
        <v/>
      </c>
      <c r="R1821" s="100" t="str">
        <f>IFERROR(INDEX('INPUT DATA'!Q$5:Q$600,MATCH($B1821,'INPUT DATA'!$A$5:$A$600,FALSE)),"")</f>
        <v/>
      </c>
      <c r="S1821" s="100" t="str">
        <f>IFERROR(INDEX($LD$4:$LD$18,MATCH('INPUT DATA'!R823,$LC$4:$LC$18,1)),"")</f>
        <v/>
      </c>
      <c r="T1821" s="100" t="str">
        <f>IFERROR(INDEX('INPUT DATA'!S$5:S$600,MATCH($B1821,'INPUT DATA'!$A$5:$A$600,FALSE)),"")</f>
        <v/>
      </c>
      <c r="U1821" s="100" t="str">
        <f>IFERROR(INDEX('INPUT DATA'!T$5:T$600,MATCH($B1821,'INPUT DATA'!$A$5:$A$600,FALSE)),"")</f>
        <v/>
      </c>
      <c r="V1821" s="100" t="str">
        <f>IFERROR(INDEX($LD$4:$LD$18,MATCH('INPUT DATA'!U823,$LC$4:$LC$18,1)),"")</f>
        <v/>
      </c>
      <c r="W1821" s="100" t="str">
        <f>IFERROR(INDEX('INPUT DATA'!V$5:V$600,MATCH($B1821,'INPUT DATA'!$A$5:$A$600,FALSE)),"")</f>
        <v/>
      </c>
      <c r="X1821" s="100" t="str">
        <f>IFERROR(INDEX('INPUT DATA'!W$5:W$600,MATCH($B1821,'INPUT DATA'!$A$5:$A$600,FALSE)),"")</f>
        <v/>
      </c>
      <c r="Y1821" s="100" t="str">
        <f>IFERROR(INDEX('INPUT DATA'!X$5:X$600,MATCH($B1821,'INPUT DATA'!$A$5:$A$600,FALSE)),"")</f>
        <v/>
      </c>
      <c r="Z1821" s="100" t="str">
        <f>IFERROR(INDEX('INPUT DATA'!Y$5:Y$600,MATCH($B1821,'INPUT DATA'!$A$5:$A$600,FALSE)),"")</f>
        <v/>
      </c>
      <c r="AA1821" s="100" t="str">
        <f>IFERROR(INDEX('INPUT DATA'!Z$5:Z$600,MATCH($B1821,'INPUT DATA'!$A$5:$A$600,FALSE)),"")</f>
        <v/>
      </c>
      <c r="AB1821" s="100" t="str">
        <f>IFERROR(INDEX('INPUT DATA'!AA$5:AA$600,MATCH($B1821,'INPUT DATA'!$A$5:$A$600,FALSE)),"")</f>
        <v/>
      </c>
    </row>
    <row r="1822" spans="2:28" ht="15" customHeight="1" x14ac:dyDescent="0.25">
      <c r="B1822" s="115" t="str">
        <f>IF('INPUT INF'!A822="","",IF('INPUT INF'!E822="DROP","",'INPUT INF'!A822))</f>
        <v/>
      </c>
      <c r="C1822" s="115" t="str">
        <f>IFERROR(INDEX('INPUT INF'!B822:B1420,MATCH(B1822,'INPUT INF'!A822:A1420,FALSE)),"")</f>
        <v/>
      </c>
      <c r="E1822" s="100" t="str">
        <f>IFERROR(INDEX('INPUT DATA'!D$5:D$600,MATCH($B1822,'INPUT DATA'!$A$5:$A$600,FALSE)),"")</f>
        <v/>
      </c>
      <c r="F1822" s="100" t="str">
        <f>IFERROR(INDEX('INPUT DATA'!E$5:E$600,MATCH($B1822,'INPUT DATA'!$A$5:$A$600,FALSE)),"")</f>
        <v/>
      </c>
      <c r="G1822" s="100" t="str">
        <f>IFERROR(INDEX($LD$4:$LD$18,MATCH('INPUT DATA'!F824,$LC$4:$LC$18,1)),"")</f>
        <v/>
      </c>
      <c r="H1822" s="100" t="str">
        <f>IFERROR(INDEX('INPUT DATA'!G$6:G$600,MATCH($B1822,'INPUT DATA'!$A$5:$A$600,FALSE)),"")</f>
        <v/>
      </c>
      <c r="I1822" s="100" t="str">
        <f>IFERROR(INDEX('INPUT DATA'!H$5:H$600,MATCH($B1822,'INPUT DATA'!$A$5:$A$600,FALSE)),"")</f>
        <v/>
      </c>
      <c r="J1822" s="100" t="str">
        <f>IFERROR(INDEX($LD$4:$LD$18,MATCH('INPUT DATA'!I824,$LC$4:$LC$18,1)),"")</f>
        <v/>
      </c>
      <c r="K1822" s="100" t="str">
        <f>IFERROR(INDEX('INPUT DATA'!J$5:J$600,MATCH($B1822,'INPUT DATA'!$A$5:$A$600,FALSE)),"")</f>
        <v/>
      </c>
      <c r="L1822" s="100" t="str">
        <f>IFERROR(INDEX('INPUT DATA'!K$5:K$600,MATCH($B1822,'INPUT DATA'!$A$5:$A$600,FALSE)),"")</f>
        <v/>
      </c>
      <c r="M1822" s="100" t="str">
        <f>IFERROR(INDEX($LD$4:$LD$18,MATCH('INPUT DATA'!L824,$LC$4:$LC$18,1)),"")</f>
        <v/>
      </c>
      <c r="N1822" s="100" t="str">
        <f>IFERROR(INDEX('INPUT DATA'!M$5:M$600,MATCH($B1822,'INPUT DATA'!$A$5:$A$600,FALSE)),"")</f>
        <v/>
      </c>
      <c r="O1822" s="100" t="str">
        <f>IFERROR(INDEX('INPUT DATA'!N$5:N$600,MATCH($B1822,'INPUT DATA'!$A$5:$A$600,FALSE)),"")</f>
        <v/>
      </c>
      <c r="P1822" s="100" t="str">
        <f>IFERROR(INDEX($LD$4:$LD$18,MATCH('INPUT DATA'!O824,$LC$4:$LC$18,1)),"")</f>
        <v/>
      </c>
      <c r="Q1822" s="100" t="str">
        <f>IFERROR(INDEX('INPUT DATA'!P$5:P$600,MATCH($B1822,'INPUT DATA'!$A$5:$A$600,FALSE)),"")</f>
        <v/>
      </c>
      <c r="R1822" s="100" t="str">
        <f>IFERROR(INDEX('INPUT DATA'!Q$5:Q$600,MATCH($B1822,'INPUT DATA'!$A$5:$A$600,FALSE)),"")</f>
        <v/>
      </c>
      <c r="S1822" s="100" t="str">
        <f>IFERROR(INDEX($LD$4:$LD$18,MATCH('INPUT DATA'!R824,$LC$4:$LC$18,1)),"")</f>
        <v/>
      </c>
      <c r="T1822" s="100" t="str">
        <f>IFERROR(INDEX('INPUT DATA'!S$5:S$600,MATCH($B1822,'INPUT DATA'!$A$5:$A$600,FALSE)),"")</f>
        <v/>
      </c>
      <c r="U1822" s="100" t="str">
        <f>IFERROR(INDEX('INPUT DATA'!T$5:T$600,MATCH($B1822,'INPUT DATA'!$A$5:$A$600,FALSE)),"")</f>
        <v/>
      </c>
      <c r="V1822" s="100" t="str">
        <f>IFERROR(INDEX($LD$4:$LD$18,MATCH('INPUT DATA'!U824,$LC$4:$LC$18,1)),"")</f>
        <v/>
      </c>
      <c r="W1822" s="100" t="str">
        <f>IFERROR(INDEX('INPUT DATA'!V$5:V$600,MATCH($B1822,'INPUT DATA'!$A$5:$A$600,FALSE)),"")</f>
        <v/>
      </c>
      <c r="X1822" s="100" t="str">
        <f>IFERROR(INDEX('INPUT DATA'!W$5:W$600,MATCH($B1822,'INPUT DATA'!$A$5:$A$600,FALSE)),"")</f>
        <v/>
      </c>
      <c r="Y1822" s="100" t="str">
        <f>IFERROR(INDEX('INPUT DATA'!X$5:X$600,MATCH($B1822,'INPUT DATA'!$A$5:$A$600,FALSE)),"")</f>
        <v/>
      </c>
      <c r="Z1822" s="100" t="str">
        <f>IFERROR(INDEX('INPUT DATA'!Y$5:Y$600,MATCH($B1822,'INPUT DATA'!$A$5:$A$600,FALSE)),"")</f>
        <v/>
      </c>
      <c r="AA1822" s="100" t="str">
        <f>IFERROR(INDEX('INPUT DATA'!Z$5:Z$600,MATCH($B1822,'INPUT DATA'!$A$5:$A$600,FALSE)),"")</f>
        <v/>
      </c>
      <c r="AB1822" s="100" t="str">
        <f>IFERROR(INDEX('INPUT DATA'!AA$5:AA$600,MATCH($B1822,'INPUT DATA'!$A$5:$A$600,FALSE)),"")</f>
        <v/>
      </c>
    </row>
    <row r="1823" spans="2:28" ht="15" customHeight="1" x14ac:dyDescent="0.25">
      <c r="B1823" s="115" t="str">
        <f>IF('INPUT INF'!A823="","",IF('INPUT INF'!E823="DROP","",'INPUT INF'!A823))</f>
        <v/>
      </c>
      <c r="C1823" s="115" t="str">
        <f>IFERROR(INDEX('INPUT INF'!B823:B1421,MATCH(B1823,'INPUT INF'!A823:A1421,FALSE)),"")</f>
        <v/>
      </c>
      <c r="E1823" s="100" t="str">
        <f>IFERROR(INDEX('INPUT DATA'!D$5:D$600,MATCH($B1823,'INPUT DATA'!$A$5:$A$600,FALSE)),"")</f>
        <v/>
      </c>
      <c r="F1823" s="100" t="str">
        <f>IFERROR(INDEX('INPUT DATA'!E$5:E$600,MATCH($B1823,'INPUT DATA'!$A$5:$A$600,FALSE)),"")</f>
        <v/>
      </c>
      <c r="G1823" s="100" t="str">
        <f>IFERROR(INDEX($LD$4:$LD$18,MATCH('INPUT DATA'!F825,$LC$4:$LC$18,1)),"")</f>
        <v/>
      </c>
      <c r="H1823" s="100" t="str">
        <f>IFERROR(INDEX('INPUT DATA'!G$6:G$600,MATCH($B1823,'INPUT DATA'!$A$5:$A$600,FALSE)),"")</f>
        <v/>
      </c>
      <c r="I1823" s="100" t="str">
        <f>IFERROR(INDEX('INPUT DATA'!H$5:H$600,MATCH($B1823,'INPUT DATA'!$A$5:$A$600,FALSE)),"")</f>
        <v/>
      </c>
      <c r="J1823" s="100" t="str">
        <f>IFERROR(INDEX($LD$4:$LD$18,MATCH('INPUT DATA'!I825,$LC$4:$LC$18,1)),"")</f>
        <v/>
      </c>
      <c r="K1823" s="100" t="str">
        <f>IFERROR(INDEX('INPUT DATA'!J$5:J$600,MATCH($B1823,'INPUT DATA'!$A$5:$A$600,FALSE)),"")</f>
        <v/>
      </c>
      <c r="L1823" s="100" t="str">
        <f>IFERROR(INDEX('INPUT DATA'!K$5:K$600,MATCH($B1823,'INPUT DATA'!$A$5:$A$600,FALSE)),"")</f>
        <v/>
      </c>
      <c r="M1823" s="100" t="str">
        <f>IFERROR(INDEX($LD$4:$LD$18,MATCH('INPUT DATA'!L825,$LC$4:$LC$18,1)),"")</f>
        <v/>
      </c>
      <c r="N1823" s="100" t="str">
        <f>IFERROR(INDEX('INPUT DATA'!M$5:M$600,MATCH($B1823,'INPUT DATA'!$A$5:$A$600,FALSE)),"")</f>
        <v/>
      </c>
      <c r="O1823" s="100" t="str">
        <f>IFERROR(INDEX('INPUT DATA'!N$5:N$600,MATCH($B1823,'INPUT DATA'!$A$5:$A$600,FALSE)),"")</f>
        <v/>
      </c>
      <c r="P1823" s="100" t="str">
        <f>IFERROR(INDEX($LD$4:$LD$18,MATCH('INPUT DATA'!O825,$LC$4:$LC$18,1)),"")</f>
        <v/>
      </c>
      <c r="Q1823" s="100" t="str">
        <f>IFERROR(INDEX('INPUT DATA'!P$5:P$600,MATCH($B1823,'INPUT DATA'!$A$5:$A$600,FALSE)),"")</f>
        <v/>
      </c>
      <c r="R1823" s="100" t="str">
        <f>IFERROR(INDEX('INPUT DATA'!Q$5:Q$600,MATCH($B1823,'INPUT DATA'!$A$5:$A$600,FALSE)),"")</f>
        <v/>
      </c>
      <c r="S1823" s="100" t="str">
        <f>IFERROR(INDEX($LD$4:$LD$18,MATCH('INPUT DATA'!R825,$LC$4:$LC$18,1)),"")</f>
        <v/>
      </c>
      <c r="T1823" s="100" t="str">
        <f>IFERROR(INDEX('INPUT DATA'!S$5:S$600,MATCH($B1823,'INPUT DATA'!$A$5:$A$600,FALSE)),"")</f>
        <v/>
      </c>
      <c r="U1823" s="100" t="str">
        <f>IFERROR(INDEX('INPUT DATA'!T$5:T$600,MATCH($B1823,'INPUT DATA'!$A$5:$A$600,FALSE)),"")</f>
        <v/>
      </c>
      <c r="V1823" s="100" t="str">
        <f>IFERROR(INDEX($LD$4:$LD$18,MATCH('INPUT DATA'!U825,$LC$4:$LC$18,1)),"")</f>
        <v/>
      </c>
      <c r="W1823" s="100" t="str">
        <f>IFERROR(INDEX('INPUT DATA'!V$5:V$600,MATCH($B1823,'INPUT DATA'!$A$5:$A$600,FALSE)),"")</f>
        <v/>
      </c>
      <c r="X1823" s="100" t="str">
        <f>IFERROR(INDEX('INPUT DATA'!W$5:W$600,MATCH($B1823,'INPUT DATA'!$A$5:$A$600,FALSE)),"")</f>
        <v/>
      </c>
      <c r="Y1823" s="100" t="str">
        <f>IFERROR(INDEX('INPUT DATA'!X$5:X$600,MATCH($B1823,'INPUT DATA'!$A$5:$A$600,FALSE)),"")</f>
        <v/>
      </c>
      <c r="Z1823" s="100" t="str">
        <f>IFERROR(INDEX('INPUT DATA'!Y$5:Y$600,MATCH($B1823,'INPUT DATA'!$A$5:$A$600,FALSE)),"")</f>
        <v/>
      </c>
      <c r="AA1823" s="100" t="str">
        <f>IFERROR(INDEX('INPUT DATA'!Z$5:Z$600,MATCH($B1823,'INPUT DATA'!$A$5:$A$600,FALSE)),"")</f>
        <v/>
      </c>
      <c r="AB1823" s="100" t="str">
        <f>IFERROR(INDEX('INPUT DATA'!AA$5:AA$600,MATCH($B1823,'INPUT DATA'!$A$5:$A$600,FALSE)),"")</f>
        <v/>
      </c>
    </row>
    <row r="1824" spans="2:28" ht="15" customHeight="1" x14ac:dyDescent="0.25">
      <c r="B1824" s="115" t="str">
        <f>IF('INPUT INF'!A824="","",IF('INPUT INF'!E824="DROP","",'INPUT INF'!A824))</f>
        <v/>
      </c>
      <c r="C1824" s="115" t="str">
        <f>IFERROR(INDEX('INPUT INF'!B824:B1422,MATCH(B1824,'INPUT INF'!A824:A1422,FALSE)),"")</f>
        <v/>
      </c>
      <c r="E1824" s="100" t="str">
        <f>IFERROR(INDEX('INPUT DATA'!D$5:D$600,MATCH($B1824,'INPUT DATA'!$A$5:$A$600,FALSE)),"")</f>
        <v/>
      </c>
      <c r="F1824" s="100" t="str">
        <f>IFERROR(INDEX('INPUT DATA'!E$5:E$600,MATCH($B1824,'INPUT DATA'!$A$5:$A$600,FALSE)),"")</f>
        <v/>
      </c>
      <c r="G1824" s="100" t="str">
        <f>IFERROR(INDEX($LD$4:$LD$18,MATCH('INPUT DATA'!F826,$LC$4:$LC$18,1)),"")</f>
        <v/>
      </c>
      <c r="H1824" s="100" t="str">
        <f>IFERROR(INDEX('INPUT DATA'!G$6:G$600,MATCH($B1824,'INPUT DATA'!$A$5:$A$600,FALSE)),"")</f>
        <v/>
      </c>
      <c r="I1824" s="100" t="str">
        <f>IFERROR(INDEX('INPUT DATA'!H$5:H$600,MATCH($B1824,'INPUT DATA'!$A$5:$A$600,FALSE)),"")</f>
        <v/>
      </c>
      <c r="J1824" s="100" t="str">
        <f>IFERROR(INDEX($LD$4:$LD$18,MATCH('INPUT DATA'!I826,$LC$4:$LC$18,1)),"")</f>
        <v/>
      </c>
      <c r="K1824" s="100" t="str">
        <f>IFERROR(INDEX('INPUT DATA'!J$5:J$600,MATCH($B1824,'INPUT DATA'!$A$5:$A$600,FALSE)),"")</f>
        <v/>
      </c>
      <c r="L1824" s="100" t="str">
        <f>IFERROR(INDEX('INPUT DATA'!K$5:K$600,MATCH($B1824,'INPUT DATA'!$A$5:$A$600,FALSE)),"")</f>
        <v/>
      </c>
      <c r="M1824" s="100" t="str">
        <f>IFERROR(INDEX($LD$4:$LD$18,MATCH('INPUT DATA'!L826,$LC$4:$LC$18,1)),"")</f>
        <v/>
      </c>
      <c r="N1824" s="100" t="str">
        <f>IFERROR(INDEX('INPUT DATA'!M$5:M$600,MATCH($B1824,'INPUT DATA'!$A$5:$A$600,FALSE)),"")</f>
        <v/>
      </c>
      <c r="O1824" s="100" t="str">
        <f>IFERROR(INDEX('INPUT DATA'!N$5:N$600,MATCH($B1824,'INPUT DATA'!$A$5:$A$600,FALSE)),"")</f>
        <v/>
      </c>
      <c r="P1824" s="100" t="str">
        <f>IFERROR(INDEX($LD$4:$LD$18,MATCH('INPUT DATA'!O826,$LC$4:$LC$18,1)),"")</f>
        <v/>
      </c>
      <c r="Q1824" s="100" t="str">
        <f>IFERROR(INDEX('INPUT DATA'!P$5:P$600,MATCH($B1824,'INPUT DATA'!$A$5:$A$600,FALSE)),"")</f>
        <v/>
      </c>
      <c r="R1824" s="100" t="str">
        <f>IFERROR(INDEX('INPUT DATA'!Q$5:Q$600,MATCH($B1824,'INPUT DATA'!$A$5:$A$600,FALSE)),"")</f>
        <v/>
      </c>
      <c r="S1824" s="100" t="str">
        <f>IFERROR(INDEX($LD$4:$LD$18,MATCH('INPUT DATA'!R826,$LC$4:$LC$18,1)),"")</f>
        <v/>
      </c>
      <c r="T1824" s="100" t="str">
        <f>IFERROR(INDEX('INPUT DATA'!S$5:S$600,MATCH($B1824,'INPUT DATA'!$A$5:$A$600,FALSE)),"")</f>
        <v/>
      </c>
      <c r="U1824" s="100" t="str">
        <f>IFERROR(INDEX('INPUT DATA'!T$5:T$600,MATCH($B1824,'INPUT DATA'!$A$5:$A$600,FALSE)),"")</f>
        <v/>
      </c>
      <c r="V1824" s="100" t="str">
        <f>IFERROR(INDEX($LD$4:$LD$18,MATCH('INPUT DATA'!U826,$LC$4:$LC$18,1)),"")</f>
        <v/>
      </c>
      <c r="W1824" s="100" t="str">
        <f>IFERROR(INDEX('INPUT DATA'!V$5:V$600,MATCH($B1824,'INPUT DATA'!$A$5:$A$600,FALSE)),"")</f>
        <v/>
      </c>
      <c r="X1824" s="100" t="str">
        <f>IFERROR(INDEX('INPUT DATA'!W$5:W$600,MATCH($B1824,'INPUT DATA'!$A$5:$A$600,FALSE)),"")</f>
        <v/>
      </c>
      <c r="Y1824" s="100" t="str">
        <f>IFERROR(INDEX('INPUT DATA'!X$5:X$600,MATCH($B1824,'INPUT DATA'!$A$5:$A$600,FALSE)),"")</f>
        <v/>
      </c>
      <c r="Z1824" s="100" t="str">
        <f>IFERROR(INDEX('INPUT DATA'!Y$5:Y$600,MATCH($B1824,'INPUT DATA'!$A$5:$A$600,FALSE)),"")</f>
        <v/>
      </c>
      <c r="AA1824" s="100" t="str">
        <f>IFERROR(INDEX('INPUT DATA'!Z$5:Z$600,MATCH($B1824,'INPUT DATA'!$A$5:$A$600,FALSE)),"")</f>
        <v/>
      </c>
      <c r="AB1824" s="100" t="str">
        <f>IFERROR(INDEX('INPUT DATA'!AA$5:AA$600,MATCH($B1824,'INPUT DATA'!$A$5:$A$600,FALSE)),"")</f>
        <v/>
      </c>
    </row>
    <row r="1825" spans="2:28" ht="15" customHeight="1" x14ac:dyDescent="0.25">
      <c r="B1825" s="115" t="str">
        <f>IF('INPUT INF'!A825="","",IF('INPUT INF'!E825="DROP","",'INPUT INF'!A825))</f>
        <v/>
      </c>
      <c r="C1825" s="115" t="str">
        <f>IFERROR(INDEX('INPUT INF'!B825:B1423,MATCH(B1825,'INPUT INF'!A825:A1423,FALSE)),"")</f>
        <v/>
      </c>
      <c r="E1825" s="100" t="str">
        <f>IFERROR(INDEX('INPUT DATA'!D$5:D$600,MATCH($B1825,'INPUT DATA'!$A$5:$A$600,FALSE)),"")</f>
        <v/>
      </c>
      <c r="F1825" s="100" t="str">
        <f>IFERROR(INDEX('INPUT DATA'!E$5:E$600,MATCH($B1825,'INPUT DATA'!$A$5:$A$600,FALSE)),"")</f>
        <v/>
      </c>
      <c r="G1825" s="100" t="str">
        <f>IFERROR(INDEX($LD$4:$LD$18,MATCH('INPUT DATA'!F827,$LC$4:$LC$18,1)),"")</f>
        <v/>
      </c>
      <c r="H1825" s="100" t="str">
        <f>IFERROR(INDEX('INPUT DATA'!G$6:G$600,MATCH($B1825,'INPUT DATA'!$A$5:$A$600,FALSE)),"")</f>
        <v/>
      </c>
      <c r="I1825" s="100" t="str">
        <f>IFERROR(INDEX('INPUT DATA'!H$5:H$600,MATCH($B1825,'INPUT DATA'!$A$5:$A$600,FALSE)),"")</f>
        <v/>
      </c>
      <c r="J1825" s="100" t="str">
        <f>IFERROR(INDEX($LD$4:$LD$18,MATCH('INPUT DATA'!I827,$LC$4:$LC$18,1)),"")</f>
        <v/>
      </c>
      <c r="K1825" s="100" t="str">
        <f>IFERROR(INDEX('INPUT DATA'!J$5:J$600,MATCH($B1825,'INPUT DATA'!$A$5:$A$600,FALSE)),"")</f>
        <v/>
      </c>
      <c r="L1825" s="100" t="str">
        <f>IFERROR(INDEX('INPUT DATA'!K$5:K$600,MATCH($B1825,'INPUT DATA'!$A$5:$A$600,FALSE)),"")</f>
        <v/>
      </c>
      <c r="M1825" s="100" t="str">
        <f>IFERROR(INDEX($LD$4:$LD$18,MATCH('INPUT DATA'!L827,$LC$4:$LC$18,1)),"")</f>
        <v/>
      </c>
      <c r="N1825" s="100" t="str">
        <f>IFERROR(INDEX('INPUT DATA'!M$5:M$600,MATCH($B1825,'INPUT DATA'!$A$5:$A$600,FALSE)),"")</f>
        <v/>
      </c>
      <c r="O1825" s="100" t="str">
        <f>IFERROR(INDEX('INPUT DATA'!N$5:N$600,MATCH($B1825,'INPUT DATA'!$A$5:$A$600,FALSE)),"")</f>
        <v/>
      </c>
      <c r="P1825" s="100" t="str">
        <f>IFERROR(INDEX($LD$4:$LD$18,MATCH('INPUT DATA'!O827,$LC$4:$LC$18,1)),"")</f>
        <v/>
      </c>
      <c r="Q1825" s="100" t="str">
        <f>IFERROR(INDEX('INPUT DATA'!P$5:P$600,MATCH($B1825,'INPUT DATA'!$A$5:$A$600,FALSE)),"")</f>
        <v/>
      </c>
      <c r="R1825" s="100" t="str">
        <f>IFERROR(INDEX('INPUT DATA'!Q$5:Q$600,MATCH($B1825,'INPUT DATA'!$A$5:$A$600,FALSE)),"")</f>
        <v/>
      </c>
      <c r="S1825" s="100" t="str">
        <f>IFERROR(INDEX($LD$4:$LD$18,MATCH('INPUT DATA'!R827,$LC$4:$LC$18,1)),"")</f>
        <v/>
      </c>
      <c r="T1825" s="100" t="str">
        <f>IFERROR(INDEX('INPUT DATA'!S$5:S$600,MATCH($B1825,'INPUT DATA'!$A$5:$A$600,FALSE)),"")</f>
        <v/>
      </c>
      <c r="U1825" s="100" t="str">
        <f>IFERROR(INDEX('INPUT DATA'!T$5:T$600,MATCH($B1825,'INPUT DATA'!$A$5:$A$600,FALSE)),"")</f>
        <v/>
      </c>
      <c r="V1825" s="100" t="str">
        <f>IFERROR(INDEX($LD$4:$LD$18,MATCH('INPUT DATA'!U827,$LC$4:$LC$18,1)),"")</f>
        <v/>
      </c>
      <c r="W1825" s="100" t="str">
        <f>IFERROR(INDEX('INPUT DATA'!V$5:V$600,MATCH($B1825,'INPUT DATA'!$A$5:$A$600,FALSE)),"")</f>
        <v/>
      </c>
      <c r="X1825" s="100" t="str">
        <f>IFERROR(INDEX('INPUT DATA'!W$5:W$600,MATCH($B1825,'INPUT DATA'!$A$5:$A$600,FALSE)),"")</f>
        <v/>
      </c>
      <c r="Y1825" s="100" t="str">
        <f>IFERROR(INDEX('INPUT DATA'!X$5:X$600,MATCH($B1825,'INPUT DATA'!$A$5:$A$600,FALSE)),"")</f>
        <v/>
      </c>
      <c r="Z1825" s="100" t="str">
        <f>IFERROR(INDEX('INPUT DATA'!Y$5:Y$600,MATCH($B1825,'INPUT DATA'!$A$5:$A$600,FALSE)),"")</f>
        <v/>
      </c>
      <c r="AA1825" s="100" t="str">
        <f>IFERROR(INDEX('INPUT DATA'!Z$5:Z$600,MATCH($B1825,'INPUT DATA'!$A$5:$A$600,FALSE)),"")</f>
        <v/>
      </c>
      <c r="AB1825" s="100" t="str">
        <f>IFERROR(INDEX('INPUT DATA'!AA$5:AA$600,MATCH($B1825,'INPUT DATA'!$A$5:$A$600,FALSE)),"")</f>
        <v/>
      </c>
    </row>
    <row r="1826" spans="2:28" ht="15" customHeight="1" x14ac:dyDescent="0.25">
      <c r="B1826" s="115" t="str">
        <f>IF('INPUT INF'!A826="","",IF('INPUT INF'!E826="DROP","",'INPUT INF'!A826))</f>
        <v/>
      </c>
      <c r="C1826" s="115" t="str">
        <f>IFERROR(INDEX('INPUT INF'!B826:B1424,MATCH(B1826,'INPUT INF'!A826:A1424,FALSE)),"")</f>
        <v/>
      </c>
      <c r="E1826" s="100" t="str">
        <f>IFERROR(INDEX('INPUT DATA'!D$5:D$600,MATCH($B1826,'INPUT DATA'!$A$5:$A$600,FALSE)),"")</f>
        <v/>
      </c>
      <c r="F1826" s="100" t="str">
        <f>IFERROR(INDEX('INPUT DATA'!E$5:E$600,MATCH($B1826,'INPUT DATA'!$A$5:$A$600,FALSE)),"")</f>
        <v/>
      </c>
      <c r="G1826" s="100" t="str">
        <f>IFERROR(INDEX($LD$4:$LD$18,MATCH('INPUT DATA'!F828,$LC$4:$LC$18,1)),"")</f>
        <v/>
      </c>
      <c r="H1826" s="100" t="str">
        <f>IFERROR(INDEX('INPUT DATA'!G$6:G$600,MATCH($B1826,'INPUT DATA'!$A$5:$A$600,FALSE)),"")</f>
        <v/>
      </c>
      <c r="I1826" s="100" t="str">
        <f>IFERROR(INDEX('INPUT DATA'!H$5:H$600,MATCH($B1826,'INPUT DATA'!$A$5:$A$600,FALSE)),"")</f>
        <v/>
      </c>
      <c r="J1826" s="100" t="str">
        <f>IFERROR(INDEX($LD$4:$LD$18,MATCH('INPUT DATA'!I828,$LC$4:$LC$18,1)),"")</f>
        <v/>
      </c>
      <c r="K1826" s="100" t="str">
        <f>IFERROR(INDEX('INPUT DATA'!J$5:J$600,MATCH($B1826,'INPUT DATA'!$A$5:$A$600,FALSE)),"")</f>
        <v/>
      </c>
      <c r="L1826" s="100" t="str">
        <f>IFERROR(INDEX('INPUT DATA'!K$5:K$600,MATCH($B1826,'INPUT DATA'!$A$5:$A$600,FALSE)),"")</f>
        <v/>
      </c>
      <c r="M1826" s="100" t="str">
        <f>IFERROR(INDEX($LD$4:$LD$18,MATCH('INPUT DATA'!L828,$LC$4:$LC$18,1)),"")</f>
        <v/>
      </c>
      <c r="N1826" s="100" t="str">
        <f>IFERROR(INDEX('INPUT DATA'!M$5:M$600,MATCH($B1826,'INPUT DATA'!$A$5:$A$600,FALSE)),"")</f>
        <v/>
      </c>
      <c r="O1826" s="100" t="str">
        <f>IFERROR(INDEX('INPUT DATA'!N$5:N$600,MATCH($B1826,'INPUT DATA'!$A$5:$A$600,FALSE)),"")</f>
        <v/>
      </c>
      <c r="P1826" s="100" t="str">
        <f>IFERROR(INDEX($LD$4:$LD$18,MATCH('INPUT DATA'!O828,$LC$4:$LC$18,1)),"")</f>
        <v/>
      </c>
      <c r="Q1826" s="100" t="str">
        <f>IFERROR(INDEX('INPUT DATA'!P$5:P$600,MATCH($B1826,'INPUT DATA'!$A$5:$A$600,FALSE)),"")</f>
        <v/>
      </c>
      <c r="R1826" s="100" t="str">
        <f>IFERROR(INDEX('INPUT DATA'!Q$5:Q$600,MATCH($B1826,'INPUT DATA'!$A$5:$A$600,FALSE)),"")</f>
        <v/>
      </c>
      <c r="S1826" s="100" t="str">
        <f>IFERROR(INDEX($LD$4:$LD$18,MATCH('INPUT DATA'!R828,$LC$4:$LC$18,1)),"")</f>
        <v/>
      </c>
      <c r="T1826" s="100" t="str">
        <f>IFERROR(INDEX('INPUT DATA'!S$5:S$600,MATCH($B1826,'INPUT DATA'!$A$5:$A$600,FALSE)),"")</f>
        <v/>
      </c>
      <c r="U1826" s="100" t="str">
        <f>IFERROR(INDEX('INPUT DATA'!T$5:T$600,MATCH($B1826,'INPUT DATA'!$A$5:$A$600,FALSE)),"")</f>
        <v/>
      </c>
      <c r="V1826" s="100" t="str">
        <f>IFERROR(INDEX($LD$4:$LD$18,MATCH('INPUT DATA'!U828,$LC$4:$LC$18,1)),"")</f>
        <v/>
      </c>
      <c r="W1826" s="100" t="str">
        <f>IFERROR(INDEX('INPUT DATA'!V$5:V$600,MATCH($B1826,'INPUT DATA'!$A$5:$A$600,FALSE)),"")</f>
        <v/>
      </c>
      <c r="X1826" s="100" t="str">
        <f>IFERROR(INDEX('INPUT DATA'!W$5:W$600,MATCH($B1826,'INPUT DATA'!$A$5:$A$600,FALSE)),"")</f>
        <v/>
      </c>
      <c r="Y1826" s="100" t="str">
        <f>IFERROR(INDEX('INPUT DATA'!X$5:X$600,MATCH($B1826,'INPUT DATA'!$A$5:$A$600,FALSE)),"")</f>
        <v/>
      </c>
      <c r="Z1826" s="100" t="str">
        <f>IFERROR(INDEX('INPUT DATA'!Y$5:Y$600,MATCH($B1826,'INPUT DATA'!$A$5:$A$600,FALSE)),"")</f>
        <v/>
      </c>
      <c r="AA1826" s="100" t="str">
        <f>IFERROR(INDEX('INPUT DATA'!Z$5:Z$600,MATCH($B1826,'INPUT DATA'!$A$5:$A$600,FALSE)),"")</f>
        <v/>
      </c>
      <c r="AB1826" s="100" t="str">
        <f>IFERROR(INDEX('INPUT DATA'!AA$5:AA$600,MATCH($B1826,'INPUT DATA'!$A$5:$A$600,FALSE)),"")</f>
        <v/>
      </c>
    </row>
    <row r="1827" spans="2:28" ht="15" customHeight="1" x14ac:dyDescent="0.25">
      <c r="B1827" s="115" t="str">
        <f>IF('INPUT INF'!A827="","",IF('INPUT INF'!E827="DROP","",'INPUT INF'!A827))</f>
        <v/>
      </c>
      <c r="C1827" s="115" t="str">
        <f>IFERROR(INDEX('INPUT INF'!B827:B1425,MATCH(B1827,'INPUT INF'!A827:A1425,FALSE)),"")</f>
        <v/>
      </c>
      <c r="E1827" s="100" t="str">
        <f>IFERROR(INDEX('INPUT DATA'!D$5:D$600,MATCH($B1827,'INPUT DATA'!$A$5:$A$600,FALSE)),"")</f>
        <v/>
      </c>
      <c r="F1827" s="100" t="str">
        <f>IFERROR(INDEX('INPUT DATA'!E$5:E$600,MATCH($B1827,'INPUT DATA'!$A$5:$A$600,FALSE)),"")</f>
        <v/>
      </c>
      <c r="G1827" s="100" t="str">
        <f>IFERROR(INDEX($LD$4:$LD$18,MATCH('INPUT DATA'!F829,$LC$4:$LC$18,1)),"")</f>
        <v/>
      </c>
      <c r="H1827" s="100" t="str">
        <f>IFERROR(INDEX('INPUT DATA'!G$6:G$600,MATCH($B1827,'INPUT DATA'!$A$5:$A$600,FALSE)),"")</f>
        <v/>
      </c>
      <c r="I1827" s="100" t="str">
        <f>IFERROR(INDEX('INPUT DATA'!H$5:H$600,MATCH($B1827,'INPUT DATA'!$A$5:$A$600,FALSE)),"")</f>
        <v/>
      </c>
      <c r="J1827" s="100" t="str">
        <f>IFERROR(INDEX($LD$4:$LD$18,MATCH('INPUT DATA'!I829,$LC$4:$LC$18,1)),"")</f>
        <v/>
      </c>
      <c r="K1827" s="100" t="str">
        <f>IFERROR(INDEX('INPUT DATA'!J$5:J$600,MATCH($B1827,'INPUT DATA'!$A$5:$A$600,FALSE)),"")</f>
        <v/>
      </c>
      <c r="L1827" s="100" t="str">
        <f>IFERROR(INDEX('INPUT DATA'!K$5:K$600,MATCH($B1827,'INPUT DATA'!$A$5:$A$600,FALSE)),"")</f>
        <v/>
      </c>
      <c r="M1827" s="100" t="str">
        <f>IFERROR(INDEX($LD$4:$LD$18,MATCH('INPUT DATA'!L829,$LC$4:$LC$18,1)),"")</f>
        <v/>
      </c>
      <c r="N1827" s="100" t="str">
        <f>IFERROR(INDEX('INPUT DATA'!M$5:M$600,MATCH($B1827,'INPUT DATA'!$A$5:$A$600,FALSE)),"")</f>
        <v/>
      </c>
      <c r="O1827" s="100" t="str">
        <f>IFERROR(INDEX('INPUT DATA'!N$5:N$600,MATCH($B1827,'INPUT DATA'!$A$5:$A$600,FALSE)),"")</f>
        <v/>
      </c>
      <c r="P1827" s="100" t="str">
        <f>IFERROR(INDEX($LD$4:$LD$18,MATCH('INPUT DATA'!O829,$LC$4:$LC$18,1)),"")</f>
        <v/>
      </c>
      <c r="Q1827" s="100" t="str">
        <f>IFERROR(INDEX('INPUT DATA'!P$5:P$600,MATCH($B1827,'INPUT DATA'!$A$5:$A$600,FALSE)),"")</f>
        <v/>
      </c>
      <c r="R1827" s="100" t="str">
        <f>IFERROR(INDEX('INPUT DATA'!Q$5:Q$600,MATCH($B1827,'INPUT DATA'!$A$5:$A$600,FALSE)),"")</f>
        <v/>
      </c>
      <c r="S1827" s="100" t="str">
        <f>IFERROR(INDEX($LD$4:$LD$18,MATCH('INPUT DATA'!R829,$LC$4:$LC$18,1)),"")</f>
        <v/>
      </c>
      <c r="T1827" s="100" t="str">
        <f>IFERROR(INDEX('INPUT DATA'!S$5:S$600,MATCH($B1827,'INPUT DATA'!$A$5:$A$600,FALSE)),"")</f>
        <v/>
      </c>
      <c r="U1827" s="100" t="str">
        <f>IFERROR(INDEX('INPUT DATA'!T$5:T$600,MATCH($B1827,'INPUT DATA'!$A$5:$A$600,FALSE)),"")</f>
        <v/>
      </c>
      <c r="V1827" s="100" t="str">
        <f>IFERROR(INDEX($LD$4:$LD$18,MATCH('INPUT DATA'!U829,$LC$4:$LC$18,1)),"")</f>
        <v/>
      </c>
      <c r="W1827" s="100" t="str">
        <f>IFERROR(INDEX('INPUT DATA'!V$5:V$600,MATCH($B1827,'INPUT DATA'!$A$5:$A$600,FALSE)),"")</f>
        <v/>
      </c>
      <c r="X1827" s="100" t="str">
        <f>IFERROR(INDEX('INPUT DATA'!W$5:W$600,MATCH($B1827,'INPUT DATA'!$A$5:$A$600,FALSE)),"")</f>
        <v/>
      </c>
      <c r="Y1827" s="100" t="str">
        <f>IFERROR(INDEX('INPUT DATA'!X$5:X$600,MATCH($B1827,'INPUT DATA'!$A$5:$A$600,FALSE)),"")</f>
        <v/>
      </c>
      <c r="Z1827" s="100" t="str">
        <f>IFERROR(INDEX('INPUT DATA'!Y$5:Y$600,MATCH($B1827,'INPUT DATA'!$A$5:$A$600,FALSE)),"")</f>
        <v/>
      </c>
      <c r="AA1827" s="100" t="str">
        <f>IFERROR(INDEX('INPUT DATA'!Z$5:Z$600,MATCH($B1827,'INPUT DATA'!$A$5:$A$600,FALSE)),"")</f>
        <v/>
      </c>
      <c r="AB1827" s="100" t="str">
        <f>IFERROR(INDEX('INPUT DATA'!AA$5:AA$600,MATCH($B1827,'INPUT DATA'!$A$5:$A$600,FALSE)),"")</f>
        <v/>
      </c>
    </row>
    <row r="1828" spans="2:28" ht="15" customHeight="1" x14ac:dyDescent="0.25">
      <c r="B1828" s="115" t="str">
        <f>IF('INPUT INF'!A828="","",IF('INPUT INF'!E828="DROP","",'INPUT INF'!A828))</f>
        <v/>
      </c>
      <c r="C1828" s="115" t="str">
        <f>IFERROR(INDEX('INPUT INF'!B828:B1426,MATCH(B1828,'INPUT INF'!A828:A1426,FALSE)),"")</f>
        <v/>
      </c>
      <c r="E1828" s="100" t="str">
        <f>IFERROR(INDEX('INPUT DATA'!D$5:D$600,MATCH($B1828,'INPUT DATA'!$A$5:$A$600,FALSE)),"")</f>
        <v/>
      </c>
      <c r="F1828" s="100" t="str">
        <f>IFERROR(INDEX('INPUT DATA'!E$5:E$600,MATCH($B1828,'INPUT DATA'!$A$5:$A$600,FALSE)),"")</f>
        <v/>
      </c>
      <c r="G1828" s="100" t="str">
        <f>IFERROR(INDEX($LD$4:$LD$18,MATCH('INPUT DATA'!F830,$LC$4:$LC$18,1)),"")</f>
        <v/>
      </c>
      <c r="H1828" s="100" t="str">
        <f>IFERROR(INDEX('INPUT DATA'!G$6:G$600,MATCH($B1828,'INPUT DATA'!$A$5:$A$600,FALSE)),"")</f>
        <v/>
      </c>
      <c r="I1828" s="100" t="str">
        <f>IFERROR(INDEX('INPUT DATA'!H$5:H$600,MATCH($B1828,'INPUT DATA'!$A$5:$A$600,FALSE)),"")</f>
        <v/>
      </c>
      <c r="J1828" s="100" t="str">
        <f>IFERROR(INDEX($LD$4:$LD$18,MATCH('INPUT DATA'!I830,$LC$4:$LC$18,1)),"")</f>
        <v/>
      </c>
      <c r="K1828" s="100" t="str">
        <f>IFERROR(INDEX('INPUT DATA'!J$5:J$600,MATCH($B1828,'INPUT DATA'!$A$5:$A$600,FALSE)),"")</f>
        <v/>
      </c>
      <c r="L1828" s="100" t="str">
        <f>IFERROR(INDEX('INPUT DATA'!K$5:K$600,MATCH($B1828,'INPUT DATA'!$A$5:$A$600,FALSE)),"")</f>
        <v/>
      </c>
      <c r="M1828" s="100" t="str">
        <f>IFERROR(INDEX($LD$4:$LD$18,MATCH('INPUT DATA'!L830,$LC$4:$LC$18,1)),"")</f>
        <v/>
      </c>
      <c r="N1828" s="100" t="str">
        <f>IFERROR(INDEX('INPUT DATA'!M$5:M$600,MATCH($B1828,'INPUT DATA'!$A$5:$A$600,FALSE)),"")</f>
        <v/>
      </c>
      <c r="O1828" s="100" t="str">
        <f>IFERROR(INDEX('INPUT DATA'!N$5:N$600,MATCH($B1828,'INPUT DATA'!$A$5:$A$600,FALSE)),"")</f>
        <v/>
      </c>
      <c r="P1828" s="100" t="str">
        <f>IFERROR(INDEX($LD$4:$LD$18,MATCH('INPUT DATA'!O830,$LC$4:$LC$18,1)),"")</f>
        <v/>
      </c>
      <c r="Q1828" s="100" t="str">
        <f>IFERROR(INDEX('INPUT DATA'!P$5:P$600,MATCH($B1828,'INPUT DATA'!$A$5:$A$600,FALSE)),"")</f>
        <v/>
      </c>
      <c r="R1828" s="100" t="str">
        <f>IFERROR(INDEX('INPUT DATA'!Q$5:Q$600,MATCH($B1828,'INPUT DATA'!$A$5:$A$600,FALSE)),"")</f>
        <v/>
      </c>
      <c r="S1828" s="100" t="str">
        <f>IFERROR(INDEX($LD$4:$LD$18,MATCH('INPUT DATA'!R830,$LC$4:$LC$18,1)),"")</f>
        <v/>
      </c>
      <c r="T1828" s="100" t="str">
        <f>IFERROR(INDEX('INPUT DATA'!S$5:S$600,MATCH($B1828,'INPUT DATA'!$A$5:$A$600,FALSE)),"")</f>
        <v/>
      </c>
      <c r="U1828" s="100" t="str">
        <f>IFERROR(INDEX('INPUT DATA'!T$5:T$600,MATCH($B1828,'INPUT DATA'!$A$5:$A$600,FALSE)),"")</f>
        <v/>
      </c>
      <c r="V1828" s="100" t="str">
        <f>IFERROR(INDEX($LD$4:$LD$18,MATCH('INPUT DATA'!U830,$LC$4:$LC$18,1)),"")</f>
        <v/>
      </c>
      <c r="W1828" s="100" t="str">
        <f>IFERROR(INDEX('INPUT DATA'!V$5:V$600,MATCH($B1828,'INPUT DATA'!$A$5:$A$600,FALSE)),"")</f>
        <v/>
      </c>
      <c r="X1828" s="100" t="str">
        <f>IFERROR(INDEX('INPUT DATA'!W$5:W$600,MATCH($B1828,'INPUT DATA'!$A$5:$A$600,FALSE)),"")</f>
        <v/>
      </c>
      <c r="Y1828" s="100" t="str">
        <f>IFERROR(INDEX('INPUT DATA'!X$5:X$600,MATCH($B1828,'INPUT DATA'!$A$5:$A$600,FALSE)),"")</f>
        <v/>
      </c>
      <c r="Z1828" s="100" t="str">
        <f>IFERROR(INDEX('INPUT DATA'!Y$5:Y$600,MATCH($B1828,'INPUT DATA'!$A$5:$A$600,FALSE)),"")</f>
        <v/>
      </c>
      <c r="AA1828" s="100" t="str">
        <f>IFERROR(INDEX('INPUT DATA'!Z$5:Z$600,MATCH($B1828,'INPUT DATA'!$A$5:$A$600,FALSE)),"")</f>
        <v/>
      </c>
      <c r="AB1828" s="100" t="str">
        <f>IFERROR(INDEX('INPUT DATA'!AA$5:AA$600,MATCH($B1828,'INPUT DATA'!$A$5:$A$600,FALSE)),"")</f>
        <v/>
      </c>
    </row>
    <row r="1829" spans="2:28" ht="15" customHeight="1" x14ac:dyDescent="0.25">
      <c r="B1829" s="115" t="str">
        <f>IF('INPUT INF'!A829="","",IF('INPUT INF'!E829="DROP","",'INPUT INF'!A829))</f>
        <v/>
      </c>
      <c r="C1829" s="115" t="str">
        <f>IFERROR(INDEX('INPUT INF'!B829:B1427,MATCH(B1829,'INPUT INF'!A829:A1427,FALSE)),"")</f>
        <v/>
      </c>
      <c r="E1829" s="100" t="str">
        <f>IFERROR(INDEX('INPUT DATA'!D$5:D$600,MATCH($B1829,'INPUT DATA'!$A$5:$A$600,FALSE)),"")</f>
        <v/>
      </c>
      <c r="F1829" s="100" t="str">
        <f>IFERROR(INDEX('INPUT DATA'!E$5:E$600,MATCH($B1829,'INPUT DATA'!$A$5:$A$600,FALSE)),"")</f>
        <v/>
      </c>
      <c r="G1829" s="100" t="str">
        <f>IFERROR(INDEX($LD$4:$LD$18,MATCH('INPUT DATA'!F831,$LC$4:$LC$18,1)),"")</f>
        <v/>
      </c>
      <c r="H1829" s="100" t="str">
        <f>IFERROR(INDEX('INPUT DATA'!G$6:G$600,MATCH($B1829,'INPUT DATA'!$A$5:$A$600,FALSE)),"")</f>
        <v/>
      </c>
      <c r="I1829" s="100" t="str">
        <f>IFERROR(INDEX('INPUT DATA'!H$5:H$600,MATCH($B1829,'INPUT DATA'!$A$5:$A$600,FALSE)),"")</f>
        <v/>
      </c>
      <c r="J1829" s="100" t="str">
        <f>IFERROR(INDEX($LD$4:$LD$18,MATCH('INPUT DATA'!I831,$LC$4:$LC$18,1)),"")</f>
        <v/>
      </c>
      <c r="K1829" s="100" t="str">
        <f>IFERROR(INDEX('INPUT DATA'!J$5:J$600,MATCH($B1829,'INPUT DATA'!$A$5:$A$600,FALSE)),"")</f>
        <v/>
      </c>
      <c r="L1829" s="100" t="str">
        <f>IFERROR(INDEX('INPUT DATA'!K$5:K$600,MATCH($B1829,'INPUT DATA'!$A$5:$A$600,FALSE)),"")</f>
        <v/>
      </c>
      <c r="M1829" s="100" t="str">
        <f>IFERROR(INDEX($LD$4:$LD$18,MATCH('INPUT DATA'!L831,$LC$4:$LC$18,1)),"")</f>
        <v/>
      </c>
      <c r="N1829" s="100" t="str">
        <f>IFERROR(INDEX('INPUT DATA'!M$5:M$600,MATCH($B1829,'INPUT DATA'!$A$5:$A$600,FALSE)),"")</f>
        <v/>
      </c>
      <c r="O1829" s="100" t="str">
        <f>IFERROR(INDEX('INPUT DATA'!N$5:N$600,MATCH($B1829,'INPUT DATA'!$A$5:$A$600,FALSE)),"")</f>
        <v/>
      </c>
      <c r="P1829" s="100" t="str">
        <f>IFERROR(INDEX($LD$4:$LD$18,MATCH('INPUT DATA'!O831,$LC$4:$LC$18,1)),"")</f>
        <v/>
      </c>
      <c r="Q1829" s="100" t="str">
        <f>IFERROR(INDEX('INPUT DATA'!P$5:P$600,MATCH($B1829,'INPUT DATA'!$A$5:$A$600,FALSE)),"")</f>
        <v/>
      </c>
      <c r="R1829" s="100" t="str">
        <f>IFERROR(INDEX('INPUT DATA'!Q$5:Q$600,MATCH($B1829,'INPUT DATA'!$A$5:$A$600,FALSE)),"")</f>
        <v/>
      </c>
      <c r="S1829" s="100" t="str">
        <f>IFERROR(INDEX($LD$4:$LD$18,MATCH('INPUT DATA'!R831,$LC$4:$LC$18,1)),"")</f>
        <v/>
      </c>
      <c r="T1829" s="100" t="str">
        <f>IFERROR(INDEX('INPUT DATA'!S$5:S$600,MATCH($B1829,'INPUT DATA'!$A$5:$A$600,FALSE)),"")</f>
        <v/>
      </c>
      <c r="U1829" s="100" t="str">
        <f>IFERROR(INDEX('INPUT DATA'!T$5:T$600,MATCH($B1829,'INPUT DATA'!$A$5:$A$600,FALSE)),"")</f>
        <v/>
      </c>
      <c r="V1829" s="100" t="str">
        <f>IFERROR(INDEX($LD$4:$LD$18,MATCH('INPUT DATA'!U831,$LC$4:$LC$18,1)),"")</f>
        <v/>
      </c>
      <c r="W1829" s="100" t="str">
        <f>IFERROR(INDEX('INPUT DATA'!V$5:V$600,MATCH($B1829,'INPUT DATA'!$A$5:$A$600,FALSE)),"")</f>
        <v/>
      </c>
      <c r="X1829" s="100" t="str">
        <f>IFERROR(INDEX('INPUT DATA'!W$5:W$600,MATCH($B1829,'INPUT DATA'!$A$5:$A$600,FALSE)),"")</f>
        <v/>
      </c>
      <c r="Y1829" s="100" t="str">
        <f>IFERROR(INDEX('INPUT DATA'!X$5:X$600,MATCH($B1829,'INPUT DATA'!$A$5:$A$600,FALSE)),"")</f>
        <v/>
      </c>
      <c r="Z1829" s="100" t="str">
        <f>IFERROR(INDEX('INPUT DATA'!Y$5:Y$600,MATCH($B1829,'INPUT DATA'!$A$5:$A$600,FALSE)),"")</f>
        <v/>
      </c>
      <c r="AA1829" s="100" t="str">
        <f>IFERROR(INDEX('INPUT DATA'!Z$5:Z$600,MATCH($B1829,'INPUT DATA'!$A$5:$A$600,FALSE)),"")</f>
        <v/>
      </c>
      <c r="AB1829" s="100" t="str">
        <f>IFERROR(INDEX('INPUT DATA'!AA$5:AA$600,MATCH($B1829,'INPUT DATA'!$A$5:$A$600,FALSE)),"")</f>
        <v/>
      </c>
    </row>
    <row r="1830" spans="2:28" ht="15" customHeight="1" x14ac:dyDescent="0.25">
      <c r="B1830" s="115" t="str">
        <f>IF('INPUT INF'!A830="","",IF('INPUT INF'!E830="DROP","",'INPUT INF'!A830))</f>
        <v/>
      </c>
      <c r="C1830" s="115" t="str">
        <f>IFERROR(INDEX('INPUT INF'!B830:B1428,MATCH(B1830,'INPUT INF'!A830:A1428,FALSE)),"")</f>
        <v/>
      </c>
      <c r="E1830" s="100" t="str">
        <f>IFERROR(INDEX('INPUT DATA'!D$5:D$600,MATCH($B1830,'INPUT DATA'!$A$5:$A$600,FALSE)),"")</f>
        <v/>
      </c>
      <c r="F1830" s="100" t="str">
        <f>IFERROR(INDEX('INPUT DATA'!E$5:E$600,MATCH($B1830,'INPUT DATA'!$A$5:$A$600,FALSE)),"")</f>
        <v/>
      </c>
      <c r="G1830" s="100" t="str">
        <f>IFERROR(INDEX($LD$4:$LD$18,MATCH('INPUT DATA'!F832,$LC$4:$LC$18,1)),"")</f>
        <v/>
      </c>
      <c r="H1830" s="100" t="str">
        <f>IFERROR(INDEX('INPUT DATA'!G$6:G$600,MATCH($B1830,'INPUT DATA'!$A$5:$A$600,FALSE)),"")</f>
        <v/>
      </c>
      <c r="I1830" s="100" t="str">
        <f>IFERROR(INDEX('INPUT DATA'!H$5:H$600,MATCH($B1830,'INPUT DATA'!$A$5:$A$600,FALSE)),"")</f>
        <v/>
      </c>
      <c r="J1830" s="100" t="str">
        <f>IFERROR(INDEX($LD$4:$LD$18,MATCH('INPUT DATA'!I832,$LC$4:$LC$18,1)),"")</f>
        <v/>
      </c>
      <c r="K1830" s="100" t="str">
        <f>IFERROR(INDEX('INPUT DATA'!J$5:J$600,MATCH($B1830,'INPUT DATA'!$A$5:$A$600,FALSE)),"")</f>
        <v/>
      </c>
      <c r="L1830" s="100" t="str">
        <f>IFERROR(INDEX('INPUT DATA'!K$5:K$600,MATCH($B1830,'INPUT DATA'!$A$5:$A$600,FALSE)),"")</f>
        <v/>
      </c>
      <c r="M1830" s="100" t="str">
        <f>IFERROR(INDEX($LD$4:$LD$18,MATCH('INPUT DATA'!L832,$LC$4:$LC$18,1)),"")</f>
        <v/>
      </c>
      <c r="N1830" s="100" t="str">
        <f>IFERROR(INDEX('INPUT DATA'!M$5:M$600,MATCH($B1830,'INPUT DATA'!$A$5:$A$600,FALSE)),"")</f>
        <v/>
      </c>
      <c r="O1830" s="100" t="str">
        <f>IFERROR(INDEX('INPUT DATA'!N$5:N$600,MATCH($B1830,'INPUT DATA'!$A$5:$A$600,FALSE)),"")</f>
        <v/>
      </c>
      <c r="P1830" s="100" t="str">
        <f>IFERROR(INDEX($LD$4:$LD$18,MATCH('INPUT DATA'!O832,$LC$4:$LC$18,1)),"")</f>
        <v/>
      </c>
      <c r="Q1830" s="100" t="str">
        <f>IFERROR(INDEX('INPUT DATA'!P$5:P$600,MATCH($B1830,'INPUT DATA'!$A$5:$A$600,FALSE)),"")</f>
        <v/>
      </c>
      <c r="R1830" s="100" t="str">
        <f>IFERROR(INDEX('INPUT DATA'!Q$5:Q$600,MATCH($B1830,'INPUT DATA'!$A$5:$A$600,FALSE)),"")</f>
        <v/>
      </c>
      <c r="S1830" s="100" t="str">
        <f>IFERROR(INDEX($LD$4:$LD$18,MATCH('INPUT DATA'!R832,$LC$4:$LC$18,1)),"")</f>
        <v/>
      </c>
      <c r="T1830" s="100" t="str">
        <f>IFERROR(INDEX('INPUT DATA'!S$5:S$600,MATCH($B1830,'INPUT DATA'!$A$5:$A$600,FALSE)),"")</f>
        <v/>
      </c>
      <c r="U1830" s="100" t="str">
        <f>IFERROR(INDEX('INPUT DATA'!T$5:T$600,MATCH($B1830,'INPUT DATA'!$A$5:$A$600,FALSE)),"")</f>
        <v/>
      </c>
      <c r="V1830" s="100" t="str">
        <f>IFERROR(INDEX($LD$4:$LD$18,MATCH('INPUT DATA'!U832,$LC$4:$LC$18,1)),"")</f>
        <v/>
      </c>
      <c r="W1830" s="100" t="str">
        <f>IFERROR(INDEX('INPUT DATA'!V$5:V$600,MATCH($B1830,'INPUT DATA'!$A$5:$A$600,FALSE)),"")</f>
        <v/>
      </c>
      <c r="X1830" s="100" t="str">
        <f>IFERROR(INDEX('INPUT DATA'!W$5:W$600,MATCH($B1830,'INPUT DATA'!$A$5:$A$600,FALSE)),"")</f>
        <v/>
      </c>
      <c r="Y1830" s="100" t="str">
        <f>IFERROR(INDEX('INPUT DATA'!X$5:X$600,MATCH($B1830,'INPUT DATA'!$A$5:$A$600,FALSE)),"")</f>
        <v/>
      </c>
      <c r="Z1830" s="100" t="str">
        <f>IFERROR(INDEX('INPUT DATA'!Y$5:Y$600,MATCH($B1830,'INPUT DATA'!$A$5:$A$600,FALSE)),"")</f>
        <v/>
      </c>
      <c r="AA1830" s="100" t="str">
        <f>IFERROR(INDEX('INPUT DATA'!Z$5:Z$600,MATCH($B1830,'INPUT DATA'!$A$5:$A$600,FALSE)),"")</f>
        <v/>
      </c>
      <c r="AB1830" s="100" t="str">
        <f>IFERROR(INDEX('INPUT DATA'!AA$5:AA$600,MATCH($B1830,'INPUT DATA'!$A$5:$A$600,FALSE)),"")</f>
        <v/>
      </c>
    </row>
    <row r="1831" spans="2:28" ht="15" customHeight="1" x14ac:dyDescent="0.25">
      <c r="B1831" s="115" t="str">
        <f>IF('INPUT INF'!A831="","",IF('INPUT INF'!E831="DROP","",'INPUT INF'!A831))</f>
        <v/>
      </c>
      <c r="C1831" s="115" t="str">
        <f>IFERROR(INDEX('INPUT INF'!B831:B1429,MATCH(B1831,'INPUT INF'!A831:A1429,FALSE)),"")</f>
        <v/>
      </c>
      <c r="E1831" s="100" t="str">
        <f>IFERROR(INDEX('INPUT DATA'!D$5:D$600,MATCH($B1831,'INPUT DATA'!$A$5:$A$600,FALSE)),"")</f>
        <v/>
      </c>
      <c r="F1831" s="100" t="str">
        <f>IFERROR(INDEX('INPUT DATA'!E$5:E$600,MATCH($B1831,'INPUT DATA'!$A$5:$A$600,FALSE)),"")</f>
        <v/>
      </c>
      <c r="G1831" s="100" t="str">
        <f>IFERROR(INDEX($LD$4:$LD$18,MATCH('INPUT DATA'!F833,$LC$4:$LC$18,1)),"")</f>
        <v/>
      </c>
      <c r="H1831" s="100" t="str">
        <f>IFERROR(INDEX('INPUT DATA'!G$6:G$600,MATCH($B1831,'INPUT DATA'!$A$5:$A$600,FALSE)),"")</f>
        <v/>
      </c>
      <c r="I1831" s="100" t="str">
        <f>IFERROR(INDEX('INPUT DATA'!H$5:H$600,MATCH($B1831,'INPUT DATA'!$A$5:$A$600,FALSE)),"")</f>
        <v/>
      </c>
      <c r="J1831" s="100" t="str">
        <f>IFERROR(INDEX($LD$4:$LD$18,MATCH('INPUT DATA'!I833,$LC$4:$LC$18,1)),"")</f>
        <v/>
      </c>
      <c r="K1831" s="100" t="str">
        <f>IFERROR(INDEX('INPUT DATA'!J$5:J$600,MATCH($B1831,'INPUT DATA'!$A$5:$A$600,FALSE)),"")</f>
        <v/>
      </c>
      <c r="L1831" s="100" t="str">
        <f>IFERROR(INDEX('INPUT DATA'!K$5:K$600,MATCH($B1831,'INPUT DATA'!$A$5:$A$600,FALSE)),"")</f>
        <v/>
      </c>
      <c r="M1831" s="100" t="str">
        <f>IFERROR(INDEX($LD$4:$LD$18,MATCH('INPUT DATA'!L833,$LC$4:$LC$18,1)),"")</f>
        <v/>
      </c>
      <c r="N1831" s="100" t="str">
        <f>IFERROR(INDEX('INPUT DATA'!M$5:M$600,MATCH($B1831,'INPUT DATA'!$A$5:$A$600,FALSE)),"")</f>
        <v/>
      </c>
      <c r="O1831" s="100" t="str">
        <f>IFERROR(INDEX('INPUT DATA'!N$5:N$600,MATCH($B1831,'INPUT DATA'!$A$5:$A$600,FALSE)),"")</f>
        <v/>
      </c>
      <c r="P1831" s="100" t="str">
        <f>IFERROR(INDEX($LD$4:$LD$18,MATCH('INPUT DATA'!O833,$LC$4:$LC$18,1)),"")</f>
        <v/>
      </c>
      <c r="Q1831" s="100" t="str">
        <f>IFERROR(INDEX('INPUT DATA'!P$5:P$600,MATCH($B1831,'INPUT DATA'!$A$5:$A$600,FALSE)),"")</f>
        <v/>
      </c>
      <c r="R1831" s="100" t="str">
        <f>IFERROR(INDEX('INPUT DATA'!Q$5:Q$600,MATCH($B1831,'INPUT DATA'!$A$5:$A$600,FALSE)),"")</f>
        <v/>
      </c>
      <c r="S1831" s="100" t="str">
        <f>IFERROR(INDEX($LD$4:$LD$18,MATCH('INPUT DATA'!R833,$LC$4:$LC$18,1)),"")</f>
        <v/>
      </c>
      <c r="T1831" s="100" t="str">
        <f>IFERROR(INDEX('INPUT DATA'!S$5:S$600,MATCH($B1831,'INPUT DATA'!$A$5:$A$600,FALSE)),"")</f>
        <v/>
      </c>
      <c r="U1831" s="100" t="str">
        <f>IFERROR(INDEX('INPUT DATA'!T$5:T$600,MATCH($B1831,'INPUT DATA'!$A$5:$A$600,FALSE)),"")</f>
        <v/>
      </c>
      <c r="V1831" s="100" t="str">
        <f>IFERROR(INDEX($LD$4:$LD$18,MATCH('INPUT DATA'!U833,$LC$4:$LC$18,1)),"")</f>
        <v/>
      </c>
      <c r="W1831" s="100" t="str">
        <f>IFERROR(INDEX('INPUT DATA'!V$5:V$600,MATCH($B1831,'INPUT DATA'!$A$5:$A$600,FALSE)),"")</f>
        <v/>
      </c>
      <c r="X1831" s="100" t="str">
        <f>IFERROR(INDEX('INPUT DATA'!W$5:W$600,MATCH($B1831,'INPUT DATA'!$A$5:$A$600,FALSE)),"")</f>
        <v/>
      </c>
      <c r="Y1831" s="100" t="str">
        <f>IFERROR(INDEX('INPUT DATA'!X$5:X$600,MATCH($B1831,'INPUT DATA'!$A$5:$A$600,FALSE)),"")</f>
        <v/>
      </c>
      <c r="Z1831" s="100" t="str">
        <f>IFERROR(INDEX('INPUT DATA'!Y$5:Y$600,MATCH($B1831,'INPUT DATA'!$A$5:$A$600,FALSE)),"")</f>
        <v/>
      </c>
      <c r="AA1831" s="100" t="str">
        <f>IFERROR(INDEX('INPUT DATA'!Z$5:Z$600,MATCH($B1831,'INPUT DATA'!$A$5:$A$600,FALSE)),"")</f>
        <v/>
      </c>
      <c r="AB1831" s="100" t="str">
        <f>IFERROR(INDEX('INPUT DATA'!AA$5:AA$600,MATCH($B1831,'INPUT DATA'!$A$5:$A$600,FALSE)),"")</f>
        <v/>
      </c>
    </row>
    <row r="1832" spans="2:28" ht="15" customHeight="1" x14ac:dyDescent="0.25">
      <c r="B1832" s="115" t="str">
        <f>IF('INPUT INF'!A832="","",IF('INPUT INF'!E832="DROP","",'INPUT INF'!A832))</f>
        <v/>
      </c>
      <c r="C1832" s="115" t="str">
        <f>IFERROR(INDEX('INPUT INF'!B832:B1430,MATCH(B1832,'INPUT INF'!A832:A1430,FALSE)),"")</f>
        <v/>
      </c>
      <c r="E1832" s="100" t="str">
        <f>IFERROR(INDEX('INPUT DATA'!D$5:D$600,MATCH($B1832,'INPUT DATA'!$A$5:$A$600,FALSE)),"")</f>
        <v/>
      </c>
      <c r="F1832" s="100" t="str">
        <f>IFERROR(INDEX('INPUT DATA'!E$5:E$600,MATCH($B1832,'INPUT DATA'!$A$5:$A$600,FALSE)),"")</f>
        <v/>
      </c>
      <c r="G1832" s="100" t="str">
        <f>IFERROR(INDEX($LD$4:$LD$18,MATCH('INPUT DATA'!F834,$LC$4:$LC$18,1)),"")</f>
        <v/>
      </c>
      <c r="H1832" s="100" t="str">
        <f>IFERROR(INDEX('INPUT DATA'!G$6:G$600,MATCH($B1832,'INPUT DATA'!$A$5:$A$600,FALSE)),"")</f>
        <v/>
      </c>
      <c r="I1832" s="100" t="str">
        <f>IFERROR(INDEX('INPUT DATA'!H$5:H$600,MATCH($B1832,'INPUT DATA'!$A$5:$A$600,FALSE)),"")</f>
        <v/>
      </c>
      <c r="J1832" s="100" t="str">
        <f>IFERROR(INDEX($LD$4:$LD$18,MATCH('INPUT DATA'!I834,$LC$4:$LC$18,1)),"")</f>
        <v/>
      </c>
      <c r="K1832" s="100" t="str">
        <f>IFERROR(INDEX('INPUT DATA'!J$5:J$600,MATCH($B1832,'INPUT DATA'!$A$5:$A$600,FALSE)),"")</f>
        <v/>
      </c>
      <c r="L1832" s="100" t="str">
        <f>IFERROR(INDEX('INPUT DATA'!K$5:K$600,MATCH($B1832,'INPUT DATA'!$A$5:$A$600,FALSE)),"")</f>
        <v/>
      </c>
      <c r="M1832" s="100" t="str">
        <f>IFERROR(INDEX($LD$4:$LD$18,MATCH('INPUT DATA'!L834,$LC$4:$LC$18,1)),"")</f>
        <v/>
      </c>
      <c r="N1832" s="100" t="str">
        <f>IFERROR(INDEX('INPUT DATA'!M$5:M$600,MATCH($B1832,'INPUT DATA'!$A$5:$A$600,FALSE)),"")</f>
        <v/>
      </c>
      <c r="O1832" s="100" t="str">
        <f>IFERROR(INDEX('INPUT DATA'!N$5:N$600,MATCH($B1832,'INPUT DATA'!$A$5:$A$600,FALSE)),"")</f>
        <v/>
      </c>
      <c r="P1832" s="100" t="str">
        <f>IFERROR(INDEX($LD$4:$LD$18,MATCH('INPUT DATA'!O834,$LC$4:$LC$18,1)),"")</f>
        <v/>
      </c>
      <c r="Q1832" s="100" t="str">
        <f>IFERROR(INDEX('INPUT DATA'!P$5:P$600,MATCH($B1832,'INPUT DATA'!$A$5:$A$600,FALSE)),"")</f>
        <v/>
      </c>
      <c r="R1832" s="100" t="str">
        <f>IFERROR(INDEX('INPUT DATA'!Q$5:Q$600,MATCH($B1832,'INPUT DATA'!$A$5:$A$600,FALSE)),"")</f>
        <v/>
      </c>
      <c r="S1832" s="100" t="str">
        <f>IFERROR(INDEX($LD$4:$LD$18,MATCH('INPUT DATA'!R834,$LC$4:$LC$18,1)),"")</f>
        <v/>
      </c>
      <c r="T1832" s="100" t="str">
        <f>IFERROR(INDEX('INPUT DATA'!S$5:S$600,MATCH($B1832,'INPUT DATA'!$A$5:$A$600,FALSE)),"")</f>
        <v/>
      </c>
      <c r="U1832" s="100" t="str">
        <f>IFERROR(INDEX('INPUT DATA'!T$5:T$600,MATCH($B1832,'INPUT DATA'!$A$5:$A$600,FALSE)),"")</f>
        <v/>
      </c>
      <c r="V1832" s="100" t="str">
        <f>IFERROR(INDEX($LD$4:$LD$18,MATCH('INPUT DATA'!U834,$LC$4:$LC$18,1)),"")</f>
        <v/>
      </c>
      <c r="W1832" s="100" t="str">
        <f>IFERROR(INDEX('INPUT DATA'!V$5:V$600,MATCH($B1832,'INPUT DATA'!$A$5:$A$600,FALSE)),"")</f>
        <v/>
      </c>
      <c r="X1832" s="100" t="str">
        <f>IFERROR(INDEX('INPUT DATA'!W$5:W$600,MATCH($B1832,'INPUT DATA'!$A$5:$A$600,FALSE)),"")</f>
        <v/>
      </c>
      <c r="Y1832" s="100" t="str">
        <f>IFERROR(INDEX('INPUT DATA'!X$5:X$600,MATCH($B1832,'INPUT DATA'!$A$5:$A$600,FALSE)),"")</f>
        <v/>
      </c>
      <c r="Z1832" s="100" t="str">
        <f>IFERROR(INDEX('INPUT DATA'!Y$5:Y$600,MATCH($B1832,'INPUT DATA'!$A$5:$A$600,FALSE)),"")</f>
        <v/>
      </c>
      <c r="AA1832" s="100" t="str">
        <f>IFERROR(INDEX('INPUT DATA'!Z$5:Z$600,MATCH($B1832,'INPUT DATA'!$A$5:$A$600,FALSE)),"")</f>
        <v/>
      </c>
      <c r="AB1832" s="100" t="str">
        <f>IFERROR(INDEX('INPUT DATA'!AA$5:AA$600,MATCH($B1832,'INPUT DATA'!$A$5:$A$600,FALSE)),"")</f>
        <v/>
      </c>
    </row>
    <row r="1833" spans="2:28" ht="15" customHeight="1" x14ac:dyDescent="0.25">
      <c r="B1833" s="115" t="str">
        <f>IF('INPUT INF'!A833="","",IF('INPUT INF'!E833="DROP","",'INPUT INF'!A833))</f>
        <v/>
      </c>
      <c r="C1833" s="115" t="str">
        <f>IFERROR(INDEX('INPUT INF'!B833:B1431,MATCH(B1833,'INPUT INF'!A833:A1431,FALSE)),"")</f>
        <v/>
      </c>
      <c r="E1833" s="100" t="str">
        <f>IFERROR(INDEX('INPUT DATA'!D$5:D$600,MATCH($B1833,'INPUT DATA'!$A$5:$A$600,FALSE)),"")</f>
        <v/>
      </c>
      <c r="F1833" s="100" t="str">
        <f>IFERROR(INDEX('INPUT DATA'!E$5:E$600,MATCH($B1833,'INPUT DATA'!$A$5:$A$600,FALSE)),"")</f>
        <v/>
      </c>
      <c r="G1833" s="100" t="str">
        <f>IFERROR(INDEX($LD$4:$LD$18,MATCH('INPUT DATA'!F835,$LC$4:$LC$18,1)),"")</f>
        <v/>
      </c>
      <c r="H1833" s="100" t="str">
        <f>IFERROR(INDEX('INPUT DATA'!G$6:G$600,MATCH($B1833,'INPUT DATA'!$A$5:$A$600,FALSE)),"")</f>
        <v/>
      </c>
      <c r="I1833" s="100" t="str">
        <f>IFERROR(INDEX('INPUT DATA'!H$5:H$600,MATCH($B1833,'INPUT DATA'!$A$5:$A$600,FALSE)),"")</f>
        <v/>
      </c>
      <c r="J1833" s="100" t="str">
        <f>IFERROR(INDEX($LD$4:$LD$18,MATCH('INPUT DATA'!I835,$LC$4:$LC$18,1)),"")</f>
        <v/>
      </c>
      <c r="K1833" s="100" t="str">
        <f>IFERROR(INDEX('INPUT DATA'!J$5:J$600,MATCH($B1833,'INPUT DATA'!$A$5:$A$600,FALSE)),"")</f>
        <v/>
      </c>
      <c r="L1833" s="100" t="str">
        <f>IFERROR(INDEX('INPUT DATA'!K$5:K$600,MATCH($B1833,'INPUT DATA'!$A$5:$A$600,FALSE)),"")</f>
        <v/>
      </c>
      <c r="M1833" s="100" t="str">
        <f>IFERROR(INDEX($LD$4:$LD$18,MATCH('INPUT DATA'!L835,$LC$4:$LC$18,1)),"")</f>
        <v/>
      </c>
      <c r="N1833" s="100" t="str">
        <f>IFERROR(INDEX('INPUT DATA'!M$5:M$600,MATCH($B1833,'INPUT DATA'!$A$5:$A$600,FALSE)),"")</f>
        <v/>
      </c>
      <c r="O1833" s="100" t="str">
        <f>IFERROR(INDEX('INPUT DATA'!N$5:N$600,MATCH($B1833,'INPUT DATA'!$A$5:$A$600,FALSE)),"")</f>
        <v/>
      </c>
      <c r="P1833" s="100" t="str">
        <f>IFERROR(INDEX($LD$4:$LD$18,MATCH('INPUT DATA'!O835,$LC$4:$LC$18,1)),"")</f>
        <v/>
      </c>
      <c r="Q1833" s="100" t="str">
        <f>IFERROR(INDEX('INPUT DATA'!P$5:P$600,MATCH($B1833,'INPUT DATA'!$A$5:$A$600,FALSE)),"")</f>
        <v/>
      </c>
      <c r="R1833" s="100" t="str">
        <f>IFERROR(INDEX('INPUT DATA'!Q$5:Q$600,MATCH($B1833,'INPUT DATA'!$A$5:$A$600,FALSE)),"")</f>
        <v/>
      </c>
      <c r="S1833" s="100" t="str">
        <f>IFERROR(INDEX($LD$4:$LD$18,MATCH('INPUT DATA'!R835,$LC$4:$LC$18,1)),"")</f>
        <v/>
      </c>
      <c r="T1833" s="100" t="str">
        <f>IFERROR(INDEX('INPUT DATA'!S$5:S$600,MATCH($B1833,'INPUT DATA'!$A$5:$A$600,FALSE)),"")</f>
        <v/>
      </c>
      <c r="U1833" s="100" t="str">
        <f>IFERROR(INDEX('INPUT DATA'!T$5:T$600,MATCH($B1833,'INPUT DATA'!$A$5:$A$600,FALSE)),"")</f>
        <v/>
      </c>
      <c r="V1833" s="100" t="str">
        <f>IFERROR(INDEX($LD$4:$LD$18,MATCH('INPUT DATA'!U835,$LC$4:$LC$18,1)),"")</f>
        <v/>
      </c>
      <c r="W1833" s="100" t="str">
        <f>IFERROR(INDEX('INPUT DATA'!V$5:V$600,MATCH($B1833,'INPUT DATA'!$A$5:$A$600,FALSE)),"")</f>
        <v/>
      </c>
      <c r="X1833" s="100" t="str">
        <f>IFERROR(INDEX('INPUT DATA'!W$5:W$600,MATCH($B1833,'INPUT DATA'!$A$5:$A$600,FALSE)),"")</f>
        <v/>
      </c>
      <c r="Y1833" s="100" t="str">
        <f>IFERROR(INDEX('INPUT DATA'!X$5:X$600,MATCH($B1833,'INPUT DATA'!$A$5:$A$600,FALSE)),"")</f>
        <v/>
      </c>
      <c r="Z1833" s="100" t="str">
        <f>IFERROR(INDEX('INPUT DATA'!Y$5:Y$600,MATCH($B1833,'INPUT DATA'!$A$5:$A$600,FALSE)),"")</f>
        <v/>
      </c>
      <c r="AA1833" s="100" t="str">
        <f>IFERROR(INDEX('INPUT DATA'!Z$5:Z$600,MATCH($B1833,'INPUT DATA'!$A$5:$A$600,FALSE)),"")</f>
        <v/>
      </c>
      <c r="AB1833" s="100" t="str">
        <f>IFERROR(INDEX('INPUT DATA'!AA$5:AA$600,MATCH($B1833,'INPUT DATA'!$A$5:$A$600,FALSE)),"")</f>
        <v/>
      </c>
    </row>
    <row r="1834" spans="2:28" ht="15" customHeight="1" x14ac:dyDescent="0.25">
      <c r="B1834" s="115" t="str">
        <f>IF('INPUT INF'!A834="","",IF('INPUT INF'!E834="DROP","",'INPUT INF'!A834))</f>
        <v/>
      </c>
      <c r="C1834" s="115" t="str">
        <f>IFERROR(INDEX('INPUT INF'!B834:B1432,MATCH(B1834,'INPUT INF'!A834:A1432,FALSE)),"")</f>
        <v/>
      </c>
      <c r="E1834" s="100" t="str">
        <f>IFERROR(INDEX('INPUT DATA'!D$5:D$600,MATCH($B1834,'INPUT DATA'!$A$5:$A$600,FALSE)),"")</f>
        <v/>
      </c>
      <c r="F1834" s="100" t="str">
        <f>IFERROR(INDEX('INPUT DATA'!E$5:E$600,MATCH($B1834,'INPUT DATA'!$A$5:$A$600,FALSE)),"")</f>
        <v/>
      </c>
      <c r="G1834" s="100" t="str">
        <f>IFERROR(INDEX($LD$4:$LD$18,MATCH('INPUT DATA'!F836,$LC$4:$LC$18,1)),"")</f>
        <v/>
      </c>
      <c r="H1834" s="100" t="str">
        <f>IFERROR(INDEX('INPUT DATA'!G$6:G$600,MATCH($B1834,'INPUT DATA'!$A$5:$A$600,FALSE)),"")</f>
        <v/>
      </c>
      <c r="I1834" s="100" t="str">
        <f>IFERROR(INDEX('INPUT DATA'!H$5:H$600,MATCH($B1834,'INPUT DATA'!$A$5:$A$600,FALSE)),"")</f>
        <v/>
      </c>
      <c r="J1834" s="100" t="str">
        <f>IFERROR(INDEX($LD$4:$LD$18,MATCH('INPUT DATA'!I836,$LC$4:$LC$18,1)),"")</f>
        <v/>
      </c>
      <c r="K1834" s="100" t="str">
        <f>IFERROR(INDEX('INPUT DATA'!J$5:J$600,MATCH($B1834,'INPUT DATA'!$A$5:$A$600,FALSE)),"")</f>
        <v/>
      </c>
      <c r="L1834" s="100" t="str">
        <f>IFERROR(INDEX('INPUT DATA'!K$5:K$600,MATCH($B1834,'INPUT DATA'!$A$5:$A$600,FALSE)),"")</f>
        <v/>
      </c>
      <c r="M1834" s="100" t="str">
        <f>IFERROR(INDEX($LD$4:$LD$18,MATCH('INPUT DATA'!L836,$LC$4:$LC$18,1)),"")</f>
        <v/>
      </c>
      <c r="N1834" s="100" t="str">
        <f>IFERROR(INDEX('INPUT DATA'!M$5:M$600,MATCH($B1834,'INPUT DATA'!$A$5:$A$600,FALSE)),"")</f>
        <v/>
      </c>
      <c r="O1834" s="100" t="str">
        <f>IFERROR(INDEX('INPUT DATA'!N$5:N$600,MATCH($B1834,'INPUT DATA'!$A$5:$A$600,FALSE)),"")</f>
        <v/>
      </c>
      <c r="P1834" s="100" t="str">
        <f>IFERROR(INDEX($LD$4:$LD$18,MATCH('INPUT DATA'!O836,$LC$4:$LC$18,1)),"")</f>
        <v/>
      </c>
      <c r="Q1834" s="100" t="str">
        <f>IFERROR(INDEX('INPUT DATA'!P$5:P$600,MATCH($B1834,'INPUT DATA'!$A$5:$A$600,FALSE)),"")</f>
        <v/>
      </c>
      <c r="R1834" s="100" t="str">
        <f>IFERROR(INDEX('INPUT DATA'!Q$5:Q$600,MATCH($B1834,'INPUT DATA'!$A$5:$A$600,FALSE)),"")</f>
        <v/>
      </c>
      <c r="S1834" s="100" t="str">
        <f>IFERROR(INDEX($LD$4:$LD$18,MATCH('INPUT DATA'!R836,$LC$4:$LC$18,1)),"")</f>
        <v/>
      </c>
      <c r="T1834" s="100" t="str">
        <f>IFERROR(INDEX('INPUT DATA'!S$5:S$600,MATCH($B1834,'INPUT DATA'!$A$5:$A$600,FALSE)),"")</f>
        <v/>
      </c>
      <c r="U1834" s="100" t="str">
        <f>IFERROR(INDEX('INPUT DATA'!T$5:T$600,MATCH($B1834,'INPUT DATA'!$A$5:$A$600,FALSE)),"")</f>
        <v/>
      </c>
      <c r="V1834" s="100" t="str">
        <f>IFERROR(INDEX($LD$4:$LD$18,MATCH('INPUT DATA'!U836,$LC$4:$LC$18,1)),"")</f>
        <v/>
      </c>
      <c r="W1834" s="100" t="str">
        <f>IFERROR(INDEX('INPUT DATA'!V$5:V$600,MATCH($B1834,'INPUT DATA'!$A$5:$A$600,FALSE)),"")</f>
        <v/>
      </c>
      <c r="X1834" s="100" t="str">
        <f>IFERROR(INDEX('INPUT DATA'!W$5:W$600,MATCH($B1834,'INPUT DATA'!$A$5:$A$600,FALSE)),"")</f>
        <v/>
      </c>
      <c r="Y1834" s="100" t="str">
        <f>IFERROR(INDEX('INPUT DATA'!X$5:X$600,MATCH($B1834,'INPUT DATA'!$A$5:$A$600,FALSE)),"")</f>
        <v/>
      </c>
      <c r="Z1834" s="100" t="str">
        <f>IFERROR(INDEX('INPUT DATA'!Y$5:Y$600,MATCH($B1834,'INPUT DATA'!$A$5:$A$600,FALSE)),"")</f>
        <v/>
      </c>
      <c r="AA1834" s="100" t="str">
        <f>IFERROR(INDEX('INPUT DATA'!Z$5:Z$600,MATCH($B1834,'INPUT DATA'!$A$5:$A$600,FALSE)),"")</f>
        <v/>
      </c>
      <c r="AB1834" s="100" t="str">
        <f>IFERROR(INDEX('INPUT DATA'!AA$5:AA$600,MATCH($B1834,'INPUT DATA'!$A$5:$A$600,FALSE)),"")</f>
        <v/>
      </c>
    </row>
    <row r="1835" spans="2:28" ht="15" customHeight="1" x14ac:dyDescent="0.25">
      <c r="B1835" s="115" t="str">
        <f>IF('INPUT INF'!A835="","",IF('INPUT INF'!E835="DROP","",'INPUT INF'!A835))</f>
        <v/>
      </c>
      <c r="C1835" s="115" t="str">
        <f>IFERROR(INDEX('INPUT INF'!B835:B1433,MATCH(B1835,'INPUT INF'!A835:A1433,FALSE)),"")</f>
        <v/>
      </c>
      <c r="E1835" s="100" t="str">
        <f>IFERROR(INDEX('INPUT DATA'!D$5:D$600,MATCH($B1835,'INPUT DATA'!$A$5:$A$600,FALSE)),"")</f>
        <v/>
      </c>
      <c r="F1835" s="100" t="str">
        <f>IFERROR(INDEX('INPUT DATA'!E$5:E$600,MATCH($B1835,'INPUT DATA'!$A$5:$A$600,FALSE)),"")</f>
        <v/>
      </c>
      <c r="G1835" s="100" t="str">
        <f>IFERROR(INDEX($LD$4:$LD$18,MATCH('INPUT DATA'!F837,$LC$4:$LC$18,1)),"")</f>
        <v/>
      </c>
      <c r="H1835" s="100" t="str">
        <f>IFERROR(INDEX('INPUT DATA'!G$6:G$600,MATCH($B1835,'INPUT DATA'!$A$5:$A$600,FALSE)),"")</f>
        <v/>
      </c>
      <c r="I1835" s="100" t="str">
        <f>IFERROR(INDEX('INPUT DATA'!H$5:H$600,MATCH($B1835,'INPUT DATA'!$A$5:$A$600,FALSE)),"")</f>
        <v/>
      </c>
      <c r="J1835" s="100" t="str">
        <f>IFERROR(INDEX($LD$4:$LD$18,MATCH('INPUT DATA'!I837,$LC$4:$LC$18,1)),"")</f>
        <v/>
      </c>
      <c r="K1835" s="100" t="str">
        <f>IFERROR(INDEX('INPUT DATA'!J$5:J$600,MATCH($B1835,'INPUT DATA'!$A$5:$A$600,FALSE)),"")</f>
        <v/>
      </c>
      <c r="L1835" s="100" t="str">
        <f>IFERROR(INDEX('INPUT DATA'!K$5:K$600,MATCH($B1835,'INPUT DATA'!$A$5:$A$600,FALSE)),"")</f>
        <v/>
      </c>
      <c r="M1835" s="100" t="str">
        <f>IFERROR(INDEX($LD$4:$LD$18,MATCH('INPUT DATA'!L837,$LC$4:$LC$18,1)),"")</f>
        <v/>
      </c>
      <c r="N1835" s="100" t="str">
        <f>IFERROR(INDEX('INPUT DATA'!M$5:M$600,MATCH($B1835,'INPUT DATA'!$A$5:$A$600,FALSE)),"")</f>
        <v/>
      </c>
      <c r="O1835" s="100" t="str">
        <f>IFERROR(INDEX('INPUT DATA'!N$5:N$600,MATCH($B1835,'INPUT DATA'!$A$5:$A$600,FALSE)),"")</f>
        <v/>
      </c>
      <c r="P1835" s="100" t="str">
        <f>IFERROR(INDEX($LD$4:$LD$18,MATCH('INPUT DATA'!O837,$LC$4:$LC$18,1)),"")</f>
        <v/>
      </c>
      <c r="Q1835" s="100" t="str">
        <f>IFERROR(INDEX('INPUT DATA'!P$5:P$600,MATCH($B1835,'INPUT DATA'!$A$5:$A$600,FALSE)),"")</f>
        <v/>
      </c>
      <c r="R1835" s="100" t="str">
        <f>IFERROR(INDEX('INPUT DATA'!Q$5:Q$600,MATCH($B1835,'INPUT DATA'!$A$5:$A$600,FALSE)),"")</f>
        <v/>
      </c>
      <c r="S1835" s="100" t="str">
        <f>IFERROR(INDEX($LD$4:$LD$18,MATCH('INPUT DATA'!R837,$LC$4:$LC$18,1)),"")</f>
        <v/>
      </c>
      <c r="T1835" s="100" t="str">
        <f>IFERROR(INDEX('INPUT DATA'!S$5:S$600,MATCH($B1835,'INPUT DATA'!$A$5:$A$600,FALSE)),"")</f>
        <v/>
      </c>
      <c r="U1835" s="100" t="str">
        <f>IFERROR(INDEX('INPUT DATA'!T$5:T$600,MATCH($B1835,'INPUT DATA'!$A$5:$A$600,FALSE)),"")</f>
        <v/>
      </c>
      <c r="V1835" s="100" t="str">
        <f>IFERROR(INDEX($LD$4:$LD$18,MATCH('INPUT DATA'!U837,$LC$4:$LC$18,1)),"")</f>
        <v/>
      </c>
      <c r="W1835" s="100" t="str">
        <f>IFERROR(INDEX('INPUT DATA'!V$5:V$600,MATCH($B1835,'INPUT DATA'!$A$5:$A$600,FALSE)),"")</f>
        <v/>
      </c>
      <c r="X1835" s="100" t="str">
        <f>IFERROR(INDEX('INPUT DATA'!W$5:W$600,MATCH($B1835,'INPUT DATA'!$A$5:$A$600,FALSE)),"")</f>
        <v/>
      </c>
      <c r="Y1835" s="100" t="str">
        <f>IFERROR(INDEX('INPUT DATA'!X$5:X$600,MATCH($B1835,'INPUT DATA'!$A$5:$A$600,FALSE)),"")</f>
        <v/>
      </c>
      <c r="Z1835" s="100" t="str">
        <f>IFERROR(INDEX('INPUT DATA'!Y$5:Y$600,MATCH($B1835,'INPUT DATA'!$A$5:$A$600,FALSE)),"")</f>
        <v/>
      </c>
      <c r="AA1835" s="100" t="str">
        <f>IFERROR(INDEX('INPUT DATA'!Z$5:Z$600,MATCH($B1835,'INPUT DATA'!$A$5:$A$600,FALSE)),"")</f>
        <v/>
      </c>
      <c r="AB1835" s="100" t="str">
        <f>IFERROR(INDEX('INPUT DATA'!AA$5:AA$600,MATCH($B1835,'INPUT DATA'!$A$5:$A$600,FALSE)),"")</f>
        <v/>
      </c>
    </row>
    <row r="1836" spans="2:28" ht="15" customHeight="1" x14ac:dyDescent="0.25">
      <c r="B1836" s="115" t="str">
        <f>IF('INPUT INF'!A836="","",IF('INPUT INF'!E836="DROP","",'INPUT INF'!A836))</f>
        <v/>
      </c>
      <c r="C1836" s="115" t="str">
        <f>IFERROR(INDEX('INPUT INF'!B836:B1434,MATCH(B1836,'INPUT INF'!A836:A1434,FALSE)),"")</f>
        <v/>
      </c>
      <c r="E1836" s="100" t="str">
        <f>IFERROR(INDEX('INPUT DATA'!D$5:D$600,MATCH($B1836,'INPUT DATA'!$A$5:$A$600,FALSE)),"")</f>
        <v/>
      </c>
      <c r="F1836" s="100" t="str">
        <f>IFERROR(INDEX('INPUT DATA'!E$5:E$600,MATCH($B1836,'INPUT DATA'!$A$5:$A$600,FALSE)),"")</f>
        <v/>
      </c>
      <c r="G1836" s="100" t="str">
        <f>IFERROR(INDEX($LD$4:$LD$18,MATCH('INPUT DATA'!F838,$LC$4:$LC$18,1)),"")</f>
        <v/>
      </c>
      <c r="H1836" s="100" t="str">
        <f>IFERROR(INDEX('INPUT DATA'!G$6:G$600,MATCH($B1836,'INPUT DATA'!$A$5:$A$600,FALSE)),"")</f>
        <v/>
      </c>
      <c r="I1836" s="100" t="str">
        <f>IFERROR(INDEX('INPUT DATA'!H$5:H$600,MATCH($B1836,'INPUT DATA'!$A$5:$A$600,FALSE)),"")</f>
        <v/>
      </c>
      <c r="J1836" s="100" t="str">
        <f>IFERROR(INDEX($LD$4:$LD$18,MATCH('INPUT DATA'!I838,$LC$4:$LC$18,1)),"")</f>
        <v/>
      </c>
      <c r="K1836" s="100" t="str">
        <f>IFERROR(INDEX('INPUT DATA'!J$5:J$600,MATCH($B1836,'INPUT DATA'!$A$5:$A$600,FALSE)),"")</f>
        <v/>
      </c>
      <c r="L1836" s="100" t="str">
        <f>IFERROR(INDEX('INPUT DATA'!K$5:K$600,MATCH($B1836,'INPUT DATA'!$A$5:$A$600,FALSE)),"")</f>
        <v/>
      </c>
      <c r="M1836" s="100" t="str">
        <f>IFERROR(INDEX($LD$4:$LD$18,MATCH('INPUT DATA'!L838,$LC$4:$LC$18,1)),"")</f>
        <v/>
      </c>
      <c r="N1836" s="100" t="str">
        <f>IFERROR(INDEX('INPUT DATA'!M$5:M$600,MATCH($B1836,'INPUT DATA'!$A$5:$A$600,FALSE)),"")</f>
        <v/>
      </c>
      <c r="O1836" s="100" t="str">
        <f>IFERROR(INDEX('INPUT DATA'!N$5:N$600,MATCH($B1836,'INPUT DATA'!$A$5:$A$600,FALSE)),"")</f>
        <v/>
      </c>
      <c r="P1836" s="100" t="str">
        <f>IFERROR(INDEX($LD$4:$LD$18,MATCH('INPUT DATA'!O838,$LC$4:$LC$18,1)),"")</f>
        <v/>
      </c>
      <c r="Q1836" s="100" t="str">
        <f>IFERROR(INDEX('INPUT DATA'!P$5:P$600,MATCH($B1836,'INPUT DATA'!$A$5:$A$600,FALSE)),"")</f>
        <v/>
      </c>
      <c r="R1836" s="100" t="str">
        <f>IFERROR(INDEX('INPUT DATA'!Q$5:Q$600,MATCH($B1836,'INPUT DATA'!$A$5:$A$600,FALSE)),"")</f>
        <v/>
      </c>
      <c r="S1836" s="100" t="str">
        <f>IFERROR(INDEX($LD$4:$LD$18,MATCH('INPUT DATA'!R838,$LC$4:$LC$18,1)),"")</f>
        <v/>
      </c>
      <c r="T1836" s="100" t="str">
        <f>IFERROR(INDEX('INPUT DATA'!S$5:S$600,MATCH($B1836,'INPUT DATA'!$A$5:$A$600,FALSE)),"")</f>
        <v/>
      </c>
      <c r="U1836" s="100" t="str">
        <f>IFERROR(INDEX('INPUT DATA'!T$5:T$600,MATCH($B1836,'INPUT DATA'!$A$5:$A$600,FALSE)),"")</f>
        <v/>
      </c>
      <c r="V1836" s="100" t="str">
        <f>IFERROR(INDEX($LD$4:$LD$18,MATCH('INPUT DATA'!U838,$LC$4:$LC$18,1)),"")</f>
        <v/>
      </c>
      <c r="W1836" s="100" t="str">
        <f>IFERROR(INDEX('INPUT DATA'!V$5:V$600,MATCH($B1836,'INPUT DATA'!$A$5:$A$600,FALSE)),"")</f>
        <v/>
      </c>
      <c r="X1836" s="100" t="str">
        <f>IFERROR(INDEX('INPUT DATA'!W$5:W$600,MATCH($B1836,'INPUT DATA'!$A$5:$A$600,FALSE)),"")</f>
        <v/>
      </c>
      <c r="Y1836" s="100" t="str">
        <f>IFERROR(INDEX('INPUT DATA'!X$5:X$600,MATCH($B1836,'INPUT DATA'!$A$5:$A$600,FALSE)),"")</f>
        <v/>
      </c>
      <c r="Z1836" s="100" t="str">
        <f>IFERROR(INDEX('INPUT DATA'!Y$5:Y$600,MATCH($B1836,'INPUT DATA'!$A$5:$A$600,FALSE)),"")</f>
        <v/>
      </c>
      <c r="AA1836" s="100" t="str">
        <f>IFERROR(INDEX('INPUT DATA'!Z$5:Z$600,MATCH($B1836,'INPUT DATA'!$A$5:$A$600,FALSE)),"")</f>
        <v/>
      </c>
      <c r="AB1836" s="100" t="str">
        <f>IFERROR(INDEX('INPUT DATA'!AA$5:AA$600,MATCH($B1836,'INPUT DATA'!$A$5:$A$600,FALSE)),"")</f>
        <v/>
      </c>
    </row>
    <row r="1837" spans="2:28" ht="15" customHeight="1" x14ac:dyDescent="0.25">
      <c r="B1837" s="115" t="str">
        <f>IF('INPUT INF'!A837="","",IF('INPUT INF'!E837="DROP","",'INPUT INF'!A837))</f>
        <v/>
      </c>
      <c r="C1837" s="115" t="str">
        <f>IFERROR(INDEX('INPUT INF'!B837:B1435,MATCH(B1837,'INPUT INF'!A837:A1435,FALSE)),"")</f>
        <v/>
      </c>
      <c r="E1837" s="100" t="str">
        <f>IFERROR(INDEX('INPUT DATA'!D$5:D$600,MATCH($B1837,'INPUT DATA'!$A$5:$A$600,FALSE)),"")</f>
        <v/>
      </c>
      <c r="F1837" s="100" t="str">
        <f>IFERROR(INDEX('INPUT DATA'!E$5:E$600,MATCH($B1837,'INPUT DATA'!$A$5:$A$600,FALSE)),"")</f>
        <v/>
      </c>
      <c r="G1837" s="100" t="str">
        <f>IFERROR(INDEX($LD$4:$LD$18,MATCH('INPUT DATA'!F839,$LC$4:$LC$18,1)),"")</f>
        <v/>
      </c>
      <c r="H1837" s="100" t="str">
        <f>IFERROR(INDEX('INPUT DATA'!G$6:G$600,MATCH($B1837,'INPUT DATA'!$A$5:$A$600,FALSE)),"")</f>
        <v/>
      </c>
      <c r="I1837" s="100" t="str">
        <f>IFERROR(INDEX('INPUT DATA'!H$5:H$600,MATCH($B1837,'INPUT DATA'!$A$5:$A$600,FALSE)),"")</f>
        <v/>
      </c>
      <c r="J1837" s="100" t="str">
        <f>IFERROR(INDEX($LD$4:$LD$18,MATCH('INPUT DATA'!I839,$LC$4:$LC$18,1)),"")</f>
        <v/>
      </c>
      <c r="K1837" s="100" t="str">
        <f>IFERROR(INDEX('INPUT DATA'!J$5:J$600,MATCH($B1837,'INPUT DATA'!$A$5:$A$600,FALSE)),"")</f>
        <v/>
      </c>
      <c r="L1837" s="100" t="str">
        <f>IFERROR(INDEX('INPUT DATA'!K$5:K$600,MATCH($B1837,'INPUT DATA'!$A$5:$A$600,FALSE)),"")</f>
        <v/>
      </c>
      <c r="M1837" s="100" t="str">
        <f>IFERROR(INDEX($LD$4:$LD$18,MATCH('INPUT DATA'!L839,$LC$4:$LC$18,1)),"")</f>
        <v/>
      </c>
      <c r="N1837" s="100" t="str">
        <f>IFERROR(INDEX('INPUT DATA'!M$5:M$600,MATCH($B1837,'INPUT DATA'!$A$5:$A$600,FALSE)),"")</f>
        <v/>
      </c>
      <c r="O1837" s="100" t="str">
        <f>IFERROR(INDEX('INPUT DATA'!N$5:N$600,MATCH($B1837,'INPUT DATA'!$A$5:$A$600,FALSE)),"")</f>
        <v/>
      </c>
      <c r="P1837" s="100" t="str">
        <f>IFERROR(INDEX($LD$4:$LD$18,MATCH('INPUT DATA'!O839,$LC$4:$LC$18,1)),"")</f>
        <v/>
      </c>
      <c r="Q1837" s="100" t="str">
        <f>IFERROR(INDEX('INPUT DATA'!P$5:P$600,MATCH($B1837,'INPUT DATA'!$A$5:$A$600,FALSE)),"")</f>
        <v/>
      </c>
      <c r="R1837" s="100" t="str">
        <f>IFERROR(INDEX('INPUT DATA'!Q$5:Q$600,MATCH($B1837,'INPUT DATA'!$A$5:$A$600,FALSE)),"")</f>
        <v/>
      </c>
      <c r="S1837" s="100" t="str">
        <f>IFERROR(INDEX($LD$4:$LD$18,MATCH('INPUT DATA'!R839,$LC$4:$LC$18,1)),"")</f>
        <v/>
      </c>
      <c r="T1837" s="100" t="str">
        <f>IFERROR(INDEX('INPUT DATA'!S$5:S$600,MATCH($B1837,'INPUT DATA'!$A$5:$A$600,FALSE)),"")</f>
        <v/>
      </c>
      <c r="U1837" s="100" t="str">
        <f>IFERROR(INDEX('INPUT DATA'!T$5:T$600,MATCH($B1837,'INPUT DATA'!$A$5:$A$600,FALSE)),"")</f>
        <v/>
      </c>
      <c r="V1837" s="100" t="str">
        <f>IFERROR(INDEX($LD$4:$LD$18,MATCH('INPUT DATA'!U839,$LC$4:$LC$18,1)),"")</f>
        <v/>
      </c>
      <c r="W1837" s="100" t="str">
        <f>IFERROR(INDEX('INPUT DATA'!V$5:V$600,MATCH($B1837,'INPUT DATA'!$A$5:$A$600,FALSE)),"")</f>
        <v/>
      </c>
      <c r="X1837" s="100" t="str">
        <f>IFERROR(INDEX('INPUT DATA'!W$5:W$600,MATCH($B1837,'INPUT DATA'!$A$5:$A$600,FALSE)),"")</f>
        <v/>
      </c>
      <c r="Y1837" s="100" t="str">
        <f>IFERROR(INDEX('INPUT DATA'!X$5:X$600,MATCH($B1837,'INPUT DATA'!$A$5:$A$600,FALSE)),"")</f>
        <v/>
      </c>
      <c r="Z1837" s="100" t="str">
        <f>IFERROR(INDEX('INPUT DATA'!Y$5:Y$600,MATCH($B1837,'INPUT DATA'!$A$5:$A$600,FALSE)),"")</f>
        <v/>
      </c>
      <c r="AA1837" s="100" t="str">
        <f>IFERROR(INDEX('INPUT DATA'!Z$5:Z$600,MATCH($B1837,'INPUT DATA'!$A$5:$A$600,FALSE)),"")</f>
        <v/>
      </c>
      <c r="AB1837" s="100" t="str">
        <f>IFERROR(INDEX('INPUT DATA'!AA$5:AA$600,MATCH($B1837,'INPUT DATA'!$A$5:$A$600,FALSE)),"")</f>
        <v/>
      </c>
    </row>
    <row r="1838" spans="2:28" ht="15" customHeight="1" x14ac:dyDescent="0.25">
      <c r="B1838" s="115" t="str">
        <f>IF('INPUT INF'!A838="","",IF('INPUT INF'!E838="DROP","",'INPUT INF'!A838))</f>
        <v/>
      </c>
      <c r="C1838" s="115" t="str">
        <f>IFERROR(INDEX('INPUT INF'!B838:B1436,MATCH(B1838,'INPUT INF'!A838:A1436,FALSE)),"")</f>
        <v/>
      </c>
      <c r="E1838" s="100" t="str">
        <f>IFERROR(INDEX('INPUT DATA'!D$5:D$600,MATCH($B1838,'INPUT DATA'!$A$5:$A$600,FALSE)),"")</f>
        <v/>
      </c>
      <c r="F1838" s="100" t="str">
        <f>IFERROR(INDEX('INPUT DATA'!E$5:E$600,MATCH($B1838,'INPUT DATA'!$A$5:$A$600,FALSE)),"")</f>
        <v/>
      </c>
      <c r="G1838" s="100" t="str">
        <f>IFERROR(INDEX($LD$4:$LD$18,MATCH('INPUT DATA'!F840,$LC$4:$LC$18,1)),"")</f>
        <v/>
      </c>
      <c r="H1838" s="100" t="str">
        <f>IFERROR(INDEX('INPUT DATA'!G$6:G$600,MATCH($B1838,'INPUT DATA'!$A$5:$A$600,FALSE)),"")</f>
        <v/>
      </c>
      <c r="I1838" s="100" t="str">
        <f>IFERROR(INDEX('INPUT DATA'!H$5:H$600,MATCH($B1838,'INPUT DATA'!$A$5:$A$600,FALSE)),"")</f>
        <v/>
      </c>
      <c r="J1838" s="100" t="str">
        <f>IFERROR(INDEX($LD$4:$LD$18,MATCH('INPUT DATA'!I840,$LC$4:$LC$18,1)),"")</f>
        <v/>
      </c>
      <c r="K1838" s="100" t="str">
        <f>IFERROR(INDEX('INPUT DATA'!J$5:J$600,MATCH($B1838,'INPUT DATA'!$A$5:$A$600,FALSE)),"")</f>
        <v/>
      </c>
      <c r="L1838" s="100" t="str">
        <f>IFERROR(INDEX('INPUT DATA'!K$5:K$600,MATCH($B1838,'INPUT DATA'!$A$5:$A$600,FALSE)),"")</f>
        <v/>
      </c>
      <c r="M1838" s="100" t="str">
        <f>IFERROR(INDEX($LD$4:$LD$18,MATCH('INPUT DATA'!L840,$LC$4:$LC$18,1)),"")</f>
        <v/>
      </c>
      <c r="N1838" s="100" t="str">
        <f>IFERROR(INDEX('INPUT DATA'!M$5:M$600,MATCH($B1838,'INPUT DATA'!$A$5:$A$600,FALSE)),"")</f>
        <v/>
      </c>
      <c r="O1838" s="100" t="str">
        <f>IFERROR(INDEX('INPUT DATA'!N$5:N$600,MATCH($B1838,'INPUT DATA'!$A$5:$A$600,FALSE)),"")</f>
        <v/>
      </c>
      <c r="P1838" s="100" t="str">
        <f>IFERROR(INDEX($LD$4:$LD$18,MATCH('INPUT DATA'!O840,$LC$4:$LC$18,1)),"")</f>
        <v/>
      </c>
      <c r="Q1838" s="100" t="str">
        <f>IFERROR(INDEX('INPUT DATA'!P$5:P$600,MATCH($B1838,'INPUT DATA'!$A$5:$A$600,FALSE)),"")</f>
        <v/>
      </c>
      <c r="R1838" s="100" t="str">
        <f>IFERROR(INDEX('INPUT DATA'!Q$5:Q$600,MATCH($B1838,'INPUT DATA'!$A$5:$A$600,FALSE)),"")</f>
        <v/>
      </c>
      <c r="S1838" s="100" t="str">
        <f>IFERROR(INDEX($LD$4:$LD$18,MATCH('INPUT DATA'!R840,$LC$4:$LC$18,1)),"")</f>
        <v/>
      </c>
      <c r="T1838" s="100" t="str">
        <f>IFERROR(INDEX('INPUT DATA'!S$5:S$600,MATCH($B1838,'INPUT DATA'!$A$5:$A$600,FALSE)),"")</f>
        <v/>
      </c>
      <c r="U1838" s="100" t="str">
        <f>IFERROR(INDEX('INPUT DATA'!T$5:T$600,MATCH($B1838,'INPUT DATA'!$A$5:$A$600,FALSE)),"")</f>
        <v/>
      </c>
      <c r="V1838" s="100" t="str">
        <f>IFERROR(INDEX($LD$4:$LD$18,MATCH('INPUT DATA'!U840,$LC$4:$LC$18,1)),"")</f>
        <v/>
      </c>
      <c r="W1838" s="100" t="str">
        <f>IFERROR(INDEX('INPUT DATA'!V$5:V$600,MATCH($B1838,'INPUT DATA'!$A$5:$A$600,FALSE)),"")</f>
        <v/>
      </c>
      <c r="X1838" s="100" t="str">
        <f>IFERROR(INDEX('INPUT DATA'!W$5:W$600,MATCH($B1838,'INPUT DATA'!$A$5:$A$600,FALSE)),"")</f>
        <v/>
      </c>
      <c r="Y1838" s="100" t="str">
        <f>IFERROR(INDEX('INPUT DATA'!X$5:X$600,MATCH($B1838,'INPUT DATA'!$A$5:$A$600,FALSE)),"")</f>
        <v/>
      </c>
      <c r="Z1838" s="100" t="str">
        <f>IFERROR(INDEX('INPUT DATA'!Y$5:Y$600,MATCH($B1838,'INPUT DATA'!$A$5:$A$600,FALSE)),"")</f>
        <v/>
      </c>
      <c r="AA1838" s="100" t="str">
        <f>IFERROR(INDEX('INPUT DATA'!Z$5:Z$600,MATCH($B1838,'INPUT DATA'!$A$5:$A$600,FALSE)),"")</f>
        <v/>
      </c>
      <c r="AB1838" s="100" t="str">
        <f>IFERROR(INDEX('INPUT DATA'!AA$5:AA$600,MATCH($B1838,'INPUT DATA'!$A$5:$A$600,FALSE)),"")</f>
        <v/>
      </c>
    </row>
    <row r="1839" spans="2:28" ht="15" customHeight="1" x14ac:dyDescent="0.25">
      <c r="B1839" s="115" t="str">
        <f>IF('INPUT INF'!A839="","",IF('INPUT INF'!E839="DROP","",'INPUT INF'!A839))</f>
        <v/>
      </c>
      <c r="C1839" s="115" t="str">
        <f>IFERROR(INDEX('INPUT INF'!B839:B1437,MATCH(B1839,'INPUT INF'!A839:A1437,FALSE)),"")</f>
        <v/>
      </c>
      <c r="E1839" s="100" t="str">
        <f>IFERROR(INDEX('INPUT DATA'!D$5:D$600,MATCH($B1839,'INPUT DATA'!$A$5:$A$600,FALSE)),"")</f>
        <v/>
      </c>
      <c r="F1839" s="100" t="str">
        <f>IFERROR(INDEX('INPUT DATA'!E$5:E$600,MATCH($B1839,'INPUT DATA'!$A$5:$A$600,FALSE)),"")</f>
        <v/>
      </c>
      <c r="G1839" s="100" t="str">
        <f>IFERROR(INDEX($LD$4:$LD$18,MATCH('INPUT DATA'!F841,$LC$4:$LC$18,1)),"")</f>
        <v/>
      </c>
      <c r="H1839" s="100" t="str">
        <f>IFERROR(INDEX('INPUT DATA'!G$6:G$600,MATCH($B1839,'INPUT DATA'!$A$5:$A$600,FALSE)),"")</f>
        <v/>
      </c>
      <c r="I1839" s="100" t="str">
        <f>IFERROR(INDEX('INPUT DATA'!H$5:H$600,MATCH($B1839,'INPUT DATA'!$A$5:$A$600,FALSE)),"")</f>
        <v/>
      </c>
      <c r="J1839" s="100" t="str">
        <f>IFERROR(INDEX($LD$4:$LD$18,MATCH('INPUT DATA'!I841,$LC$4:$LC$18,1)),"")</f>
        <v/>
      </c>
      <c r="K1839" s="100" t="str">
        <f>IFERROR(INDEX('INPUT DATA'!J$5:J$600,MATCH($B1839,'INPUT DATA'!$A$5:$A$600,FALSE)),"")</f>
        <v/>
      </c>
      <c r="L1839" s="100" t="str">
        <f>IFERROR(INDEX('INPUT DATA'!K$5:K$600,MATCH($B1839,'INPUT DATA'!$A$5:$A$600,FALSE)),"")</f>
        <v/>
      </c>
      <c r="M1839" s="100" t="str">
        <f>IFERROR(INDEX($LD$4:$LD$18,MATCH('INPUT DATA'!L841,$LC$4:$LC$18,1)),"")</f>
        <v/>
      </c>
      <c r="N1839" s="100" t="str">
        <f>IFERROR(INDEX('INPUT DATA'!M$5:M$600,MATCH($B1839,'INPUT DATA'!$A$5:$A$600,FALSE)),"")</f>
        <v/>
      </c>
      <c r="O1839" s="100" t="str">
        <f>IFERROR(INDEX('INPUT DATA'!N$5:N$600,MATCH($B1839,'INPUT DATA'!$A$5:$A$600,FALSE)),"")</f>
        <v/>
      </c>
      <c r="P1839" s="100" t="str">
        <f>IFERROR(INDEX($LD$4:$LD$18,MATCH('INPUT DATA'!O841,$LC$4:$LC$18,1)),"")</f>
        <v/>
      </c>
      <c r="Q1839" s="100" t="str">
        <f>IFERROR(INDEX('INPUT DATA'!P$5:P$600,MATCH($B1839,'INPUT DATA'!$A$5:$A$600,FALSE)),"")</f>
        <v/>
      </c>
      <c r="R1839" s="100" t="str">
        <f>IFERROR(INDEX('INPUT DATA'!Q$5:Q$600,MATCH($B1839,'INPUT DATA'!$A$5:$A$600,FALSE)),"")</f>
        <v/>
      </c>
      <c r="S1839" s="100" t="str">
        <f>IFERROR(INDEX($LD$4:$LD$18,MATCH('INPUT DATA'!R841,$LC$4:$LC$18,1)),"")</f>
        <v/>
      </c>
      <c r="T1839" s="100" t="str">
        <f>IFERROR(INDEX('INPUT DATA'!S$5:S$600,MATCH($B1839,'INPUT DATA'!$A$5:$A$600,FALSE)),"")</f>
        <v/>
      </c>
      <c r="U1839" s="100" t="str">
        <f>IFERROR(INDEX('INPUT DATA'!T$5:T$600,MATCH($B1839,'INPUT DATA'!$A$5:$A$600,FALSE)),"")</f>
        <v/>
      </c>
      <c r="V1839" s="100" t="str">
        <f>IFERROR(INDEX($LD$4:$LD$18,MATCH('INPUT DATA'!U841,$LC$4:$LC$18,1)),"")</f>
        <v/>
      </c>
      <c r="W1839" s="100" t="str">
        <f>IFERROR(INDEX('INPUT DATA'!V$5:V$600,MATCH($B1839,'INPUT DATA'!$A$5:$A$600,FALSE)),"")</f>
        <v/>
      </c>
      <c r="X1839" s="100" t="str">
        <f>IFERROR(INDEX('INPUT DATA'!W$5:W$600,MATCH($B1839,'INPUT DATA'!$A$5:$A$600,FALSE)),"")</f>
        <v/>
      </c>
      <c r="Y1839" s="100" t="str">
        <f>IFERROR(INDEX('INPUT DATA'!X$5:X$600,MATCH($B1839,'INPUT DATA'!$A$5:$A$600,FALSE)),"")</f>
        <v/>
      </c>
      <c r="Z1839" s="100" t="str">
        <f>IFERROR(INDEX('INPUT DATA'!Y$5:Y$600,MATCH($B1839,'INPUT DATA'!$A$5:$A$600,FALSE)),"")</f>
        <v/>
      </c>
      <c r="AA1839" s="100" t="str">
        <f>IFERROR(INDEX('INPUT DATA'!Z$5:Z$600,MATCH($B1839,'INPUT DATA'!$A$5:$A$600,FALSE)),"")</f>
        <v/>
      </c>
      <c r="AB1839" s="100" t="str">
        <f>IFERROR(INDEX('INPUT DATA'!AA$5:AA$600,MATCH($B1839,'INPUT DATA'!$A$5:$A$600,FALSE)),"")</f>
        <v/>
      </c>
    </row>
    <row r="1840" spans="2:28" ht="15" customHeight="1" x14ac:dyDescent="0.25">
      <c r="B1840" s="115" t="str">
        <f>IF('INPUT INF'!A840="","",IF('INPUT INF'!E840="DROP","",'INPUT INF'!A840))</f>
        <v/>
      </c>
      <c r="C1840" s="115" t="str">
        <f>IFERROR(INDEX('INPUT INF'!B840:B1438,MATCH(B1840,'INPUT INF'!A840:A1438,FALSE)),"")</f>
        <v/>
      </c>
      <c r="E1840" s="100" t="str">
        <f>IFERROR(INDEX('INPUT DATA'!D$5:D$600,MATCH($B1840,'INPUT DATA'!$A$5:$A$600,FALSE)),"")</f>
        <v/>
      </c>
      <c r="F1840" s="100" t="str">
        <f>IFERROR(INDEX('INPUT DATA'!E$5:E$600,MATCH($B1840,'INPUT DATA'!$A$5:$A$600,FALSE)),"")</f>
        <v/>
      </c>
      <c r="G1840" s="100" t="str">
        <f>IFERROR(INDEX($LD$4:$LD$18,MATCH('INPUT DATA'!F842,$LC$4:$LC$18,1)),"")</f>
        <v/>
      </c>
      <c r="H1840" s="100" t="str">
        <f>IFERROR(INDEX('INPUT DATA'!G$6:G$600,MATCH($B1840,'INPUT DATA'!$A$5:$A$600,FALSE)),"")</f>
        <v/>
      </c>
      <c r="I1840" s="100" t="str">
        <f>IFERROR(INDEX('INPUT DATA'!H$5:H$600,MATCH($B1840,'INPUT DATA'!$A$5:$A$600,FALSE)),"")</f>
        <v/>
      </c>
      <c r="J1840" s="100" t="str">
        <f>IFERROR(INDEX($LD$4:$LD$18,MATCH('INPUT DATA'!I842,$LC$4:$LC$18,1)),"")</f>
        <v/>
      </c>
      <c r="K1840" s="100" t="str">
        <f>IFERROR(INDEX('INPUT DATA'!J$5:J$600,MATCH($B1840,'INPUT DATA'!$A$5:$A$600,FALSE)),"")</f>
        <v/>
      </c>
      <c r="L1840" s="100" t="str">
        <f>IFERROR(INDEX('INPUT DATA'!K$5:K$600,MATCH($B1840,'INPUT DATA'!$A$5:$A$600,FALSE)),"")</f>
        <v/>
      </c>
      <c r="M1840" s="100" t="str">
        <f>IFERROR(INDEX($LD$4:$LD$18,MATCH('INPUT DATA'!L842,$LC$4:$LC$18,1)),"")</f>
        <v/>
      </c>
      <c r="N1840" s="100" t="str">
        <f>IFERROR(INDEX('INPUT DATA'!M$5:M$600,MATCH($B1840,'INPUT DATA'!$A$5:$A$600,FALSE)),"")</f>
        <v/>
      </c>
      <c r="O1840" s="100" t="str">
        <f>IFERROR(INDEX('INPUT DATA'!N$5:N$600,MATCH($B1840,'INPUT DATA'!$A$5:$A$600,FALSE)),"")</f>
        <v/>
      </c>
      <c r="P1840" s="100" t="str">
        <f>IFERROR(INDEX($LD$4:$LD$18,MATCH('INPUT DATA'!O842,$LC$4:$LC$18,1)),"")</f>
        <v/>
      </c>
      <c r="Q1840" s="100" t="str">
        <f>IFERROR(INDEX('INPUT DATA'!P$5:P$600,MATCH($B1840,'INPUT DATA'!$A$5:$A$600,FALSE)),"")</f>
        <v/>
      </c>
      <c r="R1840" s="100" t="str">
        <f>IFERROR(INDEX('INPUT DATA'!Q$5:Q$600,MATCH($B1840,'INPUT DATA'!$A$5:$A$600,FALSE)),"")</f>
        <v/>
      </c>
      <c r="S1840" s="100" t="str">
        <f>IFERROR(INDEX($LD$4:$LD$18,MATCH('INPUT DATA'!R842,$LC$4:$LC$18,1)),"")</f>
        <v/>
      </c>
      <c r="T1840" s="100" t="str">
        <f>IFERROR(INDEX('INPUT DATA'!S$5:S$600,MATCH($B1840,'INPUT DATA'!$A$5:$A$600,FALSE)),"")</f>
        <v/>
      </c>
      <c r="U1840" s="100" t="str">
        <f>IFERROR(INDEX('INPUT DATA'!T$5:T$600,MATCH($B1840,'INPUT DATA'!$A$5:$A$600,FALSE)),"")</f>
        <v/>
      </c>
      <c r="V1840" s="100" t="str">
        <f>IFERROR(INDEX($LD$4:$LD$18,MATCH('INPUT DATA'!U842,$LC$4:$LC$18,1)),"")</f>
        <v/>
      </c>
      <c r="W1840" s="100" t="str">
        <f>IFERROR(INDEX('INPUT DATA'!V$5:V$600,MATCH($B1840,'INPUT DATA'!$A$5:$A$600,FALSE)),"")</f>
        <v/>
      </c>
      <c r="X1840" s="100" t="str">
        <f>IFERROR(INDEX('INPUT DATA'!W$5:W$600,MATCH($B1840,'INPUT DATA'!$A$5:$A$600,FALSE)),"")</f>
        <v/>
      </c>
      <c r="Y1840" s="100" t="str">
        <f>IFERROR(INDEX('INPUT DATA'!X$5:X$600,MATCH($B1840,'INPUT DATA'!$A$5:$A$600,FALSE)),"")</f>
        <v/>
      </c>
      <c r="Z1840" s="100" t="str">
        <f>IFERROR(INDEX('INPUT DATA'!Y$5:Y$600,MATCH($B1840,'INPUT DATA'!$A$5:$A$600,FALSE)),"")</f>
        <v/>
      </c>
      <c r="AA1840" s="100" t="str">
        <f>IFERROR(INDEX('INPUT DATA'!Z$5:Z$600,MATCH($B1840,'INPUT DATA'!$A$5:$A$600,FALSE)),"")</f>
        <v/>
      </c>
      <c r="AB1840" s="100" t="str">
        <f>IFERROR(INDEX('INPUT DATA'!AA$5:AA$600,MATCH($B1840,'INPUT DATA'!$A$5:$A$600,FALSE)),"")</f>
        <v/>
      </c>
    </row>
    <row r="1841" spans="2:28" ht="15" customHeight="1" x14ac:dyDescent="0.25">
      <c r="B1841" s="115" t="str">
        <f>IF('INPUT INF'!A841="","",IF('INPUT INF'!E841="DROP","",'INPUT INF'!A841))</f>
        <v/>
      </c>
      <c r="C1841" s="115" t="str">
        <f>IFERROR(INDEX('INPUT INF'!B841:B1439,MATCH(B1841,'INPUT INF'!A841:A1439,FALSE)),"")</f>
        <v/>
      </c>
      <c r="E1841" s="100" t="str">
        <f>IFERROR(INDEX('INPUT DATA'!D$5:D$600,MATCH($B1841,'INPUT DATA'!$A$5:$A$600,FALSE)),"")</f>
        <v/>
      </c>
      <c r="F1841" s="100" t="str">
        <f>IFERROR(INDEX('INPUT DATA'!E$5:E$600,MATCH($B1841,'INPUT DATA'!$A$5:$A$600,FALSE)),"")</f>
        <v/>
      </c>
      <c r="G1841" s="100" t="str">
        <f>IFERROR(INDEX($LD$4:$LD$18,MATCH('INPUT DATA'!F843,$LC$4:$LC$18,1)),"")</f>
        <v/>
      </c>
      <c r="H1841" s="100" t="str">
        <f>IFERROR(INDEX('INPUT DATA'!G$6:G$600,MATCH($B1841,'INPUT DATA'!$A$5:$A$600,FALSE)),"")</f>
        <v/>
      </c>
      <c r="I1841" s="100" t="str">
        <f>IFERROR(INDEX('INPUT DATA'!H$5:H$600,MATCH($B1841,'INPUT DATA'!$A$5:$A$600,FALSE)),"")</f>
        <v/>
      </c>
      <c r="J1841" s="100" t="str">
        <f>IFERROR(INDEX($LD$4:$LD$18,MATCH('INPUT DATA'!I843,$LC$4:$LC$18,1)),"")</f>
        <v/>
      </c>
      <c r="K1841" s="100" t="str">
        <f>IFERROR(INDEX('INPUT DATA'!J$5:J$600,MATCH($B1841,'INPUT DATA'!$A$5:$A$600,FALSE)),"")</f>
        <v/>
      </c>
      <c r="L1841" s="100" t="str">
        <f>IFERROR(INDEX('INPUT DATA'!K$5:K$600,MATCH($B1841,'INPUT DATA'!$A$5:$A$600,FALSE)),"")</f>
        <v/>
      </c>
      <c r="M1841" s="100" t="str">
        <f>IFERROR(INDEX($LD$4:$LD$18,MATCH('INPUT DATA'!L843,$LC$4:$LC$18,1)),"")</f>
        <v/>
      </c>
      <c r="N1841" s="100" t="str">
        <f>IFERROR(INDEX('INPUT DATA'!M$5:M$600,MATCH($B1841,'INPUT DATA'!$A$5:$A$600,FALSE)),"")</f>
        <v/>
      </c>
      <c r="O1841" s="100" t="str">
        <f>IFERROR(INDEX('INPUT DATA'!N$5:N$600,MATCH($B1841,'INPUT DATA'!$A$5:$A$600,FALSE)),"")</f>
        <v/>
      </c>
      <c r="P1841" s="100" t="str">
        <f>IFERROR(INDEX($LD$4:$LD$18,MATCH('INPUT DATA'!O843,$LC$4:$LC$18,1)),"")</f>
        <v/>
      </c>
      <c r="Q1841" s="100" t="str">
        <f>IFERROR(INDEX('INPUT DATA'!P$5:P$600,MATCH($B1841,'INPUT DATA'!$A$5:$A$600,FALSE)),"")</f>
        <v/>
      </c>
      <c r="R1841" s="100" t="str">
        <f>IFERROR(INDEX('INPUT DATA'!Q$5:Q$600,MATCH($B1841,'INPUT DATA'!$A$5:$A$600,FALSE)),"")</f>
        <v/>
      </c>
      <c r="S1841" s="100" t="str">
        <f>IFERROR(INDEX($LD$4:$LD$18,MATCH('INPUT DATA'!R843,$LC$4:$LC$18,1)),"")</f>
        <v/>
      </c>
      <c r="T1841" s="100" t="str">
        <f>IFERROR(INDEX('INPUT DATA'!S$5:S$600,MATCH($B1841,'INPUT DATA'!$A$5:$A$600,FALSE)),"")</f>
        <v/>
      </c>
      <c r="U1841" s="100" t="str">
        <f>IFERROR(INDEX('INPUT DATA'!T$5:T$600,MATCH($B1841,'INPUT DATA'!$A$5:$A$600,FALSE)),"")</f>
        <v/>
      </c>
      <c r="V1841" s="100" t="str">
        <f>IFERROR(INDEX($LD$4:$LD$18,MATCH('INPUT DATA'!U843,$LC$4:$LC$18,1)),"")</f>
        <v/>
      </c>
      <c r="W1841" s="100" t="str">
        <f>IFERROR(INDEX('INPUT DATA'!V$5:V$600,MATCH($B1841,'INPUT DATA'!$A$5:$A$600,FALSE)),"")</f>
        <v/>
      </c>
      <c r="X1841" s="100" t="str">
        <f>IFERROR(INDEX('INPUT DATA'!W$5:W$600,MATCH($B1841,'INPUT DATA'!$A$5:$A$600,FALSE)),"")</f>
        <v/>
      </c>
      <c r="Y1841" s="100" t="str">
        <f>IFERROR(INDEX('INPUT DATA'!X$5:X$600,MATCH($B1841,'INPUT DATA'!$A$5:$A$600,FALSE)),"")</f>
        <v/>
      </c>
      <c r="Z1841" s="100" t="str">
        <f>IFERROR(INDEX('INPUT DATA'!Y$5:Y$600,MATCH($B1841,'INPUT DATA'!$A$5:$A$600,FALSE)),"")</f>
        <v/>
      </c>
      <c r="AA1841" s="100" t="str">
        <f>IFERROR(INDEX('INPUT DATA'!Z$5:Z$600,MATCH($B1841,'INPUT DATA'!$A$5:$A$600,FALSE)),"")</f>
        <v/>
      </c>
      <c r="AB1841" s="100" t="str">
        <f>IFERROR(INDEX('INPUT DATA'!AA$5:AA$600,MATCH($B1841,'INPUT DATA'!$A$5:$A$600,FALSE)),"")</f>
        <v/>
      </c>
    </row>
    <row r="1842" spans="2:28" ht="15" customHeight="1" x14ac:dyDescent="0.25">
      <c r="B1842" s="115" t="str">
        <f>IF('INPUT INF'!A842="","",IF('INPUT INF'!E842="DROP","",'INPUT INF'!A842))</f>
        <v/>
      </c>
      <c r="C1842" s="115" t="str">
        <f>IFERROR(INDEX('INPUT INF'!B842:B1440,MATCH(B1842,'INPUT INF'!A842:A1440,FALSE)),"")</f>
        <v/>
      </c>
      <c r="E1842" s="100" t="str">
        <f>IFERROR(INDEX('INPUT DATA'!D$5:D$600,MATCH($B1842,'INPUT DATA'!$A$5:$A$600,FALSE)),"")</f>
        <v/>
      </c>
      <c r="F1842" s="100" t="str">
        <f>IFERROR(INDEX('INPUT DATA'!E$5:E$600,MATCH($B1842,'INPUT DATA'!$A$5:$A$600,FALSE)),"")</f>
        <v/>
      </c>
      <c r="G1842" s="100" t="str">
        <f>IFERROR(INDEX($LD$4:$LD$18,MATCH('INPUT DATA'!F844,$LC$4:$LC$18,1)),"")</f>
        <v/>
      </c>
      <c r="H1842" s="100" t="str">
        <f>IFERROR(INDEX('INPUT DATA'!G$6:G$600,MATCH($B1842,'INPUT DATA'!$A$5:$A$600,FALSE)),"")</f>
        <v/>
      </c>
      <c r="I1842" s="100" t="str">
        <f>IFERROR(INDEX('INPUT DATA'!H$5:H$600,MATCH($B1842,'INPUT DATA'!$A$5:$A$600,FALSE)),"")</f>
        <v/>
      </c>
      <c r="J1842" s="100" t="str">
        <f>IFERROR(INDEX($LD$4:$LD$18,MATCH('INPUT DATA'!I844,$LC$4:$LC$18,1)),"")</f>
        <v/>
      </c>
      <c r="K1842" s="100" t="str">
        <f>IFERROR(INDEX('INPUT DATA'!J$5:J$600,MATCH($B1842,'INPUT DATA'!$A$5:$A$600,FALSE)),"")</f>
        <v/>
      </c>
      <c r="L1842" s="100" t="str">
        <f>IFERROR(INDEX('INPUT DATA'!K$5:K$600,MATCH($B1842,'INPUT DATA'!$A$5:$A$600,FALSE)),"")</f>
        <v/>
      </c>
      <c r="M1842" s="100" t="str">
        <f>IFERROR(INDEX($LD$4:$LD$18,MATCH('INPUT DATA'!L844,$LC$4:$LC$18,1)),"")</f>
        <v/>
      </c>
      <c r="N1842" s="100" t="str">
        <f>IFERROR(INDEX('INPUT DATA'!M$5:M$600,MATCH($B1842,'INPUT DATA'!$A$5:$A$600,FALSE)),"")</f>
        <v/>
      </c>
      <c r="O1842" s="100" t="str">
        <f>IFERROR(INDEX('INPUT DATA'!N$5:N$600,MATCH($B1842,'INPUT DATA'!$A$5:$A$600,FALSE)),"")</f>
        <v/>
      </c>
      <c r="P1842" s="100" t="str">
        <f>IFERROR(INDEX($LD$4:$LD$18,MATCH('INPUT DATA'!O844,$LC$4:$LC$18,1)),"")</f>
        <v/>
      </c>
      <c r="Q1842" s="100" t="str">
        <f>IFERROR(INDEX('INPUT DATA'!P$5:P$600,MATCH($B1842,'INPUT DATA'!$A$5:$A$600,FALSE)),"")</f>
        <v/>
      </c>
      <c r="R1842" s="100" t="str">
        <f>IFERROR(INDEX('INPUT DATA'!Q$5:Q$600,MATCH($B1842,'INPUT DATA'!$A$5:$A$600,FALSE)),"")</f>
        <v/>
      </c>
      <c r="S1842" s="100" t="str">
        <f>IFERROR(INDEX($LD$4:$LD$18,MATCH('INPUT DATA'!R844,$LC$4:$LC$18,1)),"")</f>
        <v/>
      </c>
      <c r="T1842" s="100" t="str">
        <f>IFERROR(INDEX('INPUT DATA'!S$5:S$600,MATCH($B1842,'INPUT DATA'!$A$5:$A$600,FALSE)),"")</f>
        <v/>
      </c>
      <c r="U1842" s="100" t="str">
        <f>IFERROR(INDEX('INPUT DATA'!T$5:T$600,MATCH($B1842,'INPUT DATA'!$A$5:$A$600,FALSE)),"")</f>
        <v/>
      </c>
      <c r="V1842" s="100" t="str">
        <f>IFERROR(INDEX($LD$4:$LD$18,MATCH('INPUT DATA'!U844,$LC$4:$LC$18,1)),"")</f>
        <v/>
      </c>
      <c r="W1842" s="100" t="str">
        <f>IFERROR(INDEX('INPUT DATA'!V$5:V$600,MATCH($B1842,'INPUT DATA'!$A$5:$A$600,FALSE)),"")</f>
        <v/>
      </c>
      <c r="X1842" s="100" t="str">
        <f>IFERROR(INDEX('INPUT DATA'!W$5:W$600,MATCH($B1842,'INPUT DATA'!$A$5:$A$600,FALSE)),"")</f>
        <v/>
      </c>
      <c r="Y1842" s="100" t="str">
        <f>IFERROR(INDEX('INPUT DATA'!X$5:X$600,MATCH($B1842,'INPUT DATA'!$A$5:$A$600,FALSE)),"")</f>
        <v/>
      </c>
      <c r="Z1842" s="100" t="str">
        <f>IFERROR(INDEX('INPUT DATA'!Y$5:Y$600,MATCH($B1842,'INPUT DATA'!$A$5:$A$600,FALSE)),"")</f>
        <v/>
      </c>
      <c r="AA1842" s="100" t="str">
        <f>IFERROR(INDEX('INPUT DATA'!Z$5:Z$600,MATCH($B1842,'INPUT DATA'!$A$5:$A$600,FALSE)),"")</f>
        <v/>
      </c>
      <c r="AB1842" s="100" t="str">
        <f>IFERROR(INDEX('INPUT DATA'!AA$5:AA$600,MATCH($B1842,'INPUT DATA'!$A$5:$A$600,FALSE)),"")</f>
        <v/>
      </c>
    </row>
    <row r="1855" spans="2:28" ht="15" customHeight="1" x14ac:dyDescent="0.25">
      <c r="V1855" s="100" t="str">
        <f>IFERROR(IF(INDEX('INPUT DATA'!U$5:U$600,MATCH($B1855,'INPUT DATA'!$A$5:$A$600,FALSE))="FTE","E",INDEX('INPUT DATA'!U$5:U$600,MATCH($B1855,'INPUT DATA'!$A$5:$A$600,FALSE))),"")</f>
        <v/>
      </c>
    </row>
    <row r="1856" spans="2:28" ht="15" customHeight="1" x14ac:dyDescent="0.25">
      <c r="V1856" s="100" t="str">
        <f>IFERROR(IF(INDEX('INPUT DATA'!U$5:U$600,MATCH($B1856,'INPUT DATA'!$A$5:$A$600,FALSE))="FTE","E",INDEX('INPUT DATA'!U$5:U$600,MATCH($B1856,'INPUT DATA'!$A$5:$A$600,FALSE))),"")</f>
        <v/>
      </c>
    </row>
    <row r="1857" spans="22:22" ht="15" customHeight="1" x14ac:dyDescent="0.25">
      <c r="V1857" s="100" t="str">
        <f>IFERROR(IF(INDEX('INPUT DATA'!U$5:U$600,MATCH($B1857,'INPUT DATA'!$A$5:$A$600,FALSE))="FTE","E",INDEX('INPUT DATA'!U$5:U$600,MATCH($B1857,'INPUT DATA'!$A$5:$A$600,FALSE))),"")</f>
        <v/>
      </c>
    </row>
    <row r="1858" spans="22:22" ht="15" customHeight="1" x14ac:dyDescent="0.25">
      <c r="V1858" s="100" t="str">
        <f>IFERROR(IF(INDEX('INPUT DATA'!U$5:U$600,MATCH($B1858,'INPUT DATA'!$A$5:$A$600,FALSE))="FTE","E",INDEX('INPUT DATA'!U$5:U$600,MATCH($B1858,'INPUT DATA'!$A$5:$A$600,FALSE))),"")</f>
        <v/>
      </c>
    </row>
    <row r="1859" spans="22:22" ht="15" customHeight="1" x14ac:dyDescent="0.25">
      <c r="V1859" s="100" t="str">
        <f>IFERROR(IF(INDEX('INPUT DATA'!U$5:U$600,MATCH($B1859,'INPUT DATA'!$A$5:$A$600,FALSE))="FTE","E",INDEX('INPUT DATA'!U$5:U$600,MATCH($B1859,'INPUT DATA'!$A$5:$A$600,FALSE))),"")</f>
        <v/>
      </c>
    </row>
    <row r="1860" spans="22:22" ht="15" customHeight="1" x14ac:dyDescent="0.25">
      <c r="V1860" s="100" t="str">
        <f>IFERROR(IF(INDEX('INPUT DATA'!U$5:U$600,MATCH($B1860,'INPUT DATA'!$A$5:$A$600,FALSE))="FTE","E",INDEX('INPUT DATA'!U$5:U$600,MATCH($B1860,'INPUT DATA'!$A$5:$A$600,FALSE))),"")</f>
        <v/>
      </c>
    </row>
    <row r="1861" spans="22:22" ht="15" customHeight="1" x14ac:dyDescent="0.25">
      <c r="V1861" s="100" t="str">
        <f>IFERROR(IF(INDEX('INPUT DATA'!U$5:U$600,MATCH($B1861,'INPUT DATA'!$A$5:$A$600,FALSE))="FTE","E",INDEX('INPUT DATA'!U$5:U$600,MATCH($B1861,'INPUT DATA'!$A$5:$A$600,FALSE))),"")</f>
        <v/>
      </c>
    </row>
    <row r="1862" spans="22:22" ht="15" customHeight="1" x14ac:dyDescent="0.25">
      <c r="V1862" s="100" t="str">
        <f>IFERROR(IF(INDEX('INPUT DATA'!U$5:U$600,MATCH($B1862,'INPUT DATA'!$A$5:$A$600,FALSE))="FTE","E",INDEX('INPUT DATA'!U$5:U$600,MATCH($B1862,'INPUT DATA'!$A$5:$A$600,FALSE))),"")</f>
        <v/>
      </c>
    </row>
    <row r="1863" spans="22:22" ht="15" customHeight="1" x14ac:dyDescent="0.25">
      <c r="V1863" s="100" t="str">
        <f>IFERROR(IF(INDEX('INPUT DATA'!U$5:U$600,MATCH($B1863,'INPUT DATA'!$A$5:$A$600,FALSE))="FTE","E",INDEX('INPUT DATA'!U$5:U$600,MATCH($B1863,'INPUT DATA'!$A$5:$A$600,FALSE))),"")</f>
        <v/>
      </c>
    </row>
    <row r="1864" spans="22:22" ht="15" customHeight="1" x14ac:dyDescent="0.25">
      <c r="V1864" s="100" t="str">
        <f>IFERROR(IF(INDEX('INPUT DATA'!U$5:U$600,MATCH($B1864,'INPUT DATA'!$A$5:$A$600,FALSE))="FTE","E",INDEX('INPUT DATA'!U$5:U$600,MATCH($B1864,'INPUT DATA'!$A$5:$A$600,FALSE))),"")</f>
        <v/>
      </c>
    </row>
    <row r="1865" spans="22:22" ht="15" customHeight="1" x14ac:dyDescent="0.25">
      <c r="V1865" s="100" t="str">
        <f>IFERROR(IF(INDEX('INPUT DATA'!U$5:U$600,MATCH($B1865,'INPUT DATA'!$A$5:$A$600,FALSE))="FTE","E",INDEX('INPUT DATA'!U$5:U$600,MATCH($B1865,'INPUT DATA'!$A$5:$A$600,FALSE))),"")</f>
        <v/>
      </c>
    </row>
    <row r="1866" spans="22:22" ht="15" customHeight="1" x14ac:dyDescent="0.25">
      <c r="V1866" s="100" t="str">
        <f>IFERROR(IF(INDEX('INPUT DATA'!U$5:U$600,MATCH($B1866,'INPUT DATA'!$A$5:$A$600,FALSE))="FTE","E",INDEX('INPUT DATA'!U$5:U$600,MATCH($B1866,'INPUT DATA'!$A$5:$A$600,FALSE))),"")</f>
        <v/>
      </c>
    </row>
    <row r="1867" spans="22:22" ht="15" customHeight="1" x14ac:dyDescent="0.25">
      <c r="V1867" s="100" t="str">
        <f>IFERROR(IF(INDEX('INPUT DATA'!U$5:U$600,MATCH($B1867,'INPUT DATA'!$A$5:$A$600,FALSE))="FTE","E",INDEX('INPUT DATA'!U$5:U$600,MATCH($B1867,'INPUT DATA'!$A$5:$A$600,FALSE))),"")</f>
        <v/>
      </c>
    </row>
    <row r="1868" spans="22:22" ht="15" customHeight="1" x14ac:dyDescent="0.25">
      <c r="V1868" s="100" t="str">
        <f>IFERROR(IF(INDEX('INPUT DATA'!U$5:U$600,MATCH($B1868,'INPUT DATA'!$A$5:$A$600,FALSE))="FTE","E",INDEX('INPUT DATA'!U$5:U$600,MATCH($B1868,'INPUT DATA'!$A$5:$A$600,FALSE))),"")</f>
        <v/>
      </c>
    </row>
    <row r="1869" spans="22:22" ht="15" customHeight="1" x14ac:dyDescent="0.25">
      <c r="V1869" s="100" t="str">
        <f>IFERROR(IF(INDEX('INPUT DATA'!U$5:U$600,MATCH($B1869,'INPUT DATA'!$A$5:$A$600,FALSE))="FTE","E",INDEX('INPUT DATA'!U$5:U$600,MATCH($B1869,'INPUT DATA'!$A$5:$A$600,FALSE))),"")</f>
        <v/>
      </c>
    </row>
    <row r="1870" spans="22:22" ht="15" customHeight="1" x14ac:dyDescent="0.25">
      <c r="V1870" s="100" t="str">
        <f>IFERROR(IF(INDEX('INPUT DATA'!U$5:U$600,MATCH($B1870,'INPUT DATA'!$A$5:$A$600,FALSE))="FTE","E",INDEX('INPUT DATA'!U$5:U$600,MATCH($B1870,'INPUT DATA'!$A$5:$A$600,FALSE))),"")</f>
        <v/>
      </c>
    </row>
    <row r="1871" spans="22:22" ht="15" customHeight="1" x14ac:dyDescent="0.25">
      <c r="V1871" s="100" t="str">
        <f>IFERROR(IF(INDEX('INPUT DATA'!U$5:U$600,MATCH($B1871,'INPUT DATA'!$A$5:$A$600,FALSE))="FTE","E",INDEX('INPUT DATA'!U$5:U$600,MATCH($B1871,'INPUT DATA'!$A$5:$A$600,FALSE))),"")</f>
        <v/>
      </c>
    </row>
    <row r="1872" spans="22:22" ht="15" customHeight="1" x14ac:dyDescent="0.25">
      <c r="V1872" s="100" t="str">
        <f>IFERROR(IF(INDEX('INPUT DATA'!U$5:U$600,MATCH($B1872,'INPUT DATA'!$A$5:$A$600,FALSE))="FTE","E",INDEX('INPUT DATA'!U$5:U$600,MATCH($B1872,'INPUT DATA'!$A$5:$A$600,FALSE))),"")</f>
        <v/>
      </c>
    </row>
    <row r="1873" spans="22:22" ht="15" customHeight="1" x14ac:dyDescent="0.25">
      <c r="V1873" s="100" t="str">
        <f>IFERROR(IF(INDEX('INPUT DATA'!U$5:U$600,MATCH($B1873,'INPUT DATA'!$A$5:$A$600,FALSE))="FTE","E",INDEX('INPUT DATA'!U$5:U$600,MATCH($B1873,'INPUT DATA'!$A$5:$A$600,FALSE))),"")</f>
        <v/>
      </c>
    </row>
    <row r="1874" spans="22:22" ht="15" customHeight="1" x14ac:dyDescent="0.25">
      <c r="V1874" s="100" t="str">
        <f>IFERROR(IF(INDEX('INPUT DATA'!U$5:U$600,MATCH($B1874,'INPUT DATA'!$A$5:$A$600,FALSE))="FTE","E",INDEX('INPUT DATA'!U$5:U$600,MATCH($B1874,'INPUT DATA'!$A$5:$A$600,FALSE))),"")</f>
        <v/>
      </c>
    </row>
    <row r="1875" spans="22:22" ht="15" customHeight="1" x14ac:dyDescent="0.25">
      <c r="V1875" s="100" t="str">
        <f>IFERROR(IF(INDEX('INPUT DATA'!U$5:U$600,MATCH($B1875,'INPUT DATA'!$A$5:$A$600,FALSE))="FTE","E",INDEX('INPUT DATA'!U$5:U$600,MATCH($B1875,'INPUT DATA'!$A$5:$A$600,FALSE))),"")</f>
        <v/>
      </c>
    </row>
    <row r="1876" spans="22:22" ht="15" customHeight="1" x14ac:dyDescent="0.25">
      <c r="V1876" s="100" t="str">
        <f>IFERROR(IF(INDEX('INPUT DATA'!U$5:U$600,MATCH($B1876,'INPUT DATA'!$A$5:$A$600,FALSE))="FTE","E",INDEX('INPUT DATA'!U$5:U$600,MATCH($B1876,'INPUT DATA'!$A$5:$A$600,FALSE))),"")</f>
        <v/>
      </c>
    </row>
    <row r="1877" spans="22:22" ht="15" customHeight="1" x14ac:dyDescent="0.25">
      <c r="V1877" s="100" t="str">
        <f>IFERROR(IF(INDEX('INPUT DATA'!U$5:U$600,MATCH($B1877,'INPUT DATA'!$A$5:$A$600,FALSE))="FTE","E",INDEX('INPUT DATA'!U$5:U$600,MATCH($B1877,'INPUT DATA'!$A$5:$A$600,FALSE))),"")</f>
        <v/>
      </c>
    </row>
    <row r="1878" spans="22:22" ht="15" customHeight="1" x14ac:dyDescent="0.25">
      <c r="V1878" s="100" t="str">
        <f>IFERROR(IF(INDEX('INPUT DATA'!U$5:U$600,MATCH($B1878,'INPUT DATA'!$A$5:$A$600,FALSE))="FTE","E",INDEX('INPUT DATA'!U$5:U$600,MATCH($B1878,'INPUT DATA'!$A$5:$A$600,FALSE))),"")</f>
        <v/>
      </c>
    </row>
    <row r="1879" spans="22:22" ht="15" customHeight="1" x14ac:dyDescent="0.25">
      <c r="V1879" s="100" t="str">
        <f>IFERROR(IF(INDEX('INPUT DATA'!U$5:U$600,MATCH($B1879,'INPUT DATA'!$A$5:$A$600,FALSE))="FTE","E",INDEX('INPUT DATA'!U$5:U$600,MATCH($B1879,'INPUT DATA'!$A$5:$A$600,FALSE))),"")</f>
        <v/>
      </c>
    </row>
    <row r="1880" spans="22:22" ht="15" customHeight="1" x14ac:dyDescent="0.25">
      <c r="V1880" s="100" t="str">
        <f>IFERROR(IF(INDEX('INPUT DATA'!U$5:U$600,MATCH($B1880,'INPUT DATA'!$A$5:$A$600,FALSE))="FTE","E",INDEX('INPUT DATA'!U$5:U$600,MATCH($B1880,'INPUT DATA'!$A$5:$A$600,FALSE))),"")</f>
        <v/>
      </c>
    </row>
    <row r="1881" spans="22:22" ht="15" customHeight="1" x14ac:dyDescent="0.25">
      <c r="V1881" s="100" t="str">
        <f>IFERROR(IF(INDEX('INPUT DATA'!U$5:U$600,MATCH($B1881,'INPUT DATA'!$A$5:$A$600,FALSE))="FTE","E",INDEX('INPUT DATA'!U$5:U$600,MATCH($B1881,'INPUT DATA'!$A$5:$A$600,FALSE))),"")</f>
        <v/>
      </c>
    </row>
    <row r="1882" spans="22:22" ht="15" customHeight="1" x14ac:dyDescent="0.25">
      <c r="V1882" s="100" t="str">
        <f>IFERROR(IF(INDEX('INPUT DATA'!U$5:U$600,MATCH($B1882,'INPUT DATA'!$A$5:$A$600,FALSE))="FTE","E",INDEX('INPUT DATA'!U$5:U$600,MATCH($B1882,'INPUT DATA'!$A$5:$A$600,FALSE))),"")</f>
        <v/>
      </c>
    </row>
    <row r="1883" spans="22:22" ht="15" customHeight="1" x14ac:dyDescent="0.25">
      <c r="V1883" s="100" t="str">
        <f>IFERROR(IF(INDEX('INPUT DATA'!U$5:U$600,MATCH($B1883,'INPUT DATA'!$A$5:$A$600,FALSE))="FTE","E",INDEX('INPUT DATA'!U$5:U$600,MATCH($B1883,'INPUT DATA'!$A$5:$A$600,FALSE))),"")</f>
        <v/>
      </c>
    </row>
    <row r="1884" spans="22:22" ht="15" customHeight="1" x14ac:dyDescent="0.25">
      <c r="V1884" s="100" t="str">
        <f>IFERROR(IF(INDEX('INPUT DATA'!U$5:U$600,MATCH($B1884,'INPUT DATA'!$A$5:$A$600,FALSE))="FTE","E",INDEX('INPUT DATA'!U$5:U$600,MATCH($B1884,'INPUT DATA'!$A$5:$A$600,FALSE))),"")</f>
        <v/>
      </c>
    </row>
    <row r="1885" spans="22:22" ht="15" customHeight="1" x14ac:dyDescent="0.25">
      <c r="V1885" s="100" t="str">
        <f>IFERROR(IF(INDEX('INPUT DATA'!U$5:U$600,MATCH($B1885,'INPUT DATA'!$A$5:$A$600,FALSE))="FTE","E",INDEX('INPUT DATA'!U$5:U$600,MATCH($B1885,'INPUT DATA'!$A$5:$A$600,FALSE))),"")</f>
        <v/>
      </c>
    </row>
    <row r="1886" spans="22:22" ht="15" customHeight="1" x14ac:dyDescent="0.25">
      <c r="V1886" s="100" t="str">
        <f>IFERROR(IF(INDEX('INPUT DATA'!U$5:U$600,MATCH($B1886,'INPUT DATA'!$A$5:$A$600,FALSE))="FTE","E",INDEX('INPUT DATA'!U$5:U$600,MATCH($B1886,'INPUT DATA'!$A$5:$A$600,FALSE))),"")</f>
        <v/>
      </c>
    </row>
    <row r="1887" spans="22:22" ht="15" customHeight="1" x14ac:dyDescent="0.25">
      <c r="V1887" s="100" t="str">
        <f>IFERROR(IF(INDEX('INPUT DATA'!U$5:U$600,MATCH($B1887,'INPUT DATA'!$A$5:$A$600,FALSE))="FTE","E",INDEX('INPUT DATA'!U$5:U$600,MATCH($B1887,'INPUT DATA'!$A$5:$A$600,FALSE))),"")</f>
        <v/>
      </c>
    </row>
    <row r="1888" spans="22:22" ht="15" customHeight="1" x14ac:dyDescent="0.25">
      <c r="V1888" s="100" t="str">
        <f>IFERROR(IF(INDEX('INPUT DATA'!U$5:U$600,MATCH($B1888,'INPUT DATA'!$A$5:$A$600,FALSE))="FTE","E",INDEX('INPUT DATA'!U$5:U$600,MATCH($B1888,'INPUT DATA'!$A$5:$A$600,FALSE))),"")</f>
        <v/>
      </c>
    </row>
    <row r="1889" spans="22:22" ht="15" customHeight="1" x14ac:dyDescent="0.25">
      <c r="V1889" s="100" t="str">
        <f>IFERROR(IF(INDEX('INPUT DATA'!U$5:U$600,MATCH($B1889,'INPUT DATA'!$A$5:$A$600,FALSE))="FTE","E",INDEX('INPUT DATA'!U$5:U$600,MATCH($B1889,'INPUT DATA'!$A$5:$A$600,FALSE))),"")</f>
        <v/>
      </c>
    </row>
    <row r="1890" spans="22:22" ht="15" customHeight="1" x14ac:dyDescent="0.25">
      <c r="V1890" s="100" t="str">
        <f>IFERROR(IF(INDEX('INPUT DATA'!U$5:U$600,MATCH($B1890,'INPUT DATA'!$A$5:$A$600,FALSE))="FTE","E",INDEX('INPUT DATA'!U$5:U$600,MATCH($B1890,'INPUT DATA'!$A$5:$A$600,FALSE))),"")</f>
        <v/>
      </c>
    </row>
    <row r="1891" spans="22:22" ht="15" customHeight="1" x14ac:dyDescent="0.25">
      <c r="V1891" s="100" t="str">
        <f>IFERROR(IF(INDEX('INPUT DATA'!U$5:U$600,MATCH($B1891,'INPUT DATA'!$A$5:$A$600,FALSE))="FTE","E",INDEX('INPUT DATA'!U$5:U$600,MATCH($B1891,'INPUT DATA'!$A$5:$A$600,FALSE))),"")</f>
        <v/>
      </c>
    </row>
    <row r="1892" spans="22:22" ht="15" customHeight="1" x14ac:dyDescent="0.25">
      <c r="V1892" s="100" t="str">
        <f>IFERROR(IF(INDEX('INPUT DATA'!U$5:U$600,MATCH($B1892,'INPUT DATA'!$A$5:$A$600,FALSE))="FTE","E",INDEX('INPUT DATA'!U$5:U$600,MATCH($B1892,'INPUT DATA'!$A$5:$A$600,FALSE))),"")</f>
        <v/>
      </c>
    </row>
    <row r="1893" spans="22:22" ht="15" customHeight="1" x14ac:dyDescent="0.25">
      <c r="V1893" s="100" t="str">
        <f>IFERROR(IF(INDEX('INPUT DATA'!U$5:U$600,MATCH($B1893,'INPUT DATA'!$A$5:$A$600,FALSE))="FTE","E",INDEX('INPUT DATA'!U$5:U$600,MATCH($B1893,'INPUT DATA'!$A$5:$A$600,FALSE))),"")</f>
        <v/>
      </c>
    </row>
    <row r="1894" spans="22:22" ht="15" customHeight="1" x14ac:dyDescent="0.25">
      <c r="V1894" s="100" t="str">
        <f>IFERROR(IF(INDEX('INPUT DATA'!U$5:U$600,MATCH($B1894,'INPUT DATA'!$A$5:$A$600,FALSE))="FTE","E",INDEX('INPUT DATA'!U$5:U$600,MATCH($B1894,'INPUT DATA'!$A$5:$A$600,FALSE))),"")</f>
        <v/>
      </c>
    </row>
    <row r="1895" spans="22:22" ht="15" customHeight="1" x14ac:dyDescent="0.25">
      <c r="V1895" s="100" t="str">
        <f>IFERROR(IF(INDEX('INPUT DATA'!U$5:U$600,MATCH($B1895,'INPUT DATA'!$A$5:$A$600,FALSE))="FTE","E",INDEX('INPUT DATA'!U$5:U$600,MATCH($B1895,'INPUT DATA'!$A$5:$A$600,FALSE))),"")</f>
        <v/>
      </c>
    </row>
    <row r="1896" spans="22:22" ht="15" customHeight="1" x14ac:dyDescent="0.25">
      <c r="V1896" s="100" t="str">
        <f>IFERROR(IF(INDEX('INPUT DATA'!U$5:U$600,MATCH($B1896,'INPUT DATA'!$A$5:$A$600,FALSE))="FTE","E",INDEX('INPUT DATA'!U$5:U$600,MATCH($B1896,'INPUT DATA'!$A$5:$A$600,FALSE))),"")</f>
        <v/>
      </c>
    </row>
    <row r="1897" spans="22:22" ht="15" customHeight="1" x14ac:dyDescent="0.25">
      <c r="V1897" s="100" t="str">
        <f>IFERROR(IF(INDEX('INPUT DATA'!U$5:U$600,MATCH($B1897,'INPUT DATA'!$A$5:$A$600,FALSE))="FTE","E",INDEX('INPUT DATA'!U$5:U$600,MATCH($B1897,'INPUT DATA'!$A$5:$A$600,FALSE))),"")</f>
        <v/>
      </c>
    </row>
    <row r="1898" spans="22:22" ht="15" customHeight="1" x14ac:dyDescent="0.25">
      <c r="V1898" s="100" t="str">
        <f>IFERROR(IF(INDEX('INPUT DATA'!U$5:U$600,MATCH($B1898,'INPUT DATA'!$A$5:$A$600,FALSE))="FTE","E",INDEX('INPUT DATA'!U$5:U$600,MATCH($B1898,'INPUT DATA'!$A$5:$A$600,FALSE))),"")</f>
        <v/>
      </c>
    </row>
    <row r="1899" spans="22:22" ht="15" customHeight="1" x14ac:dyDescent="0.25">
      <c r="V1899" s="100" t="str">
        <f>IFERROR(IF(INDEX('INPUT DATA'!U$5:U$600,MATCH($B1899,'INPUT DATA'!$A$5:$A$600,FALSE))="FTE","E",INDEX('INPUT DATA'!U$5:U$600,MATCH($B1899,'INPUT DATA'!$A$5:$A$600,FALSE))),"")</f>
        <v/>
      </c>
    </row>
    <row r="1900" spans="22:22" ht="15" customHeight="1" x14ac:dyDescent="0.25">
      <c r="V1900" s="100" t="str">
        <f>IFERROR(IF(INDEX('INPUT DATA'!U$5:U$600,MATCH($B1900,'INPUT DATA'!$A$5:$A$600,FALSE))="FTE","E",INDEX('INPUT DATA'!U$5:U$600,MATCH($B1900,'INPUT DATA'!$A$5:$A$600,FALSE))),"")</f>
        <v/>
      </c>
    </row>
    <row r="2001" spans="1:50" ht="15" customHeight="1" x14ac:dyDescent="0.25">
      <c r="A2001" s="190"/>
      <c r="B2001" s="190" t="s">
        <v>72</v>
      </c>
      <c r="C2001" s="190"/>
      <c r="D2001" s="191"/>
      <c r="E2001" s="191"/>
      <c r="F2001" s="191"/>
      <c r="G2001" s="191"/>
      <c r="H2001" s="191"/>
      <c r="I2001" s="191"/>
      <c r="J2001" s="191"/>
      <c r="K2001" s="191"/>
      <c r="L2001" s="191"/>
      <c r="M2001" s="191"/>
      <c r="O2001" s="191"/>
      <c r="Q2001" s="191"/>
      <c r="S2001" s="191"/>
      <c r="U2001" s="191"/>
      <c r="W2001" s="191"/>
      <c r="Y2001" s="191"/>
      <c r="AA2001" s="191"/>
      <c r="AC2001" s="191"/>
      <c r="AE2001" s="191"/>
      <c r="AG2001" s="191"/>
      <c r="AI2001" s="191"/>
      <c r="AK2001" s="191"/>
      <c r="AM2001" s="191"/>
      <c r="AO2001" s="191"/>
    </row>
    <row r="2002" spans="1:50" ht="15" customHeight="1" x14ac:dyDescent="0.25">
      <c r="A2002" s="190"/>
      <c r="B2002" s="190" t="s">
        <v>68</v>
      </c>
      <c r="C2002" s="190" t="s">
        <v>68</v>
      </c>
      <c r="D2002" s="191" t="s">
        <v>68</v>
      </c>
      <c r="E2002" s="191" t="s">
        <v>68</v>
      </c>
      <c r="F2002" s="191" t="s">
        <v>68</v>
      </c>
      <c r="G2002" s="191" t="s">
        <v>68</v>
      </c>
      <c r="H2002" s="191" t="s">
        <v>71</v>
      </c>
      <c r="I2002" s="191" t="s">
        <v>71</v>
      </c>
      <c r="J2002" s="191" t="s">
        <v>71</v>
      </c>
      <c r="K2002" s="191" t="s">
        <v>71</v>
      </c>
      <c r="L2002" s="191" t="s">
        <v>71</v>
      </c>
      <c r="M2002" s="191" t="s">
        <v>71</v>
      </c>
      <c r="O2002" s="191"/>
      <c r="Q2002" s="191"/>
      <c r="S2002" s="191"/>
      <c r="U2002" s="191"/>
      <c r="W2002" s="191"/>
      <c r="Y2002" s="191"/>
      <c r="AA2002" s="191"/>
      <c r="AC2002" s="191"/>
      <c r="AE2002" s="191"/>
      <c r="AG2002" s="191"/>
      <c r="AI2002" s="191"/>
      <c r="AK2002" s="191"/>
      <c r="AM2002" s="191"/>
      <c r="AO2002" s="191"/>
      <c r="AP2002" s="314" t="s">
        <v>113</v>
      </c>
      <c r="AQ2002" s="314"/>
      <c r="AR2002" s="314"/>
      <c r="AS2002" s="314"/>
      <c r="AT2002" s="314"/>
      <c r="AU2002" s="314"/>
      <c r="AV2002" s="314"/>
      <c r="AW2002" s="314"/>
      <c r="AX2002" s="314"/>
    </row>
    <row r="2003" spans="1:50" ht="15" customHeight="1" x14ac:dyDescent="0.25">
      <c r="A2003" s="190"/>
      <c r="B2003" s="190" t="str">
        <f>'INPUT INF'!N62</f>
        <v>A</v>
      </c>
      <c r="C2003" s="190" t="str">
        <f>'INPUT INF'!O62</f>
        <v>B</v>
      </c>
      <c r="D2003" s="190" t="str">
        <f>'INPUT INF'!P62</f>
        <v>C</v>
      </c>
      <c r="E2003" s="190" t="str">
        <f>'INPUT INF'!Q62</f>
        <v>D</v>
      </c>
      <c r="F2003" s="190" t="str">
        <f>'INPUT INF'!R62</f>
        <v>E</v>
      </c>
      <c r="G2003" s="190">
        <f>'INPUT INF'!S62</f>
        <v>0</v>
      </c>
      <c r="H2003" s="191" t="str">
        <f>'INPUT INF'!N66</f>
        <v>A</v>
      </c>
      <c r="I2003" s="190" t="str">
        <f>'INPUT INF'!O66</f>
        <v>B</v>
      </c>
      <c r="J2003" s="191">
        <f>'INPUT INF'!P66</f>
        <v>0</v>
      </c>
      <c r="K2003" s="190">
        <f>'INPUT INF'!Q66</f>
        <v>0</v>
      </c>
      <c r="L2003" s="191">
        <f>'INPUT INF'!R66</f>
        <v>0</v>
      </c>
      <c r="M2003" s="190">
        <f>'INPUT INF'!S66</f>
        <v>0</v>
      </c>
      <c r="N2003" s="133"/>
      <c r="O2003" s="190">
        <v>4</v>
      </c>
      <c r="P2003" s="133">
        <v>5</v>
      </c>
      <c r="Q2003" s="190">
        <v>6</v>
      </c>
      <c r="R2003" s="133">
        <v>7</v>
      </c>
      <c r="S2003" s="190">
        <v>8</v>
      </c>
      <c r="T2003" s="133">
        <v>9</v>
      </c>
      <c r="U2003" s="190">
        <v>10</v>
      </c>
      <c r="V2003" s="133">
        <v>11</v>
      </c>
      <c r="W2003" s="190">
        <v>12</v>
      </c>
      <c r="X2003" s="133">
        <v>13</v>
      </c>
      <c r="Y2003" s="190">
        <v>14</v>
      </c>
      <c r="Z2003" s="133">
        <v>15</v>
      </c>
      <c r="AA2003" s="190">
        <v>16</v>
      </c>
      <c r="AB2003" s="133">
        <v>17</v>
      </c>
      <c r="AC2003" s="190">
        <v>18</v>
      </c>
      <c r="AD2003" s="133">
        <v>19</v>
      </c>
      <c r="AE2003" s="190">
        <v>20</v>
      </c>
      <c r="AF2003" s="133">
        <v>21</v>
      </c>
      <c r="AG2003" s="190">
        <v>22</v>
      </c>
      <c r="AH2003" s="133">
        <v>23</v>
      </c>
      <c r="AI2003" s="190">
        <v>24</v>
      </c>
      <c r="AJ2003" s="133">
        <v>25</v>
      </c>
      <c r="AK2003" s="190">
        <v>26</v>
      </c>
      <c r="AL2003" s="133">
        <v>27</v>
      </c>
      <c r="AM2003" s="190" t="s">
        <v>25</v>
      </c>
      <c r="AN2003" s="100" t="s">
        <v>117</v>
      </c>
      <c r="AO2003" s="190"/>
      <c r="AP2003" s="133" t="s">
        <v>47</v>
      </c>
      <c r="AQ2003" s="133" t="s">
        <v>40</v>
      </c>
      <c r="AR2003" s="133" t="s">
        <v>28</v>
      </c>
      <c r="AS2003" s="133" t="s">
        <v>43</v>
      </c>
      <c r="AT2003" s="133" t="s">
        <v>48</v>
      </c>
      <c r="AU2003" s="133" t="s">
        <v>43</v>
      </c>
      <c r="AV2003" s="133" t="s">
        <v>48</v>
      </c>
      <c r="AW2003" s="133" t="s">
        <v>108</v>
      </c>
      <c r="AX2003" s="133" t="s">
        <v>37</v>
      </c>
    </row>
    <row r="2004" spans="1:50" ht="15" customHeight="1" x14ac:dyDescent="0.25">
      <c r="A2004" s="192"/>
      <c r="B2004" s="192">
        <f>IF(AND('INPUT INF'!$C3="I",'INPUT INF'!$D3=$B$2003),'INPUT INF'!$A3,"")</f>
        <v>12672000</v>
      </c>
      <c r="C2004" s="192" t="str">
        <f>IF(AND('INPUT INF'!$C3="I",'INPUT INF'!$D3=$C$2003),'INPUT INF'!$A3,"")</f>
        <v/>
      </c>
      <c r="D2004" s="193" t="str">
        <f>IF(AND('INPUT INF'!$C3="I",'INPUT INF'!$D3=$D$2003),'INPUT INF'!$A3,"")</f>
        <v/>
      </c>
      <c r="E2004" s="193" t="str">
        <f>IF(AND('INPUT INF'!$C3="I",'INPUT INF'!$D3=$E$2003),'INPUT INF'!$A3,"")</f>
        <v/>
      </c>
      <c r="F2004" s="193" t="str">
        <f>IF(AND('INPUT INF'!$C3="I",'INPUT INF'!$D3=$F$2003),'INPUT INF'!$A3,"")</f>
        <v/>
      </c>
      <c r="G2004" s="193" t="str">
        <f>IF(AND('INPUT INF'!$C3="I",'INPUT INF'!$D3=$G$2003),'INPUT INF'!$A3,"")</f>
        <v/>
      </c>
      <c r="H2004" s="193" t="str">
        <f>IF(AND('INPUT INF'!$C3="II",'INPUT INF'!$D3=$H$2003),'INPUT INF'!$A3,"")</f>
        <v/>
      </c>
      <c r="I2004" s="193" t="str">
        <f>IF(AND('INPUT INF'!$C3="II",'INPUT INF'!$D3=$I$2003),'INPUT INF'!$A3,"")</f>
        <v/>
      </c>
      <c r="J2004" s="193" t="str">
        <f>IF(AND('INPUT INF'!$C3="II",'INPUT INF'!$D3=$J$2003),'INPUT INF'!$A3,"")</f>
        <v/>
      </c>
      <c r="K2004" s="193" t="str">
        <f>IF(AND('INPUT INF'!$C3="II",'INPUT INF'!$D3=$K$2003),'INPUT INF'!$A3,"")</f>
        <v/>
      </c>
      <c r="L2004" s="193" t="str">
        <f>IF(AND('INPUT INF'!$C3="II",'INPUT INF'!$D3=$L$2003),'INPUT INF'!$A3,"")</f>
        <v/>
      </c>
      <c r="M2004" s="193" t="str">
        <f>IF(AND('INPUT INF'!$C3="II",'INPUT INF'!$D3=$M$2003),'INPUT INF'!$A3,"")</f>
        <v/>
      </c>
      <c r="N2004" s="191">
        <f>B3</f>
        <v>12672000</v>
      </c>
      <c r="O2004" s="193">
        <f t="shared" ref="O2004:X2013" si="7345">VLOOKUP($N2004,$B$1003:$AA$1901,O$2003,FALSE)</f>
        <v>301</v>
      </c>
      <c r="P2004" s="191">
        <f t="shared" si="7345"/>
        <v>81</v>
      </c>
      <c r="Q2004" s="193" t="str">
        <f t="shared" si="7345"/>
        <v>C1</v>
      </c>
      <c r="R2004" s="191">
        <f t="shared" si="7345"/>
        <v>83</v>
      </c>
      <c r="S2004" s="193">
        <f t="shared" si="7345"/>
        <v>59</v>
      </c>
      <c r="T2004" s="191" t="str">
        <f t="shared" si="7345"/>
        <v>D2</v>
      </c>
      <c r="U2004" s="193">
        <f t="shared" si="7345"/>
        <v>41</v>
      </c>
      <c r="V2004" s="191">
        <f t="shared" si="7345"/>
        <v>71</v>
      </c>
      <c r="W2004" s="193" t="str">
        <f t="shared" si="7345"/>
        <v>C1</v>
      </c>
      <c r="X2004" s="191">
        <f t="shared" si="7345"/>
        <v>42</v>
      </c>
      <c r="Y2004" s="193">
        <f t="shared" ref="Y2004:AJ2013" si="7346">VLOOKUP($N2004,$B$1003:$AA$1901,Y$2003,FALSE)</f>
        <v>74</v>
      </c>
      <c r="Z2004" s="191" t="str">
        <f t="shared" si="7346"/>
        <v>C1</v>
      </c>
      <c r="AA2004" s="193">
        <f t="shared" si="7346"/>
        <v>43</v>
      </c>
      <c r="AB2004" s="191">
        <f t="shared" si="7346"/>
        <v>88</v>
      </c>
      <c r="AC2004" s="193" t="str">
        <f t="shared" si="7346"/>
        <v>B1</v>
      </c>
      <c r="AD2004" s="191">
        <f t="shared" si="7346"/>
        <v>0</v>
      </c>
      <c r="AE2004" s="193">
        <f t="shared" si="7346"/>
        <v>0</v>
      </c>
      <c r="AF2004" s="191" t="str">
        <f t="shared" si="7346"/>
        <v/>
      </c>
      <c r="AG2004" s="193">
        <f t="shared" si="7346"/>
        <v>0</v>
      </c>
      <c r="AH2004" s="191">
        <f t="shared" si="7346"/>
        <v>373</v>
      </c>
      <c r="AI2004" s="193">
        <f t="shared" si="7346"/>
        <v>74.599999999999994</v>
      </c>
      <c r="AJ2004" s="191" t="str">
        <f t="shared" si="7346"/>
        <v>PASS</v>
      </c>
      <c r="AK2004" s="100">
        <f>IFERROR(VALUE(INDEX('INPUT DATA'!$Z$5:$Z$605,MATCH(CAL!N2004,'INPUT DATA'!$A$5:$A$605,0))),"")</f>
        <v>0</v>
      </c>
      <c r="AL2004" s="100">
        <f>IFERROR(VALUE(INDEX('INPUT DATA'!$AA$5:$AA$605,MATCH(CAL!N2004,'INPUT DATA'!$A$5:$A$605,0))),"")</f>
        <v>0</v>
      </c>
      <c r="AM2004" s="193" t="str">
        <f t="shared" ref="AM2004:AM2067" si="7347">IFERROR(IF(AJ2004="COMP",N2004,""),"")</f>
        <v/>
      </c>
      <c r="AN2004" s="100" t="str">
        <f t="shared" ref="AN2004:AN2067" si="7348">IFERROR(IF(AJ2004="FAIL",N2004,""),"")</f>
        <v/>
      </c>
      <c r="AO2004" s="193"/>
      <c r="AP2004" s="133">
        <v>1</v>
      </c>
      <c r="AQ2004" s="133" t="str">
        <f>IFERROR(SMALL($AM$2004:$AM$2900,A3),"")</f>
        <v/>
      </c>
      <c r="AR2004" s="133" t="str">
        <f>IFERROR(INDEX($C$1003:$C$1900,MATCH(AQ2004,$B$1003:$B$1900,0)),"")</f>
        <v/>
      </c>
      <c r="AS2004" s="133" t="str">
        <f t="shared" ref="AS2004:AS2018" si="7349">IFERROR(INDEX($AK$2004:$AK$2900,MATCH(AQ2004,$N$2004:$N$2900,0)),"")</f>
        <v/>
      </c>
      <c r="AT2004" s="133" t="str">
        <f>IFERROR(INDEX($FW$3:$FW$70,MATCH(AS2004,$FV$3:$FV$70,0)),"")</f>
        <v/>
      </c>
      <c r="AU2004" s="133" t="str">
        <f>IFERROR(INDEX($AL$2004:$AL$2900,MATCH(AQ2004,$N$2004:$N$2900,0)),"")</f>
        <v/>
      </c>
      <c r="AV2004" s="133" t="str">
        <f>IFERROR(INDEX($FW$3:$FW$70,MATCH(AU2004,$FV$3:$FV$70,0)),"")</f>
        <v/>
      </c>
      <c r="AW2004" s="133" t="str">
        <f>IF(AQ2004="","",INDEX($C$3:$C$842,MATCH(AQ2004,$B$3:$B$842,0)))</f>
        <v/>
      </c>
      <c r="AX2004" s="133" t="str">
        <f>IF(AQ2004="","",INDEX($D$3:$D$842,MATCH(AQ2004,$B$3:$B$842,0)))</f>
        <v/>
      </c>
    </row>
    <row r="2005" spans="1:50" ht="15" customHeight="1" x14ac:dyDescent="0.25">
      <c r="A2005" s="192"/>
      <c r="B2005" s="192">
        <f>IF(AND('INPUT INF'!$C4="I",'INPUT INF'!$D4=$B$2003),'INPUT INF'!$A4,"")</f>
        <v>12672001</v>
      </c>
      <c r="C2005" s="192" t="str">
        <f>IF(AND('INPUT INF'!$C4="I",'INPUT INF'!$D4=$C$2003),'INPUT INF'!$A4,"")</f>
        <v/>
      </c>
      <c r="D2005" s="193" t="str">
        <f>IF(AND('INPUT INF'!$C4="I",'INPUT INF'!$D4=$D$2003),'INPUT INF'!$A4,"")</f>
        <v/>
      </c>
      <c r="E2005" s="193" t="str">
        <f>IF(AND('INPUT INF'!$C4="I",'INPUT INF'!$D4=$E$2003),'INPUT INF'!$A4,"")</f>
        <v/>
      </c>
      <c r="F2005" s="193" t="str">
        <f>IF(AND('INPUT INF'!$C4="I",'INPUT INF'!$D4=$F$2003),'INPUT INF'!$A4,"")</f>
        <v/>
      </c>
      <c r="G2005" s="193" t="str">
        <f>IF(AND('INPUT INF'!$C4="I",'INPUT INF'!$D4=$G$2003),'INPUT INF'!$A4,"")</f>
        <v/>
      </c>
      <c r="H2005" s="193" t="str">
        <f>IF(AND('INPUT INF'!$C4="II",'INPUT INF'!$D4=$H$2003),'INPUT INF'!$A4,"")</f>
        <v/>
      </c>
      <c r="I2005" s="193" t="str">
        <f>IF(AND('INPUT INF'!$C4="II",'INPUT INF'!$D4=$I$2003),'INPUT INF'!$A4,"")</f>
        <v/>
      </c>
      <c r="J2005" s="193" t="str">
        <f>IF(AND('INPUT INF'!$C4="II",'INPUT INF'!$D4=$J$2003),'INPUT INF'!$A4,"")</f>
        <v/>
      </c>
      <c r="K2005" s="193" t="str">
        <f>IF(AND('INPUT INF'!$C4="II",'INPUT INF'!$D4=$K$2003),'INPUT INF'!$A4,"")</f>
        <v/>
      </c>
      <c r="L2005" s="193" t="str">
        <f>IF(AND('INPUT INF'!$C4="II",'INPUT INF'!$D4=$L$2003),'INPUT INF'!$A4,"")</f>
        <v/>
      </c>
      <c r="M2005" s="193" t="str">
        <f>IF(AND('INPUT INF'!$C4="II",'INPUT INF'!$D4=$M$2003),'INPUT INF'!$A4,"")</f>
        <v/>
      </c>
      <c r="N2005" s="191">
        <f t="shared" ref="N2005:N2068" si="7350">B4</f>
        <v>12672001</v>
      </c>
      <c r="O2005" s="193">
        <f t="shared" si="7345"/>
        <v>301</v>
      </c>
      <c r="P2005" s="191">
        <f t="shared" si="7345"/>
        <v>89</v>
      </c>
      <c r="Q2005" s="193" t="str">
        <f t="shared" si="7345"/>
        <v>B1</v>
      </c>
      <c r="R2005" s="191">
        <f t="shared" si="7345"/>
        <v>83</v>
      </c>
      <c r="S2005" s="193">
        <f t="shared" si="7345"/>
        <v>80</v>
      </c>
      <c r="T2005" s="191" t="str">
        <f t="shared" si="7345"/>
        <v>C2</v>
      </c>
      <c r="U2005" s="193">
        <f t="shared" si="7345"/>
        <v>41</v>
      </c>
      <c r="V2005" s="191">
        <f t="shared" si="7345"/>
        <v>94</v>
      </c>
      <c r="W2005" s="193" t="str">
        <f t="shared" si="7345"/>
        <v>A1</v>
      </c>
      <c r="X2005" s="191">
        <f t="shared" si="7345"/>
        <v>42</v>
      </c>
      <c r="Y2005" s="193">
        <f t="shared" si="7346"/>
        <v>78</v>
      </c>
      <c r="Z2005" s="191" t="str">
        <f t="shared" si="7346"/>
        <v>B2</v>
      </c>
      <c r="AA2005" s="193">
        <f t="shared" si="7346"/>
        <v>43</v>
      </c>
      <c r="AB2005" s="191">
        <f t="shared" si="7346"/>
        <v>91</v>
      </c>
      <c r="AC2005" s="193" t="str">
        <f t="shared" si="7346"/>
        <v>A2</v>
      </c>
      <c r="AD2005" s="191">
        <f t="shared" si="7346"/>
        <v>0</v>
      </c>
      <c r="AE2005" s="193">
        <f t="shared" si="7346"/>
        <v>0</v>
      </c>
      <c r="AF2005" s="191" t="str">
        <f t="shared" si="7346"/>
        <v/>
      </c>
      <c r="AG2005" s="193">
        <f t="shared" si="7346"/>
        <v>0</v>
      </c>
      <c r="AH2005" s="191">
        <f t="shared" si="7346"/>
        <v>432</v>
      </c>
      <c r="AI2005" s="193">
        <f t="shared" si="7346"/>
        <v>86.4</v>
      </c>
      <c r="AJ2005" s="191" t="str">
        <f t="shared" si="7346"/>
        <v>PASS</v>
      </c>
      <c r="AK2005" s="100">
        <f>IFERROR(VALUE(INDEX('INPUT DATA'!$Z$5:$Z$605,MATCH(CAL!N2005,'INPUT DATA'!$A$5:$A$605,0))),"")</f>
        <v>0</v>
      </c>
      <c r="AL2005" s="100">
        <f>IFERROR(VALUE(INDEX('INPUT DATA'!$AA$5:$AA$605,MATCH(CAL!N2005,'INPUT DATA'!$A$5:$A$605,0))),"")</f>
        <v>0</v>
      </c>
      <c r="AM2005" s="193" t="str">
        <f t="shared" si="7347"/>
        <v/>
      </c>
      <c r="AN2005" s="100" t="str">
        <f t="shared" si="7348"/>
        <v/>
      </c>
      <c r="AO2005" s="193"/>
      <c r="AP2005" s="133">
        <v>2</v>
      </c>
      <c r="AQ2005" s="133" t="str">
        <f t="shared" ref="AQ2005:AQ2018" si="7351">IFERROR(SMALL($AM$2004:$AM$2900,A4),"")</f>
        <v/>
      </c>
      <c r="AR2005" s="133" t="str">
        <f t="shared" ref="AR2005:AR2018" si="7352">IFERROR(INDEX($C$1003:$C$1900,MATCH(AQ2005,$B$1003:$B$1900,0)),"")</f>
        <v/>
      </c>
      <c r="AS2005" s="133" t="str">
        <f t="shared" si="7349"/>
        <v/>
      </c>
      <c r="AT2005" s="133" t="str">
        <f t="shared" ref="AT2005:AT2018" si="7353">IFERROR(INDEX($FW$3:$FW$70,MATCH(AS2005,$FV$3:$FV$70,0)),"")</f>
        <v/>
      </c>
      <c r="AU2005" s="133" t="str">
        <f t="shared" ref="AU2005:AU2018" si="7354">IFERROR(INDEX($AL$2004:$AL$2900,MATCH(AQ2005,$N$2004:$N$2900,0)),"")</f>
        <v/>
      </c>
      <c r="AV2005" s="133" t="str">
        <f t="shared" ref="AV2005:AV2018" si="7355">IFERROR(INDEX($FW$3:$FW$70,MATCH(AU2005,$FV$3:$FV$70,0)),"")</f>
        <v/>
      </c>
      <c r="AW2005" s="133" t="str">
        <f t="shared" ref="AW2005:AW2018" si="7356">IF(AQ2005="","",INDEX($C$3:$C$842,MATCH(AQ2005,$B$3:$B$842,0)))</f>
        <v/>
      </c>
      <c r="AX2005" s="133" t="str">
        <f t="shared" ref="AX2005:AX2018" si="7357">IF(AQ2005="","",INDEX($D$3:$D$842,MATCH(AQ2005,$B$3:$B$842,0)))</f>
        <v/>
      </c>
    </row>
    <row r="2006" spans="1:50" ht="15" customHeight="1" x14ac:dyDescent="0.25">
      <c r="B2006" s="115">
        <f>IF(AND('INPUT INF'!$C5="I",'INPUT INF'!$D5=$B$2003),'INPUT INF'!$A5,"")</f>
        <v>12672002</v>
      </c>
      <c r="C2006" s="115" t="str">
        <f>IF(AND('INPUT INF'!$C5="I",'INPUT INF'!$D5=$C$2003),'INPUT INF'!$A5,"")</f>
        <v/>
      </c>
      <c r="D2006" s="100" t="str">
        <f>IF(AND('INPUT INF'!$C5="I",'INPUT INF'!$D5=$D$2003),'INPUT INF'!$A5,"")</f>
        <v/>
      </c>
      <c r="E2006" s="100" t="str">
        <f>IF(AND('INPUT INF'!$C5="I",'INPUT INF'!$D5=$E$2003),'INPUT INF'!$A5,"")</f>
        <v/>
      </c>
      <c r="F2006" s="100" t="str">
        <f>IF(AND('INPUT INF'!$C5="I",'INPUT INF'!$D5=$F$2003),'INPUT INF'!$A5,"")</f>
        <v/>
      </c>
      <c r="G2006" s="100" t="str">
        <f>IF(AND('INPUT INF'!$C5="I",'INPUT INF'!$D5=$G$2003),'INPUT INF'!$A5,"")</f>
        <v/>
      </c>
      <c r="H2006" s="100" t="str">
        <f>IF(AND('INPUT INF'!$C5="II",'INPUT INF'!$D5=$H$2003),'INPUT INF'!$A5,"")</f>
        <v/>
      </c>
      <c r="I2006" s="100" t="str">
        <f>IF(AND('INPUT INF'!$C5="II",'INPUT INF'!$D5=$I$2003),'INPUT INF'!$A5,"")</f>
        <v/>
      </c>
      <c r="J2006" s="100" t="str">
        <f>IF(AND('INPUT INF'!$C5="II",'INPUT INF'!$D5=$J$2003),'INPUT INF'!$A5,"")</f>
        <v/>
      </c>
      <c r="K2006" s="100" t="str">
        <f>IF(AND('INPUT INF'!$C5="II",'INPUT INF'!$D5=$K$2003),'INPUT INF'!$A5,"")</f>
        <v/>
      </c>
      <c r="L2006" s="100" t="str">
        <f>IF(AND('INPUT INF'!$C5="II",'INPUT INF'!$D5=$L$2003),'INPUT INF'!$A5,"")</f>
        <v/>
      </c>
      <c r="M2006" s="100" t="str">
        <f>IF(AND('INPUT INF'!$C5="II",'INPUT INF'!$D5=$M$2003),'INPUT INF'!$A5,"")</f>
        <v/>
      </c>
      <c r="N2006" s="191">
        <f t="shared" si="7350"/>
        <v>12672002</v>
      </c>
      <c r="O2006" s="100">
        <f t="shared" si="7345"/>
        <v>301</v>
      </c>
      <c r="P2006" s="191">
        <f t="shared" si="7345"/>
        <v>82</v>
      </c>
      <c r="Q2006" s="100" t="str">
        <f t="shared" si="7345"/>
        <v>C1</v>
      </c>
      <c r="R2006" s="191">
        <f t="shared" si="7345"/>
        <v>302</v>
      </c>
      <c r="S2006" s="100">
        <f t="shared" si="7345"/>
        <v>80</v>
      </c>
      <c r="T2006" s="191" t="str">
        <f t="shared" si="7345"/>
        <v>C2</v>
      </c>
      <c r="U2006" s="100">
        <f t="shared" si="7345"/>
        <v>41</v>
      </c>
      <c r="V2006" s="191">
        <f t="shared" si="7345"/>
        <v>79</v>
      </c>
      <c r="W2006" s="100" t="str">
        <f t="shared" si="7345"/>
        <v>B2</v>
      </c>
      <c r="X2006" s="191">
        <f t="shared" si="7345"/>
        <v>42</v>
      </c>
      <c r="Y2006" s="100">
        <f t="shared" si="7346"/>
        <v>82</v>
      </c>
      <c r="Z2006" s="191" t="str">
        <f t="shared" si="7346"/>
        <v>B2</v>
      </c>
      <c r="AA2006" s="100">
        <f t="shared" si="7346"/>
        <v>43</v>
      </c>
      <c r="AB2006" s="191">
        <f t="shared" si="7346"/>
        <v>81</v>
      </c>
      <c r="AC2006" s="100" t="str">
        <f t="shared" si="7346"/>
        <v>B2</v>
      </c>
      <c r="AD2006" s="191">
        <f t="shared" si="7346"/>
        <v>0</v>
      </c>
      <c r="AE2006" s="100">
        <f t="shared" si="7346"/>
        <v>0</v>
      </c>
      <c r="AF2006" s="191" t="str">
        <f t="shared" si="7346"/>
        <v/>
      </c>
      <c r="AG2006" s="100">
        <f t="shared" si="7346"/>
        <v>0</v>
      </c>
      <c r="AH2006" s="191">
        <f t="shared" si="7346"/>
        <v>404</v>
      </c>
      <c r="AI2006" s="100">
        <f t="shared" si="7346"/>
        <v>80.8</v>
      </c>
      <c r="AJ2006" s="191" t="str">
        <f t="shared" si="7346"/>
        <v>PASS</v>
      </c>
      <c r="AK2006" s="100">
        <f>IFERROR(VALUE(INDEX('INPUT DATA'!$Z$5:$Z$605,MATCH(CAL!N2006,'INPUT DATA'!$A$5:$A$605,0))),"")</f>
        <v>0</v>
      </c>
      <c r="AL2006" s="100">
        <f>IFERROR(VALUE(INDEX('INPUT DATA'!$AA$5:$AA$605,MATCH(CAL!N2006,'INPUT DATA'!$A$5:$A$605,0))),"")</f>
        <v>0</v>
      </c>
      <c r="AM2006" s="100" t="str">
        <f t="shared" si="7347"/>
        <v/>
      </c>
      <c r="AN2006" s="100" t="str">
        <f t="shared" si="7348"/>
        <v/>
      </c>
      <c r="AP2006" s="133">
        <v>3</v>
      </c>
      <c r="AQ2006" s="133" t="str">
        <f t="shared" si="7351"/>
        <v/>
      </c>
      <c r="AR2006" s="133" t="str">
        <f t="shared" si="7352"/>
        <v/>
      </c>
      <c r="AS2006" s="133" t="str">
        <f t="shared" si="7349"/>
        <v/>
      </c>
      <c r="AT2006" s="133" t="str">
        <f t="shared" si="7353"/>
        <v/>
      </c>
      <c r="AU2006" s="133" t="str">
        <f t="shared" si="7354"/>
        <v/>
      </c>
      <c r="AV2006" s="133" t="str">
        <f t="shared" si="7355"/>
        <v/>
      </c>
      <c r="AW2006" s="133" t="str">
        <f t="shared" si="7356"/>
        <v/>
      </c>
      <c r="AX2006" s="133" t="str">
        <f t="shared" si="7357"/>
        <v/>
      </c>
    </row>
    <row r="2007" spans="1:50" ht="15" customHeight="1" x14ac:dyDescent="0.25">
      <c r="B2007" s="115">
        <f>IF(AND('INPUT INF'!$C6="I",'INPUT INF'!$D6=$B$2003),'INPUT INF'!$A6,"")</f>
        <v>12672003</v>
      </c>
      <c r="C2007" s="115" t="str">
        <f>IF(AND('INPUT INF'!$C6="I",'INPUT INF'!$D6=$C$2003),'INPUT INF'!$A6,"")</f>
        <v/>
      </c>
      <c r="D2007" s="100" t="str">
        <f>IF(AND('INPUT INF'!$C6="I",'INPUT INF'!$D6=$D$2003),'INPUT INF'!$A6,"")</f>
        <v/>
      </c>
      <c r="E2007" s="100" t="str">
        <f>IF(AND('INPUT INF'!$C6="I",'INPUT INF'!$D6=$E$2003),'INPUT INF'!$A6,"")</f>
        <v/>
      </c>
      <c r="F2007" s="100" t="str">
        <f>IF(AND('INPUT INF'!$C6="I",'INPUT INF'!$D6=$F$2003),'INPUT INF'!$A6,"")</f>
        <v/>
      </c>
      <c r="G2007" s="100" t="str">
        <f>IF(AND('INPUT INF'!$C6="I",'INPUT INF'!$D6=$G$2003),'INPUT INF'!$A6,"")</f>
        <v/>
      </c>
      <c r="H2007" s="100" t="str">
        <f>IF(AND('INPUT INF'!$C6="II",'INPUT INF'!$D6=$H$2003),'INPUT INF'!$A6,"")</f>
        <v/>
      </c>
      <c r="I2007" s="100" t="str">
        <f>IF(AND('INPUT INF'!$C6="II",'INPUT INF'!$D6=$I$2003),'INPUT INF'!$A6,"")</f>
        <v/>
      </c>
      <c r="J2007" s="100" t="str">
        <f>IF(AND('INPUT INF'!$C6="II",'INPUT INF'!$D6=$J$2003),'INPUT INF'!$A6,"")</f>
        <v/>
      </c>
      <c r="K2007" s="100" t="str">
        <f>IF(AND('INPUT INF'!$C6="II",'INPUT INF'!$D6=$K$2003),'INPUT INF'!$A6,"")</f>
        <v/>
      </c>
      <c r="L2007" s="100" t="str">
        <f>IF(AND('INPUT INF'!$C6="II",'INPUT INF'!$D6=$L$2003),'INPUT INF'!$A6,"")</f>
        <v/>
      </c>
      <c r="M2007" s="100" t="str">
        <f>IF(AND('INPUT INF'!$C6="II",'INPUT INF'!$D6=$M$2003),'INPUT INF'!$A6,"")</f>
        <v/>
      </c>
      <c r="N2007" s="191">
        <f t="shared" si="7350"/>
        <v>12672003</v>
      </c>
      <c r="O2007" s="100">
        <f t="shared" si="7345"/>
        <v>301</v>
      </c>
      <c r="P2007" s="191">
        <f t="shared" si="7345"/>
        <v>61</v>
      </c>
      <c r="Q2007" s="100" t="str">
        <f t="shared" si="7345"/>
        <v>D2</v>
      </c>
      <c r="R2007" s="191">
        <f t="shared" si="7345"/>
        <v>83</v>
      </c>
      <c r="S2007" s="100">
        <f t="shared" si="7345"/>
        <v>78</v>
      </c>
      <c r="T2007" s="191" t="str">
        <f t="shared" si="7345"/>
        <v>B2</v>
      </c>
      <c r="U2007" s="100">
        <f t="shared" si="7345"/>
        <v>41</v>
      </c>
      <c r="V2007" s="191">
        <f t="shared" si="7345"/>
        <v>73</v>
      </c>
      <c r="W2007" s="100" t="str">
        <f t="shared" si="7345"/>
        <v>C1</v>
      </c>
      <c r="X2007" s="191">
        <f t="shared" si="7345"/>
        <v>42</v>
      </c>
      <c r="Y2007" s="100">
        <f t="shared" si="7346"/>
        <v>67</v>
      </c>
      <c r="Z2007" s="191" t="str">
        <f t="shared" si="7346"/>
        <v>D1</v>
      </c>
      <c r="AA2007" s="100">
        <f t="shared" si="7346"/>
        <v>43</v>
      </c>
      <c r="AB2007" s="191">
        <f t="shared" si="7346"/>
        <v>77</v>
      </c>
      <c r="AC2007" s="100" t="str">
        <f t="shared" si="7346"/>
        <v>C1</v>
      </c>
      <c r="AD2007" s="191">
        <f t="shared" si="7346"/>
        <v>0</v>
      </c>
      <c r="AE2007" s="100">
        <f t="shared" si="7346"/>
        <v>0</v>
      </c>
      <c r="AF2007" s="191" t="str">
        <f t="shared" si="7346"/>
        <v/>
      </c>
      <c r="AG2007" s="100">
        <f t="shared" si="7346"/>
        <v>0</v>
      </c>
      <c r="AH2007" s="191">
        <f t="shared" si="7346"/>
        <v>356</v>
      </c>
      <c r="AI2007" s="100">
        <f t="shared" si="7346"/>
        <v>71.2</v>
      </c>
      <c r="AJ2007" s="191" t="str">
        <f t="shared" si="7346"/>
        <v>PASS</v>
      </c>
      <c r="AK2007" s="100">
        <f>IFERROR(VALUE(INDEX('INPUT DATA'!$Z$5:$Z$605,MATCH(CAL!N2007,'INPUT DATA'!$A$5:$A$605,0))),"")</f>
        <v>0</v>
      </c>
      <c r="AL2007" s="100">
        <f>IFERROR(VALUE(INDEX('INPUT DATA'!$AA$5:$AA$605,MATCH(CAL!N2007,'INPUT DATA'!$A$5:$A$605,0))),"")</f>
        <v>0</v>
      </c>
      <c r="AM2007" s="100" t="str">
        <f t="shared" si="7347"/>
        <v/>
      </c>
      <c r="AN2007" s="100" t="str">
        <f t="shared" si="7348"/>
        <v/>
      </c>
      <c r="AP2007" s="133">
        <v>4</v>
      </c>
      <c r="AQ2007" s="133" t="str">
        <f t="shared" si="7351"/>
        <v/>
      </c>
      <c r="AR2007" s="133" t="str">
        <f t="shared" si="7352"/>
        <v/>
      </c>
      <c r="AS2007" s="133" t="str">
        <f t="shared" si="7349"/>
        <v/>
      </c>
      <c r="AT2007" s="133" t="str">
        <f t="shared" si="7353"/>
        <v/>
      </c>
      <c r="AU2007" s="133" t="str">
        <f t="shared" si="7354"/>
        <v/>
      </c>
      <c r="AV2007" s="133" t="str">
        <f t="shared" si="7355"/>
        <v/>
      </c>
      <c r="AW2007" s="133" t="str">
        <f t="shared" si="7356"/>
        <v/>
      </c>
      <c r="AX2007" s="133" t="str">
        <f t="shared" si="7357"/>
        <v/>
      </c>
    </row>
    <row r="2008" spans="1:50" ht="15" customHeight="1" x14ac:dyDescent="0.25">
      <c r="B2008" s="115">
        <f>IF(AND('INPUT INF'!$C7="I",'INPUT INF'!$D7=$B$2003),'INPUT INF'!$A7,"")</f>
        <v>12672004</v>
      </c>
      <c r="C2008" s="115" t="str">
        <f>IF(AND('INPUT INF'!$C7="I",'INPUT INF'!$D7=$C$2003),'INPUT INF'!$A7,"")</f>
        <v/>
      </c>
      <c r="D2008" s="100" t="str">
        <f>IF(AND('INPUT INF'!$C7="I",'INPUT INF'!$D7=$D$2003),'INPUT INF'!$A7,"")</f>
        <v/>
      </c>
      <c r="E2008" s="100" t="str">
        <f>IF(AND('INPUT INF'!$C7="I",'INPUT INF'!$D7=$E$2003),'INPUT INF'!$A7,"")</f>
        <v/>
      </c>
      <c r="F2008" s="100" t="str">
        <f>IF(AND('INPUT INF'!$C7="I",'INPUT INF'!$D7=$F$2003),'INPUT INF'!$A7,"")</f>
        <v/>
      </c>
      <c r="G2008" s="100" t="str">
        <f>IF(AND('INPUT INF'!$C7="I",'INPUT INF'!$D7=$G$2003),'INPUT INF'!$A7,"")</f>
        <v/>
      </c>
      <c r="H2008" s="100" t="str">
        <f>IF(AND('INPUT INF'!$C7="II",'INPUT INF'!$D7=$H$2003),'INPUT INF'!$A7,"")</f>
        <v/>
      </c>
      <c r="I2008" s="100" t="str">
        <f>IF(AND('INPUT INF'!$C7="II",'INPUT INF'!$D7=$I$2003),'INPUT INF'!$A7,"")</f>
        <v/>
      </c>
      <c r="J2008" s="100" t="str">
        <f>IF(AND('INPUT INF'!$C7="II",'INPUT INF'!$D7=$J$2003),'INPUT INF'!$A7,"")</f>
        <v/>
      </c>
      <c r="K2008" s="100" t="str">
        <f>IF(AND('INPUT INF'!$C7="II",'INPUT INF'!$D7=$K$2003),'INPUT INF'!$A7,"")</f>
        <v/>
      </c>
      <c r="L2008" s="100" t="str">
        <f>IF(AND('INPUT INF'!$C7="II",'INPUT INF'!$D7=$L$2003),'INPUT INF'!$A7,"")</f>
        <v/>
      </c>
      <c r="M2008" s="100" t="str">
        <f>IF(AND('INPUT INF'!$C7="II",'INPUT INF'!$D7=$M$2003),'INPUT INF'!$A7,"")</f>
        <v/>
      </c>
      <c r="N2008" s="191">
        <f t="shared" si="7350"/>
        <v>12672004</v>
      </c>
      <c r="O2008" s="100">
        <f t="shared" si="7345"/>
        <v>301</v>
      </c>
      <c r="P2008" s="191">
        <f t="shared" si="7345"/>
        <v>95</v>
      </c>
      <c r="Q2008" s="100" t="str">
        <f t="shared" si="7345"/>
        <v>A1</v>
      </c>
      <c r="R2008" s="191">
        <f t="shared" si="7345"/>
        <v>83</v>
      </c>
      <c r="S2008" s="100">
        <f t="shared" si="7345"/>
        <v>94</v>
      </c>
      <c r="T2008" s="191" t="str">
        <f t="shared" si="7345"/>
        <v>A2</v>
      </c>
      <c r="U2008" s="100">
        <f t="shared" si="7345"/>
        <v>41</v>
      </c>
      <c r="V2008" s="191">
        <f t="shared" si="7345"/>
        <v>96</v>
      </c>
      <c r="W2008" s="100" t="str">
        <f t="shared" si="7345"/>
        <v>A1</v>
      </c>
      <c r="X2008" s="191">
        <f t="shared" si="7345"/>
        <v>42</v>
      </c>
      <c r="Y2008" s="100">
        <f t="shared" si="7346"/>
        <v>83</v>
      </c>
      <c r="Z2008" s="191" t="str">
        <f t="shared" si="7346"/>
        <v>B1</v>
      </c>
      <c r="AA2008" s="100">
        <f t="shared" si="7346"/>
        <v>43</v>
      </c>
      <c r="AB2008" s="191">
        <f t="shared" si="7346"/>
        <v>97</v>
      </c>
      <c r="AC2008" s="100" t="str">
        <f t="shared" si="7346"/>
        <v>A1</v>
      </c>
      <c r="AD2008" s="191">
        <f t="shared" si="7346"/>
        <v>0</v>
      </c>
      <c r="AE2008" s="100">
        <f t="shared" si="7346"/>
        <v>0</v>
      </c>
      <c r="AF2008" s="191" t="str">
        <f t="shared" si="7346"/>
        <v/>
      </c>
      <c r="AG2008" s="100">
        <f t="shared" si="7346"/>
        <v>0</v>
      </c>
      <c r="AH2008" s="191">
        <f t="shared" si="7346"/>
        <v>465</v>
      </c>
      <c r="AI2008" s="100">
        <f t="shared" si="7346"/>
        <v>93</v>
      </c>
      <c r="AJ2008" s="191" t="str">
        <f t="shared" si="7346"/>
        <v>PASS</v>
      </c>
      <c r="AK2008" s="100">
        <f>IFERROR(VALUE(INDEX('INPUT DATA'!$Z$5:$Z$605,MATCH(CAL!N2008,'INPUT DATA'!$A$5:$A$605,0))),"")</f>
        <v>0</v>
      </c>
      <c r="AL2008" s="100">
        <f>IFERROR(VALUE(INDEX('INPUT DATA'!$AA$5:$AA$605,MATCH(CAL!N2008,'INPUT DATA'!$A$5:$A$605,0))),"")</f>
        <v>0</v>
      </c>
      <c r="AM2008" s="100" t="str">
        <f t="shared" si="7347"/>
        <v/>
      </c>
      <c r="AN2008" s="100" t="str">
        <f t="shared" si="7348"/>
        <v/>
      </c>
      <c r="AP2008" s="133">
        <v>5</v>
      </c>
      <c r="AQ2008" s="133" t="str">
        <f t="shared" si="7351"/>
        <v/>
      </c>
      <c r="AR2008" s="133" t="str">
        <f t="shared" si="7352"/>
        <v/>
      </c>
      <c r="AS2008" s="133" t="str">
        <f t="shared" si="7349"/>
        <v/>
      </c>
      <c r="AT2008" s="133" t="str">
        <f t="shared" si="7353"/>
        <v/>
      </c>
      <c r="AU2008" s="133" t="str">
        <f t="shared" si="7354"/>
        <v/>
      </c>
      <c r="AV2008" s="133" t="str">
        <f t="shared" si="7355"/>
        <v/>
      </c>
      <c r="AW2008" s="133" t="str">
        <f t="shared" si="7356"/>
        <v/>
      </c>
      <c r="AX2008" s="133" t="str">
        <f t="shared" si="7357"/>
        <v/>
      </c>
    </row>
    <row r="2009" spans="1:50" ht="15" customHeight="1" x14ac:dyDescent="0.25">
      <c r="B2009" s="115">
        <f>IF(AND('INPUT INF'!$C8="I",'INPUT INF'!$D8=$B$2003),'INPUT INF'!$A8,"")</f>
        <v>12672005</v>
      </c>
      <c r="C2009" s="115" t="str">
        <f>IF(AND('INPUT INF'!$C8="I",'INPUT INF'!$D8=$C$2003),'INPUT INF'!$A8,"")</f>
        <v/>
      </c>
      <c r="D2009" s="100" t="str">
        <f>IF(AND('INPUT INF'!$C8="I",'INPUT INF'!$D8=$D$2003),'INPUT INF'!$A8,"")</f>
        <v/>
      </c>
      <c r="E2009" s="100" t="str">
        <f>IF(AND('INPUT INF'!$C8="I",'INPUT INF'!$D8=$E$2003),'INPUT INF'!$A8,"")</f>
        <v/>
      </c>
      <c r="F2009" s="100" t="str">
        <f>IF(AND('INPUT INF'!$C8="I",'INPUT INF'!$D8=$F$2003),'INPUT INF'!$A8,"")</f>
        <v/>
      </c>
      <c r="G2009" s="100" t="str">
        <f>IF(AND('INPUT INF'!$C8="I",'INPUT INF'!$D8=$G$2003),'INPUT INF'!$A8,"")</f>
        <v/>
      </c>
      <c r="H2009" s="100" t="str">
        <f>IF(AND('INPUT INF'!$C8="II",'INPUT INF'!$D8=$H$2003),'INPUT INF'!$A8,"")</f>
        <v/>
      </c>
      <c r="I2009" s="100" t="str">
        <f>IF(AND('INPUT INF'!$C8="II",'INPUT INF'!$D8=$I$2003),'INPUT INF'!$A8,"")</f>
        <v/>
      </c>
      <c r="J2009" s="100" t="str">
        <f>IF(AND('INPUT INF'!$C8="II",'INPUT INF'!$D8=$J$2003),'INPUT INF'!$A8,"")</f>
        <v/>
      </c>
      <c r="K2009" s="100" t="str">
        <f>IF(AND('INPUT INF'!$C8="II",'INPUT INF'!$D8=$K$2003),'INPUT INF'!$A8,"")</f>
        <v/>
      </c>
      <c r="L2009" s="100" t="str">
        <f>IF(AND('INPUT INF'!$C8="II",'INPUT INF'!$D8=$L$2003),'INPUT INF'!$A8,"")</f>
        <v/>
      </c>
      <c r="M2009" s="100" t="str">
        <f>IF(AND('INPUT INF'!$C8="II",'INPUT INF'!$D8=$M$2003),'INPUT INF'!$A8,"")</f>
        <v/>
      </c>
      <c r="N2009" s="191">
        <f t="shared" si="7350"/>
        <v>12672005</v>
      </c>
      <c r="O2009" s="100">
        <f t="shared" si="7345"/>
        <v>301</v>
      </c>
      <c r="P2009" s="191">
        <f t="shared" si="7345"/>
        <v>84</v>
      </c>
      <c r="Q2009" s="100" t="str">
        <f t="shared" si="7345"/>
        <v>B2</v>
      </c>
      <c r="R2009" s="191">
        <f t="shared" si="7345"/>
        <v>83</v>
      </c>
      <c r="S2009" s="100">
        <f t="shared" si="7345"/>
        <v>80</v>
      </c>
      <c r="T2009" s="191" t="str">
        <f t="shared" si="7345"/>
        <v>C2</v>
      </c>
      <c r="U2009" s="100">
        <f t="shared" si="7345"/>
        <v>41</v>
      </c>
      <c r="V2009" s="191">
        <f t="shared" si="7345"/>
        <v>95</v>
      </c>
      <c r="W2009" s="100" t="str">
        <f t="shared" si="7345"/>
        <v>A1</v>
      </c>
      <c r="X2009" s="191">
        <f t="shared" si="7345"/>
        <v>42</v>
      </c>
      <c r="Y2009" s="100">
        <f t="shared" si="7346"/>
        <v>82</v>
      </c>
      <c r="Z2009" s="191" t="str">
        <f t="shared" si="7346"/>
        <v>B2</v>
      </c>
      <c r="AA2009" s="100">
        <f t="shared" si="7346"/>
        <v>43</v>
      </c>
      <c r="AB2009" s="191">
        <f t="shared" si="7346"/>
        <v>77</v>
      </c>
      <c r="AC2009" s="100" t="str">
        <f t="shared" si="7346"/>
        <v>C1</v>
      </c>
      <c r="AD2009" s="191">
        <f t="shared" si="7346"/>
        <v>0</v>
      </c>
      <c r="AE2009" s="100">
        <f t="shared" si="7346"/>
        <v>0</v>
      </c>
      <c r="AF2009" s="191" t="str">
        <f t="shared" si="7346"/>
        <v/>
      </c>
      <c r="AG2009" s="100">
        <f t="shared" si="7346"/>
        <v>0</v>
      </c>
      <c r="AH2009" s="191">
        <f t="shared" si="7346"/>
        <v>418</v>
      </c>
      <c r="AI2009" s="100">
        <f t="shared" si="7346"/>
        <v>83.6</v>
      </c>
      <c r="AJ2009" s="191" t="str">
        <f t="shared" si="7346"/>
        <v>PASS</v>
      </c>
      <c r="AK2009" s="100">
        <f>IFERROR(VALUE(INDEX('INPUT DATA'!$Z$5:$Z$605,MATCH(CAL!N2009,'INPUT DATA'!$A$5:$A$605,0))),"")</f>
        <v>0</v>
      </c>
      <c r="AL2009" s="100">
        <f>IFERROR(VALUE(INDEX('INPUT DATA'!$AA$5:$AA$605,MATCH(CAL!N2009,'INPUT DATA'!$A$5:$A$605,0))),"")</f>
        <v>0</v>
      </c>
      <c r="AM2009" s="100" t="str">
        <f t="shared" si="7347"/>
        <v/>
      </c>
      <c r="AN2009" s="100" t="str">
        <f t="shared" si="7348"/>
        <v/>
      </c>
      <c r="AP2009" s="133">
        <v>6</v>
      </c>
      <c r="AQ2009" s="133" t="str">
        <f t="shared" si="7351"/>
        <v/>
      </c>
      <c r="AR2009" s="133" t="str">
        <f t="shared" si="7352"/>
        <v/>
      </c>
      <c r="AS2009" s="133" t="str">
        <f t="shared" si="7349"/>
        <v/>
      </c>
      <c r="AT2009" s="133" t="str">
        <f t="shared" si="7353"/>
        <v/>
      </c>
      <c r="AU2009" s="133" t="str">
        <f t="shared" si="7354"/>
        <v/>
      </c>
      <c r="AV2009" s="133" t="str">
        <f t="shared" si="7355"/>
        <v/>
      </c>
      <c r="AW2009" s="133" t="str">
        <f t="shared" si="7356"/>
        <v/>
      </c>
      <c r="AX2009" s="133" t="str">
        <f t="shared" si="7357"/>
        <v/>
      </c>
    </row>
    <row r="2010" spans="1:50" ht="15" customHeight="1" x14ac:dyDescent="0.25">
      <c r="B2010" s="115">
        <f>IF(AND('INPUT INF'!$C9="I",'INPUT INF'!$D9=$B$2003),'INPUT INF'!$A9,"")</f>
        <v>12672006</v>
      </c>
      <c r="C2010" s="115" t="str">
        <f>IF(AND('INPUT INF'!$C9="I",'INPUT INF'!$D9=$C$2003),'INPUT INF'!$A9,"")</f>
        <v/>
      </c>
      <c r="D2010" s="100" t="str">
        <f>IF(AND('INPUT INF'!$C9="I",'INPUT INF'!$D9=$D$2003),'INPUT INF'!$A9,"")</f>
        <v/>
      </c>
      <c r="E2010" s="100" t="str">
        <f>IF(AND('INPUT INF'!$C9="I",'INPUT INF'!$D9=$E$2003),'INPUT INF'!$A9,"")</f>
        <v/>
      </c>
      <c r="F2010" s="100" t="str">
        <f>IF(AND('INPUT INF'!$C9="I",'INPUT INF'!$D9=$F$2003),'INPUT INF'!$A9,"")</f>
        <v/>
      </c>
      <c r="G2010" s="100" t="str">
        <f>IF(AND('INPUT INF'!$C9="I",'INPUT INF'!$D9=$G$2003),'INPUT INF'!$A9,"")</f>
        <v/>
      </c>
      <c r="H2010" s="100" t="str">
        <f>IF(AND('INPUT INF'!$C9="II",'INPUT INF'!$D9=$H$2003),'INPUT INF'!$A9,"")</f>
        <v/>
      </c>
      <c r="I2010" s="100" t="str">
        <f>IF(AND('INPUT INF'!$C9="II",'INPUT INF'!$D9=$I$2003),'INPUT INF'!$A9,"")</f>
        <v/>
      </c>
      <c r="J2010" s="100" t="str">
        <f>IF(AND('INPUT INF'!$C9="II",'INPUT INF'!$D9=$J$2003),'INPUT INF'!$A9,"")</f>
        <v/>
      </c>
      <c r="K2010" s="100" t="str">
        <f>IF(AND('INPUT INF'!$C9="II",'INPUT INF'!$D9=$K$2003),'INPUT INF'!$A9,"")</f>
        <v/>
      </c>
      <c r="L2010" s="100" t="str">
        <f>IF(AND('INPUT INF'!$C9="II",'INPUT INF'!$D9=$L$2003),'INPUT INF'!$A9,"")</f>
        <v/>
      </c>
      <c r="M2010" s="100" t="str">
        <f>IF(AND('INPUT INF'!$C9="II",'INPUT INF'!$D9=$M$2003),'INPUT INF'!$A9,"")</f>
        <v/>
      </c>
      <c r="N2010" s="191">
        <f t="shared" si="7350"/>
        <v>12672006</v>
      </c>
      <c r="O2010" s="100">
        <f t="shared" si="7345"/>
        <v>301</v>
      </c>
      <c r="P2010" s="191">
        <f t="shared" si="7345"/>
        <v>81</v>
      </c>
      <c r="Q2010" s="100" t="str">
        <f t="shared" si="7345"/>
        <v>C1</v>
      </c>
      <c r="R2010" s="191">
        <f t="shared" si="7345"/>
        <v>83</v>
      </c>
      <c r="S2010" s="100">
        <f t="shared" si="7345"/>
        <v>82</v>
      </c>
      <c r="T2010" s="191" t="str">
        <f t="shared" si="7345"/>
        <v>C1</v>
      </c>
      <c r="U2010" s="100">
        <f t="shared" si="7345"/>
        <v>41</v>
      </c>
      <c r="V2010" s="191">
        <f t="shared" si="7345"/>
        <v>71</v>
      </c>
      <c r="W2010" s="100" t="str">
        <f t="shared" si="7345"/>
        <v>C1</v>
      </c>
      <c r="X2010" s="191">
        <f t="shared" si="7345"/>
        <v>42</v>
      </c>
      <c r="Y2010" s="100">
        <f t="shared" si="7346"/>
        <v>71</v>
      </c>
      <c r="Z2010" s="191" t="str">
        <f t="shared" si="7346"/>
        <v>C2</v>
      </c>
      <c r="AA2010" s="100">
        <f t="shared" si="7346"/>
        <v>43</v>
      </c>
      <c r="AB2010" s="191">
        <f t="shared" si="7346"/>
        <v>64</v>
      </c>
      <c r="AC2010" s="100" t="str">
        <f t="shared" si="7346"/>
        <v>D1</v>
      </c>
      <c r="AD2010" s="191">
        <f t="shared" si="7346"/>
        <v>0</v>
      </c>
      <c r="AE2010" s="100">
        <f t="shared" si="7346"/>
        <v>0</v>
      </c>
      <c r="AF2010" s="191" t="str">
        <f t="shared" si="7346"/>
        <v/>
      </c>
      <c r="AG2010" s="100">
        <f t="shared" si="7346"/>
        <v>0</v>
      </c>
      <c r="AH2010" s="191">
        <f t="shared" si="7346"/>
        <v>369</v>
      </c>
      <c r="AI2010" s="100">
        <f t="shared" si="7346"/>
        <v>73.8</v>
      </c>
      <c r="AJ2010" s="191" t="str">
        <f t="shared" si="7346"/>
        <v>PASS</v>
      </c>
      <c r="AK2010" s="100">
        <f>IFERROR(VALUE(INDEX('INPUT DATA'!$Z$5:$Z$605,MATCH(CAL!N2010,'INPUT DATA'!$A$5:$A$605,0))),"")</f>
        <v>0</v>
      </c>
      <c r="AL2010" s="100">
        <f>IFERROR(VALUE(INDEX('INPUT DATA'!$AA$5:$AA$605,MATCH(CAL!N2010,'INPUT DATA'!$A$5:$A$605,0))),"")</f>
        <v>0</v>
      </c>
      <c r="AM2010" s="100" t="str">
        <f t="shared" si="7347"/>
        <v/>
      </c>
      <c r="AN2010" s="100" t="str">
        <f t="shared" si="7348"/>
        <v/>
      </c>
      <c r="AP2010" s="133">
        <v>7</v>
      </c>
      <c r="AQ2010" s="133" t="str">
        <f t="shared" si="7351"/>
        <v/>
      </c>
      <c r="AR2010" s="133" t="str">
        <f t="shared" si="7352"/>
        <v/>
      </c>
      <c r="AS2010" s="133" t="str">
        <f t="shared" si="7349"/>
        <v/>
      </c>
      <c r="AT2010" s="133" t="str">
        <f t="shared" si="7353"/>
        <v/>
      </c>
      <c r="AU2010" s="133" t="str">
        <f t="shared" si="7354"/>
        <v/>
      </c>
      <c r="AV2010" s="133" t="str">
        <f t="shared" si="7355"/>
        <v/>
      </c>
      <c r="AW2010" s="133" t="str">
        <f t="shared" si="7356"/>
        <v/>
      </c>
      <c r="AX2010" s="133" t="str">
        <f t="shared" si="7357"/>
        <v/>
      </c>
    </row>
    <row r="2011" spans="1:50" ht="15" customHeight="1" x14ac:dyDescent="0.25">
      <c r="B2011" s="115">
        <f>IF(AND('INPUT INF'!$C10="I",'INPUT INF'!$D10=$B$2003),'INPUT INF'!$A10,"")</f>
        <v>12672007</v>
      </c>
      <c r="C2011" s="115" t="str">
        <f>IF(AND('INPUT INF'!$C10="I",'INPUT INF'!$D10=$C$2003),'INPUT INF'!$A10,"")</f>
        <v/>
      </c>
      <c r="D2011" s="100" t="str">
        <f>IF(AND('INPUT INF'!$C10="I",'INPUT INF'!$D10=$D$2003),'INPUT INF'!$A10,"")</f>
        <v/>
      </c>
      <c r="E2011" s="100" t="str">
        <f>IF(AND('INPUT INF'!$C10="I",'INPUT INF'!$D10=$E$2003),'INPUT INF'!$A10,"")</f>
        <v/>
      </c>
      <c r="F2011" s="100" t="str">
        <f>IF(AND('INPUT INF'!$C10="I",'INPUT INF'!$D10=$F$2003),'INPUT INF'!$A10,"")</f>
        <v/>
      </c>
      <c r="G2011" s="100" t="str">
        <f>IF(AND('INPUT INF'!$C10="I",'INPUT INF'!$D10=$G$2003),'INPUT INF'!$A10,"")</f>
        <v/>
      </c>
      <c r="H2011" s="100" t="str">
        <f>IF(AND('INPUT INF'!$C10="II",'INPUT INF'!$D10=$H$2003),'INPUT INF'!$A10,"")</f>
        <v/>
      </c>
      <c r="I2011" s="100" t="str">
        <f>IF(AND('INPUT INF'!$C10="II",'INPUT INF'!$D10=$I$2003),'INPUT INF'!$A10,"")</f>
        <v/>
      </c>
      <c r="J2011" s="100" t="str">
        <f>IF(AND('INPUT INF'!$C10="II",'INPUT INF'!$D10=$J$2003),'INPUT INF'!$A10,"")</f>
        <v/>
      </c>
      <c r="K2011" s="100" t="str">
        <f>IF(AND('INPUT INF'!$C10="II",'INPUT INF'!$D10=$K$2003),'INPUT INF'!$A10,"")</f>
        <v/>
      </c>
      <c r="L2011" s="100" t="str">
        <f>IF(AND('INPUT INF'!$C10="II",'INPUT INF'!$D10=$L$2003),'INPUT INF'!$A10,"")</f>
        <v/>
      </c>
      <c r="M2011" s="100" t="str">
        <f>IF(AND('INPUT INF'!$C10="II",'INPUT INF'!$D10=$M$2003),'INPUT INF'!$A10,"")</f>
        <v/>
      </c>
      <c r="N2011" s="191">
        <f t="shared" si="7350"/>
        <v>12672007</v>
      </c>
      <c r="O2011" s="100">
        <f t="shared" si="7345"/>
        <v>301</v>
      </c>
      <c r="P2011" s="191">
        <f t="shared" si="7345"/>
        <v>81</v>
      </c>
      <c r="Q2011" s="100" t="str">
        <f t="shared" si="7345"/>
        <v>C1</v>
      </c>
      <c r="R2011" s="191">
        <f t="shared" si="7345"/>
        <v>83</v>
      </c>
      <c r="S2011" s="100">
        <f t="shared" si="7345"/>
        <v>69</v>
      </c>
      <c r="T2011" s="191" t="str">
        <f t="shared" si="7345"/>
        <v>D2</v>
      </c>
      <c r="U2011" s="100">
        <f t="shared" si="7345"/>
        <v>41</v>
      </c>
      <c r="V2011" s="191">
        <f t="shared" si="7345"/>
        <v>81</v>
      </c>
      <c r="W2011" s="100" t="str">
        <f t="shared" si="7345"/>
        <v>B1</v>
      </c>
      <c r="X2011" s="191">
        <f t="shared" si="7345"/>
        <v>42</v>
      </c>
      <c r="Y2011" s="100">
        <f t="shared" si="7346"/>
        <v>77</v>
      </c>
      <c r="Z2011" s="191" t="str">
        <f t="shared" si="7346"/>
        <v>C1</v>
      </c>
      <c r="AA2011" s="100">
        <f t="shared" si="7346"/>
        <v>43</v>
      </c>
      <c r="AB2011" s="191">
        <f t="shared" si="7346"/>
        <v>89</v>
      </c>
      <c r="AC2011" s="100" t="str">
        <f t="shared" si="7346"/>
        <v>A2</v>
      </c>
      <c r="AD2011" s="191">
        <f t="shared" si="7346"/>
        <v>0</v>
      </c>
      <c r="AE2011" s="100">
        <f t="shared" si="7346"/>
        <v>0</v>
      </c>
      <c r="AF2011" s="191" t="str">
        <f t="shared" si="7346"/>
        <v/>
      </c>
      <c r="AG2011" s="100">
        <f t="shared" si="7346"/>
        <v>0</v>
      </c>
      <c r="AH2011" s="191">
        <f t="shared" si="7346"/>
        <v>397</v>
      </c>
      <c r="AI2011" s="100">
        <f t="shared" si="7346"/>
        <v>79.400000000000006</v>
      </c>
      <c r="AJ2011" s="191" t="str">
        <f t="shared" si="7346"/>
        <v>PASS</v>
      </c>
      <c r="AK2011" s="100">
        <f>IFERROR(VALUE(INDEX('INPUT DATA'!$Z$5:$Z$605,MATCH(CAL!N2011,'INPUT DATA'!$A$5:$A$605,0))),"")</f>
        <v>0</v>
      </c>
      <c r="AL2011" s="100">
        <f>IFERROR(VALUE(INDEX('INPUT DATA'!$AA$5:$AA$605,MATCH(CAL!N2011,'INPUT DATA'!$A$5:$A$605,0))),"")</f>
        <v>0</v>
      </c>
      <c r="AM2011" s="100" t="str">
        <f t="shared" si="7347"/>
        <v/>
      </c>
      <c r="AN2011" s="100" t="str">
        <f t="shared" si="7348"/>
        <v/>
      </c>
      <c r="AP2011" s="133">
        <v>8</v>
      </c>
      <c r="AQ2011" s="133" t="str">
        <f t="shared" si="7351"/>
        <v/>
      </c>
      <c r="AR2011" s="133" t="str">
        <f t="shared" si="7352"/>
        <v/>
      </c>
      <c r="AS2011" s="133" t="str">
        <f t="shared" si="7349"/>
        <v/>
      </c>
      <c r="AT2011" s="133" t="str">
        <f t="shared" si="7353"/>
        <v/>
      </c>
      <c r="AU2011" s="133" t="str">
        <f t="shared" si="7354"/>
        <v/>
      </c>
      <c r="AV2011" s="133" t="str">
        <f t="shared" si="7355"/>
        <v/>
      </c>
      <c r="AW2011" s="133" t="str">
        <f t="shared" si="7356"/>
        <v/>
      </c>
      <c r="AX2011" s="133" t="str">
        <f t="shared" si="7357"/>
        <v/>
      </c>
    </row>
    <row r="2012" spans="1:50" ht="15" customHeight="1" x14ac:dyDescent="0.25">
      <c r="B2012" s="115">
        <f>IF(AND('INPUT INF'!$C11="I",'INPUT INF'!$D11=$B$2003),'INPUT INF'!$A11,"")</f>
        <v>12672008</v>
      </c>
      <c r="C2012" s="115" t="str">
        <f>IF(AND('INPUT INF'!$C11="I",'INPUT INF'!$D11=$C$2003),'INPUT INF'!$A11,"")</f>
        <v/>
      </c>
      <c r="D2012" s="100" t="str">
        <f>IF(AND('INPUT INF'!$C11="I",'INPUT INF'!$D11=$D$2003),'INPUT INF'!$A11,"")</f>
        <v/>
      </c>
      <c r="E2012" s="100" t="str">
        <f>IF(AND('INPUT INF'!$C11="I",'INPUT INF'!$D11=$E$2003),'INPUT INF'!$A11,"")</f>
        <v/>
      </c>
      <c r="F2012" s="100" t="str">
        <f>IF(AND('INPUT INF'!$C11="I",'INPUT INF'!$D11=$F$2003),'INPUT INF'!$A11,"")</f>
        <v/>
      </c>
      <c r="G2012" s="100" t="str">
        <f>IF(AND('INPUT INF'!$C11="I",'INPUT INF'!$D11=$G$2003),'INPUT INF'!$A11,"")</f>
        <v/>
      </c>
      <c r="H2012" s="100" t="str">
        <f>IF(AND('INPUT INF'!$C11="II",'INPUT INF'!$D11=$H$2003),'INPUT INF'!$A11,"")</f>
        <v/>
      </c>
      <c r="I2012" s="100" t="str">
        <f>IF(AND('INPUT INF'!$C11="II",'INPUT INF'!$D11=$I$2003),'INPUT INF'!$A11,"")</f>
        <v/>
      </c>
      <c r="J2012" s="100" t="str">
        <f>IF(AND('INPUT INF'!$C11="II",'INPUT INF'!$D11=$J$2003),'INPUT INF'!$A11,"")</f>
        <v/>
      </c>
      <c r="K2012" s="100" t="str">
        <f>IF(AND('INPUT INF'!$C11="II",'INPUT INF'!$D11=$K$2003),'INPUT INF'!$A11,"")</f>
        <v/>
      </c>
      <c r="L2012" s="100" t="str">
        <f>IF(AND('INPUT INF'!$C11="II",'INPUT INF'!$D11=$L$2003),'INPUT INF'!$A11,"")</f>
        <v/>
      </c>
      <c r="M2012" s="100" t="str">
        <f>IF(AND('INPUT INF'!$C11="II",'INPUT INF'!$D11=$M$2003),'INPUT INF'!$A11,"")</f>
        <v/>
      </c>
      <c r="N2012" s="191">
        <f t="shared" si="7350"/>
        <v>12672008</v>
      </c>
      <c r="O2012" s="100">
        <f t="shared" si="7345"/>
        <v>301</v>
      </c>
      <c r="P2012" s="191">
        <f t="shared" si="7345"/>
        <v>86</v>
      </c>
      <c r="Q2012" s="100" t="str">
        <f t="shared" si="7345"/>
        <v>B2</v>
      </c>
      <c r="R2012" s="191">
        <f t="shared" si="7345"/>
        <v>83</v>
      </c>
      <c r="S2012" s="100">
        <f t="shared" si="7345"/>
        <v>82</v>
      </c>
      <c r="T2012" s="191" t="str">
        <f t="shared" si="7345"/>
        <v>C1</v>
      </c>
      <c r="U2012" s="100">
        <f t="shared" si="7345"/>
        <v>41</v>
      </c>
      <c r="V2012" s="191">
        <f t="shared" si="7345"/>
        <v>96</v>
      </c>
      <c r="W2012" s="100" t="str">
        <f t="shared" si="7345"/>
        <v>A1</v>
      </c>
      <c r="X2012" s="191">
        <f t="shared" si="7345"/>
        <v>42</v>
      </c>
      <c r="Y2012" s="100">
        <f t="shared" si="7346"/>
        <v>83</v>
      </c>
      <c r="Z2012" s="191" t="str">
        <f t="shared" si="7346"/>
        <v>B1</v>
      </c>
      <c r="AA2012" s="100">
        <f t="shared" si="7346"/>
        <v>43</v>
      </c>
      <c r="AB2012" s="191">
        <f t="shared" si="7346"/>
        <v>97</v>
      </c>
      <c r="AC2012" s="100" t="str">
        <f t="shared" si="7346"/>
        <v>A1</v>
      </c>
      <c r="AD2012" s="191">
        <f t="shared" si="7346"/>
        <v>0</v>
      </c>
      <c r="AE2012" s="100">
        <f t="shared" si="7346"/>
        <v>0</v>
      </c>
      <c r="AF2012" s="191" t="str">
        <f t="shared" si="7346"/>
        <v/>
      </c>
      <c r="AG2012" s="100">
        <f t="shared" si="7346"/>
        <v>0</v>
      </c>
      <c r="AH2012" s="191">
        <f t="shared" si="7346"/>
        <v>444</v>
      </c>
      <c r="AI2012" s="100">
        <f t="shared" si="7346"/>
        <v>88.8</v>
      </c>
      <c r="AJ2012" s="191" t="str">
        <f t="shared" si="7346"/>
        <v>PASS</v>
      </c>
      <c r="AK2012" s="100">
        <f>IFERROR(VALUE(INDEX('INPUT DATA'!$Z$5:$Z$605,MATCH(CAL!N2012,'INPUT DATA'!$A$5:$A$605,0))),"")</f>
        <v>0</v>
      </c>
      <c r="AL2012" s="100">
        <f>IFERROR(VALUE(INDEX('INPUT DATA'!$AA$5:$AA$605,MATCH(CAL!N2012,'INPUT DATA'!$A$5:$A$605,0))),"")</f>
        <v>0</v>
      </c>
      <c r="AM2012" s="100" t="str">
        <f t="shared" si="7347"/>
        <v/>
      </c>
      <c r="AN2012" s="100" t="str">
        <f t="shared" si="7348"/>
        <v/>
      </c>
      <c r="AP2012" s="133">
        <v>9</v>
      </c>
      <c r="AQ2012" s="133" t="str">
        <f t="shared" si="7351"/>
        <v/>
      </c>
      <c r="AR2012" s="133" t="str">
        <f t="shared" si="7352"/>
        <v/>
      </c>
      <c r="AS2012" s="133" t="str">
        <f t="shared" si="7349"/>
        <v/>
      </c>
      <c r="AT2012" s="133" t="str">
        <f t="shared" si="7353"/>
        <v/>
      </c>
      <c r="AU2012" s="133" t="str">
        <f t="shared" si="7354"/>
        <v/>
      </c>
      <c r="AV2012" s="133" t="str">
        <f t="shared" si="7355"/>
        <v/>
      </c>
      <c r="AW2012" s="133" t="str">
        <f t="shared" si="7356"/>
        <v/>
      </c>
      <c r="AX2012" s="133" t="str">
        <f t="shared" si="7357"/>
        <v/>
      </c>
    </row>
    <row r="2013" spans="1:50" ht="15" customHeight="1" x14ac:dyDescent="0.25">
      <c r="B2013" s="115">
        <f>IF(AND('INPUT INF'!$C12="I",'INPUT INF'!$D12=$B$2003),'INPUT INF'!$A12,"")</f>
        <v>12672009</v>
      </c>
      <c r="C2013" s="115" t="str">
        <f>IF(AND('INPUT INF'!$C12="I",'INPUT INF'!$D12=$C$2003),'INPUT INF'!$A12,"")</f>
        <v/>
      </c>
      <c r="D2013" s="100" t="str">
        <f>IF(AND('INPUT INF'!$C12="I",'INPUT INF'!$D12=$D$2003),'INPUT INF'!$A12,"")</f>
        <v/>
      </c>
      <c r="E2013" s="100" t="str">
        <f>IF(AND('INPUT INF'!$C12="I",'INPUT INF'!$D12=$E$2003),'INPUT INF'!$A12,"")</f>
        <v/>
      </c>
      <c r="F2013" s="100" t="str">
        <f>IF(AND('INPUT INF'!$C12="I",'INPUT INF'!$D12=$F$2003),'INPUT INF'!$A12,"")</f>
        <v/>
      </c>
      <c r="G2013" s="100" t="str">
        <f>IF(AND('INPUT INF'!$C12="I",'INPUT INF'!$D12=$G$2003),'INPUT INF'!$A12,"")</f>
        <v/>
      </c>
      <c r="H2013" s="100" t="str">
        <f>IF(AND('INPUT INF'!$C12="II",'INPUT INF'!$D12=$H$2003),'INPUT INF'!$A12,"")</f>
        <v/>
      </c>
      <c r="I2013" s="100" t="str">
        <f>IF(AND('INPUT INF'!$C12="II",'INPUT INF'!$D12=$I$2003),'INPUT INF'!$A12,"")</f>
        <v/>
      </c>
      <c r="J2013" s="100" t="str">
        <f>IF(AND('INPUT INF'!$C12="II",'INPUT INF'!$D12=$J$2003),'INPUT INF'!$A12,"")</f>
        <v/>
      </c>
      <c r="K2013" s="100" t="str">
        <f>IF(AND('INPUT INF'!$C12="II",'INPUT INF'!$D12=$K$2003),'INPUT INF'!$A12,"")</f>
        <v/>
      </c>
      <c r="L2013" s="100" t="str">
        <f>IF(AND('INPUT INF'!$C12="II",'INPUT INF'!$D12=$L$2003),'INPUT INF'!$A12,"")</f>
        <v/>
      </c>
      <c r="M2013" s="100" t="str">
        <f>IF(AND('INPUT INF'!$C12="II",'INPUT INF'!$D12=$M$2003),'INPUT INF'!$A12,"")</f>
        <v/>
      </c>
      <c r="N2013" s="191">
        <f t="shared" si="7350"/>
        <v>12672009</v>
      </c>
      <c r="O2013" s="100">
        <f t="shared" si="7345"/>
        <v>301</v>
      </c>
      <c r="P2013" s="191">
        <f t="shared" si="7345"/>
        <v>91</v>
      </c>
      <c r="Q2013" s="100" t="str">
        <f t="shared" si="7345"/>
        <v>B1</v>
      </c>
      <c r="R2013" s="191">
        <f t="shared" si="7345"/>
        <v>83</v>
      </c>
      <c r="S2013" s="100">
        <f t="shared" si="7345"/>
        <v>95</v>
      </c>
      <c r="T2013" s="191" t="str">
        <f t="shared" si="7345"/>
        <v>A1</v>
      </c>
      <c r="U2013" s="100">
        <f t="shared" si="7345"/>
        <v>41</v>
      </c>
      <c r="V2013" s="191">
        <f t="shared" si="7345"/>
        <v>96</v>
      </c>
      <c r="W2013" s="100" t="str">
        <f t="shared" si="7345"/>
        <v>A1</v>
      </c>
      <c r="X2013" s="191">
        <f t="shared" si="7345"/>
        <v>42</v>
      </c>
      <c r="Y2013" s="100">
        <f t="shared" si="7346"/>
        <v>81</v>
      </c>
      <c r="Z2013" s="191" t="str">
        <f t="shared" si="7346"/>
        <v>B2</v>
      </c>
      <c r="AA2013" s="100">
        <f t="shared" si="7346"/>
        <v>43</v>
      </c>
      <c r="AB2013" s="191">
        <f t="shared" si="7346"/>
        <v>97</v>
      </c>
      <c r="AC2013" s="100" t="str">
        <f t="shared" si="7346"/>
        <v>A1</v>
      </c>
      <c r="AD2013" s="191">
        <f t="shared" si="7346"/>
        <v>0</v>
      </c>
      <c r="AE2013" s="100">
        <f t="shared" si="7346"/>
        <v>0</v>
      </c>
      <c r="AF2013" s="191" t="str">
        <f t="shared" si="7346"/>
        <v/>
      </c>
      <c r="AG2013" s="100">
        <f t="shared" si="7346"/>
        <v>0</v>
      </c>
      <c r="AH2013" s="191">
        <f t="shared" si="7346"/>
        <v>460</v>
      </c>
      <c r="AI2013" s="100">
        <f t="shared" si="7346"/>
        <v>92</v>
      </c>
      <c r="AJ2013" s="191" t="str">
        <f t="shared" si="7346"/>
        <v>PASS</v>
      </c>
      <c r="AK2013" s="100">
        <f>IFERROR(VALUE(INDEX('INPUT DATA'!$Z$5:$Z$605,MATCH(CAL!N2013,'INPUT DATA'!$A$5:$A$605,0))),"")</f>
        <v>0</v>
      </c>
      <c r="AL2013" s="100">
        <f>IFERROR(VALUE(INDEX('INPUT DATA'!$AA$5:$AA$605,MATCH(CAL!N2013,'INPUT DATA'!$A$5:$A$605,0))),"")</f>
        <v>0</v>
      </c>
      <c r="AM2013" s="100" t="str">
        <f t="shared" si="7347"/>
        <v/>
      </c>
      <c r="AN2013" s="100" t="str">
        <f t="shared" si="7348"/>
        <v/>
      </c>
      <c r="AP2013" s="133">
        <v>10</v>
      </c>
      <c r="AQ2013" s="133" t="str">
        <f t="shared" si="7351"/>
        <v/>
      </c>
      <c r="AR2013" s="133" t="str">
        <f t="shared" si="7352"/>
        <v/>
      </c>
      <c r="AS2013" s="133" t="str">
        <f t="shared" si="7349"/>
        <v/>
      </c>
      <c r="AT2013" s="133" t="str">
        <f t="shared" si="7353"/>
        <v/>
      </c>
      <c r="AU2013" s="133" t="str">
        <f t="shared" si="7354"/>
        <v/>
      </c>
      <c r="AV2013" s="133" t="str">
        <f t="shared" si="7355"/>
        <v/>
      </c>
      <c r="AW2013" s="133" t="str">
        <f t="shared" si="7356"/>
        <v/>
      </c>
      <c r="AX2013" s="133" t="str">
        <f t="shared" si="7357"/>
        <v/>
      </c>
    </row>
    <row r="2014" spans="1:50" ht="15" customHeight="1" x14ac:dyDescent="0.25">
      <c r="B2014" s="115">
        <f>IF(AND('INPUT INF'!$C13="I",'INPUT INF'!$D13=$B$2003),'INPUT INF'!$A13,"")</f>
        <v>12672010</v>
      </c>
      <c r="C2014" s="115" t="str">
        <f>IF(AND('INPUT INF'!$C13="I",'INPUT INF'!$D13=$C$2003),'INPUT INF'!$A13,"")</f>
        <v/>
      </c>
      <c r="D2014" s="100" t="str">
        <f>IF(AND('INPUT INF'!$C13="I",'INPUT INF'!$D13=$D$2003),'INPUT INF'!$A13,"")</f>
        <v/>
      </c>
      <c r="E2014" s="100" t="str">
        <f>IF(AND('INPUT INF'!$C13="I",'INPUT INF'!$D13=$E$2003),'INPUT INF'!$A13,"")</f>
        <v/>
      </c>
      <c r="F2014" s="100" t="str">
        <f>IF(AND('INPUT INF'!$C13="I",'INPUT INF'!$D13=$F$2003),'INPUT INF'!$A13,"")</f>
        <v/>
      </c>
      <c r="G2014" s="100" t="str">
        <f>IF(AND('INPUT INF'!$C13="I",'INPUT INF'!$D13=$G$2003),'INPUT INF'!$A13,"")</f>
        <v/>
      </c>
      <c r="H2014" s="100" t="str">
        <f>IF(AND('INPUT INF'!$C13="II",'INPUT INF'!$D13=$H$2003),'INPUT INF'!$A13,"")</f>
        <v/>
      </c>
      <c r="I2014" s="100" t="str">
        <f>IF(AND('INPUT INF'!$C13="II",'INPUT INF'!$D13=$I$2003),'INPUT INF'!$A13,"")</f>
        <v/>
      </c>
      <c r="J2014" s="100" t="str">
        <f>IF(AND('INPUT INF'!$C13="II",'INPUT INF'!$D13=$J$2003),'INPUT INF'!$A13,"")</f>
        <v/>
      </c>
      <c r="K2014" s="100" t="str">
        <f>IF(AND('INPUT INF'!$C13="II",'INPUT INF'!$D13=$K$2003),'INPUT INF'!$A13,"")</f>
        <v/>
      </c>
      <c r="L2014" s="100" t="str">
        <f>IF(AND('INPUT INF'!$C13="II",'INPUT INF'!$D13=$L$2003),'INPUT INF'!$A13,"")</f>
        <v/>
      </c>
      <c r="M2014" s="100" t="str">
        <f>IF(AND('INPUT INF'!$C13="II",'INPUT INF'!$D13=$M$2003),'INPUT INF'!$A13,"")</f>
        <v/>
      </c>
      <c r="N2014" s="191">
        <f t="shared" si="7350"/>
        <v>12672010</v>
      </c>
      <c r="O2014" s="100">
        <f t="shared" ref="O2014:X2023" si="7358">VLOOKUP($N2014,$B$1003:$AA$1901,O$2003,FALSE)</f>
        <v>301</v>
      </c>
      <c r="P2014" s="191">
        <f t="shared" si="7358"/>
        <v>81</v>
      </c>
      <c r="Q2014" s="100" t="str">
        <f t="shared" si="7358"/>
        <v>C1</v>
      </c>
      <c r="R2014" s="191">
        <f t="shared" si="7358"/>
        <v>83</v>
      </c>
      <c r="S2014" s="100">
        <f t="shared" si="7358"/>
        <v>73</v>
      </c>
      <c r="T2014" s="191" t="str">
        <f t="shared" si="7358"/>
        <v>D1</v>
      </c>
      <c r="U2014" s="100">
        <f t="shared" si="7358"/>
        <v>41</v>
      </c>
      <c r="V2014" s="191">
        <f t="shared" si="7358"/>
        <v>61</v>
      </c>
      <c r="W2014" s="100" t="str">
        <f t="shared" si="7358"/>
        <v>C2</v>
      </c>
      <c r="X2014" s="191">
        <f t="shared" si="7358"/>
        <v>42</v>
      </c>
      <c r="Y2014" s="100">
        <f t="shared" ref="Y2014:AJ2023" si="7359">VLOOKUP($N2014,$B$1003:$AA$1901,Y$2003,FALSE)</f>
        <v>68</v>
      </c>
      <c r="Z2014" s="191" t="str">
        <f t="shared" si="7359"/>
        <v>D1</v>
      </c>
      <c r="AA2014" s="100">
        <f t="shared" si="7359"/>
        <v>43</v>
      </c>
      <c r="AB2014" s="191">
        <f t="shared" si="7359"/>
        <v>83</v>
      </c>
      <c r="AC2014" s="100" t="str">
        <f t="shared" si="7359"/>
        <v>B1</v>
      </c>
      <c r="AD2014" s="191">
        <f t="shared" si="7359"/>
        <v>0</v>
      </c>
      <c r="AE2014" s="100">
        <f t="shared" si="7359"/>
        <v>0</v>
      </c>
      <c r="AF2014" s="191" t="str">
        <f t="shared" si="7359"/>
        <v/>
      </c>
      <c r="AG2014" s="100">
        <f t="shared" si="7359"/>
        <v>0</v>
      </c>
      <c r="AH2014" s="191">
        <f t="shared" si="7359"/>
        <v>366</v>
      </c>
      <c r="AI2014" s="100">
        <f t="shared" si="7359"/>
        <v>73.2</v>
      </c>
      <c r="AJ2014" s="191" t="str">
        <f t="shared" si="7359"/>
        <v>PASS</v>
      </c>
      <c r="AK2014" s="100">
        <f>IFERROR(VALUE(INDEX('INPUT DATA'!$Z$5:$Z$605,MATCH(CAL!N2014,'INPUT DATA'!$A$5:$A$605,0))),"")</f>
        <v>0</v>
      </c>
      <c r="AL2014" s="100">
        <f>IFERROR(VALUE(INDEX('INPUT DATA'!$AA$5:$AA$605,MATCH(CAL!N2014,'INPUT DATA'!$A$5:$A$605,0))),"")</f>
        <v>0</v>
      </c>
      <c r="AM2014" s="100" t="str">
        <f t="shared" si="7347"/>
        <v/>
      </c>
      <c r="AN2014" s="100" t="str">
        <f t="shared" si="7348"/>
        <v/>
      </c>
      <c r="AP2014" s="133">
        <v>11</v>
      </c>
      <c r="AQ2014" s="133" t="str">
        <f t="shared" si="7351"/>
        <v/>
      </c>
      <c r="AR2014" s="133" t="str">
        <f t="shared" si="7352"/>
        <v/>
      </c>
      <c r="AS2014" s="133" t="str">
        <f t="shared" si="7349"/>
        <v/>
      </c>
      <c r="AT2014" s="133" t="str">
        <f t="shared" si="7353"/>
        <v/>
      </c>
      <c r="AU2014" s="133" t="str">
        <f t="shared" si="7354"/>
        <v/>
      </c>
      <c r="AV2014" s="133" t="str">
        <f t="shared" si="7355"/>
        <v/>
      </c>
      <c r="AW2014" s="133" t="str">
        <f t="shared" si="7356"/>
        <v/>
      </c>
      <c r="AX2014" s="133" t="str">
        <f t="shared" si="7357"/>
        <v/>
      </c>
    </row>
    <row r="2015" spans="1:50" ht="15" customHeight="1" x14ac:dyDescent="0.25">
      <c r="B2015" s="115">
        <f>IF(AND('INPUT INF'!$C14="I",'INPUT INF'!$D14=$B$2003),'INPUT INF'!$A14,"")</f>
        <v>12672011</v>
      </c>
      <c r="C2015" s="115" t="str">
        <f>IF(AND('INPUT INF'!$C14="I",'INPUT INF'!$D14=$C$2003),'INPUT INF'!$A14,"")</f>
        <v/>
      </c>
      <c r="D2015" s="100" t="str">
        <f>IF(AND('INPUT INF'!$C14="I",'INPUT INF'!$D14=$D$2003),'INPUT INF'!$A14,"")</f>
        <v/>
      </c>
      <c r="E2015" s="100" t="str">
        <f>IF(AND('INPUT INF'!$C14="I",'INPUT INF'!$D14=$E$2003),'INPUT INF'!$A14,"")</f>
        <v/>
      </c>
      <c r="F2015" s="100" t="str">
        <f>IF(AND('INPUT INF'!$C14="I",'INPUT INF'!$D14=$F$2003),'INPUT INF'!$A14,"")</f>
        <v/>
      </c>
      <c r="G2015" s="100" t="str">
        <f>IF(AND('INPUT INF'!$C14="I",'INPUT INF'!$D14=$G$2003),'INPUT INF'!$A14,"")</f>
        <v/>
      </c>
      <c r="H2015" s="100" t="str">
        <f>IF(AND('INPUT INF'!$C14="II",'INPUT INF'!$D14=$H$2003),'INPUT INF'!$A14,"")</f>
        <v/>
      </c>
      <c r="I2015" s="100" t="str">
        <f>IF(AND('INPUT INF'!$C14="II",'INPUT INF'!$D14=$I$2003),'INPUT INF'!$A14,"")</f>
        <v/>
      </c>
      <c r="J2015" s="100" t="str">
        <f>IF(AND('INPUT INF'!$C14="II",'INPUT INF'!$D14=$J$2003),'INPUT INF'!$A14,"")</f>
        <v/>
      </c>
      <c r="K2015" s="100" t="str">
        <f>IF(AND('INPUT INF'!$C14="II",'INPUT INF'!$D14=$K$2003),'INPUT INF'!$A14,"")</f>
        <v/>
      </c>
      <c r="L2015" s="100" t="str">
        <f>IF(AND('INPUT INF'!$C14="II",'INPUT INF'!$D14=$L$2003),'INPUT INF'!$A14,"")</f>
        <v/>
      </c>
      <c r="M2015" s="100" t="str">
        <f>IF(AND('INPUT INF'!$C14="II",'INPUT INF'!$D14=$M$2003),'INPUT INF'!$A14,"")</f>
        <v/>
      </c>
      <c r="N2015" s="191">
        <f t="shared" si="7350"/>
        <v>12672011</v>
      </c>
      <c r="O2015" s="100">
        <f t="shared" si="7358"/>
        <v>301</v>
      </c>
      <c r="P2015" s="191">
        <f t="shared" si="7358"/>
        <v>82</v>
      </c>
      <c r="Q2015" s="100" t="str">
        <f t="shared" si="7358"/>
        <v>C1</v>
      </c>
      <c r="R2015" s="191">
        <f t="shared" si="7358"/>
        <v>83</v>
      </c>
      <c r="S2015" s="100">
        <f t="shared" si="7358"/>
        <v>74</v>
      </c>
      <c r="T2015" s="191" t="str">
        <f t="shared" si="7358"/>
        <v>D1</v>
      </c>
      <c r="U2015" s="100">
        <f t="shared" si="7358"/>
        <v>41</v>
      </c>
      <c r="V2015" s="191">
        <f t="shared" si="7358"/>
        <v>60</v>
      </c>
      <c r="W2015" s="100" t="str">
        <f t="shared" si="7358"/>
        <v>D1</v>
      </c>
      <c r="X2015" s="191">
        <f t="shared" si="7358"/>
        <v>42</v>
      </c>
      <c r="Y2015" s="100">
        <f t="shared" si="7359"/>
        <v>78</v>
      </c>
      <c r="Z2015" s="191" t="str">
        <f t="shared" si="7359"/>
        <v>B2</v>
      </c>
      <c r="AA2015" s="100">
        <f t="shared" si="7359"/>
        <v>43</v>
      </c>
      <c r="AB2015" s="191">
        <f t="shared" si="7359"/>
        <v>82</v>
      </c>
      <c r="AC2015" s="100" t="str">
        <f t="shared" si="7359"/>
        <v>B2</v>
      </c>
      <c r="AD2015" s="191">
        <f t="shared" si="7359"/>
        <v>0</v>
      </c>
      <c r="AE2015" s="100">
        <f t="shared" si="7359"/>
        <v>0</v>
      </c>
      <c r="AF2015" s="191" t="str">
        <f t="shared" si="7359"/>
        <v/>
      </c>
      <c r="AG2015" s="100">
        <f t="shared" si="7359"/>
        <v>0</v>
      </c>
      <c r="AH2015" s="191">
        <f t="shared" si="7359"/>
        <v>376</v>
      </c>
      <c r="AI2015" s="100">
        <f t="shared" si="7359"/>
        <v>75.2</v>
      </c>
      <c r="AJ2015" s="191" t="str">
        <f t="shared" si="7359"/>
        <v>PASS</v>
      </c>
      <c r="AK2015" s="100">
        <f>IFERROR(VALUE(INDEX('INPUT DATA'!$Z$5:$Z$605,MATCH(CAL!N2015,'INPUT DATA'!$A$5:$A$605,0))),"")</f>
        <v>0</v>
      </c>
      <c r="AL2015" s="100">
        <f>IFERROR(VALUE(INDEX('INPUT DATA'!$AA$5:$AA$605,MATCH(CAL!N2015,'INPUT DATA'!$A$5:$A$605,0))),"")</f>
        <v>0</v>
      </c>
      <c r="AM2015" s="100" t="str">
        <f t="shared" si="7347"/>
        <v/>
      </c>
      <c r="AN2015" s="100" t="str">
        <f t="shared" si="7348"/>
        <v/>
      </c>
      <c r="AP2015" s="133">
        <v>12</v>
      </c>
      <c r="AQ2015" s="133" t="str">
        <f t="shared" si="7351"/>
        <v/>
      </c>
      <c r="AR2015" s="133" t="str">
        <f t="shared" si="7352"/>
        <v/>
      </c>
      <c r="AS2015" s="133" t="str">
        <f t="shared" si="7349"/>
        <v/>
      </c>
      <c r="AT2015" s="133" t="str">
        <f t="shared" si="7353"/>
        <v/>
      </c>
      <c r="AU2015" s="133" t="str">
        <f t="shared" si="7354"/>
        <v/>
      </c>
      <c r="AV2015" s="133" t="str">
        <f t="shared" si="7355"/>
        <v/>
      </c>
      <c r="AW2015" s="133" t="str">
        <f t="shared" si="7356"/>
        <v/>
      </c>
      <c r="AX2015" s="133" t="str">
        <f t="shared" si="7357"/>
        <v/>
      </c>
    </row>
    <row r="2016" spans="1:50" ht="15" customHeight="1" x14ac:dyDescent="0.25">
      <c r="B2016" s="115">
        <f>IF(AND('INPUT INF'!$C15="I",'INPUT INF'!$D15=$B$2003),'INPUT INF'!$A15,"")</f>
        <v>12672012</v>
      </c>
      <c r="C2016" s="115" t="str">
        <f>IF(AND('INPUT INF'!$C15="I",'INPUT INF'!$D15=$C$2003),'INPUT INF'!$A15,"")</f>
        <v/>
      </c>
      <c r="D2016" s="100" t="str">
        <f>IF(AND('INPUT INF'!$C15="I",'INPUT INF'!$D15=$D$2003),'INPUT INF'!$A15,"")</f>
        <v/>
      </c>
      <c r="E2016" s="100" t="str">
        <f>IF(AND('INPUT INF'!$C15="I",'INPUT INF'!$D15=$E$2003),'INPUT INF'!$A15,"")</f>
        <v/>
      </c>
      <c r="F2016" s="100" t="str">
        <f>IF(AND('INPUT INF'!$C15="I",'INPUT INF'!$D15=$F$2003),'INPUT INF'!$A15,"")</f>
        <v/>
      </c>
      <c r="G2016" s="100" t="str">
        <f>IF(AND('INPUT INF'!$C15="I",'INPUT INF'!$D15=$G$2003),'INPUT INF'!$A15,"")</f>
        <v/>
      </c>
      <c r="H2016" s="100" t="str">
        <f>IF(AND('INPUT INF'!$C15="II",'INPUT INF'!$D15=$H$2003),'INPUT INF'!$A15,"")</f>
        <v/>
      </c>
      <c r="I2016" s="100" t="str">
        <f>IF(AND('INPUT INF'!$C15="II",'INPUT INF'!$D15=$I$2003),'INPUT INF'!$A15,"")</f>
        <v/>
      </c>
      <c r="J2016" s="100" t="str">
        <f>IF(AND('INPUT INF'!$C15="II",'INPUT INF'!$D15=$J$2003),'INPUT INF'!$A15,"")</f>
        <v/>
      </c>
      <c r="K2016" s="100" t="str">
        <f>IF(AND('INPUT INF'!$C15="II",'INPUT INF'!$D15=$K$2003),'INPUT INF'!$A15,"")</f>
        <v/>
      </c>
      <c r="L2016" s="100" t="str">
        <f>IF(AND('INPUT INF'!$C15="II",'INPUT INF'!$D15=$L$2003),'INPUT INF'!$A15,"")</f>
        <v/>
      </c>
      <c r="M2016" s="100" t="str">
        <f>IF(AND('INPUT INF'!$C15="II",'INPUT INF'!$D15=$M$2003),'INPUT INF'!$A15,"")</f>
        <v/>
      </c>
      <c r="N2016" s="191">
        <f t="shared" si="7350"/>
        <v>12672012</v>
      </c>
      <c r="O2016" s="100">
        <f t="shared" si="7358"/>
        <v>301</v>
      </c>
      <c r="P2016" s="191">
        <f t="shared" si="7358"/>
        <v>96</v>
      </c>
      <c r="Q2016" s="100" t="str">
        <f t="shared" si="7358"/>
        <v>A1</v>
      </c>
      <c r="R2016" s="191">
        <f t="shared" si="7358"/>
        <v>302</v>
      </c>
      <c r="S2016" s="100">
        <f t="shared" si="7358"/>
        <v>82</v>
      </c>
      <c r="T2016" s="191" t="str">
        <f t="shared" si="7358"/>
        <v>C1</v>
      </c>
      <c r="U2016" s="100">
        <f t="shared" si="7358"/>
        <v>41</v>
      </c>
      <c r="V2016" s="191">
        <f t="shared" si="7358"/>
        <v>96</v>
      </c>
      <c r="W2016" s="100" t="str">
        <f t="shared" si="7358"/>
        <v>A1</v>
      </c>
      <c r="X2016" s="191">
        <f t="shared" si="7358"/>
        <v>42</v>
      </c>
      <c r="Y2016" s="100">
        <f t="shared" si="7359"/>
        <v>91</v>
      </c>
      <c r="Z2016" s="191" t="str">
        <f t="shared" si="7359"/>
        <v>A2</v>
      </c>
      <c r="AA2016" s="100">
        <f t="shared" si="7359"/>
        <v>43</v>
      </c>
      <c r="AB2016" s="191">
        <f t="shared" si="7359"/>
        <v>97</v>
      </c>
      <c r="AC2016" s="100" t="str">
        <f t="shared" si="7359"/>
        <v>A1</v>
      </c>
      <c r="AD2016" s="191">
        <f t="shared" si="7359"/>
        <v>0</v>
      </c>
      <c r="AE2016" s="100">
        <f t="shared" si="7359"/>
        <v>0</v>
      </c>
      <c r="AF2016" s="191" t="str">
        <f t="shared" si="7359"/>
        <v/>
      </c>
      <c r="AG2016" s="100">
        <f t="shared" si="7359"/>
        <v>0</v>
      </c>
      <c r="AH2016" s="191">
        <f t="shared" si="7359"/>
        <v>462</v>
      </c>
      <c r="AI2016" s="100">
        <f t="shared" si="7359"/>
        <v>92.4</v>
      </c>
      <c r="AJ2016" s="191" t="str">
        <f t="shared" si="7359"/>
        <v>PASS</v>
      </c>
      <c r="AK2016" s="100">
        <f>IFERROR(VALUE(INDEX('INPUT DATA'!$Z$5:$Z$605,MATCH(CAL!N2016,'INPUT DATA'!$A$5:$A$605,0))),"")</f>
        <v>0</v>
      </c>
      <c r="AL2016" s="100">
        <f>IFERROR(VALUE(INDEX('INPUT DATA'!$AA$5:$AA$605,MATCH(CAL!N2016,'INPUT DATA'!$A$5:$A$605,0))),"")</f>
        <v>0</v>
      </c>
      <c r="AM2016" s="100" t="str">
        <f t="shared" si="7347"/>
        <v/>
      </c>
      <c r="AN2016" s="100" t="str">
        <f t="shared" si="7348"/>
        <v/>
      </c>
      <c r="AP2016" s="133">
        <v>13</v>
      </c>
      <c r="AQ2016" s="133" t="str">
        <f t="shared" si="7351"/>
        <v/>
      </c>
      <c r="AR2016" s="133" t="str">
        <f t="shared" si="7352"/>
        <v/>
      </c>
      <c r="AS2016" s="133" t="str">
        <f t="shared" si="7349"/>
        <v/>
      </c>
      <c r="AT2016" s="133" t="str">
        <f t="shared" si="7353"/>
        <v/>
      </c>
      <c r="AU2016" s="133" t="str">
        <f t="shared" si="7354"/>
        <v/>
      </c>
      <c r="AV2016" s="133" t="str">
        <f t="shared" si="7355"/>
        <v/>
      </c>
      <c r="AW2016" s="133" t="str">
        <f t="shared" si="7356"/>
        <v/>
      </c>
      <c r="AX2016" s="133" t="str">
        <f t="shared" si="7357"/>
        <v/>
      </c>
    </row>
    <row r="2017" spans="2:50" ht="15" customHeight="1" x14ac:dyDescent="0.25">
      <c r="B2017" s="115">
        <f>IF(AND('INPUT INF'!$C16="I",'INPUT INF'!$D16=$B$2003),'INPUT INF'!$A16,"")</f>
        <v>12672013</v>
      </c>
      <c r="C2017" s="115" t="str">
        <f>IF(AND('INPUT INF'!$C16="I",'INPUT INF'!$D16=$C$2003),'INPUT INF'!$A16,"")</f>
        <v/>
      </c>
      <c r="D2017" s="100" t="str">
        <f>IF(AND('INPUT INF'!$C16="I",'INPUT INF'!$D16=$D$2003),'INPUT INF'!$A16,"")</f>
        <v/>
      </c>
      <c r="E2017" s="100" t="str">
        <f>IF(AND('INPUT INF'!$C16="I",'INPUT INF'!$D16=$E$2003),'INPUT INF'!$A16,"")</f>
        <v/>
      </c>
      <c r="F2017" s="100" t="str">
        <f>IF(AND('INPUT INF'!$C16="I",'INPUT INF'!$D16=$F$2003),'INPUT INF'!$A16,"")</f>
        <v/>
      </c>
      <c r="G2017" s="100" t="str">
        <f>IF(AND('INPUT INF'!$C16="I",'INPUT INF'!$D16=$G$2003),'INPUT INF'!$A16,"")</f>
        <v/>
      </c>
      <c r="H2017" s="100" t="str">
        <f>IF(AND('INPUT INF'!$C16="II",'INPUT INF'!$D16=$H$2003),'INPUT INF'!$A16,"")</f>
        <v/>
      </c>
      <c r="I2017" s="100" t="str">
        <f>IF(AND('INPUT INF'!$C16="II",'INPUT INF'!$D16=$I$2003),'INPUT INF'!$A16,"")</f>
        <v/>
      </c>
      <c r="J2017" s="100" t="str">
        <f>IF(AND('INPUT INF'!$C16="II",'INPUT INF'!$D16=$J$2003),'INPUT INF'!$A16,"")</f>
        <v/>
      </c>
      <c r="K2017" s="100" t="str">
        <f>IF(AND('INPUT INF'!$C16="II",'INPUT INF'!$D16=$K$2003),'INPUT INF'!$A16,"")</f>
        <v/>
      </c>
      <c r="L2017" s="100" t="str">
        <f>IF(AND('INPUT INF'!$C16="II",'INPUT INF'!$D16=$L$2003),'INPUT INF'!$A16,"")</f>
        <v/>
      </c>
      <c r="M2017" s="100" t="str">
        <f>IF(AND('INPUT INF'!$C16="II",'INPUT INF'!$D16=$M$2003),'INPUT INF'!$A16,"")</f>
        <v/>
      </c>
      <c r="N2017" s="191">
        <f t="shared" si="7350"/>
        <v>12672013</v>
      </c>
      <c r="O2017" s="100">
        <f t="shared" si="7358"/>
        <v>301</v>
      </c>
      <c r="P2017" s="191">
        <f t="shared" si="7358"/>
        <v>86</v>
      </c>
      <c r="Q2017" s="100" t="str">
        <f t="shared" si="7358"/>
        <v>B2</v>
      </c>
      <c r="R2017" s="191">
        <f t="shared" si="7358"/>
        <v>302</v>
      </c>
      <c r="S2017" s="100">
        <f t="shared" si="7358"/>
        <v>91</v>
      </c>
      <c r="T2017" s="191" t="str">
        <f t="shared" si="7358"/>
        <v>A2</v>
      </c>
      <c r="U2017" s="100">
        <f t="shared" si="7358"/>
        <v>41</v>
      </c>
      <c r="V2017" s="191">
        <f t="shared" si="7358"/>
        <v>76</v>
      </c>
      <c r="W2017" s="100" t="str">
        <f t="shared" si="7358"/>
        <v>B2</v>
      </c>
      <c r="X2017" s="191">
        <f t="shared" si="7358"/>
        <v>42</v>
      </c>
      <c r="Y2017" s="100">
        <f t="shared" si="7359"/>
        <v>83</v>
      </c>
      <c r="Z2017" s="191" t="str">
        <f t="shared" si="7359"/>
        <v>B1</v>
      </c>
      <c r="AA2017" s="100">
        <f t="shared" si="7359"/>
        <v>43</v>
      </c>
      <c r="AB2017" s="191">
        <f t="shared" si="7359"/>
        <v>83</v>
      </c>
      <c r="AC2017" s="100" t="str">
        <f t="shared" si="7359"/>
        <v>B1</v>
      </c>
      <c r="AD2017" s="191">
        <f t="shared" si="7359"/>
        <v>0</v>
      </c>
      <c r="AE2017" s="100">
        <f t="shared" si="7359"/>
        <v>0</v>
      </c>
      <c r="AF2017" s="191" t="str">
        <f t="shared" si="7359"/>
        <v/>
      </c>
      <c r="AG2017" s="100">
        <f t="shared" si="7359"/>
        <v>0</v>
      </c>
      <c r="AH2017" s="191">
        <f t="shared" si="7359"/>
        <v>419</v>
      </c>
      <c r="AI2017" s="100">
        <f t="shared" si="7359"/>
        <v>83.8</v>
      </c>
      <c r="AJ2017" s="191" t="str">
        <f t="shared" si="7359"/>
        <v>PASS</v>
      </c>
      <c r="AK2017" s="100">
        <f>IFERROR(VALUE(INDEX('INPUT DATA'!$Z$5:$Z$605,MATCH(CAL!N2017,'INPUT DATA'!$A$5:$A$605,0))),"")</f>
        <v>0</v>
      </c>
      <c r="AL2017" s="100">
        <f>IFERROR(VALUE(INDEX('INPUT DATA'!$AA$5:$AA$605,MATCH(CAL!N2017,'INPUT DATA'!$A$5:$A$605,0))),"")</f>
        <v>0</v>
      </c>
      <c r="AM2017" s="100" t="str">
        <f t="shared" si="7347"/>
        <v/>
      </c>
      <c r="AN2017" s="100" t="str">
        <f t="shared" si="7348"/>
        <v/>
      </c>
      <c r="AP2017" s="133">
        <v>14</v>
      </c>
      <c r="AQ2017" s="133" t="str">
        <f t="shared" si="7351"/>
        <v/>
      </c>
      <c r="AR2017" s="133" t="str">
        <f t="shared" si="7352"/>
        <v/>
      </c>
      <c r="AS2017" s="133" t="str">
        <f t="shared" si="7349"/>
        <v/>
      </c>
      <c r="AT2017" s="133" t="str">
        <f t="shared" si="7353"/>
        <v/>
      </c>
      <c r="AU2017" s="133" t="str">
        <f t="shared" si="7354"/>
        <v/>
      </c>
      <c r="AV2017" s="133" t="str">
        <f t="shared" si="7355"/>
        <v/>
      </c>
      <c r="AW2017" s="133" t="str">
        <f t="shared" si="7356"/>
        <v/>
      </c>
      <c r="AX2017" s="133" t="str">
        <f t="shared" si="7357"/>
        <v/>
      </c>
    </row>
    <row r="2018" spans="2:50" ht="15" customHeight="1" x14ac:dyDescent="0.25">
      <c r="B2018" s="115">
        <f>IF(AND('INPUT INF'!$C17="I",'INPUT INF'!$D17=$B$2003),'INPUT INF'!$A17,"")</f>
        <v>12672014</v>
      </c>
      <c r="C2018" s="115" t="str">
        <f>IF(AND('INPUT INF'!$C17="I",'INPUT INF'!$D17=$C$2003),'INPUT INF'!$A17,"")</f>
        <v/>
      </c>
      <c r="D2018" s="100" t="str">
        <f>IF(AND('INPUT INF'!$C17="I",'INPUT INF'!$D17=$D$2003),'INPUT INF'!$A17,"")</f>
        <v/>
      </c>
      <c r="E2018" s="100" t="str">
        <f>IF(AND('INPUT INF'!$C17="I",'INPUT INF'!$D17=$E$2003),'INPUT INF'!$A17,"")</f>
        <v/>
      </c>
      <c r="F2018" s="100" t="str">
        <f>IF(AND('INPUT INF'!$C17="I",'INPUT INF'!$D17=$F$2003),'INPUT INF'!$A17,"")</f>
        <v/>
      </c>
      <c r="G2018" s="100" t="str">
        <f>IF(AND('INPUT INF'!$C17="I",'INPUT INF'!$D17=$G$2003),'INPUT INF'!$A17,"")</f>
        <v/>
      </c>
      <c r="H2018" s="100" t="str">
        <f>IF(AND('INPUT INF'!$C17="II",'INPUT INF'!$D17=$H$2003),'INPUT INF'!$A17,"")</f>
        <v/>
      </c>
      <c r="I2018" s="100" t="str">
        <f>IF(AND('INPUT INF'!$C17="II",'INPUT INF'!$D17=$I$2003),'INPUT INF'!$A17,"")</f>
        <v/>
      </c>
      <c r="J2018" s="100" t="str">
        <f>IF(AND('INPUT INF'!$C17="II",'INPUT INF'!$D17=$J$2003),'INPUT INF'!$A17,"")</f>
        <v/>
      </c>
      <c r="K2018" s="100" t="str">
        <f>IF(AND('INPUT INF'!$C17="II",'INPUT INF'!$D17=$K$2003),'INPUT INF'!$A17,"")</f>
        <v/>
      </c>
      <c r="L2018" s="100" t="str">
        <f>IF(AND('INPUT INF'!$C17="II",'INPUT INF'!$D17=$L$2003),'INPUT INF'!$A17,"")</f>
        <v/>
      </c>
      <c r="M2018" s="100" t="str">
        <f>IF(AND('INPUT INF'!$C17="II",'INPUT INF'!$D17=$M$2003),'INPUT INF'!$A17,"")</f>
        <v/>
      </c>
      <c r="N2018" s="191">
        <f t="shared" si="7350"/>
        <v>12672014</v>
      </c>
      <c r="O2018" s="100">
        <f t="shared" si="7358"/>
        <v>301</v>
      </c>
      <c r="P2018" s="191">
        <f t="shared" si="7358"/>
        <v>86</v>
      </c>
      <c r="Q2018" s="100" t="str">
        <f t="shared" si="7358"/>
        <v>B2</v>
      </c>
      <c r="R2018" s="191">
        <f t="shared" si="7358"/>
        <v>302</v>
      </c>
      <c r="S2018" s="100">
        <f t="shared" si="7358"/>
        <v>91</v>
      </c>
      <c r="T2018" s="191" t="str">
        <f t="shared" si="7358"/>
        <v>A2</v>
      </c>
      <c r="U2018" s="100">
        <f t="shared" si="7358"/>
        <v>41</v>
      </c>
      <c r="V2018" s="191">
        <f t="shared" si="7358"/>
        <v>94</v>
      </c>
      <c r="W2018" s="100" t="str">
        <f t="shared" si="7358"/>
        <v>A1</v>
      </c>
      <c r="X2018" s="191">
        <f t="shared" si="7358"/>
        <v>42</v>
      </c>
      <c r="Y2018" s="100">
        <f t="shared" si="7359"/>
        <v>72</v>
      </c>
      <c r="Z2018" s="191" t="str">
        <f t="shared" si="7359"/>
        <v>C2</v>
      </c>
      <c r="AA2018" s="100">
        <f t="shared" si="7359"/>
        <v>43</v>
      </c>
      <c r="AB2018" s="191">
        <f t="shared" si="7359"/>
        <v>83</v>
      </c>
      <c r="AC2018" s="100" t="str">
        <f t="shared" si="7359"/>
        <v>B1</v>
      </c>
      <c r="AD2018" s="191">
        <f t="shared" si="7359"/>
        <v>0</v>
      </c>
      <c r="AE2018" s="100">
        <f t="shared" si="7359"/>
        <v>0</v>
      </c>
      <c r="AF2018" s="191" t="str">
        <f t="shared" si="7359"/>
        <v/>
      </c>
      <c r="AG2018" s="100">
        <f t="shared" si="7359"/>
        <v>0</v>
      </c>
      <c r="AH2018" s="191">
        <f t="shared" si="7359"/>
        <v>426</v>
      </c>
      <c r="AI2018" s="100">
        <f t="shared" si="7359"/>
        <v>85.2</v>
      </c>
      <c r="AJ2018" s="191" t="str">
        <f t="shared" si="7359"/>
        <v>PASS</v>
      </c>
      <c r="AK2018" s="100">
        <f>IFERROR(VALUE(INDEX('INPUT DATA'!$Z$5:$Z$605,MATCH(CAL!N2018,'INPUT DATA'!$A$5:$A$605,0))),"")</f>
        <v>0</v>
      </c>
      <c r="AL2018" s="100">
        <f>IFERROR(VALUE(INDEX('INPUT DATA'!$AA$5:$AA$605,MATCH(CAL!N2018,'INPUT DATA'!$A$5:$A$605,0))),"")</f>
        <v>0</v>
      </c>
      <c r="AM2018" s="100" t="str">
        <f t="shared" si="7347"/>
        <v/>
      </c>
      <c r="AN2018" s="100" t="str">
        <f t="shared" si="7348"/>
        <v/>
      </c>
      <c r="AP2018" s="133">
        <v>15</v>
      </c>
      <c r="AQ2018" s="133" t="str">
        <f t="shared" si="7351"/>
        <v/>
      </c>
      <c r="AR2018" s="133" t="str">
        <f t="shared" si="7352"/>
        <v/>
      </c>
      <c r="AS2018" s="133" t="str">
        <f t="shared" si="7349"/>
        <v/>
      </c>
      <c r="AT2018" s="133" t="str">
        <f t="shared" si="7353"/>
        <v/>
      </c>
      <c r="AU2018" s="133" t="str">
        <f t="shared" si="7354"/>
        <v/>
      </c>
      <c r="AV2018" s="133" t="str">
        <f t="shared" si="7355"/>
        <v/>
      </c>
      <c r="AW2018" s="133" t="str">
        <f t="shared" si="7356"/>
        <v/>
      </c>
      <c r="AX2018" s="133" t="str">
        <f t="shared" si="7357"/>
        <v/>
      </c>
    </row>
    <row r="2019" spans="2:50" ht="15" customHeight="1" x14ac:dyDescent="0.25">
      <c r="B2019" s="115">
        <f>IF(AND('INPUT INF'!$C18="I",'INPUT INF'!$D18=$B$2003),'INPUT INF'!$A18,"")</f>
        <v>12672015</v>
      </c>
      <c r="C2019" s="115" t="str">
        <f>IF(AND('INPUT INF'!$C18="I",'INPUT INF'!$D18=$C$2003),'INPUT INF'!$A18,"")</f>
        <v/>
      </c>
      <c r="D2019" s="100" t="str">
        <f>IF(AND('INPUT INF'!$C18="I",'INPUT INF'!$D18=$D$2003),'INPUT INF'!$A18,"")</f>
        <v/>
      </c>
      <c r="E2019" s="100" t="str">
        <f>IF(AND('INPUT INF'!$C18="I",'INPUT INF'!$D18=$E$2003),'INPUT INF'!$A18,"")</f>
        <v/>
      </c>
      <c r="F2019" s="100" t="str">
        <f>IF(AND('INPUT INF'!$C18="I",'INPUT INF'!$D18=$F$2003),'INPUT INF'!$A18,"")</f>
        <v/>
      </c>
      <c r="G2019" s="100" t="str">
        <f>IF(AND('INPUT INF'!$C18="I",'INPUT INF'!$D18=$G$2003),'INPUT INF'!$A18,"")</f>
        <v/>
      </c>
      <c r="H2019" s="100" t="str">
        <f>IF(AND('INPUT INF'!$C18="II",'INPUT INF'!$D18=$H$2003),'INPUT INF'!$A18,"")</f>
        <v/>
      </c>
      <c r="I2019" s="100" t="str">
        <f>IF(AND('INPUT INF'!$C18="II",'INPUT INF'!$D18=$I$2003),'INPUT INF'!$A18,"")</f>
        <v/>
      </c>
      <c r="J2019" s="100" t="str">
        <f>IF(AND('INPUT INF'!$C18="II",'INPUT INF'!$D18=$J$2003),'INPUT INF'!$A18,"")</f>
        <v/>
      </c>
      <c r="K2019" s="100" t="str">
        <f>IF(AND('INPUT INF'!$C18="II",'INPUT INF'!$D18=$K$2003),'INPUT INF'!$A18,"")</f>
        <v/>
      </c>
      <c r="L2019" s="100" t="str">
        <f>IF(AND('INPUT INF'!$C18="II",'INPUT INF'!$D18=$L$2003),'INPUT INF'!$A18,"")</f>
        <v/>
      </c>
      <c r="M2019" s="100" t="str">
        <f>IF(AND('INPUT INF'!$C18="II",'INPUT INF'!$D18=$M$2003),'INPUT INF'!$A18,"")</f>
        <v/>
      </c>
      <c r="N2019" s="191">
        <f t="shared" si="7350"/>
        <v>12672015</v>
      </c>
      <c r="O2019" s="100">
        <f t="shared" si="7358"/>
        <v>301</v>
      </c>
      <c r="P2019" s="191">
        <f t="shared" si="7358"/>
        <v>81</v>
      </c>
      <c r="Q2019" s="100" t="str">
        <f t="shared" si="7358"/>
        <v>C1</v>
      </c>
      <c r="R2019" s="191">
        <f t="shared" si="7358"/>
        <v>302</v>
      </c>
      <c r="S2019" s="100">
        <f t="shared" si="7358"/>
        <v>68</v>
      </c>
      <c r="T2019" s="191" t="str">
        <f t="shared" si="7358"/>
        <v>C2</v>
      </c>
      <c r="U2019" s="100">
        <f t="shared" si="7358"/>
        <v>41</v>
      </c>
      <c r="V2019" s="191">
        <f t="shared" si="7358"/>
        <v>60</v>
      </c>
      <c r="W2019" s="100" t="str">
        <f t="shared" si="7358"/>
        <v>D1</v>
      </c>
      <c r="X2019" s="191">
        <f t="shared" si="7358"/>
        <v>42</v>
      </c>
      <c r="Y2019" s="100">
        <f t="shared" si="7359"/>
        <v>71</v>
      </c>
      <c r="Z2019" s="191" t="str">
        <f t="shared" si="7359"/>
        <v>C2</v>
      </c>
      <c r="AA2019" s="100">
        <f t="shared" si="7359"/>
        <v>43</v>
      </c>
      <c r="AB2019" s="191">
        <f t="shared" si="7359"/>
        <v>64</v>
      </c>
      <c r="AC2019" s="100" t="str">
        <f t="shared" si="7359"/>
        <v>D1</v>
      </c>
      <c r="AD2019" s="191">
        <f t="shared" si="7359"/>
        <v>0</v>
      </c>
      <c r="AE2019" s="100">
        <f t="shared" si="7359"/>
        <v>0</v>
      </c>
      <c r="AF2019" s="191" t="str">
        <f t="shared" si="7359"/>
        <v/>
      </c>
      <c r="AG2019" s="100">
        <f t="shared" si="7359"/>
        <v>0</v>
      </c>
      <c r="AH2019" s="191">
        <f t="shared" si="7359"/>
        <v>344</v>
      </c>
      <c r="AI2019" s="100">
        <f t="shared" si="7359"/>
        <v>68.8</v>
      </c>
      <c r="AJ2019" s="191" t="str">
        <f t="shared" si="7359"/>
        <v>PASS</v>
      </c>
      <c r="AK2019" s="100">
        <f>IFERROR(VALUE(INDEX('INPUT DATA'!$Z$5:$Z$605,MATCH(CAL!N2019,'INPUT DATA'!$A$5:$A$605,0))),"")</f>
        <v>0</v>
      </c>
      <c r="AL2019" s="100">
        <f>IFERROR(VALUE(INDEX('INPUT DATA'!$AA$5:$AA$605,MATCH(CAL!N2019,'INPUT DATA'!$A$5:$A$605,0))),"")</f>
        <v>0</v>
      </c>
      <c r="AM2019" s="100" t="str">
        <f t="shared" si="7347"/>
        <v/>
      </c>
      <c r="AN2019" s="100" t="str">
        <f t="shared" si="7348"/>
        <v/>
      </c>
    </row>
    <row r="2020" spans="2:50" ht="15" customHeight="1" x14ac:dyDescent="0.25">
      <c r="B2020" s="115">
        <f>IF(AND('INPUT INF'!$C19="I",'INPUT INF'!$D19=$B$2003),'INPUT INF'!$A19,"")</f>
        <v>12672016</v>
      </c>
      <c r="C2020" s="115" t="str">
        <f>IF(AND('INPUT INF'!$C19="I",'INPUT INF'!$D19=$C$2003),'INPUT INF'!$A19,"")</f>
        <v/>
      </c>
      <c r="D2020" s="100" t="str">
        <f>IF(AND('INPUT INF'!$C19="I",'INPUT INF'!$D19=$D$2003),'INPUT INF'!$A19,"")</f>
        <v/>
      </c>
      <c r="E2020" s="100" t="str">
        <f>IF(AND('INPUT INF'!$C19="I",'INPUT INF'!$D19=$E$2003),'INPUT INF'!$A19,"")</f>
        <v/>
      </c>
      <c r="F2020" s="100" t="str">
        <f>IF(AND('INPUT INF'!$C19="I",'INPUT INF'!$D19=$F$2003),'INPUT INF'!$A19,"")</f>
        <v/>
      </c>
      <c r="G2020" s="100" t="str">
        <f>IF(AND('INPUT INF'!$C19="I",'INPUT INF'!$D19=$G$2003),'INPUT INF'!$A19,"")</f>
        <v/>
      </c>
      <c r="H2020" s="100" t="str">
        <f>IF(AND('INPUT INF'!$C19="II",'INPUT INF'!$D19=$H$2003),'INPUT INF'!$A19,"")</f>
        <v/>
      </c>
      <c r="I2020" s="100" t="str">
        <f>IF(AND('INPUT INF'!$C19="II",'INPUT INF'!$D19=$I$2003),'INPUT INF'!$A19,"")</f>
        <v/>
      </c>
      <c r="J2020" s="100" t="str">
        <f>IF(AND('INPUT INF'!$C19="II",'INPUT INF'!$D19=$J$2003),'INPUT INF'!$A19,"")</f>
        <v/>
      </c>
      <c r="K2020" s="100" t="str">
        <f>IF(AND('INPUT INF'!$C19="II",'INPUT INF'!$D19=$K$2003),'INPUT INF'!$A19,"")</f>
        <v/>
      </c>
      <c r="L2020" s="100" t="str">
        <f>IF(AND('INPUT INF'!$C19="II",'INPUT INF'!$D19=$L$2003),'INPUT INF'!$A19,"")</f>
        <v/>
      </c>
      <c r="M2020" s="100" t="str">
        <f>IF(AND('INPUT INF'!$C19="II",'INPUT INF'!$D19=$M$2003),'INPUT INF'!$A19,"")</f>
        <v/>
      </c>
      <c r="N2020" s="191">
        <f t="shared" si="7350"/>
        <v>12672016</v>
      </c>
      <c r="O2020" s="100">
        <f t="shared" si="7358"/>
        <v>301</v>
      </c>
      <c r="P2020" s="191">
        <f t="shared" si="7358"/>
        <v>91</v>
      </c>
      <c r="Q2020" s="100" t="str">
        <f t="shared" si="7358"/>
        <v>B1</v>
      </c>
      <c r="R2020" s="191">
        <f t="shared" si="7358"/>
        <v>302</v>
      </c>
      <c r="S2020" s="100">
        <f t="shared" si="7358"/>
        <v>96</v>
      </c>
      <c r="T2020" s="191" t="str">
        <f t="shared" si="7358"/>
        <v>A1</v>
      </c>
      <c r="U2020" s="100">
        <f t="shared" si="7358"/>
        <v>41</v>
      </c>
      <c r="V2020" s="191">
        <f t="shared" si="7358"/>
        <v>96</v>
      </c>
      <c r="W2020" s="100" t="str">
        <f t="shared" si="7358"/>
        <v>A1</v>
      </c>
      <c r="X2020" s="191">
        <f t="shared" si="7358"/>
        <v>42</v>
      </c>
      <c r="Y2020" s="100">
        <f t="shared" si="7359"/>
        <v>93</v>
      </c>
      <c r="Z2020" s="191" t="str">
        <f t="shared" si="7359"/>
        <v>A2</v>
      </c>
      <c r="AA2020" s="100">
        <f t="shared" si="7359"/>
        <v>43</v>
      </c>
      <c r="AB2020" s="191">
        <f t="shared" si="7359"/>
        <v>97</v>
      </c>
      <c r="AC2020" s="100" t="str">
        <f t="shared" si="7359"/>
        <v>A1</v>
      </c>
      <c r="AD2020" s="191">
        <f t="shared" si="7359"/>
        <v>0</v>
      </c>
      <c r="AE2020" s="100">
        <f t="shared" si="7359"/>
        <v>0</v>
      </c>
      <c r="AF2020" s="191" t="str">
        <f t="shared" si="7359"/>
        <v/>
      </c>
      <c r="AG2020" s="100">
        <f t="shared" si="7359"/>
        <v>0</v>
      </c>
      <c r="AH2020" s="191">
        <f t="shared" si="7359"/>
        <v>473</v>
      </c>
      <c r="AI2020" s="100">
        <f t="shared" si="7359"/>
        <v>94.6</v>
      </c>
      <c r="AJ2020" s="191" t="str">
        <f t="shared" si="7359"/>
        <v>PASS</v>
      </c>
      <c r="AK2020" s="100">
        <f>IFERROR(VALUE(INDEX('INPUT DATA'!$Z$5:$Z$605,MATCH(CAL!N2020,'INPUT DATA'!$A$5:$A$605,0))),"")</f>
        <v>0</v>
      </c>
      <c r="AL2020" s="100">
        <f>IFERROR(VALUE(INDEX('INPUT DATA'!$AA$5:$AA$605,MATCH(CAL!N2020,'INPUT DATA'!$A$5:$A$605,0))),"")</f>
        <v>0</v>
      </c>
      <c r="AM2020" s="100" t="str">
        <f t="shared" si="7347"/>
        <v/>
      </c>
      <c r="AN2020" s="100" t="str">
        <f t="shared" si="7348"/>
        <v/>
      </c>
    </row>
    <row r="2021" spans="2:50" ht="15" customHeight="1" x14ac:dyDescent="0.25">
      <c r="B2021" s="115">
        <f>IF(AND('INPUT INF'!$C20="I",'INPUT INF'!$D20=$B$2003),'INPUT INF'!$A20,"")</f>
        <v>12672017</v>
      </c>
      <c r="C2021" s="115" t="str">
        <f>IF(AND('INPUT INF'!$C20="I",'INPUT INF'!$D20=$C$2003),'INPUT INF'!$A20,"")</f>
        <v/>
      </c>
      <c r="D2021" s="100" t="str">
        <f>IF(AND('INPUT INF'!$C20="I",'INPUT INF'!$D20=$D$2003),'INPUT INF'!$A20,"")</f>
        <v/>
      </c>
      <c r="E2021" s="100" t="str">
        <f>IF(AND('INPUT INF'!$C20="I",'INPUT INF'!$D20=$E$2003),'INPUT INF'!$A20,"")</f>
        <v/>
      </c>
      <c r="F2021" s="100" t="str">
        <f>IF(AND('INPUT INF'!$C20="I",'INPUT INF'!$D20=$F$2003),'INPUT INF'!$A20,"")</f>
        <v/>
      </c>
      <c r="G2021" s="100" t="str">
        <f>IF(AND('INPUT INF'!$C20="I",'INPUT INF'!$D20=$G$2003),'INPUT INF'!$A20,"")</f>
        <v/>
      </c>
      <c r="H2021" s="100" t="str">
        <f>IF(AND('INPUT INF'!$C20="II",'INPUT INF'!$D20=$H$2003),'INPUT INF'!$A20,"")</f>
        <v/>
      </c>
      <c r="I2021" s="100" t="str">
        <f>IF(AND('INPUT INF'!$C20="II",'INPUT INF'!$D20=$I$2003),'INPUT INF'!$A20,"")</f>
        <v/>
      </c>
      <c r="J2021" s="100" t="str">
        <f>IF(AND('INPUT INF'!$C20="II",'INPUT INF'!$D20=$J$2003),'INPUT INF'!$A20,"")</f>
        <v/>
      </c>
      <c r="K2021" s="100" t="str">
        <f>IF(AND('INPUT INF'!$C20="II",'INPUT INF'!$D20=$K$2003),'INPUT INF'!$A20,"")</f>
        <v/>
      </c>
      <c r="L2021" s="100" t="str">
        <f>IF(AND('INPUT INF'!$C20="II",'INPUT INF'!$D20=$L$2003),'INPUT INF'!$A20,"")</f>
        <v/>
      </c>
      <c r="M2021" s="100" t="str">
        <f>IF(AND('INPUT INF'!$C20="II",'INPUT INF'!$D20=$M$2003),'INPUT INF'!$A20,"")</f>
        <v/>
      </c>
      <c r="N2021" s="191">
        <f t="shared" si="7350"/>
        <v>12672017</v>
      </c>
      <c r="O2021" s="100">
        <f t="shared" si="7358"/>
        <v>301</v>
      </c>
      <c r="P2021" s="191">
        <f t="shared" si="7358"/>
        <v>81</v>
      </c>
      <c r="Q2021" s="100" t="str">
        <f t="shared" si="7358"/>
        <v>C1</v>
      </c>
      <c r="R2021" s="191">
        <f t="shared" si="7358"/>
        <v>302</v>
      </c>
      <c r="S2021" s="100">
        <f t="shared" si="7358"/>
        <v>86</v>
      </c>
      <c r="T2021" s="191" t="str">
        <f t="shared" si="7358"/>
        <v>B1</v>
      </c>
      <c r="U2021" s="100">
        <f t="shared" si="7358"/>
        <v>41</v>
      </c>
      <c r="V2021" s="191">
        <f t="shared" si="7358"/>
        <v>76</v>
      </c>
      <c r="W2021" s="100" t="str">
        <f t="shared" si="7358"/>
        <v>B2</v>
      </c>
      <c r="X2021" s="191">
        <f t="shared" si="7358"/>
        <v>42</v>
      </c>
      <c r="Y2021" s="100">
        <f t="shared" si="7359"/>
        <v>65</v>
      </c>
      <c r="Z2021" s="191" t="str">
        <f t="shared" si="7359"/>
        <v>D1</v>
      </c>
      <c r="AA2021" s="100">
        <f t="shared" si="7359"/>
        <v>43</v>
      </c>
      <c r="AB2021" s="191">
        <f t="shared" si="7359"/>
        <v>64</v>
      </c>
      <c r="AC2021" s="100" t="str">
        <f t="shared" si="7359"/>
        <v>D1</v>
      </c>
      <c r="AD2021" s="191">
        <f t="shared" si="7359"/>
        <v>0</v>
      </c>
      <c r="AE2021" s="100">
        <f t="shared" si="7359"/>
        <v>0</v>
      </c>
      <c r="AF2021" s="191" t="str">
        <f t="shared" si="7359"/>
        <v/>
      </c>
      <c r="AG2021" s="100">
        <f t="shared" si="7359"/>
        <v>0</v>
      </c>
      <c r="AH2021" s="191">
        <f t="shared" si="7359"/>
        <v>372</v>
      </c>
      <c r="AI2021" s="100">
        <f t="shared" si="7359"/>
        <v>74.400000000000006</v>
      </c>
      <c r="AJ2021" s="191" t="str">
        <f t="shared" si="7359"/>
        <v>PASS</v>
      </c>
      <c r="AK2021" s="100">
        <f>IFERROR(VALUE(INDEX('INPUT DATA'!$Z$5:$Z$605,MATCH(CAL!N2021,'INPUT DATA'!$A$5:$A$605,0))),"")</f>
        <v>0</v>
      </c>
      <c r="AL2021" s="100">
        <f>IFERROR(VALUE(INDEX('INPUT DATA'!$AA$5:$AA$605,MATCH(CAL!N2021,'INPUT DATA'!$A$5:$A$605,0))),"")</f>
        <v>0</v>
      </c>
      <c r="AM2021" s="100" t="str">
        <f t="shared" si="7347"/>
        <v/>
      </c>
      <c r="AN2021" s="100" t="str">
        <f t="shared" si="7348"/>
        <v/>
      </c>
      <c r="AP2021" s="317" t="s">
        <v>116</v>
      </c>
      <c r="AQ2021" s="318"/>
      <c r="AR2021" s="318"/>
      <c r="AS2021" s="318"/>
      <c r="AT2021" s="319"/>
    </row>
    <row r="2022" spans="2:50" ht="15" customHeight="1" x14ac:dyDescent="0.25">
      <c r="B2022" s="115">
        <f>IF(AND('INPUT INF'!$C21="I",'INPUT INF'!$D21=$B$2003),'INPUT INF'!$A21,"")</f>
        <v>12672018</v>
      </c>
      <c r="C2022" s="115" t="str">
        <f>IF(AND('INPUT INF'!$C21="I",'INPUT INF'!$D21=$C$2003),'INPUT INF'!$A21,"")</f>
        <v/>
      </c>
      <c r="D2022" s="100" t="str">
        <f>IF(AND('INPUT INF'!$C21="I",'INPUT INF'!$D21=$D$2003),'INPUT INF'!$A21,"")</f>
        <v/>
      </c>
      <c r="E2022" s="100" t="str">
        <f>IF(AND('INPUT INF'!$C21="I",'INPUT INF'!$D21=$E$2003),'INPUT INF'!$A21,"")</f>
        <v/>
      </c>
      <c r="F2022" s="100" t="str">
        <f>IF(AND('INPUT INF'!$C21="I",'INPUT INF'!$D21=$F$2003),'INPUT INF'!$A21,"")</f>
        <v/>
      </c>
      <c r="G2022" s="100" t="str">
        <f>IF(AND('INPUT INF'!$C21="I",'INPUT INF'!$D21=$G$2003),'INPUT INF'!$A21,"")</f>
        <v/>
      </c>
      <c r="H2022" s="100" t="str">
        <f>IF(AND('INPUT INF'!$C21="II",'INPUT INF'!$D21=$H$2003),'INPUT INF'!$A21,"")</f>
        <v/>
      </c>
      <c r="I2022" s="100" t="str">
        <f>IF(AND('INPUT INF'!$C21="II",'INPUT INF'!$D21=$I$2003),'INPUT INF'!$A21,"")</f>
        <v/>
      </c>
      <c r="J2022" s="100" t="str">
        <f>IF(AND('INPUT INF'!$C21="II",'INPUT INF'!$D21=$J$2003),'INPUT INF'!$A21,"")</f>
        <v/>
      </c>
      <c r="K2022" s="100" t="str">
        <f>IF(AND('INPUT INF'!$C21="II",'INPUT INF'!$D21=$K$2003),'INPUT INF'!$A21,"")</f>
        <v/>
      </c>
      <c r="L2022" s="100" t="str">
        <f>IF(AND('INPUT INF'!$C21="II",'INPUT INF'!$D21=$L$2003),'INPUT INF'!$A21,"")</f>
        <v/>
      </c>
      <c r="M2022" s="100" t="str">
        <f>IF(AND('INPUT INF'!$C21="II",'INPUT INF'!$D21=$M$2003),'INPUT INF'!$A21,"")</f>
        <v/>
      </c>
      <c r="N2022" s="191">
        <f t="shared" si="7350"/>
        <v>12672018</v>
      </c>
      <c r="O2022" s="100">
        <f t="shared" si="7358"/>
        <v>301</v>
      </c>
      <c r="P2022" s="191">
        <f t="shared" si="7358"/>
        <v>82</v>
      </c>
      <c r="Q2022" s="100" t="str">
        <f t="shared" si="7358"/>
        <v>C1</v>
      </c>
      <c r="R2022" s="191">
        <f t="shared" si="7358"/>
        <v>302</v>
      </c>
      <c r="S2022" s="100">
        <f t="shared" si="7358"/>
        <v>89</v>
      </c>
      <c r="T2022" s="191" t="str">
        <f t="shared" si="7358"/>
        <v>A2</v>
      </c>
      <c r="U2022" s="100">
        <f t="shared" si="7358"/>
        <v>41</v>
      </c>
      <c r="V2022" s="191">
        <f t="shared" si="7358"/>
        <v>93</v>
      </c>
      <c r="W2022" s="100" t="str">
        <f t="shared" si="7358"/>
        <v>A2</v>
      </c>
      <c r="X2022" s="191">
        <f t="shared" si="7358"/>
        <v>42</v>
      </c>
      <c r="Y2022" s="100">
        <f t="shared" si="7359"/>
        <v>80</v>
      </c>
      <c r="Z2022" s="191" t="str">
        <f t="shared" si="7359"/>
        <v>B2</v>
      </c>
      <c r="AA2022" s="100">
        <f t="shared" si="7359"/>
        <v>43</v>
      </c>
      <c r="AB2022" s="191">
        <f t="shared" si="7359"/>
        <v>91</v>
      </c>
      <c r="AC2022" s="100" t="str">
        <f t="shared" si="7359"/>
        <v>A2</v>
      </c>
      <c r="AD2022" s="191">
        <f t="shared" si="7359"/>
        <v>0</v>
      </c>
      <c r="AE2022" s="100">
        <f t="shared" si="7359"/>
        <v>0</v>
      </c>
      <c r="AF2022" s="191" t="str">
        <f t="shared" si="7359"/>
        <v/>
      </c>
      <c r="AG2022" s="100">
        <f t="shared" si="7359"/>
        <v>0</v>
      </c>
      <c r="AH2022" s="191">
        <f t="shared" si="7359"/>
        <v>435</v>
      </c>
      <c r="AI2022" s="100">
        <f t="shared" si="7359"/>
        <v>87</v>
      </c>
      <c r="AJ2022" s="191" t="str">
        <f t="shared" si="7359"/>
        <v>PASS</v>
      </c>
      <c r="AK2022" s="100">
        <f>IFERROR(VALUE(INDEX('INPUT DATA'!$Z$5:$Z$605,MATCH(CAL!N2022,'INPUT DATA'!$A$5:$A$605,0))),"")</f>
        <v>0</v>
      </c>
      <c r="AL2022" s="100">
        <f>IFERROR(VALUE(INDEX('INPUT DATA'!$AA$5:$AA$605,MATCH(CAL!N2022,'INPUT DATA'!$A$5:$A$605,0))),"")</f>
        <v>0</v>
      </c>
      <c r="AM2022" s="100" t="str">
        <f t="shared" si="7347"/>
        <v/>
      </c>
      <c r="AN2022" s="100" t="str">
        <f t="shared" si="7348"/>
        <v/>
      </c>
      <c r="AP2022" s="133" t="s">
        <v>47</v>
      </c>
      <c r="AQ2022" s="133" t="s">
        <v>40</v>
      </c>
      <c r="AR2022" s="133" t="s">
        <v>28</v>
      </c>
      <c r="AS2022" s="133" t="s">
        <v>108</v>
      </c>
      <c r="AT2022" s="133" t="s">
        <v>37</v>
      </c>
    </row>
    <row r="2023" spans="2:50" ht="15" customHeight="1" x14ac:dyDescent="0.25">
      <c r="B2023" s="115">
        <f>IF(AND('INPUT INF'!$C22="I",'INPUT INF'!$D22=$B$2003),'INPUT INF'!$A22,"")</f>
        <v>12672019</v>
      </c>
      <c r="C2023" s="115" t="str">
        <f>IF(AND('INPUT INF'!$C22="I",'INPUT INF'!$D22=$C$2003),'INPUT INF'!$A22,"")</f>
        <v/>
      </c>
      <c r="D2023" s="100" t="str">
        <f>IF(AND('INPUT INF'!$C22="I",'INPUT INF'!$D22=$D$2003),'INPUT INF'!$A22,"")</f>
        <v/>
      </c>
      <c r="E2023" s="100" t="str">
        <f>IF(AND('INPUT INF'!$C22="I",'INPUT INF'!$D22=$E$2003),'INPUT INF'!$A22,"")</f>
        <v/>
      </c>
      <c r="F2023" s="100" t="str">
        <f>IF(AND('INPUT INF'!$C22="I",'INPUT INF'!$D22=$F$2003),'INPUT INF'!$A22,"")</f>
        <v/>
      </c>
      <c r="G2023" s="100" t="str">
        <f>IF(AND('INPUT INF'!$C22="I",'INPUT INF'!$D22=$G$2003),'INPUT INF'!$A22,"")</f>
        <v/>
      </c>
      <c r="H2023" s="100" t="str">
        <f>IF(AND('INPUT INF'!$C22="II",'INPUT INF'!$D22=$H$2003),'INPUT INF'!$A22,"")</f>
        <v/>
      </c>
      <c r="I2023" s="100" t="str">
        <f>IF(AND('INPUT INF'!$C22="II",'INPUT INF'!$D22=$I$2003),'INPUT INF'!$A22,"")</f>
        <v/>
      </c>
      <c r="J2023" s="100" t="str">
        <f>IF(AND('INPUT INF'!$C22="II",'INPUT INF'!$D22=$J$2003),'INPUT INF'!$A22,"")</f>
        <v/>
      </c>
      <c r="K2023" s="100" t="str">
        <f>IF(AND('INPUT INF'!$C22="II",'INPUT INF'!$D22=$K$2003),'INPUT INF'!$A22,"")</f>
        <v/>
      </c>
      <c r="L2023" s="100" t="str">
        <f>IF(AND('INPUT INF'!$C22="II",'INPUT INF'!$D22=$L$2003),'INPUT INF'!$A22,"")</f>
        <v/>
      </c>
      <c r="M2023" s="100" t="str">
        <f>IF(AND('INPUT INF'!$C22="II",'INPUT INF'!$D22=$M$2003),'INPUT INF'!$A22,"")</f>
        <v/>
      </c>
      <c r="N2023" s="191">
        <f t="shared" si="7350"/>
        <v>12672019</v>
      </c>
      <c r="O2023" s="100">
        <f t="shared" si="7358"/>
        <v>301</v>
      </c>
      <c r="P2023" s="191">
        <f t="shared" si="7358"/>
        <v>62</v>
      </c>
      <c r="Q2023" s="100" t="str">
        <f t="shared" si="7358"/>
        <v>D2</v>
      </c>
      <c r="R2023" s="191">
        <f t="shared" si="7358"/>
        <v>302</v>
      </c>
      <c r="S2023" s="100">
        <f t="shared" si="7358"/>
        <v>89</v>
      </c>
      <c r="T2023" s="191" t="str">
        <f t="shared" si="7358"/>
        <v>A2</v>
      </c>
      <c r="U2023" s="100">
        <f t="shared" si="7358"/>
        <v>41</v>
      </c>
      <c r="V2023" s="191">
        <f t="shared" si="7358"/>
        <v>60</v>
      </c>
      <c r="W2023" s="100" t="str">
        <f t="shared" si="7358"/>
        <v>D1</v>
      </c>
      <c r="X2023" s="191">
        <f t="shared" si="7358"/>
        <v>42</v>
      </c>
      <c r="Y2023" s="100">
        <f t="shared" si="7359"/>
        <v>65</v>
      </c>
      <c r="Z2023" s="191" t="str">
        <f t="shared" si="7359"/>
        <v>D1</v>
      </c>
      <c r="AA2023" s="100">
        <f t="shared" si="7359"/>
        <v>43</v>
      </c>
      <c r="AB2023" s="191">
        <f t="shared" si="7359"/>
        <v>74</v>
      </c>
      <c r="AC2023" s="100" t="str">
        <f t="shared" si="7359"/>
        <v>C1</v>
      </c>
      <c r="AD2023" s="191">
        <f t="shared" si="7359"/>
        <v>0</v>
      </c>
      <c r="AE2023" s="100">
        <f t="shared" si="7359"/>
        <v>0</v>
      </c>
      <c r="AF2023" s="191" t="str">
        <f t="shared" si="7359"/>
        <v/>
      </c>
      <c r="AG2023" s="100">
        <f t="shared" si="7359"/>
        <v>0</v>
      </c>
      <c r="AH2023" s="191">
        <f t="shared" si="7359"/>
        <v>350</v>
      </c>
      <c r="AI2023" s="100">
        <f t="shared" si="7359"/>
        <v>70</v>
      </c>
      <c r="AJ2023" s="191" t="str">
        <f t="shared" si="7359"/>
        <v>PASS</v>
      </c>
      <c r="AK2023" s="100">
        <f>IFERROR(VALUE(INDEX('INPUT DATA'!$Z$5:$Z$605,MATCH(CAL!N2023,'INPUT DATA'!$A$5:$A$605,0))),"")</f>
        <v>0</v>
      </c>
      <c r="AL2023" s="100">
        <f>IFERROR(VALUE(INDEX('INPUT DATA'!$AA$5:$AA$605,MATCH(CAL!N2023,'INPUT DATA'!$A$5:$A$605,0))),"")</f>
        <v>0</v>
      </c>
      <c r="AM2023" s="100" t="str">
        <f t="shared" si="7347"/>
        <v/>
      </c>
      <c r="AN2023" s="100" t="str">
        <f t="shared" si="7348"/>
        <v/>
      </c>
      <c r="AP2023" s="133">
        <v>1</v>
      </c>
      <c r="AQ2023" s="133" t="str">
        <f>IFERROR(SMALL($AN$2004:$AN$2900,A3),"")</f>
        <v/>
      </c>
      <c r="AR2023" s="133" t="str">
        <f>IFERROR(INDEX($C$1003:$C$1900,MATCH(AQ2023,$B$1003:$B$1900,0)),"")</f>
        <v/>
      </c>
      <c r="AS2023" s="133" t="str">
        <f t="shared" ref="AS2023:AS2037" si="7360">IF(AQ2023="","",INDEX($C$3:$C$842,MATCH(AQ2023,$B$3:$B$842,0)))</f>
        <v/>
      </c>
      <c r="AT2023" s="133" t="str">
        <f t="shared" ref="AT2023:AT2037" si="7361">IF(AQ2023="","",INDEX($D$3:$D$842,MATCH(AQ2023,$B$3:$B$842,0)))</f>
        <v/>
      </c>
    </row>
    <row r="2024" spans="2:50" ht="15" customHeight="1" x14ac:dyDescent="0.25">
      <c r="B2024" s="115">
        <f>IF(AND('INPUT INF'!$C23="I",'INPUT INF'!$D23=$B$2003),'INPUT INF'!$A23,"")</f>
        <v>12672020</v>
      </c>
      <c r="C2024" s="115" t="str">
        <f>IF(AND('INPUT INF'!$C23="I",'INPUT INF'!$D23=$C$2003),'INPUT INF'!$A23,"")</f>
        <v/>
      </c>
      <c r="D2024" s="100" t="str">
        <f>IF(AND('INPUT INF'!$C23="I",'INPUT INF'!$D23=$D$2003),'INPUT INF'!$A23,"")</f>
        <v/>
      </c>
      <c r="E2024" s="100" t="str">
        <f>IF(AND('INPUT INF'!$C23="I",'INPUT INF'!$D23=$E$2003),'INPUT INF'!$A23,"")</f>
        <v/>
      </c>
      <c r="F2024" s="100" t="str">
        <f>IF(AND('INPUT INF'!$C23="I",'INPUT INF'!$D23=$F$2003),'INPUT INF'!$A23,"")</f>
        <v/>
      </c>
      <c r="G2024" s="100" t="str">
        <f>IF(AND('INPUT INF'!$C23="I",'INPUT INF'!$D23=$G$2003),'INPUT INF'!$A23,"")</f>
        <v/>
      </c>
      <c r="H2024" s="100" t="str">
        <f>IF(AND('INPUT INF'!$C23="II",'INPUT INF'!$D23=$H$2003),'INPUT INF'!$A23,"")</f>
        <v/>
      </c>
      <c r="I2024" s="100" t="str">
        <f>IF(AND('INPUT INF'!$C23="II",'INPUT INF'!$D23=$I$2003),'INPUT INF'!$A23,"")</f>
        <v/>
      </c>
      <c r="J2024" s="100" t="str">
        <f>IF(AND('INPUT INF'!$C23="II",'INPUT INF'!$D23=$J$2003),'INPUT INF'!$A23,"")</f>
        <v/>
      </c>
      <c r="K2024" s="100" t="str">
        <f>IF(AND('INPUT INF'!$C23="II",'INPUT INF'!$D23=$K$2003),'INPUT INF'!$A23,"")</f>
        <v/>
      </c>
      <c r="L2024" s="100" t="str">
        <f>IF(AND('INPUT INF'!$C23="II",'INPUT INF'!$D23=$L$2003),'INPUT INF'!$A23,"")</f>
        <v/>
      </c>
      <c r="M2024" s="100" t="str">
        <f>IF(AND('INPUT INF'!$C23="II",'INPUT INF'!$D23=$M$2003),'INPUT INF'!$A23,"")</f>
        <v/>
      </c>
      <c r="N2024" s="191">
        <f t="shared" si="7350"/>
        <v>12672020</v>
      </c>
      <c r="O2024" s="100">
        <f t="shared" ref="O2024:X2033" si="7362">VLOOKUP($N2024,$B$1003:$AA$1901,O$2003,FALSE)</f>
        <v>301</v>
      </c>
      <c r="P2024" s="191">
        <f t="shared" si="7362"/>
        <v>86</v>
      </c>
      <c r="Q2024" s="100" t="str">
        <f t="shared" si="7362"/>
        <v>B2</v>
      </c>
      <c r="R2024" s="191">
        <f t="shared" si="7362"/>
        <v>302</v>
      </c>
      <c r="S2024" s="100">
        <f t="shared" si="7362"/>
        <v>93</v>
      </c>
      <c r="T2024" s="191" t="str">
        <f t="shared" si="7362"/>
        <v>A1</v>
      </c>
      <c r="U2024" s="100">
        <f t="shared" si="7362"/>
        <v>44</v>
      </c>
      <c r="V2024" s="191">
        <f t="shared" si="7362"/>
        <v>70</v>
      </c>
      <c r="W2024" s="100" t="str">
        <f t="shared" si="7362"/>
        <v>C2</v>
      </c>
      <c r="X2024" s="191">
        <f t="shared" si="7362"/>
        <v>42</v>
      </c>
      <c r="Y2024" s="100">
        <f t="shared" ref="Y2024:AJ2033" si="7363">VLOOKUP($N2024,$B$1003:$AA$1901,Y$2003,FALSE)</f>
        <v>78</v>
      </c>
      <c r="Z2024" s="191" t="str">
        <f t="shared" si="7363"/>
        <v>B2</v>
      </c>
      <c r="AA2024" s="100">
        <f t="shared" si="7363"/>
        <v>43</v>
      </c>
      <c r="AB2024" s="191">
        <f t="shared" si="7363"/>
        <v>81</v>
      </c>
      <c r="AC2024" s="100" t="str">
        <f t="shared" si="7363"/>
        <v>B2</v>
      </c>
      <c r="AD2024" s="191">
        <f t="shared" si="7363"/>
        <v>0</v>
      </c>
      <c r="AE2024" s="100">
        <f t="shared" si="7363"/>
        <v>0</v>
      </c>
      <c r="AF2024" s="191" t="str">
        <f t="shared" si="7363"/>
        <v/>
      </c>
      <c r="AG2024" s="100">
        <f t="shared" si="7363"/>
        <v>0</v>
      </c>
      <c r="AH2024" s="191">
        <f t="shared" si="7363"/>
        <v>408</v>
      </c>
      <c r="AI2024" s="100">
        <f t="shared" si="7363"/>
        <v>81.599999999999994</v>
      </c>
      <c r="AJ2024" s="191" t="str">
        <f t="shared" si="7363"/>
        <v>PASS</v>
      </c>
      <c r="AK2024" s="100">
        <f>IFERROR(VALUE(INDEX('INPUT DATA'!$Z$5:$Z$605,MATCH(CAL!N2024,'INPUT DATA'!$A$5:$A$605,0))),"")</f>
        <v>0</v>
      </c>
      <c r="AL2024" s="100">
        <f>IFERROR(VALUE(INDEX('INPUT DATA'!$AA$5:$AA$605,MATCH(CAL!N2024,'INPUT DATA'!$A$5:$A$605,0))),"")</f>
        <v>0</v>
      </c>
      <c r="AM2024" s="100" t="str">
        <f t="shared" si="7347"/>
        <v/>
      </c>
      <c r="AN2024" s="100" t="str">
        <f t="shared" si="7348"/>
        <v/>
      </c>
      <c r="AP2024" s="133">
        <v>2</v>
      </c>
      <c r="AQ2024" s="133" t="str">
        <f t="shared" ref="AQ2024:AQ2037" si="7364">IFERROR(SMALL($AN$2004:$AN$2900,A4),"")</f>
        <v/>
      </c>
      <c r="AR2024" s="133" t="str">
        <f t="shared" ref="AR2024:AR2037" si="7365">IFERROR(INDEX($C$1003:$C$1900,MATCH(AQ2024,$B$1003:$B$1900,0)),"")</f>
        <v/>
      </c>
      <c r="AS2024" s="133" t="str">
        <f t="shared" si="7360"/>
        <v/>
      </c>
      <c r="AT2024" s="133" t="str">
        <f t="shared" si="7361"/>
        <v/>
      </c>
    </row>
    <row r="2025" spans="2:50" ht="15" customHeight="1" x14ac:dyDescent="0.25">
      <c r="B2025" s="115">
        <f>IF(AND('INPUT INF'!$C24="I",'INPUT INF'!$D24=$B$2003),'INPUT INF'!$A24,"")</f>
        <v>12672021</v>
      </c>
      <c r="C2025" s="115" t="str">
        <f>IF(AND('INPUT INF'!$C24="I",'INPUT INF'!$D24=$C$2003),'INPUT INF'!$A24,"")</f>
        <v/>
      </c>
      <c r="D2025" s="100" t="str">
        <f>IF(AND('INPUT INF'!$C24="I",'INPUT INF'!$D24=$D$2003),'INPUT INF'!$A24,"")</f>
        <v/>
      </c>
      <c r="E2025" s="100" t="str">
        <f>IF(AND('INPUT INF'!$C24="I",'INPUT INF'!$D24=$E$2003),'INPUT INF'!$A24,"")</f>
        <v/>
      </c>
      <c r="F2025" s="100" t="str">
        <f>IF(AND('INPUT INF'!$C24="I",'INPUT INF'!$D24=$F$2003),'INPUT INF'!$A24,"")</f>
        <v/>
      </c>
      <c r="G2025" s="100" t="str">
        <f>IF(AND('INPUT INF'!$C24="I",'INPUT INF'!$D24=$G$2003),'INPUT INF'!$A24,"")</f>
        <v/>
      </c>
      <c r="H2025" s="100" t="str">
        <f>IF(AND('INPUT INF'!$C24="II",'INPUT INF'!$D24=$H$2003),'INPUT INF'!$A24,"")</f>
        <v/>
      </c>
      <c r="I2025" s="100" t="str">
        <f>IF(AND('INPUT INF'!$C24="II",'INPUT INF'!$D24=$I$2003),'INPUT INF'!$A24,"")</f>
        <v/>
      </c>
      <c r="J2025" s="100" t="str">
        <f>IF(AND('INPUT INF'!$C24="II",'INPUT INF'!$D24=$J$2003),'INPUT INF'!$A24,"")</f>
        <v/>
      </c>
      <c r="K2025" s="100" t="str">
        <f>IF(AND('INPUT INF'!$C24="II",'INPUT INF'!$D24=$K$2003),'INPUT INF'!$A24,"")</f>
        <v/>
      </c>
      <c r="L2025" s="100" t="str">
        <f>IF(AND('INPUT INF'!$C24="II",'INPUT INF'!$D24=$L$2003),'INPUT INF'!$A24,"")</f>
        <v/>
      </c>
      <c r="M2025" s="100" t="str">
        <f>IF(AND('INPUT INF'!$C24="II",'INPUT INF'!$D24=$M$2003),'INPUT INF'!$A24,"")</f>
        <v/>
      </c>
      <c r="N2025" s="191">
        <f t="shared" si="7350"/>
        <v>12672021</v>
      </c>
      <c r="O2025" s="100">
        <f t="shared" si="7362"/>
        <v>301</v>
      </c>
      <c r="P2025" s="191">
        <f t="shared" si="7362"/>
        <v>96</v>
      </c>
      <c r="Q2025" s="100" t="str">
        <f t="shared" si="7362"/>
        <v>A1</v>
      </c>
      <c r="R2025" s="191">
        <f t="shared" si="7362"/>
        <v>302</v>
      </c>
      <c r="S2025" s="100">
        <f t="shared" si="7362"/>
        <v>96</v>
      </c>
      <c r="T2025" s="191" t="str">
        <f t="shared" si="7362"/>
        <v>A1</v>
      </c>
      <c r="U2025" s="100">
        <f t="shared" si="7362"/>
        <v>44</v>
      </c>
      <c r="V2025" s="191">
        <f t="shared" si="7362"/>
        <v>96</v>
      </c>
      <c r="W2025" s="100" t="str">
        <f t="shared" si="7362"/>
        <v>A1</v>
      </c>
      <c r="X2025" s="191">
        <f t="shared" si="7362"/>
        <v>42</v>
      </c>
      <c r="Y2025" s="100">
        <f t="shared" si="7363"/>
        <v>94</v>
      </c>
      <c r="Z2025" s="191" t="str">
        <f t="shared" si="7363"/>
        <v>A1</v>
      </c>
      <c r="AA2025" s="100">
        <f t="shared" si="7363"/>
        <v>43</v>
      </c>
      <c r="AB2025" s="191">
        <f t="shared" si="7363"/>
        <v>97</v>
      </c>
      <c r="AC2025" s="100" t="str">
        <f t="shared" si="7363"/>
        <v>A1</v>
      </c>
      <c r="AD2025" s="191">
        <f t="shared" si="7363"/>
        <v>0</v>
      </c>
      <c r="AE2025" s="100">
        <f t="shared" si="7363"/>
        <v>0</v>
      </c>
      <c r="AF2025" s="191" t="str">
        <f t="shared" si="7363"/>
        <v/>
      </c>
      <c r="AG2025" s="100">
        <f t="shared" si="7363"/>
        <v>0</v>
      </c>
      <c r="AH2025" s="191">
        <f t="shared" si="7363"/>
        <v>479</v>
      </c>
      <c r="AI2025" s="100">
        <f t="shared" si="7363"/>
        <v>95.8</v>
      </c>
      <c r="AJ2025" s="191" t="str">
        <f t="shared" si="7363"/>
        <v>PASS</v>
      </c>
      <c r="AK2025" s="100">
        <f>IFERROR(VALUE(INDEX('INPUT DATA'!$Z$5:$Z$605,MATCH(CAL!N2025,'INPUT DATA'!$A$5:$A$605,0))),"")</f>
        <v>0</v>
      </c>
      <c r="AL2025" s="100">
        <f>IFERROR(VALUE(INDEX('INPUT DATA'!$AA$5:$AA$605,MATCH(CAL!N2025,'INPUT DATA'!$A$5:$A$605,0))),"")</f>
        <v>0</v>
      </c>
      <c r="AM2025" s="100" t="str">
        <f t="shared" si="7347"/>
        <v/>
      </c>
      <c r="AN2025" s="100" t="str">
        <f t="shared" si="7348"/>
        <v/>
      </c>
      <c r="AP2025" s="133">
        <v>3</v>
      </c>
      <c r="AQ2025" s="133" t="str">
        <f t="shared" si="7364"/>
        <v/>
      </c>
      <c r="AR2025" s="133" t="str">
        <f t="shared" si="7365"/>
        <v/>
      </c>
      <c r="AS2025" s="133" t="str">
        <f t="shared" si="7360"/>
        <v/>
      </c>
      <c r="AT2025" s="133" t="str">
        <f t="shared" si="7361"/>
        <v/>
      </c>
    </row>
    <row r="2026" spans="2:50" ht="15" customHeight="1" x14ac:dyDescent="0.25">
      <c r="B2026" s="115">
        <f>IF(AND('INPUT INF'!$C25="I",'INPUT INF'!$D25=$B$2003),'INPUT INF'!$A25,"")</f>
        <v>12672022</v>
      </c>
      <c r="C2026" s="115" t="str">
        <f>IF(AND('INPUT INF'!$C25="I",'INPUT INF'!$D25=$C$2003),'INPUT INF'!$A25,"")</f>
        <v/>
      </c>
      <c r="D2026" s="100" t="str">
        <f>IF(AND('INPUT INF'!$C25="I",'INPUT INF'!$D25=$D$2003),'INPUT INF'!$A25,"")</f>
        <v/>
      </c>
      <c r="E2026" s="100" t="str">
        <f>IF(AND('INPUT INF'!$C25="I",'INPUT INF'!$D25=$E$2003),'INPUT INF'!$A25,"")</f>
        <v/>
      </c>
      <c r="F2026" s="100" t="str">
        <f>IF(AND('INPUT INF'!$C25="I",'INPUT INF'!$D25=$F$2003),'INPUT INF'!$A25,"")</f>
        <v/>
      </c>
      <c r="G2026" s="100" t="str">
        <f>IF(AND('INPUT INF'!$C25="I",'INPUT INF'!$D25=$G$2003),'INPUT INF'!$A25,"")</f>
        <v/>
      </c>
      <c r="H2026" s="100" t="str">
        <f>IF(AND('INPUT INF'!$C25="II",'INPUT INF'!$D25=$H$2003),'INPUT INF'!$A25,"")</f>
        <v/>
      </c>
      <c r="I2026" s="100" t="str">
        <f>IF(AND('INPUT INF'!$C25="II",'INPUT INF'!$D25=$I$2003),'INPUT INF'!$A25,"")</f>
        <v/>
      </c>
      <c r="J2026" s="100" t="str">
        <f>IF(AND('INPUT INF'!$C25="II",'INPUT INF'!$D25=$J$2003),'INPUT INF'!$A25,"")</f>
        <v/>
      </c>
      <c r="K2026" s="100" t="str">
        <f>IF(AND('INPUT INF'!$C25="II",'INPUT INF'!$D25=$K$2003),'INPUT INF'!$A25,"")</f>
        <v/>
      </c>
      <c r="L2026" s="100" t="str">
        <f>IF(AND('INPUT INF'!$C25="II",'INPUT INF'!$D25=$L$2003),'INPUT INF'!$A25,"")</f>
        <v/>
      </c>
      <c r="M2026" s="100" t="str">
        <f>IF(AND('INPUT INF'!$C25="II",'INPUT INF'!$D25=$M$2003),'INPUT INF'!$A25,"")</f>
        <v/>
      </c>
      <c r="N2026" s="191">
        <f t="shared" si="7350"/>
        <v>12672022</v>
      </c>
      <c r="O2026" s="100">
        <f t="shared" si="7362"/>
        <v>301</v>
      </c>
      <c r="P2026" s="191">
        <f t="shared" si="7362"/>
        <v>82</v>
      </c>
      <c r="Q2026" s="100" t="str">
        <f t="shared" si="7362"/>
        <v>C1</v>
      </c>
      <c r="R2026" s="191">
        <f t="shared" si="7362"/>
        <v>302</v>
      </c>
      <c r="S2026" s="100">
        <f t="shared" si="7362"/>
        <v>71</v>
      </c>
      <c r="T2026" s="191" t="str">
        <f t="shared" si="7362"/>
        <v>C2</v>
      </c>
      <c r="U2026" s="100">
        <f t="shared" si="7362"/>
        <v>44</v>
      </c>
      <c r="V2026" s="191">
        <f t="shared" si="7362"/>
        <v>70</v>
      </c>
      <c r="W2026" s="100" t="str">
        <f t="shared" si="7362"/>
        <v>C2</v>
      </c>
      <c r="X2026" s="191">
        <f t="shared" si="7362"/>
        <v>42</v>
      </c>
      <c r="Y2026" s="100">
        <f t="shared" si="7363"/>
        <v>81</v>
      </c>
      <c r="Z2026" s="191" t="str">
        <f t="shared" si="7363"/>
        <v>B2</v>
      </c>
      <c r="AA2026" s="100">
        <f t="shared" si="7363"/>
        <v>43</v>
      </c>
      <c r="AB2026" s="191">
        <f t="shared" si="7363"/>
        <v>76</v>
      </c>
      <c r="AC2026" s="100" t="str">
        <f t="shared" si="7363"/>
        <v>C1</v>
      </c>
      <c r="AD2026" s="191">
        <f t="shared" si="7363"/>
        <v>0</v>
      </c>
      <c r="AE2026" s="100">
        <f t="shared" si="7363"/>
        <v>0</v>
      </c>
      <c r="AF2026" s="191" t="str">
        <f t="shared" si="7363"/>
        <v/>
      </c>
      <c r="AG2026" s="100">
        <f t="shared" si="7363"/>
        <v>0</v>
      </c>
      <c r="AH2026" s="191">
        <f t="shared" si="7363"/>
        <v>380</v>
      </c>
      <c r="AI2026" s="100">
        <f t="shared" si="7363"/>
        <v>76</v>
      </c>
      <c r="AJ2026" s="191" t="str">
        <f t="shared" si="7363"/>
        <v>PASS</v>
      </c>
      <c r="AK2026" s="100">
        <f>IFERROR(VALUE(INDEX('INPUT DATA'!$Z$5:$Z$605,MATCH(CAL!N2026,'INPUT DATA'!$A$5:$A$605,0))),"")</f>
        <v>0</v>
      </c>
      <c r="AL2026" s="100">
        <f>IFERROR(VALUE(INDEX('INPUT DATA'!$AA$5:$AA$605,MATCH(CAL!N2026,'INPUT DATA'!$A$5:$A$605,0))),"")</f>
        <v>0</v>
      </c>
      <c r="AM2026" s="100" t="str">
        <f t="shared" si="7347"/>
        <v/>
      </c>
      <c r="AN2026" s="100" t="str">
        <f t="shared" si="7348"/>
        <v/>
      </c>
      <c r="AP2026" s="133">
        <v>4</v>
      </c>
      <c r="AQ2026" s="133" t="str">
        <f t="shared" si="7364"/>
        <v/>
      </c>
      <c r="AR2026" s="133" t="str">
        <f t="shared" si="7365"/>
        <v/>
      </c>
      <c r="AS2026" s="133" t="str">
        <f t="shared" si="7360"/>
        <v/>
      </c>
      <c r="AT2026" s="133" t="str">
        <f t="shared" si="7361"/>
        <v/>
      </c>
    </row>
    <row r="2027" spans="2:50" ht="15" customHeight="1" x14ac:dyDescent="0.25">
      <c r="B2027" s="115">
        <f>IF(AND('INPUT INF'!$C26="I",'INPUT INF'!$D26=$B$2003),'INPUT INF'!$A26,"")</f>
        <v>12672023</v>
      </c>
      <c r="C2027" s="115" t="str">
        <f>IF(AND('INPUT INF'!$C26="I",'INPUT INF'!$D26=$C$2003),'INPUT INF'!$A26,"")</f>
        <v/>
      </c>
      <c r="D2027" s="100" t="str">
        <f>IF(AND('INPUT INF'!$C26="I",'INPUT INF'!$D26=$D$2003),'INPUT INF'!$A26,"")</f>
        <v/>
      </c>
      <c r="E2027" s="100" t="str">
        <f>IF(AND('INPUT INF'!$C26="I",'INPUT INF'!$D26=$E$2003),'INPUT INF'!$A26,"")</f>
        <v/>
      </c>
      <c r="F2027" s="100" t="str">
        <f>IF(AND('INPUT INF'!$C26="I",'INPUT INF'!$D26=$F$2003),'INPUT INF'!$A26,"")</f>
        <v/>
      </c>
      <c r="G2027" s="100" t="str">
        <f>IF(AND('INPUT INF'!$C26="I",'INPUT INF'!$D26=$G$2003),'INPUT INF'!$A26,"")</f>
        <v/>
      </c>
      <c r="H2027" s="100" t="str">
        <f>IF(AND('INPUT INF'!$C26="II",'INPUT INF'!$D26=$H$2003),'INPUT INF'!$A26,"")</f>
        <v/>
      </c>
      <c r="I2027" s="100" t="str">
        <f>IF(AND('INPUT INF'!$C26="II",'INPUT INF'!$D26=$I$2003),'INPUT INF'!$A26,"")</f>
        <v/>
      </c>
      <c r="J2027" s="100" t="str">
        <f>IF(AND('INPUT INF'!$C26="II",'INPUT INF'!$D26=$J$2003),'INPUT INF'!$A26,"")</f>
        <v/>
      </c>
      <c r="K2027" s="100" t="str">
        <f>IF(AND('INPUT INF'!$C26="II",'INPUT INF'!$D26=$K$2003),'INPUT INF'!$A26,"")</f>
        <v/>
      </c>
      <c r="L2027" s="100" t="str">
        <f>IF(AND('INPUT INF'!$C26="II",'INPUT INF'!$D26=$L$2003),'INPUT INF'!$A26,"")</f>
        <v/>
      </c>
      <c r="M2027" s="100" t="str">
        <f>IF(AND('INPUT INF'!$C26="II",'INPUT INF'!$D26=$M$2003),'INPUT INF'!$A26,"")</f>
        <v/>
      </c>
      <c r="N2027" s="191">
        <f t="shared" si="7350"/>
        <v>12672023</v>
      </c>
      <c r="O2027" s="100">
        <f t="shared" si="7362"/>
        <v>301</v>
      </c>
      <c r="P2027" s="191">
        <f t="shared" si="7362"/>
        <v>83</v>
      </c>
      <c r="Q2027" s="100" t="str">
        <f t="shared" si="7362"/>
        <v>B2</v>
      </c>
      <c r="R2027" s="191">
        <f t="shared" si="7362"/>
        <v>302</v>
      </c>
      <c r="S2027" s="100">
        <f t="shared" si="7362"/>
        <v>92</v>
      </c>
      <c r="T2027" s="191" t="str">
        <f t="shared" si="7362"/>
        <v>A2</v>
      </c>
      <c r="U2027" s="100">
        <f t="shared" si="7362"/>
        <v>44</v>
      </c>
      <c r="V2027" s="191">
        <f t="shared" si="7362"/>
        <v>69</v>
      </c>
      <c r="W2027" s="100" t="str">
        <f t="shared" si="7362"/>
        <v>D1</v>
      </c>
      <c r="X2027" s="191">
        <f t="shared" si="7362"/>
        <v>42</v>
      </c>
      <c r="Y2027" s="100">
        <f t="shared" si="7363"/>
        <v>65</v>
      </c>
      <c r="Z2027" s="191" t="str">
        <f t="shared" si="7363"/>
        <v>D1</v>
      </c>
      <c r="AA2027" s="100">
        <f t="shared" si="7363"/>
        <v>43</v>
      </c>
      <c r="AB2027" s="191">
        <f t="shared" si="7363"/>
        <v>74</v>
      </c>
      <c r="AC2027" s="100" t="str">
        <f t="shared" si="7363"/>
        <v>C1</v>
      </c>
      <c r="AD2027" s="191">
        <f t="shared" si="7363"/>
        <v>0</v>
      </c>
      <c r="AE2027" s="100">
        <f t="shared" si="7363"/>
        <v>0</v>
      </c>
      <c r="AF2027" s="191" t="str">
        <f t="shared" si="7363"/>
        <v/>
      </c>
      <c r="AG2027" s="100">
        <f t="shared" si="7363"/>
        <v>0</v>
      </c>
      <c r="AH2027" s="191">
        <f t="shared" si="7363"/>
        <v>383</v>
      </c>
      <c r="AI2027" s="100">
        <f t="shared" si="7363"/>
        <v>76.599999999999994</v>
      </c>
      <c r="AJ2027" s="191" t="str">
        <f t="shared" si="7363"/>
        <v>PASS</v>
      </c>
      <c r="AK2027" s="100">
        <f>IFERROR(VALUE(INDEX('INPUT DATA'!$Z$5:$Z$605,MATCH(CAL!N2027,'INPUT DATA'!$A$5:$A$605,0))),"")</f>
        <v>0</v>
      </c>
      <c r="AL2027" s="100">
        <f>IFERROR(VALUE(INDEX('INPUT DATA'!$AA$5:$AA$605,MATCH(CAL!N2027,'INPUT DATA'!$A$5:$A$605,0))),"")</f>
        <v>0</v>
      </c>
      <c r="AM2027" s="100" t="str">
        <f t="shared" si="7347"/>
        <v/>
      </c>
      <c r="AN2027" s="100" t="str">
        <f t="shared" si="7348"/>
        <v/>
      </c>
      <c r="AP2027" s="133">
        <v>5</v>
      </c>
      <c r="AQ2027" s="133" t="str">
        <f t="shared" si="7364"/>
        <v/>
      </c>
      <c r="AR2027" s="133" t="str">
        <f t="shared" si="7365"/>
        <v/>
      </c>
      <c r="AS2027" s="133" t="str">
        <f t="shared" si="7360"/>
        <v/>
      </c>
      <c r="AT2027" s="133" t="str">
        <f t="shared" si="7361"/>
        <v/>
      </c>
    </row>
    <row r="2028" spans="2:50" ht="15" customHeight="1" x14ac:dyDescent="0.25">
      <c r="B2028" s="115">
        <f>IF(AND('INPUT INF'!$C27="I",'INPUT INF'!$D27=$B$2003),'INPUT INF'!$A27,"")</f>
        <v>12672024</v>
      </c>
      <c r="C2028" s="115" t="str">
        <f>IF(AND('INPUT INF'!$C27="I",'INPUT INF'!$D27=$C$2003),'INPUT INF'!$A27,"")</f>
        <v/>
      </c>
      <c r="D2028" s="100" t="str">
        <f>IF(AND('INPUT INF'!$C27="I",'INPUT INF'!$D27=$D$2003),'INPUT INF'!$A27,"")</f>
        <v/>
      </c>
      <c r="E2028" s="100" t="str">
        <f>IF(AND('INPUT INF'!$C27="I",'INPUT INF'!$D27=$E$2003),'INPUT INF'!$A27,"")</f>
        <v/>
      </c>
      <c r="F2028" s="100" t="str">
        <f>IF(AND('INPUT INF'!$C27="I",'INPUT INF'!$D27=$F$2003),'INPUT INF'!$A27,"")</f>
        <v/>
      </c>
      <c r="G2028" s="100" t="str">
        <f>IF(AND('INPUT INF'!$C27="I",'INPUT INF'!$D27=$G$2003),'INPUT INF'!$A27,"")</f>
        <v/>
      </c>
      <c r="H2028" s="100" t="str">
        <f>IF(AND('INPUT INF'!$C27="II",'INPUT INF'!$D27=$H$2003),'INPUT INF'!$A27,"")</f>
        <v/>
      </c>
      <c r="I2028" s="100" t="str">
        <f>IF(AND('INPUT INF'!$C27="II",'INPUT INF'!$D27=$I$2003),'INPUT INF'!$A27,"")</f>
        <v/>
      </c>
      <c r="J2028" s="100" t="str">
        <f>IF(AND('INPUT INF'!$C27="II",'INPUT INF'!$D27=$J$2003),'INPUT INF'!$A27,"")</f>
        <v/>
      </c>
      <c r="K2028" s="100" t="str">
        <f>IF(AND('INPUT INF'!$C27="II",'INPUT INF'!$D27=$K$2003),'INPUT INF'!$A27,"")</f>
        <v/>
      </c>
      <c r="L2028" s="100" t="str">
        <f>IF(AND('INPUT INF'!$C27="II",'INPUT INF'!$D27=$L$2003),'INPUT INF'!$A27,"")</f>
        <v/>
      </c>
      <c r="M2028" s="100" t="str">
        <f>IF(AND('INPUT INF'!$C27="II",'INPUT INF'!$D27=$M$2003),'INPUT INF'!$A27,"")</f>
        <v/>
      </c>
      <c r="N2028" s="191">
        <f t="shared" si="7350"/>
        <v>12672024</v>
      </c>
      <c r="O2028" s="100">
        <f t="shared" si="7362"/>
        <v>301</v>
      </c>
      <c r="P2028" s="191">
        <f t="shared" si="7362"/>
        <v>85</v>
      </c>
      <c r="Q2028" s="100" t="str">
        <f t="shared" si="7362"/>
        <v>B2</v>
      </c>
      <c r="R2028" s="191">
        <f t="shared" si="7362"/>
        <v>302</v>
      </c>
      <c r="S2028" s="100">
        <f t="shared" si="7362"/>
        <v>91</v>
      </c>
      <c r="T2028" s="191" t="str">
        <f t="shared" si="7362"/>
        <v>A2</v>
      </c>
      <c r="U2028" s="100">
        <f t="shared" si="7362"/>
        <v>44</v>
      </c>
      <c r="V2028" s="191">
        <f t="shared" si="7362"/>
        <v>82</v>
      </c>
      <c r="W2028" s="100" t="str">
        <f t="shared" si="7362"/>
        <v>B2</v>
      </c>
      <c r="X2028" s="191">
        <f t="shared" si="7362"/>
        <v>42</v>
      </c>
      <c r="Y2028" s="100">
        <f t="shared" si="7363"/>
        <v>80</v>
      </c>
      <c r="Z2028" s="191" t="str">
        <f t="shared" si="7363"/>
        <v>B2</v>
      </c>
      <c r="AA2028" s="100">
        <f t="shared" si="7363"/>
        <v>43</v>
      </c>
      <c r="AB2028" s="191">
        <f t="shared" si="7363"/>
        <v>79</v>
      </c>
      <c r="AC2028" s="100" t="str">
        <f t="shared" si="7363"/>
        <v>B2</v>
      </c>
      <c r="AD2028" s="191">
        <f t="shared" si="7363"/>
        <v>0</v>
      </c>
      <c r="AE2028" s="100">
        <f t="shared" si="7363"/>
        <v>0</v>
      </c>
      <c r="AF2028" s="191" t="str">
        <f t="shared" si="7363"/>
        <v/>
      </c>
      <c r="AG2028" s="100">
        <f t="shared" si="7363"/>
        <v>0</v>
      </c>
      <c r="AH2028" s="191">
        <f t="shared" si="7363"/>
        <v>417</v>
      </c>
      <c r="AI2028" s="100">
        <f t="shared" si="7363"/>
        <v>83.4</v>
      </c>
      <c r="AJ2028" s="191" t="str">
        <f t="shared" si="7363"/>
        <v>PASS</v>
      </c>
      <c r="AK2028" s="100">
        <f>IFERROR(VALUE(INDEX('INPUT DATA'!$Z$5:$Z$605,MATCH(CAL!N2028,'INPUT DATA'!$A$5:$A$605,0))),"")</f>
        <v>0</v>
      </c>
      <c r="AL2028" s="100">
        <f>IFERROR(VALUE(INDEX('INPUT DATA'!$AA$5:$AA$605,MATCH(CAL!N2028,'INPUT DATA'!$A$5:$A$605,0))),"")</f>
        <v>0</v>
      </c>
      <c r="AM2028" s="100" t="str">
        <f t="shared" si="7347"/>
        <v/>
      </c>
      <c r="AN2028" s="100" t="str">
        <f t="shared" si="7348"/>
        <v/>
      </c>
      <c r="AP2028" s="133">
        <v>6</v>
      </c>
      <c r="AQ2028" s="133" t="str">
        <f t="shared" si="7364"/>
        <v/>
      </c>
      <c r="AR2028" s="133" t="str">
        <f t="shared" si="7365"/>
        <v/>
      </c>
      <c r="AS2028" s="133" t="str">
        <f t="shared" si="7360"/>
        <v/>
      </c>
      <c r="AT2028" s="133" t="str">
        <f t="shared" si="7361"/>
        <v/>
      </c>
    </row>
    <row r="2029" spans="2:50" ht="15" customHeight="1" x14ac:dyDescent="0.25">
      <c r="B2029" s="115">
        <f>IF(AND('INPUT INF'!$C28="I",'INPUT INF'!$D28=$B$2003),'INPUT INF'!$A28,"")</f>
        <v>12672025</v>
      </c>
      <c r="C2029" s="115" t="str">
        <f>IF(AND('INPUT INF'!$C28="I",'INPUT INF'!$D28=$C$2003),'INPUT INF'!$A28,"")</f>
        <v/>
      </c>
      <c r="D2029" s="100" t="str">
        <f>IF(AND('INPUT INF'!$C28="I",'INPUT INF'!$D28=$D$2003),'INPUT INF'!$A28,"")</f>
        <v/>
      </c>
      <c r="E2029" s="100" t="str">
        <f>IF(AND('INPUT INF'!$C28="I",'INPUT INF'!$D28=$E$2003),'INPUT INF'!$A28,"")</f>
        <v/>
      </c>
      <c r="F2029" s="100" t="str">
        <f>IF(AND('INPUT INF'!$C28="I",'INPUT INF'!$D28=$F$2003),'INPUT INF'!$A28,"")</f>
        <v/>
      </c>
      <c r="G2029" s="100" t="str">
        <f>IF(AND('INPUT INF'!$C28="I",'INPUT INF'!$D28=$G$2003),'INPUT INF'!$A28,"")</f>
        <v/>
      </c>
      <c r="H2029" s="100" t="str">
        <f>IF(AND('INPUT INF'!$C28="II",'INPUT INF'!$D28=$H$2003),'INPUT INF'!$A28,"")</f>
        <v/>
      </c>
      <c r="I2029" s="100" t="str">
        <f>IF(AND('INPUT INF'!$C28="II",'INPUT INF'!$D28=$I$2003),'INPUT INF'!$A28,"")</f>
        <v/>
      </c>
      <c r="J2029" s="100" t="str">
        <f>IF(AND('INPUT INF'!$C28="II",'INPUT INF'!$D28=$J$2003),'INPUT INF'!$A28,"")</f>
        <v/>
      </c>
      <c r="K2029" s="100" t="str">
        <f>IF(AND('INPUT INF'!$C28="II",'INPUT INF'!$D28=$K$2003),'INPUT INF'!$A28,"")</f>
        <v/>
      </c>
      <c r="L2029" s="100" t="str">
        <f>IF(AND('INPUT INF'!$C28="II",'INPUT INF'!$D28=$L$2003),'INPUT INF'!$A28,"")</f>
        <v/>
      </c>
      <c r="M2029" s="100" t="str">
        <f>IF(AND('INPUT INF'!$C28="II",'INPUT INF'!$D28=$M$2003),'INPUT INF'!$A28,"")</f>
        <v/>
      </c>
      <c r="N2029" s="191">
        <f t="shared" si="7350"/>
        <v>12672025</v>
      </c>
      <c r="O2029" s="100">
        <f t="shared" si="7362"/>
        <v>301</v>
      </c>
      <c r="P2029" s="191">
        <f t="shared" si="7362"/>
        <v>87</v>
      </c>
      <c r="Q2029" s="100" t="str">
        <f t="shared" si="7362"/>
        <v>B1</v>
      </c>
      <c r="R2029" s="191">
        <f t="shared" si="7362"/>
        <v>302</v>
      </c>
      <c r="S2029" s="100">
        <f t="shared" si="7362"/>
        <v>92</v>
      </c>
      <c r="T2029" s="191" t="str">
        <f t="shared" si="7362"/>
        <v>A2</v>
      </c>
      <c r="U2029" s="100">
        <f t="shared" si="7362"/>
        <v>44</v>
      </c>
      <c r="V2029" s="191">
        <f t="shared" si="7362"/>
        <v>79</v>
      </c>
      <c r="W2029" s="100" t="str">
        <f t="shared" si="7362"/>
        <v>C1</v>
      </c>
      <c r="X2029" s="191">
        <f t="shared" si="7362"/>
        <v>42</v>
      </c>
      <c r="Y2029" s="100">
        <f t="shared" si="7363"/>
        <v>65</v>
      </c>
      <c r="Z2029" s="191" t="str">
        <f t="shared" si="7363"/>
        <v>D1</v>
      </c>
      <c r="AA2029" s="100">
        <f t="shared" si="7363"/>
        <v>43</v>
      </c>
      <c r="AB2029" s="191">
        <f t="shared" si="7363"/>
        <v>82</v>
      </c>
      <c r="AC2029" s="100" t="str">
        <f t="shared" si="7363"/>
        <v>B2</v>
      </c>
      <c r="AD2029" s="191">
        <f t="shared" si="7363"/>
        <v>0</v>
      </c>
      <c r="AE2029" s="100">
        <f t="shared" si="7363"/>
        <v>0</v>
      </c>
      <c r="AF2029" s="191" t="str">
        <f t="shared" si="7363"/>
        <v/>
      </c>
      <c r="AG2029" s="100">
        <f t="shared" si="7363"/>
        <v>0</v>
      </c>
      <c r="AH2029" s="191">
        <f t="shared" si="7363"/>
        <v>405</v>
      </c>
      <c r="AI2029" s="100">
        <f t="shared" si="7363"/>
        <v>81</v>
      </c>
      <c r="AJ2029" s="191" t="str">
        <f t="shared" si="7363"/>
        <v>PASS</v>
      </c>
      <c r="AK2029" s="100">
        <f>IFERROR(VALUE(INDEX('INPUT DATA'!$Z$5:$Z$605,MATCH(CAL!N2029,'INPUT DATA'!$A$5:$A$605,0))),"")</f>
        <v>0</v>
      </c>
      <c r="AL2029" s="100">
        <f>IFERROR(VALUE(INDEX('INPUT DATA'!$AA$5:$AA$605,MATCH(CAL!N2029,'INPUT DATA'!$A$5:$A$605,0))),"")</f>
        <v>0</v>
      </c>
      <c r="AM2029" s="100" t="str">
        <f t="shared" si="7347"/>
        <v/>
      </c>
      <c r="AN2029" s="100" t="str">
        <f t="shared" si="7348"/>
        <v/>
      </c>
      <c r="AP2029" s="133">
        <v>7</v>
      </c>
      <c r="AQ2029" s="133" t="str">
        <f t="shared" si="7364"/>
        <v/>
      </c>
      <c r="AR2029" s="133" t="str">
        <f t="shared" si="7365"/>
        <v/>
      </c>
      <c r="AS2029" s="133" t="str">
        <f t="shared" si="7360"/>
        <v/>
      </c>
      <c r="AT2029" s="133" t="str">
        <f t="shared" si="7361"/>
        <v/>
      </c>
    </row>
    <row r="2030" spans="2:50" ht="15" customHeight="1" x14ac:dyDescent="0.25">
      <c r="B2030" s="115">
        <f>IF(AND('INPUT INF'!$C29="I",'INPUT INF'!$D29=$B$2003),'INPUT INF'!$A29,"")</f>
        <v>12672026</v>
      </c>
      <c r="C2030" s="115" t="str">
        <f>IF(AND('INPUT INF'!$C29="I",'INPUT INF'!$D29=$C$2003),'INPUT INF'!$A29,"")</f>
        <v/>
      </c>
      <c r="D2030" s="100" t="str">
        <f>IF(AND('INPUT INF'!$C29="I",'INPUT INF'!$D29=$D$2003),'INPUT INF'!$A29,"")</f>
        <v/>
      </c>
      <c r="E2030" s="100" t="str">
        <f>IF(AND('INPUT INF'!$C29="I",'INPUT INF'!$D29=$E$2003),'INPUT INF'!$A29,"")</f>
        <v/>
      </c>
      <c r="F2030" s="100" t="str">
        <f>IF(AND('INPUT INF'!$C29="I",'INPUT INF'!$D29=$F$2003),'INPUT INF'!$A29,"")</f>
        <v/>
      </c>
      <c r="G2030" s="100" t="str">
        <f>IF(AND('INPUT INF'!$C29="I",'INPUT INF'!$D29=$G$2003),'INPUT INF'!$A29,"")</f>
        <v/>
      </c>
      <c r="H2030" s="100" t="str">
        <f>IF(AND('INPUT INF'!$C29="II",'INPUT INF'!$D29=$H$2003),'INPUT INF'!$A29,"")</f>
        <v/>
      </c>
      <c r="I2030" s="100" t="str">
        <f>IF(AND('INPUT INF'!$C29="II",'INPUT INF'!$D29=$I$2003),'INPUT INF'!$A29,"")</f>
        <v/>
      </c>
      <c r="J2030" s="100" t="str">
        <f>IF(AND('INPUT INF'!$C29="II",'INPUT INF'!$D29=$J$2003),'INPUT INF'!$A29,"")</f>
        <v/>
      </c>
      <c r="K2030" s="100" t="str">
        <f>IF(AND('INPUT INF'!$C29="II",'INPUT INF'!$D29=$K$2003),'INPUT INF'!$A29,"")</f>
        <v/>
      </c>
      <c r="L2030" s="100" t="str">
        <f>IF(AND('INPUT INF'!$C29="II",'INPUT INF'!$D29=$L$2003),'INPUT INF'!$A29,"")</f>
        <v/>
      </c>
      <c r="M2030" s="100" t="str">
        <f>IF(AND('INPUT INF'!$C29="II",'INPUT INF'!$D29=$M$2003),'INPUT INF'!$A29,"")</f>
        <v/>
      </c>
      <c r="N2030" s="191">
        <f t="shared" si="7350"/>
        <v>12672026</v>
      </c>
      <c r="O2030" s="100">
        <f t="shared" si="7362"/>
        <v>301</v>
      </c>
      <c r="P2030" s="191">
        <f t="shared" si="7362"/>
        <v>83</v>
      </c>
      <c r="Q2030" s="100" t="str">
        <f t="shared" si="7362"/>
        <v>B2</v>
      </c>
      <c r="R2030" s="191">
        <f t="shared" si="7362"/>
        <v>302</v>
      </c>
      <c r="S2030" s="100">
        <f t="shared" si="7362"/>
        <v>89</v>
      </c>
      <c r="T2030" s="191" t="str">
        <f t="shared" si="7362"/>
        <v>A2</v>
      </c>
      <c r="U2030" s="100">
        <f t="shared" si="7362"/>
        <v>44</v>
      </c>
      <c r="V2030" s="191">
        <f t="shared" si="7362"/>
        <v>80</v>
      </c>
      <c r="W2030" s="100" t="str">
        <f t="shared" si="7362"/>
        <v>C1</v>
      </c>
      <c r="X2030" s="191">
        <f t="shared" si="7362"/>
        <v>42</v>
      </c>
      <c r="Y2030" s="100">
        <f t="shared" si="7363"/>
        <v>75</v>
      </c>
      <c r="Z2030" s="191" t="str">
        <f t="shared" si="7363"/>
        <v>C1</v>
      </c>
      <c r="AA2030" s="100">
        <f t="shared" si="7363"/>
        <v>43</v>
      </c>
      <c r="AB2030" s="191">
        <f t="shared" si="7363"/>
        <v>78</v>
      </c>
      <c r="AC2030" s="100" t="str">
        <f t="shared" si="7363"/>
        <v>C1</v>
      </c>
      <c r="AD2030" s="191">
        <f t="shared" si="7363"/>
        <v>0</v>
      </c>
      <c r="AE2030" s="100">
        <f t="shared" si="7363"/>
        <v>0</v>
      </c>
      <c r="AF2030" s="191" t="str">
        <f t="shared" si="7363"/>
        <v/>
      </c>
      <c r="AG2030" s="100">
        <f t="shared" si="7363"/>
        <v>0</v>
      </c>
      <c r="AH2030" s="191">
        <f t="shared" si="7363"/>
        <v>405</v>
      </c>
      <c r="AI2030" s="100">
        <f t="shared" si="7363"/>
        <v>81</v>
      </c>
      <c r="AJ2030" s="191" t="str">
        <f t="shared" si="7363"/>
        <v>PASS</v>
      </c>
      <c r="AK2030" s="100">
        <f>IFERROR(VALUE(INDEX('INPUT DATA'!$Z$5:$Z$605,MATCH(CAL!N2030,'INPUT DATA'!$A$5:$A$605,0))),"")</f>
        <v>0</v>
      </c>
      <c r="AL2030" s="100">
        <f>IFERROR(VALUE(INDEX('INPUT DATA'!$AA$5:$AA$605,MATCH(CAL!N2030,'INPUT DATA'!$A$5:$A$605,0))),"")</f>
        <v>0</v>
      </c>
      <c r="AM2030" s="100" t="str">
        <f t="shared" si="7347"/>
        <v/>
      </c>
      <c r="AN2030" s="100" t="str">
        <f t="shared" si="7348"/>
        <v/>
      </c>
      <c r="AP2030" s="133">
        <v>8</v>
      </c>
      <c r="AQ2030" s="133" t="str">
        <f t="shared" si="7364"/>
        <v/>
      </c>
      <c r="AR2030" s="133" t="str">
        <f t="shared" si="7365"/>
        <v/>
      </c>
      <c r="AS2030" s="133" t="str">
        <f t="shared" si="7360"/>
        <v/>
      </c>
      <c r="AT2030" s="133" t="str">
        <f t="shared" si="7361"/>
        <v/>
      </c>
    </row>
    <row r="2031" spans="2:50" ht="15" customHeight="1" x14ac:dyDescent="0.25">
      <c r="B2031" s="115">
        <f>IF(AND('INPUT INF'!$C30="I",'INPUT INF'!$D30=$B$2003),'INPUT INF'!$A30,"")</f>
        <v>12672027</v>
      </c>
      <c r="C2031" s="115" t="str">
        <f>IF(AND('INPUT INF'!$C30="I",'INPUT INF'!$D30=$C$2003),'INPUT INF'!$A30,"")</f>
        <v/>
      </c>
      <c r="D2031" s="100" t="str">
        <f>IF(AND('INPUT INF'!$C30="I",'INPUT INF'!$D30=$D$2003),'INPUT INF'!$A30,"")</f>
        <v/>
      </c>
      <c r="E2031" s="100" t="str">
        <f>IF(AND('INPUT INF'!$C30="I",'INPUT INF'!$D30=$E$2003),'INPUT INF'!$A30,"")</f>
        <v/>
      </c>
      <c r="F2031" s="100" t="str">
        <f>IF(AND('INPUT INF'!$C30="I",'INPUT INF'!$D30=$F$2003),'INPUT INF'!$A30,"")</f>
        <v/>
      </c>
      <c r="G2031" s="100" t="str">
        <f>IF(AND('INPUT INF'!$C30="I",'INPUT INF'!$D30=$G$2003),'INPUT INF'!$A30,"")</f>
        <v/>
      </c>
      <c r="H2031" s="100" t="str">
        <f>IF(AND('INPUT INF'!$C30="II",'INPUT INF'!$D30=$H$2003),'INPUT INF'!$A30,"")</f>
        <v/>
      </c>
      <c r="I2031" s="100" t="str">
        <f>IF(AND('INPUT INF'!$C30="II",'INPUT INF'!$D30=$I$2003),'INPUT INF'!$A30,"")</f>
        <v/>
      </c>
      <c r="J2031" s="100" t="str">
        <f>IF(AND('INPUT INF'!$C30="II",'INPUT INF'!$D30=$J$2003),'INPUT INF'!$A30,"")</f>
        <v/>
      </c>
      <c r="K2031" s="100" t="str">
        <f>IF(AND('INPUT INF'!$C30="II",'INPUT INF'!$D30=$K$2003),'INPUT INF'!$A30,"")</f>
        <v/>
      </c>
      <c r="L2031" s="100" t="str">
        <f>IF(AND('INPUT INF'!$C30="II",'INPUT INF'!$D30=$L$2003),'INPUT INF'!$A30,"")</f>
        <v/>
      </c>
      <c r="M2031" s="100" t="str">
        <f>IF(AND('INPUT INF'!$C30="II",'INPUT INF'!$D30=$M$2003),'INPUT INF'!$A30,"")</f>
        <v/>
      </c>
      <c r="N2031" s="191">
        <f t="shared" si="7350"/>
        <v>12672027</v>
      </c>
      <c r="O2031" s="100">
        <f t="shared" si="7362"/>
        <v>301</v>
      </c>
      <c r="P2031" s="191">
        <f t="shared" si="7362"/>
        <v>96</v>
      </c>
      <c r="Q2031" s="100" t="str">
        <f t="shared" si="7362"/>
        <v>A1</v>
      </c>
      <c r="R2031" s="191">
        <f t="shared" si="7362"/>
        <v>302</v>
      </c>
      <c r="S2031" s="100">
        <f t="shared" si="7362"/>
        <v>96</v>
      </c>
      <c r="T2031" s="191" t="str">
        <f t="shared" si="7362"/>
        <v>A1</v>
      </c>
      <c r="U2031" s="100">
        <f t="shared" si="7362"/>
        <v>44</v>
      </c>
      <c r="V2031" s="191">
        <f t="shared" si="7362"/>
        <v>83</v>
      </c>
      <c r="W2031" s="100" t="str">
        <f t="shared" si="7362"/>
        <v>B2</v>
      </c>
      <c r="X2031" s="191">
        <f t="shared" si="7362"/>
        <v>42</v>
      </c>
      <c r="Y2031" s="100">
        <f t="shared" si="7363"/>
        <v>83</v>
      </c>
      <c r="Z2031" s="191" t="str">
        <f t="shared" si="7363"/>
        <v>B1</v>
      </c>
      <c r="AA2031" s="100">
        <f t="shared" si="7363"/>
        <v>43</v>
      </c>
      <c r="AB2031" s="191">
        <f t="shared" si="7363"/>
        <v>97</v>
      </c>
      <c r="AC2031" s="100" t="str">
        <f t="shared" si="7363"/>
        <v>A1</v>
      </c>
      <c r="AD2031" s="191">
        <f t="shared" si="7363"/>
        <v>0</v>
      </c>
      <c r="AE2031" s="100">
        <f t="shared" si="7363"/>
        <v>0</v>
      </c>
      <c r="AF2031" s="191" t="str">
        <f t="shared" si="7363"/>
        <v/>
      </c>
      <c r="AG2031" s="100">
        <f t="shared" si="7363"/>
        <v>0</v>
      </c>
      <c r="AH2031" s="191">
        <f t="shared" si="7363"/>
        <v>455</v>
      </c>
      <c r="AI2031" s="100">
        <f t="shared" si="7363"/>
        <v>91</v>
      </c>
      <c r="AJ2031" s="191" t="str">
        <f t="shared" si="7363"/>
        <v>PASS</v>
      </c>
      <c r="AK2031" s="100">
        <f>IFERROR(VALUE(INDEX('INPUT DATA'!$Z$5:$Z$605,MATCH(CAL!N2031,'INPUT DATA'!$A$5:$A$605,0))),"")</f>
        <v>0</v>
      </c>
      <c r="AL2031" s="100">
        <f>IFERROR(VALUE(INDEX('INPUT DATA'!$AA$5:$AA$605,MATCH(CAL!N2031,'INPUT DATA'!$A$5:$A$605,0))),"")</f>
        <v>0</v>
      </c>
      <c r="AM2031" s="100" t="str">
        <f t="shared" si="7347"/>
        <v/>
      </c>
      <c r="AN2031" s="100" t="str">
        <f t="shared" si="7348"/>
        <v/>
      </c>
      <c r="AP2031" s="133">
        <v>9</v>
      </c>
      <c r="AQ2031" s="133" t="str">
        <f t="shared" si="7364"/>
        <v/>
      </c>
      <c r="AR2031" s="133" t="str">
        <f t="shared" si="7365"/>
        <v/>
      </c>
      <c r="AS2031" s="133" t="str">
        <f t="shared" si="7360"/>
        <v/>
      </c>
      <c r="AT2031" s="133" t="str">
        <f t="shared" si="7361"/>
        <v/>
      </c>
    </row>
    <row r="2032" spans="2:50" ht="15" customHeight="1" x14ac:dyDescent="0.25">
      <c r="B2032" s="115">
        <f>IF(AND('INPUT INF'!$C31="I",'INPUT INF'!$D31=$B$2003),'INPUT INF'!$A31,"")</f>
        <v>12672028</v>
      </c>
      <c r="C2032" s="115" t="str">
        <f>IF(AND('INPUT INF'!$C31="I",'INPUT INF'!$D31=$C$2003),'INPUT INF'!$A31,"")</f>
        <v/>
      </c>
      <c r="D2032" s="100" t="str">
        <f>IF(AND('INPUT INF'!$C31="I",'INPUT INF'!$D31=$D$2003),'INPUT INF'!$A31,"")</f>
        <v/>
      </c>
      <c r="E2032" s="100" t="str">
        <f>IF(AND('INPUT INF'!$C31="I",'INPUT INF'!$D31=$E$2003),'INPUT INF'!$A31,"")</f>
        <v/>
      </c>
      <c r="F2032" s="100" t="str">
        <f>IF(AND('INPUT INF'!$C31="I",'INPUT INF'!$D31=$F$2003),'INPUT INF'!$A31,"")</f>
        <v/>
      </c>
      <c r="G2032" s="100" t="str">
        <f>IF(AND('INPUT INF'!$C31="I",'INPUT INF'!$D31=$G$2003),'INPUT INF'!$A31,"")</f>
        <v/>
      </c>
      <c r="H2032" s="100" t="str">
        <f>IF(AND('INPUT INF'!$C31="II",'INPUT INF'!$D31=$H$2003),'INPUT INF'!$A31,"")</f>
        <v/>
      </c>
      <c r="I2032" s="100" t="str">
        <f>IF(AND('INPUT INF'!$C31="II",'INPUT INF'!$D31=$I$2003),'INPUT INF'!$A31,"")</f>
        <v/>
      </c>
      <c r="J2032" s="100" t="str">
        <f>IF(AND('INPUT INF'!$C31="II",'INPUT INF'!$D31=$J$2003),'INPUT INF'!$A31,"")</f>
        <v/>
      </c>
      <c r="K2032" s="100" t="str">
        <f>IF(AND('INPUT INF'!$C31="II",'INPUT INF'!$D31=$K$2003),'INPUT INF'!$A31,"")</f>
        <v/>
      </c>
      <c r="L2032" s="100" t="str">
        <f>IF(AND('INPUT INF'!$C31="II",'INPUT INF'!$D31=$L$2003),'INPUT INF'!$A31,"")</f>
        <v/>
      </c>
      <c r="M2032" s="100" t="str">
        <f>IF(AND('INPUT INF'!$C31="II",'INPUT INF'!$D31=$M$2003),'INPUT INF'!$A31,"")</f>
        <v/>
      </c>
      <c r="N2032" s="191">
        <f t="shared" si="7350"/>
        <v>12672028</v>
      </c>
      <c r="O2032" s="100">
        <f t="shared" si="7362"/>
        <v>301</v>
      </c>
      <c r="P2032" s="191">
        <f t="shared" si="7362"/>
        <v>81</v>
      </c>
      <c r="Q2032" s="100" t="str">
        <f t="shared" si="7362"/>
        <v>C1</v>
      </c>
      <c r="R2032" s="191">
        <f t="shared" si="7362"/>
        <v>302</v>
      </c>
      <c r="S2032" s="100">
        <f t="shared" si="7362"/>
        <v>89</v>
      </c>
      <c r="T2032" s="191" t="str">
        <f t="shared" si="7362"/>
        <v>A2</v>
      </c>
      <c r="U2032" s="100">
        <f t="shared" si="7362"/>
        <v>44</v>
      </c>
      <c r="V2032" s="191">
        <f t="shared" si="7362"/>
        <v>64</v>
      </c>
      <c r="W2032" s="100" t="str">
        <f t="shared" si="7362"/>
        <v>D1</v>
      </c>
      <c r="X2032" s="191">
        <f t="shared" si="7362"/>
        <v>42</v>
      </c>
      <c r="Y2032" s="100">
        <f t="shared" si="7363"/>
        <v>65</v>
      </c>
      <c r="Z2032" s="191" t="str">
        <f t="shared" si="7363"/>
        <v>D1</v>
      </c>
      <c r="AA2032" s="100">
        <f t="shared" si="7363"/>
        <v>43</v>
      </c>
      <c r="AB2032" s="191">
        <f t="shared" si="7363"/>
        <v>78</v>
      </c>
      <c r="AC2032" s="100" t="str">
        <f t="shared" si="7363"/>
        <v>C1</v>
      </c>
      <c r="AD2032" s="191">
        <f t="shared" si="7363"/>
        <v>0</v>
      </c>
      <c r="AE2032" s="100">
        <f t="shared" si="7363"/>
        <v>0</v>
      </c>
      <c r="AF2032" s="191" t="str">
        <f t="shared" si="7363"/>
        <v/>
      </c>
      <c r="AG2032" s="100">
        <f t="shared" si="7363"/>
        <v>0</v>
      </c>
      <c r="AH2032" s="191">
        <f t="shared" si="7363"/>
        <v>377</v>
      </c>
      <c r="AI2032" s="100">
        <f t="shared" si="7363"/>
        <v>75.400000000000006</v>
      </c>
      <c r="AJ2032" s="191" t="str">
        <f t="shared" si="7363"/>
        <v>PASS</v>
      </c>
      <c r="AK2032" s="100">
        <f>IFERROR(VALUE(INDEX('INPUT DATA'!$Z$5:$Z$605,MATCH(CAL!N2032,'INPUT DATA'!$A$5:$A$605,0))),"")</f>
        <v>0</v>
      </c>
      <c r="AL2032" s="100">
        <f>IFERROR(VALUE(INDEX('INPUT DATA'!$AA$5:$AA$605,MATCH(CAL!N2032,'INPUT DATA'!$A$5:$A$605,0))),"")</f>
        <v>0</v>
      </c>
      <c r="AM2032" s="100" t="str">
        <f t="shared" si="7347"/>
        <v/>
      </c>
      <c r="AN2032" s="100" t="str">
        <f t="shared" si="7348"/>
        <v/>
      </c>
      <c r="AP2032" s="133">
        <v>10</v>
      </c>
      <c r="AQ2032" s="133" t="str">
        <f t="shared" si="7364"/>
        <v/>
      </c>
      <c r="AR2032" s="133" t="str">
        <f t="shared" si="7365"/>
        <v/>
      </c>
      <c r="AS2032" s="133" t="str">
        <f t="shared" si="7360"/>
        <v/>
      </c>
      <c r="AT2032" s="133" t="str">
        <f t="shared" si="7361"/>
        <v/>
      </c>
    </row>
    <row r="2033" spans="2:46" ht="15" customHeight="1" x14ac:dyDescent="0.25">
      <c r="B2033" s="115">
        <f>IF(AND('INPUT INF'!$C32="I",'INPUT INF'!$D32=$B$2003),'INPUT INF'!$A32,"")</f>
        <v>12672029</v>
      </c>
      <c r="C2033" s="115" t="str">
        <f>IF(AND('INPUT INF'!$C32="I",'INPUT INF'!$D32=$C$2003),'INPUT INF'!$A32,"")</f>
        <v/>
      </c>
      <c r="D2033" s="100" t="str">
        <f>IF(AND('INPUT INF'!$C32="I",'INPUT INF'!$D32=$D$2003),'INPUT INF'!$A32,"")</f>
        <v/>
      </c>
      <c r="E2033" s="100" t="str">
        <f>IF(AND('INPUT INF'!$C32="I",'INPUT INF'!$D32=$E$2003),'INPUT INF'!$A32,"")</f>
        <v/>
      </c>
      <c r="F2033" s="100" t="str">
        <f>IF(AND('INPUT INF'!$C32="I",'INPUT INF'!$D32=$F$2003),'INPUT INF'!$A32,"")</f>
        <v/>
      </c>
      <c r="G2033" s="100" t="str">
        <f>IF(AND('INPUT INF'!$C32="I",'INPUT INF'!$D32=$G$2003),'INPUT INF'!$A32,"")</f>
        <v/>
      </c>
      <c r="H2033" s="100" t="str">
        <f>IF(AND('INPUT INF'!$C32="II",'INPUT INF'!$D32=$H$2003),'INPUT INF'!$A32,"")</f>
        <v/>
      </c>
      <c r="I2033" s="100" t="str">
        <f>IF(AND('INPUT INF'!$C32="II",'INPUT INF'!$D32=$I$2003),'INPUT INF'!$A32,"")</f>
        <v/>
      </c>
      <c r="J2033" s="100" t="str">
        <f>IF(AND('INPUT INF'!$C32="II",'INPUT INF'!$D32=$J$2003),'INPUT INF'!$A32,"")</f>
        <v/>
      </c>
      <c r="K2033" s="100" t="str">
        <f>IF(AND('INPUT INF'!$C32="II",'INPUT INF'!$D32=$K$2003),'INPUT INF'!$A32,"")</f>
        <v/>
      </c>
      <c r="L2033" s="100" t="str">
        <f>IF(AND('INPUT INF'!$C32="II",'INPUT INF'!$D32=$L$2003),'INPUT INF'!$A32,"")</f>
        <v/>
      </c>
      <c r="M2033" s="100" t="str">
        <f>IF(AND('INPUT INF'!$C32="II",'INPUT INF'!$D32=$M$2003),'INPUT INF'!$A32,"")</f>
        <v/>
      </c>
      <c r="N2033" s="191">
        <f t="shared" si="7350"/>
        <v>12672029</v>
      </c>
      <c r="O2033" s="100">
        <f t="shared" si="7362"/>
        <v>301</v>
      </c>
      <c r="P2033" s="191">
        <f t="shared" si="7362"/>
        <v>82</v>
      </c>
      <c r="Q2033" s="100" t="str">
        <f t="shared" si="7362"/>
        <v>C1</v>
      </c>
      <c r="R2033" s="191">
        <f t="shared" si="7362"/>
        <v>302</v>
      </c>
      <c r="S2033" s="100">
        <f t="shared" si="7362"/>
        <v>89</v>
      </c>
      <c r="T2033" s="191" t="str">
        <f t="shared" si="7362"/>
        <v>A2</v>
      </c>
      <c r="U2033" s="100">
        <f t="shared" si="7362"/>
        <v>44</v>
      </c>
      <c r="V2033" s="191">
        <f t="shared" si="7362"/>
        <v>65</v>
      </c>
      <c r="W2033" s="100" t="str">
        <f t="shared" si="7362"/>
        <v>D1</v>
      </c>
      <c r="X2033" s="191">
        <f t="shared" si="7362"/>
        <v>42</v>
      </c>
      <c r="Y2033" s="100">
        <f t="shared" si="7363"/>
        <v>79</v>
      </c>
      <c r="Z2033" s="191" t="str">
        <f t="shared" si="7363"/>
        <v>B2</v>
      </c>
      <c r="AA2033" s="100">
        <f t="shared" si="7363"/>
        <v>43</v>
      </c>
      <c r="AB2033" s="191">
        <f t="shared" si="7363"/>
        <v>91</v>
      </c>
      <c r="AC2033" s="100" t="str">
        <f t="shared" si="7363"/>
        <v>A2</v>
      </c>
      <c r="AD2033" s="191">
        <f t="shared" si="7363"/>
        <v>0</v>
      </c>
      <c r="AE2033" s="100">
        <f t="shared" si="7363"/>
        <v>0</v>
      </c>
      <c r="AF2033" s="191" t="str">
        <f t="shared" si="7363"/>
        <v/>
      </c>
      <c r="AG2033" s="100">
        <f t="shared" si="7363"/>
        <v>0</v>
      </c>
      <c r="AH2033" s="191">
        <f t="shared" si="7363"/>
        <v>406</v>
      </c>
      <c r="AI2033" s="100">
        <f t="shared" si="7363"/>
        <v>81.2</v>
      </c>
      <c r="AJ2033" s="191" t="str">
        <f t="shared" si="7363"/>
        <v>PASS</v>
      </c>
      <c r="AK2033" s="100">
        <f>IFERROR(VALUE(INDEX('INPUT DATA'!$Z$5:$Z$605,MATCH(CAL!N2033,'INPUT DATA'!$A$5:$A$605,0))),"")</f>
        <v>0</v>
      </c>
      <c r="AL2033" s="100">
        <f>IFERROR(VALUE(INDEX('INPUT DATA'!$AA$5:$AA$605,MATCH(CAL!N2033,'INPUT DATA'!$A$5:$A$605,0))),"")</f>
        <v>0</v>
      </c>
      <c r="AM2033" s="100" t="str">
        <f t="shared" si="7347"/>
        <v/>
      </c>
      <c r="AN2033" s="100" t="str">
        <f t="shared" si="7348"/>
        <v/>
      </c>
      <c r="AP2033" s="133">
        <v>11</v>
      </c>
      <c r="AQ2033" s="133" t="str">
        <f t="shared" si="7364"/>
        <v/>
      </c>
      <c r="AR2033" s="133" t="str">
        <f t="shared" si="7365"/>
        <v/>
      </c>
      <c r="AS2033" s="133" t="str">
        <f t="shared" si="7360"/>
        <v/>
      </c>
      <c r="AT2033" s="133" t="str">
        <f t="shared" si="7361"/>
        <v/>
      </c>
    </row>
    <row r="2034" spans="2:46" ht="15" customHeight="1" x14ac:dyDescent="0.25">
      <c r="B2034" s="115">
        <f>IF(AND('INPUT INF'!$C33="I",'INPUT INF'!$D33=$B$2003),'INPUT INF'!$A33,"")</f>
        <v>12672030</v>
      </c>
      <c r="C2034" s="115" t="str">
        <f>IF(AND('INPUT INF'!$C33="I",'INPUT INF'!$D33=$C$2003),'INPUT INF'!$A33,"")</f>
        <v/>
      </c>
      <c r="D2034" s="100" t="str">
        <f>IF(AND('INPUT INF'!$C33="I",'INPUT INF'!$D33=$D$2003),'INPUT INF'!$A33,"")</f>
        <v/>
      </c>
      <c r="E2034" s="100" t="str">
        <f>IF(AND('INPUT INF'!$C33="I",'INPUT INF'!$D33=$E$2003),'INPUT INF'!$A33,"")</f>
        <v/>
      </c>
      <c r="F2034" s="100" t="str">
        <f>IF(AND('INPUT INF'!$C33="I",'INPUT INF'!$D33=$F$2003),'INPUT INF'!$A33,"")</f>
        <v/>
      </c>
      <c r="G2034" s="100" t="str">
        <f>IF(AND('INPUT INF'!$C33="I",'INPUT INF'!$D33=$G$2003),'INPUT INF'!$A33,"")</f>
        <v/>
      </c>
      <c r="H2034" s="100" t="str">
        <f>IF(AND('INPUT INF'!$C33="II",'INPUT INF'!$D33=$H$2003),'INPUT INF'!$A33,"")</f>
        <v/>
      </c>
      <c r="I2034" s="100" t="str">
        <f>IF(AND('INPUT INF'!$C33="II",'INPUT INF'!$D33=$I$2003),'INPUT INF'!$A33,"")</f>
        <v/>
      </c>
      <c r="J2034" s="100" t="str">
        <f>IF(AND('INPUT INF'!$C33="II",'INPUT INF'!$D33=$J$2003),'INPUT INF'!$A33,"")</f>
        <v/>
      </c>
      <c r="K2034" s="100" t="str">
        <f>IF(AND('INPUT INF'!$C33="II",'INPUT INF'!$D33=$K$2003),'INPUT INF'!$A33,"")</f>
        <v/>
      </c>
      <c r="L2034" s="100" t="str">
        <f>IF(AND('INPUT INF'!$C33="II",'INPUT INF'!$D33=$L$2003),'INPUT INF'!$A33,"")</f>
        <v/>
      </c>
      <c r="M2034" s="100" t="str">
        <f>IF(AND('INPUT INF'!$C33="II",'INPUT INF'!$D33=$M$2003),'INPUT INF'!$A33,"")</f>
        <v/>
      </c>
      <c r="N2034" s="191">
        <f t="shared" si="7350"/>
        <v>12672030</v>
      </c>
      <c r="O2034" s="100">
        <f t="shared" ref="O2034:X2043" si="7366">VLOOKUP($N2034,$B$1003:$AA$1901,O$2003,FALSE)</f>
        <v>301</v>
      </c>
      <c r="P2034" s="191">
        <f t="shared" si="7366"/>
        <v>81</v>
      </c>
      <c r="Q2034" s="100" t="str">
        <f t="shared" si="7366"/>
        <v>C1</v>
      </c>
      <c r="R2034" s="191">
        <f t="shared" si="7366"/>
        <v>83</v>
      </c>
      <c r="S2034" s="100">
        <f t="shared" si="7366"/>
        <v>65</v>
      </c>
      <c r="T2034" s="191" t="str">
        <f t="shared" si="7366"/>
        <v>D1</v>
      </c>
      <c r="U2034" s="100">
        <f t="shared" si="7366"/>
        <v>44</v>
      </c>
      <c r="V2034" s="191">
        <f t="shared" si="7366"/>
        <v>65</v>
      </c>
      <c r="W2034" s="100" t="str">
        <f t="shared" si="7366"/>
        <v>D1</v>
      </c>
      <c r="X2034" s="191">
        <f t="shared" si="7366"/>
        <v>42</v>
      </c>
      <c r="Y2034" s="100">
        <f t="shared" ref="Y2034:AJ2043" si="7367">VLOOKUP($N2034,$B$1003:$AA$1901,Y$2003,FALSE)</f>
        <v>70</v>
      </c>
      <c r="Z2034" s="191" t="str">
        <f t="shared" si="7367"/>
        <v>C2</v>
      </c>
      <c r="AA2034" s="100">
        <f t="shared" si="7367"/>
        <v>43</v>
      </c>
      <c r="AB2034" s="191">
        <f t="shared" si="7367"/>
        <v>78</v>
      </c>
      <c r="AC2034" s="100" t="str">
        <f t="shared" si="7367"/>
        <v>C1</v>
      </c>
      <c r="AD2034" s="191">
        <f t="shared" si="7367"/>
        <v>0</v>
      </c>
      <c r="AE2034" s="100">
        <f t="shared" si="7367"/>
        <v>0</v>
      </c>
      <c r="AF2034" s="191" t="str">
        <f t="shared" si="7367"/>
        <v/>
      </c>
      <c r="AG2034" s="100">
        <f t="shared" si="7367"/>
        <v>0</v>
      </c>
      <c r="AH2034" s="191">
        <f t="shared" si="7367"/>
        <v>359</v>
      </c>
      <c r="AI2034" s="100">
        <f t="shared" si="7367"/>
        <v>71.8</v>
      </c>
      <c r="AJ2034" s="191" t="str">
        <f t="shared" si="7367"/>
        <v>PASS</v>
      </c>
      <c r="AK2034" s="100">
        <f>IFERROR(VALUE(INDEX('INPUT DATA'!$Z$5:$Z$605,MATCH(CAL!N2034,'INPUT DATA'!$A$5:$A$605,0))),"")</f>
        <v>0</v>
      </c>
      <c r="AL2034" s="100">
        <f>IFERROR(VALUE(INDEX('INPUT DATA'!$AA$5:$AA$605,MATCH(CAL!N2034,'INPUT DATA'!$A$5:$A$605,0))),"")</f>
        <v>0</v>
      </c>
      <c r="AM2034" s="100" t="str">
        <f t="shared" si="7347"/>
        <v/>
      </c>
      <c r="AN2034" s="100" t="str">
        <f t="shared" si="7348"/>
        <v/>
      </c>
      <c r="AP2034" s="133">
        <v>12</v>
      </c>
      <c r="AQ2034" s="133" t="str">
        <f t="shared" si="7364"/>
        <v/>
      </c>
      <c r="AR2034" s="133" t="str">
        <f t="shared" si="7365"/>
        <v/>
      </c>
      <c r="AS2034" s="133" t="str">
        <f t="shared" si="7360"/>
        <v/>
      </c>
      <c r="AT2034" s="133" t="str">
        <f t="shared" si="7361"/>
        <v/>
      </c>
    </row>
    <row r="2035" spans="2:46" ht="15" customHeight="1" x14ac:dyDescent="0.25">
      <c r="B2035" s="115">
        <f>IF(AND('INPUT INF'!$C34="I",'INPUT INF'!$D34=$B$2003),'INPUT INF'!$A34,"")</f>
        <v>12672031</v>
      </c>
      <c r="C2035" s="115" t="str">
        <f>IF(AND('INPUT INF'!$C34="I",'INPUT INF'!$D34=$C$2003),'INPUT INF'!$A34,"")</f>
        <v/>
      </c>
      <c r="D2035" s="100" t="str">
        <f>IF(AND('INPUT INF'!$C34="I",'INPUT INF'!$D34=$D$2003),'INPUT INF'!$A34,"")</f>
        <v/>
      </c>
      <c r="E2035" s="100" t="str">
        <f>IF(AND('INPUT INF'!$C34="I",'INPUT INF'!$D34=$E$2003),'INPUT INF'!$A34,"")</f>
        <v/>
      </c>
      <c r="F2035" s="100" t="str">
        <f>IF(AND('INPUT INF'!$C34="I",'INPUT INF'!$D34=$F$2003),'INPUT INF'!$A34,"")</f>
        <v/>
      </c>
      <c r="G2035" s="100" t="str">
        <f>IF(AND('INPUT INF'!$C34="I",'INPUT INF'!$D34=$G$2003),'INPUT INF'!$A34,"")</f>
        <v/>
      </c>
      <c r="H2035" s="100" t="str">
        <f>IF(AND('INPUT INF'!$C34="II",'INPUT INF'!$D34=$H$2003),'INPUT INF'!$A34,"")</f>
        <v/>
      </c>
      <c r="I2035" s="100" t="str">
        <f>IF(AND('INPUT INF'!$C34="II",'INPUT INF'!$D34=$I$2003),'INPUT INF'!$A34,"")</f>
        <v/>
      </c>
      <c r="J2035" s="100" t="str">
        <f>IF(AND('INPUT INF'!$C34="II",'INPUT INF'!$D34=$J$2003),'INPUT INF'!$A34,"")</f>
        <v/>
      </c>
      <c r="K2035" s="100" t="str">
        <f>IF(AND('INPUT INF'!$C34="II",'INPUT INF'!$D34=$K$2003),'INPUT INF'!$A34,"")</f>
        <v/>
      </c>
      <c r="L2035" s="100" t="str">
        <f>IF(AND('INPUT INF'!$C34="II",'INPUT INF'!$D34=$L$2003),'INPUT INF'!$A34,"")</f>
        <v/>
      </c>
      <c r="M2035" s="100" t="str">
        <f>IF(AND('INPUT INF'!$C34="II",'INPUT INF'!$D34=$M$2003),'INPUT INF'!$A34,"")</f>
        <v/>
      </c>
      <c r="N2035" s="191">
        <f t="shared" si="7350"/>
        <v>12672031</v>
      </c>
      <c r="O2035" s="100">
        <f t="shared" si="7366"/>
        <v>301</v>
      </c>
      <c r="P2035" s="191">
        <f t="shared" si="7366"/>
        <v>96</v>
      </c>
      <c r="Q2035" s="100" t="str">
        <f t="shared" si="7366"/>
        <v>A1</v>
      </c>
      <c r="R2035" s="191">
        <f t="shared" si="7366"/>
        <v>83</v>
      </c>
      <c r="S2035" s="100">
        <f t="shared" si="7366"/>
        <v>95</v>
      </c>
      <c r="T2035" s="191" t="str">
        <f t="shared" si="7366"/>
        <v>A1</v>
      </c>
      <c r="U2035" s="100">
        <f t="shared" si="7366"/>
        <v>44</v>
      </c>
      <c r="V2035" s="191">
        <f t="shared" si="7366"/>
        <v>83</v>
      </c>
      <c r="W2035" s="100" t="str">
        <f t="shared" si="7366"/>
        <v>B2</v>
      </c>
      <c r="X2035" s="191">
        <f t="shared" si="7366"/>
        <v>42</v>
      </c>
      <c r="Y2035" s="100">
        <f t="shared" si="7367"/>
        <v>95</v>
      </c>
      <c r="Z2035" s="191" t="str">
        <f t="shared" si="7367"/>
        <v>A1</v>
      </c>
      <c r="AA2035" s="100">
        <f t="shared" si="7367"/>
        <v>43</v>
      </c>
      <c r="AB2035" s="191">
        <f t="shared" si="7367"/>
        <v>97</v>
      </c>
      <c r="AC2035" s="100" t="str">
        <f t="shared" si="7367"/>
        <v>A1</v>
      </c>
      <c r="AD2035" s="191">
        <f t="shared" si="7367"/>
        <v>0</v>
      </c>
      <c r="AE2035" s="100">
        <f t="shared" si="7367"/>
        <v>0</v>
      </c>
      <c r="AF2035" s="191" t="str">
        <f t="shared" si="7367"/>
        <v/>
      </c>
      <c r="AG2035" s="100">
        <f t="shared" si="7367"/>
        <v>0</v>
      </c>
      <c r="AH2035" s="191">
        <f t="shared" si="7367"/>
        <v>466</v>
      </c>
      <c r="AI2035" s="100">
        <f t="shared" si="7367"/>
        <v>93.2</v>
      </c>
      <c r="AJ2035" s="191" t="str">
        <f t="shared" si="7367"/>
        <v>PASS</v>
      </c>
      <c r="AK2035" s="100">
        <f>IFERROR(VALUE(INDEX('INPUT DATA'!$Z$5:$Z$605,MATCH(CAL!N2035,'INPUT DATA'!$A$5:$A$605,0))),"")</f>
        <v>0</v>
      </c>
      <c r="AL2035" s="100">
        <f>IFERROR(VALUE(INDEX('INPUT DATA'!$AA$5:$AA$605,MATCH(CAL!N2035,'INPUT DATA'!$A$5:$A$605,0))),"")</f>
        <v>0</v>
      </c>
      <c r="AM2035" s="100" t="str">
        <f t="shared" si="7347"/>
        <v/>
      </c>
      <c r="AN2035" s="100" t="str">
        <f t="shared" si="7348"/>
        <v/>
      </c>
      <c r="AP2035" s="133">
        <v>13</v>
      </c>
      <c r="AQ2035" s="133" t="str">
        <f t="shared" si="7364"/>
        <v/>
      </c>
      <c r="AR2035" s="133" t="str">
        <f t="shared" si="7365"/>
        <v/>
      </c>
      <c r="AS2035" s="133" t="str">
        <f t="shared" si="7360"/>
        <v/>
      </c>
      <c r="AT2035" s="133" t="str">
        <f t="shared" si="7361"/>
        <v/>
      </c>
    </row>
    <row r="2036" spans="2:46" ht="15" customHeight="1" x14ac:dyDescent="0.25">
      <c r="B2036" s="115">
        <f>IF(AND('INPUT INF'!$C35="I",'INPUT INF'!$D35=$B$2003),'INPUT INF'!$A35,"")</f>
        <v>12672032</v>
      </c>
      <c r="C2036" s="115" t="str">
        <f>IF(AND('INPUT INF'!$C35="I",'INPUT INF'!$D35=$C$2003),'INPUT INF'!$A35,"")</f>
        <v/>
      </c>
      <c r="D2036" s="100" t="str">
        <f>IF(AND('INPUT INF'!$C35="I",'INPUT INF'!$D35=$D$2003),'INPUT INF'!$A35,"")</f>
        <v/>
      </c>
      <c r="E2036" s="100" t="str">
        <f>IF(AND('INPUT INF'!$C35="I",'INPUT INF'!$D35=$E$2003),'INPUT INF'!$A35,"")</f>
        <v/>
      </c>
      <c r="F2036" s="100" t="str">
        <f>IF(AND('INPUT INF'!$C35="I",'INPUT INF'!$D35=$F$2003),'INPUT INF'!$A35,"")</f>
        <v/>
      </c>
      <c r="G2036" s="100" t="str">
        <f>IF(AND('INPUT INF'!$C35="I",'INPUT INF'!$D35=$G$2003),'INPUT INF'!$A35,"")</f>
        <v/>
      </c>
      <c r="H2036" s="100" t="str">
        <f>IF(AND('INPUT INF'!$C35="II",'INPUT INF'!$D35=$H$2003),'INPUT INF'!$A35,"")</f>
        <v/>
      </c>
      <c r="I2036" s="100" t="str">
        <f>IF(AND('INPUT INF'!$C35="II",'INPUT INF'!$D35=$I$2003),'INPUT INF'!$A35,"")</f>
        <v/>
      </c>
      <c r="J2036" s="100" t="str">
        <f>IF(AND('INPUT INF'!$C35="II",'INPUT INF'!$D35=$J$2003),'INPUT INF'!$A35,"")</f>
        <v/>
      </c>
      <c r="K2036" s="100" t="str">
        <f>IF(AND('INPUT INF'!$C35="II",'INPUT INF'!$D35=$K$2003),'INPUT INF'!$A35,"")</f>
        <v/>
      </c>
      <c r="L2036" s="100" t="str">
        <f>IF(AND('INPUT INF'!$C35="II",'INPUT INF'!$D35=$L$2003),'INPUT INF'!$A35,"")</f>
        <v/>
      </c>
      <c r="M2036" s="100" t="str">
        <f>IF(AND('INPUT INF'!$C35="II",'INPUT INF'!$D35=$M$2003),'INPUT INF'!$A35,"")</f>
        <v/>
      </c>
      <c r="N2036" s="191">
        <f t="shared" si="7350"/>
        <v>12672032</v>
      </c>
      <c r="O2036" s="100">
        <f t="shared" si="7366"/>
        <v>301</v>
      </c>
      <c r="P2036" s="191">
        <f t="shared" si="7366"/>
        <v>96</v>
      </c>
      <c r="Q2036" s="100" t="str">
        <f t="shared" si="7366"/>
        <v>A1</v>
      </c>
      <c r="R2036" s="191">
        <f t="shared" si="7366"/>
        <v>83</v>
      </c>
      <c r="S2036" s="100">
        <f t="shared" si="7366"/>
        <v>96</v>
      </c>
      <c r="T2036" s="191" t="str">
        <f t="shared" si="7366"/>
        <v>A1</v>
      </c>
      <c r="U2036" s="100">
        <f t="shared" si="7366"/>
        <v>44</v>
      </c>
      <c r="V2036" s="191">
        <f t="shared" si="7366"/>
        <v>96</v>
      </c>
      <c r="W2036" s="100" t="str">
        <f t="shared" si="7366"/>
        <v>A1</v>
      </c>
      <c r="X2036" s="191">
        <f t="shared" si="7366"/>
        <v>42</v>
      </c>
      <c r="Y2036" s="100">
        <f t="shared" si="7367"/>
        <v>94</v>
      </c>
      <c r="Z2036" s="191" t="str">
        <f t="shared" si="7367"/>
        <v>A1</v>
      </c>
      <c r="AA2036" s="100">
        <f t="shared" si="7367"/>
        <v>43</v>
      </c>
      <c r="AB2036" s="191">
        <f t="shared" si="7367"/>
        <v>96</v>
      </c>
      <c r="AC2036" s="100" t="str">
        <f t="shared" si="7367"/>
        <v>A1</v>
      </c>
      <c r="AD2036" s="191">
        <f t="shared" si="7367"/>
        <v>0</v>
      </c>
      <c r="AE2036" s="100">
        <f t="shared" si="7367"/>
        <v>0</v>
      </c>
      <c r="AF2036" s="191" t="str">
        <f t="shared" si="7367"/>
        <v/>
      </c>
      <c r="AG2036" s="100">
        <f t="shared" si="7367"/>
        <v>0</v>
      </c>
      <c r="AH2036" s="191">
        <f t="shared" si="7367"/>
        <v>478</v>
      </c>
      <c r="AI2036" s="100">
        <f t="shared" si="7367"/>
        <v>95.6</v>
      </c>
      <c r="AJ2036" s="191" t="str">
        <f t="shared" si="7367"/>
        <v>PASS</v>
      </c>
      <c r="AK2036" s="100">
        <f>IFERROR(VALUE(INDEX('INPUT DATA'!$Z$5:$Z$605,MATCH(CAL!N2036,'INPUT DATA'!$A$5:$A$605,0))),"")</f>
        <v>0</v>
      </c>
      <c r="AL2036" s="100">
        <f>IFERROR(VALUE(INDEX('INPUT DATA'!$AA$5:$AA$605,MATCH(CAL!N2036,'INPUT DATA'!$A$5:$A$605,0))),"")</f>
        <v>0</v>
      </c>
      <c r="AM2036" s="100" t="str">
        <f t="shared" si="7347"/>
        <v/>
      </c>
      <c r="AN2036" s="100" t="str">
        <f t="shared" si="7348"/>
        <v/>
      </c>
      <c r="AP2036" s="133">
        <v>14</v>
      </c>
      <c r="AQ2036" s="133" t="str">
        <f t="shared" si="7364"/>
        <v/>
      </c>
      <c r="AR2036" s="133" t="str">
        <f t="shared" si="7365"/>
        <v/>
      </c>
      <c r="AS2036" s="133" t="str">
        <f t="shared" si="7360"/>
        <v/>
      </c>
      <c r="AT2036" s="133" t="str">
        <f t="shared" si="7361"/>
        <v/>
      </c>
    </row>
    <row r="2037" spans="2:46" ht="15" customHeight="1" x14ac:dyDescent="0.25">
      <c r="B2037" s="115">
        <f>IF(AND('INPUT INF'!$C36="I",'INPUT INF'!$D36=$B$2003),'INPUT INF'!$A36,"")</f>
        <v>12672033</v>
      </c>
      <c r="C2037" s="115" t="str">
        <f>IF(AND('INPUT INF'!$C36="I",'INPUT INF'!$D36=$C$2003),'INPUT INF'!$A36,"")</f>
        <v/>
      </c>
      <c r="D2037" s="100" t="str">
        <f>IF(AND('INPUT INF'!$C36="I",'INPUT INF'!$D36=$D$2003),'INPUT INF'!$A36,"")</f>
        <v/>
      </c>
      <c r="E2037" s="100" t="str">
        <f>IF(AND('INPUT INF'!$C36="I",'INPUT INF'!$D36=$E$2003),'INPUT INF'!$A36,"")</f>
        <v/>
      </c>
      <c r="F2037" s="100" t="str">
        <f>IF(AND('INPUT INF'!$C36="I",'INPUT INF'!$D36=$F$2003),'INPUT INF'!$A36,"")</f>
        <v/>
      </c>
      <c r="G2037" s="100" t="str">
        <f>IF(AND('INPUT INF'!$C36="I",'INPUT INF'!$D36=$G$2003),'INPUT INF'!$A36,"")</f>
        <v/>
      </c>
      <c r="H2037" s="100" t="str">
        <f>IF(AND('INPUT INF'!$C36="II",'INPUT INF'!$D36=$H$2003),'INPUT INF'!$A36,"")</f>
        <v/>
      </c>
      <c r="I2037" s="100" t="str">
        <f>IF(AND('INPUT INF'!$C36="II",'INPUT INF'!$D36=$I$2003),'INPUT INF'!$A36,"")</f>
        <v/>
      </c>
      <c r="J2037" s="100" t="str">
        <f>IF(AND('INPUT INF'!$C36="II",'INPUT INF'!$D36=$J$2003),'INPUT INF'!$A36,"")</f>
        <v/>
      </c>
      <c r="K2037" s="100" t="str">
        <f>IF(AND('INPUT INF'!$C36="II",'INPUT INF'!$D36=$K$2003),'INPUT INF'!$A36,"")</f>
        <v/>
      </c>
      <c r="L2037" s="100" t="str">
        <f>IF(AND('INPUT INF'!$C36="II",'INPUT INF'!$D36=$L$2003),'INPUT INF'!$A36,"")</f>
        <v/>
      </c>
      <c r="M2037" s="100" t="str">
        <f>IF(AND('INPUT INF'!$C36="II",'INPUT INF'!$D36=$M$2003),'INPUT INF'!$A36,"")</f>
        <v/>
      </c>
      <c r="N2037" s="191">
        <f t="shared" si="7350"/>
        <v>12672033</v>
      </c>
      <c r="O2037" s="100">
        <f t="shared" si="7366"/>
        <v>301</v>
      </c>
      <c r="P2037" s="191">
        <f t="shared" si="7366"/>
        <v>83</v>
      </c>
      <c r="Q2037" s="100" t="str">
        <f t="shared" si="7366"/>
        <v>B2</v>
      </c>
      <c r="R2037" s="191">
        <f t="shared" si="7366"/>
        <v>83</v>
      </c>
      <c r="S2037" s="100">
        <f t="shared" si="7366"/>
        <v>82</v>
      </c>
      <c r="T2037" s="191" t="str">
        <f t="shared" si="7366"/>
        <v>C1</v>
      </c>
      <c r="U2037" s="100">
        <f t="shared" si="7366"/>
        <v>44</v>
      </c>
      <c r="V2037" s="191">
        <f t="shared" si="7366"/>
        <v>81</v>
      </c>
      <c r="W2037" s="100" t="str">
        <f t="shared" si="7366"/>
        <v>C1</v>
      </c>
      <c r="X2037" s="191">
        <f t="shared" si="7366"/>
        <v>42</v>
      </c>
      <c r="Y2037" s="100">
        <f t="shared" si="7367"/>
        <v>82</v>
      </c>
      <c r="Z2037" s="191" t="str">
        <f t="shared" si="7367"/>
        <v>B2</v>
      </c>
      <c r="AA2037" s="100">
        <f t="shared" si="7367"/>
        <v>43</v>
      </c>
      <c r="AB2037" s="191">
        <f t="shared" si="7367"/>
        <v>97</v>
      </c>
      <c r="AC2037" s="100" t="str">
        <f t="shared" si="7367"/>
        <v>A1</v>
      </c>
      <c r="AD2037" s="191">
        <f t="shared" si="7367"/>
        <v>0</v>
      </c>
      <c r="AE2037" s="100">
        <f t="shared" si="7367"/>
        <v>0</v>
      </c>
      <c r="AF2037" s="191" t="str">
        <f t="shared" si="7367"/>
        <v/>
      </c>
      <c r="AG2037" s="100">
        <f t="shared" si="7367"/>
        <v>0</v>
      </c>
      <c r="AH2037" s="191">
        <f t="shared" si="7367"/>
        <v>425</v>
      </c>
      <c r="AI2037" s="100">
        <f t="shared" si="7367"/>
        <v>85</v>
      </c>
      <c r="AJ2037" s="191" t="str">
        <f t="shared" si="7367"/>
        <v>PASS</v>
      </c>
      <c r="AK2037" s="100">
        <f>IFERROR(VALUE(INDEX('INPUT DATA'!$Z$5:$Z$605,MATCH(CAL!N2037,'INPUT DATA'!$A$5:$A$605,0))),"")</f>
        <v>0</v>
      </c>
      <c r="AL2037" s="100">
        <f>IFERROR(VALUE(INDEX('INPUT DATA'!$AA$5:$AA$605,MATCH(CAL!N2037,'INPUT DATA'!$A$5:$A$605,0))),"")</f>
        <v>0</v>
      </c>
      <c r="AM2037" s="100" t="str">
        <f t="shared" si="7347"/>
        <v/>
      </c>
      <c r="AN2037" s="100" t="str">
        <f t="shared" si="7348"/>
        <v/>
      </c>
      <c r="AP2037" s="133">
        <v>15</v>
      </c>
      <c r="AQ2037" s="133" t="str">
        <f t="shared" si="7364"/>
        <v/>
      </c>
      <c r="AR2037" s="133" t="str">
        <f t="shared" si="7365"/>
        <v/>
      </c>
      <c r="AS2037" s="133" t="str">
        <f t="shared" si="7360"/>
        <v/>
      </c>
      <c r="AT2037" s="133" t="str">
        <f t="shared" si="7361"/>
        <v/>
      </c>
    </row>
    <row r="2038" spans="2:46" ht="15" customHeight="1" x14ac:dyDescent="0.25">
      <c r="B2038" s="115">
        <f>IF(AND('INPUT INF'!$C37="I",'INPUT INF'!$D37=$B$2003),'INPUT INF'!$A37,"")</f>
        <v>12672034</v>
      </c>
      <c r="C2038" s="115" t="str">
        <f>IF(AND('INPUT INF'!$C37="I",'INPUT INF'!$D37=$C$2003),'INPUT INF'!$A37,"")</f>
        <v/>
      </c>
      <c r="D2038" s="100" t="str">
        <f>IF(AND('INPUT INF'!$C37="I",'INPUT INF'!$D37=$D$2003),'INPUT INF'!$A37,"")</f>
        <v/>
      </c>
      <c r="E2038" s="100" t="str">
        <f>IF(AND('INPUT INF'!$C37="I",'INPUT INF'!$D37=$E$2003),'INPUT INF'!$A37,"")</f>
        <v/>
      </c>
      <c r="F2038" s="100" t="str">
        <f>IF(AND('INPUT INF'!$C37="I",'INPUT INF'!$D37=$F$2003),'INPUT INF'!$A37,"")</f>
        <v/>
      </c>
      <c r="G2038" s="100" t="str">
        <f>IF(AND('INPUT INF'!$C37="I",'INPUT INF'!$D37=$G$2003),'INPUT INF'!$A37,"")</f>
        <v/>
      </c>
      <c r="H2038" s="100" t="str">
        <f>IF(AND('INPUT INF'!$C37="II",'INPUT INF'!$D37=$H$2003),'INPUT INF'!$A37,"")</f>
        <v/>
      </c>
      <c r="I2038" s="100" t="str">
        <f>IF(AND('INPUT INF'!$C37="II",'INPUT INF'!$D37=$I$2003),'INPUT INF'!$A37,"")</f>
        <v/>
      </c>
      <c r="J2038" s="100" t="str">
        <f>IF(AND('INPUT INF'!$C37="II",'INPUT INF'!$D37=$J$2003),'INPUT INF'!$A37,"")</f>
        <v/>
      </c>
      <c r="K2038" s="100" t="str">
        <f>IF(AND('INPUT INF'!$C37="II",'INPUT INF'!$D37=$K$2003),'INPUT INF'!$A37,"")</f>
        <v/>
      </c>
      <c r="L2038" s="100" t="str">
        <f>IF(AND('INPUT INF'!$C37="II",'INPUT INF'!$D37=$L$2003),'INPUT INF'!$A37,"")</f>
        <v/>
      </c>
      <c r="M2038" s="100" t="str">
        <f>IF(AND('INPUT INF'!$C37="II",'INPUT INF'!$D37=$M$2003),'INPUT INF'!$A37,"")</f>
        <v/>
      </c>
      <c r="N2038" s="191">
        <f t="shared" si="7350"/>
        <v>12672034</v>
      </c>
      <c r="O2038" s="100">
        <f t="shared" si="7366"/>
        <v>301</v>
      </c>
      <c r="P2038" s="191">
        <f t="shared" si="7366"/>
        <v>96</v>
      </c>
      <c r="Q2038" s="100" t="str">
        <f t="shared" si="7366"/>
        <v>A1</v>
      </c>
      <c r="R2038" s="191">
        <f t="shared" si="7366"/>
        <v>83</v>
      </c>
      <c r="S2038" s="100">
        <f t="shared" si="7366"/>
        <v>96</v>
      </c>
      <c r="T2038" s="191" t="str">
        <f t="shared" si="7366"/>
        <v>A1</v>
      </c>
      <c r="U2038" s="100">
        <f t="shared" si="7366"/>
        <v>44</v>
      </c>
      <c r="V2038" s="191">
        <f t="shared" si="7366"/>
        <v>83</v>
      </c>
      <c r="W2038" s="100" t="str">
        <f t="shared" si="7366"/>
        <v>B2</v>
      </c>
      <c r="X2038" s="191">
        <f t="shared" si="7366"/>
        <v>42</v>
      </c>
      <c r="Y2038" s="100">
        <f t="shared" si="7367"/>
        <v>89</v>
      </c>
      <c r="Z2038" s="191" t="str">
        <f t="shared" si="7367"/>
        <v>A2</v>
      </c>
      <c r="AA2038" s="100">
        <f t="shared" si="7367"/>
        <v>43</v>
      </c>
      <c r="AB2038" s="191">
        <f t="shared" si="7367"/>
        <v>97</v>
      </c>
      <c r="AC2038" s="100" t="str">
        <f t="shared" si="7367"/>
        <v>A1</v>
      </c>
      <c r="AD2038" s="191">
        <f t="shared" si="7367"/>
        <v>0</v>
      </c>
      <c r="AE2038" s="100">
        <f t="shared" si="7367"/>
        <v>0</v>
      </c>
      <c r="AF2038" s="191" t="str">
        <f t="shared" si="7367"/>
        <v/>
      </c>
      <c r="AG2038" s="100">
        <f t="shared" si="7367"/>
        <v>0</v>
      </c>
      <c r="AH2038" s="191">
        <f t="shared" si="7367"/>
        <v>461</v>
      </c>
      <c r="AI2038" s="100">
        <f t="shared" si="7367"/>
        <v>92.2</v>
      </c>
      <c r="AJ2038" s="191" t="str">
        <f t="shared" si="7367"/>
        <v>PASS</v>
      </c>
      <c r="AK2038" s="100">
        <f>IFERROR(VALUE(INDEX('INPUT DATA'!$Z$5:$Z$605,MATCH(CAL!N2038,'INPUT DATA'!$A$5:$A$605,0))),"")</f>
        <v>0</v>
      </c>
      <c r="AL2038" s="100">
        <f>IFERROR(VALUE(INDEX('INPUT DATA'!$AA$5:$AA$605,MATCH(CAL!N2038,'INPUT DATA'!$A$5:$A$605,0))),"")</f>
        <v>0</v>
      </c>
      <c r="AM2038" s="100" t="str">
        <f t="shared" si="7347"/>
        <v/>
      </c>
      <c r="AN2038" s="100" t="str">
        <f t="shared" si="7348"/>
        <v/>
      </c>
    </row>
    <row r="2039" spans="2:46" ht="15" customHeight="1" x14ac:dyDescent="0.25">
      <c r="B2039" s="115">
        <f>IF(AND('INPUT INF'!$C38="I",'INPUT INF'!$D38=$B$2003),'INPUT INF'!$A38,"")</f>
        <v>12672035</v>
      </c>
      <c r="C2039" s="115" t="str">
        <f>IF(AND('INPUT INF'!$C38="I",'INPUT INF'!$D38=$C$2003),'INPUT INF'!$A38,"")</f>
        <v/>
      </c>
      <c r="D2039" s="100" t="str">
        <f>IF(AND('INPUT INF'!$C38="I",'INPUT INF'!$D38=$D$2003),'INPUT INF'!$A38,"")</f>
        <v/>
      </c>
      <c r="E2039" s="100" t="str">
        <f>IF(AND('INPUT INF'!$C38="I",'INPUT INF'!$D38=$E$2003),'INPUT INF'!$A38,"")</f>
        <v/>
      </c>
      <c r="F2039" s="100" t="str">
        <f>IF(AND('INPUT INF'!$C38="I",'INPUT INF'!$D38=$F$2003),'INPUT INF'!$A38,"")</f>
        <v/>
      </c>
      <c r="G2039" s="100" t="str">
        <f>IF(AND('INPUT INF'!$C38="I",'INPUT INF'!$D38=$G$2003),'INPUT INF'!$A38,"")</f>
        <v/>
      </c>
      <c r="H2039" s="100" t="str">
        <f>IF(AND('INPUT INF'!$C38="II",'INPUT INF'!$D38=$H$2003),'INPUT INF'!$A38,"")</f>
        <v/>
      </c>
      <c r="I2039" s="100" t="str">
        <f>IF(AND('INPUT INF'!$C38="II",'INPUT INF'!$D38=$I$2003),'INPUT INF'!$A38,"")</f>
        <v/>
      </c>
      <c r="J2039" s="100" t="str">
        <f>IF(AND('INPUT INF'!$C38="II",'INPUT INF'!$D38=$J$2003),'INPUT INF'!$A38,"")</f>
        <v/>
      </c>
      <c r="K2039" s="100" t="str">
        <f>IF(AND('INPUT INF'!$C38="II",'INPUT INF'!$D38=$K$2003),'INPUT INF'!$A38,"")</f>
        <v/>
      </c>
      <c r="L2039" s="100" t="str">
        <f>IF(AND('INPUT INF'!$C38="II",'INPUT INF'!$D38=$L$2003),'INPUT INF'!$A38,"")</f>
        <v/>
      </c>
      <c r="M2039" s="100" t="str">
        <f>IF(AND('INPUT INF'!$C38="II",'INPUT INF'!$D38=$M$2003),'INPUT INF'!$A38,"")</f>
        <v/>
      </c>
      <c r="N2039" s="191">
        <f t="shared" si="7350"/>
        <v>12672035</v>
      </c>
      <c r="O2039" s="100">
        <f t="shared" si="7366"/>
        <v>301</v>
      </c>
      <c r="P2039" s="191">
        <f t="shared" si="7366"/>
        <v>97</v>
      </c>
      <c r="Q2039" s="100" t="str">
        <f t="shared" si="7366"/>
        <v>A1</v>
      </c>
      <c r="R2039" s="191">
        <f t="shared" si="7366"/>
        <v>65</v>
      </c>
      <c r="S2039" s="100">
        <f t="shared" si="7366"/>
        <v>95</v>
      </c>
      <c r="T2039" s="191" t="str">
        <f t="shared" si="7366"/>
        <v>A1</v>
      </c>
      <c r="U2039" s="100">
        <f t="shared" si="7366"/>
        <v>44</v>
      </c>
      <c r="V2039" s="191">
        <f t="shared" si="7366"/>
        <v>96</v>
      </c>
      <c r="W2039" s="100" t="str">
        <f t="shared" si="7366"/>
        <v>A1</v>
      </c>
      <c r="X2039" s="191">
        <f t="shared" si="7366"/>
        <v>42</v>
      </c>
      <c r="Y2039" s="100">
        <f t="shared" si="7367"/>
        <v>96</v>
      </c>
      <c r="Z2039" s="191" t="str">
        <f t="shared" si="7367"/>
        <v>A1</v>
      </c>
      <c r="AA2039" s="100">
        <f t="shared" si="7367"/>
        <v>43</v>
      </c>
      <c r="AB2039" s="191">
        <f t="shared" si="7367"/>
        <v>99</v>
      </c>
      <c r="AC2039" s="100" t="str">
        <f t="shared" si="7367"/>
        <v>A1</v>
      </c>
      <c r="AD2039" s="191">
        <f t="shared" si="7367"/>
        <v>0</v>
      </c>
      <c r="AE2039" s="100">
        <f t="shared" si="7367"/>
        <v>0</v>
      </c>
      <c r="AF2039" s="191" t="str">
        <f t="shared" si="7367"/>
        <v/>
      </c>
      <c r="AG2039" s="100">
        <f t="shared" si="7367"/>
        <v>0</v>
      </c>
      <c r="AH2039" s="191">
        <f t="shared" si="7367"/>
        <v>483</v>
      </c>
      <c r="AI2039" s="100">
        <f t="shared" si="7367"/>
        <v>96.6</v>
      </c>
      <c r="AJ2039" s="191" t="str">
        <f t="shared" si="7367"/>
        <v>PASS</v>
      </c>
      <c r="AK2039" s="100">
        <f>IFERROR(VALUE(INDEX('INPUT DATA'!$Z$5:$Z$605,MATCH(CAL!N2039,'INPUT DATA'!$A$5:$A$605,0))),"")</f>
        <v>0</v>
      </c>
      <c r="AL2039" s="100">
        <f>IFERROR(VALUE(INDEX('INPUT DATA'!$AA$5:$AA$605,MATCH(CAL!N2039,'INPUT DATA'!$A$5:$A$605,0))),"")</f>
        <v>0</v>
      </c>
      <c r="AM2039" s="100" t="str">
        <f t="shared" si="7347"/>
        <v/>
      </c>
      <c r="AN2039" s="100" t="str">
        <f t="shared" si="7348"/>
        <v/>
      </c>
    </row>
    <row r="2040" spans="2:46" ht="15" customHeight="1" x14ac:dyDescent="0.25">
      <c r="B2040" s="115" t="str">
        <f>IF(AND('INPUT INF'!$C39="I",'INPUT INF'!$D39=$B$2003),'INPUT INF'!$A39,"")</f>
        <v/>
      </c>
      <c r="C2040" s="115">
        <f>IF(AND('INPUT INF'!$C39="I",'INPUT INF'!$D39=$C$2003),'INPUT INF'!$A39,"")</f>
        <v>12672036</v>
      </c>
      <c r="D2040" s="100" t="str">
        <f>IF(AND('INPUT INF'!$C39="I",'INPUT INF'!$D39=$D$2003),'INPUT INF'!$A39,"")</f>
        <v/>
      </c>
      <c r="E2040" s="100" t="str">
        <f>IF(AND('INPUT INF'!$C39="I",'INPUT INF'!$D39=$E$2003),'INPUT INF'!$A39,"")</f>
        <v/>
      </c>
      <c r="F2040" s="100" t="str">
        <f>IF(AND('INPUT INF'!$C39="I",'INPUT INF'!$D39=$F$2003),'INPUT INF'!$A39,"")</f>
        <v/>
      </c>
      <c r="G2040" s="100" t="str">
        <f>IF(AND('INPUT INF'!$C39="I",'INPUT INF'!$D39=$G$2003),'INPUT INF'!$A39,"")</f>
        <v/>
      </c>
      <c r="H2040" s="100" t="str">
        <f>IF(AND('INPUT INF'!$C39="II",'INPUT INF'!$D39=$H$2003),'INPUT INF'!$A39,"")</f>
        <v/>
      </c>
      <c r="I2040" s="100" t="str">
        <f>IF(AND('INPUT INF'!$C39="II",'INPUT INF'!$D39=$I$2003),'INPUT INF'!$A39,"")</f>
        <v/>
      </c>
      <c r="J2040" s="100" t="str">
        <f>IF(AND('INPUT INF'!$C39="II",'INPUT INF'!$D39=$J$2003),'INPUT INF'!$A39,"")</f>
        <v/>
      </c>
      <c r="K2040" s="100" t="str">
        <f>IF(AND('INPUT INF'!$C39="II",'INPUT INF'!$D39=$K$2003),'INPUT INF'!$A39,"")</f>
        <v/>
      </c>
      <c r="L2040" s="100" t="str">
        <f>IF(AND('INPUT INF'!$C39="II",'INPUT INF'!$D39=$L$2003),'INPUT INF'!$A39,"")</f>
        <v/>
      </c>
      <c r="M2040" s="100" t="str">
        <f>IF(AND('INPUT INF'!$C39="II",'INPUT INF'!$D39=$M$2003),'INPUT INF'!$A39,"")</f>
        <v/>
      </c>
      <c r="N2040" s="191" t="str">
        <f t="shared" si="7350"/>
        <v/>
      </c>
      <c r="O2040" s="100" t="str">
        <f t="shared" si="7366"/>
        <v/>
      </c>
      <c r="P2040" s="191" t="str">
        <f t="shared" si="7366"/>
        <v/>
      </c>
      <c r="Q2040" s="100" t="str">
        <f t="shared" si="7366"/>
        <v/>
      </c>
      <c r="R2040" s="191" t="str">
        <f t="shared" si="7366"/>
        <v/>
      </c>
      <c r="S2040" s="100" t="str">
        <f t="shared" si="7366"/>
        <v/>
      </c>
      <c r="T2040" s="191" t="str">
        <f t="shared" si="7366"/>
        <v/>
      </c>
      <c r="U2040" s="100" t="str">
        <f t="shared" si="7366"/>
        <v/>
      </c>
      <c r="V2040" s="191" t="str">
        <f t="shared" si="7366"/>
        <v/>
      </c>
      <c r="W2040" s="100" t="str">
        <f t="shared" si="7366"/>
        <v/>
      </c>
      <c r="X2040" s="191" t="str">
        <f t="shared" si="7366"/>
        <v/>
      </c>
      <c r="Y2040" s="100" t="str">
        <f t="shared" si="7367"/>
        <v/>
      </c>
      <c r="Z2040" s="191" t="str">
        <f t="shared" si="7367"/>
        <v/>
      </c>
      <c r="AA2040" s="100" t="str">
        <f t="shared" si="7367"/>
        <v/>
      </c>
      <c r="AB2040" s="191" t="str">
        <f t="shared" si="7367"/>
        <v/>
      </c>
      <c r="AC2040" s="100" t="str">
        <f t="shared" si="7367"/>
        <v/>
      </c>
      <c r="AD2040" s="191" t="str">
        <f t="shared" si="7367"/>
        <v/>
      </c>
      <c r="AE2040" s="100" t="str">
        <f t="shared" si="7367"/>
        <v/>
      </c>
      <c r="AF2040" s="191" t="str">
        <f t="shared" si="7367"/>
        <v/>
      </c>
      <c r="AG2040" s="100" t="str">
        <f t="shared" si="7367"/>
        <v/>
      </c>
      <c r="AH2040" s="191" t="str">
        <f t="shared" si="7367"/>
        <v/>
      </c>
      <c r="AI2040" s="100" t="str">
        <f t="shared" si="7367"/>
        <v/>
      </c>
      <c r="AJ2040" s="191" t="str">
        <f t="shared" si="7367"/>
        <v/>
      </c>
      <c r="AK2040" s="100" t="str">
        <f>IFERROR(VALUE(INDEX('INPUT DATA'!$Z$5:$Z$605,MATCH(CAL!N2040,'INPUT DATA'!$A$5:$A$605,0))),"")</f>
        <v/>
      </c>
      <c r="AL2040" s="100" t="str">
        <f>IFERROR(VALUE(INDEX('INPUT DATA'!$AA$5:$AA$605,MATCH(CAL!N2040,'INPUT DATA'!$A$5:$A$605,0))),"")</f>
        <v/>
      </c>
      <c r="AM2040" s="100" t="str">
        <f t="shared" si="7347"/>
        <v/>
      </c>
      <c r="AN2040" s="100" t="str">
        <f t="shared" si="7348"/>
        <v/>
      </c>
    </row>
    <row r="2041" spans="2:46" ht="15" customHeight="1" x14ac:dyDescent="0.25">
      <c r="B2041" s="115" t="str">
        <f>IF(AND('INPUT INF'!$C40="I",'INPUT INF'!$D40=$B$2003),'INPUT INF'!$A40,"")</f>
        <v/>
      </c>
      <c r="C2041" s="115">
        <f>IF(AND('INPUT INF'!$C40="I",'INPUT INF'!$D40=$C$2003),'INPUT INF'!$A40,"")</f>
        <v>12672037</v>
      </c>
      <c r="D2041" s="100" t="str">
        <f>IF(AND('INPUT INF'!$C40="I",'INPUT INF'!$D40=$D$2003),'INPUT INF'!$A40,"")</f>
        <v/>
      </c>
      <c r="E2041" s="100" t="str">
        <f>IF(AND('INPUT INF'!$C40="I",'INPUT INF'!$D40=$E$2003),'INPUT INF'!$A40,"")</f>
        <v/>
      </c>
      <c r="F2041" s="100" t="str">
        <f>IF(AND('INPUT INF'!$C40="I",'INPUT INF'!$D40=$F$2003),'INPUT INF'!$A40,"")</f>
        <v/>
      </c>
      <c r="G2041" s="100" t="str">
        <f>IF(AND('INPUT INF'!$C40="I",'INPUT INF'!$D40=$G$2003),'INPUT INF'!$A40,"")</f>
        <v/>
      </c>
      <c r="H2041" s="100" t="str">
        <f>IF(AND('INPUT INF'!$C40="II",'INPUT INF'!$D40=$H$2003),'INPUT INF'!$A40,"")</f>
        <v/>
      </c>
      <c r="I2041" s="100" t="str">
        <f>IF(AND('INPUT INF'!$C40="II",'INPUT INF'!$D40=$I$2003),'INPUT INF'!$A40,"")</f>
        <v/>
      </c>
      <c r="J2041" s="100" t="str">
        <f>IF(AND('INPUT INF'!$C40="II",'INPUT INF'!$D40=$J$2003),'INPUT INF'!$A40,"")</f>
        <v/>
      </c>
      <c r="K2041" s="100" t="str">
        <f>IF(AND('INPUT INF'!$C40="II",'INPUT INF'!$D40=$K$2003),'INPUT INF'!$A40,"")</f>
        <v/>
      </c>
      <c r="L2041" s="100" t="str">
        <f>IF(AND('INPUT INF'!$C40="II",'INPUT INF'!$D40=$L$2003),'INPUT INF'!$A40,"")</f>
        <v/>
      </c>
      <c r="M2041" s="100" t="str">
        <f>IF(AND('INPUT INF'!$C40="II",'INPUT INF'!$D40=$M$2003),'INPUT INF'!$A40,"")</f>
        <v/>
      </c>
      <c r="N2041" s="191" t="str">
        <f t="shared" si="7350"/>
        <v/>
      </c>
      <c r="O2041" s="100" t="str">
        <f t="shared" si="7366"/>
        <v/>
      </c>
      <c r="P2041" s="191" t="str">
        <f t="shared" si="7366"/>
        <v/>
      </c>
      <c r="Q2041" s="100" t="str">
        <f t="shared" si="7366"/>
        <v/>
      </c>
      <c r="R2041" s="191" t="str">
        <f t="shared" si="7366"/>
        <v/>
      </c>
      <c r="S2041" s="100" t="str">
        <f t="shared" si="7366"/>
        <v/>
      </c>
      <c r="T2041" s="191" t="str">
        <f t="shared" si="7366"/>
        <v/>
      </c>
      <c r="U2041" s="100" t="str">
        <f t="shared" si="7366"/>
        <v/>
      </c>
      <c r="V2041" s="191" t="str">
        <f t="shared" si="7366"/>
        <v/>
      </c>
      <c r="W2041" s="100" t="str">
        <f t="shared" si="7366"/>
        <v/>
      </c>
      <c r="X2041" s="191" t="str">
        <f t="shared" si="7366"/>
        <v/>
      </c>
      <c r="Y2041" s="100" t="str">
        <f t="shared" si="7367"/>
        <v/>
      </c>
      <c r="Z2041" s="191" t="str">
        <f t="shared" si="7367"/>
        <v/>
      </c>
      <c r="AA2041" s="100" t="str">
        <f t="shared" si="7367"/>
        <v/>
      </c>
      <c r="AB2041" s="191" t="str">
        <f t="shared" si="7367"/>
        <v/>
      </c>
      <c r="AC2041" s="100" t="str">
        <f t="shared" si="7367"/>
        <v/>
      </c>
      <c r="AD2041" s="191" t="str">
        <f t="shared" si="7367"/>
        <v/>
      </c>
      <c r="AE2041" s="100" t="str">
        <f t="shared" si="7367"/>
        <v/>
      </c>
      <c r="AF2041" s="191" t="str">
        <f t="shared" si="7367"/>
        <v/>
      </c>
      <c r="AG2041" s="100" t="str">
        <f t="shared" si="7367"/>
        <v/>
      </c>
      <c r="AH2041" s="191" t="str">
        <f t="shared" si="7367"/>
        <v/>
      </c>
      <c r="AI2041" s="100" t="str">
        <f t="shared" si="7367"/>
        <v/>
      </c>
      <c r="AJ2041" s="191" t="str">
        <f t="shared" si="7367"/>
        <v/>
      </c>
      <c r="AK2041" s="100" t="str">
        <f>IFERROR(VALUE(INDEX('INPUT DATA'!$Z$5:$Z$605,MATCH(CAL!N2041,'INPUT DATA'!$A$5:$A$605,0))),"")</f>
        <v/>
      </c>
      <c r="AL2041" s="100" t="str">
        <f>IFERROR(VALUE(INDEX('INPUT DATA'!$AA$5:$AA$605,MATCH(CAL!N2041,'INPUT DATA'!$A$5:$A$605,0))),"")</f>
        <v/>
      </c>
      <c r="AM2041" s="100" t="str">
        <f t="shared" si="7347"/>
        <v/>
      </c>
      <c r="AN2041" s="100" t="str">
        <f t="shared" si="7348"/>
        <v/>
      </c>
    </row>
    <row r="2042" spans="2:46" ht="15" customHeight="1" x14ac:dyDescent="0.25">
      <c r="B2042" s="115" t="str">
        <f>IF(AND('INPUT INF'!$C41="I",'INPUT INF'!$D41=$B$2003),'INPUT INF'!$A41,"")</f>
        <v/>
      </c>
      <c r="C2042" s="115">
        <f>IF(AND('INPUT INF'!$C41="I",'INPUT INF'!$D41=$C$2003),'INPUT INF'!$A41,"")</f>
        <v>12672038</v>
      </c>
      <c r="D2042" s="100" t="str">
        <f>IF(AND('INPUT INF'!$C41="I",'INPUT INF'!$D41=$D$2003),'INPUT INF'!$A41,"")</f>
        <v/>
      </c>
      <c r="E2042" s="100" t="str">
        <f>IF(AND('INPUT INF'!$C41="I",'INPUT INF'!$D41=$E$2003),'INPUT INF'!$A41,"")</f>
        <v/>
      </c>
      <c r="F2042" s="100" t="str">
        <f>IF(AND('INPUT INF'!$C41="I",'INPUT INF'!$D41=$F$2003),'INPUT INF'!$A41,"")</f>
        <v/>
      </c>
      <c r="G2042" s="100" t="str">
        <f>IF(AND('INPUT INF'!$C41="I",'INPUT INF'!$D41=$G$2003),'INPUT INF'!$A41,"")</f>
        <v/>
      </c>
      <c r="H2042" s="100" t="str">
        <f>IF(AND('INPUT INF'!$C41="II",'INPUT INF'!$D41=$H$2003),'INPUT INF'!$A41,"")</f>
        <v/>
      </c>
      <c r="I2042" s="100" t="str">
        <f>IF(AND('INPUT INF'!$C41="II",'INPUT INF'!$D41=$I$2003),'INPUT INF'!$A41,"")</f>
        <v/>
      </c>
      <c r="J2042" s="100" t="str">
        <f>IF(AND('INPUT INF'!$C41="II",'INPUT INF'!$D41=$J$2003),'INPUT INF'!$A41,"")</f>
        <v/>
      </c>
      <c r="K2042" s="100" t="str">
        <f>IF(AND('INPUT INF'!$C41="II",'INPUT INF'!$D41=$K$2003),'INPUT INF'!$A41,"")</f>
        <v/>
      </c>
      <c r="L2042" s="100" t="str">
        <f>IF(AND('INPUT INF'!$C41="II",'INPUT INF'!$D41=$L$2003),'INPUT INF'!$A41,"")</f>
        <v/>
      </c>
      <c r="M2042" s="100" t="str">
        <f>IF(AND('INPUT INF'!$C41="II",'INPUT INF'!$D41=$M$2003),'INPUT INF'!$A41,"")</f>
        <v/>
      </c>
      <c r="N2042" s="191" t="str">
        <f t="shared" si="7350"/>
        <v/>
      </c>
      <c r="O2042" s="100" t="str">
        <f t="shared" si="7366"/>
        <v/>
      </c>
      <c r="P2042" s="191" t="str">
        <f t="shared" si="7366"/>
        <v/>
      </c>
      <c r="Q2042" s="100" t="str">
        <f t="shared" si="7366"/>
        <v/>
      </c>
      <c r="R2042" s="191" t="str">
        <f t="shared" si="7366"/>
        <v/>
      </c>
      <c r="S2042" s="100" t="str">
        <f t="shared" si="7366"/>
        <v/>
      </c>
      <c r="T2042" s="191" t="str">
        <f t="shared" si="7366"/>
        <v/>
      </c>
      <c r="U2042" s="100" t="str">
        <f t="shared" si="7366"/>
        <v/>
      </c>
      <c r="V2042" s="191" t="str">
        <f t="shared" si="7366"/>
        <v/>
      </c>
      <c r="W2042" s="100" t="str">
        <f t="shared" si="7366"/>
        <v/>
      </c>
      <c r="X2042" s="191" t="str">
        <f t="shared" si="7366"/>
        <v/>
      </c>
      <c r="Y2042" s="100" t="str">
        <f t="shared" si="7367"/>
        <v/>
      </c>
      <c r="Z2042" s="191" t="str">
        <f t="shared" si="7367"/>
        <v/>
      </c>
      <c r="AA2042" s="100" t="str">
        <f t="shared" si="7367"/>
        <v/>
      </c>
      <c r="AB2042" s="191" t="str">
        <f t="shared" si="7367"/>
        <v/>
      </c>
      <c r="AC2042" s="100" t="str">
        <f t="shared" si="7367"/>
        <v/>
      </c>
      <c r="AD2042" s="191" t="str">
        <f t="shared" si="7367"/>
        <v/>
      </c>
      <c r="AE2042" s="100" t="str">
        <f t="shared" si="7367"/>
        <v/>
      </c>
      <c r="AF2042" s="191" t="str">
        <f t="shared" si="7367"/>
        <v/>
      </c>
      <c r="AG2042" s="100" t="str">
        <f t="shared" si="7367"/>
        <v/>
      </c>
      <c r="AH2042" s="191" t="str">
        <f t="shared" si="7367"/>
        <v/>
      </c>
      <c r="AI2042" s="100" t="str">
        <f t="shared" si="7367"/>
        <v/>
      </c>
      <c r="AJ2042" s="191" t="str">
        <f t="shared" si="7367"/>
        <v/>
      </c>
      <c r="AK2042" s="100" t="str">
        <f>IFERROR(VALUE(INDEX('INPUT DATA'!$Z$5:$Z$605,MATCH(CAL!N2042,'INPUT DATA'!$A$5:$A$605,0))),"")</f>
        <v/>
      </c>
      <c r="AL2042" s="100" t="str">
        <f>IFERROR(VALUE(INDEX('INPUT DATA'!$AA$5:$AA$605,MATCH(CAL!N2042,'INPUT DATA'!$A$5:$A$605,0))),"")</f>
        <v/>
      </c>
      <c r="AM2042" s="100" t="str">
        <f t="shared" si="7347"/>
        <v/>
      </c>
      <c r="AN2042" s="100" t="str">
        <f t="shared" si="7348"/>
        <v/>
      </c>
    </row>
    <row r="2043" spans="2:46" ht="15" customHeight="1" x14ac:dyDescent="0.25">
      <c r="B2043" s="115" t="str">
        <f>IF(AND('INPUT INF'!$C42="I",'INPUT INF'!$D42=$B$2003),'INPUT INF'!$A42,"")</f>
        <v/>
      </c>
      <c r="C2043" s="115">
        <f>IF(AND('INPUT INF'!$C42="I",'INPUT INF'!$D42=$C$2003),'INPUT INF'!$A42,"")</f>
        <v>12672039</v>
      </c>
      <c r="D2043" s="100" t="str">
        <f>IF(AND('INPUT INF'!$C42="I",'INPUT INF'!$D42=$D$2003),'INPUT INF'!$A42,"")</f>
        <v/>
      </c>
      <c r="E2043" s="100" t="str">
        <f>IF(AND('INPUT INF'!$C42="I",'INPUT INF'!$D42=$E$2003),'INPUT INF'!$A42,"")</f>
        <v/>
      </c>
      <c r="F2043" s="100" t="str">
        <f>IF(AND('INPUT INF'!$C42="I",'INPUT INF'!$D42=$F$2003),'INPUT INF'!$A42,"")</f>
        <v/>
      </c>
      <c r="G2043" s="100" t="str">
        <f>IF(AND('INPUT INF'!$C42="I",'INPUT INF'!$D42=$G$2003),'INPUT INF'!$A42,"")</f>
        <v/>
      </c>
      <c r="H2043" s="100" t="str">
        <f>IF(AND('INPUT INF'!$C42="II",'INPUT INF'!$D42=$H$2003),'INPUT INF'!$A42,"")</f>
        <v/>
      </c>
      <c r="I2043" s="100" t="str">
        <f>IF(AND('INPUT INF'!$C42="II",'INPUT INF'!$D42=$I$2003),'INPUT INF'!$A42,"")</f>
        <v/>
      </c>
      <c r="J2043" s="100" t="str">
        <f>IF(AND('INPUT INF'!$C42="II",'INPUT INF'!$D42=$J$2003),'INPUT INF'!$A42,"")</f>
        <v/>
      </c>
      <c r="K2043" s="100" t="str">
        <f>IF(AND('INPUT INF'!$C42="II",'INPUT INF'!$D42=$K$2003),'INPUT INF'!$A42,"")</f>
        <v/>
      </c>
      <c r="L2043" s="100" t="str">
        <f>IF(AND('INPUT INF'!$C42="II",'INPUT INF'!$D42=$L$2003),'INPUT INF'!$A42,"")</f>
        <v/>
      </c>
      <c r="M2043" s="100" t="str">
        <f>IF(AND('INPUT INF'!$C42="II",'INPUT INF'!$D42=$M$2003),'INPUT INF'!$A42,"")</f>
        <v/>
      </c>
      <c r="N2043" s="191" t="str">
        <f t="shared" si="7350"/>
        <v/>
      </c>
      <c r="O2043" s="100" t="str">
        <f t="shared" si="7366"/>
        <v/>
      </c>
      <c r="P2043" s="191" t="str">
        <f t="shared" si="7366"/>
        <v/>
      </c>
      <c r="Q2043" s="100" t="str">
        <f t="shared" si="7366"/>
        <v/>
      </c>
      <c r="R2043" s="191" t="str">
        <f t="shared" si="7366"/>
        <v/>
      </c>
      <c r="S2043" s="100" t="str">
        <f t="shared" si="7366"/>
        <v/>
      </c>
      <c r="T2043" s="191" t="str">
        <f t="shared" si="7366"/>
        <v/>
      </c>
      <c r="U2043" s="100" t="str">
        <f t="shared" si="7366"/>
        <v/>
      </c>
      <c r="V2043" s="191" t="str">
        <f t="shared" si="7366"/>
        <v/>
      </c>
      <c r="W2043" s="100" t="str">
        <f t="shared" si="7366"/>
        <v/>
      </c>
      <c r="X2043" s="191" t="str">
        <f t="shared" si="7366"/>
        <v/>
      </c>
      <c r="Y2043" s="100" t="str">
        <f t="shared" si="7367"/>
        <v/>
      </c>
      <c r="Z2043" s="191" t="str">
        <f t="shared" si="7367"/>
        <v/>
      </c>
      <c r="AA2043" s="100" t="str">
        <f t="shared" si="7367"/>
        <v/>
      </c>
      <c r="AB2043" s="191" t="str">
        <f t="shared" si="7367"/>
        <v/>
      </c>
      <c r="AC2043" s="100" t="str">
        <f t="shared" si="7367"/>
        <v/>
      </c>
      <c r="AD2043" s="191" t="str">
        <f t="shared" si="7367"/>
        <v/>
      </c>
      <c r="AE2043" s="100" t="str">
        <f t="shared" si="7367"/>
        <v/>
      </c>
      <c r="AF2043" s="191" t="str">
        <f t="shared" si="7367"/>
        <v/>
      </c>
      <c r="AG2043" s="100" t="str">
        <f t="shared" si="7367"/>
        <v/>
      </c>
      <c r="AH2043" s="191" t="str">
        <f t="shared" si="7367"/>
        <v/>
      </c>
      <c r="AI2043" s="100" t="str">
        <f t="shared" si="7367"/>
        <v/>
      </c>
      <c r="AJ2043" s="191" t="str">
        <f t="shared" si="7367"/>
        <v/>
      </c>
      <c r="AK2043" s="100" t="str">
        <f>IFERROR(VALUE(INDEX('INPUT DATA'!$Z$5:$Z$605,MATCH(CAL!N2043,'INPUT DATA'!$A$5:$A$605,0))),"")</f>
        <v/>
      </c>
      <c r="AL2043" s="100" t="str">
        <f>IFERROR(VALUE(INDEX('INPUT DATA'!$AA$5:$AA$605,MATCH(CAL!N2043,'INPUT DATA'!$A$5:$A$605,0))),"")</f>
        <v/>
      </c>
      <c r="AM2043" s="100" t="str">
        <f t="shared" si="7347"/>
        <v/>
      </c>
      <c r="AN2043" s="100" t="str">
        <f t="shared" si="7348"/>
        <v/>
      </c>
    </row>
    <row r="2044" spans="2:46" ht="15" customHeight="1" x14ac:dyDescent="0.25">
      <c r="B2044" s="115" t="str">
        <f>IF(AND('INPUT INF'!$C43="I",'INPUT INF'!$D43=$B$2003),'INPUT INF'!$A43,"")</f>
        <v/>
      </c>
      <c r="C2044" s="115">
        <f>IF(AND('INPUT INF'!$C43="I",'INPUT INF'!$D43=$C$2003),'INPUT INF'!$A43,"")</f>
        <v>12672040</v>
      </c>
      <c r="D2044" s="100" t="str">
        <f>IF(AND('INPUT INF'!$C43="I",'INPUT INF'!$D43=$D$2003),'INPUT INF'!$A43,"")</f>
        <v/>
      </c>
      <c r="E2044" s="100" t="str">
        <f>IF(AND('INPUT INF'!$C43="I",'INPUT INF'!$D43=$E$2003),'INPUT INF'!$A43,"")</f>
        <v/>
      </c>
      <c r="F2044" s="100" t="str">
        <f>IF(AND('INPUT INF'!$C43="I",'INPUT INF'!$D43=$F$2003),'INPUT INF'!$A43,"")</f>
        <v/>
      </c>
      <c r="G2044" s="100" t="str">
        <f>IF(AND('INPUT INF'!$C43="I",'INPUT INF'!$D43=$G$2003),'INPUT INF'!$A43,"")</f>
        <v/>
      </c>
      <c r="H2044" s="100" t="str">
        <f>IF(AND('INPUT INF'!$C43="II",'INPUT INF'!$D43=$H$2003),'INPUT INF'!$A43,"")</f>
        <v/>
      </c>
      <c r="I2044" s="100" t="str">
        <f>IF(AND('INPUT INF'!$C43="II",'INPUT INF'!$D43=$I$2003),'INPUT INF'!$A43,"")</f>
        <v/>
      </c>
      <c r="J2044" s="100" t="str">
        <f>IF(AND('INPUT INF'!$C43="II",'INPUT INF'!$D43=$J$2003),'INPUT INF'!$A43,"")</f>
        <v/>
      </c>
      <c r="K2044" s="100" t="str">
        <f>IF(AND('INPUT INF'!$C43="II",'INPUT INF'!$D43=$K$2003),'INPUT INF'!$A43,"")</f>
        <v/>
      </c>
      <c r="L2044" s="100" t="str">
        <f>IF(AND('INPUT INF'!$C43="II",'INPUT INF'!$D43=$L$2003),'INPUT INF'!$A43,"")</f>
        <v/>
      </c>
      <c r="M2044" s="100" t="str">
        <f>IF(AND('INPUT INF'!$C43="II",'INPUT INF'!$D43=$M$2003),'INPUT INF'!$A43,"")</f>
        <v/>
      </c>
      <c r="N2044" s="191" t="str">
        <f t="shared" si="7350"/>
        <v/>
      </c>
      <c r="O2044" s="100" t="str">
        <f t="shared" ref="O2044:X2053" si="7368">VLOOKUP($N2044,$B$1003:$AA$1901,O$2003,FALSE)</f>
        <v/>
      </c>
      <c r="P2044" s="191" t="str">
        <f t="shared" si="7368"/>
        <v/>
      </c>
      <c r="Q2044" s="100" t="str">
        <f t="shared" si="7368"/>
        <v/>
      </c>
      <c r="R2044" s="191" t="str">
        <f t="shared" si="7368"/>
        <v/>
      </c>
      <c r="S2044" s="100" t="str">
        <f t="shared" si="7368"/>
        <v/>
      </c>
      <c r="T2044" s="191" t="str">
        <f t="shared" si="7368"/>
        <v/>
      </c>
      <c r="U2044" s="100" t="str">
        <f t="shared" si="7368"/>
        <v/>
      </c>
      <c r="V2044" s="191" t="str">
        <f t="shared" si="7368"/>
        <v/>
      </c>
      <c r="W2044" s="100" t="str">
        <f t="shared" si="7368"/>
        <v/>
      </c>
      <c r="X2044" s="191" t="str">
        <f t="shared" si="7368"/>
        <v/>
      </c>
      <c r="Y2044" s="100" t="str">
        <f t="shared" ref="Y2044:AJ2053" si="7369">VLOOKUP($N2044,$B$1003:$AA$1901,Y$2003,FALSE)</f>
        <v/>
      </c>
      <c r="Z2044" s="191" t="str">
        <f t="shared" si="7369"/>
        <v/>
      </c>
      <c r="AA2044" s="100" t="str">
        <f t="shared" si="7369"/>
        <v/>
      </c>
      <c r="AB2044" s="191" t="str">
        <f t="shared" si="7369"/>
        <v/>
      </c>
      <c r="AC2044" s="100" t="str">
        <f t="shared" si="7369"/>
        <v/>
      </c>
      <c r="AD2044" s="191" t="str">
        <f t="shared" si="7369"/>
        <v/>
      </c>
      <c r="AE2044" s="100" t="str">
        <f t="shared" si="7369"/>
        <v/>
      </c>
      <c r="AF2044" s="191" t="str">
        <f t="shared" si="7369"/>
        <v/>
      </c>
      <c r="AG2044" s="100" t="str">
        <f t="shared" si="7369"/>
        <v/>
      </c>
      <c r="AH2044" s="191" t="str">
        <f t="shared" si="7369"/>
        <v/>
      </c>
      <c r="AI2044" s="100" t="str">
        <f t="shared" si="7369"/>
        <v/>
      </c>
      <c r="AJ2044" s="191" t="str">
        <f t="shared" si="7369"/>
        <v/>
      </c>
      <c r="AK2044" s="100" t="str">
        <f>IFERROR(VALUE(INDEX('INPUT DATA'!$Z$5:$Z$605,MATCH(CAL!N2044,'INPUT DATA'!$A$5:$A$605,0))),"")</f>
        <v/>
      </c>
      <c r="AL2044" s="100" t="str">
        <f>IFERROR(VALUE(INDEX('INPUT DATA'!$AA$5:$AA$605,MATCH(CAL!N2044,'INPUT DATA'!$A$5:$A$605,0))),"")</f>
        <v/>
      </c>
      <c r="AM2044" s="100" t="str">
        <f t="shared" si="7347"/>
        <v/>
      </c>
      <c r="AN2044" s="100" t="str">
        <f t="shared" si="7348"/>
        <v/>
      </c>
    </row>
    <row r="2045" spans="2:46" ht="15" customHeight="1" x14ac:dyDescent="0.25">
      <c r="B2045" s="115" t="str">
        <f>IF(AND('INPUT INF'!$C44="I",'INPUT INF'!$D44=$B$2003),'INPUT INF'!$A44,"")</f>
        <v/>
      </c>
      <c r="C2045" s="115">
        <f>IF(AND('INPUT INF'!$C44="I",'INPUT INF'!$D44=$C$2003),'INPUT INF'!$A44,"")</f>
        <v>12672041</v>
      </c>
      <c r="D2045" s="100" t="str">
        <f>IF(AND('INPUT INF'!$C44="I",'INPUT INF'!$D44=$D$2003),'INPUT INF'!$A44,"")</f>
        <v/>
      </c>
      <c r="E2045" s="100" t="str">
        <f>IF(AND('INPUT INF'!$C44="I",'INPUT INF'!$D44=$E$2003),'INPUT INF'!$A44,"")</f>
        <v/>
      </c>
      <c r="F2045" s="100" t="str">
        <f>IF(AND('INPUT INF'!$C44="I",'INPUT INF'!$D44=$F$2003),'INPUT INF'!$A44,"")</f>
        <v/>
      </c>
      <c r="G2045" s="100" t="str">
        <f>IF(AND('INPUT INF'!$C44="I",'INPUT INF'!$D44=$G$2003),'INPUT INF'!$A44,"")</f>
        <v/>
      </c>
      <c r="H2045" s="100" t="str">
        <f>IF(AND('INPUT INF'!$C44="II",'INPUT INF'!$D44=$H$2003),'INPUT INF'!$A44,"")</f>
        <v/>
      </c>
      <c r="I2045" s="100" t="str">
        <f>IF(AND('INPUT INF'!$C44="II",'INPUT INF'!$D44=$I$2003),'INPUT INF'!$A44,"")</f>
        <v/>
      </c>
      <c r="J2045" s="100" t="str">
        <f>IF(AND('INPUT INF'!$C44="II",'INPUT INF'!$D44=$J$2003),'INPUT INF'!$A44,"")</f>
        <v/>
      </c>
      <c r="K2045" s="100" t="str">
        <f>IF(AND('INPUT INF'!$C44="II",'INPUT INF'!$D44=$K$2003),'INPUT INF'!$A44,"")</f>
        <v/>
      </c>
      <c r="L2045" s="100" t="str">
        <f>IF(AND('INPUT INF'!$C44="II",'INPUT INF'!$D44=$L$2003),'INPUT INF'!$A44,"")</f>
        <v/>
      </c>
      <c r="M2045" s="100" t="str">
        <f>IF(AND('INPUT INF'!$C44="II",'INPUT INF'!$D44=$M$2003),'INPUT INF'!$A44,"")</f>
        <v/>
      </c>
      <c r="N2045" s="191" t="str">
        <f t="shared" si="7350"/>
        <v/>
      </c>
      <c r="O2045" s="100" t="str">
        <f t="shared" si="7368"/>
        <v/>
      </c>
      <c r="P2045" s="191" t="str">
        <f t="shared" si="7368"/>
        <v/>
      </c>
      <c r="Q2045" s="100" t="str">
        <f t="shared" si="7368"/>
        <v/>
      </c>
      <c r="R2045" s="191" t="str">
        <f t="shared" si="7368"/>
        <v/>
      </c>
      <c r="S2045" s="100" t="str">
        <f t="shared" si="7368"/>
        <v/>
      </c>
      <c r="T2045" s="191" t="str">
        <f t="shared" si="7368"/>
        <v/>
      </c>
      <c r="U2045" s="100" t="str">
        <f t="shared" si="7368"/>
        <v/>
      </c>
      <c r="V2045" s="191" t="str">
        <f t="shared" si="7368"/>
        <v/>
      </c>
      <c r="W2045" s="100" t="str">
        <f t="shared" si="7368"/>
        <v/>
      </c>
      <c r="X2045" s="191" t="str">
        <f t="shared" si="7368"/>
        <v/>
      </c>
      <c r="Y2045" s="100" t="str">
        <f t="shared" si="7369"/>
        <v/>
      </c>
      <c r="Z2045" s="191" t="str">
        <f t="shared" si="7369"/>
        <v/>
      </c>
      <c r="AA2045" s="100" t="str">
        <f t="shared" si="7369"/>
        <v/>
      </c>
      <c r="AB2045" s="191" t="str">
        <f t="shared" si="7369"/>
        <v/>
      </c>
      <c r="AC2045" s="100" t="str">
        <f t="shared" si="7369"/>
        <v/>
      </c>
      <c r="AD2045" s="191" t="str">
        <f t="shared" si="7369"/>
        <v/>
      </c>
      <c r="AE2045" s="100" t="str">
        <f t="shared" si="7369"/>
        <v/>
      </c>
      <c r="AF2045" s="191" t="str">
        <f t="shared" si="7369"/>
        <v/>
      </c>
      <c r="AG2045" s="100" t="str">
        <f t="shared" si="7369"/>
        <v/>
      </c>
      <c r="AH2045" s="191" t="str">
        <f t="shared" si="7369"/>
        <v/>
      </c>
      <c r="AI2045" s="100" t="str">
        <f t="shared" si="7369"/>
        <v/>
      </c>
      <c r="AJ2045" s="191" t="str">
        <f t="shared" si="7369"/>
        <v/>
      </c>
      <c r="AK2045" s="100" t="str">
        <f>IFERROR(VALUE(INDEX('INPUT DATA'!$Z$5:$Z$605,MATCH(CAL!N2045,'INPUT DATA'!$A$5:$A$605,0))),"")</f>
        <v/>
      </c>
      <c r="AL2045" s="100" t="str">
        <f>IFERROR(VALUE(INDEX('INPUT DATA'!$AA$5:$AA$605,MATCH(CAL!N2045,'INPUT DATA'!$A$5:$A$605,0))),"")</f>
        <v/>
      </c>
      <c r="AM2045" s="100" t="str">
        <f t="shared" si="7347"/>
        <v/>
      </c>
      <c r="AN2045" s="100" t="str">
        <f t="shared" si="7348"/>
        <v/>
      </c>
    </row>
    <row r="2046" spans="2:46" ht="15" customHeight="1" x14ac:dyDescent="0.25">
      <c r="B2046" s="115" t="str">
        <f>IF(AND('INPUT INF'!$C45="I",'INPUT INF'!$D45=$B$2003),'INPUT INF'!$A45,"")</f>
        <v/>
      </c>
      <c r="C2046" s="115">
        <f>IF(AND('INPUT INF'!$C45="I",'INPUT INF'!$D45=$C$2003),'INPUT INF'!$A45,"")</f>
        <v>12672042</v>
      </c>
      <c r="D2046" s="100" t="str">
        <f>IF(AND('INPUT INF'!$C45="I",'INPUT INF'!$D45=$D$2003),'INPUT INF'!$A45,"")</f>
        <v/>
      </c>
      <c r="E2046" s="100" t="str">
        <f>IF(AND('INPUT INF'!$C45="I",'INPUT INF'!$D45=$E$2003),'INPUT INF'!$A45,"")</f>
        <v/>
      </c>
      <c r="F2046" s="100" t="str">
        <f>IF(AND('INPUT INF'!$C45="I",'INPUT INF'!$D45=$F$2003),'INPUT INF'!$A45,"")</f>
        <v/>
      </c>
      <c r="G2046" s="100" t="str">
        <f>IF(AND('INPUT INF'!$C45="I",'INPUT INF'!$D45=$G$2003),'INPUT INF'!$A45,"")</f>
        <v/>
      </c>
      <c r="H2046" s="100" t="str">
        <f>IF(AND('INPUT INF'!$C45="II",'INPUT INF'!$D45=$H$2003),'INPUT INF'!$A45,"")</f>
        <v/>
      </c>
      <c r="I2046" s="100" t="str">
        <f>IF(AND('INPUT INF'!$C45="II",'INPUT INF'!$D45=$I$2003),'INPUT INF'!$A45,"")</f>
        <v/>
      </c>
      <c r="J2046" s="100" t="str">
        <f>IF(AND('INPUT INF'!$C45="II",'INPUT INF'!$D45=$J$2003),'INPUT INF'!$A45,"")</f>
        <v/>
      </c>
      <c r="K2046" s="100" t="str">
        <f>IF(AND('INPUT INF'!$C45="II",'INPUT INF'!$D45=$K$2003),'INPUT INF'!$A45,"")</f>
        <v/>
      </c>
      <c r="L2046" s="100" t="str">
        <f>IF(AND('INPUT INF'!$C45="II",'INPUT INF'!$D45=$L$2003),'INPUT INF'!$A45,"")</f>
        <v/>
      </c>
      <c r="M2046" s="100" t="str">
        <f>IF(AND('INPUT INF'!$C45="II",'INPUT INF'!$D45=$M$2003),'INPUT INF'!$A45,"")</f>
        <v/>
      </c>
      <c r="N2046" s="191" t="str">
        <f t="shared" si="7350"/>
        <v/>
      </c>
      <c r="O2046" s="100" t="str">
        <f t="shared" si="7368"/>
        <v/>
      </c>
      <c r="P2046" s="191" t="str">
        <f t="shared" si="7368"/>
        <v/>
      </c>
      <c r="Q2046" s="100" t="str">
        <f t="shared" si="7368"/>
        <v/>
      </c>
      <c r="R2046" s="191" t="str">
        <f t="shared" si="7368"/>
        <v/>
      </c>
      <c r="S2046" s="100" t="str">
        <f t="shared" si="7368"/>
        <v/>
      </c>
      <c r="T2046" s="191" t="str">
        <f t="shared" si="7368"/>
        <v/>
      </c>
      <c r="U2046" s="100" t="str">
        <f t="shared" si="7368"/>
        <v/>
      </c>
      <c r="V2046" s="191" t="str">
        <f t="shared" si="7368"/>
        <v/>
      </c>
      <c r="W2046" s="100" t="str">
        <f t="shared" si="7368"/>
        <v/>
      </c>
      <c r="X2046" s="191" t="str">
        <f t="shared" si="7368"/>
        <v/>
      </c>
      <c r="Y2046" s="100" t="str">
        <f t="shared" si="7369"/>
        <v/>
      </c>
      <c r="Z2046" s="191" t="str">
        <f t="shared" si="7369"/>
        <v/>
      </c>
      <c r="AA2046" s="100" t="str">
        <f t="shared" si="7369"/>
        <v/>
      </c>
      <c r="AB2046" s="191" t="str">
        <f t="shared" si="7369"/>
        <v/>
      </c>
      <c r="AC2046" s="100" t="str">
        <f t="shared" si="7369"/>
        <v/>
      </c>
      <c r="AD2046" s="191" t="str">
        <f t="shared" si="7369"/>
        <v/>
      </c>
      <c r="AE2046" s="100" t="str">
        <f t="shared" si="7369"/>
        <v/>
      </c>
      <c r="AF2046" s="191" t="str">
        <f t="shared" si="7369"/>
        <v/>
      </c>
      <c r="AG2046" s="100" t="str">
        <f t="shared" si="7369"/>
        <v/>
      </c>
      <c r="AH2046" s="191" t="str">
        <f t="shared" si="7369"/>
        <v/>
      </c>
      <c r="AI2046" s="100" t="str">
        <f t="shared" si="7369"/>
        <v/>
      </c>
      <c r="AJ2046" s="191" t="str">
        <f t="shared" si="7369"/>
        <v/>
      </c>
      <c r="AK2046" s="100" t="str">
        <f>IFERROR(VALUE(INDEX('INPUT DATA'!$Z$5:$Z$605,MATCH(CAL!N2046,'INPUT DATA'!$A$5:$A$605,0))),"")</f>
        <v/>
      </c>
      <c r="AL2046" s="100" t="str">
        <f>IFERROR(VALUE(INDEX('INPUT DATA'!$AA$5:$AA$605,MATCH(CAL!N2046,'INPUT DATA'!$A$5:$A$605,0))),"")</f>
        <v/>
      </c>
      <c r="AM2046" s="100" t="str">
        <f t="shared" si="7347"/>
        <v/>
      </c>
      <c r="AN2046" s="100" t="str">
        <f t="shared" si="7348"/>
        <v/>
      </c>
    </row>
    <row r="2047" spans="2:46" ht="15" customHeight="1" x14ac:dyDescent="0.25">
      <c r="B2047" s="115" t="str">
        <f>IF(AND('INPUT INF'!$C46="I",'INPUT INF'!$D46=$B$2003),'INPUT INF'!$A46,"")</f>
        <v/>
      </c>
      <c r="C2047" s="115">
        <f>IF(AND('INPUT INF'!$C46="I",'INPUT INF'!$D46=$C$2003),'INPUT INF'!$A46,"")</f>
        <v>12672043</v>
      </c>
      <c r="D2047" s="100" t="str">
        <f>IF(AND('INPUT INF'!$C46="I",'INPUT INF'!$D46=$D$2003),'INPUT INF'!$A46,"")</f>
        <v/>
      </c>
      <c r="E2047" s="100" t="str">
        <f>IF(AND('INPUT INF'!$C46="I",'INPUT INF'!$D46=$E$2003),'INPUT INF'!$A46,"")</f>
        <v/>
      </c>
      <c r="F2047" s="100" t="str">
        <f>IF(AND('INPUT INF'!$C46="I",'INPUT INF'!$D46=$F$2003),'INPUT INF'!$A46,"")</f>
        <v/>
      </c>
      <c r="G2047" s="100" t="str">
        <f>IF(AND('INPUT INF'!$C46="I",'INPUT INF'!$D46=$G$2003),'INPUT INF'!$A46,"")</f>
        <v/>
      </c>
      <c r="H2047" s="100" t="str">
        <f>IF(AND('INPUT INF'!$C46="II",'INPUT INF'!$D46=$H$2003),'INPUT INF'!$A46,"")</f>
        <v/>
      </c>
      <c r="I2047" s="100" t="str">
        <f>IF(AND('INPUT INF'!$C46="II",'INPUT INF'!$D46=$I$2003),'INPUT INF'!$A46,"")</f>
        <v/>
      </c>
      <c r="J2047" s="100" t="str">
        <f>IF(AND('INPUT INF'!$C46="II",'INPUT INF'!$D46=$J$2003),'INPUT INF'!$A46,"")</f>
        <v/>
      </c>
      <c r="K2047" s="100" t="str">
        <f>IF(AND('INPUT INF'!$C46="II",'INPUT INF'!$D46=$K$2003),'INPUT INF'!$A46,"")</f>
        <v/>
      </c>
      <c r="L2047" s="100" t="str">
        <f>IF(AND('INPUT INF'!$C46="II",'INPUT INF'!$D46=$L$2003),'INPUT INF'!$A46,"")</f>
        <v/>
      </c>
      <c r="M2047" s="100" t="str">
        <f>IF(AND('INPUT INF'!$C46="II",'INPUT INF'!$D46=$M$2003),'INPUT INF'!$A46,"")</f>
        <v/>
      </c>
      <c r="N2047" s="191" t="str">
        <f t="shared" si="7350"/>
        <v/>
      </c>
      <c r="O2047" s="100" t="str">
        <f t="shared" si="7368"/>
        <v/>
      </c>
      <c r="P2047" s="191" t="str">
        <f t="shared" si="7368"/>
        <v/>
      </c>
      <c r="Q2047" s="100" t="str">
        <f t="shared" si="7368"/>
        <v/>
      </c>
      <c r="R2047" s="191" t="str">
        <f t="shared" si="7368"/>
        <v/>
      </c>
      <c r="S2047" s="100" t="str">
        <f t="shared" si="7368"/>
        <v/>
      </c>
      <c r="T2047" s="191" t="str">
        <f t="shared" si="7368"/>
        <v/>
      </c>
      <c r="U2047" s="100" t="str">
        <f t="shared" si="7368"/>
        <v/>
      </c>
      <c r="V2047" s="191" t="str">
        <f t="shared" si="7368"/>
        <v/>
      </c>
      <c r="W2047" s="100" t="str">
        <f t="shared" si="7368"/>
        <v/>
      </c>
      <c r="X2047" s="191" t="str">
        <f t="shared" si="7368"/>
        <v/>
      </c>
      <c r="Y2047" s="100" t="str">
        <f t="shared" si="7369"/>
        <v/>
      </c>
      <c r="Z2047" s="191" t="str">
        <f t="shared" si="7369"/>
        <v/>
      </c>
      <c r="AA2047" s="100" t="str">
        <f t="shared" si="7369"/>
        <v/>
      </c>
      <c r="AB2047" s="191" t="str">
        <f t="shared" si="7369"/>
        <v/>
      </c>
      <c r="AC2047" s="100" t="str">
        <f t="shared" si="7369"/>
        <v/>
      </c>
      <c r="AD2047" s="191" t="str">
        <f t="shared" si="7369"/>
        <v/>
      </c>
      <c r="AE2047" s="100" t="str">
        <f t="shared" si="7369"/>
        <v/>
      </c>
      <c r="AF2047" s="191" t="str">
        <f t="shared" si="7369"/>
        <v/>
      </c>
      <c r="AG2047" s="100" t="str">
        <f t="shared" si="7369"/>
        <v/>
      </c>
      <c r="AH2047" s="191" t="str">
        <f t="shared" si="7369"/>
        <v/>
      </c>
      <c r="AI2047" s="100" t="str">
        <f t="shared" si="7369"/>
        <v/>
      </c>
      <c r="AJ2047" s="191" t="str">
        <f t="shared" si="7369"/>
        <v/>
      </c>
      <c r="AK2047" s="100" t="str">
        <f>IFERROR(VALUE(INDEX('INPUT DATA'!$Z$5:$Z$605,MATCH(CAL!N2047,'INPUT DATA'!$A$5:$A$605,0))),"")</f>
        <v/>
      </c>
      <c r="AL2047" s="100" t="str">
        <f>IFERROR(VALUE(INDEX('INPUT DATA'!$AA$5:$AA$605,MATCH(CAL!N2047,'INPUT DATA'!$A$5:$A$605,0))),"")</f>
        <v/>
      </c>
      <c r="AM2047" s="100" t="str">
        <f t="shared" si="7347"/>
        <v/>
      </c>
      <c r="AN2047" s="100" t="str">
        <f t="shared" si="7348"/>
        <v/>
      </c>
    </row>
    <row r="2048" spans="2:46" ht="15" customHeight="1" x14ac:dyDescent="0.25">
      <c r="B2048" s="115" t="str">
        <f>IF(AND('INPUT INF'!$C47="I",'INPUT INF'!$D47=$B$2003),'INPUT INF'!$A47,"")</f>
        <v/>
      </c>
      <c r="C2048" s="115">
        <f>IF(AND('INPUT INF'!$C47="I",'INPUT INF'!$D47=$C$2003),'INPUT INF'!$A47,"")</f>
        <v>12672044</v>
      </c>
      <c r="D2048" s="100" t="str">
        <f>IF(AND('INPUT INF'!$C47="I",'INPUT INF'!$D47=$D$2003),'INPUT INF'!$A47,"")</f>
        <v/>
      </c>
      <c r="E2048" s="100" t="str">
        <f>IF(AND('INPUT INF'!$C47="I",'INPUT INF'!$D47=$E$2003),'INPUT INF'!$A47,"")</f>
        <v/>
      </c>
      <c r="F2048" s="100" t="str">
        <f>IF(AND('INPUT INF'!$C47="I",'INPUT INF'!$D47=$F$2003),'INPUT INF'!$A47,"")</f>
        <v/>
      </c>
      <c r="G2048" s="100" t="str">
        <f>IF(AND('INPUT INF'!$C47="I",'INPUT INF'!$D47=$G$2003),'INPUT INF'!$A47,"")</f>
        <v/>
      </c>
      <c r="H2048" s="100" t="str">
        <f>IF(AND('INPUT INF'!$C47="II",'INPUT INF'!$D47=$H$2003),'INPUT INF'!$A47,"")</f>
        <v/>
      </c>
      <c r="I2048" s="100" t="str">
        <f>IF(AND('INPUT INF'!$C47="II",'INPUT INF'!$D47=$I$2003),'INPUT INF'!$A47,"")</f>
        <v/>
      </c>
      <c r="J2048" s="100" t="str">
        <f>IF(AND('INPUT INF'!$C47="II",'INPUT INF'!$D47=$J$2003),'INPUT INF'!$A47,"")</f>
        <v/>
      </c>
      <c r="K2048" s="100" t="str">
        <f>IF(AND('INPUT INF'!$C47="II",'INPUT INF'!$D47=$K$2003),'INPUT INF'!$A47,"")</f>
        <v/>
      </c>
      <c r="L2048" s="100" t="str">
        <f>IF(AND('INPUT INF'!$C47="II",'INPUT INF'!$D47=$L$2003),'INPUT INF'!$A47,"")</f>
        <v/>
      </c>
      <c r="M2048" s="100" t="str">
        <f>IF(AND('INPUT INF'!$C47="II",'INPUT INF'!$D47=$M$2003),'INPUT INF'!$A47,"")</f>
        <v/>
      </c>
      <c r="N2048" s="191" t="str">
        <f t="shared" si="7350"/>
        <v/>
      </c>
      <c r="O2048" s="100" t="str">
        <f t="shared" si="7368"/>
        <v/>
      </c>
      <c r="P2048" s="191" t="str">
        <f t="shared" si="7368"/>
        <v/>
      </c>
      <c r="Q2048" s="100" t="str">
        <f t="shared" si="7368"/>
        <v/>
      </c>
      <c r="R2048" s="191" t="str">
        <f t="shared" si="7368"/>
        <v/>
      </c>
      <c r="S2048" s="100" t="str">
        <f t="shared" si="7368"/>
        <v/>
      </c>
      <c r="T2048" s="191" t="str">
        <f t="shared" si="7368"/>
        <v/>
      </c>
      <c r="U2048" s="100" t="str">
        <f t="shared" si="7368"/>
        <v/>
      </c>
      <c r="V2048" s="191" t="str">
        <f t="shared" si="7368"/>
        <v/>
      </c>
      <c r="W2048" s="100" t="str">
        <f t="shared" si="7368"/>
        <v/>
      </c>
      <c r="X2048" s="191" t="str">
        <f t="shared" si="7368"/>
        <v/>
      </c>
      <c r="Y2048" s="100" t="str">
        <f t="shared" si="7369"/>
        <v/>
      </c>
      <c r="Z2048" s="191" t="str">
        <f t="shared" si="7369"/>
        <v/>
      </c>
      <c r="AA2048" s="100" t="str">
        <f t="shared" si="7369"/>
        <v/>
      </c>
      <c r="AB2048" s="191" t="str">
        <f t="shared" si="7369"/>
        <v/>
      </c>
      <c r="AC2048" s="100" t="str">
        <f t="shared" si="7369"/>
        <v/>
      </c>
      <c r="AD2048" s="191" t="str">
        <f t="shared" si="7369"/>
        <v/>
      </c>
      <c r="AE2048" s="100" t="str">
        <f t="shared" si="7369"/>
        <v/>
      </c>
      <c r="AF2048" s="191" t="str">
        <f t="shared" si="7369"/>
        <v/>
      </c>
      <c r="AG2048" s="100" t="str">
        <f t="shared" si="7369"/>
        <v/>
      </c>
      <c r="AH2048" s="191" t="str">
        <f t="shared" si="7369"/>
        <v/>
      </c>
      <c r="AI2048" s="100" t="str">
        <f t="shared" si="7369"/>
        <v/>
      </c>
      <c r="AJ2048" s="191" t="str">
        <f t="shared" si="7369"/>
        <v/>
      </c>
      <c r="AK2048" s="100" t="str">
        <f>IFERROR(VALUE(INDEX('INPUT DATA'!$Z$5:$Z$605,MATCH(CAL!N2048,'INPUT DATA'!$A$5:$A$605,0))),"")</f>
        <v/>
      </c>
      <c r="AL2048" s="100" t="str">
        <f>IFERROR(VALUE(INDEX('INPUT DATA'!$AA$5:$AA$605,MATCH(CAL!N2048,'INPUT DATA'!$A$5:$A$605,0))),"")</f>
        <v/>
      </c>
      <c r="AM2048" s="100" t="str">
        <f t="shared" si="7347"/>
        <v/>
      </c>
      <c r="AN2048" s="100" t="str">
        <f t="shared" si="7348"/>
        <v/>
      </c>
    </row>
    <row r="2049" spans="2:40" ht="15" customHeight="1" x14ac:dyDescent="0.25">
      <c r="B2049" s="115" t="str">
        <f>IF(AND('INPUT INF'!$C48="I",'INPUT INF'!$D48=$B$2003),'INPUT INF'!$A48,"")</f>
        <v/>
      </c>
      <c r="C2049" s="115">
        <f>IF(AND('INPUT INF'!$C48="I",'INPUT INF'!$D48=$C$2003),'INPUT INF'!$A48,"")</f>
        <v>12672045</v>
      </c>
      <c r="D2049" s="100" t="str">
        <f>IF(AND('INPUT INF'!$C48="I",'INPUT INF'!$D48=$D$2003),'INPUT INF'!$A48,"")</f>
        <v/>
      </c>
      <c r="E2049" s="100" t="str">
        <f>IF(AND('INPUT INF'!$C48="I",'INPUT INF'!$D48=$E$2003),'INPUT INF'!$A48,"")</f>
        <v/>
      </c>
      <c r="F2049" s="100" t="str">
        <f>IF(AND('INPUT INF'!$C48="I",'INPUT INF'!$D48=$F$2003),'INPUT INF'!$A48,"")</f>
        <v/>
      </c>
      <c r="G2049" s="100" t="str">
        <f>IF(AND('INPUT INF'!$C48="I",'INPUT INF'!$D48=$G$2003),'INPUT INF'!$A48,"")</f>
        <v/>
      </c>
      <c r="H2049" s="100" t="str">
        <f>IF(AND('INPUT INF'!$C48="II",'INPUT INF'!$D48=$H$2003),'INPUT INF'!$A48,"")</f>
        <v/>
      </c>
      <c r="I2049" s="100" t="str">
        <f>IF(AND('INPUT INF'!$C48="II",'INPUT INF'!$D48=$I$2003),'INPUT INF'!$A48,"")</f>
        <v/>
      </c>
      <c r="J2049" s="100" t="str">
        <f>IF(AND('INPUT INF'!$C48="II",'INPUT INF'!$D48=$J$2003),'INPUT INF'!$A48,"")</f>
        <v/>
      </c>
      <c r="K2049" s="100" t="str">
        <f>IF(AND('INPUT INF'!$C48="II",'INPUT INF'!$D48=$K$2003),'INPUT INF'!$A48,"")</f>
        <v/>
      </c>
      <c r="L2049" s="100" t="str">
        <f>IF(AND('INPUT INF'!$C48="II",'INPUT INF'!$D48=$L$2003),'INPUT INF'!$A48,"")</f>
        <v/>
      </c>
      <c r="M2049" s="100" t="str">
        <f>IF(AND('INPUT INF'!$C48="II",'INPUT INF'!$D48=$M$2003),'INPUT INF'!$A48,"")</f>
        <v/>
      </c>
      <c r="N2049" s="191" t="str">
        <f t="shared" si="7350"/>
        <v/>
      </c>
      <c r="O2049" s="100" t="str">
        <f t="shared" si="7368"/>
        <v/>
      </c>
      <c r="P2049" s="191" t="str">
        <f t="shared" si="7368"/>
        <v/>
      </c>
      <c r="Q2049" s="100" t="str">
        <f t="shared" si="7368"/>
        <v/>
      </c>
      <c r="R2049" s="191" t="str">
        <f t="shared" si="7368"/>
        <v/>
      </c>
      <c r="S2049" s="100" t="str">
        <f t="shared" si="7368"/>
        <v/>
      </c>
      <c r="T2049" s="191" t="str">
        <f t="shared" si="7368"/>
        <v/>
      </c>
      <c r="U2049" s="100" t="str">
        <f t="shared" si="7368"/>
        <v/>
      </c>
      <c r="V2049" s="191" t="str">
        <f t="shared" si="7368"/>
        <v/>
      </c>
      <c r="W2049" s="100" t="str">
        <f t="shared" si="7368"/>
        <v/>
      </c>
      <c r="X2049" s="191" t="str">
        <f t="shared" si="7368"/>
        <v/>
      </c>
      <c r="Y2049" s="100" t="str">
        <f t="shared" si="7369"/>
        <v/>
      </c>
      <c r="Z2049" s="191" t="str">
        <f t="shared" si="7369"/>
        <v/>
      </c>
      <c r="AA2049" s="100" t="str">
        <f t="shared" si="7369"/>
        <v/>
      </c>
      <c r="AB2049" s="191" t="str">
        <f t="shared" si="7369"/>
        <v/>
      </c>
      <c r="AC2049" s="100" t="str">
        <f t="shared" si="7369"/>
        <v/>
      </c>
      <c r="AD2049" s="191" t="str">
        <f t="shared" si="7369"/>
        <v/>
      </c>
      <c r="AE2049" s="100" t="str">
        <f t="shared" si="7369"/>
        <v/>
      </c>
      <c r="AF2049" s="191" t="str">
        <f t="shared" si="7369"/>
        <v/>
      </c>
      <c r="AG2049" s="100" t="str">
        <f t="shared" si="7369"/>
        <v/>
      </c>
      <c r="AH2049" s="191" t="str">
        <f t="shared" si="7369"/>
        <v/>
      </c>
      <c r="AI2049" s="100" t="str">
        <f t="shared" si="7369"/>
        <v/>
      </c>
      <c r="AJ2049" s="191" t="str">
        <f t="shared" si="7369"/>
        <v/>
      </c>
      <c r="AK2049" s="100" t="str">
        <f>IFERROR(VALUE(INDEX('INPUT DATA'!$Z$5:$Z$605,MATCH(CAL!N2049,'INPUT DATA'!$A$5:$A$605,0))),"")</f>
        <v/>
      </c>
      <c r="AL2049" s="100" t="str">
        <f>IFERROR(VALUE(INDEX('INPUT DATA'!$AA$5:$AA$605,MATCH(CAL!N2049,'INPUT DATA'!$A$5:$A$605,0))),"")</f>
        <v/>
      </c>
      <c r="AM2049" s="100" t="str">
        <f t="shared" si="7347"/>
        <v/>
      </c>
      <c r="AN2049" s="100" t="str">
        <f t="shared" si="7348"/>
        <v/>
      </c>
    </row>
    <row r="2050" spans="2:40" ht="15" customHeight="1" x14ac:dyDescent="0.25">
      <c r="B2050" s="115" t="str">
        <f>IF(AND('INPUT INF'!$C49="I",'INPUT INF'!$D49=$B$2003),'INPUT INF'!$A49,"")</f>
        <v/>
      </c>
      <c r="C2050" s="115">
        <f>IF(AND('INPUT INF'!$C49="I",'INPUT INF'!$D49=$C$2003),'INPUT INF'!$A49,"")</f>
        <v>12672046</v>
      </c>
      <c r="D2050" s="100" t="str">
        <f>IF(AND('INPUT INF'!$C49="I",'INPUT INF'!$D49=$D$2003),'INPUT INF'!$A49,"")</f>
        <v/>
      </c>
      <c r="E2050" s="100" t="str">
        <f>IF(AND('INPUT INF'!$C49="I",'INPUT INF'!$D49=$E$2003),'INPUT INF'!$A49,"")</f>
        <v/>
      </c>
      <c r="F2050" s="100" t="str">
        <f>IF(AND('INPUT INF'!$C49="I",'INPUT INF'!$D49=$F$2003),'INPUT INF'!$A49,"")</f>
        <v/>
      </c>
      <c r="G2050" s="100" t="str">
        <f>IF(AND('INPUT INF'!$C49="I",'INPUT INF'!$D49=$G$2003),'INPUT INF'!$A49,"")</f>
        <v/>
      </c>
      <c r="H2050" s="100" t="str">
        <f>IF(AND('INPUT INF'!$C49="II",'INPUT INF'!$D49=$H$2003),'INPUT INF'!$A49,"")</f>
        <v/>
      </c>
      <c r="I2050" s="100" t="str">
        <f>IF(AND('INPUT INF'!$C49="II",'INPUT INF'!$D49=$I$2003),'INPUT INF'!$A49,"")</f>
        <v/>
      </c>
      <c r="J2050" s="100" t="str">
        <f>IF(AND('INPUT INF'!$C49="II",'INPUT INF'!$D49=$J$2003),'INPUT INF'!$A49,"")</f>
        <v/>
      </c>
      <c r="K2050" s="100" t="str">
        <f>IF(AND('INPUT INF'!$C49="II",'INPUT INF'!$D49=$K$2003),'INPUT INF'!$A49,"")</f>
        <v/>
      </c>
      <c r="L2050" s="100" t="str">
        <f>IF(AND('INPUT INF'!$C49="II",'INPUT INF'!$D49=$L$2003),'INPUT INF'!$A49,"")</f>
        <v/>
      </c>
      <c r="M2050" s="100" t="str">
        <f>IF(AND('INPUT INF'!$C49="II",'INPUT INF'!$D49=$M$2003),'INPUT INF'!$A49,"")</f>
        <v/>
      </c>
      <c r="N2050" s="191" t="str">
        <f t="shared" si="7350"/>
        <v/>
      </c>
      <c r="O2050" s="100" t="str">
        <f t="shared" si="7368"/>
        <v/>
      </c>
      <c r="P2050" s="191" t="str">
        <f t="shared" si="7368"/>
        <v/>
      </c>
      <c r="Q2050" s="100" t="str">
        <f t="shared" si="7368"/>
        <v/>
      </c>
      <c r="R2050" s="191" t="str">
        <f t="shared" si="7368"/>
        <v/>
      </c>
      <c r="S2050" s="100" t="str">
        <f t="shared" si="7368"/>
        <v/>
      </c>
      <c r="T2050" s="191" t="str">
        <f t="shared" si="7368"/>
        <v/>
      </c>
      <c r="U2050" s="100" t="str">
        <f t="shared" si="7368"/>
        <v/>
      </c>
      <c r="V2050" s="191" t="str">
        <f t="shared" si="7368"/>
        <v/>
      </c>
      <c r="W2050" s="100" t="str">
        <f t="shared" si="7368"/>
        <v/>
      </c>
      <c r="X2050" s="191" t="str">
        <f t="shared" si="7368"/>
        <v/>
      </c>
      <c r="Y2050" s="100" t="str">
        <f t="shared" si="7369"/>
        <v/>
      </c>
      <c r="Z2050" s="191" t="str">
        <f t="shared" si="7369"/>
        <v/>
      </c>
      <c r="AA2050" s="100" t="str">
        <f t="shared" si="7369"/>
        <v/>
      </c>
      <c r="AB2050" s="191" t="str">
        <f t="shared" si="7369"/>
        <v/>
      </c>
      <c r="AC2050" s="100" t="str">
        <f t="shared" si="7369"/>
        <v/>
      </c>
      <c r="AD2050" s="191" t="str">
        <f t="shared" si="7369"/>
        <v/>
      </c>
      <c r="AE2050" s="100" t="str">
        <f t="shared" si="7369"/>
        <v/>
      </c>
      <c r="AF2050" s="191" t="str">
        <f t="shared" si="7369"/>
        <v/>
      </c>
      <c r="AG2050" s="100" t="str">
        <f t="shared" si="7369"/>
        <v/>
      </c>
      <c r="AH2050" s="191" t="str">
        <f t="shared" si="7369"/>
        <v/>
      </c>
      <c r="AI2050" s="100" t="str">
        <f t="shared" si="7369"/>
        <v/>
      </c>
      <c r="AJ2050" s="191" t="str">
        <f t="shared" si="7369"/>
        <v/>
      </c>
      <c r="AK2050" s="100" t="str">
        <f>IFERROR(VALUE(INDEX('INPUT DATA'!$Z$5:$Z$605,MATCH(CAL!N2050,'INPUT DATA'!$A$5:$A$605,0))),"")</f>
        <v/>
      </c>
      <c r="AL2050" s="100" t="str">
        <f>IFERROR(VALUE(INDEX('INPUT DATA'!$AA$5:$AA$605,MATCH(CAL!N2050,'INPUT DATA'!$A$5:$A$605,0))),"")</f>
        <v/>
      </c>
      <c r="AM2050" s="100" t="str">
        <f t="shared" si="7347"/>
        <v/>
      </c>
      <c r="AN2050" s="100" t="str">
        <f t="shared" si="7348"/>
        <v/>
      </c>
    </row>
    <row r="2051" spans="2:40" ht="15" customHeight="1" x14ac:dyDescent="0.25">
      <c r="B2051" s="115" t="str">
        <f>IF(AND('INPUT INF'!$C50="I",'INPUT INF'!$D50=$B$2003),'INPUT INF'!$A50,"")</f>
        <v/>
      </c>
      <c r="C2051" s="115">
        <f>IF(AND('INPUT INF'!$C50="I",'INPUT INF'!$D50=$C$2003),'INPUT INF'!$A50,"")</f>
        <v>12672047</v>
      </c>
      <c r="D2051" s="100" t="str">
        <f>IF(AND('INPUT INF'!$C50="I",'INPUT INF'!$D50=$D$2003),'INPUT INF'!$A50,"")</f>
        <v/>
      </c>
      <c r="E2051" s="100" t="str">
        <f>IF(AND('INPUT INF'!$C50="I",'INPUT INF'!$D50=$E$2003),'INPUT INF'!$A50,"")</f>
        <v/>
      </c>
      <c r="F2051" s="100" t="str">
        <f>IF(AND('INPUT INF'!$C50="I",'INPUT INF'!$D50=$F$2003),'INPUT INF'!$A50,"")</f>
        <v/>
      </c>
      <c r="G2051" s="100" t="str">
        <f>IF(AND('INPUT INF'!$C50="I",'INPUT INF'!$D50=$G$2003),'INPUT INF'!$A50,"")</f>
        <v/>
      </c>
      <c r="H2051" s="100" t="str">
        <f>IF(AND('INPUT INF'!$C50="II",'INPUT INF'!$D50=$H$2003),'INPUT INF'!$A50,"")</f>
        <v/>
      </c>
      <c r="I2051" s="100" t="str">
        <f>IF(AND('INPUT INF'!$C50="II",'INPUT INF'!$D50=$I$2003),'INPUT INF'!$A50,"")</f>
        <v/>
      </c>
      <c r="J2051" s="100" t="str">
        <f>IF(AND('INPUT INF'!$C50="II",'INPUT INF'!$D50=$J$2003),'INPUT INF'!$A50,"")</f>
        <v/>
      </c>
      <c r="K2051" s="100" t="str">
        <f>IF(AND('INPUT INF'!$C50="II",'INPUT INF'!$D50=$K$2003),'INPUT INF'!$A50,"")</f>
        <v/>
      </c>
      <c r="L2051" s="100" t="str">
        <f>IF(AND('INPUT INF'!$C50="II",'INPUT INF'!$D50=$L$2003),'INPUT INF'!$A50,"")</f>
        <v/>
      </c>
      <c r="M2051" s="100" t="str">
        <f>IF(AND('INPUT INF'!$C50="II",'INPUT INF'!$D50=$M$2003),'INPUT INF'!$A50,"")</f>
        <v/>
      </c>
      <c r="N2051" s="191" t="str">
        <f t="shared" si="7350"/>
        <v/>
      </c>
      <c r="O2051" s="100" t="str">
        <f t="shared" si="7368"/>
        <v/>
      </c>
      <c r="P2051" s="191" t="str">
        <f t="shared" si="7368"/>
        <v/>
      </c>
      <c r="Q2051" s="100" t="str">
        <f t="shared" si="7368"/>
        <v/>
      </c>
      <c r="R2051" s="191" t="str">
        <f t="shared" si="7368"/>
        <v/>
      </c>
      <c r="S2051" s="100" t="str">
        <f t="shared" si="7368"/>
        <v/>
      </c>
      <c r="T2051" s="191" t="str">
        <f t="shared" si="7368"/>
        <v/>
      </c>
      <c r="U2051" s="100" t="str">
        <f t="shared" si="7368"/>
        <v/>
      </c>
      <c r="V2051" s="191" t="str">
        <f t="shared" si="7368"/>
        <v/>
      </c>
      <c r="W2051" s="100" t="str">
        <f t="shared" si="7368"/>
        <v/>
      </c>
      <c r="X2051" s="191" t="str">
        <f t="shared" si="7368"/>
        <v/>
      </c>
      <c r="Y2051" s="100" t="str">
        <f t="shared" si="7369"/>
        <v/>
      </c>
      <c r="Z2051" s="191" t="str">
        <f t="shared" si="7369"/>
        <v/>
      </c>
      <c r="AA2051" s="100" t="str">
        <f t="shared" si="7369"/>
        <v/>
      </c>
      <c r="AB2051" s="191" t="str">
        <f t="shared" si="7369"/>
        <v/>
      </c>
      <c r="AC2051" s="100" t="str">
        <f t="shared" si="7369"/>
        <v/>
      </c>
      <c r="AD2051" s="191" t="str">
        <f t="shared" si="7369"/>
        <v/>
      </c>
      <c r="AE2051" s="100" t="str">
        <f t="shared" si="7369"/>
        <v/>
      </c>
      <c r="AF2051" s="191" t="str">
        <f t="shared" si="7369"/>
        <v/>
      </c>
      <c r="AG2051" s="100" t="str">
        <f t="shared" si="7369"/>
        <v/>
      </c>
      <c r="AH2051" s="191" t="str">
        <f t="shared" si="7369"/>
        <v/>
      </c>
      <c r="AI2051" s="100" t="str">
        <f t="shared" si="7369"/>
        <v/>
      </c>
      <c r="AJ2051" s="191" t="str">
        <f t="shared" si="7369"/>
        <v/>
      </c>
      <c r="AK2051" s="100" t="str">
        <f>IFERROR(VALUE(INDEX('INPUT DATA'!$Z$5:$Z$605,MATCH(CAL!N2051,'INPUT DATA'!$A$5:$A$605,0))),"")</f>
        <v/>
      </c>
      <c r="AL2051" s="100" t="str">
        <f>IFERROR(VALUE(INDEX('INPUT DATA'!$AA$5:$AA$605,MATCH(CAL!N2051,'INPUT DATA'!$A$5:$A$605,0))),"")</f>
        <v/>
      </c>
      <c r="AM2051" s="100" t="str">
        <f t="shared" si="7347"/>
        <v/>
      </c>
      <c r="AN2051" s="100" t="str">
        <f t="shared" si="7348"/>
        <v/>
      </c>
    </row>
    <row r="2052" spans="2:40" ht="15" customHeight="1" x14ac:dyDescent="0.25">
      <c r="B2052" s="115" t="str">
        <f>IF(AND('INPUT INF'!$C51="I",'INPUT INF'!$D51=$B$2003),'INPUT INF'!$A51,"")</f>
        <v/>
      </c>
      <c r="C2052" s="115">
        <f>IF(AND('INPUT INF'!$C51="I",'INPUT INF'!$D51=$C$2003),'INPUT INF'!$A51,"")</f>
        <v>12672048</v>
      </c>
      <c r="D2052" s="100" t="str">
        <f>IF(AND('INPUT INF'!$C51="I",'INPUT INF'!$D51=$D$2003),'INPUT INF'!$A51,"")</f>
        <v/>
      </c>
      <c r="E2052" s="100" t="str">
        <f>IF(AND('INPUT INF'!$C51="I",'INPUT INF'!$D51=$E$2003),'INPUT INF'!$A51,"")</f>
        <v/>
      </c>
      <c r="F2052" s="100" t="str">
        <f>IF(AND('INPUT INF'!$C51="I",'INPUT INF'!$D51=$F$2003),'INPUT INF'!$A51,"")</f>
        <v/>
      </c>
      <c r="G2052" s="100" t="str">
        <f>IF(AND('INPUT INF'!$C51="I",'INPUT INF'!$D51=$G$2003),'INPUT INF'!$A51,"")</f>
        <v/>
      </c>
      <c r="H2052" s="100" t="str">
        <f>IF(AND('INPUT INF'!$C51="II",'INPUT INF'!$D51=$H$2003),'INPUT INF'!$A51,"")</f>
        <v/>
      </c>
      <c r="I2052" s="100" t="str">
        <f>IF(AND('INPUT INF'!$C51="II",'INPUT INF'!$D51=$I$2003),'INPUT INF'!$A51,"")</f>
        <v/>
      </c>
      <c r="J2052" s="100" t="str">
        <f>IF(AND('INPUT INF'!$C51="II",'INPUT INF'!$D51=$J$2003),'INPUT INF'!$A51,"")</f>
        <v/>
      </c>
      <c r="K2052" s="100" t="str">
        <f>IF(AND('INPUT INF'!$C51="II",'INPUT INF'!$D51=$K$2003),'INPUT INF'!$A51,"")</f>
        <v/>
      </c>
      <c r="L2052" s="100" t="str">
        <f>IF(AND('INPUT INF'!$C51="II",'INPUT INF'!$D51=$L$2003),'INPUT INF'!$A51,"")</f>
        <v/>
      </c>
      <c r="M2052" s="100" t="str">
        <f>IF(AND('INPUT INF'!$C51="II",'INPUT INF'!$D51=$M$2003),'INPUT INF'!$A51,"")</f>
        <v/>
      </c>
      <c r="N2052" s="191" t="str">
        <f t="shared" si="7350"/>
        <v/>
      </c>
      <c r="O2052" s="100" t="str">
        <f t="shared" si="7368"/>
        <v/>
      </c>
      <c r="P2052" s="191" t="str">
        <f t="shared" si="7368"/>
        <v/>
      </c>
      <c r="Q2052" s="100" t="str">
        <f t="shared" si="7368"/>
        <v/>
      </c>
      <c r="R2052" s="191" t="str">
        <f t="shared" si="7368"/>
        <v/>
      </c>
      <c r="S2052" s="100" t="str">
        <f t="shared" si="7368"/>
        <v/>
      </c>
      <c r="T2052" s="191" t="str">
        <f t="shared" si="7368"/>
        <v/>
      </c>
      <c r="U2052" s="100" t="str">
        <f t="shared" si="7368"/>
        <v/>
      </c>
      <c r="V2052" s="191" t="str">
        <f t="shared" si="7368"/>
        <v/>
      </c>
      <c r="W2052" s="100" t="str">
        <f t="shared" si="7368"/>
        <v/>
      </c>
      <c r="X2052" s="191" t="str">
        <f t="shared" si="7368"/>
        <v/>
      </c>
      <c r="Y2052" s="100" t="str">
        <f t="shared" si="7369"/>
        <v/>
      </c>
      <c r="Z2052" s="191" t="str">
        <f t="shared" si="7369"/>
        <v/>
      </c>
      <c r="AA2052" s="100" t="str">
        <f t="shared" si="7369"/>
        <v/>
      </c>
      <c r="AB2052" s="191" t="str">
        <f t="shared" si="7369"/>
        <v/>
      </c>
      <c r="AC2052" s="100" t="str">
        <f t="shared" si="7369"/>
        <v/>
      </c>
      <c r="AD2052" s="191" t="str">
        <f t="shared" si="7369"/>
        <v/>
      </c>
      <c r="AE2052" s="100" t="str">
        <f t="shared" si="7369"/>
        <v/>
      </c>
      <c r="AF2052" s="191" t="str">
        <f t="shared" si="7369"/>
        <v/>
      </c>
      <c r="AG2052" s="100" t="str">
        <f t="shared" si="7369"/>
        <v/>
      </c>
      <c r="AH2052" s="191" t="str">
        <f t="shared" si="7369"/>
        <v/>
      </c>
      <c r="AI2052" s="100" t="str">
        <f t="shared" si="7369"/>
        <v/>
      </c>
      <c r="AJ2052" s="191" t="str">
        <f t="shared" si="7369"/>
        <v/>
      </c>
      <c r="AK2052" s="100" t="str">
        <f>IFERROR(VALUE(INDEX('INPUT DATA'!$Z$5:$Z$605,MATCH(CAL!N2052,'INPUT DATA'!$A$5:$A$605,0))),"")</f>
        <v/>
      </c>
      <c r="AL2052" s="100" t="str">
        <f>IFERROR(VALUE(INDEX('INPUT DATA'!$AA$5:$AA$605,MATCH(CAL!N2052,'INPUT DATA'!$A$5:$A$605,0))),"")</f>
        <v/>
      </c>
      <c r="AM2052" s="100" t="str">
        <f t="shared" si="7347"/>
        <v/>
      </c>
      <c r="AN2052" s="100" t="str">
        <f t="shared" si="7348"/>
        <v/>
      </c>
    </row>
    <row r="2053" spans="2:40" ht="15" customHeight="1" x14ac:dyDescent="0.25">
      <c r="B2053" s="115" t="str">
        <f>IF(AND('INPUT INF'!$C52="I",'INPUT INF'!$D52=$B$2003),'INPUT INF'!$A52,"")</f>
        <v/>
      </c>
      <c r="C2053" s="115">
        <f>IF(AND('INPUT INF'!$C52="I",'INPUT INF'!$D52=$C$2003),'INPUT INF'!$A52,"")</f>
        <v>12672049</v>
      </c>
      <c r="D2053" s="100" t="str">
        <f>IF(AND('INPUT INF'!$C52="I",'INPUT INF'!$D52=$D$2003),'INPUT INF'!$A52,"")</f>
        <v/>
      </c>
      <c r="E2053" s="100" t="str">
        <f>IF(AND('INPUT INF'!$C52="I",'INPUT INF'!$D52=$E$2003),'INPUT INF'!$A52,"")</f>
        <v/>
      </c>
      <c r="F2053" s="100" t="str">
        <f>IF(AND('INPUT INF'!$C52="I",'INPUT INF'!$D52=$F$2003),'INPUT INF'!$A52,"")</f>
        <v/>
      </c>
      <c r="G2053" s="100" t="str">
        <f>IF(AND('INPUT INF'!$C52="I",'INPUT INF'!$D52=$G$2003),'INPUT INF'!$A52,"")</f>
        <v/>
      </c>
      <c r="H2053" s="100" t="str">
        <f>IF(AND('INPUT INF'!$C52="II",'INPUT INF'!$D52=$H$2003),'INPUT INF'!$A52,"")</f>
        <v/>
      </c>
      <c r="I2053" s="100" t="str">
        <f>IF(AND('INPUT INF'!$C52="II",'INPUT INF'!$D52=$I$2003),'INPUT INF'!$A52,"")</f>
        <v/>
      </c>
      <c r="J2053" s="100" t="str">
        <f>IF(AND('INPUT INF'!$C52="II",'INPUT INF'!$D52=$J$2003),'INPUT INF'!$A52,"")</f>
        <v/>
      </c>
      <c r="K2053" s="100" t="str">
        <f>IF(AND('INPUT INF'!$C52="II",'INPUT INF'!$D52=$K$2003),'INPUT INF'!$A52,"")</f>
        <v/>
      </c>
      <c r="L2053" s="100" t="str">
        <f>IF(AND('INPUT INF'!$C52="II",'INPUT INF'!$D52=$L$2003),'INPUT INF'!$A52,"")</f>
        <v/>
      </c>
      <c r="M2053" s="100" t="str">
        <f>IF(AND('INPUT INF'!$C52="II",'INPUT INF'!$D52=$M$2003),'INPUT INF'!$A52,"")</f>
        <v/>
      </c>
      <c r="N2053" s="191" t="str">
        <f t="shared" si="7350"/>
        <v/>
      </c>
      <c r="O2053" s="100" t="str">
        <f t="shared" si="7368"/>
        <v/>
      </c>
      <c r="P2053" s="191" t="str">
        <f t="shared" si="7368"/>
        <v/>
      </c>
      <c r="Q2053" s="100" t="str">
        <f t="shared" si="7368"/>
        <v/>
      </c>
      <c r="R2053" s="191" t="str">
        <f t="shared" si="7368"/>
        <v/>
      </c>
      <c r="S2053" s="100" t="str">
        <f t="shared" si="7368"/>
        <v/>
      </c>
      <c r="T2053" s="191" t="str">
        <f t="shared" si="7368"/>
        <v/>
      </c>
      <c r="U2053" s="100" t="str">
        <f t="shared" si="7368"/>
        <v/>
      </c>
      <c r="V2053" s="191" t="str">
        <f t="shared" si="7368"/>
        <v/>
      </c>
      <c r="W2053" s="100" t="str">
        <f t="shared" si="7368"/>
        <v/>
      </c>
      <c r="X2053" s="191" t="str">
        <f t="shared" si="7368"/>
        <v/>
      </c>
      <c r="Y2053" s="100" t="str">
        <f t="shared" si="7369"/>
        <v/>
      </c>
      <c r="Z2053" s="191" t="str">
        <f t="shared" si="7369"/>
        <v/>
      </c>
      <c r="AA2053" s="100" t="str">
        <f t="shared" si="7369"/>
        <v/>
      </c>
      <c r="AB2053" s="191" t="str">
        <f t="shared" si="7369"/>
        <v/>
      </c>
      <c r="AC2053" s="100" t="str">
        <f t="shared" si="7369"/>
        <v/>
      </c>
      <c r="AD2053" s="191" t="str">
        <f t="shared" si="7369"/>
        <v/>
      </c>
      <c r="AE2053" s="100" t="str">
        <f t="shared" si="7369"/>
        <v/>
      </c>
      <c r="AF2053" s="191" t="str">
        <f t="shared" si="7369"/>
        <v/>
      </c>
      <c r="AG2053" s="100" t="str">
        <f t="shared" si="7369"/>
        <v/>
      </c>
      <c r="AH2053" s="191" t="str">
        <f t="shared" si="7369"/>
        <v/>
      </c>
      <c r="AI2053" s="100" t="str">
        <f t="shared" si="7369"/>
        <v/>
      </c>
      <c r="AJ2053" s="191" t="str">
        <f t="shared" si="7369"/>
        <v/>
      </c>
      <c r="AK2053" s="100" t="str">
        <f>IFERROR(VALUE(INDEX('INPUT DATA'!$Z$5:$Z$605,MATCH(CAL!N2053,'INPUT DATA'!$A$5:$A$605,0))),"")</f>
        <v/>
      </c>
      <c r="AL2053" s="100" t="str">
        <f>IFERROR(VALUE(INDEX('INPUT DATA'!$AA$5:$AA$605,MATCH(CAL!N2053,'INPUT DATA'!$A$5:$A$605,0))),"")</f>
        <v/>
      </c>
      <c r="AM2053" s="100" t="str">
        <f t="shared" si="7347"/>
        <v/>
      </c>
      <c r="AN2053" s="100" t="str">
        <f t="shared" si="7348"/>
        <v/>
      </c>
    </row>
    <row r="2054" spans="2:40" ht="15" customHeight="1" x14ac:dyDescent="0.25">
      <c r="B2054" s="115" t="str">
        <f>IF(AND('INPUT INF'!$C53="I",'INPUT INF'!$D53=$B$2003),'INPUT INF'!$A53,"")</f>
        <v/>
      </c>
      <c r="C2054" s="115">
        <f>IF(AND('INPUT INF'!$C53="I",'INPUT INF'!$D53=$C$2003),'INPUT INF'!$A53,"")</f>
        <v>12672050</v>
      </c>
      <c r="D2054" s="100" t="str">
        <f>IF(AND('INPUT INF'!$C53="I",'INPUT INF'!$D53=$D$2003),'INPUT INF'!$A53,"")</f>
        <v/>
      </c>
      <c r="E2054" s="100" t="str">
        <f>IF(AND('INPUT INF'!$C53="I",'INPUT INF'!$D53=$E$2003),'INPUT INF'!$A53,"")</f>
        <v/>
      </c>
      <c r="F2054" s="100" t="str">
        <f>IF(AND('INPUT INF'!$C53="I",'INPUT INF'!$D53=$F$2003),'INPUT INF'!$A53,"")</f>
        <v/>
      </c>
      <c r="G2054" s="100" t="str">
        <f>IF(AND('INPUT INF'!$C53="I",'INPUT INF'!$D53=$G$2003),'INPUT INF'!$A53,"")</f>
        <v/>
      </c>
      <c r="H2054" s="100" t="str">
        <f>IF(AND('INPUT INF'!$C53="II",'INPUT INF'!$D53=$H$2003),'INPUT INF'!$A53,"")</f>
        <v/>
      </c>
      <c r="I2054" s="100" t="str">
        <f>IF(AND('INPUT INF'!$C53="II",'INPUT INF'!$D53=$I$2003),'INPUT INF'!$A53,"")</f>
        <v/>
      </c>
      <c r="J2054" s="100" t="str">
        <f>IF(AND('INPUT INF'!$C53="II",'INPUT INF'!$D53=$J$2003),'INPUT INF'!$A53,"")</f>
        <v/>
      </c>
      <c r="K2054" s="100" t="str">
        <f>IF(AND('INPUT INF'!$C53="II",'INPUT INF'!$D53=$K$2003),'INPUT INF'!$A53,"")</f>
        <v/>
      </c>
      <c r="L2054" s="100" t="str">
        <f>IF(AND('INPUT INF'!$C53="II",'INPUT INF'!$D53=$L$2003),'INPUT INF'!$A53,"")</f>
        <v/>
      </c>
      <c r="M2054" s="100" t="str">
        <f>IF(AND('INPUT INF'!$C53="II",'INPUT INF'!$D53=$M$2003),'INPUT INF'!$A53,"")</f>
        <v/>
      </c>
      <c r="N2054" s="191" t="str">
        <f t="shared" si="7350"/>
        <v/>
      </c>
      <c r="O2054" s="100" t="str">
        <f t="shared" ref="O2054:X2063" si="7370">VLOOKUP($N2054,$B$1003:$AA$1901,O$2003,FALSE)</f>
        <v/>
      </c>
      <c r="P2054" s="191" t="str">
        <f t="shared" si="7370"/>
        <v/>
      </c>
      <c r="Q2054" s="100" t="str">
        <f t="shared" si="7370"/>
        <v/>
      </c>
      <c r="R2054" s="191" t="str">
        <f t="shared" si="7370"/>
        <v/>
      </c>
      <c r="S2054" s="100" t="str">
        <f t="shared" si="7370"/>
        <v/>
      </c>
      <c r="T2054" s="191" t="str">
        <f t="shared" si="7370"/>
        <v/>
      </c>
      <c r="U2054" s="100" t="str">
        <f t="shared" si="7370"/>
        <v/>
      </c>
      <c r="V2054" s="191" t="str">
        <f t="shared" si="7370"/>
        <v/>
      </c>
      <c r="W2054" s="100" t="str">
        <f t="shared" si="7370"/>
        <v/>
      </c>
      <c r="X2054" s="191" t="str">
        <f t="shared" si="7370"/>
        <v/>
      </c>
      <c r="Y2054" s="100" t="str">
        <f t="shared" ref="Y2054:AJ2063" si="7371">VLOOKUP($N2054,$B$1003:$AA$1901,Y$2003,FALSE)</f>
        <v/>
      </c>
      <c r="Z2054" s="191" t="str">
        <f t="shared" si="7371"/>
        <v/>
      </c>
      <c r="AA2054" s="100" t="str">
        <f t="shared" si="7371"/>
        <v/>
      </c>
      <c r="AB2054" s="191" t="str">
        <f t="shared" si="7371"/>
        <v/>
      </c>
      <c r="AC2054" s="100" t="str">
        <f t="shared" si="7371"/>
        <v/>
      </c>
      <c r="AD2054" s="191" t="str">
        <f t="shared" si="7371"/>
        <v/>
      </c>
      <c r="AE2054" s="100" t="str">
        <f t="shared" si="7371"/>
        <v/>
      </c>
      <c r="AF2054" s="191" t="str">
        <f t="shared" si="7371"/>
        <v/>
      </c>
      <c r="AG2054" s="100" t="str">
        <f t="shared" si="7371"/>
        <v/>
      </c>
      <c r="AH2054" s="191" t="str">
        <f t="shared" si="7371"/>
        <v/>
      </c>
      <c r="AI2054" s="100" t="str">
        <f t="shared" si="7371"/>
        <v/>
      </c>
      <c r="AJ2054" s="191" t="str">
        <f t="shared" si="7371"/>
        <v/>
      </c>
      <c r="AK2054" s="100" t="str">
        <f>IFERROR(VALUE(INDEX('INPUT DATA'!$Z$5:$Z$605,MATCH(CAL!N2054,'INPUT DATA'!$A$5:$A$605,0))),"")</f>
        <v/>
      </c>
      <c r="AL2054" s="100" t="str">
        <f>IFERROR(VALUE(INDEX('INPUT DATA'!$AA$5:$AA$605,MATCH(CAL!N2054,'INPUT DATA'!$A$5:$A$605,0))),"")</f>
        <v/>
      </c>
      <c r="AM2054" s="100" t="str">
        <f t="shared" si="7347"/>
        <v/>
      </c>
      <c r="AN2054" s="100" t="str">
        <f t="shared" si="7348"/>
        <v/>
      </c>
    </row>
    <row r="2055" spans="2:40" ht="15" customHeight="1" x14ac:dyDescent="0.25">
      <c r="B2055" s="115" t="str">
        <f>IF(AND('INPUT INF'!$C54="I",'INPUT INF'!$D54=$B$2003),'INPUT INF'!$A54,"")</f>
        <v/>
      </c>
      <c r="C2055" s="115">
        <f>IF(AND('INPUT INF'!$C54="I",'INPUT INF'!$D54=$C$2003),'INPUT INF'!$A54,"")</f>
        <v>12672051</v>
      </c>
      <c r="D2055" s="100" t="str">
        <f>IF(AND('INPUT INF'!$C54="I",'INPUT INF'!$D54=$D$2003),'INPUT INF'!$A54,"")</f>
        <v/>
      </c>
      <c r="E2055" s="100" t="str">
        <f>IF(AND('INPUT INF'!$C54="I",'INPUT INF'!$D54=$E$2003),'INPUT INF'!$A54,"")</f>
        <v/>
      </c>
      <c r="F2055" s="100" t="str">
        <f>IF(AND('INPUT INF'!$C54="I",'INPUT INF'!$D54=$F$2003),'INPUT INF'!$A54,"")</f>
        <v/>
      </c>
      <c r="G2055" s="100" t="str">
        <f>IF(AND('INPUT INF'!$C54="I",'INPUT INF'!$D54=$G$2003),'INPUT INF'!$A54,"")</f>
        <v/>
      </c>
      <c r="H2055" s="100" t="str">
        <f>IF(AND('INPUT INF'!$C54="II",'INPUT INF'!$D54=$H$2003),'INPUT INF'!$A54,"")</f>
        <v/>
      </c>
      <c r="I2055" s="100" t="str">
        <f>IF(AND('INPUT INF'!$C54="II",'INPUT INF'!$D54=$I$2003),'INPUT INF'!$A54,"")</f>
        <v/>
      </c>
      <c r="J2055" s="100" t="str">
        <f>IF(AND('INPUT INF'!$C54="II",'INPUT INF'!$D54=$J$2003),'INPUT INF'!$A54,"")</f>
        <v/>
      </c>
      <c r="K2055" s="100" t="str">
        <f>IF(AND('INPUT INF'!$C54="II",'INPUT INF'!$D54=$K$2003),'INPUT INF'!$A54,"")</f>
        <v/>
      </c>
      <c r="L2055" s="100" t="str">
        <f>IF(AND('INPUT INF'!$C54="II",'INPUT INF'!$D54=$L$2003),'INPUT INF'!$A54,"")</f>
        <v/>
      </c>
      <c r="M2055" s="100" t="str">
        <f>IF(AND('INPUT INF'!$C54="II",'INPUT INF'!$D54=$M$2003),'INPUT INF'!$A54,"")</f>
        <v/>
      </c>
      <c r="N2055" s="191" t="str">
        <f t="shared" si="7350"/>
        <v/>
      </c>
      <c r="O2055" s="100" t="str">
        <f t="shared" si="7370"/>
        <v/>
      </c>
      <c r="P2055" s="191" t="str">
        <f t="shared" si="7370"/>
        <v/>
      </c>
      <c r="Q2055" s="100" t="str">
        <f t="shared" si="7370"/>
        <v/>
      </c>
      <c r="R2055" s="191" t="str">
        <f t="shared" si="7370"/>
        <v/>
      </c>
      <c r="S2055" s="100" t="str">
        <f t="shared" si="7370"/>
        <v/>
      </c>
      <c r="T2055" s="191" t="str">
        <f t="shared" si="7370"/>
        <v/>
      </c>
      <c r="U2055" s="100" t="str">
        <f t="shared" si="7370"/>
        <v/>
      </c>
      <c r="V2055" s="191" t="str">
        <f t="shared" si="7370"/>
        <v/>
      </c>
      <c r="W2055" s="100" t="str">
        <f t="shared" si="7370"/>
        <v/>
      </c>
      <c r="X2055" s="191" t="str">
        <f t="shared" si="7370"/>
        <v/>
      </c>
      <c r="Y2055" s="100" t="str">
        <f t="shared" si="7371"/>
        <v/>
      </c>
      <c r="Z2055" s="191" t="str">
        <f t="shared" si="7371"/>
        <v/>
      </c>
      <c r="AA2055" s="100" t="str">
        <f t="shared" si="7371"/>
        <v/>
      </c>
      <c r="AB2055" s="191" t="str">
        <f t="shared" si="7371"/>
        <v/>
      </c>
      <c r="AC2055" s="100" t="str">
        <f t="shared" si="7371"/>
        <v/>
      </c>
      <c r="AD2055" s="191" t="str">
        <f t="shared" si="7371"/>
        <v/>
      </c>
      <c r="AE2055" s="100" t="str">
        <f t="shared" si="7371"/>
        <v/>
      </c>
      <c r="AF2055" s="191" t="str">
        <f t="shared" si="7371"/>
        <v/>
      </c>
      <c r="AG2055" s="100" t="str">
        <f t="shared" si="7371"/>
        <v/>
      </c>
      <c r="AH2055" s="191" t="str">
        <f t="shared" si="7371"/>
        <v/>
      </c>
      <c r="AI2055" s="100" t="str">
        <f t="shared" si="7371"/>
        <v/>
      </c>
      <c r="AJ2055" s="191" t="str">
        <f t="shared" si="7371"/>
        <v/>
      </c>
      <c r="AK2055" s="100" t="str">
        <f>IFERROR(VALUE(INDEX('INPUT DATA'!$Z$5:$Z$605,MATCH(CAL!N2055,'INPUT DATA'!$A$5:$A$605,0))),"")</f>
        <v/>
      </c>
      <c r="AL2055" s="100" t="str">
        <f>IFERROR(VALUE(INDEX('INPUT DATA'!$AA$5:$AA$605,MATCH(CAL!N2055,'INPUT DATA'!$A$5:$A$605,0))),"")</f>
        <v/>
      </c>
      <c r="AM2055" s="100" t="str">
        <f t="shared" si="7347"/>
        <v/>
      </c>
      <c r="AN2055" s="100" t="str">
        <f t="shared" si="7348"/>
        <v/>
      </c>
    </row>
    <row r="2056" spans="2:40" ht="15" customHeight="1" x14ac:dyDescent="0.25">
      <c r="B2056" s="115" t="str">
        <f>IF(AND('INPUT INF'!$C55="I",'INPUT INF'!$D55=$B$2003),'INPUT INF'!$A55,"")</f>
        <v/>
      </c>
      <c r="C2056" s="115">
        <f>IF(AND('INPUT INF'!$C55="I",'INPUT INF'!$D55=$C$2003),'INPUT INF'!$A55,"")</f>
        <v>12672052</v>
      </c>
      <c r="D2056" s="100" t="str">
        <f>IF(AND('INPUT INF'!$C55="I",'INPUT INF'!$D55=$D$2003),'INPUT INF'!$A55,"")</f>
        <v/>
      </c>
      <c r="E2056" s="100" t="str">
        <f>IF(AND('INPUT INF'!$C55="I",'INPUT INF'!$D55=$E$2003),'INPUT INF'!$A55,"")</f>
        <v/>
      </c>
      <c r="F2056" s="100" t="str">
        <f>IF(AND('INPUT INF'!$C55="I",'INPUT INF'!$D55=$F$2003),'INPUT INF'!$A55,"")</f>
        <v/>
      </c>
      <c r="G2056" s="100" t="str">
        <f>IF(AND('INPUT INF'!$C55="I",'INPUT INF'!$D55=$G$2003),'INPUT INF'!$A55,"")</f>
        <v/>
      </c>
      <c r="H2056" s="100" t="str">
        <f>IF(AND('INPUT INF'!$C55="II",'INPUT INF'!$D55=$H$2003),'INPUT INF'!$A55,"")</f>
        <v/>
      </c>
      <c r="I2056" s="100" t="str">
        <f>IF(AND('INPUT INF'!$C55="II",'INPUT INF'!$D55=$I$2003),'INPUT INF'!$A55,"")</f>
        <v/>
      </c>
      <c r="J2056" s="100" t="str">
        <f>IF(AND('INPUT INF'!$C55="II",'INPUT INF'!$D55=$J$2003),'INPUT INF'!$A55,"")</f>
        <v/>
      </c>
      <c r="K2056" s="100" t="str">
        <f>IF(AND('INPUT INF'!$C55="II",'INPUT INF'!$D55=$K$2003),'INPUT INF'!$A55,"")</f>
        <v/>
      </c>
      <c r="L2056" s="100" t="str">
        <f>IF(AND('INPUT INF'!$C55="II",'INPUT INF'!$D55=$L$2003),'INPUT INF'!$A55,"")</f>
        <v/>
      </c>
      <c r="M2056" s="100" t="str">
        <f>IF(AND('INPUT INF'!$C55="II",'INPUT INF'!$D55=$M$2003),'INPUT INF'!$A55,"")</f>
        <v/>
      </c>
      <c r="N2056" s="191" t="str">
        <f t="shared" si="7350"/>
        <v/>
      </c>
      <c r="O2056" s="100" t="str">
        <f t="shared" si="7370"/>
        <v/>
      </c>
      <c r="P2056" s="191" t="str">
        <f t="shared" si="7370"/>
        <v/>
      </c>
      <c r="Q2056" s="100" t="str">
        <f t="shared" si="7370"/>
        <v/>
      </c>
      <c r="R2056" s="191" t="str">
        <f t="shared" si="7370"/>
        <v/>
      </c>
      <c r="S2056" s="100" t="str">
        <f t="shared" si="7370"/>
        <v/>
      </c>
      <c r="T2056" s="191" t="str">
        <f t="shared" si="7370"/>
        <v/>
      </c>
      <c r="U2056" s="100" t="str">
        <f t="shared" si="7370"/>
        <v/>
      </c>
      <c r="V2056" s="191" t="str">
        <f t="shared" si="7370"/>
        <v/>
      </c>
      <c r="W2056" s="100" t="str">
        <f t="shared" si="7370"/>
        <v/>
      </c>
      <c r="X2056" s="191" t="str">
        <f t="shared" si="7370"/>
        <v/>
      </c>
      <c r="Y2056" s="100" t="str">
        <f t="shared" si="7371"/>
        <v/>
      </c>
      <c r="Z2056" s="191" t="str">
        <f t="shared" si="7371"/>
        <v/>
      </c>
      <c r="AA2056" s="100" t="str">
        <f t="shared" si="7371"/>
        <v/>
      </c>
      <c r="AB2056" s="191" t="str">
        <f t="shared" si="7371"/>
        <v/>
      </c>
      <c r="AC2056" s="100" t="str">
        <f t="shared" si="7371"/>
        <v/>
      </c>
      <c r="AD2056" s="191" t="str">
        <f t="shared" si="7371"/>
        <v/>
      </c>
      <c r="AE2056" s="100" t="str">
        <f t="shared" si="7371"/>
        <v/>
      </c>
      <c r="AF2056" s="191" t="str">
        <f t="shared" si="7371"/>
        <v/>
      </c>
      <c r="AG2056" s="100" t="str">
        <f t="shared" si="7371"/>
        <v/>
      </c>
      <c r="AH2056" s="191" t="str">
        <f t="shared" si="7371"/>
        <v/>
      </c>
      <c r="AI2056" s="100" t="str">
        <f t="shared" si="7371"/>
        <v/>
      </c>
      <c r="AJ2056" s="191" t="str">
        <f t="shared" si="7371"/>
        <v/>
      </c>
      <c r="AK2056" s="100" t="str">
        <f>IFERROR(VALUE(INDEX('INPUT DATA'!$Z$5:$Z$605,MATCH(CAL!N2056,'INPUT DATA'!$A$5:$A$605,0))),"")</f>
        <v/>
      </c>
      <c r="AL2056" s="100" t="str">
        <f>IFERROR(VALUE(INDEX('INPUT DATA'!$AA$5:$AA$605,MATCH(CAL!N2056,'INPUT DATA'!$A$5:$A$605,0))),"")</f>
        <v/>
      </c>
      <c r="AM2056" s="100" t="str">
        <f t="shared" si="7347"/>
        <v/>
      </c>
      <c r="AN2056" s="100" t="str">
        <f t="shared" si="7348"/>
        <v/>
      </c>
    </row>
    <row r="2057" spans="2:40" ht="15" customHeight="1" x14ac:dyDescent="0.25">
      <c r="B2057" s="115" t="str">
        <f>IF(AND('INPUT INF'!$C56="I",'INPUT INF'!$D56=$B$2003),'INPUT INF'!$A56,"")</f>
        <v/>
      </c>
      <c r="C2057" s="115">
        <f>IF(AND('INPUT INF'!$C56="I",'INPUT INF'!$D56=$C$2003),'INPUT INF'!$A56,"")</f>
        <v>12672053</v>
      </c>
      <c r="D2057" s="100" t="str">
        <f>IF(AND('INPUT INF'!$C56="I",'INPUT INF'!$D56=$D$2003),'INPUT INF'!$A56,"")</f>
        <v/>
      </c>
      <c r="E2057" s="100" t="str">
        <f>IF(AND('INPUT INF'!$C56="I",'INPUT INF'!$D56=$E$2003),'INPUT INF'!$A56,"")</f>
        <v/>
      </c>
      <c r="F2057" s="100" t="str">
        <f>IF(AND('INPUT INF'!$C56="I",'INPUT INF'!$D56=$F$2003),'INPUT INF'!$A56,"")</f>
        <v/>
      </c>
      <c r="G2057" s="100" t="str">
        <f>IF(AND('INPUT INF'!$C56="I",'INPUT INF'!$D56=$G$2003),'INPUT INF'!$A56,"")</f>
        <v/>
      </c>
      <c r="H2057" s="100" t="str">
        <f>IF(AND('INPUT INF'!$C56="II",'INPUT INF'!$D56=$H$2003),'INPUT INF'!$A56,"")</f>
        <v/>
      </c>
      <c r="I2057" s="100" t="str">
        <f>IF(AND('INPUT INF'!$C56="II",'INPUT INF'!$D56=$I$2003),'INPUT INF'!$A56,"")</f>
        <v/>
      </c>
      <c r="J2057" s="100" t="str">
        <f>IF(AND('INPUT INF'!$C56="II",'INPUT INF'!$D56=$J$2003),'INPUT INF'!$A56,"")</f>
        <v/>
      </c>
      <c r="K2057" s="100" t="str">
        <f>IF(AND('INPUT INF'!$C56="II",'INPUT INF'!$D56=$K$2003),'INPUT INF'!$A56,"")</f>
        <v/>
      </c>
      <c r="L2057" s="100" t="str">
        <f>IF(AND('INPUT INF'!$C56="II",'INPUT INF'!$D56=$L$2003),'INPUT INF'!$A56,"")</f>
        <v/>
      </c>
      <c r="M2057" s="100" t="str">
        <f>IF(AND('INPUT INF'!$C56="II",'INPUT INF'!$D56=$M$2003),'INPUT INF'!$A56,"")</f>
        <v/>
      </c>
      <c r="N2057" s="191" t="str">
        <f t="shared" si="7350"/>
        <v/>
      </c>
      <c r="O2057" s="100" t="str">
        <f t="shared" si="7370"/>
        <v/>
      </c>
      <c r="P2057" s="191" t="str">
        <f t="shared" si="7370"/>
        <v/>
      </c>
      <c r="Q2057" s="100" t="str">
        <f t="shared" si="7370"/>
        <v/>
      </c>
      <c r="R2057" s="191" t="str">
        <f t="shared" si="7370"/>
        <v/>
      </c>
      <c r="S2057" s="100" t="str">
        <f t="shared" si="7370"/>
        <v/>
      </c>
      <c r="T2057" s="191" t="str">
        <f t="shared" si="7370"/>
        <v/>
      </c>
      <c r="U2057" s="100" t="str">
        <f t="shared" si="7370"/>
        <v/>
      </c>
      <c r="V2057" s="191" t="str">
        <f t="shared" si="7370"/>
        <v/>
      </c>
      <c r="W2057" s="100" t="str">
        <f t="shared" si="7370"/>
        <v/>
      </c>
      <c r="X2057" s="191" t="str">
        <f t="shared" si="7370"/>
        <v/>
      </c>
      <c r="Y2057" s="100" t="str">
        <f t="shared" si="7371"/>
        <v/>
      </c>
      <c r="Z2057" s="191" t="str">
        <f t="shared" si="7371"/>
        <v/>
      </c>
      <c r="AA2057" s="100" t="str">
        <f t="shared" si="7371"/>
        <v/>
      </c>
      <c r="AB2057" s="191" t="str">
        <f t="shared" si="7371"/>
        <v/>
      </c>
      <c r="AC2057" s="100" t="str">
        <f t="shared" si="7371"/>
        <v/>
      </c>
      <c r="AD2057" s="191" t="str">
        <f t="shared" si="7371"/>
        <v/>
      </c>
      <c r="AE2057" s="100" t="str">
        <f t="shared" si="7371"/>
        <v/>
      </c>
      <c r="AF2057" s="191" t="str">
        <f t="shared" si="7371"/>
        <v/>
      </c>
      <c r="AG2057" s="100" t="str">
        <f t="shared" si="7371"/>
        <v/>
      </c>
      <c r="AH2057" s="191" t="str">
        <f t="shared" si="7371"/>
        <v/>
      </c>
      <c r="AI2057" s="100" t="str">
        <f t="shared" si="7371"/>
        <v/>
      </c>
      <c r="AJ2057" s="191" t="str">
        <f t="shared" si="7371"/>
        <v/>
      </c>
      <c r="AK2057" s="100" t="str">
        <f>IFERROR(VALUE(INDEX('INPUT DATA'!$Z$5:$Z$605,MATCH(CAL!N2057,'INPUT DATA'!$A$5:$A$605,0))),"")</f>
        <v/>
      </c>
      <c r="AL2057" s="100" t="str">
        <f>IFERROR(VALUE(INDEX('INPUT DATA'!$AA$5:$AA$605,MATCH(CAL!N2057,'INPUT DATA'!$A$5:$A$605,0))),"")</f>
        <v/>
      </c>
      <c r="AM2057" s="100" t="str">
        <f t="shared" si="7347"/>
        <v/>
      </c>
      <c r="AN2057" s="100" t="str">
        <f t="shared" si="7348"/>
        <v/>
      </c>
    </row>
    <row r="2058" spans="2:40" ht="15" customHeight="1" x14ac:dyDescent="0.25">
      <c r="B2058" s="115" t="str">
        <f>IF(AND('INPUT INF'!$C57="I",'INPUT INF'!$D57=$B$2003),'INPUT INF'!$A57,"")</f>
        <v/>
      </c>
      <c r="C2058" s="115">
        <f>IF(AND('INPUT INF'!$C57="I",'INPUT INF'!$D57=$C$2003),'INPUT INF'!$A57,"")</f>
        <v>12672054</v>
      </c>
      <c r="D2058" s="100" t="str">
        <f>IF(AND('INPUT INF'!$C57="I",'INPUT INF'!$D57=$D$2003),'INPUT INF'!$A57,"")</f>
        <v/>
      </c>
      <c r="E2058" s="100" t="str">
        <f>IF(AND('INPUT INF'!$C57="I",'INPUT INF'!$D57=$E$2003),'INPUT INF'!$A57,"")</f>
        <v/>
      </c>
      <c r="F2058" s="100" t="str">
        <f>IF(AND('INPUT INF'!$C57="I",'INPUT INF'!$D57=$F$2003),'INPUT INF'!$A57,"")</f>
        <v/>
      </c>
      <c r="G2058" s="100" t="str">
        <f>IF(AND('INPUT INF'!$C57="I",'INPUT INF'!$D57=$G$2003),'INPUT INF'!$A57,"")</f>
        <v/>
      </c>
      <c r="H2058" s="100" t="str">
        <f>IF(AND('INPUT INF'!$C57="II",'INPUT INF'!$D57=$H$2003),'INPUT INF'!$A57,"")</f>
        <v/>
      </c>
      <c r="I2058" s="100" t="str">
        <f>IF(AND('INPUT INF'!$C57="II",'INPUT INF'!$D57=$I$2003),'INPUT INF'!$A57,"")</f>
        <v/>
      </c>
      <c r="J2058" s="100" t="str">
        <f>IF(AND('INPUT INF'!$C57="II",'INPUT INF'!$D57=$J$2003),'INPUT INF'!$A57,"")</f>
        <v/>
      </c>
      <c r="K2058" s="100" t="str">
        <f>IF(AND('INPUT INF'!$C57="II",'INPUT INF'!$D57=$K$2003),'INPUT INF'!$A57,"")</f>
        <v/>
      </c>
      <c r="L2058" s="100" t="str">
        <f>IF(AND('INPUT INF'!$C57="II",'INPUT INF'!$D57=$L$2003),'INPUT INF'!$A57,"")</f>
        <v/>
      </c>
      <c r="M2058" s="100" t="str">
        <f>IF(AND('INPUT INF'!$C57="II",'INPUT INF'!$D57=$M$2003),'INPUT INF'!$A57,"")</f>
        <v/>
      </c>
      <c r="N2058" s="191" t="str">
        <f t="shared" si="7350"/>
        <v/>
      </c>
      <c r="O2058" s="100" t="str">
        <f t="shared" si="7370"/>
        <v/>
      </c>
      <c r="P2058" s="191" t="str">
        <f t="shared" si="7370"/>
        <v/>
      </c>
      <c r="Q2058" s="100" t="str">
        <f t="shared" si="7370"/>
        <v/>
      </c>
      <c r="R2058" s="191" t="str">
        <f t="shared" si="7370"/>
        <v/>
      </c>
      <c r="S2058" s="100" t="str">
        <f t="shared" si="7370"/>
        <v/>
      </c>
      <c r="T2058" s="191" t="str">
        <f t="shared" si="7370"/>
        <v/>
      </c>
      <c r="U2058" s="100" t="str">
        <f t="shared" si="7370"/>
        <v/>
      </c>
      <c r="V2058" s="191" t="str">
        <f t="shared" si="7370"/>
        <v/>
      </c>
      <c r="W2058" s="100" t="str">
        <f t="shared" si="7370"/>
        <v/>
      </c>
      <c r="X2058" s="191" t="str">
        <f t="shared" si="7370"/>
        <v/>
      </c>
      <c r="Y2058" s="100" t="str">
        <f t="shared" si="7371"/>
        <v/>
      </c>
      <c r="Z2058" s="191" t="str">
        <f t="shared" si="7371"/>
        <v/>
      </c>
      <c r="AA2058" s="100" t="str">
        <f t="shared" si="7371"/>
        <v/>
      </c>
      <c r="AB2058" s="191" t="str">
        <f t="shared" si="7371"/>
        <v/>
      </c>
      <c r="AC2058" s="100" t="str">
        <f t="shared" si="7371"/>
        <v/>
      </c>
      <c r="AD2058" s="191" t="str">
        <f t="shared" si="7371"/>
        <v/>
      </c>
      <c r="AE2058" s="100" t="str">
        <f t="shared" si="7371"/>
        <v/>
      </c>
      <c r="AF2058" s="191" t="str">
        <f t="shared" si="7371"/>
        <v/>
      </c>
      <c r="AG2058" s="100" t="str">
        <f t="shared" si="7371"/>
        <v/>
      </c>
      <c r="AH2058" s="191" t="str">
        <f t="shared" si="7371"/>
        <v/>
      </c>
      <c r="AI2058" s="100" t="str">
        <f t="shared" si="7371"/>
        <v/>
      </c>
      <c r="AJ2058" s="191" t="str">
        <f t="shared" si="7371"/>
        <v/>
      </c>
      <c r="AK2058" s="100" t="str">
        <f>IFERROR(VALUE(INDEX('INPUT DATA'!$Z$5:$Z$605,MATCH(CAL!N2058,'INPUT DATA'!$A$5:$A$605,0))),"")</f>
        <v/>
      </c>
      <c r="AL2058" s="100" t="str">
        <f>IFERROR(VALUE(INDEX('INPUT DATA'!$AA$5:$AA$605,MATCH(CAL!N2058,'INPUT DATA'!$A$5:$A$605,0))),"")</f>
        <v/>
      </c>
      <c r="AM2058" s="100" t="str">
        <f t="shared" si="7347"/>
        <v/>
      </c>
      <c r="AN2058" s="100" t="str">
        <f t="shared" si="7348"/>
        <v/>
      </c>
    </row>
    <row r="2059" spans="2:40" ht="15" customHeight="1" x14ac:dyDescent="0.25">
      <c r="B2059" s="115" t="str">
        <f>IF(AND('INPUT INF'!$C58="I",'INPUT INF'!$D58=$B$2003),'INPUT INF'!$A58,"")</f>
        <v/>
      </c>
      <c r="C2059" s="115">
        <f>IF(AND('INPUT INF'!$C58="I",'INPUT INF'!$D58=$C$2003),'INPUT INF'!$A58,"")</f>
        <v>12672055</v>
      </c>
      <c r="D2059" s="100" t="str">
        <f>IF(AND('INPUT INF'!$C58="I",'INPUT INF'!$D58=$D$2003),'INPUT INF'!$A58,"")</f>
        <v/>
      </c>
      <c r="E2059" s="100" t="str">
        <f>IF(AND('INPUT INF'!$C58="I",'INPUT INF'!$D58=$E$2003),'INPUT INF'!$A58,"")</f>
        <v/>
      </c>
      <c r="F2059" s="100" t="str">
        <f>IF(AND('INPUT INF'!$C58="I",'INPUT INF'!$D58=$F$2003),'INPUT INF'!$A58,"")</f>
        <v/>
      </c>
      <c r="G2059" s="100" t="str">
        <f>IF(AND('INPUT INF'!$C58="I",'INPUT INF'!$D58=$G$2003),'INPUT INF'!$A58,"")</f>
        <v/>
      </c>
      <c r="H2059" s="100" t="str">
        <f>IF(AND('INPUT INF'!$C58="II",'INPUT INF'!$D58=$H$2003),'INPUT INF'!$A58,"")</f>
        <v/>
      </c>
      <c r="I2059" s="100" t="str">
        <f>IF(AND('INPUT INF'!$C58="II",'INPUT INF'!$D58=$I$2003),'INPUT INF'!$A58,"")</f>
        <v/>
      </c>
      <c r="J2059" s="100" t="str">
        <f>IF(AND('INPUT INF'!$C58="II",'INPUT INF'!$D58=$J$2003),'INPUT INF'!$A58,"")</f>
        <v/>
      </c>
      <c r="K2059" s="100" t="str">
        <f>IF(AND('INPUT INF'!$C58="II",'INPUT INF'!$D58=$K$2003),'INPUT INF'!$A58,"")</f>
        <v/>
      </c>
      <c r="L2059" s="100" t="str">
        <f>IF(AND('INPUT INF'!$C58="II",'INPUT INF'!$D58=$L$2003),'INPUT INF'!$A58,"")</f>
        <v/>
      </c>
      <c r="M2059" s="100" t="str">
        <f>IF(AND('INPUT INF'!$C58="II",'INPUT INF'!$D58=$M$2003),'INPUT INF'!$A58,"")</f>
        <v/>
      </c>
      <c r="N2059" s="191" t="str">
        <f t="shared" si="7350"/>
        <v/>
      </c>
      <c r="O2059" s="100" t="str">
        <f t="shared" si="7370"/>
        <v/>
      </c>
      <c r="P2059" s="191" t="str">
        <f t="shared" si="7370"/>
        <v/>
      </c>
      <c r="Q2059" s="100" t="str">
        <f t="shared" si="7370"/>
        <v/>
      </c>
      <c r="R2059" s="191" t="str">
        <f t="shared" si="7370"/>
        <v/>
      </c>
      <c r="S2059" s="100" t="str">
        <f t="shared" si="7370"/>
        <v/>
      </c>
      <c r="T2059" s="191" t="str">
        <f t="shared" si="7370"/>
        <v/>
      </c>
      <c r="U2059" s="100" t="str">
        <f t="shared" si="7370"/>
        <v/>
      </c>
      <c r="V2059" s="191" t="str">
        <f t="shared" si="7370"/>
        <v/>
      </c>
      <c r="W2059" s="100" t="str">
        <f t="shared" si="7370"/>
        <v/>
      </c>
      <c r="X2059" s="191" t="str">
        <f t="shared" si="7370"/>
        <v/>
      </c>
      <c r="Y2059" s="100" t="str">
        <f t="shared" si="7371"/>
        <v/>
      </c>
      <c r="Z2059" s="191" t="str">
        <f t="shared" si="7371"/>
        <v/>
      </c>
      <c r="AA2059" s="100" t="str">
        <f t="shared" si="7371"/>
        <v/>
      </c>
      <c r="AB2059" s="191" t="str">
        <f t="shared" si="7371"/>
        <v/>
      </c>
      <c r="AC2059" s="100" t="str">
        <f t="shared" si="7371"/>
        <v/>
      </c>
      <c r="AD2059" s="191" t="str">
        <f t="shared" si="7371"/>
        <v/>
      </c>
      <c r="AE2059" s="100" t="str">
        <f t="shared" si="7371"/>
        <v/>
      </c>
      <c r="AF2059" s="191" t="str">
        <f t="shared" si="7371"/>
        <v/>
      </c>
      <c r="AG2059" s="100" t="str">
        <f t="shared" si="7371"/>
        <v/>
      </c>
      <c r="AH2059" s="191" t="str">
        <f t="shared" si="7371"/>
        <v/>
      </c>
      <c r="AI2059" s="100" t="str">
        <f t="shared" si="7371"/>
        <v/>
      </c>
      <c r="AJ2059" s="191" t="str">
        <f t="shared" si="7371"/>
        <v/>
      </c>
      <c r="AK2059" s="100" t="str">
        <f>IFERROR(VALUE(INDEX('INPUT DATA'!$Z$5:$Z$605,MATCH(CAL!N2059,'INPUT DATA'!$A$5:$A$605,0))),"")</f>
        <v/>
      </c>
      <c r="AL2059" s="100" t="str">
        <f>IFERROR(VALUE(INDEX('INPUT DATA'!$AA$5:$AA$605,MATCH(CAL!N2059,'INPUT DATA'!$A$5:$A$605,0))),"")</f>
        <v/>
      </c>
      <c r="AM2059" s="100" t="str">
        <f t="shared" si="7347"/>
        <v/>
      </c>
      <c r="AN2059" s="100" t="str">
        <f t="shared" si="7348"/>
        <v/>
      </c>
    </row>
    <row r="2060" spans="2:40" ht="15" customHeight="1" x14ac:dyDescent="0.25">
      <c r="B2060" s="115" t="str">
        <f>IF(AND('INPUT INF'!$C59="I",'INPUT INF'!$D59=$B$2003),'INPUT INF'!$A59,"")</f>
        <v/>
      </c>
      <c r="C2060" s="115">
        <f>IF(AND('INPUT INF'!$C59="I",'INPUT INF'!$D59=$C$2003),'INPUT INF'!$A59,"")</f>
        <v>12672056</v>
      </c>
      <c r="D2060" s="100" t="str">
        <f>IF(AND('INPUT INF'!$C59="I",'INPUT INF'!$D59=$D$2003),'INPUT INF'!$A59,"")</f>
        <v/>
      </c>
      <c r="E2060" s="100" t="str">
        <f>IF(AND('INPUT INF'!$C59="I",'INPUT INF'!$D59=$E$2003),'INPUT INF'!$A59,"")</f>
        <v/>
      </c>
      <c r="F2060" s="100" t="str">
        <f>IF(AND('INPUT INF'!$C59="I",'INPUT INF'!$D59=$F$2003),'INPUT INF'!$A59,"")</f>
        <v/>
      </c>
      <c r="G2060" s="100" t="str">
        <f>IF(AND('INPUT INF'!$C59="I",'INPUT INF'!$D59=$G$2003),'INPUT INF'!$A59,"")</f>
        <v/>
      </c>
      <c r="H2060" s="100" t="str">
        <f>IF(AND('INPUT INF'!$C59="II",'INPUT INF'!$D59=$H$2003),'INPUT INF'!$A59,"")</f>
        <v/>
      </c>
      <c r="I2060" s="100" t="str">
        <f>IF(AND('INPUT INF'!$C59="II",'INPUT INF'!$D59=$I$2003),'INPUT INF'!$A59,"")</f>
        <v/>
      </c>
      <c r="J2060" s="100" t="str">
        <f>IF(AND('INPUT INF'!$C59="II",'INPUT INF'!$D59=$J$2003),'INPUT INF'!$A59,"")</f>
        <v/>
      </c>
      <c r="K2060" s="100" t="str">
        <f>IF(AND('INPUT INF'!$C59="II",'INPUT INF'!$D59=$K$2003),'INPUT INF'!$A59,"")</f>
        <v/>
      </c>
      <c r="L2060" s="100" t="str">
        <f>IF(AND('INPUT INF'!$C59="II",'INPUT INF'!$D59=$L$2003),'INPUT INF'!$A59,"")</f>
        <v/>
      </c>
      <c r="M2060" s="100" t="str">
        <f>IF(AND('INPUT INF'!$C59="II",'INPUT INF'!$D59=$M$2003),'INPUT INF'!$A59,"")</f>
        <v/>
      </c>
      <c r="N2060" s="191" t="str">
        <f t="shared" si="7350"/>
        <v/>
      </c>
      <c r="O2060" s="100" t="str">
        <f t="shared" si="7370"/>
        <v/>
      </c>
      <c r="P2060" s="191" t="str">
        <f t="shared" si="7370"/>
        <v/>
      </c>
      <c r="Q2060" s="100" t="str">
        <f t="shared" si="7370"/>
        <v/>
      </c>
      <c r="R2060" s="191" t="str">
        <f t="shared" si="7370"/>
        <v/>
      </c>
      <c r="S2060" s="100" t="str">
        <f t="shared" si="7370"/>
        <v/>
      </c>
      <c r="T2060" s="191" t="str">
        <f t="shared" si="7370"/>
        <v/>
      </c>
      <c r="U2060" s="100" t="str">
        <f t="shared" si="7370"/>
        <v/>
      </c>
      <c r="V2060" s="191" t="str">
        <f t="shared" si="7370"/>
        <v/>
      </c>
      <c r="W2060" s="100" t="str">
        <f t="shared" si="7370"/>
        <v/>
      </c>
      <c r="X2060" s="191" t="str">
        <f t="shared" si="7370"/>
        <v/>
      </c>
      <c r="Y2060" s="100" t="str">
        <f t="shared" si="7371"/>
        <v/>
      </c>
      <c r="Z2060" s="191" t="str">
        <f t="shared" si="7371"/>
        <v/>
      </c>
      <c r="AA2060" s="100" t="str">
        <f t="shared" si="7371"/>
        <v/>
      </c>
      <c r="AB2060" s="191" t="str">
        <f t="shared" si="7371"/>
        <v/>
      </c>
      <c r="AC2060" s="100" t="str">
        <f t="shared" si="7371"/>
        <v/>
      </c>
      <c r="AD2060" s="191" t="str">
        <f t="shared" si="7371"/>
        <v/>
      </c>
      <c r="AE2060" s="100" t="str">
        <f t="shared" si="7371"/>
        <v/>
      </c>
      <c r="AF2060" s="191" t="str">
        <f t="shared" si="7371"/>
        <v/>
      </c>
      <c r="AG2060" s="100" t="str">
        <f t="shared" si="7371"/>
        <v/>
      </c>
      <c r="AH2060" s="191" t="str">
        <f t="shared" si="7371"/>
        <v/>
      </c>
      <c r="AI2060" s="100" t="str">
        <f t="shared" si="7371"/>
        <v/>
      </c>
      <c r="AJ2060" s="191" t="str">
        <f t="shared" si="7371"/>
        <v/>
      </c>
      <c r="AK2060" s="100" t="str">
        <f>IFERROR(VALUE(INDEX('INPUT DATA'!$Z$5:$Z$605,MATCH(CAL!N2060,'INPUT DATA'!$A$5:$A$605,0))),"")</f>
        <v/>
      </c>
      <c r="AL2060" s="100" t="str">
        <f>IFERROR(VALUE(INDEX('INPUT DATA'!$AA$5:$AA$605,MATCH(CAL!N2060,'INPUT DATA'!$A$5:$A$605,0))),"")</f>
        <v/>
      </c>
      <c r="AM2060" s="100" t="str">
        <f t="shared" si="7347"/>
        <v/>
      </c>
      <c r="AN2060" s="100" t="str">
        <f t="shared" si="7348"/>
        <v/>
      </c>
    </row>
    <row r="2061" spans="2:40" ht="15" customHeight="1" x14ac:dyDescent="0.25">
      <c r="B2061" s="115" t="str">
        <f>IF(AND('INPUT INF'!$C60="I",'INPUT INF'!$D60=$B$2003),'INPUT INF'!$A60,"")</f>
        <v/>
      </c>
      <c r="C2061" s="115">
        <f>IF(AND('INPUT INF'!$C60="I",'INPUT INF'!$D60=$C$2003),'INPUT INF'!$A60,"")</f>
        <v>12672057</v>
      </c>
      <c r="D2061" s="100" t="str">
        <f>IF(AND('INPUT INF'!$C60="I",'INPUT INF'!$D60=$D$2003),'INPUT INF'!$A60,"")</f>
        <v/>
      </c>
      <c r="E2061" s="100" t="str">
        <f>IF(AND('INPUT INF'!$C60="I",'INPUT INF'!$D60=$E$2003),'INPUT INF'!$A60,"")</f>
        <v/>
      </c>
      <c r="F2061" s="100" t="str">
        <f>IF(AND('INPUT INF'!$C60="I",'INPUT INF'!$D60=$F$2003),'INPUT INF'!$A60,"")</f>
        <v/>
      </c>
      <c r="G2061" s="100" t="str">
        <f>IF(AND('INPUT INF'!$C60="I",'INPUT INF'!$D60=$G$2003),'INPUT INF'!$A60,"")</f>
        <v/>
      </c>
      <c r="H2061" s="100" t="str">
        <f>IF(AND('INPUT INF'!$C60="II",'INPUT INF'!$D60=$H$2003),'INPUT INF'!$A60,"")</f>
        <v/>
      </c>
      <c r="I2061" s="100" t="str">
        <f>IF(AND('INPUT INF'!$C60="II",'INPUT INF'!$D60=$I$2003),'INPUT INF'!$A60,"")</f>
        <v/>
      </c>
      <c r="J2061" s="100" t="str">
        <f>IF(AND('INPUT INF'!$C60="II",'INPUT INF'!$D60=$J$2003),'INPUT INF'!$A60,"")</f>
        <v/>
      </c>
      <c r="K2061" s="100" t="str">
        <f>IF(AND('INPUT INF'!$C60="II",'INPUT INF'!$D60=$K$2003),'INPUT INF'!$A60,"")</f>
        <v/>
      </c>
      <c r="L2061" s="100" t="str">
        <f>IF(AND('INPUT INF'!$C60="II",'INPUT INF'!$D60=$L$2003),'INPUT INF'!$A60,"")</f>
        <v/>
      </c>
      <c r="M2061" s="100" t="str">
        <f>IF(AND('INPUT INF'!$C60="II",'INPUT INF'!$D60=$M$2003),'INPUT INF'!$A60,"")</f>
        <v/>
      </c>
      <c r="N2061" s="191" t="str">
        <f t="shared" si="7350"/>
        <v/>
      </c>
      <c r="O2061" s="100" t="str">
        <f t="shared" si="7370"/>
        <v/>
      </c>
      <c r="P2061" s="191" t="str">
        <f t="shared" si="7370"/>
        <v/>
      </c>
      <c r="Q2061" s="100" t="str">
        <f t="shared" si="7370"/>
        <v/>
      </c>
      <c r="R2061" s="191" t="str">
        <f t="shared" si="7370"/>
        <v/>
      </c>
      <c r="S2061" s="100" t="str">
        <f t="shared" si="7370"/>
        <v/>
      </c>
      <c r="T2061" s="191" t="str">
        <f t="shared" si="7370"/>
        <v/>
      </c>
      <c r="U2061" s="100" t="str">
        <f t="shared" si="7370"/>
        <v/>
      </c>
      <c r="V2061" s="191" t="str">
        <f t="shared" si="7370"/>
        <v/>
      </c>
      <c r="W2061" s="100" t="str">
        <f t="shared" si="7370"/>
        <v/>
      </c>
      <c r="X2061" s="191" t="str">
        <f t="shared" si="7370"/>
        <v/>
      </c>
      <c r="Y2061" s="100" t="str">
        <f t="shared" si="7371"/>
        <v/>
      </c>
      <c r="Z2061" s="191" t="str">
        <f t="shared" si="7371"/>
        <v/>
      </c>
      <c r="AA2061" s="100" t="str">
        <f t="shared" si="7371"/>
        <v/>
      </c>
      <c r="AB2061" s="191" t="str">
        <f t="shared" si="7371"/>
        <v/>
      </c>
      <c r="AC2061" s="100" t="str">
        <f t="shared" si="7371"/>
        <v/>
      </c>
      <c r="AD2061" s="191" t="str">
        <f t="shared" si="7371"/>
        <v/>
      </c>
      <c r="AE2061" s="100" t="str">
        <f t="shared" si="7371"/>
        <v/>
      </c>
      <c r="AF2061" s="191" t="str">
        <f t="shared" si="7371"/>
        <v/>
      </c>
      <c r="AG2061" s="100" t="str">
        <f t="shared" si="7371"/>
        <v/>
      </c>
      <c r="AH2061" s="191" t="str">
        <f t="shared" si="7371"/>
        <v/>
      </c>
      <c r="AI2061" s="100" t="str">
        <f t="shared" si="7371"/>
        <v/>
      </c>
      <c r="AJ2061" s="191" t="str">
        <f t="shared" si="7371"/>
        <v/>
      </c>
      <c r="AK2061" s="100" t="str">
        <f>IFERROR(VALUE(INDEX('INPUT DATA'!$Z$5:$Z$605,MATCH(CAL!N2061,'INPUT DATA'!$A$5:$A$605,0))),"")</f>
        <v/>
      </c>
      <c r="AL2061" s="100" t="str">
        <f>IFERROR(VALUE(INDEX('INPUT DATA'!$AA$5:$AA$605,MATCH(CAL!N2061,'INPUT DATA'!$A$5:$A$605,0))),"")</f>
        <v/>
      </c>
      <c r="AM2061" s="100" t="str">
        <f t="shared" si="7347"/>
        <v/>
      </c>
      <c r="AN2061" s="100" t="str">
        <f t="shared" si="7348"/>
        <v/>
      </c>
    </row>
    <row r="2062" spans="2:40" ht="15" customHeight="1" x14ac:dyDescent="0.25">
      <c r="B2062" s="115" t="str">
        <f>IF(AND('INPUT INF'!$C61="I",'INPUT INF'!$D61=$B$2003),'INPUT INF'!$A61,"")</f>
        <v/>
      </c>
      <c r="C2062" s="115">
        <f>IF(AND('INPUT INF'!$C61="I",'INPUT INF'!$D61=$C$2003),'INPUT INF'!$A61,"")</f>
        <v>12672058</v>
      </c>
      <c r="D2062" s="100" t="str">
        <f>IF(AND('INPUT INF'!$C61="I",'INPUT INF'!$D61=$D$2003),'INPUT INF'!$A61,"")</f>
        <v/>
      </c>
      <c r="E2062" s="100" t="str">
        <f>IF(AND('INPUT INF'!$C61="I",'INPUT INF'!$D61=$E$2003),'INPUT INF'!$A61,"")</f>
        <v/>
      </c>
      <c r="F2062" s="100" t="str">
        <f>IF(AND('INPUT INF'!$C61="I",'INPUT INF'!$D61=$F$2003),'INPUT INF'!$A61,"")</f>
        <v/>
      </c>
      <c r="G2062" s="100" t="str">
        <f>IF(AND('INPUT INF'!$C61="I",'INPUT INF'!$D61=$G$2003),'INPUT INF'!$A61,"")</f>
        <v/>
      </c>
      <c r="H2062" s="100" t="str">
        <f>IF(AND('INPUT INF'!$C61="II",'INPUT INF'!$D61=$H$2003),'INPUT INF'!$A61,"")</f>
        <v/>
      </c>
      <c r="I2062" s="100" t="str">
        <f>IF(AND('INPUT INF'!$C61="II",'INPUT INF'!$D61=$I$2003),'INPUT INF'!$A61,"")</f>
        <v/>
      </c>
      <c r="J2062" s="100" t="str">
        <f>IF(AND('INPUT INF'!$C61="II",'INPUT INF'!$D61=$J$2003),'INPUT INF'!$A61,"")</f>
        <v/>
      </c>
      <c r="K2062" s="100" t="str">
        <f>IF(AND('INPUT INF'!$C61="II",'INPUT INF'!$D61=$K$2003),'INPUT INF'!$A61,"")</f>
        <v/>
      </c>
      <c r="L2062" s="100" t="str">
        <f>IF(AND('INPUT INF'!$C61="II",'INPUT INF'!$D61=$L$2003),'INPUT INF'!$A61,"")</f>
        <v/>
      </c>
      <c r="M2062" s="100" t="str">
        <f>IF(AND('INPUT INF'!$C61="II",'INPUT INF'!$D61=$M$2003),'INPUT INF'!$A61,"")</f>
        <v/>
      </c>
      <c r="N2062" s="191" t="str">
        <f t="shared" si="7350"/>
        <v/>
      </c>
      <c r="O2062" s="100" t="str">
        <f t="shared" si="7370"/>
        <v/>
      </c>
      <c r="P2062" s="191" t="str">
        <f t="shared" si="7370"/>
        <v/>
      </c>
      <c r="Q2062" s="100" t="str">
        <f t="shared" si="7370"/>
        <v/>
      </c>
      <c r="R2062" s="191" t="str">
        <f t="shared" si="7370"/>
        <v/>
      </c>
      <c r="S2062" s="100" t="str">
        <f t="shared" si="7370"/>
        <v/>
      </c>
      <c r="T2062" s="191" t="str">
        <f t="shared" si="7370"/>
        <v/>
      </c>
      <c r="U2062" s="100" t="str">
        <f t="shared" si="7370"/>
        <v/>
      </c>
      <c r="V2062" s="191" t="str">
        <f t="shared" si="7370"/>
        <v/>
      </c>
      <c r="W2062" s="100" t="str">
        <f t="shared" si="7370"/>
        <v/>
      </c>
      <c r="X2062" s="191" t="str">
        <f t="shared" si="7370"/>
        <v/>
      </c>
      <c r="Y2062" s="100" t="str">
        <f t="shared" si="7371"/>
        <v/>
      </c>
      <c r="Z2062" s="191" t="str">
        <f t="shared" si="7371"/>
        <v/>
      </c>
      <c r="AA2062" s="100" t="str">
        <f t="shared" si="7371"/>
        <v/>
      </c>
      <c r="AB2062" s="191" t="str">
        <f t="shared" si="7371"/>
        <v/>
      </c>
      <c r="AC2062" s="100" t="str">
        <f t="shared" si="7371"/>
        <v/>
      </c>
      <c r="AD2062" s="191" t="str">
        <f t="shared" si="7371"/>
        <v/>
      </c>
      <c r="AE2062" s="100" t="str">
        <f t="shared" si="7371"/>
        <v/>
      </c>
      <c r="AF2062" s="191" t="str">
        <f t="shared" si="7371"/>
        <v/>
      </c>
      <c r="AG2062" s="100" t="str">
        <f t="shared" si="7371"/>
        <v/>
      </c>
      <c r="AH2062" s="191" t="str">
        <f t="shared" si="7371"/>
        <v/>
      </c>
      <c r="AI2062" s="100" t="str">
        <f t="shared" si="7371"/>
        <v/>
      </c>
      <c r="AJ2062" s="191" t="str">
        <f t="shared" si="7371"/>
        <v/>
      </c>
      <c r="AK2062" s="100" t="str">
        <f>IFERROR(VALUE(INDEX('INPUT DATA'!$Z$5:$Z$605,MATCH(CAL!N2062,'INPUT DATA'!$A$5:$A$605,0))),"")</f>
        <v/>
      </c>
      <c r="AL2062" s="100" t="str">
        <f>IFERROR(VALUE(INDEX('INPUT DATA'!$AA$5:$AA$605,MATCH(CAL!N2062,'INPUT DATA'!$A$5:$A$605,0))),"")</f>
        <v/>
      </c>
      <c r="AM2062" s="100" t="str">
        <f t="shared" si="7347"/>
        <v/>
      </c>
      <c r="AN2062" s="100" t="str">
        <f t="shared" si="7348"/>
        <v/>
      </c>
    </row>
    <row r="2063" spans="2:40" ht="15" customHeight="1" x14ac:dyDescent="0.25">
      <c r="B2063" s="115" t="str">
        <f>IF(AND('INPUT INF'!$C62="I",'INPUT INF'!$D62=$B$2003),'INPUT INF'!$A62,"")</f>
        <v/>
      </c>
      <c r="C2063" s="115">
        <f>IF(AND('INPUT INF'!$C62="I",'INPUT INF'!$D62=$C$2003),'INPUT INF'!$A62,"")</f>
        <v>12672059</v>
      </c>
      <c r="D2063" s="100" t="str">
        <f>IF(AND('INPUT INF'!$C62="I",'INPUT INF'!$D62=$D$2003),'INPUT INF'!$A62,"")</f>
        <v/>
      </c>
      <c r="E2063" s="100" t="str">
        <f>IF(AND('INPUT INF'!$C62="I",'INPUT INF'!$D62=$E$2003),'INPUT INF'!$A62,"")</f>
        <v/>
      </c>
      <c r="F2063" s="100" t="str">
        <f>IF(AND('INPUT INF'!$C62="I",'INPUT INF'!$D62=$F$2003),'INPUT INF'!$A62,"")</f>
        <v/>
      </c>
      <c r="G2063" s="100" t="str">
        <f>IF(AND('INPUT INF'!$C62="I",'INPUT INF'!$D62=$G$2003),'INPUT INF'!$A62,"")</f>
        <v/>
      </c>
      <c r="H2063" s="100" t="str">
        <f>IF(AND('INPUT INF'!$C62="II",'INPUT INF'!$D62=$H$2003),'INPUT INF'!$A62,"")</f>
        <v/>
      </c>
      <c r="I2063" s="100" t="str">
        <f>IF(AND('INPUT INF'!$C62="II",'INPUT INF'!$D62=$I$2003),'INPUT INF'!$A62,"")</f>
        <v/>
      </c>
      <c r="J2063" s="100" t="str">
        <f>IF(AND('INPUT INF'!$C62="II",'INPUT INF'!$D62=$J$2003),'INPUT INF'!$A62,"")</f>
        <v/>
      </c>
      <c r="K2063" s="100" t="str">
        <f>IF(AND('INPUT INF'!$C62="II",'INPUT INF'!$D62=$K$2003),'INPUT INF'!$A62,"")</f>
        <v/>
      </c>
      <c r="L2063" s="100" t="str">
        <f>IF(AND('INPUT INF'!$C62="II",'INPUT INF'!$D62=$L$2003),'INPUT INF'!$A62,"")</f>
        <v/>
      </c>
      <c r="M2063" s="100" t="str">
        <f>IF(AND('INPUT INF'!$C62="II",'INPUT INF'!$D62=$M$2003),'INPUT INF'!$A62,"")</f>
        <v/>
      </c>
      <c r="N2063" s="191" t="str">
        <f t="shared" si="7350"/>
        <v/>
      </c>
      <c r="O2063" s="100" t="str">
        <f t="shared" si="7370"/>
        <v/>
      </c>
      <c r="P2063" s="191" t="str">
        <f t="shared" si="7370"/>
        <v/>
      </c>
      <c r="Q2063" s="100" t="str">
        <f t="shared" si="7370"/>
        <v/>
      </c>
      <c r="R2063" s="191" t="str">
        <f t="shared" si="7370"/>
        <v/>
      </c>
      <c r="S2063" s="100" t="str">
        <f t="shared" si="7370"/>
        <v/>
      </c>
      <c r="T2063" s="191" t="str">
        <f t="shared" si="7370"/>
        <v/>
      </c>
      <c r="U2063" s="100" t="str">
        <f t="shared" si="7370"/>
        <v/>
      </c>
      <c r="V2063" s="191" t="str">
        <f t="shared" si="7370"/>
        <v/>
      </c>
      <c r="W2063" s="100" t="str">
        <f t="shared" si="7370"/>
        <v/>
      </c>
      <c r="X2063" s="191" t="str">
        <f t="shared" si="7370"/>
        <v/>
      </c>
      <c r="Y2063" s="100" t="str">
        <f t="shared" si="7371"/>
        <v/>
      </c>
      <c r="Z2063" s="191" t="str">
        <f t="shared" si="7371"/>
        <v/>
      </c>
      <c r="AA2063" s="100" t="str">
        <f t="shared" si="7371"/>
        <v/>
      </c>
      <c r="AB2063" s="191" t="str">
        <f t="shared" si="7371"/>
        <v/>
      </c>
      <c r="AC2063" s="100" t="str">
        <f t="shared" si="7371"/>
        <v/>
      </c>
      <c r="AD2063" s="191" t="str">
        <f t="shared" si="7371"/>
        <v/>
      </c>
      <c r="AE2063" s="100" t="str">
        <f t="shared" si="7371"/>
        <v/>
      </c>
      <c r="AF2063" s="191" t="str">
        <f t="shared" si="7371"/>
        <v/>
      </c>
      <c r="AG2063" s="100" t="str">
        <f t="shared" si="7371"/>
        <v/>
      </c>
      <c r="AH2063" s="191" t="str">
        <f t="shared" si="7371"/>
        <v/>
      </c>
      <c r="AI2063" s="100" t="str">
        <f t="shared" si="7371"/>
        <v/>
      </c>
      <c r="AJ2063" s="191" t="str">
        <f t="shared" si="7371"/>
        <v/>
      </c>
      <c r="AK2063" s="100" t="str">
        <f>IFERROR(VALUE(INDEX('INPUT DATA'!$Z$5:$Z$605,MATCH(CAL!N2063,'INPUT DATA'!$A$5:$A$605,0))),"")</f>
        <v/>
      </c>
      <c r="AL2063" s="100" t="str">
        <f>IFERROR(VALUE(INDEX('INPUT DATA'!$AA$5:$AA$605,MATCH(CAL!N2063,'INPUT DATA'!$A$5:$A$605,0))),"")</f>
        <v/>
      </c>
      <c r="AM2063" s="100" t="str">
        <f t="shared" si="7347"/>
        <v/>
      </c>
      <c r="AN2063" s="100" t="str">
        <f t="shared" si="7348"/>
        <v/>
      </c>
    </row>
    <row r="2064" spans="2:40" ht="15" customHeight="1" x14ac:dyDescent="0.25">
      <c r="B2064" s="115" t="str">
        <f>IF(AND('INPUT INF'!$C63="I",'INPUT INF'!$D63=$B$2003),'INPUT INF'!$A63,"")</f>
        <v/>
      </c>
      <c r="C2064" s="115">
        <f>IF(AND('INPUT INF'!$C63="I",'INPUT INF'!$D63=$C$2003),'INPUT INF'!$A63,"")</f>
        <v>12672060</v>
      </c>
      <c r="D2064" s="100" t="str">
        <f>IF(AND('INPUT INF'!$C63="I",'INPUT INF'!$D63=$D$2003),'INPUT INF'!$A63,"")</f>
        <v/>
      </c>
      <c r="E2064" s="100" t="str">
        <f>IF(AND('INPUT INF'!$C63="I",'INPUT INF'!$D63=$E$2003),'INPUT INF'!$A63,"")</f>
        <v/>
      </c>
      <c r="F2064" s="100" t="str">
        <f>IF(AND('INPUT INF'!$C63="I",'INPUT INF'!$D63=$F$2003),'INPUT INF'!$A63,"")</f>
        <v/>
      </c>
      <c r="G2064" s="100" t="str">
        <f>IF(AND('INPUT INF'!$C63="I",'INPUT INF'!$D63=$G$2003),'INPUT INF'!$A63,"")</f>
        <v/>
      </c>
      <c r="H2064" s="100" t="str">
        <f>IF(AND('INPUT INF'!$C63="II",'INPUT INF'!$D63=$H$2003),'INPUT INF'!$A63,"")</f>
        <v/>
      </c>
      <c r="I2064" s="100" t="str">
        <f>IF(AND('INPUT INF'!$C63="II",'INPUT INF'!$D63=$I$2003),'INPUT INF'!$A63,"")</f>
        <v/>
      </c>
      <c r="J2064" s="100" t="str">
        <f>IF(AND('INPUT INF'!$C63="II",'INPUT INF'!$D63=$J$2003),'INPUT INF'!$A63,"")</f>
        <v/>
      </c>
      <c r="K2064" s="100" t="str">
        <f>IF(AND('INPUT INF'!$C63="II",'INPUT INF'!$D63=$K$2003),'INPUT INF'!$A63,"")</f>
        <v/>
      </c>
      <c r="L2064" s="100" t="str">
        <f>IF(AND('INPUT INF'!$C63="II",'INPUT INF'!$D63=$L$2003),'INPUT INF'!$A63,"")</f>
        <v/>
      </c>
      <c r="M2064" s="100" t="str">
        <f>IF(AND('INPUT INF'!$C63="II",'INPUT INF'!$D63=$M$2003),'INPUT INF'!$A63,"")</f>
        <v/>
      </c>
      <c r="N2064" s="191" t="str">
        <f t="shared" si="7350"/>
        <v/>
      </c>
      <c r="O2064" s="100" t="str">
        <f t="shared" ref="O2064:X2073" si="7372">VLOOKUP($N2064,$B$1003:$AA$1901,O$2003,FALSE)</f>
        <v/>
      </c>
      <c r="P2064" s="191" t="str">
        <f t="shared" si="7372"/>
        <v/>
      </c>
      <c r="Q2064" s="100" t="str">
        <f t="shared" si="7372"/>
        <v/>
      </c>
      <c r="R2064" s="191" t="str">
        <f t="shared" si="7372"/>
        <v/>
      </c>
      <c r="S2064" s="100" t="str">
        <f t="shared" si="7372"/>
        <v/>
      </c>
      <c r="T2064" s="191" t="str">
        <f t="shared" si="7372"/>
        <v/>
      </c>
      <c r="U2064" s="100" t="str">
        <f t="shared" si="7372"/>
        <v/>
      </c>
      <c r="V2064" s="191" t="str">
        <f t="shared" si="7372"/>
        <v/>
      </c>
      <c r="W2064" s="100" t="str">
        <f t="shared" si="7372"/>
        <v/>
      </c>
      <c r="X2064" s="191" t="str">
        <f t="shared" si="7372"/>
        <v/>
      </c>
      <c r="Y2064" s="100" t="str">
        <f t="shared" ref="Y2064:AJ2073" si="7373">VLOOKUP($N2064,$B$1003:$AA$1901,Y$2003,FALSE)</f>
        <v/>
      </c>
      <c r="Z2064" s="191" t="str">
        <f t="shared" si="7373"/>
        <v/>
      </c>
      <c r="AA2064" s="100" t="str">
        <f t="shared" si="7373"/>
        <v/>
      </c>
      <c r="AB2064" s="191" t="str">
        <f t="shared" si="7373"/>
        <v/>
      </c>
      <c r="AC2064" s="100" t="str">
        <f t="shared" si="7373"/>
        <v/>
      </c>
      <c r="AD2064" s="191" t="str">
        <f t="shared" si="7373"/>
        <v/>
      </c>
      <c r="AE2064" s="100" t="str">
        <f t="shared" si="7373"/>
        <v/>
      </c>
      <c r="AF2064" s="191" t="str">
        <f t="shared" si="7373"/>
        <v/>
      </c>
      <c r="AG2064" s="100" t="str">
        <f t="shared" si="7373"/>
        <v/>
      </c>
      <c r="AH2064" s="191" t="str">
        <f t="shared" si="7373"/>
        <v/>
      </c>
      <c r="AI2064" s="100" t="str">
        <f t="shared" si="7373"/>
        <v/>
      </c>
      <c r="AJ2064" s="191" t="str">
        <f t="shared" si="7373"/>
        <v/>
      </c>
      <c r="AK2064" s="100" t="str">
        <f>IFERROR(VALUE(INDEX('INPUT DATA'!$Z$5:$Z$605,MATCH(CAL!N2064,'INPUT DATA'!$A$5:$A$605,0))),"")</f>
        <v/>
      </c>
      <c r="AL2064" s="100" t="str">
        <f>IFERROR(VALUE(INDEX('INPUT DATA'!$AA$5:$AA$605,MATCH(CAL!N2064,'INPUT DATA'!$A$5:$A$605,0))),"")</f>
        <v/>
      </c>
      <c r="AM2064" s="100" t="str">
        <f t="shared" si="7347"/>
        <v/>
      </c>
      <c r="AN2064" s="100" t="str">
        <f t="shared" si="7348"/>
        <v/>
      </c>
    </row>
    <row r="2065" spans="2:40" ht="15" customHeight="1" x14ac:dyDescent="0.25">
      <c r="B2065" s="115" t="str">
        <f>IF(AND('INPUT INF'!$C64="I",'INPUT INF'!$D64=$B$2003),'INPUT INF'!$A64,"")</f>
        <v/>
      </c>
      <c r="C2065" s="115">
        <f>IF(AND('INPUT INF'!$C64="I",'INPUT INF'!$D64=$C$2003),'INPUT INF'!$A64,"")</f>
        <v>12672061</v>
      </c>
      <c r="D2065" s="100" t="str">
        <f>IF(AND('INPUT INF'!$C64="I",'INPUT INF'!$D64=$D$2003),'INPUT INF'!$A64,"")</f>
        <v/>
      </c>
      <c r="E2065" s="100" t="str">
        <f>IF(AND('INPUT INF'!$C64="I",'INPUT INF'!$D64=$E$2003),'INPUT INF'!$A64,"")</f>
        <v/>
      </c>
      <c r="F2065" s="100" t="str">
        <f>IF(AND('INPUT INF'!$C64="I",'INPUT INF'!$D64=$F$2003),'INPUT INF'!$A64,"")</f>
        <v/>
      </c>
      <c r="G2065" s="100" t="str">
        <f>IF(AND('INPUT INF'!$C64="I",'INPUT INF'!$D64=$G$2003),'INPUT INF'!$A64,"")</f>
        <v/>
      </c>
      <c r="H2065" s="100" t="str">
        <f>IF(AND('INPUT INF'!$C64="II",'INPUT INF'!$D64=$H$2003),'INPUT INF'!$A64,"")</f>
        <v/>
      </c>
      <c r="I2065" s="100" t="str">
        <f>IF(AND('INPUT INF'!$C64="II",'INPUT INF'!$D64=$I$2003),'INPUT INF'!$A64,"")</f>
        <v/>
      </c>
      <c r="J2065" s="100" t="str">
        <f>IF(AND('INPUT INF'!$C64="II",'INPUT INF'!$D64=$J$2003),'INPUT INF'!$A64,"")</f>
        <v/>
      </c>
      <c r="K2065" s="100" t="str">
        <f>IF(AND('INPUT INF'!$C64="II",'INPUT INF'!$D64=$K$2003),'INPUT INF'!$A64,"")</f>
        <v/>
      </c>
      <c r="L2065" s="100" t="str">
        <f>IF(AND('INPUT INF'!$C64="II",'INPUT INF'!$D64=$L$2003),'INPUT INF'!$A64,"")</f>
        <v/>
      </c>
      <c r="M2065" s="100" t="str">
        <f>IF(AND('INPUT INF'!$C64="II",'INPUT INF'!$D64=$M$2003),'INPUT INF'!$A64,"")</f>
        <v/>
      </c>
      <c r="N2065" s="191" t="str">
        <f t="shared" si="7350"/>
        <v/>
      </c>
      <c r="O2065" s="100" t="str">
        <f t="shared" si="7372"/>
        <v/>
      </c>
      <c r="P2065" s="191" t="str">
        <f t="shared" si="7372"/>
        <v/>
      </c>
      <c r="Q2065" s="100" t="str">
        <f t="shared" si="7372"/>
        <v/>
      </c>
      <c r="R2065" s="191" t="str">
        <f t="shared" si="7372"/>
        <v/>
      </c>
      <c r="S2065" s="100" t="str">
        <f t="shared" si="7372"/>
        <v/>
      </c>
      <c r="T2065" s="191" t="str">
        <f t="shared" si="7372"/>
        <v/>
      </c>
      <c r="U2065" s="100" t="str">
        <f t="shared" si="7372"/>
        <v/>
      </c>
      <c r="V2065" s="191" t="str">
        <f t="shared" si="7372"/>
        <v/>
      </c>
      <c r="W2065" s="100" t="str">
        <f t="shared" si="7372"/>
        <v/>
      </c>
      <c r="X2065" s="191" t="str">
        <f t="shared" si="7372"/>
        <v/>
      </c>
      <c r="Y2065" s="100" t="str">
        <f t="shared" si="7373"/>
        <v/>
      </c>
      <c r="Z2065" s="191" t="str">
        <f t="shared" si="7373"/>
        <v/>
      </c>
      <c r="AA2065" s="100" t="str">
        <f t="shared" si="7373"/>
        <v/>
      </c>
      <c r="AB2065" s="191" t="str">
        <f t="shared" si="7373"/>
        <v/>
      </c>
      <c r="AC2065" s="100" t="str">
        <f t="shared" si="7373"/>
        <v/>
      </c>
      <c r="AD2065" s="191" t="str">
        <f t="shared" si="7373"/>
        <v/>
      </c>
      <c r="AE2065" s="100" t="str">
        <f t="shared" si="7373"/>
        <v/>
      </c>
      <c r="AF2065" s="191" t="str">
        <f t="shared" si="7373"/>
        <v/>
      </c>
      <c r="AG2065" s="100" t="str">
        <f t="shared" si="7373"/>
        <v/>
      </c>
      <c r="AH2065" s="191" t="str">
        <f t="shared" si="7373"/>
        <v/>
      </c>
      <c r="AI2065" s="100" t="str">
        <f t="shared" si="7373"/>
        <v/>
      </c>
      <c r="AJ2065" s="191" t="str">
        <f t="shared" si="7373"/>
        <v/>
      </c>
      <c r="AK2065" s="100" t="str">
        <f>IFERROR(VALUE(INDEX('INPUT DATA'!$Z$5:$Z$605,MATCH(CAL!N2065,'INPUT DATA'!$A$5:$A$605,0))),"")</f>
        <v/>
      </c>
      <c r="AL2065" s="100" t="str">
        <f>IFERROR(VALUE(INDEX('INPUT DATA'!$AA$5:$AA$605,MATCH(CAL!N2065,'INPUT DATA'!$A$5:$A$605,0))),"")</f>
        <v/>
      </c>
      <c r="AM2065" s="100" t="str">
        <f t="shared" si="7347"/>
        <v/>
      </c>
      <c r="AN2065" s="100" t="str">
        <f t="shared" si="7348"/>
        <v/>
      </c>
    </row>
    <row r="2066" spans="2:40" ht="15" customHeight="1" x14ac:dyDescent="0.25">
      <c r="B2066" s="115" t="str">
        <f>IF(AND('INPUT INF'!$C65="I",'INPUT INF'!$D65=$B$2003),'INPUT INF'!$A65,"")</f>
        <v/>
      </c>
      <c r="C2066" s="115">
        <f>IF(AND('INPUT INF'!$C65="I",'INPUT INF'!$D65=$C$2003),'INPUT INF'!$A65,"")</f>
        <v>12672062</v>
      </c>
      <c r="D2066" s="100" t="str">
        <f>IF(AND('INPUT INF'!$C65="I",'INPUT INF'!$D65=$D$2003),'INPUT INF'!$A65,"")</f>
        <v/>
      </c>
      <c r="E2066" s="100" t="str">
        <f>IF(AND('INPUT INF'!$C65="I",'INPUT INF'!$D65=$E$2003),'INPUT INF'!$A65,"")</f>
        <v/>
      </c>
      <c r="F2066" s="100" t="str">
        <f>IF(AND('INPUT INF'!$C65="I",'INPUT INF'!$D65=$F$2003),'INPUT INF'!$A65,"")</f>
        <v/>
      </c>
      <c r="G2066" s="100" t="str">
        <f>IF(AND('INPUT INF'!$C65="I",'INPUT INF'!$D65=$G$2003),'INPUT INF'!$A65,"")</f>
        <v/>
      </c>
      <c r="H2066" s="100" t="str">
        <f>IF(AND('INPUT INF'!$C65="II",'INPUT INF'!$D65=$H$2003),'INPUT INF'!$A65,"")</f>
        <v/>
      </c>
      <c r="I2066" s="100" t="str">
        <f>IF(AND('INPUT INF'!$C65="II",'INPUT INF'!$D65=$I$2003),'INPUT INF'!$A65,"")</f>
        <v/>
      </c>
      <c r="J2066" s="100" t="str">
        <f>IF(AND('INPUT INF'!$C65="II",'INPUT INF'!$D65=$J$2003),'INPUT INF'!$A65,"")</f>
        <v/>
      </c>
      <c r="K2066" s="100" t="str">
        <f>IF(AND('INPUT INF'!$C65="II",'INPUT INF'!$D65=$K$2003),'INPUT INF'!$A65,"")</f>
        <v/>
      </c>
      <c r="L2066" s="100" t="str">
        <f>IF(AND('INPUT INF'!$C65="II",'INPUT INF'!$D65=$L$2003),'INPUT INF'!$A65,"")</f>
        <v/>
      </c>
      <c r="M2066" s="100" t="str">
        <f>IF(AND('INPUT INF'!$C65="II",'INPUT INF'!$D65=$M$2003),'INPUT INF'!$A65,"")</f>
        <v/>
      </c>
      <c r="N2066" s="191" t="str">
        <f t="shared" si="7350"/>
        <v/>
      </c>
      <c r="O2066" s="100" t="str">
        <f t="shared" si="7372"/>
        <v/>
      </c>
      <c r="P2066" s="191" t="str">
        <f t="shared" si="7372"/>
        <v/>
      </c>
      <c r="Q2066" s="100" t="str">
        <f t="shared" si="7372"/>
        <v/>
      </c>
      <c r="R2066" s="191" t="str">
        <f t="shared" si="7372"/>
        <v/>
      </c>
      <c r="S2066" s="100" t="str">
        <f t="shared" si="7372"/>
        <v/>
      </c>
      <c r="T2066" s="191" t="str">
        <f t="shared" si="7372"/>
        <v/>
      </c>
      <c r="U2066" s="100" t="str">
        <f t="shared" si="7372"/>
        <v/>
      </c>
      <c r="V2066" s="191" t="str">
        <f t="shared" si="7372"/>
        <v/>
      </c>
      <c r="W2066" s="100" t="str">
        <f t="shared" si="7372"/>
        <v/>
      </c>
      <c r="X2066" s="191" t="str">
        <f t="shared" si="7372"/>
        <v/>
      </c>
      <c r="Y2066" s="100" t="str">
        <f t="shared" si="7373"/>
        <v/>
      </c>
      <c r="Z2066" s="191" t="str">
        <f t="shared" si="7373"/>
        <v/>
      </c>
      <c r="AA2066" s="100" t="str">
        <f t="shared" si="7373"/>
        <v/>
      </c>
      <c r="AB2066" s="191" t="str">
        <f t="shared" si="7373"/>
        <v/>
      </c>
      <c r="AC2066" s="100" t="str">
        <f t="shared" si="7373"/>
        <v/>
      </c>
      <c r="AD2066" s="191" t="str">
        <f t="shared" si="7373"/>
        <v/>
      </c>
      <c r="AE2066" s="100" t="str">
        <f t="shared" si="7373"/>
        <v/>
      </c>
      <c r="AF2066" s="191" t="str">
        <f t="shared" si="7373"/>
        <v/>
      </c>
      <c r="AG2066" s="100" t="str">
        <f t="shared" si="7373"/>
        <v/>
      </c>
      <c r="AH2066" s="191" t="str">
        <f t="shared" si="7373"/>
        <v/>
      </c>
      <c r="AI2066" s="100" t="str">
        <f t="shared" si="7373"/>
        <v/>
      </c>
      <c r="AJ2066" s="191" t="str">
        <f t="shared" si="7373"/>
        <v/>
      </c>
      <c r="AK2066" s="100" t="str">
        <f>IFERROR(VALUE(INDEX('INPUT DATA'!$Z$5:$Z$605,MATCH(CAL!N2066,'INPUT DATA'!$A$5:$A$605,0))),"")</f>
        <v/>
      </c>
      <c r="AL2066" s="100" t="str">
        <f>IFERROR(VALUE(INDEX('INPUT DATA'!$AA$5:$AA$605,MATCH(CAL!N2066,'INPUT DATA'!$A$5:$A$605,0))),"")</f>
        <v/>
      </c>
      <c r="AM2066" s="100" t="str">
        <f t="shared" si="7347"/>
        <v/>
      </c>
      <c r="AN2066" s="100" t="str">
        <f t="shared" si="7348"/>
        <v/>
      </c>
    </row>
    <row r="2067" spans="2:40" ht="15" customHeight="1" x14ac:dyDescent="0.25">
      <c r="B2067" s="115" t="str">
        <f>IF(AND('INPUT INF'!$C66="I",'INPUT INF'!$D66=$B$2003),'INPUT INF'!$A66,"")</f>
        <v/>
      </c>
      <c r="C2067" s="115">
        <f>IF(AND('INPUT INF'!$C66="I",'INPUT INF'!$D66=$C$2003),'INPUT INF'!$A66,"")</f>
        <v>12672063</v>
      </c>
      <c r="D2067" s="100" t="str">
        <f>IF(AND('INPUT INF'!$C66="I",'INPUT INF'!$D66=$D$2003),'INPUT INF'!$A66,"")</f>
        <v/>
      </c>
      <c r="E2067" s="100" t="str">
        <f>IF(AND('INPUT INF'!$C66="I",'INPUT INF'!$D66=$E$2003),'INPUT INF'!$A66,"")</f>
        <v/>
      </c>
      <c r="F2067" s="100" t="str">
        <f>IF(AND('INPUT INF'!$C66="I",'INPUT INF'!$D66=$F$2003),'INPUT INF'!$A66,"")</f>
        <v/>
      </c>
      <c r="G2067" s="100" t="str">
        <f>IF(AND('INPUT INF'!$C66="I",'INPUT INF'!$D66=$G$2003),'INPUT INF'!$A66,"")</f>
        <v/>
      </c>
      <c r="H2067" s="100" t="str">
        <f>IF(AND('INPUT INF'!$C66="II",'INPUT INF'!$D66=$H$2003),'INPUT INF'!$A66,"")</f>
        <v/>
      </c>
      <c r="I2067" s="100" t="str">
        <f>IF(AND('INPUT INF'!$C66="II",'INPUT INF'!$D66=$I$2003),'INPUT INF'!$A66,"")</f>
        <v/>
      </c>
      <c r="J2067" s="100" t="str">
        <f>IF(AND('INPUT INF'!$C66="II",'INPUT INF'!$D66=$J$2003),'INPUT INF'!$A66,"")</f>
        <v/>
      </c>
      <c r="K2067" s="100" t="str">
        <f>IF(AND('INPUT INF'!$C66="II",'INPUT INF'!$D66=$K$2003),'INPUT INF'!$A66,"")</f>
        <v/>
      </c>
      <c r="L2067" s="100" t="str">
        <f>IF(AND('INPUT INF'!$C66="II",'INPUT INF'!$D66=$L$2003),'INPUT INF'!$A66,"")</f>
        <v/>
      </c>
      <c r="M2067" s="100" t="str">
        <f>IF(AND('INPUT INF'!$C66="II",'INPUT INF'!$D66=$M$2003),'INPUT INF'!$A66,"")</f>
        <v/>
      </c>
      <c r="N2067" s="191" t="str">
        <f t="shared" si="7350"/>
        <v/>
      </c>
      <c r="O2067" s="100" t="str">
        <f t="shared" si="7372"/>
        <v/>
      </c>
      <c r="P2067" s="191" t="str">
        <f t="shared" si="7372"/>
        <v/>
      </c>
      <c r="Q2067" s="100" t="str">
        <f t="shared" si="7372"/>
        <v/>
      </c>
      <c r="R2067" s="191" t="str">
        <f t="shared" si="7372"/>
        <v/>
      </c>
      <c r="S2067" s="100" t="str">
        <f t="shared" si="7372"/>
        <v/>
      </c>
      <c r="T2067" s="191" t="str">
        <f t="shared" si="7372"/>
        <v/>
      </c>
      <c r="U2067" s="100" t="str">
        <f t="shared" si="7372"/>
        <v/>
      </c>
      <c r="V2067" s="191" t="str">
        <f t="shared" si="7372"/>
        <v/>
      </c>
      <c r="W2067" s="100" t="str">
        <f t="shared" si="7372"/>
        <v/>
      </c>
      <c r="X2067" s="191" t="str">
        <f t="shared" si="7372"/>
        <v/>
      </c>
      <c r="Y2067" s="100" t="str">
        <f t="shared" si="7373"/>
        <v/>
      </c>
      <c r="Z2067" s="191" t="str">
        <f t="shared" si="7373"/>
        <v/>
      </c>
      <c r="AA2067" s="100" t="str">
        <f t="shared" si="7373"/>
        <v/>
      </c>
      <c r="AB2067" s="191" t="str">
        <f t="shared" si="7373"/>
        <v/>
      </c>
      <c r="AC2067" s="100" t="str">
        <f t="shared" si="7373"/>
        <v/>
      </c>
      <c r="AD2067" s="191" t="str">
        <f t="shared" si="7373"/>
        <v/>
      </c>
      <c r="AE2067" s="100" t="str">
        <f t="shared" si="7373"/>
        <v/>
      </c>
      <c r="AF2067" s="191" t="str">
        <f t="shared" si="7373"/>
        <v/>
      </c>
      <c r="AG2067" s="100" t="str">
        <f t="shared" si="7373"/>
        <v/>
      </c>
      <c r="AH2067" s="191" t="str">
        <f t="shared" si="7373"/>
        <v/>
      </c>
      <c r="AI2067" s="100" t="str">
        <f t="shared" si="7373"/>
        <v/>
      </c>
      <c r="AJ2067" s="191" t="str">
        <f t="shared" si="7373"/>
        <v/>
      </c>
      <c r="AK2067" s="100" t="str">
        <f>IFERROR(VALUE(INDEX('INPUT DATA'!$Z$5:$Z$605,MATCH(CAL!N2067,'INPUT DATA'!$A$5:$A$605,0))),"")</f>
        <v/>
      </c>
      <c r="AL2067" s="100" t="str">
        <f>IFERROR(VALUE(INDEX('INPUT DATA'!$AA$5:$AA$605,MATCH(CAL!N2067,'INPUT DATA'!$A$5:$A$605,0))),"")</f>
        <v/>
      </c>
      <c r="AM2067" s="100" t="str">
        <f t="shared" si="7347"/>
        <v/>
      </c>
      <c r="AN2067" s="100" t="str">
        <f t="shared" si="7348"/>
        <v/>
      </c>
    </row>
    <row r="2068" spans="2:40" ht="15" customHeight="1" x14ac:dyDescent="0.25">
      <c r="B2068" s="115" t="str">
        <f>IF(AND('INPUT INF'!$C67="I",'INPUT INF'!$D67=$B$2003),'INPUT INF'!$A67,"")</f>
        <v/>
      </c>
      <c r="C2068" s="115">
        <f>IF(AND('INPUT INF'!$C67="I",'INPUT INF'!$D67=$C$2003),'INPUT INF'!$A67,"")</f>
        <v>12672064</v>
      </c>
      <c r="D2068" s="100" t="str">
        <f>IF(AND('INPUT INF'!$C67="I",'INPUT INF'!$D67=$D$2003),'INPUT INF'!$A67,"")</f>
        <v/>
      </c>
      <c r="E2068" s="100" t="str">
        <f>IF(AND('INPUT INF'!$C67="I",'INPUT INF'!$D67=$E$2003),'INPUT INF'!$A67,"")</f>
        <v/>
      </c>
      <c r="F2068" s="100" t="str">
        <f>IF(AND('INPUT INF'!$C67="I",'INPUT INF'!$D67=$F$2003),'INPUT INF'!$A67,"")</f>
        <v/>
      </c>
      <c r="G2068" s="100" t="str">
        <f>IF(AND('INPUT INF'!$C67="I",'INPUT INF'!$D67=$G$2003),'INPUT INF'!$A67,"")</f>
        <v/>
      </c>
      <c r="H2068" s="100" t="str">
        <f>IF(AND('INPUT INF'!$C67="II",'INPUT INF'!$D67=$H$2003),'INPUT INF'!$A67,"")</f>
        <v/>
      </c>
      <c r="I2068" s="100" t="str">
        <f>IF(AND('INPUT INF'!$C67="II",'INPUT INF'!$D67=$I$2003),'INPUT INF'!$A67,"")</f>
        <v/>
      </c>
      <c r="J2068" s="100" t="str">
        <f>IF(AND('INPUT INF'!$C67="II",'INPUT INF'!$D67=$J$2003),'INPUT INF'!$A67,"")</f>
        <v/>
      </c>
      <c r="K2068" s="100" t="str">
        <f>IF(AND('INPUT INF'!$C67="II",'INPUT INF'!$D67=$K$2003),'INPUT INF'!$A67,"")</f>
        <v/>
      </c>
      <c r="L2068" s="100" t="str">
        <f>IF(AND('INPUT INF'!$C67="II",'INPUT INF'!$D67=$L$2003),'INPUT INF'!$A67,"")</f>
        <v/>
      </c>
      <c r="M2068" s="100" t="str">
        <f>IF(AND('INPUT INF'!$C67="II",'INPUT INF'!$D67=$M$2003),'INPUT INF'!$A67,"")</f>
        <v/>
      </c>
      <c r="N2068" s="191" t="str">
        <f t="shared" si="7350"/>
        <v/>
      </c>
      <c r="O2068" s="100" t="str">
        <f t="shared" si="7372"/>
        <v/>
      </c>
      <c r="P2068" s="191" t="str">
        <f t="shared" si="7372"/>
        <v/>
      </c>
      <c r="Q2068" s="100" t="str">
        <f t="shared" si="7372"/>
        <v/>
      </c>
      <c r="R2068" s="191" t="str">
        <f t="shared" si="7372"/>
        <v/>
      </c>
      <c r="S2068" s="100" t="str">
        <f t="shared" si="7372"/>
        <v/>
      </c>
      <c r="T2068" s="191" t="str">
        <f t="shared" si="7372"/>
        <v/>
      </c>
      <c r="U2068" s="100" t="str">
        <f t="shared" si="7372"/>
        <v/>
      </c>
      <c r="V2068" s="191" t="str">
        <f t="shared" si="7372"/>
        <v/>
      </c>
      <c r="W2068" s="100" t="str">
        <f t="shared" si="7372"/>
        <v/>
      </c>
      <c r="X2068" s="191" t="str">
        <f t="shared" si="7372"/>
        <v/>
      </c>
      <c r="Y2068" s="100" t="str">
        <f t="shared" si="7373"/>
        <v/>
      </c>
      <c r="Z2068" s="191" t="str">
        <f t="shared" si="7373"/>
        <v/>
      </c>
      <c r="AA2068" s="100" t="str">
        <f t="shared" si="7373"/>
        <v/>
      </c>
      <c r="AB2068" s="191" t="str">
        <f t="shared" si="7373"/>
        <v/>
      </c>
      <c r="AC2068" s="100" t="str">
        <f t="shared" si="7373"/>
        <v/>
      </c>
      <c r="AD2068" s="191" t="str">
        <f t="shared" si="7373"/>
        <v/>
      </c>
      <c r="AE2068" s="100" t="str">
        <f t="shared" si="7373"/>
        <v/>
      </c>
      <c r="AF2068" s="191" t="str">
        <f t="shared" si="7373"/>
        <v/>
      </c>
      <c r="AG2068" s="100" t="str">
        <f t="shared" si="7373"/>
        <v/>
      </c>
      <c r="AH2068" s="191" t="str">
        <f t="shared" si="7373"/>
        <v/>
      </c>
      <c r="AI2068" s="100" t="str">
        <f t="shared" si="7373"/>
        <v/>
      </c>
      <c r="AJ2068" s="191" t="str">
        <f t="shared" si="7373"/>
        <v/>
      </c>
      <c r="AK2068" s="100" t="str">
        <f>IFERROR(VALUE(INDEX('INPUT DATA'!$Z$5:$Z$605,MATCH(CAL!N2068,'INPUT DATA'!$A$5:$A$605,0))),"")</f>
        <v/>
      </c>
      <c r="AL2068" s="100" t="str">
        <f>IFERROR(VALUE(INDEX('INPUT DATA'!$AA$5:$AA$605,MATCH(CAL!N2068,'INPUT DATA'!$A$5:$A$605,0))),"")</f>
        <v/>
      </c>
      <c r="AM2068" s="100" t="str">
        <f t="shared" ref="AM2068:AM2131" si="7374">IFERROR(IF(AJ2068="COMP",N2068,""),"")</f>
        <v/>
      </c>
      <c r="AN2068" s="100" t="str">
        <f t="shared" ref="AN2068:AN2131" si="7375">IFERROR(IF(AJ2068="FAIL",N2068,""),"")</f>
        <v/>
      </c>
    </row>
    <row r="2069" spans="2:40" ht="15" customHeight="1" x14ac:dyDescent="0.25">
      <c r="B2069" s="115" t="str">
        <f>IF(AND('INPUT INF'!$C68="I",'INPUT INF'!$D68=$B$2003),'INPUT INF'!$A68,"")</f>
        <v/>
      </c>
      <c r="C2069" s="115">
        <f>IF(AND('INPUT INF'!$C68="I",'INPUT INF'!$D68=$C$2003),'INPUT INF'!$A68,"")</f>
        <v>12672065</v>
      </c>
      <c r="D2069" s="100" t="str">
        <f>IF(AND('INPUT INF'!$C68="I",'INPUT INF'!$D68=$D$2003),'INPUT INF'!$A68,"")</f>
        <v/>
      </c>
      <c r="E2069" s="100" t="str">
        <f>IF(AND('INPUT INF'!$C68="I",'INPUT INF'!$D68=$E$2003),'INPUT INF'!$A68,"")</f>
        <v/>
      </c>
      <c r="F2069" s="100" t="str">
        <f>IF(AND('INPUT INF'!$C68="I",'INPUT INF'!$D68=$F$2003),'INPUT INF'!$A68,"")</f>
        <v/>
      </c>
      <c r="G2069" s="100" t="str">
        <f>IF(AND('INPUT INF'!$C68="I",'INPUT INF'!$D68=$G$2003),'INPUT INF'!$A68,"")</f>
        <v/>
      </c>
      <c r="H2069" s="100" t="str">
        <f>IF(AND('INPUT INF'!$C68="II",'INPUT INF'!$D68=$H$2003),'INPUT INF'!$A68,"")</f>
        <v/>
      </c>
      <c r="I2069" s="100" t="str">
        <f>IF(AND('INPUT INF'!$C68="II",'INPUT INF'!$D68=$I$2003),'INPUT INF'!$A68,"")</f>
        <v/>
      </c>
      <c r="J2069" s="100" t="str">
        <f>IF(AND('INPUT INF'!$C68="II",'INPUT INF'!$D68=$J$2003),'INPUT INF'!$A68,"")</f>
        <v/>
      </c>
      <c r="K2069" s="100" t="str">
        <f>IF(AND('INPUT INF'!$C68="II",'INPUT INF'!$D68=$K$2003),'INPUT INF'!$A68,"")</f>
        <v/>
      </c>
      <c r="L2069" s="100" t="str">
        <f>IF(AND('INPUT INF'!$C68="II",'INPUT INF'!$D68=$L$2003),'INPUT INF'!$A68,"")</f>
        <v/>
      </c>
      <c r="M2069" s="100" t="str">
        <f>IF(AND('INPUT INF'!$C68="II",'INPUT INF'!$D68=$M$2003),'INPUT INF'!$A68,"")</f>
        <v/>
      </c>
      <c r="N2069" s="191" t="str">
        <f t="shared" ref="N2069:N2132" si="7376">B68</f>
        <v/>
      </c>
      <c r="O2069" s="100" t="str">
        <f t="shared" si="7372"/>
        <v/>
      </c>
      <c r="P2069" s="191" t="str">
        <f t="shared" si="7372"/>
        <v/>
      </c>
      <c r="Q2069" s="100" t="str">
        <f t="shared" si="7372"/>
        <v/>
      </c>
      <c r="R2069" s="191" t="str">
        <f t="shared" si="7372"/>
        <v/>
      </c>
      <c r="S2069" s="100" t="str">
        <f t="shared" si="7372"/>
        <v/>
      </c>
      <c r="T2069" s="191" t="str">
        <f t="shared" si="7372"/>
        <v/>
      </c>
      <c r="U2069" s="100" t="str">
        <f t="shared" si="7372"/>
        <v/>
      </c>
      <c r="V2069" s="191" t="str">
        <f t="shared" si="7372"/>
        <v/>
      </c>
      <c r="W2069" s="100" t="str">
        <f t="shared" si="7372"/>
        <v/>
      </c>
      <c r="X2069" s="191" t="str">
        <f t="shared" si="7372"/>
        <v/>
      </c>
      <c r="Y2069" s="100" t="str">
        <f t="shared" si="7373"/>
        <v/>
      </c>
      <c r="Z2069" s="191" t="str">
        <f t="shared" si="7373"/>
        <v/>
      </c>
      <c r="AA2069" s="100" t="str">
        <f t="shared" si="7373"/>
        <v/>
      </c>
      <c r="AB2069" s="191" t="str">
        <f t="shared" si="7373"/>
        <v/>
      </c>
      <c r="AC2069" s="100" t="str">
        <f t="shared" si="7373"/>
        <v/>
      </c>
      <c r="AD2069" s="191" t="str">
        <f t="shared" si="7373"/>
        <v/>
      </c>
      <c r="AE2069" s="100" t="str">
        <f t="shared" si="7373"/>
        <v/>
      </c>
      <c r="AF2069" s="191" t="str">
        <f t="shared" si="7373"/>
        <v/>
      </c>
      <c r="AG2069" s="100" t="str">
        <f t="shared" si="7373"/>
        <v/>
      </c>
      <c r="AH2069" s="191" t="str">
        <f t="shared" si="7373"/>
        <v/>
      </c>
      <c r="AI2069" s="100" t="str">
        <f t="shared" si="7373"/>
        <v/>
      </c>
      <c r="AJ2069" s="191" t="str">
        <f t="shared" si="7373"/>
        <v/>
      </c>
      <c r="AK2069" s="100" t="str">
        <f>IFERROR(VALUE(INDEX('INPUT DATA'!$Z$5:$Z$605,MATCH(CAL!N2069,'INPUT DATA'!$A$5:$A$605,0))),"")</f>
        <v/>
      </c>
      <c r="AL2069" s="100" t="str">
        <f>IFERROR(VALUE(INDEX('INPUT DATA'!$AA$5:$AA$605,MATCH(CAL!N2069,'INPUT DATA'!$A$5:$A$605,0))),"")</f>
        <v/>
      </c>
      <c r="AM2069" s="100" t="str">
        <f t="shared" si="7374"/>
        <v/>
      </c>
      <c r="AN2069" s="100" t="str">
        <f t="shared" si="7375"/>
        <v/>
      </c>
    </row>
    <row r="2070" spans="2:40" ht="15" customHeight="1" x14ac:dyDescent="0.25">
      <c r="B2070" s="115" t="str">
        <f>IF(AND('INPUT INF'!$C69="I",'INPUT INF'!$D69=$B$2003),'INPUT INF'!$A69,"")</f>
        <v/>
      </c>
      <c r="C2070" s="115">
        <f>IF(AND('INPUT INF'!$C69="I",'INPUT INF'!$D69=$C$2003),'INPUT INF'!$A69,"")</f>
        <v>12672066</v>
      </c>
      <c r="D2070" s="100" t="str">
        <f>IF(AND('INPUT INF'!$C69="I",'INPUT INF'!$D69=$D$2003),'INPUT INF'!$A69,"")</f>
        <v/>
      </c>
      <c r="E2070" s="100" t="str">
        <f>IF(AND('INPUT INF'!$C69="I",'INPUT INF'!$D69=$E$2003),'INPUT INF'!$A69,"")</f>
        <v/>
      </c>
      <c r="F2070" s="100" t="str">
        <f>IF(AND('INPUT INF'!$C69="I",'INPUT INF'!$D69=$F$2003),'INPUT INF'!$A69,"")</f>
        <v/>
      </c>
      <c r="G2070" s="100" t="str">
        <f>IF(AND('INPUT INF'!$C69="I",'INPUT INF'!$D69=$G$2003),'INPUT INF'!$A69,"")</f>
        <v/>
      </c>
      <c r="H2070" s="100" t="str">
        <f>IF(AND('INPUT INF'!$C69="II",'INPUT INF'!$D69=$H$2003),'INPUT INF'!$A69,"")</f>
        <v/>
      </c>
      <c r="I2070" s="100" t="str">
        <f>IF(AND('INPUT INF'!$C69="II",'INPUT INF'!$D69=$I$2003),'INPUT INF'!$A69,"")</f>
        <v/>
      </c>
      <c r="J2070" s="100" t="str">
        <f>IF(AND('INPUT INF'!$C69="II",'INPUT INF'!$D69=$J$2003),'INPUT INF'!$A69,"")</f>
        <v/>
      </c>
      <c r="K2070" s="100" t="str">
        <f>IF(AND('INPUT INF'!$C69="II",'INPUT INF'!$D69=$K$2003),'INPUT INF'!$A69,"")</f>
        <v/>
      </c>
      <c r="L2070" s="100" t="str">
        <f>IF(AND('INPUT INF'!$C69="II",'INPUT INF'!$D69=$L$2003),'INPUT INF'!$A69,"")</f>
        <v/>
      </c>
      <c r="M2070" s="100" t="str">
        <f>IF(AND('INPUT INF'!$C69="II",'INPUT INF'!$D69=$M$2003),'INPUT INF'!$A69,"")</f>
        <v/>
      </c>
      <c r="N2070" s="191" t="str">
        <f t="shared" si="7376"/>
        <v/>
      </c>
      <c r="O2070" s="100" t="str">
        <f t="shared" si="7372"/>
        <v/>
      </c>
      <c r="P2070" s="191" t="str">
        <f t="shared" si="7372"/>
        <v/>
      </c>
      <c r="Q2070" s="100" t="str">
        <f t="shared" si="7372"/>
        <v/>
      </c>
      <c r="R2070" s="191" t="str">
        <f t="shared" si="7372"/>
        <v/>
      </c>
      <c r="S2070" s="100" t="str">
        <f t="shared" si="7372"/>
        <v/>
      </c>
      <c r="T2070" s="191" t="str">
        <f t="shared" si="7372"/>
        <v/>
      </c>
      <c r="U2070" s="100" t="str">
        <f t="shared" si="7372"/>
        <v/>
      </c>
      <c r="V2070" s="191" t="str">
        <f t="shared" si="7372"/>
        <v/>
      </c>
      <c r="W2070" s="100" t="str">
        <f t="shared" si="7372"/>
        <v/>
      </c>
      <c r="X2070" s="191" t="str">
        <f t="shared" si="7372"/>
        <v/>
      </c>
      <c r="Y2070" s="100" t="str">
        <f t="shared" si="7373"/>
        <v/>
      </c>
      <c r="Z2070" s="191" t="str">
        <f t="shared" si="7373"/>
        <v/>
      </c>
      <c r="AA2070" s="100" t="str">
        <f t="shared" si="7373"/>
        <v/>
      </c>
      <c r="AB2070" s="191" t="str">
        <f t="shared" si="7373"/>
        <v/>
      </c>
      <c r="AC2070" s="100" t="str">
        <f t="shared" si="7373"/>
        <v/>
      </c>
      <c r="AD2070" s="191" t="str">
        <f t="shared" si="7373"/>
        <v/>
      </c>
      <c r="AE2070" s="100" t="str">
        <f t="shared" si="7373"/>
        <v/>
      </c>
      <c r="AF2070" s="191" t="str">
        <f t="shared" si="7373"/>
        <v/>
      </c>
      <c r="AG2070" s="100" t="str">
        <f t="shared" si="7373"/>
        <v/>
      </c>
      <c r="AH2070" s="191" t="str">
        <f t="shared" si="7373"/>
        <v/>
      </c>
      <c r="AI2070" s="100" t="str">
        <f t="shared" si="7373"/>
        <v/>
      </c>
      <c r="AJ2070" s="191" t="str">
        <f t="shared" si="7373"/>
        <v/>
      </c>
      <c r="AK2070" s="100" t="str">
        <f>IFERROR(VALUE(INDEX('INPUT DATA'!$Z$5:$Z$605,MATCH(CAL!N2070,'INPUT DATA'!$A$5:$A$605,0))),"")</f>
        <v/>
      </c>
      <c r="AL2070" s="100" t="str">
        <f>IFERROR(VALUE(INDEX('INPUT DATA'!$AA$5:$AA$605,MATCH(CAL!N2070,'INPUT DATA'!$A$5:$A$605,0))),"")</f>
        <v/>
      </c>
      <c r="AM2070" s="100" t="str">
        <f t="shared" si="7374"/>
        <v/>
      </c>
      <c r="AN2070" s="100" t="str">
        <f t="shared" si="7375"/>
        <v/>
      </c>
    </row>
    <row r="2071" spans="2:40" ht="15" customHeight="1" x14ac:dyDescent="0.25">
      <c r="B2071" s="115" t="str">
        <f>IF(AND('INPUT INF'!$C70="I",'INPUT INF'!$D70=$B$2003),'INPUT INF'!$A70,"")</f>
        <v/>
      </c>
      <c r="C2071" s="115">
        <f>IF(AND('INPUT INF'!$C70="I",'INPUT INF'!$D70=$C$2003),'INPUT INF'!$A70,"")</f>
        <v>12672068</v>
      </c>
      <c r="D2071" s="100" t="str">
        <f>IF(AND('INPUT INF'!$C70="I",'INPUT INF'!$D70=$D$2003),'INPUT INF'!$A70,"")</f>
        <v/>
      </c>
      <c r="E2071" s="100" t="str">
        <f>IF(AND('INPUT INF'!$C70="I",'INPUT INF'!$D70=$E$2003),'INPUT INF'!$A70,"")</f>
        <v/>
      </c>
      <c r="F2071" s="100" t="str">
        <f>IF(AND('INPUT INF'!$C70="I",'INPUT INF'!$D70=$F$2003),'INPUT INF'!$A70,"")</f>
        <v/>
      </c>
      <c r="G2071" s="100" t="str">
        <f>IF(AND('INPUT INF'!$C70="I",'INPUT INF'!$D70=$G$2003),'INPUT INF'!$A70,"")</f>
        <v/>
      </c>
      <c r="H2071" s="100" t="str">
        <f>IF(AND('INPUT INF'!$C70="II",'INPUT INF'!$D70=$H$2003),'INPUT INF'!$A70,"")</f>
        <v/>
      </c>
      <c r="I2071" s="100" t="str">
        <f>IF(AND('INPUT INF'!$C70="II",'INPUT INF'!$D70=$I$2003),'INPUT INF'!$A70,"")</f>
        <v/>
      </c>
      <c r="J2071" s="100" t="str">
        <f>IF(AND('INPUT INF'!$C70="II",'INPUT INF'!$D70=$J$2003),'INPUT INF'!$A70,"")</f>
        <v/>
      </c>
      <c r="K2071" s="100" t="str">
        <f>IF(AND('INPUT INF'!$C70="II",'INPUT INF'!$D70=$K$2003),'INPUT INF'!$A70,"")</f>
        <v/>
      </c>
      <c r="L2071" s="100" t="str">
        <f>IF(AND('INPUT INF'!$C70="II",'INPUT INF'!$D70=$L$2003),'INPUT INF'!$A70,"")</f>
        <v/>
      </c>
      <c r="M2071" s="100" t="str">
        <f>IF(AND('INPUT INF'!$C70="II",'INPUT INF'!$D70=$M$2003),'INPUT INF'!$A70,"")</f>
        <v/>
      </c>
      <c r="N2071" s="191" t="str">
        <f t="shared" si="7376"/>
        <v/>
      </c>
      <c r="O2071" s="100" t="str">
        <f t="shared" si="7372"/>
        <v/>
      </c>
      <c r="P2071" s="191" t="str">
        <f t="shared" si="7372"/>
        <v/>
      </c>
      <c r="Q2071" s="100" t="str">
        <f t="shared" si="7372"/>
        <v/>
      </c>
      <c r="R2071" s="191" t="str">
        <f t="shared" si="7372"/>
        <v/>
      </c>
      <c r="S2071" s="100" t="str">
        <f t="shared" si="7372"/>
        <v/>
      </c>
      <c r="T2071" s="191" t="str">
        <f t="shared" si="7372"/>
        <v/>
      </c>
      <c r="U2071" s="100" t="str">
        <f t="shared" si="7372"/>
        <v/>
      </c>
      <c r="V2071" s="191" t="str">
        <f t="shared" si="7372"/>
        <v/>
      </c>
      <c r="W2071" s="100" t="str">
        <f t="shared" si="7372"/>
        <v/>
      </c>
      <c r="X2071" s="191" t="str">
        <f t="shared" si="7372"/>
        <v/>
      </c>
      <c r="Y2071" s="100" t="str">
        <f t="shared" si="7373"/>
        <v/>
      </c>
      <c r="Z2071" s="191" t="str">
        <f t="shared" si="7373"/>
        <v/>
      </c>
      <c r="AA2071" s="100" t="str">
        <f t="shared" si="7373"/>
        <v/>
      </c>
      <c r="AB2071" s="191" t="str">
        <f t="shared" si="7373"/>
        <v/>
      </c>
      <c r="AC2071" s="100" t="str">
        <f t="shared" si="7373"/>
        <v/>
      </c>
      <c r="AD2071" s="191" t="str">
        <f t="shared" si="7373"/>
        <v/>
      </c>
      <c r="AE2071" s="100" t="str">
        <f t="shared" si="7373"/>
        <v/>
      </c>
      <c r="AF2071" s="191" t="str">
        <f t="shared" si="7373"/>
        <v/>
      </c>
      <c r="AG2071" s="100" t="str">
        <f t="shared" si="7373"/>
        <v/>
      </c>
      <c r="AH2071" s="191" t="str">
        <f t="shared" si="7373"/>
        <v/>
      </c>
      <c r="AI2071" s="100" t="str">
        <f t="shared" si="7373"/>
        <v/>
      </c>
      <c r="AJ2071" s="191" t="str">
        <f t="shared" si="7373"/>
        <v/>
      </c>
      <c r="AK2071" s="100" t="str">
        <f>IFERROR(VALUE(INDEX('INPUT DATA'!$Z$5:$Z$605,MATCH(CAL!N2071,'INPUT DATA'!$A$5:$A$605,0))),"")</f>
        <v/>
      </c>
      <c r="AL2071" s="100" t="str">
        <f>IFERROR(VALUE(INDEX('INPUT DATA'!$AA$5:$AA$605,MATCH(CAL!N2071,'INPUT DATA'!$A$5:$A$605,0))),"")</f>
        <v/>
      </c>
      <c r="AM2071" s="100" t="str">
        <f t="shared" si="7374"/>
        <v/>
      </c>
      <c r="AN2071" s="100" t="str">
        <f t="shared" si="7375"/>
        <v/>
      </c>
    </row>
    <row r="2072" spans="2:40" ht="15" customHeight="1" x14ac:dyDescent="0.25">
      <c r="B2072" s="115" t="str">
        <f>IF(AND('INPUT INF'!$C71="I",'INPUT INF'!$D71=$B$2003),'INPUT INF'!$A71,"")</f>
        <v/>
      </c>
      <c r="C2072" s="115" t="str">
        <f>IF(AND('INPUT INF'!$C71="I",'INPUT INF'!$D71=$C$2003),'INPUT INF'!$A71,"")</f>
        <v/>
      </c>
      <c r="D2072" s="100" t="str">
        <f>IF(AND('INPUT INF'!$C71="I",'INPUT INF'!$D71=$D$2003),'INPUT INF'!$A71,"")</f>
        <v/>
      </c>
      <c r="E2072" s="100" t="str">
        <f>IF(AND('INPUT INF'!$C71="I",'INPUT INF'!$D71=$E$2003),'INPUT INF'!$A71,"")</f>
        <v/>
      </c>
      <c r="F2072" s="100" t="str">
        <f>IF(AND('INPUT INF'!$C71="I",'INPUT INF'!$D71=$F$2003),'INPUT INF'!$A71,"")</f>
        <v/>
      </c>
      <c r="G2072" s="100" t="str">
        <f>IF(AND('INPUT INF'!$C71="I",'INPUT INF'!$D71=$G$2003),'INPUT INF'!$A71,"")</f>
        <v/>
      </c>
      <c r="H2072" s="100" t="str">
        <f>IF(AND('INPUT INF'!$C71="II",'INPUT INF'!$D71=$H$2003),'INPUT INF'!$A71,"")</f>
        <v/>
      </c>
      <c r="I2072" s="100" t="str">
        <f>IF(AND('INPUT INF'!$C71="II",'INPUT INF'!$D71=$I$2003),'INPUT INF'!$A71,"")</f>
        <v/>
      </c>
      <c r="J2072" s="100" t="str">
        <f>IF(AND('INPUT INF'!$C71="II",'INPUT INF'!$D71=$J$2003),'INPUT INF'!$A71,"")</f>
        <v/>
      </c>
      <c r="K2072" s="100" t="str">
        <f>IF(AND('INPUT INF'!$C71="II",'INPUT INF'!$D71=$K$2003),'INPUT INF'!$A71,"")</f>
        <v/>
      </c>
      <c r="L2072" s="100" t="str">
        <f>IF(AND('INPUT INF'!$C71="II",'INPUT INF'!$D71=$L$2003),'INPUT INF'!$A71,"")</f>
        <v/>
      </c>
      <c r="M2072" s="100" t="str">
        <f>IF(AND('INPUT INF'!$C71="II",'INPUT INF'!$D71=$M$2003),'INPUT INF'!$A71,"")</f>
        <v/>
      </c>
      <c r="N2072" s="191" t="str">
        <f t="shared" si="7376"/>
        <v/>
      </c>
      <c r="O2072" s="100" t="str">
        <f t="shared" si="7372"/>
        <v/>
      </c>
      <c r="P2072" s="191" t="str">
        <f t="shared" si="7372"/>
        <v/>
      </c>
      <c r="Q2072" s="100" t="str">
        <f t="shared" si="7372"/>
        <v/>
      </c>
      <c r="R2072" s="191" t="str">
        <f t="shared" si="7372"/>
        <v/>
      </c>
      <c r="S2072" s="100" t="str">
        <f t="shared" si="7372"/>
        <v/>
      </c>
      <c r="T2072" s="191" t="str">
        <f t="shared" si="7372"/>
        <v/>
      </c>
      <c r="U2072" s="100" t="str">
        <f t="shared" si="7372"/>
        <v/>
      </c>
      <c r="V2072" s="191" t="str">
        <f t="shared" si="7372"/>
        <v/>
      </c>
      <c r="W2072" s="100" t="str">
        <f t="shared" si="7372"/>
        <v/>
      </c>
      <c r="X2072" s="191" t="str">
        <f t="shared" si="7372"/>
        <v/>
      </c>
      <c r="Y2072" s="100" t="str">
        <f t="shared" si="7373"/>
        <v/>
      </c>
      <c r="Z2072" s="191" t="str">
        <f t="shared" si="7373"/>
        <v/>
      </c>
      <c r="AA2072" s="100" t="str">
        <f t="shared" si="7373"/>
        <v/>
      </c>
      <c r="AB2072" s="191" t="str">
        <f t="shared" si="7373"/>
        <v/>
      </c>
      <c r="AC2072" s="100" t="str">
        <f t="shared" si="7373"/>
        <v/>
      </c>
      <c r="AD2072" s="191" t="str">
        <f t="shared" si="7373"/>
        <v/>
      </c>
      <c r="AE2072" s="100" t="str">
        <f t="shared" si="7373"/>
        <v/>
      </c>
      <c r="AF2072" s="191" t="str">
        <f t="shared" si="7373"/>
        <v/>
      </c>
      <c r="AG2072" s="100" t="str">
        <f t="shared" si="7373"/>
        <v/>
      </c>
      <c r="AH2072" s="191" t="str">
        <f t="shared" si="7373"/>
        <v/>
      </c>
      <c r="AI2072" s="100" t="str">
        <f t="shared" si="7373"/>
        <v/>
      </c>
      <c r="AJ2072" s="191" t="str">
        <f t="shared" si="7373"/>
        <v/>
      </c>
      <c r="AK2072" s="100" t="str">
        <f>IFERROR(VALUE(INDEX('INPUT DATA'!$Z$5:$Z$605,MATCH(CAL!N2072,'INPUT DATA'!$A$5:$A$605,0))),"")</f>
        <v/>
      </c>
      <c r="AL2072" s="100" t="str">
        <f>IFERROR(VALUE(INDEX('INPUT DATA'!$AA$5:$AA$605,MATCH(CAL!N2072,'INPUT DATA'!$A$5:$A$605,0))),"")</f>
        <v/>
      </c>
      <c r="AM2072" s="100" t="str">
        <f t="shared" si="7374"/>
        <v/>
      </c>
      <c r="AN2072" s="100" t="str">
        <f t="shared" si="7375"/>
        <v/>
      </c>
    </row>
    <row r="2073" spans="2:40" ht="15" customHeight="1" x14ac:dyDescent="0.25">
      <c r="B2073" s="115" t="str">
        <f>IF(AND('INPUT INF'!$C72="I",'INPUT INF'!$D72=$B$2003),'INPUT INF'!$A72,"")</f>
        <v/>
      </c>
      <c r="C2073" s="115" t="str">
        <f>IF(AND('INPUT INF'!$C72="I",'INPUT INF'!$D72=$C$2003),'INPUT INF'!$A72,"")</f>
        <v/>
      </c>
      <c r="D2073" s="100" t="str">
        <f>IF(AND('INPUT INF'!$C72="I",'INPUT INF'!$D72=$D$2003),'INPUT INF'!$A72,"")</f>
        <v/>
      </c>
      <c r="E2073" s="100" t="str">
        <f>IF(AND('INPUT INF'!$C72="I",'INPUT INF'!$D72=$E$2003),'INPUT INF'!$A72,"")</f>
        <v/>
      </c>
      <c r="F2073" s="100" t="str">
        <f>IF(AND('INPUT INF'!$C72="I",'INPUT INF'!$D72=$F$2003),'INPUT INF'!$A72,"")</f>
        <v/>
      </c>
      <c r="G2073" s="100" t="str">
        <f>IF(AND('INPUT INF'!$C72="I",'INPUT INF'!$D72=$G$2003),'INPUT INF'!$A72,"")</f>
        <v/>
      </c>
      <c r="H2073" s="100" t="str">
        <f>IF(AND('INPUT INF'!$C72="II",'INPUT INF'!$D72=$H$2003),'INPUT INF'!$A72,"")</f>
        <v/>
      </c>
      <c r="I2073" s="100" t="str">
        <f>IF(AND('INPUT INF'!$C72="II",'INPUT INF'!$D72=$I$2003),'INPUT INF'!$A72,"")</f>
        <v/>
      </c>
      <c r="J2073" s="100" t="str">
        <f>IF(AND('INPUT INF'!$C72="II",'INPUT INF'!$D72=$J$2003),'INPUT INF'!$A72,"")</f>
        <v/>
      </c>
      <c r="K2073" s="100" t="str">
        <f>IF(AND('INPUT INF'!$C72="II",'INPUT INF'!$D72=$K$2003),'INPUT INF'!$A72,"")</f>
        <v/>
      </c>
      <c r="L2073" s="100" t="str">
        <f>IF(AND('INPUT INF'!$C72="II",'INPUT INF'!$D72=$L$2003),'INPUT INF'!$A72,"")</f>
        <v/>
      </c>
      <c r="M2073" s="100" t="str">
        <f>IF(AND('INPUT INF'!$C72="II",'INPUT INF'!$D72=$M$2003),'INPUT INF'!$A72,"")</f>
        <v/>
      </c>
      <c r="N2073" s="191" t="str">
        <f t="shared" si="7376"/>
        <v/>
      </c>
      <c r="O2073" s="100" t="str">
        <f t="shared" si="7372"/>
        <v/>
      </c>
      <c r="P2073" s="191" t="str">
        <f t="shared" si="7372"/>
        <v/>
      </c>
      <c r="Q2073" s="100" t="str">
        <f t="shared" si="7372"/>
        <v/>
      </c>
      <c r="R2073" s="191" t="str">
        <f t="shared" si="7372"/>
        <v/>
      </c>
      <c r="S2073" s="100" t="str">
        <f t="shared" si="7372"/>
        <v/>
      </c>
      <c r="T2073" s="191" t="str">
        <f t="shared" si="7372"/>
        <v/>
      </c>
      <c r="U2073" s="100" t="str">
        <f t="shared" si="7372"/>
        <v/>
      </c>
      <c r="V2073" s="191" t="str">
        <f t="shared" si="7372"/>
        <v/>
      </c>
      <c r="W2073" s="100" t="str">
        <f t="shared" si="7372"/>
        <v/>
      </c>
      <c r="X2073" s="191" t="str">
        <f t="shared" si="7372"/>
        <v/>
      </c>
      <c r="Y2073" s="100" t="str">
        <f t="shared" si="7373"/>
        <v/>
      </c>
      <c r="Z2073" s="191" t="str">
        <f t="shared" si="7373"/>
        <v/>
      </c>
      <c r="AA2073" s="100" t="str">
        <f t="shared" si="7373"/>
        <v/>
      </c>
      <c r="AB2073" s="191" t="str">
        <f t="shared" si="7373"/>
        <v/>
      </c>
      <c r="AC2073" s="100" t="str">
        <f t="shared" si="7373"/>
        <v/>
      </c>
      <c r="AD2073" s="191" t="str">
        <f t="shared" si="7373"/>
        <v/>
      </c>
      <c r="AE2073" s="100" t="str">
        <f t="shared" si="7373"/>
        <v/>
      </c>
      <c r="AF2073" s="191" t="str">
        <f t="shared" si="7373"/>
        <v/>
      </c>
      <c r="AG2073" s="100" t="str">
        <f t="shared" si="7373"/>
        <v/>
      </c>
      <c r="AH2073" s="191" t="str">
        <f t="shared" si="7373"/>
        <v/>
      </c>
      <c r="AI2073" s="100" t="str">
        <f t="shared" si="7373"/>
        <v/>
      </c>
      <c r="AJ2073" s="191" t="str">
        <f t="shared" si="7373"/>
        <v/>
      </c>
      <c r="AK2073" s="100" t="str">
        <f>IFERROR(VALUE(INDEX('INPUT DATA'!$Z$5:$Z$605,MATCH(CAL!N2073,'INPUT DATA'!$A$5:$A$605,0))),"")</f>
        <v/>
      </c>
      <c r="AL2073" s="100" t="str">
        <f>IFERROR(VALUE(INDEX('INPUT DATA'!$AA$5:$AA$605,MATCH(CAL!N2073,'INPUT DATA'!$A$5:$A$605,0))),"")</f>
        <v/>
      </c>
      <c r="AM2073" s="100" t="str">
        <f t="shared" si="7374"/>
        <v/>
      </c>
      <c r="AN2073" s="100" t="str">
        <f t="shared" si="7375"/>
        <v/>
      </c>
    </row>
    <row r="2074" spans="2:40" ht="15" customHeight="1" x14ac:dyDescent="0.25">
      <c r="B2074" s="115" t="str">
        <f>IF(AND('INPUT INF'!$C73="I",'INPUT INF'!$D73=$B$2003),'INPUT INF'!$A73,"")</f>
        <v/>
      </c>
      <c r="C2074" s="115" t="str">
        <f>IF(AND('INPUT INF'!$C73="I",'INPUT INF'!$D73=$C$2003),'INPUT INF'!$A73,"")</f>
        <v/>
      </c>
      <c r="D2074" s="100" t="str">
        <f>IF(AND('INPUT INF'!$C73="I",'INPUT INF'!$D73=$D$2003),'INPUT INF'!$A73,"")</f>
        <v/>
      </c>
      <c r="E2074" s="100" t="str">
        <f>IF(AND('INPUT INF'!$C73="I",'INPUT INF'!$D73=$E$2003),'INPUT INF'!$A73,"")</f>
        <v/>
      </c>
      <c r="F2074" s="100" t="str">
        <f>IF(AND('INPUT INF'!$C73="I",'INPUT INF'!$D73=$F$2003),'INPUT INF'!$A73,"")</f>
        <v/>
      </c>
      <c r="G2074" s="100" t="str">
        <f>IF(AND('INPUT INF'!$C73="I",'INPUT INF'!$D73=$G$2003),'INPUT INF'!$A73,"")</f>
        <v/>
      </c>
      <c r="H2074" s="100" t="str">
        <f>IF(AND('INPUT INF'!$C73="II",'INPUT INF'!$D73=$H$2003),'INPUT INF'!$A73,"")</f>
        <v/>
      </c>
      <c r="I2074" s="100" t="str">
        <f>IF(AND('INPUT INF'!$C73="II",'INPUT INF'!$D73=$I$2003),'INPUT INF'!$A73,"")</f>
        <v/>
      </c>
      <c r="J2074" s="100" t="str">
        <f>IF(AND('INPUT INF'!$C73="II",'INPUT INF'!$D73=$J$2003),'INPUT INF'!$A73,"")</f>
        <v/>
      </c>
      <c r="K2074" s="100" t="str">
        <f>IF(AND('INPUT INF'!$C73="II",'INPUT INF'!$D73=$K$2003),'INPUT INF'!$A73,"")</f>
        <v/>
      </c>
      <c r="L2074" s="100" t="str">
        <f>IF(AND('INPUT INF'!$C73="II",'INPUT INF'!$D73=$L$2003),'INPUT INF'!$A73,"")</f>
        <v/>
      </c>
      <c r="M2074" s="100" t="str">
        <f>IF(AND('INPUT INF'!$C73="II",'INPUT INF'!$D73=$M$2003),'INPUT INF'!$A73,"")</f>
        <v/>
      </c>
      <c r="N2074" s="100">
        <f t="shared" si="7376"/>
        <v>12672036</v>
      </c>
      <c r="O2074" s="100">
        <f t="shared" ref="O2074:X2083" si="7377">VLOOKUP($N2074,$B$1003:$AA$1901,O$2003,FALSE)</f>
        <v>301</v>
      </c>
      <c r="P2074" s="100">
        <f t="shared" si="7377"/>
        <v>91</v>
      </c>
      <c r="Q2074" s="100" t="str">
        <f t="shared" si="7377"/>
        <v>B1</v>
      </c>
      <c r="R2074" s="100">
        <f t="shared" si="7377"/>
        <v>65</v>
      </c>
      <c r="S2074" s="100">
        <f t="shared" si="7377"/>
        <v>96</v>
      </c>
      <c r="T2074" s="100" t="str">
        <f t="shared" si="7377"/>
        <v>A1</v>
      </c>
      <c r="U2074" s="100">
        <f t="shared" si="7377"/>
        <v>30</v>
      </c>
      <c r="V2074" s="100">
        <f t="shared" si="7377"/>
        <v>79</v>
      </c>
      <c r="W2074" s="100" t="str">
        <f t="shared" si="7377"/>
        <v>B1</v>
      </c>
      <c r="X2074" s="100">
        <f t="shared" si="7377"/>
        <v>54</v>
      </c>
      <c r="Y2074" s="100">
        <f t="shared" ref="Y2074:AJ2083" si="7378">VLOOKUP($N2074,$B$1003:$AA$1901,Y$2003,FALSE)</f>
        <v>80</v>
      </c>
      <c r="Z2074" s="100" t="str">
        <f t="shared" si="7378"/>
        <v>B2</v>
      </c>
      <c r="AA2074" s="100">
        <f t="shared" si="7378"/>
        <v>55</v>
      </c>
      <c r="AB2074" s="100">
        <f t="shared" si="7378"/>
        <v>80</v>
      </c>
      <c r="AC2074" s="100" t="str">
        <f t="shared" si="7378"/>
        <v>B1</v>
      </c>
      <c r="AD2074" s="100">
        <f t="shared" si="7378"/>
        <v>0</v>
      </c>
      <c r="AE2074" s="100">
        <f t="shared" si="7378"/>
        <v>0</v>
      </c>
      <c r="AF2074" s="100" t="str">
        <f t="shared" si="7378"/>
        <v/>
      </c>
      <c r="AG2074" s="100">
        <f t="shared" si="7378"/>
        <v>0</v>
      </c>
      <c r="AH2074" s="100">
        <f t="shared" si="7378"/>
        <v>426</v>
      </c>
      <c r="AI2074" s="100">
        <f t="shared" si="7378"/>
        <v>85.2</v>
      </c>
      <c r="AJ2074" s="100" t="str">
        <f t="shared" si="7378"/>
        <v>PASS</v>
      </c>
      <c r="AK2074" s="100">
        <f>IFERROR(VALUE(INDEX('INPUT DATA'!$Z$5:$Z$605,MATCH(CAL!N2074,'INPUT DATA'!$A$5:$A$605,0))),"")</f>
        <v>0</v>
      </c>
      <c r="AL2074" s="100">
        <f>IFERROR(VALUE(INDEX('INPUT DATA'!$AA$5:$AA$605,MATCH(CAL!N2074,'INPUT DATA'!$A$5:$A$605,0))),"")</f>
        <v>0</v>
      </c>
      <c r="AM2074" s="100" t="str">
        <f t="shared" si="7374"/>
        <v/>
      </c>
      <c r="AN2074" s="100" t="str">
        <f t="shared" si="7375"/>
        <v/>
      </c>
    </row>
    <row r="2075" spans="2:40" ht="15" customHeight="1" x14ac:dyDescent="0.25">
      <c r="B2075" s="115" t="str">
        <f>IF(AND('INPUT INF'!$C74="I",'INPUT INF'!$D74=$B$2003),'INPUT INF'!$A74,"")</f>
        <v/>
      </c>
      <c r="C2075" s="115" t="str">
        <f>IF(AND('INPUT INF'!$C74="I",'INPUT INF'!$D74=$C$2003),'INPUT INF'!$A74,"")</f>
        <v/>
      </c>
      <c r="D2075" s="100" t="str">
        <f>IF(AND('INPUT INF'!$C74="I",'INPUT INF'!$D74=$D$2003),'INPUT INF'!$A74,"")</f>
        <v/>
      </c>
      <c r="E2075" s="100" t="str">
        <f>IF(AND('INPUT INF'!$C74="I",'INPUT INF'!$D74=$E$2003),'INPUT INF'!$A74,"")</f>
        <v/>
      </c>
      <c r="F2075" s="100" t="str">
        <f>IF(AND('INPUT INF'!$C74="I",'INPUT INF'!$D74=$F$2003),'INPUT INF'!$A74,"")</f>
        <v/>
      </c>
      <c r="G2075" s="100" t="str">
        <f>IF(AND('INPUT INF'!$C74="I",'INPUT INF'!$D74=$G$2003),'INPUT INF'!$A74,"")</f>
        <v/>
      </c>
      <c r="H2075" s="100" t="str">
        <f>IF(AND('INPUT INF'!$C74="II",'INPUT INF'!$D74=$H$2003),'INPUT INF'!$A74,"")</f>
        <v/>
      </c>
      <c r="I2075" s="100" t="str">
        <f>IF(AND('INPUT INF'!$C74="II",'INPUT INF'!$D74=$I$2003),'INPUT INF'!$A74,"")</f>
        <v/>
      </c>
      <c r="J2075" s="100" t="str">
        <f>IF(AND('INPUT INF'!$C74="II",'INPUT INF'!$D74=$J$2003),'INPUT INF'!$A74,"")</f>
        <v/>
      </c>
      <c r="K2075" s="100" t="str">
        <f>IF(AND('INPUT INF'!$C74="II",'INPUT INF'!$D74=$K$2003),'INPUT INF'!$A74,"")</f>
        <v/>
      </c>
      <c r="L2075" s="100" t="str">
        <f>IF(AND('INPUT INF'!$C74="II",'INPUT INF'!$D74=$L$2003),'INPUT INF'!$A74,"")</f>
        <v/>
      </c>
      <c r="M2075" s="100" t="str">
        <f>IF(AND('INPUT INF'!$C74="II",'INPUT INF'!$D74=$M$2003),'INPUT INF'!$A74,"")</f>
        <v/>
      </c>
      <c r="N2075" s="100">
        <f t="shared" si="7376"/>
        <v>12672037</v>
      </c>
      <c r="O2075" s="100">
        <f t="shared" si="7377"/>
        <v>301</v>
      </c>
      <c r="P2075" s="100">
        <f t="shared" si="7377"/>
        <v>78</v>
      </c>
      <c r="Q2075" s="100" t="str">
        <f t="shared" si="7377"/>
        <v>C1</v>
      </c>
      <c r="R2075" s="100">
        <f t="shared" si="7377"/>
        <v>65</v>
      </c>
      <c r="S2075" s="100">
        <f t="shared" si="7377"/>
        <v>93</v>
      </c>
      <c r="T2075" s="100" t="str">
        <f t="shared" si="7377"/>
        <v>A2</v>
      </c>
      <c r="U2075" s="100">
        <f t="shared" si="7377"/>
        <v>30</v>
      </c>
      <c r="V2075" s="100">
        <f t="shared" si="7377"/>
        <v>82</v>
      </c>
      <c r="W2075" s="100" t="str">
        <f t="shared" si="7377"/>
        <v>B1</v>
      </c>
      <c r="X2075" s="100">
        <f t="shared" si="7377"/>
        <v>54</v>
      </c>
      <c r="Y2075" s="100">
        <f t="shared" si="7378"/>
        <v>76</v>
      </c>
      <c r="Z2075" s="100" t="str">
        <f t="shared" si="7378"/>
        <v>C1</v>
      </c>
      <c r="AA2075" s="100">
        <f t="shared" si="7378"/>
        <v>55</v>
      </c>
      <c r="AB2075" s="100">
        <f t="shared" si="7378"/>
        <v>78</v>
      </c>
      <c r="AC2075" s="100" t="str">
        <f t="shared" si="7378"/>
        <v>B1</v>
      </c>
      <c r="AD2075" s="100">
        <f t="shared" si="7378"/>
        <v>0</v>
      </c>
      <c r="AE2075" s="100">
        <f t="shared" si="7378"/>
        <v>0</v>
      </c>
      <c r="AF2075" s="100" t="str">
        <f t="shared" si="7378"/>
        <v/>
      </c>
      <c r="AG2075" s="100">
        <f t="shared" si="7378"/>
        <v>0</v>
      </c>
      <c r="AH2075" s="100">
        <f t="shared" si="7378"/>
        <v>407</v>
      </c>
      <c r="AI2075" s="100">
        <f t="shared" si="7378"/>
        <v>81.400000000000006</v>
      </c>
      <c r="AJ2075" s="100" t="str">
        <f t="shared" si="7378"/>
        <v>PASS</v>
      </c>
      <c r="AK2075" s="100">
        <f>IFERROR(VALUE(INDEX('INPUT DATA'!$Z$5:$Z$605,MATCH(CAL!N2075,'INPUT DATA'!$A$5:$A$605,0))),"")</f>
        <v>0</v>
      </c>
      <c r="AL2075" s="100">
        <f>IFERROR(VALUE(INDEX('INPUT DATA'!$AA$5:$AA$605,MATCH(CAL!N2075,'INPUT DATA'!$A$5:$A$605,0))),"")</f>
        <v>0</v>
      </c>
      <c r="AM2075" s="100" t="str">
        <f t="shared" si="7374"/>
        <v/>
      </c>
      <c r="AN2075" s="100" t="str">
        <f t="shared" si="7375"/>
        <v/>
      </c>
    </row>
    <row r="2076" spans="2:40" ht="15" customHeight="1" x14ac:dyDescent="0.25">
      <c r="B2076" s="115" t="str">
        <f>IF(AND('INPUT INF'!$C75="I",'INPUT INF'!$D75=$B$2003),'INPUT INF'!$A75,"")</f>
        <v/>
      </c>
      <c r="C2076" s="115" t="str">
        <f>IF(AND('INPUT INF'!$C75="I",'INPUT INF'!$D75=$C$2003),'INPUT INF'!$A75,"")</f>
        <v/>
      </c>
      <c r="D2076" s="100" t="str">
        <f>IF(AND('INPUT INF'!$C75="I",'INPUT INF'!$D75=$D$2003),'INPUT INF'!$A75,"")</f>
        <v/>
      </c>
      <c r="E2076" s="100" t="str">
        <f>IF(AND('INPUT INF'!$C75="I",'INPUT INF'!$D75=$E$2003),'INPUT INF'!$A75,"")</f>
        <v/>
      </c>
      <c r="F2076" s="100" t="str">
        <f>IF(AND('INPUT INF'!$C75="I",'INPUT INF'!$D75=$F$2003),'INPUT INF'!$A75,"")</f>
        <v/>
      </c>
      <c r="G2076" s="100" t="str">
        <f>IF(AND('INPUT INF'!$C75="I",'INPUT INF'!$D75=$G$2003),'INPUT INF'!$A75,"")</f>
        <v/>
      </c>
      <c r="H2076" s="100" t="str">
        <f>IF(AND('INPUT INF'!$C75="II",'INPUT INF'!$D75=$H$2003),'INPUT INF'!$A75,"")</f>
        <v/>
      </c>
      <c r="I2076" s="100" t="str">
        <f>IF(AND('INPUT INF'!$C75="II",'INPUT INF'!$D75=$I$2003),'INPUT INF'!$A75,"")</f>
        <v/>
      </c>
      <c r="J2076" s="100" t="str">
        <f>IF(AND('INPUT INF'!$C75="II",'INPUT INF'!$D75=$J$2003),'INPUT INF'!$A75,"")</f>
        <v/>
      </c>
      <c r="K2076" s="100" t="str">
        <f>IF(AND('INPUT INF'!$C75="II",'INPUT INF'!$D75=$K$2003),'INPUT INF'!$A75,"")</f>
        <v/>
      </c>
      <c r="L2076" s="100" t="str">
        <f>IF(AND('INPUT INF'!$C75="II",'INPUT INF'!$D75=$L$2003),'INPUT INF'!$A75,"")</f>
        <v/>
      </c>
      <c r="M2076" s="100" t="str">
        <f>IF(AND('INPUT INF'!$C75="II",'INPUT INF'!$D75=$M$2003),'INPUT INF'!$A75,"")</f>
        <v/>
      </c>
      <c r="N2076" s="100">
        <f t="shared" si="7376"/>
        <v>12672038</v>
      </c>
      <c r="O2076" s="100">
        <f t="shared" si="7377"/>
        <v>301</v>
      </c>
      <c r="P2076" s="100">
        <f t="shared" si="7377"/>
        <v>84</v>
      </c>
      <c r="Q2076" s="100" t="str">
        <f t="shared" si="7377"/>
        <v>B2</v>
      </c>
      <c r="R2076" s="100">
        <f t="shared" si="7377"/>
        <v>65</v>
      </c>
      <c r="S2076" s="100">
        <f t="shared" si="7377"/>
        <v>96</v>
      </c>
      <c r="T2076" s="100" t="str">
        <f t="shared" si="7377"/>
        <v>A1</v>
      </c>
      <c r="U2076" s="100">
        <f t="shared" si="7377"/>
        <v>30</v>
      </c>
      <c r="V2076" s="100">
        <f t="shared" si="7377"/>
        <v>91</v>
      </c>
      <c r="W2076" s="100" t="str">
        <f t="shared" si="7377"/>
        <v>A2</v>
      </c>
      <c r="X2076" s="100">
        <f t="shared" si="7377"/>
        <v>54</v>
      </c>
      <c r="Y2076" s="100">
        <f t="shared" si="7378"/>
        <v>79</v>
      </c>
      <c r="Z2076" s="100" t="str">
        <f t="shared" si="7378"/>
        <v>B2</v>
      </c>
      <c r="AA2076" s="100">
        <f t="shared" si="7378"/>
        <v>55</v>
      </c>
      <c r="AB2076" s="100">
        <f t="shared" si="7378"/>
        <v>90</v>
      </c>
      <c r="AC2076" s="100" t="str">
        <f t="shared" si="7378"/>
        <v>A2</v>
      </c>
      <c r="AD2076" s="100">
        <f t="shared" si="7378"/>
        <v>0</v>
      </c>
      <c r="AE2076" s="100">
        <f t="shared" si="7378"/>
        <v>0</v>
      </c>
      <c r="AF2076" s="100" t="str">
        <f t="shared" si="7378"/>
        <v/>
      </c>
      <c r="AG2076" s="100">
        <f t="shared" si="7378"/>
        <v>0</v>
      </c>
      <c r="AH2076" s="100">
        <f t="shared" si="7378"/>
        <v>440</v>
      </c>
      <c r="AI2076" s="100">
        <f t="shared" si="7378"/>
        <v>88</v>
      </c>
      <c r="AJ2076" s="100" t="str">
        <f t="shared" si="7378"/>
        <v>PASS</v>
      </c>
      <c r="AK2076" s="100">
        <f>IFERROR(VALUE(INDEX('INPUT DATA'!$Z$5:$Z$605,MATCH(CAL!N2076,'INPUT DATA'!$A$5:$A$605,0))),"")</f>
        <v>0</v>
      </c>
      <c r="AL2076" s="100">
        <f>IFERROR(VALUE(INDEX('INPUT DATA'!$AA$5:$AA$605,MATCH(CAL!N2076,'INPUT DATA'!$A$5:$A$605,0))),"")</f>
        <v>0</v>
      </c>
      <c r="AM2076" s="100" t="str">
        <f t="shared" si="7374"/>
        <v/>
      </c>
      <c r="AN2076" s="100" t="str">
        <f t="shared" si="7375"/>
        <v/>
      </c>
    </row>
    <row r="2077" spans="2:40" ht="15" customHeight="1" x14ac:dyDescent="0.25">
      <c r="B2077" s="115" t="str">
        <f>IF(AND('INPUT INF'!$C76="I",'INPUT INF'!$D76=$B$2003),'INPUT INF'!$A76,"")</f>
        <v/>
      </c>
      <c r="C2077" s="115" t="str">
        <f>IF(AND('INPUT INF'!$C76="I",'INPUT INF'!$D76=$C$2003),'INPUT INF'!$A76,"")</f>
        <v/>
      </c>
      <c r="D2077" s="100" t="str">
        <f>IF(AND('INPUT INF'!$C76="I",'INPUT INF'!$D76=$D$2003),'INPUT INF'!$A76,"")</f>
        <v/>
      </c>
      <c r="E2077" s="100" t="str">
        <f>IF(AND('INPUT INF'!$C76="I",'INPUT INF'!$D76=$E$2003),'INPUT INF'!$A76,"")</f>
        <v/>
      </c>
      <c r="F2077" s="100" t="str">
        <f>IF(AND('INPUT INF'!$C76="I",'INPUT INF'!$D76=$F$2003),'INPUT INF'!$A76,"")</f>
        <v/>
      </c>
      <c r="G2077" s="100" t="str">
        <f>IF(AND('INPUT INF'!$C76="I",'INPUT INF'!$D76=$G$2003),'INPUT INF'!$A76,"")</f>
        <v/>
      </c>
      <c r="H2077" s="100" t="str">
        <f>IF(AND('INPUT INF'!$C76="II",'INPUT INF'!$D76=$H$2003),'INPUT INF'!$A76,"")</f>
        <v/>
      </c>
      <c r="I2077" s="100" t="str">
        <f>IF(AND('INPUT INF'!$C76="II",'INPUT INF'!$D76=$I$2003),'INPUT INF'!$A76,"")</f>
        <v/>
      </c>
      <c r="J2077" s="100" t="str">
        <f>IF(AND('INPUT INF'!$C76="II",'INPUT INF'!$D76=$J$2003),'INPUT INF'!$A76,"")</f>
        <v/>
      </c>
      <c r="K2077" s="100" t="str">
        <f>IF(AND('INPUT INF'!$C76="II",'INPUT INF'!$D76=$K$2003),'INPUT INF'!$A76,"")</f>
        <v/>
      </c>
      <c r="L2077" s="100" t="str">
        <f>IF(AND('INPUT INF'!$C76="II",'INPUT INF'!$D76=$L$2003),'INPUT INF'!$A76,"")</f>
        <v/>
      </c>
      <c r="M2077" s="100" t="str">
        <f>IF(AND('INPUT INF'!$C76="II",'INPUT INF'!$D76=$M$2003),'INPUT INF'!$A76,"")</f>
        <v/>
      </c>
      <c r="N2077" s="100">
        <f t="shared" si="7376"/>
        <v>12672039</v>
      </c>
      <c r="O2077" s="100">
        <f t="shared" si="7377"/>
        <v>301</v>
      </c>
      <c r="P2077" s="100">
        <f t="shared" si="7377"/>
        <v>83</v>
      </c>
      <c r="Q2077" s="100" t="str">
        <f t="shared" si="7377"/>
        <v>B2</v>
      </c>
      <c r="R2077" s="100">
        <f t="shared" si="7377"/>
        <v>65</v>
      </c>
      <c r="S2077" s="100">
        <f t="shared" si="7377"/>
        <v>82</v>
      </c>
      <c r="T2077" s="100" t="str">
        <f t="shared" si="7377"/>
        <v>C1</v>
      </c>
      <c r="U2077" s="100">
        <f t="shared" si="7377"/>
        <v>30</v>
      </c>
      <c r="V2077" s="100">
        <f t="shared" si="7377"/>
        <v>61</v>
      </c>
      <c r="W2077" s="100" t="str">
        <f t="shared" si="7377"/>
        <v>C2</v>
      </c>
      <c r="X2077" s="100">
        <f t="shared" si="7377"/>
        <v>54</v>
      </c>
      <c r="Y2077" s="100">
        <f t="shared" si="7378"/>
        <v>64</v>
      </c>
      <c r="Z2077" s="100" t="str">
        <f t="shared" si="7378"/>
        <v>D1</v>
      </c>
      <c r="AA2077" s="100">
        <f t="shared" si="7378"/>
        <v>55</v>
      </c>
      <c r="AB2077" s="100">
        <f t="shared" si="7378"/>
        <v>61</v>
      </c>
      <c r="AC2077" s="100" t="str">
        <f t="shared" si="7378"/>
        <v>C1</v>
      </c>
      <c r="AD2077" s="100">
        <f t="shared" si="7378"/>
        <v>0</v>
      </c>
      <c r="AE2077" s="100">
        <f t="shared" si="7378"/>
        <v>0</v>
      </c>
      <c r="AF2077" s="100" t="str">
        <f t="shared" si="7378"/>
        <v/>
      </c>
      <c r="AG2077" s="100">
        <f t="shared" si="7378"/>
        <v>0</v>
      </c>
      <c r="AH2077" s="100">
        <f t="shared" si="7378"/>
        <v>351</v>
      </c>
      <c r="AI2077" s="100">
        <f t="shared" si="7378"/>
        <v>70.2</v>
      </c>
      <c r="AJ2077" s="100" t="str">
        <f t="shared" si="7378"/>
        <v>PASS</v>
      </c>
      <c r="AK2077" s="100">
        <f>IFERROR(VALUE(INDEX('INPUT DATA'!$Z$5:$Z$605,MATCH(CAL!N2077,'INPUT DATA'!$A$5:$A$605,0))),"")</f>
        <v>0</v>
      </c>
      <c r="AL2077" s="100">
        <f>IFERROR(VALUE(INDEX('INPUT DATA'!$AA$5:$AA$605,MATCH(CAL!N2077,'INPUT DATA'!$A$5:$A$605,0))),"")</f>
        <v>0</v>
      </c>
      <c r="AM2077" s="100" t="str">
        <f t="shared" si="7374"/>
        <v/>
      </c>
      <c r="AN2077" s="100" t="str">
        <f t="shared" si="7375"/>
        <v/>
      </c>
    </row>
    <row r="2078" spans="2:40" ht="15" customHeight="1" x14ac:dyDescent="0.25">
      <c r="B2078" s="115" t="str">
        <f>IF(AND('INPUT INF'!$C77="I",'INPUT INF'!$D77=$B$2003),'INPUT INF'!$A77,"")</f>
        <v/>
      </c>
      <c r="C2078" s="115" t="str">
        <f>IF(AND('INPUT INF'!$C77="I",'INPUT INF'!$D77=$C$2003),'INPUT INF'!$A77,"")</f>
        <v/>
      </c>
      <c r="D2078" s="100" t="str">
        <f>IF(AND('INPUT INF'!$C77="I",'INPUT INF'!$D77=$D$2003),'INPUT INF'!$A77,"")</f>
        <v/>
      </c>
      <c r="E2078" s="100" t="str">
        <f>IF(AND('INPUT INF'!$C77="I",'INPUT INF'!$D77=$E$2003),'INPUT INF'!$A77,"")</f>
        <v/>
      </c>
      <c r="F2078" s="100" t="str">
        <f>IF(AND('INPUT INF'!$C77="I",'INPUT INF'!$D77=$F$2003),'INPUT INF'!$A77,"")</f>
        <v/>
      </c>
      <c r="G2078" s="100" t="str">
        <f>IF(AND('INPUT INF'!$C77="I",'INPUT INF'!$D77=$G$2003),'INPUT INF'!$A77,"")</f>
        <v/>
      </c>
      <c r="H2078" s="100" t="str">
        <f>IF(AND('INPUT INF'!$C77="II",'INPUT INF'!$D77=$H$2003),'INPUT INF'!$A77,"")</f>
        <v/>
      </c>
      <c r="I2078" s="100" t="str">
        <f>IF(AND('INPUT INF'!$C77="II",'INPUT INF'!$D77=$I$2003),'INPUT INF'!$A77,"")</f>
        <v/>
      </c>
      <c r="J2078" s="100" t="str">
        <f>IF(AND('INPUT INF'!$C77="II",'INPUT INF'!$D77=$J$2003),'INPUT INF'!$A77,"")</f>
        <v/>
      </c>
      <c r="K2078" s="100" t="str">
        <f>IF(AND('INPUT INF'!$C77="II",'INPUT INF'!$D77=$K$2003),'INPUT INF'!$A77,"")</f>
        <v/>
      </c>
      <c r="L2078" s="100" t="str">
        <f>IF(AND('INPUT INF'!$C77="II",'INPUT INF'!$D77=$L$2003),'INPUT INF'!$A77,"")</f>
        <v/>
      </c>
      <c r="M2078" s="100" t="str">
        <f>IF(AND('INPUT INF'!$C77="II",'INPUT INF'!$D77=$M$2003),'INPUT INF'!$A77,"")</f>
        <v/>
      </c>
      <c r="N2078" s="100">
        <f t="shared" si="7376"/>
        <v>12672040</v>
      </c>
      <c r="O2078" s="100">
        <f t="shared" si="7377"/>
        <v>301</v>
      </c>
      <c r="P2078" s="100">
        <f t="shared" si="7377"/>
        <v>81</v>
      </c>
      <c r="Q2078" s="100" t="str">
        <f t="shared" si="7377"/>
        <v>C1</v>
      </c>
      <c r="R2078" s="100">
        <f t="shared" si="7377"/>
        <v>65</v>
      </c>
      <c r="S2078" s="100">
        <f t="shared" si="7377"/>
        <v>80</v>
      </c>
      <c r="T2078" s="100" t="str">
        <f t="shared" si="7377"/>
        <v>C1</v>
      </c>
      <c r="U2078" s="100">
        <f t="shared" si="7377"/>
        <v>30</v>
      </c>
      <c r="V2078" s="100">
        <f t="shared" si="7377"/>
        <v>69</v>
      </c>
      <c r="W2078" s="100" t="str">
        <f t="shared" si="7377"/>
        <v>C1</v>
      </c>
      <c r="X2078" s="100">
        <f t="shared" si="7377"/>
        <v>54</v>
      </c>
      <c r="Y2078" s="100">
        <f t="shared" si="7378"/>
        <v>61</v>
      </c>
      <c r="Z2078" s="100" t="str">
        <f t="shared" si="7378"/>
        <v>D1</v>
      </c>
      <c r="AA2078" s="100">
        <f t="shared" si="7378"/>
        <v>55</v>
      </c>
      <c r="AB2078" s="100">
        <f t="shared" si="7378"/>
        <v>61</v>
      </c>
      <c r="AC2078" s="100" t="str">
        <f t="shared" si="7378"/>
        <v>C1</v>
      </c>
      <c r="AD2078" s="100">
        <f t="shared" si="7378"/>
        <v>0</v>
      </c>
      <c r="AE2078" s="100">
        <f t="shared" si="7378"/>
        <v>0</v>
      </c>
      <c r="AF2078" s="100" t="str">
        <f t="shared" si="7378"/>
        <v/>
      </c>
      <c r="AG2078" s="100">
        <f t="shared" si="7378"/>
        <v>0</v>
      </c>
      <c r="AH2078" s="100">
        <f t="shared" si="7378"/>
        <v>352</v>
      </c>
      <c r="AI2078" s="100">
        <f t="shared" si="7378"/>
        <v>70.400000000000006</v>
      </c>
      <c r="AJ2078" s="100" t="str">
        <f t="shared" si="7378"/>
        <v>PASS</v>
      </c>
      <c r="AK2078" s="100">
        <f>IFERROR(VALUE(INDEX('INPUT DATA'!$Z$5:$Z$605,MATCH(CAL!N2078,'INPUT DATA'!$A$5:$A$605,0))),"")</f>
        <v>0</v>
      </c>
      <c r="AL2078" s="100">
        <f>IFERROR(VALUE(INDEX('INPUT DATA'!$AA$5:$AA$605,MATCH(CAL!N2078,'INPUT DATA'!$A$5:$A$605,0))),"")</f>
        <v>0</v>
      </c>
      <c r="AM2078" s="100" t="str">
        <f t="shared" si="7374"/>
        <v/>
      </c>
      <c r="AN2078" s="100" t="str">
        <f t="shared" si="7375"/>
        <v/>
      </c>
    </row>
    <row r="2079" spans="2:40" ht="15" customHeight="1" x14ac:dyDescent="0.25">
      <c r="B2079" s="115" t="str">
        <f>IF(AND('INPUT INF'!$C78="I",'INPUT INF'!$D78=$B$2003),'INPUT INF'!$A78,"")</f>
        <v/>
      </c>
      <c r="C2079" s="115" t="str">
        <f>IF(AND('INPUT INF'!$C78="I",'INPUT INF'!$D78=$C$2003),'INPUT INF'!$A78,"")</f>
        <v/>
      </c>
      <c r="D2079" s="100" t="str">
        <f>IF(AND('INPUT INF'!$C78="I",'INPUT INF'!$D78=$D$2003),'INPUT INF'!$A78,"")</f>
        <v/>
      </c>
      <c r="E2079" s="100" t="str">
        <f>IF(AND('INPUT INF'!$C78="I",'INPUT INF'!$D78=$E$2003),'INPUT INF'!$A78,"")</f>
        <v/>
      </c>
      <c r="F2079" s="100" t="str">
        <f>IF(AND('INPUT INF'!$C78="I",'INPUT INF'!$D78=$F$2003),'INPUT INF'!$A78,"")</f>
        <v/>
      </c>
      <c r="G2079" s="100" t="str">
        <f>IF(AND('INPUT INF'!$C78="I",'INPUT INF'!$D78=$G$2003),'INPUT INF'!$A78,"")</f>
        <v/>
      </c>
      <c r="H2079" s="100" t="str">
        <f>IF(AND('INPUT INF'!$C78="II",'INPUT INF'!$D78=$H$2003),'INPUT INF'!$A78,"")</f>
        <v/>
      </c>
      <c r="I2079" s="100" t="str">
        <f>IF(AND('INPUT INF'!$C78="II",'INPUT INF'!$D78=$I$2003),'INPUT INF'!$A78,"")</f>
        <v/>
      </c>
      <c r="J2079" s="100" t="str">
        <f>IF(AND('INPUT INF'!$C78="II",'INPUT INF'!$D78=$J$2003),'INPUT INF'!$A78,"")</f>
        <v/>
      </c>
      <c r="K2079" s="100" t="str">
        <f>IF(AND('INPUT INF'!$C78="II",'INPUT INF'!$D78=$K$2003),'INPUT INF'!$A78,"")</f>
        <v/>
      </c>
      <c r="L2079" s="100" t="str">
        <f>IF(AND('INPUT INF'!$C78="II",'INPUT INF'!$D78=$L$2003),'INPUT INF'!$A78,"")</f>
        <v/>
      </c>
      <c r="M2079" s="100" t="str">
        <f>IF(AND('INPUT INF'!$C78="II",'INPUT INF'!$D78=$M$2003),'INPUT INF'!$A78,"")</f>
        <v/>
      </c>
      <c r="N2079" s="100">
        <f t="shared" si="7376"/>
        <v>12672041</v>
      </c>
      <c r="O2079" s="100">
        <f t="shared" si="7377"/>
        <v>301</v>
      </c>
      <c r="P2079" s="100">
        <f t="shared" si="7377"/>
        <v>77</v>
      </c>
      <c r="Q2079" s="100" t="str">
        <f t="shared" si="7377"/>
        <v>C2</v>
      </c>
      <c r="R2079" s="100">
        <f t="shared" si="7377"/>
        <v>65</v>
      </c>
      <c r="S2079" s="100">
        <f t="shared" si="7377"/>
        <v>82</v>
      </c>
      <c r="T2079" s="100" t="str">
        <f t="shared" si="7377"/>
        <v>C1</v>
      </c>
      <c r="U2079" s="100">
        <f t="shared" si="7377"/>
        <v>30</v>
      </c>
      <c r="V2079" s="100">
        <f t="shared" si="7377"/>
        <v>53</v>
      </c>
      <c r="W2079" s="100" t="str">
        <f t="shared" si="7377"/>
        <v>D1</v>
      </c>
      <c r="X2079" s="100">
        <f t="shared" si="7377"/>
        <v>54</v>
      </c>
      <c r="Y2079" s="100">
        <f t="shared" si="7378"/>
        <v>47</v>
      </c>
      <c r="Z2079" s="100" t="str">
        <f t="shared" si="7378"/>
        <v>D2</v>
      </c>
      <c r="AA2079" s="100">
        <f t="shared" si="7378"/>
        <v>55</v>
      </c>
      <c r="AB2079" s="100">
        <f t="shared" si="7378"/>
        <v>55</v>
      </c>
      <c r="AC2079" s="100" t="str">
        <f t="shared" si="7378"/>
        <v>D1</v>
      </c>
      <c r="AD2079" s="100">
        <f t="shared" si="7378"/>
        <v>0</v>
      </c>
      <c r="AE2079" s="100">
        <f t="shared" si="7378"/>
        <v>0</v>
      </c>
      <c r="AF2079" s="100" t="str">
        <f t="shared" si="7378"/>
        <v/>
      </c>
      <c r="AG2079" s="100">
        <f t="shared" si="7378"/>
        <v>0</v>
      </c>
      <c r="AH2079" s="100">
        <f t="shared" si="7378"/>
        <v>314</v>
      </c>
      <c r="AI2079" s="100">
        <f t="shared" si="7378"/>
        <v>62.8</v>
      </c>
      <c r="AJ2079" s="100" t="str">
        <f t="shared" si="7378"/>
        <v>PASS</v>
      </c>
      <c r="AK2079" s="100">
        <f>IFERROR(VALUE(INDEX('INPUT DATA'!$Z$5:$Z$605,MATCH(CAL!N2079,'INPUT DATA'!$A$5:$A$605,0))),"")</f>
        <v>0</v>
      </c>
      <c r="AL2079" s="100">
        <f>IFERROR(VALUE(INDEX('INPUT DATA'!$AA$5:$AA$605,MATCH(CAL!N2079,'INPUT DATA'!$A$5:$A$605,0))),"")</f>
        <v>0</v>
      </c>
      <c r="AM2079" s="100" t="str">
        <f t="shared" si="7374"/>
        <v/>
      </c>
      <c r="AN2079" s="100" t="str">
        <f t="shared" si="7375"/>
        <v/>
      </c>
    </row>
    <row r="2080" spans="2:40" ht="15" customHeight="1" x14ac:dyDescent="0.25">
      <c r="B2080" s="115" t="str">
        <f>IF(AND('INPUT INF'!$C79="I",'INPUT INF'!$D79=$B$2003),'INPUT INF'!$A79,"")</f>
        <v/>
      </c>
      <c r="C2080" s="115" t="str">
        <f>IF(AND('INPUT INF'!$C79="I",'INPUT INF'!$D79=$C$2003),'INPUT INF'!$A79,"")</f>
        <v/>
      </c>
      <c r="D2080" s="100" t="str">
        <f>IF(AND('INPUT INF'!$C79="I",'INPUT INF'!$D79=$D$2003),'INPUT INF'!$A79,"")</f>
        <v/>
      </c>
      <c r="E2080" s="100" t="str">
        <f>IF(AND('INPUT INF'!$C79="I",'INPUT INF'!$D79=$E$2003),'INPUT INF'!$A79,"")</f>
        <v/>
      </c>
      <c r="F2080" s="100" t="str">
        <f>IF(AND('INPUT INF'!$C79="I",'INPUT INF'!$D79=$F$2003),'INPUT INF'!$A79,"")</f>
        <v/>
      </c>
      <c r="G2080" s="100" t="str">
        <f>IF(AND('INPUT INF'!$C79="I",'INPUT INF'!$D79=$G$2003),'INPUT INF'!$A79,"")</f>
        <v/>
      </c>
      <c r="H2080" s="100" t="str">
        <f>IF(AND('INPUT INF'!$C79="II",'INPUT INF'!$D79=$H$2003),'INPUT INF'!$A79,"")</f>
        <v/>
      </c>
      <c r="I2080" s="100" t="str">
        <f>IF(AND('INPUT INF'!$C79="II",'INPUT INF'!$D79=$I$2003),'INPUT INF'!$A79,"")</f>
        <v/>
      </c>
      <c r="J2080" s="100" t="str">
        <f>IF(AND('INPUT INF'!$C79="II",'INPUT INF'!$D79=$J$2003),'INPUT INF'!$A79,"")</f>
        <v/>
      </c>
      <c r="K2080" s="100" t="str">
        <f>IF(AND('INPUT INF'!$C79="II",'INPUT INF'!$D79=$K$2003),'INPUT INF'!$A79,"")</f>
        <v/>
      </c>
      <c r="L2080" s="100" t="str">
        <f>IF(AND('INPUT INF'!$C79="II",'INPUT INF'!$D79=$L$2003),'INPUT INF'!$A79,"")</f>
        <v/>
      </c>
      <c r="M2080" s="100" t="str">
        <f>IF(AND('INPUT INF'!$C79="II",'INPUT INF'!$D79=$M$2003),'INPUT INF'!$A79,"")</f>
        <v/>
      </c>
      <c r="N2080" s="100">
        <f t="shared" si="7376"/>
        <v>12672042</v>
      </c>
      <c r="O2080" s="100">
        <f t="shared" si="7377"/>
        <v>301</v>
      </c>
      <c r="P2080" s="100">
        <f t="shared" si="7377"/>
        <v>95</v>
      </c>
      <c r="Q2080" s="100" t="str">
        <f t="shared" si="7377"/>
        <v>A1</v>
      </c>
      <c r="R2080" s="100">
        <f t="shared" si="7377"/>
        <v>65</v>
      </c>
      <c r="S2080" s="100">
        <f t="shared" si="7377"/>
        <v>95</v>
      </c>
      <c r="T2080" s="100" t="str">
        <f t="shared" si="7377"/>
        <v>A1</v>
      </c>
      <c r="U2080" s="100">
        <f t="shared" si="7377"/>
        <v>30</v>
      </c>
      <c r="V2080" s="100">
        <f t="shared" si="7377"/>
        <v>96</v>
      </c>
      <c r="W2080" s="100" t="str">
        <f t="shared" si="7377"/>
        <v>A1</v>
      </c>
      <c r="X2080" s="100">
        <f t="shared" si="7377"/>
        <v>54</v>
      </c>
      <c r="Y2080" s="100">
        <f t="shared" si="7378"/>
        <v>96</v>
      </c>
      <c r="Z2080" s="100" t="str">
        <f t="shared" si="7378"/>
        <v>A1</v>
      </c>
      <c r="AA2080" s="100">
        <f t="shared" si="7378"/>
        <v>55</v>
      </c>
      <c r="AB2080" s="100">
        <f t="shared" si="7378"/>
        <v>96</v>
      </c>
      <c r="AC2080" s="100" t="str">
        <f t="shared" si="7378"/>
        <v>A1</v>
      </c>
      <c r="AD2080" s="100">
        <f t="shared" si="7378"/>
        <v>0</v>
      </c>
      <c r="AE2080" s="100">
        <f t="shared" si="7378"/>
        <v>0</v>
      </c>
      <c r="AF2080" s="100" t="str">
        <f t="shared" si="7378"/>
        <v/>
      </c>
      <c r="AG2080" s="100">
        <f t="shared" si="7378"/>
        <v>0</v>
      </c>
      <c r="AH2080" s="100">
        <f t="shared" si="7378"/>
        <v>478</v>
      </c>
      <c r="AI2080" s="100">
        <f t="shared" si="7378"/>
        <v>95.6</v>
      </c>
      <c r="AJ2080" s="100" t="str">
        <f t="shared" si="7378"/>
        <v>PASS</v>
      </c>
      <c r="AK2080" s="100">
        <f>IFERROR(VALUE(INDEX('INPUT DATA'!$Z$5:$Z$605,MATCH(CAL!N2080,'INPUT DATA'!$A$5:$A$605,0))),"")</f>
        <v>0</v>
      </c>
      <c r="AL2080" s="100">
        <f>IFERROR(VALUE(INDEX('INPUT DATA'!$AA$5:$AA$605,MATCH(CAL!N2080,'INPUT DATA'!$A$5:$A$605,0))),"")</f>
        <v>0</v>
      </c>
      <c r="AM2080" s="100" t="str">
        <f t="shared" si="7374"/>
        <v/>
      </c>
      <c r="AN2080" s="100" t="str">
        <f t="shared" si="7375"/>
        <v/>
      </c>
    </row>
    <row r="2081" spans="2:40" ht="15" customHeight="1" x14ac:dyDescent="0.25">
      <c r="B2081" s="115" t="str">
        <f>IF(AND('INPUT INF'!$C80="I",'INPUT INF'!$D80=$B$2003),'INPUT INF'!$A80,"")</f>
        <v/>
      </c>
      <c r="C2081" s="115" t="str">
        <f>IF(AND('INPUT INF'!$C80="I",'INPUT INF'!$D80=$C$2003),'INPUT INF'!$A80,"")</f>
        <v/>
      </c>
      <c r="D2081" s="100" t="str">
        <f>IF(AND('INPUT INF'!$C80="I",'INPUT INF'!$D80=$D$2003),'INPUT INF'!$A80,"")</f>
        <v/>
      </c>
      <c r="E2081" s="100" t="str">
        <f>IF(AND('INPUT INF'!$C80="I",'INPUT INF'!$D80=$E$2003),'INPUT INF'!$A80,"")</f>
        <v/>
      </c>
      <c r="F2081" s="100" t="str">
        <f>IF(AND('INPUT INF'!$C80="I",'INPUT INF'!$D80=$F$2003),'INPUT INF'!$A80,"")</f>
        <v/>
      </c>
      <c r="G2081" s="100" t="str">
        <f>IF(AND('INPUT INF'!$C80="I",'INPUT INF'!$D80=$G$2003),'INPUT INF'!$A80,"")</f>
        <v/>
      </c>
      <c r="H2081" s="100" t="str">
        <f>IF(AND('INPUT INF'!$C80="II",'INPUT INF'!$D80=$H$2003),'INPUT INF'!$A80,"")</f>
        <v/>
      </c>
      <c r="I2081" s="100" t="str">
        <f>IF(AND('INPUT INF'!$C80="II",'INPUT INF'!$D80=$I$2003),'INPUT INF'!$A80,"")</f>
        <v/>
      </c>
      <c r="J2081" s="100" t="str">
        <f>IF(AND('INPUT INF'!$C80="II",'INPUT INF'!$D80=$J$2003),'INPUT INF'!$A80,"")</f>
        <v/>
      </c>
      <c r="K2081" s="100" t="str">
        <f>IF(AND('INPUT INF'!$C80="II",'INPUT INF'!$D80=$K$2003),'INPUT INF'!$A80,"")</f>
        <v/>
      </c>
      <c r="L2081" s="100" t="str">
        <f>IF(AND('INPUT INF'!$C80="II",'INPUT INF'!$D80=$L$2003),'INPUT INF'!$A80,"")</f>
        <v/>
      </c>
      <c r="M2081" s="100" t="str">
        <f>IF(AND('INPUT INF'!$C80="II",'INPUT INF'!$D80=$M$2003),'INPUT INF'!$A80,"")</f>
        <v/>
      </c>
      <c r="N2081" s="100">
        <f t="shared" si="7376"/>
        <v>12672043</v>
      </c>
      <c r="O2081" s="100">
        <f t="shared" si="7377"/>
        <v>301</v>
      </c>
      <c r="P2081" s="100">
        <f t="shared" si="7377"/>
        <v>80</v>
      </c>
      <c r="Q2081" s="100" t="str">
        <f t="shared" si="7377"/>
        <v>C1</v>
      </c>
      <c r="R2081" s="100">
        <f t="shared" si="7377"/>
        <v>65</v>
      </c>
      <c r="S2081" s="100">
        <f t="shared" si="7377"/>
        <v>82</v>
      </c>
      <c r="T2081" s="100" t="str">
        <f t="shared" si="7377"/>
        <v>C1</v>
      </c>
      <c r="U2081" s="100">
        <f t="shared" si="7377"/>
        <v>30</v>
      </c>
      <c r="V2081" s="100">
        <f t="shared" si="7377"/>
        <v>68</v>
      </c>
      <c r="W2081" s="100" t="str">
        <f t="shared" si="7377"/>
        <v>C1</v>
      </c>
      <c r="X2081" s="100">
        <f t="shared" si="7377"/>
        <v>54</v>
      </c>
      <c r="Y2081" s="100">
        <f t="shared" si="7378"/>
        <v>65</v>
      </c>
      <c r="Z2081" s="100" t="str">
        <f t="shared" si="7378"/>
        <v>D1</v>
      </c>
      <c r="AA2081" s="100">
        <f t="shared" si="7378"/>
        <v>55</v>
      </c>
      <c r="AB2081" s="100">
        <f t="shared" si="7378"/>
        <v>61</v>
      </c>
      <c r="AC2081" s="100" t="str">
        <f t="shared" si="7378"/>
        <v>C1</v>
      </c>
      <c r="AD2081" s="100">
        <f t="shared" si="7378"/>
        <v>0</v>
      </c>
      <c r="AE2081" s="100">
        <f t="shared" si="7378"/>
        <v>0</v>
      </c>
      <c r="AF2081" s="100" t="str">
        <f t="shared" si="7378"/>
        <v/>
      </c>
      <c r="AG2081" s="100">
        <f t="shared" si="7378"/>
        <v>0</v>
      </c>
      <c r="AH2081" s="100">
        <f t="shared" si="7378"/>
        <v>356</v>
      </c>
      <c r="AI2081" s="100">
        <f t="shared" si="7378"/>
        <v>71.2</v>
      </c>
      <c r="AJ2081" s="100" t="str">
        <f t="shared" si="7378"/>
        <v>PASS</v>
      </c>
      <c r="AK2081" s="100">
        <f>IFERROR(VALUE(INDEX('INPUT DATA'!$Z$5:$Z$605,MATCH(CAL!N2081,'INPUT DATA'!$A$5:$A$605,0))),"")</f>
        <v>0</v>
      </c>
      <c r="AL2081" s="100">
        <f>IFERROR(VALUE(INDEX('INPUT DATA'!$AA$5:$AA$605,MATCH(CAL!N2081,'INPUT DATA'!$A$5:$A$605,0))),"")</f>
        <v>0</v>
      </c>
      <c r="AM2081" s="100" t="str">
        <f t="shared" si="7374"/>
        <v/>
      </c>
      <c r="AN2081" s="100" t="str">
        <f t="shared" si="7375"/>
        <v/>
      </c>
    </row>
    <row r="2082" spans="2:40" ht="15" customHeight="1" x14ac:dyDescent="0.25">
      <c r="B2082" s="115" t="str">
        <f>IF(AND('INPUT INF'!$C81="I",'INPUT INF'!$D81=$B$2003),'INPUT INF'!$A81,"")</f>
        <v/>
      </c>
      <c r="C2082" s="115" t="str">
        <f>IF(AND('INPUT INF'!$C81="I",'INPUT INF'!$D81=$C$2003),'INPUT INF'!$A81,"")</f>
        <v/>
      </c>
      <c r="D2082" s="100" t="str">
        <f>IF(AND('INPUT INF'!$C81="I",'INPUT INF'!$D81=$D$2003),'INPUT INF'!$A81,"")</f>
        <v/>
      </c>
      <c r="E2082" s="100" t="str">
        <f>IF(AND('INPUT INF'!$C81="I",'INPUT INF'!$D81=$E$2003),'INPUT INF'!$A81,"")</f>
        <v/>
      </c>
      <c r="F2082" s="100" t="str">
        <f>IF(AND('INPUT INF'!$C81="I",'INPUT INF'!$D81=$F$2003),'INPUT INF'!$A81,"")</f>
        <v/>
      </c>
      <c r="G2082" s="100" t="str">
        <f>IF(AND('INPUT INF'!$C81="I",'INPUT INF'!$D81=$G$2003),'INPUT INF'!$A81,"")</f>
        <v/>
      </c>
      <c r="H2082" s="100" t="str">
        <f>IF(AND('INPUT INF'!$C81="II",'INPUT INF'!$D81=$H$2003),'INPUT INF'!$A81,"")</f>
        <v/>
      </c>
      <c r="I2082" s="100" t="str">
        <f>IF(AND('INPUT INF'!$C81="II",'INPUT INF'!$D81=$I$2003),'INPUT INF'!$A81,"")</f>
        <v/>
      </c>
      <c r="J2082" s="100" t="str">
        <f>IF(AND('INPUT INF'!$C81="II",'INPUT INF'!$D81=$J$2003),'INPUT INF'!$A81,"")</f>
        <v/>
      </c>
      <c r="K2082" s="100" t="str">
        <f>IF(AND('INPUT INF'!$C81="II",'INPUT INF'!$D81=$K$2003),'INPUT INF'!$A81,"")</f>
        <v/>
      </c>
      <c r="L2082" s="100" t="str">
        <f>IF(AND('INPUT INF'!$C81="II",'INPUT INF'!$D81=$L$2003),'INPUT INF'!$A81,"")</f>
        <v/>
      </c>
      <c r="M2082" s="100" t="str">
        <f>IF(AND('INPUT INF'!$C81="II",'INPUT INF'!$D81=$M$2003),'INPUT INF'!$A81,"")</f>
        <v/>
      </c>
      <c r="N2082" s="100">
        <f t="shared" si="7376"/>
        <v>12672044</v>
      </c>
      <c r="O2082" s="100">
        <f t="shared" si="7377"/>
        <v>301</v>
      </c>
      <c r="P2082" s="100">
        <f t="shared" si="7377"/>
        <v>85</v>
      </c>
      <c r="Q2082" s="100" t="str">
        <f t="shared" si="7377"/>
        <v>B2</v>
      </c>
      <c r="R2082" s="100">
        <f t="shared" si="7377"/>
        <v>302</v>
      </c>
      <c r="S2082" s="100">
        <f t="shared" si="7377"/>
        <v>95</v>
      </c>
      <c r="T2082" s="100" t="str">
        <f t="shared" si="7377"/>
        <v>A1</v>
      </c>
      <c r="U2082" s="100">
        <f t="shared" si="7377"/>
        <v>30</v>
      </c>
      <c r="V2082" s="100">
        <f t="shared" si="7377"/>
        <v>75</v>
      </c>
      <c r="W2082" s="100" t="str">
        <f t="shared" si="7377"/>
        <v>B2</v>
      </c>
      <c r="X2082" s="100">
        <f t="shared" si="7377"/>
        <v>54</v>
      </c>
      <c r="Y2082" s="100">
        <f t="shared" si="7378"/>
        <v>76</v>
      </c>
      <c r="Z2082" s="100" t="str">
        <f t="shared" si="7378"/>
        <v>C1</v>
      </c>
      <c r="AA2082" s="100">
        <f t="shared" si="7378"/>
        <v>55</v>
      </c>
      <c r="AB2082" s="100">
        <f t="shared" si="7378"/>
        <v>73</v>
      </c>
      <c r="AC2082" s="100" t="str">
        <f t="shared" si="7378"/>
        <v>B2</v>
      </c>
      <c r="AD2082" s="100">
        <f t="shared" si="7378"/>
        <v>0</v>
      </c>
      <c r="AE2082" s="100">
        <f t="shared" si="7378"/>
        <v>0</v>
      </c>
      <c r="AF2082" s="100" t="str">
        <f t="shared" si="7378"/>
        <v/>
      </c>
      <c r="AG2082" s="100">
        <f t="shared" si="7378"/>
        <v>0</v>
      </c>
      <c r="AH2082" s="100">
        <f t="shared" si="7378"/>
        <v>404</v>
      </c>
      <c r="AI2082" s="100">
        <f t="shared" si="7378"/>
        <v>80.8</v>
      </c>
      <c r="AJ2082" s="100" t="str">
        <f t="shared" si="7378"/>
        <v>PASS</v>
      </c>
      <c r="AK2082" s="100">
        <f>IFERROR(VALUE(INDEX('INPUT DATA'!$Z$5:$Z$605,MATCH(CAL!N2082,'INPUT DATA'!$A$5:$A$605,0))),"")</f>
        <v>0</v>
      </c>
      <c r="AL2082" s="100">
        <f>IFERROR(VALUE(INDEX('INPUT DATA'!$AA$5:$AA$605,MATCH(CAL!N2082,'INPUT DATA'!$A$5:$A$605,0))),"")</f>
        <v>0</v>
      </c>
      <c r="AM2082" s="100" t="str">
        <f t="shared" si="7374"/>
        <v/>
      </c>
      <c r="AN2082" s="100" t="str">
        <f t="shared" si="7375"/>
        <v/>
      </c>
    </row>
    <row r="2083" spans="2:40" ht="15" customHeight="1" x14ac:dyDescent="0.25">
      <c r="B2083" s="115" t="str">
        <f>IF(AND('INPUT INF'!$C82="I",'INPUT INF'!$D82=$B$2003),'INPUT INF'!$A82,"")</f>
        <v/>
      </c>
      <c r="C2083" s="115" t="str">
        <f>IF(AND('INPUT INF'!$C82="I",'INPUT INF'!$D82=$C$2003),'INPUT INF'!$A82,"")</f>
        <v/>
      </c>
      <c r="D2083" s="100" t="str">
        <f>IF(AND('INPUT INF'!$C82="I",'INPUT INF'!$D82=$D$2003),'INPUT INF'!$A82,"")</f>
        <v/>
      </c>
      <c r="E2083" s="100" t="str">
        <f>IF(AND('INPUT INF'!$C82="I",'INPUT INF'!$D82=$E$2003),'INPUT INF'!$A82,"")</f>
        <v/>
      </c>
      <c r="F2083" s="100" t="str">
        <f>IF(AND('INPUT INF'!$C82="I",'INPUT INF'!$D82=$F$2003),'INPUT INF'!$A82,"")</f>
        <v/>
      </c>
      <c r="G2083" s="100" t="str">
        <f>IF(AND('INPUT INF'!$C82="I",'INPUT INF'!$D82=$G$2003),'INPUT INF'!$A82,"")</f>
        <v/>
      </c>
      <c r="H2083" s="100" t="str">
        <f>IF(AND('INPUT INF'!$C82="II",'INPUT INF'!$D82=$H$2003),'INPUT INF'!$A82,"")</f>
        <v/>
      </c>
      <c r="I2083" s="100" t="str">
        <f>IF(AND('INPUT INF'!$C82="II",'INPUT INF'!$D82=$I$2003),'INPUT INF'!$A82,"")</f>
        <v/>
      </c>
      <c r="J2083" s="100" t="str">
        <f>IF(AND('INPUT INF'!$C82="II",'INPUT INF'!$D82=$J$2003),'INPUT INF'!$A82,"")</f>
        <v/>
      </c>
      <c r="K2083" s="100" t="str">
        <f>IF(AND('INPUT INF'!$C82="II",'INPUT INF'!$D82=$K$2003),'INPUT INF'!$A82,"")</f>
        <v/>
      </c>
      <c r="L2083" s="100" t="str">
        <f>IF(AND('INPUT INF'!$C82="II",'INPUT INF'!$D82=$L$2003),'INPUT INF'!$A82,"")</f>
        <v/>
      </c>
      <c r="M2083" s="100" t="str">
        <f>IF(AND('INPUT INF'!$C82="II",'INPUT INF'!$D82=$M$2003),'INPUT INF'!$A82,"")</f>
        <v/>
      </c>
      <c r="N2083" s="100">
        <f t="shared" si="7376"/>
        <v>12672045</v>
      </c>
      <c r="O2083" s="100">
        <f t="shared" si="7377"/>
        <v>301</v>
      </c>
      <c r="P2083" s="100">
        <f t="shared" si="7377"/>
        <v>61</v>
      </c>
      <c r="Q2083" s="100" t="str">
        <f t="shared" si="7377"/>
        <v>D2</v>
      </c>
      <c r="R2083" s="100">
        <f t="shared" si="7377"/>
        <v>65</v>
      </c>
      <c r="S2083" s="100">
        <f t="shared" si="7377"/>
        <v>70</v>
      </c>
      <c r="T2083" s="100" t="str">
        <f t="shared" si="7377"/>
        <v>C2</v>
      </c>
      <c r="U2083" s="100">
        <f t="shared" si="7377"/>
        <v>30</v>
      </c>
      <c r="V2083" s="100">
        <f t="shared" si="7377"/>
        <v>57</v>
      </c>
      <c r="W2083" s="100" t="str">
        <f t="shared" si="7377"/>
        <v>D1</v>
      </c>
      <c r="X2083" s="100">
        <f t="shared" si="7377"/>
        <v>54</v>
      </c>
      <c r="Y2083" s="100">
        <f t="shared" si="7378"/>
        <v>59</v>
      </c>
      <c r="Z2083" s="100" t="str">
        <f t="shared" si="7378"/>
        <v>D2</v>
      </c>
      <c r="AA2083" s="100">
        <f t="shared" si="7378"/>
        <v>55</v>
      </c>
      <c r="AB2083" s="100">
        <f t="shared" si="7378"/>
        <v>59</v>
      </c>
      <c r="AC2083" s="100" t="str">
        <f t="shared" si="7378"/>
        <v>C2</v>
      </c>
      <c r="AD2083" s="100">
        <f t="shared" si="7378"/>
        <v>0</v>
      </c>
      <c r="AE2083" s="100">
        <f t="shared" si="7378"/>
        <v>0</v>
      </c>
      <c r="AF2083" s="100" t="str">
        <f t="shared" si="7378"/>
        <v/>
      </c>
      <c r="AG2083" s="100">
        <f t="shared" si="7378"/>
        <v>0</v>
      </c>
      <c r="AH2083" s="100">
        <f t="shared" si="7378"/>
        <v>306</v>
      </c>
      <c r="AI2083" s="100">
        <f t="shared" si="7378"/>
        <v>61.2</v>
      </c>
      <c r="AJ2083" s="100" t="str">
        <f t="shared" si="7378"/>
        <v>PASS</v>
      </c>
      <c r="AK2083" s="100">
        <f>IFERROR(VALUE(INDEX('INPUT DATA'!$Z$5:$Z$605,MATCH(CAL!N2083,'INPUT DATA'!$A$5:$A$605,0))),"")</f>
        <v>0</v>
      </c>
      <c r="AL2083" s="100">
        <f>IFERROR(VALUE(INDEX('INPUT DATA'!$AA$5:$AA$605,MATCH(CAL!N2083,'INPUT DATA'!$A$5:$A$605,0))),"")</f>
        <v>0</v>
      </c>
      <c r="AM2083" s="100" t="str">
        <f t="shared" si="7374"/>
        <v/>
      </c>
      <c r="AN2083" s="100" t="str">
        <f t="shared" si="7375"/>
        <v/>
      </c>
    </row>
    <row r="2084" spans="2:40" ht="15" customHeight="1" x14ac:dyDescent="0.25">
      <c r="B2084" s="115" t="str">
        <f>IF(AND('INPUT INF'!$C83="I",'INPUT INF'!$D83=$B$2003),'INPUT INF'!$A83,"")</f>
        <v/>
      </c>
      <c r="C2084" s="115" t="str">
        <f>IF(AND('INPUT INF'!$C83="I",'INPUT INF'!$D83=$C$2003),'INPUT INF'!$A83,"")</f>
        <v/>
      </c>
      <c r="D2084" s="100" t="str">
        <f>IF(AND('INPUT INF'!$C83="I",'INPUT INF'!$D83=$D$2003),'INPUT INF'!$A83,"")</f>
        <v/>
      </c>
      <c r="E2084" s="100" t="str">
        <f>IF(AND('INPUT INF'!$C83="I",'INPUT INF'!$D83=$E$2003),'INPUT INF'!$A83,"")</f>
        <v/>
      </c>
      <c r="F2084" s="100" t="str">
        <f>IF(AND('INPUT INF'!$C83="I",'INPUT INF'!$D83=$F$2003),'INPUT INF'!$A83,"")</f>
        <v/>
      </c>
      <c r="G2084" s="100" t="str">
        <f>IF(AND('INPUT INF'!$C83="I",'INPUT INF'!$D83=$G$2003),'INPUT INF'!$A83,"")</f>
        <v/>
      </c>
      <c r="H2084" s="100" t="str">
        <f>IF(AND('INPUT INF'!$C83="II",'INPUT INF'!$D83=$H$2003),'INPUT INF'!$A83,"")</f>
        <v/>
      </c>
      <c r="I2084" s="100" t="str">
        <f>IF(AND('INPUT INF'!$C83="II",'INPUT INF'!$D83=$I$2003),'INPUT INF'!$A83,"")</f>
        <v/>
      </c>
      <c r="J2084" s="100" t="str">
        <f>IF(AND('INPUT INF'!$C83="II",'INPUT INF'!$D83=$J$2003),'INPUT INF'!$A83,"")</f>
        <v/>
      </c>
      <c r="K2084" s="100" t="str">
        <f>IF(AND('INPUT INF'!$C83="II",'INPUT INF'!$D83=$K$2003),'INPUT INF'!$A83,"")</f>
        <v/>
      </c>
      <c r="L2084" s="100" t="str">
        <f>IF(AND('INPUT INF'!$C83="II",'INPUT INF'!$D83=$L$2003),'INPUT INF'!$A83,"")</f>
        <v/>
      </c>
      <c r="M2084" s="100" t="str">
        <f>IF(AND('INPUT INF'!$C83="II",'INPUT INF'!$D83=$M$2003),'INPUT INF'!$A83,"")</f>
        <v/>
      </c>
      <c r="N2084" s="100">
        <f t="shared" si="7376"/>
        <v>12672046</v>
      </c>
      <c r="O2084" s="100">
        <f t="shared" ref="O2084:X2093" si="7379">VLOOKUP($N2084,$B$1003:$AA$1901,O$2003,FALSE)</f>
        <v>301</v>
      </c>
      <c r="P2084" s="100">
        <f t="shared" si="7379"/>
        <v>81</v>
      </c>
      <c r="Q2084" s="100" t="str">
        <f t="shared" si="7379"/>
        <v>C1</v>
      </c>
      <c r="R2084" s="100">
        <f t="shared" si="7379"/>
        <v>302</v>
      </c>
      <c r="S2084" s="100">
        <f t="shared" si="7379"/>
        <v>80</v>
      </c>
      <c r="T2084" s="100" t="str">
        <f t="shared" si="7379"/>
        <v>C1</v>
      </c>
      <c r="U2084" s="100">
        <f t="shared" si="7379"/>
        <v>30</v>
      </c>
      <c r="V2084" s="100">
        <f t="shared" si="7379"/>
        <v>72</v>
      </c>
      <c r="W2084" s="100" t="str">
        <f t="shared" si="7379"/>
        <v>C1</v>
      </c>
      <c r="X2084" s="100">
        <f t="shared" si="7379"/>
        <v>54</v>
      </c>
      <c r="Y2084" s="100">
        <f t="shared" ref="Y2084:AJ2093" si="7380">VLOOKUP($N2084,$B$1003:$AA$1901,Y$2003,FALSE)</f>
        <v>67</v>
      </c>
      <c r="Z2084" s="100" t="str">
        <f t="shared" si="7380"/>
        <v>D1</v>
      </c>
      <c r="AA2084" s="100">
        <f t="shared" si="7380"/>
        <v>55</v>
      </c>
      <c r="AB2084" s="100">
        <f t="shared" si="7380"/>
        <v>74</v>
      </c>
      <c r="AC2084" s="100" t="str">
        <f t="shared" si="7380"/>
        <v>B1</v>
      </c>
      <c r="AD2084" s="100">
        <f t="shared" si="7380"/>
        <v>0</v>
      </c>
      <c r="AE2084" s="100">
        <f t="shared" si="7380"/>
        <v>0</v>
      </c>
      <c r="AF2084" s="100" t="str">
        <f t="shared" si="7380"/>
        <v/>
      </c>
      <c r="AG2084" s="100">
        <f t="shared" si="7380"/>
        <v>0</v>
      </c>
      <c r="AH2084" s="100">
        <f t="shared" si="7380"/>
        <v>374</v>
      </c>
      <c r="AI2084" s="100">
        <f t="shared" si="7380"/>
        <v>74.8</v>
      </c>
      <c r="AJ2084" s="100" t="str">
        <f t="shared" si="7380"/>
        <v>PASS</v>
      </c>
      <c r="AK2084" s="100">
        <f>IFERROR(VALUE(INDEX('INPUT DATA'!$Z$5:$Z$605,MATCH(CAL!N2084,'INPUT DATA'!$A$5:$A$605,0))),"")</f>
        <v>0</v>
      </c>
      <c r="AL2084" s="100">
        <f>IFERROR(VALUE(INDEX('INPUT DATA'!$AA$5:$AA$605,MATCH(CAL!N2084,'INPUT DATA'!$A$5:$A$605,0))),"")</f>
        <v>0</v>
      </c>
      <c r="AM2084" s="100" t="str">
        <f t="shared" si="7374"/>
        <v/>
      </c>
      <c r="AN2084" s="100" t="str">
        <f t="shared" si="7375"/>
        <v/>
      </c>
    </row>
    <row r="2085" spans="2:40" ht="15" customHeight="1" x14ac:dyDescent="0.25">
      <c r="B2085" s="115" t="str">
        <f>IF(AND('INPUT INF'!$C84="I",'INPUT INF'!$D84=$B$2003),'INPUT INF'!$A84,"")</f>
        <v/>
      </c>
      <c r="C2085" s="115" t="str">
        <f>IF(AND('INPUT INF'!$C84="I",'INPUT INF'!$D84=$C$2003),'INPUT INF'!$A84,"")</f>
        <v/>
      </c>
      <c r="D2085" s="100" t="str">
        <f>IF(AND('INPUT INF'!$C84="I",'INPUT INF'!$D84=$D$2003),'INPUT INF'!$A84,"")</f>
        <v/>
      </c>
      <c r="E2085" s="100" t="str">
        <f>IF(AND('INPUT INF'!$C84="I",'INPUT INF'!$D84=$E$2003),'INPUT INF'!$A84,"")</f>
        <v/>
      </c>
      <c r="F2085" s="100" t="str">
        <f>IF(AND('INPUT INF'!$C84="I",'INPUT INF'!$D84=$F$2003),'INPUT INF'!$A84,"")</f>
        <v/>
      </c>
      <c r="G2085" s="100" t="str">
        <f>IF(AND('INPUT INF'!$C84="I",'INPUT INF'!$D84=$G$2003),'INPUT INF'!$A84,"")</f>
        <v/>
      </c>
      <c r="H2085" s="100" t="str">
        <f>IF(AND('INPUT INF'!$C84="II",'INPUT INF'!$D84=$H$2003),'INPUT INF'!$A84,"")</f>
        <v/>
      </c>
      <c r="I2085" s="100" t="str">
        <f>IF(AND('INPUT INF'!$C84="II",'INPUT INF'!$D84=$I$2003),'INPUT INF'!$A84,"")</f>
        <v/>
      </c>
      <c r="J2085" s="100" t="str">
        <f>IF(AND('INPUT INF'!$C84="II",'INPUT INF'!$D84=$J$2003),'INPUT INF'!$A84,"")</f>
        <v/>
      </c>
      <c r="K2085" s="100" t="str">
        <f>IF(AND('INPUT INF'!$C84="II",'INPUT INF'!$D84=$K$2003),'INPUT INF'!$A84,"")</f>
        <v/>
      </c>
      <c r="L2085" s="100" t="str">
        <f>IF(AND('INPUT INF'!$C84="II",'INPUT INF'!$D84=$L$2003),'INPUT INF'!$A84,"")</f>
        <v/>
      </c>
      <c r="M2085" s="100" t="str">
        <f>IF(AND('INPUT INF'!$C84="II",'INPUT INF'!$D84=$M$2003),'INPUT INF'!$A84,"")</f>
        <v/>
      </c>
      <c r="N2085" s="100">
        <f t="shared" si="7376"/>
        <v>12672047</v>
      </c>
      <c r="O2085" s="100">
        <f t="shared" si="7379"/>
        <v>301</v>
      </c>
      <c r="P2085" s="100">
        <f t="shared" si="7379"/>
        <v>81</v>
      </c>
      <c r="Q2085" s="100" t="str">
        <f t="shared" si="7379"/>
        <v>C1</v>
      </c>
      <c r="R2085" s="100">
        <f t="shared" si="7379"/>
        <v>65</v>
      </c>
      <c r="S2085" s="100">
        <f t="shared" si="7379"/>
        <v>68</v>
      </c>
      <c r="T2085" s="100" t="str">
        <f t="shared" si="7379"/>
        <v>C2</v>
      </c>
      <c r="U2085" s="100">
        <f t="shared" si="7379"/>
        <v>30</v>
      </c>
      <c r="V2085" s="100">
        <f t="shared" si="7379"/>
        <v>55</v>
      </c>
      <c r="W2085" s="100" t="str">
        <f t="shared" si="7379"/>
        <v>D1</v>
      </c>
      <c r="X2085" s="100">
        <f t="shared" si="7379"/>
        <v>54</v>
      </c>
      <c r="Y2085" s="100">
        <f t="shared" si="7380"/>
        <v>57</v>
      </c>
      <c r="Z2085" s="100" t="str">
        <f t="shared" si="7380"/>
        <v>D2</v>
      </c>
      <c r="AA2085" s="100">
        <f t="shared" si="7380"/>
        <v>55</v>
      </c>
      <c r="AB2085" s="100">
        <f t="shared" si="7380"/>
        <v>56</v>
      </c>
      <c r="AC2085" s="100" t="str">
        <f t="shared" si="7380"/>
        <v>C2</v>
      </c>
      <c r="AD2085" s="100">
        <f t="shared" si="7380"/>
        <v>0</v>
      </c>
      <c r="AE2085" s="100">
        <f t="shared" si="7380"/>
        <v>0</v>
      </c>
      <c r="AF2085" s="100" t="str">
        <f t="shared" si="7380"/>
        <v/>
      </c>
      <c r="AG2085" s="100">
        <f t="shared" si="7380"/>
        <v>0</v>
      </c>
      <c r="AH2085" s="100">
        <f t="shared" si="7380"/>
        <v>317</v>
      </c>
      <c r="AI2085" s="100">
        <f t="shared" si="7380"/>
        <v>63.4</v>
      </c>
      <c r="AJ2085" s="100" t="str">
        <f t="shared" si="7380"/>
        <v>PASS</v>
      </c>
      <c r="AK2085" s="100">
        <f>IFERROR(VALUE(INDEX('INPUT DATA'!$Z$5:$Z$605,MATCH(CAL!N2085,'INPUT DATA'!$A$5:$A$605,0))),"")</f>
        <v>0</v>
      </c>
      <c r="AL2085" s="100">
        <f>IFERROR(VALUE(INDEX('INPUT DATA'!$AA$5:$AA$605,MATCH(CAL!N2085,'INPUT DATA'!$A$5:$A$605,0))),"")</f>
        <v>0</v>
      </c>
      <c r="AM2085" s="100" t="str">
        <f t="shared" si="7374"/>
        <v/>
      </c>
      <c r="AN2085" s="100" t="str">
        <f t="shared" si="7375"/>
        <v/>
      </c>
    </row>
    <row r="2086" spans="2:40" ht="15" customHeight="1" x14ac:dyDescent="0.25">
      <c r="B2086" s="115" t="str">
        <f>IF(AND('INPUT INF'!$C85="I",'INPUT INF'!$D85=$B$2003),'INPUT INF'!$A85,"")</f>
        <v/>
      </c>
      <c r="C2086" s="115" t="str">
        <f>IF(AND('INPUT INF'!$C85="I",'INPUT INF'!$D85=$C$2003),'INPUT INF'!$A85,"")</f>
        <v/>
      </c>
      <c r="D2086" s="100" t="str">
        <f>IF(AND('INPUT INF'!$C85="I",'INPUT INF'!$D85=$D$2003),'INPUT INF'!$A85,"")</f>
        <v/>
      </c>
      <c r="E2086" s="100" t="str">
        <f>IF(AND('INPUT INF'!$C85="I",'INPUT INF'!$D85=$E$2003),'INPUT INF'!$A85,"")</f>
        <v/>
      </c>
      <c r="F2086" s="100" t="str">
        <f>IF(AND('INPUT INF'!$C85="I",'INPUT INF'!$D85=$F$2003),'INPUT INF'!$A85,"")</f>
        <v/>
      </c>
      <c r="G2086" s="100" t="str">
        <f>IF(AND('INPUT INF'!$C85="I",'INPUT INF'!$D85=$G$2003),'INPUT INF'!$A85,"")</f>
        <v/>
      </c>
      <c r="H2086" s="100" t="str">
        <f>IF(AND('INPUT INF'!$C85="II",'INPUT INF'!$D85=$H$2003),'INPUT INF'!$A85,"")</f>
        <v/>
      </c>
      <c r="I2086" s="100" t="str">
        <f>IF(AND('INPUT INF'!$C85="II",'INPUT INF'!$D85=$I$2003),'INPUT INF'!$A85,"")</f>
        <v/>
      </c>
      <c r="J2086" s="100" t="str">
        <f>IF(AND('INPUT INF'!$C85="II",'INPUT INF'!$D85=$J$2003),'INPUT INF'!$A85,"")</f>
        <v/>
      </c>
      <c r="K2086" s="100" t="str">
        <f>IF(AND('INPUT INF'!$C85="II",'INPUT INF'!$D85=$K$2003),'INPUT INF'!$A85,"")</f>
        <v/>
      </c>
      <c r="L2086" s="100" t="str">
        <f>IF(AND('INPUT INF'!$C85="II",'INPUT INF'!$D85=$L$2003),'INPUT INF'!$A85,"")</f>
        <v/>
      </c>
      <c r="M2086" s="100" t="str">
        <f>IF(AND('INPUT INF'!$C85="II",'INPUT INF'!$D85=$M$2003),'INPUT INF'!$A85,"")</f>
        <v/>
      </c>
      <c r="N2086" s="100">
        <f t="shared" si="7376"/>
        <v>12672048</v>
      </c>
      <c r="O2086" s="100">
        <f t="shared" si="7379"/>
        <v>301</v>
      </c>
      <c r="P2086" s="100">
        <f t="shared" si="7379"/>
        <v>82</v>
      </c>
      <c r="Q2086" s="100" t="str">
        <f t="shared" si="7379"/>
        <v>C1</v>
      </c>
      <c r="R2086" s="100">
        <f t="shared" si="7379"/>
        <v>302</v>
      </c>
      <c r="S2086" s="100">
        <f t="shared" si="7379"/>
        <v>90</v>
      </c>
      <c r="T2086" s="100" t="str">
        <f t="shared" si="7379"/>
        <v>B1</v>
      </c>
      <c r="U2086" s="100">
        <f t="shared" si="7379"/>
        <v>30</v>
      </c>
      <c r="V2086" s="100">
        <f t="shared" si="7379"/>
        <v>56</v>
      </c>
      <c r="W2086" s="100" t="str">
        <f t="shared" si="7379"/>
        <v>D1</v>
      </c>
      <c r="X2086" s="100">
        <f t="shared" si="7379"/>
        <v>54</v>
      </c>
      <c r="Y2086" s="100">
        <f t="shared" si="7380"/>
        <v>61</v>
      </c>
      <c r="Z2086" s="100" t="str">
        <f t="shared" si="7380"/>
        <v>D1</v>
      </c>
      <c r="AA2086" s="100">
        <f t="shared" si="7380"/>
        <v>55</v>
      </c>
      <c r="AB2086" s="100">
        <f t="shared" si="7380"/>
        <v>59</v>
      </c>
      <c r="AC2086" s="100" t="str">
        <f t="shared" si="7380"/>
        <v>C2</v>
      </c>
      <c r="AD2086" s="100">
        <f t="shared" si="7380"/>
        <v>0</v>
      </c>
      <c r="AE2086" s="100">
        <f t="shared" si="7380"/>
        <v>0</v>
      </c>
      <c r="AF2086" s="100" t="str">
        <f t="shared" si="7380"/>
        <v/>
      </c>
      <c r="AG2086" s="100">
        <f t="shared" si="7380"/>
        <v>0</v>
      </c>
      <c r="AH2086" s="100">
        <f t="shared" si="7380"/>
        <v>348</v>
      </c>
      <c r="AI2086" s="100">
        <f t="shared" si="7380"/>
        <v>69.599999999999994</v>
      </c>
      <c r="AJ2086" s="100" t="str">
        <f t="shared" si="7380"/>
        <v>PASS</v>
      </c>
      <c r="AK2086" s="100">
        <f>IFERROR(VALUE(INDEX('INPUT DATA'!$Z$5:$Z$605,MATCH(CAL!N2086,'INPUT DATA'!$A$5:$A$605,0))),"")</f>
        <v>0</v>
      </c>
      <c r="AL2086" s="100">
        <f>IFERROR(VALUE(INDEX('INPUT DATA'!$AA$5:$AA$605,MATCH(CAL!N2086,'INPUT DATA'!$A$5:$A$605,0))),"")</f>
        <v>0</v>
      </c>
      <c r="AM2086" s="100" t="str">
        <f t="shared" si="7374"/>
        <v/>
      </c>
      <c r="AN2086" s="100" t="str">
        <f t="shared" si="7375"/>
        <v/>
      </c>
    </row>
    <row r="2087" spans="2:40" ht="15" customHeight="1" x14ac:dyDescent="0.25">
      <c r="B2087" s="115" t="str">
        <f>IF(AND('INPUT INF'!$C86="I",'INPUT INF'!$D86=$B$2003),'INPUT INF'!$A86,"")</f>
        <v/>
      </c>
      <c r="C2087" s="115" t="str">
        <f>IF(AND('INPUT INF'!$C86="I",'INPUT INF'!$D86=$C$2003),'INPUT INF'!$A86,"")</f>
        <v/>
      </c>
      <c r="D2087" s="100" t="str">
        <f>IF(AND('INPUT INF'!$C86="I",'INPUT INF'!$D86=$D$2003),'INPUT INF'!$A86,"")</f>
        <v/>
      </c>
      <c r="E2087" s="100" t="str">
        <f>IF(AND('INPUT INF'!$C86="I",'INPUT INF'!$D86=$E$2003),'INPUT INF'!$A86,"")</f>
        <v/>
      </c>
      <c r="F2087" s="100" t="str">
        <f>IF(AND('INPUT INF'!$C86="I",'INPUT INF'!$D86=$F$2003),'INPUT INF'!$A86,"")</f>
        <v/>
      </c>
      <c r="G2087" s="100" t="str">
        <f>IF(AND('INPUT INF'!$C86="I",'INPUT INF'!$D86=$G$2003),'INPUT INF'!$A86,"")</f>
        <v/>
      </c>
      <c r="H2087" s="100" t="str">
        <f>IF(AND('INPUT INF'!$C86="II",'INPUT INF'!$D86=$H$2003),'INPUT INF'!$A86,"")</f>
        <v/>
      </c>
      <c r="I2087" s="100" t="str">
        <f>IF(AND('INPUT INF'!$C86="II",'INPUT INF'!$D86=$I$2003),'INPUT INF'!$A86,"")</f>
        <v/>
      </c>
      <c r="J2087" s="100" t="str">
        <f>IF(AND('INPUT INF'!$C86="II",'INPUT INF'!$D86=$J$2003),'INPUT INF'!$A86,"")</f>
        <v/>
      </c>
      <c r="K2087" s="100" t="str">
        <f>IF(AND('INPUT INF'!$C86="II",'INPUT INF'!$D86=$K$2003),'INPUT INF'!$A86,"")</f>
        <v/>
      </c>
      <c r="L2087" s="100" t="str">
        <f>IF(AND('INPUT INF'!$C86="II",'INPUT INF'!$D86=$L$2003),'INPUT INF'!$A86,"")</f>
        <v/>
      </c>
      <c r="M2087" s="100" t="str">
        <f>IF(AND('INPUT INF'!$C86="II",'INPUT INF'!$D86=$M$2003),'INPUT INF'!$A86,"")</f>
        <v/>
      </c>
      <c r="N2087" s="100">
        <f t="shared" si="7376"/>
        <v>12672049</v>
      </c>
      <c r="O2087" s="100">
        <f t="shared" si="7379"/>
        <v>301</v>
      </c>
      <c r="P2087" s="100">
        <f t="shared" si="7379"/>
        <v>74</v>
      </c>
      <c r="Q2087" s="100" t="str">
        <f t="shared" si="7379"/>
        <v>C2</v>
      </c>
      <c r="R2087" s="100">
        <f t="shared" si="7379"/>
        <v>65</v>
      </c>
      <c r="S2087" s="100">
        <f t="shared" si="7379"/>
        <v>65</v>
      </c>
      <c r="T2087" s="100" t="str">
        <f t="shared" si="7379"/>
        <v>D1</v>
      </c>
      <c r="U2087" s="100">
        <f t="shared" si="7379"/>
        <v>30</v>
      </c>
      <c r="V2087" s="100">
        <f t="shared" si="7379"/>
        <v>52</v>
      </c>
      <c r="W2087" s="100" t="str">
        <f t="shared" si="7379"/>
        <v>D2</v>
      </c>
      <c r="X2087" s="100">
        <f t="shared" si="7379"/>
        <v>54</v>
      </c>
      <c r="Y2087" s="100">
        <f t="shared" si="7380"/>
        <v>57</v>
      </c>
      <c r="Z2087" s="100" t="str">
        <f t="shared" si="7380"/>
        <v>D2</v>
      </c>
      <c r="AA2087" s="100">
        <f t="shared" si="7380"/>
        <v>55</v>
      </c>
      <c r="AB2087" s="100">
        <f t="shared" si="7380"/>
        <v>58</v>
      </c>
      <c r="AC2087" s="100" t="str">
        <f t="shared" si="7380"/>
        <v>C2</v>
      </c>
      <c r="AD2087" s="100">
        <f t="shared" si="7380"/>
        <v>0</v>
      </c>
      <c r="AE2087" s="100">
        <f t="shared" si="7380"/>
        <v>0</v>
      </c>
      <c r="AF2087" s="100" t="str">
        <f t="shared" si="7380"/>
        <v/>
      </c>
      <c r="AG2087" s="100">
        <f t="shared" si="7380"/>
        <v>0</v>
      </c>
      <c r="AH2087" s="100">
        <f t="shared" si="7380"/>
        <v>306</v>
      </c>
      <c r="AI2087" s="100">
        <f t="shared" si="7380"/>
        <v>61.2</v>
      </c>
      <c r="AJ2087" s="100" t="str">
        <f t="shared" si="7380"/>
        <v>PASS</v>
      </c>
      <c r="AK2087" s="100">
        <f>IFERROR(VALUE(INDEX('INPUT DATA'!$Z$5:$Z$605,MATCH(CAL!N2087,'INPUT DATA'!$A$5:$A$605,0))),"")</f>
        <v>0</v>
      </c>
      <c r="AL2087" s="100">
        <f>IFERROR(VALUE(INDEX('INPUT DATA'!$AA$5:$AA$605,MATCH(CAL!N2087,'INPUT DATA'!$A$5:$A$605,0))),"")</f>
        <v>0</v>
      </c>
      <c r="AM2087" s="100" t="str">
        <f t="shared" si="7374"/>
        <v/>
      </c>
      <c r="AN2087" s="100" t="str">
        <f t="shared" si="7375"/>
        <v/>
      </c>
    </row>
    <row r="2088" spans="2:40" ht="15" customHeight="1" x14ac:dyDescent="0.25">
      <c r="B2088" s="115" t="str">
        <f>IF(AND('INPUT INF'!$C87="I",'INPUT INF'!$D87=$B$2003),'INPUT INF'!$A87,"")</f>
        <v/>
      </c>
      <c r="C2088" s="115" t="str">
        <f>IF(AND('INPUT INF'!$C87="I",'INPUT INF'!$D87=$C$2003),'INPUT INF'!$A87,"")</f>
        <v/>
      </c>
      <c r="D2088" s="100" t="str">
        <f>IF(AND('INPUT INF'!$C87="I",'INPUT INF'!$D87=$D$2003),'INPUT INF'!$A87,"")</f>
        <v/>
      </c>
      <c r="E2088" s="100" t="str">
        <f>IF(AND('INPUT INF'!$C87="I",'INPUT INF'!$D87=$E$2003),'INPUT INF'!$A87,"")</f>
        <v/>
      </c>
      <c r="F2088" s="100" t="str">
        <f>IF(AND('INPUT INF'!$C87="I",'INPUT INF'!$D87=$F$2003),'INPUT INF'!$A87,"")</f>
        <v/>
      </c>
      <c r="G2088" s="100" t="str">
        <f>IF(AND('INPUT INF'!$C87="I",'INPUT INF'!$D87=$G$2003),'INPUT INF'!$A87,"")</f>
        <v/>
      </c>
      <c r="H2088" s="100" t="str">
        <f>IF(AND('INPUT INF'!$C87="II",'INPUT INF'!$D87=$H$2003),'INPUT INF'!$A87,"")</f>
        <v/>
      </c>
      <c r="I2088" s="100" t="str">
        <f>IF(AND('INPUT INF'!$C87="II",'INPUT INF'!$D87=$I$2003),'INPUT INF'!$A87,"")</f>
        <v/>
      </c>
      <c r="J2088" s="100" t="str">
        <f>IF(AND('INPUT INF'!$C87="II",'INPUT INF'!$D87=$J$2003),'INPUT INF'!$A87,"")</f>
        <v/>
      </c>
      <c r="K2088" s="100" t="str">
        <f>IF(AND('INPUT INF'!$C87="II",'INPUT INF'!$D87=$K$2003),'INPUT INF'!$A87,"")</f>
        <v/>
      </c>
      <c r="L2088" s="100" t="str">
        <f>IF(AND('INPUT INF'!$C87="II",'INPUT INF'!$D87=$L$2003),'INPUT INF'!$A87,"")</f>
        <v/>
      </c>
      <c r="M2088" s="100" t="str">
        <f>IF(AND('INPUT INF'!$C87="II",'INPUT INF'!$D87=$M$2003),'INPUT INF'!$A87,"")</f>
        <v/>
      </c>
      <c r="N2088" s="100">
        <f t="shared" si="7376"/>
        <v>12672050</v>
      </c>
      <c r="O2088" s="100">
        <f t="shared" si="7379"/>
        <v>301</v>
      </c>
      <c r="P2088" s="100">
        <f t="shared" si="7379"/>
        <v>82</v>
      </c>
      <c r="Q2088" s="100" t="str">
        <f t="shared" si="7379"/>
        <v>C1</v>
      </c>
      <c r="R2088" s="100">
        <f t="shared" si="7379"/>
        <v>65</v>
      </c>
      <c r="S2088" s="100">
        <f t="shared" si="7379"/>
        <v>92</v>
      </c>
      <c r="T2088" s="100" t="str">
        <f t="shared" si="7379"/>
        <v>A2</v>
      </c>
      <c r="U2088" s="100">
        <f t="shared" si="7379"/>
        <v>30</v>
      </c>
      <c r="V2088" s="100">
        <f t="shared" si="7379"/>
        <v>67</v>
      </c>
      <c r="W2088" s="100" t="str">
        <f t="shared" si="7379"/>
        <v>C1</v>
      </c>
      <c r="X2088" s="100">
        <f t="shared" si="7379"/>
        <v>54</v>
      </c>
      <c r="Y2088" s="100">
        <f t="shared" si="7380"/>
        <v>73</v>
      </c>
      <c r="Z2088" s="100" t="str">
        <f t="shared" si="7380"/>
        <v>C2</v>
      </c>
      <c r="AA2088" s="100">
        <f t="shared" si="7380"/>
        <v>55</v>
      </c>
      <c r="AB2088" s="100">
        <f t="shared" si="7380"/>
        <v>57</v>
      </c>
      <c r="AC2088" s="100" t="str">
        <f t="shared" si="7380"/>
        <v>C2</v>
      </c>
      <c r="AD2088" s="100">
        <f t="shared" si="7380"/>
        <v>0</v>
      </c>
      <c r="AE2088" s="100">
        <f t="shared" si="7380"/>
        <v>0</v>
      </c>
      <c r="AF2088" s="100" t="str">
        <f t="shared" si="7380"/>
        <v/>
      </c>
      <c r="AG2088" s="100">
        <f t="shared" si="7380"/>
        <v>0</v>
      </c>
      <c r="AH2088" s="100">
        <f t="shared" si="7380"/>
        <v>371</v>
      </c>
      <c r="AI2088" s="100">
        <f t="shared" si="7380"/>
        <v>74.2</v>
      </c>
      <c r="AJ2088" s="100" t="str">
        <f t="shared" si="7380"/>
        <v>PASS</v>
      </c>
      <c r="AK2088" s="100">
        <f>IFERROR(VALUE(INDEX('INPUT DATA'!$Z$5:$Z$605,MATCH(CAL!N2088,'INPUT DATA'!$A$5:$A$605,0))),"")</f>
        <v>0</v>
      </c>
      <c r="AL2088" s="100">
        <f>IFERROR(VALUE(INDEX('INPUT DATA'!$AA$5:$AA$605,MATCH(CAL!N2088,'INPUT DATA'!$A$5:$A$605,0))),"")</f>
        <v>0</v>
      </c>
      <c r="AM2088" s="100" t="str">
        <f t="shared" si="7374"/>
        <v/>
      </c>
      <c r="AN2088" s="100" t="str">
        <f t="shared" si="7375"/>
        <v/>
      </c>
    </row>
    <row r="2089" spans="2:40" ht="15" customHeight="1" x14ac:dyDescent="0.25">
      <c r="B2089" s="115" t="str">
        <f>IF(AND('INPUT INF'!$C88="I",'INPUT INF'!$D88=$B$2003),'INPUT INF'!$A88,"")</f>
        <v/>
      </c>
      <c r="C2089" s="115" t="str">
        <f>IF(AND('INPUT INF'!$C88="I",'INPUT INF'!$D88=$C$2003),'INPUT INF'!$A88,"")</f>
        <v/>
      </c>
      <c r="D2089" s="100" t="str">
        <f>IF(AND('INPUT INF'!$C88="I",'INPUT INF'!$D88=$D$2003),'INPUT INF'!$A88,"")</f>
        <v/>
      </c>
      <c r="E2089" s="100" t="str">
        <f>IF(AND('INPUT INF'!$C88="I",'INPUT INF'!$D88=$E$2003),'INPUT INF'!$A88,"")</f>
        <v/>
      </c>
      <c r="F2089" s="100" t="str">
        <f>IF(AND('INPUT INF'!$C88="I",'INPUT INF'!$D88=$F$2003),'INPUT INF'!$A88,"")</f>
        <v/>
      </c>
      <c r="G2089" s="100" t="str">
        <f>IF(AND('INPUT INF'!$C88="I",'INPUT INF'!$D88=$G$2003),'INPUT INF'!$A88,"")</f>
        <v/>
      </c>
      <c r="H2089" s="100" t="str">
        <f>IF(AND('INPUT INF'!$C88="II",'INPUT INF'!$D88=$H$2003),'INPUT INF'!$A88,"")</f>
        <v/>
      </c>
      <c r="I2089" s="100" t="str">
        <f>IF(AND('INPUT INF'!$C88="II",'INPUT INF'!$D88=$I$2003),'INPUT INF'!$A88,"")</f>
        <v/>
      </c>
      <c r="J2089" s="100" t="str">
        <f>IF(AND('INPUT INF'!$C88="II",'INPUT INF'!$D88=$J$2003),'INPUT INF'!$A88,"")</f>
        <v/>
      </c>
      <c r="K2089" s="100" t="str">
        <f>IF(AND('INPUT INF'!$C88="II",'INPUT INF'!$D88=$K$2003),'INPUT INF'!$A88,"")</f>
        <v/>
      </c>
      <c r="L2089" s="100" t="str">
        <f>IF(AND('INPUT INF'!$C88="II",'INPUT INF'!$D88=$L$2003),'INPUT INF'!$A88,"")</f>
        <v/>
      </c>
      <c r="M2089" s="100" t="str">
        <f>IF(AND('INPUT INF'!$C88="II",'INPUT INF'!$D88=$M$2003),'INPUT INF'!$A88,"")</f>
        <v/>
      </c>
      <c r="N2089" s="100">
        <f t="shared" si="7376"/>
        <v>12672051</v>
      </c>
      <c r="O2089" s="100">
        <f t="shared" si="7379"/>
        <v>301</v>
      </c>
      <c r="P2089" s="100">
        <f t="shared" si="7379"/>
        <v>85</v>
      </c>
      <c r="Q2089" s="100" t="str">
        <f t="shared" si="7379"/>
        <v>B2</v>
      </c>
      <c r="R2089" s="100">
        <f t="shared" si="7379"/>
        <v>65</v>
      </c>
      <c r="S2089" s="100">
        <f t="shared" si="7379"/>
        <v>96</v>
      </c>
      <c r="T2089" s="100" t="str">
        <f t="shared" si="7379"/>
        <v>A1</v>
      </c>
      <c r="U2089" s="100">
        <f t="shared" si="7379"/>
        <v>30</v>
      </c>
      <c r="V2089" s="100">
        <f t="shared" si="7379"/>
        <v>91</v>
      </c>
      <c r="W2089" s="100" t="str">
        <f t="shared" si="7379"/>
        <v>A2</v>
      </c>
      <c r="X2089" s="100">
        <f t="shared" si="7379"/>
        <v>54</v>
      </c>
      <c r="Y2089" s="100">
        <f t="shared" si="7380"/>
        <v>91</v>
      </c>
      <c r="Z2089" s="100" t="str">
        <f t="shared" si="7380"/>
        <v>A2</v>
      </c>
      <c r="AA2089" s="100">
        <f t="shared" si="7380"/>
        <v>55</v>
      </c>
      <c r="AB2089" s="100">
        <f t="shared" si="7380"/>
        <v>94</v>
      </c>
      <c r="AC2089" s="100" t="str">
        <f t="shared" si="7380"/>
        <v>A1</v>
      </c>
      <c r="AD2089" s="100">
        <f t="shared" si="7380"/>
        <v>0</v>
      </c>
      <c r="AE2089" s="100">
        <f t="shared" si="7380"/>
        <v>0</v>
      </c>
      <c r="AF2089" s="100" t="str">
        <f t="shared" si="7380"/>
        <v/>
      </c>
      <c r="AG2089" s="100">
        <f t="shared" si="7380"/>
        <v>0</v>
      </c>
      <c r="AH2089" s="100">
        <f t="shared" si="7380"/>
        <v>457</v>
      </c>
      <c r="AI2089" s="100">
        <f t="shared" si="7380"/>
        <v>91.4</v>
      </c>
      <c r="AJ2089" s="100" t="str">
        <f t="shared" si="7380"/>
        <v>PASS</v>
      </c>
      <c r="AK2089" s="100">
        <f>IFERROR(VALUE(INDEX('INPUT DATA'!$Z$5:$Z$605,MATCH(CAL!N2089,'INPUT DATA'!$A$5:$A$605,0))),"")</f>
        <v>0</v>
      </c>
      <c r="AL2089" s="100">
        <f>IFERROR(VALUE(INDEX('INPUT DATA'!$AA$5:$AA$605,MATCH(CAL!N2089,'INPUT DATA'!$A$5:$A$605,0))),"")</f>
        <v>0</v>
      </c>
      <c r="AM2089" s="100" t="str">
        <f t="shared" si="7374"/>
        <v/>
      </c>
      <c r="AN2089" s="100" t="str">
        <f t="shared" si="7375"/>
        <v/>
      </c>
    </row>
    <row r="2090" spans="2:40" ht="15" customHeight="1" x14ac:dyDescent="0.25">
      <c r="B2090" s="115" t="str">
        <f>IF(AND('INPUT INF'!$C89="I",'INPUT INF'!$D89=$B$2003),'INPUT INF'!$A89,"")</f>
        <v/>
      </c>
      <c r="C2090" s="115" t="str">
        <f>IF(AND('INPUT INF'!$C89="I",'INPUT INF'!$D89=$C$2003),'INPUT INF'!$A89,"")</f>
        <v/>
      </c>
      <c r="D2090" s="100" t="str">
        <f>IF(AND('INPUT INF'!$C89="I",'INPUT INF'!$D89=$D$2003),'INPUT INF'!$A89,"")</f>
        <v/>
      </c>
      <c r="E2090" s="100" t="str">
        <f>IF(AND('INPUT INF'!$C89="I",'INPUT INF'!$D89=$E$2003),'INPUT INF'!$A89,"")</f>
        <v/>
      </c>
      <c r="F2090" s="100" t="str">
        <f>IF(AND('INPUT INF'!$C89="I",'INPUT INF'!$D89=$F$2003),'INPUT INF'!$A89,"")</f>
        <v/>
      </c>
      <c r="G2090" s="100" t="str">
        <f>IF(AND('INPUT INF'!$C89="I",'INPUT INF'!$D89=$G$2003),'INPUT INF'!$A89,"")</f>
        <v/>
      </c>
      <c r="H2090" s="100" t="str">
        <f>IF(AND('INPUT INF'!$C89="II",'INPUT INF'!$D89=$H$2003),'INPUT INF'!$A89,"")</f>
        <v/>
      </c>
      <c r="I2090" s="100" t="str">
        <f>IF(AND('INPUT INF'!$C89="II",'INPUT INF'!$D89=$I$2003),'INPUT INF'!$A89,"")</f>
        <v/>
      </c>
      <c r="J2090" s="100" t="str">
        <f>IF(AND('INPUT INF'!$C89="II",'INPUT INF'!$D89=$J$2003),'INPUT INF'!$A89,"")</f>
        <v/>
      </c>
      <c r="K2090" s="100" t="str">
        <f>IF(AND('INPUT INF'!$C89="II",'INPUT INF'!$D89=$K$2003),'INPUT INF'!$A89,"")</f>
        <v/>
      </c>
      <c r="L2090" s="100" t="str">
        <f>IF(AND('INPUT INF'!$C89="II",'INPUT INF'!$D89=$L$2003),'INPUT INF'!$A89,"")</f>
        <v/>
      </c>
      <c r="M2090" s="100" t="str">
        <f>IF(AND('INPUT INF'!$C89="II",'INPUT INF'!$D89=$M$2003),'INPUT INF'!$A89,"")</f>
        <v/>
      </c>
      <c r="N2090" s="100">
        <f t="shared" si="7376"/>
        <v>12672052</v>
      </c>
      <c r="O2090" s="100">
        <f t="shared" si="7379"/>
        <v>301</v>
      </c>
      <c r="P2090" s="100">
        <f t="shared" si="7379"/>
        <v>83</v>
      </c>
      <c r="Q2090" s="100" t="str">
        <f t="shared" si="7379"/>
        <v>B2</v>
      </c>
      <c r="R2090" s="100">
        <f t="shared" si="7379"/>
        <v>65</v>
      </c>
      <c r="S2090" s="100">
        <f t="shared" si="7379"/>
        <v>94</v>
      </c>
      <c r="T2090" s="100" t="str">
        <f t="shared" si="7379"/>
        <v>A2</v>
      </c>
      <c r="U2090" s="100">
        <f t="shared" si="7379"/>
        <v>30</v>
      </c>
      <c r="V2090" s="100">
        <f t="shared" si="7379"/>
        <v>78</v>
      </c>
      <c r="W2090" s="100" t="str">
        <f t="shared" si="7379"/>
        <v>B2</v>
      </c>
      <c r="X2090" s="100">
        <f t="shared" si="7379"/>
        <v>54</v>
      </c>
      <c r="Y2090" s="100">
        <f t="shared" si="7380"/>
        <v>79</v>
      </c>
      <c r="Z2090" s="100" t="str">
        <f t="shared" si="7380"/>
        <v>B2</v>
      </c>
      <c r="AA2090" s="100">
        <f t="shared" si="7380"/>
        <v>55</v>
      </c>
      <c r="AB2090" s="100">
        <f t="shared" si="7380"/>
        <v>92</v>
      </c>
      <c r="AC2090" s="100" t="str">
        <f t="shared" si="7380"/>
        <v>A1</v>
      </c>
      <c r="AD2090" s="100">
        <f t="shared" si="7380"/>
        <v>0</v>
      </c>
      <c r="AE2090" s="100">
        <f t="shared" si="7380"/>
        <v>0</v>
      </c>
      <c r="AF2090" s="100" t="str">
        <f t="shared" si="7380"/>
        <v/>
      </c>
      <c r="AG2090" s="100">
        <f t="shared" si="7380"/>
        <v>0</v>
      </c>
      <c r="AH2090" s="100">
        <f t="shared" si="7380"/>
        <v>426</v>
      </c>
      <c r="AI2090" s="100">
        <f t="shared" si="7380"/>
        <v>85.2</v>
      </c>
      <c r="AJ2090" s="100" t="str">
        <f t="shared" si="7380"/>
        <v>PASS</v>
      </c>
      <c r="AK2090" s="100">
        <f>IFERROR(VALUE(INDEX('INPUT DATA'!$Z$5:$Z$605,MATCH(CAL!N2090,'INPUT DATA'!$A$5:$A$605,0))),"")</f>
        <v>0</v>
      </c>
      <c r="AL2090" s="100">
        <f>IFERROR(VALUE(INDEX('INPUT DATA'!$AA$5:$AA$605,MATCH(CAL!N2090,'INPUT DATA'!$A$5:$A$605,0))),"")</f>
        <v>0</v>
      </c>
      <c r="AM2090" s="100" t="str">
        <f t="shared" si="7374"/>
        <v/>
      </c>
      <c r="AN2090" s="100" t="str">
        <f t="shared" si="7375"/>
        <v/>
      </c>
    </row>
    <row r="2091" spans="2:40" ht="15" customHeight="1" x14ac:dyDescent="0.25">
      <c r="B2091" s="115" t="str">
        <f>IF(AND('INPUT INF'!$C90="I",'INPUT INF'!$D90=$B$2003),'INPUT INF'!$A90,"")</f>
        <v/>
      </c>
      <c r="C2091" s="115" t="str">
        <f>IF(AND('INPUT INF'!$C90="I",'INPUT INF'!$D90=$C$2003),'INPUT INF'!$A90,"")</f>
        <v/>
      </c>
      <c r="D2091" s="100" t="str">
        <f>IF(AND('INPUT INF'!$C90="I",'INPUT INF'!$D90=$D$2003),'INPUT INF'!$A90,"")</f>
        <v/>
      </c>
      <c r="E2091" s="100" t="str">
        <f>IF(AND('INPUT INF'!$C90="I",'INPUT INF'!$D90=$E$2003),'INPUT INF'!$A90,"")</f>
        <v/>
      </c>
      <c r="F2091" s="100" t="str">
        <f>IF(AND('INPUT INF'!$C90="I",'INPUT INF'!$D90=$F$2003),'INPUT INF'!$A90,"")</f>
        <v/>
      </c>
      <c r="G2091" s="100" t="str">
        <f>IF(AND('INPUT INF'!$C90="I",'INPUT INF'!$D90=$G$2003),'INPUT INF'!$A90,"")</f>
        <v/>
      </c>
      <c r="H2091" s="100" t="str">
        <f>IF(AND('INPUT INF'!$C90="II",'INPUT INF'!$D90=$H$2003),'INPUT INF'!$A90,"")</f>
        <v/>
      </c>
      <c r="I2091" s="100" t="str">
        <f>IF(AND('INPUT INF'!$C90="II",'INPUT INF'!$D90=$I$2003),'INPUT INF'!$A90,"")</f>
        <v/>
      </c>
      <c r="J2091" s="100" t="str">
        <f>IF(AND('INPUT INF'!$C90="II",'INPUT INF'!$D90=$J$2003),'INPUT INF'!$A90,"")</f>
        <v/>
      </c>
      <c r="K2091" s="100" t="str">
        <f>IF(AND('INPUT INF'!$C90="II",'INPUT INF'!$D90=$K$2003),'INPUT INF'!$A90,"")</f>
        <v/>
      </c>
      <c r="L2091" s="100" t="str">
        <f>IF(AND('INPUT INF'!$C90="II",'INPUT INF'!$D90=$L$2003),'INPUT INF'!$A90,"")</f>
        <v/>
      </c>
      <c r="M2091" s="100" t="str">
        <f>IF(AND('INPUT INF'!$C90="II",'INPUT INF'!$D90=$M$2003),'INPUT INF'!$A90,"")</f>
        <v/>
      </c>
      <c r="N2091" s="100">
        <f t="shared" si="7376"/>
        <v>12672053</v>
      </c>
      <c r="O2091" s="100">
        <f t="shared" si="7379"/>
        <v>301</v>
      </c>
      <c r="P2091" s="100">
        <f t="shared" si="7379"/>
        <v>96</v>
      </c>
      <c r="Q2091" s="100" t="str">
        <f t="shared" si="7379"/>
        <v>A1</v>
      </c>
      <c r="R2091" s="100">
        <f t="shared" si="7379"/>
        <v>302</v>
      </c>
      <c r="S2091" s="100">
        <f t="shared" si="7379"/>
        <v>94</v>
      </c>
      <c r="T2091" s="100" t="str">
        <f t="shared" si="7379"/>
        <v>A2</v>
      </c>
      <c r="U2091" s="100">
        <f t="shared" si="7379"/>
        <v>30</v>
      </c>
      <c r="V2091" s="100">
        <f t="shared" si="7379"/>
        <v>96</v>
      </c>
      <c r="W2091" s="100" t="str">
        <f t="shared" si="7379"/>
        <v>A1</v>
      </c>
      <c r="X2091" s="100">
        <f t="shared" si="7379"/>
        <v>54</v>
      </c>
      <c r="Y2091" s="100">
        <f t="shared" si="7380"/>
        <v>96</v>
      </c>
      <c r="Z2091" s="100" t="str">
        <f t="shared" si="7380"/>
        <v>A1</v>
      </c>
      <c r="AA2091" s="100">
        <f t="shared" si="7380"/>
        <v>55</v>
      </c>
      <c r="AB2091" s="100">
        <f t="shared" si="7380"/>
        <v>96</v>
      </c>
      <c r="AC2091" s="100" t="str">
        <f t="shared" si="7380"/>
        <v>A1</v>
      </c>
      <c r="AD2091" s="100">
        <f t="shared" si="7380"/>
        <v>0</v>
      </c>
      <c r="AE2091" s="100">
        <f t="shared" si="7380"/>
        <v>0</v>
      </c>
      <c r="AF2091" s="100" t="str">
        <f t="shared" si="7380"/>
        <v/>
      </c>
      <c r="AG2091" s="100">
        <f t="shared" si="7380"/>
        <v>0</v>
      </c>
      <c r="AH2091" s="100">
        <f t="shared" si="7380"/>
        <v>478</v>
      </c>
      <c r="AI2091" s="100">
        <f t="shared" si="7380"/>
        <v>95.6</v>
      </c>
      <c r="AJ2091" s="100" t="str">
        <f t="shared" si="7380"/>
        <v>PASS</v>
      </c>
      <c r="AK2091" s="100">
        <f>IFERROR(VALUE(INDEX('INPUT DATA'!$Z$5:$Z$605,MATCH(CAL!N2091,'INPUT DATA'!$A$5:$A$605,0))),"")</f>
        <v>0</v>
      </c>
      <c r="AL2091" s="100">
        <f>IFERROR(VALUE(INDEX('INPUT DATA'!$AA$5:$AA$605,MATCH(CAL!N2091,'INPUT DATA'!$A$5:$A$605,0))),"")</f>
        <v>0</v>
      </c>
      <c r="AM2091" s="100" t="str">
        <f t="shared" si="7374"/>
        <v/>
      </c>
      <c r="AN2091" s="100" t="str">
        <f t="shared" si="7375"/>
        <v/>
      </c>
    </row>
    <row r="2092" spans="2:40" ht="15" customHeight="1" x14ac:dyDescent="0.25">
      <c r="B2092" s="115" t="str">
        <f>IF(AND('INPUT INF'!$C91="I",'INPUT INF'!$D91=$B$2003),'INPUT INF'!$A91,"")</f>
        <v/>
      </c>
      <c r="C2092" s="115" t="str">
        <f>IF(AND('INPUT INF'!$C91="I",'INPUT INF'!$D91=$C$2003),'INPUT INF'!$A91,"")</f>
        <v/>
      </c>
      <c r="D2092" s="100" t="str">
        <f>IF(AND('INPUT INF'!$C91="I",'INPUT INF'!$D91=$D$2003),'INPUT INF'!$A91,"")</f>
        <v/>
      </c>
      <c r="E2092" s="100" t="str">
        <f>IF(AND('INPUT INF'!$C91="I",'INPUT INF'!$D91=$E$2003),'INPUT INF'!$A91,"")</f>
        <v/>
      </c>
      <c r="F2092" s="100" t="str">
        <f>IF(AND('INPUT INF'!$C91="I",'INPUT INF'!$D91=$F$2003),'INPUT INF'!$A91,"")</f>
        <v/>
      </c>
      <c r="G2092" s="100" t="str">
        <f>IF(AND('INPUT INF'!$C91="I",'INPUT INF'!$D91=$G$2003),'INPUT INF'!$A91,"")</f>
        <v/>
      </c>
      <c r="H2092" s="100" t="str">
        <f>IF(AND('INPUT INF'!$C91="II",'INPUT INF'!$D91=$H$2003),'INPUT INF'!$A91,"")</f>
        <v/>
      </c>
      <c r="I2092" s="100" t="str">
        <f>IF(AND('INPUT INF'!$C91="II",'INPUT INF'!$D91=$I$2003),'INPUT INF'!$A91,"")</f>
        <v/>
      </c>
      <c r="J2092" s="100" t="str">
        <f>IF(AND('INPUT INF'!$C91="II",'INPUT INF'!$D91=$J$2003),'INPUT INF'!$A91,"")</f>
        <v/>
      </c>
      <c r="K2092" s="100" t="str">
        <f>IF(AND('INPUT INF'!$C91="II",'INPUT INF'!$D91=$K$2003),'INPUT INF'!$A91,"")</f>
        <v/>
      </c>
      <c r="L2092" s="100" t="str">
        <f>IF(AND('INPUT INF'!$C91="II",'INPUT INF'!$D91=$L$2003),'INPUT INF'!$A91,"")</f>
        <v/>
      </c>
      <c r="M2092" s="100" t="str">
        <f>IF(AND('INPUT INF'!$C91="II",'INPUT INF'!$D91=$M$2003),'INPUT INF'!$A91,"")</f>
        <v/>
      </c>
      <c r="N2092" s="100">
        <f t="shared" si="7376"/>
        <v>12672054</v>
      </c>
      <c r="O2092" s="100">
        <f t="shared" si="7379"/>
        <v>301</v>
      </c>
      <c r="P2092" s="100">
        <f t="shared" si="7379"/>
        <v>87</v>
      </c>
      <c r="Q2092" s="100" t="str">
        <f t="shared" si="7379"/>
        <v>B1</v>
      </c>
      <c r="R2092" s="100">
        <f t="shared" si="7379"/>
        <v>302</v>
      </c>
      <c r="S2092" s="100">
        <f t="shared" si="7379"/>
        <v>96</v>
      </c>
      <c r="T2092" s="100" t="str">
        <f t="shared" si="7379"/>
        <v>A1</v>
      </c>
      <c r="U2092" s="100">
        <f t="shared" si="7379"/>
        <v>30</v>
      </c>
      <c r="V2092" s="100">
        <f t="shared" si="7379"/>
        <v>87</v>
      </c>
      <c r="W2092" s="100" t="str">
        <f t="shared" si="7379"/>
        <v>A2</v>
      </c>
      <c r="X2092" s="100">
        <f t="shared" si="7379"/>
        <v>54</v>
      </c>
      <c r="Y2092" s="100">
        <f t="shared" si="7380"/>
        <v>92</v>
      </c>
      <c r="Z2092" s="100" t="str">
        <f t="shared" si="7380"/>
        <v>A2</v>
      </c>
      <c r="AA2092" s="100">
        <f t="shared" si="7380"/>
        <v>55</v>
      </c>
      <c r="AB2092" s="100">
        <f t="shared" si="7380"/>
        <v>80</v>
      </c>
      <c r="AC2092" s="100" t="str">
        <f t="shared" si="7380"/>
        <v>B1</v>
      </c>
      <c r="AD2092" s="100">
        <f t="shared" si="7380"/>
        <v>0</v>
      </c>
      <c r="AE2092" s="100">
        <f t="shared" si="7380"/>
        <v>0</v>
      </c>
      <c r="AF2092" s="100" t="str">
        <f t="shared" si="7380"/>
        <v/>
      </c>
      <c r="AG2092" s="100">
        <f t="shared" si="7380"/>
        <v>0</v>
      </c>
      <c r="AH2092" s="100">
        <f t="shared" si="7380"/>
        <v>442</v>
      </c>
      <c r="AI2092" s="100">
        <f t="shared" si="7380"/>
        <v>88.4</v>
      </c>
      <c r="AJ2092" s="100" t="str">
        <f t="shared" si="7380"/>
        <v>PASS</v>
      </c>
      <c r="AK2092" s="100">
        <f>IFERROR(VALUE(INDEX('INPUT DATA'!$Z$5:$Z$605,MATCH(CAL!N2092,'INPUT DATA'!$A$5:$A$605,0))),"")</f>
        <v>0</v>
      </c>
      <c r="AL2092" s="100">
        <f>IFERROR(VALUE(INDEX('INPUT DATA'!$AA$5:$AA$605,MATCH(CAL!N2092,'INPUT DATA'!$A$5:$A$605,0))),"")</f>
        <v>0</v>
      </c>
      <c r="AM2092" s="100" t="str">
        <f t="shared" si="7374"/>
        <v/>
      </c>
      <c r="AN2092" s="100" t="str">
        <f t="shared" si="7375"/>
        <v/>
      </c>
    </row>
    <row r="2093" spans="2:40" ht="15" customHeight="1" x14ac:dyDescent="0.25">
      <c r="B2093" s="115" t="str">
        <f>IF(AND('INPUT INF'!$C92="I",'INPUT INF'!$D92=$B$2003),'INPUT INF'!$A92,"")</f>
        <v/>
      </c>
      <c r="C2093" s="115" t="str">
        <f>IF(AND('INPUT INF'!$C92="I",'INPUT INF'!$D92=$C$2003),'INPUT INF'!$A92,"")</f>
        <v/>
      </c>
      <c r="D2093" s="100" t="str">
        <f>IF(AND('INPUT INF'!$C92="I",'INPUT INF'!$D92=$D$2003),'INPUT INF'!$A92,"")</f>
        <v/>
      </c>
      <c r="E2093" s="100" t="str">
        <f>IF(AND('INPUT INF'!$C92="I",'INPUT INF'!$D92=$E$2003),'INPUT INF'!$A92,"")</f>
        <v/>
      </c>
      <c r="F2093" s="100" t="str">
        <f>IF(AND('INPUT INF'!$C92="I",'INPUT INF'!$D92=$F$2003),'INPUT INF'!$A92,"")</f>
        <v/>
      </c>
      <c r="G2093" s="100" t="str">
        <f>IF(AND('INPUT INF'!$C92="I",'INPUT INF'!$D92=$G$2003),'INPUT INF'!$A92,"")</f>
        <v/>
      </c>
      <c r="H2093" s="100" t="str">
        <f>IF(AND('INPUT INF'!$C92="II",'INPUT INF'!$D92=$H$2003),'INPUT INF'!$A92,"")</f>
        <v/>
      </c>
      <c r="I2093" s="100" t="str">
        <f>IF(AND('INPUT INF'!$C92="II",'INPUT INF'!$D92=$I$2003),'INPUT INF'!$A92,"")</f>
        <v/>
      </c>
      <c r="J2093" s="100" t="str">
        <f>IF(AND('INPUT INF'!$C92="II",'INPUT INF'!$D92=$J$2003),'INPUT INF'!$A92,"")</f>
        <v/>
      </c>
      <c r="K2093" s="100" t="str">
        <f>IF(AND('INPUT INF'!$C92="II",'INPUT INF'!$D92=$K$2003),'INPUT INF'!$A92,"")</f>
        <v/>
      </c>
      <c r="L2093" s="100" t="str">
        <f>IF(AND('INPUT INF'!$C92="II",'INPUT INF'!$D92=$L$2003),'INPUT INF'!$A92,"")</f>
        <v/>
      </c>
      <c r="M2093" s="100" t="str">
        <f>IF(AND('INPUT INF'!$C92="II",'INPUT INF'!$D92=$M$2003),'INPUT INF'!$A92,"")</f>
        <v/>
      </c>
      <c r="N2093" s="100">
        <f t="shared" si="7376"/>
        <v>12672055</v>
      </c>
      <c r="O2093" s="100">
        <f t="shared" si="7379"/>
        <v>301</v>
      </c>
      <c r="P2093" s="100">
        <f t="shared" si="7379"/>
        <v>81</v>
      </c>
      <c r="Q2093" s="100" t="str">
        <f t="shared" si="7379"/>
        <v>C1</v>
      </c>
      <c r="R2093" s="100">
        <f t="shared" si="7379"/>
        <v>302</v>
      </c>
      <c r="S2093" s="100">
        <f t="shared" si="7379"/>
        <v>86</v>
      </c>
      <c r="T2093" s="100" t="str">
        <f t="shared" si="7379"/>
        <v>B1</v>
      </c>
      <c r="U2093" s="100">
        <f t="shared" si="7379"/>
        <v>30</v>
      </c>
      <c r="V2093" s="100">
        <f t="shared" si="7379"/>
        <v>74</v>
      </c>
      <c r="W2093" s="100" t="str">
        <f t="shared" si="7379"/>
        <v>B2</v>
      </c>
      <c r="X2093" s="100">
        <f t="shared" si="7379"/>
        <v>54</v>
      </c>
      <c r="Y2093" s="100">
        <f t="shared" si="7380"/>
        <v>65</v>
      </c>
      <c r="Z2093" s="100" t="str">
        <f t="shared" si="7380"/>
        <v>D1</v>
      </c>
      <c r="AA2093" s="100">
        <f t="shared" si="7380"/>
        <v>55</v>
      </c>
      <c r="AB2093" s="100">
        <f t="shared" si="7380"/>
        <v>61</v>
      </c>
      <c r="AC2093" s="100" t="str">
        <f t="shared" si="7380"/>
        <v>C1</v>
      </c>
      <c r="AD2093" s="100">
        <f t="shared" si="7380"/>
        <v>0</v>
      </c>
      <c r="AE2093" s="100">
        <f t="shared" si="7380"/>
        <v>0</v>
      </c>
      <c r="AF2093" s="100" t="str">
        <f t="shared" si="7380"/>
        <v/>
      </c>
      <c r="AG2093" s="100">
        <f t="shared" si="7380"/>
        <v>0</v>
      </c>
      <c r="AH2093" s="100">
        <f t="shared" si="7380"/>
        <v>367</v>
      </c>
      <c r="AI2093" s="100">
        <f t="shared" si="7380"/>
        <v>73.400000000000006</v>
      </c>
      <c r="AJ2093" s="100" t="str">
        <f t="shared" si="7380"/>
        <v>PASS</v>
      </c>
      <c r="AK2093" s="100">
        <f>IFERROR(VALUE(INDEX('INPUT DATA'!$Z$5:$Z$605,MATCH(CAL!N2093,'INPUT DATA'!$A$5:$A$605,0))),"")</f>
        <v>0</v>
      </c>
      <c r="AL2093" s="100">
        <f>IFERROR(VALUE(INDEX('INPUT DATA'!$AA$5:$AA$605,MATCH(CAL!N2093,'INPUT DATA'!$A$5:$A$605,0))),"")</f>
        <v>0</v>
      </c>
      <c r="AM2093" s="100" t="str">
        <f t="shared" si="7374"/>
        <v/>
      </c>
      <c r="AN2093" s="100" t="str">
        <f t="shared" si="7375"/>
        <v/>
      </c>
    </row>
    <row r="2094" spans="2:40" ht="15" customHeight="1" x14ac:dyDescent="0.25">
      <c r="B2094" s="115" t="str">
        <f>IF(AND('INPUT INF'!$C93="I",'INPUT INF'!$D93=$B$2003),'INPUT INF'!$A93,"")</f>
        <v/>
      </c>
      <c r="C2094" s="115" t="str">
        <f>IF(AND('INPUT INF'!$C93="I",'INPUT INF'!$D93=$C$2003),'INPUT INF'!$A93,"")</f>
        <v/>
      </c>
      <c r="D2094" s="100" t="str">
        <f>IF(AND('INPUT INF'!$C93="I",'INPUT INF'!$D93=$D$2003),'INPUT INF'!$A93,"")</f>
        <v/>
      </c>
      <c r="E2094" s="100" t="str">
        <f>IF(AND('INPUT INF'!$C93="I",'INPUT INF'!$D93=$E$2003),'INPUT INF'!$A93,"")</f>
        <v/>
      </c>
      <c r="F2094" s="100" t="str">
        <f>IF(AND('INPUT INF'!$C93="I",'INPUT INF'!$D93=$F$2003),'INPUT INF'!$A93,"")</f>
        <v/>
      </c>
      <c r="G2094" s="100" t="str">
        <f>IF(AND('INPUT INF'!$C93="I",'INPUT INF'!$D93=$G$2003),'INPUT INF'!$A93,"")</f>
        <v/>
      </c>
      <c r="H2094" s="100" t="str">
        <f>IF(AND('INPUT INF'!$C93="II",'INPUT INF'!$D93=$H$2003),'INPUT INF'!$A93,"")</f>
        <v/>
      </c>
      <c r="I2094" s="100" t="str">
        <f>IF(AND('INPUT INF'!$C93="II",'INPUT INF'!$D93=$I$2003),'INPUT INF'!$A93,"")</f>
        <v/>
      </c>
      <c r="J2094" s="100" t="str">
        <f>IF(AND('INPUT INF'!$C93="II",'INPUT INF'!$D93=$J$2003),'INPUT INF'!$A93,"")</f>
        <v/>
      </c>
      <c r="K2094" s="100" t="str">
        <f>IF(AND('INPUT INF'!$C93="II",'INPUT INF'!$D93=$K$2003),'INPUT INF'!$A93,"")</f>
        <v/>
      </c>
      <c r="L2094" s="100" t="str">
        <f>IF(AND('INPUT INF'!$C93="II",'INPUT INF'!$D93=$L$2003),'INPUT INF'!$A93,"")</f>
        <v/>
      </c>
      <c r="M2094" s="100" t="str">
        <f>IF(AND('INPUT INF'!$C93="II",'INPUT INF'!$D93=$M$2003),'INPUT INF'!$A93,"")</f>
        <v/>
      </c>
      <c r="N2094" s="100">
        <f t="shared" si="7376"/>
        <v>12672056</v>
      </c>
      <c r="O2094" s="100">
        <f t="shared" ref="O2094:X2103" si="7381">VLOOKUP($N2094,$B$1003:$AA$1901,O$2003,FALSE)</f>
        <v>301</v>
      </c>
      <c r="P2094" s="100">
        <f t="shared" si="7381"/>
        <v>82</v>
      </c>
      <c r="Q2094" s="100" t="str">
        <f t="shared" si="7381"/>
        <v>C1</v>
      </c>
      <c r="R2094" s="100">
        <f t="shared" si="7381"/>
        <v>302</v>
      </c>
      <c r="S2094" s="100">
        <f t="shared" si="7381"/>
        <v>87</v>
      </c>
      <c r="T2094" s="100" t="str">
        <f t="shared" si="7381"/>
        <v>A2</v>
      </c>
      <c r="U2094" s="100">
        <f t="shared" si="7381"/>
        <v>30</v>
      </c>
      <c r="V2094" s="100">
        <f t="shared" si="7381"/>
        <v>82</v>
      </c>
      <c r="W2094" s="100" t="str">
        <f t="shared" si="7381"/>
        <v>B1</v>
      </c>
      <c r="X2094" s="100">
        <f t="shared" si="7381"/>
        <v>54</v>
      </c>
      <c r="Y2094" s="100">
        <f t="shared" ref="Y2094:AJ2103" si="7382">VLOOKUP($N2094,$B$1003:$AA$1901,Y$2003,FALSE)</f>
        <v>73</v>
      </c>
      <c r="Z2094" s="100" t="str">
        <f t="shared" si="7382"/>
        <v>C2</v>
      </c>
      <c r="AA2094" s="100">
        <f t="shared" si="7382"/>
        <v>55</v>
      </c>
      <c r="AB2094" s="100">
        <f t="shared" si="7382"/>
        <v>59</v>
      </c>
      <c r="AC2094" s="100" t="str">
        <f t="shared" si="7382"/>
        <v>C2</v>
      </c>
      <c r="AD2094" s="100">
        <f t="shared" si="7382"/>
        <v>0</v>
      </c>
      <c r="AE2094" s="100">
        <f t="shared" si="7382"/>
        <v>0</v>
      </c>
      <c r="AF2094" s="100" t="str">
        <f t="shared" si="7382"/>
        <v/>
      </c>
      <c r="AG2094" s="100">
        <f t="shared" si="7382"/>
        <v>0</v>
      </c>
      <c r="AH2094" s="100">
        <f t="shared" si="7382"/>
        <v>383</v>
      </c>
      <c r="AI2094" s="100">
        <f t="shared" si="7382"/>
        <v>76.599999999999994</v>
      </c>
      <c r="AJ2094" s="100" t="str">
        <f t="shared" si="7382"/>
        <v>PASS</v>
      </c>
      <c r="AK2094" s="100">
        <f>IFERROR(VALUE(INDEX('INPUT DATA'!$Z$5:$Z$605,MATCH(CAL!N2094,'INPUT DATA'!$A$5:$A$605,0))),"")</f>
        <v>0</v>
      </c>
      <c r="AL2094" s="100">
        <f>IFERROR(VALUE(INDEX('INPUT DATA'!$AA$5:$AA$605,MATCH(CAL!N2094,'INPUT DATA'!$A$5:$A$605,0))),"")</f>
        <v>0</v>
      </c>
      <c r="AM2094" s="100" t="str">
        <f t="shared" si="7374"/>
        <v/>
      </c>
      <c r="AN2094" s="100" t="str">
        <f t="shared" si="7375"/>
        <v/>
      </c>
    </row>
    <row r="2095" spans="2:40" ht="15" customHeight="1" x14ac:dyDescent="0.25">
      <c r="B2095" s="115" t="str">
        <f>IF(AND('INPUT INF'!$C94="I",'INPUT INF'!$D94=$B$2003),'INPUT INF'!$A94,"")</f>
        <v/>
      </c>
      <c r="C2095" s="115" t="str">
        <f>IF(AND('INPUT INF'!$C94="I",'INPUT INF'!$D94=$C$2003),'INPUT INF'!$A94,"")</f>
        <v/>
      </c>
      <c r="D2095" s="100" t="str">
        <f>IF(AND('INPUT INF'!$C94="I",'INPUT INF'!$D94=$D$2003),'INPUT INF'!$A94,"")</f>
        <v/>
      </c>
      <c r="E2095" s="100" t="str">
        <f>IF(AND('INPUT INF'!$C94="I",'INPUT INF'!$D94=$E$2003),'INPUT INF'!$A94,"")</f>
        <v/>
      </c>
      <c r="F2095" s="100" t="str">
        <f>IF(AND('INPUT INF'!$C94="I",'INPUT INF'!$D94=$F$2003),'INPUT INF'!$A94,"")</f>
        <v/>
      </c>
      <c r="G2095" s="100" t="str">
        <f>IF(AND('INPUT INF'!$C94="I",'INPUT INF'!$D94=$G$2003),'INPUT INF'!$A94,"")</f>
        <v/>
      </c>
      <c r="H2095" s="100" t="str">
        <f>IF(AND('INPUT INF'!$C94="II",'INPUT INF'!$D94=$H$2003),'INPUT INF'!$A94,"")</f>
        <v/>
      </c>
      <c r="I2095" s="100" t="str">
        <f>IF(AND('INPUT INF'!$C94="II",'INPUT INF'!$D94=$I$2003),'INPUT INF'!$A94,"")</f>
        <v/>
      </c>
      <c r="J2095" s="100" t="str">
        <f>IF(AND('INPUT INF'!$C94="II",'INPUT INF'!$D94=$J$2003),'INPUT INF'!$A94,"")</f>
        <v/>
      </c>
      <c r="K2095" s="100" t="str">
        <f>IF(AND('INPUT INF'!$C94="II",'INPUT INF'!$D94=$K$2003),'INPUT INF'!$A94,"")</f>
        <v/>
      </c>
      <c r="L2095" s="100" t="str">
        <f>IF(AND('INPUT INF'!$C94="II",'INPUT INF'!$D94=$L$2003),'INPUT INF'!$A94,"")</f>
        <v/>
      </c>
      <c r="M2095" s="100" t="str">
        <f>IF(AND('INPUT INF'!$C94="II",'INPUT INF'!$D94=$M$2003),'INPUT INF'!$A94,"")</f>
        <v/>
      </c>
      <c r="N2095" s="100">
        <f t="shared" si="7376"/>
        <v>12672057</v>
      </c>
      <c r="O2095" s="100">
        <f t="shared" si="7381"/>
        <v>301</v>
      </c>
      <c r="P2095" s="100">
        <f t="shared" si="7381"/>
        <v>91</v>
      </c>
      <c r="Q2095" s="100" t="str">
        <f t="shared" si="7381"/>
        <v>B1</v>
      </c>
      <c r="R2095" s="100">
        <f t="shared" si="7381"/>
        <v>302</v>
      </c>
      <c r="S2095" s="100">
        <f t="shared" si="7381"/>
        <v>92</v>
      </c>
      <c r="T2095" s="100" t="str">
        <f t="shared" si="7381"/>
        <v>A2</v>
      </c>
      <c r="U2095" s="100">
        <f t="shared" si="7381"/>
        <v>30</v>
      </c>
      <c r="V2095" s="100">
        <f t="shared" si="7381"/>
        <v>91</v>
      </c>
      <c r="W2095" s="100" t="str">
        <f t="shared" si="7381"/>
        <v>A2</v>
      </c>
      <c r="X2095" s="100">
        <f t="shared" si="7381"/>
        <v>54</v>
      </c>
      <c r="Y2095" s="100">
        <f t="shared" si="7382"/>
        <v>91</v>
      </c>
      <c r="Z2095" s="100" t="str">
        <f t="shared" si="7382"/>
        <v>A2</v>
      </c>
      <c r="AA2095" s="100">
        <f t="shared" si="7382"/>
        <v>55</v>
      </c>
      <c r="AB2095" s="100">
        <f t="shared" si="7382"/>
        <v>92</v>
      </c>
      <c r="AC2095" s="100" t="str">
        <f t="shared" si="7382"/>
        <v>A1</v>
      </c>
      <c r="AD2095" s="100">
        <f t="shared" si="7382"/>
        <v>0</v>
      </c>
      <c r="AE2095" s="100">
        <f t="shared" si="7382"/>
        <v>0</v>
      </c>
      <c r="AF2095" s="100" t="str">
        <f t="shared" si="7382"/>
        <v/>
      </c>
      <c r="AG2095" s="100">
        <f t="shared" si="7382"/>
        <v>0</v>
      </c>
      <c r="AH2095" s="100">
        <f t="shared" si="7382"/>
        <v>457</v>
      </c>
      <c r="AI2095" s="100">
        <f t="shared" si="7382"/>
        <v>91.4</v>
      </c>
      <c r="AJ2095" s="100" t="str">
        <f t="shared" si="7382"/>
        <v>PASS</v>
      </c>
      <c r="AK2095" s="100">
        <f>IFERROR(VALUE(INDEX('INPUT DATA'!$Z$5:$Z$605,MATCH(CAL!N2095,'INPUT DATA'!$A$5:$A$605,0))),"")</f>
        <v>0</v>
      </c>
      <c r="AL2095" s="100">
        <f>IFERROR(VALUE(INDEX('INPUT DATA'!$AA$5:$AA$605,MATCH(CAL!N2095,'INPUT DATA'!$A$5:$A$605,0))),"")</f>
        <v>0</v>
      </c>
      <c r="AM2095" s="100" t="str">
        <f t="shared" si="7374"/>
        <v/>
      </c>
      <c r="AN2095" s="100" t="str">
        <f t="shared" si="7375"/>
        <v/>
      </c>
    </row>
    <row r="2096" spans="2:40" ht="15" customHeight="1" x14ac:dyDescent="0.25">
      <c r="B2096" s="115" t="str">
        <f>IF(AND('INPUT INF'!$C95="I",'INPUT INF'!$D95=$B$2003),'INPUT INF'!$A95,"")</f>
        <v/>
      </c>
      <c r="C2096" s="115" t="str">
        <f>IF(AND('INPUT INF'!$C95="I",'INPUT INF'!$D95=$C$2003),'INPUT INF'!$A95,"")</f>
        <v/>
      </c>
      <c r="D2096" s="100" t="str">
        <f>IF(AND('INPUT INF'!$C95="I",'INPUT INF'!$D95=$D$2003),'INPUT INF'!$A95,"")</f>
        <v/>
      </c>
      <c r="E2096" s="100" t="str">
        <f>IF(AND('INPUT INF'!$C95="I",'INPUT INF'!$D95=$E$2003),'INPUT INF'!$A95,"")</f>
        <v/>
      </c>
      <c r="F2096" s="100" t="str">
        <f>IF(AND('INPUT INF'!$C95="I",'INPUT INF'!$D95=$F$2003),'INPUT INF'!$A95,"")</f>
        <v/>
      </c>
      <c r="G2096" s="100" t="str">
        <f>IF(AND('INPUT INF'!$C95="I",'INPUT INF'!$D95=$G$2003),'INPUT INF'!$A95,"")</f>
        <v/>
      </c>
      <c r="H2096" s="100" t="str">
        <f>IF(AND('INPUT INF'!$C95="II",'INPUT INF'!$D95=$H$2003),'INPUT INF'!$A95,"")</f>
        <v/>
      </c>
      <c r="I2096" s="100" t="str">
        <f>IF(AND('INPUT INF'!$C95="II",'INPUT INF'!$D95=$I$2003),'INPUT INF'!$A95,"")</f>
        <v/>
      </c>
      <c r="J2096" s="100" t="str">
        <f>IF(AND('INPUT INF'!$C95="II",'INPUT INF'!$D95=$J$2003),'INPUT INF'!$A95,"")</f>
        <v/>
      </c>
      <c r="K2096" s="100" t="str">
        <f>IF(AND('INPUT INF'!$C95="II",'INPUT INF'!$D95=$K$2003),'INPUT INF'!$A95,"")</f>
        <v/>
      </c>
      <c r="L2096" s="100" t="str">
        <f>IF(AND('INPUT INF'!$C95="II",'INPUT INF'!$D95=$L$2003),'INPUT INF'!$A95,"")</f>
        <v/>
      </c>
      <c r="M2096" s="100" t="str">
        <f>IF(AND('INPUT INF'!$C95="II",'INPUT INF'!$D95=$M$2003),'INPUT INF'!$A95,"")</f>
        <v/>
      </c>
      <c r="N2096" s="100">
        <f t="shared" si="7376"/>
        <v>12672058</v>
      </c>
      <c r="O2096" s="100">
        <f t="shared" si="7381"/>
        <v>301</v>
      </c>
      <c r="P2096" s="100">
        <f t="shared" si="7381"/>
        <v>64</v>
      </c>
      <c r="Q2096" s="100" t="str">
        <f t="shared" si="7381"/>
        <v>D1</v>
      </c>
      <c r="R2096" s="100">
        <f t="shared" si="7381"/>
        <v>65</v>
      </c>
      <c r="S2096" s="100">
        <f t="shared" si="7381"/>
        <v>79</v>
      </c>
      <c r="T2096" s="100" t="str">
        <f t="shared" si="7381"/>
        <v>B2</v>
      </c>
      <c r="U2096" s="100">
        <f t="shared" si="7381"/>
        <v>30</v>
      </c>
      <c r="V2096" s="100">
        <f t="shared" si="7381"/>
        <v>55</v>
      </c>
      <c r="W2096" s="100" t="str">
        <f t="shared" si="7381"/>
        <v>D1</v>
      </c>
      <c r="X2096" s="100">
        <f t="shared" si="7381"/>
        <v>54</v>
      </c>
      <c r="Y2096" s="100">
        <f t="shared" si="7382"/>
        <v>62</v>
      </c>
      <c r="Z2096" s="100" t="str">
        <f t="shared" si="7382"/>
        <v>D1</v>
      </c>
      <c r="AA2096" s="100">
        <f t="shared" si="7382"/>
        <v>55</v>
      </c>
      <c r="AB2096" s="100">
        <f t="shared" si="7382"/>
        <v>59</v>
      </c>
      <c r="AC2096" s="100" t="str">
        <f t="shared" si="7382"/>
        <v>C2</v>
      </c>
      <c r="AD2096" s="100">
        <f t="shared" si="7382"/>
        <v>0</v>
      </c>
      <c r="AE2096" s="100">
        <f t="shared" si="7382"/>
        <v>0</v>
      </c>
      <c r="AF2096" s="100" t="str">
        <f t="shared" si="7382"/>
        <v/>
      </c>
      <c r="AG2096" s="100">
        <f t="shared" si="7382"/>
        <v>0</v>
      </c>
      <c r="AH2096" s="100">
        <f t="shared" si="7382"/>
        <v>319</v>
      </c>
      <c r="AI2096" s="100">
        <f t="shared" si="7382"/>
        <v>63.8</v>
      </c>
      <c r="AJ2096" s="100" t="str">
        <f t="shared" si="7382"/>
        <v>PASS</v>
      </c>
      <c r="AK2096" s="100">
        <f>IFERROR(VALUE(INDEX('INPUT DATA'!$Z$5:$Z$605,MATCH(CAL!N2096,'INPUT DATA'!$A$5:$A$605,0))),"")</f>
        <v>0</v>
      </c>
      <c r="AL2096" s="100">
        <f>IFERROR(VALUE(INDEX('INPUT DATA'!$AA$5:$AA$605,MATCH(CAL!N2096,'INPUT DATA'!$A$5:$A$605,0))),"")</f>
        <v>0</v>
      </c>
      <c r="AM2096" s="100" t="str">
        <f t="shared" si="7374"/>
        <v/>
      </c>
      <c r="AN2096" s="100" t="str">
        <f t="shared" si="7375"/>
        <v/>
      </c>
    </row>
    <row r="2097" spans="2:40" ht="15" customHeight="1" x14ac:dyDescent="0.25">
      <c r="B2097" s="115" t="str">
        <f>IF(AND('INPUT INF'!$C96="I",'INPUT INF'!$D96=$B$2003),'INPUT INF'!$A96,"")</f>
        <v/>
      </c>
      <c r="C2097" s="115" t="str">
        <f>IF(AND('INPUT INF'!$C96="I",'INPUT INF'!$D96=$C$2003),'INPUT INF'!$A96,"")</f>
        <v/>
      </c>
      <c r="D2097" s="100" t="str">
        <f>IF(AND('INPUT INF'!$C96="I",'INPUT INF'!$D96=$D$2003),'INPUT INF'!$A96,"")</f>
        <v/>
      </c>
      <c r="E2097" s="100" t="str">
        <f>IF(AND('INPUT INF'!$C96="I",'INPUT INF'!$D96=$E$2003),'INPUT INF'!$A96,"")</f>
        <v/>
      </c>
      <c r="F2097" s="100" t="str">
        <f>IF(AND('INPUT INF'!$C96="I",'INPUT INF'!$D96=$F$2003),'INPUT INF'!$A96,"")</f>
        <v/>
      </c>
      <c r="G2097" s="100" t="str">
        <f>IF(AND('INPUT INF'!$C96="I",'INPUT INF'!$D96=$G$2003),'INPUT INF'!$A96,"")</f>
        <v/>
      </c>
      <c r="H2097" s="100" t="str">
        <f>IF(AND('INPUT INF'!$C96="II",'INPUT INF'!$D96=$H$2003),'INPUT INF'!$A96,"")</f>
        <v/>
      </c>
      <c r="I2097" s="100" t="str">
        <f>IF(AND('INPUT INF'!$C96="II",'INPUT INF'!$D96=$I$2003),'INPUT INF'!$A96,"")</f>
        <v/>
      </c>
      <c r="J2097" s="100" t="str">
        <f>IF(AND('INPUT INF'!$C96="II",'INPUT INF'!$D96=$J$2003),'INPUT INF'!$A96,"")</f>
        <v/>
      </c>
      <c r="K2097" s="100" t="str">
        <f>IF(AND('INPUT INF'!$C96="II",'INPUT INF'!$D96=$K$2003),'INPUT INF'!$A96,"")</f>
        <v/>
      </c>
      <c r="L2097" s="100" t="str">
        <f>IF(AND('INPUT INF'!$C96="II",'INPUT INF'!$D96=$L$2003),'INPUT INF'!$A96,"")</f>
        <v/>
      </c>
      <c r="M2097" s="100" t="str">
        <f>IF(AND('INPUT INF'!$C96="II",'INPUT INF'!$D96=$M$2003),'INPUT INF'!$A96,"")</f>
        <v/>
      </c>
      <c r="N2097" s="100">
        <f t="shared" si="7376"/>
        <v>12672059</v>
      </c>
      <c r="O2097" s="100">
        <f t="shared" si="7381"/>
        <v>301</v>
      </c>
      <c r="P2097" s="100">
        <f t="shared" si="7381"/>
        <v>79</v>
      </c>
      <c r="Q2097" s="100" t="str">
        <f t="shared" si="7381"/>
        <v>C1</v>
      </c>
      <c r="R2097" s="100">
        <f t="shared" si="7381"/>
        <v>302</v>
      </c>
      <c r="S2097" s="100">
        <f t="shared" si="7381"/>
        <v>92</v>
      </c>
      <c r="T2097" s="100" t="str">
        <f t="shared" si="7381"/>
        <v>A2</v>
      </c>
      <c r="U2097" s="100">
        <f t="shared" si="7381"/>
        <v>30</v>
      </c>
      <c r="V2097" s="100">
        <f t="shared" si="7381"/>
        <v>59</v>
      </c>
      <c r="W2097" s="100" t="str">
        <f t="shared" si="7381"/>
        <v>D1</v>
      </c>
      <c r="X2097" s="100">
        <f t="shared" si="7381"/>
        <v>54</v>
      </c>
      <c r="Y2097" s="100">
        <f t="shared" si="7382"/>
        <v>66</v>
      </c>
      <c r="Z2097" s="100" t="str">
        <f t="shared" si="7382"/>
        <v>D1</v>
      </c>
      <c r="AA2097" s="100">
        <f t="shared" si="7382"/>
        <v>55</v>
      </c>
      <c r="AB2097" s="100">
        <f t="shared" si="7382"/>
        <v>61</v>
      </c>
      <c r="AC2097" s="100" t="str">
        <f t="shared" si="7382"/>
        <v>C1</v>
      </c>
      <c r="AD2097" s="100">
        <f t="shared" si="7382"/>
        <v>0</v>
      </c>
      <c r="AE2097" s="100">
        <f t="shared" si="7382"/>
        <v>0</v>
      </c>
      <c r="AF2097" s="100" t="str">
        <f t="shared" si="7382"/>
        <v/>
      </c>
      <c r="AG2097" s="100">
        <f t="shared" si="7382"/>
        <v>0</v>
      </c>
      <c r="AH2097" s="100">
        <f t="shared" si="7382"/>
        <v>357</v>
      </c>
      <c r="AI2097" s="100">
        <f t="shared" si="7382"/>
        <v>71.400000000000006</v>
      </c>
      <c r="AJ2097" s="100" t="str">
        <f t="shared" si="7382"/>
        <v>PASS</v>
      </c>
      <c r="AK2097" s="100">
        <f>IFERROR(VALUE(INDEX('INPUT DATA'!$Z$5:$Z$605,MATCH(CAL!N2097,'INPUT DATA'!$A$5:$A$605,0))),"")</f>
        <v>0</v>
      </c>
      <c r="AL2097" s="100">
        <f>IFERROR(VALUE(INDEX('INPUT DATA'!$AA$5:$AA$605,MATCH(CAL!N2097,'INPUT DATA'!$A$5:$A$605,0))),"")</f>
        <v>0</v>
      </c>
      <c r="AM2097" s="100" t="str">
        <f t="shared" si="7374"/>
        <v/>
      </c>
      <c r="AN2097" s="100" t="str">
        <f t="shared" si="7375"/>
        <v/>
      </c>
    </row>
    <row r="2098" spans="2:40" ht="15" customHeight="1" x14ac:dyDescent="0.25">
      <c r="B2098" s="115" t="str">
        <f>IF(AND('INPUT INF'!$C97="I",'INPUT INF'!$D97=$B$2003),'INPUT INF'!$A97,"")</f>
        <v/>
      </c>
      <c r="C2098" s="115" t="str">
        <f>IF(AND('INPUT INF'!$C97="I",'INPUT INF'!$D97=$C$2003),'INPUT INF'!$A97,"")</f>
        <v/>
      </c>
      <c r="D2098" s="100" t="str">
        <f>IF(AND('INPUT INF'!$C97="I",'INPUT INF'!$D97=$D$2003),'INPUT INF'!$A97,"")</f>
        <v/>
      </c>
      <c r="E2098" s="100" t="str">
        <f>IF(AND('INPUT INF'!$C97="I",'INPUT INF'!$D97=$E$2003),'INPUT INF'!$A97,"")</f>
        <v/>
      </c>
      <c r="F2098" s="100" t="str">
        <f>IF(AND('INPUT INF'!$C97="I",'INPUT INF'!$D97=$F$2003),'INPUT INF'!$A97,"")</f>
        <v/>
      </c>
      <c r="G2098" s="100" t="str">
        <f>IF(AND('INPUT INF'!$C97="I",'INPUT INF'!$D97=$G$2003),'INPUT INF'!$A97,"")</f>
        <v/>
      </c>
      <c r="H2098" s="100" t="str">
        <f>IF(AND('INPUT INF'!$C97="II",'INPUT INF'!$D97=$H$2003),'INPUT INF'!$A97,"")</f>
        <v/>
      </c>
      <c r="I2098" s="100" t="str">
        <f>IF(AND('INPUT INF'!$C97="II",'INPUT INF'!$D97=$I$2003),'INPUT INF'!$A97,"")</f>
        <v/>
      </c>
      <c r="J2098" s="100" t="str">
        <f>IF(AND('INPUT INF'!$C97="II",'INPUT INF'!$D97=$J$2003),'INPUT INF'!$A97,"")</f>
        <v/>
      </c>
      <c r="K2098" s="100" t="str">
        <f>IF(AND('INPUT INF'!$C97="II",'INPUT INF'!$D97=$K$2003),'INPUT INF'!$A97,"")</f>
        <v/>
      </c>
      <c r="L2098" s="100" t="str">
        <f>IF(AND('INPUT INF'!$C97="II",'INPUT INF'!$D97=$L$2003),'INPUT INF'!$A97,"")</f>
        <v/>
      </c>
      <c r="M2098" s="100" t="str">
        <f>IF(AND('INPUT INF'!$C97="II",'INPUT INF'!$D97=$M$2003),'INPUT INF'!$A97,"")</f>
        <v/>
      </c>
      <c r="N2098" s="100">
        <f t="shared" si="7376"/>
        <v>12672060</v>
      </c>
      <c r="O2098" s="100">
        <f t="shared" si="7381"/>
        <v>301</v>
      </c>
      <c r="P2098" s="100">
        <f t="shared" si="7381"/>
        <v>79</v>
      </c>
      <c r="Q2098" s="100" t="str">
        <f t="shared" si="7381"/>
        <v>C1</v>
      </c>
      <c r="R2098" s="100">
        <f t="shared" si="7381"/>
        <v>302</v>
      </c>
      <c r="S2098" s="100">
        <f t="shared" si="7381"/>
        <v>65</v>
      </c>
      <c r="T2098" s="100" t="str">
        <f t="shared" si="7381"/>
        <v>D1</v>
      </c>
      <c r="U2098" s="100">
        <f t="shared" si="7381"/>
        <v>30</v>
      </c>
      <c r="V2098" s="100">
        <f t="shared" si="7381"/>
        <v>55</v>
      </c>
      <c r="W2098" s="100" t="str">
        <f t="shared" si="7381"/>
        <v>D1</v>
      </c>
      <c r="X2098" s="100">
        <f t="shared" si="7381"/>
        <v>54</v>
      </c>
      <c r="Y2098" s="100">
        <f t="shared" si="7382"/>
        <v>47</v>
      </c>
      <c r="Z2098" s="100" t="str">
        <f t="shared" si="7382"/>
        <v>D2</v>
      </c>
      <c r="AA2098" s="100">
        <f t="shared" si="7382"/>
        <v>55</v>
      </c>
      <c r="AB2098" s="100">
        <f t="shared" si="7382"/>
        <v>60</v>
      </c>
      <c r="AC2098" s="100" t="str">
        <f t="shared" si="7382"/>
        <v>C2</v>
      </c>
      <c r="AD2098" s="100">
        <f t="shared" si="7382"/>
        <v>0</v>
      </c>
      <c r="AE2098" s="100">
        <f t="shared" si="7382"/>
        <v>0</v>
      </c>
      <c r="AF2098" s="100" t="str">
        <f t="shared" si="7382"/>
        <v/>
      </c>
      <c r="AG2098" s="100">
        <f t="shared" si="7382"/>
        <v>0</v>
      </c>
      <c r="AH2098" s="100">
        <f t="shared" si="7382"/>
        <v>306</v>
      </c>
      <c r="AI2098" s="100">
        <f t="shared" si="7382"/>
        <v>61.2</v>
      </c>
      <c r="AJ2098" s="100" t="str">
        <f t="shared" si="7382"/>
        <v>PASS</v>
      </c>
      <c r="AK2098" s="100">
        <f>IFERROR(VALUE(INDEX('INPUT DATA'!$Z$5:$Z$605,MATCH(CAL!N2098,'INPUT DATA'!$A$5:$A$605,0))),"")</f>
        <v>0</v>
      </c>
      <c r="AL2098" s="100">
        <f>IFERROR(VALUE(INDEX('INPUT DATA'!$AA$5:$AA$605,MATCH(CAL!N2098,'INPUT DATA'!$A$5:$A$605,0))),"")</f>
        <v>0</v>
      </c>
      <c r="AM2098" s="100" t="str">
        <f t="shared" si="7374"/>
        <v/>
      </c>
      <c r="AN2098" s="100" t="str">
        <f t="shared" si="7375"/>
        <v/>
      </c>
    </row>
    <row r="2099" spans="2:40" ht="15" customHeight="1" x14ac:dyDescent="0.25">
      <c r="B2099" s="115" t="str">
        <f>IF(AND('INPUT INF'!$C98="I",'INPUT INF'!$D98=$B$2003),'INPUT INF'!$A98,"")</f>
        <v/>
      </c>
      <c r="C2099" s="115" t="str">
        <f>IF(AND('INPUT INF'!$C98="I",'INPUT INF'!$D98=$C$2003),'INPUT INF'!$A98,"")</f>
        <v/>
      </c>
      <c r="D2099" s="100" t="str">
        <f>IF(AND('INPUT INF'!$C98="I",'INPUT INF'!$D98=$D$2003),'INPUT INF'!$A98,"")</f>
        <v/>
      </c>
      <c r="E2099" s="100" t="str">
        <f>IF(AND('INPUT INF'!$C98="I",'INPUT INF'!$D98=$E$2003),'INPUT INF'!$A98,"")</f>
        <v/>
      </c>
      <c r="F2099" s="100" t="str">
        <f>IF(AND('INPUT INF'!$C98="I",'INPUT INF'!$D98=$F$2003),'INPUT INF'!$A98,"")</f>
        <v/>
      </c>
      <c r="G2099" s="100" t="str">
        <f>IF(AND('INPUT INF'!$C98="I",'INPUT INF'!$D98=$G$2003),'INPUT INF'!$A98,"")</f>
        <v/>
      </c>
      <c r="H2099" s="100" t="str">
        <f>IF(AND('INPUT INF'!$C98="II",'INPUT INF'!$D98=$H$2003),'INPUT INF'!$A98,"")</f>
        <v/>
      </c>
      <c r="I2099" s="100" t="str">
        <f>IF(AND('INPUT INF'!$C98="II",'INPUT INF'!$D98=$I$2003),'INPUT INF'!$A98,"")</f>
        <v/>
      </c>
      <c r="J2099" s="100" t="str">
        <f>IF(AND('INPUT INF'!$C98="II",'INPUT INF'!$D98=$J$2003),'INPUT INF'!$A98,"")</f>
        <v/>
      </c>
      <c r="K2099" s="100" t="str">
        <f>IF(AND('INPUT INF'!$C98="II",'INPUT INF'!$D98=$K$2003),'INPUT INF'!$A98,"")</f>
        <v/>
      </c>
      <c r="L2099" s="100" t="str">
        <f>IF(AND('INPUT INF'!$C98="II",'INPUT INF'!$D98=$L$2003),'INPUT INF'!$A98,"")</f>
        <v/>
      </c>
      <c r="M2099" s="100" t="str">
        <f>IF(AND('INPUT INF'!$C98="II",'INPUT INF'!$D98=$M$2003),'INPUT INF'!$A98,"")</f>
        <v/>
      </c>
      <c r="N2099" s="100">
        <f t="shared" si="7376"/>
        <v>12672061</v>
      </c>
      <c r="O2099" s="100">
        <f t="shared" si="7381"/>
        <v>301</v>
      </c>
      <c r="P2099" s="100">
        <f t="shared" si="7381"/>
        <v>93</v>
      </c>
      <c r="Q2099" s="100" t="str">
        <f t="shared" si="7381"/>
        <v>A2</v>
      </c>
      <c r="R2099" s="100">
        <f t="shared" si="7381"/>
        <v>302</v>
      </c>
      <c r="S2099" s="100">
        <f t="shared" si="7381"/>
        <v>93</v>
      </c>
      <c r="T2099" s="100" t="str">
        <f t="shared" si="7381"/>
        <v>A1</v>
      </c>
      <c r="U2099" s="100">
        <f t="shared" si="7381"/>
        <v>30</v>
      </c>
      <c r="V2099" s="100">
        <f t="shared" si="7381"/>
        <v>77</v>
      </c>
      <c r="W2099" s="100" t="str">
        <f t="shared" si="7381"/>
        <v>B2</v>
      </c>
      <c r="X2099" s="100">
        <f t="shared" si="7381"/>
        <v>54</v>
      </c>
      <c r="Y2099" s="100">
        <f t="shared" si="7382"/>
        <v>77</v>
      </c>
      <c r="Z2099" s="100" t="str">
        <f t="shared" si="7382"/>
        <v>C1</v>
      </c>
      <c r="AA2099" s="100">
        <f t="shared" si="7382"/>
        <v>55</v>
      </c>
      <c r="AB2099" s="100">
        <f t="shared" si="7382"/>
        <v>79</v>
      </c>
      <c r="AC2099" s="100" t="str">
        <f t="shared" si="7382"/>
        <v>B1</v>
      </c>
      <c r="AD2099" s="100">
        <f t="shared" si="7382"/>
        <v>0</v>
      </c>
      <c r="AE2099" s="100">
        <f t="shared" si="7382"/>
        <v>0</v>
      </c>
      <c r="AF2099" s="100" t="str">
        <f t="shared" si="7382"/>
        <v/>
      </c>
      <c r="AG2099" s="100">
        <f t="shared" si="7382"/>
        <v>0</v>
      </c>
      <c r="AH2099" s="100">
        <f t="shared" si="7382"/>
        <v>419</v>
      </c>
      <c r="AI2099" s="100">
        <f t="shared" si="7382"/>
        <v>83.8</v>
      </c>
      <c r="AJ2099" s="100" t="str">
        <f t="shared" si="7382"/>
        <v>PASS</v>
      </c>
      <c r="AK2099" s="100">
        <f>IFERROR(VALUE(INDEX('INPUT DATA'!$Z$5:$Z$605,MATCH(CAL!N2099,'INPUT DATA'!$A$5:$A$605,0))),"")</f>
        <v>0</v>
      </c>
      <c r="AL2099" s="100">
        <f>IFERROR(VALUE(INDEX('INPUT DATA'!$AA$5:$AA$605,MATCH(CAL!N2099,'INPUT DATA'!$A$5:$A$605,0))),"")</f>
        <v>0</v>
      </c>
      <c r="AM2099" s="100" t="str">
        <f t="shared" si="7374"/>
        <v/>
      </c>
      <c r="AN2099" s="100" t="str">
        <f t="shared" si="7375"/>
        <v/>
      </c>
    </row>
    <row r="2100" spans="2:40" ht="15" customHeight="1" x14ac:dyDescent="0.25">
      <c r="B2100" s="115" t="str">
        <f>IF(AND('INPUT INF'!$C99="I",'INPUT INF'!$D99=$B$2003),'INPUT INF'!$A99,"")</f>
        <v/>
      </c>
      <c r="C2100" s="115" t="str">
        <f>IF(AND('INPUT INF'!$C99="I",'INPUT INF'!$D99=$C$2003),'INPUT INF'!$A99,"")</f>
        <v/>
      </c>
      <c r="D2100" s="100" t="str">
        <f>IF(AND('INPUT INF'!$C99="I",'INPUT INF'!$D99=$D$2003),'INPUT INF'!$A99,"")</f>
        <v/>
      </c>
      <c r="E2100" s="100" t="str">
        <f>IF(AND('INPUT INF'!$C99="I",'INPUT INF'!$D99=$E$2003),'INPUT INF'!$A99,"")</f>
        <v/>
      </c>
      <c r="F2100" s="100" t="str">
        <f>IF(AND('INPUT INF'!$C99="I",'INPUT INF'!$D99=$F$2003),'INPUT INF'!$A99,"")</f>
        <v/>
      </c>
      <c r="G2100" s="100" t="str">
        <f>IF(AND('INPUT INF'!$C99="I",'INPUT INF'!$D99=$G$2003),'INPUT INF'!$A99,"")</f>
        <v/>
      </c>
      <c r="H2100" s="100" t="str">
        <f>IF(AND('INPUT INF'!$C99="II",'INPUT INF'!$D99=$H$2003),'INPUT INF'!$A99,"")</f>
        <v/>
      </c>
      <c r="I2100" s="100" t="str">
        <f>IF(AND('INPUT INF'!$C99="II",'INPUT INF'!$D99=$I$2003),'INPUT INF'!$A99,"")</f>
        <v/>
      </c>
      <c r="J2100" s="100" t="str">
        <f>IF(AND('INPUT INF'!$C99="II",'INPUT INF'!$D99=$J$2003),'INPUT INF'!$A99,"")</f>
        <v/>
      </c>
      <c r="K2100" s="100" t="str">
        <f>IF(AND('INPUT INF'!$C99="II",'INPUT INF'!$D99=$K$2003),'INPUT INF'!$A99,"")</f>
        <v/>
      </c>
      <c r="L2100" s="100" t="str">
        <f>IF(AND('INPUT INF'!$C99="II",'INPUT INF'!$D99=$L$2003),'INPUT INF'!$A99,"")</f>
        <v/>
      </c>
      <c r="M2100" s="100" t="str">
        <f>IF(AND('INPUT INF'!$C99="II",'INPUT INF'!$D99=$M$2003),'INPUT INF'!$A99,"")</f>
        <v/>
      </c>
      <c r="N2100" s="100">
        <f t="shared" si="7376"/>
        <v>12672062</v>
      </c>
      <c r="O2100" s="100">
        <f t="shared" si="7381"/>
        <v>301</v>
      </c>
      <c r="P2100" s="100">
        <f t="shared" si="7381"/>
        <v>86</v>
      </c>
      <c r="Q2100" s="100" t="str">
        <f t="shared" si="7381"/>
        <v>B2</v>
      </c>
      <c r="R2100" s="100">
        <f t="shared" si="7381"/>
        <v>302</v>
      </c>
      <c r="S2100" s="100">
        <f t="shared" si="7381"/>
        <v>93</v>
      </c>
      <c r="T2100" s="100" t="str">
        <f t="shared" si="7381"/>
        <v>A1</v>
      </c>
      <c r="U2100" s="100">
        <f t="shared" si="7381"/>
        <v>30</v>
      </c>
      <c r="V2100" s="100">
        <f t="shared" si="7381"/>
        <v>79</v>
      </c>
      <c r="W2100" s="100" t="str">
        <f t="shared" si="7381"/>
        <v>B1</v>
      </c>
      <c r="X2100" s="100">
        <f t="shared" si="7381"/>
        <v>54</v>
      </c>
      <c r="Y2100" s="100">
        <f t="shared" si="7382"/>
        <v>89</v>
      </c>
      <c r="Z2100" s="100" t="str">
        <f t="shared" si="7382"/>
        <v>B1</v>
      </c>
      <c r="AA2100" s="100">
        <f t="shared" si="7382"/>
        <v>55</v>
      </c>
      <c r="AB2100" s="100">
        <f t="shared" si="7382"/>
        <v>79</v>
      </c>
      <c r="AC2100" s="100" t="str">
        <f t="shared" si="7382"/>
        <v>B1</v>
      </c>
      <c r="AD2100" s="100">
        <f t="shared" si="7382"/>
        <v>0</v>
      </c>
      <c r="AE2100" s="100">
        <f t="shared" si="7382"/>
        <v>0</v>
      </c>
      <c r="AF2100" s="100" t="str">
        <f t="shared" si="7382"/>
        <v/>
      </c>
      <c r="AG2100" s="100">
        <f t="shared" si="7382"/>
        <v>0</v>
      </c>
      <c r="AH2100" s="100">
        <f t="shared" si="7382"/>
        <v>426</v>
      </c>
      <c r="AI2100" s="100">
        <f t="shared" si="7382"/>
        <v>85.2</v>
      </c>
      <c r="AJ2100" s="100" t="str">
        <f t="shared" si="7382"/>
        <v>PASS</v>
      </c>
      <c r="AK2100" s="100">
        <f>IFERROR(VALUE(INDEX('INPUT DATA'!$Z$5:$Z$605,MATCH(CAL!N2100,'INPUT DATA'!$A$5:$A$605,0))),"")</f>
        <v>0</v>
      </c>
      <c r="AL2100" s="100">
        <f>IFERROR(VALUE(INDEX('INPUT DATA'!$AA$5:$AA$605,MATCH(CAL!N2100,'INPUT DATA'!$A$5:$A$605,0))),"")</f>
        <v>0</v>
      </c>
      <c r="AM2100" s="100" t="str">
        <f t="shared" si="7374"/>
        <v/>
      </c>
      <c r="AN2100" s="100" t="str">
        <f t="shared" si="7375"/>
        <v/>
      </c>
    </row>
    <row r="2101" spans="2:40" ht="15" customHeight="1" x14ac:dyDescent="0.25">
      <c r="B2101" s="115" t="str">
        <f>IF(AND('INPUT INF'!$C100="I",'INPUT INF'!$D100=$B$2003),'INPUT INF'!$A100,"")</f>
        <v/>
      </c>
      <c r="C2101" s="115" t="str">
        <f>IF(AND('INPUT INF'!$C100="I",'INPUT INF'!$D100=$C$2003),'INPUT INF'!$A100,"")</f>
        <v/>
      </c>
      <c r="D2101" s="100" t="str">
        <f>IF(AND('INPUT INF'!$C100="I",'INPUT INF'!$D100=$D$2003),'INPUT INF'!$A100,"")</f>
        <v/>
      </c>
      <c r="E2101" s="100" t="str">
        <f>IF(AND('INPUT INF'!$C100="I",'INPUT INF'!$D100=$E$2003),'INPUT INF'!$A100,"")</f>
        <v/>
      </c>
      <c r="F2101" s="100" t="str">
        <f>IF(AND('INPUT INF'!$C100="I",'INPUT INF'!$D100=$F$2003),'INPUT INF'!$A100,"")</f>
        <v/>
      </c>
      <c r="G2101" s="100" t="str">
        <f>IF(AND('INPUT INF'!$C100="I",'INPUT INF'!$D100=$G$2003),'INPUT INF'!$A100,"")</f>
        <v/>
      </c>
      <c r="H2101" s="100" t="str">
        <f>IF(AND('INPUT INF'!$C100="II",'INPUT INF'!$D100=$H$2003),'INPUT INF'!$A100,"")</f>
        <v/>
      </c>
      <c r="I2101" s="100" t="str">
        <f>IF(AND('INPUT INF'!$C100="II",'INPUT INF'!$D100=$I$2003),'INPUT INF'!$A100,"")</f>
        <v/>
      </c>
      <c r="J2101" s="100" t="str">
        <f>IF(AND('INPUT INF'!$C100="II",'INPUT INF'!$D100=$J$2003),'INPUT INF'!$A100,"")</f>
        <v/>
      </c>
      <c r="K2101" s="100" t="str">
        <f>IF(AND('INPUT INF'!$C100="II",'INPUT INF'!$D100=$K$2003),'INPUT INF'!$A100,"")</f>
        <v/>
      </c>
      <c r="L2101" s="100" t="str">
        <f>IF(AND('INPUT INF'!$C100="II",'INPUT INF'!$D100=$L$2003),'INPUT INF'!$A100,"")</f>
        <v/>
      </c>
      <c r="M2101" s="100" t="str">
        <f>IF(AND('INPUT INF'!$C100="II",'INPUT INF'!$D100=$M$2003),'INPUT INF'!$A100,"")</f>
        <v/>
      </c>
      <c r="N2101" s="100">
        <f t="shared" si="7376"/>
        <v>12672063</v>
      </c>
      <c r="O2101" s="100">
        <f t="shared" si="7381"/>
        <v>301</v>
      </c>
      <c r="P2101" s="100">
        <f t="shared" si="7381"/>
        <v>65</v>
      </c>
      <c r="Q2101" s="100" t="str">
        <f t="shared" si="7381"/>
        <v>D1</v>
      </c>
      <c r="R2101" s="100">
        <f t="shared" si="7381"/>
        <v>302</v>
      </c>
      <c r="S2101" s="100">
        <f t="shared" si="7381"/>
        <v>79</v>
      </c>
      <c r="T2101" s="100" t="str">
        <f t="shared" si="7381"/>
        <v>B2</v>
      </c>
      <c r="U2101" s="100">
        <f t="shared" si="7381"/>
        <v>30</v>
      </c>
      <c r="V2101" s="100">
        <f t="shared" si="7381"/>
        <v>57</v>
      </c>
      <c r="W2101" s="100" t="str">
        <f t="shared" si="7381"/>
        <v>D1</v>
      </c>
      <c r="X2101" s="100">
        <f t="shared" si="7381"/>
        <v>54</v>
      </c>
      <c r="Y2101" s="100">
        <f t="shared" si="7382"/>
        <v>71</v>
      </c>
      <c r="Z2101" s="100" t="str">
        <f t="shared" si="7382"/>
        <v>C2</v>
      </c>
      <c r="AA2101" s="100">
        <f t="shared" si="7382"/>
        <v>55</v>
      </c>
      <c r="AB2101" s="100">
        <f t="shared" si="7382"/>
        <v>61</v>
      </c>
      <c r="AC2101" s="100" t="str">
        <f t="shared" si="7382"/>
        <v>C1</v>
      </c>
      <c r="AD2101" s="100">
        <f t="shared" si="7382"/>
        <v>0</v>
      </c>
      <c r="AE2101" s="100">
        <f t="shared" si="7382"/>
        <v>0</v>
      </c>
      <c r="AF2101" s="100" t="str">
        <f t="shared" si="7382"/>
        <v/>
      </c>
      <c r="AG2101" s="100">
        <f t="shared" si="7382"/>
        <v>0</v>
      </c>
      <c r="AH2101" s="100">
        <f t="shared" si="7382"/>
        <v>333</v>
      </c>
      <c r="AI2101" s="100">
        <f t="shared" si="7382"/>
        <v>66.599999999999994</v>
      </c>
      <c r="AJ2101" s="100" t="str">
        <f t="shared" si="7382"/>
        <v>PASS</v>
      </c>
      <c r="AK2101" s="100">
        <f>IFERROR(VALUE(INDEX('INPUT DATA'!$Z$5:$Z$605,MATCH(CAL!N2101,'INPUT DATA'!$A$5:$A$605,0))),"")</f>
        <v>0</v>
      </c>
      <c r="AL2101" s="100">
        <f>IFERROR(VALUE(INDEX('INPUT DATA'!$AA$5:$AA$605,MATCH(CAL!N2101,'INPUT DATA'!$A$5:$A$605,0))),"")</f>
        <v>0</v>
      </c>
      <c r="AM2101" s="100" t="str">
        <f t="shared" si="7374"/>
        <v/>
      </c>
      <c r="AN2101" s="100" t="str">
        <f t="shared" si="7375"/>
        <v/>
      </c>
    </row>
    <row r="2102" spans="2:40" ht="15" customHeight="1" x14ac:dyDescent="0.25">
      <c r="B2102" s="115" t="str">
        <f>IF(AND('INPUT INF'!$C101="I",'INPUT INF'!$D101=$B$2003),'INPUT INF'!$A101,"")</f>
        <v/>
      </c>
      <c r="C2102" s="115" t="str">
        <f>IF(AND('INPUT INF'!$C101="I",'INPUT INF'!$D101=$C$2003),'INPUT INF'!$A101,"")</f>
        <v/>
      </c>
      <c r="D2102" s="100" t="str">
        <f>IF(AND('INPUT INF'!$C101="I",'INPUT INF'!$D101=$D$2003),'INPUT INF'!$A101,"")</f>
        <v/>
      </c>
      <c r="E2102" s="100" t="str">
        <f>IF(AND('INPUT INF'!$C101="I",'INPUT INF'!$D101=$E$2003),'INPUT INF'!$A101,"")</f>
        <v/>
      </c>
      <c r="F2102" s="100" t="str">
        <f>IF(AND('INPUT INF'!$C101="I",'INPUT INF'!$D101=$F$2003),'INPUT INF'!$A101,"")</f>
        <v/>
      </c>
      <c r="G2102" s="100" t="str">
        <f>IF(AND('INPUT INF'!$C101="I",'INPUT INF'!$D101=$G$2003),'INPUT INF'!$A101,"")</f>
        <v/>
      </c>
      <c r="H2102" s="100" t="str">
        <f>IF(AND('INPUT INF'!$C101="II",'INPUT INF'!$D101=$H$2003),'INPUT INF'!$A101,"")</f>
        <v/>
      </c>
      <c r="I2102" s="100" t="str">
        <f>IF(AND('INPUT INF'!$C101="II",'INPUT INF'!$D101=$I$2003),'INPUT INF'!$A101,"")</f>
        <v/>
      </c>
      <c r="J2102" s="100" t="str">
        <f>IF(AND('INPUT INF'!$C101="II",'INPUT INF'!$D101=$J$2003),'INPUT INF'!$A101,"")</f>
        <v/>
      </c>
      <c r="K2102" s="100" t="str">
        <f>IF(AND('INPUT INF'!$C101="II",'INPUT INF'!$D101=$K$2003),'INPUT INF'!$A101,"")</f>
        <v/>
      </c>
      <c r="L2102" s="100" t="str">
        <f>IF(AND('INPUT INF'!$C101="II",'INPUT INF'!$D101=$L$2003),'INPUT INF'!$A101,"")</f>
        <v/>
      </c>
      <c r="M2102" s="100" t="str">
        <f>IF(AND('INPUT INF'!$C101="II",'INPUT INF'!$D101=$M$2003),'INPUT INF'!$A101,"")</f>
        <v/>
      </c>
      <c r="N2102" s="100">
        <f t="shared" si="7376"/>
        <v>12672064</v>
      </c>
      <c r="O2102" s="100">
        <f t="shared" si="7381"/>
        <v>301</v>
      </c>
      <c r="P2102" s="100">
        <f t="shared" si="7381"/>
        <v>59</v>
      </c>
      <c r="Q2102" s="100" t="str">
        <f t="shared" si="7381"/>
        <v>D2</v>
      </c>
      <c r="R2102" s="100">
        <f t="shared" si="7381"/>
        <v>302</v>
      </c>
      <c r="S2102" s="100">
        <f t="shared" si="7381"/>
        <v>79</v>
      </c>
      <c r="T2102" s="100" t="str">
        <f t="shared" si="7381"/>
        <v>B2</v>
      </c>
      <c r="U2102" s="100">
        <f t="shared" si="7381"/>
        <v>30</v>
      </c>
      <c r="V2102" s="100">
        <f t="shared" si="7381"/>
        <v>55</v>
      </c>
      <c r="W2102" s="100" t="str">
        <f t="shared" si="7381"/>
        <v>D1</v>
      </c>
      <c r="X2102" s="100">
        <f t="shared" si="7381"/>
        <v>54</v>
      </c>
      <c r="Y2102" s="100">
        <f t="shared" si="7382"/>
        <v>63</v>
      </c>
      <c r="Z2102" s="100" t="str">
        <f t="shared" si="7382"/>
        <v>D1</v>
      </c>
      <c r="AA2102" s="100">
        <f t="shared" si="7382"/>
        <v>55</v>
      </c>
      <c r="AB2102" s="100">
        <f t="shared" si="7382"/>
        <v>61</v>
      </c>
      <c r="AC2102" s="100" t="str">
        <f t="shared" si="7382"/>
        <v>C1</v>
      </c>
      <c r="AD2102" s="100">
        <f t="shared" si="7382"/>
        <v>0</v>
      </c>
      <c r="AE2102" s="100">
        <f t="shared" si="7382"/>
        <v>0</v>
      </c>
      <c r="AF2102" s="100" t="str">
        <f t="shared" si="7382"/>
        <v/>
      </c>
      <c r="AG2102" s="100">
        <f t="shared" si="7382"/>
        <v>0</v>
      </c>
      <c r="AH2102" s="100">
        <f t="shared" si="7382"/>
        <v>317</v>
      </c>
      <c r="AI2102" s="100">
        <f t="shared" si="7382"/>
        <v>63.4</v>
      </c>
      <c r="AJ2102" s="100" t="str">
        <f t="shared" si="7382"/>
        <v>PASS</v>
      </c>
      <c r="AK2102" s="100">
        <f>IFERROR(VALUE(INDEX('INPUT DATA'!$Z$5:$Z$605,MATCH(CAL!N2102,'INPUT DATA'!$A$5:$A$605,0))),"")</f>
        <v>0</v>
      </c>
      <c r="AL2102" s="100">
        <f>IFERROR(VALUE(INDEX('INPUT DATA'!$AA$5:$AA$605,MATCH(CAL!N2102,'INPUT DATA'!$A$5:$A$605,0))),"")</f>
        <v>0</v>
      </c>
      <c r="AM2102" s="100" t="str">
        <f t="shared" si="7374"/>
        <v/>
      </c>
      <c r="AN2102" s="100" t="str">
        <f t="shared" si="7375"/>
        <v/>
      </c>
    </row>
    <row r="2103" spans="2:40" ht="15" customHeight="1" x14ac:dyDescent="0.25">
      <c r="B2103" s="115" t="str">
        <f>IF(AND('INPUT INF'!$C102="I",'INPUT INF'!$D102=$B$2003),'INPUT INF'!$A102,"")</f>
        <v/>
      </c>
      <c r="C2103" s="115" t="str">
        <f>IF(AND('INPUT INF'!$C102="I",'INPUT INF'!$D102=$C$2003),'INPUT INF'!$A102,"")</f>
        <v/>
      </c>
      <c r="D2103" s="100" t="str">
        <f>IF(AND('INPUT INF'!$C102="I",'INPUT INF'!$D102=$D$2003),'INPUT INF'!$A102,"")</f>
        <v/>
      </c>
      <c r="E2103" s="100" t="str">
        <f>IF(AND('INPUT INF'!$C102="I",'INPUT INF'!$D102=$E$2003),'INPUT INF'!$A102,"")</f>
        <v/>
      </c>
      <c r="F2103" s="100" t="str">
        <f>IF(AND('INPUT INF'!$C102="I",'INPUT INF'!$D102=$F$2003),'INPUT INF'!$A102,"")</f>
        <v/>
      </c>
      <c r="G2103" s="100" t="str">
        <f>IF(AND('INPUT INF'!$C102="I",'INPUT INF'!$D102=$G$2003),'INPUT INF'!$A102,"")</f>
        <v/>
      </c>
      <c r="H2103" s="100" t="str">
        <f>IF(AND('INPUT INF'!$C102="II",'INPUT INF'!$D102=$H$2003),'INPUT INF'!$A102,"")</f>
        <v/>
      </c>
      <c r="I2103" s="100" t="str">
        <f>IF(AND('INPUT INF'!$C102="II",'INPUT INF'!$D102=$I$2003),'INPUT INF'!$A102,"")</f>
        <v/>
      </c>
      <c r="J2103" s="100" t="str">
        <f>IF(AND('INPUT INF'!$C102="II",'INPUT INF'!$D102=$J$2003),'INPUT INF'!$A102,"")</f>
        <v/>
      </c>
      <c r="K2103" s="100" t="str">
        <f>IF(AND('INPUT INF'!$C102="II",'INPUT INF'!$D102=$K$2003),'INPUT INF'!$A102,"")</f>
        <v/>
      </c>
      <c r="L2103" s="100" t="str">
        <f>IF(AND('INPUT INF'!$C102="II",'INPUT INF'!$D102=$L$2003),'INPUT INF'!$A102,"")</f>
        <v/>
      </c>
      <c r="M2103" s="100" t="str">
        <f>IF(AND('INPUT INF'!$C102="II",'INPUT INF'!$D102=$M$2003),'INPUT INF'!$A102,"")</f>
        <v/>
      </c>
      <c r="N2103" s="100">
        <f t="shared" si="7376"/>
        <v>12672065</v>
      </c>
      <c r="O2103" s="100">
        <f t="shared" si="7381"/>
        <v>301</v>
      </c>
      <c r="P2103" s="100">
        <f t="shared" si="7381"/>
        <v>64</v>
      </c>
      <c r="Q2103" s="100" t="str">
        <f t="shared" si="7381"/>
        <v>D1</v>
      </c>
      <c r="R2103" s="100">
        <f t="shared" si="7381"/>
        <v>302</v>
      </c>
      <c r="S2103" s="100">
        <f t="shared" si="7381"/>
        <v>86</v>
      </c>
      <c r="T2103" s="100" t="str">
        <f t="shared" si="7381"/>
        <v>B1</v>
      </c>
      <c r="U2103" s="100">
        <f t="shared" si="7381"/>
        <v>30</v>
      </c>
      <c r="V2103" s="100">
        <f t="shared" si="7381"/>
        <v>58</v>
      </c>
      <c r="W2103" s="100" t="str">
        <f t="shared" si="7381"/>
        <v>D1</v>
      </c>
      <c r="X2103" s="100">
        <f t="shared" si="7381"/>
        <v>54</v>
      </c>
      <c r="Y2103" s="100">
        <f t="shared" si="7382"/>
        <v>60</v>
      </c>
      <c r="Z2103" s="100" t="str">
        <f t="shared" si="7382"/>
        <v>D2</v>
      </c>
      <c r="AA2103" s="100">
        <f t="shared" si="7382"/>
        <v>55</v>
      </c>
      <c r="AB2103" s="100">
        <f t="shared" si="7382"/>
        <v>59</v>
      </c>
      <c r="AC2103" s="100" t="str">
        <f t="shared" si="7382"/>
        <v>C2</v>
      </c>
      <c r="AD2103" s="100">
        <f t="shared" si="7382"/>
        <v>0</v>
      </c>
      <c r="AE2103" s="100">
        <f t="shared" si="7382"/>
        <v>0</v>
      </c>
      <c r="AF2103" s="100" t="str">
        <f t="shared" si="7382"/>
        <v/>
      </c>
      <c r="AG2103" s="100">
        <f t="shared" si="7382"/>
        <v>0</v>
      </c>
      <c r="AH2103" s="100">
        <f t="shared" si="7382"/>
        <v>327</v>
      </c>
      <c r="AI2103" s="100">
        <f t="shared" si="7382"/>
        <v>65.400000000000006</v>
      </c>
      <c r="AJ2103" s="100" t="str">
        <f t="shared" si="7382"/>
        <v>PASS</v>
      </c>
      <c r="AK2103" s="100">
        <f>IFERROR(VALUE(INDEX('INPUT DATA'!$Z$5:$Z$605,MATCH(CAL!N2103,'INPUT DATA'!$A$5:$A$605,0))),"")</f>
        <v>0</v>
      </c>
      <c r="AL2103" s="100">
        <f>IFERROR(VALUE(INDEX('INPUT DATA'!$AA$5:$AA$605,MATCH(CAL!N2103,'INPUT DATA'!$A$5:$A$605,0))),"")</f>
        <v>0</v>
      </c>
      <c r="AM2103" s="100" t="str">
        <f t="shared" si="7374"/>
        <v/>
      </c>
      <c r="AN2103" s="100" t="str">
        <f t="shared" si="7375"/>
        <v/>
      </c>
    </row>
    <row r="2104" spans="2:40" ht="15" customHeight="1" x14ac:dyDescent="0.25">
      <c r="B2104" s="115" t="str">
        <f>IF(AND('INPUT INF'!$C103="I",'INPUT INF'!$D103=$B$2003),'INPUT INF'!$A103,"")</f>
        <v/>
      </c>
      <c r="C2104" s="115" t="str">
        <f>IF(AND('INPUT INF'!$C103="I",'INPUT INF'!$D103=$C$2003),'INPUT INF'!$A103,"")</f>
        <v/>
      </c>
      <c r="D2104" s="100" t="str">
        <f>IF(AND('INPUT INF'!$C103="I",'INPUT INF'!$D103=$D$2003),'INPUT INF'!$A103,"")</f>
        <v/>
      </c>
      <c r="E2104" s="100" t="str">
        <f>IF(AND('INPUT INF'!$C103="I",'INPUT INF'!$D103=$E$2003),'INPUT INF'!$A103,"")</f>
        <v/>
      </c>
      <c r="F2104" s="100" t="str">
        <f>IF(AND('INPUT INF'!$C103="I",'INPUT INF'!$D103=$F$2003),'INPUT INF'!$A103,"")</f>
        <v/>
      </c>
      <c r="G2104" s="100" t="str">
        <f>IF(AND('INPUT INF'!$C103="I",'INPUT INF'!$D103=$G$2003),'INPUT INF'!$A103,"")</f>
        <v/>
      </c>
      <c r="H2104" s="100" t="str">
        <f>IF(AND('INPUT INF'!$C103="II",'INPUT INF'!$D103=$H$2003),'INPUT INF'!$A103,"")</f>
        <v/>
      </c>
      <c r="I2104" s="100" t="str">
        <f>IF(AND('INPUT INF'!$C103="II",'INPUT INF'!$D103=$I$2003),'INPUT INF'!$A103,"")</f>
        <v/>
      </c>
      <c r="J2104" s="100" t="str">
        <f>IF(AND('INPUT INF'!$C103="II",'INPUT INF'!$D103=$J$2003),'INPUT INF'!$A103,"")</f>
        <v/>
      </c>
      <c r="K2104" s="100" t="str">
        <f>IF(AND('INPUT INF'!$C103="II",'INPUT INF'!$D103=$K$2003),'INPUT INF'!$A103,"")</f>
        <v/>
      </c>
      <c r="L2104" s="100" t="str">
        <f>IF(AND('INPUT INF'!$C103="II",'INPUT INF'!$D103=$L$2003),'INPUT INF'!$A103,"")</f>
        <v/>
      </c>
      <c r="M2104" s="100" t="str">
        <f>IF(AND('INPUT INF'!$C103="II",'INPUT INF'!$D103=$M$2003),'INPUT INF'!$A103,"")</f>
        <v/>
      </c>
      <c r="N2104" s="100">
        <f t="shared" si="7376"/>
        <v>12672066</v>
      </c>
      <c r="O2104" s="100">
        <f t="shared" ref="O2104:X2113" si="7383">VLOOKUP($N2104,$B$1003:$AA$1901,O$2003,FALSE)</f>
        <v>301</v>
      </c>
      <c r="P2104" s="100">
        <f t="shared" si="7383"/>
        <v>64</v>
      </c>
      <c r="Q2104" s="100" t="str">
        <f t="shared" si="7383"/>
        <v>D1</v>
      </c>
      <c r="R2104" s="100">
        <f t="shared" si="7383"/>
        <v>65</v>
      </c>
      <c r="S2104" s="100">
        <f t="shared" si="7383"/>
        <v>74</v>
      </c>
      <c r="T2104" s="100" t="str">
        <f t="shared" si="7383"/>
        <v>C1</v>
      </c>
      <c r="U2104" s="100">
        <f t="shared" si="7383"/>
        <v>30</v>
      </c>
      <c r="V2104" s="100">
        <f t="shared" si="7383"/>
        <v>52</v>
      </c>
      <c r="W2104" s="100" t="str">
        <f t="shared" si="7383"/>
        <v>D2</v>
      </c>
      <c r="X2104" s="100">
        <f t="shared" si="7383"/>
        <v>54</v>
      </c>
      <c r="Y2104" s="100">
        <f t="shared" ref="Y2104:AJ2113" si="7384">VLOOKUP($N2104,$B$1003:$AA$1901,Y$2003,FALSE)</f>
        <v>58</v>
      </c>
      <c r="Z2104" s="100" t="str">
        <f t="shared" si="7384"/>
        <v>D2</v>
      </c>
      <c r="AA2104" s="100">
        <f t="shared" si="7384"/>
        <v>55</v>
      </c>
      <c r="AB2104" s="100">
        <f t="shared" si="7384"/>
        <v>58</v>
      </c>
      <c r="AC2104" s="100" t="str">
        <f t="shared" si="7384"/>
        <v>C2</v>
      </c>
      <c r="AD2104" s="100">
        <f t="shared" si="7384"/>
        <v>0</v>
      </c>
      <c r="AE2104" s="100">
        <f t="shared" si="7384"/>
        <v>0</v>
      </c>
      <c r="AF2104" s="100" t="str">
        <f t="shared" si="7384"/>
        <v/>
      </c>
      <c r="AG2104" s="100">
        <f t="shared" si="7384"/>
        <v>0</v>
      </c>
      <c r="AH2104" s="100">
        <f t="shared" si="7384"/>
        <v>306</v>
      </c>
      <c r="AI2104" s="100">
        <f t="shared" si="7384"/>
        <v>61.2</v>
      </c>
      <c r="AJ2104" s="100" t="str">
        <f t="shared" si="7384"/>
        <v>PASS</v>
      </c>
      <c r="AK2104" s="100">
        <f>IFERROR(VALUE(INDEX('INPUT DATA'!$Z$5:$Z$605,MATCH(CAL!N2104,'INPUT DATA'!$A$5:$A$605,0))),"")</f>
        <v>0</v>
      </c>
      <c r="AL2104" s="100">
        <f>IFERROR(VALUE(INDEX('INPUT DATA'!$AA$5:$AA$605,MATCH(CAL!N2104,'INPUT DATA'!$A$5:$A$605,0))),"")</f>
        <v>0</v>
      </c>
      <c r="AM2104" s="100" t="str">
        <f t="shared" si="7374"/>
        <v/>
      </c>
      <c r="AN2104" s="100" t="str">
        <f t="shared" si="7375"/>
        <v/>
      </c>
    </row>
    <row r="2105" spans="2:40" ht="15" customHeight="1" x14ac:dyDescent="0.25">
      <c r="B2105" s="115" t="str">
        <f>IF(AND('INPUT INF'!$C104="I",'INPUT INF'!$D104=$B$2003),'INPUT INF'!$A104,"")</f>
        <v/>
      </c>
      <c r="C2105" s="115" t="str">
        <f>IF(AND('INPUT INF'!$C104="I",'INPUT INF'!$D104=$C$2003),'INPUT INF'!$A104,"")</f>
        <v/>
      </c>
      <c r="D2105" s="100" t="str">
        <f>IF(AND('INPUT INF'!$C104="I",'INPUT INF'!$D104=$D$2003),'INPUT INF'!$A104,"")</f>
        <v/>
      </c>
      <c r="E2105" s="100" t="str">
        <f>IF(AND('INPUT INF'!$C104="I",'INPUT INF'!$D104=$E$2003),'INPUT INF'!$A104,"")</f>
        <v/>
      </c>
      <c r="F2105" s="100" t="str">
        <f>IF(AND('INPUT INF'!$C104="I",'INPUT INF'!$D104=$F$2003),'INPUT INF'!$A104,"")</f>
        <v/>
      </c>
      <c r="G2105" s="100" t="str">
        <f>IF(AND('INPUT INF'!$C104="I",'INPUT INF'!$D104=$G$2003),'INPUT INF'!$A104,"")</f>
        <v/>
      </c>
      <c r="H2105" s="100" t="str">
        <f>IF(AND('INPUT INF'!$C104="II",'INPUT INF'!$D104=$H$2003),'INPUT INF'!$A104,"")</f>
        <v/>
      </c>
      <c r="I2105" s="100" t="str">
        <f>IF(AND('INPUT INF'!$C104="II",'INPUT INF'!$D104=$I$2003),'INPUT INF'!$A104,"")</f>
        <v/>
      </c>
      <c r="J2105" s="100" t="str">
        <f>IF(AND('INPUT INF'!$C104="II",'INPUT INF'!$D104=$J$2003),'INPUT INF'!$A104,"")</f>
        <v/>
      </c>
      <c r="K2105" s="100" t="str">
        <f>IF(AND('INPUT INF'!$C104="II",'INPUT INF'!$D104=$K$2003),'INPUT INF'!$A104,"")</f>
        <v/>
      </c>
      <c r="L2105" s="100" t="str">
        <f>IF(AND('INPUT INF'!$C104="II",'INPUT INF'!$D104=$L$2003),'INPUT INF'!$A104,"")</f>
        <v/>
      </c>
      <c r="M2105" s="100" t="str">
        <f>IF(AND('INPUT INF'!$C104="II",'INPUT INF'!$D104=$M$2003),'INPUT INF'!$A104,"")</f>
        <v/>
      </c>
      <c r="N2105" s="100">
        <f t="shared" si="7376"/>
        <v>12672068</v>
      </c>
      <c r="O2105" s="100">
        <f t="shared" si="7383"/>
        <v>301</v>
      </c>
      <c r="P2105" s="100">
        <f t="shared" si="7383"/>
        <v>81</v>
      </c>
      <c r="Q2105" s="100" t="str">
        <f t="shared" si="7383"/>
        <v>C1</v>
      </c>
      <c r="R2105" s="100">
        <f t="shared" si="7383"/>
        <v>0</v>
      </c>
      <c r="S2105" s="100">
        <f t="shared" si="7383"/>
        <v>81</v>
      </c>
      <c r="T2105" s="100" t="str">
        <f t="shared" si="7383"/>
        <v>C1</v>
      </c>
      <c r="U2105" s="100">
        <f t="shared" si="7383"/>
        <v>30</v>
      </c>
      <c r="V2105" s="100">
        <f t="shared" si="7383"/>
        <v>71</v>
      </c>
      <c r="W2105" s="100" t="str">
        <f t="shared" si="7383"/>
        <v>C1</v>
      </c>
      <c r="X2105" s="100">
        <f t="shared" si="7383"/>
        <v>54</v>
      </c>
      <c r="Y2105" s="100">
        <f t="shared" si="7384"/>
        <v>63</v>
      </c>
      <c r="Z2105" s="100" t="str">
        <f t="shared" si="7384"/>
        <v>D1</v>
      </c>
      <c r="AA2105" s="100">
        <f t="shared" si="7384"/>
        <v>55</v>
      </c>
      <c r="AB2105" s="100">
        <f t="shared" si="7384"/>
        <v>61</v>
      </c>
      <c r="AC2105" s="100" t="str">
        <f t="shared" si="7384"/>
        <v>C1</v>
      </c>
      <c r="AD2105" s="100">
        <f t="shared" si="7384"/>
        <v>48</v>
      </c>
      <c r="AE2105" s="100">
        <f t="shared" si="7384"/>
        <v>82</v>
      </c>
      <c r="AF2105" s="100" t="str">
        <f t="shared" si="7384"/>
        <v>B2</v>
      </c>
      <c r="AG2105" s="100">
        <f t="shared" si="7384"/>
        <v>0</v>
      </c>
      <c r="AH2105" s="100">
        <f t="shared" si="7384"/>
        <v>357</v>
      </c>
      <c r="AI2105" s="100">
        <f t="shared" si="7384"/>
        <v>71.400000000000006</v>
      </c>
      <c r="AJ2105" s="100" t="str">
        <f t="shared" si="7384"/>
        <v>PASS</v>
      </c>
      <c r="AK2105" s="100">
        <f>IFERROR(VALUE(INDEX('INPUT DATA'!$Z$5:$Z$605,MATCH(CAL!N2105,'INPUT DATA'!$A$5:$A$605,0))),"")</f>
        <v>0</v>
      </c>
      <c r="AL2105" s="100">
        <f>IFERROR(VALUE(INDEX('INPUT DATA'!$AA$5:$AA$605,MATCH(CAL!N2105,'INPUT DATA'!$A$5:$A$605,0))),"")</f>
        <v>0</v>
      </c>
      <c r="AM2105" s="100" t="str">
        <f t="shared" si="7374"/>
        <v/>
      </c>
      <c r="AN2105" s="100" t="str">
        <f t="shared" si="7375"/>
        <v/>
      </c>
    </row>
    <row r="2106" spans="2:40" ht="15" customHeight="1" x14ac:dyDescent="0.25">
      <c r="B2106" s="115" t="str">
        <f>IF(AND('INPUT INF'!$C105="I",'INPUT INF'!$D105=$B$2003),'INPUT INF'!$A105,"")</f>
        <v/>
      </c>
      <c r="C2106" s="115" t="str">
        <f>IF(AND('INPUT INF'!$C105="I",'INPUT INF'!$D105=$C$2003),'INPUT INF'!$A105,"")</f>
        <v/>
      </c>
      <c r="D2106" s="100" t="str">
        <f>IF(AND('INPUT INF'!$C105="I",'INPUT INF'!$D105=$D$2003),'INPUT INF'!$A105,"")</f>
        <v/>
      </c>
      <c r="E2106" s="100" t="str">
        <f>IF(AND('INPUT INF'!$C105="I",'INPUT INF'!$D105=$E$2003),'INPUT INF'!$A105,"")</f>
        <v/>
      </c>
      <c r="F2106" s="100" t="str">
        <f>IF(AND('INPUT INF'!$C105="I",'INPUT INF'!$D105=$F$2003),'INPUT INF'!$A105,"")</f>
        <v/>
      </c>
      <c r="G2106" s="100" t="str">
        <f>IF(AND('INPUT INF'!$C105="I",'INPUT INF'!$D105=$G$2003),'INPUT INF'!$A105,"")</f>
        <v/>
      </c>
      <c r="H2106" s="100" t="str">
        <f>IF(AND('INPUT INF'!$C105="II",'INPUT INF'!$D105=$H$2003),'INPUT INF'!$A105,"")</f>
        <v/>
      </c>
      <c r="I2106" s="100" t="str">
        <f>IF(AND('INPUT INF'!$C105="II",'INPUT INF'!$D105=$I$2003),'INPUT INF'!$A105,"")</f>
        <v/>
      </c>
      <c r="J2106" s="100" t="str">
        <f>IF(AND('INPUT INF'!$C105="II",'INPUT INF'!$D105=$J$2003),'INPUT INF'!$A105,"")</f>
        <v/>
      </c>
      <c r="K2106" s="100" t="str">
        <f>IF(AND('INPUT INF'!$C105="II",'INPUT INF'!$D105=$K$2003),'INPUT INF'!$A105,"")</f>
        <v/>
      </c>
      <c r="L2106" s="100" t="str">
        <f>IF(AND('INPUT INF'!$C105="II",'INPUT INF'!$D105=$L$2003),'INPUT INF'!$A105,"")</f>
        <v/>
      </c>
      <c r="M2106" s="100" t="str">
        <f>IF(AND('INPUT INF'!$C105="II",'INPUT INF'!$D105=$M$2003),'INPUT INF'!$A105,"")</f>
        <v/>
      </c>
      <c r="N2106" s="100" t="str">
        <f t="shared" si="7376"/>
        <v/>
      </c>
      <c r="O2106" s="100" t="str">
        <f t="shared" si="7383"/>
        <v/>
      </c>
      <c r="P2106" s="100" t="str">
        <f t="shared" si="7383"/>
        <v/>
      </c>
      <c r="Q2106" s="100" t="str">
        <f t="shared" si="7383"/>
        <v/>
      </c>
      <c r="R2106" s="100" t="str">
        <f t="shared" si="7383"/>
        <v/>
      </c>
      <c r="S2106" s="100" t="str">
        <f t="shared" si="7383"/>
        <v/>
      </c>
      <c r="T2106" s="100" t="str">
        <f t="shared" si="7383"/>
        <v/>
      </c>
      <c r="U2106" s="100" t="str">
        <f t="shared" si="7383"/>
        <v/>
      </c>
      <c r="V2106" s="100" t="str">
        <f t="shared" si="7383"/>
        <v/>
      </c>
      <c r="W2106" s="100" t="str">
        <f t="shared" si="7383"/>
        <v/>
      </c>
      <c r="X2106" s="100" t="str">
        <f t="shared" si="7383"/>
        <v/>
      </c>
      <c r="Y2106" s="100" t="str">
        <f t="shared" si="7384"/>
        <v/>
      </c>
      <c r="Z2106" s="100" t="str">
        <f t="shared" si="7384"/>
        <v/>
      </c>
      <c r="AA2106" s="100" t="str">
        <f t="shared" si="7384"/>
        <v/>
      </c>
      <c r="AB2106" s="100" t="str">
        <f t="shared" si="7384"/>
        <v/>
      </c>
      <c r="AC2106" s="100" t="str">
        <f t="shared" si="7384"/>
        <v/>
      </c>
      <c r="AD2106" s="100" t="str">
        <f t="shared" si="7384"/>
        <v/>
      </c>
      <c r="AE2106" s="100" t="str">
        <f t="shared" si="7384"/>
        <v/>
      </c>
      <c r="AF2106" s="100" t="str">
        <f t="shared" si="7384"/>
        <v/>
      </c>
      <c r="AG2106" s="100" t="str">
        <f t="shared" si="7384"/>
        <v/>
      </c>
      <c r="AH2106" s="100" t="str">
        <f t="shared" si="7384"/>
        <v/>
      </c>
      <c r="AI2106" s="100" t="str">
        <f t="shared" si="7384"/>
        <v/>
      </c>
      <c r="AJ2106" s="100" t="str">
        <f t="shared" si="7384"/>
        <v/>
      </c>
      <c r="AK2106" s="100" t="str">
        <f>IFERROR(VALUE(INDEX('INPUT DATA'!$Z$5:$Z$605,MATCH(CAL!N2106,'INPUT DATA'!$A$5:$A$605,0))),"")</f>
        <v/>
      </c>
      <c r="AL2106" s="100" t="str">
        <f>IFERROR(VALUE(INDEX('INPUT DATA'!$AA$5:$AA$605,MATCH(CAL!N2106,'INPUT DATA'!$A$5:$A$605,0))),"")</f>
        <v/>
      </c>
      <c r="AM2106" s="100" t="str">
        <f t="shared" si="7374"/>
        <v/>
      </c>
      <c r="AN2106" s="100" t="str">
        <f t="shared" si="7375"/>
        <v/>
      </c>
    </row>
    <row r="2107" spans="2:40" ht="15" customHeight="1" x14ac:dyDescent="0.25">
      <c r="B2107" s="115" t="str">
        <f>IF(AND('INPUT INF'!$C106="I",'INPUT INF'!$D106=$B$2003),'INPUT INF'!$A106,"")</f>
        <v/>
      </c>
      <c r="C2107" s="115" t="str">
        <f>IF(AND('INPUT INF'!$C106="I",'INPUT INF'!$D106=$C$2003),'INPUT INF'!$A106,"")</f>
        <v/>
      </c>
      <c r="D2107" s="100" t="str">
        <f>IF(AND('INPUT INF'!$C106="I",'INPUT INF'!$D106=$D$2003),'INPUT INF'!$A106,"")</f>
        <v/>
      </c>
      <c r="E2107" s="100" t="str">
        <f>IF(AND('INPUT INF'!$C106="I",'INPUT INF'!$D106=$E$2003),'INPUT INF'!$A106,"")</f>
        <v/>
      </c>
      <c r="F2107" s="100" t="str">
        <f>IF(AND('INPUT INF'!$C106="I",'INPUT INF'!$D106=$F$2003),'INPUT INF'!$A106,"")</f>
        <v/>
      </c>
      <c r="G2107" s="100" t="str">
        <f>IF(AND('INPUT INF'!$C106="I",'INPUT INF'!$D106=$G$2003),'INPUT INF'!$A106,"")</f>
        <v/>
      </c>
      <c r="H2107" s="100" t="str">
        <f>IF(AND('INPUT INF'!$C106="II",'INPUT INF'!$D106=$H$2003),'INPUT INF'!$A106,"")</f>
        <v/>
      </c>
      <c r="I2107" s="100" t="str">
        <f>IF(AND('INPUT INF'!$C106="II",'INPUT INF'!$D106=$I$2003),'INPUT INF'!$A106,"")</f>
        <v/>
      </c>
      <c r="J2107" s="100" t="str">
        <f>IF(AND('INPUT INF'!$C106="II",'INPUT INF'!$D106=$J$2003),'INPUT INF'!$A106,"")</f>
        <v/>
      </c>
      <c r="K2107" s="100" t="str">
        <f>IF(AND('INPUT INF'!$C106="II",'INPUT INF'!$D106=$K$2003),'INPUT INF'!$A106,"")</f>
        <v/>
      </c>
      <c r="L2107" s="100" t="str">
        <f>IF(AND('INPUT INF'!$C106="II",'INPUT INF'!$D106=$L$2003),'INPUT INF'!$A106,"")</f>
        <v/>
      </c>
      <c r="M2107" s="100" t="str">
        <f>IF(AND('INPUT INF'!$C106="II",'INPUT INF'!$D106=$M$2003),'INPUT INF'!$A106,"")</f>
        <v/>
      </c>
      <c r="N2107" s="100" t="str">
        <f t="shared" si="7376"/>
        <v/>
      </c>
      <c r="O2107" s="100" t="str">
        <f t="shared" si="7383"/>
        <v/>
      </c>
      <c r="P2107" s="100" t="str">
        <f t="shared" si="7383"/>
        <v/>
      </c>
      <c r="Q2107" s="100" t="str">
        <f t="shared" si="7383"/>
        <v/>
      </c>
      <c r="R2107" s="100" t="str">
        <f t="shared" si="7383"/>
        <v/>
      </c>
      <c r="S2107" s="100" t="str">
        <f t="shared" si="7383"/>
        <v/>
      </c>
      <c r="T2107" s="100" t="str">
        <f t="shared" si="7383"/>
        <v/>
      </c>
      <c r="U2107" s="100" t="str">
        <f t="shared" si="7383"/>
        <v/>
      </c>
      <c r="V2107" s="100" t="str">
        <f t="shared" si="7383"/>
        <v/>
      </c>
      <c r="W2107" s="100" t="str">
        <f t="shared" si="7383"/>
        <v/>
      </c>
      <c r="X2107" s="100" t="str">
        <f t="shared" si="7383"/>
        <v/>
      </c>
      <c r="Y2107" s="100" t="str">
        <f t="shared" si="7384"/>
        <v/>
      </c>
      <c r="Z2107" s="100" t="str">
        <f t="shared" si="7384"/>
        <v/>
      </c>
      <c r="AA2107" s="100" t="str">
        <f t="shared" si="7384"/>
        <v/>
      </c>
      <c r="AB2107" s="100" t="str">
        <f t="shared" si="7384"/>
        <v/>
      </c>
      <c r="AC2107" s="100" t="str">
        <f t="shared" si="7384"/>
        <v/>
      </c>
      <c r="AD2107" s="100" t="str">
        <f t="shared" si="7384"/>
        <v/>
      </c>
      <c r="AE2107" s="100" t="str">
        <f t="shared" si="7384"/>
        <v/>
      </c>
      <c r="AF2107" s="100" t="str">
        <f t="shared" si="7384"/>
        <v/>
      </c>
      <c r="AG2107" s="100" t="str">
        <f t="shared" si="7384"/>
        <v/>
      </c>
      <c r="AH2107" s="100" t="str">
        <f t="shared" si="7384"/>
        <v/>
      </c>
      <c r="AI2107" s="100" t="str">
        <f t="shared" si="7384"/>
        <v/>
      </c>
      <c r="AJ2107" s="100" t="str">
        <f t="shared" si="7384"/>
        <v/>
      </c>
      <c r="AK2107" s="100" t="str">
        <f>IFERROR(VALUE(INDEX('INPUT DATA'!$Z$5:$Z$605,MATCH(CAL!N2107,'INPUT DATA'!$A$5:$A$605,0))),"")</f>
        <v/>
      </c>
      <c r="AL2107" s="100" t="str">
        <f>IFERROR(VALUE(INDEX('INPUT DATA'!$AA$5:$AA$605,MATCH(CAL!N2107,'INPUT DATA'!$A$5:$A$605,0))),"")</f>
        <v/>
      </c>
      <c r="AM2107" s="100" t="str">
        <f t="shared" si="7374"/>
        <v/>
      </c>
      <c r="AN2107" s="100" t="str">
        <f t="shared" si="7375"/>
        <v/>
      </c>
    </row>
    <row r="2108" spans="2:40" ht="15" customHeight="1" x14ac:dyDescent="0.25">
      <c r="B2108" s="115" t="str">
        <f>IF(AND('INPUT INF'!$C107="I",'INPUT INF'!$D107=$B$2003),'INPUT INF'!$A107,"")</f>
        <v/>
      </c>
      <c r="C2108" s="115" t="str">
        <f>IF(AND('INPUT INF'!$C107="I",'INPUT INF'!$D107=$C$2003),'INPUT INF'!$A107,"")</f>
        <v/>
      </c>
      <c r="D2108" s="100" t="str">
        <f>IF(AND('INPUT INF'!$C107="I",'INPUT INF'!$D107=$D$2003),'INPUT INF'!$A107,"")</f>
        <v/>
      </c>
      <c r="E2108" s="100" t="str">
        <f>IF(AND('INPUT INF'!$C107="I",'INPUT INF'!$D107=$E$2003),'INPUT INF'!$A107,"")</f>
        <v/>
      </c>
      <c r="F2108" s="100" t="str">
        <f>IF(AND('INPUT INF'!$C107="I",'INPUT INF'!$D107=$F$2003),'INPUT INF'!$A107,"")</f>
        <v/>
      </c>
      <c r="G2108" s="100" t="str">
        <f>IF(AND('INPUT INF'!$C107="I",'INPUT INF'!$D107=$G$2003),'INPUT INF'!$A107,"")</f>
        <v/>
      </c>
      <c r="H2108" s="100" t="str">
        <f>IF(AND('INPUT INF'!$C107="II",'INPUT INF'!$D107=$H$2003),'INPUT INF'!$A107,"")</f>
        <v/>
      </c>
      <c r="I2108" s="100" t="str">
        <f>IF(AND('INPUT INF'!$C107="II",'INPUT INF'!$D107=$I$2003),'INPUT INF'!$A107,"")</f>
        <v/>
      </c>
      <c r="J2108" s="100" t="str">
        <f>IF(AND('INPUT INF'!$C107="II",'INPUT INF'!$D107=$J$2003),'INPUT INF'!$A107,"")</f>
        <v/>
      </c>
      <c r="K2108" s="100" t="str">
        <f>IF(AND('INPUT INF'!$C107="II",'INPUT INF'!$D107=$K$2003),'INPUT INF'!$A107,"")</f>
        <v/>
      </c>
      <c r="L2108" s="100" t="str">
        <f>IF(AND('INPUT INF'!$C107="II",'INPUT INF'!$D107=$L$2003),'INPUT INF'!$A107,"")</f>
        <v/>
      </c>
      <c r="M2108" s="100" t="str">
        <f>IF(AND('INPUT INF'!$C107="II",'INPUT INF'!$D107=$M$2003),'INPUT INF'!$A107,"")</f>
        <v/>
      </c>
      <c r="N2108" s="100" t="str">
        <f t="shared" si="7376"/>
        <v/>
      </c>
      <c r="O2108" s="100" t="str">
        <f t="shared" si="7383"/>
        <v/>
      </c>
      <c r="P2108" s="100" t="str">
        <f t="shared" si="7383"/>
        <v/>
      </c>
      <c r="Q2108" s="100" t="str">
        <f t="shared" si="7383"/>
        <v/>
      </c>
      <c r="R2108" s="100" t="str">
        <f t="shared" si="7383"/>
        <v/>
      </c>
      <c r="S2108" s="100" t="str">
        <f t="shared" si="7383"/>
        <v/>
      </c>
      <c r="T2108" s="100" t="str">
        <f t="shared" si="7383"/>
        <v/>
      </c>
      <c r="U2108" s="100" t="str">
        <f t="shared" si="7383"/>
        <v/>
      </c>
      <c r="V2108" s="100" t="str">
        <f t="shared" si="7383"/>
        <v/>
      </c>
      <c r="W2108" s="100" t="str">
        <f t="shared" si="7383"/>
        <v/>
      </c>
      <c r="X2108" s="100" t="str">
        <f t="shared" si="7383"/>
        <v/>
      </c>
      <c r="Y2108" s="100" t="str">
        <f t="shared" si="7384"/>
        <v/>
      </c>
      <c r="Z2108" s="100" t="str">
        <f t="shared" si="7384"/>
        <v/>
      </c>
      <c r="AA2108" s="100" t="str">
        <f t="shared" si="7384"/>
        <v/>
      </c>
      <c r="AB2108" s="100" t="str">
        <f t="shared" si="7384"/>
        <v/>
      </c>
      <c r="AC2108" s="100" t="str">
        <f t="shared" si="7384"/>
        <v/>
      </c>
      <c r="AD2108" s="100" t="str">
        <f t="shared" si="7384"/>
        <v/>
      </c>
      <c r="AE2108" s="100" t="str">
        <f t="shared" si="7384"/>
        <v/>
      </c>
      <c r="AF2108" s="100" t="str">
        <f t="shared" si="7384"/>
        <v/>
      </c>
      <c r="AG2108" s="100" t="str">
        <f t="shared" si="7384"/>
        <v/>
      </c>
      <c r="AH2108" s="100" t="str">
        <f t="shared" si="7384"/>
        <v/>
      </c>
      <c r="AI2108" s="100" t="str">
        <f t="shared" si="7384"/>
        <v/>
      </c>
      <c r="AJ2108" s="100" t="str">
        <f t="shared" si="7384"/>
        <v/>
      </c>
      <c r="AK2108" s="100" t="str">
        <f>IFERROR(VALUE(INDEX('INPUT DATA'!$Z$5:$Z$605,MATCH(CAL!N2108,'INPUT DATA'!$A$5:$A$605,0))),"")</f>
        <v/>
      </c>
      <c r="AL2108" s="100" t="str">
        <f>IFERROR(VALUE(INDEX('INPUT DATA'!$AA$5:$AA$605,MATCH(CAL!N2108,'INPUT DATA'!$A$5:$A$605,0))),"")</f>
        <v/>
      </c>
      <c r="AM2108" s="100" t="str">
        <f t="shared" si="7374"/>
        <v/>
      </c>
      <c r="AN2108" s="100" t="str">
        <f t="shared" si="7375"/>
        <v/>
      </c>
    </row>
    <row r="2109" spans="2:40" ht="15" customHeight="1" x14ac:dyDescent="0.25">
      <c r="B2109" s="115" t="str">
        <f>IF(AND('INPUT INF'!$C108="I",'INPUT INF'!$D108=$B$2003),'INPUT INF'!$A108,"")</f>
        <v/>
      </c>
      <c r="C2109" s="115" t="str">
        <f>IF(AND('INPUT INF'!$C108="I",'INPUT INF'!$D108=$C$2003),'INPUT INF'!$A108,"")</f>
        <v/>
      </c>
      <c r="D2109" s="100" t="str">
        <f>IF(AND('INPUT INF'!$C108="I",'INPUT INF'!$D108=$D$2003),'INPUT INF'!$A108,"")</f>
        <v/>
      </c>
      <c r="E2109" s="100" t="str">
        <f>IF(AND('INPUT INF'!$C108="I",'INPUT INF'!$D108=$E$2003),'INPUT INF'!$A108,"")</f>
        <v/>
      </c>
      <c r="F2109" s="100" t="str">
        <f>IF(AND('INPUT INF'!$C108="I",'INPUT INF'!$D108=$F$2003),'INPUT INF'!$A108,"")</f>
        <v/>
      </c>
      <c r="G2109" s="100" t="str">
        <f>IF(AND('INPUT INF'!$C108="I",'INPUT INF'!$D108=$G$2003),'INPUT INF'!$A108,"")</f>
        <v/>
      </c>
      <c r="H2109" s="100" t="str">
        <f>IF(AND('INPUT INF'!$C108="II",'INPUT INF'!$D108=$H$2003),'INPUT INF'!$A108,"")</f>
        <v/>
      </c>
      <c r="I2109" s="100" t="str">
        <f>IF(AND('INPUT INF'!$C108="II",'INPUT INF'!$D108=$I$2003),'INPUT INF'!$A108,"")</f>
        <v/>
      </c>
      <c r="J2109" s="100" t="str">
        <f>IF(AND('INPUT INF'!$C108="II",'INPUT INF'!$D108=$J$2003),'INPUT INF'!$A108,"")</f>
        <v/>
      </c>
      <c r="K2109" s="100" t="str">
        <f>IF(AND('INPUT INF'!$C108="II",'INPUT INF'!$D108=$K$2003),'INPUT INF'!$A108,"")</f>
        <v/>
      </c>
      <c r="L2109" s="100" t="str">
        <f>IF(AND('INPUT INF'!$C108="II",'INPUT INF'!$D108=$L$2003),'INPUT INF'!$A108,"")</f>
        <v/>
      </c>
      <c r="M2109" s="100" t="str">
        <f>IF(AND('INPUT INF'!$C108="II",'INPUT INF'!$D108=$M$2003),'INPUT INF'!$A108,"")</f>
        <v/>
      </c>
      <c r="N2109" s="100" t="str">
        <f t="shared" si="7376"/>
        <v/>
      </c>
      <c r="O2109" s="100" t="str">
        <f t="shared" si="7383"/>
        <v/>
      </c>
      <c r="P2109" s="100" t="str">
        <f t="shared" si="7383"/>
        <v/>
      </c>
      <c r="Q2109" s="100" t="str">
        <f t="shared" si="7383"/>
        <v/>
      </c>
      <c r="R2109" s="100" t="str">
        <f t="shared" si="7383"/>
        <v/>
      </c>
      <c r="S2109" s="100" t="str">
        <f t="shared" si="7383"/>
        <v/>
      </c>
      <c r="T2109" s="100" t="str">
        <f t="shared" si="7383"/>
        <v/>
      </c>
      <c r="U2109" s="100" t="str">
        <f t="shared" si="7383"/>
        <v/>
      </c>
      <c r="V2109" s="100" t="str">
        <f t="shared" si="7383"/>
        <v/>
      </c>
      <c r="W2109" s="100" t="str">
        <f t="shared" si="7383"/>
        <v/>
      </c>
      <c r="X2109" s="100" t="str">
        <f t="shared" si="7383"/>
        <v/>
      </c>
      <c r="Y2109" s="100" t="str">
        <f t="shared" si="7384"/>
        <v/>
      </c>
      <c r="Z2109" s="100" t="str">
        <f t="shared" si="7384"/>
        <v/>
      </c>
      <c r="AA2109" s="100" t="str">
        <f t="shared" si="7384"/>
        <v/>
      </c>
      <c r="AB2109" s="100" t="str">
        <f t="shared" si="7384"/>
        <v/>
      </c>
      <c r="AC2109" s="100" t="str">
        <f t="shared" si="7384"/>
        <v/>
      </c>
      <c r="AD2109" s="100" t="str">
        <f t="shared" si="7384"/>
        <v/>
      </c>
      <c r="AE2109" s="100" t="str">
        <f t="shared" si="7384"/>
        <v/>
      </c>
      <c r="AF2109" s="100" t="str">
        <f t="shared" si="7384"/>
        <v/>
      </c>
      <c r="AG2109" s="100" t="str">
        <f t="shared" si="7384"/>
        <v/>
      </c>
      <c r="AH2109" s="100" t="str">
        <f t="shared" si="7384"/>
        <v/>
      </c>
      <c r="AI2109" s="100" t="str">
        <f t="shared" si="7384"/>
        <v/>
      </c>
      <c r="AJ2109" s="100" t="str">
        <f t="shared" si="7384"/>
        <v/>
      </c>
      <c r="AK2109" s="100" t="str">
        <f>IFERROR(VALUE(INDEX('INPUT DATA'!$Z$5:$Z$605,MATCH(CAL!N2109,'INPUT DATA'!$A$5:$A$605,0))),"")</f>
        <v/>
      </c>
      <c r="AL2109" s="100" t="str">
        <f>IFERROR(VALUE(INDEX('INPUT DATA'!$AA$5:$AA$605,MATCH(CAL!N2109,'INPUT DATA'!$A$5:$A$605,0))),"")</f>
        <v/>
      </c>
      <c r="AM2109" s="100" t="str">
        <f t="shared" si="7374"/>
        <v/>
      </c>
      <c r="AN2109" s="100" t="str">
        <f t="shared" si="7375"/>
        <v/>
      </c>
    </row>
    <row r="2110" spans="2:40" ht="15" customHeight="1" x14ac:dyDescent="0.25">
      <c r="B2110" s="115" t="str">
        <f>IF(AND('INPUT INF'!$C109="I",'INPUT INF'!$D109=$B$2003),'INPUT INF'!$A109,"")</f>
        <v/>
      </c>
      <c r="C2110" s="115" t="str">
        <f>IF(AND('INPUT INF'!$C109="I",'INPUT INF'!$D109=$C$2003),'INPUT INF'!$A109,"")</f>
        <v/>
      </c>
      <c r="D2110" s="100" t="str">
        <f>IF(AND('INPUT INF'!$C109="I",'INPUT INF'!$D109=$D$2003),'INPUT INF'!$A109,"")</f>
        <v/>
      </c>
      <c r="E2110" s="100" t="str">
        <f>IF(AND('INPUT INF'!$C109="I",'INPUT INF'!$D109=$E$2003),'INPUT INF'!$A109,"")</f>
        <v/>
      </c>
      <c r="F2110" s="100" t="str">
        <f>IF(AND('INPUT INF'!$C109="I",'INPUT INF'!$D109=$F$2003),'INPUT INF'!$A109,"")</f>
        <v/>
      </c>
      <c r="G2110" s="100" t="str">
        <f>IF(AND('INPUT INF'!$C109="I",'INPUT INF'!$D109=$G$2003),'INPUT INF'!$A109,"")</f>
        <v/>
      </c>
      <c r="H2110" s="100" t="str">
        <f>IF(AND('INPUT INF'!$C109="II",'INPUT INF'!$D109=$H$2003),'INPUT INF'!$A109,"")</f>
        <v/>
      </c>
      <c r="I2110" s="100" t="str">
        <f>IF(AND('INPUT INF'!$C109="II",'INPUT INF'!$D109=$I$2003),'INPUT INF'!$A109,"")</f>
        <v/>
      </c>
      <c r="J2110" s="100" t="str">
        <f>IF(AND('INPUT INF'!$C109="II",'INPUT INF'!$D109=$J$2003),'INPUT INF'!$A109,"")</f>
        <v/>
      </c>
      <c r="K2110" s="100" t="str">
        <f>IF(AND('INPUT INF'!$C109="II",'INPUT INF'!$D109=$K$2003),'INPUT INF'!$A109,"")</f>
        <v/>
      </c>
      <c r="L2110" s="100" t="str">
        <f>IF(AND('INPUT INF'!$C109="II",'INPUT INF'!$D109=$L$2003),'INPUT INF'!$A109,"")</f>
        <v/>
      </c>
      <c r="M2110" s="100" t="str">
        <f>IF(AND('INPUT INF'!$C109="II",'INPUT INF'!$D109=$M$2003),'INPUT INF'!$A109,"")</f>
        <v/>
      </c>
      <c r="N2110" s="100" t="str">
        <f t="shared" si="7376"/>
        <v/>
      </c>
      <c r="O2110" s="100" t="str">
        <f t="shared" si="7383"/>
        <v/>
      </c>
      <c r="P2110" s="100" t="str">
        <f t="shared" si="7383"/>
        <v/>
      </c>
      <c r="Q2110" s="100" t="str">
        <f t="shared" si="7383"/>
        <v/>
      </c>
      <c r="R2110" s="100" t="str">
        <f t="shared" si="7383"/>
        <v/>
      </c>
      <c r="S2110" s="100" t="str">
        <f t="shared" si="7383"/>
        <v/>
      </c>
      <c r="T2110" s="100" t="str">
        <f t="shared" si="7383"/>
        <v/>
      </c>
      <c r="U2110" s="100" t="str">
        <f t="shared" si="7383"/>
        <v/>
      </c>
      <c r="V2110" s="100" t="str">
        <f t="shared" si="7383"/>
        <v/>
      </c>
      <c r="W2110" s="100" t="str">
        <f t="shared" si="7383"/>
        <v/>
      </c>
      <c r="X2110" s="100" t="str">
        <f t="shared" si="7383"/>
        <v/>
      </c>
      <c r="Y2110" s="100" t="str">
        <f t="shared" si="7384"/>
        <v/>
      </c>
      <c r="Z2110" s="100" t="str">
        <f t="shared" si="7384"/>
        <v/>
      </c>
      <c r="AA2110" s="100" t="str">
        <f t="shared" si="7384"/>
        <v/>
      </c>
      <c r="AB2110" s="100" t="str">
        <f t="shared" si="7384"/>
        <v/>
      </c>
      <c r="AC2110" s="100" t="str">
        <f t="shared" si="7384"/>
        <v/>
      </c>
      <c r="AD2110" s="100" t="str">
        <f t="shared" si="7384"/>
        <v/>
      </c>
      <c r="AE2110" s="100" t="str">
        <f t="shared" si="7384"/>
        <v/>
      </c>
      <c r="AF2110" s="100" t="str">
        <f t="shared" si="7384"/>
        <v/>
      </c>
      <c r="AG2110" s="100" t="str">
        <f t="shared" si="7384"/>
        <v/>
      </c>
      <c r="AH2110" s="100" t="str">
        <f t="shared" si="7384"/>
        <v/>
      </c>
      <c r="AI2110" s="100" t="str">
        <f t="shared" si="7384"/>
        <v/>
      </c>
      <c r="AJ2110" s="100" t="str">
        <f t="shared" si="7384"/>
        <v/>
      </c>
      <c r="AK2110" s="100" t="str">
        <f>IFERROR(VALUE(INDEX('INPUT DATA'!$Z$5:$Z$605,MATCH(CAL!N2110,'INPUT DATA'!$A$5:$A$605,0))),"")</f>
        <v/>
      </c>
      <c r="AL2110" s="100" t="str">
        <f>IFERROR(VALUE(INDEX('INPUT DATA'!$AA$5:$AA$605,MATCH(CAL!N2110,'INPUT DATA'!$A$5:$A$605,0))),"")</f>
        <v/>
      </c>
      <c r="AM2110" s="100" t="str">
        <f t="shared" si="7374"/>
        <v/>
      </c>
      <c r="AN2110" s="100" t="str">
        <f t="shared" si="7375"/>
        <v/>
      </c>
    </row>
    <row r="2111" spans="2:40" ht="15" customHeight="1" x14ac:dyDescent="0.25">
      <c r="B2111" s="115" t="str">
        <f>IF(AND('INPUT INF'!$C110="I",'INPUT INF'!$D110=$B$2003),'INPUT INF'!$A110,"")</f>
        <v/>
      </c>
      <c r="C2111" s="115" t="str">
        <f>IF(AND('INPUT INF'!$C110="I",'INPUT INF'!$D110=$C$2003),'INPUT INF'!$A110,"")</f>
        <v/>
      </c>
      <c r="D2111" s="100" t="str">
        <f>IF(AND('INPUT INF'!$C110="I",'INPUT INF'!$D110=$D$2003),'INPUT INF'!$A110,"")</f>
        <v/>
      </c>
      <c r="E2111" s="100" t="str">
        <f>IF(AND('INPUT INF'!$C110="I",'INPUT INF'!$D110=$E$2003),'INPUT INF'!$A110,"")</f>
        <v/>
      </c>
      <c r="F2111" s="100" t="str">
        <f>IF(AND('INPUT INF'!$C110="I",'INPUT INF'!$D110=$F$2003),'INPUT INF'!$A110,"")</f>
        <v/>
      </c>
      <c r="G2111" s="100" t="str">
        <f>IF(AND('INPUT INF'!$C110="I",'INPUT INF'!$D110=$G$2003),'INPUT INF'!$A110,"")</f>
        <v/>
      </c>
      <c r="H2111" s="100" t="str">
        <f>IF(AND('INPUT INF'!$C110="II",'INPUT INF'!$D110=$H$2003),'INPUT INF'!$A110,"")</f>
        <v/>
      </c>
      <c r="I2111" s="100" t="str">
        <f>IF(AND('INPUT INF'!$C110="II",'INPUT INF'!$D110=$I$2003),'INPUT INF'!$A110,"")</f>
        <v/>
      </c>
      <c r="J2111" s="100" t="str">
        <f>IF(AND('INPUT INF'!$C110="II",'INPUT INF'!$D110=$J$2003),'INPUT INF'!$A110,"")</f>
        <v/>
      </c>
      <c r="K2111" s="100" t="str">
        <f>IF(AND('INPUT INF'!$C110="II",'INPUT INF'!$D110=$K$2003),'INPUT INF'!$A110,"")</f>
        <v/>
      </c>
      <c r="L2111" s="100" t="str">
        <f>IF(AND('INPUT INF'!$C110="II",'INPUT INF'!$D110=$L$2003),'INPUT INF'!$A110,"")</f>
        <v/>
      </c>
      <c r="M2111" s="100" t="str">
        <f>IF(AND('INPUT INF'!$C110="II",'INPUT INF'!$D110=$M$2003),'INPUT INF'!$A110,"")</f>
        <v/>
      </c>
      <c r="N2111" s="100" t="str">
        <f t="shared" si="7376"/>
        <v/>
      </c>
      <c r="O2111" s="100" t="str">
        <f t="shared" si="7383"/>
        <v/>
      </c>
      <c r="P2111" s="100" t="str">
        <f t="shared" si="7383"/>
        <v/>
      </c>
      <c r="Q2111" s="100" t="str">
        <f t="shared" si="7383"/>
        <v/>
      </c>
      <c r="R2111" s="100" t="str">
        <f t="shared" si="7383"/>
        <v/>
      </c>
      <c r="S2111" s="100" t="str">
        <f t="shared" si="7383"/>
        <v/>
      </c>
      <c r="T2111" s="100" t="str">
        <f t="shared" si="7383"/>
        <v/>
      </c>
      <c r="U2111" s="100" t="str">
        <f t="shared" si="7383"/>
        <v/>
      </c>
      <c r="V2111" s="100" t="str">
        <f t="shared" si="7383"/>
        <v/>
      </c>
      <c r="W2111" s="100" t="str">
        <f t="shared" si="7383"/>
        <v/>
      </c>
      <c r="X2111" s="100" t="str">
        <f t="shared" si="7383"/>
        <v/>
      </c>
      <c r="Y2111" s="100" t="str">
        <f t="shared" si="7384"/>
        <v/>
      </c>
      <c r="Z2111" s="100" t="str">
        <f t="shared" si="7384"/>
        <v/>
      </c>
      <c r="AA2111" s="100" t="str">
        <f t="shared" si="7384"/>
        <v/>
      </c>
      <c r="AB2111" s="100" t="str">
        <f t="shared" si="7384"/>
        <v/>
      </c>
      <c r="AC2111" s="100" t="str">
        <f t="shared" si="7384"/>
        <v/>
      </c>
      <c r="AD2111" s="100" t="str">
        <f t="shared" si="7384"/>
        <v/>
      </c>
      <c r="AE2111" s="100" t="str">
        <f t="shared" si="7384"/>
        <v/>
      </c>
      <c r="AF2111" s="100" t="str">
        <f t="shared" si="7384"/>
        <v/>
      </c>
      <c r="AG2111" s="100" t="str">
        <f t="shared" si="7384"/>
        <v/>
      </c>
      <c r="AH2111" s="100" t="str">
        <f t="shared" si="7384"/>
        <v/>
      </c>
      <c r="AI2111" s="100" t="str">
        <f t="shared" si="7384"/>
        <v/>
      </c>
      <c r="AJ2111" s="100" t="str">
        <f t="shared" si="7384"/>
        <v/>
      </c>
      <c r="AK2111" s="100" t="str">
        <f>IFERROR(VALUE(INDEX('INPUT DATA'!$Z$5:$Z$605,MATCH(CAL!N2111,'INPUT DATA'!$A$5:$A$605,0))),"")</f>
        <v/>
      </c>
      <c r="AL2111" s="100" t="str">
        <f>IFERROR(VALUE(INDEX('INPUT DATA'!$AA$5:$AA$605,MATCH(CAL!N2111,'INPUT DATA'!$A$5:$A$605,0))),"")</f>
        <v/>
      </c>
      <c r="AM2111" s="100" t="str">
        <f t="shared" si="7374"/>
        <v/>
      </c>
      <c r="AN2111" s="100" t="str">
        <f t="shared" si="7375"/>
        <v/>
      </c>
    </row>
    <row r="2112" spans="2:40" ht="15" customHeight="1" x14ac:dyDescent="0.25">
      <c r="B2112" s="115" t="str">
        <f>IF(AND('INPUT INF'!$C111="I",'INPUT INF'!$D111=$B$2003),'INPUT INF'!$A111,"")</f>
        <v/>
      </c>
      <c r="C2112" s="115" t="str">
        <f>IF(AND('INPUT INF'!$C111="I",'INPUT INF'!$D111=$C$2003),'INPUT INF'!$A111,"")</f>
        <v/>
      </c>
      <c r="D2112" s="100" t="str">
        <f>IF(AND('INPUT INF'!$C111="I",'INPUT INF'!$D111=$D$2003),'INPUT INF'!$A111,"")</f>
        <v/>
      </c>
      <c r="E2112" s="100" t="str">
        <f>IF(AND('INPUT INF'!$C111="I",'INPUT INF'!$D111=$E$2003),'INPUT INF'!$A111,"")</f>
        <v/>
      </c>
      <c r="F2112" s="100" t="str">
        <f>IF(AND('INPUT INF'!$C111="I",'INPUT INF'!$D111=$F$2003),'INPUT INF'!$A111,"")</f>
        <v/>
      </c>
      <c r="G2112" s="100" t="str">
        <f>IF(AND('INPUT INF'!$C111="I",'INPUT INF'!$D111=$G$2003),'INPUT INF'!$A111,"")</f>
        <v/>
      </c>
      <c r="H2112" s="100" t="str">
        <f>IF(AND('INPUT INF'!$C111="II",'INPUT INF'!$D111=$H$2003),'INPUT INF'!$A111,"")</f>
        <v/>
      </c>
      <c r="I2112" s="100" t="str">
        <f>IF(AND('INPUT INF'!$C111="II",'INPUT INF'!$D111=$I$2003),'INPUT INF'!$A111,"")</f>
        <v/>
      </c>
      <c r="J2112" s="100" t="str">
        <f>IF(AND('INPUT INF'!$C111="II",'INPUT INF'!$D111=$J$2003),'INPUT INF'!$A111,"")</f>
        <v/>
      </c>
      <c r="K2112" s="100" t="str">
        <f>IF(AND('INPUT INF'!$C111="II",'INPUT INF'!$D111=$K$2003),'INPUT INF'!$A111,"")</f>
        <v/>
      </c>
      <c r="L2112" s="100" t="str">
        <f>IF(AND('INPUT INF'!$C111="II",'INPUT INF'!$D111=$L$2003),'INPUT INF'!$A111,"")</f>
        <v/>
      </c>
      <c r="M2112" s="100" t="str">
        <f>IF(AND('INPUT INF'!$C111="II",'INPUT INF'!$D111=$M$2003),'INPUT INF'!$A111,"")</f>
        <v/>
      </c>
      <c r="N2112" s="100" t="str">
        <f t="shared" si="7376"/>
        <v/>
      </c>
      <c r="O2112" s="100" t="str">
        <f t="shared" si="7383"/>
        <v/>
      </c>
      <c r="P2112" s="100" t="str">
        <f t="shared" si="7383"/>
        <v/>
      </c>
      <c r="Q2112" s="100" t="str">
        <f t="shared" si="7383"/>
        <v/>
      </c>
      <c r="R2112" s="100" t="str">
        <f t="shared" si="7383"/>
        <v/>
      </c>
      <c r="S2112" s="100" t="str">
        <f t="shared" si="7383"/>
        <v/>
      </c>
      <c r="T2112" s="100" t="str">
        <f t="shared" si="7383"/>
        <v/>
      </c>
      <c r="U2112" s="100" t="str">
        <f t="shared" si="7383"/>
        <v/>
      </c>
      <c r="V2112" s="100" t="str">
        <f t="shared" si="7383"/>
        <v/>
      </c>
      <c r="W2112" s="100" t="str">
        <f t="shared" si="7383"/>
        <v/>
      </c>
      <c r="X2112" s="100" t="str">
        <f t="shared" si="7383"/>
        <v/>
      </c>
      <c r="Y2112" s="100" t="str">
        <f t="shared" si="7384"/>
        <v/>
      </c>
      <c r="Z2112" s="100" t="str">
        <f t="shared" si="7384"/>
        <v/>
      </c>
      <c r="AA2112" s="100" t="str">
        <f t="shared" si="7384"/>
        <v/>
      </c>
      <c r="AB2112" s="100" t="str">
        <f t="shared" si="7384"/>
        <v/>
      </c>
      <c r="AC2112" s="100" t="str">
        <f t="shared" si="7384"/>
        <v/>
      </c>
      <c r="AD2112" s="100" t="str">
        <f t="shared" si="7384"/>
        <v/>
      </c>
      <c r="AE2112" s="100" t="str">
        <f t="shared" si="7384"/>
        <v/>
      </c>
      <c r="AF2112" s="100" t="str">
        <f t="shared" si="7384"/>
        <v/>
      </c>
      <c r="AG2112" s="100" t="str">
        <f t="shared" si="7384"/>
        <v/>
      </c>
      <c r="AH2112" s="100" t="str">
        <f t="shared" si="7384"/>
        <v/>
      </c>
      <c r="AI2112" s="100" t="str">
        <f t="shared" si="7384"/>
        <v/>
      </c>
      <c r="AJ2112" s="100" t="str">
        <f t="shared" si="7384"/>
        <v/>
      </c>
      <c r="AK2112" s="100" t="str">
        <f>IFERROR(VALUE(INDEX('INPUT DATA'!$Z$5:$Z$605,MATCH(CAL!N2112,'INPUT DATA'!$A$5:$A$605,0))),"")</f>
        <v/>
      </c>
      <c r="AL2112" s="100" t="str">
        <f>IFERROR(VALUE(INDEX('INPUT DATA'!$AA$5:$AA$605,MATCH(CAL!N2112,'INPUT DATA'!$A$5:$A$605,0))),"")</f>
        <v/>
      </c>
      <c r="AM2112" s="100" t="str">
        <f t="shared" si="7374"/>
        <v/>
      </c>
      <c r="AN2112" s="100" t="str">
        <f t="shared" si="7375"/>
        <v/>
      </c>
    </row>
    <row r="2113" spans="2:40" ht="15" customHeight="1" x14ac:dyDescent="0.25">
      <c r="B2113" s="115" t="str">
        <f>IF(AND('INPUT INF'!$C112="I",'INPUT INF'!$D112=$B$2003),'INPUT INF'!$A112,"")</f>
        <v/>
      </c>
      <c r="C2113" s="115" t="str">
        <f>IF(AND('INPUT INF'!$C112="I",'INPUT INF'!$D112=$C$2003),'INPUT INF'!$A112,"")</f>
        <v/>
      </c>
      <c r="D2113" s="100" t="str">
        <f>IF(AND('INPUT INF'!$C112="I",'INPUT INF'!$D112=$D$2003),'INPUT INF'!$A112,"")</f>
        <v/>
      </c>
      <c r="E2113" s="100" t="str">
        <f>IF(AND('INPUT INF'!$C112="I",'INPUT INF'!$D112=$E$2003),'INPUT INF'!$A112,"")</f>
        <v/>
      </c>
      <c r="F2113" s="100" t="str">
        <f>IF(AND('INPUT INF'!$C112="I",'INPUT INF'!$D112=$F$2003),'INPUT INF'!$A112,"")</f>
        <v/>
      </c>
      <c r="G2113" s="100" t="str">
        <f>IF(AND('INPUT INF'!$C112="I",'INPUT INF'!$D112=$G$2003),'INPUT INF'!$A112,"")</f>
        <v/>
      </c>
      <c r="H2113" s="100" t="str">
        <f>IF(AND('INPUT INF'!$C112="II",'INPUT INF'!$D112=$H$2003),'INPUT INF'!$A112,"")</f>
        <v/>
      </c>
      <c r="I2113" s="100" t="str">
        <f>IF(AND('INPUT INF'!$C112="II",'INPUT INF'!$D112=$I$2003),'INPUT INF'!$A112,"")</f>
        <v/>
      </c>
      <c r="J2113" s="100" t="str">
        <f>IF(AND('INPUT INF'!$C112="II",'INPUT INF'!$D112=$J$2003),'INPUT INF'!$A112,"")</f>
        <v/>
      </c>
      <c r="K2113" s="100" t="str">
        <f>IF(AND('INPUT INF'!$C112="II",'INPUT INF'!$D112=$K$2003),'INPUT INF'!$A112,"")</f>
        <v/>
      </c>
      <c r="L2113" s="100" t="str">
        <f>IF(AND('INPUT INF'!$C112="II",'INPUT INF'!$D112=$L$2003),'INPUT INF'!$A112,"")</f>
        <v/>
      </c>
      <c r="M2113" s="100" t="str">
        <f>IF(AND('INPUT INF'!$C112="II",'INPUT INF'!$D112=$M$2003),'INPUT INF'!$A112,"")</f>
        <v/>
      </c>
      <c r="N2113" s="100" t="str">
        <f t="shared" si="7376"/>
        <v/>
      </c>
      <c r="O2113" s="100" t="str">
        <f t="shared" si="7383"/>
        <v/>
      </c>
      <c r="P2113" s="100" t="str">
        <f t="shared" si="7383"/>
        <v/>
      </c>
      <c r="Q2113" s="100" t="str">
        <f t="shared" si="7383"/>
        <v/>
      </c>
      <c r="R2113" s="100" t="str">
        <f t="shared" si="7383"/>
        <v/>
      </c>
      <c r="S2113" s="100" t="str">
        <f t="shared" si="7383"/>
        <v/>
      </c>
      <c r="T2113" s="100" t="str">
        <f t="shared" si="7383"/>
        <v/>
      </c>
      <c r="U2113" s="100" t="str">
        <f t="shared" si="7383"/>
        <v/>
      </c>
      <c r="V2113" s="100" t="str">
        <f t="shared" si="7383"/>
        <v/>
      </c>
      <c r="W2113" s="100" t="str">
        <f t="shared" si="7383"/>
        <v/>
      </c>
      <c r="X2113" s="100" t="str">
        <f t="shared" si="7383"/>
        <v/>
      </c>
      <c r="Y2113" s="100" t="str">
        <f t="shared" si="7384"/>
        <v/>
      </c>
      <c r="Z2113" s="100" t="str">
        <f t="shared" si="7384"/>
        <v/>
      </c>
      <c r="AA2113" s="100" t="str">
        <f t="shared" si="7384"/>
        <v/>
      </c>
      <c r="AB2113" s="100" t="str">
        <f t="shared" si="7384"/>
        <v/>
      </c>
      <c r="AC2113" s="100" t="str">
        <f t="shared" si="7384"/>
        <v/>
      </c>
      <c r="AD2113" s="100" t="str">
        <f t="shared" si="7384"/>
        <v/>
      </c>
      <c r="AE2113" s="100" t="str">
        <f t="shared" si="7384"/>
        <v/>
      </c>
      <c r="AF2113" s="100" t="str">
        <f t="shared" si="7384"/>
        <v/>
      </c>
      <c r="AG2113" s="100" t="str">
        <f t="shared" si="7384"/>
        <v/>
      </c>
      <c r="AH2113" s="100" t="str">
        <f t="shared" si="7384"/>
        <v/>
      </c>
      <c r="AI2113" s="100" t="str">
        <f t="shared" si="7384"/>
        <v/>
      </c>
      <c r="AJ2113" s="100" t="str">
        <f t="shared" si="7384"/>
        <v/>
      </c>
      <c r="AK2113" s="100" t="str">
        <f>IFERROR(VALUE(INDEX('INPUT DATA'!$Z$5:$Z$605,MATCH(CAL!N2113,'INPUT DATA'!$A$5:$A$605,0))),"")</f>
        <v/>
      </c>
      <c r="AL2113" s="100" t="str">
        <f>IFERROR(VALUE(INDEX('INPUT DATA'!$AA$5:$AA$605,MATCH(CAL!N2113,'INPUT DATA'!$A$5:$A$605,0))),"")</f>
        <v/>
      </c>
      <c r="AM2113" s="100" t="str">
        <f t="shared" si="7374"/>
        <v/>
      </c>
      <c r="AN2113" s="100" t="str">
        <f t="shared" si="7375"/>
        <v/>
      </c>
    </row>
    <row r="2114" spans="2:40" ht="15" customHeight="1" x14ac:dyDescent="0.25">
      <c r="B2114" s="115" t="str">
        <f>IF(AND('INPUT INF'!$C113="I",'INPUT INF'!$D113=$B$2003),'INPUT INF'!$A113,"")</f>
        <v/>
      </c>
      <c r="C2114" s="115" t="str">
        <f>IF(AND('INPUT INF'!$C113="I",'INPUT INF'!$D113=$C$2003),'INPUT INF'!$A113,"")</f>
        <v/>
      </c>
      <c r="D2114" s="100" t="str">
        <f>IF(AND('INPUT INF'!$C113="I",'INPUT INF'!$D113=$D$2003),'INPUT INF'!$A113,"")</f>
        <v/>
      </c>
      <c r="E2114" s="100" t="str">
        <f>IF(AND('INPUT INF'!$C113="I",'INPUT INF'!$D113=$E$2003),'INPUT INF'!$A113,"")</f>
        <v/>
      </c>
      <c r="F2114" s="100" t="str">
        <f>IF(AND('INPUT INF'!$C113="I",'INPUT INF'!$D113=$F$2003),'INPUT INF'!$A113,"")</f>
        <v/>
      </c>
      <c r="G2114" s="100" t="str">
        <f>IF(AND('INPUT INF'!$C113="I",'INPUT INF'!$D113=$G$2003),'INPUT INF'!$A113,"")</f>
        <v/>
      </c>
      <c r="H2114" s="100" t="str">
        <f>IF(AND('INPUT INF'!$C113="II",'INPUT INF'!$D113=$H$2003),'INPUT INF'!$A113,"")</f>
        <v/>
      </c>
      <c r="I2114" s="100" t="str">
        <f>IF(AND('INPUT INF'!$C113="II",'INPUT INF'!$D113=$I$2003),'INPUT INF'!$A113,"")</f>
        <v/>
      </c>
      <c r="J2114" s="100" t="str">
        <f>IF(AND('INPUT INF'!$C113="II",'INPUT INF'!$D113=$J$2003),'INPUT INF'!$A113,"")</f>
        <v/>
      </c>
      <c r="K2114" s="100" t="str">
        <f>IF(AND('INPUT INF'!$C113="II",'INPUT INF'!$D113=$K$2003),'INPUT INF'!$A113,"")</f>
        <v/>
      </c>
      <c r="L2114" s="100" t="str">
        <f>IF(AND('INPUT INF'!$C113="II",'INPUT INF'!$D113=$L$2003),'INPUT INF'!$A113,"")</f>
        <v/>
      </c>
      <c r="M2114" s="100" t="str">
        <f>IF(AND('INPUT INF'!$C113="II",'INPUT INF'!$D113=$M$2003),'INPUT INF'!$A113,"")</f>
        <v/>
      </c>
      <c r="N2114" s="100" t="str">
        <f t="shared" si="7376"/>
        <v/>
      </c>
      <c r="O2114" s="100" t="str">
        <f t="shared" ref="O2114:X2123" si="7385">VLOOKUP($N2114,$B$1003:$AA$1901,O$2003,FALSE)</f>
        <v/>
      </c>
      <c r="P2114" s="100" t="str">
        <f t="shared" si="7385"/>
        <v/>
      </c>
      <c r="Q2114" s="100" t="str">
        <f t="shared" si="7385"/>
        <v/>
      </c>
      <c r="R2114" s="100" t="str">
        <f t="shared" si="7385"/>
        <v/>
      </c>
      <c r="S2114" s="100" t="str">
        <f t="shared" si="7385"/>
        <v/>
      </c>
      <c r="T2114" s="100" t="str">
        <f t="shared" si="7385"/>
        <v/>
      </c>
      <c r="U2114" s="100" t="str">
        <f t="shared" si="7385"/>
        <v/>
      </c>
      <c r="V2114" s="100" t="str">
        <f t="shared" si="7385"/>
        <v/>
      </c>
      <c r="W2114" s="100" t="str">
        <f t="shared" si="7385"/>
        <v/>
      </c>
      <c r="X2114" s="100" t="str">
        <f t="shared" si="7385"/>
        <v/>
      </c>
      <c r="Y2114" s="100" t="str">
        <f t="shared" ref="Y2114:AJ2123" si="7386">VLOOKUP($N2114,$B$1003:$AA$1901,Y$2003,FALSE)</f>
        <v/>
      </c>
      <c r="Z2114" s="100" t="str">
        <f t="shared" si="7386"/>
        <v/>
      </c>
      <c r="AA2114" s="100" t="str">
        <f t="shared" si="7386"/>
        <v/>
      </c>
      <c r="AB2114" s="100" t="str">
        <f t="shared" si="7386"/>
        <v/>
      </c>
      <c r="AC2114" s="100" t="str">
        <f t="shared" si="7386"/>
        <v/>
      </c>
      <c r="AD2114" s="100" t="str">
        <f t="shared" si="7386"/>
        <v/>
      </c>
      <c r="AE2114" s="100" t="str">
        <f t="shared" si="7386"/>
        <v/>
      </c>
      <c r="AF2114" s="100" t="str">
        <f t="shared" si="7386"/>
        <v/>
      </c>
      <c r="AG2114" s="100" t="str">
        <f t="shared" si="7386"/>
        <v/>
      </c>
      <c r="AH2114" s="100" t="str">
        <f t="shared" si="7386"/>
        <v/>
      </c>
      <c r="AI2114" s="100" t="str">
        <f t="shared" si="7386"/>
        <v/>
      </c>
      <c r="AJ2114" s="100" t="str">
        <f t="shared" si="7386"/>
        <v/>
      </c>
      <c r="AK2114" s="100" t="str">
        <f>IFERROR(VALUE(INDEX('INPUT DATA'!$Z$5:$Z$605,MATCH(CAL!N2114,'INPUT DATA'!$A$5:$A$605,0))),"")</f>
        <v/>
      </c>
      <c r="AL2114" s="100" t="str">
        <f>IFERROR(VALUE(INDEX('INPUT DATA'!$AA$5:$AA$605,MATCH(CAL!N2114,'INPUT DATA'!$A$5:$A$605,0))),"")</f>
        <v/>
      </c>
      <c r="AM2114" s="100" t="str">
        <f t="shared" si="7374"/>
        <v/>
      </c>
      <c r="AN2114" s="100" t="str">
        <f t="shared" si="7375"/>
        <v/>
      </c>
    </row>
    <row r="2115" spans="2:40" ht="15" customHeight="1" x14ac:dyDescent="0.25">
      <c r="B2115" s="115" t="str">
        <f>IF(AND('INPUT INF'!$C114="I",'INPUT INF'!$D114=$B$2003),'INPUT INF'!$A114,"")</f>
        <v/>
      </c>
      <c r="C2115" s="115" t="str">
        <f>IF(AND('INPUT INF'!$C114="I",'INPUT INF'!$D114=$C$2003),'INPUT INF'!$A114,"")</f>
        <v/>
      </c>
      <c r="D2115" s="100" t="str">
        <f>IF(AND('INPUT INF'!$C114="I",'INPUT INF'!$D114=$D$2003),'INPUT INF'!$A114,"")</f>
        <v/>
      </c>
      <c r="E2115" s="100" t="str">
        <f>IF(AND('INPUT INF'!$C114="I",'INPUT INF'!$D114=$E$2003),'INPUT INF'!$A114,"")</f>
        <v/>
      </c>
      <c r="F2115" s="100" t="str">
        <f>IF(AND('INPUT INF'!$C114="I",'INPUT INF'!$D114=$F$2003),'INPUT INF'!$A114,"")</f>
        <v/>
      </c>
      <c r="G2115" s="100" t="str">
        <f>IF(AND('INPUT INF'!$C114="I",'INPUT INF'!$D114=$G$2003),'INPUT INF'!$A114,"")</f>
        <v/>
      </c>
      <c r="H2115" s="100" t="str">
        <f>IF(AND('INPUT INF'!$C114="II",'INPUT INF'!$D114=$H$2003),'INPUT INF'!$A114,"")</f>
        <v/>
      </c>
      <c r="I2115" s="100" t="str">
        <f>IF(AND('INPUT INF'!$C114="II",'INPUT INF'!$D114=$I$2003),'INPUT INF'!$A114,"")</f>
        <v/>
      </c>
      <c r="J2115" s="100" t="str">
        <f>IF(AND('INPUT INF'!$C114="II",'INPUT INF'!$D114=$J$2003),'INPUT INF'!$A114,"")</f>
        <v/>
      </c>
      <c r="K2115" s="100" t="str">
        <f>IF(AND('INPUT INF'!$C114="II",'INPUT INF'!$D114=$K$2003),'INPUT INF'!$A114,"")</f>
        <v/>
      </c>
      <c r="L2115" s="100" t="str">
        <f>IF(AND('INPUT INF'!$C114="II",'INPUT INF'!$D114=$L$2003),'INPUT INF'!$A114,"")</f>
        <v/>
      </c>
      <c r="M2115" s="100" t="str">
        <f>IF(AND('INPUT INF'!$C114="II",'INPUT INF'!$D114=$M$2003),'INPUT INF'!$A114,"")</f>
        <v/>
      </c>
      <c r="N2115" s="100" t="str">
        <f t="shared" si="7376"/>
        <v/>
      </c>
      <c r="O2115" s="100" t="str">
        <f t="shared" si="7385"/>
        <v/>
      </c>
      <c r="P2115" s="100" t="str">
        <f t="shared" si="7385"/>
        <v/>
      </c>
      <c r="Q2115" s="100" t="str">
        <f t="shared" si="7385"/>
        <v/>
      </c>
      <c r="R2115" s="100" t="str">
        <f t="shared" si="7385"/>
        <v/>
      </c>
      <c r="S2115" s="100" t="str">
        <f t="shared" si="7385"/>
        <v/>
      </c>
      <c r="T2115" s="100" t="str">
        <f t="shared" si="7385"/>
        <v/>
      </c>
      <c r="U2115" s="100" t="str">
        <f t="shared" si="7385"/>
        <v/>
      </c>
      <c r="V2115" s="100" t="str">
        <f t="shared" si="7385"/>
        <v/>
      </c>
      <c r="W2115" s="100" t="str">
        <f t="shared" si="7385"/>
        <v/>
      </c>
      <c r="X2115" s="100" t="str">
        <f t="shared" si="7385"/>
        <v/>
      </c>
      <c r="Y2115" s="100" t="str">
        <f t="shared" si="7386"/>
        <v/>
      </c>
      <c r="Z2115" s="100" t="str">
        <f t="shared" si="7386"/>
        <v/>
      </c>
      <c r="AA2115" s="100" t="str">
        <f t="shared" si="7386"/>
        <v/>
      </c>
      <c r="AB2115" s="100" t="str">
        <f t="shared" si="7386"/>
        <v/>
      </c>
      <c r="AC2115" s="100" t="str">
        <f t="shared" si="7386"/>
        <v/>
      </c>
      <c r="AD2115" s="100" t="str">
        <f t="shared" si="7386"/>
        <v/>
      </c>
      <c r="AE2115" s="100" t="str">
        <f t="shared" si="7386"/>
        <v/>
      </c>
      <c r="AF2115" s="100" t="str">
        <f t="shared" si="7386"/>
        <v/>
      </c>
      <c r="AG2115" s="100" t="str">
        <f t="shared" si="7386"/>
        <v/>
      </c>
      <c r="AH2115" s="100" t="str">
        <f t="shared" si="7386"/>
        <v/>
      </c>
      <c r="AI2115" s="100" t="str">
        <f t="shared" si="7386"/>
        <v/>
      </c>
      <c r="AJ2115" s="100" t="str">
        <f t="shared" si="7386"/>
        <v/>
      </c>
      <c r="AK2115" s="100" t="str">
        <f>IFERROR(VALUE(INDEX('INPUT DATA'!$Z$5:$Z$605,MATCH(CAL!N2115,'INPUT DATA'!$A$5:$A$605,0))),"")</f>
        <v/>
      </c>
      <c r="AL2115" s="100" t="str">
        <f>IFERROR(VALUE(INDEX('INPUT DATA'!$AA$5:$AA$605,MATCH(CAL!N2115,'INPUT DATA'!$A$5:$A$605,0))),"")</f>
        <v/>
      </c>
      <c r="AM2115" s="100" t="str">
        <f t="shared" si="7374"/>
        <v/>
      </c>
      <c r="AN2115" s="100" t="str">
        <f t="shared" si="7375"/>
        <v/>
      </c>
    </row>
    <row r="2116" spans="2:40" ht="15" customHeight="1" x14ac:dyDescent="0.25">
      <c r="B2116" s="115" t="str">
        <f>IF(AND('INPUT INF'!$C115="I",'INPUT INF'!$D115=$B$2003),'INPUT INF'!$A115,"")</f>
        <v/>
      </c>
      <c r="C2116" s="115" t="str">
        <f>IF(AND('INPUT INF'!$C115="I",'INPUT INF'!$D115=$C$2003),'INPUT INF'!$A115,"")</f>
        <v/>
      </c>
      <c r="D2116" s="100" t="str">
        <f>IF(AND('INPUT INF'!$C115="I",'INPUT INF'!$D115=$D$2003),'INPUT INF'!$A115,"")</f>
        <v/>
      </c>
      <c r="E2116" s="100" t="str">
        <f>IF(AND('INPUT INF'!$C115="I",'INPUT INF'!$D115=$E$2003),'INPUT INF'!$A115,"")</f>
        <v/>
      </c>
      <c r="F2116" s="100" t="str">
        <f>IF(AND('INPUT INF'!$C115="I",'INPUT INF'!$D115=$F$2003),'INPUT INF'!$A115,"")</f>
        <v/>
      </c>
      <c r="G2116" s="100" t="str">
        <f>IF(AND('INPUT INF'!$C115="I",'INPUT INF'!$D115=$G$2003),'INPUT INF'!$A115,"")</f>
        <v/>
      </c>
      <c r="H2116" s="100" t="str">
        <f>IF(AND('INPUT INF'!$C115="II",'INPUT INF'!$D115=$H$2003),'INPUT INF'!$A115,"")</f>
        <v/>
      </c>
      <c r="I2116" s="100" t="str">
        <f>IF(AND('INPUT INF'!$C115="II",'INPUT INF'!$D115=$I$2003),'INPUT INF'!$A115,"")</f>
        <v/>
      </c>
      <c r="J2116" s="100" t="str">
        <f>IF(AND('INPUT INF'!$C115="II",'INPUT INF'!$D115=$J$2003),'INPUT INF'!$A115,"")</f>
        <v/>
      </c>
      <c r="K2116" s="100" t="str">
        <f>IF(AND('INPUT INF'!$C115="II",'INPUT INF'!$D115=$K$2003),'INPUT INF'!$A115,"")</f>
        <v/>
      </c>
      <c r="L2116" s="100" t="str">
        <f>IF(AND('INPUT INF'!$C115="II",'INPUT INF'!$D115=$L$2003),'INPUT INF'!$A115,"")</f>
        <v/>
      </c>
      <c r="M2116" s="100" t="str">
        <f>IF(AND('INPUT INF'!$C115="II",'INPUT INF'!$D115=$M$2003),'INPUT INF'!$A115,"")</f>
        <v/>
      </c>
      <c r="N2116" s="100" t="str">
        <f t="shared" si="7376"/>
        <v/>
      </c>
      <c r="O2116" s="100" t="str">
        <f t="shared" si="7385"/>
        <v/>
      </c>
      <c r="P2116" s="100" t="str">
        <f t="shared" si="7385"/>
        <v/>
      </c>
      <c r="Q2116" s="100" t="str">
        <f t="shared" si="7385"/>
        <v/>
      </c>
      <c r="R2116" s="100" t="str">
        <f t="shared" si="7385"/>
        <v/>
      </c>
      <c r="S2116" s="100" t="str">
        <f t="shared" si="7385"/>
        <v/>
      </c>
      <c r="T2116" s="100" t="str">
        <f t="shared" si="7385"/>
        <v/>
      </c>
      <c r="U2116" s="100" t="str">
        <f t="shared" si="7385"/>
        <v/>
      </c>
      <c r="V2116" s="100" t="str">
        <f t="shared" si="7385"/>
        <v/>
      </c>
      <c r="W2116" s="100" t="str">
        <f t="shared" si="7385"/>
        <v/>
      </c>
      <c r="X2116" s="100" t="str">
        <f t="shared" si="7385"/>
        <v/>
      </c>
      <c r="Y2116" s="100" t="str">
        <f t="shared" si="7386"/>
        <v/>
      </c>
      <c r="Z2116" s="100" t="str">
        <f t="shared" si="7386"/>
        <v/>
      </c>
      <c r="AA2116" s="100" t="str">
        <f t="shared" si="7386"/>
        <v/>
      </c>
      <c r="AB2116" s="100" t="str">
        <f t="shared" si="7386"/>
        <v/>
      </c>
      <c r="AC2116" s="100" t="str">
        <f t="shared" si="7386"/>
        <v/>
      </c>
      <c r="AD2116" s="100" t="str">
        <f t="shared" si="7386"/>
        <v/>
      </c>
      <c r="AE2116" s="100" t="str">
        <f t="shared" si="7386"/>
        <v/>
      </c>
      <c r="AF2116" s="100" t="str">
        <f t="shared" si="7386"/>
        <v/>
      </c>
      <c r="AG2116" s="100" t="str">
        <f t="shared" si="7386"/>
        <v/>
      </c>
      <c r="AH2116" s="100" t="str">
        <f t="shared" si="7386"/>
        <v/>
      </c>
      <c r="AI2116" s="100" t="str">
        <f t="shared" si="7386"/>
        <v/>
      </c>
      <c r="AJ2116" s="100" t="str">
        <f t="shared" si="7386"/>
        <v/>
      </c>
      <c r="AK2116" s="100" t="str">
        <f>IFERROR(VALUE(INDEX('INPUT DATA'!$Z$5:$Z$605,MATCH(CAL!N2116,'INPUT DATA'!$A$5:$A$605,0))),"")</f>
        <v/>
      </c>
      <c r="AL2116" s="100" t="str">
        <f>IFERROR(VALUE(INDEX('INPUT DATA'!$AA$5:$AA$605,MATCH(CAL!N2116,'INPUT DATA'!$A$5:$A$605,0))),"")</f>
        <v/>
      </c>
      <c r="AM2116" s="100" t="str">
        <f t="shared" si="7374"/>
        <v/>
      </c>
      <c r="AN2116" s="100" t="str">
        <f t="shared" si="7375"/>
        <v/>
      </c>
    </row>
    <row r="2117" spans="2:40" ht="15" customHeight="1" x14ac:dyDescent="0.25">
      <c r="B2117" s="115" t="str">
        <f>IF(AND('INPUT INF'!$C116="I",'INPUT INF'!$D116=$B$2003),'INPUT INF'!$A116,"")</f>
        <v/>
      </c>
      <c r="C2117" s="115" t="str">
        <f>IF(AND('INPUT INF'!$C116="I",'INPUT INF'!$D116=$C$2003),'INPUT INF'!$A116,"")</f>
        <v/>
      </c>
      <c r="D2117" s="100" t="str">
        <f>IF(AND('INPUT INF'!$C116="I",'INPUT INF'!$D116=$D$2003),'INPUT INF'!$A116,"")</f>
        <v/>
      </c>
      <c r="E2117" s="100" t="str">
        <f>IF(AND('INPUT INF'!$C116="I",'INPUT INF'!$D116=$E$2003),'INPUT INF'!$A116,"")</f>
        <v/>
      </c>
      <c r="F2117" s="100" t="str">
        <f>IF(AND('INPUT INF'!$C116="I",'INPUT INF'!$D116=$F$2003),'INPUT INF'!$A116,"")</f>
        <v/>
      </c>
      <c r="G2117" s="100" t="str">
        <f>IF(AND('INPUT INF'!$C116="I",'INPUT INF'!$D116=$G$2003),'INPUT INF'!$A116,"")</f>
        <v/>
      </c>
      <c r="H2117" s="100" t="str">
        <f>IF(AND('INPUT INF'!$C116="II",'INPUT INF'!$D116=$H$2003),'INPUT INF'!$A116,"")</f>
        <v/>
      </c>
      <c r="I2117" s="100" t="str">
        <f>IF(AND('INPUT INF'!$C116="II",'INPUT INF'!$D116=$I$2003),'INPUT INF'!$A116,"")</f>
        <v/>
      </c>
      <c r="J2117" s="100" t="str">
        <f>IF(AND('INPUT INF'!$C116="II",'INPUT INF'!$D116=$J$2003),'INPUT INF'!$A116,"")</f>
        <v/>
      </c>
      <c r="K2117" s="100" t="str">
        <f>IF(AND('INPUT INF'!$C116="II",'INPUT INF'!$D116=$K$2003),'INPUT INF'!$A116,"")</f>
        <v/>
      </c>
      <c r="L2117" s="100" t="str">
        <f>IF(AND('INPUT INF'!$C116="II",'INPUT INF'!$D116=$L$2003),'INPUT INF'!$A116,"")</f>
        <v/>
      </c>
      <c r="M2117" s="100" t="str">
        <f>IF(AND('INPUT INF'!$C116="II",'INPUT INF'!$D116=$M$2003),'INPUT INF'!$A116,"")</f>
        <v/>
      </c>
      <c r="N2117" s="100" t="str">
        <f t="shared" si="7376"/>
        <v/>
      </c>
      <c r="O2117" s="100" t="str">
        <f t="shared" si="7385"/>
        <v/>
      </c>
      <c r="P2117" s="100" t="str">
        <f t="shared" si="7385"/>
        <v/>
      </c>
      <c r="Q2117" s="100" t="str">
        <f t="shared" si="7385"/>
        <v/>
      </c>
      <c r="R2117" s="100" t="str">
        <f t="shared" si="7385"/>
        <v/>
      </c>
      <c r="S2117" s="100" t="str">
        <f t="shared" si="7385"/>
        <v/>
      </c>
      <c r="T2117" s="100" t="str">
        <f t="shared" si="7385"/>
        <v/>
      </c>
      <c r="U2117" s="100" t="str">
        <f t="shared" si="7385"/>
        <v/>
      </c>
      <c r="V2117" s="100" t="str">
        <f t="shared" si="7385"/>
        <v/>
      </c>
      <c r="W2117" s="100" t="str">
        <f t="shared" si="7385"/>
        <v/>
      </c>
      <c r="X2117" s="100" t="str">
        <f t="shared" si="7385"/>
        <v/>
      </c>
      <c r="Y2117" s="100" t="str">
        <f t="shared" si="7386"/>
        <v/>
      </c>
      <c r="Z2117" s="100" t="str">
        <f t="shared" si="7386"/>
        <v/>
      </c>
      <c r="AA2117" s="100" t="str">
        <f t="shared" si="7386"/>
        <v/>
      </c>
      <c r="AB2117" s="100" t="str">
        <f t="shared" si="7386"/>
        <v/>
      </c>
      <c r="AC2117" s="100" t="str">
        <f t="shared" si="7386"/>
        <v/>
      </c>
      <c r="AD2117" s="100" t="str">
        <f t="shared" si="7386"/>
        <v/>
      </c>
      <c r="AE2117" s="100" t="str">
        <f t="shared" si="7386"/>
        <v/>
      </c>
      <c r="AF2117" s="100" t="str">
        <f t="shared" si="7386"/>
        <v/>
      </c>
      <c r="AG2117" s="100" t="str">
        <f t="shared" si="7386"/>
        <v/>
      </c>
      <c r="AH2117" s="100" t="str">
        <f t="shared" si="7386"/>
        <v/>
      </c>
      <c r="AI2117" s="100" t="str">
        <f t="shared" si="7386"/>
        <v/>
      </c>
      <c r="AJ2117" s="100" t="str">
        <f t="shared" si="7386"/>
        <v/>
      </c>
      <c r="AK2117" s="100" t="str">
        <f>IFERROR(VALUE(INDEX('INPUT DATA'!$Z$5:$Z$605,MATCH(CAL!N2117,'INPUT DATA'!$A$5:$A$605,0))),"")</f>
        <v/>
      </c>
      <c r="AL2117" s="100" t="str">
        <f>IFERROR(VALUE(INDEX('INPUT DATA'!$AA$5:$AA$605,MATCH(CAL!N2117,'INPUT DATA'!$A$5:$A$605,0))),"")</f>
        <v/>
      </c>
      <c r="AM2117" s="100" t="str">
        <f t="shared" si="7374"/>
        <v/>
      </c>
      <c r="AN2117" s="100" t="str">
        <f t="shared" si="7375"/>
        <v/>
      </c>
    </row>
    <row r="2118" spans="2:40" ht="15" customHeight="1" x14ac:dyDescent="0.25">
      <c r="B2118" s="115" t="str">
        <f>IF(AND('INPUT INF'!$C117="I",'INPUT INF'!$D117=$B$2003),'INPUT INF'!$A117,"")</f>
        <v/>
      </c>
      <c r="C2118" s="115" t="str">
        <f>IF(AND('INPUT INF'!$C117="I",'INPUT INF'!$D117=$C$2003),'INPUT INF'!$A117,"")</f>
        <v/>
      </c>
      <c r="D2118" s="100" t="str">
        <f>IF(AND('INPUT INF'!$C117="I",'INPUT INF'!$D117=$D$2003),'INPUT INF'!$A117,"")</f>
        <v/>
      </c>
      <c r="E2118" s="100" t="str">
        <f>IF(AND('INPUT INF'!$C117="I",'INPUT INF'!$D117=$E$2003),'INPUT INF'!$A117,"")</f>
        <v/>
      </c>
      <c r="F2118" s="100" t="str">
        <f>IF(AND('INPUT INF'!$C117="I",'INPUT INF'!$D117=$F$2003),'INPUT INF'!$A117,"")</f>
        <v/>
      </c>
      <c r="G2118" s="100" t="str">
        <f>IF(AND('INPUT INF'!$C117="I",'INPUT INF'!$D117=$G$2003),'INPUT INF'!$A117,"")</f>
        <v/>
      </c>
      <c r="H2118" s="100" t="str">
        <f>IF(AND('INPUT INF'!$C117="II",'INPUT INF'!$D117=$H$2003),'INPUT INF'!$A117,"")</f>
        <v/>
      </c>
      <c r="I2118" s="100" t="str">
        <f>IF(AND('INPUT INF'!$C117="II",'INPUT INF'!$D117=$I$2003),'INPUT INF'!$A117,"")</f>
        <v/>
      </c>
      <c r="J2118" s="100" t="str">
        <f>IF(AND('INPUT INF'!$C117="II",'INPUT INF'!$D117=$J$2003),'INPUT INF'!$A117,"")</f>
        <v/>
      </c>
      <c r="K2118" s="100" t="str">
        <f>IF(AND('INPUT INF'!$C117="II",'INPUT INF'!$D117=$K$2003),'INPUT INF'!$A117,"")</f>
        <v/>
      </c>
      <c r="L2118" s="100" t="str">
        <f>IF(AND('INPUT INF'!$C117="II",'INPUT INF'!$D117=$L$2003),'INPUT INF'!$A117,"")</f>
        <v/>
      </c>
      <c r="M2118" s="100" t="str">
        <f>IF(AND('INPUT INF'!$C117="II",'INPUT INF'!$D117=$M$2003),'INPUT INF'!$A117,"")</f>
        <v/>
      </c>
      <c r="N2118" s="100" t="str">
        <f t="shared" si="7376"/>
        <v/>
      </c>
      <c r="O2118" s="100" t="str">
        <f t="shared" si="7385"/>
        <v/>
      </c>
      <c r="P2118" s="100" t="str">
        <f t="shared" si="7385"/>
        <v/>
      </c>
      <c r="Q2118" s="100" t="str">
        <f t="shared" si="7385"/>
        <v/>
      </c>
      <c r="R2118" s="100" t="str">
        <f t="shared" si="7385"/>
        <v/>
      </c>
      <c r="S2118" s="100" t="str">
        <f t="shared" si="7385"/>
        <v/>
      </c>
      <c r="T2118" s="100" t="str">
        <f t="shared" si="7385"/>
        <v/>
      </c>
      <c r="U2118" s="100" t="str">
        <f t="shared" si="7385"/>
        <v/>
      </c>
      <c r="V2118" s="100" t="str">
        <f t="shared" si="7385"/>
        <v/>
      </c>
      <c r="W2118" s="100" t="str">
        <f t="shared" si="7385"/>
        <v/>
      </c>
      <c r="X2118" s="100" t="str">
        <f t="shared" si="7385"/>
        <v/>
      </c>
      <c r="Y2118" s="100" t="str">
        <f t="shared" si="7386"/>
        <v/>
      </c>
      <c r="Z2118" s="100" t="str">
        <f t="shared" si="7386"/>
        <v/>
      </c>
      <c r="AA2118" s="100" t="str">
        <f t="shared" si="7386"/>
        <v/>
      </c>
      <c r="AB2118" s="100" t="str">
        <f t="shared" si="7386"/>
        <v/>
      </c>
      <c r="AC2118" s="100" t="str">
        <f t="shared" si="7386"/>
        <v/>
      </c>
      <c r="AD2118" s="100" t="str">
        <f t="shared" si="7386"/>
        <v/>
      </c>
      <c r="AE2118" s="100" t="str">
        <f t="shared" si="7386"/>
        <v/>
      </c>
      <c r="AF2118" s="100" t="str">
        <f t="shared" si="7386"/>
        <v/>
      </c>
      <c r="AG2118" s="100" t="str">
        <f t="shared" si="7386"/>
        <v/>
      </c>
      <c r="AH2118" s="100" t="str">
        <f t="shared" si="7386"/>
        <v/>
      </c>
      <c r="AI2118" s="100" t="str">
        <f t="shared" si="7386"/>
        <v/>
      </c>
      <c r="AJ2118" s="100" t="str">
        <f t="shared" si="7386"/>
        <v/>
      </c>
      <c r="AK2118" s="100" t="str">
        <f>IFERROR(VALUE(INDEX('INPUT DATA'!$Z$5:$Z$605,MATCH(CAL!N2118,'INPUT DATA'!$A$5:$A$605,0))),"")</f>
        <v/>
      </c>
      <c r="AL2118" s="100" t="str">
        <f>IFERROR(VALUE(INDEX('INPUT DATA'!$AA$5:$AA$605,MATCH(CAL!N2118,'INPUT DATA'!$A$5:$A$605,0))),"")</f>
        <v/>
      </c>
      <c r="AM2118" s="100" t="str">
        <f t="shared" si="7374"/>
        <v/>
      </c>
      <c r="AN2118" s="100" t="str">
        <f t="shared" si="7375"/>
        <v/>
      </c>
    </row>
    <row r="2119" spans="2:40" ht="15" customHeight="1" x14ac:dyDescent="0.25">
      <c r="B2119" s="115" t="str">
        <f>IF(AND('INPUT INF'!$C118="I",'INPUT INF'!$D118=$B$2003),'INPUT INF'!$A118,"")</f>
        <v/>
      </c>
      <c r="C2119" s="115" t="str">
        <f>IF(AND('INPUT INF'!$C118="I",'INPUT INF'!$D118=$C$2003),'INPUT INF'!$A118,"")</f>
        <v/>
      </c>
      <c r="D2119" s="100" t="str">
        <f>IF(AND('INPUT INF'!$C118="I",'INPUT INF'!$D118=$D$2003),'INPUT INF'!$A118,"")</f>
        <v/>
      </c>
      <c r="E2119" s="100" t="str">
        <f>IF(AND('INPUT INF'!$C118="I",'INPUT INF'!$D118=$E$2003),'INPUT INF'!$A118,"")</f>
        <v/>
      </c>
      <c r="F2119" s="100" t="str">
        <f>IF(AND('INPUT INF'!$C118="I",'INPUT INF'!$D118=$F$2003),'INPUT INF'!$A118,"")</f>
        <v/>
      </c>
      <c r="G2119" s="100" t="str">
        <f>IF(AND('INPUT INF'!$C118="I",'INPUT INF'!$D118=$G$2003),'INPUT INF'!$A118,"")</f>
        <v/>
      </c>
      <c r="H2119" s="100" t="str">
        <f>IF(AND('INPUT INF'!$C118="II",'INPUT INF'!$D118=$H$2003),'INPUT INF'!$A118,"")</f>
        <v/>
      </c>
      <c r="I2119" s="100" t="str">
        <f>IF(AND('INPUT INF'!$C118="II",'INPUT INF'!$D118=$I$2003),'INPUT INF'!$A118,"")</f>
        <v/>
      </c>
      <c r="J2119" s="100" t="str">
        <f>IF(AND('INPUT INF'!$C118="II",'INPUT INF'!$D118=$J$2003),'INPUT INF'!$A118,"")</f>
        <v/>
      </c>
      <c r="K2119" s="100" t="str">
        <f>IF(AND('INPUT INF'!$C118="II",'INPUT INF'!$D118=$K$2003),'INPUT INF'!$A118,"")</f>
        <v/>
      </c>
      <c r="L2119" s="100" t="str">
        <f>IF(AND('INPUT INF'!$C118="II",'INPUT INF'!$D118=$L$2003),'INPUT INF'!$A118,"")</f>
        <v/>
      </c>
      <c r="M2119" s="100" t="str">
        <f>IF(AND('INPUT INF'!$C118="II",'INPUT INF'!$D118=$M$2003),'INPUT INF'!$A118,"")</f>
        <v/>
      </c>
      <c r="N2119" s="100" t="str">
        <f t="shared" si="7376"/>
        <v/>
      </c>
      <c r="O2119" s="100" t="str">
        <f t="shared" si="7385"/>
        <v/>
      </c>
      <c r="P2119" s="100" t="str">
        <f t="shared" si="7385"/>
        <v/>
      </c>
      <c r="Q2119" s="100" t="str">
        <f t="shared" si="7385"/>
        <v/>
      </c>
      <c r="R2119" s="100" t="str">
        <f t="shared" si="7385"/>
        <v/>
      </c>
      <c r="S2119" s="100" t="str">
        <f t="shared" si="7385"/>
        <v/>
      </c>
      <c r="T2119" s="100" t="str">
        <f t="shared" si="7385"/>
        <v/>
      </c>
      <c r="U2119" s="100" t="str">
        <f t="shared" si="7385"/>
        <v/>
      </c>
      <c r="V2119" s="100" t="str">
        <f t="shared" si="7385"/>
        <v/>
      </c>
      <c r="W2119" s="100" t="str">
        <f t="shared" si="7385"/>
        <v/>
      </c>
      <c r="X2119" s="100" t="str">
        <f t="shared" si="7385"/>
        <v/>
      </c>
      <c r="Y2119" s="100" t="str">
        <f t="shared" si="7386"/>
        <v/>
      </c>
      <c r="Z2119" s="100" t="str">
        <f t="shared" si="7386"/>
        <v/>
      </c>
      <c r="AA2119" s="100" t="str">
        <f t="shared" si="7386"/>
        <v/>
      </c>
      <c r="AB2119" s="100" t="str">
        <f t="shared" si="7386"/>
        <v/>
      </c>
      <c r="AC2119" s="100" t="str">
        <f t="shared" si="7386"/>
        <v/>
      </c>
      <c r="AD2119" s="100" t="str">
        <f t="shared" si="7386"/>
        <v/>
      </c>
      <c r="AE2119" s="100" t="str">
        <f t="shared" si="7386"/>
        <v/>
      </c>
      <c r="AF2119" s="100" t="str">
        <f t="shared" si="7386"/>
        <v/>
      </c>
      <c r="AG2119" s="100" t="str">
        <f t="shared" si="7386"/>
        <v/>
      </c>
      <c r="AH2119" s="100" t="str">
        <f t="shared" si="7386"/>
        <v/>
      </c>
      <c r="AI2119" s="100" t="str">
        <f t="shared" si="7386"/>
        <v/>
      </c>
      <c r="AJ2119" s="100" t="str">
        <f t="shared" si="7386"/>
        <v/>
      </c>
      <c r="AK2119" s="100" t="str">
        <f>IFERROR(VALUE(INDEX('INPUT DATA'!$Z$5:$Z$605,MATCH(CAL!N2119,'INPUT DATA'!$A$5:$A$605,0))),"")</f>
        <v/>
      </c>
      <c r="AL2119" s="100" t="str">
        <f>IFERROR(VALUE(INDEX('INPUT DATA'!$AA$5:$AA$605,MATCH(CAL!N2119,'INPUT DATA'!$A$5:$A$605,0))),"")</f>
        <v/>
      </c>
      <c r="AM2119" s="100" t="str">
        <f t="shared" si="7374"/>
        <v/>
      </c>
      <c r="AN2119" s="100" t="str">
        <f t="shared" si="7375"/>
        <v/>
      </c>
    </row>
    <row r="2120" spans="2:40" ht="15" customHeight="1" x14ac:dyDescent="0.25">
      <c r="B2120" s="115" t="str">
        <f>IF(AND('INPUT INF'!$C119="I",'INPUT INF'!$D119=$B$2003),'INPUT INF'!$A119,"")</f>
        <v/>
      </c>
      <c r="C2120" s="115" t="str">
        <f>IF(AND('INPUT INF'!$C119="I",'INPUT INF'!$D119=$C$2003),'INPUT INF'!$A119,"")</f>
        <v/>
      </c>
      <c r="D2120" s="100" t="str">
        <f>IF(AND('INPUT INF'!$C119="I",'INPUT INF'!$D119=$D$2003),'INPUT INF'!$A119,"")</f>
        <v/>
      </c>
      <c r="E2120" s="100" t="str">
        <f>IF(AND('INPUT INF'!$C119="I",'INPUT INF'!$D119=$E$2003),'INPUT INF'!$A119,"")</f>
        <v/>
      </c>
      <c r="F2120" s="100" t="str">
        <f>IF(AND('INPUT INF'!$C119="I",'INPUT INF'!$D119=$F$2003),'INPUT INF'!$A119,"")</f>
        <v/>
      </c>
      <c r="G2120" s="100" t="str">
        <f>IF(AND('INPUT INF'!$C119="I",'INPUT INF'!$D119=$G$2003),'INPUT INF'!$A119,"")</f>
        <v/>
      </c>
      <c r="H2120" s="100" t="str">
        <f>IF(AND('INPUT INF'!$C119="II",'INPUT INF'!$D119=$H$2003),'INPUT INF'!$A119,"")</f>
        <v/>
      </c>
      <c r="I2120" s="100" t="str">
        <f>IF(AND('INPUT INF'!$C119="II",'INPUT INF'!$D119=$I$2003),'INPUT INF'!$A119,"")</f>
        <v/>
      </c>
      <c r="J2120" s="100" t="str">
        <f>IF(AND('INPUT INF'!$C119="II",'INPUT INF'!$D119=$J$2003),'INPUT INF'!$A119,"")</f>
        <v/>
      </c>
      <c r="K2120" s="100" t="str">
        <f>IF(AND('INPUT INF'!$C119="II",'INPUT INF'!$D119=$K$2003),'INPUT INF'!$A119,"")</f>
        <v/>
      </c>
      <c r="L2120" s="100" t="str">
        <f>IF(AND('INPUT INF'!$C119="II",'INPUT INF'!$D119=$L$2003),'INPUT INF'!$A119,"")</f>
        <v/>
      </c>
      <c r="M2120" s="100" t="str">
        <f>IF(AND('INPUT INF'!$C119="II",'INPUT INF'!$D119=$M$2003),'INPUT INF'!$A119,"")</f>
        <v/>
      </c>
      <c r="N2120" s="100" t="str">
        <f t="shared" si="7376"/>
        <v/>
      </c>
      <c r="O2120" s="100" t="str">
        <f t="shared" si="7385"/>
        <v/>
      </c>
      <c r="P2120" s="100" t="str">
        <f t="shared" si="7385"/>
        <v/>
      </c>
      <c r="Q2120" s="100" t="str">
        <f t="shared" si="7385"/>
        <v/>
      </c>
      <c r="R2120" s="100" t="str">
        <f t="shared" si="7385"/>
        <v/>
      </c>
      <c r="S2120" s="100" t="str">
        <f t="shared" si="7385"/>
        <v/>
      </c>
      <c r="T2120" s="100" t="str">
        <f t="shared" si="7385"/>
        <v/>
      </c>
      <c r="U2120" s="100" t="str">
        <f t="shared" si="7385"/>
        <v/>
      </c>
      <c r="V2120" s="100" t="str">
        <f t="shared" si="7385"/>
        <v/>
      </c>
      <c r="W2120" s="100" t="str">
        <f t="shared" si="7385"/>
        <v/>
      </c>
      <c r="X2120" s="100" t="str">
        <f t="shared" si="7385"/>
        <v/>
      </c>
      <c r="Y2120" s="100" t="str">
        <f t="shared" si="7386"/>
        <v/>
      </c>
      <c r="Z2120" s="100" t="str">
        <f t="shared" si="7386"/>
        <v/>
      </c>
      <c r="AA2120" s="100" t="str">
        <f t="shared" si="7386"/>
        <v/>
      </c>
      <c r="AB2120" s="100" t="str">
        <f t="shared" si="7386"/>
        <v/>
      </c>
      <c r="AC2120" s="100" t="str">
        <f t="shared" si="7386"/>
        <v/>
      </c>
      <c r="AD2120" s="100" t="str">
        <f t="shared" si="7386"/>
        <v/>
      </c>
      <c r="AE2120" s="100" t="str">
        <f t="shared" si="7386"/>
        <v/>
      </c>
      <c r="AF2120" s="100" t="str">
        <f t="shared" si="7386"/>
        <v/>
      </c>
      <c r="AG2120" s="100" t="str">
        <f t="shared" si="7386"/>
        <v/>
      </c>
      <c r="AH2120" s="100" t="str">
        <f t="shared" si="7386"/>
        <v/>
      </c>
      <c r="AI2120" s="100" t="str">
        <f t="shared" si="7386"/>
        <v/>
      </c>
      <c r="AJ2120" s="100" t="str">
        <f t="shared" si="7386"/>
        <v/>
      </c>
      <c r="AK2120" s="100" t="str">
        <f>IFERROR(VALUE(INDEX('INPUT DATA'!$Z$5:$Z$605,MATCH(CAL!N2120,'INPUT DATA'!$A$5:$A$605,0))),"")</f>
        <v/>
      </c>
      <c r="AL2120" s="100" t="str">
        <f>IFERROR(VALUE(INDEX('INPUT DATA'!$AA$5:$AA$605,MATCH(CAL!N2120,'INPUT DATA'!$A$5:$A$605,0))),"")</f>
        <v/>
      </c>
      <c r="AM2120" s="100" t="str">
        <f t="shared" si="7374"/>
        <v/>
      </c>
      <c r="AN2120" s="100" t="str">
        <f t="shared" si="7375"/>
        <v/>
      </c>
    </row>
    <row r="2121" spans="2:40" ht="15" customHeight="1" x14ac:dyDescent="0.25">
      <c r="B2121" s="115" t="str">
        <f>IF(AND('INPUT INF'!$C120="I",'INPUT INF'!$D120=$B$2003),'INPUT INF'!$A120,"")</f>
        <v/>
      </c>
      <c r="C2121" s="115" t="str">
        <f>IF(AND('INPUT INF'!$C120="I",'INPUT INF'!$D120=$C$2003),'INPUT INF'!$A120,"")</f>
        <v/>
      </c>
      <c r="D2121" s="100" t="str">
        <f>IF(AND('INPUT INF'!$C120="I",'INPUT INF'!$D120=$D$2003),'INPUT INF'!$A120,"")</f>
        <v/>
      </c>
      <c r="E2121" s="100" t="str">
        <f>IF(AND('INPUT INF'!$C120="I",'INPUT INF'!$D120=$E$2003),'INPUT INF'!$A120,"")</f>
        <v/>
      </c>
      <c r="F2121" s="100" t="str">
        <f>IF(AND('INPUT INF'!$C120="I",'INPUT INF'!$D120=$F$2003),'INPUT INF'!$A120,"")</f>
        <v/>
      </c>
      <c r="G2121" s="100" t="str">
        <f>IF(AND('INPUT INF'!$C120="I",'INPUT INF'!$D120=$G$2003),'INPUT INF'!$A120,"")</f>
        <v/>
      </c>
      <c r="H2121" s="100" t="str">
        <f>IF(AND('INPUT INF'!$C120="II",'INPUT INF'!$D120=$H$2003),'INPUT INF'!$A120,"")</f>
        <v/>
      </c>
      <c r="I2121" s="100" t="str">
        <f>IF(AND('INPUT INF'!$C120="II",'INPUT INF'!$D120=$I$2003),'INPUT INF'!$A120,"")</f>
        <v/>
      </c>
      <c r="J2121" s="100" t="str">
        <f>IF(AND('INPUT INF'!$C120="II",'INPUT INF'!$D120=$J$2003),'INPUT INF'!$A120,"")</f>
        <v/>
      </c>
      <c r="K2121" s="100" t="str">
        <f>IF(AND('INPUT INF'!$C120="II",'INPUT INF'!$D120=$K$2003),'INPUT INF'!$A120,"")</f>
        <v/>
      </c>
      <c r="L2121" s="100" t="str">
        <f>IF(AND('INPUT INF'!$C120="II",'INPUT INF'!$D120=$L$2003),'INPUT INF'!$A120,"")</f>
        <v/>
      </c>
      <c r="M2121" s="100" t="str">
        <f>IF(AND('INPUT INF'!$C120="II",'INPUT INF'!$D120=$M$2003),'INPUT INF'!$A120,"")</f>
        <v/>
      </c>
      <c r="N2121" s="100" t="str">
        <f t="shared" si="7376"/>
        <v/>
      </c>
      <c r="O2121" s="100" t="str">
        <f t="shared" si="7385"/>
        <v/>
      </c>
      <c r="P2121" s="100" t="str">
        <f t="shared" si="7385"/>
        <v/>
      </c>
      <c r="Q2121" s="100" t="str">
        <f t="shared" si="7385"/>
        <v/>
      </c>
      <c r="R2121" s="100" t="str">
        <f t="shared" si="7385"/>
        <v/>
      </c>
      <c r="S2121" s="100" t="str">
        <f t="shared" si="7385"/>
        <v/>
      </c>
      <c r="T2121" s="100" t="str">
        <f t="shared" si="7385"/>
        <v/>
      </c>
      <c r="U2121" s="100" t="str">
        <f t="shared" si="7385"/>
        <v/>
      </c>
      <c r="V2121" s="100" t="str">
        <f t="shared" si="7385"/>
        <v/>
      </c>
      <c r="W2121" s="100" t="str">
        <f t="shared" si="7385"/>
        <v/>
      </c>
      <c r="X2121" s="100" t="str">
        <f t="shared" si="7385"/>
        <v/>
      </c>
      <c r="Y2121" s="100" t="str">
        <f t="shared" si="7386"/>
        <v/>
      </c>
      <c r="Z2121" s="100" t="str">
        <f t="shared" si="7386"/>
        <v/>
      </c>
      <c r="AA2121" s="100" t="str">
        <f t="shared" si="7386"/>
        <v/>
      </c>
      <c r="AB2121" s="100" t="str">
        <f t="shared" si="7386"/>
        <v/>
      </c>
      <c r="AC2121" s="100" t="str">
        <f t="shared" si="7386"/>
        <v/>
      </c>
      <c r="AD2121" s="100" t="str">
        <f t="shared" si="7386"/>
        <v/>
      </c>
      <c r="AE2121" s="100" t="str">
        <f t="shared" si="7386"/>
        <v/>
      </c>
      <c r="AF2121" s="100" t="str">
        <f t="shared" si="7386"/>
        <v/>
      </c>
      <c r="AG2121" s="100" t="str">
        <f t="shared" si="7386"/>
        <v/>
      </c>
      <c r="AH2121" s="100" t="str">
        <f t="shared" si="7386"/>
        <v/>
      </c>
      <c r="AI2121" s="100" t="str">
        <f t="shared" si="7386"/>
        <v/>
      </c>
      <c r="AJ2121" s="100" t="str">
        <f t="shared" si="7386"/>
        <v/>
      </c>
      <c r="AK2121" s="100" t="str">
        <f>IFERROR(VALUE(INDEX('INPUT DATA'!$Z$5:$Z$605,MATCH(CAL!N2121,'INPUT DATA'!$A$5:$A$605,0))),"")</f>
        <v/>
      </c>
      <c r="AL2121" s="100" t="str">
        <f>IFERROR(VALUE(INDEX('INPUT DATA'!$AA$5:$AA$605,MATCH(CAL!N2121,'INPUT DATA'!$A$5:$A$605,0))),"")</f>
        <v/>
      </c>
      <c r="AM2121" s="100" t="str">
        <f t="shared" si="7374"/>
        <v/>
      </c>
      <c r="AN2121" s="100" t="str">
        <f t="shared" si="7375"/>
        <v/>
      </c>
    </row>
    <row r="2122" spans="2:40" ht="15" customHeight="1" x14ac:dyDescent="0.25">
      <c r="B2122" s="115" t="str">
        <f>IF(AND('INPUT INF'!$C121="I",'INPUT INF'!$D121=$B$2003),'INPUT INF'!$A121,"")</f>
        <v/>
      </c>
      <c r="C2122" s="115" t="str">
        <f>IF(AND('INPUT INF'!$C121="I",'INPUT INF'!$D121=$C$2003),'INPUT INF'!$A121,"")</f>
        <v/>
      </c>
      <c r="D2122" s="100" t="str">
        <f>IF(AND('INPUT INF'!$C121="I",'INPUT INF'!$D121=$D$2003),'INPUT INF'!$A121,"")</f>
        <v/>
      </c>
      <c r="E2122" s="100" t="str">
        <f>IF(AND('INPUT INF'!$C121="I",'INPUT INF'!$D121=$E$2003),'INPUT INF'!$A121,"")</f>
        <v/>
      </c>
      <c r="F2122" s="100" t="str">
        <f>IF(AND('INPUT INF'!$C121="I",'INPUT INF'!$D121=$F$2003),'INPUT INF'!$A121,"")</f>
        <v/>
      </c>
      <c r="G2122" s="100" t="str">
        <f>IF(AND('INPUT INF'!$C121="I",'INPUT INF'!$D121=$G$2003),'INPUT INF'!$A121,"")</f>
        <v/>
      </c>
      <c r="H2122" s="100" t="str">
        <f>IF(AND('INPUT INF'!$C121="II",'INPUT INF'!$D121=$H$2003),'INPUT INF'!$A121,"")</f>
        <v/>
      </c>
      <c r="I2122" s="100" t="str">
        <f>IF(AND('INPUT INF'!$C121="II",'INPUT INF'!$D121=$I$2003),'INPUT INF'!$A121,"")</f>
        <v/>
      </c>
      <c r="J2122" s="100" t="str">
        <f>IF(AND('INPUT INF'!$C121="II",'INPUT INF'!$D121=$J$2003),'INPUT INF'!$A121,"")</f>
        <v/>
      </c>
      <c r="K2122" s="100" t="str">
        <f>IF(AND('INPUT INF'!$C121="II",'INPUT INF'!$D121=$K$2003),'INPUT INF'!$A121,"")</f>
        <v/>
      </c>
      <c r="L2122" s="100" t="str">
        <f>IF(AND('INPUT INF'!$C121="II",'INPUT INF'!$D121=$L$2003),'INPUT INF'!$A121,"")</f>
        <v/>
      </c>
      <c r="M2122" s="100" t="str">
        <f>IF(AND('INPUT INF'!$C121="II",'INPUT INF'!$D121=$M$2003),'INPUT INF'!$A121,"")</f>
        <v/>
      </c>
      <c r="N2122" s="100" t="str">
        <f t="shared" si="7376"/>
        <v/>
      </c>
      <c r="O2122" s="100" t="str">
        <f t="shared" si="7385"/>
        <v/>
      </c>
      <c r="P2122" s="100" t="str">
        <f t="shared" si="7385"/>
        <v/>
      </c>
      <c r="Q2122" s="100" t="str">
        <f t="shared" si="7385"/>
        <v/>
      </c>
      <c r="R2122" s="100" t="str">
        <f t="shared" si="7385"/>
        <v/>
      </c>
      <c r="S2122" s="100" t="str">
        <f t="shared" si="7385"/>
        <v/>
      </c>
      <c r="T2122" s="100" t="str">
        <f t="shared" si="7385"/>
        <v/>
      </c>
      <c r="U2122" s="100" t="str">
        <f t="shared" si="7385"/>
        <v/>
      </c>
      <c r="V2122" s="100" t="str">
        <f t="shared" si="7385"/>
        <v/>
      </c>
      <c r="W2122" s="100" t="str">
        <f t="shared" si="7385"/>
        <v/>
      </c>
      <c r="X2122" s="100" t="str">
        <f t="shared" si="7385"/>
        <v/>
      </c>
      <c r="Y2122" s="100" t="str">
        <f t="shared" si="7386"/>
        <v/>
      </c>
      <c r="Z2122" s="100" t="str">
        <f t="shared" si="7386"/>
        <v/>
      </c>
      <c r="AA2122" s="100" t="str">
        <f t="shared" si="7386"/>
        <v/>
      </c>
      <c r="AB2122" s="100" t="str">
        <f t="shared" si="7386"/>
        <v/>
      </c>
      <c r="AC2122" s="100" t="str">
        <f t="shared" si="7386"/>
        <v/>
      </c>
      <c r="AD2122" s="100" t="str">
        <f t="shared" si="7386"/>
        <v/>
      </c>
      <c r="AE2122" s="100" t="str">
        <f t="shared" si="7386"/>
        <v/>
      </c>
      <c r="AF2122" s="100" t="str">
        <f t="shared" si="7386"/>
        <v/>
      </c>
      <c r="AG2122" s="100" t="str">
        <f t="shared" si="7386"/>
        <v/>
      </c>
      <c r="AH2122" s="100" t="str">
        <f t="shared" si="7386"/>
        <v/>
      </c>
      <c r="AI2122" s="100" t="str">
        <f t="shared" si="7386"/>
        <v/>
      </c>
      <c r="AJ2122" s="100" t="str">
        <f t="shared" si="7386"/>
        <v/>
      </c>
      <c r="AK2122" s="100" t="str">
        <f>IFERROR(VALUE(INDEX('INPUT DATA'!$Z$5:$Z$605,MATCH(CAL!N2122,'INPUT DATA'!$A$5:$A$605,0))),"")</f>
        <v/>
      </c>
      <c r="AL2122" s="100" t="str">
        <f>IFERROR(VALUE(INDEX('INPUT DATA'!$AA$5:$AA$605,MATCH(CAL!N2122,'INPUT DATA'!$A$5:$A$605,0))),"")</f>
        <v/>
      </c>
      <c r="AM2122" s="100" t="str">
        <f t="shared" si="7374"/>
        <v/>
      </c>
      <c r="AN2122" s="100" t="str">
        <f t="shared" si="7375"/>
        <v/>
      </c>
    </row>
    <row r="2123" spans="2:40" ht="15" customHeight="1" x14ac:dyDescent="0.25">
      <c r="B2123" s="115" t="str">
        <f>IF(AND('INPUT INF'!$C122="I",'INPUT INF'!$D122=$B$2003),'INPUT INF'!$A122,"")</f>
        <v/>
      </c>
      <c r="C2123" s="115" t="str">
        <f>IF(AND('INPUT INF'!$C122="I",'INPUT INF'!$D122=$C$2003),'INPUT INF'!$A122,"")</f>
        <v/>
      </c>
      <c r="D2123" s="100" t="str">
        <f>IF(AND('INPUT INF'!$C122="I",'INPUT INF'!$D122=$D$2003),'INPUT INF'!$A122,"")</f>
        <v/>
      </c>
      <c r="E2123" s="100" t="str">
        <f>IF(AND('INPUT INF'!$C122="I",'INPUT INF'!$D122=$E$2003),'INPUT INF'!$A122,"")</f>
        <v/>
      </c>
      <c r="F2123" s="100" t="str">
        <f>IF(AND('INPUT INF'!$C122="I",'INPUT INF'!$D122=$F$2003),'INPUT INF'!$A122,"")</f>
        <v/>
      </c>
      <c r="G2123" s="100" t="str">
        <f>IF(AND('INPUT INF'!$C122="I",'INPUT INF'!$D122=$G$2003),'INPUT INF'!$A122,"")</f>
        <v/>
      </c>
      <c r="H2123" s="100" t="str">
        <f>IF(AND('INPUT INF'!$C122="II",'INPUT INF'!$D122=$H$2003),'INPUT INF'!$A122,"")</f>
        <v/>
      </c>
      <c r="I2123" s="100" t="str">
        <f>IF(AND('INPUT INF'!$C122="II",'INPUT INF'!$D122=$I$2003),'INPUT INF'!$A122,"")</f>
        <v/>
      </c>
      <c r="J2123" s="100" t="str">
        <f>IF(AND('INPUT INF'!$C122="II",'INPUT INF'!$D122=$J$2003),'INPUT INF'!$A122,"")</f>
        <v/>
      </c>
      <c r="K2123" s="100" t="str">
        <f>IF(AND('INPUT INF'!$C122="II",'INPUT INF'!$D122=$K$2003),'INPUT INF'!$A122,"")</f>
        <v/>
      </c>
      <c r="L2123" s="100" t="str">
        <f>IF(AND('INPUT INF'!$C122="II",'INPUT INF'!$D122=$L$2003),'INPUT INF'!$A122,"")</f>
        <v/>
      </c>
      <c r="M2123" s="100" t="str">
        <f>IF(AND('INPUT INF'!$C122="II",'INPUT INF'!$D122=$M$2003),'INPUT INF'!$A122,"")</f>
        <v/>
      </c>
      <c r="N2123" s="100" t="str">
        <f t="shared" si="7376"/>
        <v/>
      </c>
      <c r="O2123" s="100" t="str">
        <f t="shared" si="7385"/>
        <v/>
      </c>
      <c r="P2123" s="100" t="str">
        <f t="shared" si="7385"/>
        <v/>
      </c>
      <c r="Q2123" s="100" t="str">
        <f t="shared" si="7385"/>
        <v/>
      </c>
      <c r="R2123" s="100" t="str">
        <f t="shared" si="7385"/>
        <v/>
      </c>
      <c r="S2123" s="100" t="str">
        <f t="shared" si="7385"/>
        <v/>
      </c>
      <c r="T2123" s="100" t="str">
        <f t="shared" si="7385"/>
        <v/>
      </c>
      <c r="U2123" s="100" t="str">
        <f t="shared" si="7385"/>
        <v/>
      </c>
      <c r="V2123" s="100" t="str">
        <f t="shared" si="7385"/>
        <v/>
      </c>
      <c r="W2123" s="100" t="str">
        <f t="shared" si="7385"/>
        <v/>
      </c>
      <c r="X2123" s="100" t="str">
        <f t="shared" si="7385"/>
        <v/>
      </c>
      <c r="Y2123" s="100" t="str">
        <f t="shared" si="7386"/>
        <v/>
      </c>
      <c r="Z2123" s="100" t="str">
        <f t="shared" si="7386"/>
        <v/>
      </c>
      <c r="AA2123" s="100" t="str">
        <f t="shared" si="7386"/>
        <v/>
      </c>
      <c r="AB2123" s="100" t="str">
        <f t="shared" si="7386"/>
        <v/>
      </c>
      <c r="AC2123" s="100" t="str">
        <f t="shared" si="7386"/>
        <v/>
      </c>
      <c r="AD2123" s="100" t="str">
        <f t="shared" si="7386"/>
        <v/>
      </c>
      <c r="AE2123" s="100" t="str">
        <f t="shared" si="7386"/>
        <v/>
      </c>
      <c r="AF2123" s="100" t="str">
        <f t="shared" si="7386"/>
        <v/>
      </c>
      <c r="AG2123" s="100" t="str">
        <f t="shared" si="7386"/>
        <v/>
      </c>
      <c r="AH2123" s="100" t="str">
        <f t="shared" si="7386"/>
        <v/>
      </c>
      <c r="AI2123" s="100" t="str">
        <f t="shared" si="7386"/>
        <v/>
      </c>
      <c r="AJ2123" s="100" t="str">
        <f t="shared" si="7386"/>
        <v/>
      </c>
      <c r="AK2123" s="100" t="str">
        <f>IFERROR(VALUE(INDEX('INPUT DATA'!$Z$5:$Z$605,MATCH(CAL!N2123,'INPUT DATA'!$A$5:$A$605,0))),"")</f>
        <v/>
      </c>
      <c r="AL2123" s="100" t="str">
        <f>IFERROR(VALUE(INDEX('INPUT DATA'!$AA$5:$AA$605,MATCH(CAL!N2123,'INPUT DATA'!$A$5:$A$605,0))),"")</f>
        <v/>
      </c>
      <c r="AM2123" s="100" t="str">
        <f t="shared" si="7374"/>
        <v/>
      </c>
      <c r="AN2123" s="100" t="str">
        <f t="shared" si="7375"/>
        <v/>
      </c>
    </row>
    <row r="2124" spans="2:40" ht="15" customHeight="1" x14ac:dyDescent="0.25">
      <c r="B2124" s="115" t="str">
        <f>IF(AND('INPUT INF'!$C123="I",'INPUT INF'!$D123=$B$2003),'INPUT INF'!$A123,"")</f>
        <v/>
      </c>
      <c r="C2124" s="115" t="str">
        <f>IF(AND('INPUT INF'!$C123="I",'INPUT INF'!$D123=$C$2003),'INPUT INF'!$A123,"")</f>
        <v/>
      </c>
      <c r="D2124" s="100" t="str">
        <f>IF(AND('INPUT INF'!$C123="I",'INPUT INF'!$D123=$D$2003),'INPUT INF'!$A123,"")</f>
        <v/>
      </c>
      <c r="E2124" s="100" t="str">
        <f>IF(AND('INPUT INF'!$C123="I",'INPUT INF'!$D123=$E$2003),'INPUT INF'!$A123,"")</f>
        <v/>
      </c>
      <c r="F2124" s="100" t="str">
        <f>IF(AND('INPUT INF'!$C123="I",'INPUT INF'!$D123=$F$2003),'INPUT INF'!$A123,"")</f>
        <v/>
      </c>
      <c r="G2124" s="100" t="str">
        <f>IF(AND('INPUT INF'!$C123="I",'INPUT INF'!$D123=$G$2003),'INPUT INF'!$A123,"")</f>
        <v/>
      </c>
      <c r="H2124" s="100" t="str">
        <f>IF(AND('INPUT INF'!$C123="II",'INPUT INF'!$D123=$H$2003),'INPUT INF'!$A123,"")</f>
        <v/>
      </c>
      <c r="I2124" s="100" t="str">
        <f>IF(AND('INPUT INF'!$C123="II",'INPUT INF'!$D123=$I$2003),'INPUT INF'!$A123,"")</f>
        <v/>
      </c>
      <c r="J2124" s="100" t="str">
        <f>IF(AND('INPUT INF'!$C123="II",'INPUT INF'!$D123=$J$2003),'INPUT INF'!$A123,"")</f>
        <v/>
      </c>
      <c r="K2124" s="100" t="str">
        <f>IF(AND('INPUT INF'!$C123="II",'INPUT INF'!$D123=$K$2003),'INPUT INF'!$A123,"")</f>
        <v/>
      </c>
      <c r="L2124" s="100" t="str">
        <f>IF(AND('INPUT INF'!$C123="II",'INPUT INF'!$D123=$L$2003),'INPUT INF'!$A123,"")</f>
        <v/>
      </c>
      <c r="M2124" s="100" t="str">
        <f>IF(AND('INPUT INF'!$C123="II",'INPUT INF'!$D123=$M$2003),'INPUT INF'!$A123,"")</f>
        <v/>
      </c>
      <c r="N2124" s="100" t="str">
        <f t="shared" si="7376"/>
        <v/>
      </c>
      <c r="O2124" s="100" t="str">
        <f t="shared" ref="O2124:X2133" si="7387">VLOOKUP($N2124,$B$1003:$AA$1901,O$2003,FALSE)</f>
        <v/>
      </c>
      <c r="P2124" s="100" t="str">
        <f t="shared" si="7387"/>
        <v/>
      </c>
      <c r="Q2124" s="100" t="str">
        <f t="shared" si="7387"/>
        <v/>
      </c>
      <c r="R2124" s="100" t="str">
        <f t="shared" si="7387"/>
        <v/>
      </c>
      <c r="S2124" s="100" t="str">
        <f t="shared" si="7387"/>
        <v/>
      </c>
      <c r="T2124" s="100" t="str">
        <f t="shared" si="7387"/>
        <v/>
      </c>
      <c r="U2124" s="100" t="str">
        <f t="shared" si="7387"/>
        <v/>
      </c>
      <c r="V2124" s="100" t="str">
        <f t="shared" si="7387"/>
        <v/>
      </c>
      <c r="W2124" s="100" t="str">
        <f t="shared" si="7387"/>
        <v/>
      </c>
      <c r="X2124" s="100" t="str">
        <f t="shared" si="7387"/>
        <v/>
      </c>
      <c r="Y2124" s="100" t="str">
        <f t="shared" ref="Y2124:AJ2133" si="7388">VLOOKUP($N2124,$B$1003:$AA$1901,Y$2003,FALSE)</f>
        <v/>
      </c>
      <c r="Z2124" s="100" t="str">
        <f t="shared" si="7388"/>
        <v/>
      </c>
      <c r="AA2124" s="100" t="str">
        <f t="shared" si="7388"/>
        <v/>
      </c>
      <c r="AB2124" s="100" t="str">
        <f t="shared" si="7388"/>
        <v/>
      </c>
      <c r="AC2124" s="100" t="str">
        <f t="shared" si="7388"/>
        <v/>
      </c>
      <c r="AD2124" s="100" t="str">
        <f t="shared" si="7388"/>
        <v/>
      </c>
      <c r="AE2124" s="100" t="str">
        <f t="shared" si="7388"/>
        <v/>
      </c>
      <c r="AF2124" s="100" t="str">
        <f t="shared" si="7388"/>
        <v/>
      </c>
      <c r="AG2124" s="100" t="str">
        <f t="shared" si="7388"/>
        <v/>
      </c>
      <c r="AH2124" s="100" t="str">
        <f t="shared" si="7388"/>
        <v/>
      </c>
      <c r="AI2124" s="100" t="str">
        <f t="shared" si="7388"/>
        <v/>
      </c>
      <c r="AJ2124" s="100" t="str">
        <f t="shared" si="7388"/>
        <v/>
      </c>
      <c r="AK2124" s="100" t="str">
        <f>IFERROR(VALUE(INDEX('INPUT DATA'!$Z$5:$Z$605,MATCH(CAL!N2124,'INPUT DATA'!$A$5:$A$605,0))),"")</f>
        <v/>
      </c>
      <c r="AL2124" s="100" t="str">
        <f>IFERROR(VALUE(INDEX('INPUT DATA'!$AA$5:$AA$605,MATCH(CAL!N2124,'INPUT DATA'!$A$5:$A$605,0))),"")</f>
        <v/>
      </c>
      <c r="AM2124" s="100" t="str">
        <f t="shared" si="7374"/>
        <v/>
      </c>
      <c r="AN2124" s="100" t="str">
        <f t="shared" si="7375"/>
        <v/>
      </c>
    </row>
    <row r="2125" spans="2:40" ht="15" customHeight="1" x14ac:dyDescent="0.25">
      <c r="B2125" s="115" t="str">
        <f>IF(AND('INPUT INF'!$C124="I",'INPUT INF'!$D124=$B$2003),'INPUT INF'!$A124,"")</f>
        <v/>
      </c>
      <c r="C2125" s="115" t="str">
        <f>IF(AND('INPUT INF'!$C124="I",'INPUT INF'!$D124=$C$2003),'INPUT INF'!$A124,"")</f>
        <v/>
      </c>
      <c r="D2125" s="100" t="str">
        <f>IF(AND('INPUT INF'!$C124="I",'INPUT INF'!$D124=$D$2003),'INPUT INF'!$A124,"")</f>
        <v/>
      </c>
      <c r="E2125" s="100" t="str">
        <f>IF(AND('INPUT INF'!$C124="I",'INPUT INF'!$D124=$E$2003),'INPUT INF'!$A124,"")</f>
        <v/>
      </c>
      <c r="F2125" s="100" t="str">
        <f>IF(AND('INPUT INF'!$C124="I",'INPUT INF'!$D124=$F$2003),'INPUT INF'!$A124,"")</f>
        <v/>
      </c>
      <c r="G2125" s="100" t="str">
        <f>IF(AND('INPUT INF'!$C124="I",'INPUT INF'!$D124=$G$2003),'INPUT INF'!$A124,"")</f>
        <v/>
      </c>
      <c r="H2125" s="100" t="str">
        <f>IF(AND('INPUT INF'!$C124="II",'INPUT INF'!$D124=$H$2003),'INPUT INF'!$A124,"")</f>
        <v/>
      </c>
      <c r="I2125" s="100" t="str">
        <f>IF(AND('INPUT INF'!$C124="II",'INPUT INF'!$D124=$I$2003),'INPUT INF'!$A124,"")</f>
        <v/>
      </c>
      <c r="J2125" s="100" t="str">
        <f>IF(AND('INPUT INF'!$C124="II",'INPUT INF'!$D124=$J$2003),'INPUT INF'!$A124,"")</f>
        <v/>
      </c>
      <c r="K2125" s="100" t="str">
        <f>IF(AND('INPUT INF'!$C124="II",'INPUT INF'!$D124=$K$2003),'INPUT INF'!$A124,"")</f>
        <v/>
      </c>
      <c r="L2125" s="100" t="str">
        <f>IF(AND('INPUT INF'!$C124="II",'INPUT INF'!$D124=$L$2003),'INPUT INF'!$A124,"")</f>
        <v/>
      </c>
      <c r="M2125" s="100" t="str">
        <f>IF(AND('INPUT INF'!$C124="II",'INPUT INF'!$D124=$M$2003),'INPUT INF'!$A124,"")</f>
        <v/>
      </c>
      <c r="N2125" s="100" t="str">
        <f t="shared" si="7376"/>
        <v/>
      </c>
      <c r="O2125" s="100" t="str">
        <f t="shared" si="7387"/>
        <v/>
      </c>
      <c r="P2125" s="100" t="str">
        <f t="shared" si="7387"/>
        <v/>
      </c>
      <c r="Q2125" s="100" t="str">
        <f t="shared" si="7387"/>
        <v/>
      </c>
      <c r="R2125" s="100" t="str">
        <f t="shared" si="7387"/>
        <v/>
      </c>
      <c r="S2125" s="100" t="str">
        <f t="shared" si="7387"/>
        <v/>
      </c>
      <c r="T2125" s="100" t="str">
        <f t="shared" si="7387"/>
        <v/>
      </c>
      <c r="U2125" s="100" t="str">
        <f t="shared" si="7387"/>
        <v/>
      </c>
      <c r="V2125" s="100" t="str">
        <f t="shared" si="7387"/>
        <v/>
      </c>
      <c r="W2125" s="100" t="str">
        <f t="shared" si="7387"/>
        <v/>
      </c>
      <c r="X2125" s="100" t="str">
        <f t="shared" si="7387"/>
        <v/>
      </c>
      <c r="Y2125" s="100" t="str">
        <f t="shared" si="7388"/>
        <v/>
      </c>
      <c r="Z2125" s="100" t="str">
        <f t="shared" si="7388"/>
        <v/>
      </c>
      <c r="AA2125" s="100" t="str">
        <f t="shared" si="7388"/>
        <v/>
      </c>
      <c r="AB2125" s="100" t="str">
        <f t="shared" si="7388"/>
        <v/>
      </c>
      <c r="AC2125" s="100" t="str">
        <f t="shared" si="7388"/>
        <v/>
      </c>
      <c r="AD2125" s="100" t="str">
        <f t="shared" si="7388"/>
        <v/>
      </c>
      <c r="AE2125" s="100" t="str">
        <f t="shared" si="7388"/>
        <v/>
      </c>
      <c r="AF2125" s="100" t="str">
        <f t="shared" si="7388"/>
        <v/>
      </c>
      <c r="AG2125" s="100" t="str">
        <f t="shared" si="7388"/>
        <v/>
      </c>
      <c r="AH2125" s="100" t="str">
        <f t="shared" si="7388"/>
        <v/>
      </c>
      <c r="AI2125" s="100" t="str">
        <f t="shared" si="7388"/>
        <v/>
      </c>
      <c r="AJ2125" s="100" t="str">
        <f t="shared" si="7388"/>
        <v/>
      </c>
      <c r="AK2125" s="100" t="str">
        <f>IFERROR(VALUE(INDEX('INPUT DATA'!$Z$5:$Z$605,MATCH(CAL!N2125,'INPUT DATA'!$A$5:$A$605,0))),"")</f>
        <v/>
      </c>
      <c r="AL2125" s="100" t="str">
        <f>IFERROR(VALUE(INDEX('INPUT DATA'!$AA$5:$AA$605,MATCH(CAL!N2125,'INPUT DATA'!$A$5:$A$605,0))),"")</f>
        <v/>
      </c>
      <c r="AM2125" s="100" t="str">
        <f t="shared" si="7374"/>
        <v/>
      </c>
      <c r="AN2125" s="100" t="str">
        <f t="shared" si="7375"/>
        <v/>
      </c>
    </row>
    <row r="2126" spans="2:40" ht="15" customHeight="1" x14ac:dyDescent="0.25">
      <c r="B2126" s="115" t="str">
        <f>IF(AND('INPUT INF'!$C125="I",'INPUT INF'!$D125=$B$2003),'INPUT INF'!$A125,"")</f>
        <v/>
      </c>
      <c r="C2126" s="115" t="str">
        <f>IF(AND('INPUT INF'!$C125="I",'INPUT INF'!$D125=$C$2003),'INPUT INF'!$A125,"")</f>
        <v/>
      </c>
      <c r="D2126" s="100" t="str">
        <f>IF(AND('INPUT INF'!$C125="I",'INPUT INF'!$D125=$D$2003),'INPUT INF'!$A125,"")</f>
        <v/>
      </c>
      <c r="E2126" s="100" t="str">
        <f>IF(AND('INPUT INF'!$C125="I",'INPUT INF'!$D125=$E$2003),'INPUT INF'!$A125,"")</f>
        <v/>
      </c>
      <c r="F2126" s="100" t="str">
        <f>IF(AND('INPUT INF'!$C125="I",'INPUT INF'!$D125=$F$2003),'INPUT INF'!$A125,"")</f>
        <v/>
      </c>
      <c r="G2126" s="100" t="str">
        <f>IF(AND('INPUT INF'!$C125="I",'INPUT INF'!$D125=$G$2003),'INPUT INF'!$A125,"")</f>
        <v/>
      </c>
      <c r="H2126" s="100" t="str">
        <f>IF(AND('INPUT INF'!$C125="II",'INPUT INF'!$D125=$H$2003),'INPUT INF'!$A125,"")</f>
        <v/>
      </c>
      <c r="I2126" s="100" t="str">
        <f>IF(AND('INPUT INF'!$C125="II",'INPUT INF'!$D125=$I$2003),'INPUT INF'!$A125,"")</f>
        <v/>
      </c>
      <c r="J2126" s="100" t="str">
        <f>IF(AND('INPUT INF'!$C125="II",'INPUT INF'!$D125=$J$2003),'INPUT INF'!$A125,"")</f>
        <v/>
      </c>
      <c r="K2126" s="100" t="str">
        <f>IF(AND('INPUT INF'!$C125="II",'INPUT INF'!$D125=$K$2003),'INPUT INF'!$A125,"")</f>
        <v/>
      </c>
      <c r="L2126" s="100" t="str">
        <f>IF(AND('INPUT INF'!$C125="II",'INPUT INF'!$D125=$L$2003),'INPUT INF'!$A125,"")</f>
        <v/>
      </c>
      <c r="M2126" s="100" t="str">
        <f>IF(AND('INPUT INF'!$C125="II",'INPUT INF'!$D125=$M$2003),'INPUT INF'!$A125,"")</f>
        <v/>
      </c>
      <c r="N2126" s="100" t="str">
        <f t="shared" si="7376"/>
        <v/>
      </c>
      <c r="O2126" s="100" t="str">
        <f t="shared" si="7387"/>
        <v/>
      </c>
      <c r="P2126" s="100" t="str">
        <f t="shared" si="7387"/>
        <v/>
      </c>
      <c r="Q2126" s="100" t="str">
        <f t="shared" si="7387"/>
        <v/>
      </c>
      <c r="R2126" s="100" t="str">
        <f t="shared" si="7387"/>
        <v/>
      </c>
      <c r="S2126" s="100" t="str">
        <f t="shared" si="7387"/>
        <v/>
      </c>
      <c r="T2126" s="100" t="str">
        <f t="shared" si="7387"/>
        <v/>
      </c>
      <c r="U2126" s="100" t="str">
        <f t="shared" si="7387"/>
        <v/>
      </c>
      <c r="V2126" s="100" t="str">
        <f t="shared" si="7387"/>
        <v/>
      </c>
      <c r="W2126" s="100" t="str">
        <f t="shared" si="7387"/>
        <v/>
      </c>
      <c r="X2126" s="100" t="str">
        <f t="shared" si="7387"/>
        <v/>
      </c>
      <c r="Y2126" s="100" t="str">
        <f t="shared" si="7388"/>
        <v/>
      </c>
      <c r="Z2126" s="100" t="str">
        <f t="shared" si="7388"/>
        <v/>
      </c>
      <c r="AA2126" s="100" t="str">
        <f t="shared" si="7388"/>
        <v/>
      </c>
      <c r="AB2126" s="100" t="str">
        <f t="shared" si="7388"/>
        <v/>
      </c>
      <c r="AC2126" s="100" t="str">
        <f t="shared" si="7388"/>
        <v/>
      </c>
      <c r="AD2126" s="100" t="str">
        <f t="shared" si="7388"/>
        <v/>
      </c>
      <c r="AE2126" s="100" t="str">
        <f t="shared" si="7388"/>
        <v/>
      </c>
      <c r="AF2126" s="100" t="str">
        <f t="shared" si="7388"/>
        <v/>
      </c>
      <c r="AG2126" s="100" t="str">
        <f t="shared" si="7388"/>
        <v/>
      </c>
      <c r="AH2126" s="100" t="str">
        <f t="shared" si="7388"/>
        <v/>
      </c>
      <c r="AI2126" s="100" t="str">
        <f t="shared" si="7388"/>
        <v/>
      </c>
      <c r="AJ2126" s="100" t="str">
        <f t="shared" si="7388"/>
        <v/>
      </c>
      <c r="AK2126" s="100" t="str">
        <f>IFERROR(VALUE(INDEX('INPUT DATA'!$Z$5:$Z$605,MATCH(CAL!N2126,'INPUT DATA'!$A$5:$A$605,0))),"")</f>
        <v/>
      </c>
      <c r="AL2126" s="100" t="str">
        <f>IFERROR(VALUE(INDEX('INPUT DATA'!$AA$5:$AA$605,MATCH(CAL!N2126,'INPUT DATA'!$A$5:$A$605,0))),"")</f>
        <v/>
      </c>
      <c r="AM2126" s="100" t="str">
        <f t="shared" si="7374"/>
        <v/>
      </c>
      <c r="AN2126" s="100" t="str">
        <f t="shared" si="7375"/>
        <v/>
      </c>
    </row>
    <row r="2127" spans="2:40" ht="15" customHeight="1" x14ac:dyDescent="0.25">
      <c r="B2127" s="115" t="str">
        <f>IF(AND('INPUT INF'!$C126="I",'INPUT INF'!$D126=$B$2003),'INPUT INF'!$A126,"")</f>
        <v/>
      </c>
      <c r="C2127" s="115" t="str">
        <f>IF(AND('INPUT INF'!$C126="I",'INPUT INF'!$D126=$C$2003),'INPUT INF'!$A126,"")</f>
        <v/>
      </c>
      <c r="D2127" s="100" t="str">
        <f>IF(AND('INPUT INF'!$C126="I",'INPUT INF'!$D126=$D$2003),'INPUT INF'!$A126,"")</f>
        <v/>
      </c>
      <c r="E2127" s="100" t="str">
        <f>IF(AND('INPUT INF'!$C126="I",'INPUT INF'!$D126=$E$2003),'INPUT INF'!$A126,"")</f>
        <v/>
      </c>
      <c r="F2127" s="100" t="str">
        <f>IF(AND('INPUT INF'!$C126="I",'INPUT INF'!$D126=$F$2003),'INPUT INF'!$A126,"")</f>
        <v/>
      </c>
      <c r="G2127" s="100" t="str">
        <f>IF(AND('INPUT INF'!$C126="I",'INPUT INF'!$D126=$G$2003),'INPUT INF'!$A126,"")</f>
        <v/>
      </c>
      <c r="H2127" s="100" t="str">
        <f>IF(AND('INPUT INF'!$C126="II",'INPUT INF'!$D126=$H$2003),'INPUT INF'!$A126,"")</f>
        <v/>
      </c>
      <c r="I2127" s="100" t="str">
        <f>IF(AND('INPUT INF'!$C126="II",'INPUT INF'!$D126=$I$2003),'INPUT INF'!$A126,"")</f>
        <v/>
      </c>
      <c r="J2127" s="100" t="str">
        <f>IF(AND('INPUT INF'!$C126="II",'INPUT INF'!$D126=$J$2003),'INPUT INF'!$A126,"")</f>
        <v/>
      </c>
      <c r="K2127" s="100" t="str">
        <f>IF(AND('INPUT INF'!$C126="II",'INPUT INF'!$D126=$K$2003),'INPUT INF'!$A126,"")</f>
        <v/>
      </c>
      <c r="L2127" s="100" t="str">
        <f>IF(AND('INPUT INF'!$C126="II",'INPUT INF'!$D126=$L$2003),'INPUT INF'!$A126,"")</f>
        <v/>
      </c>
      <c r="M2127" s="100" t="str">
        <f>IF(AND('INPUT INF'!$C126="II",'INPUT INF'!$D126=$M$2003),'INPUT INF'!$A126,"")</f>
        <v/>
      </c>
      <c r="N2127" s="100" t="str">
        <f t="shared" si="7376"/>
        <v/>
      </c>
      <c r="O2127" s="100" t="str">
        <f t="shared" si="7387"/>
        <v/>
      </c>
      <c r="P2127" s="100" t="str">
        <f t="shared" si="7387"/>
        <v/>
      </c>
      <c r="Q2127" s="100" t="str">
        <f t="shared" si="7387"/>
        <v/>
      </c>
      <c r="R2127" s="100" t="str">
        <f t="shared" si="7387"/>
        <v/>
      </c>
      <c r="S2127" s="100" t="str">
        <f t="shared" si="7387"/>
        <v/>
      </c>
      <c r="T2127" s="100" t="str">
        <f t="shared" si="7387"/>
        <v/>
      </c>
      <c r="U2127" s="100" t="str">
        <f t="shared" si="7387"/>
        <v/>
      </c>
      <c r="V2127" s="100" t="str">
        <f t="shared" si="7387"/>
        <v/>
      </c>
      <c r="W2127" s="100" t="str">
        <f t="shared" si="7387"/>
        <v/>
      </c>
      <c r="X2127" s="100" t="str">
        <f t="shared" si="7387"/>
        <v/>
      </c>
      <c r="Y2127" s="100" t="str">
        <f t="shared" si="7388"/>
        <v/>
      </c>
      <c r="Z2127" s="100" t="str">
        <f t="shared" si="7388"/>
        <v/>
      </c>
      <c r="AA2127" s="100" t="str">
        <f t="shared" si="7388"/>
        <v/>
      </c>
      <c r="AB2127" s="100" t="str">
        <f t="shared" si="7388"/>
        <v/>
      </c>
      <c r="AC2127" s="100" t="str">
        <f t="shared" si="7388"/>
        <v/>
      </c>
      <c r="AD2127" s="100" t="str">
        <f t="shared" si="7388"/>
        <v/>
      </c>
      <c r="AE2127" s="100" t="str">
        <f t="shared" si="7388"/>
        <v/>
      </c>
      <c r="AF2127" s="100" t="str">
        <f t="shared" si="7388"/>
        <v/>
      </c>
      <c r="AG2127" s="100" t="str">
        <f t="shared" si="7388"/>
        <v/>
      </c>
      <c r="AH2127" s="100" t="str">
        <f t="shared" si="7388"/>
        <v/>
      </c>
      <c r="AI2127" s="100" t="str">
        <f t="shared" si="7388"/>
        <v/>
      </c>
      <c r="AJ2127" s="100" t="str">
        <f t="shared" si="7388"/>
        <v/>
      </c>
      <c r="AK2127" s="100" t="str">
        <f>IFERROR(VALUE(INDEX('INPUT DATA'!$Z$5:$Z$605,MATCH(CAL!N2127,'INPUT DATA'!$A$5:$A$605,0))),"")</f>
        <v/>
      </c>
      <c r="AL2127" s="100" t="str">
        <f>IFERROR(VALUE(INDEX('INPUT DATA'!$AA$5:$AA$605,MATCH(CAL!N2127,'INPUT DATA'!$A$5:$A$605,0))),"")</f>
        <v/>
      </c>
      <c r="AM2127" s="100" t="str">
        <f t="shared" si="7374"/>
        <v/>
      </c>
      <c r="AN2127" s="100" t="str">
        <f t="shared" si="7375"/>
        <v/>
      </c>
    </row>
    <row r="2128" spans="2:40" ht="15" customHeight="1" x14ac:dyDescent="0.25">
      <c r="B2128" s="115" t="str">
        <f>IF(AND('INPUT INF'!$C127="I",'INPUT INF'!$D127=$B$2003),'INPUT INF'!$A127,"")</f>
        <v/>
      </c>
      <c r="C2128" s="115" t="str">
        <f>IF(AND('INPUT INF'!$C127="I",'INPUT INF'!$D127=$C$2003),'INPUT INF'!$A127,"")</f>
        <v/>
      </c>
      <c r="D2128" s="100" t="str">
        <f>IF(AND('INPUT INF'!$C127="I",'INPUT INF'!$D127=$D$2003),'INPUT INF'!$A127,"")</f>
        <v/>
      </c>
      <c r="E2128" s="100" t="str">
        <f>IF(AND('INPUT INF'!$C127="I",'INPUT INF'!$D127=$E$2003),'INPUT INF'!$A127,"")</f>
        <v/>
      </c>
      <c r="F2128" s="100" t="str">
        <f>IF(AND('INPUT INF'!$C127="I",'INPUT INF'!$D127=$F$2003),'INPUT INF'!$A127,"")</f>
        <v/>
      </c>
      <c r="G2128" s="100" t="str">
        <f>IF(AND('INPUT INF'!$C127="I",'INPUT INF'!$D127=$G$2003),'INPUT INF'!$A127,"")</f>
        <v/>
      </c>
      <c r="H2128" s="100" t="str">
        <f>IF(AND('INPUT INF'!$C127="II",'INPUT INF'!$D127=$H$2003),'INPUT INF'!$A127,"")</f>
        <v/>
      </c>
      <c r="I2128" s="100" t="str">
        <f>IF(AND('INPUT INF'!$C127="II",'INPUT INF'!$D127=$I$2003),'INPUT INF'!$A127,"")</f>
        <v/>
      </c>
      <c r="J2128" s="100" t="str">
        <f>IF(AND('INPUT INF'!$C127="II",'INPUT INF'!$D127=$J$2003),'INPUT INF'!$A127,"")</f>
        <v/>
      </c>
      <c r="K2128" s="100" t="str">
        <f>IF(AND('INPUT INF'!$C127="II",'INPUT INF'!$D127=$K$2003),'INPUT INF'!$A127,"")</f>
        <v/>
      </c>
      <c r="L2128" s="100" t="str">
        <f>IF(AND('INPUT INF'!$C127="II",'INPUT INF'!$D127=$L$2003),'INPUT INF'!$A127,"")</f>
        <v/>
      </c>
      <c r="M2128" s="100" t="str">
        <f>IF(AND('INPUT INF'!$C127="II",'INPUT INF'!$D127=$M$2003),'INPUT INF'!$A127,"")</f>
        <v/>
      </c>
      <c r="N2128" s="100" t="str">
        <f t="shared" si="7376"/>
        <v/>
      </c>
      <c r="O2128" s="100" t="str">
        <f t="shared" si="7387"/>
        <v/>
      </c>
      <c r="P2128" s="100" t="str">
        <f t="shared" si="7387"/>
        <v/>
      </c>
      <c r="Q2128" s="100" t="str">
        <f t="shared" si="7387"/>
        <v/>
      </c>
      <c r="R2128" s="100" t="str">
        <f t="shared" si="7387"/>
        <v/>
      </c>
      <c r="S2128" s="100" t="str">
        <f t="shared" si="7387"/>
        <v/>
      </c>
      <c r="T2128" s="100" t="str">
        <f t="shared" si="7387"/>
        <v/>
      </c>
      <c r="U2128" s="100" t="str">
        <f t="shared" si="7387"/>
        <v/>
      </c>
      <c r="V2128" s="100" t="str">
        <f t="shared" si="7387"/>
        <v/>
      </c>
      <c r="W2128" s="100" t="str">
        <f t="shared" si="7387"/>
        <v/>
      </c>
      <c r="X2128" s="100" t="str">
        <f t="shared" si="7387"/>
        <v/>
      </c>
      <c r="Y2128" s="100" t="str">
        <f t="shared" si="7388"/>
        <v/>
      </c>
      <c r="Z2128" s="100" t="str">
        <f t="shared" si="7388"/>
        <v/>
      </c>
      <c r="AA2128" s="100" t="str">
        <f t="shared" si="7388"/>
        <v/>
      </c>
      <c r="AB2128" s="100" t="str">
        <f t="shared" si="7388"/>
        <v/>
      </c>
      <c r="AC2128" s="100" t="str">
        <f t="shared" si="7388"/>
        <v/>
      </c>
      <c r="AD2128" s="100" t="str">
        <f t="shared" si="7388"/>
        <v/>
      </c>
      <c r="AE2128" s="100" t="str">
        <f t="shared" si="7388"/>
        <v/>
      </c>
      <c r="AF2128" s="100" t="str">
        <f t="shared" si="7388"/>
        <v/>
      </c>
      <c r="AG2128" s="100" t="str">
        <f t="shared" si="7388"/>
        <v/>
      </c>
      <c r="AH2128" s="100" t="str">
        <f t="shared" si="7388"/>
        <v/>
      </c>
      <c r="AI2128" s="100" t="str">
        <f t="shared" si="7388"/>
        <v/>
      </c>
      <c r="AJ2128" s="100" t="str">
        <f t="shared" si="7388"/>
        <v/>
      </c>
      <c r="AK2128" s="100" t="str">
        <f>IFERROR(VALUE(INDEX('INPUT DATA'!$Z$5:$Z$605,MATCH(CAL!N2128,'INPUT DATA'!$A$5:$A$605,0))),"")</f>
        <v/>
      </c>
      <c r="AL2128" s="100" t="str">
        <f>IFERROR(VALUE(INDEX('INPUT DATA'!$AA$5:$AA$605,MATCH(CAL!N2128,'INPUT DATA'!$A$5:$A$605,0))),"")</f>
        <v/>
      </c>
      <c r="AM2128" s="100" t="str">
        <f t="shared" si="7374"/>
        <v/>
      </c>
      <c r="AN2128" s="100" t="str">
        <f t="shared" si="7375"/>
        <v/>
      </c>
    </row>
    <row r="2129" spans="2:40" ht="15" customHeight="1" x14ac:dyDescent="0.25">
      <c r="B2129" s="115" t="str">
        <f>IF(AND('INPUT INF'!$C128="I",'INPUT INF'!$D128=$B$2003),'INPUT INF'!$A128,"")</f>
        <v/>
      </c>
      <c r="C2129" s="115" t="str">
        <f>IF(AND('INPUT INF'!$C128="I",'INPUT INF'!$D128=$C$2003),'INPUT INF'!$A128,"")</f>
        <v/>
      </c>
      <c r="D2129" s="100" t="str">
        <f>IF(AND('INPUT INF'!$C128="I",'INPUT INF'!$D128=$D$2003),'INPUT INF'!$A128,"")</f>
        <v/>
      </c>
      <c r="E2129" s="100" t="str">
        <f>IF(AND('INPUT INF'!$C128="I",'INPUT INF'!$D128=$E$2003),'INPUT INF'!$A128,"")</f>
        <v/>
      </c>
      <c r="F2129" s="100" t="str">
        <f>IF(AND('INPUT INF'!$C128="I",'INPUT INF'!$D128=$F$2003),'INPUT INF'!$A128,"")</f>
        <v/>
      </c>
      <c r="G2129" s="100" t="str">
        <f>IF(AND('INPUT INF'!$C128="I",'INPUT INF'!$D128=$G$2003),'INPUT INF'!$A128,"")</f>
        <v/>
      </c>
      <c r="H2129" s="100" t="str">
        <f>IF(AND('INPUT INF'!$C128="II",'INPUT INF'!$D128=$H$2003),'INPUT INF'!$A128,"")</f>
        <v/>
      </c>
      <c r="I2129" s="100" t="str">
        <f>IF(AND('INPUT INF'!$C128="II",'INPUT INF'!$D128=$I$2003),'INPUT INF'!$A128,"")</f>
        <v/>
      </c>
      <c r="J2129" s="100" t="str">
        <f>IF(AND('INPUT INF'!$C128="II",'INPUT INF'!$D128=$J$2003),'INPUT INF'!$A128,"")</f>
        <v/>
      </c>
      <c r="K2129" s="100" t="str">
        <f>IF(AND('INPUT INF'!$C128="II",'INPUT INF'!$D128=$K$2003),'INPUT INF'!$A128,"")</f>
        <v/>
      </c>
      <c r="L2129" s="100" t="str">
        <f>IF(AND('INPUT INF'!$C128="II",'INPUT INF'!$D128=$L$2003),'INPUT INF'!$A128,"")</f>
        <v/>
      </c>
      <c r="M2129" s="100" t="str">
        <f>IF(AND('INPUT INF'!$C128="II",'INPUT INF'!$D128=$M$2003),'INPUT INF'!$A128,"")</f>
        <v/>
      </c>
      <c r="N2129" s="100" t="str">
        <f t="shared" si="7376"/>
        <v/>
      </c>
      <c r="O2129" s="100" t="str">
        <f t="shared" si="7387"/>
        <v/>
      </c>
      <c r="P2129" s="100" t="str">
        <f t="shared" si="7387"/>
        <v/>
      </c>
      <c r="Q2129" s="100" t="str">
        <f t="shared" si="7387"/>
        <v/>
      </c>
      <c r="R2129" s="100" t="str">
        <f t="shared" si="7387"/>
        <v/>
      </c>
      <c r="S2129" s="100" t="str">
        <f t="shared" si="7387"/>
        <v/>
      </c>
      <c r="T2129" s="100" t="str">
        <f t="shared" si="7387"/>
        <v/>
      </c>
      <c r="U2129" s="100" t="str">
        <f t="shared" si="7387"/>
        <v/>
      </c>
      <c r="V2129" s="100" t="str">
        <f t="shared" si="7387"/>
        <v/>
      </c>
      <c r="W2129" s="100" t="str">
        <f t="shared" si="7387"/>
        <v/>
      </c>
      <c r="X2129" s="100" t="str">
        <f t="shared" si="7387"/>
        <v/>
      </c>
      <c r="Y2129" s="100" t="str">
        <f t="shared" si="7388"/>
        <v/>
      </c>
      <c r="Z2129" s="100" t="str">
        <f t="shared" si="7388"/>
        <v/>
      </c>
      <c r="AA2129" s="100" t="str">
        <f t="shared" si="7388"/>
        <v/>
      </c>
      <c r="AB2129" s="100" t="str">
        <f t="shared" si="7388"/>
        <v/>
      </c>
      <c r="AC2129" s="100" t="str">
        <f t="shared" si="7388"/>
        <v/>
      </c>
      <c r="AD2129" s="100" t="str">
        <f t="shared" si="7388"/>
        <v/>
      </c>
      <c r="AE2129" s="100" t="str">
        <f t="shared" si="7388"/>
        <v/>
      </c>
      <c r="AF2129" s="100" t="str">
        <f t="shared" si="7388"/>
        <v/>
      </c>
      <c r="AG2129" s="100" t="str">
        <f t="shared" si="7388"/>
        <v/>
      </c>
      <c r="AH2129" s="100" t="str">
        <f t="shared" si="7388"/>
        <v/>
      </c>
      <c r="AI2129" s="100" t="str">
        <f t="shared" si="7388"/>
        <v/>
      </c>
      <c r="AJ2129" s="100" t="str">
        <f t="shared" si="7388"/>
        <v/>
      </c>
      <c r="AK2129" s="100" t="str">
        <f>IFERROR(VALUE(INDEX('INPUT DATA'!$Z$5:$Z$605,MATCH(CAL!N2129,'INPUT DATA'!$A$5:$A$605,0))),"")</f>
        <v/>
      </c>
      <c r="AL2129" s="100" t="str">
        <f>IFERROR(VALUE(INDEX('INPUT DATA'!$AA$5:$AA$605,MATCH(CAL!N2129,'INPUT DATA'!$A$5:$A$605,0))),"")</f>
        <v/>
      </c>
      <c r="AM2129" s="100" t="str">
        <f t="shared" si="7374"/>
        <v/>
      </c>
      <c r="AN2129" s="100" t="str">
        <f t="shared" si="7375"/>
        <v/>
      </c>
    </row>
    <row r="2130" spans="2:40" ht="15" customHeight="1" x14ac:dyDescent="0.25">
      <c r="B2130" s="115" t="str">
        <f>IF(AND('INPUT INF'!$C129="I",'INPUT INF'!$D129=$B$2003),'INPUT INF'!$A129,"")</f>
        <v/>
      </c>
      <c r="C2130" s="115" t="str">
        <f>IF(AND('INPUT INF'!$C129="I",'INPUT INF'!$D129=$C$2003),'INPUT INF'!$A129,"")</f>
        <v/>
      </c>
      <c r="D2130" s="100" t="str">
        <f>IF(AND('INPUT INF'!$C129="I",'INPUT INF'!$D129=$D$2003),'INPUT INF'!$A129,"")</f>
        <v/>
      </c>
      <c r="E2130" s="100" t="str">
        <f>IF(AND('INPUT INF'!$C129="I",'INPUT INF'!$D129=$E$2003),'INPUT INF'!$A129,"")</f>
        <v/>
      </c>
      <c r="F2130" s="100" t="str">
        <f>IF(AND('INPUT INF'!$C129="I",'INPUT INF'!$D129=$F$2003),'INPUT INF'!$A129,"")</f>
        <v/>
      </c>
      <c r="G2130" s="100" t="str">
        <f>IF(AND('INPUT INF'!$C129="I",'INPUT INF'!$D129=$G$2003),'INPUT INF'!$A129,"")</f>
        <v/>
      </c>
      <c r="H2130" s="100" t="str">
        <f>IF(AND('INPUT INF'!$C129="II",'INPUT INF'!$D129=$H$2003),'INPUT INF'!$A129,"")</f>
        <v/>
      </c>
      <c r="I2130" s="100" t="str">
        <f>IF(AND('INPUT INF'!$C129="II",'INPUT INF'!$D129=$I$2003),'INPUT INF'!$A129,"")</f>
        <v/>
      </c>
      <c r="J2130" s="100" t="str">
        <f>IF(AND('INPUT INF'!$C129="II",'INPUT INF'!$D129=$J$2003),'INPUT INF'!$A129,"")</f>
        <v/>
      </c>
      <c r="K2130" s="100" t="str">
        <f>IF(AND('INPUT INF'!$C129="II",'INPUT INF'!$D129=$K$2003),'INPUT INF'!$A129,"")</f>
        <v/>
      </c>
      <c r="L2130" s="100" t="str">
        <f>IF(AND('INPUT INF'!$C129="II",'INPUT INF'!$D129=$L$2003),'INPUT INF'!$A129,"")</f>
        <v/>
      </c>
      <c r="M2130" s="100" t="str">
        <f>IF(AND('INPUT INF'!$C129="II",'INPUT INF'!$D129=$M$2003),'INPUT INF'!$A129,"")</f>
        <v/>
      </c>
      <c r="N2130" s="100" t="str">
        <f t="shared" si="7376"/>
        <v/>
      </c>
      <c r="O2130" s="100" t="str">
        <f t="shared" si="7387"/>
        <v/>
      </c>
      <c r="P2130" s="100" t="str">
        <f t="shared" si="7387"/>
        <v/>
      </c>
      <c r="Q2130" s="100" t="str">
        <f t="shared" si="7387"/>
        <v/>
      </c>
      <c r="R2130" s="100" t="str">
        <f t="shared" si="7387"/>
        <v/>
      </c>
      <c r="S2130" s="100" t="str">
        <f t="shared" si="7387"/>
        <v/>
      </c>
      <c r="T2130" s="100" t="str">
        <f t="shared" si="7387"/>
        <v/>
      </c>
      <c r="U2130" s="100" t="str">
        <f t="shared" si="7387"/>
        <v/>
      </c>
      <c r="V2130" s="100" t="str">
        <f t="shared" si="7387"/>
        <v/>
      </c>
      <c r="W2130" s="100" t="str">
        <f t="shared" si="7387"/>
        <v/>
      </c>
      <c r="X2130" s="100" t="str">
        <f t="shared" si="7387"/>
        <v/>
      </c>
      <c r="Y2130" s="100" t="str">
        <f t="shared" si="7388"/>
        <v/>
      </c>
      <c r="Z2130" s="100" t="str">
        <f t="shared" si="7388"/>
        <v/>
      </c>
      <c r="AA2130" s="100" t="str">
        <f t="shared" si="7388"/>
        <v/>
      </c>
      <c r="AB2130" s="100" t="str">
        <f t="shared" si="7388"/>
        <v/>
      </c>
      <c r="AC2130" s="100" t="str">
        <f t="shared" si="7388"/>
        <v/>
      </c>
      <c r="AD2130" s="100" t="str">
        <f t="shared" si="7388"/>
        <v/>
      </c>
      <c r="AE2130" s="100" t="str">
        <f t="shared" si="7388"/>
        <v/>
      </c>
      <c r="AF2130" s="100" t="str">
        <f t="shared" si="7388"/>
        <v/>
      </c>
      <c r="AG2130" s="100" t="str">
        <f t="shared" si="7388"/>
        <v/>
      </c>
      <c r="AH2130" s="100" t="str">
        <f t="shared" si="7388"/>
        <v/>
      </c>
      <c r="AI2130" s="100" t="str">
        <f t="shared" si="7388"/>
        <v/>
      </c>
      <c r="AJ2130" s="100" t="str">
        <f t="shared" si="7388"/>
        <v/>
      </c>
      <c r="AK2130" s="100" t="str">
        <f>IFERROR(VALUE(INDEX('INPUT DATA'!$Z$5:$Z$605,MATCH(CAL!N2130,'INPUT DATA'!$A$5:$A$605,0))),"")</f>
        <v/>
      </c>
      <c r="AL2130" s="100" t="str">
        <f>IFERROR(VALUE(INDEX('INPUT DATA'!$AA$5:$AA$605,MATCH(CAL!N2130,'INPUT DATA'!$A$5:$A$605,0))),"")</f>
        <v/>
      </c>
      <c r="AM2130" s="100" t="str">
        <f t="shared" si="7374"/>
        <v/>
      </c>
      <c r="AN2130" s="100" t="str">
        <f t="shared" si="7375"/>
        <v/>
      </c>
    </row>
    <row r="2131" spans="2:40" ht="15" customHeight="1" x14ac:dyDescent="0.25">
      <c r="B2131" s="115" t="str">
        <f>IF(AND('INPUT INF'!$C130="I",'INPUT INF'!$D130=$B$2003),'INPUT INF'!$A130,"")</f>
        <v/>
      </c>
      <c r="C2131" s="115" t="str">
        <f>IF(AND('INPUT INF'!$C130="I",'INPUT INF'!$D130=$C$2003),'INPUT INF'!$A130,"")</f>
        <v/>
      </c>
      <c r="D2131" s="100" t="str">
        <f>IF(AND('INPUT INF'!$C130="I",'INPUT INF'!$D130=$D$2003),'INPUT INF'!$A130,"")</f>
        <v/>
      </c>
      <c r="E2131" s="100" t="str">
        <f>IF(AND('INPUT INF'!$C130="I",'INPUT INF'!$D130=$E$2003),'INPUT INF'!$A130,"")</f>
        <v/>
      </c>
      <c r="F2131" s="100" t="str">
        <f>IF(AND('INPUT INF'!$C130="I",'INPUT INF'!$D130=$F$2003),'INPUT INF'!$A130,"")</f>
        <v/>
      </c>
      <c r="G2131" s="100" t="str">
        <f>IF(AND('INPUT INF'!$C130="I",'INPUT INF'!$D130=$G$2003),'INPUT INF'!$A130,"")</f>
        <v/>
      </c>
      <c r="H2131" s="100" t="str">
        <f>IF(AND('INPUT INF'!$C130="II",'INPUT INF'!$D130=$H$2003),'INPUT INF'!$A130,"")</f>
        <v/>
      </c>
      <c r="I2131" s="100" t="str">
        <f>IF(AND('INPUT INF'!$C130="II",'INPUT INF'!$D130=$I$2003),'INPUT INF'!$A130,"")</f>
        <v/>
      </c>
      <c r="J2131" s="100" t="str">
        <f>IF(AND('INPUT INF'!$C130="II",'INPUT INF'!$D130=$J$2003),'INPUT INF'!$A130,"")</f>
        <v/>
      </c>
      <c r="K2131" s="100" t="str">
        <f>IF(AND('INPUT INF'!$C130="II",'INPUT INF'!$D130=$K$2003),'INPUT INF'!$A130,"")</f>
        <v/>
      </c>
      <c r="L2131" s="100" t="str">
        <f>IF(AND('INPUT INF'!$C130="II",'INPUT INF'!$D130=$L$2003),'INPUT INF'!$A130,"")</f>
        <v/>
      </c>
      <c r="M2131" s="100" t="str">
        <f>IF(AND('INPUT INF'!$C130="II",'INPUT INF'!$D130=$M$2003),'INPUT INF'!$A130,"")</f>
        <v/>
      </c>
      <c r="N2131" s="100" t="str">
        <f t="shared" si="7376"/>
        <v/>
      </c>
      <c r="O2131" s="100" t="str">
        <f t="shared" si="7387"/>
        <v/>
      </c>
      <c r="P2131" s="100" t="str">
        <f t="shared" si="7387"/>
        <v/>
      </c>
      <c r="Q2131" s="100" t="str">
        <f t="shared" si="7387"/>
        <v/>
      </c>
      <c r="R2131" s="100" t="str">
        <f t="shared" si="7387"/>
        <v/>
      </c>
      <c r="S2131" s="100" t="str">
        <f t="shared" si="7387"/>
        <v/>
      </c>
      <c r="T2131" s="100" t="str">
        <f t="shared" si="7387"/>
        <v/>
      </c>
      <c r="U2131" s="100" t="str">
        <f t="shared" si="7387"/>
        <v/>
      </c>
      <c r="V2131" s="100" t="str">
        <f t="shared" si="7387"/>
        <v/>
      </c>
      <c r="W2131" s="100" t="str">
        <f t="shared" si="7387"/>
        <v/>
      </c>
      <c r="X2131" s="100" t="str">
        <f t="shared" si="7387"/>
        <v/>
      </c>
      <c r="Y2131" s="100" t="str">
        <f t="shared" si="7388"/>
        <v/>
      </c>
      <c r="Z2131" s="100" t="str">
        <f t="shared" si="7388"/>
        <v/>
      </c>
      <c r="AA2131" s="100" t="str">
        <f t="shared" si="7388"/>
        <v/>
      </c>
      <c r="AB2131" s="100" t="str">
        <f t="shared" si="7388"/>
        <v/>
      </c>
      <c r="AC2131" s="100" t="str">
        <f t="shared" si="7388"/>
        <v/>
      </c>
      <c r="AD2131" s="100" t="str">
        <f t="shared" si="7388"/>
        <v/>
      </c>
      <c r="AE2131" s="100" t="str">
        <f t="shared" si="7388"/>
        <v/>
      </c>
      <c r="AF2131" s="100" t="str">
        <f t="shared" si="7388"/>
        <v/>
      </c>
      <c r="AG2131" s="100" t="str">
        <f t="shared" si="7388"/>
        <v/>
      </c>
      <c r="AH2131" s="100" t="str">
        <f t="shared" si="7388"/>
        <v/>
      </c>
      <c r="AI2131" s="100" t="str">
        <f t="shared" si="7388"/>
        <v/>
      </c>
      <c r="AJ2131" s="100" t="str">
        <f t="shared" si="7388"/>
        <v/>
      </c>
      <c r="AK2131" s="100" t="str">
        <f>IFERROR(VALUE(INDEX('INPUT DATA'!$Z$5:$Z$605,MATCH(CAL!N2131,'INPUT DATA'!$A$5:$A$605,0))),"")</f>
        <v/>
      </c>
      <c r="AL2131" s="100" t="str">
        <f>IFERROR(VALUE(INDEX('INPUT DATA'!$AA$5:$AA$605,MATCH(CAL!N2131,'INPUT DATA'!$A$5:$A$605,0))),"")</f>
        <v/>
      </c>
      <c r="AM2131" s="100" t="str">
        <f t="shared" si="7374"/>
        <v/>
      </c>
      <c r="AN2131" s="100" t="str">
        <f t="shared" si="7375"/>
        <v/>
      </c>
    </row>
    <row r="2132" spans="2:40" ht="15" customHeight="1" x14ac:dyDescent="0.25">
      <c r="B2132" s="115" t="str">
        <f>IF(AND('INPUT INF'!$C131="I",'INPUT INF'!$D131=$B$2003),'INPUT INF'!$A131,"")</f>
        <v/>
      </c>
      <c r="C2132" s="115" t="str">
        <f>IF(AND('INPUT INF'!$C131="I",'INPUT INF'!$D131=$C$2003),'INPUT INF'!$A131,"")</f>
        <v/>
      </c>
      <c r="D2132" s="100" t="str">
        <f>IF(AND('INPUT INF'!$C131="I",'INPUT INF'!$D131=$D$2003),'INPUT INF'!$A131,"")</f>
        <v/>
      </c>
      <c r="E2132" s="100" t="str">
        <f>IF(AND('INPUT INF'!$C131="I",'INPUT INF'!$D131=$E$2003),'INPUT INF'!$A131,"")</f>
        <v/>
      </c>
      <c r="F2132" s="100" t="str">
        <f>IF(AND('INPUT INF'!$C131="I",'INPUT INF'!$D131=$F$2003),'INPUT INF'!$A131,"")</f>
        <v/>
      </c>
      <c r="G2132" s="100" t="str">
        <f>IF(AND('INPUT INF'!$C131="I",'INPUT INF'!$D131=$G$2003),'INPUT INF'!$A131,"")</f>
        <v/>
      </c>
      <c r="H2132" s="100" t="str">
        <f>IF(AND('INPUT INF'!$C131="II",'INPUT INF'!$D131=$H$2003),'INPUT INF'!$A131,"")</f>
        <v/>
      </c>
      <c r="I2132" s="100" t="str">
        <f>IF(AND('INPUT INF'!$C131="II",'INPUT INF'!$D131=$I$2003),'INPUT INF'!$A131,"")</f>
        <v/>
      </c>
      <c r="J2132" s="100" t="str">
        <f>IF(AND('INPUT INF'!$C131="II",'INPUT INF'!$D131=$J$2003),'INPUT INF'!$A131,"")</f>
        <v/>
      </c>
      <c r="K2132" s="100" t="str">
        <f>IF(AND('INPUT INF'!$C131="II",'INPUT INF'!$D131=$K$2003),'INPUT INF'!$A131,"")</f>
        <v/>
      </c>
      <c r="L2132" s="100" t="str">
        <f>IF(AND('INPUT INF'!$C131="II",'INPUT INF'!$D131=$L$2003),'INPUT INF'!$A131,"")</f>
        <v/>
      </c>
      <c r="M2132" s="100" t="str">
        <f>IF(AND('INPUT INF'!$C131="II",'INPUT INF'!$D131=$M$2003),'INPUT INF'!$A131,"")</f>
        <v/>
      </c>
      <c r="N2132" s="100" t="str">
        <f t="shared" si="7376"/>
        <v/>
      </c>
      <c r="O2132" s="100" t="str">
        <f t="shared" si="7387"/>
        <v/>
      </c>
      <c r="P2132" s="100" t="str">
        <f t="shared" si="7387"/>
        <v/>
      </c>
      <c r="Q2132" s="100" t="str">
        <f t="shared" si="7387"/>
        <v/>
      </c>
      <c r="R2132" s="100" t="str">
        <f t="shared" si="7387"/>
        <v/>
      </c>
      <c r="S2132" s="100" t="str">
        <f t="shared" si="7387"/>
        <v/>
      </c>
      <c r="T2132" s="100" t="str">
        <f t="shared" si="7387"/>
        <v/>
      </c>
      <c r="U2132" s="100" t="str">
        <f t="shared" si="7387"/>
        <v/>
      </c>
      <c r="V2132" s="100" t="str">
        <f t="shared" si="7387"/>
        <v/>
      </c>
      <c r="W2132" s="100" t="str">
        <f t="shared" si="7387"/>
        <v/>
      </c>
      <c r="X2132" s="100" t="str">
        <f t="shared" si="7387"/>
        <v/>
      </c>
      <c r="Y2132" s="100" t="str">
        <f t="shared" si="7388"/>
        <v/>
      </c>
      <c r="Z2132" s="100" t="str">
        <f t="shared" si="7388"/>
        <v/>
      </c>
      <c r="AA2132" s="100" t="str">
        <f t="shared" si="7388"/>
        <v/>
      </c>
      <c r="AB2132" s="100" t="str">
        <f t="shared" si="7388"/>
        <v/>
      </c>
      <c r="AC2132" s="100" t="str">
        <f t="shared" si="7388"/>
        <v/>
      </c>
      <c r="AD2132" s="100" t="str">
        <f t="shared" si="7388"/>
        <v/>
      </c>
      <c r="AE2132" s="100" t="str">
        <f t="shared" si="7388"/>
        <v/>
      </c>
      <c r="AF2132" s="100" t="str">
        <f t="shared" si="7388"/>
        <v/>
      </c>
      <c r="AG2132" s="100" t="str">
        <f t="shared" si="7388"/>
        <v/>
      </c>
      <c r="AH2132" s="100" t="str">
        <f t="shared" si="7388"/>
        <v/>
      </c>
      <c r="AI2132" s="100" t="str">
        <f t="shared" si="7388"/>
        <v/>
      </c>
      <c r="AJ2132" s="100" t="str">
        <f t="shared" si="7388"/>
        <v/>
      </c>
      <c r="AK2132" s="100" t="str">
        <f>IFERROR(VALUE(INDEX('INPUT DATA'!$Z$5:$Z$605,MATCH(CAL!N2132,'INPUT DATA'!$A$5:$A$605,0))),"")</f>
        <v/>
      </c>
      <c r="AL2132" s="100" t="str">
        <f>IFERROR(VALUE(INDEX('INPUT DATA'!$AA$5:$AA$605,MATCH(CAL!N2132,'INPUT DATA'!$A$5:$A$605,0))),"")</f>
        <v/>
      </c>
      <c r="AM2132" s="100" t="str">
        <f t="shared" ref="AM2132:AM2195" si="7389">IFERROR(IF(AJ2132="COMP",N2132,""),"")</f>
        <v/>
      </c>
      <c r="AN2132" s="100" t="str">
        <f t="shared" ref="AN2132:AN2195" si="7390">IFERROR(IF(AJ2132="FAIL",N2132,""),"")</f>
        <v/>
      </c>
    </row>
    <row r="2133" spans="2:40" ht="15" customHeight="1" x14ac:dyDescent="0.25">
      <c r="B2133" s="115" t="str">
        <f>IF(AND('INPUT INF'!$C132="I",'INPUT INF'!$D132=$B$2003),'INPUT INF'!$A132,"")</f>
        <v/>
      </c>
      <c r="C2133" s="115" t="str">
        <f>IF(AND('INPUT INF'!$C132="I",'INPUT INF'!$D132=$C$2003),'INPUT INF'!$A132,"")</f>
        <v/>
      </c>
      <c r="D2133" s="100" t="str">
        <f>IF(AND('INPUT INF'!$C132="I",'INPUT INF'!$D132=$D$2003),'INPUT INF'!$A132,"")</f>
        <v/>
      </c>
      <c r="E2133" s="100" t="str">
        <f>IF(AND('INPUT INF'!$C132="I",'INPUT INF'!$D132=$E$2003),'INPUT INF'!$A132,"")</f>
        <v/>
      </c>
      <c r="F2133" s="100" t="str">
        <f>IF(AND('INPUT INF'!$C132="I",'INPUT INF'!$D132=$F$2003),'INPUT INF'!$A132,"")</f>
        <v/>
      </c>
      <c r="G2133" s="100" t="str">
        <f>IF(AND('INPUT INF'!$C132="I",'INPUT INF'!$D132=$G$2003),'INPUT INF'!$A132,"")</f>
        <v/>
      </c>
      <c r="H2133" s="100" t="str">
        <f>IF(AND('INPUT INF'!$C132="II",'INPUT INF'!$D132=$H$2003),'INPUT INF'!$A132,"")</f>
        <v/>
      </c>
      <c r="I2133" s="100" t="str">
        <f>IF(AND('INPUT INF'!$C132="II",'INPUT INF'!$D132=$I$2003),'INPUT INF'!$A132,"")</f>
        <v/>
      </c>
      <c r="J2133" s="100" t="str">
        <f>IF(AND('INPUT INF'!$C132="II",'INPUT INF'!$D132=$J$2003),'INPUT INF'!$A132,"")</f>
        <v/>
      </c>
      <c r="K2133" s="100" t="str">
        <f>IF(AND('INPUT INF'!$C132="II",'INPUT INF'!$D132=$K$2003),'INPUT INF'!$A132,"")</f>
        <v/>
      </c>
      <c r="L2133" s="100" t="str">
        <f>IF(AND('INPUT INF'!$C132="II",'INPUT INF'!$D132=$L$2003),'INPUT INF'!$A132,"")</f>
        <v/>
      </c>
      <c r="M2133" s="100" t="str">
        <f>IF(AND('INPUT INF'!$C132="II",'INPUT INF'!$D132=$M$2003),'INPUT INF'!$A132,"")</f>
        <v/>
      </c>
      <c r="N2133" s="100" t="str">
        <f t="shared" ref="N2133:N2196" si="7391">B132</f>
        <v/>
      </c>
      <c r="O2133" s="100" t="str">
        <f t="shared" si="7387"/>
        <v/>
      </c>
      <c r="P2133" s="100" t="str">
        <f t="shared" si="7387"/>
        <v/>
      </c>
      <c r="Q2133" s="100" t="str">
        <f t="shared" si="7387"/>
        <v/>
      </c>
      <c r="R2133" s="100" t="str">
        <f t="shared" si="7387"/>
        <v/>
      </c>
      <c r="S2133" s="100" t="str">
        <f t="shared" si="7387"/>
        <v/>
      </c>
      <c r="T2133" s="100" t="str">
        <f t="shared" si="7387"/>
        <v/>
      </c>
      <c r="U2133" s="100" t="str">
        <f t="shared" si="7387"/>
        <v/>
      </c>
      <c r="V2133" s="100" t="str">
        <f t="shared" si="7387"/>
        <v/>
      </c>
      <c r="W2133" s="100" t="str">
        <f t="shared" si="7387"/>
        <v/>
      </c>
      <c r="X2133" s="100" t="str">
        <f t="shared" si="7387"/>
        <v/>
      </c>
      <c r="Y2133" s="100" t="str">
        <f t="shared" si="7388"/>
        <v/>
      </c>
      <c r="Z2133" s="100" t="str">
        <f t="shared" si="7388"/>
        <v/>
      </c>
      <c r="AA2133" s="100" t="str">
        <f t="shared" si="7388"/>
        <v/>
      </c>
      <c r="AB2133" s="100" t="str">
        <f t="shared" si="7388"/>
        <v/>
      </c>
      <c r="AC2133" s="100" t="str">
        <f t="shared" si="7388"/>
        <v/>
      </c>
      <c r="AD2133" s="100" t="str">
        <f t="shared" si="7388"/>
        <v/>
      </c>
      <c r="AE2133" s="100" t="str">
        <f t="shared" si="7388"/>
        <v/>
      </c>
      <c r="AF2133" s="100" t="str">
        <f t="shared" si="7388"/>
        <v/>
      </c>
      <c r="AG2133" s="100" t="str">
        <f t="shared" si="7388"/>
        <v/>
      </c>
      <c r="AH2133" s="100" t="str">
        <f t="shared" si="7388"/>
        <v/>
      </c>
      <c r="AI2133" s="100" t="str">
        <f t="shared" si="7388"/>
        <v/>
      </c>
      <c r="AJ2133" s="100" t="str">
        <f t="shared" si="7388"/>
        <v/>
      </c>
      <c r="AK2133" s="100" t="str">
        <f>IFERROR(VALUE(INDEX('INPUT DATA'!$Z$5:$Z$605,MATCH(CAL!N2133,'INPUT DATA'!$A$5:$A$605,0))),"")</f>
        <v/>
      </c>
      <c r="AL2133" s="100" t="str">
        <f>IFERROR(VALUE(INDEX('INPUT DATA'!$AA$5:$AA$605,MATCH(CAL!N2133,'INPUT DATA'!$A$5:$A$605,0))),"")</f>
        <v/>
      </c>
      <c r="AM2133" s="100" t="str">
        <f t="shared" si="7389"/>
        <v/>
      </c>
      <c r="AN2133" s="100" t="str">
        <f t="shared" si="7390"/>
        <v/>
      </c>
    </row>
    <row r="2134" spans="2:40" ht="15" customHeight="1" x14ac:dyDescent="0.25">
      <c r="B2134" s="115" t="str">
        <f>IF(AND('INPUT INF'!$C133="I",'INPUT INF'!$D133=$B$2003),'INPUT INF'!$A133,"")</f>
        <v/>
      </c>
      <c r="C2134" s="115" t="str">
        <f>IF(AND('INPUT INF'!$C133="I",'INPUT INF'!$D133=$C$2003),'INPUT INF'!$A133,"")</f>
        <v/>
      </c>
      <c r="D2134" s="100" t="str">
        <f>IF(AND('INPUT INF'!$C133="I",'INPUT INF'!$D133=$D$2003),'INPUT INF'!$A133,"")</f>
        <v/>
      </c>
      <c r="E2134" s="100" t="str">
        <f>IF(AND('INPUT INF'!$C133="I",'INPUT INF'!$D133=$E$2003),'INPUT INF'!$A133,"")</f>
        <v/>
      </c>
      <c r="F2134" s="100" t="str">
        <f>IF(AND('INPUT INF'!$C133="I",'INPUT INF'!$D133=$F$2003),'INPUT INF'!$A133,"")</f>
        <v/>
      </c>
      <c r="G2134" s="100" t="str">
        <f>IF(AND('INPUT INF'!$C133="I",'INPUT INF'!$D133=$G$2003),'INPUT INF'!$A133,"")</f>
        <v/>
      </c>
      <c r="H2134" s="100" t="str">
        <f>IF(AND('INPUT INF'!$C133="II",'INPUT INF'!$D133=$H$2003),'INPUT INF'!$A133,"")</f>
        <v/>
      </c>
      <c r="I2134" s="100" t="str">
        <f>IF(AND('INPUT INF'!$C133="II",'INPUT INF'!$D133=$I$2003),'INPUT INF'!$A133,"")</f>
        <v/>
      </c>
      <c r="J2134" s="100" t="str">
        <f>IF(AND('INPUT INF'!$C133="II",'INPUT INF'!$D133=$J$2003),'INPUT INF'!$A133,"")</f>
        <v/>
      </c>
      <c r="K2134" s="100" t="str">
        <f>IF(AND('INPUT INF'!$C133="II",'INPUT INF'!$D133=$K$2003),'INPUT INF'!$A133,"")</f>
        <v/>
      </c>
      <c r="L2134" s="100" t="str">
        <f>IF(AND('INPUT INF'!$C133="II",'INPUT INF'!$D133=$L$2003),'INPUT INF'!$A133,"")</f>
        <v/>
      </c>
      <c r="M2134" s="100" t="str">
        <f>IF(AND('INPUT INF'!$C133="II",'INPUT INF'!$D133=$M$2003),'INPUT INF'!$A133,"")</f>
        <v/>
      </c>
      <c r="N2134" s="100" t="str">
        <f t="shared" si="7391"/>
        <v/>
      </c>
      <c r="O2134" s="100" t="str">
        <f t="shared" ref="O2134:X2143" si="7392">VLOOKUP($N2134,$B$1003:$AA$1901,O$2003,FALSE)</f>
        <v/>
      </c>
      <c r="P2134" s="100" t="str">
        <f t="shared" si="7392"/>
        <v/>
      </c>
      <c r="Q2134" s="100" t="str">
        <f t="shared" si="7392"/>
        <v/>
      </c>
      <c r="R2134" s="100" t="str">
        <f t="shared" si="7392"/>
        <v/>
      </c>
      <c r="S2134" s="100" t="str">
        <f t="shared" si="7392"/>
        <v/>
      </c>
      <c r="T2134" s="100" t="str">
        <f t="shared" si="7392"/>
        <v/>
      </c>
      <c r="U2134" s="100" t="str">
        <f t="shared" si="7392"/>
        <v/>
      </c>
      <c r="V2134" s="100" t="str">
        <f t="shared" si="7392"/>
        <v/>
      </c>
      <c r="W2134" s="100" t="str">
        <f t="shared" si="7392"/>
        <v/>
      </c>
      <c r="X2134" s="100" t="str">
        <f t="shared" si="7392"/>
        <v/>
      </c>
      <c r="Y2134" s="100" t="str">
        <f t="shared" ref="Y2134:AJ2143" si="7393">VLOOKUP($N2134,$B$1003:$AA$1901,Y$2003,FALSE)</f>
        <v/>
      </c>
      <c r="Z2134" s="100" t="str">
        <f t="shared" si="7393"/>
        <v/>
      </c>
      <c r="AA2134" s="100" t="str">
        <f t="shared" si="7393"/>
        <v/>
      </c>
      <c r="AB2134" s="100" t="str">
        <f t="shared" si="7393"/>
        <v/>
      </c>
      <c r="AC2134" s="100" t="str">
        <f t="shared" si="7393"/>
        <v/>
      </c>
      <c r="AD2134" s="100" t="str">
        <f t="shared" si="7393"/>
        <v/>
      </c>
      <c r="AE2134" s="100" t="str">
        <f t="shared" si="7393"/>
        <v/>
      </c>
      <c r="AF2134" s="100" t="str">
        <f t="shared" si="7393"/>
        <v/>
      </c>
      <c r="AG2134" s="100" t="str">
        <f t="shared" si="7393"/>
        <v/>
      </c>
      <c r="AH2134" s="100" t="str">
        <f t="shared" si="7393"/>
        <v/>
      </c>
      <c r="AI2134" s="100" t="str">
        <f t="shared" si="7393"/>
        <v/>
      </c>
      <c r="AJ2134" s="100" t="str">
        <f t="shared" si="7393"/>
        <v/>
      </c>
      <c r="AK2134" s="100" t="str">
        <f>IFERROR(VALUE(INDEX('INPUT DATA'!$Z$5:$Z$605,MATCH(CAL!N2134,'INPUT DATA'!$A$5:$A$605,0))),"")</f>
        <v/>
      </c>
      <c r="AL2134" s="100" t="str">
        <f>IFERROR(VALUE(INDEX('INPUT DATA'!$AA$5:$AA$605,MATCH(CAL!N2134,'INPUT DATA'!$A$5:$A$605,0))),"")</f>
        <v/>
      </c>
      <c r="AM2134" s="100" t="str">
        <f t="shared" si="7389"/>
        <v/>
      </c>
      <c r="AN2134" s="100" t="str">
        <f t="shared" si="7390"/>
        <v/>
      </c>
    </row>
    <row r="2135" spans="2:40" ht="15" customHeight="1" x14ac:dyDescent="0.25">
      <c r="B2135" s="115" t="str">
        <f>IF(AND('INPUT INF'!$C134="I",'INPUT INF'!$D134=$B$2003),'INPUT INF'!$A134,"")</f>
        <v/>
      </c>
      <c r="C2135" s="115" t="str">
        <f>IF(AND('INPUT INF'!$C134="I",'INPUT INF'!$D134=$C$2003),'INPUT INF'!$A134,"")</f>
        <v/>
      </c>
      <c r="D2135" s="100" t="str">
        <f>IF(AND('INPUT INF'!$C134="I",'INPUT INF'!$D134=$D$2003),'INPUT INF'!$A134,"")</f>
        <v/>
      </c>
      <c r="E2135" s="100" t="str">
        <f>IF(AND('INPUT INF'!$C134="I",'INPUT INF'!$D134=$E$2003),'INPUT INF'!$A134,"")</f>
        <v/>
      </c>
      <c r="F2135" s="100" t="str">
        <f>IF(AND('INPUT INF'!$C134="I",'INPUT INF'!$D134=$F$2003),'INPUT INF'!$A134,"")</f>
        <v/>
      </c>
      <c r="G2135" s="100" t="str">
        <f>IF(AND('INPUT INF'!$C134="I",'INPUT INF'!$D134=$G$2003),'INPUT INF'!$A134,"")</f>
        <v/>
      </c>
      <c r="H2135" s="100" t="str">
        <f>IF(AND('INPUT INF'!$C134="II",'INPUT INF'!$D134=$H$2003),'INPUT INF'!$A134,"")</f>
        <v/>
      </c>
      <c r="I2135" s="100" t="str">
        <f>IF(AND('INPUT INF'!$C134="II",'INPUT INF'!$D134=$I$2003),'INPUT INF'!$A134,"")</f>
        <v/>
      </c>
      <c r="J2135" s="100" t="str">
        <f>IF(AND('INPUT INF'!$C134="II",'INPUT INF'!$D134=$J$2003),'INPUT INF'!$A134,"")</f>
        <v/>
      </c>
      <c r="K2135" s="100" t="str">
        <f>IF(AND('INPUT INF'!$C134="II",'INPUT INF'!$D134=$K$2003),'INPUT INF'!$A134,"")</f>
        <v/>
      </c>
      <c r="L2135" s="100" t="str">
        <f>IF(AND('INPUT INF'!$C134="II",'INPUT INF'!$D134=$L$2003),'INPUT INF'!$A134,"")</f>
        <v/>
      </c>
      <c r="M2135" s="100" t="str">
        <f>IF(AND('INPUT INF'!$C134="II",'INPUT INF'!$D134=$M$2003),'INPUT INF'!$A134,"")</f>
        <v/>
      </c>
      <c r="N2135" s="100" t="str">
        <f t="shared" si="7391"/>
        <v/>
      </c>
      <c r="O2135" s="100" t="str">
        <f t="shared" si="7392"/>
        <v/>
      </c>
      <c r="P2135" s="100" t="str">
        <f t="shared" si="7392"/>
        <v/>
      </c>
      <c r="Q2135" s="100" t="str">
        <f t="shared" si="7392"/>
        <v/>
      </c>
      <c r="R2135" s="100" t="str">
        <f t="shared" si="7392"/>
        <v/>
      </c>
      <c r="S2135" s="100" t="str">
        <f t="shared" si="7392"/>
        <v/>
      </c>
      <c r="T2135" s="100" t="str">
        <f t="shared" si="7392"/>
        <v/>
      </c>
      <c r="U2135" s="100" t="str">
        <f t="shared" si="7392"/>
        <v/>
      </c>
      <c r="V2135" s="100" t="str">
        <f t="shared" si="7392"/>
        <v/>
      </c>
      <c r="W2135" s="100" t="str">
        <f t="shared" si="7392"/>
        <v/>
      </c>
      <c r="X2135" s="100" t="str">
        <f t="shared" si="7392"/>
        <v/>
      </c>
      <c r="Y2135" s="100" t="str">
        <f t="shared" si="7393"/>
        <v/>
      </c>
      <c r="Z2135" s="100" t="str">
        <f t="shared" si="7393"/>
        <v/>
      </c>
      <c r="AA2135" s="100" t="str">
        <f t="shared" si="7393"/>
        <v/>
      </c>
      <c r="AB2135" s="100" t="str">
        <f t="shared" si="7393"/>
        <v/>
      </c>
      <c r="AC2135" s="100" t="str">
        <f t="shared" si="7393"/>
        <v/>
      </c>
      <c r="AD2135" s="100" t="str">
        <f t="shared" si="7393"/>
        <v/>
      </c>
      <c r="AE2135" s="100" t="str">
        <f t="shared" si="7393"/>
        <v/>
      </c>
      <c r="AF2135" s="100" t="str">
        <f t="shared" si="7393"/>
        <v/>
      </c>
      <c r="AG2135" s="100" t="str">
        <f t="shared" si="7393"/>
        <v/>
      </c>
      <c r="AH2135" s="100" t="str">
        <f t="shared" si="7393"/>
        <v/>
      </c>
      <c r="AI2135" s="100" t="str">
        <f t="shared" si="7393"/>
        <v/>
      </c>
      <c r="AJ2135" s="100" t="str">
        <f t="shared" si="7393"/>
        <v/>
      </c>
      <c r="AK2135" s="100" t="str">
        <f>IFERROR(VALUE(INDEX('INPUT DATA'!$Z$5:$Z$605,MATCH(CAL!N2135,'INPUT DATA'!$A$5:$A$605,0))),"")</f>
        <v/>
      </c>
      <c r="AL2135" s="100" t="str">
        <f>IFERROR(VALUE(INDEX('INPUT DATA'!$AA$5:$AA$605,MATCH(CAL!N2135,'INPUT DATA'!$A$5:$A$605,0))),"")</f>
        <v/>
      </c>
      <c r="AM2135" s="100" t="str">
        <f t="shared" si="7389"/>
        <v/>
      </c>
      <c r="AN2135" s="100" t="str">
        <f t="shared" si="7390"/>
        <v/>
      </c>
    </row>
    <row r="2136" spans="2:40" ht="15" customHeight="1" x14ac:dyDescent="0.25">
      <c r="B2136" s="115" t="str">
        <f>IF(AND('INPUT INF'!$C135="I",'INPUT INF'!$D135=$B$2003),'INPUT INF'!$A135,"")</f>
        <v/>
      </c>
      <c r="C2136" s="115" t="str">
        <f>IF(AND('INPUT INF'!$C135="I",'INPUT INF'!$D135=$C$2003),'INPUT INF'!$A135,"")</f>
        <v/>
      </c>
      <c r="D2136" s="100" t="str">
        <f>IF(AND('INPUT INF'!$C135="I",'INPUT INF'!$D135=$D$2003),'INPUT INF'!$A135,"")</f>
        <v/>
      </c>
      <c r="E2136" s="100" t="str">
        <f>IF(AND('INPUT INF'!$C135="I",'INPUT INF'!$D135=$E$2003),'INPUT INF'!$A135,"")</f>
        <v/>
      </c>
      <c r="F2136" s="100" t="str">
        <f>IF(AND('INPUT INF'!$C135="I",'INPUT INF'!$D135=$F$2003),'INPUT INF'!$A135,"")</f>
        <v/>
      </c>
      <c r="G2136" s="100" t="str">
        <f>IF(AND('INPUT INF'!$C135="I",'INPUT INF'!$D135=$G$2003),'INPUT INF'!$A135,"")</f>
        <v/>
      </c>
      <c r="H2136" s="100" t="str">
        <f>IF(AND('INPUT INF'!$C135="II",'INPUT INF'!$D135=$H$2003),'INPUT INF'!$A135,"")</f>
        <v/>
      </c>
      <c r="I2136" s="100" t="str">
        <f>IF(AND('INPUT INF'!$C135="II",'INPUT INF'!$D135=$I$2003),'INPUT INF'!$A135,"")</f>
        <v/>
      </c>
      <c r="J2136" s="100" t="str">
        <f>IF(AND('INPUT INF'!$C135="II",'INPUT INF'!$D135=$J$2003),'INPUT INF'!$A135,"")</f>
        <v/>
      </c>
      <c r="K2136" s="100" t="str">
        <f>IF(AND('INPUT INF'!$C135="II",'INPUT INF'!$D135=$K$2003),'INPUT INF'!$A135,"")</f>
        <v/>
      </c>
      <c r="L2136" s="100" t="str">
        <f>IF(AND('INPUT INF'!$C135="II",'INPUT INF'!$D135=$L$2003),'INPUT INF'!$A135,"")</f>
        <v/>
      </c>
      <c r="M2136" s="100" t="str">
        <f>IF(AND('INPUT INF'!$C135="II",'INPUT INF'!$D135=$M$2003),'INPUT INF'!$A135,"")</f>
        <v/>
      </c>
      <c r="N2136" s="100" t="str">
        <f t="shared" si="7391"/>
        <v/>
      </c>
      <c r="O2136" s="100" t="str">
        <f t="shared" si="7392"/>
        <v/>
      </c>
      <c r="P2136" s="100" t="str">
        <f t="shared" si="7392"/>
        <v/>
      </c>
      <c r="Q2136" s="100" t="str">
        <f t="shared" si="7392"/>
        <v/>
      </c>
      <c r="R2136" s="100" t="str">
        <f t="shared" si="7392"/>
        <v/>
      </c>
      <c r="S2136" s="100" t="str">
        <f t="shared" si="7392"/>
        <v/>
      </c>
      <c r="T2136" s="100" t="str">
        <f t="shared" si="7392"/>
        <v/>
      </c>
      <c r="U2136" s="100" t="str">
        <f t="shared" si="7392"/>
        <v/>
      </c>
      <c r="V2136" s="100" t="str">
        <f t="shared" si="7392"/>
        <v/>
      </c>
      <c r="W2136" s="100" t="str">
        <f t="shared" si="7392"/>
        <v/>
      </c>
      <c r="X2136" s="100" t="str">
        <f t="shared" si="7392"/>
        <v/>
      </c>
      <c r="Y2136" s="100" t="str">
        <f t="shared" si="7393"/>
        <v/>
      </c>
      <c r="Z2136" s="100" t="str">
        <f t="shared" si="7393"/>
        <v/>
      </c>
      <c r="AA2136" s="100" t="str">
        <f t="shared" si="7393"/>
        <v/>
      </c>
      <c r="AB2136" s="100" t="str">
        <f t="shared" si="7393"/>
        <v/>
      </c>
      <c r="AC2136" s="100" t="str">
        <f t="shared" si="7393"/>
        <v/>
      </c>
      <c r="AD2136" s="100" t="str">
        <f t="shared" si="7393"/>
        <v/>
      </c>
      <c r="AE2136" s="100" t="str">
        <f t="shared" si="7393"/>
        <v/>
      </c>
      <c r="AF2136" s="100" t="str">
        <f t="shared" si="7393"/>
        <v/>
      </c>
      <c r="AG2136" s="100" t="str">
        <f t="shared" si="7393"/>
        <v/>
      </c>
      <c r="AH2136" s="100" t="str">
        <f t="shared" si="7393"/>
        <v/>
      </c>
      <c r="AI2136" s="100" t="str">
        <f t="shared" si="7393"/>
        <v/>
      </c>
      <c r="AJ2136" s="100" t="str">
        <f t="shared" si="7393"/>
        <v/>
      </c>
      <c r="AK2136" s="100" t="str">
        <f>IFERROR(VALUE(INDEX('INPUT DATA'!$Z$5:$Z$605,MATCH(CAL!N2136,'INPUT DATA'!$A$5:$A$605,0))),"")</f>
        <v/>
      </c>
      <c r="AL2136" s="100" t="str">
        <f>IFERROR(VALUE(INDEX('INPUT DATA'!$AA$5:$AA$605,MATCH(CAL!N2136,'INPUT DATA'!$A$5:$A$605,0))),"")</f>
        <v/>
      </c>
      <c r="AM2136" s="100" t="str">
        <f t="shared" si="7389"/>
        <v/>
      </c>
      <c r="AN2136" s="100" t="str">
        <f t="shared" si="7390"/>
        <v/>
      </c>
    </row>
    <row r="2137" spans="2:40" ht="15" customHeight="1" x14ac:dyDescent="0.25">
      <c r="B2137" s="115" t="str">
        <f>IF(AND('INPUT INF'!$C136="I",'INPUT INF'!$D136=$B$2003),'INPUT INF'!$A136,"")</f>
        <v/>
      </c>
      <c r="C2137" s="115" t="str">
        <f>IF(AND('INPUT INF'!$C136="I",'INPUT INF'!$D136=$C$2003),'INPUT INF'!$A136,"")</f>
        <v/>
      </c>
      <c r="D2137" s="100" t="str">
        <f>IF(AND('INPUT INF'!$C136="I",'INPUT INF'!$D136=$D$2003),'INPUT INF'!$A136,"")</f>
        <v/>
      </c>
      <c r="E2137" s="100" t="str">
        <f>IF(AND('INPUT INF'!$C136="I",'INPUT INF'!$D136=$E$2003),'INPUT INF'!$A136,"")</f>
        <v/>
      </c>
      <c r="F2137" s="100" t="str">
        <f>IF(AND('INPUT INF'!$C136="I",'INPUT INF'!$D136=$F$2003),'INPUT INF'!$A136,"")</f>
        <v/>
      </c>
      <c r="G2137" s="100" t="str">
        <f>IF(AND('INPUT INF'!$C136="I",'INPUT INF'!$D136=$G$2003),'INPUT INF'!$A136,"")</f>
        <v/>
      </c>
      <c r="H2137" s="100" t="str">
        <f>IF(AND('INPUT INF'!$C136="II",'INPUT INF'!$D136=$H$2003),'INPUT INF'!$A136,"")</f>
        <v/>
      </c>
      <c r="I2137" s="100" t="str">
        <f>IF(AND('INPUT INF'!$C136="II",'INPUT INF'!$D136=$I$2003),'INPUT INF'!$A136,"")</f>
        <v/>
      </c>
      <c r="J2137" s="100" t="str">
        <f>IF(AND('INPUT INF'!$C136="II",'INPUT INF'!$D136=$J$2003),'INPUT INF'!$A136,"")</f>
        <v/>
      </c>
      <c r="K2137" s="100" t="str">
        <f>IF(AND('INPUT INF'!$C136="II",'INPUT INF'!$D136=$K$2003),'INPUT INF'!$A136,"")</f>
        <v/>
      </c>
      <c r="L2137" s="100" t="str">
        <f>IF(AND('INPUT INF'!$C136="II",'INPUT INF'!$D136=$L$2003),'INPUT INF'!$A136,"")</f>
        <v/>
      </c>
      <c r="M2137" s="100" t="str">
        <f>IF(AND('INPUT INF'!$C136="II",'INPUT INF'!$D136=$M$2003),'INPUT INF'!$A136,"")</f>
        <v/>
      </c>
      <c r="N2137" s="100" t="str">
        <f t="shared" si="7391"/>
        <v/>
      </c>
      <c r="O2137" s="100" t="str">
        <f t="shared" si="7392"/>
        <v/>
      </c>
      <c r="P2137" s="100" t="str">
        <f t="shared" si="7392"/>
        <v/>
      </c>
      <c r="Q2137" s="100" t="str">
        <f t="shared" si="7392"/>
        <v/>
      </c>
      <c r="R2137" s="100" t="str">
        <f t="shared" si="7392"/>
        <v/>
      </c>
      <c r="S2137" s="100" t="str">
        <f t="shared" si="7392"/>
        <v/>
      </c>
      <c r="T2137" s="100" t="str">
        <f t="shared" si="7392"/>
        <v/>
      </c>
      <c r="U2137" s="100" t="str">
        <f t="shared" si="7392"/>
        <v/>
      </c>
      <c r="V2137" s="100" t="str">
        <f t="shared" si="7392"/>
        <v/>
      </c>
      <c r="W2137" s="100" t="str">
        <f t="shared" si="7392"/>
        <v/>
      </c>
      <c r="X2137" s="100" t="str">
        <f t="shared" si="7392"/>
        <v/>
      </c>
      <c r="Y2137" s="100" t="str">
        <f t="shared" si="7393"/>
        <v/>
      </c>
      <c r="Z2137" s="100" t="str">
        <f t="shared" si="7393"/>
        <v/>
      </c>
      <c r="AA2137" s="100" t="str">
        <f t="shared" si="7393"/>
        <v/>
      </c>
      <c r="AB2137" s="100" t="str">
        <f t="shared" si="7393"/>
        <v/>
      </c>
      <c r="AC2137" s="100" t="str">
        <f t="shared" si="7393"/>
        <v/>
      </c>
      <c r="AD2137" s="100" t="str">
        <f t="shared" si="7393"/>
        <v/>
      </c>
      <c r="AE2137" s="100" t="str">
        <f t="shared" si="7393"/>
        <v/>
      </c>
      <c r="AF2137" s="100" t="str">
        <f t="shared" si="7393"/>
        <v/>
      </c>
      <c r="AG2137" s="100" t="str">
        <f t="shared" si="7393"/>
        <v/>
      </c>
      <c r="AH2137" s="100" t="str">
        <f t="shared" si="7393"/>
        <v/>
      </c>
      <c r="AI2137" s="100" t="str">
        <f t="shared" si="7393"/>
        <v/>
      </c>
      <c r="AJ2137" s="100" t="str">
        <f t="shared" si="7393"/>
        <v/>
      </c>
      <c r="AK2137" s="100" t="str">
        <f>IFERROR(VALUE(INDEX('INPUT DATA'!$Z$5:$Z$605,MATCH(CAL!N2137,'INPUT DATA'!$A$5:$A$605,0))),"")</f>
        <v/>
      </c>
      <c r="AL2137" s="100" t="str">
        <f>IFERROR(VALUE(INDEX('INPUT DATA'!$AA$5:$AA$605,MATCH(CAL!N2137,'INPUT DATA'!$A$5:$A$605,0))),"")</f>
        <v/>
      </c>
      <c r="AM2137" s="100" t="str">
        <f t="shared" si="7389"/>
        <v/>
      </c>
      <c r="AN2137" s="100" t="str">
        <f t="shared" si="7390"/>
        <v/>
      </c>
    </row>
    <row r="2138" spans="2:40" ht="15" customHeight="1" x14ac:dyDescent="0.25">
      <c r="B2138" s="115" t="str">
        <f>IF(AND('INPUT INF'!$C137="I",'INPUT INF'!$D137=$B$2003),'INPUT INF'!$A137,"")</f>
        <v/>
      </c>
      <c r="C2138" s="115" t="str">
        <f>IF(AND('INPUT INF'!$C137="I",'INPUT INF'!$D137=$C$2003),'INPUT INF'!$A137,"")</f>
        <v/>
      </c>
      <c r="D2138" s="100" t="str">
        <f>IF(AND('INPUT INF'!$C137="I",'INPUT INF'!$D137=$D$2003),'INPUT INF'!$A137,"")</f>
        <v/>
      </c>
      <c r="E2138" s="100" t="str">
        <f>IF(AND('INPUT INF'!$C137="I",'INPUT INF'!$D137=$E$2003),'INPUT INF'!$A137,"")</f>
        <v/>
      </c>
      <c r="F2138" s="100" t="str">
        <f>IF(AND('INPUT INF'!$C137="I",'INPUT INF'!$D137=$F$2003),'INPUT INF'!$A137,"")</f>
        <v/>
      </c>
      <c r="G2138" s="100" t="str">
        <f>IF(AND('INPUT INF'!$C137="I",'INPUT INF'!$D137=$G$2003),'INPUT INF'!$A137,"")</f>
        <v/>
      </c>
      <c r="H2138" s="100" t="str">
        <f>IF(AND('INPUT INF'!$C137="II",'INPUT INF'!$D137=$H$2003),'INPUT INF'!$A137,"")</f>
        <v/>
      </c>
      <c r="I2138" s="100" t="str">
        <f>IF(AND('INPUT INF'!$C137="II",'INPUT INF'!$D137=$I$2003),'INPUT INF'!$A137,"")</f>
        <v/>
      </c>
      <c r="J2138" s="100" t="str">
        <f>IF(AND('INPUT INF'!$C137="II",'INPUT INF'!$D137=$J$2003),'INPUT INF'!$A137,"")</f>
        <v/>
      </c>
      <c r="K2138" s="100" t="str">
        <f>IF(AND('INPUT INF'!$C137="II",'INPUT INF'!$D137=$K$2003),'INPUT INF'!$A137,"")</f>
        <v/>
      </c>
      <c r="L2138" s="100" t="str">
        <f>IF(AND('INPUT INF'!$C137="II",'INPUT INF'!$D137=$L$2003),'INPUT INF'!$A137,"")</f>
        <v/>
      </c>
      <c r="M2138" s="100" t="str">
        <f>IF(AND('INPUT INF'!$C137="II",'INPUT INF'!$D137=$M$2003),'INPUT INF'!$A137,"")</f>
        <v/>
      </c>
      <c r="N2138" s="100" t="str">
        <f t="shared" si="7391"/>
        <v/>
      </c>
      <c r="O2138" s="100" t="str">
        <f t="shared" si="7392"/>
        <v/>
      </c>
      <c r="P2138" s="100" t="str">
        <f t="shared" si="7392"/>
        <v/>
      </c>
      <c r="Q2138" s="100" t="str">
        <f t="shared" si="7392"/>
        <v/>
      </c>
      <c r="R2138" s="100" t="str">
        <f t="shared" si="7392"/>
        <v/>
      </c>
      <c r="S2138" s="100" t="str">
        <f t="shared" si="7392"/>
        <v/>
      </c>
      <c r="T2138" s="100" t="str">
        <f t="shared" si="7392"/>
        <v/>
      </c>
      <c r="U2138" s="100" t="str">
        <f t="shared" si="7392"/>
        <v/>
      </c>
      <c r="V2138" s="100" t="str">
        <f t="shared" si="7392"/>
        <v/>
      </c>
      <c r="W2138" s="100" t="str">
        <f t="shared" si="7392"/>
        <v/>
      </c>
      <c r="X2138" s="100" t="str">
        <f t="shared" si="7392"/>
        <v/>
      </c>
      <c r="Y2138" s="100" t="str">
        <f t="shared" si="7393"/>
        <v/>
      </c>
      <c r="Z2138" s="100" t="str">
        <f t="shared" si="7393"/>
        <v/>
      </c>
      <c r="AA2138" s="100" t="str">
        <f t="shared" si="7393"/>
        <v/>
      </c>
      <c r="AB2138" s="100" t="str">
        <f t="shared" si="7393"/>
        <v/>
      </c>
      <c r="AC2138" s="100" t="str">
        <f t="shared" si="7393"/>
        <v/>
      </c>
      <c r="AD2138" s="100" t="str">
        <f t="shared" si="7393"/>
        <v/>
      </c>
      <c r="AE2138" s="100" t="str">
        <f t="shared" si="7393"/>
        <v/>
      </c>
      <c r="AF2138" s="100" t="str">
        <f t="shared" si="7393"/>
        <v/>
      </c>
      <c r="AG2138" s="100" t="str">
        <f t="shared" si="7393"/>
        <v/>
      </c>
      <c r="AH2138" s="100" t="str">
        <f t="shared" si="7393"/>
        <v/>
      </c>
      <c r="AI2138" s="100" t="str">
        <f t="shared" si="7393"/>
        <v/>
      </c>
      <c r="AJ2138" s="100" t="str">
        <f t="shared" si="7393"/>
        <v/>
      </c>
      <c r="AK2138" s="100" t="str">
        <f>IFERROR(VALUE(INDEX('INPUT DATA'!$Z$5:$Z$605,MATCH(CAL!N2138,'INPUT DATA'!$A$5:$A$605,0))),"")</f>
        <v/>
      </c>
      <c r="AL2138" s="100" t="str">
        <f>IFERROR(VALUE(INDEX('INPUT DATA'!$AA$5:$AA$605,MATCH(CAL!N2138,'INPUT DATA'!$A$5:$A$605,0))),"")</f>
        <v/>
      </c>
      <c r="AM2138" s="100" t="str">
        <f t="shared" si="7389"/>
        <v/>
      </c>
      <c r="AN2138" s="100" t="str">
        <f t="shared" si="7390"/>
        <v/>
      </c>
    </row>
    <row r="2139" spans="2:40" ht="15" customHeight="1" x14ac:dyDescent="0.25">
      <c r="B2139" s="115" t="str">
        <f>IF(AND('INPUT INF'!$C138="I",'INPUT INF'!$D138=$B$2003),'INPUT INF'!$A138,"")</f>
        <v/>
      </c>
      <c r="C2139" s="115" t="str">
        <f>IF(AND('INPUT INF'!$C138="I",'INPUT INF'!$D138=$C$2003),'INPUT INF'!$A138,"")</f>
        <v/>
      </c>
      <c r="D2139" s="100" t="str">
        <f>IF(AND('INPUT INF'!$C138="I",'INPUT INF'!$D138=$D$2003),'INPUT INF'!$A138,"")</f>
        <v/>
      </c>
      <c r="E2139" s="100" t="str">
        <f>IF(AND('INPUT INF'!$C138="I",'INPUT INF'!$D138=$E$2003),'INPUT INF'!$A138,"")</f>
        <v/>
      </c>
      <c r="F2139" s="100" t="str">
        <f>IF(AND('INPUT INF'!$C138="I",'INPUT INF'!$D138=$F$2003),'INPUT INF'!$A138,"")</f>
        <v/>
      </c>
      <c r="G2139" s="100" t="str">
        <f>IF(AND('INPUT INF'!$C138="I",'INPUT INF'!$D138=$G$2003),'INPUT INF'!$A138,"")</f>
        <v/>
      </c>
      <c r="H2139" s="100" t="str">
        <f>IF(AND('INPUT INF'!$C138="II",'INPUT INF'!$D138=$H$2003),'INPUT INF'!$A138,"")</f>
        <v/>
      </c>
      <c r="I2139" s="100" t="str">
        <f>IF(AND('INPUT INF'!$C138="II",'INPUT INF'!$D138=$I$2003),'INPUT INF'!$A138,"")</f>
        <v/>
      </c>
      <c r="J2139" s="100" t="str">
        <f>IF(AND('INPUT INF'!$C138="II",'INPUT INF'!$D138=$J$2003),'INPUT INF'!$A138,"")</f>
        <v/>
      </c>
      <c r="K2139" s="100" t="str">
        <f>IF(AND('INPUT INF'!$C138="II",'INPUT INF'!$D138=$K$2003),'INPUT INF'!$A138,"")</f>
        <v/>
      </c>
      <c r="L2139" s="100" t="str">
        <f>IF(AND('INPUT INF'!$C138="II",'INPUT INF'!$D138=$L$2003),'INPUT INF'!$A138,"")</f>
        <v/>
      </c>
      <c r="M2139" s="100" t="str">
        <f>IF(AND('INPUT INF'!$C138="II",'INPUT INF'!$D138=$M$2003),'INPUT INF'!$A138,"")</f>
        <v/>
      </c>
      <c r="N2139" s="100" t="str">
        <f t="shared" si="7391"/>
        <v/>
      </c>
      <c r="O2139" s="100" t="str">
        <f t="shared" si="7392"/>
        <v/>
      </c>
      <c r="P2139" s="100" t="str">
        <f t="shared" si="7392"/>
        <v/>
      </c>
      <c r="Q2139" s="100" t="str">
        <f t="shared" si="7392"/>
        <v/>
      </c>
      <c r="R2139" s="100" t="str">
        <f t="shared" si="7392"/>
        <v/>
      </c>
      <c r="S2139" s="100" t="str">
        <f t="shared" si="7392"/>
        <v/>
      </c>
      <c r="T2139" s="100" t="str">
        <f t="shared" si="7392"/>
        <v/>
      </c>
      <c r="U2139" s="100" t="str">
        <f t="shared" si="7392"/>
        <v/>
      </c>
      <c r="V2139" s="100" t="str">
        <f t="shared" si="7392"/>
        <v/>
      </c>
      <c r="W2139" s="100" t="str">
        <f t="shared" si="7392"/>
        <v/>
      </c>
      <c r="X2139" s="100" t="str">
        <f t="shared" si="7392"/>
        <v/>
      </c>
      <c r="Y2139" s="100" t="str">
        <f t="shared" si="7393"/>
        <v/>
      </c>
      <c r="Z2139" s="100" t="str">
        <f t="shared" si="7393"/>
        <v/>
      </c>
      <c r="AA2139" s="100" t="str">
        <f t="shared" si="7393"/>
        <v/>
      </c>
      <c r="AB2139" s="100" t="str">
        <f t="shared" si="7393"/>
        <v/>
      </c>
      <c r="AC2139" s="100" t="str">
        <f t="shared" si="7393"/>
        <v/>
      </c>
      <c r="AD2139" s="100" t="str">
        <f t="shared" si="7393"/>
        <v/>
      </c>
      <c r="AE2139" s="100" t="str">
        <f t="shared" si="7393"/>
        <v/>
      </c>
      <c r="AF2139" s="100" t="str">
        <f t="shared" si="7393"/>
        <v/>
      </c>
      <c r="AG2139" s="100" t="str">
        <f t="shared" si="7393"/>
        <v/>
      </c>
      <c r="AH2139" s="100" t="str">
        <f t="shared" si="7393"/>
        <v/>
      </c>
      <c r="AI2139" s="100" t="str">
        <f t="shared" si="7393"/>
        <v/>
      </c>
      <c r="AJ2139" s="100" t="str">
        <f t="shared" si="7393"/>
        <v/>
      </c>
      <c r="AK2139" s="100" t="str">
        <f>IFERROR(VALUE(INDEX('INPUT DATA'!$Z$5:$Z$605,MATCH(CAL!N2139,'INPUT DATA'!$A$5:$A$605,0))),"")</f>
        <v/>
      </c>
      <c r="AL2139" s="100" t="str">
        <f>IFERROR(VALUE(INDEX('INPUT DATA'!$AA$5:$AA$605,MATCH(CAL!N2139,'INPUT DATA'!$A$5:$A$605,0))),"")</f>
        <v/>
      </c>
      <c r="AM2139" s="100" t="str">
        <f t="shared" si="7389"/>
        <v/>
      </c>
      <c r="AN2139" s="100" t="str">
        <f t="shared" si="7390"/>
        <v/>
      </c>
    </row>
    <row r="2140" spans="2:40" ht="15" customHeight="1" x14ac:dyDescent="0.25">
      <c r="B2140" s="115" t="str">
        <f>IF(AND('INPUT INF'!$C139="I",'INPUT INF'!$D139=$B$2003),'INPUT INF'!$A139,"")</f>
        <v/>
      </c>
      <c r="C2140" s="115" t="str">
        <f>IF(AND('INPUT INF'!$C139="I",'INPUT INF'!$D139=$C$2003),'INPUT INF'!$A139,"")</f>
        <v/>
      </c>
      <c r="D2140" s="100" t="str">
        <f>IF(AND('INPUT INF'!$C139="I",'INPUT INF'!$D139=$D$2003),'INPUT INF'!$A139,"")</f>
        <v/>
      </c>
      <c r="E2140" s="100" t="str">
        <f>IF(AND('INPUT INF'!$C139="I",'INPUT INF'!$D139=$E$2003),'INPUT INF'!$A139,"")</f>
        <v/>
      </c>
      <c r="F2140" s="100" t="str">
        <f>IF(AND('INPUT INF'!$C139="I",'INPUT INF'!$D139=$F$2003),'INPUT INF'!$A139,"")</f>
        <v/>
      </c>
      <c r="G2140" s="100" t="str">
        <f>IF(AND('INPUT INF'!$C139="I",'INPUT INF'!$D139=$G$2003),'INPUT INF'!$A139,"")</f>
        <v/>
      </c>
      <c r="H2140" s="100" t="str">
        <f>IF(AND('INPUT INF'!$C139="II",'INPUT INF'!$D139=$H$2003),'INPUT INF'!$A139,"")</f>
        <v/>
      </c>
      <c r="I2140" s="100" t="str">
        <f>IF(AND('INPUT INF'!$C139="II",'INPUT INF'!$D139=$I$2003),'INPUT INF'!$A139,"")</f>
        <v/>
      </c>
      <c r="J2140" s="100" t="str">
        <f>IF(AND('INPUT INF'!$C139="II",'INPUT INF'!$D139=$J$2003),'INPUT INF'!$A139,"")</f>
        <v/>
      </c>
      <c r="K2140" s="100" t="str">
        <f>IF(AND('INPUT INF'!$C139="II",'INPUT INF'!$D139=$K$2003),'INPUT INF'!$A139,"")</f>
        <v/>
      </c>
      <c r="L2140" s="100" t="str">
        <f>IF(AND('INPUT INF'!$C139="II",'INPUT INF'!$D139=$L$2003),'INPUT INF'!$A139,"")</f>
        <v/>
      </c>
      <c r="M2140" s="100" t="str">
        <f>IF(AND('INPUT INF'!$C139="II",'INPUT INF'!$D139=$M$2003),'INPUT INF'!$A139,"")</f>
        <v/>
      </c>
      <c r="N2140" s="100" t="str">
        <f t="shared" si="7391"/>
        <v/>
      </c>
      <c r="O2140" s="100" t="str">
        <f t="shared" si="7392"/>
        <v/>
      </c>
      <c r="P2140" s="100" t="str">
        <f t="shared" si="7392"/>
        <v/>
      </c>
      <c r="Q2140" s="100" t="str">
        <f t="shared" si="7392"/>
        <v/>
      </c>
      <c r="R2140" s="100" t="str">
        <f t="shared" si="7392"/>
        <v/>
      </c>
      <c r="S2140" s="100" t="str">
        <f t="shared" si="7392"/>
        <v/>
      </c>
      <c r="T2140" s="100" t="str">
        <f t="shared" si="7392"/>
        <v/>
      </c>
      <c r="U2140" s="100" t="str">
        <f t="shared" si="7392"/>
        <v/>
      </c>
      <c r="V2140" s="100" t="str">
        <f t="shared" si="7392"/>
        <v/>
      </c>
      <c r="W2140" s="100" t="str">
        <f t="shared" si="7392"/>
        <v/>
      </c>
      <c r="X2140" s="100" t="str">
        <f t="shared" si="7392"/>
        <v/>
      </c>
      <c r="Y2140" s="100" t="str">
        <f t="shared" si="7393"/>
        <v/>
      </c>
      <c r="Z2140" s="100" t="str">
        <f t="shared" si="7393"/>
        <v/>
      </c>
      <c r="AA2140" s="100" t="str">
        <f t="shared" si="7393"/>
        <v/>
      </c>
      <c r="AB2140" s="100" t="str">
        <f t="shared" si="7393"/>
        <v/>
      </c>
      <c r="AC2140" s="100" t="str">
        <f t="shared" si="7393"/>
        <v/>
      </c>
      <c r="AD2140" s="100" t="str">
        <f t="shared" si="7393"/>
        <v/>
      </c>
      <c r="AE2140" s="100" t="str">
        <f t="shared" si="7393"/>
        <v/>
      </c>
      <c r="AF2140" s="100" t="str">
        <f t="shared" si="7393"/>
        <v/>
      </c>
      <c r="AG2140" s="100" t="str">
        <f t="shared" si="7393"/>
        <v/>
      </c>
      <c r="AH2140" s="100" t="str">
        <f t="shared" si="7393"/>
        <v/>
      </c>
      <c r="AI2140" s="100" t="str">
        <f t="shared" si="7393"/>
        <v/>
      </c>
      <c r="AJ2140" s="100" t="str">
        <f t="shared" si="7393"/>
        <v/>
      </c>
      <c r="AK2140" s="100" t="str">
        <f>IFERROR(VALUE(INDEX('INPUT DATA'!$Z$5:$Z$605,MATCH(CAL!N2140,'INPUT DATA'!$A$5:$A$605,0))),"")</f>
        <v/>
      </c>
      <c r="AL2140" s="100" t="str">
        <f>IFERROR(VALUE(INDEX('INPUT DATA'!$AA$5:$AA$605,MATCH(CAL!N2140,'INPUT DATA'!$A$5:$A$605,0))),"")</f>
        <v/>
      </c>
      <c r="AM2140" s="100" t="str">
        <f t="shared" si="7389"/>
        <v/>
      </c>
      <c r="AN2140" s="100" t="str">
        <f t="shared" si="7390"/>
        <v/>
      </c>
    </row>
    <row r="2141" spans="2:40" ht="15" customHeight="1" x14ac:dyDescent="0.25">
      <c r="B2141" s="115" t="str">
        <f>IF(AND('INPUT INF'!$C140="I",'INPUT INF'!$D140=$B$2003),'INPUT INF'!$A140,"")</f>
        <v/>
      </c>
      <c r="C2141" s="115" t="str">
        <f>IF(AND('INPUT INF'!$C140="I",'INPUT INF'!$D140=$C$2003),'INPUT INF'!$A140,"")</f>
        <v/>
      </c>
      <c r="D2141" s="100" t="str">
        <f>IF(AND('INPUT INF'!$C140="I",'INPUT INF'!$D140=$D$2003),'INPUT INF'!$A140,"")</f>
        <v/>
      </c>
      <c r="E2141" s="100" t="str">
        <f>IF(AND('INPUT INF'!$C140="I",'INPUT INF'!$D140=$E$2003),'INPUT INF'!$A140,"")</f>
        <v/>
      </c>
      <c r="F2141" s="100" t="str">
        <f>IF(AND('INPUT INF'!$C140="I",'INPUT INF'!$D140=$F$2003),'INPUT INF'!$A140,"")</f>
        <v/>
      </c>
      <c r="G2141" s="100" t="str">
        <f>IF(AND('INPUT INF'!$C140="I",'INPUT INF'!$D140=$G$2003),'INPUT INF'!$A140,"")</f>
        <v/>
      </c>
      <c r="H2141" s="100" t="str">
        <f>IF(AND('INPUT INF'!$C140="II",'INPUT INF'!$D140=$H$2003),'INPUT INF'!$A140,"")</f>
        <v/>
      </c>
      <c r="I2141" s="100" t="str">
        <f>IF(AND('INPUT INF'!$C140="II",'INPUT INF'!$D140=$I$2003),'INPUT INF'!$A140,"")</f>
        <v/>
      </c>
      <c r="J2141" s="100" t="str">
        <f>IF(AND('INPUT INF'!$C140="II",'INPUT INF'!$D140=$J$2003),'INPUT INF'!$A140,"")</f>
        <v/>
      </c>
      <c r="K2141" s="100" t="str">
        <f>IF(AND('INPUT INF'!$C140="II",'INPUT INF'!$D140=$K$2003),'INPUT INF'!$A140,"")</f>
        <v/>
      </c>
      <c r="L2141" s="100" t="str">
        <f>IF(AND('INPUT INF'!$C140="II",'INPUT INF'!$D140=$L$2003),'INPUT INF'!$A140,"")</f>
        <v/>
      </c>
      <c r="M2141" s="100" t="str">
        <f>IF(AND('INPUT INF'!$C140="II",'INPUT INF'!$D140=$M$2003),'INPUT INF'!$A140,"")</f>
        <v/>
      </c>
      <c r="N2141" s="100" t="str">
        <f t="shared" si="7391"/>
        <v/>
      </c>
      <c r="O2141" s="100" t="str">
        <f t="shared" si="7392"/>
        <v/>
      </c>
      <c r="P2141" s="100" t="str">
        <f t="shared" si="7392"/>
        <v/>
      </c>
      <c r="Q2141" s="100" t="str">
        <f t="shared" si="7392"/>
        <v/>
      </c>
      <c r="R2141" s="100" t="str">
        <f t="shared" si="7392"/>
        <v/>
      </c>
      <c r="S2141" s="100" t="str">
        <f t="shared" si="7392"/>
        <v/>
      </c>
      <c r="T2141" s="100" t="str">
        <f t="shared" si="7392"/>
        <v/>
      </c>
      <c r="U2141" s="100" t="str">
        <f t="shared" si="7392"/>
        <v/>
      </c>
      <c r="V2141" s="100" t="str">
        <f t="shared" si="7392"/>
        <v/>
      </c>
      <c r="W2141" s="100" t="str">
        <f t="shared" si="7392"/>
        <v/>
      </c>
      <c r="X2141" s="100" t="str">
        <f t="shared" si="7392"/>
        <v/>
      </c>
      <c r="Y2141" s="100" t="str">
        <f t="shared" si="7393"/>
        <v/>
      </c>
      <c r="Z2141" s="100" t="str">
        <f t="shared" si="7393"/>
        <v/>
      </c>
      <c r="AA2141" s="100" t="str">
        <f t="shared" si="7393"/>
        <v/>
      </c>
      <c r="AB2141" s="100" t="str">
        <f t="shared" si="7393"/>
        <v/>
      </c>
      <c r="AC2141" s="100" t="str">
        <f t="shared" si="7393"/>
        <v/>
      </c>
      <c r="AD2141" s="100" t="str">
        <f t="shared" si="7393"/>
        <v/>
      </c>
      <c r="AE2141" s="100" t="str">
        <f t="shared" si="7393"/>
        <v/>
      </c>
      <c r="AF2141" s="100" t="str">
        <f t="shared" si="7393"/>
        <v/>
      </c>
      <c r="AG2141" s="100" t="str">
        <f t="shared" si="7393"/>
        <v/>
      </c>
      <c r="AH2141" s="100" t="str">
        <f t="shared" si="7393"/>
        <v/>
      </c>
      <c r="AI2141" s="100" t="str">
        <f t="shared" si="7393"/>
        <v/>
      </c>
      <c r="AJ2141" s="100" t="str">
        <f t="shared" si="7393"/>
        <v/>
      </c>
      <c r="AK2141" s="100" t="str">
        <f>IFERROR(VALUE(INDEX('INPUT DATA'!$Z$5:$Z$605,MATCH(CAL!N2141,'INPUT DATA'!$A$5:$A$605,0))),"")</f>
        <v/>
      </c>
      <c r="AL2141" s="100" t="str">
        <f>IFERROR(VALUE(INDEX('INPUT DATA'!$AA$5:$AA$605,MATCH(CAL!N2141,'INPUT DATA'!$A$5:$A$605,0))),"")</f>
        <v/>
      </c>
      <c r="AM2141" s="100" t="str">
        <f t="shared" si="7389"/>
        <v/>
      </c>
      <c r="AN2141" s="100" t="str">
        <f t="shared" si="7390"/>
        <v/>
      </c>
    </row>
    <row r="2142" spans="2:40" ht="15" customHeight="1" x14ac:dyDescent="0.25">
      <c r="B2142" s="115" t="str">
        <f>IF(AND('INPUT INF'!$C141="I",'INPUT INF'!$D141=$B$2003),'INPUT INF'!$A141,"")</f>
        <v/>
      </c>
      <c r="C2142" s="115" t="str">
        <f>IF(AND('INPUT INF'!$C141="I",'INPUT INF'!$D141=$C$2003),'INPUT INF'!$A141,"")</f>
        <v/>
      </c>
      <c r="D2142" s="100" t="str">
        <f>IF(AND('INPUT INF'!$C141="I",'INPUT INF'!$D141=$D$2003),'INPUT INF'!$A141,"")</f>
        <v/>
      </c>
      <c r="E2142" s="100" t="str">
        <f>IF(AND('INPUT INF'!$C141="I",'INPUT INF'!$D141=$E$2003),'INPUT INF'!$A141,"")</f>
        <v/>
      </c>
      <c r="F2142" s="100" t="str">
        <f>IF(AND('INPUT INF'!$C141="I",'INPUT INF'!$D141=$F$2003),'INPUT INF'!$A141,"")</f>
        <v/>
      </c>
      <c r="G2142" s="100" t="str">
        <f>IF(AND('INPUT INF'!$C141="I",'INPUT INF'!$D141=$G$2003),'INPUT INF'!$A141,"")</f>
        <v/>
      </c>
      <c r="H2142" s="100" t="str">
        <f>IF(AND('INPUT INF'!$C141="II",'INPUT INF'!$D141=$H$2003),'INPUT INF'!$A141,"")</f>
        <v/>
      </c>
      <c r="I2142" s="100" t="str">
        <f>IF(AND('INPUT INF'!$C141="II",'INPUT INF'!$D141=$I$2003),'INPUT INF'!$A141,"")</f>
        <v/>
      </c>
      <c r="J2142" s="100" t="str">
        <f>IF(AND('INPUT INF'!$C141="II",'INPUT INF'!$D141=$J$2003),'INPUT INF'!$A141,"")</f>
        <v/>
      </c>
      <c r="K2142" s="100" t="str">
        <f>IF(AND('INPUT INF'!$C141="II",'INPUT INF'!$D141=$K$2003),'INPUT INF'!$A141,"")</f>
        <v/>
      </c>
      <c r="L2142" s="100" t="str">
        <f>IF(AND('INPUT INF'!$C141="II",'INPUT INF'!$D141=$L$2003),'INPUT INF'!$A141,"")</f>
        <v/>
      </c>
      <c r="M2142" s="100" t="str">
        <f>IF(AND('INPUT INF'!$C141="II",'INPUT INF'!$D141=$M$2003),'INPUT INF'!$A141,"")</f>
        <v/>
      </c>
      <c r="N2142" s="100" t="str">
        <f t="shared" si="7391"/>
        <v/>
      </c>
      <c r="O2142" s="100" t="str">
        <f t="shared" si="7392"/>
        <v/>
      </c>
      <c r="P2142" s="100" t="str">
        <f t="shared" si="7392"/>
        <v/>
      </c>
      <c r="Q2142" s="100" t="str">
        <f t="shared" si="7392"/>
        <v/>
      </c>
      <c r="R2142" s="100" t="str">
        <f t="shared" si="7392"/>
        <v/>
      </c>
      <c r="S2142" s="100" t="str">
        <f t="shared" si="7392"/>
        <v/>
      </c>
      <c r="T2142" s="100" t="str">
        <f t="shared" si="7392"/>
        <v/>
      </c>
      <c r="U2142" s="100" t="str">
        <f t="shared" si="7392"/>
        <v/>
      </c>
      <c r="V2142" s="100" t="str">
        <f t="shared" si="7392"/>
        <v/>
      </c>
      <c r="W2142" s="100" t="str">
        <f t="shared" si="7392"/>
        <v/>
      </c>
      <c r="X2142" s="100" t="str">
        <f t="shared" si="7392"/>
        <v/>
      </c>
      <c r="Y2142" s="100" t="str">
        <f t="shared" si="7393"/>
        <v/>
      </c>
      <c r="Z2142" s="100" t="str">
        <f t="shared" si="7393"/>
        <v/>
      </c>
      <c r="AA2142" s="100" t="str">
        <f t="shared" si="7393"/>
        <v/>
      </c>
      <c r="AB2142" s="100" t="str">
        <f t="shared" si="7393"/>
        <v/>
      </c>
      <c r="AC2142" s="100" t="str">
        <f t="shared" si="7393"/>
        <v/>
      </c>
      <c r="AD2142" s="100" t="str">
        <f t="shared" si="7393"/>
        <v/>
      </c>
      <c r="AE2142" s="100" t="str">
        <f t="shared" si="7393"/>
        <v/>
      </c>
      <c r="AF2142" s="100" t="str">
        <f t="shared" si="7393"/>
        <v/>
      </c>
      <c r="AG2142" s="100" t="str">
        <f t="shared" si="7393"/>
        <v/>
      </c>
      <c r="AH2142" s="100" t="str">
        <f t="shared" si="7393"/>
        <v/>
      </c>
      <c r="AI2142" s="100" t="str">
        <f t="shared" si="7393"/>
        <v/>
      </c>
      <c r="AJ2142" s="100" t="str">
        <f t="shared" si="7393"/>
        <v/>
      </c>
      <c r="AK2142" s="100" t="str">
        <f>IFERROR(VALUE(INDEX('INPUT DATA'!$Z$5:$Z$605,MATCH(CAL!N2142,'INPUT DATA'!$A$5:$A$605,0))),"")</f>
        <v/>
      </c>
      <c r="AL2142" s="100" t="str">
        <f>IFERROR(VALUE(INDEX('INPUT DATA'!$AA$5:$AA$605,MATCH(CAL!N2142,'INPUT DATA'!$A$5:$A$605,0))),"")</f>
        <v/>
      </c>
      <c r="AM2142" s="100" t="str">
        <f t="shared" si="7389"/>
        <v/>
      </c>
      <c r="AN2142" s="100" t="str">
        <f t="shared" si="7390"/>
        <v/>
      </c>
    </row>
    <row r="2143" spans="2:40" ht="15" customHeight="1" x14ac:dyDescent="0.25">
      <c r="B2143" s="115" t="str">
        <f>IF(AND('INPUT INF'!$C142="I",'INPUT INF'!$D142=$B$2003),'INPUT INF'!$A142,"")</f>
        <v/>
      </c>
      <c r="C2143" s="115" t="str">
        <f>IF(AND('INPUT INF'!$C142="I",'INPUT INF'!$D142=$C$2003),'INPUT INF'!$A142,"")</f>
        <v/>
      </c>
      <c r="D2143" s="100" t="str">
        <f>IF(AND('INPUT INF'!$C142="I",'INPUT INF'!$D142=$D$2003),'INPUT INF'!$A142,"")</f>
        <v/>
      </c>
      <c r="E2143" s="100" t="str">
        <f>IF(AND('INPUT INF'!$C142="I",'INPUT INF'!$D142=$E$2003),'INPUT INF'!$A142,"")</f>
        <v/>
      </c>
      <c r="F2143" s="100" t="str">
        <f>IF(AND('INPUT INF'!$C142="I",'INPUT INF'!$D142=$F$2003),'INPUT INF'!$A142,"")</f>
        <v/>
      </c>
      <c r="G2143" s="100" t="str">
        <f>IF(AND('INPUT INF'!$C142="I",'INPUT INF'!$D142=$G$2003),'INPUT INF'!$A142,"")</f>
        <v/>
      </c>
      <c r="H2143" s="100" t="str">
        <f>IF(AND('INPUT INF'!$C142="II",'INPUT INF'!$D142=$H$2003),'INPUT INF'!$A142,"")</f>
        <v/>
      </c>
      <c r="I2143" s="100" t="str">
        <f>IF(AND('INPUT INF'!$C142="II",'INPUT INF'!$D142=$I$2003),'INPUT INF'!$A142,"")</f>
        <v/>
      </c>
      <c r="J2143" s="100" t="str">
        <f>IF(AND('INPUT INF'!$C142="II",'INPUT INF'!$D142=$J$2003),'INPUT INF'!$A142,"")</f>
        <v/>
      </c>
      <c r="K2143" s="100" t="str">
        <f>IF(AND('INPUT INF'!$C142="II",'INPUT INF'!$D142=$K$2003),'INPUT INF'!$A142,"")</f>
        <v/>
      </c>
      <c r="L2143" s="100" t="str">
        <f>IF(AND('INPUT INF'!$C142="II",'INPUT INF'!$D142=$L$2003),'INPUT INF'!$A142,"")</f>
        <v/>
      </c>
      <c r="M2143" s="100" t="str">
        <f>IF(AND('INPUT INF'!$C142="II",'INPUT INF'!$D142=$M$2003),'INPUT INF'!$A142,"")</f>
        <v/>
      </c>
      <c r="N2143" s="100" t="str">
        <f t="shared" si="7391"/>
        <v/>
      </c>
      <c r="O2143" s="100" t="str">
        <f t="shared" si="7392"/>
        <v/>
      </c>
      <c r="P2143" s="100" t="str">
        <f t="shared" si="7392"/>
        <v/>
      </c>
      <c r="Q2143" s="100" t="str">
        <f t="shared" si="7392"/>
        <v/>
      </c>
      <c r="R2143" s="100" t="str">
        <f t="shared" si="7392"/>
        <v/>
      </c>
      <c r="S2143" s="100" t="str">
        <f t="shared" si="7392"/>
        <v/>
      </c>
      <c r="T2143" s="100" t="str">
        <f t="shared" si="7392"/>
        <v/>
      </c>
      <c r="U2143" s="100" t="str">
        <f t="shared" si="7392"/>
        <v/>
      </c>
      <c r="V2143" s="100" t="str">
        <f t="shared" si="7392"/>
        <v/>
      </c>
      <c r="W2143" s="100" t="str">
        <f t="shared" si="7392"/>
        <v/>
      </c>
      <c r="X2143" s="100" t="str">
        <f t="shared" si="7392"/>
        <v/>
      </c>
      <c r="Y2143" s="100" t="str">
        <f t="shared" si="7393"/>
        <v/>
      </c>
      <c r="Z2143" s="100" t="str">
        <f t="shared" si="7393"/>
        <v/>
      </c>
      <c r="AA2143" s="100" t="str">
        <f t="shared" si="7393"/>
        <v/>
      </c>
      <c r="AB2143" s="100" t="str">
        <f t="shared" si="7393"/>
        <v/>
      </c>
      <c r="AC2143" s="100" t="str">
        <f t="shared" si="7393"/>
        <v/>
      </c>
      <c r="AD2143" s="100" t="str">
        <f t="shared" si="7393"/>
        <v/>
      </c>
      <c r="AE2143" s="100" t="str">
        <f t="shared" si="7393"/>
        <v/>
      </c>
      <c r="AF2143" s="100" t="str">
        <f t="shared" si="7393"/>
        <v/>
      </c>
      <c r="AG2143" s="100" t="str">
        <f t="shared" si="7393"/>
        <v/>
      </c>
      <c r="AH2143" s="100" t="str">
        <f t="shared" si="7393"/>
        <v/>
      </c>
      <c r="AI2143" s="100" t="str">
        <f t="shared" si="7393"/>
        <v/>
      </c>
      <c r="AJ2143" s="100" t="str">
        <f t="shared" si="7393"/>
        <v/>
      </c>
      <c r="AK2143" s="100" t="str">
        <f>IFERROR(VALUE(INDEX('INPUT DATA'!$Z$5:$Z$605,MATCH(CAL!N2143,'INPUT DATA'!$A$5:$A$605,0))),"")</f>
        <v/>
      </c>
      <c r="AL2143" s="100" t="str">
        <f>IFERROR(VALUE(INDEX('INPUT DATA'!$AA$5:$AA$605,MATCH(CAL!N2143,'INPUT DATA'!$A$5:$A$605,0))),"")</f>
        <v/>
      </c>
      <c r="AM2143" s="100" t="str">
        <f t="shared" si="7389"/>
        <v/>
      </c>
      <c r="AN2143" s="100" t="str">
        <f t="shared" si="7390"/>
        <v/>
      </c>
    </row>
    <row r="2144" spans="2:40" ht="15" customHeight="1" x14ac:dyDescent="0.25">
      <c r="B2144" s="115" t="str">
        <f>IF(AND('INPUT INF'!$C143="I",'INPUT INF'!$D143=$B$2003),'INPUT INF'!$A143,"")</f>
        <v/>
      </c>
      <c r="C2144" s="115" t="str">
        <f>IF(AND('INPUT INF'!$C143="I",'INPUT INF'!$D143=$C$2003),'INPUT INF'!$A143,"")</f>
        <v/>
      </c>
      <c r="D2144" s="100" t="str">
        <f>IF(AND('INPUT INF'!$C143="I",'INPUT INF'!$D143=$D$2003),'INPUT INF'!$A143,"")</f>
        <v/>
      </c>
      <c r="E2144" s="100" t="str">
        <f>IF(AND('INPUT INF'!$C143="I",'INPUT INF'!$D143=$E$2003),'INPUT INF'!$A143,"")</f>
        <v/>
      </c>
      <c r="F2144" s="100" t="str">
        <f>IF(AND('INPUT INF'!$C143="I",'INPUT INF'!$D143=$F$2003),'INPUT INF'!$A143,"")</f>
        <v/>
      </c>
      <c r="G2144" s="100" t="str">
        <f>IF(AND('INPUT INF'!$C143="I",'INPUT INF'!$D143=$G$2003),'INPUT INF'!$A143,"")</f>
        <v/>
      </c>
      <c r="H2144" s="100" t="str">
        <f>IF(AND('INPUT INF'!$C143="II",'INPUT INF'!$D143=$H$2003),'INPUT INF'!$A143,"")</f>
        <v/>
      </c>
      <c r="I2144" s="100" t="str">
        <f>IF(AND('INPUT INF'!$C143="II",'INPUT INF'!$D143=$I$2003),'INPUT INF'!$A143,"")</f>
        <v/>
      </c>
      <c r="J2144" s="100" t="str">
        <f>IF(AND('INPUT INF'!$C143="II",'INPUT INF'!$D143=$J$2003),'INPUT INF'!$A143,"")</f>
        <v/>
      </c>
      <c r="K2144" s="100" t="str">
        <f>IF(AND('INPUT INF'!$C143="II",'INPUT INF'!$D143=$K$2003),'INPUT INF'!$A143,"")</f>
        <v/>
      </c>
      <c r="L2144" s="100" t="str">
        <f>IF(AND('INPUT INF'!$C143="II",'INPUT INF'!$D143=$L$2003),'INPUT INF'!$A143,"")</f>
        <v/>
      </c>
      <c r="M2144" s="100" t="str">
        <f>IF(AND('INPUT INF'!$C143="II",'INPUT INF'!$D143=$M$2003),'INPUT INF'!$A143,"")</f>
        <v/>
      </c>
      <c r="N2144" s="191" t="str">
        <f t="shared" si="7391"/>
        <v/>
      </c>
      <c r="O2144" s="100" t="str">
        <f t="shared" ref="O2144:X2153" si="7394">VLOOKUP($N2144,$B$1003:$AA$1901,O$2003,FALSE)</f>
        <v/>
      </c>
      <c r="P2144" s="191" t="str">
        <f t="shared" si="7394"/>
        <v/>
      </c>
      <c r="Q2144" s="100" t="str">
        <f t="shared" si="7394"/>
        <v/>
      </c>
      <c r="R2144" s="191" t="str">
        <f t="shared" si="7394"/>
        <v/>
      </c>
      <c r="S2144" s="100" t="str">
        <f t="shared" si="7394"/>
        <v/>
      </c>
      <c r="T2144" s="191" t="str">
        <f t="shared" si="7394"/>
        <v/>
      </c>
      <c r="U2144" s="100" t="str">
        <f t="shared" si="7394"/>
        <v/>
      </c>
      <c r="V2144" s="191" t="str">
        <f t="shared" si="7394"/>
        <v/>
      </c>
      <c r="W2144" s="100" t="str">
        <f t="shared" si="7394"/>
        <v/>
      </c>
      <c r="X2144" s="191" t="str">
        <f t="shared" si="7394"/>
        <v/>
      </c>
      <c r="Y2144" s="100" t="str">
        <f t="shared" ref="Y2144:AJ2153" si="7395">VLOOKUP($N2144,$B$1003:$AA$1901,Y$2003,FALSE)</f>
        <v/>
      </c>
      <c r="Z2144" s="191" t="str">
        <f t="shared" si="7395"/>
        <v/>
      </c>
      <c r="AA2144" s="100" t="str">
        <f t="shared" si="7395"/>
        <v/>
      </c>
      <c r="AB2144" s="191" t="str">
        <f t="shared" si="7395"/>
        <v/>
      </c>
      <c r="AC2144" s="100" t="str">
        <f t="shared" si="7395"/>
        <v/>
      </c>
      <c r="AD2144" s="191" t="str">
        <f t="shared" si="7395"/>
        <v/>
      </c>
      <c r="AE2144" s="100" t="str">
        <f t="shared" si="7395"/>
        <v/>
      </c>
      <c r="AF2144" s="191" t="str">
        <f t="shared" si="7395"/>
        <v/>
      </c>
      <c r="AG2144" s="100" t="str">
        <f t="shared" si="7395"/>
        <v/>
      </c>
      <c r="AH2144" s="191" t="str">
        <f t="shared" si="7395"/>
        <v/>
      </c>
      <c r="AI2144" s="100" t="str">
        <f t="shared" si="7395"/>
        <v/>
      </c>
      <c r="AJ2144" s="191" t="str">
        <f t="shared" si="7395"/>
        <v/>
      </c>
      <c r="AK2144" s="100" t="str">
        <f>IFERROR(VALUE(INDEX('INPUT DATA'!$Z$5:$Z$605,MATCH(CAL!N2144,'INPUT DATA'!$A$5:$A$605,0))),"")</f>
        <v/>
      </c>
      <c r="AL2144" s="100" t="str">
        <f>IFERROR(VALUE(INDEX('INPUT DATA'!$AA$5:$AA$605,MATCH(CAL!N2144,'INPUT DATA'!$A$5:$A$605,0))),"")</f>
        <v/>
      </c>
      <c r="AM2144" s="100" t="str">
        <f t="shared" si="7389"/>
        <v/>
      </c>
      <c r="AN2144" s="100" t="str">
        <f t="shared" si="7390"/>
        <v/>
      </c>
    </row>
    <row r="2145" spans="2:40" ht="15" customHeight="1" x14ac:dyDescent="0.25">
      <c r="B2145" s="115" t="str">
        <f>IF(AND('INPUT INF'!$C144="I",'INPUT INF'!$D144=$B$2003),'INPUT INF'!$A144,"")</f>
        <v/>
      </c>
      <c r="C2145" s="115" t="str">
        <f>IF(AND('INPUT INF'!$C144="I",'INPUT INF'!$D144=$C$2003),'INPUT INF'!$A144,"")</f>
        <v/>
      </c>
      <c r="D2145" s="100" t="str">
        <f>IF(AND('INPUT INF'!$C144="I",'INPUT INF'!$D144=$D$2003),'INPUT INF'!$A144,"")</f>
        <v/>
      </c>
      <c r="E2145" s="100" t="str">
        <f>IF(AND('INPUT INF'!$C144="I",'INPUT INF'!$D144=$E$2003),'INPUT INF'!$A144,"")</f>
        <v/>
      </c>
      <c r="F2145" s="100" t="str">
        <f>IF(AND('INPUT INF'!$C144="I",'INPUT INF'!$D144=$F$2003),'INPUT INF'!$A144,"")</f>
        <v/>
      </c>
      <c r="G2145" s="100" t="str">
        <f>IF(AND('INPUT INF'!$C144="I",'INPUT INF'!$D144=$G$2003),'INPUT INF'!$A144,"")</f>
        <v/>
      </c>
      <c r="H2145" s="100" t="str">
        <f>IF(AND('INPUT INF'!$C144="II",'INPUT INF'!$D144=$H$2003),'INPUT INF'!$A144,"")</f>
        <v/>
      </c>
      <c r="I2145" s="100" t="str">
        <f>IF(AND('INPUT INF'!$C144="II",'INPUT INF'!$D144=$I$2003),'INPUT INF'!$A144,"")</f>
        <v/>
      </c>
      <c r="J2145" s="100" t="str">
        <f>IF(AND('INPUT INF'!$C144="II",'INPUT INF'!$D144=$J$2003),'INPUT INF'!$A144,"")</f>
        <v/>
      </c>
      <c r="K2145" s="100" t="str">
        <f>IF(AND('INPUT INF'!$C144="II",'INPUT INF'!$D144=$K$2003),'INPUT INF'!$A144,"")</f>
        <v/>
      </c>
      <c r="L2145" s="100" t="str">
        <f>IF(AND('INPUT INF'!$C144="II",'INPUT INF'!$D144=$L$2003),'INPUT INF'!$A144,"")</f>
        <v/>
      </c>
      <c r="M2145" s="100" t="str">
        <f>IF(AND('INPUT INF'!$C144="II",'INPUT INF'!$D144=$M$2003),'INPUT INF'!$A144,"")</f>
        <v/>
      </c>
      <c r="N2145" s="191" t="str">
        <f t="shared" si="7391"/>
        <v/>
      </c>
      <c r="O2145" s="100" t="str">
        <f t="shared" si="7394"/>
        <v/>
      </c>
      <c r="P2145" s="191" t="str">
        <f t="shared" si="7394"/>
        <v/>
      </c>
      <c r="Q2145" s="100" t="str">
        <f t="shared" si="7394"/>
        <v/>
      </c>
      <c r="R2145" s="191" t="str">
        <f t="shared" si="7394"/>
        <v/>
      </c>
      <c r="S2145" s="100" t="str">
        <f t="shared" si="7394"/>
        <v/>
      </c>
      <c r="T2145" s="191" t="str">
        <f t="shared" si="7394"/>
        <v/>
      </c>
      <c r="U2145" s="100" t="str">
        <f t="shared" si="7394"/>
        <v/>
      </c>
      <c r="V2145" s="191" t="str">
        <f t="shared" si="7394"/>
        <v/>
      </c>
      <c r="W2145" s="100" t="str">
        <f t="shared" si="7394"/>
        <v/>
      </c>
      <c r="X2145" s="191" t="str">
        <f t="shared" si="7394"/>
        <v/>
      </c>
      <c r="Y2145" s="100" t="str">
        <f t="shared" si="7395"/>
        <v/>
      </c>
      <c r="Z2145" s="191" t="str">
        <f t="shared" si="7395"/>
        <v/>
      </c>
      <c r="AA2145" s="100" t="str">
        <f t="shared" si="7395"/>
        <v/>
      </c>
      <c r="AB2145" s="191" t="str">
        <f t="shared" si="7395"/>
        <v/>
      </c>
      <c r="AC2145" s="100" t="str">
        <f t="shared" si="7395"/>
        <v/>
      </c>
      <c r="AD2145" s="191" t="str">
        <f t="shared" si="7395"/>
        <v/>
      </c>
      <c r="AE2145" s="100" t="str">
        <f t="shared" si="7395"/>
        <v/>
      </c>
      <c r="AF2145" s="191" t="str">
        <f t="shared" si="7395"/>
        <v/>
      </c>
      <c r="AG2145" s="100" t="str">
        <f t="shared" si="7395"/>
        <v/>
      </c>
      <c r="AH2145" s="191" t="str">
        <f t="shared" si="7395"/>
        <v/>
      </c>
      <c r="AI2145" s="100" t="str">
        <f t="shared" si="7395"/>
        <v/>
      </c>
      <c r="AJ2145" s="191" t="str">
        <f t="shared" si="7395"/>
        <v/>
      </c>
      <c r="AK2145" s="100" t="str">
        <f>IFERROR(VALUE(INDEX('INPUT DATA'!$Z$5:$Z$605,MATCH(CAL!N2145,'INPUT DATA'!$A$5:$A$605,0))),"")</f>
        <v/>
      </c>
      <c r="AL2145" s="100" t="str">
        <f>IFERROR(VALUE(INDEX('INPUT DATA'!$AA$5:$AA$605,MATCH(CAL!N2145,'INPUT DATA'!$A$5:$A$605,0))),"")</f>
        <v/>
      </c>
      <c r="AM2145" s="100" t="str">
        <f t="shared" si="7389"/>
        <v/>
      </c>
      <c r="AN2145" s="100" t="str">
        <f t="shared" si="7390"/>
        <v/>
      </c>
    </row>
    <row r="2146" spans="2:40" ht="15" customHeight="1" x14ac:dyDescent="0.25">
      <c r="B2146" s="115" t="str">
        <f>IF(AND('INPUT INF'!$C145="I",'INPUT INF'!$D145=$B$2003),'INPUT INF'!$A145,"")</f>
        <v/>
      </c>
      <c r="C2146" s="115" t="str">
        <f>IF(AND('INPUT INF'!$C145="I",'INPUT INF'!$D145=$C$2003),'INPUT INF'!$A145,"")</f>
        <v/>
      </c>
      <c r="D2146" s="100" t="str">
        <f>IF(AND('INPUT INF'!$C145="I",'INPUT INF'!$D145=$D$2003),'INPUT INF'!$A145,"")</f>
        <v/>
      </c>
      <c r="E2146" s="100" t="str">
        <f>IF(AND('INPUT INF'!$C145="I",'INPUT INF'!$D145=$E$2003),'INPUT INF'!$A145,"")</f>
        <v/>
      </c>
      <c r="F2146" s="100" t="str">
        <f>IF(AND('INPUT INF'!$C145="I",'INPUT INF'!$D145=$F$2003),'INPUT INF'!$A145,"")</f>
        <v/>
      </c>
      <c r="G2146" s="100" t="str">
        <f>IF(AND('INPUT INF'!$C145="I",'INPUT INF'!$D145=$G$2003),'INPUT INF'!$A145,"")</f>
        <v/>
      </c>
      <c r="H2146" s="100" t="str">
        <f>IF(AND('INPUT INF'!$C145="II",'INPUT INF'!$D145=$H$2003),'INPUT INF'!$A145,"")</f>
        <v/>
      </c>
      <c r="I2146" s="100" t="str">
        <f>IF(AND('INPUT INF'!$C145="II",'INPUT INF'!$D145=$I$2003),'INPUT INF'!$A145,"")</f>
        <v/>
      </c>
      <c r="J2146" s="100" t="str">
        <f>IF(AND('INPUT INF'!$C145="II",'INPUT INF'!$D145=$J$2003),'INPUT INF'!$A145,"")</f>
        <v/>
      </c>
      <c r="K2146" s="100" t="str">
        <f>IF(AND('INPUT INF'!$C145="II",'INPUT INF'!$D145=$K$2003),'INPUT INF'!$A145,"")</f>
        <v/>
      </c>
      <c r="L2146" s="100" t="str">
        <f>IF(AND('INPUT INF'!$C145="II",'INPUT INF'!$D145=$L$2003),'INPUT INF'!$A145,"")</f>
        <v/>
      </c>
      <c r="M2146" s="100" t="str">
        <f>IF(AND('INPUT INF'!$C145="II",'INPUT INF'!$D145=$M$2003),'INPUT INF'!$A145,"")</f>
        <v/>
      </c>
      <c r="N2146" s="191" t="str">
        <f t="shared" si="7391"/>
        <v/>
      </c>
      <c r="O2146" s="100" t="str">
        <f t="shared" si="7394"/>
        <v/>
      </c>
      <c r="P2146" s="191" t="str">
        <f t="shared" si="7394"/>
        <v/>
      </c>
      <c r="Q2146" s="100" t="str">
        <f t="shared" si="7394"/>
        <v/>
      </c>
      <c r="R2146" s="191" t="str">
        <f t="shared" si="7394"/>
        <v/>
      </c>
      <c r="S2146" s="100" t="str">
        <f t="shared" si="7394"/>
        <v/>
      </c>
      <c r="T2146" s="191" t="str">
        <f t="shared" si="7394"/>
        <v/>
      </c>
      <c r="U2146" s="100" t="str">
        <f t="shared" si="7394"/>
        <v/>
      </c>
      <c r="V2146" s="191" t="str">
        <f t="shared" si="7394"/>
        <v/>
      </c>
      <c r="W2146" s="100" t="str">
        <f t="shared" si="7394"/>
        <v/>
      </c>
      <c r="X2146" s="191" t="str">
        <f t="shared" si="7394"/>
        <v/>
      </c>
      <c r="Y2146" s="100" t="str">
        <f t="shared" si="7395"/>
        <v/>
      </c>
      <c r="Z2146" s="191" t="str">
        <f t="shared" si="7395"/>
        <v/>
      </c>
      <c r="AA2146" s="100" t="str">
        <f t="shared" si="7395"/>
        <v/>
      </c>
      <c r="AB2146" s="191" t="str">
        <f t="shared" si="7395"/>
        <v/>
      </c>
      <c r="AC2146" s="100" t="str">
        <f t="shared" si="7395"/>
        <v/>
      </c>
      <c r="AD2146" s="191" t="str">
        <f t="shared" si="7395"/>
        <v/>
      </c>
      <c r="AE2146" s="100" t="str">
        <f t="shared" si="7395"/>
        <v/>
      </c>
      <c r="AF2146" s="191" t="str">
        <f t="shared" si="7395"/>
        <v/>
      </c>
      <c r="AG2146" s="100" t="str">
        <f t="shared" si="7395"/>
        <v/>
      </c>
      <c r="AH2146" s="191" t="str">
        <f t="shared" si="7395"/>
        <v/>
      </c>
      <c r="AI2146" s="100" t="str">
        <f t="shared" si="7395"/>
        <v/>
      </c>
      <c r="AJ2146" s="191" t="str">
        <f t="shared" si="7395"/>
        <v/>
      </c>
      <c r="AK2146" s="100" t="str">
        <f>IFERROR(VALUE(INDEX('INPUT DATA'!$Z$5:$Z$605,MATCH(CAL!N2146,'INPUT DATA'!$A$5:$A$605,0))),"")</f>
        <v/>
      </c>
      <c r="AL2146" s="100" t="str">
        <f>IFERROR(VALUE(INDEX('INPUT DATA'!$AA$5:$AA$605,MATCH(CAL!N2146,'INPUT DATA'!$A$5:$A$605,0))),"")</f>
        <v/>
      </c>
      <c r="AM2146" s="100" t="str">
        <f t="shared" si="7389"/>
        <v/>
      </c>
      <c r="AN2146" s="100" t="str">
        <f t="shared" si="7390"/>
        <v/>
      </c>
    </row>
    <row r="2147" spans="2:40" ht="15" customHeight="1" x14ac:dyDescent="0.25">
      <c r="B2147" s="115" t="str">
        <f>IF(AND('INPUT INF'!$C146="I",'INPUT INF'!$D146=$B$2003),'INPUT INF'!$A146,"")</f>
        <v/>
      </c>
      <c r="C2147" s="115" t="str">
        <f>IF(AND('INPUT INF'!$C146="I",'INPUT INF'!$D146=$C$2003),'INPUT INF'!$A146,"")</f>
        <v/>
      </c>
      <c r="D2147" s="100" t="str">
        <f>IF(AND('INPUT INF'!$C146="I",'INPUT INF'!$D146=$D$2003),'INPUT INF'!$A146,"")</f>
        <v/>
      </c>
      <c r="E2147" s="100" t="str">
        <f>IF(AND('INPUT INF'!$C146="I",'INPUT INF'!$D146=$E$2003),'INPUT INF'!$A146,"")</f>
        <v/>
      </c>
      <c r="F2147" s="100" t="str">
        <f>IF(AND('INPUT INF'!$C146="I",'INPUT INF'!$D146=$F$2003),'INPUT INF'!$A146,"")</f>
        <v/>
      </c>
      <c r="G2147" s="100" t="str">
        <f>IF(AND('INPUT INF'!$C146="I",'INPUT INF'!$D146=$G$2003),'INPUT INF'!$A146,"")</f>
        <v/>
      </c>
      <c r="H2147" s="100" t="str">
        <f>IF(AND('INPUT INF'!$C146="II",'INPUT INF'!$D146=$H$2003),'INPUT INF'!$A146,"")</f>
        <v/>
      </c>
      <c r="I2147" s="100" t="str">
        <f>IF(AND('INPUT INF'!$C146="II",'INPUT INF'!$D146=$I$2003),'INPUT INF'!$A146,"")</f>
        <v/>
      </c>
      <c r="J2147" s="100" t="str">
        <f>IF(AND('INPUT INF'!$C146="II",'INPUT INF'!$D146=$J$2003),'INPUT INF'!$A146,"")</f>
        <v/>
      </c>
      <c r="K2147" s="100" t="str">
        <f>IF(AND('INPUT INF'!$C146="II",'INPUT INF'!$D146=$K$2003),'INPUT INF'!$A146,"")</f>
        <v/>
      </c>
      <c r="L2147" s="100" t="str">
        <f>IF(AND('INPUT INF'!$C146="II",'INPUT INF'!$D146=$L$2003),'INPUT INF'!$A146,"")</f>
        <v/>
      </c>
      <c r="M2147" s="100" t="str">
        <f>IF(AND('INPUT INF'!$C146="II",'INPUT INF'!$D146=$M$2003),'INPUT INF'!$A146,"")</f>
        <v/>
      </c>
      <c r="N2147" s="191" t="str">
        <f t="shared" si="7391"/>
        <v/>
      </c>
      <c r="O2147" s="100" t="str">
        <f t="shared" si="7394"/>
        <v/>
      </c>
      <c r="P2147" s="191" t="str">
        <f t="shared" si="7394"/>
        <v/>
      </c>
      <c r="Q2147" s="100" t="str">
        <f t="shared" si="7394"/>
        <v/>
      </c>
      <c r="R2147" s="191" t="str">
        <f t="shared" si="7394"/>
        <v/>
      </c>
      <c r="S2147" s="100" t="str">
        <f t="shared" si="7394"/>
        <v/>
      </c>
      <c r="T2147" s="191" t="str">
        <f t="shared" si="7394"/>
        <v/>
      </c>
      <c r="U2147" s="100" t="str">
        <f t="shared" si="7394"/>
        <v/>
      </c>
      <c r="V2147" s="191" t="str">
        <f t="shared" si="7394"/>
        <v/>
      </c>
      <c r="W2147" s="100" t="str">
        <f t="shared" si="7394"/>
        <v/>
      </c>
      <c r="X2147" s="191" t="str">
        <f t="shared" si="7394"/>
        <v/>
      </c>
      <c r="Y2147" s="100" t="str">
        <f t="shared" si="7395"/>
        <v/>
      </c>
      <c r="Z2147" s="191" t="str">
        <f t="shared" si="7395"/>
        <v/>
      </c>
      <c r="AA2147" s="100" t="str">
        <f t="shared" si="7395"/>
        <v/>
      </c>
      <c r="AB2147" s="191" t="str">
        <f t="shared" si="7395"/>
        <v/>
      </c>
      <c r="AC2147" s="100" t="str">
        <f t="shared" si="7395"/>
        <v/>
      </c>
      <c r="AD2147" s="191" t="str">
        <f t="shared" si="7395"/>
        <v/>
      </c>
      <c r="AE2147" s="100" t="str">
        <f t="shared" si="7395"/>
        <v/>
      </c>
      <c r="AF2147" s="191" t="str">
        <f t="shared" si="7395"/>
        <v/>
      </c>
      <c r="AG2147" s="100" t="str">
        <f t="shared" si="7395"/>
        <v/>
      </c>
      <c r="AH2147" s="191" t="str">
        <f t="shared" si="7395"/>
        <v/>
      </c>
      <c r="AI2147" s="100" t="str">
        <f t="shared" si="7395"/>
        <v/>
      </c>
      <c r="AJ2147" s="191" t="str">
        <f t="shared" si="7395"/>
        <v/>
      </c>
      <c r="AK2147" s="100" t="str">
        <f>IFERROR(VALUE(INDEX('INPUT DATA'!$Z$5:$Z$605,MATCH(CAL!N2147,'INPUT DATA'!$A$5:$A$605,0))),"")</f>
        <v/>
      </c>
      <c r="AL2147" s="100" t="str">
        <f>IFERROR(VALUE(INDEX('INPUT DATA'!$AA$5:$AA$605,MATCH(CAL!N2147,'INPUT DATA'!$A$5:$A$605,0))),"")</f>
        <v/>
      </c>
      <c r="AM2147" s="100" t="str">
        <f t="shared" si="7389"/>
        <v/>
      </c>
      <c r="AN2147" s="100" t="str">
        <f t="shared" si="7390"/>
        <v/>
      </c>
    </row>
    <row r="2148" spans="2:40" ht="15" customHeight="1" x14ac:dyDescent="0.25">
      <c r="B2148" s="115" t="str">
        <f>IF(AND('INPUT INF'!$C147="I",'INPUT INF'!$D147=$B$2003),'INPUT INF'!$A147,"")</f>
        <v/>
      </c>
      <c r="C2148" s="115" t="str">
        <f>IF(AND('INPUT INF'!$C147="I",'INPUT INF'!$D147=$C$2003),'INPUT INF'!$A147,"")</f>
        <v/>
      </c>
      <c r="D2148" s="100" t="str">
        <f>IF(AND('INPUT INF'!$C147="I",'INPUT INF'!$D147=$D$2003),'INPUT INF'!$A147,"")</f>
        <v/>
      </c>
      <c r="E2148" s="100" t="str">
        <f>IF(AND('INPUT INF'!$C147="I",'INPUT INF'!$D147=$E$2003),'INPUT INF'!$A147,"")</f>
        <v/>
      </c>
      <c r="F2148" s="100" t="str">
        <f>IF(AND('INPUT INF'!$C147="I",'INPUT INF'!$D147=$F$2003),'INPUT INF'!$A147,"")</f>
        <v/>
      </c>
      <c r="G2148" s="100" t="str">
        <f>IF(AND('INPUT INF'!$C147="I",'INPUT INF'!$D147=$G$2003),'INPUT INF'!$A147,"")</f>
        <v/>
      </c>
      <c r="H2148" s="100" t="str">
        <f>IF(AND('INPUT INF'!$C147="II",'INPUT INF'!$D147=$H$2003),'INPUT INF'!$A147,"")</f>
        <v/>
      </c>
      <c r="I2148" s="100" t="str">
        <f>IF(AND('INPUT INF'!$C147="II",'INPUT INF'!$D147=$I$2003),'INPUT INF'!$A147,"")</f>
        <v/>
      </c>
      <c r="J2148" s="100" t="str">
        <f>IF(AND('INPUT INF'!$C147="II",'INPUT INF'!$D147=$J$2003),'INPUT INF'!$A147,"")</f>
        <v/>
      </c>
      <c r="K2148" s="100" t="str">
        <f>IF(AND('INPUT INF'!$C147="II",'INPUT INF'!$D147=$K$2003),'INPUT INF'!$A147,"")</f>
        <v/>
      </c>
      <c r="L2148" s="100" t="str">
        <f>IF(AND('INPUT INF'!$C147="II",'INPUT INF'!$D147=$L$2003),'INPUT INF'!$A147,"")</f>
        <v/>
      </c>
      <c r="M2148" s="100" t="str">
        <f>IF(AND('INPUT INF'!$C147="II",'INPUT INF'!$D147=$M$2003),'INPUT INF'!$A147,"")</f>
        <v/>
      </c>
      <c r="N2148" s="191" t="str">
        <f t="shared" si="7391"/>
        <v/>
      </c>
      <c r="O2148" s="100" t="str">
        <f t="shared" si="7394"/>
        <v/>
      </c>
      <c r="P2148" s="191" t="str">
        <f t="shared" si="7394"/>
        <v/>
      </c>
      <c r="Q2148" s="100" t="str">
        <f t="shared" si="7394"/>
        <v/>
      </c>
      <c r="R2148" s="191" t="str">
        <f t="shared" si="7394"/>
        <v/>
      </c>
      <c r="S2148" s="100" t="str">
        <f t="shared" si="7394"/>
        <v/>
      </c>
      <c r="T2148" s="191" t="str">
        <f t="shared" si="7394"/>
        <v/>
      </c>
      <c r="U2148" s="100" t="str">
        <f t="shared" si="7394"/>
        <v/>
      </c>
      <c r="V2148" s="191" t="str">
        <f t="shared" si="7394"/>
        <v/>
      </c>
      <c r="W2148" s="100" t="str">
        <f t="shared" si="7394"/>
        <v/>
      </c>
      <c r="X2148" s="191" t="str">
        <f t="shared" si="7394"/>
        <v/>
      </c>
      <c r="Y2148" s="100" t="str">
        <f t="shared" si="7395"/>
        <v/>
      </c>
      <c r="Z2148" s="191" t="str">
        <f t="shared" si="7395"/>
        <v/>
      </c>
      <c r="AA2148" s="100" t="str">
        <f t="shared" si="7395"/>
        <v/>
      </c>
      <c r="AB2148" s="191" t="str">
        <f t="shared" si="7395"/>
        <v/>
      </c>
      <c r="AC2148" s="100" t="str">
        <f t="shared" si="7395"/>
        <v/>
      </c>
      <c r="AD2148" s="191" t="str">
        <f t="shared" si="7395"/>
        <v/>
      </c>
      <c r="AE2148" s="100" t="str">
        <f t="shared" si="7395"/>
        <v/>
      </c>
      <c r="AF2148" s="191" t="str">
        <f t="shared" si="7395"/>
        <v/>
      </c>
      <c r="AG2148" s="100" t="str">
        <f t="shared" si="7395"/>
        <v/>
      </c>
      <c r="AH2148" s="191" t="str">
        <f t="shared" si="7395"/>
        <v/>
      </c>
      <c r="AI2148" s="100" t="str">
        <f t="shared" si="7395"/>
        <v/>
      </c>
      <c r="AJ2148" s="191" t="str">
        <f t="shared" si="7395"/>
        <v/>
      </c>
      <c r="AK2148" s="100" t="str">
        <f>IFERROR(VALUE(INDEX('INPUT DATA'!$Z$5:$Z$605,MATCH(CAL!N2148,'INPUT DATA'!$A$5:$A$605,0))),"")</f>
        <v/>
      </c>
      <c r="AL2148" s="100" t="str">
        <f>IFERROR(VALUE(INDEX('INPUT DATA'!$AA$5:$AA$605,MATCH(CAL!N2148,'INPUT DATA'!$A$5:$A$605,0))),"")</f>
        <v/>
      </c>
      <c r="AM2148" s="100" t="str">
        <f t="shared" si="7389"/>
        <v/>
      </c>
      <c r="AN2148" s="100" t="str">
        <f t="shared" si="7390"/>
        <v/>
      </c>
    </row>
    <row r="2149" spans="2:40" ht="15" customHeight="1" x14ac:dyDescent="0.25">
      <c r="B2149" s="115" t="str">
        <f>IF(AND('INPUT INF'!$C148="I",'INPUT INF'!$D148=$B$2003),'INPUT INF'!$A148,"")</f>
        <v/>
      </c>
      <c r="C2149" s="115" t="str">
        <f>IF(AND('INPUT INF'!$C148="I",'INPUT INF'!$D148=$C$2003),'INPUT INF'!$A148,"")</f>
        <v/>
      </c>
      <c r="D2149" s="100" t="str">
        <f>IF(AND('INPUT INF'!$C148="I",'INPUT INF'!$D148=$D$2003),'INPUT INF'!$A148,"")</f>
        <v/>
      </c>
      <c r="E2149" s="100" t="str">
        <f>IF(AND('INPUT INF'!$C148="I",'INPUT INF'!$D148=$E$2003),'INPUT INF'!$A148,"")</f>
        <v/>
      </c>
      <c r="F2149" s="100" t="str">
        <f>IF(AND('INPUT INF'!$C148="I",'INPUT INF'!$D148=$F$2003),'INPUT INF'!$A148,"")</f>
        <v/>
      </c>
      <c r="G2149" s="100" t="str">
        <f>IF(AND('INPUT INF'!$C148="I",'INPUT INF'!$D148=$G$2003),'INPUT INF'!$A148,"")</f>
        <v/>
      </c>
      <c r="H2149" s="100" t="str">
        <f>IF(AND('INPUT INF'!$C148="II",'INPUT INF'!$D148=$H$2003),'INPUT INF'!$A148,"")</f>
        <v/>
      </c>
      <c r="I2149" s="100" t="str">
        <f>IF(AND('INPUT INF'!$C148="II",'INPUT INF'!$D148=$I$2003),'INPUT INF'!$A148,"")</f>
        <v/>
      </c>
      <c r="J2149" s="100" t="str">
        <f>IF(AND('INPUT INF'!$C148="II",'INPUT INF'!$D148=$J$2003),'INPUT INF'!$A148,"")</f>
        <v/>
      </c>
      <c r="K2149" s="100" t="str">
        <f>IF(AND('INPUT INF'!$C148="II",'INPUT INF'!$D148=$K$2003),'INPUT INF'!$A148,"")</f>
        <v/>
      </c>
      <c r="L2149" s="100" t="str">
        <f>IF(AND('INPUT INF'!$C148="II",'INPUT INF'!$D148=$L$2003),'INPUT INF'!$A148,"")</f>
        <v/>
      </c>
      <c r="M2149" s="100" t="str">
        <f>IF(AND('INPUT INF'!$C148="II",'INPUT INF'!$D148=$M$2003),'INPUT INF'!$A148,"")</f>
        <v/>
      </c>
      <c r="N2149" s="191" t="str">
        <f t="shared" si="7391"/>
        <v/>
      </c>
      <c r="O2149" s="100" t="str">
        <f t="shared" si="7394"/>
        <v/>
      </c>
      <c r="P2149" s="191" t="str">
        <f t="shared" si="7394"/>
        <v/>
      </c>
      <c r="Q2149" s="100" t="str">
        <f t="shared" si="7394"/>
        <v/>
      </c>
      <c r="R2149" s="191" t="str">
        <f t="shared" si="7394"/>
        <v/>
      </c>
      <c r="S2149" s="100" t="str">
        <f t="shared" si="7394"/>
        <v/>
      </c>
      <c r="T2149" s="191" t="str">
        <f t="shared" si="7394"/>
        <v/>
      </c>
      <c r="U2149" s="100" t="str">
        <f t="shared" si="7394"/>
        <v/>
      </c>
      <c r="V2149" s="191" t="str">
        <f t="shared" si="7394"/>
        <v/>
      </c>
      <c r="W2149" s="100" t="str">
        <f t="shared" si="7394"/>
        <v/>
      </c>
      <c r="X2149" s="191" t="str">
        <f t="shared" si="7394"/>
        <v/>
      </c>
      <c r="Y2149" s="100" t="str">
        <f t="shared" si="7395"/>
        <v/>
      </c>
      <c r="Z2149" s="191" t="str">
        <f t="shared" si="7395"/>
        <v/>
      </c>
      <c r="AA2149" s="100" t="str">
        <f t="shared" si="7395"/>
        <v/>
      </c>
      <c r="AB2149" s="191" t="str">
        <f t="shared" si="7395"/>
        <v/>
      </c>
      <c r="AC2149" s="100" t="str">
        <f t="shared" si="7395"/>
        <v/>
      </c>
      <c r="AD2149" s="191" t="str">
        <f t="shared" si="7395"/>
        <v/>
      </c>
      <c r="AE2149" s="100" t="str">
        <f t="shared" si="7395"/>
        <v/>
      </c>
      <c r="AF2149" s="191" t="str">
        <f t="shared" si="7395"/>
        <v/>
      </c>
      <c r="AG2149" s="100" t="str">
        <f t="shared" si="7395"/>
        <v/>
      </c>
      <c r="AH2149" s="191" t="str">
        <f t="shared" si="7395"/>
        <v/>
      </c>
      <c r="AI2149" s="100" t="str">
        <f t="shared" si="7395"/>
        <v/>
      </c>
      <c r="AJ2149" s="191" t="str">
        <f t="shared" si="7395"/>
        <v/>
      </c>
      <c r="AK2149" s="100" t="str">
        <f>IFERROR(VALUE(INDEX('INPUT DATA'!$Z$5:$Z$605,MATCH(CAL!N2149,'INPUT DATA'!$A$5:$A$605,0))),"")</f>
        <v/>
      </c>
      <c r="AL2149" s="100" t="str">
        <f>IFERROR(VALUE(INDEX('INPUT DATA'!$AA$5:$AA$605,MATCH(CAL!N2149,'INPUT DATA'!$A$5:$A$605,0))),"")</f>
        <v/>
      </c>
      <c r="AM2149" s="100" t="str">
        <f t="shared" si="7389"/>
        <v/>
      </c>
      <c r="AN2149" s="100" t="str">
        <f t="shared" si="7390"/>
        <v/>
      </c>
    </row>
    <row r="2150" spans="2:40" ht="15" customHeight="1" x14ac:dyDescent="0.25">
      <c r="B2150" s="115" t="str">
        <f>IF(AND('INPUT INF'!$C149="I",'INPUT INF'!$D149=$B$2003),'INPUT INF'!$A149,"")</f>
        <v/>
      </c>
      <c r="C2150" s="115" t="str">
        <f>IF(AND('INPUT INF'!$C149="I",'INPUT INF'!$D149=$C$2003),'INPUT INF'!$A149,"")</f>
        <v/>
      </c>
      <c r="D2150" s="100" t="str">
        <f>IF(AND('INPUT INF'!$C149="I",'INPUT INF'!$D149=$D$2003),'INPUT INF'!$A149,"")</f>
        <v/>
      </c>
      <c r="E2150" s="100" t="str">
        <f>IF(AND('INPUT INF'!$C149="I",'INPUT INF'!$D149=$E$2003),'INPUT INF'!$A149,"")</f>
        <v/>
      </c>
      <c r="F2150" s="100" t="str">
        <f>IF(AND('INPUT INF'!$C149="I",'INPUT INF'!$D149=$F$2003),'INPUT INF'!$A149,"")</f>
        <v/>
      </c>
      <c r="G2150" s="100" t="str">
        <f>IF(AND('INPUT INF'!$C149="I",'INPUT INF'!$D149=$G$2003),'INPUT INF'!$A149,"")</f>
        <v/>
      </c>
      <c r="H2150" s="100" t="str">
        <f>IF(AND('INPUT INF'!$C149="II",'INPUT INF'!$D149=$H$2003),'INPUT INF'!$A149,"")</f>
        <v/>
      </c>
      <c r="I2150" s="100" t="str">
        <f>IF(AND('INPUT INF'!$C149="II",'INPUT INF'!$D149=$I$2003),'INPUT INF'!$A149,"")</f>
        <v/>
      </c>
      <c r="J2150" s="100" t="str">
        <f>IF(AND('INPUT INF'!$C149="II",'INPUT INF'!$D149=$J$2003),'INPUT INF'!$A149,"")</f>
        <v/>
      </c>
      <c r="K2150" s="100" t="str">
        <f>IF(AND('INPUT INF'!$C149="II",'INPUT INF'!$D149=$K$2003),'INPUT INF'!$A149,"")</f>
        <v/>
      </c>
      <c r="L2150" s="100" t="str">
        <f>IF(AND('INPUT INF'!$C149="II",'INPUT INF'!$D149=$L$2003),'INPUT INF'!$A149,"")</f>
        <v/>
      </c>
      <c r="M2150" s="100" t="str">
        <f>IF(AND('INPUT INF'!$C149="II",'INPUT INF'!$D149=$M$2003),'INPUT INF'!$A149,"")</f>
        <v/>
      </c>
      <c r="N2150" s="191" t="str">
        <f t="shared" si="7391"/>
        <v/>
      </c>
      <c r="O2150" s="100" t="str">
        <f t="shared" si="7394"/>
        <v/>
      </c>
      <c r="P2150" s="191" t="str">
        <f t="shared" si="7394"/>
        <v/>
      </c>
      <c r="Q2150" s="100" t="str">
        <f t="shared" si="7394"/>
        <v/>
      </c>
      <c r="R2150" s="191" t="str">
        <f t="shared" si="7394"/>
        <v/>
      </c>
      <c r="S2150" s="100" t="str">
        <f t="shared" si="7394"/>
        <v/>
      </c>
      <c r="T2150" s="191" t="str">
        <f t="shared" si="7394"/>
        <v/>
      </c>
      <c r="U2150" s="100" t="str">
        <f t="shared" si="7394"/>
        <v/>
      </c>
      <c r="V2150" s="191" t="str">
        <f t="shared" si="7394"/>
        <v/>
      </c>
      <c r="W2150" s="100" t="str">
        <f t="shared" si="7394"/>
        <v/>
      </c>
      <c r="X2150" s="191" t="str">
        <f t="shared" si="7394"/>
        <v/>
      </c>
      <c r="Y2150" s="100" t="str">
        <f t="shared" si="7395"/>
        <v/>
      </c>
      <c r="Z2150" s="191" t="str">
        <f t="shared" si="7395"/>
        <v/>
      </c>
      <c r="AA2150" s="100" t="str">
        <f t="shared" si="7395"/>
        <v/>
      </c>
      <c r="AB2150" s="191" t="str">
        <f t="shared" si="7395"/>
        <v/>
      </c>
      <c r="AC2150" s="100" t="str">
        <f t="shared" si="7395"/>
        <v/>
      </c>
      <c r="AD2150" s="191" t="str">
        <f t="shared" si="7395"/>
        <v/>
      </c>
      <c r="AE2150" s="100" t="str">
        <f t="shared" si="7395"/>
        <v/>
      </c>
      <c r="AF2150" s="191" t="str">
        <f t="shared" si="7395"/>
        <v/>
      </c>
      <c r="AG2150" s="100" t="str">
        <f t="shared" si="7395"/>
        <v/>
      </c>
      <c r="AH2150" s="191" t="str">
        <f t="shared" si="7395"/>
        <v/>
      </c>
      <c r="AI2150" s="100" t="str">
        <f t="shared" si="7395"/>
        <v/>
      </c>
      <c r="AJ2150" s="191" t="str">
        <f t="shared" si="7395"/>
        <v/>
      </c>
      <c r="AK2150" s="100" t="str">
        <f>IFERROR(VALUE(INDEX('INPUT DATA'!$Z$5:$Z$605,MATCH(CAL!N2150,'INPUT DATA'!$A$5:$A$605,0))),"")</f>
        <v/>
      </c>
      <c r="AL2150" s="100" t="str">
        <f>IFERROR(VALUE(INDEX('INPUT DATA'!$AA$5:$AA$605,MATCH(CAL!N2150,'INPUT DATA'!$A$5:$A$605,0))),"")</f>
        <v/>
      </c>
      <c r="AM2150" s="100" t="str">
        <f t="shared" si="7389"/>
        <v/>
      </c>
      <c r="AN2150" s="100" t="str">
        <f t="shared" si="7390"/>
        <v/>
      </c>
    </row>
    <row r="2151" spans="2:40" ht="15" customHeight="1" x14ac:dyDescent="0.25">
      <c r="B2151" s="115" t="str">
        <f>IF(AND('INPUT INF'!$C150="I",'INPUT INF'!$D150=$B$2003),'INPUT INF'!$A150,"")</f>
        <v/>
      </c>
      <c r="C2151" s="115" t="str">
        <f>IF(AND('INPUT INF'!$C150="I",'INPUT INF'!$D150=$C$2003),'INPUT INF'!$A150,"")</f>
        <v/>
      </c>
      <c r="D2151" s="100" t="str">
        <f>IF(AND('INPUT INF'!$C150="I",'INPUT INF'!$D150=$D$2003),'INPUT INF'!$A150,"")</f>
        <v/>
      </c>
      <c r="E2151" s="100" t="str">
        <f>IF(AND('INPUT INF'!$C150="I",'INPUT INF'!$D150=$E$2003),'INPUT INF'!$A150,"")</f>
        <v/>
      </c>
      <c r="F2151" s="100" t="str">
        <f>IF(AND('INPUT INF'!$C150="I",'INPUT INF'!$D150=$F$2003),'INPUT INF'!$A150,"")</f>
        <v/>
      </c>
      <c r="G2151" s="100" t="str">
        <f>IF(AND('INPUT INF'!$C150="I",'INPUT INF'!$D150=$G$2003),'INPUT INF'!$A150,"")</f>
        <v/>
      </c>
      <c r="H2151" s="100" t="str">
        <f>IF(AND('INPUT INF'!$C150="II",'INPUT INF'!$D150=$H$2003),'INPUT INF'!$A150,"")</f>
        <v/>
      </c>
      <c r="I2151" s="100" t="str">
        <f>IF(AND('INPUT INF'!$C150="II",'INPUT INF'!$D150=$I$2003),'INPUT INF'!$A150,"")</f>
        <v/>
      </c>
      <c r="J2151" s="100" t="str">
        <f>IF(AND('INPUT INF'!$C150="II",'INPUT INF'!$D150=$J$2003),'INPUT INF'!$A150,"")</f>
        <v/>
      </c>
      <c r="K2151" s="100" t="str">
        <f>IF(AND('INPUT INF'!$C150="II",'INPUT INF'!$D150=$K$2003),'INPUT INF'!$A150,"")</f>
        <v/>
      </c>
      <c r="L2151" s="100" t="str">
        <f>IF(AND('INPUT INF'!$C150="II",'INPUT INF'!$D150=$L$2003),'INPUT INF'!$A150,"")</f>
        <v/>
      </c>
      <c r="M2151" s="100" t="str">
        <f>IF(AND('INPUT INF'!$C150="II",'INPUT INF'!$D150=$M$2003),'INPUT INF'!$A150,"")</f>
        <v/>
      </c>
      <c r="N2151" s="191" t="str">
        <f t="shared" si="7391"/>
        <v/>
      </c>
      <c r="O2151" s="100" t="str">
        <f t="shared" si="7394"/>
        <v/>
      </c>
      <c r="P2151" s="191" t="str">
        <f t="shared" si="7394"/>
        <v/>
      </c>
      <c r="Q2151" s="100" t="str">
        <f t="shared" si="7394"/>
        <v/>
      </c>
      <c r="R2151" s="191" t="str">
        <f t="shared" si="7394"/>
        <v/>
      </c>
      <c r="S2151" s="100" t="str">
        <f t="shared" si="7394"/>
        <v/>
      </c>
      <c r="T2151" s="191" t="str">
        <f t="shared" si="7394"/>
        <v/>
      </c>
      <c r="U2151" s="100" t="str">
        <f t="shared" si="7394"/>
        <v/>
      </c>
      <c r="V2151" s="191" t="str">
        <f t="shared" si="7394"/>
        <v/>
      </c>
      <c r="W2151" s="100" t="str">
        <f t="shared" si="7394"/>
        <v/>
      </c>
      <c r="X2151" s="191" t="str">
        <f t="shared" si="7394"/>
        <v/>
      </c>
      <c r="Y2151" s="100" t="str">
        <f t="shared" si="7395"/>
        <v/>
      </c>
      <c r="Z2151" s="191" t="str">
        <f t="shared" si="7395"/>
        <v/>
      </c>
      <c r="AA2151" s="100" t="str">
        <f t="shared" si="7395"/>
        <v/>
      </c>
      <c r="AB2151" s="191" t="str">
        <f t="shared" si="7395"/>
        <v/>
      </c>
      <c r="AC2151" s="100" t="str">
        <f t="shared" si="7395"/>
        <v/>
      </c>
      <c r="AD2151" s="191" t="str">
        <f t="shared" si="7395"/>
        <v/>
      </c>
      <c r="AE2151" s="100" t="str">
        <f t="shared" si="7395"/>
        <v/>
      </c>
      <c r="AF2151" s="191" t="str">
        <f t="shared" si="7395"/>
        <v/>
      </c>
      <c r="AG2151" s="100" t="str">
        <f t="shared" si="7395"/>
        <v/>
      </c>
      <c r="AH2151" s="191" t="str">
        <f t="shared" si="7395"/>
        <v/>
      </c>
      <c r="AI2151" s="100" t="str">
        <f t="shared" si="7395"/>
        <v/>
      </c>
      <c r="AJ2151" s="191" t="str">
        <f t="shared" si="7395"/>
        <v/>
      </c>
      <c r="AK2151" s="100" t="str">
        <f>IFERROR(VALUE(INDEX('INPUT DATA'!$Z$5:$Z$605,MATCH(CAL!N2151,'INPUT DATA'!$A$5:$A$605,0))),"")</f>
        <v/>
      </c>
      <c r="AL2151" s="100" t="str">
        <f>IFERROR(VALUE(INDEX('INPUT DATA'!$AA$5:$AA$605,MATCH(CAL!N2151,'INPUT DATA'!$A$5:$A$605,0))),"")</f>
        <v/>
      </c>
      <c r="AM2151" s="100" t="str">
        <f t="shared" si="7389"/>
        <v/>
      </c>
      <c r="AN2151" s="100" t="str">
        <f t="shared" si="7390"/>
        <v/>
      </c>
    </row>
    <row r="2152" spans="2:40" ht="15" customHeight="1" x14ac:dyDescent="0.25">
      <c r="B2152" s="115" t="str">
        <f>IF(AND('INPUT INF'!$C151="I",'INPUT INF'!$D151=$B$2003),'INPUT INF'!$A151,"")</f>
        <v/>
      </c>
      <c r="C2152" s="115" t="str">
        <f>IF(AND('INPUT INF'!$C151="I",'INPUT INF'!$D151=$C$2003),'INPUT INF'!$A151,"")</f>
        <v/>
      </c>
      <c r="D2152" s="100" t="str">
        <f>IF(AND('INPUT INF'!$C151="I",'INPUT INF'!$D151=$D$2003),'INPUT INF'!$A151,"")</f>
        <v/>
      </c>
      <c r="E2152" s="100" t="str">
        <f>IF(AND('INPUT INF'!$C151="I",'INPUT INF'!$D151=$E$2003),'INPUT INF'!$A151,"")</f>
        <v/>
      </c>
      <c r="F2152" s="100" t="str">
        <f>IF(AND('INPUT INF'!$C151="I",'INPUT INF'!$D151=$F$2003),'INPUT INF'!$A151,"")</f>
        <v/>
      </c>
      <c r="G2152" s="100" t="str">
        <f>IF(AND('INPUT INF'!$C151="I",'INPUT INF'!$D151=$G$2003),'INPUT INF'!$A151,"")</f>
        <v/>
      </c>
      <c r="H2152" s="100" t="str">
        <f>IF(AND('INPUT INF'!$C151="II",'INPUT INF'!$D151=$H$2003),'INPUT INF'!$A151,"")</f>
        <v/>
      </c>
      <c r="I2152" s="100" t="str">
        <f>IF(AND('INPUT INF'!$C151="II",'INPUT INF'!$D151=$I$2003),'INPUT INF'!$A151,"")</f>
        <v/>
      </c>
      <c r="J2152" s="100" t="str">
        <f>IF(AND('INPUT INF'!$C151="II",'INPUT INF'!$D151=$J$2003),'INPUT INF'!$A151,"")</f>
        <v/>
      </c>
      <c r="K2152" s="100" t="str">
        <f>IF(AND('INPUT INF'!$C151="II",'INPUT INF'!$D151=$K$2003),'INPUT INF'!$A151,"")</f>
        <v/>
      </c>
      <c r="L2152" s="100" t="str">
        <f>IF(AND('INPUT INF'!$C151="II",'INPUT INF'!$D151=$L$2003),'INPUT INF'!$A151,"")</f>
        <v/>
      </c>
      <c r="M2152" s="100" t="str">
        <f>IF(AND('INPUT INF'!$C151="II",'INPUT INF'!$D151=$M$2003),'INPUT INF'!$A151,"")</f>
        <v/>
      </c>
      <c r="N2152" s="191" t="str">
        <f t="shared" si="7391"/>
        <v/>
      </c>
      <c r="O2152" s="100" t="str">
        <f t="shared" si="7394"/>
        <v/>
      </c>
      <c r="P2152" s="191" t="str">
        <f t="shared" si="7394"/>
        <v/>
      </c>
      <c r="Q2152" s="100" t="str">
        <f t="shared" si="7394"/>
        <v/>
      </c>
      <c r="R2152" s="191" t="str">
        <f t="shared" si="7394"/>
        <v/>
      </c>
      <c r="S2152" s="100" t="str">
        <f t="shared" si="7394"/>
        <v/>
      </c>
      <c r="T2152" s="191" t="str">
        <f t="shared" si="7394"/>
        <v/>
      </c>
      <c r="U2152" s="100" t="str">
        <f t="shared" si="7394"/>
        <v/>
      </c>
      <c r="V2152" s="191" t="str">
        <f t="shared" si="7394"/>
        <v/>
      </c>
      <c r="W2152" s="100" t="str">
        <f t="shared" si="7394"/>
        <v/>
      </c>
      <c r="X2152" s="191" t="str">
        <f t="shared" si="7394"/>
        <v/>
      </c>
      <c r="Y2152" s="100" t="str">
        <f t="shared" si="7395"/>
        <v/>
      </c>
      <c r="Z2152" s="191" t="str">
        <f t="shared" si="7395"/>
        <v/>
      </c>
      <c r="AA2152" s="100" t="str">
        <f t="shared" si="7395"/>
        <v/>
      </c>
      <c r="AB2152" s="191" t="str">
        <f t="shared" si="7395"/>
        <v/>
      </c>
      <c r="AC2152" s="100" t="str">
        <f t="shared" si="7395"/>
        <v/>
      </c>
      <c r="AD2152" s="191" t="str">
        <f t="shared" si="7395"/>
        <v/>
      </c>
      <c r="AE2152" s="100" t="str">
        <f t="shared" si="7395"/>
        <v/>
      </c>
      <c r="AF2152" s="191" t="str">
        <f t="shared" si="7395"/>
        <v/>
      </c>
      <c r="AG2152" s="100" t="str">
        <f t="shared" si="7395"/>
        <v/>
      </c>
      <c r="AH2152" s="191" t="str">
        <f t="shared" si="7395"/>
        <v/>
      </c>
      <c r="AI2152" s="100" t="str">
        <f t="shared" si="7395"/>
        <v/>
      </c>
      <c r="AJ2152" s="191" t="str">
        <f t="shared" si="7395"/>
        <v/>
      </c>
      <c r="AK2152" s="100" t="str">
        <f>IFERROR(VALUE(INDEX('INPUT DATA'!$Z$5:$Z$605,MATCH(CAL!N2152,'INPUT DATA'!$A$5:$A$605,0))),"")</f>
        <v/>
      </c>
      <c r="AL2152" s="100" t="str">
        <f>IFERROR(VALUE(INDEX('INPUT DATA'!$AA$5:$AA$605,MATCH(CAL!N2152,'INPUT DATA'!$A$5:$A$605,0))),"")</f>
        <v/>
      </c>
      <c r="AM2152" s="100" t="str">
        <f t="shared" si="7389"/>
        <v/>
      </c>
      <c r="AN2152" s="100" t="str">
        <f t="shared" si="7390"/>
        <v/>
      </c>
    </row>
    <row r="2153" spans="2:40" ht="15" customHeight="1" x14ac:dyDescent="0.25">
      <c r="B2153" s="115" t="str">
        <f>IF(AND('INPUT INF'!$C152="I",'INPUT INF'!$D152=$B$2003),'INPUT INF'!$A152,"")</f>
        <v/>
      </c>
      <c r="C2153" s="115" t="str">
        <f>IF(AND('INPUT INF'!$C152="I",'INPUT INF'!$D152=$C$2003),'INPUT INF'!$A152,"")</f>
        <v/>
      </c>
      <c r="D2153" s="100" t="str">
        <f>IF(AND('INPUT INF'!$C152="I",'INPUT INF'!$D152=$D$2003),'INPUT INF'!$A152,"")</f>
        <v/>
      </c>
      <c r="E2153" s="100" t="str">
        <f>IF(AND('INPUT INF'!$C152="I",'INPUT INF'!$D152=$E$2003),'INPUT INF'!$A152,"")</f>
        <v/>
      </c>
      <c r="F2153" s="100" t="str">
        <f>IF(AND('INPUT INF'!$C152="I",'INPUT INF'!$D152=$F$2003),'INPUT INF'!$A152,"")</f>
        <v/>
      </c>
      <c r="G2153" s="100" t="str">
        <f>IF(AND('INPUT INF'!$C152="I",'INPUT INF'!$D152=$G$2003),'INPUT INF'!$A152,"")</f>
        <v/>
      </c>
      <c r="H2153" s="100" t="str">
        <f>IF(AND('INPUT INF'!$C152="II",'INPUT INF'!$D152=$H$2003),'INPUT INF'!$A152,"")</f>
        <v/>
      </c>
      <c r="I2153" s="100" t="str">
        <f>IF(AND('INPUT INF'!$C152="II",'INPUT INF'!$D152=$I$2003),'INPUT INF'!$A152,"")</f>
        <v/>
      </c>
      <c r="J2153" s="100" t="str">
        <f>IF(AND('INPUT INF'!$C152="II",'INPUT INF'!$D152=$J$2003),'INPUT INF'!$A152,"")</f>
        <v/>
      </c>
      <c r="K2153" s="100" t="str">
        <f>IF(AND('INPUT INF'!$C152="II",'INPUT INF'!$D152=$K$2003),'INPUT INF'!$A152,"")</f>
        <v/>
      </c>
      <c r="L2153" s="100" t="str">
        <f>IF(AND('INPUT INF'!$C152="II",'INPUT INF'!$D152=$L$2003),'INPUT INF'!$A152,"")</f>
        <v/>
      </c>
      <c r="M2153" s="100" t="str">
        <f>IF(AND('INPUT INF'!$C152="II",'INPUT INF'!$D152=$M$2003),'INPUT INF'!$A152,"")</f>
        <v/>
      </c>
      <c r="N2153" s="191" t="str">
        <f t="shared" si="7391"/>
        <v/>
      </c>
      <c r="O2153" s="100" t="str">
        <f t="shared" si="7394"/>
        <v/>
      </c>
      <c r="P2153" s="191" t="str">
        <f t="shared" si="7394"/>
        <v/>
      </c>
      <c r="Q2153" s="100" t="str">
        <f t="shared" si="7394"/>
        <v/>
      </c>
      <c r="R2153" s="191" t="str">
        <f t="shared" si="7394"/>
        <v/>
      </c>
      <c r="S2153" s="100" t="str">
        <f t="shared" si="7394"/>
        <v/>
      </c>
      <c r="T2153" s="191" t="str">
        <f t="shared" si="7394"/>
        <v/>
      </c>
      <c r="U2153" s="100" t="str">
        <f t="shared" si="7394"/>
        <v/>
      </c>
      <c r="V2153" s="191" t="str">
        <f t="shared" si="7394"/>
        <v/>
      </c>
      <c r="W2153" s="100" t="str">
        <f t="shared" si="7394"/>
        <v/>
      </c>
      <c r="X2153" s="191" t="str">
        <f t="shared" si="7394"/>
        <v/>
      </c>
      <c r="Y2153" s="100" t="str">
        <f t="shared" si="7395"/>
        <v/>
      </c>
      <c r="Z2153" s="191" t="str">
        <f t="shared" si="7395"/>
        <v/>
      </c>
      <c r="AA2153" s="100" t="str">
        <f t="shared" si="7395"/>
        <v/>
      </c>
      <c r="AB2153" s="191" t="str">
        <f t="shared" si="7395"/>
        <v/>
      </c>
      <c r="AC2153" s="100" t="str">
        <f t="shared" si="7395"/>
        <v/>
      </c>
      <c r="AD2153" s="191" t="str">
        <f t="shared" si="7395"/>
        <v/>
      </c>
      <c r="AE2153" s="100" t="str">
        <f t="shared" si="7395"/>
        <v/>
      </c>
      <c r="AF2153" s="191" t="str">
        <f t="shared" si="7395"/>
        <v/>
      </c>
      <c r="AG2153" s="100" t="str">
        <f t="shared" si="7395"/>
        <v/>
      </c>
      <c r="AH2153" s="191" t="str">
        <f t="shared" si="7395"/>
        <v/>
      </c>
      <c r="AI2153" s="100" t="str">
        <f t="shared" si="7395"/>
        <v/>
      </c>
      <c r="AJ2153" s="191" t="str">
        <f t="shared" si="7395"/>
        <v/>
      </c>
      <c r="AK2153" s="100" t="str">
        <f>IFERROR(VALUE(INDEX('INPUT DATA'!$Z$5:$Z$605,MATCH(CAL!N2153,'INPUT DATA'!$A$5:$A$605,0))),"")</f>
        <v/>
      </c>
      <c r="AL2153" s="100" t="str">
        <f>IFERROR(VALUE(INDEX('INPUT DATA'!$AA$5:$AA$605,MATCH(CAL!N2153,'INPUT DATA'!$A$5:$A$605,0))),"")</f>
        <v/>
      </c>
      <c r="AM2153" s="100" t="str">
        <f t="shared" si="7389"/>
        <v/>
      </c>
      <c r="AN2153" s="100" t="str">
        <f t="shared" si="7390"/>
        <v/>
      </c>
    </row>
    <row r="2154" spans="2:40" ht="15" customHeight="1" x14ac:dyDescent="0.25">
      <c r="B2154" s="115" t="str">
        <f>IF(AND('INPUT INF'!$C153="I",'INPUT INF'!$D153=$B$2003),'INPUT INF'!$A153,"")</f>
        <v/>
      </c>
      <c r="C2154" s="115" t="str">
        <f>IF(AND('INPUT INF'!$C153="I",'INPUT INF'!$D153=$C$2003),'INPUT INF'!$A153,"")</f>
        <v/>
      </c>
      <c r="D2154" s="100" t="str">
        <f>IF(AND('INPUT INF'!$C153="I",'INPUT INF'!$D153=$D$2003),'INPUT INF'!$A153,"")</f>
        <v/>
      </c>
      <c r="E2154" s="100" t="str">
        <f>IF(AND('INPUT INF'!$C153="I",'INPUT INF'!$D153=$E$2003),'INPUT INF'!$A153,"")</f>
        <v/>
      </c>
      <c r="F2154" s="100" t="str">
        <f>IF(AND('INPUT INF'!$C153="I",'INPUT INF'!$D153=$F$2003),'INPUT INF'!$A153,"")</f>
        <v/>
      </c>
      <c r="G2154" s="100" t="str">
        <f>IF(AND('INPUT INF'!$C153="I",'INPUT INF'!$D153=$G$2003),'INPUT INF'!$A153,"")</f>
        <v/>
      </c>
      <c r="H2154" s="100" t="str">
        <f>IF(AND('INPUT INF'!$C153="II",'INPUT INF'!$D153=$H$2003),'INPUT INF'!$A153,"")</f>
        <v/>
      </c>
      <c r="I2154" s="100" t="str">
        <f>IF(AND('INPUT INF'!$C153="II",'INPUT INF'!$D153=$I$2003),'INPUT INF'!$A153,"")</f>
        <v/>
      </c>
      <c r="J2154" s="100" t="str">
        <f>IF(AND('INPUT INF'!$C153="II",'INPUT INF'!$D153=$J$2003),'INPUT INF'!$A153,"")</f>
        <v/>
      </c>
      <c r="K2154" s="100" t="str">
        <f>IF(AND('INPUT INF'!$C153="II",'INPUT INF'!$D153=$K$2003),'INPUT INF'!$A153,"")</f>
        <v/>
      </c>
      <c r="L2154" s="100" t="str">
        <f>IF(AND('INPUT INF'!$C153="II",'INPUT INF'!$D153=$L$2003),'INPUT INF'!$A153,"")</f>
        <v/>
      </c>
      <c r="M2154" s="100" t="str">
        <f>IF(AND('INPUT INF'!$C153="II",'INPUT INF'!$D153=$M$2003),'INPUT INF'!$A153,"")</f>
        <v/>
      </c>
      <c r="N2154" s="191" t="str">
        <f t="shared" si="7391"/>
        <v/>
      </c>
      <c r="O2154" s="100" t="str">
        <f t="shared" ref="O2154:X2163" si="7396">VLOOKUP($N2154,$B$1003:$AA$1901,O$2003,FALSE)</f>
        <v/>
      </c>
      <c r="P2154" s="191" t="str">
        <f t="shared" si="7396"/>
        <v/>
      </c>
      <c r="Q2154" s="100" t="str">
        <f t="shared" si="7396"/>
        <v/>
      </c>
      <c r="R2154" s="191" t="str">
        <f t="shared" si="7396"/>
        <v/>
      </c>
      <c r="S2154" s="100" t="str">
        <f t="shared" si="7396"/>
        <v/>
      </c>
      <c r="T2154" s="191" t="str">
        <f t="shared" si="7396"/>
        <v/>
      </c>
      <c r="U2154" s="100" t="str">
        <f t="shared" si="7396"/>
        <v/>
      </c>
      <c r="V2154" s="191" t="str">
        <f t="shared" si="7396"/>
        <v/>
      </c>
      <c r="W2154" s="100" t="str">
        <f t="shared" si="7396"/>
        <v/>
      </c>
      <c r="X2154" s="191" t="str">
        <f t="shared" si="7396"/>
        <v/>
      </c>
      <c r="Y2154" s="100" t="str">
        <f t="shared" ref="Y2154:AJ2163" si="7397">VLOOKUP($N2154,$B$1003:$AA$1901,Y$2003,FALSE)</f>
        <v/>
      </c>
      <c r="Z2154" s="191" t="str">
        <f t="shared" si="7397"/>
        <v/>
      </c>
      <c r="AA2154" s="100" t="str">
        <f t="shared" si="7397"/>
        <v/>
      </c>
      <c r="AB2154" s="191" t="str">
        <f t="shared" si="7397"/>
        <v/>
      </c>
      <c r="AC2154" s="100" t="str">
        <f t="shared" si="7397"/>
        <v/>
      </c>
      <c r="AD2154" s="191" t="str">
        <f t="shared" si="7397"/>
        <v/>
      </c>
      <c r="AE2154" s="100" t="str">
        <f t="shared" si="7397"/>
        <v/>
      </c>
      <c r="AF2154" s="191" t="str">
        <f t="shared" si="7397"/>
        <v/>
      </c>
      <c r="AG2154" s="100" t="str">
        <f t="shared" si="7397"/>
        <v/>
      </c>
      <c r="AH2154" s="191" t="str">
        <f t="shared" si="7397"/>
        <v/>
      </c>
      <c r="AI2154" s="100" t="str">
        <f t="shared" si="7397"/>
        <v/>
      </c>
      <c r="AJ2154" s="191" t="str">
        <f t="shared" si="7397"/>
        <v/>
      </c>
      <c r="AK2154" s="100" t="str">
        <f>IFERROR(VALUE(INDEX('INPUT DATA'!$Z$5:$Z$605,MATCH(CAL!N2154,'INPUT DATA'!$A$5:$A$605,0))),"")</f>
        <v/>
      </c>
      <c r="AL2154" s="100" t="str">
        <f>IFERROR(VALUE(INDEX('INPUT DATA'!$AA$5:$AA$605,MATCH(CAL!N2154,'INPUT DATA'!$A$5:$A$605,0))),"")</f>
        <v/>
      </c>
      <c r="AM2154" s="100" t="str">
        <f t="shared" si="7389"/>
        <v/>
      </c>
      <c r="AN2154" s="100" t="str">
        <f t="shared" si="7390"/>
        <v/>
      </c>
    </row>
    <row r="2155" spans="2:40" ht="15" customHeight="1" x14ac:dyDescent="0.25">
      <c r="B2155" s="115" t="str">
        <f>IF(AND('INPUT INF'!$C154="I",'INPUT INF'!$D154=$B$2003),'INPUT INF'!$A154,"")</f>
        <v/>
      </c>
      <c r="C2155" s="115" t="str">
        <f>IF(AND('INPUT INF'!$C154="I",'INPUT INF'!$D154=$C$2003),'INPUT INF'!$A154,"")</f>
        <v/>
      </c>
      <c r="D2155" s="100" t="str">
        <f>IF(AND('INPUT INF'!$C154="I",'INPUT INF'!$D154=$D$2003),'INPUT INF'!$A154,"")</f>
        <v/>
      </c>
      <c r="E2155" s="100" t="str">
        <f>IF(AND('INPUT INF'!$C154="I",'INPUT INF'!$D154=$E$2003),'INPUT INF'!$A154,"")</f>
        <v/>
      </c>
      <c r="F2155" s="100" t="str">
        <f>IF(AND('INPUT INF'!$C154="I",'INPUT INF'!$D154=$F$2003),'INPUT INF'!$A154,"")</f>
        <v/>
      </c>
      <c r="G2155" s="100" t="str">
        <f>IF(AND('INPUT INF'!$C154="I",'INPUT INF'!$D154=$G$2003),'INPUT INF'!$A154,"")</f>
        <v/>
      </c>
      <c r="H2155" s="100" t="str">
        <f>IF(AND('INPUT INF'!$C154="II",'INPUT INF'!$D154=$H$2003),'INPUT INF'!$A154,"")</f>
        <v/>
      </c>
      <c r="I2155" s="100" t="str">
        <f>IF(AND('INPUT INF'!$C154="II",'INPUT INF'!$D154=$I$2003),'INPUT INF'!$A154,"")</f>
        <v/>
      </c>
      <c r="J2155" s="100" t="str">
        <f>IF(AND('INPUT INF'!$C154="II",'INPUT INF'!$D154=$J$2003),'INPUT INF'!$A154,"")</f>
        <v/>
      </c>
      <c r="K2155" s="100" t="str">
        <f>IF(AND('INPUT INF'!$C154="II",'INPUT INF'!$D154=$K$2003),'INPUT INF'!$A154,"")</f>
        <v/>
      </c>
      <c r="L2155" s="100" t="str">
        <f>IF(AND('INPUT INF'!$C154="II",'INPUT INF'!$D154=$L$2003),'INPUT INF'!$A154,"")</f>
        <v/>
      </c>
      <c r="M2155" s="100" t="str">
        <f>IF(AND('INPUT INF'!$C154="II",'INPUT INF'!$D154=$M$2003),'INPUT INF'!$A154,"")</f>
        <v/>
      </c>
      <c r="N2155" s="191" t="str">
        <f t="shared" si="7391"/>
        <v/>
      </c>
      <c r="O2155" s="100" t="str">
        <f t="shared" si="7396"/>
        <v/>
      </c>
      <c r="P2155" s="191" t="str">
        <f t="shared" si="7396"/>
        <v/>
      </c>
      <c r="Q2155" s="100" t="str">
        <f t="shared" si="7396"/>
        <v/>
      </c>
      <c r="R2155" s="191" t="str">
        <f t="shared" si="7396"/>
        <v/>
      </c>
      <c r="S2155" s="100" t="str">
        <f t="shared" si="7396"/>
        <v/>
      </c>
      <c r="T2155" s="191" t="str">
        <f t="shared" si="7396"/>
        <v/>
      </c>
      <c r="U2155" s="100" t="str">
        <f t="shared" si="7396"/>
        <v/>
      </c>
      <c r="V2155" s="191" t="str">
        <f t="shared" si="7396"/>
        <v/>
      </c>
      <c r="W2155" s="100" t="str">
        <f t="shared" si="7396"/>
        <v/>
      </c>
      <c r="X2155" s="191" t="str">
        <f t="shared" si="7396"/>
        <v/>
      </c>
      <c r="Y2155" s="100" t="str">
        <f t="shared" si="7397"/>
        <v/>
      </c>
      <c r="Z2155" s="191" t="str">
        <f t="shared" si="7397"/>
        <v/>
      </c>
      <c r="AA2155" s="100" t="str">
        <f t="shared" si="7397"/>
        <v/>
      </c>
      <c r="AB2155" s="191" t="str">
        <f t="shared" si="7397"/>
        <v/>
      </c>
      <c r="AC2155" s="100" t="str">
        <f t="shared" si="7397"/>
        <v/>
      </c>
      <c r="AD2155" s="191" t="str">
        <f t="shared" si="7397"/>
        <v/>
      </c>
      <c r="AE2155" s="100" t="str">
        <f t="shared" si="7397"/>
        <v/>
      </c>
      <c r="AF2155" s="191" t="str">
        <f t="shared" si="7397"/>
        <v/>
      </c>
      <c r="AG2155" s="100" t="str">
        <f t="shared" si="7397"/>
        <v/>
      </c>
      <c r="AH2155" s="191" t="str">
        <f t="shared" si="7397"/>
        <v/>
      </c>
      <c r="AI2155" s="100" t="str">
        <f t="shared" si="7397"/>
        <v/>
      </c>
      <c r="AJ2155" s="191" t="str">
        <f t="shared" si="7397"/>
        <v/>
      </c>
      <c r="AK2155" s="100" t="str">
        <f>IFERROR(VALUE(INDEX('INPUT DATA'!$Z$5:$Z$605,MATCH(CAL!N2155,'INPUT DATA'!$A$5:$A$605,0))),"")</f>
        <v/>
      </c>
      <c r="AL2155" s="100" t="str">
        <f>IFERROR(VALUE(INDEX('INPUT DATA'!$AA$5:$AA$605,MATCH(CAL!N2155,'INPUT DATA'!$A$5:$A$605,0))),"")</f>
        <v/>
      </c>
      <c r="AM2155" s="100" t="str">
        <f t="shared" si="7389"/>
        <v/>
      </c>
      <c r="AN2155" s="100" t="str">
        <f t="shared" si="7390"/>
        <v/>
      </c>
    </row>
    <row r="2156" spans="2:40" ht="15" customHeight="1" x14ac:dyDescent="0.25">
      <c r="B2156" s="115" t="str">
        <f>IF(AND('INPUT INF'!$C155="I",'INPUT INF'!$D155=$B$2003),'INPUT INF'!$A155,"")</f>
        <v/>
      </c>
      <c r="C2156" s="115" t="str">
        <f>IF(AND('INPUT INF'!$C155="I",'INPUT INF'!$D155=$C$2003),'INPUT INF'!$A155,"")</f>
        <v/>
      </c>
      <c r="D2156" s="100" t="str">
        <f>IF(AND('INPUT INF'!$C155="I",'INPUT INF'!$D155=$D$2003),'INPUT INF'!$A155,"")</f>
        <v/>
      </c>
      <c r="E2156" s="100" t="str">
        <f>IF(AND('INPUT INF'!$C155="I",'INPUT INF'!$D155=$E$2003),'INPUT INF'!$A155,"")</f>
        <v/>
      </c>
      <c r="F2156" s="100" t="str">
        <f>IF(AND('INPUT INF'!$C155="I",'INPUT INF'!$D155=$F$2003),'INPUT INF'!$A155,"")</f>
        <v/>
      </c>
      <c r="G2156" s="100" t="str">
        <f>IF(AND('INPUT INF'!$C155="I",'INPUT INF'!$D155=$G$2003),'INPUT INF'!$A155,"")</f>
        <v/>
      </c>
      <c r="H2156" s="100" t="str">
        <f>IF(AND('INPUT INF'!$C155="II",'INPUT INF'!$D155=$H$2003),'INPUT INF'!$A155,"")</f>
        <v/>
      </c>
      <c r="I2156" s="100" t="str">
        <f>IF(AND('INPUT INF'!$C155="II",'INPUT INF'!$D155=$I$2003),'INPUT INF'!$A155,"")</f>
        <v/>
      </c>
      <c r="J2156" s="100" t="str">
        <f>IF(AND('INPUT INF'!$C155="II",'INPUT INF'!$D155=$J$2003),'INPUT INF'!$A155,"")</f>
        <v/>
      </c>
      <c r="K2156" s="100" t="str">
        <f>IF(AND('INPUT INF'!$C155="II",'INPUT INF'!$D155=$K$2003),'INPUT INF'!$A155,"")</f>
        <v/>
      </c>
      <c r="L2156" s="100" t="str">
        <f>IF(AND('INPUT INF'!$C155="II",'INPUT INF'!$D155=$L$2003),'INPUT INF'!$A155,"")</f>
        <v/>
      </c>
      <c r="M2156" s="100" t="str">
        <f>IF(AND('INPUT INF'!$C155="II",'INPUT INF'!$D155=$M$2003),'INPUT INF'!$A155,"")</f>
        <v/>
      </c>
      <c r="N2156" s="191" t="str">
        <f t="shared" si="7391"/>
        <v/>
      </c>
      <c r="O2156" s="100" t="str">
        <f t="shared" si="7396"/>
        <v/>
      </c>
      <c r="P2156" s="191" t="str">
        <f t="shared" si="7396"/>
        <v/>
      </c>
      <c r="Q2156" s="100" t="str">
        <f t="shared" si="7396"/>
        <v/>
      </c>
      <c r="R2156" s="191" t="str">
        <f t="shared" si="7396"/>
        <v/>
      </c>
      <c r="S2156" s="100" t="str">
        <f t="shared" si="7396"/>
        <v/>
      </c>
      <c r="T2156" s="191" t="str">
        <f t="shared" si="7396"/>
        <v/>
      </c>
      <c r="U2156" s="100" t="str">
        <f t="shared" si="7396"/>
        <v/>
      </c>
      <c r="V2156" s="191" t="str">
        <f t="shared" si="7396"/>
        <v/>
      </c>
      <c r="W2156" s="100" t="str">
        <f t="shared" si="7396"/>
        <v/>
      </c>
      <c r="X2156" s="191" t="str">
        <f t="shared" si="7396"/>
        <v/>
      </c>
      <c r="Y2156" s="100" t="str">
        <f t="shared" si="7397"/>
        <v/>
      </c>
      <c r="Z2156" s="191" t="str">
        <f t="shared" si="7397"/>
        <v/>
      </c>
      <c r="AA2156" s="100" t="str">
        <f t="shared" si="7397"/>
        <v/>
      </c>
      <c r="AB2156" s="191" t="str">
        <f t="shared" si="7397"/>
        <v/>
      </c>
      <c r="AC2156" s="100" t="str">
        <f t="shared" si="7397"/>
        <v/>
      </c>
      <c r="AD2156" s="191" t="str">
        <f t="shared" si="7397"/>
        <v/>
      </c>
      <c r="AE2156" s="100" t="str">
        <f t="shared" si="7397"/>
        <v/>
      </c>
      <c r="AF2156" s="191" t="str">
        <f t="shared" si="7397"/>
        <v/>
      </c>
      <c r="AG2156" s="100" t="str">
        <f t="shared" si="7397"/>
        <v/>
      </c>
      <c r="AH2156" s="191" t="str">
        <f t="shared" si="7397"/>
        <v/>
      </c>
      <c r="AI2156" s="100" t="str">
        <f t="shared" si="7397"/>
        <v/>
      </c>
      <c r="AJ2156" s="191" t="str">
        <f t="shared" si="7397"/>
        <v/>
      </c>
      <c r="AK2156" s="100" t="str">
        <f>IFERROR(VALUE(INDEX('INPUT DATA'!$Z$5:$Z$605,MATCH(CAL!N2156,'INPUT DATA'!$A$5:$A$605,0))),"")</f>
        <v/>
      </c>
      <c r="AL2156" s="100" t="str">
        <f>IFERROR(VALUE(INDEX('INPUT DATA'!$AA$5:$AA$605,MATCH(CAL!N2156,'INPUT DATA'!$A$5:$A$605,0))),"")</f>
        <v/>
      </c>
      <c r="AM2156" s="100" t="str">
        <f t="shared" si="7389"/>
        <v/>
      </c>
      <c r="AN2156" s="100" t="str">
        <f t="shared" si="7390"/>
        <v/>
      </c>
    </row>
    <row r="2157" spans="2:40" ht="15" customHeight="1" x14ac:dyDescent="0.25">
      <c r="B2157" s="115" t="str">
        <f>IF(AND('INPUT INF'!$C156="I",'INPUT INF'!$D156=$B$2003),'INPUT INF'!$A156,"")</f>
        <v/>
      </c>
      <c r="C2157" s="115" t="str">
        <f>IF(AND('INPUT INF'!$C156="I",'INPUT INF'!$D156=$C$2003),'INPUT INF'!$A156,"")</f>
        <v/>
      </c>
      <c r="D2157" s="100" t="str">
        <f>IF(AND('INPUT INF'!$C156="I",'INPUT INF'!$D156=$D$2003),'INPUT INF'!$A156,"")</f>
        <v/>
      </c>
      <c r="E2157" s="100" t="str">
        <f>IF(AND('INPUT INF'!$C156="I",'INPUT INF'!$D156=$E$2003),'INPUT INF'!$A156,"")</f>
        <v/>
      </c>
      <c r="F2157" s="100" t="str">
        <f>IF(AND('INPUT INF'!$C156="I",'INPUT INF'!$D156=$F$2003),'INPUT INF'!$A156,"")</f>
        <v/>
      </c>
      <c r="G2157" s="100" t="str">
        <f>IF(AND('INPUT INF'!$C156="I",'INPUT INF'!$D156=$G$2003),'INPUT INF'!$A156,"")</f>
        <v/>
      </c>
      <c r="H2157" s="100" t="str">
        <f>IF(AND('INPUT INF'!$C156="II",'INPUT INF'!$D156=$H$2003),'INPUT INF'!$A156,"")</f>
        <v/>
      </c>
      <c r="I2157" s="100" t="str">
        <f>IF(AND('INPUT INF'!$C156="II",'INPUT INF'!$D156=$I$2003),'INPUT INF'!$A156,"")</f>
        <v/>
      </c>
      <c r="J2157" s="100" t="str">
        <f>IF(AND('INPUT INF'!$C156="II",'INPUT INF'!$D156=$J$2003),'INPUT INF'!$A156,"")</f>
        <v/>
      </c>
      <c r="K2157" s="100" t="str">
        <f>IF(AND('INPUT INF'!$C156="II",'INPUT INF'!$D156=$K$2003),'INPUT INF'!$A156,"")</f>
        <v/>
      </c>
      <c r="L2157" s="100" t="str">
        <f>IF(AND('INPUT INF'!$C156="II",'INPUT INF'!$D156=$L$2003),'INPUT INF'!$A156,"")</f>
        <v/>
      </c>
      <c r="M2157" s="100" t="str">
        <f>IF(AND('INPUT INF'!$C156="II",'INPUT INF'!$D156=$M$2003),'INPUT INF'!$A156,"")</f>
        <v/>
      </c>
      <c r="N2157" s="191" t="str">
        <f t="shared" si="7391"/>
        <v/>
      </c>
      <c r="O2157" s="100" t="str">
        <f t="shared" si="7396"/>
        <v/>
      </c>
      <c r="P2157" s="191" t="str">
        <f t="shared" si="7396"/>
        <v/>
      </c>
      <c r="Q2157" s="100" t="str">
        <f t="shared" si="7396"/>
        <v/>
      </c>
      <c r="R2157" s="191" t="str">
        <f t="shared" si="7396"/>
        <v/>
      </c>
      <c r="S2157" s="100" t="str">
        <f t="shared" si="7396"/>
        <v/>
      </c>
      <c r="T2157" s="191" t="str">
        <f t="shared" si="7396"/>
        <v/>
      </c>
      <c r="U2157" s="100" t="str">
        <f t="shared" si="7396"/>
        <v/>
      </c>
      <c r="V2157" s="191" t="str">
        <f t="shared" si="7396"/>
        <v/>
      </c>
      <c r="W2157" s="100" t="str">
        <f t="shared" si="7396"/>
        <v/>
      </c>
      <c r="X2157" s="191" t="str">
        <f t="shared" si="7396"/>
        <v/>
      </c>
      <c r="Y2157" s="100" t="str">
        <f t="shared" si="7397"/>
        <v/>
      </c>
      <c r="Z2157" s="191" t="str">
        <f t="shared" si="7397"/>
        <v/>
      </c>
      <c r="AA2157" s="100" t="str">
        <f t="shared" si="7397"/>
        <v/>
      </c>
      <c r="AB2157" s="191" t="str">
        <f t="shared" si="7397"/>
        <v/>
      </c>
      <c r="AC2157" s="100" t="str">
        <f t="shared" si="7397"/>
        <v/>
      </c>
      <c r="AD2157" s="191" t="str">
        <f t="shared" si="7397"/>
        <v/>
      </c>
      <c r="AE2157" s="100" t="str">
        <f t="shared" si="7397"/>
        <v/>
      </c>
      <c r="AF2157" s="191" t="str">
        <f t="shared" si="7397"/>
        <v/>
      </c>
      <c r="AG2157" s="100" t="str">
        <f t="shared" si="7397"/>
        <v/>
      </c>
      <c r="AH2157" s="191" t="str">
        <f t="shared" si="7397"/>
        <v/>
      </c>
      <c r="AI2157" s="100" t="str">
        <f t="shared" si="7397"/>
        <v/>
      </c>
      <c r="AJ2157" s="191" t="str">
        <f t="shared" si="7397"/>
        <v/>
      </c>
      <c r="AK2157" s="100" t="str">
        <f>IFERROR(VALUE(INDEX('INPUT DATA'!$Z$5:$Z$605,MATCH(CAL!N2157,'INPUT DATA'!$A$5:$A$605,0))),"")</f>
        <v/>
      </c>
      <c r="AL2157" s="100" t="str">
        <f>IFERROR(VALUE(INDEX('INPUT DATA'!$AA$5:$AA$605,MATCH(CAL!N2157,'INPUT DATA'!$A$5:$A$605,0))),"")</f>
        <v/>
      </c>
      <c r="AM2157" s="100" t="str">
        <f t="shared" si="7389"/>
        <v/>
      </c>
      <c r="AN2157" s="100" t="str">
        <f t="shared" si="7390"/>
        <v/>
      </c>
    </row>
    <row r="2158" spans="2:40" ht="15" customHeight="1" x14ac:dyDescent="0.25">
      <c r="B2158" s="115" t="str">
        <f>IF(AND('INPUT INF'!$C157="I",'INPUT INF'!$D157=$B$2003),'INPUT INF'!$A157,"")</f>
        <v/>
      </c>
      <c r="C2158" s="115" t="str">
        <f>IF(AND('INPUT INF'!$C157="I",'INPUT INF'!$D157=$C$2003),'INPUT INF'!$A157,"")</f>
        <v/>
      </c>
      <c r="D2158" s="100" t="str">
        <f>IF(AND('INPUT INF'!$C157="I",'INPUT INF'!$D157=$D$2003),'INPUT INF'!$A157,"")</f>
        <v/>
      </c>
      <c r="E2158" s="100" t="str">
        <f>IF(AND('INPUT INF'!$C157="I",'INPUT INF'!$D157=$E$2003),'INPUT INF'!$A157,"")</f>
        <v/>
      </c>
      <c r="F2158" s="100" t="str">
        <f>IF(AND('INPUT INF'!$C157="I",'INPUT INF'!$D157=$F$2003),'INPUT INF'!$A157,"")</f>
        <v/>
      </c>
      <c r="G2158" s="100" t="str">
        <f>IF(AND('INPUT INF'!$C157="I",'INPUT INF'!$D157=$G$2003),'INPUT INF'!$A157,"")</f>
        <v/>
      </c>
      <c r="H2158" s="100" t="str">
        <f>IF(AND('INPUT INF'!$C157="II",'INPUT INF'!$D157=$H$2003),'INPUT INF'!$A157,"")</f>
        <v/>
      </c>
      <c r="I2158" s="100" t="str">
        <f>IF(AND('INPUT INF'!$C157="II",'INPUT INF'!$D157=$I$2003),'INPUT INF'!$A157,"")</f>
        <v/>
      </c>
      <c r="J2158" s="100" t="str">
        <f>IF(AND('INPUT INF'!$C157="II",'INPUT INF'!$D157=$J$2003),'INPUT INF'!$A157,"")</f>
        <v/>
      </c>
      <c r="K2158" s="100" t="str">
        <f>IF(AND('INPUT INF'!$C157="II",'INPUT INF'!$D157=$K$2003),'INPUT INF'!$A157,"")</f>
        <v/>
      </c>
      <c r="L2158" s="100" t="str">
        <f>IF(AND('INPUT INF'!$C157="II",'INPUT INF'!$D157=$L$2003),'INPUT INF'!$A157,"")</f>
        <v/>
      </c>
      <c r="M2158" s="100" t="str">
        <f>IF(AND('INPUT INF'!$C157="II",'INPUT INF'!$D157=$M$2003),'INPUT INF'!$A157,"")</f>
        <v/>
      </c>
      <c r="N2158" s="191" t="str">
        <f t="shared" si="7391"/>
        <v/>
      </c>
      <c r="O2158" s="100" t="str">
        <f t="shared" si="7396"/>
        <v/>
      </c>
      <c r="P2158" s="191" t="str">
        <f t="shared" si="7396"/>
        <v/>
      </c>
      <c r="Q2158" s="100" t="str">
        <f t="shared" si="7396"/>
        <v/>
      </c>
      <c r="R2158" s="191" t="str">
        <f t="shared" si="7396"/>
        <v/>
      </c>
      <c r="S2158" s="100" t="str">
        <f t="shared" si="7396"/>
        <v/>
      </c>
      <c r="T2158" s="191" t="str">
        <f t="shared" si="7396"/>
        <v/>
      </c>
      <c r="U2158" s="100" t="str">
        <f t="shared" si="7396"/>
        <v/>
      </c>
      <c r="V2158" s="191" t="str">
        <f t="shared" si="7396"/>
        <v/>
      </c>
      <c r="W2158" s="100" t="str">
        <f t="shared" si="7396"/>
        <v/>
      </c>
      <c r="X2158" s="191" t="str">
        <f t="shared" si="7396"/>
        <v/>
      </c>
      <c r="Y2158" s="100" t="str">
        <f t="shared" si="7397"/>
        <v/>
      </c>
      <c r="Z2158" s="191" t="str">
        <f t="shared" si="7397"/>
        <v/>
      </c>
      <c r="AA2158" s="100" t="str">
        <f t="shared" si="7397"/>
        <v/>
      </c>
      <c r="AB2158" s="191" t="str">
        <f t="shared" si="7397"/>
        <v/>
      </c>
      <c r="AC2158" s="100" t="str">
        <f t="shared" si="7397"/>
        <v/>
      </c>
      <c r="AD2158" s="191" t="str">
        <f t="shared" si="7397"/>
        <v/>
      </c>
      <c r="AE2158" s="100" t="str">
        <f t="shared" si="7397"/>
        <v/>
      </c>
      <c r="AF2158" s="191" t="str">
        <f t="shared" si="7397"/>
        <v/>
      </c>
      <c r="AG2158" s="100" t="str">
        <f t="shared" si="7397"/>
        <v/>
      </c>
      <c r="AH2158" s="191" t="str">
        <f t="shared" si="7397"/>
        <v/>
      </c>
      <c r="AI2158" s="100" t="str">
        <f t="shared" si="7397"/>
        <v/>
      </c>
      <c r="AJ2158" s="191" t="str">
        <f t="shared" si="7397"/>
        <v/>
      </c>
      <c r="AK2158" s="100" t="str">
        <f>IFERROR(VALUE(INDEX('INPUT DATA'!$Z$5:$Z$605,MATCH(CAL!N2158,'INPUT DATA'!$A$5:$A$605,0))),"")</f>
        <v/>
      </c>
      <c r="AL2158" s="100" t="str">
        <f>IFERROR(VALUE(INDEX('INPUT DATA'!$AA$5:$AA$605,MATCH(CAL!N2158,'INPUT DATA'!$A$5:$A$605,0))),"")</f>
        <v/>
      </c>
      <c r="AM2158" s="100" t="str">
        <f t="shared" si="7389"/>
        <v/>
      </c>
      <c r="AN2158" s="100" t="str">
        <f t="shared" si="7390"/>
        <v/>
      </c>
    </row>
    <row r="2159" spans="2:40" ht="15" customHeight="1" x14ac:dyDescent="0.25">
      <c r="B2159" s="115" t="str">
        <f>IF(AND('INPUT INF'!$C158="I",'INPUT INF'!$D158=$B$2003),'INPUT INF'!$A158,"")</f>
        <v/>
      </c>
      <c r="C2159" s="115" t="str">
        <f>IF(AND('INPUT INF'!$C158="I",'INPUT INF'!$D158=$C$2003),'INPUT INF'!$A158,"")</f>
        <v/>
      </c>
      <c r="D2159" s="100" t="str">
        <f>IF(AND('INPUT INF'!$C158="I",'INPUT INF'!$D158=$D$2003),'INPUT INF'!$A158,"")</f>
        <v/>
      </c>
      <c r="E2159" s="100" t="str">
        <f>IF(AND('INPUT INF'!$C158="I",'INPUT INF'!$D158=$E$2003),'INPUT INF'!$A158,"")</f>
        <v/>
      </c>
      <c r="F2159" s="100" t="str">
        <f>IF(AND('INPUT INF'!$C158="I",'INPUT INF'!$D158=$F$2003),'INPUT INF'!$A158,"")</f>
        <v/>
      </c>
      <c r="G2159" s="100" t="str">
        <f>IF(AND('INPUT INF'!$C158="I",'INPUT INF'!$D158=$G$2003),'INPUT INF'!$A158,"")</f>
        <v/>
      </c>
      <c r="H2159" s="100" t="str">
        <f>IF(AND('INPUT INF'!$C158="II",'INPUT INF'!$D158=$H$2003),'INPUT INF'!$A158,"")</f>
        <v/>
      </c>
      <c r="I2159" s="100" t="str">
        <f>IF(AND('INPUT INF'!$C158="II",'INPUT INF'!$D158=$I$2003),'INPUT INF'!$A158,"")</f>
        <v/>
      </c>
      <c r="J2159" s="100" t="str">
        <f>IF(AND('INPUT INF'!$C158="II",'INPUT INF'!$D158=$J$2003),'INPUT INF'!$A158,"")</f>
        <v/>
      </c>
      <c r="K2159" s="100" t="str">
        <f>IF(AND('INPUT INF'!$C158="II",'INPUT INF'!$D158=$K$2003),'INPUT INF'!$A158,"")</f>
        <v/>
      </c>
      <c r="L2159" s="100" t="str">
        <f>IF(AND('INPUT INF'!$C158="II",'INPUT INF'!$D158=$L$2003),'INPUT INF'!$A158,"")</f>
        <v/>
      </c>
      <c r="M2159" s="100" t="str">
        <f>IF(AND('INPUT INF'!$C158="II",'INPUT INF'!$D158=$M$2003),'INPUT INF'!$A158,"")</f>
        <v/>
      </c>
      <c r="N2159" s="191" t="str">
        <f t="shared" si="7391"/>
        <v/>
      </c>
      <c r="O2159" s="100" t="str">
        <f t="shared" si="7396"/>
        <v/>
      </c>
      <c r="P2159" s="191" t="str">
        <f t="shared" si="7396"/>
        <v/>
      </c>
      <c r="Q2159" s="100" t="str">
        <f t="shared" si="7396"/>
        <v/>
      </c>
      <c r="R2159" s="191" t="str">
        <f t="shared" si="7396"/>
        <v/>
      </c>
      <c r="S2159" s="100" t="str">
        <f t="shared" si="7396"/>
        <v/>
      </c>
      <c r="T2159" s="191" t="str">
        <f t="shared" si="7396"/>
        <v/>
      </c>
      <c r="U2159" s="100" t="str">
        <f t="shared" si="7396"/>
        <v/>
      </c>
      <c r="V2159" s="191" t="str">
        <f t="shared" si="7396"/>
        <v/>
      </c>
      <c r="W2159" s="100" t="str">
        <f t="shared" si="7396"/>
        <v/>
      </c>
      <c r="X2159" s="191" t="str">
        <f t="shared" si="7396"/>
        <v/>
      </c>
      <c r="Y2159" s="100" t="str">
        <f t="shared" si="7397"/>
        <v/>
      </c>
      <c r="Z2159" s="191" t="str">
        <f t="shared" si="7397"/>
        <v/>
      </c>
      <c r="AA2159" s="100" t="str">
        <f t="shared" si="7397"/>
        <v/>
      </c>
      <c r="AB2159" s="191" t="str">
        <f t="shared" si="7397"/>
        <v/>
      </c>
      <c r="AC2159" s="100" t="str">
        <f t="shared" si="7397"/>
        <v/>
      </c>
      <c r="AD2159" s="191" t="str">
        <f t="shared" si="7397"/>
        <v/>
      </c>
      <c r="AE2159" s="100" t="str">
        <f t="shared" si="7397"/>
        <v/>
      </c>
      <c r="AF2159" s="191" t="str">
        <f t="shared" si="7397"/>
        <v/>
      </c>
      <c r="AG2159" s="100" t="str">
        <f t="shared" si="7397"/>
        <v/>
      </c>
      <c r="AH2159" s="191" t="str">
        <f t="shared" si="7397"/>
        <v/>
      </c>
      <c r="AI2159" s="100" t="str">
        <f t="shared" si="7397"/>
        <v/>
      </c>
      <c r="AJ2159" s="191" t="str">
        <f t="shared" si="7397"/>
        <v/>
      </c>
      <c r="AK2159" s="100" t="str">
        <f>IFERROR(VALUE(INDEX('INPUT DATA'!$Z$5:$Z$605,MATCH(CAL!N2159,'INPUT DATA'!$A$5:$A$605,0))),"")</f>
        <v/>
      </c>
      <c r="AL2159" s="100" t="str">
        <f>IFERROR(VALUE(INDEX('INPUT DATA'!$AA$5:$AA$605,MATCH(CAL!N2159,'INPUT DATA'!$A$5:$A$605,0))),"")</f>
        <v/>
      </c>
      <c r="AM2159" s="100" t="str">
        <f t="shared" si="7389"/>
        <v/>
      </c>
      <c r="AN2159" s="100" t="str">
        <f t="shared" si="7390"/>
        <v/>
      </c>
    </row>
    <row r="2160" spans="2:40" ht="15" customHeight="1" x14ac:dyDescent="0.25">
      <c r="B2160" s="115" t="str">
        <f>IF(AND('INPUT INF'!$C159="I",'INPUT INF'!$D159=$B$2003),'INPUT INF'!$A159,"")</f>
        <v/>
      </c>
      <c r="C2160" s="115" t="str">
        <f>IF(AND('INPUT INF'!$C159="I",'INPUT INF'!$D159=$C$2003),'INPUT INF'!$A159,"")</f>
        <v/>
      </c>
      <c r="D2160" s="100" t="str">
        <f>IF(AND('INPUT INF'!$C159="I",'INPUT INF'!$D159=$D$2003),'INPUT INF'!$A159,"")</f>
        <v/>
      </c>
      <c r="E2160" s="100" t="str">
        <f>IF(AND('INPUT INF'!$C159="I",'INPUT INF'!$D159=$E$2003),'INPUT INF'!$A159,"")</f>
        <v/>
      </c>
      <c r="F2160" s="100" t="str">
        <f>IF(AND('INPUT INF'!$C159="I",'INPUT INF'!$D159=$F$2003),'INPUT INF'!$A159,"")</f>
        <v/>
      </c>
      <c r="G2160" s="100" t="str">
        <f>IF(AND('INPUT INF'!$C159="I",'INPUT INF'!$D159=$G$2003),'INPUT INF'!$A159,"")</f>
        <v/>
      </c>
      <c r="H2160" s="100" t="str">
        <f>IF(AND('INPUT INF'!$C159="II",'INPUT INF'!$D159=$H$2003),'INPUT INF'!$A159,"")</f>
        <v/>
      </c>
      <c r="I2160" s="100" t="str">
        <f>IF(AND('INPUT INF'!$C159="II",'INPUT INF'!$D159=$I$2003),'INPUT INF'!$A159,"")</f>
        <v/>
      </c>
      <c r="J2160" s="100" t="str">
        <f>IF(AND('INPUT INF'!$C159="II",'INPUT INF'!$D159=$J$2003),'INPUT INF'!$A159,"")</f>
        <v/>
      </c>
      <c r="K2160" s="100" t="str">
        <f>IF(AND('INPUT INF'!$C159="II",'INPUT INF'!$D159=$K$2003),'INPUT INF'!$A159,"")</f>
        <v/>
      </c>
      <c r="L2160" s="100" t="str">
        <f>IF(AND('INPUT INF'!$C159="II",'INPUT INF'!$D159=$L$2003),'INPUT INF'!$A159,"")</f>
        <v/>
      </c>
      <c r="M2160" s="100" t="str">
        <f>IF(AND('INPUT INF'!$C159="II",'INPUT INF'!$D159=$M$2003),'INPUT INF'!$A159,"")</f>
        <v/>
      </c>
      <c r="N2160" s="191" t="str">
        <f t="shared" si="7391"/>
        <v/>
      </c>
      <c r="O2160" s="100" t="str">
        <f t="shared" si="7396"/>
        <v/>
      </c>
      <c r="P2160" s="191" t="str">
        <f t="shared" si="7396"/>
        <v/>
      </c>
      <c r="Q2160" s="100" t="str">
        <f t="shared" si="7396"/>
        <v/>
      </c>
      <c r="R2160" s="191" t="str">
        <f t="shared" si="7396"/>
        <v/>
      </c>
      <c r="S2160" s="100" t="str">
        <f t="shared" si="7396"/>
        <v/>
      </c>
      <c r="T2160" s="191" t="str">
        <f t="shared" si="7396"/>
        <v/>
      </c>
      <c r="U2160" s="100" t="str">
        <f t="shared" si="7396"/>
        <v/>
      </c>
      <c r="V2160" s="191" t="str">
        <f t="shared" si="7396"/>
        <v/>
      </c>
      <c r="W2160" s="100" t="str">
        <f t="shared" si="7396"/>
        <v/>
      </c>
      <c r="X2160" s="191" t="str">
        <f t="shared" si="7396"/>
        <v/>
      </c>
      <c r="Y2160" s="100" t="str">
        <f t="shared" si="7397"/>
        <v/>
      </c>
      <c r="Z2160" s="191" t="str">
        <f t="shared" si="7397"/>
        <v/>
      </c>
      <c r="AA2160" s="100" t="str">
        <f t="shared" si="7397"/>
        <v/>
      </c>
      <c r="AB2160" s="191" t="str">
        <f t="shared" si="7397"/>
        <v/>
      </c>
      <c r="AC2160" s="100" t="str">
        <f t="shared" si="7397"/>
        <v/>
      </c>
      <c r="AD2160" s="191" t="str">
        <f t="shared" si="7397"/>
        <v/>
      </c>
      <c r="AE2160" s="100" t="str">
        <f t="shared" si="7397"/>
        <v/>
      </c>
      <c r="AF2160" s="191" t="str">
        <f t="shared" si="7397"/>
        <v/>
      </c>
      <c r="AG2160" s="100" t="str">
        <f t="shared" si="7397"/>
        <v/>
      </c>
      <c r="AH2160" s="191" t="str">
        <f t="shared" si="7397"/>
        <v/>
      </c>
      <c r="AI2160" s="100" t="str">
        <f t="shared" si="7397"/>
        <v/>
      </c>
      <c r="AJ2160" s="191" t="str">
        <f t="shared" si="7397"/>
        <v/>
      </c>
      <c r="AK2160" s="100" t="str">
        <f>IFERROR(VALUE(INDEX('INPUT DATA'!$Z$5:$Z$605,MATCH(CAL!N2160,'INPUT DATA'!$A$5:$A$605,0))),"")</f>
        <v/>
      </c>
      <c r="AL2160" s="100" t="str">
        <f>IFERROR(VALUE(INDEX('INPUT DATA'!$AA$5:$AA$605,MATCH(CAL!N2160,'INPUT DATA'!$A$5:$A$605,0))),"")</f>
        <v/>
      </c>
      <c r="AM2160" s="100" t="str">
        <f t="shared" si="7389"/>
        <v/>
      </c>
      <c r="AN2160" s="100" t="str">
        <f t="shared" si="7390"/>
        <v/>
      </c>
    </row>
    <row r="2161" spans="2:40" ht="15" customHeight="1" x14ac:dyDescent="0.25">
      <c r="B2161" s="115" t="str">
        <f>IF(AND('INPUT INF'!$C160="I",'INPUT INF'!$D160=$B$2003),'INPUT INF'!$A160,"")</f>
        <v/>
      </c>
      <c r="C2161" s="115" t="str">
        <f>IF(AND('INPUT INF'!$C160="I",'INPUT INF'!$D160=$C$2003),'INPUT INF'!$A160,"")</f>
        <v/>
      </c>
      <c r="D2161" s="100" t="str">
        <f>IF(AND('INPUT INF'!$C160="I",'INPUT INF'!$D160=$D$2003),'INPUT INF'!$A160,"")</f>
        <v/>
      </c>
      <c r="E2161" s="100" t="str">
        <f>IF(AND('INPUT INF'!$C160="I",'INPUT INF'!$D160=$E$2003),'INPUT INF'!$A160,"")</f>
        <v/>
      </c>
      <c r="F2161" s="100" t="str">
        <f>IF(AND('INPUT INF'!$C160="I",'INPUT INF'!$D160=$F$2003),'INPUT INF'!$A160,"")</f>
        <v/>
      </c>
      <c r="G2161" s="100" t="str">
        <f>IF(AND('INPUT INF'!$C160="I",'INPUT INF'!$D160=$G$2003),'INPUT INF'!$A160,"")</f>
        <v/>
      </c>
      <c r="H2161" s="100" t="str">
        <f>IF(AND('INPUT INF'!$C160="II",'INPUT INF'!$D160=$H$2003),'INPUT INF'!$A160,"")</f>
        <v/>
      </c>
      <c r="I2161" s="100" t="str">
        <f>IF(AND('INPUT INF'!$C160="II",'INPUT INF'!$D160=$I$2003),'INPUT INF'!$A160,"")</f>
        <v/>
      </c>
      <c r="J2161" s="100" t="str">
        <f>IF(AND('INPUT INF'!$C160="II",'INPUT INF'!$D160=$J$2003),'INPUT INF'!$A160,"")</f>
        <v/>
      </c>
      <c r="K2161" s="100" t="str">
        <f>IF(AND('INPUT INF'!$C160="II",'INPUT INF'!$D160=$K$2003),'INPUT INF'!$A160,"")</f>
        <v/>
      </c>
      <c r="L2161" s="100" t="str">
        <f>IF(AND('INPUT INF'!$C160="II",'INPUT INF'!$D160=$L$2003),'INPUT INF'!$A160,"")</f>
        <v/>
      </c>
      <c r="M2161" s="100" t="str">
        <f>IF(AND('INPUT INF'!$C160="II",'INPUT INF'!$D160=$M$2003),'INPUT INF'!$A160,"")</f>
        <v/>
      </c>
      <c r="N2161" s="191" t="str">
        <f t="shared" si="7391"/>
        <v/>
      </c>
      <c r="O2161" s="100" t="str">
        <f t="shared" si="7396"/>
        <v/>
      </c>
      <c r="P2161" s="191" t="str">
        <f t="shared" si="7396"/>
        <v/>
      </c>
      <c r="Q2161" s="100" t="str">
        <f t="shared" si="7396"/>
        <v/>
      </c>
      <c r="R2161" s="191" t="str">
        <f t="shared" si="7396"/>
        <v/>
      </c>
      <c r="S2161" s="100" t="str">
        <f t="shared" si="7396"/>
        <v/>
      </c>
      <c r="T2161" s="191" t="str">
        <f t="shared" si="7396"/>
        <v/>
      </c>
      <c r="U2161" s="100" t="str">
        <f t="shared" si="7396"/>
        <v/>
      </c>
      <c r="V2161" s="191" t="str">
        <f t="shared" si="7396"/>
        <v/>
      </c>
      <c r="W2161" s="100" t="str">
        <f t="shared" si="7396"/>
        <v/>
      </c>
      <c r="X2161" s="191" t="str">
        <f t="shared" si="7396"/>
        <v/>
      </c>
      <c r="Y2161" s="100" t="str">
        <f t="shared" si="7397"/>
        <v/>
      </c>
      <c r="Z2161" s="191" t="str">
        <f t="shared" si="7397"/>
        <v/>
      </c>
      <c r="AA2161" s="100" t="str">
        <f t="shared" si="7397"/>
        <v/>
      </c>
      <c r="AB2161" s="191" t="str">
        <f t="shared" si="7397"/>
        <v/>
      </c>
      <c r="AC2161" s="100" t="str">
        <f t="shared" si="7397"/>
        <v/>
      </c>
      <c r="AD2161" s="191" t="str">
        <f t="shared" si="7397"/>
        <v/>
      </c>
      <c r="AE2161" s="100" t="str">
        <f t="shared" si="7397"/>
        <v/>
      </c>
      <c r="AF2161" s="191" t="str">
        <f t="shared" si="7397"/>
        <v/>
      </c>
      <c r="AG2161" s="100" t="str">
        <f t="shared" si="7397"/>
        <v/>
      </c>
      <c r="AH2161" s="191" t="str">
        <f t="shared" si="7397"/>
        <v/>
      </c>
      <c r="AI2161" s="100" t="str">
        <f t="shared" si="7397"/>
        <v/>
      </c>
      <c r="AJ2161" s="191" t="str">
        <f t="shared" si="7397"/>
        <v/>
      </c>
      <c r="AK2161" s="100" t="str">
        <f>IFERROR(VALUE(INDEX('INPUT DATA'!$Z$5:$Z$605,MATCH(CAL!N2161,'INPUT DATA'!$A$5:$A$605,0))),"")</f>
        <v/>
      </c>
      <c r="AL2161" s="100" t="str">
        <f>IFERROR(VALUE(INDEX('INPUT DATA'!$AA$5:$AA$605,MATCH(CAL!N2161,'INPUT DATA'!$A$5:$A$605,0))),"")</f>
        <v/>
      </c>
      <c r="AM2161" s="100" t="str">
        <f t="shared" si="7389"/>
        <v/>
      </c>
      <c r="AN2161" s="100" t="str">
        <f t="shared" si="7390"/>
        <v/>
      </c>
    </row>
    <row r="2162" spans="2:40" ht="15" customHeight="1" x14ac:dyDescent="0.25">
      <c r="B2162" s="115" t="str">
        <f>IF(AND('INPUT INF'!$C161="I",'INPUT INF'!$D161=$B$2003),'INPUT INF'!$A161,"")</f>
        <v/>
      </c>
      <c r="C2162" s="115" t="str">
        <f>IF(AND('INPUT INF'!$C161="I",'INPUT INF'!$D161=$C$2003),'INPUT INF'!$A161,"")</f>
        <v/>
      </c>
      <c r="D2162" s="100" t="str">
        <f>IF(AND('INPUT INF'!$C161="I",'INPUT INF'!$D161=$D$2003),'INPUT INF'!$A161,"")</f>
        <v/>
      </c>
      <c r="E2162" s="100" t="str">
        <f>IF(AND('INPUT INF'!$C161="I",'INPUT INF'!$D161=$E$2003),'INPUT INF'!$A161,"")</f>
        <v/>
      </c>
      <c r="F2162" s="100" t="str">
        <f>IF(AND('INPUT INF'!$C161="I",'INPUT INF'!$D161=$F$2003),'INPUT INF'!$A161,"")</f>
        <v/>
      </c>
      <c r="G2162" s="100" t="str">
        <f>IF(AND('INPUT INF'!$C161="I",'INPUT INF'!$D161=$G$2003),'INPUT INF'!$A161,"")</f>
        <v/>
      </c>
      <c r="H2162" s="100" t="str">
        <f>IF(AND('INPUT INF'!$C161="II",'INPUT INF'!$D161=$H$2003),'INPUT INF'!$A161,"")</f>
        <v/>
      </c>
      <c r="I2162" s="100" t="str">
        <f>IF(AND('INPUT INF'!$C161="II",'INPUT INF'!$D161=$I$2003),'INPUT INF'!$A161,"")</f>
        <v/>
      </c>
      <c r="J2162" s="100" t="str">
        <f>IF(AND('INPUT INF'!$C161="II",'INPUT INF'!$D161=$J$2003),'INPUT INF'!$A161,"")</f>
        <v/>
      </c>
      <c r="K2162" s="100" t="str">
        <f>IF(AND('INPUT INF'!$C161="II",'INPUT INF'!$D161=$K$2003),'INPUT INF'!$A161,"")</f>
        <v/>
      </c>
      <c r="L2162" s="100" t="str">
        <f>IF(AND('INPUT INF'!$C161="II",'INPUT INF'!$D161=$L$2003),'INPUT INF'!$A161,"")</f>
        <v/>
      </c>
      <c r="M2162" s="100" t="str">
        <f>IF(AND('INPUT INF'!$C161="II",'INPUT INF'!$D161=$M$2003),'INPUT INF'!$A161,"")</f>
        <v/>
      </c>
      <c r="N2162" s="191" t="str">
        <f t="shared" si="7391"/>
        <v/>
      </c>
      <c r="O2162" s="100" t="str">
        <f t="shared" si="7396"/>
        <v/>
      </c>
      <c r="P2162" s="191" t="str">
        <f t="shared" si="7396"/>
        <v/>
      </c>
      <c r="Q2162" s="100" t="str">
        <f t="shared" si="7396"/>
        <v/>
      </c>
      <c r="R2162" s="191" t="str">
        <f t="shared" si="7396"/>
        <v/>
      </c>
      <c r="S2162" s="100" t="str">
        <f t="shared" si="7396"/>
        <v/>
      </c>
      <c r="T2162" s="191" t="str">
        <f t="shared" si="7396"/>
        <v/>
      </c>
      <c r="U2162" s="100" t="str">
        <f t="shared" si="7396"/>
        <v/>
      </c>
      <c r="V2162" s="191" t="str">
        <f t="shared" si="7396"/>
        <v/>
      </c>
      <c r="W2162" s="100" t="str">
        <f t="shared" si="7396"/>
        <v/>
      </c>
      <c r="X2162" s="191" t="str">
        <f t="shared" si="7396"/>
        <v/>
      </c>
      <c r="Y2162" s="100" t="str">
        <f t="shared" si="7397"/>
        <v/>
      </c>
      <c r="Z2162" s="191" t="str">
        <f t="shared" si="7397"/>
        <v/>
      </c>
      <c r="AA2162" s="100" t="str">
        <f t="shared" si="7397"/>
        <v/>
      </c>
      <c r="AB2162" s="191" t="str">
        <f t="shared" si="7397"/>
        <v/>
      </c>
      <c r="AC2162" s="100" t="str">
        <f t="shared" si="7397"/>
        <v/>
      </c>
      <c r="AD2162" s="191" t="str">
        <f t="shared" si="7397"/>
        <v/>
      </c>
      <c r="AE2162" s="100" t="str">
        <f t="shared" si="7397"/>
        <v/>
      </c>
      <c r="AF2162" s="191" t="str">
        <f t="shared" si="7397"/>
        <v/>
      </c>
      <c r="AG2162" s="100" t="str">
        <f t="shared" si="7397"/>
        <v/>
      </c>
      <c r="AH2162" s="191" t="str">
        <f t="shared" si="7397"/>
        <v/>
      </c>
      <c r="AI2162" s="100" t="str">
        <f t="shared" si="7397"/>
        <v/>
      </c>
      <c r="AJ2162" s="191" t="str">
        <f t="shared" si="7397"/>
        <v/>
      </c>
      <c r="AK2162" s="100" t="str">
        <f>IFERROR(VALUE(INDEX('INPUT DATA'!$Z$5:$Z$605,MATCH(CAL!N2162,'INPUT DATA'!$A$5:$A$605,0))),"")</f>
        <v/>
      </c>
      <c r="AL2162" s="100" t="str">
        <f>IFERROR(VALUE(INDEX('INPUT DATA'!$AA$5:$AA$605,MATCH(CAL!N2162,'INPUT DATA'!$A$5:$A$605,0))),"")</f>
        <v/>
      </c>
      <c r="AM2162" s="100" t="str">
        <f t="shared" si="7389"/>
        <v/>
      </c>
      <c r="AN2162" s="100" t="str">
        <f t="shared" si="7390"/>
        <v/>
      </c>
    </row>
    <row r="2163" spans="2:40" ht="15" customHeight="1" x14ac:dyDescent="0.25">
      <c r="B2163" s="115" t="str">
        <f>IF(AND('INPUT INF'!$C162="I",'INPUT INF'!$D162=$B$2003),'INPUT INF'!$A162,"")</f>
        <v/>
      </c>
      <c r="C2163" s="115" t="str">
        <f>IF(AND('INPUT INF'!$C162="I",'INPUT INF'!$D162=$C$2003),'INPUT INF'!$A162,"")</f>
        <v/>
      </c>
      <c r="D2163" s="100" t="str">
        <f>IF(AND('INPUT INF'!$C162="I",'INPUT INF'!$D162=$D$2003),'INPUT INF'!$A162,"")</f>
        <v/>
      </c>
      <c r="E2163" s="100" t="str">
        <f>IF(AND('INPUT INF'!$C162="I",'INPUT INF'!$D162=$E$2003),'INPUT INF'!$A162,"")</f>
        <v/>
      </c>
      <c r="F2163" s="100" t="str">
        <f>IF(AND('INPUT INF'!$C162="I",'INPUT INF'!$D162=$F$2003),'INPUT INF'!$A162,"")</f>
        <v/>
      </c>
      <c r="G2163" s="100" t="str">
        <f>IF(AND('INPUT INF'!$C162="I",'INPUT INF'!$D162=$G$2003),'INPUT INF'!$A162,"")</f>
        <v/>
      </c>
      <c r="H2163" s="100" t="str">
        <f>IF(AND('INPUT INF'!$C162="II",'INPUT INF'!$D162=$H$2003),'INPUT INF'!$A162,"")</f>
        <v/>
      </c>
      <c r="I2163" s="100" t="str">
        <f>IF(AND('INPUT INF'!$C162="II",'INPUT INF'!$D162=$I$2003),'INPUT INF'!$A162,"")</f>
        <v/>
      </c>
      <c r="J2163" s="100" t="str">
        <f>IF(AND('INPUT INF'!$C162="II",'INPUT INF'!$D162=$J$2003),'INPUT INF'!$A162,"")</f>
        <v/>
      </c>
      <c r="K2163" s="100" t="str">
        <f>IF(AND('INPUT INF'!$C162="II",'INPUT INF'!$D162=$K$2003),'INPUT INF'!$A162,"")</f>
        <v/>
      </c>
      <c r="L2163" s="100" t="str">
        <f>IF(AND('INPUT INF'!$C162="II",'INPUT INF'!$D162=$L$2003),'INPUT INF'!$A162,"")</f>
        <v/>
      </c>
      <c r="M2163" s="100" t="str">
        <f>IF(AND('INPUT INF'!$C162="II",'INPUT INF'!$D162=$M$2003),'INPUT INF'!$A162,"")</f>
        <v/>
      </c>
      <c r="N2163" s="191" t="str">
        <f t="shared" si="7391"/>
        <v/>
      </c>
      <c r="O2163" s="100" t="str">
        <f t="shared" si="7396"/>
        <v/>
      </c>
      <c r="P2163" s="191" t="str">
        <f t="shared" si="7396"/>
        <v/>
      </c>
      <c r="Q2163" s="100" t="str">
        <f t="shared" si="7396"/>
        <v/>
      </c>
      <c r="R2163" s="191" t="str">
        <f t="shared" si="7396"/>
        <v/>
      </c>
      <c r="S2163" s="100" t="str">
        <f t="shared" si="7396"/>
        <v/>
      </c>
      <c r="T2163" s="191" t="str">
        <f t="shared" si="7396"/>
        <v/>
      </c>
      <c r="U2163" s="100" t="str">
        <f t="shared" si="7396"/>
        <v/>
      </c>
      <c r="V2163" s="191" t="str">
        <f t="shared" si="7396"/>
        <v/>
      </c>
      <c r="W2163" s="100" t="str">
        <f t="shared" si="7396"/>
        <v/>
      </c>
      <c r="X2163" s="191" t="str">
        <f t="shared" si="7396"/>
        <v/>
      </c>
      <c r="Y2163" s="100" t="str">
        <f t="shared" si="7397"/>
        <v/>
      </c>
      <c r="Z2163" s="191" t="str">
        <f t="shared" si="7397"/>
        <v/>
      </c>
      <c r="AA2163" s="100" t="str">
        <f t="shared" si="7397"/>
        <v/>
      </c>
      <c r="AB2163" s="191" t="str">
        <f t="shared" si="7397"/>
        <v/>
      </c>
      <c r="AC2163" s="100" t="str">
        <f t="shared" si="7397"/>
        <v/>
      </c>
      <c r="AD2163" s="191" t="str">
        <f t="shared" si="7397"/>
        <v/>
      </c>
      <c r="AE2163" s="100" t="str">
        <f t="shared" si="7397"/>
        <v/>
      </c>
      <c r="AF2163" s="191" t="str">
        <f t="shared" si="7397"/>
        <v/>
      </c>
      <c r="AG2163" s="100" t="str">
        <f t="shared" si="7397"/>
        <v/>
      </c>
      <c r="AH2163" s="191" t="str">
        <f t="shared" si="7397"/>
        <v/>
      </c>
      <c r="AI2163" s="100" t="str">
        <f t="shared" si="7397"/>
        <v/>
      </c>
      <c r="AJ2163" s="191" t="str">
        <f t="shared" si="7397"/>
        <v/>
      </c>
      <c r="AK2163" s="100" t="str">
        <f>IFERROR(VALUE(INDEX('INPUT DATA'!$Z$5:$Z$605,MATCH(CAL!N2163,'INPUT DATA'!$A$5:$A$605,0))),"")</f>
        <v/>
      </c>
      <c r="AL2163" s="100" t="str">
        <f>IFERROR(VALUE(INDEX('INPUT DATA'!$AA$5:$AA$605,MATCH(CAL!N2163,'INPUT DATA'!$A$5:$A$605,0))),"")</f>
        <v/>
      </c>
      <c r="AM2163" s="100" t="str">
        <f t="shared" si="7389"/>
        <v/>
      </c>
      <c r="AN2163" s="100" t="str">
        <f t="shared" si="7390"/>
        <v/>
      </c>
    </row>
    <row r="2164" spans="2:40" ht="15" customHeight="1" x14ac:dyDescent="0.25">
      <c r="B2164" s="115" t="str">
        <f>IF(AND('INPUT INF'!$C163="I",'INPUT INF'!$D163=$B$2003),'INPUT INF'!$A163,"")</f>
        <v/>
      </c>
      <c r="C2164" s="115" t="str">
        <f>IF(AND('INPUT INF'!$C163="I",'INPUT INF'!$D163=$C$2003),'INPUT INF'!$A163,"")</f>
        <v/>
      </c>
      <c r="D2164" s="100" t="str">
        <f>IF(AND('INPUT INF'!$C163="I",'INPUT INF'!$D163=$D$2003),'INPUT INF'!$A163,"")</f>
        <v/>
      </c>
      <c r="E2164" s="100" t="str">
        <f>IF(AND('INPUT INF'!$C163="I",'INPUT INF'!$D163=$E$2003),'INPUT INF'!$A163,"")</f>
        <v/>
      </c>
      <c r="F2164" s="100" t="str">
        <f>IF(AND('INPUT INF'!$C163="I",'INPUT INF'!$D163=$F$2003),'INPUT INF'!$A163,"")</f>
        <v/>
      </c>
      <c r="G2164" s="100" t="str">
        <f>IF(AND('INPUT INF'!$C163="I",'INPUT INF'!$D163=$G$2003),'INPUT INF'!$A163,"")</f>
        <v/>
      </c>
      <c r="H2164" s="100" t="str">
        <f>IF(AND('INPUT INF'!$C163="II",'INPUT INF'!$D163=$H$2003),'INPUT INF'!$A163,"")</f>
        <v/>
      </c>
      <c r="I2164" s="100" t="str">
        <f>IF(AND('INPUT INF'!$C163="II",'INPUT INF'!$D163=$I$2003),'INPUT INF'!$A163,"")</f>
        <v/>
      </c>
      <c r="J2164" s="100" t="str">
        <f>IF(AND('INPUT INF'!$C163="II",'INPUT INF'!$D163=$J$2003),'INPUT INF'!$A163,"")</f>
        <v/>
      </c>
      <c r="K2164" s="100" t="str">
        <f>IF(AND('INPUT INF'!$C163="II",'INPUT INF'!$D163=$K$2003),'INPUT INF'!$A163,"")</f>
        <v/>
      </c>
      <c r="L2164" s="100" t="str">
        <f>IF(AND('INPUT INF'!$C163="II",'INPUT INF'!$D163=$L$2003),'INPUT INF'!$A163,"")</f>
        <v/>
      </c>
      <c r="M2164" s="100" t="str">
        <f>IF(AND('INPUT INF'!$C163="II",'INPUT INF'!$D163=$M$2003),'INPUT INF'!$A163,"")</f>
        <v/>
      </c>
      <c r="N2164" s="191" t="str">
        <f t="shared" si="7391"/>
        <v/>
      </c>
      <c r="O2164" s="100" t="str">
        <f t="shared" ref="O2164:X2173" si="7398">VLOOKUP($N2164,$B$1003:$AA$1901,O$2003,FALSE)</f>
        <v/>
      </c>
      <c r="P2164" s="191" t="str">
        <f t="shared" si="7398"/>
        <v/>
      </c>
      <c r="Q2164" s="100" t="str">
        <f t="shared" si="7398"/>
        <v/>
      </c>
      <c r="R2164" s="191" t="str">
        <f t="shared" si="7398"/>
        <v/>
      </c>
      <c r="S2164" s="100" t="str">
        <f t="shared" si="7398"/>
        <v/>
      </c>
      <c r="T2164" s="191" t="str">
        <f t="shared" si="7398"/>
        <v/>
      </c>
      <c r="U2164" s="100" t="str">
        <f t="shared" si="7398"/>
        <v/>
      </c>
      <c r="V2164" s="191" t="str">
        <f t="shared" si="7398"/>
        <v/>
      </c>
      <c r="W2164" s="100" t="str">
        <f t="shared" si="7398"/>
        <v/>
      </c>
      <c r="X2164" s="191" t="str">
        <f t="shared" si="7398"/>
        <v/>
      </c>
      <c r="Y2164" s="100" t="str">
        <f t="shared" ref="Y2164:AJ2173" si="7399">VLOOKUP($N2164,$B$1003:$AA$1901,Y$2003,FALSE)</f>
        <v/>
      </c>
      <c r="Z2164" s="191" t="str">
        <f t="shared" si="7399"/>
        <v/>
      </c>
      <c r="AA2164" s="100" t="str">
        <f t="shared" si="7399"/>
        <v/>
      </c>
      <c r="AB2164" s="191" t="str">
        <f t="shared" si="7399"/>
        <v/>
      </c>
      <c r="AC2164" s="100" t="str">
        <f t="shared" si="7399"/>
        <v/>
      </c>
      <c r="AD2164" s="191" t="str">
        <f t="shared" si="7399"/>
        <v/>
      </c>
      <c r="AE2164" s="100" t="str">
        <f t="shared" si="7399"/>
        <v/>
      </c>
      <c r="AF2164" s="191" t="str">
        <f t="shared" si="7399"/>
        <v/>
      </c>
      <c r="AG2164" s="100" t="str">
        <f t="shared" si="7399"/>
        <v/>
      </c>
      <c r="AH2164" s="191" t="str">
        <f t="shared" si="7399"/>
        <v/>
      </c>
      <c r="AI2164" s="100" t="str">
        <f t="shared" si="7399"/>
        <v/>
      </c>
      <c r="AJ2164" s="191" t="str">
        <f t="shared" si="7399"/>
        <v/>
      </c>
      <c r="AK2164" s="100" t="str">
        <f>IFERROR(VALUE(INDEX('INPUT DATA'!$Z$5:$Z$605,MATCH(CAL!N2164,'INPUT DATA'!$A$5:$A$605,0))),"")</f>
        <v/>
      </c>
      <c r="AL2164" s="100" t="str">
        <f>IFERROR(VALUE(INDEX('INPUT DATA'!$AA$5:$AA$605,MATCH(CAL!N2164,'INPUT DATA'!$A$5:$A$605,0))),"")</f>
        <v/>
      </c>
      <c r="AM2164" s="100" t="str">
        <f t="shared" si="7389"/>
        <v/>
      </c>
      <c r="AN2164" s="100" t="str">
        <f t="shared" si="7390"/>
        <v/>
      </c>
    </row>
    <row r="2165" spans="2:40" ht="15" customHeight="1" x14ac:dyDescent="0.25">
      <c r="B2165" s="115" t="str">
        <f>IF(AND('INPUT INF'!$C164="I",'INPUT INF'!$D164=$B$2003),'INPUT INF'!$A164,"")</f>
        <v/>
      </c>
      <c r="C2165" s="115" t="str">
        <f>IF(AND('INPUT INF'!$C164="I",'INPUT INF'!$D164=$C$2003),'INPUT INF'!$A164,"")</f>
        <v/>
      </c>
      <c r="D2165" s="100" t="str">
        <f>IF(AND('INPUT INF'!$C164="I",'INPUT INF'!$D164=$D$2003),'INPUT INF'!$A164,"")</f>
        <v/>
      </c>
      <c r="E2165" s="100" t="str">
        <f>IF(AND('INPUT INF'!$C164="I",'INPUT INF'!$D164=$E$2003),'INPUT INF'!$A164,"")</f>
        <v/>
      </c>
      <c r="F2165" s="100" t="str">
        <f>IF(AND('INPUT INF'!$C164="I",'INPUT INF'!$D164=$F$2003),'INPUT INF'!$A164,"")</f>
        <v/>
      </c>
      <c r="G2165" s="100" t="str">
        <f>IF(AND('INPUT INF'!$C164="I",'INPUT INF'!$D164=$G$2003),'INPUT INF'!$A164,"")</f>
        <v/>
      </c>
      <c r="H2165" s="100" t="str">
        <f>IF(AND('INPUT INF'!$C164="II",'INPUT INF'!$D164=$H$2003),'INPUT INF'!$A164,"")</f>
        <v/>
      </c>
      <c r="I2165" s="100" t="str">
        <f>IF(AND('INPUT INF'!$C164="II",'INPUT INF'!$D164=$I$2003),'INPUT INF'!$A164,"")</f>
        <v/>
      </c>
      <c r="J2165" s="100" t="str">
        <f>IF(AND('INPUT INF'!$C164="II",'INPUT INF'!$D164=$J$2003),'INPUT INF'!$A164,"")</f>
        <v/>
      </c>
      <c r="K2165" s="100" t="str">
        <f>IF(AND('INPUT INF'!$C164="II",'INPUT INF'!$D164=$K$2003),'INPUT INF'!$A164,"")</f>
        <v/>
      </c>
      <c r="L2165" s="100" t="str">
        <f>IF(AND('INPUT INF'!$C164="II",'INPUT INF'!$D164=$L$2003),'INPUT INF'!$A164,"")</f>
        <v/>
      </c>
      <c r="M2165" s="100" t="str">
        <f>IF(AND('INPUT INF'!$C164="II",'INPUT INF'!$D164=$M$2003),'INPUT INF'!$A164,"")</f>
        <v/>
      </c>
      <c r="N2165" s="191" t="str">
        <f t="shared" si="7391"/>
        <v/>
      </c>
      <c r="O2165" s="100" t="str">
        <f t="shared" si="7398"/>
        <v/>
      </c>
      <c r="P2165" s="191" t="str">
        <f t="shared" si="7398"/>
        <v/>
      </c>
      <c r="Q2165" s="100" t="str">
        <f t="shared" si="7398"/>
        <v/>
      </c>
      <c r="R2165" s="191" t="str">
        <f t="shared" si="7398"/>
        <v/>
      </c>
      <c r="S2165" s="100" t="str">
        <f t="shared" si="7398"/>
        <v/>
      </c>
      <c r="T2165" s="191" t="str">
        <f t="shared" si="7398"/>
        <v/>
      </c>
      <c r="U2165" s="100" t="str">
        <f t="shared" si="7398"/>
        <v/>
      </c>
      <c r="V2165" s="191" t="str">
        <f t="shared" si="7398"/>
        <v/>
      </c>
      <c r="W2165" s="100" t="str">
        <f t="shared" si="7398"/>
        <v/>
      </c>
      <c r="X2165" s="191" t="str">
        <f t="shared" si="7398"/>
        <v/>
      </c>
      <c r="Y2165" s="100" t="str">
        <f t="shared" si="7399"/>
        <v/>
      </c>
      <c r="Z2165" s="191" t="str">
        <f t="shared" si="7399"/>
        <v/>
      </c>
      <c r="AA2165" s="100" t="str">
        <f t="shared" si="7399"/>
        <v/>
      </c>
      <c r="AB2165" s="191" t="str">
        <f t="shared" si="7399"/>
        <v/>
      </c>
      <c r="AC2165" s="100" t="str">
        <f t="shared" si="7399"/>
        <v/>
      </c>
      <c r="AD2165" s="191" t="str">
        <f t="shared" si="7399"/>
        <v/>
      </c>
      <c r="AE2165" s="100" t="str">
        <f t="shared" si="7399"/>
        <v/>
      </c>
      <c r="AF2165" s="191" t="str">
        <f t="shared" si="7399"/>
        <v/>
      </c>
      <c r="AG2165" s="100" t="str">
        <f t="shared" si="7399"/>
        <v/>
      </c>
      <c r="AH2165" s="191" t="str">
        <f t="shared" si="7399"/>
        <v/>
      </c>
      <c r="AI2165" s="100" t="str">
        <f t="shared" si="7399"/>
        <v/>
      </c>
      <c r="AJ2165" s="191" t="str">
        <f t="shared" si="7399"/>
        <v/>
      </c>
      <c r="AK2165" s="100" t="str">
        <f>IFERROR(VALUE(INDEX('INPUT DATA'!$Z$5:$Z$605,MATCH(CAL!N2165,'INPUT DATA'!$A$5:$A$605,0))),"")</f>
        <v/>
      </c>
      <c r="AL2165" s="100" t="str">
        <f>IFERROR(VALUE(INDEX('INPUT DATA'!$AA$5:$AA$605,MATCH(CAL!N2165,'INPUT DATA'!$A$5:$A$605,0))),"")</f>
        <v/>
      </c>
      <c r="AM2165" s="100" t="str">
        <f t="shared" si="7389"/>
        <v/>
      </c>
      <c r="AN2165" s="100" t="str">
        <f t="shared" si="7390"/>
        <v/>
      </c>
    </row>
    <row r="2166" spans="2:40" ht="15" customHeight="1" x14ac:dyDescent="0.25">
      <c r="B2166" s="115" t="str">
        <f>IF(AND('INPUT INF'!$C165="I",'INPUT INF'!$D165=$B$2003),'INPUT INF'!$A165,"")</f>
        <v/>
      </c>
      <c r="C2166" s="115" t="str">
        <f>IF(AND('INPUT INF'!$C165="I",'INPUT INF'!$D165=$C$2003),'INPUT INF'!$A165,"")</f>
        <v/>
      </c>
      <c r="D2166" s="100" t="str">
        <f>IF(AND('INPUT INF'!$C165="I",'INPUT INF'!$D165=$D$2003),'INPUT INF'!$A165,"")</f>
        <v/>
      </c>
      <c r="E2166" s="100" t="str">
        <f>IF(AND('INPUT INF'!$C165="I",'INPUT INF'!$D165=$E$2003),'INPUT INF'!$A165,"")</f>
        <v/>
      </c>
      <c r="F2166" s="100" t="str">
        <f>IF(AND('INPUT INF'!$C165="I",'INPUT INF'!$D165=$F$2003),'INPUT INF'!$A165,"")</f>
        <v/>
      </c>
      <c r="G2166" s="100" t="str">
        <f>IF(AND('INPUT INF'!$C165="I",'INPUT INF'!$D165=$G$2003),'INPUT INF'!$A165,"")</f>
        <v/>
      </c>
      <c r="H2166" s="100" t="str">
        <f>IF(AND('INPUT INF'!$C165="II",'INPUT INF'!$D165=$H$2003),'INPUT INF'!$A165,"")</f>
        <v/>
      </c>
      <c r="I2166" s="100" t="str">
        <f>IF(AND('INPUT INF'!$C165="II",'INPUT INF'!$D165=$I$2003),'INPUT INF'!$A165,"")</f>
        <v/>
      </c>
      <c r="J2166" s="100" t="str">
        <f>IF(AND('INPUT INF'!$C165="II",'INPUT INF'!$D165=$J$2003),'INPUT INF'!$A165,"")</f>
        <v/>
      </c>
      <c r="K2166" s="100" t="str">
        <f>IF(AND('INPUT INF'!$C165="II",'INPUT INF'!$D165=$K$2003),'INPUT INF'!$A165,"")</f>
        <v/>
      </c>
      <c r="L2166" s="100" t="str">
        <f>IF(AND('INPUT INF'!$C165="II",'INPUT INF'!$D165=$L$2003),'INPUT INF'!$A165,"")</f>
        <v/>
      </c>
      <c r="M2166" s="100" t="str">
        <f>IF(AND('INPUT INF'!$C165="II",'INPUT INF'!$D165=$M$2003),'INPUT INF'!$A165,"")</f>
        <v/>
      </c>
      <c r="N2166" s="191" t="str">
        <f t="shared" si="7391"/>
        <v/>
      </c>
      <c r="O2166" s="100" t="str">
        <f t="shared" si="7398"/>
        <v/>
      </c>
      <c r="P2166" s="191" t="str">
        <f t="shared" si="7398"/>
        <v/>
      </c>
      <c r="Q2166" s="100" t="str">
        <f t="shared" si="7398"/>
        <v/>
      </c>
      <c r="R2166" s="191" t="str">
        <f t="shared" si="7398"/>
        <v/>
      </c>
      <c r="S2166" s="100" t="str">
        <f t="shared" si="7398"/>
        <v/>
      </c>
      <c r="T2166" s="191" t="str">
        <f t="shared" si="7398"/>
        <v/>
      </c>
      <c r="U2166" s="100" t="str">
        <f t="shared" si="7398"/>
        <v/>
      </c>
      <c r="V2166" s="191" t="str">
        <f t="shared" si="7398"/>
        <v/>
      </c>
      <c r="W2166" s="100" t="str">
        <f t="shared" si="7398"/>
        <v/>
      </c>
      <c r="X2166" s="191" t="str">
        <f t="shared" si="7398"/>
        <v/>
      </c>
      <c r="Y2166" s="100" t="str">
        <f t="shared" si="7399"/>
        <v/>
      </c>
      <c r="Z2166" s="191" t="str">
        <f t="shared" si="7399"/>
        <v/>
      </c>
      <c r="AA2166" s="100" t="str">
        <f t="shared" si="7399"/>
        <v/>
      </c>
      <c r="AB2166" s="191" t="str">
        <f t="shared" si="7399"/>
        <v/>
      </c>
      <c r="AC2166" s="100" t="str">
        <f t="shared" si="7399"/>
        <v/>
      </c>
      <c r="AD2166" s="191" t="str">
        <f t="shared" si="7399"/>
        <v/>
      </c>
      <c r="AE2166" s="100" t="str">
        <f t="shared" si="7399"/>
        <v/>
      </c>
      <c r="AF2166" s="191" t="str">
        <f t="shared" si="7399"/>
        <v/>
      </c>
      <c r="AG2166" s="100" t="str">
        <f t="shared" si="7399"/>
        <v/>
      </c>
      <c r="AH2166" s="191" t="str">
        <f t="shared" si="7399"/>
        <v/>
      </c>
      <c r="AI2166" s="100" t="str">
        <f t="shared" si="7399"/>
        <v/>
      </c>
      <c r="AJ2166" s="191" t="str">
        <f t="shared" si="7399"/>
        <v/>
      </c>
      <c r="AK2166" s="100" t="str">
        <f>IFERROR(VALUE(INDEX('INPUT DATA'!$Z$5:$Z$605,MATCH(CAL!N2166,'INPUT DATA'!$A$5:$A$605,0))),"")</f>
        <v/>
      </c>
      <c r="AL2166" s="100" t="str">
        <f>IFERROR(VALUE(INDEX('INPUT DATA'!$AA$5:$AA$605,MATCH(CAL!N2166,'INPUT DATA'!$A$5:$A$605,0))),"")</f>
        <v/>
      </c>
      <c r="AM2166" s="100" t="str">
        <f t="shared" si="7389"/>
        <v/>
      </c>
      <c r="AN2166" s="100" t="str">
        <f t="shared" si="7390"/>
        <v/>
      </c>
    </row>
    <row r="2167" spans="2:40" ht="15" customHeight="1" x14ac:dyDescent="0.25">
      <c r="B2167" s="115" t="str">
        <f>IF(AND('INPUT INF'!$C166="I",'INPUT INF'!$D166=$B$2003),'INPUT INF'!$A166,"")</f>
        <v/>
      </c>
      <c r="C2167" s="115" t="str">
        <f>IF(AND('INPUT INF'!$C166="I",'INPUT INF'!$D166=$C$2003),'INPUT INF'!$A166,"")</f>
        <v/>
      </c>
      <c r="D2167" s="100" t="str">
        <f>IF(AND('INPUT INF'!$C166="I",'INPUT INF'!$D166=$D$2003),'INPUT INF'!$A166,"")</f>
        <v/>
      </c>
      <c r="E2167" s="100" t="str">
        <f>IF(AND('INPUT INF'!$C166="I",'INPUT INF'!$D166=$E$2003),'INPUT INF'!$A166,"")</f>
        <v/>
      </c>
      <c r="F2167" s="100" t="str">
        <f>IF(AND('INPUT INF'!$C166="I",'INPUT INF'!$D166=$F$2003),'INPUT INF'!$A166,"")</f>
        <v/>
      </c>
      <c r="G2167" s="100" t="str">
        <f>IF(AND('INPUT INF'!$C166="I",'INPUT INF'!$D166=$G$2003),'INPUT INF'!$A166,"")</f>
        <v/>
      </c>
      <c r="H2167" s="100" t="str">
        <f>IF(AND('INPUT INF'!$C166="II",'INPUT INF'!$D166=$H$2003),'INPUT INF'!$A166,"")</f>
        <v/>
      </c>
      <c r="I2167" s="100" t="str">
        <f>IF(AND('INPUT INF'!$C166="II",'INPUT INF'!$D166=$I$2003),'INPUT INF'!$A166,"")</f>
        <v/>
      </c>
      <c r="J2167" s="100" t="str">
        <f>IF(AND('INPUT INF'!$C166="II",'INPUT INF'!$D166=$J$2003),'INPUT INF'!$A166,"")</f>
        <v/>
      </c>
      <c r="K2167" s="100" t="str">
        <f>IF(AND('INPUT INF'!$C166="II",'INPUT INF'!$D166=$K$2003),'INPUT INF'!$A166,"")</f>
        <v/>
      </c>
      <c r="L2167" s="100" t="str">
        <f>IF(AND('INPUT INF'!$C166="II",'INPUT INF'!$D166=$L$2003),'INPUT INF'!$A166,"")</f>
        <v/>
      </c>
      <c r="M2167" s="100" t="str">
        <f>IF(AND('INPUT INF'!$C166="II",'INPUT INF'!$D166=$M$2003),'INPUT INF'!$A166,"")</f>
        <v/>
      </c>
      <c r="N2167" s="191" t="str">
        <f t="shared" si="7391"/>
        <v/>
      </c>
      <c r="O2167" s="100" t="str">
        <f t="shared" si="7398"/>
        <v/>
      </c>
      <c r="P2167" s="191" t="str">
        <f t="shared" si="7398"/>
        <v/>
      </c>
      <c r="Q2167" s="100" t="str">
        <f t="shared" si="7398"/>
        <v/>
      </c>
      <c r="R2167" s="191" t="str">
        <f t="shared" si="7398"/>
        <v/>
      </c>
      <c r="S2167" s="100" t="str">
        <f t="shared" si="7398"/>
        <v/>
      </c>
      <c r="T2167" s="191" t="str">
        <f t="shared" si="7398"/>
        <v/>
      </c>
      <c r="U2167" s="100" t="str">
        <f t="shared" si="7398"/>
        <v/>
      </c>
      <c r="V2167" s="191" t="str">
        <f t="shared" si="7398"/>
        <v/>
      </c>
      <c r="W2167" s="100" t="str">
        <f t="shared" si="7398"/>
        <v/>
      </c>
      <c r="X2167" s="191" t="str">
        <f t="shared" si="7398"/>
        <v/>
      </c>
      <c r="Y2167" s="100" t="str">
        <f t="shared" si="7399"/>
        <v/>
      </c>
      <c r="Z2167" s="191" t="str">
        <f t="shared" si="7399"/>
        <v/>
      </c>
      <c r="AA2167" s="100" t="str">
        <f t="shared" si="7399"/>
        <v/>
      </c>
      <c r="AB2167" s="191" t="str">
        <f t="shared" si="7399"/>
        <v/>
      </c>
      <c r="AC2167" s="100" t="str">
        <f t="shared" si="7399"/>
        <v/>
      </c>
      <c r="AD2167" s="191" t="str">
        <f t="shared" si="7399"/>
        <v/>
      </c>
      <c r="AE2167" s="100" t="str">
        <f t="shared" si="7399"/>
        <v/>
      </c>
      <c r="AF2167" s="191" t="str">
        <f t="shared" si="7399"/>
        <v/>
      </c>
      <c r="AG2167" s="100" t="str">
        <f t="shared" si="7399"/>
        <v/>
      </c>
      <c r="AH2167" s="191" t="str">
        <f t="shared" si="7399"/>
        <v/>
      </c>
      <c r="AI2167" s="100" t="str">
        <f t="shared" si="7399"/>
        <v/>
      </c>
      <c r="AJ2167" s="191" t="str">
        <f t="shared" si="7399"/>
        <v/>
      </c>
      <c r="AK2167" s="100" t="str">
        <f>IFERROR(VALUE(INDEX('INPUT DATA'!$Z$5:$Z$605,MATCH(CAL!N2167,'INPUT DATA'!$A$5:$A$605,0))),"")</f>
        <v/>
      </c>
      <c r="AL2167" s="100" t="str">
        <f>IFERROR(VALUE(INDEX('INPUT DATA'!$AA$5:$AA$605,MATCH(CAL!N2167,'INPUT DATA'!$A$5:$A$605,0))),"")</f>
        <v/>
      </c>
      <c r="AM2167" s="100" t="str">
        <f t="shared" si="7389"/>
        <v/>
      </c>
      <c r="AN2167" s="100" t="str">
        <f t="shared" si="7390"/>
        <v/>
      </c>
    </row>
    <row r="2168" spans="2:40" ht="15" customHeight="1" x14ac:dyDescent="0.25">
      <c r="B2168" s="115" t="str">
        <f>IF(AND('INPUT INF'!$C167="I",'INPUT INF'!$D167=$B$2003),'INPUT INF'!$A167,"")</f>
        <v/>
      </c>
      <c r="C2168" s="115" t="str">
        <f>IF(AND('INPUT INF'!$C167="I",'INPUT INF'!$D167=$C$2003),'INPUT INF'!$A167,"")</f>
        <v/>
      </c>
      <c r="D2168" s="100" t="str">
        <f>IF(AND('INPUT INF'!$C167="I",'INPUT INF'!$D167=$D$2003),'INPUT INF'!$A167,"")</f>
        <v/>
      </c>
      <c r="E2168" s="100" t="str">
        <f>IF(AND('INPUT INF'!$C167="I",'INPUT INF'!$D167=$E$2003),'INPUT INF'!$A167,"")</f>
        <v/>
      </c>
      <c r="F2168" s="100" t="str">
        <f>IF(AND('INPUT INF'!$C167="I",'INPUT INF'!$D167=$F$2003),'INPUT INF'!$A167,"")</f>
        <v/>
      </c>
      <c r="G2168" s="100" t="str">
        <f>IF(AND('INPUT INF'!$C167="I",'INPUT INF'!$D167=$G$2003),'INPUT INF'!$A167,"")</f>
        <v/>
      </c>
      <c r="H2168" s="100" t="str">
        <f>IF(AND('INPUT INF'!$C167="II",'INPUT INF'!$D167=$H$2003),'INPUT INF'!$A167,"")</f>
        <v/>
      </c>
      <c r="I2168" s="100" t="str">
        <f>IF(AND('INPUT INF'!$C167="II",'INPUT INF'!$D167=$I$2003),'INPUT INF'!$A167,"")</f>
        <v/>
      </c>
      <c r="J2168" s="100" t="str">
        <f>IF(AND('INPUT INF'!$C167="II",'INPUT INF'!$D167=$J$2003),'INPUT INF'!$A167,"")</f>
        <v/>
      </c>
      <c r="K2168" s="100" t="str">
        <f>IF(AND('INPUT INF'!$C167="II",'INPUT INF'!$D167=$K$2003),'INPUT INF'!$A167,"")</f>
        <v/>
      </c>
      <c r="L2168" s="100" t="str">
        <f>IF(AND('INPUT INF'!$C167="II",'INPUT INF'!$D167=$L$2003),'INPUT INF'!$A167,"")</f>
        <v/>
      </c>
      <c r="M2168" s="100" t="str">
        <f>IF(AND('INPUT INF'!$C167="II",'INPUT INF'!$D167=$M$2003),'INPUT INF'!$A167,"")</f>
        <v/>
      </c>
      <c r="N2168" s="191" t="str">
        <f t="shared" si="7391"/>
        <v/>
      </c>
      <c r="O2168" s="100" t="str">
        <f t="shared" si="7398"/>
        <v/>
      </c>
      <c r="P2168" s="191" t="str">
        <f t="shared" si="7398"/>
        <v/>
      </c>
      <c r="Q2168" s="100" t="str">
        <f t="shared" si="7398"/>
        <v/>
      </c>
      <c r="R2168" s="191" t="str">
        <f t="shared" si="7398"/>
        <v/>
      </c>
      <c r="S2168" s="100" t="str">
        <f t="shared" si="7398"/>
        <v/>
      </c>
      <c r="T2168" s="191" t="str">
        <f t="shared" si="7398"/>
        <v/>
      </c>
      <c r="U2168" s="100" t="str">
        <f t="shared" si="7398"/>
        <v/>
      </c>
      <c r="V2168" s="191" t="str">
        <f t="shared" si="7398"/>
        <v/>
      </c>
      <c r="W2168" s="100" t="str">
        <f t="shared" si="7398"/>
        <v/>
      </c>
      <c r="X2168" s="191" t="str">
        <f t="shared" si="7398"/>
        <v/>
      </c>
      <c r="Y2168" s="100" t="str">
        <f t="shared" si="7399"/>
        <v/>
      </c>
      <c r="Z2168" s="191" t="str">
        <f t="shared" si="7399"/>
        <v/>
      </c>
      <c r="AA2168" s="100" t="str">
        <f t="shared" si="7399"/>
        <v/>
      </c>
      <c r="AB2168" s="191" t="str">
        <f t="shared" si="7399"/>
        <v/>
      </c>
      <c r="AC2168" s="100" t="str">
        <f t="shared" si="7399"/>
        <v/>
      </c>
      <c r="AD2168" s="191" t="str">
        <f t="shared" si="7399"/>
        <v/>
      </c>
      <c r="AE2168" s="100" t="str">
        <f t="shared" si="7399"/>
        <v/>
      </c>
      <c r="AF2168" s="191" t="str">
        <f t="shared" si="7399"/>
        <v/>
      </c>
      <c r="AG2168" s="100" t="str">
        <f t="shared" si="7399"/>
        <v/>
      </c>
      <c r="AH2168" s="191" t="str">
        <f t="shared" si="7399"/>
        <v/>
      </c>
      <c r="AI2168" s="100" t="str">
        <f t="shared" si="7399"/>
        <v/>
      </c>
      <c r="AJ2168" s="191" t="str">
        <f t="shared" si="7399"/>
        <v/>
      </c>
      <c r="AK2168" s="100" t="str">
        <f>IFERROR(VALUE(INDEX('INPUT DATA'!$Z$5:$Z$605,MATCH(CAL!N2168,'INPUT DATA'!$A$5:$A$605,0))),"")</f>
        <v/>
      </c>
      <c r="AL2168" s="100" t="str">
        <f>IFERROR(VALUE(INDEX('INPUT DATA'!$AA$5:$AA$605,MATCH(CAL!N2168,'INPUT DATA'!$A$5:$A$605,0))),"")</f>
        <v/>
      </c>
      <c r="AM2168" s="100" t="str">
        <f t="shared" si="7389"/>
        <v/>
      </c>
      <c r="AN2168" s="100" t="str">
        <f t="shared" si="7390"/>
        <v/>
      </c>
    </row>
    <row r="2169" spans="2:40" ht="15" customHeight="1" x14ac:dyDescent="0.25">
      <c r="B2169" s="115" t="str">
        <f>IF(AND('INPUT INF'!$C168="I",'INPUT INF'!$D168=$B$2003),'INPUT INF'!$A168,"")</f>
        <v/>
      </c>
      <c r="C2169" s="115" t="str">
        <f>IF(AND('INPUT INF'!$C168="I",'INPUT INF'!$D168=$C$2003),'INPUT INF'!$A168,"")</f>
        <v/>
      </c>
      <c r="D2169" s="100" t="str">
        <f>IF(AND('INPUT INF'!$C168="I",'INPUT INF'!$D168=$D$2003),'INPUT INF'!$A168,"")</f>
        <v/>
      </c>
      <c r="E2169" s="100" t="str">
        <f>IF(AND('INPUT INF'!$C168="I",'INPUT INF'!$D168=$E$2003),'INPUT INF'!$A168,"")</f>
        <v/>
      </c>
      <c r="F2169" s="100" t="str">
        <f>IF(AND('INPUT INF'!$C168="I",'INPUT INF'!$D168=$F$2003),'INPUT INF'!$A168,"")</f>
        <v/>
      </c>
      <c r="G2169" s="100" t="str">
        <f>IF(AND('INPUT INF'!$C168="I",'INPUT INF'!$D168=$G$2003),'INPUT INF'!$A168,"")</f>
        <v/>
      </c>
      <c r="H2169" s="100" t="str">
        <f>IF(AND('INPUT INF'!$C168="II",'INPUT INF'!$D168=$H$2003),'INPUT INF'!$A168,"")</f>
        <v/>
      </c>
      <c r="I2169" s="100" t="str">
        <f>IF(AND('INPUT INF'!$C168="II",'INPUT INF'!$D168=$I$2003),'INPUT INF'!$A168,"")</f>
        <v/>
      </c>
      <c r="J2169" s="100" t="str">
        <f>IF(AND('INPUT INF'!$C168="II",'INPUT INF'!$D168=$J$2003),'INPUT INF'!$A168,"")</f>
        <v/>
      </c>
      <c r="K2169" s="100" t="str">
        <f>IF(AND('INPUT INF'!$C168="II",'INPUT INF'!$D168=$K$2003),'INPUT INF'!$A168,"")</f>
        <v/>
      </c>
      <c r="L2169" s="100" t="str">
        <f>IF(AND('INPUT INF'!$C168="II",'INPUT INF'!$D168=$L$2003),'INPUT INF'!$A168,"")</f>
        <v/>
      </c>
      <c r="M2169" s="100" t="str">
        <f>IF(AND('INPUT INF'!$C168="II",'INPUT INF'!$D168=$M$2003),'INPUT INF'!$A168,"")</f>
        <v/>
      </c>
      <c r="N2169" s="191" t="str">
        <f t="shared" si="7391"/>
        <v/>
      </c>
      <c r="O2169" s="100" t="str">
        <f t="shared" si="7398"/>
        <v/>
      </c>
      <c r="P2169" s="191" t="str">
        <f t="shared" si="7398"/>
        <v/>
      </c>
      <c r="Q2169" s="100" t="str">
        <f t="shared" si="7398"/>
        <v/>
      </c>
      <c r="R2169" s="191" t="str">
        <f t="shared" si="7398"/>
        <v/>
      </c>
      <c r="S2169" s="100" t="str">
        <f t="shared" si="7398"/>
        <v/>
      </c>
      <c r="T2169" s="191" t="str">
        <f t="shared" si="7398"/>
        <v/>
      </c>
      <c r="U2169" s="100" t="str">
        <f t="shared" si="7398"/>
        <v/>
      </c>
      <c r="V2169" s="191" t="str">
        <f t="shared" si="7398"/>
        <v/>
      </c>
      <c r="W2169" s="100" t="str">
        <f t="shared" si="7398"/>
        <v/>
      </c>
      <c r="X2169" s="191" t="str">
        <f t="shared" si="7398"/>
        <v/>
      </c>
      <c r="Y2169" s="100" t="str">
        <f t="shared" si="7399"/>
        <v/>
      </c>
      <c r="Z2169" s="191" t="str">
        <f t="shared" si="7399"/>
        <v/>
      </c>
      <c r="AA2169" s="100" t="str">
        <f t="shared" si="7399"/>
        <v/>
      </c>
      <c r="AB2169" s="191" t="str">
        <f t="shared" si="7399"/>
        <v/>
      </c>
      <c r="AC2169" s="100" t="str">
        <f t="shared" si="7399"/>
        <v/>
      </c>
      <c r="AD2169" s="191" t="str">
        <f t="shared" si="7399"/>
        <v/>
      </c>
      <c r="AE2169" s="100" t="str">
        <f t="shared" si="7399"/>
        <v/>
      </c>
      <c r="AF2169" s="191" t="str">
        <f t="shared" si="7399"/>
        <v/>
      </c>
      <c r="AG2169" s="100" t="str">
        <f t="shared" si="7399"/>
        <v/>
      </c>
      <c r="AH2169" s="191" t="str">
        <f t="shared" si="7399"/>
        <v/>
      </c>
      <c r="AI2169" s="100" t="str">
        <f t="shared" si="7399"/>
        <v/>
      </c>
      <c r="AJ2169" s="191" t="str">
        <f t="shared" si="7399"/>
        <v/>
      </c>
      <c r="AK2169" s="100" t="str">
        <f>IFERROR(VALUE(INDEX('INPUT DATA'!$Z$5:$Z$605,MATCH(CAL!N2169,'INPUT DATA'!$A$5:$A$605,0))),"")</f>
        <v/>
      </c>
      <c r="AL2169" s="100" t="str">
        <f>IFERROR(VALUE(INDEX('INPUT DATA'!$AA$5:$AA$605,MATCH(CAL!N2169,'INPUT DATA'!$A$5:$A$605,0))),"")</f>
        <v/>
      </c>
      <c r="AM2169" s="100" t="str">
        <f t="shared" si="7389"/>
        <v/>
      </c>
      <c r="AN2169" s="100" t="str">
        <f t="shared" si="7390"/>
        <v/>
      </c>
    </row>
    <row r="2170" spans="2:40" ht="15" customHeight="1" x14ac:dyDescent="0.25">
      <c r="B2170" s="115" t="str">
        <f>IF(AND('INPUT INF'!$C169="I",'INPUT INF'!$D169=$B$2003),'INPUT INF'!$A169,"")</f>
        <v/>
      </c>
      <c r="C2170" s="115" t="str">
        <f>IF(AND('INPUT INF'!$C169="I",'INPUT INF'!$D169=$C$2003),'INPUT INF'!$A169,"")</f>
        <v/>
      </c>
      <c r="D2170" s="100" t="str">
        <f>IF(AND('INPUT INF'!$C169="I",'INPUT INF'!$D169=$D$2003),'INPUT INF'!$A169,"")</f>
        <v/>
      </c>
      <c r="E2170" s="100" t="str">
        <f>IF(AND('INPUT INF'!$C169="I",'INPUT INF'!$D169=$E$2003),'INPUT INF'!$A169,"")</f>
        <v/>
      </c>
      <c r="F2170" s="100" t="str">
        <f>IF(AND('INPUT INF'!$C169="I",'INPUT INF'!$D169=$F$2003),'INPUT INF'!$A169,"")</f>
        <v/>
      </c>
      <c r="G2170" s="100" t="str">
        <f>IF(AND('INPUT INF'!$C169="I",'INPUT INF'!$D169=$G$2003),'INPUT INF'!$A169,"")</f>
        <v/>
      </c>
      <c r="H2170" s="100" t="str">
        <f>IF(AND('INPUT INF'!$C169="II",'INPUT INF'!$D169=$H$2003),'INPUT INF'!$A169,"")</f>
        <v/>
      </c>
      <c r="I2170" s="100" t="str">
        <f>IF(AND('INPUT INF'!$C169="II",'INPUT INF'!$D169=$I$2003),'INPUT INF'!$A169,"")</f>
        <v/>
      </c>
      <c r="J2170" s="100" t="str">
        <f>IF(AND('INPUT INF'!$C169="II",'INPUT INF'!$D169=$J$2003),'INPUT INF'!$A169,"")</f>
        <v/>
      </c>
      <c r="K2170" s="100" t="str">
        <f>IF(AND('INPUT INF'!$C169="II",'INPUT INF'!$D169=$K$2003),'INPUT INF'!$A169,"")</f>
        <v/>
      </c>
      <c r="L2170" s="100" t="str">
        <f>IF(AND('INPUT INF'!$C169="II",'INPUT INF'!$D169=$L$2003),'INPUT INF'!$A169,"")</f>
        <v/>
      </c>
      <c r="M2170" s="100" t="str">
        <f>IF(AND('INPUT INF'!$C169="II",'INPUT INF'!$D169=$M$2003),'INPUT INF'!$A169,"")</f>
        <v/>
      </c>
      <c r="N2170" s="191" t="str">
        <f t="shared" si="7391"/>
        <v/>
      </c>
      <c r="O2170" s="100" t="str">
        <f t="shared" si="7398"/>
        <v/>
      </c>
      <c r="P2170" s="191" t="str">
        <f t="shared" si="7398"/>
        <v/>
      </c>
      <c r="Q2170" s="100" t="str">
        <f t="shared" si="7398"/>
        <v/>
      </c>
      <c r="R2170" s="191" t="str">
        <f t="shared" si="7398"/>
        <v/>
      </c>
      <c r="S2170" s="100" t="str">
        <f t="shared" si="7398"/>
        <v/>
      </c>
      <c r="T2170" s="191" t="str">
        <f t="shared" si="7398"/>
        <v/>
      </c>
      <c r="U2170" s="100" t="str">
        <f t="shared" si="7398"/>
        <v/>
      </c>
      <c r="V2170" s="191" t="str">
        <f t="shared" si="7398"/>
        <v/>
      </c>
      <c r="W2170" s="100" t="str">
        <f t="shared" si="7398"/>
        <v/>
      </c>
      <c r="X2170" s="191" t="str">
        <f t="shared" si="7398"/>
        <v/>
      </c>
      <c r="Y2170" s="100" t="str">
        <f t="shared" si="7399"/>
        <v/>
      </c>
      <c r="Z2170" s="191" t="str">
        <f t="shared" si="7399"/>
        <v/>
      </c>
      <c r="AA2170" s="100" t="str">
        <f t="shared" si="7399"/>
        <v/>
      </c>
      <c r="AB2170" s="191" t="str">
        <f t="shared" si="7399"/>
        <v/>
      </c>
      <c r="AC2170" s="100" t="str">
        <f t="shared" si="7399"/>
        <v/>
      </c>
      <c r="AD2170" s="191" t="str">
        <f t="shared" si="7399"/>
        <v/>
      </c>
      <c r="AE2170" s="100" t="str">
        <f t="shared" si="7399"/>
        <v/>
      </c>
      <c r="AF2170" s="191" t="str">
        <f t="shared" si="7399"/>
        <v/>
      </c>
      <c r="AG2170" s="100" t="str">
        <f t="shared" si="7399"/>
        <v/>
      </c>
      <c r="AH2170" s="191" t="str">
        <f t="shared" si="7399"/>
        <v/>
      </c>
      <c r="AI2170" s="100" t="str">
        <f t="shared" si="7399"/>
        <v/>
      </c>
      <c r="AJ2170" s="191" t="str">
        <f t="shared" si="7399"/>
        <v/>
      </c>
      <c r="AK2170" s="100" t="str">
        <f>IFERROR(VALUE(INDEX('INPUT DATA'!$Z$5:$Z$605,MATCH(CAL!N2170,'INPUT DATA'!$A$5:$A$605,0))),"")</f>
        <v/>
      </c>
      <c r="AL2170" s="100" t="str">
        <f>IFERROR(VALUE(INDEX('INPUT DATA'!$AA$5:$AA$605,MATCH(CAL!N2170,'INPUT DATA'!$A$5:$A$605,0))),"")</f>
        <v/>
      </c>
      <c r="AM2170" s="100" t="str">
        <f t="shared" si="7389"/>
        <v/>
      </c>
      <c r="AN2170" s="100" t="str">
        <f t="shared" si="7390"/>
        <v/>
      </c>
    </row>
    <row r="2171" spans="2:40" ht="15" customHeight="1" x14ac:dyDescent="0.25">
      <c r="B2171" s="115" t="str">
        <f>IF(AND('INPUT INF'!$C170="I",'INPUT INF'!$D170=$B$2003),'INPUT INF'!$A170,"")</f>
        <v/>
      </c>
      <c r="C2171" s="115" t="str">
        <f>IF(AND('INPUT INF'!$C170="I",'INPUT INF'!$D170=$C$2003),'INPUT INF'!$A170,"")</f>
        <v/>
      </c>
      <c r="D2171" s="100" t="str">
        <f>IF(AND('INPUT INF'!$C170="I",'INPUT INF'!$D170=$D$2003),'INPUT INF'!$A170,"")</f>
        <v/>
      </c>
      <c r="E2171" s="100" t="str">
        <f>IF(AND('INPUT INF'!$C170="I",'INPUT INF'!$D170=$E$2003),'INPUT INF'!$A170,"")</f>
        <v/>
      </c>
      <c r="F2171" s="100" t="str">
        <f>IF(AND('INPUT INF'!$C170="I",'INPUT INF'!$D170=$F$2003),'INPUT INF'!$A170,"")</f>
        <v/>
      </c>
      <c r="G2171" s="100" t="str">
        <f>IF(AND('INPUT INF'!$C170="I",'INPUT INF'!$D170=$G$2003),'INPUT INF'!$A170,"")</f>
        <v/>
      </c>
      <c r="H2171" s="100" t="str">
        <f>IF(AND('INPUT INF'!$C170="II",'INPUT INF'!$D170=$H$2003),'INPUT INF'!$A170,"")</f>
        <v/>
      </c>
      <c r="I2171" s="100" t="str">
        <f>IF(AND('INPUT INF'!$C170="II",'INPUT INF'!$D170=$I$2003),'INPUT INF'!$A170,"")</f>
        <v/>
      </c>
      <c r="J2171" s="100" t="str">
        <f>IF(AND('INPUT INF'!$C170="II",'INPUT INF'!$D170=$J$2003),'INPUT INF'!$A170,"")</f>
        <v/>
      </c>
      <c r="K2171" s="100" t="str">
        <f>IF(AND('INPUT INF'!$C170="II",'INPUT INF'!$D170=$K$2003),'INPUT INF'!$A170,"")</f>
        <v/>
      </c>
      <c r="L2171" s="100" t="str">
        <f>IF(AND('INPUT INF'!$C170="II",'INPUT INF'!$D170=$L$2003),'INPUT INF'!$A170,"")</f>
        <v/>
      </c>
      <c r="M2171" s="100" t="str">
        <f>IF(AND('INPUT INF'!$C170="II",'INPUT INF'!$D170=$M$2003),'INPUT INF'!$A170,"")</f>
        <v/>
      </c>
      <c r="N2171" s="191" t="str">
        <f t="shared" si="7391"/>
        <v/>
      </c>
      <c r="O2171" s="100" t="str">
        <f t="shared" si="7398"/>
        <v/>
      </c>
      <c r="P2171" s="191" t="str">
        <f t="shared" si="7398"/>
        <v/>
      </c>
      <c r="Q2171" s="100" t="str">
        <f t="shared" si="7398"/>
        <v/>
      </c>
      <c r="R2171" s="191" t="str">
        <f t="shared" si="7398"/>
        <v/>
      </c>
      <c r="S2171" s="100" t="str">
        <f t="shared" si="7398"/>
        <v/>
      </c>
      <c r="T2171" s="191" t="str">
        <f t="shared" si="7398"/>
        <v/>
      </c>
      <c r="U2171" s="100" t="str">
        <f t="shared" si="7398"/>
        <v/>
      </c>
      <c r="V2171" s="191" t="str">
        <f t="shared" si="7398"/>
        <v/>
      </c>
      <c r="W2171" s="100" t="str">
        <f t="shared" si="7398"/>
        <v/>
      </c>
      <c r="X2171" s="191" t="str">
        <f t="shared" si="7398"/>
        <v/>
      </c>
      <c r="Y2171" s="100" t="str">
        <f t="shared" si="7399"/>
        <v/>
      </c>
      <c r="Z2171" s="191" t="str">
        <f t="shared" si="7399"/>
        <v/>
      </c>
      <c r="AA2171" s="100" t="str">
        <f t="shared" si="7399"/>
        <v/>
      </c>
      <c r="AB2171" s="191" t="str">
        <f t="shared" si="7399"/>
        <v/>
      </c>
      <c r="AC2171" s="100" t="str">
        <f t="shared" si="7399"/>
        <v/>
      </c>
      <c r="AD2171" s="191" t="str">
        <f t="shared" si="7399"/>
        <v/>
      </c>
      <c r="AE2171" s="100" t="str">
        <f t="shared" si="7399"/>
        <v/>
      </c>
      <c r="AF2171" s="191" t="str">
        <f t="shared" si="7399"/>
        <v/>
      </c>
      <c r="AG2171" s="100" t="str">
        <f t="shared" si="7399"/>
        <v/>
      </c>
      <c r="AH2171" s="191" t="str">
        <f t="shared" si="7399"/>
        <v/>
      </c>
      <c r="AI2171" s="100" t="str">
        <f t="shared" si="7399"/>
        <v/>
      </c>
      <c r="AJ2171" s="191" t="str">
        <f t="shared" si="7399"/>
        <v/>
      </c>
      <c r="AK2171" s="100" t="str">
        <f>IFERROR(VALUE(INDEX('INPUT DATA'!$Z$5:$Z$605,MATCH(CAL!N2171,'INPUT DATA'!$A$5:$A$605,0))),"")</f>
        <v/>
      </c>
      <c r="AL2171" s="100" t="str">
        <f>IFERROR(VALUE(INDEX('INPUT DATA'!$AA$5:$AA$605,MATCH(CAL!N2171,'INPUT DATA'!$A$5:$A$605,0))),"")</f>
        <v/>
      </c>
      <c r="AM2171" s="100" t="str">
        <f t="shared" si="7389"/>
        <v/>
      </c>
      <c r="AN2171" s="100" t="str">
        <f t="shared" si="7390"/>
        <v/>
      </c>
    </row>
    <row r="2172" spans="2:40" ht="15" customHeight="1" x14ac:dyDescent="0.25">
      <c r="B2172" s="115" t="str">
        <f>IF(AND('INPUT INF'!$C171="I",'INPUT INF'!$D171=$B$2003),'INPUT INF'!$A171,"")</f>
        <v/>
      </c>
      <c r="C2172" s="115" t="str">
        <f>IF(AND('INPUT INF'!$C171="I",'INPUT INF'!$D171=$C$2003),'INPUT INF'!$A171,"")</f>
        <v/>
      </c>
      <c r="D2172" s="100" t="str">
        <f>IF(AND('INPUT INF'!$C171="I",'INPUT INF'!$D171=$D$2003),'INPUT INF'!$A171,"")</f>
        <v/>
      </c>
      <c r="E2172" s="100" t="str">
        <f>IF(AND('INPUT INF'!$C171="I",'INPUT INF'!$D171=$E$2003),'INPUT INF'!$A171,"")</f>
        <v/>
      </c>
      <c r="F2172" s="100" t="str">
        <f>IF(AND('INPUT INF'!$C171="I",'INPUT INF'!$D171=$F$2003),'INPUT INF'!$A171,"")</f>
        <v/>
      </c>
      <c r="G2172" s="100" t="str">
        <f>IF(AND('INPUT INF'!$C171="I",'INPUT INF'!$D171=$G$2003),'INPUT INF'!$A171,"")</f>
        <v/>
      </c>
      <c r="H2172" s="100" t="str">
        <f>IF(AND('INPUT INF'!$C171="II",'INPUT INF'!$D171=$H$2003),'INPUT INF'!$A171,"")</f>
        <v/>
      </c>
      <c r="I2172" s="100" t="str">
        <f>IF(AND('INPUT INF'!$C171="II",'INPUT INF'!$D171=$I$2003),'INPUT INF'!$A171,"")</f>
        <v/>
      </c>
      <c r="J2172" s="100" t="str">
        <f>IF(AND('INPUT INF'!$C171="II",'INPUT INF'!$D171=$J$2003),'INPUT INF'!$A171,"")</f>
        <v/>
      </c>
      <c r="K2172" s="100" t="str">
        <f>IF(AND('INPUT INF'!$C171="II",'INPUT INF'!$D171=$K$2003),'INPUT INF'!$A171,"")</f>
        <v/>
      </c>
      <c r="L2172" s="100" t="str">
        <f>IF(AND('INPUT INF'!$C171="II",'INPUT INF'!$D171=$L$2003),'INPUT INF'!$A171,"")</f>
        <v/>
      </c>
      <c r="M2172" s="100" t="str">
        <f>IF(AND('INPUT INF'!$C171="II",'INPUT INF'!$D171=$M$2003),'INPUT INF'!$A171,"")</f>
        <v/>
      </c>
      <c r="N2172" s="191" t="str">
        <f t="shared" si="7391"/>
        <v/>
      </c>
      <c r="O2172" s="100" t="str">
        <f t="shared" si="7398"/>
        <v/>
      </c>
      <c r="P2172" s="191" t="str">
        <f t="shared" si="7398"/>
        <v/>
      </c>
      <c r="Q2172" s="100" t="str">
        <f t="shared" si="7398"/>
        <v/>
      </c>
      <c r="R2172" s="191" t="str">
        <f t="shared" si="7398"/>
        <v/>
      </c>
      <c r="S2172" s="100" t="str">
        <f t="shared" si="7398"/>
        <v/>
      </c>
      <c r="T2172" s="191" t="str">
        <f t="shared" si="7398"/>
        <v/>
      </c>
      <c r="U2172" s="100" t="str">
        <f t="shared" si="7398"/>
        <v/>
      </c>
      <c r="V2172" s="191" t="str">
        <f t="shared" si="7398"/>
        <v/>
      </c>
      <c r="W2172" s="100" t="str">
        <f t="shared" si="7398"/>
        <v/>
      </c>
      <c r="X2172" s="191" t="str">
        <f t="shared" si="7398"/>
        <v/>
      </c>
      <c r="Y2172" s="100" t="str">
        <f t="shared" si="7399"/>
        <v/>
      </c>
      <c r="Z2172" s="191" t="str">
        <f t="shared" si="7399"/>
        <v/>
      </c>
      <c r="AA2172" s="100" t="str">
        <f t="shared" si="7399"/>
        <v/>
      </c>
      <c r="AB2172" s="191" t="str">
        <f t="shared" si="7399"/>
        <v/>
      </c>
      <c r="AC2172" s="100" t="str">
        <f t="shared" si="7399"/>
        <v/>
      </c>
      <c r="AD2172" s="191" t="str">
        <f t="shared" si="7399"/>
        <v/>
      </c>
      <c r="AE2172" s="100" t="str">
        <f t="shared" si="7399"/>
        <v/>
      </c>
      <c r="AF2172" s="191" t="str">
        <f t="shared" si="7399"/>
        <v/>
      </c>
      <c r="AG2172" s="100" t="str">
        <f t="shared" si="7399"/>
        <v/>
      </c>
      <c r="AH2172" s="191" t="str">
        <f t="shared" si="7399"/>
        <v/>
      </c>
      <c r="AI2172" s="100" t="str">
        <f t="shared" si="7399"/>
        <v/>
      </c>
      <c r="AJ2172" s="191" t="str">
        <f t="shared" si="7399"/>
        <v/>
      </c>
      <c r="AK2172" s="100" t="str">
        <f>IFERROR(VALUE(INDEX('INPUT DATA'!$Z$5:$Z$605,MATCH(CAL!N2172,'INPUT DATA'!$A$5:$A$605,0))),"")</f>
        <v/>
      </c>
      <c r="AL2172" s="100" t="str">
        <f>IFERROR(VALUE(INDEX('INPUT DATA'!$AA$5:$AA$605,MATCH(CAL!N2172,'INPUT DATA'!$A$5:$A$605,0))),"")</f>
        <v/>
      </c>
      <c r="AM2172" s="100" t="str">
        <f t="shared" si="7389"/>
        <v/>
      </c>
      <c r="AN2172" s="100" t="str">
        <f t="shared" si="7390"/>
        <v/>
      </c>
    </row>
    <row r="2173" spans="2:40" ht="15" customHeight="1" x14ac:dyDescent="0.25">
      <c r="B2173" s="115" t="str">
        <f>IF(AND('INPUT INF'!$C172="I",'INPUT INF'!$D172=$B$2003),'INPUT INF'!$A172,"")</f>
        <v/>
      </c>
      <c r="C2173" s="115" t="str">
        <f>IF(AND('INPUT INF'!$C172="I",'INPUT INF'!$D172=$C$2003),'INPUT INF'!$A172,"")</f>
        <v/>
      </c>
      <c r="D2173" s="100" t="str">
        <f>IF(AND('INPUT INF'!$C172="I",'INPUT INF'!$D172=$D$2003),'INPUT INF'!$A172,"")</f>
        <v/>
      </c>
      <c r="E2173" s="100" t="str">
        <f>IF(AND('INPUT INF'!$C172="I",'INPUT INF'!$D172=$E$2003),'INPUT INF'!$A172,"")</f>
        <v/>
      </c>
      <c r="F2173" s="100" t="str">
        <f>IF(AND('INPUT INF'!$C172="I",'INPUT INF'!$D172=$F$2003),'INPUT INF'!$A172,"")</f>
        <v/>
      </c>
      <c r="G2173" s="100" t="str">
        <f>IF(AND('INPUT INF'!$C172="I",'INPUT INF'!$D172=$G$2003),'INPUT INF'!$A172,"")</f>
        <v/>
      </c>
      <c r="H2173" s="100" t="str">
        <f>IF(AND('INPUT INF'!$C172="II",'INPUT INF'!$D172=$H$2003),'INPUT INF'!$A172,"")</f>
        <v/>
      </c>
      <c r="I2173" s="100" t="str">
        <f>IF(AND('INPUT INF'!$C172="II",'INPUT INF'!$D172=$I$2003),'INPUT INF'!$A172,"")</f>
        <v/>
      </c>
      <c r="J2173" s="100" t="str">
        <f>IF(AND('INPUT INF'!$C172="II",'INPUT INF'!$D172=$J$2003),'INPUT INF'!$A172,"")</f>
        <v/>
      </c>
      <c r="K2173" s="100" t="str">
        <f>IF(AND('INPUT INF'!$C172="II",'INPUT INF'!$D172=$K$2003),'INPUT INF'!$A172,"")</f>
        <v/>
      </c>
      <c r="L2173" s="100" t="str">
        <f>IF(AND('INPUT INF'!$C172="II",'INPUT INF'!$D172=$L$2003),'INPUT INF'!$A172,"")</f>
        <v/>
      </c>
      <c r="M2173" s="100" t="str">
        <f>IF(AND('INPUT INF'!$C172="II",'INPUT INF'!$D172=$M$2003),'INPUT INF'!$A172,"")</f>
        <v/>
      </c>
      <c r="N2173" s="191" t="str">
        <f t="shared" si="7391"/>
        <v/>
      </c>
      <c r="O2173" s="100" t="str">
        <f t="shared" si="7398"/>
        <v/>
      </c>
      <c r="P2173" s="191" t="str">
        <f t="shared" si="7398"/>
        <v/>
      </c>
      <c r="Q2173" s="100" t="str">
        <f t="shared" si="7398"/>
        <v/>
      </c>
      <c r="R2173" s="191" t="str">
        <f t="shared" si="7398"/>
        <v/>
      </c>
      <c r="S2173" s="100" t="str">
        <f t="shared" si="7398"/>
        <v/>
      </c>
      <c r="T2173" s="191" t="str">
        <f t="shared" si="7398"/>
        <v/>
      </c>
      <c r="U2173" s="100" t="str">
        <f t="shared" si="7398"/>
        <v/>
      </c>
      <c r="V2173" s="191" t="str">
        <f t="shared" si="7398"/>
        <v/>
      </c>
      <c r="W2173" s="100" t="str">
        <f t="shared" si="7398"/>
        <v/>
      </c>
      <c r="X2173" s="191" t="str">
        <f t="shared" si="7398"/>
        <v/>
      </c>
      <c r="Y2173" s="100" t="str">
        <f t="shared" si="7399"/>
        <v/>
      </c>
      <c r="Z2173" s="191" t="str">
        <f t="shared" si="7399"/>
        <v/>
      </c>
      <c r="AA2173" s="100" t="str">
        <f t="shared" si="7399"/>
        <v/>
      </c>
      <c r="AB2173" s="191" t="str">
        <f t="shared" si="7399"/>
        <v/>
      </c>
      <c r="AC2173" s="100" t="str">
        <f t="shared" si="7399"/>
        <v/>
      </c>
      <c r="AD2173" s="191" t="str">
        <f t="shared" si="7399"/>
        <v/>
      </c>
      <c r="AE2173" s="100" t="str">
        <f t="shared" si="7399"/>
        <v/>
      </c>
      <c r="AF2173" s="191" t="str">
        <f t="shared" si="7399"/>
        <v/>
      </c>
      <c r="AG2173" s="100" t="str">
        <f t="shared" si="7399"/>
        <v/>
      </c>
      <c r="AH2173" s="191" t="str">
        <f t="shared" si="7399"/>
        <v/>
      </c>
      <c r="AI2173" s="100" t="str">
        <f t="shared" si="7399"/>
        <v/>
      </c>
      <c r="AJ2173" s="191" t="str">
        <f t="shared" si="7399"/>
        <v/>
      </c>
      <c r="AK2173" s="100" t="str">
        <f>IFERROR(VALUE(INDEX('INPUT DATA'!$Z$5:$Z$605,MATCH(CAL!N2173,'INPUT DATA'!$A$5:$A$605,0))),"")</f>
        <v/>
      </c>
      <c r="AL2173" s="100" t="str">
        <f>IFERROR(VALUE(INDEX('INPUT DATA'!$AA$5:$AA$605,MATCH(CAL!N2173,'INPUT DATA'!$A$5:$A$605,0))),"")</f>
        <v/>
      </c>
      <c r="AM2173" s="100" t="str">
        <f t="shared" si="7389"/>
        <v/>
      </c>
      <c r="AN2173" s="100" t="str">
        <f t="shared" si="7390"/>
        <v/>
      </c>
    </row>
    <row r="2174" spans="2:40" ht="15" customHeight="1" x14ac:dyDescent="0.25">
      <c r="B2174" s="115" t="str">
        <f>IF(AND('INPUT INF'!$C173="I",'INPUT INF'!$D173=$B$2003),'INPUT INF'!$A173,"")</f>
        <v/>
      </c>
      <c r="C2174" s="115" t="str">
        <f>IF(AND('INPUT INF'!$C173="I",'INPUT INF'!$D173=$C$2003),'INPUT INF'!$A173,"")</f>
        <v/>
      </c>
      <c r="D2174" s="100" t="str">
        <f>IF(AND('INPUT INF'!$C173="I",'INPUT INF'!$D173=$D$2003),'INPUT INF'!$A173,"")</f>
        <v/>
      </c>
      <c r="E2174" s="100" t="str">
        <f>IF(AND('INPUT INF'!$C173="I",'INPUT INF'!$D173=$E$2003),'INPUT INF'!$A173,"")</f>
        <v/>
      </c>
      <c r="F2174" s="100" t="str">
        <f>IF(AND('INPUT INF'!$C173="I",'INPUT INF'!$D173=$F$2003),'INPUT INF'!$A173,"")</f>
        <v/>
      </c>
      <c r="G2174" s="100" t="str">
        <f>IF(AND('INPUT INF'!$C173="I",'INPUT INF'!$D173=$G$2003),'INPUT INF'!$A173,"")</f>
        <v/>
      </c>
      <c r="H2174" s="100" t="str">
        <f>IF(AND('INPUT INF'!$C173="II",'INPUT INF'!$D173=$H$2003),'INPUT INF'!$A173,"")</f>
        <v/>
      </c>
      <c r="I2174" s="100" t="str">
        <f>IF(AND('INPUT INF'!$C173="II",'INPUT INF'!$D173=$I$2003),'INPUT INF'!$A173,"")</f>
        <v/>
      </c>
      <c r="J2174" s="100" t="str">
        <f>IF(AND('INPUT INF'!$C173="II",'INPUT INF'!$D173=$J$2003),'INPUT INF'!$A173,"")</f>
        <v/>
      </c>
      <c r="K2174" s="100" t="str">
        <f>IF(AND('INPUT INF'!$C173="II",'INPUT INF'!$D173=$K$2003),'INPUT INF'!$A173,"")</f>
        <v/>
      </c>
      <c r="L2174" s="100" t="str">
        <f>IF(AND('INPUT INF'!$C173="II",'INPUT INF'!$D173=$L$2003),'INPUT INF'!$A173,"")</f>
        <v/>
      </c>
      <c r="M2174" s="100" t="str">
        <f>IF(AND('INPUT INF'!$C173="II",'INPUT INF'!$D173=$M$2003),'INPUT INF'!$A173,"")</f>
        <v/>
      </c>
      <c r="N2174" s="191" t="str">
        <f t="shared" si="7391"/>
        <v/>
      </c>
      <c r="O2174" s="100" t="str">
        <f t="shared" ref="O2174:X2183" si="7400">VLOOKUP($N2174,$B$1003:$AA$1901,O$2003,FALSE)</f>
        <v/>
      </c>
      <c r="P2174" s="191" t="str">
        <f t="shared" si="7400"/>
        <v/>
      </c>
      <c r="Q2174" s="100" t="str">
        <f t="shared" si="7400"/>
        <v/>
      </c>
      <c r="R2174" s="191" t="str">
        <f t="shared" si="7400"/>
        <v/>
      </c>
      <c r="S2174" s="100" t="str">
        <f t="shared" si="7400"/>
        <v/>
      </c>
      <c r="T2174" s="191" t="str">
        <f t="shared" si="7400"/>
        <v/>
      </c>
      <c r="U2174" s="100" t="str">
        <f t="shared" si="7400"/>
        <v/>
      </c>
      <c r="V2174" s="191" t="str">
        <f t="shared" si="7400"/>
        <v/>
      </c>
      <c r="W2174" s="100" t="str">
        <f t="shared" si="7400"/>
        <v/>
      </c>
      <c r="X2174" s="191" t="str">
        <f t="shared" si="7400"/>
        <v/>
      </c>
      <c r="Y2174" s="100" t="str">
        <f t="shared" ref="Y2174:AJ2183" si="7401">VLOOKUP($N2174,$B$1003:$AA$1901,Y$2003,FALSE)</f>
        <v/>
      </c>
      <c r="Z2174" s="191" t="str">
        <f t="shared" si="7401"/>
        <v/>
      </c>
      <c r="AA2174" s="100" t="str">
        <f t="shared" si="7401"/>
        <v/>
      </c>
      <c r="AB2174" s="191" t="str">
        <f t="shared" si="7401"/>
        <v/>
      </c>
      <c r="AC2174" s="100" t="str">
        <f t="shared" si="7401"/>
        <v/>
      </c>
      <c r="AD2174" s="191" t="str">
        <f t="shared" si="7401"/>
        <v/>
      </c>
      <c r="AE2174" s="100" t="str">
        <f t="shared" si="7401"/>
        <v/>
      </c>
      <c r="AF2174" s="191" t="str">
        <f t="shared" si="7401"/>
        <v/>
      </c>
      <c r="AG2174" s="100" t="str">
        <f t="shared" si="7401"/>
        <v/>
      </c>
      <c r="AH2174" s="191" t="str">
        <f t="shared" si="7401"/>
        <v/>
      </c>
      <c r="AI2174" s="100" t="str">
        <f t="shared" si="7401"/>
        <v/>
      </c>
      <c r="AJ2174" s="191" t="str">
        <f t="shared" si="7401"/>
        <v/>
      </c>
      <c r="AK2174" s="100" t="str">
        <f>IFERROR(VALUE(INDEX('INPUT DATA'!$Z$5:$Z$605,MATCH(CAL!N2174,'INPUT DATA'!$A$5:$A$605,0))),"")</f>
        <v/>
      </c>
      <c r="AL2174" s="100" t="str">
        <f>IFERROR(VALUE(INDEX('INPUT DATA'!$AA$5:$AA$605,MATCH(CAL!N2174,'INPUT DATA'!$A$5:$A$605,0))),"")</f>
        <v/>
      </c>
      <c r="AM2174" s="100" t="str">
        <f t="shared" si="7389"/>
        <v/>
      </c>
      <c r="AN2174" s="100" t="str">
        <f t="shared" si="7390"/>
        <v/>
      </c>
    </row>
    <row r="2175" spans="2:40" ht="15" customHeight="1" x14ac:dyDescent="0.25">
      <c r="B2175" s="115" t="str">
        <f>IF(AND('INPUT INF'!$C174="I",'INPUT INF'!$D174=$B$2003),'INPUT INF'!$A174,"")</f>
        <v/>
      </c>
      <c r="C2175" s="115" t="str">
        <f>IF(AND('INPUT INF'!$C174="I",'INPUT INF'!$D174=$C$2003),'INPUT INF'!$A174,"")</f>
        <v/>
      </c>
      <c r="D2175" s="100" t="str">
        <f>IF(AND('INPUT INF'!$C174="I",'INPUT INF'!$D174=$D$2003),'INPUT INF'!$A174,"")</f>
        <v/>
      </c>
      <c r="E2175" s="100" t="str">
        <f>IF(AND('INPUT INF'!$C174="I",'INPUT INF'!$D174=$E$2003),'INPUT INF'!$A174,"")</f>
        <v/>
      </c>
      <c r="F2175" s="100" t="str">
        <f>IF(AND('INPUT INF'!$C174="I",'INPUT INF'!$D174=$F$2003),'INPUT INF'!$A174,"")</f>
        <v/>
      </c>
      <c r="G2175" s="100" t="str">
        <f>IF(AND('INPUT INF'!$C174="I",'INPUT INF'!$D174=$G$2003),'INPUT INF'!$A174,"")</f>
        <v/>
      </c>
      <c r="H2175" s="100" t="str">
        <f>IF(AND('INPUT INF'!$C174="II",'INPUT INF'!$D174=$H$2003),'INPUT INF'!$A174,"")</f>
        <v/>
      </c>
      <c r="I2175" s="100" t="str">
        <f>IF(AND('INPUT INF'!$C174="II",'INPUT INF'!$D174=$I$2003),'INPUT INF'!$A174,"")</f>
        <v/>
      </c>
      <c r="J2175" s="100" t="str">
        <f>IF(AND('INPUT INF'!$C174="II",'INPUT INF'!$D174=$J$2003),'INPUT INF'!$A174,"")</f>
        <v/>
      </c>
      <c r="K2175" s="100" t="str">
        <f>IF(AND('INPUT INF'!$C174="II",'INPUT INF'!$D174=$K$2003),'INPUT INF'!$A174,"")</f>
        <v/>
      </c>
      <c r="L2175" s="100" t="str">
        <f>IF(AND('INPUT INF'!$C174="II",'INPUT INF'!$D174=$L$2003),'INPUT INF'!$A174,"")</f>
        <v/>
      </c>
      <c r="M2175" s="100" t="str">
        <f>IF(AND('INPUT INF'!$C174="II",'INPUT INF'!$D174=$M$2003),'INPUT INF'!$A174,"")</f>
        <v/>
      </c>
      <c r="N2175" s="191" t="str">
        <f t="shared" si="7391"/>
        <v/>
      </c>
      <c r="O2175" s="100" t="str">
        <f t="shared" si="7400"/>
        <v/>
      </c>
      <c r="P2175" s="191" t="str">
        <f t="shared" si="7400"/>
        <v/>
      </c>
      <c r="Q2175" s="100" t="str">
        <f t="shared" si="7400"/>
        <v/>
      </c>
      <c r="R2175" s="191" t="str">
        <f t="shared" si="7400"/>
        <v/>
      </c>
      <c r="S2175" s="100" t="str">
        <f t="shared" si="7400"/>
        <v/>
      </c>
      <c r="T2175" s="191" t="str">
        <f t="shared" si="7400"/>
        <v/>
      </c>
      <c r="U2175" s="100" t="str">
        <f t="shared" si="7400"/>
        <v/>
      </c>
      <c r="V2175" s="191" t="str">
        <f t="shared" si="7400"/>
        <v/>
      </c>
      <c r="W2175" s="100" t="str">
        <f t="shared" si="7400"/>
        <v/>
      </c>
      <c r="X2175" s="191" t="str">
        <f t="shared" si="7400"/>
        <v/>
      </c>
      <c r="Y2175" s="100" t="str">
        <f t="shared" si="7401"/>
        <v/>
      </c>
      <c r="Z2175" s="191" t="str">
        <f t="shared" si="7401"/>
        <v/>
      </c>
      <c r="AA2175" s="100" t="str">
        <f t="shared" si="7401"/>
        <v/>
      </c>
      <c r="AB2175" s="191" t="str">
        <f t="shared" si="7401"/>
        <v/>
      </c>
      <c r="AC2175" s="100" t="str">
        <f t="shared" si="7401"/>
        <v/>
      </c>
      <c r="AD2175" s="191" t="str">
        <f t="shared" si="7401"/>
        <v/>
      </c>
      <c r="AE2175" s="100" t="str">
        <f t="shared" si="7401"/>
        <v/>
      </c>
      <c r="AF2175" s="191" t="str">
        <f t="shared" si="7401"/>
        <v/>
      </c>
      <c r="AG2175" s="100" t="str">
        <f t="shared" si="7401"/>
        <v/>
      </c>
      <c r="AH2175" s="191" t="str">
        <f t="shared" si="7401"/>
        <v/>
      </c>
      <c r="AI2175" s="100" t="str">
        <f t="shared" si="7401"/>
        <v/>
      </c>
      <c r="AJ2175" s="191" t="str">
        <f t="shared" si="7401"/>
        <v/>
      </c>
      <c r="AK2175" s="100" t="str">
        <f>IFERROR(VALUE(INDEX('INPUT DATA'!$Z$5:$Z$605,MATCH(CAL!N2175,'INPUT DATA'!$A$5:$A$605,0))),"")</f>
        <v/>
      </c>
      <c r="AL2175" s="100" t="str">
        <f>IFERROR(VALUE(INDEX('INPUT DATA'!$AA$5:$AA$605,MATCH(CAL!N2175,'INPUT DATA'!$A$5:$A$605,0))),"")</f>
        <v/>
      </c>
      <c r="AM2175" s="100" t="str">
        <f t="shared" si="7389"/>
        <v/>
      </c>
      <c r="AN2175" s="100" t="str">
        <f t="shared" si="7390"/>
        <v/>
      </c>
    </row>
    <row r="2176" spans="2:40" ht="15" customHeight="1" x14ac:dyDescent="0.25">
      <c r="B2176" s="115" t="str">
        <f>IF(AND('INPUT INF'!$C175="I",'INPUT INF'!$D175=$B$2003),'INPUT INF'!$A175,"")</f>
        <v/>
      </c>
      <c r="C2176" s="115" t="str">
        <f>IF(AND('INPUT INF'!$C175="I",'INPUT INF'!$D175=$C$2003),'INPUT INF'!$A175,"")</f>
        <v/>
      </c>
      <c r="D2176" s="100" t="str">
        <f>IF(AND('INPUT INF'!$C175="I",'INPUT INF'!$D175=$D$2003),'INPUT INF'!$A175,"")</f>
        <v/>
      </c>
      <c r="E2176" s="100" t="str">
        <f>IF(AND('INPUT INF'!$C175="I",'INPUT INF'!$D175=$E$2003),'INPUT INF'!$A175,"")</f>
        <v/>
      </c>
      <c r="F2176" s="100" t="str">
        <f>IF(AND('INPUT INF'!$C175="I",'INPUT INF'!$D175=$F$2003),'INPUT INF'!$A175,"")</f>
        <v/>
      </c>
      <c r="G2176" s="100" t="str">
        <f>IF(AND('INPUT INF'!$C175="I",'INPUT INF'!$D175=$G$2003),'INPUT INF'!$A175,"")</f>
        <v/>
      </c>
      <c r="H2176" s="100" t="str">
        <f>IF(AND('INPUT INF'!$C175="II",'INPUT INF'!$D175=$H$2003),'INPUT INF'!$A175,"")</f>
        <v/>
      </c>
      <c r="I2176" s="100" t="str">
        <f>IF(AND('INPUT INF'!$C175="II",'INPUT INF'!$D175=$I$2003),'INPUT INF'!$A175,"")</f>
        <v/>
      </c>
      <c r="J2176" s="100" t="str">
        <f>IF(AND('INPUT INF'!$C175="II",'INPUT INF'!$D175=$J$2003),'INPUT INF'!$A175,"")</f>
        <v/>
      </c>
      <c r="K2176" s="100" t="str">
        <f>IF(AND('INPUT INF'!$C175="II",'INPUT INF'!$D175=$K$2003),'INPUT INF'!$A175,"")</f>
        <v/>
      </c>
      <c r="L2176" s="100" t="str">
        <f>IF(AND('INPUT INF'!$C175="II",'INPUT INF'!$D175=$L$2003),'INPUT INF'!$A175,"")</f>
        <v/>
      </c>
      <c r="M2176" s="100" t="str">
        <f>IF(AND('INPUT INF'!$C175="II",'INPUT INF'!$D175=$M$2003),'INPUT INF'!$A175,"")</f>
        <v/>
      </c>
      <c r="N2176" s="191" t="str">
        <f t="shared" si="7391"/>
        <v/>
      </c>
      <c r="O2176" s="100" t="str">
        <f t="shared" si="7400"/>
        <v/>
      </c>
      <c r="P2176" s="191" t="str">
        <f t="shared" si="7400"/>
        <v/>
      </c>
      <c r="Q2176" s="100" t="str">
        <f t="shared" si="7400"/>
        <v/>
      </c>
      <c r="R2176" s="191" t="str">
        <f t="shared" si="7400"/>
        <v/>
      </c>
      <c r="S2176" s="100" t="str">
        <f t="shared" si="7400"/>
        <v/>
      </c>
      <c r="T2176" s="191" t="str">
        <f t="shared" si="7400"/>
        <v/>
      </c>
      <c r="U2176" s="100" t="str">
        <f t="shared" si="7400"/>
        <v/>
      </c>
      <c r="V2176" s="191" t="str">
        <f t="shared" si="7400"/>
        <v/>
      </c>
      <c r="W2176" s="100" t="str">
        <f t="shared" si="7400"/>
        <v/>
      </c>
      <c r="X2176" s="191" t="str">
        <f t="shared" si="7400"/>
        <v/>
      </c>
      <c r="Y2176" s="100" t="str">
        <f t="shared" si="7401"/>
        <v/>
      </c>
      <c r="Z2176" s="191" t="str">
        <f t="shared" si="7401"/>
        <v/>
      </c>
      <c r="AA2176" s="100" t="str">
        <f t="shared" si="7401"/>
        <v/>
      </c>
      <c r="AB2176" s="191" t="str">
        <f t="shared" si="7401"/>
        <v/>
      </c>
      <c r="AC2176" s="100" t="str">
        <f t="shared" si="7401"/>
        <v/>
      </c>
      <c r="AD2176" s="191" t="str">
        <f t="shared" si="7401"/>
        <v/>
      </c>
      <c r="AE2176" s="100" t="str">
        <f t="shared" si="7401"/>
        <v/>
      </c>
      <c r="AF2176" s="191" t="str">
        <f t="shared" si="7401"/>
        <v/>
      </c>
      <c r="AG2176" s="100" t="str">
        <f t="shared" si="7401"/>
        <v/>
      </c>
      <c r="AH2176" s="191" t="str">
        <f t="shared" si="7401"/>
        <v/>
      </c>
      <c r="AI2176" s="100" t="str">
        <f t="shared" si="7401"/>
        <v/>
      </c>
      <c r="AJ2176" s="191" t="str">
        <f t="shared" si="7401"/>
        <v/>
      </c>
      <c r="AK2176" s="100" t="str">
        <f>IFERROR(VALUE(INDEX('INPUT DATA'!$Z$5:$Z$605,MATCH(CAL!N2176,'INPUT DATA'!$A$5:$A$605,0))),"")</f>
        <v/>
      </c>
      <c r="AL2176" s="100" t="str">
        <f>IFERROR(VALUE(INDEX('INPUT DATA'!$AA$5:$AA$605,MATCH(CAL!N2176,'INPUT DATA'!$A$5:$A$605,0))),"")</f>
        <v/>
      </c>
      <c r="AM2176" s="100" t="str">
        <f t="shared" si="7389"/>
        <v/>
      </c>
      <c r="AN2176" s="100" t="str">
        <f t="shared" si="7390"/>
        <v/>
      </c>
    </row>
    <row r="2177" spans="2:40" ht="15" customHeight="1" x14ac:dyDescent="0.25">
      <c r="B2177" s="115" t="str">
        <f>IF(AND('INPUT INF'!$C176="I",'INPUT INF'!$D176=$B$2003),'INPUT INF'!$A176,"")</f>
        <v/>
      </c>
      <c r="C2177" s="115" t="str">
        <f>IF(AND('INPUT INF'!$C176="I",'INPUT INF'!$D176=$C$2003),'INPUT INF'!$A176,"")</f>
        <v/>
      </c>
      <c r="D2177" s="100" t="str">
        <f>IF(AND('INPUT INF'!$C176="I",'INPUT INF'!$D176=$D$2003),'INPUT INF'!$A176,"")</f>
        <v/>
      </c>
      <c r="E2177" s="100" t="str">
        <f>IF(AND('INPUT INF'!$C176="I",'INPUT INF'!$D176=$E$2003),'INPUT INF'!$A176,"")</f>
        <v/>
      </c>
      <c r="F2177" s="100" t="str">
        <f>IF(AND('INPUT INF'!$C176="I",'INPUT INF'!$D176=$F$2003),'INPUT INF'!$A176,"")</f>
        <v/>
      </c>
      <c r="G2177" s="100" t="str">
        <f>IF(AND('INPUT INF'!$C176="I",'INPUT INF'!$D176=$G$2003),'INPUT INF'!$A176,"")</f>
        <v/>
      </c>
      <c r="H2177" s="100" t="str">
        <f>IF(AND('INPUT INF'!$C176="II",'INPUT INF'!$D176=$H$2003),'INPUT INF'!$A176,"")</f>
        <v/>
      </c>
      <c r="I2177" s="100" t="str">
        <f>IF(AND('INPUT INF'!$C176="II",'INPUT INF'!$D176=$I$2003),'INPUT INF'!$A176,"")</f>
        <v/>
      </c>
      <c r="J2177" s="100" t="str">
        <f>IF(AND('INPUT INF'!$C176="II",'INPUT INF'!$D176=$J$2003),'INPUT INF'!$A176,"")</f>
        <v/>
      </c>
      <c r="K2177" s="100" t="str">
        <f>IF(AND('INPUT INF'!$C176="II",'INPUT INF'!$D176=$K$2003),'INPUT INF'!$A176,"")</f>
        <v/>
      </c>
      <c r="L2177" s="100" t="str">
        <f>IF(AND('INPUT INF'!$C176="II",'INPUT INF'!$D176=$L$2003),'INPUT INF'!$A176,"")</f>
        <v/>
      </c>
      <c r="M2177" s="100" t="str">
        <f>IF(AND('INPUT INF'!$C176="II",'INPUT INF'!$D176=$M$2003),'INPUT INF'!$A176,"")</f>
        <v/>
      </c>
      <c r="N2177" s="191" t="str">
        <f t="shared" si="7391"/>
        <v/>
      </c>
      <c r="O2177" s="100" t="str">
        <f t="shared" si="7400"/>
        <v/>
      </c>
      <c r="P2177" s="191" t="str">
        <f t="shared" si="7400"/>
        <v/>
      </c>
      <c r="Q2177" s="100" t="str">
        <f t="shared" si="7400"/>
        <v/>
      </c>
      <c r="R2177" s="191" t="str">
        <f t="shared" si="7400"/>
        <v/>
      </c>
      <c r="S2177" s="100" t="str">
        <f t="shared" si="7400"/>
        <v/>
      </c>
      <c r="T2177" s="191" t="str">
        <f t="shared" si="7400"/>
        <v/>
      </c>
      <c r="U2177" s="100" t="str">
        <f t="shared" si="7400"/>
        <v/>
      </c>
      <c r="V2177" s="191" t="str">
        <f t="shared" si="7400"/>
        <v/>
      </c>
      <c r="W2177" s="100" t="str">
        <f t="shared" si="7400"/>
        <v/>
      </c>
      <c r="X2177" s="191" t="str">
        <f t="shared" si="7400"/>
        <v/>
      </c>
      <c r="Y2177" s="100" t="str">
        <f t="shared" si="7401"/>
        <v/>
      </c>
      <c r="Z2177" s="191" t="str">
        <f t="shared" si="7401"/>
        <v/>
      </c>
      <c r="AA2177" s="100" t="str">
        <f t="shared" si="7401"/>
        <v/>
      </c>
      <c r="AB2177" s="191" t="str">
        <f t="shared" si="7401"/>
        <v/>
      </c>
      <c r="AC2177" s="100" t="str">
        <f t="shared" si="7401"/>
        <v/>
      </c>
      <c r="AD2177" s="191" t="str">
        <f t="shared" si="7401"/>
        <v/>
      </c>
      <c r="AE2177" s="100" t="str">
        <f t="shared" si="7401"/>
        <v/>
      </c>
      <c r="AF2177" s="191" t="str">
        <f t="shared" si="7401"/>
        <v/>
      </c>
      <c r="AG2177" s="100" t="str">
        <f t="shared" si="7401"/>
        <v/>
      </c>
      <c r="AH2177" s="191" t="str">
        <f t="shared" si="7401"/>
        <v/>
      </c>
      <c r="AI2177" s="100" t="str">
        <f t="shared" si="7401"/>
        <v/>
      </c>
      <c r="AJ2177" s="191" t="str">
        <f t="shared" si="7401"/>
        <v/>
      </c>
      <c r="AK2177" s="100" t="str">
        <f>IFERROR(VALUE(INDEX('INPUT DATA'!$Z$5:$Z$605,MATCH(CAL!N2177,'INPUT DATA'!$A$5:$A$605,0))),"")</f>
        <v/>
      </c>
      <c r="AL2177" s="100" t="str">
        <f>IFERROR(VALUE(INDEX('INPUT DATA'!$AA$5:$AA$605,MATCH(CAL!N2177,'INPUT DATA'!$A$5:$A$605,0))),"")</f>
        <v/>
      </c>
      <c r="AM2177" s="100" t="str">
        <f t="shared" si="7389"/>
        <v/>
      </c>
      <c r="AN2177" s="100" t="str">
        <f t="shared" si="7390"/>
        <v/>
      </c>
    </row>
    <row r="2178" spans="2:40" ht="15" customHeight="1" x14ac:dyDescent="0.25">
      <c r="B2178" s="115" t="str">
        <f>IF(AND('INPUT INF'!$C177="I",'INPUT INF'!$D177=$B$2003),'INPUT INF'!$A177,"")</f>
        <v/>
      </c>
      <c r="C2178" s="115" t="str">
        <f>IF(AND('INPUT INF'!$C177="I",'INPUT INF'!$D177=$C$2003),'INPUT INF'!$A177,"")</f>
        <v/>
      </c>
      <c r="D2178" s="100" t="str">
        <f>IF(AND('INPUT INF'!$C177="I",'INPUT INF'!$D177=$D$2003),'INPUT INF'!$A177,"")</f>
        <v/>
      </c>
      <c r="E2178" s="100" t="str">
        <f>IF(AND('INPUT INF'!$C177="I",'INPUT INF'!$D177=$E$2003),'INPUT INF'!$A177,"")</f>
        <v/>
      </c>
      <c r="F2178" s="100" t="str">
        <f>IF(AND('INPUT INF'!$C177="I",'INPUT INF'!$D177=$F$2003),'INPUT INF'!$A177,"")</f>
        <v/>
      </c>
      <c r="G2178" s="100" t="str">
        <f>IF(AND('INPUT INF'!$C177="I",'INPUT INF'!$D177=$G$2003),'INPUT INF'!$A177,"")</f>
        <v/>
      </c>
      <c r="H2178" s="100" t="str">
        <f>IF(AND('INPUT INF'!$C177="II",'INPUT INF'!$D177=$H$2003),'INPUT INF'!$A177,"")</f>
        <v/>
      </c>
      <c r="I2178" s="100" t="str">
        <f>IF(AND('INPUT INF'!$C177="II",'INPUT INF'!$D177=$I$2003),'INPUT INF'!$A177,"")</f>
        <v/>
      </c>
      <c r="J2178" s="100" t="str">
        <f>IF(AND('INPUT INF'!$C177="II",'INPUT INF'!$D177=$J$2003),'INPUT INF'!$A177,"")</f>
        <v/>
      </c>
      <c r="K2178" s="100" t="str">
        <f>IF(AND('INPUT INF'!$C177="II",'INPUT INF'!$D177=$K$2003),'INPUT INF'!$A177,"")</f>
        <v/>
      </c>
      <c r="L2178" s="100" t="str">
        <f>IF(AND('INPUT INF'!$C177="II",'INPUT INF'!$D177=$L$2003),'INPUT INF'!$A177,"")</f>
        <v/>
      </c>
      <c r="M2178" s="100" t="str">
        <f>IF(AND('INPUT INF'!$C177="II",'INPUT INF'!$D177=$M$2003),'INPUT INF'!$A177,"")</f>
        <v/>
      </c>
      <c r="N2178" s="191" t="str">
        <f t="shared" si="7391"/>
        <v/>
      </c>
      <c r="O2178" s="100" t="str">
        <f t="shared" si="7400"/>
        <v/>
      </c>
      <c r="P2178" s="191" t="str">
        <f t="shared" si="7400"/>
        <v/>
      </c>
      <c r="Q2178" s="100" t="str">
        <f t="shared" si="7400"/>
        <v/>
      </c>
      <c r="R2178" s="191" t="str">
        <f t="shared" si="7400"/>
        <v/>
      </c>
      <c r="S2178" s="100" t="str">
        <f t="shared" si="7400"/>
        <v/>
      </c>
      <c r="T2178" s="191" t="str">
        <f t="shared" si="7400"/>
        <v/>
      </c>
      <c r="U2178" s="100" t="str">
        <f t="shared" si="7400"/>
        <v/>
      </c>
      <c r="V2178" s="191" t="str">
        <f t="shared" si="7400"/>
        <v/>
      </c>
      <c r="W2178" s="100" t="str">
        <f t="shared" si="7400"/>
        <v/>
      </c>
      <c r="X2178" s="191" t="str">
        <f t="shared" si="7400"/>
        <v/>
      </c>
      <c r="Y2178" s="100" t="str">
        <f t="shared" si="7401"/>
        <v/>
      </c>
      <c r="Z2178" s="191" t="str">
        <f t="shared" si="7401"/>
        <v/>
      </c>
      <c r="AA2178" s="100" t="str">
        <f t="shared" si="7401"/>
        <v/>
      </c>
      <c r="AB2178" s="191" t="str">
        <f t="shared" si="7401"/>
        <v/>
      </c>
      <c r="AC2178" s="100" t="str">
        <f t="shared" si="7401"/>
        <v/>
      </c>
      <c r="AD2178" s="191" t="str">
        <f t="shared" si="7401"/>
        <v/>
      </c>
      <c r="AE2178" s="100" t="str">
        <f t="shared" si="7401"/>
        <v/>
      </c>
      <c r="AF2178" s="191" t="str">
        <f t="shared" si="7401"/>
        <v/>
      </c>
      <c r="AG2178" s="100" t="str">
        <f t="shared" si="7401"/>
        <v/>
      </c>
      <c r="AH2178" s="191" t="str">
        <f t="shared" si="7401"/>
        <v/>
      </c>
      <c r="AI2178" s="100" t="str">
        <f t="shared" si="7401"/>
        <v/>
      </c>
      <c r="AJ2178" s="191" t="str">
        <f t="shared" si="7401"/>
        <v/>
      </c>
      <c r="AK2178" s="100" t="str">
        <f>IFERROR(VALUE(INDEX('INPUT DATA'!$Z$5:$Z$605,MATCH(CAL!N2178,'INPUT DATA'!$A$5:$A$605,0))),"")</f>
        <v/>
      </c>
      <c r="AL2178" s="100" t="str">
        <f>IFERROR(VALUE(INDEX('INPUT DATA'!$AA$5:$AA$605,MATCH(CAL!N2178,'INPUT DATA'!$A$5:$A$605,0))),"")</f>
        <v/>
      </c>
      <c r="AM2178" s="100" t="str">
        <f t="shared" si="7389"/>
        <v/>
      </c>
      <c r="AN2178" s="100" t="str">
        <f t="shared" si="7390"/>
        <v/>
      </c>
    </row>
    <row r="2179" spans="2:40" ht="15" customHeight="1" x14ac:dyDescent="0.25">
      <c r="B2179" s="115" t="str">
        <f>IF(AND('INPUT INF'!$C178="I",'INPUT INF'!$D178=$B$2003),'INPUT INF'!$A178,"")</f>
        <v/>
      </c>
      <c r="C2179" s="115" t="str">
        <f>IF(AND('INPUT INF'!$C178="I",'INPUT INF'!$D178=$C$2003),'INPUT INF'!$A178,"")</f>
        <v/>
      </c>
      <c r="D2179" s="100" t="str">
        <f>IF(AND('INPUT INF'!$C178="I",'INPUT INF'!$D178=$D$2003),'INPUT INF'!$A178,"")</f>
        <v/>
      </c>
      <c r="E2179" s="100" t="str">
        <f>IF(AND('INPUT INF'!$C178="I",'INPUT INF'!$D178=$E$2003),'INPUT INF'!$A178,"")</f>
        <v/>
      </c>
      <c r="F2179" s="100" t="str">
        <f>IF(AND('INPUT INF'!$C178="I",'INPUT INF'!$D178=$F$2003),'INPUT INF'!$A178,"")</f>
        <v/>
      </c>
      <c r="G2179" s="100" t="str">
        <f>IF(AND('INPUT INF'!$C178="I",'INPUT INF'!$D178=$G$2003),'INPUT INF'!$A178,"")</f>
        <v/>
      </c>
      <c r="H2179" s="100" t="str">
        <f>IF(AND('INPUT INF'!$C178="II",'INPUT INF'!$D178=$H$2003),'INPUT INF'!$A178,"")</f>
        <v/>
      </c>
      <c r="I2179" s="100" t="str">
        <f>IF(AND('INPUT INF'!$C178="II",'INPUT INF'!$D178=$I$2003),'INPUT INF'!$A178,"")</f>
        <v/>
      </c>
      <c r="J2179" s="100" t="str">
        <f>IF(AND('INPUT INF'!$C178="II",'INPUT INF'!$D178=$J$2003),'INPUT INF'!$A178,"")</f>
        <v/>
      </c>
      <c r="K2179" s="100" t="str">
        <f>IF(AND('INPUT INF'!$C178="II",'INPUT INF'!$D178=$K$2003),'INPUT INF'!$A178,"")</f>
        <v/>
      </c>
      <c r="L2179" s="100" t="str">
        <f>IF(AND('INPUT INF'!$C178="II",'INPUT INF'!$D178=$L$2003),'INPUT INF'!$A178,"")</f>
        <v/>
      </c>
      <c r="M2179" s="100" t="str">
        <f>IF(AND('INPUT INF'!$C178="II",'INPUT INF'!$D178=$M$2003),'INPUT INF'!$A178,"")</f>
        <v/>
      </c>
      <c r="N2179" s="191" t="str">
        <f t="shared" si="7391"/>
        <v/>
      </c>
      <c r="O2179" s="100" t="str">
        <f t="shared" si="7400"/>
        <v/>
      </c>
      <c r="P2179" s="191" t="str">
        <f t="shared" si="7400"/>
        <v/>
      </c>
      <c r="Q2179" s="100" t="str">
        <f t="shared" si="7400"/>
        <v/>
      </c>
      <c r="R2179" s="191" t="str">
        <f t="shared" si="7400"/>
        <v/>
      </c>
      <c r="S2179" s="100" t="str">
        <f t="shared" si="7400"/>
        <v/>
      </c>
      <c r="T2179" s="191" t="str">
        <f t="shared" si="7400"/>
        <v/>
      </c>
      <c r="U2179" s="100" t="str">
        <f t="shared" si="7400"/>
        <v/>
      </c>
      <c r="V2179" s="191" t="str">
        <f t="shared" si="7400"/>
        <v/>
      </c>
      <c r="W2179" s="100" t="str">
        <f t="shared" si="7400"/>
        <v/>
      </c>
      <c r="X2179" s="191" t="str">
        <f t="shared" si="7400"/>
        <v/>
      </c>
      <c r="Y2179" s="100" t="str">
        <f t="shared" si="7401"/>
        <v/>
      </c>
      <c r="Z2179" s="191" t="str">
        <f t="shared" si="7401"/>
        <v/>
      </c>
      <c r="AA2179" s="100" t="str">
        <f t="shared" si="7401"/>
        <v/>
      </c>
      <c r="AB2179" s="191" t="str">
        <f t="shared" si="7401"/>
        <v/>
      </c>
      <c r="AC2179" s="100" t="str">
        <f t="shared" si="7401"/>
        <v/>
      </c>
      <c r="AD2179" s="191" t="str">
        <f t="shared" si="7401"/>
        <v/>
      </c>
      <c r="AE2179" s="100" t="str">
        <f t="shared" si="7401"/>
        <v/>
      </c>
      <c r="AF2179" s="191" t="str">
        <f t="shared" si="7401"/>
        <v/>
      </c>
      <c r="AG2179" s="100" t="str">
        <f t="shared" si="7401"/>
        <v/>
      </c>
      <c r="AH2179" s="191" t="str">
        <f t="shared" si="7401"/>
        <v/>
      </c>
      <c r="AI2179" s="100" t="str">
        <f t="shared" si="7401"/>
        <v/>
      </c>
      <c r="AJ2179" s="191" t="str">
        <f t="shared" si="7401"/>
        <v/>
      </c>
      <c r="AK2179" s="100" t="str">
        <f>IFERROR(VALUE(INDEX('INPUT DATA'!$Z$5:$Z$605,MATCH(CAL!N2179,'INPUT DATA'!$A$5:$A$605,0))),"")</f>
        <v/>
      </c>
      <c r="AL2179" s="100" t="str">
        <f>IFERROR(VALUE(INDEX('INPUT DATA'!$AA$5:$AA$605,MATCH(CAL!N2179,'INPUT DATA'!$A$5:$A$605,0))),"")</f>
        <v/>
      </c>
      <c r="AM2179" s="100" t="str">
        <f t="shared" si="7389"/>
        <v/>
      </c>
      <c r="AN2179" s="100" t="str">
        <f t="shared" si="7390"/>
        <v/>
      </c>
    </row>
    <row r="2180" spans="2:40" ht="15" customHeight="1" x14ac:dyDescent="0.25">
      <c r="B2180" s="115" t="str">
        <f>IF(AND('INPUT INF'!$C179="I",'INPUT INF'!$D179=$B$2003),'INPUT INF'!$A179,"")</f>
        <v/>
      </c>
      <c r="C2180" s="115" t="str">
        <f>IF(AND('INPUT INF'!$C179="I",'INPUT INF'!$D179=$C$2003),'INPUT INF'!$A179,"")</f>
        <v/>
      </c>
      <c r="D2180" s="100" t="str">
        <f>IF(AND('INPUT INF'!$C179="I",'INPUT INF'!$D179=$D$2003),'INPUT INF'!$A179,"")</f>
        <v/>
      </c>
      <c r="E2180" s="100" t="str">
        <f>IF(AND('INPUT INF'!$C179="I",'INPUT INF'!$D179=$E$2003),'INPUT INF'!$A179,"")</f>
        <v/>
      </c>
      <c r="F2180" s="100" t="str">
        <f>IF(AND('INPUT INF'!$C179="I",'INPUT INF'!$D179=$F$2003),'INPUT INF'!$A179,"")</f>
        <v/>
      </c>
      <c r="G2180" s="100" t="str">
        <f>IF(AND('INPUT INF'!$C179="I",'INPUT INF'!$D179=$G$2003),'INPUT INF'!$A179,"")</f>
        <v/>
      </c>
      <c r="H2180" s="100" t="str">
        <f>IF(AND('INPUT INF'!$C179="II",'INPUT INF'!$D179=$H$2003),'INPUT INF'!$A179,"")</f>
        <v/>
      </c>
      <c r="I2180" s="100" t="str">
        <f>IF(AND('INPUT INF'!$C179="II",'INPUT INF'!$D179=$I$2003),'INPUT INF'!$A179,"")</f>
        <v/>
      </c>
      <c r="J2180" s="100" t="str">
        <f>IF(AND('INPUT INF'!$C179="II",'INPUT INF'!$D179=$J$2003),'INPUT INF'!$A179,"")</f>
        <v/>
      </c>
      <c r="K2180" s="100" t="str">
        <f>IF(AND('INPUT INF'!$C179="II",'INPUT INF'!$D179=$K$2003),'INPUT INF'!$A179,"")</f>
        <v/>
      </c>
      <c r="L2180" s="100" t="str">
        <f>IF(AND('INPUT INF'!$C179="II",'INPUT INF'!$D179=$L$2003),'INPUT INF'!$A179,"")</f>
        <v/>
      </c>
      <c r="M2180" s="100" t="str">
        <f>IF(AND('INPUT INF'!$C179="II",'INPUT INF'!$D179=$M$2003),'INPUT INF'!$A179,"")</f>
        <v/>
      </c>
      <c r="N2180" s="191" t="str">
        <f t="shared" si="7391"/>
        <v/>
      </c>
      <c r="O2180" s="100" t="str">
        <f t="shared" si="7400"/>
        <v/>
      </c>
      <c r="P2180" s="191" t="str">
        <f t="shared" si="7400"/>
        <v/>
      </c>
      <c r="Q2180" s="100" t="str">
        <f t="shared" si="7400"/>
        <v/>
      </c>
      <c r="R2180" s="191" t="str">
        <f t="shared" si="7400"/>
        <v/>
      </c>
      <c r="S2180" s="100" t="str">
        <f t="shared" si="7400"/>
        <v/>
      </c>
      <c r="T2180" s="191" t="str">
        <f t="shared" si="7400"/>
        <v/>
      </c>
      <c r="U2180" s="100" t="str">
        <f t="shared" si="7400"/>
        <v/>
      </c>
      <c r="V2180" s="191" t="str">
        <f t="shared" si="7400"/>
        <v/>
      </c>
      <c r="W2180" s="100" t="str">
        <f t="shared" si="7400"/>
        <v/>
      </c>
      <c r="X2180" s="191" t="str">
        <f t="shared" si="7400"/>
        <v/>
      </c>
      <c r="Y2180" s="100" t="str">
        <f t="shared" si="7401"/>
        <v/>
      </c>
      <c r="Z2180" s="191" t="str">
        <f t="shared" si="7401"/>
        <v/>
      </c>
      <c r="AA2180" s="100" t="str">
        <f t="shared" si="7401"/>
        <v/>
      </c>
      <c r="AB2180" s="191" t="str">
        <f t="shared" si="7401"/>
        <v/>
      </c>
      <c r="AC2180" s="100" t="str">
        <f t="shared" si="7401"/>
        <v/>
      </c>
      <c r="AD2180" s="191" t="str">
        <f t="shared" si="7401"/>
        <v/>
      </c>
      <c r="AE2180" s="100" t="str">
        <f t="shared" si="7401"/>
        <v/>
      </c>
      <c r="AF2180" s="191" t="str">
        <f t="shared" si="7401"/>
        <v/>
      </c>
      <c r="AG2180" s="100" t="str">
        <f t="shared" si="7401"/>
        <v/>
      </c>
      <c r="AH2180" s="191" t="str">
        <f t="shared" si="7401"/>
        <v/>
      </c>
      <c r="AI2180" s="100" t="str">
        <f t="shared" si="7401"/>
        <v/>
      </c>
      <c r="AJ2180" s="191" t="str">
        <f t="shared" si="7401"/>
        <v/>
      </c>
      <c r="AK2180" s="100" t="str">
        <f>IFERROR(VALUE(INDEX('INPUT DATA'!$Z$5:$Z$605,MATCH(CAL!N2180,'INPUT DATA'!$A$5:$A$605,0))),"")</f>
        <v/>
      </c>
      <c r="AL2180" s="100" t="str">
        <f>IFERROR(VALUE(INDEX('INPUT DATA'!$AA$5:$AA$605,MATCH(CAL!N2180,'INPUT DATA'!$A$5:$A$605,0))),"")</f>
        <v/>
      </c>
      <c r="AM2180" s="100" t="str">
        <f t="shared" si="7389"/>
        <v/>
      </c>
      <c r="AN2180" s="100" t="str">
        <f t="shared" si="7390"/>
        <v/>
      </c>
    </row>
    <row r="2181" spans="2:40" ht="15" customHeight="1" x14ac:dyDescent="0.25">
      <c r="B2181" s="115" t="str">
        <f>IF(AND('INPUT INF'!$C180="I",'INPUT INF'!$D180=$B$2003),'INPUT INF'!$A180,"")</f>
        <v/>
      </c>
      <c r="C2181" s="115" t="str">
        <f>IF(AND('INPUT INF'!$C180="I",'INPUT INF'!$D180=$C$2003),'INPUT INF'!$A180,"")</f>
        <v/>
      </c>
      <c r="D2181" s="100" t="str">
        <f>IF(AND('INPUT INF'!$C180="I",'INPUT INF'!$D180=$D$2003),'INPUT INF'!$A180,"")</f>
        <v/>
      </c>
      <c r="E2181" s="100" t="str">
        <f>IF(AND('INPUT INF'!$C180="I",'INPUT INF'!$D180=$E$2003),'INPUT INF'!$A180,"")</f>
        <v/>
      </c>
      <c r="F2181" s="100" t="str">
        <f>IF(AND('INPUT INF'!$C180="I",'INPUT INF'!$D180=$F$2003),'INPUT INF'!$A180,"")</f>
        <v/>
      </c>
      <c r="G2181" s="100" t="str">
        <f>IF(AND('INPUT INF'!$C180="I",'INPUT INF'!$D180=$G$2003),'INPUT INF'!$A180,"")</f>
        <v/>
      </c>
      <c r="H2181" s="100" t="str">
        <f>IF(AND('INPUT INF'!$C180="II",'INPUT INF'!$D180=$H$2003),'INPUT INF'!$A180,"")</f>
        <v/>
      </c>
      <c r="I2181" s="100" t="str">
        <f>IF(AND('INPUT INF'!$C180="II",'INPUT INF'!$D180=$I$2003),'INPUT INF'!$A180,"")</f>
        <v/>
      </c>
      <c r="J2181" s="100" t="str">
        <f>IF(AND('INPUT INF'!$C180="II",'INPUT INF'!$D180=$J$2003),'INPUT INF'!$A180,"")</f>
        <v/>
      </c>
      <c r="K2181" s="100" t="str">
        <f>IF(AND('INPUT INF'!$C180="II",'INPUT INF'!$D180=$K$2003),'INPUT INF'!$A180,"")</f>
        <v/>
      </c>
      <c r="L2181" s="100" t="str">
        <f>IF(AND('INPUT INF'!$C180="II",'INPUT INF'!$D180=$L$2003),'INPUT INF'!$A180,"")</f>
        <v/>
      </c>
      <c r="M2181" s="100" t="str">
        <f>IF(AND('INPUT INF'!$C180="II",'INPUT INF'!$D180=$M$2003),'INPUT INF'!$A180,"")</f>
        <v/>
      </c>
      <c r="N2181" s="191" t="str">
        <f t="shared" si="7391"/>
        <v/>
      </c>
      <c r="O2181" s="100" t="str">
        <f t="shared" si="7400"/>
        <v/>
      </c>
      <c r="P2181" s="191" t="str">
        <f t="shared" si="7400"/>
        <v/>
      </c>
      <c r="Q2181" s="100" t="str">
        <f t="shared" si="7400"/>
        <v/>
      </c>
      <c r="R2181" s="191" t="str">
        <f t="shared" si="7400"/>
        <v/>
      </c>
      <c r="S2181" s="100" t="str">
        <f t="shared" si="7400"/>
        <v/>
      </c>
      <c r="T2181" s="191" t="str">
        <f t="shared" si="7400"/>
        <v/>
      </c>
      <c r="U2181" s="100" t="str">
        <f t="shared" si="7400"/>
        <v/>
      </c>
      <c r="V2181" s="191" t="str">
        <f t="shared" si="7400"/>
        <v/>
      </c>
      <c r="W2181" s="100" t="str">
        <f t="shared" si="7400"/>
        <v/>
      </c>
      <c r="X2181" s="191" t="str">
        <f t="shared" si="7400"/>
        <v/>
      </c>
      <c r="Y2181" s="100" t="str">
        <f t="shared" si="7401"/>
        <v/>
      </c>
      <c r="Z2181" s="191" t="str">
        <f t="shared" si="7401"/>
        <v/>
      </c>
      <c r="AA2181" s="100" t="str">
        <f t="shared" si="7401"/>
        <v/>
      </c>
      <c r="AB2181" s="191" t="str">
        <f t="shared" si="7401"/>
        <v/>
      </c>
      <c r="AC2181" s="100" t="str">
        <f t="shared" si="7401"/>
        <v/>
      </c>
      <c r="AD2181" s="191" t="str">
        <f t="shared" si="7401"/>
        <v/>
      </c>
      <c r="AE2181" s="100" t="str">
        <f t="shared" si="7401"/>
        <v/>
      </c>
      <c r="AF2181" s="191" t="str">
        <f t="shared" si="7401"/>
        <v/>
      </c>
      <c r="AG2181" s="100" t="str">
        <f t="shared" si="7401"/>
        <v/>
      </c>
      <c r="AH2181" s="191" t="str">
        <f t="shared" si="7401"/>
        <v/>
      </c>
      <c r="AI2181" s="100" t="str">
        <f t="shared" si="7401"/>
        <v/>
      </c>
      <c r="AJ2181" s="191" t="str">
        <f t="shared" si="7401"/>
        <v/>
      </c>
      <c r="AK2181" s="100" t="str">
        <f>IFERROR(VALUE(INDEX('INPUT DATA'!$Z$5:$Z$605,MATCH(CAL!N2181,'INPUT DATA'!$A$5:$A$605,0))),"")</f>
        <v/>
      </c>
      <c r="AL2181" s="100" t="str">
        <f>IFERROR(VALUE(INDEX('INPUT DATA'!$AA$5:$AA$605,MATCH(CAL!N2181,'INPUT DATA'!$A$5:$A$605,0))),"")</f>
        <v/>
      </c>
      <c r="AM2181" s="100" t="str">
        <f t="shared" si="7389"/>
        <v/>
      </c>
      <c r="AN2181" s="100" t="str">
        <f t="shared" si="7390"/>
        <v/>
      </c>
    </row>
    <row r="2182" spans="2:40" ht="15" customHeight="1" x14ac:dyDescent="0.25">
      <c r="B2182" s="115" t="str">
        <f>IF(AND('INPUT INF'!$C181="I",'INPUT INF'!$D181=$B$2003),'INPUT INF'!$A181,"")</f>
        <v/>
      </c>
      <c r="C2182" s="115" t="str">
        <f>IF(AND('INPUT INF'!$C181="I",'INPUT INF'!$D181=$C$2003),'INPUT INF'!$A181,"")</f>
        <v/>
      </c>
      <c r="D2182" s="100" t="str">
        <f>IF(AND('INPUT INF'!$C181="I",'INPUT INF'!$D181=$D$2003),'INPUT INF'!$A181,"")</f>
        <v/>
      </c>
      <c r="E2182" s="100" t="str">
        <f>IF(AND('INPUT INF'!$C181="I",'INPUT INF'!$D181=$E$2003),'INPUT INF'!$A181,"")</f>
        <v/>
      </c>
      <c r="F2182" s="100" t="str">
        <f>IF(AND('INPUT INF'!$C181="I",'INPUT INF'!$D181=$F$2003),'INPUT INF'!$A181,"")</f>
        <v/>
      </c>
      <c r="G2182" s="100" t="str">
        <f>IF(AND('INPUT INF'!$C181="I",'INPUT INF'!$D181=$G$2003),'INPUT INF'!$A181,"")</f>
        <v/>
      </c>
      <c r="H2182" s="100" t="str">
        <f>IF(AND('INPUT INF'!$C181="II",'INPUT INF'!$D181=$H$2003),'INPUT INF'!$A181,"")</f>
        <v/>
      </c>
      <c r="I2182" s="100" t="str">
        <f>IF(AND('INPUT INF'!$C181="II",'INPUT INF'!$D181=$I$2003),'INPUT INF'!$A181,"")</f>
        <v/>
      </c>
      <c r="J2182" s="100" t="str">
        <f>IF(AND('INPUT INF'!$C181="II",'INPUT INF'!$D181=$J$2003),'INPUT INF'!$A181,"")</f>
        <v/>
      </c>
      <c r="K2182" s="100" t="str">
        <f>IF(AND('INPUT INF'!$C181="II",'INPUT INF'!$D181=$K$2003),'INPUT INF'!$A181,"")</f>
        <v/>
      </c>
      <c r="L2182" s="100" t="str">
        <f>IF(AND('INPUT INF'!$C181="II",'INPUT INF'!$D181=$L$2003),'INPUT INF'!$A181,"")</f>
        <v/>
      </c>
      <c r="M2182" s="100" t="str">
        <f>IF(AND('INPUT INF'!$C181="II",'INPUT INF'!$D181=$M$2003),'INPUT INF'!$A181,"")</f>
        <v/>
      </c>
      <c r="N2182" s="191" t="str">
        <f t="shared" si="7391"/>
        <v/>
      </c>
      <c r="O2182" s="100" t="str">
        <f t="shared" si="7400"/>
        <v/>
      </c>
      <c r="P2182" s="191" t="str">
        <f t="shared" si="7400"/>
        <v/>
      </c>
      <c r="Q2182" s="100" t="str">
        <f t="shared" si="7400"/>
        <v/>
      </c>
      <c r="R2182" s="191" t="str">
        <f t="shared" si="7400"/>
        <v/>
      </c>
      <c r="S2182" s="100" t="str">
        <f t="shared" si="7400"/>
        <v/>
      </c>
      <c r="T2182" s="191" t="str">
        <f t="shared" si="7400"/>
        <v/>
      </c>
      <c r="U2182" s="100" t="str">
        <f t="shared" si="7400"/>
        <v/>
      </c>
      <c r="V2182" s="191" t="str">
        <f t="shared" si="7400"/>
        <v/>
      </c>
      <c r="W2182" s="100" t="str">
        <f t="shared" si="7400"/>
        <v/>
      </c>
      <c r="X2182" s="191" t="str">
        <f t="shared" si="7400"/>
        <v/>
      </c>
      <c r="Y2182" s="100" t="str">
        <f t="shared" si="7401"/>
        <v/>
      </c>
      <c r="Z2182" s="191" t="str">
        <f t="shared" si="7401"/>
        <v/>
      </c>
      <c r="AA2182" s="100" t="str">
        <f t="shared" si="7401"/>
        <v/>
      </c>
      <c r="AB2182" s="191" t="str">
        <f t="shared" si="7401"/>
        <v/>
      </c>
      <c r="AC2182" s="100" t="str">
        <f t="shared" si="7401"/>
        <v/>
      </c>
      <c r="AD2182" s="191" t="str">
        <f t="shared" si="7401"/>
        <v/>
      </c>
      <c r="AE2182" s="100" t="str">
        <f t="shared" si="7401"/>
        <v/>
      </c>
      <c r="AF2182" s="191" t="str">
        <f t="shared" si="7401"/>
        <v/>
      </c>
      <c r="AG2182" s="100" t="str">
        <f t="shared" si="7401"/>
        <v/>
      </c>
      <c r="AH2182" s="191" t="str">
        <f t="shared" si="7401"/>
        <v/>
      </c>
      <c r="AI2182" s="100" t="str">
        <f t="shared" si="7401"/>
        <v/>
      </c>
      <c r="AJ2182" s="191" t="str">
        <f t="shared" si="7401"/>
        <v/>
      </c>
      <c r="AK2182" s="100" t="str">
        <f>IFERROR(VALUE(INDEX('INPUT DATA'!$Z$5:$Z$605,MATCH(CAL!N2182,'INPUT DATA'!$A$5:$A$605,0))),"")</f>
        <v/>
      </c>
      <c r="AL2182" s="100" t="str">
        <f>IFERROR(VALUE(INDEX('INPUT DATA'!$AA$5:$AA$605,MATCH(CAL!N2182,'INPUT DATA'!$A$5:$A$605,0))),"")</f>
        <v/>
      </c>
      <c r="AM2182" s="100" t="str">
        <f t="shared" si="7389"/>
        <v/>
      </c>
      <c r="AN2182" s="100" t="str">
        <f t="shared" si="7390"/>
        <v/>
      </c>
    </row>
    <row r="2183" spans="2:40" ht="15" customHeight="1" x14ac:dyDescent="0.25">
      <c r="B2183" s="115" t="str">
        <f>IF(AND('INPUT INF'!$C182="I",'INPUT INF'!$D182=$B$2003),'INPUT INF'!$A182,"")</f>
        <v/>
      </c>
      <c r="C2183" s="115" t="str">
        <f>IF(AND('INPUT INF'!$C182="I",'INPUT INF'!$D182=$C$2003),'INPUT INF'!$A182,"")</f>
        <v/>
      </c>
      <c r="D2183" s="100" t="str">
        <f>IF(AND('INPUT INF'!$C182="I",'INPUT INF'!$D182=$D$2003),'INPUT INF'!$A182,"")</f>
        <v/>
      </c>
      <c r="E2183" s="100" t="str">
        <f>IF(AND('INPUT INF'!$C182="I",'INPUT INF'!$D182=$E$2003),'INPUT INF'!$A182,"")</f>
        <v/>
      </c>
      <c r="F2183" s="100" t="str">
        <f>IF(AND('INPUT INF'!$C182="I",'INPUT INF'!$D182=$F$2003),'INPUT INF'!$A182,"")</f>
        <v/>
      </c>
      <c r="G2183" s="100" t="str">
        <f>IF(AND('INPUT INF'!$C182="I",'INPUT INF'!$D182=$G$2003),'INPUT INF'!$A182,"")</f>
        <v/>
      </c>
      <c r="H2183" s="100" t="str">
        <f>IF(AND('INPUT INF'!$C182="II",'INPUT INF'!$D182=$H$2003),'INPUT INF'!$A182,"")</f>
        <v/>
      </c>
      <c r="I2183" s="100" t="str">
        <f>IF(AND('INPUT INF'!$C182="II",'INPUT INF'!$D182=$I$2003),'INPUT INF'!$A182,"")</f>
        <v/>
      </c>
      <c r="J2183" s="100" t="str">
        <f>IF(AND('INPUT INF'!$C182="II",'INPUT INF'!$D182=$J$2003),'INPUT INF'!$A182,"")</f>
        <v/>
      </c>
      <c r="K2183" s="100" t="str">
        <f>IF(AND('INPUT INF'!$C182="II",'INPUT INF'!$D182=$K$2003),'INPUT INF'!$A182,"")</f>
        <v/>
      </c>
      <c r="L2183" s="100" t="str">
        <f>IF(AND('INPUT INF'!$C182="II",'INPUT INF'!$D182=$L$2003),'INPUT INF'!$A182,"")</f>
        <v/>
      </c>
      <c r="M2183" s="100" t="str">
        <f>IF(AND('INPUT INF'!$C182="II",'INPUT INF'!$D182=$M$2003),'INPUT INF'!$A182,"")</f>
        <v/>
      </c>
      <c r="N2183" s="191" t="str">
        <f t="shared" si="7391"/>
        <v/>
      </c>
      <c r="O2183" s="100" t="str">
        <f t="shared" si="7400"/>
        <v/>
      </c>
      <c r="P2183" s="191" t="str">
        <f t="shared" si="7400"/>
        <v/>
      </c>
      <c r="Q2183" s="100" t="str">
        <f t="shared" si="7400"/>
        <v/>
      </c>
      <c r="R2183" s="191" t="str">
        <f t="shared" si="7400"/>
        <v/>
      </c>
      <c r="S2183" s="100" t="str">
        <f t="shared" si="7400"/>
        <v/>
      </c>
      <c r="T2183" s="191" t="str">
        <f t="shared" si="7400"/>
        <v/>
      </c>
      <c r="U2183" s="100" t="str">
        <f t="shared" si="7400"/>
        <v/>
      </c>
      <c r="V2183" s="191" t="str">
        <f t="shared" si="7400"/>
        <v/>
      </c>
      <c r="W2183" s="100" t="str">
        <f t="shared" si="7400"/>
        <v/>
      </c>
      <c r="X2183" s="191" t="str">
        <f t="shared" si="7400"/>
        <v/>
      </c>
      <c r="Y2183" s="100" t="str">
        <f t="shared" si="7401"/>
        <v/>
      </c>
      <c r="Z2183" s="191" t="str">
        <f t="shared" si="7401"/>
        <v/>
      </c>
      <c r="AA2183" s="100" t="str">
        <f t="shared" si="7401"/>
        <v/>
      </c>
      <c r="AB2183" s="191" t="str">
        <f t="shared" si="7401"/>
        <v/>
      </c>
      <c r="AC2183" s="100" t="str">
        <f t="shared" si="7401"/>
        <v/>
      </c>
      <c r="AD2183" s="191" t="str">
        <f t="shared" si="7401"/>
        <v/>
      </c>
      <c r="AE2183" s="100" t="str">
        <f t="shared" si="7401"/>
        <v/>
      </c>
      <c r="AF2183" s="191" t="str">
        <f t="shared" si="7401"/>
        <v/>
      </c>
      <c r="AG2183" s="100" t="str">
        <f t="shared" si="7401"/>
        <v/>
      </c>
      <c r="AH2183" s="191" t="str">
        <f t="shared" si="7401"/>
        <v/>
      </c>
      <c r="AI2183" s="100" t="str">
        <f t="shared" si="7401"/>
        <v/>
      </c>
      <c r="AJ2183" s="191" t="str">
        <f t="shared" si="7401"/>
        <v/>
      </c>
      <c r="AK2183" s="100" t="str">
        <f>IFERROR(VALUE(INDEX('INPUT DATA'!$Z$5:$Z$605,MATCH(CAL!N2183,'INPUT DATA'!$A$5:$A$605,0))),"")</f>
        <v/>
      </c>
      <c r="AL2183" s="100" t="str">
        <f>IFERROR(VALUE(INDEX('INPUT DATA'!$AA$5:$AA$605,MATCH(CAL!N2183,'INPUT DATA'!$A$5:$A$605,0))),"")</f>
        <v/>
      </c>
      <c r="AM2183" s="100" t="str">
        <f t="shared" si="7389"/>
        <v/>
      </c>
      <c r="AN2183" s="100" t="str">
        <f t="shared" si="7390"/>
        <v/>
      </c>
    </row>
    <row r="2184" spans="2:40" ht="15" customHeight="1" x14ac:dyDescent="0.25">
      <c r="B2184" s="115" t="str">
        <f>IF(AND('INPUT INF'!$C183="I",'INPUT INF'!$D183=$B$2003),'INPUT INF'!$A183,"")</f>
        <v/>
      </c>
      <c r="C2184" s="115" t="str">
        <f>IF(AND('INPUT INF'!$C183="I",'INPUT INF'!$D183=$C$2003),'INPUT INF'!$A183,"")</f>
        <v/>
      </c>
      <c r="D2184" s="100" t="str">
        <f>IF(AND('INPUT INF'!$C183="I",'INPUT INF'!$D183=$D$2003),'INPUT INF'!$A183,"")</f>
        <v/>
      </c>
      <c r="E2184" s="100" t="str">
        <f>IF(AND('INPUT INF'!$C183="I",'INPUT INF'!$D183=$E$2003),'INPUT INF'!$A183,"")</f>
        <v/>
      </c>
      <c r="F2184" s="100" t="str">
        <f>IF(AND('INPUT INF'!$C183="I",'INPUT INF'!$D183=$F$2003),'INPUT INF'!$A183,"")</f>
        <v/>
      </c>
      <c r="G2184" s="100" t="str">
        <f>IF(AND('INPUT INF'!$C183="I",'INPUT INF'!$D183=$G$2003),'INPUT INF'!$A183,"")</f>
        <v/>
      </c>
      <c r="H2184" s="100" t="str">
        <f>IF(AND('INPUT INF'!$C183="II",'INPUT INF'!$D183=$H$2003),'INPUT INF'!$A183,"")</f>
        <v/>
      </c>
      <c r="I2184" s="100" t="str">
        <f>IF(AND('INPUT INF'!$C183="II",'INPUT INF'!$D183=$I$2003),'INPUT INF'!$A183,"")</f>
        <v/>
      </c>
      <c r="J2184" s="100" t="str">
        <f>IF(AND('INPUT INF'!$C183="II",'INPUT INF'!$D183=$J$2003),'INPUT INF'!$A183,"")</f>
        <v/>
      </c>
      <c r="K2184" s="100" t="str">
        <f>IF(AND('INPUT INF'!$C183="II",'INPUT INF'!$D183=$K$2003),'INPUT INF'!$A183,"")</f>
        <v/>
      </c>
      <c r="L2184" s="100" t="str">
        <f>IF(AND('INPUT INF'!$C183="II",'INPUT INF'!$D183=$L$2003),'INPUT INF'!$A183,"")</f>
        <v/>
      </c>
      <c r="M2184" s="100" t="str">
        <f>IF(AND('INPUT INF'!$C183="II",'INPUT INF'!$D183=$M$2003),'INPUT INF'!$A183,"")</f>
        <v/>
      </c>
      <c r="N2184" s="191" t="str">
        <f t="shared" si="7391"/>
        <v/>
      </c>
      <c r="O2184" s="100" t="str">
        <f t="shared" ref="O2184:X2193" si="7402">VLOOKUP($N2184,$B$1003:$AA$1901,O$2003,FALSE)</f>
        <v/>
      </c>
      <c r="P2184" s="191" t="str">
        <f t="shared" si="7402"/>
        <v/>
      </c>
      <c r="Q2184" s="100" t="str">
        <f t="shared" si="7402"/>
        <v/>
      </c>
      <c r="R2184" s="191" t="str">
        <f t="shared" si="7402"/>
        <v/>
      </c>
      <c r="S2184" s="100" t="str">
        <f t="shared" si="7402"/>
        <v/>
      </c>
      <c r="T2184" s="191" t="str">
        <f t="shared" si="7402"/>
        <v/>
      </c>
      <c r="U2184" s="100" t="str">
        <f t="shared" si="7402"/>
        <v/>
      </c>
      <c r="V2184" s="191" t="str">
        <f t="shared" si="7402"/>
        <v/>
      </c>
      <c r="W2184" s="100" t="str">
        <f t="shared" si="7402"/>
        <v/>
      </c>
      <c r="X2184" s="191" t="str">
        <f t="shared" si="7402"/>
        <v/>
      </c>
      <c r="Y2184" s="100" t="str">
        <f t="shared" ref="Y2184:AJ2193" si="7403">VLOOKUP($N2184,$B$1003:$AA$1901,Y$2003,FALSE)</f>
        <v/>
      </c>
      <c r="Z2184" s="191" t="str">
        <f t="shared" si="7403"/>
        <v/>
      </c>
      <c r="AA2184" s="100" t="str">
        <f t="shared" si="7403"/>
        <v/>
      </c>
      <c r="AB2184" s="191" t="str">
        <f t="shared" si="7403"/>
        <v/>
      </c>
      <c r="AC2184" s="100" t="str">
        <f t="shared" si="7403"/>
        <v/>
      </c>
      <c r="AD2184" s="191" t="str">
        <f t="shared" si="7403"/>
        <v/>
      </c>
      <c r="AE2184" s="100" t="str">
        <f t="shared" si="7403"/>
        <v/>
      </c>
      <c r="AF2184" s="191" t="str">
        <f t="shared" si="7403"/>
        <v/>
      </c>
      <c r="AG2184" s="100" t="str">
        <f t="shared" si="7403"/>
        <v/>
      </c>
      <c r="AH2184" s="191" t="str">
        <f t="shared" si="7403"/>
        <v/>
      </c>
      <c r="AI2184" s="100" t="str">
        <f t="shared" si="7403"/>
        <v/>
      </c>
      <c r="AJ2184" s="191" t="str">
        <f t="shared" si="7403"/>
        <v/>
      </c>
      <c r="AK2184" s="100" t="str">
        <f>IFERROR(VALUE(INDEX('INPUT DATA'!$Z$5:$Z$605,MATCH(CAL!N2184,'INPUT DATA'!$A$5:$A$605,0))),"")</f>
        <v/>
      </c>
      <c r="AL2184" s="100" t="str">
        <f>IFERROR(VALUE(INDEX('INPUT DATA'!$AA$5:$AA$605,MATCH(CAL!N2184,'INPUT DATA'!$A$5:$A$605,0))),"")</f>
        <v/>
      </c>
      <c r="AM2184" s="100" t="str">
        <f t="shared" si="7389"/>
        <v/>
      </c>
      <c r="AN2184" s="100" t="str">
        <f t="shared" si="7390"/>
        <v/>
      </c>
    </row>
    <row r="2185" spans="2:40" ht="15" customHeight="1" x14ac:dyDescent="0.25">
      <c r="B2185" s="115" t="str">
        <f>IF(AND('INPUT INF'!$C184="I",'INPUT INF'!$D184=$B$2003),'INPUT INF'!$A184,"")</f>
        <v/>
      </c>
      <c r="C2185" s="115" t="str">
        <f>IF(AND('INPUT INF'!$C184="I",'INPUT INF'!$D184=$C$2003),'INPUT INF'!$A184,"")</f>
        <v/>
      </c>
      <c r="D2185" s="100" t="str">
        <f>IF(AND('INPUT INF'!$C184="I",'INPUT INF'!$D184=$D$2003),'INPUT INF'!$A184,"")</f>
        <v/>
      </c>
      <c r="E2185" s="100" t="str">
        <f>IF(AND('INPUT INF'!$C184="I",'INPUT INF'!$D184=$E$2003),'INPUT INF'!$A184,"")</f>
        <v/>
      </c>
      <c r="F2185" s="100" t="str">
        <f>IF(AND('INPUT INF'!$C184="I",'INPUT INF'!$D184=$F$2003),'INPUT INF'!$A184,"")</f>
        <v/>
      </c>
      <c r="G2185" s="100" t="str">
        <f>IF(AND('INPUT INF'!$C184="I",'INPUT INF'!$D184=$G$2003),'INPUT INF'!$A184,"")</f>
        <v/>
      </c>
      <c r="H2185" s="100" t="str">
        <f>IF(AND('INPUT INF'!$C184="II",'INPUT INF'!$D184=$H$2003),'INPUT INF'!$A184,"")</f>
        <v/>
      </c>
      <c r="I2185" s="100" t="str">
        <f>IF(AND('INPUT INF'!$C184="II",'INPUT INF'!$D184=$I$2003),'INPUT INF'!$A184,"")</f>
        <v/>
      </c>
      <c r="J2185" s="100" t="str">
        <f>IF(AND('INPUT INF'!$C184="II",'INPUT INF'!$D184=$J$2003),'INPUT INF'!$A184,"")</f>
        <v/>
      </c>
      <c r="K2185" s="100" t="str">
        <f>IF(AND('INPUT INF'!$C184="II",'INPUT INF'!$D184=$K$2003),'INPUT INF'!$A184,"")</f>
        <v/>
      </c>
      <c r="L2185" s="100" t="str">
        <f>IF(AND('INPUT INF'!$C184="II",'INPUT INF'!$D184=$L$2003),'INPUT INF'!$A184,"")</f>
        <v/>
      </c>
      <c r="M2185" s="100" t="str">
        <f>IF(AND('INPUT INF'!$C184="II",'INPUT INF'!$D184=$M$2003),'INPUT INF'!$A184,"")</f>
        <v/>
      </c>
      <c r="N2185" s="191" t="str">
        <f t="shared" si="7391"/>
        <v/>
      </c>
      <c r="O2185" s="100" t="str">
        <f t="shared" si="7402"/>
        <v/>
      </c>
      <c r="P2185" s="191" t="str">
        <f t="shared" si="7402"/>
        <v/>
      </c>
      <c r="Q2185" s="100" t="str">
        <f t="shared" si="7402"/>
        <v/>
      </c>
      <c r="R2185" s="191" t="str">
        <f t="shared" si="7402"/>
        <v/>
      </c>
      <c r="S2185" s="100" t="str">
        <f t="shared" si="7402"/>
        <v/>
      </c>
      <c r="T2185" s="191" t="str">
        <f t="shared" si="7402"/>
        <v/>
      </c>
      <c r="U2185" s="100" t="str">
        <f t="shared" si="7402"/>
        <v/>
      </c>
      <c r="V2185" s="191" t="str">
        <f t="shared" si="7402"/>
        <v/>
      </c>
      <c r="W2185" s="100" t="str">
        <f t="shared" si="7402"/>
        <v/>
      </c>
      <c r="X2185" s="191" t="str">
        <f t="shared" si="7402"/>
        <v/>
      </c>
      <c r="Y2185" s="100" t="str">
        <f t="shared" si="7403"/>
        <v/>
      </c>
      <c r="Z2185" s="191" t="str">
        <f t="shared" si="7403"/>
        <v/>
      </c>
      <c r="AA2185" s="100" t="str">
        <f t="shared" si="7403"/>
        <v/>
      </c>
      <c r="AB2185" s="191" t="str">
        <f t="shared" si="7403"/>
        <v/>
      </c>
      <c r="AC2185" s="100" t="str">
        <f t="shared" si="7403"/>
        <v/>
      </c>
      <c r="AD2185" s="191" t="str">
        <f t="shared" si="7403"/>
        <v/>
      </c>
      <c r="AE2185" s="100" t="str">
        <f t="shared" si="7403"/>
        <v/>
      </c>
      <c r="AF2185" s="191" t="str">
        <f t="shared" si="7403"/>
        <v/>
      </c>
      <c r="AG2185" s="100" t="str">
        <f t="shared" si="7403"/>
        <v/>
      </c>
      <c r="AH2185" s="191" t="str">
        <f t="shared" si="7403"/>
        <v/>
      </c>
      <c r="AI2185" s="100" t="str">
        <f t="shared" si="7403"/>
        <v/>
      </c>
      <c r="AJ2185" s="191" t="str">
        <f t="shared" si="7403"/>
        <v/>
      </c>
      <c r="AK2185" s="100" t="str">
        <f>IFERROR(VALUE(INDEX('INPUT DATA'!$Z$5:$Z$605,MATCH(CAL!N2185,'INPUT DATA'!$A$5:$A$605,0))),"")</f>
        <v/>
      </c>
      <c r="AL2185" s="100" t="str">
        <f>IFERROR(VALUE(INDEX('INPUT DATA'!$AA$5:$AA$605,MATCH(CAL!N2185,'INPUT DATA'!$A$5:$A$605,0))),"")</f>
        <v/>
      </c>
      <c r="AM2185" s="100" t="str">
        <f t="shared" si="7389"/>
        <v/>
      </c>
      <c r="AN2185" s="100" t="str">
        <f t="shared" si="7390"/>
        <v/>
      </c>
    </row>
    <row r="2186" spans="2:40" ht="15" customHeight="1" x14ac:dyDescent="0.25">
      <c r="B2186" s="115" t="str">
        <f>IF(AND('INPUT INF'!$C185="I",'INPUT INF'!$D185=$B$2003),'INPUT INF'!$A185,"")</f>
        <v/>
      </c>
      <c r="C2186" s="115" t="str">
        <f>IF(AND('INPUT INF'!$C185="I",'INPUT INF'!$D185=$C$2003),'INPUT INF'!$A185,"")</f>
        <v/>
      </c>
      <c r="D2186" s="100" t="str">
        <f>IF(AND('INPUT INF'!$C185="I",'INPUT INF'!$D185=$D$2003),'INPUT INF'!$A185,"")</f>
        <v/>
      </c>
      <c r="E2186" s="100" t="str">
        <f>IF(AND('INPUT INF'!$C185="I",'INPUT INF'!$D185=$E$2003),'INPUT INF'!$A185,"")</f>
        <v/>
      </c>
      <c r="F2186" s="100" t="str">
        <f>IF(AND('INPUT INF'!$C185="I",'INPUT INF'!$D185=$F$2003),'INPUT INF'!$A185,"")</f>
        <v/>
      </c>
      <c r="G2186" s="100" t="str">
        <f>IF(AND('INPUT INF'!$C185="I",'INPUT INF'!$D185=$G$2003),'INPUT INF'!$A185,"")</f>
        <v/>
      </c>
      <c r="H2186" s="100" t="str">
        <f>IF(AND('INPUT INF'!$C185="II",'INPUT INF'!$D185=$H$2003),'INPUT INF'!$A185,"")</f>
        <v/>
      </c>
      <c r="I2186" s="100" t="str">
        <f>IF(AND('INPUT INF'!$C185="II",'INPUT INF'!$D185=$I$2003),'INPUT INF'!$A185,"")</f>
        <v/>
      </c>
      <c r="J2186" s="100" t="str">
        <f>IF(AND('INPUT INF'!$C185="II",'INPUT INF'!$D185=$J$2003),'INPUT INF'!$A185,"")</f>
        <v/>
      </c>
      <c r="K2186" s="100" t="str">
        <f>IF(AND('INPUT INF'!$C185="II",'INPUT INF'!$D185=$K$2003),'INPUT INF'!$A185,"")</f>
        <v/>
      </c>
      <c r="L2186" s="100" t="str">
        <f>IF(AND('INPUT INF'!$C185="II",'INPUT INF'!$D185=$L$2003),'INPUT INF'!$A185,"")</f>
        <v/>
      </c>
      <c r="M2186" s="100" t="str">
        <f>IF(AND('INPUT INF'!$C185="II",'INPUT INF'!$D185=$M$2003),'INPUT INF'!$A185,"")</f>
        <v/>
      </c>
      <c r="N2186" s="191" t="str">
        <f t="shared" si="7391"/>
        <v/>
      </c>
      <c r="O2186" s="100" t="str">
        <f t="shared" si="7402"/>
        <v/>
      </c>
      <c r="P2186" s="191" t="str">
        <f t="shared" si="7402"/>
        <v/>
      </c>
      <c r="Q2186" s="100" t="str">
        <f t="shared" si="7402"/>
        <v/>
      </c>
      <c r="R2186" s="191" t="str">
        <f t="shared" si="7402"/>
        <v/>
      </c>
      <c r="S2186" s="100" t="str">
        <f t="shared" si="7402"/>
        <v/>
      </c>
      <c r="T2186" s="191" t="str">
        <f t="shared" si="7402"/>
        <v/>
      </c>
      <c r="U2186" s="100" t="str">
        <f t="shared" si="7402"/>
        <v/>
      </c>
      <c r="V2186" s="191" t="str">
        <f t="shared" si="7402"/>
        <v/>
      </c>
      <c r="W2186" s="100" t="str">
        <f t="shared" si="7402"/>
        <v/>
      </c>
      <c r="X2186" s="191" t="str">
        <f t="shared" si="7402"/>
        <v/>
      </c>
      <c r="Y2186" s="100" t="str">
        <f t="shared" si="7403"/>
        <v/>
      </c>
      <c r="Z2186" s="191" t="str">
        <f t="shared" si="7403"/>
        <v/>
      </c>
      <c r="AA2186" s="100" t="str">
        <f t="shared" si="7403"/>
        <v/>
      </c>
      <c r="AB2186" s="191" t="str">
        <f t="shared" si="7403"/>
        <v/>
      </c>
      <c r="AC2186" s="100" t="str">
        <f t="shared" si="7403"/>
        <v/>
      </c>
      <c r="AD2186" s="191" t="str">
        <f t="shared" si="7403"/>
        <v/>
      </c>
      <c r="AE2186" s="100" t="str">
        <f t="shared" si="7403"/>
        <v/>
      </c>
      <c r="AF2186" s="191" t="str">
        <f t="shared" si="7403"/>
        <v/>
      </c>
      <c r="AG2186" s="100" t="str">
        <f t="shared" si="7403"/>
        <v/>
      </c>
      <c r="AH2186" s="191" t="str">
        <f t="shared" si="7403"/>
        <v/>
      </c>
      <c r="AI2186" s="100" t="str">
        <f t="shared" si="7403"/>
        <v/>
      </c>
      <c r="AJ2186" s="191" t="str">
        <f t="shared" si="7403"/>
        <v/>
      </c>
      <c r="AK2186" s="100" t="str">
        <f>IFERROR(VALUE(INDEX('INPUT DATA'!$Z$5:$Z$605,MATCH(CAL!N2186,'INPUT DATA'!$A$5:$A$605,0))),"")</f>
        <v/>
      </c>
      <c r="AL2186" s="100" t="str">
        <f>IFERROR(VALUE(INDEX('INPUT DATA'!$AA$5:$AA$605,MATCH(CAL!N2186,'INPUT DATA'!$A$5:$A$605,0))),"")</f>
        <v/>
      </c>
      <c r="AM2186" s="100" t="str">
        <f t="shared" si="7389"/>
        <v/>
      </c>
      <c r="AN2186" s="100" t="str">
        <f t="shared" si="7390"/>
        <v/>
      </c>
    </row>
    <row r="2187" spans="2:40" ht="15" customHeight="1" x14ac:dyDescent="0.25">
      <c r="B2187" s="115" t="str">
        <f>IF(AND('INPUT INF'!$C186="I",'INPUT INF'!$D186=$B$2003),'INPUT INF'!$A186,"")</f>
        <v/>
      </c>
      <c r="C2187" s="115" t="str">
        <f>IF(AND('INPUT INF'!$C186="I",'INPUT INF'!$D186=$C$2003),'INPUT INF'!$A186,"")</f>
        <v/>
      </c>
      <c r="D2187" s="100" t="str">
        <f>IF(AND('INPUT INF'!$C186="I",'INPUT INF'!$D186=$D$2003),'INPUT INF'!$A186,"")</f>
        <v/>
      </c>
      <c r="E2187" s="100" t="str">
        <f>IF(AND('INPUT INF'!$C186="I",'INPUT INF'!$D186=$E$2003),'INPUT INF'!$A186,"")</f>
        <v/>
      </c>
      <c r="F2187" s="100" t="str">
        <f>IF(AND('INPUT INF'!$C186="I",'INPUT INF'!$D186=$F$2003),'INPUT INF'!$A186,"")</f>
        <v/>
      </c>
      <c r="G2187" s="100" t="str">
        <f>IF(AND('INPUT INF'!$C186="I",'INPUT INF'!$D186=$G$2003),'INPUT INF'!$A186,"")</f>
        <v/>
      </c>
      <c r="H2187" s="100" t="str">
        <f>IF(AND('INPUT INF'!$C186="II",'INPUT INF'!$D186=$H$2003),'INPUT INF'!$A186,"")</f>
        <v/>
      </c>
      <c r="I2187" s="100" t="str">
        <f>IF(AND('INPUT INF'!$C186="II",'INPUT INF'!$D186=$I$2003),'INPUT INF'!$A186,"")</f>
        <v/>
      </c>
      <c r="J2187" s="100" t="str">
        <f>IF(AND('INPUT INF'!$C186="II",'INPUT INF'!$D186=$J$2003),'INPUT INF'!$A186,"")</f>
        <v/>
      </c>
      <c r="K2187" s="100" t="str">
        <f>IF(AND('INPUT INF'!$C186="II",'INPUT INF'!$D186=$K$2003),'INPUT INF'!$A186,"")</f>
        <v/>
      </c>
      <c r="L2187" s="100" t="str">
        <f>IF(AND('INPUT INF'!$C186="II",'INPUT INF'!$D186=$L$2003),'INPUT INF'!$A186,"")</f>
        <v/>
      </c>
      <c r="M2187" s="100" t="str">
        <f>IF(AND('INPUT INF'!$C186="II",'INPUT INF'!$D186=$M$2003),'INPUT INF'!$A186,"")</f>
        <v/>
      </c>
      <c r="N2187" s="191" t="str">
        <f t="shared" si="7391"/>
        <v/>
      </c>
      <c r="O2187" s="100" t="str">
        <f t="shared" si="7402"/>
        <v/>
      </c>
      <c r="P2187" s="191" t="str">
        <f t="shared" si="7402"/>
        <v/>
      </c>
      <c r="Q2187" s="100" t="str">
        <f t="shared" si="7402"/>
        <v/>
      </c>
      <c r="R2187" s="191" t="str">
        <f t="shared" si="7402"/>
        <v/>
      </c>
      <c r="S2187" s="100" t="str">
        <f t="shared" si="7402"/>
        <v/>
      </c>
      <c r="T2187" s="191" t="str">
        <f t="shared" si="7402"/>
        <v/>
      </c>
      <c r="U2187" s="100" t="str">
        <f t="shared" si="7402"/>
        <v/>
      </c>
      <c r="V2187" s="191" t="str">
        <f t="shared" si="7402"/>
        <v/>
      </c>
      <c r="W2187" s="100" t="str">
        <f t="shared" si="7402"/>
        <v/>
      </c>
      <c r="X2187" s="191" t="str">
        <f t="shared" si="7402"/>
        <v/>
      </c>
      <c r="Y2187" s="100" t="str">
        <f t="shared" si="7403"/>
        <v/>
      </c>
      <c r="Z2187" s="191" t="str">
        <f t="shared" si="7403"/>
        <v/>
      </c>
      <c r="AA2187" s="100" t="str">
        <f t="shared" si="7403"/>
        <v/>
      </c>
      <c r="AB2187" s="191" t="str">
        <f t="shared" si="7403"/>
        <v/>
      </c>
      <c r="AC2187" s="100" t="str">
        <f t="shared" si="7403"/>
        <v/>
      </c>
      <c r="AD2187" s="191" t="str">
        <f t="shared" si="7403"/>
        <v/>
      </c>
      <c r="AE2187" s="100" t="str">
        <f t="shared" si="7403"/>
        <v/>
      </c>
      <c r="AF2187" s="191" t="str">
        <f t="shared" si="7403"/>
        <v/>
      </c>
      <c r="AG2187" s="100" t="str">
        <f t="shared" si="7403"/>
        <v/>
      </c>
      <c r="AH2187" s="191" t="str">
        <f t="shared" si="7403"/>
        <v/>
      </c>
      <c r="AI2187" s="100" t="str">
        <f t="shared" si="7403"/>
        <v/>
      </c>
      <c r="AJ2187" s="191" t="str">
        <f t="shared" si="7403"/>
        <v/>
      </c>
      <c r="AK2187" s="100" t="str">
        <f>IFERROR(VALUE(INDEX('INPUT DATA'!$Z$5:$Z$605,MATCH(CAL!N2187,'INPUT DATA'!$A$5:$A$605,0))),"")</f>
        <v/>
      </c>
      <c r="AL2187" s="100" t="str">
        <f>IFERROR(VALUE(INDEX('INPUT DATA'!$AA$5:$AA$605,MATCH(CAL!N2187,'INPUT DATA'!$A$5:$A$605,0))),"")</f>
        <v/>
      </c>
      <c r="AM2187" s="100" t="str">
        <f t="shared" si="7389"/>
        <v/>
      </c>
      <c r="AN2187" s="100" t="str">
        <f t="shared" si="7390"/>
        <v/>
      </c>
    </row>
    <row r="2188" spans="2:40" ht="15" customHeight="1" x14ac:dyDescent="0.25">
      <c r="B2188" s="115" t="str">
        <f>IF(AND('INPUT INF'!$C187="I",'INPUT INF'!$D187=$B$2003),'INPUT INF'!$A187,"")</f>
        <v/>
      </c>
      <c r="C2188" s="115" t="str">
        <f>IF(AND('INPUT INF'!$C187="I",'INPUT INF'!$D187=$C$2003),'INPUT INF'!$A187,"")</f>
        <v/>
      </c>
      <c r="D2188" s="100" t="str">
        <f>IF(AND('INPUT INF'!$C187="I",'INPUT INF'!$D187=$D$2003),'INPUT INF'!$A187,"")</f>
        <v/>
      </c>
      <c r="E2188" s="100" t="str">
        <f>IF(AND('INPUT INF'!$C187="I",'INPUT INF'!$D187=$E$2003),'INPUT INF'!$A187,"")</f>
        <v/>
      </c>
      <c r="F2188" s="100" t="str">
        <f>IF(AND('INPUT INF'!$C187="I",'INPUT INF'!$D187=$F$2003),'INPUT INF'!$A187,"")</f>
        <v/>
      </c>
      <c r="G2188" s="100" t="str">
        <f>IF(AND('INPUT INF'!$C187="I",'INPUT INF'!$D187=$G$2003),'INPUT INF'!$A187,"")</f>
        <v/>
      </c>
      <c r="H2188" s="100" t="str">
        <f>IF(AND('INPUT INF'!$C187="II",'INPUT INF'!$D187=$H$2003),'INPUT INF'!$A187,"")</f>
        <v/>
      </c>
      <c r="I2188" s="100" t="str">
        <f>IF(AND('INPUT INF'!$C187="II",'INPUT INF'!$D187=$I$2003),'INPUT INF'!$A187,"")</f>
        <v/>
      </c>
      <c r="J2188" s="100" t="str">
        <f>IF(AND('INPUT INF'!$C187="II",'INPUT INF'!$D187=$J$2003),'INPUT INF'!$A187,"")</f>
        <v/>
      </c>
      <c r="K2188" s="100" t="str">
        <f>IF(AND('INPUT INF'!$C187="II",'INPUT INF'!$D187=$K$2003),'INPUT INF'!$A187,"")</f>
        <v/>
      </c>
      <c r="L2188" s="100" t="str">
        <f>IF(AND('INPUT INF'!$C187="II",'INPUT INF'!$D187=$L$2003),'INPUT INF'!$A187,"")</f>
        <v/>
      </c>
      <c r="M2188" s="100" t="str">
        <f>IF(AND('INPUT INF'!$C187="II",'INPUT INF'!$D187=$M$2003),'INPUT INF'!$A187,"")</f>
        <v/>
      </c>
      <c r="N2188" s="191" t="str">
        <f t="shared" si="7391"/>
        <v/>
      </c>
      <c r="O2188" s="100" t="str">
        <f t="shared" si="7402"/>
        <v/>
      </c>
      <c r="P2188" s="191" t="str">
        <f t="shared" si="7402"/>
        <v/>
      </c>
      <c r="Q2188" s="100" t="str">
        <f t="shared" si="7402"/>
        <v/>
      </c>
      <c r="R2188" s="191" t="str">
        <f t="shared" si="7402"/>
        <v/>
      </c>
      <c r="S2188" s="100" t="str">
        <f t="shared" si="7402"/>
        <v/>
      </c>
      <c r="T2188" s="191" t="str">
        <f t="shared" si="7402"/>
        <v/>
      </c>
      <c r="U2188" s="100" t="str">
        <f t="shared" si="7402"/>
        <v/>
      </c>
      <c r="V2188" s="191" t="str">
        <f t="shared" si="7402"/>
        <v/>
      </c>
      <c r="W2188" s="100" t="str">
        <f t="shared" si="7402"/>
        <v/>
      </c>
      <c r="X2188" s="191" t="str">
        <f t="shared" si="7402"/>
        <v/>
      </c>
      <c r="Y2188" s="100" t="str">
        <f t="shared" si="7403"/>
        <v/>
      </c>
      <c r="Z2188" s="191" t="str">
        <f t="shared" si="7403"/>
        <v/>
      </c>
      <c r="AA2188" s="100" t="str">
        <f t="shared" si="7403"/>
        <v/>
      </c>
      <c r="AB2188" s="191" t="str">
        <f t="shared" si="7403"/>
        <v/>
      </c>
      <c r="AC2188" s="100" t="str">
        <f t="shared" si="7403"/>
        <v/>
      </c>
      <c r="AD2188" s="191" t="str">
        <f t="shared" si="7403"/>
        <v/>
      </c>
      <c r="AE2188" s="100" t="str">
        <f t="shared" si="7403"/>
        <v/>
      </c>
      <c r="AF2188" s="191" t="str">
        <f t="shared" si="7403"/>
        <v/>
      </c>
      <c r="AG2188" s="100" t="str">
        <f t="shared" si="7403"/>
        <v/>
      </c>
      <c r="AH2188" s="191" t="str">
        <f t="shared" si="7403"/>
        <v/>
      </c>
      <c r="AI2188" s="100" t="str">
        <f t="shared" si="7403"/>
        <v/>
      </c>
      <c r="AJ2188" s="191" t="str">
        <f t="shared" si="7403"/>
        <v/>
      </c>
      <c r="AK2188" s="100" t="str">
        <f>IFERROR(VALUE(INDEX('INPUT DATA'!$Z$5:$Z$605,MATCH(CAL!N2188,'INPUT DATA'!$A$5:$A$605,0))),"")</f>
        <v/>
      </c>
      <c r="AL2188" s="100" t="str">
        <f>IFERROR(VALUE(INDEX('INPUT DATA'!$AA$5:$AA$605,MATCH(CAL!N2188,'INPUT DATA'!$A$5:$A$605,0))),"")</f>
        <v/>
      </c>
      <c r="AM2188" s="100" t="str">
        <f t="shared" si="7389"/>
        <v/>
      </c>
      <c r="AN2188" s="100" t="str">
        <f t="shared" si="7390"/>
        <v/>
      </c>
    </row>
    <row r="2189" spans="2:40" ht="15" customHeight="1" x14ac:dyDescent="0.25">
      <c r="B2189" s="115" t="str">
        <f>IF(AND('INPUT INF'!$C188="I",'INPUT INF'!$D188=$B$2003),'INPUT INF'!$A188,"")</f>
        <v/>
      </c>
      <c r="C2189" s="115" t="str">
        <f>IF(AND('INPUT INF'!$C188="I",'INPUT INF'!$D188=$C$2003),'INPUT INF'!$A188,"")</f>
        <v/>
      </c>
      <c r="D2189" s="100" t="str">
        <f>IF(AND('INPUT INF'!$C188="I",'INPUT INF'!$D188=$D$2003),'INPUT INF'!$A188,"")</f>
        <v/>
      </c>
      <c r="E2189" s="100" t="str">
        <f>IF(AND('INPUT INF'!$C188="I",'INPUT INF'!$D188=$E$2003),'INPUT INF'!$A188,"")</f>
        <v/>
      </c>
      <c r="F2189" s="100" t="str">
        <f>IF(AND('INPUT INF'!$C188="I",'INPUT INF'!$D188=$F$2003),'INPUT INF'!$A188,"")</f>
        <v/>
      </c>
      <c r="G2189" s="100" t="str">
        <f>IF(AND('INPUT INF'!$C188="I",'INPUT INF'!$D188=$G$2003),'INPUT INF'!$A188,"")</f>
        <v/>
      </c>
      <c r="H2189" s="100" t="str">
        <f>IF(AND('INPUT INF'!$C188="II",'INPUT INF'!$D188=$H$2003),'INPUT INF'!$A188,"")</f>
        <v/>
      </c>
      <c r="I2189" s="100" t="str">
        <f>IF(AND('INPUT INF'!$C188="II",'INPUT INF'!$D188=$I$2003),'INPUT INF'!$A188,"")</f>
        <v/>
      </c>
      <c r="J2189" s="100" t="str">
        <f>IF(AND('INPUT INF'!$C188="II",'INPUT INF'!$D188=$J$2003),'INPUT INF'!$A188,"")</f>
        <v/>
      </c>
      <c r="K2189" s="100" t="str">
        <f>IF(AND('INPUT INF'!$C188="II",'INPUT INF'!$D188=$K$2003),'INPUT INF'!$A188,"")</f>
        <v/>
      </c>
      <c r="L2189" s="100" t="str">
        <f>IF(AND('INPUT INF'!$C188="II",'INPUT INF'!$D188=$L$2003),'INPUT INF'!$A188,"")</f>
        <v/>
      </c>
      <c r="M2189" s="100" t="str">
        <f>IF(AND('INPUT INF'!$C188="II",'INPUT INF'!$D188=$M$2003),'INPUT INF'!$A188,"")</f>
        <v/>
      </c>
      <c r="N2189" s="191" t="str">
        <f t="shared" si="7391"/>
        <v/>
      </c>
      <c r="O2189" s="100" t="str">
        <f t="shared" si="7402"/>
        <v/>
      </c>
      <c r="P2189" s="191" t="str">
        <f t="shared" si="7402"/>
        <v/>
      </c>
      <c r="Q2189" s="100" t="str">
        <f t="shared" si="7402"/>
        <v/>
      </c>
      <c r="R2189" s="191" t="str">
        <f t="shared" si="7402"/>
        <v/>
      </c>
      <c r="S2189" s="100" t="str">
        <f t="shared" si="7402"/>
        <v/>
      </c>
      <c r="T2189" s="191" t="str">
        <f t="shared" si="7402"/>
        <v/>
      </c>
      <c r="U2189" s="100" t="str">
        <f t="shared" si="7402"/>
        <v/>
      </c>
      <c r="V2189" s="191" t="str">
        <f t="shared" si="7402"/>
        <v/>
      </c>
      <c r="W2189" s="100" t="str">
        <f t="shared" si="7402"/>
        <v/>
      </c>
      <c r="X2189" s="191" t="str">
        <f t="shared" si="7402"/>
        <v/>
      </c>
      <c r="Y2189" s="100" t="str">
        <f t="shared" si="7403"/>
        <v/>
      </c>
      <c r="Z2189" s="191" t="str">
        <f t="shared" si="7403"/>
        <v/>
      </c>
      <c r="AA2189" s="100" t="str">
        <f t="shared" si="7403"/>
        <v/>
      </c>
      <c r="AB2189" s="191" t="str">
        <f t="shared" si="7403"/>
        <v/>
      </c>
      <c r="AC2189" s="100" t="str">
        <f t="shared" si="7403"/>
        <v/>
      </c>
      <c r="AD2189" s="191" t="str">
        <f t="shared" si="7403"/>
        <v/>
      </c>
      <c r="AE2189" s="100" t="str">
        <f t="shared" si="7403"/>
        <v/>
      </c>
      <c r="AF2189" s="191" t="str">
        <f t="shared" si="7403"/>
        <v/>
      </c>
      <c r="AG2189" s="100" t="str">
        <f t="shared" si="7403"/>
        <v/>
      </c>
      <c r="AH2189" s="191" t="str">
        <f t="shared" si="7403"/>
        <v/>
      </c>
      <c r="AI2189" s="100" t="str">
        <f t="shared" si="7403"/>
        <v/>
      </c>
      <c r="AJ2189" s="191" t="str">
        <f t="shared" si="7403"/>
        <v/>
      </c>
      <c r="AK2189" s="100" t="str">
        <f>IFERROR(VALUE(INDEX('INPUT DATA'!$Z$5:$Z$605,MATCH(CAL!N2189,'INPUT DATA'!$A$5:$A$605,0))),"")</f>
        <v/>
      </c>
      <c r="AL2189" s="100" t="str">
        <f>IFERROR(VALUE(INDEX('INPUT DATA'!$AA$5:$AA$605,MATCH(CAL!N2189,'INPUT DATA'!$A$5:$A$605,0))),"")</f>
        <v/>
      </c>
      <c r="AM2189" s="100" t="str">
        <f t="shared" si="7389"/>
        <v/>
      </c>
      <c r="AN2189" s="100" t="str">
        <f t="shared" si="7390"/>
        <v/>
      </c>
    </row>
    <row r="2190" spans="2:40" ht="15" customHeight="1" x14ac:dyDescent="0.25">
      <c r="B2190" s="115" t="str">
        <f>IF(AND('INPUT INF'!$C189="I",'INPUT INF'!$D189=$B$2003),'INPUT INF'!$A189,"")</f>
        <v/>
      </c>
      <c r="C2190" s="115" t="str">
        <f>IF(AND('INPUT INF'!$C189="I",'INPUT INF'!$D189=$C$2003),'INPUT INF'!$A189,"")</f>
        <v/>
      </c>
      <c r="D2190" s="100" t="str">
        <f>IF(AND('INPUT INF'!$C189="I",'INPUT INF'!$D189=$D$2003),'INPUT INF'!$A189,"")</f>
        <v/>
      </c>
      <c r="E2190" s="100" t="str">
        <f>IF(AND('INPUT INF'!$C189="I",'INPUT INF'!$D189=$E$2003),'INPUT INF'!$A189,"")</f>
        <v/>
      </c>
      <c r="F2190" s="100" t="str">
        <f>IF(AND('INPUT INF'!$C189="I",'INPUT INF'!$D189=$F$2003),'INPUT INF'!$A189,"")</f>
        <v/>
      </c>
      <c r="G2190" s="100" t="str">
        <f>IF(AND('INPUT INF'!$C189="I",'INPUT INF'!$D189=$G$2003),'INPUT INF'!$A189,"")</f>
        <v/>
      </c>
      <c r="H2190" s="100" t="str">
        <f>IF(AND('INPUT INF'!$C189="II",'INPUT INF'!$D189=$H$2003),'INPUT INF'!$A189,"")</f>
        <v/>
      </c>
      <c r="I2190" s="100" t="str">
        <f>IF(AND('INPUT INF'!$C189="II",'INPUT INF'!$D189=$I$2003),'INPUT INF'!$A189,"")</f>
        <v/>
      </c>
      <c r="J2190" s="100" t="str">
        <f>IF(AND('INPUT INF'!$C189="II",'INPUT INF'!$D189=$J$2003),'INPUT INF'!$A189,"")</f>
        <v/>
      </c>
      <c r="K2190" s="100" t="str">
        <f>IF(AND('INPUT INF'!$C189="II",'INPUT INF'!$D189=$K$2003),'INPUT INF'!$A189,"")</f>
        <v/>
      </c>
      <c r="L2190" s="100" t="str">
        <f>IF(AND('INPUT INF'!$C189="II",'INPUT INF'!$D189=$L$2003),'INPUT INF'!$A189,"")</f>
        <v/>
      </c>
      <c r="M2190" s="100" t="str">
        <f>IF(AND('INPUT INF'!$C189="II",'INPUT INF'!$D189=$M$2003),'INPUT INF'!$A189,"")</f>
        <v/>
      </c>
      <c r="N2190" s="191" t="str">
        <f t="shared" si="7391"/>
        <v/>
      </c>
      <c r="O2190" s="100" t="str">
        <f t="shared" si="7402"/>
        <v/>
      </c>
      <c r="P2190" s="191" t="str">
        <f t="shared" si="7402"/>
        <v/>
      </c>
      <c r="Q2190" s="100" t="str">
        <f t="shared" si="7402"/>
        <v/>
      </c>
      <c r="R2190" s="191" t="str">
        <f t="shared" si="7402"/>
        <v/>
      </c>
      <c r="S2190" s="100" t="str">
        <f t="shared" si="7402"/>
        <v/>
      </c>
      <c r="T2190" s="191" t="str">
        <f t="shared" si="7402"/>
        <v/>
      </c>
      <c r="U2190" s="100" t="str">
        <f t="shared" si="7402"/>
        <v/>
      </c>
      <c r="V2190" s="191" t="str">
        <f t="shared" si="7402"/>
        <v/>
      </c>
      <c r="W2190" s="100" t="str">
        <f t="shared" si="7402"/>
        <v/>
      </c>
      <c r="X2190" s="191" t="str">
        <f t="shared" si="7402"/>
        <v/>
      </c>
      <c r="Y2190" s="100" t="str">
        <f t="shared" si="7403"/>
        <v/>
      </c>
      <c r="Z2190" s="191" t="str">
        <f t="shared" si="7403"/>
        <v/>
      </c>
      <c r="AA2190" s="100" t="str">
        <f t="shared" si="7403"/>
        <v/>
      </c>
      <c r="AB2190" s="191" t="str">
        <f t="shared" si="7403"/>
        <v/>
      </c>
      <c r="AC2190" s="100" t="str">
        <f t="shared" si="7403"/>
        <v/>
      </c>
      <c r="AD2190" s="191" t="str">
        <f t="shared" si="7403"/>
        <v/>
      </c>
      <c r="AE2190" s="100" t="str">
        <f t="shared" si="7403"/>
        <v/>
      </c>
      <c r="AF2190" s="191" t="str">
        <f t="shared" si="7403"/>
        <v/>
      </c>
      <c r="AG2190" s="100" t="str">
        <f t="shared" si="7403"/>
        <v/>
      </c>
      <c r="AH2190" s="191" t="str">
        <f t="shared" si="7403"/>
        <v/>
      </c>
      <c r="AI2190" s="100" t="str">
        <f t="shared" si="7403"/>
        <v/>
      </c>
      <c r="AJ2190" s="191" t="str">
        <f t="shared" si="7403"/>
        <v/>
      </c>
      <c r="AK2190" s="100" t="str">
        <f>IFERROR(VALUE(INDEX('INPUT DATA'!$Z$5:$Z$605,MATCH(CAL!N2190,'INPUT DATA'!$A$5:$A$605,0))),"")</f>
        <v/>
      </c>
      <c r="AL2190" s="100" t="str">
        <f>IFERROR(VALUE(INDEX('INPUT DATA'!$AA$5:$AA$605,MATCH(CAL!N2190,'INPUT DATA'!$A$5:$A$605,0))),"")</f>
        <v/>
      </c>
      <c r="AM2190" s="100" t="str">
        <f t="shared" si="7389"/>
        <v/>
      </c>
      <c r="AN2190" s="100" t="str">
        <f t="shared" si="7390"/>
        <v/>
      </c>
    </row>
    <row r="2191" spans="2:40" ht="15" customHeight="1" x14ac:dyDescent="0.25">
      <c r="B2191" s="115" t="str">
        <f>IF(AND('INPUT INF'!$C190="I",'INPUT INF'!$D190=$B$2003),'INPUT INF'!$A190,"")</f>
        <v/>
      </c>
      <c r="C2191" s="115" t="str">
        <f>IF(AND('INPUT INF'!$C190="I",'INPUT INF'!$D190=$C$2003),'INPUT INF'!$A190,"")</f>
        <v/>
      </c>
      <c r="D2191" s="100" t="str">
        <f>IF(AND('INPUT INF'!$C190="I",'INPUT INF'!$D190=$D$2003),'INPUT INF'!$A190,"")</f>
        <v/>
      </c>
      <c r="E2191" s="100" t="str">
        <f>IF(AND('INPUT INF'!$C190="I",'INPUT INF'!$D190=$E$2003),'INPUT INF'!$A190,"")</f>
        <v/>
      </c>
      <c r="F2191" s="100" t="str">
        <f>IF(AND('INPUT INF'!$C190="I",'INPUT INF'!$D190=$F$2003),'INPUT INF'!$A190,"")</f>
        <v/>
      </c>
      <c r="G2191" s="100" t="str">
        <f>IF(AND('INPUT INF'!$C190="I",'INPUT INF'!$D190=$G$2003),'INPUT INF'!$A190,"")</f>
        <v/>
      </c>
      <c r="H2191" s="100" t="str">
        <f>IF(AND('INPUT INF'!$C190="II",'INPUT INF'!$D190=$H$2003),'INPUT INF'!$A190,"")</f>
        <v/>
      </c>
      <c r="I2191" s="100" t="str">
        <f>IF(AND('INPUT INF'!$C190="II",'INPUT INF'!$D190=$I$2003),'INPUT INF'!$A190,"")</f>
        <v/>
      </c>
      <c r="J2191" s="100" t="str">
        <f>IF(AND('INPUT INF'!$C190="II",'INPUT INF'!$D190=$J$2003),'INPUT INF'!$A190,"")</f>
        <v/>
      </c>
      <c r="K2191" s="100" t="str">
        <f>IF(AND('INPUT INF'!$C190="II",'INPUT INF'!$D190=$K$2003),'INPUT INF'!$A190,"")</f>
        <v/>
      </c>
      <c r="L2191" s="100" t="str">
        <f>IF(AND('INPUT INF'!$C190="II",'INPUT INF'!$D190=$L$2003),'INPUT INF'!$A190,"")</f>
        <v/>
      </c>
      <c r="M2191" s="100" t="str">
        <f>IF(AND('INPUT INF'!$C190="II",'INPUT INF'!$D190=$M$2003),'INPUT INF'!$A190,"")</f>
        <v/>
      </c>
      <c r="N2191" s="191" t="str">
        <f t="shared" si="7391"/>
        <v/>
      </c>
      <c r="O2191" s="100" t="str">
        <f t="shared" si="7402"/>
        <v/>
      </c>
      <c r="P2191" s="191" t="str">
        <f t="shared" si="7402"/>
        <v/>
      </c>
      <c r="Q2191" s="100" t="str">
        <f t="shared" si="7402"/>
        <v/>
      </c>
      <c r="R2191" s="191" t="str">
        <f t="shared" si="7402"/>
        <v/>
      </c>
      <c r="S2191" s="100" t="str">
        <f t="shared" si="7402"/>
        <v/>
      </c>
      <c r="T2191" s="191" t="str">
        <f t="shared" si="7402"/>
        <v/>
      </c>
      <c r="U2191" s="100" t="str">
        <f t="shared" si="7402"/>
        <v/>
      </c>
      <c r="V2191" s="191" t="str">
        <f t="shared" si="7402"/>
        <v/>
      </c>
      <c r="W2191" s="100" t="str">
        <f t="shared" si="7402"/>
        <v/>
      </c>
      <c r="X2191" s="191" t="str">
        <f t="shared" si="7402"/>
        <v/>
      </c>
      <c r="Y2191" s="100" t="str">
        <f t="shared" si="7403"/>
        <v/>
      </c>
      <c r="Z2191" s="191" t="str">
        <f t="shared" si="7403"/>
        <v/>
      </c>
      <c r="AA2191" s="100" t="str">
        <f t="shared" si="7403"/>
        <v/>
      </c>
      <c r="AB2191" s="191" t="str">
        <f t="shared" si="7403"/>
        <v/>
      </c>
      <c r="AC2191" s="100" t="str">
        <f t="shared" si="7403"/>
        <v/>
      </c>
      <c r="AD2191" s="191" t="str">
        <f t="shared" si="7403"/>
        <v/>
      </c>
      <c r="AE2191" s="100" t="str">
        <f t="shared" si="7403"/>
        <v/>
      </c>
      <c r="AF2191" s="191" t="str">
        <f t="shared" si="7403"/>
        <v/>
      </c>
      <c r="AG2191" s="100" t="str">
        <f t="shared" si="7403"/>
        <v/>
      </c>
      <c r="AH2191" s="191" t="str">
        <f t="shared" si="7403"/>
        <v/>
      </c>
      <c r="AI2191" s="100" t="str">
        <f t="shared" si="7403"/>
        <v/>
      </c>
      <c r="AJ2191" s="191" t="str">
        <f t="shared" si="7403"/>
        <v/>
      </c>
      <c r="AK2191" s="100" t="str">
        <f>IFERROR(VALUE(INDEX('INPUT DATA'!$Z$5:$Z$605,MATCH(CAL!N2191,'INPUT DATA'!$A$5:$A$605,0))),"")</f>
        <v/>
      </c>
      <c r="AL2191" s="100" t="str">
        <f>IFERROR(VALUE(INDEX('INPUT DATA'!$AA$5:$AA$605,MATCH(CAL!N2191,'INPUT DATA'!$A$5:$A$605,0))),"")</f>
        <v/>
      </c>
      <c r="AM2191" s="100" t="str">
        <f t="shared" si="7389"/>
        <v/>
      </c>
      <c r="AN2191" s="100" t="str">
        <f t="shared" si="7390"/>
        <v/>
      </c>
    </row>
    <row r="2192" spans="2:40" ht="15" customHeight="1" x14ac:dyDescent="0.25">
      <c r="B2192" s="115" t="str">
        <f>IF(AND('INPUT INF'!$C191="I",'INPUT INF'!$D191=$B$2003),'INPUT INF'!$A191,"")</f>
        <v/>
      </c>
      <c r="C2192" s="115" t="str">
        <f>IF(AND('INPUT INF'!$C191="I",'INPUT INF'!$D191=$C$2003),'INPUT INF'!$A191,"")</f>
        <v/>
      </c>
      <c r="D2192" s="100" t="str">
        <f>IF(AND('INPUT INF'!$C191="I",'INPUT INF'!$D191=$D$2003),'INPUT INF'!$A191,"")</f>
        <v/>
      </c>
      <c r="E2192" s="100" t="str">
        <f>IF(AND('INPUT INF'!$C191="I",'INPUT INF'!$D191=$E$2003),'INPUT INF'!$A191,"")</f>
        <v/>
      </c>
      <c r="F2192" s="100" t="str">
        <f>IF(AND('INPUT INF'!$C191="I",'INPUT INF'!$D191=$F$2003),'INPUT INF'!$A191,"")</f>
        <v/>
      </c>
      <c r="G2192" s="100" t="str">
        <f>IF(AND('INPUT INF'!$C191="I",'INPUT INF'!$D191=$G$2003),'INPUT INF'!$A191,"")</f>
        <v/>
      </c>
      <c r="H2192" s="100" t="str">
        <f>IF(AND('INPUT INF'!$C191="II",'INPUT INF'!$D191=$H$2003),'INPUT INF'!$A191,"")</f>
        <v/>
      </c>
      <c r="I2192" s="100" t="str">
        <f>IF(AND('INPUT INF'!$C191="II",'INPUT INF'!$D191=$I$2003),'INPUT INF'!$A191,"")</f>
        <v/>
      </c>
      <c r="J2192" s="100" t="str">
        <f>IF(AND('INPUT INF'!$C191="II",'INPUT INF'!$D191=$J$2003),'INPUT INF'!$A191,"")</f>
        <v/>
      </c>
      <c r="K2192" s="100" t="str">
        <f>IF(AND('INPUT INF'!$C191="II",'INPUT INF'!$D191=$K$2003),'INPUT INF'!$A191,"")</f>
        <v/>
      </c>
      <c r="L2192" s="100" t="str">
        <f>IF(AND('INPUT INF'!$C191="II",'INPUT INF'!$D191=$L$2003),'INPUT INF'!$A191,"")</f>
        <v/>
      </c>
      <c r="M2192" s="100" t="str">
        <f>IF(AND('INPUT INF'!$C191="II",'INPUT INF'!$D191=$M$2003),'INPUT INF'!$A191,"")</f>
        <v/>
      </c>
      <c r="N2192" s="191" t="str">
        <f t="shared" si="7391"/>
        <v/>
      </c>
      <c r="O2192" s="100" t="str">
        <f t="shared" si="7402"/>
        <v/>
      </c>
      <c r="P2192" s="191" t="str">
        <f t="shared" si="7402"/>
        <v/>
      </c>
      <c r="Q2192" s="100" t="str">
        <f t="shared" si="7402"/>
        <v/>
      </c>
      <c r="R2192" s="191" t="str">
        <f t="shared" si="7402"/>
        <v/>
      </c>
      <c r="S2192" s="100" t="str">
        <f t="shared" si="7402"/>
        <v/>
      </c>
      <c r="T2192" s="191" t="str">
        <f t="shared" si="7402"/>
        <v/>
      </c>
      <c r="U2192" s="100" t="str">
        <f t="shared" si="7402"/>
        <v/>
      </c>
      <c r="V2192" s="191" t="str">
        <f t="shared" si="7402"/>
        <v/>
      </c>
      <c r="W2192" s="100" t="str">
        <f t="shared" si="7402"/>
        <v/>
      </c>
      <c r="X2192" s="191" t="str">
        <f t="shared" si="7402"/>
        <v/>
      </c>
      <c r="Y2192" s="100" t="str">
        <f t="shared" si="7403"/>
        <v/>
      </c>
      <c r="Z2192" s="191" t="str">
        <f t="shared" si="7403"/>
        <v/>
      </c>
      <c r="AA2192" s="100" t="str">
        <f t="shared" si="7403"/>
        <v/>
      </c>
      <c r="AB2192" s="191" t="str">
        <f t="shared" si="7403"/>
        <v/>
      </c>
      <c r="AC2192" s="100" t="str">
        <f t="shared" si="7403"/>
        <v/>
      </c>
      <c r="AD2192" s="191" t="str">
        <f t="shared" si="7403"/>
        <v/>
      </c>
      <c r="AE2192" s="100" t="str">
        <f t="shared" si="7403"/>
        <v/>
      </c>
      <c r="AF2192" s="191" t="str">
        <f t="shared" si="7403"/>
        <v/>
      </c>
      <c r="AG2192" s="100" t="str">
        <f t="shared" si="7403"/>
        <v/>
      </c>
      <c r="AH2192" s="191" t="str">
        <f t="shared" si="7403"/>
        <v/>
      </c>
      <c r="AI2192" s="100" t="str">
        <f t="shared" si="7403"/>
        <v/>
      </c>
      <c r="AJ2192" s="191" t="str">
        <f t="shared" si="7403"/>
        <v/>
      </c>
      <c r="AK2192" s="100" t="str">
        <f>IFERROR(VALUE(INDEX('INPUT DATA'!$Z$5:$Z$605,MATCH(CAL!N2192,'INPUT DATA'!$A$5:$A$605,0))),"")</f>
        <v/>
      </c>
      <c r="AL2192" s="100" t="str">
        <f>IFERROR(VALUE(INDEX('INPUT DATA'!$AA$5:$AA$605,MATCH(CAL!N2192,'INPUT DATA'!$A$5:$A$605,0))),"")</f>
        <v/>
      </c>
      <c r="AM2192" s="100" t="str">
        <f t="shared" si="7389"/>
        <v/>
      </c>
      <c r="AN2192" s="100" t="str">
        <f t="shared" si="7390"/>
        <v/>
      </c>
    </row>
    <row r="2193" spans="2:40" ht="15" customHeight="1" x14ac:dyDescent="0.25">
      <c r="B2193" s="115" t="str">
        <f>IF(AND('INPUT INF'!$C192="I",'INPUT INF'!$D192=$B$2003),'INPUT INF'!$A192,"")</f>
        <v/>
      </c>
      <c r="C2193" s="115" t="str">
        <f>IF(AND('INPUT INF'!$C192="I",'INPUT INF'!$D192=$C$2003),'INPUT INF'!$A192,"")</f>
        <v/>
      </c>
      <c r="D2193" s="100" t="str">
        <f>IF(AND('INPUT INF'!$C192="I",'INPUT INF'!$D192=$D$2003),'INPUT INF'!$A192,"")</f>
        <v/>
      </c>
      <c r="E2193" s="100" t="str">
        <f>IF(AND('INPUT INF'!$C192="I",'INPUT INF'!$D192=$E$2003),'INPUT INF'!$A192,"")</f>
        <v/>
      </c>
      <c r="F2193" s="100" t="str">
        <f>IF(AND('INPUT INF'!$C192="I",'INPUT INF'!$D192=$F$2003),'INPUT INF'!$A192,"")</f>
        <v/>
      </c>
      <c r="G2193" s="100" t="str">
        <f>IF(AND('INPUT INF'!$C192="I",'INPUT INF'!$D192=$G$2003),'INPUT INF'!$A192,"")</f>
        <v/>
      </c>
      <c r="H2193" s="100" t="str">
        <f>IF(AND('INPUT INF'!$C192="II",'INPUT INF'!$D192=$H$2003),'INPUT INF'!$A192,"")</f>
        <v/>
      </c>
      <c r="I2193" s="100" t="str">
        <f>IF(AND('INPUT INF'!$C192="II",'INPUT INF'!$D192=$I$2003),'INPUT INF'!$A192,"")</f>
        <v/>
      </c>
      <c r="J2193" s="100" t="str">
        <f>IF(AND('INPUT INF'!$C192="II",'INPUT INF'!$D192=$J$2003),'INPUT INF'!$A192,"")</f>
        <v/>
      </c>
      <c r="K2193" s="100" t="str">
        <f>IF(AND('INPUT INF'!$C192="II",'INPUT INF'!$D192=$K$2003),'INPUT INF'!$A192,"")</f>
        <v/>
      </c>
      <c r="L2193" s="100" t="str">
        <f>IF(AND('INPUT INF'!$C192="II",'INPUT INF'!$D192=$L$2003),'INPUT INF'!$A192,"")</f>
        <v/>
      </c>
      <c r="M2193" s="100" t="str">
        <f>IF(AND('INPUT INF'!$C192="II",'INPUT INF'!$D192=$M$2003),'INPUT INF'!$A192,"")</f>
        <v/>
      </c>
      <c r="N2193" s="191" t="str">
        <f t="shared" si="7391"/>
        <v/>
      </c>
      <c r="O2193" s="100" t="str">
        <f t="shared" si="7402"/>
        <v/>
      </c>
      <c r="P2193" s="191" t="str">
        <f t="shared" si="7402"/>
        <v/>
      </c>
      <c r="Q2193" s="100" t="str">
        <f t="shared" si="7402"/>
        <v/>
      </c>
      <c r="R2193" s="191" t="str">
        <f t="shared" si="7402"/>
        <v/>
      </c>
      <c r="S2193" s="100" t="str">
        <f t="shared" si="7402"/>
        <v/>
      </c>
      <c r="T2193" s="191" t="str">
        <f t="shared" si="7402"/>
        <v/>
      </c>
      <c r="U2193" s="100" t="str">
        <f t="shared" si="7402"/>
        <v/>
      </c>
      <c r="V2193" s="191" t="str">
        <f t="shared" si="7402"/>
        <v/>
      </c>
      <c r="W2193" s="100" t="str">
        <f t="shared" si="7402"/>
        <v/>
      </c>
      <c r="X2193" s="191" t="str">
        <f t="shared" si="7402"/>
        <v/>
      </c>
      <c r="Y2193" s="100" t="str">
        <f t="shared" si="7403"/>
        <v/>
      </c>
      <c r="Z2193" s="191" t="str">
        <f t="shared" si="7403"/>
        <v/>
      </c>
      <c r="AA2193" s="100" t="str">
        <f t="shared" si="7403"/>
        <v/>
      </c>
      <c r="AB2193" s="191" t="str">
        <f t="shared" si="7403"/>
        <v/>
      </c>
      <c r="AC2193" s="100" t="str">
        <f t="shared" si="7403"/>
        <v/>
      </c>
      <c r="AD2193" s="191" t="str">
        <f t="shared" si="7403"/>
        <v/>
      </c>
      <c r="AE2193" s="100" t="str">
        <f t="shared" si="7403"/>
        <v/>
      </c>
      <c r="AF2193" s="191" t="str">
        <f t="shared" si="7403"/>
        <v/>
      </c>
      <c r="AG2193" s="100" t="str">
        <f t="shared" si="7403"/>
        <v/>
      </c>
      <c r="AH2193" s="191" t="str">
        <f t="shared" si="7403"/>
        <v/>
      </c>
      <c r="AI2193" s="100" t="str">
        <f t="shared" si="7403"/>
        <v/>
      </c>
      <c r="AJ2193" s="191" t="str">
        <f t="shared" si="7403"/>
        <v/>
      </c>
      <c r="AK2193" s="100" t="str">
        <f>IFERROR(VALUE(INDEX('INPUT DATA'!$Z$5:$Z$605,MATCH(CAL!N2193,'INPUT DATA'!$A$5:$A$605,0))),"")</f>
        <v/>
      </c>
      <c r="AL2193" s="100" t="str">
        <f>IFERROR(VALUE(INDEX('INPUT DATA'!$AA$5:$AA$605,MATCH(CAL!N2193,'INPUT DATA'!$A$5:$A$605,0))),"")</f>
        <v/>
      </c>
      <c r="AM2193" s="100" t="str">
        <f t="shared" si="7389"/>
        <v/>
      </c>
      <c r="AN2193" s="100" t="str">
        <f t="shared" si="7390"/>
        <v/>
      </c>
    </row>
    <row r="2194" spans="2:40" ht="15" customHeight="1" x14ac:dyDescent="0.25">
      <c r="B2194" s="115" t="str">
        <f>IF(AND('INPUT INF'!$C193="I",'INPUT INF'!$D193=$B$2003),'INPUT INF'!$A193,"")</f>
        <v/>
      </c>
      <c r="C2194" s="115" t="str">
        <f>IF(AND('INPUT INF'!$C193="I",'INPUT INF'!$D193=$C$2003),'INPUT INF'!$A193,"")</f>
        <v/>
      </c>
      <c r="D2194" s="100" t="str">
        <f>IF(AND('INPUT INF'!$C193="I",'INPUT INF'!$D193=$D$2003),'INPUT INF'!$A193,"")</f>
        <v/>
      </c>
      <c r="E2194" s="100" t="str">
        <f>IF(AND('INPUT INF'!$C193="I",'INPUT INF'!$D193=$E$2003),'INPUT INF'!$A193,"")</f>
        <v/>
      </c>
      <c r="F2194" s="100" t="str">
        <f>IF(AND('INPUT INF'!$C193="I",'INPUT INF'!$D193=$F$2003),'INPUT INF'!$A193,"")</f>
        <v/>
      </c>
      <c r="G2194" s="100" t="str">
        <f>IF(AND('INPUT INF'!$C193="I",'INPUT INF'!$D193=$G$2003),'INPUT INF'!$A193,"")</f>
        <v/>
      </c>
      <c r="H2194" s="100" t="str">
        <f>IF(AND('INPUT INF'!$C193="II",'INPUT INF'!$D193=$H$2003),'INPUT INF'!$A193,"")</f>
        <v/>
      </c>
      <c r="I2194" s="100" t="str">
        <f>IF(AND('INPUT INF'!$C193="II",'INPUT INF'!$D193=$I$2003),'INPUT INF'!$A193,"")</f>
        <v/>
      </c>
      <c r="J2194" s="100" t="str">
        <f>IF(AND('INPUT INF'!$C193="II",'INPUT INF'!$D193=$J$2003),'INPUT INF'!$A193,"")</f>
        <v/>
      </c>
      <c r="K2194" s="100" t="str">
        <f>IF(AND('INPUT INF'!$C193="II",'INPUT INF'!$D193=$K$2003),'INPUT INF'!$A193,"")</f>
        <v/>
      </c>
      <c r="L2194" s="100" t="str">
        <f>IF(AND('INPUT INF'!$C193="II",'INPUT INF'!$D193=$L$2003),'INPUT INF'!$A193,"")</f>
        <v/>
      </c>
      <c r="M2194" s="100" t="str">
        <f>IF(AND('INPUT INF'!$C193="II",'INPUT INF'!$D193=$M$2003),'INPUT INF'!$A193,"")</f>
        <v/>
      </c>
      <c r="N2194" s="191" t="str">
        <f t="shared" si="7391"/>
        <v/>
      </c>
      <c r="O2194" s="100" t="str">
        <f t="shared" ref="O2194:X2203" si="7404">VLOOKUP($N2194,$B$1003:$AA$1901,O$2003,FALSE)</f>
        <v/>
      </c>
      <c r="P2194" s="191" t="str">
        <f t="shared" si="7404"/>
        <v/>
      </c>
      <c r="Q2194" s="100" t="str">
        <f t="shared" si="7404"/>
        <v/>
      </c>
      <c r="R2194" s="191" t="str">
        <f t="shared" si="7404"/>
        <v/>
      </c>
      <c r="S2194" s="100" t="str">
        <f t="shared" si="7404"/>
        <v/>
      </c>
      <c r="T2194" s="191" t="str">
        <f t="shared" si="7404"/>
        <v/>
      </c>
      <c r="U2194" s="100" t="str">
        <f t="shared" si="7404"/>
        <v/>
      </c>
      <c r="V2194" s="191" t="str">
        <f t="shared" si="7404"/>
        <v/>
      </c>
      <c r="W2194" s="100" t="str">
        <f t="shared" si="7404"/>
        <v/>
      </c>
      <c r="X2194" s="191" t="str">
        <f t="shared" si="7404"/>
        <v/>
      </c>
      <c r="Y2194" s="100" t="str">
        <f t="shared" ref="Y2194:AJ2203" si="7405">VLOOKUP($N2194,$B$1003:$AA$1901,Y$2003,FALSE)</f>
        <v/>
      </c>
      <c r="Z2194" s="191" t="str">
        <f t="shared" si="7405"/>
        <v/>
      </c>
      <c r="AA2194" s="100" t="str">
        <f t="shared" si="7405"/>
        <v/>
      </c>
      <c r="AB2194" s="191" t="str">
        <f t="shared" si="7405"/>
        <v/>
      </c>
      <c r="AC2194" s="100" t="str">
        <f t="shared" si="7405"/>
        <v/>
      </c>
      <c r="AD2194" s="191" t="str">
        <f t="shared" si="7405"/>
        <v/>
      </c>
      <c r="AE2194" s="100" t="str">
        <f t="shared" si="7405"/>
        <v/>
      </c>
      <c r="AF2194" s="191" t="str">
        <f t="shared" si="7405"/>
        <v/>
      </c>
      <c r="AG2194" s="100" t="str">
        <f t="shared" si="7405"/>
        <v/>
      </c>
      <c r="AH2194" s="191" t="str">
        <f t="shared" si="7405"/>
        <v/>
      </c>
      <c r="AI2194" s="100" t="str">
        <f t="shared" si="7405"/>
        <v/>
      </c>
      <c r="AJ2194" s="191" t="str">
        <f t="shared" si="7405"/>
        <v/>
      </c>
      <c r="AK2194" s="100" t="str">
        <f>IFERROR(VALUE(INDEX('INPUT DATA'!$Z$5:$Z$605,MATCH(CAL!N2194,'INPUT DATA'!$A$5:$A$605,0))),"")</f>
        <v/>
      </c>
      <c r="AL2194" s="100" t="str">
        <f>IFERROR(VALUE(INDEX('INPUT DATA'!$AA$5:$AA$605,MATCH(CAL!N2194,'INPUT DATA'!$A$5:$A$605,0))),"")</f>
        <v/>
      </c>
      <c r="AM2194" s="100" t="str">
        <f t="shared" si="7389"/>
        <v/>
      </c>
      <c r="AN2194" s="100" t="str">
        <f t="shared" si="7390"/>
        <v/>
      </c>
    </row>
    <row r="2195" spans="2:40" ht="15" customHeight="1" x14ac:dyDescent="0.25">
      <c r="B2195" s="115" t="str">
        <f>IF(AND('INPUT INF'!$C194="I",'INPUT INF'!$D194=$B$2003),'INPUT INF'!$A194,"")</f>
        <v/>
      </c>
      <c r="C2195" s="115" t="str">
        <f>IF(AND('INPUT INF'!$C194="I",'INPUT INF'!$D194=$C$2003),'INPUT INF'!$A194,"")</f>
        <v/>
      </c>
      <c r="D2195" s="100" t="str">
        <f>IF(AND('INPUT INF'!$C194="I",'INPUT INF'!$D194=$D$2003),'INPUT INF'!$A194,"")</f>
        <v/>
      </c>
      <c r="E2195" s="100" t="str">
        <f>IF(AND('INPUT INF'!$C194="I",'INPUT INF'!$D194=$E$2003),'INPUT INF'!$A194,"")</f>
        <v/>
      </c>
      <c r="F2195" s="100" t="str">
        <f>IF(AND('INPUT INF'!$C194="I",'INPUT INF'!$D194=$F$2003),'INPUT INF'!$A194,"")</f>
        <v/>
      </c>
      <c r="G2195" s="100" t="str">
        <f>IF(AND('INPUT INF'!$C194="I",'INPUT INF'!$D194=$G$2003),'INPUT INF'!$A194,"")</f>
        <v/>
      </c>
      <c r="H2195" s="100" t="str">
        <f>IF(AND('INPUT INF'!$C194="II",'INPUT INF'!$D194=$H$2003),'INPUT INF'!$A194,"")</f>
        <v/>
      </c>
      <c r="I2195" s="100" t="str">
        <f>IF(AND('INPUT INF'!$C194="II",'INPUT INF'!$D194=$I$2003),'INPUT INF'!$A194,"")</f>
        <v/>
      </c>
      <c r="J2195" s="100" t="str">
        <f>IF(AND('INPUT INF'!$C194="II",'INPUT INF'!$D194=$J$2003),'INPUT INF'!$A194,"")</f>
        <v/>
      </c>
      <c r="K2195" s="100" t="str">
        <f>IF(AND('INPUT INF'!$C194="II",'INPUT INF'!$D194=$K$2003),'INPUT INF'!$A194,"")</f>
        <v/>
      </c>
      <c r="L2195" s="100" t="str">
        <f>IF(AND('INPUT INF'!$C194="II",'INPUT INF'!$D194=$L$2003),'INPUT INF'!$A194,"")</f>
        <v/>
      </c>
      <c r="M2195" s="100" t="str">
        <f>IF(AND('INPUT INF'!$C194="II",'INPUT INF'!$D194=$M$2003),'INPUT INF'!$A194,"")</f>
        <v/>
      </c>
      <c r="N2195" s="191" t="str">
        <f t="shared" si="7391"/>
        <v/>
      </c>
      <c r="O2195" s="100" t="str">
        <f t="shared" si="7404"/>
        <v/>
      </c>
      <c r="P2195" s="191" t="str">
        <f t="shared" si="7404"/>
        <v/>
      </c>
      <c r="Q2195" s="100" t="str">
        <f t="shared" si="7404"/>
        <v/>
      </c>
      <c r="R2195" s="191" t="str">
        <f t="shared" si="7404"/>
        <v/>
      </c>
      <c r="S2195" s="100" t="str">
        <f t="shared" si="7404"/>
        <v/>
      </c>
      <c r="T2195" s="191" t="str">
        <f t="shared" si="7404"/>
        <v/>
      </c>
      <c r="U2195" s="100" t="str">
        <f t="shared" si="7404"/>
        <v/>
      </c>
      <c r="V2195" s="191" t="str">
        <f t="shared" si="7404"/>
        <v/>
      </c>
      <c r="W2195" s="100" t="str">
        <f t="shared" si="7404"/>
        <v/>
      </c>
      <c r="X2195" s="191" t="str">
        <f t="shared" si="7404"/>
        <v/>
      </c>
      <c r="Y2195" s="100" t="str">
        <f t="shared" si="7405"/>
        <v/>
      </c>
      <c r="Z2195" s="191" t="str">
        <f t="shared" si="7405"/>
        <v/>
      </c>
      <c r="AA2195" s="100" t="str">
        <f t="shared" si="7405"/>
        <v/>
      </c>
      <c r="AB2195" s="191" t="str">
        <f t="shared" si="7405"/>
        <v/>
      </c>
      <c r="AC2195" s="100" t="str">
        <f t="shared" si="7405"/>
        <v/>
      </c>
      <c r="AD2195" s="191" t="str">
        <f t="shared" si="7405"/>
        <v/>
      </c>
      <c r="AE2195" s="100" t="str">
        <f t="shared" si="7405"/>
        <v/>
      </c>
      <c r="AF2195" s="191" t="str">
        <f t="shared" si="7405"/>
        <v/>
      </c>
      <c r="AG2195" s="100" t="str">
        <f t="shared" si="7405"/>
        <v/>
      </c>
      <c r="AH2195" s="191" t="str">
        <f t="shared" si="7405"/>
        <v/>
      </c>
      <c r="AI2195" s="100" t="str">
        <f t="shared" si="7405"/>
        <v/>
      </c>
      <c r="AJ2195" s="191" t="str">
        <f t="shared" si="7405"/>
        <v/>
      </c>
      <c r="AK2195" s="100" t="str">
        <f>IFERROR(VALUE(INDEX('INPUT DATA'!$Z$5:$Z$605,MATCH(CAL!N2195,'INPUT DATA'!$A$5:$A$605,0))),"")</f>
        <v/>
      </c>
      <c r="AL2195" s="100" t="str">
        <f>IFERROR(VALUE(INDEX('INPUT DATA'!$AA$5:$AA$605,MATCH(CAL!N2195,'INPUT DATA'!$A$5:$A$605,0))),"")</f>
        <v/>
      </c>
      <c r="AM2195" s="100" t="str">
        <f t="shared" si="7389"/>
        <v/>
      </c>
      <c r="AN2195" s="100" t="str">
        <f t="shared" si="7390"/>
        <v/>
      </c>
    </row>
    <row r="2196" spans="2:40" ht="15" customHeight="1" x14ac:dyDescent="0.25">
      <c r="B2196" s="115" t="str">
        <f>IF(AND('INPUT INF'!$C195="I",'INPUT INF'!$D195=$B$2003),'INPUT INF'!$A195,"")</f>
        <v/>
      </c>
      <c r="C2196" s="115" t="str">
        <f>IF(AND('INPUT INF'!$C195="I",'INPUT INF'!$D195=$C$2003),'INPUT INF'!$A195,"")</f>
        <v/>
      </c>
      <c r="D2196" s="100" t="str">
        <f>IF(AND('INPUT INF'!$C195="I",'INPUT INF'!$D195=$D$2003),'INPUT INF'!$A195,"")</f>
        <v/>
      </c>
      <c r="E2196" s="100" t="str">
        <f>IF(AND('INPUT INF'!$C195="I",'INPUT INF'!$D195=$E$2003),'INPUT INF'!$A195,"")</f>
        <v/>
      </c>
      <c r="F2196" s="100" t="str">
        <f>IF(AND('INPUT INF'!$C195="I",'INPUT INF'!$D195=$F$2003),'INPUT INF'!$A195,"")</f>
        <v/>
      </c>
      <c r="G2196" s="100" t="str">
        <f>IF(AND('INPUT INF'!$C195="I",'INPUT INF'!$D195=$G$2003),'INPUT INF'!$A195,"")</f>
        <v/>
      </c>
      <c r="H2196" s="100" t="str">
        <f>IF(AND('INPUT INF'!$C195="II",'INPUT INF'!$D195=$H$2003),'INPUT INF'!$A195,"")</f>
        <v/>
      </c>
      <c r="I2196" s="100" t="str">
        <f>IF(AND('INPUT INF'!$C195="II",'INPUT INF'!$D195=$I$2003),'INPUT INF'!$A195,"")</f>
        <v/>
      </c>
      <c r="J2196" s="100" t="str">
        <f>IF(AND('INPUT INF'!$C195="II",'INPUT INF'!$D195=$J$2003),'INPUT INF'!$A195,"")</f>
        <v/>
      </c>
      <c r="K2196" s="100" t="str">
        <f>IF(AND('INPUT INF'!$C195="II",'INPUT INF'!$D195=$K$2003),'INPUT INF'!$A195,"")</f>
        <v/>
      </c>
      <c r="L2196" s="100" t="str">
        <f>IF(AND('INPUT INF'!$C195="II",'INPUT INF'!$D195=$L$2003),'INPUT INF'!$A195,"")</f>
        <v/>
      </c>
      <c r="M2196" s="100" t="str">
        <f>IF(AND('INPUT INF'!$C195="II",'INPUT INF'!$D195=$M$2003),'INPUT INF'!$A195,"")</f>
        <v/>
      </c>
      <c r="N2196" s="191" t="str">
        <f t="shared" si="7391"/>
        <v/>
      </c>
      <c r="O2196" s="100" t="str">
        <f t="shared" si="7404"/>
        <v/>
      </c>
      <c r="P2196" s="191" t="str">
        <f t="shared" si="7404"/>
        <v/>
      </c>
      <c r="Q2196" s="100" t="str">
        <f t="shared" si="7404"/>
        <v/>
      </c>
      <c r="R2196" s="191" t="str">
        <f t="shared" si="7404"/>
        <v/>
      </c>
      <c r="S2196" s="100" t="str">
        <f t="shared" si="7404"/>
        <v/>
      </c>
      <c r="T2196" s="191" t="str">
        <f t="shared" si="7404"/>
        <v/>
      </c>
      <c r="U2196" s="100" t="str">
        <f t="shared" si="7404"/>
        <v/>
      </c>
      <c r="V2196" s="191" t="str">
        <f t="shared" si="7404"/>
        <v/>
      </c>
      <c r="W2196" s="100" t="str">
        <f t="shared" si="7404"/>
        <v/>
      </c>
      <c r="X2196" s="191" t="str">
        <f t="shared" si="7404"/>
        <v/>
      </c>
      <c r="Y2196" s="100" t="str">
        <f t="shared" si="7405"/>
        <v/>
      </c>
      <c r="Z2196" s="191" t="str">
        <f t="shared" si="7405"/>
        <v/>
      </c>
      <c r="AA2196" s="100" t="str">
        <f t="shared" si="7405"/>
        <v/>
      </c>
      <c r="AB2196" s="191" t="str">
        <f t="shared" si="7405"/>
        <v/>
      </c>
      <c r="AC2196" s="100" t="str">
        <f t="shared" si="7405"/>
        <v/>
      </c>
      <c r="AD2196" s="191" t="str">
        <f t="shared" si="7405"/>
        <v/>
      </c>
      <c r="AE2196" s="100" t="str">
        <f t="shared" si="7405"/>
        <v/>
      </c>
      <c r="AF2196" s="191" t="str">
        <f t="shared" si="7405"/>
        <v/>
      </c>
      <c r="AG2196" s="100" t="str">
        <f t="shared" si="7405"/>
        <v/>
      </c>
      <c r="AH2196" s="191" t="str">
        <f t="shared" si="7405"/>
        <v/>
      </c>
      <c r="AI2196" s="100" t="str">
        <f t="shared" si="7405"/>
        <v/>
      </c>
      <c r="AJ2196" s="191" t="str">
        <f t="shared" si="7405"/>
        <v/>
      </c>
      <c r="AK2196" s="100" t="str">
        <f>IFERROR(VALUE(INDEX('INPUT DATA'!$Z$5:$Z$605,MATCH(CAL!N2196,'INPUT DATA'!$A$5:$A$605,0))),"")</f>
        <v/>
      </c>
      <c r="AL2196" s="100" t="str">
        <f>IFERROR(VALUE(INDEX('INPUT DATA'!$AA$5:$AA$605,MATCH(CAL!N2196,'INPUT DATA'!$A$5:$A$605,0))),"")</f>
        <v/>
      </c>
      <c r="AM2196" s="100" t="str">
        <f t="shared" ref="AM2196:AM2259" si="7406">IFERROR(IF(AJ2196="COMP",N2196,""),"")</f>
        <v/>
      </c>
      <c r="AN2196" s="100" t="str">
        <f t="shared" ref="AN2196:AN2259" si="7407">IFERROR(IF(AJ2196="FAIL",N2196,""),"")</f>
        <v/>
      </c>
    </row>
    <row r="2197" spans="2:40" ht="15" customHeight="1" x14ac:dyDescent="0.25">
      <c r="B2197" s="115" t="str">
        <f>IF(AND('INPUT INF'!$C196="I",'INPUT INF'!$D196=$B$2003),'INPUT INF'!$A196,"")</f>
        <v/>
      </c>
      <c r="C2197" s="115" t="str">
        <f>IF(AND('INPUT INF'!$C196="I",'INPUT INF'!$D196=$C$2003),'INPUT INF'!$A196,"")</f>
        <v/>
      </c>
      <c r="D2197" s="100" t="str">
        <f>IF(AND('INPUT INF'!$C196="I",'INPUT INF'!$D196=$D$2003),'INPUT INF'!$A196,"")</f>
        <v/>
      </c>
      <c r="E2197" s="100" t="str">
        <f>IF(AND('INPUT INF'!$C196="I",'INPUT INF'!$D196=$E$2003),'INPUT INF'!$A196,"")</f>
        <v/>
      </c>
      <c r="F2197" s="100" t="str">
        <f>IF(AND('INPUT INF'!$C196="I",'INPUT INF'!$D196=$F$2003),'INPUT INF'!$A196,"")</f>
        <v/>
      </c>
      <c r="G2197" s="100" t="str">
        <f>IF(AND('INPUT INF'!$C196="I",'INPUT INF'!$D196=$G$2003),'INPUT INF'!$A196,"")</f>
        <v/>
      </c>
      <c r="H2197" s="100" t="str">
        <f>IF(AND('INPUT INF'!$C196="II",'INPUT INF'!$D196=$H$2003),'INPUT INF'!$A196,"")</f>
        <v/>
      </c>
      <c r="I2197" s="100" t="str">
        <f>IF(AND('INPUT INF'!$C196="II",'INPUT INF'!$D196=$I$2003),'INPUT INF'!$A196,"")</f>
        <v/>
      </c>
      <c r="J2197" s="100" t="str">
        <f>IF(AND('INPUT INF'!$C196="II",'INPUT INF'!$D196=$J$2003),'INPUT INF'!$A196,"")</f>
        <v/>
      </c>
      <c r="K2197" s="100" t="str">
        <f>IF(AND('INPUT INF'!$C196="II",'INPUT INF'!$D196=$K$2003),'INPUT INF'!$A196,"")</f>
        <v/>
      </c>
      <c r="L2197" s="100" t="str">
        <f>IF(AND('INPUT INF'!$C196="II",'INPUT INF'!$D196=$L$2003),'INPUT INF'!$A196,"")</f>
        <v/>
      </c>
      <c r="M2197" s="100" t="str">
        <f>IF(AND('INPUT INF'!$C196="II",'INPUT INF'!$D196=$M$2003),'INPUT INF'!$A196,"")</f>
        <v/>
      </c>
      <c r="N2197" s="191" t="str">
        <f t="shared" ref="N2197:N2260" si="7408">B196</f>
        <v/>
      </c>
      <c r="O2197" s="100" t="str">
        <f t="shared" si="7404"/>
        <v/>
      </c>
      <c r="P2197" s="191" t="str">
        <f t="shared" si="7404"/>
        <v/>
      </c>
      <c r="Q2197" s="100" t="str">
        <f t="shared" si="7404"/>
        <v/>
      </c>
      <c r="R2197" s="191" t="str">
        <f t="shared" si="7404"/>
        <v/>
      </c>
      <c r="S2197" s="100" t="str">
        <f t="shared" si="7404"/>
        <v/>
      </c>
      <c r="T2197" s="191" t="str">
        <f t="shared" si="7404"/>
        <v/>
      </c>
      <c r="U2197" s="100" t="str">
        <f t="shared" si="7404"/>
        <v/>
      </c>
      <c r="V2197" s="191" t="str">
        <f t="shared" si="7404"/>
        <v/>
      </c>
      <c r="W2197" s="100" t="str">
        <f t="shared" si="7404"/>
        <v/>
      </c>
      <c r="X2197" s="191" t="str">
        <f t="shared" si="7404"/>
        <v/>
      </c>
      <c r="Y2197" s="100" t="str">
        <f t="shared" si="7405"/>
        <v/>
      </c>
      <c r="Z2197" s="191" t="str">
        <f t="shared" si="7405"/>
        <v/>
      </c>
      <c r="AA2197" s="100" t="str">
        <f t="shared" si="7405"/>
        <v/>
      </c>
      <c r="AB2197" s="191" t="str">
        <f t="shared" si="7405"/>
        <v/>
      </c>
      <c r="AC2197" s="100" t="str">
        <f t="shared" si="7405"/>
        <v/>
      </c>
      <c r="AD2197" s="191" t="str">
        <f t="shared" si="7405"/>
        <v/>
      </c>
      <c r="AE2197" s="100" t="str">
        <f t="shared" si="7405"/>
        <v/>
      </c>
      <c r="AF2197" s="191" t="str">
        <f t="shared" si="7405"/>
        <v/>
      </c>
      <c r="AG2197" s="100" t="str">
        <f t="shared" si="7405"/>
        <v/>
      </c>
      <c r="AH2197" s="191" t="str">
        <f t="shared" si="7405"/>
        <v/>
      </c>
      <c r="AI2197" s="100" t="str">
        <f t="shared" si="7405"/>
        <v/>
      </c>
      <c r="AJ2197" s="191" t="str">
        <f t="shared" si="7405"/>
        <v/>
      </c>
      <c r="AK2197" s="100" t="str">
        <f>IFERROR(VALUE(INDEX('INPUT DATA'!$Z$5:$Z$605,MATCH(CAL!N2197,'INPUT DATA'!$A$5:$A$605,0))),"")</f>
        <v/>
      </c>
      <c r="AL2197" s="100" t="str">
        <f>IFERROR(VALUE(INDEX('INPUT DATA'!$AA$5:$AA$605,MATCH(CAL!N2197,'INPUT DATA'!$A$5:$A$605,0))),"")</f>
        <v/>
      </c>
      <c r="AM2197" s="100" t="str">
        <f t="shared" si="7406"/>
        <v/>
      </c>
      <c r="AN2197" s="100" t="str">
        <f t="shared" si="7407"/>
        <v/>
      </c>
    </row>
    <row r="2198" spans="2:40" ht="15" customHeight="1" x14ac:dyDescent="0.25">
      <c r="B2198" s="115" t="str">
        <f>IF(AND('INPUT INF'!$C197="I",'INPUT INF'!$D197=$B$2003),'INPUT INF'!$A197,"")</f>
        <v/>
      </c>
      <c r="C2198" s="115" t="str">
        <f>IF(AND('INPUT INF'!$C197="I",'INPUT INF'!$D197=$C$2003),'INPUT INF'!$A197,"")</f>
        <v/>
      </c>
      <c r="D2198" s="100" t="str">
        <f>IF(AND('INPUT INF'!$C197="I",'INPUT INF'!$D197=$D$2003),'INPUT INF'!$A197,"")</f>
        <v/>
      </c>
      <c r="E2198" s="100" t="str">
        <f>IF(AND('INPUT INF'!$C197="I",'INPUT INF'!$D197=$E$2003),'INPUT INF'!$A197,"")</f>
        <v/>
      </c>
      <c r="F2198" s="100" t="str">
        <f>IF(AND('INPUT INF'!$C197="I",'INPUT INF'!$D197=$F$2003),'INPUT INF'!$A197,"")</f>
        <v/>
      </c>
      <c r="G2198" s="100" t="str">
        <f>IF(AND('INPUT INF'!$C197="I",'INPUT INF'!$D197=$G$2003),'INPUT INF'!$A197,"")</f>
        <v/>
      </c>
      <c r="H2198" s="100" t="str">
        <f>IF(AND('INPUT INF'!$C197="II",'INPUT INF'!$D197=$H$2003),'INPUT INF'!$A197,"")</f>
        <v/>
      </c>
      <c r="I2198" s="100" t="str">
        <f>IF(AND('INPUT INF'!$C197="II",'INPUT INF'!$D197=$I$2003),'INPUT INF'!$A197,"")</f>
        <v/>
      </c>
      <c r="J2198" s="100" t="str">
        <f>IF(AND('INPUT INF'!$C197="II",'INPUT INF'!$D197=$J$2003),'INPUT INF'!$A197,"")</f>
        <v/>
      </c>
      <c r="K2198" s="100" t="str">
        <f>IF(AND('INPUT INF'!$C197="II",'INPUT INF'!$D197=$K$2003),'INPUT INF'!$A197,"")</f>
        <v/>
      </c>
      <c r="L2198" s="100" t="str">
        <f>IF(AND('INPUT INF'!$C197="II",'INPUT INF'!$D197=$L$2003),'INPUT INF'!$A197,"")</f>
        <v/>
      </c>
      <c r="M2198" s="100" t="str">
        <f>IF(AND('INPUT INF'!$C197="II",'INPUT INF'!$D197=$M$2003),'INPUT INF'!$A197,"")</f>
        <v/>
      </c>
      <c r="N2198" s="191" t="str">
        <f t="shared" si="7408"/>
        <v/>
      </c>
      <c r="O2198" s="100" t="str">
        <f t="shared" si="7404"/>
        <v/>
      </c>
      <c r="P2198" s="191" t="str">
        <f t="shared" si="7404"/>
        <v/>
      </c>
      <c r="Q2198" s="100" t="str">
        <f t="shared" si="7404"/>
        <v/>
      </c>
      <c r="R2198" s="191" t="str">
        <f t="shared" si="7404"/>
        <v/>
      </c>
      <c r="S2198" s="100" t="str">
        <f t="shared" si="7404"/>
        <v/>
      </c>
      <c r="T2198" s="191" t="str">
        <f t="shared" si="7404"/>
        <v/>
      </c>
      <c r="U2198" s="100" t="str">
        <f t="shared" si="7404"/>
        <v/>
      </c>
      <c r="V2198" s="191" t="str">
        <f t="shared" si="7404"/>
        <v/>
      </c>
      <c r="W2198" s="100" t="str">
        <f t="shared" si="7404"/>
        <v/>
      </c>
      <c r="X2198" s="191" t="str">
        <f t="shared" si="7404"/>
        <v/>
      </c>
      <c r="Y2198" s="100" t="str">
        <f t="shared" si="7405"/>
        <v/>
      </c>
      <c r="Z2198" s="191" t="str">
        <f t="shared" si="7405"/>
        <v/>
      </c>
      <c r="AA2198" s="100" t="str">
        <f t="shared" si="7405"/>
        <v/>
      </c>
      <c r="AB2198" s="191" t="str">
        <f t="shared" si="7405"/>
        <v/>
      </c>
      <c r="AC2198" s="100" t="str">
        <f t="shared" si="7405"/>
        <v/>
      </c>
      <c r="AD2198" s="191" t="str">
        <f t="shared" si="7405"/>
        <v/>
      </c>
      <c r="AE2198" s="100" t="str">
        <f t="shared" si="7405"/>
        <v/>
      </c>
      <c r="AF2198" s="191" t="str">
        <f t="shared" si="7405"/>
        <v/>
      </c>
      <c r="AG2198" s="100" t="str">
        <f t="shared" si="7405"/>
        <v/>
      </c>
      <c r="AH2198" s="191" t="str">
        <f t="shared" si="7405"/>
        <v/>
      </c>
      <c r="AI2198" s="100" t="str">
        <f t="shared" si="7405"/>
        <v/>
      </c>
      <c r="AJ2198" s="191" t="str">
        <f t="shared" si="7405"/>
        <v/>
      </c>
      <c r="AK2198" s="100" t="str">
        <f>IFERROR(VALUE(INDEX('INPUT DATA'!$Z$5:$Z$605,MATCH(CAL!N2198,'INPUT DATA'!$A$5:$A$605,0))),"")</f>
        <v/>
      </c>
      <c r="AL2198" s="100" t="str">
        <f>IFERROR(VALUE(INDEX('INPUT DATA'!$AA$5:$AA$605,MATCH(CAL!N2198,'INPUT DATA'!$A$5:$A$605,0))),"")</f>
        <v/>
      </c>
      <c r="AM2198" s="100" t="str">
        <f t="shared" si="7406"/>
        <v/>
      </c>
      <c r="AN2198" s="100" t="str">
        <f t="shared" si="7407"/>
        <v/>
      </c>
    </row>
    <row r="2199" spans="2:40" ht="15" customHeight="1" x14ac:dyDescent="0.25">
      <c r="B2199" s="115" t="str">
        <f>IF(AND('INPUT INF'!$C198="I",'INPUT INF'!$D198=$B$2003),'INPUT INF'!$A198,"")</f>
        <v/>
      </c>
      <c r="C2199" s="115" t="str">
        <f>IF(AND('INPUT INF'!$C198="I",'INPUT INF'!$D198=$C$2003),'INPUT INF'!$A198,"")</f>
        <v/>
      </c>
      <c r="D2199" s="100" t="str">
        <f>IF(AND('INPUT INF'!$C198="I",'INPUT INF'!$D198=$D$2003),'INPUT INF'!$A198,"")</f>
        <v/>
      </c>
      <c r="E2199" s="100" t="str">
        <f>IF(AND('INPUT INF'!$C198="I",'INPUT INF'!$D198=$E$2003),'INPUT INF'!$A198,"")</f>
        <v/>
      </c>
      <c r="F2199" s="100" t="str">
        <f>IF(AND('INPUT INF'!$C198="I",'INPUT INF'!$D198=$F$2003),'INPUT INF'!$A198,"")</f>
        <v/>
      </c>
      <c r="G2199" s="100" t="str">
        <f>IF(AND('INPUT INF'!$C198="I",'INPUT INF'!$D198=$G$2003),'INPUT INF'!$A198,"")</f>
        <v/>
      </c>
      <c r="H2199" s="100" t="str">
        <f>IF(AND('INPUT INF'!$C198="II",'INPUT INF'!$D198=$H$2003),'INPUT INF'!$A198,"")</f>
        <v/>
      </c>
      <c r="I2199" s="100" t="str">
        <f>IF(AND('INPUT INF'!$C198="II",'INPUT INF'!$D198=$I$2003),'INPUT INF'!$A198,"")</f>
        <v/>
      </c>
      <c r="J2199" s="100" t="str">
        <f>IF(AND('INPUT INF'!$C198="II",'INPUT INF'!$D198=$J$2003),'INPUT INF'!$A198,"")</f>
        <v/>
      </c>
      <c r="K2199" s="100" t="str">
        <f>IF(AND('INPUT INF'!$C198="II",'INPUT INF'!$D198=$K$2003),'INPUT INF'!$A198,"")</f>
        <v/>
      </c>
      <c r="L2199" s="100" t="str">
        <f>IF(AND('INPUT INF'!$C198="II",'INPUT INF'!$D198=$L$2003),'INPUT INF'!$A198,"")</f>
        <v/>
      </c>
      <c r="M2199" s="100" t="str">
        <f>IF(AND('INPUT INF'!$C198="II",'INPUT INF'!$D198=$M$2003),'INPUT INF'!$A198,"")</f>
        <v/>
      </c>
      <c r="N2199" s="191" t="str">
        <f t="shared" si="7408"/>
        <v/>
      </c>
      <c r="O2199" s="100" t="str">
        <f t="shared" si="7404"/>
        <v/>
      </c>
      <c r="P2199" s="191" t="str">
        <f t="shared" si="7404"/>
        <v/>
      </c>
      <c r="Q2199" s="100" t="str">
        <f t="shared" si="7404"/>
        <v/>
      </c>
      <c r="R2199" s="191" t="str">
        <f t="shared" si="7404"/>
        <v/>
      </c>
      <c r="S2199" s="100" t="str">
        <f t="shared" si="7404"/>
        <v/>
      </c>
      <c r="T2199" s="191" t="str">
        <f t="shared" si="7404"/>
        <v/>
      </c>
      <c r="U2199" s="100" t="str">
        <f t="shared" si="7404"/>
        <v/>
      </c>
      <c r="V2199" s="191" t="str">
        <f t="shared" si="7404"/>
        <v/>
      </c>
      <c r="W2199" s="100" t="str">
        <f t="shared" si="7404"/>
        <v/>
      </c>
      <c r="X2199" s="191" t="str">
        <f t="shared" si="7404"/>
        <v/>
      </c>
      <c r="Y2199" s="100" t="str">
        <f t="shared" si="7405"/>
        <v/>
      </c>
      <c r="Z2199" s="191" t="str">
        <f t="shared" si="7405"/>
        <v/>
      </c>
      <c r="AA2199" s="100" t="str">
        <f t="shared" si="7405"/>
        <v/>
      </c>
      <c r="AB2199" s="191" t="str">
        <f t="shared" si="7405"/>
        <v/>
      </c>
      <c r="AC2199" s="100" t="str">
        <f t="shared" si="7405"/>
        <v/>
      </c>
      <c r="AD2199" s="191" t="str">
        <f t="shared" si="7405"/>
        <v/>
      </c>
      <c r="AE2199" s="100" t="str">
        <f t="shared" si="7405"/>
        <v/>
      </c>
      <c r="AF2199" s="191" t="str">
        <f t="shared" si="7405"/>
        <v/>
      </c>
      <c r="AG2199" s="100" t="str">
        <f t="shared" si="7405"/>
        <v/>
      </c>
      <c r="AH2199" s="191" t="str">
        <f t="shared" si="7405"/>
        <v/>
      </c>
      <c r="AI2199" s="100" t="str">
        <f t="shared" si="7405"/>
        <v/>
      </c>
      <c r="AJ2199" s="191" t="str">
        <f t="shared" si="7405"/>
        <v/>
      </c>
      <c r="AK2199" s="100" t="str">
        <f>IFERROR(VALUE(INDEX('INPUT DATA'!$Z$5:$Z$605,MATCH(CAL!N2199,'INPUT DATA'!$A$5:$A$605,0))),"")</f>
        <v/>
      </c>
      <c r="AL2199" s="100" t="str">
        <f>IFERROR(VALUE(INDEX('INPUT DATA'!$AA$5:$AA$605,MATCH(CAL!N2199,'INPUT DATA'!$A$5:$A$605,0))),"")</f>
        <v/>
      </c>
      <c r="AM2199" s="100" t="str">
        <f t="shared" si="7406"/>
        <v/>
      </c>
      <c r="AN2199" s="100" t="str">
        <f t="shared" si="7407"/>
        <v/>
      </c>
    </row>
    <row r="2200" spans="2:40" ht="15" customHeight="1" x14ac:dyDescent="0.25">
      <c r="B2200" s="115" t="str">
        <f>IF(AND('INPUT INF'!$C199="I",'INPUT INF'!$D199=$B$2003),'INPUT INF'!$A199,"")</f>
        <v/>
      </c>
      <c r="C2200" s="115" t="str">
        <f>IF(AND('INPUT INF'!$C199="I",'INPUT INF'!$D199=$C$2003),'INPUT INF'!$A199,"")</f>
        <v/>
      </c>
      <c r="D2200" s="100" t="str">
        <f>IF(AND('INPUT INF'!$C199="I",'INPUT INF'!$D199=$D$2003),'INPUT INF'!$A199,"")</f>
        <v/>
      </c>
      <c r="E2200" s="100" t="str">
        <f>IF(AND('INPUT INF'!$C199="I",'INPUT INF'!$D199=$E$2003),'INPUT INF'!$A199,"")</f>
        <v/>
      </c>
      <c r="F2200" s="100" t="str">
        <f>IF(AND('INPUT INF'!$C199="I",'INPUT INF'!$D199=$F$2003),'INPUT INF'!$A199,"")</f>
        <v/>
      </c>
      <c r="G2200" s="100" t="str">
        <f>IF(AND('INPUT INF'!$C199="I",'INPUT INF'!$D199=$G$2003),'INPUT INF'!$A199,"")</f>
        <v/>
      </c>
      <c r="H2200" s="100" t="str">
        <f>IF(AND('INPUT INF'!$C199="II",'INPUT INF'!$D199=$H$2003),'INPUT INF'!$A199,"")</f>
        <v/>
      </c>
      <c r="I2200" s="100" t="str">
        <f>IF(AND('INPUT INF'!$C199="II",'INPUT INF'!$D199=$I$2003),'INPUT INF'!$A199,"")</f>
        <v/>
      </c>
      <c r="J2200" s="100" t="str">
        <f>IF(AND('INPUT INF'!$C199="II",'INPUT INF'!$D199=$J$2003),'INPUT INF'!$A199,"")</f>
        <v/>
      </c>
      <c r="K2200" s="100" t="str">
        <f>IF(AND('INPUT INF'!$C199="II",'INPUT INF'!$D199=$K$2003),'INPUT INF'!$A199,"")</f>
        <v/>
      </c>
      <c r="L2200" s="100" t="str">
        <f>IF(AND('INPUT INF'!$C199="II",'INPUT INF'!$D199=$L$2003),'INPUT INF'!$A199,"")</f>
        <v/>
      </c>
      <c r="M2200" s="100" t="str">
        <f>IF(AND('INPUT INF'!$C199="II",'INPUT INF'!$D199=$M$2003),'INPUT INF'!$A199,"")</f>
        <v/>
      </c>
      <c r="N2200" s="191" t="str">
        <f t="shared" si="7408"/>
        <v/>
      </c>
      <c r="O2200" s="100" t="str">
        <f t="shared" si="7404"/>
        <v/>
      </c>
      <c r="P2200" s="191" t="str">
        <f t="shared" si="7404"/>
        <v/>
      </c>
      <c r="Q2200" s="100" t="str">
        <f t="shared" si="7404"/>
        <v/>
      </c>
      <c r="R2200" s="191" t="str">
        <f t="shared" si="7404"/>
        <v/>
      </c>
      <c r="S2200" s="100" t="str">
        <f t="shared" si="7404"/>
        <v/>
      </c>
      <c r="T2200" s="191" t="str">
        <f t="shared" si="7404"/>
        <v/>
      </c>
      <c r="U2200" s="100" t="str">
        <f t="shared" si="7404"/>
        <v/>
      </c>
      <c r="V2200" s="191" t="str">
        <f t="shared" si="7404"/>
        <v/>
      </c>
      <c r="W2200" s="100" t="str">
        <f t="shared" si="7404"/>
        <v/>
      </c>
      <c r="X2200" s="191" t="str">
        <f t="shared" si="7404"/>
        <v/>
      </c>
      <c r="Y2200" s="100" t="str">
        <f t="shared" si="7405"/>
        <v/>
      </c>
      <c r="Z2200" s="191" t="str">
        <f t="shared" si="7405"/>
        <v/>
      </c>
      <c r="AA2200" s="100" t="str">
        <f t="shared" si="7405"/>
        <v/>
      </c>
      <c r="AB2200" s="191" t="str">
        <f t="shared" si="7405"/>
        <v/>
      </c>
      <c r="AC2200" s="100" t="str">
        <f t="shared" si="7405"/>
        <v/>
      </c>
      <c r="AD2200" s="191" t="str">
        <f t="shared" si="7405"/>
        <v/>
      </c>
      <c r="AE2200" s="100" t="str">
        <f t="shared" si="7405"/>
        <v/>
      </c>
      <c r="AF2200" s="191" t="str">
        <f t="shared" si="7405"/>
        <v/>
      </c>
      <c r="AG2200" s="100" t="str">
        <f t="shared" si="7405"/>
        <v/>
      </c>
      <c r="AH2200" s="191" t="str">
        <f t="shared" si="7405"/>
        <v/>
      </c>
      <c r="AI2200" s="100" t="str">
        <f t="shared" si="7405"/>
        <v/>
      </c>
      <c r="AJ2200" s="191" t="str">
        <f t="shared" si="7405"/>
        <v/>
      </c>
      <c r="AK2200" s="100" t="str">
        <f>IFERROR(VALUE(INDEX('INPUT DATA'!$Z$5:$Z$605,MATCH(CAL!N2200,'INPUT DATA'!$A$5:$A$605,0))),"")</f>
        <v/>
      </c>
      <c r="AL2200" s="100" t="str">
        <f>IFERROR(VALUE(INDEX('INPUT DATA'!$AA$5:$AA$605,MATCH(CAL!N2200,'INPUT DATA'!$A$5:$A$605,0))),"")</f>
        <v/>
      </c>
      <c r="AM2200" s="100" t="str">
        <f t="shared" si="7406"/>
        <v/>
      </c>
      <c r="AN2200" s="100" t="str">
        <f t="shared" si="7407"/>
        <v/>
      </c>
    </row>
    <row r="2201" spans="2:40" ht="15" customHeight="1" x14ac:dyDescent="0.25">
      <c r="B2201" s="115" t="str">
        <f>IF(AND('INPUT INF'!$C200="I",'INPUT INF'!$D200=$B$2003),'INPUT INF'!$A200,"")</f>
        <v/>
      </c>
      <c r="C2201" s="115" t="str">
        <f>IF(AND('INPUT INF'!$C200="I",'INPUT INF'!$D200=$C$2003),'INPUT INF'!$A200,"")</f>
        <v/>
      </c>
      <c r="D2201" s="100" t="str">
        <f>IF(AND('INPUT INF'!$C200="I",'INPUT INF'!$D200=$D$2003),'INPUT INF'!$A200,"")</f>
        <v/>
      </c>
      <c r="E2201" s="100" t="str">
        <f>IF(AND('INPUT INF'!$C200="I",'INPUT INF'!$D200=$E$2003),'INPUT INF'!$A200,"")</f>
        <v/>
      </c>
      <c r="F2201" s="100" t="str">
        <f>IF(AND('INPUT INF'!$C200="I",'INPUT INF'!$D200=$F$2003),'INPUT INF'!$A200,"")</f>
        <v/>
      </c>
      <c r="G2201" s="100" t="str">
        <f>IF(AND('INPUT INF'!$C200="I",'INPUT INF'!$D200=$G$2003),'INPUT INF'!$A200,"")</f>
        <v/>
      </c>
      <c r="H2201" s="100" t="str">
        <f>IF(AND('INPUT INF'!$C200="II",'INPUT INF'!$D200=$H$2003),'INPUT INF'!$A200,"")</f>
        <v/>
      </c>
      <c r="I2201" s="100" t="str">
        <f>IF(AND('INPUT INF'!$C200="II",'INPUT INF'!$D200=$I$2003),'INPUT INF'!$A200,"")</f>
        <v/>
      </c>
      <c r="J2201" s="100" t="str">
        <f>IF(AND('INPUT INF'!$C200="II",'INPUT INF'!$D200=$J$2003),'INPUT INF'!$A200,"")</f>
        <v/>
      </c>
      <c r="K2201" s="100" t="str">
        <f>IF(AND('INPUT INF'!$C200="II",'INPUT INF'!$D200=$K$2003),'INPUT INF'!$A200,"")</f>
        <v/>
      </c>
      <c r="L2201" s="100" t="str">
        <f>IF(AND('INPUT INF'!$C200="II",'INPUT INF'!$D200=$L$2003),'INPUT INF'!$A200,"")</f>
        <v/>
      </c>
      <c r="M2201" s="100" t="str">
        <f>IF(AND('INPUT INF'!$C200="II",'INPUT INF'!$D200=$M$2003),'INPUT INF'!$A200,"")</f>
        <v/>
      </c>
      <c r="N2201" s="191" t="str">
        <f t="shared" si="7408"/>
        <v/>
      </c>
      <c r="O2201" s="100" t="str">
        <f t="shared" si="7404"/>
        <v/>
      </c>
      <c r="P2201" s="191" t="str">
        <f t="shared" si="7404"/>
        <v/>
      </c>
      <c r="Q2201" s="100" t="str">
        <f t="shared" si="7404"/>
        <v/>
      </c>
      <c r="R2201" s="191" t="str">
        <f t="shared" si="7404"/>
        <v/>
      </c>
      <c r="S2201" s="100" t="str">
        <f t="shared" si="7404"/>
        <v/>
      </c>
      <c r="T2201" s="191" t="str">
        <f t="shared" si="7404"/>
        <v/>
      </c>
      <c r="U2201" s="100" t="str">
        <f t="shared" si="7404"/>
        <v/>
      </c>
      <c r="V2201" s="191" t="str">
        <f t="shared" si="7404"/>
        <v/>
      </c>
      <c r="W2201" s="100" t="str">
        <f t="shared" si="7404"/>
        <v/>
      </c>
      <c r="X2201" s="191" t="str">
        <f t="shared" si="7404"/>
        <v/>
      </c>
      <c r="Y2201" s="100" t="str">
        <f t="shared" si="7405"/>
        <v/>
      </c>
      <c r="Z2201" s="191" t="str">
        <f t="shared" si="7405"/>
        <v/>
      </c>
      <c r="AA2201" s="100" t="str">
        <f t="shared" si="7405"/>
        <v/>
      </c>
      <c r="AB2201" s="191" t="str">
        <f t="shared" si="7405"/>
        <v/>
      </c>
      <c r="AC2201" s="100" t="str">
        <f t="shared" si="7405"/>
        <v/>
      </c>
      <c r="AD2201" s="191" t="str">
        <f t="shared" si="7405"/>
        <v/>
      </c>
      <c r="AE2201" s="100" t="str">
        <f t="shared" si="7405"/>
        <v/>
      </c>
      <c r="AF2201" s="191" t="str">
        <f t="shared" si="7405"/>
        <v/>
      </c>
      <c r="AG2201" s="100" t="str">
        <f t="shared" si="7405"/>
        <v/>
      </c>
      <c r="AH2201" s="191" t="str">
        <f t="shared" si="7405"/>
        <v/>
      </c>
      <c r="AI2201" s="100" t="str">
        <f t="shared" si="7405"/>
        <v/>
      </c>
      <c r="AJ2201" s="191" t="str">
        <f t="shared" si="7405"/>
        <v/>
      </c>
      <c r="AK2201" s="100" t="str">
        <f>IFERROR(VALUE(INDEX('INPUT DATA'!$Z$5:$Z$605,MATCH(CAL!N2201,'INPUT DATA'!$A$5:$A$605,0))),"")</f>
        <v/>
      </c>
      <c r="AL2201" s="100" t="str">
        <f>IFERROR(VALUE(INDEX('INPUT DATA'!$AA$5:$AA$605,MATCH(CAL!N2201,'INPUT DATA'!$A$5:$A$605,0))),"")</f>
        <v/>
      </c>
      <c r="AM2201" s="100" t="str">
        <f t="shared" si="7406"/>
        <v/>
      </c>
      <c r="AN2201" s="100" t="str">
        <f t="shared" si="7407"/>
        <v/>
      </c>
    </row>
    <row r="2202" spans="2:40" ht="15" customHeight="1" x14ac:dyDescent="0.25">
      <c r="B2202" s="115" t="str">
        <f>IF(AND('INPUT INF'!$C201="I",'INPUT INF'!$D201=$B$2003),'INPUT INF'!$A201,"")</f>
        <v/>
      </c>
      <c r="C2202" s="115" t="str">
        <f>IF(AND('INPUT INF'!$C201="I",'INPUT INF'!$D201=$C$2003),'INPUT INF'!$A201,"")</f>
        <v/>
      </c>
      <c r="D2202" s="100" t="str">
        <f>IF(AND('INPUT INF'!$C201="I",'INPUT INF'!$D201=$D$2003),'INPUT INF'!$A201,"")</f>
        <v/>
      </c>
      <c r="E2202" s="100" t="str">
        <f>IF(AND('INPUT INF'!$C201="I",'INPUT INF'!$D201=$E$2003),'INPUT INF'!$A201,"")</f>
        <v/>
      </c>
      <c r="F2202" s="100" t="str">
        <f>IF(AND('INPUT INF'!$C201="I",'INPUT INF'!$D201=$F$2003),'INPUT INF'!$A201,"")</f>
        <v/>
      </c>
      <c r="G2202" s="100" t="str">
        <f>IF(AND('INPUT INF'!$C201="I",'INPUT INF'!$D201=$G$2003),'INPUT INF'!$A201,"")</f>
        <v/>
      </c>
      <c r="H2202" s="100" t="str">
        <f>IF(AND('INPUT INF'!$C201="II",'INPUT INF'!$D201=$H$2003),'INPUT INF'!$A201,"")</f>
        <v/>
      </c>
      <c r="I2202" s="100" t="str">
        <f>IF(AND('INPUT INF'!$C201="II",'INPUT INF'!$D201=$I$2003),'INPUT INF'!$A201,"")</f>
        <v/>
      </c>
      <c r="J2202" s="100" t="str">
        <f>IF(AND('INPUT INF'!$C201="II",'INPUT INF'!$D201=$J$2003),'INPUT INF'!$A201,"")</f>
        <v/>
      </c>
      <c r="K2202" s="100" t="str">
        <f>IF(AND('INPUT INF'!$C201="II",'INPUT INF'!$D201=$K$2003),'INPUT INF'!$A201,"")</f>
        <v/>
      </c>
      <c r="L2202" s="100" t="str">
        <f>IF(AND('INPUT INF'!$C201="II",'INPUT INF'!$D201=$L$2003),'INPUT INF'!$A201,"")</f>
        <v/>
      </c>
      <c r="M2202" s="100" t="str">
        <f>IF(AND('INPUT INF'!$C201="II",'INPUT INF'!$D201=$M$2003),'INPUT INF'!$A201,"")</f>
        <v/>
      </c>
      <c r="N2202" s="191" t="str">
        <f t="shared" si="7408"/>
        <v/>
      </c>
      <c r="O2202" s="100" t="str">
        <f t="shared" si="7404"/>
        <v/>
      </c>
      <c r="P2202" s="191" t="str">
        <f t="shared" si="7404"/>
        <v/>
      </c>
      <c r="Q2202" s="100" t="str">
        <f t="shared" si="7404"/>
        <v/>
      </c>
      <c r="R2202" s="191" t="str">
        <f t="shared" si="7404"/>
        <v/>
      </c>
      <c r="S2202" s="100" t="str">
        <f t="shared" si="7404"/>
        <v/>
      </c>
      <c r="T2202" s="191" t="str">
        <f t="shared" si="7404"/>
        <v/>
      </c>
      <c r="U2202" s="100" t="str">
        <f t="shared" si="7404"/>
        <v/>
      </c>
      <c r="V2202" s="191" t="str">
        <f t="shared" si="7404"/>
        <v/>
      </c>
      <c r="W2202" s="100" t="str">
        <f t="shared" si="7404"/>
        <v/>
      </c>
      <c r="X2202" s="191" t="str">
        <f t="shared" si="7404"/>
        <v/>
      </c>
      <c r="Y2202" s="100" t="str">
        <f t="shared" si="7405"/>
        <v/>
      </c>
      <c r="Z2202" s="191" t="str">
        <f t="shared" si="7405"/>
        <v/>
      </c>
      <c r="AA2202" s="100" t="str">
        <f t="shared" si="7405"/>
        <v/>
      </c>
      <c r="AB2202" s="191" t="str">
        <f t="shared" si="7405"/>
        <v/>
      </c>
      <c r="AC2202" s="100" t="str">
        <f t="shared" si="7405"/>
        <v/>
      </c>
      <c r="AD2202" s="191" t="str">
        <f t="shared" si="7405"/>
        <v/>
      </c>
      <c r="AE2202" s="100" t="str">
        <f t="shared" si="7405"/>
        <v/>
      </c>
      <c r="AF2202" s="191" t="str">
        <f t="shared" si="7405"/>
        <v/>
      </c>
      <c r="AG2202" s="100" t="str">
        <f t="shared" si="7405"/>
        <v/>
      </c>
      <c r="AH2202" s="191" t="str">
        <f t="shared" si="7405"/>
        <v/>
      </c>
      <c r="AI2202" s="100" t="str">
        <f t="shared" si="7405"/>
        <v/>
      </c>
      <c r="AJ2202" s="191" t="str">
        <f t="shared" si="7405"/>
        <v/>
      </c>
      <c r="AK2202" s="100" t="str">
        <f>IFERROR(VALUE(INDEX('INPUT DATA'!$Z$5:$Z$605,MATCH(CAL!N2202,'INPUT DATA'!$A$5:$A$605,0))),"")</f>
        <v/>
      </c>
      <c r="AL2202" s="100" t="str">
        <f>IFERROR(VALUE(INDEX('INPUT DATA'!$AA$5:$AA$605,MATCH(CAL!N2202,'INPUT DATA'!$A$5:$A$605,0))),"")</f>
        <v/>
      </c>
      <c r="AM2202" s="100" t="str">
        <f t="shared" si="7406"/>
        <v/>
      </c>
      <c r="AN2202" s="100" t="str">
        <f t="shared" si="7407"/>
        <v/>
      </c>
    </row>
    <row r="2203" spans="2:40" ht="15" customHeight="1" x14ac:dyDescent="0.25">
      <c r="B2203" s="115" t="str">
        <f>IF(AND('INPUT INF'!$C202="I",'INPUT INF'!$D202=$B$2003),'INPUT INF'!$A202,"")</f>
        <v/>
      </c>
      <c r="C2203" s="115" t="str">
        <f>IF(AND('INPUT INF'!$C202="I",'INPUT INF'!$D202=$C$2003),'INPUT INF'!$A202,"")</f>
        <v/>
      </c>
      <c r="D2203" s="100" t="str">
        <f>IF(AND('INPUT INF'!$C202="I",'INPUT INF'!$D202=$D$2003),'INPUT INF'!$A202,"")</f>
        <v/>
      </c>
      <c r="E2203" s="100" t="str">
        <f>IF(AND('INPUT INF'!$C202="I",'INPUT INF'!$D202=$E$2003),'INPUT INF'!$A202,"")</f>
        <v/>
      </c>
      <c r="F2203" s="100" t="str">
        <f>IF(AND('INPUT INF'!$C202="I",'INPUT INF'!$D202=$F$2003),'INPUT INF'!$A202,"")</f>
        <v/>
      </c>
      <c r="G2203" s="100" t="str">
        <f>IF(AND('INPUT INF'!$C202="I",'INPUT INF'!$D202=$G$2003),'INPUT INF'!$A202,"")</f>
        <v/>
      </c>
      <c r="H2203" s="100" t="str">
        <f>IF(AND('INPUT INF'!$C202="II",'INPUT INF'!$D202=$H$2003),'INPUT INF'!$A202,"")</f>
        <v/>
      </c>
      <c r="I2203" s="100" t="str">
        <f>IF(AND('INPUT INF'!$C202="II",'INPUT INF'!$D202=$I$2003),'INPUT INF'!$A202,"")</f>
        <v/>
      </c>
      <c r="J2203" s="100" t="str">
        <f>IF(AND('INPUT INF'!$C202="II",'INPUT INF'!$D202=$J$2003),'INPUT INF'!$A202,"")</f>
        <v/>
      </c>
      <c r="K2203" s="100" t="str">
        <f>IF(AND('INPUT INF'!$C202="II",'INPUT INF'!$D202=$K$2003),'INPUT INF'!$A202,"")</f>
        <v/>
      </c>
      <c r="L2203" s="100" t="str">
        <f>IF(AND('INPUT INF'!$C202="II",'INPUT INF'!$D202=$L$2003),'INPUT INF'!$A202,"")</f>
        <v/>
      </c>
      <c r="M2203" s="100" t="str">
        <f>IF(AND('INPUT INF'!$C202="II",'INPUT INF'!$D202=$M$2003),'INPUT INF'!$A202,"")</f>
        <v/>
      </c>
      <c r="N2203" s="191" t="str">
        <f t="shared" si="7408"/>
        <v/>
      </c>
      <c r="O2203" s="100" t="str">
        <f t="shared" si="7404"/>
        <v/>
      </c>
      <c r="P2203" s="191" t="str">
        <f t="shared" si="7404"/>
        <v/>
      </c>
      <c r="Q2203" s="100" t="str">
        <f t="shared" si="7404"/>
        <v/>
      </c>
      <c r="R2203" s="191" t="str">
        <f t="shared" si="7404"/>
        <v/>
      </c>
      <c r="S2203" s="100" t="str">
        <f t="shared" si="7404"/>
        <v/>
      </c>
      <c r="T2203" s="191" t="str">
        <f t="shared" si="7404"/>
        <v/>
      </c>
      <c r="U2203" s="100" t="str">
        <f t="shared" si="7404"/>
        <v/>
      </c>
      <c r="V2203" s="191" t="str">
        <f t="shared" si="7404"/>
        <v/>
      </c>
      <c r="W2203" s="100" t="str">
        <f t="shared" si="7404"/>
        <v/>
      </c>
      <c r="X2203" s="191" t="str">
        <f t="shared" si="7404"/>
        <v/>
      </c>
      <c r="Y2203" s="100" t="str">
        <f t="shared" si="7405"/>
        <v/>
      </c>
      <c r="Z2203" s="191" t="str">
        <f t="shared" si="7405"/>
        <v/>
      </c>
      <c r="AA2203" s="100" t="str">
        <f t="shared" si="7405"/>
        <v/>
      </c>
      <c r="AB2203" s="191" t="str">
        <f t="shared" si="7405"/>
        <v/>
      </c>
      <c r="AC2203" s="100" t="str">
        <f t="shared" si="7405"/>
        <v/>
      </c>
      <c r="AD2203" s="191" t="str">
        <f t="shared" si="7405"/>
        <v/>
      </c>
      <c r="AE2203" s="100" t="str">
        <f t="shared" si="7405"/>
        <v/>
      </c>
      <c r="AF2203" s="191" t="str">
        <f t="shared" si="7405"/>
        <v/>
      </c>
      <c r="AG2203" s="100" t="str">
        <f t="shared" si="7405"/>
        <v/>
      </c>
      <c r="AH2203" s="191" t="str">
        <f t="shared" si="7405"/>
        <v/>
      </c>
      <c r="AI2203" s="100" t="str">
        <f t="shared" si="7405"/>
        <v/>
      </c>
      <c r="AJ2203" s="191" t="str">
        <f t="shared" si="7405"/>
        <v/>
      </c>
      <c r="AK2203" s="100" t="str">
        <f>IFERROR(VALUE(INDEX('INPUT DATA'!$Z$5:$Z$605,MATCH(CAL!N2203,'INPUT DATA'!$A$5:$A$605,0))),"")</f>
        <v/>
      </c>
      <c r="AL2203" s="100" t="str">
        <f>IFERROR(VALUE(INDEX('INPUT DATA'!$AA$5:$AA$605,MATCH(CAL!N2203,'INPUT DATA'!$A$5:$A$605,0))),"")</f>
        <v/>
      </c>
      <c r="AM2203" s="100" t="str">
        <f t="shared" si="7406"/>
        <v/>
      </c>
      <c r="AN2203" s="100" t="str">
        <f t="shared" si="7407"/>
        <v/>
      </c>
    </row>
    <row r="2204" spans="2:40" ht="15" customHeight="1" x14ac:dyDescent="0.25">
      <c r="B2204" s="115" t="str">
        <f>IF(AND('INPUT INF'!$C203="I",'INPUT INF'!$D203=$B$2003),'INPUT INF'!$A203,"")</f>
        <v/>
      </c>
      <c r="C2204" s="115" t="str">
        <f>IF(AND('INPUT INF'!$C203="I",'INPUT INF'!$D203=$C$2003),'INPUT INF'!$A203,"")</f>
        <v/>
      </c>
      <c r="D2204" s="100" t="str">
        <f>IF(AND('INPUT INF'!$C203="I",'INPUT INF'!$D203=$D$2003),'INPUT INF'!$A203,"")</f>
        <v/>
      </c>
      <c r="E2204" s="100" t="str">
        <f>IF(AND('INPUT INF'!$C203="I",'INPUT INF'!$D203=$E$2003),'INPUT INF'!$A203,"")</f>
        <v/>
      </c>
      <c r="F2204" s="100" t="str">
        <f>IF(AND('INPUT INF'!$C203="I",'INPUT INF'!$D203=$F$2003),'INPUT INF'!$A203,"")</f>
        <v/>
      </c>
      <c r="G2204" s="100" t="str">
        <f>IF(AND('INPUT INF'!$C203="I",'INPUT INF'!$D203=$G$2003),'INPUT INF'!$A203,"")</f>
        <v/>
      </c>
      <c r="H2204" s="100" t="str">
        <f>IF(AND('INPUT INF'!$C203="II",'INPUT INF'!$D203=$H$2003),'INPUT INF'!$A203,"")</f>
        <v/>
      </c>
      <c r="I2204" s="100" t="str">
        <f>IF(AND('INPUT INF'!$C203="II",'INPUT INF'!$D203=$I$2003),'INPUT INF'!$A203,"")</f>
        <v/>
      </c>
      <c r="J2204" s="100" t="str">
        <f>IF(AND('INPUT INF'!$C203="II",'INPUT INF'!$D203=$J$2003),'INPUT INF'!$A203,"")</f>
        <v/>
      </c>
      <c r="K2204" s="100" t="str">
        <f>IF(AND('INPUT INF'!$C203="II",'INPUT INF'!$D203=$K$2003),'INPUT INF'!$A203,"")</f>
        <v/>
      </c>
      <c r="L2204" s="100" t="str">
        <f>IF(AND('INPUT INF'!$C203="II",'INPUT INF'!$D203=$L$2003),'INPUT INF'!$A203,"")</f>
        <v/>
      </c>
      <c r="M2204" s="100" t="str">
        <f>IF(AND('INPUT INF'!$C203="II",'INPUT INF'!$D203=$M$2003),'INPUT INF'!$A203,"")</f>
        <v/>
      </c>
      <c r="N2204" s="191" t="str">
        <f t="shared" si="7408"/>
        <v/>
      </c>
      <c r="O2204" s="100" t="str">
        <f t="shared" ref="O2204:X2213" si="7409">VLOOKUP($N2204,$B$1003:$AA$1901,O$2003,FALSE)</f>
        <v/>
      </c>
      <c r="P2204" s="191" t="str">
        <f t="shared" si="7409"/>
        <v/>
      </c>
      <c r="Q2204" s="100" t="str">
        <f t="shared" si="7409"/>
        <v/>
      </c>
      <c r="R2204" s="191" t="str">
        <f t="shared" si="7409"/>
        <v/>
      </c>
      <c r="S2204" s="100" t="str">
        <f t="shared" si="7409"/>
        <v/>
      </c>
      <c r="T2204" s="191" t="str">
        <f t="shared" si="7409"/>
        <v/>
      </c>
      <c r="U2204" s="100" t="str">
        <f t="shared" si="7409"/>
        <v/>
      </c>
      <c r="V2204" s="191" t="str">
        <f t="shared" si="7409"/>
        <v/>
      </c>
      <c r="W2204" s="100" t="str">
        <f t="shared" si="7409"/>
        <v/>
      </c>
      <c r="X2204" s="191" t="str">
        <f t="shared" si="7409"/>
        <v/>
      </c>
      <c r="Y2204" s="100" t="str">
        <f t="shared" ref="Y2204:AJ2213" si="7410">VLOOKUP($N2204,$B$1003:$AA$1901,Y$2003,FALSE)</f>
        <v/>
      </c>
      <c r="Z2204" s="191" t="str">
        <f t="shared" si="7410"/>
        <v/>
      </c>
      <c r="AA2204" s="100" t="str">
        <f t="shared" si="7410"/>
        <v/>
      </c>
      <c r="AB2204" s="191" t="str">
        <f t="shared" si="7410"/>
        <v/>
      </c>
      <c r="AC2204" s="100" t="str">
        <f t="shared" si="7410"/>
        <v/>
      </c>
      <c r="AD2204" s="191" t="str">
        <f t="shared" si="7410"/>
        <v/>
      </c>
      <c r="AE2204" s="100" t="str">
        <f t="shared" si="7410"/>
        <v/>
      </c>
      <c r="AF2204" s="191" t="str">
        <f t="shared" si="7410"/>
        <v/>
      </c>
      <c r="AG2204" s="100" t="str">
        <f t="shared" si="7410"/>
        <v/>
      </c>
      <c r="AH2204" s="191" t="str">
        <f t="shared" si="7410"/>
        <v/>
      </c>
      <c r="AI2204" s="100" t="str">
        <f t="shared" si="7410"/>
        <v/>
      </c>
      <c r="AJ2204" s="191" t="str">
        <f t="shared" si="7410"/>
        <v/>
      </c>
      <c r="AK2204" s="100" t="str">
        <f>IFERROR(VALUE(INDEX('INPUT DATA'!$Z$5:$Z$605,MATCH(CAL!N2204,'INPUT DATA'!$A$5:$A$605,0))),"")</f>
        <v/>
      </c>
      <c r="AL2204" s="100" t="str">
        <f>IFERROR(VALUE(INDEX('INPUT DATA'!$AA$5:$AA$605,MATCH(CAL!N2204,'INPUT DATA'!$A$5:$A$605,0))),"")</f>
        <v/>
      </c>
      <c r="AM2204" s="100" t="str">
        <f t="shared" si="7406"/>
        <v/>
      </c>
      <c r="AN2204" s="100" t="str">
        <f t="shared" si="7407"/>
        <v/>
      </c>
    </row>
    <row r="2205" spans="2:40" ht="15" customHeight="1" x14ac:dyDescent="0.25">
      <c r="B2205" s="115" t="str">
        <f>IF(AND('INPUT INF'!$C204="I",'INPUT INF'!$D204=$B$2003),'INPUT INF'!$A204,"")</f>
        <v/>
      </c>
      <c r="C2205" s="115" t="str">
        <f>IF(AND('INPUT INF'!$C204="I",'INPUT INF'!$D204=$C$2003),'INPUT INF'!$A204,"")</f>
        <v/>
      </c>
      <c r="D2205" s="100" t="str">
        <f>IF(AND('INPUT INF'!$C204="I",'INPUT INF'!$D204=$D$2003),'INPUT INF'!$A204,"")</f>
        <v/>
      </c>
      <c r="E2205" s="100" t="str">
        <f>IF(AND('INPUT INF'!$C204="I",'INPUT INF'!$D204=$E$2003),'INPUT INF'!$A204,"")</f>
        <v/>
      </c>
      <c r="F2205" s="100" t="str">
        <f>IF(AND('INPUT INF'!$C204="I",'INPUT INF'!$D204=$F$2003),'INPUT INF'!$A204,"")</f>
        <v/>
      </c>
      <c r="G2205" s="100" t="str">
        <f>IF(AND('INPUT INF'!$C204="I",'INPUT INF'!$D204=$G$2003),'INPUT INF'!$A204,"")</f>
        <v/>
      </c>
      <c r="H2205" s="100" t="str">
        <f>IF(AND('INPUT INF'!$C204="II",'INPUT INF'!$D204=$H$2003),'INPUT INF'!$A204,"")</f>
        <v/>
      </c>
      <c r="I2205" s="100" t="str">
        <f>IF(AND('INPUT INF'!$C204="II",'INPUT INF'!$D204=$I$2003),'INPUT INF'!$A204,"")</f>
        <v/>
      </c>
      <c r="J2205" s="100" t="str">
        <f>IF(AND('INPUT INF'!$C204="II",'INPUT INF'!$D204=$J$2003),'INPUT INF'!$A204,"")</f>
        <v/>
      </c>
      <c r="K2205" s="100" t="str">
        <f>IF(AND('INPUT INF'!$C204="II",'INPUT INF'!$D204=$K$2003),'INPUT INF'!$A204,"")</f>
        <v/>
      </c>
      <c r="L2205" s="100" t="str">
        <f>IF(AND('INPUT INF'!$C204="II",'INPUT INF'!$D204=$L$2003),'INPUT INF'!$A204,"")</f>
        <v/>
      </c>
      <c r="M2205" s="100" t="str">
        <f>IF(AND('INPUT INF'!$C204="II",'INPUT INF'!$D204=$M$2003),'INPUT INF'!$A204,"")</f>
        <v/>
      </c>
      <c r="N2205" s="191" t="str">
        <f t="shared" si="7408"/>
        <v/>
      </c>
      <c r="O2205" s="100" t="str">
        <f t="shared" si="7409"/>
        <v/>
      </c>
      <c r="P2205" s="191" t="str">
        <f t="shared" si="7409"/>
        <v/>
      </c>
      <c r="Q2205" s="100" t="str">
        <f t="shared" si="7409"/>
        <v/>
      </c>
      <c r="R2205" s="191" t="str">
        <f t="shared" si="7409"/>
        <v/>
      </c>
      <c r="S2205" s="100" t="str">
        <f t="shared" si="7409"/>
        <v/>
      </c>
      <c r="T2205" s="191" t="str">
        <f t="shared" si="7409"/>
        <v/>
      </c>
      <c r="U2205" s="100" t="str">
        <f t="shared" si="7409"/>
        <v/>
      </c>
      <c r="V2205" s="191" t="str">
        <f t="shared" si="7409"/>
        <v/>
      </c>
      <c r="W2205" s="100" t="str">
        <f t="shared" si="7409"/>
        <v/>
      </c>
      <c r="X2205" s="191" t="str">
        <f t="shared" si="7409"/>
        <v/>
      </c>
      <c r="Y2205" s="100" t="str">
        <f t="shared" si="7410"/>
        <v/>
      </c>
      <c r="Z2205" s="191" t="str">
        <f t="shared" si="7410"/>
        <v/>
      </c>
      <c r="AA2205" s="100" t="str">
        <f t="shared" si="7410"/>
        <v/>
      </c>
      <c r="AB2205" s="191" t="str">
        <f t="shared" si="7410"/>
        <v/>
      </c>
      <c r="AC2205" s="100" t="str">
        <f t="shared" si="7410"/>
        <v/>
      </c>
      <c r="AD2205" s="191" t="str">
        <f t="shared" si="7410"/>
        <v/>
      </c>
      <c r="AE2205" s="100" t="str">
        <f t="shared" si="7410"/>
        <v/>
      </c>
      <c r="AF2205" s="191" t="str">
        <f t="shared" si="7410"/>
        <v/>
      </c>
      <c r="AG2205" s="100" t="str">
        <f t="shared" si="7410"/>
        <v/>
      </c>
      <c r="AH2205" s="191" t="str">
        <f t="shared" si="7410"/>
        <v/>
      </c>
      <c r="AI2205" s="100" t="str">
        <f t="shared" si="7410"/>
        <v/>
      </c>
      <c r="AJ2205" s="191" t="str">
        <f t="shared" si="7410"/>
        <v/>
      </c>
      <c r="AK2205" s="100" t="str">
        <f>IFERROR(VALUE(INDEX('INPUT DATA'!$Z$5:$Z$605,MATCH(CAL!N2205,'INPUT DATA'!$A$5:$A$605,0))),"")</f>
        <v/>
      </c>
      <c r="AL2205" s="100" t="str">
        <f>IFERROR(VALUE(INDEX('INPUT DATA'!$AA$5:$AA$605,MATCH(CAL!N2205,'INPUT DATA'!$A$5:$A$605,0))),"")</f>
        <v/>
      </c>
      <c r="AM2205" s="100" t="str">
        <f t="shared" si="7406"/>
        <v/>
      </c>
      <c r="AN2205" s="100" t="str">
        <f t="shared" si="7407"/>
        <v/>
      </c>
    </row>
    <row r="2206" spans="2:40" ht="15" customHeight="1" x14ac:dyDescent="0.25">
      <c r="B2206" s="115" t="str">
        <f>IF(AND('INPUT INF'!$C205="I",'INPUT INF'!$D205=$B$2003),'INPUT INF'!$A205,"")</f>
        <v/>
      </c>
      <c r="C2206" s="115" t="str">
        <f>IF(AND('INPUT INF'!$C205="I",'INPUT INF'!$D205=$C$2003),'INPUT INF'!$A205,"")</f>
        <v/>
      </c>
      <c r="D2206" s="100" t="str">
        <f>IF(AND('INPUT INF'!$C205="I",'INPUT INF'!$D205=$D$2003),'INPUT INF'!$A205,"")</f>
        <v/>
      </c>
      <c r="E2206" s="100" t="str">
        <f>IF(AND('INPUT INF'!$C205="I",'INPUT INF'!$D205=$E$2003),'INPUT INF'!$A205,"")</f>
        <v/>
      </c>
      <c r="F2206" s="100" t="str">
        <f>IF(AND('INPUT INF'!$C205="I",'INPUT INF'!$D205=$F$2003),'INPUT INF'!$A205,"")</f>
        <v/>
      </c>
      <c r="G2206" s="100" t="str">
        <f>IF(AND('INPUT INF'!$C205="I",'INPUT INF'!$D205=$G$2003),'INPUT INF'!$A205,"")</f>
        <v/>
      </c>
      <c r="H2206" s="100" t="str">
        <f>IF(AND('INPUT INF'!$C205="II",'INPUT INF'!$D205=$H$2003),'INPUT INF'!$A205,"")</f>
        <v/>
      </c>
      <c r="I2206" s="100" t="str">
        <f>IF(AND('INPUT INF'!$C205="II",'INPUT INF'!$D205=$I$2003),'INPUT INF'!$A205,"")</f>
        <v/>
      </c>
      <c r="J2206" s="100" t="str">
        <f>IF(AND('INPUT INF'!$C205="II",'INPUT INF'!$D205=$J$2003),'INPUT INF'!$A205,"")</f>
        <v/>
      </c>
      <c r="K2206" s="100" t="str">
        <f>IF(AND('INPUT INF'!$C205="II",'INPUT INF'!$D205=$K$2003),'INPUT INF'!$A205,"")</f>
        <v/>
      </c>
      <c r="L2206" s="100" t="str">
        <f>IF(AND('INPUT INF'!$C205="II",'INPUT INF'!$D205=$L$2003),'INPUT INF'!$A205,"")</f>
        <v/>
      </c>
      <c r="M2206" s="100" t="str">
        <f>IF(AND('INPUT INF'!$C205="II",'INPUT INF'!$D205=$M$2003),'INPUT INF'!$A205,"")</f>
        <v/>
      </c>
      <c r="N2206" s="191" t="str">
        <f t="shared" si="7408"/>
        <v/>
      </c>
      <c r="O2206" s="100" t="str">
        <f t="shared" si="7409"/>
        <v/>
      </c>
      <c r="P2206" s="191" t="str">
        <f t="shared" si="7409"/>
        <v/>
      </c>
      <c r="Q2206" s="100" t="str">
        <f t="shared" si="7409"/>
        <v/>
      </c>
      <c r="R2206" s="191" t="str">
        <f t="shared" si="7409"/>
        <v/>
      </c>
      <c r="S2206" s="100" t="str">
        <f t="shared" si="7409"/>
        <v/>
      </c>
      <c r="T2206" s="191" t="str">
        <f t="shared" si="7409"/>
        <v/>
      </c>
      <c r="U2206" s="100" t="str">
        <f t="shared" si="7409"/>
        <v/>
      </c>
      <c r="V2206" s="191" t="str">
        <f t="shared" si="7409"/>
        <v/>
      </c>
      <c r="W2206" s="100" t="str">
        <f t="shared" si="7409"/>
        <v/>
      </c>
      <c r="X2206" s="191" t="str">
        <f t="shared" si="7409"/>
        <v/>
      </c>
      <c r="Y2206" s="100" t="str">
        <f t="shared" si="7410"/>
        <v/>
      </c>
      <c r="Z2206" s="191" t="str">
        <f t="shared" si="7410"/>
        <v/>
      </c>
      <c r="AA2206" s="100" t="str">
        <f t="shared" si="7410"/>
        <v/>
      </c>
      <c r="AB2206" s="191" t="str">
        <f t="shared" si="7410"/>
        <v/>
      </c>
      <c r="AC2206" s="100" t="str">
        <f t="shared" si="7410"/>
        <v/>
      </c>
      <c r="AD2206" s="191" t="str">
        <f t="shared" si="7410"/>
        <v/>
      </c>
      <c r="AE2206" s="100" t="str">
        <f t="shared" si="7410"/>
        <v/>
      </c>
      <c r="AF2206" s="191" t="str">
        <f t="shared" si="7410"/>
        <v/>
      </c>
      <c r="AG2206" s="100" t="str">
        <f t="shared" si="7410"/>
        <v/>
      </c>
      <c r="AH2206" s="191" t="str">
        <f t="shared" si="7410"/>
        <v/>
      </c>
      <c r="AI2206" s="100" t="str">
        <f t="shared" si="7410"/>
        <v/>
      </c>
      <c r="AJ2206" s="191" t="str">
        <f t="shared" si="7410"/>
        <v/>
      </c>
      <c r="AK2206" s="100" t="str">
        <f>IFERROR(VALUE(INDEX('INPUT DATA'!$Z$5:$Z$605,MATCH(CAL!N2206,'INPUT DATA'!$A$5:$A$605,0))),"")</f>
        <v/>
      </c>
      <c r="AL2206" s="100" t="str">
        <f>IFERROR(VALUE(INDEX('INPUT DATA'!$AA$5:$AA$605,MATCH(CAL!N2206,'INPUT DATA'!$A$5:$A$605,0))),"")</f>
        <v/>
      </c>
      <c r="AM2206" s="100" t="str">
        <f t="shared" si="7406"/>
        <v/>
      </c>
      <c r="AN2206" s="100" t="str">
        <f t="shared" si="7407"/>
        <v/>
      </c>
    </row>
    <row r="2207" spans="2:40" ht="15" customHeight="1" x14ac:dyDescent="0.25">
      <c r="B2207" s="115" t="str">
        <f>IF(AND('INPUT INF'!$C206="I",'INPUT INF'!$D206=$B$2003),'INPUT INF'!$A206,"")</f>
        <v/>
      </c>
      <c r="C2207" s="115" t="str">
        <f>IF(AND('INPUT INF'!$C206="I",'INPUT INF'!$D206=$C$2003),'INPUT INF'!$A206,"")</f>
        <v/>
      </c>
      <c r="D2207" s="100" t="str">
        <f>IF(AND('INPUT INF'!$C206="I",'INPUT INF'!$D206=$D$2003),'INPUT INF'!$A206,"")</f>
        <v/>
      </c>
      <c r="E2207" s="100" t="str">
        <f>IF(AND('INPUT INF'!$C206="I",'INPUT INF'!$D206=$E$2003),'INPUT INF'!$A206,"")</f>
        <v/>
      </c>
      <c r="F2207" s="100" t="str">
        <f>IF(AND('INPUT INF'!$C206="I",'INPUT INF'!$D206=$F$2003),'INPUT INF'!$A206,"")</f>
        <v/>
      </c>
      <c r="G2207" s="100" t="str">
        <f>IF(AND('INPUT INF'!$C206="I",'INPUT INF'!$D206=$G$2003),'INPUT INF'!$A206,"")</f>
        <v/>
      </c>
      <c r="H2207" s="100" t="str">
        <f>IF(AND('INPUT INF'!$C206="II",'INPUT INF'!$D206=$H$2003),'INPUT INF'!$A206,"")</f>
        <v/>
      </c>
      <c r="I2207" s="100" t="str">
        <f>IF(AND('INPUT INF'!$C206="II",'INPUT INF'!$D206=$I$2003),'INPUT INF'!$A206,"")</f>
        <v/>
      </c>
      <c r="J2207" s="100" t="str">
        <f>IF(AND('INPUT INF'!$C206="II",'INPUT INF'!$D206=$J$2003),'INPUT INF'!$A206,"")</f>
        <v/>
      </c>
      <c r="K2207" s="100" t="str">
        <f>IF(AND('INPUT INF'!$C206="II",'INPUT INF'!$D206=$K$2003),'INPUT INF'!$A206,"")</f>
        <v/>
      </c>
      <c r="L2207" s="100" t="str">
        <f>IF(AND('INPUT INF'!$C206="II",'INPUT INF'!$D206=$L$2003),'INPUT INF'!$A206,"")</f>
        <v/>
      </c>
      <c r="M2207" s="100" t="str">
        <f>IF(AND('INPUT INF'!$C206="II",'INPUT INF'!$D206=$M$2003),'INPUT INF'!$A206,"")</f>
        <v/>
      </c>
      <c r="N2207" s="191" t="str">
        <f t="shared" si="7408"/>
        <v/>
      </c>
      <c r="O2207" s="100" t="str">
        <f t="shared" si="7409"/>
        <v/>
      </c>
      <c r="P2207" s="191" t="str">
        <f t="shared" si="7409"/>
        <v/>
      </c>
      <c r="Q2207" s="100" t="str">
        <f t="shared" si="7409"/>
        <v/>
      </c>
      <c r="R2207" s="191" t="str">
        <f t="shared" si="7409"/>
        <v/>
      </c>
      <c r="S2207" s="100" t="str">
        <f t="shared" si="7409"/>
        <v/>
      </c>
      <c r="T2207" s="191" t="str">
        <f t="shared" si="7409"/>
        <v/>
      </c>
      <c r="U2207" s="100" t="str">
        <f t="shared" si="7409"/>
        <v/>
      </c>
      <c r="V2207" s="191" t="str">
        <f t="shared" si="7409"/>
        <v/>
      </c>
      <c r="W2207" s="100" t="str">
        <f t="shared" si="7409"/>
        <v/>
      </c>
      <c r="X2207" s="191" t="str">
        <f t="shared" si="7409"/>
        <v/>
      </c>
      <c r="Y2207" s="100" t="str">
        <f t="shared" si="7410"/>
        <v/>
      </c>
      <c r="Z2207" s="191" t="str">
        <f t="shared" si="7410"/>
        <v/>
      </c>
      <c r="AA2207" s="100" t="str">
        <f t="shared" si="7410"/>
        <v/>
      </c>
      <c r="AB2207" s="191" t="str">
        <f t="shared" si="7410"/>
        <v/>
      </c>
      <c r="AC2207" s="100" t="str">
        <f t="shared" si="7410"/>
        <v/>
      </c>
      <c r="AD2207" s="191" t="str">
        <f t="shared" si="7410"/>
        <v/>
      </c>
      <c r="AE2207" s="100" t="str">
        <f t="shared" si="7410"/>
        <v/>
      </c>
      <c r="AF2207" s="191" t="str">
        <f t="shared" si="7410"/>
        <v/>
      </c>
      <c r="AG2207" s="100" t="str">
        <f t="shared" si="7410"/>
        <v/>
      </c>
      <c r="AH2207" s="191" t="str">
        <f t="shared" si="7410"/>
        <v/>
      </c>
      <c r="AI2207" s="100" t="str">
        <f t="shared" si="7410"/>
        <v/>
      </c>
      <c r="AJ2207" s="191" t="str">
        <f t="shared" si="7410"/>
        <v/>
      </c>
      <c r="AK2207" s="100" t="str">
        <f>IFERROR(VALUE(INDEX('INPUT DATA'!$Z$5:$Z$605,MATCH(CAL!N2207,'INPUT DATA'!$A$5:$A$605,0))),"")</f>
        <v/>
      </c>
      <c r="AL2207" s="100" t="str">
        <f>IFERROR(VALUE(INDEX('INPUT DATA'!$AA$5:$AA$605,MATCH(CAL!N2207,'INPUT DATA'!$A$5:$A$605,0))),"")</f>
        <v/>
      </c>
      <c r="AM2207" s="100" t="str">
        <f t="shared" si="7406"/>
        <v/>
      </c>
      <c r="AN2207" s="100" t="str">
        <f t="shared" si="7407"/>
        <v/>
      </c>
    </row>
    <row r="2208" spans="2:40" ht="15" customHeight="1" x14ac:dyDescent="0.25">
      <c r="B2208" s="115" t="str">
        <f>IF(AND('INPUT INF'!$C207="I",'INPUT INF'!$D207=$B$2003),'INPUT INF'!$A207,"")</f>
        <v/>
      </c>
      <c r="C2208" s="115" t="str">
        <f>IF(AND('INPUT INF'!$C207="I",'INPUT INF'!$D207=$C$2003),'INPUT INF'!$A207,"")</f>
        <v/>
      </c>
      <c r="D2208" s="100" t="str">
        <f>IF(AND('INPUT INF'!$C207="I",'INPUT INF'!$D207=$D$2003),'INPUT INF'!$A207,"")</f>
        <v/>
      </c>
      <c r="E2208" s="100" t="str">
        <f>IF(AND('INPUT INF'!$C207="I",'INPUT INF'!$D207=$E$2003),'INPUT INF'!$A207,"")</f>
        <v/>
      </c>
      <c r="F2208" s="100" t="str">
        <f>IF(AND('INPUT INF'!$C207="I",'INPUT INF'!$D207=$F$2003),'INPUT INF'!$A207,"")</f>
        <v/>
      </c>
      <c r="G2208" s="100" t="str">
        <f>IF(AND('INPUT INF'!$C207="I",'INPUT INF'!$D207=$G$2003),'INPUT INF'!$A207,"")</f>
        <v/>
      </c>
      <c r="H2208" s="100" t="str">
        <f>IF(AND('INPUT INF'!$C207="II",'INPUT INF'!$D207=$H$2003),'INPUT INF'!$A207,"")</f>
        <v/>
      </c>
      <c r="I2208" s="100" t="str">
        <f>IF(AND('INPUT INF'!$C207="II",'INPUT INF'!$D207=$I$2003),'INPUT INF'!$A207,"")</f>
        <v/>
      </c>
      <c r="J2208" s="100" t="str">
        <f>IF(AND('INPUT INF'!$C207="II",'INPUT INF'!$D207=$J$2003),'INPUT INF'!$A207,"")</f>
        <v/>
      </c>
      <c r="K2208" s="100" t="str">
        <f>IF(AND('INPUT INF'!$C207="II",'INPUT INF'!$D207=$K$2003),'INPUT INF'!$A207,"")</f>
        <v/>
      </c>
      <c r="L2208" s="100" t="str">
        <f>IF(AND('INPUT INF'!$C207="II",'INPUT INF'!$D207=$L$2003),'INPUT INF'!$A207,"")</f>
        <v/>
      </c>
      <c r="M2208" s="100" t="str">
        <f>IF(AND('INPUT INF'!$C207="II",'INPUT INF'!$D207=$M$2003),'INPUT INF'!$A207,"")</f>
        <v/>
      </c>
      <c r="N2208" s="191" t="str">
        <f t="shared" si="7408"/>
        <v/>
      </c>
      <c r="O2208" s="100" t="str">
        <f t="shared" si="7409"/>
        <v/>
      </c>
      <c r="P2208" s="191" t="str">
        <f t="shared" si="7409"/>
        <v/>
      </c>
      <c r="Q2208" s="100" t="str">
        <f t="shared" si="7409"/>
        <v/>
      </c>
      <c r="R2208" s="191" t="str">
        <f t="shared" si="7409"/>
        <v/>
      </c>
      <c r="S2208" s="100" t="str">
        <f t="shared" si="7409"/>
        <v/>
      </c>
      <c r="T2208" s="191" t="str">
        <f t="shared" si="7409"/>
        <v/>
      </c>
      <c r="U2208" s="100" t="str">
        <f t="shared" si="7409"/>
        <v/>
      </c>
      <c r="V2208" s="191" t="str">
        <f t="shared" si="7409"/>
        <v/>
      </c>
      <c r="W2208" s="100" t="str">
        <f t="shared" si="7409"/>
        <v/>
      </c>
      <c r="X2208" s="191" t="str">
        <f t="shared" si="7409"/>
        <v/>
      </c>
      <c r="Y2208" s="100" t="str">
        <f t="shared" si="7410"/>
        <v/>
      </c>
      <c r="Z2208" s="191" t="str">
        <f t="shared" si="7410"/>
        <v/>
      </c>
      <c r="AA2208" s="100" t="str">
        <f t="shared" si="7410"/>
        <v/>
      </c>
      <c r="AB2208" s="191" t="str">
        <f t="shared" si="7410"/>
        <v/>
      </c>
      <c r="AC2208" s="100" t="str">
        <f t="shared" si="7410"/>
        <v/>
      </c>
      <c r="AD2208" s="191" t="str">
        <f t="shared" si="7410"/>
        <v/>
      </c>
      <c r="AE2208" s="100" t="str">
        <f t="shared" si="7410"/>
        <v/>
      </c>
      <c r="AF2208" s="191" t="str">
        <f t="shared" si="7410"/>
        <v/>
      </c>
      <c r="AG2208" s="100" t="str">
        <f t="shared" si="7410"/>
        <v/>
      </c>
      <c r="AH2208" s="191" t="str">
        <f t="shared" si="7410"/>
        <v/>
      </c>
      <c r="AI2208" s="100" t="str">
        <f t="shared" si="7410"/>
        <v/>
      </c>
      <c r="AJ2208" s="191" t="str">
        <f t="shared" si="7410"/>
        <v/>
      </c>
      <c r="AK2208" s="100" t="str">
        <f>IFERROR(VALUE(INDEX('INPUT DATA'!$Z$5:$Z$605,MATCH(CAL!N2208,'INPUT DATA'!$A$5:$A$605,0))),"")</f>
        <v/>
      </c>
      <c r="AL2208" s="100" t="str">
        <f>IFERROR(VALUE(INDEX('INPUT DATA'!$AA$5:$AA$605,MATCH(CAL!N2208,'INPUT DATA'!$A$5:$A$605,0))),"")</f>
        <v/>
      </c>
      <c r="AM2208" s="100" t="str">
        <f t="shared" si="7406"/>
        <v/>
      </c>
      <c r="AN2208" s="100" t="str">
        <f t="shared" si="7407"/>
        <v/>
      </c>
    </row>
    <row r="2209" spans="2:40" ht="15" customHeight="1" x14ac:dyDescent="0.25">
      <c r="B2209" s="115" t="str">
        <f>IF(AND('INPUT INF'!$C208="I",'INPUT INF'!$D208=$B$2003),'INPUT INF'!$A208,"")</f>
        <v/>
      </c>
      <c r="C2209" s="115" t="str">
        <f>IF(AND('INPUT INF'!$C208="I",'INPUT INF'!$D208=$C$2003),'INPUT INF'!$A208,"")</f>
        <v/>
      </c>
      <c r="D2209" s="100" t="str">
        <f>IF(AND('INPUT INF'!$C208="I",'INPUT INF'!$D208=$D$2003),'INPUT INF'!$A208,"")</f>
        <v/>
      </c>
      <c r="E2209" s="100" t="str">
        <f>IF(AND('INPUT INF'!$C208="I",'INPUT INF'!$D208=$E$2003),'INPUT INF'!$A208,"")</f>
        <v/>
      </c>
      <c r="F2209" s="100" t="str">
        <f>IF(AND('INPUT INF'!$C208="I",'INPUT INF'!$D208=$F$2003),'INPUT INF'!$A208,"")</f>
        <v/>
      </c>
      <c r="G2209" s="100" t="str">
        <f>IF(AND('INPUT INF'!$C208="I",'INPUT INF'!$D208=$G$2003),'INPUT INF'!$A208,"")</f>
        <v/>
      </c>
      <c r="H2209" s="100" t="str">
        <f>IF(AND('INPUT INF'!$C208="II",'INPUT INF'!$D208=$H$2003),'INPUT INF'!$A208,"")</f>
        <v/>
      </c>
      <c r="I2209" s="100" t="str">
        <f>IF(AND('INPUT INF'!$C208="II",'INPUT INF'!$D208=$I$2003),'INPUT INF'!$A208,"")</f>
        <v/>
      </c>
      <c r="J2209" s="100" t="str">
        <f>IF(AND('INPUT INF'!$C208="II",'INPUT INF'!$D208=$J$2003),'INPUT INF'!$A208,"")</f>
        <v/>
      </c>
      <c r="K2209" s="100" t="str">
        <f>IF(AND('INPUT INF'!$C208="II",'INPUT INF'!$D208=$K$2003),'INPUT INF'!$A208,"")</f>
        <v/>
      </c>
      <c r="L2209" s="100" t="str">
        <f>IF(AND('INPUT INF'!$C208="II",'INPUT INF'!$D208=$L$2003),'INPUT INF'!$A208,"")</f>
        <v/>
      </c>
      <c r="M2209" s="100" t="str">
        <f>IF(AND('INPUT INF'!$C208="II",'INPUT INF'!$D208=$M$2003),'INPUT INF'!$A208,"")</f>
        <v/>
      </c>
      <c r="N2209" s="191" t="str">
        <f t="shared" si="7408"/>
        <v/>
      </c>
      <c r="O2209" s="100" t="str">
        <f t="shared" si="7409"/>
        <v/>
      </c>
      <c r="P2209" s="191" t="str">
        <f t="shared" si="7409"/>
        <v/>
      </c>
      <c r="Q2209" s="100" t="str">
        <f t="shared" si="7409"/>
        <v/>
      </c>
      <c r="R2209" s="191" t="str">
        <f t="shared" si="7409"/>
        <v/>
      </c>
      <c r="S2209" s="100" t="str">
        <f t="shared" si="7409"/>
        <v/>
      </c>
      <c r="T2209" s="191" t="str">
        <f t="shared" si="7409"/>
        <v/>
      </c>
      <c r="U2209" s="100" t="str">
        <f t="shared" si="7409"/>
        <v/>
      </c>
      <c r="V2209" s="191" t="str">
        <f t="shared" si="7409"/>
        <v/>
      </c>
      <c r="W2209" s="100" t="str">
        <f t="shared" si="7409"/>
        <v/>
      </c>
      <c r="X2209" s="191" t="str">
        <f t="shared" si="7409"/>
        <v/>
      </c>
      <c r="Y2209" s="100" t="str">
        <f t="shared" si="7410"/>
        <v/>
      </c>
      <c r="Z2209" s="191" t="str">
        <f t="shared" si="7410"/>
        <v/>
      </c>
      <c r="AA2209" s="100" t="str">
        <f t="shared" si="7410"/>
        <v/>
      </c>
      <c r="AB2209" s="191" t="str">
        <f t="shared" si="7410"/>
        <v/>
      </c>
      <c r="AC2209" s="100" t="str">
        <f t="shared" si="7410"/>
        <v/>
      </c>
      <c r="AD2209" s="191" t="str">
        <f t="shared" si="7410"/>
        <v/>
      </c>
      <c r="AE2209" s="100" t="str">
        <f t="shared" si="7410"/>
        <v/>
      </c>
      <c r="AF2209" s="191" t="str">
        <f t="shared" si="7410"/>
        <v/>
      </c>
      <c r="AG2209" s="100" t="str">
        <f t="shared" si="7410"/>
        <v/>
      </c>
      <c r="AH2209" s="191" t="str">
        <f t="shared" si="7410"/>
        <v/>
      </c>
      <c r="AI2209" s="100" t="str">
        <f t="shared" si="7410"/>
        <v/>
      </c>
      <c r="AJ2209" s="191" t="str">
        <f t="shared" si="7410"/>
        <v/>
      </c>
      <c r="AK2209" s="100" t="str">
        <f>IFERROR(VALUE(INDEX('INPUT DATA'!$Z$5:$Z$605,MATCH(CAL!N2209,'INPUT DATA'!$A$5:$A$605,0))),"")</f>
        <v/>
      </c>
      <c r="AL2209" s="100" t="str">
        <f>IFERROR(VALUE(INDEX('INPUT DATA'!$AA$5:$AA$605,MATCH(CAL!N2209,'INPUT DATA'!$A$5:$A$605,0))),"")</f>
        <v/>
      </c>
      <c r="AM2209" s="100" t="str">
        <f t="shared" si="7406"/>
        <v/>
      </c>
      <c r="AN2209" s="100" t="str">
        <f t="shared" si="7407"/>
        <v/>
      </c>
    </row>
    <row r="2210" spans="2:40" ht="15" customHeight="1" x14ac:dyDescent="0.25">
      <c r="B2210" s="115" t="str">
        <f>IF(AND('INPUT INF'!$C209="I",'INPUT INF'!$D209=$B$2003),'INPUT INF'!$A209,"")</f>
        <v/>
      </c>
      <c r="C2210" s="115" t="str">
        <f>IF(AND('INPUT INF'!$C209="I",'INPUT INF'!$D209=$C$2003),'INPUT INF'!$A209,"")</f>
        <v/>
      </c>
      <c r="D2210" s="100" t="str">
        <f>IF(AND('INPUT INF'!$C209="I",'INPUT INF'!$D209=$D$2003),'INPUT INF'!$A209,"")</f>
        <v/>
      </c>
      <c r="E2210" s="100" t="str">
        <f>IF(AND('INPUT INF'!$C209="I",'INPUT INF'!$D209=$E$2003),'INPUT INF'!$A209,"")</f>
        <v/>
      </c>
      <c r="F2210" s="100" t="str">
        <f>IF(AND('INPUT INF'!$C209="I",'INPUT INF'!$D209=$F$2003),'INPUT INF'!$A209,"")</f>
        <v/>
      </c>
      <c r="G2210" s="100" t="str">
        <f>IF(AND('INPUT INF'!$C209="I",'INPUT INF'!$D209=$G$2003),'INPUT INF'!$A209,"")</f>
        <v/>
      </c>
      <c r="H2210" s="100" t="str">
        <f>IF(AND('INPUT INF'!$C209="II",'INPUT INF'!$D209=$H$2003),'INPUT INF'!$A209,"")</f>
        <v/>
      </c>
      <c r="I2210" s="100" t="str">
        <f>IF(AND('INPUT INF'!$C209="II",'INPUT INF'!$D209=$I$2003),'INPUT INF'!$A209,"")</f>
        <v/>
      </c>
      <c r="J2210" s="100" t="str">
        <f>IF(AND('INPUT INF'!$C209="II",'INPUT INF'!$D209=$J$2003),'INPUT INF'!$A209,"")</f>
        <v/>
      </c>
      <c r="K2210" s="100" t="str">
        <f>IF(AND('INPUT INF'!$C209="II",'INPUT INF'!$D209=$K$2003),'INPUT INF'!$A209,"")</f>
        <v/>
      </c>
      <c r="L2210" s="100" t="str">
        <f>IF(AND('INPUT INF'!$C209="II",'INPUT INF'!$D209=$L$2003),'INPUT INF'!$A209,"")</f>
        <v/>
      </c>
      <c r="M2210" s="100" t="str">
        <f>IF(AND('INPUT INF'!$C209="II",'INPUT INF'!$D209=$M$2003),'INPUT INF'!$A209,"")</f>
        <v/>
      </c>
      <c r="N2210" s="191" t="str">
        <f t="shared" si="7408"/>
        <v/>
      </c>
      <c r="O2210" s="100" t="str">
        <f t="shared" si="7409"/>
        <v/>
      </c>
      <c r="P2210" s="191" t="str">
        <f t="shared" si="7409"/>
        <v/>
      </c>
      <c r="Q2210" s="100" t="str">
        <f t="shared" si="7409"/>
        <v/>
      </c>
      <c r="R2210" s="191" t="str">
        <f t="shared" si="7409"/>
        <v/>
      </c>
      <c r="S2210" s="100" t="str">
        <f t="shared" si="7409"/>
        <v/>
      </c>
      <c r="T2210" s="191" t="str">
        <f t="shared" si="7409"/>
        <v/>
      </c>
      <c r="U2210" s="100" t="str">
        <f t="shared" si="7409"/>
        <v/>
      </c>
      <c r="V2210" s="191" t="str">
        <f t="shared" si="7409"/>
        <v/>
      </c>
      <c r="W2210" s="100" t="str">
        <f t="shared" si="7409"/>
        <v/>
      </c>
      <c r="X2210" s="191" t="str">
        <f t="shared" si="7409"/>
        <v/>
      </c>
      <c r="Y2210" s="100" t="str">
        <f t="shared" si="7410"/>
        <v/>
      </c>
      <c r="Z2210" s="191" t="str">
        <f t="shared" si="7410"/>
        <v/>
      </c>
      <c r="AA2210" s="100" t="str">
        <f t="shared" si="7410"/>
        <v/>
      </c>
      <c r="AB2210" s="191" t="str">
        <f t="shared" si="7410"/>
        <v/>
      </c>
      <c r="AC2210" s="100" t="str">
        <f t="shared" si="7410"/>
        <v/>
      </c>
      <c r="AD2210" s="191" t="str">
        <f t="shared" si="7410"/>
        <v/>
      </c>
      <c r="AE2210" s="100" t="str">
        <f t="shared" si="7410"/>
        <v/>
      </c>
      <c r="AF2210" s="191" t="str">
        <f t="shared" si="7410"/>
        <v/>
      </c>
      <c r="AG2210" s="100" t="str">
        <f t="shared" si="7410"/>
        <v/>
      </c>
      <c r="AH2210" s="191" t="str">
        <f t="shared" si="7410"/>
        <v/>
      </c>
      <c r="AI2210" s="100" t="str">
        <f t="shared" si="7410"/>
        <v/>
      </c>
      <c r="AJ2210" s="191" t="str">
        <f t="shared" si="7410"/>
        <v/>
      </c>
      <c r="AK2210" s="100" t="str">
        <f>IFERROR(VALUE(INDEX('INPUT DATA'!$Z$5:$Z$605,MATCH(CAL!N2210,'INPUT DATA'!$A$5:$A$605,0))),"")</f>
        <v/>
      </c>
      <c r="AL2210" s="100" t="str">
        <f>IFERROR(VALUE(INDEX('INPUT DATA'!$AA$5:$AA$605,MATCH(CAL!N2210,'INPUT DATA'!$A$5:$A$605,0))),"")</f>
        <v/>
      </c>
      <c r="AM2210" s="100" t="str">
        <f t="shared" si="7406"/>
        <v/>
      </c>
      <c r="AN2210" s="100" t="str">
        <f t="shared" si="7407"/>
        <v/>
      </c>
    </row>
    <row r="2211" spans="2:40" ht="15" customHeight="1" x14ac:dyDescent="0.25">
      <c r="B2211" s="115" t="str">
        <f>IF(AND('INPUT INF'!$C210="I",'INPUT INF'!$D210=$B$2003),'INPUT INF'!$A210,"")</f>
        <v/>
      </c>
      <c r="C2211" s="115" t="str">
        <f>IF(AND('INPUT INF'!$C210="I",'INPUT INF'!$D210=$C$2003),'INPUT INF'!$A210,"")</f>
        <v/>
      </c>
      <c r="D2211" s="100" t="str">
        <f>IF(AND('INPUT INF'!$C210="I",'INPUT INF'!$D210=$D$2003),'INPUT INF'!$A210,"")</f>
        <v/>
      </c>
      <c r="E2211" s="100" t="str">
        <f>IF(AND('INPUT INF'!$C210="I",'INPUT INF'!$D210=$E$2003),'INPUT INF'!$A210,"")</f>
        <v/>
      </c>
      <c r="F2211" s="100" t="str">
        <f>IF(AND('INPUT INF'!$C210="I",'INPUT INF'!$D210=$F$2003),'INPUT INF'!$A210,"")</f>
        <v/>
      </c>
      <c r="G2211" s="100" t="str">
        <f>IF(AND('INPUT INF'!$C210="I",'INPUT INF'!$D210=$G$2003),'INPUT INF'!$A210,"")</f>
        <v/>
      </c>
      <c r="H2211" s="100" t="str">
        <f>IF(AND('INPUT INF'!$C210="II",'INPUT INF'!$D210=$H$2003),'INPUT INF'!$A210,"")</f>
        <v/>
      </c>
      <c r="I2211" s="100" t="str">
        <f>IF(AND('INPUT INF'!$C210="II",'INPUT INF'!$D210=$I$2003),'INPUT INF'!$A210,"")</f>
        <v/>
      </c>
      <c r="J2211" s="100" t="str">
        <f>IF(AND('INPUT INF'!$C210="II",'INPUT INF'!$D210=$J$2003),'INPUT INF'!$A210,"")</f>
        <v/>
      </c>
      <c r="K2211" s="100" t="str">
        <f>IF(AND('INPUT INF'!$C210="II",'INPUT INF'!$D210=$K$2003),'INPUT INF'!$A210,"")</f>
        <v/>
      </c>
      <c r="L2211" s="100" t="str">
        <f>IF(AND('INPUT INF'!$C210="II",'INPUT INF'!$D210=$L$2003),'INPUT INF'!$A210,"")</f>
        <v/>
      </c>
      <c r="M2211" s="100" t="str">
        <f>IF(AND('INPUT INF'!$C210="II",'INPUT INF'!$D210=$M$2003),'INPUT INF'!$A210,"")</f>
        <v/>
      </c>
      <c r="N2211" s="191" t="str">
        <f t="shared" si="7408"/>
        <v/>
      </c>
      <c r="O2211" s="100" t="str">
        <f t="shared" si="7409"/>
        <v/>
      </c>
      <c r="P2211" s="191" t="str">
        <f t="shared" si="7409"/>
        <v/>
      </c>
      <c r="Q2211" s="100" t="str">
        <f t="shared" si="7409"/>
        <v/>
      </c>
      <c r="R2211" s="191" t="str">
        <f t="shared" si="7409"/>
        <v/>
      </c>
      <c r="S2211" s="100" t="str">
        <f t="shared" si="7409"/>
        <v/>
      </c>
      <c r="T2211" s="191" t="str">
        <f t="shared" si="7409"/>
        <v/>
      </c>
      <c r="U2211" s="100" t="str">
        <f t="shared" si="7409"/>
        <v/>
      </c>
      <c r="V2211" s="191" t="str">
        <f t="shared" si="7409"/>
        <v/>
      </c>
      <c r="W2211" s="100" t="str">
        <f t="shared" si="7409"/>
        <v/>
      </c>
      <c r="X2211" s="191" t="str">
        <f t="shared" si="7409"/>
        <v/>
      </c>
      <c r="Y2211" s="100" t="str">
        <f t="shared" si="7410"/>
        <v/>
      </c>
      <c r="Z2211" s="191" t="str">
        <f t="shared" si="7410"/>
        <v/>
      </c>
      <c r="AA2211" s="100" t="str">
        <f t="shared" si="7410"/>
        <v/>
      </c>
      <c r="AB2211" s="191" t="str">
        <f t="shared" si="7410"/>
        <v/>
      </c>
      <c r="AC2211" s="100" t="str">
        <f t="shared" si="7410"/>
        <v/>
      </c>
      <c r="AD2211" s="191" t="str">
        <f t="shared" si="7410"/>
        <v/>
      </c>
      <c r="AE2211" s="100" t="str">
        <f t="shared" si="7410"/>
        <v/>
      </c>
      <c r="AF2211" s="191" t="str">
        <f t="shared" si="7410"/>
        <v/>
      </c>
      <c r="AG2211" s="100" t="str">
        <f t="shared" si="7410"/>
        <v/>
      </c>
      <c r="AH2211" s="191" t="str">
        <f t="shared" si="7410"/>
        <v/>
      </c>
      <c r="AI2211" s="100" t="str">
        <f t="shared" si="7410"/>
        <v/>
      </c>
      <c r="AJ2211" s="191" t="str">
        <f t="shared" si="7410"/>
        <v/>
      </c>
      <c r="AK2211" s="100" t="str">
        <f>IFERROR(VALUE(INDEX('INPUT DATA'!$Z$5:$Z$605,MATCH(CAL!N2211,'INPUT DATA'!$A$5:$A$605,0))),"")</f>
        <v/>
      </c>
      <c r="AL2211" s="100" t="str">
        <f>IFERROR(VALUE(INDEX('INPUT DATA'!$AA$5:$AA$605,MATCH(CAL!N2211,'INPUT DATA'!$A$5:$A$605,0))),"")</f>
        <v/>
      </c>
      <c r="AM2211" s="100" t="str">
        <f t="shared" si="7406"/>
        <v/>
      </c>
      <c r="AN2211" s="100" t="str">
        <f t="shared" si="7407"/>
        <v/>
      </c>
    </row>
    <row r="2212" spans="2:40" ht="15" customHeight="1" x14ac:dyDescent="0.25">
      <c r="B2212" s="115" t="str">
        <f>IF(AND('INPUT INF'!$C211="I",'INPUT INF'!$D211=$B$2003),'INPUT INF'!$A211,"")</f>
        <v/>
      </c>
      <c r="C2212" s="115" t="str">
        <f>IF(AND('INPUT INF'!$C211="I",'INPUT INF'!$D211=$C$2003),'INPUT INF'!$A211,"")</f>
        <v/>
      </c>
      <c r="D2212" s="100" t="str">
        <f>IF(AND('INPUT INF'!$C211="I",'INPUT INF'!$D211=$D$2003),'INPUT INF'!$A211,"")</f>
        <v/>
      </c>
      <c r="E2212" s="100" t="str">
        <f>IF(AND('INPUT INF'!$C211="I",'INPUT INF'!$D211=$E$2003),'INPUT INF'!$A211,"")</f>
        <v/>
      </c>
      <c r="F2212" s="100" t="str">
        <f>IF(AND('INPUT INF'!$C211="I",'INPUT INF'!$D211=$F$2003),'INPUT INF'!$A211,"")</f>
        <v/>
      </c>
      <c r="G2212" s="100" t="str">
        <f>IF(AND('INPUT INF'!$C211="I",'INPUT INF'!$D211=$G$2003),'INPUT INF'!$A211,"")</f>
        <v/>
      </c>
      <c r="H2212" s="100" t="str">
        <f>IF(AND('INPUT INF'!$C211="II",'INPUT INF'!$D211=$H$2003),'INPUT INF'!$A211,"")</f>
        <v/>
      </c>
      <c r="I2212" s="100" t="str">
        <f>IF(AND('INPUT INF'!$C211="II",'INPUT INF'!$D211=$I$2003),'INPUT INF'!$A211,"")</f>
        <v/>
      </c>
      <c r="J2212" s="100" t="str">
        <f>IF(AND('INPUT INF'!$C211="II",'INPUT INF'!$D211=$J$2003),'INPUT INF'!$A211,"")</f>
        <v/>
      </c>
      <c r="K2212" s="100" t="str">
        <f>IF(AND('INPUT INF'!$C211="II",'INPUT INF'!$D211=$K$2003),'INPUT INF'!$A211,"")</f>
        <v/>
      </c>
      <c r="L2212" s="100" t="str">
        <f>IF(AND('INPUT INF'!$C211="II",'INPUT INF'!$D211=$L$2003),'INPUT INF'!$A211,"")</f>
        <v/>
      </c>
      <c r="M2212" s="100" t="str">
        <f>IF(AND('INPUT INF'!$C211="II",'INPUT INF'!$D211=$M$2003),'INPUT INF'!$A211,"")</f>
        <v/>
      </c>
      <c r="N2212" s="191" t="str">
        <f t="shared" si="7408"/>
        <v/>
      </c>
      <c r="O2212" s="100" t="str">
        <f t="shared" si="7409"/>
        <v/>
      </c>
      <c r="P2212" s="191" t="str">
        <f t="shared" si="7409"/>
        <v/>
      </c>
      <c r="Q2212" s="100" t="str">
        <f t="shared" si="7409"/>
        <v/>
      </c>
      <c r="R2212" s="191" t="str">
        <f t="shared" si="7409"/>
        <v/>
      </c>
      <c r="S2212" s="100" t="str">
        <f t="shared" si="7409"/>
        <v/>
      </c>
      <c r="T2212" s="191" t="str">
        <f t="shared" si="7409"/>
        <v/>
      </c>
      <c r="U2212" s="100" t="str">
        <f t="shared" si="7409"/>
        <v/>
      </c>
      <c r="V2212" s="191" t="str">
        <f t="shared" si="7409"/>
        <v/>
      </c>
      <c r="W2212" s="100" t="str">
        <f t="shared" si="7409"/>
        <v/>
      </c>
      <c r="X2212" s="191" t="str">
        <f t="shared" si="7409"/>
        <v/>
      </c>
      <c r="Y2212" s="100" t="str">
        <f t="shared" si="7410"/>
        <v/>
      </c>
      <c r="Z2212" s="191" t="str">
        <f t="shared" si="7410"/>
        <v/>
      </c>
      <c r="AA2212" s="100" t="str">
        <f t="shared" si="7410"/>
        <v/>
      </c>
      <c r="AB2212" s="191" t="str">
        <f t="shared" si="7410"/>
        <v/>
      </c>
      <c r="AC2212" s="100" t="str">
        <f t="shared" si="7410"/>
        <v/>
      </c>
      <c r="AD2212" s="191" t="str">
        <f t="shared" si="7410"/>
        <v/>
      </c>
      <c r="AE2212" s="100" t="str">
        <f t="shared" si="7410"/>
        <v/>
      </c>
      <c r="AF2212" s="191" t="str">
        <f t="shared" si="7410"/>
        <v/>
      </c>
      <c r="AG2212" s="100" t="str">
        <f t="shared" si="7410"/>
        <v/>
      </c>
      <c r="AH2212" s="191" t="str">
        <f t="shared" si="7410"/>
        <v/>
      </c>
      <c r="AI2212" s="100" t="str">
        <f t="shared" si="7410"/>
        <v/>
      </c>
      <c r="AJ2212" s="191" t="str">
        <f t="shared" si="7410"/>
        <v/>
      </c>
      <c r="AK2212" s="100" t="str">
        <f>IFERROR(VALUE(INDEX('INPUT DATA'!$Z$5:$Z$605,MATCH(CAL!N2212,'INPUT DATA'!$A$5:$A$605,0))),"")</f>
        <v/>
      </c>
      <c r="AL2212" s="100" t="str">
        <f>IFERROR(VALUE(INDEX('INPUT DATA'!$AA$5:$AA$605,MATCH(CAL!N2212,'INPUT DATA'!$A$5:$A$605,0))),"")</f>
        <v/>
      </c>
      <c r="AM2212" s="100" t="str">
        <f t="shared" si="7406"/>
        <v/>
      </c>
      <c r="AN2212" s="100" t="str">
        <f t="shared" si="7407"/>
        <v/>
      </c>
    </row>
    <row r="2213" spans="2:40" ht="15" customHeight="1" x14ac:dyDescent="0.25">
      <c r="B2213" s="115" t="str">
        <f>IF(AND('INPUT INF'!$C212="I",'INPUT INF'!$D212=$B$2003),'INPUT INF'!$A212,"")</f>
        <v/>
      </c>
      <c r="C2213" s="115" t="str">
        <f>IF(AND('INPUT INF'!$C212="I",'INPUT INF'!$D212=$C$2003),'INPUT INF'!$A212,"")</f>
        <v/>
      </c>
      <c r="D2213" s="100" t="str">
        <f>IF(AND('INPUT INF'!$C212="I",'INPUT INF'!$D212=$D$2003),'INPUT INF'!$A212,"")</f>
        <v/>
      </c>
      <c r="E2213" s="100" t="str">
        <f>IF(AND('INPUT INF'!$C212="I",'INPUT INF'!$D212=$E$2003),'INPUT INF'!$A212,"")</f>
        <v/>
      </c>
      <c r="F2213" s="100" t="str">
        <f>IF(AND('INPUT INF'!$C212="I",'INPUT INF'!$D212=$F$2003),'INPUT INF'!$A212,"")</f>
        <v/>
      </c>
      <c r="G2213" s="100" t="str">
        <f>IF(AND('INPUT INF'!$C212="I",'INPUT INF'!$D212=$G$2003),'INPUT INF'!$A212,"")</f>
        <v/>
      </c>
      <c r="H2213" s="100" t="str">
        <f>IF(AND('INPUT INF'!$C212="II",'INPUT INF'!$D212=$H$2003),'INPUT INF'!$A212,"")</f>
        <v/>
      </c>
      <c r="I2213" s="100" t="str">
        <f>IF(AND('INPUT INF'!$C212="II",'INPUT INF'!$D212=$I$2003),'INPUT INF'!$A212,"")</f>
        <v/>
      </c>
      <c r="J2213" s="100" t="str">
        <f>IF(AND('INPUT INF'!$C212="II",'INPUT INF'!$D212=$J$2003),'INPUT INF'!$A212,"")</f>
        <v/>
      </c>
      <c r="K2213" s="100" t="str">
        <f>IF(AND('INPUT INF'!$C212="II",'INPUT INF'!$D212=$K$2003),'INPUT INF'!$A212,"")</f>
        <v/>
      </c>
      <c r="L2213" s="100" t="str">
        <f>IF(AND('INPUT INF'!$C212="II",'INPUT INF'!$D212=$L$2003),'INPUT INF'!$A212,"")</f>
        <v/>
      </c>
      <c r="M2213" s="100" t="str">
        <f>IF(AND('INPUT INF'!$C212="II",'INPUT INF'!$D212=$M$2003),'INPUT INF'!$A212,"")</f>
        <v/>
      </c>
      <c r="N2213" s="191" t="str">
        <f t="shared" si="7408"/>
        <v/>
      </c>
      <c r="O2213" s="100" t="str">
        <f t="shared" si="7409"/>
        <v/>
      </c>
      <c r="P2213" s="191" t="str">
        <f t="shared" si="7409"/>
        <v/>
      </c>
      <c r="Q2213" s="100" t="str">
        <f t="shared" si="7409"/>
        <v/>
      </c>
      <c r="R2213" s="191" t="str">
        <f t="shared" si="7409"/>
        <v/>
      </c>
      <c r="S2213" s="100" t="str">
        <f t="shared" si="7409"/>
        <v/>
      </c>
      <c r="T2213" s="191" t="str">
        <f t="shared" si="7409"/>
        <v/>
      </c>
      <c r="U2213" s="100" t="str">
        <f t="shared" si="7409"/>
        <v/>
      </c>
      <c r="V2213" s="191" t="str">
        <f t="shared" si="7409"/>
        <v/>
      </c>
      <c r="W2213" s="100" t="str">
        <f t="shared" si="7409"/>
        <v/>
      </c>
      <c r="X2213" s="191" t="str">
        <f t="shared" si="7409"/>
        <v/>
      </c>
      <c r="Y2213" s="100" t="str">
        <f t="shared" si="7410"/>
        <v/>
      </c>
      <c r="Z2213" s="191" t="str">
        <f t="shared" si="7410"/>
        <v/>
      </c>
      <c r="AA2213" s="100" t="str">
        <f t="shared" si="7410"/>
        <v/>
      </c>
      <c r="AB2213" s="191" t="str">
        <f t="shared" si="7410"/>
        <v/>
      </c>
      <c r="AC2213" s="100" t="str">
        <f t="shared" si="7410"/>
        <v/>
      </c>
      <c r="AD2213" s="191" t="str">
        <f t="shared" si="7410"/>
        <v/>
      </c>
      <c r="AE2213" s="100" t="str">
        <f t="shared" si="7410"/>
        <v/>
      </c>
      <c r="AF2213" s="191" t="str">
        <f t="shared" si="7410"/>
        <v/>
      </c>
      <c r="AG2213" s="100" t="str">
        <f t="shared" si="7410"/>
        <v/>
      </c>
      <c r="AH2213" s="191" t="str">
        <f t="shared" si="7410"/>
        <v/>
      </c>
      <c r="AI2213" s="100" t="str">
        <f t="shared" si="7410"/>
        <v/>
      </c>
      <c r="AJ2213" s="191" t="str">
        <f t="shared" si="7410"/>
        <v/>
      </c>
      <c r="AK2213" s="100" t="str">
        <f>IFERROR(VALUE(INDEX('INPUT DATA'!$Z$5:$Z$605,MATCH(CAL!N2213,'INPUT DATA'!$A$5:$A$605,0))),"")</f>
        <v/>
      </c>
      <c r="AL2213" s="100" t="str">
        <f>IFERROR(VALUE(INDEX('INPUT DATA'!$AA$5:$AA$605,MATCH(CAL!N2213,'INPUT DATA'!$A$5:$A$605,0))),"")</f>
        <v/>
      </c>
      <c r="AM2213" s="100" t="str">
        <f t="shared" si="7406"/>
        <v/>
      </c>
      <c r="AN2213" s="100" t="str">
        <f t="shared" si="7407"/>
        <v/>
      </c>
    </row>
    <row r="2214" spans="2:40" ht="15" customHeight="1" x14ac:dyDescent="0.25">
      <c r="B2214" s="115" t="str">
        <f>IF(AND('INPUT INF'!$C213="I",'INPUT INF'!$D213=$B$2003),'INPUT INF'!$A213,"")</f>
        <v/>
      </c>
      <c r="C2214" s="115" t="str">
        <f>IF(AND('INPUT INF'!$C213="I",'INPUT INF'!$D213=$C$2003),'INPUT INF'!$A213,"")</f>
        <v/>
      </c>
      <c r="D2214" s="100" t="str">
        <f>IF(AND('INPUT INF'!$C213="I",'INPUT INF'!$D213=$D$2003),'INPUT INF'!$A213,"")</f>
        <v/>
      </c>
      <c r="E2214" s="100" t="str">
        <f>IF(AND('INPUT INF'!$C213="I",'INPUT INF'!$D213=$E$2003),'INPUT INF'!$A213,"")</f>
        <v/>
      </c>
      <c r="F2214" s="100" t="str">
        <f>IF(AND('INPUT INF'!$C213="I",'INPUT INF'!$D213=$F$2003),'INPUT INF'!$A213,"")</f>
        <v/>
      </c>
      <c r="G2214" s="100" t="str">
        <f>IF(AND('INPUT INF'!$C213="I",'INPUT INF'!$D213=$G$2003),'INPUT INF'!$A213,"")</f>
        <v/>
      </c>
      <c r="H2214" s="100" t="str">
        <f>IF(AND('INPUT INF'!$C213="II",'INPUT INF'!$D213=$H$2003),'INPUT INF'!$A213,"")</f>
        <v/>
      </c>
      <c r="I2214" s="100" t="str">
        <f>IF(AND('INPUT INF'!$C213="II",'INPUT INF'!$D213=$I$2003),'INPUT INF'!$A213,"")</f>
        <v/>
      </c>
      <c r="J2214" s="100" t="str">
        <f>IF(AND('INPUT INF'!$C213="II",'INPUT INF'!$D213=$J$2003),'INPUT INF'!$A213,"")</f>
        <v/>
      </c>
      <c r="K2214" s="100" t="str">
        <f>IF(AND('INPUT INF'!$C213="II",'INPUT INF'!$D213=$K$2003),'INPUT INF'!$A213,"")</f>
        <v/>
      </c>
      <c r="L2214" s="100" t="str">
        <f>IF(AND('INPUT INF'!$C213="II",'INPUT INF'!$D213=$L$2003),'INPUT INF'!$A213,"")</f>
        <v/>
      </c>
      <c r="M2214" s="100" t="str">
        <f>IF(AND('INPUT INF'!$C213="II",'INPUT INF'!$D213=$M$2003),'INPUT INF'!$A213,"")</f>
        <v/>
      </c>
      <c r="N2214" s="100" t="str">
        <f t="shared" si="7408"/>
        <v/>
      </c>
      <c r="O2214" s="100" t="str">
        <f t="shared" ref="O2214:X2223" si="7411">VLOOKUP($N2214,$B$1003:$AA$1901,O$2003,FALSE)</f>
        <v/>
      </c>
      <c r="P2214" s="100" t="str">
        <f t="shared" si="7411"/>
        <v/>
      </c>
      <c r="Q2214" s="100" t="str">
        <f t="shared" si="7411"/>
        <v/>
      </c>
      <c r="R2214" s="100" t="str">
        <f t="shared" si="7411"/>
        <v/>
      </c>
      <c r="S2214" s="100" t="str">
        <f t="shared" si="7411"/>
        <v/>
      </c>
      <c r="T2214" s="100" t="str">
        <f t="shared" si="7411"/>
        <v/>
      </c>
      <c r="U2214" s="100" t="str">
        <f t="shared" si="7411"/>
        <v/>
      </c>
      <c r="V2214" s="100" t="str">
        <f t="shared" si="7411"/>
        <v/>
      </c>
      <c r="W2214" s="100" t="str">
        <f t="shared" si="7411"/>
        <v/>
      </c>
      <c r="X2214" s="100" t="str">
        <f t="shared" si="7411"/>
        <v/>
      </c>
      <c r="Y2214" s="100" t="str">
        <f t="shared" ref="Y2214:AJ2223" si="7412">VLOOKUP($N2214,$B$1003:$AA$1901,Y$2003,FALSE)</f>
        <v/>
      </c>
      <c r="Z2214" s="100" t="str">
        <f t="shared" si="7412"/>
        <v/>
      </c>
      <c r="AA2214" s="100" t="str">
        <f t="shared" si="7412"/>
        <v/>
      </c>
      <c r="AB2214" s="100" t="str">
        <f t="shared" si="7412"/>
        <v/>
      </c>
      <c r="AC2214" s="100" t="str">
        <f t="shared" si="7412"/>
        <v/>
      </c>
      <c r="AD2214" s="100" t="str">
        <f t="shared" si="7412"/>
        <v/>
      </c>
      <c r="AE2214" s="100" t="str">
        <f t="shared" si="7412"/>
        <v/>
      </c>
      <c r="AF2214" s="100" t="str">
        <f t="shared" si="7412"/>
        <v/>
      </c>
      <c r="AG2214" s="100" t="str">
        <f t="shared" si="7412"/>
        <v/>
      </c>
      <c r="AH2214" s="100" t="str">
        <f t="shared" si="7412"/>
        <v/>
      </c>
      <c r="AI2214" s="100" t="str">
        <f t="shared" si="7412"/>
        <v/>
      </c>
      <c r="AJ2214" s="100" t="str">
        <f t="shared" si="7412"/>
        <v/>
      </c>
      <c r="AK2214" s="100" t="str">
        <f>IFERROR(VALUE(INDEX('INPUT DATA'!$Z$5:$Z$605,MATCH(CAL!N2214,'INPUT DATA'!$A$5:$A$605,0))),"")</f>
        <v/>
      </c>
      <c r="AL2214" s="100" t="str">
        <f>IFERROR(VALUE(INDEX('INPUT DATA'!$AA$5:$AA$605,MATCH(CAL!N2214,'INPUT DATA'!$A$5:$A$605,0))),"")</f>
        <v/>
      </c>
      <c r="AM2214" s="100" t="str">
        <f t="shared" si="7406"/>
        <v/>
      </c>
      <c r="AN2214" s="100" t="str">
        <f t="shared" si="7407"/>
        <v/>
      </c>
    </row>
    <row r="2215" spans="2:40" ht="15" customHeight="1" x14ac:dyDescent="0.25">
      <c r="B2215" s="115" t="str">
        <f>IF(AND('INPUT INF'!$C214="I",'INPUT INF'!$D214=$B$2003),'INPUT INF'!$A214,"")</f>
        <v/>
      </c>
      <c r="C2215" s="115" t="str">
        <f>IF(AND('INPUT INF'!$C214="I",'INPUT INF'!$D214=$C$2003),'INPUT INF'!$A214,"")</f>
        <v/>
      </c>
      <c r="D2215" s="100" t="str">
        <f>IF(AND('INPUT INF'!$C214="I",'INPUT INF'!$D214=$D$2003),'INPUT INF'!$A214,"")</f>
        <v/>
      </c>
      <c r="E2215" s="100" t="str">
        <f>IF(AND('INPUT INF'!$C214="I",'INPUT INF'!$D214=$E$2003),'INPUT INF'!$A214,"")</f>
        <v/>
      </c>
      <c r="F2215" s="100" t="str">
        <f>IF(AND('INPUT INF'!$C214="I",'INPUT INF'!$D214=$F$2003),'INPUT INF'!$A214,"")</f>
        <v/>
      </c>
      <c r="G2215" s="100" t="str">
        <f>IF(AND('INPUT INF'!$C214="I",'INPUT INF'!$D214=$G$2003),'INPUT INF'!$A214,"")</f>
        <v/>
      </c>
      <c r="H2215" s="100" t="str">
        <f>IF(AND('INPUT INF'!$C214="II",'INPUT INF'!$D214=$H$2003),'INPUT INF'!$A214,"")</f>
        <v/>
      </c>
      <c r="I2215" s="100" t="str">
        <f>IF(AND('INPUT INF'!$C214="II",'INPUT INF'!$D214=$I$2003),'INPUT INF'!$A214,"")</f>
        <v/>
      </c>
      <c r="J2215" s="100" t="str">
        <f>IF(AND('INPUT INF'!$C214="II",'INPUT INF'!$D214=$J$2003),'INPUT INF'!$A214,"")</f>
        <v/>
      </c>
      <c r="K2215" s="100" t="str">
        <f>IF(AND('INPUT INF'!$C214="II",'INPUT INF'!$D214=$K$2003),'INPUT INF'!$A214,"")</f>
        <v/>
      </c>
      <c r="L2215" s="100" t="str">
        <f>IF(AND('INPUT INF'!$C214="II",'INPUT INF'!$D214=$L$2003),'INPUT INF'!$A214,"")</f>
        <v/>
      </c>
      <c r="M2215" s="100" t="str">
        <f>IF(AND('INPUT INF'!$C214="II",'INPUT INF'!$D214=$M$2003),'INPUT INF'!$A214,"")</f>
        <v/>
      </c>
      <c r="N2215" s="100" t="str">
        <f t="shared" si="7408"/>
        <v/>
      </c>
      <c r="O2215" s="100" t="str">
        <f t="shared" si="7411"/>
        <v/>
      </c>
      <c r="P2215" s="100" t="str">
        <f t="shared" si="7411"/>
        <v/>
      </c>
      <c r="Q2215" s="100" t="str">
        <f t="shared" si="7411"/>
        <v/>
      </c>
      <c r="R2215" s="100" t="str">
        <f t="shared" si="7411"/>
        <v/>
      </c>
      <c r="S2215" s="100" t="str">
        <f t="shared" si="7411"/>
        <v/>
      </c>
      <c r="T2215" s="100" t="str">
        <f t="shared" si="7411"/>
        <v/>
      </c>
      <c r="U2215" s="100" t="str">
        <f t="shared" si="7411"/>
        <v/>
      </c>
      <c r="V2215" s="100" t="str">
        <f t="shared" si="7411"/>
        <v/>
      </c>
      <c r="W2215" s="100" t="str">
        <f t="shared" si="7411"/>
        <v/>
      </c>
      <c r="X2215" s="100" t="str">
        <f t="shared" si="7411"/>
        <v/>
      </c>
      <c r="Y2215" s="100" t="str">
        <f t="shared" si="7412"/>
        <v/>
      </c>
      <c r="Z2215" s="100" t="str">
        <f t="shared" si="7412"/>
        <v/>
      </c>
      <c r="AA2215" s="100" t="str">
        <f t="shared" si="7412"/>
        <v/>
      </c>
      <c r="AB2215" s="100" t="str">
        <f t="shared" si="7412"/>
        <v/>
      </c>
      <c r="AC2215" s="100" t="str">
        <f t="shared" si="7412"/>
        <v/>
      </c>
      <c r="AD2215" s="100" t="str">
        <f t="shared" si="7412"/>
        <v/>
      </c>
      <c r="AE2215" s="100" t="str">
        <f t="shared" si="7412"/>
        <v/>
      </c>
      <c r="AF2215" s="100" t="str">
        <f t="shared" si="7412"/>
        <v/>
      </c>
      <c r="AG2215" s="100" t="str">
        <f t="shared" si="7412"/>
        <v/>
      </c>
      <c r="AH2215" s="100" t="str">
        <f t="shared" si="7412"/>
        <v/>
      </c>
      <c r="AI2215" s="100" t="str">
        <f t="shared" si="7412"/>
        <v/>
      </c>
      <c r="AJ2215" s="100" t="str">
        <f t="shared" si="7412"/>
        <v/>
      </c>
      <c r="AK2215" s="100" t="str">
        <f>IFERROR(VALUE(INDEX('INPUT DATA'!$Z$5:$Z$605,MATCH(CAL!N2215,'INPUT DATA'!$A$5:$A$605,0))),"")</f>
        <v/>
      </c>
      <c r="AL2215" s="100" t="str">
        <f>IFERROR(VALUE(INDEX('INPUT DATA'!$AA$5:$AA$605,MATCH(CAL!N2215,'INPUT DATA'!$A$5:$A$605,0))),"")</f>
        <v/>
      </c>
      <c r="AM2215" s="100" t="str">
        <f t="shared" si="7406"/>
        <v/>
      </c>
      <c r="AN2215" s="100" t="str">
        <f t="shared" si="7407"/>
        <v/>
      </c>
    </row>
    <row r="2216" spans="2:40" ht="15" customHeight="1" x14ac:dyDescent="0.25">
      <c r="B2216" s="115" t="str">
        <f>IF(AND('INPUT INF'!$C215="I",'INPUT INF'!$D215=$B$2003),'INPUT INF'!$A215,"")</f>
        <v/>
      </c>
      <c r="C2216" s="115" t="str">
        <f>IF(AND('INPUT INF'!$C215="I",'INPUT INF'!$D215=$C$2003),'INPUT INF'!$A215,"")</f>
        <v/>
      </c>
      <c r="D2216" s="100" t="str">
        <f>IF(AND('INPUT INF'!$C215="I",'INPUT INF'!$D215=$D$2003),'INPUT INF'!$A215,"")</f>
        <v/>
      </c>
      <c r="E2216" s="100" t="str">
        <f>IF(AND('INPUT INF'!$C215="I",'INPUT INF'!$D215=$E$2003),'INPUT INF'!$A215,"")</f>
        <v/>
      </c>
      <c r="F2216" s="100" t="str">
        <f>IF(AND('INPUT INF'!$C215="I",'INPUT INF'!$D215=$F$2003),'INPUT INF'!$A215,"")</f>
        <v/>
      </c>
      <c r="G2216" s="100" t="str">
        <f>IF(AND('INPUT INF'!$C215="I",'INPUT INF'!$D215=$G$2003),'INPUT INF'!$A215,"")</f>
        <v/>
      </c>
      <c r="H2216" s="100" t="str">
        <f>IF(AND('INPUT INF'!$C215="II",'INPUT INF'!$D215=$H$2003),'INPUT INF'!$A215,"")</f>
        <v/>
      </c>
      <c r="I2216" s="100" t="str">
        <f>IF(AND('INPUT INF'!$C215="II",'INPUT INF'!$D215=$I$2003),'INPUT INF'!$A215,"")</f>
        <v/>
      </c>
      <c r="J2216" s="100" t="str">
        <f>IF(AND('INPUT INF'!$C215="II",'INPUT INF'!$D215=$J$2003),'INPUT INF'!$A215,"")</f>
        <v/>
      </c>
      <c r="K2216" s="100" t="str">
        <f>IF(AND('INPUT INF'!$C215="II",'INPUT INF'!$D215=$K$2003),'INPUT INF'!$A215,"")</f>
        <v/>
      </c>
      <c r="L2216" s="100" t="str">
        <f>IF(AND('INPUT INF'!$C215="II",'INPUT INF'!$D215=$L$2003),'INPUT INF'!$A215,"")</f>
        <v/>
      </c>
      <c r="M2216" s="100" t="str">
        <f>IF(AND('INPUT INF'!$C215="II",'INPUT INF'!$D215=$M$2003),'INPUT INF'!$A215,"")</f>
        <v/>
      </c>
      <c r="N2216" s="100" t="str">
        <f t="shared" si="7408"/>
        <v/>
      </c>
      <c r="O2216" s="100" t="str">
        <f t="shared" si="7411"/>
        <v/>
      </c>
      <c r="P2216" s="100" t="str">
        <f t="shared" si="7411"/>
        <v/>
      </c>
      <c r="Q2216" s="100" t="str">
        <f t="shared" si="7411"/>
        <v/>
      </c>
      <c r="R2216" s="100" t="str">
        <f t="shared" si="7411"/>
        <v/>
      </c>
      <c r="S2216" s="100" t="str">
        <f t="shared" si="7411"/>
        <v/>
      </c>
      <c r="T2216" s="100" t="str">
        <f t="shared" si="7411"/>
        <v/>
      </c>
      <c r="U2216" s="100" t="str">
        <f t="shared" si="7411"/>
        <v/>
      </c>
      <c r="V2216" s="100" t="str">
        <f t="shared" si="7411"/>
        <v/>
      </c>
      <c r="W2216" s="100" t="str">
        <f t="shared" si="7411"/>
        <v/>
      </c>
      <c r="X2216" s="100" t="str">
        <f t="shared" si="7411"/>
        <v/>
      </c>
      <c r="Y2216" s="100" t="str">
        <f t="shared" si="7412"/>
        <v/>
      </c>
      <c r="Z2216" s="100" t="str">
        <f t="shared" si="7412"/>
        <v/>
      </c>
      <c r="AA2216" s="100" t="str">
        <f t="shared" si="7412"/>
        <v/>
      </c>
      <c r="AB2216" s="100" t="str">
        <f t="shared" si="7412"/>
        <v/>
      </c>
      <c r="AC2216" s="100" t="str">
        <f t="shared" si="7412"/>
        <v/>
      </c>
      <c r="AD2216" s="100" t="str">
        <f t="shared" si="7412"/>
        <v/>
      </c>
      <c r="AE2216" s="100" t="str">
        <f t="shared" si="7412"/>
        <v/>
      </c>
      <c r="AF2216" s="100" t="str">
        <f t="shared" si="7412"/>
        <v/>
      </c>
      <c r="AG2216" s="100" t="str">
        <f t="shared" si="7412"/>
        <v/>
      </c>
      <c r="AH2216" s="100" t="str">
        <f t="shared" si="7412"/>
        <v/>
      </c>
      <c r="AI2216" s="100" t="str">
        <f t="shared" si="7412"/>
        <v/>
      </c>
      <c r="AJ2216" s="100" t="str">
        <f t="shared" si="7412"/>
        <v/>
      </c>
      <c r="AK2216" s="100" t="str">
        <f>IFERROR(VALUE(INDEX('INPUT DATA'!$Z$5:$Z$605,MATCH(CAL!N2216,'INPUT DATA'!$A$5:$A$605,0))),"")</f>
        <v/>
      </c>
      <c r="AL2216" s="100" t="str">
        <f>IFERROR(VALUE(INDEX('INPUT DATA'!$AA$5:$AA$605,MATCH(CAL!N2216,'INPUT DATA'!$A$5:$A$605,0))),"")</f>
        <v/>
      </c>
      <c r="AM2216" s="100" t="str">
        <f t="shared" si="7406"/>
        <v/>
      </c>
      <c r="AN2216" s="100" t="str">
        <f t="shared" si="7407"/>
        <v/>
      </c>
    </row>
    <row r="2217" spans="2:40" ht="15" customHeight="1" x14ac:dyDescent="0.25">
      <c r="B2217" s="115" t="str">
        <f>IF(AND('INPUT INF'!$C216="I",'INPUT INF'!$D216=$B$2003),'INPUT INF'!$A216,"")</f>
        <v/>
      </c>
      <c r="C2217" s="115" t="str">
        <f>IF(AND('INPUT INF'!$C216="I",'INPUT INF'!$D216=$C$2003),'INPUT INF'!$A216,"")</f>
        <v/>
      </c>
      <c r="D2217" s="100" t="str">
        <f>IF(AND('INPUT INF'!$C216="I",'INPUT INF'!$D216=$D$2003),'INPUT INF'!$A216,"")</f>
        <v/>
      </c>
      <c r="E2217" s="100" t="str">
        <f>IF(AND('INPUT INF'!$C216="I",'INPUT INF'!$D216=$E$2003),'INPUT INF'!$A216,"")</f>
        <v/>
      </c>
      <c r="F2217" s="100" t="str">
        <f>IF(AND('INPUT INF'!$C216="I",'INPUT INF'!$D216=$F$2003),'INPUT INF'!$A216,"")</f>
        <v/>
      </c>
      <c r="G2217" s="100" t="str">
        <f>IF(AND('INPUT INF'!$C216="I",'INPUT INF'!$D216=$G$2003),'INPUT INF'!$A216,"")</f>
        <v/>
      </c>
      <c r="H2217" s="100" t="str">
        <f>IF(AND('INPUT INF'!$C216="II",'INPUT INF'!$D216=$H$2003),'INPUT INF'!$A216,"")</f>
        <v/>
      </c>
      <c r="I2217" s="100" t="str">
        <f>IF(AND('INPUT INF'!$C216="II",'INPUT INF'!$D216=$I$2003),'INPUT INF'!$A216,"")</f>
        <v/>
      </c>
      <c r="J2217" s="100" t="str">
        <f>IF(AND('INPUT INF'!$C216="II",'INPUT INF'!$D216=$J$2003),'INPUT INF'!$A216,"")</f>
        <v/>
      </c>
      <c r="K2217" s="100" t="str">
        <f>IF(AND('INPUT INF'!$C216="II",'INPUT INF'!$D216=$K$2003),'INPUT INF'!$A216,"")</f>
        <v/>
      </c>
      <c r="L2217" s="100" t="str">
        <f>IF(AND('INPUT INF'!$C216="II",'INPUT INF'!$D216=$L$2003),'INPUT INF'!$A216,"")</f>
        <v/>
      </c>
      <c r="M2217" s="100" t="str">
        <f>IF(AND('INPUT INF'!$C216="II",'INPUT INF'!$D216=$M$2003),'INPUT INF'!$A216,"")</f>
        <v/>
      </c>
      <c r="N2217" s="100" t="str">
        <f t="shared" si="7408"/>
        <v/>
      </c>
      <c r="O2217" s="100" t="str">
        <f t="shared" si="7411"/>
        <v/>
      </c>
      <c r="P2217" s="100" t="str">
        <f t="shared" si="7411"/>
        <v/>
      </c>
      <c r="Q2217" s="100" t="str">
        <f t="shared" si="7411"/>
        <v/>
      </c>
      <c r="R2217" s="100" t="str">
        <f t="shared" si="7411"/>
        <v/>
      </c>
      <c r="S2217" s="100" t="str">
        <f t="shared" si="7411"/>
        <v/>
      </c>
      <c r="T2217" s="100" t="str">
        <f t="shared" si="7411"/>
        <v/>
      </c>
      <c r="U2217" s="100" t="str">
        <f t="shared" si="7411"/>
        <v/>
      </c>
      <c r="V2217" s="100" t="str">
        <f t="shared" si="7411"/>
        <v/>
      </c>
      <c r="W2217" s="100" t="str">
        <f t="shared" si="7411"/>
        <v/>
      </c>
      <c r="X2217" s="100" t="str">
        <f t="shared" si="7411"/>
        <v/>
      </c>
      <c r="Y2217" s="100" t="str">
        <f t="shared" si="7412"/>
        <v/>
      </c>
      <c r="Z2217" s="100" t="str">
        <f t="shared" si="7412"/>
        <v/>
      </c>
      <c r="AA2217" s="100" t="str">
        <f t="shared" si="7412"/>
        <v/>
      </c>
      <c r="AB2217" s="100" t="str">
        <f t="shared" si="7412"/>
        <v/>
      </c>
      <c r="AC2217" s="100" t="str">
        <f t="shared" si="7412"/>
        <v/>
      </c>
      <c r="AD2217" s="100" t="str">
        <f t="shared" si="7412"/>
        <v/>
      </c>
      <c r="AE2217" s="100" t="str">
        <f t="shared" si="7412"/>
        <v/>
      </c>
      <c r="AF2217" s="100" t="str">
        <f t="shared" si="7412"/>
        <v/>
      </c>
      <c r="AG2217" s="100" t="str">
        <f t="shared" si="7412"/>
        <v/>
      </c>
      <c r="AH2217" s="100" t="str">
        <f t="shared" si="7412"/>
        <v/>
      </c>
      <c r="AI2217" s="100" t="str">
        <f t="shared" si="7412"/>
        <v/>
      </c>
      <c r="AJ2217" s="100" t="str">
        <f t="shared" si="7412"/>
        <v/>
      </c>
      <c r="AK2217" s="100" t="str">
        <f>IFERROR(VALUE(INDEX('INPUT DATA'!$Z$5:$Z$605,MATCH(CAL!N2217,'INPUT DATA'!$A$5:$A$605,0))),"")</f>
        <v/>
      </c>
      <c r="AL2217" s="100" t="str">
        <f>IFERROR(VALUE(INDEX('INPUT DATA'!$AA$5:$AA$605,MATCH(CAL!N2217,'INPUT DATA'!$A$5:$A$605,0))),"")</f>
        <v/>
      </c>
      <c r="AM2217" s="100" t="str">
        <f t="shared" si="7406"/>
        <v/>
      </c>
      <c r="AN2217" s="100" t="str">
        <f t="shared" si="7407"/>
        <v/>
      </c>
    </row>
    <row r="2218" spans="2:40" ht="15" customHeight="1" x14ac:dyDescent="0.25">
      <c r="B2218" s="115" t="str">
        <f>IF(AND('INPUT INF'!$C217="I",'INPUT INF'!$D217=$B$2003),'INPUT INF'!$A217,"")</f>
        <v/>
      </c>
      <c r="C2218" s="115" t="str">
        <f>IF(AND('INPUT INF'!$C217="I",'INPUT INF'!$D217=$C$2003),'INPUT INF'!$A217,"")</f>
        <v/>
      </c>
      <c r="D2218" s="100" t="str">
        <f>IF(AND('INPUT INF'!$C217="I",'INPUT INF'!$D217=$D$2003),'INPUT INF'!$A217,"")</f>
        <v/>
      </c>
      <c r="E2218" s="100" t="str">
        <f>IF(AND('INPUT INF'!$C217="I",'INPUT INF'!$D217=$E$2003),'INPUT INF'!$A217,"")</f>
        <v/>
      </c>
      <c r="F2218" s="100" t="str">
        <f>IF(AND('INPUT INF'!$C217="I",'INPUT INF'!$D217=$F$2003),'INPUT INF'!$A217,"")</f>
        <v/>
      </c>
      <c r="G2218" s="100" t="str">
        <f>IF(AND('INPUT INF'!$C217="I",'INPUT INF'!$D217=$G$2003),'INPUT INF'!$A217,"")</f>
        <v/>
      </c>
      <c r="H2218" s="100" t="str">
        <f>IF(AND('INPUT INF'!$C217="II",'INPUT INF'!$D217=$H$2003),'INPUT INF'!$A217,"")</f>
        <v/>
      </c>
      <c r="I2218" s="100" t="str">
        <f>IF(AND('INPUT INF'!$C217="II",'INPUT INF'!$D217=$I$2003),'INPUT INF'!$A217,"")</f>
        <v/>
      </c>
      <c r="J2218" s="100" t="str">
        <f>IF(AND('INPUT INF'!$C217="II",'INPUT INF'!$D217=$J$2003),'INPUT INF'!$A217,"")</f>
        <v/>
      </c>
      <c r="K2218" s="100" t="str">
        <f>IF(AND('INPUT INF'!$C217="II",'INPUT INF'!$D217=$K$2003),'INPUT INF'!$A217,"")</f>
        <v/>
      </c>
      <c r="L2218" s="100" t="str">
        <f>IF(AND('INPUT INF'!$C217="II",'INPUT INF'!$D217=$L$2003),'INPUT INF'!$A217,"")</f>
        <v/>
      </c>
      <c r="M2218" s="100" t="str">
        <f>IF(AND('INPUT INF'!$C217="II",'INPUT INF'!$D217=$M$2003),'INPUT INF'!$A217,"")</f>
        <v/>
      </c>
      <c r="N2218" s="100" t="str">
        <f t="shared" si="7408"/>
        <v/>
      </c>
      <c r="O2218" s="100" t="str">
        <f t="shared" si="7411"/>
        <v/>
      </c>
      <c r="P2218" s="100" t="str">
        <f t="shared" si="7411"/>
        <v/>
      </c>
      <c r="Q2218" s="100" t="str">
        <f t="shared" si="7411"/>
        <v/>
      </c>
      <c r="R2218" s="100" t="str">
        <f t="shared" si="7411"/>
        <v/>
      </c>
      <c r="S2218" s="100" t="str">
        <f t="shared" si="7411"/>
        <v/>
      </c>
      <c r="T2218" s="100" t="str">
        <f t="shared" si="7411"/>
        <v/>
      </c>
      <c r="U2218" s="100" t="str">
        <f t="shared" si="7411"/>
        <v/>
      </c>
      <c r="V2218" s="100" t="str">
        <f t="shared" si="7411"/>
        <v/>
      </c>
      <c r="W2218" s="100" t="str">
        <f t="shared" si="7411"/>
        <v/>
      </c>
      <c r="X2218" s="100" t="str">
        <f t="shared" si="7411"/>
        <v/>
      </c>
      <c r="Y2218" s="100" t="str">
        <f t="shared" si="7412"/>
        <v/>
      </c>
      <c r="Z2218" s="100" t="str">
        <f t="shared" si="7412"/>
        <v/>
      </c>
      <c r="AA2218" s="100" t="str">
        <f t="shared" si="7412"/>
        <v/>
      </c>
      <c r="AB2218" s="100" t="str">
        <f t="shared" si="7412"/>
        <v/>
      </c>
      <c r="AC2218" s="100" t="str">
        <f t="shared" si="7412"/>
        <v/>
      </c>
      <c r="AD2218" s="100" t="str">
        <f t="shared" si="7412"/>
        <v/>
      </c>
      <c r="AE2218" s="100" t="str">
        <f t="shared" si="7412"/>
        <v/>
      </c>
      <c r="AF2218" s="100" t="str">
        <f t="shared" si="7412"/>
        <v/>
      </c>
      <c r="AG2218" s="100" t="str">
        <f t="shared" si="7412"/>
        <v/>
      </c>
      <c r="AH2218" s="100" t="str">
        <f t="shared" si="7412"/>
        <v/>
      </c>
      <c r="AI2218" s="100" t="str">
        <f t="shared" si="7412"/>
        <v/>
      </c>
      <c r="AJ2218" s="100" t="str">
        <f t="shared" si="7412"/>
        <v/>
      </c>
      <c r="AK2218" s="100" t="str">
        <f>IFERROR(VALUE(INDEX('INPUT DATA'!$Z$5:$Z$605,MATCH(CAL!N2218,'INPUT DATA'!$A$5:$A$605,0))),"")</f>
        <v/>
      </c>
      <c r="AL2218" s="100" t="str">
        <f>IFERROR(VALUE(INDEX('INPUT DATA'!$AA$5:$AA$605,MATCH(CAL!N2218,'INPUT DATA'!$A$5:$A$605,0))),"")</f>
        <v/>
      </c>
      <c r="AM2218" s="100" t="str">
        <f t="shared" si="7406"/>
        <v/>
      </c>
      <c r="AN2218" s="100" t="str">
        <f t="shared" si="7407"/>
        <v/>
      </c>
    </row>
    <row r="2219" spans="2:40" ht="15" customHeight="1" x14ac:dyDescent="0.25">
      <c r="B2219" s="115" t="str">
        <f>IF(AND('INPUT INF'!$C218="I",'INPUT INF'!$D218=$B$2003),'INPUT INF'!$A218,"")</f>
        <v/>
      </c>
      <c r="C2219" s="115" t="str">
        <f>IF(AND('INPUT INF'!$C218="I",'INPUT INF'!$D218=$C$2003),'INPUT INF'!$A218,"")</f>
        <v/>
      </c>
      <c r="D2219" s="100" t="str">
        <f>IF(AND('INPUT INF'!$C218="I",'INPUT INF'!$D218=$D$2003),'INPUT INF'!$A218,"")</f>
        <v/>
      </c>
      <c r="E2219" s="100" t="str">
        <f>IF(AND('INPUT INF'!$C218="I",'INPUT INF'!$D218=$E$2003),'INPUT INF'!$A218,"")</f>
        <v/>
      </c>
      <c r="F2219" s="100" t="str">
        <f>IF(AND('INPUT INF'!$C218="I",'INPUT INF'!$D218=$F$2003),'INPUT INF'!$A218,"")</f>
        <v/>
      </c>
      <c r="G2219" s="100" t="str">
        <f>IF(AND('INPUT INF'!$C218="I",'INPUT INF'!$D218=$G$2003),'INPUT INF'!$A218,"")</f>
        <v/>
      </c>
      <c r="H2219" s="100" t="str">
        <f>IF(AND('INPUT INF'!$C218="II",'INPUT INF'!$D218=$H$2003),'INPUT INF'!$A218,"")</f>
        <v/>
      </c>
      <c r="I2219" s="100" t="str">
        <f>IF(AND('INPUT INF'!$C218="II",'INPUT INF'!$D218=$I$2003),'INPUT INF'!$A218,"")</f>
        <v/>
      </c>
      <c r="J2219" s="100" t="str">
        <f>IF(AND('INPUT INF'!$C218="II",'INPUT INF'!$D218=$J$2003),'INPUT INF'!$A218,"")</f>
        <v/>
      </c>
      <c r="K2219" s="100" t="str">
        <f>IF(AND('INPUT INF'!$C218="II",'INPUT INF'!$D218=$K$2003),'INPUT INF'!$A218,"")</f>
        <v/>
      </c>
      <c r="L2219" s="100" t="str">
        <f>IF(AND('INPUT INF'!$C218="II",'INPUT INF'!$D218=$L$2003),'INPUT INF'!$A218,"")</f>
        <v/>
      </c>
      <c r="M2219" s="100" t="str">
        <f>IF(AND('INPUT INF'!$C218="II",'INPUT INF'!$D218=$M$2003),'INPUT INF'!$A218,"")</f>
        <v/>
      </c>
      <c r="N2219" s="100" t="str">
        <f t="shared" si="7408"/>
        <v/>
      </c>
      <c r="O2219" s="100" t="str">
        <f t="shared" si="7411"/>
        <v/>
      </c>
      <c r="P2219" s="100" t="str">
        <f t="shared" si="7411"/>
        <v/>
      </c>
      <c r="Q2219" s="100" t="str">
        <f t="shared" si="7411"/>
        <v/>
      </c>
      <c r="R2219" s="100" t="str">
        <f t="shared" si="7411"/>
        <v/>
      </c>
      <c r="S2219" s="100" t="str">
        <f t="shared" si="7411"/>
        <v/>
      </c>
      <c r="T2219" s="100" t="str">
        <f t="shared" si="7411"/>
        <v/>
      </c>
      <c r="U2219" s="100" t="str">
        <f t="shared" si="7411"/>
        <v/>
      </c>
      <c r="V2219" s="100" t="str">
        <f t="shared" si="7411"/>
        <v/>
      </c>
      <c r="W2219" s="100" t="str">
        <f t="shared" si="7411"/>
        <v/>
      </c>
      <c r="X2219" s="100" t="str">
        <f t="shared" si="7411"/>
        <v/>
      </c>
      <c r="Y2219" s="100" t="str">
        <f t="shared" si="7412"/>
        <v/>
      </c>
      <c r="Z2219" s="100" t="str">
        <f t="shared" si="7412"/>
        <v/>
      </c>
      <c r="AA2219" s="100" t="str">
        <f t="shared" si="7412"/>
        <v/>
      </c>
      <c r="AB2219" s="100" t="str">
        <f t="shared" si="7412"/>
        <v/>
      </c>
      <c r="AC2219" s="100" t="str">
        <f t="shared" si="7412"/>
        <v/>
      </c>
      <c r="AD2219" s="100" t="str">
        <f t="shared" si="7412"/>
        <v/>
      </c>
      <c r="AE2219" s="100" t="str">
        <f t="shared" si="7412"/>
        <v/>
      </c>
      <c r="AF2219" s="100" t="str">
        <f t="shared" si="7412"/>
        <v/>
      </c>
      <c r="AG2219" s="100" t="str">
        <f t="shared" si="7412"/>
        <v/>
      </c>
      <c r="AH2219" s="100" t="str">
        <f t="shared" si="7412"/>
        <v/>
      </c>
      <c r="AI2219" s="100" t="str">
        <f t="shared" si="7412"/>
        <v/>
      </c>
      <c r="AJ2219" s="100" t="str">
        <f t="shared" si="7412"/>
        <v/>
      </c>
      <c r="AK2219" s="100" t="str">
        <f>IFERROR(VALUE(INDEX('INPUT DATA'!$Z$5:$Z$605,MATCH(CAL!N2219,'INPUT DATA'!$A$5:$A$605,0))),"")</f>
        <v/>
      </c>
      <c r="AL2219" s="100" t="str">
        <f>IFERROR(VALUE(INDEX('INPUT DATA'!$AA$5:$AA$605,MATCH(CAL!N2219,'INPUT DATA'!$A$5:$A$605,0))),"")</f>
        <v/>
      </c>
      <c r="AM2219" s="100" t="str">
        <f t="shared" si="7406"/>
        <v/>
      </c>
      <c r="AN2219" s="100" t="str">
        <f t="shared" si="7407"/>
        <v/>
      </c>
    </row>
    <row r="2220" spans="2:40" ht="15" customHeight="1" x14ac:dyDescent="0.25">
      <c r="B2220" s="115" t="str">
        <f>IF(AND('INPUT INF'!$C219="I",'INPUT INF'!$D219=$B$2003),'INPUT INF'!$A219,"")</f>
        <v/>
      </c>
      <c r="C2220" s="115" t="str">
        <f>IF(AND('INPUT INF'!$C219="I",'INPUT INF'!$D219=$C$2003),'INPUT INF'!$A219,"")</f>
        <v/>
      </c>
      <c r="D2220" s="100" t="str">
        <f>IF(AND('INPUT INF'!$C219="I",'INPUT INF'!$D219=$D$2003),'INPUT INF'!$A219,"")</f>
        <v/>
      </c>
      <c r="E2220" s="100" t="str">
        <f>IF(AND('INPUT INF'!$C219="I",'INPUT INF'!$D219=$E$2003),'INPUT INF'!$A219,"")</f>
        <v/>
      </c>
      <c r="F2220" s="100" t="str">
        <f>IF(AND('INPUT INF'!$C219="I",'INPUT INF'!$D219=$F$2003),'INPUT INF'!$A219,"")</f>
        <v/>
      </c>
      <c r="G2220" s="100" t="str">
        <f>IF(AND('INPUT INF'!$C219="I",'INPUT INF'!$D219=$G$2003),'INPUT INF'!$A219,"")</f>
        <v/>
      </c>
      <c r="H2220" s="100" t="str">
        <f>IF(AND('INPUT INF'!$C219="II",'INPUT INF'!$D219=$H$2003),'INPUT INF'!$A219,"")</f>
        <v/>
      </c>
      <c r="I2220" s="100" t="str">
        <f>IF(AND('INPUT INF'!$C219="II",'INPUT INF'!$D219=$I$2003),'INPUT INF'!$A219,"")</f>
        <v/>
      </c>
      <c r="J2220" s="100" t="str">
        <f>IF(AND('INPUT INF'!$C219="II",'INPUT INF'!$D219=$J$2003),'INPUT INF'!$A219,"")</f>
        <v/>
      </c>
      <c r="K2220" s="100" t="str">
        <f>IF(AND('INPUT INF'!$C219="II",'INPUT INF'!$D219=$K$2003),'INPUT INF'!$A219,"")</f>
        <v/>
      </c>
      <c r="L2220" s="100" t="str">
        <f>IF(AND('INPUT INF'!$C219="II",'INPUT INF'!$D219=$L$2003),'INPUT INF'!$A219,"")</f>
        <v/>
      </c>
      <c r="M2220" s="100" t="str">
        <f>IF(AND('INPUT INF'!$C219="II",'INPUT INF'!$D219=$M$2003),'INPUT INF'!$A219,"")</f>
        <v/>
      </c>
      <c r="N2220" s="100" t="str">
        <f t="shared" si="7408"/>
        <v/>
      </c>
      <c r="O2220" s="100" t="str">
        <f t="shared" si="7411"/>
        <v/>
      </c>
      <c r="P2220" s="100" t="str">
        <f t="shared" si="7411"/>
        <v/>
      </c>
      <c r="Q2220" s="100" t="str">
        <f t="shared" si="7411"/>
        <v/>
      </c>
      <c r="R2220" s="100" t="str">
        <f t="shared" si="7411"/>
        <v/>
      </c>
      <c r="S2220" s="100" t="str">
        <f t="shared" si="7411"/>
        <v/>
      </c>
      <c r="T2220" s="100" t="str">
        <f t="shared" si="7411"/>
        <v/>
      </c>
      <c r="U2220" s="100" t="str">
        <f t="shared" si="7411"/>
        <v/>
      </c>
      <c r="V2220" s="100" t="str">
        <f t="shared" si="7411"/>
        <v/>
      </c>
      <c r="W2220" s="100" t="str">
        <f t="shared" si="7411"/>
        <v/>
      </c>
      <c r="X2220" s="100" t="str">
        <f t="shared" si="7411"/>
        <v/>
      </c>
      <c r="Y2220" s="100" t="str">
        <f t="shared" si="7412"/>
        <v/>
      </c>
      <c r="Z2220" s="100" t="str">
        <f t="shared" si="7412"/>
        <v/>
      </c>
      <c r="AA2220" s="100" t="str">
        <f t="shared" si="7412"/>
        <v/>
      </c>
      <c r="AB2220" s="100" t="str">
        <f t="shared" si="7412"/>
        <v/>
      </c>
      <c r="AC2220" s="100" t="str">
        <f t="shared" si="7412"/>
        <v/>
      </c>
      <c r="AD2220" s="100" t="str">
        <f t="shared" si="7412"/>
        <v/>
      </c>
      <c r="AE2220" s="100" t="str">
        <f t="shared" si="7412"/>
        <v/>
      </c>
      <c r="AF2220" s="100" t="str">
        <f t="shared" si="7412"/>
        <v/>
      </c>
      <c r="AG2220" s="100" t="str">
        <f t="shared" si="7412"/>
        <v/>
      </c>
      <c r="AH2220" s="100" t="str">
        <f t="shared" si="7412"/>
        <v/>
      </c>
      <c r="AI2220" s="100" t="str">
        <f t="shared" si="7412"/>
        <v/>
      </c>
      <c r="AJ2220" s="100" t="str">
        <f t="shared" si="7412"/>
        <v/>
      </c>
      <c r="AK2220" s="100" t="str">
        <f>IFERROR(VALUE(INDEX('INPUT DATA'!$Z$5:$Z$605,MATCH(CAL!N2220,'INPUT DATA'!$A$5:$A$605,0))),"")</f>
        <v/>
      </c>
      <c r="AL2220" s="100" t="str">
        <f>IFERROR(VALUE(INDEX('INPUT DATA'!$AA$5:$AA$605,MATCH(CAL!N2220,'INPUT DATA'!$A$5:$A$605,0))),"")</f>
        <v/>
      </c>
      <c r="AM2220" s="100" t="str">
        <f t="shared" si="7406"/>
        <v/>
      </c>
      <c r="AN2220" s="100" t="str">
        <f t="shared" si="7407"/>
        <v/>
      </c>
    </row>
    <row r="2221" spans="2:40" ht="15" customHeight="1" x14ac:dyDescent="0.25">
      <c r="B2221" s="115" t="str">
        <f>IF(AND('INPUT INF'!$C220="I",'INPUT INF'!$D220=$B$2003),'INPUT INF'!$A220,"")</f>
        <v/>
      </c>
      <c r="C2221" s="115" t="str">
        <f>IF(AND('INPUT INF'!$C220="I",'INPUT INF'!$D220=$C$2003),'INPUT INF'!$A220,"")</f>
        <v/>
      </c>
      <c r="D2221" s="100" t="str">
        <f>IF(AND('INPUT INF'!$C220="I",'INPUT INF'!$D220=$D$2003),'INPUT INF'!$A220,"")</f>
        <v/>
      </c>
      <c r="E2221" s="100" t="str">
        <f>IF(AND('INPUT INF'!$C220="I",'INPUT INF'!$D220=$E$2003),'INPUT INF'!$A220,"")</f>
        <v/>
      </c>
      <c r="F2221" s="100" t="str">
        <f>IF(AND('INPUT INF'!$C220="I",'INPUT INF'!$D220=$F$2003),'INPUT INF'!$A220,"")</f>
        <v/>
      </c>
      <c r="G2221" s="100" t="str">
        <f>IF(AND('INPUT INF'!$C220="I",'INPUT INF'!$D220=$G$2003),'INPUT INF'!$A220,"")</f>
        <v/>
      </c>
      <c r="H2221" s="100" t="str">
        <f>IF(AND('INPUT INF'!$C220="II",'INPUT INF'!$D220=$H$2003),'INPUT INF'!$A220,"")</f>
        <v/>
      </c>
      <c r="I2221" s="100" t="str">
        <f>IF(AND('INPUT INF'!$C220="II",'INPUT INF'!$D220=$I$2003),'INPUT INF'!$A220,"")</f>
        <v/>
      </c>
      <c r="J2221" s="100" t="str">
        <f>IF(AND('INPUT INF'!$C220="II",'INPUT INF'!$D220=$J$2003),'INPUT INF'!$A220,"")</f>
        <v/>
      </c>
      <c r="K2221" s="100" t="str">
        <f>IF(AND('INPUT INF'!$C220="II",'INPUT INF'!$D220=$K$2003),'INPUT INF'!$A220,"")</f>
        <v/>
      </c>
      <c r="L2221" s="100" t="str">
        <f>IF(AND('INPUT INF'!$C220="II",'INPUT INF'!$D220=$L$2003),'INPUT INF'!$A220,"")</f>
        <v/>
      </c>
      <c r="M2221" s="100" t="str">
        <f>IF(AND('INPUT INF'!$C220="II",'INPUT INF'!$D220=$M$2003),'INPUT INF'!$A220,"")</f>
        <v/>
      </c>
      <c r="N2221" s="100" t="str">
        <f t="shared" si="7408"/>
        <v/>
      </c>
      <c r="O2221" s="100" t="str">
        <f t="shared" si="7411"/>
        <v/>
      </c>
      <c r="P2221" s="100" t="str">
        <f t="shared" si="7411"/>
        <v/>
      </c>
      <c r="Q2221" s="100" t="str">
        <f t="shared" si="7411"/>
        <v/>
      </c>
      <c r="R2221" s="100" t="str">
        <f t="shared" si="7411"/>
        <v/>
      </c>
      <c r="S2221" s="100" t="str">
        <f t="shared" si="7411"/>
        <v/>
      </c>
      <c r="T2221" s="100" t="str">
        <f t="shared" si="7411"/>
        <v/>
      </c>
      <c r="U2221" s="100" t="str">
        <f t="shared" si="7411"/>
        <v/>
      </c>
      <c r="V2221" s="100" t="str">
        <f t="shared" si="7411"/>
        <v/>
      </c>
      <c r="W2221" s="100" t="str">
        <f t="shared" si="7411"/>
        <v/>
      </c>
      <c r="X2221" s="100" t="str">
        <f t="shared" si="7411"/>
        <v/>
      </c>
      <c r="Y2221" s="100" t="str">
        <f t="shared" si="7412"/>
        <v/>
      </c>
      <c r="Z2221" s="100" t="str">
        <f t="shared" si="7412"/>
        <v/>
      </c>
      <c r="AA2221" s="100" t="str">
        <f t="shared" si="7412"/>
        <v/>
      </c>
      <c r="AB2221" s="100" t="str">
        <f t="shared" si="7412"/>
        <v/>
      </c>
      <c r="AC2221" s="100" t="str">
        <f t="shared" si="7412"/>
        <v/>
      </c>
      <c r="AD2221" s="100" t="str">
        <f t="shared" si="7412"/>
        <v/>
      </c>
      <c r="AE2221" s="100" t="str">
        <f t="shared" si="7412"/>
        <v/>
      </c>
      <c r="AF2221" s="100" t="str">
        <f t="shared" si="7412"/>
        <v/>
      </c>
      <c r="AG2221" s="100" t="str">
        <f t="shared" si="7412"/>
        <v/>
      </c>
      <c r="AH2221" s="100" t="str">
        <f t="shared" si="7412"/>
        <v/>
      </c>
      <c r="AI2221" s="100" t="str">
        <f t="shared" si="7412"/>
        <v/>
      </c>
      <c r="AJ2221" s="100" t="str">
        <f t="shared" si="7412"/>
        <v/>
      </c>
      <c r="AK2221" s="100" t="str">
        <f>IFERROR(VALUE(INDEX('INPUT DATA'!$Z$5:$Z$605,MATCH(CAL!N2221,'INPUT DATA'!$A$5:$A$605,0))),"")</f>
        <v/>
      </c>
      <c r="AL2221" s="100" t="str">
        <f>IFERROR(VALUE(INDEX('INPUT DATA'!$AA$5:$AA$605,MATCH(CAL!N2221,'INPUT DATA'!$A$5:$A$605,0))),"")</f>
        <v/>
      </c>
      <c r="AM2221" s="100" t="str">
        <f t="shared" si="7406"/>
        <v/>
      </c>
      <c r="AN2221" s="100" t="str">
        <f t="shared" si="7407"/>
        <v/>
      </c>
    </row>
    <row r="2222" spans="2:40" ht="15" customHeight="1" x14ac:dyDescent="0.25">
      <c r="B2222" s="115" t="str">
        <f>IF(AND('INPUT INF'!$C221="I",'INPUT INF'!$D221=$B$2003),'INPUT INF'!$A221,"")</f>
        <v/>
      </c>
      <c r="C2222" s="115" t="str">
        <f>IF(AND('INPUT INF'!$C221="I",'INPUT INF'!$D221=$C$2003),'INPUT INF'!$A221,"")</f>
        <v/>
      </c>
      <c r="D2222" s="100" t="str">
        <f>IF(AND('INPUT INF'!$C221="I",'INPUT INF'!$D221=$D$2003),'INPUT INF'!$A221,"")</f>
        <v/>
      </c>
      <c r="E2222" s="100" t="str">
        <f>IF(AND('INPUT INF'!$C221="I",'INPUT INF'!$D221=$E$2003),'INPUT INF'!$A221,"")</f>
        <v/>
      </c>
      <c r="F2222" s="100" t="str">
        <f>IF(AND('INPUT INF'!$C221="I",'INPUT INF'!$D221=$F$2003),'INPUT INF'!$A221,"")</f>
        <v/>
      </c>
      <c r="G2222" s="100" t="str">
        <f>IF(AND('INPUT INF'!$C221="I",'INPUT INF'!$D221=$G$2003),'INPUT INF'!$A221,"")</f>
        <v/>
      </c>
      <c r="H2222" s="100" t="str">
        <f>IF(AND('INPUT INF'!$C221="II",'INPUT INF'!$D221=$H$2003),'INPUT INF'!$A221,"")</f>
        <v/>
      </c>
      <c r="I2222" s="100" t="str">
        <f>IF(AND('INPUT INF'!$C221="II",'INPUT INF'!$D221=$I$2003),'INPUT INF'!$A221,"")</f>
        <v/>
      </c>
      <c r="J2222" s="100" t="str">
        <f>IF(AND('INPUT INF'!$C221="II",'INPUT INF'!$D221=$J$2003),'INPUT INF'!$A221,"")</f>
        <v/>
      </c>
      <c r="K2222" s="100" t="str">
        <f>IF(AND('INPUT INF'!$C221="II",'INPUT INF'!$D221=$K$2003),'INPUT INF'!$A221,"")</f>
        <v/>
      </c>
      <c r="L2222" s="100" t="str">
        <f>IF(AND('INPUT INF'!$C221="II",'INPUT INF'!$D221=$L$2003),'INPUT INF'!$A221,"")</f>
        <v/>
      </c>
      <c r="M2222" s="100" t="str">
        <f>IF(AND('INPUT INF'!$C221="II",'INPUT INF'!$D221=$M$2003),'INPUT INF'!$A221,"")</f>
        <v/>
      </c>
      <c r="N2222" s="100" t="str">
        <f t="shared" si="7408"/>
        <v/>
      </c>
      <c r="O2222" s="100" t="str">
        <f t="shared" si="7411"/>
        <v/>
      </c>
      <c r="P2222" s="100" t="str">
        <f t="shared" si="7411"/>
        <v/>
      </c>
      <c r="Q2222" s="100" t="str">
        <f t="shared" si="7411"/>
        <v/>
      </c>
      <c r="R2222" s="100" t="str">
        <f t="shared" si="7411"/>
        <v/>
      </c>
      <c r="S2222" s="100" t="str">
        <f t="shared" si="7411"/>
        <v/>
      </c>
      <c r="T2222" s="100" t="str">
        <f t="shared" si="7411"/>
        <v/>
      </c>
      <c r="U2222" s="100" t="str">
        <f t="shared" si="7411"/>
        <v/>
      </c>
      <c r="V2222" s="100" t="str">
        <f t="shared" si="7411"/>
        <v/>
      </c>
      <c r="W2222" s="100" t="str">
        <f t="shared" si="7411"/>
        <v/>
      </c>
      <c r="X2222" s="100" t="str">
        <f t="shared" si="7411"/>
        <v/>
      </c>
      <c r="Y2222" s="100" t="str">
        <f t="shared" si="7412"/>
        <v/>
      </c>
      <c r="Z2222" s="100" t="str">
        <f t="shared" si="7412"/>
        <v/>
      </c>
      <c r="AA2222" s="100" t="str">
        <f t="shared" si="7412"/>
        <v/>
      </c>
      <c r="AB2222" s="100" t="str">
        <f t="shared" si="7412"/>
        <v/>
      </c>
      <c r="AC2222" s="100" t="str">
        <f t="shared" si="7412"/>
        <v/>
      </c>
      <c r="AD2222" s="100" t="str">
        <f t="shared" si="7412"/>
        <v/>
      </c>
      <c r="AE2222" s="100" t="str">
        <f t="shared" si="7412"/>
        <v/>
      </c>
      <c r="AF2222" s="100" t="str">
        <f t="shared" si="7412"/>
        <v/>
      </c>
      <c r="AG2222" s="100" t="str">
        <f t="shared" si="7412"/>
        <v/>
      </c>
      <c r="AH2222" s="100" t="str">
        <f t="shared" si="7412"/>
        <v/>
      </c>
      <c r="AI2222" s="100" t="str">
        <f t="shared" si="7412"/>
        <v/>
      </c>
      <c r="AJ2222" s="100" t="str">
        <f t="shared" si="7412"/>
        <v/>
      </c>
      <c r="AK2222" s="100" t="str">
        <f>IFERROR(VALUE(INDEX('INPUT DATA'!$Z$5:$Z$605,MATCH(CAL!N2222,'INPUT DATA'!$A$5:$A$605,0))),"")</f>
        <v/>
      </c>
      <c r="AL2222" s="100" t="str">
        <f>IFERROR(VALUE(INDEX('INPUT DATA'!$AA$5:$AA$605,MATCH(CAL!N2222,'INPUT DATA'!$A$5:$A$605,0))),"")</f>
        <v/>
      </c>
      <c r="AM2222" s="100" t="str">
        <f t="shared" si="7406"/>
        <v/>
      </c>
      <c r="AN2222" s="100" t="str">
        <f t="shared" si="7407"/>
        <v/>
      </c>
    </row>
    <row r="2223" spans="2:40" ht="15" customHeight="1" x14ac:dyDescent="0.25">
      <c r="B2223" s="115" t="str">
        <f>IF(AND('INPUT INF'!$C222="I",'INPUT INF'!$D222=$B$2003),'INPUT INF'!$A222,"")</f>
        <v/>
      </c>
      <c r="C2223" s="115" t="str">
        <f>IF(AND('INPUT INF'!$C222="I",'INPUT INF'!$D222=$C$2003),'INPUT INF'!$A222,"")</f>
        <v/>
      </c>
      <c r="D2223" s="100" t="str">
        <f>IF(AND('INPUT INF'!$C222="I",'INPUT INF'!$D222=$D$2003),'INPUT INF'!$A222,"")</f>
        <v/>
      </c>
      <c r="E2223" s="100" t="str">
        <f>IF(AND('INPUT INF'!$C222="I",'INPUT INF'!$D222=$E$2003),'INPUT INF'!$A222,"")</f>
        <v/>
      </c>
      <c r="F2223" s="100" t="str">
        <f>IF(AND('INPUT INF'!$C222="I",'INPUT INF'!$D222=$F$2003),'INPUT INF'!$A222,"")</f>
        <v/>
      </c>
      <c r="G2223" s="100" t="str">
        <f>IF(AND('INPUT INF'!$C222="I",'INPUT INF'!$D222=$G$2003),'INPUT INF'!$A222,"")</f>
        <v/>
      </c>
      <c r="H2223" s="100" t="str">
        <f>IF(AND('INPUT INF'!$C222="II",'INPUT INF'!$D222=$H$2003),'INPUT INF'!$A222,"")</f>
        <v/>
      </c>
      <c r="I2223" s="100" t="str">
        <f>IF(AND('INPUT INF'!$C222="II",'INPUT INF'!$D222=$I$2003),'INPUT INF'!$A222,"")</f>
        <v/>
      </c>
      <c r="J2223" s="100" t="str">
        <f>IF(AND('INPUT INF'!$C222="II",'INPUT INF'!$D222=$J$2003),'INPUT INF'!$A222,"")</f>
        <v/>
      </c>
      <c r="K2223" s="100" t="str">
        <f>IF(AND('INPUT INF'!$C222="II",'INPUT INF'!$D222=$K$2003),'INPUT INF'!$A222,"")</f>
        <v/>
      </c>
      <c r="L2223" s="100" t="str">
        <f>IF(AND('INPUT INF'!$C222="II",'INPUT INF'!$D222=$L$2003),'INPUT INF'!$A222,"")</f>
        <v/>
      </c>
      <c r="M2223" s="100" t="str">
        <f>IF(AND('INPUT INF'!$C222="II",'INPUT INF'!$D222=$M$2003),'INPUT INF'!$A222,"")</f>
        <v/>
      </c>
      <c r="N2223" s="100" t="str">
        <f t="shared" si="7408"/>
        <v/>
      </c>
      <c r="O2223" s="100" t="str">
        <f t="shared" si="7411"/>
        <v/>
      </c>
      <c r="P2223" s="100" t="str">
        <f t="shared" si="7411"/>
        <v/>
      </c>
      <c r="Q2223" s="100" t="str">
        <f t="shared" si="7411"/>
        <v/>
      </c>
      <c r="R2223" s="100" t="str">
        <f t="shared" si="7411"/>
        <v/>
      </c>
      <c r="S2223" s="100" t="str">
        <f t="shared" si="7411"/>
        <v/>
      </c>
      <c r="T2223" s="100" t="str">
        <f t="shared" si="7411"/>
        <v/>
      </c>
      <c r="U2223" s="100" t="str">
        <f t="shared" si="7411"/>
        <v/>
      </c>
      <c r="V2223" s="100" t="str">
        <f t="shared" si="7411"/>
        <v/>
      </c>
      <c r="W2223" s="100" t="str">
        <f t="shared" si="7411"/>
        <v/>
      </c>
      <c r="X2223" s="100" t="str">
        <f t="shared" si="7411"/>
        <v/>
      </c>
      <c r="Y2223" s="100" t="str">
        <f t="shared" si="7412"/>
        <v/>
      </c>
      <c r="Z2223" s="100" t="str">
        <f t="shared" si="7412"/>
        <v/>
      </c>
      <c r="AA2223" s="100" t="str">
        <f t="shared" si="7412"/>
        <v/>
      </c>
      <c r="AB2223" s="100" t="str">
        <f t="shared" si="7412"/>
        <v/>
      </c>
      <c r="AC2223" s="100" t="str">
        <f t="shared" si="7412"/>
        <v/>
      </c>
      <c r="AD2223" s="100" t="str">
        <f t="shared" si="7412"/>
        <v/>
      </c>
      <c r="AE2223" s="100" t="str">
        <f t="shared" si="7412"/>
        <v/>
      </c>
      <c r="AF2223" s="100" t="str">
        <f t="shared" si="7412"/>
        <v/>
      </c>
      <c r="AG2223" s="100" t="str">
        <f t="shared" si="7412"/>
        <v/>
      </c>
      <c r="AH2223" s="100" t="str">
        <f t="shared" si="7412"/>
        <v/>
      </c>
      <c r="AI2223" s="100" t="str">
        <f t="shared" si="7412"/>
        <v/>
      </c>
      <c r="AJ2223" s="100" t="str">
        <f t="shared" si="7412"/>
        <v/>
      </c>
      <c r="AK2223" s="100" t="str">
        <f>IFERROR(VALUE(INDEX('INPUT DATA'!$Z$5:$Z$605,MATCH(CAL!N2223,'INPUT DATA'!$A$5:$A$605,0))),"")</f>
        <v/>
      </c>
      <c r="AL2223" s="100" t="str">
        <f>IFERROR(VALUE(INDEX('INPUT DATA'!$AA$5:$AA$605,MATCH(CAL!N2223,'INPUT DATA'!$A$5:$A$605,0))),"")</f>
        <v/>
      </c>
      <c r="AM2223" s="100" t="str">
        <f t="shared" si="7406"/>
        <v/>
      </c>
      <c r="AN2223" s="100" t="str">
        <f t="shared" si="7407"/>
        <v/>
      </c>
    </row>
    <row r="2224" spans="2:40" ht="15" customHeight="1" x14ac:dyDescent="0.25">
      <c r="B2224" s="115" t="str">
        <f>IF(AND('INPUT INF'!$C223="I",'INPUT INF'!$D223=$B$2003),'INPUT INF'!$A223,"")</f>
        <v/>
      </c>
      <c r="C2224" s="115" t="str">
        <f>IF(AND('INPUT INF'!$C223="I",'INPUT INF'!$D223=$C$2003),'INPUT INF'!$A223,"")</f>
        <v/>
      </c>
      <c r="D2224" s="100" t="str">
        <f>IF(AND('INPUT INF'!$C223="I",'INPUT INF'!$D223=$D$2003),'INPUT INF'!$A223,"")</f>
        <v/>
      </c>
      <c r="E2224" s="100" t="str">
        <f>IF(AND('INPUT INF'!$C223="I",'INPUT INF'!$D223=$E$2003),'INPUT INF'!$A223,"")</f>
        <v/>
      </c>
      <c r="F2224" s="100" t="str">
        <f>IF(AND('INPUT INF'!$C223="I",'INPUT INF'!$D223=$F$2003),'INPUT INF'!$A223,"")</f>
        <v/>
      </c>
      <c r="G2224" s="100" t="str">
        <f>IF(AND('INPUT INF'!$C223="I",'INPUT INF'!$D223=$G$2003),'INPUT INF'!$A223,"")</f>
        <v/>
      </c>
      <c r="H2224" s="100" t="str">
        <f>IF(AND('INPUT INF'!$C223="II",'INPUT INF'!$D223=$H$2003),'INPUT INF'!$A223,"")</f>
        <v/>
      </c>
      <c r="I2224" s="100" t="str">
        <f>IF(AND('INPUT INF'!$C223="II",'INPUT INF'!$D223=$I$2003),'INPUT INF'!$A223,"")</f>
        <v/>
      </c>
      <c r="J2224" s="100" t="str">
        <f>IF(AND('INPUT INF'!$C223="II",'INPUT INF'!$D223=$J$2003),'INPUT INF'!$A223,"")</f>
        <v/>
      </c>
      <c r="K2224" s="100" t="str">
        <f>IF(AND('INPUT INF'!$C223="II",'INPUT INF'!$D223=$K$2003),'INPUT INF'!$A223,"")</f>
        <v/>
      </c>
      <c r="L2224" s="100" t="str">
        <f>IF(AND('INPUT INF'!$C223="II",'INPUT INF'!$D223=$L$2003),'INPUT INF'!$A223,"")</f>
        <v/>
      </c>
      <c r="M2224" s="100" t="str">
        <f>IF(AND('INPUT INF'!$C223="II",'INPUT INF'!$D223=$M$2003),'INPUT INF'!$A223,"")</f>
        <v/>
      </c>
      <c r="N2224" s="100" t="str">
        <f t="shared" si="7408"/>
        <v/>
      </c>
      <c r="O2224" s="100" t="str">
        <f t="shared" ref="O2224:X2233" si="7413">VLOOKUP($N2224,$B$1003:$AA$1901,O$2003,FALSE)</f>
        <v/>
      </c>
      <c r="P2224" s="100" t="str">
        <f t="shared" si="7413"/>
        <v/>
      </c>
      <c r="Q2224" s="100" t="str">
        <f t="shared" si="7413"/>
        <v/>
      </c>
      <c r="R2224" s="100" t="str">
        <f t="shared" si="7413"/>
        <v/>
      </c>
      <c r="S2224" s="100" t="str">
        <f t="shared" si="7413"/>
        <v/>
      </c>
      <c r="T2224" s="100" t="str">
        <f t="shared" si="7413"/>
        <v/>
      </c>
      <c r="U2224" s="100" t="str">
        <f t="shared" si="7413"/>
        <v/>
      </c>
      <c r="V2224" s="100" t="str">
        <f t="shared" si="7413"/>
        <v/>
      </c>
      <c r="W2224" s="100" t="str">
        <f t="shared" si="7413"/>
        <v/>
      </c>
      <c r="X2224" s="100" t="str">
        <f t="shared" si="7413"/>
        <v/>
      </c>
      <c r="Y2224" s="100" t="str">
        <f t="shared" ref="Y2224:AJ2233" si="7414">VLOOKUP($N2224,$B$1003:$AA$1901,Y$2003,FALSE)</f>
        <v/>
      </c>
      <c r="Z2224" s="100" t="str">
        <f t="shared" si="7414"/>
        <v/>
      </c>
      <c r="AA2224" s="100" t="str">
        <f t="shared" si="7414"/>
        <v/>
      </c>
      <c r="AB2224" s="100" t="str">
        <f t="shared" si="7414"/>
        <v/>
      </c>
      <c r="AC2224" s="100" t="str">
        <f t="shared" si="7414"/>
        <v/>
      </c>
      <c r="AD2224" s="100" t="str">
        <f t="shared" si="7414"/>
        <v/>
      </c>
      <c r="AE2224" s="100" t="str">
        <f t="shared" si="7414"/>
        <v/>
      </c>
      <c r="AF2224" s="100" t="str">
        <f t="shared" si="7414"/>
        <v/>
      </c>
      <c r="AG2224" s="100" t="str">
        <f t="shared" si="7414"/>
        <v/>
      </c>
      <c r="AH2224" s="100" t="str">
        <f t="shared" si="7414"/>
        <v/>
      </c>
      <c r="AI2224" s="100" t="str">
        <f t="shared" si="7414"/>
        <v/>
      </c>
      <c r="AJ2224" s="100" t="str">
        <f t="shared" si="7414"/>
        <v/>
      </c>
      <c r="AK2224" s="100" t="str">
        <f>IFERROR(VALUE(INDEX('INPUT DATA'!$Z$5:$Z$605,MATCH(CAL!N2224,'INPUT DATA'!$A$5:$A$605,0))),"")</f>
        <v/>
      </c>
      <c r="AL2224" s="100" t="str">
        <f>IFERROR(VALUE(INDEX('INPUT DATA'!$AA$5:$AA$605,MATCH(CAL!N2224,'INPUT DATA'!$A$5:$A$605,0))),"")</f>
        <v/>
      </c>
      <c r="AM2224" s="100" t="str">
        <f t="shared" si="7406"/>
        <v/>
      </c>
      <c r="AN2224" s="100" t="str">
        <f t="shared" si="7407"/>
        <v/>
      </c>
    </row>
    <row r="2225" spans="2:40" ht="15" customHeight="1" x14ac:dyDescent="0.25">
      <c r="B2225" s="115" t="str">
        <f>IF(AND('INPUT INF'!$C224="I",'INPUT INF'!$D224=$B$2003),'INPUT INF'!$A224,"")</f>
        <v/>
      </c>
      <c r="C2225" s="115" t="str">
        <f>IF(AND('INPUT INF'!$C224="I",'INPUT INF'!$D224=$C$2003),'INPUT INF'!$A224,"")</f>
        <v/>
      </c>
      <c r="D2225" s="100" t="str">
        <f>IF(AND('INPUT INF'!$C224="I",'INPUT INF'!$D224=$D$2003),'INPUT INF'!$A224,"")</f>
        <v/>
      </c>
      <c r="E2225" s="100" t="str">
        <f>IF(AND('INPUT INF'!$C224="I",'INPUT INF'!$D224=$E$2003),'INPUT INF'!$A224,"")</f>
        <v/>
      </c>
      <c r="F2225" s="100" t="str">
        <f>IF(AND('INPUT INF'!$C224="I",'INPUT INF'!$D224=$F$2003),'INPUT INF'!$A224,"")</f>
        <v/>
      </c>
      <c r="G2225" s="100" t="str">
        <f>IF(AND('INPUT INF'!$C224="I",'INPUT INF'!$D224=$G$2003),'INPUT INF'!$A224,"")</f>
        <v/>
      </c>
      <c r="H2225" s="100" t="str">
        <f>IF(AND('INPUT INF'!$C224="II",'INPUT INF'!$D224=$H$2003),'INPUT INF'!$A224,"")</f>
        <v/>
      </c>
      <c r="I2225" s="100" t="str">
        <f>IF(AND('INPUT INF'!$C224="II",'INPUT INF'!$D224=$I$2003),'INPUT INF'!$A224,"")</f>
        <v/>
      </c>
      <c r="J2225" s="100" t="str">
        <f>IF(AND('INPUT INF'!$C224="II",'INPUT INF'!$D224=$J$2003),'INPUT INF'!$A224,"")</f>
        <v/>
      </c>
      <c r="K2225" s="100" t="str">
        <f>IF(AND('INPUT INF'!$C224="II",'INPUT INF'!$D224=$K$2003),'INPUT INF'!$A224,"")</f>
        <v/>
      </c>
      <c r="L2225" s="100" t="str">
        <f>IF(AND('INPUT INF'!$C224="II",'INPUT INF'!$D224=$L$2003),'INPUT INF'!$A224,"")</f>
        <v/>
      </c>
      <c r="M2225" s="100" t="str">
        <f>IF(AND('INPUT INF'!$C224="II",'INPUT INF'!$D224=$M$2003),'INPUT INF'!$A224,"")</f>
        <v/>
      </c>
      <c r="N2225" s="100" t="str">
        <f t="shared" si="7408"/>
        <v/>
      </c>
      <c r="O2225" s="100" t="str">
        <f t="shared" si="7413"/>
        <v/>
      </c>
      <c r="P2225" s="100" t="str">
        <f t="shared" si="7413"/>
        <v/>
      </c>
      <c r="Q2225" s="100" t="str">
        <f t="shared" si="7413"/>
        <v/>
      </c>
      <c r="R2225" s="100" t="str">
        <f t="shared" si="7413"/>
        <v/>
      </c>
      <c r="S2225" s="100" t="str">
        <f t="shared" si="7413"/>
        <v/>
      </c>
      <c r="T2225" s="100" t="str">
        <f t="shared" si="7413"/>
        <v/>
      </c>
      <c r="U2225" s="100" t="str">
        <f t="shared" si="7413"/>
        <v/>
      </c>
      <c r="V2225" s="100" t="str">
        <f t="shared" si="7413"/>
        <v/>
      </c>
      <c r="W2225" s="100" t="str">
        <f t="shared" si="7413"/>
        <v/>
      </c>
      <c r="X2225" s="100" t="str">
        <f t="shared" si="7413"/>
        <v/>
      </c>
      <c r="Y2225" s="100" t="str">
        <f t="shared" si="7414"/>
        <v/>
      </c>
      <c r="Z2225" s="100" t="str">
        <f t="shared" si="7414"/>
        <v/>
      </c>
      <c r="AA2225" s="100" t="str">
        <f t="shared" si="7414"/>
        <v/>
      </c>
      <c r="AB2225" s="100" t="str">
        <f t="shared" si="7414"/>
        <v/>
      </c>
      <c r="AC2225" s="100" t="str">
        <f t="shared" si="7414"/>
        <v/>
      </c>
      <c r="AD2225" s="100" t="str">
        <f t="shared" si="7414"/>
        <v/>
      </c>
      <c r="AE2225" s="100" t="str">
        <f t="shared" si="7414"/>
        <v/>
      </c>
      <c r="AF2225" s="100" t="str">
        <f t="shared" si="7414"/>
        <v/>
      </c>
      <c r="AG2225" s="100" t="str">
        <f t="shared" si="7414"/>
        <v/>
      </c>
      <c r="AH2225" s="100" t="str">
        <f t="shared" si="7414"/>
        <v/>
      </c>
      <c r="AI2225" s="100" t="str">
        <f t="shared" si="7414"/>
        <v/>
      </c>
      <c r="AJ2225" s="100" t="str">
        <f t="shared" si="7414"/>
        <v/>
      </c>
      <c r="AK2225" s="100" t="str">
        <f>IFERROR(VALUE(INDEX('INPUT DATA'!$Z$5:$Z$605,MATCH(CAL!N2225,'INPUT DATA'!$A$5:$A$605,0))),"")</f>
        <v/>
      </c>
      <c r="AL2225" s="100" t="str">
        <f>IFERROR(VALUE(INDEX('INPUT DATA'!$AA$5:$AA$605,MATCH(CAL!N2225,'INPUT DATA'!$A$5:$A$605,0))),"")</f>
        <v/>
      </c>
      <c r="AM2225" s="100" t="str">
        <f t="shared" si="7406"/>
        <v/>
      </c>
      <c r="AN2225" s="100" t="str">
        <f t="shared" si="7407"/>
        <v/>
      </c>
    </row>
    <row r="2226" spans="2:40" ht="15" customHeight="1" x14ac:dyDescent="0.25">
      <c r="B2226" s="115" t="str">
        <f>IF(AND('INPUT INF'!$C225="I",'INPUT INF'!$D225=$B$2003),'INPUT INF'!$A225,"")</f>
        <v/>
      </c>
      <c r="C2226" s="115" t="str">
        <f>IF(AND('INPUT INF'!$C225="I",'INPUT INF'!$D225=$C$2003),'INPUT INF'!$A225,"")</f>
        <v/>
      </c>
      <c r="D2226" s="100" t="str">
        <f>IF(AND('INPUT INF'!$C225="I",'INPUT INF'!$D225=$D$2003),'INPUT INF'!$A225,"")</f>
        <v/>
      </c>
      <c r="E2226" s="100" t="str">
        <f>IF(AND('INPUT INF'!$C225="I",'INPUT INF'!$D225=$E$2003),'INPUT INF'!$A225,"")</f>
        <v/>
      </c>
      <c r="F2226" s="100" t="str">
        <f>IF(AND('INPUT INF'!$C225="I",'INPUT INF'!$D225=$F$2003),'INPUT INF'!$A225,"")</f>
        <v/>
      </c>
      <c r="G2226" s="100" t="str">
        <f>IF(AND('INPUT INF'!$C225="I",'INPUT INF'!$D225=$G$2003),'INPUT INF'!$A225,"")</f>
        <v/>
      </c>
      <c r="H2226" s="100" t="str">
        <f>IF(AND('INPUT INF'!$C225="II",'INPUT INF'!$D225=$H$2003),'INPUT INF'!$A225,"")</f>
        <v/>
      </c>
      <c r="I2226" s="100" t="str">
        <f>IF(AND('INPUT INF'!$C225="II",'INPUT INF'!$D225=$I$2003),'INPUT INF'!$A225,"")</f>
        <v/>
      </c>
      <c r="J2226" s="100" t="str">
        <f>IF(AND('INPUT INF'!$C225="II",'INPUT INF'!$D225=$J$2003),'INPUT INF'!$A225,"")</f>
        <v/>
      </c>
      <c r="K2226" s="100" t="str">
        <f>IF(AND('INPUT INF'!$C225="II",'INPUT INF'!$D225=$K$2003),'INPUT INF'!$A225,"")</f>
        <v/>
      </c>
      <c r="L2226" s="100" t="str">
        <f>IF(AND('INPUT INF'!$C225="II",'INPUT INF'!$D225=$L$2003),'INPUT INF'!$A225,"")</f>
        <v/>
      </c>
      <c r="M2226" s="100" t="str">
        <f>IF(AND('INPUT INF'!$C225="II",'INPUT INF'!$D225=$M$2003),'INPUT INF'!$A225,"")</f>
        <v/>
      </c>
      <c r="N2226" s="100" t="str">
        <f t="shared" si="7408"/>
        <v/>
      </c>
      <c r="O2226" s="100" t="str">
        <f t="shared" si="7413"/>
        <v/>
      </c>
      <c r="P2226" s="100" t="str">
        <f t="shared" si="7413"/>
        <v/>
      </c>
      <c r="Q2226" s="100" t="str">
        <f t="shared" si="7413"/>
        <v/>
      </c>
      <c r="R2226" s="100" t="str">
        <f t="shared" si="7413"/>
        <v/>
      </c>
      <c r="S2226" s="100" t="str">
        <f t="shared" si="7413"/>
        <v/>
      </c>
      <c r="T2226" s="100" t="str">
        <f t="shared" si="7413"/>
        <v/>
      </c>
      <c r="U2226" s="100" t="str">
        <f t="shared" si="7413"/>
        <v/>
      </c>
      <c r="V2226" s="100" t="str">
        <f t="shared" si="7413"/>
        <v/>
      </c>
      <c r="W2226" s="100" t="str">
        <f t="shared" si="7413"/>
        <v/>
      </c>
      <c r="X2226" s="100" t="str">
        <f t="shared" si="7413"/>
        <v/>
      </c>
      <c r="Y2226" s="100" t="str">
        <f t="shared" si="7414"/>
        <v/>
      </c>
      <c r="Z2226" s="100" t="str">
        <f t="shared" si="7414"/>
        <v/>
      </c>
      <c r="AA2226" s="100" t="str">
        <f t="shared" si="7414"/>
        <v/>
      </c>
      <c r="AB2226" s="100" t="str">
        <f t="shared" si="7414"/>
        <v/>
      </c>
      <c r="AC2226" s="100" t="str">
        <f t="shared" si="7414"/>
        <v/>
      </c>
      <c r="AD2226" s="100" t="str">
        <f t="shared" si="7414"/>
        <v/>
      </c>
      <c r="AE2226" s="100" t="str">
        <f t="shared" si="7414"/>
        <v/>
      </c>
      <c r="AF2226" s="100" t="str">
        <f t="shared" si="7414"/>
        <v/>
      </c>
      <c r="AG2226" s="100" t="str">
        <f t="shared" si="7414"/>
        <v/>
      </c>
      <c r="AH2226" s="100" t="str">
        <f t="shared" si="7414"/>
        <v/>
      </c>
      <c r="AI2226" s="100" t="str">
        <f t="shared" si="7414"/>
        <v/>
      </c>
      <c r="AJ2226" s="100" t="str">
        <f t="shared" si="7414"/>
        <v/>
      </c>
      <c r="AK2226" s="100" t="str">
        <f>IFERROR(VALUE(INDEX('INPUT DATA'!$Z$5:$Z$605,MATCH(CAL!N2226,'INPUT DATA'!$A$5:$A$605,0))),"")</f>
        <v/>
      </c>
      <c r="AL2226" s="100" t="str">
        <f>IFERROR(VALUE(INDEX('INPUT DATA'!$AA$5:$AA$605,MATCH(CAL!N2226,'INPUT DATA'!$A$5:$A$605,0))),"")</f>
        <v/>
      </c>
      <c r="AM2226" s="100" t="str">
        <f t="shared" si="7406"/>
        <v/>
      </c>
      <c r="AN2226" s="100" t="str">
        <f t="shared" si="7407"/>
        <v/>
      </c>
    </row>
    <row r="2227" spans="2:40" ht="15" customHeight="1" x14ac:dyDescent="0.25">
      <c r="B2227" s="115" t="str">
        <f>IF(AND('INPUT INF'!$C226="I",'INPUT INF'!$D226=$B$2003),'INPUT INF'!$A226,"")</f>
        <v/>
      </c>
      <c r="C2227" s="115" t="str">
        <f>IF(AND('INPUT INF'!$C226="I",'INPUT INF'!$D226=$C$2003),'INPUT INF'!$A226,"")</f>
        <v/>
      </c>
      <c r="D2227" s="100" t="str">
        <f>IF(AND('INPUT INF'!$C226="I",'INPUT INF'!$D226=$D$2003),'INPUT INF'!$A226,"")</f>
        <v/>
      </c>
      <c r="E2227" s="100" t="str">
        <f>IF(AND('INPUT INF'!$C226="I",'INPUT INF'!$D226=$E$2003),'INPUT INF'!$A226,"")</f>
        <v/>
      </c>
      <c r="F2227" s="100" t="str">
        <f>IF(AND('INPUT INF'!$C226="I",'INPUT INF'!$D226=$F$2003),'INPUT INF'!$A226,"")</f>
        <v/>
      </c>
      <c r="G2227" s="100" t="str">
        <f>IF(AND('INPUT INF'!$C226="I",'INPUT INF'!$D226=$G$2003),'INPUT INF'!$A226,"")</f>
        <v/>
      </c>
      <c r="H2227" s="100" t="str">
        <f>IF(AND('INPUT INF'!$C226="II",'INPUT INF'!$D226=$H$2003),'INPUT INF'!$A226,"")</f>
        <v/>
      </c>
      <c r="I2227" s="100" t="str">
        <f>IF(AND('INPUT INF'!$C226="II",'INPUT INF'!$D226=$I$2003),'INPUT INF'!$A226,"")</f>
        <v/>
      </c>
      <c r="J2227" s="100" t="str">
        <f>IF(AND('INPUT INF'!$C226="II",'INPUT INF'!$D226=$J$2003),'INPUT INF'!$A226,"")</f>
        <v/>
      </c>
      <c r="K2227" s="100" t="str">
        <f>IF(AND('INPUT INF'!$C226="II",'INPUT INF'!$D226=$K$2003),'INPUT INF'!$A226,"")</f>
        <v/>
      </c>
      <c r="L2227" s="100" t="str">
        <f>IF(AND('INPUT INF'!$C226="II",'INPUT INF'!$D226=$L$2003),'INPUT INF'!$A226,"")</f>
        <v/>
      </c>
      <c r="M2227" s="100" t="str">
        <f>IF(AND('INPUT INF'!$C226="II",'INPUT INF'!$D226=$M$2003),'INPUT INF'!$A226,"")</f>
        <v/>
      </c>
      <c r="N2227" s="100" t="str">
        <f t="shared" si="7408"/>
        <v/>
      </c>
      <c r="O2227" s="100" t="str">
        <f t="shared" si="7413"/>
        <v/>
      </c>
      <c r="P2227" s="100" t="str">
        <f t="shared" si="7413"/>
        <v/>
      </c>
      <c r="Q2227" s="100" t="str">
        <f t="shared" si="7413"/>
        <v/>
      </c>
      <c r="R2227" s="100" t="str">
        <f t="shared" si="7413"/>
        <v/>
      </c>
      <c r="S2227" s="100" t="str">
        <f t="shared" si="7413"/>
        <v/>
      </c>
      <c r="T2227" s="100" t="str">
        <f t="shared" si="7413"/>
        <v/>
      </c>
      <c r="U2227" s="100" t="str">
        <f t="shared" si="7413"/>
        <v/>
      </c>
      <c r="V2227" s="100" t="str">
        <f t="shared" si="7413"/>
        <v/>
      </c>
      <c r="W2227" s="100" t="str">
        <f t="shared" si="7413"/>
        <v/>
      </c>
      <c r="X2227" s="100" t="str">
        <f t="shared" si="7413"/>
        <v/>
      </c>
      <c r="Y2227" s="100" t="str">
        <f t="shared" si="7414"/>
        <v/>
      </c>
      <c r="Z2227" s="100" t="str">
        <f t="shared" si="7414"/>
        <v/>
      </c>
      <c r="AA2227" s="100" t="str">
        <f t="shared" si="7414"/>
        <v/>
      </c>
      <c r="AB2227" s="100" t="str">
        <f t="shared" si="7414"/>
        <v/>
      </c>
      <c r="AC2227" s="100" t="str">
        <f t="shared" si="7414"/>
        <v/>
      </c>
      <c r="AD2227" s="100" t="str">
        <f t="shared" si="7414"/>
        <v/>
      </c>
      <c r="AE2227" s="100" t="str">
        <f t="shared" si="7414"/>
        <v/>
      </c>
      <c r="AF2227" s="100" t="str">
        <f t="shared" si="7414"/>
        <v/>
      </c>
      <c r="AG2227" s="100" t="str">
        <f t="shared" si="7414"/>
        <v/>
      </c>
      <c r="AH2227" s="100" t="str">
        <f t="shared" si="7414"/>
        <v/>
      </c>
      <c r="AI2227" s="100" t="str">
        <f t="shared" si="7414"/>
        <v/>
      </c>
      <c r="AJ2227" s="100" t="str">
        <f t="shared" si="7414"/>
        <v/>
      </c>
      <c r="AK2227" s="100" t="str">
        <f>IFERROR(VALUE(INDEX('INPUT DATA'!$Z$5:$Z$605,MATCH(CAL!N2227,'INPUT DATA'!$A$5:$A$605,0))),"")</f>
        <v/>
      </c>
      <c r="AL2227" s="100" t="str">
        <f>IFERROR(VALUE(INDEX('INPUT DATA'!$AA$5:$AA$605,MATCH(CAL!N2227,'INPUT DATA'!$A$5:$A$605,0))),"")</f>
        <v/>
      </c>
      <c r="AM2227" s="100" t="str">
        <f t="shared" si="7406"/>
        <v/>
      </c>
      <c r="AN2227" s="100" t="str">
        <f t="shared" si="7407"/>
        <v/>
      </c>
    </row>
    <row r="2228" spans="2:40" ht="15" customHeight="1" x14ac:dyDescent="0.25">
      <c r="B2228" s="115" t="str">
        <f>IF(AND('INPUT INF'!$C227="I",'INPUT INF'!$D227=$B$2003),'INPUT INF'!$A227,"")</f>
        <v/>
      </c>
      <c r="C2228" s="115" t="str">
        <f>IF(AND('INPUT INF'!$C227="I",'INPUT INF'!$D227=$C$2003),'INPUT INF'!$A227,"")</f>
        <v/>
      </c>
      <c r="D2228" s="100" t="str">
        <f>IF(AND('INPUT INF'!$C227="I",'INPUT INF'!$D227=$D$2003),'INPUT INF'!$A227,"")</f>
        <v/>
      </c>
      <c r="E2228" s="100" t="str">
        <f>IF(AND('INPUT INF'!$C227="I",'INPUT INF'!$D227=$E$2003),'INPUT INF'!$A227,"")</f>
        <v/>
      </c>
      <c r="F2228" s="100" t="str">
        <f>IF(AND('INPUT INF'!$C227="I",'INPUT INF'!$D227=$F$2003),'INPUT INF'!$A227,"")</f>
        <v/>
      </c>
      <c r="G2228" s="100" t="str">
        <f>IF(AND('INPUT INF'!$C227="I",'INPUT INF'!$D227=$G$2003),'INPUT INF'!$A227,"")</f>
        <v/>
      </c>
      <c r="H2228" s="100" t="str">
        <f>IF(AND('INPUT INF'!$C227="II",'INPUT INF'!$D227=$H$2003),'INPUT INF'!$A227,"")</f>
        <v/>
      </c>
      <c r="I2228" s="100" t="str">
        <f>IF(AND('INPUT INF'!$C227="II",'INPUT INF'!$D227=$I$2003),'INPUT INF'!$A227,"")</f>
        <v/>
      </c>
      <c r="J2228" s="100" t="str">
        <f>IF(AND('INPUT INF'!$C227="II",'INPUT INF'!$D227=$J$2003),'INPUT INF'!$A227,"")</f>
        <v/>
      </c>
      <c r="K2228" s="100" t="str">
        <f>IF(AND('INPUT INF'!$C227="II",'INPUT INF'!$D227=$K$2003),'INPUT INF'!$A227,"")</f>
        <v/>
      </c>
      <c r="L2228" s="100" t="str">
        <f>IF(AND('INPUT INF'!$C227="II",'INPUT INF'!$D227=$L$2003),'INPUT INF'!$A227,"")</f>
        <v/>
      </c>
      <c r="M2228" s="100" t="str">
        <f>IF(AND('INPUT INF'!$C227="II",'INPUT INF'!$D227=$M$2003),'INPUT INF'!$A227,"")</f>
        <v/>
      </c>
      <c r="N2228" s="100" t="str">
        <f t="shared" si="7408"/>
        <v/>
      </c>
      <c r="O2228" s="100" t="str">
        <f t="shared" si="7413"/>
        <v/>
      </c>
      <c r="P2228" s="100" t="str">
        <f t="shared" si="7413"/>
        <v/>
      </c>
      <c r="Q2228" s="100" t="str">
        <f t="shared" si="7413"/>
        <v/>
      </c>
      <c r="R2228" s="100" t="str">
        <f t="shared" si="7413"/>
        <v/>
      </c>
      <c r="S2228" s="100" t="str">
        <f t="shared" si="7413"/>
        <v/>
      </c>
      <c r="T2228" s="100" t="str">
        <f t="shared" si="7413"/>
        <v/>
      </c>
      <c r="U2228" s="100" t="str">
        <f t="shared" si="7413"/>
        <v/>
      </c>
      <c r="V2228" s="100" t="str">
        <f t="shared" si="7413"/>
        <v/>
      </c>
      <c r="W2228" s="100" t="str">
        <f t="shared" si="7413"/>
        <v/>
      </c>
      <c r="X2228" s="100" t="str">
        <f t="shared" si="7413"/>
        <v/>
      </c>
      <c r="Y2228" s="100" t="str">
        <f t="shared" si="7414"/>
        <v/>
      </c>
      <c r="Z2228" s="100" t="str">
        <f t="shared" si="7414"/>
        <v/>
      </c>
      <c r="AA2228" s="100" t="str">
        <f t="shared" si="7414"/>
        <v/>
      </c>
      <c r="AB2228" s="100" t="str">
        <f t="shared" si="7414"/>
        <v/>
      </c>
      <c r="AC2228" s="100" t="str">
        <f t="shared" si="7414"/>
        <v/>
      </c>
      <c r="AD2228" s="100" t="str">
        <f t="shared" si="7414"/>
        <v/>
      </c>
      <c r="AE2228" s="100" t="str">
        <f t="shared" si="7414"/>
        <v/>
      </c>
      <c r="AF2228" s="100" t="str">
        <f t="shared" si="7414"/>
        <v/>
      </c>
      <c r="AG2228" s="100" t="str">
        <f t="shared" si="7414"/>
        <v/>
      </c>
      <c r="AH2228" s="100" t="str">
        <f t="shared" si="7414"/>
        <v/>
      </c>
      <c r="AI2228" s="100" t="str">
        <f t="shared" si="7414"/>
        <v/>
      </c>
      <c r="AJ2228" s="100" t="str">
        <f t="shared" si="7414"/>
        <v/>
      </c>
      <c r="AK2228" s="100" t="str">
        <f>IFERROR(VALUE(INDEX('INPUT DATA'!$Z$5:$Z$605,MATCH(CAL!N2228,'INPUT DATA'!$A$5:$A$605,0))),"")</f>
        <v/>
      </c>
      <c r="AL2228" s="100" t="str">
        <f>IFERROR(VALUE(INDEX('INPUT DATA'!$AA$5:$AA$605,MATCH(CAL!N2228,'INPUT DATA'!$A$5:$A$605,0))),"")</f>
        <v/>
      </c>
      <c r="AM2228" s="100" t="str">
        <f t="shared" si="7406"/>
        <v/>
      </c>
      <c r="AN2228" s="100" t="str">
        <f t="shared" si="7407"/>
        <v/>
      </c>
    </row>
    <row r="2229" spans="2:40" ht="15" customHeight="1" x14ac:dyDescent="0.25">
      <c r="B2229" s="115" t="str">
        <f>IF(AND('INPUT INF'!$C228="I",'INPUT INF'!$D228=$B$2003),'INPUT INF'!$A228,"")</f>
        <v/>
      </c>
      <c r="C2229" s="115" t="str">
        <f>IF(AND('INPUT INF'!$C228="I",'INPUT INF'!$D228=$C$2003),'INPUT INF'!$A228,"")</f>
        <v/>
      </c>
      <c r="D2229" s="100" t="str">
        <f>IF(AND('INPUT INF'!$C228="I",'INPUT INF'!$D228=$D$2003),'INPUT INF'!$A228,"")</f>
        <v/>
      </c>
      <c r="E2229" s="100" t="str">
        <f>IF(AND('INPUT INF'!$C228="I",'INPUT INF'!$D228=$E$2003),'INPUT INF'!$A228,"")</f>
        <v/>
      </c>
      <c r="F2229" s="100" t="str">
        <f>IF(AND('INPUT INF'!$C228="I",'INPUT INF'!$D228=$F$2003),'INPUT INF'!$A228,"")</f>
        <v/>
      </c>
      <c r="G2229" s="100" t="str">
        <f>IF(AND('INPUT INF'!$C228="I",'INPUT INF'!$D228=$G$2003),'INPUT INF'!$A228,"")</f>
        <v/>
      </c>
      <c r="H2229" s="100" t="str">
        <f>IF(AND('INPUT INF'!$C228="II",'INPUT INF'!$D228=$H$2003),'INPUT INF'!$A228,"")</f>
        <v/>
      </c>
      <c r="I2229" s="100" t="str">
        <f>IF(AND('INPUT INF'!$C228="II",'INPUT INF'!$D228=$I$2003),'INPUT INF'!$A228,"")</f>
        <v/>
      </c>
      <c r="J2229" s="100" t="str">
        <f>IF(AND('INPUT INF'!$C228="II",'INPUT INF'!$D228=$J$2003),'INPUT INF'!$A228,"")</f>
        <v/>
      </c>
      <c r="K2229" s="100" t="str">
        <f>IF(AND('INPUT INF'!$C228="II",'INPUT INF'!$D228=$K$2003),'INPUT INF'!$A228,"")</f>
        <v/>
      </c>
      <c r="L2229" s="100" t="str">
        <f>IF(AND('INPUT INF'!$C228="II",'INPUT INF'!$D228=$L$2003),'INPUT INF'!$A228,"")</f>
        <v/>
      </c>
      <c r="M2229" s="100" t="str">
        <f>IF(AND('INPUT INF'!$C228="II",'INPUT INF'!$D228=$M$2003),'INPUT INF'!$A228,"")</f>
        <v/>
      </c>
      <c r="N2229" s="100" t="str">
        <f t="shared" si="7408"/>
        <v/>
      </c>
      <c r="O2229" s="100" t="str">
        <f t="shared" si="7413"/>
        <v/>
      </c>
      <c r="P2229" s="100" t="str">
        <f t="shared" si="7413"/>
        <v/>
      </c>
      <c r="Q2229" s="100" t="str">
        <f t="shared" si="7413"/>
        <v/>
      </c>
      <c r="R2229" s="100" t="str">
        <f t="shared" si="7413"/>
        <v/>
      </c>
      <c r="S2229" s="100" t="str">
        <f t="shared" si="7413"/>
        <v/>
      </c>
      <c r="T2229" s="100" t="str">
        <f t="shared" si="7413"/>
        <v/>
      </c>
      <c r="U2229" s="100" t="str">
        <f t="shared" si="7413"/>
        <v/>
      </c>
      <c r="V2229" s="100" t="str">
        <f t="shared" si="7413"/>
        <v/>
      </c>
      <c r="W2229" s="100" t="str">
        <f t="shared" si="7413"/>
        <v/>
      </c>
      <c r="X2229" s="100" t="str">
        <f t="shared" si="7413"/>
        <v/>
      </c>
      <c r="Y2229" s="100" t="str">
        <f t="shared" si="7414"/>
        <v/>
      </c>
      <c r="Z2229" s="100" t="str">
        <f t="shared" si="7414"/>
        <v/>
      </c>
      <c r="AA2229" s="100" t="str">
        <f t="shared" si="7414"/>
        <v/>
      </c>
      <c r="AB2229" s="100" t="str">
        <f t="shared" si="7414"/>
        <v/>
      </c>
      <c r="AC2229" s="100" t="str">
        <f t="shared" si="7414"/>
        <v/>
      </c>
      <c r="AD2229" s="100" t="str">
        <f t="shared" si="7414"/>
        <v/>
      </c>
      <c r="AE2229" s="100" t="str">
        <f t="shared" si="7414"/>
        <v/>
      </c>
      <c r="AF2229" s="100" t="str">
        <f t="shared" si="7414"/>
        <v/>
      </c>
      <c r="AG2229" s="100" t="str">
        <f t="shared" si="7414"/>
        <v/>
      </c>
      <c r="AH2229" s="100" t="str">
        <f t="shared" si="7414"/>
        <v/>
      </c>
      <c r="AI2229" s="100" t="str">
        <f t="shared" si="7414"/>
        <v/>
      </c>
      <c r="AJ2229" s="100" t="str">
        <f t="shared" si="7414"/>
        <v/>
      </c>
      <c r="AK2229" s="100" t="str">
        <f>IFERROR(VALUE(INDEX('INPUT DATA'!$Z$5:$Z$605,MATCH(CAL!N2229,'INPUT DATA'!$A$5:$A$605,0))),"")</f>
        <v/>
      </c>
      <c r="AL2229" s="100" t="str">
        <f>IFERROR(VALUE(INDEX('INPUT DATA'!$AA$5:$AA$605,MATCH(CAL!N2229,'INPUT DATA'!$A$5:$A$605,0))),"")</f>
        <v/>
      </c>
      <c r="AM2229" s="100" t="str">
        <f t="shared" si="7406"/>
        <v/>
      </c>
      <c r="AN2229" s="100" t="str">
        <f t="shared" si="7407"/>
        <v/>
      </c>
    </row>
    <row r="2230" spans="2:40" ht="15" customHeight="1" x14ac:dyDescent="0.25">
      <c r="B2230" s="115" t="str">
        <f>IF(AND('INPUT INF'!$C229="I",'INPUT INF'!$D229=$B$2003),'INPUT INF'!$A229,"")</f>
        <v/>
      </c>
      <c r="C2230" s="115" t="str">
        <f>IF(AND('INPUT INF'!$C229="I",'INPUT INF'!$D229=$C$2003),'INPUT INF'!$A229,"")</f>
        <v/>
      </c>
      <c r="D2230" s="100" t="str">
        <f>IF(AND('INPUT INF'!$C229="I",'INPUT INF'!$D229=$D$2003),'INPUT INF'!$A229,"")</f>
        <v/>
      </c>
      <c r="E2230" s="100" t="str">
        <f>IF(AND('INPUT INF'!$C229="I",'INPUT INF'!$D229=$E$2003),'INPUT INF'!$A229,"")</f>
        <v/>
      </c>
      <c r="F2230" s="100" t="str">
        <f>IF(AND('INPUT INF'!$C229="I",'INPUT INF'!$D229=$F$2003),'INPUT INF'!$A229,"")</f>
        <v/>
      </c>
      <c r="G2230" s="100" t="str">
        <f>IF(AND('INPUT INF'!$C229="I",'INPUT INF'!$D229=$G$2003),'INPUT INF'!$A229,"")</f>
        <v/>
      </c>
      <c r="H2230" s="100" t="str">
        <f>IF(AND('INPUT INF'!$C229="II",'INPUT INF'!$D229=$H$2003),'INPUT INF'!$A229,"")</f>
        <v/>
      </c>
      <c r="I2230" s="100" t="str">
        <f>IF(AND('INPUT INF'!$C229="II",'INPUT INF'!$D229=$I$2003),'INPUT INF'!$A229,"")</f>
        <v/>
      </c>
      <c r="J2230" s="100" t="str">
        <f>IF(AND('INPUT INF'!$C229="II",'INPUT INF'!$D229=$J$2003),'INPUT INF'!$A229,"")</f>
        <v/>
      </c>
      <c r="K2230" s="100" t="str">
        <f>IF(AND('INPUT INF'!$C229="II",'INPUT INF'!$D229=$K$2003),'INPUT INF'!$A229,"")</f>
        <v/>
      </c>
      <c r="L2230" s="100" t="str">
        <f>IF(AND('INPUT INF'!$C229="II",'INPUT INF'!$D229=$L$2003),'INPUT INF'!$A229,"")</f>
        <v/>
      </c>
      <c r="M2230" s="100" t="str">
        <f>IF(AND('INPUT INF'!$C229="II",'INPUT INF'!$D229=$M$2003),'INPUT INF'!$A229,"")</f>
        <v/>
      </c>
      <c r="N2230" s="100" t="str">
        <f t="shared" si="7408"/>
        <v/>
      </c>
      <c r="O2230" s="100" t="str">
        <f t="shared" si="7413"/>
        <v/>
      </c>
      <c r="P2230" s="100" t="str">
        <f t="shared" si="7413"/>
        <v/>
      </c>
      <c r="Q2230" s="100" t="str">
        <f t="shared" si="7413"/>
        <v/>
      </c>
      <c r="R2230" s="100" t="str">
        <f t="shared" si="7413"/>
        <v/>
      </c>
      <c r="S2230" s="100" t="str">
        <f t="shared" si="7413"/>
        <v/>
      </c>
      <c r="T2230" s="100" t="str">
        <f t="shared" si="7413"/>
        <v/>
      </c>
      <c r="U2230" s="100" t="str">
        <f t="shared" si="7413"/>
        <v/>
      </c>
      <c r="V2230" s="100" t="str">
        <f t="shared" si="7413"/>
        <v/>
      </c>
      <c r="W2230" s="100" t="str">
        <f t="shared" si="7413"/>
        <v/>
      </c>
      <c r="X2230" s="100" t="str">
        <f t="shared" si="7413"/>
        <v/>
      </c>
      <c r="Y2230" s="100" t="str">
        <f t="shared" si="7414"/>
        <v/>
      </c>
      <c r="Z2230" s="100" t="str">
        <f t="shared" si="7414"/>
        <v/>
      </c>
      <c r="AA2230" s="100" t="str">
        <f t="shared" si="7414"/>
        <v/>
      </c>
      <c r="AB2230" s="100" t="str">
        <f t="shared" si="7414"/>
        <v/>
      </c>
      <c r="AC2230" s="100" t="str">
        <f t="shared" si="7414"/>
        <v/>
      </c>
      <c r="AD2230" s="100" t="str">
        <f t="shared" si="7414"/>
        <v/>
      </c>
      <c r="AE2230" s="100" t="str">
        <f t="shared" si="7414"/>
        <v/>
      </c>
      <c r="AF2230" s="100" t="str">
        <f t="shared" si="7414"/>
        <v/>
      </c>
      <c r="AG2230" s="100" t="str">
        <f t="shared" si="7414"/>
        <v/>
      </c>
      <c r="AH2230" s="100" t="str">
        <f t="shared" si="7414"/>
        <v/>
      </c>
      <c r="AI2230" s="100" t="str">
        <f t="shared" si="7414"/>
        <v/>
      </c>
      <c r="AJ2230" s="100" t="str">
        <f t="shared" si="7414"/>
        <v/>
      </c>
      <c r="AK2230" s="100" t="str">
        <f>IFERROR(VALUE(INDEX('INPUT DATA'!$Z$5:$Z$605,MATCH(CAL!N2230,'INPUT DATA'!$A$5:$A$605,0))),"")</f>
        <v/>
      </c>
      <c r="AL2230" s="100" t="str">
        <f>IFERROR(VALUE(INDEX('INPUT DATA'!$AA$5:$AA$605,MATCH(CAL!N2230,'INPUT DATA'!$A$5:$A$605,0))),"")</f>
        <v/>
      </c>
      <c r="AM2230" s="100" t="str">
        <f t="shared" si="7406"/>
        <v/>
      </c>
      <c r="AN2230" s="100" t="str">
        <f t="shared" si="7407"/>
        <v/>
      </c>
    </row>
    <row r="2231" spans="2:40" ht="15" customHeight="1" x14ac:dyDescent="0.25">
      <c r="B2231" s="115" t="str">
        <f>IF(AND('INPUT INF'!$C230="I",'INPUT INF'!$D230=$B$2003),'INPUT INF'!$A230,"")</f>
        <v/>
      </c>
      <c r="C2231" s="115" t="str">
        <f>IF(AND('INPUT INF'!$C230="I",'INPUT INF'!$D230=$C$2003),'INPUT INF'!$A230,"")</f>
        <v/>
      </c>
      <c r="D2231" s="100" t="str">
        <f>IF(AND('INPUT INF'!$C230="I",'INPUT INF'!$D230=$D$2003),'INPUT INF'!$A230,"")</f>
        <v/>
      </c>
      <c r="E2231" s="100" t="str">
        <f>IF(AND('INPUT INF'!$C230="I",'INPUT INF'!$D230=$E$2003),'INPUT INF'!$A230,"")</f>
        <v/>
      </c>
      <c r="F2231" s="100" t="str">
        <f>IF(AND('INPUT INF'!$C230="I",'INPUT INF'!$D230=$F$2003),'INPUT INF'!$A230,"")</f>
        <v/>
      </c>
      <c r="G2231" s="100" t="str">
        <f>IF(AND('INPUT INF'!$C230="I",'INPUT INF'!$D230=$G$2003),'INPUT INF'!$A230,"")</f>
        <v/>
      </c>
      <c r="H2231" s="100" t="str">
        <f>IF(AND('INPUT INF'!$C230="II",'INPUT INF'!$D230=$H$2003),'INPUT INF'!$A230,"")</f>
        <v/>
      </c>
      <c r="I2231" s="100" t="str">
        <f>IF(AND('INPUT INF'!$C230="II",'INPUT INF'!$D230=$I$2003),'INPUT INF'!$A230,"")</f>
        <v/>
      </c>
      <c r="J2231" s="100" t="str">
        <f>IF(AND('INPUT INF'!$C230="II",'INPUT INF'!$D230=$J$2003),'INPUT INF'!$A230,"")</f>
        <v/>
      </c>
      <c r="K2231" s="100" t="str">
        <f>IF(AND('INPUT INF'!$C230="II",'INPUT INF'!$D230=$K$2003),'INPUT INF'!$A230,"")</f>
        <v/>
      </c>
      <c r="L2231" s="100" t="str">
        <f>IF(AND('INPUT INF'!$C230="II",'INPUT INF'!$D230=$L$2003),'INPUT INF'!$A230,"")</f>
        <v/>
      </c>
      <c r="M2231" s="100" t="str">
        <f>IF(AND('INPUT INF'!$C230="II",'INPUT INF'!$D230=$M$2003),'INPUT INF'!$A230,"")</f>
        <v/>
      </c>
      <c r="N2231" s="100" t="str">
        <f t="shared" si="7408"/>
        <v/>
      </c>
      <c r="O2231" s="100" t="str">
        <f t="shared" si="7413"/>
        <v/>
      </c>
      <c r="P2231" s="100" t="str">
        <f t="shared" si="7413"/>
        <v/>
      </c>
      <c r="Q2231" s="100" t="str">
        <f t="shared" si="7413"/>
        <v/>
      </c>
      <c r="R2231" s="100" t="str">
        <f t="shared" si="7413"/>
        <v/>
      </c>
      <c r="S2231" s="100" t="str">
        <f t="shared" si="7413"/>
        <v/>
      </c>
      <c r="T2231" s="100" t="str">
        <f t="shared" si="7413"/>
        <v/>
      </c>
      <c r="U2231" s="100" t="str">
        <f t="shared" si="7413"/>
        <v/>
      </c>
      <c r="V2231" s="100" t="str">
        <f t="shared" si="7413"/>
        <v/>
      </c>
      <c r="W2231" s="100" t="str">
        <f t="shared" si="7413"/>
        <v/>
      </c>
      <c r="X2231" s="100" t="str">
        <f t="shared" si="7413"/>
        <v/>
      </c>
      <c r="Y2231" s="100" t="str">
        <f t="shared" si="7414"/>
        <v/>
      </c>
      <c r="Z2231" s="100" t="str">
        <f t="shared" si="7414"/>
        <v/>
      </c>
      <c r="AA2231" s="100" t="str">
        <f t="shared" si="7414"/>
        <v/>
      </c>
      <c r="AB2231" s="100" t="str">
        <f t="shared" si="7414"/>
        <v/>
      </c>
      <c r="AC2231" s="100" t="str">
        <f t="shared" si="7414"/>
        <v/>
      </c>
      <c r="AD2231" s="100" t="str">
        <f t="shared" si="7414"/>
        <v/>
      </c>
      <c r="AE2231" s="100" t="str">
        <f t="shared" si="7414"/>
        <v/>
      </c>
      <c r="AF2231" s="100" t="str">
        <f t="shared" si="7414"/>
        <v/>
      </c>
      <c r="AG2231" s="100" t="str">
        <f t="shared" si="7414"/>
        <v/>
      </c>
      <c r="AH2231" s="100" t="str">
        <f t="shared" si="7414"/>
        <v/>
      </c>
      <c r="AI2231" s="100" t="str">
        <f t="shared" si="7414"/>
        <v/>
      </c>
      <c r="AJ2231" s="100" t="str">
        <f t="shared" si="7414"/>
        <v/>
      </c>
      <c r="AK2231" s="100" t="str">
        <f>IFERROR(VALUE(INDEX('INPUT DATA'!$Z$5:$Z$605,MATCH(CAL!N2231,'INPUT DATA'!$A$5:$A$605,0))),"")</f>
        <v/>
      </c>
      <c r="AL2231" s="100" t="str">
        <f>IFERROR(VALUE(INDEX('INPUT DATA'!$AA$5:$AA$605,MATCH(CAL!N2231,'INPUT DATA'!$A$5:$A$605,0))),"")</f>
        <v/>
      </c>
      <c r="AM2231" s="100" t="str">
        <f t="shared" si="7406"/>
        <v/>
      </c>
      <c r="AN2231" s="100" t="str">
        <f t="shared" si="7407"/>
        <v/>
      </c>
    </row>
    <row r="2232" spans="2:40" ht="15" customHeight="1" x14ac:dyDescent="0.25">
      <c r="B2232" s="115" t="str">
        <f>IF(AND('INPUT INF'!$C231="I",'INPUT INF'!$D231=$B$2003),'INPUT INF'!$A231,"")</f>
        <v/>
      </c>
      <c r="C2232" s="115" t="str">
        <f>IF(AND('INPUT INF'!$C231="I",'INPUT INF'!$D231=$C$2003),'INPUT INF'!$A231,"")</f>
        <v/>
      </c>
      <c r="D2232" s="100" t="str">
        <f>IF(AND('INPUT INF'!$C231="I",'INPUT INF'!$D231=$D$2003),'INPUT INF'!$A231,"")</f>
        <v/>
      </c>
      <c r="E2232" s="100" t="str">
        <f>IF(AND('INPUT INF'!$C231="I",'INPUT INF'!$D231=$E$2003),'INPUT INF'!$A231,"")</f>
        <v/>
      </c>
      <c r="F2232" s="100" t="str">
        <f>IF(AND('INPUT INF'!$C231="I",'INPUT INF'!$D231=$F$2003),'INPUT INF'!$A231,"")</f>
        <v/>
      </c>
      <c r="G2232" s="100" t="str">
        <f>IF(AND('INPUT INF'!$C231="I",'INPUT INF'!$D231=$G$2003),'INPUT INF'!$A231,"")</f>
        <v/>
      </c>
      <c r="H2232" s="100" t="str">
        <f>IF(AND('INPUT INF'!$C231="II",'INPUT INF'!$D231=$H$2003),'INPUT INF'!$A231,"")</f>
        <v/>
      </c>
      <c r="I2232" s="100" t="str">
        <f>IF(AND('INPUT INF'!$C231="II",'INPUT INF'!$D231=$I$2003),'INPUT INF'!$A231,"")</f>
        <v/>
      </c>
      <c r="J2232" s="100" t="str">
        <f>IF(AND('INPUT INF'!$C231="II",'INPUT INF'!$D231=$J$2003),'INPUT INF'!$A231,"")</f>
        <v/>
      </c>
      <c r="K2232" s="100" t="str">
        <f>IF(AND('INPUT INF'!$C231="II",'INPUT INF'!$D231=$K$2003),'INPUT INF'!$A231,"")</f>
        <v/>
      </c>
      <c r="L2232" s="100" t="str">
        <f>IF(AND('INPUT INF'!$C231="II",'INPUT INF'!$D231=$L$2003),'INPUT INF'!$A231,"")</f>
        <v/>
      </c>
      <c r="M2232" s="100" t="str">
        <f>IF(AND('INPUT INF'!$C231="II",'INPUT INF'!$D231=$M$2003),'INPUT INF'!$A231,"")</f>
        <v/>
      </c>
      <c r="N2232" s="100" t="str">
        <f t="shared" si="7408"/>
        <v/>
      </c>
      <c r="O2232" s="100" t="str">
        <f t="shared" si="7413"/>
        <v/>
      </c>
      <c r="P2232" s="100" t="str">
        <f t="shared" si="7413"/>
        <v/>
      </c>
      <c r="Q2232" s="100" t="str">
        <f t="shared" si="7413"/>
        <v/>
      </c>
      <c r="R2232" s="100" t="str">
        <f t="shared" si="7413"/>
        <v/>
      </c>
      <c r="S2232" s="100" t="str">
        <f t="shared" si="7413"/>
        <v/>
      </c>
      <c r="T2232" s="100" t="str">
        <f t="shared" si="7413"/>
        <v/>
      </c>
      <c r="U2232" s="100" t="str">
        <f t="shared" si="7413"/>
        <v/>
      </c>
      <c r="V2232" s="100" t="str">
        <f t="shared" si="7413"/>
        <v/>
      </c>
      <c r="W2232" s="100" t="str">
        <f t="shared" si="7413"/>
        <v/>
      </c>
      <c r="X2232" s="100" t="str">
        <f t="shared" si="7413"/>
        <v/>
      </c>
      <c r="Y2232" s="100" t="str">
        <f t="shared" si="7414"/>
        <v/>
      </c>
      <c r="Z2232" s="100" t="str">
        <f t="shared" si="7414"/>
        <v/>
      </c>
      <c r="AA2232" s="100" t="str">
        <f t="shared" si="7414"/>
        <v/>
      </c>
      <c r="AB2232" s="100" t="str">
        <f t="shared" si="7414"/>
        <v/>
      </c>
      <c r="AC2232" s="100" t="str">
        <f t="shared" si="7414"/>
        <v/>
      </c>
      <c r="AD2232" s="100" t="str">
        <f t="shared" si="7414"/>
        <v/>
      </c>
      <c r="AE2232" s="100" t="str">
        <f t="shared" si="7414"/>
        <v/>
      </c>
      <c r="AF2232" s="100" t="str">
        <f t="shared" si="7414"/>
        <v/>
      </c>
      <c r="AG2232" s="100" t="str">
        <f t="shared" si="7414"/>
        <v/>
      </c>
      <c r="AH2232" s="100" t="str">
        <f t="shared" si="7414"/>
        <v/>
      </c>
      <c r="AI2232" s="100" t="str">
        <f t="shared" si="7414"/>
        <v/>
      </c>
      <c r="AJ2232" s="100" t="str">
        <f t="shared" si="7414"/>
        <v/>
      </c>
      <c r="AK2232" s="100" t="str">
        <f>IFERROR(VALUE(INDEX('INPUT DATA'!$Z$5:$Z$605,MATCH(CAL!N2232,'INPUT DATA'!$A$5:$A$605,0))),"")</f>
        <v/>
      </c>
      <c r="AL2232" s="100" t="str">
        <f>IFERROR(VALUE(INDEX('INPUT DATA'!$AA$5:$AA$605,MATCH(CAL!N2232,'INPUT DATA'!$A$5:$A$605,0))),"")</f>
        <v/>
      </c>
      <c r="AM2232" s="100" t="str">
        <f t="shared" si="7406"/>
        <v/>
      </c>
      <c r="AN2232" s="100" t="str">
        <f t="shared" si="7407"/>
        <v/>
      </c>
    </row>
    <row r="2233" spans="2:40" ht="15" customHeight="1" x14ac:dyDescent="0.25">
      <c r="B2233" s="115" t="str">
        <f>IF(AND('INPUT INF'!$C232="I",'INPUT INF'!$D232=$B$2003),'INPUT INF'!$A232,"")</f>
        <v/>
      </c>
      <c r="C2233" s="115" t="str">
        <f>IF(AND('INPUT INF'!$C232="I",'INPUT INF'!$D232=$C$2003),'INPUT INF'!$A232,"")</f>
        <v/>
      </c>
      <c r="D2233" s="100" t="str">
        <f>IF(AND('INPUT INF'!$C232="I",'INPUT INF'!$D232=$D$2003),'INPUT INF'!$A232,"")</f>
        <v/>
      </c>
      <c r="E2233" s="100" t="str">
        <f>IF(AND('INPUT INF'!$C232="I",'INPUT INF'!$D232=$E$2003),'INPUT INF'!$A232,"")</f>
        <v/>
      </c>
      <c r="F2233" s="100" t="str">
        <f>IF(AND('INPUT INF'!$C232="I",'INPUT INF'!$D232=$F$2003),'INPUT INF'!$A232,"")</f>
        <v/>
      </c>
      <c r="G2233" s="100" t="str">
        <f>IF(AND('INPUT INF'!$C232="I",'INPUT INF'!$D232=$G$2003),'INPUT INF'!$A232,"")</f>
        <v/>
      </c>
      <c r="H2233" s="100" t="str">
        <f>IF(AND('INPUT INF'!$C232="II",'INPUT INF'!$D232=$H$2003),'INPUT INF'!$A232,"")</f>
        <v/>
      </c>
      <c r="I2233" s="100" t="str">
        <f>IF(AND('INPUT INF'!$C232="II",'INPUT INF'!$D232=$I$2003),'INPUT INF'!$A232,"")</f>
        <v/>
      </c>
      <c r="J2233" s="100" t="str">
        <f>IF(AND('INPUT INF'!$C232="II",'INPUT INF'!$D232=$J$2003),'INPUT INF'!$A232,"")</f>
        <v/>
      </c>
      <c r="K2233" s="100" t="str">
        <f>IF(AND('INPUT INF'!$C232="II",'INPUT INF'!$D232=$K$2003),'INPUT INF'!$A232,"")</f>
        <v/>
      </c>
      <c r="L2233" s="100" t="str">
        <f>IF(AND('INPUT INF'!$C232="II",'INPUT INF'!$D232=$L$2003),'INPUT INF'!$A232,"")</f>
        <v/>
      </c>
      <c r="M2233" s="100" t="str">
        <f>IF(AND('INPUT INF'!$C232="II",'INPUT INF'!$D232=$M$2003),'INPUT INF'!$A232,"")</f>
        <v/>
      </c>
      <c r="N2233" s="100" t="str">
        <f t="shared" si="7408"/>
        <v/>
      </c>
      <c r="O2233" s="100" t="str">
        <f t="shared" si="7413"/>
        <v/>
      </c>
      <c r="P2233" s="100" t="str">
        <f t="shared" si="7413"/>
        <v/>
      </c>
      <c r="Q2233" s="100" t="str">
        <f t="shared" si="7413"/>
        <v/>
      </c>
      <c r="R2233" s="100" t="str">
        <f t="shared" si="7413"/>
        <v/>
      </c>
      <c r="S2233" s="100" t="str">
        <f t="shared" si="7413"/>
        <v/>
      </c>
      <c r="T2233" s="100" t="str">
        <f t="shared" si="7413"/>
        <v/>
      </c>
      <c r="U2233" s="100" t="str">
        <f t="shared" si="7413"/>
        <v/>
      </c>
      <c r="V2233" s="100" t="str">
        <f t="shared" si="7413"/>
        <v/>
      </c>
      <c r="W2233" s="100" t="str">
        <f t="shared" si="7413"/>
        <v/>
      </c>
      <c r="X2233" s="100" t="str">
        <f t="shared" si="7413"/>
        <v/>
      </c>
      <c r="Y2233" s="100" t="str">
        <f t="shared" si="7414"/>
        <v/>
      </c>
      <c r="Z2233" s="100" t="str">
        <f t="shared" si="7414"/>
        <v/>
      </c>
      <c r="AA2233" s="100" t="str">
        <f t="shared" si="7414"/>
        <v/>
      </c>
      <c r="AB2233" s="100" t="str">
        <f t="shared" si="7414"/>
        <v/>
      </c>
      <c r="AC2233" s="100" t="str">
        <f t="shared" si="7414"/>
        <v/>
      </c>
      <c r="AD2233" s="100" t="str">
        <f t="shared" si="7414"/>
        <v/>
      </c>
      <c r="AE2233" s="100" t="str">
        <f t="shared" si="7414"/>
        <v/>
      </c>
      <c r="AF2233" s="100" t="str">
        <f t="shared" si="7414"/>
        <v/>
      </c>
      <c r="AG2233" s="100" t="str">
        <f t="shared" si="7414"/>
        <v/>
      </c>
      <c r="AH2233" s="100" t="str">
        <f t="shared" si="7414"/>
        <v/>
      </c>
      <c r="AI2233" s="100" t="str">
        <f t="shared" si="7414"/>
        <v/>
      </c>
      <c r="AJ2233" s="100" t="str">
        <f t="shared" si="7414"/>
        <v/>
      </c>
      <c r="AK2233" s="100" t="str">
        <f>IFERROR(VALUE(INDEX('INPUT DATA'!$Z$5:$Z$605,MATCH(CAL!N2233,'INPUT DATA'!$A$5:$A$605,0))),"")</f>
        <v/>
      </c>
      <c r="AL2233" s="100" t="str">
        <f>IFERROR(VALUE(INDEX('INPUT DATA'!$AA$5:$AA$605,MATCH(CAL!N2233,'INPUT DATA'!$A$5:$A$605,0))),"")</f>
        <v/>
      </c>
      <c r="AM2233" s="100" t="str">
        <f t="shared" si="7406"/>
        <v/>
      </c>
      <c r="AN2233" s="100" t="str">
        <f t="shared" si="7407"/>
        <v/>
      </c>
    </row>
    <row r="2234" spans="2:40" ht="15" customHeight="1" x14ac:dyDescent="0.25">
      <c r="B2234" s="115" t="str">
        <f>IF(AND('INPUT INF'!$C233="I",'INPUT INF'!$D233=$B$2003),'INPUT INF'!$A233,"")</f>
        <v/>
      </c>
      <c r="C2234" s="115" t="str">
        <f>IF(AND('INPUT INF'!$C233="I",'INPUT INF'!$D233=$C$2003),'INPUT INF'!$A233,"")</f>
        <v/>
      </c>
      <c r="D2234" s="100" t="str">
        <f>IF(AND('INPUT INF'!$C233="I",'INPUT INF'!$D233=$D$2003),'INPUT INF'!$A233,"")</f>
        <v/>
      </c>
      <c r="E2234" s="100" t="str">
        <f>IF(AND('INPUT INF'!$C233="I",'INPUT INF'!$D233=$E$2003),'INPUT INF'!$A233,"")</f>
        <v/>
      </c>
      <c r="F2234" s="100" t="str">
        <f>IF(AND('INPUT INF'!$C233="I",'INPUT INF'!$D233=$F$2003),'INPUT INF'!$A233,"")</f>
        <v/>
      </c>
      <c r="G2234" s="100" t="str">
        <f>IF(AND('INPUT INF'!$C233="I",'INPUT INF'!$D233=$G$2003),'INPUT INF'!$A233,"")</f>
        <v/>
      </c>
      <c r="H2234" s="100" t="str">
        <f>IF(AND('INPUT INF'!$C233="II",'INPUT INF'!$D233=$H$2003),'INPUT INF'!$A233,"")</f>
        <v/>
      </c>
      <c r="I2234" s="100" t="str">
        <f>IF(AND('INPUT INF'!$C233="II",'INPUT INF'!$D233=$I$2003),'INPUT INF'!$A233,"")</f>
        <v/>
      </c>
      <c r="J2234" s="100" t="str">
        <f>IF(AND('INPUT INF'!$C233="II",'INPUT INF'!$D233=$J$2003),'INPUT INF'!$A233,"")</f>
        <v/>
      </c>
      <c r="K2234" s="100" t="str">
        <f>IF(AND('INPUT INF'!$C233="II",'INPUT INF'!$D233=$K$2003),'INPUT INF'!$A233,"")</f>
        <v/>
      </c>
      <c r="L2234" s="100" t="str">
        <f>IF(AND('INPUT INF'!$C233="II",'INPUT INF'!$D233=$L$2003),'INPUT INF'!$A233,"")</f>
        <v/>
      </c>
      <c r="M2234" s="100" t="str">
        <f>IF(AND('INPUT INF'!$C233="II",'INPUT INF'!$D233=$M$2003),'INPUT INF'!$A233,"")</f>
        <v/>
      </c>
      <c r="N2234" s="100" t="str">
        <f t="shared" si="7408"/>
        <v/>
      </c>
      <c r="O2234" s="100" t="str">
        <f t="shared" ref="O2234:X2243" si="7415">VLOOKUP($N2234,$B$1003:$AA$1901,O$2003,FALSE)</f>
        <v/>
      </c>
      <c r="P2234" s="100" t="str">
        <f t="shared" si="7415"/>
        <v/>
      </c>
      <c r="Q2234" s="100" t="str">
        <f t="shared" si="7415"/>
        <v/>
      </c>
      <c r="R2234" s="100" t="str">
        <f t="shared" si="7415"/>
        <v/>
      </c>
      <c r="S2234" s="100" t="str">
        <f t="shared" si="7415"/>
        <v/>
      </c>
      <c r="T2234" s="100" t="str">
        <f t="shared" si="7415"/>
        <v/>
      </c>
      <c r="U2234" s="100" t="str">
        <f t="shared" si="7415"/>
        <v/>
      </c>
      <c r="V2234" s="100" t="str">
        <f t="shared" si="7415"/>
        <v/>
      </c>
      <c r="W2234" s="100" t="str">
        <f t="shared" si="7415"/>
        <v/>
      </c>
      <c r="X2234" s="100" t="str">
        <f t="shared" si="7415"/>
        <v/>
      </c>
      <c r="Y2234" s="100" t="str">
        <f t="shared" ref="Y2234:AJ2243" si="7416">VLOOKUP($N2234,$B$1003:$AA$1901,Y$2003,FALSE)</f>
        <v/>
      </c>
      <c r="Z2234" s="100" t="str">
        <f t="shared" si="7416"/>
        <v/>
      </c>
      <c r="AA2234" s="100" t="str">
        <f t="shared" si="7416"/>
        <v/>
      </c>
      <c r="AB2234" s="100" t="str">
        <f t="shared" si="7416"/>
        <v/>
      </c>
      <c r="AC2234" s="100" t="str">
        <f t="shared" si="7416"/>
        <v/>
      </c>
      <c r="AD2234" s="100" t="str">
        <f t="shared" si="7416"/>
        <v/>
      </c>
      <c r="AE2234" s="100" t="str">
        <f t="shared" si="7416"/>
        <v/>
      </c>
      <c r="AF2234" s="100" t="str">
        <f t="shared" si="7416"/>
        <v/>
      </c>
      <c r="AG2234" s="100" t="str">
        <f t="shared" si="7416"/>
        <v/>
      </c>
      <c r="AH2234" s="100" t="str">
        <f t="shared" si="7416"/>
        <v/>
      </c>
      <c r="AI2234" s="100" t="str">
        <f t="shared" si="7416"/>
        <v/>
      </c>
      <c r="AJ2234" s="100" t="str">
        <f t="shared" si="7416"/>
        <v/>
      </c>
      <c r="AK2234" s="100" t="str">
        <f>IFERROR(VALUE(INDEX('INPUT DATA'!$Z$5:$Z$605,MATCH(CAL!N2234,'INPUT DATA'!$A$5:$A$605,0))),"")</f>
        <v/>
      </c>
      <c r="AL2234" s="100" t="str">
        <f>IFERROR(VALUE(INDEX('INPUT DATA'!$AA$5:$AA$605,MATCH(CAL!N2234,'INPUT DATA'!$A$5:$A$605,0))),"")</f>
        <v/>
      </c>
      <c r="AM2234" s="100" t="str">
        <f t="shared" si="7406"/>
        <v/>
      </c>
      <c r="AN2234" s="100" t="str">
        <f t="shared" si="7407"/>
        <v/>
      </c>
    </row>
    <row r="2235" spans="2:40" ht="15" customHeight="1" x14ac:dyDescent="0.25">
      <c r="B2235" s="115" t="str">
        <f>IF(AND('INPUT INF'!$C234="I",'INPUT INF'!$D234=$B$2003),'INPUT INF'!$A234,"")</f>
        <v/>
      </c>
      <c r="C2235" s="115" t="str">
        <f>IF(AND('INPUT INF'!$C234="I",'INPUT INF'!$D234=$C$2003),'INPUT INF'!$A234,"")</f>
        <v/>
      </c>
      <c r="D2235" s="100" t="str">
        <f>IF(AND('INPUT INF'!$C234="I",'INPUT INF'!$D234=$D$2003),'INPUT INF'!$A234,"")</f>
        <v/>
      </c>
      <c r="E2235" s="100" t="str">
        <f>IF(AND('INPUT INF'!$C234="I",'INPUT INF'!$D234=$E$2003),'INPUT INF'!$A234,"")</f>
        <v/>
      </c>
      <c r="F2235" s="100" t="str">
        <f>IF(AND('INPUT INF'!$C234="I",'INPUT INF'!$D234=$F$2003),'INPUT INF'!$A234,"")</f>
        <v/>
      </c>
      <c r="G2235" s="100" t="str">
        <f>IF(AND('INPUT INF'!$C234="I",'INPUT INF'!$D234=$G$2003),'INPUT INF'!$A234,"")</f>
        <v/>
      </c>
      <c r="H2235" s="100" t="str">
        <f>IF(AND('INPUT INF'!$C234="II",'INPUT INF'!$D234=$H$2003),'INPUT INF'!$A234,"")</f>
        <v/>
      </c>
      <c r="I2235" s="100" t="str">
        <f>IF(AND('INPUT INF'!$C234="II",'INPUT INF'!$D234=$I$2003),'INPUT INF'!$A234,"")</f>
        <v/>
      </c>
      <c r="J2235" s="100" t="str">
        <f>IF(AND('INPUT INF'!$C234="II",'INPUT INF'!$D234=$J$2003),'INPUT INF'!$A234,"")</f>
        <v/>
      </c>
      <c r="K2235" s="100" t="str">
        <f>IF(AND('INPUT INF'!$C234="II",'INPUT INF'!$D234=$K$2003),'INPUT INF'!$A234,"")</f>
        <v/>
      </c>
      <c r="L2235" s="100" t="str">
        <f>IF(AND('INPUT INF'!$C234="II",'INPUT INF'!$D234=$L$2003),'INPUT INF'!$A234,"")</f>
        <v/>
      </c>
      <c r="M2235" s="100" t="str">
        <f>IF(AND('INPUT INF'!$C234="II",'INPUT INF'!$D234=$M$2003),'INPUT INF'!$A234,"")</f>
        <v/>
      </c>
      <c r="N2235" s="100" t="str">
        <f t="shared" si="7408"/>
        <v/>
      </c>
      <c r="O2235" s="100" t="str">
        <f t="shared" si="7415"/>
        <v/>
      </c>
      <c r="P2235" s="100" t="str">
        <f t="shared" si="7415"/>
        <v/>
      </c>
      <c r="Q2235" s="100" t="str">
        <f t="shared" si="7415"/>
        <v/>
      </c>
      <c r="R2235" s="100" t="str">
        <f t="shared" si="7415"/>
        <v/>
      </c>
      <c r="S2235" s="100" t="str">
        <f t="shared" si="7415"/>
        <v/>
      </c>
      <c r="T2235" s="100" t="str">
        <f t="shared" si="7415"/>
        <v/>
      </c>
      <c r="U2235" s="100" t="str">
        <f t="shared" si="7415"/>
        <v/>
      </c>
      <c r="V2235" s="100" t="str">
        <f t="shared" si="7415"/>
        <v/>
      </c>
      <c r="W2235" s="100" t="str">
        <f t="shared" si="7415"/>
        <v/>
      </c>
      <c r="X2235" s="100" t="str">
        <f t="shared" si="7415"/>
        <v/>
      </c>
      <c r="Y2235" s="100" t="str">
        <f t="shared" si="7416"/>
        <v/>
      </c>
      <c r="Z2235" s="100" t="str">
        <f t="shared" si="7416"/>
        <v/>
      </c>
      <c r="AA2235" s="100" t="str">
        <f t="shared" si="7416"/>
        <v/>
      </c>
      <c r="AB2235" s="100" t="str">
        <f t="shared" si="7416"/>
        <v/>
      </c>
      <c r="AC2235" s="100" t="str">
        <f t="shared" si="7416"/>
        <v/>
      </c>
      <c r="AD2235" s="100" t="str">
        <f t="shared" si="7416"/>
        <v/>
      </c>
      <c r="AE2235" s="100" t="str">
        <f t="shared" si="7416"/>
        <v/>
      </c>
      <c r="AF2235" s="100" t="str">
        <f t="shared" si="7416"/>
        <v/>
      </c>
      <c r="AG2235" s="100" t="str">
        <f t="shared" si="7416"/>
        <v/>
      </c>
      <c r="AH2235" s="100" t="str">
        <f t="shared" si="7416"/>
        <v/>
      </c>
      <c r="AI2235" s="100" t="str">
        <f t="shared" si="7416"/>
        <v/>
      </c>
      <c r="AJ2235" s="100" t="str">
        <f t="shared" si="7416"/>
        <v/>
      </c>
      <c r="AK2235" s="100" t="str">
        <f>IFERROR(VALUE(INDEX('INPUT DATA'!$Z$5:$Z$605,MATCH(CAL!N2235,'INPUT DATA'!$A$5:$A$605,0))),"")</f>
        <v/>
      </c>
      <c r="AL2235" s="100" t="str">
        <f>IFERROR(VALUE(INDEX('INPUT DATA'!$AA$5:$AA$605,MATCH(CAL!N2235,'INPUT DATA'!$A$5:$A$605,0))),"")</f>
        <v/>
      </c>
      <c r="AM2235" s="100" t="str">
        <f t="shared" si="7406"/>
        <v/>
      </c>
      <c r="AN2235" s="100" t="str">
        <f t="shared" si="7407"/>
        <v/>
      </c>
    </row>
    <row r="2236" spans="2:40" ht="15" customHeight="1" x14ac:dyDescent="0.25">
      <c r="B2236" s="115" t="str">
        <f>IF(AND('INPUT INF'!$C235="I",'INPUT INF'!$D235=$B$2003),'INPUT INF'!$A235,"")</f>
        <v/>
      </c>
      <c r="C2236" s="115" t="str">
        <f>IF(AND('INPUT INF'!$C235="I",'INPUT INF'!$D235=$C$2003),'INPUT INF'!$A235,"")</f>
        <v/>
      </c>
      <c r="D2236" s="100" t="str">
        <f>IF(AND('INPUT INF'!$C235="I",'INPUT INF'!$D235=$D$2003),'INPUT INF'!$A235,"")</f>
        <v/>
      </c>
      <c r="E2236" s="100" t="str">
        <f>IF(AND('INPUT INF'!$C235="I",'INPUT INF'!$D235=$E$2003),'INPUT INF'!$A235,"")</f>
        <v/>
      </c>
      <c r="F2236" s="100" t="str">
        <f>IF(AND('INPUT INF'!$C235="I",'INPUT INF'!$D235=$F$2003),'INPUT INF'!$A235,"")</f>
        <v/>
      </c>
      <c r="G2236" s="100" t="str">
        <f>IF(AND('INPUT INF'!$C235="I",'INPUT INF'!$D235=$G$2003),'INPUT INF'!$A235,"")</f>
        <v/>
      </c>
      <c r="H2236" s="100" t="str">
        <f>IF(AND('INPUT INF'!$C235="II",'INPUT INF'!$D235=$H$2003),'INPUT INF'!$A235,"")</f>
        <v/>
      </c>
      <c r="I2236" s="100" t="str">
        <f>IF(AND('INPUT INF'!$C235="II",'INPUT INF'!$D235=$I$2003),'INPUT INF'!$A235,"")</f>
        <v/>
      </c>
      <c r="J2236" s="100" t="str">
        <f>IF(AND('INPUT INF'!$C235="II",'INPUT INF'!$D235=$J$2003),'INPUT INF'!$A235,"")</f>
        <v/>
      </c>
      <c r="K2236" s="100" t="str">
        <f>IF(AND('INPUT INF'!$C235="II",'INPUT INF'!$D235=$K$2003),'INPUT INF'!$A235,"")</f>
        <v/>
      </c>
      <c r="L2236" s="100" t="str">
        <f>IF(AND('INPUT INF'!$C235="II",'INPUT INF'!$D235=$L$2003),'INPUT INF'!$A235,"")</f>
        <v/>
      </c>
      <c r="M2236" s="100" t="str">
        <f>IF(AND('INPUT INF'!$C235="II",'INPUT INF'!$D235=$M$2003),'INPUT INF'!$A235,"")</f>
        <v/>
      </c>
      <c r="N2236" s="100" t="str">
        <f t="shared" si="7408"/>
        <v/>
      </c>
      <c r="O2236" s="100" t="str">
        <f t="shared" si="7415"/>
        <v/>
      </c>
      <c r="P2236" s="100" t="str">
        <f t="shared" si="7415"/>
        <v/>
      </c>
      <c r="Q2236" s="100" t="str">
        <f t="shared" si="7415"/>
        <v/>
      </c>
      <c r="R2236" s="100" t="str">
        <f t="shared" si="7415"/>
        <v/>
      </c>
      <c r="S2236" s="100" t="str">
        <f t="shared" si="7415"/>
        <v/>
      </c>
      <c r="T2236" s="100" t="str">
        <f t="shared" si="7415"/>
        <v/>
      </c>
      <c r="U2236" s="100" t="str">
        <f t="shared" si="7415"/>
        <v/>
      </c>
      <c r="V2236" s="100" t="str">
        <f t="shared" si="7415"/>
        <v/>
      </c>
      <c r="W2236" s="100" t="str">
        <f t="shared" si="7415"/>
        <v/>
      </c>
      <c r="X2236" s="100" t="str">
        <f t="shared" si="7415"/>
        <v/>
      </c>
      <c r="Y2236" s="100" t="str">
        <f t="shared" si="7416"/>
        <v/>
      </c>
      <c r="Z2236" s="100" t="str">
        <f t="shared" si="7416"/>
        <v/>
      </c>
      <c r="AA2236" s="100" t="str">
        <f t="shared" si="7416"/>
        <v/>
      </c>
      <c r="AB2236" s="100" t="str">
        <f t="shared" si="7416"/>
        <v/>
      </c>
      <c r="AC2236" s="100" t="str">
        <f t="shared" si="7416"/>
        <v/>
      </c>
      <c r="AD2236" s="100" t="str">
        <f t="shared" si="7416"/>
        <v/>
      </c>
      <c r="AE2236" s="100" t="str">
        <f t="shared" si="7416"/>
        <v/>
      </c>
      <c r="AF2236" s="100" t="str">
        <f t="shared" si="7416"/>
        <v/>
      </c>
      <c r="AG2236" s="100" t="str">
        <f t="shared" si="7416"/>
        <v/>
      </c>
      <c r="AH2236" s="100" t="str">
        <f t="shared" si="7416"/>
        <v/>
      </c>
      <c r="AI2236" s="100" t="str">
        <f t="shared" si="7416"/>
        <v/>
      </c>
      <c r="AJ2236" s="100" t="str">
        <f t="shared" si="7416"/>
        <v/>
      </c>
      <c r="AK2236" s="100" t="str">
        <f>IFERROR(VALUE(INDEX('INPUT DATA'!$Z$5:$Z$605,MATCH(CAL!N2236,'INPUT DATA'!$A$5:$A$605,0))),"")</f>
        <v/>
      </c>
      <c r="AL2236" s="100" t="str">
        <f>IFERROR(VALUE(INDEX('INPUT DATA'!$AA$5:$AA$605,MATCH(CAL!N2236,'INPUT DATA'!$A$5:$A$605,0))),"")</f>
        <v/>
      </c>
      <c r="AM2236" s="100" t="str">
        <f t="shared" si="7406"/>
        <v/>
      </c>
      <c r="AN2236" s="100" t="str">
        <f t="shared" si="7407"/>
        <v/>
      </c>
    </row>
    <row r="2237" spans="2:40" ht="15" customHeight="1" x14ac:dyDescent="0.25">
      <c r="B2237" s="115" t="str">
        <f>IF(AND('INPUT INF'!$C236="I",'INPUT INF'!$D236=$B$2003),'INPUT INF'!$A236,"")</f>
        <v/>
      </c>
      <c r="C2237" s="115" t="str">
        <f>IF(AND('INPUT INF'!$C236="I",'INPUT INF'!$D236=$C$2003),'INPUT INF'!$A236,"")</f>
        <v/>
      </c>
      <c r="D2237" s="100" t="str">
        <f>IF(AND('INPUT INF'!$C236="I",'INPUT INF'!$D236=$D$2003),'INPUT INF'!$A236,"")</f>
        <v/>
      </c>
      <c r="E2237" s="100" t="str">
        <f>IF(AND('INPUT INF'!$C236="I",'INPUT INF'!$D236=$E$2003),'INPUT INF'!$A236,"")</f>
        <v/>
      </c>
      <c r="F2237" s="100" t="str">
        <f>IF(AND('INPUT INF'!$C236="I",'INPUT INF'!$D236=$F$2003),'INPUT INF'!$A236,"")</f>
        <v/>
      </c>
      <c r="G2237" s="100" t="str">
        <f>IF(AND('INPUT INF'!$C236="I",'INPUT INF'!$D236=$G$2003),'INPUT INF'!$A236,"")</f>
        <v/>
      </c>
      <c r="H2237" s="100" t="str">
        <f>IF(AND('INPUT INF'!$C236="II",'INPUT INF'!$D236=$H$2003),'INPUT INF'!$A236,"")</f>
        <v/>
      </c>
      <c r="I2237" s="100" t="str">
        <f>IF(AND('INPUT INF'!$C236="II",'INPUT INF'!$D236=$I$2003),'INPUT INF'!$A236,"")</f>
        <v/>
      </c>
      <c r="J2237" s="100" t="str">
        <f>IF(AND('INPUT INF'!$C236="II",'INPUT INF'!$D236=$J$2003),'INPUT INF'!$A236,"")</f>
        <v/>
      </c>
      <c r="K2237" s="100" t="str">
        <f>IF(AND('INPUT INF'!$C236="II",'INPUT INF'!$D236=$K$2003),'INPUT INF'!$A236,"")</f>
        <v/>
      </c>
      <c r="L2237" s="100" t="str">
        <f>IF(AND('INPUT INF'!$C236="II",'INPUT INF'!$D236=$L$2003),'INPUT INF'!$A236,"")</f>
        <v/>
      </c>
      <c r="M2237" s="100" t="str">
        <f>IF(AND('INPUT INF'!$C236="II",'INPUT INF'!$D236=$M$2003),'INPUT INF'!$A236,"")</f>
        <v/>
      </c>
      <c r="N2237" s="100" t="str">
        <f t="shared" si="7408"/>
        <v/>
      </c>
      <c r="O2237" s="100" t="str">
        <f t="shared" si="7415"/>
        <v/>
      </c>
      <c r="P2237" s="100" t="str">
        <f t="shared" si="7415"/>
        <v/>
      </c>
      <c r="Q2237" s="100" t="str">
        <f t="shared" si="7415"/>
        <v/>
      </c>
      <c r="R2237" s="100" t="str">
        <f t="shared" si="7415"/>
        <v/>
      </c>
      <c r="S2237" s="100" t="str">
        <f t="shared" si="7415"/>
        <v/>
      </c>
      <c r="T2237" s="100" t="str">
        <f t="shared" si="7415"/>
        <v/>
      </c>
      <c r="U2237" s="100" t="str">
        <f t="shared" si="7415"/>
        <v/>
      </c>
      <c r="V2237" s="100" t="str">
        <f t="shared" si="7415"/>
        <v/>
      </c>
      <c r="W2237" s="100" t="str">
        <f t="shared" si="7415"/>
        <v/>
      </c>
      <c r="X2237" s="100" t="str">
        <f t="shared" si="7415"/>
        <v/>
      </c>
      <c r="Y2237" s="100" t="str">
        <f t="shared" si="7416"/>
        <v/>
      </c>
      <c r="Z2237" s="100" t="str">
        <f t="shared" si="7416"/>
        <v/>
      </c>
      <c r="AA2237" s="100" t="str">
        <f t="shared" si="7416"/>
        <v/>
      </c>
      <c r="AB2237" s="100" t="str">
        <f t="shared" si="7416"/>
        <v/>
      </c>
      <c r="AC2237" s="100" t="str">
        <f t="shared" si="7416"/>
        <v/>
      </c>
      <c r="AD2237" s="100" t="str">
        <f t="shared" si="7416"/>
        <v/>
      </c>
      <c r="AE2237" s="100" t="str">
        <f t="shared" si="7416"/>
        <v/>
      </c>
      <c r="AF2237" s="100" t="str">
        <f t="shared" si="7416"/>
        <v/>
      </c>
      <c r="AG2237" s="100" t="str">
        <f t="shared" si="7416"/>
        <v/>
      </c>
      <c r="AH2237" s="100" t="str">
        <f t="shared" si="7416"/>
        <v/>
      </c>
      <c r="AI2237" s="100" t="str">
        <f t="shared" si="7416"/>
        <v/>
      </c>
      <c r="AJ2237" s="100" t="str">
        <f t="shared" si="7416"/>
        <v/>
      </c>
      <c r="AK2237" s="100" t="str">
        <f>IFERROR(VALUE(INDEX('INPUT DATA'!$Z$5:$Z$605,MATCH(CAL!N2237,'INPUT DATA'!$A$5:$A$605,0))),"")</f>
        <v/>
      </c>
      <c r="AL2237" s="100" t="str">
        <f>IFERROR(VALUE(INDEX('INPUT DATA'!$AA$5:$AA$605,MATCH(CAL!N2237,'INPUT DATA'!$A$5:$A$605,0))),"")</f>
        <v/>
      </c>
      <c r="AM2237" s="100" t="str">
        <f t="shared" si="7406"/>
        <v/>
      </c>
      <c r="AN2237" s="100" t="str">
        <f t="shared" si="7407"/>
        <v/>
      </c>
    </row>
    <row r="2238" spans="2:40" ht="15" customHeight="1" x14ac:dyDescent="0.25">
      <c r="B2238" s="115" t="str">
        <f>IF(AND('INPUT INF'!$C237="I",'INPUT INF'!$D237=$B$2003),'INPUT INF'!$A237,"")</f>
        <v/>
      </c>
      <c r="C2238" s="115" t="str">
        <f>IF(AND('INPUT INF'!$C237="I",'INPUT INF'!$D237=$C$2003),'INPUT INF'!$A237,"")</f>
        <v/>
      </c>
      <c r="D2238" s="100" t="str">
        <f>IF(AND('INPUT INF'!$C237="I",'INPUT INF'!$D237=$D$2003),'INPUT INF'!$A237,"")</f>
        <v/>
      </c>
      <c r="E2238" s="100" t="str">
        <f>IF(AND('INPUT INF'!$C237="I",'INPUT INF'!$D237=$E$2003),'INPUT INF'!$A237,"")</f>
        <v/>
      </c>
      <c r="F2238" s="100" t="str">
        <f>IF(AND('INPUT INF'!$C237="I",'INPUT INF'!$D237=$F$2003),'INPUT INF'!$A237,"")</f>
        <v/>
      </c>
      <c r="G2238" s="100" t="str">
        <f>IF(AND('INPUT INF'!$C237="I",'INPUT INF'!$D237=$G$2003),'INPUT INF'!$A237,"")</f>
        <v/>
      </c>
      <c r="H2238" s="100" t="str">
        <f>IF(AND('INPUT INF'!$C237="II",'INPUT INF'!$D237=$H$2003),'INPUT INF'!$A237,"")</f>
        <v/>
      </c>
      <c r="I2238" s="100" t="str">
        <f>IF(AND('INPUT INF'!$C237="II",'INPUT INF'!$D237=$I$2003),'INPUT INF'!$A237,"")</f>
        <v/>
      </c>
      <c r="J2238" s="100" t="str">
        <f>IF(AND('INPUT INF'!$C237="II",'INPUT INF'!$D237=$J$2003),'INPUT INF'!$A237,"")</f>
        <v/>
      </c>
      <c r="K2238" s="100" t="str">
        <f>IF(AND('INPUT INF'!$C237="II",'INPUT INF'!$D237=$K$2003),'INPUT INF'!$A237,"")</f>
        <v/>
      </c>
      <c r="L2238" s="100" t="str">
        <f>IF(AND('INPUT INF'!$C237="II",'INPUT INF'!$D237=$L$2003),'INPUT INF'!$A237,"")</f>
        <v/>
      </c>
      <c r="M2238" s="100" t="str">
        <f>IF(AND('INPUT INF'!$C237="II",'INPUT INF'!$D237=$M$2003),'INPUT INF'!$A237,"")</f>
        <v/>
      </c>
      <c r="N2238" s="100" t="str">
        <f t="shared" si="7408"/>
        <v/>
      </c>
      <c r="O2238" s="100" t="str">
        <f t="shared" si="7415"/>
        <v/>
      </c>
      <c r="P2238" s="100" t="str">
        <f t="shared" si="7415"/>
        <v/>
      </c>
      <c r="Q2238" s="100" t="str">
        <f t="shared" si="7415"/>
        <v/>
      </c>
      <c r="R2238" s="100" t="str">
        <f t="shared" si="7415"/>
        <v/>
      </c>
      <c r="S2238" s="100" t="str">
        <f t="shared" si="7415"/>
        <v/>
      </c>
      <c r="T2238" s="100" t="str">
        <f t="shared" si="7415"/>
        <v/>
      </c>
      <c r="U2238" s="100" t="str">
        <f t="shared" si="7415"/>
        <v/>
      </c>
      <c r="V2238" s="100" t="str">
        <f t="shared" si="7415"/>
        <v/>
      </c>
      <c r="W2238" s="100" t="str">
        <f t="shared" si="7415"/>
        <v/>
      </c>
      <c r="X2238" s="100" t="str">
        <f t="shared" si="7415"/>
        <v/>
      </c>
      <c r="Y2238" s="100" t="str">
        <f t="shared" si="7416"/>
        <v/>
      </c>
      <c r="Z2238" s="100" t="str">
        <f t="shared" si="7416"/>
        <v/>
      </c>
      <c r="AA2238" s="100" t="str">
        <f t="shared" si="7416"/>
        <v/>
      </c>
      <c r="AB2238" s="100" t="str">
        <f t="shared" si="7416"/>
        <v/>
      </c>
      <c r="AC2238" s="100" t="str">
        <f t="shared" si="7416"/>
        <v/>
      </c>
      <c r="AD2238" s="100" t="str">
        <f t="shared" si="7416"/>
        <v/>
      </c>
      <c r="AE2238" s="100" t="str">
        <f t="shared" si="7416"/>
        <v/>
      </c>
      <c r="AF2238" s="100" t="str">
        <f t="shared" si="7416"/>
        <v/>
      </c>
      <c r="AG2238" s="100" t="str">
        <f t="shared" si="7416"/>
        <v/>
      </c>
      <c r="AH2238" s="100" t="str">
        <f t="shared" si="7416"/>
        <v/>
      </c>
      <c r="AI2238" s="100" t="str">
        <f t="shared" si="7416"/>
        <v/>
      </c>
      <c r="AJ2238" s="100" t="str">
        <f t="shared" si="7416"/>
        <v/>
      </c>
      <c r="AK2238" s="100" t="str">
        <f>IFERROR(VALUE(INDEX('INPUT DATA'!$Z$5:$Z$605,MATCH(CAL!N2238,'INPUT DATA'!$A$5:$A$605,0))),"")</f>
        <v/>
      </c>
      <c r="AL2238" s="100" t="str">
        <f>IFERROR(VALUE(INDEX('INPUT DATA'!$AA$5:$AA$605,MATCH(CAL!N2238,'INPUT DATA'!$A$5:$A$605,0))),"")</f>
        <v/>
      </c>
      <c r="AM2238" s="100" t="str">
        <f t="shared" si="7406"/>
        <v/>
      </c>
      <c r="AN2238" s="100" t="str">
        <f t="shared" si="7407"/>
        <v/>
      </c>
    </row>
    <row r="2239" spans="2:40" ht="15" customHeight="1" x14ac:dyDescent="0.25">
      <c r="B2239" s="115" t="str">
        <f>IF(AND('INPUT INF'!$C238="I",'INPUT INF'!$D238=$B$2003),'INPUT INF'!$A238,"")</f>
        <v/>
      </c>
      <c r="C2239" s="115" t="str">
        <f>IF(AND('INPUT INF'!$C238="I",'INPUT INF'!$D238=$C$2003),'INPUT INF'!$A238,"")</f>
        <v/>
      </c>
      <c r="D2239" s="100" t="str">
        <f>IF(AND('INPUT INF'!$C238="I",'INPUT INF'!$D238=$D$2003),'INPUT INF'!$A238,"")</f>
        <v/>
      </c>
      <c r="E2239" s="100" t="str">
        <f>IF(AND('INPUT INF'!$C238="I",'INPUT INF'!$D238=$E$2003),'INPUT INF'!$A238,"")</f>
        <v/>
      </c>
      <c r="F2239" s="100" t="str">
        <f>IF(AND('INPUT INF'!$C238="I",'INPUT INF'!$D238=$F$2003),'INPUT INF'!$A238,"")</f>
        <v/>
      </c>
      <c r="G2239" s="100" t="str">
        <f>IF(AND('INPUT INF'!$C238="I",'INPUT INF'!$D238=$G$2003),'INPUT INF'!$A238,"")</f>
        <v/>
      </c>
      <c r="H2239" s="100" t="str">
        <f>IF(AND('INPUT INF'!$C238="II",'INPUT INF'!$D238=$H$2003),'INPUT INF'!$A238,"")</f>
        <v/>
      </c>
      <c r="I2239" s="100" t="str">
        <f>IF(AND('INPUT INF'!$C238="II",'INPUT INF'!$D238=$I$2003),'INPUT INF'!$A238,"")</f>
        <v/>
      </c>
      <c r="J2239" s="100" t="str">
        <f>IF(AND('INPUT INF'!$C238="II",'INPUT INF'!$D238=$J$2003),'INPUT INF'!$A238,"")</f>
        <v/>
      </c>
      <c r="K2239" s="100" t="str">
        <f>IF(AND('INPUT INF'!$C238="II",'INPUT INF'!$D238=$K$2003),'INPUT INF'!$A238,"")</f>
        <v/>
      </c>
      <c r="L2239" s="100" t="str">
        <f>IF(AND('INPUT INF'!$C238="II",'INPUT INF'!$D238=$L$2003),'INPUT INF'!$A238,"")</f>
        <v/>
      </c>
      <c r="M2239" s="100" t="str">
        <f>IF(AND('INPUT INF'!$C238="II",'INPUT INF'!$D238=$M$2003),'INPUT INF'!$A238,"")</f>
        <v/>
      </c>
      <c r="N2239" s="100" t="str">
        <f t="shared" si="7408"/>
        <v/>
      </c>
      <c r="O2239" s="100" t="str">
        <f t="shared" si="7415"/>
        <v/>
      </c>
      <c r="P2239" s="100" t="str">
        <f t="shared" si="7415"/>
        <v/>
      </c>
      <c r="Q2239" s="100" t="str">
        <f t="shared" si="7415"/>
        <v/>
      </c>
      <c r="R2239" s="100" t="str">
        <f t="shared" si="7415"/>
        <v/>
      </c>
      <c r="S2239" s="100" t="str">
        <f t="shared" si="7415"/>
        <v/>
      </c>
      <c r="T2239" s="100" t="str">
        <f t="shared" si="7415"/>
        <v/>
      </c>
      <c r="U2239" s="100" t="str">
        <f t="shared" si="7415"/>
        <v/>
      </c>
      <c r="V2239" s="100" t="str">
        <f t="shared" si="7415"/>
        <v/>
      </c>
      <c r="W2239" s="100" t="str">
        <f t="shared" si="7415"/>
        <v/>
      </c>
      <c r="X2239" s="100" t="str">
        <f t="shared" si="7415"/>
        <v/>
      </c>
      <c r="Y2239" s="100" t="str">
        <f t="shared" si="7416"/>
        <v/>
      </c>
      <c r="Z2239" s="100" t="str">
        <f t="shared" si="7416"/>
        <v/>
      </c>
      <c r="AA2239" s="100" t="str">
        <f t="shared" si="7416"/>
        <v/>
      </c>
      <c r="AB2239" s="100" t="str">
        <f t="shared" si="7416"/>
        <v/>
      </c>
      <c r="AC2239" s="100" t="str">
        <f t="shared" si="7416"/>
        <v/>
      </c>
      <c r="AD2239" s="100" t="str">
        <f t="shared" si="7416"/>
        <v/>
      </c>
      <c r="AE2239" s="100" t="str">
        <f t="shared" si="7416"/>
        <v/>
      </c>
      <c r="AF2239" s="100" t="str">
        <f t="shared" si="7416"/>
        <v/>
      </c>
      <c r="AG2239" s="100" t="str">
        <f t="shared" si="7416"/>
        <v/>
      </c>
      <c r="AH2239" s="100" t="str">
        <f t="shared" si="7416"/>
        <v/>
      </c>
      <c r="AI2239" s="100" t="str">
        <f t="shared" si="7416"/>
        <v/>
      </c>
      <c r="AJ2239" s="100" t="str">
        <f t="shared" si="7416"/>
        <v/>
      </c>
      <c r="AK2239" s="100" t="str">
        <f>IFERROR(VALUE(INDEX('INPUT DATA'!$Z$5:$Z$605,MATCH(CAL!N2239,'INPUT DATA'!$A$5:$A$605,0))),"")</f>
        <v/>
      </c>
      <c r="AL2239" s="100" t="str">
        <f>IFERROR(VALUE(INDEX('INPUT DATA'!$AA$5:$AA$605,MATCH(CAL!N2239,'INPUT DATA'!$A$5:$A$605,0))),"")</f>
        <v/>
      </c>
      <c r="AM2239" s="100" t="str">
        <f t="shared" si="7406"/>
        <v/>
      </c>
      <c r="AN2239" s="100" t="str">
        <f t="shared" si="7407"/>
        <v/>
      </c>
    </row>
    <row r="2240" spans="2:40" ht="15" customHeight="1" x14ac:dyDescent="0.25">
      <c r="B2240" s="115" t="str">
        <f>IF(AND('INPUT INF'!$C239="I",'INPUT INF'!$D239=$B$2003),'INPUT INF'!$A239,"")</f>
        <v/>
      </c>
      <c r="C2240" s="115" t="str">
        <f>IF(AND('INPUT INF'!$C239="I",'INPUT INF'!$D239=$C$2003),'INPUT INF'!$A239,"")</f>
        <v/>
      </c>
      <c r="D2240" s="100" t="str">
        <f>IF(AND('INPUT INF'!$C239="I",'INPUT INF'!$D239=$D$2003),'INPUT INF'!$A239,"")</f>
        <v/>
      </c>
      <c r="E2240" s="100" t="str">
        <f>IF(AND('INPUT INF'!$C239="I",'INPUT INF'!$D239=$E$2003),'INPUT INF'!$A239,"")</f>
        <v/>
      </c>
      <c r="F2240" s="100" t="str">
        <f>IF(AND('INPUT INF'!$C239="I",'INPUT INF'!$D239=$F$2003),'INPUT INF'!$A239,"")</f>
        <v/>
      </c>
      <c r="G2240" s="100" t="str">
        <f>IF(AND('INPUT INF'!$C239="I",'INPUT INF'!$D239=$G$2003),'INPUT INF'!$A239,"")</f>
        <v/>
      </c>
      <c r="H2240" s="100" t="str">
        <f>IF(AND('INPUT INF'!$C239="II",'INPUT INF'!$D239=$H$2003),'INPUT INF'!$A239,"")</f>
        <v/>
      </c>
      <c r="I2240" s="100" t="str">
        <f>IF(AND('INPUT INF'!$C239="II",'INPUT INF'!$D239=$I$2003),'INPUT INF'!$A239,"")</f>
        <v/>
      </c>
      <c r="J2240" s="100" t="str">
        <f>IF(AND('INPUT INF'!$C239="II",'INPUT INF'!$D239=$J$2003),'INPUT INF'!$A239,"")</f>
        <v/>
      </c>
      <c r="K2240" s="100" t="str">
        <f>IF(AND('INPUT INF'!$C239="II",'INPUT INF'!$D239=$K$2003),'INPUT INF'!$A239,"")</f>
        <v/>
      </c>
      <c r="L2240" s="100" t="str">
        <f>IF(AND('INPUT INF'!$C239="II",'INPUT INF'!$D239=$L$2003),'INPUT INF'!$A239,"")</f>
        <v/>
      </c>
      <c r="M2240" s="100" t="str">
        <f>IF(AND('INPUT INF'!$C239="II",'INPUT INF'!$D239=$M$2003),'INPUT INF'!$A239,"")</f>
        <v/>
      </c>
      <c r="N2240" s="100" t="str">
        <f t="shared" si="7408"/>
        <v/>
      </c>
      <c r="O2240" s="100" t="str">
        <f t="shared" si="7415"/>
        <v/>
      </c>
      <c r="P2240" s="100" t="str">
        <f t="shared" si="7415"/>
        <v/>
      </c>
      <c r="Q2240" s="100" t="str">
        <f t="shared" si="7415"/>
        <v/>
      </c>
      <c r="R2240" s="100" t="str">
        <f t="shared" si="7415"/>
        <v/>
      </c>
      <c r="S2240" s="100" t="str">
        <f t="shared" si="7415"/>
        <v/>
      </c>
      <c r="T2240" s="100" t="str">
        <f t="shared" si="7415"/>
        <v/>
      </c>
      <c r="U2240" s="100" t="str">
        <f t="shared" si="7415"/>
        <v/>
      </c>
      <c r="V2240" s="100" t="str">
        <f t="shared" si="7415"/>
        <v/>
      </c>
      <c r="W2240" s="100" t="str">
        <f t="shared" si="7415"/>
        <v/>
      </c>
      <c r="X2240" s="100" t="str">
        <f t="shared" si="7415"/>
        <v/>
      </c>
      <c r="Y2240" s="100" t="str">
        <f t="shared" si="7416"/>
        <v/>
      </c>
      <c r="Z2240" s="100" t="str">
        <f t="shared" si="7416"/>
        <v/>
      </c>
      <c r="AA2240" s="100" t="str">
        <f t="shared" si="7416"/>
        <v/>
      </c>
      <c r="AB2240" s="100" t="str">
        <f t="shared" si="7416"/>
        <v/>
      </c>
      <c r="AC2240" s="100" t="str">
        <f t="shared" si="7416"/>
        <v/>
      </c>
      <c r="AD2240" s="100" t="str">
        <f t="shared" si="7416"/>
        <v/>
      </c>
      <c r="AE2240" s="100" t="str">
        <f t="shared" si="7416"/>
        <v/>
      </c>
      <c r="AF2240" s="100" t="str">
        <f t="shared" si="7416"/>
        <v/>
      </c>
      <c r="AG2240" s="100" t="str">
        <f t="shared" si="7416"/>
        <v/>
      </c>
      <c r="AH2240" s="100" t="str">
        <f t="shared" si="7416"/>
        <v/>
      </c>
      <c r="AI2240" s="100" t="str">
        <f t="shared" si="7416"/>
        <v/>
      </c>
      <c r="AJ2240" s="100" t="str">
        <f t="shared" si="7416"/>
        <v/>
      </c>
      <c r="AK2240" s="100" t="str">
        <f>IFERROR(VALUE(INDEX('INPUT DATA'!$Z$5:$Z$605,MATCH(CAL!N2240,'INPUT DATA'!$A$5:$A$605,0))),"")</f>
        <v/>
      </c>
      <c r="AL2240" s="100" t="str">
        <f>IFERROR(VALUE(INDEX('INPUT DATA'!$AA$5:$AA$605,MATCH(CAL!N2240,'INPUT DATA'!$A$5:$A$605,0))),"")</f>
        <v/>
      </c>
      <c r="AM2240" s="100" t="str">
        <f t="shared" si="7406"/>
        <v/>
      </c>
      <c r="AN2240" s="100" t="str">
        <f t="shared" si="7407"/>
        <v/>
      </c>
    </row>
    <row r="2241" spans="2:40" ht="15" customHeight="1" x14ac:dyDescent="0.25">
      <c r="B2241" s="115" t="str">
        <f>IF(AND('INPUT INF'!$C240="I",'INPUT INF'!$D240=$B$2003),'INPUT INF'!$A240,"")</f>
        <v/>
      </c>
      <c r="C2241" s="115" t="str">
        <f>IF(AND('INPUT INF'!$C240="I",'INPUT INF'!$D240=$C$2003),'INPUT INF'!$A240,"")</f>
        <v/>
      </c>
      <c r="D2241" s="100" t="str">
        <f>IF(AND('INPUT INF'!$C240="I",'INPUT INF'!$D240=$D$2003),'INPUT INF'!$A240,"")</f>
        <v/>
      </c>
      <c r="E2241" s="100" t="str">
        <f>IF(AND('INPUT INF'!$C240="I",'INPUT INF'!$D240=$E$2003),'INPUT INF'!$A240,"")</f>
        <v/>
      </c>
      <c r="F2241" s="100" t="str">
        <f>IF(AND('INPUT INF'!$C240="I",'INPUT INF'!$D240=$F$2003),'INPUT INF'!$A240,"")</f>
        <v/>
      </c>
      <c r="G2241" s="100" t="str">
        <f>IF(AND('INPUT INF'!$C240="I",'INPUT INF'!$D240=$G$2003),'INPUT INF'!$A240,"")</f>
        <v/>
      </c>
      <c r="H2241" s="100" t="str">
        <f>IF(AND('INPUT INF'!$C240="II",'INPUT INF'!$D240=$H$2003),'INPUT INF'!$A240,"")</f>
        <v/>
      </c>
      <c r="I2241" s="100" t="str">
        <f>IF(AND('INPUT INF'!$C240="II",'INPUT INF'!$D240=$I$2003),'INPUT INF'!$A240,"")</f>
        <v/>
      </c>
      <c r="J2241" s="100" t="str">
        <f>IF(AND('INPUT INF'!$C240="II",'INPUT INF'!$D240=$J$2003),'INPUT INF'!$A240,"")</f>
        <v/>
      </c>
      <c r="K2241" s="100" t="str">
        <f>IF(AND('INPUT INF'!$C240="II",'INPUT INF'!$D240=$K$2003),'INPUT INF'!$A240,"")</f>
        <v/>
      </c>
      <c r="L2241" s="100" t="str">
        <f>IF(AND('INPUT INF'!$C240="II",'INPUT INF'!$D240=$L$2003),'INPUT INF'!$A240,"")</f>
        <v/>
      </c>
      <c r="M2241" s="100" t="str">
        <f>IF(AND('INPUT INF'!$C240="II",'INPUT INF'!$D240=$M$2003),'INPUT INF'!$A240,"")</f>
        <v/>
      </c>
      <c r="N2241" s="100" t="str">
        <f t="shared" si="7408"/>
        <v/>
      </c>
      <c r="O2241" s="100" t="str">
        <f t="shared" si="7415"/>
        <v/>
      </c>
      <c r="P2241" s="100" t="str">
        <f t="shared" si="7415"/>
        <v/>
      </c>
      <c r="Q2241" s="100" t="str">
        <f t="shared" si="7415"/>
        <v/>
      </c>
      <c r="R2241" s="100" t="str">
        <f t="shared" si="7415"/>
        <v/>
      </c>
      <c r="S2241" s="100" t="str">
        <f t="shared" si="7415"/>
        <v/>
      </c>
      <c r="T2241" s="100" t="str">
        <f t="shared" si="7415"/>
        <v/>
      </c>
      <c r="U2241" s="100" t="str">
        <f t="shared" si="7415"/>
        <v/>
      </c>
      <c r="V2241" s="100" t="str">
        <f t="shared" si="7415"/>
        <v/>
      </c>
      <c r="W2241" s="100" t="str">
        <f t="shared" si="7415"/>
        <v/>
      </c>
      <c r="X2241" s="100" t="str">
        <f t="shared" si="7415"/>
        <v/>
      </c>
      <c r="Y2241" s="100" t="str">
        <f t="shared" si="7416"/>
        <v/>
      </c>
      <c r="Z2241" s="100" t="str">
        <f t="shared" si="7416"/>
        <v/>
      </c>
      <c r="AA2241" s="100" t="str">
        <f t="shared" si="7416"/>
        <v/>
      </c>
      <c r="AB2241" s="100" t="str">
        <f t="shared" si="7416"/>
        <v/>
      </c>
      <c r="AC2241" s="100" t="str">
        <f t="shared" si="7416"/>
        <v/>
      </c>
      <c r="AD2241" s="100" t="str">
        <f t="shared" si="7416"/>
        <v/>
      </c>
      <c r="AE2241" s="100" t="str">
        <f t="shared" si="7416"/>
        <v/>
      </c>
      <c r="AF2241" s="100" t="str">
        <f t="shared" si="7416"/>
        <v/>
      </c>
      <c r="AG2241" s="100" t="str">
        <f t="shared" si="7416"/>
        <v/>
      </c>
      <c r="AH2241" s="100" t="str">
        <f t="shared" si="7416"/>
        <v/>
      </c>
      <c r="AI2241" s="100" t="str">
        <f t="shared" si="7416"/>
        <v/>
      </c>
      <c r="AJ2241" s="100" t="str">
        <f t="shared" si="7416"/>
        <v/>
      </c>
      <c r="AK2241" s="100" t="str">
        <f>IFERROR(VALUE(INDEX('INPUT DATA'!$Z$5:$Z$605,MATCH(CAL!N2241,'INPUT DATA'!$A$5:$A$605,0))),"")</f>
        <v/>
      </c>
      <c r="AL2241" s="100" t="str">
        <f>IFERROR(VALUE(INDEX('INPUT DATA'!$AA$5:$AA$605,MATCH(CAL!N2241,'INPUT DATA'!$A$5:$A$605,0))),"")</f>
        <v/>
      </c>
      <c r="AM2241" s="100" t="str">
        <f t="shared" si="7406"/>
        <v/>
      </c>
      <c r="AN2241" s="100" t="str">
        <f t="shared" si="7407"/>
        <v/>
      </c>
    </row>
    <row r="2242" spans="2:40" ht="15" customHeight="1" x14ac:dyDescent="0.25">
      <c r="B2242" s="115" t="str">
        <f>IF(AND('INPUT INF'!$C241="I",'INPUT INF'!$D241=$B$2003),'INPUT INF'!$A241,"")</f>
        <v/>
      </c>
      <c r="C2242" s="115" t="str">
        <f>IF(AND('INPUT INF'!$C241="I",'INPUT INF'!$D241=$C$2003),'INPUT INF'!$A241,"")</f>
        <v/>
      </c>
      <c r="D2242" s="100" t="str">
        <f>IF(AND('INPUT INF'!$C241="I",'INPUT INF'!$D241=$D$2003),'INPUT INF'!$A241,"")</f>
        <v/>
      </c>
      <c r="E2242" s="100" t="str">
        <f>IF(AND('INPUT INF'!$C241="I",'INPUT INF'!$D241=$E$2003),'INPUT INF'!$A241,"")</f>
        <v/>
      </c>
      <c r="F2242" s="100" t="str">
        <f>IF(AND('INPUT INF'!$C241="I",'INPUT INF'!$D241=$F$2003),'INPUT INF'!$A241,"")</f>
        <v/>
      </c>
      <c r="G2242" s="100" t="str">
        <f>IF(AND('INPUT INF'!$C241="I",'INPUT INF'!$D241=$G$2003),'INPUT INF'!$A241,"")</f>
        <v/>
      </c>
      <c r="H2242" s="100" t="str">
        <f>IF(AND('INPUT INF'!$C241="II",'INPUT INF'!$D241=$H$2003),'INPUT INF'!$A241,"")</f>
        <v/>
      </c>
      <c r="I2242" s="100" t="str">
        <f>IF(AND('INPUT INF'!$C241="II",'INPUT INF'!$D241=$I$2003),'INPUT INF'!$A241,"")</f>
        <v/>
      </c>
      <c r="J2242" s="100" t="str">
        <f>IF(AND('INPUT INF'!$C241="II",'INPUT INF'!$D241=$J$2003),'INPUT INF'!$A241,"")</f>
        <v/>
      </c>
      <c r="K2242" s="100" t="str">
        <f>IF(AND('INPUT INF'!$C241="II",'INPUT INF'!$D241=$K$2003),'INPUT INF'!$A241,"")</f>
        <v/>
      </c>
      <c r="L2242" s="100" t="str">
        <f>IF(AND('INPUT INF'!$C241="II",'INPUT INF'!$D241=$L$2003),'INPUT INF'!$A241,"")</f>
        <v/>
      </c>
      <c r="M2242" s="100" t="str">
        <f>IF(AND('INPUT INF'!$C241="II",'INPUT INF'!$D241=$M$2003),'INPUT INF'!$A241,"")</f>
        <v/>
      </c>
      <c r="N2242" s="100" t="str">
        <f t="shared" si="7408"/>
        <v/>
      </c>
      <c r="O2242" s="100" t="str">
        <f t="shared" si="7415"/>
        <v/>
      </c>
      <c r="P2242" s="100" t="str">
        <f t="shared" si="7415"/>
        <v/>
      </c>
      <c r="Q2242" s="100" t="str">
        <f t="shared" si="7415"/>
        <v/>
      </c>
      <c r="R2242" s="100" t="str">
        <f t="shared" si="7415"/>
        <v/>
      </c>
      <c r="S2242" s="100" t="str">
        <f t="shared" si="7415"/>
        <v/>
      </c>
      <c r="T2242" s="100" t="str">
        <f t="shared" si="7415"/>
        <v/>
      </c>
      <c r="U2242" s="100" t="str">
        <f t="shared" si="7415"/>
        <v/>
      </c>
      <c r="V2242" s="100" t="str">
        <f t="shared" si="7415"/>
        <v/>
      </c>
      <c r="W2242" s="100" t="str">
        <f t="shared" si="7415"/>
        <v/>
      </c>
      <c r="X2242" s="100" t="str">
        <f t="shared" si="7415"/>
        <v/>
      </c>
      <c r="Y2242" s="100" t="str">
        <f t="shared" si="7416"/>
        <v/>
      </c>
      <c r="Z2242" s="100" t="str">
        <f t="shared" si="7416"/>
        <v/>
      </c>
      <c r="AA2242" s="100" t="str">
        <f t="shared" si="7416"/>
        <v/>
      </c>
      <c r="AB2242" s="100" t="str">
        <f t="shared" si="7416"/>
        <v/>
      </c>
      <c r="AC2242" s="100" t="str">
        <f t="shared" si="7416"/>
        <v/>
      </c>
      <c r="AD2242" s="100" t="str">
        <f t="shared" si="7416"/>
        <v/>
      </c>
      <c r="AE2242" s="100" t="str">
        <f t="shared" si="7416"/>
        <v/>
      </c>
      <c r="AF2242" s="100" t="str">
        <f t="shared" si="7416"/>
        <v/>
      </c>
      <c r="AG2242" s="100" t="str">
        <f t="shared" si="7416"/>
        <v/>
      </c>
      <c r="AH2242" s="100" t="str">
        <f t="shared" si="7416"/>
        <v/>
      </c>
      <c r="AI2242" s="100" t="str">
        <f t="shared" si="7416"/>
        <v/>
      </c>
      <c r="AJ2242" s="100" t="str">
        <f t="shared" si="7416"/>
        <v/>
      </c>
      <c r="AK2242" s="100" t="str">
        <f>IFERROR(VALUE(INDEX('INPUT DATA'!$Z$5:$Z$605,MATCH(CAL!N2242,'INPUT DATA'!$A$5:$A$605,0))),"")</f>
        <v/>
      </c>
      <c r="AL2242" s="100" t="str">
        <f>IFERROR(VALUE(INDEX('INPUT DATA'!$AA$5:$AA$605,MATCH(CAL!N2242,'INPUT DATA'!$A$5:$A$605,0))),"")</f>
        <v/>
      </c>
      <c r="AM2242" s="100" t="str">
        <f t="shared" si="7406"/>
        <v/>
      </c>
      <c r="AN2242" s="100" t="str">
        <f t="shared" si="7407"/>
        <v/>
      </c>
    </row>
    <row r="2243" spans="2:40" ht="15" customHeight="1" x14ac:dyDescent="0.25">
      <c r="B2243" s="115" t="str">
        <f>IF(AND('INPUT INF'!$C242="I",'INPUT INF'!$D242=$B$2003),'INPUT INF'!$A242,"")</f>
        <v/>
      </c>
      <c r="C2243" s="115" t="str">
        <f>IF(AND('INPUT INF'!$C242="I",'INPUT INF'!$D242=$C$2003),'INPUT INF'!$A242,"")</f>
        <v/>
      </c>
      <c r="D2243" s="100" t="str">
        <f>IF(AND('INPUT INF'!$C242="I",'INPUT INF'!$D242=$D$2003),'INPUT INF'!$A242,"")</f>
        <v/>
      </c>
      <c r="E2243" s="100" t="str">
        <f>IF(AND('INPUT INF'!$C242="I",'INPUT INF'!$D242=$E$2003),'INPUT INF'!$A242,"")</f>
        <v/>
      </c>
      <c r="F2243" s="100" t="str">
        <f>IF(AND('INPUT INF'!$C242="I",'INPUT INF'!$D242=$F$2003),'INPUT INF'!$A242,"")</f>
        <v/>
      </c>
      <c r="G2243" s="100" t="str">
        <f>IF(AND('INPUT INF'!$C242="I",'INPUT INF'!$D242=$G$2003),'INPUT INF'!$A242,"")</f>
        <v/>
      </c>
      <c r="H2243" s="100" t="str">
        <f>IF(AND('INPUT INF'!$C242="II",'INPUT INF'!$D242=$H$2003),'INPUT INF'!$A242,"")</f>
        <v/>
      </c>
      <c r="I2243" s="100" t="str">
        <f>IF(AND('INPUT INF'!$C242="II",'INPUT INF'!$D242=$I$2003),'INPUT INF'!$A242,"")</f>
        <v/>
      </c>
      <c r="J2243" s="100" t="str">
        <f>IF(AND('INPUT INF'!$C242="II",'INPUT INF'!$D242=$J$2003),'INPUT INF'!$A242,"")</f>
        <v/>
      </c>
      <c r="K2243" s="100" t="str">
        <f>IF(AND('INPUT INF'!$C242="II",'INPUT INF'!$D242=$K$2003),'INPUT INF'!$A242,"")</f>
        <v/>
      </c>
      <c r="L2243" s="100" t="str">
        <f>IF(AND('INPUT INF'!$C242="II",'INPUT INF'!$D242=$L$2003),'INPUT INF'!$A242,"")</f>
        <v/>
      </c>
      <c r="M2243" s="100" t="str">
        <f>IF(AND('INPUT INF'!$C242="II",'INPUT INF'!$D242=$M$2003),'INPUT INF'!$A242,"")</f>
        <v/>
      </c>
      <c r="N2243" s="100" t="str">
        <f t="shared" si="7408"/>
        <v/>
      </c>
      <c r="O2243" s="100" t="str">
        <f t="shared" si="7415"/>
        <v/>
      </c>
      <c r="P2243" s="100" t="str">
        <f t="shared" si="7415"/>
        <v/>
      </c>
      <c r="Q2243" s="100" t="str">
        <f t="shared" si="7415"/>
        <v/>
      </c>
      <c r="R2243" s="100" t="str">
        <f t="shared" si="7415"/>
        <v/>
      </c>
      <c r="S2243" s="100" t="str">
        <f t="shared" si="7415"/>
        <v/>
      </c>
      <c r="T2243" s="100" t="str">
        <f t="shared" si="7415"/>
        <v/>
      </c>
      <c r="U2243" s="100" t="str">
        <f t="shared" si="7415"/>
        <v/>
      </c>
      <c r="V2243" s="100" t="str">
        <f t="shared" si="7415"/>
        <v/>
      </c>
      <c r="W2243" s="100" t="str">
        <f t="shared" si="7415"/>
        <v/>
      </c>
      <c r="X2243" s="100" t="str">
        <f t="shared" si="7415"/>
        <v/>
      </c>
      <c r="Y2243" s="100" t="str">
        <f t="shared" si="7416"/>
        <v/>
      </c>
      <c r="Z2243" s="100" t="str">
        <f t="shared" si="7416"/>
        <v/>
      </c>
      <c r="AA2243" s="100" t="str">
        <f t="shared" si="7416"/>
        <v/>
      </c>
      <c r="AB2243" s="100" t="str">
        <f t="shared" si="7416"/>
        <v/>
      </c>
      <c r="AC2243" s="100" t="str">
        <f t="shared" si="7416"/>
        <v/>
      </c>
      <c r="AD2243" s="100" t="str">
        <f t="shared" si="7416"/>
        <v/>
      </c>
      <c r="AE2243" s="100" t="str">
        <f t="shared" si="7416"/>
        <v/>
      </c>
      <c r="AF2243" s="100" t="str">
        <f t="shared" si="7416"/>
        <v/>
      </c>
      <c r="AG2243" s="100" t="str">
        <f t="shared" si="7416"/>
        <v/>
      </c>
      <c r="AH2243" s="100" t="str">
        <f t="shared" si="7416"/>
        <v/>
      </c>
      <c r="AI2243" s="100" t="str">
        <f t="shared" si="7416"/>
        <v/>
      </c>
      <c r="AJ2243" s="100" t="str">
        <f t="shared" si="7416"/>
        <v/>
      </c>
      <c r="AK2243" s="100" t="str">
        <f>IFERROR(VALUE(INDEX('INPUT DATA'!$Z$5:$Z$605,MATCH(CAL!N2243,'INPUT DATA'!$A$5:$A$605,0))),"")</f>
        <v/>
      </c>
      <c r="AL2243" s="100" t="str">
        <f>IFERROR(VALUE(INDEX('INPUT DATA'!$AA$5:$AA$605,MATCH(CAL!N2243,'INPUT DATA'!$A$5:$A$605,0))),"")</f>
        <v/>
      </c>
      <c r="AM2243" s="100" t="str">
        <f t="shared" si="7406"/>
        <v/>
      </c>
      <c r="AN2243" s="100" t="str">
        <f t="shared" si="7407"/>
        <v/>
      </c>
    </row>
    <row r="2244" spans="2:40" ht="15" customHeight="1" x14ac:dyDescent="0.25">
      <c r="B2244" s="115" t="str">
        <f>IF(AND('INPUT INF'!$C243="I",'INPUT INF'!$D243=$B$2003),'INPUT INF'!$A243,"")</f>
        <v/>
      </c>
      <c r="C2244" s="115" t="str">
        <f>IF(AND('INPUT INF'!$C243="I",'INPUT INF'!$D243=$C$2003),'INPUT INF'!$A243,"")</f>
        <v/>
      </c>
      <c r="D2244" s="100" t="str">
        <f>IF(AND('INPUT INF'!$C243="I",'INPUT INF'!$D243=$D$2003),'INPUT INF'!$A243,"")</f>
        <v/>
      </c>
      <c r="E2244" s="100" t="str">
        <f>IF(AND('INPUT INF'!$C243="I",'INPUT INF'!$D243=$E$2003),'INPUT INF'!$A243,"")</f>
        <v/>
      </c>
      <c r="F2244" s="100" t="str">
        <f>IF(AND('INPUT INF'!$C243="I",'INPUT INF'!$D243=$F$2003),'INPUT INF'!$A243,"")</f>
        <v/>
      </c>
      <c r="G2244" s="100" t="str">
        <f>IF(AND('INPUT INF'!$C243="I",'INPUT INF'!$D243=$G$2003),'INPUT INF'!$A243,"")</f>
        <v/>
      </c>
      <c r="H2244" s="100" t="str">
        <f>IF(AND('INPUT INF'!$C243="II",'INPUT INF'!$D243=$H$2003),'INPUT INF'!$A243,"")</f>
        <v/>
      </c>
      <c r="I2244" s="100" t="str">
        <f>IF(AND('INPUT INF'!$C243="II",'INPUT INF'!$D243=$I$2003),'INPUT INF'!$A243,"")</f>
        <v/>
      </c>
      <c r="J2244" s="100" t="str">
        <f>IF(AND('INPUT INF'!$C243="II",'INPUT INF'!$D243=$J$2003),'INPUT INF'!$A243,"")</f>
        <v/>
      </c>
      <c r="K2244" s="100" t="str">
        <f>IF(AND('INPUT INF'!$C243="II",'INPUT INF'!$D243=$K$2003),'INPUT INF'!$A243,"")</f>
        <v/>
      </c>
      <c r="L2244" s="100" t="str">
        <f>IF(AND('INPUT INF'!$C243="II",'INPUT INF'!$D243=$L$2003),'INPUT INF'!$A243,"")</f>
        <v/>
      </c>
      <c r="M2244" s="100" t="str">
        <f>IF(AND('INPUT INF'!$C243="II",'INPUT INF'!$D243=$M$2003),'INPUT INF'!$A243,"")</f>
        <v/>
      </c>
      <c r="N2244" s="100" t="str">
        <f t="shared" si="7408"/>
        <v/>
      </c>
      <c r="O2244" s="100" t="str">
        <f t="shared" ref="O2244:X2253" si="7417">VLOOKUP($N2244,$B$1003:$AA$1901,O$2003,FALSE)</f>
        <v/>
      </c>
      <c r="P2244" s="100" t="str">
        <f t="shared" si="7417"/>
        <v/>
      </c>
      <c r="Q2244" s="100" t="str">
        <f t="shared" si="7417"/>
        <v/>
      </c>
      <c r="R2244" s="100" t="str">
        <f t="shared" si="7417"/>
        <v/>
      </c>
      <c r="S2244" s="100" t="str">
        <f t="shared" si="7417"/>
        <v/>
      </c>
      <c r="T2244" s="100" t="str">
        <f t="shared" si="7417"/>
        <v/>
      </c>
      <c r="U2244" s="100" t="str">
        <f t="shared" si="7417"/>
        <v/>
      </c>
      <c r="V2244" s="100" t="str">
        <f t="shared" si="7417"/>
        <v/>
      </c>
      <c r="W2244" s="100" t="str">
        <f t="shared" si="7417"/>
        <v/>
      </c>
      <c r="X2244" s="100" t="str">
        <f t="shared" si="7417"/>
        <v/>
      </c>
      <c r="Y2244" s="100" t="str">
        <f t="shared" ref="Y2244:AJ2253" si="7418">VLOOKUP($N2244,$B$1003:$AA$1901,Y$2003,FALSE)</f>
        <v/>
      </c>
      <c r="Z2244" s="100" t="str">
        <f t="shared" si="7418"/>
        <v/>
      </c>
      <c r="AA2244" s="100" t="str">
        <f t="shared" si="7418"/>
        <v/>
      </c>
      <c r="AB2244" s="100" t="str">
        <f t="shared" si="7418"/>
        <v/>
      </c>
      <c r="AC2244" s="100" t="str">
        <f t="shared" si="7418"/>
        <v/>
      </c>
      <c r="AD2244" s="100" t="str">
        <f t="shared" si="7418"/>
        <v/>
      </c>
      <c r="AE2244" s="100" t="str">
        <f t="shared" si="7418"/>
        <v/>
      </c>
      <c r="AF2244" s="100" t="str">
        <f t="shared" si="7418"/>
        <v/>
      </c>
      <c r="AG2244" s="100" t="str">
        <f t="shared" si="7418"/>
        <v/>
      </c>
      <c r="AH2244" s="100" t="str">
        <f t="shared" si="7418"/>
        <v/>
      </c>
      <c r="AI2244" s="100" t="str">
        <f t="shared" si="7418"/>
        <v/>
      </c>
      <c r="AJ2244" s="100" t="str">
        <f t="shared" si="7418"/>
        <v/>
      </c>
      <c r="AK2244" s="100" t="str">
        <f>IFERROR(VALUE(INDEX('INPUT DATA'!$Z$5:$Z$605,MATCH(CAL!N2244,'INPUT DATA'!$A$5:$A$605,0))),"")</f>
        <v/>
      </c>
      <c r="AL2244" s="100" t="str">
        <f>IFERROR(VALUE(INDEX('INPUT DATA'!$AA$5:$AA$605,MATCH(CAL!N2244,'INPUT DATA'!$A$5:$A$605,0))),"")</f>
        <v/>
      </c>
      <c r="AM2244" s="100" t="str">
        <f t="shared" si="7406"/>
        <v/>
      </c>
      <c r="AN2244" s="100" t="str">
        <f t="shared" si="7407"/>
        <v/>
      </c>
    </row>
    <row r="2245" spans="2:40" ht="15" customHeight="1" x14ac:dyDescent="0.25">
      <c r="B2245" s="115" t="str">
        <f>IF(AND('INPUT INF'!$C244="I",'INPUT INF'!$D244=$B$2003),'INPUT INF'!$A244,"")</f>
        <v/>
      </c>
      <c r="C2245" s="115" t="str">
        <f>IF(AND('INPUT INF'!$C244="I",'INPUT INF'!$D244=$C$2003),'INPUT INF'!$A244,"")</f>
        <v/>
      </c>
      <c r="D2245" s="100" t="str">
        <f>IF(AND('INPUT INF'!$C244="I",'INPUT INF'!$D244=$D$2003),'INPUT INF'!$A244,"")</f>
        <v/>
      </c>
      <c r="E2245" s="100" t="str">
        <f>IF(AND('INPUT INF'!$C244="I",'INPUT INF'!$D244=$E$2003),'INPUT INF'!$A244,"")</f>
        <v/>
      </c>
      <c r="F2245" s="100" t="str">
        <f>IF(AND('INPUT INF'!$C244="I",'INPUT INF'!$D244=$F$2003),'INPUT INF'!$A244,"")</f>
        <v/>
      </c>
      <c r="G2245" s="100" t="str">
        <f>IF(AND('INPUT INF'!$C244="I",'INPUT INF'!$D244=$G$2003),'INPUT INF'!$A244,"")</f>
        <v/>
      </c>
      <c r="H2245" s="100" t="str">
        <f>IF(AND('INPUT INF'!$C244="II",'INPUT INF'!$D244=$H$2003),'INPUT INF'!$A244,"")</f>
        <v/>
      </c>
      <c r="I2245" s="100" t="str">
        <f>IF(AND('INPUT INF'!$C244="II",'INPUT INF'!$D244=$I$2003),'INPUT INF'!$A244,"")</f>
        <v/>
      </c>
      <c r="J2245" s="100" t="str">
        <f>IF(AND('INPUT INF'!$C244="II",'INPUT INF'!$D244=$J$2003),'INPUT INF'!$A244,"")</f>
        <v/>
      </c>
      <c r="K2245" s="100" t="str">
        <f>IF(AND('INPUT INF'!$C244="II",'INPUT INF'!$D244=$K$2003),'INPUT INF'!$A244,"")</f>
        <v/>
      </c>
      <c r="L2245" s="100" t="str">
        <f>IF(AND('INPUT INF'!$C244="II",'INPUT INF'!$D244=$L$2003),'INPUT INF'!$A244,"")</f>
        <v/>
      </c>
      <c r="M2245" s="100" t="str">
        <f>IF(AND('INPUT INF'!$C244="II",'INPUT INF'!$D244=$M$2003),'INPUT INF'!$A244,"")</f>
        <v/>
      </c>
      <c r="N2245" s="100" t="str">
        <f t="shared" si="7408"/>
        <v/>
      </c>
      <c r="O2245" s="100" t="str">
        <f t="shared" si="7417"/>
        <v/>
      </c>
      <c r="P2245" s="100" t="str">
        <f t="shared" si="7417"/>
        <v/>
      </c>
      <c r="Q2245" s="100" t="str">
        <f t="shared" si="7417"/>
        <v/>
      </c>
      <c r="R2245" s="100" t="str">
        <f t="shared" si="7417"/>
        <v/>
      </c>
      <c r="S2245" s="100" t="str">
        <f t="shared" si="7417"/>
        <v/>
      </c>
      <c r="T2245" s="100" t="str">
        <f t="shared" si="7417"/>
        <v/>
      </c>
      <c r="U2245" s="100" t="str">
        <f t="shared" si="7417"/>
        <v/>
      </c>
      <c r="V2245" s="100" t="str">
        <f t="shared" si="7417"/>
        <v/>
      </c>
      <c r="W2245" s="100" t="str">
        <f t="shared" si="7417"/>
        <v/>
      </c>
      <c r="X2245" s="100" t="str">
        <f t="shared" si="7417"/>
        <v/>
      </c>
      <c r="Y2245" s="100" t="str">
        <f t="shared" si="7418"/>
        <v/>
      </c>
      <c r="Z2245" s="100" t="str">
        <f t="shared" si="7418"/>
        <v/>
      </c>
      <c r="AA2245" s="100" t="str">
        <f t="shared" si="7418"/>
        <v/>
      </c>
      <c r="AB2245" s="100" t="str">
        <f t="shared" si="7418"/>
        <v/>
      </c>
      <c r="AC2245" s="100" t="str">
        <f t="shared" si="7418"/>
        <v/>
      </c>
      <c r="AD2245" s="100" t="str">
        <f t="shared" si="7418"/>
        <v/>
      </c>
      <c r="AE2245" s="100" t="str">
        <f t="shared" si="7418"/>
        <v/>
      </c>
      <c r="AF2245" s="100" t="str">
        <f t="shared" si="7418"/>
        <v/>
      </c>
      <c r="AG2245" s="100" t="str">
        <f t="shared" si="7418"/>
        <v/>
      </c>
      <c r="AH2245" s="100" t="str">
        <f t="shared" si="7418"/>
        <v/>
      </c>
      <c r="AI2245" s="100" t="str">
        <f t="shared" si="7418"/>
        <v/>
      </c>
      <c r="AJ2245" s="100" t="str">
        <f t="shared" si="7418"/>
        <v/>
      </c>
      <c r="AK2245" s="100" t="str">
        <f>IFERROR(VALUE(INDEX('INPUT DATA'!$Z$5:$Z$605,MATCH(CAL!N2245,'INPUT DATA'!$A$5:$A$605,0))),"")</f>
        <v/>
      </c>
      <c r="AL2245" s="100" t="str">
        <f>IFERROR(VALUE(INDEX('INPUT DATA'!$AA$5:$AA$605,MATCH(CAL!N2245,'INPUT DATA'!$A$5:$A$605,0))),"")</f>
        <v/>
      </c>
      <c r="AM2245" s="100" t="str">
        <f t="shared" si="7406"/>
        <v/>
      </c>
      <c r="AN2245" s="100" t="str">
        <f t="shared" si="7407"/>
        <v/>
      </c>
    </row>
    <row r="2246" spans="2:40" ht="15" customHeight="1" x14ac:dyDescent="0.25">
      <c r="B2246" s="115" t="str">
        <f>IF(AND('INPUT INF'!$C245="I",'INPUT INF'!$D245=$B$2003),'INPUT INF'!$A245,"")</f>
        <v/>
      </c>
      <c r="C2246" s="115" t="str">
        <f>IF(AND('INPUT INF'!$C245="I",'INPUT INF'!$D245=$C$2003),'INPUT INF'!$A245,"")</f>
        <v/>
      </c>
      <c r="D2246" s="100" t="str">
        <f>IF(AND('INPUT INF'!$C245="I",'INPUT INF'!$D245=$D$2003),'INPUT INF'!$A245,"")</f>
        <v/>
      </c>
      <c r="E2246" s="100" t="str">
        <f>IF(AND('INPUT INF'!$C245="I",'INPUT INF'!$D245=$E$2003),'INPUT INF'!$A245,"")</f>
        <v/>
      </c>
      <c r="F2246" s="100" t="str">
        <f>IF(AND('INPUT INF'!$C245="I",'INPUT INF'!$D245=$F$2003),'INPUT INF'!$A245,"")</f>
        <v/>
      </c>
      <c r="G2246" s="100" t="str">
        <f>IF(AND('INPUT INF'!$C245="I",'INPUT INF'!$D245=$G$2003),'INPUT INF'!$A245,"")</f>
        <v/>
      </c>
      <c r="H2246" s="100" t="str">
        <f>IF(AND('INPUT INF'!$C245="II",'INPUT INF'!$D245=$H$2003),'INPUT INF'!$A245,"")</f>
        <v/>
      </c>
      <c r="I2246" s="100" t="str">
        <f>IF(AND('INPUT INF'!$C245="II",'INPUT INF'!$D245=$I$2003),'INPUT INF'!$A245,"")</f>
        <v/>
      </c>
      <c r="J2246" s="100" t="str">
        <f>IF(AND('INPUT INF'!$C245="II",'INPUT INF'!$D245=$J$2003),'INPUT INF'!$A245,"")</f>
        <v/>
      </c>
      <c r="K2246" s="100" t="str">
        <f>IF(AND('INPUT INF'!$C245="II",'INPUT INF'!$D245=$K$2003),'INPUT INF'!$A245,"")</f>
        <v/>
      </c>
      <c r="L2246" s="100" t="str">
        <f>IF(AND('INPUT INF'!$C245="II",'INPUT INF'!$D245=$L$2003),'INPUT INF'!$A245,"")</f>
        <v/>
      </c>
      <c r="M2246" s="100" t="str">
        <f>IF(AND('INPUT INF'!$C245="II",'INPUT INF'!$D245=$M$2003),'INPUT INF'!$A245,"")</f>
        <v/>
      </c>
      <c r="N2246" s="100" t="str">
        <f t="shared" si="7408"/>
        <v/>
      </c>
      <c r="O2246" s="100" t="str">
        <f t="shared" si="7417"/>
        <v/>
      </c>
      <c r="P2246" s="100" t="str">
        <f t="shared" si="7417"/>
        <v/>
      </c>
      <c r="Q2246" s="100" t="str">
        <f t="shared" si="7417"/>
        <v/>
      </c>
      <c r="R2246" s="100" t="str">
        <f t="shared" si="7417"/>
        <v/>
      </c>
      <c r="S2246" s="100" t="str">
        <f t="shared" si="7417"/>
        <v/>
      </c>
      <c r="T2246" s="100" t="str">
        <f t="shared" si="7417"/>
        <v/>
      </c>
      <c r="U2246" s="100" t="str">
        <f t="shared" si="7417"/>
        <v/>
      </c>
      <c r="V2246" s="100" t="str">
        <f t="shared" si="7417"/>
        <v/>
      </c>
      <c r="W2246" s="100" t="str">
        <f t="shared" si="7417"/>
        <v/>
      </c>
      <c r="X2246" s="100" t="str">
        <f t="shared" si="7417"/>
        <v/>
      </c>
      <c r="Y2246" s="100" t="str">
        <f t="shared" si="7418"/>
        <v/>
      </c>
      <c r="Z2246" s="100" t="str">
        <f t="shared" si="7418"/>
        <v/>
      </c>
      <c r="AA2246" s="100" t="str">
        <f t="shared" si="7418"/>
        <v/>
      </c>
      <c r="AB2246" s="100" t="str">
        <f t="shared" si="7418"/>
        <v/>
      </c>
      <c r="AC2246" s="100" t="str">
        <f t="shared" si="7418"/>
        <v/>
      </c>
      <c r="AD2246" s="100" t="str">
        <f t="shared" si="7418"/>
        <v/>
      </c>
      <c r="AE2246" s="100" t="str">
        <f t="shared" si="7418"/>
        <v/>
      </c>
      <c r="AF2246" s="100" t="str">
        <f t="shared" si="7418"/>
        <v/>
      </c>
      <c r="AG2246" s="100" t="str">
        <f t="shared" si="7418"/>
        <v/>
      </c>
      <c r="AH2246" s="100" t="str">
        <f t="shared" si="7418"/>
        <v/>
      </c>
      <c r="AI2246" s="100" t="str">
        <f t="shared" si="7418"/>
        <v/>
      </c>
      <c r="AJ2246" s="100" t="str">
        <f t="shared" si="7418"/>
        <v/>
      </c>
      <c r="AK2246" s="100" t="str">
        <f>IFERROR(VALUE(INDEX('INPUT DATA'!$Z$5:$Z$605,MATCH(CAL!N2246,'INPUT DATA'!$A$5:$A$605,0))),"")</f>
        <v/>
      </c>
      <c r="AL2246" s="100" t="str">
        <f>IFERROR(VALUE(INDEX('INPUT DATA'!$AA$5:$AA$605,MATCH(CAL!N2246,'INPUT DATA'!$A$5:$A$605,0))),"")</f>
        <v/>
      </c>
      <c r="AM2246" s="100" t="str">
        <f t="shared" si="7406"/>
        <v/>
      </c>
      <c r="AN2246" s="100" t="str">
        <f t="shared" si="7407"/>
        <v/>
      </c>
    </row>
    <row r="2247" spans="2:40" ht="15" customHeight="1" x14ac:dyDescent="0.25">
      <c r="B2247" s="115" t="str">
        <f>IF(AND('INPUT INF'!$C246="I",'INPUT INF'!$D246=$B$2003),'INPUT INF'!$A246,"")</f>
        <v/>
      </c>
      <c r="C2247" s="115" t="str">
        <f>IF(AND('INPUT INF'!$C246="I",'INPUT INF'!$D246=$C$2003),'INPUT INF'!$A246,"")</f>
        <v/>
      </c>
      <c r="D2247" s="100" t="str">
        <f>IF(AND('INPUT INF'!$C246="I",'INPUT INF'!$D246=$D$2003),'INPUT INF'!$A246,"")</f>
        <v/>
      </c>
      <c r="E2247" s="100" t="str">
        <f>IF(AND('INPUT INF'!$C246="I",'INPUT INF'!$D246=$E$2003),'INPUT INF'!$A246,"")</f>
        <v/>
      </c>
      <c r="F2247" s="100" t="str">
        <f>IF(AND('INPUT INF'!$C246="I",'INPUT INF'!$D246=$F$2003),'INPUT INF'!$A246,"")</f>
        <v/>
      </c>
      <c r="G2247" s="100" t="str">
        <f>IF(AND('INPUT INF'!$C246="I",'INPUT INF'!$D246=$G$2003),'INPUT INF'!$A246,"")</f>
        <v/>
      </c>
      <c r="H2247" s="100" t="str">
        <f>IF(AND('INPUT INF'!$C246="II",'INPUT INF'!$D246=$H$2003),'INPUT INF'!$A246,"")</f>
        <v/>
      </c>
      <c r="I2247" s="100" t="str">
        <f>IF(AND('INPUT INF'!$C246="II",'INPUT INF'!$D246=$I$2003),'INPUT INF'!$A246,"")</f>
        <v/>
      </c>
      <c r="J2247" s="100" t="str">
        <f>IF(AND('INPUT INF'!$C246="II",'INPUT INF'!$D246=$J$2003),'INPUT INF'!$A246,"")</f>
        <v/>
      </c>
      <c r="K2247" s="100" t="str">
        <f>IF(AND('INPUT INF'!$C246="II",'INPUT INF'!$D246=$K$2003),'INPUT INF'!$A246,"")</f>
        <v/>
      </c>
      <c r="L2247" s="100" t="str">
        <f>IF(AND('INPUT INF'!$C246="II",'INPUT INF'!$D246=$L$2003),'INPUT INF'!$A246,"")</f>
        <v/>
      </c>
      <c r="M2247" s="100" t="str">
        <f>IF(AND('INPUT INF'!$C246="II",'INPUT INF'!$D246=$M$2003),'INPUT INF'!$A246,"")</f>
        <v/>
      </c>
      <c r="N2247" s="100" t="str">
        <f t="shared" si="7408"/>
        <v/>
      </c>
      <c r="O2247" s="100" t="str">
        <f t="shared" si="7417"/>
        <v/>
      </c>
      <c r="P2247" s="100" t="str">
        <f t="shared" si="7417"/>
        <v/>
      </c>
      <c r="Q2247" s="100" t="str">
        <f t="shared" si="7417"/>
        <v/>
      </c>
      <c r="R2247" s="100" t="str">
        <f t="shared" si="7417"/>
        <v/>
      </c>
      <c r="S2247" s="100" t="str">
        <f t="shared" si="7417"/>
        <v/>
      </c>
      <c r="T2247" s="100" t="str">
        <f t="shared" si="7417"/>
        <v/>
      </c>
      <c r="U2247" s="100" t="str">
        <f t="shared" si="7417"/>
        <v/>
      </c>
      <c r="V2247" s="100" t="str">
        <f t="shared" si="7417"/>
        <v/>
      </c>
      <c r="W2247" s="100" t="str">
        <f t="shared" si="7417"/>
        <v/>
      </c>
      <c r="X2247" s="100" t="str">
        <f t="shared" si="7417"/>
        <v/>
      </c>
      <c r="Y2247" s="100" t="str">
        <f t="shared" si="7418"/>
        <v/>
      </c>
      <c r="Z2247" s="100" t="str">
        <f t="shared" si="7418"/>
        <v/>
      </c>
      <c r="AA2247" s="100" t="str">
        <f t="shared" si="7418"/>
        <v/>
      </c>
      <c r="AB2247" s="100" t="str">
        <f t="shared" si="7418"/>
        <v/>
      </c>
      <c r="AC2247" s="100" t="str">
        <f t="shared" si="7418"/>
        <v/>
      </c>
      <c r="AD2247" s="100" t="str">
        <f t="shared" si="7418"/>
        <v/>
      </c>
      <c r="AE2247" s="100" t="str">
        <f t="shared" si="7418"/>
        <v/>
      </c>
      <c r="AF2247" s="100" t="str">
        <f t="shared" si="7418"/>
        <v/>
      </c>
      <c r="AG2247" s="100" t="str">
        <f t="shared" si="7418"/>
        <v/>
      </c>
      <c r="AH2247" s="100" t="str">
        <f t="shared" si="7418"/>
        <v/>
      </c>
      <c r="AI2247" s="100" t="str">
        <f t="shared" si="7418"/>
        <v/>
      </c>
      <c r="AJ2247" s="100" t="str">
        <f t="shared" si="7418"/>
        <v/>
      </c>
      <c r="AK2247" s="100" t="str">
        <f>IFERROR(VALUE(INDEX('INPUT DATA'!$Z$5:$Z$605,MATCH(CAL!N2247,'INPUT DATA'!$A$5:$A$605,0))),"")</f>
        <v/>
      </c>
      <c r="AL2247" s="100" t="str">
        <f>IFERROR(VALUE(INDEX('INPUT DATA'!$AA$5:$AA$605,MATCH(CAL!N2247,'INPUT DATA'!$A$5:$A$605,0))),"")</f>
        <v/>
      </c>
      <c r="AM2247" s="100" t="str">
        <f t="shared" si="7406"/>
        <v/>
      </c>
      <c r="AN2247" s="100" t="str">
        <f t="shared" si="7407"/>
        <v/>
      </c>
    </row>
    <row r="2248" spans="2:40" ht="15" customHeight="1" x14ac:dyDescent="0.25">
      <c r="B2248" s="115" t="str">
        <f>IF(AND('INPUT INF'!$C247="I",'INPUT INF'!$D247=$B$2003),'INPUT INF'!$A247,"")</f>
        <v/>
      </c>
      <c r="C2248" s="115" t="str">
        <f>IF(AND('INPUT INF'!$C247="I",'INPUT INF'!$D247=$C$2003),'INPUT INF'!$A247,"")</f>
        <v/>
      </c>
      <c r="D2248" s="100" t="str">
        <f>IF(AND('INPUT INF'!$C247="I",'INPUT INF'!$D247=$D$2003),'INPUT INF'!$A247,"")</f>
        <v/>
      </c>
      <c r="E2248" s="100" t="str">
        <f>IF(AND('INPUT INF'!$C247="I",'INPUT INF'!$D247=$E$2003),'INPUT INF'!$A247,"")</f>
        <v/>
      </c>
      <c r="F2248" s="100" t="str">
        <f>IF(AND('INPUT INF'!$C247="I",'INPUT INF'!$D247=$F$2003),'INPUT INF'!$A247,"")</f>
        <v/>
      </c>
      <c r="G2248" s="100" t="str">
        <f>IF(AND('INPUT INF'!$C247="I",'INPUT INF'!$D247=$G$2003),'INPUT INF'!$A247,"")</f>
        <v/>
      </c>
      <c r="H2248" s="100" t="str">
        <f>IF(AND('INPUT INF'!$C247="II",'INPUT INF'!$D247=$H$2003),'INPUT INF'!$A247,"")</f>
        <v/>
      </c>
      <c r="I2248" s="100" t="str">
        <f>IF(AND('INPUT INF'!$C247="II",'INPUT INF'!$D247=$I$2003),'INPUT INF'!$A247,"")</f>
        <v/>
      </c>
      <c r="J2248" s="100" t="str">
        <f>IF(AND('INPUT INF'!$C247="II",'INPUT INF'!$D247=$J$2003),'INPUT INF'!$A247,"")</f>
        <v/>
      </c>
      <c r="K2248" s="100" t="str">
        <f>IF(AND('INPUT INF'!$C247="II",'INPUT INF'!$D247=$K$2003),'INPUT INF'!$A247,"")</f>
        <v/>
      </c>
      <c r="L2248" s="100" t="str">
        <f>IF(AND('INPUT INF'!$C247="II",'INPUT INF'!$D247=$L$2003),'INPUT INF'!$A247,"")</f>
        <v/>
      </c>
      <c r="M2248" s="100" t="str">
        <f>IF(AND('INPUT INF'!$C247="II",'INPUT INF'!$D247=$M$2003),'INPUT INF'!$A247,"")</f>
        <v/>
      </c>
      <c r="N2248" s="100" t="str">
        <f t="shared" si="7408"/>
        <v/>
      </c>
      <c r="O2248" s="100" t="str">
        <f t="shared" si="7417"/>
        <v/>
      </c>
      <c r="P2248" s="100" t="str">
        <f t="shared" si="7417"/>
        <v/>
      </c>
      <c r="Q2248" s="100" t="str">
        <f t="shared" si="7417"/>
        <v/>
      </c>
      <c r="R2248" s="100" t="str">
        <f t="shared" si="7417"/>
        <v/>
      </c>
      <c r="S2248" s="100" t="str">
        <f t="shared" si="7417"/>
        <v/>
      </c>
      <c r="T2248" s="100" t="str">
        <f t="shared" si="7417"/>
        <v/>
      </c>
      <c r="U2248" s="100" t="str">
        <f t="shared" si="7417"/>
        <v/>
      </c>
      <c r="V2248" s="100" t="str">
        <f t="shared" si="7417"/>
        <v/>
      </c>
      <c r="W2248" s="100" t="str">
        <f t="shared" si="7417"/>
        <v/>
      </c>
      <c r="X2248" s="100" t="str">
        <f t="shared" si="7417"/>
        <v/>
      </c>
      <c r="Y2248" s="100" t="str">
        <f t="shared" si="7418"/>
        <v/>
      </c>
      <c r="Z2248" s="100" t="str">
        <f t="shared" si="7418"/>
        <v/>
      </c>
      <c r="AA2248" s="100" t="str">
        <f t="shared" si="7418"/>
        <v/>
      </c>
      <c r="AB2248" s="100" t="str">
        <f t="shared" si="7418"/>
        <v/>
      </c>
      <c r="AC2248" s="100" t="str">
        <f t="shared" si="7418"/>
        <v/>
      </c>
      <c r="AD2248" s="100" t="str">
        <f t="shared" si="7418"/>
        <v/>
      </c>
      <c r="AE2248" s="100" t="str">
        <f t="shared" si="7418"/>
        <v/>
      </c>
      <c r="AF2248" s="100" t="str">
        <f t="shared" si="7418"/>
        <v/>
      </c>
      <c r="AG2248" s="100" t="str">
        <f t="shared" si="7418"/>
        <v/>
      </c>
      <c r="AH2248" s="100" t="str">
        <f t="shared" si="7418"/>
        <v/>
      </c>
      <c r="AI2248" s="100" t="str">
        <f t="shared" si="7418"/>
        <v/>
      </c>
      <c r="AJ2248" s="100" t="str">
        <f t="shared" si="7418"/>
        <v/>
      </c>
      <c r="AK2248" s="100" t="str">
        <f>IFERROR(VALUE(INDEX('INPUT DATA'!$Z$5:$Z$605,MATCH(CAL!N2248,'INPUT DATA'!$A$5:$A$605,0))),"")</f>
        <v/>
      </c>
      <c r="AL2248" s="100" t="str">
        <f>IFERROR(VALUE(INDEX('INPUT DATA'!$AA$5:$AA$605,MATCH(CAL!N2248,'INPUT DATA'!$A$5:$A$605,0))),"")</f>
        <v/>
      </c>
      <c r="AM2248" s="100" t="str">
        <f t="shared" si="7406"/>
        <v/>
      </c>
      <c r="AN2248" s="100" t="str">
        <f t="shared" si="7407"/>
        <v/>
      </c>
    </row>
    <row r="2249" spans="2:40" ht="15" customHeight="1" x14ac:dyDescent="0.25">
      <c r="B2249" s="115" t="str">
        <f>IF(AND('INPUT INF'!$C248="I",'INPUT INF'!$D248=$B$2003),'INPUT INF'!$A248,"")</f>
        <v/>
      </c>
      <c r="C2249" s="115" t="str">
        <f>IF(AND('INPUT INF'!$C248="I",'INPUT INF'!$D248=$C$2003),'INPUT INF'!$A248,"")</f>
        <v/>
      </c>
      <c r="D2249" s="100" t="str">
        <f>IF(AND('INPUT INF'!$C248="I",'INPUT INF'!$D248=$D$2003),'INPUT INF'!$A248,"")</f>
        <v/>
      </c>
      <c r="E2249" s="100" t="str">
        <f>IF(AND('INPUT INF'!$C248="I",'INPUT INF'!$D248=$E$2003),'INPUT INF'!$A248,"")</f>
        <v/>
      </c>
      <c r="F2249" s="100" t="str">
        <f>IF(AND('INPUT INF'!$C248="I",'INPUT INF'!$D248=$F$2003),'INPUT INF'!$A248,"")</f>
        <v/>
      </c>
      <c r="G2249" s="100" t="str">
        <f>IF(AND('INPUT INF'!$C248="I",'INPUT INF'!$D248=$G$2003),'INPUT INF'!$A248,"")</f>
        <v/>
      </c>
      <c r="H2249" s="100" t="str">
        <f>IF(AND('INPUT INF'!$C248="II",'INPUT INF'!$D248=$H$2003),'INPUT INF'!$A248,"")</f>
        <v/>
      </c>
      <c r="I2249" s="100" t="str">
        <f>IF(AND('INPUT INF'!$C248="II",'INPUT INF'!$D248=$I$2003),'INPUT INF'!$A248,"")</f>
        <v/>
      </c>
      <c r="J2249" s="100" t="str">
        <f>IF(AND('INPUT INF'!$C248="II",'INPUT INF'!$D248=$J$2003),'INPUT INF'!$A248,"")</f>
        <v/>
      </c>
      <c r="K2249" s="100" t="str">
        <f>IF(AND('INPUT INF'!$C248="II",'INPUT INF'!$D248=$K$2003),'INPUT INF'!$A248,"")</f>
        <v/>
      </c>
      <c r="L2249" s="100" t="str">
        <f>IF(AND('INPUT INF'!$C248="II",'INPUT INF'!$D248=$L$2003),'INPUT INF'!$A248,"")</f>
        <v/>
      </c>
      <c r="M2249" s="100" t="str">
        <f>IF(AND('INPUT INF'!$C248="II",'INPUT INF'!$D248=$M$2003),'INPUT INF'!$A248,"")</f>
        <v/>
      </c>
      <c r="N2249" s="100" t="str">
        <f t="shared" si="7408"/>
        <v/>
      </c>
      <c r="O2249" s="100" t="str">
        <f t="shared" si="7417"/>
        <v/>
      </c>
      <c r="P2249" s="100" t="str">
        <f t="shared" si="7417"/>
        <v/>
      </c>
      <c r="Q2249" s="100" t="str">
        <f t="shared" si="7417"/>
        <v/>
      </c>
      <c r="R2249" s="100" t="str">
        <f t="shared" si="7417"/>
        <v/>
      </c>
      <c r="S2249" s="100" t="str">
        <f t="shared" si="7417"/>
        <v/>
      </c>
      <c r="T2249" s="100" t="str">
        <f t="shared" si="7417"/>
        <v/>
      </c>
      <c r="U2249" s="100" t="str">
        <f t="shared" si="7417"/>
        <v/>
      </c>
      <c r="V2249" s="100" t="str">
        <f t="shared" si="7417"/>
        <v/>
      </c>
      <c r="W2249" s="100" t="str">
        <f t="shared" si="7417"/>
        <v/>
      </c>
      <c r="X2249" s="100" t="str">
        <f t="shared" si="7417"/>
        <v/>
      </c>
      <c r="Y2249" s="100" t="str">
        <f t="shared" si="7418"/>
        <v/>
      </c>
      <c r="Z2249" s="100" t="str">
        <f t="shared" si="7418"/>
        <v/>
      </c>
      <c r="AA2249" s="100" t="str">
        <f t="shared" si="7418"/>
        <v/>
      </c>
      <c r="AB2249" s="100" t="str">
        <f t="shared" si="7418"/>
        <v/>
      </c>
      <c r="AC2249" s="100" t="str">
        <f t="shared" si="7418"/>
        <v/>
      </c>
      <c r="AD2249" s="100" t="str">
        <f t="shared" si="7418"/>
        <v/>
      </c>
      <c r="AE2249" s="100" t="str">
        <f t="shared" si="7418"/>
        <v/>
      </c>
      <c r="AF2249" s="100" t="str">
        <f t="shared" si="7418"/>
        <v/>
      </c>
      <c r="AG2249" s="100" t="str">
        <f t="shared" si="7418"/>
        <v/>
      </c>
      <c r="AH2249" s="100" t="str">
        <f t="shared" si="7418"/>
        <v/>
      </c>
      <c r="AI2249" s="100" t="str">
        <f t="shared" si="7418"/>
        <v/>
      </c>
      <c r="AJ2249" s="100" t="str">
        <f t="shared" si="7418"/>
        <v/>
      </c>
      <c r="AK2249" s="100" t="str">
        <f>IFERROR(VALUE(INDEX('INPUT DATA'!$Z$5:$Z$605,MATCH(CAL!N2249,'INPUT DATA'!$A$5:$A$605,0))),"")</f>
        <v/>
      </c>
      <c r="AL2249" s="100" t="str">
        <f>IFERROR(VALUE(INDEX('INPUT DATA'!$AA$5:$AA$605,MATCH(CAL!N2249,'INPUT DATA'!$A$5:$A$605,0))),"")</f>
        <v/>
      </c>
      <c r="AM2249" s="100" t="str">
        <f t="shared" si="7406"/>
        <v/>
      </c>
      <c r="AN2249" s="100" t="str">
        <f t="shared" si="7407"/>
        <v/>
      </c>
    </row>
    <row r="2250" spans="2:40" ht="15" customHeight="1" x14ac:dyDescent="0.25">
      <c r="B2250" s="115" t="str">
        <f>IF(AND('INPUT INF'!$C249="I",'INPUT INF'!$D249=$B$2003),'INPUT INF'!$A249,"")</f>
        <v/>
      </c>
      <c r="C2250" s="115" t="str">
        <f>IF(AND('INPUT INF'!$C249="I",'INPUT INF'!$D249=$C$2003),'INPUT INF'!$A249,"")</f>
        <v/>
      </c>
      <c r="D2250" s="100" t="str">
        <f>IF(AND('INPUT INF'!$C249="I",'INPUT INF'!$D249=$D$2003),'INPUT INF'!$A249,"")</f>
        <v/>
      </c>
      <c r="E2250" s="100" t="str">
        <f>IF(AND('INPUT INF'!$C249="I",'INPUT INF'!$D249=$E$2003),'INPUT INF'!$A249,"")</f>
        <v/>
      </c>
      <c r="F2250" s="100" t="str">
        <f>IF(AND('INPUT INF'!$C249="I",'INPUT INF'!$D249=$F$2003),'INPUT INF'!$A249,"")</f>
        <v/>
      </c>
      <c r="G2250" s="100" t="str">
        <f>IF(AND('INPUT INF'!$C249="I",'INPUT INF'!$D249=$G$2003),'INPUT INF'!$A249,"")</f>
        <v/>
      </c>
      <c r="H2250" s="100" t="str">
        <f>IF(AND('INPUT INF'!$C249="II",'INPUT INF'!$D249=$H$2003),'INPUT INF'!$A249,"")</f>
        <v/>
      </c>
      <c r="I2250" s="100" t="str">
        <f>IF(AND('INPUT INF'!$C249="II",'INPUT INF'!$D249=$I$2003),'INPUT INF'!$A249,"")</f>
        <v/>
      </c>
      <c r="J2250" s="100" t="str">
        <f>IF(AND('INPUT INF'!$C249="II",'INPUT INF'!$D249=$J$2003),'INPUT INF'!$A249,"")</f>
        <v/>
      </c>
      <c r="K2250" s="100" t="str">
        <f>IF(AND('INPUT INF'!$C249="II",'INPUT INF'!$D249=$K$2003),'INPUT INF'!$A249,"")</f>
        <v/>
      </c>
      <c r="L2250" s="100" t="str">
        <f>IF(AND('INPUT INF'!$C249="II",'INPUT INF'!$D249=$L$2003),'INPUT INF'!$A249,"")</f>
        <v/>
      </c>
      <c r="M2250" s="100" t="str">
        <f>IF(AND('INPUT INF'!$C249="II",'INPUT INF'!$D249=$M$2003),'INPUT INF'!$A249,"")</f>
        <v/>
      </c>
      <c r="N2250" s="100" t="str">
        <f t="shared" si="7408"/>
        <v/>
      </c>
      <c r="O2250" s="100" t="str">
        <f t="shared" si="7417"/>
        <v/>
      </c>
      <c r="P2250" s="100" t="str">
        <f t="shared" si="7417"/>
        <v/>
      </c>
      <c r="Q2250" s="100" t="str">
        <f t="shared" si="7417"/>
        <v/>
      </c>
      <c r="R2250" s="100" t="str">
        <f t="shared" si="7417"/>
        <v/>
      </c>
      <c r="S2250" s="100" t="str">
        <f t="shared" si="7417"/>
        <v/>
      </c>
      <c r="T2250" s="100" t="str">
        <f t="shared" si="7417"/>
        <v/>
      </c>
      <c r="U2250" s="100" t="str">
        <f t="shared" si="7417"/>
        <v/>
      </c>
      <c r="V2250" s="100" t="str">
        <f t="shared" si="7417"/>
        <v/>
      </c>
      <c r="W2250" s="100" t="str">
        <f t="shared" si="7417"/>
        <v/>
      </c>
      <c r="X2250" s="100" t="str">
        <f t="shared" si="7417"/>
        <v/>
      </c>
      <c r="Y2250" s="100" t="str">
        <f t="shared" si="7418"/>
        <v/>
      </c>
      <c r="Z2250" s="100" t="str">
        <f t="shared" si="7418"/>
        <v/>
      </c>
      <c r="AA2250" s="100" t="str">
        <f t="shared" si="7418"/>
        <v/>
      </c>
      <c r="AB2250" s="100" t="str">
        <f t="shared" si="7418"/>
        <v/>
      </c>
      <c r="AC2250" s="100" t="str">
        <f t="shared" si="7418"/>
        <v/>
      </c>
      <c r="AD2250" s="100" t="str">
        <f t="shared" si="7418"/>
        <v/>
      </c>
      <c r="AE2250" s="100" t="str">
        <f t="shared" si="7418"/>
        <v/>
      </c>
      <c r="AF2250" s="100" t="str">
        <f t="shared" si="7418"/>
        <v/>
      </c>
      <c r="AG2250" s="100" t="str">
        <f t="shared" si="7418"/>
        <v/>
      </c>
      <c r="AH2250" s="100" t="str">
        <f t="shared" si="7418"/>
        <v/>
      </c>
      <c r="AI2250" s="100" t="str">
        <f t="shared" si="7418"/>
        <v/>
      </c>
      <c r="AJ2250" s="100" t="str">
        <f t="shared" si="7418"/>
        <v/>
      </c>
      <c r="AK2250" s="100" t="str">
        <f>IFERROR(VALUE(INDEX('INPUT DATA'!$Z$5:$Z$605,MATCH(CAL!N2250,'INPUT DATA'!$A$5:$A$605,0))),"")</f>
        <v/>
      </c>
      <c r="AL2250" s="100" t="str">
        <f>IFERROR(VALUE(INDEX('INPUT DATA'!$AA$5:$AA$605,MATCH(CAL!N2250,'INPUT DATA'!$A$5:$A$605,0))),"")</f>
        <v/>
      </c>
      <c r="AM2250" s="100" t="str">
        <f t="shared" si="7406"/>
        <v/>
      </c>
      <c r="AN2250" s="100" t="str">
        <f t="shared" si="7407"/>
        <v/>
      </c>
    </row>
    <row r="2251" spans="2:40" ht="15" customHeight="1" x14ac:dyDescent="0.25">
      <c r="B2251" s="115" t="str">
        <f>IF(AND('INPUT INF'!$C250="I",'INPUT INF'!$D250=$B$2003),'INPUT INF'!$A250,"")</f>
        <v/>
      </c>
      <c r="C2251" s="115" t="str">
        <f>IF(AND('INPUT INF'!$C250="I",'INPUT INF'!$D250=$C$2003),'INPUT INF'!$A250,"")</f>
        <v/>
      </c>
      <c r="D2251" s="100" t="str">
        <f>IF(AND('INPUT INF'!$C250="I",'INPUT INF'!$D250=$D$2003),'INPUT INF'!$A250,"")</f>
        <v/>
      </c>
      <c r="E2251" s="100" t="str">
        <f>IF(AND('INPUT INF'!$C250="I",'INPUT INF'!$D250=$E$2003),'INPUT INF'!$A250,"")</f>
        <v/>
      </c>
      <c r="F2251" s="100" t="str">
        <f>IF(AND('INPUT INF'!$C250="I",'INPUT INF'!$D250=$F$2003),'INPUT INF'!$A250,"")</f>
        <v/>
      </c>
      <c r="G2251" s="100" t="str">
        <f>IF(AND('INPUT INF'!$C250="I",'INPUT INF'!$D250=$G$2003),'INPUT INF'!$A250,"")</f>
        <v/>
      </c>
      <c r="H2251" s="100" t="str">
        <f>IF(AND('INPUT INF'!$C250="II",'INPUT INF'!$D250=$H$2003),'INPUT INF'!$A250,"")</f>
        <v/>
      </c>
      <c r="I2251" s="100" t="str">
        <f>IF(AND('INPUT INF'!$C250="II",'INPUT INF'!$D250=$I$2003),'INPUT INF'!$A250,"")</f>
        <v/>
      </c>
      <c r="J2251" s="100" t="str">
        <f>IF(AND('INPUT INF'!$C250="II",'INPUT INF'!$D250=$J$2003),'INPUT INF'!$A250,"")</f>
        <v/>
      </c>
      <c r="K2251" s="100" t="str">
        <f>IF(AND('INPUT INF'!$C250="II",'INPUT INF'!$D250=$K$2003),'INPUT INF'!$A250,"")</f>
        <v/>
      </c>
      <c r="L2251" s="100" t="str">
        <f>IF(AND('INPUT INF'!$C250="II",'INPUT INF'!$D250=$L$2003),'INPUT INF'!$A250,"")</f>
        <v/>
      </c>
      <c r="M2251" s="100" t="str">
        <f>IF(AND('INPUT INF'!$C250="II",'INPUT INF'!$D250=$M$2003),'INPUT INF'!$A250,"")</f>
        <v/>
      </c>
      <c r="N2251" s="100" t="str">
        <f t="shared" si="7408"/>
        <v/>
      </c>
      <c r="O2251" s="100" t="str">
        <f t="shared" si="7417"/>
        <v/>
      </c>
      <c r="P2251" s="100" t="str">
        <f t="shared" si="7417"/>
        <v/>
      </c>
      <c r="Q2251" s="100" t="str">
        <f t="shared" si="7417"/>
        <v/>
      </c>
      <c r="R2251" s="100" t="str">
        <f t="shared" si="7417"/>
        <v/>
      </c>
      <c r="S2251" s="100" t="str">
        <f t="shared" si="7417"/>
        <v/>
      </c>
      <c r="T2251" s="100" t="str">
        <f t="shared" si="7417"/>
        <v/>
      </c>
      <c r="U2251" s="100" t="str">
        <f t="shared" si="7417"/>
        <v/>
      </c>
      <c r="V2251" s="100" t="str">
        <f t="shared" si="7417"/>
        <v/>
      </c>
      <c r="W2251" s="100" t="str">
        <f t="shared" si="7417"/>
        <v/>
      </c>
      <c r="X2251" s="100" t="str">
        <f t="shared" si="7417"/>
        <v/>
      </c>
      <c r="Y2251" s="100" t="str">
        <f t="shared" si="7418"/>
        <v/>
      </c>
      <c r="Z2251" s="100" t="str">
        <f t="shared" si="7418"/>
        <v/>
      </c>
      <c r="AA2251" s="100" t="str">
        <f t="shared" si="7418"/>
        <v/>
      </c>
      <c r="AB2251" s="100" t="str">
        <f t="shared" si="7418"/>
        <v/>
      </c>
      <c r="AC2251" s="100" t="str">
        <f t="shared" si="7418"/>
        <v/>
      </c>
      <c r="AD2251" s="100" t="str">
        <f t="shared" si="7418"/>
        <v/>
      </c>
      <c r="AE2251" s="100" t="str">
        <f t="shared" si="7418"/>
        <v/>
      </c>
      <c r="AF2251" s="100" t="str">
        <f t="shared" si="7418"/>
        <v/>
      </c>
      <c r="AG2251" s="100" t="str">
        <f t="shared" si="7418"/>
        <v/>
      </c>
      <c r="AH2251" s="100" t="str">
        <f t="shared" si="7418"/>
        <v/>
      </c>
      <c r="AI2251" s="100" t="str">
        <f t="shared" si="7418"/>
        <v/>
      </c>
      <c r="AJ2251" s="100" t="str">
        <f t="shared" si="7418"/>
        <v/>
      </c>
      <c r="AK2251" s="100" t="str">
        <f>IFERROR(VALUE(INDEX('INPUT DATA'!$Z$5:$Z$605,MATCH(CAL!N2251,'INPUT DATA'!$A$5:$A$605,0))),"")</f>
        <v/>
      </c>
      <c r="AL2251" s="100" t="str">
        <f>IFERROR(VALUE(INDEX('INPUT DATA'!$AA$5:$AA$605,MATCH(CAL!N2251,'INPUT DATA'!$A$5:$A$605,0))),"")</f>
        <v/>
      </c>
      <c r="AM2251" s="100" t="str">
        <f t="shared" si="7406"/>
        <v/>
      </c>
      <c r="AN2251" s="100" t="str">
        <f t="shared" si="7407"/>
        <v/>
      </c>
    </row>
    <row r="2252" spans="2:40" ht="15" customHeight="1" x14ac:dyDescent="0.25">
      <c r="B2252" s="115" t="str">
        <f>IF(AND('INPUT INF'!$C251="I",'INPUT INF'!$D251=$B$2003),'INPUT INF'!$A251,"")</f>
        <v/>
      </c>
      <c r="C2252" s="115" t="str">
        <f>IF(AND('INPUT INF'!$C251="I",'INPUT INF'!$D251=$C$2003),'INPUT INF'!$A251,"")</f>
        <v/>
      </c>
      <c r="D2252" s="100" t="str">
        <f>IF(AND('INPUT INF'!$C251="I",'INPUT INF'!$D251=$D$2003),'INPUT INF'!$A251,"")</f>
        <v/>
      </c>
      <c r="E2252" s="100" t="str">
        <f>IF(AND('INPUT INF'!$C251="I",'INPUT INF'!$D251=$E$2003),'INPUT INF'!$A251,"")</f>
        <v/>
      </c>
      <c r="F2252" s="100" t="str">
        <f>IF(AND('INPUT INF'!$C251="I",'INPUT INF'!$D251=$F$2003),'INPUT INF'!$A251,"")</f>
        <v/>
      </c>
      <c r="G2252" s="100" t="str">
        <f>IF(AND('INPUT INF'!$C251="I",'INPUT INF'!$D251=$G$2003),'INPUT INF'!$A251,"")</f>
        <v/>
      </c>
      <c r="H2252" s="100" t="str">
        <f>IF(AND('INPUT INF'!$C251="II",'INPUT INF'!$D251=$H$2003),'INPUT INF'!$A251,"")</f>
        <v/>
      </c>
      <c r="I2252" s="100" t="str">
        <f>IF(AND('INPUT INF'!$C251="II",'INPUT INF'!$D251=$I$2003),'INPUT INF'!$A251,"")</f>
        <v/>
      </c>
      <c r="J2252" s="100" t="str">
        <f>IF(AND('INPUT INF'!$C251="II",'INPUT INF'!$D251=$J$2003),'INPUT INF'!$A251,"")</f>
        <v/>
      </c>
      <c r="K2252" s="100" t="str">
        <f>IF(AND('INPUT INF'!$C251="II",'INPUT INF'!$D251=$K$2003),'INPUT INF'!$A251,"")</f>
        <v/>
      </c>
      <c r="L2252" s="100" t="str">
        <f>IF(AND('INPUT INF'!$C251="II",'INPUT INF'!$D251=$L$2003),'INPUT INF'!$A251,"")</f>
        <v/>
      </c>
      <c r="M2252" s="100" t="str">
        <f>IF(AND('INPUT INF'!$C251="II",'INPUT INF'!$D251=$M$2003),'INPUT INF'!$A251,"")</f>
        <v/>
      </c>
      <c r="N2252" s="100" t="str">
        <f t="shared" si="7408"/>
        <v/>
      </c>
      <c r="O2252" s="100" t="str">
        <f t="shared" si="7417"/>
        <v/>
      </c>
      <c r="P2252" s="100" t="str">
        <f t="shared" si="7417"/>
        <v/>
      </c>
      <c r="Q2252" s="100" t="str">
        <f t="shared" si="7417"/>
        <v/>
      </c>
      <c r="R2252" s="100" t="str">
        <f t="shared" si="7417"/>
        <v/>
      </c>
      <c r="S2252" s="100" t="str">
        <f t="shared" si="7417"/>
        <v/>
      </c>
      <c r="T2252" s="100" t="str">
        <f t="shared" si="7417"/>
        <v/>
      </c>
      <c r="U2252" s="100" t="str">
        <f t="shared" si="7417"/>
        <v/>
      </c>
      <c r="V2252" s="100" t="str">
        <f t="shared" si="7417"/>
        <v/>
      </c>
      <c r="W2252" s="100" t="str">
        <f t="shared" si="7417"/>
        <v/>
      </c>
      <c r="X2252" s="100" t="str">
        <f t="shared" si="7417"/>
        <v/>
      </c>
      <c r="Y2252" s="100" t="str">
        <f t="shared" si="7418"/>
        <v/>
      </c>
      <c r="Z2252" s="100" t="str">
        <f t="shared" si="7418"/>
        <v/>
      </c>
      <c r="AA2252" s="100" t="str">
        <f t="shared" si="7418"/>
        <v/>
      </c>
      <c r="AB2252" s="100" t="str">
        <f t="shared" si="7418"/>
        <v/>
      </c>
      <c r="AC2252" s="100" t="str">
        <f t="shared" si="7418"/>
        <v/>
      </c>
      <c r="AD2252" s="100" t="str">
        <f t="shared" si="7418"/>
        <v/>
      </c>
      <c r="AE2252" s="100" t="str">
        <f t="shared" si="7418"/>
        <v/>
      </c>
      <c r="AF2252" s="100" t="str">
        <f t="shared" si="7418"/>
        <v/>
      </c>
      <c r="AG2252" s="100" t="str">
        <f t="shared" si="7418"/>
        <v/>
      </c>
      <c r="AH2252" s="100" t="str">
        <f t="shared" si="7418"/>
        <v/>
      </c>
      <c r="AI2252" s="100" t="str">
        <f t="shared" si="7418"/>
        <v/>
      </c>
      <c r="AJ2252" s="100" t="str">
        <f t="shared" si="7418"/>
        <v/>
      </c>
      <c r="AK2252" s="100" t="str">
        <f>IFERROR(VALUE(INDEX('INPUT DATA'!$Z$5:$Z$605,MATCH(CAL!N2252,'INPUT DATA'!$A$5:$A$605,0))),"")</f>
        <v/>
      </c>
      <c r="AL2252" s="100" t="str">
        <f>IFERROR(VALUE(INDEX('INPUT DATA'!$AA$5:$AA$605,MATCH(CAL!N2252,'INPUT DATA'!$A$5:$A$605,0))),"")</f>
        <v/>
      </c>
      <c r="AM2252" s="100" t="str">
        <f t="shared" si="7406"/>
        <v/>
      </c>
      <c r="AN2252" s="100" t="str">
        <f t="shared" si="7407"/>
        <v/>
      </c>
    </row>
    <row r="2253" spans="2:40" ht="15" customHeight="1" x14ac:dyDescent="0.25">
      <c r="B2253" s="115" t="str">
        <f>IF(AND('INPUT INF'!$C252="I",'INPUT INF'!$D252=$B$2003),'INPUT INF'!$A252,"")</f>
        <v/>
      </c>
      <c r="C2253" s="115" t="str">
        <f>IF(AND('INPUT INF'!$C252="I",'INPUT INF'!$D252=$C$2003),'INPUT INF'!$A252,"")</f>
        <v/>
      </c>
      <c r="D2253" s="100" t="str">
        <f>IF(AND('INPUT INF'!$C252="I",'INPUT INF'!$D252=$D$2003),'INPUT INF'!$A252,"")</f>
        <v/>
      </c>
      <c r="E2253" s="100" t="str">
        <f>IF(AND('INPUT INF'!$C252="I",'INPUT INF'!$D252=$E$2003),'INPUT INF'!$A252,"")</f>
        <v/>
      </c>
      <c r="F2253" s="100" t="str">
        <f>IF(AND('INPUT INF'!$C252="I",'INPUT INF'!$D252=$F$2003),'INPUT INF'!$A252,"")</f>
        <v/>
      </c>
      <c r="G2253" s="100" t="str">
        <f>IF(AND('INPUT INF'!$C252="I",'INPUT INF'!$D252=$G$2003),'INPUT INF'!$A252,"")</f>
        <v/>
      </c>
      <c r="H2253" s="100" t="str">
        <f>IF(AND('INPUT INF'!$C252="II",'INPUT INF'!$D252=$H$2003),'INPUT INF'!$A252,"")</f>
        <v/>
      </c>
      <c r="I2253" s="100" t="str">
        <f>IF(AND('INPUT INF'!$C252="II",'INPUT INF'!$D252=$I$2003),'INPUT INF'!$A252,"")</f>
        <v/>
      </c>
      <c r="J2253" s="100" t="str">
        <f>IF(AND('INPUT INF'!$C252="II",'INPUT INF'!$D252=$J$2003),'INPUT INF'!$A252,"")</f>
        <v/>
      </c>
      <c r="K2253" s="100" t="str">
        <f>IF(AND('INPUT INF'!$C252="II",'INPUT INF'!$D252=$K$2003),'INPUT INF'!$A252,"")</f>
        <v/>
      </c>
      <c r="L2253" s="100" t="str">
        <f>IF(AND('INPUT INF'!$C252="II",'INPUT INF'!$D252=$L$2003),'INPUT INF'!$A252,"")</f>
        <v/>
      </c>
      <c r="M2253" s="100" t="str">
        <f>IF(AND('INPUT INF'!$C252="II",'INPUT INF'!$D252=$M$2003),'INPUT INF'!$A252,"")</f>
        <v/>
      </c>
      <c r="N2253" s="100" t="str">
        <f t="shared" si="7408"/>
        <v/>
      </c>
      <c r="O2253" s="100" t="str">
        <f t="shared" si="7417"/>
        <v/>
      </c>
      <c r="P2253" s="100" t="str">
        <f t="shared" si="7417"/>
        <v/>
      </c>
      <c r="Q2253" s="100" t="str">
        <f t="shared" si="7417"/>
        <v/>
      </c>
      <c r="R2253" s="100" t="str">
        <f t="shared" si="7417"/>
        <v/>
      </c>
      <c r="S2253" s="100" t="str">
        <f t="shared" si="7417"/>
        <v/>
      </c>
      <c r="T2253" s="100" t="str">
        <f t="shared" si="7417"/>
        <v/>
      </c>
      <c r="U2253" s="100" t="str">
        <f t="shared" si="7417"/>
        <v/>
      </c>
      <c r="V2253" s="100" t="str">
        <f t="shared" si="7417"/>
        <v/>
      </c>
      <c r="W2253" s="100" t="str">
        <f t="shared" si="7417"/>
        <v/>
      </c>
      <c r="X2253" s="100" t="str">
        <f t="shared" si="7417"/>
        <v/>
      </c>
      <c r="Y2253" s="100" t="str">
        <f t="shared" si="7418"/>
        <v/>
      </c>
      <c r="Z2253" s="100" t="str">
        <f t="shared" si="7418"/>
        <v/>
      </c>
      <c r="AA2253" s="100" t="str">
        <f t="shared" si="7418"/>
        <v/>
      </c>
      <c r="AB2253" s="100" t="str">
        <f t="shared" si="7418"/>
        <v/>
      </c>
      <c r="AC2253" s="100" t="str">
        <f t="shared" si="7418"/>
        <v/>
      </c>
      <c r="AD2253" s="100" t="str">
        <f t="shared" si="7418"/>
        <v/>
      </c>
      <c r="AE2253" s="100" t="str">
        <f t="shared" si="7418"/>
        <v/>
      </c>
      <c r="AF2253" s="100" t="str">
        <f t="shared" si="7418"/>
        <v/>
      </c>
      <c r="AG2253" s="100" t="str">
        <f t="shared" si="7418"/>
        <v/>
      </c>
      <c r="AH2253" s="100" t="str">
        <f t="shared" si="7418"/>
        <v/>
      </c>
      <c r="AI2253" s="100" t="str">
        <f t="shared" si="7418"/>
        <v/>
      </c>
      <c r="AJ2253" s="100" t="str">
        <f t="shared" si="7418"/>
        <v/>
      </c>
      <c r="AK2253" s="100" t="str">
        <f>IFERROR(VALUE(INDEX('INPUT DATA'!$Z$5:$Z$605,MATCH(CAL!N2253,'INPUT DATA'!$A$5:$A$605,0))),"")</f>
        <v/>
      </c>
      <c r="AL2253" s="100" t="str">
        <f>IFERROR(VALUE(INDEX('INPUT DATA'!$AA$5:$AA$605,MATCH(CAL!N2253,'INPUT DATA'!$A$5:$A$605,0))),"")</f>
        <v/>
      </c>
      <c r="AM2253" s="100" t="str">
        <f t="shared" si="7406"/>
        <v/>
      </c>
      <c r="AN2253" s="100" t="str">
        <f t="shared" si="7407"/>
        <v/>
      </c>
    </row>
    <row r="2254" spans="2:40" ht="15" customHeight="1" x14ac:dyDescent="0.25">
      <c r="B2254" s="115" t="str">
        <f>IF(AND('INPUT INF'!$C253="I",'INPUT INF'!$D253=$B$2003),'INPUT INF'!$A253,"")</f>
        <v/>
      </c>
      <c r="C2254" s="115" t="str">
        <f>IF(AND('INPUT INF'!$C253="I",'INPUT INF'!$D253=$C$2003),'INPUT INF'!$A253,"")</f>
        <v/>
      </c>
      <c r="D2254" s="100" t="str">
        <f>IF(AND('INPUT INF'!$C253="I",'INPUT INF'!$D253=$D$2003),'INPUT INF'!$A253,"")</f>
        <v/>
      </c>
      <c r="E2254" s="100" t="str">
        <f>IF(AND('INPUT INF'!$C253="I",'INPUT INF'!$D253=$E$2003),'INPUT INF'!$A253,"")</f>
        <v/>
      </c>
      <c r="F2254" s="100" t="str">
        <f>IF(AND('INPUT INF'!$C253="I",'INPUT INF'!$D253=$F$2003),'INPUT INF'!$A253,"")</f>
        <v/>
      </c>
      <c r="G2254" s="100" t="str">
        <f>IF(AND('INPUT INF'!$C253="I",'INPUT INF'!$D253=$G$2003),'INPUT INF'!$A253,"")</f>
        <v/>
      </c>
      <c r="H2254" s="100" t="str">
        <f>IF(AND('INPUT INF'!$C253="II",'INPUT INF'!$D253=$H$2003),'INPUT INF'!$A253,"")</f>
        <v/>
      </c>
      <c r="I2254" s="100" t="str">
        <f>IF(AND('INPUT INF'!$C253="II",'INPUT INF'!$D253=$I$2003),'INPUT INF'!$A253,"")</f>
        <v/>
      </c>
      <c r="J2254" s="100" t="str">
        <f>IF(AND('INPUT INF'!$C253="II",'INPUT INF'!$D253=$J$2003),'INPUT INF'!$A253,"")</f>
        <v/>
      </c>
      <c r="K2254" s="100" t="str">
        <f>IF(AND('INPUT INF'!$C253="II",'INPUT INF'!$D253=$K$2003),'INPUT INF'!$A253,"")</f>
        <v/>
      </c>
      <c r="L2254" s="100" t="str">
        <f>IF(AND('INPUT INF'!$C253="II",'INPUT INF'!$D253=$L$2003),'INPUT INF'!$A253,"")</f>
        <v/>
      </c>
      <c r="M2254" s="100" t="str">
        <f>IF(AND('INPUT INF'!$C253="II",'INPUT INF'!$D253=$M$2003),'INPUT INF'!$A253,"")</f>
        <v/>
      </c>
      <c r="N2254" s="100" t="str">
        <f t="shared" si="7408"/>
        <v/>
      </c>
      <c r="O2254" s="100" t="str">
        <f t="shared" ref="O2254:X2263" si="7419">VLOOKUP($N2254,$B$1003:$AA$1901,O$2003,FALSE)</f>
        <v/>
      </c>
      <c r="P2254" s="100" t="str">
        <f t="shared" si="7419"/>
        <v/>
      </c>
      <c r="Q2254" s="100" t="str">
        <f t="shared" si="7419"/>
        <v/>
      </c>
      <c r="R2254" s="100" t="str">
        <f t="shared" si="7419"/>
        <v/>
      </c>
      <c r="S2254" s="100" t="str">
        <f t="shared" si="7419"/>
        <v/>
      </c>
      <c r="T2254" s="100" t="str">
        <f t="shared" si="7419"/>
        <v/>
      </c>
      <c r="U2254" s="100" t="str">
        <f t="shared" si="7419"/>
        <v/>
      </c>
      <c r="V2254" s="100" t="str">
        <f t="shared" si="7419"/>
        <v/>
      </c>
      <c r="W2254" s="100" t="str">
        <f t="shared" si="7419"/>
        <v/>
      </c>
      <c r="X2254" s="100" t="str">
        <f t="shared" si="7419"/>
        <v/>
      </c>
      <c r="Y2254" s="100" t="str">
        <f t="shared" ref="Y2254:AJ2263" si="7420">VLOOKUP($N2254,$B$1003:$AA$1901,Y$2003,FALSE)</f>
        <v/>
      </c>
      <c r="Z2254" s="100" t="str">
        <f t="shared" si="7420"/>
        <v/>
      </c>
      <c r="AA2254" s="100" t="str">
        <f t="shared" si="7420"/>
        <v/>
      </c>
      <c r="AB2254" s="100" t="str">
        <f t="shared" si="7420"/>
        <v/>
      </c>
      <c r="AC2254" s="100" t="str">
        <f t="shared" si="7420"/>
        <v/>
      </c>
      <c r="AD2254" s="100" t="str">
        <f t="shared" si="7420"/>
        <v/>
      </c>
      <c r="AE2254" s="100" t="str">
        <f t="shared" si="7420"/>
        <v/>
      </c>
      <c r="AF2254" s="100" t="str">
        <f t="shared" si="7420"/>
        <v/>
      </c>
      <c r="AG2254" s="100" t="str">
        <f t="shared" si="7420"/>
        <v/>
      </c>
      <c r="AH2254" s="100" t="str">
        <f t="shared" si="7420"/>
        <v/>
      </c>
      <c r="AI2254" s="100" t="str">
        <f t="shared" si="7420"/>
        <v/>
      </c>
      <c r="AJ2254" s="100" t="str">
        <f t="shared" si="7420"/>
        <v/>
      </c>
      <c r="AK2254" s="100" t="str">
        <f>IFERROR(VALUE(INDEX('INPUT DATA'!$Z$5:$Z$605,MATCH(CAL!N2254,'INPUT DATA'!$A$5:$A$605,0))),"")</f>
        <v/>
      </c>
      <c r="AL2254" s="100" t="str">
        <f>IFERROR(VALUE(INDEX('INPUT DATA'!$AA$5:$AA$605,MATCH(CAL!N2254,'INPUT DATA'!$A$5:$A$605,0))),"")</f>
        <v/>
      </c>
      <c r="AM2254" s="100" t="str">
        <f t="shared" si="7406"/>
        <v/>
      </c>
      <c r="AN2254" s="100" t="str">
        <f t="shared" si="7407"/>
        <v/>
      </c>
    </row>
    <row r="2255" spans="2:40" ht="15" customHeight="1" x14ac:dyDescent="0.25">
      <c r="B2255" s="115" t="str">
        <f>IF(AND('INPUT INF'!$C254="I",'INPUT INF'!$D254=$B$2003),'INPUT INF'!$A254,"")</f>
        <v/>
      </c>
      <c r="C2255" s="115" t="str">
        <f>IF(AND('INPUT INF'!$C254="I",'INPUT INF'!$D254=$C$2003),'INPUT INF'!$A254,"")</f>
        <v/>
      </c>
      <c r="D2255" s="100" t="str">
        <f>IF(AND('INPUT INF'!$C254="I",'INPUT INF'!$D254=$D$2003),'INPUT INF'!$A254,"")</f>
        <v/>
      </c>
      <c r="E2255" s="100" t="str">
        <f>IF(AND('INPUT INF'!$C254="I",'INPUT INF'!$D254=$E$2003),'INPUT INF'!$A254,"")</f>
        <v/>
      </c>
      <c r="F2255" s="100" t="str">
        <f>IF(AND('INPUT INF'!$C254="I",'INPUT INF'!$D254=$F$2003),'INPUT INF'!$A254,"")</f>
        <v/>
      </c>
      <c r="G2255" s="100" t="str">
        <f>IF(AND('INPUT INF'!$C254="I",'INPUT INF'!$D254=$G$2003),'INPUT INF'!$A254,"")</f>
        <v/>
      </c>
      <c r="H2255" s="100" t="str">
        <f>IF(AND('INPUT INF'!$C254="II",'INPUT INF'!$D254=$H$2003),'INPUT INF'!$A254,"")</f>
        <v/>
      </c>
      <c r="I2255" s="100" t="str">
        <f>IF(AND('INPUT INF'!$C254="II",'INPUT INF'!$D254=$I$2003),'INPUT INF'!$A254,"")</f>
        <v/>
      </c>
      <c r="J2255" s="100" t="str">
        <f>IF(AND('INPUT INF'!$C254="II",'INPUT INF'!$D254=$J$2003),'INPUT INF'!$A254,"")</f>
        <v/>
      </c>
      <c r="K2255" s="100" t="str">
        <f>IF(AND('INPUT INF'!$C254="II",'INPUT INF'!$D254=$K$2003),'INPUT INF'!$A254,"")</f>
        <v/>
      </c>
      <c r="L2255" s="100" t="str">
        <f>IF(AND('INPUT INF'!$C254="II",'INPUT INF'!$D254=$L$2003),'INPUT INF'!$A254,"")</f>
        <v/>
      </c>
      <c r="M2255" s="100" t="str">
        <f>IF(AND('INPUT INF'!$C254="II",'INPUT INF'!$D254=$M$2003),'INPUT INF'!$A254,"")</f>
        <v/>
      </c>
      <c r="N2255" s="191" t="str">
        <f t="shared" si="7408"/>
        <v/>
      </c>
      <c r="O2255" s="100" t="str">
        <f t="shared" si="7419"/>
        <v/>
      </c>
      <c r="P2255" s="191" t="str">
        <f t="shared" si="7419"/>
        <v/>
      </c>
      <c r="Q2255" s="100" t="str">
        <f t="shared" si="7419"/>
        <v/>
      </c>
      <c r="R2255" s="191" t="str">
        <f t="shared" si="7419"/>
        <v/>
      </c>
      <c r="S2255" s="100" t="str">
        <f t="shared" si="7419"/>
        <v/>
      </c>
      <c r="T2255" s="191" t="str">
        <f t="shared" si="7419"/>
        <v/>
      </c>
      <c r="U2255" s="100" t="str">
        <f t="shared" si="7419"/>
        <v/>
      </c>
      <c r="V2255" s="191" t="str">
        <f t="shared" si="7419"/>
        <v/>
      </c>
      <c r="W2255" s="100" t="str">
        <f t="shared" si="7419"/>
        <v/>
      </c>
      <c r="X2255" s="191" t="str">
        <f t="shared" si="7419"/>
        <v/>
      </c>
      <c r="Y2255" s="100" t="str">
        <f t="shared" si="7420"/>
        <v/>
      </c>
      <c r="Z2255" s="191" t="str">
        <f t="shared" si="7420"/>
        <v/>
      </c>
      <c r="AA2255" s="100" t="str">
        <f t="shared" si="7420"/>
        <v/>
      </c>
      <c r="AB2255" s="191" t="str">
        <f t="shared" si="7420"/>
        <v/>
      </c>
      <c r="AC2255" s="100" t="str">
        <f t="shared" si="7420"/>
        <v/>
      </c>
      <c r="AD2255" s="191" t="str">
        <f t="shared" si="7420"/>
        <v/>
      </c>
      <c r="AE2255" s="100" t="str">
        <f t="shared" si="7420"/>
        <v/>
      </c>
      <c r="AF2255" s="191" t="str">
        <f t="shared" si="7420"/>
        <v/>
      </c>
      <c r="AG2255" s="100" t="str">
        <f t="shared" si="7420"/>
        <v/>
      </c>
      <c r="AH2255" s="191" t="str">
        <f t="shared" si="7420"/>
        <v/>
      </c>
      <c r="AI2255" s="100" t="str">
        <f t="shared" si="7420"/>
        <v/>
      </c>
      <c r="AJ2255" s="191" t="str">
        <f t="shared" si="7420"/>
        <v/>
      </c>
      <c r="AK2255" s="100" t="str">
        <f>IFERROR(VALUE(INDEX('INPUT DATA'!$Z$5:$Z$605,MATCH(CAL!N2255,'INPUT DATA'!$A$5:$A$605,0))),"")</f>
        <v/>
      </c>
      <c r="AL2255" s="100" t="str">
        <f>IFERROR(VALUE(INDEX('INPUT DATA'!$AA$5:$AA$605,MATCH(CAL!N2255,'INPUT DATA'!$A$5:$A$605,0))),"")</f>
        <v/>
      </c>
      <c r="AM2255" s="100" t="str">
        <f t="shared" si="7406"/>
        <v/>
      </c>
      <c r="AN2255" s="100" t="str">
        <f t="shared" si="7407"/>
        <v/>
      </c>
    </row>
    <row r="2256" spans="2:40" ht="15" customHeight="1" x14ac:dyDescent="0.25">
      <c r="B2256" s="115" t="str">
        <f>IF(AND('INPUT INF'!$C255="I",'INPUT INF'!$D255=$B$2003),'INPUT INF'!$A255,"")</f>
        <v/>
      </c>
      <c r="C2256" s="115" t="str">
        <f>IF(AND('INPUT INF'!$C255="I",'INPUT INF'!$D255=$C$2003),'INPUT INF'!$A255,"")</f>
        <v/>
      </c>
      <c r="D2256" s="100" t="str">
        <f>IF(AND('INPUT INF'!$C255="I",'INPUT INF'!$D255=$D$2003),'INPUT INF'!$A255,"")</f>
        <v/>
      </c>
      <c r="E2256" s="100" t="str">
        <f>IF(AND('INPUT INF'!$C255="I",'INPUT INF'!$D255=$E$2003),'INPUT INF'!$A255,"")</f>
        <v/>
      </c>
      <c r="F2256" s="100" t="str">
        <f>IF(AND('INPUT INF'!$C255="I",'INPUT INF'!$D255=$F$2003),'INPUT INF'!$A255,"")</f>
        <v/>
      </c>
      <c r="G2256" s="100" t="str">
        <f>IF(AND('INPUT INF'!$C255="I",'INPUT INF'!$D255=$G$2003),'INPUT INF'!$A255,"")</f>
        <v/>
      </c>
      <c r="H2256" s="100" t="str">
        <f>IF(AND('INPUT INF'!$C255="II",'INPUT INF'!$D255=$H$2003),'INPUT INF'!$A255,"")</f>
        <v/>
      </c>
      <c r="I2256" s="100" t="str">
        <f>IF(AND('INPUT INF'!$C255="II",'INPUT INF'!$D255=$I$2003),'INPUT INF'!$A255,"")</f>
        <v/>
      </c>
      <c r="J2256" s="100" t="str">
        <f>IF(AND('INPUT INF'!$C255="II",'INPUT INF'!$D255=$J$2003),'INPUT INF'!$A255,"")</f>
        <v/>
      </c>
      <c r="K2256" s="100" t="str">
        <f>IF(AND('INPUT INF'!$C255="II",'INPUT INF'!$D255=$K$2003),'INPUT INF'!$A255,"")</f>
        <v/>
      </c>
      <c r="L2256" s="100" t="str">
        <f>IF(AND('INPUT INF'!$C255="II",'INPUT INF'!$D255=$L$2003),'INPUT INF'!$A255,"")</f>
        <v/>
      </c>
      <c r="M2256" s="100" t="str">
        <f>IF(AND('INPUT INF'!$C255="II",'INPUT INF'!$D255=$M$2003),'INPUT INF'!$A255,"")</f>
        <v/>
      </c>
      <c r="N2256" s="191" t="str">
        <f t="shared" si="7408"/>
        <v/>
      </c>
      <c r="O2256" s="100" t="str">
        <f t="shared" si="7419"/>
        <v/>
      </c>
      <c r="P2256" s="191" t="str">
        <f t="shared" si="7419"/>
        <v/>
      </c>
      <c r="Q2256" s="100" t="str">
        <f t="shared" si="7419"/>
        <v/>
      </c>
      <c r="R2256" s="191" t="str">
        <f t="shared" si="7419"/>
        <v/>
      </c>
      <c r="S2256" s="100" t="str">
        <f t="shared" si="7419"/>
        <v/>
      </c>
      <c r="T2256" s="191" t="str">
        <f t="shared" si="7419"/>
        <v/>
      </c>
      <c r="U2256" s="100" t="str">
        <f t="shared" si="7419"/>
        <v/>
      </c>
      <c r="V2256" s="191" t="str">
        <f t="shared" si="7419"/>
        <v/>
      </c>
      <c r="W2256" s="100" t="str">
        <f t="shared" si="7419"/>
        <v/>
      </c>
      <c r="X2256" s="191" t="str">
        <f t="shared" si="7419"/>
        <v/>
      </c>
      <c r="Y2256" s="100" t="str">
        <f t="shared" si="7420"/>
        <v/>
      </c>
      <c r="Z2256" s="191" t="str">
        <f t="shared" si="7420"/>
        <v/>
      </c>
      <c r="AA2256" s="100" t="str">
        <f t="shared" si="7420"/>
        <v/>
      </c>
      <c r="AB2256" s="191" t="str">
        <f t="shared" si="7420"/>
        <v/>
      </c>
      <c r="AC2256" s="100" t="str">
        <f t="shared" si="7420"/>
        <v/>
      </c>
      <c r="AD2256" s="191" t="str">
        <f t="shared" si="7420"/>
        <v/>
      </c>
      <c r="AE2256" s="100" t="str">
        <f t="shared" si="7420"/>
        <v/>
      </c>
      <c r="AF2256" s="191" t="str">
        <f t="shared" si="7420"/>
        <v/>
      </c>
      <c r="AG2256" s="100" t="str">
        <f t="shared" si="7420"/>
        <v/>
      </c>
      <c r="AH2256" s="191" t="str">
        <f t="shared" si="7420"/>
        <v/>
      </c>
      <c r="AI2256" s="100" t="str">
        <f t="shared" si="7420"/>
        <v/>
      </c>
      <c r="AJ2256" s="191" t="str">
        <f t="shared" si="7420"/>
        <v/>
      </c>
      <c r="AK2256" s="100" t="str">
        <f>IFERROR(VALUE(INDEX('INPUT DATA'!$Z$5:$Z$605,MATCH(CAL!N2256,'INPUT DATA'!$A$5:$A$605,0))),"")</f>
        <v/>
      </c>
      <c r="AL2256" s="100" t="str">
        <f>IFERROR(VALUE(INDEX('INPUT DATA'!$AA$5:$AA$605,MATCH(CAL!N2256,'INPUT DATA'!$A$5:$A$605,0))),"")</f>
        <v/>
      </c>
      <c r="AM2256" s="100" t="str">
        <f t="shared" si="7406"/>
        <v/>
      </c>
      <c r="AN2256" s="100" t="str">
        <f t="shared" si="7407"/>
        <v/>
      </c>
    </row>
    <row r="2257" spans="2:40" ht="15" customHeight="1" x14ac:dyDescent="0.25">
      <c r="B2257" s="115" t="str">
        <f>IF(AND('INPUT INF'!$C256="I",'INPUT INF'!$D256=$B$2003),'INPUT INF'!$A256,"")</f>
        <v/>
      </c>
      <c r="C2257" s="115" t="str">
        <f>IF(AND('INPUT INF'!$C256="I",'INPUT INF'!$D256=$C$2003),'INPUT INF'!$A256,"")</f>
        <v/>
      </c>
      <c r="D2257" s="100" t="str">
        <f>IF(AND('INPUT INF'!$C256="I",'INPUT INF'!$D256=$D$2003),'INPUT INF'!$A256,"")</f>
        <v/>
      </c>
      <c r="E2257" s="100" t="str">
        <f>IF(AND('INPUT INF'!$C256="I",'INPUT INF'!$D256=$E$2003),'INPUT INF'!$A256,"")</f>
        <v/>
      </c>
      <c r="F2257" s="100" t="str">
        <f>IF(AND('INPUT INF'!$C256="I",'INPUT INF'!$D256=$F$2003),'INPUT INF'!$A256,"")</f>
        <v/>
      </c>
      <c r="G2257" s="100" t="str">
        <f>IF(AND('INPUT INF'!$C256="I",'INPUT INF'!$D256=$G$2003),'INPUT INF'!$A256,"")</f>
        <v/>
      </c>
      <c r="H2257" s="100" t="str">
        <f>IF(AND('INPUT INF'!$C256="II",'INPUT INF'!$D256=$H$2003),'INPUT INF'!$A256,"")</f>
        <v/>
      </c>
      <c r="I2257" s="100" t="str">
        <f>IF(AND('INPUT INF'!$C256="II",'INPUT INF'!$D256=$I$2003),'INPUT INF'!$A256,"")</f>
        <v/>
      </c>
      <c r="J2257" s="100" t="str">
        <f>IF(AND('INPUT INF'!$C256="II",'INPUT INF'!$D256=$J$2003),'INPUT INF'!$A256,"")</f>
        <v/>
      </c>
      <c r="K2257" s="100" t="str">
        <f>IF(AND('INPUT INF'!$C256="II",'INPUT INF'!$D256=$K$2003),'INPUT INF'!$A256,"")</f>
        <v/>
      </c>
      <c r="L2257" s="100" t="str">
        <f>IF(AND('INPUT INF'!$C256="II",'INPUT INF'!$D256=$L$2003),'INPUT INF'!$A256,"")</f>
        <v/>
      </c>
      <c r="M2257" s="100" t="str">
        <f>IF(AND('INPUT INF'!$C256="II",'INPUT INF'!$D256=$M$2003),'INPUT INF'!$A256,"")</f>
        <v/>
      </c>
      <c r="N2257" s="191" t="str">
        <f t="shared" si="7408"/>
        <v/>
      </c>
      <c r="O2257" s="100" t="str">
        <f t="shared" si="7419"/>
        <v/>
      </c>
      <c r="P2257" s="191" t="str">
        <f t="shared" si="7419"/>
        <v/>
      </c>
      <c r="Q2257" s="100" t="str">
        <f t="shared" si="7419"/>
        <v/>
      </c>
      <c r="R2257" s="191" t="str">
        <f t="shared" si="7419"/>
        <v/>
      </c>
      <c r="S2257" s="100" t="str">
        <f t="shared" si="7419"/>
        <v/>
      </c>
      <c r="T2257" s="191" t="str">
        <f t="shared" si="7419"/>
        <v/>
      </c>
      <c r="U2257" s="100" t="str">
        <f t="shared" si="7419"/>
        <v/>
      </c>
      <c r="V2257" s="191" t="str">
        <f t="shared" si="7419"/>
        <v/>
      </c>
      <c r="W2257" s="100" t="str">
        <f t="shared" si="7419"/>
        <v/>
      </c>
      <c r="X2257" s="191" t="str">
        <f t="shared" si="7419"/>
        <v/>
      </c>
      <c r="Y2257" s="100" t="str">
        <f t="shared" si="7420"/>
        <v/>
      </c>
      <c r="Z2257" s="191" t="str">
        <f t="shared" si="7420"/>
        <v/>
      </c>
      <c r="AA2257" s="100" t="str">
        <f t="shared" si="7420"/>
        <v/>
      </c>
      <c r="AB2257" s="191" t="str">
        <f t="shared" si="7420"/>
        <v/>
      </c>
      <c r="AC2257" s="100" t="str">
        <f t="shared" si="7420"/>
        <v/>
      </c>
      <c r="AD2257" s="191" t="str">
        <f t="shared" si="7420"/>
        <v/>
      </c>
      <c r="AE2257" s="100" t="str">
        <f t="shared" si="7420"/>
        <v/>
      </c>
      <c r="AF2257" s="191" t="str">
        <f t="shared" si="7420"/>
        <v/>
      </c>
      <c r="AG2257" s="100" t="str">
        <f t="shared" si="7420"/>
        <v/>
      </c>
      <c r="AH2257" s="191" t="str">
        <f t="shared" si="7420"/>
        <v/>
      </c>
      <c r="AI2257" s="100" t="str">
        <f t="shared" si="7420"/>
        <v/>
      </c>
      <c r="AJ2257" s="191" t="str">
        <f t="shared" si="7420"/>
        <v/>
      </c>
      <c r="AK2257" s="100" t="str">
        <f>IFERROR(VALUE(INDEX('INPUT DATA'!$Z$5:$Z$605,MATCH(CAL!N2257,'INPUT DATA'!$A$5:$A$605,0))),"")</f>
        <v/>
      </c>
      <c r="AL2257" s="100" t="str">
        <f>IFERROR(VALUE(INDEX('INPUT DATA'!$AA$5:$AA$605,MATCH(CAL!N2257,'INPUT DATA'!$A$5:$A$605,0))),"")</f>
        <v/>
      </c>
      <c r="AM2257" s="100" t="str">
        <f t="shared" si="7406"/>
        <v/>
      </c>
      <c r="AN2257" s="100" t="str">
        <f t="shared" si="7407"/>
        <v/>
      </c>
    </row>
    <row r="2258" spans="2:40" ht="15" customHeight="1" x14ac:dyDescent="0.25">
      <c r="B2258" s="115" t="str">
        <f>IF(AND('INPUT INF'!$C257="I",'INPUT INF'!$D257=$B$2003),'INPUT INF'!$A257,"")</f>
        <v/>
      </c>
      <c r="C2258" s="115" t="str">
        <f>IF(AND('INPUT INF'!$C257="I",'INPUT INF'!$D257=$C$2003),'INPUT INF'!$A257,"")</f>
        <v/>
      </c>
      <c r="D2258" s="100" t="str">
        <f>IF(AND('INPUT INF'!$C257="I",'INPUT INF'!$D257=$D$2003),'INPUT INF'!$A257,"")</f>
        <v/>
      </c>
      <c r="E2258" s="100" t="str">
        <f>IF(AND('INPUT INF'!$C257="I",'INPUT INF'!$D257=$E$2003),'INPUT INF'!$A257,"")</f>
        <v/>
      </c>
      <c r="F2258" s="100" t="str">
        <f>IF(AND('INPUT INF'!$C257="I",'INPUT INF'!$D257=$F$2003),'INPUT INF'!$A257,"")</f>
        <v/>
      </c>
      <c r="G2258" s="100" t="str">
        <f>IF(AND('INPUT INF'!$C257="I",'INPUT INF'!$D257=$G$2003),'INPUT INF'!$A257,"")</f>
        <v/>
      </c>
      <c r="H2258" s="100" t="str">
        <f>IF(AND('INPUT INF'!$C257="II",'INPUT INF'!$D257=$H$2003),'INPUT INF'!$A257,"")</f>
        <v/>
      </c>
      <c r="I2258" s="100" t="str">
        <f>IF(AND('INPUT INF'!$C257="II",'INPUT INF'!$D257=$I$2003),'INPUT INF'!$A257,"")</f>
        <v/>
      </c>
      <c r="J2258" s="100" t="str">
        <f>IF(AND('INPUT INF'!$C257="II",'INPUT INF'!$D257=$J$2003),'INPUT INF'!$A257,"")</f>
        <v/>
      </c>
      <c r="K2258" s="100" t="str">
        <f>IF(AND('INPUT INF'!$C257="II",'INPUT INF'!$D257=$K$2003),'INPUT INF'!$A257,"")</f>
        <v/>
      </c>
      <c r="L2258" s="100" t="str">
        <f>IF(AND('INPUT INF'!$C257="II",'INPUT INF'!$D257=$L$2003),'INPUT INF'!$A257,"")</f>
        <v/>
      </c>
      <c r="M2258" s="100" t="str">
        <f>IF(AND('INPUT INF'!$C257="II",'INPUT INF'!$D257=$M$2003),'INPUT INF'!$A257,"")</f>
        <v/>
      </c>
      <c r="N2258" s="191" t="str">
        <f t="shared" si="7408"/>
        <v/>
      </c>
      <c r="O2258" s="100" t="str">
        <f t="shared" si="7419"/>
        <v/>
      </c>
      <c r="P2258" s="191" t="str">
        <f t="shared" si="7419"/>
        <v/>
      </c>
      <c r="Q2258" s="100" t="str">
        <f t="shared" si="7419"/>
        <v/>
      </c>
      <c r="R2258" s="191" t="str">
        <f t="shared" si="7419"/>
        <v/>
      </c>
      <c r="S2258" s="100" t="str">
        <f t="shared" si="7419"/>
        <v/>
      </c>
      <c r="T2258" s="191" t="str">
        <f t="shared" si="7419"/>
        <v/>
      </c>
      <c r="U2258" s="100" t="str">
        <f t="shared" si="7419"/>
        <v/>
      </c>
      <c r="V2258" s="191" t="str">
        <f t="shared" si="7419"/>
        <v/>
      </c>
      <c r="W2258" s="100" t="str">
        <f t="shared" si="7419"/>
        <v/>
      </c>
      <c r="X2258" s="191" t="str">
        <f t="shared" si="7419"/>
        <v/>
      </c>
      <c r="Y2258" s="100" t="str">
        <f t="shared" si="7420"/>
        <v/>
      </c>
      <c r="Z2258" s="191" t="str">
        <f t="shared" si="7420"/>
        <v/>
      </c>
      <c r="AA2258" s="100" t="str">
        <f t="shared" si="7420"/>
        <v/>
      </c>
      <c r="AB2258" s="191" t="str">
        <f t="shared" si="7420"/>
        <v/>
      </c>
      <c r="AC2258" s="100" t="str">
        <f t="shared" si="7420"/>
        <v/>
      </c>
      <c r="AD2258" s="191" t="str">
        <f t="shared" si="7420"/>
        <v/>
      </c>
      <c r="AE2258" s="100" t="str">
        <f t="shared" si="7420"/>
        <v/>
      </c>
      <c r="AF2258" s="191" t="str">
        <f t="shared" si="7420"/>
        <v/>
      </c>
      <c r="AG2258" s="100" t="str">
        <f t="shared" si="7420"/>
        <v/>
      </c>
      <c r="AH2258" s="191" t="str">
        <f t="shared" si="7420"/>
        <v/>
      </c>
      <c r="AI2258" s="100" t="str">
        <f t="shared" si="7420"/>
        <v/>
      </c>
      <c r="AJ2258" s="191" t="str">
        <f t="shared" si="7420"/>
        <v/>
      </c>
      <c r="AK2258" s="100" t="str">
        <f>IFERROR(VALUE(INDEX('INPUT DATA'!$Z$5:$Z$605,MATCH(CAL!N2258,'INPUT DATA'!$A$5:$A$605,0))),"")</f>
        <v/>
      </c>
      <c r="AL2258" s="100" t="str">
        <f>IFERROR(VALUE(INDEX('INPUT DATA'!$AA$5:$AA$605,MATCH(CAL!N2258,'INPUT DATA'!$A$5:$A$605,0))),"")</f>
        <v/>
      </c>
      <c r="AM2258" s="100" t="str">
        <f t="shared" si="7406"/>
        <v/>
      </c>
      <c r="AN2258" s="100" t="str">
        <f t="shared" si="7407"/>
        <v/>
      </c>
    </row>
    <row r="2259" spans="2:40" ht="15" customHeight="1" x14ac:dyDescent="0.25">
      <c r="B2259" s="115" t="str">
        <f>IF(AND('INPUT INF'!$C258="I",'INPUT INF'!$D258=$B$2003),'INPUT INF'!$A258,"")</f>
        <v/>
      </c>
      <c r="C2259" s="115" t="str">
        <f>IF(AND('INPUT INF'!$C258="I",'INPUT INF'!$D258=$C$2003),'INPUT INF'!$A258,"")</f>
        <v/>
      </c>
      <c r="D2259" s="100" t="str">
        <f>IF(AND('INPUT INF'!$C258="I",'INPUT INF'!$D258=$D$2003),'INPUT INF'!$A258,"")</f>
        <v/>
      </c>
      <c r="E2259" s="100" t="str">
        <f>IF(AND('INPUT INF'!$C258="I",'INPUT INF'!$D258=$E$2003),'INPUT INF'!$A258,"")</f>
        <v/>
      </c>
      <c r="F2259" s="100" t="str">
        <f>IF(AND('INPUT INF'!$C258="I",'INPUT INF'!$D258=$F$2003),'INPUT INF'!$A258,"")</f>
        <v/>
      </c>
      <c r="G2259" s="100" t="str">
        <f>IF(AND('INPUT INF'!$C258="I",'INPUT INF'!$D258=$G$2003),'INPUT INF'!$A258,"")</f>
        <v/>
      </c>
      <c r="H2259" s="100" t="str">
        <f>IF(AND('INPUT INF'!$C258="II",'INPUT INF'!$D258=$H$2003),'INPUT INF'!$A258,"")</f>
        <v/>
      </c>
      <c r="I2259" s="100" t="str">
        <f>IF(AND('INPUT INF'!$C258="II",'INPUT INF'!$D258=$I$2003),'INPUT INF'!$A258,"")</f>
        <v/>
      </c>
      <c r="J2259" s="100" t="str">
        <f>IF(AND('INPUT INF'!$C258="II",'INPUT INF'!$D258=$J$2003),'INPUT INF'!$A258,"")</f>
        <v/>
      </c>
      <c r="K2259" s="100" t="str">
        <f>IF(AND('INPUT INF'!$C258="II",'INPUT INF'!$D258=$K$2003),'INPUT INF'!$A258,"")</f>
        <v/>
      </c>
      <c r="L2259" s="100" t="str">
        <f>IF(AND('INPUT INF'!$C258="II",'INPUT INF'!$D258=$L$2003),'INPUT INF'!$A258,"")</f>
        <v/>
      </c>
      <c r="M2259" s="100" t="str">
        <f>IF(AND('INPUT INF'!$C258="II",'INPUT INF'!$D258=$M$2003),'INPUT INF'!$A258,"")</f>
        <v/>
      </c>
      <c r="N2259" s="191" t="str">
        <f t="shared" si="7408"/>
        <v/>
      </c>
      <c r="O2259" s="100" t="str">
        <f t="shared" si="7419"/>
        <v/>
      </c>
      <c r="P2259" s="191" t="str">
        <f t="shared" si="7419"/>
        <v/>
      </c>
      <c r="Q2259" s="100" t="str">
        <f t="shared" si="7419"/>
        <v/>
      </c>
      <c r="R2259" s="191" t="str">
        <f t="shared" si="7419"/>
        <v/>
      </c>
      <c r="S2259" s="100" t="str">
        <f t="shared" si="7419"/>
        <v/>
      </c>
      <c r="T2259" s="191" t="str">
        <f t="shared" si="7419"/>
        <v/>
      </c>
      <c r="U2259" s="100" t="str">
        <f t="shared" si="7419"/>
        <v/>
      </c>
      <c r="V2259" s="191" t="str">
        <f t="shared" si="7419"/>
        <v/>
      </c>
      <c r="W2259" s="100" t="str">
        <f t="shared" si="7419"/>
        <v/>
      </c>
      <c r="X2259" s="191" t="str">
        <f t="shared" si="7419"/>
        <v/>
      </c>
      <c r="Y2259" s="100" t="str">
        <f t="shared" si="7420"/>
        <v/>
      </c>
      <c r="Z2259" s="191" t="str">
        <f t="shared" si="7420"/>
        <v/>
      </c>
      <c r="AA2259" s="100" t="str">
        <f t="shared" si="7420"/>
        <v/>
      </c>
      <c r="AB2259" s="191" t="str">
        <f t="shared" si="7420"/>
        <v/>
      </c>
      <c r="AC2259" s="100" t="str">
        <f t="shared" si="7420"/>
        <v/>
      </c>
      <c r="AD2259" s="191" t="str">
        <f t="shared" si="7420"/>
        <v/>
      </c>
      <c r="AE2259" s="100" t="str">
        <f t="shared" si="7420"/>
        <v/>
      </c>
      <c r="AF2259" s="191" t="str">
        <f t="shared" si="7420"/>
        <v/>
      </c>
      <c r="AG2259" s="100" t="str">
        <f t="shared" si="7420"/>
        <v/>
      </c>
      <c r="AH2259" s="191" t="str">
        <f t="shared" si="7420"/>
        <v/>
      </c>
      <c r="AI2259" s="100" t="str">
        <f t="shared" si="7420"/>
        <v/>
      </c>
      <c r="AJ2259" s="191" t="str">
        <f t="shared" si="7420"/>
        <v/>
      </c>
      <c r="AK2259" s="100" t="str">
        <f>IFERROR(VALUE(INDEX('INPUT DATA'!$Z$5:$Z$605,MATCH(CAL!N2259,'INPUT DATA'!$A$5:$A$605,0))),"")</f>
        <v/>
      </c>
      <c r="AL2259" s="100" t="str">
        <f>IFERROR(VALUE(INDEX('INPUT DATA'!$AA$5:$AA$605,MATCH(CAL!N2259,'INPUT DATA'!$A$5:$A$605,0))),"")</f>
        <v/>
      </c>
      <c r="AM2259" s="100" t="str">
        <f t="shared" si="7406"/>
        <v/>
      </c>
      <c r="AN2259" s="100" t="str">
        <f t="shared" si="7407"/>
        <v/>
      </c>
    </row>
    <row r="2260" spans="2:40" ht="15" customHeight="1" x14ac:dyDescent="0.25">
      <c r="B2260" s="115" t="str">
        <f>IF(AND('INPUT INF'!$C259="I",'INPUT INF'!$D259=$B$2003),'INPUT INF'!$A259,"")</f>
        <v/>
      </c>
      <c r="C2260" s="115" t="str">
        <f>IF(AND('INPUT INF'!$C259="I",'INPUT INF'!$D259=$C$2003),'INPUT INF'!$A259,"")</f>
        <v/>
      </c>
      <c r="D2260" s="100" t="str">
        <f>IF(AND('INPUT INF'!$C259="I",'INPUT INF'!$D259=$D$2003),'INPUT INF'!$A259,"")</f>
        <v/>
      </c>
      <c r="E2260" s="100" t="str">
        <f>IF(AND('INPUT INF'!$C259="I",'INPUT INF'!$D259=$E$2003),'INPUT INF'!$A259,"")</f>
        <v/>
      </c>
      <c r="F2260" s="100" t="str">
        <f>IF(AND('INPUT INF'!$C259="I",'INPUT INF'!$D259=$F$2003),'INPUT INF'!$A259,"")</f>
        <v/>
      </c>
      <c r="G2260" s="100" t="str">
        <f>IF(AND('INPUT INF'!$C259="I",'INPUT INF'!$D259=$G$2003),'INPUT INF'!$A259,"")</f>
        <v/>
      </c>
      <c r="H2260" s="100" t="str">
        <f>IF(AND('INPUT INF'!$C259="II",'INPUT INF'!$D259=$H$2003),'INPUT INF'!$A259,"")</f>
        <v/>
      </c>
      <c r="I2260" s="100" t="str">
        <f>IF(AND('INPUT INF'!$C259="II",'INPUT INF'!$D259=$I$2003),'INPUT INF'!$A259,"")</f>
        <v/>
      </c>
      <c r="J2260" s="100" t="str">
        <f>IF(AND('INPUT INF'!$C259="II",'INPUT INF'!$D259=$J$2003),'INPUT INF'!$A259,"")</f>
        <v/>
      </c>
      <c r="K2260" s="100" t="str">
        <f>IF(AND('INPUT INF'!$C259="II",'INPUT INF'!$D259=$K$2003),'INPUT INF'!$A259,"")</f>
        <v/>
      </c>
      <c r="L2260" s="100" t="str">
        <f>IF(AND('INPUT INF'!$C259="II",'INPUT INF'!$D259=$L$2003),'INPUT INF'!$A259,"")</f>
        <v/>
      </c>
      <c r="M2260" s="100" t="str">
        <f>IF(AND('INPUT INF'!$C259="II",'INPUT INF'!$D259=$M$2003),'INPUT INF'!$A259,"")</f>
        <v/>
      </c>
      <c r="N2260" s="191" t="str">
        <f t="shared" si="7408"/>
        <v/>
      </c>
      <c r="O2260" s="100" t="str">
        <f t="shared" si="7419"/>
        <v/>
      </c>
      <c r="P2260" s="191" t="str">
        <f t="shared" si="7419"/>
        <v/>
      </c>
      <c r="Q2260" s="100" t="str">
        <f t="shared" si="7419"/>
        <v/>
      </c>
      <c r="R2260" s="191" t="str">
        <f t="shared" si="7419"/>
        <v/>
      </c>
      <c r="S2260" s="100" t="str">
        <f t="shared" si="7419"/>
        <v/>
      </c>
      <c r="T2260" s="191" t="str">
        <f t="shared" si="7419"/>
        <v/>
      </c>
      <c r="U2260" s="100" t="str">
        <f t="shared" si="7419"/>
        <v/>
      </c>
      <c r="V2260" s="191" t="str">
        <f t="shared" si="7419"/>
        <v/>
      </c>
      <c r="W2260" s="100" t="str">
        <f t="shared" si="7419"/>
        <v/>
      </c>
      <c r="X2260" s="191" t="str">
        <f t="shared" si="7419"/>
        <v/>
      </c>
      <c r="Y2260" s="100" t="str">
        <f t="shared" si="7420"/>
        <v/>
      </c>
      <c r="Z2260" s="191" t="str">
        <f t="shared" si="7420"/>
        <v/>
      </c>
      <c r="AA2260" s="100" t="str">
        <f t="shared" si="7420"/>
        <v/>
      </c>
      <c r="AB2260" s="191" t="str">
        <f t="shared" si="7420"/>
        <v/>
      </c>
      <c r="AC2260" s="100" t="str">
        <f t="shared" si="7420"/>
        <v/>
      </c>
      <c r="AD2260" s="191" t="str">
        <f t="shared" si="7420"/>
        <v/>
      </c>
      <c r="AE2260" s="100" t="str">
        <f t="shared" si="7420"/>
        <v/>
      </c>
      <c r="AF2260" s="191" t="str">
        <f t="shared" si="7420"/>
        <v/>
      </c>
      <c r="AG2260" s="100" t="str">
        <f t="shared" si="7420"/>
        <v/>
      </c>
      <c r="AH2260" s="191" t="str">
        <f t="shared" si="7420"/>
        <v/>
      </c>
      <c r="AI2260" s="100" t="str">
        <f t="shared" si="7420"/>
        <v/>
      </c>
      <c r="AJ2260" s="191" t="str">
        <f t="shared" si="7420"/>
        <v/>
      </c>
      <c r="AK2260" s="100" t="str">
        <f>IFERROR(VALUE(INDEX('INPUT DATA'!$Z$5:$Z$605,MATCH(CAL!N2260,'INPUT DATA'!$A$5:$A$605,0))),"")</f>
        <v/>
      </c>
      <c r="AL2260" s="100" t="str">
        <f>IFERROR(VALUE(INDEX('INPUT DATA'!$AA$5:$AA$605,MATCH(CAL!N2260,'INPUT DATA'!$A$5:$A$605,0))),"")</f>
        <v/>
      </c>
      <c r="AM2260" s="100" t="str">
        <f t="shared" ref="AM2260:AM2323" si="7421">IFERROR(IF(AJ2260="COMP",N2260,""),"")</f>
        <v/>
      </c>
      <c r="AN2260" s="100" t="str">
        <f t="shared" ref="AN2260:AN2323" si="7422">IFERROR(IF(AJ2260="FAIL",N2260,""),"")</f>
        <v/>
      </c>
    </row>
    <row r="2261" spans="2:40" ht="15" customHeight="1" x14ac:dyDescent="0.25">
      <c r="B2261" s="115" t="str">
        <f>IF(AND('INPUT INF'!$C260="I",'INPUT INF'!$D260=$B$2003),'INPUT INF'!$A260,"")</f>
        <v/>
      </c>
      <c r="C2261" s="115" t="str">
        <f>IF(AND('INPUT INF'!$C260="I",'INPUT INF'!$D260=$C$2003),'INPUT INF'!$A260,"")</f>
        <v/>
      </c>
      <c r="D2261" s="100" t="str">
        <f>IF(AND('INPUT INF'!$C260="I",'INPUT INF'!$D260=$D$2003),'INPUT INF'!$A260,"")</f>
        <v/>
      </c>
      <c r="E2261" s="100" t="str">
        <f>IF(AND('INPUT INF'!$C260="I",'INPUT INF'!$D260=$E$2003),'INPUT INF'!$A260,"")</f>
        <v/>
      </c>
      <c r="F2261" s="100" t="str">
        <f>IF(AND('INPUT INF'!$C260="I",'INPUT INF'!$D260=$F$2003),'INPUT INF'!$A260,"")</f>
        <v/>
      </c>
      <c r="G2261" s="100" t="str">
        <f>IF(AND('INPUT INF'!$C260="I",'INPUT INF'!$D260=$G$2003),'INPUT INF'!$A260,"")</f>
        <v/>
      </c>
      <c r="H2261" s="100" t="str">
        <f>IF(AND('INPUT INF'!$C260="II",'INPUT INF'!$D260=$H$2003),'INPUT INF'!$A260,"")</f>
        <v/>
      </c>
      <c r="I2261" s="100" t="str">
        <f>IF(AND('INPUT INF'!$C260="II",'INPUT INF'!$D260=$I$2003),'INPUT INF'!$A260,"")</f>
        <v/>
      </c>
      <c r="J2261" s="100" t="str">
        <f>IF(AND('INPUT INF'!$C260="II",'INPUT INF'!$D260=$J$2003),'INPUT INF'!$A260,"")</f>
        <v/>
      </c>
      <c r="K2261" s="100" t="str">
        <f>IF(AND('INPUT INF'!$C260="II",'INPUT INF'!$D260=$K$2003),'INPUT INF'!$A260,"")</f>
        <v/>
      </c>
      <c r="L2261" s="100" t="str">
        <f>IF(AND('INPUT INF'!$C260="II",'INPUT INF'!$D260=$L$2003),'INPUT INF'!$A260,"")</f>
        <v/>
      </c>
      <c r="M2261" s="100" t="str">
        <f>IF(AND('INPUT INF'!$C260="II",'INPUT INF'!$D260=$M$2003),'INPUT INF'!$A260,"")</f>
        <v/>
      </c>
      <c r="N2261" s="191" t="str">
        <f t="shared" ref="N2261:N2324" si="7423">B260</f>
        <v/>
      </c>
      <c r="O2261" s="100" t="str">
        <f t="shared" si="7419"/>
        <v/>
      </c>
      <c r="P2261" s="191" t="str">
        <f t="shared" si="7419"/>
        <v/>
      </c>
      <c r="Q2261" s="100" t="str">
        <f t="shared" si="7419"/>
        <v/>
      </c>
      <c r="R2261" s="191" t="str">
        <f t="shared" si="7419"/>
        <v/>
      </c>
      <c r="S2261" s="100" t="str">
        <f t="shared" si="7419"/>
        <v/>
      </c>
      <c r="T2261" s="191" t="str">
        <f t="shared" si="7419"/>
        <v/>
      </c>
      <c r="U2261" s="100" t="str">
        <f t="shared" si="7419"/>
        <v/>
      </c>
      <c r="V2261" s="191" t="str">
        <f t="shared" si="7419"/>
        <v/>
      </c>
      <c r="W2261" s="100" t="str">
        <f t="shared" si="7419"/>
        <v/>
      </c>
      <c r="X2261" s="191" t="str">
        <f t="shared" si="7419"/>
        <v/>
      </c>
      <c r="Y2261" s="100" t="str">
        <f t="shared" si="7420"/>
        <v/>
      </c>
      <c r="Z2261" s="191" t="str">
        <f t="shared" si="7420"/>
        <v/>
      </c>
      <c r="AA2261" s="100" t="str">
        <f t="shared" si="7420"/>
        <v/>
      </c>
      <c r="AB2261" s="191" t="str">
        <f t="shared" si="7420"/>
        <v/>
      </c>
      <c r="AC2261" s="100" t="str">
        <f t="shared" si="7420"/>
        <v/>
      </c>
      <c r="AD2261" s="191" t="str">
        <f t="shared" si="7420"/>
        <v/>
      </c>
      <c r="AE2261" s="100" t="str">
        <f t="shared" si="7420"/>
        <v/>
      </c>
      <c r="AF2261" s="191" t="str">
        <f t="shared" si="7420"/>
        <v/>
      </c>
      <c r="AG2261" s="100" t="str">
        <f t="shared" si="7420"/>
        <v/>
      </c>
      <c r="AH2261" s="191" t="str">
        <f t="shared" si="7420"/>
        <v/>
      </c>
      <c r="AI2261" s="100" t="str">
        <f t="shared" si="7420"/>
        <v/>
      </c>
      <c r="AJ2261" s="191" t="str">
        <f t="shared" si="7420"/>
        <v/>
      </c>
      <c r="AK2261" s="100" t="str">
        <f>IFERROR(VALUE(INDEX('INPUT DATA'!$Z$5:$Z$605,MATCH(CAL!N2261,'INPUT DATA'!$A$5:$A$605,0))),"")</f>
        <v/>
      </c>
      <c r="AL2261" s="100" t="str">
        <f>IFERROR(VALUE(INDEX('INPUT DATA'!$AA$5:$AA$605,MATCH(CAL!N2261,'INPUT DATA'!$A$5:$A$605,0))),"")</f>
        <v/>
      </c>
      <c r="AM2261" s="100" t="str">
        <f t="shared" si="7421"/>
        <v/>
      </c>
      <c r="AN2261" s="100" t="str">
        <f t="shared" si="7422"/>
        <v/>
      </c>
    </row>
    <row r="2262" spans="2:40" ht="15" customHeight="1" x14ac:dyDescent="0.25">
      <c r="B2262" s="115" t="str">
        <f>IF(AND('INPUT INF'!$C261="I",'INPUT INF'!$D261=$B$2003),'INPUT INF'!$A261,"")</f>
        <v/>
      </c>
      <c r="C2262" s="115" t="str">
        <f>IF(AND('INPUT INF'!$C261="I",'INPUT INF'!$D261=$C$2003),'INPUT INF'!$A261,"")</f>
        <v/>
      </c>
      <c r="D2262" s="100" t="str">
        <f>IF(AND('INPUT INF'!$C261="I",'INPUT INF'!$D261=$D$2003),'INPUT INF'!$A261,"")</f>
        <v/>
      </c>
      <c r="E2262" s="100" t="str">
        <f>IF(AND('INPUT INF'!$C261="I",'INPUT INF'!$D261=$E$2003),'INPUT INF'!$A261,"")</f>
        <v/>
      </c>
      <c r="F2262" s="100" t="str">
        <f>IF(AND('INPUT INF'!$C261="I",'INPUT INF'!$D261=$F$2003),'INPUT INF'!$A261,"")</f>
        <v/>
      </c>
      <c r="G2262" s="100" t="str">
        <f>IF(AND('INPUT INF'!$C261="I",'INPUT INF'!$D261=$G$2003),'INPUT INF'!$A261,"")</f>
        <v/>
      </c>
      <c r="H2262" s="100" t="str">
        <f>IF(AND('INPUT INF'!$C261="II",'INPUT INF'!$D261=$H$2003),'INPUT INF'!$A261,"")</f>
        <v/>
      </c>
      <c r="I2262" s="100" t="str">
        <f>IF(AND('INPUT INF'!$C261="II",'INPUT INF'!$D261=$I$2003),'INPUT INF'!$A261,"")</f>
        <v/>
      </c>
      <c r="J2262" s="100" t="str">
        <f>IF(AND('INPUT INF'!$C261="II",'INPUT INF'!$D261=$J$2003),'INPUT INF'!$A261,"")</f>
        <v/>
      </c>
      <c r="K2262" s="100" t="str">
        <f>IF(AND('INPUT INF'!$C261="II",'INPUT INF'!$D261=$K$2003),'INPUT INF'!$A261,"")</f>
        <v/>
      </c>
      <c r="L2262" s="100" t="str">
        <f>IF(AND('INPUT INF'!$C261="II",'INPUT INF'!$D261=$L$2003),'INPUT INF'!$A261,"")</f>
        <v/>
      </c>
      <c r="M2262" s="100" t="str">
        <f>IF(AND('INPUT INF'!$C261="II",'INPUT INF'!$D261=$M$2003),'INPUT INF'!$A261,"")</f>
        <v/>
      </c>
      <c r="N2262" s="191" t="str">
        <f t="shared" si="7423"/>
        <v/>
      </c>
      <c r="O2262" s="100" t="str">
        <f t="shared" si="7419"/>
        <v/>
      </c>
      <c r="P2262" s="191" t="str">
        <f t="shared" si="7419"/>
        <v/>
      </c>
      <c r="Q2262" s="100" t="str">
        <f t="shared" si="7419"/>
        <v/>
      </c>
      <c r="R2262" s="191" t="str">
        <f t="shared" si="7419"/>
        <v/>
      </c>
      <c r="S2262" s="100" t="str">
        <f t="shared" si="7419"/>
        <v/>
      </c>
      <c r="T2262" s="191" t="str">
        <f t="shared" si="7419"/>
        <v/>
      </c>
      <c r="U2262" s="100" t="str">
        <f t="shared" si="7419"/>
        <v/>
      </c>
      <c r="V2262" s="191" t="str">
        <f t="shared" si="7419"/>
        <v/>
      </c>
      <c r="W2262" s="100" t="str">
        <f t="shared" si="7419"/>
        <v/>
      </c>
      <c r="X2262" s="191" t="str">
        <f t="shared" si="7419"/>
        <v/>
      </c>
      <c r="Y2262" s="100" t="str">
        <f t="shared" si="7420"/>
        <v/>
      </c>
      <c r="Z2262" s="191" t="str">
        <f t="shared" si="7420"/>
        <v/>
      </c>
      <c r="AA2262" s="100" t="str">
        <f t="shared" si="7420"/>
        <v/>
      </c>
      <c r="AB2262" s="191" t="str">
        <f t="shared" si="7420"/>
        <v/>
      </c>
      <c r="AC2262" s="100" t="str">
        <f t="shared" si="7420"/>
        <v/>
      </c>
      <c r="AD2262" s="191" t="str">
        <f t="shared" si="7420"/>
        <v/>
      </c>
      <c r="AE2262" s="100" t="str">
        <f t="shared" si="7420"/>
        <v/>
      </c>
      <c r="AF2262" s="191" t="str">
        <f t="shared" si="7420"/>
        <v/>
      </c>
      <c r="AG2262" s="100" t="str">
        <f t="shared" si="7420"/>
        <v/>
      </c>
      <c r="AH2262" s="191" t="str">
        <f t="shared" si="7420"/>
        <v/>
      </c>
      <c r="AI2262" s="100" t="str">
        <f t="shared" si="7420"/>
        <v/>
      </c>
      <c r="AJ2262" s="191" t="str">
        <f t="shared" si="7420"/>
        <v/>
      </c>
      <c r="AK2262" s="100" t="str">
        <f>IFERROR(VALUE(INDEX('INPUT DATA'!$Z$5:$Z$605,MATCH(CAL!N2262,'INPUT DATA'!$A$5:$A$605,0))),"")</f>
        <v/>
      </c>
      <c r="AL2262" s="100" t="str">
        <f>IFERROR(VALUE(INDEX('INPUT DATA'!$AA$5:$AA$605,MATCH(CAL!N2262,'INPUT DATA'!$A$5:$A$605,0))),"")</f>
        <v/>
      </c>
      <c r="AM2262" s="100" t="str">
        <f t="shared" si="7421"/>
        <v/>
      </c>
      <c r="AN2262" s="100" t="str">
        <f t="shared" si="7422"/>
        <v/>
      </c>
    </row>
    <row r="2263" spans="2:40" ht="15" customHeight="1" x14ac:dyDescent="0.25">
      <c r="B2263" s="115" t="str">
        <f>IF(AND('INPUT INF'!$C262="I",'INPUT INF'!$D262=$B$2003),'INPUT INF'!$A262,"")</f>
        <v/>
      </c>
      <c r="C2263" s="115" t="str">
        <f>IF(AND('INPUT INF'!$C262="I",'INPUT INF'!$D262=$C$2003),'INPUT INF'!$A262,"")</f>
        <v/>
      </c>
      <c r="D2263" s="100" t="str">
        <f>IF(AND('INPUT INF'!$C262="I",'INPUT INF'!$D262=$D$2003),'INPUT INF'!$A262,"")</f>
        <v/>
      </c>
      <c r="E2263" s="100" t="str">
        <f>IF(AND('INPUT INF'!$C262="I",'INPUT INF'!$D262=$E$2003),'INPUT INF'!$A262,"")</f>
        <v/>
      </c>
      <c r="F2263" s="100" t="str">
        <f>IF(AND('INPUT INF'!$C262="I",'INPUT INF'!$D262=$F$2003),'INPUT INF'!$A262,"")</f>
        <v/>
      </c>
      <c r="G2263" s="100" t="str">
        <f>IF(AND('INPUT INF'!$C262="I",'INPUT INF'!$D262=$G$2003),'INPUT INF'!$A262,"")</f>
        <v/>
      </c>
      <c r="H2263" s="100" t="str">
        <f>IF(AND('INPUT INF'!$C262="II",'INPUT INF'!$D262=$H$2003),'INPUT INF'!$A262,"")</f>
        <v/>
      </c>
      <c r="I2263" s="100" t="str">
        <f>IF(AND('INPUT INF'!$C262="II",'INPUT INF'!$D262=$I$2003),'INPUT INF'!$A262,"")</f>
        <v/>
      </c>
      <c r="J2263" s="100" t="str">
        <f>IF(AND('INPUT INF'!$C262="II",'INPUT INF'!$D262=$J$2003),'INPUT INF'!$A262,"")</f>
        <v/>
      </c>
      <c r="K2263" s="100" t="str">
        <f>IF(AND('INPUT INF'!$C262="II",'INPUT INF'!$D262=$K$2003),'INPUT INF'!$A262,"")</f>
        <v/>
      </c>
      <c r="L2263" s="100" t="str">
        <f>IF(AND('INPUT INF'!$C262="II",'INPUT INF'!$D262=$L$2003),'INPUT INF'!$A262,"")</f>
        <v/>
      </c>
      <c r="M2263" s="100" t="str">
        <f>IF(AND('INPUT INF'!$C262="II",'INPUT INF'!$D262=$M$2003),'INPUT INF'!$A262,"")</f>
        <v/>
      </c>
      <c r="N2263" s="191" t="str">
        <f t="shared" si="7423"/>
        <v/>
      </c>
      <c r="O2263" s="100" t="str">
        <f t="shared" si="7419"/>
        <v/>
      </c>
      <c r="P2263" s="191" t="str">
        <f t="shared" si="7419"/>
        <v/>
      </c>
      <c r="Q2263" s="100" t="str">
        <f t="shared" si="7419"/>
        <v/>
      </c>
      <c r="R2263" s="191" t="str">
        <f t="shared" si="7419"/>
        <v/>
      </c>
      <c r="S2263" s="100" t="str">
        <f t="shared" si="7419"/>
        <v/>
      </c>
      <c r="T2263" s="191" t="str">
        <f t="shared" si="7419"/>
        <v/>
      </c>
      <c r="U2263" s="100" t="str">
        <f t="shared" si="7419"/>
        <v/>
      </c>
      <c r="V2263" s="191" t="str">
        <f t="shared" si="7419"/>
        <v/>
      </c>
      <c r="W2263" s="100" t="str">
        <f t="shared" si="7419"/>
        <v/>
      </c>
      <c r="X2263" s="191" t="str">
        <f t="shared" si="7419"/>
        <v/>
      </c>
      <c r="Y2263" s="100" t="str">
        <f t="shared" si="7420"/>
        <v/>
      </c>
      <c r="Z2263" s="191" t="str">
        <f t="shared" si="7420"/>
        <v/>
      </c>
      <c r="AA2263" s="100" t="str">
        <f t="shared" si="7420"/>
        <v/>
      </c>
      <c r="AB2263" s="191" t="str">
        <f t="shared" si="7420"/>
        <v/>
      </c>
      <c r="AC2263" s="100" t="str">
        <f t="shared" si="7420"/>
        <v/>
      </c>
      <c r="AD2263" s="191" t="str">
        <f t="shared" si="7420"/>
        <v/>
      </c>
      <c r="AE2263" s="100" t="str">
        <f t="shared" si="7420"/>
        <v/>
      </c>
      <c r="AF2263" s="191" t="str">
        <f t="shared" si="7420"/>
        <v/>
      </c>
      <c r="AG2263" s="100" t="str">
        <f t="shared" si="7420"/>
        <v/>
      </c>
      <c r="AH2263" s="191" t="str">
        <f t="shared" si="7420"/>
        <v/>
      </c>
      <c r="AI2263" s="100" t="str">
        <f t="shared" si="7420"/>
        <v/>
      </c>
      <c r="AJ2263" s="191" t="str">
        <f t="shared" si="7420"/>
        <v/>
      </c>
      <c r="AK2263" s="100" t="str">
        <f>IFERROR(VALUE(INDEX('INPUT DATA'!$Z$5:$Z$605,MATCH(CAL!N2263,'INPUT DATA'!$A$5:$A$605,0))),"")</f>
        <v/>
      </c>
      <c r="AL2263" s="100" t="str">
        <f>IFERROR(VALUE(INDEX('INPUT DATA'!$AA$5:$AA$605,MATCH(CAL!N2263,'INPUT DATA'!$A$5:$A$605,0))),"")</f>
        <v/>
      </c>
      <c r="AM2263" s="100" t="str">
        <f t="shared" si="7421"/>
        <v/>
      </c>
      <c r="AN2263" s="100" t="str">
        <f t="shared" si="7422"/>
        <v/>
      </c>
    </row>
    <row r="2264" spans="2:40" ht="15" customHeight="1" x14ac:dyDescent="0.25">
      <c r="B2264" s="115" t="str">
        <f>IF(AND('INPUT INF'!$C263="I",'INPUT INF'!$D263=$B$2003),'INPUT INF'!$A263,"")</f>
        <v/>
      </c>
      <c r="C2264" s="115" t="str">
        <f>IF(AND('INPUT INF'!$C263="I",'INPUT INF'!$D263=$C$2003),'INPUT INF'!$A263,"")</f>
        <v/>
      </c>
      <c r="D2264" s="100" t="str">
        <f>IF(AND('INPUT INF'!$C263="I",'INPUT INF'!$D263=$D$2003),'INPUT INF'!$A263,"")</f>
        <v/>
      </c>
      <c r="E2264" s="100" t="str">
        <f>IF(AND('INPUT INF'!$C263="I",'INPUT INF'!$D263=$E$2003),'INPUT INF'!$A263,"")</f>
        <v/>
      </c>
      <c r="F2264" s="100" t="str">
        <f>IF(AND('INPUT INF'!$C263="I",'INPUT INF'!$D263=$F$2003),'INPUT INF'!$A263,"")</f>
        <v/>
      </c>
      <c r="G2264" s="100" t="str">
        <f>IF(AND('INPUT INF'!$C263="I",'INPUT INF'!$D263=$G$2003),'INPUT INF'!$A263,"")</f>
        <v/>
      </c>
      <c r="H2264" s="100" t="str">
        <f>IF(AND('INPUT INF'!$C263="II",'INPUT INF'!$D263=$H$2003),'INPUT INF'!$A263,"")</f>
        <v/>
      </c>
      <c r="I2264" s="100" t="str">
        <f>IF(AND('INPUT INF'!$C263="II",'INPUT INF'!$D263=$I$2003),'INPUT INF'!$A263,"")</f>
        <v/>
      </c>
      <c r="J2264" s="100" t="str">
        <f>IF(AND('INPUT INF'!$C263="II",'INPUT INF'!$D263=$J$2003),'INPUT INF'!$A263,"")</f>
        <v/>
      </c>
      <c r="K2264" s="100" t="str">
        <f>IF(AND('INPUT INF'!$C263="II",'INPUT INF'!$D263=$K$2003),'INPUT INF'!$A263,"")</f>
        <v/>
      </c>
      <c r="L2264" s="100" t="str">
        <f>IF(AND('INPUT INF'!$C263="II",'INPUT INF'!$D263=$L$2003),'INPUT INF'!$A263,"")</f>
        <v/>
      </c>
      <c r="M2264" s="100" t="str">
        <f>IF(AND('INPUT INF'!$C263="II",'INPUT INF'!$D263=$M$2003),'INPUT INF'!$A263,"")</f>
        <v/>
      </c>
      <c r="N2264" s="191" t="str">
        <f t="shared" si="7423"/>
        <v/>
      </c>
      <c r="O2264" s="100" t="str">
        <f t="shared" ref="O2264:X2273" si="7424">VLOOKUP($N2264,$B$1003:$AA$1901,O$2003,FALSE)</f>
        <v/>
      </c>
      <c r="P2264" s="191" t="str">
        <f t="shared" si="7424"/>
        <v/>
      </c>
      <c r="Q2264" s="100" t="str">
        <f t="shared" si="7424"/>
        <v/>
      </c>
      <c r="R2264" s="191" t="str">
        <f t="shared" si="7424"/>
        <v/>
      </c>
      <c r="S2264" s="100" t="str">
        <f t="shared" si="7424"/>
        <v/>
      </c>
      <c r="T2264" s="191" t="str">
        <f t="shared" si="7424"/>
        <v/>
      </c>
      <c r="U2264" s="100" t="str">
        <f t="shared" si="7424"/>
        <v/>
      </c>
      <c r="V2264" s="191" t="str">
        <f t="shared" si="7424"/>
        <v/>
      </c>
      <c r="W2264" s="100" t="str">
        <f t="shared" si="7424"/>
        <v/>
      </c>
      <c r="X2264" s="191" t="str">
        <f t="shared" si="7424"/>
        <v/>
      </c>
      <c r="Y2264" s="100" t="str">
        <f t="shared" ref="Y2264:AJ2273" si="7425">VLOOKUP($N2264,$B$1003:$AA$1901,Y$2003,FALSE)</f>
        <v/>
      </c>
      <c r="Z2264" s="191" t="str">
        <f t="shared" si="7425"/>
        <v/>
      </c>
      <c r="AA2264" s="100" t="str">
        <f t="shared" si="7425"/>
        <v/>
      </c>
      <c r="AB2264" s="191" t="str">
        <f t="shared" si="7425"/>
        <v/>
      </c>
      <c r="AC2264" s="100" t="str">
        <f t="shared" si="7425"/>
        <v/>
      </c>
      <c r="AD2264" s="191" t="str">
        <f t="shared" si="7425"/>
        <v/>
      </c>
      <c r="AE2264" s="100" t="str">
        <f t="shared" si="7425"/>
        <v/>
      </c>
      <c r="AF2264" s="191" t="str">
        <f t="shared" si="7425"/>
        <v/>
      </c>
      <c r="AG2264" s="100" t="str">
        <f t="shared" si="7425"/>
        <v/>
      </c>
      <c r="AH2264" s="191" t="str">
        <f t="shared" si="7425"/>
        <v/>
      </c>
      <c r="AI2264" s="100" t="str">
        <f t="shared" si="7425"/>
        <v/>
      </c>
      <c r="AJ2264" s="191" t="str">
        <f t="shared" si="7425"/>
        <v/>
      </c>
      <c r="AK2264" s="100" t="str">
        <f>IFERROR(VALUE(INDEX('INPUT DATA'!$Z$5:$Z$605,MATCH(CAL!N2264,'INPUT DATA'!$A$5:$A$605,0))),"")</f>
        <v/>
      </c>
      <c r="AL2264" s="100" t="str">
        <f>IFERROR(VALUE(INDEX('INPUT DATA'!$AA$5:$AA$605,MATCH(CAL!N2264,'INPUT DATA'!$A$5:$A$605,0))),"")</f>
        <v/>
      </c>
      <c r="AM2264" s="100" t="str">
        <f t="shared" si="7421"/>
        <v/>
      </c>
      <c r="AN2264" s="100" t="str">
        <f t="shared" si="7422"/>
        <v/>
      </c>
    </row>
    <row r="2265" spans="2:40" ht="15" customHeight="1" x14ac:dyDescent="0.25">
      <c r="B2265" s="115" t="str">
        <f>IF(AND('INPUT INF'!$C264="I",'INPUT INF'!$D264=$B$2003),'INPUT INF'!$A264,"")</f>
        <v/>
      </c>
      <c r="C2265" s="115" t="str">
        <f>IF(AND('INPUT INF'!$C264="I",'INPUT INF'!$D264=$C$2003),'INPUT INF'!$A264,"")</f>
        <v/>
      </c>
      <c r="D2265" s="100" t="str">
        <f>IF(AND('INPUT INF'!$C264="I",'INPUT INF'!$D264=$D$2003),'INPUT INF'!$A264,"")</f>
        <v/>
      </c>
      <c r="E2265" s="100" t="str">
        <f>IF(AND('INPUT INF'!$C264="I",'INPUT INF'!$D264=$E$2003),'INPUT INF'!$A264,"")</f>
        <v/>
      </c>
      <c r="F2265" s="100" t="str">
        <f>IF(AND('INPUT INF'!$C264="I",'INPUT INF'!$D264=$F$2003),'INPUT INF'!$A264,"")</f>
        <v/>
      </c>
      <c r="G2265" s="100" t="str">
        <f>IF(AND('INPUT INF'!$C264="I",'INPUT INF'!$D264=$G$2003),'INPUT INF'!$A264,"")</f>
        <v/>
      </c>
      <c r="H2265" s="100" t="str">
        <f>IF(AND('INPUT INF'!$C264="II",'INPUT INF'!$D264=$H$2003),'INPUT INF'!$A264,"")</f>
        <v/>
      </c>
      <c r="I2265" s="100" t="str">
        <f>IF(AND('INPUT INF'!$C264="II",'INPUT INF'!$D264=$I$2003),'INPUT INF'!$A264,"")</f>
        <v/>
      </c>
      <c r="J2265" s="100" t="str">
        <f>IF(AND('INPUT INF'!$C264="II",'INPUT INF'!$D264=$J$2003),'INPUT INF'!$A264,"")</f>
        <v/>
      </c>
      <c r="K2265" s="100" t="str">
        <f>IF(AND('INPUT INF'!$C264="II",'INPUT INF'!$D264=$K$2003),'INPUT INF'!$A264,"")</f>
        <v/>
      </c>
      <c r="L2265" s="100" t="str">
        <f>IF(AND('INPUT INF'!$C264="II",'INPUT INF'!$D264=$L$2003),'INPUT INF'!$A264,"")</f>
        <v/>
      </c>
      <c r="M2265" s="100" t="str">
        <f>IF(AND('INPUT INF'!$C264="II",'INPUT INF'!$D264=$M$2003),'INPUT INF'!$A264,"")</f>
        <v/>
      </c>
      <c r="N2265" s="191" t="str">
        <f t="shared" si="7423"/>
        <v/>
      </c>
      <c r="O2265" s="100" t="str">
        <f t="shared" si="7424"/>
        <v/>
      </c>
      <c r="P2265" s="191" t="str">
        <f t="shared" si="7424"/>
        <v/>
      </c>
      <c r="Q2265" s="100" t="str">
        <f t="shared" si="7424"/>
        <v/>
      </c>
      <c r="R2265" s="191" t="str">
        <f t="shared" si="7424"/>
        <v/>
      </c>
      <c r="S2265" s="100" t="str">
        <f t="shared" si="7424"/>
        <v/>
      </c>
      <c r="T2265" s="191" t="str">
        <f t="shared" si="7424"/>
        <v/>
      </c>
      <c r="U2265" s="100" t="str">
        <f t="shared" si="7424"/>
        <v/>
      </c>
      <c r="V2265" s="191" t="str">
        <f t="shared" si="7424"/>
        <v/>
      </c>
      <c r="W2265" s="100" t="str">
        <f t="shared" si="7424"/>
        <v/>
      </c>
      <c r="X2265" s="191" t="str">
        <f t="shared" si="7424"/>
        <v/>
      </c>
      <c r="Y2265" s="100" t="str">
        <f t="shared" si="7425"/>
        <v/>
      </c>
      <c r="Z2265" s="191" t="str">
        <f t="shared" si="7425"/>
        <v/>
      </c>
      <c r="AA2265" s="100" t="str">
        <f t="shared" si="7425"/>
        <v/>
      </c>
      <c r="AB2265" s="191" t="str">
        <f t="shared" si="7425"/>
        <v/>
      </c>
      <c r="AC2265" s="100" t="str">
        <f t="shared" si="7425"/>
        <v/>
      </c>
      <c r="AD2265" s="191" t="str">
        <f t="shared" si="7425"/>
        <v/>
      </c>
      <c r="AE2265" s="100" t="str">
        <f t="shared" si="7425"/>
        <v/>
      </c>
      <c r="AF2265" s="191" t="str">
        <f t="shared" si="7425"/>
        <v/>
      </c>
      <c r="AG2265" s="100" t="str">
        <f t="shared" si="7425"/>
        <v/>
      </c>
      <c r="AH2265" s="191" t="str">
        <f t="shared" si="7425"/>
        <v/>
      </c>
      <c r="AI2265" s="100" t="str">
        <f t="shared" si="7425"/>
        <v/>
      </c>
      <c r="AJ2265" s="191" t="str">
        <f t="shared" si="7425"/>
        <v/>
      </c>
      <c r="AK2265" s="100" t="str">
        <f>IFERROR(VALUE(INDEX('INPUT DATA'!$Z$5:$Z$605,MATCH(CAL!N2265,'INPUT DATA'!$A$5:$A$605,0))),"")</f>
        <v/>
      </c>
      <c r="AL2265" s="100" t="str">
        <f>IFERROR(VALUE(INDEX('INPUT DATA'!$AA$5:$AA$605,MATCH(CAL!N2265,'INPUT DATA'!$A$5:$A$605,0))),"")</f>
        <v/>
      </c>
      <c r="AM2265" s="100" t="str">
        <f t="shared" si="7421"/>
        <v/>
      </c>
      <c r="AN2265" s="100" t="str">
        <f t="shared" si="7422"/>
        <v/>
      </c>
    </row>
    <row r="2266" spans="2:40" ht="15" customHeight="1" x14ac:dyDescent="0.25">
      <c r="B2266" s="115" t="str">
        <f>IF(AND('INPUT INF'!$C265="I",'INPUT INF'!$D265=$B$2003),'INPUT INF'!$A265,"")</f>
        <v/>
      </c>
      <c r="C2266" s="115" t="str">
        <f>IF(AND('INPUT INF'!$C265="I",'INPUT INF'!$D265=$C$2003),'INPUT INF'!$A265,"")</f>
        <v/>
      </c>
      <c r="D2266" s="100" t="str">
        <f>IF(AND('INPUT INF'!$C265="I",'INPUT INF'!$D265=$D$2003),'INPUT INF'!$A265,"")</f>
        <v/>
      </c>
      <c r="E2266" s="100" t="str">
        <f>IF(AND('INPUT INF'!$C265="I",'INPUT INF'!$D265=$E$2003),'INPUT INF'!$A265,"")</f>
        <v/>
      </c>
      <c r="F2266" s="100" t="str">
        <f>IF(AND('INPUT INF'!$C265="I",'INPUT INF'!$D265=$F$2003),'INPUT INF'!$A265,"")</f>
        <v/>
      </c>
      <c r="G2266" s="100" t="str">
        <f>IF(AND('INPUT INF'!$C265="I",'INPUT INF'!$D265=$G$2003),'INPUT INF'!$A265,"")</f>
        <v/>
      </c>
      <c r="H2266" s="100" t="str">
        <f>IF(AND('INPUT INF'!$C265="II",'INPUT INF'!$D265=$H$2003),'INPUT INF'!$A265,"")</f>
        <v/>
      </c>
      <c r="I2266" s="100" t="str">
        <f>IF(AND('INPUT INF'!$C265="II",'INPUT INF'!$D265=$I$2003),'INPUT INF'!$A265,"")</f>
        <v/>
      </c>
      <c r="J2266" s="100" t="str">
        <f>IF(AND('INPUT INF'!$C265="II",'INPUT INF'!$D265=$J$2003),'INPUT INF'!$A265,"")</f>
        <v/>
      </c>
      <c r="K2266" s="100" t="str">
        <f>IF(AND('INPUT INF'!$C265="II",'INPUT INF'!$D265=$K$2003),'INPUT INF'!$A265,"")</f>
        <v/>
      </c>
      <c r="L2266" s="100" t="str">
        <f>IF(AND('INPUT INF'!$C265="II",'INPUT INF'!$D265=$L$2003),'INPUT INF'!$A265,"")</f>
        <v/>
      </c>
      <c r="M2266" s="100" t="str">
        <f>IF(AND('INPUT INF'!$C265="II",'INPUT INF'!$D265=$M$2003),'INPUT INF'!$A265,"")</f>
        <v/>
      </c>
      <c r="N2266" s="191" t="str">
        <f t="shared" si="7423"/>
        <v/>
      </c>
      <c r="O2266" s="100" t="str">
        <f t="shared" si="7424"/>
        <v/>
      </c>
      <c r="P2266" s="191" t="str">
        <f t="shared" si="7424"/>
        <v/>
      </c>
      <c r="Q2266" s="100" t="str">
        <f t="shared" si="7424"/>
        <v/>
      </c>
      <c r="R2266" s="191" t="str">
        <f t="shared" si="7424"/>
        <v/>
      </c>
      <c r="S2266" s="100" t="str">
        <f t="shared" si="7424"/>
        <v/>
      </c>
      <c r="T2266" s="191" t="str">
        <f t="shared" si="7424"/>
        <v/>
      </c>
      <c r="U2266" s="100" t="str">
        <f t="shared" si="7424"/>
        <v/>
      </c>
      <c r="V2266" s="191" t="str">
        <f t="shared" si="7424"/>
        <v/>
      </c>
      <c r="W2266" s="100" t="str">
        <f t="shared" si="7424"/>
        <v/>
      </c>
      <c r="X2266" s="191" t="str">
        <f t="shared" si="7424"/>
        <v/>
      </c>
      <c r="Y2266" s="100" t="str">
        <f t="shared" si="7425"/>
        <v/>
      </c>
      <c r="Z2266" s="191" t="str">
        <f t="shared" si="7425"/>
        <v/>
      </c>
      <c r="AA2266" s="100" t="str">
        <f t="shared" si="7425"/>
        <v/>
      </c>
      <c r="AB2266" s="191" t="str">
        <f t="shared" si="7425"/>
        <v/>
      </c>
      <c r="AC2266" s="100" t="str">
        <f t="shared" si="7425"/>
        <v/>
      </c>
      <c r="AD2266" s="191" t="str">
        <f t="shared" si="7425"/>
        <v/>
      </c>
      <c r="AE2266" s="100" t="str">
        <f t="shared" si="7425"/>
        <v/>
      </c>
      <c r="AF2266" s="191" t="str">
        <f t="shared" si="7425"/>
        <v/>
      </c>
      <c r="AG2266" s="100" t="str">
        <f t="shared" si="7425"/>
        <v/>
      </c>
      <c r="AH2266" s="191" t="str">
        <f t="shared" si="7425"/>
        <v/>
      </c>
      <c r="AI2266" s="100" t="str">
        <f t="shared" si="7425"/>
        <v/>
      </c>
      <c r="AJ2266" s="191" t="str">
        <f t="shared" si="7425"/>
        <v/>
      </c>
      <c r="AK2266" s="100" t="str">
        <f>IFERROR(VALUE(INDEX('INPUT DATA'!$Z$5:$Z$605,MATCH(CAL!N2266,'INPUT DATA'!$A$5:$A$605,0))),"")</f>
        <v/>
      </c>
      <c r="AL2266" s="100" t="str">
        <f>IFERROR(VALUE(INDEX('INPUT DATA'!$AA$5:$AA$605,MATCH(CAL!N2266,'INPUT DATA'!$A$5:$A$605,0))),"")</f>
        <v/>
      </c>
      <c r="AM2266" s="100" t="str">
        <f t="shared" si="7421"/>
        <v/>
      </c>
      <c r="AN2266" s="100" t="str">
        <f t="shared" si="7422"/>
        <v/>
      </c>
    </row>
    <row r="2267" spans="2:40" ht="15" customHeight="1" x14ac:dyDescent="0.25">
      <c r="B2267" s="115" t="str">
        <f>IF(AND('INPUT INF'!$C266="I",'INPUT INF'!$D266=$B$2003),'INPUT INF'!$A266,"")</f>
        <v/>
      </c>
      <c r="C2267" s="115" t="str">
        <f>IF(AND('INPUT INF'!$C266="I",'INPUT INF'!$D266=$C$2003),'INPUT INF'!$A266,"")</f>
        <v/>
      </c>
      <c r="D2267" s="100" t="str">
        <f>IF(AND('INPUT INF'!$C266="I",'INPUT INF'!$D266=$D$2003),'INPUT INF'!$A266,"")</f>
        <v/>
      </c>
      <c r="E2267" s="100" t="str">
        <f>IF(AND('INPUT INF'!$C266="I",'INPUT INF'!$D266=$E$2003),'INPUT INF'!$A266,"")</f>
        <v/>
      </c>
      <c r="F2267" s="100" t="str">
        <f>IF(AND('INPUT INF'!$C266="I",'INPUT INF'!$D266=$F$2003),'INPUT INF'!$A266,"")</f>
        <v/>
      </c>
      <c r="G2267" s="100" t="str">
        <f>IF(AND('INPUT INF'!$C266="I",'INPUT INF'!$D266=$G$2003),'INPUT INF'!$A266,"")</f>
        <v/>
      </c>
      <c r="H2267" s="100" t="str">
        <f>IF(AND('INPUT INF'!$C266="II",'INPUT INF'!$D266=$H$2003),'INPUT INF'!$A266,"")</f>
        <v/>
      </c>
      <c r="I2267" s="100" t="str">
        <f>IF(AND('INPUT INF'!$C266="II",'INPUT INF'!$D266=$I$2003),'INPUT INF'!$A266,"")</f>
        <v/>
      </c>
      <c r="J2267" s="100" t="str">
        <f>IF(AND('INPUT INF'!$C266="II",'INPUT INF'!$D266=$J$2003),'INPUT INF'!$A266,"")</f>
        <v/>
      </c>
      <c r="K2267" s="100" t="str">
        <f>IF(AND('INPUT INF'!$C266="II",'INPUT INF'!$D266=$K$2003),'INPUT INF'!$A266,"")</f>
        <v/>
      </c>
      <c r="L2267" s="100" t="str">
        <f>IF(AND('INPUT INF'!$C266="II",'INPUT INF'!$D266=$L$2003),'INPUT INF'!$A266,"")</f>
        <v/>
      </c>
      <c r="M2267" s="100" t="str">
        <f>IF(AND('INPUT INF'!$C266="II",'INPUT INF'!$D266=$M$2003),'INPUT INF'!$A266,"")</f>
        <v/>
      </c>
      <c r="N2267" s="191" t="str">
        <f t="shared" si="7423"/>
        <v/>
      </c>
      <c r="O2267" s="100" t="str">
        <f t="shared" si="7424"/>
        <v/>
      </c>
      <c r="P2267" s="191" t="str">
        <f t="shared" si="7424"/>
        <v/>
      </c>
      <c r="Q2267" s="100" t="str">
        <f t="shared" si="7424"/>
        <v/>
      </c>
      <c r="R2267" s="191" t="str">
        <f t="shared" si="7424"/>
        <v/>
      </c>
      <c r="S2267" s="100" t="str">
        <f t="shared" si="7424"/>
        <v/>
      </c>
      <c r="T2267" s="191" t="str">
        <f t="shared" si="7424"/>
        <v/>
      </c>
      <c r="U2267" s="100" t="str">
        <f t="shared" si="7424"/>
        <v/>
      </c>
      <c r="V2267" s="191" t="str">
        <f t="shared" si="7424"/>
        <v/>
      </c>
      <c r="W2267" s="100" t="str">
        <f t="shared" si="7424"/>
        <v/>
      </c>
      <c r="X2267" s="191" t="str">
        <f t="shared" si="7424"/>
        <v/>
      </c>
      <c r="Y2267" s="100" t="str">
        <f t="shared" si="7425"/>
        <v/>
      </c>
      <c r="Z2267" s="191" t="str">
        <f t="shared" si="7425"/>
        <v/>
      </c>
      <c r="AA2267" s="100" t="str">
        <f t="shared" si="7425"/>
        <v/>
      </c>
      <c r="AB2267" s="191" t="str">
        <f t="shared" si="7425"/>
        <v/>
      </c>
      <c r="AC2267" s="100" t="str">
        <f t="shared" si="7425"/>
        <v/>
      </c>
      <c r="AD2267" s="191" t="str">
        <f t="shared" si="7425"/>
        <v/>
      </c>
      <c r="AE2267" s="100" t="str">
        <f t="shared" si="7425"/>
        <v/>
      </c>
      <c r="AF2267" s="191" t="str">
        <f t="shared" si="7425"/>
        <v/>
      </c>
      <c r="AG2267" s="100" t="str">
        <f t="shared" si="7425"/>
        <v/>
      </c>
      <c r="AH2267" s="191" t="str">
        <f t="shared" si="7425"/>
        <v/>
      </c>
      <c r="AI2267" s="100" t="str">
        <f t="shared" si="7425"/>
        <v/>
      </c>
      <c r="AJ2267" s="191" t="str">
        <f t="shared" si="7425"/>
        <v/>
      </c>
      <c r="AK2267" s="100" t="str">
        <f>IFERROR(VALUE(INDEX('INPUT DATA'!$Z$5:$Z$605,MATCH(CAL!N2267,'INPUT DATA'!$A$5:$A$605,0))),"")</f>
        <v/>
      </c>
      <c r="AL2267" s="100" t="str">
        <f>IFERROR(VALUE(INDEX('INPUT DATA'!$AA$5:$AA$605,MATCH(CAL!N2267,'INPUT DATA'!$A$5:$A$605,0))),"")</f>
        <v/>
      </c>
      <c r="AM2267" s="100" t="str">
        <f t="shared" si="7421"/>
        <v/>
      </c>
      <c r="AN2267" s="100" t="str">
        <f t="shared" si="7422"/>
        <v/>
      </c>
    </row>
    <row r="2268" spans="2:40" ht="15" customHeight="1" x14ac:dyDescent="0.25">
      <c r="B2268" s="115" t="str">
        <f>IF(AND('INPUT INF'!$C267="I",'INPUT INF'!$D267=$B$2003),'INPUT INF'!$A267,"")</f>
        <v/>
      </c>
      <c r="C2268" s="115" t="str">
        <f>IF(AND('INPUT INF'!$C267="I",'INPUT INF'!$D267=$C$2003),'INPUT INF'!$A267,"")</f>
        <v/>
      </c>
      <c r="D2268" s="100" t="str">
        <f>IF(AND('INPUT INF'!$C267="I",'INPUT INF'!$D267=$D$2003),'INPUT INF'!$A267,"")</f>
        <v/>
      </c>
      <c r="E2268" s="100" t="str">
        <f>IF(AND('INPUT INF'!$C267="I",'INPUT INF'!$D267=$E$2003),'INPUT INF'!$A267,"")</f>
        <v/>
      </c>
      <c r="F2268" s="100" t="str">
        <f>IF(AND('INPUT INF'!$C267="I",'INPUT INF'!$D267=$F$2003),'INPUT INF'!$A267,"")</f>
        <v/>
      </c>
      <c r="G2268" s="100" t="str">
        <f>IF(AND('INPUT INF'!$C267="I",'INPUT INF'!$D267=$G$2003),'INPUT INF'!$A267,"")</f>
        <v/>
      </c>
      <c r="H2268" s="100" t="str">
        <f>IF(AND('INPUT INF'!$C267="II",'INPUT INF'!$D267=$H$2003),'INPUT INF'!$A267,"")</f>
        <v/>
      </c>
      <c r="I2268" s="100" t="str">
        <f>IF(AND('INPUT INF'!$C267="II",'INPUT INF'!$D267=$I$2003),'INPUT INF'!$A267,"")</f>
        <v/>
      </c>
      <c r="J2268" s="100" t="str">
        <f>IF(AND('INPUT INF'!$C267="II",'INPUT INF'!$D267=$J$2003),'INPUT INF'!$A267,"")</f>
        <v/>
      </c>
      <c r="K2268" s="100" t="str">
        <f>IF(AND('INPUT INF'!$C267="II",'INPUT INF'!$D267=$K$2003),'INPUT INF'!$A267,"")</f>
        <v/>
      </c>
      <c r="L2268" s="100" t="str">
        <f>IF(AND('INPUT INF'!$C267="II",'INPUT INF'!$D267=$L$2003),'INPUT INF'!$A267,"")</f>
        <v/>
      </c>
      <c r="M2268" s="100" t="str">
        <f>IF(AND('INPUT INF'!$C267="II",'INPUT INF'!$D267=$M$2003),'INPUT INF'!$A267,"")</f>
        <v/>
      </c>
      <c r="N2268" s="191" t="str">
        <f t="shared" si="7423"/>
        <v/>
      </c>
      <c r="O2268" s="100" t="str">
        <f t="shared" si="7424"/>
        <v/>
      </c>
      <c r="P2268" s="191" t="str">
        <f t="shared" si="7424"/>
        <v/>
      </c>
      <c r="Q2268" s="100" t="str">
        <f t="shared" si="7424"/>
        <v/>
      </c>
      <c r="R2268" s="191" t="str">
        <f t="shared" si="7424"/>
        <v/>
      </c>
      <c r="S2268" s="100" t="str">
        <f t="shared" si="7424"/>
        <v/>
      </c>
      <c r="T2268" s="191" t="str">
        <f t="shared" si="7424"/>
        <v/>
      </c>
      <c r="U2268" s="100" t="str">
        <f t="shared" si="7424"/>
        <v/>
      </c>
      <c r="V2268" s="191" t="str">
        <f t="shared" si="7424"/>
        <v/>
      </c>
      <c r="W2268" s="100" t="str">
        <f t="shared" si="7424"/>
        <v/>
      </c>
      <c r="X2268" s="191" t="str">
        <f t="shared" si="7424"/>
        <v/>
      </c>
      <c r="Y2268" s="100" t="str">
        <f t="shared" si="7425"/>
        <v/>
      </c>
      <c r="Z2268" s="191" t="str">
        <f t="shared" si="7425"/>
        <v/>
      </c>
      <c r="AA2268" s="100" t="str">
        <f t="shared" si="7425"/>
        <v/>
      </c>
      <c r="AB2268" s="191" t="str">
        <f t="shared" si="7425"/>
        <v/>
      </c>
      <c r="AC2268" s="100" t="str">
        <f t="shared" si="7425"/>
        <v/>
      </c>
      <c r="AD2268" s="191" t="str">
        <f t="shared" si="7425"/>
        <v/>
      </c>
      <c r="AE2268" s="100" t="str">
        <f t="shared" si="7425"/>
        <v/>
      </c>
      <c r="AF2268" s="191" t="str">
        <f t="shared" si="7425"/>
        <v/>
      </c>
      <c r="AG2268" s="100" t="str">
        <f t="shared" si="7425"/>
        <v/>
      </c>
      <c r="AH2268" s="191" t="str">
        <f t="shared" si="7425"/>
        <v/>
      </c>
      <c r="AI2268" s="100" t="str">
        <f t="shared" si="7425"/>
        <v/>
      </c>
      <c r="AJ2268" s="191" t="str">
        <f t="shared" si="7425"/>
        <v/>
      </c>
      <c r="AK2268" s="100" t="str">
        <f>IFERROR(VALUE(INDEX('INPUT DATA'!$Z$5:$Z$605,MATCH(CAL!N2268,'INPUT DATA'!$A$5:$A$605,0))),"")</f>
        <v/>
      </c>
      <c r="AL2268" s="100" t="str">
        <f>IFERROR(VALUE(INDEX('INPUT DATA'!$AA$5:$AA$605,MATCH(CAL!N2268,'INPUT DATA'!$A$5:$A$605,0))),"")</f>
        <v/>
      </c>
      <c r="AM2268" s="100" t="str">
        <f t="shared" si="7421"/>
        <v/>
      </c>
      <c r="AN2268" s="100" t="str">
        <f t="shared" si="7422"/>
        <v/>
      </c>
    </row>
    <row r="2269" spans="2:40" ht="15" customHeight="1" x14ac:dyDescent="0.25">
      <c r="B2269" s="115" t="str">
        <f>IF(AND('INPUT INF'!$C268="I",'INPUT INF'!$D268=$B$2003),'INPUT INF'!$A268,"")</f>
        <v/>
      </c>
      <c r="C2269" s="115" t="str">
        <f>IF(AND('INPUT INF'!$C268="I",'INPUT INF'!$D268=$C$2003),'INPUT INF'!$A268,"")</f>
        <v/>
      </c>
      <c r="D2269" s="100" t="str">
        <f>IF(AND('INPUT INF'!$C268="I",'INPUT INF'!$D268=$D$2003),'INPUT INF'!$A268,"")</f>
        <v/>
      </c>
      <c r="E2269" s="100" t="str">
        <f>IF(AND('INPUT INF'!$C268="I",'INPUT INF'!$D268=$E$2003),'INPUT INF'!$A268,"")</f>
        <v/>
      </c>
      <c r="F2269" s="100" t="str">
        <f>IF(AND('INPUT INF'!$C268="I",'INPUT INF'!$D268=$F$2003),'INPUT INF'!$A268,"")</f>
        <v/>
      </c>
      <c r="G2269" s="100" t="str">
        <f>IF(AND('INPUT INF'!$C268="I",'INPUT INF'!$D268=$G$2003),'INPUT INF'!$A268,"")</f>
        <v/>
      </c>
      <c r="H2269" s="100" t="str">
        <f>IF(AND('INPUT INF'!$C268="II",'INPUT INF'!$D268=$H$2003),'INPUT INF'!$A268,"")</f>
        <v/>
      </c>
      <c r="I2269" s="100" t="str">
        <f>IF(AND('INPUT INF'!$C268="II",'INPUT INF'!$D268=$I$2003),'INPUT INF'!$A268,"")</f>
        <v/>
      </c>
      <c r="J2269" s="100" t="str">
        <f>IF(AND('INPUT INF'!$C268="II",'INPUT INF'!$D268=$J$2003),'INPUT INF'!$A268,"")</f>
        <v/>
      </c>
      <c r="K2269" s="100" t="str">
        <f>IF(AND('INPUT INF'!$C268="II",'INPUT INF'!$D268=$K$2003),'INPUT INF'!$A268,"")</f>
        <v/>
      </c>
      <c r="L2269" s="100" t="str">
        <f>IF(AND('INPUT INF'!$C268="II",'INPUT INF'!$D268=$L$2003),'INPUT INF'!$A268,"")</f>
        <v/>
      </c>
      <c r="M2269" s="100" t="str">
        <f>IF(AND('INPUT INF'!$C268="II",'INPUT INF'!$D268=$M$2003),'INPUT INF'!$A268,"")</f>
        <v/>
      </c>
      <c r="N2269" s="191" t="str">
        <f t="shared" si="7423"/>
        <v/>
      </c>
      <c r="O2269" s="100" t="str">
        <f t="shared" si="7424"/>
        <v/>
      </c>
      <c r="P2269" s="191" t="str">
        <f t="shared" si="7424"/>
        <v/>
      </c>
      <c r="Q2269" s="100" t="str">
        <f t="shared" si="7424"/>
        <v/>
      </c>
      <c r="R2269" s="191" t="str">
        <f t="shared" si="7424"/>
        <v/>
      </c>
      <c r="S2269" s="100" t="str">
        <f t="shared" si="7424"/>
        <v/>
      </c>
      <c r="T2269" s="191" t="str">
        <f t="shared" si="7424"/>
        <v/>
      </c>
      <c r="U2269" s="100" t="str">
        <f t="shared" si="7424"/>
        <v/>
      </c>
      <c r="V2269" s="191" t="str">
        <f t="shared" si="7424"/>
        <v/>
      </c>
      <c r="W2269" s="100" t="str">
        <f t="shared" si="7424"/>
        <v/>
      </c>
      <c r="X2269" s="191" t="str">
        <f t="shared" si="7424"/>
        <v/>
      </c>
      <c r="Y2269" s="100" t="str">
        <f t="shared" si="7425"/>
        <v/>
      </c>
      <c r="Z2269" s="191" t="str">
        <f t="shared" si="7425"/>
        <v/>
      </c>
      <c r="AA2269" s="100" t="str">
        <f t="shared" si="7425"/>
        <v/>
      </c>
      <c r="AB2269" s="191" t="str">
        <f t="shared" si="7425"/>
        <v/>
      </c>
      <c r="AC2269" s="100" t="str">
        <f t="shared" si="7425"/>
        <v/>
      </c>
      <c r="AD2269" s="191" t="str">
        <f t="shared" si="7425"/>
        <v/>
      </c>
      <c r="AE2269" s="100" t="str">
        <f t="shared" si="7425"/>
        <v/>
      </c>
      <c r="AF2269" s="191" t="str">
        <f t="shared" si="7425"/>
        <v/>
      </c>
      <c r="AG2269" s="100" t="str">
        <f t="shared" si="7425"/>
        <v/>
      </c>
      <c r="AH2269" s="191" t="str">
        <f t="shared" si="7425"/>
        <v/>
      </c>
      <c r="AI2269" s="100" t="str">
        <f t="shared" si="7425"/>
        <v/>
      </c>
      <c r="AJ2269" s="191" t="str">
        <f t="shared" si="7425"/>
        <v/>
      </c>
      <c r="AK2269" s="100" t="str">
        <f>IFERROR(VALUE(INDEX('INPUT DATA'!$Z$5:$Z$605,MATCH(CAL!N2269,'INPUT DATA'!$A$5:$A$605,0))),"")</f>
        <v/>
      </c>
      <c r="AL2269" s="100" t="str">
        <f>IFERROR(VALUE(INDEX('INPUT DATA'!$AA$5:$AA$605,MATCH(CAL!N2269,'INPUT DATA'!$A$5:$A$605,0))),"")</f>
        <v/>
      </c>
      <c r="AM2269" s="100" t="str">
        <f t="shared" si="7421"/>
        <v/>
      </c>
      <c r="AN2269" s="100" t="str">
        <f t="shared" si="7422"/>
        <v/>
      </c>
    </row>
    <row r="2270" spans="2:40" ht="15" customHeight="1" x14ac:dyDescent="0.25">
      <c r="B2270" s="115" t="str">
        <f>IF(AND('INPUT INF'!$C269="I",'INPUT INF'!$D269=$B$2003),'INPUT INF'!$A269,"")</f>
        <v/>
      </c>
      <c r="C2270" s="115" t="str">
        <f>IF(AND('INPUT INF'!$C269="I",'INPUT INF'!$D269=$C$2003),'INPUT INF'!$A269,"")</f>
        <v/>
      </c>
      <c r="D2270" s="100" t="str">
        <f>IF(AND('INPUT INF'!$C269="I",'INPUT INF'!$D269=$D$2003),'INPUT INF'!$A269,"")</f>
        <v/>
      </c>
      <c r="E2270" s="100" t="str">
        <f>IF(AND('INPUT INF'!$C269="I",'INPUT INF'!$D269=$E$2003),'INPUT INF'!$A269,"")</f>
        <v/>
      </c>
      <c r="F2270" s="100" t="str">
        <f>IF(AND('INPUT INF'!$C269="I",'INPUT INF'!$D269=$F$2003),'INPUT INF'!$A269,"")</f>
        <v/>
      </c>
      <c r="G2270" s="100" t="str">
        <f>IF(AND('INPUT INF'!$C269="I",'INPUT INF'!$D269=$G$2003),'INPUT INF'!$A269,"")</f>
        <v/>
      </c>
      <c r="H2270" s="100" t="str">
        <f>IF(AND('INPUT INF'!$C269="II",'INPUT INF'!$D269=$H$2003),'INPUT INF'!$A269,"")</f>
        <v/>
      </c>
      <c r="I2270" s="100" t="str">
        <f>IF(AND('INPUT INF'!$C269="II",'INPUT INF'!$D269=$I$2003),'INPUT INF'!$A269,"")</f>
        <v/>
      </c>
      <c r="J2270" s="100" t="str">
        <f>IF(AND('INPUT INF'!$C269="II",'INPUT INF'!$D269=$J$2003),'INPUT INF'!$A269,"")</f>
        <v/>
      </c>
      <c r="K2270" s="100" t="str">
        <f>IF(AND('INPUT INF'!$C269="II",'INPUT INF'!$D269=$K$2003),'INPUT INF'!$A269,"")</f>
        <v/>
      </c>
      <c r="L2270" s="100" t="str">
        <f>IF(AND('INPUT INF'!$C269="II",'INPUT INF'!$D269=$L$2003),'INPUT INF'!$A269,"")</f>
        <v/>
      </c>
      <c r="M2270" s="100" t="str">
        <f>IF(AND('INPUT INF'!$C269="II",'INPUT INF'!$D269=$M$2003),'INPUT INF'!$A269,"")</f>
        <v/>
      </c>
      <c r="N2270" s="191" t="str">
        <f t="shared" si="7423"/>
        <v/>
      </c>
      <c r="O2270" s="100" t="str">
        <f t="shared" si="7424"/>
        <v/>
      </c>
      <c r="P2270" s="191" t="str">
        <f t="shared" si="7424"/>
        <v/>
      </c>
      <c r="Q2270" s="100" t="str">
        <f t="shared" si="7424"/>
        <v/>
      </c>
      <c r="R2270" s="191" t="str">
        <f t="shared" si="7424"/>
        <v/>
      </c>
      <c r="S2270" s="100" t="str">
        <f t="shared" si="7424"/>
        <v/>
      </c>
      <c r="T2270" s="191" t="str">
        <f t="shared" si="7424"/>
        <v/>
      </c>
      <c r="U2270" s="100" t="str">
        <f t="shared" si="7424"/>
        <v/>
      </c>
      <c r="V2270" s="191" t="str">
        <f t="shared" si="7424"/>
        <v/>
      </c>
      <c r="W2270" s="100" t="str">
        <f t="shared" si="7424"/>
        <v/>
      </c>
      <c r="X2270" s="191" t="str">
        <f t="shared" si="7424"/>
        <v/>
      </c>
      <c r="Y2270" s="100" t="str">
        <f t="shared" si="7425"/>
        <v/>
      </c>
      <c r="Z2270" s="191" t="str">
        <f t="shared" si="7425"/>
        <v/>
      </c>
      <c r="AA2270" s="100" t="str">
        <f t="shared" si="7425"/>
        <v/>
      </c>
      <c r="AB2270" s="191" t="str">
        <f t="shared" si="7425"/>
        <v/>
      </c>
      <c r="AC2270" s="100" t="str">
        <f t="shared" si="7425"/>
        <v/>
      </c>
      <c r="AD2270" s="191" t="str">
        <f t="shared" si="7425"/>
        <v/>
      </c>
      <c r="AE2270" s="100" t="str">
        <f t="shared" si="7425"/>
        <v/>
      </c>
      <c r="AF2270" s="191" t="str">
        <f t="shared" si="7425"/>
        <v/>
      </c>
      <c r="AG2270" s="100" t="str">
        <f t="shared" si="7425"/>
        <v/>
      </c>
      <c r="AH2270" s="191" t="str">
        <f t="shared" si="7425"/>
        <v/>
      </c>
      <c r="AI2270" s="100" t="str">
        <f t="shared" si="7425"/>
        <v/>
      </c>
      <c r="AJ2270" s="191" t="str">
        <f t="shared" si="7425"/>
        <v/>
      </c>
      <c r="AK2270" s="100" t="str">
        <f>IFERROR(VALUE(INDEX('INPUT DATA'!$Z$5:$Z$605,MATCH(CAL!N2270,'INPUT DATA'!$A$5:$A$605,0))),"")</f>
        <v/>
      </c>
      <c r="AL2270" s="100" t="str">
        <f>IFERROR(VALUE(INDEX('INPUT DATA'!$AA$5:$AA$605,MATCH(CAL!N2270,'INPUT DATA'!$A$5:$A$605,0))),"")</f>
        <v/>
      </c>
      <c r="AM2270" s="100" t="str">
        <f t="shared" si="7421"/>
        <v/>
      </c>
      <c r="AN2270" s="100" t="str">
        <f t="shared" si="7422"/>
        <v/>
      </c>
    </row>
    <row r="2271" spans="2:40" ht="15" customHeight="1" x14ac:dyDescent="0.25">
      <c r="B2271" s="115" t="str">
        <f>IF(AND('INPUT INF'!$C270="I",'INPUT INF'!$D270=$B$2003),'INPUT INF'!$A270,"")</f>
        <v/>
      </c>
      <c r="C2271" s="115" t="str">
        <f>IF(AND('INPUT INF'!$C270="I",'INPUT INF'!$D270=$C$2003),'INPUT INF'!$A270,"")</f>
        <v/>
      </c>
      <c r="D2271" s="100" t="str">
        <f>IF(AND('INPUT INF'!$C270="I",'INPUT INF'!$D270=$D$2003),'INPUT INF'!$A270,"")</f>
        <v/>
      </c>
      <c r="E2271" s="100" t="str">
        <f>IF(AND('INPUT INF'!$C270="I",'INPUT INF'!$D270=$E$2003),'INPUT INF'!$A270,"")</f>
        <v/>
      </c>
      <c r="F2271" s="100" t="str">
        <f>IF(AND('INPUT INF'!$C270="I",'INPUT INF'!$D270=$F$2003),'INPUT INF'!$A270,"")</f>
        <v/>
      </c>
      <c r="G2271" s="100" t="str">
        <f>IF(AND('INPUT INF'!$C270="I",'INPUT INF'!$D270=$G$2003),'INPUT INF'!$A270,"")</f>
        <v/>
      </c>
      <c r="H2271" s="100" t="str">
        <f>IF(AND('INPUT INF'!$C270="II",'INPUT INF'!$D270=$H$2003),'INPUT INF'!$A270,"")</f>
        <v/>
      </c>
      <c r="I2271" s="100" t="str">
        <f>IF(AND('INPUT INF'!$C270="II",'INPUT INF'!$D270=$I$2003),'INPUT INF'!$A270,"")</f>
        <v/>
      </c>
      <c r="J2271" s="100" t="str">
        <f>IF(AND('INPUT INF'!$C270="II",'INPUT INF'!$D270=$J$2003),'INPUT INF'!$A270,"")</f>
        <v/>
      </c>
      <c r="K2271" s="100" t="str">
        <f>IF(AND('INPUT INF'!$C270="II",'INPUT INF'!$D270=$K$2003),'INPUT INF'!$A270,"")</f>
        <v/>
      </c>
      <c r="L2271" s="100" t="str">
        <f>IF(AND('INPUT INF'!$C270="II",'INPUT INF'!$D270=$L$2003),'INPUT INF'!$A270,"")</f>
        <v/>
      </c>
      <c r="M2271" s="100" t="str">
        <f>IF(AND('INPUT INF'!$C270="II",'INPUT INF'!$D270=$M$2003),'INPUT INF'!$A270,"")</f>
        <v/>
      </c>
      <c r="N2271" s="191" t="str">
        <f t="shared" si="7423"/>
        <v/>
      </c>
      <c r="O2271" s="100" t="str">
        <f t="shared" si="7424"/>
        <v/>
      </c>
      <c r="P2271" s="191" t="str">
        <f t="shared" si="7424"/>
        <v/>
      </c>
      <c r="Q2271" s="100" t="str">
        <f t="shared" si="7424"/>
        <v/>
      </c>
      <c r="R2271" s="191" t="str">
        <f t="shared" si="7424"/>
        <v/>
      </c>
      <c r="S2271" s="100" t="str">
        <f t="shared" si="7424"/>
        <v/>
      </c>
      <c r="T2271" s="191" t="str">
        <f t="shared" si="7424"/>
        <v/>
      </c>
      <c r="U2271" s="100" t="str">
        <f t="shared" si="7424"/>
        <v/>
      </c>
      <c r="V2271" s="191" t="str">
        <f t="shared" si="7424"/>
        <v/>
      </c>
      <c r="W2271" s="100" t="str">
        <f t="shared" si="7424"/>
        <v/>
      </c>
      <c r="X2271" s="191" t="str">
        <f t="shared" si="7424"/>
        <v/>
      </c>
      <c r="Y2271" s="100" t="str">
        <f t="shared" si="7425"/>
        <v/>
      </c>
      <c r="Z2271" s="191" t="str">
        <f t="shared" si="7425"/>
        <v/>
      </c>
      <c r="AA2271" s="100" t="str">
        <f t="shared" si="7425"/>
        <v/>
      </c>
      <c r="AB2271" s="191" t="str">
        <f t="shared" si="7425"/>
        <v/>
      </c>
      <c r="AC2271" s="100" t="str">
        <f t="shared" si="7425"/>
        <v/>
      </c>
      <c r="AD2271" s="191" t="str">
        <f t="shared" si="7425"/>
        <v/>
      </c>
      <c r="AE2271" s="100" t="str">
        <f t="shared" si="7425"/>
        <v/>
      </c>
      <c r="AF2271" s="191" t="str">
        <f t="shared" si="7425"/>
        <v/>
      </c>
      <c r="AG2271" s="100" t="str">
        <f t="shared" si="7425"/>
        <v/>
      </c>
      <c r="AH2271" s="191" t="str">
        <f t="shared" si="7425"/>
        <v/>
      </c>
      <c r="AI2271" s="100" t="str">
        <f t="shared" si="7425"/>
        <v/>
      </c>
      <c r="AJ2271" s="191" t="str">
        <f t="shared" si="7425"/>
        <v/>
      </c>
      <c r="AK2271" s="100" t="str">
        <f>IFERROR(VALUE(INDEX('INPUT DATA'!$Z$5:$Z$605,MATCH(CAL!N2271,'INPUT DATA'!$A$5:$A$605,0))),"")</f>
        <v/>
      </c>
      <c r="AL2271" s="100" t="str">
        <f>IFERROR(VALUE(INDEX('INPUT DATA'!$AA$5:$AA$605,MATCH(CAL!N2271,'INPUT DATA'!$A$5:$A$605,0))),"")</f>
        <v/>
      </c>
      <c r="AM2271" s="100" t="str">
        <f t="shared" si="7421"/>
        <v/>
      </c>
      <c r="AN2271" s="100" t="str">
        <f t="shared" si="7422"/>
        <v/>
      </c>
    </row>
    <row r="2272" spans="2:40" ht="15" customHeight="1" x14ac:dyDescent="0.25">
      <c r="B2272" s="115" t="str">
        <f>IF(AND('INPUT INF'!$C271="I",'INPUT INF'!$D271=$B$2003),'INPUT INF'!$A271,"")</f>
        <v/>
      </c>
      <c r="C2272" s="115" t="str">
        <f>IF(AND('INPUT INF'!$C271="I",'INPUT INF'!$D271=$C$2003),'INPUT INF'!$A271,"")</f>
        <v/>
      </c>
      <c r="D2272" s="100" t="str">
        <f>IF(AND('INPUT INF'!$C271="I",'INPUT INF'!$D271=$D$2003),'INPUT INF'!$A271,"")</f>
        <v/>
      </c>
      <c r="E2272" s="100" t="str">
        <f>IF(AND('INPUT INF'!$C271="I",'INPUT INF'!$D271=$E$2003),'INPUT INF'!$A271,"")</f>
        <v/>
      </c>
      <c r="F2272" s="100" t="str">
        <f>IF(AND('INPUT INF'!$C271="I",'INPUT INF'!$D271=$F$2003),'INPUT INF'!$A271,"")</f>
        <v/>
      </c>
      <c r="G2272" s="100" t="str">
        <f>IF(AND('INPUT INF'!$C271="I",'INPUT INF'!$D271=$G$2003),'INPUT INF'!$A271,"")</f>
        <v/>
      </c>
      <c r="H2272" s="100" t="str">
        <f>IF(AND('INPUT INF'!$C271="II",'INPUT INF'!$D271=$H$2003),'INPUT INF'!$A271,"")</f>
        <v/>
      </c>
      <c r="I2272" s="100" t="str">
        <f>IF(AND('INPUT INF'!$C271="II",'INPUT INF'!$D271=$I$2003),'INPUT INF'!$A271,"")</f>
        <v/>
      </c>
      <c r="J2272" s="100" t="str">
        <f>IF(AND('INPUT INF'!$C271="II",'INPUT INF'!$D271=$J$2003),'INPUT INF'!$A271,"")</f>
        <v/>
      </c>
      <c r="K2272" s="100" t="str">
        <f>IF(AND('INPUT INF'!$C271="II",'INPUT INF'!$D271=$K$2003),'INPUT INF'!$A271,"")</f>
        <v/>
      </c>
      <c r="L2272" s="100" t="str">
        <f>IF(AND('INPUT INF'!$C271="II",'INPUT INF'!$D271=$L$2003),'INPUT INF'!$A271,"")</f>
        <v/>
      </c>
      <c r="M2272" s="100" t="str">
        <f>IF(AND('INPUT INF'!$C271="II",'INPUT INF'!$D271=$M$2003),'INPUT INF'!$A271,"")</f>
        <v/>
      </c>
      <c r="N2272" s="191" t="str">
        <f t="shared" si="7423"/>
        <v/>
      </c>
      <c r="O2272" s="100" t="str">
        <f t="shared" si="7424"/>
        <v/>
      </c>
      <c r="P2272" s="191" t="str">
        <f t="shared" si="7424"/>
        <v/>
      </c>
      <c r="Q2272" s="100" t="str">
        <f t="shared" si="7424"/>
        <v/>
      </c>
      <c r="R2272" s="191" t="str">
        <f t="shared" si="7424"/>
        <v/>
      </c>
      <c r="S2272" s="100" t="str">
        <f t="shared" si="7424"/>
        <v/>
      </c>
      <c r="T2272" s="191" t="str">
        <f t="shared" si="7424"/>
        <v/>
      </c>
      <c r="U2272" s="100" t="str">
        <f t="shared" si="7424"/>
        <v/>
      </c>
      <c r="V2272" s="191" t="str">
        <f t="shared" si="7424"/>
        <v/>
      </c>
      <c r="W2272" s="100" t="str">
        <f t="shared" si="7424"/>
        <v/>
      </c>
      <c r="X2272" s="191" t="str">
        <f t="shared" si="7424"/>
        <v/>
      </c>
      <c r="Y2272" s="100" t="str">
        <f t="shared" si="7425"/>
        <v/>
      </c>
      <c r="Z2272" s="191" t="str">
        <f t="shared" si="7425"/>
        <v/>
      </c>
      <c r="AA2272" s="100" t="str">
        <f t="shared" si="7425"/>
        <v/>
      </c>
      <c r="AB2272" s="191" t="str">
        <f t="shared" si="7425"/>
        <v/>
      </c>
      <c r="AC2272" s="100" t="str">
        <f t="shared" si="7425"/>
        <v/>
      </c>
      <c r="AD2272" s="191" t="str">
        <f t="shared" si="7425"/>
        <v/>
      </c>
      <c r="AE2272" s="100" t="str">
        <f t="shared" si="7425"/>
        <v/>
      </c>
      <c r="AF2272" s="191" t="str">
        <f t="shared" si="7425"/>
        <v/>
      </c>
      <c r="AG2272" s="100" t="str">
        <f t="shared" si="7425"/>
        <v/>
      </c>
      <c r="AH2272" s="191" t="str">
        <f t="shared" si="7425"/>
        <v/>
      </c>
      <c r="AI2272" s="100" t="str">
        <f t="shared" si="7425"/>
        <v/>
      </c>
      <c r="AJ2272" s="191" t="str">
        <f t="shared" si="7425"/>
        <v/>
      </c>
      <c r="AK2272" s="100" t="str">
        <f>IFERROR(VALUE(INDEX('INPUT DATA'!$Z$5:$Z$605,MATCH(CAL!N2272,'INPUT DATA'!$A$5:$A$605,0))),"")</f>
        <v/>
      </c>
      <c r="AL2272" s="100" t="str">
        <f>IFERROR(VALUE(INDEX('INPUT DATA'!$AA$5:$AA$605,MATCH(CAL!N2272,'INPUT DATA'!$A$5:$A$605,0))),"")</f>
        <v/>
      </c>
      <c r="AM2272" s="100" t="str">
        <f t="shared" si="7421"/>
        <v/>
      </c>
      <c r="AN2272" s="100" t="str">
        <f t="shared" si="7422"/>
        <v/>
      </c>
    </row>
    <row r="2273" spans="2:40" ht="15" customHeight="1" x14ac:dyDescent="0.25">
      <c r="B2273" s="115" t="str">
        <f>IF(AND('INPUT INF'!$C272="I",'INPUT INF'!$D272=$B$2003),'INPUT INF'!$A272,"")</f>
        <v/>
      </c>
      <c r="C2273" s="115" t="str">
        <f>IF(AND('INPUT INF'!$C272="I",'INPUT INF'!$D272=$C$2003),'INPUT INF'!$A272,"")</f>
        <v/>
      </c>
      <c r="D2273" s="100" t="str">
        <f>IF(AND('INPUT INF'!$C272="I",'INPUT INF'!$D272=$D$2003),'INPUT INF'!$A272,"")</f>
        <v/>
      </c>
      <c r="E2273" s="100" t="str">
        <f>IF(AND('INPUT INF'!$C272="I",'INPUT INF'!$D272=$E$2003),'INPUT INF'!$A272,"")</f>
        <v/>
      </c>
      <c r="F2273" s="100" t="str">
        <f>IF(AND('INPUT INF'!$C272="I",'INPUT INF'!$D272=$F$2003),'INPUT INF'!$A272,"")</f>
        <v/>
      </c>
      <c r="G2273" s="100" t="str">
        <f>IF(AND('INPUT INF'!$C272="I",'INPUT INF'!$D272=$G$2003),'INPUT INF'!$A272,"")</f>
        <v/>
      </c>
      <c r="H2273" s="100" t="str">
        <f>IF(AND('INPUT INF'!$C272="II",'INPUT INF'!$D272=$H$2003),'INPUT INF'!$A272,"")</f>
        <v/>
      </c>
      <c r="I2273" s="100" t="str">
        <f>IF(AND('INPUT INF'!$C272="II",'INPUT INF'!$D272=$I$2003),'INPUT INF'!$A272,"")</f>
        <v/>
      </c>
      <c r="J2273" s="100" t="str">
        <f>IF(AND('INPUT INF'!$C272="II",'INPUT INF'!$D272=$J$2003),'INPUT INF'!$A272,"")</f>
        <v/>
      </c>
      <c r="K2273" s="100" t="str">
        <f>IF(AND('INPUT INF'!$C272="II",'INPUT INF'!$D272=$K$2003),'INPUT INF'!$A272,"")</f>
        <v/>
      </c>
      <c r="L2273" s="100" t="str">
        <f>IF(AND('INPUT INF'!$C272="II",'INPUT INF'!$D272=$L$2003),'INPUT INF'!$A272,"")</f>
        <v/>
      </c>
      <c r="M2273" s="100" t="str">
        <f>IF(AND('INPUT INF'!$C272="II",'INPUT INF'!$D272=$M$2003),'INPUT INF'!$A272,"")</f>
        <v/>
      </c>
      <c r="N2273" s="191" t="str">
        <f t="shared" si="7423"/>
        <v/>
      </c>
      <c r="O2273" s="100" t="str">
        <f t="shared" si="7424"/>
        <v/>
      </c>
      <c r="P2273" s="191" t="str">
        <f t="shared" si="7424"/>
        <v/>
      </c>
      <c r="Q2273" s="100" t="str">
        <f t="shared" si="7424"/>
        <v/>
      </c>
      <c r="R2273" s="191" t="str">
        <f t="shared" si="7424"/>
        <v/>
      </c>
      <c r="S2273" s="100" t="str">
        <f t="shared" si="7424"/>
        <v/>
      </c>
      <c r="T2273" s="191" t="str">
        <f t="shared" si="7424"/>
        <v/>
      </c>
      <c r="U2273" s="100" t="str">
        <f t="shared" si="7424"/>
        <v/>
      </c>
      <c r="V2273" s="191" t="str">
        <f t="shared" si="7424"/>
        <v/>
      </c>
      <c r="W2273" s="100" t="str">
        <f t="shared" si="7424"/>
        <v/>
      </c>
      <c r="X2273" s="191" t="str">
        <f t="shared" si="7424"/>
        <v/>
      </c>
      <c r="Y2273" s="100" t="str">
        <f t="shared" si="7425"/>
        <v/>
      </c>
      <c r="Z2273" s="191" t="str">
        <f t="shared" si="7425"/>
        <v/>
      </c>
      <c r="AA2273" s="100" t="str">
        <f t="shared" si="7425"/>
        <v/>
      </c>
      <c r="AB2273" s="191" t="str">
        <f t="shared" si="7425"/>
        <v/>
      </c>
      <c r="AC2273" s="100" t="str">
        <f t="shared" si="7425"/>
        <v/>
      </c>
      <c r="AD2273" s="191" t="str">
        <f t="shared" si="7425"/>
        <v/>
      </c>
      <c r="AE2273" s="100" t="str">
        <f t="shared" si="7425"/>
        <v/>
      </c>
      <c r="AF2273" s="191" t="str">
        <f t="shared" si="7425"/>
        <v/>
      </c>
      <c r="AG2273" s="100" t="str">
        <f t="shared" si="7425"/>
        <v/>
      </c>
      <c r="AH2273" s="191" t="str">
        <f t="shared" si="7425"/>
        <v/>
      </c>
      <c r="AI2273" s="100" t="str">
        <f t="shared" si="7425"/>
        <v/>
      </c>
      <c r="AJ2273" s="191" t="str">
        <f t="shared" si="7425"/>
        <v/>
      </c>
      <c r="AK2273" s="100" t="str">
        <f>IFERROR(VALUE(INDEX('INPUT DATA'!$Z$5:$Z$605,MATCH(CAL!N2273,'INPUT DATA'!$A$5:$A$605,0))),"")</f>
        <v/>
      </c>
      <c r="AL2273" s="100" t="str">
        <f>IFERROR(VALUE(INDEX('INPUT DATA'!$AA$5:$AA$605,MATCH(CAL!N2273,'INPUT DATA'!$A$5:$A$605,0))),"")</f>
        <v/>
      </c>
      <c r="AM2273" s="100" t="str">
        <f t="shared" si="7421"/>
        <v/>
      </c>
      <c r="AN2273" s="100" t="str">
        <f t="shared" si="7422"/>
        <v/>
      </c>
    </row>
    <row r="2274" spans="2:40" ht="15" customHeight="1" x14ac:dyDescent="0.25">
      <c r="B2274" s="115" t="str">
        <f>IF(AND('INPUT INF'!$C273="I",'INPUT INF'!$D273=$B$2003),'INPUT INF'!$A273,"")</f>
        <v/>
      </c>
      <c r="C2274" s="115" t="str">
        <f>IF(AND('INPUT INF'!$C273="I",'INPUT INF'!$D273=$C$2003),'INPUT INF'!$A273,"")</f>
        <v/>
      </c>
      <c r="D2274" s="100" t="str">
        <f>IF(AND('INPUT INF'!$C273="I",'INPUT INF'!$D273=$D$2003),'INPUT INF'!$A273,"")</f>
        <v/>
      </c>
      <c r="E2274" s="100" t="str">
        <f>IF(AND('INPUT INF'!$C273="I",'INPUT INF'!$D273=$E$2003),'INPUT INF'!$A273,"")</f>
        <v/>
      </c>
      <c r="F2274" s="100" t="str">
        <f>IF(AND('INPUT INF'!$C273="I",'INPUT INF'!$D273=$F$2003),'INPUT INF'!$A273,"")</f>
        <v/>
      </c>
      <c r="G2274" s="100" t="str">
        <f>IF(AND('INPUT INF'!$C273="I",'INPUT INF'!$D273=$G$2003),'INPUT INF'!$A273,"")</f>
        <v/>
      </c>
      <c r="H2274" s="100" t="str">
        <f>IF(AND('INPUT INF'!$C273="II",'INPUT INF'!$D273=$H$2003),'INPUT INF'!$A273,"")</f>
        <v/>
      </c>
      <c r="I2274" s="100" t="str">
        <f>IF(AND('INPUT INF'!$C273="II",'INPUT INF'!$D273=$I$2003),'INPUT INF'!$A273,"")</f>
        <v/>
      </c>
      <c r="J2274" s="100" t="str">
        <f>IF(AND('INPUT INF'!$C273="II",'INPUT INF'!$D273=$J$2003),'INPUT INF'!$A273,"")</f>
        <v/>
      </c>
      <c r="K2274" s="100" t="str">
        <f>IF(AND('INPUT INF'!$C273="II",'INPUT INF'!$D273=$K$2003),'INPUT INF'!$A273,"")</f>
        <v/>
      </c>
      <c r="L2274" s="100" t="str">
        <f>IF(AND('INPUT INF'!$C273="II",'INPUT INF'!$D273=$L$2003),'INPUT INF'!$A273,"")</f>
        <v/>
      </c>
      <c r="M2274" s="100" t="str">
        <f>IF(AND('INPUT INF'!$C273="II",'INPUT INF'!$D273=$M$2003),'INPUT INF'!$A273,"")</f>
        <v/>
      </c>
      <c r="N2274" s="191" t="str">
        <f t="shared" si="7423"/>
        <v/>
      </c>
      <c r="O2274" s="100" t="str">
        <f t="shared" ref="O2274:X2283" si="7426">VLOOKUP($N2274,$B$1003:$AA$1901,O$2003,FALSE)</f>
        <v/>
      </c>
      <c r="P2274" s="191" t="str">
        <f t="shared" si="7426"/>
        <v/>
      </c>
      <c r="Q2274" s="100" t="str">
        <f t="shared" si="7426"/>
        <v/>
      </c>
      <c r="R2274" s="191" t="str">
        <f t="shared" si="7426"/>
        <v/>
      </c>
      <c r="S2274" s="100" t="str">
        <f t="shared" si="7426"/>
        <v/>
      </c>
      <c r="T2274" s="191" t="str">
        <f t="shared" si="7426"/>
        <v/>
      </c>
      <c r="U2274" s="100" t="str">
        <f t="shared" si="7426"/>
        <v/>
      </c>
      <c r="V2274" s="191" t="str">
        <f t="shared" si="7426"/>
        <v/>
      </c>
      <c r="W2274" s="100" t="str">
        <f t="shared" si="7426"/>
        <v/>
      </c>
      <c r="X2274" s="191" t="str">
        <f t="shared" si="7426"/>
        <v/>
      </c>
      <c r="Y2274" s="100" t="str">
        <f t="shared" ref="Y2274:AJ2283" si="7427">VLOOKUP($N2274,$B$1003:$AA$1901,Y$2003,FALSE)</f>
        <v/>
      </c>
      <c r="Z2274" s="191" t="str">
        <f t="shared" si="7427"/>
        <v/>
      </c>
      <c r="AA2274" s="100" t="str">
        <f t="shared" si="7427"/>
        <v/>
      </c>
      <c r="AB2274" s="191" t="str">
        <f t="shared" si="7427"/>
        <v/>
      </c>
      <c r="AC2274" s="100" t="str">
        <f t="shared" si="7427"/>
        <v/>
      </c>
      <c r="AD2274" s="191" t="str">
        <f t="shared" si="7427"/>
        <v/>
      </c>
      <c r="AE2274" s="100" t="str">
        <f t="shared" si="7427"/>
        <v/>
      </c>
      <c r="AF2274" s="191" t="str">
        <f t="shared" si="7427"/>
        <v/>
      </c>
      <c r="AG2274" s="100" t="str">
        <f t="shared" si="7427"/>
        <v/>
      </c>
      <c r="AH2274" s="191" t="str">
        <f t="shared" si="7427"/>
        <v/>
      </c>
      <c r="AI2274" s="100" t="str">
        <f t="shared" si="7427"/>
        <v/>
      </c>
      <c r="AJ2274" s="191" t="str">
        <f t="shared" si="7427"/>
        <v/>
      </c>
      <c r="AK2274" s="100" t="str">
        <f>IFERROR(VALUE(INDEX('INPUT DATA'!$Z$5:$Z$605,MATCH(CAL!N2274,'INPUT DATA'!$A$5:$A$605,0))),"")</f>
        <v/>
      </c>
      <c r="AL2274" s="100" t="str">
        <f>IFERROR(VALUE(INDEX('INPUT DATA'!$AA$5:$AA$605,MATCH(CAL!N2274,'INPUT DATA'!$A$5:$A$605,0))),"")</f>
        <v/>
      </c>
      <c r="AM2274" s="100" t="str">
        <f t="shared" si="7421"/>
        <v/>
      </c>
      <c r="AN2274" s="100" t="str">
        <f t="shared" si="7422"/>
        <v/>
      </c>
    </row>
    <row r="2275" spans="2:40" ht="15" customHeight="1" x14ac:dyDescent="0.25">
      <c r="B2275" s="115" t="str">
        <f>IF(AND('INPUT INF'!$C274="I",'INPUT INF'!$D274=$B$2003),'INPUT INF'!$A274,"")</f>
        <v/>
      </c>
      <c r="C2275" s="115" t="str">
        <f>IF(AND('INPUT INF'!$C274="I",'INPUT INF'!$D274=$C$2003),'INPUT INF'!$A274,"")</f>
        <v/>
      </c>
      <c r="D2275" s="100" t="str">
        <f>IF(AND('INPUT INF'!$C274="I",'INPUT INF'!$D274=$D$2003),'INPUT INF'!$A274,"")</f>
        <v/>
      </c>
      <c r="E2275" s="100" t="str">
        <f>IF(AND('INPUT INF'!$C274="I",'INPUT INF'!$D274=$E$2003),'INPUT INF'!$A274,"")</f>
        <v/>
      </c>
      <c r="F2275" s="100" t="str">
        <f>IF(AND('INPUT INF'!$C274="I",'INPUT INF'!$D274=$F$2003),'INPUT INF'!$A274,"")</f>
        <v/>
      </c>
      <c r="G2275" s="100" t="str">
        <f>IF(AND('INPUT INF'!$C274="I",'INPUT INF'!$D274=$G$2003),'INPUT INF'!$A274,"")</f>
        <v/>
      </c>
      <c r="H2275" s="100" t="str">
        <f>IF(AND('INPUT INF'!$C274="II",'INPUT INF'!$D274=$H$2003),'INPUT INF'!$A274,"")</f>
        <v/>
      </c>
      <c r="I2275" s="100" t="str">
        <f>IF(AND('INPUT INF'!$C274="II",'INPUT INF'!$D274=$I$2003),'INPUT INF'!$A274,"")</f>
        <v/>
      </c>
      <c r="J2275" s="100" t="str">
        <f>IF(AND('INPUT INF'!$C274="II",'INPUT INF'!$D274=$J$2003),'INPUT INF'!$A274,"")</f>
        <v/>
      </c>
      <c r="K2275" s="100" t="str">
        <f>IF(AND('INPUT INF'!$C274="II",'INPUT INF'!$D274=$K$2003),'INPUT INF'!$A274,"")</f>
        <v/>
      </c>
      <c r="L2275" s="100" t="str">
        <f>IF(AND('INPUT INF'!$C274="II",'INPUT INF'!$D274=$L$2003),'INPUT INF'!$A274,"")</f>
        <v/>
      </c>
      <c r="M2275" s="100" t="str">
        <f>IF(AND('INPUT INF'!$C274="II",'INPUT INF'!$D274=$M$2003),'INPUT INF'!$A274,"")</f>
        <v/>
      </c>
      <c r="N2275" s="191" t="str">
        <f t="shared" si="7423"/>
        <v/>
      </c>
      <c r="O2275" s="100" t="str">
        <f t="shared" si="7426"/>
        <v/>
      </c>
      <c r="P2275" s="191" t="str">
        <f t="shared" si="7426"/>
        <v/>
      </c>
      <c r="Q2275" s="100" t="str">
        <f t="shared" si="7426"/>
        <v/>
      </c>
      <c r="R2275" s="191" t="str">
        <f t="shared" si="7426"/>
        <v/>
      </c>
      <c r="S2275" s="100" t="str">
        <f t="shared" si="7426"/>
        <v/>
      </c>
      <c r="T2275" s="191" t="str">
        <f t="shared" si="7426"/>
        <v/>
      </c>
      <c r="U2275" s="100" t="str">
        <f t="shared" si="7426"/>
        <v/>
      </c>
      <c r="V2275" s="191" t="str">
        <f t="shared" si="7426"/>
        <v/>
      </c>
      <c r="W2275" s="100" t="str">
        <f t="shared" si="7426"/>
        <v/>
      </c>
      <c r="X2275" s="191" t="str">
        <f t="shared" si="7426"/>
        <v/>
      </c>
      <c r="Y2275" s="100" t="str">
        <f t="shared" si="7427"/>
        <v/>
      </c>
      <c r="Z2275" s="191" t="str">
        <f t="shared" si="7427"/>
        <v/>
      </c>
      <c r="AA2275" s="100" t="str">
        <f t="shared" si="7427"/>
        <v/>
      </c>
      <c r="AB2275" s="191" t="str">
        <f t="shared" si="7427"/>
        <v/>
      </c>
      <c r="AC2275" s="100" t="str">
        <f t="shared" si="7427"/>
        <v/>
      </c>
      <c r="AD2275" s="191" t="str">
        <f t="shared" si="7427"/>
        <v/>
      </c>
      <c r="AE2275" s="100" t="str">
        <f t="shared" si="7427"/>
        <v/>
      </c>
      <c r="AF2275" s="191" t="str">
        <f t="shared" si="7427"/>
        <v/>
      </c>
      <c r="AG2275" s="100" t="str">
        <f t="shared" si="7427"/>
        <v/>
      </c>
      <c r="AH2275" s="191" t="str">
        <f t="shared" si="7427"/>
        <v/>
      </c>
      <c r="AI2275" s="100" t="str">
        <f t="shared" si="7427"/>
        <v/>
      </c>
      <c r="AJ2275" s="191" t="str">
        <f t="shared" si="7427"/>
        <v/>
      </c>
      <c r="AK2275" s="100" t="str">
        <f>IFERROR(VALUE(INDEX('INPUT DATA'!$Z$5:$Z$605,MATCH(CAL!N2275,'INPUT DATA'!$A$5:$A$605,0))),"")</f>
        <v/>
      </c>
      <c r="AL2275" s="100" t="str">
        <f>IFERROR(VALUE(INDEX('INPUT DATA'!$AA$5:$AA$605,MATCH(CAL!N2275,'INPUT DATA'!$A$5:$A$605,0))),"")</f>
        <v/>
      </c>
      <c r="AM2275" s="100" t="str">
        <f t="shared" si="7421"/>
        <v/>
      </c>
      <c r="AN2275" s="100" t="str">
        <f t="shared" si="7422"/>
        <v/>
      </c>
    </row>
    <row r="2276" spans="2:40" ht="15" customHeight="1" x14ac:dyDescent="0.25">
      <c r="B2276" s="115" t="str">
        <f>IF(AND('INPUT INF'!$C275="I",'INPUT INF'!$D275=$B$2003),'INPUT INF'!$A275,"")</f>
        <v/>
      </c>
      <c r="C2276" s="115" t="str">
        <f>IF(AND('INPUT INF'!$C275="I",'INPUT INF'!$D275=$C$2003),'INPUT INF'!$A275,"")</f>
        <v/>
      </c>
      <c r="D2276" s="100" t="str">
        <f>IF(AND('INPUT INF'!$C275="I",'INPUT INF'!$D275=$D$2003),'INPUT INF'!$A275,"")</f>
        <v/>
      </c>
      <c r="E2276" s="100" t="str">
        <f>IF(AND('INPUT INF'!$C275="I",'INPUT INF'!$D275=$E$2003),'INPUT INF'!$A275,"")</f>
        <v/>
      </c>
      <c r="F2276" s="100" t="str">
        <f>IF(AND('INPUT INF'!$C275="I",'INPUT INF'!$D275=$F$2003),'INPUT INF'!$A275,"")</f>
        <v/>
      </c>
      <c r="G2276" s="100" t="str">
        <f>IF(AND('INPUT INF'!$C275="I",'INPUT INF'!$D275=$G$2003),'INPUT INF'!$A275,"")</f>
        <v/>
      </c>
      <c r="H2276" s="100" t="str">
        <f>IF(AND('INPUT INF'!$C275="II",'INPUT INF'!$D275=$H$2003),'INPUT INF'!$A275,"")</f>
        <v/>
      </c>
      <c r="I2276" s="100" t="str">
        <f>IF(AND('INPUT INF'!$C275="II",'INPUT INF'!$D275=$I$2003),'INPUT INF'!$A275,"")</f>
        <v/>
      </c>
      <c r="J2276" s="100" t="str">
        <f>IF(AND('INPUT INF'!$C275="II",'INPUT INF'!$D275=$J$2003),'INPUT INF'!$A275,"")</f>
        <v/>
      </c>
      <c r="K2276" s="100" t="str">
        <f>IF(AND('INPUT INF'!$C275="II",'INPUT INF'!$D275=$K$2003),'INPUT INF'!$A275,"")</f>
        <v/>
      </c>
      <c r="L2276" s="100" t="str">
        <f>IF(AND('INPUT INF'!$C275="II",'INPUT INF'!$D275=$L$2003),'INPUT INF'!$A275,"")</f>
        <v/>
      </c>
      <c r="M2276" s="100" t="str">
        <f>IF(AND('INPUT INF'!$C275="II",'INPUT INF'!$D275=$M$2003),'INPUT INF'!$A275,"")</f>
        <v/>
      </c>
      <c r="N2276" s="191" t="str">
        <f t="shared" si="7423"/>
        <v/>
      </c>
      <c r="O2276" s="100" t="str">
        <f t="shared" si="7426"/>
        <v/>
      </c>
      <c r="P2276" s="191" t="str">
        <f t="shared" si="7426"/>
        <v/>
      </c>
      <c r="Q2276" s="100" t="str">
        <f t="shared" si="7426"/>
        <v/>
      </c>
      <c r="R2276" s="191" t="str">
        <f t="shared" si="7426"/>
        <v/>
      </c>
      <c r="S2276" s="100" t="str">
        <f t="shared" si="7426"/>
        <v/>
      </c>
      <c r="T2276" s="191" t="str">
        <f t="shared" si="7426"/>
        <v/>
      </c>
      <c r="U2276" s="100" t="str">
        <f t="shared" si="7426"/>
        <v/>
      </c>
      <c r="V2276" s="191" t="str">
        <f t="shared" si="7426"/>
        <v/>
      </c>
      <c r="W2276" s="100" t="str">
        <f t="shared" si="7426"/>
        <v/>
      </c>
      <c r="X2276" s="191" t="str">
        <f t="shared" si="7426"/>
        <v/>
      </c>
      <c r="Y2276" s="100" t="str">
        <f t="shared" si="7427"/>
        <v/>
      </c>
      <c r="Z2276" s="191" t="str">
        <f t="shared" si="7427"/>
        <v/>
      </c>
      <c r="AA2276" s="100" t="str">
        <f t="shared" si="7427"/>
        <v/>
      </c>
      <c r="AB2276" s="191" t="str">
        <f t="shared" si="7427"/>
        <v/>
      </c>
      <c r="AC2276" s="100" t="str">
        <f t="shared" si="7427"/>
        <v/>
      </c>
      <c r="AD2276" s="191" t="str">
        <f t="shared" si="7427"/>
        <v/>
      </c>
      <c r="AE2276" s="100" t="str">
        <f t="shared" si="7427"/>
        <v/>
      </c>
      <c r="AF2276" s="191" t="str">
        <f t="shared" si="7427"/>
        <v/>
      </c>
      <c r="AG2276" s="100" t="str">
        <f t="shared" si="7427"/>
        <v/>
      </c>
      <c r="AH2276" s="191" t="str">
        <f t="shared" si="7427"/>
        <v/>
      </c>
      <c r="AI2276" s="100" t="str">
        <f t="shared" si="7427"/>
        <v/>
      </c>
      <c r="AJ2276" s="191" t="str">
        <f t="shared" si="7427"/>
        <v/>
      </c>
      <c r="AK2276" s="100" t="str">
        <f>IFERROR(VALUE(INDEX('INPUT DATA'!$Z$5:$Z$605,MATCH(CAL!N2276,'INPUT DATA'!$A$5:$A$605,0))),"")</f>
        <v/>
      </c>
      <c r="AL2276" s="100" t="str">
        <f>IFERROR(VALUE(INDEX('INPUT DATA'!$AA$5:$AA$605,MATCH(CAL!N2276,'INPUT DATA'!$A$5:$A$605,0))),"")</f>
        <v/>
      </c>
      <c r="AM2276" s="100" t="str">
        <f t="shared" si="7421"/>
        <v/>
      </c>
      <c r="AN2276" s="100" t="str">
        <f t="shared" si="7422"/>
        <v/>
      </c>
    </row>
    <row r="2277" spans="2:40" ht="15" customHeight="1" x14ac:dyDescent="0.25">
      <c r="B2277" s="115" t="str">
        <f>IF(AND('INPUT INF'!$C276="I",'INPUT INF'!$D276=$B$2003),'INPUT INF'!$A276,"")</f>
        <v/>
      </c>
      <c r="C2277" s="115" t="str">
        <f>IF(AND('INPUT INF'!$C276="I",'INPUT INF'!$D276=$C$2003),'INPUT INF'!$A276,"")</f>
        <v/>
      </c>
      <c r="D2277" s="100" t="str">
        <f>IF(AND('INPUT INF'!$C276="I",'INPUT INF'!$D276=$D$2003),'INPUT INF'!$A276,"")</f>
        <v/>
      </c>
      <c r="E2277" s="100" t="str">
        <f>IF(AND('INPUT INF'!$C276="I",'INPUT INF'!$D276=$E$2003),'INPUT INF'!$A276,"")</f>
        <v/>
      </c>
      <c r="F2277" s="100" t="str">
        <f>IF(AND('INPUT INF'!$C276="I",'INPUT INF'!$D276=$F$2003),'INPUT INF'!$A276,"")</f>
        <v/>
      </c>
      <c r="G2277" s="100" t="str">
        <f>IF(AND('INPUT INF'!$C276="I",'INPUT INF'!$D276=$G$2003),'INPUT INF'!$A276,"")</f>
        <v/>
      </c>
      <c r="H2277" s="100" t="str">
        <f>IF(AND('INPUT INF'!$C276="II",'INPUT INF'!$D276=$H$2003),'INPUT INF'!$A276,"")</f>
        <v/>
      </c>
      <c r="I2277" s="100" t="str">
        <f>IF(AND('INPUT INF'!$C276="II",'INPUT INF'!$D276=$I$2003),'INPUT INF'!$A276,"")</f>
        <v/>
      </c>
      <c r="J2277" s="100" t="str">
        <f>IF(AND('INPUT INF'!$C276="II",'INPUT INF'!$D276=$J$2003),'INPUT INF'!$A276,"")</f>
        <v/>
      </c>
      <c r="K2277" s="100" t="str">
        <f>IF(AND('INPUT INF'!$C276="II",'INPUT INF'!$D276=$K$2003),'INPUT INF'!$A276,"")</f>
        <v/>
      </c>
      <c r="L2277" s="100" t="str">
        <f>IF(AND('INPUT INF'!$C276="II",'INPUT INF'!$D276=$L$2003),'INPUT INF'!$A276,"")</f>
        <v/>
      </c>
      <c r="M2277" s="100" t="str">
        <f>IF(AND('INPUT INF'!$C276="II",'INPUT INF'!$D276=$M$2003),'INPUT INF'!$A276,"")</f>
        <v/>
      </c>
      <c r="N2277" s="191" t="str">
        <f t="shared" si="7423"/>
        <v/>
      </c>
      <c r="O2277" s="100" t="str">
        <f t="shared" si="7426"/>
        <v/>
      </c>
      <c r="P2277" s="191" t="str">
        <f t="shared" si="7426"/>
        <v/>
      </c>
      <c r="Q2277" s="100" t="str">
        <f t="shared" si="7426"/>
        <v/>
      </c>
      <c r="R2277" s="191" t="str">
        <f t="shared" si="7426"/>
        <v/>
      </c>
      <c r="S2277" s="100" t="str">
        <f t="shared" si="7426"/>
        <v/>
      </c>
      <c r="T2277" s="191" t="str">
        <f t="shared" si="7426"/>
        <v/>
      </c>
      <c r="U2277" s="100" t="str">
        <f t="shared" si="7426"/>
        <v/>
      </c>
      <c r="V2277" s="191" t="str">
        <f t="shared" si="7426"/>
        <v/>
      </c>
      <c r="W2277" s="100" t="str">
        <f t="shared" si="7426"/>
        <v/>
      </c>
      <c r="X2277" s="191" t="str">
        <f t="shared" si="7426"/>
        <v/>
      </c>
      <c r="Y2277" s="100" t="str">
        <f t="shared" si="7427"/>
        <v/>
      </c>
      <c r="Z2277" s="191" t="str">
        <f t="shared" si="7427"/>
        <v/>
      </c>
      <c r="AA2277" s="100" t="str">
        <f t="shared" si="7427"/>
        <v/>
      </c>
      <c r="AB2277" s="191" t="str">
        <f t="shared" si="7427"/>
        <v/>
      </c>
      <c r="AC2277" s="100" t="str">
        <f t="shared" si="7427"/>
        <v/>
      </c>
      <c r="AD2277" s="191" t="str">
        <f t="shared" si="7427"/>
        <v/>
      </c>
      <c r="AE2277" s="100" t="str">
        <f t="shared" si="7427"/>
        <v/>
      </c>
      <c r="AF2277" s="191" t="str">
        <f t="shared" si="7427"/>
        <v/>
      </c>
      <c r="AG2277" s="100" t="str">
        <f t="shared" si="7427"/>
        <v/>
      </c>
      <c r="AH2277" s="191" t="str">
        <f t="shared" si="7427"/>
        <v/>
      </c>
      <c r="AI2277" s="100" t="str">
        <f t="shared" si="7427"/>
        <v/>
      </c>
      <c r="AJ2277" s="191" t="str">
        <f t="shared" si="7427"/>
        <v/>
      </c>
      <c r="AK2277" s="100" t="str">
        <f>IFERROR(VALUE(INDEX('INPUT DATA'!$Z$5:$Z$605,MATCH(CAL!N2277,'INPUT DATA'!$A$5:$A$605,0))),"")</f>
        <v/>
      </c>
      <c r="AL2277" s="100" t="str">
        <f>IFERROR(VALUE(INDEX('INPUT DATA'!$AA$5:$AA$605,MATCH(CAL!N2277,'INPUT DATA'!$A$5:$A$605,0))),"")</f>
        <v/>
      </c>
      <c r="AM2277" s="100" t="str">
        <f t="shared" si="7421"/>
        <v/>
      </c>
      <c r="AN2277" s="100" t="str">
        <f t="shared" si="7422"/>
        <v/>
      </c>
    </row>
    <row r="2278" spans="2:40" ht="15" customHeight="1" x14ac:dyDescent="0.25">
      <c r="B2278" s="115" t="str">
        <f>IF(AND('INPUT INF'!$C277="I",'INPUT INF'!$D277=$B$2003),'INPUT INF'!$A277,"")</f>
        <v/>
      </c>
      <c r="C2278" s="115" t="str">
        <f>IF(AND('INPUT INF'!$C277="I",'INPUT INF'!$D277=$C$2003),'INPUT INF'!$A277,"")</f>
        <v/>
      </c>
      <c r="D2278" s="100" t="str">
        <f>IF(AND('INPUT INF'!$C277="I",'INPUT INF'!$D277=$D$2003),'INPUT INF'!$A277,"")</f>
        <v/>
      </c>
      <c r="E2278" s="100" t="str">
        <f>IF(AND('INPUT INF'!$C277="I",'INPUT INF'!$D277=$E$2003),'INPUT INF'!$A277,"")</f>
        <v/>
      </c>
      <c r="F2278" s="100" t="str">
        <f>IF(AND('INPUT INF'!$C277="I",'INPUT INF'!$D277=$F$2003),'INPUT INF'!$A277,"")</f>
        <v/>
      </c>
      <c r="G2278" s="100" t="str">
        <f>IF(AND('INPUT INF'!$C277="I",'INPUT INF'!$D277=$G$2003),'INPUT INF'!$A277,"")</f>
        <v/>
      </c>
      <c r="H2278" s="100" t="str">
        <f>IF(AND('INPUT INF'!$C277="II",'INPUT INF'!$D277=$H$2003),'INPUT INF'!$A277,"")</f>
        <v/>
      </c>
      <c r="I2278" s="100" t="str">
        <f>IF(AND('INPUT INF'!$C277="II",'INPUT INF'!$D277=$I$2003),'INPUT INF'!$A277,"")</f>
        <v/>
      </c>
      <c r="J2278" s="100" t="str">
        <f>IF(AND('INPUT INF'!$C277="II",'INPUT INF'!$D277=$J$2003),'INPUT INF'!$A277,"")</f>
        <v/>
      </c>
      <c r="K2278" s="100" t="str">
        <f>IF(AND('INPUT INF'!$C277="II",'INPUT INF'!$D277=$K$2003),'INPUT INF'!$A277,"")</f>
        <v/>
      </c>
      <c r="L2278" s="100" t="str">
        <f>IF(AND('INPUT INF'!$C277="II",'INPUT INF'!$D277=$L$2003),'INPUT INF'!$A277,"")</f>
        <v/>
      </c>
      <c r="M2278" s="100" t="str">
        <f>IF(AND('INPUT INF'!$C277="II",'INPUT INF'!$D277=$M$2003),'INPUT INF'!$A277,"")</f>
        <v/>
      </c>
      <c r="N2278" s="191" t="str">
        <f t="shared" si="7423"/>
        <v/>
      </c>
      <c r="O2278" s="100" t="str">
        <f t="shared" si="7426"/>
        <v/>
      </c>
      <c r="P2278" s="191" t="str">
        <f t="shared" si="7426"/>
        <v/>
      </c>
      <c r="Q2278" s="100" t="str">
        <f t="shared" si="7426"/>
        <v/>
      </c>
      <c r="R2278" s="191" t="str">
        <f t="shared" si="7426"/>
        <v/>
      </c>
      <c r="S2278" s="100" t="str">
        <f t="shared" si="7426"/>
        <v/>
      </c>
      <c r="T2278" s="191" t="str">
        <f t="shared" si="7426"/>
        <v/>
      </c>
      <c r="U2278" s="100" t="str">
        <f t="shared" si="7426"/>
        <v/>
      </c>
      <c r="V2278" s="191" t="str">
        <f t="shared" si="7426"/>
        <v/>
      </c>
      <c r="W2278" s="100" t="str">
        <f t="shared" si="7426"/>
        <v/>
      </c>
      <c r="X2278" s="191" t="str">
        <f t="shared" si="7426"/>
        <v/>
      </c>
      <c r="Y2278" s="100" t="str">
        <f t="shared" si="7427"/>
        <v/>
      </c>
      <c r="Z2278" s="191" t="str">
        <f t="shared" si="7427"/>
        <v/>
      </c>
      <c r="AA2278" s="100" t="str">
        <f t="shared" si="7427"/>
        <v/>
      </c>
      <c r="AB2278" s="191" t="str">
        <f t="shared" si="7427"/>
        <v/>
      </c>
      <c r="AC2278" s="100" t="str">
        <f t="shared" si="7427"/>
        <v/>
      </c>
      <c r="AD2278" s="191" t="str">
        <f t="shared" si="7427"/>
        <v/>
      </c>
      <c r="AE2278" s="100" t="str">
        <f t="shared" si="7427"/>
        <v/>
      </c>
      <c r="AF2278" s="191" t="str">
        <f t="shared" si="7427"/>
        <v/>
      </c>
      <c r="AG2278" s="100" t="str">
        <f t="shared" si="7427"/>
        <v/>
      </c>
      <c r="AH2278" s="191" t="str">
        <f t="shared" si="7427"/>
        <v/>
      </c>
      <c r="AI2278" s="100" t="str">
        <f t="shared" si="7427"/>
        <v/>
      </c>
      <c r="AJ2278" s="191" t="str">
        <f t="shared" si="7427"/>
        <v/>
      </c>
      <c r="AK2278" s="100" t="str">
        <f>IFERROR(VALUE(INDEX('INPUT DATA'!$Z$5:$Z$605,MATCH(CAL!N2278,'INPUT DATA'!$A$5:$A$605,0))),"")</f>
        <v/>
      </c>
      <c r="AL2278" s="100" t="str">
        <f>IFERROR(VALUE(INDEX('INPUT DATA'!$AA$5:$AA$605,MATCH(CAL!N2278,'INPUT DATA'!$A$5:$A$605,0))),"")</f>
        <v/>
      </c>
      <c r="AM2278" s="100" t="str">
        <f t="shared" si="7421"/>
        <v/>
      </c>
      <c r="AN2278" s="100" t="str">
        <f t="shared" si="7422"/>
        <v/>
      </c>
    </row>
    <row r="2279" spans="2:40" ht="15" customHeight="1" x14ac:dyDescent="0.25">
      <c r="B2279" s="115" t="str">
        <f>IF(AND('INPUT INF'!$C278="I",'INPUT INF'!$D278=$B$2003),'INPUT INF'!$A278,"")</f>
        <v/>
      </c>
      <c r="C2279" s="115" t="str">
        <f>IF(AND('INPUT INF'!$C278="I",'INPUT INF'!$D278=$C$2003),'INPUT INF'!$A278,"")</f>
        <v/>
      </c>
      <c r="D2279" s="100" t="str">
        <f>IF(AND('INPUT INF'!$C278="I",'INPUT INF'!$D278=$D$2003),'INPUT INF'!$A278,"")</f>
        <v/>
      </c>
      <c r="E2279" s="100" t="str">
        <f>IF(AND('INPUT INF'!$C278="I",'INPUT INF'!$D278=$E$2003),'INPUT INF'!$A278,"")</f>
        <v/>
      </c>
      <c r="F2279" s="100" t="str">
        <f>IF(AND('INPUT INF'!$C278="I",'INPUT INF'!$D278=$F$2003),'INPUT INF'!$A278,"")</f>
        <v/>
      </c>
      <c r="G2279" s="100" t="str">
        <f>IF(AND('INPUT INF'!$C278="I",'INPUT INF'!$D278=$G$2003),'INPUT INF'!$A278,"")</f>
        <v/>
      </c>
      <c r="H2279" s="100" t="str">
        <f>IF(AND('INPUT INF'!$C278="II",'INPUT INF'!$D278=$H$2003),'INPUT INF'!$A278,"")</f>
        <v/>
      </c>
      <c r="I2279" s="100" t="str">
        <f>IF(AND('INPUT INF'!$C278="II",'INPUT INF'!$D278=$I$2003),'INPUT INF'!$A278,"")</f>
        <v/>
      </c>
      <c r="J2279" s="100" t="str">
        <f>IF(AND('INPUT INF'!$C278="II",'INPUT INF'!$D278=$J$2003),'INPUT INF'!$A278,"")</f>
        <v/>
      </c>
      <c r="K2279" s="100" t="str">
        <f>IF(AND('INPUT INF'!$C278="II",'INPUT INF'!$D278=$K$2003),'INPUT INF'!$A278,"")</f>
        <v/>
      </c>
      <c r="L2279" s="100" t="str">
        <f>IF(AND('INPUT INF'!$C278="II",'INPUT INF'!$D278=$L$2003),'INPUT INF'!$A278,"")</f>
        <v/>
      </c>
      <c r="M2279" s="100" t="str">
        <f>IF(AND('INPUT INF'!$C278="II",'INPUT INF'!$D278=$M$2003),'INPUT INF'!$A278,"")</f>
        <v/>
      </c>
      <c r="N2279" s="191" t="str">
        <f t="shared" si="7423"/>
        <v/>
      </c>
      <c r="O2279" s="100" t="str">
        <f t="shared" si="7426"/>
        <v/>
      </c>
      <c r="P2279" s="191" t="str">
        <f t="shared" si="7426"/>
        <v/>
      </c>
      <c r="Q2279" s="100" t="str">
        <f t="shared" si="7426"/>
        <v/>
      </c>
      <c r="R2279" s="191" t="str">
        <f t="shared" si="7426"/>
        <v/>
      </c>
      <c r="S2279" s="100" t="str">
        <f t="shared" si="7426"/>
        <v/>
      </c>
      <c r="T2279" s="191" t="str">
        <f t="shared" si="7426"/>
        <v/>
      </c>
      <c r="U2279" s="100" t="str">
        <f t="shared" si="7426"/>
        <v/>
      </c>
      <c r="V2279" s="191" t="str">
        <f t="shared" si="7426"/>
        <v/>
      </c>
      <c r="W2279" s="100" t="str">
        <f t="shared" si="7426"/>
        <v/>
      </c>
      <c r="X2279" s="191" t="str">
        <f t="shared" si="7426"/>
        <v/>
      </c>
      <c r="Y2279" s="100" t="str">
        <f t="shared" si="7427"/>
        <v/>
      </c>
      <c r="Z2279" s="191" t="str">
        <f t="shared" si="7427"/>
        <v/>
      </c>
      <c r="AA2279" s="100" t="str">
        <f t="shared" si="7427"/>
        <v/>
      </c>
      <c r="AB2279" s="191" t="str">
        <f t="shared" si="7427"/>
        <v/>
      </c>
      <c r="AC2279" s="100" t="str">
        <f t="shared" si="7427"/>
        <v/>
      </c>
      <c r="AD2279" s="191" t="str">
        <f t="shared" si="7427"/>
        <v/>
      </c>
      <c r="AE2279" s="100" t="str">
        <f t="shared" si="7427"/>
        <v/>
      </c>
      <c r="AF2279" s="191" t="str">
        <f t="shared" si="7427"/>
        <v/>
      </c>
      <c r="AG2279" s="100" t="str">
        <f t="shared" si="7427"/>
        <v/>
      </c>
      <c r="AH2279" s="191" t="str">
        <f t="shared" si="7427"/>
        <v/>
      </c>
      <c r="AI2279" s="100" t="str">
        <f t="shared" si="7427"/>
        <v/>
      </c>
      <c r="AJ2279" s="191" t="str">
        <f t="shared" si="7427"/>
        <v/>
      </c>
      <c r="AK2279" s="100" t="str">
        <f>IFERROR(VALUE(INDEX('INPUT DATA'!$Z$5:$Z$605,MATCH(CAL!N2279,'INPUT DATA'!$A$5:$A$605,0))),"")</f>
        <v/>
      </c>
      <c r="AL2279" s="100" t="str">
        <f>IFERROR(VALUE(INDEX('INPUT DATA'!$AA$5:$AA$605,MATCH(CAL!N2279,'INPUT DATA'!$A$5:$A$605,0))),"")</f>
        <v/>
      </c>
      <c r="AM2279" s="100" t="str">
        <f t="shared" si="7421"/>
        <v/>
      </c>
      <c r="AN2279" s="100" t="str">
        <f t="shared" si="7422"/>
        <v/>
      </c>
    </row>
    <row r="2280" spans="2:40" ht="15" customHeight="1" x14ac:dyDescent="0.25">
      <c r="B2280" s="115" t="str">
        <f>IF(AND('INPUT INF'!$C279="I",'INPUT INF'!$D279=$B$2003),'INPUT INF'!$A279,"")</f>
        <v/>
      </c>
      <c r="C2280" s="115" t="str">
        <f>IF(AND('INPUT INF'!$C279="I",'INPUT INF'!$D279=$C$2003),'INPUT INF'!$A279,"")</f>
        <v/>
      </c>
      <c r="D2280" s="100" t="str">
        <f>IF(AND('INPUT INF'!$C279="I",'INPUT INF'!$D279=$D$2003),'INPUT INF'!$A279,"")</f>
        <v/>
      </c>
      <c r="E2280" s="100" t="str">
        <f>IF(AND('INPUT INF'!$C279="I",'INPUT INF'!$D279=$E$2003),'INPUT INF'!$A279,"")</f>
        <v/>
      </c>
      <c r="F2280" s="100" t="str">
        <f>IF(AND('INPUT INF'!$C279="I",'INPUT INF'!$D279=$F$2003),'INPUT INF'!$A279,"")</f>
        <v/>
      </c>
      <c r="G2280" s="100" t="str">
        <f>IF(AND('INPUT INF'!$C279="I",'INPUT INF'!$D279=$G$2003),'INPUT INF'!$A279,"")</f>
        <v/>
      </c>
      <c r="H2280" s="100" t="str">
        <f>IF(AND('INPUT INF'!$C279="II",'INPUT INF'!$D279=$H$2003),'INPUT INF'!$A279,"")</f>
        <v/>
      </c>
      <c r="I2280" s="100" t="str">
        <f>IF(AND('INPUT INF'!$C279="II",'INPUT INF'!$D279=$I$2003),'INPUT INF'!$A279,"")</f>
        <v/>
      </c>
      <c r="J2280" s="100" t="str">
        <f>IF(AND('INPUT INF'!$C279="II",'INPUT INF'!$D279=$J$2003),'INPUT INF'!$A279,"")</f>
        <v/>
      </c>
      <c r="K2280" s="100" t="str">
        <f>IF(AND('INPUT INF'!$C279="II",'INPUT INF'!$D279=$K$2003),'INPUT INF'!$A279,"")</f>
        <v/>
      </c>
      <c r="L2280" s="100" t="str">
        <f>IF(AND('INPUT INF'!$C279="II",'INPUT INF'!$D279=$L$2003),'INPUT INF'!$A279,"")</f>
        <v/>
      </c>
      <c r="M2280" s="100" t="str">
        <f>IF(AND('INPUT INF'!$C279="II",'INPUT INF'!$D279=$M$2003),'INPUT INF'!$A279,"")</f>
        <v/>
      </c>
      <c r="N2280" s="191" t="str">
        <f t="shared" si="7423"/>
        <v/>
      </c>
      <c r="O2280" s="100" t="str">
        <f t="shared" si="7426"/>
        <v/>
      </c>
      <c r="P2280" s="191" t="str">
        <f t="shared" si="7426"/>
        <v/>
      </c>
      <c r="Q2280" s="100" t="str">
        <f t="shared" si="7426"/>
        <v/>
      </c>
      <c r="R2280" s="191" t="str">
        <f t="shared" si="7426"/>
        <v/>
      </c>
      <c r="S2280" s="100" t="str">
        <f t="shared" si="7426"/>
        <v/>
      </c>
      <c r="T2280" s="191" t="str">
        <f t="shared" si="7426"/>
        <v/>
      </c>
      <c r="U2280" s="100" t="str">
        <f t="shared" si="7426"/>
        <v/>
      </c>
      <c r="V2280" s="191" t="str">
        <f t="shared" si="7426"/>
        <v/>
      </c>
      <c r="W2280" s="100" t="str">
        <f t="shared" si="7426"/>
        <v/>
      </c>
      <c r="X2280" s="191" t="str">
        <f t="shared" si="7426"/>
        <v/>
      </c>
      <c r="Y2280" s="100" t="str">
        <f t="shared" si="7427"/>
        <v/>
      </c>
      <c r="Z2280" s="191" t="str">
        <f t="shared" si="7427"/>
        <v/>
      </c>
      <c r="AA2280" s="100" t="str">
        <f t="shared" si="7427"/>
        <v/>
      </c>
      <c r="AB2280" s="191" t="str">
        <f t="shared" si="7427"/>
        <v/>
      </c>
      <c r="AC2280" s="100" t="str">
        <f t="shared" si="7427"/>
        <v/>
      </c>
      <c r="AD2280" s="191" t="str">
        <f t="shared" si="7427"/>
        <v/>
      </c>
      <c r="AE2280" s="100" t="str">
        <f t="shared" si="7427"/>
        <v/>
      </c>
      <c r="AF2280" s="191" t="str">
        <f t="shared" si="7427"/>
        <v/>
      </c>
      <c r="AG2280" s="100" t="str">
        <f t="shared" si="7427"/>
        <v/>
      </c>
      <c r="AH2280" s="191" t="str">
        <f t="shared" si="7427"/>
        <v/>
      </c>
      <c r="AI2280" s="100" t="str">
        <f t="shared" si="7427"/>
        <v/>
      </c>
      <c r="AJ2280" s="191" t="str">
        <f t="shared" si="7427"/>
        <v/>
      </c>
      <c r="AK2280" s="100" t="str">
        <f>IFERROR(VALUE(INDEX('INPUT DATA'!$Z$5:$Z$605,MATCH(CAL!N2280,'INPUT DATA'!$A$5:$A$605,0))),"")</f>
        <v/>
      </c>
      <c r="AL2280" s="100" t="str">
        <f>IFERROR(VALUE(INDEX('INPUT DATA'!$AA$5:$AA$605,MATCH(CAL!N2280,'INPUT DATA'!$A$5:$A$605,0))),"")</f>
        <v/>
      </c>
      <c r="AM2280" s="100" t="str">
        <f t="shared" si="7421"/>
        <v/>
      </c>
      <c r="AN2280" s="100" t="str">
        <f t="shared" si="7422"/>
        <v/>
      </c>
    </row>
    <row r="2281" spans="2:40" ht="15" customHeight="1" x14ac:dyDescent="0.25">
      <c r="B2281" s="115" t="str">
        <f>IF(AND('INPUT INF'!$C280="I",'INPUT INF'!$D280=$B$2003),'INPUT INF'!$A280,"")</f>
        <v/>
      </c>
      <c r="C2281" s="115" t="str">
        <f>IF(AND('INPUT INF'!$C280="I",'INPUT INF'!$D280=$C$2003),'INPUT INF'!$A280,"")</f>
        <v/>
      </c>
      <c r="D2281" s="100" t="str">
        <f>IF(AND('INPUT INF'!$C280="I",'INPUT INF'!$D280=$D$2003),'INPUT INF'!$A280,"")</f>
        <v/>
      </c>
      <c r="E2281" s="100" t="str">
        <f>IF(AND('INPUT INF'!$C280="I",'INPUT INF'!$D280=$E$2003),'INPUT INF'!$A280,"")</f>
        <v/>
      </c>
      <c r="F2281" s="100" t="str">
        <f>IF(AND('INPUT INF'!$C280="I",'INPUT INF'!$D280=$F$2003),'INPUT INF'!$A280,"")</f>
        <v/>
      </c>
      <c r="G2281" s="100" t="str">
        <f>IF(AND('INPUT INF'!$C280="I",'INPUT INF'!$D280=$G$2003),'INPUT INF'!$A280,"")</f>
        <v/>
      </c>
      <c r="H2281" s="100" t="str">
        <f>IF(AND('INPUT INF'!$C280="II",'INPUT INF'!$D280=$H$2003),'INPUT INF'!$A280,"")</f>
        <v/>
      </c>
      <c r="I2281" s="100" t="str">
        <f>IF(AND('INPUT INF'!$C280="II",'INPUT INF'!$D280=$I$2003),'INPUT INF'!$A280,"")</f>
        <v/>
      </c>
      <c r="J2281" s="100" t="str">
        <f>IF(AND('INPUT INF'!$C280="II",'INPUT INF'!$D280=$J$2003),'INPUT INF'!$A280,"")</f>
        <v/>
      </c>
      <c r="K2281" s="100" t="str">
        <f>IF(AND('INPUT INF'!$C280="II",'INPUT INF'!$D280=$K$2003),'INPUT INF'!$A280,"")</f>
        <v/>
      </c>
      <c r="L2281" s="100" t="str">
        <f>IF(AND('INPUT INF'!$C280="II",'INPUT INF'!$D280=$L$2003),'INPUT INF'!$A280,"")</f>
        <v/>
      </c>
      <c r="M2281" s="100" t="str">
        <f>IF(AND('INPUT INF'!$C280="II",'INPUT INF'!$D280=$M$2003),'INPUT INF'!$A280,"")</f>
        <v/>
      </c>
      <c r="N2281" s="191" t="str">
        <f t="shared" si="7423"/>
        <v/>
      </c>
      <c r="O2281" s="100" t="str">
        <f t="shared" si="7426"/>
        <v/>
      </c>
      <c r="P2281" s="191" t="str">
        <f t="shared" si="7426"/>
        <v/>
      </c>
      <c r="Q2281" s="100" t="str">
        <f t="shared" si="7426"/>
        <v/>
      </c>
      <c r="R2281" s="191" t="str">
        <f t="shared" si="7426"/>
        <v/>
      </c>
      <c r="S2281" s="100" t="str">
        <f t="shared" si="7426"/>
        <v/>
      </c>
      <c r="T2281" s="191" t="str">
        <f t="shared" si="7426"/>
        <v/>
      </c>
      <c r="U2281" s="100" t="str">
        <f t="shared" si="7426"/>
        <v/>
      </c>
      <c r="V2281" s="191" t="str">
        <f t="shared" si="7426"/>
        <v/>
      </c>
      <c r="W2281" s="100" t="str">
        <f t="shared" si="7426"/>
        <v/>
      </c>
      <c r="X2281" s="191" t="str">
        <f t="shared" si="7426"/>
        <v/>
      </c>
      <c r="Y2281" s="100" t="str">
        <f t="shared" si="7427"/>
        <v/>
      </c>
      <c r="Z2281" s="191" t="str">
        <f t="shared" si="7427"/>
        <v/>
      </c>
      <c r="AA2281" s="100" t="str">
        <f t="shared" si="7427"/>
        <v/>
      </c>
      <c r="AB2281" s="191" t="str">
        <f t="shared" si="7427"/>
        <v/>
      </c>
      <c r="AC2281" s="100" t="str">
        <f t="shared" si="7427"/>
        <v/>
      </c>
      <c r="AD2281" s="191" t="str">
        <f t="shared" si="7427"/>
        <v/>
      </c>
      <c r="AE2281" s="100" t="str">
        <f t="shared" si="7427"/>
        <v/>
      </c>
      <c r="AF2281" s="191" t="str">
        <f t="shared" si="7427"/>
        <v/>
      </c>
      <c r="AG2281" s="100" t="str">
        <f t="shared" si="7427"/>
        <v/>
      </c>
      <c r="AH2281" s="191" t="str">
        <f t="shared" si="7427"/>
        <v/>
      </c>
      <c r="AI2281" s="100" t="str">
        <f t="shared" si="7427"/>
        <v/>
      </c>
      <c r="AJ2281" s="191" t="str">
        <f t="shared" si="7427"/>
        <v/>
      </c>
      <c r="AK2281" s="100" t="str">
        <f>IFERROR(VALUE(INDEX('INPUT DATA'!$Z$5:$Z$605,MATCH(CAL!N2281,'INPUT DATA'!$A$5:$A$605,0))),"")</f>
        <v/>
      </c>
      <c r="AL2281" s="100" t="str">
        <f>IFERROR(VALUE(INDEX('INPUT DATA'!$AA$5:$AA$605,MATCH(CAL!N2281,'INPUT DATA'!$A$5:$A$605,0))),"")</f>
        <v/>
      </c>
      <c r="AM2281" s="100" t="str">
        <f t="shared" si="7421"/>
        <v/>
      </c>
      <c r="AN2281" s="100" t="str">
        <f t="shared" si="7422"/>
        <v/>
      </c>
    </row>
    <row r="2282" spans="2:40" ht="15" customHeight="1" x14ac:dyDescent="0.25">
      <c r="B2282" s="115" t="str">
        <f>IF(AND('INPUT INF'!$C281="I",'INPUT INF'!$D281=$B$2003),'INPUT INF'!$A281,"")</f>
        <v/>
      </c>
      <c r="C2282" s="115" t="str">
        <f>IF(AND('INPUT INF'!$C281="I",'INPUT INF'!$D281=$C$2003),'INPUT INF'!$A281,"")</f>
        <v/>
      </c>
      <c r="D2282" s="100" t="str">
        <f>IF(AND('INPUT INF'!$C281="I",'INPUT INF'!$D281=$D$2003),'INPUT INF'!$A281,"")</f>
        <v/>
      </c>
      <c r="E2282" s="100" t="str">
        <f>IF(AND('INPUT INF'!$C281="I",'INPUT INF'!$D281=$E$2003),'INPUT INF'!$A281,"")</f>
        <v/>
      </c>
      <c r="F2282" s="100" t="str">
        <f>IF(AND('INPUT INF'!$C281="I",'INPUT INF'!$D281=$F$2003),'INPUT INF'!$A281,"")</f>
        <v/>
      </c>
      <c r="G2282" s="100" t="str">
        <f>IF(AND('INPUT INF'!$C281="I",'INPUT INF'!$D281=$G$2003),'INPUT INF'!$A281,"")</f>
        <v/>
      </c>
      <c r="H2282" s="100" t="str">
        <f>IF(AND('INPUT INF'!$C281="II",'INPUT INF'!$D281=$H$2003),'INPUT INF'!$A281,"")</f>
        <v/>
      </c>
      <c r="I2282" s="100" t="str">
        <f>IF(AND('INPUT INF'!$C281="II",'INPUT INF'!$D281=$I$2003),'INPUT INF'!$A281,"")</f>
        <v/>
      </c>
      <c r="J2282" s="100" t="str">
        <f>IF(AND('INPUT INF'!$C281="II",'INPUT INF'!$D281=$J$2003),'INPUT INF'!$A281,"")</f>
        <v/>
      </c>
      <c r="K2282" s="100" t="str">
        <f>IF(AND('INPUT INF'!$C281="II",'INPUT INF'!$D281=$K$2003),'INPUT INF'!$A281,"")</f>
        <v/>
      </c>
      <c r="L2282" s="100" t="str">
        <f>IF(AND('INPUT INF'!$C281="II",'INPUT INF'!$D281=$L$2003),'INPUT INF'!$A281,"")</f>
        <v/>
      </c>
      <c r="M2282" s="100" t="str">
        <f>IF(AND('INPUT INF'!$C281="II",'INPUT INF'!$D281=$M$2003),'INPUT INF'!$A281,"")</f>
        <v/>
      </c>
      <c r="N2282" s="191" t="str">
        <f t="shared" si="7423"/>
        <v/>
      </c>
      <c r="O2282" s="100" t="str">
        <f t="shared" si="7426"/>
        <v/>
      </c>
      <c r="P2282" s="191" t="str">
        <f t="shared" si="7426"/>
        <v/>
      </c>
      <c r="Q2282" s="100" t="str">
        <f t="shared" si="7426"/>
        <v/>
      </c>
      <c r="R2282" s="191" t="str">
        <f t="shared" si="7426"/>
        <v/>
      </c>
      <c r="S2282" s="100" t="str">
        <f t="shared" si="7426"/>
        <v/>
      </c>
      <c r="T2282" s="191" t="str">
        <f t="shared" si="7426"/>
        <v/>
      </c>
      <c r="U2282" s="100" t="str">
        <f t="shared" si="7426"/>
        <v/>
      </c>
      <c r="V2282" s="191" t="str">
        <f t="shared" si="7426"/>
        <v/>
      </c>
      <c r="W2282" s="100" t="str">
        <f t="shared" si="7426"/>
        <v/>
      </c>
      <c r="X2282" s="191" t="str">
        <f t="shared" si="7426"/>
        <v/>
      </c>
      <c r="Y2282" s="100" t="str">
        <f t="shared" si="7427"/>
        <v/>
      </c>
      <c r="Z2282" s="191" t="str">
        <f t="shared" si="7427"/>
        <v/>
      </c>
      <c r="AA2282" s="100" t="str">
        <f t="shared" si="7427"/>
        <v/>
      </c>
      <c r="AB2282" s="191" t="str">
        <f t="shared" si="7427"/>
        <v/>
      </c>
      <c r="AC2282" s="100" t="str">
        <f t="shared" si="7427"/>
        <v/>
      </c>
      <c r="AD2282" s="191" t="str">
        <f t="shared" si="7427"/>
        <v/>
      </c>
      <c r="AE2282" s="100" t="str">
        <f t="shared" si="7427"/>
        <v/>
      </c>
      <c r="AF2282" s="191" t="str">
        <f t="shared" si="7427"/>
        <v/>
      </c>
      <c r="AG2282" s="100" t="str">
        <f t="shared" si="7427"/>
        <v/>
      </c>
      <c r="AH2282" s="191" t="str">
        <f t="shared" si="7427"/>
        <v/>
      </c>
      <c r="AI2282" s="100" t="str">
        <f t="shared" si="7427"/>
        <v/>
      </c>
      <c r="AJ2282" s="191" t="str">
        <f t="shared" si="7427"/>
        <v/>
      </c>
      <c r="AK2282" s="100" t="str">
        <f>IFERROR(VALUE(INDEX('INPUT DATA'!$Z$5:$Z$605,MATCH(CAL!N2282,'INPUT DATA'!$A$5:$A$605,0))),"")</f>
        <v/>
      </c>
      <c r="AL2282" s="100" t="str">
        <f>IFERROR(VALUE(INDEX('INPUT DATA'!$AA$5:$AA$605,MATCH(CAL!N2282,'INPUT DATA'!$A$5:$A$605,0))),"")</f>
        <v/>
      </c>
      <c r="AM2282" s="100" t="str">
        <f t="shared" si="7421"/>
        <v/>
      </c>
      <c r="AN2282" s="100" t="str">
        <f t="shared" si="7422"/>
        <v/>
      </c>
    </row>
    <row r="2283" spans="2:40" ht="15" customHeight="1" x14ac:dyDescent="0.25">
      <c r="B2283" s="115" t="str">
        <f>IF(AND('INPUT INF'!$C282="I",'INPUT INF'!$D282=$B$2003),'INPUT INF'!$A282,"")</f>
        <v/>
      </c>
      <c r="C2283" s="115" t="str">
        <f>IF(AND('INPUT INF'!$C282="I",'INPUT INF'!$D282=$C$2003),'INPUT INF'!$A282,"")</f>
        <v/>
      </c>
      <c r="D2283" s="100" t="str">
        <f>IF(AND('INPUT INF'!$C282="I",'INPUT INF'!$D282=$D$2003),'INPUT INF'!$A282,"")</f>
        <v/>
      </c>
      <c r="E2283" s="100" t="str">
        <f>IF(AND('INPUT INF'!$C282="I",'INPUT INF'!$D282=$E$2003),'INPUT INF'!$A282,"")</f>
        <v/>
      </c>
      <c r="F2283" s="100" t="str">
        <f>IF(AND('INPUT INF'!$C282="I",'INPUT INF'!$D282=$F$2003),'INPUT INF'!$A282,"")</f>
        <v/>
      </c>
      <c r="G2283" s="100" t="str">
        <f>IF(AND('INPUT INF'!$C282="I",'INPUT INF'!$D282=$G$2003),'INPUT INF'!$A282,"")</f>
        <v/>
      </c>
      <c r="H2283" s="100" t="str">
        <f>IF(AND('INPUT INF'!$C282="II",'INPUT INF'!$D282=$H$2003),'INPUT INF'!$A282,"")</f>
        <v/>
      </c>
      <c r="I2283" s="100" t="str">
        <f>IF(AND('INPUT INF'!$C282="II",'INPUT INF'!$D282=$I$2003),'INPUT INF'!$A282,"")</f>
        <v/>
      </c>
      <c r="J2283" s="100" t="str">
        <f>IF(AND('INPUT INF'!$C282="II",'INPUT INF'!$D282=$J$2003),'INPUT INF'!$A282,"")</f>
        <v/>
      </c>
      <c r="K2283" s="100" t="str">
        <f>IF(AND('INPUT INF'!$C282="II",'INPUT INF'!$D282=$K$2003),'INPUT INF'!$A282,"")</f>
        <v/>
      </c>
      <c r="L2283" s="100" t="str">
        <f>IF(AND('INPUT INF'!$C282="II",'INPUT INF'!$D282=$L$2003),'INPUT INF'!$A282,"")</f>
        <v/>
      </c>
      <c r="M2283" s="100" t="str">
        <f>IF(AND('INPUT INF'!$C282="II",'INPUT INF'!$D282=$M$2003),'INPUT INF'!$A282,"")</f>
        <v/>
      </c>
      <c r="N2283" s="191" t="str">
        <f t="shared" si="7423"/>
        <v/>
      </c>
      <c r="O2283" s="100" t="str">
        <f t="shared" si="7426"/>
        <v/>
      </c>
      <c r="P2283" s="191" t="str">
        <f t="shared" si="7426"/>
        <v/>
      </c>
      <c r="Q2283" s="100" t="str">
        <f t="shared" si="7426"/>
        <v/>
      </c>
      <c r="R2283" s="191" t="str">
        <f t="shared" si="7426"/>
        <v/>
      </c>
      <c r="S2283" s="100" t="str">
        <f t="shared" si="7426"/>
        <v/>
      </c>
      <c r="T2283" s="191" t="str">
        <f t="shared" si="7426"/>
        <v/>
      </c>
      <c r="U2283" s="100" t="str">
        <f t="shared" si="7426"/>
        <v/>
      </c>
      <c r="V2283" s="191" t="str">
        <f t="shared" si="7426"/>
        <v/>
      </c>
      <c r="W2283" s="100" t="str">
        <f t="shared" si="7426"/>
        <v/>
      </c>
      <c r="X2283" s="191" t="str">
        <f t="shared" si="7426"/>
        <v/>
      </c>
      <c r="Y2283" s="100" t="str">
        <f t="shared" si="7427"/>
        <v/>
      </c>
      <c r="Z2283" s="191" t="str">
        <f t="shared" si="7427"/>
        <v/>
      </c>
      <c r="AA2283" s="100" t="str">
        <f t="shared" si="7427"/>
        <v/>
      </c>
      <c r="AB2283" s="191" t="str">
        <f t="shared" si="7427"/>
        <v/>
      </c>
      <c r="AC2283" s="100" t="str">
        <f t="shared" si="7427"/>
        <v/>
      </c>
      <c r="AD2283" s="191" t="str">
        <f t="shared" si="7427"/>
        <v/>
      </c>
      <c r="AE2283" s="100" t="str">
        <f t="shared" si="7427"/>
        <v/>
      </c>
      <c r="AF2283" s="191" t="str">
        <f t="shared" si="7427"/>
        <v/>
      </c>
      <c r="AG2283" s="100" t="str">
        <f t="shared" si="7427"/>
        <v/>
      </c>
      <c r="AH2283" s="191" t="str">
        <f t="shared" si="7427"/>
        <v/>
      </c>
      <c r="AI2283" s="100" t="str">
        <f t="shared" si="7427"/>
        <v/>
      </c>
      <c r="AJ2283" s="191" t="str">
        <f t="shared" si="7427"/>
        <v/>
      </c>
      <c r="AK2283" s="100" t="str">
        <f>IFERROR(VALUE(INDEX('INPUT DATA'!$Z$5:$Z$605,MATCH(CAL!N2283,'INPUT DATA'!$A$5:$A$605,0))),"")</f>
        <v/>
      </c>
      <c r="AL2283" s="100" t="str">
        <f>IFERROR(VALUE(INDEX('INPUT DATA'!$AA$5:$AA$605,MATCH(CAL!N2283,'INPUT DATA'!$A$5:$A$605,0))),"")</f>
        <v/>
      </c>
      <c r="AM2283" s="100" t="str">
        <f t="shared" si="7421"/>
        <v/>
      </c>
      <c r="AN2283" s="100" t="str">
        <f t="shared" si="7422"/>
        <v/>
      </c>
    </row>
    <row r="2284" spans="2:40" ht="15" customHeight="1" x14ac:dyDescent="0.25">
      <c r="B2284" s="115" t="str">
        <f>IF(AND('INPUT INF'!$C283="I",'INPUT INF'!$D283=$B$2003),'INPUT INF'!$A283,"")</f>
        <v/>
      </c>
      <c r="C2284" s="115" t="str">
        <f>IF(AND('INPUT INF'!$C283="I",'INPUT INF'!$D283=$C$2003),'INPUT INF'!$A283,"")</f>
        <v/>
      </c>
      <c r="D2284" s="100" t="str">
        <f>IF(AND('INPUT INF'!$C283="I",'INPUT INF'!$D283=$D$2003),'INPUT INF'!$A283,"")</f>
        <v/>
      </c>
      <c r="E2284" s="100" t="str">
        <f>IF(AND('INPUT INF'!$C283="I",'INPUT INF'!$D283=$E$2003),'INPUT INF'!$A283,"")</f>
        <v/>
      </c>
      <c r="F2284" s="100" t="str">
        <f>IF(AND('INPUT INF'!$C283="I",'INPUT INF'!$D283=$F$2003),'INPUT INF'!$A283,"")</f>
        <v/>
      </c>
      <c r="G2284" s="100" t="str">
        <f>IF(AND('INPUT INF'!$C283="I",'INPUT INF'!$D283=$G$2003),'INPUT INF'!$A283,"")</f>
        <v/>
      </c>
      <c r="H2284" s="100" t="str">
        <f>IF(AND('INPUT INF'!$C283="II",'INPUT INF'!$D283=$H$2003),'INPUT INF'!$A283,"")</f>
        <v/>
      </c>
      <c r="I2284" s="100" t="str">
        <f>IF(AND('INPUT INF'!$C283="II",'INPUT INF'!$D283=$I$2003),'INPUT INF'!$A283,"")</f>
        <v/>
      </c>
      <c r="J2284" s="100" t="str">
        <f>IF(AND('INPUT INF'!$C283="II",'INPUT INF'!$D283=$J$2003),'INPUT INF'!$A283,"")</f>
        <v/>
      </c>
      <c r="K2284" s="100" t="str">
        <f>IF(AND('INPUT INF'!$C283="II",'INPUT INF'!$D283=$K$2003),'INPUT INF'!$A283,"")</f>
        <v/>
      </c>
      <c r="L2284" s="100" t="str">
        <f>IF(AND('INPUT INF'!$C283="II",'INPUT INF'!$D283=$L$2003),'INPUT INF'!$A283,"")</f>
        <v/>
      </c>
      <c r="M2284" s="100" t="str">
        <f>IF(AND('INPUT INF'!$C283="II",'INPUT INF'!$D283=$M$2003),'INPUT INF'!$A283,"")</f>
        <v/>
      </c>
      <c r="N2284" s="191" t="str">
        <f t="shared" si="7423"/>
        <v/>
      </c>
      <c r="O2284" s="100" t="str">
        <f t="shared" ref="O2284:X2293" si="7428">VLOOKUP($N2284,$B$1003:$AA$1901,O$2003,FALSE)</f>
        <v/>
      </c>
      <c r="P2284" s="191" t="str">
        <f t="shared" si="7428"/>
        <v/>
      </c>
      <c r="Q2284" s="100" t="str">
        <f t="shared" si="7428"/>
        <v/>
      </c>
      <c r="R2284" s="191" t="str">
        <f t="shared" si="7428"/>
        <v/>
      </c>
      <c r="S2284" s="100" t="str">
        <f t="shared" si="7428"/>
        <v/>
      </c>
      <c r="T2284" s="191" t="str">
        <f t="shared" si="7428"/>
        <v/>
      </c>
      <c r="U2284" s="100" t="str">
        <f t="shared" si="7428"/>
        <v/>
      </c>
      <c r="V2284" s="191" t="str">
        <f t="shared" si="7428"/>
        <v/>
      </c>
      <c r="W2284" s="100" t="str">
        <f t="shared" si="7428"/>
        <v/>
      </c>
      <c r="X2284" s="191" t="str">
        <f t="shared" si="7428"/>
        <v/>
      </c>
      <c r="Y2284" s="100" t="str">
        <f t="shared" ref="Y2284:AJ2293" si="7429">VLOOKUP($N2284,$B$1003:$AA$1901,Y$2003,FALSE)</f>
        <v/>
      </c>
      <c r="Z2284" s="191" t="str">
        <f t="shared" si="7429"/>
        <v/>
      </c>
      <c r="AA2284" s="100" t="str">
        <f t="shared" si="7429"/>
        <v/>
      </c>
      <c r="AB2284" s="191" t="str">
        <f t="shared" si="7429"/>
        <v/>
      </c>
      <c r="AC2284" s="100" t="str">
        <f t="shared" si="7429"/>
        <v/>
      </c>
      <c r="AD2284" s="191" t="str">
        <f t="shared" si="7429"/>
        <v/>
      </c>
      <c r="AE2284" s="100" t="str">
        <f t="shared" si="7429"/>
        <v/>
      </c>
      <c r="AF2284" s="191" t="str">
        <f t="shared" si="7429"/>
        <v/>
      </c>
      <c r="AG2284" s="100" t="str">
        <f t="shared" si="7429"/>
        <v/>
      </c>
      <c r="AH2284" s="191" t="str">
        <f t="shared" si="7429"/>
        <v/>
      </c>
      <c r="AI2284" s="100" t="str">
        <f t="shared" si="7429"/>
        <v/>
      </c>
      <c r="AJ2284" s="191" t="str">
        <f t="shared" si="7429"/>
        <v/>
      </c>
      <c r="AK2284" s="100" t="str">
        <f>IFERROR(VALUE(INDEX('INPUT DATA'!$Z$5:$Z$605,MATCH(CAL!N2284,'INPUT DATA'!$A$5:$A$605,0))),"")</f>
        <v/>
      </c>
      <c r="AL2284" s="100" t="str">
        <f>IFERROR(VALUE(INDEX('INPUT DATA'!$AA$5:$AA$605,MATCH(CAL!N2284,'INPUT DATA'!$A$5:$A$605,0))),"")</f>
        <v/>
      </c>
      <c r="AM2284" s="100" t="str">
        <f t="shared" si="7421"/>
        <v/>
      </c>
      <c r="AN2284" s="100" t="str">
        <f t="shared" si="7422"/>
        <v/>
      </c>
    </row>
    <row r="2285" spans="2:40" ht="15" customHeight="1" x14ac:dyDescent="0.25">
      <c r="B2285" s="115" t="str">
        <f>IF(AND('INPUT INF'!$C284="I",'INPUT INF'!$D284=$B$2003),'INPUT INF'!$A284,"")</f>
        <v/>
      </c>
      <c r="C2285" s="115" t="str">
        <f>IF(AND('INPUT INF'!$C284="I",'INPUT INF'!$D284=$C$2003),'INPUT INF'!$A284,"")</f>
        <v/>
      </c>
      <c r="D2285" s="100" t="str">
        <f>IF(AND('INPUT INF'!$C284="I",'INPUT INF'!$D284=$D$2003),'INPUT INF'!$A284,"")</f>
        <v/>
      </c>
      <c r="E2285" s="100" t="str">
        <f>IF(AND('INPUT INF'!$C284="I",'INPUT INF'!$D284=$E$2003),'INPUT INF'!$A284,"")</f>
        <v/>
      </c>
      <c r="F2285" s="100" t="str">
        <f>IF(AND('INPUT INF'!$C284="I",'INPUT INF'!$D284=$F$2003),'INPUT INF'!$A284,"")</f>
        <v/>
      </c>
      <c r="G2285" s="100" t="str">
        <f>IF(AND('INPUT INF'!$C284="I",'INPUT INF'!$D284=$G$2003),'INPUT INF'!$A284,"")</f>
        <v/>
      </c>
      <c r="H2285" s="100" t="str">
        <f>IF(AND('INPUT INF'!$C284="II",'INPUT INF'!$D284=$H$2003),'INPUT INF'!$A284,"")</f>
        <v/>
      </c>
      <c r="I2285" s="100" t="str">
        <f>IF(AND('INPUT INF'!$C284="II",'INPUT INF'!$D284=$I$2003),'INPUT INF'!$A284,"")</f>
        <v/>
      </c>
      <c r="J2285" s="100" t="str">
        <f>IF(AND('INPUT INF'!$C284="II",'INPUT INF'!$D284=$J$2003),'INPUT INF'!$A284,"")</f>
        <v/>
      </c>
      <c r="K2285" s="100" t="str">
        <f>IF(AND('INPUT INF'!$C284="II",'INPUT INF'!$D284=$K$2003),'INPUT INF'!$A284,"")</f>
        <v/>
      </c>
      <c r="L2285" s="100" t="str">
        <f>IF(AND('INPUT INF'!$C284="II",'INPUT INF'!$D284=$L$2003),'INPUT INF'!$A284,"")</f>
        <v/>
      </c>
      <c r="M2285" s="100" t="str">
        <f>IF(AND('INPUT INF'!$C284="II",'INPUT INF'!$D284=$M$2003),'INPUT INF'!$A284,"")</f>
        <v/>
      </c>
      <c r="N2285" s="191" t="str">
        <f t="shared" si="7423"/>
        <v/>
      </c>
      <c r="O2285" s="100" t="str">
        <f t="shared" si="7428"/>
        <v/>
      </c>
      <c r="P2285" s="191" t="str">
        <f t="shared" si="7428"/>
        <v/>
      </c>
      <c r="Q2285" s="100" t="str">
        <f t="shared" si="7428"/>
        <v/>
      </c>
      <c r="R2285" s="191" t="str">
        <f t="shared" si="7428"/>
        <v/>
      </c>
      <c r="S2285" s="100" t="str">
        <f t="shared" si="7428"/>
        <v/>
      </c>
      <c r="T2285" s="191" t="str">
        <f t="shared" si="7428"/>
        <v/>
      </c>
      <c r="U2285" s="100" t="str">
        <f t="shared" si="7428"/>
        <v/>
      </c>
      <c r="V2285" s="191" t="str">
        <f t="shared" si="7428"/>
        <v/>
      </c>
      <c r="W2285" s="100" t="str">
        <f t="shared" si="7428"/>
        <v/>
      </c>
      <c r="X2285" s="191" t="str">
        <f t="shared" si="7428"/>
        <v/>
      </c>
      <c r="Y2285" s="100" t="str">
        <f t="shared" si="7429"/>
        <v/>
      </c>
      <c r="Z2285" s="191" t="str">
        <f t="shared" si="7429"/>
        <v/>
      </c>
      <c r="AA2285" s="100" t="str">
        <f t="shared" si="7429"/>
        <v/>
      </c>
      <c r="AB2285" s="191" t="str">
        <f t="shared" si="7429"/>
        <v/>
      </c>
      <c r="AC2285" s="100" t="str">
        <f t="shared" si="7429"/>
        <v/>
      </c>
      <c r="AD2285" s="191" t="str">
        <f t="shared" si="7429"/>
        <v/>
      </c>
      <c r="AE2285" s="100" t="str">
        <f t="shared" si="7429"/>
        <v/>
      </c>
      <c r="AF2285" s="191" t="str">
        <f t="shared" si="7429"/>
        <v/>
      </c>
      <c r="AG2285" s="100" t="str">
        <f t="shared" si="7429"/>
        <v/>
      </c>
      <c r="AH2285" s="191" t="str">
        <f t="shared" si="7429"/>
        <v/>
      </c>
      <c r="AI2285" s="100" t="str">
        <f t="shared" si="7429"/>
        <v/>
      </c>
      <c r="AJ2285" s="191" t="str">
        <f t="shared" si="7429"/>
        <v/>
      </c>
      <c r="AK2285" s="100" t="str">
        <f>IFERROR(VALUE(INDEX('INPUT DATA'!$Z$5:$Z$605,MATCH(CAL!N2285,'INPUT DATA'!$A$5:$A$605,0))),"")</f>
        <v/>
      </c>
      <c r="AL2285" s="100" t="str">
        <f>IFERROR(VALUE(INDEX('INPUT DATA'!$AA$5:$AA$605,MATCH(CAL!N2285,'INPUT DATA'!$A$5:$A$605,0))),"")</f>
        <v/>
      </c>
      <c r="AM2285" s="100" t="str">
        <f t="shared" si="7421"/>
        <v/>
      </c>
      <c r="AN2285" s="100" t="str">
        <f t="shared" si="7422"/>
        <v/>
      </c>
    </row>
    <row r="2286" spans="2:40" ht="15" customHeight="1" x14ac:dyDescent="0.25">
      <c r="B2286" s="115" t="str">
        <f>IF(AND('INPUT INF'!$C285="I",'INPUT INF'!$D285=$B$2003),'INPUT INF'!$A285,"")</f>
        <v/>
      </c>
      <c r="C2286" s="115" t="str">
        <f>IF(AND('INPUT INF'!$C285="I",'INPUT INF'!$D285=$C$2003),'INPUT INF'!$A285,"")</f>
        <v/>
      </c>
      <c r="D2286" s="100" t="str">
        <f>IF(AND('INPUT INF'!$C285="I",'INPUT INF'!$D285=$D$2003),'INPUT INF'!$A285,"")</f>
        <v/>
      </c>
      <c r="E2286" s="100" t="str">
        <f>IF(AND('INPUT INF'!$C285="I",'INPUT INF'!$D285=$E$2003),'INPUT INF'!$A285,"")</f>
        <v/>
      </c>
      <c r="F2286" s="100" t="str">
        <f>IF(AND('INPUT INF'!$C285="I",'INPUT INF'!$D285=$F$2003),'INPUT INF'!$A285,"")</f>
        <v/>
      </c>
      <c r="G2286" s="100" t="str">
        <f>IF(AND('INPUT INF'!$C285="I",'INPUT INF'!$D285=$G$2003),'INPUT INF'!$A285,"")</f>
        <v/>
      </c>
      <c r="H2286" s="100" t="str">
        <f>IF(AND('INPUT INF'!$C285="II",'INPUT INF'!$D285=$H$2003),'INPUT INF'!$A285,"")</f>
        <v/>
      </c>
      <c r="I2286" s="100" t="str">
        <f>IF(AND('INPUT INF'!$C285="II",'INPUT INF'!$D285=$I$2003),'INPUT INF'!$A285,"")</f>
        <v/>
      </c>
      <c r="J2286" s="100" t="str">
        <f>IF(AND('INPUT INF'!$C285="II",'INPUT INF'!$D285=$J$2003),'INPUT INF'!$A285,"")</f>
        <v/>
      </c>
      <c r="K2286" s="100" t="str">
        <f>IF(AND('INPUT INF'!$C285="II",'INPUT INF'!$D285=$K$2003),'INPUT INF'!$A285,"")</f>
        <v/>
      </c>
      <c r="L2286" s="100" t="str">
        <f>IF(AND('INPUT INF'!$C285="II",'INPUT INF'!$D285=$L$2003),'INPUT INF'!$A285,"")</f>
        <v/>
      </c>
      <c r="M2286" s="100" t="str">
        <f>IF(AND('INPUT INF'!$C285="II",'INPUT INF'!$D285=$M$2003),'INPUT INF'!$A285,"")</f>
        <v/>
      </c>
      <c r="N2286" s="191" t="str">
        <f t="shared" si="7423"/>
        <v/>
      </c>
      <c r="O2286" s="100" t="str">
        <f t="shared" si="7428"/>
        <v/>
      </c>
      <c r="P2286" s="191" t="str">
        <f t="shared" si="7428"/>
        <v/>
      </c>
      <c r="Q2286" s="100" t="str">
        <f t="shared" si="7428"/>
        <v/>
      </c>
      <c r="R2286" s="191" t="str">
        <f t="shared" si="7428"/>
        <v/>
      </c>
      <c r="S2286" s="100" t="str">
        <f t="shared" si="7428"/>
        <v/>
      </c>
      <c r="T2286" s="191" t="str">
        <f t="shared" si="7428"/>
        <v/>
      </c>
      <c r="U2286" s="100" t="str">
        <f t="shared" si="7428"/>
        <v/>
      </c>
      <c r="V2286" s="191" t="str">
        <f t="shared" si="7428"/>
        <v/>
      </c>
      <c r="W2286" s="100" t="str">
        <f t="shared" si="7428"/>
        <v/>
      </c>
      <c r="X2286" s="191" t="str">
        <f t="shared" si="7428"/>
        <v/>
      </c>
      <c r="Y2286" s="100" t="str">
        <f t="shared" si="7429"/>
        <v/>
      </c>
      <c r="Z2286" s="191" t="str">
        <f t="shared" si="7429"/>
        <v/>
      </c>
      <c r="AA2286" s="100" t="str">
        <f t="shared" si="7429"/>
        <v/>
      </c>
      <c r="AB2286" s="191" t="str">
        <f t="shared" si="7429"/>
        <v/>
      </c>
      <c r="AC2286" s="100" t="str">
        <f t="shared" si="7429"/>
        <v/>
      </c>
      <c r="AD2286" s="191" t="str">
        <f t="shared" si="7429"/>
        <v/>
      </c>
      <c r="AE2286" s="100" t="str">
        <f t="shared" si="7429"/>
        <v/>
      </c>
      <c r="AF2286" s="191" t="str">
        <f t="shared" si="7429"/>
        <v/>
      </c>
      <c r="AG2286" s="100" t="str">
        <f t="shared" si="7429"/>
        <v/>
      </c>
      <c r="AH2286" s="191" t="str">
        <f t="shared" si="7429"/>
        <v/>
      </c>
      <c r="AI2286" s="100" t="str">
        <f t="shared" si="7429"/>
        <v/>
      </c>
      <c r="AJ2286" s="191" t="str">
        <f t="shared" si="7429"/>
        <v/>
      </c>
      <c r="AK2286" s="100" t="str">
        <f>IFERROR(VALUE(INDEX('INPUT DATA'!$Z$5:$Z$605,MATCH(CAL!N2286,'INPUT DATA'!$A$5:$A$605,0))),"")</f>
        <v/>
      </c>
      <c r="AL2286" s="100" t="str">
        <f>IFERROR(VALUE(INDEX('INPUT DATA'!$AA$5:$AA$605,MATCH(CAL!N2286,'INPUT DATA'!$A$5:$A$605,0))),"")</f>
        <v/>
      </c>
      <c r="AM2286" s="100" t="str">
        <f t="shared" si="7421"/>
        <v/>
      </c>
      <c r="AN2286" s="100" t="str">
        <f t="shared" si="7422"/>
        <v/>
      </c>
    </row>
    <row r="2287" spans="2:40" ht="15" customHeight="1" x14ac:dyDescent="0.25">
      <c r="B2287" s="115" t="str">
        <f>IF(AND('INPUT INF'!$C286="I",'INPUT INF'!$D286=$B$2003),'INPUT INF'!$A286,"")</f>
        <v/>
      </c>
      <c r="C2287" s="115" t="str">
        <f>IF(AND('INPUT INF'!$C286="I",'INPUT INF'!$D286=$C$2003),'INPUT INF'!$A286,"")</f>
        <v/>
      </c>
      <c r="D2287" s="100" t="str">
        <f>IF(AND('INPUT INF'!$C286="I",'INPUT INF'!$D286=$D$2003),'INPUT INF'!$A286,"")</f>
        <v/>
      </c>
      <c r="E2287" s="100" t="str">
        <f>IF(AND('INPUT INF'!$C286="I",'INPUT INF'!$D286=$E$2003),'INPUT INF'!$A286,"")</f>
        <v/>
      </c>
      <c r="F2287" s="100" t="str">
        <f>IF(AND('INPUT INF'!$C286="I",'INPUT INF'!$D286=$F$2003),'INPUT INF'!$A286,"")</f>
        <v/>
      </c>
      <c r="G2287" s="100" t="str">
        <f>IF(AND('INPUT INF'!$C286="I",'INPUT INF'!$D286=$G$2003),'INPUT INF'!$A286,"")</f>
        <v/>
      </c>
      <c r="H2287" s="100" t="str">
        <f>IF(AND('INPUT INF'!$C286="II",'INPUT INF'!$D286=$H$2003),'INPUT INF'!$A286,"")</f>
        <v/>
      </c>
      <c r="I2287" s="100" t="str">
        <f>IF(AND('INPUT INF'!$C286="II",'INPUT INF'!$D286=$I$2003),'INPUT INF'!$A286,"")</f>
        <v/>
      </c>
      <c r="J2287" s="100" t="str">
        <f>IF(AND('INPUT INF'!$C286="II",'INPUT INF'!$D286=$J$2003),'INPUT INF'!$A286,"")</f>
        <v/>
      </c>
      <c r="K2287" s="100" t="str">
        <f>IF(AND('INPUT INF'!$C286="II",'INPUT INF'!$D286=$K$2003),'INPUT INF'!$A286,"")</f>
        <v/>
      </c>
      <c r="L2287" s="100" t="str">
        <f>IF(AND('INPUT INF'!$C286="II",'INPUT INF'!$D286=$L$2003),'INPUT INF'!$A286,"")</f>
        <v/>
      </c>
      <c r="M2287" s="100" t="str">
        <f>IF(AND('INPUT INF'!$C286="II",'INPUT INF'!$D286=$M$2003),'INPUT INF'!$A286,"")</f>
        <v/>
      </c>
      <c r="N2287" s="191" t="str">
        <f t="shared" si="7423"/>
        <v/>
      </c>
      <c r="O2287" s="100" t="str">
        <f t="shared" si="7428"/>
        <v/>
      </c>
      <c r="P2287" s="191" t="str">
        <f t="shared" si="7428"/>
        <v/>
      </c>
      <c r="Q2287" s="100" t="str">
        <f t="shared" si="7428"/>
        <v/>
      </c>
      <c r="R2287" s="191" t="str">
        <f t="shared" si="7428"/>
        <v/>
      </c>
      <c r="S2287" s="100" t="str">
        <f t="shared" si="7428"/>
        <v/>
      </c>
      <c r="T2287" s="191" t="str">
        <f t="shared" si="7428"/>
        <v/>
      </c>
      <c r="U2287" s="100" t="str">
        <f t="shared" si="7428"/>
        <v/>
      </c>
      <c r="V2287" s="191" t="str">
        <f t="shared" si="7428"/>
        <v/>
      </c>
      <c r="W2287" s="100" t="str">
        <f t="shared" si="7428"/>
        <v/>
      </c>
      <c r="X2287" s="191" t="str">
        <f t="shared" si="7428"/>
        <v/>
      </c>
      <c r="Y2287" s="100" t="str">
        <f t="shared" si="7429"/>
        <v/>
      </c>
      <c r="Z2287" s="191" t="str">
        <f t="shared" si="7429"/>
        <v/>
      </c>
      <c r="AA2287" s="100" t="str">
        <f t="shared" si="7429"/>
        <v/>
      </c>
      <c r="AB2287" s="191" t="str">
        <f t="shared" si="7429"/>
        <v/>
      </c>
      <c r="AC2287" s="100" t="str">
        <f t="shared" si="7429"/>
        <v/>
      </c>
      <c r="AD2287" s="191" t="str">
        <f t="shared" si="7429"/>
        <v/>
      </c>
      <c r="AE2287" s="100" t="str">
        <f t="shared" si="7429"/>
        <v/>
      </c>
      <c r="AF2287" s="191" t="str">
        <f t="shared" si="7429"/>
        <v/>
      </c>
      <c r="AG2287" s="100" t="str">
        <f t="shared" si="7429"/>
        <v/>
      </c>
      <c r="AH2287" s="191" t="str">
        <f t="shared" si="7429"/>
        <v/>
      </c>
      <c r="AI2287" s="100" t="str">
        <f t="shared" si="7429"/>
        <v/>
      </c>
      <c r="AJ2287" s="191" t="str">
        <f t="shared" si="7429"/>
        <v/>
      </c>
      <c r="AK2287" s="100" t="str">
        <f>IFERROR(VALUE(INDEX('INPUT DATA'!$Z$5:$Z$605,MATCH(CAL!N2287,'INPUT DATA'!$A$5:$A$605,0))),"")</f>
        <v/>
      </c>
      <c r="AL2287" s="100" t="str">
        <f>IFERROR(VALUE(INDEX('INPUT DATA'!$AA$5:$AA$605,MATCH(CAL!N2287,'INPUT DATA'!$A$5:$A$605,0))),"")</f>
        <v/>
      </c>
      <c r="AM2287" s="100" t="str">
        <f t="shared" si="7421"/>
        <v/>
      </c>
      <c r="AN2287" s="100" t="str">
        <f t="shared" si="7422"/>
        <v/>
      </c>
    </row>
    <row r="2288" spans="2:40" ht="15" customHeight="1" x14ac:dyDescent="0.25">
      <c r="B2288" s="115" t="str">
        <f>IF(AND('INPUT INF'!$C287="I",'INPUT INF'!$D287=$B$2003),'INPUT INF'!$A287,"")</f>
        <v/>
      </c>
      <c r="C2288" s="115" t="str">
        <f>IF(AND('INPUT INF'!$C287="I",'INPUT INF'!$D287=$C$2003),'INPUT INF'!$A287,"")</f>
        <v/>
      </c>
      <c r="D2288" s="100" t="str">
        <f>IF(AND('INPUT INF'!$C287="I",'INPUT INF'!$D287=$D$2003),'INPUT INF'!$A287,"")</f>
        <v/>
      </c>
      <c r="E2288" s="100" t="str">
        <f>IF(AND('INPUT INF'!$C287="I",'INPUT INF'!$D287=$E$2003),'INPUT INF'!$A287,"")</f>
        <v/>
      </c>
      <c r="F2288" s="100" t="str">
        <f>IF(AND('INPUT INF'!$C287="I",'INPUT INF'!$D287=$F$2003),'INPUT INF'!$A287,"")</f>
        <v/>
      </c>
      <c r="G2288" s="100" t="str">
        <f>IF(AND('INPUT INF'!$C287="I",'INPUT INF'!$D287=$G$2003),'INPUT INF'!$A287,"")</f>
        <v/>
      </c>
      <c r="H2288" s="100" t="str">
        <f>IF(AND('INPUT INF'!$C287="II",'INPUT INF'!$D287=$H$2003),'INPUT INF'!$A287,"")</f>
        <v/>
      </c>
      <c r="I2288" s="100" t="str">
        <f>IF(AND('INPUT INF'!$C287="II",'INPUT INF'!$D287=$I$2003),'INPUT INF'!$A287,"")</f>
        <v/>
      </c>
      <c r="J2288" s="100" t="str">
        <f>IF(AND('INPUT INF'!$C287="II",'INPUT INF'!$D287=$J$2003),'INPUT INF'!$A287,"")</f>
        <v/>
      </c>
      <c r="K2288" s="100" t="str">
        <f>IF(AND('INPUT INF'!$C287="II",'INPUT INF'!$D287=$K$2003),'INPUT INF'!$A287,"")</f>
        <v/>
      </c>
      <c r="L2288" s="100" t="str">
        <f>IF(AND('INPUT INF'!$C287="II",'INPUT INF'!$D287=$L$2003),'INPUT INF'!$A287,"")</f>
        <v/>
      </c>
      <c r="M2288" s="100" t="str">
        <f>IF(AND('INPUT INF'!$C287="II",'INPUT INF'!$D287=$M$2003),'INPUT INF'!$A287,"")</f>
        <v/>
      </c>
      <c r="N2288" s="191" t="str">
        <f t="shared" si="7423"/>
        <v/>
      </c>
      <c r="O2288" s="100" t="str">
        <f t="shared" si="7428"/>
        <v/>
      </c>
      <c r="P2288" s="191" t="str">
        <f t="shared" si="7428"/>
        <v/>
      </c>
      <c r="Q2288" s="100" t="str">
        <f t="shared" si="7428"/>
        <v/>
      </c>
      <c r="R2288" s="191" t="str">
        <f t="shared" si="7428"/>
        <v/>
      </c>
      <c r="S2288" s="100" t="str">
        <f t="shared" si="7428"/>
        <v/>
      </c>
      <c r="T2288" s="191" t="str">
        <f t="shared" si="7428"/>
        <v/>
      </c>
      <c r="U2288" s="100" t="str">
        <f t="shared" si="7428"/>
        <v/>
      </c>
      <c r="V2288" s="191" t="str">
        <f t="shared" si="7428"/>
        <v/>
      </c>
      <c r="W2288" s="100" t="str">
        <f t="shared" si="7428"/>
        <v/>
      </c>
      <c r="X2288" s="191" t="str">
        <f t="shared" si="7428"/>
        <v/>
      </c>
      <c r="Y2288" s="100" t="str">
        <f t="shared" si="7429"/>
        <v/>
      </c>
      <c r="Z2288" s="191" t="str">
        <f t="shared" si="7429"/>
        <v/>
      </c>
      <c r="AA2288" s="100" t="str">
        <f t="shared" si="7429"/>
        <v/>
      </c>
      <c r="AB2288" s="191" t="str">
        <f t="shared" si="7429"/>
        <v/>
      </c>
      <c r="AC2288" s="100" t="str">
        <f t="shared" si="7429"/>
        <v/>
      </c>
      <c r="AD2288" s="191" t="str">
        <f t="shared" si="7429"/>
        <v/>
      </c>
      <c r="AE2288" s="100" t="str">
        <f t="shared" si="7429"/>
        <v/>
      </c>
      <c r="AF2288" s="191" t="str">
        <f t="shared" si="7429"/>
        <v/>
      </c>
      <c r="AG2288" s="100" t="str">
        <f t="shared" si="7429"/>
        <v/>
      </c>
      <c r="AH2288" s="191" t="str">
        <f t="shared" si="7429"/>
        <v/>
      </c>
      <c r="AI2288" s="100" t="str">
        <f t="shared" si="7429"/>
        <v/>
      </c>
      <c r="AJ2288" s="191" t="str">
        <f t="shared" si="7429"/>
        <v/>
      </c>
      <c r="AK2288" s="100" t="str">
        <f>IFERROR(VALUE(INDEX('INPUT DATA'!$Z$5:$Z$605,MATCH(CAL!N2288,'INPUT DATA'!$A$5:$A$605,0))),"")</f>
        <v/>
      </c>
      <c r="AL2288" s="100" t="str">
        <f>IFERROR(VALUE(INDEX('INPUT DATA'!$AA$5:$AA$605,MATCH(CAL!N2288,'INPUT DATA'!$A$5:$A$605,0))),"")</f>
        <v/>
      </c>
      <c r="AM2288" s="100" t="str">
        <f t="shared" si="7421"/>
        <v/>
      </c>
      <c r="AN2288" s="100" t="str">
        <f t="shared" si="7422"/>
        <v/>
      </c>
    </row>
    <row r="2289" spans="2:40" ht="15" customHeight="1" x14ac:dyDescent="0.25">
      <c r="B2289" s="115" t="str">
        <f>IF(AND('INPUT INF'!$C288="I",'INPUT INF'!$D288=$B$2003),'INPUT INF'!$A288,"")</f>
        <v/>
      </c>
      <c r="C2289" s="115" t="str">
        <f>IF(AND('INPUT INF'!$C288="I",'INPUT INF'!$D288=$C$2003),'INPUT INF'!$A288,"")</f>
        <v/>
      </c>
      <c r="D2289" s="100" t="str">
        <f>IF(AND('INPUT INF'!$C288="I",'INPUT INF'!$D288=$D$2003),'INPUT INF'!$A288,"")</f>
        <v/>
      </c>
      <c r="E2289" s="100" t="str">
        <f>IF(AND('INPUT INF'!$C288="I",'INPUT INF'!$D288=$E$2003),'INPUT INF'!$A288,"")</f>
        <v/>
      </c>
      <c r="F2289" s="100" t="str">
        <f>IF(AND('INPUT INF'!$C288="I",'INPUT INF'!$D288=$F$2003),'INPUT INF'!$A288,"")</f>
        <v/>
      </c>
      <c r="G2289" s="100" t="str">
        <f>IF(AND('INPUT INF'!$C288="I",'INPUT INF'!$D288=$G$2003),'INPUT INF'!$A288,"")</f>
        <v/>
      </c>
      <c r="H2289" s="100" t="str">
        <f>IF(AND('INPUT INF'!$C288="II",'INPUT INF'!$D288=$H$2003),'INPUT INF'!$A288,"")</f>
        <v/>
      </c>
      <c r="I2289" s="100" t="str">
        <f>IF(AND('INPUT INF'!$C288="II",'INPUT INF'!$D288=$I$2003),'INPUT INF'!$A288,"")</f>
        <v/>
      </c>
      <c r="J2289" s="100" t="str">
        <f>IF(AND('INPUT INF'!$C288="II",'INPUT INF'!$D288=$J$2003),'INPUT INF'!$A288,"")</f>
        <v/>
      </c>
      <c r="K2289" s="100" t="str">
        <f>IF(AND('INPUT INF'!$C288="II",'INPUT INF'!$D288=$K$2003),'INPUT INF'!$A288,"")</f>
        <v/>
      </c>
      <c r="L2289" s="100" t="str">
        <f>IF(AND('INPUT INF'!$C288="II",'INPUT INF'!$D288=$L$2003),'INPUT INF'!$A288,"")</f>
        <v/>
      </c>
      <c r="M2289" s="100" t="str">
        <f>IF(AND('INPUT INF'!$C288="II",'INPUT INF'!$D288=$M$2003),'INPUT INF'!$A288,"")</f>
        <v/>
      </c>
      <c r="N2289" s="191" t="str">
        <f t="shared" si="7423"/>
        <v/>
      </c>
      <c r="O2289" s="100" t="str">
        <f t="shared" si="7428"/>
        <v/>
      </c>
      <c r="P2289" s="191" t="str">
        <f t="shared" si="7428"/>
        <v/>
      </c>
      <c r="Q2289" s="100" t="str">
        <f t="shared" si="7428"/>
        <v/>
      </c>
      <c r="R2289" s="191" t="str">
        <f t="shared" si="7428"/>
        <v/>
      </c>
      <c r="S2289" s="100" t="str">
        <f t="shared" si="7428"/>
        <v/>
      </c>
      <c r="T2289" s="191" t="str">
        <f t="shared" si="7428"/>
        <v/>
      </c>
      <c r="U2289" s="100" t="str">
        <f t="shared" si="7428"/>
        <v/>
      </c>
      <c r="V2289" s="191" t="str">
        <f t="shared" si="7428"/>
        <v/>
      </c>
      <c r="W2289" s="100" t="str">
        <f t="shared" si="7428"/>
        <v/>
      </c>
      <c r="X2289" s="191" t="str">
        <f t="shared" si="7428"/>
        <v/>
      </c>
      <c r="Y2289" s="100" t="str">
        <f t="shared" si="7429"/>
        <v/>
      </c>
      <c r="Z2289" s="191" t="str">
        <f t="shared" si="7429"/>
        <v/>
      </c>
      <c r="AA2289" s="100" t="str">
        <f t="shared" si="7429"/>
        <v/>
      </c>
      <c r="AB2289" s="191" t="str">
        <f t="shared" si="7429"/>
        <v/>
      </c>
      <c r="AC2289" s="100" t="str">
        <f t="shared" si="7429"/>
        <v/>
      </c>
      <c r="AD2289" s="191" t="str">
        <f t="shared" si="7429"/>
        <v/>
      </c>
      <c r="AE2289" s="100" t="str">
        <f t="shared" si="7429"/>
        <v/>
      </c>
      <c r="AF2289" s="191" t="str">
        <f t="shared" si="7429"/>
        <v/>
      </c>
      <c r="AG2289" s="100" t="str">
        <f t="shared" si="7429"/>
        <v/>
      </c>
      <c r="AH2289" s="191" t="str">
        <f t="shared" si="7429"/>
        <v/>
      </c>
      <c r="AI2289" s="100" t="str">
        <f t="shared" si="7429"/>
        <v/>
      </c>
      <c r="AJ2289" s="191" t="str">
        <f t="shared" si="7429"/>
        <v/>
      </c>
      <c r="AK2289" s="100" t="str">
        <f>IFERROR(VALUE(INDEX('INPUT DATA'!$Z$5:$Z$605,MATCH(CAL!N2289,'INPUT DATA'!$A$5:$A$605,0))),"")</f>
        <v/>
      </c>
      <c r="AL2289" s="100" t="str">
        <f>IFERROR(VALUE(INDEX('INPUT DATA'!$AA$5:$AA$605,MATCH(CAL!N2289,'INPUT DATA'!$A$5:$A$605,0))),"")</f>
        <v/>
      </c>
      <c r="AM2289" s="100" t="str">
        <f t="shared" si="7421"/>
        <v/>
      </c>
      <c r="AN2289" s="100" t="str">
        <f t="shared" si="7422"/>
        <v/>
      </c>
    </row>
    <row r="2290" spans="2:40" ht="15" customHeight="1" x14ac:dyDescent="0.25">
      <c r="B2290" s="115" t="str">
        <f>IF(AND('INPUT INF'!$C289="I",'INPUT INF'!$D289=$B$2003),'INPUT INF'!$A289,"")</f>
        <v/>
      </c>
      <c r="C2290" s="115" t="str">
        <f>IF(AND('INPUT INF'!$C289="I",'INPUT INF'!$D289=$C$2003),'INPUT INF'!$A289,"")</f>
        <v/>
      </c>
      <c r="D2290" s="100" t="str">
        <f>IF(AND('INPUT INF'!$C289="I",'INPUT INF'!$D289=$D$2003),'INPUT INF'!$A289,"")</f>
        <v/>
      </c>
      <c r="E2290" s="100" t="str">
        <f>IF(AND('INPUT INF'!$C289="I",'INPUT INF'!$D289=$E$2003),'INPUT INF'!$A289,"")</f>
        <v/>
      </c>
      <c r="F2290" s="100" t="str">
        <f>IF(AND('INPUT INF'!$C289="I",'INPUT INF'!$D289=$F$2003),'INPUT INF'!$A289,"")</f>
        <v/>
      </c>
      <c r="G2290" s="100" t="str">
        <f>IF(AND('INPUT INF'!$C289="I",'INPUT INF'!$D289=$G$2003),'INPUT INF'!$A289,"")</f>
        <v/>
      </c>
      <c r="H2290" s="100" t="str">
        <f>IF(AND('INPUT INF'!$C289="II",'INPUT INF'!$D289=$H$2003),'INPUT INF'!$A289,"")</f>
        <v/>
      </c>
      <c r="I2290" s="100" t="str">
        <f>IF(AND('INPUT INF'!$C289="II",'INPUT INF'!$D289=$I$2003),'INPUT INF'!$A289,"")</f>
        <v/>
      </c>
      <c r="J2290" s="100" t="str">
        <f>IF(AND('INPUT INF'!$C289="II",'INPUT INF'!$D289=$J$2003),'INPUT INF'!$A289,"")</f>
        <v/>
      </c>
      <c r="K2290" s="100" t="str">
        <f>IF(AND('INPUT INF'!$C289="II",'INPUT INF'!$D289=$K$2003),'INPUT INF'!$A289,"")</f>
        <v/>
      </c>
      <c r="L2290" s="100" t="str">
        <f>IF(AND('INPUT INF'!$C289="II",'INPUT INF'!$D289=$L$2003),'INPUT INF'!$A289,"")</f>
        <v/>
      </c>
      <c r="M2290" s="100" t="str">
        <f>IF(AND('INPUT INF'!$C289="II",'INPUT INF'!$D289=$M$2003),'INPUT INF'!$A289,"")</f>
        <v/>
      </c>
      <c r="N2290" s="191" t="str">
        <f t="shared" si="7423"/>
        <v/>
      </c>
      <c r="O2290" s="100" t="str">
        <f t="shared" si="7428"/>
        <v/>
      </c>
      <c r="P2290" s="191" t="str">
        <f t="shared" si="7428"/>
        <v/>
      </c>
      <c r="Q2290" s="100" t="str">
        <f t="shared" si="7428"/>
        <v/>
      </c>
      <c r="R2290" s="191" t="str">
        <f t="shared" si="7428"/>
        <v/>
      </c>
      <c r="S2290" s="100" t="str">
        <f t="shared" si="7428"/>
        <v/>
      </c>
      <c r="T2290" s="191" t="str">
        <f t="shared" si="7428"/>
        <v/>
      </c>
      <c r="U2290" s="100" t="str">
        <f t="shared" si="7428"/>
        <v/>
      </c>
      <c r="V2290" s="191" t="str">
        <f t="shared" si="7428"/>
        <v/>
      </c>
      <c r="W2290" s="100" t="str">
        <f t="shared" si="7428"/>
        <v/>
      </c>
      <c r="X2290" s="191" t="str">
        <f t="shared" si="7428"/>
        <v/>
      </c>
      <c r="Y2290" s="100" t="str">
        <f t="shared" si="7429"/>
        <v/>
      </c>
      <c r="Z2290" s="191" t="str">
        <f t="shared" si="7429"/>
        <v/>
      </c>
      <c r="AA2290" s="100" t="str">
        <f t="shared" si="7429"/>
        <v/>
      </c>
      <c r="AB2290" s="191" t="str">
        <f t="shared" si="7429"/>
        <v/>
      </c>
      <c r="AC2290" s="100" t="str">
        <f t="shared" si="7429"/>
        <v/>
      </c>
      <c r="AD2290" s="191" t="str">
        <f t="shared" si="7429"/>
        <v/>
      </c>
      <c r="AE2290" s="100" t="str">
        <f t="shared" si="7429"/>
        <v/>
      </c>
      <c r="AF2290" s="191" t="str">
        <f t="shared" si="7429"/>
        <v/>
      </c>
      <c r="AG2290" s="100" t="str">
        <f t="shared" si="7429"/>
        <v/>
      </c>
      <c r="AH2290" s="191" t="str">
        <f t="shared" si="7429"/>
        <v/>
      </c>
      <c r="AI2290" s="100" t="str">
        <f t="shared" si="7429"/>
        <v/>
      </c>
      <c r="AJ2290" s="191" t="str">
        <f t="shared" si="7429"/>
        <v/>
      </c>
      <c r="AK2290" s="100" t="str">
        <f>IFERROR(VALUE(INDEX('INPUT DATA'!$Z$5:$Z$605,MATCH(CAL!N2290,'INPUT DATA'!$A$5:$A$605,0))),"")</f>
        <v/>
      </c>
      <c r="AL2290" s="100" t="str">
        <f>IFERROR(VALUE(INDEX('INPUT DATA'!$AA$5:$AA$605,MATCH(CAL!N2290,'INPUT DATA'!$A$5:$A$605,0))),"")</f>
        <v/>
      </c>
      <c r="AM2290" s="100" t="str">
        <f t="shared" si="7421"/>
        <v/>
      </c>
      <c r="AN2290" s="100" t="str">
        <f t="shared" si="7422"/>
        <v/>
      </c>
    </row>
    <row r="2291" spans="2:40" ht="15" customHeight="1" x14ac:dyDescent="0.25">
      <c r="B2291" s="115" t="str">
        <f>IF(AND('INPUT INF'!$C290="I",'INPUT INF'!$D290=$B$2003),'INPUT INF'!$A290,"")</f>
        <v/>
      </c>
      <c r="C2291" s="115" t="str">
        <f>IF(AND('INPUT INF'!$C290="I",'INPUT INF'!$D290=$C$2003),'INPUT INF'!$A290,"")</f>
        <v/>
      </c>
      <c r="D2291" s="100" t="str">
        <f>IF(AND('INPUT INF'!$C290="I",'INPUT INF'!$D290=$D$2003),'INPUT INF'!$A290,"")</f>
        <v/>
      </c>
      <c r="E2291" s="100" t="str">
        <f>IF(AND('INPUT INF'!$C290="I",'INPUT INF'!$D290=$E$2003),'INPUT INF'!$A290,"")</f>
        <v/>
      </c>
      <c r="F2291" s="100" t="str">
        <f>IF(AND('INPUT INF'!$C290="I",'INPUT INF'!$D290=$F$2003),'INPUT INF'!$A290,"")</f>
        <v/>
      </c>
      <c r="G2291" s="100" t="str">
        <f>IF(AND('INPUT INF'!$C290="I",'INPUT INF'!$D290=$G$2003),'INPUT INF'!$A290,"")</f>
        <v/>
      </c>
      <c r="H2291" s="100" t="str">
        <f>IF(AND('INPUT INF'!$C290="II",'INPUT INF'!$D290=$H$2003),'INPUT INF'!$A290,"")</f>
        <v/>
      </c>
      <c r="I2291" s="100" t="str">
        <f>IF(AND('INPUT INF'!$C290="II",'INPUT INF'!$D290=$I$2003),'INPUT INF'!$A290,"")</f>
        <v/>
      </c>
      <c r="J2291" s="100" t="str">
        <f>IF(AND('INPUT INF'!$C290="II",'INPUT INF'!$D290=$J$2003),'INPUT INF'!$A290,"")</f>
        <v/>
      </c>
      <c r="K2291" s="100" t="str">
        <f>IF(AND('INPUT INF'!$C290="II",'INPUT INF'!$D290=$K$2003),'INPUT INF'!$A290,"")</f>
        <v/>
      </c>
      <c r="L2291" s="100" t="str">
        <f>IF(AND('INPUT INF'!$C290="II",'INPUT INF'!$D290=$L$2003),'INPUT INF'!$A290,"")</f>
        <v/>
      </c>
      <c r="M2291" s="100" t="str">
        <f>IF(AND('INPUT INF'!$C290="II",'INPUT INF'!$D290=$M$2003),'INPUT INF'!$A290,"")</f>
        <v/>
      </c>
      <c r="N2291" s="191" t="str">
        <f t="shared" si="7423"/>
        <v/>
      </c>
      <c r="O2291" s="100" t="str">
        <f t="shared" si="7428"/>
        <v/>
      </c>
      <c r="P2291" s="191" t="str">
        <f t="shared" si="7428"/>
        <v/>
      </c>
      <c r="Q2291" s="100" t="str">
        <f t="shared" si="7428"/>
        <v/>
      </c>
      <c r="R2291" s="191" t="str">
        <f t="shared" si="7428"/>
        <v/>
      </c>
      <c r="S2291" s="100" t="str">
        <f t="shared" si="7428"/>
        <v/>
      </c>
      <c r="T2291" s="191" t="str">
        <f t="shared" si="7428"/>
        <v/>
      </c>
      <c r="U2291" s="100" t="str">
        <f t="shared" si="7428"/>
        <v/>
      </c>
      <c r="V2291" s="191" t="str">
        <f t="shared" si="7428"/>
        <v/>
      </c>
      <c r="W2291" s="100" t="str">
        <f t="shared" si="7428"/>
        <v/>
      </c>
      <c r="X2291" s="191" t="str">
        <f t="shared" si="7428"/>
        <v/>
      </c>
      <c r="Y2291" s="100" t="str">
        <f t="shared" si="7429"/>
        <v/>
      </c>
      <c r="Z2291" s="191" t="str">
        <f t="shared" si="7429"/>
        <v/>
      </c>
      <c r="AA2291" s="100" t="str">
        <f t="shared" si="7429"/>
        <v/>
      </c>
      <c r="AB2291" s="191" t="str">
        <f t="shared" si="7429"/>
        <v/>
      </c>
      <c r="AC2291" s="100" t="str">
        <f t="shared" si="7429"/>
        <v/>
      </c>
      <c r="AD2291" s="191" t="str">
        <f t="shared" si="7429"/>
        <v/>
      </c>
      <c r="AE2291" s="100" t="str">
        <f t="shared" si="7429"/>
        <v/>
      </c>
      <c r="AF2291" s="191" t="str">
        <f t="shared" si="7429"/>
        <v/>
      </c>
      <c r="AG2291" s="100" t="str">
        <f t="shared" si="7429"/>
        <v/>
      </c>
      <c r="AH2291" s="191" t="str">
        <f t="shared" si="7429"/>
        <v/>
      </c>
      <c r="AI2291" s="100" t="str">
        <f t="shared" si="7429"/>
        <v/>
      </c>
      <c r="AJ2291" s="191" t="str">
        <f t="shared" si="7429"/>
        <v/>
      </c>
      <c r="AK2291" s="100" t="str">
        <f>IFERROR(VALUE(INDEX('INPUT DATA'!$Z$5:$Z$605,MATCH(CAL!N2291,'INPUT DATA'!$A$5:$A$605,0))),"")</f>
        <v/>
      </c>
      <c r="AL2291" s="100" t="str">
        <f>IFERROR(VALUE(INDEX('INPUT DATA'!$AA$5:$AA$605,MATCH(CAL!N2291,'INPUT DATA'!$A$5:$A$605,0))),"")</f>
        <v/>
      </c>
      <c r="AM2291" s="100" t="str">
        <f t="shared" si="7421"/>
        <v/>
      </c>
      <c r="AN2291" s="100" t="str">
        <f t="shared" si="7422"/>
        <v/>
      </c>
    </row>
    <row r="2292" spans="2:40" ht="15" customHeight="1" x14ac:dyDescent="0.25">
      <c r="B2292" s="115" t="str">
        <f>IF(AND('INPUT INF'!$C291="I",'INPUT INF'!$D291=$B$2003),'INPUT INF'!$A291,"")</f>
        <v/>
      </c>
      <c r="C2292" s="115" t="str">
        <f>IF(AND('INPUT INF'!$C291="I",'INPUT INF'!$D291=$C$2003),'INPUT INF'!$A291,"")</f>
        <v/>
      </c>
      <c r="D2292" s="100" t="str">
        <f>IF(AND('INPUT INF'!$C291="I",'INPUT INF'!$D291=$D$2003),'INPUT INF'!$A291,"")</f>
        <v/>
      </c>
      <c r="E2292" s="100" t="str">
        <f>IF(AND('INPUT INF'!$C291="I",'INPUT INF'!$D291=$E$2003),'INPUT INF'!$A291,"")</f>
        <v/>
      </c>
      <c r="F2292" s="100" t="str">
        <f>IF(AND('INPUT INF'!$C291="I",'INPUT INF'!$D291=$F$2003),'INPUT INF'!$A291,"")</f>
        <v/>
      </c>
      <c r="G2292" s="100" t="str">
        <f>IF(AND('INPUT INF'!$C291="I",'INPUT INF'!$D291=$G$2003),'INPUT INF'!$A291,"")</f>
        <v/>
      </c>
      <c r="H2292" s="100" t="str">
        <f>IF(AND('INPUT INF'!$C291="II",'INPUT INF'!$D291=$H$2003),'INPUT INF'!$A291,"")</f>
        <v/>
      </c>
      <c r="I2292" s="100" t="str">
        <f>IF(AND('INPUT INF'!$C291="II",'INPUT INF'!$D291=$I$2003),'INPUT INF'!$A291,"")</f>
        <v/>
      </c>
      <c r="J2292" s="100" t="str">
        <f>IF(AND('INPUT INF'!$C291="II",'INPUT INF'!$D291=$J$2003),'INPUT INF'!$A291,"")</f>
        <v/>
      </c>
      <c r="K2292" s="100" t="str">
        <f>IF(AND('INPUT INF'!$C291="II",'INPUT INF'!$D291=$K$2003),'INPUT INF'!$A291,"")</f>
        <v/>
      </c>
      <c r="L2292" s="100" t="str">
        <f>IF(AND('INPUT INF'!$C291="II",'INPUT INF'!$D291=$L$2003),'INPUT INF'!$A291,"")</f>
        <v/>
      </c>
      <c r="M2292" s="100" t="str">
        <f>IF(AND('INPUT INF'!$C291="II",'INPUT INF'!$D291=$M$2003),'INPUT INF'!$A291,"")</f>
        <v/>
      </c>
      <c r="N2292" s="191" t="str">
        <f t="shared" si="7423"/>
        <v/>
      </c>
      <c r="O2292" s="100" t="str">
        <f t="shared" si="7428"/>
        <v/>
      </c>
      <c r="P2292" s="191" t="str">
        <f t="shared" si="7428"/>
        <v/>
      </c>
      <c r="Q2292" s="100" t="str">
        <f t="shared" si="7428"/>
        <v/>
      </c>
      <c r="R2292" s="191" t="str">
        <f t="shared" si="7428"/>
        <v/>
      </c>
      <c r="S2292" s="100" t="str">
        <f t="shared" si="7428"/>
        <v/>
      </c>
      <c r="T2292" s="191" t="str">
        <f t="shared" si="7428"/>
        <v/>
      </c>
      <c r="U2292" s="100" t="str">
        <f t="shared" si="7428"/>
        <v/>
      </c>
      <c r="V2292" s="191" t="str">
        <f t="shared" si="7428"/>
        <v/>
      </c>
      <c r="W2292" s="100" t="str">
        <f t="shared" si="7428"/>
        <v/>
      </c>
      <c r="X2292" s="191" t="str">
        <f t="shared" si="7428"/>
        <v/>
      </c>
      <c r="Y2292" s="100" t="str">
        <f t="shared" si="7429"/>
        <v/>
      </c>
      <c r="Z2292" s="191" t="str">
        <f t="shared" si="7429"/>
        <v/>
      </c>
      <c r="AA2292" s="100" t="str">
        <f t="shared" si="7429"/>
        <v/>
      </c>
      <c r="AB2292" s="191" t="str">
        <f t="shared" si="7429"/>
        <v/>
      </c>
      <c r="AC2292" s="100" t="str">
        <f t="shared" si="7429"/>
        <v/>
      </c>
      <c r="AD2292" s="191" t="str">
        <f t="shared" si="7429"/>
        <v/>
      </c>
      <c r="AE2292" s="100" t="str">
        <f t="shared" si="7429"/>
        <v/>
      </c>
      <c r="AF2292" s="191" t="str">
        <f t="shared" si="7429"/>
        <v/>
      </c>
      <c r="AG2292" s="100" t="str">
        <f t="shared" si="7429"/>
        <v/>
      </c>
      <c r="AH2292" s="191" t="str">
        <f t="shared" si="7429"/>
        <v/>
      </c>
      <c r="AI2292" s="100" t="str">
        <f t="shared" si="7429"/>
        <v/>
      </c>
      <c r="AJ2292" s="191" t="str">
        <f t="shared" si="7429"/>
        <v/>
      </c>
      <c r="AK2292" s="100" t="str">
        <f>IFERROR(VALUE(INDEX('INPUT DATA'!$Z$5:$Z$605,MATCH(CAL!N2292,'INPUT DATA'!$A$5:$A$605,0))),"")</f>
        <v/>
      </c>
      <c r="AL2292" s="100" t="str">
        <f>IFERROR(VALUE(INDEX('INPUT DATA'!$AA$5:$AA$605,MATCH(CAL!N2292,'INPUT DATA'!$A$5:$A$605,0))),"")</f>
        <v/>
      </c>
      <c r="AM2292" s="100" t="str">
        <f t="shared" si="7421"/>
        <v/>
      </c>
      <c r="AN2292" s="100" t="str">
        <f t="shared" si="7422"/>
        <v/>
      </c>
    </row>
    <row r="2293" spans="2:40" ht="15" customHeight="1" x14ac:dyDescent="0.25">
      <c r="B2293" s="115" t="str">
        <f>IF(AND('INPUT INF'!$C292="I",'INPUT INF'!$D292=$B$2003),'INPUT INF'!$A292,"")</f>
        <v/>
      </c>
      <c r="C2293" s="115" t="str">
        <f>IF(AND('INPUT INF'!$C292="I",'INPUT INF'!$D292=$C$2003),'INPUT INF'!$A292,"")</f>
        <v/>
      </c>
      <c r="D2293" s="100" t="str">
        <f>IF(AND('INPUT INF'!$C292="I",'INPUT INF'!$D292=$D$2003),'INPUT INF'!$A292,"")</f>
        <v/>
      </c>
      <c r="E2293" s="100" t="str">
        <f>IF(AND('INPUT INF'!$C292="I",'INPUT INF'!$D292=$E$2003),'INPUT INF'!$A292,"")</f>
        <v/>
      </c>
      <c r="F2293" s="100" t="str">
        <f>IF(AND('INPUT INF'!$C292="I",'INPUT INF'!$D292=$F$2003),'INPUT INF'!$A292,"")</f>
        <v/>
      </c>
      <c r="G2293" s="100" t="str">
        <f>IF(AND('INPUT INF'!$C292="I",'INPUT INF'!$D292=$G$2003),'INPUT INF'!$A292,"")</f>
        <v/>
      </c>
      <c r="H2293" s="100" t="str">
        <f>IF(AND('INPUT INF'!$C292="II",'INPUT INF'!$D292=$H$2003),'INPUT INF'!$A292,"")</f>
        <v/>
      </c>
      <c r="I2293" s="100" t="str">
        <f>IF(AND('INPUT INF'!$C292="II",'INPUT INF'!$D292=$I$2003),'INPUT INF'!$A292,"")</f>
        <v/>
      </c>
      <c r="J2293" s="100" t="str">
        <f>IF(AND('INPUT INF'!$C292="II",'INPUT INF'!$D292=$J$2003),'INPUT INF'!$A292,"")</f>
        <v/>
      </c>
      <c r="K2293" s="100" t="str">
        <f>IF(AND('INPUT INF'!$C292="II",'INPUT INF'!$D292=$K$2003),'INPUT INF'!$A292,"")</f>
        <v/>
      </c>
      <c r="L2293" s="100" t="str">
        <f>IF(AND('INPUT INF'!$C292="II",'INPUT INF'!$D292=$L$2003),'INPUT INF'!$A292,"")</f>
        <v/>
      </c>
      <c r="M2293" s="100" t="str">
        <f>IF(AND('INPUT INF'!$C292="II",'INPUT INF'!$D292=$M$2003),'INPUT INF'!$A292,"")</f>
        <v/>
      </c>
      <c r="N2293" s="191" t="str">
        <f t="shared" si="7423"/>
        <v/>
      </c>
      <c r="O2293" s="100" t="str">
        <f t="shared" si="7428"/>
        <v/>
      </c>
      <c r="P2293" s="191" t="str">
        <f t="shared" si="7428"/>
        <v/>
      </c>
      <c r="Q2293" s="100" t="str">
        <f t="shared" si="7428"/>
        <v/>
      </c>
      <c r="R2293" s="191" t="str">
        <f t="shared" si="7428"/>
        <v/>
      </c>
      <c r="S2293" s="100" t="str">
        <f t="shared" si="7428"/>
        <v/>
      </c>
      <c r="T2293" s="191" t="str">
        <f t="shared" si="7428"/>
        <v/>
      </c>
      <c r="U2293" s="100" t="str">
        <f t="shared" si="7428"/>
        <v/>
      </c>
      <c r="V2293" s="191" t="str">
        <f t="shared" si="7428"/>
        <v/>
      </c>
      <c r="W2293" s="100" t="str">
        <f t="shared" si="7428"/>
        <v/>
      </c>
      <c r="X2293" s="191" t="str">
        <f t="shared" si="7428"/>
        <v/>
      </c>
      <c r="Y2293" s="100" t="str">
        <f t="shared" si="7429"/>
        <v/>
      </c>
      <c r="Z2293" s="191" t="str">
        <f t="shared" si="7429"/>
        <v/>
      </c>
      <c r="AA2293" s="100" t="str">
        <f t="shared" si="7429"/>
        <v/>
      </c>
      <c r="AB2293" s="191" t="str">
        <f t="shared" si="7429"/>
        <v/>
      </c>
      <c r="AC2293" s="100" t="str">
        <f t="shared" si="7429"/>
        <v/>
      </c>
      <c r="AD2293" s="191" t="str">
        <f t="shared" si="7429"/>
        <v/>
      </c>
      <c r="AE2293" s="100" t="str">
        <f t="shared" si="7429"/>
        <v/>
      </c>
      <c r="AF2293" s="191" t="str">
        <f t="shared" si="7429"/>
        <v/>
      </c>
      <c r="AG2293" s="100" t="str">
        <f t="shared" si="7429"/>
        <v/>
      </c>
      <c r="AH2293" s="191" t="str">
        <f t="shared" si="7429"/>
        <v/>
      </c>
      <c r="AI2293" s="100" t="str">
        <f t="shared" si="7429"/>
        <v/>
      </c>
      <c r="AJ2293" s="191" t="str">
        <f t="shared" si="7429"/>
        <v/>
      </c>
      <c r="AK2293" s="100" t="str">
        <f>IFERROR(VALUE(INDEX('INPUT DATA'!$Z$5:$Z$605,MATCH(CAL!N2293,'INPUT DATA'!$A$5:$A$605,0))),"")</f>
        <v/>
      </c>
      <c r="AL2293" s="100" t="str">
        <f>IFERROR(VALUE(INDEX('INPUT DATA'!$AA$5:$AA$605,MATCH(CAL!N2293,'INPUT DATA'!$A$5:$A$605,0))),"")</f>
        <v/>
      </c>
      <c r="AM2293" s="100" t="str">
        <f t="shared" si="7421"/>
        <v/>
      </c>
      <c r="AN2293" s="100" t="str">
        <f t="shared" si="7422"/>
        <v/>
      </c>
    </row>
    <row r="2294" spans="2:40" ht="15" customHeight="1" x14ac:dyDescent="0.25">
      <c r="B2294" s="115" t="str">
        <f>IF(AND('INPUT INF'!$C293="I",'INPUT INF'!$D293=$B$2003),'INPUT INF'!$A293,"")</f>
        <v/>
      </c>
      <c r="C2294" s="115" t="str">
        <f>IF(AND('INPUT INF'!$C293="I",'INPUT INF'!$D293=$C$2003),'INPUT INF'!$A293,"")</f>
        <v/>
      </c>
      <c r="D2294" s="100" t="str">
        <f>IF(AND('INPUT INF'!$C293="I",'INPUT INF'!$D293=$D$2003),'INPUT INF'!$A293,"")</f>
        <v/>
      </c>
      <c r="E2294" s="100" t="str">
        <f>IF(AND('INPUT INF'!$C293="I",'INPUT INF'!$D293=$E$2003),'INPUT INF'!$A293,"")</f>
        <v/>
      </c>
      <c r="F2294" s="100" t="str">
        <f>IF(AND('INPUT INF'!$C293="I",'INPUT INF'!$D293=$F$2003),'INPUT INF'!$A293,"")</f>
        <v/>
      </c>
      <c r="G2294" s="100" t="str">
        <f>IF(AND('INPUT INF'!$C293="I",'INPUT INF'!$D293=$G$2003),'INPUT INF'!$A293,"")</f>
        <v/>
      </c>
      <c r="H2294" s="100" t="str">
        <f>IF(AND('INPUT INF'!$C293="II",'INPUT INF'!$D293=$H$2003),'INPUT INF'!$A293,"")</f>
        <v/>
      </c>
      <c r="I2294" s="100" t="str">
        <f>IF(AND('INPUT INF'!$C293="II",'INPUT INF'!$D293=$I$2003),'INPUT INF'!$A293,"")</f>
        <v/>
      </c>
      <c r="J2294" s="100" t="str">
        <f>IF(AND('INPUT INF'!$C293="II",'INPUT INF'!$D293=$J$2003),'INPUT INF'!$A293,"")</f>
        <v/>
      </c>
      <c r="K2294" s="100" t="str">
        <f>IF(AND('INPUT INF'!$C293="II",'INPUT INF'!$D293=$K$2003),'INPUT INF'!$A293,"")</f>
        <v/>
      </c>
      <c r="L2294" s="100" t="str">
        <f>IF(AND('INPUT INF'!$C293="II",'INPUT INF'!$D293=$L$2003),'INPUT INF'!$A293,"")</f>
        <v/>
      </c>
      <c r="M2294" s="100" t="str">
        <f>IF(AND('INPUT INF'!$C293="II",'INPUT INF'!$D293=$M$2003),'INPUT INF'!$A293,"")</f>
        <v/>
      </c>
      <c r="N2294" s="191" t="str">
        <f t="shared" si="7423"/>
        <v/>
      </c>
      <c r="O2294" s="100" t="str">
        <f t="shared" ref="O2294:X2303" si="7430">VLOOKUP($N2294,$B$1003:$AA$1901,O$2003,FALSE)</f>
        <v/>
      </c>
      <c r="P2294" s="191" t="str">
        <f t="shared" si="7430"/>
        <v/>
      </c>
      <c r="Q2294" s="100" t="str">
        <f t="shared" si="7430"/>
        <v/>
      </c>
      <c r="R2294" s="191" t="str">
        <f t="shared" si="7430"/>
        <v/>
      </c>
      <c r="S2294" s="100" t="str">
        <f t="shared" si="7430"/>
        <v/>
      </c>
      <c r="T2294" s="191" t="str">
        <f t="shared" si="7430"/>
        <v/>
      </c>
      <c r="U2294" s="100" t="str">
        <f t="shared" si="7430"/>
        <v/>
      </c>
      <c r="V2294" s="191" t="str">
        <f t="shared" si="7430"/>
        <v/>
      </c>
      <c r="W2294" s="100" t="str">
        <f t="shared" si="7430"/>
        <v/>
      </c>
      <c r="X2294" s="191" t="str">
        <f t="shared" si="7430"/>
        <v/>
      </c>
      <c r="Y2294" s="100" t="str">
        <f t="shared" ref="Y2294:AJ2303" si="7431">VLOOKUP($N2294,$B$1003:$AA$1901,Y$2003,FALSE)</f>
        <v/>
      </c>
      <c r="Z2294" s="191" t="str">
        <f t="shared" si="7431"/>
        <v/>
      </c>
      <c r="AA2294" s="100" t="str">
        <f t="shared" si="7431"/>
        <v/>
      </c>
      <c r="AB2294" s="191" t="str">
        <f t="shared" si="7431"/>
        <v/>
      </c>
      <c r="AC2294" s="100" t="str">
        <f t="shared" si="7431"/>
        <v/>
      </c>
      <c r="AD2294" s="191" t="str">
        <f t="shared" si="7431"/>
        <v/>
      </c>
      <c r="AE2294" s="100" t="str">
        <f t="shared" si="7431"/>
        <v/>
      </c>
      <c r="AF2294" s="191" t="str">
        <f t="shared" si="7431"/>
        <v/>
      </c>
      <c r="AG2294" s="100" t="str">
        <f t="shared" si="7431"/>
        <v/>
      </c>
      <c r="AH2294" s="191" t="str">
        <f t="shared" si="7431"/>
        <v/>
      </c>
      <c r="AI2294" s="100" t="str">
        <f t="shared" si="7431"/>
        <v/>
      </c>
      <c r="AJ2294" s="191" t="str">
        <f t="shared" si="7431"/>
        <v/>
      </c>
      <c r="AK2294" s="100" t="str">
        <f>IFERROR(VALUE(INDEX('INPUT DATA'!$Z$5:$Z$605,MATCH(CAL!N2294,'INPUT DATA'!$A$5:$A$605,0))),"")</f>
        <v/>
      </c>
      <c r="AL2294" s="100" t="str">
        <f>IFERROR(VALUE(INDEX('INPUT DATA'!$AA$5:$AA$605,MATCH(CAL!N2294,'INPUT DATA'!$A$5:$A$605,0))),"")</f>
        <v/>
      </c>
      <c r="AM2294" s="100" t="str">
        <f t="shared" si="7421"/>
        <v/>
      </c>
      <c r="AN2294" s="100" t="str">
        <f t="shared" si="7422"/>
        <v/>
      </c>
    </row>
    <row r="2295" spans="2:40" ht="15" customHeight="1" x14ac:dyDescent="0.25">
      <c r="B2295" s="115" t="str">
        <f>IF(AND('INPUT INF'!$C294="I",'INPUT INF'!$D294=$B$2003),'INPUT INF'!$A294,"")</f>
        <v/>
      </c>
      <c r="C2295" s="115" t="str">
        <f>IF(AND('INPUT INF'!$C294="I",'INPUT INF'!$D294=$C$2003),'INPUT INF'!$A294,"")</f>
        <v/>
      </c>
      <c r="D2295" s="100" t="str">
        <f>IF(AND('INPUT INF'!$C294="I",'INPUT INF'!$D294=$D$2003),'INPUT INF'!$A294,"")</f>
        <v/>
      </c>
      <c r="E2295" s="100" t="str">
        <f>IF(AND('INPUT INF'!$C294="I",'INPUT INF'!$D294=$E$2003),'INPUT INF'!$A294,"")</f>
        <v/>
      </c>
      <c r="F2295" s="100" t="str">
        <f>IF(AND('INPUT INF'!$C294="I",'INPUT INF'!$D294=$F$2003),'INPUT INF'!$A294,"")</f>
        <v/>
      </c>
      <c r="G2295" s="100" t="str">
        <f>IF(AND('INPUT INF'!$C294="I",'INPUT INF'!$D294=$G$2003),'INPUT INF'!$A294,"")</f>
        <v/>
      </c>
      <c r="H2295" s="100" t="str">
        <f>IF(AND('INPUT INF'!$C294="II",'INPUT INF'!$D294=$H$2003),'INPUT INF'!$A294,"")</f>
        <v/>
      </c>
      <c r="I2295" s="100" t="str">
        <f>IF(AND('INPUT INF'!$C294="II",'INPUT INF'!$D294=$I$2003),'INPUT INF'!$A294,"")</f>
        <v/>
      </c>
      <c r="J2295" s="100" t="str">
        <f>IF(AND('INPUT INF'!$C294="II",'INPUT INF'!$D294=$J$2003),'INPUT INF'!$A294,"")</f>
        <v/>
      </c>
      <c r="K2295" s="100" t="str">
        <f>IF(AND('INPUT INF'!$C294="II",'INPUT INF'!$D294=$K$2003),'INPUT INF'!$A294,"")</f>
        <v/>
      </c>
      <c r="L2295" s="100" t="str">
        <f>IF(AND('INPUT INF'!$C294="II",'INPUT INF'!$D294=$L$2003),'INPUT INF'!$A294,"")</f>
        <v/>
      </c>
      <c r="M2295" s="100" t="str">
        <f>IF(AND('INPUT INF'!$C294="II",'INPUT INF'!$D294=$M$2003),'INPUT INF'!$A294,"")</f>
        <v/>
      </c>
      <c r="N2295" s="191" t="str">
        <f t="shared" si="7423"/>
        <v/>
      </c>
      <c r="O2295" s="100" t="str">
        <f t="shared" si="7430"/>
        <v/>
      </c>
      <c r="P2295" s="191" t="str">
        <f t="shared" si="7430"/>
        <v/>
      </c>
      <c r="Q2295" s="100" t="str">
        <f t="shared" si="7430"/>
        <v/>
      </c>
      <c r="R2295" s="191" t="str">
        <f t="shared" si="7430"/>
        <v/>
      </c>
      <c r="S2295" s="100" t="str">
        <f t="shared" si="7430"/>
        <v/>
      </c>
      <c r="T2295" s="191" t="str">
        <f t="shared" si="7430"/>
        <v/>
      </c>
      <c r="U2295" s="100" t="str">
        <f t="shared" si="7430"/>
        <v/>
      </c>
      <c r="V2295" s="191" t="str">
        <f t="shared" si="7430"/>
        <v/>
      </c>
      <c r="W2295" s="100" t="str">
        <f t="shared" si="7430"/>
        <v/>
      </c>
      <c r="X2295" s="191" t="str">
        <f t="shared" si="7430"/>
        <v/>
      </c>
      <c r="Y2295" s="100" t="str">
        <f t="shared" si="7431"/>
        <v/>
      </c>
      <c r="Z2295" s="191" t="str">
        <f t="shared" si="7431"/>
        <v/>
      </c>
      <c r="AA2295" s="100" t="str">
        <f t="shared" si="7431"/>
        <v/>
      </c>
      <c r="AB2295" s="191" t="str">
        <f t="shared" si="7431"/>
        <v/>
      </c>
      <c r="AC2295" s="100" t="str">
        <f t="shared" si="7431"/>
        <v/>
      </c>
      <c r="AD2295" s="191" t="str">
        <f t="shared" si="7431"/>
        <v/>
      </c>
      <c r="AE2295" s="100" t="str">
        <f t="shared" si="7431"/>
        <v/>
      </c>
      <c r="AF2295" s="191" t="str">
        <f t="shared" si="7431"/>
        <v/>
      </c>
      <c r="AG2295" s="100" t="str">
        <f t="shared" si="7431"/>
        <v/>
      </c>
      <c r="AH2295" s="191" t="str">
        <f t="shared" si="7431"/>
        <v/>
      </c>
      <c r="AI2295" s="100" t="str">
        <f t="shared" si="7431"/>
        <v/>
      </c>
      <c r="AJ2295" s="191" t="str">
        <f t="shared" si="7431"/>
        <v/>
      </c>
      <c r="AK2295" s="100" t="str">
        <f>IFERROR(VALUE(INDEX('INPUT DATA'!$Z$5:$Z$605,MATCH(CAL!N2295,'INPUT DATA'!$A$5:$A$605,0))),"")</f>
        <v/>
      </c>
      <c r="AL2295" s="100" t="str">
        <f>IFERROR(VALUE(INDEX('INPUT DATA'!$AA$5:$AA$605,MATCH(CAL!N2295,'INPUT DATA'!$A$5:$A$605,0))),"")</f>
        <v/>
      </c>
      <c r="AM2295" s="100" t="str">
        <f t="shared" si="7421"/>
        <v/>
      </c>
      <c r="AN2295" s="100" t="str">
        <f t="shared" si="7422"/>
        <v/>
      </c>
    </row>
    <row r="2296" spans="2:40" ht="15" customHeight="1" x14ac:dyDescent="0.25">
      <c r="B2296" s="115" t="str">
        <f>IF(AND('INPUT INF'!$C295="I",'INPUT INF'!$D295=$B$2003),'INPUT INF'!$A295,"")</f>
        <v/>
      </c>
      <c r="C2296" s="115" t="str">
        <f>IF(AND('INPUT INF'!$C295="I",'INPUT INF'!$D295=$C$2003),'INPUT INF'!$A295,"")</f>
        <v/>
      </c>
      <c r="D2296" s="100" t="str">
        <f>IF(AND('INPUT INF'!$C295="I",'INPUT INF'!$D295=$D$2003),'INPUT INF'!$A295,"")</f>
        <v/>
      </c>
      <c r="E2296" s="100" t="str">
        <f>IF(AND('INPUT INF'!$C295="I",'INPUT INF'!$D295=$E$2003),'INPUT INF'!$A295,"")</f>
        <v/>
      </c>
      <c r="F2296" s="100" t="str">
        <f>IF(AND('INPUT INF'!$C295="I",'INPUT INF'!$D295=$F$2003),'INPUT INF'!$A295,"")</f>
        <v/>
      </c>
      <c r="G2296" s="100" t="str">
        <f>IF(AND('INPUT INF'!$C295="I",'INPUT INF'!$D295=$G$2003),'INPUT INF'!$A295,"")</f>
        <v/>
      </c>
      <c r="H2296" s="100" t="str">
        <f>IF(AND('INPUT INF'!$C295="II",'INPUT INF'!$D295=$H$2003),'INPUT INF'!$A295,"")</f>
        <v/>
      </c>
      <c r="I2296" s="100" t="str">
        <f>IF(AND('INPUT INF'!$C295="II",'INPUT INF'!$D295=$I$2003),'INPUT INF'!$A295,"")</f>
        <v/>
      </c>
      <c r="J2296" s="100" t="str">
        <f>IF(AND('INPUT INF'!$C295="II",'INPUT INF'!$D295=$J$2003),'INPUT INF'!$A295,"")</f>
        <v/>
      </c>
      <c r="K2296" s="100" t="str">
        <f>IF(AND('INPUT INF'!$C295="II",'INPUT INF'!$D295=$K$2003),'INPUT INF'!$A295,"")</f>
        <v/>
      </c>
      <c r="L2296" s="100" t="str">
        <f>IF(AND('INPUT INF'!$C295="II",'INPUT INF'!$D295=$L$2003),'INPUT INF'!$A295,"")</f>
        <v/>
      </c>
      <c r="M2296" s="100" t="str">
        <f>IF(AND('INPUT INF'!$C295="II",'INPUT INF'!$D295=$M$2003),'INPUT INF'!$A295,"")</f>
        <v/>
      </c>
      <c r="N2296" s="191" t="str">
        <f t="shared" si="7423"/>
        <v/>
      </c>
      <c r="O2296" s="100" t="str">
        <f t="shared" si="7430"/>
        <v/>
      </c>
      <c r="P2296" s="191" t="str">
        <f t="shared" si="7430"/>
        <v/>
      </c>
      <c r="Q2296" s="100" t="str">
        <f t="shared" si="7430"/>
        <v/>
      </c>
      <c r="R2296" s="191" t="str">
        <f t="shared" si="7430"/>
        <v/>
      </c>
      <c r="S2296" s="100" t="str">
        <f t="shared" si="7430"/>
        <v/>
      </c>
      <c r="T2296" s="191" t="str">
        <f t="shared" si="7430"/>
        <v/>
      </c>
      <c r="U2296" s="100" t="str">
        <f t="shared" si="7430"/>
        <v/>
      </c>
      <c r="V2296" s="191" t="str">
        <f t="shared" si="7430"/>
        <v/>
      </c>
      <c r="W2296" s="100" t="str">
        <f t="shared" si="7430"/>
        <v/>
      </c>
      <c r="X2296" s="191" t="str">
        <f t="shared" si="7430"/>
        <v/>
      </c>
      <c r="Y2296" s="100" t="str">
        <f t="shared" si="7431"/>
        <v/>
      </c>
      <c r="Z2296" s="191" t="str">
        <f t="shared" si="7431"/>
        <v/>
      </c>
      <c r="AA2296" s="100" t="str">
        <f t="shared" si="7431"/>
        <v/>
      </c>
      <c r="AB2296" s="191" t="str">
        <f t="shared" si="7431"/>
        <v/>
      </c>
      <c r="AC2296" s="100" t="str">
        <f t="shared" si="7431"/>
        <v/>
      </c>
      <c r="AD2296" s="191" t="str">
        <f t="shared" si="7431"/>
        <v/>
      </c>
      <c r="AE2296" s="100" t="str">
        <f t="shared" si="7431"/>
        <v/>
      </c>
      <c r="AF2296" s="191" t="str">
        <f t="shared" si="7431"/>
        <v/>
      </c>
      <c r="AG2296" s="100" t="str">
        <f t="shared" si="7431"/>
        <v/>
      </c>
      <c r="AH2296" s="191" t="str">
        <f t="shared" si="7431"/>
        <v/>
      </c>
      <c r="AI2296" s="100" t="str">
        <f t="shared" si="7431"/>
        <v/>
      </c>
      <c r="AJ2296" s="191" t="str">
        <f t="shared" si="7431"/>
        <v/>
      </c>
      <c r="AK2296" s="100" t="str">
        <f>IFERROR(VALUE(INDEX('INPUT DATA'!$Z$5:$Z$605,MATCH(CAL!N2296,'INPUT DATA'!$A$5:$A$605,0))),"")</f>
        <v/>
      </c>
      <c r="AL2296" s="100" t="str">
        <f>IFERROR(VALUE(INDEX('INPUT DATA'!$AA$5:$AA$605,MATCH(CAL!N2296,'INPUT DATA'!$A$5:$A$605,0))),"")</f>
        <v/>
      </c>
      <c r="AM2296" s="100" t="str">
        <f t="shared" si="7421"/>
        <v/>
      </c>
      <c r="AN2296" s="100" t="str">
        <f t="shared" si="7422"/>
        <v/>
      </c>
    </row>
    <row r="2297" spans="2:40" ht="15" customHeight="1" x14ac:dyDescent="0.25">
      <c r="B2297" s="115" t="str">
        <f>IF(AND('INPUT INF'!$C296="I",'INPUT INF'!$D296=$B$2003),'INPUT INF'!$A296,"")</f>
        <v/>
      </c>
      <c r="C2297" s="115" t="str">
        <f>IF(AND('INPUT INF'!$C296="I",'INPUT INF'!$D296=$C$2003),'INPUT INF'!$A296,"")</f>
        <v/>
      </c>
      <c r="D2297" s="100" t="str">
        <f>IF(AND('INPUT INF'!$C296="I",'INPUT INF'!$D296=$D$2003),'INPUT INF'!$A296,"")</f>
        <v/>
      </c>
      <c r="E2297" s="100" t="str">
        <f>IF(AND('INPUT INF'!$C296="I",'INPUT INF'!$D296=$E$2003),'INPUT INF'!$A296,"")</f>
        <v/>
      </c>
      <c r="F2297" s="100" t="str">
        <f>IF(AND('INPUT INF'!$C296="I",'INPUT INF'!$D296=$F$2003),'INPUT INF'!$A296,"")</f>
        <v/>
      </c>
      <c r="G2297" s="100" t="str">
        <f>IF(AND('INPUT INF'!$C296="I",'INPUT INF'!$D296=$G$2003),'INPUT INF'!$A296,"")</f>
        <v/>
      </c>
      <c r="H2297" s="100" t="str">
        <f>IF(AND('INPUT INF'!$C296="II",'INPUT INF'!$D296=$H$2003),'INPUT INF'!$A296,"")</f>
        <v/>
      </c>
      <c r="I2297" s="100" t="str">
        <f>IF(AND('INPUT INF'!$C296="II",'INPUT INF'!$D296=$I$2003),'INPUT INF'!$A296,"")</f>
        <v/>
      </c>
      <c r="J2297" s="100" t="str">
        <f>IF(AND('INPUT INF'!$C296="II",'INPUT INF'!$D296=$J$2003),'INPUT INF'!$A296,"")</f>
        <v/>
      </c>
      <c r="K2297" s="100" t="str">
        <f>IF(AND('INPUT INF'!$C296="II",'INPUT INF'!$D296=$K$2003),'INPUT INF'!$A296,"")</f>
        <v/>
      </c>
      <c r="L2297" s="100" t="str">
        <f>IF(AND('INPUT INF'!$C296="II",'INPUT INF'!$D296=$L$2003),'INPUT INF'!$A296,"")</f>
        <v/>
      </c>
      <c r="M2297" s="100" t="str">
        <f>IF(AND('INPUT INF'!$C296="II",'INPUT INF'!$D296=$M$2003),'INPUT INF'!$A296,"")</f>
        <v/>
      </c>
      <c r="N2297" s="191" t="str">
        <f t="shared" si="7423"/>
        <v/>
      </c>
      <c r="O2297" s="100" t="str">
        <f t="shared" si="7430"/>
        <v/>
      </c>
      <c r="P2297" s="191" t="str">
        <f t="shared" si="7430"/>
        <v/>
      </c>
      <c r="Q2297" s="100" t="str">
        <f t="shared" si="7430"/>
        <v/>
      </c>
      <c r="R2297" s="191" t="str">
        <f t="shared" si="7430"/>
        <v/>
      </c>
      <c r="S2297" s="100" t="str">
        <f t="shared" si="7430"/>
        <v/>
      </c>
      <c r="T2297" s="191" t="str">
        <f t="shared" si="7430"/>
        <v/>
      </c>
      <c r="U2297" s="100" t="str">
        <f t="shared" si="7430"/>
        <v/>
      </c>
      <c r="V2297" s="191" t="str">
        <f t="shared" si="7430"/>
        <v/>
      </c>
      <c r="W2297" s="100" t="str">
        <f t="shared" si="7430"/>
        <v/>
      </c>
      <c r="X2297" s="191" t="str">
        <f t="shared" si="7430"/>
        <v/>
      </c>
      <c r="Y2297" s="100" t="str">
        <f t="shared" si="7431"/>
        <v/>
      </c>
      <c r="Z2297" s="191" t="str">
        <f t="shared" si="7431"/>
        <v/>
      </c>
      <c r="AA2297" s="100" t="str">
        <f t="shared" si="7431"/>
        <v/>
      </c>
      <c r="AB2297" s="191" t="str">
        <f t="shared" si="7431"/>
        <v/>
      </c>
      <c r="AC2297" s="100" t="str">
        <f t="shared" si="7431"/>
        <v/>
      </c>
      <c r="AD2297" s="191" t="str">
        <f t="shared" si="7431"/>
        <v/>
      </c>
      <c r="AE2297" s="100" t="str">
        <f t="shared" si="7431"/>
        <v/>
      </c>
      <c r="AF2297" s="191" t="str">
        <f t="shared" si="7431"/>
        <v/>
      </c>
      <c r="AG2297" s="100" t="str">
        <f t="shared" si="7431"/>
        <v/>
      </c>
      <c r="AH2297" s="191" t="str">
        <f t="shared" si="7431"/>
        <v/>
      </c>
      <c r="AI2297" s="100" t="str">
        <f t="shared" si="7431"/>
        <v/>
      </c>
      <c r="AJ2297" s="191" t="str">
        <f t="shared" si="7431"/>
        <v/>
      </c>
      <c r="AK2297" s="100" t="str">
        <f>IFERROR(VALUE(INDEX('INPUT DATA'!$Z$5:$Z$605,MATCH(CAL!N2297,'INPUT DATA'!$A$5:$A$605,0))),"")</f>
        <v/>
      </c>
      <c r="AL2297" s="100" t="str">
        <f>IFERROR(VALUE(INDEX('INPUT DATA'!$AA$5:$AA$605,MATCH(CAL!N2297,'INPUT DATA'!$A$5:$A$605,0))),"")</f>
        <v/>
      </c>
      <c r="AM2297" s="100" t="str">
        <f t="shared" si="7421"/>
        <v/>
      </c>
      <c r="AN2297" s="100" t="str">
        <f t="shared" si="7422"/>
        <v/>
      </c>
    </row>
    <row r="2298" spans="2:40" ht="15" customHeight="1" x14ac:dyDescent="0.25">
      <c r="B2298" s="115" t="str">
        <f>IF(AND('INPUT INF'!$C297="I",'INPUT INF'!$D297=$B$2003),'INPUT INF'!$A297,"")</f>
        <v/>
      </c>
      <c r="C2298" s="115" t="str">
        <f>IF(AND('INPUT INF'!$C297="I",'INPUT INF'!$D297=$C$2003),'INPUT INF'!$A297,"")</f>
        <v/>
      </c>
      <c r="D2298" s="100" t="str">
        <f>IF(AND('INPUT INF'!$C297="I",'INPUT INF'!$D297=$D$2003),'INPUT INF'!$A297,"")</f>
        <v/>
      </c>
      <c r="E2298" s="100" t="str">
        <f>IF(AND('INPUT INF'!$C297="I",'INPUT INF'!$D297=$E$2003),'INPUT INF'!$A297,"")</f>
        <v/>
      </c>
      <c r="F2298" s="100" t="str">
        <f>IF(AND('INPUT INF'!$C297="I",'INPUT INF'!$D297=$F$2003),'INPUT INF'!$A297,"")</f>
        <v/>
      </c>
      <c r="G2298" s="100" t="str">
        <f>IF(AND('INPUT INF'!$C297="I",'INPUT INF'!$D297=$G$2003),'INPUT INF'!$A297,"")</f>
        <v/>
      </c>
      <c r="H2298" s="100" t="str">
        <f>IF(AND('INPUT INF'!$C297="II",'INPUT INF'!$D297=$H$2003),'INPUT INF'!$A297,"")</f>
        <v/>
      </c>
      <c r="I2298" s="100" t="str">
        <f>IF(AND('INPUT INF'!$C297="II",'INPUT INF'!$D297=$I$2003),'INPUT INF'!$A297,"")</f>
        <v/>
      </c>
      <c r="J2298" s="100" t="str">
        <f>IF(AND('INPUT INF'!$C297="II",'INPUT INF'!$D297=$J$2003),'INPUT INF'!$A297,"")</f>
        <v/>
      </c>
      <c r="K2298" s="100" t="str">
        <f>IF(AND('INPUT INF'!$C297="II",'INPUT INF'!$D297=$K$2003),'INPUT INF'!$A297,"")</f>
        <v/>
      </c>
      <c r="L2298" s="100" t="str">
        <f>IF(AND('INPUT INF'!$C297="II",'INPUT INF'!$D297=$L$2003),'INPUT INF'!$A297,"")</f>
        <v/>
      </c>
      <c r="M2298" s="100" t="str">
        <f>IF(AND('INPUT INF'!$C297="II",'INPUT INF'!$D297=$M$2003),'INPUT INF'!$A297,"")</f>
        <v/>
      </c>
      <c r="N2298" s="191" t="str">
        <f t="shared" si="7423"/>
        <v/>
      </c>
      <c r="O2298" s="100" t="str">
        <f t="shared" si="7430"/>
        <v/>
      </c>
      <c r="P2298" s="191" t="str">
        <f t="shared" si="7430"/>
        <v/>
      </c>
      <c r="Q2298" s="100" t="str">
        <f t="shared" si="7430"/>
        <v/>
      </c>
      <c r="R2298" s="191" t="str">
        <f t="shared" si="7430"/>
        <v/>
      </c>
      <c r="S2298" s="100" t="str">
        <f t="shared" si="7430"/>
        <v/>
      </c>
      <c r="T2298" s="191" t="str">
        <f t="shared" si="7430"/>
        <v/>
      </c>
      <c r="U2298" s="100" t="str">
        <f t="shared" si="7430"/>
        <v/>
      </c>
      <c r="V2298" s="191" t="str">
        <f t="shared" si="7430"/>
        <v/>
      </c>
      <c r="W2298" s="100" t="str">
        <f t="shared" si="7430"/>
        <v/>
      </c>
      <c r="X2298" s="191" t="str">
        <f t="shared" si="7430"/>
        <v/>
      </c>
      <c r="Y2298" s="100" t="str">
        <f t="shared" si="7431"/>
        <v/>
      </c>
      <c r="Z2298" s="191" t="str">
        <f t="shared" si="7431"/>
        <v/>
      </c>
      <c r="AA2298" s="100" t="str">
        <f t="shared" si="7431"/>
        <v/>
      </c>
      <c r="AB2298" s="191" t="str">
        <f t="shared" si="7431"/>
        <v/>
      </c>
      <c r="AC2298" s="100" t="str">
        <f t="shared" si="7431"/>
        <v/>
      </c>
      <c r="AD2298" s="191" t="str">
        <f t="shared" si="7431"/>
        <v/>
      </c>
      <c r="AE2298" s="100" t="str">
        <f t="shared" si="7431"/>
        <v/>
      </c>
      <c r="AF2298" s="191" t="str">
        <f t="shared" si="7431"/>
        <v/>
      </c>
      <c r="AG2298" s="100" t="str">
        <f t="shared" si="7431"/>
        <v/>
      </c>
      <c r="AH2298" s="191" t="str">
        <f t="shared" si="7431"/>
        <v/>
      </c>
      <c r="AI2298" s="100" t="str">
        <f t="shared" si="7431"/>
        <v/>
      </c>
      <c r="AJ2298" s="191" t="str">
        <f t="shared" si="7431"/>
        <v/>
      </c>
      <c r="AK2298" s="100" t="str">
        <f>IFERROR(VALUE(INDEX('INPUT DATA'!$Z$5:$Z$605,MATCH(CAL!N2298,'INPUT DATA'!$A$5:$A$605,0))),"")</f>
        <v/>
      </c>
      <c r="AL2298" s="100" t="str">
        <f>IFERROR(VALUE(INDEX('INPUT DATA'!$AA$5:$AA$605,MATCH(CAL!N2298,'INPUT DATA'!$A$5:$A$605,0))),"")</f>
        <v/>
      </c>
      <c r="AM2298" s="100" t="str">
        <f t="shared" si="7421"/>
        <v/>
      </c>
      <c r="AN2298" s="100" t="str">
        <f t="shared" si="7422"/>
        <v/>
      </c>
    </row>
    <row r="2299" spans="2:40" ht="15" customHeight="1" x14ac:dyDescent="0.25">
      <c r="B2299" s="115" t="str">
        <f>IF(AND('INPUT INF'!$C298="I",'INPUT INF'!$D298=$B$2003),'INPUT INF'!$A298,"")</f>
        <v/>
      </c>
      <c r="C2299" s="115" t="str">
        <f>IF(AND('INPUT INF'!$C298="I",'INPUT INF'!$D298=$C$2003),'INPUT INF'!$A298,"")</f>
        <v/>
      </c>
      <c r="D2299" s="100" t="str">
        <f>IF(AND('INPUT INF'!$C298="I",'INPUT INF'!$D298=$D$2003),'INPUT INF'!$A298,"")</f>
        <v/>
      </c>
      <c r="E2299" s="100" t="str">
        <f>IF(AND('INPUT INF'!$C298="I",'INPUT INF'!$D298=$E$2003),'INPUT INF'!$A298,"")</f>
        <v/>
      </c>
      <c r="F2299" s="100" t="str">
        <f>IF(AND('INPUT INF'!$C298="I",'INPUT INF'!$D298=$F$2003),'INPUT INF'!$A298,"")</f>
        <v/>
      </c>
      <c r="G2299" s="100" t="str">
        <f>IF(AND('INPUT INF'!$C298="I",'INPUT INF'!$D298=$G$2003),'INPUT INF'!$A298,"")</f>
        <v/>
      </c>
      <c r="H2299" s="100" t="str">
        <f>IF(AND('INPUT INF'!$C298="II",'INPUT INF'!$D298=$H$2003),'INPUT INF'!$A298,"")</f>
        <v/>
      </c>
      <c r="I2299" s="100" t="str">
        <f>IF(AND('INPUT INF'!$C298="II",'INPUT INF'!$D298=$I$2003),'INPUT INF'!$A298,"")</f>
        <v/>
      </c>
      <c r="J2299" s="100" t="str">
        <f>IF(AND('INPUT INF'!$C298="II",'INPUT INF'!$D298=$J$2003),'INPUT INF'!$A298,"")</f>
        <v/>
      </c>
      <c r="K2299" s="100" t="str">
        <f>IF(AND('INPUT INF'!$C298="II",'INPUT INF'!$D298=$K$2003),'INPUT INF'!$A298,"")</f>
        <v/>
      </c>
      <c r="L2299" s="100" t="str">
        <f>IF(AND('INPUT INF'!$C298="II",'INPUT INF'!$D298=$L$2003),'INPUT INF'!$A298,"")</f>
        <v/>
      </c>
      <c r="M2299" s="100" t="str">
        <f>IF(AND('INPUT INF'!$C298="II",'INPUT INF'!$D298=$M$2003),'INPUT INF'!$A298,"")</f>
        <v/>
      </c>
      <c r="N2299" s="191" t="str">
        <f t="shared" si="7423"/>
        <v/>
      </c>
      <c r="O2299" s="100" t="str">
        <f t="shared" si="7430"/>
        <v/>
      </c>
      <c r="P2299" s="191" t="str">
        <f t="shared" si="7430"/>
        <v/>
      </c>
      <c r="Q2299" s="100" t="str">
        <f t="shared" si="7430"/>
        <v/>
      </c>
      <c r="R2299" s="191" t="str">
        <f t="shared" si="7430"/>
        <v/>
      </c>
      <c r="S2299" s="100" t="str">
        <f t="shared" si="7430"/>
        <v/>
      </c>
      <c r="T2299" s="191" t="str">
        <f t="shared" si="7430"/>
        <v/>
      </c>
      <c r="U2299" s="100" t="str">
        <f t="shared" si="7430"/>
        <v/>
      </c>
      <c r="V2299" s="191" t="str">
        <f t="shared" si="7430"/>
        <v/>
      </c>
      <c r="W2299" s="100" t="str">
        <f t="shared" si="7430"/>
        <v/>
      </c>
      <c r="X2299" s="191" t="str">
        <f t="shared" si="7430"/>
        <v/>
      </c>
      <c r="Y2299" s="100" t="str">
        <f t="shared" si="7431"/>
        <v/>
      </c>
      <c r="Z2299" s="191" t="str">
        <f t="shared" si="7431"/>
        <v/>
      </c>
      <c r="AA2299" s="100" t="str">
        <f t="shared" si="7431"/>
        <v/>
      </c>
      <c r="AB2299" s="191" t="str">
        <f t="shared" si="7431"/>
        <v/>
      </c>
      <c r="AC2299" s="100" t="str">
        <f t="shared" si="7431"/>
        <v/>
      </c>
      <c r="AD2299" s="191" t="str">
        <f t="shared" si="7431"/>
        <v/>
      </c>
      <c r="AE2299" s="100" t="str">
        <f t="shared" si="7431"/>
        <v/>
      </c>
      <c r="AF2299" s="191" t="str">
        <f t="shared" si="7431"/>
        <v/>
      </c>
      <c r="AG2299" s="100" t="str">
        <f t="shared" si="7431"/>
        <v/>
      </c>
      <c r="AH2299" s="191" t="str">
        <f t="shared" si="7431"/>
        <v/>
      </c>
      <c r="AI2299" s="100" t="str">
        <f t="shared" si="7431"/>
        <v/>
      </c>
      <c r="AJ2299" s="191" t="str">
        <f t="shared" si="7431"/>
        <v/>
      </c>
      <c r="AK2299" s="100" t="str">
        <f>IFERROR(VALUE(INDEX('INPUT DATA'!$Z$5:$Z$605,MATCH(CAL!N2299,'INPUT DATA'!$A$5:$A$605,0))),"")</f>
        <v/>
      </c>
      <c r="AL2299" s="100" t="str">
        <f>IFERROR(VALUE(INDEX('INPUT DATA'!$AA$5:$AA$605,MATCH(CAL!N2299,'INPUT DATA'!$A$5:$A$605,0))),"")</f>
        <v/>
      </c>
      <c r="AM2299" s="100" t="str">
        <f t="shared" si="7421"/>
        <v/>
      </c>
      <c r="AN2299" s="100" t="str">
        <f t="shared" si="7422"/>
        <v/>
      </c>
    </row>
    <row r="2300" spans="2:40" ht="15" customHeight="1" x14ac:dyDescent="0.25">
      <c r="B2300" s="115" t="str">
        <f>IF(AND('INPUT INF'!$C299="I",'INPUT INF'!$D299=$B$2003),'INPUT INF'!$A299,"")</f>
        <v/>
      </c>
      <c r="C2300" s="115" t="str">
        <f>IF(AND('INPUT INF'!$C299="I",'INPUT INF'!$D299=$C$2003),'INPUT INF'!$A299,"")</f>
        <v/>
      </c>
      <c r="D2300" s="100" t="str">
        <f>IF(AND('INPUT INF'!$C299="I",'INPUT INF'!$D299=$D$2003),'INPUT INF'!$A299,"")</f>
        <v/>
      </c>
      <c r="E2300" s="100" t="str">
        <f>IF(AND('INPUT INF'!$C299="I",'INPUT INF'!$D299=$E$2003),'INPUT INF'!$A299,"")</f>
        <v/>
      </c>
      <c r="F2300" s="100" t="str">
        <f>IF(AND('INPUT INF'!$C299="I",'INPUT INF'!$D299=$F$2003),'INPUT INF'!$A299,"")</f>
        <v/>
      </c>
      <c r="G2300" s="100" t="str">
        <f>IF(AND('INPUT INF'!$C299="I",'INPUT INF'!$D299=$G$2003),'INPUT INF'!$A299,"")</f>
        <v/>
      </c>
      <c r="H2300" s="100" t="str">
        <f>IF(AND('INPUT INF'!$C299="II",'INPUT INF'!$D299=$H$2003),'INPUT INF'!$A299,"")</f>
        <v/>
      </c>
      <c r="I2300" s="100" t="str">
        <f>IF(AND('INPUT INF'!$C299="II",'INPUT INF'!$D299=$I$2003),'INPUT INF'!$A299,"")</f>
        <v/>
      </c>
      <c r="J2300" s="100" t="str">
        <f>IF(AND('INPUT INF'!$C299="II",'INPUT INF'!$D299=$J$2003),'INPUT INF'!$A299,"")</f>
        <v/>
      </c>
      <c r="K2300" s="100" t="str">
        <f>IF(AND('INPUT INF'!$C299="II",'INPUT INF'!$D299=$K$2003),'INPUT INF'!$A299,"")</f>
        <v/>
      </c>
      <c r="L2300" s="100" t="str">
        <f>IF(AND('INPUT INF'!$C299="II",'INPUT INF'!$D299=$L$2003),'INPUT INF'!$A299,"")</f>
        <v/>
      </c>
      <c r="M2300" s="100" t="str">
        <f>IF(AND('INPUT INF'!$C299="II",'INPUT INF'!$D299=$M$2003),'INPUT INF'!$A299,"")</f>
        <v/>
      </c>
      <c r="N2300" s="191" t="str">
        <f t="shared" si="7423"/>
        <v/>
      </c>
      <c r="O2300" s="100" t="str">
        <f t="shared" si="7430"/>
        <v/>
      </c>
      <c r="P2300" s="191" t="str">
        <f t="shared" si="7430"/>
        <v/>
      </c>
      <c r="Q2300" s="100" t="str">
        <f t="shared" si="7430"/>
        <v/>
      </c>
      <c r="R2300" s="191" t="str">
        <f t="shared" si="7430"/>
        <v/>
      </c>
      <c r="S2300" s="100" t="str">
        <f t="shared" si="7430"/>
        <v/>
      </c>
      <c r="T2300" s="191" t="str">
        <f t="shared" si="7430"/>
        <v/>
      </c>
      <c r="U2300" s="100" t="str">
        <f t="shared" si="7430"/>
        <v/>
      </c>
      <c r="V2300" s="191" t="str">
        <f t="shared" si="7430"/>
        <v/>
      </c>
      <c r="W2300" s="100" t="str">
        <f t="shared" si="7430"/>
        <v/>
      </c>
      <c r="X2300" s="191" t="str">
        <f t="shared" si="7430"/>
        <v/>
      </c>
      <c r="Y2300" s="100" t="str">
        <f t="shared" si="7431"/>
        <v/>
      </c>
      <c r="Z2300" s="191" t="str">
        <f t="shared" si="7431"/>
        <v/>
      </c>
      <c r="AA2300" s="100" t="str">
        <f t="shared" si="7431"/>
        <v/>
      </c>
      <c r="AB2300" s="191" t="str">
        <f t="shared" si="7431"/>
        <v/>
      </c>
      <c r="AC2300" s="100" t="str">
        <f t="shared" si="7431"/>
        <v/>
      </c>
      <c r="AD2300" s="191" t="str">
        <f t="shared" si="7431"/>
        <v/>
      </c>
      <c r="AE2300" s="100" t="str">
        <f t="shared" si="7431"/>
        <v/>
      </c>
      <c r="AF2300" s="191" t="str">
        <f t="shared" si="7431"/>
        <v/>
      </c>
      <c r="AG2300" s="100" t="str">
        <f t="shared" si="7431"/>
        <v/>
      </c>
      <c r="AH2300" s="191" t="str">
        <f t="shared" si="7431"/>
        <v/>
      </c>
      <c r="AI2300" s="100" t="str">
        <f t="shared" si="7431"/>
        <v/>
      </c>
      <c r="AJ2300" s="191" t="str">
        <f t="shared" si="7431"/>
        <v/>
      </c>
      <c r="AK2300" s="100" t="str">
        <f>IFERROR(VALUE(INDEX('INPUT DATA'!$Z$5:$Z$605,MATCH(CAL!N2300,'INPUT DATA'!$A$5:$A$605,0))),"")</f>
        <v/>
      </c>
      <c r="AL2300" s="100" t="str">
        <f>IFERROR(VALUE(INDEX('INPUT DATA'!$AA$5:$AA$605,MATCH(CAL!N2300,'INPUT DATA'!$A$5:$A$605,0))),"")</f>
        <v/>
      </c>
      <c r="AM2300" s="100" t="str">
        <f t="shared" si="7421"/>
        <v/>
      </c>
      <c r="AN2300" s="100" t="str">
        <f t="shared" si="7422"/>
        <v/>
      </c>
    </row>
    <row r="2301" spans="2:40" ht="15" customHeight="1" x14ac:dyDescent="0.25">
      <c r="B2301" s="115" t="str">
        <f>IF(AND('INPUT INF'!$C300="I",'INPUT INF'!$D300=$B$2003),'INPUT INF'!$A300,"")</f>
        <v/>
      </c>
      <c r="C2301" s="115" t="str">
        <f>IF(AND('INPUT INF'!$C300="I",'INPUT INF'!$D300=$C$2003),'INPUT INF'!$A300,"")</f>
        <v/>
      </c>
      <c r="D2301" s="100" t="str">
        <f>IF(AND('INPUT INF'!$C300="I",'INPUT INF'!$D300=$D$2003),'INPUT INF'!$A300,"")</f>
        <v/>
      </c>
      <c r="E2301" s="100" t="str">
        <f>IF(AND('INPUT INF'!$C300="I",'INPUT INF'!$D300=$E$2003),'INPUT INF'!$A300,"")</f>
        <v/>
      </c>
      <c r="F2301" s="100" t="str">
        <f>IF(AND('INPUT INF'!$C300="I",'INPUT INF'!$D300=$F$2003),'INPUT INF'!$A300,"")</f>
        <v/>
      </c>
      <c r="G2301" s="100" t="str">
        <f>IF(AND('INPUT INF'!$C300="I",'INPUT INF'!$D300=$G$2003),'INPUT INF'!$A300,"")</f>
        <v/>
      </c>
      <c r="H2301" s="100" t="str">
        <f>IF(AND('INPUT INF'!$C300="II",'INPUT INF'!$D300=$H$2003),'INPUT INF'!$A300,"")</f>
        <v/>
      </c>
      <c r="I2301" s="100" t="str">
        <f>IF(AND('INPUT INF'!$C300="II",'INPUT INF'!$D300=$I$2003),'INPUT INF'!$A300,"")</f>
        <v/>
      </c>
      <c r="J2301" s="100" t="str">
        <f>IF(AND('INPUT INF'!$C300="II",'INPUT INF'!$D300=$J$2003),'INPUT INF'!$A300,"")</f>
        <v/>
      </c>
      <c r="K2301" s="100" t="str">
        <f>IF(AND('INPUT INF'!$C300="II",'INPUT INF'!$D300=$K$2003),'INPUT INF'!$A300,"")</f>
        <v/>
      </c>
      <c r="L2301" s="100" t="str">
        <f>IF(AND('INPUT INF'!$C300="II",'INPUT INF'!$D300=$L$2003),'INPUT INF'!$A300,"")</f>
        <v/>
      </c>
      <c r="M2301" s="100" t="str">
        <f>IF(AND('INPUT INF'!$C300="II",'INPUT INF'!$D300=$M$2003),'INPUT INF'!$A300,"")</f>
        <v/>
      </c>
      <c r="N2301" s="191" t="str">
        <f t="shared" si="7423"/>
        <v/>
      </c>
      <c r="O2301" s="100" t="str">
        <f t="shared" si="7430"/>
        <v/>
      </c>
      <c r="P2301" s="191" t="str">
        <f t="shared" si="7430"/>
        <v/>
      </c>
      <c r="Q2301" s="100" t="str">
        <f t="shared" si="7430"/>
        <v/>
      </c>
      <c r="R2301" s="191" t="str">
        <f t="shared" si="7430"/>
        <v/>
      </c>
      <c r="S2301" s="100" t="str">
        <f t="shared" si="7430"/>
        <v/>
      </c>
      <c r="T2301" s="191" t="str">
        <f t="shared" si="7430"/>
        <v/>
      </c>
      <c r="U2301" s="100" t="str">
        <f t="shared" si="7430"/>
        <v/>
      </c>
      <c r="V2301" s="191" t="str">
        <f t="shared" si="7430"/>
        <v/>
      </c>
      <c r="W2301" s="100" t="str">
        <f t="shared" si="7430"/>
        <v/>
      </c>
      <c r="X2301" s="191" t="str">
        <f t="shared" si="7430"/>
        <v/>
      </c>
      <c r="Y2301" s="100" t="str">
        <f t="shared" si="7431"/>
        <v/>
      </c>
      <c r="Z2301" s="191" t="str">
        <f t="shared" si="7431"/>
        <v/>
      </c>
      <c r="AA2301" s="100" t="str">
        <f t="shared" si="7431"/>
        <v/>
      </c>
      <c r="AB2301" s="191" t="str">
        <f t="shared" si="7431"/>
        <v/>
      </c>
      <c r="AC2301" s="100" t="str">
        <f t="shared" si="7431"/>
        <v/>
      </c>
      <c r="AD2301" s="191" t="str">
        <f t="shared" si="7431"/>
        <v/>
      </c>
      <c r="AE2301" s="100" t="str">
        <f t="shared" si="7431"/>
        <v/>
      </c>
      <c r="AF2301" s="191" t="str">
        <f t="shared" si="7431"/>
        <v/>
      </c>
      <c r="AG2301" s="100" t="str">
        <f t="shared" si="7431"/>
        <v/>
      </c>
      <c r="AH2301" s="191" t="str">
        <f t="shared" si="7431"/>
        <v/>
      </c>
      <c r="AI2301" s="100" t="str">
        <f t="shared" si="7431"/>
        <v/>
      </c>
      <c r="AJ2301" s="191" t="str">
        <f t="shared" si="7431"/>
        <v/>
      </c>
      <c r="AK2301" s="100" t="str">
        <f>IFERROR(VALUE(INDEX('INPUT DATA'!$Z$5:$Z$605,MATCH(CAL!N2301,'INPUT DATA'!$A$5:$A$605,0))),"")</f>
        <v/>
      </c>
      <c r="AL2301" s="100" t="str">
        <f>IFERROR(VALUE(INDEX('INPUT DATA'!$AA$5:$AA$605,MATCH(CAL!N2301,'INPUT DATA'!$A$5:$A$605,0))),"")</f>
        <v/>
      </c>
      <c r="AM2301" s="100" t="str">
        <f t="shared" si="7421"/>
        <v/>
      </c>
      <c r="AN2301" s="100" t="str">
        <f t="shared" si="7422"/>
        <v/>
      </c>
    </row>
    <row r="2302" spans="2:40" ht="15" customHeight="1" x14ac:dyDescent="0.25">
      <c r="B2302" s="115" t="str">
        <f>IF(AND('INPUT INF'!$C301="I",'INPUT INF'!$D301=$B$2003),'INPUT INF'!$A301,"")</f>
        <v/>
      </c>
      <c r="C2302" s="115" t="str">
        <f>IF(AND('INPUT INF'!$C301="I",'INPUT INF'!$D301=$C$2003),'INPUT INF'!$A301,"")</f>
        <v/>
      </c>
      <c r="D2302" s="100" t="str">
        <f>IF(AND('INPUT INF'!$C301="I",'INPUT INF'!$D301=$D$2003),'INPUT INF'!$A301,"")</f>
        <v/>
      </c>
      <c r="E2302" s="100" t="str">
        <f>IF(AND('INPUT INF'!$C301="I",'INPUT INF'!$D301=$E$2003),'INPUT INF'!$A301,"")</f>
        <v/>
      </c>
      <c r="F2302" s="100" t="str">
        <f>IF(AND('INPUT INF'!$C301="I",'INPUT INF'!$D301=$F$2003),'INPUT INF'!$A301,"")</f>
        <v/>
      </c>
      <c r="G2302" s="100" t="str">
        <f>IF(AND('INPUT INF'!$C301="I",'INPUT INF'!$D301=$G$2003),'INPUT INF'!$A301,"")</f>
        <v/>
      </c>
      <c r="H2302" s="100" t="str">
        <f>IF(AND('INPUT INF'!$C301="II",'INPUT INF'!$D301=$H$2003),'INPUT INF'!$A301,"")</f>
        <v/>
      </c>
      <c r="I2302" s="100" t="str">
        <f>IF(AND('INPUT INF'!$C301="II",'INPUT INF'!$D301=$I$2003),'INPUT INF'!$A301,"")</f>
        <v/>
      </c>
      <c r="J2302" s="100" t="str">
        <f>IF(AND('INPUT INF'!$C301="II",'INPUT INF'!$D301=$J$2003),'INPUT INF'!$A301,"")</f>
        <v/>
      </c>
      <c r="K2302" s="100" t="str">
        <f>IF(AND('INPUT INF'!$C301="II",'INPUT INF'!$D301=$K$2003),'INPUT INF'!$A301,"")</f>
        <v/>
      </c>
      <c r="L2302" s="100" t="str">
        <f>IF(AND('INPUT INF'!$C301="II",'INPUT INF'!$D301=$L$2003),'INPUT INF'!$A301,"")</f>
        <v/>
      </c>
      <c r="M2302" s="100" t="str">
        <f>IF(AND('INPUT INF'!$C301="II",'INPUT INF'!$D301=$M$2003),'INPUT INF'!$A301,"")</f>
        <v/>
      </c>
      <c r="N2302" s="191" t="str">
        <f t="shared" si="7423"/>
        <v/>
      </c>
      <c r="O2302" s="100" t="str">
        <f t="shared" si="7430"/>
        <v/>
      </c>
      <c r="P2302" s="191" t="str">
        <f t="shared" si="7430"/>
        <v/>
      </c>
      <c r="Q2302" s="100" t="str">
        <f t="shared" si="7430"/>
        <v/>
      </c>
      <c r="R2302" s="191" t="str">
        <f t="shared" si="7430"/>
        <v/>
      </c>
      <c r="S2302" s="100" t="str">
        <f t="shared" si="7430"/>
        <v/>
      </c>
      <c r="T2302" s="191" t="str">
        <f t="shared" si="7430"/>
        <v/>
      </c>
      <c r="U2302" s="100" t="str">
        <f t="shared" si="7430"/>
        <v/>
      </c>
      <c r="V2302" s="191" t="str">
        <f t="shared" si="7430"/>
        <v/>
      </c>
      <c r="W2302" s="100" t="str">
        <f t="shared" si="7430"/>
        <v/>
      </c>
      <c r="X2302" s="191" t="str">
        <f t="shared" si="7430"/>
        <v/>
      </c>
      <c r="Y2302" s="100" t="str">
        <f t="shared" si="7431"/>
        <v/>
      </c>
      <c r="Z2302" s="191" t="str">
        <f t="shared" si="7431"/>
        <v/>
      </c>
      <c r="AA2302" s="100" t="str">
        <f t="shared" si="7431"/>
        <v/>
      </c>
      <c r="AB2302" s="191" t="str">
        <f t="shared" si="7431"/>
        <v/>
      </c>
      <c r="AC2302" s="100" t="str">
        <f t="shared" si="7431"/>
        <v/>
      </c>
      <c r="AD2302" s="191" t="str">
        <f t="shared" si="7431"/>
        <v/>
      </c>
      <c r="AE2302" s="100" t="str">
        <f t="shared" si="7431"/>
        <v/>
      </c>
      <c r="AF2302" s="191" t="str">
        <f t="shared" si="7431"/>
        <v/>
      </c>
      <c r="AG2302" s="100" t="str">
        <f t="shared" si="7431"/>
        <v/>
      </c>
      <c r="AH2302" s="191" t="str">
        <f t="shared" si="7431"/>
        <v/>
      </c>
      <c r="AI2302" s="100" t="str">
        <f t="shared" si="7431"/>
        <v/>
      </c>
      <c r="AJ2302" s="191" t="str">
        <f t="shared" si="7431"/>
        <v/>
      </c>
      <c r="AK2302" s="100" t="str">
        <f>IFERROR(VALUE(INDEX('INPUT DATA'!$Z$5:$Z$605,MATCH(CAL!N2302,'INPUT DATA'!$A$5:$A$605,0))),"")</f>
        <v/>
      </c>
      <c r="AL2302" s="100" t="str">
        <f>IFERROR(VALUE(INDEX('INPUT DATA'!$AA$5:$AA$605,MATCH(CAL!N2302,'INPUT DATA'!$A$5:$A$605,0))),"")</f>
        <v/>
      </c>
      <c r="AM2302" s="100" t="str">
        <f t="shared" si="7421"/>
        <v/>
      </c>
      <c r="AN2302" s="100" t="str">
        <f t="shared" si="7422"/>
        <v/>
      </c>
    </row>
    <row r="2303" spans="2:40" ht="15" customHeight="1" x14ac:dyDescent="0.25">
      <c r="B2303" s="115" t="str">
        <f>IF(AND('INPUT INF'!$C302="I",'INPUT INF'!$D302=$B$2003),'INPUT INF'!$A302,"")</f>
        <v/>
      </c>
      <c r="C2303" s="115" t="str">
        <f>IF(AND('INPUT INF'!$C302="I",'INPUT INF'!$D302=$C$2003),'INPUT INF'!$A302,"")</f>
        <v/>
      </c>
      <c r="D2303" s="100" t="str">
        <f>IF(AND('INPUT INF'!$C302="I",'INPUT INF'!$D302=$D$2003),'INPUT INF'!$A302,"")</f>
        <v/>
      </c>
      <c r="E2303" s="100" t="str">
        <f>IF(AND('INPUT INF'!$C302="I",'INPUT INF'!$D302=$E$2003),'INPUT INF'!$A302,"")</f>
        <v/>
      </c>
      <c r="F2303" s="100" t="str">
        <f>IF(AND('INPUT INF'!$C302="I",'INPUT INF'!$D302=$F$2003),'INPUT INF'!$A302,"")</f>
        <v/>
      </c>
      <c r="G2303" s="100" t="str">
        <f>IF(AND('INPUT INF'!$C302="I",'INPUT INF'!$D302=$G$2003),'INPUT INF'!$A302,"")</f>
        <v/>
      </c>
      <c r="H2303" s="100" t="str">
        <f>IF(AND('INPUT INF'!$C302="II",'INPUT INF'!$D302=$H$2003),'INPUT INF'!$A302,"")</f>
        <v/>
      </c>
      <c r="I2303" s="100" t="str">
        <f>IF(AND('INPUT INF'!$C302="II",'INPUT INF'!$D302=$I$2003),'INPUT INF'!$A302,"")</f>
        <v/>
      </c>
      <c r="J2303" s="100" t="str">
        <f>IF(AND('INPUT INF'!$C302="II",'INPUT INF'!$D302=$J$2003),'INPUT INF'!$A302,"")</f>
        <v/>
      </c>
      <c r="K2303" s="100" t="str">
        <f>IF(AND('INPUT INF'!$C302="II",'INPUT INF'!$D302=$K$2003),'INPUT INF'!$A302,"")</f>
        <v/>
      </c>
      <c r="L2303" s="100" t="str">
        <f>IF(AND('INPUT INF'!$C302="II",'INPUT INF'!$D302=$L$2003),'INPUT INF'!$A302,"")</f>
        <v/>
      </c>
      <c r="M2303" s="100" t="str">
        <f>IF(AND('INPUT INF'!$C302="II",'INPUT INF'!$D302=$M$2003),'INPUT INF'!$A302,"")</f>
        <v/>
      </c>
      <c r="N2303" s="191" t="str">
        <f t="shared" si="7423"/>
        <v/>
      </c>
      <c r="O2303" s="100" t="str">
        <f t="shared" si="7430"/>
        <v/>
      </c>
      <c r="P2303" s="191" t="str">
        <f t="shared" si="7430"/>
        <v/>
      </c>
      <c r="Q2303" s="100" t="str">
        <f t="shared" si="7430"/>
        <v/>
      </c>
      <c r="R2303" s="191" t="str">
        <f t="shared" si="7430"/>
        <v/>
      </c>
      <c r="S2303" s="100" t="str">
        <f t="shared" si="7430"/>
        <v/>
      </c>
      <c r="T2303" s="191" t="str">
        <f t="shared" si="7430"/>
        <v/>
      </c>
      <c r="U2303" s="100" t="str">
        <f t="shared" si="7430"/>
        <v/>
      </c>
      <c r="V2303" s="191" t="str">
        <f t="shared" si="7430"/>
        <v/>
      </c>
      <c r="W2303" s="100" t="str">
        <f t="shared" si="7430"/>
        <v/>
      </c>
      <c r="X2303" s="191" t="str">
        <f t="shared" si="7430"/>
        <v/>
      </c>
      <c r="Y2303" s="100" t="str">
        <f t="shared" si="7431"/>
        <v/>
      </c>
      <c r="Z2303" s="191" t="str">
        <f t="shared" si="7431"/>
        <v/>
      </c>
      <c r="AA2303" s="100" t="str">
        <f t="shared" si="7431"/>
        <v/>
      </c>
      <c r="AB2303" s="191" t="str">
        <f t="shared" si="7431"/>
        <v/>
      </c>
      <c r="AC2303" s="100" t="str">
        <f t="shared" si="7431"/>
        <v/>
      </c>
      <c r="AD2303" s="191" t="str">
        <f t="shared" si="7431"/>
        <v/>
      </c>
      <c r="AE2303" s="100" t="str">
        <f t="shared" si="7431"/>
        <v/>
      </c>
      <c r="AF2303" s="191" t="str">
        <f t="shared" si="7431"/>
        <v/>
      </c>
      <c r="AG2303" s="100" t="str">
        <f t="shared" si="7431"/>
        <v/>
      </c>
      <c r="AH2303" s="191" t="str">
        <f t="shared" si="7431"/>
        <v/>
      </c>
      <c r="AI2303" s="100" t="str">
        <f t="shared" si="7431"/>
        <v/>
      </c>
      <c r="AJ2303" s="191" t="str">
        <f t="shared" si="7431"/>
        <v/>
      </c>
      <c r="AK2303" s="100" t="str">
        <f>IFERROR(VALUE(INDEX('INPUT DATA'!$Z$5:$Z$605,MATCH(CAL!N2303,'INPUT DATA'!$A$5:$A$605,0))),"")</f>
        <v/>
      </c>
      <c r="AL2303" s="100" t="str">
        <f>IFERROR(VALUE(INDEX('INPUT DATA'!$AA$5:$AA$605,MATCH(CAL!N2303,'INPUT DATA'!$A$5:$A$605,0))),"")</f>
        <v/>
      </c>
      <c r="AM2303" s="100" t="str">
        <f t="shared" si="7421"/>
        <v/>
      </c>
      <c r="AN2303" s="100" t="str">
        <f t="shared" si="7422"/>
        <v/>
      </c>
    </row>
    <row r="2304" spans="2:40" ht="15" customHeight="1" x14ac:dyDescent="0.25">
      <c r="B2304" s="115" t="str">
        <f>IF(AND('INPUT INF'!$C303="I",'INPUT INF'!$D303=$B$2003),'INPUT INF'!$A303,"")</f>
        <v/>
      </c>
      <c r="C2304" s="115" t="str">
        <f>IF(AND('INPUT INF'!$C303="I",'INPUT INF'!$D303=$C$2003),'INPUT INF'!$A303,"")</f>
        <v/>
      </c>
      <c r="D2304" s="100" t="str">
        <f>IF(AND('INPUT INF'!$C303="I",'INPUT INF'!$D303=$D$2003),'INPUT INF'!$A303,"")</f>
        <v/>
      </c>
      <c r="E2304" s="100" t="str">
        <f>IF(AND('INPUT INF'!$C303="I",'INPUT INF'!$D303=$E$2003),'INPUT INF'!$A303,"")</f>
        <v/>
      </c>
      <c r="F2304" s="100" t="str">
        <f>IF(AND('INPUT INF'!$C303="I",'INPUT INF'!$D303=$F$2003),'INPUT INF'!$A303,"")</f>
        <v/>
      </c>
      <c r="G2304" s="100" t="str">
        <f>IF(AND('INPUT INF'!$C303="I",'INPUT INF'!$D303=$G$2003),'INPUT INF'!$A303,"")</f>
        <v/>
      </c>
      <c r="H2304" s="100" t="str">
        <f>IF(AND('INPUT INF'!$C303="II",'INPUT INF'!$D303=$H$2003),'INPUT INF'!$A303,"")</f>
        <v/>
      </c>
      <c r="I2304" s="100" t="str">
        <f>IF(AND('INPUT INF'!$C303="II",'INPUT INF'!$D303=$I$2003),'INPUT INF'!$A303,"")</f>
        <v/>
      </c>
      <c r="J2304" s="100" t="str">
        <f>IF(AND('INPUT INF'!$C303="II",'INPUT INF'!$D303=$J$2003),'INPUT INF'!$A303,"")</f>
        <v/>
      </c>
      <c r="K2304" s="100" t="str">
        <f>IF(AND('INPUT INF'!$C303="II",'INPUT INF'!$D303=$K$2003),'INPUT INF'!$A303,"")</f>
        <v/>
      </c>
      <c r="L2304" s="100" t="str">
        <f>IF(AND('INPUT INF'!$C303="II",'INPUT INF'!$D303=$L$2003),'INPUT INF'!$A303,"")</f>
        <v/>
      </c>
      <c r="M2304" s="100" t="str">
        <f>IF(AND('INPUT INF'!$C303="II",'INPUT INF'!$D303=$M$2003),'INPUT INF'!$A303,"")</f>
        <v/>
      </c>
      <c r="N2304" s="191" t="str">
        <f t="shared" si="7423"/>
        <v/>
      </c>
      <c r="O2304" s="100" t="str">
        <f t="shared" ref="O2304:X2313" si="7432">VLOOKUP($N2304,$B$1003:$AA$1901,O$2003,FALSE)</f>
        <v/>
      </c>
      <c r="P2304" s="191" t="str">
        <f t="shared" si="7432"/>
        <v/>
      </c>
      <c r="Q2304" s="100" t="str">
        <f t="shared" si="7432"/>
        <v/>
      </c>
      <c r="R2304" s="191" t="str">
        <f t="shared" si="7432"/>
        <v/>
      </c>
      <c r="S2304" s="100" t="str">
        <f t="shared" si="7432"/>
        <v/>
      </c>
      <c r="T2304" s="191" t="str">
        <f t="shared" si="7432"/>
        <v/>
      </c>
      <c r="U2304" s="100" t="str">
        <f t="shared" si="7432"/>
        <v/>
      </c>
      <c r="V2304" s="191" t="str">
        <f t="shared" si="7432"/>
        <v/>
      </c>
      <c r="W2304" s="100" t="str">
        <f t="shared" si="7432"/>
        <v/>
      </c>
      <c r="X2304" s="191" t="str">
        <f t="shared" si="7432"/>
        <v/>
      </c>
      <c r="Y2304" s="100" t="str">
        <f t="shared" ref="Y2304:AJ2313" si="7433">VLOOKUP($N2304,$B$1003:$AA$1901,Y$2003,FALSE)</f>
        <v/>
      </c>
      <c r="Z2304" s="191" t="str">
        <f t="shared" si="7433"/>
        <v/>
      </c>
      <c r="AA2304" s="100" t="str">
        <f t="shared" si="7433"/>
        <v/>
      </c>
      <c r="AB2304" s="191" t="str">
        <f t="shared" si="7433"/>
        <v/>
      </c>
      <c r="AC2304" s="100" t="str">
        <f t="shared" si="7433"/>
        <v/>
      </c>
      <c r="AD2304" s="191" t="str">
        <f t="shared" si="7433"/>
        <v/>
      </c>
      <c r="AE2304" s="100" t="str">
        <f t="shared" si="7433"/>
        <v/>
      </c>
      <c r="AF2304" s="191" t="str">
        <f t="shared" si="7433"/>
        <v/>
      </c>
      <c r="AG2304" s="100" t="str">
        <f t="shared" si="7433"/>
        <v/>
      </c>
      <c r="AH2304" s="191" t="str">
        <f t="shared" si="7433"/>
        <v/>
      </c>
      <c r="AI2304" s="100" t="str">
        <f t="shared" si="7433"/>
        <v/>
      </c>
      <c r="AJ2304" s="191" t="str">
        <f t="shared" si="7433"/>
        <v/>
      </c>
      <c r="AK2304" s="100" t="str">
        <f>IFERROR(VALUE(INDEX('INPUT DATA'!$Z$5:$Z$605,MATCH(CAL!N2304,'INPUT DATA'!$A$5:$A$605,0))),"")</f>
        <v/>
      </c>
      <c r="AL2304" s="100" t="str">
        <f>IFERROR(VALUE(INDEX('INPUT DATA'!$AA$5:$AA$605,MATCH(CAL!N2304,'INPUT DATA'!$A$5:$A$605,0))),"")</f>
        <v/>
      </c>
      <c r="AM2304" s="100" t="str">
        <f t="shared" si="7421"/>
        <v/>
      </c>
      <c r="AN2304" s="100" t="str">
        <f t="shared" si="7422"/>
        <v/>
      </c>
    </row>
    <row r="2305" spans="2:40" ht="15" customHeight="1" x14ac:dyDescent="0.25">
      <c r="B2305" s="115" t="str">
        <f>IF(AND('INPUT INF'!$C304="I",'INPUT INF'!$D304=$B$2003),'INPUT INF'!$A304,"")</f>
        <v/>
      </c>
      <c r="C2305" s="115" t="str">
        <f>IF(AND('INPUT INF'!$C304="I",'INPUT INF'!$D304=$C$2003),'INPUT INF'!$A304,"")</f>
        <v/>
      </c>
      <c r="D2305" s="100" t="str">
        <f>IF(AND('INPUT INF'!$C304="I",'INPUT INF'!$D304=$D$2003),'INPUT INF'!$A304,"")</f>
        <v/>
      </c>
      <c r="E2305" s="100" t="str">
        <f>IF(AND('INPUT INF'!$C304="I",'INPUT INF'!$D304=$E$2003),'INPUT INF'!$A304,"")</f>
        <v/>
      </c>
      <c r="F2305" s="100" t="str">
        <f>IF(AND('INPUT INF'!$C304="I",'INPUT INF'!$D304=$F$2003),'INPUT INF'!$A304,"")</f>
        <v/>
      </c>
      <c r="G2305" s="100" t="str">
        <f>IF(AND('INPUT INF'!$C304="I",'INPUT INF'!$D304=$G$2003),'INPUT INF'!$A304,"")</f>
        <v/>
      </c>
      <c r="H2305" s="100" t="str">
        <f>IF(AND('INPUT INF'!$C304="II",'INPUT INF'!$D304=$H$2003),'INPUT INF'!$A304,"")</f>
        <v/>
      </c>
      <c r="I2305" s="100" t="str">
        <f>IF(AND('INPUT INF'!$C304="II",'INPUT INF'!$D304=$I$2003),'INPUT INF'!$A304,"")</f>
        <v/>
      </c>
      <c r="J2305" s="100" t="str">
        <f>IF(AND('INPUT INF'!$C304="II",'INPUT INF'!$D304=$J$2003),'INPUT INF'!$A304,"")</f>
        <v/>
      </c>
      <c r="K2305" s="100" t="str">
        <f>IF(AND('INPUT INF'!$C304="II",'INPUT INF'!$D304=$K$2003),'INPUT INF'!$A304,"")</f>
        <v/>
      </c>
      <c r="L2305" s="100" t="str">
        <f>IF(AND('INPUT INF'!$C304="II",'INPUT INF'!$D304=$L$2003),'INPUT INF'!$A304,"")</f>
        <v/>
      </c>
      <c r="M2305" s="100" t="str">
        <f>IF(AND('INPUT INF'!$C304="II",'INPUT INF'!$D304=$M$2003),'INPUT INF'!$A304,"")</f>
        <v/>
      </c>
      <c r="N2305" s="191" t="str">
        <f t="shared" si="7423"/>
        <v/>
      </c>
      <c r="O2305" s="100" t="str">
        <f t="shared" si="7432"/>
        <v/>
      </c>
      <c r="P2305" s="191" t="str">
        <f t="shared" si="7432"/>
        <v/>
      </c>
      <c r="Q2305" s="100" t="str">
        <f t="shared" si="7432"/>
        <v/>
      </c>
      <c r="R2305" s="191" t="str">
        <f t="shared" si="7432"/>
        <v/>
      </c>
      <c r="S2305" s="100" t="str">
        <f t="shared" si="7432"/>
        <v/>
      </c>
      <c r="T2305" s="191" t="str">
        <f t="shared" si="7432"/>
        <v/>
      </c>
      <c r="U2305" s="100" t="str">
        <f t="shared" si="7432"/>
        <v/>
      </c>
      <c r="V2305" s="191" t="str">
        <f t="shared" si="7432"/>
        <v/>
      </c>
      <c r="W2305" s="100" t="str">
        <f t="shared" si="7432"/>
        <v/>
      </c>
      <c r="X2305" s="191" t="str">
        <f t="shared" si="7432"/>
        <v/>
      </c>
      <c r="Y2305" s="100" t="str">
        <f t="shared" si="7433"/>
        <v/>
      </c>
      <c r="Z2305" s="191" t="str">
        <f t="shared" si="7433"/>
        <v/>
      </c>
      <c r="AA2305" s="100" t="str">
        <f t="shared" si="7433"/>
        <v/>
      </c>
      <c r="AB2305" s="191" t="str">
        <f t="shared" si="7433"/>
        <v/>
      </c>
      <c r="AC2305" s="100" t="str">
        <f t="shared" si="7433"/>
        <v/>
      </c>
      <c r="AD2305" s="191" t="str">
        <f t="shared" si="7433"/>
        <v/>
      </c>
      <c r="AE2305" s="100" t="str">
        <f t="shared" si="7433"/>
        <v/>
      </c>
      <c r="AF2305" s="191" t="str">
        <f t="shared" si="7433"/>
        <v/>
      </c>
      <c r="AG2305" s="100" t="str">
        <f t="shared" si="7433"/>
        <v/>
      </c>
      <c r="AH2305" s="191" t="str">
        <f t="shared" si="7433"/>
        <v/>
      </c>
      <c r="AI2305" s="100" t="str">
        <f t="shared" si="7433"/>
        <v/>
      </c>
      <c r="AJ2305" s="191" t="str">
        <f t="shared" si="7433"/>
        <v/>
      </c>
      <c r="AK2305" s="100" t="str">
        <f>IFERROR(VALUE(INDEX('INPUT DATA'!$Z$5:$Z$605,MATCH(CAL!N2305,'INPUT DATA'!$A$5:$A$605,0))),"")</f>
        <v/>
      </c>
      <c r="AL2305" s="100" t="str">
        <f>IFERROR(VALUE(INDEX('INPUT DATA'!$AA$5:$AA$605,MATCH(CAL!N2305,'INPUT DATA'!$A$5:$A$605,0))),"")</f>
        <v/>
      </c>
      <c r="AM2305" s="100" t="str">
        <f t="shared" si="7421"/>
        <v/>
      </c>
      <c r="AN2305" s="100" t="str">
        <f t="shared" si="7422"/>
        <v/>
      </c>
    </row>
    <row r="2306" spans="2:40" ht="15" customHeight="1" x14ac:dyDescent="0.25">
      <c r="B2306" s="115" t="str">
        <f>IF(AND('INPUT INF'!$C305="I",'INPUT INF'!$D305=$B$2003),'INPUT INF'!$A305,"")</f>
        <v/>
      </c>
      <c r="C2306" s="115" t="str">
        <f>IF(AND('INPUT INF'!$C305="I",'INPUT INF'!$D305=$C$2003),'INPUT INF'!$A305,"")</f>
        <v/>
      </c>
      <c r="D2306" s="100" t="str">
        <f>IF(AND('INPUT INF'!$C305="I",'INPUT INF'!$D305=$D$2003),'INPUT INF'!$A305,"")</f>
        <v/>
      </c>
      <c r="E2306" s="100" t="str">
        <f>IF(AND('INPUT INF'!$C305="I",'INPUT INF'!$D305=$E$2003),'INPUT INF'!$A305,"")</f>
        <v/>
      </c>
      <c r="F2306" s="100" t="str">
        <f>IF(AND('INPUT INF'!$C305="I",'INPUT INF'!$D305=$F$2003),'INPUT INF'!$A305,"")</f>
        <v/>
      </c>
      <c r="G2306" s="100" t="str">
        <f>IF(AND('INPUT INF'!$C305="I",'INPUT INF'!$D305=$G$2003),'INPUT INF'!$A305,"")</f>
        <v/>
      </c>
      <c r="H2306" s="100" t="str">
        <f>IF(AND('INPUT INF'!$C305="II",'INPUT INF'!$D305=$H$2003),'INPUT INF'!$A305,"")</f>
        <v/>
      </c>
      <c r="I2306" s="100" t="str">
        <f>IF(AND('INPUT INF'!$C305="II",'INPUT INF'!$D305=$I$2003),'INPUT INF'!$A305,"")</f>
        <v/>
      </c>
      <c r="J2306" s="100" t="str">
        <f>IF(AND('INPUT INF'!$C305="II",'INPUT INF'!$D305=$J$2003),'INPUT INF'!$A305,"")</f>
        <v/>
      </c>
      <c r="K2306" s="100" t="str">
        <f>IF(AND('INPUT INF'!$C305="II",'INPUT INF'!$D305=$K$2003),'INPUT INF'!$A305,"")</f>
        <v/>
      </c>
      <c r="L2306" s="100" t="str">
        <f>IF(AND('INPUT INF'!$C305="II",'INPUT INF'!$D305=$L$2003),'INPUT INF'!$A305,"")</f>
        <v/>
      </c>
      <c r="M2306" s="100" t="str">
        <f>IF(AND('INPUT INF'!$C305="II",'INPUT INF'!$D305=$M$2003),'INPUT INF'!$A305,"")</f>
        <v/>
      </c>
      <c r="N2306" s="191" t="str">
        <f t="shared" si="7423"/>
        <v/>
      </c>
      <c r="O2306" s="100" t="str">
        <f t="shared" si="7432"/>
        <v/>
      </c>
      <c r="P2306" s="191" t="str">
        <f t="shared" si="7432"/>
        <v/>
      </c>
      <c r="Q2306" s="100" t="str">
        <f t="shared" si="7432"/>
        <v/>
      </c>
      <c r="R2306" s="191" t="str">
        <f t="shared" si="7432"/>
        <v/>
      </c>
      <c r="S2306" s="100" t="str">
        <f t="shared" si="7432"/>
        <v/>
      </c>
      <c r="T2306" s="191" t="str">
        <f t="shared" si="7432"/>
        <v/>
      </c>
      <c r="U2306" s="100" t="str">
        <f t="shared" si="7432"/>
        <v/>
      </c>
      <c r="V2306" s="191" t="str">
        <f t="shared" si="7432"/>
        <v/>
      </c>
      <c r="W2306" s="100" t="str">
        <f t="shared" si="7432"/>
        <v/>
      </c>
      <c r="X2306" s="191" t="str">
        <f t="shared" si="7432"/>
        <v/>
      </c>
      <c r="Y2306" s="100" t="str">
        <f t="shared" si="7433"/>
        <v/>
      </c>
      <c r="Z2306" s="191" t="str">
        <f t="shared" si="7433"/>
        <v/>
      </c>
      <c r="AA2306" s="100" t="str">
        <f t="shared" si="7433"/>
        <v/>
      </c>
      <c r="AB2306" s="191" t="str">
        <f t="shared" si="7433"/>
        <v/>
      </c>
      <c r="AC2306" s="100" t="str">
        <f t="shared" si="7433"/>
        <v/>
      </c>
      <c r="AD2306" s="191" t="str">
        <f t="shared" si="7433"/>
        <v/>
      </c>
      <c r="AE2306" s="100" t="str">
        <f t="shared" si="7433"/>
        <v/>
      </c>
      <c r="AF2306" s="191" t="str">
        <f t="shared" si="7433"/>
        <v/>
      </c>
      <c r="AG2306" s="100" t="str">
        <f t="shared" si="7433"/>
        <v/>
      </c>
      <c r="AH2306" s="191" t="str">
        <f t="shared" si="7433"/>
        <v/>
      </c>
      <c r="AI2306" s="100" t="str">
        <f t="shared" si="7433"/>
        <v/>
      </c>
      <c r="AJ2306" s="191" t="str">
        <f t="shared" si="7433"/>
        <v/>
      </c>
      <c r="AK2306" s="100" t="str">
        <f>IFERROR(VALUE(INDEX('INPUT DATA'!$Z$5:$Z$605,MATCH(CAL!N2306,'INPUT DATA'!$A$5:$A$605,0))),"")</f>
        <v/>
      </c>
      <c r="AL2306" s="100" t="str">
        <f>IFERROR(VALUE(INDEX('INPUT DATA'!$AA$5:$AA$605,MATCH(CAL!N2306,'INPUT DATA'!$A$5:$A$605,0))),"")</f>
        <v/>
      </c>
      <c r="AM2306" s="100" t="str">
        <f t="shared" si="7421"/>
        <v/>
      </c>
      <c r="AN2306" s="100" t="str">
        <f t="shared" si="7422"/>
        <v/>
      </c>
    </row>
    <row r="2307" spans="2:40" ht="15" customHeight="1" x14ac:dyDescent="0.25">
      <c r="B2307" s="115" t="str">
        <f>IF(AND('INPUT INF'!$C306="I",'INPUT INF'!$D306=$B$2003),'INPUT INF'!$A306,"")</f>
        <v/>
      </c>
      <c r="C2307" s="115" t="str">
        <f>IF(AND('INPUT INF'!$C306="I",'INPUT INF'!$D306=$C$2003),'INPUT INF'!$A306,"")</f>
        <v/>
      </c>
      <c r="D2307" s="100" t="str">
        <f>IF(AND('INPUT INF'!$C306="I",'INPUT INF'!$D306=$D$2003),'INPUT INF'!$A306,"")</f>
        <v/>
      </c>
      <c r="E2307" s="100" t="str">
        <f>IF(AND('INPUT INF'!$C306="I",'INPUT INF'!$D306=$E$2003),'INPUT INF'!$A306,"")</f>
        <v/>
      </c>
      <c r="F2307" s="100" t="str">
        <f>IF(AND('INPUT INF'!$C306="I",'INPUT INF'!$D306=$F$2003),'INPUT INF'!$A306,"")</f>
        <v/>
      </c>
      <c r="G2307" s="100" t="str">
        <f>IF(AND('INPUT INF'!$C306="I",'INPUT INF'!$D306=$G$2003),'INPUT INF'!$A306,"")</f>
        <v/>
      </c>
      <c r="H2307" s="100" t="str">
        <f>IF(AND('INPUT INF'!$C306="II",'INPUT INF'!$D306=$H$2003),'INPUT INF'!$A306,"")</f>
        <v/>
      </c>
      <c r="I2307" s="100" t="str">
        <f>IF(AND('INPUT INF'!$C306="II",'INPUT INF'!$D306=$I$2003),'INPUT INF'!$A306,"")</f>
        <v/>
      </c>
      <c r="J2307" s="100" t="str">
        <f>IF(AND('INPUT INF'!$C306="II",'INPUT INF'!$D306=$J$2003),'INPUT INF'!$A306,"")</f>
        <v/>
      </c>
      <c r="K2307" s="100" t="str">
        <f>IF(AND('INPUT INF'!$C306="II",'INPUT INF'!$D306=$K$2003),'INPUT INF'!$A306,"")</f>
        <v/>
      </c>
      <c r="L2307" s="100" t="str">
        <f>IF(AND('INPUT INF'!$C306="II",'INPUT INF'!$D306=$L$2003),'INPUT INF'!$A306,"")</f>
        <v/>
      </c>
      <c r="M2307" s="100" t="str">
        <f>IF(AND('INPUT INF'!$C306="II",'INPUT INF'!$D306=$M$2003),'INPUT INF'!$A306,"")</f>
        <v/>
      </c>
      <c r="N2307" s="191" t="str">
        <f t="shared" si="7423"/>
        <v/>
      </c>
      <c r="O2307" s="100" t="str">
        <f t="shared" si="7432"/>
        <v/>
      </c>
      <c r="P2307" s="191" t="str">
        <f t="shared" si="7432"/>
        <v/>
      </c>
      <c r="Q2307" s="100" t="str">
        <f t="shared" si="7432"/>
        <v/>
      </c>
      <c r="R2307" s="191" t="str">
        <f t="shared" si="7432"/>
        <v/>
      </c>
      <c r="S2307" s="100" t="str">
        <f t="shared" si="7432"/>
        <v/>
      </c>
      <c r="T2307" s="191" t="str">
        <f t="shared" si="7432"/>
        <v/>
      </c>
      <c r="U2307" s="100" t="str">
        <f t="shared" si="7432"/>
        <v/>
      </c>
      <c r="V2307" s="191" t="str">
        <f t="shared" si="7432"/>
        <v/>
      </c>
      <c r="W2307" s="100" t="str">
        <f t="shared" si="7432"/>
        <v/>
      </c>
      <c r="X2307" s="191" t="str">
        <f t="shared" si="7432"/>
        <v/>
      </c>
      <c r="Y2307" s="100" t="str">
        <f t="shared" si="7433"/>
        <v/>
      </c>
      <c r="Z2307" s="191" t="str">
        <f t="shared" si="7433"/>
        <v/>
      </c>
      <c r="AA2307" s="100" t="str">
        <f t="shared" si="7433"/>
        <v/>
      </c>
      <c r="AB2307" s="191" t="str">
        <f t="shared" si="7433"/>
        <v/>
      </c>
      <c r="AC2307" s="100" t="str">
        <f t="shared" si="7433"/>
        <v/>
      </c>
      <c r="AD2307" s="191" t="str">
        <f t="shared" si="7433"/>
        <v/>
      </c>
      <c r="AE2307" s="100" t="str">
        <f t="shared" si="7433"/>
        <v/>
      </c>
      <c r="AF2307" s="191" t="str">
        <f t="shared" si="7433"/>
        <v/>
      </c>
      <c r="AG2307" s="100" t="str">
        <f t="shared" si="7433"/>
        <v/>
      </c>
      <c r="AH2307" s="191" t="str">
        <f t="shared" si="7433"/>
        <v/>
      </c>
      <c r="AI2307" s="100" t="str">
        <f t="shared" si="7433"/>
        <v/>
      </c>
      <c r="AJ2307" s="191" t="str">
        <f t="shared" si="7433"/>
        <v/>
      </c>
      <c r="AK2307" s="100" t="str">
        <f>IFERROR(VALUE(INDEX('INPUT DATA'!$Z$5:$Z$605,MATCH(CAL!N2307,'INPUT DATA'!$A$5:$A$605,0))),"")</f>
        <v/>
      </c>
      <c r="AL2307" s="100" t="str">
        <f>IFERROR(VALUE(INDEX('INPUT DATA'!$AA$5:$AA$605,MATCH(CAL!N2307,'INPUT DATA'!$A$5:$A$605,0))),"")</f>
        <v/>
      </c>
      <c r="AM2307" s="100" t="str">
        <f t="shared" si="7421"/>
        <v/>
      </c>
      <c r="AN2307" s="100" t="str">
        <f t="shared" si="7422"/>
        <v/>
      </c>
    </row>
    <row r="2308" spans="2:40" ht="15" customHeight="1" x14ac:dyDescent="0.25">
      <c r="B2308" s="115" t="str">
        <f>IF(AND('INPUT INF'!$C307="I",'INPUT INF'!$D307=$B$2003),'INPUT INF'!$A307,"")</f>
        <v/>
      </c>
      <c r="C2308" s="115" t="str">
        <f>IF(AND('INPUT INF'!$C307="I",'INPUT INF'!$D307=$C$2003),'INPUT INF'!$A307,"")</f>
        <v/>
      </c>
      <c r="D2308" s="100" t="str">
        <f>IF(AND('INPUT INF'!$C307="I",'INPUT INF'!$D307=$D$2003),'INPUT INF'!$A307,"")</f>
        <v/>
      </c>
      <c r="E2308" s="100" t="str">
        <f>IF(AND('INPUT INF'!$C307="I",'INPUT INF'!$D307=$E$2003),'INPUT INF'!$A307,"")</f>
        <v/>
      </c>
      <c r="F2308" s="100" t="str">
        <f>IF(AND('INPUT INF'!$C307="I",'INPUT INF'!$D307=$F$2003),'INPUT INF'!$A307,"")</f>
        <v/>
      </c>
      <c r="G2308" s="100" t="str">
        <f>IF(AND('INPUT INF'!$C307="I",'INPUT INF'!$D307=$G$2003),'INPUT INF'!$A307,"")</f>
        <v/>
      </c>
      <c r="H2308" s="100" t="str">
        <f>IF(AND('INPUT INF'!$C307="II",'INPUT INF'!$D307=$H$2003),'INPUT INF'!$A307,"")</f>
        <v/>
      </c>
      <c r="I2308" s="100" t="str">
        <f>IF(AND('INPUT INF'!$C307="II",'INPUT INF'!$D307=$I$2003),'INPUT INF'!$A307,"")</f>
        <v/>
      </c>
      <c r="J2308" s="100" t="str">
        <f>IF(AND('INPUT INF'!$C307="II",'INPUT INF'!$D307=$J$2003),'INPUT INF'!$A307,"")</f>
        <v/>
      </c>
      <c r="K2308" s="100" t="str">
        <f>IF(AND('INPUT INF'!$C307="II",'INPUT INF'!$D307=$K$2003),'INPUT INF'!$A307,"")</f>
        <v/>
      </c>
      <c r="L2308" s="100" t="str">
        <f>IF(AND('INPUT INF'!$C307="II",'INPUT INF'!$D307=$L$2003),'INPUT INF'!$A307,"")</f>
        <v/>
      </c>
      <c r="M2308" s="100" t="str">
        <f>IF(AND('INPUT INF'!$C307="II",'INPUT INF'!$D307=$M$2003),'INPUT INF'!$A307,"")</f>
        <v/>
      </c>
      <c r="N2308" s="191" t="str">
        <f t="shared" si="7423"/>
        <v/>
      </c>
      <c r="O2308" s="100" t="str">
        <f t="shared" si="7432"/>
        <v/>
      </c>
      <c r="P2308" s="191" t="str">
        <f t="shared" si="7432"/>
        <v/>
      </c>
      <c r="Q2308" s="100" t="str">
        <f t="shared" si="7432"/>
        <v/>
      </c>
      <c r="R2308" s="191" t="str">
        <f t="shared" si="7432"/>
        <v/>
      </c>
      <c r="S2308" s="100" t="str">
        <f t="shared" si="7432"/>
        <v/>
      </c>
      <c r="T2308" s="191" t="str">
        <f t="shared" si="7432"/>
        <v/>
      </c>
      <c r="U2308" s="100" t="str">
        <f t="shared" si="7432"/>
        <v/>
      </c>
      <c r="V2308" s="191" t="str">
        <f t="shared" si="7432"/>
        <v/>
      </c>
      <c r="W2308" s="100" t="str">
        <f t="shared" si="7432"/>
        <v/>
      </c>
      <c r="X2308" s="191" t="str">
        <f t="shared" si="7432"/>
        <v/>
      </c>
      <c r="Y2308" s="100" t="str">
        <f t="shared" si="7433"/>
        <v/>
      </c>
      <c r="Z2308" s="191" t="str">
        <f t="shared" si="7433"/>
        <v/>
      </c>
      <c r="AA2308" s="100" t="str">
        <f t="shared" si="7433"/>
        <v/>
      </c>
      <c r="AB2308" s="191" t="str">
        <f t="shared" si="7433"/>
        <v/>
      </c>
      <c r="AC2308" s="100" t="str">
        <f t="shared" si="7433"/>
        <v/>
      </c>
      <c r="AD2308" s="191" t="str">
        <f t="shared" si="7433"/>
        <v/>
      </c>
      <c r="AE2308" s="100" t="str">
        <f t="shared" si="7433"/>
        <v/>
      </c>
      <c r="AF2308" s="191" t="str">
        <f t="shared" si="7433"/>
        <v/>
      </c>
      <c r="AG2308" s="100" t="str">
        <f t="shared" si="7433"/>
        <v/>
      </c>
      <c r="AH2308" s="191" t="str">
        <f t="shared" si="7433"/>
        <v/>
      </c>
      <c r="AI2308" s="100" t="str">
        <f t="shared" si="7433"/>
        <v/>
      </c>
      <c r="AJ2308" s="191" t="str">
        <f t="shared" si="7433"/>
        <v/>
      </c>
      <c r="AK2308" s="100" t="str">
        <f>IFERROR(VALUE(INDEX('INPUT DATA'!$Z$5:$Z$605,MATCH(CAL!N2308,'INPUT DATA'!$A$5:$A$605,0))),"")</f>
        <v/>
      </c>
      <c r="AL2308" s="100" t="str">
        <f>IFERROR(VALUE(INDEX('INPUT DATA'!$AA$5:$AA$605,MATCH(CAL!N2308,'INPUT DATA'!$A$5:$A$605,0))),"")</f>
        <v/>
      </c>
      <c r="AM2308" s="100" t="str">
        <f t="shared" si="7421"/>
        <v/>
      </c>
      <c r="AN2308" s="100" t="str">
        <f t="shared" si="7422"/>
        <v/>
      </c>
    </row>
    <row r="2309" spans="2:40" ht="15" customHeight="1" x14ac:dyDescent="0.25">
      <c r="B2309" s="115" t="str">
        <f>IF(AND('INPUT INF'!$C308="I",'INPUT INF'!$D308=$B$2003),'INPUT INF'!$A308,"")</f>
        <v/>
      </c>
      <c r="C2309" s="115" t="str">
        <f>IF(AND('INPUT INF'!$C308="I",'INPUT INF'!$D308=$C$2003),'INPUT INF'!$A308,"")</f>
        <v/>
      </c>
      <c r="D2309" s="100" t="str">
        <f>IF(AND('INPUT INF'!$C308="I",'INPUT INF'!$D308=$D$2003),'INPUT INF'!$A308,"")</f>
        <v/>
      </c>
      <c r="E2309" s="100" t="str">
        <f>IF(AND('INPUT INF'!$C308="I",'INPUT INF'!$D308=$E$2003),'INPUT INF'!$A308,"")</f>
        <v/>
      </c>
      <c r="F2309" s="100" t="str">
        <f>IF(AND('INPUT INF'!$C308="I",'INPUT INF'!$D308=$F$2003),'INPUT INF'!$A308,"")</f>
        <v/>
      </c>
      <c r="G2309" s="100" t="str">
        <f>IF(AND('INPUT INF'!$C308="I",'INPUT INF'!$D308=$G$2003),'INPUT INF'!$A308,"")</f>
        <v/>
      </c>
      <c r="H2309" s="100" t="str">
        <f>IF(AND('INPUT INF'!$C308="II",'INPUT INF'!$D308=$H$2003),'INPUT INF'!$A308,"")</f>
        <v/>
      </c>
      <c r="I2309" s="100" t="str">
        <f>IF(AND('INPUT INF'!$C308="II",'INPUT INF'!$D308=$I$2003),'INPUT INF'!$A308,"")</f>
        <v/>
      </c>
      <c r="J2309" s="100" t="str">
        <f>IF(AND('INPUT INF'!$C308="II",'INPUT INF'!$D308=$J$2003),'INPUT INF'!$A308,"")</f>
        <v/>
      </c>
      <c r="K2309" s="100" t="str">
        <f>IF(AND('INPUT INF'!$C308="II",'INPUT INF'!$D308=$K$2003),'INPUT INF'!$A308,"")</f>
        <v/>
      </c>
      <c r="L2309" s="100" t="str">
        <f>IF(AND('INPUT INF'!$C308="II",'INPUT INF'!$D308=$L$2003),'INPUT INF'!$A308,"")</f>
        <v/>
      </c>
      <c r="M2309" s="100" t="str">
        <f>IF(AND('INPUT INF'!$C308="II",'INPUT INF'!$D308=$M$2003),'INPUT INF'!$A308,"")</f>
        <v/>
      </c>
      <c r="N2309" s="191" t="str">
        <f t="shared" si="7423"/>
        <v/>
      </c>
      <c r="O2309" s="100" t="str">
        <f t="shared" si="7432"/>
        <v/>
      </c>
      <c r="P2309" s="191" t="str">
        <f t="shared" si="7432"/>
        <v/>
      </c>
      <c r="Q2309" s="100" t="str">
        <f t="shared" si="7432"/>
        <v/>
      </c>
      <c r="R2309" s="191" t="str">
        <f t="shared" si="7432"/>
        <v/>
      </c>
      <c r="S2309" s="100" t="str">
        <f t="shared" si="7432"/>
        <v/>
      </c>
      <c r="T2309" s="191" t="str">
        <f t="shared" si="7432"/>
        <v/>
      </c>
      <c r="U2309" s="100" t="str">
        <f t="shared" si="7432"/>
        <v/>
      </c>
      <c r="V2309" s="191" t="str">
        <f t="shared" si="7432"/>
        <v/>
      </c>
      <c r="W2309" s="100" t="str">
        <f t="shared" si="7432"/>
        <v/>
      </c>
      <c r="X2309" s="191" t="str">
        <f t="shared" si="7432"/>
        <v/>
      </c>
      <c r="Y2309" s="100" t="str">
        <f t="shared" si="7433"/>
        <v/>
      </c>
      <c r="Z2309" s="191" t="str">
        <f t="shared" si="7433"/>
        <v/>
      </c>
      <c r="AA2309" s="100" t="str">
        <f t="shared" si="7433"/>
        <v/>
      </c>
      <c r="AB2309" s="191" t="str">
        <f t="shared" si="7433"/>
        <v/>
      </c>
      <c r="AC2309" s="100" t="str">
        <f t="shared" si="7433"/>
        <v/>
      </c>
      <c r="AD2309" s="191" t="str">
        <f t="shared" si="7433"/>
        <v/>
      </c>
      <c r="AE2309" s="100" t="str">
        <f t="shared" si="7433"/>
        <v/>
      </c>
      <c r="AF2309" s="191" t="str">
        <f t="shared" si="7433"/>
        <v/>
      </c>
      <c r="AG2309" s="100" t="str">
        <f t="shared" si="7433"/>
        <v/>
      </c>
      <c r="AH2309" s="191" t="str">
        <f t="shared" si="7433"/>
        <v/>
      </c>
      <c r="AI2309" s="100" t="str">
        <f t="shared" si="7433"/>
        <v/>
      </c>
      <c r="AJ2309" s="191" t="str">
        <f t="shared" si="7433"/>
        <v/>
      </c>
      <c r="AK2309" s="100" t="str">
        <f>IFERROR(VALUE(INDEX('INPUT DATA'!$Z$5:$Z$605,MATCH(CAL!N2309,'INPUT DATA'!$A$5:$A$605,0))),"")</f>
        <v/>
      </c>
      <c r="AL2309" s="100" t="str">
        <f>IFERROR(VALUE(INDEX('INPUT DATA'!$AA$5:$AA$605,MATCH(CAL!N2309,'INPUT DATA'!$A$5:$A$605,0))),"")</f>
        <v/>
      </c>
      <c r="AM2309" s="100" t="str">
        <f t="shared" si="7421"/>
        <v/>
      </c>
      <c r="AN2309" s="100" t="str">
        <f t="shared" si="7422"/>
        <v/>
      </c>
    </row>
    <row r="2310" spans="2:40" ht="15" customHeight="1" x14ac:dyDescent="0.25">
      <c r="B2310" s="115" t="str">
        <f>IF(AND('INPUT INF'!$C309="I",'INPUT INF'!$D309=$B$2003),'INPUT INF'!$A309,"")</f>
        <v/>
      </c>
      <c r="C2310" s="115" t="str">
        <f>IF(AND('INPUT INF'!$C309="I",'INPUT INF'!$D309=$C$2003),'INPUT INF'!$A309,"")</f>
        <v/>
      </c>
      <c r="D2310" s="100" t="str">
        <f>IF(AND('INPUT INF'!$C309="I",'INPUT INF'!$D309=$D$2003),'INPUT INF'!$A309,"")</f>
        <v/>
      </c>
      <c r="E2310" s="100" t="str">
        <f>IF(AND('INPUT INF'!$C309="I",'INPUT INF'!$D309=$E$2003),'INPUT INF'!$A309,"")</f>
        <v/>
      </c>
      <c r="F2310" s="100" t="str">
        <f>IF(AND('INPUT INF'!$C309="I",'INPUT INF'!$D309=$F$2003),'INPUT INF'!$A309,"")</f>
        <v/>
      </c>
      <c r="G2310" s="100" t="str">
        <f>IF(AND('INPUT INF'!$C309="I",'INPUT INF'!$D309=$G$2003),'INPUT INF'!$A309,"")</f>
        <v/>
      </c>
      <c r="H2310" s="100" t="str">
        <f>IF(AND('INPUT INF'!$C309="II",'INPUT INF'!$D309=$H$2003),'INPUT INF'!$A309,"")</f>
        <v/>
      </c>
      <c r="I2310" s="100" t="str">
        <f>IF(AND('INPUT INF'!$C309="II",'INPUT INF'!$D309=$I$2003),'INPUT INF'!$A309,"")</f>
        <v/>
      </c>
      <c r="J2310" s="100" t="str">
        <f>IF(AND('INPUT INF'!$C309="II",'INPUT INF'!$D309=$J$2003),'INPUT INF'!$A309,"")</f>
        <v/>
      </c>
      <c r="K2310" s="100" t="str">
        <f>IF(AND('INPUT INF'!$C309="II",'INPUT INF'!$D309=$K$2003),'INPUT INF'!$A309,"")</f>
        <v/>
      </c>
      <c r="L2310" s="100" t="str">
        <f>IF(AND('INPUT INF'!$C309="II",'INPUT INF'!$D309=$L$2003),'INPUT INF'!$A309,"")</f>
        <v/>
      </c>
      <c r="M2310" s="100" t="str">
        <f>IF(AND('INPUT INF'!$C309="II",'INPUT INF'!$D309=$M$2003),'INPUT INF'!$A309,"")</f>
        <v/>
      </c>
      <c r="N2310" s="191" t="str">
        <f t="shared" si="7423"/>
        <v/>
      </c>
      <c r="O2310" s="100" t="str">
        <f t="shared" si="7432"/>
        <v/>
      </c>
      <c r="P2310" s="191" t="str">
        <f t="shared" si="7432"/>
        <v/>
      </c>
      <c r="Q2310" s="100" t="str">
        <f t="shared" si="7432"/>
        <v/>
      </c>
      <c r="R2310" s="191" t="str">
        <f t="shared" si="7432"/>
        <v/>
      </c>
      <c r="S2310" s="100" t="str">
        <f t="shared" si="7432"/>
        <v/>
      </c>
      <c r="T2310" s="191" t="str">
        <f t="shared" si="7432"/>
        <v/>
      </c>
      <c r="U2310" s="100" t="str">
        <f t="shared" si="7432"/>
        <v/>
      </c>
      <c r="V2310" s="191" t="str">
        <f t="shared" si="7432"/>
        <v/>
      </c>
      <c r="W2310" s="100" t="str">
        <f t="shared" si="7432"/>
        <v/>
      </c>
      <c r="X2310" s="191" t="str">
        <f t="shared" si="7432"/>
        <v/>
      </c>
      <c r="Y2310" s="100" t="str">
        <f t="shared" si="7433"/>
        <v/>
      </c>
      <c r="Z2310" s="191" t="str">
        <f t="shared" si="7433"/>
        <v/>
      </c>
      <c r="AA2310" s="100" t="str">
        <f t="shared" si="7433"/>
        <v/>
      </c>
      <c r="AB2310" s="191" t="str">
        <f t="shared" si="7433"/>
        <v/>
      </c>
      <c r="AC2310" s="100" t="str">
        <f t="shared" si="7433"/>
        <v/>
      </c>
      <c r="AD2310" s="191" t="str">
        <f t="shared" si="7433"/>
        <v/>
      </c>
      <c r="AE2310" s="100" t="str">
        <f t="shared" si="7433"/>
        <v/>
      </c>
      <c r="AF2310" s="191" t="str">
        <f t="shared" si="7433"/>
        <v/>
      </c>
      <c r="AG2310" s="100" t="str">
        <f t="shared" si="7433"/>
        <v/>
      </c>
      <c r="AH2310" s="191" t="str">
        <f t="shared" si="7433"/>
        <v/>
      </c>
      <c r="AI2310" s="100" t="str">
        <f t="shared" si="7433"/>
        <v/>
      </c>
      <c r="AJ2310" s="191" t="str">
        <f t="shared" si="7433"/>
        <v/>
      </c>
      <c r="AK2310" s="100" t="str">
        <f>IFERROR(VALUE(INDEX('INPUT DATA'!$Z$5:$Z$605,MATCH(CAL!N2310,'INPUT DATA'!$A$5:$A$605,0))),"")</f>
        <v/>
      </c>
      <c r="AL2310" s="100" t="str">
        <f>IFERROR(VALUE(INDEX('INPUT DATA'!$AA$5:$AA$605,MATCH(CAL!N2310,'INPUT DATA'!$A$5:$A$605,0))),"")</f>
        <v/>
      </c>
      <c r="AM2310" s="100" t="str">
        <f t="shared" si="7421"/>
        <v/>
      </c>
      <c r="AN2310" s="100" t="str">
        <f t="shared" si="7422"/>
        <v/>
      </c>
    </row>
    <row r="2311" spans="2:40" ht="15" customHeight="1" x14ac:dyDescent="0.25">
      <c r="B2311" s="115" t="str">
        <f>IF(AND('INPUT INF'!$C310="I",'INPUT INF'!$D310=$B$2003),'INPUT INF'!$A310,"")</f>
        <v/>
      </c>
      <c r="C2311" s="115" t="str">
        <f>IF(AND('INPUT INF'!$C310="I",'INPUT INF'!$D310=$C$2003),'INPUT INF'!$A310,"")</f>
        <v/>
      </c>
      <c r="D2311" s="100" t="str">
        <f>IF(AND('INPUT INF'!$C310="I",'INPUT INF'!$D310=$D$2003),'INPUT INF'!$A310,"")</f>
        <v/>
      </c>
      <c r="E2311" s="100" t="str">
        <f>IF(AND('INPUT INF'!$C310="I",'INPUT INF'!$D310=$E$2003),'INPUT INF'!$A310,"")</f>
        <v/>
      </c>
      <c r="F2311" s="100" t="str">
        <f>IF(AND('INPUT INF'!$C310="I",'INPUT INF'!$D310=$F$2003),'INPUT INF'!$A310,"")</f>
        <v/>
      </c>
      <c r="G2311" s="100" t="str">
        <f>IF(AND('INPUT INF'!$C310="I",'INPUT INF'!$D310=$G$2003),'INPUT INF'!$A310,"")</f>
        <v/>
      </c>
      <c r="H2311" s="100" t="str">
        <f>IF(AND('INPUT INF'!$C310="II",'INPUT INF'!$D310=$H$2003),'INPUT INF'!$A310,"")</f>
        <v/>
      </c>
      <c r="I2311" s="100" t="str">
        <f>IF(AND('INPUT INF'!$C310="II",'INPUT INF'!$D310=$I$2003),'INPUT INF'!$A310,"")</f>
        <v/>
      </c>
      <c r="J2311" s="100" t="str">
        <f>IF(AND('INPUT INF'!$C310="II",'INPUT INF'!$D310=$J$2003),'INPUT INF'!$A310,"")</f>
        <v/>
      </c>
      <c r="K2311" s="100" t="str">
        <f>IF(AND('INPUT INF'!$C310="II",'INPUT INF'!$D310=$K$2003),'INPUT INF'!$A310,"")</f>
        <v/>
      </c>
      <c r="L2311" s="100" t="str">
        <f>IF(AND('INPUT INF'!$C310="II",'INPUT INF'!$D310=$L$2003),'INPUT INF'!$A310,"")</f>
        <v/>
      </c>
      <c r="M2311" s="100" t="str">
        <f>IF(AND('INPUT INF'!$C310="II",'INPUT INF'!$D310=$M$2003),'INPUT INF'!$A310,"")</f>
        <v/>
      </c>
      <c r="N2311" s="191" t="str">
        <f t="shared" si="7423"/>
        <v/>
      </c>
      <c r="O2311" s="100" t="str">
        <f t="shared" si="7432"/>
        <v/>
      </c>
      <c r="P2311" s="191" t="str">
        <f t="shared" si="7432"/>
        <v/>
      </c>
      <c r="Q2311" s="100" t="str">
        <f t="shared" si="7432"/>
        <v/>
      </c>
      <c r="R2311" s="191" t="str">
        <f t="shared" si="7432"/>
        <v/>
      </c>
      <c r="S2311" s="100" t="str">
        <f t="shared" si="7432"/>
        <v/>
      </c>
      <c r="T2311" s="191" t="str">
        <f t="shared" si="7432"/>
        <v/>
      </c>
      <c r="U2311" s="100" t="str">
        <f t="shared" si="7432"/>
        <v/>
      </c>
      <c r="V2311" s="191" t="str">
        <f t="shared" si="7432"/>
        <v/>
      </c>
      <c r="W2311" s="100" t="str">
        <f t="shared" si="7432"/>
        <v/>
      </c>
      <c r="X2311" s="191" t="str">
        <f t="shared" si="7432"/>
        <v/>
      </c>
      <c r="Y2311" s="100" t="str">
        <f t="shared" si="7433"/>
        <v/>
      </c>
      <c r="Z2311" s="191" t="str">
        <f t="shared" si="7433"/>
        <v/>
      </c>
      <c r="AA2311" s="100" t="str">
        <f t="shared" si="7433"/>
        <v/>
      </c>
      <c r="AB2311" s="191" t="str">
        <f t="shared" si="7433"/>
        <v/>
      </c>
      <c r="AC2311" s="100" t="str">
        <f t="shared" si="7433"/>
        <v/>
      </c>
      <c r="AD2311" s="191" t="str">
        <f t="shared" si="7433"/>
        <v/>
      </c>
      <c r="AE2311" s="100" t="str">
        <f t="shared" si="7433"/>
        <v/>
      </c>
      <c r="AF2311" s="191" t="str">
        <f t="shared" si="7433"/>
        <v/>
      </c>
      <c r="AG2311" s="100" t="str">
        <f t="shared" si="7433"/>
        <v/>
      </c>
      <c r="AH2311" s="191" t="str">
        <f t="shared" si="7433"/>
        <v/>
      </c>
      <c r="AI2311" s="100" t="str">
        <f t="shared" si="7433"/>
        <v/>
      </c>
      <c r="AJ2311" s="191" t="str">
        <f t="shared" si="7433"/>
        <v/>
      </c>
      <c r="AK2311" s="100" t="str">
        <f>IFERROR(VALUE(INDEX('INPUT DATA'!$Z$5:$Z$605,MATCH(CAL!N2311,'INPUT DATA'!$A$5:$A$605,0))),"")</f>
        <v/>
      </c>
      <c r="AL2311" s="100" t="str">
        <f>IFERROR(VALUE(INDEX('INPUT DATA'!$AA$5:$AA$605,MATCH(CAL!N2311,'INPUT DATA'!$A$5:$A$605,0))),"")</f>
        <v/>
      </c>
      <c r="AM2311" s="100" t="str">
        <f t="shared" si="7421"/>
        <v/>
      </c>
      <c r="AN2311" s="100" t="str">
        <f t="shared" si="7422"/>
        <v/>
      </c>
    </row>
    <row r="2312" spans="2:40" ht="15" customHeight="1" x14ac:dyDescent="0.25">
      <c r="B2312" s="115" t="str">
        <f>IF(AND('INPUT INF'!$C311="I",'INPUT INF'!$D311=$B$2003),'INPUT INF'!$A311,"")</f>
        <v/>
      </c>
      <c r="C2312" s="115" t="str">
        <f>IF(AND('INPUT INF'!$C311="I",'INPUT INF'!$D311=$C$2003),'INPUT INF'!$A311,"")</f>
        <v/>
      </c>
      <c r="D2312" s="100" t="str">
        <f>IF(AND('INPUT INF'!$C311="I",'INPUT INF'!$D311=$D$2003),'INPUT INF'!$A311,"")</f>
        <v/>
      </c>
      <c r="E2312" s="100" t="str">
        <f>IF(AND('INPUT INF'!$C311="I",'INPUT INF'!$D311=$E$2003),'INPUT INF'!$A311,"")</f>
        <v/>
      </c>
      <c r="F2312" s="100" t="str">
        <f>IF(AND('INPUT INF'!$C311="I",'INPUT INF'!$D311=$F$2003),'INPUT INF'!$A311,"")</f>
        <v/>
      </c>
      <c r="G2312" s="100" t="str">
        <f>IF(AND('INPUT INF'!$C311="I",'INPUT INF'!$D311=$G$2003),'INPUT INF'!$A311,"")</f>
        <v/>
      </c>
      <c r="H2312" s="100" t="str">
        <f>IF(AND('INPUT INF'!$C311="II",'INPUT INF'!$D311=$H$2003),'INPUT INF'!$A311,"")</f>
        <v/>
      </c>
      <c r="I2312" s="100" t="str">
        <f>IF(AND('INPUT INF'!$C311="II",'INPUT INF'!$D311=$I$2003),'INPUT INF'!$A311,"")</f>
        <v/>
      </c>
      <c r="J2312" s="100" t="str">
        <f>IF(AND('INPUT INF'!$C311="II",'INPUT INF'!$D311=$J$2003),'INPUT INF'!$A311,"")</f>
        <v/>
      </c>
      <c r="K2312" s="100" t="str">
        <f>IF(AND('INPUT INF'!$C311="II",'INPUT INF'!$D311=$K$2003),'INPUT INF'!$A311,"")</f>
        <v/>
      </c>
      <c r="L2312" s="100" t="str">
        <f>IF(AND('INPUT INF'!$C311="II",'INPUT INF'!$D311=$L$2003),'INPUT INF'!$A311,"")</f>
        <v/>
      </c>
      <c r="M2312" s="100" t="str">
        <f>IF(AND('INPUT INF'!$C311="II",'INPUT INF'!$D311=$M$2003),'INPUT INF'!$A311,"")</f>
        <v/>
      </c>
      <c r="N2312" s="191" t="str">
        <f t="shared" si="7423"/>
        <v/>
      </c>
      <c r="O2312" s="100" t="str">
        <f t="shared" si="7432"/>
        <v/>
      </c>
      <c r="P2312" s="191" t="str">
        <f t="shared" si="7432"/>
        <v/>
      </c>
      <c r="Q2312" s="100" t="str">
        <f t="shared" si="7432"/>
        <v/>
      </c>
      <c r="R2312" s="191" t="str">
        <f t="shared" si="7432"/>
        <v/>
      </c>
      <c r="S2312" s="100" t="str">
        <f t="shared" si="7432"/>
        <v/>
      </c>
      <c r="T2312" s="191" t="str">
        <f t="shared" si="7432"/>
        <v/>
      </c>
      <c r="U2312" s="100" t="str">
        <f t="shared" si="7432"/>
        <v/>
      </c>
      <c r="V2312" s="191" t="str">
        <f t="shared" si="7432"/>
        <v/>
      </c>
      <c r="W2312" s="100" t="str">
        <f t="shared" si="7432"/>
        <v/>
      </c>
      <c r="X2312" s="191" t="str">
        <f t="shared" si="7432"/>
        <v/>
      </c>
      <c r="Y2312" s="100" t="str">
        <f t="shared" si="7433"/>
        <v/>
      </c>
      <c r="Z2312" s="191" t="str">
        <f t="shared" si="7433"/>
        <v/>
      </c>
      <c r="AA2312" s="100" t="str">
        <f t="shared" si="7433"/>
        <v/>
      </c>
      <c r="AB2312" s="191" t="str">
        <f t="shared" si="7433"/>
        <v/>
      </c>
      <c r="AC2312" s="100" t="str">
        <f t="shared" si="7433"/>
        <v/>
      </c>
      <c r="AD2312" s="191" t="str">
        <f t="shared" si="7433"/>
        <v/>
      </c>
      <c r="AE2312" s="100" t="str">
        <f t="shared" si="7433"/>
        <v/>
      </c>
      <c r="AF2312" s="191" t="str">
        <f t="shared" si="7433"/>
        <v/>
      </c>
      <c r="AG2312" s="100" t="str">
        <f t="shared" si="7433"/>
        <v/>
      </c>
      <c r="AH2312" s="191" t="str">
        <f t="shared" si="7433"/>
        <v/>
      </c>
      <c r="AI2312" s="100" t="str">
        <f t="shared" si="7433"/>
        <v/>
      </c>
      <c r="AJ2312" s="191" t="str">
        <f t="shared" si="7433"/>
        <v/>
      </c>
      <c r="AK2312" s="100" t="str">
        <f>IFERROR(VALUE(INDEX('INPUT DATA'!$Z$5:$Z$605,MATCH(CAL!N2312,'INPUT DATA'!$A$5:$A$605,0))),"")</f>
        <v/>
      </c>
      <c r="AL2312" s="100" t="str">
        <f>IFERROR(VALUE(INDEX('INPUT DATA'!$AA$5:$AA$605,MATCH(CAL!N2312,'INPUT DATA'!$A$5:$A$605,0))),"")</f>
        <v/>
      </c>
      <c r="AM2312" s="100" t="str">
        <f t="shared" si="7421"/>
        <v/>
      </c>
      <c r="AN2312" s="100" t="str">
        <f t="shared" si="7422"/>
        <v/>
      </c>
    </row>
    <row r="2313" spans="2:40" ht="15" customHeight="1" x14ac:dyDescent="0.25">
      <c r="B2313" s="115" t="str">
        <f>IF(AND('INPUT INF'!$C312="I",'INPUT INF'!$D312=$B$2003),'INPUT INF'!$A312,"")</f>
        <v/>
      </c>
      <c r="C2313" s="115" t="str">
        <f>IF(AND('INPUT INF'!$C312="I",'INPUT INF'!$D312=$C$2003),'INPUT INF'!$A312,"")</f>
        <v/>
      </c>
      <c r="D2313" s="100" t="str">
        <f>IF(AND('INPUT INF'!$C312="I",'INPUT INF'!$D312=$D$2003),'INPUT INF'!$A312,"")</f>
        <v/>
      </c>
      <c r="E2313" s="100" t="str">
        <f>IF(AND('INPUT INF'!$C312="I",'INPUT INF'!$D312=$E$2003),'INPUT INF'!$A312,"")</f>
        <v/>
      </c>
      <c r="F2313" s="100" t="str">
        <f>IF(AND('INPUT INF'!$C312="I",'INPUT INF'!$D312=$F$2003),'INPUT INF'!$A312,"")</f>
        <v/>
      </c>
      <c r="G2313" s="100" t="str">
        <f>IF(AND('INPUT INF'!$C312="I",'INPUT INF'!$D312=$G$2003),'INPUT INF'!$A312,"")</f>
        <v/>
      </c>
      <c r="H2313" s="100" t="str">
        <f>IF(AND('INPUT INF'!$C312="II",'INPUT INF'!$D312=$H$2003),'INPUT INF'!$A312,"")</f>
        <v/>
      </c>
      <c r="I2313" s="100" t="str">
        <f>IF(AND('INPUT INF'!$C312="II",'INPUT INF'!$D312=$I$2003),'INPUT INF'!$A312,"")</f>
        <v/>
      </c>
      <c r="J2313" s="100" t="str">
        <f>IF(AND('INPUT INF'!$C312="II",'INPUT INF'!$D312=$J$2003),'INPUT INF'!$A312,"")</f>
        <v/>
      </c>
      <c r="K2313" s="100" t="str">
        <f>IF(AND('INPUT INF'!$C312="II",'INPUT INF'!$D312=$K$2003),'INPUT INF'!$A312,"")</f>
        <v/>
      </c>
      <c r="L2313" s="100" t="str">
        <f>IF(AND('INPUT INF'!$C312="II",'INPUT INF'!$D312=$L$2003),'INPUT INF'!$A312,"")</f>
        <v/>
      </c>
      <c r="M2313" s="100" t="str">
        <f>IF(AND('INPUT INF'!$C312="II",'INPUT INF'!$D312=$M$2003),'INPUT INF'!$A312,"")</f>
        <v/>
      </c>
      <c r="N2313" s="191" t="str">
        <f t="shared" si="7423"/>
        <v/>
      </c>
      <c r="O2313" s="100" t="str">
        <f t="shared" si="7432"/>
        <v/>
      </c>
      <c r="P2313" s="191" t="str">
        <f t="shared" si="7432"/>
        <v/>
      </c>
      <c r="Q2313" s="100" t="str">
        <f t="shared" si="7432"/>
        <v/>
      </c>
      <c r="R2313" s="191" t="str">
        <f t="shared" si="7432"/>
        <v/>
      </c>
      <c r="S2313" s="100" t="str">
        <f t="shared" si="7432"/>
        <v/>
      </c>
      <c r="T2313" s="191" t="str">
        <f t="shared" si="7432"/>
        <v/>
      </c>
      <c r="U2313" s="100" t="str">
        <f t="shared" si="7432"/>
        <v/>
      </c>
      <c r="V2313" s="191" t="str">
        <f t="shared" si="7432"/>
        <v/>
      </c>
      <c r="W2313" s="100" t="str">
        <f t="shared" si="7432"/>
        <v/>
      </c>
      <c r="X2313" s="191" t="str">
        <f t="shared" si="7432"/>
        <v/>
      </c>
      <c r="Y2313" s="100" t="str">
        <f t="shared" si="7433"/>
        <v/>
      </c>
      <c r="Z2313" s="191" t="str">
        <f t="shared" si="7433"/>
        <v/>
      </c>
      <c r="AA2313" s="100" t="str">
        <f t="shared" si="7433"/>
        <v/>
      </c>
      <c r="AB2313" s="191" t="str">
        <f t="shared" si="7433"/>
        <v/>
      </c>
      <c r="AC2313" s="100" t="str">
        <f t="shared" si="7433"/>
        <v/>
      </c>
      <c r="AD2313" s="191" t="str">
        <f t="shared" si="7433"/>
        <v/>
      </c>
      <c r="AE2313" s="100" t="str">
        <f t="shared" si="7433"/>
        <v/>
      </c>
      <c r="AF2313" s="191" t="str">
        <f t="shared" si="7433"/>
        <v/>
      </c>
      <c r="AG2313" s="100" t="str">
        <f t="shared" si="7433"/>
        <v/>
      </c>
      <c r="AH2313" s="191" t="str">
        <f t="shared" si="7433"/>
        <v/>
      </c>
      <c r="AI2313" s="100" t="str">
        <f t="shared" si="7433"/>
        <v/>
      </c>
      <c r="AJ2313" s="191" t="str">
        <f t="shared" si="7433"/>
        <v/>
      </c>
      <c r="AK2313" s="100" t="str">
        <f>IFERROR(VALUE(INDEX('INPUT DATA'!$Z$5:$Z$605,MATCH(CAL!N2313,'INPUT DATA'!$A$5:$A$605,0))),"")</f>
        <v/>
      </c>
      <c r="AL2313" s="100" t="str">
        <f>IFERROR(VALUE(INDEX('INPUT DATA'!$AA$5:$AA$605,MATCH(CAL!N2313,'INPUT DATA'!$A$5:$A$605,0))),"")</f>
        <v/>
      </c>
      <c r="AM2313" s="100" t="str">
        <f t="shared" si="7421"/>
        <v/>
      </c>
      <c r="AN2313" s="100" t="str">
        <f t="shared" si="7422"/>
        <v/>
      </c>
    </row>
    <row r="2314" spans="2:40" ht="15" customHeight="1" x14ac:dyDescent="0.25">
      <c r="B2314" s="115" t="str">
        <f>IF(AND('INPUT INF'!$C313="I",'INPUT INF'!$D313=$B$2003),'INPUT INF'!$A313,"")</f>
        <v/>
      </c>
      <c r="C2314" s="115" t="str">
        <f>IF(AND('INPUT INF'!$C313="I",'INPUT INF'!$D313=$C$2003),'INPUT INF'!$A313,"")</f>
        <v/>
      </c>
      <c r="D2314" s="100" t="str">
        <f>IF(AND('INPUT INF'!$C313="I",'INPUT INF'!$D313=$D$2003),'INPUT INF'!$A313,"")</f>
        <v/>
      </c>
      <c r="E2314" s="100" t="str">
        <f>IF(AND('INPUT INF'!$C313="I",'INPUT INF'!$D313=$E$2003),'INPUT INF'!$A313,"")</f>
        <v/>
      </c>
      <c r="F2314" s="100" t="str">
        <f>IF(AND('INPUT INF'!$C313="I",'INPUT INF'!$D313=$F$2003),'INPUT INF'!$A313,"")</f>
        <v/>
      </c>
      <c r="G2314" s="100" t="str">
        <f>IF(AND('INPUT INF'!$C313="I",'INPUT INF'!$D313=$G$2003),'INPUT INF'!$A313,"")</f>
        <v/>
      </c>
      <c r="H2314" s="100" t="str">
        <f>IF(AND('INPUT INF'!$C313="II",'INPUT INF'!$D313=$H$2003),'INPUT INF'!$A313,"")</f>
        <v/>
      </c>
      <c r="I2314" s="100" t="str">
        <f>IF(AND('INPUT INF'!$C313="II",'INPUT INF'!$D313=$I$2003),'INPUT INF'!$A313,"")</f>
        <v/>
      </c>
      <c r="J2314" s="100" t="str">
        <f>IF(AND('INPUT INF'!$C313="II",'INPUT INF'!$D313=$J$2003),'INPUT INF'!$A313,"")</f>
        <v/>
      </c>
      <c r="K2314" s="100" t="str">
        <f>IF(AND('INPUT INF'!$C313="II",'INPUT INF'!$D313=$K$2003),'INPUT INF'!$A313,"")</f>
        <v/>
      </c>
      <c r="L2314" s="100" t="str">
        <f>IF(AND('INPUT INF'!$C313="II",'INPUT INF'!$D313=$L$2003),'INPUT INF'!$A313,"")</f>
        <v/>
      </c>
      <c r="M2314" s="100" t="str">
        <f>IF(AND('INPUT INF'!$C313="II",'INPUT INF'!$D313=$M$2003),'INPUT INF'!$A313,"")</f>
        <v/>
      </c>
      <c r="N2314" s="191" t="str">
        <f t="shared" si="7423"/>
        <v/>
      </c>
      <c r="O2314" s="100" t="str">
        <f t="shared" ref="O2314:X2323" si="7434">VLOOKUP($N2314,$B$1003:$AA$1901,O$2003,FALSE)</f>
        <v/>
      </c>
      <c r="P2314" s="191" t="str">
        <f t="shared" si="7434"/>
        <v/>
      </c>
      <c r="Q2314" s="100" t="str">
        <f t="shared" si="7434"/>
        <v/>
      </c>
      <c r="R2314" s="191" t="str">
        <f t="shared" si="7434"/>
        <v/>
      </c>
      <c r="S2314" s="100" t="str">
        <f t="shared" si="7434"/>
        <v/>
      </c>
      <c r="T2314" s="191" t="str">
        <f t="shared" si="7434"/>
        <v/>
      </c>
      <c r="U2314" s="100" t="str">
        <f t="shared" si="7434"/>
        <v/>
      </c>
      <c r="V2314" s="191" t="str">
        <f t="shared" si="7434"/>
        <v/>
      </c>
      <c r="W2314" s="100" t="str">
        <f t="shared" si="7434"/>
        <v/>
      </c>
      <c r="X2314" s="191" t="str">
        <f t="shared" si="7434"/>
        <v/>
      </c>
      <c r="Y2314" s="100" t="str">
        <f t="shared" ref="Y2314:AJ2323" si="7435">VLOOKUP($N2314,$B$1003:$AA$1901,Y$2003,FALSE)</f>
        <v/>
      </c>
      <c r="Z2314" s="191" t="str">
        <f t="shared" si="7435"/>
        <v/>
      </c>
      <c r="AA2314" s="100" t="str">
        <f t="shared" si="7435"/>
        <v/>
      </c>
      <c r="AB2314" s="191" t="str">
        <f t="shared" si="7435"/>
        <v/>
      </c>
      <c r="AC2314" s="100" t="str">
        <f t="shared" si="7435"/>
        <v/>
      </c>
      <c r="AD2314" s="191" t="str">
        <f t="shared" si="7435"/>
        <v/>
      </c>
      <c r="AE2314" s="100" t="str">
        <f t="shared" si="7435"/>
        <v/>
      </c>
      <c r="AF2314" s="191" t="str">
        <f t="shared" si="7435"/>
        <v/>
      </c>
      <c r="AG2314" s="100" t="str">
        <f t="shared" si="7435"/>
        <v/>
      </c>
      <c r="AH2314" s="191" t="str">
        <f t="shared" si="7435"/>
        <v/>
      </c>
      <c r="AI2314" s="100" t="str">
        <f t="shared" si="7435"/>
        <v/>
      </c>
      <c r="AJ2314" s="191" t="str">
        <f t="shared" si="7435"/>
        <v/>
      </c>
      <c r="AK2314" s="100" t="str">
        <f>IFERROR(VALUE(INDEX('INPUT DATA'!$Z$5:$Z$605,MATCH(CAL!N2314,'INPUT DATA'!$A$5:$A$605,0))),"")</f>
        <v/>
      </c>
      <c r="AL2314" s="100" t="str">
        <f>IFERROR(VALUE(INDEX('INPUT DATA'!$AA$5:$AA$605,MATCH(CAL!N2314,'INPUT DATA'!$A$5:$A$605,0))),"")</f>
        <v/>
      </c>
      <c r="AM2314" s="100" t="str">
        <f t="shared" si="7421"/>
        <v/>
      </c>
      <c r="AN2314" s="100" t="str">
        <f t="shared" si="7422"/>
        <v/>
      </c>
    </row>
    <row r="2315" spans="2:40" ht="15" customHeight="1" x14ac:dyDescent="0.25">
      <c r="B2315" s="115" t="str">
        <f>IF(AND('INPUT INF'!$C314="I",'INPUT INF'!$D314=$B$2003),'INPUT INF'!$A314,"")</f>
        <v/>
      </c>
      <c r="C2315" s="115" t="str">
        <f>IF(AND('INPUT INF'!$C314="I",'INPUT INF'!$D314=$C$2003),'INPUT INF'!$A314,"")</f>
        <v/>
      </c>
      <c r="D2315" s="100" t="str">
        <f>IF(AND('INPUT INF'!$C314="I",'INPUT INF'!$D314=$D$2003),'INPUT INF'!$A314,"")</f>
        <v/>
      </c>
      <c r="E2315" s="100" t="str">
        <f>IF(AND('INPUT INF'!$C314="I",'INPUT INF'!$D314=$E$2003),'INPUT INF'!$A314,"")</f>
        <v/>
      </c>
      <c r="F2315" s="100" t="str">
        <f>IF(AND('INPUT INF'!$C314="I",'INPUT INF'!$D314=$F$2003),'INPUT INF'!$A314,"")</f>
        <v/>
      </c>
      <c r="G2315" s="100" t="str">
        <f>IF(AND('INPUT INF'!$C314="I",'INPUT INF'!$D314=$G$2003),'INPUT INF'!$A314,"")</f>
        <v/>
      </c>
      <c r="H2315" s="100" t="str">
        <f>IF(AND('INPUT INF'!$C314="II",'INPUT INF'!$D314=$H$2003),'INPUT INF'!$A314,"")</f>
        <v/>
      </c>
      <c r="I2315" s="100" t="str">
        <f>IF(AND('INPUT INF'!$C314="II",'INPUT INF'!$D314=$I$2003),'INPUT INF'!$A314,"")</f>
        <v/>
      </c>
      <c r="J2315" s="100" t="str">
        <f>IF(AND('INPUT INF'!$C314="II",'INPUT INF'!$D314=$J$2003),'INPUT INF'!$A314,"")</f>
        <v/>
      </c>
      <c r="K2315" s="100" t="str">
        <f>IF(AND('INPUT INF'!$C314="II",'INPUT INF'!$D314=$K$2003),'INPUT INF'!$A314,"")</f>
        <v/>
      </c>
      <c r="L2315" s="100" t="str">
        <f>IF(AND('INPUT INF'!$C314="II",'INPUT INF'!$D314=$L$2003),'INPUT INF'!$A314,"")</f>
        <v/>
      </c>
      <c r="M2315" s="100" t="str">
        <f>IF(AND('INPUT INF'!$C314="II",'INPUT INF'!$D314=$M$2003),'INPUT INF'!$A314,"")</f>
        <v/>
      </c>
      <c r="N2315" s="191" t="str">
        <f t="shared" si="7423"/>
        <v/>
      </c>
      <c r="O2315" s="100" t="str">
        <f t="shared" si="7434"/>
        <v/>
      </c>
      <c r="P2315" s="191" t="str">
        <f t="shared" si="7434"/>
        <v/>
      </c>
      <c r="Q2315" s="100" t="str">
        <f t="shared" si="7434"/>
        <v/>
      </c>
      <c r="R2315" s="191" t="str">
        <f t="shared" si="7434"/>
        <v/>
      </c>
      <c r="S2315" s="100" t="str">
        <f t="shared" si="7434"/>
        <v/>
      </c>
      <c r="T2315" s="191" t="str">
        <f t="shared" si="7434"/>
        <v/>
      </c>
      <c r="U2315" s="100" t="str">
        <f t="shared" si="7434"/>
        <v/>
      </c>
      <c r="V2315" s="191" t="str">
        <f t="shared" si="7434"/>
        <v/>
      </c>
      <c r="W2315" s="100" t="str">
        <f t="shared" si="7434"/>
        <v/>
      </c>
      <c r="X2315" s="191" t="str">
        <f t="shared" si="7434"/>
        <v/>
      </c>
      <c r="Y2315" s="100" t="str">
        <f t="shared" si="7435"/>
        <v/>
      </c>
      <c r="Z2315" s="191" t="str">
        <f t="shared" si="7435"/>
        <v/>
      </c>
      <c r="AA2315" s="100" t="str">
        <f t="shared" si="7435"/>
        <v/>
      </c>
      <c r="AB2315" s="191" t="str">
        <f t="shared" si="7435"/>
        <v/>
      </c>
      <c r="AC2315" s="100" t="str">
        <f t="shared" si="7435"/>
        <v/>
      </c>
      <c r="AD2315" s="191" t="str">
        <f t="shared" si="7435"/>
        <v/>
      </c>
      <c r="AE2315" s="100" t="str">
        <f t="shared" si="7435"/>
        <v/>
      </c>
      <c r="AF2315" s="191" t="str">
        <f t="shared" si="7435"/>
        <v/>
      </c>
      <c r="AG2315" s="100" t="str">
        <f t="shared" si="7435"/>
        <v/>
      </c>
      <c r="AH2315" s="191" t="str">
        <f t="shared" si="7435"/>
        <v/>
      </c>
      <c r="AI2315" s="100" t="str">
        <f t="shared" si="7435"/>
        <v/>
      </c>
      <c r="AJ2315" s="191" t="str">
        <f t="shared" si="7435"/>
        <v/>
      </c>
      <c r="AK2315" s="100" t="str">
        <f>IFERROR(VALUE(INDEX('INPUT DATA'!$Z$5:$Z$605,MATCH(CAL!N2315,'INPUT DATA'!$A$5:$A$605,0))),"")</f>
        <v/>
      </c>
      <c r="AL2315" s="100" t="str">
        <f>IFERROR(VALUE(INDEX('INPUT DATA'!$AA$5:$AA$605,MATCH(CAL!N2315,'INPUT DATA'!$A$5:$A$605,0))),"")</f>
        <v/>
      </c>
      <c r="AM2315" s="100" t="str">
        <f t="shared" si="7421"/>
        <v/>
      </c>
      <c r="AN2315" s="100" t="str">
        <f t="shared" si="7422"/>
        <v/>
      </c>
    </row>
    <row r="2316" spans="2:40" ht="15" customHeight="1" x14ac:dyDescent="0.25">
      <c r="B2316" s="115" t="str">
        <f>IF(AND('INPUT INF'!$C315="I",'INPUT INF'!$D315=$B$2003),'INPUT INF'!$A315,"")</f>
        <v/>
      </c>
      <c r="C2316" s="115" t="str">
        <f>IF(AND('INPUT INF'!$C315="I",'INPUT INF'!$D315=$C$2003),'INPUT INF'!$A315,"")</f>
        <v/>
      </c>
      <c r="D2316" s="100" t="str">
        <f>IF(AND('INPUT INF'!$C315="I",'INPUT INF'!$D315=$D$2003),'INPUT INF'!$A315,"")</f>
        <v/>
      </c>
      <c r="E2316" s="100" t="str">
        <f>IF(AND('INPUT INF'!$C315="I",'INPUT INF'!$D315=$E$2003),'INPUT INF'!$A315,"")</f>
        <v/>
      </c>
      <c r="F2316" s="100" t="str">
        <f>IF(AND('INPUT INF'!$C315="I",'INPUT INF'!$D315=$F$2003),'INPUT INF'!$A315,"")</f>
        <v/>
      </c>
      <c r="G2316" s="100" t="str">
        <f>IF(AND('INPUT INF'!$C315="I",'INPUT INF'!$D315=$G$2003),'INPUT INF'!$A315,"")</f>
        <v/>
      </c>
      <c r="H2316" s="100" t="str">
        <f>IF(AND('INPUT INF'!$C315="II",'INPUT INF'!$D315=$H$2003),'INPUT INF'!$A315,"")</f>
        <v/>
      </c>
      <c r="I2316" s="100" t="str">
        <f>IF(AND('INPUT INF'!$C315="II",'INPUT INF'!$D315=$I$2003),'INPUT INF'!$A315,"")</f>
        <v/>
      </c>
      <c r="J2316" s="100" t="str">
        <f>IF(AND('INPUT INF'!$C315="II",'INPUT INF'!$D315=$J$2003),'INPUT INF'!$A315,"")</f>
        <v/>
      </c>
      <c r="K2316" s="100" t="str">
        <f>IF(AND('INPUT INF'!$C315="II",'INPUT INF'!$D315=$K$2003),'INPUT INF'!$A315,"")</f>
        <v/>
      </c>
      <c r="L2316" s="100" t="str">
        <f>IF(AND('INPUT INF'!$C315="II",'INPUT INF'!$D315=$L$2003),'INPUT INF'!$A315,"")</f>
        <v/>
      </c>
      <c r="M2316" s="100" t="str">
        <f>IF(AND('INPUT INF'!$C315="II",'INPUT INF'!$D315=$M$2003),'INPUT INF'!$A315,"")</f>
        <v/>
      </c>
      <c r="N2316" s="191" t="str">
        <f t="shared" si="7423"/>
        <v/>
      </c>
      <c r="O2316" s="100" t="str">
        <f t="shared" si="7434"/>
        <v/>
      </c>
      <c r="P2316" s="191" t="str">
        <f t="shared" si="7434"/>
        <v/>
      </c>
      <c r="Q2316" s="100" t="str">
        <f t="shared" si="7434"/>
        <v/>
      </c>
      <c r="R2316" s="191" t="str">
        <f t="shared" si="7434"/>
        <v/>
      </c>
      <c r="S2316" s="100" t="str">
        <f t="shared" si="7434"/>
        <v/>
      </c>
      <c r="T2316" s="191" t="str">
        <f t="shared" si="7434"/>
        <v/>
      </c>
      <c r="U2316" s="100" t="str">
        <f t="shared" si="7434"/>
        <v/>
      </c>
      <c r="V2316" s="191" t="str">
        <f t="shared" si="7434"/>
        <v/>
      </c>
      <c r="W2316" s="100" t="str">
        <f t="shared" si="7434"/>
        <v/>
      </c>
      <c r="X2316" s="191" t="str">
        <f t="shared" si="7434"/>
        <v/>
      </c>
      <c r="Y2316" s="100" t="str">
        <f t="shared" si="7435"/>
        <v/>
      </c>
      <c r="Z2316" s="191" t="str">
        <f t="shared" si="7435"/>
        <v/>
      </c>
      <c r="AA2316" s="100" t="str">
        <f t="shared" si="7435"/>
        <v/>
      </c>
      <c r="AB2316" s="191" t="str">
        <f t="shared" si="7435"/>
        <v/>
      </c>
      <c r="AC2316" s="100" t="str">
        <f t="shared" si="7435"/>
        <v/>
      </c>
      <c r="AD2316" s="191" t="str">
        <f t="shared" si="7435"/>
        <v/>
      </c>
      <c r="AE2316" s="100" t="str">
        <f t="shared" si="7435"/>
        <v/>
      </c>
      <c r="AF2316" s="191" t="str">
        <f t="shared" si="7435"/>
        <v/>
      </c>
      <c r="AG2316" s="100" t="str">
        <f t="shared" si="7435"/>
        <v/>
      </c>
      <c r="AH2316" s="191" t="str">
        <f t="shared" si="7435"/>
        <v/>
      </c>
      <c r="AI2316" s="100" t="str">
        <f t="shared" si="7435"/>
        <v/>
      </c>
      <c r="AJ2316" s="191" t="str">
        <f t="shared" si="7435"/>
        <v/>
      </c>
      <c r="AK2316" s="100" t="str">
        <f>IFERROR(VALUE(INDEX('INPUT DATA'!$Z$5:$Z$605,MATCH(CAL!N2316,'INPUT DATA'!$A$5:$A$605,0))),"")</f>
        <v/>
      </c>
      <c r="AL2316" s="100" t="str">
        <f>IFERROR(VALUE(INDEX('INPUT DATA'!$AA$5:$AA$605,MATCH(CAL!N2316,'INPUT DATA'!$A$5:$A$605,0))),"")</f>
        <v/>
      </c>
      <c r="AM2316" s="100" t="str">
        <f t="shared" si="7421"/>
        <v/>
      </c>
      <c r="AN2316" s="100" t="str">
        <f t="shared" si="7422"/>
        <v/>
      </c>
    </row>
    <row r="2317" spans="2:40" ht="15" customHeight="1" x14ac:dyDescent="0.25">
      <c r="B2317" s="115" t="str">
        <f>IF(AND('INPUT INF'!$C316="I",'INPUT INF'!$D316=$B$2003),'INPUT INF'!$A316,"")</f>
        <v/>
      </c>
      <c r="C2317" s="115" t="str">
        <f>IF(AND('INPUT INF'!$C316="I",'INPUT INF'!$D316=$C$2003),'INPUT INF'!$A316,"")</f>
        <v/>
      </c>
      <c r="D2317" s="100" t="str">
        <f>IF(AND('INPUT INF'!$C316="I",'INPUT INF'!$D316=$D$2003),'INPUT INF'!$A316,"")</f>
        <v/>
      </c>
      <c r="E2317" s="100" t="str">
        <f>IF(AND('INPUT INF'!$C316="I",'INPUT INF'!$D316=$E$2003),'INPUT INF'!$A316,"")</f>
        <v/>
      </c>
      <c r="F2317" s="100" t="str">
        <f>IF(AND('INPUT INF'!$C316="I",'INPUT INF'!$D316=$F$2003),'INPUT INF'!$A316,"")</f>
        <v/>
      </c>
      <c r="G2317" s="100" t="str">
        <f>IF(AND('INPUT INF'!$C316="I",'INPUT INF'!$D316=$G$2003),'INPUT INF'!$A316,"")</f>
        <v/>
      </c>
      <c r="H2317" s="100" t="str">
        <f>IF(AND('INPUT INF'!$C316="II",'INPUT INF'!$D316=$H$2003),'INPUT INF'!$A316,"")</f>
        <v/>
      </c>
      <c r="I2317" s="100" t="str">
        <f>IF(AND('INPUT INF'!$C316="II",'INPUT INF'!$D316=$I$2003),'INPUT INF'!$A316,"")</f>
        <v/>
      </c>
      <c r="J2317" s="100" t="str">
        <f>IF(AND('INPUT INF'!$C316="II",'INPUT INF'!$D316=$J$2003),'INPUT INF'!$A316,"")</f>
        <v/>
      </c>
      <c r="K2317" s="100" t="str">
        <f>IF(AND('INPUT INF'!$C316="II",'INPUT INF'!$D316=$K$2003),'INPUT INF'!$A316,"")</f>
        <v/>
      </c>
      <c r="L2317" s="100" t="str">
        <f>IF(AND('INPUT INF'!$C316="II",'INPUT INF'!$D316=$L$2003),'INPUT INF'!$A316,"")</f>
        <v/>
      </c>
      <c r="M2317" s="100" t="str">
        <f>IF(AND('INPUT INF'!$C316="II",'INPUT INF'!$D316=$M$2003),'INPUT INF'!$A316,"")</f>
        <v/>
      </c>
      <c r="N2317" s="191" t="str">
        <f t="shared" si="7423"/>
        <v/>
      </c>
      <c r="O2317" s="100" t="str">
        <f t="shared" si="7434"/>
        <v/>
      </c>
      <c r="P2317" s="191" t="str">
        <f t="shared" si="7434"/>
        <v/>
      </c>
      <c r="Q2317" s="100" t="str">
        <f t="shared" si="7434"/>
        <v/>
      </c>
      <c r="R2317" s="191" t="str">
        <f t="shared" si="7434"/>
        <v/>
      </c>
      <c r="S2317" s="100" t="str">
        <f t="shared" si="7434"/>
        <v/>
      </c>
      <c r="T2317" s="191" t="str">
        <f t="shared" si="7434"/>
        <v/>
      </c>
      <c r="U2317" s="100" t="str">
        <f t="shared" si="7434"/>
        <v/>
      </c>
      <c r="V2317" s="191" t="str">
        <f t="shared" si="7434"/>
        <v/>
      </c>
      <c r="W2317" s="100" t="str">
        <f t="shared" si="7434"/>
        <v/>
      </c>
      <c r="X2317" s="191" t="str">
        <f t="shared" si="7434"/>
        <v/>
      </c>
      <c r="Y2317" s="100" t="str">
        <f t="shared" si="7435"/>
        <v/>
      </c>
      <c r="Z2317" s="191" t="str">
        <f t="shared" si="7435"/>
        <v/>
      </c>
      <c r="AA2317" s="100" t="str">
        <f t="shared" si="7435"/>
        <v/>
      </c>
      <c r="AB2317" s="191" t="str">
        <f t="shared" si="7435"/>
        <v/>
      </c>
      <c r="AC2317" s="100" t="str">
        <f t="shared" si="7435"/>
        <v/>
      </c>
      <c r="AD2317" s="191" t="str">
        <f t="shared" si="7435"/>
        <v/>
      </c>
      <c r="AE2317" s="100" t="str">
        <f t="shared" si="7435"/>
        <v/>
      </c>
      <c r="AF2317" s="191" t="str">
        <f t="shared" si="7435"/>
        <v/>
      </c>
      <c r="AG2317" s="100" t="str">
        <f t="shared" si="7435"/>
        <v/>
      </c>
      <c r="AH2317" s="191" t="str">
        <f t="shared" si="7435"/>
        <v/>
      </c>
      <c r="AI2317" s="100" t="str">
        <f t="shared" si="7435"/>
        <v/>
      </c>
      <c r="AJ2317" s="191" t="str">
        <f t="shared" si="7435"/>
        <v/>
      </c>
      <c r="AK2317" s="100" t="str">
        <f>IFERROR(VALUE(INDEX('INPUT DATA'!$Z$5:$Z$605,MATCH(CAL!N2317,'INPUT DATA'!$A$5:$A$605,0))),"")</f>
        <v/>
      </c>
      <c r="AL2317" s="100" t="str">
        <f>IFERROR(VALUE(INDEX('INPUT DATA'!$AA$5:$AA$605,MATCH(CAL!N2317,'INPUT DATA'!$A$5:$A$605,0))),"")</f>
        <v/>
      </c>
      <c r="AM2317" s="100" t="str">
        <f t="shared" si="7421"/>
        <v/>
      </c>
      <c r="AN2317" s="100" t="str">
        <f t="shared" si="7422"/>
        <v/>
      </c>
    </row>
    <row r="2318" spans="2:40" ht="15" customHeight="1" x14ac:dyDescent="0.25">
      <c r="B2318" s="115" t="str">
        <f>IF(AND('INPUT INF'!$C317="I",'INPUT INF'!$D317=$B$2003),'INPUT INF'!$A317,"")</f>
        <v/>
      </c>
      <c r="C2318" s="115" t="str">
        <f>IF(AND('INPUT INF'!$C317="I",'INPUT INF'!$D317=$C$2003),'INPUT INF'!$A317,"")</f>
        <v/>
      </c>
      <c r="D2318" s="100" t="str">
        <f>IF(AND('INPUT INF'!$C317="I",'INPUT INF'!$D317=$D$2003),'INPUT INF'!$A317,"")</f>
        <v/>
      </c>
      <c r="E2318" s="100" t="str">
        <f>IF(AND('INPUT INF'!$C317="I",'INPUT INF'!$D317=$E$2003),'INPUT INF'!$A317,"")</f>
        <v/>
      </c>
      <c r="F2318" s="100" t="str">
        <f>IF(AND('INPUT INF'!$C317="I",'INPUT INF'!$D317=$F$2003),'INPUT INF'!$A317,"")</f>
        <v/>
      </c>
      <c r="G2318" s="100" t="str">
        <f>IF(AND('INPUT INF'!$C317="I",'INPUT INF'!$D317=$G$2003),'INPUT INF'!$A317,"")</f>
        <v/>
      </c>
      <c r="H2318" s="100" t="str">
        <f>IF(AND('INPUT INF'!$C317="II",'INPUT INF'!$D317=$H$2003),'INPUT INF'!$A317,"")</f>
        <v/>
      </c>
      <c r="I2318" s="100" t="str">
        <f>IF(AND('INPUT INF'!$C317="II",'INPUT INF'!$D317=$I$2003),'INPUT INF'!$A317,"")</f>
        <v/>
      </c>
      <c r="J2318" s="100" t="str">
        <f>IF(AND('INPUT INF'!$C317="II",'INPUT INF'!$D317=$J$2003),'INPUT INF'!$A317,"")</f>
        <v/>
      </c>
      <c r="K2318" s="100" t="str">
        <f>IF(AND('INPUT INF'!$C317="II",'INPUT INF'!$D317=$K$2003),'INPUT INF'!$A317,"")</f>
        <v/>
      </c>
      <c r="L2318" s="100" t="str">
        <f>IF(AND('INPUT INF'!$C317="II",'INPUT INF'!$D317=$L$2003),'INPUT INF'!$A317,"")</f>
        <v/>
      </c>
      <c r="M2318" s="100" t="str">
        <f>IF(AND('INPUT INF'!$C317="II",'INPUT INF'!$D317=$M$2003),'INPUT INF'!$A317,"")</f>
        <v/>
      </c>
      <c r="N2318" s="191" t="str">
        <f t="shared" si="7423"/>
        <v/>
      </c>
      <c r="O2318" s="100" t="str">
        <f t="shared" si="7434"/>
        <v/>
      </c>
      <c r="P2318" s="191" t="str">
        <f t="shared" si="7434"/>
        <v/>
      </c>
      <c r="Q2318" s="100" t="str">
        <f t="shared" si="7434"/>
        <v/>
      </c>
      <c r="R2318" s="191" t="str">
        <f t="shared" si="7434"/>
        <v/>
      </c>
      <c r="S2318" s="100" t="str">
        <f t="shared" si="7434"/>
        <v/>
      </c>
      <c r="T2318" s="191" t="str">
        <f t="shared" si="7434"/>
        <v/>
      </c>
      <c r="U2318" s="100" t="str">
        <f t="shared" si="7434"/>
        <v/>
      </c>
      <c r="V2318" s="191" t="str">
        <f t="shared" si="7434"/>
        <v/>
      </c>
      <c r="W2318" s="100" t="str">
        <f t="shared" si="7434"/>
        <v/>
      </c>
      <c r="X2318" s="191" t="str">
        <f t="shared" si="7434"/>
        <v/>
      </c>
      <c r="Y2318" s="100" t="str">
        <f t="shared" si="7435"/>
        <v/>
      </c>
      <c r="Z2318" s="191" t="str">
        <f t="shared" si="7435"/>
        <v/>
      </c>
      <c r="AA2318" s="100" t="str">
        <f t="shared" si="7435"/>
        <v/>
      </c>
      <c r="AB2318" s="191" t="str">
        <f t="shared" si="7435"/>
        <v/>
      </c>
      <c r="AC2318" s="100" t="str">
        <f t="shared" si="7435"/>
        <v/>
      </c>
      <c r="AD2318" s="191" t="str">
        <f t="shared" si="7435"/>
        <v/>
      </c>
      <c r="AE2318" s="100" t="str">
        <f t="shared" si="7435"/>
        <v/>
      </c>
      <c r="AF2318" s="191" t="str">
        <f t="shared" si="7435"/>
        <v/>
      </c>
      <c r="AG2318" s="100" t="str">
        <f t="shared" si="7435"/>
        <v/>
      </c>
      <c r="AH2318" s="191" t="str">
        <f t="shared" si="7435"/>
        <v/>
      </c>
      <c r="AI2318" s="100" t="str">
        <f t="shared" si="7435"/>
        <v/>
      </c>
      <c r="AJ2318" s="191" t="str">
        <f t="shared" si="7435"/>
        <v/>
      </c>
      <c r="AK2318" s="100" t="str">
        <f>IFERROR(VALUE(INDEX('INPUT DATA'!$Z$5:$Z$605,MATCH(CAL!N2318,'INPUT DATA'!$A$5:$A$605,0))),"")</f>
        <v/>
      </c>
      <c r="AL2318" s="100" t="str">
        <f>IFERROR(VALUE(INDEX('INPUT DATA'!$AA$5:$AA$605,MATCH(CAL!N2318,'INPUT DATA'!$A$5:$A$605,0))),"")</f>
        <v/>
      </c>
      <c r="AM2318" s="100" t="str">
        <f t="shared" si="7421"/>
        <v/>
      </c>
      <c r="AN2318" s="100" t="str">
        <f t="shared" si="7422"/>
        <v/>
      </c>
    </row>
    <row r="2319" spans="2:40" ht="15" customHeight="1" x14ac:dyDescent="0.25">
      <c r="B2319" s="115" t="str">
        <f>IF(AND('INPUT INF'!$C318="I",'INPUT INF'!$D318=$B$2003),'INPUT INF'!$A318,"")</f>
        <v/>
      </c>
      <c r="C2319" s="115" t="str">
        <f>IF(AND('INPUT INF'!$C318="I",'INPUT INF'!$D318=$C$2003),'INPUT INF'!$A318,"")</f>
        <v/>
      </c>
      <c r="D2319" s="100" t="str">
        <f>IF(AND('INPUT INF'!$C318="I",'INPUT INF'!$D318=$D$2003),'INPUT INF'!$A318,"")</f>
        <v/>
      </c>
      <c r="E2319" s="100" t="str">
        <f>IF(AND('INPUT INF'!$C318="I",'INPUT INF'!$D318=$E$2003),'INPUT INF'!$A318,"")</f>
        <v/>
      </c>
      <c r="F2319" s="100" t="str">
        <f>IF(AND('INPUT INF'!$C318="I",'INPUT INF'!$D318=$F$2003),'INPUT INF'!$A318,"")</f>
        <v/>
      </c>
      <c r="G2319" s="100" t="str">
        <f>IF(AND('INPUT INF'!$C318="I",'INPUT INF'!$D318=$G$2003),'INPUT INF'!$A318,"")</f>
        <v/>
      </c>
      <c r="H2319" s="100" t="str">
        <f>IF(AND('INPUT INF'!$C318="II",'INPUT INF'!$D318=$H$2003),'INPUT INF'!$A318,"")</f>
        <v/>
      </c>
      <c r="I2319" s="100" t="str">
        <f>IF(AND('INPUT INF'!$C318="II",'INPUT INF'!$D318=$I$2003),'INPUT INF'!$A318,"")</f>
        <v/>
      </c>
      <c r="J2319" s="100" t="str">
        <f>IF(AND('INPUT INF'!$C318="II",'INPUT INF'!$D318=$J$2003),'INPUT INF'!$A318,"")</f>
        <v/>
      </c>
      <c r="K2319" s="100" t="str">
        <f>IF(AND('INPUT INF'!$C318="II",'INPUT INF'!$D318=$K$2003),'INPUT INF'!$A318,"")</f>
        <v/>
      </c>
      <c r="L2319" s="100" t="str">
        <f>IF(AND('INPUT INF'!$C318="II",'INPUT INF'!$D318=$L$2003),'INPUT INF'!$A318,"")</f>
        <v/>
      </c>
      <c r="M2319" s="100" t="str">
        <f>IF(AND('INPUT INF'!$C318="II",'INPUT INF'!$D318=$M$2003),'INPUT INF'!$A318,"")</f>
        <v/>
      </c>
      <c r="N2319" s="191" t="str">
        <f t="shared" si="7423"/>
        <v/>
      </c>
      <c r="O2319" s="100" t="str">
        <f t="shared" si="7434"/>
        <v/>
      </c>
      <c r="P2319" s="191" t="str">
        <f t="shared" si="7434"/>
        <v/>
      </c>
      <c r="Q2319" s="100" t="str">
        <f t="shared" si="7434"/>
        <v/>
      </c>
      <c r="R2319" s="191" t="str">
        <f t="shared" si="7434"/>
        <v/>
      </c>
      <c r="S2319" s="100" t="str">
        <f t="shared" si="7434"/>
        <v/>
      </c>
      <c r="T2319" s="191" t="str">
        <f t="shared" si="7434"/>
        <v/>
      </c>
      <c r="U2319" s="100" t="str">
        <f t="shared" si="7434"/>
        <v/>
      </c>
      <c r="V2319" s="191" t="str">
        <f t="shared" si="7434"/>
        <v/>
      </c>
      <c r="W2319" s="100" t="str">
        <f t="shared" si="7434"/>
        <v/>
      </c>
      <c r="X2319" s="191" t="str">
        <f t="shared" si="7434"/>
        <v/>
      </c>
      <c r="Y2319" s="100" t="str">
        <f t="shared" si="7435"/>
        <v/>
      </c>
      <c r="Z2319" s="191" t="str">
        <f t="shared" si="7435"/>
        <v/>
      </c>
      <c r="AA2319" s="100" t="str">
        <f t="shared" si="7435"/>
        <v/>
      </c>
      <c r="AB2319" s="191" t="str">
        <f t="shared" si="7435"/>
        <v/>
      </c>
      <c r="AC2319" s="100" t="str">
        <f t="shared" si="7435"/>
        <v/>
      </c>
      <c r="AD2319" s="191" t="str">
        <f t="shared" si="7435"/>
        <v/>
      </c>
      <c r="AE2319" s="100" t="str">
        <f t="shared" si="7435"/>
        <v/>
      </c>
      <c r="AF2319" s="191" t="str">
        <f t="shared" si="7435"/>
        <v/>
      </c>
      <c r="AG2319" s="100" t="str">
        <f t="shared" si="7435"/>
        <v/>
      </c>
      <c r="AH2319" s="191" t="str">
        <f t="shared" si="7435"/>
        <v/>
      </c>
      <c r="AI2319" s="100" t="str">
        <f t="shared" si="7435"/>
        <v/>
      </c>
      <c r="AJ2319" s="191" t="str">
        <f t="shared" si="7435"/>
        <v/>
      </c>
      <c r="AK2319" s="100" t="str">
        <f>IFERROR(VALUE(INDEX('INPUT DATA'!$Z$5:$Z$605,MATCH(CAL!N2319,'INPUT DATA'!$A$5:$A$605,0))),"")</f>
        <v/>
      </c>
      <c r="AL2319" s="100" t="str">
        <f>IFERROR(VALUE(INDEX('INPUT DATA'!$AA$5:$AA$605,MATCH(CAL!N2319,'INPUT DATA'!$A$5:$A$605,0))),"")</f>
        <v/>
      </c>
      <c r="AM2319" s="100" t="str">
        <f t="shared" si="7421"/>
        <v/>
      </c>
      <c r="AN2319" s="100" t="str">
        <f t="shared" si="7422"/>
        <v/>
      </c>
    </row>
    <row r="2320" spans="2:40" ht="15" customHeight="1" x14ac:dyDescent="0.25">
      <c r="B2320" s="115" t="str">
        <f>IF(AND('INPUT INF'!$C319="I",'INPUT INF'!$D319=$B$2003),'INPUT INF'!$A319,"")</f>
        <v/>
      </c>
      <c r="C2320" s="115" t="str">
        <f>IF(AND('INPUT INF'!$C319="I",'INPUT INF'!$D319=$C$2003),'INPUT INF'!$A319,"")</f>
        <v/>
      </c>
      <c r="D2320" s="100" t="str">
        <f>IF(AND('INPUT INF'!$C319="I",'INPUT INF'!$D319=$D$2003),'INPUT INF'!$A319,"")</f>
        <v/>
      </c>
      <c r="E2320" s="100" t="str">
        <f>IF(AND('INPUT INF'!$C319="I",'INPUT INF'!$D319=$E$2003),'INPUT INF'!$A319,"")</f>
        <v/>
      </c>
      <c r="F2320" s="100" t="str">
        <f>IF(AND('INPUT INF'!$C319="I",'INPUT INF'!$D319=$F$2003),'INPUT INF'!$A319,"")</f>
        <v/>
      </c>
      <c r="G2320" s="100" t="str">
        <f>IF(AND('INPUT INF'!$C319="I",'INPUT INF'!$D319=$G$2003),'INPUT INF'!$A319,"")</f>
        <v/>
      </c>
      <c r="H2320" s="100" t="str">
        <f>IF(AND('INPUT INF'!$C319="II",'INPUT INF'!$D319=$H$2003),'INPUT INF'!$A319,"")</f>
        <v/>
      </c>
      <c r="I2320" s="100" t="str">
        <f>IF(AND('INPUT INF'!$C319="II",'INPUT INF'!$D319=$I$2003),'INPUT INF'!$A319,"")</f>
        <v/>
      </c>
      <c r="J2320" s="100" t="str">
        <f>IF(AND('INPUT INF'!$C319="II",'INPUT INF'!$D319=$J$2003),'INPUT INF'!$A319,"")</f>
        <v/>
      </c>
      <c r="K2320" s="100" t="str">
        <f>IF(AND('INPUT INF'!$C319="II",'INPUT INF'!$D319=$K$2003),'INPUT INF'!$A319,"")</f>
        <v/>
      </c>
      <c r="L2320" s="100" t="str">
        <f>IF(AND('INPUT INF'!$C319="II",'INPUT INF'!$D319=$L$2003),'INPUT INF'!$A319,"")</f>
        <v/>
      </c>
      <c r="M2320" s="100" t="str">
        <f>IF(AND('INPUT INF'!$C319="II",'INPUT INF'!$D319=$M$2003),'INPUT INF'!$A319,"")</f>
        <v/>
      </c>
      <c r="N2320" s="191" t="str">
        <f t="shared" si="7423"/>
        <v/>
      </c>
      <c r="O2320" s="100" t="str">
        <f t="shared" si="7434"/>
        <v/>
      </c>
      <c r="P2320" s="191" t="str">
        <f t="shared" si="7434"/>
        <v/>
      </c>
      <c r="Q2320" s="100" t="str">
        <f t="shared" si="7434"/>
        <v/>
      </c>
      <c r="R2320" s="191" t="str">
        <f t="shared" si="7434"/>
        <v/>
      </c>
      <c r="S2320" s="100" t="str">
        <f t="shared" si="7434"/>
        <v/>
      </c>
      <c r="T2320" s="191" t="str">
        <f t="shared" si="7434"/>
        <v/>
      </c>
      <c r="U2320" s="100" t="str">
        <f t="shared" si="7434"/>
        <v/>
      </c>
      <c r="V2320" s="191" t="str">
        <f t="shared" si="7434"/>
        <v/>
      </c>
      <c r="W2320" s="100" t="str">
        <f t="shared" si="7434"/>
        <v/>
      </c>
      <c r="X2320" s="191" t="str">
        <f t="shared" si="7434"/>
        <v/>
      </c>
      <c r="Y2320" s="100" t="str">
        <f t="shared" si="7435"/>
        <v/>
      </c>
      <c r="Z2320" s="191" t="str">
        <f t="shared" si="7435"/>
        <v/>
      </c>
      <c r="AA2320" s="100" t="str">
        <f t="shared" si="7435"/>
        <v/>
      </c>
      <c r="AB2320" s="191" t="str">
        <f t="shared" si="7435"/>
        <v/>
      </c>
      <c r="AC2320" s="100" t="str">
        <f t="shared" si="7435"/>
        <v/>
      </c>
      <c r="AD2320" s="191" t="str">
        <f t="shared" si="7435"/>
        <v/>
      </c>
      <c r="AE2320" s="100" t="str">
        <f t="shared" si="7435"/>
        <v/>
      </c>
      <c r="AF2320" s="191" t="str">
        <f t="shared" si="7435"/>
        <v/>
      </c>
      <c r="AG2320" s="100" t="str">
        <f t="shared" si="7435"/>
        <v/>
      </c>
      <c r="AH2320" s="191" t="str">
        <f t="shared" si="7435"/>
        <v/>
      </c>
      <c r="AI2320" s="100" t="str">
        <f t="shared" si="7435"/>
        <v/>
      </c>
      <c r="AJ2320" s="191" t="str">
        <f t="shared" si="7435"/>
        <v/>
      </c>
      <c r="AK2320" s="100" t="str">
        <f>IFERROR(VALUE(INDEX('INPUT DATA'!$Z$5:$Z$605,MATCH(CAL!N2320,'INPUT DATA'!$A$5:$A$605,0))),"")</f>
        <v/>
      </c>
      <c r="AL2320" s="100" t="str">
        <f>IFERROR(VALUE(INDEX('INPUT DATA'!$AA$5:$AA$605,MATCH(CAL!N2320,'INPUT DATA'!$A$5:$A$605,0))),"")</f>
        <v/>
      </c>
      <c r="AM2320" s="100" t="str">
        <f t="shared" si="7421"/>
        <v/>
      </c>
      <c r="AN2320" s="100" t="str">
        <f t="shared" si="7422"/>
        <v/>
      </c>
    </row>
    <row r="2321" spans="2:40" ht="15" customHeight="1" x14ac:dyDescent="0.25">
      <c r="B2321" s="115" t="str">
        <f>IF(AND('INPUT INF'!$C320="I",'INPUT INF'!$D320=$B$2003),'INPUT INF'!$A320,"")</f>
        <v/>
      </c>
      <c r="C2321" s="115" t="str">
        <f>IF(AND('INPUT INF'!$C320="I",'INPUT INF'!$D320=$C$2003),'INPUT INF'!$A320,"")</f>
        <v/>
      </c>
      <c r="D2321" s="100" t="str">
        <f>IF(AND('INPUT INF'!$C320="I",'INPUT INF'!$D320=$D$2003),'INPUT INF'!$A320,"")</f>
        <v/>
      </c>
      <c r="E2321" s="100" t="str">
        <f>IF(AND('INPUT INF'!$C320="I",'INPUT INF'!$D320=$E$2003),'INPUT INF'!$A320,"")</f>
        <v/>
      </c>
      <c r="F2321" s="100" t="str">
        <f>IF(AND('INPUT INF'!$C320="I",'INPUT INF'!$D320=$F$2003),'INPUT INF'!$A320,"")</f>
        <v/>
      </c>
      <c r="G2321" s="100" t="str">
        <f>IF(AND('INPUT INF'!$C320="I",'INPUT INF'!$D320=$G$2003),'INPUT INF'!$A320,"")</f>
        <v/>
      </c>
      <c r="H2321" s="100" t="str">
        <f>IF(AND('INPUT INF'!$C320="II",'INPUT INF'!$D320=$H$2003),'INPUT INF'!$A320,"")</f>
        <v/>
      </c>
      <c r="I2321" s="100" t="str">
        <f>IF(AND('INPUT INF'!$C320="II",'INPUT INF'!$D320=$I$2003),'INPUT INF'!$A320,"")</f>
        <v/>
      </c>
      <c r="J2321" s="100" t="str">
        <f>IF(AND('INPUT INF'!$C320="II",'INPUT INF'!$D320=$J$2003),'INPUT INF'!$A320,"")</f>
        <v/>
      </c>
      <c r="K2321" s="100" t="str">
        <f>IF(AND('INPUT INF'!$C320="II",'INPUT INF'!$D320=$K$2003),'INPUT INF'!$A320,"")</f>
        <v/>
      </c>
      <c r="L2321" s="100" t="str">
        <f>IF(AND('INPUT INF'!$C320="II",'INPUT INF'!$D320=$L$2003),'INPUT INF'!$A320,"")</f>
        <v/>
      </c>
      <c r="M2321" s="100" t="str">
        <f>IF(AND('INPUT INF'!$C320="II",'INPUT INF'!$D320=$M$2003),'INPUT INF'!$A320,"")</f>
        <v/>
      </c>
      <c r="N2321" s="191" t="str">
        <f t="shared" si="7423"/>
        <v/>
      </c>
      <c r="O2321" s="100" t="str">
        <f t="shared" si="7434"/>
        <v/>
      </c>
      <c r="P2321" s="191" t="str">
        <f t="shared" si="7434"/>
        <v/>
      </c>
      <c r="Q2321" s="100" t="str">
        <f t="shared" si="7434"/>
        <v/>
      </c>
      <c r="R2321" s="191" t="str">
        <f t="shared" si="7434"/>
        <v/>
      </c>
      <c r="S2321" s="100" t="str">
        <f t="shared" si="7434"/>
        <v/>
      </c>
      <c r="T2321" s="191" t="str">
        <f t="shared" si="7434"/>
        <v/>
      </c>
      <c r="U2321" s="100" t="str">
        <f t="shared" si="7434"/>
        <v/>
      </c>
      <c r="V2321" s="191" t="str">
        <f t="shared" si="7434"/>
        <v/>
      </c>
      <c r="W2321" s="100" t="str">
        <f t="shared" si="7434"/>
        <v/>
      </c>
      <c r="X2321" s="191" t="str">
        <f t="shared" si="7434"/>
        <v/>
      </c>
      <c r="Y2321" s="100" t="str">
        <f t="shared" si="7435"/>
        <v/>
      </c>
      <c r="Z2321" s="191" t="str">
        <f t="shared" si="7435"/>
        <v/>
      </c>
      <c r="AA2321" s="100" t="str">
        <f t="shared" si="7435"/>
        <v/>
      </c>
      <c r="AB2321" s="191" t="str">
        <f t="shared" si="7435"/>
        <v/>
      </c>
      <c r="AC2321" s="100" t="str">
        <f t="shared" si="7435"/>
        <v/>
      </c>
      <c r="AD2321" s="191" t="str">
        <f t="shared" si="7435"/>
        <v/>
      </c>
      <c r="AE2321" s="100" t="str">
        <f t="shared" si="7435"/>
        <v/>
      </c>
      <c r="AF2321" s="191" t="str">
        <f t="shared" si="7435"/>
        <v/>
      </c>
      <c r="AG2321" s="100" t="str">
        <f t="shared" si="7435"/>
        <v/>
      </c>
      <c r="AH2321" s="191" t="str">
        <f t="shared" si="7435"/>
        <v/>
      </c>
      <c r="AI2321" s="100" t="str">
        <f t="shared" si="7435"/>
        <v/>
      </c>
      <c r="AJ2321" s="191" t="str">
        <f t="shared" si="7435"/>
        <v/>
      </c>
      <c r="AK2321" s="100" t="str">
        <f>IFERROR(VALUE(INDEX('INPUT DATA'!$Z$5:$Z$605,MATCH(CAL!N2321,'INPUT DATA'!$A$5:$A$605,0))),"")</f>
        <v/>
      </c>
      <c r="AL2321" s="100" t="str">
        <f>IFERROR(VALUE(INDEX('INPUT DATA'!$AA$5:$AA$605,MATCH(CAL!N2321,'INPUT DATA'!$A$5:$A$605,0))),"")</f>
        <v/>
      </c>
      <c r="AM2321" s="100" t="str">
        <f t="shared" si="7421"/>
        <v/>
      </c>
      <c r="AN2321" s="100" t="str">
        <f t="shared" si="7422"/>
        <v/>
      </c>
    </row>
    <row r="2322" spans="2:40" ht="15" customHeight="1" x14ac:dyDescent="0.25">
      <c r="B2322" s="115" t="str">
        <f>IF(AND('INPUT INF'!$C321="I",'INPUT INF'!$D321=$B$2003),'INPUT INF'!$A321,"")</f>
        <v/>
      </c>
      <c r="C2322" s="115" t="str">
        <f>IF(AND('INPUT INF'!$C321="I",'INPUT INF'!$D321=$C$2003),'INPUT INF'!$A321,"")</f>
        <v/>
      </c>
      <c r="D2322" s="100" t="str">
        <f>IF(AND('INPUT INF'!$C321="I",'INPUT INF'!$D321=$D$2003),'INPUT INF'!$A321,"")</f>
        <v/>
      </c>
      <c r="E2322" s="100" t="str">
        <f>IF(AND('INPUT INF'!$C321="I",'INPUT INF'!$D321=$E$2003),'INPUT INF'!$A321,"")</f>
        <v/>
      </c>
      <c r="F2322" s="100" t="str">
        <f>IF(AND('INPUT INF'!$C321="I",'INPUT INF'!$D321=$F$2003),'INPUT INF'!$A321,"")</f>
        <v/>
      </c>
      <c r="G2322" s="100" t="str">
        <f>IF(AND('INPUT INF'!$C321="I",'INPUT INF'!$D321=$G$2003),'INPUT INF'!$A321,"")</f>
        <v/>
      </c>
      <c r="H2322" s="100" t="str">
        <f>IF(AND('INPUT INF'!$C321="II",'INPUT INF'!$D321=$H$2003),'INPUT INF'!$A321,"")</f>
        <v/>
      </c>
      <c r="I2322" s="100" t="str">
        <f>IF(AND('INPUT INF'!$C321="II",'INPUT INF'!$D321=$I$2003),'INPUT INF'!$A321,"")</f>
        <v/>
      </c>
      <c r="J2322" s="100" t="str">
        <f>IF(AND('INPUT INF'!$C321="II",'INPUT INF'!$D321=$J$2003),'INPUT INF'!$A321,"")</f>
        <v/>
      </c>
      <c r="K2322" s="100" t="str">
        <f>IF(AND('INPUT INF'!$C321="II",'INPUT INF'!$D321=$K$2003),'INPUT INF'!$A321,"")</f>
        <v/>
      </c>
      <c r="L2322" s="100" t="str">
        <f>IF(AND('INPUT INF'!$C321="II",'INPUT INF'!$D321=$L$2003),'INPUT INF'!$A321,"")</f>
        <v/>
      </c>
      <c r="M2322" s="100" t="str">
        <f>IF(AND('INPUT INF'!$C321="II",'INPUT INF'!$D321=$M$2003),'INPUT INF'!$A321,"")</f>
        <v/>
      </c>
      <c r="N2322" s="191" t="str">
        <f t="shared" si="7423"/>
        <v/>
      </c>
      <c r="O2322" s="100" t="str">
        <f t="shared" si="7434"/>
        <v/>
      </c>
      <c r="P2322" s="191" t="str">
        <f t="shared" si="7434"/>
        <v/>
      </c>
      <c r="Q2322" s="100" t="str">
        <f t="shared" si="7434"/>
        <v/>
      </c>
      <c r="R2322" s="191" t="str">
        <f t="shared" si="7434"/>
        <v/>
      </c>
      <c r="S2322" s="100" t="str">
        <f t="shared" si="7434"/>
        <v/>
      </c>
      <c r="T2322" s="191" t="str">
        <f t="shared" si="7434"/>
        <v/>
      </c>
      <c r="U2322" s="100" t="str">
        <f t="shared" si="7434"/>
        <v/>
      </c>
      <c r="V2322" s="191" t="str">
        <f t="shared" si="7434"/>
        <v/>
      </c>
      <c r="W2322" s="100" t="str">
        <f t="shared" si="7434"/>
        <v/>
      </c>
      <c r="X2322" s="191" t="str">
        <f t="shared" si="7434"/>
        <v/>
      </c>
      <c r="Y2322" s="100" t="str">
        <f t="shared" si="7435"/>
        <v/>
      </c>
      <c r="Z2322" s="191" t="str">
        <f t="shared" si="7435"/>
        <v/>
      </c>
      <c r="AA2322" s="100" t="str">
        <f t="shared" si="7435"/>
        <v/>
      </c>
      <c r="AB2322" s="191" t="str">
        <f t="shared" si="7435"/>
        <v/>
      </c>
      <c r="AC2322" s="100" t="str">
        <f t="shared" si="7435"/>
        <v/>
      </c>
      <c r="AD2322" s="191" t="str">
        <f t="shared" si="7435"/>
        <v/>
      </c>
      <c r="AE2322" s="100" t="str">
        <f t="shared" si="7435"/>
        <v/>
      </c>
      <c r="AF2322" s="191" t="str">
        <f t="shared" si="7435"/>
        <v/>
      </c>
      <c r="AG2322" s="100" t="str">
        <f t="shared" si="7435"/>
        <v/>
      </c>
      <c r="AH2322" s="191" t="str">
        <f t="shared" si="7435"/>
        <v/>
      </c>
      <c r="AI2322" s="100" t="str">
        <f t="shared" si="7435"/>
        <v/>
      </c>
      <c r="AJ2322" s="191" t="str">
        <f t="shared" si="7435"/>
        <v/>
      </c>
      <c r="AK2322" s="100" t="str">
        <f>IFERROR(VALUE(INDEX('INPUT DATA'!$Z$5:$Z$605,MATCH(CAL!N2322,'INPUT DATA'!$A$5:$A$605,0))),"")</f>
        <v/>
      </c>
      <c r="AL2322" s="100" t="str">
        <f>IFERROR(VALUE(INDEX('INPUT DATA'!$AA$5:$AA$605,MATCH(CAL!N2322,'INPUT DATA'!$A$5:$A$605,0))),"")</f>
        <v/>
      </c>
      <c r="AM2322" s="100" t="str">
        <f t="shared" si="7421"/>
        <v/>
      </c>
      <c r="AN2322" s="100" t="str">
        <f t="shared" si="7422"/>
        <v/>
      </c>
    </row>
    <row r="2323" spans="2:40" ht="15" customHeight="1" x14ac:dyDescent="0.25">
      <c r="B2323" s="115" t="str">
        <f>IF(AND('INPUT INF'!$C322="I",'INPUT INF'!$D322=$B$2003),'INPUT INF'!$A322,"")</f>
        <v/>
      </c>
      <c r="C2323" s="115" t="str">
        <f>IF(AND('INPUT INF'!$C322="I",'INPUT INF'!$D322=$C$2003),'INPUT INF'!$A322,"")</f>
        <v/>
      </c>
      <c r="D2323" s="100" t="str">
        <f>IF(AND('INPUT INF'!$C322="I",'INPUT INF'!$D322=$D$2003),'INPUT INF'!$A322,"")</f>
        <v/>
      </c>
      <c r="E2323" s="100" t="str">
        <f>IF(AND('INPUT INF'!$C322="I",'INPUT INF'!$D322=$E$2003),'INPUT INF'!$A322,"")</f>
        <v/>
      </c>
      <c r="F2323" s="100" t="str">
        <f>IF(AND('INPUT INF'!$C322="I",'INPUT INF'!$D322=$F$2003),'INPUT INF'!$A322,"")</f>
        <v/>
      </c>
      <c r="G2323" s="100" t="str">
        <f>IF(AND('INPUT INF'!$C322="I",'INPUT INF'!$D322=$G$2003),'INPUT INF'!$A322,"")</f>
        <v/>
      </c>
      <c r="H2323" s="100" t="str">
        <f>IF(AND('INPUT INF'!$C322="II",'INPUT INF'!$D322=$H$2003),'INPUT INF'!$A322,"")</f>
        <v/>
      </c>
      <c r="I2323" s="100" t="str">
        <f>IF(AND('INPUT INF'!$C322="II",'INPUT INF'!$D322=$I$2003),'INPUT INF'!$A322,"")</f>
        <v/>
      </c>
      <c r="J2323" s="100" t="str">
        <f>IF(AND('INPUT INF'!$C322="II",'INPUT INF'!$D322=$J$2003),'INPUT INF'!$A322,"")</f>
        <v/>
      </c>
      <c r="K2323" s="100" t="str">
        <f>IF(AND('INPUT INF'!$C322="II",'INPUT INF'!$D322=$K$2003),'INPUT INF'!$A322,"")</f>
        <v/>
      </c>
      <c r="L2323" s="100" t="str">
        <f>IF(AND('INPUT INF'!$C322="II",'INPUT INF'!$D322=$L$2003),'INPUT INF'!$A322,"")</f>
        <v/>
      </c>
      <c r="M2323" s="100" t="str">
        <f>IF(AND('INPUT INF'!$C322="II",'INPUT INF'!$D322=$M$2003),'INPUT INF'!$A322,"")</f>
        <v/>
      </c>
      <c r="N2323" s="191" t="str">
        <f t="shared" si="7423"/>
        <v/>
      </c>
      <c r="O2323" s="100" t="str">
        <f t="shared" si="7434"/>
        <v/>
      </c>
      <c r="P2323" s="191" t="str">
        <f t="shared" si="7434"/>
        <v/>
      </c>
      <c r="Q2323" s="100" t="str">
        <f t="shared" si="7434"/>
        <v/>
      </c>
      <c r="R2323" s="191" t="str">
        <f t="shared" si="7434"/>
        <v/>
      </c>
      <c r="S2323" s="100" t="str">
        <f t="shared" si="7434"/>
        <v/>
      </c>
      <c r="T2323" s="191" t="str">
        <f t="shared" si="7434"/>
        <v/>
      </c>
      <c r="U2323" s="100" t="str">
        <f t="shared" si="7434"/>
        <v/>
      </c>
      <c r="V2323" s="191" t="str">
        <f t="shared" si="7434"/>
        <v/>
      </c>
      <c r="W2323" s="100" t="str">
        <f t="shared" si="7434"/>
        <v/>
      </c>
      <c r="X2323" s="191" t="str">
        <f t="shared" si="7434"/>
        <v/>
      </c>
      <c r="Y2323" s="100" t="str">
        <f t="shared" si="7435"/>
        <v/>
      </c>
      <c r="Z2323" s="191" t="str">
        <f t="shared" si="7435"/>
        <v/>
      </c>
      <c r="AA2323" s="100" t="str">
        <f t="shared" si="7435"/>
        <v/>
      </c>
      <c r="AB2323" s="191" t="str">
        <f t="shared" si="7435"/>
        <v/>
      </c>
      <c r="AC2323" s="100" t="str">
        <f t="shared" si="7435"/>
        <v/>
      </c>
      <c r="AD2323" s="191" t="str">
        <f t="shared" si="7435"/>
        <v/>
      </c>
      <c r="AE2323" s="100" t="str">
        <f t="shared" si="7435"/>
        <v/>
      </c>
      <c r="AF2323" s="191" t="str">
        <f t="shared" si="7435"/>
        <v/>
      </c>
      <c r="AG2323" s="100" t="str">
        <f t="shared" si="7435"/>
        <v/>
      </c>
      <c r="AH2323" s="191" t="str">
        <f t="shared" si="7435"/>
        <v/>
      </c>
      <c r="AI2323" s="100" t="str">
        <f t="shared" si="7435"/>
        <v/>
      </c>
      <c r="AJ2323" s="191" t="str">
        <f t="shared" si="7435"/>
        <v/>
      </c>
      <c r="AK2323" s="100" t="str">
        <f>IFERROR(VALUE(INDEX('INPUT DATA'!$Z$5:$Z$605,MATCH(CAL!N2323,'INPUT DATA'!$A$5:$A$605,0))),"")</f>
        <v/>
      </c>
      <c r="AL2323" s="100" t="str">
        <f>IFERROR(VALUE(INDEX('INPUT DATA'!$AA$5:$AA$605,MATCH(CAL!N2323,'INPUT DATA'!$A$5:$A$605,0))),"")</f>
        <v/>
      </c>
      <c r="AM2323" s="100" t="str">
        <f t="shared" si="7421"/>
        <v/>
      </c>
      <c r="AN2323" s="100" t="str">
        <f t="shared" si="7422"/>
        <v/>
      </c>
    </row>
    <row r="2324" spans="2:40" ht="15" customHeight="1" x14ac:dyDescent="0.25">
      <c r="B2324" s="115" t="str">
        <f>IF(AND('INPUT INF'!$C323="I",'INPUT INF'!$D323=$B$2003),'INPUT INF'!$A323,"")</f>
        <v/>
      </c>
      <c r="C2324" s="115" t="str">
        <f>IF(AND('INPUT INF'!$C323="I",'INPUT INF'!$D323=$C$2003),'INPUT INF'!$A323,"")</f>
        <v/>
      </c>
      <c r="D2324" s="100" t="str">
        <f>IF(AND('INPUT INF'!$C323="I",'INPUT INF'!$D323=$D$2003),'INPUT INF'!$A323,"")</f>
        <v/>
      </c>
      <c r="E2324" s="100" t="str">
        <f>IF(AND('INPUT INF'!$C323="I",'INPUT INF'!$D323=$E$2003),'INPUT INF'!$A323,"")</f>
        <v/>
      </c>
      <c r="F2324" s="100" t="str">
        <f>IF(AND('INPUT INF'!$C323="I",'INPUT INF'!$D323=$F$2003),'INPUT INF'!$A323,"")</f>
        <v/>
      </c>
      <c r="G2324" s="100" t="str">
        <f>IF(AND('INPUT INF'!$C323="I",'INPUT INF'!$D323=$G$2003),'INPUT INF'!$A323,"")</f>
        <v/>
      </c>
      <c r="H2324" s="100" t="str">
        <f>IF(AND('INPUT INF'!$C323="II",'INPUT INF'!$D323=$H$2003),'INPUT INF'!$A323,"")</f>
        <v/>
      </c>
      <c r="I2324" s="100" t="str">
        <f>IF(AND('INPUT INF'!$C323="II",'INPUT INF'!$D323=$I$2003),'INPUT INF'!$A323,"")</f>
        <v/>
      </c>
      <c r="J2324" s="100" t="str">
        <f>IF(AND('INPUT INF'!$C323="II",'INPUT INF'!$D323=$J$2003),'INPUT INF'!$A323,"")</f>
        <v/>
      </c>
      <c r="K2324" s="100" t="str">
        <f>IF(AND('INPUT INF'!$C323="II",'INPUT INF'!$D323=$K$2003),'INPUT INF'!$A323,"")</f>
        <v/>
      </c>
      <c r="L2324" s="100" t="str">
        <f>IF(AND('INPUT INF'!$C323="II",'INPUT INF'!$D323=$L$2003),'INPUT INF'!$A323,"")</f>
        <v/>
      </c>
      <c r="M2324" s="100" t="str">
        <f>IF(AND('INPUT INF'!$C323="II",'INPUT INF'!$D323=$M$2003),'INPUT INF'!$A323,"")</f>
        <v/>
      </c>
      <c r="N2324" s="191" t="str">
        <f t="shared" si="7423"/>
        <v/>
      </c>
      <c r="O2324" s="100" t="str">
        <f t="shared" ref="O2324:X2333" si="7436">VLOOKUP($N2324,$B$1003:$AA$1901,O$2003,FALSE)</f>
        <v/>
      </c>
      <c r="P2324" s="191" t="str">
        <f t="shared" si="7436"/>
        <v/>
      </c>
      <c r="Q2324" s="100" t="str">
        <f t="shared" si="7436"/>
        <v/>
      </c>
      <c r="R2324" s="191" t="str">
        <f t="shared" si="7436"/>
        <v/>
      </c>
      <c r="S2324" s="100" t="str">
        <f t="shared" si="7436"/>
        <v/>
      </c>
      <c r="T2324" s="191" t="str">
        <f t="shared" si="7436"/>
        <v/>
      </c>
      <c r="U2324" s="100" t="str">
        <f t="shared" si="7436"/>
        <v/>
      </c>
      <c r="V2324" s="191" t="str">
        <f t="shared" si="7436"/>
        <v/>
      </c>
      <c r="W2324" s="100" t="str">
        <f t="shared" si="7436"/>
        <v/>
      </c>
      <c r="X2324" s="191" t="str">
        <f t="shared" si="7436"/>
        <v/>
      </c>
      <c r="Y2324" s="100" t="str">
        <f t="shared" ref="Y2324:AJ2333" si="7437">VLOOKUP($N2324,$B$1003:$AA$1901,Y$2003,FALSE)</f>
        <v/>
      </c>
      <c r="Z2324" s="191" t="str">
        <f t="shared" si="7437"/>
        <v/>
      </c>
      <c r="AA2324" s="100" t="str">
        <f t="shared" si="7437"/>
        <v/>
      </c>
      <c r="AB2324" s="191" t="str">
        <f t="shared" si="7437"/>
        <v/>
      </c>
      <c r="AC2324" s="100" t="str">
        <f t="shared" si="7437"/>
        <v/>
      </c>
      <c r="AD2324" s="191" t="str">
        <f t="shared" si="7437"/>
        <v/>
      </c>
      <c r="AE2324" s="100" t="str">
        <f t="shared" si="7437"/>
        <v/>
      </c>
      <c r="AF2324" s="191" t="str">
        <f t="shared" si="7437"/>
        <v/>
      </c>
      <c r="AG2324" s="100" t="str">
        <f t="shared" si="7437"/>
        <v/>
      </c>
      <c r="AH2324" s="191" t="str">
        <f t="shared" si="7437"/>
        <v/>
      </c>
      <c r="AI2324" s="100" t="str">
        <f t="shared" si="7437"/>
        <v/>
      </c>
      <c r="AJ2324" s="191" t="str">
        <f t="shared" si="7437"/>
        <v/>
      </c>
      <c r="AK2324" s="100" t="str">
        <f>IFERROR(VALUE(INDEX('INPUT DATA'!$Z$5:$Z$605,MATCH(CAL!N2324,'INPUT DATA'!$A$5:$A$605,0))),"")</f>
        <v/>
      </c>
      <c r="AL2324" s="100" t="str">
        <f>IFERROR(VALUE(INDEX('INPUT DATA'!$AA$5:$AA$605,MATCH(CAL!N2324,'INPUT DATA'!$A$5:$A$605,0))),"")</f>
        <v/>
      </c>
      <c r="AM2324" s="100" t="str">
        <f t="shared" ref="AM2324:AM2387" si="7438">IFERROR(IF(AJ2324="COMP",N2324,""),"")</f>
        <v/>
      </c>
      <c r="AN2324" s="100" t="str">
        <f t="shared" ref="AN2324:AN2387" si="7439">IFERROR(IF(AJ2324="FAIL",N2324,""),"")</f>
        <v/>
      </c>
    </row>
    <row r="2325" spans="2:40" ht="15" customHeight="1" x14ac:dyDescent="0.25">
      <c r="B2325" s="115" t="str">
        <f>IF(AND('INPUT INF'!$C324="I",'INPUT INF'!$D324=$B$2003),'INPUT INF'!$A324,"")</f>
        <v/>
      </c>
      <c r="C2325" s="115" t="str">
        <f>IF(AND('INPUT INF'!$C324="I",'INPUT INF'!$D324=$C$2003),'INPUT INF'!$A324,"")</f>
        <v/>
      </c>
      <c r="D2325" s="100" t="str">
        <f>IF(AND('INPUT INF'!$C324="I",'INPUT INF'!$D324=$D$2003),'INPUT INF'!$A324,"")</f>
        <v/>
      </c>
      <c r="E2325" s="100" t="str">
        <f>IF(AND('INPUT INF'!$C324="I",'INPUT INF'!$D324=$E$2003),'INPUT INF'!$A324,"")</f>
        <v/>
      </c>
      <c r="F2325" s="100" t="str">
        <f>IF(AND('INPUT INF'!$C324="I",'INPUT INF'!$D324=$F$2003),'INPUT INF'!$A324,"")</f>
        <v/>
      </c>
      <c r="G2325" s="100" t="str">
        <f>IF(AND('INPUT INF'!$C324="I",'INPUT INF'!$D324=$G$2003),'INPUT INF'!$A324,"")</f>
        <v/>
      </c>
      <c r="H2325" s="100" t="str">
        <f>IF(AND('INPUT INF'!$C324="II",'INPUT INF'!$D324=$H$2003),'INPUT INF'!$A324,"")</f>
        <v/>
      </c>
      <c r="I2325" s="100" t="str">
        <f>IF(AND('INPUT INF'!$C324="II",'INPUT INF'!$D324=$I$2003),'INPUT INF'!$A324,"")</f>
        <v/>
      </c>
      <c r="J2325" s="100" t="str">
        <f>IF(AND('INPUT INF'!$C324="II",'INPUT INF'!$D324=$J$2003),'INPUT INF'!$A324,"")</f>
        <v/>
      </c>
      <c r="K2325" s="100" t="str">
        <f>IF(AND('INPUT INF'!$C324="II",'INPUT INF'!$D324=$K$2003),'INPUT INF'!$A324,"")</f>
        <v/>
      </c>
      <c r="L2325" s="100" t="str">
        <f>IF(AND('INPUT INF'!$C324="II",'INPUT INF'!$D324=$L$2003),'INPUT INF'!$A324,"")</f>
        <v/>
      </c>
      <c r="M2325" s="100" t="str">
        <f>IF(AND('INPUT INF'!$C324="II",'INPUT INF'!$D324=$M$2003),'INPUT INF'!$A324,"")</f>
        <v/>
      </c>
      <c r="N2325" s="100" t="str">
        <f t="shared" ref="N2325:N2388" si="7440">B324</f>
        <v/>
      </c>
      <c r="O2325" s="100" t="str">
        <f t="shared" si="7436"/>
        <v/>
      </c>
      <c r="P2325" s="100" t="str">
        <f t="shared" si="7436"/>
        <v/>
      </c>
      <c r="Q2325" s="100" t="str">
        <f t="shared" si="7436"/>
        <v/>
      </c>
      <c r="R2325" s="100" t="str">
        <f t="shared" si="7436"/>
        <v/>
      </c>
      <c r="S2325" s="100" t="str">
        <f t="shared" si="7436"/>
        <v/>
      </c>
      <c r="T2325" s="100" t="str">
        <f t="shared" si="7436"/>
        <v/>
      </c>
      <c r="U2325" s="100" t="str">
        <f t="shared" si="7436"/>
        <v/>
      </c>
      <c r="V2325" s="100" t="str">
        <f t="shared" si="7436"/>
        <v/>
      </c>
      <c r="W2325" s="100" t="str">
        <f t="shared" si="7436"/>
        <v/>
      </c>
      <c r="X2325" s="100" t="str">
        <f t="shared" si="7436"/>
        <v/>
      </c>
      <c r="Y2325" s="100" t="str">
        <f t="shared" si="7437"/>
        <v/>
      </c>
      <c r="Z2325" s="100" t="str">
        <f t="shared" si="7437"/>
        <v/>
      </c>
      <c r="AA2325" s="100" t="str">
        <f t="shared" si="7437"/>
        <v/>
      </c>
      <c r="AB2325" s="100" t="str">
        <f t="shared" si="7437"/>
        <v/>
      </c>
      <c r="AC2325" s="100" t="str">
        <f t="shared" si="7437"/>
        <v/>
      </c>
      <c r="AD2325" s="100" t="str">
        <f t="shared" si="7437"/>
        <v/>
      </c>
      <c r="AE2325" s="100" t="str">
        <f t="shared" si="7437"/>
        <v/>
      </c>
      <c r="AF2325" s="100" t="str">
        <f t="shared" si="7437"/>
        <v/>
      </c>
      <c r="AG2325" s="100" t="str">
        <f t="shared" si="7437"/>
        <v/>
      </c>
      <c r="AH2325" s="100" t="str">
        <f t="shared" si="7437"/>
        <v/>
      </c>
      <c r="AI2325" s="100" t="str">
        <f t="shared" si="7437"/>
        <v/>
      </c>
      <c r="AJ2325" s="100" t="str">
        <f t="shared" si="7437"/>
        <v/>
      </c>
      <c r="AK2325" s="100" t="str">
        <f>IFERROR(VALUE(INDEX('INPUT DATA'!$Z$5:$Z$605,MATCH(CAL!N2325,'INPUT DATA'!$A$5:$A$605,0))),"")</f>
        <v/>
      </c>
      <c r="AL2325" s="100" t="str">
        <f>IFERROR(VALUE(INDEX('INPUT DATA'!$AA$5:$AA$605,MATCH(CAL!N2325,'INPUT DATA'!$A$5:$A$605,0))),"")</f>
        <v/>
      </c>
      <c r="AM2325" s="100" t="str">
        <f t="shared" si="7438"/>
        <v/>
      </c>
      <c r="AN2325" s="100" t="str">
        <f t="shared" si="7439"/>
        <v/>
      </c>
    </row>
    <row r="2326" spans="2:40" ht="15" customHeight="1" x14ac:dyDescent="0.25">
      <c r="B2326" s="115" t="str">
        <f>IF(AND('INPUT INF'!$C325="I",'INPUT INF'!$D325=$B$2003),'INPUT INF'!$A325,"")</f>
        <v/>
      </c>
      <c r="C2326" s="115" t="str">
        <f>IF(AND('INPUT INF'!$C325="I",'INPUT INF'!$D325=$C$2003),'INPUT INF'!$A325,"")</f>
        <v/>
      </c>
      <c r="D2326" s="100" t="str">
        <f>IF(AND('INPUT INF'!$C325="I",'INPUT INF'!$D325=$D$2003),'INPUT INF'!$A325,"")</f>
        <v/>
      </c>
      <c r="E2326" s="100" t="str">
        <f>IF(AND('INPUT INF'!$C325="I",'INPUT INF'!$D325=$E$2003),'INPUT INF'!$A325,"")</f>
        <v/>
      </c>
      <c r="F2326" s="100" t="str">
        <f>IF(AND('INPUT INF'!$C325="I",'INPUT INF'!$D325=$F$2003),'INPUT INF'!$A325,"")</f>
        <v/>
      </c>
      <c r="G2326" s="100" t="str">
        <f>IF(AND('INPUT INF'!$C325="I",'INPUT INF'!$D325=$G$2003),'INPUT INF'!$A325,"")</f>
        <v/>
      </c>
      <c r="H2326" s="100" t="str">
        <f>IF(AND('INPUT INF'!$C325="II",'INPUT INF'!$D325=$H$2003),'INPUT INF'!$A325,"")</f>
        <v/>
      </c>
      <c r="I2326" s="100" t="str">
        <f>IF(AND('INPUT INF'!$C325="II",'INPUT INF'!$D325=$I$2003),'INPUT INF'!$A325,"")</f>
        <v/>
      </c>
      <c r="J2326" s="100" t="str">
        <f>IF(AND('INPUT INF'!$C325="II",'INPUT INF'!$D325=$J$2003),'INPUT INF'!$A325,"")</f>
        <v/>
      </c>
      <c r="K2326" s="100" t="str">
        <f>IF(AND('INPUT INF'!$C325="II",'INPUT INF'!$D325=$K$2003),'INPUT INF'!$A325,"")</f>
        <v/>
      </c>
      <c r="L2326" s="100" t="str">
        <f>IF(AND('INPUT INF'!$C325="II",'INPUT INF'!$D325=$L$2003),'INPUT INF'!$A325,"")</f>
        <v/>
      </c>
      <c r="M2326" s="100" t="str">
        <f>IF(AND('INPUT INF'!$C325="II",'INPUT INF'!$D325=$M$2003),'INPUT INF'!$A325,"")</f>
        <v/>
      </c>
      <c r="N2326" s="100" t="str">
        <f t="shared" si="7440"/>
        <v/>
      </c>
      <c r="O2326" s="100" t="str">
        <f t="shared" si="7436"/>
        <v/>
      </c>
      <c r="P2326" s="100" t="str">
        <f t="shared" si="7436"/>
        <v/>
      </c>
      <c r="Q2326" s="100" t="str">
        <f t="shared" si="7436"/>
        <v/>
      </c>
      <c r="R2326" s="100" t="str">
        <f t="shared" si="7436"/>
        <v/>
      </c>
      <c r="S2326" s="100" t="str">
        <f t="shared" si="7436"/>
        <v/>
      </c>
      <c r="T2326" s="100" t="str">
        <f t="shared" si="7436"/>
        <v/>
      </c>
      <c r="U2326" s="100" t="str">
        <f t="shared" si="7436"/>
        <v/>
      </c>
      <c r="V2326" s="100" t="str">
        <f t="shared" si="7436"/>
        <v/>
      </c>
      <c r="W2326" s="100" t="str">
        <f t="shared" si="7436"/>
        <v/>
      </c>
      <c r="X2326" s="100" t="str">
        <f t="shared" si="7436"/>
        <v/>
      </c>
      <c r="Y2326" s="100" t="str">
        <f t="shared" si="7437"/>
        <v/>
      </c>
      <c r="Z2326" s="100" t="str">
        <f t="shared" si="7437"/>
        <v/>
      </c>
      <c r="AA2326" s="100" t="str">
        <f t="shared" si="7437"/>
        <v/>
      </c>
      <c r="AB2326" s="100" t="str">
        <f t="shared" si="7437"/>
        <v/>
      </c>
      <c r="AC2326" s="100" t="str">
        <f t="shared" si="7437"/>
        <v/>
      </c>
      <c r="AD2326" s="100" t="str">
        <f t="shared" si="7437"/>
        <v/>
      </c>
      <c r="AE2326" s="100" t="str">
        <f t="shared" si="7437"/>
        <v/>
      </c>
      <c r="AF2326" s="100" t="str">
        <f t="shared" si="7437"/>
        <v/>
      </c>
      <c r="AG2326" s="100" t="str">
        <f t="shared" si="7437"/>
        <v/>
      </c>
      <c r="AH2326" s="100" t="str">
        <f t="shared" si="7437"/>
        <v/>
      </c>
      <c r="AI2326" s="100" t="str">
        <f t="shared" si="7437"/>
        <v/>
      </c>
      <c r="AJ2326" s="100" t="str">
        <f t="shared" si="7437"/>
        <v/>
      </c>
      <c r="AK2326" s="100" t="str">
        <f>IFERROR(VALUE(INDEX('INPUT DATA'!$Z$5:$Z$605,MATCH(CAL!N2326,'INPUT DATA'!$A$5:$A$605,0))),"")</f>
        <v/>
      </c>
      <c r="AL2326" s="100" t="str">
        <f>IFERROR(VALUE(INDEX('INPUT DATA'!$AA$5:$AA$605,MATCH(CAL!N2326,'INPUT DATA'!$A$5:$A$605,0))),"")</f>
        <v/>
      </c>
      <c r="AM2326" s="100" t="str">
        <f t="shared" si="7438"/>
        <v/>
      </c>
      <c r="AN2326" s="100" t="str">
        <f t="shared" si="7439"/>
        <v/>
      </c>
    </row>
    <row r="2327" spans="2:40" ht="15" customHeight="1" x14ac:dyDescent="0.25">
      <c r="B2327" s="115" t="str">
        <f>IF(AND('INPUT INF'!$C326="I",'INPUT INF'!$D326=$B$2003),'INPUT INF'!$A326,"")</f>
        <v/>
      </c>
      <c r="C2327" s="115" t="str">
        <f>IF(AND('INPUT INF'!$C326="I",'INPUT INF'!$D326=$C$2003),'INPUT INF'!$A326,"")</f>
        <v/>
      </c>
      <c r="D2327" s="100" t="str">
        <f>IF(AND('INPUT INF'!$C326="I",'INPUT INF'!$D326=$D$2003),'INPUT INF'!$A326,"")</f>
        <v/>
      </c>
      <c r="E2327" s="100" t="str">
        <f>IF(AND('INPUT INF'!$C326="I",'INPUT INF'!$D326=$E$2003),'INPUT INF'!$A326,"")</f>
        <v/>
      </c>
      <c r="F2327" s="100" t="str">
        <f>IF(AND('INPUT INF'!$C326="I",'INPUT INF'!$D326=$F$2003),'INPUT INF'!$A326,"")</f>
        <v/>
      </c>
      <c r="G2327" s="100" t="str">
        <f>IF(AND('INPUT INF'!$C326="I",'INPUT INF'!$D326=$G$2003),'INPUT INF'!$A326,"")</f>
        <v/>
      </c>
      <c r="H2327" s="100" t="str">
        <f>IF(AND('INPUT INF'!$C326="II",'INPUT INF'!$D326=$H$2003),'INPUT INF'!$A326,"")</f>
        <v/>
      </c>
      <c r="I2327" s="100" t="str">
        <f>IF(AND('INPUT INF'!$C326="II",'INPUT INF'!$D326=$I$2003),'INPUT INF'!$A326,"")</f>
        <v/>
      </c>
      <c r="J2327" s="100" t="str">
        <f>IF(AND('INPUT INF'!$C326="II",'INPUT INF'!$D326=$J$2003),'INPUT INF'!$A326,"")</f>
        <v/>
      </c>
      <c r="K2327" s="100" t="str">
        <f>IF(AND('INPUT INF'!$C326="II",'INPUT INF'!$D326=$K$2003),'INPUT INF'!$A326,"")</f>
        <v/>
      </c>
      <c r="L2327" s="100" t="str">
        <f>IF(AND('INPUT INF'!$C326="II",'INPUT INF'!$D326=$L$2003),'INPUT INF'!$A326,"")</f>
        <v/>
      </c>
      <c r="M2327" s="100" t="str">
        <f>IF(AND('INPUT INF'!$C326="II",'INPUT INF'!$D326=$M$2003),'INPUT INF'!$A326,"")</f>
        <v/>
      </c>
      <c r="N2327" s="100" t="str">
        <f t="shared" si="7440"/>
        <v/>
      </c>
      <c r="O2327" s="100" t="str">
        <f t="shared" si="7436"/>
        <v/>
      </c>
      <c r="P2327" s="100" t="str">
        <f t="shared" si="7436"/>
        <v/>
      </c>
      <c r="Q2327" s="100" t="str">
        <f t="shared" si="7436"/>
        <v/>
      </c>
      <c r="R2327" s="100" t="str">
        <f t="shared" si="7436"/>
        <v/>
      </c>
      <c r="S2327" s="100" t="str">
        <f t="shared" si="7436"/>
        <v/>
      </c>
      <c r="T2327" s="100" t="str">
        <f t="shared" si="7436"/>
        <v/>
      </c>
      <c r="U2327" s="100" t="str">
        <f t="shared" si="7436"/>
        <v/>
      </c>
      <c r="V2327" s="100" t="str">
        <f t="shared" si="7436"/>
        <v/>
      </c>
      <c r="W2327" s="100" t="str">
        <f t="shared" si="7436"/>
        <v/>
      </c>
      <c r="X2327" s="100" t="str">
        <f t="shared" si="7436"/>
        <v/>
      </c>
      <c r="Y2327" s="100" t="str">
        <f t="shared" si="7437"/>
        <v/>
      </c>
      <c r="Z2327" s="100" t="str">
        <f t="shared" si="7437"/>
        <v/>
      </c>
      <c r="AA2327" s="100" t="str">
        <f t="shared" si="7437"/>
        <v/>
      </c>
      <c r="AB2327" s="100" t="str">
        <f t="shared" si="7437"/>
        <v/>
      </c>
      <c r="AC2327" s="100" t="str">
        <f t="shared" si="7437"/>
        <v/>
      </c>
      <c r="AD2327" s="100" t="str">
        <f t="shared" si="7437"/>
        <v/>
      </c>
      <c r="AE2327" s="100" t="str">
        <f t="shared" si="7437"/>
        <v/>
      </c>
      <c r="AF2327" s="100" t="str">
        <f t="shared" si="7437"/>
        <v/>
      </c>
      <c r="AG2327" s="100" t="str">
        <f t="shared" si="7437"/>
        <v/>
      </c>
      <c r="AH2327" s="100" t="str">
        <f t="shared" si="7437"/>
        <v/>
      </c>
      <c r="AI2327" s="100" t="str">
        <f t="shared" si="7437"/>
        <v/>
      </c>
      <c r="AJ2327" s="100" t="str">
        <f t="shared" si="7437"/>
        <v/>
      </c>
      <c r="AK2327" s="100" t="str">
        <f>IFERROR(VALUE(INDEX('INPUT DATA'!$Z$5:$Z$605,MATCH(CAL!N2327,'INPUT DATA'!$A$5:$A$605,0))),"")</f>
        <v/>
      </c>
      <c r="AL2327" s="100" t="str">
        <f>IFERROR(VALUE(INDEX('INPUT DATA'!$AA$5:$AA$605,MATCH(CAL!N2327,'INPUT DATA'!$A$5:$A$605,0))),"")</f>
        <v/>
      </c>
      <c r="AM2327" s="100" t="str">
        <f t="shared" si="7438"/>
        <v/>
      </c>
      <c r="AN2327" s="100" t="str">
        <f t="shared" si="7439"/>
        <v/>
      </c>
    </row>
    <row r="2328" spans="2:40" ht="15" customHeight="1" x14ac:dyDescent="0.25">
      <c r="B2328" s="115" t="str">
        <f>IF(AND('INPUT INF'!$C327="I",'INPUT INF'!$D327=$B$2003),'INPUT INF'!$A327,"")</f>
        <v/>
      </c>
      <c r="C2328" s="115" t="str">
        <f>IF(AND('INPUT INF'!$C327="I",'INPUT INF'!$D327=$C$2003),'INPUT INF'!$A327,"")</f>
        <v/>
      </c>
      <c r="D2328" s="100" t="str">
        <f>IF(AND('INPUT INF'!$C327="I",'INPUT INF'!$D327=$D$2003),'INPUT INF'!$A327,"")</f>
        <v/>
      </c>
      <c r="E2328" s="100" t="str">
        <f>IF(AND('INPUT INF'!$C327="I",'INPUT INF'!$D327=$E$2003),'INPUT INF'!$A327,"")</f>
        <v/>
      </c>
      <c r="F2328" s="100" t="str">
        <f>IF(AND('INPUT INF'!$C327="I",'INPUT INF'!$D327=$F$2003),'INPUT INF'!$A327,"")</f>
        <v/>
      </c>
      <c r="G2328" s="100" t="str">
        <f>IF(AND('INPUT INF'!$C327="I",'INPUT INF'!$D327=$G$2003),'INPUT INF'!$A327,"")</f>
        <v/>
      </c>
      <c r="H2328" s="100" t="str">
        <f>IF(AND('INPUT INF'!$C327="II",'INPUT INF'!$D327=$H$2003),'INPUT INF'!$A327,"")</f>
        <v/>
      </c>
      <c r="I2328" s="100" t="str">
        <f>IF(AND('INPUT INF'!$C327="II",'INPUT INF'!$D327=$I$2003),'INPUT INF'!$A327,"")</f>
        <v/>
      </c>
      <c r="J2328" s="100" t="str">
        <f>IF(AND('INPUT INF'!$C327="II",'INPUT INF'!$D327=$J$2003),'INPUT INF'!$A327,"")</f>
        <v/>
      </c>
      <c r="K2328" s="100" t="str">
        <f>IF(AND('INPUT INF'!$C327="II",'INPUT INF'!$D327=$K$2003),'INPUT INF'!$A327,"")</f>
        <v/>
      </c>
      <c r="L2328" s="100" t="str">
        <f>IF(AND('INPUT INF'!$C327="II",'INPUT INF'!$D327=$L$2003),'INPUT INF'!$A327,"")</f>
        <v/>
      </c>
      <c r="M2328" s="100" t="str">
        <f>IF(AND('INPUT INF'!$C327="II",'INPUT INF'!$D327=$M$2003),'INPUT INF'!$A327,"")</f>
        <v/>
      </c>
      <c r="N2328" s="100" t="str">
        <f t="shared" si="7440"/>
        <v/>
      </c>
      <c r="O2328" s="100" t="str">
        <f t="shared" si="7436"/>
        <v/>
      </c>
      <c r="P2328" s="100" t="str">
        <f t="shared" si="7436"/>
        <v/>
      </c>
      <c r="Q2328" s="100" t="str">
        <f t="shared" si="7436"/>
        <v/>
      </c>
      <c r="R2328" s="100" t="str">
        <f t="shared" si="7436"/>
        <v/>
      </c>
      <c r="S2328" s="100" t="str">
        <f t="shared" si="7436"/>
        <v/>
      </c>
      <c r="T2328" s="100" t="str">
        <f t="shared" si="7436"/>
        <v/>
      </c>
      <c r="U2328" s="100" t="str">
        <f t="shared" si="7436"/>
        <v/>
      </c>
      <c r="V2328" s="100" t="str">
        <f t="shared" si="7436"/>
        <v/>
      </c>
      <c r="W2328" s="100" t="str">
        <f t="shared" si="7436"/>
        <v/>
      </c>
      <c r="X2328" s="100" t="str">
        <f t="shared" si="7436"/>
        <v/>
      </c>
      <c r="Y2328" s="100" t="str">
        <f t="shared" si="7437"/>
        <v/>
      </c>
      <c r="Z2328" s="100" t="str">
        <f t="shared" si="7437"/>
        <v/>
      </c>
      <c r="AA2328" s="100" t="str">
        <f t="shared" si="7437"/>
        <v/>
      </c>
      <c r="AB2328" s="100" t="str">
        <f t="shared" si="7437"/>
        <v/>
      </c>
      <c r="AC2328" s="100" t="str">
        <f t="shared" si="7437"/>
        <v/>
      </c>
      <c r="AD2328" s="100" t="str">
        <f t="shared" si="7437"/>
        <v/>
      </c>
      <c r="AE2328" s="100" t="str">
        <f t="shared" si="7437"/>
        <v/>
      </c>
      <c r="AF2328" s="100" t="str">
        <f t="shared" si="7437"/>
        <v/>
      </c>
      <c r="AG2328" s="100" t="str">
        <f t="shared" si="7437"/>
        <v/>
      </c>
      <c r="AH2328" s="100" t="str">
        <f t="shared" si="7437"/>
        <v/>
      </c>
      <c r="AI2328" s="100" t="str">
        <f t="shared" si="7437"/>
        <v/>
      </c>
      <c r="AJ2328" s="100" t="str">
        <f t="shared" si="7437"/>
        <v/>
      </c>
      <c r="AK2328" s="100" t="str">
        <f>IFERROR(VALUE(INDEX('INPUT DATA'!$Z$5:$Z$605,MATCH(CAL!N2328,'INPUT DATA'!$A$5:$A$605,0))),"")</f>
        <v/>
      </c>
      <c r="AL2328" s="100" t="str">
        <f>IFERROR(VALUE(INDEX('INPUT DATA'!$AA$5:$AA$605,MATCH(CAL!N2328,'INPUT DATA'!$A$5:$A$605,0))),"")</f>
        <v/>
      </c>
      <c r="AM2328" s="100" t="str">
        <f t="shared" si="7438"/>
        <v/>
      </c>
      <c r="AN2328" s="100" t="str">
        <f t="shared" si="7439"/>
        <v/>
      </c>
    </row>
    <row r="2329" spans="2:40" ht="15" customHeight="1" x14ac:dyDescent="0.25">
      <c r="B2329" s="115" t="str">
        <f>IF(AND('INPUT INF'!$C328="I",'INPUT INF'!$D328=$B$2003),'INPUT INF'!$A328,"")</f>
        <v/>
      </c>
      <c r="C2329" s="115" t="str">
        <f>IF(AND('INPUT INF'!$C328="I",'INPUT INF'!$D328=$C$2003),'INPUT INF'!$A328,"")</f>
        <v/>
      </c>
      <c r="D2329" s="100" t="str">
        <f>IF(AND('INPUT INF'!$C328="I",'INPUT INF'!$D328=$D$2003),'INPUT INF'!$A328,"")</f>
        <v/>
      </c>
      <c r="E2329" s="100" t="str">
        <f>IF(AND('INPUT INF'!$C328="I",'INPUT INF'!$D328=$E$2003),'INPUT INF'!$A328,"")</f>
        <v/>
      </c>
      <c r="F2329" s="100" t="str">
        <f>IF(AND('INPUT INF'!$C328="I",'INPUT INF'!$D328=$F$2003),'INPUT INF'!$A328,"")</f>
        <v/>
      </c>
      <c r="G2329" s="100" t="str">
        <f>IF(AND('INPUT INF'!$C328="I",'INPUT INF'!$D328=$G$2003),'INPUT INF'!$A328,"")</f>
        <v/>
      </c>
      <c r="H2329" s="100" t="str">
        <f>IF(AND('INPUT INF'!$C328="II",'INPUT INF'!$D328=$H$2003),'INPUT INF'!$A328,"")</f>
        <v/>
      </c>
      <c r="I2329" s="100" t="str">
        <f>IF(AND('INPUT INF'!$C328="II",'INPUT INF'!$D328=$I$2003),'INPUT INF'!$A328,"")</f>
        <v/>
      </c>
      <c r="J2329" s="100" t="str">
        <f>IF(AND('INPUT INF'!$C328="II",'INPUT INF'!$D328=$J$2003),'INPUT INF'!$A328,"")</f>
        <v/>
      </c>
      <c r="K2329" s="100" t="str">
        <f>IF(AND('INPUT INF'!$C328="II",'INPUT INF'!$D328=$K$2003),'INPUT INF'!$A328,"")</f>
        <v/>
      </c>
      <c r="L2329" s="100" t="str">
        <f>IF(AND('INPUT INF'!$C328="II",'INPUT INF'!$D328=$L$2003),'INPUT INF'!$A328,"")</f>
        <v/>
      </c>
      <c r="M2329" s="100" t="str">
        <f>IF(AND('INPUT INF'!$C328="II",'INPUT INF'!$D328=$M$2003),'INPUT INF'!$A328,"")</f>
        <v/>
      </c>
      <c r="N2329" s="100" t="str">
        <f t="shared" si="7440"/>
        <v/>
      </c>
      <c r="O2329" s="100" t="str">
        <f t="shared" si="7436"/>
        <v/>
      </c>
      <c r="P2329" s="100" t="str">
        <f t="shared" si="7436"/>
        <v/>
      </c>
      <c r="Q2329" s="100" t="str">
        <f t="shared" si="7436"/>
        <v/>
      </c>
      <c r="R2329" s="100" t="str">
        <f t="shared" si="7436"/>
        <v/>
      </c>
      <c r="S2329" s="100" t="str">
        <f t="shared" si="7436"/>
        <v/>
      </c>
      <c r="T2329" s="100" t="str">
        <f t="shared" si="7436"/>
        <v/>
      </c>
      <c r="U2329" s="100" t="str">
        <f t="shared" si="7436"/>
        <v/>
      </c>
      <c r="V2329" s="100" t="str">
        <f t="shared" si="7436"/>
        <v/>
      </c>
      <c r="W2329" s="100" t="str">
        <f t="shared" si="7436"/>
        <v/>
      </c>
      <c r="X2329" s="100" t="str">
        <f t="shared" si="7436"/>
        <v/>
      </c>
      <c r="Y2329" s="100" t="str">
        <f t="shared" si="7437"/>
        <v/>
      </c>
      <c r="Z2329" s="100" t="str">
        <f t="shared" si="7437"/>
        <v/>
      </c>
      <c r="AA2329" s="100" t="str">
        <f t="shared" si="7437"/>
        <v/>
      </c>
      <c r="AB2329" s="100" t="str">
        <f t="shared" si="7437"/>
        <v/>
      </c>
      <c r="AC2329" s="100" t="str">
        <f t="shared" si="7437"/>
        <v/>
      </c>
      <c r="AD2329" s="100" t="str">
        <f t="shared" si="7437"/>
        <v/>
      </c>
      <c r="AE2329" s="100" t="str">
        <f t="shared" si="7437"/>
        <v/>
      </c>
      <c r="AF2329" s="100" t="str">
        <f t="shared" si="7437"/>
        <v/>
      </c>
      <c r="AG2329" s="100" t="str">
        <f t="shared" si="7437"/>
        <v/>
      </c>
      <c r="AH2329" s="100" t="str">
        <f t="shared" si="7437"/>
        <v/>
      </c>
      <c r="AI2329" s="100" t="str">
        <f t="shared" si="7437"/>
        <v/>
      </c>
      <c r="AJ2329" s="100" t="str">
        <f t="shared" si="7437"/>
        <v/>
      </c>
      <c r="AK2329" s="100" t="str">
        <f>IFERROR(VALUE(INDEX('INPUT DATA'!$Z$5:$Z$605,MATCH(CAL!N2329,'INPUT DATA'!$A$5:$A$605,0))),"")</f>
        <v/>
      </c>
      <c r="AL2329" s="100" t="str">
        <f>IFERROR(VALUE(INDEX('INPUT DATA'!$AA$5:$AA$605,MATCH(CAL!N2329,'INPUT DATA'!$A$5:$A$605,0))),"")</f>
        <v/>
      </c>
      <c r="AM2329" s="100" t="str">
        <f t="shared" si="7438"/>
        <v/>
      </c>
      <c r="AN2329" s="100" t="str">
        <f t="shared" si="7439"/>
        <v/>
      </c>
    </row>
    <row r="2330" spans="2:40" ht="15" customHeight="1" x14ac:dyDescent="0.25">
      <c r="B2330" s="115" t="str">
        <f>IF(AND('INPUT INF'!$C329="I",'INPUT INF'!$D329=$B$2003),'INPUT INF'!$A329,"")</f>
        <v/>
      </c>
      <c r="C2330" s="115" t="str">
        <f>IF(AND('INPUT INF'!$C329="I",'INPUT INF'!$D329=$C$2003),'INPUT INF'!$A329,"")</f>
        <v/>
      </c>
      <c r="D2330" s="100" t="str">
        <f>IF(AND('INPUT INF'!$C329="I",'INPUT INF'!$D329=$D$2003),'INPUT INF'!$A329,"")</f>
        <v/>
      </c>
      <c r="E2330" s="100" t="str">
        <f>IF(AND('INPUT INF'!$C329="I",'INPUT INF'!$D329=$E$2003),'INPUT INF'!$A329,"")</f>
        <v/>
      </c>
      <c r="F2330" s="100" t="str">
        <f>IF(AND('INPUT INF'!$C329="I",'INPUT INF'!$D329=$F$2003),'INPUT INF'!$A329,"")</f>
        <v/>
      </c>
      <c r="G2330" s="100" t="str">
        <f>IF(AND('INPUT INF'!$C329="I",'INPUT INF'!$D329=$G$2003),'INPUT INF'!$A329,"")</f>
        <v/>
      </c>
      <c r="H2330" s="100" t="str">
        <f>IF(AND('INPUT INF'!$C329="II",'INPUT INF'!$D329=$H$2003),'INPUT INF'!$A329,"")</f>
        <v/>
      </c>
      <c r="I2330" s="100" t="str">
        <f>IF(AND('INPUT INF'!$C329="II",'INPUT INF'!$D329=$I$2003),'INPUT INF'!$A329,"")</f>
        <v/>
      </c>
      <c r="J2330" s="100" t="str">
        <f>IF(AND('INPUT INF'!$C329="II",'INPUT INF'!$D329=$J$2003),'INPUT INF'!$A329,"")</f>
        <v/>
      </c>
      <c r="K2330" s="100" t="str">
        <f>IF(AND('INPUT INF'!$C329="II",'INPUT INF'!$D329=$K$2003),'INPUT INF'!$A329,"")</f>
        <v/>
      </c>
      <c r="L2330" s="100" t="str">
        <f>IF(AND('INPUT INF'!$C329="II",'INPUT INF'!$D329=$L$2003),'INPUT INF'!$A329,"")</f>
        <v/>
      </c>
      <c r="M2330" s="100" t="str">
        <f>IF(AND('INPUT INF'!$C329="II",'INPUT INF'!$D329=$M$2003),'INPUT INF'!$A329,"")</f>
        <v/>
      </c>
      <c r="N2330" s="100" t="str">
        <f t="shared" si="7440"/>
        <v/>
      </c>
      <c r="O2330" s="100" t="str">
        <f t="shared" si="7436"/>
        <v/>
      </c>
      <c r="P2330" s="100" t="str">
        <f t="shared" si="7436"/>
        <v/>
      </c>
      <c r="Q2330" s="100" t="str">
        <f t="shared" si="7436"/>
        <v/>
      </c>
      <c r="R2330" s="100" t="str">
        <f t="shared" si="7436"/>
        <v/>
      </c>
      <c r="S2330" s="100" t="str">
        <f t="shared" si="7436"/>
        <v/>
      </c>
      <c r="T2330" s="100" t="str">
        <f t="shared" si="7436"/>
        <v/>
      </c>
      <c r="U2330" s="100" t="str">
        <f t="shared" si="7436"/>
        <v/>
      </c>
      <c r="V2330" s="100" t="str">
        <f t="shared" si="7436"/>
        <v/>
      </c>
      <c r="W2330" s="100" t="str">
        <f t="shared" si="7436"/>
        <v/>
      </c>
      <c r="X2330" s="100" t="str">
        <f t="shared" si="7436"/>
        <v/>
      </c>
      <c r="Y2330" s="100" t="str">
        <f t="shared" si="7437"/>
        <v/>
      </c>
      <c r="Z2330" s="100" t="str">
        <f t="shared" si="7437"/>
        <v/>
      </c>
      <c r="AA2330" s="100" t="str">
        <f t="shared" si="7437"/>
        <v/>
      </c>
      <c r="AB2330" s="100" t="str">
        <f t="shared" si="7437"/>
        <v/>
      </c>
      <c r="AC2330" s="100" t="str">
        <f t="shared" si="7437"/>
        <v/>
      </c>
      <c r="AD2330" s="100" t="str">
        <f t="shared" si="7437"/>
        <v/>
      </c>
      <c r="AE2330" s="100" t="str">
        <f t="shared" si="7437"/>
        <v/>
      </c>
      <c r="AF2330" s="100" t="str">
        <f t="shared" si="7437"/>
        <v/>
      </c>
      <c r="AG2330" s="100" t="str">
        <f t="shared" si="7437"/>
        <v/>
      </c>
      <c r="AH2330" s="100" t="str">
        <f t="shared" si="7437"/>
        <v/>
      </c>
      <c r="AI2330" s="100" t="str">
        <f t="shared" si="7437"/>
        <v/>
      </c>
      <c r="AJ2330" s="100" t="str">
        <f t="shared" si="7437"/>
        <v/>
      </c>
      <c r="AK2330" s="100" t="str">
        <f>IFERROR(VALUE(INDEX('INPUT DATA'!$Z$5:$Z$605,MATCH(CAL!N2330,'INPUT DATA'!$A$5:$A$605,0))),"")</f>
        <v/>
      </c>
      <c r="AL2330" s="100" t="str">
        <f>IFERROR(VALUE(INDEX('INPUT DATA'!$AA$5:$AA$605,MATCH(CAL!N2330,'INPUT DATA'!$A$5:$A$605,0))),"")</f>
        <v/>
      </c>
      <c r="AM2330" s="100" t="str">
        <f t="shared" si="7438"/>
        <v/>
      </c>
      <c r="AN2330" s="100" t="str">
        <f t="shared" si="7439"/>
        <v/>
      </c>
    </row>
    <row r="2331" spans="2:40" ht="15" customHeight="1" x14ac:dyDescent="0.25">
      <c r="B2331" s="115" t="str">
        <f>IF(AND('INPUT INF'!$C330="I",'INPUT INF'!$D330=$B$2003),'INPUT INF'!$A330,"")</f>
        <v/>
      </c>
      <c r="C2331" s="115" t="str">
        <f>IF(AND('INPUT INF'!$C330="I",'INPUT INF'!$D330=$C$2003),'INPUT INF'!$A330,"")</f>
        <v/>
      </c>
      <c r="D2331" s="100" t="str">
        <f>IF(AND('INPUT INF'!$C330="I",'INPUT INF'!$D330=$D$2003),'INPUT INF'!$A330,"")</f>
        <v/>
      </c>
      <c r="E2331" s="100" t="str">
        <f>IF(AND('INPUT INF'!$C330="I",'INPUT INF'!$D330=$E$2003),'INPUT INF'!$A330,"")</f>
        <v/>
      </c>
      <c r="F2331" s="100" t="str">
        <f>IF(AND('INPUT INF'!$C330="I",'INPUT INF'!$D330=$F$2003),'INPUT INF'!$A330,"")</f>
        <v/>
      </c>
      <c r="G2331" s="100" t="str">
        <f>IF(AND('INPUT INF'!$C330="I",'INPUT INF'!$D330=$G$2003),'INPUT INF'!$A330,"")</f>
        <v/>
      </c>
      <c r="H2331" s="100" t="str">
        <f>IF(AND('INPUT INF'!$C330="II",'INPUT INF'!$D330=$H$2003),'INPUT INF'!$A330,"")</f>
        <v/>
      </c>
      <c r="I2331" s="100" t="str">
        <f>IF(AND('INPUT INF'!$C330="II",'INPUT INF'!$D330=$I$2003),'INPUT INF'!$A330,"")</f>
        <v/>
      </c>
      <c r="J2331" s="100" t="str">
        <f>IF(AND('INPUT INF'!$C330="II",'INPUT INF'!$D330=$J$2003),'INPUT INF'!$A330,"")</f>
        <v/>
      </c>
      <c r="K2331" s="100" t="str">
        <f>IF(AND('INPUT INF'!$C330="II",'INPUT INF'!$D330=$K$2003),'INPUT INF'!$A330,"")</f>
        <v/>
      </c>
      <c r="L2331" s="100" t="str">
        <f>IF(AND('INPUT INF'!$C330="II",'INPUT INF'!$D330=$L$2003),'INPUT INF'!$A330,"")</f>
        <v/>
      </c>
      <c r="M2331" s="100" t="str">
        <f>IF(AND('INPUT INF'!$C330="II",'INPUT INF'!$D330=$M$2003),'INPUT INF'!$A330,"")</f>
        <v/>
      </c>
      <c r="N2331" s="100" t="str">
        <f t="shared" si="7440"/>
        <v/>
      </c>
      <c r="O2331" s="100" t="str">
        <f t="shared" si="7436"/>
        <v/>
      </c>
      <c r="P2331" s="100" t="str">
        <f t="shared" si="7436"/>
        <v/>
      </c>
      <c r="Q2331" s="100" t="str">
        <f t="shared" si="7436"/>
        <v/>
      </c>
      <c r="R2331" s="100" t="str">
        <f t="shared" si="7436"/>
        <v/>
      </c>
      <c r="S2331" s="100" t="str">
        <f t="shared" si="7436"/>
        <v/>
      </c>
      <c r="T2331" s="100" t="str">
        <f t="shared" si="7436"/>
        <v/>
      </c>
      <c r="U2331" s="100" t="str">
        <f t="shared" si="7436"/>
        <v/>
      </c>
      <c r="V2331" s="100" t="str">
        <f t="shared" si="7436"/>
        <v/>
      </c>
      <c r="W2331" s="100" t="str">
        <f t="shared" si="7436"/>
        <v/>
      </c>
      <c r="X2331" s="100" t="str">
        <f t="shared" si="7436"/>
        <v/>
      </c>
      <c r="Y2331" s="100" t="str">
        <f t="shared" si="7437"/>
        <v/>
      </c>
      <c r="Z2331" s="100" t="str">
        <f t="shared" si="7437"/>
        <v/>
      </c>
      <c r="AA2331" s="100" t="str">
        <f t="shared" si="7437"/>
        <v/>
      </c>
      <c r="AB2331" s="100" t="str">
        <f t="shared" si="7437"/>
        <v/>
      </c>
      <c r="AC2331" s="100" t="str">
        <f t="shared" si="7437"/>
        <v/>
      </c>
      <c r="AD2331" s="100" t="str">
        <f t="shared" si="7437"/>
        <v/>
      </c>
      <c r="AE2331" s="100" t="str">
        <f t="shared" si="7437"/>
        <v/>
      </c>
      <c r="AF2331" s="100" t="str">
        <f t="shared" si="7437"/>
        <v/>
      </c>
      <c r="AG2331" s="100" t="str">
        <f t="shared" si="7437"/>
        <v/>
      </c>
      <c r="AH2331" s="100" t="str">
        <f t="shared" si="7437"/>
        <v/>
      </c>
      <c r="AI2331" s="100" t="str">
        <f t="shared" si="7437"/>
        <v/>
      </c>
      <c r="AJ2331" s="100" t="str">
        <f t="shared" si="7437"/>
        <v/>
      </c>
      <c r="AK2331" s="100" t="str">
        <f>IFERROR(VALUE(INDEX('INPUT DATA'!$Z$5:$Z$605,MATCH(CAL!N2331,'INPUT DATA'!$A$5:$A$605,0))),"")</f>
        <v/>
      </c>
      <c r="AL2331" s="100" t="str">
        <f>IFERROR(VALUE(INDEX('INPUT DATA'!$AA$5:$AA$605,MATCH(CAL!N2331,'INPUT DATA'!$A$5:$A$605,0))),"")</f>
        <v/>
      </c>
      <c r="AM2331" s="100" t="str">
        <f t="shared" si="7438"/>
        <v/>
      </c>
      <c r="AN2331" s="100" t="str">
        <f t="shared" si="7439"/>
        <v/>
      </c>
    </row>
    <row r="2332" spans="2:40" ht="15" customHeight="1" x14ac:dyDescent="0.25">
      <c r="B2332" s="115" t="str">
        <f>IF(AND('INPUT INF'!$C331="I",'INPUT INF'!$D331=$B$2003),'INPUT INF'!$A331,"")</f>
        <v/>
      </c>
      <c r="C2332" s="115" t="str">
        <f>IF(AND('INPUT INF'!$C331="I",'INPUT INF'!$D331=$C$2003),'INPUT INF'!$A331,"")</f>
        <v/>
      </c>
      <c r="D2332" s="100" t="str">
        <f>IF(AND('INPUT INF'!$C331="I",'INPUT INF'!$D331=$D$2003),'INPUT INF'!$A331,"")</f>
        <v/>
      </c>
      <c r="E2332" s="100" t="str">
        <f>IF(AND('INPUT INF'!$C331="I",'INPUT INF'!$D331=$E$2003),'INPUT INF'!$A331,"")</f>
        <v/>
      </c>
      <c r="F2332" s="100" t="str">
        <f>IF(AND('INPUT INF'!$C331="I",'INPUT INF'!$D331=$F$2003),'INPUT INF'!$A331,"")</f>
        <v/>
      </c>
      <c r="G2332" s="100" t="str">
        <f>IF(AND('INPUT INF'!$C331="I",'INPUT INF'!$D331=$G$2003),'INPUT INF'!$A331,"")</f>
        <v/>
      </c>
      <c r="H2332" s="100" t="str">
        <f>IF(AND('INPUT INF'!$C331="II",'INPUT INF'!$D331=$H$2003),'INPUT INF'!$A331,"")</f>
        <v/>
      </c>
      <c r="I2332" s="100" t="str">
        <f>IF(AND('INPUT INF'!$C331="II",'INPUT INF'!$D331=$I$2003),'INPUT INF'!$A331,"")</f>
        <v/>
      </c>
      <c r="J2332" s="100" t="str">
        <f>IF(AND('INPUT INF'!$C331="II",'INPUT INF'!$D331=$J$2003),'INPUT INF'!$A331,"")</f>
        <v/>
      </c>
      <c r="K2332" s="100" t="str">
        <f>IF(AND('INPUT INF'!$C331="II",'INPUT INF'!$D331=$K$2003),'INPUT INF'!$A331,"")</f>
        <v/>
      </c>
      <c r="L2332" s="100" t="str">
        <f>IF(AND('INPUT INF'!$C331="II",'INPUT INF'!$D331=$L$2003),'INPUT INF'!$A331,"")</f>
        <v/>
      </c>
      <c r="M2332" s="100" t="str">
        <f>IF(AND('INPUT INF'!$C331="II",'INPUT INF'!$D331=$M$2003),'INPUT INF'!$A331,"")</f>
        <v/>
      </c>
      <c r="N2332" s="100" t="str">
        <f t="shared" si="7440"/>
        <v/>
      </c>
      <c r="O2332" s="100" t="str">
        <f t="shared" si="7436"/>
        <v/>
      </c>
      <c r="P2332" s="100" t="str">
        <f t="shared" si="7436"/>
        <v/>
      </c>
      <c r="Q2332" s="100" t="str">
        <f t="shared" si="7436"/>
        <v/>
      </c>
      <c r="R2332" s="100" t="str">
        <f t="shared" si="7436"/>
        <v/>
      </c>
      <c r="S2332" s="100" t="str">
        <f t="shared" si="7436"/>
        <v/>
      </c>
      <c r="T2332" s="100" t="str">
        <f t="shared" si="7436"/>
        <v/>
      </c>
      <c r="U2332" s="100" t="str">
        <f t="shared" si="7436"/>
        <v/>
      </c>
      <c r="V2332" s="100" t="str">
        <f t="shared" si="7436"/>
        <v/>
      </c>
      <c r="W2332" s="100" t="str">
        <f t="shared" si="7436"/>
        <v/>
      </c>
      <c r="X2332" s="100" t="str">
        <f t="shared" si="7436"/>
        <v/>
      </c>
      <c r="Y2332" s="100" t="str">
        <f t="shared" si="7437"/>
        <v/>
      </c>
      <c r="Z2332" s="100" t="str">
        <f t="shared" si="7437"/>
        <v/>
      </c>
      <c r="AA2332" s="100" t="str">
        <f t="shared" si="7437"/>
        <v/>
      </c>
      <c r="AB2332" s="100" t="str">
        <f t="shared" si="7437"/>
        <v/>
      </c>
      <c r="AC2332" s="100" t="str">
        <f t="shared" si="7437"/>
        <v/>
      </c>
      <c r="AD2332" s="100" t="str">
        <f t="shared" si="7437"/>
        <v/>
      </c>
      <c r="AE2332" s="100" t="str">
        <f t="shared" si="7437"/>
        <v/>
      </c>
      <c r="AF2332" s="100" t="str">
        <f t="shared" si="7437"/>
        <v/>
      </c>
      <c r="AG2332" s="100" t="str">
        <f t="shared" si="7437"/>
        <v/>
      </c>
      <c r="AH2332" s="100" t="str">
        <f t="shared" si="7437"/>
        <v/>
      </c>
      <c r="AI2332" s="100" t="str">
        <f t="shared" si="7437"/>
        <v/>
      </c>
      <c r="AJ2332" s="100" t="str">
        <f t="shared" si="7437"/>
        <v/>
      </c>
      <c r="AK2332" s="100" t="str">
        <f>IFERROR(VALUE(INDEX('INPUT DATA'!$Z$5:$Z$605,MATCH(CAL!N2332,'INPUT DATA'!$A$5:$A$605,0))),"")</f>
        <v/>
      </c>
      <c r="AL2332" s="100" t="str">
        <f>IFERROR(VALUE(INDEX('INPUT DATA'!$AA$5:$AA$605,MATCH(CAL!N2332,'INPUT DATA'!$A$5:$A$605,0))),"")</f>
        <v/>
      </c>
      <c r="AM2332" s="100" t="str">
        <f t="shared" si="7438"/>
        <v/>
      </c>
      <c r="AN2332" s="100" t="str">
        <f t="shared" si="7439"/>
        <v/>
      </c>
    </row>
    <row r="2333" spans="2:40" ht="15" customHeight="1" x14ac:dyDescent="0.25">
      <c r="B2333" s="115" t="str">
        <f>IF(AND('INPUT INF'!$C332="I",'INPUT INF'!$D332=$B$2003),'INPUT INF'!$A332,"")</f>
        <v/>
      </c>
      <c r="C2333" s="115" t="str">
        <f>IF(AND('INPUT INF'!$C332="I",'INPUT INF'!$D332=$C$2003),'INPUT INF'!$A332,"")</f>
        <v/>
      </c>
      <c r="D2333" s="100" t="str">
        <f>IF(AND('INPUT INF'!$C332="I",'INPUT INF'!$D332=$D$2003),'INPUT INF'!$A332,"")</f>
        <v/>
      </c>
      <c r="E2333" s="100" t="str">
        <f>IF(AND('INPUT INF'!$C332="I",'INPUT INF'!$D332=$E$2003),'INPUT INF'!$A332,"")</f>
        <v/>
      </c>
      <c r="F2333" s="100" t="str">
        <f>IF(AND('INPUT INF'!$C332="I",'INPUT INF'!$D332=$F$2003),'INPUT INF'!$A332,"")</f>
        <v/>
      </c>
      <c r="G2333" s="100" t="str">
        <f>IF(AND('INPUT INF'!$C332="I",'INPUT INF'!$D332=$G$2003),'INPUT INF'!$A332,"")</f>
        <v/>
      </c>
      <c r="H2333" s="100" t="str">
        <f>IF(AND('INPUT INF'!$C332="II",'INPUT INF'!$D332=$H$2003),'INPUT INF'!$A332,"")</f>
        <v/>
      </c>
      <c r="I2333" s="100" t="str">
        <f>IF(AND('INPUT INF'!$C332="II",'INPUT INF'!$D332=$I$2003),'INPUT INF'!$A332,"")</f>
        <v/>
      </c>
      <c r="J2333" s="100" t="str">
        <f>IF(AND('INPUT INF'!$C332="II",'INPUT INF'!$D332=$J$2003),'INPUT INF'!$A332,"")</f>
        <v/>
      </c>
      <c r="K2333" s="100" t="str">
        <f>IF(AND('INPUT INF'!$C332="II",'INPUT INF'!$D332=$K$2003),'INPUT INF'!$A332,"")</f>
        <v/>
      </c>
      <c r="L2333" s="100" t="str">
        <f>IF(AND('INPUT INF'!$C332="II",'INPUT INF'!$D332=$L$2003),'INPUT INF'!$A332,"")</f>
        <v/>
      </c>
      <c r="M2333" s="100" t="str">
        <f>IF(AND('INPUT INF'!$C332="II",'INPUT INF'!$D332=$M$2003),'INPUT INF'!$A332,"")</f>
        <v/>
      </c>
      <c r="N2333" s="100" t="str">
        <f t="shared" si="7440"/>
        <v/>
      </c>
      <c r="O2333" s="100" t="str">
        <f t="shared" si="7436"/>
        <v/>
      </c>
      <c r="P2333" s="100" t="str">
        <f t="shared" si="7436"/>
        <v/>
      </c>
      <c r="Q2333" s="100" t="str">
        <f t="shared" si="7436"/>
        <v/>
      </c>
      <c r="R2333" s="100" t="str">
        <f t="shared" si="7436"/>
        <v/>
      </c>
      <c r="S2333" s="100" t="str">
        <f t="shared" si="7436"/>
        <v/>
      </c>
      <c r="T2333" s="100" t="str">
        <f t="shared" si="7436"/>
        <v/>
      </c>
      <c r="U2333" s="100" t="str">
        <f t="shared" si="7436"/>
        <v/>
      </c>
      <c r="V2333" s="100" t="str">
        <f t="shared" si="7436"/>
        <v/>
      </c>
      <c r="W2333" s="100" t="str">
        <f t="shared" si="7436"/>
        <v/>
      </c>
      <c r="X2333" s="100" t="str">
        <f t="shared" si="7436"/>
        <v/>
      </c>
      <c r="Y2333" s="100" t="str">
        <f t="shared" si="7437"/>
        <v/>
      </c>
      <c r="Z2333" s="100" t="str">
        <f t="shared" si="7437"/>
        <v/>
      </c>
      <c r="AA2333" s="100" t="str">
        <f t="shared" si="7437"/>
        <v/>
      </c>
      <c r="AB2333" s="100" t="str">
        <f t="shared" si="7437"/>
        <v/>
      </c>
      <c r="AC2333" s="100" t="str">
        <f t="shared" si="7437"/>
        <v/>
      </c>
      <c r="AD2333" s="100" t="str">
        <f t="shared" si="7437"/>
        <v/>
      </c>
      <c r="AE2333" s="100" t="str">
        <f t="shared" si="7437"/>
        <v/>
      </c>
      <c r="AF2333" s="100" t="str">
        <f t="shared" si="7437"/>
        <v/>
      </c>
      <c r="AG2333" s="100" t="str">
        <f t="shared" si="7437"/>
        <v/>
      </c>
      <c r="AH2333" s="100" t="str">
        <f t="shared" si="7437"/>
        <v/>
      </c>
      <c r="AI2333" s="100" t="str">
        <f t="shared" si="7437"/>
        <v/>
      </c>
      <c r="AJ2333" s="100" t="str">
        <f t="shared" si="7437"/>
        <v/>
      </c>
      <c r="AK2333" s="100" t="str">
        <f>IFERROR(VALUE(INDEX('INPUT DATA'!$Z$5:$Z$605,MATCH(CAL!N2333,'INPUT DATA'!$A$5:$A$605,0))),"")</f>
        <v/>
      </c>
      <c r="AL2333" s="100" t="str">
        <f>IFERROR(VALUE(INDEX('INPUT DATA'!$AA$5:$AA$605,MATCH(CAL!N2333,'INPUT DATA'!$A$5:$A$605,0))),"")</f>
        <v/>
      </c>
      <c r="AM2333" s="100" t="str">
        <f t="shared" si="7438"/>
        <v/>
      </c>
      <c r="AN2333" s="100" t="str">
        <f t="shared" si="7439"/>
        <v/>
      </c>
    </row>
    <row r="2334" spans="2:40" ht="15" customHeight="1" x14ac:dyDescent="0.25">
      <c r="B2334" s="115" t="str">
        <f>IF(AND('INPUT INF'!$C333="I",'INPUT INF'!$D333=$B$2003),'INPUT INF'!$A333,"")</f>
        <v/>
      </c>
      <c r="C2334" s="115" t="str">
        <f>IF(AND('INPUT INF'!$C333="I",'INPUT INF'!$D333=$C$2003),'INPUT INF'!$A333,"")</f>
        <v/>
      </c>
      <c r="D2334" s="100" t="str">
        <f>IF(AND('INPUT INF'!$C333="I",'INPUT INF'!$D333=$D$2003),'INPUT INF'!$A333,"")</f>
        <v/>
      </c>
      <c r="E2334" s="100" t="str">
        <f>IF(AND('INPUT INF'!$C333="I",'INPUT INF'!$D333=$E$2003),'INPUT INF'!$A333,"")</f>
        <v/>
      </c>
      <c r="F2334" s="100" t="str">
        <f>IF(AND('INPUT INF'!$C333="I",'INPUT INF'!$D333=$F$2003),'INPUT INF'!$A333,"")</f>
        <v/>
      </c>
      <c r="G2334" s="100" t="str">
        <f>IF(AND('INPUT INF'!$C333="I",'INPUT INF'!$D333=$G$2003),'INPUT INF'!$A333,"")</f>
        <v/>
      </c>
      <c r="H2334" s="100" t="str">
        <f>IF(AND('INPUT INF'!$C333="II",'INPUT INF'!$D333=$H$2003),'INPUT INF'!$A333,"")</f>
        <v/>
      </c>
      <c r="I2334" s="100" t="str">
        <f>IF(AND('INPUT INF'!$C333="II",'INPUT INF'!$D333=$I$2003),'INPUT INF'!$A333,"")</f>
        <v/>
      </c>
      <c r="J2334" s="100" t="str">
        <f>IF(AND('INPUT INF'!$C333="II",'INPUT INF'!$D333=$J$2003),'INPUT INF'!$A333,"")</f>
        <v/>
      </c>
      <c r="K2334" s="100" t="str">
        <f>IF(AND('INPUT INF'!$C333="II",'INPUT INF'!$D333=$K$2003),'INPUT INF'!$A333,"")</f>
        <v/>
      </c>
      <c r="L2334" s="100" t="str">
        <f>IF(AND('INPUT INF'!$C333="II",'INPUT INF'!$D333=$L$2003),'INPUT INF'!$A333,"")</f>
        <v/>
      </c>
      <c r="M2334" s="100" t="str">
        <f>IF(AND('INPUT INF'!$C333="II",'INPUT INF'!$D333=$M$2003),'INPUT INF'!$A333,"")</f>
        <v/>
      </c>
      <c r="N2334" s="100" t="str">
        <f t="shared" si="7440"/>
        <v/>
      </c>
      <c r="O2334" s="100" t="str">
        <f t="shared" ref="O2334:X2343" si="7441">VLOOKUP($N2334,$B$1003:$AA$1901,O$2003,FALSE)</f>
        <v/>
      </c>
      <c r="P2334" s="100" t="str">
        <f t="shared" si="7441"/>
        <v/>
      </c>
      <c r="Q2334" s="100" t="str">
        <f t="shared" si="7441"/>
        <v/>
      </c>
      <c r="R2334" s="100" t="str">
        <f t="shared" si="7441"/>
        <v/>
      </c>
      <c r="S2334" s="100" t="str">
        <f t="shared" si="7441"/>
        <v/>
      </c>
      <c r="T2334" s="100" t="str">
        <f t="shared" si="7441"/>
        <v/>
      </c>
      <c r="U2334" s="100" t="str">
        <f t="shared" si="7441"/>
        <v/>
      </c>
      <c r="V2334" s="100" t="str">
        <f t="shared" si="7441"/>
        <v/>
      </c>
      <c r="W2334" s="100" t="str">
        <f t="shared" si="7441"/>
        <v/>
      </c>
      <c r="X2334" s="100" t="str">
        <f t="shared" si="7441"/>
        <v/>
      </c>
      <c r="Y2334" s="100" t="str">
        <f t="shared" ref="Y2334:AJ2343" si="7442">VLOOKUP($N2334,$B$1003:$AA$1901,Y$2003,FALSE)</f>
        <v/>
      </c>
      <c r="Z2334" s="100" t="str">
        <f t="shared" si="7442"/>
        <v/>
      </c>
      <c r="AA2334" s="100" t="str">
        <f t="shared" si="7442"/>
        <v/>
      </c>
      <c r="AB2334" s="100" t="str">
        <f t="shared" si="7442"/>
        <v/>
      </c>
      <c r="AC2334" s="100" t="str">
        <f t="shared" si="7442"/>
        <v/>
      </c>
      <c r="AD2334" s="100" t="str">
        <f t="shared" si="7442"/>
        <v/>
      </c>
      <c r="AE2334" s="100" t="str">
        <f t="shared" si="7442"/>
        <v/>
      </c>
      <c r="AF2334" s="100" t="str">
        <f t="shared" si="7442"/>
        <v/>
      </c>
      <c r="AG2334" s="100" t="str">
        <f t="shared" si="7442"/>
        <v/>
      </c>
      <c r="AH2334" s="100" t="str">
        <f t="shared" si="7442"/>
        <v/>
      </c>
      <c r="AI2334" s="100" t="str">
        <f t="shared" si="7442"/>
        <v/>
      </c>
      <c r="AJ2334" s="100" t="str">
        <f t="shared" si="7442"/>
        <v/>
      </c>
      <c r="AK2334" s="100" t="str">
        <f>IFERROR(VALUE(INDEX('INPUT DATA'!$Z$5:$Z$605,MATCH(CAL!N2334,'INPUT DATA'!$A$5:$A$605,0))),"")</f>
        <v/>
      </c>
      <c r="AL2334" s="100" t="str">
        <f>IFERROR(VALUE(INDEX('INPUT DATA'!$AA$5:$AA$605,MATCH(CAL!N2334,'INPUT DATA'!$A$5:$A$605,0))),"")</f>
        <v/>
      </c>
      <c r="AM2334" s="100" t="str">
        <f t="shared" si="7438"/>
        <v/>
      </c>
      <c r="AN2334" s="100" t="str">
        <f t="shared" si="7439"/>
        <v/>
      </c>
    </row>
    <row r="2335" spans="2:40" ht="15" customHeight="1" x14ac:dyDescent="0.25">
      <c r="B2335" s="115" t="str">
        <f>IF(AND('INPUT INF'!$C334="I",'INPUT INF'!$D334=$B$2003),'INPUT INF'!$A334,"")</f>
        <v/>
      </c>
      <c r="C2335" s="115" t="str">
        <f>IF(AND('INPUT INF'!$C334="I",'INPUT INF'!$D334=$C$2003),'INPUT INF'!$A334,"")</f>
        <v/>
      </c>
      <c r="D2335" s="100" t="str">
        <f>IF(AND('INPUT INF'!$C334="I",'INPUT INF'!$D334=$D$2003),'INPUT INF'!$A334,"")</f>
        <v/>
      </c>
      <c r="E2335" s="100" t="str">
        <f>IF(AND('INPUT INF'!$C334="I",'INPUT INF'!$D334=$E$2003),'INPUT INF'!$A334,"")</f>
        <v/>
      </c>
      <c r="F2335" s="100" t="str">
        <f>IF(AND('INPUT INF'!$C334="I",'INPUT INF'!$D334=$F$2003),'INPUT INF'!$A334,"")</f>
        <v/>
      </c>
      <c r="G2335" s="100" t="str">
        <f>IF(AND('INPUT INF'!$C334="I",'INPUT INF'!$D334=$G$2003),'INPUT INF'!$A334,"")</f>
        <v/>
      </c>
      <c r="H2335" s="100" t="str">
        <f>IF(AND('INPUT INF'!$C334="II",'INPUT INF'!$D334=$H$2003),'INPUT INF'!$A334,"")</f>
        <v/>
      </c>
      <c r="I2335" s="100" t="str">
        <f>IF(AND('INPUT INF'!$C334="II",'INPUT INF'!$D334=$I$2003),'INPUT INF'!$A334,"")</f>
        <v/>
      </c>
      <c r="J2335" s="100" t="str">
        <f>IF(AND('INPUT INF'!$C334="II",'INPUT INF'!$D334=$J$2003),'INPUT INF'!$A334,"")</f>
        <v/>
      </c>
      <c r="K2335" s="100" t="str">
        <f>IF(AND('INPUT INF'!$C334="II",'INPUT INF'!$D334=$K$2003),'INPUT INF'!$A334,"")</f>
        <v/>
      </c>
      <c r="L2335" s="100" t="str">
        <f>IF(AND('INPUT INF'!$C334="II",'INPUT INF'!$D334=$L$2003),'INPUT INF'!$A334,"")</f>
        <v/>
      </c>
      <c r="M2335" s="100" t="str">
        <f>IF(AND('INPUT INF'!$C334="II",'INPUT INF'!$D334=$M$2003),'INPUT INF'!$A334,"")</f>
        <v/>
      </c>
      <c r="N2335" s="100" t="str">
        <f t="shared" si="7440"/>
        <v/>
      </c>
      <c r="O2335" s="100" t="str">
        <f t="shared" si="7441"/>
        <v/>
      </c>
      <c r="P2335" s="100" t="str">
        <f t="shared" si="7441"/>
        <v/>
      </c>
      <c r="Q2335" s="100" t="str">
        <f t="shared" si="7441"/>
        <v/>
      </c>
      <c r="R2335" s="100" t="str">
        <f t="shared" si="7441"/>
        <v/>
      </c>
      <c r="S2335" s="100" t="str">
        <f t="shared" si="7441"/>
        <v/>
      </c>
      <c r="T2335" s="100" t="str">
        <f t="shared" si="7441"/>
        <v/>
      </c>
      <c r="U2335" s="100" t="str">
        <f t="shared" si="7441"/>
        <v/>
      </c>
      <c r="V2335" s="100" t="str">
        <f t="shared" si="7441"/>
        <v/>
      </c>
      <c r="W2335" s="100" t="str">
        <f t="shared" si="7441"/>
        <v/>
      </c>
      <c r="X2335" s="100" t="str">
        <f t="shared" si="7441"/>
        <v/>
      </c>
      <c r="Y2335" s="100" t="str">
        <f t="shared" si="7442"/>
        <v/>
      </c>
      <c r="Z2335" s="100" t="str">
        <f t="shared" si="7442"/>
        <v/>
      </c>
      <c r="AA2335" s="100" t="str">
        <f t="shared" si="7442"/>
        <v/>
      </c>
      <c r="AB2335" s="100" t="str">
        <f t="shared" si="7442"/>
        <v/>
      </c>
      <c r="AC2335" s="100" t="str">
        <f t="shared" si="7442"/>
        <v/>
      </c>
      <c r="AD2335" s="100" t="str">
        <f t="shared" si="7442"/>
        <v/>
      </c>
      <c r="AE2335" s="100" t="str">
        <f t="shared" si="7442"/>
        <v/>
      </c>
      <c r="AF2335" s="100" t="str">
        <f t="shared" si="7442"/>
        <v/>
      </c>
      <c r="AG2335" s="100" t="str">
        <f t="shared" si="7442"/>
        <v/>
      </c>
      <c r="AH2335" s="100" t="str">
        <f t="shared" si="7442"/>
        <v/>
      </c>
      <c r="AI2335" s="100" t="str">
        <f t="shared" si="7442"/>
        <v/>
      </c>
      <c r="AJ2335" s="100" t="str">
        <f t="shared" si="7442"/>
        <v/>
      </c>
      <c r="AK2335" s="100" t="str">
        <f>IFERROR(VALUE(INDEX('INPUT DATA'!$Z$5:$Z$605,MATCH(CAL!N2335,'INPUT DATA'!$A$5:$A$605,0))),"")</f>
        <v/>
      </c>
      <c r="AL2335" s="100" t="str">
        <f>IFERROR(VALUE(INDEX('INPUT DATA'!$AA$5:$AA$605,MATCH(CAL!N2335,'INPUT DATA'!$A$5:$A$605,0))),"")</f>
        <v/>
      </c>
      <c r="AM2335" s="100" t="str">
        <f t="shared" si="7438"/>
        <v/>
      </c>
      <c r="AN2335" s="100" t="str">
        <f t="shared" si="7439"/>
        <v/>
      </c>
    </row>
    <row r="2336" spans="2:40" ht="15" customHeight="1" x14ac:dyDescent="0.25">
      <c r="B2336" s="115" t="str">
        <f>IF(AND('INPUT INF'!$C335="I",'INPUT INF'!$D335=$B$2003),'INPUT INF'!$A335,"")</f>
        <v/>
      </c>
      <c r="C2336" s="115" t="str">
        <f>IF(AND('INPUT INF'!$C335="I",'INPUT INF'!$D335=$C$2003),'INPUT INF'!$A335,"")</f>
        <v/>
      </c>
      <c r="D2336" s="100" t="str">
        <f>IF(AND('INPUT INF'!$C335="I",'INPUT INF'!$D335=$D$2003),'INPUT INF'!$A335,"")</f>
        <v/>
      </c>
      <c r="E2336" s="100" t="str">
        <f>IF(AND('INPUT INF'!$C335="I",'INPUT INF'!$D335=$E$2003),'INPUT INF'!$A335,"")</f>
        <v/>
      </c>
      <c r="F2336" s="100" t="str">
        <f>IF(AND('INPUT INF'!$C335="I",'INPUT INF'!$D335=$F$2003),'INPUT INF'!$A335,"")</f>
        <v/>
      </c>
      <c r="G2336" s="100" t="str">
        <f>IF(AND('INPUT INF'!$C335="I",'INPUT INF'!$D335=$G$2003),'INPUT INF'!$A335,"")</f>
        <v/>
      </c>
      <c r="H2336" s="100" t="str">
        <f>IF(AND('INPUT INF'!$C335="II",'INPUT INF'!$D335=$H$2003),'INPUT INF'!$A335,"")</f>
        <v/>
      </c>
      <c r="I2336" s="100" t="str">
        <f>IF(AND('INPUT INF'!$C335="II",'INPUT INF'!$D335=$I$2003),'INPUT INF'!$A335,"")</f>
        <v/>
      </c>
      <c r="J2336" s="100" t="str">
        <f>IF(AND('INPUT INF'!$C335="II",'INPUT INF'!$D335=$J$2003),'INPUT INF'!$A335,"")</f>
        <v/>
      </c>
      <c r="K2336" s="100" t="str">
        <f>IF(AND('INPUT INF'!$C335="II",'INPUT INF'!$D335=$K$2003),'INPUT INF'!$A335,"")</f>
        <v/>
      </c>
      <c r="L2336" s="100" t="str">
        <f>IF(AND('INPUT INF'!$C335="II",'INPUT INF'!$D335=$L$2003),'INPUT INF'!$A335,"")</f>
        <v/>
      </c>
      <c r="M2336" s="100" t="str">
        <f>IF(AND('INPUT INF'!$C335="II",'INPUT INF'!$D335=$M$2003),'INPUT INF'!$A335,"")</f>
        <v/>
      </c>
      <c r="N2336" s="100" t="str">
        <f t="shared" si="7440"/>
        <v/>
      </c>
      <c r="O2336" s="100" t="str">
        <f t="shared" si="7441"/>
        <v/>
      </c>
      <c r="P2336" s="100" t="str">
        <f t="shared" si="7441"/>
        <v/>
      </c>
      <c r="Q2336" s="100" t="str">
        <f t="shared" si="7441"/>
        <v/>
      </c>
      <c r="R2336" s="100" t="str">
        <f t="shared" si="7441"/>
        <v/>
      </c>
      <c r="S2336" s="100" t="str">
        <f t="shared" si="7441"/>
        <v/>
      </c>
      <c r="T2336" s="100" t="str">
        <f t="shared" si="7441"/>
        <v/>
      </c>
      <c r="U2336" s="100" t="str">
        <f t="shared" si="7441"/>
        <v/>
      </c>
      <c r="V2336" s="100" t="str">
        <f t="shared" si="7441"/>
        <v/>
      </c>
      <c r="W2336" s="100" t="str">
        <f t="shared" si="7441"/>
        <v/>
      </c>
      <c r="X2336" s="100" t="str">
        <f t="shared" si="7441"/>
        <v/>
      </c>
      <c r="Y2336" s="100" t="str">
        <f t="shared" si="7442"/>
        <v/>
      </c>
      <c r="Z2336" s="100" t="str">
        <f t="shared" si="7442"/>
        <v/>
      </c>
      <c r="AA2336" s="100" t="str">
        <f t="shared" si="7442"/>
        <v/>
      </c>
      <c r="AB2336" s="100" t="str">
        <f t="shared" si="7442"/>
        <v/>
      </c>
      <c r="AC2336" s="100" t="str">
        <f t="shared" si="7442"/>
        <v/>
      </c>
      <c r="AD2336" s="100" t="str">
        <f t="shared" si="7442"/>
        <v/>
      </c>
      <c r="AE2336" s="100" t="str">
        <f t="shared" si="7442"/>
        <v/>
      </c>
      <c r="AF2336" s="100" t="str">
        <f t="shared" si="7442"/>
        <v/>
      </c>
      <c r="AG2336" s="100" t="str">
        <f t="shared" si="7442"/>
        <v/>
      </c>
      <c r="AH2336" s="100" t="str">
        <f t="shared" si="7442"/>
        <v/>
      </c>
      <c r="AI2336" s="100" t="str">
        <f t="shared" si="7442"/>
        <v/>
      </c>
      <c r="AJ2336" s="100" t="str">
        <f t="shared" si="7442"/>
        <v/>
      </c>
      <c r="AK2336" s="100" t="str">
        <f>IFERROR(VALUE(INDEX('INPUT DATA'!$Z$5:$Z$605,MATCH(CAL!N2336,'INPUT DATA'!$A$5:$A$605,0))),"")</f>
        <v/>
      </c>
      <c r="AL2336" s="100" t="str">
        <f>IFERROR(VALUE(INDEX('INPUT DATA'!$AA$5:$AA$605,MATCH(CAL!N2336,'INPUT DATA'!$A$5:$A$605,0))),"")</f>
        <v/>
      </c>
      <c r="AM2336" s="100" t="str">
        <f t="shared" si="7438"/>
        <v/>
      </c>
      <c r="AN2336" s="100" t="str">
        <f t="shared" si="7439"/>
        <v/>
      </c>
    </row>
    <row r="2337" spans="2:40" ht="15" customHeight="1" x14ac:dyDescent="0.25">
      <c r="B2337" s="115" t="str">
        <f>IF(AND('INPUT INF'!$C336="I",'INPUT INF'!$D336=$B$2003),'INPUT INF'!$A336,"")</f>
        <v/>
      </c>
      <c r="C2337" s="115" t="str">
        <f>IF(AND('INPUT INF'!$C336="I",'INPUT INF'!$D336=$C$2003),'INPUT INF'!$A336,"")</f>
        <v/>
      </c>
      <c r="D2337" s="100" t="str">
        <f>IF(AND('INPUT INF'!$C336="I",'INPUT INF'!$D336=$D$2003),'INPUT INF'!$A336,"")</f>
        <v/>
      </c>
      <c r="E2337" s="100" t="str">
        <f>IF(AND('INPUT INF'!$C336="I",'INPUT INF'!$D336=$E$2003),'INPUT INF'!$A336,"")</f>
        <v/>
      </c>
      <c r="F2337" s="100" t="str">
        <f>IF(AND('INPUT INF'!$C336="I",'INPUT INF'!$D336=$F$2003),'INPUT INF'!$A336,"")</f>
        <v/>
      </c>
      <c r="G2337" s="100" t="str">
        <f>IF(AND('INPUT INF'!$C336="I",'INPUT INF'!$D336=$G$2003),'INPUT INF'!$A336,"")</f>
        <v/>
      </c>
      <c r="H2337" s="100" t="str">
        <f>IF(AND('INPUT INF'!$C336="II",'INPUT INF'!$D336=$H$2003),'INPUT INF'!$A336,"")</f>
        <v/>
      </c>
      <c r="I2337" s="100" t="str">
        <f>IF(AND('INPUT INF'!$C336="II",'INPUT INF'!$D336=$I$2003),'INPUT INF'!$A336,"")</f>
        <v/>
      </c>
      <c r="J2337" s="100" t="str">
        <f>IF(AND('INPUT INF'!$C336="II",'INPUT INF'!$D336=$J$2003),'INPUT INF'!$A336,"")</f>
        <v/>
      </c>
      <c r="K2337" s="100" t="str">
        <f>IF(AND('INPUT INF'!$C336="II",'INPUT INF'!$D336=$K$2003),'INPUT INF'!$A336,"")</f>
        <v/>
      </c>
      <c r="L2337" s="100" t="str">
        <f>IF(AND('INPUT INF'!$C336="II",'INPUT INF'!$D336=$L$2003),'INPUT INF'!$A336,"")</f>
        <v/>
      </c>
      <c r="M2337" s="100" t="str">
        <f>IF(AND('INPUT INF'!$C336="II",'INPUT INF'!$D336=$M$2003),'INPUT INF'!$A336,"")</f>
        <v/>
      </c>
      <c r="N2337" s="100" t="str">
        <f t="shared" si="7440"/>
        <v/>
      </c>
      <c r="O2337" s="100" t="str">
        <f t="shared" si="7441"/>
        <v/>
      </c>
      <c r="P2337" s="100" t="str">
        <f t="shared" si="7441"/>
        <v/>
      </c>
      <c r="Q2337" s="100" t="str">
        <f t="shared" si="7441"/>
        <v/>
      </c>
      <c r="R2337" s="100" t="str">
        <f t="shared" si="7441"/>
        <v/>
      </c>
      <c r="S2337" s="100" t="str">
        <f t="shared" si="7441"/>
        <v/>
      </c>
      <c r="T2337" s="100" t="str">
        <f t="shared" si="7441"/>
        <v/>
      </c>
      <c r="U2337" s="100" t="str">
        <f t="shared" si="7441"/>
        <v/>
      </c>
      <c r="V2337" s="100" t="str">
        <f t="shared" si="7441"/>
        <v/>
      </c>
      <c r="W2337" s="100" t="str">
        <f t="shared" si="7441"/>
        <v/>
      </c>
      <c r="X2337" s="100" t="str">
        <f t="shared" si="7441"/>
        <v/>
      </c>
      <c r="Y2337" s="100" t="str">
        <f t="shared" si="7442"/>
        <v/>
      </c>
      <c r="Z2337" s="100" t="str">
        <f t="shared" si="7442"/>
        <v/>
      </c>
      <c r="AA2337" s="100" t="str">
        <f t="shared" si="7442"/>
        <v/>
      </c>
      <c r="AB2337" s="100" t="str">
        <f t="shared" si="7442"/>
        <v/>
      </c>
      <c r="AC2337" s="100" t="str">
        <f t="shared" si="7442"/>
        <v/>
      </c>
      <c r="AD2337" s="100" t="str">
        <f t="shared" si="7442"/>
        <v/>
      </c>
      <c r="AE2337" s="100" t="str">
        <f t="shared" si="7442"/>
        <v/>
      </c>
      <c r="AF2337" s="100" t="str">
        <f t="shared" si="7442"/>
        <v/>
      </c>
      <c r="AG2337" s="100" t="str">
        <f t="shared" si="7442"/>
        <v/>
      </c>
      <c r="AH2337" s="100" t="str">
        <f t="shared" si="7442"/>
        <v/>
      </c>
      <c r="AI2337" s="100" t="str">
        <f t="shared" si="7442"/>
        <v/>
      </c>
      <c r="AJ2337" s="100" t="str">
        <f t="shared" si="7442"/>
        <v/>
      </c>
      <c r="AK2337" s="100" t="str">
        <f>IFERROR(VALUE(INDEX('INPUT DATA'!$Z$5:$Z$605,MATCH(CAL!N2337,'INPUT DATA'!$A$5:$A$605,0))),"")</f>
        <v/>
      </c>
      <c r="AL2337" s="100" t="str">
        <f>IFERROR(VALUE(INDEX('INPUT DATA'!$AA$5:$AA$605,MATCH(CAL!N2337,'INPUT DATA'!$A$5:$A$605,0))),"")</f>
        <v/>
      </c>
      <c r="AM2337" s="100" t="str">
        <f t="shared" si="7438"/>
        <v/>
      </c>
      <c r="AN2337" s="100" t="str">
        <f t="shared" si="7439"/>
        <v/>
      </c>
    </row>
    <row r="2338" spans="2:40" ht="15" customHeight="1" x14ac:dyDescent="0.25">
      <c r="B2338" s="115" t="str">
        <f>IF(AND('INPUT INF'!$C337="I",'INPUT INF'!$D337=$B$2003),'INPUT INF'!$A337,"")</f>
        <v/>
      </c>
      <c r="C2338" s="115" t="str">
        <f>IF(AND('INPUT INF'!$C337="I",'INPUT INF'!$D337=$C$2003),'INPUT INF'!$A337,"")</f>
        <v/>
      </c>
      <c r="D2338" s="100" t="str">
        <f>IF(AND('INPUT INF'!$C337="I",'INPUT INF'!$D337=$D$2003),'INPUT INF'!$A337,"")</f>
        <v/>
      </c>
      <c r="E2338" s="100" t="str">
        <f>IF(AND('INPUT INF'!$C337="I",'INPUT INF'!$D337=$E$2003),'INPUT INF'!$A337,"")</f>
        <v/>
      </c>
      <c r="F2338" s="100" t="str">
        <f>IF(AND('INPUT INF'!$C337="I",'INPUT INF'!$D337=$F$2003),'INPUT INF'!$A337,"")</f>
        <v/>
      </c>
      <c r="G2338" s="100" t="str">
        <f>IF(AND('INPUT INF'!$C337="I",'INPUT INF'!$D337=$G$2003),'INPUT INF'!$A337,"")</f>
        <v/>
      </c>
      <c r="H2338" s="100" t="str">
        <f>IF(AND('INPUT INF'!$C337="II",'INPUT INF'!$D337=$H$2003),'INPUT INF'!$A337,"")</f>
        <v/>
      </c>
      <c r="I2338" s="100" t="str">
        <f>IF(AND('INPUT INF'!$C337="II",'INPUT INF'!$D337=$I$2003),'INPUT INF'!$A337,"")</f>
        <v/>
      </c>
      <c r="J2338" s="100" t="str">
        <f>IF(AND('INPUT INF'!$C337="II",'INPUT INF'!$D337=$J$2003),'INPUT INF'!$A337,"")</f>
        <v/>
      </c>
      <c r="K2338" s="100" t="str">
        <f>IF(AND('INPUT INF'!$C337="II",'INPUT INF'!$D337=$K$2003),'INPUT INF'!$A337,"")</f>
        <v/>
      </c>
      <c r="L2338" s="100" t="str">
        <f>IF(AND('INPUT INF'!$C337="II",'INPUT INF'!$D337=$L$2003),'INPUT INF'!$A337,"")</f>
        <v/>
      </c>
      <c r="M2338" s="100" t="str">
        <f>IF(AND('INPUT INF'!$C337="II",'INPUT INF'!$D337=$M$2003),'INPUT INF'!$A337,"")</f>
        <v/>
      </c>
      <c r="N2338" s="100" t="str">
        <f t="shared" si="7440"/>
        <v/>
      </c>
      <c r="O2338" s="100" t="str">
        <f t="shared" si="7441"/>
        <v/>
      </c>
      <c r="P2338" s="100" t="str">
        <f t="shared" si="7441"/>
        <v/>
      </c>
      <c r="Q2338" s="100" t="str">
        <f t="shared" si="7441"/>
        <v/>
      </c>
      <c r="R2338" s="100" t="str">
        <f t="shared" si="7441"/>
        <v/>
      </c>
      <c r="S2338" s="100" t="str">
        <f t="shared" si="7441"/>
        <v/>
      </c>
      <c r="T2338" s="100" t="str">
        <f t="shared" si="7441"/>
        <v/>
      </c>
      <c r="U2338" s="100" t="str">
        <f t="shared" si="7441"/>
        <v/>
      </c>
      <c r="V2338" s="100" t="str">
        <f t="shared" si="7441"/>
        <v/>
      </c>
      <c r="W2338" s="100" t="str">
        <f t="shared" si="7441"/>
        <v/>
      </c>
      <c r="X2338" s="100" t="str">
        <f t="shared" si="7441"/>
        <v/>
      </c>
      <c r="Y2338" s="100" t="str">
        <f t="shared" si="7442"/>
        <v/>
      </c>
      <c r="Z2338" s="100" t="str">
        <f t="shared" si="7442"/>
        <v/>
      </c>
      <c r="AA2338" s="100" t="str">
        <f t="shared" si="7442"/>
        <v/>
      </c>
      <c r="AB2338" s="100" t="str">
        <f t="shared" si="7442"/>
        <v/>
      </c>
      <c r="AC2338" s="100" t="str">
        <f t="shared" si="7442"/>
        <v/>
      </c>
      <c r="AD2338" s="100" t="str">
        <f t="shared" si="7442"/>
        <v/>
      </c>
      <c r="AE2338" s="100" t="str">
        <f t="shared" si="7442"/>
        <v/>
      </c>
      <c r="AF2338" s="100" t="str">
        <f t="shared" si="7442"/>
        <v/>
      </c>
      <c r="AG2338" s="100" t="str">
        <f t="shared" si="7442"/>
        <v/>
      </c>
      <c r="AH2338" s="100" t="str">
        <f t="shared" si="7442"/>
        <v/>
      </c>
      <c r="AI2338" s="100" t="str">
        <f t="shared" si="7442"/>
        <v/>
      </c>
      <c r="AJ2338" s="100" t="str">
        <f t="shared" si="7442"/>
        <v/>
      </c>
      <c r="AK2338" s="100" t="str">
        <f>IFERROR(VALUE(INDEX('INPUT DATA'!$Z$5:$Z$605,MATCH(CAL!N2338,'INPUT DATA'!$A$5:$A$605,0))),"")</f>
        <v/>
      </c>
      <c r="AL2338" s="100" t="str">
        <f>IFERROR(VALUE(INDEX('INPUT DATA'!$AA$5:$AA$605,MATCH(CAL!N2338,'INPUT DATA'!$A$5:$A$605,0))),"")</f>
        <v/>
      </c>
      <c r="AM2338" s="100" t="str">
        <f t="shared" si="7438"/>
        <v/>
      </c>
      <c r="AN2338" s="100" t="str">
        <f t="shared" si="7439"/>
        <v/>
      </c>
    </row>
    <row r="2339" spans="2:40" ht="15" customHeight="1" x14ac:dyDescent="0.25">
      <c r="B2339" s="115" t="str">
        <f>IF(AND('INPUT INF'!$C338="I",'INPUT INF'!$D338=$B$2003),'INPUT INF'!$A338,"")</f>
        <v/>
      </c>
      <c r="C2339" s="115" t="str">
        <f>IF(AND('INPUT INF'!$C338="I",'INPUT INF'!$D338=$C$2003),'INPUT INF'!$A338,"")</f>
        <v/>
      </c>
      <c r="D2339" s="100" t="str">
        <f>IF(AND('INPUT INF'!$C338="I",'INPUT INF'!$D338=$D$2003),'INPUT INF'!$A338,"")</f>
        <v/>
      </c>
      <c r="E2339" s="100" t="str">
        <f>IF(AND('INPUT INF'!$C338="I",'INPUT INF'!$D338=$E$2003),'INPUT INF'!$A338,"")</f>
        <v/>
      </c>
      <c r="F2339" s="100" t="str">
        <f>IF(AND('INPUT INF'!$C338="I",'INPUT INF'!$D338=$F$2003),'INPUT INF'!$A338,"")</f>
        <v/>
      </c>
      <c r="G2339" s="100" t="str">
        <f>IF(AND('INPUT INF'!$C338="I",'INPUT INF'!$D338=$G$2003),'INPUT INF'!$A338,"")</f>
        <v/>
      </c>
      <c r="H2339" s="100" t="str">
        <f>IF(AND('INPUT INF'!$C338="II",'INPUT INF'!$D338=$H$2003),'INPUT INF'!$A338,"")</f>
        <v/>
      </c>
      <c r="I2339" s="100" t="str">
        <f>IF(AND('INPUT INF'!$C338="II",'INPUT INF'!$D338=$I$2003),'INPUT INF'!$A338,"")</f>
        <v/>
      </c>
      <c r="J2339" s="100" t="str">
        <f>IF(AND('INPUT INF'!$C338="II",'INPUT INF'!$D338=$J$2003),'INPUT INF'!$A338,"")</f>
        <v/>
      </c>
      <c r="K2339" s="100" t="str">
        <f>IF(AND('INPUT INF'!$C338="II",'INPUT INF'!$D338=$K$2003),'INPUT INF'!$A338,"")</f>
        <v/>
      </c>
      <c r="L2339" s="100" t="str">
        <f>IF(AND('INPUT INF'!$C338="II",'INPUT INF'!$D338=$L$2003),'INPUT INF'!$A338,"")</f>
        <v/>
      </c>
      <c r="M2339" s="100" t="str">
        <f>IF(AND('INPUT INF'!$C338="II",'INPUT INF'!$D338=$M$2003),'INPUT INF'!$A338,"")</f>
        <v/>
      </c>
      <c r="N2339" s="100" t="str">
        <f t="shared" si="7440"/>
        <v/>
      </c>
      <c r="O2339" s="100" t="str">
        <f t="shared" si="7441"/>
        <v/>
      </c>
      <c r="P2339" s="100" t="str">
        <f t="shared" si="7441"/>
        <v/>
      </c>
      <c r="Q2339" s="100" t="str">
        <f t="shared" si="7441"/>
        <v/>
      </c>
      <c r="R2339" s="100" t="str">
        <f t="shared" si="7441"/>
        <v/>
      </c>
      <c r="S2339" s="100" t="str">
        <f t="shared" si="7441"/>
        <v/>
      </c>
      <c r="T2339" s="100" t="str">
        <f t="shared" si="7441"/>
        <v/>
      </c>
      <c r="U2339" s="100" t="str">
        <f t="shared" si="7441"/>
        <v/>
      </c>
      <c r="V2339" s="100" t="str">
        <f t="shared" si="7441"/>
        <v/>
      </c>
      <c r="W2339" s="100" t="str">
        <f t="shared" si="7441"/>
        <v/>
      </c>
      <c r="X2339" s="100" t="str">
        <f t="shared" si="7441"/>
        <v/>
      </c>
      <c r="Y2339" s="100" t="str">
        <f t="shared" si="7442"/>
        <v/>
      </c>
      <c r="Z2339" s="100" t="str">
        <f t="shared" si="7442"/>
        <v/>
      </c>
      <c r="AA2339" s="100" t="str">
        <f t="shared" si="7442"/>
        <v/>
      </c>
      <c r="AB2339" s="100" t="str">
        <f t="shared" si="7442"/>
        <v/>
      </c>
      <c r="AC2339" s="100" t="str">
        <f t="shared" si="7442"/>
        <v/>
      </c>
      <c r="AD2339" s="100" t="str">
        <f t="shared" si="7442"/>
        <v/>
      </c>
      <c r="AE2339" s="100" t="str">
        <f t="shared" si="7442"/>
        <v/>
      </c>
      <c r="AF2339" s="100" t="str">
        <f t="shared" si="7442"/>
        <v/>
      </c>
      <c r="AG2339" s="100" t="str">
        <f t="shared" si="7442"/>
        <v/>
      </c>
      <c r="AH2339" s="100" t="str">
        <f t="shared" si="7442"/>
        <v/>
      </c>
      <c r="AI2339" s="100" t="str">
        <f t="shared" si="7442"/>
        <v/>
      </c>
      <c r="AJ2339" s="100" t="str">
        <f t="shared" si="7442"/>
        <v/>
      </c>
      <c r="AK2339" s="100" t="str">
        <f>IFERROR(VALUE(INDEX('INPUT DATA'!$Z$5:$Z$605,MATCH(CAL!N2339,'INPUT DATA'!$A$5:$A$605,0))),"")</f>
        <v/>
      </c>
      <c r="AL2339" s="100" t="str">
        <f>IFERROR(VALUE(INDEX('INPUT DATA'!$AA$5:$AA$605,MATCH(CAL!N2339,'INPUT DATA'!$A$5:$A$605,0))),"")</f>
        <v/>
      </c>
      <c r="AM2339" s="100" t="str">
        <f t="shared" si="7438"/>
        <v/>
      </c>
      <c r="AN2339" s="100" t="str">
        <f t="shared" si="7439"/>
        <v/>
      </c>
    </row>
    <row r="2340" spans="2:40" ht="15" customHeight="1" x14ac:dyDescent="0.25">
      <c r="B2340" s="115" t="str">
        <f>IF(AND('INPUT INF'!$C339="I",'INPUT INF'!$D339=$B$2003),'INPUT INF'!$A339,"")</f>
        <v/>
      </c>
      <c r="C2340" s="115" t="str">
        <f>IF(AND('INPUT INF'!$C339="I",'INPUT INF'!$D339=$C$2003),'INPUT INF'!$A339,"")</f>
        <v/>
      </c>
      <c r="D2340" s="100" t="str">
        <f>IF(AND('INPUT INF'!$C339="I",'INPUT INF'!$D339=$D$2003),'INPUT INF'!$A339,"")</f>
        <v/>
      </c>
      <c r="E2340" s="100" t="str">
        <f>IF(AND('INPUT INF'!$C339="I",'INPUT INF'!$D339=$E$2003),'INPUT INF'!$A339,"")</f>
        <v/>
      </c>
      <c r="F2340" s="100" t="str">
        <f>IF(AND('INPUT INF'!$C339="I",'INPUT INF'!$D339=$F$2003),'INPUT INF'!$A339,"")</f>
        <v/>
      </c>
      <c r="G2340" s="100" t="str">
        <f>IF(AND('INPUT INF'!$C339="I",'INPUT INF'!$D339=$G$2003),'INPUT INF'!$A339,"")</f>
        <v/>
      </c>
      <c r="H2340" s="100" t="str">
        <f>IF(AND('INPUT INF'!$C339="II",'INPUT INF'!$D339=$H$2003),'INPUT INF'!$A339,"")</f>
        <v/>
      </c>
      <c r="I2340" s="100" t="str">
        <f>IF(AND('INPUT INF'!$C339="II",'INPUT INF'!$D339=$I$2003),'INPUT INF'!$A339,"")</f>
        <v/>
      </c>
      <c r="J2340" s="100" t="str">
        <f>IF(AND('INPUT INF'!$C339="II",'INPUT INF'!$D339=$J$2003),'INPUT INF'!$A339,"")</f>
        <v/>
      </c>
      <c r="K2340" s="100" t="str">
        <f>IF(AND('INPUT INF'!$C339="II",'INPUT INF'!$D339=$K$2003),'INPUT INF'!$A339,"")</f>
        <v/>
      </c>
      <c r="L2340" s="100" t="str">
        <f>IF(AND('INPUT INF'!$C339="II",'INPUT INF'!$D339=$L$2003),'INPUT INF'!$A339,"")</f>
        <v/>
      </c>
      <c r="M2340" s="100" t="str">
        <f>IF(AND('INPUT INF'!$C339="II",'INPUT INF'!$D339=$M$2003),'INPUT INF'!$A339,"")</f>
        <v/>
      </c>
      <c r="N2340" s="100" t="str">
        <f t="shared" si="7440"/>
        <v/>
      </c>
      <c r="O2340" s="100" t="str">
        <f t="shared" si="7441"/>
        <v/>
      </c>
      <c r="P2340" s="100" t="str">
        <f t="shared" si="7441"/>
        <v/>
      </c>
      <c r="Q2340" s="100" t="str">
        <f t="shared" si="7441"/>
        <v/>
      </c>
      <c r="R2340" s="100" t="str">
        <f t="shared" si="7441"/>
        <v/>
      </c>
      <c r="S2340" s="100" t="str">
        <f t="shared" si="7441"/>
        <v/>
      </c>
      <c r="T2340" s="100" t="str">
        <f t="shared" si="7441"/>
        <v/>
      </c>
      <c r="U2340" s="100" t="str">
        <f t="shared" si="7441"/>
        <v/>
      </c>
      <c r="V2340" s="100" t="str">
        <f t="shared" si="7441"/>
        <v/>
      </c>
      <c r="W2340" s="100" t="str">
        <f t="shared" si="7441"/>
        <v/>
      </c>
      <c r="X2340" s="100" t="str">
        <f t="shared" si="7441"/>
        <v/>
      </c>
      <c r="Y2340" s="100" t="str">
        <f t="shared" si="7442"/>
        <v/>
      </c>
      <c r="Z2340" s="100" t="str">
        <f t="shared" si="7442"/>
        <v/>
      </c>
      <c r="AA2340" s="100" t="str">
        <f t="shared" si="7442"/>
        <v/>
      </c>
      <c r="AB2340" s="100" t="str">
        <f t="shared" si="7442"/>
        <v/>
      </c>
      <c r="AC2340" s="100" t="str">
        <f t="shared" si="7442"/>
        <v/>
      </c>
      <c r="AD2340" s="100" t="str">
        <f t="shared" si="7442"/>
        <v/>
      </c>
      <c r="AE2340" s="100" t="str">
        <f t="shared" si="7442"/>
        <v/>
      </c>
      <c r="AF2340" s="100" t="str">
        <f t="shared" si="7442"/>
        <v/>
      </c>
      <c r="AG2340" s="100" t="str">
        <f t="shared" si="7442"/>
        <v/>
      </c>
      <c r="AH2340" s="100" t="str">
        <f t="shared" si="7442"/>
        <v/>
      </c>
      <c r="AI2340" s="100" t="str">
        <f t="shared" si="7442"/>
        <v/>
      </c>
      <c r="AJ2340" s="100" t="str">
        <f t="shared" si="7442"/>
        <v/>
      </c>
      <c r="AK2340" s="100" t="str">
        <f>IFERROR(VALUE(INDEX('INPUT DATA'!$Z$5:$Z$605,MATCH(CAL!N2340,'INPUT DATA'!$A$5:$A$605,0))),"")</f>
        <v/>
      </c>
      <c r="AL2340" s="100" t="str">
        <f>IFERROR(VALUE(INDEX('INPUT DATA'!$AA$5:$AA$605,MATCH(CAL!N2340,'INPUT DATA'!$A$5:$A$605,0))),"")</f>
        <v/>
      </c>
      <c r="AM2340" s="100" t="str">
        <f t="shared" si="7438"/>
        <v/>
      </c>
      <c r="AN2340" s="100" t="str">
        <f t="shared" si="7439"/>
        <v/>
      </c>
    </row>
    <row r="2341" spans="2:40" ht="15" customHeight="1" x14ac:dyDescent="0.25">
      <c r="B2341" s="115" t="str">
        <f>IF(AND('INPUT INF'!$C340="I",'INPUT INF'!$D340=$B$2003),'INPUT INF'!$A340,"")</f>
        <v/>
      </c>
      <c r="C2341" s="115" t="str">
        <f>IF(AND('INPUT INF'!$C340="I",'INPUT INF'!$D340=$C$2003),'INPUT INF'!$A340,"")</f>
        <v/>
      </c>
      <c r="D2341" s="100" t="str">
        <f>IF(AND('INPUT INF'!$C340="I",'INPUT INF'!$D340=$D$2003),'INPUT INF'!$A340,"")</f>
        <v/>
      </c>
      <c r="E2341" s="100" t="str">
        <f>IF(AND('INPUT INF'!$C340="I",'INPUT INF'!$D340=$E$2003),'INPUT INF'!$A340,"")</f>
        <v/>
      </c>
      <c r="F2341" s="100" t="str">
        <f>IF(AND('INPUT INF'!$C340="I",'INPUT INF'!$D340=$F$2003),'INPUT INF'!$A340,"")</f>
        <v/>
      </c>
      <c r="G2341" s="100" t="str">
        <f>IF(AND('INPUT INF'!$C340="I",'INPUT INF'!$D340=$G$2003),'INPUT INF'!$A340,"")</f>
        <v/>
      </c>
      <c r="H2341" s="100" t="str">
        <f>IF(AND('INPUT INF'!$C340="II",'INPUT INF'!$D340=$H$2003),'INPUT INF'!$A340,"")</f>
        <v/>
      </c>
      <c r="I2341" s="100" t="str">
        <f>IF(AND('INPUT INF'!$C340="II",'INPUT INF'!$D340=$I$2003),'INPUT INF'!$A340,"")</f>
        <v/>
      </c>
      <c r="J2341" s="100" t="str">
        <f>IF(AND('INPUT INF'!$C340="II",'INPUT INF'!$D340=$J$2003),'INPUT INF'!$A340,"")</f>
        <v/>
      </c>
      <c r="K2341" s="100" t="str">
        <f>IF(AND('INPUT INF'!$C340="II",'INPUT INF'!$D340=$K$2003),'INPUT INF'!$A340,"")</f>
        <v/>
      </c>
      <c r="L2341" s="100" t="str">
        <f>IF(AND('INPUT INF'!$C340="II",'INPUT INF'!$D340=$L$2003),'INPUT INF'!$A340,"")</f>
        <v/>
      </c>
      <c r="M2341" s="100" t="str">
        <f>IF(AND('INPUT INF'!$C340="II",'INPUT INF'!$D340=$M$2003),'INPUT INF'!$A340,"")</f>
        <v/>
      </c>
      <c r="N2341" s="100" t="str">
        <f t="shared" si="7440"/>
        <v/>
      </c>
      <c r="O2341" s="100" t="str">
        <f t="shared" si="7441"/>
        <v/>
      </c>
      <c r="P2341" s="100" t="str">
        <f t="shared" si="7441"/>
        <v/>
      </c>
      <c r="Q2341" s="100" t="str">
        <f t="shared" si="7441"/>
        <v/>
      </c>
      <c r="R2341" s="100" t="str">
        <f t="shared" si="7441"/>
        <v/>
      </c>
      <c r="S2341" s="100" t="str">
        <f t="shared" si="7441"/>
        <v/>
      </c>
      <c r="T2341" s="100" t="str">
        <f t="shared" si="7441"/>
        <v/>
      </c>
      <c r="U2341" s="100" t="str">
        <f t="shared" si="7441"/>
        <v/>
      </c>
      <c r="V2341" s="100" t="str">
        <f t="shared" si="7441"/>
        <v/>
      </c>
      <c r="W2341" s="100" t="str">
        <f t="shared" si="7441"/>
        <v/>
      </c>
      <c r="X2341" s="100" t="str">
        <f t="shared" si="7441"/>
        <v/>
      </c>
      <c r="Y2341" s="100" t="str">
        <f t="shared" si="7442"/>
        <v/>
      </c>
      <c r="Z2341" s="100" t="str">
        <f t="shared" si="7442"/>
        <v/>
      </c>
      <c r="AA2341" s="100" t="str">
        <f t="shared" si="7442"/>
        <v/>
      </c>
      <c r="AB2341" s="100" t="str">
        <f t="shared" si="7442"/>
        <v/>
      </c>
      <c r="AC2341" s="100" t="str">
        <f t="shared" si="7442"/>
        <v/>
      </c>
      <c r="AD2341" s="100" t="str">
        <f t="shared" si="7442"/>
        <v/>
      </c>
      <c r="AE2341" s="100" t="str">
        <f t="shared" si="7442"/>
        <v/>
      </c>
      <c r="AF2341" s="100" t="str">
        <f t="shared" si="7442"/>
        <v/>
      </c>
      <c r="AG2341" s="100" t="str">
        <f t="shared" si="7442"/>
        <v/>
      </c>
      <c r="AH2341" s="100" t="str">
        <f t="shared" si="7442"/>
        <v/>
      </c>
      <c r="AI2341" s="100" t="str">
        <f t="shared" si="7442"/>
        <v/>
      </c>
      <c r="AJ2341" s="100" t="str">
        <f t="shared" si="7442"/>
        <v/>
      </c>
      <c r="AK2341" s="100" t="str">
        <f>IFERROR(VALUE(INDEX('INPUT DATA'!$Z$5:$Z$605,MATCH(CAL!N2341,'INPUT DATA'!$A$5:$A$605,0))),"")</f>
        <v/>
      </c>
      <c r="AL2341" s="100" t="str">
        <f>IFERROR(VALUE(INDEX('INPUT DATA'!$AA$5:$AA$605,MATCH(CAL!N2341,'INPUT DATA'!$A$5:$A$605,0))),"")</f>
        <v/>
      </c>
      <c r="AM2341" s="100" t="str">
        <f t="shared" si="7438"/>
        <v/>
      </c>
      <c r="AN2341" s="100" t="str">
        <f t="shared" si="7439"/>
        <v/>
      </c>
    </row>
    <row r="2342" spans="2:40" ht="15" customHeight="1" x14ac:dyDescent="0.25">
      <c r="B2342" s="115" t="str">
        <f>IF(AND('INPUT INF'!$C341="I",'INPUT INF'!$D341=$B$2003),'INPUT INF'!$A341,"")</f>
        <v/>
      </c>
      <c r="C2342" s="115" t="str">
        <f>IF(AND('INPUT INF'!$C341="I",'INPUT INF'!$D341=$C$2003),'INPUT INF'!$A341,"")</f>
        <v/>
      </c>
      <c r="D2342" s="100" t="str">
        <f>IF(AND('INPUT INF'!$C341="I",'INPUT INF'!$D341=$D$2003),'INPUT INF'!$A341,"")</f>
        <v/>
      </c>
      <c r="E2342" s="100" t="str">
        <f>IF(AND('INPUT INF'!$C341="I",'INPUT INF'!$D341=$E$2003),'INPUT INF'!$A341,"")</f>
        <v/>
      </c>
      <c r="F2342" s="100" t="str">
        <f>IF(AND('INPUT INF'!$C341="I",'INPUT INF'!$D341=$F$2003),'INPUT INF'!$A341,"")</f>
        <v/>
      </c>
      <c r="G2342" s="100" t="str">
        <f>IF(AND('INPUT INF'!$C341="I",'INPUT INF'!$D341=$G$2003),'INPUT INF'!$A341,"")</f>
        <v/>
      </c>
      <c r="H2342" s="100" t="str">
        <f>IF(AND('INPUT INF'!$C341="II",'INPUT INF'!$D341=$H$2003),'INPUT INF'!$A341,"")</f>
        <v/>
      </c>
      <c r="I2342" s="100" t="str">
        <f>IF(AND('INPUT INF'!$C341="II",'INPUT INF'!$D341=$I$2003),'INPUT INF'!$A341,"")</f>
        <v/>
      </c>
      <c r="J2342" s="100" t="str">
        <f>IF(AND('INPUT INF'!$C341="II",'INPUT INF'!$D341=$J$2003),'INPUT INF'!$A341,"")</f>
        <v/>
      </c>
      <c r="K2342" s="100" t="str">
        <f>IF(AND('INPUT INF'!$C341="II",'INPUT INF'!$D341=$K$2003),'INPUT INF'!$A341,"")</f>
        <v/>
      </c>
      <c r="L2342" s="100" t="str">
        <f>IF(AND('INPUT INF'!$C341="II",'INPUT INF'!$D341=$L$2003),'INPUT INF'!$A341,"")</f>
        <v/>
      </c>
      <c r="M2342" s="100" t="str">
        <f>IF(AND('INPUT INF'!$C341="II",'INPUT INF'!$D341=$M$2003),'INPUT INF'!$A341,"")</f>
        <v/>
      </c>
      <c r="N2342" s="100" t="str">
        <f t="shared" si="7440"/>
        <v/>
      </c>
      <c r="O2342" s="100" t="str">
        <f t="shared" si="7441"/>
        <v/>
      </c>
      <c r="P2342" s="100" t="str">
        <f t="shared" si="7441"/>
        <v/>
      </c>
      <c r="Q2342" s="100" t="str">
        <f t="shared" si="7441"/>
        <v/>
      </c>
      <c r="R2342" s="100" t="str">
        <f t="shared" si="7441"/>
        <v/>
      </c>
      <c r="S2342" s="100" t="str">
        <f t="shared" si="7441"/>
        <v/>
      </c>
      <c r="T2342" s="100" t="str">
        <f t="shared" si="7441"/>
        <v/>
      </c>
      <c r="U2342" s="100" t="str">
        <f t="shared" si="7441"/>
        <v/>
      </c>
      <c r="V2342" s="100" t="str">
        <f t="shared" si="7441"/>
        <v/>
      </c>
      <c r="W2342" s="100" t="str">
        <f t="shared" si="7441"/>
        <v/>
      </c>
      <c r="X2342" s="100" t="str">
        <f t="shared" si="7441"/>
        <v/>
      </c>
      <c r="Y2342" s="100" t="str">
        <f t="shared" si="7442"/>
        <v/>
      </c>
      <c r="Z2342" s="100" t="str">
        <f t="shared" si="7442"/>
        <v/>
      </c>
      <c r="AA2342" s="100" t="str">
        <f t="shared" si="7442"/>
        <v/>
      </c>
      <c r="AB2342" s="100" t="str">
        <f t="shared" si="7442"/>
        <v/>
      </c>
      <c r="AC2342" s="100" t="str">
        <f t="shared" si="7442"/>
        <v/>
      </c>
      <c r="AD2342" s="100" t="str">
        <f t="shared" si="7442"/>
        <v/>
      </c>
      <c r="AE2342" s="100" t="str">
        <f t="shared" si="7442"/>
        <v/>
      </c>
      <c r="AF2342" s="100" t="str">
        <f t="shared" si="7442"/>
        <v/>
      </c>
      <c r="AG2342" s="100" t="str">
        <f t="shared" si="7442"/>
        <v/>
      </c>
      <c r="AH2342" s="100" t="str">
        <f t="shared" si="7442"/>
        <v/>
      </c>
      <c r="AI2342" s="100" t="str">
        <f t="shared" si="7442"/>
        <v/>
      </c>
      <c r="AJ2342" s="100" t="str">
        <f t="shared" si="7442"/>
        <v/>
      </c>
      <c r="AK2342" s="100" t="str">
        <f>IFERROR(VALUE(INDEX('INPUT DATA'!$Z$5:$Z$605,MATCH(CAL!N2342,'INPUT DATA'!$A$5:$A$605,0))),"")</f>
        <v/>
      </c>
      <c r="AL2342" s="100" t="str">
        <f>IFERROR(VALUE(INDEX('INPUT DATA'!$AA$5:$AA$605,MATCH(CAL!N2342,'INPUT DATA'!$A$5:$A$605,0))),"")</f>
        <v/>
      </c>
      <c r="AM2342" s="100" t="str">
        <f t="shared" si="7438"/>
        <v/>
      </c>
      <c r="AN2342" s="100" t="str">
        <f t="shared" si="7439"/>
        <v/>
      </c>
    </row>
    <row r="2343" spans="2:40" ht="15" customHeight="1" x14ac:dyDescent="0.25">
      <c r="B2343" s="115" t="str">
        <f>IF(AND('INPUT INF'!$C342="I",'INPUT INF'!$D342=$B$2003),'INPUT INF'!$A342,"")</f>
        <v/>
      </c>
      <c r="C2343" s="115" t="str">
        <f>IF(AND('INPUT INF'!$C342="I",'INPUT INF'!$D342=$C$2003),'INPUT INF'!$A342,"")</f>
        <v/>
      </c>
      <c r="D2343" s="100" t="str">
        <f>IF(AND('INPUT INF'!$C342="I",'INPUT INF'!$D342=$D$2003),'INPUT INF'!$A342,"")</f>
        <v/>
      </c>
      <c r="E2343" s="100" t="str">
        <f>IF(AND('INPUT INF'!$C342="I",'INPUT INF'!$D342=$E$2003),'INPUT INF'!$A342,"")</f>
        <v/>
      </c>
      <c r="F2343" s="100" t="str">
        <f>IF(AND('INPUT INF'!$C342="I",'INPUT INF'!$D342=$F$2003),'INPUT INF'!$A342,"")</f>
        <v/>
      </c>
      <c r="G2343" s="100" t="str">
        <f>IF(AND('INPUT INF'!$C342="I",'INPUT INF'!$D342=$G$2003),'INPUT INF'!$A342,"")</f>
        <v/>
      </c>
      <c r="H2343" s="100" t="str">
        <f>IF(AND('INPUT INF'!$C342="II",'INPUT INF'!$D342=$H$2003),'INPUT INF'!$A342,"")</f>
        <v/>
      </c>
      <c r="I2343" s="100" t="str">
        <f>IF(AND('INPUT INF'!$C342="II",'INPUT INF'!$D342=$I$2003),'INPUT INF'!$A342,"")</f>
        <v/>
      </c>
      <c r="J2343" s="100" t="str">
        <f>IF(AND('INPUT INF'!$C342="II",'INPUT INF'!$D342=$J$2003),'INPUT INF'!$A342,"")</f>
        <v/>
      </c>
      <c r="K2343" s="100" t="str">
        <f>IF(AND('INPUT INF'!$C342="II",'INPUT INF'!$D342=$K$2003),'INPUT INF'!$A342,"")</f>
        <v/>
      </c>
      <c r="L2343" s="100" t="str">
        <f>IF(AND('INPUT INF'!$C342="II",'INPUT INF'!$D342=$L$2003),'INPUT INF'!$A342,"")</f>
        <v/>
      </c>
      <c r="M2343" s="100" t="str">
        <f>IF(AND('INPUT INF'!$C342="II",'INPUT INF'!$D342=$M$2003),'INPUT INF'!$A342,"")</f>
        <v/>
      </c>
      <c r="N2343" s="100" t="str">
        <f t="shared" si="7440"/>
        <v/>
      </c>
      <c r="O2343" s="100" t="str">
        <f t="shared" si="7441"/>
        <v/>
      </c>
      <c r="P2343" s="100" t="str">
        <f t="shared" si="7441"/>
        <v/>
      </c>
      <c r="Q2343" s="100" t="str">
        <f t="shared" si="7441"/>
        <v/>
      </c>
      <c r="R2343" s="100" t="str">
        <f t="shared" si="7441"/>
        <v/>
      </c>
      <c r="S2343" s="100" t="str">
        <f t="shared" si="7441"/>
        <v/>
      </c>
      <c r="T2343" s="100" t="str">
        <f t="shared" si="7441"/>
        <v/>
      </c>
      <c r="U2343" s="100" t="str">
        <f t="shared" si="7441"/>
        <v/>
      </c>
      <c r="V2343" s="100" t="str">
        <f t="shared" si="7441"/>
        <v/>
      </c>
      <c r="W2343" s="100" t="str">
        <f t="shared" si="7441"/>
        <v/>
      </c>
      <c r="X2343" s="100" t="str">
        <f t="shared" si="7441"/>
        <v/>
      </c>
      <c r="Y2343" s="100" t="str">
        <f t="shared" si="7442"/>
        <v/>
      </c>
      <c r="Z2343" s="100" t="str">
        <f t="shared" si="7442"/>
        <v/>
      </c>
      <c r="AA2343" s="100" t="str">
        <f t="shared" si="7442"/>
        <v/>
      </c>
      <c r="AB2343" s="100" t="str">
        <f t="shared" si="7442"/>
        <v/>
      </c>
      <c r="AC2343" s="100" t="str">
        <f t="shared" si="7442"/>
        <v/>
      </c>
      <c r="AD2343" s="100" t="str">
        <f t="shared" si="7442"/>
        <v/>
      </c>
      <c r="AE2343" s="100" t="str">
        <f t="shared" si="7442"/>
        <v/>
      </c>
      <c r="AF2343" s="100" t="str">
        <f t="shared" si="7442"/>
        <v/>
      </c>
      <c r="AG2343" s="100" t="str">
        <f t="shared" si="7442"/>
        <v/>
      </c>
      <c r="AH2343" s="100" t="str">
        <f t="shared" si="7442"/>
        <v/>
      </c>
      <c r="AI2343" s="100" t="str">
        <f t="shared" si="7442"/>
        <v/>
      </c>
      <c r="AJ2343" s="100" t="str">
        <f t="shared" si="7442"/>
        <v/>
      </c>
      <c r="AK2343" s="100" t="str">
        <f>IFERROR(VALUE(INDEX('INPUT DATA'!$Z$5:$Z$605,MATCH(CAL!N2343,'INPUT DATA'!$A$5:$A$605,0))),"")</f>
        <v/>
      </c>
      <c r="AL2343" s="100" t="str">
        <f>IFERROR(VALUE(INDEX('INPUT DATA'!$AA$5:$AA$605,MATCH(CAL!N2343,'INPUT DATA'!$A$5:$A$605,0))),"")</f>
        <v/>
      </c>
      <c r="AM2343" s="100" t="str">
        <f t="shared" si="7438"/>
        <v/>
      </c>
      <c r="AN2343" s="100" t="str">
        <f t="shared" si="7439"/>
        <v/>
      </c>
    </row>
    <row r="2344" spans="2:40" ht="15" customHeight="1" x14ac:dyDescent="0.25">
      <c r="B2344" s="115" t="str">
        <f>IF(AND('INPUT INF'!$C343="I",'INPUT INF'!$D343=$B$2003),'INPUT INF'!$A343,"")</f>
        <v/>
      </c>
      <c r="C2344" s="115" t="str">
        <f>IF(AND('INPUT INF'!$C343="I",'INPUT INF'!$D343=$C$2003),'INPUT INF'!$A343,"")</f>
        <v/>
      </c>
      <c r="D2344" s="100" t="str">
        <f>IF(AND('INPUT INF'!$C343="I",'INPUT INF'!$D343=$D$2003),'INPUT INF'!$A343,"")</f>
        <v/>
      </c>
      <c r="E2344" s="100" t="str">
        <f>IF(AND('INPUT INF'!$C343="I",'INPUT INF'!$D343=$E$2003),'INPUT INF'!$A343,"")</f>
        <v/>
      </c>
      <c r="F2344" s="100" t="str">
        <f>IF(AND('INPUT INF'!$C343="I",'INPUT INF'!$D343=$F$2003),'INPUT INF'!$A343,"")</f>
        <v/>
      </c>
      <c r="G2344" s="100" t="str">
        <f>IF(AND('INPUT INF'!$C343="I",'INPUT INF'!$D343=$G$2003),'INPUT INF'!$A343,"")</f>
        <v/>
      </c>
      <c r="H2344" s="100" t="str">
        <f>IF(AND('INPUT INF'!$C343="II",'INPUT INF'!$D343=$H$2003),'INPUT INF'!$A343,"")</f>
        <v/>
      </c>
      <c r="I2344" s="100" t="str">
        <f>IF(AND('INPUT INF'!$C343="II",'INPUT INF'!$D343=$I$2003),'INPUT INF'!$A343,"")</f>
        <v/>
      </c>
      <c r="J2344" s="100" t="str">
        <f>IF(AND('INPUT INF'!$C343="II",'INPUT INF'!$D343=$J$2003),'INPUT INF'!$A343,"")</f>
        <v/>
      </c>
      <c r="K2344" s="100" t="str">
        <f>IF(AND('INPUT INF'!$C343="II",'INPUT INF'!$D343=$K$2003),'INPUT INF'!$A343,"")</f>
        <v/>
      </c>
      <c r="L2344" s="100" t="str">
        <f>IF(AND('INPUT INF'!$C343="II",'INPUT INF'!$D343=$L$2003),'INPUT INF'!$A343,"")</f>
        <v/>
      </c>
      <c r="M2344" s="100" t="str">
        <f>IF(AND('INPUT INF'!$C343="II",'INPUT INF'!$D343=$M$2003),'INPUT INF'!$A343,"")</f>
        <v/>
      </c>
      <c r="N2344" s="100" t="str">
        <f t="shared" si="7440"/>
        <v/>
      </c>
      <c r="O2344" s="100" t="str">
        <f t="shared" ref="O2344:X2353" si="7443">VLOOKUP($N2344,$B$1003:$AA$1901,O$2003,FALSE)</f>
        <v/>
      </c>
      <c r="P2344" s="100" t="str">
        <f t="shared" si="7443"/>
        <v/>
      </c>
      <c r="Q2344" s="100" t="str">
        <f t="shared" si="7443"/>
        <v/>
      </c>
      <c r="R2344" s="100" t="str">
        <f t="shared" si="7443"/>
        <v/>
      </c>
      <c r="S2344" s="100" t="str">
        <f t="shared" si="7443"/>
        <v/>
      </c>
      <c r="T2344" s="100" t="str">
        <f t="shared" si="7443"/>
        <v/>
      </c>
      <c r="U2344" s="100" t="str">
        <f t="shared" si="7443"/>
        <v/>
      </c>
      <c r="V2344" s="100" t="str">
        <f t="shared" si="7443"/>
        <v/>
      </c>
      <c r="W2344" s="100" t="str">
        <f t="shared" si="7443"/>
        <v/>
      </c>
      <c r="X2344" s="100" t="str">
        <f t="shared" si="7443"/>
        <v/>
      </c>
      <c r="Y2344" s="100" t="str">
        <f t="shared" ref="Y2344:AJ2353" si="7444">VLOOKUP($N2344,$B$1003:$AA$1901,Y$2003,FALSE)</f>
        <v/>
      </c>
      <c r="Z2344" s="100" t="str">
        <f t="shared" si="7444"/>
        <v/>
      </c>
      <c r="AA2344" s="100" t="str">
        <f t="shared" si="7444"/>
        <v/>
      </c>
      <c r="AB2344" s="100" t="str">
        <f t="shared" si="7444"/>
        <v/>
      </c>
      <c r="AC2344" s="100" t="str">
        <f t="shared" si="7444"/>
        <v/>
      </c>
      <c r="AD2344" s="100" t="str">
        <f t="shared" si="7444"/>
        <v/>
      </c>
      <c r="AE2344" s="100" t="str">
        <f t="shared" si="7444"/>
        <v/>
      </c>
      <c r="AF2344" s="100" t="str">
        <f t="shared" si="7444"/>
        <v/>
      </c>
      <c r="AG2344" s="100" t="str">
        <f t="shared" si="7444"/>
        <v/>
      </c>
      <c r="AH2344" s="100" t="str">
        <f t="shared" si="7444"/>
        <v/>
      </c>
      <c r="AI2344" s="100" t="str">
        <f t="shared" si="7444"/>
        <v/>
      </c>
      <c r="AJ2344" s="100" t="str">
        <f t="shared" si="7444"/>
        <v/>
      </c>
      <c r="AK2344" s="100" t="str">
        <f>IFERROR(VALUE(INDEX('INPUT DATA'!$Z$5:$Z$605,MATCH(CAL!N2344,'INPUT DATA'!$A$5:$A$605,0))),"")</f>
        <v/>
      </c>
      <c r="AL2344" s="100" t="str">
        <f>IFERROR(VALUE(INDEX('INPUT DATA'!$AA$5:$AA$605,MATCH(CAL!N2344,'INPUT DATA'!$A$5:$A$605,0))),"")</f>
        <v/>
      </c>
      <c r="AM2344" s="100" t="str">
        <f t="shared" si="7438"/>
        <v/>
      </c>
      <c r="AN2344" s="100" t="str">
        <f t="shared" si="7439"/>
        <v/>
      </c>
    </row>
    <row r="2345" spans="2:40" ht="15" customHeight="1" x14ac:dyDescent="0.25">
      <c r="B2345" s="115" t="str">
        <f>IF(AND('INPUT INF'!$C344="I",'INPUT INF'!$D344=$B$2003),'INPUT INF'!$A344,"")</f>
        <v/>
      </c>
      <c r="C2345" s="115" t="str">
        <f>IF(AND('INPUT INF'!$C344="I",'INPUT INF'!$D344=$C$2003),'INPUT INF'!$A344,"")</f>
        <v/>
      </c>
      <c r="D2345" s="100" t="str">
        <f>IF(AND('INPUT INF'!$C344="I",'INPUT INF'!$D344=$D$2003),'INPUT INF'!$A344,"")</f>
        <v/>
      </c>
      <c r="E2345" s="100" t="str">
        <f>IF(AND('INPUT INF'!$C344="I",'INPUT INF'!$D344=$E$2003),'INPUT INF'!$A344,"")</f>
        <v/>
      </c>
      <c r="F2345" s="100" t="str">
        <f>IF(AND('INPUT INF'!$C344="I",'INPUT INF'!$D344=$F$2003),'INPUT INF'!$A344,"")</f>
        <v/>
      </c>
      <c r="G2345" s="100" t="str">
        <f>IF(AND('INPUT INF'!$C344="I",'INPUT INF'!$D344=$G$2003),'INPUT INF'!$A344,"")</f>
        <v/>
      </c>
      <c r="H2345" s="100" t="str">
        <f>IF(AND('INPUT INF'!$C344="II",'INPUT INF'!$D344=$H$2003),'INPUT INF'!$A344,"")</f>
        <v/>
      </c>
      <c r="I2345" s="100" t="str">
        <f>IF(AND('INPUT INF'!$C344="II",'INPUT INF'!$D344=$I$2003),'INPUT INF'!$A344,"")</f>
        <v/>
      </c>
      <c r="J2345" s="100" t="str">
        <f>IF(AND('INPUT INF'!$C344="II",'INPUT INF'!$D344=$J$2003),'INPUT INF'!$A344,"")</f>
        <v/>
      </c>
      <c r="K2345" s="100" t="str">
        <f>IF(AND('INPUT INF'!$C344="II",'INPUT INF'!$D344=$K$2003),'INPUT INF'!$A344,"")</f>
        <v/>
      </c>
      <c r="L2345" s="100" t="str">
        <f>IF(AND('INPUT INF'!$C344="II",'INPUT INF'!$D344=$L$2003),'INPUT INF'!$A344,"")</f>
        <v/>
      </c>
      <c r="M2345" s="100" t="str">
        <f>IF(AND('INPUT INF'!$C344="II",'INPUT INF'!$D344=$M$2003),'INPUT INF'!$A344,"")</f>
        <v/>
      </c>
      <c r="N2345" s="100" t="str">
        <f t="shared" si="7440"/>
        <v/>
      </c>
      <c r="O2345" s="100" t="str">
        <f t="shared" si="7443"/>
        <v/>
      </c>
      <c r="P2345" s="100" t="str">
        <f t="shared" si="7443"/>
        <v/>
      </c>
      <c r="Q2345" s="100" t="str">
        <f t="shared" si="7443"/>
        <v/>
      </c>
      <c r="R2345" s="100" t="str">
        <f t="shared" si="7443"/>
        <v/>
      </c>
      <c r="S2345" s="100" t="str">
        <f t="shared" si="7443"/>
        <v/>
      </c>
      <c r="T2345" s="100" t="str">
        <f t="shared" si="7443"/>
        <v/>
      </c>
      <c r="U2345" s="100" t="str">
        <f t="shared" si="7443"/>
        <v/>
      </c>
      <c r="V2345" s="100" t="str">
        <f t="shared" si="7443"/>
        <v/>
      </c>
      <c r="W2345" s="100" t="str">
        <f t="shared" si="7443"/>
        <v/>
      </c>
      <c r="X2345" s="100" t="str">
        <f t="shared" si="7443"/>
        <v/>
      </c>
      <c r="Y2345" s="100" t="str">
        <f t="shared" si="7444"/>
        <v/>
      </c>
      <c r="Z2345" s="100" t="str">
        <f t="shared" si="7444"/>
        <v/>
      </c>
      <c r="AA2345" s="100" t="str">
        <f t="shared" si="7444"/>
        <v/>
      </c>
      <c r="AB2345" s="100" t="str">
        <f t="shared" si="7444"/>
        <v/>
      </c>
      <c r="AC2345" s="100" t="str">
        <f t="shared" si="7444"/>
        <v/>
      </c>
      <c r="AD2345" s="100" t="str">
        <f t="shared" si="7444"/>
        <v/>
      </c>
      <c r="AE2345" s="100" t="str">
        <f t="shared" si="7444"/>
        <v/>
      </c>
      <c r="AF2345" s="100" t="str">
        <f t="shared" si="7444"/>
        <v/>
      </c>
      <c r="AG2345" s="100" t="str">
        <f t="shared" si="7444"/>
        <v/>
      </c>
      <c r="AH2345" s="100" t="str">
        <f t="shared" si="7444"/>
        <v/>
      </c>
      <c r="AI2345" s="100" t="str">
        <f t="shared" si="7444"/>
        <v/>
      </c>
      <c r="AJ2345" s="100" t="str">
        <f t="shared" si="7444"/>
        <v/>
      </c>
      <c r="AK2345" s="100" t="str">
        <f>IFERROR(VALUE(INDEX('INPUT DATA'!$Z$5:$Z$605,MATCH(CAL!N2345,'INPUT DATA'!$A$5:$A$605,0))),"")</f>
        <v/>
      </c>
      <c r="AL2345" s="100" t="str">
        <f>IFERROR(VALUE(INDEX('INPUT DATA'!$AA$5:$AA$605,MATCH(CAL!N2345,'INPUT DATA'!$A$5:$A$605,0))),"")</f>
        <v/>
      </c>
      <c r="AM2345" s="100" t="str">
        <f t="shared" si="7438"/>
        <v/>
      </c>
      <c r="AN2345" s="100" t="str">
        <f t="shared" si="7439"/>
        <v/>
      </c>
    </row>
    <row r="2346" spans="2:40" ht="15" customHeight="1" x14ac:dyDescent="0.25">
      <c r="B2346" s="115" t="str">
        <f>IF(AND('INPUT INF'!$C345="I",'INPUT INF'!$D345=$B$2003),'INPUT INF'!$A345,"")</f>
        <v/>
      </c>
      <c r="C2346" s="115" t="str">
        <f>IF(AND('INPUT INF'!$C345="I",'INPUT INF'!$D345=$C$2003),'INPUT INF'!$A345,"")</f>
        <v/>
      </c>
      <c r="D2346" s="100" t="str">
        <f>IF(AND('INPUT INF'!$C345="I",'INPUT INF'!$D345=$D$2003),'INPUT INF'!$A345,"")</f>
        <v/>
      </c>
      <c r="E2346" s="100" t="str">
        <f>IF(AND('INPUT INF'!$C345="I",'INPUT INF'!$D345=$E$2003),'INPUT INF'!$A345,"")</f>
        <v/>
      </c>
      <c r="F2346" s="100" t="str">
        <f>IF(AND('INPUT INF'!$C345="I",'INPUT INF'!$D345=$F$2003),'INPUT INF'!$A345,"")</f>
        <v/>
      </c>
      <c r="G2346" s="100" t="str">
        <f>IF(AND('INPUT INF'!$C345="I",'INPUT INF'!$D345=$G$2003),'INPUT INF'!$A345,"")</f>
        <v/>
      </c>
      <c r="H2346" s="100" t="str">
        <f>IF(AND('INPUT INF'!$C345="II",'INPUT INF'!$D345=$H$2003),'INPUT INF'!$A345,"")</f>
        <v/>
      </c>
      <c r="I2346" s="100" t="str">
        <f>IF(AND('INPUT INF'!$C345="II",'INPUT INF'!$D345=$I$2003),'INPUT INF'!$A345,"")</f>
        <v/>
      </c>
      <c r="J2346" s="100" t="str">
        <f>IF(AND('INPUT INF'!$C345="II",'INPUT INF'!$D345=$J$2003),'INPUT INF'!$A345,"")</f>
        <v/>
      </c>
      <c r="K2346" s="100" t="str">
        <f>IF(AND('INPUT INF'!$C345="II",'INPUT INF'!$D345=$K$2003),'INPUT INF'!$A345,"")</f>
        <v/>
      </c>
      <c r="L2346" s="100" t="str">
        <f>IF(AND('INPUT INF'!$C345="II",'INPUT INF'!$D345=$L$2003),'INPUT INF'!$A345,"")</f>
        <v/>
      </c>
      <c r="M2346" s="100" t="str">
        <f>IF(AND('INPUT INF'!$C345="II",'INPUT INF'!$D345=$M$2003),'INPUT INF'!$A345,"")</f>
        <v/>
      </c>
      <c r="N2346" s="100" t="str">
        <f t="shared" si="7440"/>
        <v/>
      </c>
      <c r="O2346" s="100" t="str">
        <f t="shared" si="7443"/>
        <v/>
      </c>
      <c r="P2346" s="100" t="str">
        <f t="shared" si="7443"/>
        <v/>
      </c>
      <c r="Q2346" s="100" t="str">
        <f t="shared" si="7443"/>
        <v/>
      </c>
      <c r="R2346" s="100" t="str">
        <f t="shared" si="7443"/>
        <v/>
      </c>
      <c r="S2346" s="100" t="str">
        <f t="shared" si="7443"/>
        <v/>
      </c>
      <c r="T2346" s="100" t="str">
        <f t="shared" si="7443"/>
        <v/>
      </c>
      <c r="U2346" s="100" t="str">
        <f t="shared" si="7443"/>
        <v/>
      </c>
      <c r="V2346" s="100" t="str">
        <f t="shared" si="7443"/>
        <v/>
      </c>
      <c r="W2346" s="100" t="str">
        <f t="shared" si="7443"/>
        <v/>
      </c>
      <c r="X2346" s="100" t="str">
        <f t="shared" si="7443"/>
        <v/>
      </c>
      <c r="Y2346" s="100" t="str">
        <f t="shared" si="7444"/>
        <v/>
      </c>
      <c r="Z2346" s="100" t="str">
        <f t="shared" si="7444"/>
        <v/>
      </c>
      <c r="AA2346" s="100" t="str">
        <f t="shared" si="7444"/>
        <v/>
      </c>
      <c r="AB2346" s="100" t="str">
        <f t="shared" si="7444"/>
        <v/>
      </c>
      <c r="AC2346" s="100" t="str">
        <f t="shared" si="7444"/>
        <v/>
      </c>
      <c r="AD2346" s="100" t="str">
        <f t="shared" si="7444"/>
        <v/>
      </c>
      <c r="AE2346" s="100" t="str">
        <f t="shared" si="7444"/>
        <v/>
      </c>
      <c r="AF2346" s="100" t="str">
        <f t="shared" si="7444"/>
        <v/>
      </c>
      <c r="AG2346" s="100" t="str">
        <f t="shared" si="7444"/>
        <v/>
      </c>
      <c r="AH2346" s="100" t="str">
        <f t="shared" si="7444"/>
        <v/>
      </c>
      <c r="AI2346" s="100" t="str">
        <f t="shared" si="7444"/>
        <v/>
      </c>
      <c r="AJ2346" s="100" t="str">
        <f t="shared" si="7444"/>
        <v/>
      </c>
      <c r="AK2346" s="100" t="str">
        <f>IFERROR(VALUE(INDEX('INPUT DATA'!$Z$5:$Z$605,MATCH(CAL!N2346,'INPUT DATA'!$A$5:$A$605,0))),"")</f>
        <v/>
      </c>
      <c r="AL2346" s="100" t="str">
        <f>IFERROR(VALUE(INDEX('INPUT DATA'!$AA$5:$AA$605,MATCH(CAL!N2346,'INPUT DATA'!$A$5:$A$605,0))),"")</f>
        <v/>
      </c>
      <c r="AM2346" s="100" t="str">
        <f t="shared" si="7438"/>
        <v/>
      </c>
      <c r="AN2346" s="100" t="str">
        <f t="shared" si="7439"/>
        <v/>
      </c>
    </row>
    <row r="2347" spans="2:40" ht="15" customHeight="1" x14ac:dyDescent="0.25">
      <c r="B2347" s="115" t="str">
        <f>IF(AND('INPUT INF'!$C346="I",'INPUT INF'!$D346=$B$2003),'INPUT INF'!$A346,"")</f>
        <v/>
      </c>
      <c r="C2347" s="115" t="str">
        <f>IF(AND('INPUT INF'!$C346="I",'INPUT INF'!$D346=$C$2003),'INPUT INF'!$A346,"")</f>
        <v/>
      </c>
      <c r="D2347" s="100" t="str">
        <f>IF(AND('INPUT INF'!$C346="I",'INPUT INF'!$D346=$D$2003),'INPUT INF'!$A346,"")</f>
        <v/>
      </c>
      <c r="E2347" s="100" t="str">
        <f>IF(AND('INPUT INF'!$C346="I",'INPUT INF'!$D346=$E$2003),'INPUT INF'!$A346,"")</f>
        <v/>
      </c>
      <c r="F2347" s="100" t="str">
        <f>IF(AND('INPUT INF'!$C346="I",'INPUT INF'!$D346=$F$2003),'INPUT INF'!$A346,"")</f>
        <v/>
      </c>
      <c r="G2347" s="100" t="str">
        <f>IF(AND('INPUT INF'!$C346="I",'INPUT INF'!$D346=$G$2003),'INPUT INF'!$A346,"")</f>
        <v/>
      </c>
      <c r="H2347" s="100" t="str">
        <f>IF(AND('INPUT INF'!$C346="II",'INPUT INF'!$D346=$H$2003),'INPUT INF'!$A346,"")</f>
        <v/>
      </c>
      <c r="I2347" s="100" t="str">
        <f>IF(AND('INPUT INF'!$C346="II",'INPUT INF'!$D346=$I$2003),'INPUT INF'!$A346,"")</f>
        <v/>
      </c>
      <c r="J2347" s="100" t="str">
        <f>IF(AND('INPUT INF'!$C346="II",'INPUT INF'!$D346=$J$2003),'INPUT INF'!$A346,"")</f>
        <v/>
      </c>
      <c r="K2347" s="100" t="str">
        <f>IF(AND('INPUT INF'!$C346="II",'INPUT INF'!$D346=$K$2003),'INPUT INF'!$A346,"")</f>
        <v/>
      </c>
      <c r="L2347" s="100" t="str">
        <f>IF(AND('INPUT INF'!$C346="II",'INPUT INF'!$D346=$L$2003),'INPUT INF'!$A346,"")</f>
        <v/>
      </c>
      <c r="M2347" s="100" t="str">
        <f>IF(AND('INPUT INF'!$C346="II",'INPUT INF'!$D346=$M$2003),'INPUT INF'!$A346,"")</f>
        <v/>
      </c>
      <c r="N2347" s="100" t="str">
        <f t="shared" si="7440"/>
        <v/>
      </c>
      <c r="O2347" s="100" t="str">
        <f t="shared" si="7443"/>
        <v/>
      </c>
      <c r="P2347" s="100" t="str">
        <f t="shared" si="7443"/>
        <v/>
      </c>
      <c r="Q2347" s="100" t="str">
        <f t="shared" si="7443"/>
        <v/>
      </c>
      <c r="R2347" s="100" t="str">
        <f t="shared" si="7443"/>
        <v/>
      </c>
      <c r="S2347" s="100" t="str">
        <f t="shared" si="7443"/>
        <v/>
      </c>
      <c r="T2347" s="100" t="str">
        <f t="shared" si="7443"/>
        <v/>
      </c>
      <c r="U2347" s="100" t="str">
        <f t="shared" si="7443"/>
        <v/>
      </c>
      <c r="V2347" s="100" t="str">
        <f t="shared" si="7443"/>
        <v/>
      </c>
      <c r="W2347" s="100" t="str">
        <f t="shared" si="7443"/>
        <v/>
      </c>
      <c r="X2347" s="100" t="str">
        <f t="shared" si="7443"/>
        <v/>
      </c>
      <c r="Y2347" s="100" t="str">
        <f t="shared" si="7444"/>
        <v/>
      </c>
      <c r="Z2347" s="100" t="str">
        <f t="shared" si="7444"/>
        <v/>
      </c>
      <c r="AA2347" s="100" t="str">
        <f t="shared" si="7444"/>
        <v/>
      </c>
      <c r="AB2347" s="100" t="str">
        <f t="shared" si="7444"/>
        <v/>
      </c>
      <c r="AC2347" s="100" t="str">
        <f t="shared" si="7444"/>
        <v/>
      </c>
      <c r="AD2347" s="100" t="str">
        <f t="shared" si="7444"/>
        <v/>
      </c>
      <c r="AE2347" s="100" t="str">
        <f t="shared" si="7444"/>
        <v/>
      </c>
      <c r="AF2347" s="100" t="str">
        <f t="shared" si="7444"/>
        <v/>
      </c>
      <c r="AG2347" s="100" t="str">
        <f t="shared" si="7444"/>
        <v/>
      </c>
      <c r="AH2347" s="100" t="str">
        <f t="shared" si="7444"/>
        <v/>
      </c>
      <c r="AI2347" s="100" t="str">
        <f t="shared" si="7444"/>
        <v/>
      </c>
      <c r="AJ2347" s="100" t="str">
        <f t="shared" si="7444"/>
        <v/>
      </c>
      <c r="AK2347" s="100" t="str">
        <f>IFERROR(VALUE(INDEX('INPUT DATA'!$Z$5:$Z$605,MATCH(CAL!N2347,'INPUT DATA'!$A$5:$A$605,0))),"")</f>
        <v/>
      </c>
      <c r="AL2347" s="100" t="str">
        <f>IFERROR(VALUE(INDEX('INPUT DATA'!$AA$5:$AA$605,MATCH(CAL!N2347,'INPUT DATA'!$A$5:$A$605,0))),"")</f>
        <v/>
      </c>
      <c r="AM2347" s="100" t="str">
        <f t="shared" si="7438"/>
        <v/>
      </c>
      <c r="AN2347" s="100" t="str">
        <f t="shared" si="7439"/>
        <v/>
      </c>
    </row>
    <row r="2348" spans="2:40" ht="15" customHeight="1" x14ac:dyDescent="0.25">
      <c r="B2348" s="115" t="str">
        <f>IF(AND('INPUT INF'!$C347="I",'INPUT INF'!$D347=$B$2003),'INPUT INF'!$A347,"")</f>
        <v/>
      </c>
      <c r="C2348" s="115" t="str">
        <f>IF(AND('INPUT INF'!$C347="I",'INPUT INF'!$D347=$C$2003),'INPUT INF'!$A347,"")</f>
        <v/>
      </c>
      <c r="D2348" s="100" t="str">
        <f>IF(AND('INPUT INF'!$C347="I",'INPUT INF'!$D347=$D$2003),'INPUT INF'!$A347,"")</f>
        <v/>
      </c>
      <c r="E2348" s="100" t="str">
        <f>IF(AND('INPUT INF'!$C347="I",'INPUT INF'!$D347=$E$2003),'INPUT INF'!$A347,"")</f>
        <v/>
      </c>
      <c r="F2348" s="100" t="str">
        <f>IF(AND('INPUT INF'!$C347="I",'INPUT INF'!$D347=$F$2003),'INPUT INF'!$A347,"")</f>
        <v/>
      </c>
      <c r="G2348" s="100" t="str">
        <f>IF(AND('INPUT INF'!$C347="I",'INPUT INF'!$D347=$G$2003),'INPUT INF'!$A347,"")</f>
        <v/>
      </c>
      <c r="H2348" s="100" t="str">
        <f>IF(AND('INPUT INF'!$C347="II",'INPUT INF'!$D347=$H$2003),'INPUT INF'!$A347,"")</f>
        <v/>
      </c>
      <c r="I2348" s="100" t="str">
        <f>IF(AND('INPUT INF'!$C347="II",'INPUT INF'!$D347=$I$2003),'INPUT INF'!$A347,"")</f>
        <v/>
      </c>
      <c r="J2348" s="100" t="str">
        <f>IF(AND('INPUT INF'!$C347="II",'INPUT INF'!$D347=$J$2003),'INPUT INF'!$A347,"")</f>
        <v/>
      </c>
      <c r="K2348" s="100" t="str">
        <f>IF(AND('INPUT INF'!$C347="II",'INPUT INF'!$D347=$K$2003),'INPUT INF'!$A347,"")</f>
        <v/>
      </c>
      <c r="L2348" s="100" t="str">
        <f>IF(AND('INPUT INF'!$C347="II",'INPUT INF'!$D347=$L$2003),'INPUT INF'!$A347,"")</f>
        <v/>
      </c>
      <c r="M2348" s="100" t="str">
        <f>IF(AND('INPUT INF'!$C347="II",'INPUT INF'!$D347=$M$2003),'INPUT INF'!$A347,"")</f>
        <v/>
      </c>
      <c r="N2348" s="100" t="str">
        <f t="shared" si="7440"/>
        <v/>
      </c>
      <c r="O2348" s="100" t="str">
        <f t="shared" si="7443"/>
        <v/>
      </c>
      <c r="P2348" s="100" t="str">
        <f t="shared" si="7443"/>
        <v/>
      </c>
      <c r="Q2348" s="100" t="str">
        <f t="shared" si="7443"/>
        <v/>
      </c>
      <c r="R2348" s="100" t="str">
        <f t="shared" si="7443"/>
        <v/>
      </c>
      <c r="S2348" s="100" t="str">
        <f t="shared" si="7443"/>
        <v/>
      </c>
      <c r="T2348" s="100" t="str">
        <f t="shared" si="7443"/>
        <v/>
      </c>
      <c r="U2348" s="100" t="str">
        <f t="shared" si="7443"/>
        <v/>
      </c>
      <c r="V2348" s="100" t="str">
        <f t="shared" si="7443"/>
        <v/>
      </c>
      <c r="W2348" s="100" t="str">
        <f t="shared" si="7443"/>
        <v/>
      </c>
      <c r="X2348" s="100" t="str">
        <f t="shared" si="7443"/>
        <v/>
      </c>
      <c r="Y2348" s="100" t="str">
        <f t="shared" si="7444"/>
        <v/>
      </c>
      <c r="Z2348" s="100" t="str">
        <f t="shared" si="7444"/>
        <v/>
      </c>
      <c r="AA2348" s="100" t="str">
        <f t="shared" si="7444"/>
        <v/>
      </c>
      <c r="AB2348" s="100" t="str">
        <f t="shared" si="7444"/>
        <v/>
      </c>
      <c r="AC2348" s="100" t="str">
        <f t="shared" si="7444"/>
        <v/>
      </c>
      <c r="AD2348" s="100" t="str">
        <f t="shared" si="7444"/>
        <v/>
      </c>
      <c r="AE2348" s="100" t="str">
        <f t="shared" si="7444"/>
        <v/>
      </c>
      <c r="AF2348" s="100" t="str">
        <f t="shared" si="7444"/>
        <v/>
      </c>
      <c r="AG2348" s="100" t="str">
        <f t="shared" si="7444"/>
        <v/>
      </c>
      <c r="AH2348" s="100" t="str">
        <f t="shared" si="7444"/>
        <v/>
      </c>
      <c r="AI2348" s="100" t="str">
        <f t="shared" si="7444"/>
        <v/>
      </c>
      <c r="AJ2348" s="100" t="str">
        <f t="shared" si="7444"/>
        <v/>
      </c>
      <c r="AK2348" s="100" t="str">
        <f>IFERROR(VALUE(INDEX('INPUT DATA'!$Z$5:$Z$605,MATCH(CAL!N2348,'INPUT DATA'!$A$5:$A$605,0))),"")</f>
        <v/>
      </c>
      <c r="AL2348" s="100" t="str">
        <f>IFERROR(VALUE(INDEX('INPUT DATA'!$AA$5:$AA$605,MATCH(CAL!N2348,'INPUT DATA'!$A$5:$A$605,0))),"")</f>
        <v/>
      </c>
      <c r="AM2348" s="100" t="str">
        <f t="shared" si="7438"/>
        <v/>
      </c>
      <c r="AN2348" s="100" t="str">
        <f t="shared" si="7439"/>
        <v/>
      </c>
    </row>
    <row r="2349" spans="2:40" ht="15" customHeight="1" x14ac:dyDescent="0.25">
      <c r="B2349" s="115" t="str">
        <f>IF(AND('INPUT INF'!$C348="I",'INPUT INF'!$D348=$B$2003),'INPUT INF'!$A348,"")</f>
        <v/>
      </c>
      <c r="C2349" s="115" t="str">
        <f>IF(AND('INPUT INF'!$C348="I",'INPUT INF'!$D348=$C$2003),'INPUT INF'!$A348,"")</f>
        <v/>
      </c>
      <c r="D2349" s="100" t="str">
        <f>IF(AND('INPUT INF'!$C348="I",'INPUT INF'!$D348=$D$2003),'INPUT INF'!$A348,"")</f>
        <v/>
      </c>
      <c r="E2349" s="100" t="str">
        <f>IF(AND('INPUT INF'!$C348="I",'INPUT INF'!$D348=$E$2003),'INPUT INF'!$A348,"")</f>
        <v/>
      </c>
      <c r="F2349" s="100" t="str">
        <f>IF(AND('INPUT INF'!$C348="I",'INPUT INF'!$D348=$F$2003),'INPUT INF'!$A348,"")</f>
        <v/>
      </c>
      <c r="G2349" s="100" t="str">
        <f>IF(AND('INPUT INF'!$C348="I",'INPUT INF'!$D348=$G$2003),'INPUT INF'!$A348,"")</f>
        <v/>
      </c>
      <c r="H2349" s="100" t="str">
        <f>IF(AND('INPUT INF'!$C348="II",'INPUT INF'!$D348=$H$2003),'INPUT INF'!$A348,"")</f>
        <v/>
      </c>
      <c r="I2349" s="100" t="str">
        <f>IF(AND('INPUT INF'!$C348="II",'INPUT INF'!$D348=$I$2003),'INPUT INF'!$A348,"")</f>
        <v/>
      </c>
      <c r="J2349" s="100" t="str">
        <f>IF(AND('INPUT INF'!$C348="II",'INPUT INF'!$D348=$J$2003),'INPUT INF'!$A348,"")</f>
        <v/>
      </c>
      <c r="K2349" s="100" t="str">
        <f>IF(AND('INPUT INF'!$C348="II",'INPUT INF'!$D348=$K$2003),'INPUT INF'!$A348,"")</f>
        <v/>
      </c>
      <c r="L2349" s="100" t="str">
        <f>IF(AND('INPUT INF'!$C348="II",'INPUT INF'!$D348=$L$2003),'INPUT INF'!$A348,"")</f>
        <v/>
      </c>
      <c r="M2349" s="100" t="str">
        <f>IF(AND('INPUT INF'!$C348="II",'INPUT INF'!$D348=$M$2003),'INPUT INF'!$A348,"")</f>
        <v/>
      </c>
      <c r="N2349" s="100" t="str">
        <f t="shared" si="7440"/>
        <v/>
      </c>
      <c r="O2349" s="100" t="str">
        <f t="shared" si="7443"/>
        <v/>
      </c>
      <c r="P2349" s="100" t="str">
        <f t="shared" si="7443"/>
        <v/>
      </c>
      <c r="Q2349" s="100" t="str">
        <f t="shared" si="7443"/>
        <v/>
      </c>
      <c r="R2349" s="100" t="str">
        <f t="shared" si="7443"/>
        <v/>
      </c>
      <c r="S2349" s="100" t="str">
        <f t="shared" si="7443"/>
        <v/>
      </c>
      <c r="T2349" s="100" t="str">
        <f t="shared" si="7443"/>
        <v/>
      </c>
      <c r="U2349" s="100" t="str">
        <f t="shared" si="7443"/>
        <v/>
      </c>
      <c r="V2349" s="100" t="str">
        <f t="shared" si="7443"/>
        <v/>
      </c>
      <c r="W2349" s="100" t="str">
        <f t="shared" si="7443"/>
        <v/>
      </c>
      <c r="X2349" s="100" t="str">
        <f t="shared" si="7443"/>
        <v/>
      </c>
      <c r="Y2349" s="100" t="str">
        <f t="shared" si="7444"/>
        <v/>
      </c>
      <c r="Z2349" s="100" t="str">
        <f t="shared" si="7444"/>
        <v/>
      </c>
      <c r="AA2349" s="100" t="str">
        <f t="shared" si="7444"/>
        <v/>
      </c>
      <c r="AB2349" s="100" t="str">
        <f t="shared" si="7444"/>
        <v/>
      </c>
      <c r="AC2349" s="100" t="str">
        <f t="shared" si="7444"/>
        <v/>
      </c>
      <c r="AD2349" s="100" t="str">
        <f t="shared" si="7444"/>
        <v/>
      </c>
      <c r="AE2349" s="100" t="str">
        <f t="shared" si="7444"/>
        <v/>
      </c>
      <c r="AF2349" s="100" t="str">
        <f t="shared" si="7444"/>
        <v/>
      </c>
      <c r="AG2349" s="100" t="str">
        <f t="shared" si="7444"/>
        <v/>
      </c>
      <c r="AH2349" s="100" t="str">
        <f t="shared" si="7444"/>
        <v/>
      </c>
      <c r="AI2349" s="100" t="str">
        <f t="shared" si="7444"/>
        <v/>
      </c>
      <c r="AJ2349" s="100" t="str">
        <f t="shared" si="7444"/>
        <v/>
      </c>
      <c r="AK2349" s="100" t="str">
        <f>IFERROR(VALUE(INDEX('INPUT DATA'!$Z$5:$Z$605,MATCH(CAL!N2349,'INPUT DATA'!$A$5:$A$605,0))),"")</f>
        <v/>
      </c>
      <c r="AL2349" s="100" t="str">
        <f>IFERROR(VALUE(INDEX('INPUT DATA'!$AA$5:$AA$605,MATCH(CAL!N2349,'INPUT DATA'!$A$5:$A$605,0))),"")</f>
        <v/>
      </c>
      <c r="AM2349" s="100" t="str">
        <f t="shared" si="7438"/>
        <v/>
      </c>
      <c r="AN2349" s="100" t="str">
        <f t="shared" si="7439"/>
        <v/>
      </c>
    </row>
    <row r="2350" spans="2:40" ht="15" customHeight="1" x14ac:dyDescent="0.25">
      <c r="B2350" s="115" t="str">
        <f>IF(AND('INPUT INF'!$C349="I",'INPUT INF'!$D349=$B$2003),'INPUT INF'!$A349,"")</f>
        <v/>
      </c>
      <c r="C2350" s="115" t="str">
        <f>IF(AND('INPUT INF'!$C349="I",'INPUT INF'!$D349=$C$2003),'INPUT INF'!$A349,"")</f>
        <v/>
      </c>
      <c r="D2350" s="100" t="str">
        <f>IF(AND('INPUT INF'!$C349="I",'INPUT INF'!$D349=$D$2003),'INPUT INF'!$A349,"")</f>
        <v/>
      </c>
      <c r="E2350" s="100" t="str">
        <f>IF(AND('INPUT INF'!$C349="I",'INPUT INF'!$D349=$E$2003),'INPUT INF'!$A349,"")</f>
        <v/>
      </c>
      <c r="F2350" s="100" t="str">
        <f>IF(AND('INPUT INF'!$C349="I",'INPUT INF'!$D349=$F$2003),'INPUT INF'!$A349,"")</f>
        <v/>
      </c>
      <c r="G2350" s="100" t="str">
        <f>IF(AND('INPUT INF'!$C349="I",'INPUT INF'!$D349=$G$2003),'INPUT INF'!$A349,"")</f>
        <v/>
      </c>
      <c r="H2350" s="100" t="str">
        <f>IF(AND('INPUT INF'!$C349="II",'INPUT INF'!$D349=$H$2003),'INPUT INF'!$A349,"")</f>
        <v/>
      </c>
      <c r="I2350" s="100" t="str">
        <f>IF(AND('INPUT INF'!$C349="II",'INPUT INF'!$D349=$I$2003),'INPUT INF'!$A349,"")</f>
        <v/>
      </c>
      <c r="J2350" s="100" t="str">
        <f>IF(AND('INPUT INF'!$C349="II",'INPUT INF'!$D349=$J$2003),'INPUT INF'!$A349,"")</f>
        <v/>
      </c>
      <c r="K2350" s="100" t="str">
        <f>IF(AND('INPUT INF'!$C349="II",'INPUT INF'!$D349=$K$2003),'INPUT INF'!$A349,"")</f>
        <v/>
      </c>
      <c r="L2350" s="100" t="str">
        <f>IF(AND('INPUT INF'!$C349="II",'INPUT INF'!$D349=$L$2003),'INPUT INF'!$A349,"")</f>
        <v/>
      </c>
      <c r="M2350" s="100" t="str">
        <f>IF(AND('INPUT INF'!$C349="II",'INPUT INF'!$D349=$M$2003),'INPUT INF'!$A349,"")</f>
        <v/>
      </c>
      <c r="N2350" s="100" t="str">
        <f t="shared" si="7440"/>
        <v/>
      </c>
      <c r="O2350" s="100" t="str">
        <f t="shared" si="7443"/>
        <v/>
      </c>
      <c r="P2350" s="100" t="str">
        <f t="shared" si="7443"/>
        <v/>
      </c>
      <c r="Q2350" s="100" t="str">
        <f t="shared" si="7443"/>
        <v/>
      </c>
      <c r="R2350" s="100" t="str">
        <f t="shared" si="7443"/>
        <v/>
      </c>
      <c r="S2350" s="100" t="str">
        <f t="shared" si="7443"/>
        <v/>
      </c>
      <c r="T2350" s="100" t="str">
        <f t="shared" si="7443"/>
        <v/>
      </c>
      <c r="U2350" s="100" t="str">
        <f t="shared" si="7443"/>
        <v/>
      </c>
      <c r="V2350" s="100" t="str">
        <f t="shared" si="7443"/>
        <v/>
      </c>
      <c r="W2350" s="100" t="str">
        <f t="shared" si="7443"/>
        <v/>
      </c>
      <c r="X2350" s="100" t="str">
        <f t="shared" si="7443"/>
        <v/>
      </c>
      <c r="Y2350" s="100" t="str">
        <f t="shared" si="7444"/>
        <v/>
      </c>
      <c r="Z2350" s="100" t="str">
        <f t="shared" si="7444"/>
        <v/>
      </c>
      <c r="AA2350" s="100" t="str">
        <f t="shared" si="7444"/>
        <v/>
      </c>
      <c r="AB2350" s="100" t="str">
        <f t="shared" si="7444"/>
        <v/>
      </c>
      <c r="AC2350" s="100" t="str">
        <f t="shared" si="7444"/>
        <v/>
      </c>
      <c r="AD2350" s="100" t="str">
        <f t="shared" si="7444"/>
        <v/>
      </c>
      <c r="AE2350" s="100" t="str">
        <f t="shared" si="7444"/>
        <v/>
      </c>
      <c r="AF2350" s="100" t="str">
        <f t="shared" si="7444"/>
        <v/>
      </c>
      <c r="AG2350" s="100" t="str">
        <f t="shared" si="7444"/>
        <v/>
      </c>
      <c r="AH2350" s="100" t="str">
        <f t="shared" si="7444"/>
        <v/>
      </c>
      <c r="AI2350" s="100" t="str">
        <f t="shared" si="7444"/>
        <v/>
      </c>
      <c r="AJ2350" s="100" t="str">
        <f t="shared" si="7444"/>
        <v/>
      </c>
      <c r="AK2350" s="100" t="str">
        <f>IFERROR(VALUE(INDEX('INPUT DATA'!$Z$5:$Z$605,MATCH(CAL!N2350,'INPUT DATA'!$A$5:$A$605,0))),"")</f>
        <v/>
      </c>
      <c r="AL2350" s="100" t="str">
        <f>IFERROR(VALUE(INDEX('INPUT DATA'!$AA$5:$AA$605,MATCH(CAL!N2350,'INPUT DATA'!$A$5:$A$605,0))),"")</f>
        <v/>
      </c>
      <c r="AM2350" s="100" t="str">
        <f t="shared" si="7438"/>
        <v/>
      </c>
      <c r="AN2350" s="100" t="str">
        <f t="shared" si="7439"/>
        <v/>
      </c>
    </row>
    <row r="2351" spans="2:40" ht="15" customHeight="1" x14ac:dyDescent="0.25">
      <c r="B2351" s="115" t="str">
        <f>IF(AND('INPUT INF'!$C350="I",'INPUT INF'!$D350=$B$2003),'INPUT INF'!$A350,"")</f>
        <v/>
      </c>
      <c r="C2351" s="115" t="str">
        <f>IF(AND('INPUT INF'!$C350="I",'INPUT INF'!$D350=$C$2003),'INPUT INF'!$A350,"")</f>
        <v/>
      </c>
      <c r="D2351" s="100" t="str">
        <f>IF(AND('INPUT INF'!$C350="I",'INPUT INF'!$D350=$D$2003),'INPUT INF'!$A350,"")</f>
        <v/>
      </c>
      <c r="E2351" s="100" t="str">
        <f>IF(AND('INPUT INF'!$C350="I",'INPUT INF'!$D350=$E$2003),'INPUT INF'!$A350,"")</f>
        <v/>
      </c>
      <c r="F2351" s="100" t="str">
        <f>IF(AND('INPUT INF'!$C350="I",'INPUT INF'!$D350=$F$2003),'INPUT INF'!$A350,"")</f>
        <v/>
      </c>
      <c r="G2351" s="100" t="str">
        <f>IF(AND('INPUT INF'!$C350="I",'INPUT INF'!$D350=$G$2003),'INPUT INF'!$A350,"")</f>
        <v/>
      </c>
      <c r="H2351" s="100" t="str">
        <f>IF(AND('INPUT INF'!$C350="II",'INPUT INF'!$D350=$H$2003),'INPUT INF'!$A350,"")</f>
        <v/>
      </c>
      <c r="I2351" s="100" t="str">
        <f>IF(AND('INPUT INF'!$C350="II",'INPUT INF'!$D350=$I$2003),'INPUT INF'!$A350,"")</f>
        <v/>
      </c>
      <c r="J2351" s="100" t="str">
        <f>IF(AND('INPUT INF'!$C350="II",'INPUT INF'!$D350=$J$2003),'INPUT INF'!$A350,"")</f>
        <v/>
      </c>
      <c r="K2351" s="100" t="str">
        <f>IF(AND('INPUT INF'!$C350="II",'INPUT INF'!$D350=$K$2003),'INPUT INF'!$A350,"")</f>
        <v/>
      </c>
      <c r="L2351" s="100" t="str">
        <f>IF(AND('INPUT INF'!$C350="II",'INPUT INF'!$D350=$L$2003),'INPUT INF'!$A350,"")</f>
        <v/>
      </c>
      <c r="M2351" s="100" t="str">
        <f>IF(AND('INPUT INF'!$C350="II",'INPUT INF'!$D350=$M$2003),'INPUT INF'!$A350,"")</f>
        <v/>
      </c>
      <c r="N2351" s="100" t="str">
        <f t="shared" si="7440"/>
        <v/>
      </c>
      <c r="O2351" s="100" t="str">
        <f t="shared" si="7443"/>
        <v/>
      </c>
      <c r="P2351" s="100" t="str">
        <f t="shared" si="7443"/>
        <v/>
      </c>
      <c r="Q2351" s="100" t="str">
        <f t="shared" si="7443"/>
        <v/>
      </c>
      <c r="R2351" s="100" t="str">
        <f t="shared" si="7443"/>
        <v/>
      </c>
      <c r="S2351" s="100" t="str">
        <f t="shared" si="7443"/>
        <v/>
      </c>
      <c r="T2351" s="100" t="str">
        <f t="shared" si="7443"/>
        <v/>
      </c>
      <c r="U2351" s="100" t="str">
        <f t="shared" si="7443"/>
        <v/>
      </c>
      <c r="V2351" s="100" t="str">
        <f t="shared" si="7443"/>
        <v/>
      </c>
      <c r="W2351" s="100" t="str">
        <f t="shared" si="7443"/>
        <v/>
      </c>
      <c r="X2351" s="100" t="str">
        <f t="shared" si="7443"/>
        <v/>
      </c>
      <c r="Y2351" s="100" t="str">
        <f t="shared" si="7444"/>
        <v/>
      </c>
      <c r="Z2351" s="100" t="str">
        <f t="shared" si="7444"/>
        <v/>
      </c>
      <c r="AA2351" s="100" t="str">
        <f t="shared" si="7444"/>
        <v/>
      </c>
      <c r="AB2351" s="100" t="str">
        <f t="shared" si="7444"/>
        <v/>
      </c>
      <c r="AC2351" s="100" t="str">
        <f t="shared" si="7444"/>
        <v/>
      </c>
      <c r="AD2351" s="100" t="str">
        <f t="shared" si="7444"/>
        <v/>
      </c>
      <c r="AE2351" s="100" t="str">
        <f t="shared" si="7444"/>
        <v/>
      </c>
      <c r="AF2351" s="100" t="str">
        <f t="shared" si="7444"/>
        <v/>
      </c>
      <c r="AG2351" s="100" t="str">
        <f t="shared" si="7444"/>
        <v/>
      </c>
      <c r="AH2351" s="100" t="str">
        <f t="shared" si="7444"/>
        <v/>
      </c>
      <c r="AI2351" s="100" t="str">
        <f t="shared" si="7444"/>
        <v/>
      </c>
      <c r="AJ2351" s="100" t="str">
        <f t="shared" si="7444"/>
        <v/>
      </c>
      <c r="AK2351" s="100" t="str">
        <f>IFERROR(VALUE(INDEX('INPUT DATA'!$Z$5:$Z$605,MATCH(CAL!N2351,'INPUT DATA'!$A$5:$A$605,0))),"")</f>
        <v/>
      </c>
      <c r="AL2351" s="100" t="str">
        <f>IFERROR(VALUE(INDEX('INPUT DATA'!$AA$5:$AA$605,MATCH(CAL!N2351,'INPUT DATA'!$A$5:$A$605,0))),"")</f>
        <v/>
      </c>
      <c r="AM2351" s="100" t="str">
        <f t="shared" si="7438"/>
        <v/>
      </c>
      <c r="AN2351" s="100" t="str">
        <f t="shared" si="7439"/>
        <v/>
      </c>
    </row>
    <row r="2352" spans="2:40" ht="15" customHeight="1" x14ac:dyDescent="0.25">
      <c r="B2352" s="115" t="str">
        <f>IF(AND('INPUT INF'!$C351="I",'INPUT INF'!$D351=$B$2003),'INPUT INF'!$A351,"")</f>
        <v/>
      </c>
      <c r="C2352" s="115" t="str">
        <f>IF(AND('INPUT INF'!$C351="I",'INPUT INF'!$D351=$C$2003),'INPUT INF'!$A351,"")</f>
        <v/>
      </c>
      <c r="D2352" s="100" t="str">
        <f>IF(AND('INPUT INF'!$C351="I",'INPUT INF'!$D351=$D$2003),'INPUT INF'!$A351,"")</f>
        <v/>
      </c>
      <c r="E2352" s="100" t="str">
        <f>IF(AND('INPUT INF'!$C351="I",'INPUT INF'!$D351=$E$2003),'INPUT INF'!$A351,"")</f>
        <v/>
      </c>
      <c r="F2352" s="100" t="str">
        <f>IF(AND('INPUT INF'!$C351="I",'INPUT INF'!$D351=$F$2003),'INPUT INF'!$A351,"")</f>
        <v/>
      </c>
      <c r="G2352" s="100" t="str">
        <f>IF(AND('INPUT INF'!$C351="I",'INPUT INF'!$D351=$G$2003),'INPUT INF'!$A351,"")</f>
        <v/>
      </c>
      <c r="H2352" s="100" t="str">
        <f>IF(AND('INPUT INF'!$C351="II",'INPUT INF'!$D351=$H$2003),'INPUT INF'!$A351,"")</f>
        <v/>
      </c>
      <c r="I2352" s="100" t="str">
        <f>IF(AND('INPUT INF'!$C351="II",'INPUT INF'!$D351=$I$2003),'INPUT INF'!$A351,"")</f>
        <v/>
      </c>
      <c r="J2352" s="100" t="str">
        <f>IF(AND('INPUT INF'!$C351="II",'INPUT INF'!$D351=$J$2003),'INPUT INF'!$A351,"")</f>
        <v/>
      </c>
      <c r="K2352" s="100" t="str">
        <f>IF(AND('INPUT INF'!$C351="II",'INPUT INF'!$D351=$K$2003),'INPUT INF'!$A351,"")</f>
        <v/>
      </c>
      <c r="L2352" s="100" t="str">
        <f>IF(AND('INPUT INF'!$C351="II",'INPUT INF'!$D351=$L$2003),'INPUT INF'!$A351,"")</f>
        <v/>
      </c>
      <c r="M2352" s="100" t="str">
        <f>IF(AND('INPUT INF'!$C351="II",'INPUT INF'!$D351=$M$2003),'INPUT INF'!$A351,"")</f>
        <v/>
      </c>
      <c r="N2352" s="100" t="str">
        <f t="shared" si="7440"/>
        <v/>
      </c>
      <c r="O2352" s="100" t="str">
        <f t="shared" si="7443"/>
        <v/>
      </c>
      <c r="P2352" s="100" t="str">
        <f t="shared" si="7443"/>
        <v/>
      </c>
      <c r="Q2352" s="100" t="str">
        <f t="shared" si="7443"/>
        <v/>
      </c>
      <c r="R2352" s="100" t="str">
        <f t="shared" si="7443"/>
        <v/>
      </c>
      <c r="S2352" s="100" t="str">
        <f t="shared" si="7443"/>
        <v/>
      </c>
      <c r="T2352" s="100" t="str">
        <f t="shared" si="7443"/>
        <v/>
      </c>
      <c r="U2352" s="100" t="str">
        <f t="shared" si="7443"/>
        <v/>
      </c>
      <c r="V2352" s="100" t="str">
        <f t="shared" si="7443"/>
        <v/>
      </c>
      <c r="W2352" s="100" t="str">
        <f t="shared" si="7443"/>
        <v/>
      </c>
      <c r="X2352" s="100" t="str">
        <f t="shared" si="7443"/>
        <v/>
      </c>
      <c r="Y2352" s="100" t="str">
        <f t="shared" si="7444"/>
        <v/>
      </c>
      <c r="Z2352" s="100" t="str">
        <f t="shared" si="7444"/>
        <v/>
      </c>
      <c r="AA2352" s="100" t="str">
        <f t="shared" si="7444"/>
        <v/>
      </c>
      <c r="AB2352" s="100" t="str">
        <f t="shared" si="7444"/>
        <v/>
      </c>
      <c r="AC2352" s="100" t="str">
        <f t="shared" si="7444"/>
        <v/>
      </c>
      <c r="AD2352" s="100" t="str">
        <f t="shared" si="7444"/>
        <v/>
      </c>
      <c r="AE2352" s="100" t="str">
        <f t="shared" si="7444"/>
        <v/>
      </c>
      <c r="AF2352" s="100" t="str">
        <f t="shared" si="7444"/>
        <v/>
      </c>
      <c r="AG2352" s="100" t="str">
        <f t="shared" si="7444"/>
        <v/>
      </c>
      <c r="AH2352" s="100" t="str">
        <f t="shared" si="7444"/>
        <v/>
      </c>
      <c r="AI2352" s="100" t="str">
        <f t="shared" si="7444"/>
        <v/>
      </c>
      <c r="AJ2352" s="100" t="str">
        <f t="shared" si="7444"/>
        <v/>
      </c>
      <c r="AK2352" s="100" t="str">
        <f>IFERROR(VALUE(INDEX('INPUT DATA'!$Z$5:$Z$605,MATCH(CAL!N2352,'INPUT DATA'!$A$5:$A$605,0))),"")</f>
        <v/>
      </c>
      <c r="AL2352" s="100" t="str">
        <f>IFERROR(VALUE(INDEX('INPUT DATA'!$AA$5:$AA$605,MATCH(CAL!N2352,'INPUT DATA'!$A$5:$A$605,0))),"")</f>
        <v/>
      </c>
      <c r="AM2352" s="100" t="str">
        <f t="shared" si="7438"/>
        <v/>
      </c>
      <c r="AN2352" s="100" t="str">
        <f t="shared" si="7439"/>
        <v/>
      </c>
    </row>
    <row r="2353" spans="2:40" ht="15" customHeight="1" x14ac:dyDescent="0.25">
      <c r="B2353" s="115" t="str">
        <f>IF(AND('INPUT INF'!$C352="I",'INPUT INF'!$D352=$B$2003),'INPUT INF'!$A352,"")</f>
        <v/>
      </c>
      <c r="C2353" s="115" t="str">
        <f>IF(AND('INPUT INF'!$C352="I",'INPUT INF'!$D352=$C$2003),'INPUT INF'!$A352,"")</f>
        <v/>
      </c>
      <c r="D2353" s="100" t="str">
        <f>IF(AND('INPUT INF'!$C352="I",'INPUT INF'!$D352=$D$2003),'INPUT INF'!$A352,"")</f>
        <v/>
      </c>
      <c r="E2353" s="100" t="str">
        <f>IF(AND('INPUT INF'!$C352="I",'INPUT INF'!$D352=$E$2003),'INPUT INF'!$A352,"")</f>
        <v/>
      </c>
      <c r="F2353" s="100" t="str">
        <f>IF(AND('INPUT INF'!$C352="I",'INPUT INF'!$D352=$F$2003),'INPUT INF'!$A352,"")</f>
        <v/>
      </c>
      <c r="G2353" s="100" t="str">
        <f>IF(AND('INPUT INF'!$C352="I",'INPUT INF'!$D352=$G$2003),'INPUT INF'!$A352,"")</f>
        <v/>
      </c>
      <c r="H2353" s="100" t="str">
        <f>IF(AND('INPUT INF'!$C352="II",'INPUT INF'!$D352=$H$2003),'INPUT INF'!$A352,"")</f>
        <v/>
      </c>
      <c r="I2353" s="100" t="str">
        <f>IF(AND('INPUT INF'!$C352="II",'INPUT INF'!$D352=$I$2003),'INPUT INF'!$A352,"")</f>
        <v/>
      </c>
      <c r="J2353" s="100" t="str">
        <f>IF(AND('INPUT INF'!$C352="II",'INPUT INF'!$D352=$J$2003),'INPUT INF'!$A352,"")</f>
        <v/>
      </c>
      <c r="K2353" s="100" t="str">
        <f>IF(AND('INPUT INF'!$C352="II",'INPUT INF'!$D352=$K$2003),'INPUT INF'!$A352,"")</f>
        <v/>
      </c>
      <c r="L2353" s="100" t="str">
        <f>IF(AND('INPUT INF'!$C352="II",'INPUT INF'!$D352=$L$2003),'INPUT INF'!$A352,"")</f>
        <v/>
      </c>
      <c r="M2353" s="100" t="str">
        <f>IF(AND('INPUT INF'!$C352="II",'INPUT INF'!$D352=$M$2003),'INPUT INF'!$A352,"")</f>
        <v/>
      </c>
      <c r="N2353" s="100" t="str">
        <f t="shared" si="7440"/>
        <v/>
      </c>
      <c r="O2353" s="100" t="str">
        <f t="shared" si="7443"/>
        <v/>
      </c>
      <c r="P2353" s="100" t="str">
        <f t="shared" si="7443"/>
        <v/>
      </c>
      <c r="Q2353" s="100" t="str">
        <f t="shared" si="7443"/>
        <v/>
      </c>
      <c r="R2353" s="100" t="str">
        <f t="shared" si="7443"/>
        <v/>
      </c>
      <c r="S2353" s="100" t="str">
        <f t="shared" si="7443"/>
        <v/>
      </c>
      <c r="T2353" s="100" t="str">
        <f t="shared" si="7443"/>
        <v/>
      </c>
      <c r="U2353" s="100" t="str">
        <f t="shared" si="7443"/>
        <v/>
      </c>
      <c r="V2353" s="100" t="str">
        <f t="shared" si="7443"/>
        <v/>
      </c>
      <c r="W2353" s="100" t="str">
        <f t="shared" si="7443"/>
        <v/>
      </c>
      <c r="X2353" s="100" t="str">
        <f t="shared" si="7443"/>
        <v/>
      </c>
      <c r="Y2353" s="100" t="str">
        <f t="shared" si="7444"/>
        <v/>
      </c>
      <c r="Z2353" s="100" t="str">
        <f t="shared" si="7444"/>
        <v/>
      </c>
      <c r="AA2353" s="100" t="str">
        <f t="shared" si="7444"/>
        <v/>
      </c>
      <c r="AB2353" s="100" t="str">
        <f t="shared" si="7444"/>
        <v/>
      </c>
      <c r="AC2353" s="100" t="str">
        <f t="shared" si="7444"/>
        <v/>
      </c>
      <c r="AD2353" s="100" t="str">
        <f t="shared" si="7444"/>
        <v/>
      </c>
      <c r="AE2353" s="100" t="str">
        <f t="shared" si="7444"/>
        <v/>
      </c>
      <c r="AF2353" s="100" t="str">
        <f t="shared" si="7444"/>
        <v/>
      </c>
      <c r="AG2353" s="100" t="str">
        <f t="shared" si="7444"/>
        <v/>
      </c>
      <c r="AH2353" s="100" t="str">
        <f t="shared" si="7444"/>
        <v/>
      </c>
      <c r="AI2353" s="100" t="str">
        <f t="shared" si="7444"/>
        <v/>
      </c>
      <c r="AJ2353" s="100" t="str">
        <f t="shared" si="7444"/>
        <v/>
      </c>
      <c r="AK2353" s="100" t="str">
        <f>IFERROR(VALUE(INDEX('INPUT DATA'!$Z$5:$Z$605,MATCH(CAL!N2353,'INPUT DATA'!$A$5:$A$605,0))),"")</f>
        <v/>
      </c>
      <c r="AL2353" s="100" t="str">
        <f>IFERROR(VALUE(INDEX('INPUT DATA'!$AA$5:$AA$605,MATCH(CAL!N2353,'INPUT DATA'!$A$5:$A$605,0))),"")</f>
        <v/>
      </c>
      <c r="AM2353" s="100" t="str">
        <f t="shared" si="7438"/>
        <v/>
      </c>
      <c r="AN2353" s="100" t="str">
        <f t="shared" si="7439"/>
        <v/>
      </c>
    </row>
    <row r="2354" spans="2:40" ht="15" customHeight="1" x14ac:dyDescent="0.25">
      <c r="B2354" s="115" t="str">
        <f>IF(AND('INPUT INF'!$C353="I",'INPUT INF'!$D353=$B$2003),'INPUT INF'!$A353,"")</f>
        <v/>
      </c>
      <c r="C2354" s="115" t="str">
        <f>IF(AND('INPUT INF'!$C353="I",'INPUT INF'!$D353=$C$2003),'INPUT INF'!$A353,"")</f>
        <v/>
      </c>
      <c r="D2354" s="100" t="str">
        <f>IF(AND('INPUT INF'!$C353="I",'INPUT INF'!$D353=$D$2003),'INPUT INF'!$A353,"")</f>
        <v/>
      </c>
      <c r="E2354" s="100" t="str">
        <f>IF(AND('INPUT INF'!$C353="I",'INPUT INF'!$D353=$E$2003),'INPUT INF'!$A353,"")</f>
        <v/>
      </c>
      <c r="F2354" s="100" t="str">
        <f>IF(AND('INPUT INF'!$C353="I",'INPUT INF'!$D353=$F$2003),'INPUT INF'!$A353,"")</f>
        <v/>
      </c>
      <c r="G2354" s="100" t="str">
        <f>IF(AND('INPUT INF'!$C353="I",'INPUT INF'!$D353=$G$2003),'INPUT INF'!$A353,"")</f>
        <v/>
      </c>
      <c r="H2354" s="100" t="str">
        <f>IF(AND('INPUT INF'!$C353="II",'INPUT INF'!$D353=$H$2003),'INPUT INF'!$A353,"")</f>
        <v/>
      </c>
      <c r="I2354" s="100" t="str">
        <f>IF(AND('INPUT INF'!$C353="II",'INPUT INF'!$D353=$I$2003),'INPUT INF'!$A353,"")</f>
        <v/>
      </c>
      <c r="J2354" s="100" t="str">
        <f>IF(AND('INPUT INF'!$C353="II",'INPUT INF'!$D353=$J$2003),'INPUT INF'!$A353,"")</f>
        <v/>
      </c>
      <c r="K2354" s="100" t="str">
        <f>IF(AND('INPUT INF'!$C353="II",'INPUT INF'!$D353=$K$2003),'INPUT INF'!$A353,"")</f>
        <v/>
      </c>
      <c r="L2354" s="100" t="str">
        <f>IF(AND('INPUT INF'!$C353="II",'INPUT INF'!$D353=$L$2003),'INPUT INF'!$A353,"")</f>
        <v/>
      </c>
      <c r="M2354" s="100" t="str">
        <f>IF(AND('INPUT INF'!$C353="II",'INPUT INF'!$D353=$M$2003),'INPUT INF'!$A353,"")</f>
        <v/>
      </c>
      <c r="N2354" s="100" t="str">
        <f t="shared" si="7440"/>
        <v/>
      </c>
      <c r="O2354" s="100" t="str">
        <f t="shared" ref="O2354:X2363" si="7445">VLOOKUP($N2354,$B$1003:$AA$1901,O$2003,FALSE)</f>
        <v/>
      </c>
      <c r="P2354" s="100" t="str">
        <f t="shared" si="7445"/>
        <v/>
      </c>
      <c r="Q2354" s="100" t="str">
        <f t="shared" si="7445"/>
        <v/>
      </c>
      <c r="R2354" s="100" t="str">
        <f t="shared" si="7445"/>
        <v/>
      </c>
      <c r="S2354" s="100" t="str">
        <f t="shared" si="7445"/>
        <v/>
      </c>
      <c r="T2354" s="100" t="str">
        <f t="shared" si="7445"/>
        <v/>
      </c>
      <c r="U2354" s="100" t="str">
        <f t="shared" si="7445"/>
        <v/>
      </c>
      <c r="V2354" s="100" t="str">
        <f t="shared" si="7445"/>
        <v/>
      </c>
      <c r="W2354" s="100" t="str">
        <f t="shared" si="7445"/>
        <v/>
      </c>
      <c r="X2354" s="100" t="str">
        <f t="shared" si="7445"/>
        <v/>
      </c>
      <c r="Y2354" s="100" t="str">
        <f t="shared" ref="Y2354:AJ2363" si="7446">VLOOKUP($N2354,$B$1003:$AA$1901,Y$2003,FALSE)</f>
        <v/>
      </c>
      <c r="Z2354" s="100" t="str">
        <f t="shared" si="7446"/>
        <v/>
      </c>
      <c r="AA2354" s="100" t="str">
        <f t="shared" si="7446"/>
        <v/>
      </c>
      <c r="AB2354" s="100" t="str">
        <f t="shared" si="7446"/>
        <v/>
      </c>
      <c r="AC2354" s="100" t="str">
        <f t="shared" si="7446"/>
        <v/>
      </c>
      <c r="AD2354" s="100" t="str">
        <f t="shared" si="7446"/>
        <v/>
      </c>
      <c r="AE2354" s="100" t="str">
        <f t="shared" si="7446"/>
        <v/>
      </c>
      <c r="AF2354" s="100" t="str">
        <f t="shared" si="7446"/>
        <v/>
      </c>
      <c r="AG2354" s="100" t="str">
        <f t="shared" si="7446"/>
        <v/>
      </c>
      <c r="AH2354" s="100" t="str">
        <f t="shared" si="7446"/>
        <v/>
      </c>
      <c r="AI2354" s="100" t="str">
        <f t="shared" si="7446"/>
        <v/>
      </c>
      <c r="AJ2354" s="100" t="str">
        <f t="shared" si="7446"/>
        <v/>
      </c>
      <c r="AK2354" s="100" t="str">
        <f>IFERROR(VALUE(INDEX('INPUT DATA'!$Z$5:$Z$605,MATCH(CAL!N2354,'INPUT DATA'!$A$5:$A$605,0))),"")</f>
        <v/>
      </c>
      <c r="AL2354" s="100" t="str">
        <f>IFERROR(VALUE(INDEX('INPUT DATA'!$AA$5:$AA$605,MATCH(CAL!N2354,'INPUT DATA'!$A$5:$A$605,0))),"")</f>
        <v/>
      </c>
      <c r="AM2354" s="100" t="str">
        <f t="shared" si="7438"/>
        <v/>
      </c>
      <c r="AN2354" s="100" t="str">
        <f t="shared" si="7439"/>
        <v/>
      </c>
    </row>
    <row r="2355" spans="2:40" ht="15" customHeight="1" x14ac:dyDescent="0.25">
      <c r="B2355" s="115" t="str">
        <f>IF(AND('INPUT INF'!$C354="I",'INPUT INF'!$D354=$B$2003),'INPUT INF'!$A354,"")</f>
        <v/>
      </c>
      <c r="C2355" s="115" t="str">
        <f>IF(AND('INPUT INF'!$C354="I",'INPUT INF'!$D354=$C$2003),'INPUT INF'!$A354,"")</f>
        <v/>
      </c>
      <c r="D2355" s="100" t="str">
        <f>IF(AND('INPUT INF'!$C354="I",'INPUT INF'!$D354=$D$2003),'INPUT INF'!$A354,"")</f>
        <v/>
      </c>
      <c r="E2355" s="100" t="str">
        <f>IF(AND('INPUT INF'!$C354="I",'INPUT INF'!$D354=$E$2003),'INPUT INF'!$A354,"")</f>
        <v/>
      </c>
      <c r="F2355" s="100" t="str">
        <f>IF(AND('INPUT INF'!$C354="I",'INPUT INF'!$D354=$F$2003),'INPUT INF'!$A354,"")</f>
        <v/>
      </c>
      <c r="G2355" s="100" t="str">
        <f>IF(AND('INPUT INF'!$C354="I",'INPUT INF'!$D354=$G$2003),'INPUT INF'!$A354,"")</f>
        <v/>
      </c>
      <c r="H2355" s="100" t="str">
        <f>IF(AND('INPUT INF'!$C354="II",'INPUT INF'!$D354=$H$2003),'INPUT INF'!$A354,"")</f>
        <v/>
      </c>
      <c r="I2355" s="100" t="str">
        <f>IF(AND('INPUT INF'!$C354="II",'INPUT INF'!$D354=$I$2003),'INPUT INF'!$A354,"")</f>
        <v/>
      </c>
      <c r="J2355" s="100" t="str">
        <f>IF(AND('INPUT INF'!$C354="II",'INPUT INF'!$D354=$J$2003),'INPUT INF'!$A354,"")</f>
        <v/>
      </c>
      <c r="K2355" s="100" t="str">
        <f>IF(AND('INPUT INF'!$C354="II",'INPUT INF'!$D354=$K$2003),'INPUT INF'!$A354,"")</f>
        <v/>
      </c>
      <c r="L2355" s="100" t="str">
        <f>IF(AND('INPUT INF'!$C354="II",'INPUT INF'!$D354=$L$2003),'INPUT INF'!$A354,"")</f>
        <v/>
      </c>
      <c r="M2355" s="100" t="str">
        <f>IF(AND('INPUT INF'!$C354="II",'INPUT INF'!$D354=$M$2003),'INPUT INF'!$A354,"")</f>
        <v/>
      </c>
      <c r="N2355" s="100" t="str">
        <f t="shared" si="7440"/>
        <v/>
      </c>
      <c r="O2355" s="100" t="str">
        <f t="shared" si="7445"/>
        <v/>
      </c>
      <c r="P2355" s="100" t="str">
        <f t="shared" si="7445"/>
        <v/>
      </c>
      <c r="Q2355" s="100" t="str">
        <f t="shared" si="7445"/>
        <v/>
      </c>
      <c r="R2355" s="100" t="str">
        <f t="shared" si="7445"/>
        <v/>
      </c>
      <c r="S2355" s="100" t="str">
        <f t="shared" si="7445"/>
        <v/>
      </c>
      <c r="T2355" s="100" t="str">
        <f t="shared" si="7445"/>
        <v/>
      </c>
      <c r="U2355" s="100" t="str">
        <f t="shared" si="7445"/>
        <v/>
      </c>
      <c r="V2355" s="100" t="str">
        <f t="shared" si="7445"/>
        <v/>
      </c>
      <c r="W2355" s="100" t="str">
        <f t="shared" si="7445"/>
        <v/>
      </c>
      <c r="X2355" s="100" t="str">
        <f t="shared" si="7445"/>
        <v/>
      </c>
      <c r="Y2355" s="100" t="str">
        <f t="shared" si="7446"/>
        <v/>
      </c>
      <c r="Z2355" s="100" t="str">
        <f t="shared" si="7446"/>
        <v/>
      </c>
      <c r="AA2355" s="100" t="str">
        <f t="shared" si="7446"/>
        <v/>
      </c>
      <c r="AB2355" s="100" t="str">
        <f t="shared" si="7446"/>
        <v/>
      </c>
      <c r="AC2355" s="100" t="str">
        <f t="shared" si="7446"/>
        <v/>
      </c>
      <c r="AD2355" s="100" t="str">
        <f t="shared" si="7446"/>
        <v/>
      </c>
      <c r="AE2355" s="100" t="str">
        <f t="shared" si="7446"/>
        <v/>
      </c>
      <c r="AF2355" s="100" t="str">
        <f t="shared" si="7446"/>
        <v/>
      </c>
      <c r="AG2355" s="100" t="str">
        <f t="shared" si="7446"/>
        <v/>
      </c>
      <c r="AH2355" s="100" t="str">
        <f t="shared" si="7446"/>
        <v/>
      </c>
      <c r="AI2355" s="100" t="str">
        <f t="shared" si="7446"/>
        <v/>
      </c>
      <c r="AJ2355" s="100" t="str">
        <f t="shared" si="7446"/>
        <v/>
      </c>
      <c r="AK2355" s="100" t="str">
        <f>IFERROR(VALUE(INDEX('INPUT DATA'!$Z$5:$Z$605,MATCH(CAL!N2355,'INPUT DATA'!$A$5:$A$605,0))),"")</f>
        <v/>
      </c>
      <c r="AL2355" s="100" t="str">
        <f>IFERROR(VALUE(INDEX('INPUT DATA'!$AA$5:$AA$605,MATCH(CAL!N2355,'INPUT DATA'!$A$5:$A$605,0))),"")</f>
        <v/>
      </c>
      <c r="AM2355" s="100" t="str">
        <f t="shared" si="7438"/>
        <v/>
      </c>
      <c r="AN2355" s="100" t="str">
        <f t="shared" si="7439"/>
        <v/>
      </c>
    </row>
    <row r="2356" spans="2:40" ht="15" customHeight="1" x14ac:dyDescent="0.25">
      <c r="B2356" s="115" t="str">
        <f>IF(AND('INPUT INF'!$C355="I",'INPUT INF'!$D355=$B$2003),'INPUT INF'!$A355,"")</f>
        <v/>
      </c>
      <c r="C2356" s="115" t="str">
        <f>IF(AND('INPUT INF'!$C355="I",'INPUT INF'!$D355=$C$2003),'INPUT INF'!$A355,"")</f>
        <v/>
      </c>
      <c r="D2356" s="100" t="str">
        <f>IF(AND('INPUT INF'!$C355="I",'INPUT INF'!$D355=$D$2003),'INPUT INF'!$A355,"")</f>
        <v/>
      </c>
      <c r="E2356" s="100" t="str">
        <f>IF(AND('INPUT INF'!$C355="I",'INPUT INF'!$D355=$E$2003),'INPUT INF'!$A355,"")</f>
        <v/>
      </c>
      <c r="F2356" s="100" t="str">
        <f>IF(AND('INPUT INF'!$C355="I",'INPUT INF'!$D355=$F$2003),'INPUT INF'!$A355,"")</f>
        <v/>
      </c>
      <c r="G2356" s="100" t="str">
        <f>IF(AND('INPUT INF'!$C355="I",'INPUT INF'!$D355=$G$2003),'INPUT INF'!$A355,"")</f>
        <v/>
      </c>
      <c r="H2356" s="100" t="str">
        <f>IF(AND('INPUT INF'!$C355="II",'INPUT INF'!$D355=$H$2003),'INPUT INF'!$A355,"")</f>
        <v/>
      </c>
      <c r="I2356" s="100" t="str">
        <f>IF(AND('INPUT INF'!$C355="II",'INPUT INF'!$D355=$I$2003),'INPUT INF'!$A355,"")</f>
        <v/>
      </c>
      <c r="J2356" s="100" t="str">
        <f>IF(AND('INPUT INF'!$C355="II",'INPUT INF'!$D355=$J$2003),'INPUT INF'!$A355,"")</f>
        <v/>
      </c>
      <c r="K2356" s="100" t="str">
        <f>IF(AND('INPUT INF'!$C355="II",'INPUT INF'!$D355=$K$2003),'INPUT INF'!$A355,"")</f>
        <v/>
      </c>
      <c r="L2356" s="100" t="str">
        <f>IF(AND('INPUT INF'!$C355="II",'INPUT INF'!$D355=$L$2003),'INPUT INF'!$A355,"")</f>
        <v/>
      </c>
      <c r="M2356" s="100" t="str">
        <f>IF(AND('INPUT INF'!$C355="II",'INPUT INF'!$D355=$M$2003),'INPUT INF'!$A355,"")</f>
        <v/>
      </c>
      <c r="N2356" s="100" t="str">
        <f t="shared" si="7440"/>
        <v/>
      </c>
      <c r="O2356" s="100" t="str">
        <f t="shared" si="7445"/>
        <v/>
      </c>
      <c r="P2356" s="100" t="str">
        <f t="shared" si="7445"/>
        <v/>
      </c>
      <c r="Q2356" s="100" t="str">
        <f t="shared" si="7445"/>
        <v/>
      </c>
      <c r="R2356" s="100" t="str">
        <f t="shared" si="7445"/>
        <v/>
      </c>
      <c r="S2356" s="100" t="str">
        <f t="shared" si="7445"/>
        <v/>
      </c>
      <c r="T2356" s="100" t="str">
        <f t="shared" si="7445"/>
        <v/>
      </c>
      <c r="U2356" s="100" t="str">
        <f t="shared" si="7445"/>
        <v/>
      </c>
      <c r="V2356" s="100" t="str">
        <f t="shared" si="7445"/>
        <v/>
      </c>
      <c r="W2356" s="100" t="str">
        <f t="shared" si="7445"/>
        <v/>
      </c>
      <c r="X2356" s="100" t="str">
        <f t="shared" si="7445"/>
        <v/>
      </c>
      <c r="Y2356" s="100" t="str">
        <f t="shared" si="7446"/>
        <v/>
      </c>
      <c r="Z2356" s="100" t="str">
        <f t="shared" si="7446"/>
        <v/>
      </c>
      <c r="AA2356" s="100" t="str">
        <f t="shared" si="7446"/>
        <v/>
      </c>
      <c r="AB2356" s="100" t="str">
        <f t="shared" si="7446"/>
        <v/>
      </c>
      <c r="AC2356" s="100" t="str">
        <f t="shared" si="7446"/>
        <v/>
      </c>
      <c r="AD2356" s="100" t="str">
        <f t="shared" si="7446"/>
        <v/>
      </c>
      <c r="AE2356" s="100" t="str">
        <f t="shared" si="7446"/>
        <v/>
      </c>
      <c r="AF2356" s="100" t="str">
        <f t="shared" si="7446"/>
        <v/>
      </c>
      <c r="AG2356" s="100" t="str">
        <f t="shared" si="7446"/>
        <v/>
      </c>
      <c r="AH2356" s="100" t="str">
        <f t="shared" si="7446"/>
        <v/>
      </c>
      <c r="AI2356" s="100" t="str">
        <f t="shared" si="7446"/>
        <v/>
      </c>
      <c r="AJ2356" s="100" t="str">
        <f t="shared" si="7446"/>
        <v/>
      </c>
      <c r="AK2356" s="100" t="str">
        <f>IFERROR(VALUE(INDEX('INPUT DATA'!$Z$5:$Z$605,MATCH(CAL!N2356,'INPUT DATA'!$A$5:$A$605,0))),"")</f>
        <v/>
      </c>
      <c r="AL2356" s="100" t="str">
        <f>IFERROR(VALUE(INDEX('INPUT DATA'!$AA$5:$AA$605,MATCH(CAL!N2356,'INPUT DATA'!$A$5:$A$605,0))),"")</f>
        <v/>
      </c>
      <c r="AM2356" s="100" t="str">
        <f t="shared" si="7438"/>
        <v/>
      </c>
      <c r="AN2356" s="100" t="str">
        <f t="shared" si="7439"/>
        <v/>
      </c>
    </row>
    <row r="2357" spans="2:40" ht="15" customHeight="1" x14ac:dyDescent="0.25">
      <c r="B2357" s="115" t="str">
        <f>IF(AND('INPUT INF'!$C356="I",'INPUT INF'!$D356=$B$2003),'INPUT INF'!$A356,"")</f>
        <v/>
      </c>
      <c r="C2357" s="115" t="str">
        <f>IF(AND('INPUT INF'!$C356="I",'INPUT INF'!$D356=$C$2003),'INPUT INF'!$A356,"")</f>
        <v/>
      </c>
      <c r="D2357" s="100" t="str">
        <f>IF(AND('INPUT INF'!$C356="I",'INPUT INF'!$D356=$D$2003),'INPUT INF'!$A356,"")</f>
        <v/>
      </c>
      <c r="E2357" s="100" t="str">
        <f>IF(AND('INPUT INF'!$C356="I",'INPUT INF'!$D356=$E$2003),'INPUT INF'!$A356,"")</f>
        <v/>
      </c>
      <c r="F2357" s="100" t="str">
        <f>IF(AND('INPUT INF'!$C356="I",'INPUT INF'!$D356=$F$2003),'INPUT INF'!$A356,"")</f>
        <v/>
      </c>
      <c r="G2357" s="100" t="str">
        <f>IF(AND('INPUT INF'!$C356="I",'INPUT INF'!$D356=$G$2003),'INPUT INF'!$A356,"")</f>
        <v/>
      </c>
      <c r="H2357" s="100" t="str">
        <f>IF(AND('INPUT INF'!$C356="II",'INPUT INF'!$D356=$H$2003),'INPUT INF'!$A356,"")</f>
        <v/>
      </c>
      <c r="I2357" s="100" t="str">
        <f>IF(AND('INPUT INF'!$C356="II",'INPUT INF'!$D356=$I$2003),'INPUT INF'!$A356,"")</f>
        <v/>
      </c>
      <c r="J2357" s="100" t="str">
        <f>IF(AND('INPUT INF'!$C356="II",'INPUT INF'!$D356=$J$2003),'INPUT INF'!$A356,"")</f>
        <v/>
      </c>
      <c r="K2357" s="100" t="str">
        <f>IF(AND('INPUT INF'!$C356="II",'INPUT INF'!$D356=$K$2003),'INPUT INF'!$A356,"")</f>
        <v/>
      </c>
      <c r="L2357" s="100" t="str">
        <f>IF(AND('INPUT INF'!$C356="II",'INPUT INF'!$D356=$L$2003),'INPUT INF'!$A356,"")</f>
        <v/>
      </c>
      <c r="M2357" s="100" t="str">
        <f>IF(AND('INPUT INF'!$C356="II",'INPUT INF'!$D356=$M$2003),'INPUT INF'!$A356,"")</f>
        <v/>
      </c>
      <c r="N2357" s="100" t="str">
        <f t="shared" si="7440"/>
        <v/>
      </c>
      <c r="O2357" s="100" t="str">
        <f t="shared" si="7445"/>
        <v/>
      </c>
      <c r="P2357" s="100" t="str">
        <f t="shared" si="7445"/>
        <v/>
      </c>
      <c r="Q2357" s="100" t="str">
        <f t="shared" si="7445"/>
        <v/>
      </c>
      <c r="R2357" s="100" t="str">
        <f t="shared" si="7445"/>
        <v/>
      </c>
      <c r="S2357" s="100" t="str">
        <f t="shared" si="7445"/>
        <v/>
      </c>
      <c r="T2357" s="100" t="str">
        <f t="shared" si="7445"/>
        <v/>
      </c>
      <c r="U2357" s="100" t="str">
        <f t="shared" si="7445"/>
        <v/>
      </c>
      <c r="V2357" s="100" t="str">
        <f t="shared" si="7445"/>
        <v/>
      </c>
      <c r="W2357" s="100" t="str">
        <f t="shared" si="7445"/>
        <v/>
      </c>
      <c r="X2357" s="100" t="str">
        <f t="shared" si="7445"/>
        <v/>
      </c>
      <c r="Y2357" s="100" t="str">
        <f t="shared" si="7446"/>
        <v/>
      </c>
      <c r="Z2357" s="100" t="str">
        <f t="shared" si="7446"/>
        <v/>
      </c>
      <c r="AA2357" s="100" t="str">
        <f t="shared" si="7446"/>
        <v/>
      </c>
      <c r="AB2357" s="100" t="str">
        <f t="shared" si="7446"/>
        <v/>
      </c>
      <c r="AC2357" s="100" t="str">
        <f t="shared" si="7446"/>
        <v/>
      </c>
      <c r="AD2357" s="100" t="str">
        <f t="shared" si="7446"/>
        <v/>
      </c>
      <c r="AE2357" s="100" t="str">
        <f t="shared" si="7446"/>
        <v/>
      </c>
      <c r="AF2357" s="100" t="str">
        <f t="shared" si="7446"/>
        <v/>
      </c>
      <c r="AG2357" s="100" t="str">
        <f t="shared" si="7446"/>
        <v/>
      </c>
      <c r="AH2357" s="100" t="str">
        <f t="shared" si="7446"/>
        <v/>
      </c>
      <c r="AI2357" s="100" t="str">
        <f t="shared" si="7446"/>
        <v/>
      </c>
      <c r="AJ2357" s="100" t="str">
        <f t="shared" si="7446"/>
        <v/>
      </c>
      <c r="AK2357" s="100" t="str">
        <f>IFERROR(VALUE(INDEX('INPUT DATA'!$Z$5:$Z$605,MATCH(CAL!N2357,'INPUT DATA'!$A$5:$A$605,0))),"")</f>
        <v/>
      </c>
      <c r="AL2357" s="100" t="str">
        <f>IFERROR(VALUE(INDEX('INPUT DATA'!$AA$5:$AA$605,MATCH(CAL!N2357,'INPUT DATA'!$A$5:$A$605,0))),"")</f>
        <v/>
      </c>
      <c r="AM2357" s="100" t="str">
        <f t="shared" si="7438"/>
        <v/>
      </c>
      <c r="AN2357" s="100" t="str">
        <f t="shared" si="7439"/>
        <v/>
      </c>
    </row>
    <row r="2358" spans="2:40" ht="15" customHeight="1" x14ac:dyDescent="0.25">
      <c r="B2358" s="115" t="str">
        <f>IF(AND('INPUT INF'!$C357="I",'INPUT INF'!$D357=$B$2003),'INPUT INF'!$A357,"")</f>
        <v/>
      </c>
      <c r="C2358" s="115" t="str">
        <f>IF(AND('INPUT INF'!$C357="I",'INPUT INF'!$D357=$C$2003),'INPUT INF'!$A357,"")</f>
        <v/>
      </c>
      <c r="D2358" s="100" t="str">
        <f>IF(AND('INPUT INF'!$C357="I",'INPUT INF'!$D357=$D$2003),'INPUT INF'!$A357,"")</f>
        <v/>
      </c>
      <c r="E2358" s="100" t="str">
        <f>IF(AND('INPUT INF'!$C357="I",'INPUT INF'!$D357=$E$2003),'INPUT INF'!$A357,"")</f>
        <v/>
      </c>
      <c r="F2358" s="100" t="str">
        <f>IF(AND('INPUT INF'!$C357="I",'INPUT INF'!$D357=$F$2003),'INPUT INF'!$A357,"")</f>
        <v/>
      </c>
      <c r="G2358" s="100" t="str">
        <f>IF(AND('INPUT INF'!$C357="I",'INPUT INF'!$D357=$G$2003),'INPUT INF'!$A357,"")</f>
        <v/>
      </c>
      <c r="H2358" s="100" t="str">
        <f>IF(AND('INPUT INF'!$C357="II",'INPUT INF'!$D357=$H$2003),'INPUT INF'!$A357,"")</f>
        <v/>
      </c>
      <c r="I2358" s="100" t="str">
        <f>IF(AND('INPUT INF'!$C357="II",'INPUT INF'!$D357=$I$2003),'INPUT INF'!$A357,"")</f>
        <v/>
      </c>
      <c r="J2358" s="100" t="str">
        <f>IF(AND('INPUT INF'!$C357="II",'INPUT INF'!$D357=$J$2003),'INPUT INF'!$A357,"")</f>
        <v/>
      </c>
      <c r="K2358" s="100" t="str">
        <f>IF(AND('INPUT INF'!$C357="II",'INPUT INF'!$D357=$K$2003),'INPUT INF'!$A357,"")</f>
        <v/>
      </c>
      <c r="L2358" s="100" t="str">
        <f>IF(AND('INPUT INF'!$C357="II",'INPUT INF'!$D357=$L$2003),'INPUT INF'!$A357,"")</f>
        <v/>
      </c>
      <c r="M2358" s="100" t="str">
        <f>IF(AND('INPUT INF'!$C357="II",'INPUT INF'!$D357=$M$2003),'INPUT INF'!$A357,"")</f>
        <v/>
      </c>
      <c r="N2358" s="100" t="str">
        <f t="shared" si="7440"/>
        <v/>
      </c>
      <c r="O2358" s="100" t="str">
        <f t="shared" si="7445"/>
        <v/>
      </c>
      <c r="P2358" s="100" t="str">
        <f t="shared" si="7445"/>
        <v/>
      </c>
      <c r="Q2358" s="100" t="str">
        <f t="shared" si="7445"/>
        <v/>
      </c>
      <c r="R2358" s="100" t="str">
        <f t="shared" si="7445"/>
        <v/>
      </c>
      <c r="S2358" s="100" t="str">
        <f t="shared" si="7445"/>
        <v/>
      </c>
      <c r="T2358" s="100" t="str">
        <f t="shared" si="7445"/>
        <v/>
      </c>
      <c r="U2358" s="100" t="str">
        <f t="shared" si="7445"/>
        <v/>
      </c>
      <c r="V2358" s="100" t="str">
        <f t="shared" si="7445"/>
        <v/>
      </c>
      <c r="W2358" s="100" t="str">
        <f t="shared" si="7445"/>
        <v/>
      </c>
      <c r="X2358" s="100" t="str">
        <f t="shared" si="7445"/>
        <v/>
      </c>
      <c r="Y2358" s="100" t="str">
        <f t="shared" si="7446"/>
        <v/>
      </c>
      <c r="Z2358" s="100" t="str">
        <f t="shared" si="7446"/>
        <v/>
      </c>
      <c r="AA2358" s="100" t="str">
        <f t="shared" si="7446"/>
        <v/>
      </c>
      <c r="AB2358" s="100" t="str">
        <f t="shared" si="7446"/>
        <v/>
      </c>
      <c r="AC2358" s="100" t="str">
        <f t="shared" si="7446"/>
        <v/>
      </c>
      <c r="AD2358" s="100" t="str">
        <f t="shared" si="7446"/>
        <v/>
      </c>
      <c r="AE2358" s="100" t="str">
        <f t="shared" si="7446"/>
        <v/>
      </c>
      <c r="AF2358" s="100" t="str">
        <f t="shared" si="7446"/>
        <v/>
      </c>
      <c r="AG2358" s="100" t="str">
        <f t="shared" si="7446"/>
        <v/>
      </c>
      <c r="AH2358" s="100" t="str">
        <f t="shared" si="7446"/>
        <v/>
      </c>
      <c r="AI2358" s="100" t="str">
        <f t="shared" si="7446"/>
        <v/>
      </c>
      <c r="AJ2358" s="100" t="str">
        <f t="shared" si="7446"/>
        <v/>
      </c>
      <c r="AK2358" s="100" t="str">
        <f>IFERROR(VALUE(INDEX('INPUT DATA'!$Z$5:$Z$605,MATCH(CAL!N2358,'INPUT DATA'!$A$5:$A$605,0))),"")</f>
        <v/>
      </c>
      <c r="AL2358" s="100" t="str">
        <f>IFERROR(VALUE(INDEX('INPUT DATA'!$AA$5:$AA$605,MATCH(CAL!N2358,'INPUT DATA'!$A$5:$A$605,0))),"")</f>
        <v/>
      </c>
      <c r="AM2358" s="100" t="str">
        <f t="shared" si="7438"/>
        <v/>
      </c>
      <c r="AN2358" s="100" t="str">
        <f t="shared" si="7439"/>
        <v/>
      </c>
    </row>
    <row r="2359" spans="2:40" ht="15" customHeight="1" x14ac:dyDescent="0.25">
      <c r="B2359" s="115" t="str">
        <f>IF(AND('INPUT INF'!$C358="I",'INPUT INF'!$D358=$B$2003),'INPUT INF'!$A358,"")</f>
        <v/>
      </c>
      <c r="C2359" s="115" t="str">
        <f>IF(AND('INPUT INF'!$C358="I",'INPUT INF'!$D358=$C$2003),'INPUT INF'!$A358,"")</f>
        <v/>
      </c>
      <c r="D2359" s="100" t="str">
        <f>IF(AND('INPUT INF'!$C358="I",'INPUT INF'!$D358=$D$2003),'INPUT INF'!$A358,"")</f>
        <v/>
      </c>
      <c r="E2359" s="100" t="str">
        <f>IF(AND('INPUT INF'!$C358="I",'INPUT INF'!$D358=$E$2003),'INPUT INF'!$A358,"")</f>
        <v/>
      </c>
      <c r="F2359" s="100" t="str">
        <f>IF(AND('INPUT INF'!$C358="I",'INPUT INF'!$D358=$F$2003),'INPUT INF'!$A358,"")</f>
        <v/>
      </c>
      <c r="G2359" s="100" t="str">
        <f>IF(AND('INPUT INF'!$C358="I",'INPUT INF'!$D358=$G$2003),'INPUT INF'!$A358,"")</f>
        <v/>
      </c>
      <c r="H2359" s="100" t="str">
        <f>IF(AND('INPUT INF'!$C358="II",'INPUT INF'!$D358=$H$2003),'INPUT INF'!$A358,"")</f>
        <v/>
      </c>
      <c r="I2359" s="100" t="str">
        <f>IF(AND('INPUT INF'!$C358="II",'INPUT INF'!$D358=$I$2003),'INPUT INF'!$A358,"")</f>
        <v/>
      </c>
      <c r="J2359" s="100" t="str">
        <f>IF(AND('INPUT INF'!$C358="II",'INPUT INF'!$D358=$J$2003),'INPUT INF'!$A358,"")</f>
        <v/>
      </c>
      <c r="K2359" s="100" t="str">
        <f>IF(AND('INPUT INF'!$C358="II",'INPUT INF'!$D358=$K$2003),'INPUT INF'!$A358,"")</f>
        <v/>
      </c>
      <c r="L2359" s="100" t="str">
        <f>IF(AND('INPUT INF'!$C358="II",'INPUT INF'!$D358=$L$2003),'INPUT INF'!$A358,"")</f>
        <v/>
      </c>
      <c r="M2359" s="100" t="str">
        <f>IF(AND('INPUT INF'!$C358="II",'INPUT INF'!$D358=$M$2003),'INPUT INF'!$A358,"")</f>
        <v/>
      </c>
      <c r="N2359" s="100" t="str">
        <f t="shared" si="7440"/>
        <v/>
      </c>
      <c r="O2359" s="100" t="str">
        <f t="shared" si="7445"/>
        <v/>
      </c>
      <c r="P2359" s="100" t="str">
        <f t="shared" si="7445"/>
        <v/>
      </c>
      <c r="Q2359" s="100" t="str">
        <f t="shared" si="7445"/>
        <v/>
      </c>
      <c r="R2359" s="100" t="str">
        <f t="shared" si="7445"/>
        <v/>
      </c>
      <c r="S2359" s="100" t="str">
        <f t="shared" si="7445"/>
        <v/>
      </c>
      <c r="T2359" s="100" t="str">
        <f t="shared" si="7445"/>
        <v/>
      </c>
      <c r="U2359" s="100" t="str">
        <f t="shared" si="7445"/>
        <v/>
      </c>
      <c r="V2359" s="100" t="str">
        <f t="shared" si="7445"/>
        <v/>
      </c>
      <c r="W2359" s="100" t="str">
        <f t="shared" si="7445"/>
        <v/>
      </c>
      <c r="X2359" s="100" t="str">
        <f t="shared" si="7445"/>
        <v/>
      </c>
      <c r="Y2359" s="100" t="str">
        <f t="shared" si="7446"/>
        <v/>
      </c>
      <c r="Z2359" s="100" t="str">
        <f t="shared" si="7446"/>
        <v/>
      </c>
      <c r="AA2359" s="100" t="str">
        <f t="shared" si="7446"/>
        <v/>
      </c>
      <c r="AB2359" s="100" t="str">
        <f t="shared" si="7446"/>
        <v/>
      </c>
      <c r="AC2359" s="100" t="str">
        <f t="shared" si="7446"/>
        <v/>
      </c>
      <c r="AD2359" s="100" t="str">
        <f t="shared" si="7446"/>
        <v/>
      </c>
      <c r="AE2359" s="100" t="str">
        <f t="shared" si="7446"/>
        <v/>
      </c>
      <c r="AF2359" s="100" t="str">
        <f t="shared" si="7446"/>
        <v/>
      </c>
      <c r="AG2359" s="100" t="str">
        <f t="shared" si="7446"/>
        <v/>
      </c>
      <c r="AH2359" s="100" t="str">
        <f t="shared" si="7446"/>
        <v/>
      </c>
      <c r="AI2359" s="100" t="str">
        <f t="shared" si="7446"/>
        <v/>
      </c>
      <c r="AJ2359" s="100" t="str">
        <f t="shared" si="7446"/>
        <v/>
      </c>
      <c r="AK2359" s="100" t="str">
        <f>IFERROR(VALUE(INDEX('INPUT DATA'!$Z$5:$Z$605,MATCH(CAL!N2359,'INPUT DATA'!$A$5:$A$605,0))),"")</f>
        <v/>
      </c>
      <c r="AL2359" s="100" t="str">
        <f>IFERROR(VALUE(INDEX('INPUT DATA'!$AA$5:$AA$605,MATCH(CAL!N2359,'INPUT DATA'!$A$5:$A$605,0))),"")</f>
        <v/>
      </c>
      <c r="AM2359" s="100" t="str">
        <f t="shared" si="7438"/>
        <v/>
      </c>
      <c r="AN2359" s="100" t="str">
        <f t="shared" si="7439"/>
        <v/>
      </c>
    </row>
    <row r="2360" spans="2:40" ht="15" customHeight="1" x14ac:dyDescent="0.25">
      <c r="B2360" s="115" t="str">
        <f>IF(AND('INPUT INF'!$C359="I",'INPUT INF'!$D359=$B$2003),'INPUT INF'!$A359,"")</f>
        <v/>
      </c>
      <c r="C2360" s="115" t="str">
        <f>IF(AND('INPUT INF'!$C359="I",'INPUT INF'!$D359=$C$2003),'INPUT INF'!$A359,"")</f>
        <v/>
      </c>
      <c r="D2360" s="100" t="str">
        <f>IF(AND('INPUT INF'!$C359="I",'INPUT INF'!$D359=$D$2003),'INPUT INF'!$A359,"")</f>
        <v/>
      </c>
      <c r="E2360" s="100" t="str">
        <f>IF(AND('INPUT INF'!$C359="I",'INPUT INF'!$D359=$E$2003),'INPUT INF'!$A359,"")</f>
        <v/>
      </c>
      <c r="F2360" s="100" t="str">
        <f>IF(AND('INPUT INF'!$C359="I",'INPUT INF'!$D359=$F$2003),'INPUT INF'!$A359,"")</f>
        <v/>
      </c>
      <c r="G2360" s="100" t="str">
        <f>IF(AND('INPUT INF'!$C359="I",'INPUT INF'!$D359=$G$2003),'INPUT INF'!$A359,"")</f>
        <v/>
      </c>
      <c r="H2360" s="100" t="str">
        <f>IF(AND('INPUT INF'!$C359="II",'INPUT INF'!$D359=$H$2003),'INPUT INF'!$A359,"")</f>
        <v/>
      </c>
      <c r="I2360" s="100" t="str">
        <f>IF(AND('INPUT INF'!$C359="II",'INPUT INF'!$D359=$I$2003),'INPUT INF'!$A359,"")</f>
        <v/>
      </c>
      <c r="J2360" s="100" t="str">
        <f>IF(AND('INPUT INF'!$C359="II",'INPUT INF'!$D359=$J$2003),'INPUT INF'!$A359,"")</f>
        <v/>
      </c>
      <c r="K2360" s="100" t="str">
        <f>IF(AND('INPUT INF'!$C359="II",'INPUT INF'!$D359=$K$2003),'INPUT INF'!$A359,"")</f>
        <v/>
      </c>
      <c r="L2360" s="100" t="str">
        <f>IF(AND('INPUT INF'!$C359="II",'INPUT INF'!$D359=$L$2003),'INPUT INF'!$A359,"")</f>
        <v/>
      </c>
      <c r="M2360" s="100" t="str">
        <f>IF(AND('INPUT INF'!$C359="II",'INPUT INF'!$D359=$M$2003),'INPUT INF'!$A359,"")</f>
        <v/>
      </c>
      <c r="N2360" s="100" t="str">
        <f t="shared" si="7440"/>
        <v/>
      </c>
      <c r="O2360" s="100" t="str">
        <f t="shared" si="7445"/>
        <v/>
      </c>
      <c r="P2360" s="100" t="str">
        <f t="shared" si="7445"/>
        <v/>
      </c>
      <c r="Q2360" s="100" t="str">
        <f t="shared" si="7445"/>
        <v/>
      </c>
      <c r="R2360" s="100" t="str">
        <f t="shared" si="7445"/>
        <v/>
      </c>
      <c r="S2360" s="100" t="str">
        <f t="shared" si="7445"/>
        <v/>
      </c>
      <c r="T2360" s="100" t="str">
        <f t="shared" si="7445"/>
        <v/>
      </c>
      <c r="U2360" s="100" t="str">
        <f t="shared" si="7445"/>
        <v/>
      </c>
      <c r="V2360" s="100" t="str">
        <f t="shared" si="7445"/>
        <v/>
      </c>
      <c r="W2360" s="100" t="str">
        <f t="shared" si="7445"/>
        <v/>
      </c>
      <c r="X2360" s="100" t="str">
        <f t="shared" si="7445"/>
        <v/>
      </c>
      <c r="Y2360" s="100" t="str">
        <f t="shared" si="7446"/>
        <v/>
      </c>
      <c r="Z2360" s="100" t="str">
        <f t="shared" si="7446"/>
        <v/>
      </c>
      <c r="AA2360" s="100" t="str">
        <f t="shared" si="7446"/>
        <v/>
      </c>
      <c r="AB2360" s="100" t="str">
        <f t="shared" si="7446"/>
        <v/>
      </c>
      <c r="AC2360" s="100" t="str">
        <f t="shared" si="7446"/>
        <v/>
      </c>
      <c r="AD2360" s="100" t="str">
        <f t="shared" si="7446"/>
        <v/>
      </c>
      <c r="AE2360" s="100" t="str">
        <f t="shared" si="7446"/>
        <v/>
      </c>
      <c r="AF2360" s="100" t="str">
        <f t="shared" si="7446"/>
        <v/>
      </c>
      <c r="AG2360" s="100" t="str">
        <f t="shared" si="7446"/>
        <v/>
      </c>
      <c r="AH2360" s="100" t="str">
        <f t="shared" si="7446"/>
        <v/>
      </c>
      <c r="AI2360" s="100" t="str">
        <f t="shared" si="7446"/>
        <v/>
      </c>
      <c r="AJ2360" s="100" t="str">
        <f t="shared" si="7446"/>
        <v/>
      </c>
      <c r="AK2360" s="100" t="str">
        <f>IFERROR(VALUE(INDEX('INPUT DATA'!$Z$5:$Z$605,MATCH(CAL!N2360,'INPUT DATA'!$A$5:$A$605,0))),"")</f>
        <v/>
      </c>
      <c r="AL2360" s="100" t="str">
        <f>IFERROR(VALUE(INDEX('INPUT DATA'!$AA$5:$AA$605,MATCH(CAL!N2360,'INPUT DATA'!$A$5:$A$605,0))),"")</f>
        <v/>
      </c>
      <c r="AM2360" s="100" t="str">
        <f t="shared" si="7438"/>
        <v/>
      </c>
      <c r="AN2360" s="100" t="str">
        <f t="shared" si="7439"/>
        <v/>
      </c>
    </row>
    <row r="2361" spans="2:40" ht="15" customHeight="1" x14ac:dyDescent="0.25">
      <c r="B2361" s="115" t="str">
        <f>IF(AND('INPUT INF'!$C360="I",'INPUT INF'!$D360=$B$2003),'INPUT INF'!$A360,"")</f>
        <v/>
      </c>
      <c r="C2361" s="115" t="str">
        <f>IF(AND('INPUT INF'!$C360="I",'INPUT INF'!$D360=$C$2003),'INPUT INF'!$A360,"")</f>
        <v/>
      </c>
      <c r="D2361" s="100" t="str">
        <f>IF(AND('INPUT INF'!$C360="I",'INPUT INF'!$D360=$D$2003),'INPUT INF'!$A360,"")</f>
        <v/>
      </c>
      <c r="E2361" s="100" t="str">
        <f>IF(AND('INPUT INF'!$C360="I",'INPUT INF'!$D360=$E$2003),'INPUT INF'!$A360,"")</f>
        <v/>
      </c>
      <c r="F2361" s="100" t="str">
        <f>IF(AND('INPUT INF'!$C360="I",'INPUT INF'!$D360=$F$2003),'INPUT INF'!$A360,"")</f>
        <v/>
      </c>
      <c r="G2361" s="100" t="str">
        <f>IF(AND('INPUT INF'!$C360="I",'INPUT INF'!$D360=$G$2003),'INPUT INF'!$A360,"")</f>
        <v/>
      </c>
      <c r="H2361" s="100" t="str">
        <f>IF(AND('INPUT INF'!$C360="II",'INPUT INF'!$D360=$H$2003),'INPUT INF'!$A360,"")</f>
        <v/>
      </c>
      <c r="I2361" s="100" t="str">
        <f>IF(AND('INPUT INF'!$C360="II",'INPUT INF'!$D360=$I$2003),'INPUT INF'!$A360,"")</f>
        <v/>
      </c>
      <c r="J2361" s="100" t="str">
        <f>IF(AND('INPUT INF'!$C360="II",'INPUT INF'!$D360=$J$2003),'INPUT INF'!$A360,"")</f>
        <v/>
      </c>
      <c r="K2361" s="100" t="str">
        <f>IF(AND('INPUT INF'!$C360="II",'INPUT INF'!$D360=$K$2003),'INPUT INF'!$A360,"")</f>
        <v/>
      </c>
      <c r="L2361" s="100" t="str">
        <f>IF(AND('INPUT INF'!$C360="II",'INPUT INF'!$D360=$L$2003),'INPUT INF'!$A360,"")</f>
        <v/>
      </c>
      <c r="M2361" s="100" t="str">
        <f>IF(AND('INPUT INF'!$C360="II",'INPUT INF'!$D360=$M$2003),'INPUT INF'!$A360,"")</f>
        <v/>
      </c>
      <c r="N2361" s="100" t="str">
        <f t="shared" si="7440"/>
        <v/>
      </c>
      <c r="O2361" s="100" t="str">
        <f t="shared" si="7445"/>
        <v/>
      </c>
      <c r="P2361" s="100" t="str">
        <f t="shared" si="7445"/>
        <v/>
      </c>
      <c r="Q2361" s="100" t="str">
        <f t="shared" si="7445"/>
        <v/>
      </c>
      <c r="R2361" s="100" t="str">
        <f t="shared" si="7445"/>
        <v/>
      </c>
      <c r="S2361" s="100" t="str">
        <f t="shared" si="7445"/>
        <v/>
      </c>
      <c r="T2361" s="100" t="str">
        <f t="shared" si="7445"/>
        <v/>
      </c>
      <c r="U2361" s="100" t="str">
        <f t="shared" si="7445"/>
        <v/>
      </c>
      <c r="V2361" s="100" t="str">
        <f t="shared" si="7445"/>
        <v/>
      </c>
      <c r="W2361" s="100" t="str">
        <f t="shared" si="7445"/>
        <v/>
      </c>
      <c r="X2361" s="100" t="str">
        <f t="shared" si="7445"/>
        <v/>
      </c>
      <c r="Y2361" s="100" t="str">
        <f t="shared" si="7446"/>
        <v/>
      </c>
      <c r="Z2361" s="100" t="str">
        <f t="shared" si="7446"/>
        <v/>
      </c>
      <c r="AA2361" s="100" t="str">
        <f t="shared" si="7446"/>
        <v/>
      </c>
      <c r="AB2361" s="100" t="str">
        <f t="shared" si="7446"/>
        <v/>
      </c>
      <c r="AC2361" s="100" t="str">
        <f t="shared" si="7446"/>
        <v/>
      </c>
      <c r="AD2361" s="100" t="str">
        <f t="shared" si="7446"/>
        <v/>
      </c>
      <c r="AE2361" s="100" t="str">
        <f t="shared" si="7446"/>
        <v/>
      </c>
      <c r="AF2361" s="100" t="str">
        <f t="shared" si="7446"/>
        <v/>
      </c>
      <c r="AG2361" s="100" t="str">
        <f t="shared" si="7446"/>
        <v/>
      </c>
      <c r="AH2361" s="100" t="str">
        <f t="shared" si="7446"/>
        <v/>
      </c>
      <c r="AI2361" s="100" t="str">
        <f t="shared" si="7446"/>
        <v/>
      </c>
      <c r="AJ2361" s="100" t="str">
        <f t="shared" si="7446"/>
        <v/>
      </c>
      <c r="AK2361" s="100" t="str">
        <f>IFERROR(VALUE(INDEX('INPUT DATA'!$Z$5:$Z$605,MATCH(CAL!N2361,'INPUT DATA'!$A$5:$A$605,0))),"")</f>
        <v/>
      </c>
      <c r="AL2361" s="100" t="str">
        <f>IFERROR(VALUE(INDEX('INPUT DATA'!$AA$5:$AA$605,MATCH(CAL!N2361,'INPUT DATA'!$A$5:$A$605,0))),"")</f>
        <v/>
      </c>
      <c r="AM2361" s="100" t="str">
        <f t="shared" si="7438"/>
        <v/>
      </c>
      <c r="AN2361" s="100" t="str">
        <f t="shared" si="7439"/>
        <v/>
      </c>
    </row>
    <row r="2362" spans="2:40" ht="15" customHeight="1" x14ac:dyDescent="0.25">
      <c r="B2362" s="115" t="str">
        <f>IF(AND('INPUT INF'!$C361="I",'INPUT INF'!$D361=$B$2003),'INPUT INF'!$A361,"")</f>
        <v/>
      </c>
      <c r="C2362" s="115" t="str">
        <f>IF(AND('INPUT INF'!$C361="I",'INPUT INF'!$D361=$C$2003),'INPUT INF'!$A361,"")</f>
        <v/>
      </c>
      <c r="D2362" s="100" t="str">
        <f>IF(AND('INPUT INF'!$C361="I",'INPUT INF'!$D361=$D$2003),'INPUT INF'!$A361,"")</f>
        <v/>
      </c>
      <c r="E2362" s="100" t="str">
        <f>IF(AND('INPUT INF'!$C361="I",'INPUT INF'!$D361=$E$2003),'INPUT INF'!$A361,"")</f>
        <v/>
      </c>
      <c r="F2362" s="100" t="str">
        <f>IF(AND('INPUT INF'!$C361="I",'INPUT INF'!$D361=$F$2003),'INPUT INF'!$A361,"")</f>
        <v/>
      </c>
      <c r="G2362" s="100" t="str">
        <f>IF(AND('INPUT INF'!$C361="I",'INPUT INF'!$D361=$G$2003),'INPUT INF'!$A361,"")</f>
        <v/>
      </c>
      <c r="H2362" s="100" t="str">
        <f>IF(AND('INPUT INF'!$C361="II",'INPUT INF'!$D361=$H$2003),'INPUT INF'!$A361,"")</f>
        <v/>
      </c>
      <c r="I2362" s="100" t="str">
        <f>IF(AND('INPUT INF'!$C361="II",'INPUT INF'!$D361=$I$2003),'INPUT INF'!$A361,"")</f>
        <v/>
      </c>
      <c r="J2362" s="100" t="str">
        <f>IF(AND('INPUT INF'!$C361="II",'INPUT INF'!$D361=$J$2003),'INPUT INF'!$A361,"")</f>
        <v/>
      </c>
      <c r="K2362" s="100" t="str">
        <f>IF(AND('INPUT INF'!$C361="II",'INPUT INF'!$D361=$K$2003),'INPUT INF'!$A361,"")</f>
        <v/>
      </c>
      <c r="L2362" s="100" t="str">
        <f>IF(AND('INPUT INF'!$C361="II",'INPUT INF'!$D361=$L$2003),'INPUT INF'!$A361,"")</f>
        <v/>
      </c>
      <c r="M2362" s="100" t="str">
        <f>IF(AND('INPUT INF'!$C361="II",'INPUT INF'!$D361=$M$2003),'INPUT INF'!$A361,"")</f>
        <v/>
      </c>
      <c r="N2362" s="100" t="str">
        <f t="shared" si="7440"/>
        <v/>
      </c>
      <c r="O2362" s="100" t="str">
        <f t="shared" si="7445"/>
        <v/>
      </c>
      <c r="P2362" s="100" t="str">
        <f t="shared" si="7445"/>
        <v/>
      </c>
      <c r="Q2362" s="100" t="str">
        <f t="shared" si="7445"/>
        <v/>
      </c>
      <c r="R2362" s="100" t="str">
        <f t="shared" si="7445"/>
        <v/>
      </c>
      <c r="S2362" s="100" t="str">
        <f t="shared" si="7445"/>
        <v/>
      </c>
      <c r="T2362" s="100" t="str">
        <f t="shared" si="7445"/>
        <v/>
      </c>
      <c r="U2362" s="100" t="str">
        <f t="shared" si="7445"/>
        <v/>
      </c>
      <c r="V2362" s="100" t="str">
        <f t="shared" si="7445"/>
        <v/>
      </c>
      <c r="W2362" s="100" t="str">
        <f t="shared" si="7445"/>
        <v/>
      </c>
      <c r="X2362" s="100" t="str">
        <f t="shared" si="7445"/>
        <v/>
      </c>
      <c r="Y2362" s="100" t="str">
        <f t="shared" si="7446"/>
        <v/>
      </c>
      <c r="Z2362" s="100" t="str">
        <f t="shared" si="7446"/>
        <v/>
      </c>
      <c r="AA2362" s="100" t="str">
        <f t="shared" si="7446"/>
        <v/>
      </c>
      <c r="AB2362" s="100" t="str">
        <f t="shared" si="7446"/>
        <v/>
      </c>
      <c r="AC2362" s="100" t="str">
        <f t="shared" si="7446"/>
        <v/>
      </c>
      <c r="AD2362" s="100" t="str">
        <f t="shared" si="7446"/>
        <v/>
      </c>
      <c r="AE2362" s="100" t="str">
        <f t="shared" si="7446"/>
        <v/>
      </c>
      <c r="AF2362" s="100" t="str">
        <f t="shared" si="7446"/>
        <v/>
      </c>
      <c r="AG2362" s="100" t="str">
        <f t="shared" si="7446"/>
        <v/>
      </c>
      <c r="AH2362" s="100" t="str">
        <f t="shared" si="7446"/>
        <v/>
      </c>
      <c r="AI2362" s="100" t="str">
        <f t="shared" si="7446"/>
        <v/>
      </c>
      <c r="AJ2362" s="100" t="str">
        <f t="shared" si="7446"/>
        <v/>
      </c>
      <c r="AK2362" s="100" t="str">
        <f>IFERROR(VALUE(INDEX('INPUT DATA'!$Z$5:$Z$605,MATCH(CAL!N2362,'INPUT DATA'!$A$5:$A$605,0))),"")</f>
        <v/>
      </c>
      <c r="AL2362" s="100" t="str">
        <f>IFERROR(VALUE(INDEX('INPUT DATA'!$AA$5:$AA$605,MATCH(CAL!N2362,'INPUT DATA'!$A$5:$A$605,0))),"")</f>
        <v/>
      </c>
      <c r="AM2362" s="100" t="str">
        <f t="shared" si="7438"/>
        <v/>
      </c>
      <c r="AN2362" s="100" t="str">
        <f t="shared" si="7439"/>
        <v/>
      </c>
    </row>
    <row r="2363" spans="2:40" ht="15" customHeight="1" x14ac:dyDescent="0.25">
      <c r="B2363" s="115" t="str">
        <f>IF(AND('INPUT INF'!$C362="I",'INPUT INF'!$D362=$B$2003),'INPUT INF'!$A362,"")</f>
        <v/>
      </c>
      <c r="C2363" s="115" t="str">
        <f>IF(AND('INPUT INF'!$C362="I",'INPUT INF'!$D362=$C$2003),'INPUT INF'!$A362,"")</f>
        <v/>
      </c>
      <c r="D2363" s="100" t="str">
        <f>IF(AND('INPUT INF'!$C362="I",'INPUT INF'!$D362=$D$2003),'INPUT INF'!$A362,"")</f>
        <v/>
      </c>
      <c r="E2363" s="100" t="str">
        <f>IF(AND('INPUT INF'!$C362="I",'INPUT INF'!$D362=$E$2003),'INPUT INF'!$A362,"")</f>
        <v/>
      </c>
      <c r="F2363" s="100" t="str">
        <f>IF(AND('INPUT INF'!$C362="I",'INPUT INF'!$D362=$F$2003),'INPUT INF'!$A362,"")</f>
        <v/>
      </c>
      <c r="G2363" s="100" t="str">
        <f>IF(AND('INPUT INF'!$C362="I",'INPUT INF'!$D362=$G$2003),'INPUT INF'!$A362,"")</f>
        <v/>
      </c>
      <c r="H2363" s="100" t="str">
        <f>IF(AND('INPUT INF'!$C362="II",'INPUT INF'!$D362=$H$2003),'INPUT INF'!$A362,"")</f>
        <v/>
      </c>
      <c r="I2363" s="100" t="str">
        <f>IF(AND('INPUT INF'!$C362="II",'INPUT INF'!$D362=$I$2003),'INPUT INF'!$A362,"")</f>
        <v/>
      </c>
      <c r="J2363" s="100" t="str">
        <f>IF(AND('INPUT INF'!$C362="II",'INPUT INF'!$D362=$J$2003),'INPUT INF'!$A362,"")</f>
        <v/>
      </c>
      <c r="K2363" s="100" t="str">
        <f>IF(AND('INPUT INF'!$C362="II",'INPUT INF'!$D362=$K$2003),'INPUT INF'!$A362,"")</f>
        <v/>
      </c>
      <c r="L2363" s="100" t="str">
        <f>IF(AND('INPUT INF'!$C362="II",'INPUT INF'!$D362=$L$2003),'INPUT INF'!$A362,"")</f>
        <v/>
      </c>
      <c r="M2363" s="100" t="str">
        <f>IF(AND('INPUT INF'!$C362="II",'INPUT INF'!$D362=$M$2003),'INPUT INF'!$A362,"")</f>
        <v/>
      </c>
      <c r="N2363" s="100" t="str">
        <f t="shared" si="7440"/>
        <v/>
      </c>
      <c r="O2363" s="100" t="str">
        <f t="shared" si="7445"/>
        <v/>
      </c>
      <c r="P2363" s="100" t="str">
        <f t="shared" si="7445"/>
        <v/>
      </c>
      <c r="Q2363" s="100" t="str">
        <f t="shared" si="7445"/>
        <v/>
      </c>
      <c r="R2363" s="100" t="str">
        <f t="shared" si="7445"/>
        <v/>
      </c>
      <c r="S2363" s="100" t="str">
        <f t="shared" si="7445"/>
        <v/>
      </c>
      <c r="T2363" s="100" t="str">
        <f t="shared" si="7445"/>
        <v/>
      </c>
      <c r="U2363" s="100" t="str">
        <f t="shared" si="7445"/>
        <v/>
      </c>
      <c r="V2363" s="100" t="str">
        <f t="shared" si="7445"/>
        <v/>
      </c>
      <c r="W2363" s="100" t="str">
        <f t="shared" si="7445"/>
        <v/>
      </c>
      <c r="X2363" s="100" t="str">
        <f t="shared" si="7445"/>
        <v/>
      </c>
      <c r="Y2363" s="100" t="str">
        <f t="shared" si="7446"/>
        <v/>
      </c>
      <c r="Z2363" s="100" t="str">
        <f t="shared" si="7446"/>
        <v/>
      </c>
      <c r="AA2363" s="100" t="str">
        <f t="shared" si="7446"/>
        <v/>
      </c>
      <c r="AB2363" s="100" t="str">
        <f t="shared" si="7446"/>
        <v/>
      </c>
      <c r="AC2363" s="100" t="str">
        <f t="shared" si="7446"/>
        <v/>
      </c>
      <c r="AD2363" s="100" t="str">
        <f t="shared" si="7446"/>
        <v/>
      </c>
      <c r="AE2363" s="100" t="str">
        <f t="shared" si="7446"/>
        <v/>
      </c>
      <c r="AF2363" s="100" t="str">
        <f t="shared" si="7446"/>
        <v/>
      </c>
      <c r="AG2363" s="100" t="str">
        <f t="shared" si="7446"/>
        <v/>
      </c>
      <c r="AH2363" s="100" t="str">
        <f t="shared" si="7446"/>
        <v/>
      </c>
      <c r="AI2363" s="100" t="str">
        <f t="shared" si="7446"/>
        <v/>
      </c>
      <c r="AJ2363" s="100" t="str">
        <f t="shared" si="7446"/>
        <v/>
      </c>
      <c r="AK2363" s="100" t="str">
        <f>IFERROR(VALUE(INDEX('INPUT DATA'!$Z$5:$Z$605,MATCH(CAL!N2363,'INPUT DATA'!$A$5:$A$605,0))),"")</f>
        <v/>
      </c>
      <c r="AL2363" s="100" t="str">
        <f>IFERROR(VALUE(INDEX('INPUT DATA'!$AA$5:$AA$605,MATCH(CAL!N2363,'INPUT DATA'!$A$5:$A$605,0))),"")</f>
        <v/>
      </c>
      <c r="AM2363" s="100" t="str">
        <f t="shared" si="7438"/>
        <v/>
      </c>
      <c r="AN2363" s="100" t="str">
        <f t="shared" si="7439"/>
        <v/>
      </c>
    </row>
    <row r="2364" spans="2:40" ht="15" customHeight="1" x14ac:dyDescent="0.25">
      <c r="B2364" s="115" t="str">
        <f>IF(AND('INPUT INF'!$C363="I",'INPUT INF'!$D363=$B$2003),'INPUT INF'!$A363,"")</f>
        <v/>
      </c>
      <c r="C2364" s="115" t="str">
        <f>IF(AND('INPUT INF'!$C363="I",'INPUT INF'!$D363=$C$2003),'INPUT INF'!$A363,"")</f>
        <v/>
      </c>
      <c r="D2364" s="100" t="str">
        <f>IF(AND('INPUT INF'!$C363="I",'INPUT INF'!$D363=$D$2003),'INPUT INF'!$A363,"")</f>
        <v/>
      </c>
      <c r="E2364" s="100" t="str">
        <f>IF(AND('INPUT INF'!$C363="I",'INPUT INF'!$D363=$E$2003),'INPUT INF'!$A363,"")</f>
        <v/>
      </c>
      <c r="F2364" s="100" t="str">
        <f>IF(AND('INPUT INF'!$C363="I",'INPUT INF'!$D363=$F$2003),'INPUT INF'!$A363,"")</f>
        <v/>
      </c>
      <c r="G2364" s="100" t="str">
        <f>IF(AND('INPUT INF'!$C363="I",'INPUT INF'!$D363=$G$2003),'INPUT INF'!$A363,"")</f>
        <v/>
      </c>
      <c r="H2364" s="100" t="str">
        <f>IF(AND('INPUT INF'!$C363="II",'INPUT INF'!$D363=$H$2003),'INPUT INF'!$A363,"")</f>
        <v/>
      </c>
      <c r="I2364" s="100" t="str">
        <f>IF(AND('INPUT INF'!$C363="II",'INPUT INF'!$D363=$I$2003),'INPUT INF'!$A363,"")</f>
        <v/>
      </c>
      <c r="J2364" s="100" t="str">
        <f>IF(AND('INPUT INF'!$C363="II",'INPUT INF'!$D363=$J$2003),'INPUT INF'!$A363,"")</f>
        <v/>
      </c>
      <c r="K2364" s="100" t="str">
        <f>IF(AND('INPUT INF'!$C363="II",'INPUT INF'!$D363=$K$2003),'INPUT INF'!$A363,"")</f>
        <v/>
      </c>
      <c r="L2364" s="100" t="str">
        <f>IF(AND('INPUT INF'!$C363="II",'INPUT INF'!$D363=$L$2003),'INPUT INF'!$A363,"")</f>
        <v/>
      </c>
      <c r="M2364" s="100" t="str">
        <f>IF(AND('INPUT INF'!$C363="II",'INPUT INF'!$D363=$M$2003),'INPUT INF'!$A363,"")</f>
        <v/>
      </c>
      <c r="N2364" s="100" t="str">
        <f t="shared" si="7440"/>
        <v/>
      </c>
      <c r="O2364" s="100" t="str">
        <f t="shared" ref="O2364:X2373" si="7447">VLOOKUP($N2364,$B$1003:$AA$1901,O$2003,FALSE)</f>
        <v/>
      </c>
      <c r="P2364" s="100" t="str">
        <f t="shared" si="7447"/>
        <v/>
      </c>
      <c r="Q2364" s="100" t="str">
        <f t="shared" si="7447"/>
        <v/>
      </c>
      <c r="R2364" s="100" t="str">
        <f t="shared" si="7447"/>
        <v/>
      </c>
      <c r="S2364" s="100" t="str">
        <f t="shared" si="7447"/>
        <v/>
      </c>
      <c r="T2364" s="100" t="str">
        <f t="shared" si="7447"/>
        <v/>
      </c>
      <c r="U2364" s="100" t="str">
        <f t="shared" si="7447"/>
        <v/>
      </c>
      <c r="V2364" s="100" t="str">
        <f t="shared" si="7447"/>
        <v/>
      </c>
      <c r="W2364" s="100" t="str">
        <f t="shared" si="7447"/>
        <v/>
      </c>
      <c r="X2364" s="100" t="str">
        <f t="shared" si="7447"/>
        <v/>
      </c>
      <c r="Y2364" s="100" t="str">
        <f t="shared" ref="Y2364:AJ2373" si="7448">VLOOKUP($N2364,$B$1003:$AA$1901,Y$2003,FALSE)</f>
        <v/>
      </c>
      <c r="Z2364" s="100" t="str">
        <f t="shared" si="7448"/>
        <v/>
      </c>
      <c r="AA2364" s="100" t="str">
        <f t="shared" si="7448"/>
        <v/>
      </c>
      <c r="AB2364" s="100" t="str">
        <f t="shared" si="7448"/>
        <v/>
      </c>
      <c r="AC2364" s="100" t="str">
        <f t="shared" si="7448"/>
        <v/>
      </c>
      <c r="AD2364" s="100" t="str">
        <f t="shared" si="7448"/>
        <v/>
      </c>
      <c r="AE2364" s="100" t="str">
        <f t="shared" si="7448"/>
        <v/>
      </c>
      <c r="AF2364" s="100" t="str">
        <f t="shared" si="7448"/>
        <v/>
      </c>
      <c r="AG2364" s="100" t="str">
        <f t="shared" si="7448"/>
        <v/>
      </c>
      <c r="AH2364" s="100" t="str">
        <f t="shared" si="7448"/>
        <v/>
      </c>
      <c r="AI2364" s="100" t="str">
        <f t="shared" si="7448"/>
        <v/>
      </c>
      <c r="AJ2364" s="100" t="str">
        <f t="shared" si="7448"/>
        <v/>
      </c>
      <c r="AK2364" s="100" t="str">
        <f>IFERROR(VALUE(INDEX('INPUT DATA'!$Z$5:$Z$605,MATCH(CAL!N2364,'INPUT DATA'!$A$5:$A$605,0))),"")</f>
        <v/>
      </c>
      <c r="AL2364" s="100" t="str">
        <f>IFERROR(VALUE(INDEX('INPUT DATA'!$AA$5:$AA$605,MATCH(CAL!N2364,'INPUT DATA'!$A$5:$A$605,0))),"")</f>
        <v/>
      </c>
      <c r="AM2364" s="100" t="str">
        <f t="shared" si="7438"/>
        <v/>
      </c>
      <c r="AN2364" s="100" t="str">
        <f t="shared" si="7439"/>
        <v/>
      </c>
    </row>
    <row r="2365" spans="2:40" ht="15" customHeight="1" x14ac:dyDescent="0.25">
      <c r="B2365" s="115" t="str">
        <f>IF(AND('INPUT INF'!$C364="I",'INPUT INF'!$D364=$B$2003),'INPUT INF'!$A364,"")</f>
        <v/>
      </c>
      <c r="C2365" s="115" t="str">
        <f>IF(AND('INPUT INF'!$C364="I",'INPUT INF'!$D364=$C$2003),'INPUT INF'!$A364,"")</f>
        <v/>
      </c>
      <c r="D2365" s="100" t="str">
        <f>IF(AND('INPUT INF'!$C364="I",'INPUT INF'!$D364=$D$2003),'INPUT INF'!$A364,"")</f>
        <v/>
      </c>
      <c r="E2365" s="100" t="str">
        <f>IF(AND('INPUT INF'!$C364="I",'INPUT INF'!$D364=$E$2003),'INPUT INF'!$A364,"")</f>
        <v/>
      </c>
      <c r="F2365" s="100" t="str">
        <f>IF(AND('INPUT INF'!$C364="I",'INPUT INF'!$D364=$F$2003),'INPUT INF'!$A364,"")</f>
        <v/>
      </c>
      <c r="G2365" s="100" t="str">
        <f>IF(AND('INPUT INF'!$C364="I",'INPUT INF'!$D364=$G$2003),'INPUT INF'!$A364,"")</f>
        <v/>
      </c>
      <c r="H2365" s="100" t="str">
        <f>IF(AND('INPUT INF'!$C364="II",'INPUT INF'!$D364=$H$2003),'INPUT INF'!$A364,"")</f>
        <v/>
      </c>
      <c r="I2365" s="100" t="str">
        <f>IF(AND('INPUT INF'!$C364="II",'INPUT INF'!$D364=$I$2003),'INPUT INF'!$A364,"")</f>
        <v/>
      </c>
      <c r="J2365" s="100" t="str">
        <f>IF(AND('INPUT INF'!$C364="II",'INPUT INF'!$D364=$J$2003),'INPUT INF'!$A364,"")</f>
        <v/>
      </c>
      <c r="K2365" s="100" t="str">
        <f>IF(AND('INPUT INF'!$C364="II",'INPUT INF'!$D364=$K$2003),'INPUT INF'!$A364,"")</f>
        <v/>
      </c>
      <c r="L2365" s="100" t="str">
        <f>IF(AND('INPUT INF'!$C364="II",'INPUT INF'!$D364=$L$2003),'INPUT INF'!$A364,"")</f>
        <v/>
      </c>
      <c r="M2365" s="100" t="str">
        <f>IF(AND('INPUT INF'!$C364="II",'INPUT INF'!$D364=$M$2003),'INPUT INF'!$A364,"")</f>
        <v/>
      </c>
      <c r="N2365" s="100" t="str">
        <f t="shared" si="7440"/>
        <v/>
      </c>
      <c r="O2365" s="100" t="str">
        <f t="shared" si="7447"/>
        <v/>
      </c>
      <c r="P2365" s="100" t="str">
        <f t="shared" si="7447"/>
        <v/>
      </c>
      <c r="Q2365" s="100" t="str">
        <f t="shared" si="7447"/>
        <v/>
      </c>
      <c r="R2365" s="100" t="str">
        <f t="shared" si="7447"/>
        <v/>
      </c>
      <c r="S2365" s="100" t="str">
        <f t="shared" si="7447"/>
        <v/>
      </c>
      <c r="T2365" s="100" t="str">
        <f t="shared" si="7447"/>
        <v/>
      </c>
      <c r="U2365" s="100" t="str">
        <f t="shared" si="7447"/>
        <v/>
      </c>
      <c r="V2365" s="100" t="str">
        <f t="shared" si="7447"/>
        <v/>
      </c>
      <c r="W2365" s="100" t="str">
        <f t="shared" si="7447"/>
        <v/>
      </c>
      <c r="X2365" s="100" t="str">
        <f t="shared" si="7447"/>
        <v/>
      </c>
      <c r="Y2365" s="100" t="str">
        <f t="shared" si="7448"/>
        <v/>
      </c>
      <c r="Z2365" s="100" t="str">
        <f t="shared" si="7448"/>
        <v/>
      </c>
      <c r="AA2365" s="100" t="str">
        <f t="shared" si="7448"/>
        <v/>
      </c>
      <c r="AB2365" s="100" t="str">
        <f t="shared" si="7448"/>
        <v/>
      </c>
      <c r="AC2365" s="100" t="str">
        <f t="shared" si="7448"/>
        <v/>
      </c>
      <c r="AD2365" s="100" t="str">
        <f t="shared" si="7448"/>
        <v/>
      </c>
      <c r="AE2365" s="100" t="str">
        <f t="shared" si="7448"/>
        <v/>
      </c>
      <c r="AF2365" s="100" t="str">
        <f t="shared" si="7448"/>
        <v/>
      </c>
      <c r="AG2365" s="100" t="str">
        <f t="shared" si="7448"/>
        <v/>
      </c>
      <c r="AH2365" s="100" t="str">
        <f t="shared" si="7448"/>
        <v/>
      </c>
      <c r="AI2365" s="100" t="str">
        <f t="shared" si="7448"/>
        <v/>
      </c>
      <c r="AJ2365" s="100" t="str">
        <f t="shared" si="7448"/>
        <v/>
      </c>
      <c r="AK2365" s="100" t="str">
        <f>IFERROR(VALUE(INDEX('INPUT DATA'!$Z$5:$Z$605,MATCH(CAL!N2365,'INPUT DATA'!$A$5:$A$605,0))),"")</f>
        <v/>
      </c>
      <c r="AL2365" s="100" t="str">
        <f>IFERROR(VALUE(INDEX('INPUT DATA'!$AA$5:$AA$605,MATCH(CAL!N2365,'INPUT DATA'!$A$5:$A$605,0))),"")</f>
        <v/>
      </c>
      <c r="AM2365" s="100" t="str">
        <f t="shared" si="7438"/>
        <v/>
      </c>
      <c r="AN2365" s="100" t="str">
        <f t="shared" si="7439"/>
        <v/>
      </c>
    </row>
    <row r="2366" spans="2:40" ht="15" customHeight="1" x14ac:dyDescent="0.25">
      <c r="B2366" s="115" t="str">
        <f>IF(AND('INPUT INF'!$C365="I",'INPUT INF'!$D365=$B$2003),'INPUT INF'!$A365,"")</f>
        <v/>
      </c>
      <c r="C2366" s="115" t="str">
        <f>IF(AND('INPUT INF'!$C365="I",'INPUT INF'!$D365=$C$2003),'INPUT INF'!$A365,"")</f>
        <v/>
      </c>
      <c r="D2366" s="100" t="str">
        <f>IF(AND('INPUT INF'!$C365="I",'INPUT INF'!$D365=$D$2003),'INPUT INF'!$A365,"")</f>
        <v/>
      </c>
      <c r="E2366" s="100" t="str">
        <f>IF(AND('INPUT INF'!$C365="I",'INPUT INF'!$D365=$E$2003),'INPUT INF'!$A365,"")</f>
        <v/>
      </c>
      <c r="F2366" s="100" t="str">
        <f>IF(AND('INPUT INF'!$C365="I",'INPUT INF'!$D365=$F$2003),'INPUT INF'!$A365,"")</f>
        <v/>
      </c>
      <c r="G2366" s="100" t="str">
        <f>IF(AND('INPUT INF'!$C365="I",'INPUT INF'!$D365=$G$2003),'INPUT INF'!$A365,"")</f>
        <v/>
      </c>
      <c r="H2366" s="100" t="str">
        <f>IF(AND('INPUT INF'!$C365="II",'INPUT INF'!$D365=$H$2003),'INPUT INF'!$A365,"")</f>
        <v/>
      </c>
      <c r="I2366" s="100" t="str">
        <f>IF(AND('INPUT INF'!$C365="II",'INPUT INF'!$D365=$I$2003),'INPUT INF'!$A365,"")</f>
        <v/>
      </c>
      <c r="J2366" s="100" t="str">
        <f>IF(AND('INPUT INF'!$C365="II",'INPUT INF'!$D365=$J$2003),'INPUT INF'!$A365,"")</f>
        <v/>
      </c>
      <c r="K2366" s="100" t="str">
        <f>IF(AND('INPUT INF'!$C365="II",'INPUT INF'!$D365=$K$2003),'INPUT INF'!$A365,"")</f>
        <v/>
      </c>
      <c r="L2366" s="100" t="str">
        <f>IF(AND('INPUT INF'!$C365="II",'INPUT INF'!$D365=$L$2003),'INPUT INF'!$A365,"")</f>
        <v/>
      </c>
      <c r="M2366" s="100" t="str">
        <f>IF(AND('INPUT INF'!$C365="II",'INPUT INF'!$D365=$M$2003),'INPUT INF'!$A365,"")</f>
        <v/>
      </c>
      <c r="N2366" s="100" t="str">
        <f t="shared" si="7440"/>
        <v/>
      </c>
      <c r="O2366" s="100" t="str">
        <f t="shared" si="7447"/>
        <v/>
      </c>
      <c r="P2366" s="100" t="str">
        <f t="shared" si="7447"/>
        <v/>
      </c>
      <c r="Q2366" s="100" t="str">
        <f t="shared" si="7447"/>
        <v/>
      </c>
      <c r="R2366" s="100" t="str">
        <f t="shared" si="7447"/>
        <v/>
      </c>
      <c r="S2366" s="100" t="str">
        <f t="shared" si="7447"/>
        <v/>
      </c>
      <c r="T2366" s="100" t="str">
        <f t="shared" si="7447"/>
        <v/>
      </c>
      <c r="U2366" s="100" t="str">
        <f t="shared" si="7447"/>
        <v/>
      </c>
      <c r="V2366" s="100" t="str">
        <f t="shared" si="7447"/>
        <v/>
      </c>
      <c r="W2366" s="100" t="str">
        <f t="shared" si="7447"/>
        <v/>
      </c>
      <c r="X2366" s="100" t="str">
        <f t="shared" si="7447"/>
        <v/>
      </c>
      <c r="Y2366" s="100" t="str">
        <f t="shared" si="7448"/>
        <v/>
      </c>
      <c r="Z2366" s="100" t="str">
        <f t="shared" si="7448"/>
        <v/>
      </c>
      <c r="AA2366" s="100" t="str">
        <f t="shared" si="7448"/>
        <v/>
      </c>
      <c r="AB2366" s="100" t="str">
        <f t="shared" si="7448"/>
        <v/>
      </c>
      <c r="AC2366" s="100" t="str">
        <f t="shared" si="7448"/>
        <v/>
      </c>
      <c r="AD2366" s="100" t="str">
        <f t="shared" si="7448"/>
        <v/>
      </c>
      <c r="AE2366" s="100" t="str">
        <f t="shared" si="7448"/>
        <v/>
      </c>
      <c r="AF2366" s="100" t="str">
        <f t="shared" si="7448"/>
        <v/>
      </c>
      <c r="AG2366" s="100" t="str">
        <f t="shared" si="7448"/>
        <v/>
      </c>
      <c r="AH2366" s="100" t="str">
        <f t="shared" si="7448"/>
        <v/>
      </c>
      <c r="AI2366" s="100" t="str">
        <f t="shared" si="7448"/>
        <v/>
      </c>
      <c r="AJ2366" s="100" t="str">
        <f t="shared" si="7448"/>
        <v/>
      </c>
      <c r="AK2366" s="100" t="str">
        <f>IFERROR(VALUE(INDEX('INPUT DATA'!$Z$5:$Z$605,MATCH(CAL!N2366,'INPUT DATA'!$A$5:$A$605,0))),"")</f>
        <v/>
      </c>
      <c r="AL2366" s="100" t="str">
        <f>IFERROR(VALUE(INDEX('INPUT DATA'!$AA$5:$AA$605,MATCH(CAL!N2366,'INPUT DATA'!$A$5:$A$605,0))),"")</f>
        <v/>
      </c>
      <c r="AM2366" s="100" t="str">
        <f t="shared" si="7438"/>
        <v/>
      </c>
      <c r="AN2366" s="100" t="str">
        <f t="shared" si="7439"/>
        <v/>
      </c>
    </row>
    <row r="2367" spans="2:40" ht="15" customHeight="1" x14ac:dyDescent="0.25">
      <c r="B2367" s="115" t="str">
        <f>IF(AND('INPUT INF'!$C366="I",'INPUT INF'!$D366=$B$2003),'INPUT INF'!$A366,"")</f>
        <v/>
      </c>
      <c r="C2367" s="115" t="str">
        <f>IF(AND('INPUT INF'!$C366="I",'INPUT INF'!$D366=$C$2003),'INPUT INF'!$A366,"")</f>
        <v/>
      </c>
      <c r="D2367" s="100" t="str">
        <f>IF(AND('INPUT INF'!$C366="I",'INPUT INF'!$D366=$D$2003),'INPUT INF'!$A366,"")</f>
        <v/>
      </c>
      <c r="E2367" s="100" t="str">
        <f>IF(AND('INPUT INF'!$C366="I",'INPUT INF'!$D366=$E$2003),'INPUT INF'!$A366,"")</f>
        <v/>
      </c>
      <c r="F2367" s="100" t="str">
        <f>IF(AND('INPUT INF'!$C366="I",'INPUT INF'!$D366=$F$2003),'INPUT INF'!$A366,"")</f>
        <v/>
      </c>
      <c r="G2367" s="100" t="str">
        <f>IF(AND('INPUT INF'!$C366="I",'INPUT INF'!$D366=$G$2003),'INPUT INF'!$A366,"")</f>
        <v/>
      </c>
      <c r="H2367" s="100" t="str">
        <f>IF(AND('INPUT INF'!$C366="II",'INPUT INF'!$D366=$H$2003),'INPUT INF'!$A366,"")</f>
        <v/>
      </c>
      <c r="I2367" s="100" t="str">
        <f>IF(AND('INPUT INF'!$C366="II",'INPUT INF'!$D366=$I$2003),'INPUT INF'!$A366,"")</f>
        <v/>
      </c>
      <c r="J2367" s="100" t="str">
        <f>IF(AND('INPUT INF'!$C366="II",'INPUT INF'!$D366=$J$2003),'INPUT INF'!$A366,"")</f>
        <v/>
      </c>
      <c r="K2367" s="100" t="str">
        <f>IF(AND('INPUT INF'!$C366="II",'INPUT INF'!$D366=$K$2003),'INPUT INF'!$A366,"")</f>
        <v/>
      </c>
      <c r="L2367" s="100" t="str">
        <f>IF(AND('INPUT INF'!$C366="II",'INPUT INF'!$D366=$L$2003),'INPUT INF'!$A366,"")</f>
        <v/>
      </c>
      <c r="M2367" s="100" t="str">
        <f>IF(AND('INPUT INF'!$C366="II",'INPUT INF'!$D366=$M$2003),'INPUT INF'!$A366,"")</f>
        <v/>
      </c>
      <c r="N2367" s="100" t="str">
        <f t="shared" si="7440"/>
        <v/>
      </c>
      <c r="O2367" s="100" t="str">
        <f t="shared" si="7447"/>
        <v/>
      </c>
      <c r="P2367" s="100" t="str">
        <f t="shared" si="7447"/>
        <v/>
      </c>
      <c r="Q2367" s="100" t="str">
        <f t="shared" si="7447"/>
        <v/>
      </c>
      <c r="R2367" s="100" t="str">
        <f t="shared" si="7447"/>
        <v/>
      </c>
      <c r="S2367" s="100" t="str">
        <f t="shared" si="7447"/>
        <v/>
      </c>
      <c r="T2367" s="100" t="str">
        <f t="shared" si="7447"/>
        <v/>
      </c>
      <c r="U2367" s="100" t="str">
        <f t="shared" si="7447"/>
        <v/>
      </c>
      <c r="V2367" s="100" t="str">
        <f t="shared" si="7447"/>
        <v/>
      </c>
      <c r="W2367" s="100" t="str">
        <f t="shared" si="7447"/>
        <v/>
      </c>
      <c r="X2367" s="100" t="str">
        <f t="shared" si="7447"/>
        <v/>
      </c>
      <c r="Y2367" s="100" t="str">
        <f t="shared" si="7448"/>
        <v/>
      </c>
      <c r="Z2367" s="100" t="str">
        <f t="shared" si="7448"/>
        <v/>
      </c>
      <c r="AA2367" s="100" t="str">
        <f t="shared" si="7448"/>
        <v/>
      </c>
      <c r="AB2367" s="100" t="str">
        <f t="shared" si="7448"/>
        <v/>
      </c>
      <c r="AC2367" s="100" t="str">
        <f t="shared" si="7448"/>
        <v/>
      </c>
      <c r="AD2367" s="100" t="str">
        <f t="shared" si="7448"/>
        <v/>
      </c>
      <c r="AE2367" s="100" t="str">
        <f t="shared" si="7448"/>
        <v/>
      </c>
      <c r="AF2367" s="100" t="str">
        <f t="shared" si="7448"/>
        <v/>
      </c>
      <c r="AG2367" s="100" t="str">
        <f t="shared" si="7448"/>
        <v/>
      </c>
      <c r="AH2367" s="100" t="str">
        <f t="shared" si="7448"/>
        <v/>
      </c>
      <c r="AI2367" s="100" t="str">
        <f t="shared" si="7448"/>
        <v/>
      </c>
      <c r="AJ2367" s="100" t="str">
        <f t="shared" si="7448"/>
        <v/>
      </c>
      <c r="AK2367" s="100" t="str">
        <f>IFERROR(VALUE(INDEX('INPUT DATA'!$Z$5:$Z$605,MATCH(CAL!N2367,'INPUT DATA'!$A$5:$A$605,0))),"")</f>
        <v/>
      </c>
      <c r="AL2367" s="100" t="str">
        <f>IFERROR(VALUE(INDEX('INPUT DATA'!$AA$5:$AA$605,MATCH(CAL!N2367,'INPUT DATA'!$A$5:$A$605,0))),"")</f>
        <v/>
      </c>
      <c r="AM2367" s="100" t="str">
        <f t="shared" si="7438"/>
        <v/>
      </c>
      <c r="AN2367" s="100" t="str">
        <f t="shared" si="7439"/>
        <v/>
      </c>
    </row>
    <row r="2368" spans="2:40" ht="15" customHeight="1" x14ac:dyDescent="0.25">
      <c r="B2368" s="115" t="str">
        <f>IF(AND('INPUT INF'!$C367="I",'INPUT INF'!$D367=$B$2003),'INPUT INF'!$A367,"")</f>
        <v/>
      </c>
      <c r="C2368" s="115" t="str">
        <f>IF(AND('INPUT INF'!$C367="I",'INPUT INF'!$D367=$C$2003),'INPUT INF'!$A367,"")</f>
        <v/>
      </c>
      <c r="D2368" s="100" t="str">
        <f>IF(AND('INPUT INF'!$C367="I",'INPUT INF'!$D367=$D$2003),'INPUT INF'!$A367,"")</f>
        <v/>
      </c>
      <c r="E2368" s="100" t="str">
        <f>IF(AND('INPUT INF'!$C367="I",'INPUT INF'!$D367=$E$2003),'INPUT INF'!$A367,"")</f>
        <v/>
      </c>
      <c r="F2368" s="100" t="str">
        <f>IF(AND('INPUT INF'!$C367="I",'INPUT INF'!$D367=$F$2003),'INPUT INF'!$A367,"")</f>
        <v/>
      </c>
      <c r="G2368" s="100" t="str">
        <f>IF(AND('INPUT INF'!$C367="I",'INPUT INF'!$D367=$G$2003),'INPUT INF'!$A367,"")</f>
        <v/>
      </c>
      <c r="H2368" s="100" t="str">
        <f>IF(AND('INPUT INF'!$C367="II",'INPUT INF'!$D367=$H$2003),'INPUT INF'!$A367,"")</f>
        <v/>
      </c>
      <c r="I2368" s="100" t="str">
        <f>IF(AND('INPUT INF'!$C367="II",'INPUT INF'!$D367=$I$2003),'INPUT INF'!$A367,"")</f>
        <v/>
      </c>
      <c r="J2368" s="100" t="str">
        <f>IF(AND('INPUT INF'!$C367="II",'INPUT INF'!$D367=$J$2003),'INPUT INF'!$A367,"")</f>
        <v/>
      </c>
      <c r="K2368" s="100" t="str">
        <f>IF(AND('INPUT INF'!$C367="II",'INPUT INF'!$D367=$K$2003),'INPUT INF'!$A367,"")</f>
        <v/>
      </c>
      <c r="L2368" s="100" t="str">
        <f>IF(AND('INPUT INF'!$C367="II",'INPUT INF'!$D367=$L$2003),'INPUT INF'!$A367,"")</f>
        <v/>
      </c>
      <c r="M2368" s="100" t="str">
        <f>IF(AND('INPUT INF'!$C367="II",'INPUT INF'!$D367=$M$2003),'INPUT INF'!$A367,"")</f>
        <v/>
      </c>
      <c r="N2368" s="100" t="str">
        <f t="shared" si="7440"/>
        <v/>
      </c>
      <c r="O2368" s="100" t="str">
        <f t="shared" si="7447"/>
        <v/>
      </c>
      <c r="P2368" s="100" t="str">
        <f t="shared" si="7447"/>
        <v/>
      </c>
      <c r="Q2368" s="100" t="str">
        <f t="shared" si="7447"/>
        <v/>
      </c>
      <c r="R2368" s="100" t="str">
        <f t="shared" si="7447"/>
        <v/>
      </c>
      <c r="S2368" s="100" t="str">
        <f t="shared" si="7447"/>
        <v/>
      </c>
      <c r="T2368" s="100" t="str">
        <f t="shared" si="7447"/>
        <v/>
      </c>
      <c r="U2368" s="100" t="str">
        <f t="shared" si="7447"/>
        <v/>
      </c>
      <c r="V2368" s="100" t="str">
        <f t="shared" si="7447"/>
        <v/>
      </c>
      <c r="W2368" s="100" t="str">
        <f t="shared" si="7447"/>
        <v/>
      </c>
      <c r="X2368" s="100" t="str">
        <f t="shared" si="7447"/>
        <v/>
      </c>
      <c r="Y2368" s="100" t="str">
        <f t="shared" si="7448"/>
        <v/>
      </c>
      <c r="Z2368" s="100" t="str">
        <f t="shared" si="7448"/>
        <v/>
      </c>
      <c r="AA2368" s="100" t="str">
        <f t="shared" si="7448"/>
        <v/>
      </c>
      <c r="AB2368" s="100" t="str">
        <f t="shared" si="7448"/>
        <v/>
      </c>
      <c r="AC2368" s="100" t="str">
        <f t="shared" si="7448"/>
        <v/>
      </c>
      <c r="AD2368" s="100" t="str">
        <f t="shared" si="7448"/>
        <v/>
      </c>
      <c r="AE2368" s="100" t="str">
        <f t="shared" si="7448"/>
        <v/>
      </c>
      <c r="AF2368" s="100" t="str">
        <f t="shared" si="7448"/>
        <v/>
      </c>
      <c r="AG2368" s="100" t="str">
        <f t="shared" si="7448"/>
        <v/>
      </c>
      <c r="AH2368" s="100" t="str">
        <f t="shared" si="7448"/>
        <v/>
      </c>
      <c r="AI2368" s="100" t="str">
        <f t="shared" si="7448"/>
        <v/>
      </c>
      <c r="AJ2368" s="100" t="str">
        <f t="shared" si="7448"/>
        <v/>
      </c>
      <c r="AK2368" s="100" t="str">
        <f>IFERROR(VALUE(INDEX('INPUT DATA'!$Z$5:$Z$605,MATCH(CAL!N2368,'INPUT DATA'!$A$5:$A$605,0))),"")</f>
        <v/>
      </c>
      <c r="AL2368" s="100" t="str">
        <f>IFERROR(VALUE(INDEX('INPUT DATA'!$AA$5:$AA$605,MATCH(CAL!N2368,'INPUT DATA'!$A$5:$A$605,0))),"")</f>
        <v/>
      </c>
      <c r="AM2368" s="100" t="str">
        <f t="shared" si="7438"/>
        <v/>
      </c>
      <c r="AN2368" s="100" t="str">
        <f t="shared" si="7439"/>
        <v/>
      </c>
    </row>
    <row r="2369" spans="2:40" ht="15" customHeight="1" x14ac:dyDescent="0.25">
      <c r="B2369" s="115" t="str">
        <f>IF(AND('INPUT INF'!$C368="I",'INPUT INF'!$D368=$B$2003),'INPUT INF'!$A368,"")</f>
        <v/>
      </c>
      <c r="C2369" s="115" t="str">
        <f>IF(AND('INPUT INF'!$C368="I",'INPUT INF'!$D368=$C$2003),'INPUT INF'!$A368,"")</f>
        <v/>
      </c>
      <c r="D2369" s="100" t="str">
        <f>IF(AND('INPUT INF'!$C368="I",'INPUT INF'!$D368=$D$2003),'INPUT INF'!$A368,"")</f>
        <v/>
      </c>
      <c r="E2369" s="100" t="str">
        <f>IF(AND('INPUT INF'!$C368="I",'INPUT INF'!$D368=$E$2003),'INPUT INF'!$A368,"")</f>
        <v/>
      </c>
      <c r="F2369" s="100" t="str">
        <f>IF(AND('INPUT INF'!$C368="I",'INPUT INF'!$D368=$F$2003),'INPUT INF'!$A368,"")</f>
        <v/>
      </c>
      <c r="G2369" s="100" t="str">
        <f>IF(AND('INPUT INF'!$C368="I",'INPUT INF'!$D368=$G$2003),'INPUT INF'!$A368,"")</f>
        <v/>
      </c>
      <c r="H2369" s="100" t="str">
        <f>IF(AND('INPUT INF'!$C368="II",'INPUT INF'!$D368=$H$2003),'INPUT INF'!$A368,"")</f>
        <v/>
      </c>
      <c r="I2369" s="100" t="str">
        <f>IF(AND('INPUT INF'!$C368="II",'INPUT INF'!$D368=$I$2003),'INPUT INF'!$A368,"")</f>
        <v/>
      </c>
      <c r="J2369" s="100" t="str">
        <f>IF(AND('INPUT INF'!$C368="II",'INPUT INF'!$D368=$J$2003),'INPUT INF'!$A368,"")</f>
        <v/>
      </c>
      <c r="K2369" s="100" t="str">
        <f>IF(AND('INPUT INF'!$C368="II",'INPUT INF'!$D368=$K$2003),'INPUT INF'!$A368,"")</f>
        <v/>
      </c>
      <c r="L2369" s="100" t="str">
        <f>IF(AND('INPUT INF'!$C368="II",'INPUT INF'!$D368=$L$2003),'INPUT INF'!$A368,"")</f>
        <v/>
      </c>
      <c r="M2369" s="100" t="str">
        <f>IF(AND('INPUT INF'!$C368="II",'INPUT INF'!$D368=$M$2003),'INPUT INF'!$A368,"")</f>
        <v/>
      </c>
      <c r="N2369" s="100" t="str">
        <f t="shared" si="7440"/>
        <v/>
      </c>
      <c r="O2369" s="100" t="str">
        <f t="shared" si="7447"/>
        <v/>
      </c>
      <c r="P2369" s="100" t="str">
        <f t="shared" si="7447"/>
        <v/>
      </c>
      <c r="Q2369" s="100" t="str">
        <f t="shared" si="7447"/>
        <v/>
      </c>
      <c r="R2369" s="100" t="str">
        <f t="shared" si="7447"/>
        <v/>
      </c>
      <c r="S2369" s="100" t="str">
        <f t="shared" si="7447"/>
        <v/>
      </c>
      <c r="T2369" s="100" t="str">
        <f t="shared" si="7447"/>
        <v/>
      </c>
      <c r="U2369" s="100" t="str">
        <f t="shared" si="7447"/>
        <v/>
      </c>
      <c r="V2369" s="100" t="str">
        <f t="shared" si="7447"/>
        <v/>
      </c>
      <c r="W2369" s="100" t="str">
        <f t="shared" si="7447"/>
        <v/>
      </c>
      <c r="X2369" s="100" t="str">
        <f t="shared" si="7447"/>
        <v/>
      </c>
      <c r="Y2369" s="100" t="str">
        <f t="shared" si="7448"/>
        <v/>
      </c>
      <c r="Z2369" s="100" t="str">
        <f t="shared" si="7448"/>
        <v/>
      </c>
      <c r="AA2369" s="100" t="str">
        <f t="shared" si="7448"/>
        <v/>
      </c>
      <c r="AB2369" s="100" t="str">
        <f t="shared" si="7448"/>
        <v/>
      </c>
      <c r="AC2369" s="100" t="str">
        <f t="shared" si="7448"/>
        <v/>
      </c>
      <c r="AD2369" s="100" t="str">
        <f t="shared" si="7448"/>
        <v/>
      </c>
      <c r="AE2369" s="100" t="str">
        <f t="shared" si="7448"/>
        <v/>
      </c>
      <c r="AF2369" s="100" t="str">
        <f t="shared" si="7448"/>
        <v/>
      </c>
      <c r="AG2369" s="100" t="str">
        <f t="shared" si="7448"/>
        <v/>
      </c>
      <c r="AH2369" s="100" t="str">
        <f t="shared" si="7448"/>
        <v/>
      </c>
      <c r="AI2369" s="100" t="str">
        <f t="shared" si="7448"/>
        <v/>
      </c>
      <c r="AJ2369" s="100" t="str">
        <f t="shared" si="7448"/>
        <v/>
      </c>
      <c r="AK2369" s="100" t="str">
        <f>IFERROR(VALUE(INDEX('INPUT DATA'!$Z$5:$Z$605,MATCH(CAL!N2369,'INPUT DATA'!$A$5:$A$605,0))),"")</f>
        <v/>
      </c>
      <c r="AL2369" s="100" t="str">
        <f>IFERROR(VALUE(INDEX('INPUT DATA'!$AA$5:$AA$605,MATCH(CAL!N2369,'INPUT DATA'!$A$5:$A$605,0))),"")</f>
        <v/>
      </c>
      <c r="AM2369" s="100" t="str">
        <f t="shared" si="7438"/>
        <v/>
      </c>
      <c r="AN2369" s="100" t="str">
        <f t="shared" si="7439"/>
        <v/>
      </c>
    </row>
    <row r="2370" spans="2:40" ht="15" customHeight="1" x14ac:dyDescent="0.25">
      <c r="B2370" s="115" t="str">
        <f>IF(AND('INPUT INF'!$C369="I",'INPUT INF'!$D369=$B$2003),'INPUT INF'!$A369,"")</f>
        <v/>
      </c>
      <c r="C2370" s="115" t="str">
        <f>IF(AND('INPUT INF'!$C369="I",'INPUT INF'!$D369=$C$2003),'INPUT INF'!$A369,"")</f>
        <v/>
      </c>
      <c r="D2370" s="100" t="str">
        <f>IF(AND('INPUT INF'!$C369="I",'INPUT INF'!$D369=$D$2003),'INPUT INF'!$A369,"")</f>
        <v/>
      </c>
      <c r="E2370" s="100" t="str">
        <f>IF(AND('INPUT INF'!$C369="I",'INPUT INF'!$D369=$E$2003),'INPUT INF'!$A369,"")</f>
        <v/>
      </c>
      <c r="F2370" s="100" t="str">
        <f>IF(AND('INPUT INF'!$C369="I",'INPUT INF'!$D369=$F$2003),'INPUT INF'!$A369,"")</f>
        <v/>
      </c>
      <c r="G2370" s="100" t="str">
        <f>IF(AND('INPUT INF'!$C369="I",'INPUT INF'!$D369=$G$2003),'INPUT INF'!$A369,"")</f>
        <v/>
      </c>
      <c r="H2370" s="100" t="str">
        <f>IF(AND('INPUT INF'!$C369="II",'INPUT INF'!$D369=$H$2003),'INPUT INF'!$A369,"")</f>
        <v/>
      </c>
      <c r="I2370" s="100" t="str">
        <f>IF(AND('INPUT INF'!$C369="II",'INPUT INF'!$D369=$I$2003),'INPUT INF'!$A369,"")</f>
        <v/>
      </c>
      <c r="J2370" s="100" t="str">
        <f>IF(AND('INPUT INF'!$C369="II",'INPUT INF'!$D369=$J$2003),'INPUT INF'!$A369,"")</f>
        <v/>
      </c>
      <c r="K2370" s="100" t="str">
        <f>IF(AND('INPUT INF'!$C369="II",'INPUT INF'!$D369=$K$2003),'INPUT INF'!$A369,"")</f>
        <v/>
      </c>
      <c r="L2370" s="100" t="str">
        <f>IF(AND('INPUT INF'!$C369="II",'INPUT INF'!$D369=$L$2003),'INPUT INF'!$A369,"")</f>
        <v/>
      </c>
      <c r="M2370" s="100" t="str">
        <f>IF(AND('INPUT INF'!$C369="II",'INPUT INF'!$D369=$M$2003),'INPUT INF'!$A369,"")</f>
        <v/>
      </c>
      <c r="N2370" s="100" t="str">
        <f t="shared" si="7440"/>
        <v/>
      </c>
      <c r="O2370" s="100" t="str">
        <f t="shared" si="7447"/>
        <v/>
      </c>
      <c r="P2370" s="100" t="str">
        <f t="shared" si="7447"/>
        <v/>
      </c>
      <c r="Q2370" s="100" t="str">
        <f t="shared" si="7447"/>
        <v/>
      </c>
      <c r="R2370" s="100" t="str">
        <f t="shared" si="7447"/>
        <v/>
      </c>
      <c r="S2370" s="100" t="str">
        <f t="shared" si="7447"/>
        <v/>
      </c>
      <c r="T2370" s="100" t="str">
        <f t="shared" si="7447"/>
        <v/>
      </c>
      <c r="U2370" s="100" t="str">
        <f t="shared" si="7447"/>
        <v/>
      </c>
      <c r="V2370" s="100" t="str">
        <f t="shared" si="7447"/>
        <v/>
      </c>
      <c r="W2370" s="100" t="str">
        <f t="shared" si="7447"/>
        <v/>
      </c>
      <c r="X2370" s="100" t="str">
        <f t="shared" si="7447"/>
        <v/>
      </c>
      <c r="Y2370" s="100" t="str">
        <f t="shared" si="7448"/>
        <v/>
      </c>
      <c r="Z2370" s="100" t="str">
        <f t="shared" si="7448"/>
        <v/>
      </c>
      <c r="AA2370" s="100" t="str">
        <f t="shared" si="7448"/>
        <v/>
      </c>
      <c r="AB2370" s="100" t="str">
        <f t="shared" si="7448"/>
        <v/>
      </c>
      <c r="AC2370" s="100" t="str">
        <f t="shared" si="7448"/>
        <v/>
      </c>
      <c r="AD2370" s="100" t="str">
        <f t="shared" si="7448"/>
        <v/>
      </c>
      <c r="AE2370" s="100" t="str">
        <f t="shared" si="7448"/>
        <v/>
      </c>
      <c r="AF2370" s="100" t="str">
        <f t="shared" si="7448"/>
        <v/>
      </c>
      <c r="AG2370" s="100" t="str">
        <f t="shared" si="7448"/>
        <v/>
      </c>
      <c r="AH2370" s="100" t="str">
        <f t="shared" si="7448"/>
        <v/>
      </c>
      <c r="AI2370" s="100" t="str">
        <f t="shared" si="7448"/>
        <v/>
      </c>
      <c r="AJ2370" s="100" t="str">
        <f t="shared" si="7448"/>
        <v/>
      </c>
      <c r="AK2370" s="100" t="str">
        <f>IFERROR(VALUE(INDEX('INPUT DATA'!$Z$5:$Z$605,MATCH(CAL!N2370,'INPUT DATA'!$A$5:$A$605,0))),"")</f>
        <v/>
      </c>
      <c r="AL2370" s="100" t="str">
        <f>IFERROR(VALUE(INDEX('INPUT DATA'!$AA$5:$AA$605,MATCH(CAL!N2370,'INPUT DATA'!$A$5:$A$605,0))),"")</f>
        <v/>
      </c>
      <c r="AM2370" s="100" t="str">
        <f t="shared" si="7438"/>
        <v/>
      </c>
      <c r="AN2370" s="100" t="str">
        <f t="shared" si="7439"/>
        <v/>
      </c>
    </row>
    <row r="2371" spans="2:40" ht="15" customHeight="1" x14ac:dyDescent="0.25">
      <c r="B2371" s="115" t="str">
        <f>IF(AND('INPUT INF'!$C370="I",'INPUT INF'!$D370=$B$2003),'INPUT INF'!$A370,"")</f>
        <v/>
      </c>
      <c r="C2371" s="115" t="str">
        <f>IF(AND('INPUT INF'!$C370="I",'INPUT INF'!$D370=$C$2003),'INPUT INF'!$A370,"")</f>
        <v/>
      </c>
      <c r="D2371" s="100" t="str">
        <f>IF(AND('INPUT INF'!$C370="I",'INPUT INF'!$D370=$D$2003),'INPUT INF'!$A370,"")</f>
        <v/>
      </c>
      <c r="E2371" s="100" t="str">
        <f>IF(AND('INPUT INF'!$C370="I",'INPUT INF'!$D370=$E$2003),'INPUT INF'!$A370,"")</f>
        <v/>
      </c>
      <c r="F2371" s="100" t="str">
        <f>IF(AND('INPUT INF'!$C370="I",'INPUT INF'!$D370=$F$2003),'INPUT INF'!$A370,"")</f>
        <v/>
      </c>
      <c r="G2371" s="100" t="str">
        <f>IF(AND('INPUT INF'!$C370="I",'INPUT INF'!$D370=$G$2003),'INPUT INF'!$A370,"")</f>
        <v/>
      </c>
      <c r="H2371" s="100" t="str">
        <f>IF(AND('INPUT INF'!$C370="II",'INPUT INF'!$D370=$H$2003),'INPUT INF'!$A370,"")</f>
        <v/>
      </c>
      <c r="I2371" s="100" t="str">
        <f>IF(AND('INPUT INF'!$C370="II",'INPUT INF'!$D370=$I$2003),'INPUT INF'!$A370,"")</f>
        <v/>
      </c>
      <c r="J2371" s="100" t="str">
        <f>IF(AND('INPUT INF'!$C370="II",'INPUT INF'!$D370=$J$2003),'INPUT INF'!$A370,"")</f>
        <v/>
      </c>
      <c r="K2371" s="100" t="str">
        <f>IF(AND('INPUT INF'!$C370="II",'INPUT INF'!$D370=$K$2003),'INPUT INF'!$A370,"")</f>
        <v/>
      </c>
      <c r="L2371" s="100" t="str">
        <f>IF(AND('INPUT INF'!$C370="II",'INPUT INF'!$D370=$L$2003),'INPUT INF'!$A370,"")</f>
        <v/>
      </c>
      <c r="M2371" s="100" t="str">
        <f>IF(AND('INPUT INF'!$C370="II",'INPUT INF'!$D370=$M$2003),'INPUT INF'!$A370,"")</f>
        <v/>
      </c>
      <c r="N2371" s="100" t="str">
        <f t="shared" si="7440"/>
        <v/>
      </c>
      <c r="O2371" s="100" t="str">
        <f t="shared" si="7447"/>
        <v/>
      </c>
      <c r="P2371" s="100" t="str">
        <f t="shared" si="7447"/>
        <v/>
      </c>
      <c r="Q2371" s="100" t="str">
        <f t="shared" si="7447"/>
        <v/>
      </c>
      <c r="R2371" s="100" t="str">
        <f t="shared" si="7447"/>
        <v/>
      </c>
      <c r="S2371" s="100" t="str">
        <f t="shared" si="7447"/>
        <v/>
      </c>
      <c r="T2371" s="100" t="str">
        <f t="shared" si="7447"/>
        <v/>
      </c>
      <c r="U2371" s="100" t="str">
        <f t="shared" si="7447"/>
        <v/>
      </c>
      <c r="V2371" s="100" t="str">
        <f t="shared" si="7447"/>
        <v/>
      </c>
      <c r="W2371" s="100" t="str">
        <f t="shared" si="7447"/>
        <v/>
      </c>
      <c r="X2371" s="100" t="str">
        <f t="shared" si="7447"/>
        <v/>
      </c>
      <c r="Y2371" s="100" t="str">
        <f t="shared" si="7448"/>
        <v/>
      </c>
      <c r="Z2371" s="100" t="str">
        <f t="shared" si="7448"/>
        <v/>
      </c>
      <c r="AA2371" s="100" t="str">
        <f t="shared" si="7448"/>
        <v/>
      </c>
      <c r="AB2371" s="100" t="str">
        <f t="shared" si="7448"/>
        <v/>
      </c>
      <c r="AC2371" s="100" t="str">
        <f t="shared" si="7448"/>
        <v/>
      </c>
      <c r="AD2371" s="100" t="str">
        <f t="shared" si="7448"/>
        <v/>
      </c>
      <c r="AE2371" s="100" t="str">
        <f t="shared" si="7448"/>
        <v/>
      </c>
      <c r="AF2371" s="100" t="str">
        <f t="shared" si="7448"/>
        <v/>
      </c>
      <c r="AG2371" s="100" t="str">
        <f t="shared" si="7448"/>
        <v/>
      </c>
      <c r="AH2371" s="100" t="str">
        <f t="shared" si="7448"/>
        <v/>
      </c>
      <c r="AI2371" s="100" t="str">
        <f t="shared" si="7448"/>
        <v/>
      </c>
      <c r="AJ2371" s="100" t="str">
        <f t="shared" si="7448"/>
        <v/>
      </c>
      <c r="AK2371" s="100" t="str">
        <f>IFERROR(VALUE(INDEX('INPUT DATA'!$Z$5:$Z$605,MATCH(CAL!N2371,'INPUT DATA'!$A$5:$A$605,0))),"")</f>
        <v/>
      </c>
      <c r="AL2371" s="100" t="str">
        <f>IFERROR(VALUE(INDEX('INPUT DATA'!$AA$5:$AA$605,MATCH(CAL!N2371,'INPUT DATA'!$A$5:$A$605,0))),"")</f>
        <v/>
      </c>
      <c r="AM2371" s="100" t="str">
        <f t="shared" si="7438"/>
        <v/>
      </c>
      <c r="AN2371" s="100" t="str">
        <f t="shared" si="7439"/>
        <v/>
      </c>
    </row>
    <row r="2372" spans="2:40" ht="15" customHeight="1" x14ac:dyDescent="0.25">
      <c r="B2372" s="115" t="str">
        <f>IF(AND('INPUT INF'!$C371="I",'INPUT INF'!$D371=$B$2003),'INPUT INF'!$A371,"")</f>
        <v/>
      </c>
      <c r="C2372" s="115" t="str">
        <f>IF(AND('INPUT INF'!$C371="I",'INPUT INF'!$D371=$C$2003),'INPUT INF'!$A371,"")</f>
        <v/>
      </c>
      <c r="D2372" s="100" t="str">
        <f>IF(AND('INPUT INF'!$C371="I",'INPUT INF'!$D371=$D$2003),'INPUT INF'!$A371,"")</f>
        <v/>
      </c>
      <c r="E2372" s="100" t="str">
        <f>IF(AND('INPUT INF'!$C371="I",'INPUT INF'!$D371=$E$2003),'INPUT INF'!$A371,"")</f>
        <v/>
      </c>
      <c r="F2372" s="100" t="str">
        <f>IF(AND('INPUT INF'!$C371="I",'INPUT INF'!$D371=$F$2003),'INPUT INF'!$A371,"")</f>
        <v/>
      </c>
      <c r="G2372" s="100" t="str">
        <f>IF(AND('INPUT INF'!$C371="I",'INPUT INF'!$D371=$G$2003),'INPUT INF'!$A371,"")</f>
        <v/>
      </c>
      <c r="H2372" s="100" t="str">
        <f>IF(AND('INPUT INF'!$C371="II",'INPUT INF'!$D371=$H$2003),'INPUT INF'!$A371,"")</f>
        <v/>
      </c>
      <c r="I2372" s="100" t="str">
        <f>IF(AND('INPUT INF'!$C371="II",'INPUT INF'!$D371=$I$2003),'INPUT INF'!$A371,"")</f>
        <v/>
      </c>
      <c r="J2372" s="100" t="str">
        <f>IF(AND('INPUT INF'!$C371="II",'INPUT INF'!$D371=$J$2003),'INPUT INF'!$A371,"")</f>
        <v/>
      </c>
      <c r="K2372" s="100" t="str">
        <f>IF(AND('INPUT INF'!$C371="II",'INPUT INF'!$D371=$K$2003),'INPUT INF'!$A371,"")</f>
        <v/>
      </c>
      <c r="L2372" s="100" t="str">
        <f>IF(AND('INPUT INF'!$C371="II",'INPUT INF'!$D371=$L$2003),'INPUT INF'!$A371,"")</f>
        <v/>
      </c>
      <c r="M2372" s="100" t="str">
        <f>IF(AND('INPUT INF'!$C371="II",'INPUT INF'!$D371=$M$2003),'INPUT INF'!$A371,"")</f>
        <v/>
      </c>
      <c r="N2372" s="100" t="str">
        <f t="shared" si="7440"/>
        <v/>
      </c>
      <c r="O2372" s="100" t="str">
        <f t="shared" si="7447"/>
        <v/>
      </c>
      <c r="P2372" s="100" t="str">
        <f t="shared" si="7447"/>
        <v/>
      </c>
      <c r="Q2372" s="100" t="str">
        <f t="shared" si="7447"/>
        <v/>
      </c>
      <c r="R2372" s="100" t="str">
        <f t="shared" si="7447"/>
        <v/>
      </c>
      <c r="S2372" s="100" t="str">
        <f t="shared" si="7447"/>
        <v/>
      </c>
      <c r="T2372" s="100" t="str">
        <f t="shared" si="7447"/>
        <v/>
      </c>
      <c r="U2372" s="100" t="str">
        <f t="shared" si="7447"/>
        <v/>
      </c>
      <c r="V2372" s="100" t="str">
        <f t="shared" si="7447"/>
        <v/>
      </c>
      <c r="W2372" s="100" t="str">
        <f t="shared" si="7447"/>
        <v/>
      </c>
      <c r="X2372" s="100" t="str">
        <f t="shared" si="7447"/>
        <v/>
      </c>
      <c r="Y2372" s="100" t="str">
        <f t="shared" si="7448"/>
        <v/>
      </c>
      <c r="Z2372" s="100" t="str">
        <f t="shared" si="7448"/>
        <v/>
      </c>
      <c r="AA2372" s="100" t="str">
        <f t="shared" si="7448"/>
        <v/>
      </c>
      <c r="AB2372" s="100" t="str">
        <f t="shared" si="7448"/>
        <v/>
      </c>
      <c r="AC2372" s="100" t="str">
        <f t="shared" si="7448"/>
        <v/>
      </c>
      <c r="AD2372" s="100" t="str">
        <f t="shared" si="7448"/>
        <v/>
      </c>
      <c r="AE2372" s="100" t="str">
        <f t="shared" si="7448"/>
        <v/>
      </c>
      <c r="AF2372" s="100" t="str">
        <f t="shared" si="7448"/>
        <v/>
      </c>
      <c r="AG2372" s="100" t="str">
        <f t="shared" si="7448"/>
        <v/>
      </c>
      <c r="AH2372" s="100" t="str">
        <f t="shared" si="7448"/>
        <v/>
      </c>
      <c r="AI2372" s="100" t="str">
        <f t="shared" si="7448"/>
        <v/>
      </c>
      <c r="AJ2372" s="100" t="str">
        <f t="shared" si="7448"/>
        <v/>
      </c>
      <c r="AK2372" s="100" t="str">
        <f>IFERROR(VALUE(INDEX('INPUT DATA'!$Z$5:$Z$605,MATCH(CAL!N2372,'INPUT DATA'!$A$5:$A$605,0))),"")</f>
        <v/>
      </c>
      <c r="AL2372" s="100" t="str">
        <f>IFERROR(VALUE(INDEX('INPUT DATA'!$AA$5:$AA$605,MATCH(CAL!N2372,'INPUT DATA'!$A$5:$A$605,0))),"")</f>
        <v/>
      </c>
      <c r="AM2372" s="100" t="str">
        <f t="shared" si="7438"/>
        <v/>
      </c>
      <c r="AN2372" s="100" t="str">
        <f t="shared" si="7439"/>
        <v/>
      </c>
    </row>
    <row r="2373" spans="2:40" ht="15" customHeight="1" x14ac:dyDescent="0.25">
      <c r="B2373" s="115" t="str">
        <f>IF(AND('INPUT INF'!$C372="I",'INPUT INF'!$D372=$B$2003),'INPUT INF'!$A372,"")</f>
        <v/>
      </c>
      <c r="C2373" s="115" t="str">
        <f>IF(AND('INPUT INF'!$C372="I",'INPUT INF'!$D372=$C$2003),'INPUT INF'!$A372,"")</f>
        <v/>
      </c>
      <c r="D2373" s="100" t="str">
        <f>IF(AND('INPUT INF'!$C372="I",'INPUT INF'!$D372=$D$2003),'INPUT INF'!$A372,"")</f>
        <v/>
      </c>
      <c r="E2373" s="100" t="str">
        <f>IF(AND('INPUT INF'!$C372="I",'INPUT INF'!$D372=$E$2003),'INPUT INF'!$A372,"")</f>
        <v/>
      </c>
      <c r="F2373" s="100" t="str">
        <f>IF(AND('INPUT INF'!$C372="I",'INPUT INF'!$D372=$F$2003),'INPUT INF'!$A372,"")</f>
        <v/>
      </c>
      <c r="G2373" s="100" t="str">
        <f>IF(AND('INPUT INF'!$C372="I",'INPUT INF'!$D372=$G$2003),'INPUT INF'!$A372,"")</f>
        <v/>
      </c>
      <c r="H2373" s="100" t="str">
        <f>IF(AND('INPUT INF'!$C372="II",'INPUT INF'!$D372=$H$2003),'INPUT INF'!$A372,"")</f>
        <v/>
      </c>
      <c r="I2373" s="100" t="str">
        <f>IF(AND('INPUT INF'!$C372="II",'INPUT INF'!$D372=$I$2003),'INPUT INF'!$A372,"")</f>
        <v/>
      </c>
      <c r="J2373" s="100" t="str">
        <f>IF(AND('INPUT INF'!$C372="II",'INPUT INF'!$D372=$J$2003),'INPUT INF'!$A372,"")</f>
        <v/>
      </c>
      <c r="K2373" s="100" t="str">
        <f>IF(AND('INPUT INF'!$C372="II",'INPUT INF'!$D372=$K$2003),'INPUT INF'!$A372,"")</f>
        <v/>
      </c>
      <c r="L2373" s="100" t="str">
        <f>IF(AND('INPUT INF'!$C372="II",'INPUT INF'!$D372=$L$2003),'INPUT INF'!$A372,"")</f>
        <v/>
      </c>
      <c r="M2373" s="100" t="str">
        <f>IF(AND('INPUT INF'!$C372="II",'INPUT INF'!$D372=$M$2003),'INPUT INF'!$A372,"")</f>
        <v/>
      </c>
      <c r="N2373" s="100" t="str">
        <f t="shared" si="7440"/>
        <v/>
      </c>
      <c r="O2373" s="100" t="str">
        <f t="shared" si="7447"/>
        <v/>
      </c>
      <c r="P2373" s="100" t="str">
        <f t="shared" si="7447"/>
        <v/>
      </c>
      <c r="Q2373" s="100" t="str">
        <f t="shared" si="7447"/>
        <v/>
      </c>
      <c r="R2373" s="100" t="str">
        <f t="shared" si="7447"/>
        <v/>
      </c>
      <c r="S2373" s="100" t="str">
        <f t="shared" si="7447"/>
        <v/>
      </c>
      <c r="T2373" s="100" t="str">
        <f t="shared" si="7447"/>
        <v/>
      </c>
      <c r="U2373" s="100" t="str">
        <f t="shared" si="7447"/>
        <v/>
      </c>
      <c r="V2373" s="100" t="str">
        <f t="shared" si="7447"/>
        <v/>
      </c>
      <c r="W2373" s="100" t="str">
        <f t="shared" si="7447"/>
        <v/>
      </c>
      <c r="X2373" s="100" t="str">
        <f t="shared" si="7447"/>
        <v/>
      </c>
      <c r="Y2373" s="100" t="str">
        <f t="shared" si="7448"/>
        <v/>
      </c>
      <c r="Z2373" s="100" t="str">
        <f t="shared" si="7448"/>
        <v/>
      </c>
      <c r="AA2373" s="100" t="str">
        <f t="shared" si="7448"/>
        <v/>
      </c>
      <c r="AB2373" s="100" t="str">
        <f t="shared" si="7448"/>
        <v/>
      </c>
      <c r="AC2373" s="100" t="str">
        <f t="shared" si="7448"/>
        <v/>
      </c>
      <c r="AD2373" s="100" t="str">
        <f t="shared" si="7448"/>
        <v/>
      </c>
      <c r="AE2373" s="100" t="str">
        <f t="shared" si="7448"/>
        <v/>
      </c>
      <c r="AF2373" s="100" t="str">
        <f t="shared" si="7448"/>
        <v/>
      </c>
      <c r="AG2373" s="100" t="str">
        <f t="shared" si="7448"/>
        <v/>
      </c>
      <c r="AH2373" s="100" t="str">
        <f t="shared" si="7448"/>
        <v/>
      </c>
      <c r="AI2373" s="100" t="str">
        <f t="shared" si="7448"/>
        <v/>
      </c>
      <c r="AJ2373" s="100" t="str">
        <f t="shared" si="7448"/>
        <v/>
      </c>
      <c r="AK2373" s="100" t="str">
        <f>IFERROR(VALUE(INDEX('INPUT DATA'!$Z$5:$Z$605,MATCH(CAL!N2373,'INPUT DATA'!$A$5:$A$605,0))),"")</f>
        <v/>
      </c>
      <c r="AL2373" s="100" t="str">
        <f>IFERROR(VALUE(INDEX('INPUT DATA'!$AA$5:$AA$605,MATCH(CAL!N2373,'INPUT DATA'!$A$5:$A$605,0))),"")</f>
        <v/>
      </c>
      <c r="AM2373" s="100" t="str">
        <f t="shared" si="7438"/>
        <v/>
      </c>
      <c r="AN2373" s="100" t="str">
        <f t="shared" si="7439"/>
        <v/>
      </c>
    </row>
    <row r="2374" spans="2:40" ht="15" customHeight="1" x14ac:dyDescent="0.25">
      <c r="B2374" s="115" t="str">
        <f>IF(AND('INPUT INF'!$C373="I",'INPUT INF'!$D373=$B$2003),'INPUT INF'!$A373,"")</f>
        <v/>
      </c>
      <c r="C2374" s="115" t="str">
        <f>IF(AND('INPUT INF'!$C373="I",'INPUT INF'!$D373=$C$2003),'INPUT INF'!$A373,"")</f>
        <v/>
      </c>
      <c r="D2374" s="100" t="str">
        <f>IF(AND('INPUT INF'!$C373="I",'INPUT INF'!$D373=$D$2003),'INPUT INF'!$A373,"")</f>
        <v/>
      </c>
      <c r="E2374" s="100" t="str">
        <f>IF(AND('INPUT INF'!$C373="I",'INPUT INF'!$D373=$E$2003),'INPUT INF'!$A373,"")</f>
        <v/>
      </c>
      <c r="F2374" s="100" t="str">
        <f>IF(AND('INPUT INF'!$C373="I",'INPUT INF'!$D373=$F$2003),'INPUT INF'!$A373,"")</f>
        <v/>
      </c>
      <c r="G2374" s="100" t="str">
        <f>IF(AND('INPUT INF'!$C373="I",'INPUT INF'!$D373=$G$2003),'INPUT INF'!$A373,"")</f>
        <v/>
      </c>
      <c r="H2374" s="100" t="str">
        <f>IF(AND('INPUT INF'!$C373="II",'INPUT INF'!$D373=$H$2003),'INPUT INF'!$A373,"")</f>
        <v/>
      </c>
      <c r="I2374" s="100" t="str">
        <f>IF(AND('INPUT INF'!$C373="II",'INPUT INF'!$D373=$I$2003),'INPUT INF'!$A373,"")</f>
        <v/>
      </c>
      <c r="J2374" s="100" t="str">
        <f>IF(AND('INPUT INF'!$C373="II",'INPUT INF'!$D373=$J$2003),'INPUT INF'!$A373,"")</f>
        <v/>
      </c>
      <c r="K2374" s="100" t="str">
        <f>IF(AND('INPUT INF'!$C373="II",'INPUT INF'!$D373=$K$2003),'INPUT INF'!$A373,"")</f>
        <v/>
      </c>
      <c r="L2374" s="100" t="str">
        <f>IF(AND('INPUT INF'!$C373="II",'INPUT INF'!$D373=$L$2003),'INPUT INF'!$A373,"")</f>
        <v/>
      </c>
      <c r="M2374" s="100" t="str">
        <f>IF(AND('INPUT INF'!$C373="II",'INPUT INF'!$D373=$M$2003),'INPUT INF'!$A373,"")</f>
        <v/>
      </c>
      <c r="N2374" s="100" t="str">
        <f t="shared" si="7440"/>
        <v/>
      </c>
      <c r="O2374" s="100" t="str">
        <f t="shared" ref="O2374:X2383" si="7449">VLOOKUP($N2374,$B$1003:$AA$1901,O$2003,FALSE)</f>
        <v/>
      </c>
      <c r="P2374" s="100" t="str">
        <f t="shared" si="7449"/>
        <v/>
      </c>
      <c r="Q2374" s="100" t="str">
        <f t="shared" si="7449"/>
        <v/>
      </c>
      <c r="R2374" s="100" t="str">
        <f t="shared" si="7449"/>
        <v/>
      </c>
      <c r="S2374" s="100" t="str">
        <f t="shared" si="7449"/>
        <v/>
      </c>
      <c r="T2374" s="100" t="str">
        <f t="shared" si="7449"/>
        <v/>
      </c>
      <c r="U2374" s="100" t="str">
        <f t="shared" si="7449"/>
        <v/>
      </c>
      <c r="V2374" s="100" t="str">
        <f t="shared" si="7449"/>
        <v/>
      </c>
      <c r="W2374" s="100" t="str">
        <f t="shared" si="7449"/>
        <v/>
      </c>
      <c r="X2374" s="100" t="str">
        <f t="shared" si="7449"/>
        <v/>
      </c>
      <c r="Y2374" s="100" t="str">
        <f t="shared" ref="Y2374:AJ2383" si="7450">VLOOKUP($N2374,$B$1003:$AA$1901,Y$2003,FALSE)</f>
        <v/>
      </c>
      <c r="Z2374" s="100" t="str">
        <f t="shared" si="7450"/>
        <v/>
      </c>
      <c r="AA2374" s="100" t="str">
        <f t="shared" si="7450"/>
        <v/>
      </c>
      <c r="AB2374" s="100" t="str">
        <f t="shared" si="7450"/>
        <v/>
      </c>
      <c r="AC2374" s="100" t="str">
        <f t="shared" si="7450"/>
        <v/>
      </c>
      <c r="AD2374" s="100" t="str">
        <f t="shared" si="7450"/>
        <v/>
      </c>
      <c r="AE2374" s="100" t="str">
        <f t="shared" si="7450"/>
        <v/>
      </c>
      <c r="AF2374" s="100" t="str">
        <f t="shared" si="7450"/>
        <v/>
      </c>
      <c r="AG2374" s="100" t="str">
        <f t="shared" si="7450"/>
        <v/>
      </c>
      <c r="AH2374" s="100" t="str">
        <f t="shared" si="7450"/>
        <v/>
      </c>
      <c r="AI2374" s="100" t="str">
        <f t="shared" si="7450"/>
        <v/>
      </c>
      <c r="AJ2374" s="100" t="str">
        <f t="shared" si="7450"/>
        <v/>
      </c>
      <c r="AK2374" s="100" t="str">
        <f>IFERROR(VALUE(INDEX('INPUT DATA'!$Z$5:$Z$605,MATCH(CAL!N2374,'INPUT DATA'!$A$5:$A$605,0))),"")</f>
        <v/>
      </c>
      <c r="AL2374" s="100" t="str">
        <f>IFERROR(VALUE(INDEX('INPUT DATA'!$AA$5:$AA$605,MATCH(CAL!N2374,'INPUT DATA'!$A$5:$A$605,0))),"")</f>
        <v/>
      </c>
      <c r="AM2374" s="100" t="str">
        <f t="shared" si="7438"/>
        <v/>
      </c>
      <c r="AN2374" s="100" t="str">
        <f t="shared" si="7439"/>
        <v/>
      </c>
    </row>
    <row r="2375" spans="2:40" ht="15" customHeight="1" x14ac:dyDescent="0.25">
      <c r="B2375" s="115" t="str">
        <f>IF(AND('INPUT INF'!$C374="I",'INPUT INF'!$D374=$B$2003),'INPUT INF'!$A374,"")</f>
        <v/>
      </c>
      <c r="C2375" s="115" t="str">
        <f>IF(AND('INPUT INF'!$C374="I",'INPUT INF'!$D374=$C$2003),'INPUT INF'!$A374,"")</f>
        <v/>
      </c>
      <c r="D2375" s="100" t="str">
        <f>IF(AND('INPUT INF'!$C374="I",'INPUT INF'!$D374=$D$2003),'INPUT INF'!$A374,"")</f>
        <v/>
      </c>
      <c r="E2375" s="100" t="str">
        <f>IF(AND('INPUT INF'!$C374="I",'INPUT INF'!$D374=$E$2003),'INPUT INF'!$A374,"")</f>
        <v/>
      </c>
      <c r="F2375" s="100" t="str">
        <f>IF(AND('INPUT INF'!$C374="I",'INPUT INF'!$D374=$F$2003),'INPUT INF'!$A374,"")</f>
        <v/>
      </c>
      <c r="G2375" s="100" t="str">
        <f>IF(AND('INPUT INF'!$C374="I",'INPUT INF'!$D374=$G$2003),'INPUT INF'!$A374,"")</f>
        <v/>
      </c>
      <c r="H2375" s="100" t="str">
        <f>IF(AND('INPUT INF'!$C374="II",'INPUT INF'!$D374=$H$2003),'INPUT INF'!$A374,"")</f>
        <v/>
      </c>
      <c r="I2375" s="100" t="str">
        <f>IF(AND('INPUT INF'!$C374="II",'INPUT INF'!$D374=$I$2003),'INPUT INF'!$A374,"")</f>
        <v/>
      </c>
      <c r="J2375" s="100" t="str">
        <f>IF(AND('INPUT INF'!$C374="II",'INPUT INF'!$D374=$J$2003),'INPUT INF'!$A374,"")</f>
        <v/>
      </c>
      <c r="K2375" s="100" t="str">
        <f>IF(AND('INPUT INF'!$C374="II",'INPUT INF'!$D374=$K$2003),'INPUT INF'!$A374,"")</f>
        <v/>
      </c>
      <c r="L2375" s="100" t="str">
        <f>IF(AND('INPUT INF'!$C374="II",'INPUT INF'!$D374=$L$2003),'INPUT INF'!$A374,"")</f>
        <v/>
      </c>
      <c r="M2375" s="100" t="str">
        <f>IF(AND('INPUT INF'!$C374="II",'INPUT INF'!$D374=$M$2003),'INPUT INF'!$A374,"")</f>
        <v/>
      </c>
      <c r="N2375" s="100" t="str">
        <f t="shared" si="7440"/>
        <v/>
      </c>
      <c r="O2375" s="100" t="str">
        <f t="shared" si="7449"/>
        <v/>
      </c>
      <c r="P2375" s="100" t="str">
        <f t="shared" si="7449"/>
        <v/>
      </c>
      <c r="Q2375" s="100" t="str">
        <f t="shared" si="7449"/>
        <v/>
      </c>
      <c r="R2375" s="100" t="str">
        <f t="shared" si="7449"/>
        <v/>
      </c>
      <c r="S2375" s="100" t="str">
        <f t="shared" si="7449"/>
        <v/>
      </c>
      <c r="T2375" s="100" t="str">
        <f t="shared" si="7449"/>
        <v/>
      </c>
      <c r="U2375" s="100" t="str">
        <f t="shared" si="7449"/>
        <v/>
      </c>
      <c r="V2375" s="100" t="str">
        <f t="shared" si="7449"/>
        <v/>
      </c>
      <c r="W2375" s="100" t="str">
        <f t="shared" si="7449"/>
        <v/>
      </c>
      <c r="X2375" s="100" t="str">
        <f t="shared" si="7449"/>
        <v/>
      </c>
      <c r="Y2375" s="100" t="str">
        <f t="shared" si="7450"/>
        <v/>
      </c>
      <c r="Z2375" s="100" t="str">
        <f t="shared" si="7450"/>
        <v/>
      </c>
      <c r="AA2375" s="100" t="str">
        <f t="shared" si="7450"/>
        <v/>
      </c>
      <c r="AB2375" s="100" t="str">
        <f t="shared" si="7450"/>
        <v/>
      </c>
      <c r="AC2375" s="100" t="str">
        <f t="shared" si="7450"/>
        <v/>
      </c>
      <c r="AD2375" s="100" t="str">
        <f t="shared" si="7450"/>
        <v/>
      </c>
      <c r="AE2375" s="100" t="str">
        <f t="shared" si="7450"/>
        <v/>
      </c>
      <c r="AF2375" s="100" t="str">
        <f t="shared" si="7450"/>
        <v/>
      </c>
      <c r="AG2375" s="100" t="str">
        <f t="shared" si="7450"/>
        <v/>
      </c>
      <c r="AH2375" s="100" t="str">
        <f t="shared" si="7450"/>
        <v/>
      </c>
      <c r="AI2375" s="100" t="str">
        <f t="shared" si="7450"/>
        <v/>
      </c>
      <c r="AJ2375" s="100" t="str">
        <f t="shared" si="7450"/>
        <v/>
      </c>
      <c r="AK2375" s="100" t="str">
        <f>IFERROR(VALUE(INDEX('INPUT DATA'!$Z$5:$Z$605,MATCH(CAL!N2375,'INPUT DATA'!$A$5:$A$605,0))),"")</f>
        <v/>
      </c>
      <c r="AL2375" s="100" t="str">
        <f>IFERROR(VALUE(INDEX('INPUT DATA'!$AA$5:$AA$605,MATCH(CAL!N2375,'INPUT DATA'!$A$5:$A$605,0))),"")</f>
        <v/>
      </c>
      <c r="AM2375" s="100" t="str">
        <f t="shared" si="7438"/>
        <v/>
      </c>
      <c r="AN2375" s="100" t="str">
        <f t="shared" si="7439"/>
        <v/>
      </c>
    </row>
    <row r="2376" spans="2:40" ht="15" customHeight="1" x14ac:dyDescent="0.25">
      <c r="B2376" s="115" t="str">
        <f>IF(AND('INPUT INF'!$C375="I",'INPUT INF'!$D375=$B$2003),'INPUT INF'!$A375,"")</f>
        <v/>
      </c>
      <c r="C2376" s="115" t="str">
        <f>IF(AND('INPUT INF'!$C375="I",'INPUT INF'!$D375=$C$2003),'INPUT INF'!$A375,"")</f>
        <v/>
      </c>
      <c r="D2376" s="100" t="str">
        <f>IF(AND('INPUT INF'!$C375="I",'INPUT INF'!$D375=$D$2003),'INPUT INF'!$A375,"")</f>
        <v/>
      </c>
      <c r="E2376" s="100" t="str">
        <f>IF(AND('INPUT INF'!$C375="I",'INPUT INF'!$D375=$E$2003),'INPUT INF'!$A375,"")</f>
        <v/>
      </c>
      <c r="F2376" s="100" t="str">
        <f>IF(AND('INPUT INF'!$C375="I",'INPUT INF'!$D375=$F$2003),'INPUT INF'!$A375,"")</f>
        <v/>
      </c>
      <c r="G2376" s="100" t="str">
        <f>IF(AND('INPUT INF'!$C375="I",'INPUT INF'!$D375=$G$2003),'INPUT INF'!$A375,"")</f>
        <v/>
      </c>
      <c r="H2376" s="100" t="str">
        <f>IF(AND('INPUT INF'!$C375="II",'INPUT INF'!$D375=$H$2003),'INPUT INF'!$A375,"")</f>
        <v/>
      </c>
      <c r="I2376" s="100" t="str">
        <f>IF(AND('INPUT INF'!$C375="II",'INPUT INF'!$D375=$I$2003),'INPUT INF'!$A375,"")</f>
        <v/>
      </c>
      <c r="J2376" s="100" t="str">
        <f>IF(AND('INPUT INF'!$C375="II",'INPUT INF'!$D375=$J$2003),'INPUT INF'!$A375,"")</f>
        <v/>
      </c>
      <c r="K2376" s="100" t="str">
        <f>IF(AND('INPUT INF'!$C375="II",'INPUT INF'!$D375=$K$2003),'INPUT INF'!$A375,"")</f>
        <v/>
      </c>
      <c r="L2376" s="100" t="str">
        <f>IF(AND('INPUT INF'!$C375="II",'INPUT INF'!$D375=$L$2003),'INPUT INF'!$A375,"")</f>
        <v/>
      </c>
      <c r="M2376" s="100" t="str">
        <f>IF(AND('INPUT INF'!$C375="II",'INPUT INF'!$D375=$M$2003),'INPUT INF'!$A375,"")</f>
        <v/>
      </c>
      <c r="N2376" s="100" t="str">
        <f t="shared" si="7440"/>
        <v/>
      </c>
      <c r="O2376" s="100" t="str">
        <f t="shared" si="7449"/>
        <v/>
      </c>
      <c r="P2376" s="100" t="str">
        <f t="shared" si="7449"/>
        <v/>
      </c>
      <c r="Q2376" s="100" t="str">
        <f t="shared" si="7449"/>
        <v/>
      </c>
      <c r="R2376" s="100" t="str">
        <f t="shared" si="7449"/>
        <v/>
      </c>
      <c r="S2376" s="100" t="str">
        <f t="shared" si="7449"/>
        <v/>
      </c>
      <c r="T2376" s="100" t="str">
        <f t="shared" si="7449"/>
        <v/>
      </c>
      <c r="U2376" s="100" t="str">
        <f t="shared" si="7449"/>
        <v/>
      </c>
      <c r="V2376" s="100" t="str">
        <f t="shared" si="7449"/>
        <v/>
      </c>
      <c r="W2376" s="100" t="str">
        <f t="shared" si="7449"/>
        <v/>
      </c>
      <c r="X2376" s="100" t="str">
        <f t="shared" si="7449"/>
        <v/>
      </c>
      <c r="Y2376" s="100" t="str">
        <f t="shared" si="7450"/>
        <v/>
      </c>
      <c r="Z2376" s="100" t="str">
        <f t="shared" si="7450"/>
        <v/>
      </c>
      <c r="AA2376" s="100" t="str">
        <f t="shared" si="7450"/>
        <v/>
      </c>
      <c r="AB2376" s="100" t="str">
        <f t="shared" si="7450"/>
        <v/>
      </c>
      <c r="AC2376" s="100" t="str">
        <f t="shared" si="7450"/>
        <v/>
      </c>
      <c r="AD2376" s="100" t="str">
        <f t="shared" si="7450"/>
        <v/>
      </c>
      <c r="AE2376" s="100" t="str">
        <f t="shared" si="7450"/>
        <v/>
      </c>
      <c r="AF2376" s="100" t="str">
        <f t="shared" si="7450"/>
        <v/>
      </c>
      <c r="AG2376" s="100" t="str">
        <f t="shared" si="7450"/>
        <v/>
      </c>
      <c r="AH2376" s="100" t="str">
        <f t="shared" si="7450"/>
        <v/>
      </c>
      <c r="AI2376" s="100" t="str">
        <f t="shared" si="7450"/>
        <v/>
      </c>
      <c r="AJ2376" s="100" t="str">
        <f t="shared" si="7450"/>
        <v/>
      </c>
      <c r="AK2376" s="100" t="str">
        <f>IFERROR(VALUE(INDEX('INPUT DATA'!$Z$5:$Z$605,MATCH(CAL!N2376,'INPUT DATA'!$A$5:$A$605,0))),"")</f>
        <v/>
      </c>
      <c r="AL2376" s="100" t="str">
        <f>IFERROR(VALUE(INDEX('INPUT DATA'!$AA$5:$AA$605,MATCH(CAL!N2376,'INPUT DATA'!$A$5:$A$605,0))),"")</f>
        <v/>
      </c>
      <c r="AM2376" s="100" t="str">
        <f t="shared" si="7438"/>
        <v/>
      </c>
      <c r="AN2376" s="100" t="str">
        <f t="shared" si="7439"/>
        <v/>
      </c>
    </row>
    <row r="2377" spans="2:40" ht="15" customHeight="1" x14ac:dyDescent="0.25">
      <c r="B2377" s="115" t="str">
        <f>IF(AND('INPUT INF'!$C376="I",'INPUT INF'!$D376=$B$2003),'INPUT INF'!$A376,"")</f>
        <v/>
      </c>
      <c r="C2377" s="115" t="str">
        <f>IF(AND('INPUT INF'!$C376="I",'INPUT INF'!$D376=$C$2003),'INPUT INF'!$A376,"")</f>
        <v/>
      </c>
      <c r="D2377" s="100" t="str">
        <f>IF(AND('INPUT INF'!$C376="I",'INPUT INF'!$D376=$D$2003),'INPUT INF'!$A376,"")</f>
        <v/>
      </c>
      <c r="E2377" s="100" t="str">
        <f>IF(AND('INPUT INF'!$C376="I",'INPUT INF'!$D376=$E$2003),'INPUT INF'!$A376,"")</f>
        <v/>
      </c>
      <c r="F2377" s="100" t="str">
        <f>IF(AND('INPUT INF'!$C376="I",'INPUT INF'!$D376=$F$2003),'INPUT INF'!$A376,"")</f>
        <v/>
      </c>
      <c r="G2377" s="100" t="str">
        <f>IF(AND('INPUT INF'!$C376="I",'INPUT INF'!$D376=$G$2003),'INPUT INF'!$A376,"")</f>
        <v/>
      </c>
      <c r="H2377" s="100" t="str">
        <f>IF(AND('INPUT INF'!$C376="II",'INPUT INF'!$D376=$H$2003),'INPUT INF'!$A376,"")</f>
        <v/>
      </c>
      <c r="I2377" s="100" t="str">
        <f>IF(AND('INPUT INF'!$C376="II",'INPUT INF'!$D376=$I$2003),'INPUT INF'!$A376,"")</f>
        <v/>
      </c>
      <c r="J2377" s="100" t="str">
        <f>IF(AND('INPUT INF'!$C376="II",'INPUT INF'!$D376=$J$2003),'INPUT INF'!$A376,"")</f>
        <v/>
      </c>
      <c r="K2377" s="100" t="str">
        <f>IF(AND('INPUT INF'!$C376="II",'INPUT INF'!$D376=$K$2003),'INPUT INF'!$A376,"")</f>
        <v/>
      </c>
      <c r="L2377" s="100" t="str">
        <f>IF(AND('INPUT INF'!$C376="II",'INPUT INF'!$D376=$L$2003),'INPUT INF'!$A376,"")</f>
        <v/>
      </c>
      <c r="M2377" s="100" t="str">
        <f>IF(AND('INPUT INF'!$C376="II",'INPUT INF'!$D376=$M$2003),'INPUT INF'!$A376,"")</f>
        <v/>
      </c>
      <c r="N2377" s="100" t="str">
        <f t="shared" si="7440"/>
        <v/>
      </c>
      <c r="O2377" s="100" t="str">
        <f t="shared" si="7449"/>
        <v/>
      </c>
      <c r="P2377" s="100" t="str">
        <f t="shared" si="7449"/>
        <v/>
      </c>
      <c r="Q2377" s="100" t="str">
        <f t="shared" si="7449"/>
        <v/>
      </c>
      <c r="R2377" s="100" t="str">
        <f t="shared" si="7449"/>
        <v/>
      </c>
      <c r="S2377" s="100" t="str">
        <f t="shared" si="7449"/>
        <v/>
      </c>
      <c r="T2377" s="100" t="str">
        <f t="shared" si="7449"/>
        <v/>
      </c>
      <c r="U2377" s="100" t="str">
        <f t="shared" si="7449"/>
        <v/>
      </c>
      <c r="V2377" s="100" t="str">
        <f t="shared" si="7449"/>
        <v/>
      </c>
      <c r="W2377" s="100" t="str">
        <f t="shared" si="7449"/>
        <v/>
      </c>
      <c r="X2377" s="100" t="str">
        <f t="shared" si="7449"/>
        <v/>
      </c>
      <c r="Y2377" s="100" t="str">
        <f t="shared" si="7450"/>
        <v/>
      </c>
      <c r="Z2377" s="100" t="str">
        <f t="shared" si="7450"/>
        <v/>
      </c>
      <c r="AA2377" s="100" t="str">
        <f t="shared" si="7450"/>
        <v/>
      </c>
      <c r="AB2377" s="100" t="str">
        <f t="shared" si="7450"/>
        <v/>
      </c>
      <c r="AC2377" s="100" t="str">
        <f t="shared" si="7450"/>
        <v/>
      </c>
      <c r="AD2377" s="100" t="str">
        <f t="shared" si="7450"/>
        <v/>
      </c>
      <c r="AE2377" s="100" t="str">
        <f t="shared" si="7450"/>
        <v/>
      </c>
      <c r="AF2377" s="100" t="str">
        <f t="shared" si="7450"/>
        <v/>
      </c>
      <c r="AG2377" s="100" t="str">
        <f t="shared" si="7450"/>
        <v/>
      </c>
      <c r="AH2377" s="100" t="str">
        <f t="shared" si="7450"/>
        <v/>
      </c>
      <c r="AI2377" s="100" t="str">
        <f t="shared" si="7450"/>
        <v/>
      </c>
      <c r="AJ2377" s="100" t="str">
        <f t="shared" si="7450"/>
        <v/>
      </c>
      <c r="AK2377" s="100" t="str">
        <f>IFERROR(VALUE(INDEX('INPUT DATA'!$Z$5:$Z$605,MATCH(CAL!N2377,'INPUT DATA'!$A$5:$A$605,0))),"")</f>
        <v/>
      </c>
      <c r="AL2377" s="100" t="str">
        <f>IFERROR(VALUE(INDEX('INPUT DATA'!$AA$5:$AA$605,MATCH(CAL!N2377,'INPUT DATA'!$A$5:$A$605,0))),"")</f>
        <v/>
      </c>
      <c r="AM2377" s="100" t="str">
        <f t="shared" si="7438"/>
        <v/>
      </c>
      <c r="AN2377" s="100" t="str">
        <f t="shared" si="7439"/>
        <v/>
      </c>
    </row>
    <row r="2378" spans="2:40" ht="15" customHeight="1" x14ac:dyDescent="0.25">
      <c r="B2378" s="115" t="str">
        <f>IF(AND('INPUT INF'!$C377="I",'INPUT INF'!$D377=$B$2003),'INPUT INF'!$A377,"")</f>
        <v/>
      </c>
      <c r="C2378" s="115" t="str">
        <f>IF(AND('INPUT INF'!$C377="I",'INPUT INF'!$D377=$C$2003),'INPUT INF'!$A377,"")</f>
        <v/>
      </c>
      <c r="D2378" s="100" t="str">
        <f>IF(AND('INPUT INF'!$C377="I",'INPUT INF'!$D377=$D$2003),'INPUT INF'!$A377,"")</f>
        <v/>
      </c>
      <c r="E2378" s="100" t="str">
        <f>IF(AND('INPUT INF'!$C377="I",'INPUT INF'!$D377=$E$2003),'INPUT INF'!$A377,"")</f>
        <v/>
      </c>
      <c r="F2378" s="100" t="str">
        <f>IF(AND('INPUT INF'!$C377="I",'INPUT INF'!$D377=$F$2003),'INPUT INF'!$A377,"")</f>
        <v/>
      </c>
      <c r="G2378" s="100" t="str">
        <f>IF(AND('INPUT INF'!$C377="I",'INPUT INF'!$D377=$G$2003),'INPUT INF'!$A377,"")</f>
        <v/>
      </c>
      <c r="H2378" s="100" t="str">
        <f>IF(AND('INPUT INF'!$C377="II",'INPUT INF'!$D377=$H$2003),'INPUT INF'!$A377,"")</f>
        <v/>
      </c>
      <c r="I2378" s="100" t="str">
        <f>IF(AND('INPUT INF'!$C377="II",'INPUT INF'!$D377=$I$2003),'INPUT INF'!$A377,"")</f>
        <v/>
      </c>
      <c r="J2378" s="100" t="str">
        <f>IF(AND('INPUT INF'!$C377="II",'INPUT INF'!$D377=$J$2003),'INPUT INF'!$A377,"")</f>
        <v/>
      </c>
      <c r="K2378" s="100" t="str">
        <f>IF(AND('INPUT INF'!$C377="II",'INPUT INF'!$D377=$K$2003),'INPUT INF'!$A377,"")</f>
        <v/>
      </c>
      <c r="L2378" s="100" t="str">
        <f>IF(AND('INPUT INF'!$C377="II",'INPUT INF'!$D377=$L$2003),'INPUT INF'!$A377,"")</f>
        <v/>
      </c>
      <c r="M2378" s="100" t="str">
        <f>IF(AND('INPUT INF'!$C377="II",'INPUT INF'!$D377=$M$2003),'INPUT INF'!$A377,"")</f>
        <v/>
      </c>
      <c r="N2378" s="100" t="str">
        <f t="shared" si="7440"/>
        <v/>
      </c>
      <c r="O2378" s="100" t="str">
        <f t="shared" si="7449"/>
        <v/>
      </c>
      <c r="P2378" s="100" t="str">
        <f t="shared" si="7449"/>
        <v/>
      </c>
      <c r="Q2378" s="100" t="str">
        <f t="shared" si="7449"/>
        <v/>
      </c>
      <c r="R2378" s="100" t="str">
        <f t="shared" si="7449"/>
        <v/>
      </c>
      <c r="S2378" s="100" t="str">
        <f t="shared" si="7449"/>
        <v/>
      </c>
      <c r="T2378" s="100" t="str">
        <f t="shared" si="7449"/>
        <v/>
      </c>
      <c r="U2378" s="100" t="str">
        <f t="shared" si="7449"/>
        <v/>
      </c>
      <c r="V2378" s="100" t="str">
        <f t="shared" si="7449"/>
        <v/>
      </c>
      <c r="W2378" s="100" t="str">
        <f t="shared" si="7449"/>
        <v/>
      </c>
      <c r="X2378" s="100" t="str">
        <f t="shared" si="7449"/>
        <v/>
      </c>
      <c r="Y2378" s="100" t="str">
        <f t="shared" si="7450"/>
        <v/>
      </c>
      <c r="Z2378" s="100" t="str">
        <f t="shared" si="7450"/>
        <v/>
      </c>
      <c r="AA2378" s="100" t="str">
        <f t="shared" si="7450"/>
        <v/>
      </c>
      <c r="AB2378" s="100" t="str">
        <f t="shared" si="7450"/>
        <v/>
      </c>
      <c r="AC2378" s="100" t="str">
        <f t="shared" si="7450"/>
        <v/>
      </c>
      <c r="AD2378" s="100" t="str">
        <f t="shared" si="7450"/>
        <v/>
      </c>
      <c r="AE2378" s="100" t="str">
        <f t="shared" si="7450"/>
        <v/>
      </c>
      <c r="AF2378" s="100" t="str">
        <f t="shared" si="7450"/>
        <v/>
      </c>
      <c r="AG2378" s="100" t="str">
        <f t="shared" si="7450"/>
        <v/>
      </c>
      <c r="AH2378" s="100" t="str">
        <f t="shared" si="7450"/>
        <v/>
      </c>
      <c r="AI2378" s="100" t="str">
        <f t="shared" si="7450"/>
        <v/>
      </c>
      <c r="AJ2378" s="100" t="str">
        <f t="shared" si="7450"/>
        <v/>
      </c>
      <c r="AK2378" s="100" t="str">
        <f>IFERROR(VALUE(INDEX('INPUT DATA'!$Z$5:$Z$605,MATCH(CAL!N2378,'INPUT DATA'!$A$5:$A$605,0))),"")</f>
        <v/>
      </c>
      <c r="AL2378" s="100" t="str">
        <f>IFERROR(VALUE(INDEX('INPUT DATA'!$AA$5:$AA$605,MATCH(CAL!N2378,'INPUT DATA'!$A$5:$A$605,0))),"")</f>
        <v/>
      </c>
      <c r="AM2378" s="100" t="str">
        <f t="shared" si="7438"/>
        <v/>
      </c>
      <c r="AN2378" s="100" t="str">
        <f t="shared" si="7439"/>
        <v/>
      </c>
    </row>
    <row r="2379" spans="2:40" ht="15" customHeight="1" x14ac:dyDescent="0.25">
      <c r="B2379" s="115" t="str">
        <f>IF(AND('INPUT INF'!$C378="I",'INPUT INF'!$D378=$B$2003),'INPUT INF'!$A378,"")</f>
        <v/>
      </c>
      <c r="C2379" s="115" t="str">
        <f>IF(AND('INPUT INF'!$C378="I",'INPUT INF'!$D378=$C$2003),'INPUT INF'!$A378,"")</f>
        <v/>
      </c>
      <c r="D2379" s="100" t="str">
        <f>IF(AND('INPUT INF'!$C378="I",'INPUT INF'!$D378=$D$2003),'INPUT INF'!$A378,"")</f>
        <v/>
      </c>
      <c r="E2379" s="100" t="str">
        <f>IF(AND('INPUT INF'!$C378="I",'INPUT INF'!$D378=$E$2003),'INPUT INF'!$A378,"")</f>
        <v/>
      </c>
      <c r="F2379" s="100" t="str">
        <f>IF(AND('INPUT INF'!$C378="I",'INPUT INF'!$D378=$F$2003),'INPUT INF'!$A378,"")</f>
        <v/>
      </c>
      <c r="G2379" s="100" t="str">
        <f>IF(AND('INPUT INF'!$C378="I",'INPUT INF'!$D378=$G$2003),'INPUT INF'!$A378,"")</f>
        <v/>
      </c>
      <c r="H2379" s="100" t="str">
        <f>IF(AND('INPUT INF'!$C378="II",'INPUT INF'!$D378=$H$2003),'INPUT INF'!$A378,"")</f>
        <v/>
      </c>
      <c r="I2379" s="100" t="str">
        <f>IF(AND('INPUT INF'!$C378="II",'INPUT INF'!$D378=$I$2003),'INPUT INF'!$A378,"")</f>
        <v/>
      </c>
      <c r="J2379" s="100" t="str">
        <f>IF(AND('INPUT INF'!$C378="II",'INPUT INF'!$D378=$J$2003),'INPUT INF'!$A378,"")</f>
        <v/>
      </c>
      <c r="K2379" s="100" t="str">
        <f>IF(AND('INPUT INF'!$C378="II",'INPUT INF'!$D378=$K$2003),'INPUT INF'!$A378,"")</f>
        <v/>
      </c>
      <c r="L2379" s="100" t="str">
        <f>IF(AND('INPUT INF'!$C378="II",'INPUT INF'!$D378=$L$2003),'INPUT INF'!$A378,"")</f>
        <v/>
      </c>
      <c r="M2379" s="100" t="str">
        <f>IF(AND('INPUT INF'!$C378="II",'INPUT INF'!$D378=$M$2003),'INPUT INF'!$A378,"")</f>
        <v/>
      </c>
      <c r="N2379" s="100" t="str">
        <f t="shared" si="7440"/>
        <v/>
      </c>
      <c r="O2379" s="100" t="str">
        <f t="shared" si="7449"/>
        <v/>
      </c>
      <c r="P2379" s="100" t="str">
        <f t="shared" si="7449"/>
        <v/>
      </c>
      <c r="Q2379" s="100" t="str">
        <f t="shared" si="7449"/>
        <v/>
      </c>
      <c r="R2379" s="100" t="str">
        <f t="shared" si="7449"/>
        <v/>
      </c>
      <c r="S2379" s="100" t="str">
        <f t="shared" si="7449"/>
        <v/>
      </c>
      <c r="T2379" s="100" t="str">
        <f t="shared" si="7449"/>
        <v/>
      </c>
      <c r="U2379" s="100" t="str">
        <f t="shared" si="7449"/>
        <v/>
      </c>
      <c r="V2379" s="100" t="str">
        <f t="shared" si="7449"/>
        <v/>
      </c>
      <c r="W2379" s="100" t="str">
        <f t="shared" si="7449"/>
        <v/>
      </c>
      <c r="X2379" s="100" t="str">
        <f t="shared" si="7449"/>
        <v/>
      </c>
      <c r="Y2379" s="100" t="str">
        <f t="shared" si="7450"/>
        <v/>
      </c>
      <c r="Z2379" s="100" t="str">
        <f t="shared" si="7450"/>
        <v/>
      </c>
      <c r="AA2379" s="100" t="str">
        <f t="shared" si="7450"/>
        <v/>
      </c>
      <c r="AB2379" s="100" t="str">
        <f t="shared" si="7450"/>
        <v/>
      </c>
      <c r="AC2379" s="100" t="str">
        <f t="shared" si="7450"/>
        <v/>
      </c>
      <c r="AD2379" s="100" t="str">
        <f t="shared" si="7450"/>
        <v/>
      </c>
      <c r="AE2379" s="100" t="str">
        <f t="shared" si="7450"/>
        <v/>
      </c>
      <c r="AF2379" s="100" t="str">
        <f t="shared" si="7450"/>
        <v/>
      </c>
      <c r="AG2379" s="100" t="str">
        <f t="shared" si="7450"/>
        <v/>
      </c>
      <c r="AH2379" s="100" t="str">
        <f t="shared" si="7450"/>
        <v/>
      </c>
      <c r="AI2379" s="100" t="str">
        <f t="shared" si="7450"/>
        <v/>
      </c>
      <c r="AJ2379" s="100" t="str">
        <f t="shared" si="7450"/>
        <v/>
      </c>
      <c r="AK2379" s="100" t="str">
        <f>IFERROR(VALUE(INDEX('INPUT DATA'!$Z$5:$Z$605,MATCH(CAL!N2379,'INPUT DATA'!$A$5:$A$605,0))),"")</f>
        <v/>
      </c>
      <c r="AL2379" s="100" t="str">
        <f>IFERROR(VALUE(INDEX('INPUT DATA'!$AA$5:$AA$605,MATCH(CAL!N2379,'INPUT DATA'!$A$5:$A$605,0))),"")</f>
        <v/>
      </c>
      <c r="AM2379" s="100" t="str">
        <f t="shared" si="7438"/>
        <v/>
      </c>
      <c r="AN2379" s="100" t="str">
        <f t="shared" si="7439"/>
        <v/>
      </c>
    </row>
    <row r="2380" spans="2:40" ht="15" customHeight="1" x14ac:dyDescent="0.25">
      <c r="B2380" s="115" t="str">
        <f>IF(AND('INPUT INF'!$C379="I",'INPUT INF'!$D379=$B$2003),'INPUT INF'!$A379,"")</f>
        <v/>
      </c>
      <c r="C2380" s="115" t="str">
        <f>IF(AND('INPUT INF'!$C379="I",'INPUT INF'!$D379=$C$2003),'INPUT INF'!$A379,"")</f>
        <v/>
      </c>
      <c r="D2380" s="100" t="str">
        <f>IF(AND('INPUT INF'!$C379="I",'INPUT INF'!$D379=$D$2003),'INPUT INF'!$A379,"")</f>
        <v/>
      </c>
      <c r="E2380" s="100" t="str">
        <f>IF(AND('INPUT INF'!$C379="I",'INPUT INF'!$D379=$E$2003),'INPUT INF'!$A379,"")</f>
        <v/>
      </c>
      <c r="F2380" s="100" t="str">
        <f>IF(AND('INPUT INF'!$C379="I",'INPUT INF'!$D379=$F$2003),'INPUT INF'!$A379,"")</f>
        <v/>
      </c>
      <c r="G2380" s="100" t="str">
        <f>IF(AND('INPUT INF'!$C379="I",'INPUT INF'!$D379=$G$2003),'INPUT INF'!$A379,"")</f>
        <v/>
      </c>
      <c r="H2380" s="100" t="str">
        <f>IF(AND('INPUT INF'!$C379="II",'INPUT INF'!$D379=$H$2003),'INPUT INF'!$A379,"")</f>
        <v/>
      </c>
      <c r="I2380" s="100" t="str">
        <f>IF(AND('INPUT INF'!$C379="II",'INPUT INF'!$D379=$I$2003),'INPUT INF'!$A379,"")</f>
        <v/>
      </c>
      <c r="J2380" s="100" t="str">
        <f>IF(AND('INPUT INF'!$C379="II",'INPUT INF'!$D379=$J$2003),'INPUT INF'!$A379,"")</f>
        <v/>
      </c>
      <c r="K2380" s="100" t="str">
        <f>IF(AND('INPUT INF'!$C379="II",'INPUT INF'!$D379=$K$2003),'INPUT INF'!$A379,"")</f>
        <v/>
      </c>
      <c r="L2380" s="100" t="str">
        <f>IF(AND('INPUT INF'!$C379="II",'INPUT INF'!$D379=$L$2003),'INPUT INF'!$A379,"")</f>
        <v/>
      </c>
      <c r="M2380" s="100" t="str">
        <f>IF(AND('INPUT INF'!$C379="II",'INPUT INF'!$D379=$M$2003),'INPUT INF'!$A379,"")</f>
        <v/>
      </c>
      <c r="N2380" s="100" t="str">
        <f t="shared" si="7440"/>
        <v/>
      </c>
      <c r="O2380" s="100" t="str">
        <f t="shared" si="7449"/>
        <v/>
      </c>
      <c r="P2380" s="100" t="str">
        <f t="shared" si="7449"/>
        <v/>
      </c>
      <c r="Q2380" s="100" t="str">
        <f t="shared" si="7449"/>
        <v/>
      </c>
      <c r="R2380" s="100" t="str">
        <f t="shared" si="7449"/>
        <v/>
      </c>
      <c r="S2380" s="100" t="str">
        <f t="shared" si="7449"/>
        <v/>
      </c>
      <c r="T2380" s="100" t="str">
        <f t="shared" si="7449"/>
        <v/>
      </c>
      <c r="U2380" s="100" t="str">
        <f t="shared" si="7449"/>
        <v/>
      </c>
      <c r="V2380" s="100" t="str">
        <f t="shared" si="7449"/>
        <v/>
      </c>
      <c r="W2380" s="100" t="str">
        <f t="shared" si="7449"/>
        <v/>
      </c>
      <c r="X2380" s="100" t="str">
        <f t="shared" si="7449"/>
        <v/>
      </c>
      <c r="Y2380" s="100" t="str">
        <f t="shared" si="7450"/>
        <v/>
      </c>
      <c r="Z2380" s="100" t="str">
        <f t="shared" si="7450"/>
        <v/>
      </c>
      <c r="AA2380" s="100" t="str">
        <f t="shared" si="7450"/>
        <v/>
      </c>
      <c r="AB2380" s="100" t="str">
        <f t="shared" si="7450"/>
        <v/>
      </c>
      <c r="AC2380" s="100" t="str">
        <f t="shared" si="7450"/>
        <v/>
      </c>
      <c r="AD2380" s="100" t="str">
        <f t="shared" si="7450"/>
        <v/>
      </c>
      <c r="AE2380" s="100" t="str">
        <f t="shared" si="7450"/>
        <v/>
      </c>
      <c r="AF2380" s="100" t="str">
        <f t="shared" si="7450"/>
        <v/>
      </c>
      <c r="AG2380" s="100" t="str">
        <f t="shared" si="7450"/>
        <v/>
      </c>
      <c r="AH2380" s="100" t="str">
        <f t="shared" si="7450"/>
        <v/>
      </c>
      <c r="AI2380" s="100" t="str">
        <f t="shared" si="7450"/>
        <v/>
      </c>
      <c r="AJ2380" s="100" t="str">
        <f t="shared" si="7450"/>
        <v/>
      </c>
      <c r="AK2380" s="100" t="str">
        <f>IFERROR(VALUE(INDEX('INPUT DATA'!$Z$5:$Z$605,MATCH(CAL!N2380,'INPUT DATA'!$A$5:$A$605,0))),"")</f>
        <v/>
      </c>
      <c r="AL2380" s="100" t="str">
        <f>IFERROR(VALUE(INDEX('INPUT DATA'!$AA$5:$AA$605,MATCH(CAL!N2380,'INPUT DATA'!$A$5:$A$605,0))),"")</f>
        <v/>
      </c>
      <c r="AM2380" s="100" t="str">
        <f t="shared" si="7438"/>
        <v/>
      </c>
      <c r="AN2380" s="100" t="str">
        <f t="shared" si="7439"/>
        <v/>
      </c>
    </row>
    <row r="2381" spans="2:40" ht="15" customHeight="1" x14ac:dyDescent="0.25">
      <c r="B2381" s="115" t="str">
        <f>IF(AND('INPUT INF'!$C380="I",'INPUT INF'!$D380=$B$2003),'INPUT INF'!$A380,"")</f>
        <v/>
      </c>
      <c r="C2381" s="115" t="str">
        <f>IF(AND('INPUT INF'!$C380="I",'INPUT INF'!$D380=$C$2003),'INPUT INF'!$A380,"")</f>
        <v/>
      </c>
      <c r="D2381" s="100" t="str">
        <f>IF(AND('INPUT INF'!$C380="I",'INPUT INF'!$D380=$D$2003),'INPUT INF'!$A380,"")</f>
        <v/>
      </c>
      <c r="E2381" s="100" t="str">
        <f>IF(AND('INPUT INF'!$C380="I",'INPUT INF'!$D380=$E$2003),'INPUT INF'!$A380,"")</f>
        <v/>
      </c>
      <c r="F2381" s="100" t="str">
        <f>IF(AND('INPUT INF'!$C380="I",'INPUT INF'!$D380=$F$2003),'INPUT INF'!$A380,"")</f>
        <v/>
      </c>
      <c r="G2381" s="100" t="str">
        <f>IF(AND('INPUT INF'!$C380="I",'INPUT INF'!$D380=$G$2003),'INPUT INF'!$A380,"")</f>
        <v/>
      </c>
      <c r="H2381" s="100" t="str">
        <f>IF(AND('INPUT INF'!$C380="II",'INPUT INF'!$D380=$H$2003),'INPUT INF'!$A380,"")</f>
        <v/>
      </c>
      <c r="I2381" s="100" t="str">
        <f>IF(AND('INPUT INF'!$C380="II",'INPUT INF'!$D380=$I$2003),'INPUT INF'!$A380,"")</f>
        <v/>
      </c>
      <c r="J2381" s="100" t="str">
        <f>IF(AND('INPUT INF'!$C380="II",'INPUT INF'!$D380=$J$2003),'INPUT INF'!$A380,"")</f>
        <v/>
      </c>
      <c r="K2381" s="100" t="str">
        <f>IF(AND('INPUT INF'!$C380="II",'INPUT INF'!$D380=$K$2003),'INPUT INF'!$A380,"")</f>
        <v/>
      </c>
      <c r="L2381" s="100" t="str">
        <f>IF(AND('INPUT INF'!$C380="II",'INPUT INF'!$D380=$L$2003),'INPUT INF'!$A380,"")</f>
        <v/>
      </c>
      <c r="M2381" s="100" t="str">
        <f>IF(AND('INPUT INF'!$C380="II",'INPUT INF'!$D380=$M$2003),'INPUT INF'!$A380,"")</f>
        <v/>
      </c>
      <c r="N2381" s="100" t="str">
        <f t="shared" si="7440"/>
        <v/>
      </c>
      <c r="O2381" s="100" t="str">
        <f t="shared" si="7449"/>
        <v/>
      </c>
      <c r="P2381" s="100" t="str">
        <f t="shared" si="7449"/>
        <v/>
      </c>
      <c r="Q2381" s="100" t="str">
        <f t="shared" si="7449"/>
        <v/>
      </c>
      <c r="R2381" s="100" t="str">
        <f t="shared" si="7449"/>
        <v/>
      </c>
      <c r="S2381" s="100" t="str">
        <f t="shared" si="7449"/>
        <v/>
      </c>
      <c r="T2381" s="100" t="str">
        <f t="shared" si="7449"/>
        <v/>
      </c>
      <c r="U2381" s="100" t="str">
        <f t="shared" si="7449"/>
        <v/>
      </c>
      <c r="V2381" s="100" t="str">
        <f t="shared" si="7449"/>
        <v/>
      </c>
      <c r="W2381" s="100" t="str">
        <f t="shared" si="7449"/>
        <v/>
      </c>
      <c r="X2381" s="100" t="str">
        <f t="shared" si="7449"/>
        <v/>
      </c>
      <c r="Y2381" s="100" t="str">
        <f t="shared" si="7450"/>
        <v/>
      </c>
      <c r="Z2381" s="100" t="str">
        <f t="shared" si="7450"/>
        <v/>
      </c>
      <c r="AA2381" s="100" t="str">
        <f t="shared" si="7450"/>
        <v/>
      </c>
      <c r="AB2381" s="100" t="str">
        <f t="shared" si="7450"/>
        <v/>
      </c>
      <c r="AC2381" s="100" t="str">
        <f t="shared" si="7450"/>
        <v/>
      </c>
      <c r="AD2381" s="100" t="str">
        <f t="shared" si="7450"/>
        <v/>
      </c>
      <c r="AE2381" s="100" t="str">
        <f t="shared" si="7450"/>
        <v/>
      </c>
      <c r="AF2381" s="100" t="str">
        <f t="shared" si="7450"/>
        <v/>
      </c>
      <c r="AG2381" s="100" t="str">
        <f t="shared" si="7450"/>
        <v/>
      </c>
      <c r="AH2381" s="100" t="str">
        <f t="shared" si="7450"/>
        <v/>
      </c>
      <c r="AI2381" s="100" t="str">
        <f t="shared" si="7450"/>
        <v/>
      </c>
      <c r="AJ2381" s="100" t="str">
        <f t="shared" si="7450"/>
        <v/>
      </c>
      <c r="AK2381" s="100" t="str">
        <f>IFERROR(VALUE(INDEX('INPUT DATA'!$Z$5:$Z$605,MATCH(CAL!N2381,'INPUT DATA'!$A$5:$A$605,0))),"")</f>
        <v/>
      </c>
      <c r="AL2381" s="100" t="str">
        <f>IFERROR(VALUE(INDEX('INPUT DATA'!$AA$5:$AA$605,MATCH(CAL!N2381,'INPUT DATA'!$A$5:$A$605,0))),"")</f>
        <v/>
      </c>
      <c r="AM2381" s="100" t="str">
        <f t="shared" si="7438"/>
        <v/>
      </c>
      <c r="AN2381" s="100" t="str">
        <f t="shared" si="7439"/>
        <v/>
      </c>
    </row>
    <row r="2382" spans="2:40" ht="15" customHeight="1" x14ac:dyDescent="0.25">
      <c r="B2382" s="115" t="str">
        <f>IF(AND('INPUT INF'!$C381="I",'INPUT INF'!$D381=$B$2003),'INPUT INF'!$A381,"")</f>
        <v/>
      </c>
      <c r="C2382" s="115" t="str">
        <f>IF(AND('INPUT INF'!$C381="I",'INPUT INF'!$D381=$C$2003),'INPUT INF'!$A381,"")</f>
        <v/>
      </c>
      <c r="D2382" s="100" t="str">
        <f>IF(AND('INPUT INF'!$C381="I",'INPUT INF'!$D381=$D$2003),'INPUT INF'!$A381,"")</f>
        <v/>
      </c>
      <c r="E2382" s="100" t="str">
        <f>IF(AND('INPUT INF'!$C381="I",'INPUT INF'!$D381=$E$2003),'INPUT INF'!$A381,"")</f>
        <v/>
      </c>
      <c r="F2382" s="100" t="str">
        <f>IF(AND('INPUT INF'!$C381="I",'INPUT INF'!$D381=$F$2003),'INPUT INF'!$A381,"")</f>
        <v/>
      </c>
      <c r="G2382" s="100" t="str">
        <f>IF(AND('INPUT INF'!$C381="I",'INPUT INF'!$D381=$G$2003),'INPUT INF'!$A381,"")</f>
        <v/>
      </c>
      <c r="H2382" s="100" t="str">
        <f>IF(AND('INPUT INF'!$C381="II",'INPUT INF'!$D381=$H$2003),'INPUT INF'!$A381,"")</f>
        <v/>
      </c>
      <c r="I2382" s="100" t="str">
        <f>IF(AND('INPUT INF'!$C381="II",'INPUT INF'!$D381=$I$2003),'INPUT INF'!$A381,"")</f>
        <v/>
      </c>
      <c r="J2382" s="100" t="str">
        <f>IF(AND('INPUT INF'!$C381="II",'INPUT INF'!$D381=$J$2003),'INPUT INF'!$A381,"")</f>
        <v/>
      </c>
      <c r="K2382" s="100" t="str">
        <f>IF(AND('INPUT INF'!$C381="II",'INPUT INF'!$D381=$K$2003),'INPUT INF'!$A381,"")</f>
        <v/>
      </c>
      <c r="L2382" s="100" t="str">
        <f>IF(AND('INPUT INF'!$C381="II",'INPUT INF'!$D381=$L$2003),'INPUT INF'!$A381,"")</f>
        <v/>
      </c>
      <c r="M2382" s="100" t="str">
        <f>IF(AND('INPUT INF'!$C381="II",'INPUT INF'!$D381=$M$2003),'INPUT INF'!$A381,"")</f>
        <v/>
      </c>
      <c r="N2382" s="100" t="str">
        <f t="shared" si="7440"/>
        <v/>
      </c>
      <c r="O2382" s="100" t="str">
        <f t="shared" si="7449"/>
        <v/>
      </c>
      <c r="P2382" s="100" t="str">
        <f t="shared" si="7449"/>
        <v/>
      </c>
      <c r="Q2382" s="100" t="str">
        <f t="shared" si="7449"/>
        <v/>
      </c>
      <c r="R2382" s="100" t="str">
        <f t="shared" si="7449"/>
        <v/>
      </c>
      <c r="S2382" s="100" t="str">
        <f t="shared" si="7449"/>
        <v/>
      </c>
      <c r="T2382" s="100" t="str">
        <f t="shared" si="7449"/>
        <v/>
      </c>
      <c r="U2382" s="100" t="str">
        <f t="shared" si="7449"/>
        <v/>
      </c>
      <c r="V2382" s="100" t="str">
        <f t="shared" si="7449"/>
        <v/>
      </c>
      <c r="W2382" s="100" t="str">
        <f t="shared" si="7449"/>
        <v/>
      </c>
      <c r="X2382" s="100" t="str">
        <f t="shared" si="7449"/>
        <v/>
      </c>
      <c r="Y2382" s="100" t="str">
        <f t="shared" si="7450"/>
        <v/>
      </c>
      <c r="Z2382" s="100" t="str">
        <f t="shared" si="7450"/>
        <v/>
      </c>
      <c r="AA2382" s="100" t="str">
        <f t="shared" si="7450"/>
        <v/>
      </c>
      <c r="AB2382" s="100" t="str">
        <f t="shared" si="7450"/>
        <v/>
      </c>
      <c r="AC2382" s="100" t="str">
        <f t="shared" si="7450"/>
        <v/>
      </c>
      <c r="AD2382" s="100" t="str">
        <f t="shared" si="7450"/>
        <v/>
      </c>
      <c r="AE2382" s="100" t="str">
        <f t="shared" si="7450"/>
        <v/>
      </c>
      <c r="AF2382" s="100" t="str">
        <f t="shared" si="7450"/>
        <v/>
      </c>
      <c r="AG2382" s="100" t="str">
        <f t="shared" si="7450"/>
        <v/>
      </c>
      <c r="AH2382" s="100" t="str">
        <f t="shared" si="7450"/>
        <v/>
      </c>
      <c r="AI2382" s="100" t="str">
        <f t="shared" si="7450"/>
        <v/>
      </c>
      <c r="AJ2382" s="100" t="str">
        <f t="shared" si="7450"/>
        <v/>
      </c>
      <c r="AK2382" s="100" t="str">
        <f>IFERROR(VALUE(INDEX('INPUT DATA'!$Z$5:$Z$605,MATCH(CAL!N2382,'INPUT DATA'!$A$5:$A$605,0))),"")</f>
        <v/>
      </c>
      <c r="AL2382" s="100" t="str">
        <f>IFERROR(VALUE(INDEX('INPUT DATA'!$AA$5:$AA$605,MATCH(CAL!N2382,'INPUT DATA'!$A$5:$A$605,0))),"")</f>
        <v/>
      </c>
      <c r="AM2382" s="100" t="str">
        <f t="shared" si="7438"/>
        <v/>
      </c>
      <c r="AN2382" s="100" t="str">
        <f t="shared" si="7439"/>
        <v/>
      </c>
    </row>
    <row r="2383" spans="2:40" ht="15" customHeight="1" x14ac:dyDescent="0.25">
      <c r="B2383" s="115" t="str">
        <f>IF(AND('INPUT INF'!$C382="I",'INPUT INF'!$D382=$B$2003),'INPUT INF'!$A382,"")</f>
        <v/>
      </c>
      <c r="C2383" s="115" t="str">
        <f>IF(AND('INPUT INF'!$C382="I",'INPUT INF'!$D382=$C$2003),'INPUT INF'!$A382,"")</f>
        <v/>
      </c>
      <c r="D2383" s="100" t="str">
        <f>IF(AND('INPUT INF'!$C382="I",'INPUT INF'!$D382=$D$2003),'INPUT INF'!$A382,"")</f>
        <v/>
      </c>
      <c r="E2383" s="100" t="str">
        <f>IF(AND('INPUT INF'!$C382="I",'INPUT INF'!$D382=$E$2003),'INPUT INF'!$A382,"")</f>
        <v/>
      </c>
      <c r="F2383" s="100" t="str">
        <f>IF(AND('INPUT INF'!$C382="I",'INPUT INF'!$D382=$F$2003),'INPUT INF'!$A382,"")</f>
        <v/>
      </c>
      <c r="G2383" s="100" t="str">
        <f>IF(AND('INPUT INF'!$C382="I",'INPUT INF'!$D382=$G$2003),'INPUT INF'!$A382,"")</f>
        <v/>
      </c>
      <c r="H2383" s="100" t="str">
        <f>IF(AND('INPUT INF'!$C382="II",'INPUT INF'!$D382=$H$2003),'INPUT INF'!$A382,"")</f>
        <v/>
      </c>
      <c r="I2383" s="100" t="str">
        <f>IF(AND('INPUT INF'!$C382="II",'INPUT INF'!$D382=$I$2003),'INPUT INF'!$A382,"")</f>
        <v/>
      </c>
      <c r="J2383" s="100" t="str">
        <f>IF(AND('INPUT INF'!$C382="II",'INPUT INF'!$D382=$J$2003),'INPUT INF'!$A382,"")</f>
        <v/>
      </c>
      <c r="K2383" s="100" t="str">
        <f>IF(AND('INPUT INF'!$C382="II",'INPUT INF'!$D382=$K$2003),'INPUT INF'!$A382,"")</f>
        <v/>
      </c>
      <c r="L2383" s="100" t="str">
        <f>IF(AND('INPUT INF'!$C382="II",'INPUT INF'!$D382=$L$2003),'INPUT INF'!$A382,"")</f>
        <v/>
      </c>
      <c r="M2383" s="100" t="str">
        <f>IF(AND('INPUT INF'!$C382="II",'INPUT INF'!$D382=$M$2003),'INPUT INF'!$A382,"")</f>
        <v/>
      </c>
      <c r="N2383" s="100" t="str">
        <f t="shared" si="7440"/>
        <v/>
      </c>
      <c r="O2383" s="100" t="str">
        <f t="shared" si="7449"/>
        <v/>
      </c>
      <c r="P2383" s="100" t="str">
        <f t="shared" si="7449"/>
        <v/>
      </c>
      <c r="Q2383" s="100" t="str">
        <f t="shared" si="7449"/>
        <v/>
      </c>
      <c r="R2383" s="100" t="str">
        <f t="shared" si="7449"/>
        <v/>
      </c>
      <c r="S2383" s="100" t="str">
        <f t="shared" si="7449"/>
        <v/>
      </c>
      <c r="T2383" s="100" t="str">
        <f t="shared" si="7449"/>
        <v/>
      </c>
      <c r="U2383" s="100" t="str">
        <f t="shared" si="7449"/>
        <v/>
      </c>
      <c r="V2383" s="100" t="str">
        <f t="shared" si="7449"/>
        <v/>
      </c>
      <c r="W2383" s="100" t="str">
        <f t="shared" si="7449"/>
        <v/>
      </c>
      <c r="X2383" s="100" t="str">
        <f t="shared" si="7449"/>
        <v/>
      </c>
      <c r="Y2383" s="100" t="str">
        <f t="shared" si="7450"/>
        <v/>
      </c>
      <c r="Z2383" s="100" t="str">
        <f t="shared" si="7450"/>
        <v/>
      </c>
      <c r="AA2383" s="100" t="str">
        <f t="shared" si="7450"/>
        <v/>
      </c>
      <c r="AB2383" s="100" t="str">
        <f t="shared" si="7450"/>
        <v/>
      </c>
      <c r="AC2383" s="100" t="str">
        <f t="shared" si="7450"/>
        <v/>
      </c>
      <c r="AD2383" s="100" t="str">
        <f t="shared" si="7450"/>
        <v/>
      </c>
      <c r="AE2383" s="100" t="str">
        <f t="shared" si="7450"/>
        <v/>
      </c>
      <c r="AF2383" s="100" t="str">
        <f t="shared" si="7450"/>
        <v/>
      </c>
      <c r="AG2383" s="100" t="str">
        <f t="shared" si="7450"/>
        <v/>
      </c>
      <c r="AH2383" s="100" t="str">
        <f t="shared" si="7450"/>
        <v/>
      </c>
      <c r="AI2383" s="100" t="str">
        <f t="shared" si="7450"/>
        <v/>
      </c>
      <c r="AJ2383" s="100" t="str">
        <f t="shared" si="7450"/>
        <v/>
      </c>
      <c r="AK2383" s="100" t="str">
        <f>IFERROR(VALUE(INDEX('INPUT DATA'!$Z$5:$Z$605,MATCH(CAL!N2383,'INPUT DATA'!$A$5:$A$605,0))),"")</f>
        <v/>
      </c>
      <c r="AL2383" s="100" t="str">
        <f>IFERROR(VALUE(INDEX('INPUT DATA'!$AA$5:$AA$605,MATCH(CAL!N2383,'INPUT DATA'!$A$5:$A$605,0))),"")</f>
        <v/>
      </c>
      <c r="AM2383" s="100" t="str">
        <f t="shared" si="7438"/>
        <v/>
      </c>
      <c r="AN2383" s="100" t="str">
        <f t="shared" si="7439"/>
        <v/>
      </c>
    </row>
    <row r="2384" spans="2:40" ht="15" customHeight="1" x14ac:dyDescent="0.25">
      <c r="B2384" s="115" t="str">
        <f>IF(AND('INPUT INF'!$C383="I",'INPUT INF'!$D383=$B$2003),'INPUT INF'!$A383,"")</f>
        <v/>
      </c>
      <c r="C2384" s="115" t="str">
        <f>IF(AND('INPUT INF'!$C383="I",'INPUT INF'!$D383=$C$2003),'INPUT INF'!$A383,"")</f>
        <v/>
      </c>
      <c r="D2384" s="100" t="str">
        <f>IF(AND('INPUT INF'!$C383="I",'INPUT INF'!$D383=$D$2003),'INPUT INF'!$A383,"")</f>
        <v/>
      </c>
      <c r="E2384" s="100" t="str">
        <f>IF(AND('INPUT INF'!$C383="I",'INPUT INF'!$D383=$E$2003),'INPUT INF'!$A383,"")</f>
        <v/>
      </c>
      <c r="F2384" s="100" t="str">
        <f>IF(AND('INPUT INF'!$C383="I",'INPUT INF'!$D383=$F$2003),'INPUT INF'!$A383,"")</f>
        <v/>
      </c>
      <c r="G2384" s="100" t="str">
        <f>IF(AND('INPUT INF'!$C383="I",'INPUT INF'!$D383=$G$2003),'INPUT INF'!$A383,"")</f>
        <v/>
      </c>
      <c r="H2384" s="100" t="str">
        <f>IF(AND('INPUT INF'!$C383="II",'INPUT INF'!$D383=$H$2003),'INPUT INF'!$A383,"")</f>
        <v/>
      </c>
      <c r="I2384" s="100" t="str">
        <f>IF(AND('INPUT INF'!$C383="II",'INPUT INF'!$D383=$I$2003),'INPUT INF'!$A383,"")</f>
        <v/>
      </c>
      <c r="J2384" s="100" t="str">
        <f>IF(AND('INPUT INF'!$C383="II",'INPUT INF'!$D383=$J$2003),'INPUT INF'!$A383,"")</f>
        <v/>
      </c>
      <c r="K2384" s="100" t="str">
        <f>IF(AND('INPUT INF'!$C383="II",'INPUT INF'!$D383=$K$2003),'INPUT INF'!$A383,"")</f>
        <v/>
      </c>
      <c r="L2384" s="100" t="str">
        <f>IF(AND('INPUT INF'!$C383="II",'INPUT INF'!$D383=$L$2003),'INPUT INF'!$A383,"")</f>
        <v/>
      </c>
      <c r="M2384" s="100" t="str">
        <f>IF(AND('INPUT INF'!$C383="II",'INPUT INF'!$D383=$M$2003),'INPUT INF'!$A383,"")</f>
        <v/>
      </c>
      <c r="N2384" s="100" t="str">
        <f t="shared" si="7440"/>
        <v/>
      </c>
      <c r="O2384" s="100" t="str">
        <f t="shared" ref="O2384:X2393" si="7451">VLOOKUP($N2384,$B$1003:$AA$1901,O$2003,FALSE)</f>
        <v/>
      </c>
      <c r="P2384" s="100" t="str">
        <f t="shared" si="7451"/>
        <v/>
      </c>
      <c r="Q2384" s="100" t="str">
        <f t="shared" si="7451"/>
        <v/>
      </c>
      <c r="R2384" s="100" t="str">
        <f t="shared" si="7451"/>
        <v/>
      </c>
      <c r="S2384" s="100" t="str">
        <f t="shared" si="7451"/>
        <v/>
      </c>
      <c r="T2384" s="100" t="str">
        <f t="shared" si="7451"/>
        <v/>
      </c>
      <c r="U2384" s="100" t="str">
        <f t="shared" si="7451"/>
        <v/>
      </c>
      <c r="V2384" s="100" t="str">
        <f t="shared" si="7451"/>
        <v/>
      </c>
      <c r="W2384" s="100" t="str">
        <f t="shared" si="7451"/>
        <v/>
      </c>
      <c r="X2384" s="100" t="str">
        <f t="shared" si="7451"/>
        <v/>
      </c>
      <c r="Y2384" s="100" t="str">
        <f t="shared" ref="Y2384:AJ2393" si="7452">VLOOKUP($N2384,$B$1003:$AA$1901,Y$2003,FALSE)</f>
        <v/>
      </c>
      <c r="Z2384" s="100" t="str">
        <f t="shared" si="7452"/>
        <v/>
      </c>
      <c r="AA2384" s="100" t="str">
        <f t="shared" si="7452"/>
        <v/>
      </c>
      <c r="AB2384" s="100" t="str">
        <f t="shared" si="7452"/>
        <v/>
      </c>
      <c r="AC2384" s="100" t="str">
        <f t="shared" si="7452"/>
        <v/>
      </c>
      <c r="AD2384" s="100" t="str">
        <f t="shared" si="7452"/>
        <v/>
      </c>
      <c r="AE2384" s="100" t="str">
        <f t="shared" si="7452"/>
        <v/>
      </c>
      <c r="AF2384" s="100" t="str">
        <f t="shared" si="7452"/>
        <v/>
      </c>
      <c r="AG2384" s="100" t="str">
        <f t="shared" si="7452"/>
        <v/>
      </c>
      <c r="AH2384" s="100" t="str">
        <f t="shared" si="7452"/>
        <v/>
      </c>
      <c r="AI2384" s="100" t="str">
        <f t="shared" si="7452"/>
        <v/>
      </c>
      <c r="AJ2384" s="100" t="str">
        <f t="shared" si="7452"/>
        <v/>
      </c>
      <c r="AK2384" s="100" t="str">
        <f>IFERROR(VALUE(INDEX('INPUT DATA'!$Z$5:$Z$605,MATCH(CAL!N2384,'INPUT DATA'!$A$5:$A$605,0))),"")</f>
        <v/>
      </c>
      <c r="AL2384" s="100" t="str">
        <f>IFERROR(VALUE(INDEX('INPUT DATA'!$AA$5:$AA$605,MATCH(CAL!N2384,'INPUT DATA'!$A$5:$A$605,0))),"")</f>
        <v/>
      </c>
      <c r="AM2384" s="100" t="str">
        <f t="shared" si="7438"/>
        <v/>
      </c>
      <c r="AN2384" s="100" t="str">
        <f t="shared" si="7439"/>
        <v/>
      </c>
    </row>
    <row r="2385" spans="2:40" ht="15" customHeight="1" x14ac:dyDescent="0.25">
      <c r="B2385" s="115" t="str">
        <f>IF(AND('INPUT INF'!$C384="I",'INPUT INF'!$D384=$B$2003),'INPUT INF'!$A384,"")</f>
        <v/>
      </c>
      <c r="C2385" s="115" t="str">
        <f>IF(AND('INPUT INF'!$C384="I",'INPUT INF'!$D384=$C$2003),'INPUT INF'!$A384,"")</f>
        <v/>
      </c>
      <c r="D2385" s="100" t="str">
        <f>IF(AND('INPUT INF'!$C384="I",'INPUT INF'!$D384=$D$2003),'INPUT INF'!$A384,"")</f>
        <v/>
      </c>
      <c r="E2385" s="100" t="str">
        <f>IF(AND('INPUT INF'!$C384="I",'INPUT INF'!$D384=$E$2003),'INPUT INF'!$A384,"")</f>
        <v/>
      </c>
      <c r="F2385" s="100" t="str">
        <f>IF(AND('INPUT INF'!$C384="I",'INPUT INF'!$D384=$F$2003),'INPUT INF'!$A384,"")</f>
        <v/>
      </c>
      <c r="G2385" s="100" t="str">
        <f>IF(AND('INPUT INF'!$C384="I",'INPUT INF'!$D384=$G$2003),'INPUT INF'!$A384,"")</f>
        <v/>
      </c>
      <c r="H2385" s="100" t="str">
        <f>IF(AND('INPUT INF'!$C384="II",'INPUT INF'!$D384=$H$2003),'INPUT INF'!$A384,"")</f>
        <v/>
      </c>
      <c r="I2385" s="100" t="str">
        <f>IF(AND('INPUT INF'!$C384="II",'INPUT INF'!$D384=$I$2003),'INPUT INF'!$A384,"")</f>
        <v/>
      </c>
      <c r="J2385" s="100" t="str">
        <f>IF(AND('INPUT INF'!$C384="II",'INPUT INF'!$D384=$J$2003),'INPUT INF'!$A384,"")</f>
        <v/>
      </c>
      <c r="K2385" s="100" t="str">
        <f>IF(AND('INPUT INF'!$C384="II",'INPUT INF'!$D384=$K$2003),'INPUT INF'!$A384,"")</f>
        <v/>
      </c>
      <c r="L2385" s="100" t="str">
        <f>IF(AND('INPUT INF'!$C384="II",'INPUT INF'!$D384=$L$2003),'INPUT INF'!$A384,"")</f>
        <v/>
      </c>
      <c r="M2385" s="100" t="str">
        <f>IF(AND('INPUT INF'!$C384="II",'INPUT INF'!$D384=$M$2003),'INPUT INF'!$A384,"")</f>
        <v/>
      </c>
      <c r="N2385" s="100" t="str">
        <f t="shared" si="7440"/>
        <v/>
      </c>
      <c r="O2385" s="100" t="str">
        <f t="shared" si="7451"/>
        <v/>
      </c>
      <c r="P2385" s="100" t="str">
        <f t="shared" si="7451"/>
        <v/>
      </c>
      <c r="Q2385" s="100" t="str">
        <f t="shared" si="7451"/>
        <v/>
      </c>
      <c r="R2385" s="100" t="str">
        <f t="shared" si="7451"/>
        <v/>
      </c>
      <c r="S2385" s="100" t="str">
        <f t="shared" si="7451"/>
        <v/>
      </c>
      <c r="T2385" s="100" t="str">
        <f t="shared" si="7451"/>
        <v/>
      </c>
      <c r="U2385" s="100" t="str">
        <f t="shared" si="7451"/>
        <v/>
      </c>
      <c r="V2385" s="100" t="str">
        <f t="shared" si="7451"/>
        <v/>
      </c>
      <c r="W2385" s="100" t="str">
        <f t="shared" si="7451"/>
        <v/>
      </c>
      <c r="X2385" s="100" t="str">
        <f t="shared" si="7451"/>
        <v/>
      </c>
      <c r="Y2385" s="100" t="str">
        <f t="shared" si="7452"/>
        <v/>
      </c>
      <c r="Z2385" s="100" t="str">
        <f t="shared" si="7452"/>
        <v/>
      </c>
      <c r="AA2385" s="100" t="str">
        <f t="shared" si="7452"/>
        <v/>
      </c>
      <c r="AB2385" s="100" t="str">
        <f t="shared" si="7452"/>
        <v/>
      </c>
      <c r="AC2385" s="100" t="str">
        <f t="shared" si="7452"/>
        <v/>
      </c>
      <c r="AD2385" s="100" t="str">
        <f t="shared" si="7452"/>
        <v/>
      </c>
      <c r="AE2385" s="100" t="str">
        <f t="shared" si="7452"/>
        <v/>
      </c>
      <c r="AF2385" s="100" t="str">
        <f t="shared" si="7452"/>
        <v/>
      </c>
      <c r="AG2385" s="100" t="str">
        <f t="shared" si="7452"/>
        <v/>
      </c>
      <c r="AH2385" s="100" t="str">
        <f t="shared" si="7452"/>
        <v/>
      </c>
      <c r="AI2385" s="100" t="str">
        <f t="shared" si="7452"/>
        <v/>
      </c>
      <c r="AJ2385" s="100" t="str">
        <f t="shared" si="7452"/>
        <v/>
      </c>
      <c r="AK2385" s="100" t="str">
        <f>IFERROR(VALUE(INDEX('INPUT DATA'!$Z$5:$Z$605,MATCH(CAL!N2385,'INPUT DATA'!$A$5:$A$605,0))),"")</f>
        <v/>
      </c>
      <c r="AL2385" s="100" t="str">
        <f>IFERROR(VALUE(INDEX('INPUT DATA'!$AA$5:$AA$605,MATCH(CAL!N2385,'INPUT DATA'!$A$5:$A$605,0))),"")</f>
        <v/>
      </c>
      <c r="AM2385" s="100" t="str">
        <f t="shared" si="7438"/>
        <v/>
      </c>
      <c r="AN2385" s="100" t="str">
        <f t="shared" si="7439"/>
        <v/>
      </c>
    </row>
    <row r="2386" spans="2:40" ht="15" customHeight="1" x14ac:dyDescent="0.25">
      <c r="B2386" s="115" t="str">
        <f>IF(AND('INPUT INF'!$C385="I",'INPUT INF'!$D385=$B$2003),'INPUT INF'!$A385,"")</f>
        <v/>
      </c>
      <c r="C2386" s="115" t="str">
        <f>IF(AND('INPUT INF'!$C385="I",'INPUT INF'!$D385=$C$2003),'INPUT INF'!$A385,"")</f>
        <v/>
      </c>
      <c r="D2386" s="100" t="str">
        <f>IF(AND('INPUT INF'!$C385="I",'INPUT INF'!$D385=$D$2003),'INPUT INF'!$A385,"")</f>
        <v/>
      </c>
      <c r="E2386" s="100" t="str">
        <f>IF(AND('INPUT INF'!$C385="I",'INPUT INF'!$D385=$E$2003),'INPUT INF'!$A385,"")</f>
        <v/>
      </c>
      <c r="F2386" s="100" t="str">
        <f>IF(AND('INPUT INF'!$C385="I",'INPUT INF'!$D385=$F$2003),'INPUT INF'!$A385,"")</f>
        <v/>
      </c>
      <c r="G2386" s="100" t="str">
        <f>IF(AND('INPUT INF'!$C385="I",'INPUT INF'!$D385=$G$2003),'INPUT INF'!$A385,"")</f>
        <v/>
      </c>
      <c r="H2386" s="100" t="str">
        <f>IF(AND('INPUT INF'!$C385="II",'INPUT INF'!$D385=$H$2003),'INPUT INF'!$A385,"")</f>
        <v/>
      </c>
      <c r="I2386" s="100" t="str">
        <f>IF(AND('INPUT INF'!$C385="II",'INPUT INF'!$D385=$I$2003),'INPUT INF'!$A385,"")</f>
        <v/>
      </c>
      <c r="J2386" s="100" t="str">
        <f>IF(AND('INPUT INF'!$C385="II",'INPUT INF'!$D385=$J$2003),'INPUT INF'!$A385,"")</f>
        <v/>
      </c>
      <c r="K2386" s="100" t="str">
        <f>IF(AND('INPUT INF'!$C385="II",'INPUT INF'!$D385=$K$2003),'INPUT INF'!$A385,"")</f>
        <v/>
      </c>
      <c r="L2386" s="100" t="str">
        <f>IF(AND('INPUT INF'!$C385="II",'INPUT INF'!$D385=$L$2003),'INPUT INF'!$A385,"")</f>
        <v/>
      </c>
      <c r="M2386" s="100" t="str">
        <f>IF(AND('INPUT INF'!$C385="II",'INPUT INF'!$D385=$M$2003),'INPUT INF'!$A385,"")</f>
        <v/>
      </c>
      <c r="N2386" s="100" t="str">
        <f t="shared" si="7440"/>
        <v/>
      </c>
      <c r="O2386" s="100" t="str">
        <f t="shared" si="7451"/>
        <v/>
      </c>
      <c r="P2386" s="100" t="str">
        <f t="shared" si="7451"/>
        <v/>
      </c>
      <c r="Q2386" s="100" t="str">
        <f t="shared" si="7451"/>
        <v/>
      </c>
      <c r="R2386" s="100" t="str">
        <f t="shared" si="7451"/>
        <v/>
      </c>
      <c r="S2386" s="100" t="str">
        <f t="shared" si="7451"/>
        <v/>
      </c>
      <c r="T2386" s="100" t="str">
        <f t="shared" si="7451"/>
        <v/>
      </c>
      <c r="U2386" s="100" t="str">
        <f t="shared" si="7451"/>
        <v/>
      </c>
      <c r="V2386" s="100" t="str">
        <f t="shared" si="7451"/>
        <v/>
      </c>
      <c r="W2386" s="100" t="str">
        <f t="shared" si="7451"/>
        <v/>
      </c>
      <c r="X2386" s="100" t="str">
        <f t="shared" si="7451"/>
        <v/>
      </c>
      <c r="Y2386" s="100" t="str">
        <f t="shared" si="7452"/>
        <v/>
      </c>
      <c r="Z2386" s="100" t="str">
        <f t="shared" si="7452"/>
        <v/>
      </c>
      <c r="AA2386" s="100" t="str">
        <f t="shared" si="7452"/>
        <v/>
      </c>
      <c r="AB2386" s="100" t="str">
        <f t="shared" si="7452"/>
        <v/>
      </c>
      <c r="AC2386" s="100" t="str">
        <f t="shared" si="7452"/>
        <v/>
      </c>
      <c r="AD2386" s="100" t="str">
        <f t="shared" si="7452"/>
        <v/>
      </c>
      <c r="AE2386" s="100" t="str">
        <f t="shared" si="7452"/>
        <v/>
      </c>
      <c r="AF2386" s="100" t="str">
        <f t="shared" si="7452"/>
        <v/>
      </c>
      <c r="AG2386" s="100" t="str">
        <f t="shared" si="7452"/>
        <v/>
      </c>
      <c r="AH2386" s="100" t="str">
        <f t="shared" si="7452"/>
        <v/>
      </c>
      <c r="AI2386" s="100" t="str">
        <f t="shared" si="7452"/>
        <v/>
      </c>
      <c r="AJ2386" s="100" t="str">
        <f t="shared" si="7452"/>
        <v/>
      </c>
      <c r="AK2386" s="100" t="str">
        <f>IFERROR(VALUE(INDEX('INPUT DATA'!$Z$5:$Z$605,MATCH(CAL!N2386,'INPUT DATA'!$A$5:$A$605,0))),"")</f>
        <v/>
      </c>
      <c r="AL2386" s="100" t="str">
        <f>IFERROR(VALUE(INDEX('INPUT DATA'!$AA$5:$AA$605,MATCH(CAL!N2386,'INPUT DATA'!$A$5:$A$605,0))),"")</f>
        <v/>
      </c>
      <c r="AM2386" s="100" t="str">
        <f t="shared" si="7438"/>
        <v/>
      </c>
      <c r="AN2386" s="100" t="str">
        <f t="shared" si="7439"/>
        <v/>
      </c>
    </row>
    <row r="2387" spans="2:40" ht="15" customHeight="1" x14ac:dyDescent="0.25">
      <c r="B2387" s="115" t="str">
        <f>IF(AND('INPUT INF'!$C386="I",'INPUT INF'!$D386=$B$2003),'INPUT INF'!$A386,"")</f>
        <v/>
      </c>
      <c r="C2387" s="115" t="str">
        <f>IF(AND('INPUT INF'!$C386="I",'INPUT INF'!$D386=$C$2003),'INPUT INF'!$A386,"")</f>
        <v/>
      </c>
      <c r="D2387" s="100" t="str">
        <f>IF(AND('INPUT INF'!$C386="I",'INPUT INF'!$D386=$D$2003),'INPUT INF'!$A386,"")</f>
        <v/>
      </c>
      <c r="E2387" s="100" t="str">
        <f>IF(AND('INPUT INF'!$C386="I",'INPUT INF'!$D386=$E$2003),'INPUT INF'!$A386,"")</f>
        <v/>
      </c>
      <c r="F2387" s="100" t="str">
        <f>IF(AND('INPUT INF'!$C386="I",'INPUT INF'!$D386=$F$2003),'INPUT INF'!$A386,"")</f>
        <v/>
      </c>
      <c r="G2387" s="100" t="str">
        <f>IF(AND('INPUT INF'!$C386="I",'INPUT INF'!$D386=$G$2003),'INPUT INF'!$A386,"")</f>
        <v/>
      </c>
      <c r="H2387" s="100" t="str">
        <f>IF(AND('INPUT INF'!$C386="II",'INPUT INF'!$D386=$H$2003),'INPUT INF'!$A386,"")</f>
        <v/>
      </c>
      <c r="I2387" s="100" t="str">
        <f>IF(AND('INPUT INF'!$C386="II",'INPUT INF'!$D386=$I$2003),'INPUT INF'!$A386,"")</f>
        <v/>
      </c>
      <c r="J2387" s="100" t="str">
        <f>IF(AND('INPUT INF'!$C386="II",'INPUT INF'!$D386=$J$2003),'INPUT INF'!$A386,"")</f>
        <v/>
      </c>
      <c r="K2387" s="100" t="str">
        <f>IF(AND('INPUT INF'!$C386="II",'INPUT INF'!$D386=$K$2003),'INPUT INF'!$A386,"")</f>
        <v/>
      </c>
      <c r="L2387" s="100" t="str">
        <f>IF(AND('INPUT INF'!$C386="II",'INPUT INF'!$D386=$L$2003),'INPUT INF'!$A386,"")</f>
        <v/>
      </c>
      <c r="M2387" s="100" t="str">
        <f>IF(AND('INPUT INF'!$C386="II",'INPUT INF'!$D386=$M$2003),'INPUT INF'!$A386,"")</f>
        <v/>
      </c>
      <c r="N2387" s="100" t="str">
        <f t="shared" si="7440"/>
        <v/>
      </c>
      <c r="O2387" s="100" t="str">
        <f t="shared" si="7451"/>
        <v/>
      </c>
      <c r="P2387" s="100" t="str">
        <f t="shared" si="7451"/>
        <v/>
      </c>
      <c r="Q2387" s="100" t="str">
        <f t="shared" si="7451"/>
        <v/>
      </c>
      <c r="R2387" s="100" t="str">
        <f t="shared" si="7451"/>
        <v/>
      </c>
      <c r="S2387" s="100" t="str">
        <f t="shared" si="7451"/>
        <v/>
      </c>
      <c r="T2387" s="100" t="str">
        <f t="shared" si="7451"/>
        <v/>
      </c>
      <c r="U2387" s="100" t="str">
        <f t="shared" si="7451"/>
        <v/>
      </c>
      <c r="V2387" s="100" t="str">
        <f t="shared" si="7451"/>
        <v/>
      </c>
      <c r="W2387" s="100" t="str">
        <f t="shared" si="7451"/>
        <v/>
      </c>
      <c r="X2387" s="100" t="str">
        <f t="shared" si="7451"/>
        <v/>
      </c>
      <c r="Y2387" s="100" t="str">
        <f t="shared" si="7452"/>
        <v/>
      </c>
      <c r="Z2387" s="100" t="str">
        <f t="shared" si="7452"/>
        <v/>
      </c>
      <c r="AA2387" s="100" t="str">
        <f t="shared" si="7452"/>
        <v/>
      </c>
      <c r="AB2387" s="100" t="str">
        <f t="shared" si="7452"/>
        <v/>
      </c>
      <c r="AC2387" s="100" t="str">
        <f t="shared" si="7452"/>
        <v/>
      </c>
      <c r="AD2387" s="100" t="str">
        <f t="shared" si="7452"/>
        <v/>
      </c>
      <c r="AE2387" s="100" t="str">
        <f t="shared" si="7452"/>
        <v/>
      </c>
      <c r="AF2387" s="100" t="str">
        <f t="shared" si="7452"/>
        <v/>
      </c>
      <c r="AG2387" s="100" t="str">
        <f t="shared" si="7452"/>
        <v/>
      </c>
      <c r="AH2387" s="100" t="str">
        <f t="shared" si="7452"/>
        <v/>
      </c>
      <c r="AI2387" s="100" t="str">
        <f t="shared" si="7452"/>
        <v/>
      </c>
      <c r="AJ2387" s="100" t="str">
        <f t="shared" si="7452"/>
        <v/>
      </c>
      <c r="AK2387" s="100" t="str">
        <f>IFERROR(VALUE(INDEX('INPUT DATA'!$Z$5:$Z$605,MATCH(CAL!N2387,'INPUT DATA'!$A$5:$A$605,0))),"")</f>
        <v/>
      </c>
      <c r="AL2387" s="100" t="str">
        <f>IFERROR(VALUE(INDEX('INPUT DATA'!$AA$5:$AA$605,MATCH(CAL!N2387,'INPUT DATA'!$A$5:$A$605,0))),"")</f>
        <v/>
      </c>
      <c r="AM2387" s="100" t="str">
        <f t="shared" si="7438"/>
        <v/>
      </c>
      <c r="AN2387" s="100" t="str">
        <f t="shared" si="7439"/>
        <v/>
      </c>
    </row>
    <row r="2388" spans="2:40" ht="15" customHeight="1" x14ac:dyDescent="0.25">
      <c r="B2388" s="115" t="str">
        <f>IF(AND('INPUT INF'!$C387="I",'INPUT INF'!$D387=$B$2003),'INPUT INF'!$A387,"")</f>
        <v/>
      </c>
      <c r="C2388" s="115" t="str">
        <f>IF(AND('INPUT INF'!$C387="I",'INPUT INF'!$D387=$C$2003),'INPUT INF'!$A387,"")</f>
        <v/>
      </c>
      <c r="D2388" s="100" t="str">
        <f>IF(AND('INPUT INF'!$C387="I",'INPUT INF'!$D387=$D$2003),'INPUT INF'!$A387,"")</f>
        <v/>
      </c>
      <c r="E2388" s="100" t="str">
        <f>IF(AND('INPUT INF'!$C387="I",'INPUT INF'!$D387=$E$2003),'INPUT INF'!$A387,"")</f>
        <v/>
      </c>
      <c r="F2388" s="100" t="str">
        <f>IF(AND('INPUT INF'!$C387="I",'INPUT INF'!$D387=$F$2003),'INPUT INF'!$A387,"")</f>
        <v/>
      </c>
      <c r="G2388" s="100" t="str">
        <f>IF(AND('INPUT INF'!$C387="I",'INPUT INF'!$D387=$G$2003),'INPUT INF'!$A387,"")</f>
        <v/>
      </c>
      <c r="H2388" s="100" t="str">
        <f>IF(AND('INPUT INF'!$C387="II",'INPUT INF'!$D387=$H$2003),'INPUT INF'!$A387,"")</f>
        <v/>
      </c>
      <c r="I2388" s="100" t="str">
        <f>IF(AND('INPUT INF'!$C387="II",'INPUT INF'!$D387=$I$2003),'INPUT INF'!$A387,"")</f>
        <v/>
      </c>
      <c r="J2388" s="100" t="str">
        <f>IF(AND('INPUT INF'!$C387="II",'INPUT INF'!$D387=$J$2003),'INPUT INF'!$A387,"")</f>
        <v/>
      </c>
      <c r="K2388" s="100" t="str">
        <f>IF(AND('INPUT INF'!$C387="II",'INPUT INF'!$D387=$K$2003),'INPUT INF'!$A387,"")</f>
        <v/>
      </c>
      <c r="L2388" s="100" t="str">
        <f>IF(AND('INPUT INF'!$C387="II",'INPUT INF'!$D387=$L$2003),'INPUT INF'!$A387,"")</f>
        <v/>
      </c>
      <c r="M2388" s="100" t="str">
        <f>IF(AND('INPUT INF'!$C387="II",'INPUT INF'!$D387=$M$2003),'INPUT INF'!$A387,"")</f>
        <v/>
      </c>
      <c r="N2388" s="100" t="str">
        <f t="shared" si="7440"/>
        <v/>
      </c>
      <c r="O2388" s="100" t="str">
        <f t="shared" si="7451"/>
        <v/>
      </c>
      <c r="P2388" s="100" t="str">
        <f t="shared" si="7451"/>
        <v/>
      </c>
      <c r="Q2388" s="100" t="str">
        <f t="shared" si="7451"/>
        <v/>
      </c>
      <c r="R2388" s="100" t="str">
        <f t="shared" si="7451"/>
        <v/>
      </c>
      <c r="S2388" s="100" t="str">
        <f t="shared" si="7451"/>
        <v/>
      </c>
      <c r="T2388" s="100" t="str">
        <f t="shared" si="7451"/>
        <v/>
      </c>
      <c r="U2388" s="100" t="str">
        <f t="shared" si="7451"/>
        <v/>
      </c>
      <c r="V2388" s="100" t="str">
        <f t="shared" si="7451"/>
        <v/>
      </c>
      <c r="W2388" s="100" t="str">
        <f t="shared" si="7451"/>
        <v/>
      </c>
      <c r="X2388" s="100" t="str">
        <f t="shared" si="7451"/>
        <v/>
      </c>
      <c r="Y2388" s="100" t="str">
        <f t="shared" si="7452"/>
        <v/>
      </c>
      <c r="Z2388" s="100" t="str">
        <f t="shared" si="7452"/>
        <v/>
      </c>
      <c r="AA2388" s="100" t="str">
        <f t="shared" si="7452"/>
        <v/>
      </c>
      <c r="AB2388" s="100" t="str">
        <f t="shared" si="7452"/>
        <v/>
      </c>
      <c r="AC2388" s="100" t="str">
        <f t="shared" si="7452"/>
        <v/>
      </c>
      <c r="AD2388" s="100" t="str">
        <f t="shared" si="7452"/>
        <v/>
      </c>
      <c r="AE2388" s="100" t="str">
        <f t="shared" si="7452"/>
        <v/>
      </c>
      <c r="AF2388" s="100" t="str">
        <f t="shared" si="7452"/>
        <v/>
      </c>
      <c r="AG2388" s="100" t="str">
        <f t="shared" si="7452"/>
        <v/>
      </c>
      <c r="AH2388" s="100" t="str">
        <f t="shared" si="7452"/>
        <v/>
      </c>
      <c r="AI2388" s="100" t="str">
        <f t="shared" si="7452"/>
        <v/>
      </c>
      <c r="AJ2388" s="100" t="str">
        <f t="shared" si="7452"/>
        <v/>
      </c>
      <c r="AK2388" s="100" t="str">
        <f>IFERROR(VALUE(INDEX('INPUT DATA'!$Z$5:$Z$605,MATCH(CAL!N2388,'INPUT DATA'!$A$5:$A$605,0))),"")</f>
        <v/>
      </c>
      <c r="AL2388" s="100" t="str">
        <f>IFERROR(VALUE(INDEX('INPUT DATA'!$AA$5:$AA$605,MATCH(CAL!N2388,'INPUT DATA'!$A$5:$A$605,0))),"")</f>
        <v/>
      </c>
      <c r="AM2388" s="100" t="str">
        <f t="shared" ref="AM2388:AM2451" si="7453">IFERROR(IF(AJ2388="COMP",N2388,""),"")</f>
        <v/>
      </c>
      <c r="AN2388" s="100" t="str">
        <f t="shared" ref="AN2388:AN2451" si="7454">IFERROR(IF(AJ2388="FAIL",N2388,""),"")</f>
        <v/>
      </c>
    </row>
    <row r="2389" spans="2:40" ht="15" customHeight="1" x14ac:dyDescent="0.25">
      <c r="B2389" s="115" t="str">
        <f>IF(AND('INPUT INF'!$C388="I",'INPUT INF'!$D388=$B$2003),'INPUT INF'!$A388,"")</f>
        <v/>
      </c>
      <c r="C2389" s="115" t="str">
        <f>IF(AND('INPUT INF'!$C388="I",'INPUT INF'!$D388=$C$2003),'INPUT INF'!$A388,"")</f>
        <v/>
      </c>
      <c r="D2389" s="100" t="str">
        <f>IF(AND('INPUT INF'!$C388="I",'INPUT INF'!$D388=$D$2003),'INPUT INF'!$A388,"")</f>
        <v/>
      </c>
      <c r="E2389" s="100" t="str">
        <f>IF(AND('INPUT INF'!$C388="I",'INPUT INF'!$D388=$E$2003),'INPUT INF'!$A388,"")</f>
        <v/>
      </c>
      <c r="F2389" s="100" t="str">
        <f>IF(AND('INPUT INF'!$C388="I",'INPUT INF'!$D388=$F$2003),'INPUT INF'!$A388,"")</f>
        <v/>
      </c>
      <c r="G2389" s="100" t="str">
        <f>IF(AND('INPUT INF'!$C388="I",'INPUT INF'!$D388=$G$2003),'INPUT INF'!$A388,"")</f>
        <v/>
      </c>
      <c r="H2389" s="100" t="str">
        <f>IF(AND('INPUT INF'!$C388="II",'INPUT INF'!$D388=$H$2003),'INPUT INF'!$A388,"")</f>
        <v/>
      </c>
      <c r="I2389" s="100" t="str">
        <f>IF(AND('INPUT INF'!$C388="II",'INPUT INF'!$D388=$I$2003),'INPUT INF'!$A388,"")</f>
        <v/>
      </c>
      <c r="J2389" s="100" t="str">
        <f>IF(AND('INPUT INF'!$C388="II",'INPUT INF'!$D388=$J$2003),'INPUT INF'!$A388,"")</f>
        <v/>
      </c>
      <c r="K2389" s="100" t="str">
        <f>IF(AND('INPUT INF'!$C388="II",'INPUT INF'!$D388=$K$2003),'INPUT INF'!$A388,"")</f>
        <v/>
      </c>
      <c r="L2389" s="100" t="str">
        <f>IF(AND('INPUT INF'!$C388="II",'INPUT INF'!$D388=$L$2003),'INPUT INF'!$A388,"")</f>
        <v/>
      </c>
      <c r="M2389" s="100" t="str">
        <f>IF(AND('INPUT INF'!$C388="II",'INPUT INF'!$D388=$M$2003),'INPUT INF'!$A388,"")</f>
        <v/>
      </c>
      <c r="N2389" s="100" t="str">
        <f t="shared" ref="N2389:N2452" si="7455">B388</f>
        <v/>
      </c>
      <c r="O2389" s="100" t="str">
        <f t="shared" si="7451"/>
        <v/>
      </c>
      <c r="P2389" s="100" t="str">
        <f t="shared" si="7451"/>
        <v/>
      </c>
      <c r="Q2389" s="100" t="str">
        <f t="shared" si="7451"/>
        <v/>
      </c>
      <c r="R2389" s="100" t="str">
        <f t="shared" si="7451"/>
        <v/>
      </c>
      <c r="S2389" s="100" t="str">
        <f t="shared" si="7451"/>
        <v/>
      </c>
      <c r="T2389" s="100" t="str">
        <f t="shared" si="7451"/>
        <v/>
      </c>
      <c r="U2389" s="100" t="str">
        <f t="shared" si="7451"/>
        <v/>
      </c>
      <c r="V2389" s="100" t="str">
        <f t="shared" si="7451"/>
        <v/>
      </c>
      <c r="W2389" s="100" t="str">
        <f t="shared" si="7451"/>
        <v/>
      </c>
      <c r="X2389" s="100" t="str">
        <f t="shared" si="7451"/>
        <v/>
      </c>
      <c r="Y2389" s="100" t="str">
        <f t="shared" si="7452"/>
        <v/>
      </c>
      <c r="Z2389" s="100" t="str">
        <f t="shared" si="7452"/>
        <v/>
      </c>
      <c r="AA2389" s="100" t="str">
        <f t="shared" si="7452"/>
        <v/>
      </c>
      <c r="AB2389" s="100" t="str">
        <f t="shared" si="7452"/>
        <v/>
      </c>
      <c r="AC2389" s="100" t="str">
        <f t="shared" si="7452"/>
        <v/>
      </c>
      <c r="AD2389" s="100" t="str">
        <f t="shared" si="7452"/>
        <v/>
      </c>
      <c r="AE2389" s="100" t="str">
        <f t="shared" si="7452"/>
        <v/>
      </c>
      <c r="AF2389" s="100" t="str">
        <f t="shared" si="7452"/>
        <v/>
      </c>
      <c r="AG2389" s="100" t="str">
        <f t="shared" si="7452"/>
        <v/>
      </c>
      <c r="AH2389" s="100" t="str">
        <f t="shared" si="7452"/>
        <v/>
      </c>
      <c r="AI2389" s="100" t="str">
        <f t="shared" si="7452"/>
        <v/>
      </c>
      <c r="AJ2389" s="100" t="str">
        <f t="shared" si="7452"/>
        <v/>
      </c>
      <c r="AK2389" s="100" t="str">
        <f>IFERROR(VALUE(INDEX('INPUT DATA'!$Z$5:$Z$605,MATCH(CAL!N2389,'INPUT DATA'!$A$5:$A$605,0))),"")</f>
        <v/>
      </c>
      <c r="AL2389" s="100" t="str">
        <f>IFERROR(VALUE(INDEX('INPUT DATA'!$AA$5:$AA$605,MATCH(CAL!N2389,'INPUT DATA'!$A$5:$A$605,0))),"")</f>
        <v/>
      </c>
      <c r="AM2389" s="100" t="str">
        <f t="shared" si="7453"/>
        <v/>
      </c>
      <c r="AN2389" s="100" t="str">
        <f t="shared" si="7454"/>
        <v/>
      </c>
    </row>
    <row r="2390" spans="2:40" ht="15" customHeight="1" x14ac:dyDescent="0.25">
      <c r="B2390" s="115" t="str">
        <f>IF(AND('INPUT INF'!$C389="I",'INPUT INF'!$D389=$B$2003),'INPUT INF'!$A389,"")</f>
        <v/>
      </c>
      <c r="C2390" s="115" t="str">
        <f>IF(AND('INPUT INF'!$C389="I",'INPUT INF'!$D389=$C$2003),'INPUT INF'!$A389,"")</f>
        <v/>
      </c>
      <c r="D2390" s="100" t="str">
        <f>IF(AND('INPUT INF'!$C389="I",'INPUT INF'!$D389=$D$2003),'INPUT INF'!$A389,"")</f>
        <v/>
      </c>
      <c r="E2390" s="100" t="str">
        <f>IF(AND('INPUT INF'!$C389="I",'INPUT INF'!$D389=$E$2003),'INPUT INF'!$A389,"")</f>
        <v/>
      </c>
      <c r="F2390" s="100" t="str">
        <f>IF(AND('INPUT INF'!$C389="I",'INPUT INF'!$D389=$F$2003),'INPUT INF'!$A389,"")</f>
        <v/>
      </c>
      <c r="G2390" s="100" t="str">
        <f>IF(AND('INPUT INF'!$C389="I",'INPUT INF'!$D389=$G$2003),'INPUT INF'!$A389,"")</f>
        <v/>
      </c>
      <c r="H2390" s="100" t="str">
        <f>IF(AND('INPUT INF'!$C389="II",'INPUT INF'!$D389=$H$2003),'INPUT INF'!$A389,"")</f>
        <v/>
      </c>
      <c r="I2390" s="100" t="str">
        <f>IF(AND('INPUT INF'!$C389="II",'INPUT INF'!$D389=$I$2003),'INPUT INF'!$A389,"")</f>
        <v/>
      </c>
      <c r="J2390" s="100" t="str">
        <f>IF(AND('INPUT INF'!$C389="II",'INPUT INF'!$D389=$J$2003),'INPUT INF'!$A389,"")</f>
        <v/>
      </c>
      <c r="K2390" s="100" t="str">
        <f>IF(AND('INPUT INF'!$C389="II",'INPUT INF'!$D389=$K$2003),'INPUT INF'!$A389,"")</f>
        <v/>
      </c>
      <c r="L2390" s="100" t="str">
        <f>IF(AND('INPUT INF'!$C389="II",'INPUT INF'!$D389=$L$2003),'INPUT INF'!$A389,"")</f>
        <v/>
      </c>
      <c r="M2390" s="100" t="str">
        <f>IF(AND('INPUT INF'!$C389="II",'INPUT INF'!$D389=$M$2003),'INPUT INF'!$A389,"")</f>
        <v/>
      </c>
      <c r="N2390" s="100" t="str">
        <f t="shared" si="7455"/>
        <v/>
      </c>
      <c r="O2390" s="100" t="str">
        <f t="shared" si="7451"/>
        <v/>
      </c>
      <c r="P2390" s="100" t="str">
        <f t="shared" si="7451"/>
        <v/>
      </c>
      <c r="Q2390" s="100" t="str">
        <f t="shared" si="7451"/>
        <v/>
      </c>
      <c r="R2390" s="100" t="str">
        <f t="shared" si="7451"/>
        <v/>
      </c>
      <c r="S2390" s="100" t="str">
        <f t="shared" si="7451"/>
        <v/>
      </c>
      <c r="T2390" s="100" t="str">
        <f t="shared" si="7451"/>
        <v/>
      </c>
      <c r="U2390" s="100" t="str">
        <f t="shared" si="7451"/>
        <v/>
      </c>
      <c r="V2390" s="100" t="str">
        <f t="shared" si="7451"/>
        <v/>
      </c>
      <c r="W2390" s="100" t="str">
        <f t="shared" si="7451"/>
        <v/>
      </c>
      <c r="X2390" s="100" t="str">
        <f t="shared" si="7451"/>
        <v/>
      </c>
      <c r="Y2390" s="100" t="str">
        <f t="shared" si="7452"/>
        <v/>
      </c>
      <c r="Z2390" s="100" t="str">
        <f t="shared" si="7452"/>
        <v/>
      </c>
      <c r="AA2390" s="100" t="str">
        <f t="shared" si="7452"/>
        <v/>
      </c>
      <c r="AB2390" s="100" t="str">
        <f t="shared" si="7452"/>
        <v/>
      </c>
      <c r="AC2390" s="100" t="str">
        <f t="shared" si="7452"/>
        <v/>
      </c>
      <c r="AD2390" s="100" t="str">
        <f t="shared" si="7452"/>
        <v/>
      </c>
      <c r="AE2390" s="100" t="str">
        <f t="shared" si="7452"/>
        <v/>
      </c>
      <c r="AF2390" s="100" t="str">
        <f t="shared" si="7452"/>
        <v/>
      </c>
      <c r="AG2390" s="100" t="str">
        <f t="shared" si="7452"/>
        <v/>
      </c>
      <c r="AH2390" s="100" t="str">
        <f t="shared" si="7452"/>
        <v/>
      </c>
      <c r="AI2390" s="100" t="str">
        <f t="shared" si="7452"/>
        <v/>
      </c>
      <c r="AJ2390" s="100" t="str">
        <f t="shared" si="7452"/>
        <v/>
      </c>
      <c r="AK2390" s="100" t="str">
        <f>IFERROR(VALUE(INDEX('INPUT DATA'!$Z$5:$Z$605,MATCH(CAL!N2390,'INPUT DATA'!$A$5:$A$605,0))),"")</f>
        <v/>
      </c>
      <c r="AL2390" s="100" t="str">
        <f>IFERROR(VALUE(INDEX('INPUT DATA'!$AA$5:$AA$605,MATCH(CAL!N2390,'INPUT DATA'!$A$5:$A$605,0))),"")</f>
        <v/>
      </c>
      <c r="AM2390" s="100" t="str">
        <f t="shared" si="7453"/>
        <v/>
      </c>
      <c r="AN2390" s="100" t="str">
        <f t="shared" si="7454"/>
        <v/>
      </c>
    </row>
    <row r="2391" spans="2:40" ht="15" customHeight="1" x14ac:dyDescent="0.25">
      <c r="B2391" s="115" t="str">
        <f>IF(AND('INPUT INF'!$C390="I",'INPUT INF'!$D390=$B$2003),'INPUT INF'!$A390,"")</f>
        <v/>
      </c>
      <c r="C2391" s="115" t="str">
        <f>IF(AND('INPUT INF'!$C390="I",'INPUT INF'!$D390=$C$2003),'INPUT INF'!$A390,"")</f>
        <v/>
      </c>
      <c r="D2391" s="100" t="str">
        <f>IF(AND('INPUT INF'!$C390="I",'INPUT INF'!$D390=$D$2003),'INPUT INF'!$A390,"")</f>
        <v/>
      </c>
      <c r="E2391" s="100" t="str">
        <f>IF(AND('INPUT INF'!$C390="I",'INPUT INF'!$D390=$E$2003),'INPUT INF'!$A390,"")</f>
        <v/>
      </c>
      <c r="F2391" s="100" t="str">
        <f>IF(AND('INPUT INF'!$C390="I",'INPUT INF'!$D390=$F$2003),'INPUT INF'!$A390,"")</f>
        <v/>
      </c>
      <c r="G2391" s="100" t="str">
        <f>IF(AND('INPUT INF'!$C390="I",'INPUT INF'!$D390=$G$2003),'INPUT INF'!$A390,"")</f>
        <v/>
      </c>
      <c r="H2391" s="100" t="str">
        <f>IF(AND('INPUT INF'!$C390="II",'INPUT INF'!$D390=$H$2003),'INPUT INF'!$A390,"")</f>
        <v/>
      </c>
      <c r="I2391" s="100" t="str">
        <f>IF(AND('INPUT INF'!$C390="II",'INPUT INF'!$D390=$I$2003),'INPUT INF'!$A390,"")</f>
        <v/>
      </c>
      <c r="J2391" s="100" t="str">
        <f>IF(AND('INPUT INF'!$C390="II",'INPUT INF'!$D390=$J$2003),'INPUT INF'!$A390,"")</f>
        <v/>
      </c>
      <c r="K2391" s="100" t="str">
        <f>IF(AND('INPUT INF'!$C390="II",'INPUT INF'!$D390=$K$2003),'INPUT INF'!$A390,"")</f>
        <v/>
      </c>
      <c r="L2391" s="100" t="str">
        <f>IF(AND('INPUT INF'!$C390="II",'INPUT INF'!$D390=$L$2003),'INPUT INF'!$A390,"")</f>
        <v/>
      </c>
      <c r="M2391" s="100" t="str">
        <f>IF(AND('INPUT INF'!$C390="II",'INPUT INF'!$D390=$M$2003),'INPUT INF'!$A390,"")</f>
        <v/>
      </c>
      <c r="N2391" s="100" t="str">
        <f t="shared" si="7455"/>
        <v/>
      </c>
      <c r="O2391" s="100" t="str">
        <f t="shared" si="7451"/>
        <v/>
      </c>
      <c r="P2391" s="100" t="str">
        <f t="shared" si="7451"/>
        <v/>
      </c>
      <c r="Q2391" s="100" t="str">
        <f t="shared" si="7451"/>
        <v/>
      </c>
      <c r="R2391" s="100" t="str">
        <f t="shared" si="7451"/>
        <v/>
      </c>
      <c r="S2391" s="100" t="str">
        <f t="shared" si="7451"/>
        <v/>
      </c>
      <c r="T2391" s="100" t="str">
        <f t="shared" si="7451"/>
        <v/>
      </c>
      <c r="U2391" s="100" t="str">
        <f t="shared" si="7451"/>
        <v/>
      </c>
      <c r="V2391" s="100" t="str">
        <f t="shared" si="7451"/>
        <v/>
      </c>
      <c r="W2391" s="100" t="str">
        <f t="shared" si="7451"/>
        <v/>
      </c>
      <c r="X2391" s="100" t="str">
        <f t="shared" si="7451"/>
        <v/>
      </c>
      <c r="Y2391" s="100" t="str">
        <f t="shared" si="7452"/>
        <v/>
      </c>
      <c r="Z2391" s="100" t="str">
        <f t="shared" si="7452"/>
        <v/>
      </c>
      <c r="AA2391" s="100" t="str">
        <f t="shared" si="7452"/>
        <v/>
      </c>
      <c r="AB2391" s="100" t="str">
        <f t="shared" si="7452"/>
        <v/>
      </c>
      <c r="AC2391" s="100" t="str">
        <f t="shared" si="7452"/>
        <v/>
      </c>
      <c r="AD2391" s="100" t="str">
        <f t="shared" si="7452"/>
        <v/>
      </c>
      <c r="AE2391" s="100" t="str">
        <f t="shared" si="7452"/>
        <v/>
      </c>
      <c r="AF2391" s="100" t="str">
        <f t="shared" si="7452"/>
        <v/>
      </c>
      <c r="AG2391" s="100" t="str">
        <f t="shared" si="7452"/>
        <v/>
      </c>
      <c r="AH2391" s="100" t="str">
        <f t="shared" si="7452"/>
        <v/>
      </c>
      <c r="AI2391" s="100" t="str">
        <f t="shared" si="7452"/>
        <v/>
      </c>
      <c r="AJ2391" s="100" t="str">
        <f t="shared" si="7452"/>
        <v/>
      </c>
      <c r="AK2391" s="100" t="str">
        <f>IFERROR(VALUE(INDEX('INPUT DATA'!$Z$5:$Z$605,MATCH(CAL!N2391,'INPUT DATA'!$A$5:$A$605,0))),"")</f>
        <v/>
      </c>
      <c r="AL2391" s="100" t="str">
        <f>IFERROR(VALUE(INDEX('INPUT DATA'!$AA$5:$AA$605,MATCH(CAL!N2391,'INPUT DATA'!$A$5:$A$605,0))),"")</f>
        <v/>
      </c>
      <c r="AM2391" s="100" t="str">
        <f t="shared" si="7453"/>
        <v/>
      </c>
      <c r="AN2391" s="100" t="str">
        <f t="shared" si="7454"/>
        <v/>
      </c>
    </row>
    <row r="2392" spans="2:40" ht="15" customHeight="1" x14ac:dyDescent="0.25">
      <c r="B2392" s="115" t="str">
        <f>IF(AND('INPUT INF'!$C391="I",'INPUT INF'!$D391=$B$2003),'INPUT INF'!$A391,"")</f>
        <v/>
      </c>
      <c r="C2392" s="115" t="str">
        <f>IF(AND('INPUT INF'!$C391="I",'INPUT INF'!$D391=$C$2003),'INPUT INF'!$A391,"")</f>
        <v/>
      </c>
      <c r="D2392" s="100" t="str">
        <f>IF(AND('INPUT INF'!$C391="I",'INPUT INF'!$D391=$D$2003),'INPUT INF'!$A391,"")</f>
        <v/>
      </c>
      <c r="E2392" s="100" t="str">
        <f>IF(AND('INPUT INF'!$C391="I",'INPUT INF'!$D391=$E$2003),'INPUT INF'!$A391,"")</f>
        <v/>
      </c>
      <c r="F2392" s="100" t="str">
        <f>IF(AND('INPUT INF'!$C391="I",'INPUT INF'!$D391=$F$2003),'INPUT INF'!$A391,"")</f>
        <v/>
      </c>
      <c r="G2392" s="100" t="str">
        <f>IF(AND('INPUT INF'!$C391="I",'INPUT INF'!$D391=$G$2003),'INPUT INF'!$A391,"")</f>
        <v/>
      </c>
      <c r="H2392" s="100" t="str">
        <f>IF(AND('INPUT INF'!$C391="II",'INPUT INF'!$D391=$H$2003),'INPUT INF'!$A391,"")</f>
        <v/>
      </c>
      <c r="I2392" s="100" t="str">
        <f>IF(AND('INPUT INF'!$C391="II",'INPUT INF'!$D391=$I$2003),'INPUT INF'!$A391,"")</f>
        <v/>
      </c>
      <c r="J2392" s="100" t="str">
        <f>IF(AND('INPUT INF'!$C391="II",'INPUT INF'!$D391=$J$2003),'INPUT INF'!$A391,"")</f>
        <v/>
      </c>
      <c r="K2392" s="100" t="str">
        <f>IF(AND('INPUT INF'!$C391="II",'INPUT INF'!$D391=$K$2003),'INPUT INF'!$A391,"")</f>
        <v/>
      </c>
      <c r="L2392" s="100" t="str">
        <f>IF(AND('INPUT INF'!$C391="II",'INPUT INF'!$D391=$L$2003),'INPUT INF'!$A391,"")</f>
        <v/>
      </c>
      <c r="M2392" s="100" t="str">
        <f>IF(AND('INPUT INF'!$C391="II",'INPUT INF'!$D391=$M$2003),'INPUT INF'!$A391,"")</f>
        <v/>
      </c>
      <c r="N2392" s="100" t="str">
        <f t="shared" si="7455"/>
        <v/>
      </c>
      <c r="O2392" s="100" t="str">
        <f t="shared" si="7451"/>
        <v/>
      </c>
      <c r="P2392" s="100" t="str">
        <f t="shared" si="7451"/>
        <v/>
      </c>
      <c r="Q2392" s="100" t="str">
        <f t="shared" si="7451"/>
        <v/>
      </c>
      <c r="R2392" s="100" t="str">
        <f t="shared" si="7451"/>
        <v/>
      </c>
      <c r="S2392" s="100" t="str">
        <f t="shared" si="7451"/>
        <v/>
      </c>
      <c r="T2392" s="100" t="str">
        <f t="shared" si="7451"/>
        <v/>
      </c>
      <c r="U2392" s="100" t="str">
        <f t="shared" si="7451"/>
        <v/>
      </c>
      <c r="V2392" s="100" t="str">
        <f t="shared" si="7451"/>
        <v/>
      </c>
      <c r="W2392" s="100" t="str">
        <f t="shared" si="7451"/>
        <v/>
      </c>
      <c r="X2392" s="100" t="str">
        <f t="shared" si="7451"/>
        <v/>
      </c>
      <c r="Y2392" s="100" t="str">
        <f t="shared" si="7452"/>
        <v/>
      </c>
      <c r="Z2392" s="100" t="str">
        <f t="shared" si="7452"/>
        <v/>
      </c>
      <c r="AA2392" s="100" t="str">
        <f t="shared" si="7452"/>
        <v/>
      </c>
      <c r="AB2392" s="100" t="str">
        <f t="shared" si="7452"/>
        <v/>
      </c>
      <c r="AC2392" s="100" t="str">
        <f t="shared" si="7452"/>
        <v/>
      </c>
      <c r="AD2392" s="100" t="str">
        <f t="shared" si="7452"/>
        <v/>
      </c>
      <c r="AE2392" s="100" t="str">
        <f t="shared" si="7452"/>
        <v/>
      </c>
      <c r="AF2392" s="100" t="str">
        <f t="shared" si="7452"/>
        <v/>
      </c>
      <c r="AG2392" s="100" t="str">
        <f t="shared" si="7452"/>
        <v/>
      </c>
      <c r="AH2392" s="100" t="str">
        <f t="shared" si="7452"/>
        <v/>
      </c>
      <c r="AI2392" s="100" t="str">
        <f t="shared" si="7452"/>
        <v/>
      </c>
      <c r="AJ2392" s="100" t="str">
        <f t="shared" si="7452"/>
        <v/>
      </c>
      <c r="AK2392" s="100" t="str">
        <f>IFERROR(VALUE(INDEX('INPUT DATA'!$Z$5:$Z$605,MATCH(CAL!N2392,'INPUT DATA'!$A$5:$A$605,0))),"")</f>
        <v/>
      </c>
      <c r="AL2392" s="100" t="str">
        <f>IFERROR(VALUE(INDEX('INPUT DATA'!$AA$5:$AA$605,MATCH(CAL!N2392,'INPUT DATA'!$A$5:$A$605,0))),"")</f>
        <v/>
      </c>
      <c r="AM2392" s="100" t="str">
        <f t="shared" si="7453"/>
        <v/>
      </c>
      <c r="AN2392" s="100" t="str">
        <f t="shared" si="7454"/>
        <v/>
      </c>
    </row>
    <row r="2393" spans="2:40" ht="15" customHeight="1" x14ac:dyDescent="0.25">
      <c r="B2393" s="115" t="str">
        <f>IF(AND('INPUT INF'!$C392="I",'INPUT INF'!$D392=$B$2003),'INPUT INF'!$A392,"")</f>
        <v/>
      </c>
      <c r="C2393" s="115" t="str">
        <f>IF(AND('INPUT INF'!$C392="I",'INPUT INF'!$D392=$C$2003),'INPUT INF'!$A392,"")</f>
        <v/>
      </c>
      <c r="D2393" s="100" t="str">
        <f>IF(AND('INPUT INF'!$C392="I",'INPUT INF'!$D392=$D$2003),'INPUT INF'!$A392,"")</f>
        <v/>
      </c>
      <c r="E2393" s="100" t="str">
        <f>IF(AND('INPUT INF'!$C392="I",'INPUT INF'!$D392=$E$2003),'INPUT INF'!$A392,"")</f>
        <v/>
      </c>
      <c r="F2393" s="100" t="str">
        <f>IF(AND('INPUT INF'!$C392="I",'INPUT INF'!$D392=$F$2003),'INPUT INF'!$A392,"")</f>
        <v/>
      </c>
      <c r="G2393" s="100" t="str">
        <f>IF(AND('INPUT INF'!$C392="I",'INPUT INF'!$D392=$G$2003),'INPUT INF'!$A392,"")</f>
        <v/>
      </c>
      <c r="H2393" s="100" t="str">
        <f>IF(AND('INPUT INF'!$C392="II",'INPUT INF'!$D392=$H$2003),'INPUT INF'!$A392,"")</f>
        <v/>
      </c>
      <c r="I2393" s="100" t="str">
        <f>IF(AND('INPUT INF'!$C392="II",'INPUT INF'!$D392=$I$2003),'INPUT INF'!$A392,"")</f>
        <v/>
      </c>
      <c r="J2393" s="100" t="str">
        <f>IF(AND('INPUT INF'!$C392="II",'INPUT INF'!$D392=$J$2003),'INPUT INF'!$A392,"")</f>
        <v/>
      </c>
      <c r="K2393" s="100" t="str">
        <f>IF(AND('INPUT INF'!$C392="II",'INPUT INF'!$D392=$K$2003),'INPUT INF'!$A392,"")</f>
        <v/>
      </c>
      <c r="L2393" s="100" t="str">
        <f>IF(AND('INPUT INF'!$C392="II",'INPUT INF'!$D392=$L$2003),'INPUT INF'!$A392,"")</f>
        <v/>
      </c>
      <c r="M2393" s="100" t="str">
        <f>IF(AND('INPUT INF'!$C392="II",'INPUT INF'!$D392=$M$2003),'INPUT INF'!$A392,"")</f>
        <v/>
      </c>
      <c r="N2393" s="100" t="str">
        <f t="shared" si="7455"/>
        <v/>
      </c>
      <c r="O2393" s="100" t="str">
        <f t="shared" si="7451"/>
        <v/>
      </c>
      <c r="P2393" s="100" t="str">
        <f t="shared" si="7451"/>
        <v/>
      </c>
      <c r="Q2393" s="100" t="str">
        <f t="shared" si="7451"/>
        <v/>
      </c>
      <c r="R2393" s="100" t="str">
        <f t="shared" si="7451"/>
        <v/>
      </c>
      <c r="S2393" s="100" t="str">
        <f t="shared" si="7451"/>
        <v/>
      </c>
      <c r="T2393" s="100" t="str">
        <f t="shared" si="7451"/>
        <v/>
      </c>
      <c r="U2393" s="100" t="str">
        <f t="shared" si="7451"/>
        <v/>
      </c>
      <c r="V2393" s="100" t="str">
        <f t="shared" si="7451"/>
        <v/>
      </c>
      <c r="W2393" s="100" t="str">
        <f t="shared" si="7451"/>
        <v/>
      </c>
      <c r="X2393" s="100" t="str">
        <f t="shared" si="7451"/>
        <v/>
      </c>
      <c r="Y2393" s="100" t="str">
        <f t="shared" si="7452"/>
        <v/>
      </c>
      <c r="Z2393" s="100" t="str">
        <f t="shared" si="7452"/>
        <v/>
      </c>
      <c r="AA2393" s="100" t="str">
        <f t="shared" si="7452"/>
        <v/>
      </c>
      <c r="AB2393" s="100" t="str">
        <f t="shared" si="7452"/>
        <v/>
      </c>
      <c r="AC2393" s="100" t="str">
        <f t="shared" si="7452"/>
        <v/>
      </c>
      <c r="AD2393" s="100" t="str">
        <f t="shared" si="7452"/>
        <v/>
      </c>
      <c r="AE2393" s="100" t="str">
        <f t="shared" si="7452"/>
        <v/>
      </c>
      <c r="AF2393" s="100" t="str">
        <f t="shared" si="7452"/>
        <v/>
      </c>
      <c r="AG2393" s="100" t="str">
        <f t="shared" si="7452"/>
        <v/>
      </c>
      <c r="AH2393" s="100" t="str">
        <f t="shared" si="7452"/>
        <v/>
      </c>
      <c r="AI2393" s="100" t="str">
        <f t="shared" si="7452"/>
        <v/>
      </c>
      <c r="AJ2393" s="100" t="str">
        <f t="shared" si="7452"/>
        <v/>
      </c>
      <c r="AK2393" s="100" t="str">
        <f>IFERROR(VALUE(INDEX('INPUT DATA'!$Z$5:$Z$605,MATCH(CAL!N2393,'INPUT DATA'!$A$5:$A$605,0))),"")</f>
        <v/>
      </c>
      <c r="AL2393" s="100" t="str">
        <f>IFERROR(VALUE(INDEX('INPUT DATA'!$AA$5:$AA$605,MATCH(CAL!N2393,'INPUT DATA'!$A$5:$A$605,0))),"")</f>
        <v/>
      </c>
      <c r="AM2393" s="100" t="str">
        <f t="shared" si="7453"/>
        <v/>
      </c>
      <c r="AN2393" s="100" t="str">
        <f t="shared" si="7454"/>
        <v/>
      </c>
    </row>
    <row r="2394" spans="2:40" ht="15" customHeight="1" x14ac:dyDescent="0.25">
      <c r="B2394" s="115" t="str">
        <f>IF(AND('INPUT INF'!$C393="I",'INPUT INF'!$D393=$B$2003),'INPUT INF'!$A393,"")</f>
        <v/>
      </c>
      <c r="C2394" s="115" t="str">
        <f>IF(AND('INPUT INF'!$C393="I",'INPUT INF'!$D393=$C$2003),'INPUT INF'!$A393,"")</f>
        <v/>
      </c>
      <c r="D2394" s="100" t="str">
        <f>IF(AND('INPUT INF'!$C393="I",'INPUT INF'!$D393=$D$2003),'INPUT INF'!$A393,"")</f>
        <v/>
      </c>
      <c r="E2394" s="100" t="str">
        <f>IF(AND('INPUT INF'!$C393="I",'INPUT INF'!$D393=$E$2003),'INPUT INF'!$A393,"")</f>
        <v/>
      </c>
      <c r="F2394" s="100" t="str">
        <f>IF(AND('INPUT INF'!$C393="I",'INPUT INF'!$D393=$F$2003),'INPUT INF'!$A393,"")</f>
        <v/>
      </c>
      <c r="G2394" s="100" t="str">
        <f>IF(AND('INPUT INF'!$C393="I",'INPUT INF'!$D393=$G$2003),'INPUT INF'!$A393,"")</f>
        <v/>
      </c>
      <c r="H2394" s="100" t="str">
        <f>IF(AND('INPUT INF'!$C393="II",'INPUT INF'!$D393=$H$2003),'INPUT INF'!$A393,"")</f>
        <v/>
      </c>
      <c r="I2394" s="100" t="str">
        <f>IF(AND('INPUT INF'!$C393="II",'INPUT INF'!$D393=$I$2003),'INPUT INF'!$A393,"")</f>
        <v/>
      </c>
      <c r="J2394" s="100" t="str">
        <f>IF(AND('INPUT INF'!$C393="II",'INPUT INF'!$D393=$J$2003),'INPUT INF'!$A393,"")</f>
        <v/>
      </c>
      <c r="K2394" s="100" t="str">
        <f>IF(AND('INPUT INF'!$C393="II",'INPUT INF'!$D393=$K$2003),'INPUT INF'!$A393,"")</f>
        <v/>
      </c>
      <c r="L2394" s="100" t="str">
        <f>IF(AND('INPUT INF'!$C393="II",'INPUT INF'!$D393=$L$2003),'INPUT INF'!$A393,"")</f>
        <v/>
      </c>
      <c r="M2394" s="100" t="str">
        <f>IF(AND('INPUT INF'!$C393="II",'INPUT INF'!$D393=$M$2003),'INPUT INF'!$A393,"")</f>
        <v/>
      </c>
      <c r="N2394" s="100" t="str">
        <f t="shared" si="7455"/>
        <v/>
      </c>
      <c r="O2394" s="100" t="str">
        <f t="shared" ref="O2394:X2403" si="7456">VLOOKUP($N2394,$B$1003:$AA$1901,O$2003,FALSE)</f>
        <v/>
      </c>
      <c r="P2394" s="100" t="str">
        <f t="shared" si="7456"/>
        <v/>
      </c>
      <c r="Q2394" s="100" t="str">
        <f t="shared" si="7456"/>
        <v/>
      </c>
      <c r="R2394" s="100" t="str">
        <f t="shared" si="7456"/>
        <v/>
      </c>
      <c r="S2394" s="100" t="str">
        <f t="shared" si="7456"/>
        <v/>
      </c>
      <c r="T2394" s="100" t="str">
        <f t="shared" si="7456"/>
        <v/>
      </c>
      <c r="U2394" s="100" t="str">
        <f t="shared" si="7456"/>
        <v/>
      </c>
      <c r="V2394" s="100" t="str">
        <f t="shared" si="7456"/>
        <v/>
      </c>
      <c r="W2394" s="100" t="str">
        <f t="shared" si="7456"/>
        <v/>
      </c>
      <c r="X2394" s="100" t="str">
        <f t="shared" si="7456"/>
        <v/>
      </c>
      <c r="Y2394" s="100" t="str">
        <f t="shared" ref="Y2394:AJ2403" si="7457">VLOOKUP($N2394,$B$1003:$AA$1901,Y$2003,FALSE)</f>
        <v/>
      </c>
      <c r="Z2394" s="100" t="str">
        <f t="shared" si="7457"/>
        <v/>
      </c>
      <c r="AA2394" s="100" t="str">
        <f t="shared" si="7457"/>
        <v/>
      </c>
      <c r="AB2394" s="100" t="str">
        <f t="shared" si="7457"/>
        <v/>
      </c>
      <c r="AC2394" s="100" t="str">
        <f t="shared" si="7457"/>
        <v/>
      </c>
      <c r="AD2394" s="100" t="str">
        <f t="shared" si="7457"/>
        <v/>
      </c>
      <c r="AE2394" s="100" t="str">
        <f t="shared" si="7457"/>
        <v/>
      </c>
      <c r="AF2394" s="100" t="str">
        <f t="shared" si="7457"/>
        <v/>
      </c>
      <c r="AG2394" s="100" t="str">
        <f t="shared" si="7457"/>
        <v/>
      </c>
      <c r="AH2394" s="100" t="str">
        <f t="shared" si="7457"/>
        <v/>
      </c>
      <c r="AI2394" s="100" t="str">
        <f t="shared" si="7457"/>
        <v/>
      </c>
      <c r="AJ2394" s="100" t="str">
        <f t="shared" si="7457"/>
        <v/>
      </c>
      <c r="AK2394" s="100" t="str">
        <f>IFERROR(VALUE(INDEX('INPUT DATA'!$Z$5:$Z$605,MATCH(CAL!N2394,'INPUT DATA'!$A$5:$A$605,0))),"")</f>
        <v/>
      </c>
      <c r="AL2394" s="100" t="str">
        <f>IFERROR(VALUE(INDEX('INPUT DATA'!$AA$5:$AA$605,MATCH(CAL!N2394,'INPUT DATA'!$A$5:$A$605,0))),"")</f>
        <v/>
      </c>
      <c r="AM2394" s="100" t="str">
        <f t="shared" si="7453"/>
        <v/>
      </c>
      <c r="AN2394" s="100" t="str">
        <f t="shared" si="7454"/>
        <v/>
      </c>
    </row>
    <row r="2395" spans="2:40" ht="15" customHeight="1" x14ac:dyDescent="0.25">
      <c r="B2395" s="115" t="str">
        <f>IF(AND('INPUT INF'!$C394="I",'INPUT INF'!$D394=$B$2003),'INPUT INF'!$A394,"")</f>
        <v/>
      </c>
      <c r="C2395" s="115" t="str">
        <f>IF(AND('INPUT INF'!$C394="I",'INPUT INF'!$D394=$C$2003),'INPUT INF'!$A394,"")</f>
        <v/>
      </c>
      <c r="D2395" s="100" t="str">
        <f>IF(AND('INPUT INF'!$C394="I",'INPUT INF'!$D394=$D$2003),'INPUT INF'!$A394,"")</f>
        <v/>
      </c>
      <c r="E2395" s="100" t="str">
        <f>IF(AND('INPUT INF'!$C394="I",'INPUT INF'!$D394=$E$2003),'INPUT INF'!$A394,"")</f>
        <v/>
      </c>
      <c r="F2395" s="100" t="str">
        <f>IF(AND('INPUT INF'!$C394="I",'INPUT INF'!$D394=$F$2003),'INPUT INF'!$A394,"")</f>
        <v/>
      </c>
      <c r="G2395" s="100" t="str">
        <f>IF(AND('INPUT INF'!$C394="I",'INPUT INF'!$D394=$G$2003),'INPUT INF'!$A394,"")</f>
        <v/>
      </c>
      <c r="H2395" s="100" t="str">
        <f>IF(AND('INPUT INF'!$C394="II",'INPUT INF'!$D394=$H$2003),'INPUT INF'!$A394,"")</f>
        <v/>
      </c>
      <c r="I2395" s="100" t="str">
        <f>IF(AND('INPUT INF'!$C394="II",'INPUT INF'!$D394=$I$2003),'INPUT INF'!$A394,"")</f>
        <v/>
      </c>
      <c r="J2395" s="100" t="str">
        <f>IF(AND('INPUT INF'!$C394="II",'INPUT INF'!$D394=$J$2003),'INPUT INF'!$A394,"")</f>
        <v/>
      </c>
      <c r="K2395" s="100" t="str">
        <f>IF(AND('INPUT INF'!$C394="II",'INPUT INF'!$D394=$K$2003),'INPUT INF'!$A394,"")</f>
        <v/>
      </c>
      <c r="L2395" s="100" t="str">
        <f>IF(AND('INPUT INF'!$C394="II",'INPUT INF'!$D394=$L$2003),'INPUT INF'!$A394,"")</f>
        <v/>
      </c>
      <c r="M2395" s="100" t="str">
        <f>IF(AND('INPUT INF'!$C394="II",'INPUT INF'!$D394=$M$2003),'INPUT INF'!$A394,"")</f>
        <v/>
      </c>
      <c r="N2395" s="100" t="str">
        <f t="shared" si="7455"/>
        <v/>
      </c>
      <c r="O2395" s="100" t="str">
        <f t="shared" si="7456"/>
        <v/>
      </c>
      <c r="P2395" s="100" t="str">
        <f t="shared" si="7456"/>
        <v/>
      </c>
      <c r="Q2395" s="100" t="str">
        <f t="shared" si="7456"/>
        <v/>
      </c>
      <c r="R2395" s="100" t="str">
        <f t="shared" si="7456"/>
        <v/>
      </c>
      <c r="S2395" s="100" t="str">
        <f t="shared" si="7456"/>
        <v/>
      </c>
      <c r="T2395" s="100" t="str">
        <f t="shared" si="7456"/>
        <v/>
      </c>
      <c r="U2395" s="100" t="str">
        <f t="shared" si="7456"/>
        <v/>
      </c>
      <c r="V2395" s="100" t="str">
        <f t="shared" si="7456"/>
        <v/>
      </c>
      <c r="W2395" s="100" t="str">
        <f t="shared" si="7456"/>
        <v/>
      </c>
      <c r="X2395" s="100" t="str">
        <f t="shared" si="7456"/>
        <v/>
      </c>
      <c r="Y2395" s="100" t="str">
        <f t="shared" si="7457"/>
        <v/>
      </c>
      <c r="Z2395" s="100" t="str">
        <f t="shared" si="7457"/>
        <v/>
      </c>
      <c r="AA2395" s="100" t="str">
        <f t="shared" si="7457"/>
        <v/>
      </c>
      <c r="AB2395" s="100" t="str">
        <f t="shared" si="7457"/>
        <v/>
      </c>
      <c r="AC2395" s="100" t="str">
        <f t="shared" si="7457"/>
        <v/>
      </c>
      <c r="AD2395" s="100" t="str">
        <f t="shared" si="7457"/>
        <v/>
      </c>
      <c r="AE2395" s="100" t="str">
        <f t="shared" si="7457"/>
        <v/>
      </c>
      <c r="AF2395" s="100" t="str">
        <f t="shared" si="7457"/>
        <v/>
      </c>
      <c r="AG2395" s="100" t="str">
        <f t="shared" si="7457"/>
        <v/>
      </c>
      <c r="AH2395" s="100" t="str">
        <f t="shared" si="7457"/>
        <v/>
      </c>
      <c r="AI2395" s="100" t="str">
        <f t="shared" si="7457"/>
        <v/>
      </c>
      <c r="AJ2395" s="100" t="str">
        <f t="shared" si="7457"/>
        <v/>
      </c>
      <c r="AK2395" s="100" t="str">
        <f>IFERROR(VALUE(INDEX('INPUT DATA'!$Z$5:$Z$605,MATCH(CAL!N2395,'INPUT DATA'!$A$5:$A$605,0))),"")</f>
        <v/>
      </c>
      <c r="AL2395" s="100" t="str">
        <f>IFERROR(VALUE(INDEX('INPUT DATA'!$AA$5:$AA$605,MATCH(CAL!N2395,'INPUT DATA'!$A$5:$A$605,0))),"")</f>
        <v/>
      </c>
      <c r="AM2395" s="100" t="str">
        <f t="shared" si="7453"/>
        <v/>
      </c>
      <c r="AN2395" s="100" t="str">
        <f t="shared" si="7454"/>
        <v/>
      </c>
    </row>
    <row r="2396" spans="2:40" ht="15" customHeight="1" x14ac:dyDescent="0.25">
      <c r="B2396" s="115" t="str">
        <f>IF(AND('INPUT INF'!$C395="I",'INPUT INF'!$D395=$B$2003),'INPUT INF'!$A395,"")</f>
        <v/>
      </c>
      <c r="C2396" s="115" t="str">
        <f>IF(AND('INPUT INF'!$C395="I",'INPUT INF'!$D395=$C$2003),'INPUT INF'!$A395,"")</f>
        <v/>
      </c>
      <c r="D2396" s="100" t="str">
        <f>IF(AND('INPUT INF'!$C395="I",'INPUT INF'!$D395=$D$2003),'INPUT INF'!$A395,"")</f>
        <v/>
      </c>
      <c r="E2396" s="100" t="str">
        <f>IF(AND('INPUT INF'!$C395="I",'INPUT INF'!$D395=$E$2003),'INPUT INF'!$A395,"")</f>
        <v/>
      </c>
      <c r="F2396" s="100" t="str">
        <f>IF(AND('INPUT INF'!$C395="I",'INPUT INF'!$D395=$F$2003),'INPUT INF'!$A395,"")</f>
        <v/>
      </c>
      <c r="G2396" s="100" t="str">
        <f>IF(AND('INPUT INF'!$C395="I",'INPUT INF'!$D395=$G$2003),'INPUT INF'!$A395,"")</f>
        <v/>
      </c>
      <c r="H2396" s="100" t="str">
        <f>IF(AND('INPUT INF'!$C395="II",'INPUT INF'!$D395=$H$2003),'INPUT INF'!$A395,"")</f>
        <v/>
      </c>
      <c r="I2396" s="100" t="str">
        <f>IF(AND('INPUT INF'!$C395="II",'INPUT INF'!$D395=$I$2003),'INPUT INF'!$A395,"")</f>
        <v/>
      </c>
      <c r="J2396" s="100" t="str">
        <f>IF(AND('INPUT INF'!$C395="II",'INPUT INF'!$D395=$J$2003),'INPUT INF'!$A395,"")</f>
        <v/>
      </c>
      <c r="K2396" s="100" t="str">
        <f>IF(AND('INPUT INF'!$C395="II",'INPUT INF'!$D395=$K$2003),'INPUT INF'!$A395,"")</f>
        <v/>
      </c>
      <c r="L2396" s="100" t="str">
        <f>IF(AND('INPUT INF'!$C395="II",'INPUT INF'!$D395=$L$2003),'INPUT INF'!$A395,"")</f>
        <v/>
      </c>
      <c r="M2396" s="100" t="str">
        <f>IF(AND('INPUT INF'!$C395="II",'INPUT INF'!$D395=$M$2003),'INPUT INF'!$A395,"")</f>
        <v/>
      </c>
      <c r="N2396" s="100" t="str">
        <f t="shared" si="7455"/>
        <v/>
      </c>
      <c r="O2396" s="100" t="str">
        <f t="shared" si="7456"/>
        <v/>
      </c>
      <c r="P2396" s="100" t="str">
        <f t="shared" si="7456"/>
        <v/>
      </c>
      <c r="Q2396" s="100" t="str">
        <f t="shared" si="7456"/>
        <v/>
      </c>
      <c r="R2396" s="100" t="str">
        <f t="shared" si="7456"/>
        <v/>
      </c>
      <c r="S2396" s="100" t="str">
        <f t="shared" si="7456"/>
        <v/>
      </c>
      <c r="T2396" s="100" t="str">
        <f t="shared" si="7456"/>
        <v/>
      </c>
      <c r="U2396" s="100" t="str">
        <f t="shared" si="7456"/>
        <v/>
      </c>
      <c r="V2396" s="100" t="str">
        <f t="shared" si="7456"/>
        <v/>
      </c>
      <c r="W2396" s="100" t="str">
        <f t="shared" si="7456"/>
        <v/>
      </c>
      <c r="X2396" s="100" t="str">
        <f t="shared" si="7456"/>
        <v/>
      </c>
      <c r="Y2396" s="100" t="str">
        <f t="shared" si="7457"/>
        <v/>
      </c>
      <c r="Z2396" s="100" t="str">
        <f t="shared" si="7457"/>
        <v/>
      </c>
      <c r="AA2396" s="100" t="str">
        <f t="shared" si="7457"/>
        <v/>
      </c>
      <c r="AB2396" s="100" t="str">
        <f t="shared" si="7457"/>
        <v/>
      </c>
      <c r="AC2396" s="100" t="str">
        <f t="shared" si="7457"/>
        <v/>
      </c>
      <c r="AD2396" s="100" t="str">
        <f t="shared" si="7457"/>
        <v/>
      </c>
      <c r="AE2396" s="100" t="str">
        <f t="shared" si="7457"/>
        <v/>
      </c>
      <c r="AF2396" s="100" t="str">
        <f t="shared" si="7457"/>
        <v/>
      </c>
      <c r="AG2396" s="100" t="str">
        <f t="shared" si="7457"/>
        <v/>
      </c>
      <c r="AH2396" s="100" t="str">
        <f t="shared" si="7457"/>
        <v/>
      </c>
      <c r="AI2396" s="100" t="str">
        <f t="shared" si="7457"/>
        <v/>
      </c>
      <c r="AJ2396" s="100" t="str">
        <f t="shared" si="7457"/>
        <v/>
      </c>
      <c r="AK2396" s="100" t="str">
        <f>IFERROR(VALUE(INDEX('INPUT DATA'!$Z$5:$Z$605,MATCH(CAL!N2396,'INPUT DATA'!$A$5:$A$605,0))),"")</f>
        <v/>
      </c>
      <c r="AL2396" s="100" t="str">
        <f>IFERROR(VALUE(INDEX('INPUT DATA'!$AA$5:$AA$605,MATCH(CAL!N2396,'INPUT DATA'!$A$5:$A$605,0))),"")</f>
        <v/>
      </c>
      <c r="AM2396" s="100" t="str">
        <f t="shared" si="7453"/>
        <v/>
      </c>
      <c r="AN2396" s="100" t="str">
        <f t="shared" si="7454"/>
        <v/>
      </c>
    </row>
    <row r="2397" spans="2:40" ht="15" customHeight="1" x14ac:dyDescent="0.25">
      <c r="B2397" s="115" t="str">
        <f>IF(AND('INPUT INF'!$C396="I",'INPUT INF'!$D396=$B$2003),'INPUT INF'!$A396,"")</f>
        <v/>
      </c>
      <c r="C2397" s="115" t="str">
        <f>IF(AND('INPUT INF'!$C396="I",'INPUT INF'!$D396=$C$2003),'INPUT INF'!$A396,"")</f>
        <v/>
      </c>
      <c r="D2397" s="100" t="str">
        <f>IF(AND('INPUT INF'!$C396="I",'INPUT INF'!$D396=$D$2003),'INPUT INF'!$A396,"")</f>
        <v/>
      </c>
      <c r="E2397" s="100" t="str">
        <f>IF(AND('INPUT INF'!$C396="I",'INPUT INF'!$D396=$E$2003),'INPUT INF'!$A396,"")</f>
        <v/>
      </c>
      <c r="F2397" s="100" t="str">
        <f>IF(AND('INPUT INF'!$C396="I",'INPUT INF'!$D396=$F$2003),'INPUT INF'!$A396,"")</f>
        <v/>
      </c>
      <c r="G2397" s="100" t="str">
        <f>IF(AND('INPUT INF'!$C396="I",'INPUT INF'!$D396=$G$2003),'INPUT INF'!$A396,"")</f>
        <v/>
      </c>
      <c r="H2397" s="100" t="str">
        <f>IF(AND('INPUT INF'!$C396="II",'INPUT INF'!$D396=$H$2003),'INPUT INF'!$A396,"")</f>
        <v/>
      </c>
      <c r="I2397" s="100" t="str">
        <f>IF(AND('INPUT INF'!$C396="II",'INPUT INF'!$D396=$I$2003),'INPUT INF'!$A396,"")</f>
        <v/>
      </c>
      <c r="J2397" s="100" t="str">
        <f>IF(AND('INPUT INF'!$C396="II",'INPUT INF'!$D396=$J$2003),'INPUT INF'!$A396,"")</f>
        <v/>
      </c>
      <c r="K2397" s="100" t="str">
        <f>IF(AND('INPUT INF'!$C396="II",'INPUT INF'!$D396=$K$2003),'INPUT INF'!$A396,"")</f>
        <v/>
      </c>
      <c r="L2397" s="100" t="str">
        <f>IF(AND('INPUT INF'!$C396="II",'INPUT INF'!$D396=$L$2003),'INPUT INF'!$A396,"")</f>
        <v/>
      </c>
      <c r="M2397" s="100" t="str">
        <f>IF(AND('INPUT INF'!$C396="II",'INPUT INF'!$D396=$M$2003),'INPUT INF'!$A396,"")</f>
        <v/>
      </c>
      <c r="N2397" s="100" t="str">
        <f t="shared" si="7455"/>
        <v/>
      </c>
      <c r="O2397" s="100" t="str">
        <f t="shared" si="7456"/>
        <v/>
      </c>
      <c r="P2397" s="100" t="str">
        <f t="shared" si="7456"/>
        <v/>
      </c>
      <c r="Q2397" s="100" t="str">
        <f t="shared" si="7456"/>
        <v/>
      </c>
      <c r="R2397" s="100" t="str">
        <f t="shared" si="7456"/>
        <v/>
      </c>
      <c r="S2397" s="100" t="str">
        <f t="shared" si="7456"/>
        <v/>
      </c>
      <c r="T2397" s="100" t="str">
        <f t="shared" si="7456"/>
        <v/>
      </c>
      <c r="U2397" s="100" t="str">
        <f t="shared" si="7456"/>
        <v/>
      </c>
      <c r="V2397" s="100" t="str">
        <f t="shared" si="7456"/>
        <v/>
      </c>
      <c r="W2397" s="100" t="str">
        <f t="shared" si="7456"/>
        <v/>
      </c>
      <c r="X2397" s="100" t="str">
        <f t="shared" si="7456"/>
        <v/>
      </c>
      <c r="Y2397" s="100" t="str">
        <f t="shared" si="7457"/>
        <v/>
      </c>
      <c r="Z2397" s="100" t="str">
        <f t="shared" si="7457"/>
        <v/>
      </c>
      <c r="AA2397" s="100" t="str">
        <f t="shared" si="7457"/>
        <v/>
      </c>
      <c r="AB2397" s="100" t="str">
        <f t="shared" si="7457"/>
        <v/>
      </c>
      <c r="AC2397" s="100" t="str">
        <f t="shared" si="7457"/>
        <v/>
      </c>
      <c r="AD2397" s="100" t="str">
        <f t="shared" si="7457"/>
        <v/>
      </c>
      <c r="AE2397" s="100" t="str">
        <f t="shared" si="7457"/>
        <v/>
      </c>
      <c r="AF2397" s="100" t="str">
        <f t="shared" si="7457"/>
        <v/>
      </c>
      <c r="AG2397" s="100" t="str">
        <f t="shared" si="7457"/>
        <v/>
      </c>
      <c r="AH2397" s="100" t="str">
        <f t="shared" si="7457"/>
        <v/>
      </c>
      <c r="AI2397" s="100" t="str">
        <f t="shared" si="7457"/>
        <v/>
      </c>
      <c r="AJ2397" s="100" t="str">
        <f t="shared" si="7457"/>
        <v/>
      </c>
      <c r="AK2397" s="100" t="str">
        <f>IFERROR(VALUE(INDEX('INPUT DATA'!$Z$5:$Z$605,MATCH(CAL!N2397,'INPUT DATA'!$A$5:$A$605,0))),"")</f>
        <v/>
      </c>
      <c r="AL2397" s="100" t="str">
        <f>IFERROR(VALUE(INDEX('INPUT DATA'!$AA$5:$AA$605,MATCH(CAL!N2397,'INPUT DATA'!$A$5:$A$605,0))),"")</f>
        <v/>
      </c>
      <c r="AM2397" s="100" t="str">
        <f t="shared" si="7453"/>
        <v/>
      </c>
      <c r="AN2397" s="100" t="str">
        <f t="shared" si="7454"/>
        <v/>
      </c>
    </row>
    <row r="2398" spans="2:40" ht="15" customHeight="1" x14ac:dyDescent="0.25">
      <c r="B2398" s="115" t="str">
        <f>IF(AND('INPUT INF'!$C397="I",'INPUT INF'!$D397=$B$2003),'INPUT INF'!$A397,"")</f>
        <v/>
      </c>
      <c r="C2398" s="115" t="str">
        <f>IF(AND('INPUT INF'!$C397="I",'INPUT INF'!$D397=$C$2003),'INPUT INF'!$A397,"")</f>
        <v/>
      </c>
      <c r="D2398" s="100" t="str">
        <f>IF(AND('INPUT INF'!$C397="I",'INPUT INF'!$D397=$D$2003),'INPUT INF'!$A397,"")</f>
        <v/>
      </c>
      <c r="E2398" s="100" t="str">
        <f>IF(AND('INPUT INF'!$C397="I",'INPUT INF'!$D397=$E$2003),'INPUT INF'!$A397,"")</f>
        <v/>
      </c>
      <c r="F2398" s="100" t="str">
        <f>IF(AND('INPUT INF'!$C397="I",'INPUT INF'!$D397=$F$2003),'INPUT INF'!$A397,"")</f>
        <v/>
      </c>
      <c r="G2398" s="100" t="str">
        <f>IF(AND('INPUT INF'!$C397="I",'INPUT INF'!$D397=$G$2003),'INPUT INF'!$A397,"")</f>
        <v/>
      </c>
      <c r="H2398" s="100" t="str">
        <f>IF(AND('INPUT INF'!$C397="II",'INPUT INF'!$D397=$H$2003),'INPUT INF'!$A397,"")</f>
        <v/>
      </c>
      <c r="I2398" s="100" t="str">
        <f>IF(AND('INPUT INF'!$C397="II",'INPUT INF'!$D397=$I$2003),'INPUT INF'!$A397,"")</f>
        <v/>
      </c>
      <c r="J2398" s="100" t="str">
        <f>IF(AND('INPUT INF'!$C397="II",'INPUT INF'!$D397=$J$2003),'INPUT INF'!$A397,"")</f>
        <v/>
      </c>
      <c r="K2398" s="100" t="str">
        <f>IF(AND('INPUT INF'!$C397="II",'INPUT INF'!$D397=$K$2003),'INPUT INF'!$A397,"")</f>
        <v/>
      </c>
      <c r="L2398" s="100" t="str">
        <f>IF(AND('INPUT INF'!$C397="II",'INPUT INF'!$D397=$L$2003),'INPUT INF'!$A397,"")</f>
        <v/>
      </c>
      <c r="M2398" s="100" t="str">
        <f>IF(AND('INPUT INF'!$C397="II",'INPUT INF'!$D397=$M$2003),'INPUT INF'!$A397,"")</f>
        <v/>
      </c>
      <c r="N2398" s="100" t="str">
        <f t="shared" si="7455"/>
        <v/>
      </c>
      <c r="O2398" s="100" t="str">
        <f t="shared" si="7456"/>
        <v/>
      </c>
      <c r="P2398" s="100" t="str">
        <f t="shared" si="7456"/>
        <v/>
      </c>
      <c r="Q2398" s="100" t="str">
        <f t="shared" si="7456"/>
        <v/>
      </c>
      <c r="R2398" s="100" t="str">
        <f t="shared" si="7456"/>
        <v/>
      </c>
      <c r="S2398" s="100" t="str">
        <f t="shared" si="7456"/>
        <v/>
      </c>
      <c r="T2398" s="100" t="str">
        <f t="shared" si="7456"/>
        <v/>
      </c>
      <c r="U2398" s="100" t="str">
        <f t="shared" si="7456"/>
        <v/>
      </c>
      <c r="V2398" s="100" t="str">
        <f t="shared" si="7456"/>
        <v/>
      </c>
      <c r="W2398" s="100" t="str">
        <f t="shared" si="7456"/>
        <v/>
      </c>
      <c r="X2398" s="100" t="str">
        <f t="shared" si="7456"/>
        <v/>
      </c>
      <c r="Y2398" s="100" t="str">
        <f t="shared" si="7457"/>
        <v/>
      </c>
      <c r="Z2398" s="100" t="str">
        <f t="shared" si="7457"/>
        <v/>
      </c>
      <c r="AA2398" s="100" t="str">
        <f t="shared" si="7457"/>
        <v/>
      </c>
      <c r="AB2398" s="100" t="str">
        <f t="shared" si="7457"/>
        <v/>
      </c>
      <c r="AC2398" s="100" t="str">
        <f t="shared" si="7457"/>
        <v/>
      </c>
      <c r="AD2398" s="100" t="str">
        <f t="shared" si="7457"/>
        <v/>
      </c>
      <c r="AE2398" s="100" t="str">
        <f t="shared" si="7457"/>
        <v/>
      </c>
      <c r="AF2398" s="100" t="str">
        <f t="shared" si="7457"/>
        <v/>
      </c>
      <c r="AG2398" s="100" t="str">
        <f t="shared" si="7457"/>
        <v/>
      </c>
      <c r="AH2398" s="100" t="str">
        <f t="shared" si="7457"/>
        <v/>
      </c>
      <c r="AI2398" s="100" t="str">
        <f t="shared" si="7457"/>
        <v/>
      </c>
      <c r="AJ2398" s="100" t="str">
        <f t="shared" si="7457"/>
        <v/>
      </c>
      <c r="AK2398" s="100" t="str">
        <f>IFERROR(VALUE(INDEX('INPUT DATA'!$Z$5:$Z$605,MATCH(CAL!N2398,'INPUT DATA'!$A$5:$A$605,0))),"")</f>
        <v/>
      </c>
      <c r="AL2398" s="100" t="str">
        <f>IFERROR(VALUE(INDEX('INPUT DATA'!$AA$5:$AA$605,MATCH(CAL!N2398,'INPUT DATA'!$A$5:$A$605,0))),"")</f>
        <v/>
      </c>
      <c r="AM2398" s="100" t="str">
        <f t="shared" si="7453"/>
        <v/>
      </c>
      <c r="AN2398" s="100" t="str">
        <f t="shared" si="7454"/>
        <v/>
      </c>
    </row>
    <row r="2399" spans="2:40" ht="15" customHeight="1" x14ac:dyDescent="0.25">
      <c r="B2399" s="115" t="str">
        <f>IF(AND('INPUT INF'!$C398="I",'INPUT INF'!$D398=$B$2003),'INPUT INF'!$A398,"")</f>
        <v/>
      </c>
      <c r="C2399" s="115" t="str">
        <f>IF(AND('INPUT INF'!$C398="I",'INPUT INF'!$D398=$C$2003),'INPUT INF'!$A398,"")</f>
        <v/>
      </c>
      <c r="D2399" s="100" t="str">
        <f>IF(AND('INPUT INF'!$C398="I",'INPUT INF'!$D398=$D$2003),'INPUT INF'!$A398,"")</f>
        <v/>
      </c>
      <c r="E2399" s="100" t="str">
        <f>IF(AND('INPUT INF'!$C398="I",'INPUT INF'!$D398=$E$2003),'INPUT INF'!$A398,"")</f>
        <v/>
      </c>
      <c r="F2399" s="100" t="str">
        <f>IF(AND('INPUT INF'!$C398="I",'INPUT INF'!$D398=$F$2003),'INPUT INF'!$A398,"")</f>
        <v/>
      </c>
      <c r="G2399" s="100" t="str">
        <f>IF(AND('INPUT INF'!$C398="I",'INPUT INF'!$D398=$G$2003),'INPUT INF'!$A398,"")</f>
        <v/>
      </c>
      <c r="H2399" s="100" t="str">
        <f>IF(AND('INPUT INF'!$C398="II",'INPUT INF'!$D398=$H$2003),'INPUT INF'!$A398,"")</f>
        <v/>
      </c>
      <c r="I2399" s="100" t="str">
        <f>IF(AND('INPUT INF'!$C398="II",'INPUT INF'!$D398=$I$2003),'INPUT INF'!$A398,"")</f>
        <v/>
      </c>
      <c r="J2399" s="100" t="str">
        <f>IF(AND('INPUT INF'!$C398="II",'INPUT INF'!$D398=$J$2003),'INPUT INF'!$A398,"")</f>
        <v/>
      </c>
      <c r="K2399" s="100" t="str">
        <f>IF(AND('INPUT INF'!$C398="II",'INPUT INF'!$D398=$K$2003),'INPUT INF'!$A398,"")</f>
        <v/>
      </c>
      <c r="L2399" s="100" t="str">
        <f>IF(AND('INPUT INF'!$C398="II",'INPUT INF'!$D398=$L$2003),'INPUT INF'!$A398,"")</f>
        <v/>
      </c>
      <c r="M2399" s="100" t="str">
        <f>IF(AND('INPUT INF'!$C398="II",'INPUT INF'!$D398=$M$2003),'INPUT INF'!$A398,"")</f>
        <v/>
      </c>
      <c r="N2399" s="100" t="str">
        <f t="shared" si="7455"/>
        <v/>
      </c>
      <c r="O2399" s="100" t="str">
        <f t="shared" si="7456"/>
        <v/>
      </c>
      <c r="P2399" s="100" t="str">
        <f t="shared" si="7456"/>
        <v/>
      </c>
      <c r="Q2399" s="100" t="str">
        <f t="shared" si="7456"/>
        <v/>
      </c>
      <c r="R2399" s="100" t="str">
        <f t="shared" si="7456"/>
        <v/>
      </c>
      <c r="S2399" s="100" t="str">
        <f t="shared" si="7456"/>
        <v/>
      </c>
      <c r="T2399" s="100" t="str">
        <f t="shared" si="7456"/>
        <v/>
      </c>
      <c r="U2399" s="100" t="str">
        <f t="shared" si="7456"/>
        <v/>
      </c>
      <c r="V2399" s="100" t="str">
        <f t="shared" si="7456"/>
        <v/>
      </c>
      <c r="W2399" s="100" t="str">
        <f t="shared" si="7456"/>
        <v/>
      </c>
      <c r="X2399" s="100" t="str">
        <f t="shared" si="7456"/>
        <v/>
      </c>
      <c r="Y2399" s="100" t="str">
        <f t="shared" si="7457"/>
        <v/>
      </c>
      <c r="Z2399" s="100" t="str">
        <f t="shared" si="7457"/>
        <v/>
      </c>
      <c r="AA2399" s="100" t="str">
        <f t="shared" si="7457"/>
        <v/>
      </c>
      <c r="AB2399" s="100" t="str">
        <f t="shared" si="7457"/>
        <v/>
      </c>
      <c r="AC2399" s="100" t="str">
        <f t="shared" si="7457"/>
        <v/>
      </c>
      <c r="AD2399" s="100" t="str">
        <f t="shared" si="7457"/>
        <v/>
      </c>
      <c r="AE2399" s="100" t="str">
        <f t="shared" si="7457"/>
        <v/>
      </c>
      <c r="AF2399" s="100" t="str">
        <f t="shared" si="7457"/>
        <v/>
      </c>
      <c r="AG2399" s="100" t="str">
        <f t="shared" si="7457"/>
        <v/>
      </c>
      <c r="AH2399" s="100" t="str">
        <f t="shared" si="7457"/>
        <v/>
      </c>
      <c r="AI2399" s="100" t="str">
        <f t="shared" si="7457"/>
        <v/>
      </c>
      <c r="AJ2399" s="100" t="str">
        <f t="shared" si="7457"/>
        <v/>
      </c>
      <c r="AK2399" s="100" t="str">
        <f>IFERROR(VALUE(INDEX('INPUT DATA'!$Z$5:$Z$605,MATCH(CAL!N2399,'INPUT DATA'!$A$5:$A$605,0))),"")</f>
        <v/>
      </c>
      <c r="AL2399" s="100" t="str">
        <f>IFERROR(VALUE(INDEX('INPUT DATA'!$AA$5:$AA$605,MATCH(CAL!N2399,'INPUT DATA'!$A$5:$A$605,0))),"")</f>
        <v/>
      </c>
      <c r="AM2399" s="100" t="str">
        <f t="shared" si="7453"/>
        <v/>
      </c>
      <c r="AN2399" s="100" t="str">
        <f t="shared" si="7454"/>
        <v/>
      </c>
    </row>
    <row r="2400" spans="2:40" ht="15" customHeight="1" x14ac:dyDescent="0.25">
      <c r="B2400" s="115" t="str">
        <f>IF(AND('INPUT INF'!$C399="I",'INPUT INF'!$D399=$B$2003),'INPUT INF'!$A399,"")</f>
        <v/>
      </c>
      <c r="C2400" s="115" t="str">
        <f>IF(AND('INPUT INF'!$C399="I",'INPUT INF'!$D399=$C$2003),'INPUT INF'!$A399,"")</f>
        <v/>
      </c>
      <c r="D2400" s="100" t="str">
        <f>IF(AND('INPUT INF'!$C399="I",'INPUT INF'!$D399=$D$2003),'INPUT INF'!$A399,"")</f>
        <v/>
      </c>
      <c r="E2400" s="100" t="str">
        <f>IF(AND('INPUT INF'!$C399="I",'INPUT INF'!$D399=$E$2003),'INPUT INF'!$A399,"")</f>
        <v/>
      </c>
      <c r="F2400" s="100" t="str">
        <f>IF(AND('INPUT INF'!$C399="I",'INPUT INF'!$D399=$F$2003),'INPUT INF'!$A399,"")</f>
        <v/>
      </c>
      <c r="G2400" s="100" t="str">
        <f>IF(AND('INPUT INF'!$C399="I",'INPUT INF'!$D399=$G$2003),'INPUT INF'!$A399,"")</f>
        <v/>
      </c>
      <c r="H2400" s="100" t="str">
        <f>IF(AND('INPUT INF'!$C399="II",'INPUT INF'!$D399=$H$2003),'INPUT INF'!$A399,"")</f>
        <v/>
      </c>
      <c r="I2400" s="100" t="str">
        <f>IF(AND('INPUT INF'!$C399="II",'INPUT INF'!$D399=$I$2003),'INPUT INF'!$A399,"")</f>
        <v/>
      </c>
      <c r="J2400" s="100" t="str">
        <f>IF(AND('INPUT INF'!$C399="II",'INPUT INF'!$D399=$J$2003),'INPUT INF'!$A399,"")</f>
        <v/>
      </c>
      <c r="K2400" s="100" t="str">
        <f>IF(AND('INPUT INF'!$C399="II",'INPUT INF'!$D399=$K$2003),'INPUT INF'!$A399,"")</f>
        <v/>
      </c>
      <c r="L2400" s="100" t="str">
        <f>IF(AND('INPUT INF'!$C399="II",'INPUT INF'!$D399=$L$2003),'INPUT INF'!$A399,"")</f>
        <v/>
      </c>
      <c r="M2400" s="100" t="str">
        <f>IF(AND('INPUT INF'!$C399="II",'INPUT INF'!$D399=$M$2003),'INPUT INF'!$A399,"")</f>
        <v/>
      </c>
      <c r="N2400" s="100" t="str">
        <f t="shared" si="7455"/>
        <v/>
      </c>
      <c r="O2400" s="100" t="str">
        <f t="shared" si="7456"/>
        <v/>
      </c>
      <c r="P2400" s="100" t="str">
        <f t="shared" si="7456"/>
        <v/>
      </c>
      <c r="Q2400" s="100" t="str">
        <f t="shared" si="7456"/>
        <v/>
      </c>
      <c r="R2400" s="100" t="str">
        <f t="shared" si="7456"/>
        <v/>
      </c>
      <c r="S2400" s="100" t="str">
        <f t="shared" si="7456"/>
        <v/>
      </c>
      <c r="T2400" s="100" t="str">
        <f t="shared" si="7456"/>
        <v/>
      </c>
      <c r="U2400" s="100" t="str">
        <f t="shared" si="7456"/>
        <v/>
      </c>
      <c r="V2400" s="100" t="str">
        <f t="shared" si="7456"/>
        <v/>
      </c>
      <c r="W2400" s="100" t="str">
        <f t="shared" si="7456"/>
        <v/>
      </c>
      <c r="X2400" s="100" t="str">
        <f t="shared" si="7456"/>
        <v/>
      </c>
      <c r="Y2400" s="100" t="str">
        <f t="shared" si="7457"/>
        <v/>
      </c>
      <c r="Z2400" s="100" t="str">
        <f t="shared" si="7457"/>
        <v/>
      </c>
      <c r="AA2400" s="100" t="str">
        <f t="shared" si="7457"/>
        <v/>
      </c>
      <c r="AB2400" s="100" t="str">
        <f t="shared" si="7457"/>
        <v/>
      </c>
      <c r="AC2400" s="100" t="str">
        <f t="shared" si="7457"/>
        <v/>
      </c>
      <c r="AD2400" s="100" t="str">
        <f t="shared" si="7457"/>
        <v/>
      </c>
      <c r="AE2400" s="100" t="str">
        <f t="shared" si="7457"/>
        <v/>
      </c>
      <c r="AF2400" s="100" t="str">
        <f t="shared" si="7457"/>
        <v/>
      </c>
      <c r="AG2400" s="100" t="str">
        <f t="shared" si="7457"/>
        <v/>
      </c>
      <c r="AH2400" s="100" t="str">
        <f t="shared" si="7457"/>
        <v/>
      </c>
      <c r="AI2400" s="100" t="str">
        <f t="shared" si="7457"/>
        <v/>
      </c>
      <c r="AJ2400" s="100" t="str">
        <f t="shared" si="7457"/>
        <v/>
      </c>
      <c r="AK2400" s="100" t="str">
        <f>IFERROR(VALUE(INDEX('INPUT DATA'!$Z$5:$Z$605,MATCH(CAL!N2400,'INPUT DATA'!$A$5:$A$605,0))),"")</f>
        <v/>
      </c>
      <c r="AL2400" s="100" t="str">
        <f>IFERROR(VALUE(INDEX('INPUT DATA'!$AA$5:$AA$605,MATCH(CAL!N2400,'INPUT DATA'!$A$5:$A$605,0))),"")</f>
        <v/>
      </c>
      <c r="AM2400" s="100" t="str">
        <f t="shared" si="7453"/>
        <v/>
      </c>
      <c r="AN2400" s="100" t="str">
        <f t="shared" si="7454"/>
        <v/>
      </c>
    </row>
    <row r="2401" spans="2:40" ht="15" customHeight="1" x14ac:dyDescent="0.25">
      <c r="B2401" s="115" t="str">
        <f>IF(AND('INPUT INF'!$C400="I",'INPUT INF'!$D400=$B$2003),'INPUT INF'!$A400,"")</f>
        <v/>
      </c>
      <c r="C2401" s="115" t="str">
        <f>IF(AND('INPUT INF'!$C400="I",'INPUT INF'!$D400=$C$2003),'INPUT INF'!$A400,"")</f>
        <v/>
      </c>
      <c r="D2401" s="100" t="str">
        <f>IF(AND('INPUT INF'!$C400="I",'INPUT INF'!$D400=$D$2003),'INPUT INF'!$A400,"")</f>
        <v/>
      </c>
      <c r="E2401" s="100" t="str">
        <f>IF(AND('INPUT INF'!$C400="I",'INPUT INF'!$D400=$E$2003),'INPUT INF'!$A400,"")</f>
        <v/>
      </c>
      <c r="F2401" s="100" t="str">
        <f>IF(AND('INPUT INF'!$C400="I",'INPUT INF'!$D400=$F$2003),'INPUT INF'!$A400,"")</f>
        <v/>
      </c>
      <c r="G2401" s="100" t="str">
        <f>IF(AND('INPUT INF'!$C400="I",'INPUT INF'!$D400=$G$2003),'INPUT INF'!$A400,"")</f>
        <v/>
      </c>
      <c r="H2401" s="100" t="str">
        <f>IF(AND('INPUT INF'!$C400="II",'INPUT INF'!$D400=$H$2003),'INPUT INF'!$A400,"")</f>
        <v/>
      </c>
      <c r="I2401" s="100" t="str">
        <f>IF(AND('INPUT INF'!$C400="II",'INPUT INF'!$D400=$I$2003),'INPUT INF'!$A400,"")</f>
        <v/>
      </c>
      <c r="J2401" s="100" t="str">
        <f>IF(AND('INPUT INF'!$C400="II",'INPUT INF'!$D400=$J$2003),'INPUT INF'!$A400,"")</f>
        <v/>
      </c>
      <c r="K2401" s="100" t="str">
        <f>IF(AND('INPUT INF'!$C400="II",'INPUT INF'!$D400=$K$2003),'INPUT INF'!$A400,"")</f>
        <v/>
      </c>
      <c r="L2401" s="100" t="str">
        <f>IF(AND('INPUT INF'!$C400="II",'INPUT INF'!$D400=$L$2003),'INPUT INF'!$A400,"")</f>
        <v/>
      </c>
      <c r="M2401" s="100" t="str">
        <f>IF(AND('INPUT INF'!$C400="II",'INPUT INF'!$D400=$M$2003),'INPUT INF'!$A400,"")</f>
        <v/>
      </c>
      <c r="N2401" s="100" t="str">
        <f t="shared" si="7455"/>
        <v/>
      </c>
      <c r="O2401" s="100" t="str">
        <f t="shared" si="7456"/>
        <v/>
      </c>
      <c r="P2401" s="100" t="str">
        <f t="shared" si="7456"/>
        <v/>
      </c>
      <c r="Q2401" s="100" t="str">
        <f t="shared" si="7456"/>
        <v/>
      </c>
      <c r="R2401" s="100" t="str">
        <f t="shared" si="7456"/>
        <v/>
      </c>
      <c r="S2401" s="100" t="str">
        <f t="shared" si="7456"/>
        <v/>
      </c>
      <c r="T2401" s="100" t="str">
        <f t="shared" si="7456"/>
        <v/>
      </c>
      <c r="U2401" s="100" t="str">
        <f t="shared" si="7456"/>
        <v/>
      </c>
      <c r="V2401" s="100" t="str">
        <f t="shared" si="7456"/>
        <v/>
      </c>
      <c r="W2401" s="100" t="str">
        <f t="shared" si="7456"/>
        <v/>
      </c>
      <c r="X2401" s="100" t="str">
        <f t="shared" si="7456"/>
        <v/>
      </c>
      <c r="Y2401" s="100" t="str">
        <f t="shared" si="7457"/>
        <v/>
      </c>
      <c r="Z2401" s="100" t="str">
        <f t="shared" si="7457"/>
        <v/>
      </c>
      <c r="AA2401" s="100" t="str">
        <f t="shared" si="7457"/>
        <v/>
      </c>
      <c r="AB2401" s="100" t="str">
        <f t="shared" si="7457"/>
        <v/>
      </c>
      <c r="AC2401" s="100" t="str">
        <f t="shared" si="7457"/>
        <v/>
      </c>
      <c r="AD2401" s="100" t="str">
        <f t="shared" si="7457"/>
        <v/>
      </c>
      <c r="AE2401" s="100" t="str">
        <f t="shared" si="7457"/>
        <v/>
      </c>
      <c r="AF2401" s="100" t="str">
        <f t="shared" si="7457"/>
        <v/>
      </c>
      <c r="AG2401" s="100" t="str">
        <f t="shared" si="7457"/>
        <v/>
      </c>
      <c r="AH2401" s="100" t="str">
        <f t="shared" si="7457"/>
        <v/>
      </c>
      <c r="AI2401" s="100" t="str">
        <f t="shared" si="7457"/>
        <v/>
      </c>
      <c r="AJ2401" s="100" t="str">
        <f t="shared" si="7457"/>
        <v/>
      </c>
      <c r="AK2401" s="100" t="str">
        <f>IFERROR(VALUE(INDEX('INPUT DATA'!$Z$5:$Z$605,MATCH(CAL!N2401,'INPUT DATA'!$A$5:$A$605,0))),"")</f>
        <v/>
      </c>
      <c r="AL2401" s="100" t="str">
        <f>IFERROR(VALUE(INDEX('INPUT DATA'!$AA$5:$AA$605,MATCH(CAL!N2401,'INPUT DATA'!$A$5:$A$605,0))),"")</f>
        <v/>
      </c>
      <c r="AM2401" s="100" t="str">
        <f t="shared" si="7453"/>
        <v/>
      </c>
      <c r="AN2401" s="100" t="str">
        <f t="shared" si="7454"/>
        <v/>
      </c>
    </row>
    <row r="2402" spans="2:40" ht="15" customHeight="1" x14ac:dyDescent="0.25">
      <c r="B2402" s="115" t="str">
        <f>IF(AND('INPUT INF'!$C401="I",'INPUT INF'!$D401=$B$2003),'INPUT INF'!$A401,"")</f>
        <v/>
      </c>
      <c r="C2402" s="115" t="str">
        <f>IF(AND('INPUT INF'!$C401="I",'INPUT INF'!$D401=$C$2003),'INPUT INF'!$A401,"")</f>
        <v/>
      </c>
      <c r="D2402" s="100" t="str">
        <f>IF(AND('INPUT INF'!$C401="I",'INPUT INF'!$D401=$D$2003),'INPUT INF'!$A401,"")</f>
        <v/>
      </c>
      <c r="E2402" s="100" t="str">
        <f>IF(AND('INPUT INF'!$C401="I",'INPUT INF'!$D401=$E$2003),'INPUT INF'!$A401,"")</f>
        <v/>
      </c>
      <c r="F2402" s="100" t="str">
        <f>IF(AND('INPUT INF'!$C401="I",'INPUT INF'!$D401=$F$2003),'INPUT INF'!$A401,"")</f>
        <v/>
      </c>
      <c r="G2402" s="100" t="str">
        <f>IF(AND('INPUT INF'!$C401="I",'INPUT INF'!$D401=$G$2003),'INPUT INF'!$A401,"")</f>
        <v/>
      </c>
      <c r="H2402" s="100" t="str">
        <f>IF(AND('INPUT INF'!$C401="II",'INPUT INF'!$D401=$H$2003),'INPUT INF'!$A401,"")</f>
        <v/>
      </c>
      <c r="I2402" s="100" t="str">
        <f>IF(AND('INPUT INF'!$C401="II",'INPUT INF'!$D401=$I$2003),'INPUT INF'!$A401,"")</f>
        <v/>
      </c>
      <c r="J2402" s="100" t="str">
        <f>IF(AND('INPUT INF'!$C401="II",'INPUT INF'!$D401=$J$2003),'INPUT INF'!$A401,"")</f>
        <v/>
      </c>
      <c r="K2402" s="100" t="str">
        <f>IF(AND('INPUT INF'!$C401="II",'INPUT INF'!$D401=$K$2003),'INPUT INF'!$A401,"")</f>
        <v/>
      </c>
      <c r="L2402" s="100" t="str">
        <f>IF(AND('INPUT INF'!$C401="II",'INPUT INF'!$D401=$L$2003),'INPUT INF'!$A401,"")</f>
        <v/>
      </c>
      <c r="M2402" s="100" t="str">
        <f>IF(AND('INPUT INF'!$C401="II",'INPUT INF'!$D401=$M$2003),'INPUT INF'!$A401,"")</f>
        <v/>
      </c>
      <c r="N2402" s="100" t="str">
        <f t="shared" si="7455"/>
        <v/>
      </c>
      <c r="O2402" s="100" t="str">
        <f t="shared" si="7456"/>
        <v/>
      </c>
      <c r="P2402" s="100" t="str">
        <f t="shared" si="7456"/>
        <v/>
      </c>
      <c r="Q2402" s="100" t="str">
        <f t="shared" si="7456"/>
        <v/>
      </c>
      <c r="R2402" s="100" t="str">
        <f t="shared" si="7456"/>
        <v/>
      </c>
      <c r="S2402" s="100" t="str">
        <f t="shared" si="7456"/>
        <v/>
      </c>
      <c r="T2402" s="100" t="str">
        <f t="shared" si="7456"/>
        <v/>
      </c>
      <c r="U2402" s="100" t="str">
        <f t="shared" si="7456"/>
        <v/>
      </c>
      <c r="V2402" s="100" t="str">
        <f t="shared" si="7456"/>
        <v/>
      </c>
      <c r="W2402" s="100" t="str">
        <f t="shared" si="7456"/>
        <v/>
      </c>
      <c r="X2402" s="100" t="str">
        <f t="shared" si="7456"/>
        <v/>
      </c>
      <c r="Y2402" s="100" t="str">
        <f t="shared" si="7457"/>
        <v/>
      </c>
      <c r="Z2402" s="100" t="str">
        <f t="shared" si="7457"/>
        <v/>
      </c>
      <c r="AA2402" s="100" t="str">
        <f t="shared" si="7457"/>
        <v/>
      </c>
      <c r="AB2402" s="100" t="str">
        <f t="shared" si="7457"/>
        <v/>
      </c>
      <c r="AC2402" s="100" t="str">
        <f t="shared" si="7457"/>
        <v/>
      </c>
      <c r="AD2402" s="100" t="str">
        <f t="shared" si="7457"/>
        <v/>
      </c>
      <c r="AE2402" s="100" t="str">
        <f t="shared" si="7457"/>
        <v/>
      </c>
      <c r="AF2402" s="100" t="str">
        <f t="shared" si="7457"/>
        <v/>
      </c>
      <c r="AG2402" s="100" t="str">
        <f t="shared" si="7457"/>
        <v/>
      </c>
      <c r="AH2402" s="100" t="str">
        <f t="shared" si="7457"/>
        <v/>
      </c>
      <c r="AI2402" s="100" t="str">
        <f t="shared" si="7457"/>
        <v/>
      </c>
      <c r="AJ2402" s="100" t="str">
        <f t="shared" si="7457"/>
        <v/>
      </c>
      <c r="AK2402" s="100" t="str">
        <f>IFERROR(VALUE(INDEX('INPUT DATA'!$Z$5:$Z$605,MATCH(CAL!N2402,'INPUT DATA'!$A$5:$A$605,0))),"")</f>
        <v/>
      </c>
      <c r="AL2402" s="100" t="str">
        <f>IFERROR(VALUE(INDEX('INPUT DATA'!$AA$5:$AA$605,MATCH(CAL!N2402,'INPUT DATA'!$A$5:$A$605,0))),"")</f>
        <v/>
      </c>
      <c r="AM2402" s="100" t="str">
        <f t="shared" si="7453"/>
        <v/>
      </c>
      <c r="AN2402" s="100" t="str">
        <f t="shared" si="7454"/>
        <v/>
      </c>
    </row>
    <row r="2403" spans="2:40" ht="15" customHeight="1" x14ac:dyDescent="0.25">
      <c r="B2403" s="115" t="str">
        <f>IF(AND('INPUT INF'!$C402="I",'INPUT INF'!$D402=$B$2003),'INPUT INF'!$A402,"")</f>
        <v/>
      </c>
      <c r="C2403" s="115" t="str">
        <f>IF(AND('INPUT INF'!$C402="I",'INPUT INF'!$D402=$C$2003),'INPUT INF'!$A402,"")</f>
        <v/>
      </c>
      <c r="D2403" s="100" t="str">
        <f>IF(AND('INPUT INF'!$C402="I",'INPUT INF'!$D402=$D$2003),'INPUT INF'!$A402,"")</f>
        <v/>
      </c>
      <c r="E2403" s="100" t="str">
        <f>IF(AND('INPUT INF'!$C402="I",'INPUT INF'!$D402=$E$2003),'INPUT INF'!$A402,"")</f>
        <v/>
      </c>
      <c r="F2403" s="100" t="str">
        <f>IF(AND('INPUT INF'!$C402="I",'INPUT INF'!$D402=$F$2003),'INPUT INF'!$A402,"")</f>
        <v/>
      </c>
      <c r="G2403" s="100" t="str">
        <f>IF(AND('INPUT INF'!$C402="I",'INPUT INF'!$D402=$G$2003),'INPUT INF'!$A402,"")</f>
        <v/>
      </c>
      <c r="H2403" s="100" t="str">
        <f>IF(AND('INPUT INF'!$C402="II",'INPUT INF'!$D402=$H$2003),'INPUT INF'!$A402,"")</f>
        <v/>
      </c>
      <c r="I2403" s="100" t="str">
        <f>IF(AND('INPUT INF'!$C402="II",'INPUT INF'!$D402=$I$2003),'INPUT INF'!$A402,"")</f>
        <v/>
      </c>
      <c r="J2403" s="100" t="str">
        <f>IF(AND('INPUT INF'!$C402="II",'INPUT INF'!$D402=$J$2003),'INPUT INF'!$A402,"")</f>
        <v/>
      </c>
      <c r="K2403" s="100" t="str">
        <f>IF(AND('INPUT INF'!$C402="II",'INPUT INF'!$D402=$K$2003),'INPUT INF'!$A402,"")</f>
        <v/>
      </c>
      <c r="L2403" s="100" t="str">
        <f>IF(AND('INPUT INF'!$C402="II",'INPUT INF'!$D402=$L$2003),'INPUT INF'!$A402,"")</f>
        <v/>
      </c>
      <c r="M2403" s="100" t="str">
        <f>IF(AND('INPUT INF'!$C402="II",'INPUT INF'!$D402=$M$2003),'INPUT INF'!$A402,"")</f>
        <v/>
      </c>
      <c r="N2403" s="100" t="str">
        <f t="shared" si="7455"/>
        <v/>
      </c>
      <c r="O2403" s="100" t="str">
        <f t="shared" si="7456"/>
        <v/>
      </c>
      <c r="P2403" s="100" t="str">
        <f t="shared" si="7456"/>
        <v/>
      </c>
      <c r="Q2403" s="100" t="str">
        <f t="shared" si="7456"/>
        <v/>
      </c>
      <c r="R2403" s="100" t="str">
        <f t="shared" si="7456"/>
        <v/>
      </c>
      <c r="S2403" s="100" t="str">
        <f t="shared" si="7456"/>
        <v/>
      </c>
      <c r="T2403" s="100" t="str">
        <f t="shared" si="7456"/>
        <v/>
      </c>
      <c r="U2403" s="100" t="str">
        <f t="shared" si="7456"/>
        <v/>
      </c>
      <c r="V2403" s="100" t="str">
        <f t="shared" si="7456"/>
        <v/>
      </c>
      <c r="W2403" s="100" t="str">
        <f t="shared" si="7456"/>
        <v/>
      </c>
      <c r="X2403" s="100" t="str">
        <f t="shared" si="7456"/>
        <v/>
      </c>
      <c r="Y2403" s="100" t="str">
        <f t="shared" si="7457"/>
        <v/>
      </c>
      <c r="Z2403" s="100" t="str">
        <f t="shared" si="7457"/>
        <v/>
      </c>
      <c r="AA2403" s="100" t="str">
        <f t="shared" si="7457"/>
        <v/>
      </c>
      <c r="AB2403" s="100" t="str">
        <f t="shared" si="7457"/>
        <v/>
      </c>
      <c r="AC2403" s="100" t="str">
        <f t="shared" si="7457"/>
        <v/>
      </c>
      <c r="AD2403" s="100" t="str">
        <f t="shared" si="7457"/>
        <v/>
      </c>
      <c r="AE2403" s="100" t="str">
        <f t="shared" si="7457"/>
        <v/>
      </c>
      <c r="AF2403" s="100" t="str">
        <f t="shared" si="7457"/>
        <v/>
      </c>
      <c r="AG2403" s="100" t="str">
        <f t="shared" si="7457"/>
        <v/>
      </c>
      <c r="AH2403" s="100" t="str">
        <f t="shared" si="7457"/>
        <v/>
      </c>
      <c r="AI2403" s="100" t="str">
        <f t="shared" si="7457"/>
        <v/>
      </c>
      <c r="AJ2403" s="100" t="str">
        <f t="shared" si="7457"/>
        <v/>
      </c>
      <c r="AK2403" s="100" t="str">
        <f>IFERROR(VALUE(INDEX('INPUT DATA'!$Z$5:$Z$605,MATCH(CAL!N2403,'INPUT DATA'!$A$5:$A$605,0))),"")</f>
        <v/>
      </c>
      <c r="AL2403" s="100" t="str">
        <f>IFERROR(VALUE(INDEX('INPUT DATA'!$AA$5:$AA$605,MATCH(CAL!N2403,'INPUT DATA'!$A$5:$A$605,0))),"")</f>
        <v/>
      </c>
      <c r="AM2403" s="100" t="str">
        <f t="shared" si="7453"/>
        <v/>
      </c>
      <c r="AN2403" s="100" t="str">
        <f t="shared" si="7454"/>
        <v/>
      </c>
    </row>
    <row r="2404" spans="2:40" ht="15" customHeight="1" x14ac:dyDescent="0.25">
      <c r="B2404" s="115" t="str">
        <f>IF(AND('INPUT INF'!$C403="I",'INPUT INF'!$D403=$B$2003),'INPUT INF'!$A403,"")</f>
        <v/>
      </c>
      <c r="C2404" s="115" t="str">
        <f>IF(AND('INPUT INF'!$C403="I",'INPUT INF'!$D403=$C$2003),'INPUT INF'!$A403,"")</f>
        <v/>
      </c>
      <c r="D2404" s="100" t="str">
        <f>IF(AND('INPUT INF'!$C403="I",'INPUT INF'!$D403=$D$2003),'INPUT INF'!$A403,"")</f>
        <v/>
      </c>
      <c r="E2404" s="100" t="str">
        <f>IF(AND('INPUT INF'!$C403="I",'INPUT INF'!$D403=$E$2003),'INPUT INF'!$A403,"")</f>
        <v/>
      </c>
      <c r="F2404" s="100" t="str">
        <f>IF(AND('INPUT INF'!$C403="I",'INPUT INF'!$D403=$F$2003),'INPUT INF'!$A403,"")</f>
        <v/>
      </c>
      <c r="G2404" s="100" t="str">
        <f>IF(AND('INPUT INF'!$C403="I",'INPUT INF'!$D403=$G$2003),'INPUT INF'!$A403,"")</f>
        <v/>
      </c>
      <c r="H2404" s="100" t="str">
        <f>IF(AND('INPUT INF'!$C403="II",'INPUT INF'!$D403=$H$2003),'INPUT INF'!$A403,"")</f>
        <v/>
      </c>
      <c r="I2404" s="100" t="str">
        <f>IF(AND('INPUT INF'!$C403="II",'INPUT INF'!$D403=$I$2003),'INPUT INF'!$A403,"")</f>
        <v/>
      </c>
      <c r="J2404" s="100" t="str">
        <f>IF(AND('INPUT INF'!$C403="II",'INPUT INF'!$D403=$J$2003),'INPUT INF'!$A403,"")</f>
        <v/>
      </c>
      <c r="K2404" s="100" t="str">
        <f>IF(AND('INPUT INF'!$C403="II",'INPUT INF'!$D403=$K$2003),'INPUT INF'!$A403,"")</f>
        <v/>
      </c>
      <c r="L2404" s="100" t="str">
        <f>IF(AND('INPUT INF'!$C403="II",'INPUT INF'!$D403=$L$2003),'INPUT INF'!$A403,"")</f>
        <v/>
      </c>
      <c r="M2404" s="100" t="str">
        <f>IF(AND('INPUT INF'!$C403="II",'INPUT INF'!$D403=$M$2003),'INPUT INF'!$A403,"")</f>
        <v/>
      </c>
      <c r="N2404" s="100" t="str">
        <f t="shared" si="7455"/>
        <v/>
      </c>
      <c r="O2404" s="100" t="str">
        <f t="shared" ref="O2404:X2413" si="7458">VLOOKUP($N2404,$B$1003:$AA$1901,O$2003,FALSE)</f>
        <v/>
      </c>
      <c r="P2404" s="100" t="str">
        <f t="shared" si="7458"/>
        <v/>
      </c>
      <c r="Q2404" s="100" t="str">
        <f t="shared" si="7458"/>
        <v/>
      </c>
      <c r="R2404" s="100" t="str">
        <f t="shared" si="7458"/>
        <v/>
      </c>
      <c r="S2404" s="100" t="str">
        <f t="shared" si="7458"/>
        <v/>
      </c>
      <c r="T2404" s="100" t="str">
        <f t="shared" si="7458"/>
        <v/>
      </c>
      <c r="U2404" s="100" t="str">
        <f t="shared" si="7458"/>
        <v/>
      </c>
      <c r="V2404" s="100" t="str">
        <f t="shared" si="7458"/>
        <v/>
      </c>
      <c r="W2404" s="100" t="str">
        <f t="shared" si="7458"/>
        <v/>
      </c>
      <c r="X2404" s="100" t="str">
        <f t="shared" si="7458"/>
        <v/>
      </c>
      <c r="Y2404" s="100" t="str">
        <f t="shared" ref="Y2404:AJ2413" si="7459">VLOOKUP($N2404,$B$1003:$AA$1901,Y$2003,FALSE)</f>
        <v/>
      </c>
      <c r="Z2404" s="100" t="str">
        <f t="shared" si="7459"/>
        <v/>
      </c>
      <c r="AA2404" s="100" t="str">
        <f t="shared" si="7459"/>
        <v/>
      </c>
      <c r="AB2404" s="100" t="str">
        <f t="shared" si="7459"/>
        <v/>
      </c>
      <c r="AC2404" s="100" t="str">
        <f t="shared" si="7459"/>
        <v/>
      </c>
      <c r="AD2404" s="100" t="str">
        <f t="shared" si="7459"/>
        <v/>
      </c>
      <c r="AE2404" s="100" t="str">
        <f t="shared" si="7459"/>
        <v/>
      </c>
      <c r="AF2404" s="100" t="str">
        <f t="shared" si="7459"/>
        <v/>
      </c>
      <c r="AG2404" s="100" t="str">
        <f t="shared" si="7459"/>
        <v/>
      </c>
      <c r="AH2404" s="100" t="str">
        <f t="shared" si="7459"/>
        <v/>
      </c>
      <c r="AI2404" s="100" t="str">
        <f t="shared" si="7459"/>
        <v/>
      </c>
      <c r="AJ2404" s="100" t="str">
        <f t="shared" si="7459"/>
        <v/>
      </c>
      <c r="AK2404" s="100" t="str">
        <f>IFERROR(VALUE(INDEX('INPUT DATA'!$Z$5:$Z$605,MATCH(CAL!N2404,'INPUT DATA'!$A$5:$A$605,0))),"")</f>
        <v/>
      </c>
      <c r="AL2404" s="100" t="str">
        <f>IFERROR(VALUE(INDEX('INPUT DATA'!$AA$5:$AA$605,MATCH(CAL!N2404,'INPUT DATA'!$A$5:$A$605,0))),"")</f>
        <v/>
      </c>
      <c r="AM2404" s="100" t="str">
        <f t="shared" si="7453"/>
        <v/>
      </c>
      <c r="AN2404" s="100" t="str">
        <f t="shared" si="7454"/>
        <v/>
      </c>
    </row>
    <row r="2405" spans="2:40" ht="15" customHeight="1" x14ac:dyDescent="0.25">
      <c r="B2405" s="115" t="str">
        <f>IF(AND('INPUT INF'!$C404="I",'INPUT INF'!$D404=$B$2003),'INPUT INF'!$A404,"")</f>
        <v/>
      </c>
      <c r="C2405" s="115" t="str">
        <f>IF(AND('INPUT INF'!$C404="I",'INPUT INF'!$D404=$C$2003),'INPUT INF'!$A404,"")</f>
        <v/>
      </c>
      <c r="D2405" s="100" t="str">
        <f>IF(AND('INPUT INF'!$C404="I",'INPUT INF'!$D404=$D$2003),'INPUT INF'!$A404,"")</f>
        <v/>
      </c>
      <c r="E2405" s="100" t="str">
        <f>IF(AND('INPUT INF'!$C404="I",'INPUT INF'!$D404=$E$2003),'INPUT INF'!$A404,"")</f>
        <v/>
      </c>
      <c r="F2405" s="100" t="str">
        <f>IF(AND('INPUT INF'!$C404="I",'INPUT INF'!$D404=$F$2003),'INPUT INF'!$A404,"")</f>
        <v/>
      </c>
      <c r="G2405" s="100" t="str">
        <f>IF(AND('INPUT INF'!$C404="I",'INPUT INF'!$D404=$G$2003),'INPUT INF'!$A404,"")</f>
        <v/>
      </c>
      <c r="H2405" s="100" t="str">
        <f>IF(AND('INPUT INF'!$C404="II",'INPUT INF'!$D404=$H$2003),'INPUT INF'!$A404,"")</f>
        <v/>
      </c>
      <c r="I2405" s="100" t="str">
        <f>IF(AND('INPUT INF'!$C404="II",'INPUT INF'!$D404=$I$2003),'INPUT INF'!$A404,"")</f>
        <v/>
      </c>
      <c r="J2405" s="100" t="str">
        <f>IF(AND('INPUT INF'!$C404="II",'INPUT INF'!$D404=$J$2003),'INPUT INF'!$A404,"")</f>
        <v/>
      </c>
      <c r="K2405" s="100" t="str">
        <f>IF(AND('INPUT INF'!$C404="II",'INPUT INF'!$D404=$K$2003),'INPUT INF'!$A404,"")</f>
        <v/>
      </c>
      <c r="L2405" s="100" t="str">
        <f>IF(AND('INPUT INF'!$C404="II",'INPUT INF'!$D404=$L$2003),'INPUT INF'!$A404,"")</f>
        <v/>
      </c>
      <c r="M2405" s="100" t="str">
        <f>IF(AND('INPUT INF'!$C404="II",'INPUT INF'!$D404=$M$2003),'INPUT INF'!$A404,"")</f>
        <v/>
      </c>
      <c r="N2405" s="100" t="str">
        <f t="shared" si="7455"/>
        <v/>
      </c>
      <c r="O2405" s="100" t="str">
        <f t="shared" si="7458"/>
        <v/>
      </c>
      <c r="P2405" s="100" t="str">
        <f t="shared" si="7458"/>
        <v/>
      </c>
      <c r="Q2405" s="100" t="str">
        <f t="shared" si="7458"/>
        <v/>
      </c>
      <c r="R2405" s="100" t="str">
        <f t="shared" si="7458"/>
        <v/>
      </c>
      <c r="S2405" s="100" t="str">
        <f t="shared" si="7458"/>
        <v/>
      </c>
      <c r="T2405" s="100" t="str">
        <f t="shared" si="7458"/>
        <v/>
      </c>
      <c r="U2405" s="100" t="str">
        <f t="shared" si="7458"/>
        <v/>
      </c>
      <c r="V2405" s="100" t="str">
        <f t="shared" si="7458"/>
        <v/>
      </c>
      <c r="W2405" s="100" t="str">
        <f t="shared" si="7458"/>
        <v/>
      </c>
      <c r="X2405" s="100" t="str">
        <f t="shared" si="7458"/>
        <v/>
      </c>
      <c r="Y2405" s="100" t="str">
        <f t="shared" si="7459"/>
        <v/>
      </c>
      <c r="Z2405" s="100" t="str">
        <f t="shared" si="7459"/>
        <v/>
      </c>
      <c r="AA2405" s="100" t="str">
        <f t="shared" si="7459"/>
        <v/>
      </c>
      <c r="AB2405" s="100" t="str">
        <f t="shared" si="7459"/>
        <v/>
      </c>
      <c r="AC2405" s="100" t="str">
        <f t="shared" si="7459"/>
        <v/>
      </c>
      <c r="AD2405" s="100" t="str">
        <f t="shared" si="7459"/>
        <v/>
      </c>
      <c r="AE2405" s="100" t="str">
        <f t="shared" si="7459"/>
        <v/>
      </c>
      <c r="AF2405" s="100" t="str">
        <f t="shared" si="7459"/>
        <v/>
      </c>
      <c r="AG2405" s="100" t="str">
        <f t="shared" si="7459"/>
        <v/>
      </c>
      <c r="AH2405" s="100" t="str">
        <f t="shared" si="7459"/>
        <v/>
      </c>
      <c r="AI2405" s="100" t="str">
        <f t="shared" si="7459"/>
        <v/>
      </c>
      <c r="AJ2405" s="100" t="str">
        <f t="shared" si="7459"/>
        <v/>
      </c>
      <c r="AK2405" s="100" t="str">
        <f>IFERROR(VALUE(INDEX('INPUT DATA'!$Z$5:$Z$605,MATCH(CAL!N2405,'INPUT DATA'!$A$5:$A$605,0))),"")</f>
        <v/>
      </c>
      <c r="AL2405" s="100" t="str">
        <f>IFERROR(VALUE(INDEX('INPUT DATA'!$AA$5:$AA$605,MATCH(CAL!N2405,'INPUT DATA'!$A$5:$A$605,0))),"")</f>
        <v/>
      </c>
      <c r="AM2405" s="100" t="str">
        <f t="shared" si="7453"/>
        <v/>
      </c>
      <c r="AN2405" s="100" t="str">
        <f t="shared" si="7454"/>
        <v/>
      </c>
    </row>
    <row r="2406" spans="2:40" ht="15" customHeight="1" x14ac:dyDescent="0.25">
      <c r="B2406" s="115" t="str">
        <f>IF(AND('INPUT INF'!$C405="I",'INPUT INF'!$D405=$B$2003),'INPUT INF'!$A405,"")</f>
        <v/>
      </c>
      <c r="C2406" s="115" t="str">
        <f>IF(AND('INPUT INF'!$C405="I",'INPUT INF'!$D405=$C$2003),'INPUT INF'!$A405,"")</f>
        <v/>
      </c>
      <c r="D2406" s="100" t="str">
        <f>IF(AND('INPUT INF'!$C405="I",'INPUT INF'!$D405=$D$2003),'INPUT INF'!$A405,"")</f>
        <v/>
      </c>
      <c r="E2406" s="100" t="str">
        <f>IF(AND('INPUT INF'!$C405="I",'INPUT INF'!$D405=$E$2003),'INPUT INF'!$A405,"")</f>
        <v/>
      </c>
      <c r="F2406" s="100" t="str">
        <f>IF(AND('INPUT INF'!$C405="I",'INPUT INF'!$D405=$F$2003),'INPUT INF'!$A405,"")</f>
        <v/>
      </c>
      <c r="G2406" s="100" t="str">
        <f>IF(AND('INPUT INF'!$C405="I",'INPUT INF'!$D405=$G$2003),'INPUT INF'!$A405,"")</f>
        <v/>
      </c>
      <c r="H2406" s="100" t="str">
        <f>IF(AND('INPUT INF'!$C405="II",'INPUT INF'!$D405=$H$2003),'INPUT INF'!$A405,"")</f>
        <v/>
      </c>
      <c r="I2406" s="100" t="str">
        <f>IF(AND('INPUT INF'!$C405="II",'INPUT INF'!$D405=$I$2003),'INPUT INF'!$A405,"")</f>
        <v/>
      </c>
      <c r="J2406" s="100" t="str">
        <f>IF(AND('INPUT INF'!$C405="II",'INPUT INF'!$D405=$J$2003),'INPUT INF'!$A405,"")</f>
        <v/>
      </c>
      <c r="K2406" s="100" t="str">
        <f>IF(AND('INPUT INF'!$C405="II",'INPUT INF'!$D405=$K$2003),'INPUT INF'!$A405,"")</f>
        <v/>
      </c>
      <c r="L2406" s="100" t="str">
        <f>IF(AND('INPUT INF'!$C405="II",'INPUT INF'!$D405=$L$2003),'INPUT INF'!$A405,"")</f>
        <v/>
      </c>
      <c r="M2406" s="100" t="str">
        <f>IF(AND('INPUT INF'!$C405="II",'INPUT INF'!$D405=$M$2003),'INPUT INF'!$A405,"")</f>
        <v/>
      </c>
      <c r="N2406" s="100" t="str">
        <f t="shared" si="7455"/>
        <v/>
      </c>
      <c r="O2406" s="100" t="str">
        <f t="shared" si="7458"/>
        <v/>
      </c>
      <c r="P2406" s="100" t="str">
        <f t="shared" si="7458"/>
        <v/>
      </c>
      <c r="Q2406" s="100" t="str">
        <f t="shared" si="7458"/>
        <v/>
      </c>
      <c r="R2406" s="100" t="str">
        <f t="shared" si="7458"/>
        <v/>
      </c>
      <c r="S2406" s="100" t="str">
        <f t="shared" si="7458"/>
        <v/>
      </c>
      <c r="T2406" s="100" t="str">
        <f t="shared" si="7458"/>
        <v/>
      </c>
      <c r="U2406" s="100" t="str">
        <f t="shared" si="7458"/>
        <v/>
      </c>
      <c r="V2406" s="100" t="str">
        <f t="shared" si="7458"/>
        <v/>
      </c>
      <c r="W2406" s="100" t="str">
        <f t="shared" si="7458"/>
        <v/>
      </c>
      <c r="X2406" s="100" t="str">
        <f t="shared" si="7458"/>
        <v/>
      </c>
      <c r="Y2406" s="100" t="str">
        <f t="shared" si="7459"/>
        <v/>
      </c>
      <c r="Z2406" s="100" t="str">
        <f t="shared" si="7459"/>
        <v/>
      </c>
      <c r="AA2406" s="100" t="str">
        <f t="shared" si="7459"/>
        <v/>
      </c>
      <c r="AB2406" s="100" t="str">
        <f t="shared" si="7459"/>
        <v/>
      </c>
      <c r="AC2406" s="100" t="str">
        <f t="shared" si="7459"/>
        <v/>
      </c>
      <c r="AD2406" s="100" t="str">
        <f t="shared" si="7459"/>
        <v/>
      </c>
      <c r="AE2406" s="100" t="str">
        <f t="shared" si="7459"/>
        <v/>
      </c>
      <c r="AF2406" s="100" t="str">
        <f t="shared" si="7459"/>
        <v/>
      </c>
      <c r="AG2406" s="100" t="str">
        <f t="shared" si="7459"/>
        <v/>
      </c>
      <c r="AH2406" s="100" t="str">
        <f t="shared" si="7459"/>
        <v/>
      </c>
      <c r="AI2406" s="100" t="str">
        <f t="shared" si="7459"/>
        <v/>
      </c>
      <c r="AJ2406" s="100" t="str">
        <f t="shared" si="7459"/>
        <v/>
      </c>
      <c r="AK2406" s="100" t="str">
        <f>IFERROR(VALUE(INDEX('INPUT DATA'!$Z$5:$Z$605,MATCH(CAL!N2406,'INPUT DATA'!$A$5:$A$605,0))),"")</f>
        <v/>
      </c>
      <c r="AL2406" s="100" t="str">
        <f>IFERROR(VALUE(INDEX('INPUT DATA'!$AA$5:$AA$605,MATCH(CAL!N2406,'INPUT DATA'!$A$5:$A$605,0))),"")</f>
        <v/>
      </c>
      <c r="AM2406" s="100" t="str">
        <f t="shared" si="7453"/>
        <v/>
      </c>
      <c r="AN2406" s="100" t="str">
        <f t="shared" si="7454"/>
        <v/>
      </c>
    </row>
    <row r="2407" spans="2:40" ht="15" customHeight="1" x14ac:dyDescent="0.25">
      <c r="B2407" s="115" t="str">
        <f>IF(AND('INPUT INF'!$C406="I",'INPUT INF'!$D406=$B$2003),'INPUT INF'!$A406,"")</f>
        <v/>
      </c>
      <c r="C2407" s="115" t="str">
        <f>IF(AND('INPUT INF'!$C406="I",'INPUT INF'!$D406=$C$2003),'INPUT INF'!$A406,"")</f>
        <v/>
      </c>
      <c r="D2407" s="100" t="str">
        <f>IF(AND('INPUT INF'!$C406="I",'INPUT INF'!$D406=$D$2003),'INPUT INF'!$A406,"")</f>
        <v/>
      </c>
      <c r="E2407" s="100" t="str">
        <f>IF(AND('INPUT INF'!$C406="I",'INPUT INF'!$D406=$E$2003),'INPUT INF'!$A406,"")</f>
        <v/>
      </c>
      <c r="F2407" s="100" t="str">
        <f>IF(AND('INPUT INF'!$C406="I",'INPUT INF'!$D406=$F$2003),'INPUT INF'!$A406,"")</f>
        <v/>
      </c>
      <c r="G2407" s="100" t="str">
        <f>IF(AND('INPUT INF'!$C406="I",'INPUT INF'!$D406=$G$2003),'INPUT INF'!$A406,"")</f>
        <v/>
      </c>
      <c r="H2407" s="100" t="str">
        <f>IF(AND('INPUT INF'!$C406="II",'INPUT INF'!$D406=$H$2003),'INPUT INF'!$A406,"")</f>
        <v/>
      </c>
      <c r="I2407" s="100" t="str">
        <f>IF(AND('INPUT INF'!$C406="II",'INPUT INF'!$D406=$I$2003),'INPUT INF'!$A406,"")</f>
        <v/>
      </c>
      <c r="J2407" s="100" t="str">
        <f>IF(AND('INPUT INF'!$C406="II",'INPUT INF'!$D406=$J$2003),'INPUT INF'!$A406,"")</f>
        <v/>
      </c>
      <c r="K2407" s="100" t="str">
        <f>IF(AND('INPUT INF'!$C406="II",'INPUT INF'!$D406=$K$2003),'INPUT INF'!$A406,"")</f>
        <v/>
      </c>
      <c r="L2407" s="100" t="str">
        <f>IF(AND('INPUT INF'!$C406="II",'INPUT INF'!$D406=$L$2003),'INPUT INF'!$A406,"")</f>
        <v/>
      </c>
      <c r="M2407" s="100" t="str">
        <f>IF(AND('INPUT INF'!$C406="II",'INPUT INF'!$D406=$M$2003),'INPUT INF'!$A406,"")</f>
        <v/>
      </c>
      <c r="N2407" s="100" t="str">
        <f t="shared" si="7455"/>
        <v/>
      </c>
      <c r="O2407" s="100" t="str">
        <f t="shared" si="7458"/>
        <v/>
      </c>
      <c r="P2407" s="100" t="str">
        <f t="shared" si="7458"/>
        <v/>
      </c>
      <c r="Q2407" s="100" t="str">
        <f t="shared" si="7458"/>
        <v/>
      </c>
      <c r="R2407" s="100" t="str">
        <f t="shared" si="7458"/>
        <v/>
      </c>
      <c r="S2407" s="100" t="str">
        <f t="shared" si="7458"/>
        <v/>
      </c>
      <c r="T2407" s="100" t="str">
        <f t="shared" si="7458"/>
        <v/>
      </c>
      <c r="U2407" s="100" t="str">
        <f t="shared" si="7458"/>
        <v/>
      </c>
      <c r="V2407" s="100" t="str">
        <f t="shared" si="7458"/>
        <v/>
      </c>
      <c r="W2407" s="100" t="str">
        <f t="shared" si="7458"/>
        <v/>
      </c>
      <c r="X2407" s="100" t="str">
        <f t="shared" si="7458"/>
        <v/>
      </c>
      <c r="Y2407" s="100" t="str">
        <f t="shared" si="7459"/>
        <v/>
      </c>
      <c r="Z2407" s="100" t="str">
        <f t="shared" si="7459"/>
        <v/>
      </c>
      <c r="AA2407" s="100" t="str">
        <f t="shared" si="7459"/>
        <v/>
      </c>
      <c r="AB2407" s="100" t="str">
        <f t="shared" si="7459"/>
        <v/>
      </c>
      <c r="AC2407" s="100" t="str">
        <f t="shared" si="7459"/>
        <v/>
      </c>
      <c r="AD2407" s="100" t="str">
        <f t="shared" si="7459"/>
        <v/>
      </c>
      <c r="AE2407" s="100" t="str">
        <f t="shared" si="7459"/>
        <v/>
      </c>
      <c r="AF2407" s="100" t="str">
        <f t="shared" si="7459"/>
        <v/>
      </c>
      <c r="AG2407" s="100" t="str">
        <f t="shared" si="7459"/>
        <v/>
      </c>
      <c r="AH2407" s="100" t="str">
        <f t="shared" si="7459"/>
        <v/>
      </c>
      <c r="AI2407" s="100" t="str">
        <f t="shared" si="7459"/>
        <v/>
      </c>
      <c r="AJ2407" s="100" t="str">
        <f t="shared" si="7459"/>
        <v/>
      </c>
      <c r="AK2407" s="100" t="str">
        <f>IFERROR(VALUE(INDEX('INPUT DATA'!$Z$5:$Z$605,MATCH(CAL!N2407,'INPUT DATA'!$A$5:$A$605,0))),"")</f>
        <v/>
      </c>
      <c r="AL2407" s="100" t="str">
        <f>IFERROR(VALUE(INDEX('INPUT DATA'!$AA$5:$AA$605,MATCH(CAL!N2407,'INPUT DATA'!$A$5:$A$605,0))),"")</f>
        <v/>
      </c>
      <c r="AM2407" s="100" t="str">
        <f t="shared" si="7453"/>
        <v/>
      </c>
      <c r="AN2407" s="100" t="str">
        <f t="shared" si="7454"/>
        <v/>
      </c>
    </row>
    <row r="2408" spans="2:40" ht="15" customHeight="1" x14ac:dyDescent="0.25">
      <c r="B2408" s="115" t="str">
        <f>IF(AND('INPUT INF'!$C407="I",'INPUT INF'!$D407=$B$2003),'INPUT INF'!$A407,"")</f>
        <v/>
      </c>
      <c r="C2408" s="115" t="str">
        <f>IF(AND('INPUT INF'!$C407="I",'INPUT INF'!$D407=$C$2003),'INPUT INF'!$A407,"")</f>
        <v/>
      </c>
      <c r="D2408" s="100" t="str">
        <f>IF(AND('INPUT INF'!$C407="I",'INPUT INF'!$D407=$D$2003),'INPUT INF'!$A407,"")</f>
        <v/>
      </c>
      <c r="E2408" s="100" t="str">
        <f>IF(AND('INPUT INF'!$C407="I",'INPUT INF'!$D407=$E$2003),'INPUT INF'!$A407,"")</f>
        <v/>
      </c>
      <c r="F2408" s="100" t="str">
        <f>IF(AND('INPUT INF'!$C407="I",'INPUT INF'!$D407=$F$2003),'INPUT INF'!$A407,"")</f>
        <v/>
      </c>
      <c r="G2408" s="100" t="str">
        <f>IF(AND('INPUT INF'!$C407="I",'INPUT INF'!$D407=$G$2003),'INPUT INF'!$A407,"")</f>
        <v/>
      </c>
      <c r="H2408" s="100" t="str">
        <f>IF(AND('INPUT INF'!$C407="II",'INPUT INF'!$D407=$H$2003),'INPUT INF'!$A407,"")</f>
        <v/>
      </c>
      <c r="I2408" s="100" t="str">
        <f>IF(AND('INPUT INF'!$C407="II",'INPUT INF'!$D407=$I$2003),'INPUT INF'!$A407,"")</f>
        <v/>
      </c>
      <c r="J2408" s="100" t="str">
        <f>IF(AND('INPUT INF'!$C407="II",'INPUT INF'!$D407=$J$2003),'INPUT INF'!$A407,"")</f>
        <v/>
      </c>
      <c r="K2408" s="100" t="str">
        <f>IF(AND('INPUT INF'!$C407="II",'INPUT INF'!$D407=$K$2003),'INPUT INF'!$A407,"")</f>
        <v/>
      </c>
      <c r="L2408" s="100" t="str">
        <f>IF(AND('INPUT INF'!$C407="II",'INPUT INF'!$D407=$L$2003),'INPUT INF'!$A407,"")</f>
        <v/>
      </c>
      <c r="M2408" s="100" t="str">
        <f>IF(AND('INPUT INF'!$C407="II",'INPUT INF'!$D407=$M$2003),'INPUT INF'!$A407,"")</f>
        <v/>
      </c>
      <c r="N2408" s="100" t="str">
        <f t="shared" si="7455"/>
        <v/>
      </c>
      <c r="O2408" s="100" t="str">
        <f t="shared" si="7458"/>
        <v/>
      </c>
      <c r="P2408" s="100" t="str">
        <f t="shared" si="7458"/>
        <v/>
      </c>
      <c r="Q2408" s="100" t="str">
        <f t="shared" si="7458"/>
        <v/>
      </c>
      <c r="R2408" s="100" t="str">
        <f t="shared" si="7458"/>
        <v/>
      </c>
      <c r="S2408" s="100" t="str">
        <f t="shared" si="7458"/>
        <v/>
      </c>
      <c r="T2408" s="100" t="str">
        <f t="shared" si="7458"/>
        <v/>
      </c>
      <c r="U2408" s="100" t="str">
        <f t="shared" si="7458"/>
        <v/>
      </c>
      <c r="V2408" s="100" t="str">
        <f t="shared" si="7458"/>
        <v/>
      </c>
      <c r="W2408" s="100" t="str">
        <f t="shared" si="7458"/>
        <v/>
      </c>
      <c r="X2408" s="100" t="str">
        <f t="shared" si="7458"/>
        <v/>
      </c>
      <c r="Y2408" s="100" t="str">
        <f t="shared" si="7459"/>
        <v/>
      </c>
      <c r="Z2408" s="100" t="str">
        <f t="shared" si="7459"/>
        <v/>
      </c>
      <c r="AA2408" s="100" t="str">
        <f t="shared" si="7459"/>
        <v/>
      </c>
      <c r="AB2408" s="100" t="str">
        <f t="shared" si="7459"/>
        <v/>
      </c>
      <c r="AC2408" s="100" t="str">
        <f t="shared" si="7459"/>
        <v/>
      </c>
      <c r="AD2408" s="100" t="str">
        <f t="shared" si="7459"/>
        <v/>
      </c>
      <c r="AE2408" s="100" t="str">
        <f t="shared" si="7459"/>
        <v/>
      </c>
      <c r="AF2408" s="100" t="str">
        <f t="shared" si="7459"/>
        <v/>
      </c>
      <c r="AG2408" s="100" t="str">
        <f t="shared" si="7459"/>
        <v/>
      </c>
      <c r="AH2408" s="100" t="str">
        <f t="shared" si="7459"/>
        <v/>
      </c>
      <c r="AI2408" s="100" t="str">
        <f t="shared" si="7459"/>
        <v/>
      </c>
      <c r="AJ2408" s="100" t="str">
        <f t="shared" si="7459"/>
        <v/>
      </c>
      <c r="AK2408" s="100" t="str">
        <f>IFERROR(VALUE(INDEX('INPUT DATA'!$Z$5:$Z$605,MATCH(CAL!N2408,'INPUT DATA'!$A$5:$A$605,0))),"")</f>
        <v/>
      </c>
      <c r="AL2408" s="100" t="str">
        <f>IFERROR(VALUE(INDEX('INPUT DATA'!$AA$5:$AA$605,MATCH(CAL!N2408,'INPUT DATA'!$A$5:$A$605,0))),"")</f>
        <v/>
      </c>
      <c r="AM2408" s="100" t="str">
        <f t="shared" si="7453"/>
        <v/>
      </c>
      <c r="AN2408" s="100" t="str">
        <f t="shared" si="7454"/>
        <v/>
      </c>
    </row>
    <row r="2409" spans="2:40" ht="15" customHeight="1" x14ac:dyDescent="0.25">
      <c r="B2409" s="115" t="str">
        <f>IF(AND('INPUT INF'!$C408="I",'INPUT INF'!$D408=$B$2003),'INPUT INF'!$A408,"")</f>
        <v/>
      </c>
      <c r="C2409" s="115" t="str">
        <f>IF(AND('INPUT INF'!$C408="I",'INPUT INF'!$D408=$C$2003),'INPUT INF'!$A408,"")</f>
        <v/>
      </c>
      <c r="D2409" s="100" t="str">
        <f>IF(AND('INPUT INF'!$C408="I",'INPUT INF'!$D408=$D$2003),'INPUT INF'!$A408,"")</f>
        <v/>
      </c>
      <c r="E2409" s="100" t="str">
        <f>IF(AND('INPUT INF'!$C408="I",'INPUT INF'!$D408=$E$2003),'INPUT INF'!$A408,"")</f>
        <v/>
      </c>
      <c r="F2409" s="100" t="str">
        <f>IF(AND('INPUT INF'!$C408="I",'INPUT INF'!$D408=$F$2003),'INPUT INF'!$A408,"")</f>
        <v/>
      </c>
      <c r="G2409" s="100" t="str">
        <f>IF(AND('INPUT INF'!$C408="I",'INPUT INF'!$D408=$G$2003),'INPUT INF'!$A408,"")</f>
        <v/>
      </c>
      <c r="H2409" s="100" t="str">
        <f>IF(AND('INPUT INF'!$C408="II",'INPUT INF'!$D408=$H$2003),'INPUT INF'!$A408,"")</f>
        <v/>
      </c>
      <c r="I2409" s="100" t="str">
        <f>IF(AND('INPUT INF'!$C408="II",'INPUT INF'!$D408=$I$2003),'INPUT INF'!$A408,"")</f>
        <v/>
      </c>
      <c r="J2409" s="100" t="str">
        <f>IF(AND('INPUT INF'!$C408="II",'INPUT INF'!$D408=$J$2003),'INPUT INF'!$A408,"")</f>
        <v/>
      </c>
      <c r="K2409" s="100" t="str">
        <f>IF(AND('INPUT INF'!$C408="II",'INPUT INF'!$D408=$K$2003),'INPUT INF'!$A408,"")</f>
        <v/>
      </c>
      <c r="L2409" s="100" t="str">
        <f>IF(AND('INPUT INF'!$C408="II",'INPUT INF'!$D408=$L$2003),'INPUT INF'!$A408,"")</f>
        <v/>
      </c>
      <c r="M2409" s="100" t="str">
        <f>IF(AND('INPUT INF'!$C408="II",'INPUT INF'!$D408=$M$2003),'INPUT INF'!$A408,"")</f>
        <v/>
      </c>
      <c r="N2409" s="100" t="str">
        <f t="shared" si="7455"/>
        <v/>
      </c>
      <c r="O2409" s="100" t="str">
        <f t="shared" si="7458"/>
        <v/>
      </c>
      <c r="P2409" s="100" t="str">
        <f t="shared" si="7458"/>
        <v/>
      </c>
      <c r="Q2409" s="100" t="str">
        <f t="shared" si="7458"/>
        <v/>
      </c>
      <c r="R2409" s="100" t="str">
        <f t="shared" si="7458"/>
        <v/>
      </c>
      <c r="S2409" s="100" t="str">
        <f t="shared" si="7458"/>
        <v/>
      </c>
      <c r="T2409" s="100" t="str">
        <f t="shared" si="7458"/>
        <v/>
      </c>
      <c r="U2409" s="100" t="str">
        <f t="shared" si="7458"/>
        <v/>
      </c>
      <c r="V2409" s="100" t="str">
        <f t="shared" si="7458"/>
        <v/>
      </c>
      <c r="W2409" s="100" t="str">
        <f t="shared" si="7458"/>
        <v/>
      </c>
      <c r="X2409" s="100" t="str">
        <f t="shared" si="7458"/>
        <v/>
      </c>
      <c r="Y2409" s="100" t="str">
        <f t="shared" si="7459"/>
        <v/>
      </c>
      <c r="Z2409" s="100" t="str">
        <f t="shared" si="7459"/>
        <v/>
      </c>
      <c r="AA2409" s="100" t="str">
        <f t="shared" si="7459"/>
        <v/>
      </c>
      <c r="AB2409" s="100" t="str">
        <f t="shared" si="7459"/>
        <v/>
      </c>
      <c r="AC2409" s="100" t="str">
        <f t="shared" si="7459"/>
        <v/>
      </c>
      <c r="AD2409" s="100" t="str">
        <f t="shared" si="7459"/>
        <v/>
      </c>
      <c r="AE2409" s="100" t="str">
        <f t="shared" si="7459"/>
        <v/>
      </c>
      <c r="AF2409" s="100" t="str">
        <f t="shared" si="7459"/>
        <v/>
      </c>
      <c r="AG2409" s="100" t="str">
        <f t="shared" si="7459"/>
        <v/>
      </c>
      <c r="AH2409" s="100" t="str">
        <f t="shared" si="7459"/>
        <v/>
      </c>
      <c r="AI2409" s="100" t="str">
        <f t="shared" si="7459"/>
        <v/>
      </c>
      <c r="AJ2409" s="100" t="str">
        <f t="shared" si="7459"/>
        <v/>
      </c>
      <c r="AK2409" s="100" t="str">
        <f>IFERROR(VALUE(INDEX('INPUT DATA'!$Z$5:$Z$605,MATCH(CAL!N2409,'INPUT DATA'!$A$5:$A$605,0))),"")</f>
        <v/>
      </c>
      <c r="AL2409" s="100" t="str">
        <f>IFERROR(VALUE(INDEX('INPUT DATA'!$AA$5:$AA$605,MATCH(CAL!N2409,'INPUT DATA'!$A$5:$A$605,0))),"")</f>
        <v/>
      </c>
      <c r="AM2409" s="100" t="str">
        <f t="shared" si="7453"/>
        <v/>
      </c>
      <c r="AN2409" s="100" t="str">
        <f t="shared" si="7454"/>
        <v/>
      </c>
    </row>
    <row r="2410" spans="2:40" ht="15" customHeight="1" x14ac:dyDescent="0.25">
      <c r="B2410" s="115" t="str">
        <f>IF(AND('INPUT INF'!$C409="I",'INPUT INF'!$D409=$B$2003),'INPUT INF'!$A409,"")</f>
        <v/>
      </c>
      <c r="C2410" s="115" t="str">
        <f>IF(AND('INPUT INF'!$C409="I",'INPUT INF'!$D409=$C$2003),'INPUT INF'!$A409,"")</f>
        <v/>
      </c>
      <c r="D2410" s="100" t="str">
        <f>IF(AND('INPUT INF'!$C409="I",'INPUT INF'!$D409=$D$2003),'INPUT INF'!$A409,"")</f>
        <v/>
      </c>
      <c r="E2410" s="100" t="str">
        <f>IF(AND('INPUT INF'!$C409="I",'INPUT INF'!$D409=$E$2003),'INPUT INF'!$A409,"")</f>
        <v/>
      </c>
      <c r="F2410" s="100" t="str">
        <f>IF(AND('INPUT INF'!$C409="I",'INPUT INF'!$D409=$F$2003),'INPUT INF'!$A409,"")</f>
        <v/>
      </c>
      <c r="G2410" s="100" t="str">
        <f>IF(AND('INPUT INF'!$C409="I",'INPUT INF'!$D409=$G$2003),'INPUT INF'!$A409,"")</f>
        <v/>
      </c>
      <c r="H2410" s="100" t="str">
        <f>IF(AND('INPUT INF'!$C409="II",'INPUT INF'!$D409=$H$2003),'INPUT INF'!$A409,"")</f>
        <v/>
      </c>
      <c r="I2410" s="100" t="str">
        <f>IF(AND('INPUT INF'!$C409="II",'INPUT INF'!$D409=$I$2003),'INPUT INF'!$A409,"")</f>
        <v/>
      </c>
      <c r="J2410" s="100" t="str">
        <f>IF(AND('INPUT INF'!$C409="II",'INPUT INF'!$D409=$J$2003),'INPUT INF'!$A409,"")</f>
        <v/>
      </c>
      <c r="K2410" s="100" t="str">
        <f>IF(AND('INPUT INF'!$C409="II",'INPUT INF'!$D409=$K$2003),'INPUT INF'!$A409,"")</f>
        <v/>
      </c>
      <c r="L2410" s="100" t="str">
        <f>IF(AND('INPUT INF'!$C409="II",'INPUT INF'!$D409=$L$2003),'INPUT INF'!$A409,"")</f>
        <v/>
      </c>
      <c r="M2410" s="100" t="str">
        <f>IF(AND('INPUT INF'!$C409="II",'INPUT INF'!$D409=$M$2003),'INPUT INF'!$A409,"")</f>
        <v/>
      </c>
      <c r="N2410" s="100" t="str">
        <f t="shared" si="7455"/>
        <v/>
      </c>
      <c r="O2410" s="100" t="str">
        <f t="shared" si="7458"/>
        <v/>
      </c>
      <c r="P2410" s="100" t="str">
        <f t="shared" si="7458"/>
        <v/>
      </c>
      <c r="Q2410" s="100" t="str">
        <f t="shared" si="7458"/>
        <v/>
      </c>
      <c r="R2410" s="100" t="str">
        <f t="shared" si="7458"/>
        <v/>
      </c>
      <c r="S2410" s="100" t="str">
        <f t="shared" si="7458"/>
        <v/>
      </c>
      <c r="T2410" s="100" t="str">
        <f t="shared" si="7458"/>
        <v/>
      </c>
      <c r="U2410" s="100" t="str">
        <f t="shared" si="7458"/>
        <v/>
      </c>
      <c r="V2410" s="100" t="str">
        <f t="shared" si="7458"/>
        <v/>
      </c>
      <c r="W2410" s="100" t="str">
        <f t="shared" si="7458"/>
        <v/>
      </c>
      <c r="X2410" s="100" t="str">
        <f t="shared" si="7458"/>
        <v/>
      </c>
      <c r="Y2410" s="100" t="str">
        <f t="shared" si="7459"/>
        <v/>
      </c>
      <c r="Z2410" s="100" t="str">
        <f t="shared" si="7459"/>
        <v/>
      </c>
      <c r="AA2410" s="100" t="str">
        <f t="shared" si="7459"/>
        <v/>
      </c>
      <c r="AB2410" s="100" t="str">
        <f t="shared" si="7459"/>
        <v/>
      </c>
      <c r="AC2410" s="100" t="str">
        <f t="shared" si="7459"/>
        <v/>
      </c>
      <c r="AD2410" s="100" t="str">
        <f t="shared" si="7459"/>
        <v/>
      </c>
      <c r="AE2410" s="100" t="str">
        <f t="shared" si="7459"/>
        <v/>
      </c>
      <c r="AF2410" s="100" t="str">
        <f t="shared" si="7459"/>
        <v/>
      </c>
      <c r="AG2410" s="100" t="str">
        <f t="shared" si="7459"/>
        <v/>
      </c>
      <c r="AH2410" s="100" t="str">
        <f t="shared" si="7459"/>
        <v/>
      </c>
      <c r="AI2410" s="100" t="str">
        <f t="shared" si="7459"/>
        <v/>
      </c>
      <c r="AJ2410" s="100" t="str">
        <f t="shared" si="7459"/>
        <v/>
      </c>
      <c r="AK2410" s="100" t="str">
        <f>IFERROR(VALUE(INDEX('INPUT DATA'!$Z$5:$Z$605,MATCH(CAL!N2410,'INPUT DATA'!$A$5:$A$605,0))),"")</f>
        <v/>
      </c>
      <c r="AL2410" s="100" t="str">
        <f>IFERROR(VALUE(INDEX('INPUT DATA'!$AA$5:$AA$605,MATCH(CAL!N2410,'INPUT DATA'!$A$5:$A$605,0))),"")</f>
        <v/>
      </c>
      <c r="AM2410" s="100" t="str">
        <f t="shared" si="7453"/>
        <v/>
      </c>
      <c r="AN2410" s="100" t="str">
        <f t="shared" si="7454"/>
        <v/>
      </c>
    </row>
    <row r="2411" spans="2:40" ht="15" customHeight="1" x14ac:dyDescent="0.25">
      <c r="B2411" s="115" t="str">
        <f>IF(AND('INPUT INF'!$C410="I",'INPUT INF'!$D410=$B$2003),'INPUT INF'!$A410,"")</f>
        <v/>
      </c>
      <c r="C2411" s="115" t="str">
        <f>IF(AND('INPUT INF'!$C410="I",'INPUT INF'!$D410=$C$2003),'INPUT INF'!$A410,"")</f>
        <v/>
      </c>
      <c r="D2411" s="100" t="str">
        <f>IF(AND('INPUT INF'!$C410="I",'INPUT INF'!$D410=$D$2003),'INPUT INF'!$A410,"")</f>
        <v/>
      </c>
      <c r="E2411" s="100" t="str">
        <f>IF(AND('INPUT INF'!$C410="I",'INPUT INF'!$D410=$E$2003),'INPUT INF'!$A410,"")</f>
        <v/>
      </c>
      <c r="F2411" s="100" t="str">
        <f>IF(AND('INPUT INF'!$C410="I",'INPUT INF'!$D410=$F$2003),'INPUT INF'!$A410,"")</f>
        <v/>
      </c>
      <c r="G2411" s="100" t="str">
        <f>IF(AND('INPUT INF'!$C410="I",'INPUT INF'!$D410=$G$2003),'INPUT INF'!$A410,"")</f>
        <v/>
      </c>
      <c r="H2411" s="100" t="str">
        <f>IF(AND('INPUT INF'!$C410="II",'INPUT INF'!$D410=$H$2003),'INPUT INF'!$A410,"")</f>
        <v/>
      </c>
      <c r="I2411" s="100" t="str">
        <f>IF(AND('INPUT INF'!$C410="II",'INPUT INF'!$D410=$I$2003),'INPUT INF'!$A410,"")</f>
        <v/>
      </c>
      <c r="J2411" s="100" t="str">
        <f>IF(AND('INPUT INF'!$C410="II",'INPUT INF'!$D410=$J$2003),'INPUT INF'!$A410,"")</f>
        <v/>
      </c>
      <c r="K2411" s="100" t="str">
        <f>IF(AND('INPUT INF'!$C410="II",'INPUT INF'!$D410=$K$2003),'INPUT INF'!$A410,"")</f>
        <v/>
      </c>
      <c r="L2411" s="100" t="str">
        <f>IF(AND('INPUT INF'!$C410="II",'INPUT INF'!$D410=$L$2003),'INPUT INF'!$A410,"")</f>
        <v/>
      </c>
      <c r="M2411" s="100" t="str">
        <f>IF(AND('INPUT INF'!$C410="II",'INPUT INF'!$D410=$M$2003),'INPUT INF'!$A410,"")</f>
        <v/>
      </c>
      <c r="N2411" s="100" t="str">
        <f t="shared" si="7455"/>
        <v/>
      </c>
      <c r="O2411" s="100" t="str">
        <f t="shared" si="7458"/>
        <v/>
      </c>
      <c r="P2411" s="100" t="str">
        <f t="shared" si="7458"/>
        <v/>
      </c>
      <c r="Q2411" s="100" t="str">
        <f t="shared" si="7458"/>
        <v/>
      </c>
      <c r="R2411" s="100" t="str">
        <f t="shared" si="7458"/>
        <v/>
      </c>
      <c r="S2411" s="100" t="str">
        <f t="shared" si="7458"/>
        <v/>
      </c>
      <c r="T2411" s="100" t="str">
        <f t="shared" si="7458"/>
        <v/>
      </c>
      <c r="U2411" s="100" t="str">
        <f t="shared" si="7458"/>
        <v/>
      </c>
      <c r="V2411" s="100" t="str">
        <f t="shared" si="7458"/>
        <v/>
      </c>
      <c r="W2411" s="100" t="str">
        <f t="shared" si="7458"/>
        <v/>
      </c>
      <c r="X2411" s="100" t="str">
        <f t="shared" si="7458"/>
        <v/>
      </c>
      <c r="Y2411" s="100" t="str">
        <f t="shared" si="7459"/>
        <v/>
      </c>
      <c r="Z2411" s="100" t="str">
        <f t="shared" si="7459"/>
        <v/>
      </c>
      <c r="AA2411" s="100" t="str">
        <f t="shared" si="7459"/>
        <v/>
      </c>
      <c r="AB2411" s="100" t="str">
        <f t="shared" si="7459"/>
        <v/>
      </c>
      <c r="AC2411" s="100" t="str">
        <f t="shared" si="7459"/>
        <v/>
      </c>
      <c r="AD2411" s="100" t="str">
        <f t="shared" si="7459"/>
        <v/>
      </c>
      <c r="AE2411" s="100" t="str">
        <f t="shared" si="7459"/>
        <v/>
      </c>
      <c r="AF2411" s="100" t="str">
        <f t="shared" si="7459"/>
        <v/>
      </c>
      <c r="AG2411" s="100" t="str">
        <f t="shared" si="7459"/>
        <v/>
      </c>
      <c r="AH2411" s="100" t="str">
        <f t="shared" si="7459"/>
        <v/>
      </c>
      <c r="AI2411" s="100" t="str">
        <f t="shared" si="7459"/>
        <v/>
      </c>
      <c r="AJ2411" s="100" t="str">
        <f t="shared" si="7459"/>
        <v/>
      </c>
      <c r="AK2411" s="100" t="str">
        <f>IFERROR(VALUE(INDEX('INPUT DATA'!$Z$5:$Z$605,MATCH(CAL!N2411,'INPUT DATA'!$A$5:$A$605,0))),"")</f>
        <v/>
      </c>
      <c r="AL2411" s="100" t="str">
        <f>IFERROR(VALUE(INDEX('INPUT DATA'!$AA$5:$AA$605,MATCH(CAL!N2411,'INPUT DATA'!$A$5:$A$605,0))),"")</f>
        <v/>
      </c>
      <c r="AM2411" s="100" t="str">
        <f t="shared" si="7453"/>
        <v/>
      </c>
      <c r="AN2411" s="100" t="str">
        <f t="shared" si="7454"/>
        <v/>
      </c>
    </row>
    <row r="2412" spans="2:40" ht="15" customHeight="1" x14ac:dyDescent="0.25">
      <c r="B2412" s="115" t="str">
        <f>IF(AND('INPUT INF'!$C411="I",'INPUT INF'!$D411=$B$2003),'INPUT INF'!$A411,"")</f>
        <v/>
      </c>
      <c r="C2412" s="115" t="str">
        <f>IF(AND('INPUT INF'!$C411="I",'INPUT INF'!$D411=$C$2003),'INPUT INF'!$A411,"")</f>
        <v/>
      </c>
      <c r="D2412" s="100" t="str">
        <f>IF(AND('INPUT INF'!$C411="I",'INPUT INF'!$D411=$D$2003),'INPUT INF'!$A411,"")</f>
        <v/>
      </c>
      <c r="E2412" s="100" t="str">
        <f>IF(AND('INPUT INF'!$C411="I",'INPUT INF'!$D411=$E$2003),'INPUT INF'!$A411,"")</f>
        <v/>
      </c>
      <c r="F2412" s="100" t="str">
        <f>IF(AND('INPUT INF'!$C411="I",'INPUT INF'!$D411=$F$2003),'INPUT INF'!$A411,"")</f>
        <v/>
      </c>
      <c r="G2412" s="100" t="str">
        <f>IF(AND('INPUT INF'!$C411="I",'INPUT INF'!$D411=$G$2003),'INPUT INF'!$A411,"")</f>
        <v/>
      </c>
      <c r="H2412" s="100" t="str">
        <f>IF(AND('INPUT INF'!$C411="II",'INPUT INF'!$D411=$H$2003),'INPUT INF'!$A411,"")</f>
        <v/>
      </c>
      <c r="I2412" s="100" t="str">
        <f>IF(AND('INPUT INF'!$C411="II",'INPUT INF'!$D411=$I$2003),'INPUT INF'!$A411,"")</f>
        <v/>
      </c>
      <c r="J2412" s="100" t="str">
        <f>IF(AND('INPUT INF'!$C411="II",'INPUT INF'!$D411=$J$2003),'INPUT INF'!$A411,"")</f>
        <v/>
      </c>
      <c r="K2412" s="100" t="str">
        <f>IF(AND('INPUT INF'!$C411="II",'INPUT INF'!$D411=$K$2003),'INPUT INF'!$A411,"")</f>
        <v/>
      </c>
      <c r="L2412" s="100" t="str">
        <f>IF(AND('INPUT INF'!$C411="II",'INPUT INF'!$D411=$L$2003),'INPUT INF'!$A411,"")</f>
        <v/>
      </c>
      <c r="M2412" s="100" t="str">
        <f>IF(AND('INPUT INF'!$C411="II",'INPUT INF'!$D411=$M$2003),'INPUT INF'!$A411,"")</f>
        <v/>
      </c>
      <c r="N2412" s="100" t="str">
        <f t="shared" si="7455"/>
        <v/>
      </c>
      <c r="O2412" s="100" t="str">
        <f t="shared" si="7458"/>
        <v/>
      </c>
      <c r="P2412" s="100" t="str">
        <f t="shared" si="7458"/>
        <v/>
      </c>
      <c r="Q2412" s="100" t="str">
        <f t="shared" si="7458"/>
        <v/>
      </c>
      <c r="R2412" s="100" t="str">
        <f t="shared" si="7458"/>
        <v/>
      </c>
      <c r="S2412" s="100" t="str">
        <f t="shared" si="7458"/>
        <v/>
      </c>
      <c r="T2412" s="100" t="str">
        <f t="shared" si="7458"/>
        <v/>
      </c>
      <c r="U2412" s="100" t="str">
        <f t="shared" si="7458"/>
        <v/>
      </c>
      <c r="V2412" s="100" t="str">
        <f t="shared" si="7458"/>
        <v/>
      </c>
      <c r="W2412" s="100" t="str">
        <f t="shared" si="7458"/>
        <v/>
      </c>
      <c r="X2412" s="100" t="str">
        <f t="shared" si="7458"/>
        <v/>
      </c>
      <c r="Y2412" s="100" t="str">
        <f t="shared" si="7459"/>
        <v/>
      </c>
      <c r="Z2412" s="100" t="str">
        <f t="shared" si="7459"/>
        <v/>
      </c>
      <c r="AA2412" s="100" t="str">
        <f t="shared" si="7459"/>
        <v/>
      </c>
      <c r="AB2412" s="100" t="str">
        <f t="shared" si="7459"/>
        <v/>
      </c>
      <c r="AC2412" s="100" t="str">
        <f t="shared" si="7459"/>
        <v/>
      </c>
      <c r="AD2412" s="100" t="str">
        <f t="shared" si="7459"/>
        <v/>
      </c>
      <c r="AE2412" s="100" t="str">
        <f t="shared" si="7459"/>
        <v/>
      </c>
      <c r="AF2412" s="100" t="str">
        <f t="shared" si="7459"/>
        <v/>
      </c>
      <c r="AG2412" s="100" t="str">
        <f t="shared" si="7459"/>
        <v/>
      </c>
      <c r="AH2412" s="100" t="str">
        <f t="shared" si="7459"/>
        <v/>
      </c>
      <c r="AI2412" s="100" t="str">
        <f t="shared" si="7459"/>
        <v/>
      </c>
      <c r="AJ2412" s="100" t="str">
        <f t="shared" si="7459"/>
        <v/>
      </c>
      <c r="AK2412" s="100" t="str">
        <f>IFERROR(VALUE(INDEX('INPUT DATA'!$Z$5:$Z$605,MATCH(CAL!N2412,'INPUT DATA'!$A$5:$A$605,0))),"")</f>
        <v/>
      </c>
      <c r="AL2412" s="100" t="str">
        <f>IFERROR(VALUE(INDEX('INPUT DATA'!$AA$5:$AA$605,MATCH(CAL!N2412,'INPUT DATA'!$A$5:$A$605,0))),"")</f>
        <v/>
      </c>
      <c r="AM2412" s="100" t="str">
        <f t="shared" si="7453"/>
        <v/>
      </c>
      <c r="AN2412" s="100" t="str">
        <f t="shared" si="7454"/>
        <v/>
      </c>
    </row>
    <row r="2413" spans="2:40" ht="15" customHeight="1" x14ac:dyDescent="0.25">
      <c r="B2413" s="115" t="str">
        <f>IF(AND('INPUT INF'!$C412="I",'INPUT INF'!$D412=$B$2003),'INPUT INF'!$A412,"")</f>
        <v/>
      </c>
      <c r="C2413" s="115" t="str">
        <f>IF(AND('INPUT INF'!$C412="I",'INPUT INF'!$D412=$C$2003),'INPUT INF'!$A412,"")</f>
        <v/>
      </c>
      <c r="D2413" s="100" t="str">
        <f>IF(AND('INPUT INF'!$C412="I",'INPUT INF'!$D412=$D$2003),'INPUT INF'!$A412,"")</f>
        <v/>
      </c>
      <c r="E2413" s="100" t="str">
        <f>IF(AND('INPUT INF'!$C412="I",'INPUT INF'!$D412=$E$2003),'INPUT INF'!$A412,"")</f>
        <v/>
      </c>
      <c r="F2413" s="100" t="str">
        <f>IF(AND('INPUT INF'!$C412="I",'INPUT INF'!$D412=$F$2003),'INPUT INF'!$A412,"")</f>
        <v/>
      </c>
      <c r="G2413" s="100" t="str">
        <f>IF(AND('INPUT INF'!$C412="I",'INPUT INF'!$D412=$G$2003),'INPUT INF'!$A412,"")</f>
        <v/>
      </c>
      <c r="H2413" s="100" t="str">
        <f>IF(AND('INPUT INF'!$C412="II",'INPUT INF'!$D412=$H$2003),'INPUT INF'!$A412,"")</f>
        <v/>
      </c>
      <c r="I2413" s="100" t="str">
        <f>IF(AND('INPUT INF'!$C412="II",'INPUT INF'!$D412=$I$2003),'INPUT INF'!$A412,"")</f>
        <v/>
      </c>
      <c r="J2413" s="100" t="str">
        <f>IF(AND('INPUT INF'!$C412="II",'INPUT INF'!$D412=$J$2003),'INPUT INF'!$A412,"")</f>
        <v/>
      </c>
      <c r="K2413" s="100" t="str">
        <f>IF(AND('INPUT INF'!$C412="II",'INPUT INF'!$D412=$K$2003),'INPUT INF'!$A412,"")</f>
        <v/>
      </c>
      <c r="L2413" s="100" t="str">
        <f>IF(AND('INPUT INF'!$C412="II",'INPUT INF'!$D412=$L$2003),'INPUT INF'!$A412,"")</f>
        <v/>
      </c>
      <c r="M2413" s="100" t="str">
        <f>IF(AND('INPUT INF'!$C412="II",'INPUT INF'!$D412=$M$2003),'INPUT INF'!$A412,"")</f>
        <v/>
      </c>
      <c r="N2413" s="100" t="str">
        <f t="shared" si="7455"/>
        <v/>
      </c>
      <c r="O2413" s="100" t="str">
        <f t="shared" si="7458"/>
        <v/>
      </c>
      <c r="P2413" s="100" t="str">
        <f t="shared" si="7458"/>
        <v/>
      </c>
      <c r="Q2413" s="100" t="str">
        <f t="shared" si="7458"/>
        <v/>
      </c>
      <c r="R2413" s="100" t="str">
        <f t="shared" si="7458"/>
        <v/>
      </c>
      <c r="S2413" s="100" t="str">
        <f t="shared" si="7458"/>
        <v/>
      </c>
      <c r="T2413" s="100" t="str">
        <f t="shared" si="7458"/>
        <v/>
      </c>
      <c r="U2413" s="100" t="str">
        <f t="shared" si="7458"/>
        <v/>
      </c>
      <c r="V2413" s="100" t="str">
        <f t="shared" si="7458"/>
        <v/>
      </c>
      <c r="W2413" s="100" t="str">
        <f t="shared" si="7458"/>
        <v/>
      </c>
      <c r="X2413" s="100" t="str">
        <f t="shared" si="7458"/>
        <v/>
      </c>
      <c r="Y2413" s="100" t="str">
        <f t="shared" si="7459"/>
        <v/>
      </c>
      <c r="Z2413" s="100" t="str">
        <f t="shared" si="7459"/>
        <v/>
      </c>
      <c r="AA2413" s="100" t="str">
        <f t="shared" si="7459"/>
        <v/>
      </c>
      <c r="AB2413" s="100" t="str">
        <f t="shared" si="7459"/>
        <v/>
      </c>
      <c r="AC2413" s="100" t="str">
        <f t="shared" si="7459"/>
        <v/>
      </c>
      <c r="AD2413" s="100" t="str">
        <f t="shared" si="7459"/>
        <v/>
      </c>
      <c r="AE2413" s="100" t="str">
        <f t="shared" si="7459"/>
        <v/>
      </c>
      <c r="AF2413" s="100" t="str">
        <f t="shared" si="7459"/>
        <v/>
      </c>
      <c r="AG2413" s="100" t="str">
        <f t="shared" si="7459"/>
        <v/>
      </c>
      <c r="AH2413" s="100" t="str">
        <f t="shared" si="7459"/>
        <v/>
      </c>
      <c r="AI2413" s="100" t="str">
        <f t="shared" si="7459"/>
        <v/>
      </c>
      <c r="AJ2413" s="100" t="str">
        <f t="shared" si="7459"/>
        <v/>
      </c>
      <c r="AK2413" s="100" t="str">
        <f>IFERROR(VALUE(INDEX('INPUT DATA'!$Z$5:$Z$605,MATCH(CAL!N2413,'INPUT DATA'!$A$5:$A$605,0))),"")</f>
        <v/>
      </c>
      <c r="AL2413" s="100" t="str">
        <f>IFERROR(VALUE(INDEX('INPUT DATA'!$AA$5:$AA$605,MATCH(CAL!N2413,'INPUT DATA'!$A$5:$A$605,0))),"")</f>
        <v/>
      </c>
      <c r="AM2413" s="100" t="str">
        <f t="shared" si="7453"/>
        <v/>
      </c>
      <c r="AN2413" s="100" t="str">
        <f t="shared" si="7454"/>
        <v/>
      </c>
    </row>
    <row r="2414" spans="2:40" ht="15" customHeight="1" x14ac:dyDescent="0.25">
      <c r="B2414" s="115" t="str">
        <f>IF(AND('INPUT INF'!$C413="I",'INPUT INF'!$D413=$B$2003),'INPUT INF'!$A413,"")</f>
        <v/>
      </c>
      <c r="C2414" s="115" t="str">
        <f>IF(AND('INPUT INF'!$C413="I",'INPUT INF'!$D413=$C$2003),'INPUT INF'!$A413,"")</f>
        <v/>
      </c>
      <c r="D2414" s="100" t="str">
        <f>IF(AND('INPUT INF'!$C413="I",'INPUT INF'!$D413=$D$2003),'INPUT INF'!$A413,"")</f>
        <v/>
      </c>
      <c r="E2414" s="100" t="str">
        <f>IF(AND('INPUT INF'!$C413="I",'INPUT INF'!$D413=$E$2003),'INPUT INF'!$A413,"")</f>
        <v/>
      </c>
      <c r="F2414" s="100" t="str">
        <f>IF(AND('INPUT INF'!$C413="I",'INPUT INF'!$D413=$F$2003),'INPUT INF'!$A413,"")</f>
        <v/>
      </c>
      <c r="G2414" s="100" t="str">
        <f>IF(AND('INPUT INF'!$C413="I",'INPUT INF'!$D413=$G$2003),'INPUT INF'!$A413,"")</f>
        <v/>
      </c>
      <c r="H2414" s="100" t="str">
        <f>IF(AND('INPUT INF'!$C413="II",'INPUT INF'!$D413=$H$2003),'INPUT INF'!$A413,"")</f>
        <v/>
      </c>
      <c r="I2414" s="100" t="str">
        <f>IF(AND('INPUT INF'!$C413="II",'INPUT INF'!$D413=$I$2003),'INPUT INF'!$A413,"")</f>
        <v/>
      </c>
      <c r="J2414" s="100" t="str">
        <f>IF(AND('INPUT INF'!$C413="II",'INPUT INF'!$D413=$J$2003),'INPUT INF'!$A413,"")</f>
        <v/>
      </c>
      <c r="K2414" s="100" t="str">
        <f>IF(AND('INPUT INF'!$C413="II",'INPUT INF'!$D413=$K$2003),'INPUT INF'!$A413,"")</f>
        <v/>
      </c>
      <c r="L2414" s="100" t="str">
        <f>IF(AND('INPUT INF'!$C413="II",'INPUT INF'!$D413=$L$2003),'INPUT INF'!$A413,"")</f>
        <v/>
      </c>
      <c r="M2414" s="100" t="str">
        <f>IF(AND('INPUT INF'!$C413="II",'INPUT INF'!$D413=$M$2003),'INPUT INF'!$A413,"")</f>
        <v/>
      </c>
      <c r="N2414" s="100" t="str">
        <f t="shared" si="7455"/>
        <v/>
      </c>
      <c r="O2414" s="100" t="str">
        <f t="shared" ref="O2414:X2423" si="7460">VLOOKUP($N2414,$B$1003:$AA$1901,O$2003,FALSE)</f>
        <v/>
      </c>
      <c r="P2414" s="100" t="str">
        <f t="shared" si="7460"/>
        <v/>
      </c>
      <c r="Q2414" s="100" t="str">
        <f t="shared" si="7460"/>
        <v/>
      </c>
      <c r="R2414" s="100" t="str">
        <f t="shared" si="7460"/>
        <v/>
      </c>
      <c r="S2414" s="100" t="str">
        <f t="shared" si="7460"/>
        <v/>
      </c>
      <c r="T2414" s="100" t="str">
        <f t="shared" si="7460"/>
        <v/>
      </c>
      <c r="U2414" s="100" t="str">
        <f t="shared" si="7460"/>
        <v/>
      </c>
      <c r="V2414" s="100" t="str">
        <f t="shared" si="7460"/>
        <v/>
      </c>
      <c r="W2414" s="100" t="str">
        <f t="shared" si="7460"/>
        <v/>
      </c>
      <c r="X2414" s="100" t="str">
        <f t="shared" si="7460"/>
        <v/>
      </c>
      <c r="Y2414" s="100" t="str">
        <f t="shared" ref="Y2414:AJ2423" si="7461">VLOOKUP($N2414,$B$1003:$AA$1901,Y$2003,FALSE)</f>
        <v/>
      </c>
      <c r="Z2414" s="100" t="str">
        <f t="shared" si="7461"/>
        <v/>
      </c>
      <c r="AA2414" s="100" t="str">
        <f t="shared" si="7461"/>
        <v/>
      </c>
      <c r="AB2414" s="100" t="str">
        <f t="shared" si="7461"/>
        <v/>
      </c>
      <c r="AC2414" s="100" t="str">
        <f t="shared" si="7461"/>
        <v/>
      </c>
      <c r="AD2414" s="100" t="str">
        <f t="shared" si="7461"/>
        <v/>
      </c>
      <c r="AE2414" s="100" t="str">
        <f t="shared" si="7461"/>
        <v/>
      </c>
      <c r="AF2414" s="100" t="str">
        <f t="shared" si="7461"/>
        <v/>
      </c>
      <c r="AG2414" s="100" t="str">
        <f t="shared" si="7461"/>
        <v/>
      </c>
      <c r="AH2414" s="100" t="str">
        <f t="shared" si="7461"/>
        <v/>
      </c>
      <c r="AI2414" s="100" t="str">
        <f t="shared" si="7461"/>
        <v/>
      </c>
      <c r="AJ2414" s="100" t="str">
        <f t="shared" si="7461"/>
        <v/>
      </c>
      <c r="AK2414" s="100" t="str">
        <f>IFERROR(VALUE(INDEX('INPUT DATA'!$Z$5:$Z$605,MATCH(CAL!N2414,'INPUT DATA'!$A$5:$A$605,0))),"")</f>
        <v/>
      </c>
      <c r="AL2414" s="100" t="str">
        <f>IFERROR(VALUE(INDEX('INPUT DATA'!$AA$5:$AA$605,MATCH(CAL!N2414,'INPUT DATA'!$A$5:$A$605,0))),"")</f>
        <v/>
      </c>
      <c r="AM2414" s="100" t="str">
        <f t="shared" si="7453"/>
        <v/>
      </c>
      <c r="AN2414" s="100" t="str">
        <f t="shared" si="7454"/>
        <v/>
      </c>
    </row>
    <row r="2415" spans="2:40" ht="15" customHeight="1" x14ac:dyDescent="0.25">
      <c r="B2415" s="115" t="str">
        <f>IF(AND('INPUT INF'!$C414="I",'INPUT INF'!$D414=$B$2003),'INPUT INF'!$A414,"")</f>
        <v/>
      </c>
      <c r="C2415" s="115" t="str">
        <f>IF(AND('INPUT INF'!$C414="I",'INPUT INF'!$D414=$C$2003),'INPUT INF'!$A414,"")</f>
        <v/>
      </c>
      <c r="D2415" s="100" t="str">
        <f>IF(AND('INPUT INF'!$C414="I",'INPUT INF'!$D414=$D$2003),'INPUT INF'!$A414,"")</f>
        <v/>
      </c>
      <c r="E2415" s="100" t="str">
        <f>IF(AND('INPUT INF'!$C414="I",'INPUT INF'!$D414=$E$2003),'INPUT INF'!$A414,"")</f>
        <v/>
      </c>
      <c r="F2415" s="100" t="str">
        <f>IF(AND('INPUT INF'!$C414="I",'INPUT INF'!$D414=$F$2003),'INPUT INF'!$A414,"")</f>
        <v/>
      </c>
      <c r="G2415" s="100" t="str">
        <f>IF(AND('INPUT INF'!$C414="I",'INPUT INF'!$D414=$G$2003),'INPUT INF'!$A414,"")</f>
        <v/>
      </c>
      <c r="H2415" s="100" t="str">
        <f>IF(AND('INPUT INF'!$C414="II",'INPUT INF'!$D414=$H$2003),'INPUT INF'!$A414,"")</f>
        <v/>
      </c>
      <c r="I2415" s="100" t="str">
        <f>IF(AND('INPUT INF'!$C414="II",'INPUT INF'!$D414=$I$2003),'INPUT INF'!$A414,"")</f>
        <v/>
      </c>
      <c r="J2415" s="100" t="str">
        <f>IF(AND('INPUT INF'!$C414="II",'INPUT INF'!$D414=$J$2003),'INPUT INF'!$A414,"")</f>
        <v/>
      </c>
      <c r="K2415" s="100" t="str">
        <f>IF(AND('INPUT INF'!$C414="II",'INPUT INF'!$D414=$K$2003),'INPUT INF'!$A414,"")</f>
        <v/>
      </c>
      <c r="L2415" s="100" t="str">
        <f>IF(AND('INPUT INF'!$C414="II",'INPUT INF'!$D414=$L$2003),'INPUT INF'!$A414,"")</f>
        <v/>
      </c>
      <c r="M2415" s="100" t="str">
        <f>IF(AND('INPUT INF'!$C414="II",'INPUT INF'!$D414=$M$2003),'INPUT INF'!$A414,"")</f>
        <v/>
      </c>
      <c r="N2415" s="100" t="str">
        <f t="shared" si="7455"/>
        <v/>
      </c>
      <c r="O2415" s="100" t="str">
        <f t="shared" si="7460"/>
        <v/>
      </c>
      <c r="P2415" s="100" t="str">
        <f t="shared" si="7460"/>
        <v/>
      </c>
      <c r="Q2415" s="100" t="str">
        <f t="shared" si="7460"/>
        <v/>
      </c>
      <c r="R2415" s="100" t="str">
        <f t="shared" si="7460"/>
        <v/>
      </c>
      <c r="S2415" s="100" t="str">
        <f t="shared" si="7460"/>
        <v/>
      </c>
      <c r="T2415" s="100" t="str">
        <f t="shared" si="7460"/>
        <v/>
      </c>
      <c r="U2415" s="100" t="str">
        <f t="shared" si="7460"/>
        <v/>
      </c>
      <c r="V2415" s="100" t="str">
        <f t="shared" si="7460"/>
        <v/>
      </c>
      <c r="W2415" s="100" t="str">
        <f t="shared" si="7460"/>
        <v/>
      </c>
      <c r="X2415" s="100" t="str">
        <f t="shared" si="7460"/>
        <v/>
      </c>
      <c r="Y2415" s="100" t="str">
        <f t="shared" si="7461"/>
        <v/>
      </c>
      <c r="Z2415" s="100" t="str">
        <f t="shared" si="7461"/>
        <v/>
      </c>
      <c r="AA2415" s="100" t="str">
        <f t="shared" si="7461"/>
        <v/>
      </c>
      <c r="AB2415" s="100" t="str">
        <f t="shared" si="7461"/>
        <v/>
      </c>
      <c r="AC2415" s="100" t="str">
        <f t="shared" si="7461"/>
        <v/>
      </c>
      <c r="AD2415" s="100" t="str">
        <f t="shared" si="7461"/>
        <v/>
      </c>
      <c r="AE2415" s="100" t="str">
        <f t="shared" si="7461"/>
        <v/>
      </c>
      <c r="AF2415" s="100" t="str">
        <f t="shared" si="7461"/>
        <v/>
      </c>
      <c r="AG2415" s="100" t="str">
        <f t="shared" si="7461"/>
        <v/>
      </c>
      <c r="AH2415" s="100" t="str">
        <f t="shared" si="7461"/>
        <v/>
      </c>
      <c r="AI2415" s="100" t="str">
        <f t="shared" si="7461"/>
        <v/>
      </c>
      <c r="AJ2415" s="100" t="str">
        <f t="shared" si="7461"/>
        <v/>
      </c>
      <c r="AK2415" s="100" t="str">
        <f>IFERROR(VALUE(INDEX('INPUT DATA'!$Z$5:$Z$605,MATCH(CAL!N2415,'INPUT DATA'!$A$5:$A$605,0))),"")</f>
        <v/>
      </c>
      <c r="AL2415" s="100" t="str">
        <f>IFERROR(VALUE(INDEX('INPUT DATA'!$AA$5:$AA$605,MATCH(CAL!N2415,'INPUT DATA'!$A$5:$A$605,0))),"")</f>
        <v/>
      </c>
      <c r="AM2415" s="100" t="str">
        <f t="shared" si="7453"/>
        <v/>
      </c>
      <c r="AN2415" s="100" t="str">
        <f t="shared" si="7454"/>
        <v/>
      </c>
    </row>
    <row r="2416" spans="2:40" ht="15" customHeight="1" x14ac:dyDescent="0.25">
      <c r="B2416" s="115" t="str">
        <f>IF(AND('INPUT INF'!$C415="I",'INPUT INF'!$D415=$B$2003),'INPUT INF'!$A415,"")</f>
        <v/>
      </c>
      <c r="C2416" s="115" t="str">
        <f>IF(AND('INPUT INF'!$C415="I",'INPUT INF'!$D415=$C$2003),'INPUT INF'!$A415,"")</f>
        <v/>
      </c>
      <c r="D2416" s="100" t="str">
        <f>IF(AND('INPUT INF'!$C415="I",'INPUT INF'!$D415=$D$2003),'INPUT INF'!$A415,"")</f>
        <v/>
      </c>
      <c r="E2416" s="100" t="str">
        <f>IF(AND('INPUT INF'!$C415="I",'INPUT INF'!$D415=$E$2003),'INPUT INF'!$A415,"")</f>
        <v/>
      </c>
      <c r="F2416" s="100" t="str">
        <f>IF(AND('INPUT INF'!$C415="I",'INPUT INF'!$D415=$F$2003),'INPUT INF'!$A415,"")</f>
        <v/>
      </c>
      <c r="G2416" s="100" t="str">
        <f>IF(AND('INPUT INF'!$C415="I",'INPUT INF'!$D415=$G$2003),'INPUT INF'!$A415,"")</f>
        <v/>
      </c>
      <c r="H2416" s="100" t="str">
        <f>IF(AND('INPUT INF'!$C415="II",'INPUT INF'!$D415=$H$2003),'INPUT INF'!$A415,"")</f>
        <v/>
      </c>
      <c r="I2416" s="100" t="str">
        <f>IF(AND('INPUT INF'!$C415="II",'INPUT INF'!$D415=$I$2003),'INPUT INF'!$A415,"")</f>
        <v/>
      </c>
      <c r="J2416" s="100" t="str">
        <f>IF(AND('INPUT INF'!$C415="II",'INPUT INF'!$D415=$J$2003),'INPUT INF'!$A415,"")</f>
        <v/>
      </c>
      <c r="K2416" s="100" t="str">
        <f>IF(AND('INPUT INF'!$C415="II",'INPUT INF'!$D415=$K$2003),'INPUT INF'!$A415,"")</f>
        <v/>
      </c>
      <c r="L2416" s="100" t="str">
        <f>IF(AND('INPUT INF'!$C415="II",'INPUT INF'!$D415=$L$2003),'INPUT INF'!$A415,"")</f>
        <v/>
      </c>
      <c r="M2416" s="100" t="str">
        <f>IF(AND('INPUT INF'!$C415="II",'INPUT INF'!$D415=$M$2003),'INPUT INF'!$A415,"")</f>
        <v/>
      </c>
      <c r="N2416" s="100" t="str">
        <f t="shared" si="7455"/>
        <v/>
      </c>
      <c r="O2416" s="100" t="str">
        <f t="shared" si="7460"/>
        <v/>
      </c>
      <c r="P2416" s="100" t="str">
        <f t="shared" si="7460"/>
        <v/>
      </c>
      <c r="Q2416" s="100" t="str">
        <f t="shared" si="7460"/>
        <v/>
      </c>
      <c r="R2416" s="100" t="str">
        <f t="shared" si="7460"/>
        <v/>
      </c>
      <c r="S2416" s="100" t="str">
        <f t="shared" si="7460"/>
        <v/>
      </c>
      <c r="T2416" s="100" t="str">
        <f t="shared" si="7460"/>
        <v/>
      </c>
      <c r="U2416" s="100" t="str">
        <f t="shared" si="7460"/>
        <v/>
      </c>
      <c r="V2416" s="100" t="str">
        <f t="shared" si="7460"/>
        <v/>
      </c>
      <c r="W2416" s="100" t="str">
        <f t="shared" si="7460"/>
        <v/>
      </c>
      <c r="X2416" s="100" t="str">
        <f t="shared" si="7460"/>
        <v/>
      </c>
      <c r="Y2416" s="100" t="str">
        <f t="shared" si="7461"/>
        <v/>
      </c>
      <c r="Z2416" s="100" t="str">
        <f t="shared" si="7461"/>
        <v/>
      </c>
      <c r="AA2416" s="100" t="str">
        <f t="shared" si="7461"/>
        <v/>
      </c>
      <c r="AB2416" s="100" t="str">
        <f t="shared" si="7461"/>
        <v/>
      </c>
      <c r="AC2416" s="100" t="str">
        <f t="shared" si="7461"/>
        <v/>
      </c>
      <c r="AD2416" s="100" t="str">
        <f t="shared" si="7461"/>
        <v/>
      </c>
      <c r="AE2416" s="100" t="str">
        <f t="shared" si="7461"/>
        <v/>
      </c>
      <c r="AF2416" s="100" t="str">
        <f t="shared" si="7461"/>
        <v/>
      </c>
      <c r="AG2416" s="100" t="str">
        <f t="shared" si="7461"/>
        <v/>
      </c>
      <c r="AH2416" s="100" t="str">
        <f t="shared" si="7461"/>
        <v/>
      </c>
      <c r="AI2416" s="100" t="str">
        <f t="shared" si="7461"/>
        <v/>
      </c>
      <c r="AJ2416" s="100" t="str">
        <f t="shared" si="7461"/>
        <v/>
      </c>
      <c r="AK2416" s="100" t="str">
        <f>IFERROR(VALUE(INDEX('INPUT DATA'!$Z$5:$Z$605,MATCH(CAL!N2416,'INPUT DATA'!$A$5:$A$605,0))),"")</f>
        <v/>
      </c>
      <c r="AL2416" s="100" t="str">
        <f>IFERROR(VALUE(INDEX('INPUT DATA'!$AA$5:$AA$605,MATCH(CAL!N2416,'INPUT DATA'!$A$5:$A$605,0))),"")</f>
        <v/>
      </c>
      <c r="AM2416" s="100" t="str">
        <f t="shared" si="7453"/>
        <v/>
      </c>
      <c r="AN2416" s="100" t="str">
        <f t="shared" si="7454"/>
        <v/>
      </c>
    </row>
    <row r="2417" spans="2:40" ht="15" customHeight="1" x14ac:dyDescent="0.25">
      <c r="B2417" s="115" t="str">
        <f>IF(AND('INPUT INF'!$C416="I",'INPUT INF'!$D416=$B$2003),'INPUT INF'!$A416,"")</f>
        <v/>
      </c>
      <c r="C2417" s="115" t="str">
        <f>IF(AND('INPUT INF'!$C416="I",'INPUT INF'!$D416=$C$2003),'INPUT INF'!$A416,"")</f>
        <v/>
      </c>
      <c r="D2417" s="100" t="str">
        <f>IF(AND('INPUT INF'!$C416="I",'INPUT INF'!$D416=$D$2003),'INPUT INF'!$A416,"")</f>
        <v/>
      </c>
      <c r="E2417" s="100" t="str">
        <f>IF(AND('INPUT INF'!$C416="I",'INPUT INF'!$D416=$E$2003),'INPUT INF'!$A416,"")</f>
        <v/>
      </c>
      <c r="F2417" s="100" t="str">
        <f>IF(AND('INPUT INF'!$C416="I",'INPUT INF'!$D416=$F$2003),'INPUT INF'!$A416,"")</f>
        <v/>
      </c>
      <c r="G2417" s="100" t="str">
        <f>IF(AND('INPUT INF'!$C416="I",'INPUT INF'!$D416=$G$2003),'INPUT INF'!$A416,"")</f>
        <v/>
      </c>
      <c r="H2417" s="100" t="str">
        <f>IF(AND('INPUT INF'!$C416="II",'INPUT INF'!$D416=$H$2003),'INPUT INF'!$A416,"")</f>
        <v/>
      </c>
      <c r="I2417" s="100" t="str">
        <f>IF(AND('INPUT INF'!$C416="II",'INPUT INF'!$D416=$I$2003),'INPUT INF'!$A416,"")</f>
        <v/>
      </c>
      <c r="J2417" s="100" t="str">
        <f>IF(AND('INPUT INF'!$C416="II",'INPUT INF'!$D416=$J$2003),'INPUT INF'!$A416,"")</f>
        <v/>
      </c>
      <c r="K2417" s="100" t="str">
        <f>IF(AND('INPUT INF'!$C416="II",'INPUT INF'!$D416=$K$2003),'INPUT INF'!$A416,"")</f>
        <v/>
      </c>
      <c r="L2417" s="100" t="str">
        <f>IF(AND('INPUT INF'!$C416="II",'INPUT INF'!$D416=$L$2003),'INPUT INF'!$A416,"")</f>
        <v/>
      </c>
      <c r="M2417" s="100" t="str">
        <f>IF(AND('INPUT INF'!$C416="II",'INPUT INF'!$D416=$M$2003),'INPUT INF'!$A416,"")</f>
        <v/>
      </c>
      <c r="N2417" s="100" t="str">
        <f t="shared" si="7455"/>
        <v/>
      </c>
      <c r="O2417" s="100" t="str">
        <f t="shared" si="7460"/>
        <v/>
      </c>
      <c r="P2417" s="100" t="str">
        <f t="shared" si="7460"/>
        <v/>
      </c>
      <c r="Q2417" s="100" t="str">
        <f t="shared" si="7460"/>
        <v/>
      </c>
      <c r="R2417" s="100" t="str">
        <f t="shared" si="7460"/>
        <v/>
      </c>
      <c r="S2417" s="100" t="str">
        <f t="shared" si="7460"/>
        <v/>
      </c>
      <c r="T2417" s="100" t="str">
        <f t="shared" si="7460"/>
        <v/>
      </c>
      <c r="U2417" s="100" t="str">
        <f t="shared" si="7460"/>
        <v/>
      </c>
      <c r="V2417" s="100" t="str">
        <f t="shared" si="7460"/>
        <v/>
      </c>
      <c r="W2417" s="100" t="str">
        <f t="shared" si="7460"/>
        <v/>
      </c>
      <c r="X2417" s="100" t="str">
        <f t="shared" si="7460"/>
        <v/>
      </c>
      <c r="Y2417" s="100" t="str">
        <f t="shared" si="7461"/>
        <v/>
      </c>
      <c r="Z2417" s="100" t="str">
        <f t="shared" si="7461"/>
        <v/>
      </c>
      <c r="AA2417" s="100" t="str">
        <f t="shared" si="7461"/>
        <v/>
      </c>
      <c r="AB2417" s="100" t="str">
        <f t="shared" si="7461"/>
        <v/>
      </c>
      <c r="AC2417" s="100" t="str">
        <f t="shared" si="7461"/>
        <v/>
      </c>
      <c r="AD2417" s="100" t="str">
        <f t="shared" si="7461"/>
        <v/>
      </c>
      <c r="AE2417" s="100" t="str">
        <f t="shared" si="7461"/>
        <v/>
      </c>
      <c r="AF2417" s="100" t="str">
        <f t="shared" si="7461"/>
        <v/>
      </c>
      <c r="AG2417" s="100" t="str">
        <f t="shared" si="7461"/>
        <v/>
      </c>
      <c r="AH2417" s="100" t="str">
        <f t="shared" si="7461"/>
        <v/>
      </c>
      <c r="AI2417" s="100" t="str">
        <f t="shared" si="7461"/>
        <v/>
      </c>
      <c r="AJ2417" s="100" t="str">
        <f t="shared" si="7461"/>
        <v/>
      </c>
      <c r="AK2417" s="100" t="str">
        <f>IFERROR(VALUE(INDEX('INPUT DATA'!$Z$5:$Z$605,MATCH(CAL!N2417,'INPUT DATA'!$A$5:$A$605,0))),"")</f>
        <v/>
      </c>
      <c r="AL2417" s="100" t="str">
        <f>IFERROR(VALUE(INDEX('INPUT DATA'!$AA$5:$AA$605,MATCH(CAL!N2417,'INPUT DATA'!$A$5:$A$605,0))),"")</f>
        <v/>
      </c>
      <c r="AM2417" s="100" t="str">
        <f t="shared" si="7453"/>
        <v/>
      </c>
      <c r="AN2417" s="100" t="str">
        <f t="shared" si="7454"/>
        <v/>
      </c>
    </row>
    <row r="2418" spans="2:40" ht="15" customHeight="1" x14ac:dyDescent="0.25">
      <c r="B2418" s="115" t="str">
        <f>IF(AND('INPUT INF'!$C417="I",'INPUT INF'!$D417=$B$2003),'INPUT INF'!$A417,"")</f>
        <v/>
      </c>
      <c r="C2418" s="115" t="str">
        <f>IF(AND('INPUT INF'!$C417="I",'INPUT INF'!$D417=$C$2003),'INPUT INF'!$A417,"")</f>
        <v/>
      </c>
      <c r="D2418" s="100" t="str">
        <f>IF(AND('INPUT INF'!$C417="I",'INPUT INF'!$D417=$D$2003),'INPUT INF'!$A417,"")</f>
        <v/>
      </c>
      <c r="E2418" s="100" t="str">
        <f>IF(AND('INPUT INF'!$C417="I",'INPUT INF'!$D417=$E$2003),'INPUT INF'!$A417,"")</f>
        <v/>
      </c>
      <c r="F2418" s="100" t="str">
        <f>IF(AND('INPUT INF'!$C417="I",'INPUT INF'!$D417=$F$2003),'INPUT INF'!$A417,"")</f>
        <v/>
      </c>
      <c r="G2418" s="100" t="str">
        <f>IF(AND('INPUT INF'!$C417="I",'INPUT INF'!$D417=$G$2003),'INPUT INF'!$A417,"")</f>
        <v/>
      </c>
      <c r="H2418" s="100" t="str">
        <f>IF(AND('INPUT INF'!$C417="II",'INPUT INF'!$D417=$H$2003),'INPUT INF'!$A417,"")</f>
        <v/>
      </c>
      <c r="I2418" s="100" t="str">
        <f>IF(AND('INPUT INF'!$C417="II",'INPUT INF'!$D417=$I$2003),'INPUT INF'!$A417,"")</f>
        <v/>
      </c>
      <c r="J2418" s="100" t="str">
        <f>IF(AND('INPUT INF'!$C417="II",'INPUT INF'!$D417=$J$2003),'INPUT INF'!$A417,"")</f>
        <v/>
      </c>
      <c r="K2418" s="100" t="str">
        <f>IF(AND('INPUT INF'!$C417="II",'INPUT INF'!$D417=$K$2003),'INPUT INF'!$A417,"")</f>
        <v/>
      </c>
      <c r="L2418" s="100" t="str">
        <f>IF(AND('INPUT INF'!$C417="II",'INPUT INF'!$D417=$L$2003),'INPUT INF'!$A417,"")</f>
        <v/>
      </c>
      <c r="M2418" s="100" t="str">
        <f>IF(AND('INPUT INF'!$C417="II",'INPUT INF'!$D417=$M$2003),'INPUT INF'!$A417,"")</f>
        <v/>
      </c>
      <c r="N2418" s="100" t="str">
        <f t="shared" si="7455"/>
        <v/>
      </c>
      <c r="O2418" s="100" t="str">
        <f t="shared" si="7460"/>
        <v/>
      </c>
      <c r="P2418" s="100" t="str">
        <f t="shared" si="7460"/>
        <v/>
      </c>
      <c r="Q2418" s="100" t="str">
        <f t="shared" si="7460"/>
        <v/>
      </c>
      <c r="R2418" s="100" t="str">
        <f t="shared" si="7460"/>
        <v/>
      </c>
      <c r="S2418" s="100" t="str">
        <f t="shared" si="7460"/>
        <v/>
      </c>
      <c r="T2418" s="100" t="str">
        <f t="shared" si="7460"/>
        <v/>
      </c>
      <c r="U2418" s="100" t="str">
        <f t="shared" si="7460"/>
        <v/>
      </c>
      <c r="V2418" s="100" t="str">
        <f t="shared" si="7460"/>
        <v/>
      </c>
      <c r="W2418" s="100" t="str">
        <f t="shared" si="7460"/>
        <v/>
      </c>
      <c r="X2418" s="100" t="str">
        <f t="shared" si="7460"/>
        <v/>
      </c>
      <c r="Y2418" s="100" t="str">
        <f t="shared" si="7461"/>
        <v/>
      </c>
      <c r="Z2418" s="100" t="str">
        <f t="shared" si="7461"/>
        <v/>
      </c>
      <c r="AA2418" s="100" t="str">
        <f t="shared" si="7461"/>
        <v/>
      </c>
      <c r="AB2418" s="100" t="str">
        <f t="shared" si="7461"/>
        <v/>
      </c>
      <c r="AC2418" s="100" t="str">
        <f t="shared" si="7461"/>
        <v/>
      </c>
      <c r="AD2418" s="100" t="str">
        <f t="shared" si="7461"/>
        <v/>
      </c>
      <c r="AE2418" s="100" t="str">
        <f t="shared" si="7461"/>
        <v/>
      </c>
      <c r="AF2418" s="100" t="str">
        <f t="shared" si="7461"/>
        <v/>
      </c>
      <c r="AG2418" s="100" t="str">
        <f t="shared" si="7461"/>
        <v/>
      </c>
      <c r="AH2418" s="100" t="str">
        <f t="shared" si="7461"/>
        <v/>
      </c>
      <c r="AI2418" s="100" t="str">
        <f t="shared" si="7461"/>
        <v/>
      </c>
      <c r="AJ2418" s="100" t="str">
        <f t="shared" si="7461"/>
        <v/>
      </c>
      <c r="AK2418" s="100" t="str">
        <f>IFERROR(VALUE(INDEX('INPUT DATA'!$Z$5:$Z$605,MATCH(CAL!N2418,'INPUT DATA'!$A$5:$A$605,0))),"")</f>
        <v/>
      </c>
      <c r="AL2418" s="100" t="str">
        <f>IFERROR(VALUE(INDEX('INPUT DATA'!$AA$5:$AA$605,MATCH(CAL!N2418,'INPUT DATA'!$A$5:$A$605,0))),"")</f>
        <v/>
      </c>
      <c r="AM2418" s="100" t="str">
        <f t="shared" si="7453"/>
        <v/>
      </c>
      <c r="AN2418" s="100" t="str">
        <f t="shared" si="7454"/>
        <v/>
      </c>
    </row>
    <row r="2419" spans="2:40" ht="15" customHeight="1" x14ac:dyDescent="0.25">
      <c r="B2419" s="115" t="str">
        <f>IF(AND('INPUT INF'!$C418="I",'INPUT INF'!$D418=$B$2003),'INPUT INF'!$A418,"")</f>
        <v/>
      </c>
      <c r="C2419" s="115" t="str">
        <f>IF(AND('INPUT INF'!$C418="I",'INPUT INF'!$D418=$C$2003),'INPUT INF'!$A418,"")</f>
        <v/>
      </c>
      <c r="D2419" s="100" t="str">
        <f>IF(AND('INPUT INF'!$C418="I",'INPUT INF'!$D418=$D$2003),'INPUT INF'!$A418,"")</f>
        <v/>
      </c>
      <c r="E2419" s="100" t="str">
        <f>IF(AND('INPUT INF'!$C418="I",'INPUT INF'!$D418=$E$2003),'INPUT INF'!$A418,"")</f>
        <v/>
      </c>
      <c r="F2419" s="100" t="str">
        <f>IF(AND('INPUT INF'!$C418="I",'INPUT INF'!$D418=$F$2003),'INPUT INF'!$A418,"")</f>
        <v/>
      </c>
      <c r="G2419" s="100" t="str">
        <f>IF(AND('INPUT INF'!$C418="I",'INPUT INF'!$D418=$G$2003),'INPUT INF'!$A418,"")</f>
        <v/>
      </c>
      <c r="H2419" s="100" t="str">
        <f>IF(AND('INPUT INF'!$C418="II",'INPUT INF'!$D418=$H$2003),'INPUT INF'!$A418,"")</f>
        <v/>
      </c>
      <c r="I2419" s="100" t="str">
        <f>IF(AND('INPUT INF'!$C418="II",'INPUT INF'!$D418=$I$2003),'INPUT INF'!$A418,"")</f>
        <v/>
      </c>
      <c r="J2419" s="100" t="str">
        <f>IF(AND('INPUT INF'!$C418="II",'INPUT INF'!$D418=$J$2003),'INPUT INF'!$A418,"")</f>
        <v/>
      </c>
      <c r="K2419" s="100" t="str">
        <f>IF(AND('INPUT INF'!$C418="II",'INPUT INF'!$D418=$K$2003),'INPUT INF'!$A418,"")</f>
        <v/>
      </c>
      <c r="L2419" s="100" t="str">
        <f>IF(AND('INPUT INF'!$C418="II",'INPUT INF'!$D418=$L$2003),'INPUT INF'!$A418,"")</f>
        <v/>
      </c>
      <c r="M2419" s="100" t="str">
        <f>IF(AND('INPUT INF'!$C418="II",'INPUT INF'!$D418=$M$2003),'INPUT INF'!$A418,"")</f>
        <v/>
      </c>
      <c r="N2419" s="100" t="str">
        <f t="shared" si="7455"/>
        <v/>
      </c>
      <c r="O2419" s="100" t="str">
        <f t="shared" si="7460"/>
        <v/>
      </c>
      <c r="P2419" s="100" t="str">
        <f t="shared" si="7460"/>
        <v/>
      </c>
      <c r="Q2419" s="100" t="str">
        <f t="shared" si="7460"/>
        <v/>
      </c>
      <c r="R2419" s="100" t="str">
        <f t="shared" si="7460"/>
        <v/>
      </c>
      <c r="S2419" s="100" t="str">
        <f t="shared" si="7460"/>
        <v/>
      </c>
      <c r="T2419" s="100" t="str">
        <f t="shared" si="7460"/>
        <v/>
      </c>
      <c r="U2419" s="100" t="str">
        <f t="shared" si="7460"/>
        <v/>
      </c>
      <c r="V2419" s="100" t="str">
        <f t="shared" si="7460"/>
        <v/>
      </c>
      <c r="W2419" s="100" t="str">
        <f t="shared" si="7460"/>
        <v/>
      </c>
      <c r="X2419" s="100" t="str">
        <f t="shared" si="7460"/>
        <v/>
      </c>
      <c r="Y2419" s="100" t="str">
        <f t="shared" si="7461"/>
        <v/>
      </c>
      <c r="Z2419" s="100" t="str">
        <f t="shared" si="7461"/>
        <v/>
      </c>
      <c r="AA2419" s="100" t="str">
        <f t="shared" si="7461"/>
        <v/>
      </c>
      <c r="AB2419" s="100" t="str">
        <f t="shared" si="7461"/>
        <v/>
      </c>
      <c r="AC2419" s="100" t="str">
        <f t="shared" si="7461"/>
        <v/>
      </c>
      <c r="AD2419" s="100" t="str">
        <f t="shared" si="7461"/>
        <v/>
      </c>
      <c r="AE2419" s="100" t="str">
        <f t="shared" si="7461"/>
        <v/>
      </c>
      <c r="AF2419" s="100" t="str">
        <f t="shared" si="7461"/>
        <v/>
      </c>
      <c r="AG2419" s="100" t="str">
        <f t="shared" si="7461"/>
        <v/>
      </c>
      <c r="AH2419" s="100" t="str">
        <f t="shared" si="7461"/>
        <v/>
      </c>
      <c r="AI2419" s="100" t="str">
        <f t="shared" si="7461"/>
        <v/>
      </c>
      <c r="AJ2419" s="100" t="str">
        <f t="shared" si="7461"/>
        <v/>
      </c>
      <c r="AK2419" s="100" t="str">
        <f>IFERROR(VALUE(INDEX('INPUT DATA'!$Z$5:$Z$605,MATCH(CAL!N2419,'INPUT DATA'!$A$5:$A$605,0))),"")</f>
        <v/>
      </c>
      <c r="AL2419" s="100" t="str">
        <f>IFERROR(VALUE(INDEX('INPUT DATA'!$AA$5:$AA$605,MATCH(CAL!N2419,'INPUT DATA'!$A$5:$A$605,0))),"")</f>
        <v/>
      </c>
      <c r="AM2419" s="100" t="str">
        <f t="shared" si="7453"/>
        <v/>
      </c>
      <c r="AN2419" s="100" t="str">
        <f t="shared" si="7454"/>
        <v/>
      </c>
    </row>
    <row r="2420" spans="2:40" ht="15" customHeight="1" x14ac:dyDescent="0.25">
      <c r="B2420" s="115" t="str">
        <f>IF(AND('INPUT INF'!$C419="I",'INPUT INF'!$D419=$B$2003),'INPUT INF'!$A419,"")</f>
        <v/>
      </c>
      <c r="C2420" s="115" t="str">
        <f>IF(AND('INPUT INF'!$C419="I",'INPUT INF'!$D419=$C$2003),'INPUT INF'!$A419,"")</f>
        <v/>
      </c>
      <c r="D2420" s="100" t="str">
        <f>IF(AND('INPUT INF'!$C419="I",'INPUT INF'!$D419=$D$2003),'INPUT INF'!$A419,"")</f>
        <v/>
      </c>
      <c r="E2420" s="100" t="str">
        <f>IF(AND('INPUT INF'!$C419="I",'INPUT INF'!$D419=$E$2003),'INPUT INF'!$A419,"")</f>
        <v/>
      </c>
      <c r="F2420" s="100" t="str">
        <f>IF(AND('INPUT INF'!$C419="I",'INPUT INF'!$D419=$F$2003),'INPUT INF'!$A419,"")</f>
        <v/>
      </c>
      <c r="G2420" s="100" t="str">
        <f>IF(AND('INPUT INF'!$C419="I",'INPUT INF'!$D419=$G$2003),'INPUT INF'!$A419,"")</f>
        <v/>
      </c>
      <c r="H2420" s="100" t="str">
        <f>IF(AND('INPUT INF'!$C419="II",'INPUT INF'!$D419=$H$2003),'INPUT INF'!$A419,"")</f>
        <v/>
      </c>
      <c r="I2420" s="100" t="str">
        <f>IF(AND('INPUT INF'!$C419="II",'INPUT INF'!$D419=$I$2003),'INPUT INF'!$A419,"")</f>
        <v/>
      </c>
      <c r="J2420" s="100" t="str">
        <f>IF(AND('INPUT INF'!$C419="II",'INPUT INF'!$D419=$J$2003),'INPUT INF'!$A419,"")</f>
        <v/>
      </c>
      <c r="K2420" s="100" t="str">
        <f>IF(AND('INPUT INF'!$C419="II",'INPUT INF'!$D419=$K$2003),'INPUT INF'!$A419,"")</f>
        <v/>
      </c>
      <c r="L2420" s="100" t="str">
        <f>IF(AND('INPUT INF'!$C419="II",'INPUT INF'!$D419=$L$2003),'INPUT INF'!$A419,"")</f>
        <v/>
      </c>
      <c r="M2420" s="100" t="str">
        <f>IF(AND('INPUT INF'!$C419="II",'INPUT INF'!$D419=$M$2003),'INPUT INF'!$A419,"")</f>
        <v/>
      </c>
      <c r="N2420" s="100" t="str">
        <f t="shared" si="7455"/>
        <v/>
      </c>
      <c r="O2420" s="100" t="str">
        <f t="shared" si="7460"/>
        <v/>
      </c>
      <c r="P2420" s="100" t="str">
        <f t="shared" si="7460"/>
        <v/>
      </c>
      <c r="Q2420" s="100" t="str">
        <f t="shared" si="7460"/>
        <v/>
      </c>
      <c r="R2420" s="100" t="str">
        <f t="shared" si="7460"/>
        <v/>
      </c>
      <c r="S2420" s="100" t="str">
        <f t="shared" si="7460"/>
        <v/>
      </c>
      <c r="T2420" s="100" t="str">
        <f t="shared" si="7460"/>
        <v/>
      </c>
      <c r="U2420" s="100" t="str">
        <f t="shared" si="7460"/>
        <v/>
      </c>
      <c r="V2420" s="100" t="str">
        <f t="shared" si="7460"/>
        <v/>
      </c>
      <c r="W2420" s="100" t="str">
        <f t="shared" si="7460"/>
        <v/>
      </c>
      <c r="X2420" s="100" t="str">
        <f t="shared" si="7460"/>
        <v/>
      </c>
      <c r="Y2420" s="100" t="str">
        <f t="shared" si="7461"/>
        <v/>
      </c>
      <c r="Z2420" s="100" t="str">
        <f t="shared" si="7461"/>
        <v/>
      </c>
      <c r="AA2420" s="100" t="str">
        <f t="shared" si="7461"/>
        <v/>
      </c>
      <c r="AB2420" s="100" t="str">
        <f t="shared" si="7461"/>
        <v/>
      </c>
      <c r="AC2420" s="100" t="str">
        <f t="shared" si="7461"/>
        <v/>
      </c>
      <c r="AD2420" s="100" t="str">
        <f t="shared" si="7461"/>
        <v/>
      </c>
      <c r="AE2420" s="100" t="str">
        <f t="shared" si="7461"/>
        <v/>
      </c>
      <c r="AF2420" s="100" t="str">
        <f t="shared" si="7461"/>
        <v/>
      </c>
      <c r="AG2420" s="100" t="str">
        <f t="shared" si="7461"/>
        <v/>
      </c>
      <c r="AH2420" s="100" t="str">
        <f t="shared" si="7461"/>
        <v/>
      </c>
      <c r="AI2420" s="100" t="str">
        <f t="shared" si="7461"/>
        <v/>
      </c>
      <c r="AJ2420" s="100" t="str">
        <f t="shared" si="7461"/>
        <v/>
      </c>
      <c r="AK2420" s="100" t="str">
        <f>IFERROR(VALUE(INDEX('INPUT DATA'!$Z$5:$Z$605,MATCH(CAL!N2420,'INPUT DATA'!$A$5:$A$605,0))),"")</f>
        <v/>
      </c>
      <c r="AL2420" s="100" t="str">
        <f>IFERROR(VALUE(INDEX('INPUT DATA'!$AA$5:$AA$605,MATCH(CAL!N2420,'INPUT DATA'!$A$5:$A$605,0))),"")</f>
        <v/>
      </c>
      <c r="AM2420" s="100" t="str">
        <f t="shared" si="7453"/>
        <v/>
      </c>
      <c r="AN2420" s="100" t="str">
        <f t="shared" si="7454"/>
        <v/>
      </c>
    </row>
    <row r="2421" spans="2:40" ht="15" customHeight="1" x14ac:dyDescent="0.25">
      <c r="B2421" s="115" t="str">
        <f>IF(AND('INPUT INF'!$C420="I",'INPUT INF'!$D420=$B$2003),'INPUT INF'!$A420,"")</f>
        <v/>
      </c>
      <c r="C2421" s="115" t="str">
        <f>IF(AND('INPUT INF'!$C420="I",'INPUT INF'!$D420=$C$2003),'INPUT INF'!$A420,"")</f>
        <v/>
      </c>
      <c r="D2421" s="100" t="str">
        <f>IF(AND('INPUT INF'!$C420="I",'INPUT INF'!$D420=$D$2003),'INPUT INF'!$A420,"")</f>
        <v/>
      </c>
      <c r="E2421" s="100" t="str">
        <f>IF(AND('INPUT INF'!$C420="I",'INPUT INF'!$D420=$E$2003),'INPUT INF'!$A420,"")</f>
        <v/>
      </c>
      <c r="F2421" s="100" t="str">
        <f>IF(AND('INPUT INF'!$C420="I",'INPUT INF'!$D420=$F$2003),'INPUT INF'!$A420,"")</f>
        <v/>
      </c>
      <c r="G2421" s="100" t="str">
        <f>IF(AND('INPUT INF'!$C420="I",'INPUT INF'!$D420=$G$2003),'INPUT INF'!$A420,"")</f>
        <v/>
      </c>
      <c r="H2421" s="100" t="str">
        <f>IF(AND('INPUT INF'!$C420="II",'INPUT INF'!$D420=$H$2003),'INPUT INF'!$A420,"")</f>
        <v/>
      </c>
      <c r="I2421" s="100" t="str">
        <f>IF(AND('INPUT INF'!$C420="II",'INPUT INF'!$D420=$I$2003),'INPUT INF'!$A420,"")</f>
        <v/>
      </c>
      <c r="J2421" s="100" t="str">
        <f>IF(AND('INPUT INF'!$C420="II",'INPUT INF'!$D420=$J$2003),'INPUT INF'!$A420,"")</f>
        <v/>
      </c>
      <c r="K2421" s="100" t="str">
        <f>IF(AND('INPUT INF'!$C420="II",'INPUT INF'!$D420=$K$2003),'INPUT INF'!$A420,"")</f>
        <v/>
      </c>
      <c r="L2421" s="100" t="str">
        <f>IF(AND('INPUT INF'!$C420="II",'INPUT INF'!$D420=$L$2003),'INPUT INF'!$A420,"")</f>
        <v/>
      </c>
      <c r="M2421" s="100" t="str">
        <f>IF(AND('INPUT INF'!$C420="II",'INPUT INF'!$D420=$M$2003),'INPUT INF'!$A420,"")</f>
        <v/>
      </c>
      <c r="N2421" s="100" t="str">
        <f t="shared" si="7455"/>
        <v/>
      </c>
      <c r="O2421" s="100" t="str">
        <f t="shared" si="7460"/>
        <v/>
      </c>
      <c r="P2421" s="100" t="str">
        <f t="shared" si="7460"/>
        <v/>
      </c>
      <c r="Q2421" s="100" t="str">
        <f t="shared" si="7460"/>
        <v/>
      </c>
      <c r="R2421" s="100" t="str">
        <f t="shared" si="7460"/>
        <v/>
      </c>
      <c r="S2421" s="100" t="str">
        <f t="shared" si="7460"/>
        <v/>
      </c>
      <c r="T2421" s="100" t="str">
        <f t="shared" si="7460"/>
        <v/>
      </c>
      <c r="U2421" s="100" t="str">
        <f t="shared" si="7460"/>
        <v/>
      </c>
      <c r="V2421" s="100" t="str">
        <f t="shared" si="7460"/>
        <v/>
      </c>
      <c r="W2421" s="100" t="str">
        <f t="shared" si="7460"/>
        <v/>
      </c>
      <c r="X2421" s="100" t="str">
        <f t="shared" si="7460"/>
        <v/>
      </c>
      <c r="Y2421" s="100" t="str">
        <f t="shared" si="7461"/>
        <v/>
      </c>
      <c r="Z2421" s="100" t="str">
        <f t="shared" si="7461"/>
        <v/>
      </c>
      <c r="AA2421" s="100" t="str">
        <f t="shared" si="7461"/>
        <v/>
      </c>
      <c r="AB2421" s="100" t="str">
        <f t="shared" si="7461"/>
        <v/>
      </c>
      <c r="AC2421" s="100" t="str">
        <f t="shared" si="7461"/>
        <v/>
      </c>
      <c r="AD2421" s="100" t="str">
        <f t="shared" si="7461"/>
        <v/>
      </c>
      <c r="AE2421" s="100" t="str">
        <f t="shared" si="7461"/>
        <v/>
      </c>
      <c r="AF2421" s="100" t="str">
        <f t="shared" si="7461"/>
        <v/>
      </c>
      <c r="AG2421" s="100" t="str">
        <f t="shared" si="7461"/>
        <v/>
      </c>
      <c r="AH2421" s="100" t="str">
        <f t="shared" si="7461"/>
        <v/>
      </c>
      <c r="AI2421" s="100" t="str">
        <f t="shared" si="7461"/>
        <v/>
      </c>
      <c r="AJ2421" s="100" t="str">
        <f t="shared" si="7461"/>
        <v/>
      </c>
      <c r="AK2421" s="100" t="str">
        <f>IFERROR(VALUE(INDEX('INPUT DATA'!$Z$5:$Z$605,MATCH(CAL!N2421,'INPUT DATA'!$A$5:$A$605,0))),"")</f>
        <v/>
      </c>
      <c r="AL2421" s="100" t="str">
        <f>IFERROR(VALUE(INDEX('INPUT DATA'!$AA$5:$AA$605,MATCH(CAL!N2421,'INPUT DATA'!$A$5:$A$605,0))),"")</f>
        <v/>
      </c>
      <c r="AM2421" s="100" t="str">
        <f t="shared" si="7453"/>
        <v/>
      </c>
      <c r="AN2421" s="100" t="str">
        <f t="shared" si="7454"/>
        <v/>
      </c>
    </row>
    <row r="2422" spans="2:40" ht="15" customHeight="1" x14ac:dyDescent="0.25">
      <c r="B2422" s="115" t="str">
        <f>IF(AND('INPUT INF'!$C421="I",'INPUT INF'!$D421=$B$2003),'INPUT INF'!$A421,"")</f>
        <v/>
      </c>
      <c r="C2422" s="115" t="str">
        <f>IF(AND('INPUT INF'!$C421="I",'INPUT INF'!$D421=$C$2003),'INPUT INF'!$A421,"")</f>
        <v/>
      </c>
      <c r="D2422" s="100" t="str">
        <f>IF(AND('INPUT INF'!$C421="I",'INPUT INF'!$D421=$D$2003),'INPUT INF'!$A421,"")</f>
        <v/>
      </c>
      <c r="E2422" s="100" t="str">
        <f>IF(AND('INPUT INF'!$C421="I",'INPUT INF'!$D421=$E$2003),'INPUT INF'!$A421,"")</f>
        <v/>
      </c>
      <c r="F2422" s="100" t="str">
        <f>IF(AND('INPUT INF'!$C421="I",'INPUT INF'!$D421=$F$2003),'INPUT INF'!$A421,"")</f>
        <v/>
      </c>
      <c r="G2422" s="100" t="str">
        <f>IF(AND('INPUT INF'!$C421="I",'INPUT INF'!$D421=$G$2003),'INPUT INF'!$A421,"")</f>
        <v/>
      </c>
      <c r="H2422" s="100" t="str">
        <f>IF(AND('INPUT INF'!$C421="II",'INPUT INF'!$D421=$H$2003),'INPUT INF'!$A421,"")</f>
        <v/>
      </c>
      <c r="I2422" s="100" t="str">
        <f>IF(AND('INPUT INF'!$C421="II",'INPUT INF'!$D421=$I$2003),'INPUT INF'!$A421,"")</f>
        <v/>
      </c>
      <c r="J2422" s="100" t="str">
        <f>IF(AND('INPUT INF'!$C421="II",'INPUT INF'!$D421=$J$2003),'INPUT INF'!$A421,"")</f>
        <v/>
      </c>
      <c r="K2422" s="100" t="str">
        <f>IF(AND('INPUT INF'!$C421="II",'INPUT INF'!$D421=$K$2003),'INPUT INF'!$A421,"")</f>
        <v/>
      </c>
      <c r="L2422" s="100" t="str">
        <f>IF(AND('INPUT INF'!$C421="II",'INPUT INF'!$D421=$L$2003),'INPUT INF'!$A421,"")</f>
        <v/>
      </c>
      <c r="M2422" s="100" t="str">
        <f>IF(AND('INPUT INF'!$C421="II",'INPUT INF'!$D421=$M$2003),'INPUT INF'!$A421,"")</f>
        <v/>
      </c>
      <c r="N2422" s="100" t="str">
        <f t="shared" si="7455"/>
        <v/>
      </c>
      <c r="O2422" s="100" t="str">
        <f t="shared" si="7460"/>
        <v/>
      </c>
      <c r="P2422" s="100" t="str">
        <f t="shared" si="7460"/>
        <v/>
      </c>
      <c r="Q2422" s="100" t="str">
        <f t="shared" si="7460"/>
        <v/>
      </c>
      <c r="R2422" s="100" t="str">
        <f t="shared" si="7460"/>
        <v/>
      </c>
      <c r="S2422" s="100" t="str">
        <f t="shared" si="7460"/>
        <v/>
      </c>
      <c r="T2422" s="100" t="str">
        <f t="shared" si="7460"/>
        <v/>
      </c>
      <c r="U2422" s="100" t="str">
        <f t="shared" si="7460"/>
        <v/>
      </c>
      <c r="V2422" s="100" t="str">
        <f t="shared" si="7460"/>
        <v/>
      </c>
      <c r="W2422" s="100" t="str">
        <f t="shared" si="7460"/>
        <v/>
      </c>
      <c r="X2422" s="100" t="str">
        <f t="shared" si="7460"/>
        <v/>
      </c>
      <c r="Y2422" s="100" t="str">
        <f t="shared" si="7461"/>
        <v/>
      </c>
      <c r="Z2422" s="100" t="str">
        <f t="shared" si="7461"/>
        <v/>
      </c>
      <c r="AA2422" s="100" t="str">
        <f t="shared" si="7461"/>
        <v/>
      </c>
      <c r="AB2422" s="100" t="str">
        <f t="shared" si="7461"/>
        <v/>
      </c>
      <c r="AC2422" s="100" t="str">
        <f t="shared" si="7461"/>
        <v/>
      </c>
      <c r="AD2422" s="100" t="str">
        <f t="shared" si="7461"/>
        <v/>
      </c>
      <c r="AE2422" s="100" t="str">
        <f t="shared" si="7461"/>
        <v/>
      </c>
      <c r="AF2422" s="100" t="str">
        <f t="shared" si="7461"/>
        <v/>
      </c>
      <c r="AG2422" s="100" t="str">
        <f t="shared" si="7461"/>
        <v/>
      </c>
      <c r="AH2422" s="100" t="str">
        <f t="shared" si="7461"/>
        <v/>
      </c>
      <c r="AI2422" s="100" t="str">
        <f t="shared" si="7461"/>
        <v/>
      </c>
      <c r="AJ2422" s="100" t="str">
        <f t="shared" si="7461"/>
        <v/>
      </c>
      <c r="AK2422" s="100" t="str">
        <f>IFERROR(VALUE(INDEX('INPUT DATA'!$Z$5:$Z$605,MATCH(CAL!N2422,'INPUT DATA'!$A$5:$A$605,0))),"")</f>
        <v/>
      </c>
      <c r="AL2422" s="100" t="str">
        <f>IFERROR(VALUE(INDEX('INPUT DATA'!$AA$5:$AA$605,MATCH(CAL!N2422,'INPUT DATA'!$A$5:$A$605,0))),"")</f>
        <v/>
      </c>
      <c r="AM2422" s="100" t="str">
        <f t="shared" si="7453"/>
        <v/>
      </c>
      <c r="AN2422" s="100" t="str">
        <f t="shared" si="7454"/>
        <v/>
      </c>
    </row>
    <row r="2423" spans="2:40" ht="15" customHeight="1" x14ac:dyDescent="0.25">
      <c r="B2423" s="115" t="str">
        <f>IF(AND('INPUT INF'!$C422="I",'INPUT INF'!$D422=$B$2003),'INPUT INF'!$A422,"")</f>
        <v/>
      </c>
      <c r="C2423" s="115" t="str">
        <f>IF(AND('INPUT INF'!$C422="I",'INPUT INF'!$D422=$C$2003),'INPUT INF'!$A422,"")</f>
        <v/>
      </c>
      <c r="D2423" s="100" t="str">
        <f>IF(AND('INPUT INF'!$C422="I",'INPUT INF'!$D422=$D$2003),'INPUT INF'!$A422,"")</f>
        <v/>
      </c>
      <c r="E2423" s="100" t="str">
        <f>IF(AND('INPUT INF'!$C422="I",'INPUT INF'!$D422=$E$2003),'INPUT INF'!$A422,"")</f>
        <v/>
      </c>
      <c r="F2423" s="100" t="str">
        <f>IF(AND('INPUT INF'!$C422="I",'INPUT INF'!$D422=$F$2003),'INPUT INF'!$A422,"")</f>
        <v/>
      </c>
      <c r="G2423" s="100" t="str">
        <f>IF(AND('INPUT INF'!$C422="I",'INPUT INF'!$D422=$G$2003),'INPUT INF'!$A422,"")</f>
        <v/>
      </c>
      <c r="H2423" s="100" t="str">
        <f>IF(AND('INPUT INF'!$C422="II",'INPUT INF'!$D422=$H$2003),'INPUT INF'!$A422,"")</f>
        <v/>
      </c>
      <c r="I2423" s="100" t="str">
        <f>IF(AND('INPUT INF'!$C422="II",'INPUT INF'!$D422=$I$2003),'INPUT INF'!$A422,"")</f>
        <v/>
      </c>
      <c r="J2423" s="100" t="str">
        <f>IF(AND('INPUT INF'!$C422="II",'INPUT INF'!$D422=$J$2003),'INPUT INF'!$A422,"")</f>
        <v/>
      </c>
      <c r="K2423" s="100" t="str">
        <f>IF(AND('INPUT INF'!$C422="II",'INPUT INF'!$D422=$K$2003),'INPUT INF'!$A422,"")</f>
        <v/>
      </c>
      <c r="L2423" s="100" t="str">
        <f>IF(AND('INPUT INF'!$C422="II",'INPUT INF'!$D422=$L$2003),'INPUT INF'!$A422,"")</f>
        <v/>
      </c>
      <c r="M2423" s="100" t="str">
        <f>IF(AND('INPUT INF'!$C422="II",'INPUT INF'!$D422=$M$2003),'INPUT INF'!$A422,"")</f>
        <v/>
      </c>
      <c r="N2423" s="100" t="str">
        <f t="shared" si="7455"/>
        <v/>
      </c>
      <c r="O2423" s="100" t="str">
        <f t="shared" si="7460"/>
        <v/>
      </c>
      <c r="P2423" s="100" t="str">
        <f t="shared" si="7460"/>
        <v/>
      </c>
      <c r="Q2423" s="100" t="str">
        <f t="shared" si="7460"/>
        <v/>
      </c>
      <c r="R2423" s="100" t="str">
        <f t="shared" si="7460"/>
        <v/>
      </c>
      <c r="S2423" s="100" t="str">
        <f t="shared" si="7460"/>
        <v/>
      </c>
      <c r="T2423" s="100" t="str">
        <f t="shared" si="7460"/>
        <v/>
      </c>
      <c r="U2423" s="100" t="str">
        <f t="shared" si="7460"/>
        <v/>
      </c>
      <c r="V2423" s="100" t="str">
        <f t="shared" si="7460"/>
        <v/>
      </c>
      <c r="W2423" s="100" t="str">
        <f t="shared" si="7460"/>
        <v/>
      </c>
      <c r="X2423" s="100" t="str">
        <f t="shared" si="7460"/>
        <v/>
      </c>
      <c r="Y2423" s="100" t="str">
        <f t="shared" si="7461"/>
        <v/>
      </c>
      <c r="Z2423" s="100" t="str">
        <f t="shared" si="7461"/>
        <v/>
      </c>
      <c r="AA2423" s="100" t="str">
        <f t="shared" si="7461"/>
        <v/>
      </c>
      <c r="AB2423" s="100" t="str">
        <f t="shared" si="7461"/>
        <v/>
      </c>
      <c r="AC2423" s="100" t="str">
        <f t="shared" si="7461"/>
        <v/>
      </c>
      <c r="AD2423" s="100" t="str">
        <f t="shared" si="7461"/>
        <v/>
      </c>
      <c r="AE2423" s="100" t="str">
        <f t="shared" si="7461"/>
        <v/>
      </c>
      <c r="AF2423" s="100" t="str">
        <f t="shared" si="7461"/>
        <v/>
      </c>
      <c r="AG2423" s="100" t="str">
        <f t="shared" si="7461"/>
        <v/>
      </c>
      <c r="AH2423" s="100" t="str">
        <f t="shared" si="7461"/>
        <v/>
      </c>
      <c r="AI2423" s="100" t="str">
        <f t="shared" si="7461"/>
        <v/>
      </c>
      <c r="AJ2423" s="100" t="str">
        <f t="shared" si="7461"/>
        <v/>
      </c>
      <c r="AK2423" s="100" t="str">
        <f>IFERROR(VALUE(INDEX('INPUT DATA'!$Z$5:$Z$605,MATCH(CAL!N2423,'INPUT DATA'!$A$5:$A$605,0))),"")</f>
        <v/>
      </c>
      <c r="AL2423" s="100" t="str">
        <f>IFERROR(VALUE(INDEX('INPUT DATA'!$AA$5:$AA$605,MATCH(CAL!N2423,'INPUT DATA'!$A$5:$A$605,0))),"")</f>
        <v/>
      </c>
      <c r="AM2423" s="100" t="str">
        <f t="shared" si="7453"/>
        <v/>
      </c>
      <c r="AN2423" s="100" t="str">
        <f t="shared" si="7454"/>
        <v/>
      </c>
    </row>
    <row r="2424" spans="2:40" ht="15" customHeight="1" x14ac:dyDescent="0.25">
      <c r="B2424" s="115" t="str">
        <f>IF(AND('INPUT INF'!$C423="I",'INPUT INF'!$D423=$B$2003),'INPUT INF'!$A423,"")</f>
        <v/>
      </c>
      <c r="C2424" s="115" t="str">
        <f>IF(AND('INPUT INF'!$C423="I",'INPUT INF'!$D423=$C$2003),'INPUT INF'!$A423,"")</f>
        <v/>
      </c>
      <c r="D2424" s="100" t="str">
        <f>IF(AND('INPUT INF'!$C423="I",'INPUT INF'!$D423=$D$2003),'INPUT INF'!$A423,"")</f>
        <v/>
      </c>
      <c r="E2424" s="100" t="str">
        <f>IF(AND('INPUT INF'!$C423="I",'INPUT INF'!$D423=$E$2003),'INPUT INF'!$A423,"")</f>
        <v/>
      </c>
      <c r="F2424" s="100" t="str">
        <f>IF(AND('INPUT INF'!$C423="I",'INPUT INF'!$D423=$F$2003),'INPUT INF'!$A423,"")</f>
        <v/>
      </c>
      <c r="G2424" s="100" t="str">
        <f>IF(AND('INPUT INF'!$C423="I",'INPUT INF'!$D423=$G$2003),'INPUT INF'!$A423,"")</f>
        <v/>
      </c>
      <c r="H2424" s="100" t="str">
        <f>IF(AND('INPUT INF'!$C423="II",'INPUT INF'!$D423=$H$2003),'INPUT INF'!$A423,"")</f>
        <v/>
      </c>
      <c r="I2424" s="100" t="str">
        <f>IF(AND('INPUT INF'!$C423="II",'INPUT INF'!$D423=$I$2003),'INPUT INF'!$A423,"")</f>
        <v/>
      </c>
      <c r="J2424" s="100" t="str">
        <f>IF(AND('INPUT INF'!$C423="II",'INPUT INF'!$D423=$J$2003),'INPUT INF'!$A423,"")</f>
        <v/>
      </c>
      <c r="K2424" s="100" t="str">
        <f>IF(AND('INPUT INF'!$C423="II",'INPUT INF'!$D423=$K$2003),'INPUT INF'!$A423,"")</f>
        <v/>
      </c>
      <c r="L2424" s="100" t="str">
        <f>IF(AND('INPUT INF'!$C423="II",'INPUT INF'!$D423=$L$2003),'INPUT INF'!$A423,"")</f>
        <v/>
      </c>
      <c r="M2424" s="100" t="str">
        <f>IF(AND('INPUT INF'!$C423="II",'INPUT INF'!$D423=$M$2003),'INPUT INF'!$A423,"")</f>
        <v/>
      </c>
      <c r="N2424" s="191" t="str">
        <f t="shared" si="7455"/>
        <v/>
      </c>
      <c r="O2424" s="100" t="str">
        <f t="shared" ref="O2424:X2433" si="7462">VLOOKUP($N2424,$B$1003:$AA$1901,O$2003,FALSE)</f>
        <v/>
      </c>
      <c r="P2424" s="191" t="str">
        <f t="shared" si="7462"/>
        <v/>
      </c>
      <c r="Q2424" s="100" t="str">
        <f t="shared" si="7462"/>
        <v/>
      </c>
      <c r="R2424" s="191" t="str">
        <f t="shared" si="7462"/>
        <v/>
      </c>
      <c r="S2424" s="100" t="str">
        <f t="shared" si="7462"/>
        <v/>
      </c>
      <c r="T2424" s="191" t="str">
        <f t="shared" si="7462"/>
        <v/>
      </c>
      <c r="U2424" s="100" t="str">
        <f t="shared" si="7462"/>
        <v/>
      </c>
      <c r="V2424" s="191" t="str">
        <f t="shared" si="7462"/>
        <v/>
      </c>
      <c r="W2424" s="100" t="str">
        <f t="shared" si="7462"/>
        <v/>
      </c>
      <c r="X2424" s="191" t="str">
        <f t="shared" si="7462"/>
        <v/>
      </c>
      <c r="Y2424" s="100" t="str">
        <f t="shared" ref="Y2424:AJ2433" si="7463">VLOOKUP($N2424,$B$1003:$AA$1901,Y$2003,FALSE)</f>
        <v/>
      </c>
      <c r="Z2424" s="191" t="str">
        <f t="shared" si="7463"/>
        <v/>
      </c>
      <c r="AA2424" s="100" t="str">
        <f t="shared" si="7463"/>
        <v/>
      </c>
      <c r="AB2424" s="191" t="str">
        <f t="shared" si="7463"/>
        <v/>
      </c>
      <c r="AC2424" s="100" t="str">
        <f t="shared" si="7463"/>
        <v/>
      </c>
      <c r="AD2424" s="191" t="str">
        <f t="shared" si="7463"/>
        <v/>
      </c>
      <c r="AE2424" s="100" t="str">
        <f t="shared" si="7463"/>
        <v/>
      </c>
      <c r="AF2424" s="191" t="str">
        <f t="shared" si="7463"/>
        <v/>
      </c>
      <c r="AG2424" s="100" t="str">
        <f t="shared" si="7463"/>
        <v/>
      </c>
      <c r="AH2424" s="191" t="str">
        <f t="shared" si="7463"/>
        <v/>
      </c>
      <c r="AI2424" s="100" t="str">
        <f t="shared" si="7463"/>
        <v/>
      </c>
      <c r="AJ2424" s="191" t="str">
        <f t="shared" si="7463"/>
        <v/>
      </c>
      <c r="AK2424" s="100" t="str">
        <f>IFERROR(VALUE(INDEX('INPUT DATA'!$Z$5:$Z$605,MATCH(CAL!N2424,'INPUT DATA'!$A$5:$A$605,0))),"")</f>
        <v/>
      </c>
      <c r="AL2424" s="100" t="str">
        <f>IFERROR(VALUE(INDEX('INPUT DATA'!$AA$5:$AA$605,MATCH(CAL!N2424,'INPUT DATA'!$A$5:$A$605,0))),"")</f>
        <v/>
      </c>
      <c r="AM2424" s="100" t="str">
        <f t="shared" si="7453"/>
        <v/>
      </c>
      <c r="AN2424" s="100" t="str">
        <f t="shared" si="7454"/>
        <v/>
      </c>
    </row>
    <row r="2425" spans="2:40" ht="15" customHeight="1" x14ac:dyDescent="0.25">
      <c r="B2425" s="115" t="str">
        <f>IF(AND('INPUT INF'!$C424="I",'INPUT INF'!$D424=$B$2003),'INPUT INF'!$A424,"")</f>
        <v/>
      </c>
      <c r="C2425" s="115" t="str">
        <f>IF(AND('INPUT INF'!$C424="I",'INPUT INF'!$D424=$C$2003),'INPUT INF'!$A424,"")</f>
        <v/>
      </c>
      <c r="D2425" s="100" t="str">
        <f>IF(AND('INPUT INF'!$C424="I",'INPUT INF'!$D424=$D$2003),'INPUT INF'!$A424,"")</f>
        <v/>
      </c>
      <c r="E2425" s="100" t="str">
        <f>IF(AND('INPUT INF'!$C424="I",'INPUT INF'!$D424=$E$2003),'INPUT INF'!$A424,"")</f>
        <v/>
      </c>
      <c r="F2425" s="100" t="str">
        <f>IF(AND('INPUT INF'!$C424="I",'INPUT INF'!$D424=$F$2003),'INPUT INF'!$A424,"")</f>
        <v/>
      </c>
      <c r="G2425" s="100" t="str">
        <f>IF(AND('INPUT INF'!$C424="I",'INPUT INF'!$D424=$G$2003),'INPUT INF'!$A424,"")</f>
        <v/>
      </c>
      <c r="H2425" s="100" t="str">
        <f>IF(AND('INPUT INF'!$C424="II",'INPUT INF'!$D424=$H$2003),'INPUT INF'!$A424,"")</f>
        <v/>
      </c>
      <c r="I2425" s="100" t="str">
        <f>IF(AND('INPUT INF'!$C424="II",'INPUT INF'!$D424=$I$2003),'INPUT INF'!$A424,"")</f>
        <v/>
      </c>
      <c r="J2425" s="100" t="str">
        <f>IF(AND('INPUT INF'!$C424="II",'INPUT INF'!$D424=$J$2003),'INPUT INF'!$A424,"")</f>
        <v/>
      </c>
      <c r="K2425" s="100" t="str">
        <f>IF(AND('INPUT INF'!$C424="II",'INPUT INF'!$D424=$K$2003),'INPUT INF'!$A424,"")</f>
        <v/>
      </c>
      <c r="L2425" s="100" t="str">
        <f>IF(AND('INPUT INF'!$C424="II",'INPUT INF'!$D424=$L$2003),'INPUT INF'!$A424,"")</f>
        <v/>
      </c>
      <c r="M2425" s="100" t="str">
        <f>IF(AND('INPUT INF'!$C424="II",'INPUT INF'!$D424=$M$2003),'INPUT INF'!$A424,"")</f>
        <v/>
      </c>
      <c r="N2425" s="191" t="str">
        <f t="shared" si="7455"/>
        <v/>
      </c>
      <c r="O2425" s="100" t="str">
        <f t="shared" si="7462"/>
        <v/>
      </c>
      <c r="P2425" s="191" t="str">
        <f t="shared" si="7462"/>
        <v/>
      </c>
      <c r="Q2425" s="100" t="str">
        <f t="shared" si="7462"/>
        <v/>
      </c>
      <c r="R2425" s="191" t="str">
        <f t="shared" si="7462"/>
        <v/>
      </c>
      <c r="S2425" s="100" t="str">
        <f t="shared" si="7462"/>
        <v/>
      </c>
      <c r="T2425" s="191" t="str">
        <f t="shared" si="7462"/>
        <v/>
      </c>
      <c r="U2425" s="100" t="str">
        <f t="shared" si="7462"/>
        <v/>
      </c>
      <c r="V2425" s="191" t="str">
        <f t="shared" si="7462"/>
        <v/>
      </c>
      <c r="W2425" s="100" t="str">
        <f t="shared" si="7462"/>
        <v/>
      </c>
      <c r="X2425" s="191" t="str">
        <f t="shared" si="7462"/>
        <v/>
      </c>
      <c r="Y2425" s="100" t="str">
        <f t="shared" si="7463"/>
        <v/>
      </c>
      <c r="Z2425" s="191" t="str">
        <f t="shared" si="7463"/>
        <v/>
      </c>
      <c r="AA2425" s="100" t="str">
        <f t="shared" si="7463"/>
        <v/>
      </c>
      <c r="AB2425" s="191" t="str">
        <f t="shared" si="7463"/>
        <v/>
      </c>
      <c r="AC2425" s="100" t="str">
        <f t="shared" si="7463"/>
        <v/>
      </c>
      <c r="AD2425" s="191" t="str">
        <f t="shared" si="7463"/>
        <v/>
      </c>
      <c r="AE2425" s="100" t="str">
        <f t="shared" si="7463"/>
        <v/>
      </c>
      <c r="AF2425" s="191" t="str">
        <f t="shared" si="7463"/>
        <v/>
      </c>
      <c r="AG2425" s="100" t="str">
        <f t="shared" si="7463"/>
        <v/>
      </c>
      <c r="AH2425" s="191" t="str">
        <f t="shared" si="7463"/>
        <v/>
      </c>
      <c r="AI2425" s="100" t="str">
        <f t="shared" si="7463"/>
        <v/>
      </c>
      <c r="AJ2425" s="191" t="str">
        <f t="shared" si="7463"/>
        <v/>
      </c>
      <c r="AK2425" s="100" t="str">
        <f>IFERROR(VALUE(INDEX('INPUT DATA'!$Z$5:$Z$605,MATCH(CAL!N2425,'INPUT DATA'!$A$5:$A$605,0))),"")</f>
        <v/>
      </c>
      <c r="AL2425" s="100" t="str">
        <f>IFERROR(VALUE(INDEX('INPUT DATA'!$AA$5:$AA$605,MATCH(CAL!N2425,'INPUT DATA'!$A$5:$A$605,0))),"")</f>
        <v/>
      </c>
      <c r="AM2425" s="100" t="str">
        <f t="shared" si="7453"/>
        <v/>
      </c>
      <c r="AN2425" s="100" t="str">
        <f t="shared" si="7454"/>
        <v/>
      </c>
    </row>
    <row r="2426" spans="2:40" ht="15" customHeight="1" x14ac:dyDescent="0.25">
      <c r="B2426" s="115" t="str">
        <f>IF(AND('INPUT INF'!$C425="I",'INPUT INF'!$D425=$B$2003),'INPUT INF'!$A425,"")</f>
        <v/>
      </c>
      <c r="C2426" s="115" t="str">
        <f>IF(AND('INPUT INF'!$C425="I",'INPUT INF'!$D425=$C$2003),'INPUT INF'!$A425,"")</f>
        <v/>
      </c>
      <c r="D2426" s="100" t="str">
        <f>IF(AND('INPUT INF'!$C425="I",'INPUT INF'!$D425=$D$2003),'INPUT INF'!$A425,"")</f>
        <v/>
      </c>
      <c r="E2426" s="100" t="str">
        <f>IF(AND('INPUT INF'!$C425="I",'INPUT INF'!$D425=$E$2003),'INPUT INF'!$A425,"")</f>
        <v/>
      </c>
      <c r="F2426" s="100" t="str">
        <f>IF(AND('INPUT INF'!$C425="I",'INPUT INF'!$D425=$F$2003),'INPUT INF'!$A425,"")</f>
        <v/>
      </c>
      <c r="G2426" s="100" t="str">
        <f>IF(AND('INPUT INF'!$C425="I",'INPUT INF'!$D425=$G$2003),'INPUT INF'!$A425,"")</f>
        <v/>
      </c>
      <c r="H2426" s="100" t="str">
        <f>IF(AND('INPUT INF'!$C425="II",'INPUT INF'!$D425=$H$2003),'INPUT INF'!$A425,"")</f>
        <v/>
      </c>
      <c r="I2426" s="100" t="str">
        <f>IF(AND('INPUT INF'!$C425="II",'INPUT INF'!$D425=$I$2003),'INPUT INF'!$A425,"")</f>
        <v/>
      </c>
      <c r="J2426" s="100" t="str">
        <f>IF(AND('INPUT INF'!$C425="II",'INPUT INF'!$D425=$J$2003),'INPUT INF'!$A425,"")</f>
        <v/>
      </c>
      <c r="K2426" s="100" t="str">
        <f>IF(AND('INPUT INF'!$C425="II",'INPUT INF'!$D425=$K$2003),'INPUT INF'!$A425,"")</f>
        <v/>
      </c>
      <c r="L2426" s="100" t="str">
        <f>IF(AND('INPUT INF'!$C425="II",'INPUT INF'!$D425=$L$2003),'INPUT INF'!$A425,"")</f>
        <v/>
      </c>
      <c r="M2426" s="100" t="str">
        <f>IF(AND('INPUT INF'!$C425="II",'INPUT INF'!$D425=$M$2003),'INPUT INF'!$A425,"")</f>
        <v/>
      </c>
      <c r="N2426" s="191" t="str">
        <f t="shared" si="7455"/>
        <v/>
      </c>
      <c r="O2426" s="100" t="str">
        <f t="shared" si="7462"/>
        <v/>
      </c>
      <c r="P2426" s="191" t="str">
        <f t="shared" si="7462"/>
        <v/>
      </c>
      <c r="Q2426" s="100" t="str">
        <f t="shared" si="7462"/>
        <v/>
      </c>
      <c r="R2426" s="191" t="str">
        <f t="shared" si="7462"/>
        <v/>
      </c>
      <c r="S2426" s="100" t="str">
        <f t="shared" si="7462"/>
        <v/>
      </c>
      <c r="T2426" s="191" t="str">
        <f t="shared" si="7462"/>
        <v/>
      </c>
      <c r="U2426" s="100" t="str">
        <f t="shared" si="7462"/>
        <v/>
      </c>
      <c r="V2426" s="191" t="str">
        <f t="shared" si="7462"/>
        <v/>
      </c>
      <c r="W2426" s="100" t="str">
        <f t="shared" si="7462"/>
        <v/>
      </c>
      <c r="X2426" s="191" t="str">
        <f t="shared" si="7462"/>
        <v/>
      </c>
      <c r="Y2426" s="100" t="str">
        <f t="shared" si="7463"/>
        <v/>
      </c>
      <c r="Z2426" s="191" t="str">
        <f t="shared" si="7463"/>
        <v/>
      </c>
      <c r="AA2426" s="100" t="str">
        <f t="shared" si="7463"/>
        <v/>
      </c>
      <c r="AB2426" s="191" t="str">
        <f t="shared" si="7463"/>
        <v/>
      </c>
      <c r="AC2426" s="100" t="str">
        <f t="shared" si="7463"/>
        <v/>
      </c>
      <c r="AD2426" s="191" t="str">
        <f t="shared" si="7463"/>
        <v/>
      </c>
      <c r="AE2426" s="100" t="str">
        <f t="shared" si="7463"/>
        <v/>
      </c>
      <c r="AF2426" s="191" t="str">
        <f t="shared" si="7463"/>
        <v/>
      </c>
      <c r="AG2426" s="100" t="str">
        <f t="shared" si="7463"/>
        <v/>
      </c>
      <c r="AH2426" s="191" t="str">
        <f t="shared" si="7463"/>
        <v/>
      </c>
      <c r="AI2426" s="100" t="str">
        <f t="shared" si="7463"/>
        <v/>
      </c>
      <c r="AJ2426" s="191" t="str">
        <f t="shared" si="7463"/>
        <v/>
      </c>
      <c r="AK2426" s="100" t="str">
        <f>IFERROR(VALUE(INDEX('INPUT DATA'!$Z$5:$Z$605,MATCH(CAL!N2426,'INPUT DATA'!$A$5:$A$605,0))),"")</f>
        <v/>
      </c>
      <c r="AL2426" s="100" t="str">
        <f>IFERROR(VALUE(INDEX('INPUT DATA'!$AA$5:$AA$605,MATCH(CAL!N2426,'INPUT DATA'!$A$5:$A$605,0))),"")</f>
        <v/>
      </c>
      <c r="AM2426" s="100" t="str">
        <f t="shared" si="7453"/>
        <v/>
      </c>
      <c r="AN2426" s="100" t="str">
        <f t="shared" si="7454"/>
        <v/>
      </c>
    </row>
    <row r="2427" spans="2:40" ht="15" customHeight="1" x14ac:dyDescent="0.25">
      <c r="B2427" s="115" t="str">
        <f>IF(AND('INPUT INF'!$C426="I",'INPUT INF'!$D426=$B$2003),'INPUT INF'!$A426,"")</f>
        <v/>
      </c>
      <c r="C2427" s="115" t="str">
        <f>IF(AND('INPUT INF'!$C426="I",'INPUT INF'!$D426=$C$2003),'INPUT INF'!$A426,"")</f>
        <v/>
      </c>
      <c r="D2427" s="100" t="str">
        <f>IF(AND('INPUT INF'!$C426="I",'INPUT INF'!$D426=$D$2003),'INPUT INF'!$A426,"")</f>
        <v/>
      </c>
      <c r="E2427" s="100" t="str">
        <f>IF(AND('INPUT INF'!$C426="I",'INPUT INF'!$D426=$E$2003),'INPUT INF'!$A426,"")</f>
        <v/>
      </c>
      <c r="F2427" s="100" t="str">
        <f>IF(AND('INPUT INF'!$C426="I",'INPUT INF'!$D426=$F$2003),'INPUT INF'!$A426,"")</f>
        <v/>
      </c>
      <c r="G2427" s="100" t="str">
        <f>IF(AND('INPUT INF'!$C426="I",'INPUT INF'!$D426=$G$2003),'INPUT INF'!$A426,"")</f>
        <v/>
      </c>
      <c r="H2427" s="100" t="str">
        <f>IF(AND('INPUT INF'!$C426="II",'INPUT INF'!$D426=$H$2003),'INPUT INF'!$A426,"")</f>
        <v/>
      </c>
      <c r="I2427" s="100" t="str">
        <f>IF(AND('INPUT INF'!$C426="II",'INPUT INF'!$D426=$I$2003),'INPUT INF'!$A426,"")</f>
        <v/>
      </c>
      <c r="J2427" s="100" t="str">
        <f>IF(AND('INPUT INF'!$C426="II",'INPUT INF'!$D426=$J$2003),'INPUT INF'!$A426,"")</f>
        <v/>
      </c>
      <c r="K2427" s="100" t="str">
        <f>IF(AND('INPUT INF'!$C426="II",'INPUT INF'!$D426=$K$2003),'INPUT INF'!$A426,"")</f>
        <v/>
      </c>
      <c r="L2427" s="100" t="str">
        <f>IF(AND('INPUT INF'!$C426="II",'INPUT INF'!$D426=$L$2003),'INPUT INF'!$A426,"")</f>
        <v/>
      </c>
      <c r="M2427" s="100" t="str">
        <f>IF(AND('INPUT INF'!$C426="II",'INPUT INF'!$D426=$M$2003),'INPUT INF'!$A426,"")</f>
        <v/>
      </c>
      <c r="N2427" s="191" t="str">
        <f t="shared" si="7455"/>
        <v/>
      </c>
      <c r="O2427" s="100" t="str">
        <f t="shared" si="7462"/>
        <v/>
      </c>
      <c r="P2427" s="191" t="str">
        <f t="shared" si="7462"/>
        <v/>
      </c>
      <c r="Q2427" s="100" t="str">
        <f t="shared" si="7462"/>
        <v/>
      </c>
      <c r="R2427" s="191" t="str">
        <f t="shared" si="7462"/>
        <v/>
      </c>
      <c r="S2427" s="100" t="str">
        <f t="shared" si="7462"/>
        <v/>
      </c>
      <c r="T2427" s="191" t="str">
        <f t="shared" si="7462"/>
        <v/>
      </c>
      <c r="U2427" s="100" t="str">
        <f t="shared" si="7462"/>
        <v/>
      </c>
      <c r="V2427" s="191" t="str">
        <f t="shared" si="7462"/>
        <v/>
      </c>
      <c r="W2427" s="100" t="str">
        <f t="shared" si="7462"/>
        <v/>
      </c>
      <c r="X2427" s="191" t="str">
        <f t="shared" si="7462"/>
        <v/>
      </c>
      <c r="Y2427" s="100" t="str">
        <f t="shared" si="7463"/>
        <v/>
      </c>
      <c r="Z2427" s="191" t="str">
        <f t="shared" si="7463"/>
        <v/>
      </c>
      <c r="AA2427" s="100" t="str">
        <f t="shared" si="7463"/>
        <v/>
      </c>
      <c r="AB2427" s="191" t="str">
        <f t="shared" si="7463"/>
        <v/>
      </c>
      <c r="AC2427" s="100" t="str">
        <f t="shared" si="7463"/>
        <v/>
      </c>
      <c r="AD2427" s="191" t="str">
        <f t="shared" si="7463"/>
        <v/>
      </c>
      <c r="AE2427" s="100" t="str">
        <f t="shared" si="7463"/>
        <v/>
      </c>
      <c r="AF2427" s="191" t="str">
        <f t="shared" si="7463"/>
        <v/>
      </c>
      <c r="AG2427" s="100" t="str">
        <f t="shared" si="7463"/>
        <v/>
      </c>
      <c r="AH2427" s="191" t="str">
        <f t="shared" si="7463"/>
        <v/>
      </c>
      <c r="AI2427" s="100" t="str">
        <f t="shared" si="7463"/>
        <v/>
      </c>
      <c r="AJ2427" s="191" t="str">
        <f t="shared" si="7463"/>
        <v/>
      </c>
      <c r="AK2427" s="100" t="str">
        <f>IFERROR(VALUE(INDEX('INPUT DATA'!$Z$5:$Z$605,MATCH(CAL!N2427,'INPUT DATA'!$A$5:$A$605,0))),"")</f>
        <v/>
      </c>
      <c r="AL2427" s="100" t="str">
        <f>IFERROR(VALUE(INDEX('INPUT DATA'!$AA$5:$AA$605,MATCH(CAL!N2427,'INPUT DATA'!$A$5:$A$605,0))),"")</f>
        <v/>
      </c>
      <c r="AM2427" s="100" t="str">
        <f t="shared" si="7453"/>
        <v/>
      </c>
      <c r="AN2427" s="100" t="str">
        <f t="shared" si="7454"/>
        <v/>
      </c>
    </row>
    <row r="2428" spans="2:40" ht="15" customHeight="1" x14ac:dyDescent="0.25">
      <c r="B2428" s="115" t="str">
        <f>IF(AND('INPUT INF'!$C427="I",'INPUT INF'!$D427=$B$2003),'INPUT INF'!$A427,"")</f>
        <v/>
      </c>
      <c r="C2428" s="115" t="str">
        <f>IF(AND('INPUT INF'!$C427="I",'INPUT INF'!$D427=$C$2003),'INPUT INF'!$A427,"")</f>
        <v/>
      </c>
      <c r="D2428" s="100" t="str">
        <f>IF(AND('INPUT INF'!$C427="I",'INPUT INF'!$D427=$D$2003),'INPUT INF'!$A427,"")</f>
        <v/>
      </c>
      <c r="E2428" s="100" t="str">
        <f>IF(AND('INPUT INF'!$C427="I",'INPUT INF'!$D427=$E$2003),'INPUT INF'!$A427,"")</f>
        <v/>
      </c>
      <c r="F2428" s="100" t="str">
        <f>IF(AND('INPUT INF'!$C427="I",'INPUT INF'!$D427=$F$2003),'INPUT INF'!$A427,"")</f>
        <v/>
      </c>
      <c r="G2428" s="100" t="str">
        <f>IF(AND('INPUT INF'!$C427="I",'INPUT INF'!$D427=$G$2003),'INPUT INF'!$A427,"")</f>
        <v/>
      </c>
      <c r="H2428" s="100" t="str">
        <f>IF(AND('INPUT INF'!$C427="II",'INPUT INF'!$D427=$H$2003),'INPUT INF'!$A427,"")</f>
        <v/>
      </c>
      <c r="I2428" s="100" t="str">
        <f>IF(AND('INPUT INF'!$C427="II",'INPUT INF'!$D427=$I$2003),'INPUT INF'!$A427,"")</f>
        <v/>
      </c>
      <c r="J2428" s="100" t="str">
        <f>IF(AND('INPUT INF'!$C427="II",'INPUT INF'!$D427=$J$2003),'INPUT INF'!$A427,"")</f>
        <v/>
      </c>
      <c r="K2428" s="100" t="str">
        <f>IF(AND('INPUT INF'!$C427="II",'INPUT INF'!$D427=$K$2003),'INPUT INF'!$A427,"")</f>
        <v/>
      </c>
      <c r="L2428" s="100" t="str">
        <f>IF(AND('INPUT INF'!$C427="II",'INPUT INF'!$D427=$L$2003),'INPUT INF'!$A427,"")</f>
        <v/>
      </c>
      <c r="M2428" s="100" t="str">
        <f>IF(AND('INPUT INF'!$C427="II",'INPUT INF'!$D427=$M$2003),'INPUT INF'!$A427,"")</f>
        <v/>
      </c>
      <c r="N2428" s="191" t="str">
        <f t="shared" si="7455"/>
        <v/>
      </c>
      <c r="O2428" s="100" t="str">
        <f t="shared" si="7462"/>
        <v/>
      </c>
      <c r="P2428" s="191" t="str">
        <f t="shared" si="7462"/>
        <v/>
      </c>
      <c r="Q2428" s="100" t="str">
        <f t="shared" si="7462"/>
        <v/>
      </c>
      <c r="R2428" s="191" t="str">
        <f t="shared" si="7462"/>
        <v/>
      </c>
      <c r="S2428" s="100" t="str">
        <f t="shared" si="7462"/>
        <v/>
      </c>
      <c r="T2428" s="191" t="str">
        <f t="shared" si="7462"/>
        <v/>
      </c>
      <c r="U2428" s="100" t="str">
        <f t="shared" si="7462"/>
        <v/>
      </c>
      <c r="V2428" s="191" t="str">
        <f t="shared" si="7462"/>
        <v/>
      </c>
      <c r="W2428" s="100" t="str">
        <f t="shared" si="7462"/>
        <v/>
      </c>
      <c r="X2428" s="191" t="str">
        <f t="shared" si="7462"/>
        <v/>
      </c>
      <c r="Y2428" s="100" t="str">
        <f t="shared" si="7463"/>
        <v/>
      </c>
      <c r="Z2428" s="191" t="str">
        <f t="shared" si="7463"/>
        <v/>
      </c>
      <c r="AA2428" s="100" t="str">
        <f t="shared" si="7463"/>
        <v/>
      </c>
      <c r="AB2428" s="191" t="str">
        <f t="shared" si="7463"/>
        <v/>
      </c>
      <c r="AC2428" s="100" t="str">
        <f t="shared" si="7463"/>
        <v/>
      </c>
      <c r="AD2428" s="191" t="str">
        <f t="shared" si="7463"/>
        <v/>
      </c>
      <c r="AE2428" s="100" t="str">
        <f t="shared" si="7463"/>
        <v/>
      </c>
      <c r="AF2428" s="191" t="str">
        <f t="shared" si="7463"/>
        <v/>
      </c>
      <c r="AG2428" s="100" t="str">
        <f t="shared" si="7463"/>
        <v/>
      </c>
      <c r="AH2428" s="191" t="str">
        <f t="shared" si="7463"/>
        <v/>
      </c>
      <c r="AI2428" s="100" t="str">
        <f t="shared" si="7463"/>
        <v/>
      </c>
      <c r="AJ2428" s="191" t="str">
        <f t="shared" si="7463"/>
        <v/>
      </c>
      <c r="AK2428" s="100" t="str">
        <f>IFERROR(VALUE(INDEX('INPUT DATA'!$Z$5:$Z$605,MATCH(CAL!N2428,'INPUT DATA'!$A$5:$A$605,0))),"")</f>
        <v/>
      </c>
      <c r="AL2428" s="100" t="str">
        <f>IFERROR(VALUE(INDEX('INPUT DATA'!$AA$5:$AA$605,MATCH(CAL!N2428,'INPUT DATA'!$A$5:$A$605,0))),"")</f>
        <v/>
      </c>
      <c r="AM2428" s="100" t="str">
        <f t="shared" si="7453"/>
        <v/>
      </c>
      <c r="AN2428" s="100" t="str">
        <f t="shared" si="7454"/>
        <v/>
      </c>
    </row>
    <row r="2429" spans="2:40" ht="15" customHeight="1" x14ac:dyDescent="0.25">
      <c r="B2429" s="115" t="str">
        <f>IF(AND('INPUT INF'!$C428="I",'INPUT INF'!$D428=$B$2003),'INPUT INF'!$A428,"")</f>
        <v/>
      </c>
      <c r="C2429" s="115" t="str">
        <f>IF(AND('INPUT INF'!$C428="I",'INPUT INF'!$D428=$C$2003),'INPUT INF'!$A428,"")</f>
        <v/>
      </c>
      <c r="D2429" s="100" t="str">
        <f>IF(AND('INPUT INF'!$C428="I",'INPUT INF'!$D428=$D$2003),'INPUT INF'!$A428,"")</f>
        <v/>
      </c>
      <c r="E2429" s="100" t="str">
        <f>IF(AND('INPUT INF'!$C428="I",'INPUT INF'!$D428=$E$2003),'INPUT INF'!$A428,"")</f>
        <v/>
      </c>
      <c r="F2429" s="100" t="str">
        <f>IF(AND('INPUT INF'!$C428="I",'INPUT INF'!$D428=$F$2003),'INPUT INF'!$A428,"")</f>
        <v/>
      </c>
      <c r="G2429" s="100" t="str">
        <f>IF(AND('INPUT INF'!$C428="I",'INPUT INF'!$D428=$G$2003),'INPUT INF'!$A428,"")</f>
        <v/>
      </c>
      <c r="H2429" s="100" t="str">
        <f>IF(AND('INPUT INF'!$C428="II",'INPUT INF'!$D428=$H$2003),'INPUT INF'!$A428,"")</f>
        <v/>
      </c>
      <c r="I2429" s="100" t="str">
        <f>IF(AND('INPUT INF'!$C428="II",'INPUT INF'!$D428=$I$2003),'INPUT INF'!$A428,"")</f>
        <v/>
      </c>
      <c r="J2429" s="100" t="str">
        <f>IF(AND('INPUT INF'!$C428="II",'INPUT INF'!$D428=$J$2003),'INPUT INF'!$A428,"")</f>
        <v/>
      </c>
      <c r="K2429" s="100" t="str">
        <f>IF(AND('INPUT INF'!$C428="II",'INPUT INF'!$D428=$K$2003),'INPUT INF'!$A428,"")</f>
        <v/>
      </c>
      <c r="L2429" s="100" t="str">
        <f>IF(AND('INPUT INF'!$C428="II",'INPUT INF'!$D428=$L$2003),'INPUT INF'!$A428,"")</f>
        <v/>
      </c>
      <c r="M2429" s="100" t="str">
        <f>IF(AND('INPUT INF'!$C428="II",'INPUT INF'!$D428=$M$2003),'INPUT INF'!$A428,"")</f>
        <v/>
      </c>
      <c r="N2429" s="191" t="str">
        <f t="shared" si="7455"/>
        <v/>
      </c>
      <c r="O2429" s="100" t="str">
        <f t="shared" si="7462"/>
        <v/>
      </c>
      <c r="P2429" s="191" t="str">
        <f t="shared" si="7462"/>
        <v/>
      </c>
      <c r="Q2429" s="100" t="str">
        <f t="shared" si="7462"/>
        <v/>
      </c>
      <c r="R2429" s="191" t="str">
        <f t="shared" si="7462"/>
        <v/>
      </c>
      <c r="S2429" s="100" t="str">
        <f t="shared" si="7462"/>
        <v/>
      </c>
      <c r="T2429" s="191" t="str">
        <f t="shared" si="7462"/>
        <v/>
      </c>
      <c r="U2429" s="100" t="str">
        <f t="shared" si="7462"/>
        <v/>
      </c>
      <c r="V2429" s="191" t="str">
        <f t="shared" si="7462"/>
        <v/>
      </c>
      <c r="W2429" s="100" t="str">
        <f t="shared" si="7462"/>
        <v/>
      </c>
      <c r="X2429" s="191" t="str">
        <f t="shared" si="7462"/>
        <v/>
      </c>
      <c r="Y2429" s="100" t="str">
        <f t="shared" si="7463"/>
        <v/>
      </c>
      <c r="Z2429" s="191" t="str">
        <f t="shared" si="7463"/>
        <v/>
      </c>
      <c r="AA2429" s="100" t="str">
        <f t="shared" si="7463"/>
        <v/>
      </c>
      <c r="AB2429" s="191" t="str">
        <f t="shared" si="7463"/>
        <v/>
      </c>
      <c r="AC2429" s="100" t="str">
        <f t="shared" si="7463"/>
        <v/>
      </c>
      <c r="AD2429" s="191" t="str">
        <f t="shared" si="7463"/>
        <v/>
      </c>
      <c r="AE2429" s="100" t="str">
        <f t="shared" si="7463"/>
        <v/>
      </c>
      <c r="AF2429" s="191" t="str">
        <f t="shared" si="7463"/>
        <v/>
      </c>
      <c r="AG2429" s="100" t="str">
        <f t="shared" si="7463"/>
        <v/>
      </c>
      <c r="AH2429" s="191" t="str">
        <f t="shared" si="7463"/>
        <v/>
      </c>
      <c r="AI2429" s="100" t="str">
        <f t="shared" si="7463"/>
        <v/>
      </c>
      <c r="AJ2429" s="191" t="str">
        <f t="shared" si="7463"/>
        <v/>
      </c>
      <c r="AK2429" s="100" t="str">
        <f>IFERROR(VALUE(INDEX('INPUT DATA'!$Z$5:$Z$605,MATCH(CAL!N2429,'INPUT DATA'!$A$5:$A$605,0))),"")</f>
        <v/>
      </c>
      <c r="AL2429" s="100" t="str">
        <f>IFERROR(VALUE(INDEX('INPUT DATA'!$AA$5:$AA$605,MATCH(CAL!N2429,'INPUT DATA'!$A$5:$A$605,0))),"")</f>
        <v/>
      </c>
      <c r="AM2429" s="100" t="str">
        <f t="shared" si="7453"/>
        <v/>
      </c>
      <c r="AN2429" s="100" t="str">
        <f t="shared" si="7454"/>
        <v/>
      </c>
    </row>
    <row r="2430" spans="2:40" ht="15" customHeight="1" x14ac:dyDescent="0.25">
      <c r="B2430" s="115" t="str">
        <f>IF(AND('INPUT INF'!$C429="I",'INPUT INF'!$D429=$B$2003),'INPUT INF'!$A429,"")</f>
        <v/>
      </c>
      <c r="C2430" s="115" t="str">
        <f>IF(AND('INPUT INF'!$C429="I",'INPUT INF'!$D429=$C$2003),'INPUT INF'!$A429,"")</f>
        <v/>
      </c>
      <c r="D2430" s="100" t="str">
        <f>IF(AND('INPUT INF'!$C429="I",'INPUT INF'!$D429=$D$2003),'INPUT INF'!$A429,"")</f>
        <v/>
      </c>
      <c r="E2430" s="100" t="str">
        <f>IF(AND('INPUT INF'!$C429="I",'INPUT INF'!$D429=$E$2003),'INPUT INF'!$A429,"")</f>
        <v/>
      </c>
      <c r="F2430" s="100" t="str">
        <f>IF(AND('INPUT INF'!$C429="I",'INPUT INF'!$D429=$F$2003),'INPUT INF'!$A429,"")</f>
        <v/>
      </c>
      <c r="G2430" s="100" t="str">
        <f>IF(AND('INPUT INF'!$C429="I",'INPUT INF'!$D429=$G$2003),'INPUT INF'!$A429,"")</f>
        <v/>
      </c>
      <c r="H2430" s="100" t="str">
        <f>IF(AND('INPUT INF'!$C429="II",'INPUT INF'!$D429=$H$2003),'INPUT INF'!$A429,"")</f>
        <v/>
      </c>
      <c r="I2430" s="100" t="str">
        <f>IF(AND('INPUT INF'!$C429="II",'INPUT INF'!$D429=$I$2003),'INPUT INF'!$A429,"")</f>
        <v/>
      </c>
      <c r="J2430" s="100" t="str">
        <f>IF(AND('INPUT INF'!$C429="II",'INPUT INF'!$D429=$J$2003),'INPUT INF'!$A429,"")</f>
        <v/>
      </c>
      <c r="K2430" s="100" t="str">
        <f>IF(AND('INPUT INF'!$C429="II",'INPUT INF'!$D429=$K$2003),'INPUT INF'!$A429,"")</f>
        <v/>
      </c>
      <c r="L2430" s="100" t="str">
        <f>IF(AND('INPUT INF'!$C429="II",'INPUT INF'!$D429=$L$2003),'INPUT INF'!$A429,"")</f>
        <v/>
      </c>
      <c r="M2430" s="100" t="str">
        <f>IF(AND('INPUT INF'!$C429="II",'INPUT INF'!$D429=$M$2003),'INPUT INF'!$A429,"")</f>
        <v/>
      </c>
      <c r="N2430" s="191" t="str">
        <f t="shared" si="7455"/>
        <v/>
      </c>
      <c r="O2430" s="100" t="str">
        <f t="shared" si="7462"/>
        <v/>
      </c>
      <c r="P2430" s="191" t="str">
        <f t="shared" si="7462"/>
        <v/>
      </c>
      <c r="Q2430" s="100" t="str">
        <f t="shared" si="7462"/>
        <v/>
      </c>
      <c r="R2430" s="191" t="str">
        <f t="shared" si="7462"/>
        <v/>
      </c>
      <c r="S2430" s="100" t="str">
        <f t="shared" si="7462"/>
        <v/>
      </c>
      <c r="T2430" s="191" t="str">
        <f t="shared" si="7462"/>
        <v/>
      </c>
      <c r="U2430" s="100" t="str">
        <f t="shared" si="7462"/>
        <v/>
      </c>
      <c r="V2430" s="191" t="str">
        <f t="shared" si="7462"/>
        <v/>
      </c>
      <c r="W2430" s="100" t="str">
        <f t="shared" si="7462"/>
        <v/>
      </c>
      <c r="X2430" s="191" t="str">
        <f t="shared" si="7462"/>
        <v/>
      </c>
      <c r="Y2430" s="100" t="str">
        <f t="shared" si="7463"/>
        <v/>
      </c>
      <c r="Z2430" s="191" t="str">
        <f t="shared" si="7463"/>
        <v/>
      </c>
      <c r="AA2430" s="100" t="str">
        <f t="shared" si="7463"/>
        <v/>
      </c>
      <c r="AB2430" s="191" t="str">
        <f t="shared" si="7463"/>
        <v/>
      </c>
      <c r="AC2430" s="100" t="str">
        <f t="shared" si="7463"/>
        <v/>
      </c>
      <c r="AD2430" s="191" t="str">
        <f t="shared" si="7463"/>
        <v/>
      </c>
      <c r="AE2430" s="100" t="str">
        <f t="shared" si="7463"/>
        <v/>
      </c>
      <c r="AF2430" s="191" t="str">
        <f t="shared" si="7463"/>
        <v/>
      </c>
      <c r="AG2430" s="100" t="str">
        <f t="shared" si="7463"/>
        <v/>
      </c>
      <c r="AH2430" s="191" t="str">
        <f t="shared" si="7463"/>
        <v/>
      </c>
      <c r="AI2430" s="100" t="str">
        <f t="shared" si="7463"/>
        <v/>
      </c>
      <c r="AJ2430" s="191" t="str">
        <f t="shared" si="7463"/>
        <v/>
      </c>
      <c r="AK2430" s="100" t="str">
        <f>IFERROR(VALUE(INDEX('INPUT DATA'!$Z$5:$Z$605,MATCH(CAL!N2430,'INPUT DATA'!$A$5:$A$605,0))),"")</f>
        <v/>
      </c>
      <c r="AL2430" s="100" t="str">
        <f>IFERROR(VALUE(INDEX('INPUT DATA'!$AA$5:$AA$605,MATCH(CAL!N2430,'INPUT DATA'!$A$5:$A$605,0))),"")</f>
        <v/>
      </c>
      <c r="AM2430" s="100" t="str">
        <f t="shared" si="7453"/>
        <v/>
      </c>
      <c r="AN2430" s="100" t="str">
        <f t="shared" si="7454"/>
        <v/>
      </c>
    </row>
    <row r="2431" spans="2:40" ht="15" customHeight="1" x14ac:dyDescent="0.25">
      <c r="B2431" s="115" t="str">
        <f>IF(AND('INPUT INF'!$C430="I",'INPUT INF'!$D430=$B$2003),'INPUT INF'!$A430,"")</f>
        <v/>
      </c>
      <c r="C2431" s="115" t="str">
        <f>IF(AND('INPUT INF'!$C430="I",'INPUT INF'!$D430=$C$2003),'INPUT INF'!$A430,"")</f>
        <v/>
      </c>
      <c r="D2431" s="100" t="str">
        <f>IF(AND('INPUT INF'!$C430="I",'INPUT INF'!$D430=$D$2003),'INPUT INF'!$A430,"")</f>
        <v/>
      </c>
      <c r="E2431" s="100" t="str">
        <f>IF(AND('INPUT INF'!$C430="I",'INPUT INF'!$D430=$E$2003),'INPUT INF'!$A430,"")</f>
        <v/>
      </c>
      <c r="F2431" s="100" t="str">
        <f>IF(AND('INPUT INF'!$C430="I",'INPUT INF'!$D430=$F$2003),'INPUT INF'!$A430,"")</f>
        <v/>
      </c>
      <c r="G2431" s="100" t="str">
        <f>IF(AND('INPUT INF'!$C430="I",'INPUT INF'!$D430=$G$2003),'INPUT INF'!$A430,"")</f>
        <v/>
      </c>
      <c r="H2431" s="100" t="str">
        <f>IF(AND('INPUT INF'!$C430="II",'INPUT INF'!$D430=$H$2003),'INPUT INF'!$A430,"")</f>
        <v/>
      </c>
      <c r="I2431" s="100" t="str">
        <f>IF(AND('INPUT INF'!$C430="II",'INPUT INF'!$D430=$I$2003),'INPUT INF'!$A430,"")</f>
        <v/>
      </c>
      <c r="J2431" s="100" t="str">
        <f>IF(AND('INPUT INF'!$C430="II",'INPUT INF'!$D430=$J$2003),'INPUT INF'!$A430,"")</f>
        <v/>
      </c>
      <c r="K2431" s="100" t="str">
        <f>IF(AND('INPUT INF'!$C430="II",'INPUT INF'!$D430=$K$2003),'INPUT INF'!$A430,"")</f>
        <v/>
      </c>
      <c r="L2431" s="100" t="str">
        <f>IF(AND('INPUT INF'!$C430="II",'INPUT INF'!$D430=$L$2003),'INPUT INF'!$A430,"")</f>
        <v/>
      </c>
      <c r="M2431" s="100" t="str">
        <f>IF(AND('INPUT INF'!$C430="II",'INPUT INF'!$D430=$M$2003),'INPUT INF'!$A430,"")</f>
        <v/>
      </c>
      <c r="N2431" s="191" t="str">
        <f t="shared" si="7455"/>
        <v/>
      </c>
      <c r="O2431" s="100" t="str">
        <f t="shared" si="7462"/>
        <v/>
      </c>
      <c r="P2431" s="191" t="str">
        <f t="shared" si="7462"/>
        <v/>
      </c>
      <c r="Q2431" s="100" t="str">
        <f t="shared" si="7462"/>
        <v/>
      </c>
      <c r="R2431" s="191" t="str">
        <f t="shared" si="7462"/>
        <v/>
      </c>
      <c r="S2431" s="100" t="str">
        <f t="shared" si="7462"/>
        <v/>
      </c>
      <c r="T2431" s="191" t="str">
        <f t="shared" si="7462"/>
        <v/>
      </c>
      <c r="U2431" s="100" t="str">
        <f t="shared" si="7462"/>
        <v/>
      </c>
      <c r="V2431" s="191" t="str">
        <f t="shared" si="7462"/>
        <v/>
      </c>
      <c r="W2431" s="100" t="str">
        <f t="shared" si="7462"/>
        <v/>
      </c>
      <c r="X2431" s="191" t="str">
        <f t="shared" si="7462"/>
        <v/>
      </c>
      <c r="Y2431" s="100" t="str">
        <f t="shared" si="7463"/>
        <v/>
      </c>
      <c r="Z2431" s="191" t="str">
        <f t="shared" si="7463"/>
        <v/>
      </c>
      <c r="AA2431" s="100" t="str">
        <f t="shared" si="7463"/>
        <v/>
      </c>
      <c r="AB2431" s="191" t="str">
        <f t="shared" si="7463"/>
        <v/>
      </c>
      <c r="AC2431" s="100" t="str">
        <f t="shared" si="7463"/>
        <v/>
      </c>
      <c r="AD2431" s="191" t="str">
        <f t="shared" si="7463"/>
        <v/>
      </c>
      <c r="AE2431" s="100" t="str">
        <f t="shared" si="7463"/>
        <v/>
      </c>
      <c r="AF2431" s="191" t="str">
        <f t="shared" si="7463"/>
        <v/>
      </c>
      <c r="AG2431" s="100" t="str">
        <f t="shared" si="7463"/>
        <v/>
      </c>
      <c r="AH2431" s="191" t="str">
        <f t="shared" si="7463"/>
        <v/>
      </c>
      <c r="AI2431" s="100" t="str">
        <f t="shared" si="7463"/>
        <v/>
      </c>
      <c r="AJ2431" s="191" t="str">
        <f t="shared" si="7463"/>
        <v/>
      </c>
      <c r="AK2431" s="100" t="str">
        <f>IFERROR(VALUE(INDEX('INPUT DATA'!$Z$5:$Z$605,MATCH(CAL!N2431,'INPUT DATA'!$A$5:$A$605,0))),"")</f>
        <v/>
      </c>
      <c r="AL2431" s="100" t="str">
        <f>IFERROR(VALUE(INDEX('INPUT DATA'!$AA$5:$AA$605,MATCH(CAL!N2431,'INPUT DATA'!$A$5:$A$605,0))),"")</f>
        <v/>
      </c>
      <c r="AM2431" s="100" t="str">
        <f t="shared" si="7453"/>
        <v/>
      </c>
      <c r="AN2431" s="100" t="str">
        <f t="shared" si="7454"/>
        <v/>
      </c>
    </row>
    <row r="2432" spans="2:40" ht="15" customHeight="1" x14ac:dyDescent="0.25">
      <c r="B2432" s="115" t="str">
        <f>IF(AND('INPUT INF'!$C431="I",'INPUT INF'!$D431=$B$2003),'INPUT INF'!$A431,"")</f>
        <v/>
      </c>
      <c r="C2432" s="115" t="str">
        <f>IF(AND('INPUT INF'!$C431="I",'INPUT INF'!$D431=$C$2003),'INPUT INF'!$A431,"")</f>
        <v/>
      </c>
      <c r="D2432" s="100" t="str">
        <f>IF(AND('INPUT INF'!$C431="I",'INPUT INF'!$D431=$D$2003),'INPUT INF'!$A431,"")</f>
        <v/>
      </c>
      <c r="E2432" s="100" t="str">
        <f>IF(AND('INPUT INF'!$C431="I",'INPUT INF'!$D431=$E$2003),'INPUT INF'!$A431,"")</f>
        <v/>
      </c>
      <c r="F2432" s="100" t="str">
        <f>IF(AND('INPUT INF'!$C431="I",'INPUT INF'!$D431=$F$2003),'INPUT INF'!$A431,"")</f>
        <v/>
      </c>
      <c r="G2432" s="100" t="str">
        <f>IF(AND('INPUT INF'!$C431="I",'INPUT INF'!$D431=$G$2003),'INPUT INF'!$A431,"")</f>
        <v/>
      </c>
      <c r="H2432" s="100" t="str">
        <f>IF(AND('INPUT INF'!$C431="II",'INPUT INF'!$D431=$H$2003),'INPUT INF'!$A431,"")</f>
        <v/>
      </c>
      <c r="I2432" s="100" t="str">
        <f>IF(AND('INPUT INF'!$C431="II",'INPUT INF'!$D431=$I$2003),'INPUT INF'!$A431,"")</f>
        <v/>
      </c>
      <c r="J2432" s="100" t="str">
        <f>IF(AND('INPUT INF'!$C431="II",'INPUT INF'!$D431=$J$2003),'INPUT INF'!$A431,"")</f>
        <v/>
      </c>
      <c r="K2432" s="100" t="str">
        <f>IF(AND('INPUT INF'!$C431="II",'INPUT INF'!$D431=$K$2003),'INPUT INF'!$A431,"")</f>
        <v/>
      </c>
      <c r="L2432" s="100" t="str">
        <f>IF(AND('INPUT INF'!$C431="II",'INPUT INF'!$D431=$L$2003),'INPUT INF'!$A431,"")</f>
        <v/>
      </c>
      <c r="M2432" s="100" t="str">
        <f>IF(AND('INPUT INF'!$C431="II",'INPUT INF'!$D431=$M$2003),'INPUT INF'!$A431,"")</f>
        <v/>
      </c>
      <c r="N2432" s="191" t="str">
        <f t="shared" si="7455"/>
        <v/>
      </c>
      <c r="O2432" s="100" t="str">
        <f t="shared" si="7462"/>
        <v/>
      </c>
      <c r="P2432" s="191" t="str">
        <f t="shared" si="7462"/>
        <v/>
      </c>
      <c r="Q2432" s="100" t="str">
        <f t="shared" si="7462"/>
        <v/>
      </c>
      <c r="R2432" s="191" t="str">
        <f t="shared" si="7462"/>
        <v/>
      </c>
      <c r="S2432" s="100" t="str">
        <f t="shared" si="7462"/>
        <v/>
      </c>
      <c r="T2432" s="191" t="str">
        <f t="shared" si="7462"/>
        <v/>
      </c>
      <c r="U2432" s="100" t="str">
        <f t="shared" si="7462"/>
        <v/>
      </c>
      <c r="V2432" s="191" t="str">
        <f t="shared" si="7462"/>
        <v/>
      </c>
      <c r="W2432" s="100" t="str">
        <f t="shared" si="7462"/>
        <v/>
      </c>
      <c r="X2432" s="191" t="str">
        <f t="shared" si="7462"/>
        <v/>
      </c>
      <c r="Y2432" s="100" t="str">
        <f t="shared" si="7463"/>
        <v/>
      </c>
      <c r="Z2432" s="191" t="str">
        <f t="shared" si="7463"/>
        <v/>
      </c>
      <c r="AA2432" s="100" t="str">
        <f t="shared" si="7463"/>
        <v/>
      </c>
      <c r="AB2432" s="191" t="str">
        <f t="shared" si="7463"/>
        <v/>
      </c>
      <c r="AC2432" s="100" t="str">
        <f t="shared" si="7463"/>
        <v/>
      </c>
      <c r="AD2432" s="191" t="str">
        <f t="shared" si="7463"/>
        <v/>
      </c>
      <c r="AE2432" s="100" t="str">
        <f t="shared" si="7463"/>
        <v/>
      </c>
      <c r="AF2432" s="191" t="str">
        <f t="shared" si="7463"/>
        <v/>
      </c>
      <c r="AG2432" s="100" t="str">
        <f t="shared" si="7463"/>
        <v/>
      </c>
      <c r="AH2432" s="191" t="str">
        <f t="shared" si="7463"/>
        <v/>
      </c>
      <c r="AI2432" s="100" t="str">
        <f t="shared" si="7463"/>
        <v/>
      </c>
      <c r="AJ2432" s="191" t="str">
        <f t="shared" si="7463"/>
        <v/>
      </c>
      <c r="AK2432" s="100" t="str">
        <f>IFERROR(VALUE(INDEX('INPUT DATA'!$Z$5:$Z$605,MATCH(CAL!N2432,'INPUT DATA'!$A$5:$A$605,0))),"")</f>
        <v/>
      </c>
      <c r="AL2432" s="100" t="str">
        <f>IFERROR(VALUE(INDEX('INPUT DATA'!$AA$5:$AA$605,MATCH(CAL!N2432,'INPUT DATA'!$A$5:$A$605,0))),"")</f>
        <v/>
      </c>
      <c r="AM2432" s="100" t="str">
        <f t="shared" si="7453"/>
        <v/>
      </c>
      <c r="AN2432" s="100" t="str">
        <f t="shared" si="7454"/>
        <v/>
      </c>
    </row>
    <row r="2433" spans="2:40" ht="15" customHeight="1" x14ac:dyDescent="0.25">
      <c r="B2433" s="115" t="str">
        <f>IF(AND('INPUT INF'!$C432="I",'INPUT INF'!$D432=$B$2003),'INPUT INF'!$A432,"")</f>
        <v/>
      </c>
      <c r="C2433" s="115" t="str">
        <f>IF(AND('INPUT INF'!$C432="I",'INPUT INF'!$D432=$C$2003),'INPUT INF'!$A432,"")</f>
        <v/>
      </c>
      <c r="D2433" s="100" t="str">
        <f>IF(AND('INPUT INF'!$C432="I",'INPUT INF'!$D432=$D$2003),'INPUT INF'!$A432,"")</f>
        <v/>
      </c>
      <c r="E2433" s="100" t="str">
        <f>IF(AND('INPUT INF'!$C432="I",'INPUT INF'!$D432=$E$2003),'INPUT INF'!$A432,"")</f>
        <v/>
      </c>
      <c r="F2433" s="100" t="str">
        <f>IF(AND('INPUT INF'!$C432="I",'INPUT INF'!$D432=$F$2003),'INPUT INF'!$A432,"")</f>
        <v/>
      </c>
      <c r="G2433" s="100" t="str">
        <f>IF(AND('INPUT INF'!$C432="I",'INPUT INF'!$D432=$G$2003),'INPUT INF'!$A432,"")</f>
        <v/>
      </c>
      <c r="H2433" s="100" t="str">
        <f>IF(AND('INPUT INF'!$C432="II",'INPUT INF'!$D432=$H$2003),'INPUT INF'!$A432,"")</f>
        <v/>
      </c>
      <c r="I2433" s="100" t="str">
        <f>IF(AND('INPUT INF'!$C432="II",'INPUT INF'!$D432=$I$2003),'INPUT INF'!$A432,"")</f>
        <v/>
      </c>
      <c r="J2433" s="100" t="str">
        <f>IF(AND('INPUT INF'!$C432="II",'INPUT INF'!$D432=$J$2003),'INPUT INF'!$A432,"")</f>
        <v/>
      </c>
      <c r="K2433" s="100" t="str">
        <f>IF(AND('INPUT INF'!$C432="II",'INPUT INF'!$D432=$K$2003),'INPUT INF'!$A432,"")</f>
        <v/>
      </c>
      <c r="L2433" s="100" t="str">
        <f>IF(AND('INPUT INF'!$C432="II",'INPUT INF'!$D432=$L$2003),'INPUT INF'!$A432,"")</f>
        <v/>
      </c>
      <c r="M2433" s="100" t="str">
        <f>IF(AND('INPUT INF'!$C432="II",'INPUT INF'!$D432=$M$2003),'INPUT INF'!$A432,"")</f>
        <v/>
      </c>
      <c r="N2433" s="191" t="str">
        <f t="shared" si="7455"/>
        <v/>
      </c>
      <c r="O2433" s="100" t="str">
        <f t="shared" si="7462"/>
        <v/>
      </c>
      <c r="P2433" s="191" t="str">
        <f t="shared" si="7462"/>
        <v/>
      </c>
      <c r="Q2433" s="100" t="str">
        <f t="shared" si="7462"/>
        <v/>
      </c>
      <c r="R2433" s="191" t="str">
        <f t="shared" si="7462"/>
        <v/>
      </c>
      <c r="S2433" s="100" t="str">
        <f t="shared" si="7462"/>
        <v/>
      </c>
      <c r="T2433" s="191" t="str">
        <f t="shared" si="7462"/>
        <v/>
      </c>
      <c r="U2433" s="100" t="str">
        <f t="shared" si="7462"/>
        <v/>
      </c>
      <c r="V2433" s="191" t="str">
        <f t="shared" si="7462"/>
        <v/>
      </c>
      <c r="W2433" s="100" t="str">
        <f t="shared" si="7462"/>
        <v/>
      </c>
      <c r="X2433" s="191" t="str">
        <f t="shared" si="7462"/>
        <v/>
      </c>
      <c r="Y2433" s="100" t="str">
        <f t="shared" si="7463"/>
        <v/>
      </c>
      <c r="Z2433" s="191" t="str">
        <f t="shared" si="7463"/>
        <v/>
      </c>
      <c r="AA2433" s="100" t="str">
        <f t="shared" si="7463"/>
        <v/>
      </c>
      <c r="AB2433" s="191" t="str">
        <f t="shared" si="7463"/>
        <v/>
      </c>
      <c r="AC2433" s="100" t="str">
        <f t="shared" si="7463"/>
        <v/>
      </c>
      <c r="AD2433" s="191" t="str">
        <f t="shared" si="7463"/>
        <v/>
      </c>
      <c r="AE2433" s="100" t="str">
        <f t="shared" si="7463"/>
        <v/>
      </c>
      <c r="AF2433" s="191" t="str">
        <f t="shared" si="7463"/>
        <v/>
      </c>
      <c r="AG2433" s="100" t="str">
        <f t="shared" si="7463"/>
        <v/>
      </c>
      <c r="AH2433" s="191" t="str">
        <f t="shared" si="7463"/>
        <v/>
      </c>
      <c r="AI2433" s="100" t="str">
        <f t="shared" si="7463"/>
        <v/>
      </c>
      <c r="AJ2433" s="191" t="str">
        <f t="shared" si="7463"/>
        <v/>
      </c>
      <c r="AK2433" s="100" t="str">
        <f>IFERROR(VALUE(INDEX('INPUT DATA'!$Z$5:$Z$605,MATCH(CAL!N2433,'INPUT DATA'!$A$5:$A$605,0))),"")</f>
        <v/>
      </c>
      <c r="AL2433" s="100" t="str">
        <f>IFERROR(VALUE(INDEX('INPUT DATA'!$AA$5:$AA$605,MATCH(CAL!N2433,'INPUT DATA'!$A$5:$A$605,0))),"")</f>
        <v/>
      </c>
      <c r="AM2433" s="100" t="str">
        <f t="shared" si="7453"/>
        <v/>
      </c>
      <c r="AN2433" s="100" t="str">
        <f t="shared" si="7454"/>
        <v/>
      </c>
    </row>
    <row r="2434" spans="2:40" ht="15" customHeight="1" x14ac:dyDescent="0.25">
      <c r="B2434" s="115" t="str">
        <f>IF(AND('INPUT INF'!$C433="I",'INPUT INF'!$D433=$B$2003),'INPUT INF'!$A433,"")</f>
        <v/>
      </c>
      <c r="C2434" s="115" t="str">
        <f>IF(AND('INPUT INF'!$C433="I",'INPUT INF'!$D433=$C$2003),'INPUT INF'!$A433,"")</f>
        <v/>
      </c>
      <c r="D2434" s="100" t="str">
        <f>IF(AND('INPUT INF'!$C433="I",'INPUT INF'!$D433=$D$2003),'INPUT INF'!$A433,"")</f>
        <v/>
      </c>
      <c r="E2434" s="100" t="str">
        <f>IF(AND('INPUT INF'!$C433="I",'INPUT INF'!$D433=$E$2003),'INPUT INF'!$A433,"")</f>
        <v/>
      </c>
      <c r="F2434" s="100" t="str">
        <f>IF(AND('INPUT INF'!$C433="I",'INPUT INF'!$D433=$F$2003),'INPUT INF'!$A433,"")</f>
        <v/>
      </c>
      <c r="G2434" s="100" t="str">
        <f>IF(AND('INPUT INF'!$C433="I",'INPUT INF'!$D433=$G$2003),'INPUT INF'!$A433,"")</f>
        <v/>
      </c>
      <c r="H2434" s="100" t="str">
        <f>IF(AND('INPUT INF'!$C433="II",'INPUT INF'!$D433=$H$2003),'INPUT INF'!$A433,"")</f>
        <v/>
      </c>
      <c r="I2434" s="100" t="str">
        <f>IF(AND('INPUT INF'!$C433="II",'INPUT INF'!$D433=$I$2003),'INPUT INF'!$A433,"")</f>
        <v/>
      </c>
      <c r="J2434" s="100" t="str">
        <f>IF(AND('INPUT INF'!$C433="II",'INPUT INF'!$D433=$J$2003),'INPUT INF'!$A433,"")</f>
        <v/>
      </c>
      <c r="K2434" s="100" t="str">
        <f>IF(AND('INPUT INF'!$C433="II",'INPUT INF'!$D433=$K$2003),'INPUT INF'!$A433,"")</f>
        <v/>
      </c>
      <c r="L2434" s="100" t="str">
        <f>IF(AND('INPUT INF'!$C433="II",'INPUT INF'!$D433=$L$2003),'INPUT INF'!$A433,"")</f>
        <v/>
      </c>
      <c r="M2434" s="100" t="str">
        <f>IF(AND('INPUT INF'!$C433="II",'INPUT INF'!$D433=$M$2003),'INPUT INF'!$A433,"")</f>
        <v/>
      </c>
      <c r="N2434" s="191" t="str">
        <f t="shared" si="7455"/>
        <v/>
      </c>
      <c r="O2434" s="100" t="str">
        <f t="shared" ref="O2434:X2443" si="7464">VLOOKUP($N2434,$B$1003:$AA$1901,O$2003,FALSE)</f>
        <v/>
      </c>
      <c r="P2434" s="191" t="str">
        <f t="shared" si="7464"/>
        <v/>
      </c>
      <c r="Q2434" s="100" t="str">
        <f t="shared" si="7464"/>
        <v/>
      </c>
      <c r="R2434" s="191" t="str">
        <f t="shared" si="7464"/>
        <v/>
      </c>
      <c r="S2434" s="100" t="str">
        <f t="shared" si="7464"/>
        <v/>
      </c>
      <c r="T2434" s="191" t="str">
        <f t="shared" si="7464"/>
        <v/>
      </c>
      <c r="U2434" s="100" t="str">
        <f t="shared" si="7464"/>
        <v/>
      </c>
      <c r="V2434" s="191" t="str">
        <f t="shared" si="7464"/>
        <v/>
      </c>
      <c r="W2434" s="100" t="str">
        <f t="shared" si="7464"/>
        <v/>
      </c>
      <c r="X2434" s="191" t="str">
        <f t="shared" si="7464"/>
        <v/>
      </c>
      <c r="Y2434" s="100" t="str">
        <f t="shared" ref="Y2434:AJ2443" si="7465">VLOOKUP($N2434,$B$1003:$AA$1901,Y$2003,FALSE)</f>
        <v/>
      </c>
      <c r="Z2434" s="191" t="str">
        <f t="shared" si="7465"/>
        <v/>
      </c>
      <c r="AA2434" s="100" t="str">
        <f t="shared" si="7465"/>
        <v/>
      </c>
      <c r="AB2434" s="191" t="str">
        <f t="shared" si="7465"/>
        <v/>
      </c>
      <c r="AC2434" s="100" t="str">
        <f t="shared" si="7465"/>
        <v/>
      </c>
      <c r="AD2434" s="191" t="str">
        <f t="shared" si="7465"/>
        <v/>
      </c>
      <c r="AE2434" s="100" t="str">
        <f t="shared" si="7465"/>
        <v/>
      </c>
      <c r="AF2434" s="191" t="str">
        <f t="shared" si="7465"/>
        <v/>
      </c>
      <c r="AG2434" s="100" t="str">
        <f t="shared" si="7465"/>
        <v/>
      </c>
      <c r="AH2434" s="191" t="str">
        <f t="shared" si="7465"/>
        <v/>
      </c>
      <c r="AI2434" s="100" t="str">
        <f t="shared" si="7465"/>
        <v/>
      </c>
      <c r="AJ2434" s="191" t="str">
        <f t="shared" si="7465"/>
        <v/>
      </c>
      <c r="AK2434" s="100" t="str">
        <f>IFERROR(VALUE(INDEX('INPUT DATA'!$Z$5:$Z$605,MATCH(CAL!N2434,'INPUT DATA'!$A$5:$A$605,0))),"")</f>
        <v/>
      </c>
      <c r="AL2434" s="100" t="str">
        <f>IFERROR(VALUE(INDEX('INPUT DATA'!$AA$5:$AA$605,MATCH(CAL!N2434,'INPUT DATA'!$A$5:$A$605,0))),"")</f>
        <v/>
      </c>
      <c r="AM2434" s="100" t="str">
        <f t="shared" si="7453"/>
        <v/>
      </c>
      <c r="AN2434" s="100" t="str">
        <f t="shared" si="7454"/>
        <v/>
      </c>
    </row>
    <row r="2435" spans="2:40" ht="15" customHeight="1" x14ac:dyDescent="0.25">
      <c r="B2435" s="115" t="str">
        <f>IF(AND('INPUT INF'!$C434="I",'INPUT INF'!$D434=$B$2003),'INPUT INF'!$A434,"")</f>
        <v/>
      </c>
      <c r="C2435" s="115" t="str">
        <f>IF(AND('INPUT INF'!$C434="I",'INPUT INF'!$D434=$C$2003),'INPUT INF'!$A434,"")</f>
        <v/>
      </c>
      <c r="D2435" s="100" t="str">
        <f>IF(AND('INPUT INF'!$C434="I",'INPUT INF'!$D434=$D$2003),'INPUT INF'!$A434,"")</f>
        <v/>
      </c>
      <c r="E2435" s="100" t="str">
        <f>IF(AND('INPUT INF'!$C434="I",'INPUT INF'!$D434=$E$2003),'INPUT INF'!$A434,"")</f>
        <v/>
      </c>
      <c r="F2435" s="100" t="str">
        <f>IF(AND('INPUT INF'!$C434="I",'INPUT INF'!$D434=$F$2003),'INPUT INF'!$A434,"")</f>
        <v/>
      </c>
      <c r="G2435" s="100" t="str">
        <f>IF(AND('INPUT INF'!$C434="I",'INPUT INF'!$D434=$G$2003),'INPUT INF'!$A434,"")</f>
        <v/>
      </c>
      <c r="H2435" s="100" t="str">
        <f>IF(AND('INPUT INF'!$C434="II",'INPUT INF'!$D434=$H$2003),'INPUT INF'!$A434,"")</f>
        <v/>
      </c>
      <c r="I2435" s="100" t="str">
        <f>IF(AND('INPUT INF'!$C434="II",'INPUT INF'!$D434=$I$2003),'INPUT INF'!$A434,"")</f>
        <v/>
      </c>
      <c r="J2435" s="100" t="str">
        <f>IF(AND('INPUT INF'!$C434="II",'INPUT INF'!$D434=$J$2003),'INPUT INF'!$A434,"")</f>
        <v/>
      </c>
      <c r="K2435" s="100" t="str">
        <f>IF(AND('INPUT INF'!$C434="II",'INPUT INF'!$D434=$K$2003),'INPUT INF'!$A434,"")</f>
        <v/>
      </c>
      <c r="L2435" s="100" t="str">
        <f>IF(AND('INPUT INF'!$C434="II",'INPUT INF'!$D434=$L$2003),'INPUT INF'!$A434,"")</f>
        <v/>
      </c>
      <c r="M2435" s="100" t="str">
        <f>IF(AND('INPUT INF'!$C434="II",'INPUT INF'!$D434=$M$2003),'INPUT INF'!$A434,"")</f>
        <v/>
      </c>
      <c r="N2435" s="191" t="str">
        <f t="shared" si="7455"/>
        <v/>
      </c>
      <c r="O2435" s="100" t="str">
        <f t="shared" si="7464"/>
        <v/>
      </c>
      <c r="P2435" s="191" t="str">
        <f t="shared" si="7464"/>
        <v/>
      </c>
      <c r="Q2435" s="100" t="str">
        <f t="shared" si="7464"/>
        <v/>
      </c>
      <c r="R2435" s="191" t="str">
        <f t="shared" si="7464"/>
        <v/>
      </c>
      <c r="S2435" s="100" t="str">
        <f t="shared" si="7464"/>
        <v/>
      </c>
      <c r="T2435" s="191" t="str">
        <f t="shared" si="7464"/>
        <v/>
      </c>
      <c r="U2435" s="100" t="str">
        <f t="shared" si="7464"/>
        <v/>
      </c>
      <c r="V2435" s="191" t="str">
        <f t="shared" si="7464"/>
        <v/>
      </c>
      <c r="W2435" s="100" t="str">
        <f t="shared" si="7464"/>
        <v/>
      </c>
      <c r="X2435" s="191" t="str">
        <f t="shared" si="7464"/>
        <v/>
      </c>
      <c r="Y2435" s="100" t="str">
        <f t="shared" si="7465"/>
        <v/>
      </c>
      <c r="Z2435" s="191" t="str">
        <f t="shared" si="7465"/>
        <v/>
      </c>
      <c r="AA2435" s="100" t="str">
        <f t="shared" si="7465"/>
        <v/>
      </c>
      <c r="AB2435" s="191" t="str">
        <f t="shared" si="7465"/>
        <v/>
      </c>
      <c r="AC2435" s="100" t="str">
        <f t="shared" si="7465"/>
        <v/>
      </c>
      <c r="AD2435" s="191" t="str">
        <f t="shared" si="7465"/>
        <v/>
      </c>
      <c r="AE2435" s="100" t="str">
        <f t="shared" si="7465"/>
        <v/>
      </c>
      <c r="AF2435" s="191" t="str">
        <f t="shared" si="7465"/>
        <v/>
      </c>
      <c r="AG2435" s="100" t="str">
        <f t="shared" si="7465"/>
        <v/>
      </c>
      <c r="AH2435" s="191" t="str">
        <f t="shared" si="7465"/>
        <v/>
      </c>
      <c r="AI2435" s="100" t="str">
        <f t="shared" si="7465"/>
        <v/>
      </c>
      <c r="AJ2435" s="191" t="str">
        <f t="shared" si="7465"/>
        <v/>
      </c>
      <c r="AK2435" s="100" t="str">
        <f>IFERROR(VALUE(INDEX('INPUT DATA'!$Z$5:$Z$605,MATCH(CAL!N2435,'INPUT DATA'!$A$5:$A$605,0))),"")</f>
        <v/>
      </c>
      <c r="AL2435" s="100" t="str">
        <f>IFERROR(VALUE(INDEX('INPUT DATA'!$AA$5:$AA$605,MATCH(CAL!N2435,'INPUT DATA'!$A$5:$A$605,0))),"")</f>
        <v/>
      </c>
      <c r="AM2435" s="100" t="str">
        <f t="shared" si="7453"/>
        <v/>
      </c>
      <c r="AN2435" s="100" t="str">
        <f t="shared" si="7454"/>
        <v/>
      </c>
    </row>
    <row r="2436" spans="2:40" ht="15" customHeight="1" x14ac:dyDescent="0.25">
      <c r="B2436" s="115" t="str">
        <f>IF(AND('INPUT INF'!$C435="I",'INPUT INF'!$D435=$B$2003),'INPUT INF'!$A435,"")</f>
        <v/>
      </c>
      <c r="C2436" s="115" t="str">
        <f>IF(AND('INPUT INF'!$C435="I",'INPUT INF'!$D435=$C$2003),'INPUT INF'!$A435,"")</f>
        <v/>
      </c>
      <c r="D2436" s="100" t="str">
        <f>IF(AND('INPUT INF'!$C435="I",'INPUT INF'!$D435=$D$2003),'INPUT INF'!$A435,"")</f>
        <v/>
      </c>
      <c r="E2436" s="100" t="str">
        <f>IF(AND('INPUT INF'!$C435="I",'INPUT INF'!$D435=$E$2003),'INPUT INF'!$A435,"")</f>
        <v/>
      </c>
      <c r="F2436" s="100" t="str">
        <f>IF(AND('INPUT INF'!$C435="I",'INPUT INF'!$D435=$F$2003),'INPUT INF'!$A435,"")</f>
        <v/>
      </c>
      <c r="G2436" s="100" t="str">
        <f>IF(AND('INPUT INF'!$C435="I",'INPUT INF'!$D435=$G$2003),'INPUT INF'!$A435,"")</f>
        <v/>
      </c>
      <c r="H2436" s="100" t="str">
        <f>IF(AND('INPUT INF'!$C435="II",'INPUT INF'!$D435=$H$2003),'INPUT INF'!$A435,"")</f>
        <v/>
      </c>
      <c r="I2436" s="100" t="str">
        <f>IF(AND('INPUT INF'!$C435="II",'INPUT INF'!$D435=$I$2003),'INPUT INF'!$A435,"")</f>
        <v/>
      </c>
      <c r="J2436" s="100" t="str">
        <f>IF(AND('INPUT INF'!$C435="II",'INPUT INF'!$D435=$J$2003),'INPUT INF'!$A435,"")</f>
        <v/>
      </c>
      <c r="K2436" s="100" t="str">
        <f>IF(AND('INPUT INF'!$C435="II",'INPUT INF'!$D435=$K$2003),'INPUT INF'!$A435,"")</f>
        <v/>
      </c>
      <c r="L2436" s="100" t="str">
        <f>IF(AND('INPUT INF'!$C435="II",'INPUT INF'!$D435=$L$2003),'INPUT INF'!$A435,"")</f>
        <v/>
      </c>
      <c r="M2436" s="100" t="str">
        <f>IF(AND('INPUT INF'!$C435="II",'INPUT INF'!$D435=$M$2003),'INPUT INF'!$A435,"")</f>
        <v/>
      </c>
      <c r="N2436" s="191" t="str">
        <f t="shared" si="7455"/>
        <v/>
      </c>
      <c r="O2436" s="100" t="str">
        <f t="shared" si="7464"/>
        <v/>
      </c>
      <c r="P2436" s="191" t="str">
        <f t="shared" si="7464"/>
        <v/>
      </c>
      <c r="Q2436" s="100" t="str">
        <f t="shared" si="7464"/>
        <v/>
      </c>
      <c r="R2436" s="191" t="str">
        <f t="shared" si="7464"/>
        <v/>
      </c>
      <c r="S2436" s="100" t="str">
        <f t="shared" si="7464"/>
        <v/>
      </c>
      <c r="T2436" s="191" t="str">
        <f t="shared" si="7464"/>
        <v/>
      </c>
      <c r="U2436" s="100" t="str">
        <f t="shared" si="7464"/>
        <v/>
      </c>
      <c r="V2436" s="191" t="str">
        <f t="shared" si="7464"/>
        <v/>
      </c>
      <c r="W2436" s="100" t="str">
        <f t="shared" si="7464"/>
        <v/>
      </c>
      <c r="X2436" s="191" t="str">
        <f t="shared" si="7464"/>
        <v/>
      </c>
      <c r="Y2436" s="100" t="str">
        <f t="shared" si="7465"/>
        <v/>
      </c>
      <c r="Z2436" s="191" t="str">
        <f t="shared" si="7465"/>
        <v/>
      </c>
      <c r="AA2436" s="100" t="str">
        <f t="shared" si="7465"/>
        <v/>
      </c>
      <c r="AB2436" s="191" t="str">
        <f t="shared" si="7465"/>
        <v/>
      </c>
      <c r="AC2436" s="100" t="str">
        <f t="shared" si="7465"/>
        <v/>
      </c>
      <c r="AD2436" s="191" t="str">
        <f t="shared" si="7465"/>
        <v/>
      </c>
      <c r="AE2436" s="100" t="str">
        <f t="shared" si="7465"/>
        <v/>
      </c>
      <c r="AF2436" s="191" t="str">
        <f t="shared" si="7465"/>
        <v/>
      </c>
      <c r="AG2436" s="100" t="str">
        <f t="shared" si="7465"/>
        <v/>
      </c>
      <c r="AH2436" s="191" t="str">
        <f t="shared" si="7465"/>
        <v/>
      </c>
      <c r="AI2436" s="100" t="str">
        <f t="shared" si="7465"/>
        <v/>
      </c>
      <c r="AJ2436" s="191" t="str">
        <f t="shared" si="7465"/>
        <v/>
      </c>
      <c r="AK2436" s="100" t="str">
        <f>IFERROR(VALUE(INDEX('INPUT DATA'!$Z$5:$Z$605,MATCH(CAL!N2436,'INPUT DATA'!$A$5:$A$605,0))),"")</f>
        <v/>
      </c>
      <c r="AL2436" s="100" t="str">
        <f>IFERROR(VALUE(INDEX('INPUT DATA'!$AA$5:$AA$605,MATCH(CAL!N2436,'INPUT DATA'!$A$5:$A$605,0))),"")</f>
        <v/>
      </c>
      <c r="AM2436" s="100" t="str">
        <f t="shared" si="7453"/>
        <v/>
      </c>
      <c r="AN2436" s="100" t="str">
        <f t="shared" si="7454"/>
        <v/>
      </c>
    </row>
    <row r="2437" spans="2:40" ht="15" customHeight="1" x14ac:dyDescent="0.25">
      <c r="B2437" s="115" t="str">
        <f>IF(AND('INPUT INF'!$C436="I",'INPUT INF'!$D436=$B$2003),'INPUT INF'!$A436,"")</f>
        <v/>
      </c>
      <c r="C2437" s="115" t="str">
        <f>IF(AND('INPUT INF'!$C436="I",'INPUT INF'!$D436=$C$2003),'INPUT INF'!$A436,"")</f>
        <v/>
      </c>
      <c r="D2437" s="100" t="str">
        <f>IF(AND('INPUT INF'!$C436="I",'INPUT INF'!$D436=$D$2003),'INPUT INF'!$A436,"")</f>
        <v/>
      </c>
      <c r="E2437" s="100" t="str">
        <f>IF(AND('INPUT INF'!$C436="I",'INPUT INF'!$D436=$E$2003),'INPUT INF'!$A436,"")</f>
        <v/>
      </c>
      <c r="F2437" s="100" t="str">
        <f>IF(AND('INPUT INF'!$C436="I",'INPUT INF'!$D436=$F$2003),'INPUT INF'!$A436,"")</f>
        <v/>
      </c>
      <c r="G2437" s="100" t="str">
        <f>IF(AND('INPUT INF'!$C436="I",'INPUT INF'!$D436=$G$2003),'INPUT INF'!$A436,"")</f>
        <v/>
      </c>
      <c r="H2437" s="100" t="str">
        <f>IF(AND('INPUT INF'!$C436="II",'INPUT INF'!$D436=$H$2003),'INPUT INF'!$A436,"")</f>
        <v/>
      </c>
      <c r="I2437" s="100" t="str">
        <f>IF(AND('INPUT INF'!$C436="II",'INPUT INF'!$D436=$I$2003),'INPUT INF'!$A436,"")</f>
        <v/>
      </c>
      <c r="J2437" s="100" t="str">
        <f>IF(AND('INPUT INF'!$C436="II",'INPUT INF'!$D436=$J$2003),'INPUT INF'!$A436,"")</f>
        <v/>
      </c>
      <c r="K2437" s="100" t="str">
        <f>IF(AND('INPUT INF'!$C436="II",'INPUT INF'!$D436=$K$2003),'INPUT INF'!$A436,"")</f>
        <v/>
      </c>
      <c r="L2437" s="100" t="str">
        <f>IF(AND('INPUT INF'!$C436="II",'INPUT INF'!$D436=$L$2003),'INPUT INF'!$A436,"")</f>
        <v/>
      </c>
      <c r="M2437" s="100" t="str">
        <f>IF(AND('INPUT INF'!$C436="II",'INPUT INF'!$D436=$M$2003),'INPUT INF'!$A436,"")</f>
        <v/>
      </c>
      <c r="N2437" s="191" t="str">
        <f t="shared" si="7455"/>
        <v/>
      </c>
      <c r="O2437" s="100" t="str">
        <f t="shared" si="7464"/>
        <v/>
      </c>
      <c r="P2437" s="191" t="str">
        <f t="shared" si="7464"/>
        <v/>
      </c>
      <c r="Q2437" s="100" t="str">
        <f t="shared" si="7464"/>
        <v/>
      </c>
      <c r="R2437" s="191" t="str">
        <f t="shared" si="7464"/>
        <v/>
      </c>
      <c r="S2437" s="100" t="str">
        <f t="shared" si="7464"/>
        <v/>
      </c>
      <c r="T2437" s="191" t="str">
        <f t="shared" si="7464"/>
        <v/>
      </c>
      <c r="U2437" s="100" t="str">
        <f t="shared" si="7464"/>
        <v/>
      </c>
      <c r="V2437" s="191" t="str">
        <f t="shared" si="7464"/>
        <v/>
      </c>
      <c r="W2437" s="100" t="str">
        <f t="shared" si="7464"/>
        <v/>
      </c>
      <c r="X2437" s="191" t="str">
        <f t="shared" si="7464"/>
        <v/>
      </c>
      <c r="Y2437" s="100" t="str">
        <f t="shared" si="7465"/>
        <v/>
      </c>
      <c r="Z2437" s="191" t="str">
        <f t="shared" si="7465"/>
        <v/>
      </c>
      <c r="AA2437" s="100" t="str">
        <f t="shared" si="7465"/>
        <v/>
      </c>
      <c r="AB2437" s="191" t="str">
        <f t="shared" si="7465"/>
        <v/>
      </c>
      <c r="AC2437" s="100" t="str">
        <f t="shared" si="7465"/>
        <v/>
      </c>
      <c r="AD2437" s="191" t="str">
        <f t="shared" si="7465"/>
        <v/>
      </c>
      <c r="AE2437" s="100" t="str">
        <f t="shared" si="7465"/>
        <v/>
      </c>
      <c r="AF2437" s="191" t="str">
        <f t="shared" si="7465"/>
        <v/>
      </c>
      <c r="AG2437" s="100" t="str">
        <f t="shared" si="7465"/>
        <v/>
      </c>
      <c r="AH2437" s="191" t="str">
        <f t="shared" si="7465"/>
        <v/>
      </c>
      <c r="AI2437" s="100" t="str">
        <f t="shared" si="7465"/>
        <v/>
      </c>
      <c r="AJ2437" s="191" t="str">
        <f t="shared" si="7465"/>
        <v/>
      </c>
      <c r="AK2437" s="100" t="str">
        <f>IFERROR(VALUE(INDEX('INPUT DATA'!$Z$5:$Z$605,MATCH(CAL!N2437,'INPUT DATA'!$A$5:$A$605,0))),"")</f>
        <v/>
      </c>
      <c r="AL2437" s="100" t="str">
        <f>IFERROR(VALUE(INDEX('INPUT DATA'!$AA$5:$AA$605,MATCH(CAL!N2437,'INPUT DATA'!$A$5:$A$605,0))),"")</f>
        <v/>
      </c>
      <c r="AM2437" s="100" t="str">
        <f t="shared" si="7453"/>
        <v/>
      </c>
      <c r="AN2437" s="100" t="str">
        <f t="shared" si="7454"/>
        <v/>
      </c>
    </row>
    <row r="2438" spans="2:40" ht="15" customHeight="1" x14ac:dyDescent="0.25">
      <c r="B2438" s="115" t="str">
        <f>IF(AND('INPUT INF'!$C437="I",'INPUT INF'!$D437=$B$2003),'INPUT INF'!$A437,"")</f>
        <v/>
      </c>
      <c r="C2438" s="115" t="str">
        <f>IF(AND('INPUT INF'!$C437="I",'INPUT INF'!$D437=$C$2003),'INPUT INF'!$A437,"")</f>
        <v/>
      </c>
      <c r="D2438" s="100" t="str">
        <f>IF(AND('INPUT INF'!$C437="I",'INPUT INF'!$D437=$D$2003),'INPUT INF'!$A437,"")</f>
        <v/>
      </c>
      <c r="E2438" s="100" t="str">
        <f>IF(AND('INPUT INF'!$C437="I",'INPUT INF'!$D437=$E$2003),'INPUT INF'!$A437,"")</f>
        <v/>
      </c>
      <c r="F2438" s="100" t="str">
        <f>IF(AND('INPUT INF'!$C437="I",'INPUT INF'!$D437=$F$2003),'INPUT INF'!$A437,"")</f>
        <v/>
      </c>
      <c r="G2438" s="100" t="str">
        <f>IF(AND('INPUT INF'!$C437="I",'INPUT INF'!$D437=$G$2003),'INPUT INF'!$A437,"")</f>
        <v/>
      </c>
      <c r="H2438" s="100" t="str">
        <f>IF(AND('INPUT INF'!$C437="II",'INPUT INF'!$D437=$H$2003),'INPUT INF'!$A437,"")</f>
        <v/>
      </c>
      <c r="I2438" s="100" t="str">
        <f>IF(AND('INPUT INF'!$C437="II",'INPUT INF'!$D437=$I$2003),'INPUT INF'!$A437,"")</f>
        <v/>
      </c>
      <c r="J2438" s="100" t="str">
        <f>IF(AND('INPUT INF'!$C437="II",'INPUT INF'!$D437=$J$2003),'INPUT INF'!$A437,"")</f>
        <v/>
      </c>
      <c r="K2438" s="100" t="str">
        <f>IF(AND('INPUT INF'!$C437="II",'INPUT INF'!$D437=$K$2003),'INPUT INF'!$A437,"")</f>
        <v/>
      </c>
      <c r="L2438" s="100" t="str">
        <f>IF(AND('INPUT INF'!$C437="II",'INPUT INF'!$D437=$L$2003),'INPUT INF'!$A437,"")</f>
        <v/>
      </c>
      <c r="M2438" s="100" t="str">
        <f>IF(AND('INPUT INF'!$C437="II",'INPUT INF'!$D437=$M$2003),'INPUT INF'!$A437,"")</f>
        <v/>
      </c>
      <c r="N2438" s="191" t="str">
        <f t="shared" si="7455"/>
        <v/>
      </c>
      <c r="O2438" s="100" t="str">
        <f t="shared" si="7464"/>
        <v/>
      </c>
      <c r="P2438" s="191" t="str">
        <f t="shared" si="7464"/>
        <v/>
      </c>
      <c r="Q2438" s="100" t="str">
        <f t="shared" si="7464"/>
        <v/>
      </c>
      <c r="R2438" s="191" t="str">
        <f t="shared" si="7464"/>
        <v/>
      </c>
      <c r="S2438" s="100" t="str">
        <f t="shared" si="7464"/>
        <v/>
      </c>
      <c r="T2438" s="191" t="str">
        <f t="shared" si="7464"/>
        <v/>
      </c>
      <c r="U2438" s="100" t="str">
        <f t="shared" si="7464"/>
        <v/>
      </c>
      <c r="V2438" s="191" t="str">
        <f t="shared" si="7464"/>
        <v/>
      </c>
      <c r="W2438" s="100" t="str">
        <f t="shared" si="7464"/>
        <v/>
      </c>
      <c r="X2438" s="191" t="str">
        <f t="shared" si="7464"/>
        <v/>
      </c>
      <c r="Y2438" s="100" t="str">
        <f t="shared" si="7465"/>
        <v/>
      </c>
      <c r="Z2438" s="191" t="str">
        <f t="shared" si="7465"/>
        <v/>
      </c>
      <c r="AA2438" s="100" t="str">
        <f t="shared" si="7465"/>
        <v/>
      </c>
      <c r="AB2438" s="191" t="str">
        <f t="shared" si="7465"/>
        <v/>
      </c>
      <c r="AC2438" s="100" t="str">
        <f t="shared" si="7465"/>
        <v/>
      </c>
      <c r="AD2438" s="191" t="str">
        <f t="shared" si="7465"/>
        <v/>
      </c>
      <c r="AE2438" s="100" t="str">
        <f t="shared" si="7465"/>
        <v/>
      </c>
      <c r="AF2438" s="191" t="str">
        <f t="shared" si="7465"/>
        <v/>
      </c>
      <c r="AG2438" s="100" t="str">
        <f t="shared" si="7465"/>
        <v/>
      </c>
      <c r="AH2438" s="191" t="str">
        <f t="shared" si="7465"/>
        <v/>
      </c>
      <c r="AI2438" s="100" t="str">
        <f t="shared" si="7465"/>
        <v/>
      </c>
      <c r="AJ2438" s="191" t="str">
        <f t="shared" si="7465"/>
        <v/>
      </c>
      <c r="AK2438" s="100" t="str">
        <f>IFERROR(VALUE(INDEX('INPUT DATA'!$Z$5:$Z$605,MATCH(CAL!N2438,'INPUT DATA'!$A$5:$A$605,0))),"")</f>
        <v/>
      </c>
      <c r="AL2438" s="100" t="str">
        <f>IFERROR(VALUE(INDEX('INPUT DATA'!$AA$5:$AA$605,MATCH(CAL!N2438,'INPUT DATA'!$A$5:$A$605,0))),"")</f>
        <v/>
      </c>
      <c r="AM2438" s="100" t="str">
        <f t="shared" si="7453"/>
        <v/>
      </c>
      <c r="AN2438" s="100" t="str">
        <f t="shared" si="7454"/>
        <v/>
      </c>
    </row>
    <row r="2439" spans="2:40" ht="15" customHeight="1" x14ac:dyDescent="0.25">
      <c r="B2439" s="115" t="str">
        <f>IF(AND('INPUT INF'!$C438="I",'INPUT INF'!$D438=$B$2003),'INPUT INF'!$A438,"")</f>
        <v/>
      </c>
      <c r="C2439" s="115" t="str">
        <f>IF(AND('INPUT INF'!$C438="I",'INPUT INF'!$D438=$C$2003),'INPUT INF'!$A438,"")</f>
        <v/>
      </c>
      <c r="D2439" s="100" t="str">
        <f>IF(AND('INPUT INF'!$C438="I",'INPUT INF'!$D438=$D$2003),'INPUT INF'!$A438,"")</f>
        <v/>
      </c>
      <c r="E2439" s="100" t="str">
        <f>IF(AND('INPUT INF'!$C438="I",'INPUT INF'!$D438=$E$2003),'INPUT INF'!$A438,"")</f>
        <v/>
      </c>
      <c r="F2439" s="100" t="str">
        <f>IF(AND('INPUT INF'!$C438="I",'INPUT INF'!$D438=$F$2003),'INPUT INF'!$A438,"")</f>
        <v/>
      </c>
      <c r="G2439" s="100" t="str">
        <f>IF(AND('INPUT INF'!$C438="I",'INPUT INF'!$D438=$G$2003),'INPUT INF'!$A438,"")</f>
        <v/>
      </c>
      <c r="H2439" s="100" t="str">
        <f>IF(AND('INPUT INF'!$C438="II",'INPUT INF'!$D438=$H$2003),'INPUT INF'!$A438,"")</f>
        <v/>
      </c>
      <c r="I2439" s="100" t="str">
        <f>IF(AND('INPUT INF'!$C438="II",'INPUT INF'!$D438=$I$2003),'INPUT INF'!$A438,"")</f>
        <v/>
      </c>
      <c r="J2439" s="100" t="str">
        <f>IF(AND('INPUT INF'!$C438="II",'INPUT INF'!$D438=$J$2003),'INPUT INF'!$A438,"")</f>
        <v/>
      </c>
      <c r="K2439" s="100" t="str">
        <f>IF(AND('INPUT INF'!$C438="II",'INPUT INF'!$D438=$K$2003),'INPUT INF'!$A438,"")</f>
        <v/>
      </c>
      <c r="L2439" s="100" t="str">
        <f>IF(AND('INPUT INF'!$C438="II",'INPUT INF'!$D438=$L$2003),'INPUT INF'!$A438,"")</f>
        <v/>
      </c>
      <c r="M2439" s="100" t="str">
        <f>IF(AND('INPUT INF'!$C438="II",'INPUT INF'!$D438=$M$2003),'INPUT INF'!$A438,"")</f>
        <v/>
      </c>
      <c r="N2439" s="191" t="str">
        <f t="shared" si="7455"/>
        <v/>
      </c>
      <c r="O2439" s="100" t="str">
        <f t="shared" si="7464"/>
        <v/>
      </c>
      <c r="P2439" s="191" t="str">
        <f t="shared" si="7464"/>
        <v/>
      </c>
      <c r="Q2439" s="100" t="str">
        <f t="shared" si="7464"/>
        <v/>
      </c>
      <c r="R2439" s="191" t="str">
        <f t="shared" si="7464"/>
        <v/>
      </c>
      <c r="S2439" s="100" t="str">
        <f t="shared" si="7464"/>
        <v/>
      </c>
      <c r="T2439" s="191" t="str">
        <f t="shared" si="7464"/>
        <v/>
      </c>
      <c r="U2439" s="100" t="str">
        <f t="shared" si="7464"/>
        <v/>
      </c>
      <c r="V2439" s="191" t="str">
        <f t="shared" si="7464"/>
        <v/>
      </c>
      <c r="W2439" s="100" t="str">
        <f t="shared" si="7464"/>
        <v/>
      </c>
      <c r="X2439" s="191" t="str">
        <f t="shared" si="7464"/>
        <v/>
      </c>
      <c r="Y2439" s="100" t="str">
        <f t="shared" si="7465"/>
        <v/>
      </c>
      <c r="Z2439" s="191" t="str">
        <f t="shared" si="7465"/>
        <v/>
      </c>
      <c r="AA2439" s="100" t="str">
        <f t="shared" si="7465"/>
        <v/>
      </c>
      <c r="AB2439" s="191" t="str">
        <f t="shared" si="7465"/>
        <v/>
      </c>
      <c r="AC2439" s="100" t="str">
        <f t="shared" si="7465"/>
        <v/>
      </c>
      <c r="AD2439" s="191" t="str">
        <f t="shared" si="7465"/>
        <v/>
      </c>
      <c r="AE2439" s="100" t="str">
        <f t="shared" si="7465"/>
        <v/>
      </c>
      <c r="AF2439" s="191" t="str">
        <f t="shared" si="7465"/>
        <v/>
      </c>
      <c r="AG2439" s="100" t="str">
        <f t="shared" si="7465"/>
        <v/>
      </c>
      <c r="AH2439" s="191" t="str">
        <f t="shared" si="7465"/>
        <v/>
      </c>
      <c r="AI2439" s="100" t="str">
        <f t="shared" si="7465"/>
        <v/>
      </c>
      <c r="AJ2439" s="191" t="str">
        <f t="shared" si="7465"/>
        <v/>
      </c>
      <c r="AK2439" s="100" t="str">
        <f>IFERROR(VALUE(INDEX('INPUT DATA'!$Z$5:$Z$605,MATCH(CAL!N2439,'INPUT DATA'!$A$5:$A$605,0))),"")</f>
        <v/>
      </c>
      <c r="AL2439" s="100" t="str">
        <f>IFERROR(VALUE(INDEX('INPUT DATA'!$AA$5:$AA$605,MATCH(CAL!N2439,'INPUT DATA'!$A$5:$A$605,0))),"")</f>
        <v/>
      </c>
      <c r="AM2439" s="100" t="str">
        <f t="shared" si="7453"/>
        <v/>
      </c>
      <c r="AN2439" s="100" t="str">
        <f t="shared" si="7454"/>
        <v/>
      </c>
    </row>
    <row r="2440" spans="2:40" ht="15" customHeight="1" x14ac:dyDescent="0.25">
      <c r="B2440" s="115" t="str">
        <f>IF(AND('INPUT INF'!$C439="I",'INPUT INF'!$D439=$B$2003),'INPUT INF'!$A439,"")</f>
        <v/>
      </c>
      <c r="C2440" s="115" t="str">
        <f>IF(AND('INPUT INF'!$C439="I",'INPUT INF'!$D439=$C$2003),'INPUT INF'!$A439,"")</f>
        <v/>
      </c>
      <c r="D2440" s="100" t="str">
        <f>IF(AND('INPUT INF'!$C439="I",'INPUT INF'!$D439=$D$2003),'INPUT INF'!$A439,"")</f>
        <v/>
      </c>
      <c r="E2440" s="100" t="str">
        <f>IF(AND('INPUT INF'!$C439="I",'INPUT INF'!$D439=$E$2003),'INPUT INF'!$A439,"")</f>
        <v/>
      </c>
      <c r="F2440" s="100" t="str">
        <f>IF(AND('INPUT INF'!$C439="I",'INPUT INF'!$D439=$F$2003),'INPUT INF'!$A439,"")</f>
        <v/>
      </c>
      <c r="G2440" s="100" t="str">
        <f>IF(AND('INPUT INF'!$C439="I",'INPUT INF'!$D439=$G$2003),'INPUT INF'!$A439,"")</f>
        <v/>
      </c>
      <c r="H2440" s="100" t="str">
        <f>IF(AND('INPUT INF'!$C439="II",'INPUT INF'!$D439=$H$2003),'INPUT INF'!$A439,"")</f>
        <v/>
      </c>
      <c r="I2440" s="100" t="str">
        <f>IF(AND('INPUT INF'!$C439="II",'INPUT INF'!$D439=$I$2003),'INPUT INF'!$A439,"")</f>
        <v/>
      </c>
      <c r="J2440" s="100" t="str">
        <f>IF(AND('INPUT INF'!$C439="II",'INPUT INF'!$D439=$J$2003),'INPUT INF'!$A439,"")</f>
        <v/>
      </c>
      <c r="K2440" s="100" t="str">
        <f>IF(AND('INPUT INF'!$C439="II",'INPUT INF'!$D439=$K$2003),'INPUT INF'!$A439,"")</f>
        <v/>
      </c>
      <c r="L2440" s="100" t="str">
        <f>IF(AND('INPUT INF'!$C439="II",'INPUT INF'!$D439=$L$2003),'INPUT INF'!$A439,"")</f>
        <v/>
      </c>
      <c r="M2440" s="100" t="str">
        <f>IF(AND('INPUT INF'!$C439="II",'INPUT INF'!$D439=$M$2003),'INPUT INF'!$A439,"")</f>
        <v/>
      </c>
      <c r="N2440" s="191" t="str">
        <f t="shared" si="7455"/>
        <v/>
      </c>
      <c r="O2440" s="100" t="str">
        <f t="shared" si="7464"/>
        <v/>
      </c>
      <c r="P2440" s="191" t="str">
        <f t="shared" si="7464"/>
        <v/>
      </c>
      <c r="Q2440" s="100" t="str">
        <f t="shared" si="7464"/>
        <v/>
      </c>
      <c r="R2440" s="191" t="str">
        <f t="shared" si="7464"/>
        <v/>
      </c>
      <c r="S2440" s="100" t="str">
        <f t="shared" si="7464"/>
        <v/>
      </c>
      <c r="T2440" s="191" t="str">
        <f t="shared" si="7464"/>
        <v/>
      </c>
      <c r="U2440" s="100" t="str">
        <f t="shared" si="7464"/>
        <v/>
      </c>
      <c r="V2440" s="191" t="str">
        <f t="shared" si="7464"/>
        <v/>
      </c>
      <c r="W2440" s="100" t="str">
        <f t="shared" si="7464"/>
        <v/>
      </c>
      <c r="X2440" s="191" t="str">
        <f t="shared" si="7464"/>
        <v/>
      </c>
      <c r="Y2440" s="100" t="str">
        <f t="shared" si="7465"/>
        <v/>
      </c>
      <c r="Z2440" s="191" t="str">
        <f t="shared" si="7465"/>
        <v/>
      </c>
      <c r="AA2440" s="100" t="str">
        <f t="shared" si="7465"/>
        <v/>
      </c>
      <c r="AB2440" s="191" t="str">
        <f t="shared" si="7465"/>
        <v/>
      </c>
      <c r="AC2440" s="100" t="str">
        <f t="shared" si="7465"/>
        <v/>
      </c>
      <c r="AD2440" s="191" t="str">
        <f t="shared" si="7465"/>
        <v/>
      </c>
      <c r="AE2440" s="100" t="str">
        <f t="shared" si="7465"/>
        <v/>
      </c>
      <c r="AF2440" s="191" t="str">
        <f t="shared" si="7465"/>
        <v/>
      </c>
      <c r="AG2440" s="100" t="str">
        <f t="shared" si="7465"/>
        <v/>
      </c>
      <c r="AH2440" s="191" t="str">
        <f t="shared" si="7465"/>
        <v/>
      </c>
      <c r="AI2440" s="100" t="str">
        <f t="shared" si="7465"/>
        <v/>
      </c>
      <c r="AJ2440" s="191" t="str">
        <f t="shared" si="7465"/>
        <v/>
      </c>
      <c r="AK2440" s="100" t="str">
        <f>IFERROR(VALUE(INDEX('INPUT DATA'!$Z$5:$Z$605,MATCH(CAL!N2440,'INPUT DATA'!$A$5:$A$605,0))),"")</f>
        <v/>
      </c>
      <c r="AL2440" s="100" t="str">
        <f>IFERROR(VALUE(INDEX('INPUT DATA'!$AA$5:$AA$605,MATCH(CAL!N2440,'INPUT DATA'!$A$5:$A$605,0))),"")</f>
        <v/>
      </c>
      <c r="AM2440" s="100" t="str">
        <f t="shared" si="7453"/>
        <v/>
      </c>
      <c r="AN2440" s="100" t="str">
        <f t="shared" si="7454"/>
        <v/>
      </c>
    </row>
    <row r="2441" spans="2:40" ht="15" customHeight="1" x14ac:dyDescent="0.25">
      <c r="B2441" s="115" t="str">
        <f>IF(AND('INPUT INF'!$C440="I",'INPUT INF'!$D440=$B$2003),'INPUT INF'!$A440,"")</f>
        <v/>
      </c>
      <c r="C2441" s="115" t="str">
        <f>IF(AND('INPUT INF'!$C440="I",'INPUT INF'!$D440=$C$2003),'INPUT INF'!$A440,"")</f>
        <v/>
      </c>
      <c r="D2441" s="100" t="str">
        <f>IF(AND('INPUT INF'!$C440="I",'INPUT INF'!$D440=$D$2003),'INPUT INF'!$A440,"")</f>
        <v/>
      </c>
      <c r="E2441" s="100" t="str">
        <f>IF(AND('INPUT INF'!$C440="I",'INPUT INF'!$D440=$E$2003),'INPUT INF'!$A440,"")</f>
        <v/>
      </c>
      <c r="F2441" s="100" t="str">
        <f>IF(AND('INPUT INF'!$C440="I",'INPUT INF'!$D440=$F$2003),'INPUT INF'!$A440,"")</f>
        <v/>
      </c>
      <c r="G2441" s="100" t="str">
        <f>IF(AND('INPUT INF'!$C440="I",'INPUT INF'!$D440=$G$2003),'INPUT INF'!$A440,"")</f>
        <v/>
      </c>
      <c r="H2441" s="100" t="str">
        <f>IF(AND('INPUT INF'!$C440="II",'INPUT INF'!$D440=$H$2003),'INPUT INF'!$A440,"")</f>
        <v/>
      </c>
      <c r="I2441" s="100" t="str">
        <f>IF(AND('INPUT INF'!$C440="II",'INPUT INF'!$D440=$I$2003),'INPUT INF'!$A440,"")</f>
        <v/>
      </c>
      <c r="J2441" s="100" t="str">
        <f>IF(AND('INPUT INF'!$C440="II",'INPUT INF'!$D440=$J$2003),'INPUT INF'!$A440,"")</f>
        <v/>
      </c>
      <c r="K2441" s="100" t="str">
        <f>IF(AND('INPUT INF'!$C440="II",'INPUT INF'!$D440=$K$2003),'INPUT INF'!$A440,"")</f>
        <v/>
      </c>
      <c r="L2441" s="100" t="str">
        <f>IF(AND('INPUT INF'!$C440="II",'INPUT INF'!$D440=$L$2003),'INPUT INF'!$A440,"")</f>
        <v/>
      </c>
      <c r="M2441" s="100" t="str">
        <f>IF(AND('INPUT INF'!$C440="II",'INPUT INF'!$D440=$M$2003),'INPUT INF'!$A440,"")</f>
        <v/>
      </c>
      <c r="N2441" s="191" t="str">
        <f t="shared" si="7455"/>
        <v/>
      </c>
      <c r="O2441" s="100" t="str">
        <f t="shared" si="7464"/>
        <v/>
      </c>
      <c r="P2441" s="191" t="str">
        <f t="shared" si="7464"/>
        <v/>
      </c>
      <c r="Q2441" s="100" t="str">
        <f t="shared" si="7464"/>
        <v/>
      </c>
      <c r="R2441" s="191" t="str">
        <f t="shared" si="7464"/>
        <v/>
      </c>
      <c r="S2441" s="100" t="str">
        <f t="shared" si="7464"/>
        <v/>
      </c>
      <c r="T2441" s="191" t="str">
        <f t="shared" si="7464"/>
        <v/>
      </c>
      <c r="U2441" s="100" t="str">
        <f t="shared" si="7464"/>
        <v/>
      </c>
      <c r="V2441" s="191" t="str">
        <f t="shared" si="7464"/>
        <v/>
      </c>
      <c r="W2441" s="100" t="str">
        <f t="shared" si="7464"/>
        <v/>
      </c>
      <c r="X2441" s="191" t="str">
        <f t="shared" si="7464"/>
        <v/>
      </c>
      <c r="Y2441" s="100" t="str">
        <f t="shared" si="7465"/>
        <v/>
      </c>
      <c r="Z2441" s="191" t="str">
        <f t="shared" si="7465"/>
        <v/>
      </c>
      <c r="AA2441" s="100" t="str">
        <f t="shared" si="7465"/>
        <v/>
      </c>
      <c r="AB2441" s="191" t="str">
        <f t="shared" si="7465"/>
        <v/>
      </c>
      <c r="AC2441" s="100" t="str">
        <f t="shared" si="7465"/>
        <v/>
      </c>
      <c r="AD2441" s="191" t="str">
        <f t="shared" si="7465"/>
        <v/>
      </c>
      <c r="AE2441" s="100" t="str">
        <f t="shared" si="7465"/>
        <v/>
      </c>
      <c r="AF2441" s="191" t="str">
        <f t="shared" si="7465"/>
        <v/>
      </c>
      <c r="AG2441" s="100" t="str">
        <f t="shared" si="7465"/>
        <v/>
      </c>
      <c r="AH2441" s="191" t="str">
        <f t="shared" si="7465"/>
        <v/>
      </c>
      <c r="AI2441" s="100" t="str">
        <f t="shared" si="7465"/>
        <v/>
      </c>
      <c r="AJ2441" s="191" t="str">
        <f t="shared" si="7465"/>
        <v/>
      </c>
      <c r="AK2441" s="100" t="str">
        <f>IFERROR(VALUE(INDEX('INPUT DATA'!$Z$5:$Z$605,MATCH(CAL!N2441,'INPUT DATA'!$A$5:$A$605,0))),"")</f>
        <v/>
      </c>
      <c r="AL2441" s="100" t="str">
        <f>IFERROR(VALUE(INDEX('INPUT DATA'!$AA$5:$AA$605,MATCH(CAL!N2441,'INPUT DATA'!$A$5:$A$605,0))),"")</f>
        <v/>
      </c>
      <c r="AM2441" s="100" t="str">
        <f t="shared" si="7453"/>
        <v/>
      </c>
      <c r="AN2441" s="100" t="str">
        <f t="shared" si="7454"/>
        <v/>
      </c>
    </row>
    <row r="2442" spans="2:40" ht="15" customHeight="1" x14ac:dyDescent="0.25">
      <c r="B2442" s="115" t="str">
        <f>IF(AND('INPUT INF'!$C441="I",'INPUT INF'!$D441=$B$2003),'INPUT INF'!$A441,"")</f>
        <v/>
      </c>
      <c r="C2442" s="115" t="str">
        <f>IF(AND('INPUT INF'!$C441="I",'INPUT INF'!$D441=$C$2003),'INPUT INF'!$A441,"")</f>
        <v/>
      </c>
      <c r="D2442" s="100" t="str">
        <f>IF(AND('INPUT INF'!$C441="I",'INPUT INF'!$D441=$D$2003),'INPUT INF'!$A441,"")</f>
        <v/>
      </c>
      <c r="E2442" s="100" t="str">
        <f>IF(AND('INPUT INF'!$C441="I",'INPUT INF'!$D441=$E$2003),'INPUT INF'!$A441,"")</f>
        <v/>
      </c>
      <c r="F2442" s="100" t="str">
        <f>IF(AND('INPUT INF'!$C441="I",'INPUT INF'!$D441=$F$2003),'INPUT INF'!$A441,"")</f>
        <v/>
      </c>
      <c r="G2442" s="100" t="str">
        <f>IF(AND('INPUT INF'!$C441="I",'INPUT INF'!$D441=$G$2003),'INPUT INF'!$A441,"")</f>
        <v/>
      </c>
      <c r="H2442" s="100" t="str">
        <f>IF(AND('INPUT INF'!$C441="II",'INPUT INF'!$D441=$H$2003),'INPUT INF'!$A441,"")</f>
        <v/>
      </c>
      <c r="I2442" s="100" t="str">
        <f>IF(AND('INPUT INF'!$C441="II",'INPUT INF'!$D441=$I$2003),'INPUT INF'!$A441,"")</f>
        <v/>
      </c>
      <c r="J2442" s="100" t="str">
        <f>IF(AND('INPUT INF'!$C441="II",'INPUT INF'!$D441=$J$2003),'INPUT INF'!$A441,"")</f>
        <v/>
      </c>
      <c r="K2442" s="100" t="str">
        <f>IF(AND('INPUT INF'!$C441="II",'INPUT INF'!$D441=$K$2003),'INPUT INF'!$A441,"")</f>
        <v/>
      </c>
      <c r="L2442" s="100" t="str">
        <f>IF(AND('INPUT INF'!$C441="II",'INPUT INF'!$D441=$L$2003),'INPUT INF'!$A441,"")</f>
        <v/>
      </c>
      <c r="M2442" s="100" t="str">
        <f>IF(AND('INPUT INF'!$C441="II",'INPUT INF'!$D441=$M$2003),'INPUT INF'!$A441,"")</f>
        <v/>
      </c>
      <c r="N2442" s="191" t="str">
        <f t="shared" si="7455"/>
        <v/>
      </c>
      <c r="O2442" s="100" t="str">
        <f t="shared" si="7464"/>
        <v/>
      </c>
      <c r="P2442" s="191" t="str">
        <f t="shared" si="7464"/>
        <v/>
      </c>
      <c r="Q2442" s="100" t="str">
        <f t="shared" si="7464"/>
        <v/>
      </c>
      <c r="R2442" s="191" t="str">
        <f t="shared" si="7464"/>
        <v/>
      </c>
      <c r="S2442" s="100" t="str">
        <f t="shared" si="7464"/>
        <v/>
      </c>
      <c r="T2442" s="191" t="str">
        <f t="shared" si="7464"/>
        <v/>
      </c>
      <c r="U2442" s="100" t="str">
        <f t="shared" si="7464"/>
        <v/>
      </c>
      <c r="V2442" s="191" t="str">
        <f t="shared" si="7464"/>
        <v/>
      </c>
      <c r="W2442" s="100" t="str">
        <f t="shared" si="7464"/>
        <v/>
      </c>
      <c r="X2442" s="191" t="str">
        <f t="shared" si="7464"/>
        <v/>
      </c>
      <c r="Y2442" s="100" t="str">
        <f t="shared" si="7465"/>
        <v/>
      </c>
      <c r="Z2442" s="191" t="str">
        <f t="shared" si="7465"/>
        <v/>
      </c>
      <c r="AA2442" s="100" t="str">
        <f t="shared" si="7465"/>
        <v/>
      </c>
      <c r="AB2442" s="191" t="str">
        <f t="shared" si="7465"/>
        <v/>
      </c>
      <c r="AC2442" s="100" t="str">
        <f t="shared" si="7465"/>
        <v/>
      </c>
      <c r="AD2442" s="191" t="str">
        <f t="shared" si="7465"/>
        <v/>
      </c>
      <c r="AE2442" s="100" t="str">
        <f t="shared" si="7465"/>
        <v/>
      </c>
      <c r="AF2442" s="191" t="str">
        <f t="shared" si="7465"/>
        <v/>
      </c>
      <c r="AG2442" s="100" t="str">
        <f t="shared" si="7465"/>
        <v/>
      </c>
      <c r="AH2442" s="191" t="str">
        <f t="shared" si="7465"/>
        <v/>
      </c>
      <c r="AI2442" s="100" t="str">
        <f t="shared" si="7465"/>
        <v/>
      </c>
      <c r="AJ2442" s="191" t="str">
        <f t="shared" si="7465"/>
        <v/>
      </c>
      <c r="AK2442" s="100" t="str">
        <f>IFERROR(VALUE(INDEX('INPUT DATA'!$Z$5:$Z$605,MATCH(CAL!N2442,'INPUT DATA'!$A$5:$A$605,0))),"")</f>
        <v/>
      </c>
      <c r="AL2442" s="100" t="str">
        <f>IFERROR(VALUE(INDEX('INPUT DATA'!$AA$5:$AA$605,MATCH(CAL!N2442,'INPUT DATA'!$A$5:$A$605,0))),"")</f>
        <v/>
      </c>
      <c r="AM2442" s="100" t="str">
        <f t="shared" si="7453"/>
        <v/>
      </c>
      <c r="AN2442" s="100" t="str">
        <f t="shared" si="7454"/>
        <v/>
      </c>
    </row>
    <row r="2443" spans="2:40" ht="15" customHeight="1" x14ac:dyDescent="0.25">
      <c r="B2443" s="115" t="str">
        <f>IF(AND('INPUT INF'!$C442="I",'INPUT INF'!$D442=$B$2003),'INPUT INF'!$A442,"")</f>
        <v/>
      </c>
      <c r="C2443" s="115" t="str">
        <f>IF(AND('INPUT INF'!$C442="I",'INPUT INF'!$D442=$C$2003),'INPUT INF'!$A442,"")</f>
        <v/>
      </c>
      <c r="D2443" s="100" t="str">
        <f>IF(AND('INPUT INF'!$C442="I",'INPUT INF'!$D442=$D$2003),'INPUT INF'!$A442,"")</f>
        <v/>
      </c>
      <c r="E2443" s="100" t="str">
        <f>IF(AND('INPUT INF'!$C442="I",'INPUT INF'!$D442=$E$2003),'INPUT INF'!$A442,"")</f>
        <v/>
      </c>
      <c r="F2443" s="100" t="str">
        <f>IF(AND('INPUT INF'!$C442="I",'INPUT INF'!$D442=$F$2003),'INPUT INF'!$A442,"")</f>
        <v/>
      </c>
      <c r="G2443" s="100" t="str">
        <f>IF(AND('INPUT INF'!$C442="I",'INPUT INF'!$D442=$G$2003),'INPUT INF'!$A442,"")</f>
        <v/>
      </c>
      <c r="H2443" s="100" t="str">
        <f>IF(AND('INPUT INF'!$C442="II",'INPUT INF'!$D442=$H$2003),'INPUT INF'!$A442,"")</f>
        <v/>
      </c>
      <c r="I2443" s="100" t="str">
        <f>IF(AND('INPUT INF'!$C442="II",'INPUT INF'!$D442=$I$2003),'INPUT INF'!$A442,"")</f>
        <v/>
      </c>
      <c r="J2443" s="100" t="str">
        <f>IF(AND('INPUT INF'!$C442="II",'INPUT INF'!$D442=$J$2003),'INPUT INF'!$A442,"")</f>
        <v/>
      </c>
      <c r="K2443" s="100" t="str">
        <f>IF(AND('INPUT INF'!$C442="II",'INPUT INF'!$D442=$K$2003),'INPUT INF'!$A442,"")</f>
        <v/>
      </c>
      <c r="L2443" s="100" t="str">
        <f>IF(AND('INPUT INF'!$C442="II",'INPUT INF'!$D442=$L$2003),'INPUT INF'!$A442,"")</f>
        <v/>
      </c>
      <c r="M2443" s="100" t="str">
        <f>IF(AND('INPUT INF'!$C442="II",'INPUT INF'!$D442=$M$2003),'INPUT INF'!$A442,"")</f>
        <v/>
      </c>
      <c r="N2443" s="191" t="str">
        <f t="shared" si="7455"/>
        <v/>
      </c>
      <c r="O2443" s="100" t="str">
        <f t="shared" si="7464"/>
        <v/>
      </c>
      <c r="P2443" s="191" t="str">
        <f t="shared" si="7464"/>
        <v/>
      </c>
      <c r="Q2443" s="100" t="str">
        <f t="shared" si="7464"/>
        <v/>
      </c>
      <c r="R2443" s="191" t="str">
        <f t="shared" si="7464"/>
        <v/>
      </c>
      <c r="S2443" s="100" t="str">
        <f t="shared" si="7464"/>
        <v/>
      </c>
      <c r="T2443" s="191" t="str">
        <f t="shared" si="7464"/>
        <v/>
      </c>
      <c r="U2443" s="100" t="str">
        <f t="shared" si="7464"/>
        <v/>
      </c>
      <c r="V2443" s="191" t="str">
        <f t="shared" si="7464"/>
        <v/>
      </c>
      <c r="W2443" s="100" t="str">
        <f t="shared" si="7464"/>
        <v/>
      </c>
      <c r="X2443" s="191" t="str">
        <f t="shared" si="7464"/>
        <v/>
      </c>
      <c r="Y2443" s="100" t="str">
        <f t="shared" si="7465"/>
        <v/>
      </c>
      <c r="Z2443" s="191" t="str">
        <f t="shared" si="7465"/>
        <v/>
      </c>
      <c r="AA2443" s="100" t="str">
        <f t="shared" si="7465"/>
        <v/>
      </c>
      <c r="AB2443" s="191" t="str">
        <f t="shared" si="7465"/>
        <v/>
      </c>
      <c r="AC2443" s="100" t="str">
        <f t="shared" si="7465"/>
        <v/>
      </c>
      <c r="AD2443" s="191" t="str">
        <f t="shared" si="7465"/>
        <v/>
      </c>
      <c r="AE2443" s="100" t="str">
        <f t="shared" si="7465"/>
        <v/>
      </c>
      <c r="AF2443" s="191" t="str">
        <f t="shared" si="7465"/>
        <v/>
      </c>
      <c r="AG2443" s="100" t="str">
        <f t="shared" si="7465"/>
        <v/>
      </c>
      <c r="AH2443" s="191" t="str">
        <f t="shared" si="7465"/>
        <v/>
      </c>
      <c r="AI2443" s="100" t="str">
        <f t="shared" si="7465"/>
        <v/>
      </c>
      <c r="AJ2443" s="191" t="str">
        <f t="shared" si="7465"/>
        <v/>
      </c>
      <c r="AK2443" s="100" t="str">
        <f>IFERROR(VALUE(INDEX('INPUT DATA'!$Z$5:$Z$605,MATCH(CAL!N2443,'INPUT DATA'!$A$5:$A$605,0))),"")</f>
        <v/>
      </c>
      <c r="AL2443" s="100" t="str">
        <f>IFERROR(VALUE(INDEX('INPUT DATA'!$AA$5:$AA$605,MATCH(CAL!N2443,'INPUT DATA'!$A$5:$A$605,0))),"")</f>
        <v/>
      </c>
      <c r="AM2443" s="100" t="str">
        <f t="shared" si="7453"/>
        <v/>
      </c>
      <c r="AN2443" s="100" t="str">
        <f t="shared" si="7454"/>
        <v/>
      </c>
    </row>
    <row r="2444" spans="2:40" ht="15" customHeight="1" x14ac:dyDescent="0.25">
      <c r="B2444" s="115" t="str">
        <f>IF(AND('INPUT INF'!$C443="I",'INPUT INF'!$D443=$B$2003),'INPUT INF'!$A443,"")</f>
        <v/>
      </c>
      <c r="C2444" s="115" t="str">
        <f>IF(AND('INPUT INF'!$C443="I",'INPUT INF'!$D443=$C$2003),'INPUT INF'!$A443,"")</f>
        <v/>
      </c>
      <c r="D2444" s="100" t="str">
        <f>IF(AND('INPUT INF'!$C443="I",'INPUT INF'!$D443=$D$2003),'INPUT INF'!$A443,"")</f>
        <v/>
      </c>
      <c r="E2444" s="100" t="str">
        <f>IF(AND('INPUT INF'!$C443="I",'INPUT INF'!$D443=$E$2003),'INPUT INF'!$A443,"")</f>
        <v/>
      </c>
      <c r="F2444" s="100" t="str">
        <f>IF(AND('INPUT INF'!$C443="I",'INPUT INF'!$D443=$F$2003),'INPUT INF'!$A443,"")</f>
        <v/>
      </c>
      <c r="G2444" s="100" t="str">
        <f>IF(AND('INPUT INF'!$C443="I",'INPUT INF'!$D443=$G$2003),'INPUT INF'!$A443,"")</f>
        <v/>
      </c>
      <c r="H2444" s="100" t="str">
        <f>IF(AND('INPUT INF'!$C443="II",'INPUT INF'!$D443=$H$2003),'INPUT INF'!$A443,"")</f>
        <v/>
      </c>
      <c r="I2444" s="100" t="str">
        <f>IF(AND('INPUT INF'!$C443="II",'INPUT INF'!$D443=$I$2003),'INPUT INF'!$A443,"")</f>
        <v/>
      </c>
      <c r="J2444" s="100" t="str">
        <f>IF(AND('INPUT INF'!$C443="II",'INPUT INF'!$D443=$J$2003),'INPUT INF'!$A443,"")</f>
        <v/>
      </c>
      <c r="K2444" s="100" t="str">
        <f>IF(AND('INPUT INF'!$C443="II",'INPUT INF'!$D443=$K$2003),'INPUT INF'!$A443,"")</f>
        <v/>
      </c>
      <c r="L2444" s="100" t="str">
        <f>IF(AND('INPUT INF'!$C443="II",'INPUT INF'!$D443=$L$2003),'INPUT INF'!$A443,"")</f>
        <v/>
      </c>
      <c r="M2444" s="100" t="str">
        <f>IF(AND('INPUT INF'!$C443="II",'INPUT INF'!$D443=$M$2003),'INPUT INF'!$A443,"")</f>
        <v/>
      </c>
      <c r="N2444" s="191" t="str">
        <f t="shared" si="7455"/>
        <v/>
      </c>
      <c r="O2444" s="100" t="str">
        <f t="shared" ref="O2444:X2453" si="7466">VLOOKUP($N2444,$B$1003:$AA$1901,O$2003,FALSE)</f>
        <v/>
      </c>
      <c r="P2444" s="191" t="str">
        <f t="shared" si="7466"/>
        <v/>
      </c>
      <c r="Q2444" s="100" t="str">
        <f t="shared" si="7466"/>
        <v/>
      </c>
      <c r="R2444" s="191" t="str">
        <f t="shared" si="7466"/>
        <v/>
      </c>
      <c r="S2444" s="100" t="str">
        <f t="shared" si="7466"/>
        <v/>
      </c>
      <c r="T2444" s="191" t="str">
        <f t="shared" si="7466"/>
        <v/>
      </c>
      <c r="U2444" s="100" t="str">
        <f t="shared" si="7466"/>
        <v/>
      </c>
      <c r="V2444" s="191" t="str">
        <f t="shared" si="7466"/>
        <v/>
      </c>
      <c r="W2444" s="100" t="str">
        <f t="shared" si="7466"/>
        <v/>
      </c>
      <c r="X2444" s="191" t="str">
        <f t="shared" si="7466"/>
        <v/>
      </c>
      <c r="Y2444" s="100" t="str">
        <f t="shared" ref="Y2444:AJ2453" si="7467">VLOOKUP($N2444,$B$1003:$AA$1901,Y$2003,FALSE)</f>
        <v/>
      </c>
      <c r="Z2444" s="191" t="str">
        <f t="shared" si="7467"/>
        <v/>
      </c>
      <c r="AA2444" s="100" t="str">
        <f t="shared" si="7467"/>
        <v/>
      </c>
      <c r="AB2444" s="191" t="str">
        <f t="shared" si="7467"/>
        <v/>
      </c>
      <c r="AC2444" s="100" t="str">
        <f t="shared" si="7467"/>
        <v/>
      </c>
      <c r="AD2444" s="191" t="str">
        <f t="shared" si="7467"/>
        <v/>
      </c>
      <c r="AE2444" s="100" t="str">
        <f t="shared" si="7467"/>
        <v/>
      </c>
      <c r="AF2444" s="191" t="str">
        <f t="shared" si="7467"/>
        <v/>
      </c>
      <c r="AG2444" s="100" t="str">
        <f t="shared" si="7467"/>
        <v/>
      </c>
      <c r="AH2444" s="191" t="str">
        <f t="shared" si="7467"/>
        <v/>
      </c>
      <c r="AI2444" s="100" t="str">
        <f t="shared" si="7467"/>
        <v/>
      </c>
      <c r="AJ2444" s="191" t="str">
        <f t="shared" si="7467"/>
        <v/>
      </c>
      <c r="AK2444" s="100" t="str">
        <f>IFERROR(VALUE(INDEX('INPUT DATA'!$Z$5:$Z$605,MATCH(CAL!N2444,'INPUT DATA'!$A$5:$A$605,0))),"")</f>
        <v/>
      </c>
      <c r="AL2444" s="100" t="str">
        <f>IFERROR(VALUE(INDEX('INPUT DATA'!$AA$5:$AA$605,MATCH(CAL!N2444,'INPUT DATA'!$A$5:$A$605,0))),"")</f>
        <v/>
      </c>
      <c r="AM2444" s="100" t="str">
        <f t="shared" si="7453"/>
        <v/>
      </c>
      <c r="AN2444" s="100" t="str">
        <f t="shared" si="7454"/>
        <v/>
      </c>
    </row>
    <row r="2445" spans="2:40" ht="15" customHeight="1" x14ac:dyDescent="0.25">
      <c r="B2445" s="115" t="str">
        <f>IF(AND('INPUT INF'!$C444="I",'INPUT INF'!$D444=$B$2003),'INPUT INF'!$A444,"")</f>
        <v/>
      </c>
      <c r="C2445" s="115" t="str">
        <f>IF(AND('INPUT INF'!$C444="I",'INPUT INF'!$D444=$C$2003),'INPUT INF'!$A444,"")</f>
        <v/>
      </c>
      <c r="D2445" s="100" t="str">
        <f>IF(AND('INPUT INF'!$C444="I",'INPUT INF'!$D444=$D$2003),'INPUT INF'!$A444,"")</f>
        <v/>
      </c>
      <c r="E2445" s="100" t="str">
        <f>IF(AND('INPUT INF'!$C444="I",'INPUT INF'!$D444=$E$2003),'INPUT INF'!$A444,"")</f>
        <v/>
      </c>
      <c r="F2445" s="100" t="str">
        <f>IF(AND('INPUT INF'!$C444="I",'INPUT INF'!$D444=$F$2003),'INPUT INF'!$A444,"")</f>
        <v/>
      </c>
      <c r="G2445" s="100" t="str">
        <f>IF(AND('INPUT INF'!$C444="I",'INPUT INF'!$D444=$G$2003),'INPUT INF'!$A444,"")</f>
        <v/>
      </c>
      <c r="H2445" s="100" t="str">
        <f>IF(AND('INPUT INF'!$C444="II",'INPUT INF'!$D444=$H$2003),'INPUT INF'!$A444,"")</f>
        <v/>
      </c>
      <c r="I2445" s="100" t="str">
        <f>IF(AND('INPUT INF'!$C444="II",'INPUT INF'!$D444=$I$2003),'INPUT INF'!$A444,"")</f>
        <v/>
      </c>
      <c r="J2445" s="100" t="str">
        <f>IF(AND('INPUT INF'!$C444="II",'INPUT INF'!$D444=$J$2003),'INPUT INF'!$A444,"")</f>
        <v/>
      </c>
      <c r="K2445" s="100" t="str">
        <f>IF(AND('INPUT INF'!$C444="II",'INPUT INF'!$D444=$K$2003),'INPUT INF'!$A444,"")</f>
        <v/>
      </c>
      <c r="L2445" s="100" t="str">
        <f>IF(AND('INPUT INF'!$C444="II",'INPUT INF'!$D444=$L$2003),'INPUT INF'!$A444,"")</f>
        <v/>
      </c>
      <c r="M2445" s="100" t="str">
        <f>IF(AND('INPUT INF'!$C444="II",'INPUT INF'!$D444=$M$2003),'INPUT INF'!$A444,"")</f>
        <v/>
      </c>
      <c r="N2445" s="191" t="str">
        <f t="shared" si="7455"/>
        <v/>
      </c>
      <c r="O2445" s="100" t="str">
        <f t="shared" si="7466"/>
        <v/>
      </c>
      <c r="P2445" s="191" t="str">
        <f t="shared" si="7466"/>
        <v/>
      </c>
      <c r="Q2445" s="100" t="str">
        <f t="shared" si="7466"/>
        <v/>
      </c>
      <c r="R2445" s="191" t="str">
        <f t="shared" si="7466"/>
        <v/>
      </c>
      <c r="S2445" s="100" t="str">
        <f t="shared" si="7466"/>
        <v/>
      </c>
      <c r="T2445" s="191" t="str">
        <f t="shared" si="7466"/>
        <v/>
      </c>
      <c r="U2445" s="100" t="str">
        <f t="shared" si="7466"/>
        <v/>
      </c>
      <c r="V2445" s="191" t="str">
        <f t="shared" si="7466"/>
        <v/>
      </c>
      <c r="W2445" s="100" t="str">
        <f t="shared" si="7466"/>
        <v/>
      </c>
      <c r="X2445" s="191" t="str">
        <f t="shared" si="7466"/>
        <v/>
      </c>
      <c r="Y2445" s="100" t="str">
        <f t="shared" si="7467"/>
        <v/>
      </c>
      <c r="Z2445" s="191" t="str">
        <f t="shared" si="7467"/>
        <v/>
      </c>
      <c r="AA2445" s="100" t="str">
        <f t="shared" si="7467"/>
        <v/>
      </c>
      <c r="AB2445" s="191" t="str">
        <f t="shared" si="7467"/>
        <v/>
      </c>
      <c r="AC2445" s="100" t="str">
        <f t="shared" si="7467"/>
        <v/>
      </c>
      <c r="AD2445" s="191" t="str">
        <f t="shared" si="7467"/>
        <v/>
      </c>
      <c r="AE2445" s="100" t="str">
        <f t="shared" si="7467"/>
        <v/>
      </c>
      <c r="AF2445" s="191" t="str">
        <f t="shared" si="7467"/>
        <v/>
      </c>
      <c r="AG2445" s="100" t="str">
        <f t="shared" si="7467"/>
        <v/>
      </c>
      <c r="AH2445" s="191" t="str">
        <f t="shared" si="7467"/>
        <v/>
      </c>
      <c r="AI2445" s="100" t="str">
        <f t="shared" si="7467"/>
        <v/>
      </c>
      <c r="AJ2445" s="191" t="str">
        <f t="shared" si="7467"/>
        <v/>
      </c>
      <c r="AK2445" s="100" t="str">
        <f>IFERROR(VALUE(INDEX('INPUT DATA'!$Z$5:$Z$605,MATCH(CAL!N2445,'INPUT DATA'!$A$5:$A$605,0))),"")</f>
        <v/>
      </c>
      <c r="AL2445" s="100" t="str">
        <f>IFERROR(VALUE(INDEX('INPUT DATA'!$AA$5:$AA$605,MATCH(CAL!N2445,'INPUT DATA'!$A$5:$A$605,0))),"")</f>
        <v/>
      </c>
      <c r="AM2445" s="100" t="str">
        <f t="shared" si="7453"/>
        <v/>
      </c>
      <c r="AN2445" s="100" t="str">
        <f t="shared" si="7454"/>
        <v/>
      </c>
    </row>
    <row r="2446" spans="2:40" ht="15" customHeight="1" x14ac:dyDescent="0.25">
      <c r="B2446" s="115" t="str">
        <f>IF(AND('INPUT INF'!$C445="I",'INPUT INF'!$D445=$B$2003),'INPUT INF'!$A445,"")</f>
        <v/>
      </c>
      <c r="C2446" s="115" t="str">
        <f>IF(AND('INPUT INF'!$C445="I",'INPUT INF'!$D445=$C$2003),'INPUT INF'!$A445,"")</f>
        <v/>
      </c>
      <c r="D2446" s="100" t="str">
        <f>IF(AND('INPUT INF'!$C445="I",'INPUT INF'!$D445=$D$2003),'INPUT INF'!$A445,"")</f>
        <v/>
      </c>
      <c r="E2446" s="100" t="str">
        <f>IF(AND('INPUT INF'!$C445="I",'INPUT INF'!$D445=$E$2003),'INPUT INF'!$A445,"")</f>
        <v/>
      </c>
      <c r="F2446" s="100" t="str">
        <f>IF(AND('INPUT INF'!$C445="I",'INPUT INF'!$D445=$F$2003),'INPUT INF'!$A445,"")</f>
        <v/>
      </c>
      <c r="G2446" s="100" t="str">
        <f>IF(AND('INPUT INF'!$C445="I",'INPUT INF'!$D445=$G$2003),'INPUT INF'!$A445,"")</f>
        <v/>
      </c>
      <c r="H2446" s="100" t="str">
        <f>IF(AND('INPUT INF'!$C445="II",'INPUT INF'!$D445=$H$2003),'INPUT INF'!$A445,"")</f>
        <v/>
      </c>
      <c r="I2446" s="100" t="str">
        <f>IF(AND('INPUT INF'!$C445="II",'INPUT INF'!$D445=$I$2003),'INPUT INF'!$A445,"")</f>
        <v/>
      </c>
      <c r="J2446" s="100" t="str">
        <f>IF(AND('INPUT INF'!$C445="II",'INPUT INF'!$D445=$J$2003),'INPUT INF'!$A445,"")</f>
        <v/>
      </c>
      <c r="K2446" s="100" t="str">
        <f>IF(AND('INPUT INF'!$C445="II",'INPUT INF'!$D445=$K$2003),'INPUT INF'!$A445,"")</f>
        <v/>
      </c>
      <c r="L2446" s="100" t="str">
        <f>IF(AND('INPUT INF'!$C445="II",'INPUT INF'!$D445=$L$2003),'INPUT INF'!$A445,"")</f>
        <v/>
      </c>
      <c r="M2446" s="100" t="str">
        <f>IF(AND('INPUT INF'!$C445="II",'INPUT INF'!$D445=$M$2003),'INPUT INF'!$A445,"")</f>
        <v/>
      </c>
      <c r="N2446" s="191" t="str">
        <f t="shared" si="7455"/>
        <v/>
      </c>
      <c r="O2446" s="100" t="str">
        <f t="shared" si="7466"/>
        <v/>
      </c>
      <c r="P2446" s="191" t="str">
        <f t="shared" si="7466"/>
        <v/>
      </c>
      <c r="Q2446" s="100" t="str">
        <f t="shared" si="7466"/>
        <v/>
      </c>
      <c r="R2446" s="191" t="str">
        <f t="shared" si="7466"/>
        <v/>
      </c>
      <c r="S2446" s="100" t="str">
        <f t="shared" si="7466"/>
        <v/>
      </c>
      <c r="T2446" s="191" t="str">
        <f t="shared" si="7466"/>
        <v/>
      </c>
      <c r="U2446" s="100" t="str">
        <f t="shared" si="7466"/>
        <v/>
      </c>
      <c r="V2446" s="191" t="str">
        <f t="shared" si="7466"/>
        <v/>
      </c>
      <c r="W2446" s="100" t="str">
        <f t="shared" si="7466"/>
        <v/>
      </c>
      <c r="X2446" s="191" t="str">
        <f t="shared" si="7466"/>
        <v/>
      </c>
      <c r="Y2446" s="100" t="str">
        <f t="shared" si="7467"/>
        <v/>
      </c>
      <c r="Z2446" s="191" t="str">
        <f t="shared" si="7467"/>
        <v/>
      </c>
      <c r="AA2446" s="100" t="str">
        <f t="shared" si="7467"/>
        <v/>
      </c>
      <c r="AB2446" s="191" t="str">
        <f t="shared" si="7467"/>
        <v/>
      </c>
      <c r="AC2446" s="100" t="str">
        <f t="shared" si="7467"/>
        <v/>
      </c>
      <c r="AD2446" s="191" t="str">
        <f t="shared" si="7467"/>
        <v/>
      </c>
      <c r="AE2446" s="100" t="str">
        <f t="shared" si="7467"/>
        <v/>
      </c>
      <c r="AF2446" s="191" t="str">
        <f t="shared" si="7467"/>
        <v/>
      </c>
      <c r="AG2446" s="100" t="str">
        <f t="shared" si="7467"/>
        <v/>
      </c>
      <c r="AH2446" s="191" t="str">
        <f t="shared" si="7467"/>
        <v/>
      </c>
      <c r="AI2446" s="100" t="str">
        <f t="shared" si="7467"/>
        <v/>
      </c>
      <c r="AJ2446" s="191" t="str">
        <f t="shared" si="7467"/>
        <v/>
      </c>
      <c r="AK2446" s="100" t="str">
        <f>IFERROR(VALUE(INDEX('INPUT DATA'!$Z$5:$Z$605,MATCH(CAL!N2446,'INPUT DATA'!$A$5:$A$605,0))),"")</f>
        <v/>
      </c>
      <c r="AL2446" s="100" t="str">
        <f>IFERROR(VALUE(INDEX('INPUT DATA'!$AA$5:$AA$605,MATCH(CAL!N2446,'INPUT DATA'!$A$5:$A$605,0))),"")</f>
        <v/>
      </c>
      <c r="AM2446" s="100" t="str">
        <f t="shared" si="7453"/>
        <v/>
      </c>
      <c r="AN2446" s="100" t="str">
        <f t="shared" si="7454"/>
        <v/>
      </c>
    </row>
    <row r="2447" spans="2:40" ht="15" customHeight="1" x14ac:dyDescent="0.25">
      <c r="B2447" s="115" t="str">
        <f>IF(AND('INPUT INF'!$C446="I",'INPUT INF'!$D446=$B$2003),'INPUT INF'!$A446,"")</f>
        <v/>
      </c>
      <c r="C2447" s="115" t="str">
        <f>IF(AND('INPUT INF'!$C446="I",'INPUT INF'!$D446=$C$2003),'INPUT INF'!$A446,"")</f>
        <v/>
      </c>
      <c r="D2447" s="100" t="str">
        <f>IF(AND('INPUT INF'!$C446="I",'INPUT INF'!$D446=$D$2003),'INPUT INF'!$A446,"")</f>
        <v/>
      </c>
      <c r="E2447" s="100" t="str">
        <f>IF(AND('INPUT INF'!$C446="I",'INPUT INF'!$D446=$E$2003),'INPUT INF'!$A446,"")</f>
        <v/>
      </c>
      <c r="F2447" s="100" t="str">
        <f>IF(AND('INPUT INF'!$C446="I",'INPUT INF'!$D446=$F$2003),'INPUT INF'!$A446,"")</f>
        <v/>
      </c>
      <c r="G2447" s="100" t="str">
        <f>IF(AND('INPUT INF'!$C446="I",'INPUT INF'!$D446=$G$2003),'INPUT INF'!$A446,"")</f>
        <v/>
      </c>
      <c r="H2447" s="100" t="str">
        <f>IF(AND('INPUT INF'!$C446="II",'INPUT INF'!$D446=$H$2003),'INPUT INF'!$A446,"")</f>
        <v/>
      </c>
      <c r="I2447" s="100" t="str">
        <f>IF(AND('INPUT INF'!$C446="II",'INPUT INF'!$D446=$I$2003),'INPUT INF'!$A446,"")</f>
        <v/>
      </c>
      <c r="J2447" s="100" t="str">
        <f>IF(AND('INPUT INF'!$C446="II",'INPUT INF'!$D446=$J$2003),'INPUT INF'!$A446,"")</f>
        <v/>
      </c>
      <c r="K2447" s="100" t="str">
        <f>IF(AND('INPUT INF'!$C446="II",'INPUT INF'!$D446=$K$2003),'INPUT INF'!$A446,"")</f>
        <v/>
      </c>
      <c r="L2447" s="100" t="str">
        <f>IF(AND('INPUT INF'!$C446="II",'INPUT INF'!$D446=$L$2003),'INPUT INF'!$A446,"")</f>
        <v/>
      </c>
      <c r="M2447" s="100" t="str">
        <f>IF(AND('INPUT INF'!$C446="II",'INPUT INF'!$D446=$M$2003),'INPUT INF'!$A446,"")</f>
        <v/>
      </c>
      <c r="N2447" s="191" t="str">
        <f t="shared" si="7455"/>
        <v/>
      </c>
      <c r="O2447" s="100" t="str">
        <f t="shared" si="7466"/>
        <v/>
      </c>
      <c r="P2447" s="191" t="str">
        <f t="shared" si="7466"/>
        <v/>
      </c>
      <c r="Q2447" s="100" t="str">
        <f t="shared" si="7466"/>
        <v/>
      </c>
      <c r="R2447" s="191" t="str">
        <f t="shared" si="7466"/>
        <v/>
      </c>
      <c r="S2447" s="100" t="str">
        <f t="shared" si="7466"/>
        <v/>
      </c>
      <c r="T2447" s="191" t="str">
        <f t="shared" si="7466"/>
        <v/>
      </c>
      <c r="U2447" s="100" t="str">
        <f t="shared" si="7466"/>
        <v/>
      </c>
      <c r="V2447" s="191" t="str">
        <f t="shared" si="7466"/>
        <v/>
      </c>
      <c r="W2447" s="100" t="str">
        <f t="shared" si="7466"/>
        <v/>
      </c>
      <c r="X2447" s="191" t="str">
        <f t="shared" si="7466"/>
        <v/>
      </c>
      <c r="Y2447" s="100" t="str">
        <f t="shared" si="7467"/>
        <v/>
      </c>
      <c r="Z2447" s="191" t="str">
        <f t="shared" si="7467"/>
        <v/>
      </c>
      <c r="AA2447" s="100" t="str">
        <f t="shared" si="7467"/>
        <v/>
      </c>
      <c r="AB2447" s="191" t="str">
        <f t="shared" si="7467"/>
        <v/>
      </c>
      <c r="AC2447" s="100" t="str">
        <f t="shared" si="7467"/>
        <v/>
      </c>
      <c r="AD2447" s="191" t="str">
        <f t="shared" si="7467"/>
        <v/>
      </c>
      <c r="AE2447" s="100" t="str">
        <f t="shared" si="7467"/>
        <v/>
      </c>
      <c r="AF2447" s="191" t="str">
        <f t="shared" si="7467"/>
        <v/>
      </c>
      <c r="AG2447" s="100" t="str">
        <f t="shared" si="7467"/>
        <v/>
      </c>
      <c r="AH2447" s="191" t="str">
        <f t="shared" si="7467"/>
        <v/>
      </c>
      <c r="AI2447" s="100" t="str">
        <f t="shared" si="7467"/>
        <v/>
      </c>
      <c r="AJ2447" s="191" t="str">
        <f t="shared" si="7467"/>
        <v/>
      </c>
      <c r="AK2447" s="100" t="str">
        <f>IFERROR(VALUE(INDEX('INPUT DATA'!$Z$5:$Z$605,MATCH(CAL!N2447,'INPUT DATA'!$A$5:$A$605,0))),"")</f>
        <v/>
      </c>
      <c r="AL2447" s="100" t="str">
        <f>IFERROR(VALUE(INDEX('INPUT DATA'!$AA$5:$AA$605,MATCH(CAL!N2447,'INPUT DATA'!$A$5:$A$605,0))),"")</f>
        <v/>
      </c>
      <c r="AM2447" s="100" t="str">
        <f t="shared" si="7453"/>
        <v/>
      </c>
      <c r="AN2447" s="100" t="str">
        <f t="shared" si="7454"/>
        <v/>
      </c>
    </row>
    <row r="2448" spans="2:40" ht="15" customHeight="1" x14ac:dyDescent="0.25">
      <c r="B2448" s="115" t="str">
        <f>IF(AND('INPUT INF'!$C447="I",'INPUT INF'!$D447=$B$2003),'INPUT INF'!$A447,"")</f>
        <v/>
      </c>
      <c r="C2448" s="115" t="str">
        <f>IF(AND('INPUT INF'!$C447="I",'INPUT INF'!$D447=$C$2003),'INPUT INF'!$A447,"")</f>
        <v/>
      </c>
      <c r="D2448" s="100" t="str">
        <f>IF(AND('INPUT INF'!$C447="I",'INPUT INF'!$D447=$D$2003),'INPUT INF'!$A447,"")</f>
        <v/>
      </c>
      <c r="E2448" s="100" t="str">
        <f>IF(AND('INPUT INF'!$C447="I",'INPUT INF'!$D447=$E$2003),'INPUT INF'!$A447,"")</f>
        <v/>
      </c>
      <c r="F2448" s="100" t="str">
        <f>IF(AND('INPUT INF'!$C447="I",'INPUT INF'!$D447=$F$2003),'INPUT INF'!$A447,"")</f>
        <v/>
      </c>
      <c r="G2448" s="100" t="str">
        <f>IF(AND('INPUT INF'!$C447="I",'INPUT INF'!$D447=$G$2003),'INPUT INF'!$A447,"")</f>
        <v/>
      </c>
      <c r="H2448" s="100" t="str">
        <f>IF(AND('INPUT INF'!$C447="II",'INPUT INF'!$D447=$H$2003),'INPUT INF'!$A447,"")</f>
        <v/>
      </c>
      <c r="I2448" s="100" t="str">
        <f>IF(AND('INPUT INF'!$C447="II",'INPUT INF'!$D447=$I$2003),'INPUT INF'!$A447,"")</f>
        <v/>
      </c>
      <c r="J2448" s="100" t="str">
        <f>IF(AND('INPUT INF'!$C447="II",'INPUT INF'!$D447=$J$2003),'INPUT INF'!$A447,"")</f>
        <v/>
      </c>
      <c r="K2448" s="100" t="str">
        <f>IF(AND('INPUT INF'!$C447="II",'INPUT INF'!$D447=$K$2003),'INPUT INF'!$A447,"")</f>
        <v/>
      </c>
      <c r="L2448" s="100" t="str">
        <f>IF(AND('INPUT INF'!$C447="II",'INPUT INF'!$D447=$L$2003),'INPUT INF'!$A447,"")</f>
        <v/>
      </c>
      <c r="M2448" s="100" t="str">
        <f>IF(AND('INPUT INF'!$C447="II",'INPUT INF'!$D447=$M$2003),'INPUT INF'!$A447,"")</f>
        <v/>
      </c>
      <c r="N2448" s="191" t="str">
        <f t="shared" si="7455"/>
        <v/>
      </c>
      <c r="O2448" s="100" t="str">
        <f t="shared" si="7466"/>
        <v/>
      </c>
      <c r="P2448" s="191" t="str">
        <f t="shared" si="7466"/>
        <v/>
      </c>
      <c r="Q2448" s="100" t="str">
        <f t="shared" si="7466"/>
        <v/>
      </c>
      <c r="R2448" s="191" t="str">
        <f t="shared" si="7466"/>
        <v/>
      </c>
      <c r="S2448" s="100" t="str">
        <f t="shared" si="7466"/>
        <v/>
      </c>
      <c r="T2448" s="191" t="str">
        <f t="shared" si="7466"/>
        <v/>
      </c>
      <c r="U2448" s="100" t="str">
        <f t="shared" si="7466"/>
        <v/>
      </c>
      <c r="V2448" s="191" t="str">
        <f t="shared" si="7466"/>
        <v/>
      </c>
      <c r="W2448" s="100" t="str">
        <f t="shared" si="7466"/>
        <v/>
      </c>
      <c r="X2448" s="191" t="str">
        <f t="shared" si="7466"/>
        <v/>
      </c>
      <c r="Y2448" s="100" t="str">
        <f t="shared" si="7467"/>
        <v/>
      </c>
      <c r="Z2448" s="191" t="str">
        <f t="shared" si="7467"/>
        <v/>
      </c>
      <c r="AA2448" s="100" t="str">
        <f t="shared" si="7467"/>
        <v/>
      </c>
      <c r="AB2448" s="191" t="str">
        <f t="shared" si="7467"/>
        <v/>
      </c>
      <c r="AC2448" s="100" t="str">
        <f t="shared" si="7467"/>
        <v/>
      </c>
      <c r="AD2448" s="191" t="str">
        <f t="shared" si="7467"/>
        <v/>
      </c>
      <c r="AE2448" s="100" t="str">
        <f t="shared" si="7467"/>
        <v/>
      </c>
      <c r="AF2448" s="191" t="str">
        <f t="shared" si="7467"/>
        <v/>
      </c>
      <c r="AG2448" s="100" t="str">
        <f t="shared" si="7467"/>
        <v/>
      </c>
      <c r="AH2448" s="191" t="str">
        <f t="shared" si="7467"/>
        <v/>
      </c>
      <c r="AI2448" s="100" t="str">
        <f t="shared" si="7467"/>
        <v/>
      </c>
      <c r="AJ2448" s="191" t="str">
        <f t="shared" si="7467"/>
        <v/>
      </c>
      <c r="AK2448" s="100" t="str">
        <f>IFERROR(VALUE(INDEX('INPUT DATA'!$Z$5:$Z$605,MATCH(CAL!N2448,'INPUT DATA'!$A$5:$A$605,0))),"")</f>
        <v/>
      </c>
      <c r="AL2448" s="100" t="str">
        <f>IFERROR(VALUE(INDEX('INPUT DATA'!$AA$5:$AA$605,MATCH(CAL!N2448,'INPUT DATA'!$A$5:$A$605,0))),"")</f>
        <v/>
      </c>
      <c r="AM2448" s="100" t="str">
        <f t="shared" si="7453"/>
        <v/>
      </c>
      <c r="AN2448" s="100" t="str">
        <f t="shared" si="7454"/>
        <v/>
      </c>
    </row>
    <row r="2449" spans="2:40" ht="15" customHeight="1" x14ac:dyDescent="0.25">
      <c r="B2449" s="115" t="str">
        <f>IF(AND('INPUT INF'!$C448="I",'INPUT INF'!$D448=$B$2003),'INPUT INF'!$A448,"")</f>
        <v/>
      </c>
      <c r="C2449" s="115" t="str">
        <f>IF(AND('INPUT INF'!$C448="I",'INPUT INF'!$D448=$C$2003),'INPUT INF'!$A448,"")</f>
        <v/>
      </c>
      <c r="D2449" s="100" t="str">
        <f>IF(AND('INPUT INF'!$C448="I",'INPUT INF'!$D448=$D$2003),'INPUT INF'!$A448,"")</f>
        <v/>
      </c>
      <c r="E2449" s="100" t="str">
        <f>IF(AND('INPUT INF'!$C448="I",'INPUT INF'!$D448=$E$2003),'INPUT INF'!$A448,"")</f>
        <v/>
      </c>
      <c r="F2449" s="100" t="str">
        <f>IF(AND('INPUT INF'!$C448="I",'INPUT INF'!$D448=$F$2003),'INPUT INF'!$A448,"")</f>
        <v/>
      </c>
      <c r="G2449" s="100" t="str">
        <f>IF(AND('INPUT INF'!$C448="I",'INPUT INF'!$D448=$G$2003),'INPUT INF'!$A448,"")</f>
        <v/>
      </c>
      <c r="H2449" s="100" t="str">
        <f>IF(AND('INPUT INF'!$C448="II",'INPUT INF'!$D448=$H$2003),'INPUT INF'!$A448,"")</f>
        <v/>
      </c>
      <c r="I2449" s="100" t="str">
        <f>IF(AND('INPUT INF'!$C448="II",'INPUT INF'!$D448=$I$2003),'INPUT INF'!$A448,"")</f>
        <v/>
      </c>
      <c r="J2449" s="100" t="str">
        <f>IF(AND('INPUT INF'!$C448="II",'INPUT INF'!$D448=$J$2003),'INPUT INF'!$A448,"")</f>
        <v/>
      </c>
      <c r="K2449" s="100" t="str">
        <f>IF(AND('INPUT INF'!$C448="II",'INPUT INF'!$D448=$K$2003),'INPUT INF'!$A448,"")</f>
        <v/>
      </c>
      <c r="L2449" s="100" t="str">
        <f>IF(AND('INPUT INF'!$C448="II",'INPUT INF'!$D448=$L$2003),'INPUT INF'!$A448,"")</f>
        <v/>
      </c>
      <c r="M2449" s="100" t="str">
        <f>IF(AND('INPUT INF'!$C448="II",'INPUT INF'!$D448=$M$2003),'INPUT INF'!$A448,"")</f>
        <v/>
      </c>
      <c r="N2449" s="191" t="str">
        <f t="shared" si="7455"/>
        <v/>
      </c>
      <c r="O2449" s="100" t="str">
        <f t="shared" si="7466"/>
        <v/>
      </c>
      <c r="P2449" s="191" t="str">
        <f t="shared" si="7466"/>
        <v/>
      </c>
      <c r="Q2449" s="100" t="str">
        <f t="shared" si="7466"/>
        <v/>
      </c>
      <c r="R2449" s="191" t="str">
        <f t="shared" si="7466"/>
        <v/>
      </c>
      <c r="S2449" s="100" t="str">
        <f t="shared" si="7466"/>
        <v/>
      </c>
      <c r="T2449" s="191" t="str">
        <f t="shared" si="7466"/>
        <v/>
      </c>
      <c r="U2449" s="100" t="str">
        <f t="shared" si="7466"/>
        <v/>
      </c>
      <c r="V2449" s="191" t="str">
        <f t="shared" si="7466"/>
        <v/>
      </c>
      <c r="W2449" s="100" t="str">
        <f t="shared" si="7466"/>
        <v/>
      </c>
      <c r="X2449" s="191" t="str">
        <f t="shared" si="7466"/>
        <v/>
      </c>
      <c r="Y2449" s="100" t="str">
        <f t="shared" si="7467"/>
        <v/>
      </c>
      <c r="Z2449" s="191" t="str">
        <f t="shared" si="7467"/>
        <v/>
      </c>
      <c r="AA2449" s="100" t="str">
        <f t="shared" si="7467"/>
        <v/>
      </c>
      <c r="AB2449" s="191" t="str">
        <f t="shared" si="7467"/>
        <v/>
      </c>
      <c r="AC2449" s="100" t="str">
        <f t="shared" si="7467"/>
        <v/>
      </c>
      <c r="AD2449" s="191" t="str">
        <f t="shared" si="7467"/>
        <v/>
      </c>
      <c r="AE2449" s="100" t="str">
        <f t="shared" si="7467"/>
        <v/>
      </c>
      <c r="AF2449" s="191" t="str">
        <f t="shared" si="7467"/>
        <v/>
      </c>
      <c r="AG2449" s="100" t="str">
        <f t="shared" si="7467"/>
        <v/>
      </c>
      <c r="AH2449" s="191" t="str">
        <f t="shared" si="7467"/>
        <v/>
      </c>
      <c r="AI2449" s="100" t="str">
        <f t="shared" si="7467"/>
        <v/>
      </c>
      <c r="AJ2449" s="191" t="str">
        <f t="shared" si="7467"/>
        <v/>
      </c>
      <c r="AK2449" s="100" t="str">
        <f>IFERROR(VALUE(INDEX('INPUT DATA'!$Z$5:$Z$605,MATCH(CAL!N2449,'INPUT DATA'!$A$5:$A$605,0))),"")</f>
        <v/>
      </c>
      <c r="AL2449" s="100" t="str">
        <f>IFERROR(VALUE(INDEX('INPUT DATA'!$AA$5:$AA$605,MATCH(CAL!N2449,'INPUT DATA'!$A$5:$A$605,0))),"")</f>
        <v/>
      </c>
      <c r="AM2449" s="100" t="str">
        <f t="shared" si="7453"/>
        <v/>
      </c>
      <c r="AN2449" s="100" t="str">
        <f t="shared" si="7454"/>
        <v/>
      </c>
    </row>
    <row r="2450" spans="2:40" ht="15" customHeight="1" x14ac:dyDescent="0.25">
      <c r="B2450" s="115" t="str">
        <f>IF(AND('INPUT INF'!$C449="I",'INPUT INF'!$D449=$B$2003),'INPUT INF'!$A449,"")</f>
        <v/>
      </c>
      <c r="C2450" s="115" t="str">
        <f>IF(AND('INPUT INF'!$C449="I",'INPUT INF'!$D449=$C$2003),'INPUT INF'!$A449,"")</f>
        <v/>
      </c>
      <c r="D2450" s="100" t="str">
        <f>IF(AND('INPUT INF'!$C449="I",'INPUT INF'!$D449=$D$2003),'INPUT INF'!$A449,"")</f>
        <v/>
      </c>
      <c r="E2450" s="100" t="str">
        <f>IF(AND('INPUT INF'!$C449="I",'INPUT INF'!$D449=$E$2003),'INPUT INF'!$A449,"")</f>
        <v/>
      </c>
      <c r="F2450" s="100" t="str">
        <f>IF(AND('INPUT INF'!$C449="I",'INPUT INF'!$D449=$F$2003),'INPUT INF'!$A449,"")</f>
        <v/>
      </c>
      <c r="G2450" s="100" t="str">
        <f>IF(AND('INPUT INF'!$C449="I",'INPUT INF'!$D449=$G$2003),'INPUT INF'!$A449,"")</f>
        <v/>
      </c>
      <c r="H2450" s="100" t="str">
        <f>IF(AND('INPUT INF'!$C449="II",'INPUT INF'!$D449=$H$2003),'INPUT INF'!$A449,"")</f>
        <v/>
      </c>
      <c r="I2450" s="100" t="str">
        <f>IF(AND('INPUT INF'!$C449="II",'INPUT INF'!$D449=$I$2003),'INPUT INF'!$A449,"")</f>
        <v/>
      </c>
      <c r="J2450" s="100" t="str">
        <f>IF(AND('INPUT INF'!$C449="II",'INPUT INF'!$D449=$J$2003),'INPUT INF'!$A449,"")</f>
        <v/>
      </c>
      <c r="K2450" s="100" t="str">
        <f>IF(AND('INPUT INF'!$C449="II",'INPUT INF'!$D449=$K$2003),'INPUT INF'!$A449,"")</f>
        <v/>
      </c>
      <c r="L2450" s="100" t="str">
        <f>IF(AND('INPUT INF'!$C449="II",'INPUT INF'!$D449=$L$2003),'INPUT INF'!$A449,"")</f>
        <v/>
      </c>
      <c r="M2450" s="100" t="str">
        <f>IF(AND('INPUT INF'!$C449="II",'INPUT INF'!$D449=$M$2003),'INPUT INF'!$A449,"")</f>
        <v/>
      </c>
      <c r="N2450" s="191" t="str">
        <f t="shared" si="7455"/>
        <v/>
      </c>
      <c r="O2450" s="100" t="str">
        <f t="shared" si="7466"/>
        <v/>
      </c>
      <c r="P2450" s="191" t="str">
        <f t="shared" si="7466"/>
        <v/>
      </c>
      <c r="Q2450" s="100" t="str">
        <f t="shared" si="7466"/>
        <v/>
      </c>
      <c r="R2450" s="191" t="str">
        <f t="shared" si="7466"/>
        <v/>
      </c>
      <c r="S2450" s="100" t="str">
        <f t="shared" si="7466"/>
        <v/>
      </c>
      <c r="T2450" s="191" t="str">
        <f t="shared" si="7466"/>
        <v/>
      </c>
      <c r="U2450" s="100" t="str">
        <f t="shared" si="7466"/>
        <v/>
      </c>
      <c r="V2450" s="191" t="str">
        <f t="shared" si="7466"/>
        <v/>
      </c>
      <c r="W2450" s="100" t="str">
        <f t="shared" si="7466"/>
        <v/>
      </c>
      <c r="X2450" s="191" t="str">
        <f t="shared" si="7466"/>
        <v/>
      </c>
      <c r="Y2450" s="100" t="str">
        <f t="shared" si="7467"/>
        <v/>
      </c>
      <c r="Z2450" s="191" t="str">
        <f t="shared" si="7467"/>
        <v/>
      </c>
      <c r="AA2450" s="100" t="str">
        <f t="shared" si="7467"/>
        <v/>
      </c>
      <c r="AB2450" s="191" t="str">
        <f t="shared" si="7467"/>
        <v/>
      </c>
      <c r="AC2450" s="100" t="str">
        <f t="shared" si="7467"/>
        <v/>
      </c>
      <c r="AD2450" s="191" t="str">
        <f t="shared" si="7467"/>
        <v/>
      </c>
      <c r="AE2450" s="100" t="str">
        <f t="shared" si="7467"/>
        <v/>
      </c>
      <c r="AF2450" s="191" t="str">
        <f t="shared" si="7467"/>
        <v/>
      </c>
      <c r="AG2450" s="100" t="str">
        <f t="shared" si="7467"/>
        <v/>
      </c>
      <c r="AH2450" s="191" t="str">
        <f t="shared" si="7467"/>
        <v/>
      </c>
      <c r="AI2450" s="100" t="str">
        <f t="shared" si="7467"/>
        <v/>
      </c>
      <c r="AJ2450" s="191" t="str">
        <f t="shared" si="7467"/>
        <v/>
      </c>
      <c r="AK2450" s="100" t="str">
        <f>IFERROR(VALUE(INDEX('INPUT DATA'!$Z$5:$Z$605,MATCH(CAL!N2450,'INPUT DATA'!$A$5:$A$605,0))),"")</f>
        <v/>
      </c>
      <c r="AL2450" s="100" t="str">
        <f>IFERROR(VALUE(INDEX('INPUT DATA'!$AA$5:$AA$605,MATCH(CAL!N2450,'INPUT DATA'!$A$5:$A$605,0))),"")</f>
        <v/>
      </c>
      <c r="AM2450" s="100" t="str">
        <f t="shared" si="7453"/>
        <v/>
      </c>
      <c r="AN2450" s="100" t="str">
        <f t="shared" si="7454"/>
        <v/>
      </c>
    </row>
    <row r="2451" spans="2:40" ht="15" customHeight="1" x14ac:dyDescent="0.25">
      <c r="B2451" s="115" t="str">
        <f>IF(AND('INPUT INF'!$C450="I",'INPUT INF'!$D450=$B$2003),'INPUT INF'!$A450,"")</f>
        <v/>
      </c>
      <c r="C2451" s="115" t="str">
        <f>IF(AND('INPUT INF'!$C450="I",'INPUT INF'!$D450=$C$2003),'INPUT INF'!$A450,"")</f>
        <v/>
      </c>
      <c r="D2451" s="100" t="str">
        <f>IF(AND('INPUT INF'!$C450="I",'INPUT INF'!$D450=$D$2003),'INPUT INF'!$A450,"")</f>
        <v/>
      </c>
      <c r="E2451" s="100" t="str">
        <f>IF(AND('INPUT INF'!$C450="I",'INPUT INF'!$D450=$E$2003),'INPUT INF'!$A450,"")</f>
        <v/>
      </c>
      <c r="F2451" s="100" t="str">
        <f>IF(AND('INPUT INF'!$C450="I",'INPUT INF'!$D450=$F$2003),'INPUT INF'!$A450,"")</f>
        <v/>
      </c>
      <c r="G2451" s="100" t="str">
        <f>IF(AND('INPUT INF'!$C450="I",'INPUT INF'!$D450=$G$2003),'INPUT INF'!$A450,"")</f>
        <v/>
      </c>
      <c r="H2451" s="100" t="str">
        <f>IF(AND('INPUT INF'!$C450="II",'INPUT INF'!$D450=$H$2003),'INPUT INF'!$A450,"")</f>
        <v/>
      </c>
      <c r="I2451" s="100" t="str">
        <f>IF(AND('INPUT INF'!$C450="II",'INPUT INF'!$D450=$I$2003),'INPUT INF'!$A450,"")</f>
        <v/>
      </c>
      <c r="J2451" s="100" t="str">
        <f>IF(AND('INPUT INF'!$C450="II",'INPUT INF'!$D450=$J$2003),'INPUT INF'!$A450,"")</f>
        <v/>
      </c>
      <c r="K2451" s="100" t="str">
        <f>IF(AND('INPUT INF'!$C450="II",'INPUT INF'!$D450=$K$2003),'INPUT INF'!$A450,"")</f>
        <v/>
      </c>
      <c r="L2451" s="100" t="str">
        <f>IF(AND('INPUT INF'!$C450="II",'INPUT INF'!$D450=$L$2003),'INPUT INF'!$A450,"")</f>
        <v/>
      </c>
      <c r="M2451" s="100" t="str">
        <f>IF(AND('INPUT INF'!$C450="II",'INPUT INF'!$D450=$M$2003),'INPUT INF'!$A450,"")</f>
        <v/>
      </c>
      <c r="N2451" s="191" t="str">
        <f t="shared" si="7455"/>
        <v/>
      </c>
      <c r="O2451" s="100" t="str">
        <f t="shared" si="7466"/>
        <v/>
      </c>
      <c r="P2451" s="191" t="str">
        <f t="shared" si="7466"/>
        <v/>
      </c>
      <c r="Q2451" s="100" t="str">
        <f t="shared" si="7466"/>
        <v/>
      </c>
      <c r="R2451" s="191" t="str">
        <f t="shared" si="7466"/>
        <v/>
      </c>
      <c r="S2451" s="100" t="str">
        <f t="shared" si="7466"/>
        <v/>
      </c>
      <c r="T2451" s="191" t="str">
        <f t="shared" si="7466"/>
        <v/>
      </c>
      <c r="U2451" s="100" t="str">
        <f t="shared" si="7466"/>
        <v/>
      </c>
      <c r="V2451" s="191" t="str">
        <f t="shared" si="7466"/>
        <v/>
      </c>
      <c r="W2451" s="100" t="str">
        <f t="shared" si="7466"/>
        <v/>
      </c>
      <c r="X2451" s="191" t="str">
        <f t="shared" si="7466"/>
        <v/>
      </c>
      <c r="Y2451" s="100" t="str">
        <f t="shared" si="7467"/>
        <v/>
      </c>
      <c r="Z2451" s="191" t="str">
        <f t="shared" si="7467"/>
        <v/>
      </c>
      <c r="AA2451" s="100" t="str">
        <f t="shared" si="7467"/>
        <v/>
      </c>
      <c r="AB2451" s="191" t="str">
        <f t="shared" si="7467"/>
        <v/>
      </c>
      <c r="AC2451" s="100" t="str">
        <f t="shared" si="7467"/>
        <v/>
      </c>
      <c r="AD2451" s="191" t="str">
        <f t="shared" si="7467"/>
        <v/>
      </c>
      <c r="AE2451" s="100" t="str">
        <f t="shared" si="7467"/>
        <v/>
      </c>
      <c r="AF2451" s="191" t="str">
        <f t="shared" si="7467"/>
        <v/>
      </c>
      <c r="AG2451" s="100" t="str">
        <f t="shared" si="7467"/>
        <v/>
      </c>
      <c r="AH2451" s="191" t="str">
        <f t="shared" si="7467"/>
        <v/>
      </c>
      <c r="AI2451" s="100" t="str">
        <f t="shared" si="7467"/>
        <v/>
      </c>
      <c r="AJ2451" s="191" t="str">
        <f t="shared" si="7467"/>
        <v/>
      </c>
      <c r="AK2451" s="100" t="str">
        <f>IFERROR(VALUE(INDEX('INPUT DATA'!$Z$5:$Z$605,MATCH(CAL!N2451,'INPUT DATA'!$A$5:$A$605,0))),"")</f>
        <v/>
      </c>
      <c r="AL2451" s="100" t="str">
        <f>IFERROR(VALUE(INDEX('INPUT DATA'!$AA$5:$AA$605,MATCH(CAL!N2451,'INPUT DATA'!$A$5:$A$605,0))),"")</f>
        <v/>
      </c>
      <c r="AM2451" s="100" t="str">
        <f t="shared" si="7453"/>
        <v/>
      </c>
      <c r="AN2451" s="100" t="str">
        <f t="shared" si="7454"/>
        <v/>
      </c>
    </row>
    <row r="2452" spans="2:40" ht="15" customHeight="1" x14ac:dyDescent="0.25">
      <c r="B2452" s="115" t="str">
        <f>IF(AND('INPUT INF'!$C451="I",'INPUT INF'!$D451=$B$2003),'INPUT INF'!$A451,"")</f>
        <v/>
      </c>
      <c r="C2452" s="115" t="str">
        <f>IF(AND('INPUT INF'!$C451="I",'INPUT INF'!$D451=$C$2003),'INPUT INF'!$A451,"")</f>
        <v/>
      </c>
      <c r="D2452" s="100" t="str">
        <f>IF(AND('INPUT INF'!$C451="I",'INPUT INF'!$D451=$D$2003),'INPUT INF'!$A451,"")</f>
        <v/>
      </c>
      <c r="E2452" s="100" t="str">
        <f>IF(AND('INPUT INF'!$C451="I",'INPUT INF'!$D451=$E$2003),'INPUT INF'!$A451,"")</f>
        <v/>
      </c>
      <c r="F2452" s="100" t="str">
        <f>IF(AND('INPUT INF'!$C451="I",'INPUT INF'!$D451=$F$2003),'INPUT INF'!$A451,"")</f>
        <v/>
      </c>
      <c r="G2452" s="100" t="str">
        <f>IF(AND('INPUT INF'!$C451="I",'INPUT INF'!$D451=$G$2003),'INPUT INF'!$A451,"")</f>
        <v/>
      </c>
      <c r="H2452" s="100" t="str">
        <f>IF(AND('INPUT INF'!$C451="II",'INPUT INF'!$D451=$H$2003),'INPUT INF'!$A451,"")</f>
        <v/>
      </c>
      <c r="I2452" s="100" t="str">
        <f>IF(AND('INPUT INF'!$C451="II",'INPUT INF'!$D451=$I$2003),'INPUT INF'!$A451,"")</f>
        <v/>
      </c>
      <c r="J2452" s="100" t="str">
        <f>IF(AND('INPUT INF'!$C451="II",'INPUT INF'!$D451=$J$2003),'INPUT INF'!$A451,"")</f>
        <v/>
      </c>
      <c r="K2452" s="100" t="str">
        <f>IF(AND('INPUT INF'!$C451="II",'INPUT INF'!$D451=$K$2003),'INPUT INF'!$A451,"")</f>
        <v/>
      </c>
      <c r="L2452" s="100" t="str">
        <f>IF(AND('INPUT INF'!$C451="II",'INPUT INF'!$D451=$L$2003),'INPUT INF'!$A451,"")</f>
        <v/>
      </c>
      <c r="M2452" s="100" t="str">
        <f>IF(AND('INPUT INF'!$C451="II",'INPUT INF'!$D451=$M$2003),'INPUT INF'!$A451,"")</f>
        <v/>
      </c>
      <c r="N2452" s="191" t="str">
        <f t="shared" si="7455"/>
        <v/>
      </c>
      <c r="O2452" s="100" t="str">
        <f t="shared" si="7466"/>
        <v/>
      </c>
      <c r="P2452" s="191" t="str">
        <f t="shared" si="7466"/>
        <v/>
      </c>
      <c r="Q2452" s="100" t="str">
        <f t="shared" si="7466"/>
        <v/>
      </c>
      <c r="R2452" s="191" t="str">
        <f t="shared" si="7466"/>
        <v/>
      </c>
      <c r="S2452" s="100" t="str">
        <f t="shared" si="7466"/>
        <v/>
      </c>
      <c r="T2452" s="191" t="str">
        <f t="shared" si="7466"/>
        <v/>
      </c>
      <c r="U2452" s="100" t="str">
        <f t="shared" si="7466"/>
        <v/>
      </c>
      <c r="V2452" s="191" t="str">
        <f t="shared" si="7466"/>
        <v/>
      </c>
      <c r="W2452" s="100" t="str">
        <f t="shared" si="7466"/>
        <v/>
      </c>
      <c r="X2452" s="191" t="str">
        <f t="shared" si="7466"/>
        <v/>
      </c>
      <c r="Y2452" s="100" t="str">
        <f t="shared" si="7467"/>
        <v/>
      </c>
      <c r="Z2452" s="191" t="str">
        <f t="shared" si="7467"/>
        <v/>
      </c>
      <c r="AA2452" s="100" t="str">
        <f t="shared" si="7467"/>
        <v/>
      </c>
      <c r="AB2452" s="191" t="str">
        <f t="shared" si="7467"/>
        <v/>
      </c>
      <c r="AC2452" s="100" t="str">
        <f t="shared" si="7467"/>
        <v/>
      </c>
      <c r="AD2452" s="191" t="str">
        <f t="shared" si="7467"/>
        <v/>
      </c>
      <c r="AE2452" s="100" t="str">
        <f t="shared" si="7467"/>
        <v/>
      </c>
      <c r="AF2452" s="191" t="str">
        <f t="shared" si="7467"/>
        <v/>
      </c>
      <c r="AG2452" s="100" t="str">
        <f t="shared" si="7467"/>
        <v/>
      </c>
      <c r="AH2452" s="191" t="str">
        <f t="shared" si="7467"/>
        <v/>
      </c>
      <c r="AI2452" s="100" t="str">
        <f t="shared" si="7467"/>
        <v/>
      </c>
      <c r="AJ2452" s="191" t="str">
        <f t="shared" si="7467"/>
        <v/>
      </c>
      <c r="AK2452" s="100" t="str">
        <f>IFERROR(VALUE(INDEX('INPUT DATA'!$Z$5:$Z$605,MATCH(CAL!N2452,'INPUT DATA'!$A$5:$A$605,0))),"")</f>
        <v/>
      </c>
      <c r="AL2452" s="100" t="str">
        <f>IFERROR(VALUE(INDEX('INPUT DATA'!$AA$5:$AA$605,MATCH(CAL!N2452,'INPUT DATA'!$A$5:$A$605,0))),"")</f>
        <v/>
      </c>
      <c r="AM2452" s="100" t="str">
        <f t="shared" ref="AM2452:AM2515" si="7468">IFERROR(IF(AJ2452="COMP",N2452,""),"")</f>
        <v/>
      </c>
      <c r="AN2452" s="100" t="str">
        <f t="shared" ref="AN2452:AN2515" si="7469">IFERROR(IF(AJ2452="FAIL",N2452,""),"")</f>
        <v/>
      </c>
    </row>
    <row r="2453" spans="2:40" ht="15" customHeight="1" x14ac:dyDescent="0.25">
      <c r="B2453" s="115" t="str">
        <f>IF(AND('INPUT INF'!$C452="I",'INPUT INF'!$D452=$B$2003),'INPUT INF'!$A452,"")</f>
        <v/>
      </c>
      <c r="C2453" s="115" t="str">
        <f>IF(AND('INPUT INF'!$C452="I",'INPUT INF'!$D452=$C$2003),'INPUT INF'!$A452,"")</f>
        <v/>
      </c>
      <c r="D2453" s="100" t="str">
        <f>IF(AND('INPUT INF'!$C452="I",'INPUT INF'!$D452=$D$2003),'INPUT INF'!$A452,"")</f>
        <v/>
      </c>
      <c r="E2453" s="100" t="str">
        <f>IF(AND('INPUT INF'!$C452="I",'INPUT INF'!$D452=$E$2003),'INPUT INF'!$A452,"")</f>
        <v/>
      </c>
      <c r="F2453" s="100" t="str">
        <f>IF(AND('INPUT INF'!$C452="I",'INPUT INF'!$D452=$F$2003),'INPUT INF'!$A452,"")</f>
        <v/>
      </c>
      <c r="G2453" s="100" t="str">
        <f>IF(AND('INPUT INF'!$C452="I",'INPUT INF'!$D452=$G$2003),'INPUT INF'!$A452,"")</f>
        <v/>
      </c>
      <c r="H2453" s="100" t="str">
        <f>IF(AND('INPUT INF'!$C452="II",'INPUT INF'!$D452=$H$2003),'INPUT INF'!$A452,"")</f>
        <v/>
      </c>
      <c r="I2453" s="100" t="str">
        <f>IF(AND('INPUT INF'!$C452="II",'INPUT INF'!$D452=$I$2003),'INPUT INF'!$A452,"")</f>
        <v/>
      </c>
      <c r="J2453" s="100" t="str">
        <f>IF(AND('INPUT INF'!$C452="II",'INPUT INF'!$D452=$J$2003),'INPUT INF'!$A452,"")</f>
        <v/>
      </c>
      <c r="K2453" s="100" t="str">
        <f>IF(AND('INPUT INF'!$C452="II",'INPUT INF'!$D452=$K$2003),'INPUT INF'!$A452,"")</f>
        <v/>
      </c>
      <c r="L2453" s="100" t="str">
        <f>IF(AND('INPUT INF'!$C452="II",'INPUT INF'!$D452=$L$2003),'INPUT INF'!$A452,"")</f>
        <v/>
      </c>
      <c r="M2453" s="100" t="str">
        <f>IF(AND('INPUT INF'!$C452="II",'INPUT INF'!$D452=$M$2003),'INPUT INF'!$A452,"")</f>
        <v/>
      </c>
      <c r="N2453" s="191" t="str">
        <f t="shared" ref="N2453:N2516" si="7470">B452</f>
        <v/>
      </c>
      <c r="O2453" s="100" t="str">
        <f t="shared" si="7466"/>
        <v/>
      </c>
      <c r="P2453" s="191" t="str">
        <f t="shared" si="7466"/>
        <v/>
      </c>
      <c r="Q2453" s="100" t="str">
        <f t="shared" si="7466"/>
        <v/>
      </c>
      <c r="R2453" s="191" t="str">
        <f t="shared" si="7466"/>
        <v/>
      </c>
      <c r="S2453" s="100" t="str">
        <f t="shared" si="7466"/>
        <v/>
      </c>
      <c r="T2453" s="191" t="str">
        <f t="shared" si="7466"/>
        <v/>
      </c>
      <c r="U2453" s="100" t="str">
        <f t="shared" si="7466"/>
        <v/>
      </c>
      <c r="V2453" s="191" t="str">
        <f t="shared" si="7466"/>
        <v/>
      </c>
      <c r="W2453" s="100" t="str">
        <f t="shared" si="7466"/>
        <v/>
      </c>
      <c r="X2453" s="191" t="str">
        <f t="shared" si="7466"/>
        <v/>
      </c>
      <c r="Y2453" s="100" t="str">
        <f t="shared" si="7467"/>
        <v/>
      </c>
      <c r="Z2453" s="191" t="str">
        <f t="shared" si="7467"/>
        <v/>
      </c>
      <c r="AA2453" s="100" t="str">
        <f t="shared" si="7467"/>
        <v/>
      </c>
      <c r="AB2453" s="191" t="str">
        <f t="shared" si="7467"/>
        <v/>
      </c>
      <c r="AC2453" s="100" t="str">
        <f t="shared" si="7467"/>
        <v/>
      </c>
      <c r="AD2453" s="191" t="str">
        <f t="shared" si="7467"/>
        <v/>
      </c>
      <c r="AE2453" s="100" t="str">
        <f t="shared" si="7467"/>
        <v/>
      </c>
      <c r="AF2453" s="191" t="str">
        <f t="shared" si="7467"/>
        <v/>
      </c>
      <c r="AG2453" s="100" t="str">
        <f t="shared" si="7467"/>
        <v/>
      </c>
      <c r="AH2453" s="191" t="str">
        <f t="shared" si="7467"/>
        <v/>
      </c>
      <c r="AI2453" s="100" t="str">
        <f t="shared" si="7467"/>
        <v/>
      </c>
      <c r="AJ2453" s="191" t="str">
        <f t="shared" si="7467"/>
        <v/>
      </c>
      <c r="AK2453" s="100" t="str">
        <f>IFERROR(VALUE(INDEX('INPUT DATA'!$Z$5:$Z$605,MATCH(CAL!N2453,'INPUT DATA'!$A$5:$A$605,0))),"")</f>
        <v/>
      </c>
      <c r="AL2453" s="100" t="str">
        <f>IFERROR(VALUE(INDEX('INPUT DATA'!$AA$5:$AA$605,MATCH(CAL!N2453,'INPUT DATA'!$A$5:$A$605,0))),"")</f>
        <v/>
      </c>
      <c r="AM2453" s="100" t="str">
        <f t="shared" si="7468"/>
        <v/>
      </c>
      <c r="AN2453" s="100" t="str">
        <f t="shared" si="7469"/>
        <v/>
      </c>
    </row>
    <row r="2454" spans="2:40" ht="15" customHeight="1" x14ac:dyDescent="0.25">
      <c r="B2454" s="115" t="str">
        <f>IF(AND('INPUT INF'!$C453="I",'INPUT INF'!$D453=$B$2003),'INPUT INF'!$A453,"")</f>
        <v/>
      </c>
      <c r="C2454" s="115" t="str">
        <f>IF(AND('INPUT INF'!$C453="I",'INPUT INF'!$D453=$C$2003),'INPUT INF'!$A453,"")</f>
        <v/>
      </c>
      <c r="D2454" s="100" t="str">
        <f>IF(AND('INPUT INF'!$C453="I",'INPUT INF'!$D453=$D$2003),'INPUT INF'!$A453,"")</f>
        <v/>
      </c>
      <c r="E2454" s="100" t="str">
        <f>IF(AND('INPUT INF'!$C453="I",'INPUT INF'!$D453=$E$2003),'INPUT INF'!$A453,"")</f>
        <v/>
      </c>
      <c r="F2454" s="100" t="str">
        <f>IF(AND('INPUT INF'!$C453="I",'INPUT INF'!$D453=$F$2003),'INPUT INF'!$A453,"")</f>
        <v/>
      </c>
      <c r="G2454" s="100" t="str">
        <f>IF(AND('INPUT INF'!$C453="I",'INPUT INF'!$D453=$G$2003),'INPUT INF'!$A453,"")</f>
        <v/>
      </c>
      <c r="H2454" s="100" t="str">
        <f>IF(AND('INPUT INF'!$C453="II",'INPUT INF'!$D453=$H$2003),'INPUT INF'!$A453,"")</f>
        <v/>
      </c>
      <c r="I2454" s="100" t="str">
        <f>IF(AND('INPUT INF'!$C453="II",'INPUT INF'!$D453=$I$2003),'INPUT INF'!$A453,"")</f>
        <v/>
      </c>
      <c r="J2454" s="100" t="str">
        <f>IF(AND('INPUT INF'!$C453="II",'INPUT INF'!$D453=$J$2003),'INPUT INF'!$A453,"")</f>
        <v/>
      </c>
      <c r="K2454" s="100" t="str">
        <f>IF(AND('INPUT INF'!$C453="II",'INPUT INF'!$D453=$K$2003),'INPUT INF'!$A453,"")</f>
        <v/>
      </c>
      <c r="L2454" s="100" t="str">
        <f>IF(AND('INPUT INF'!$C453="II",'INPUT INF'!$D453=$L$2003),'INPUT INF'!$A453,"")</f>
        <v/>
      </c>
      <c r="M2454" s="100" t="str">
        <f>IF(AND('INPUT INF'!$C453="II",'INPUT INF'!$D453=$M$2003),'INPUT INF'!$A453,"")</f>
        <v/>
      </c>
      <c r="N2454" s="191" t="str">
        <f t="shared" si="7470"/>
        <v/>
      </c>
      <c r="O2454" s="100" t="str">
        <f t="shared" ref="O2454:X2463" si="7471">VLOOKUP($N2454,$B$1003:$AA$1901,O$2003,FALSE)</f>
        <v/>
      </c>
      <c r="P2454" s="191" t="str">
        <f t="shared" si="7471"/>
        <v/>
      </c>
      <c r="Q2454" s="100" t="str">
        <f t="shared" si="7471"/>
        <v/>
      </c>
      <c r="R2454" s="191" t="str">
        <f t="shared" si="7471"/>
        <v/>
      </c>
      <c r="S2454" s="100" t="str">
        <f t="shared" si="7471"/>
        <v/>
      </c>
      <c r="T2454" s="191" t="str">
        <f t="shared" si="7471"/>
        <v/>
      </c>
      <c r="U2454" s="100" t="str">
        <f t="shared" si="7471"/>
        <v/>
      </c>
      <c r="V2454" s="191" t="str">
        <f t="shared" si="7471"/>
        <v/>
      </c>
      <c r="W2454" s="100" t="str">
        <f t="shared" si="7471"/>
        <v/>
      </c>
      <c r="X2454" s="191" t="str">
        <f t="shared" si="7471"/>
        <v/>
      </c>
      <c r="Y2454" s="100" t="str">
        <f t="shared" ref="Y2454:AJ2463" si="7472">VLOOKUP($N2454,$B$1003:$AA$1901,Y$2003,FALSE)</f>
        <v/>
      </c>
      <c r="Z2454" s="191" t="str">
        <f t="shared" si="7472"/>
        <v/>
      </c>
      <c r="AA2454" s="100" t="str">
        <f t="shared" si="7472"/>
        <v/>
      </c>
      <c r="AB2454" s="191" t="str">
        <f t="shared" si="7472"/>
        <v/>
      </c>
      <c r="AC2454" s="100" t="str">
        <f t="shared" si="7472"/>
        <v/>
      </c>
      <c r="AD2454" s="191" t="str">
        <f t="shared" si="7472"/>
        <v/>
      </c>
      <c r="AE2454" s="100" t="str">
        <f t="shared" si="7472"/>
        <v/>
      </c>
      <c r="AF2454" s="191" t="str">
        <f t="shared" si="7472"/>
        <v/>
      </c>
      <c r="AG2454" s="100" t="str">
        <f t="shared" si="7472"/>
        <v/>
      </c>
      <c r="AH2454" s="191" t="str">
        <f t="shared" si="7472"/>
        <v/>
      </c>
      <c r="AI2454" s="100" t="str">
        <f t="shared" si="7472"/>
        <v/>
      </c>
      <c r="AJ2454" s="191" t="str">
        <f t="shared" si="7472"/>
        <v/>
      </c>
      <c r="AK2454" s="100" t="str">
        <f>IFERROR(VALUE(INDEX('INPUT DATA'!$Z$5:$Z$605,MATCH(CAL!N2454,'INPUT DATA'!$A$5:$A$605,0))),"")</f>
        <v/>
      </c>
      <c r="AL2454" s="100" t="str">
        <f>IFERROR(VALUE(INDEX('INPUT DATA'!$AA$5:$AA$605,MATCH(CAL!N2454,'INPUT DATA'!$A$5:$A$605,0))),"")</f>
        <v/>
      </c>
      <c r="AM2454" s="100" t="str">
        <f t="shared" si="7468"/>
        <v/>
      </c>
      <c r="AN2454" s="100" t="str">
        <f t="shared" si="7469"/>
        <v/>
      </c>
    </row>
    <row r="2455" spans="2:40" ht="15" customHeight="1" x14ac:dyDescent="0.25">
      <c r="B2455" s="115" t="str">
        <f>IF(AND('INPUT INF'!$C454="I",'INPUT INF'!$D454=$B$2003),'INPUT INF'!$A454,"")</f>
        <v/>
      </c>
      <c r="C2455" s="115" t="str">
        <f>IF(AND('INPUT INF'!$C454="I",'INPUT INF'!$D454=$C$2003),'INPUT INF'!$A454,"")</f>
        <v/>
      </c>
      <c r="D2455" s="100" t="str">
        <f>IF(AND('INPUT INF'!$C454="I",'INPUT INF'!$D454=$D$2003),'INPUT INF'!$A454,"")</f>
        <v/>
      </c>
      <c r="E2455" s="100" t="str">
        <f>IF(AND('INPUT INF'!$C454="I",'INPUT INF'!$D454=$E$2003),'INPUT INF'!$A454,"")</f>
        <v/>
      </c>
      <c r="F2455" s="100" t="str">
        <f>IF(AND('INPUT INF'!$C454="I",'INPUT INF'!$D454=$F$2003),'INPUT INF'!$A454,"")</f>
        <v/>
      </c>
      <c r="G2455" s="100" t="str">
        <f>IF(AND('INPUT INF'!$C454="I",'INPUT INF'!$D454=$G$2003),'INPUT INF'!$A454,"")</f>
        <v/>
      </c>
      <c r="H2455" s="100" t="str">
        <f>IF(AND('INPUT INF'!$C454="II",'INPUT INF'!$D454=$H$2003),'INPUT INF'!$A454,"")</f>
        <v/>
      </c>
      <c r="I2455" s="100" t="str">
        <f>IF(AND('INPUT INF'!$C454="II",'INPUT INF'!$D454=$I$2003),'INPUT INF'!$A454,"")</f>
        <v/>
      </c>
      <c r="J2455" s="100" t="str">
        <f>IF(AND('INPUT INF'!$C454="II",'INPUT INF'!$D454=$J$2003),'INPUT INF'!$A454,"")</f>
        <v/>
      </c>
      <c r="K2455" s="100" t="str">
        <f>IF(AND('INPUT INF'!$C454="II",'INPUT INF'!$D454=$K$2003),'INPUT INF'!$A454,"")</f>
        <v/>
      </c>
      <c r="L2455" s="100" t="str">
        <f>IF(AND('INPUT INF'!$C454="II",'INPUT INF'!$D454=$L$2003),'INPUT INF'!$A454,"")</f>
        <v/>
      </c>
      <c r="M2455" s="100" t="str">
        <f>IF(AND('INPUT INF'!$C454="II",'INPUT INF'!$D454=$M$2003),'INPUT INF'!$A454,"")</f>
        <v/>
      </c>
      <c r="N2455" s="191" t="str">
        <f t="shared" si="7470"/>
        <v/>
      </c>
      <c r="O2455" s="100" t="str">
        <f t="shared" si="7471"/>
        <v/>
      </c>
      <c r="P2455" s="191" t="str">
        <f t="shared" si="7471"/>
        <v/>
      </c>
      <c r="Q2455" s="100" t="str">
        <f t="shared" si="7471"/>
        <v/>
      </c>
      <c r="R2455" s="191" t="str">
        <f t="shared" si="7471"/>
        <v/>
      </c>
      <c r="S2455" s="100" t="str">
        <f t="shared" si="7471"/>
        <v/>
      </c>
      <c r="T2455" s="191" t="str">
        <f t="shared" si="7471"/>
        <v/>
      </c>
      <c r="U2455" s="100" t="str">
        <f t="shared" si="7471"/>
        <v/>
      </c>
      <c r="V2455" s="191" t="str">
        <f t="shared" si="7471"/>
        <v/>
      </c>
      <c r="W2455" s="100" t="str">
        <f t="shared" si="7471"/>
        <v/>
      </c>
      <c r="X2455" s="191" t="str">
        <f t="shared" si="7471"/>
        <v/>
      </c>
      <c r="Y2455" s="100" t="str">
        <f t="shared" si="7472"/>
        <v/>
      </c>
      <c r="Z2455" s="191" t="str">
        <f t="shared" si="7472"/>
        <v/>
      </c>
      <c r="AA2455" s="100" t="str">
        <f t="shared" si="7472"/>
        <v/>
      </c>
      <c r="AB2455" s="191" t="str">
        <f t="shared" si="7472"/>
        <v/>
      </c>
      <c r="AC2455" s="100" t="str">
        <f t="shared" si="7472"/>
        <v/>
      </c>
      <c r="AD2455" s="191" t="str">
        <f t="shared" si="7472"/>
        <v/>
      </c>
      <c r="AE2455" s="100" t="str">
        <f t="shared" si="7472"/>
        <v/>
      </c>
      <c r="AF2455" s="191" t="str">
        <f t="shared" si="7472"/>
        <v/>
      </c>
      <c r="AG2455" s="100" t="str">
        <f t="shared" si="7472"/>
        <v/>
      </c>
      <c r="AH2455" s="191" t="str">
        <f t="shared" si="7472"/>
        <v/>
      </c>
      <c r="AI2455" s="100" t="str">
        <f t="shared" si="7472"/>
        <v/>
      </c>
      <c r="AJ2455" s="191" t="str">
        <f t="shared" si="7472"/>
        <v/>
      </c>
      <c r="AK2455" s="100" t="str">
        <f>IFERROR(VALUE(INDEX('INPUT DATA'!$Z$5:$Z$605,MATCH(CAL!N2455,'INPUT DATA'!$A$5:$A$605,0))),"")</f>
        <v/>
      </c>
      <c r="AL2455" s="100" t="str">
        <f>IFERROR(VALUE(INDEX('INPUT DATA'!$AA$5:$AA$605,MATCH(CAL!N2455,'INPUT DATA'!$A$5:$A$605,0))),"")</f>
        <v/>
      </c>
      <c r="AM2455" s="100" t="str">
        <f t="shared" si="7468"/>
        <v/>
      </c>
      <c r="AN2455" s="100" t="str">
        <f t="shared" si="7469"/>
        <v/>
      </c>
    </row>
    <row r="2456" spans="2:40" ht="15" customHeight="1" x14ac:dyDescent="0.25">
      <c r="B2456" s="115" t="str">
        <f>IF(AND('INPUT INF'!$C455="I",'INPUT INF'!$D455=$B$2003),'INPUT INF'!$A455,"")</f>
        <v/>
      </c>
      <c r="C2456" s="115" t="str">
        <f>IF(AND('INPUT INF'!$C455="I",'INPUT INF'!$D455=$C$2003),'INPUT INF'!$A455,"")</f>
        <v/>
      </c>
      <c r="D2456" s="100" t="str">
        <f>IF(AND('INPUT INF'!$C455="I",'INPUT INF'!$D455=$D$2003),'INPUT INF'!$A455,"")</f>
        <v/>
      </c>
      <c r="E2456" s="100" t="str">
        <f>IF(AND('INPUT INF'!$C455="I",'INPUT INF'!$D455=$E$2003),'INPUT INF'!$A455,"")</f>
        <v/>
      </c>
      <c r="F2456" s="100" t="str">
        <f>IF(AND('INPUT INF'!$C455="I",'INPUT INF'!$D455=$F$2003),'INPUT INF'!$A455,"")</f>
        <v/>
      </c>
      <c r="G2456" s="100" t="str">
        <f>IF(AND('INPUT INF'!$C455="I",'INPUT INF'!$D455=$G$2003),'INPUT INF'!$A455,"")</f>
        <v/>
      </c>
      <c r="H2456" s="100" t="str">
        <f>IF(AND('INPUT INF'!$C455="II",'INPUT INF'!$D455=$H$2003),'INPUT INF'!$A455,"")</f>
        <v/>
      </c>
      <c r="I2456" s="100" t="str">
        <f>IF(AND('INPUT INF'!$C455="II",'INPUT INF'!$D455=$I$2003),'INPUT INF'!$A455,"")</f>
        <v/>
      </c>
      <c r="J2456" s="100" t="str">
        <f>IF(AND('INPUT INF'!$C455="II",'INPUT INF'!$D455=$J$2003),'INPUT INF'!$A455,"")</f>
        <v/>
      </c>
      <c r="K2456" s="100" t="str">
        <f>IF(AND('INPUT INF'!$C455="II",'INPUT INF'!$D455=$K$2003),'INPUT INF'!$A455,"")</f>
        <v/>
      </c>
      <c r="L2456" s="100" t="str">
        <f>IF(AND('INPUT INF'!$C455="II",'INPUT INF'!$D455=$L$2003),'INPUT INF'!$A455,"")</f>
        <v/>
      </c>
      <c r="M2456" s="100" t="str">
        <f>IF(AND('INPUT INF'!$C455="II",'INPUT INF'!$D455=$M$2003),'INPUT INF'!$A455,"")</f>
        <v/>
      </c>
      <c r="N2456" s="191" t="str">
        <f t="shared" si="7470"/>
        <v/>
      </c>
      <c r="O2456" s="100" t="str">
        <f t="shared" si="7471"/>
        <v/>
      </c>
      <c r="P2456" s="191" t="str">
        <f t="shared" si="7471"/>
        <v/>
      </c>
      <c r="Q2456" s="100" t="str">
        <f t="shared" si="7471"/>
        <v/>
      </c>
      <c r="R2456" s="191" t="str">
        <f t="shared" si="7471"/>
        <v/>
      </c>
      <c r="S2456" s="100" t="str">
        <f t="shared" si="7471"/>
        <v/>
      </c>
      <c r="T2456" s="191" t="str">
        <f t="shared" si="7471"/>
        <v/>
      </c>
      <c r="U2456" s="100" t="str">
        <f t="shared" si="7471"/>
        <v/>
      </c>
      <c r="V2456" s="191" t="str">
        <f t="shared" si="7471"/>
        <v/>
      </c>
      <c r="W2456" s="100" t="str">
        <f t="shared" si="7471"/>
        <v/>
      </c>
      <c r="X2456" s="191" t="str">
        <f t="shared" si="7471"/>
        <v/>
      </c>
      <c r="Y2456" s="100" t="str">
        <f t="shared" si="7472"/>
        <v/>
      </c>
      <c r="Z2456" s="191" t="str">
        <f t="shared" si="7472"/>
        <v/>
      </c>
      <c r="AA2456" s="100" t="str">
        <f t="shared" si="7472"/>
        <v/>
      </c>
      <c r="AB2456" s="191" t="str">
        <f t="shared" si="7472"/>
        <v/>
      </c>
      <c r="AC2456" s="100" t="str">
        <f t="shared" si="7472"/>
        <v/>
      </c>
      <c r="AD2456" s="191" t="str">
        <f t="shared" si="7472"/>
        <v/>
      </c>
      <c r="AE2456" s="100" t="str">
        <f t="shared" si="7472"/>
        <v/>
      </c>
      <c r="AF2456" s="191" t="str">
        <f t="shared" si="7472"/>
        <v/>
      </c>
      <c r="AG2456" s="100" t="str">
        <f t="shared" si="7472"/>
        <v/>
      </c>
      <c r="AH2456" s="191" t="str">
        <f t="shared" si="7472"/>
        <v/>
      </c>
      <c r="AI2456" s="100" t="str">
        <f t="shared" si="7472"/>
        <v/>
      </c>
      <c r="AJ2456" s="191" t="str">
        <f t="shared" si="7472"/>
        <v/>
      </c>
      <c r="AK2456" s="100" t="str">
        <f>IFERROR(VALUE(INDEX('INPUT DATA'!$Z$5:$Z$605,MATCH(CAL!N2456,'INPUT DATA'!$A$5:$A$605,0))),"")</f>
        <v/>
      </c>
      <c r="AL2456" s="100" t="str">
        <f>IFERROR(VALUE(INDEX('INPUT DATA'!$AA$5:$AA$605,MATCH(CAL!N2456,'INPUT DATA'!$A$5:$A$605,0))),"")</f>
        <v/>
      </c>
      <c r="AM2456" s="100" t="str">
        <f t="shared" si="7468"/>
        <v/>
      </c>
      <c r="AN2456" s="100" t="str">
        <f t="shared" si="7469"/>
        <v/>
      </c>
    </row>
    <row r="2457" spans="2:40" ht="15" customHeight="1" x14ac:dyDescent="0.25">
      <c r="B2457" s="115" t="str">
        <f>IF(AND('INPUT INF'!$C456="I",'INPUT INF'!$D456=$B$2003),'INPUT INF'!$A456,"")</f>
        <v/>
      </c>
      <c r="C2457" s="115" t="str">
        <f>IF(AND('INPUT INF'!$C456="I",'INPUT INF'!$D456=$C$2003),'INPUT INF'!$A456,"")</f>
        <v/>
      </c>
      <c r="D2457" s="100" t="str">
        <f>IF(AND('INPUT INF'!$C456="I",'INPUT INF'!$D456=$D$2003),'INPUT INF'!$A456,"")</f>
        <v/>
      </c>
      <c r="E2457" s="100" t="str">
        <f>IF(AND('INPUT INF'!$C456="I",'INPUT INF'!$D456=$E$2003),'INPUT INF'!$A456,"")</f>
        <v/>
      </c>
      <c r="F2457" s="100" t="str">
        <f>IF(AND('INPUT INF'!$C456="I",'INPUT INF'!$D456=$F$2003),'INPUT INF'!$A456,"")</f>
        <v/>
      </c>
      <c r="G2457" s="100" t="str">
        <f>IF(AND('INPUT INF'!$C456="I",'INPUT INF'!$D456=$G$2003),'INPUT INF'!$A456,"")</f>
        <v/>
      </c>
      <c r="H2457" s="100" t="str">
        <f>IF(AND('INPUT INF'!$C456="II",'INPUT INF'!$D456=$H$2003),'INPUT INF'!$A456,"")</f>
        <v/>
      </c>
      <c r="I2457" s="100" t="str">
        <f>IF(AND('INPUT INF'!$C456="II",'INPUT INF'!$D456=$I$2003),'INPUT INF'!$A456,"")</f>
        <v/>
      </c>
      <c r="J2457" s="100" t="str">
        <f>IF(AND('INPUT INF'!$C456="II",'INPUT INF'!$D456=$J$2003),'INPUT INF'!$A456,"")</f>
        <v/>
      </c>
      <c r="K2457" s="100" t="str">
        <f>IF(AND('INPUT INF'!$C456="II",'INPUT INF'!$D456=$K$2003),'INPUT INF'!$A456,"")</f>
        <v/>
      </c>
      <c r="L2457" s="100" t="str">
        <f>IF(AND('INPUT INF'!$C456="II",'INPUT INF'!$D456=$L$2003),'INPUT INF'!$A456,"")</f>
        <v/>
      </c>
      <c r="M2457" s="100" t="str">
        <f>IF(AND('INPUT INF'!$C456="II",'INPUT INF'!$D456=$M$2003),'INPUT INF'!$A456,"")</f>
        <v/>
      </c>
      <c r="N2457" s="191" t="str">
        <f t="shared" si="7470"/>
        <v/>
      </c>
      <c r="O2457" s="100" t="str">
        <f t="shared" si="7471"/>
        <v/>
      </c>
      <c r="P2457" s="191" t="str">
        <f t="shared" si="7471"/>
        <v/>
      </c>
      <c r="Q2457" s="100" t="str">
        <f t="shared" si="7471"/>
        <v/>
      </c>
      <c r="R2457" s="191" t="str">
        <f t="shared" si="7471"/>
        <v/>
      </c>
      <c r="S2457" s="100" t="str">
        <f t="shared" si="7471"/>
        <v/>
      </c>
      <c r="T2457" s="191" t="str">
        <f t="shared" si="7471"/>
        <v/>
      </c>
      <c r="U2457" s="100" t="str">
        <f t="shared" si="7471"/>
        <v/>
      </c>
      <c r="V2457" s="191" t="str">
        <f t="shared" si="7471"/>
        <v/>
      </c>
      <c r="W2457" s="100" t="str">
        <f t="shared" si="7471"/>
        <v/>
      </c>
      <c r="X2457" s="191" t="str">
        <f t="shared" si="7471"/>
        <v/>
      </c>
      <c r="Y2457" s="100" t="str">
        <f t="shared" si="7472"/>
        <v/>
      </c>
      <c r="Z2457" s="191" t="str">
        <f t="shared" si="7472"/>
        <v/>
      </c>
      <c r="AA2457" s="100" t="str">
        <f t="shared" si="7472"/>
        <v/>
      </c>
      <c r="AB2457" s="191" t="str">
        <f t="shared" si="7472"/>
        <v/>
      </c>
      <c r="AC2457" s="100" t="str">
        <f t="shared" si="7472"/>
        <v/>
      </c>
      <c r="AD2457" s="191" t="str">
        <f t="shared" si="7472"/>
        <v/>
      </c>
      <c r="AE2457" s="100" t="str">
        <f t="shared" si="7472"/>
        <v/>
      </c>
      <c r="AF2457" s="191" t="str">
        <f t="shared" si="7472"/>
        <v/>
      </c>
      <c r="AG2457" s="100" t="str">
        <f t="shared" si="7472"/>
        <v/>
      </c>
      <c r="AH2457" s="191" t="str">
        <f t="shared" si="7472"/>
        <v/>
      </c>
      <c r="AI2457" s="100" t="str">
        <f t="shared" si="7472"/>
        <v/>
      </c>
      <c r="AJ2457" s="191" t="str">
        <f t="shared" si="7472"/>
        <v/>
      </c>
      <c r="AK2457" s="100" t="str">
        <f>IFERROR(VALUE(INDEX('INPUT DATA'!$Z$5:$Z$605,MATCH(CAL!N2457,'INPUT DATA'!$A$5:$A$605,0))),"")</f>
        <v/>
      </c>
      <c r="AL2457" s="100" t="str">
        <f>IFERROR(VALUE(INDEX('INPUT DATA'!$AA$5:$AA$605,MATCH(CAL!N2457,'INPUT DATA'!$A$5:$A$605,0))),"")</f>
        <v/>
      </c>
      <c r="AM2457" s="100" t="str">
        <f t="shared" si="7468"/>
        <v/>
      </c>
      <c r="AN2457" s="100" t="str">
        <f t="shared" si="7469"/>
        <v/>
      </c>
    </row>
    <row r="2458" spans="2:40" ht="15" customHeight="1" x14ac:dyDescent="0.25">
      <c r="B2458" s="115" t="str">
        <f>IF(AND('INPUT INF'!$C457="I",'INPUT INF'!$D457=$B$2003),'INPUT INF'!$A457,"")</f>
        <v/>
      </c>
      <c r="C2458" s="115" t="str">
        <f>IF(AND('INPUT INF'!$C457="I",'INPUT INF'!$D457=$C$2003),'INPUT INF'!$A457,"")</f>
        <v/>
      </c>
      <c r="D2458" s="100" t="str">
        <f>IF(AND('INPUT INF'!$C457="I",'INPUT INF'!$D457=$D$2003),'INPUT INF'!$A457,"")</f>
        <v/>
      </c>
      <c r="E2458" s="100" t="str">
        <f>IF(AND('INPUT INF'!$C457="I",'INPUT INF'!$D457=$E$2003),'INPUT INF'!$A457,"")</f>
        <v/>
      </c>
      <c r="F2458" s="100" t="str">
        <f>IF(AND('INPUT INF'!$C457="I",'INPUT INF'!$D457=$F$2003),'INPUT INF'!$A457,"")</f>
        <v/>
      </c>
      <c r="G2458" s="100" t="str">
        <f>IF(AND('INPUT INF'!$C457="I",'INPUT INF'!$D457=$G$2003),'INPUT INF'!$A457,"")</f>
        <v/>
      </c>
      <c r="H2458" s="100" t="str">
        <f>IF(AND('INPUT INF'!$C457="II",'INPUT INF'!$D457=$H$2003),'INPUT INF'!$A457,"")</f>
        <v/>
      </c>
      <c r="I2458" s="100" t="str">
        <f>IF(AND('INPUT INF'!$C457="II",'INPUT INF'!$D457=$I$2003),'INPUT INF'!$A457,"")</f>
        <v/>
      </c>
      <c r="J2458" s="100" t="str">
        <f>IF(AND('INPUT INF'!$C457="II",'INPUT INF'!$D457=$J$2003),'INPUT INF'!$A457,"")</f>
        <v/>
      </c>
      <c r="K2458" s="100" t="str">
        <f>IF(AND('INPUT INF'!$C457="II",'INPUT INF'!$D457=$K$2003),'INPUT INF'!$A457,"")</f>
        <v/>
      </c>
      <c r="L2458" s="100" t="str">
        <f>IF(AND('INPUT INF'!$C457="II",'INPUT INF'!$D457=$L$2003),'INPUT INF'!$A457,"")</f>
        <v/>
      </c>
      <c r="M2458" s="100" t="str">
        <f>IF(AND('INPUT INF'!$C457="II",'INPUT INF'!$D457=$M$2003),'INPUT INF'!$A457,"")</f>
        <v/>
      </c>
      <c r="N2458" s="191" t="str">
        <f t="shared" si="7470"/>
        <v/>
      </c>
      <c r="O2458" s="100" t="str">
        <f t="shared" si="7471"/>
        <v/>
      </c>
      <c r="P2458" s="191" t="str">
        <f t="shared" si="7471"/>
        <v/>
      </c>
      <c r="Q2458" s="100" t="str">
        <f t="shared" si="7471"/>
        <v/>
      </c>
      <c r="R2458" s="191" t="str">
        <f t="shared" si="7471"/>
        <v/>
      </c>
      <c r="S2458" s="100" t="str">
        <f t="shared" si="7471"/>
        <v/>
      </c>
      <c r="T2458" s="191" t="str">
        <f t="shared" si="7471"/>
        <v/>
      </c>
      <c r="U2458" s="100" t="str">
        <f t="shared" si="7471"/>
        <v/>
      </c>
      <c r="V2458" s="191" t="str">
        <f t="shared" si="7471"/>
        <v/>
      </c>
      <c r="W2458" s="100" t="str">
        <f t="shared" si="7471"/>
        <v/>
      </c>
      <c r="X2458" s="191" t="str">
        <f t="shared" si="7471"/>
        <v/>
      </c>
      <c r="Y2458" s="100" t="str">
        <f t="shared" si="7472"/>
        <v/>
      </c>
      <c r="Z2458" s="191" t="str">
        <f t="shared" si="7472"/>
        <v/>
      </c>
      <c r="AA2458" s="100" t="str">
        <f t="shared" si="7472"/>
        <v/>
      </c>
      <c r="AB2458" s="191" t="str">
        <f t="shared" si="7472"/>
        <v/>
      </c>
      <c r="AC2458" s="100" t="str">
        <f t="shared" si="7472"/>
        <v/>
      </c>
      <c r="AD2458" s="191" t="str">
        <f t="shared" si="7472"/>
        <v/>
      </c>
      <c r="AE2458" s="100" t="str">
        <f t="shared" si="7472"/>
        <v/>
      </c>
      <c r="AF2458" s="191" t="str">
        <f t="shared" si="7472"/>
        <v/>
      </c>
      <c r="AG2458" s="100" t="str">
        <f t="shared" si="7472"/>
        <v/>
      </c>
      <c r="AH2458" s="191" t="str">
        <f t="shared" si="7472"/>
        <v/>
      </c>
      <c r="AI2458" s="100" t="str">
        <f t="shared" si="7472"/>
        <v/>
      </c>
      <c r="AJ2458" s="191" t="str">
        <f t="shared" si="7472"/>
        <v/>
      </c>
      <c r="AK2458" s="100" t="str">
        <f>IFERROR(VALUE(INDEX('INPUT DATA'!$Z$5:$Z$605,MATCH(CAL!N2458,'INPUT DATA'!$A$5:$A$605,0))),"")</f>
        <v/>
      </c>
      <c r="AL2458" s="100" t="str">
        <f>IFERROR(VALUE(INDEX('INPUT DATA'!$AA$5:$AA$605,MATCH(CAL!N2458,'INPUT DATA'!$A$5:$A$605,0))),"")</f>
        <v/>
      </c>
      <c r="AM2458" s="100" t="str">
        <f t="shared" si="7468"/>
        <v/>
      </c>
      <c r="AN2458" s="100" t="str">
        <f t="shared" si="7469"/>
        <v/>
      </c>
    </row>
    <row r="2459" spans="2:40" ht="15" customHeight="1" x14ac:dyDescent="0.25">
      <c r="B2459" s="115" t="str">
        <f>IF(AND('INPUT INF'!$C458="I",'INPUT INF'!$D458=$B$2003),'INPUT INF'!$A458,"")</f>
        <v/>
      </c>
      <c r="C2459" s="115" t="str">
        <f>IF(AND('INPUT INF'!$C458="I",'INPUT INF'!$D458=$C$2003),'INPUT INF'!$A458,"")</f>
        <v/>
      </c>
      <c r="D2459" s="100" t="str">
        <f>IF(AND('INPUT INF'!$C458="I",'INPUT INF'!$D458=$D$2003),'INPUT INF'!$A458,"")</f>
        <v/>
      </c>
      <c r="E2459" s="100" t="str">
        <f>IF(AND('INPUT INF'!$C458="I",'INPUT INF'!$D458=$E$2003),'INPUT INF'!$A458,"")</f>
        <v/>
      </c>
      <c r="F2459" s="100" t="str">
        <f>IF(AND('INPUT INF'!$C458="I",'INPUT INF'!$D458=$F$2003),'INPUT INF'!$A458,"")</f>
        <v/>
      </c>
      <c r="G2459" s="100" t="str">
        <f>IF(AND('INPUT INF'!$C458="I",'INPUT INF'!$D458=$G$2003),'INPUT INF'!$A458,"")</f>
        <v/>
      </c>
      <c r="H2459" s="100" t="str">
        <f>IF(AND('INPUT INF'!$C458="II",'INPUT INF'!$D458=$H$2003),'INPUT INF'!$A458,"")</f>
        <v/>
      </c>
      <c r="I2459" s="100" t="str">
        <f>IF(AND('INPUT INF'!$C458="II",'INPUT INF'!$D458=$I$2003),'INPUT INF'!$A458,"")</f>
        <v/>
      </c>
      <c r="J2459" s="100" t="str">
        <f>IF(AND('INPUT INF'!$C458="II",'INPUT INF'!$D458=$J$2003),'INPUT INF'!$A458,"")</f>
        <v/>
      </c>
      <c r="K2459" s="100" t="str">
        <f>IF(AND('INPUT INF'!$C458="II",'INPUT INF'!$D458=$K$2003),'INPUT INF'!$A458,"")</f>
        <v/>
      </c>
      <c r="L2459" s="100" t="str">
        <f>IF(AND('INPUT INF'!$C458="II",'INPUT INF'!$D458=$L$2003),'INPUT INF'!$A458,"")</f>
        <v/>
      </c>
      <c r="M2459" s="100" t="str">
        <f>IF(AND('INPUT INF'!$C458="II",'INPUT INF'!$D458=$M$2003),'INPUT INF'!$A458,"")</f>
        <v/>
      </c>
      <c r="N2459" s="191" t="str">
        <f t="shared" si="7470"/>
        <v/>
      </c>
      <c r="O2459" s="100" t="str">
        <f t="shared" si="7471"/>
        <v/>
      </c>
      <c r="P2459" s="191" t="str">
        <f t="shared" si="7471"/>
        <v/>
      </c>
      <c r="Q2459" s="100" t="str">
        <f t="shared" si="7471"/>
        <v/>
      </c>
      <c r="R2459" s="191" t="str">
        <f t="shared" si="7471"/>
        <v/>
      </c>
      <c r="S2459" s="100" t="str">
        <f t="shared" si="7471"/>
        <v/>
      </c>
      <c r="T2459" s="191" t="str">
        <f t="shared" si="7471"/>
        <v/>
      </c>
      <c r="U2459" s="100" t="str">
        <f t="shared" si="7471"/>
        <v/>
      </c>
      <c r="V2459" s="191" t="str">
        <f t="shared" si="7471"/>
        <v/>
      </c>
      <c r="W2459" s="100" t="str">
        <f t="shared" si="7471"/>
        <v/>
      </c>
      <c r="X2459" s="191" t="str">
        <f t="shared" si="7471"/>
        <v/>
      </c>
      <c r="Y2459" s="100" t="str">
        <f t="shared" si="7472"/>
        <v/>
      </c>
      <c r="Z2459" s="191" t="str">
        <f t="shared" si="7472"/>
        <v/>
      </c>
      <c r="AA2459" s="100" t="str">
        <f t="shared" si="7472"/>
        <v/>
      </c>
      <c r="AB2459" s="191" t="str">
        <f t="shared" si="7472"/>
        <v/>
      </c>
      <c r="AC2459" s="100" t="str">
        <f t="shared" si="7472"/>
        <v/>
      </c>
      <c r="AD2459" s="191" t="str">
        <f t="shared" si="7472"/>
        <v/>
      </c>
      <c r="AE2459" s="100" t="str">
        <f t="shared" si="7472"/>
        <v/>
      </c>
      <c r="AF2459" s="191" t="str">
        <f t="shared" si="7472"/>
        <v/>
      </c>
      <c r="AG2459" s="100" t="str">
        <f t="shared" si="7472"/>
        <v/>
      </c>
      <c r="AH2459" s="191" t="str">
        <f t="shared" si="7472"/>
        <v/>
      </c>
      <c r="AI2459" s="100" t="str">
        <f t="shared" si="7472"/>
        <v/>
      </c>
      <c r="AJ2459" s="191" t="str">
        <f t="shared" si="7472"/>
        <v/>
      </c>
      <c r="AK2459" s="100" t="str">
        <f>IFERROR(VALUE(INDEX('INPUT DATA'!$Z$5:$Z$605,MATCH(CAL!N2459,'INPUT DATA'!$A$5:$A$605,0))),"")</f>
        <v/>
      </c>
      <c r="AL2459" s="100" t="str">
        <f>IFERROR(VALUE(INDEX('INPUT DATA'!$AA$5:$AA$605,MATCH(CAL!N2459,'INPUT DATA'!$A$5:$A$605,0))),"")</f>
        <v/>
      </c>
      <c r="AM2459" s="100" t="str">
        <f t="shared" si="7468"/>
        <v/>
      </c>
      <c r="AN2459" s="100" t="str">
        <f t="shared" si="7469"/>
        <v/>
      </c>
    </row>
    <row r="2460" spans="2:40" ht="15" customHeight="1" x14ac:dyDescent="0.25">
      <c r="B2460" s="115" t="str">
        <f>IF(AND('INPUT INF'!$C459="I",'INPUT INF'!$D459=$B$2003),'INPUT INF'!$A459,"")</f>
        <v/>
      </c>
      <c r="C2460" s="115" t="str">
        <f>IF(AND('INPUT INF'!$C459="I",'INPUT INF'!$D459=$C$2003),'INPUT INF'!$A459,"")</f>
        <v/>
      </c>
      <c r="D2460" s="100" t="str">
        <f>IF(AND('INPUT INF'!$C459="I",'INPUT INF'!$D459=$D$2003),'INPUT INF'!$A459,"")</f>
        <v/>
      </c>
      <c r="E2460" s="100" t="str">
        <f>IF(AND('INPUT INF'!$C459="I",'INPUT INF'!$D459=$E$2003),'INPUT INF'!$A459,"")</f>
        <v/>
      </c>
      <c r="F2460" s="100" t="str">
        <f>IF(AND('INPUT INF'!$C459="I",'INPUT INF'!$D459=$F$2003),'INPUT INF'!$A459,"")</f>
        <v/>
      </c>
      <c r="G2460" s="100" t="str">
        <f>IF(AND('INPUT INF'!$C459="I",'INPUT INF'!$D459=$G$2003),'INPUT INF'!$A459,"")</f>
        <v/>
      </c>
      <c r="H2460" s="100" t="str">
        <f>IF(AND('INPUT INF'!$C459="II",'INPUT INF'!$D459=$H$2003),'INPUT INF'!$A459,"")</f>
        <v/>
      </c>
      <c r="I2460" s="100" t="str">
        <f>IF(AND('INPUT INF'!$C459="II",'INPUT INF'!$D459=$I$2003),'INPUT INF'!$A459,"")</f>
        <v/>
      </c>
      <c r="J2460" s="100" t="str">
        <f>IF(AND('INPUT INF'!$C459="II",'INPUT INF'!$D459=$J$2003),'INPUT INF'!$A459,"")</f>
        <v/>
      </c>
      <c r="K2460" s="100" t="str">
        <f>IF(AND('INPUT INF'!$C459="II",'INPUT INF'!$D459=$K$2003),'INPUT INF'!$A459,"")</f>
        <v/>
      </c>
      <c r="L2460" s="100" t="str">
        <f>IF(AND('INPUT INF'!$C459="II",'INPUT INF'!$D459=$L$2003),'INPUT INF'!$A459,"")</f>
        <v/>
      </c>
      <c r="M2460" s="100" t="str">
        <f>IF(AND('INPUT INF'!$C459="II",'INPUT INF'!$D459=$M$2003),'INPUT INF'!$A459,"")</f>
        <v/>
      </c>
      <c r="N2460" s="191" t="str">
        <f t="shared" si="7470"/>
        <v/>
      </c>
      <c r="O2460" s="100" t="str">
        <f t="shared" si="7471"/>
        <v/>
      </c>
      <c r="P2460" s="191" t="str">
        <f t="shared" si="7471"/>
        <v/>
      </c>
      <c r="Q2460" s="100" t="str">
        <f t="shared" si="7471"/>
        <v/>
      </c>
      <c r="R2460" s="191" t="str">
        <f t="shared" si="7471"/>
        <v/>
      </c>
      <c r="S2460" s="100" t="str">
        <f t="shared" si="7471"/>
        <v/>
      </c>
      <c r="T2460" s="191" t="str">
        <f t="shared" si="7471"/>
        <v/>
      </c>
      <c r="U2460" s="100" t="str">
        <f t="shared" si="7471"/>
        <v/>
      </c>
      <c r="V2460" s="191" t="str">
        <f t="shared" si="7471"/>
        <v/>
      </c>
      <c r="W2460" s="100" t="str">
        <f t="shared" si="7471"/>
        <v/>
      </c>
      <c r="X2460" s="191" t="str">
        <f t="shared" si="7471"/>
        <v/>
      </c>
      <c r="Y2460" s="100" t="str">
        <f t="shared" si="7472"/>
        <v/>
      </c>
      <c r="Z2460" s="191" t="str">
        <f t="shared" si="7472"/>
        <v/>
      </c>
      <c r="AA2460" s="100" t="str">
        <f t="shared" si="7472"/>
        <v/>
      </c>
      <c r="AB2460" s="191" t="str">
        <f t="shared" si="7472"/>
        <v/>
      </c>
      <c r="AC2460" s="100" t="str">
        <f t="shared" si="7472"/>
        <v/>
      </c>
      <c r="AD2460" s="191" t="str">
        <f t="shared" si="7472"/>
        <v/>
      </c>
      <c r="AE2460" s="100" t="str">
        <f t="shared" si="7472"/>
        <v/>
      </c>
      <c r="AF2460" s="191" t="str">
        <f t="shared" si="7472"/>
        <v/>
      </c>
      <c r="AG2460" s="100" t="str">
        <f t="shared" si="7472"/>
        <v/>
      </c>
      <c r="AH2460" s="191" t="str">
        <f t="shared" si="7472"/>
        <v/>
      </c>
      <c r="AI2460" s="100" t="str">
        <f t="shared" si="7472"/>
        <v/>
      </c>
      <c r="AJ2460" s="191" t="str">
        <f t="shared" si="7472"/>
        <v/>
      </c>
      <c r="AK2460" s="100" t="str">
        <f>IFERROR(VALUE(INDEX('INPUT DATA'!$Z$5:$Z$605,MATCH(CAL!N2460,'INPUT DATA'!$A$5:$A$605,0))),"")</f>
        <v/>
      </c>
      <c r="AL2460" s="100" t="str">
        <f>IFERROR(VALUE(INDEX('INPUT DATA'!$AA$5:$AA$605,MATCH(CAL!N2460,'INPUT DATA'!$A$5:$A$605,0))),"")</f>
        <v/>
      </c>
      <c r="AM2460" s="100" t="str">
        <f t="shared" si="7468"/>
        <v/>
      </c>
      <c r="AN2460" s="100" t="str">
        <f t="shared" si="7469"/>
        <v/>
      </c>
    </row>
    <row r="2461" spans="2:40" ht="15" customHeight="1" x14ac:dyDescent="0.25">
      <c r="B2461" s="115" t="str">
        <f>IF(AND('INPUT INF'!$C460="I",'INPUT INF'!$D460=$B$2003),'INPUT INF'!$A460,"")</f>
        <v/>
      </c>
      <c r="C2461" s="115" t="str">
        <f>IF(AND('INPUT INF'!$C460="I",'INPUT INF'!$D460=$C$2003),'INPUT INF'!$A460,"")</f>
        <v/>
      </c>
      <c r="D2461" s="100" t="str">
        <f>IF(AND('INPUT INF'!$C460="I",'INPUT INF'!$D460=$D$2003),'INPUT INF'!$A460,"")</f>
        <v/>
      </c>
      <c r="E2461" s="100" t="str">
        <f>IF(AND('INPUT INF'!$C460="I",'INPUT INF'!$D460=$E$2003),'INPUT INF'!$A460,"")</f>
        <v/>
      </c>
      <c r="F2461" s="100" t="str">
        <f>IF(AND('INPUT INF'!$C460="I",'INPUT INF'!$D460=$F$2003),'INPUT INF'!$A460,"")</f>
        <v/>
      </c>
      <c r="G2461" s="100" t="str">
        <f>IF(AND('INPUT INF'!$C460="I",'INPUT INF'!$D460=$G$2003),'INPUT INF'!$A460,"")</f>
        <v/>
      </c>
      <c r="H2461" s="100" t="str">
        <f>IF(AND('INPUT INF'!$C460="II",'INPUT INF'!$D460=$H$2003),'INPUT INF'!$A460,"")</f>
        <v/>
      </c>
      <c r="I2461" s="100" t="str">
        <f>IF(AND('INPUT INF'!$C460="II",'INPUT INF'!$D460=$I$2003),'INPUT INF'!$A460,"")</f>
        <v/>
      </c>
      <c r="J2461" s="100" t="str">
        <f>IF(AND('INPUT INF'!$C460="II",'INPUT INF'!$D460=$J$2003),'INPUT INF'!$A460,"")</f>
        <v/>
      </c>
      <c r="K2461" s="100" t="str">
        <f>IF(AND('INPUT INF'!$C460="II",'INPUT INF'!$D460=$K$2003),'INPUT INF'!$A460,"")</f>
        <v/>
      </c>
      <c r="L2461" s="100" t="str">
        <f>IF(AND('INPUT INF'!$C460="II",'INPUT INF'!$D460=$L$2003),'INPUT INF'!$A460,"")</f>
        <v/>
      </c>
      <c r="M2461" s="100" t="str">
        <f>IF(AND('INPUT INF'!$C460="II",'INPUT INF'!$D460=$M$2003),'INPUT INF'!$A460,"")</f>
        <v/>
      </c>
      <c r="N2461" s="191" t="str">
        <f t="shared" si="7470"/>
        <v/>
      </c>
      <c r="O2461" s="100" t="str">
        <f t="shared" si="7471"/>
        <v/>
      </c>
      <c r="P2461" s="191" t="str">
        <f t="shared" si="7471"/>
        <v/>
      </c>
      <c r="Q2461" s="100" t="str">
        <f t="shared" si="7471"/>
        <v/>
      </c>
      <c r="R2461" s="191" t="str">
        <f t="shared" si="7471"/>
        <v/>
      </c>
      <c r="S2461" s="100" t="str">
        <f t="shared" si="7471"/>
        <v/>
      </c>
      <c r="T2461" s="191" t="str">
        <f t="shared" si="7471"/>
        <v/>
      </c>
      <c r="U2461" s="100" t="str">
        <f t="shared" si="7471"/>
        <v/>
      </c>
      <c r="V2461" s="191" t="str">
        <f t="shared" si="7471"/>
        <v/>
      </c>
      <c r="W2461" s="100" t="str">
        <f t="shared" si="7471"/>
        <v/>
      </c>
      <c r="X2461" s="191" t="str">
        <f t="shared" si="7471"/>
        <v/>
      </c>
      <c r="Y2461" s="100" t="str">
        <f t="shared" si="7472"/>
        <v/>
      </c>
      <c r="Z2461" s="191" t="str">
        <f t="shared" si="7472"/>
        <v/>
      </c>
      <c r="AA2461" s="100" t="str">
        <f t="shared" si="7472"/>
        <v/>
      </c>
      <c r="AB2461" s="191" t="str">
        <f t="shared" si="7472"/>
        <v/>
      </c>
      <c r="AC2461" s="100" t="str">
        <f t="shared" si="7472"/>
        <v/>
      </c>
      <c r="AD2461" s="191" t="str">
        <f t="shared" si="7472"/>
        <v/>
      </c>
      <c r="AE2461" s="100" t="str">
        <f t="shared" si="7472"/>
        <v/>
      </c>
      <c r="AF2461" s="191" t="str">
        <f t="shared" si="7472"/>
        <v/>
      </c>
      <c r="AG2461" s="100" t="str">
        <f t="shared" si="7472"/>
        <v/>
      </c>
      <c r="AH2461" s="191" t="str">
        <f t="shared" si="7472"/>
        <v/>
      </c>
      <c r="AI2461" s="100" t="str">
        <f t="shared" si="7472"/>
        <v/>
      </c>
      <c r="AJ2461" s="191" t="str">
        <f t="shared" si="7472"/>
        <v/>
      </c>
      <c r="AK2461" s="100" t="str">
        <f>IFERROR(VALUE(INDEX('INPUT DATA'!$Z$5:$Z$605,MATCH(CAL!N2461,'INPUT DATA'!$A$5:$A$605,0))),"")</f>
        <v/>
      </c>
      <c r="AL2461" s="100" t="str">
        <f>IFERROR(VALUE(INDEX('INPUT DATA'!$AA$5:$AA$605,MATCH(CAL!N2461,'INPUT DATA'!$A$5:$A$605,0))),"")</f>
        <v/>
      </c>
      <c r="AM2461" s="100" t="str">
        <f t="shared" si="7468"/>
        <v/>
      </c>
      <c r="AN2461" s="100" t="str">
        <f t="shared" si="7469"/>
        <v/>
      </c>
    </row>
    <row r="2462" spans="2:40" ht="15" customHeight="1" x14ac:dyDescent="0.25">
      <c r="B2462" s="115" t="str">
        <f>IF(AND('INPUT INF'!$C461="I",'INPUT INF'!$D461=$B$2003),'INPUT INF'!$A461,"")</f>
        <v/>
      </c>
      <c r="C2462" s="115" t="str">
        <f>IF(AND('INPUT INF'!$C461="I",'INPUT INF'!$D461=$C$2003),'INPUT INF'!$A461,"")</f>
        <v/>
      </c>
      <c r="D2462" s="100" t="str">
        <f>IF(AND('INPUT INF'!$C461="I",'INPUT INF'!$D461=$D$2003),'INPUT INF'!$A461,"")</f>
        <v/>
      </c>
      <c r="E2462" s="100" t="str">
        <f>IF(AND('INPUT INF'!$C461="I",'INPUT INF'!$D461=$E$2003),'INPUT INF'!$A461,"")</f>
        <v/>
      </c>
      <c r="F2462" s="100" t="str">
        <f>IF(AND('INPUT INF'!$C461="I",'INPUT INF'!$D461=$F$2003),'INPUT INF'!$A461,"")</f>
        <v/>
      </c>
      <c r="G2462" s="100" t="str">
        <f>IF(AND('INPUT INF'!$C461="I",'INPUT INF'!$D461=$G$2003),'INPUT INF'!$A461,"")</f>
        <v/>
      </c>
      <c r="H2462" s="100" t="str">
        <f>IF(AND('INPUT INF'!$C461="II",'INPUT INF'!$D461=$H$2003),'INPUT INF'!$A461,"")</f>
        <v/>
      </c>
      <c r="I2462" s="100" t="str">
        <f>IF(AND('INPUT INF'!$C461="II",'INPUT INF'!$D461=$I$2003),'INPUT INF'!$A461,"")</f>
        <v/>
      </c>
      <c r="J2462" s="100" t="str">
        <f>IF(AND('INPUT INF'!$C461="II",'INPUT INF'!$D461=$J$2003),'INPUT INF'!$A461,"")</f>
        <v/>
      </c>
      <c r="K2462" s="100" t="str">
        <f>IF(AND('INPUT INF'!$C461="II",'INPUT INF'!$D461=$K$2003),'INPUT INF'!$A461,"")</f>
        <v/>
      </c>
      <c r="L2462" s="100" t="str">
        <f>IF(AND('INPUT INF'!$C461="II",'INPUT INF'!$D461=$L$2003),'INPUT INF'!$A461,"")</f>
        <v/>
      </c>
      <c r="M2462" s="100" t="str">
        <f>IF(AND('INPUT INF'!$C461="II",'INPUT INF'!$D461=$M$2003),'INPUT INF'!$A461,"")</f>
        <v/>
      </c>
      <c r="N2462" s="191" t="str">
        <f t="shared" si="7470"/>
        <v/>
      </c>
      <c r="O2462" s="100" t="str">
        <f t="shared" si="7471"/>
        <v/>
      </c>
      <c r="P2462" s="191" t="str">
        <f t="shared" si="7471"/>
        <v/>
      </c>
      <c r="Q2462" s="100" t="str">
        <f t="shared" si="7471"/>
        <v/>
      </c>
      <c r="R2462" s="191" t="str">
        <f t="shared" si="7471"/>
        <v/>
      </c>
      <c r="S2462" s="100" t="str">
        <f t="shared" si="7471"/>
        <v/>
      </c>
      <c r="T2462" s="191" t="str">
        <f t="shared" si="7471"/>
        <v/>
      </c>
      <c r="U2462" s="100" t="str">
        <f t="shared" si="7471"/>
        <v/>
      </c>
      <c r="V2462" s="191" t="str">
        <f t="shared" si="7471"/>
        <v/>
      </c>
      <c r="W2462" s="100" t="str">
        <f t="shared" si="7471"/>
        <v/>
      </c>
      <c r="X2462" s="191" t="str">
        <f t="shared" si="7471"/>
        <v/>
      </c>
      <c r="Y2462" s="100" t="str">
        <f t="shared" si="7472"/>
        <v/>
      </c>
      <c r="Z2462" s="191" t="str">
        <f t="shared" si="7472"/>
        <v/>
      </c>
      <c r="AA2462" s="100" t="str">
        <f t="shared" si="7472"/>
        <v/>
      </c>
      <c r="AB2462" s="191" t="str">
        <f t="shared" si="7472"/>
        <v/>
      </c>
      <c r="AC2462" s="100" t="str">
        <f t="shared" si="7472"/>
        <v/>
      </c>
      <c r="AD2462" s="191" t="str">
        <f t="shared" si="7472"/>
        <v/>
      </c>
      <c r="AE2462" s="100" t="str">
        <f t="shared" si="7472"/>
        <v/>
      </c>
      <c r="AF2462" s="191" t="str">
        <f t="shared" si="7472"/>
        <v/>
      </c>
      <c r="AG2462" s="100" t="str">
        <f t="shared" si="7472"/>
        <v/>
      </c>
      <c r="AH2462" s="191" t="str">
        <f t="shared" si="7472"/>
        <v/>
      </c>
      <c r="AI2462" s="100" t="str">
        <f t="shared" si="7472"/>
        <v/>
      </c>
      <c r="AJ2462" s="191" t="str">
        <f t="shared" si="7472"/>
        <v/>
      </c>
      <c r="AK2462" s="100" t="str">
        <f>IFERROR(VALUE(INDEX('INPUT DATA'!$Z$5:$Z$605,MATCH(CAL!N2462,'INPUT DATA'!$A$5:$A$605,0))),"")</f>
        <v/>
      </c>
      <c r="AL2462" s="100" t="str">
        <f>IFERROR(VALUE(INDEX('INPUT DATA'!$AA$5:$AA$605,MATCH(CAL!N2462,'INPUT DATA'!$A$5:$A$605,0))),"")</f>
        <v/>
      </c>
      <c r="AM2462" s="100" t="str">
        <f t="shared" si="7468"/>
        <v/>
      </c>
      <c r="AN2462" s="100" t="str">
        <f t="shared" si="7469"/>
        <v/>
      </c>
    </row>
    <row r="2463" spans="2:40" ht="15" customHeight="1" x14ac:dyDescent="0.25">
      <c r="B2463" s="115" t="str">
        <f>IF(AND('INPUT INF'!$C462="I",'INPUT INF'!$D462=$B$2003),'INPUT INF'!$A462,"")</f>
        <v/>
      </c>
      <c r="C2463" s="115" t="str">
        <f>IF(AND('INPUT INF'!$C462="I",'INPUT INF'!$D462=$C$2003),'INPUT INF'!$A462,"")</f>
        <v/>
      </c>
      <c r="D2463" s="100" t="str">
        <f>IF(AND('INPUT INF'!$C462="I",'INPUT INF'!$D462=$D$2003),'INPUT INF'!$A462,"")</f>
        <v/>
      </c>
      <c r="E2463" s="100" t="str">
        <f>IF(AND('INPUT INF'!$C462="I",'INPUT INF'!$D462=$E$2003),'INPUT INF'!$A462,"")</f>
        <v/>
      </c>
      <c r="F2463" s="100" t="str">
        <f>IF(AND('INPUT INF'!$C462="I",'INPUT INF'!$D462=$F$2003),'INPUT INF'!$A462,"")</f>
        <v/>
      </c>
      <c r="G2463" s="100" t="str">
        <f>IF(AND('INPUT INF'!$C462="I",'INPUT INF'!$D462=$G$2003),'INPUT INF'!$A462,"")</f>
        <v/>
      </c>
      <c r="H2463" s="100" t="str">
        <f>IF(AND('INPUT INF'!$C462="II",'INPUT INF'!$D462=$H$2003),'INPUT INF'!$A462,"")</f>
        <v/>
      </c>
      <c r="I2463" s="100" t="str">
        <f>IF(AND('INPUT INF'!$C462="II",'INPUT INF'!$D462=$I$2003),'INPUT INF'!$A462,"")</f>
        <v/>
      </c>
      <c r="J2463" s="100" t="str">
        <f>IF(AND('INPUT INF'!$C462="II",'INPUT INF'!$D462=$J$2003),'INPUT INF'!$A462,"")</f>
        <v/>
      </c>
      <c r="K2463" s="100" t="str">
        <f>IF(AND('INPUT INF'!$C462="II",'INPUT INF'!$D462=$K$2003),'INPUT INF'!$A462,"")</f>
        <v/>
      </c>
      <c r="L2463" s="100" t="str">
        <f>IF(AND('INPUT INF'!$C462="II",'INPUT INF'!$D462=$L$2003),'INPUT INF'!$A462,"")</f>
        <v/>
      </c>
      <c r="M2463" s="100" t="str">
        <f>IF(AND('INPUT INF'!$C462="II",'INPUT INF'!$D462=$M$2003),'INPUT INF'!$A462,"")</f>
        <v/>
      </c>
      <c r="N2463" s="191" t="str">
        <f t="shared" si="7470"/>
        <v/>
      </c>
      <c r="O2463" s="100" t="str">
        <f t="shared" si="7471"/>
        <v/>
      </c>
      <c r="P2463" s="191" t="str">
        <f t="shared" si="7471"/>
        <v/>
      </c>
      <c r="Q2463" s="100" t="str">
        <f t="shared" si="7471"/>
        <v/>
      </c>
      <c r="R2463" s="191" t="str">
        <f t="shared" si="7471"/>
        <v/>
      </c>
      <c r="S2463" s="100" t="str">
        <f t="shared" si="7471"/>
        <v/>
      </c>
      <c r="T2463" s="191" t="str">
        <f t="shared" si="7471"/>
        <v/>
      </c>
      <c r="U2463" s="100" t="str">
        <f t="shared" si="7471"/>
        <v/>
      </c>
      <c r="V2463" s="191" t="str">
        <f t="shared" si="7471"/>
        <v/>
      </c>
      <c r="W2463" s="100" t="str">
        <f t="shared" si="7471"/>
        <v/>
      </c>
      <c r="X2463" s="191" t="str">
        <f t="shared" si="7471"/>
        <v/>
      </c>
      <c r="Y2463" s="100" t="str">
        <f t="shared" si="7472"/>
        <v/>
      </c>
      <c r="Z2463" s="191" t="str">
        <f t="shared" si="7472"/>
        <v/>
      </c>
      <c r="AA2463" s="100" t="str">
        <f t="shared" si="7472"/>
        <v/>
      </c>
      <c r="AB2463" s="191" t="str">
        <f t="shared" si="7472"/>
        <v/>
      </c>
      <c r="AC2463" s="100" t="str">
        <f t="shared" si="7472"/>
        <v/>
      </c>
      <c r="AD2463" s="191" t="str">
        <f t="shared" si="7472"/>
        <v/>
      </c>
      <c r="AE2463" s="100" t="str">
        <f t="shared" si="7472"/>
        <v/>
      </c>
      <c r="AF2463" s="191" t="str">
        <f t="shared" si="7472"/>
        <v/>
      </c>
      <c r="AG2463" s="100" t="str">
        <f t="shared" si="7472"/>
        <v/>
      </c>
      <c r="AH2463" s="191" t="str">
        <f t="shared" si="7472"/>
        <v/>
      </c>
      <c r="AI2463" s="100" t="str">
        <f t="shared" si="7472"/>
        <v/>
      </c>
      <c r="AJ2463" s="191" t="str">
        <f t="shared" si="7472"/>
        <v/>
      </c>
      <c r="AK2463" s="100" t="str">
        <f>IFERROR(VALUE(INDEX('INPUT DATA'!$Z$5:$Z$605,MATCH(CAL!N2463,'INPUT DATA'!$A$5:$A$605,0))),"")</f>
        <v/>
      </c>
      <c r="AL2463" s="100" t="str">
        <f>IFERROR(VALUE(INDEX('INPUT DATA'!$AA$5:$AA$605,MATCH(CAL!N2463,'INPUT DATA'!$A$5:$A$605,0))),"")</f>
        <v/>
      </c>
      <c r="AM2463" s="100" t="str">
        <f t="shared" si="7468"/>
        <v/>
      </c>
      <c r="AN2463" s="100" t="str">
        <f t="shared" si="7469"/>
        <v/>
      </c>
    </row>
    <row r="2464" spans="2:40" ht="15" customHeight="1" x14ac:dyDescent="0.25">
      <c r="B2464" s="115" t="str">
        <f>IF(AND('INPUT INF'!$C463="I",'INPUT INF'!$D463=$B$2003),'INPUT INF'!$A463,"")</f>
        <v/>
      </c>
      <c r="C2464" s="115" t="str">
        <f>IF(AND('INPUT INF'!$C463="I",'INPUT INF'!$D463=$C$2003),'INPUT INF'!$A463,"")</f>
        <v/>
      </c>
      <c r="D2464" s="100" t="str">
        <f>IF(AND('INPUT INF'!$C463="I",'INPUT INF'!$D463=$D$2003),'INPUT INF'!$A463,"")</f>
        <v/>
      </c>
      <c r="E2464" s="100" t="str">
        <f>IF(AND('INPUT INF'!$C463="I",'INPUT INF'!$D463=$E$2003),'INPUT INF'!$A463,"")</f>
        <v/>
      </c>
      <c r="F2464" s="100" t="str">
        <f>IF(AND('INPUT INF'!$C463="I",'INPUT INF'!$D463=$F$2003),'INPUT INF'!$A463,"")</f>
        <v/>
      </c>
      <c r="G2464" s="100" t="str">
        <f>IF(AND('INPUT INF'!$C463="I",'INPUT INF'!$D463=$G$2003),'INPUT INF'!$A463,"")</f>
        <v/>
      </c>
      <c r="H2464" s="100" t="str">
        <f>IF(AND('INPUT INF'!$C463="II",'INPUT INF'!$D463=$H$2003),'INPUT INF'!$A463,"")</f>
        <v/>
      </c>
      <c r="I2464" s="100" t="str">
        <f>IF(AND('INPUT INF'!$C463="II",'INPUT INF'!$D463=$I$2003),'INPUT INF'!$A463,"")</f>
        <v/>
      </c>
      <c r="J2464" s="100" t="str">
        <f>IF(AND('INPUT INF'!$C463="II",'INPUT INF'!$D463=$J$2003),'INPUT INF'!$A463,"")</f>
        <v/>
      </c>
      <c r="K2464" s="100" t="str">
        <f>IF(AND('INPUT INF'!$C463="II",'INPUT INF'!$D463=$K$2003),'INPUT INF'!$A463,"")</f>
        <v/>
      </c>
      <c r="L2464" s="100" t="str">
        <f>IF(AND('INPUT INF'!$C463="II",'INPUT INF'!$D463=$L$2003),'INPUT INF'!$A463,"")</f>
        <v/>
      </c>
      <c r="M2464" s="100" t="str">
        <f>IF(AND('INPUT INF'!$C463="II",'INPUT INF'!$D463=$M$2003),'INPUT INF'!$A463,"")</f>
        <v/>
      </c>
      <c r="N2464" s="191" t="str">
        <f t="shared" si="7470"/>
        <v/>
      </c>
      <c r="O2464" s="100" t="str">
        <f t="shared" ref="O2464:X2473" si="7473">VLOOKUP($N2464,$B$1003:$AA$1901,O$2003,FALSE)</f>
        <v/>
      </c>
      <c r="P2464" s="191" t="str">
        <f t="shared" si="7473"/>
        <v/>
      </c>
      <c r="Q2464" s="100" t="str">
        <f t="shared" si="7473"/>
        <v/>
      </c>
      <c r="R2464" s="191" t="str">
        <f t="shared" si="7473"/>
        <v/>
      </c>
      <c r="S2464" s="100" t="str">
        <f t="shared" si="7473"/>
        <v/>
      </c>
      <c r="T2464" s="191" t="str">
        <f t="shared" si="7473"/>
        <v/>
      </c>
      <c r="U2464" s="100" t="str">
        <f t="shared" si="7473"/>
        <v/>
      </c>
      <c r="V2464" s="191" t="str">
        <f t="shared" si="7473"/>
        <v/>
      </c>
      <c r="W2464" s="100" t="str">
        <f t="shared" si="7473"/>
        <v/>
      </c>
      <c r="X2464" s="191" t="str">
        <f t="shared" si="7473"/>
        <v/>
      </c>
      <c r="Y2464" s="100" t="str">
        <f t="shared" ref="Y2464:AJ2473" si="7474">VLOOKUP($N2464,$B$1003:$AA$1901,Y$2003,FALSE)</f>
        <v/>
      </c>
      <c r="Z2464" s="191" t="str">
        <f t="shared" si="7474"/>
        <v/>
      </c>
      <c r="AA2464" s="100" t="str">
        <f t="shared" si="7474"/>
        <v/>
      </c>
      <c r="AB2464" s="191" t="str">
        <f t="shared" si="7474"/>
        <v/>
      </c>
      <c r="AC2464" s="100" t="str">
        <f t="shared" si="7474"/>
        <v/>
      </c>
      <c r="AD2464" s="191" t="str">
        <f t="shared" si="7474"/>
        <v/>
      </c>
      <c r="AE2464" s="100" t="str">
        <f t="shared" si="7474"/>
        <v/>
      </c>
      <c r="AF2464" s="191" t="str">
        <f t="shared" si="7474"/>
        <v/>
      </c>
      <c r="AG2464" s="100" t="str">
        <f t="shared" si="7474"/>
        <v/>
      </c>
      <c r="AH2464" s="191" t="str">
        <f t="shared" si="7474"/>
        <v/>
      </c>
      <c r="AI2464" s="100" t="str">
        <f t="shared" si="7474"/>
        <v/>
      </c>
      <c r="AJ2464" s="191" t="str">
        <f t="shared" si="7474"/>
        <v/>
      </c>
      <c r="AK2464" s="100" t="str">
        <f>IFERROR(VALUE(INDEX('INPUT DATA'!$Z$5:$Z$605,MATCH(CAL!N2464,'INPUT DATA'!$A$5:$A$605,0))),"")</f>
        <v/>
      </c>
      <c r="AL2464" s="100" t="str">
        <f>IFERROR(VALUE(INDEX('INPUT DATA'!$AA$5:$AA$605,MATCH(CAL!N2464,'INPUT DATA'!$A$5:$A$605,0))),"")</f>
        <v/>
      </c>
      <c r="AM2464" s="100" t="str">
        <f t="shared" si="7468"/>
        <v/>
      </c>
      <c r="AN2464" s="100" t="str">
        <f t="shared" si="7469"/>
        <v/>
      </c>
    </row>
    <row r="2465" spans="2:40" ht="15" customHeight="1" x14ac:dyDescent="0.25">
      <c r="B2465" s="115" t="str">
        <f>IF(AND('INPUT INF'!$C464="I",'INPUT INF'!$D464=$B$2003),'INPUT INF'!$A464,"")</f>
        <v/>
      </c>
      <c r="C2465" s="115" t="str">
        <f>IF(AND('INPUT INF'!$C464="I",'INPUT INF'!$D464=$C$2003),'INPUT INF'!$A464,"")</f>
        <v/>
      </c>
      <c r="D2465" s="100" t="str">
        <f>IF(AND('INPUT INF'!$C464="I",'INPUT INF'!$D464=$D$2003),'INPUT INF'!$A464,"")</f>
        <v/>
      </c>
      <c r="E2465" s="100" t="str">
        <f>IF(AND('INPUT INF'!$C464="I",'INPUT INF'!$D464=$E$2003),'INPUT INF'!$A464,"")</f>
        <v/>
      </c>
      <c r="F2465" s="100" t="str">
        <f>IF(AND('INPUT INF'!$C464="I",'INPUT INF'!$D464=$F$2003),'INPUT INF'!$A464,"")</f>
        <v/>
      </c>
      <c r="G2465" s="100" t="str">
        <f>IF(AND('INPUT INF'!$C464="I",'INPUT INF'!$D464=$G$2003),'INPUT INF'!$A464,"")</f>
        <v/>
      </c>
      <c r="H2465" s="100" t="str">
        <f>IF(AND('INPUT INF'!$C464="II",'INPUT INF'!$D464=$H$2003),'INPUT INF'!$A464,"")</f>
        <v/>
      </c>
      <c r="I2465" s="100" t="str">
        <f>IF(AND('INPUT INF'!$C464="II",'INPUT INF'!$D464=$I$2003),'INPUT INF'!$A464,"")</f>
        <v/>
      </c>
      <c r="J2465" s="100" t="str">
        <f>IF(AND('INPUT INF'!$C464="II",'INPUT INF'!$D464=$J$2003),'INPUT INF'!$A464,"")</f>
        <v/>
      </c>
      <c r="K2465" s="100" t="str">
        <f>IF(AND('INPUT INF'!$C464="II",'INPUT INF'!$D464=$K$2003),'INPUT INF'!$A464,"")</f>
        <v/>
      </c>
      <c r="L2465" s="100" t="str">
        <f>IF(AND('INPUT INF'!$C464="II",'INPUT INF'!$D464=$L$2003),'INPUT INF'!$A464,"")</f>
        <v/>
      </c>
      <c r="M2465" s="100" t="str">
        <f>IF(AND('INPUT INF'!$C464="II",'INPUT INF'!$D464=$M$2003),'INPUT INF'!$A464,"")</f>
        <v/>
      </c>
      <c r="N2465" s="191" t="str">
        <f t="shared" si="7470"/>
        <v/>
      </c>
      <c r="O2465" s="100" t="str">
        <f t="shared" si="7473"/>
        <v/>
      </c>
      <c r="P2465" s="191" t="str">
        <f t="shared" si="7473"/>
        <v/>
      </c>
      <c r="Q2465" s="100" t="str">
        <f t="shared" si="7473"/>
        <v/>
      </c>
      <c r="R2465" s="191" t="str">
        <f t="shared" si="7473"/>
        <v/>
      </c>
      <c r="S2465" s="100" t="str">
        <f t="shared" si="7473"/>
        <v/>
      </c>
      <c r="T2465" s="191" t="str">
        <f t="shared" si="7473"/>
        <v/>
      </c>
      <c r="U2465" s="100" t="str">
        <f t="shared" si="7473"/>
        <v/>
      </c>
      <c r="V2465" s="191" t="str">
        <f t="shared" si="7473"/>
        <v/>
      </c>
      <c r="W2465" s="100" t="str">
        <f t="shared" si="7473"/>
        <v/>
      </c>
      <c r="X2465" s="191" t="str">
        <f t="shared" si="7473"/>
        <v/>
      </c>
      <c r="Y2465" s="100" t="str">
        <f t="shared" si="7474"/>
        <v/>
      </c>
      <c r="Z2465" s="191" t="str">
        <f t="shared" si="7474"/>
        <v/>
      </c>
      <c r="AA2465" s="100" t="str">
        <f t="shared" si="7474"/>
        <v/>
      </c>
      <c r="AB2465" s="191" t="str">
        <f t="shared" si="7474"/>
        <v/>
      </c>
      <c r="AC2465" s="100" t="str">
        <f t="shared" si="7474"/>
        <v/>
      </c>
      <c r="AD2465" s="191" t="str">
        <f t="shared" si="7474"/>
        <v/>
      </c>
      <c r="AE2465" s="100" t="str">
        <f t="shared" si="7474"/>
        <v/>
      </c>
      <c r="AF2465" s="191" t="str">
        <f t="shared" si="7474"/>
        <v/>
      </c>
      <c r="AG2465" s="100" t="str">
        <f t="shared" si="7474"/>
        <v/>
      </c>
      <c r="AH2465" s="191" t="str">
        <f t="shared" si="7474"/>
        <v/>
      </c>
      <c r="AI2465" s="100" t="str">
        <f t="shared" si="7474"/>
        <v/>
      </c>
      <c r="AJ2465" s="191" t="str">
        <f t="shared" si="7474"/>
        <v/>
      </c>
      <c r="AK2465" s="100" t="str">
        <f>IFERROR(VALUE(INDEX('INPUT DATA'!$Z$5:$Z$605,MATCH(CAL!N2465,'INPUT DATA'!$A$5:$A$605,0))),"")</f>
        <v/>
      </c>
      <c r="AL2465" s="100" t="str">
        <f>IFERROR(VALUE(INDEX('INPUT DATA'!$AA$5:$AA$605,MATCH(CAL!N2465,'INPUT DATA'!$A$5:$A$605,0))),"")</f>
        <v/>
      </c>
      <c r="AM2465" s="100" t="str">
        <f t="shared" si="7468"/>
        <v/>
      </c>
      <c r="AN2465" s="100" t="str">
        <f t="shared" si="7469"/>
        <v/>
      </c>
    </row>
    <row r="2466" spans="2:40" ht="15" customHeight="1" x14ac:dyDescent="0.25">
      <c r="B2466" s="115" t="str">
        <f>IF(AND('INPUT INF'!$C465="I",'INPUT INF'!$D465=$B$2003),'INPUT INF'!$A465,"")</f>
        <v/>
      </c>
      <c r="C2466" s="115" t="str">
        <f>IF(AND('INPUT INF'!$C465="I",'INPUT INF'!$D465=$C$2003),'INPUT INF'!$A465,"")</f>
        <v/>
      </c>
      <c r="D2466" s="100" t="str">
        <f>IF(AND('INPUT INF'!$C465="I",'INPUT INF'!$D465=$D$2003),'INPUT INF'!$A465,"")</f>
        <v/>
      </c>
      <c r="E2466" s="100" t="str">
        <f>IF(AND('INPUT INF'!$C465="I",'INPUT INF'!$D465=$E$2003),'INPUT INF'!$A465,"")</f>
        <v/>
      </c>
      <c r="F2466" s="100" t="str">
        <f>IF(AND('INPUT INF'!$C465="I",'INPUT INF'!$D465=$F$2003),'INPUT INF'!$A465,"")</f>
        <v/>
      </c>
      <c r="G2466" s="100" t="str">
        <f>IF(AND('INPUT INF'!$C465="I",'INPUT INF'!$D465=$G$2003),'INPUT INF'!$A465,"")</f>
        <v/>
      </c>
      <c r="H2466" s="100" t="str">
        <f>IF(AND('INPUT INF'!$C465="II",'INPUT INF'!$D465=$H$2003),'INPUT INF'!$A465,"")</f>
        <v/>
      </c>
      <c r="I2466" s="100" t="str">
        <f>IF(AND('INPUT INF'!$C465="II",'INPUT INF'!$D465=$I$2003),'INPUT INF'!$A465,"")</f>
        <v/>
      </c>
      <c r="J2466" s="100" t="str">
        <f>IF(AND('INPUT INF'!$C465="II",'INPUT INF'!$D465=$J$2003),'INPUT INF'!$A465,"")</f>
        <v/>
      </c>
      <c r="K2466" s="100" t="str">
        <f>IF(AND('INPUT INF'!$C465="II",'INPUT INF'!$D465=$K$2003),'INPUT INF'!$A465,"")</f>
        <v/>
      </c>
      <c r="L2466" s="100" t="str">
        <f>IF(AND('INPUT INF'!$C465="II",'INPUT INF'!$D465=$L$2003),'INPUT INF'!$A465,"")</f>
        <v/>
      </c>
      <c r="M2466" s="100" t="str">
        <f>IF(AND('INPUT INF'!$C465="II",'INPUT INF'!$D465=$M$2003),'INPUT INF'!$A465,"")</f>
        <v/>
      </c>
      <c r="N2466" s="191" t="str">
        <f t="shared" si="7470"/>
        <v/>
      </c>
      <c r="O2466" s="100" t="str">
        <f t="shared" si="7473"/>
        <v/>
      </c>
      <c r="P2466" s="191" t="str">
        <f t="shared" si="7473"/>
        <v/>
      </c>
      <c r="Q2466" s="100" t="str">
        <f t="shared" si="7473"/>
        <v/>
      </c>
      <c r="R2466" s="191" t="str">
        <f t="shared" si="7473"/>
        <v/>
      </c>
      <c r="S2466" s="100" t="str">
        <f t="shared" si="7473"/>
        <v/>
      </c>
      <c r="T2466" s="191" t="str">
        <f t="shared" si="7473"/>
        <v/>
      </c>
      <c r="U2466" s="100" t="str">
        <f t="shared" si="7473"/>
        <v/>
      </c>
      <c r="V2466" s="191" t="str">
        <f t="shared" si="7473"/>
        <v/>
      </c>
      <c r="W2466" s="100" t="str">
        <f t="shared" si="7473"/>
        <v/>
      </c>
      <c r="X2466" s="191" t="str">
        <f t="shared" si="7473"/>
        <v/>
      </c>
      <c r="Y2466" s="100" t="str">
        <f t="shared" si="7474"/>
        <v/>
      </c>
      <c r="Z2466" s="191" t="str">
        <f t="shared" si="7474"/>
        <v/>
      </c>
      <c r="AA2466" s="100" t="str">
        <f t="shared" si="7474"/>
        <v/>
      </c>
      <c r="AB2466" s="191" t="str">
        <f t="shared" si="7474"/>
        <v/>
      </c>
      <c r="AC2466" s="100" t="str">
        <f t="shared" si="7474"/>
        <v/>
      </c>
      <c r="AD2466" s="191" t="str">
        <f t="shared" si="7474"/>
        <v/>
      </c>
      <c r="AE2466" s="100" t="str">
        <f t="shared" si="7474"/>
        <v/>
      </c>
      <c r="AF2466" s="191" t="str">
        <f t="shared" si="7474"/>
        <v/>
      </c>
      <c r="AG2466" s="100" t="str">
        <f t="shared" si="7474"/>
        <v/>
      </c>
      <c r="AH2466" s="191" t="str">
        <f t="shared" si="7474"/>
        <v/>
      </c>
      <c r="AI2466" s="100" t="str">
        <f t="shared" si="7474"/>
        <v/>
      </c>
      <c r="AJ2466" s="191" t="str">
        <f t="shared" si="7474"/>
        <v/>
      </c>
      <c r="AK2466" s="100" t="str">
        <f>IFERROR(VALUE(INDEX('INPUT DATA'!$Z$5:$Z$605,MATCH(CAL!N2466,'INPUT DATA'!$A$5:$A$605,0))),"")</f>
        <v/>
      </c>
      <c r="AL2466" s="100" t="str">
        <f>IFERROR(VALUE(INDEX('INPUT DATA'!$AA$5:$AA$605,MATCH(CAL!N2466,'INPUT DATA'!$A$5:$A$605,0))),"")</f>
        <v/>
      </c>
      <c r="AM2466" s="100" t="str">
        <f t="shared" si="7468"/>
        <v/>
      </c>
      <c r="AN2466" s="100" t="str">
        <f t="shared" si="7469"/>
        <v/>
      </c>
    </row>
    <row r="2467" spans="2:40" ht="15" customHeight="1" x14ac:dyDescent="0.25">
      <c r="B2467" s="115" t="str">
        <f>IF(AND('INPUT INF'!$C466="I",'INPUT INF'!$D466=$B$2003),'INPUT INF'!$A466,"")</f>
        <v/>
      </c>
      <c r="C2467" s="115" t="str">
        <f>IF(AND('INPUT INF'!$C466="I",'INPUT INF'!$D466=$C$2003),'INPUT INF'!$A466,"")</f>
        <v/>
      </c>
      <c r="D2467" s="100" t="str">
        <f>IF(AND('INPUT INF'!$C466="I",'INPUT INF'!$D466=$D$2003),'INPUT INF'!$A466,"")</f>
        <v/>
      </c>
      <c r="E2467" s="100" t="str">
        <f>IF(AND('INPUT INF'!$C466="I",'INPUT INF'!$D466=$E$2003),'INPUT INF'!$A466,"")</f>
        <v/>
      </c>
      <c r="F2467" s="100" t="str">
        <f>IF(AND('INPUT INF'!$C466="I",'INPUT INF'!$D466=$F$2003),'INPUT INF'!$A466,"")</f>
        <v/>
      </c>
      <c r="G2467" s="100" t="str">
        <f>IF(AND('INPUT INF'!$C466="I",'INPUT INF'!$D466=$G$2003),'INPUT INF'!$A466,"")</f>
        <v/>
      </c>
      <c r="H2467" s="100" t="str">
        <f>IF(AND('INPUT INF'!$C466="II",'INPUT INF'!$D466=$H$2003),'INPUT INF'!$A466,"")</f>
        <v/>
      </c>
      <c r="I2467" s="100" t="str">
        <f>IF(AND('INPUT INF'!$C466="II",'INPUT INF'!$D466=$I$2003),'INPUT INF'!$A466,"")</f>
        <v/>
      </c>
      <c r="J2467" s="100" t="str">
        <f>IF(AND('INPUT INF'!$C466="II",'INPUT INF'!$D466=$J$2003),'INPUT INF'!$A466,"")</f>
        <v/>
      </c>
      <c r="K2467" s="100" t="str">
        <f>IF(AND('INPUT INF'!$C466="II",'INPUT INF'!$D466=$K$2003),'INPUT INF'!$A466,"")</f>
        <v/>
      </c>
      <c r="L2467" s="100" t="str">
        <f>IF(AND('INPUT INF'!$C466="II",'INPUT INF'!$D466=$L$2003),'INPUT INF'!$A466,"")</f>
        <v/>
      </c>
      <c r="M2467" s="100" t="str">
        <f>IF(AND('INPUT INF'!$C466="II",'INPUT INF'!$D466=$M$2003),'INPUT INF'!$A466,"")</f>
        <v/>
      </c>
      <c r="N2467" s="191" t="str">
        <f t="shared" si="7470"/>
        <v/>
      </c>
      <c r="O2467" s="100" t="str">
        <f t="shared" si="7473"/>
        <v/>
      </c>
      <c r="P2467" s="191" t="str">
        <f t="shared" si="7473"/>
        <v/>
      </c>
      <c r="Q2467" s="100" t="str">
        <f t="shared" si="7473"/>
        <v/>
      </c>
      <c r="R2467" s="191" t="str">
        <f t="shared" si="7473"/>
        <v/>
      </c>
      <c r="S2467" s="100" t="str">
        <f t="shared" si="7473"/>
        <v/>
      </c>
      <c r="T2467" s="191" t="str">
        <f t="shared" si="7473"/>
        <v/>
      </c>
      <c r="U2467" s="100" t="str">
        <f t="shared" si="7473"/>
        <v/>
      </c>
      <c r="V2467" s="191" t="str">
        <f t="shared" si="7473"/>
        <v/>
      </c>
      <c r="W2467" s="100" t="str">
        <f t="shared" si="7473"/>
        <v/>
      </c>
      <c r="X2467" s="191" t="str">
        <f t="shared" si="7473"/>
        <v/>
      </c>
      <c r="Y2467" s="100" t="str">
        <f t="shared" si="7474"/>
        <v/>
      </c>
      <c r="Z2467" s="191" t="str">
        <f t="shared" si="7474"/>
        <v/>
      </c>
      <c r="AA2467" s="100" t="str">
        <f t="shared" si="7474"/>
        <v/>
      </c>
      <c r="AB2467" s="191" t="str">
        <f t="shared" si="7474"/>
        <v/>
      </c>
      <c r="AC2467" s="100" t="str">
        <f t="shared" si="7474"/>
        <v/>
      </c>
      <c r="AD2467" s="191" t="str">
        <f t="shared" si="7474"/>
        <v/>
      </c>
      <c r="AE2467" s="100" t="str">
        <f t="shared" si="7474"/>
        <v/>
      </c>
      <c r="AF2467" s="191" t="str">
        <f t="shared" si="7474"/>
        <v/>
      </c>
      <c r="AG2467" s="100" t="str">
        <f t="shared" si="7474"/>
        <v/>
      </c>
      <c r="AH2467" s="191" t="str">
        <f t="shared" si="7474"/>
        <v/>
      </c>
      <c r="AI2467" s="100" t="str">
        <f t="shared" si="7474"/>
        <v/>
      </c>
      <c r="AJ2467" s="191" t="str">
        <f t="shared" si="7474"/>
        <v/>
      </c>
      <c r="AK2467" s="100" t="str">
        <f>IFERROR(VALUE(INDEX('INPUT DATA'!$Z$5:$Z$605,MATCH(CAL!N2467,'INPUT DATA'!$A$5:$A$605,0))),"")</f>
        <v/>
      </c>
      <c r="AL2467" s="100" t="str">
        <f>IFERROR(VALUE(INDEX('INPUT DATA'!$AA$5:$AA$605,MATCH(CAL!N2467,'INPUT DATA'!$A$5:$A$605,0))),"")</f>
        <v/>
      </c>
      <c r="AM2467" s="100" t="str">
        <f t="shared" si="7468"/>
        <v/>
      </c>
      <c r="AN2467" s="100" t="str">
        <f t="shared" si="7469"/>
        <v/>
      </c>
    </row>
    <row r="2468" spans="2:40" ht="15" customHeight="1" x14ac:dyDescent="0.25">
      <c r="B2468" s="115" t="str">
        <f>IF(AND('INPUT INF'!$C467="I",'INPUT INF'!$D467=$B$2003),'INPUT INF'!$A467,"")</f>
        <v/>
      </c>
      <c r="C2468" s="115" t="str">
        <f>IF(AND('INPUT INF'!$C467="I",'INPUT INF'!$D467=$C$2003),'INPUT INF'!$A467,"")</f>
        <v/>
      </c>
      <c r="D2468" s="100" t="str">
        <f>IF(AND('INPUT INF'!$C467="I",'INPUT INF'!$D467=$D$2003),'INPUT INF'!$A467,"")</f>
        <v/>
      </c>
      <c r="E2468" s="100" t="str">
        <f>IF(AND('INPUT INF'!$C467="I",'INPUT INF'!$D467=$E$2003),'INPUT INF'!$A467,"")</f>
        <v/>
      </c>
      <c r="F2468" s="100" t="str">
        <f>IF(AND('INPUT INF'!$C467="I",'INPUT INF'!$D467=$F$2003),'INPUT INF'!$A467,"")</f>
        <v/>
      </c>
      <c r="G2468" s="100" t="str">
        <f>IF(AND('INPUT INF'!$C467="I",'INPUT INF'!$D467=$G$2003),'INPUT INF'!$A467,"")</f>
        <v/>
      </c>
      <c r="H2468" s="100" t="str">
        <f>IF(AND('INPUT INF'!$C467="II",'INPUT INF'!$D467=$H$2003),'INPUT INF'!$A467,"")</f>
        <v/>
      </c>
      <c r="I2468" s="100" t="str">
        <f>IF(AND('INPUT INF'!$C467="II",'INPUT INF'!$D467=$I$2003),'INPUT INF'!$A467,"")</f>
        <v/>
      </c>
      <c r="J2468" s="100" t="str">
        <f>IF(AND('INPUT INF'!$C467="II",'INPUT INF'!$D467=$J$2003),'INPUT INF'!$A467,"")</f>
        <v/>
      </c>
      <c r="K2468" s="100" t="str">
        <f>IF(AND('INPUT INF'!$C467="II",'INPUT INF'!$D467=$K$2003),'INPUT INF'!$A467,"")</f>
        <v/>
      </c>
      <c r="L2468" s="100" t="str">
        <f>IF(AND('INPUT INF'!$C467="II",'INPUT INF'!$D467=$L$2003),'INPUT INF'!$A467,"")</f>
        <v/>
      </c>
      <c r="M2468" s="100" t="str">
        <f>IF(AND('INPUT INF'!$C467="II",'INPUT INF'!$D467=$M$2003),'INPUT INF'!$A467,"")</f>
        <v/>
      </c>
      <c r="N2468" s="191" t="str">
        <f t="shared" si="7470"/>
        <v/>
      </c>
      <c r="O2468" s="100" t="str">
        <f t="shared" si="7473"/>
        <v/>
      </c>
      <c r="P2468" s="191" t="str">
        <f t="shared" si="7473"/>
        <v/>
      </c>
      <c r="Q2468" s="100" t="str">
        <f t="shared" si="7473"/>
        <v/>
      </c>
      <c r="R2468" s="191" t="str">
        <f t="shared" si="7473"/>
        <v/>
      </c>
      <c r="S2468" s="100" t="str">
        <f t="shared" si="7473"/>
        <v/>
      </c>
      <c r="T2468" s="191" t="str">
        <f t="shared" si="7473"/>
        <v/>
      </c>
      <c r="U2468" s="100" t="str">
        <f t="shared" si="7473"/>
        <v/>
      </c>
      <c r="V2468" s="191" t="str">
        <f t="shared" si="7473"/>
        <v/>
      </c>
      <c r="W2468" s="100" t="str">
        <f t="shared" si="7473"/>
        <v/>
      </c>
      <c r="X2468" s="191" t="str">
        <f t="shared" si="7473"/>
        <v/>
      </c>
      <c r="Y2468" s="100" t="str">
        <f t="shared" si="7474"/>
        <v/>
      </c>
      <c r="Z2468" s="191" t="str">
        <f t="shared" si="7474"/>
        <v/>
      </c>
      <c r="AA2468" s="100" t="str">
        <f t="shared" si="7474"/>
        <v/>
      </c>
      <c r="AB2468" s="191" t="str">
        <f t="shared" si="7474"/>
        <v/>
      </c>
      <c r="AC2468" s="100" t="str">
        <f t="shared" si="7474"/>
        <v/>
      </c>
      <c r="AD2468" s="191" t="str">
        <f t="shared" si="7474"/>
        <v/>
      </c>
      <c r="AE2468" s="100" t="str">
        <f t="shared" si="7474"/>
        <v/>
      </c>
      <c r="AF2468" s="191" t="str">
        <f t="shared" si="7474"/>
        <v/>
      </c>
      <c r="AG2468" s="100" t="str">
        <f t="shared" si="7474"/>
        <v/>
      </c>
      <c r="AH2468" s="191" t="str">
        <f t="shared" si="7474"/>
        <v/>
      </c>
      <c r="AI2468" s="100" t="str">
        <f t="shared" si="7474"/>
        <v/>
      </c>
      <c r="AJ2468" s="191" t="str">
        <f t="shared" si="7474"/>
        <v/>
      </c>
      <c r="AK2468" s="100" t="str">
        <f>IFERROR(VALUE(INDEX('INPUT DATA'!$Z$5:$Z$605,MATCH(CAL!N2468,'INPUT DATA'!$A$5:$A$605,0))),"")</f>
        <v/>
      </c>
      <c r="AL2468" s="100" t="str">
        <f>IFERROR(VALUE(INDEX('INPUT DATA'!$AA$5:$AA$605,MATCH(CAL!N2468,'INPUT DATA'!$A$5:$A$605,0))),"")</f>
        <v/>
      </c>
      <c r="AM2468" s="100" t="str">
        <f t="shared" si="7468"/>
        <v/>
      </c>
      <c r="AN2468" s="100" t="str">
        <f t="shared" si="7469"/>
        <v/>
      </c>
    </row>
    <row r="2469" spans="2:40" ht="15" customHeight="1" x14ac:dyDescent="0.25">
      <c r="B2469" s="115" t="str">
        <f>IF(AND('INPUT INF'!$C468="I",'INPUT INF'!$D468=$B$2003),'INPUT INF'!$A468,"")</f>
        <v/>
      </c>
      <c r="C2469" s="115" t="str">
        <f>IF(AND('INPUT INF'!$C468="I",'INPUT INF'!$D468=$C$2003),'INPUT INF'!$A468,"")</f>
        <v/>
      </c>
      <c r="D2469" s="100" t="str">
        <f>IF(AND('INPUT INF'!$C468="I",'INPUT INF'!$D468=$D$2003),'INPUT INF'!$A468,"")</f>
        <v/>
      </c>
      <c r="E2469" s="100" t="str">
        <f>IF(AND('INPUT INF'!$C468="I",'INPUT INF'!$D468=$E$2003),'INPUT INF'!$A468,"")</f>
        <v/>
      </c>
      <c r="F2469" s="100" t="str">
        <f>IF(AND('INPUT INF'!$C468="I",'INPUT INF'!$D468=$F$2003),'INPUT INF'!$A468,"")</f>
        <v/>
      </c>
      <c r="G2469" s="100" t="str">
        <f>IF(AND('INPUT INF'!$C468="I",'INPUT INF'!$D468=$G$2003),'INPUT INF'!$A468,"")</f>
        <v/>
      </c>
      <c r="H2469" s="100" t="str">
        <f>IF(AND('INPUT INF'!$C468="II",'INPUT INF'!$D468=$H$2003),'INPUT INF'!$A468,"")</f>
        <v/>
      </c>
      <c r="I2469" s="100" t="str">
        <f>IF(AND('INPUT INF'!$C468="II",'INPUT INF'!$D468=$I$2003),'INPUT INF'!$A468,"")</f>
        <v/>
      </c>
      <c r="J2469" s="100" t="str">
        <f>IF(AND('INPUT INF'!$C468="II",'INPUT INF'!$D468=$J$2003),'INPUT INF'!$A468,"")</f>
        <v/>
      </c>
      <c r="K2469" s="100" t="str">
        <f>IF(AND('INPUT INF'!$C468="II",'INPUT INF'!$D468=$K$2003),'INPUT INF'!$A468,"")</f>
        <v/>
      </c>
      <c r="L2469" s="100" t="str">
        <f>IF(AND('INPUT INF'!$C468="II",'INPUT INF'!$D468=$L$2003),'INPUT INF'!$A468,"")</f>
        <v/>
      </c>
      <c r="M2469" s="100" t="str">
        <f>IF(AND('INPUT INF'!$C468="II",'INPUT INF'!$D468=$M$2003),'INPUT INF'!$A468,"")</f>
        <v/>
      </c>
      <c r="N2469" s="191" t="str">
        <f t="shared" si="7470"/>
        <v/>
      </c>
      <c r="O2469" s="100" t="str">
        <f t="shared" si="7473"/>
        <v/>
      </c>
      <c r="P2469" s="191" t="str">
        <f t="shared" si="7473"/>
        <v/>
      </c>
      <c r="Q2469" s="100" t="str">
        <f t="shared" si="7473"/>
        <v/>
      </c>
      <c r="R2469" s="191" t="str">
        <f t="shared" si="7473"/>
        <v/>
      </c>
      <c r="S2469" s="100" t="str">
        <f t="shared" si="7473"/>
        <v/>
      </c>
      <c r="T2469" s="191" t="str">
        <f t="shared" si="7473"/>
        <v/>
      </c>
      <c r="U2469" s="100" t="str">
        <f t="shared" si="7473"/>
        <v/>
      </c>
      <c r="V2469" s="191" t="str">
        <f t="shared" si="7473"/>
        <v/>
      </c>
      <c r="W2469" s="100" t="str">
        <f t="shared" si="7473"/>
        <v/>
      </c>
      <c r="X2469" s="191" t="str">
        <f t="shared" si="7473"/>
        <v/>
      </c>
      <c r="Y2469" s="100" t="str">
        <f t="shared" si="7474"/>
        <v/>
      </c>
      <c r="Z2469" s="191" t="str">
        <f t="shared" si="7474"/>
        <v/>
      </c>
      <c r="AA2469" s="100" t="str">
        <f t="shared" si="7474"/>
        <v/>
      </c>
      <c r="AB2469" s="191" t="str">
        <f t="shared" si="7474"/>
        <v/>
      </c>
      <c r="AC2469" s="100" t="str">
        <f t="shared" si="7474"/>
        <v/>
      </c>
      <c r="AD2469" s="191" t="str">
        <f t="shared" si="7474"/>
        <v/>
      </c>
      <c r="AE2469" s="100" t="str">
        <f t="shared" si="7474"/>
        <v/>
      </c>
      <c r="AF2469" s="191" t="str">
        <f t="shared" si="7474"/>
        <v/>
      </c>
      <c r="AG2469" s="100" t="str">
        <f t="shared" si="7474"/>
        <v/>
      </c>
      <c r="AH2469" s="191" t="str">
        <f t="shared" si="7474"/>
        <v/>
      </c>
      <c r="AI2469" s="100" t="str">
        <f t="shared" si="7474"/>
        <v/>
      </c>
      <c r="AJ2469" s="191" t="str">
        <f t="shared" si="7474"/>
        <v/>
      </c>
      <c r="AK2469" s="100" t="str">
        <f>IFERROR(VALUE(INDEX('INPUT DATA'!$Z$5:$Z$605,MATCH(CAL!N2469,'INPUT DATA'!$A$5:$A$605,0))),"")</f>
        <v/>
      </c>
      <c r="AL2469" s="100" t="str">
        <f>IFERROR(VALUE(INDEX('INPUT DATA'!$AA$5:$AA$605,MATCH(CAL!N2469,'INPUT DATA'!$A$5:$A$605,0))),"")</f>
        <v/>
      </c>
      <c r="AM2469" s="100" t="str">
        <f t="shared" si="7468"/>
        <v/>
      </c>
      <c r="AN2469" s="100" t="str">
        <f t="shared" si="7469"/>
        <v/>
      </c>
    </row>
    <row r="2470" spans="2:40" ht="15" customHeight="1" x14ac:dyDescent="0.25">
      <c r="B2470" s="115" t="str">
        <f>IF(AND('INPUT INF'!$C469="I",'INPUT INF'!$D469=$B$2003),'INPUT INF'!$A469,"")</f>
        <v/>
      </c>
      <c r="C2470" s="115" t="str">
        <f>IF(AND('INPUT INF'!$C469="I",'INPUT INF'!$D469=$C$2003),'INPUT INF'!$A469,"")</f>
        <v/>
      </c>
      <c r="D2470" s="100" t="str">
        <f>IF(AND('INPUT INF'!$C469="I",'INPUT INF'!$D469=$D$2003),'INPUT INF'!$A469,"")</f>
        <v/>
      </c>
      <c r="E2470" s="100" t="str">
        <f>IF(AND('INPUT INF'!$C469="I",'INPUT INF'!$D469=$E$2003),'INPUT INF'!$A469,"")</f>
        <v/>
      </c>
      <c r="F2470" s="100" t="str">
        <f>IF(AND('INPUT INF'!$C469="I",'INPUT INF'!$D469=$F$2003),'INPUT INF'!$A469,"")</f>
        <v/>
      </c>
      <c r="G2470" s="100" t="str">
        <f>IF(AND('INPUT INF'!$C469="I",'INPUT INF'!$D469=$G$2003),'INPUT INF'!$A469,"")</f>
        <v/>
      </c>
      <c r="H2470" s="100" t="str">
        <f>IF(AND('INPUT INF'!$C469="II",'INPUT INF'!$D469=$H$2003),'INPUT INF'!$A469,"")</f>
        <v/>
      </c>
      <c r="I2470" s="100" t="str">
        <f>IF(AND('INPUT INF'!$C469="II",'INPUT INF'!$D469=$I$2003),'INPUT INF'!$A469,"")</f>
        <v/>
      </c>
      <c r="J2470" s="100" t="str">
        <f>IF(AND('INPUT INF'!$C469="II",'INPUT INF'!$D469=$J$2003),'INPUT INF'!$A469,"")</f>
        <v/>
      </c>
      <c r="K2470" s="100" t="str">
        <f>IF(AND('INPUT INF'!$C469="II",'INPUT INF'!$D469=$K$2003),'INPUT INF'!$A469,"")</f>
        <v/>
      </c>
      <c r="L2470" s="100" t="str">
        <f>IF(AND('INPUT INF'!$C469="II",'INPUT INF'!$D469=$L$2003),'INPUT INF'!$A469,"")</f>
        <v/>
      </c>
      <c r="M2470" s="100" t="str">
        <f>IF(AND('INPUT INF'!$C469="II",'INPUT INF'!$D469=$M$2003),'INPUT INF'!$A469,"")</f>
        <v/>
      </c>
      <c r="N2470" s="191" t="str">
        <f t="shared" si="7470"/>
        <v/>
      </c>
      <c r="O2470" s="100" t="str">
        <f t="shared" si="7473"/>
        <v/>
      </c>
      <c r="P2470" s="191" t="str">
        <f t="shared" si="7473"/>
        <v/>
      </c>
      <c r="Q2470" s="100" t="str">
        <f t="shared" si="7473"/>
        <v/>
      </c>
      <c r="R2470" s="191" t="str">
        <f t="shared" si="7473"/>
        <v/>
      </c>
      <c r="S2470" s="100" t="str">
        <f t="shared" si="7473"/>
        <v/>
      </c>
      <c r="T2470" s="191" t="str">
        <f t="shared" si="7473"/>
        <v/>
      </c>
      <c r="U2470" s="100" t="str">
        <f t="shared" si="7473"/>
        <v/>
      </c>
      <c r="V2470" s="191" t="str">
        <f t="shared" si="7473"/>
        <v/>
      </c>
      <c r="W2470" s="100" t="str">
        <f t="shared" si="7473"/>
        <v/>
      </c>
      <c r="X2470" s="191" t="str">
        <f t="shared" si="7473"/>
        <v/>
      </c>
      <c r="Y2470" s="100" t="str">
        <f t="shared" si="7474"/>
        <v/>
      </c>
      <c r="Z2470" s="191" t="str">
        <f t="shared" si="7474"/>
        <v/>
      </c>
      <c r="AA2470" s="100" t="str">
        <f t="shared" si="7474"/>
        <v/>
      </c>
      <c r="AB2470" s="191" t="str">
        <f t="shared" si="7474"/>
        <v/>
      </c>
      <c r="AC2470" s="100" t="str">
        <f t="shared" si="7474"/>
        <v/>
      </c>
      <c r="AD2470" s="191" t="str">
        <f t="shared" si="7474"/>
        <v/>
      </c>
      <c r="AE2470" s="100" t="str">
        <f t="shared" si="7474"/>
        <v/>
      </c>
      <c r="AF2470" s="191" t="str">
        <f t="shared" si="7474"/>
        <v/>
      </c>
      <c r="AG2470" s="100" t="str">
        <f t="shared" si="7474"/>
        <v/>
      </c>
      <c r="AH2470" s="191" t="str">
        <f t="shared" si="7474"/>
        <v/>
      </c>
      <c r="AI2470" s="100" t="str">
        <f t="shared" si="7474"/>
        <v/>
      </c>
      <c r="AJ2470" s="191" t="str">
        <f t="shared" si="7474"/>
        <v/>
      </c>
      <c r="AK2470" s="100" t="str">
        <f>IFERROR(VALUE(INDEX('INPUT DATA'!$Z$5:$Z$605,MATCH(CAL!N2470,'INPUT DATA'!$A$5:$A$605,0))),"")</f>
        <v/>
      </c>
      <c r="AL2470" s="100" t="str">
        <f>IFERROR(VALUE(INDEX('INPUT DATA'!$AA$5:$AA$605,MATCH(CAL!N2470,'INPUT DATA'!$A$5:$A$605,0))),"")</f>
        <v/>
      </c>
      <c r="AM2470" s="100" t="str">
        <f t="shared" si="7468"/>
        <v/>
      </c>
      <c r="AN2470" s="100" t="str">
        <f t="shared" si="7469"/>
        <v/>
      </c>
    </row>
    <row r="2471" spans="2:40" ht="15" customHeight="1" x14ac:dyDescent="0.25">
      <c r="B2471" s="115" t="str">
        <f>IF(AND('INPUT INF'!$C470="I",'INPUT INF'!$D470=$B$2003),'INPUT INF'!$A470,"")</f>
        <v/>
      </c>
      <c r="C2471" s="115" t="str">
        <f>IF(AND('INPUT INF'!$C470="I",'INPUT INF'!$D470=$C$2003),'INPUT INF'!$A470,"")</f>
        <v/>
      </c>
      <c r="D2471" s="100" t="str">
        <f>IF(AND('INPUT INF'!$C470="I",'INPUT INF'!$D470=$D$2003),'INPUT INF'!$A470,"")</f>
        <v/>
      </c>
      <c r="E2471" s="100" t="str">
        <f>IF(AND('INPUT INF'!$C470="I",'INPUT INF'!$D470=$E$2003),'INPUT INF'!$A470,"")</f>
        <v/>
      </c>
      <c r="F2471" s="100" t="str">
        <f>IF(AND('INPUT INF'!$C470="I",'INPUT INF'!$D470=$F$2003),'INPUT INF'!$A470,"")</f>
        <v/>
      </c>
      <c r="G2471" s="100" t="str">
        <f>IF(AND('INPUT INF'!$C470="I",'INPUT INF'!$D470=$G$2003),'INPUT INF'!$A470,"")</f>
        <v/>
      </c>
      <c r="H2471" s="100" t="str">
        <f>IF(AND('INPUT INF'!$C470="II",'INPUT INF'!$D470=$H$2003),'INPUT INF'!$A470,"")</f>
        <v/>
      </c>
      <c r="I2471" s="100" t="str">
        <f>IF(AND('INPUT INF'!$C470="II",'INPUT INF'!$D470=$I$2003),'INPUT INF'!$A470,"")</f>
        <v/>
      </c>
      <c r="J2471" s="100" t="str">
        <f>IF(AND('INPUT INF'!$C470="II",'INPUT INF'!$D470=$J$2003),'INPUT INF'!$A470,"")</f>
        <v/>
      </c>
      <c r="K2471" s="100" t="str">
        <f>IF(AND('INPUT INF'!$C470="II",'INPUT INF'!$D470=$K$2003),'INPUT INF'!$A470,"")</f>
        <v/>
      </c>
      <c r="L2471" s="100" t="str">
        <f>IF(AND('INPUT INF'!$C470="II",'INPUT INF'!$D470=$L$2003),'INPUT INF'!$A470,"")</f>
        <v/>
      </c>
      <c r="M2471" s="100" t="str">
        <f>IF(AND('INPUT INF'!$C470="II",'INPUT INF'!$D470=$M$2003),'INPUT INF'!$A470,"")</f>
        <v/>
      </c>
      <c r="N2471" s="191" t="str">
        <f t="shared" si="7470"/>
        <v/>
      </c>
      <c r="O2471" s="100" t="str">
        <f t="shared" si="7473"/>
        <v/>
      </c>
      <c r="P2471" s="191" t="str">
        <f t="shared" si="7473"/>
        <v/>
      </c>
      <c r="Q2471" s="100" t="str">
        <f t="shared" si="7473"/>
        <v/>
      </c>
      <c r="R2471" s="191" t="str">
        <f t="shared" si="7473"/>
        <v/>
      </c>
      <c r="S2471" s="100" t="str">
        <f t="shared" si="7473"/>
        <v/>
      </c>
      <c r="T2471" s="191" t="str">
        <f t="shared" si="7473"/>
        <v/>
      </c>
      <c r="U2471" s="100" t="str">
        <f t="shared" si="7473"/>
        <v/>
      </c>
      <c r="V2471" s="191" t="str">
        <f t="shared" si="7473"/>
        <v/>
      </c>
      <c r="W2471" s="100" t="str">
        <f t="shared" si="7473"/>
        <v/>
      </c>
      <c r="X2471" s="191" t="str">
        <f t="shared" si="7473"/>
        <v/>
      </c>
      <c r="Y2471" s="100" t="str">
        <f t="shared" si="7474"/>
        <v/>
      </c>
      <c r="Z2471" s="191" t="str">
        <f t="shared" si="7474"/>
        <v/>
      </c>
      <c r="AA2471" s="100" t="str">
        <f t="shared" si="7474"/>
        <v/>
      </c>
      <c r="AB2471" s="191" t="str">
        <f t="shared" si="7474"/>
        <v/>
      </c>
      <c r="AC2471" s="100" t="str">
        <f t="shared" si="7474"/>
        <v/>
      </c>
      <c r="AD2471" s="191" t="str">
        <f t="shared" si="7474"/>
        <v/>
      </c>
      <c r="AE2471" s="100" t="str">
        <f t="shared" si="7474"/>
        <v/>
      </c>
      <c r="AF2471" s="191" t="str">
        <f t="shared" si="7474"/>
        <v/>
      </c>
      <c r="AG2471" s="100" t="str">
        <f t="shared" si="7474"/>
        <v/>
      </c>
      <c r="AH2471" s="191" t="str">
        <f t="shared" si="7474"/>
        <v/>
      </c>
      <c r="AI2471" s="100" t="str">
        <f t="shared" si="7474"/>
        <v/>
      </c>
      <c r="AJ2471" s="191" t="str">
        <f t="shared" si="7474"/>
        <v/>
      </c>
      <c r="AK2471" s="100" t="str">
        <f>IFERROR(VALUE(INDEX('INPUT DATA'!$Z$5:$Z$605,MATCH(CAL!N2471,'INPUT DATA'!$A$5:$A$605,0))),"")</f>
        <v/>
      </c>
      <c r="AL2471" s="100" t="str">
        <f>IFERROR(VALUE(INDEX('INPUT DATA'!$AA$5:$AA$605,MATCH(CAL!N2471,'INPUT DATA'!$A$5:$A$605,0))),"")</f>
        <v/>
      </c>
      <c r="AM2471" s="100" t="str">
        <f t="shared" si="7468"/>
        <v/>
      </c>
      <c r="AN2471" s="100" t="str">
        <f t="shared" si="7469"/>
        <v/>
      </c>
    </row>
    <row r="2472" spans="2:40" ht="15" customHeight="1" x14ac:dyDescent="0.25">
      <c r="B2472" s="115" t="str">
        <f>IF(AND('INPUT INF'!$C471="I",'INPUT INF'!$D471=$B$2003),'INPUT INF'!$A471,"")</f>
        <v/>
      </c>
      <c r="C2472" s="115" t="str">
        <f>IF(AND('INPUT INF'!$C471="I",'INPUT INF'!$D471=$C$2003),'INPUT INF'!$A471,"")</f>
        <v/>
      </c>
      <c r="D2472" s="100" t="str">
        <f>IF(AND('INPUT INF'!$C471="I",'INPUT INF'!$D471=$D$2003),'INPUT INF'!$A471,"")</f>
        <v/>
      </c>
      <c r="E2472" s="100" t="str">
        <f>IF(AND('INPUT INF'!$C471="I",'INPUT INF'!$D471=$E$2003),'INPUT INF'!$A471,"")</f>
        <v/>
      </c>
      <c r="F2472" s="100" t="str">
        <f>IF(AND('INPUT INF'!$C471="I",'INPUT INF'!$D471=$F$2003),'INPUT INF'!$A471,"")</f>
        <v/>
      </c>
      <c r="G2472" s="100" t="str">
        <f>IF(AND('INPUT INF'!$C471="I",'INPUT INF'!$D471=$G$2003),'INPUT INF'!$A471,"")</f>
        <v/>
      </c>
      <c r="H2472" s="100" t="str">
        <f>IF(AND('INPUT INF'!$C471="II",'INPUT INF'!$D471=$H$2003),'INPUT INF'!$A471,"")</f>
        <v/>
      </c>
      <c r="I2472" s="100" t="str">
        <f>IF(AND('INPUT INF'!$C471="II",'INPUT INF'!$D471=$I$2003),'INPUT INF'!$A471,"")</f>
        <v/>
      </c>
      <c r="J2472" s="100" t="str">
        <f>IF(AND('INPUT INF'!$C471="II",'INPUT INF'!$D471=$J$2003),'INPUT INF'!$A471,"")</f>
        <v/>
      </c>
      <c r="K2472" s="100" t="str">
        <f>IF(AND('INPUT INF'!$C471="II",'INPUT INF'!$D471=$K$2003),'INPUT INF'!$A471,"")</f>
        <v/>
      </c>
      <c r="L2472" s="100" t="str">
        <f>IF(AND('INPUT INF'!$C471="II",'INPUT INF'!$D471=$L$2003),'INPUT INF'!$A471,"")</f>
        <v/>
      </c>
      <c r="M2472" s="100" t="str">
        <f>IF(AND('INPUT INF'!$C471="II",'INPUT INF'!$D471=$M$2003),'INPUT INF'!$A471,"")</f>
        <v/>
      </c>
      <c r="N2472" s="191" t="str">
        <f t="shared" si="7470"/>
        <v/>
      </c>
      <c r="O2472" s="100" t="str">
        <f t="shared" si="7473"/>
        <v/>
      </c>
      <c r="P2472" s="191" t="str">
        <f t="shared" si="7473"/>
        <v/>
      </c>
      <c r="Q2472" s="100" t="str">
        <f t="shared" si="7473"/>
        <v/>
      </c>
      <c r="R2472" s="191" t="str">
        <f t="shared" si="7473"/>
        <v/>
      </c>
      <c r="S2472" s="100" t="str">
        <f t="shared" si="7473"/>
        <v/>
      </c>
      <c r="T2472" s="191" t="str">
        <f t="shared" si="7473"/>
        <v/>
      </c>
      <c r="U2472" s="100" t="str">
        <f t="shared" si="7473"/>
        <v/>
      </c>
      <c r="V2472" s="191" t="str">
        <f t="shared" si="7473"/>
        <v/>
      </c>
      <c r="W2472" s="100" t="str">
        <f t="shared" si="7473"/>
        <v/>
      </c>
      <c r="X2472" s="191" t="str">
        <f t="shared" si="7473"/>
        <v/>
      </c>
      <c r="Y2472" s="100" t="str">
        <f t="shared" si="7474"/>
        <v/>
      </c>
      <c r="Z2472" s="191" t="str">
        <f t="shared" si="7474"/>
        <v/>
      </c>
      <c r="AA2472" s="100" t="str">
        <f t="shared" si="7474"/>
        <v/>
      </c>
      <c r="AB2472" s="191" t="str">
        <f t="shared" si="7474"/>
        <v/>
      </c>
      <c r="AC2472" s="100" t="str">
        <f t="shared" si="7474"/>
        <v/>
      </c>
      <c r="AD2472" s="191" t="str">
        <f t="shared" si="7474"/>
        <v/>
      </c>
      <c r="AE2472" s="100" t="str">
        <f t="shared" si="7474"/>
        <v/>
      </c>
      <c r="AF2472" s="191" t="str">
        <f t="shared" si="7474"/>
        <v/>
      </c>
      <c r="AG2472" s="100" t="str">
        <f t="shared" si="7474"/>
        <v/>
      </c>
      <c r="AH2472" s="191" t="str">
        <f t="shared" si="7474"/>
        <v/>
      </c>
      <c r="AI2472" s="100" t="str">
        <f t="shared" si="7474"/>
        <v/>
      </c>
      <c r="AJ2472" s="191" t="str">
        <f t="shared" si="7474"/>
        <v/>
      </c>
      <c r="AK2472" s="100" t="str">
        <f>IFERROR(VALUE(INDEX('INPUT DATA'!$Z$5:$Z$605,MATCH(CAL!N2472,'INPUT DATA'!$A$5:$A$605,0))),"")</f>
        <v/>
      </c>
      <c r="AL2472" s="100" t="str">
        <f>IFERROR(VALUE(INDEX('INPUT DATA'!$AA$5:$AA$605,MATCH(CAL!N2472,'INPUT DATA'!$A$5:$A$605,0))),"")</f>
        <v/>
      </c>
      <c r="AM2472" s="100" t="str">
        <f t="shared" si="7468"/>
        <v/>
      </c>
      <c r="AN2472" s="100" t="str">
        <f t="shared" si="7469"/>
        <v/>
      </c>
    </row>
    <row r="2473" spans="2:40" ht="15" customHeight="1" x14ac:dyDescent="0.25">
      <c r="B2473" s="115" t="str">
        <f>IF(AND('INPUT INF'!$C472="I",'INPUT INF'!$D472=$B$2003),'INPUT INF'!$A472,"")</f>
        <v/>
      </c>
      <c r="C2473" s="115" t="str">
        <f>IF(AND('INPUT INF'!$C472="I",'INPUT INF'!$D472=$C$2003),'INPUT INF'!$A472,"")</f>
        <v/>
      </c>
      <c r="D2473" s="100" t="str">
        <f>IF(AND('INPUT INF'!$C472="I",'INPUT INF'!$D472=$D$2003),'INPUT INF'!$A472,"")</f>
        <v/>
      </c>
      <c r="E2473" s="100" t="str">
        <f>IF(AND('INPUT INF'!$C472="I",'INPUT INF'!$D472=$E$2003),'INPUT INF'!$A472,"")</f>
        <v/>
      </c>
      <c r="F2473" s="100" t="str">
        <f>IF(AND('INPUT INF'!$C472="I",'INPUT INF'!$D472=$F$2003),'INPUT INF'!$A472,"")</f>
        <v/>
      </c>
      <c r="G2473" s="100" t="str">
        <f>IF(AND('INPUT INF'!$C472="I",'INPUT INF'!$D472=$G$2003),'INPUT INF'!$A472,"")</f>
        <v/>
      </c>
      <c r="H2473" s="100" t="str">
        <f>IF(AND('INPUT INF'!$C472="II",'INPUT INF'!$D472=$H$2003),'INPUT INF'!$A472,"")</f>
        <v/>
      </c>
      <c r="I2473" s="100" t="str">
        <f>IF(AND('INPUT INF'!$C472="II",'INPUT INF'!$D472=$I$2003),'INPUT INF'!$A472,"")</f>
        <v/>
      </c>
      <c r="J2473" s="100" t="str">
        <f>IF(AND('INPUT INF'!$C472="II",'INPUT INF'!$D472=$J$2003),'INPUT INF'!$A472,"")</f>
        <v/>
      </c>
      <c r="K2473" s="100" t="str">
        <f>IF(AND('INPUT INF'!$C472="II",'INPUT INF'!$D472=$K$2003),'INPUT INF'!$A472,"")</f>
        <v/>
      </c>
      <c r="L2473" s="100" t="str">
        <f>IF(AND('INPUT INF'!$C472="II",'INPUT INF'!$D472=$L$2003),'INPUT INF'!$A472,"")</f>
        <v/>
      </c>
      <c r="M2473" s="100" t="str">
        <f>IF(AND('INPUT INF'!$C472="II",'INPUT INF'!$D472=$M$2003),'INPUT INF'!$A472,"")</f>
        <v/>
      </c>
      <c r="N2473" s="191" t="str">
        <f t="shared" si="7470"/>
        <v/>
      </c>
      <c r="O2473" s="100" t="str">
        <f t="shared" si="7473"/>
        <v/>
      </c>
      <c r="P2473" s="191" t="str">
        <f t="shared" si="7473"/>
        <v/>
      </c>
      <c r="Q2473" s="100" t="str">
        <f t="shared" si="7473"/>
        <v/>
      </c>
      <c r="R2473" s="191" t="str">
        <f t="shared" si="7473"/>
        <v/>
      </c>
      <c r="S2473" s="100" t="str">
        <f t="shared" si="7473"/>
        <v/>
      </c>
      <c r="T2473" s="191" t="str">
        <f t="shared" si="7473"/>
        <v/>
      </c>
      <c r="U2473" s="100" t="str">
        <f t="shared" si="7473"/>
        <v/>
      </c>
      <c r="V2473" s="191" t="str">
        <f t="shared" si="7473"/>
        <v/>
      </c>
      <c r="W2473" s="100" t="str">
        <f t="shared" si="7473"/>
        <v/>
      </c>
      <c r="X2473" s="191" t="str">
        <f t="shared" si="7473"/>
        <v/>
      </c>
      <c r="Y2473" s="100" t="str">
        <f t="shared" si="7474"/>
        <v/>
      </c>
      <c r="Z2473" s="191" t="str">
        <f t="shared" si="7474"/>
        <v/>
      </c>
      <c r="AA2473" s="100" t="str">
        <f t="shared" si="7474"/>
        <v/>
      </c>
      <c r="AB2473" s="191" t="str">
        <f t="shared" si="7474"/>
        <v/>
      </c>
      <c r="AC2473" s="100" t="str">
        <f t="shared" si="7474"/>
        <v/>
      </c>
      <c r="AD2473" s="191" t="str">
        <f t="shared" si="7474"/>
        <v/>
      </c>
      <c r="AE2473" s="100" t="str">
        <f t="shared" si="7474"/>
        <v/>
      </c>
      <c r="AF2473" s="191" t="str">
        <f t="shared" si="7474"/>
        <v/>
      </c>
      <c r="AG2473" s="100" t="str">
        <f t="shared" si="7474"/>
        <v/>
      </c>
      <c r="AH2473" s="191" t="str">
        <f t="shared" si="7474"/>
        <v/>
      </c>
      <c r="AI2473" s="100" t="str">
        <f t="shared" si="7474"/>
        <v/>
      </c>
      <c r="AJ2473" s="191" t="str">
        <f t="shared" si="7474"/>
        <v/>
      </c>
      <c r="AK2473" s="100" t="str">
        <f>IFERROR(VALUE(INDEX('INPUT DATA'!$Z$5:$Z$605,MATCH(CAL!N2473,'INPUT DATA'!$A$5:$A$605,0))),"")</f>
        <v/>
      </c>
      <c r="AL2473" s="100" t="str">
        <f>IFERROR(VALUE(INDEX('INPUT DATA'!$AA$5:$AA$605,MATCH(CAL!N2473,'INPUT DATA'!$A$5:$A$605,0))),"")</f>
        <v/>
      </c>
      <c r="AM2473" s="100" t="str">
        <f t="shared" si="7468"/>
        <v/>
      </c>
      <c r="AN2473" s="100" t="str">
        <f t="shared" si="7469"/>
        <v/>
      </c>
    </row>
    <row r="2474" spans="2:40" ht="15" customHeight="1" x14ac:dyDescent="0.25">
      <c r="B2474" s="115" t="str">
        <f>IF(AND('INPUT INF'!$C473="I",'INPUT INF'!$D473=$B$2003),'INPUT INF'!$A473,"")</f>
        <v/>
      </c>
      <c r="C2474" s="115" t="str">
        <f>IF(AND('INPUT INF'!$C473="I",'INPUT INF'!$D473=$C$2003),'INPUT INF'!$A473,"")</f>
        <v/>
      </c>
      <c r="D2474" s="100" t="str">
        <f>IF(AND('INPUT INF'!$C473="I",'INPUT INF'!$D473=$D$2003),'INPUT INF'!$A473,"")</f>
        <v/>
      </c>
      <c r="E2474" s="100" t="str">
        <f>IF(AND('INPUT INF'!$C473="I",'INPUT INF'!$D473=$E$2003),'INPUT INF'!$A473,"")</f>
        <v/>
      </c>
      <c r="F2474" s="100" t="str">
        <f>IF(AND('INPUT INF'!$C473="I",'INPUT INF'!$D473=$F$2003),'INPUT INF'!$A473,"")</f>
        <v/>
      </c>
      <c r="G2474" s="100" t="str">
        <f>IF(AND('INPUT INF'!$C473="I",'INPUT INF'!$D473=$G$2003),'INPUT INF'!$A473,"")</f>
        <v/>
      </c>
      <c r="H2474" s="100" t="str">
        <f>IF(AND('INPUT INF'!$C473="II",'INPUT INF'!$D473=$H$2003),'INPUT INF'!$A473,"")</f>
        <v/>
      </c>
      <c r="I2474" s="100" t="str">
        <f>IF(AND('INPUT INF'!$C473="II",'INPUT INF'!$D473=$I$2003),'INPUT INF'!$A473,"")</f>
        <v/>
      </c>
      <c r="J2474" s="100" t="str">
        <f>IF(AND('INPUT INF'!$C473="II",'INPUT INF'!$D473=$J$2003),'INPUT INF'!$A473,"")</f>
        <v/>
      </c>
      <c r="K2474" s="100" t="str">
        <f>IF(AND('INPUT INF'!$C473="II",'INPUT INF'!$D473=$K$2003),'INPUT INF'!$A473,"")</f>
        <v/>
      </c>
      <c r="L2474" s="100" t="str">
        <f>IF(AND('INPUT INF'!$C473="II",'INPUT INF'!$D473=$L$2003),'INPUT INF'!$A473,"")</f>
        <v/>
      </c>
      <c r="M2474" s="100" t="str">
        <f>IF(AND('INPUT INF'!$C473="II",'INPUT INF'!$D473=$M$2003),'INPUT INF'!$A473,"")</f>
        <v/>
      </c>
      <c r="N2474" s="191" t="str">
        <f t="shared" si="7470"/>
        <v/>
      </c>
      <c r="O2474" s="100" t="str">
        <f t="shared" ref="O2474:X2483" si="7475">VLOOKUP($N2474,$B$1003:$AA$1901,O$2003,FALSE)</f>
        <v/>
      </c>
      <c r="P2474" s="191" t="str">
        <f t="shared" si="7475"/>
        <v/>
      </c>
      <c r="Q2474" s="100" t="str">
        <f t="shared" si="7475"/>
        <v/>
      </c>
      <c r="R2474" s="191" t="str">
        <f t="shared" si="7475"/>
        <v/>
      </c>
      <c r="S2474" s="100" t="str">
        <f t="shared" si="7475"/>
        <v/>
      </c>
      <c r="T2474" s="191" t="str">
        <f t="shared" si="7475"/>
        <v/>
      </c>
      <c r="U2474" s="100" t="str">
        <f t="shared" si="7475"/>
        <v/>
      </c>
      <c r="V2474" s="191" t="str">
        <f t="shared" si="7475"/>
        <v/>
      </c>
      <c r="W2474" s="100" t="str">
        <f t="shared" si="7475"/>
        <v/>
      </c>
      <c r="X2474" s="191" t="str">
        <f t="shared" si="7475"/>
        <v/>
      </c>
      <c r="Y2474" s="100" t="str">
        <f t="shared" ref="Y2474:AJ2483" si="7476">VLOOKUP($N2474,$B$1003:$AA$1901,Y$2003,FALSE)</f>
        <v/>
      </c>
      <c r="Z2474" s="191" t="str">
        <f t="shared" si="7476"/>
        <v/>
      </c>
      <c r="AA2474" s="100" t="str">
        <f t="shared" si="7476"/>
        <v/>
      </c>
      <c r="AB2474" s="191" t="str">
        <f t="shared" si="7476"/>
        <v/>
      </c>
      <c r="AC2474" s="100" t="str">
        <f t="shared" si="7476"/>
        <v/>
      </c>
      <c r="AD2474" s="191" t="str">
        <f t="shared" si="7476"/>
        <v/>
      </c>
      <c r="AE2474" s="100" t="str">
        <f t="shared" si="7476"/>
        <v/>
      </c>
      <c r="AF2474" s="191" t="str">
        <f t="shared" si="7476"/>
        <v/>
      </c>
      <c r="AG2474" s="100" t="str">
        <f t="shared" si="7476"/>
        <v/>
      </c>
      <c r="AH2474" s="191" t="str">
        <f t="shared" si="7476"/>
        <v/>
      </c>
      <c r="AI2474" s="100" t="str">
        <f t="shared" si="7476"/>
        <v/>
      </c>
      <c r="AJ2474" s="191" t="str">
        <f t="shared" si="7476"/>
        <v/>
      </c>
      <c r="AK2474" s="100" t="str">
        <f>IFERROR(VALUE(INDEX('INPUT DATA'!$Z$5:$Z$605,MATCH(CAL!N2474,'INPUT DATA'!$A$5:$A$605,0))),"")</f>
        <v/>
      </c>
      <c r="AL2474" s="100" t="str">
        <f>IFERROR(VALUE(INDEX('INPUT DATA'!$AA$5:$AA$605,MATCH(CAL!N2474,'INPUT DATA'!$A$5:$A$605,0))),"")</f>
        <v/>
      </c>
      <c r="AM2474" s="100" t="str">
        <f t="shared" si="7468"/>
        <v/>
      </c>
      <c r="AN2474" s="100" t="str">
        <f t="shared" si="7469"/>
        <v/>
      </c>
    </row>
    <row r="2475" spans="2:40" ht="15" customHeight="1" x14ac:dyDescent="0.25">
      <c r="B2475" s="115" t="str">
        <f>IF(AND('INPUT INF'!$C474="I",'INPUT INF'!$D474=$B$2003),'INPUT INF'!$A474,"")</f>
        <v/>
      </c>
      <c r="C2475" s="115" t="str">
        <f>IF(AND('INPUT INF'!$C474="I",'INPUT INF'!$D474=$C$2003),'INPUT INF'!$A474,"")</f>
        <v/>
      </c>
      <c r="D2475" s="100" t="str">
        <f>IF(AND('INPUT INF'!$C474="I",'INPUT INF'!$D474=$D$2003),'INPUT INF'!$A474,"")</f>
        <v/>
      </c>
      <c r="E2475" s="100" t="str">
        <f>IF(AND('INPUT INF'!$C474="I",'INPUT INF'!$D474=$E$2003),'INPUT INF'!$A474,"")</f>
        <v/>
      </c>
      <c r="F2475" s="100" t="str">
        <f>IF(AND('INPUT INF'!$C474="I",'INPUT INF'!$D474=$F$2003),'INPUT INF'!$A474,"")</f>
        <v/>
      </c>
      <c r="G2475" s="100" t="str">
        <f>IF(AND('INPUT INF'!$C474="I",'INPUT INF'!$D474=$G$2003),'INPUT INF'!$A474,"")</f>
        <v/>
      </c>
      <c r="H2475" s="100" t="str">
        <f>IF(AND('INPUT INF'!$C474="II",'INPUT INF'!$D474=$H$2003),'INPUT INF'!$A474,"")</f>
        <v/>
      </c>
      <c r="I2475" s="100" t="str">
        <f>IF(AND('INPUT INF'!$C474="II",'INPUT INF'!$D474=$I$2003),'INPUT INF'!$A474,"")</f>
        <v/>
      </c>
      <c r="J2475" s="100" t="str">
        <f>IF(AND('INPUT INF'!$C474="II",'INPUT INF'!$D474=$J$2003),'INPUT INF'!$A474,"")</f>
        <v/>
      </c>
      <c r="K2475" s="100" t="str">
        <f>IF(AND('INPUT INF'!$C474="II",'INPUT INF'!$D474=$K$2003),'INPUT INF'!$A474,"")</f>
        <v/>
      </c>
      <c r="L2475" s="100" t="str">
        <f>IF(AND('INPUT INF'!$C474="II",'INPUT INF'!$D474=$L$2003),'INPUT INF'!$A474,"")</f>
        <v/>
      </c>
      <c r="M2475" s="100" t="str">
        <f>IF(AND('INPUT INF'!$C474="II",'INPUT INF'!$D474=$M$2003),'INPUT INF'!$A474,"")</f>
        <v/>
      </c>
      <c r="N2475" s="191" t="str">
        <f t="shared" si="7470"/>
        <v/>
      </c>
      <c r="O2475" s="100" t="str">
        <f t="shared" si="7475"/>
        <v/>
      </c>
      <c r="P2475" s="191" t="str">
        <f t="shared" si="7475"/>
        <v/>
      </c>
      <c r="Q2475" s="100" t="str">
        <f t="shared" si="7475"/>
        <v/>
      </c>
      <c r="R2475" s="191" t="str">
        <f t="shared" si="7475"/>
        <v/>
      </c>
      <c r="S2475" s="100" t="str">
        <f t="shared" si="7475"/>
        <v/>
      </c>
      <c r="T2475" s="191" t="str">
        <f t="shared" si="7475"/>
        <v/>
      </c>
      <c r="U2475" s="100" t="str">
        <f t="shared" si="7475"/>
        <v/>
      </c>
      <c r="V2475" s="191" t="str">
        <f t="shared" si="7475"/>
        <v/>
      </c>
      <c r="W2475" s="100" t="str">
        <f t="shared" si="7475"/>
        <v/>
      </c>
      <c r="X2475" s="191" t="str">
        <f t="shared" si="7475"/>
        <v/>
      </c>
      <c r="Y2475" s="100" t="str">
        <f t="shared" si="7476"/>
        <v/>
      </c>
      <c r="Z2475" s="191" t="str">
        <f t="shared" si="7476"/>
        <v/>
      </c>
      <c r="AA2475" s="100" t="str">
        <f t="shared" si="7476"/>
        <v/>
      </c>
      <c r="AB2475" s="191" t="str">
        <f t="shared" si="7476"/>
        <v/>
      </c>
      <c r="AC2475" s="100" t="str">
        <f t="shared" si="7476"/>
        <v/>
      </c>
      <c r="AD2475" s="191" t="str">
        <f t="shared" si="7476"/>
        <v/>
      </c>
      <c r="AE2475" s="100" t="str">
        <f t="shared" si="7476"/>
        <v/>
      </c>
      <c r="AF2475" s="191" t="str">
        <f t="shared" si="7476"/>
        <v/>
      </c>
      <c r="AG2475" s="100" t="str">
        <f t="shared" si="7476"/>
        <v/>
      </c>
      <c r="AH2475" s="191" t="str">
        <f t="shared" si="7476"/>
        <v/>
      </c>
      <c r="AI2475" s="100" t="str">
        <f t="shared" si="7476"/>
        <v/>
      </c>
      <c r="AJ2475" s="191" t="str">
        <f t="shared" si="7476"/>
        <v/>
      </c>
      <c r="AK2475" s="100" t="str">
        <f>IFERROR(VALUE(INDEX('INPUT DATA'!$Z$5:$Z$605,MATCH(CAL!N2475,'INPUT DATA'!$A$5:$A$605,0))),"")</f>
        <v/>
      </c>
      <c r="AL2475" s="100" t="str">
        <f>IFERROR(VALUE(INDEX('INPUT DATA'!$AA$5:$AA$605,MATCH(CAL!N2475,'INPUT DATA'!$A$5:$A$605,0))),"")</f>
        <v/>
      </c>
      <c r="AM2475" s="100" t="str">
        <f t="shared" si="7468"/>
        <v/>
      </c>
      <c r="AN2475" s="100" t="str">
        <f t="shared" si="7469"/>
        <v/>
      </c>
    </row>
    <row r="2476" spans="2:40" ht="15" customHeight="1" x14ac:dyDescent="0.25">
      <c r="B2476" s="115" t="str">
        <f>IF(AND('INPUT INF'!$C475="I",'INPUT INF'!$D475=$B$2003),'INPUT INF'!$A475,"")</f>
        <v/>
      </c>
      <c r="C2476" s="115" t="str">
        <f>IF(AND('INPUT INF'!$C475="I",'INPUT INF'!$D475=$C$2003),'INPUT INF'!$A475,"")</f>
        <v/>
      </c>
      <c r="D2476" s="100" t="str">
        <f>IF(AND('INPUT INF'!$C475="I",'INPUT INF'!$D475=$D$2003),'INPUT INF'!$A475,"")</f>
        <v/>
      </c>
      <c r="E2476" s="100" t="str">
        <f>IF(AND('INPUT INF'!$C475="I",'INPUT INF'!$D475=$E$2003),'INPUT INF'!$A475,"")</f>
        <v/>
      </c>
      <c r="F2476" s="100" t="str">
        <f>IF(AND('INPUT INF'!$C475="I",'INPUT INF'!$D475=$F$2003),'INPUT INF'!$A475,"")</f>
        <v/>
      </c>
      <c r="G2476" s="100" t="str">
        <f>IF(AND('INPUT INF'!$C475="I",'INPUT INF'!$D475=$G$2003),'INPUT INF'!$A475,"")</f>
        <v/>
      </c>
      <c r="H2476" s="100" t="str">
        <f>IF(AND('INPUT INF'!$C475="II",'INPUT INF'!$D475=$H$2003),'INPUT INF'!$A475,"")</f>
        <v/>
      </c>
      <c r="I2476" s="100" t="str">
        <f>IF(AND('INPUT INF'!$C475="II",'INPUT INF'!$D475=$I$2003),'INPUT INF'!$A475,"")</f>
        <v/>
      </c>
      <c r="J2476" s="100" t="str">
        <f>IF(AND('INPUT INF'!$C475="II",'INPUT INF'!$D475=$J$2003),'INPUT INF'!$A475,"")</f>
        <v/>
      </c>
      <c r="K2476" s="100" t="str">
        <f>IF(AND('INPUT INF'!$C475="II",'INPUT INF'!$D475=$K$2003),'INPUT INF'!$A475,"")</f>
        <v/>
      </c>
      <c r="L2476" s="100" t="str">
        <f>IF(AND('INPUT INF'!$C475="II",'INPUT INF'!$D475=$L$2003),'INPUT INF'!$A475,"")</f>
        <v/>
      </c>
      <c r="M2476" s="100" t="str">
        <f>IF(AND('INPUT INF'!$C475="II",'INPUT INF'!$D475=$M$2003),'INPUT INF'!$A475,"")</f>
        <v/>
      </c>
      <c r="N2476" s="191" t="str">
        <f t="shared" si="7470"/>
        <v/>
      </c>
      <c r="O2476" s="100" t="str">
        <f t="shared" si="7475"/>
        <v/>
      </c>
      <c r="P2476" s="191" t="str">
        <f t="shared" si="7475"/>
        <v/>
      </c>
      <c r="Q2476" s="100" t="str">
        <f t="shared" si="7475"/>
        <v/>
      </c>
      <c r="R2476" s="191" t="str">
        <f t="shared" si="7475"/>
        <v/>
      </c>
      <c r="S2476" s="100" t="str">
        <f t="shared" si="7475"/>
        <v/>
      </c>
      <c r="T2476" s="191" t="str">
        <f t="shared" si="7475"/>
        <v/>
      </c>
      <c r="U2476" s="100" t="str">
        <f t="shared" si="7475"/>
        <v/>
      </c>
      <c r="V2476" s="191" t="str">
        <f t="shared" si="7475"/>
        <v/>
      </c>
      <c r="W2476" s="100" t="str">
        <f t="shared" si="7475"/>
        <v/>
      </c>
      <c r="X2476" s="191" t="str">
        <f t="shared" si="7475"/>
        <v/>
      </c>
      <c r="Y2476" s="100" t="str">
        <f t="shared" si="7476"/>
        <v/>
      </c>
      <c r="Z2476" s="191" t="str">
        <f t="shared" si="7476"/>
        <v/>
      </c>
      <c r="AA2476" s="100" t="str">
        <f t="shared" si="7476"/>
        <v/>
      </c>
      <c r="AB2476" s="191" t="str">
        <f t="shared" si="7476"/>
        <v/>
      </c>
      <c r="AC2476" s="100" t="str">
        <f t="shared" si="7476"/>
        <v/>
      </c>
      <c r="AD2476" s="191" t="str">
        <f t="shared" si="7476"/>
        <v/>
      </c>
      <c r="AE2476" s="100" t="str">
        <f t="shared" si="7476"/>
        <v/>
      </c>
      <c r="AF2476" s="191" t="str">
        <f t="shared" si="7476"/>
        <v/>
      </c>
      <c r="AG2476" s="100" t="str">
        <f t="shared" si="7476"/>
        <v/>
      </c>
      <c r="AH2476" s="191" t="str">
        <f t="shared" si="7476"/>
        <v/>
      </c>
      <c r="AI2476" s="100" t="str">
        <f t="shared" si="7476"/>
        <v/>
      </c>
      <c r="AJ2476" s="191" t="str">
        <f t="shared" si="7476"/>
        <v/>
      </c>
      <c r="AK2476" s="100" t="str">
        <f>IFERROR(VALUE(INDEX('INPUT DATA'!$Z$5:$Z$605,MATCH(CAL!N2476,'INPUT DATA'!$A$5:$A$605,0))),"")</f>
        <v/>
      </c>
      <c r="AL2476" s="100" t="str">
        <f>IFERROR(VALUE(INDEX('INPUT DATA'!$AA$5:$AA$605,MATCH(CAL!N2476,'INPUT DATA'!$A$5:$A$605,0))),"")</f>
        <v/>
      </c>
      <c r="AM2476" s="100" t="str">
        <f t="shared" si="7468"/>
        <v/>
      </c>
      <c r="AN2476" s="100" t="str">
        <f t="shared" si="7469"/>
        <v/>
      </c>
    </row>
    <row r="2477" spans="2:40" ht="15" customHeight="1" x14ac:dyDescent="0.25">
      <c r="B2477" s="115" t="str">
        <f>IF(AND('INPUT INF'!$C476="I",'INPUT INF'!$D476=$B$2003),'INPUT INF'!$A476,"")</f>
        <v/>
      </c>
      <c r="C2477" s="115" t="str">
        <f>IF(AND('INPUT INF'!$C476="I",'INPUT INF'!$D476=$C$2003),'INPUT INF'!$A476,"")</f>
        <v/>
      </c>
      <c r="D2477" s="100" t="str">
        <f>IF(AND('INPUT INF'!$C476="I",'INPUT INF'!$D476=$D$2003),'INPUT INF'!$A476,"")</f>
        <v/>
      </c>
      <c r="E2477" s="100" t="str">
        <f>IF(AND('INPUT INF'!$C476="I",'INPUT INF'!$D476=$E$2003),'INPUT INF'!$A476,"")</f>
        <v/>
      </c>
      <c r="F2477" s="100" t="str">
        <f>IF(AND('INPUT INF'!$C476="I",'INPUT INF'!$D476=$F$2003),'INPUT INF'!$A476,"")</f>
        <v/>
      </c>
      <c r="G2477" s="100" t="str">
        <f>IF(AND('INPUT INF'!$C476="I",'INPUT INF'!$D476=$G$2003),'INPUT INF'!$A476,"")</f>
        <v/>
      </c>
      <c r="H2477" s="100" t="str">
        <f>IF(AND('INPUT INF'!$C476="II",'INPUT INF'!$D476=$H$2003),'INPUT INF'!$A476,"")</f>
        <v/>
      </c>
      <c r="I2477" s="100" t="str">
        <f>IF(AND('INPUT INF'!$C476="II",'INPUT INF'!$D476=$I$2003),'INPUT INF'!$A476,"")</f>
        <v/>
      </c>
      <c r="J2477" s="100" t="str">
        <f>IF(AND('INPUT INF'!$C476="II",'INPUT INF'!$D476=$J$2003),'INPUT INF'!$A476,"")</f>
        <v/>
      </c>
      <c r="K2477" s="100" t="str">
        <f>IF(AND('INPUT INF'!$C476="II",'INPUT INF'!$D476=$K$2003),'INPUT INF'!$A476,"")</f>
        <v/>
      </c>
      <c r="L2477" s="100" t="str">
        <f>IF(AND('INPUT INF'!$C476="II",'INPUT INF'!$D476=$L$2003),'INPUT INF'!$A476,"")</f>
        <v/>
      </c>
      <c r="M2477" s="100" t="str">
        <f>IF(AND('INPUT INF'!$C476="II",'INPUT INF'!$D476=$M$2003),'INPUT INF'!$A476,"")</f>
        <v/>
      </c>
      <c r="N2477" s="191" t="str">
        <f t="shared" si="7470"/>
        <v/>
      </c>
      <c r="O2477" s="100" t="str">
        <f t="shared" si="7475"/>
        <v/>
      </c>
      <c r="P2477" s="191" t="str">
        <f t="shared" si="7475"/>
        <v/>
      </c>
      <c r="Q2477" s="100" t="str">
        <f t="shared" si="7475"/>
        <v/>
      </c>
      <c r="R2477" s="191" t="str">
        <f t="shared" si="7475"/>
        <v/>
      </c>
      <c r="S2477" s="100" t="str">
        <f t="shared" si="7475"/>
        <v/>
      </c>
      <c r="T2477" s="191" t="str">
        <f t="shared" si="7475"/>
        <v/>
      </c>
      <c r="U2477" s="100" t="str">
        <f t="shared" si="7475"/>
        <v/>
      </c>
      <c r="V2477" s="191" t="str">
        <f t="shared" si="7475"/>
        <v/>
      </c>
      <c r="W2477" s="100" t="str">
        <f t="shared" si="7475"/>
        <v/>
      </c>
      <c r="X2477" s="191" t="str">
        <f t="shared" si="7475"/>
        <v/>
      </c>
      <c r="Y2477" s="100" t="str">
        <f t="shared" si="7476"/>
        <v/>
      </c>
      <c r="Z2477" s="191" t="str">
        <f t="shared" si="7476"/>
        <v/>
      </c>
      <c r="AA2477" s="100" t="str">
        <f t="shared" si="7476"/>
        <v/>
      </c>
      <c r="AB2477" s="191" t="str">
        <f t="shared" si="7476"/>
        <v/>
      </c>
      <c r="AC2477" s="100" t="str">
        <f t="shared" si="7476"/>
        <v/>
      </c>
      <c r="AD2477" s="191" t="str">
        <f t="shared" si="7476"/>
        <v/>
      </c>
      <c r="AE2477" s="100" t="str">
        <f t="shared" si="7476"/>
        <v/>
      </c>
      <c r="AF2477" s="191" t="str">
        <f t="shared" si="7476"/>
        <v/>
      </c>
      <c r="AG2477" s="100" t="str">
        <f t="shared" si="7476"/>
        <v/>
      </c>
      <c r="AH2477" s="191" t="str">
        <f t="shared" si="7476"/>
        <v/>
      </c>
      <c r="AI2477" s="100" t="str">
        <f t="shared" si="7476"/>
        <v/>
      </c>
      <c r="AJ2477" s="191" t="str">
        <f t="shared" si="7476"/>
        <v/>
      </c>
      <c r="AK2477" s="100" t="str">
        <f>IFERROR(VALUE(INDEX('INPUT DATA'!$Z$5:$Z$605,MATCH(CAL!N2477,'INPUT DATA'!$A$5:$A$605,0))),"")</f>
        <v/>
      </c>
      <c r="AL2477" s="100" t="str">
        <f>IFERROR(VALUE(INDEX('INPUT DATA'!$AA$5:$AA$605,MATCH(CAL!N2477,'INPUT DATA'!$A$5:$A$605,0))),"")</f>
        <v/>
      </c>
      <c r="AM2477" s="100" t="str">
        <f t="shared" si="7468"/>
        <v/>
      </c>
      <c r="AN2477" s="100" t="str">
        <f t="shared" si="7469"/>
        <v/>
      </c>
    </row>
    <row r="2478" spans="2:40" ht="15" customHeight="1" x14ac:dyDescent="0.25">
      <c r="B2478" s="115" t="str">
        <f>IF(AND('INPUT INF'!$C477="I",'INPUT INF'!$D477=$B$2003),'INPUT INF'!$A477,"")</f>
        <v/>
      </c>
      <c r="C2478" s="115" t="str">
        <f>IF(AND('INPUT INF'!$C477="I",'INPUT INF'!$D477=$C$2003),'INPUT INF'!$A477,"")</f>
        <v/>
      </c>
      <c r="D2478" s="100" t="str">
        <f>IF(AND('INPUT INF'!$C477="I",'INPUT INF'!$D477=$D$2003),'INPUT INF'!$A477,"")</f>
        <v/>
      </c>
      <c r="E2478" s="100" t="str">
        <f>IF(AND('INPUT INF'!$C477="I",'INPUT INF'!$D477=$E$2003),'INPUT INF'!$A477,"")</f>
        <v/>
      </c>
      <c r="F2478" s="100" t="str">
        <f>IF(AND('INPUT INF'!$C477="I",'INPUT INF'!$D477=$F$2003),'INPUT INF'!$A477,"")</f>
        <v/>
      </c>
      <c r="G2478" s="100" t="str">
        <f>IF(AND('INPUT INF'!$C477="I",'INPUT INF'!$D477=$G$2003),'INPUT INF'!$A477,"")</f>
        <v/>
      </c>
      <c r="H2478" s="100" t="str">
        <f>IF(AND('INPUT INF'!$C477="II",'INPUT INF'!$D477=$H$2003),'INPUT INF'!$A477,"")</f>
        <v/>
      </c>
      <c r="I2478" s="100" t="str">
        <f>IF(AND('INPUT INF'!$C477="II",'INPUT INF'!$D477=$I$2003),'INPUT INF'!$A477,"")</f>
        <v/>
      </c>
      <c r="J2478" s="100" t="str">
        <f>IF(AND('INPUT INF'!$C477="II",'INPUT INF'!$D477=$J$2003),'INPUT INF'!$A477,"")</f>
        <v/>
      </c>
      <c r="K2478" s="100" t="str">
        <f>IF(AND('INPUT INF'!$C477="II",'INPUT INF'!$D477=$K$2003),'INPUT INF'!$A477,"")</f>
        <v/>
      </c>
      <c r="L2478" s="100" t="str">
        <f>IF(AND('INPUT INF'!$C477="II",'INPUT INF'!$D477=$L$2003),'INPUT INF'!$A477,"")</f>
        <v/>
      </c>
      <c r="M2478" s="100" t="str">
        <f>IF(AND('INPUT INF'!$C477="II",'INPUT INF'!$D477=$M$2003),'INPUT INF'!$A477,"")</f>
        <v/>
      </c>
      <c r="N2478" s="191" t="str">
        <f t="shared" si="7470"/>
        <v/>
      </c>
      <c r="O2478" s="100" t="str">
        <f t="shared" si="7475"/>
        <v/>
      </c>
      <c r="P2478" s="191" t="str">
        <f t="shared" si="7475"/>
        <v/>
      </c>
      <c r="Q2478" s="100" t="str">
        <f t="shared" si="7475"/>
        <v/>
      </c>
      <c r="R2478" s="191" t="str">
        <f t="shared" si="7475"/>
        <v/>
      </c>
      <c r="S2478" s="100" t="str">
        <f t="shared" si="7475"/>
        <v/>
      </c>
      <c r="T2478" s="191" t="str">
        <f t="shared" si="7475"/>
        <v/>
      </c>
      <c r="U2478" s="100" t="str">
        <f t="shared" si="7475"/>
        <v/>
      </c>
      <c r="V2478" s="191" t="str">
        <f t="shared" si="7475"/>
        <v/>
      </c>
      <c r="W2478" s="100" t="str">
        <f t="shared" si="7475"/>
        <v/>
      </c>
      <c r="X2478" s="191" t="str">
        <f t="shared" si="7475"/>
        <v/>
      </c>
      <c r="Y2478" s="100" t="str">
        <f t="shared" si="7476"/>
        <v/>
      </c>
      <c r="Z2478" s="191" t="str">
        <f t="shared" si="7476"/>
        <v/>
      </c>
      <c r="AA2478" s="100" t="str">
        <f t="shared" si="7476"/>
        <v/>
      </c>
      <c r="AB2478" s="191" t="str">
        <f t="shared" si="7476"/>
        <v/>
      </c>
      <c r="AC2478" s="100" t="str">
        <f t="shared" si="7476"/>
        <v/>
      </c>
      <c r="AD2478" s="191" t="str">
        <f t="shared" si="7476"/>
        <v/>
      </c>
      <c r="AE2478" s="100" t="str">
        <f t="shared" si="7476"/>
        <v/>
      </c>
      <c r="AF2478" s="191" t="str">
        <f t="shared" si="7476"/>
        <v/>
      </c>
      <c r="AG2478" s="100" t="str">
        <f t="shared" si="7476"/>
        <v/>
      </c>
      <c r="AH2478" s="191" t="str">
        <f t="shared" si="7476"/>
        <v/>
      </c>
      <c r="AI2478" s="100" t="str">
        <f t="shared" si="7476"/>
        <v/>
      </c>
      <c r="AJ2478" s="191" t="str">
        <f t="shared" si="7476"/>
        <v/>
      </c>
      <c r="AK2478" s="100" t="str">
        <f>IFERROR(VALUE(INDEX('INPUT DATA'!$Z$5:$Z$605,MATCH(CAL!N2478,'INPUT DATA'!$A$5:$A$605,0))),"")</f>
        <v/>
      </c>
      <c r="AL2478" s="100" t="str">
        <f>IFERROR(VALUE(INDEX('INPUT DATA'!$AA$5:$AA$605,MATCH(CAL!N2478,'INPUT DATA'!$A$5:$A$605,0))),"")</f>
        <v/>
      </c>
      <c r="AM2478" s="100" t="str">
        <f t="shared" si="7468"/>
        <v/>
      </c>
      <c r="AN2478" s="100" t="str">
        <f t="shared" si="7469"/>
        <v/>
      </c>
    </row>
    <row r="2479" spans="2:40" ht="15" customHeight="1" x14ac:dyDescent="0.25">
      <c r="B2479" s="115" t="str">
        <f>IF(AND('INPUT INF'!$C478="I",'INPUT INF'!$D478=$B$2003),'INPUT INF'!$A478,"")</f>
        <v/>
      </c>
      <c r="C2479" s="115" t="str">
        <f>IF(AND('INPUT INF'!$C478="I",'INPUT INF'!$D478=$C$2003),'INPUT INF'!$A478,"")</f>
        <v/>
      </c>
      <c r="D2479" s="100" t="str">
        <f>IF(AND('INPUT INF'!$C478="I",'INPUT INF'!$D478=$D$2003),'INPUT INF'!$A478,"")</f>
        <v/>
      </c>
      <c r="E2479" s="100" t="str">
        <f>IF(AND('INPUT INF'!$C478="I",'INPUT INF'!$D478=$E$2003),'INPUT INF'!$A478,"")</f>
        <v/>
      </c>
      <c r="F2479" s="100" t="str">
        <f>IF(AND('INPUT INF'!$C478="I",'INPUT INF'!$D478=$F$2003),'INPUT INF'!$A478,"")</f>
        <v/>
      </c>
      <c r="G2479" s="100" t="str">
        <f>IF(AND('INPUT INF'!$C478="I",'INPUT INF'!$D478=$G$2003),'INPUT INF'!$A478,"")</f>
        <v/>
      </c>
      <c r="H2479" s="100" t="str">
        <f>IF(AND('INPUT INF'!$C478="II",'INPUT INF'!$D478=$H$2003),'INPUT INF'!$A478,"")</f>
        <v/>
      </c>
      <c r="I2479" s="100" t="str">
        <f>IF(AND('INPUT INF'!$C478="II",'INPUT INF'!$D478=$I$2003),'INPUT INF'!$A478,"")</f>
        <v/>
      </c>
      <c r="J2479" s="100" t="str">
        <f>IF(AND('INPUT INF'!$C478="II",'INPUT INF'!$D478=$J$2003),'INPUT INF'!$A478,"")</f>
        <v/>
      </c>
      <c r="K2479" s="100" t="str">
        <f>IF(AND('INPUT INF'!$C478="II",'INPUT INF'!$D478=$K$2003),'INPUT INF'!$A478,"")</f>
        <v/>
      </c>
      <c r="L2479" s="100" t="str">
        <f>IF(AND('INPUT INF'!$C478="II",'INPUT INF'!$D478=$L$2003),'INPUT INF'!$A478,"")</f>
        <v/>
      </c>
      <c r="M2479" s="100" t="str">
        <f>IF(AND('INPUT INF'!$C478="II",'INPUT INF'!$D478=$M$2003),'INPUT INF'!$A478,"")</f>
        <v/>
      </c>
      <c r="N2479" s="191" t="str">
        <f t="shared" si="7470"/>
        <v/>
      </c>
      <c r="O2479" s="100" t="str">
        <f t="shared" si="7475"/>
        <v/>
      </c>
      <c r="P2479" s="191" t="str">
        <f t="shared" si="7475"/>
        <v/>
      </c>
      <c r="Q2479" s="100" t="str">
        <f t="shared" si="7475"/>
        <v/>
      </c>
      <c r="R2479" s="191" t="str">
        <f t="shared" si="7475"/>
        <v/>
      </c>
      <c r="S2479" s="100" t="str">
        <f t="shared" si="7475"/>
        <v/>
      </c>
      <c r="T2479" s="191" t="str">
        <f t="shared" si="7475"/>
        <v/>
      </c>
      <c r="U2479" s="100" t="str">
        <f t="shared" si="7475"/>
        <v/>
      </c>
      <c r="V2479" s="191" t="str">
        <f t="shared" si="7475"/>
        <v/>
      </c>
      <c r="W2479" s="100" t="str">
        <f t="shared" si="7475"/>
        <v/>
      </c>
      <c r="X2479" s="191" t="str">
        <f t="shared" si="7475"/>
        <v/>
      </c>
      <c r="Y2479" s="100" t="str">
        <f t="shared" si="7476"/>
        <v/>
      </c>
      <c r="Z2479" s="191" t="str">
        <f t="shared" si="7476"/>
        <v/>
      </c>
      <c r="AA2479" s="100" t="str">
        <f t="shared" si="7476"/>
        <v/>
      </c>
      <c r="AB2479" s="191" t="str">
        <f t="shared" si="7476"/>
        <v/>
      </c>
      <c r="AC2479" s="100" t="str">
        <f t="shared" si="7476"/>
        <v/>
      </c>
      <c r="AD2479" s="191" t="str">
        <f t="shared" si="7476"/>
        <v/>
      </c>
      <c r="AE2479" s="100" t="str">
        <f t="shared" si="7476"/>
        <v/>
      </c>
      <c r="AF2479" s="191" t="str">
        <f t="shared" si="7476"/>
        <v/>
      </c>
      <c r="AG2479" s="100" t="str">
        <f t="shared" si="7476"/>
        <v/>
      </c>
      <c r="AH2479" s="191" t="str">
        <f t="shared" si="7476"/>
        <v/>
      </c>
      <c r="AI2479" s="100" t="str">
        <f t="shared" si="7476"/>
        <v/>
      </c>
      <c r="AJ2479" s="191" t="str">
        <f t="shared" si="7476"/>
        <v/>
      </c>
      <c r="AK2479" s="100" t="str">
        <f>IFERROR(VALUE(INDEX('INPUT DATA'!$Z$5:$Z$605,MATCH(CAL!N2479,'INPUT DATA'!$A$5:$A$605,0))),"")</f>
        <v/>
      </c>
      <c r="AL2479" s="100" t="str">
        <f>IFERROR(VALUE(INDEX('INPUT DATA'!$AA$5:$AA$605,MATCH(CAL!N2479,'INPUT DATA'!$A$5:$A$605,0))),"")</f>
        <v/>
      </c>
      <c r="AM2479" s="100" t="str">
        <f t="shared" si="7468"/>
        <v/>
      </c>
      <c r="AN2479" s="100" t="str">
        <f t="shared" si="7469"/>
        <v/>
      </c>
    </row>
    <row r="2480" spans="2:40" ht="15" customHeight="1" x14ac:dyDescent="0.25">
      <c r="B2480" s="115" t="str">
        <f>IF(AND('INPUT INF'!$C479="I",'INPUT INF'!$D479=$B$2003),'INPUT INF'!$A479,"")</f>
        <v/>
      </c>
      <c r="C2480" s="115" t="str">
        <f>IF(AND('INPUT INF'!$C479="I",'INPUT INF'!$D479=$C$2003),'INPUT INF'!$A479,"")</f>
        <v/>
      </c>
      <c r="D2480" s="100" t="str">
        <f>IF(AND('INPUT INF'!$C479="I",'INPUT INF'!$D479=$D$2003),'INPUT INF'!$A479,"")</f>
        <v/>
      </c>
      <c r="E2480" s="100" t="str">
        <f>IF(AND('INPUT INF'!$C479="I",'INPUT INF'!$D479=$E$2003),'INPUT INF'!$A479,"")</f>
        <v/>
      </c>
      <c r="F2480" s="100" t="str">
        <f>IF(AND('INPUT INF'!$C479="I",'INPUT INF'!$D479=$F$2003),'INPUT INF'!$A479,"")</f>
        <v/>
      </c>
      <c r="G2480" s="100" t="str">
        <f>IF(AND('INPUT INF'!$C479="I",'INPUT INF'!$D479=$G$2003),'INPUT INF'!$A479,"")</f>
        <v/>
      </c>
      <c r="H2480" s="100" t="str">
        <f>IF(AND('INPUT INF'!$C479="II",'INPUT INF'!$D479=$H$2003),'INPUT INF'!$A479,"")</f>
        <v/>
      </c>
      <c r="I2480" s="100" t="str">
        <f>IF(AND('INPUT INF'!$C479="II",'INPUT INF'!$D479=$I$2003),'INPUT INF'!$A479,"")</f>
        <v/>
      </c>
      <c r="J2480" s="100" t="str">
        <f>IF(AND('INPUT INF'!$C479="II",'INPUT INF'!$D479=$J$2003),'INPUT INF'!$A479,"")</f>
        <v/>
      </c>
      <c r="K2480" s="100" t="str">
        <f>IF(AND('INPUT INF'!$C479="II",'INPUT INF'!$D479=$K$2003),'INPUT INF'!$A479,"")</f>
        <v/>
      </c>
      <c r="L2480" s="100" t="str">
        <f>IF(AND('INPUT INF'!$C479="II",'INPUT INF'!$D479=$L$2003),'INPUT INF'!$A479,"")</f>
        <v/>
      </c>
      <c r="M2480" s="100" t="str">
        <f>IF(AND('INPUT INF'!$C479="II",'INPUT INF'!$D479=$M$2003),'INPUT INF'!$A479,"")</f>
        <v/>
      </c>
      <c r="N2480" s="191" t="str">
        <f t="shared" si="7470"/>
        <v/>
      </c>
      <c r="O2480" s="100" t="str">
        <f t="shared" si="7475"/>
        <v/>
      </c>
      <c r="P2480" s="191" t="str">
        <f t="shared" si="7475"/>
        <v/>
      </c>
      <c r="Q2480" s="100" t="str">
        <f t="shared" si="7475"/>
        <v/>
      </c>
      <c r="R2480" s="191" t="str">
        <f t="shared" si="7475"/>
        <v/>
      </c>
      <c r="S2480" s="100" t="str">
        <f t="shared" si="7475"/>
        <v/>
      </c>
      <c r="T2480" s="191" t="str">
        <f t="shared" si="7475"/>
        <v/>
      </c>
      <c r="U2480" s="100" t="str">
        <f t="shared" si="7475"/>
        <v/>
      </c>
      <c r="V2480" s="191" t="str">
        <f t="shared" si="7475"/>
        <v/>
      </c>
      <c r="W2480" s="100" t="str">
        <f t="shared" si="7475"/>
        <v/>
      </c>
      <c r="X2480" s="191" t="str">
        <f t="shared" si="7475"/>
        <v/>
      </c>
      <c r="Y2480" s="100" t="str">
        <f t="shared" si="7476"/>
        <v/>
      </c>
      <c r="Z2480" s="191" t="str">
        <f t="shared" si="7476"/>
        <v/>
      </c>
      <c r="AA2480" s="100" t="str">
        <f t="shared" si="7476"/>
        <v/>
      </c>
      <c r="AB2480" s="191" t="str">
        <f t="shared" si="7476"/>
        <v/>
      </c>
      <c r="AC2480" s="100" t="str">
        <f t="shared" si="7476"/>
        <v/>
      </c>
      <c r="AD2480" s="191" t="str">
        <f t="shared" si="7476"/>
        <v/>
      </c>
      <c r="AE2480" s="100" t="str">
        <f t="shared" si="7476"/>
        <v/>
      </c>
      <c r="AF2480" s="191" t="str">
        <f t="shared" si="7476"/>
        <v/>
      </c>
      <c r="AG2480" s="100" t="str">
        <f t="shared" si="7476"/>
        <v/>
      </c>
      <c r="AH2480" s="191" t="str">
        <f t="shared" si="7476"/>
        <v/>
      </c>
      <c r="AI2480" s="100" t="str">
        <f t="shared" si="7476"/>
        <v/>
      </c>
      <c r="AJ2480" s="191" t="str">
        <f t="shared" si="7476"/>
        <v/>
      </c>
      <c r="AK2480" s="100" t="str">
        <f>IFERROR(VALUE(INDEX('INPUT DATA'!$Z$5:$Z$605,MATCH(CAL!N2480,'INPUT DATA'!$A$5:$A$605,0))),"")</f>
        <v/>
      </c>
      <c r="AL2480" s="100" t="str">
        <f>IFERROR(VALUE(INDEX('INPUT DATA'!$AA$5:$AA$605,MATCH(CAL!N2480,'INPUT DATA'!$A$5:$A$605,0))),"")</f>
        <v/>
      </c>
      <c r="AM2480" s="100" t="str">
        <f t="shared" si="7468"/>
        <v/>
      </c>
      <c r="AN2480" s="100" t="str">
        <f t="shared" si="7469"/>
        <v/>
      </c>
    </row>
    <row r="2481" spans="2:40" ht="15" customHeight="1" x14ac:dyDescent="0.25">
      <c r="B2481" s="115" t="str">
        <f>IF(AND('INPUT INF'!$C480="I",'INPUT INF'!$D480=$B$2003),'INPUT INF'!$A480,"")</f>
        <v/>
      </c>
      <c r="C2481" s="115" t="str">
        <f>IF(AND('INPUT INF'!$C480="I",'INPUT INF'!$D480=$C$2003),'INPUT INF'!$A480,"")</f>
        <v/>
      </c>
      <c r="D2481" s="100" t="str">
        <f>IF(AND('INPUT INF'!$C480="I",'INPUT INF'!$D480=$D$2003),'INPUT INF'!$A480,"")</f>
        <v/>
      </c>
      <c r="E2481" s="100" t="str">
        <f>IF(AND('INPUT INF'!$C480="I",'INPUT INF'!$D480=$E$2003),'INPUT INF'!$A480,"")</f>
        <v/>
      </c>
      <c r="F2481" s="100" t="str">
        <f>IF(AND('INPUT INF'!$C480="I",'INPUT INF'!$D480=$F$2003),'INPUT INF'!$A480,"")</f>
        <v/>
      </c>
      <c r="G2481" s="100" t="str">
        <f>IF(AND('INPUT INF'!$C480="I",'INPUT INF'!$D480=$G$2003),'INPUT INF'!$A480,"")</f>
        <v/>
      </c>
      <c r="H2481" s="100" t="str">
        <f>IF(AND('INPUT INF'!$C480="II",'INPUT INF'!$D480=$H$2003),'INPUT INF'!$A480,"")</f>
        <v/>
      </c>
      <c r="I2481" s="100" t="str">
        <f>IF(AND('INPUT INF'!$C480="II",'INPUT INF'!$D480=$I$2003),'INPUT INF'!$A480,"")</f>
        <v/>
      </c>
      <c r="J2481" s="100" t="str">
        <f>IF(AND('INPUT INF'!$C480="II",'INPUT INF'!$D480=$J$2003),'INPUT INF'!$A480,"")</f>
        <v/>
      </c>
      <c r="K2481" s="100" t="str">
        <f>IF(AND('INPUT INF'!$C480="II",'INPUT INF'!$D480=$K$2003),'INPUT INF'!$A480,"")</f>
        <v/>
      </c>
      <c r="L2481" s="100" t="str">
        <f>IF(AND('INPUT INF'!$C480="II",'INPUT INF'!$D480=$L$2003),'INPUT INF'!$A480,"")</f>
        <v/>
      </c>
      <c r="M2481" s="100" t="str">
        <f>IF(AND('INPUT INF'!$C480="II",'INPUT INF'!$D480=$M$2003),'INPUT INF'!$A480,"")</f>
        <v/>
      </c>
      <c r="N2481" s="191" t="str">
        <f t="shared" si="7470"/>
        <v/>
      </c>
      <c r="O2481" s="100" t="str">
        <f t="shared" si="7475"/>
        <v/>
      </c>
      <c r="P2481" s="191" t="str">
        <f t="shared" si="7475"/>
        <v/>
      </c>
      <c r="Q2481" s="100" t="str">
        <f t="shared" si="7475"/>
        <v/>
      </c>
      <c r="R2481" s="191" t="str">
        <f t="shared" si="7475"/>
        <v/>
      </c>
      <c r="S2481" s="100" t="str">
        <f t="shared" si="7475"/>
        <v/>
      </c>
      <c r="T2481" s="191" t="str">
        <f t="shared" si="7475"/>
        <v/>
      </c>
      <c r="U2481" s="100" t="str">
        <f t="shared" si="7475"/>
        <v/>
      </c>
      <c r="V2481" s="191" t="str">
        <f t="shared" si="7475"/>
        <v/>
      </c>
      <c r="W2481" s="100" t="str">
        <f t="shared" si="7475"/>
        <v/>
      </c>
      <c r="X2481" s="191" t="str">
        <f t="shared" si="7475"/>
        <v/>
      </c>
      <c r="Y2481" s="100" t="str">
        <f t="shared" si="7476"/>
        <v/>
      </c>
      <c r="Z2481" s="191" t="str">
        <f t="shared" si="7476"/>
        <v/>
      </c>
      <c r="AA2481" s="100" t="str">
        <f t="shared" si="7476"/>
        <v/>
      </c>
      <c r="AB2481" s="191" t="str">
        <f t="shared" si="7476"/>
        <v/>
      </c>
      <c r="AC2481" s="100" t="str">
        <f t="shared" si="7476"/>
        <v/>
      </c>
      <c r="AD2481" s="191" t="str">
        <f t="shared" si="7476"/>
        <v/>
      </c>
      <c r="AE2481" s="100" t="str">
        <f t="shared" si="7476"/>
        <v/>
      </c>
      <c r="AF2481" s="191" t="str">
        <f t="shared" si="7476"/>
        <v/>
      </c>
      <c r="AG2481" s="100" t="str">
        <f t="shared" si="7476"/>
        <v/>
      </c>
      <c r="AH2481" s="191" t="str">
        <f t="shared" si="7476"/>
        <v/>
      </c>
      <c r="AI2481" s="100" t="str">
        <f t="shared" si="7476"/>
        <v/>
      </c>
      <c r="AJ2481" s="191" t="str">
        <f t="shared" si="7476"/>
        <v/>
      </c>
      <c r="AK2481" s="100" t="str">
        <f>IFERROR(VALUE(INDEX('INPUT DATA'!$Z$5:$Z$605,MATCH(CAL!N2481,'INPUT DATA'!$A$5:$A$605,0))),"")</f>
        <v/>
      </c>
      <c r="AL2481" s="100" t="str">
        <f>IFERROR(VALUE(INDEX('INPUT DATA'!$AA$5:$AA$605,MATCH(CAL!N2481,'INPUT DATA'!$A$5:$A$605,0))),"")</f>
        <v/>
      </c>
      <c r="AM2481" s="100" t="str">
        <f t="shared" si="7468"/>
        <v/>
      </c>
      <c r="AN2481" s="100" t="str">
        <f t="shared" si="7469"/>
        <v/>
      </c>
    </row>
    <row r="2482" spans="2:40" ht="15" customHeight="1" x14ac:dyDescent="0.25">
      <c r="B2482" s="115" t="str">
        <f>IF(AND('INPUT INF'!$C481="I",'INPUT INF'!$D481=$B$2003),'INPUT INF'!$A481,"")</f>
        <v/>
      </c>
      <c r="C2482" s="115" t="str">
        <f>IF(AND('INPUT INF'!$C481="I",'INPUT INF'!$D481=$C$2003),'INPUT INF'!$A481,"")</f>
        <v/>
      </c>
      <c r="D2482" s="100" t="str">
        <f>IF(AND('INPUT INF'!$C481="I",'INPUT INF'!$D481=$D$2003),'INPUT INF'!$A481,"")</f>
        <v/>
      </c>
      <c r="E2482" s="100" t="str">
        <f>IF(AND('INPUT INF'!$C481="I",'INPUT INF'!$D481=$E$2003),'INPUT INF'!$A481,"")</f>
        <v/>
      </c>
      <c r="F2482" s="100" t="str">
        <f>IF(AND('INPUT INF'!$C481="I",'INPUT INF'!$D481=$F$2003),'INPUT INF'!$A481,"")</f>
        <v/>
      </c>
      <c r="G2482" s="100" t="str">
        <f>IF(AND('INPUT INF'!$C481="I",'INPUT INF'!$D481=$G$2003),'INPUT INF'!$A481,"")</f>
        <v/>
      </c>
      <c r="H2482" s="100" t="str">
        <f>IF(AND('INPUT INF'!$C481="II",'INPUT INF'!$D481=$H$2003),'INPUT INF'!$A481,"")</f>
        <v/>
      </c>
      <c r="I2482" s="100" t="str">
        <f>IF(AND('INPUT INF'!$C481="II",'INPUT INF'!$D481=$I$2003),'INPUT INF'!$A481,"")</f>
        <v/>
      </c>
      <c r="J2482" s="100" t="str">
        <f>IF(AND('INPUT INF'!$C481="II",'INPUT INF'!$D481=$J$2003),'INPUT INF'!$A481,"")</f>
        <v/>
      </c>
      <c r="K2482" s="100" t="str">
        <f>IF(AND('INPUT INF'!$C481="II",'INPUT INF'!$D481=$K$2003),'INPUT INF'!$A481,"")</f>
        <v/>
      </c>
      <c r="L2482" s="100" t="str">
        <f>IF(AND('INPUT INF'!$C481="II",'INPUT INF'!$D481=$L$2003),'INPUT INF'!$A481,"")</f>
        <v/>
      </c>
      <c r="M2482" s="100" t="str">
        <f>IF(AND('INPUT INF'!$C481="II",'INPUT INF'!$D481=$M$2003),'INPUT INF'!$A481,"")</f>
        <v/>
      </c>
      <c r="N2482" s="191" t="str">
        <f t="shared" si="7470"/>
        <v/>
      </c>
      <c r="O2482" s="100" t="str">
        <f t="shared" si="7475"/>
        <v/>
      </c>
      <c r="P2482" s="191" t="str">
        <f t="shared" si="7475"/>
        <v/>
      </c>
      <c r="Q2482" s="100" t="str">
        <f t="shared" si="7475"/>
        <v/>
      </c>
      <c r="R2482" s="191" t="str">
        <f t="shared" si="7475"/>
        <v/>
      </c>
      <c r="S2482" s="100" t="str">
        <f t="shared" si="7475"/>
        <v/>
      </c>
      <c r="T2482" s="191" t="str">
        <f t="shared" si="7475"/>
        <v/>
      </c>
      <c r="U2482" s="100" t="str">
        <f t="shared" si="7475"/>
        <v/>
      </c>
      <c r="V2482" s="191" t="str">
        <f t="shared" si="7475"/>
        <v/>
      </c>
      <c r="W2482" s="100" t="str">
        <f t="shared" si="7475"/>
        <v/>
      </c>
      <c r="X2482" s="191" t="str">
        <f t="shared" si="7475"/>
        <v/>
      </c>
      <c r="Y2482" s="100" t="str">
        <f t="shared" si="7476"/>
        <v/>
      </c>
      <c r="Z2482" s="191" t="str">
        <f t="shared" si="7476"/>
        <v/>
      </c>
      <c r="AA2482" s="100" t="str">
        <f t="shared" si="7476"/>
        <v/>
      </c>
      <c r="AB2482" s="191" t="str">
        <f t="shared" si="7476"/>
        <v/>
      </c>
      <c r="AC2482" s="100" t="str">
        <f t="shared" si="7476"/>
        <v/>
      </c>
      <c r="AD2482" s="191" t="str">
        <f t="shared" si="7476"/>
        <v/>
      </c>
      <c r="AE2482" s="100" t="str">
        <f t="shared" si="7476"/>
        <v/>
      </c>
      <c r="AF2482" s="191" t="str">
        <f t="shared" si="7476"/>
        <v/>
      </c>
      <c r="AG2482" s="100" t="str">
        <f t="shared" si="7476"/>
        <v/>
      </c>
      <c r="AH2482" s="191" t="str">
        <f t="shared" si="7476"/>
        <v/>
      </c>
      <c r="AI2482" s="100" t="str">
        <f t="shared" si="7476"/>
        <v/>
      </c>
      <c r="AJ2482" s="191" t="str">
        <f t="shared" si="7476"/>
        <v/>
      </c>
      <c r="AK2482" s="100" t="str">
        <f>IFERROR(VALUE(INDEX('INPUT DATA'!$Z$5:$Z$605,MATCH(CAL!N2482,'INPUT DATA'!$A$5:$A$605,0))),"")</f>
        <v/>
      </c>
      <c r="AL2482" s="100" t="str">
        <f>IFERROR(VALUE(INDEX('INPUT DATA'!$AA$5:$AA$605,MATCH(CAL!N2482,'INPUT DATA'!$A$5:$A$605,0))),"")</f>
        <v/>
      </c>
      <c r="AM2482" s="100" t="str">
        <f t="shared" si="7468"/>
        <v/>
      </c>
      <c r="AN2482" s="100" t="str">
        <f t="shared" si="7469"/>
        <v/>
      </c>
    </row>
    <row r="2483" spans="2:40" ht="15" customHeight="1" x14ac:dyDescent="0.25">
      <c r="B2483" s="115" t="str">
        <f>IF(AND('INPUT INF'!$C482="I",'INPUT INF'!$D482=$B$2003),'INPUT INF'!$A482,"")</f>
        <v/>
      </c>
      <c r="C2483" s="115" t="str">
        <f>IF(AND('INPUT INF'!$C482="I",'INPUT INF'!$D482=$C$2003),'INPUT INF'!$A482,"")</f>
        <v/>
      </c>
      <c r="D2483" s="100" t="str">
        <f>IF(AND('INPUT INF'!$C482="I",'INPUT INF'!$D482=$D$2003),'INPUT INF'!$A482,"")</f>
        <v/>
      </c>
      <c r="E2483" s="100" t="str">
        <f>IF(AND('INPUT INF'!$C482="I",'INPUT INF'!$D482=$E$2003),'INPUT INF'!$A482,"")</f>
        <v/>
      </c>
      <c r="F2483" s="100" t="str">
        <f>IF(AND('INPUT INF'!$C482="I",'INPUT INF'!$D482=$F$2003),'INPUT INF'!$A482,"")</f>
        <v/>
      </c>
      <c r="G2483" s="100" t="str">
        <f>IF(AND('INPUT INF'!$C482="I",'INPUT INF'!$D482=$G$2003),'INPUT INF'!$A482,"")</f>
        <v/>
      </c>
      <c r="H2483" s="100" t="str">
        <f>IF(AND('INPUT INF'!$C482="II",'INPUT INF'!$D482=$H$2003),'INPUT INF'!$A482,"")</f>
        <v/>
      </c>
      <c r="I2483" s="100" t="str">
        <f>IF(AND('INPUT INF'!$C482="II",'INPUT INF'!$D482=$I$2003),'INPUT INF'!$A482,"")</f>
        <v/>
      </c>
      <c r="J2483" s="100" t="str">
        <f>IF(AND('INPUT INF'!$C482="II",'INPUT INF'!$D482=$J$2003),'INPUT INF'!$A482,"")</f>
        <v/>
      </c>
      <c r="K2483" s="100" t="str">
        <f>IF(AND('INPUT INF'!$C482="II",'INPUT INF'!$D482=$K$2003),'INPUT INF'!$A482,"")</f>
        <v/>
      </c>
      <c r="L2483" s="100" t="str">
        <f>IF(AND('INPUT INF'!$C482="II",'INPUT INF'!$D482=$L$2003),'INPUT INF'!$A482,"")</f>
        <v/>
      </c>
      <c r="M2483" s="100" t="str">
        <f>IF(AND('INPUT INF'!$C482="II",'INPUT INF'!$D482=$M$2003),'INPUT INF'!$A482,"")</f>
        <v/>
      </c>
      <c r="N2483" s="191" t="str">
        <f t="shared" si="7470"/>
        <v/>
      </c>
      <c r="O2483" s="100" t="str">
        <f t="shared" si="7475"/>
        <v/>
      </c>
      <c r="P2483" s="191" t="str">
        <f t="shared" si="7475"/>
        <v/>
      </c>
      <c r="Q2483" s="100" t="str">
        <f t="shared" si="7475"/>
        <v/>
      </c>
      <c r="R2483" s="191" t="str">
        <f t="shared" si="7475"/>
        <v/>
      </c>
      <c r="S2483" s="100" t="str">
        <f t="shared" si="7475"/>
        <v/>
      </c>
      <c r="T2483" s="191" t="str">
        <f t="shared" si="7475"/>
        <v/>
      </c>
      <c r="U2483" s="100" t="str">
        <f t="shared" si="7475"/>
        <v/>
      </c>
      <c r="V2483" s="191" t="str">
        <f t="shared" si="7475"/>
        <v/>
      </c>
      <c r="W2483" s="100" t="str">
        <f t="shared" si="7475"/>
        <v/>
      </c>
      <c r="X2483" s="191" t="str">
        <f t="shared" si="7475"/>
        <v/>
      </c>
      <c r="Y2483" s="100" t="str">
        <f t="shared" si="7476"/>
        <v/>
      </c>
      <c r="Z2483" s="191" t="str">
        <f t="shared" si="7476"/>
        <v/>
      </c>
      <c r="AA2483" s="100" t="str">
        <f t="shared" si="7476"/>
        <v/>
      </c>
      <c r="AB2483" s="191" t="str">
        <f t="shared" si="7476"/>
        <v/>
      </c>
      <c r="AC2483" s="100" t="str">
        <f t="shared" si="7476"/>
        <v/>
      </c>
      <c r="AD2483" s="191" t="str">
        <f t="shared" si="7476"/>
        <v/>
      </c>
      <c r="AE2483" s="100" t="str">
        <f t="shared" si="7476"/>
        <v/>
      </c>
      <c r="AF2483" s="191" t="str">
        <f t="shared" si="7476"/>
        <v/>
      </c>
      <c r="AG2483" s="100" t="str">
        <f t="shared" si="7476"/>
        <v/>
      </c>
      <c r="AH2483" s="191" t="str">
        <f t="shared" si="7476"/>
        <v/>
      </c>
      <c r="AI2483" s="100" t="str">
        <f t="shared" si="7476"/>
        <v/>
      </c>
      <c r="AJ2483" s="191" t="str">
        <f t="shared" si="7476"/>
        <v/>
      </c>
      <c r="AK2483" s="100" t="str">
        <f>IFERROR(VALUE(INDEX('INPUT DATA'!$Z$5:$Z$605,MATCH(CAL!N2483,'INPUT DATA'!$A$5:$A$605,0))),"")</f>
        <v/>
      </c>
      <c r="AL2483" s="100" t="str">
        <f>IFERROR(VALUE(INDEX('INPUT DATA'!$AA$5:$AA$605,MATCH(CAL!N2483,'INPUT DATA'!$A$5:$A$605,0))),"")</f>
        <v/>
      </c>
      <c r="AM2483" s="100" t="str">
        <f t="shared" si="7468"/>
        <v/>
      </c>
      <c r="AN2483" s="100" t="str">
        <f t="shared" si="7469"/>
        <v/>
      </c>
    </row>
    <row r="2484" spans="2:40" ht="15" customHeight="1" x14ac:dyDescent="0.25">
      <c r="B2484" s="115" t="str">
        <f>IF(AND('INPUT INF'!$C483="I",'INPUT INF'!$D483=$B$2003),'INPUT INF'!$A483,"")</f>
        <v/>
      </c>
      <c r="C2484" s="115" t="str">
        <f>IF(AND('INPUT INF'!$C483="I",'INPUT INF'!$D483=$C$2003),'INPUT INF'!$A483,"")</f>
        <v/>
      </c>
      <c r="D2484" s="100" t="str">
        <f>IF(AND('INPUT INF'!$C483="I",'INPUT INF'!$D483=$D$2003),'INPUT INF'!$A483,"")</f>
        <v/>
      </c>
      <c r="E2484" s="100" t="str">
        <f>IF(AND('INPUT INF'!$C483="I",'INPUT INF'!$D483=$E$2003),'INPUT INF'!$A483,"")</f>
        <v/>
      </c>
      <c r="F2484" s="100" t="str">
        <f>IF(AND('INPUT INF'!$C483="I",'INPUT INF'!$D483=$F$2003),'INPUT INF'!$A483,"")</f>
        <v/>
      </c>
      <c r="G2484" s="100" t="str">
        <f>IF(AND('INPUT INF'!$C483="I",'INPUT INF'!$D483=$G$2003),'INPUT INF'!$A483,"")</f>
        <v/>
      </c>
      <c r="H2484" s="100" t="str">
        <f>IF(AND('INPUT INF'!$C483="II",'INPUT INF'!$D483=$H$2003),'INPUT INF'!$A483,"")</f>
        <v/>
      </c>
      <c r="I2484" s="100" t="str">
        <f>IF(AND('INPUT INF'!$C483="II",'INPUT INF'!$D483=$I$2003),'INPUT INF'!$A483,"")</f>
        <v/>
      </c>
      <c r="J2484" s="100" t="str">
        <f>IF(AND('INPUT INF'!$C483="II",'INPUT INF'!$D483=$J$2003),'INPUT INF'!$A483,"")</f>
        <v/>
      </c>
      <c r="K2484" s="100" t="str">
        <f>IF(AND('INPUT INF'!$C483="II",'INPUT INF'!$D483=$K$2003),'INPUT INF'!$A483,"")</f>
        <v/>
      </c>
      <c r="L2484" s="100" t="str">
        <f>IF(AND('INPUT INF'!$C483="II",'INPUT INF'!$D483=$L$2003),'INPUT INF'!$A483,"")</f>
        <v/>
      </c>
      <c r="M2484" s="100" t="str">
        <f>IF(AND('INPUT INF'!$C483="II",'INPUT INF'!$D483=$M$2003),'INPUT INF'!$A483,"")</f>
        <v/>
      </c>
      <c r="N2484" s="191" t="str">
        <f t="shared" si="7470"/>
        <v/>
      </c>
      <c r="O2484" s="100" t="str">
        <f t="shared" ref="O2484:X2493" si="7477">VLOOKUP($N2484,$B$1003:$AA$1901,O$2003,FALSE)</f>
        <v/>
      </c>
      <c r="P2484" s="191" t="str">
        <f t="shared" si="7477"/>
        <v/>
      </c>
      <c r="Q2484" s="100" t="str">
        <f t="shared" si="7477"/>
        <v/>
      </c>
      <c r="R2484" s="191" t="str">
        <f t="shared" si="7477"/>
        <v/>
      </c>
      <c r="S2484" s="100" t="str">
        <f t="shared" si="7477"/>
        <v/>
      </c>
      <c r="T2484" s="191" t="str">
        <f t="shared" si="7477"/>
        <v/>
      </c>
      <c r="U2484" s="100" t="str">
        <f t="shared" si="7477"/>
        <v/>
      </c>
      <c r="V2484" s="191" t="str">
        <f t="shared" si="7477"/>
        <v/>
      </c>
      <c r="W2484" s="100" t="str">
        <f t="shared" si="7477"/>
        <v/>
      </c>
      <c r="X2484" s="191" t="str">
        <f t="shared" si="7477"/>
        <v/>
      </c>
      <c r="Y2484" s="100" t="str">
        <f t="shared" ref="Y2484:AJ2493" si="7478">VLOOKUP($N2484,$B$1003:$AA$1901,Y$2003,FALSE)</f>
        <v/>
      </c>
      <c r="Z2484" s="191" t="str">
        <f t="shared" si="7478"/>
        <v/>
      </c>
      <c r="AA2484" s="100" t="str">
        <f t="shared" si="7478"/>
        <v/>
      </c>
      <c r="AB2484" s="191" t="str">
        <f t="shared" si="7478"/>
        <v/>
      </c>
      <c r="AC2484" s="100" t="str">
        <f t="shared" si="7478"/>
        <v/>
      </c>
      <c r="AD2484" s="191" t="str">
        <f t="shared" si="7478"/>
        <v/>
      </c>
      <c r="AE2484" s="100" t="str">
        <f t="shared" si="7478"/>
        <v/>
      </c>
      <c r="AF2484" s="191" t="str">
        <f t="shared" si="7478"/>
        <v/>
      </c>
      <c r="AG2484" s="100" t="str">
        <f t="shared" si="7478"/>
        <v/>
      </c>
      <c r="AH2484" s="191" t="str">
        <f t="shared" si="7478"/>
        <v/>
      </c>
      <c r="AI2484" s="100" t="str">
        <f t="shared" si="7478"/>
        <v/>
      </c>
      <c r="AJ2484" s="191" t="str">
        <f t="shared" si="7478"/>
        <v/>
      </c>
      <c r="AK2484" s="100" t="str">
        <f>IFERROR(VALUE(INDEX('INPUT DATA'!$Z$5:$Z$605,MATCH(CAL!N2484,'INPUT DATA'!$A$5:$A$605,0))),"")</f>
        <v/>
      </c>
      <c r="AL2484" s="100" t="str">
        <f>IFERROR(VALUE(INDEX('INPUT DATA'!$AA$5:$AA$605,MATCH(CAL!N2484,'INPUT DATA'!$A$5:$A$605,0))),"")</f>
        <v/>
      </c>
      <c r="AM2484" s="100" t="str">
        <f t="shared" si="7468"/>
        <v/>
      </c>
      <c r="AN2484" s="100" t="str">
        <f t="shared" si="7469"/>
        <v/>
      </c>
    </row>
    <row r="2485" spans="2:40" ht="15" customHeight="1" x14ac:dyDescent="0.25">
      <c r="B2485" s="115" t="str">
        <f>IF(AND('INPUT INF'!$C484="I",'INPUT INF'!$D484=$B$2003),'INPUT INF'!$A484,"")</f>
        <v/>
      </c>
      <c r="C2485" s="115" t="str">
        <f>IF(AND('INPUT INF'!$C484="I",'INPUT INF'!$D484=$C$2003),'INPUT INF'!$A484,"")</f>
        <v/>
      </c>
      <c r="D2485" s="100" t="str">
        <f>IF(AND('INPUT INF'!$C484="I",'INPUT INF'!$D484=$D$2003),'INPUT INF'!$A484,"")</f>
        <v/>
      </c>
      <c r="E2485" s="100" t="str">
        <f>IF(AND('INPUT INF'!$C484="I",'INPUT INF'!$D484=$E$2003),'INPUT INF'!$A484,"")</f>
        <v/>
      </c>
      <c r="F2485" s="100" t="str">
        <f>IF(AND('INPUT INF'!$C484="I",'INPUT INF'!$D484=$F$2003),'INPUT INF'!$A484,"")</f>
        <v/>
      </c>
      <c r="G2485" s="100" t="str">
        <f>IF(AND('INPUT INF'!$C484="I",'INPUT INF'!$D484=$G$2003),'INPUT INF'!$A484,"")</f>
        <v/>
      </c>
      <c r="H2485" s="100" t="str">
        <f>IF(AND('INPUT INF'!$C484="II",'INPUT INF'!$D484=$H$2003),'INPUT INF'!$A484,"")</f>
        <v/>
      </c>
      <c r="I2485" s="100" t="str">
        <f>IF(AND('INPUT INF'!$C484="II",'INPUT INF'!$D484=$I$2003),'INPUT INF'!$A484,"")</f>
        <v/>
      </c>
      <c r="J2485" s="100" t="str">
        <f>IF(AND('INPUT INF'!$C484="II",'INPUT INF'!$D484=$J$2003),'INPUT INF'!$A484,"")</f>
        <v/>
      </c>
      <c r="K2485" s="100" t="str">
        <f>IF(AND('INPUT INF'!$C484="II",'INPUT INF'!$D484=$K$2003),'INPUT INF'!$A484,"")</f>
        <v/>
      </c>
      <c r="L2485" s="100" t="str">
        <f>IF(AND('INPUT INF'!$C484="II",'INPUT INF'!$D484=$L$2003),'INPUT INF'!$A484,"")</f>
        <v/>
      </c>
      <c r="M2485" s="100" t="str">
        <f>IF(AND('INPUT INF'!$C484="II",'INPUT INF'!$D484=$M$2003),'INPUT INF'!$A484,"")</f>
        <v/>
      </c>
      <c r="N2485" s="191" t="str">
        <f t="shared" si="7470"/>
        <v/>
      </c>
      <c r="O2485" s="100" t="str">
        <f t="shared" si="7477"/>
        <v/>
      </c>
      <c r="P2485" s="191" t="str">
        <f t="shared" si="7477"/>
        <v/>
      </c>
      <c r="Q2485" s="100" t="str">
        <f t="shared" si="7477"/>
        <v/>
      </c>
      <c r="R2485" s="191" t="str">
        <f t="shared" si="7477"/>
        <v/>
      </c>
      <c r="S2485" s="100" t="str">
        <f t="shared" si="7477"/>
        <v/>
      </c>
      <c r="T2485" s="191" t="str">
        <f t="shared" si="7477"/>
        <v/>
      </c>
      <c r="U2485" s="100" t="str">
        <f t="shared" si="7477"/>
        <v/>
      </c>
      <c r="V2485" s="191" t="str">
        <f t="shared" si="7477"/>
        <v/>
      </c>
      <c r="W2485" s="100" t="str">
        <f t="shared" si="7477"/>
        <v/>
      </c>
      <c r="X2485" s="191" t="str">
        <f t="shared" si="7477"/>
        <v/>
      </c>
      <c r="Y2485" s="100" t="str">
        <f t="shared" si="7478"/>
        <v/>
      </c>
      <c r="Z2485" s="191" t="str">
        <f t="shared" si="7478"/>
        <v/>
      </c>
      <c r="AA2485" s="100" t="str">
        <f t="shared" si="7478"/>
        <v/>
      </c>
      <c r="AB2485" s="191" t="str">
        <f t="shared" si="7478"/>
        <v/>
      </c>
      <c r="AC2485" s="100" t="str">
        <f t="shared" si="7478"/>
        <v/>
      </c>
      <c r="AD2485" s="191" t="str">
        <f t="shared" si="7478"/>
        <v/>
      </c>
      <c r="AE2485" s="100" t="str">
        <f t="shared" si="7478"/>
        <v/>
      </c>
      <c r="AF2485" s="191" t="str">
        <f t="shared" si="7478"/>
        <v/>
      </c>
      <c r="AG2485" s="100" t="str">
        <f t="shared" si="7478"/>
        <v/>
      </c>
      <c r="AH2485" s="191" t="str">
        <f t="shared" si="7478"/>
        <v/>
      </c>
      <c r="AI2485" s="100" t="str">
        <f t="shared" si="7478"/>
        <v/>
      </c>
      <c r="AJ2485" s="191" t="str">
        <f t="shared" si="7478"/>
        <v/>
      </c>
      <c r="AK2485" s="100" t="str">
        <f>IFERROR(VALUE(INDEX('INPUT DATA'!$Z$5:$Z$605,MATCH(CAL!N2485,'INPUT DATA'!$A$5:$A$605,0))),"")</f>
        <v/>
      </c>
      <c r="AL2485" s="100" t="str">
        <f>IFERROR(VALUE(INDEX('INPUT DATA'!$AA$5:$AA$605,MATCH(CAL!N2485,'INPUT DATA'!$A$5:$A$605,0))),"")</f>
        <v/>
      </c>
      <c r="AM2485" s="100" t="str">
        <f t="shared" si="7468"/>
        <v/>
      </c>
      <c r="AN2485" s="100" t="str">
        <f t="shared" si="7469"/>
        <v/>
      </c>
    </row>
    <row r="2486" spans="2:40" ht="15" customHeight="1" x14ac:dyDescent="0.25">
      <c r="B2486" s="115" t="str">
        <f>IF(AND('INPUT INF'!$C485="I",'INPUT INF'!$D485=$B$2003),'INPUT INF'!$A485,"")</f>
        <v/>
      </c>
      <c r="C2486" s="115" t="str">
        <f>IF(AND('INPUT INF'!$C485="I",'INPUT INF'!$D485=$C$2003),'INPUT INF'!$A485,"")</f>
        <v/>
      </c>
      <c r="D2486" s="100" t="str">
        <f>IF(AND('INPUT INF'!$C485="I",'INPUT INF'!$D485=$D$2003),'INPUT INF'!$A485,"")</f>
        <v/>
      </c>
      <c r="E2486" s="100" t="str">
        <f>IF(AND('INPUT INF'!$C485="I",'INPUT INF'!$D485=$E$2003),'INPUT INF'!$A485,"")</f>
        <v/>
      </c>
      <c r="F2486" s="100" t="str">
        <f>IF(AND('INPUT INF'!$C485="I",'INPUT INF'!$D485=$F$2003),'INPUT INF'!$A485,"")</f>
        <v/>
      </c>
      <c r="G2486" s="100" t="str">
        <f>IF(AND('INPUT INF'!$C485="I",'INPUT INF'!$D485=$G$2003),'INPUT INF'!$A485,"")</f>
        <v/>
      </c>
      <c r="H2486" s="100" t="str">
        <f>IF(AND('INPUT INF'!$C485="II",'INPUT INF'!$D485=$H$2003),'INPUT INF'!$A485,"")</f>
        <v/>
      </c>
      <c r="I2486" s="100" t="str">
        <f>IF(AND('INPUT INF'!$C485="II",'INPUT INF'!$D485=$I$2003),'INPUT INF'!$A485,"")</f>
        <v/>
      </c>
      <c r="J2486" s="100" t="str">
        <f>IF(AND('INPUT INF'!$C485="II",'INPUT INF'!$D485=$J$2003),'INPUT INF'!$A485,"")</f>
        <v/>
      </c>
      <c r="K2486" s="100" t="str">
        <f>IF(AND('INPUT INF'!$C485="II",'INPUT INF'!$D485=$K$2003),'INPUT INF'!$A485,"")</f>
        <v/>
      </c>
      <c r="L2486" s="100" t="str">
        <f>IF(AND('INPUT INF'!$C485="II",'INPUT INF'!$D485=$L$2003),'INPUT INF'!$A485,"")</f>
        <v/>
      </c>
      <c r="M2486" s="100" t="str">
        <f>IF(AND('INPUT INF'!$C485="II",'INPUT INF'!$D485=$M$2003),'INPUT INF'!$A485,"")</f>
        <v/>
      </c>
      <c r="N2486" s="191" t="str">
        <f t="shared" si="7470"/>
        <v/>
      </c>
      <c r="O2486" s="100" t="str">
        <f t="shared" si="7477"/>
        <v/>
      </c>
      <c r="P2486" s="191" t="str">
        <f t="shared" si="7477"/>
        <v/>
      </c>
      <c r="Q2486" s="100" t="str">
        <f t="shared" si="7477"/>
        <v/>
      </c>
      <c r="R2486" s="191" t="str">
        <f t="shared" si="7477"/>
        <v/>
      </c>
      <c r="S2486" s="100" t="str">
        <f t="shared" si="7477"/>
        <v/>
      </c>
      <c r="T2486" s="191" t="str">
        <f t="shared" si="7477"/>
        <v/>
      </c>
      <c r="U2486" s="100" t="str">
        <f t="shared" si="7477"/>
        <v/>
      </c>
      <c r="V2486" s="191" t="str">
        <f t="shared" si="7477"/>
        <v/>
      </c>
      <c r="W2486" s="100" t="str">
        <f t="shared" si="7477"/>
        <v/>
      </c>
      <c r="X2486" s="191" t="str">
        <f t="shared" si="7477"/>
        <v/>
      </c>
      <c r="Y2486" s="100" t="str">
        <f t="shared" si="7478"/>
        <v/>
      </c>
      <c r="Z2486" s="191" t="str">
        <f t="shared" si="7478"/>
        <v/>
      </c>
      <c r="AA2486" s="100" t="str">
        <f t="shared" si="7478"/>
        <v/>
      </c>
      <c r="AB2486" s="191" t="str">
        <f t="shared" si="7478"/>
        <v/>
      </c>
      <c r="AC2486" s="100" t="str">
        <f t="shared" si="7478"/>
        <v/>
      </c>
      <c r="AD2486" s="191" t="str">
        <f t="shared" si="7478"/>
        <v/>
      </c>
      <c r="AE2486" s="100" t="str">
        <f t="shared" si="7478"/>
        <v/>
      </c>
      <c r="AF2486" s="191" t="str">
        <f t="shared" si="7478"/>
        <v/>
      </c>
      <c r="AG2486" s="100" t="str">
        <f t="shared" si="7478"/>
        <v/>
      </c>
      <c r="AH2486" s="191" t="str">
        <f t="shared" si="7478"/>
        <v/>
      </c>
      <c r="AI2486" s="100" t="str">
        <f t="shared" si="7478"/>
        <v/>
      </c>
      <c r="AJ2486" s="191" t="str">
        <f t="shared" si="7478"/>
        <v/>
      </c>
      <c r="AK2486" s="100" t="str">
        <f>IFERROR(VALUE(INDEX('INPUT DATA'!$Z$5:$Z$605,MATCH(CAL!N2486,'INPUT DATA'!$A$5:$A$605,0))),"")</f>
        <v/>
      </c>
      <c r="AL2486" s="100" t="str">
        <f>IFERROR(VALUE(INDEX('INPUT DATA'!$AA$5:$AA$605,MATCH(CAL!N2486,'INPUT DATA'!$A$5:$A$605,0))),"")</f>
        <v/>
      </c>
      <c r="AM2486" s="100" t="str">
        <f t="shared" si="7468"/>
        <v/>
      </c>
      <c r="AN2486" s="100" t="str">
        <f t="shared" si="7469"/>
        <v/>
      </c>
    </row>
    <row r="2487" spans="2:40" ht="15" customHeight="1" x14ac:dyDescent="0.25">
      <c r="B2487" s="115" t="str">
        <f>IF(AND('INPUT INF'!$C486="I",'INPUT INF'!$D486=$B$2003),'INPUT INF'!$A486,"")</f>
        <v/>
      </c>
      <c r="C2487" s="115" t="str">
        <f>IF(AND('INPUT INF'!$C486="I",'INPUT INF'!$D486=$C$2003),'INPUT INF'!$A486,"")</f>
        <v/>
      </c>
      <c r="D2487" s="100" t="str">
        <f>IF(AND('INPUT INF'!$C486="I",'INPUT INF'!$D486=$D$2003),'INPUT INF'!$A486,"")</f>
        <v/>
      </c>
      <c r="E2487" s="100" t="str">
        <f>IF(AND('INPUT INF'!$C486="I",'INPUT INF'!$D486=$E$2003),'INPUT INF'!$A486,"")</f>
        <v/>
      </c>
      <c r="F2487" s="100" t="str">
        <f>IF(AND('INPUT INF'!$C486="I",'INPUT INF'!$D486=$F$2003),'INPUT INF'!$A486,"")</f>
        <v/>
      </c>
      <c r="G2487" s="100" t="str">
        <f>IF(AND('INPUT INF'!$C486="I",'INPUT INF'!$D486=$G$2003),'INPUT INF'!$A486,"")</f>
        <v/>
      </c>
      <c r="H2487" s="100" t="str">
        <f>IF(AND('INPUT INF'!$C486="II",'INPUT INF'!$D486=$H$2003),'INPUT INF'!$A486,"")</f>
        <v/>
      </c>
      <c r="I2487" s="100" t="str">
        <f>IF(AND('INPUT INF'!$C486="II",'INPUT INF'!$D486=$I$2003),'INPUT INF'!$A486,"")</f>
        <v/>
      </c>
      <c r="J2487" s="100" t="str">
        <f>IF(AND('INPUT INF'!$C486="II",'INPUT INF'!$D486=$J$2003),'INPUT INF'!$A486,"")</f>
        <v/>
      </c>
      <c r="K2487" s="100" t="str">
        <f>IF(AND('INPUT INF'!$C486="II",'INPUT INF'!$D486=$K$2003),'INPUT INF'!$A486,"")</f>
        <v/>
      </c>
      <c r="L2487" s="100" t="str">
        <f>IF(AND('INPUT INF'!$C486="II",'INPUT INF'!$D486=$L$2003),'INPUT INF'!$A486,"")</f>
        <v/>
      </c>
      <c r="M2487" s="100" t="str">
        <f>IF(AND('INPUT INF'!$C486="II",'INPUT INF'!$D486=$M$2003),'INPUT INF'!$A486,"")</f>
        <v/>
      </c>
      <c r="N2487" s="191" t="str">
        <f t="shared" si="7470"/>
        <v/>
      </c>
      <c r="O2487" s="100" t="str">
        <f t="shared" si="7477"/>
        <v/>
      </c>
      <c r="P2487" s="191" t="str">
        <f t="shared" si="7477"/>
        <v/>
      </c>
      <c r="Q2487" s="100" t="str">
        <f t="shared" si="7477"/>
        <v/>
      </c>
      <c r="R2487" s="191" t="str">
        <f t="shared" si="7477"/>
        <v/>
      </c>
      <c r="S2487" s="100" t="str">
        <f t="shared" si="7477"/>
        <v/>
      </c>
      <c r="T2487" s="191" t="str">
        <f t="shared" si="7477"/>
        <v/>
      </c>
      <c r="U2487" s="100" t="str">
        <f t="shared" si="7477"/>
        <v/>
      </c>
      <c r="V2487" s="191" t="str">
        <f t="shared" si="7477"/>
        <v/>
      </c>
      <c r="W2487" s="100" t="str">
        <f t="shared" si="7477"/>
        <v/>
      </c>
      <c r="X2487" s="191" t="str">
        <f t="shared" si="7477"/>
        <v/>
      </c>
      <c r="Y2487" s="100" t="str">
        <f t="shared" si="7478"/>
        <v/>
      </c>
      <c r="Z2487" s="191" t="str">
        <f t="shared" si="7478"/>
        <v/>
      </c>
      <c r="AA2487" s="100" t="str">
        <f t="shared" si="7478"/>
        <v/>
      </c>
      <c r="AB2487" s="191" t="str">
        <f t="shared" si="7478"/>
        <v/>
      </c>
      <c r="AC2487" s="100" t="str">
        <f t="shared" si="7478"/>
        <v/>
      </c>
      <c r="AD2487" s="191" t="str">
        <f t="shared" si="7478"/>
        <v/>
      </c>
      <c r="AE2487" s="100" t="str">
        <f t="shared" si="7478"/>
        <v/>
      </c>
      <c r="AF2487" s="191" t="str">
        <f t="shared" si="7478"/>
        <v/>
      </c>
      <c r="AG2487" s="100" t="str">
        <f t="shared" si="7478"/>
        <v/>
      </c>
      <c r="AH2487" s="191" t="str">
        <f t="shared" si="7478"/>
        <v/>
      </c>
      <c r="AI2487" s="100" t="str">
        <f t="shared" si="7478"/>
        <v/>
      </c>
      <c r="AJ2487" s="191" t="str">
        <f t="shared" si="7478"/>
        <v/>
      </c>
      <c r="AK2487" s="100" t="str">
        <f>IFERROR(VALUE(INDEX('INPUT DATA'!$Z$5:$Z$605,MATCH(CAL!N2487,'INPUT DATA'!$A$5:$A$605,0))),"")</f>
        <v/>
      </c>
      <c r="AL2487" s="100" t="str">
        <f>IFERROR(VALUE(INDEX('INPUT DATA'!$AA$5:$AA$605,MATCH(CAL!N2487,'INPUT DATA'!$A$5:$A$605,0))),"")</f>
        <v/>
      </c>
      <c r="AM2487" s="100" t="str">
        <f t="shared" si="7468"/>
        <v/>
      </c>
      <c r="AN2487" s="100" t="str">
        <f t="shared" si="7469"/>
        <v/>
      </c>
    </row>
    <row r="2488" spans="2:40" ht="15" customHeight="1" x14ac:dyDescent="0.25">
      <c r="B2488" s="115" t="str">
        <f>IF(AND('INPUT INF'!$C487="I",'INPUT INF'!$D487=$B$2003),'INPUT INF'!$A487,"")</f>
        <v/>
      </c>
      <c r="C2488" s="115" t="str">
        <f>IF(AND('INPUT INF'!$C487="I",'INPUT INF'!$D487=$C$2003),'INPUT INF'!$A487,"")</f>
        <v/>
      </c>
      <c r="D2488" s="100" t="str">
        <f>IF(AND('INPUT INF'!$C487="I",'INPUT INF'!$D487=$D$2003),'INPUT INF'!$A487,"")</f>
        <v/>
      </c>
      <c r="E2488" s="100" t="str">
        <f>IF(AND('INPUT INF'!$C487="I",'INPUT INF'!$D487=$E$2003),'INPUT INF'!$A487,"")</f>
        <v/>
      </c>
      <c r="F2488" s="100" t="str">
        <f>IF(AND('INPUT INF'!$C487="I",'INPUT INF'!$D487=$F$2003),'INPUT INF'!$A487,"")</f>
        <v/>
      </c>
      <c r="G2488" s="100" t="str">
        <f>IF(AND('INPUT INF'!$C487="I",'INPUT INF'!$D487=$G$2003),'INPUT INF'!$A487,"")</f>
        <v/>
      </c>
      <c r="H2488" s="100" t="str">
        <f>IF(AND('INPUT INF'!$C487="II",'INPUT INF'!$D487=$H$2003),'INPUT INF'!$A487,"")</f>
        <v/>
      </c>
      <c r="I2488" s="100" t="str">
        <f>IF(AND('INPUT INF'!$C487="II",'INPUT INF'!$D487=$I$2003),'INPUT INF'!$A487,"")</f>
        <v/>
      </c>
      <c r="J2488" s="100" t="str">
        <f>IF(AND('INPUT INF'!$C487="II",'INPUT INF'!$D487=$J$2003),'INPUT INF'!$A487,"")</f>
        <v/>
      </c>
      <c r="K2488" s="100" t="str">
        <f>IF(AND('INPUT INF'!$C487="II",'INPUT INF'!$D487=$K$2003),'INPUT INF'!$A487,"")</f>
        <v/>
      </c>
      <c r="L2488" s="100" t="str">
        <f>IF(AND('INPUT INF'!$C487="II",'INPUT INF'!$D487=$L$2003),'INPUT INF'!$A487,"")</f>
        <v/>
      </c>
      <c r="M2488" s="100" t="str">
        <f>IF(AND('INPUT INF'!$C487="II",'INPUT INF'!$D487=$M$2003),'INPUT INF'!$A487,"")</f>
        <v/>
      </c>
      <c r="N2488" s="191" t="str">
        <f t="shared" si="7470"/>
        <v/>
      </c>
      <c r="O2488" s="100" t="str">
        <f t="shared" si="7477"/>
        <v/>
      </c>
      <c r="P2488" s="191" t="str">
        <f t="shared" si="7477"/>
        <v/>
      </c>
      <c r="Q2488" s="100" t="str">
        <f t="shared" si="7477"/>
        <v/>
      </c>
      <c r="R2488" s="191" t="str">
        <f t="shared" si="7477"/>
        <v/>
      </c>
      <c r="S2488" s="100" t="str">
        <f t="shared" si="7477"/>
        <v/>
      </c>
      <c r="T2488" s="191" t="str">
        <f t="shared" si="7477"/>
        <v/>
      </c>
      <c r="U2488" s="100" t="str">
        <f t="shared" si="7477"/>
        <v/>
      </c>
      <c r="V2488" s="191" t="str">
        <f t="shared" si="7477"/>
        <v/>
      </c>
      <c r="W2488" s="100" t="str">
        <f t="shared" si="7477"/>
        <v/>
      </c>
      <c r="X2488" s="191" t="str">
        <f t="shared" si="7477"/>
        <v/>
      </c>
      <c r="Y2488" s="100" t="str">
        <f t="shared" si="7478"/>
        <v/>
      </c>
      <c r="Z2488" s="191" t="str">
        <f t="shared" si="7478"/>
        <v/>
      </c>
      <c r="AA2488" s="100" t="str">
        <f t="shared" si="7478"/>
        <v/>
      </c>
      <c r="AB2488" s="191" t="str">
        <f t="shared" si="7478"/>
        <v/>
      </c>
      <c r="AC2488" s="100" t="str">
        <f t="shared" si="7478"/>
        <v/>
      </c>
      <c r="AD2488" s="191" t="str">
        <f t="shared" si="7478"/>
        <v/>
      </c>
      <c r="AE2488" s="100" t="str">
        <f t="shared" si="7478"/>
        <v/>
      </c>
      <c r="AF2488" s="191" t="str">
        <f t="shared" si="7478"/>
        <v/>
      </c>
      <c r="AG2488" s="100" t="str">
        <f t="shared" si="7478"/>
        <v/>
      </c>
      <c r="AH2488" s="191" t="str">
        <f t="shared" si="7478"/>
        <v/>
      </c>
      <c r="AI2488" s="100" t="str">
        <f t="shared" si="7478"/>
        <v/>
      </c>
      <c r="AJ2488" s="191" t="str">
        <f t="shared" si="7478"/>
        <v/>
      </c>
      <c r="AK2488" s="100" t="str">
        <f>IFERROR(VALUE(INDEX('INPUT DATA'!$Z$5:$Z$605,MATCH(CAL!N2488,'INPUT DATA'!$A$5:$A$605,0))),"")</f>
        <v/>
      </c>
      <c r="AL2488" s="100" t="str">
        <f>IFERROR(VALUE(INDEX('INPUT DATA'!$AA$5:$AA$605,MATCH(CAL!N2488,'INPUT DATA'!$A$5:$A$605,0))),"")</f>
        <v/>
      </c>
      <c r="AM2488" s="100" t="str">
        <f t="shared" si="7468"/>
        <v/>
      </c>
      <c r="AN2488" s="100" t="str">
        <f t="shared" si="7469"/>
        <v/>
      </c>
    </row>
    <row r="2489" spans="2:40" ht="15" customHeight="1" x14ac:dyDescent="0.25">
      <c r="B2489" s="115" t="str">
        <f>IF(AND('INPUT INF'!$C488="I",'INPUT INF'!$D488=$B$2003),'INPUT INF'!$A488,"")</f>
        <v/>
      </c>
      <c r="C2489" s="115" t="str">
        <f>IF(AND('INPUT INF'!$C488="I",'INPUT INF'!$D488=$C$2003),'INPUT INF'!$A488,"")</f>
        <v/>
      </c>
      <c r="D2489" s="100" t="str">
        <f>IF(AND('INPUT INF'!$C488="I",'INPUT INF'!$D488=$D$2003),'INPUT INF'!$A488,"")</f>
        <v/>
      </c>
      <c r="E2489" s="100" t="str">
        <f>IF(AND('INPUT INF'!$C488="I",'INPUT INF'!$D488=$E$2003),'INPUT INF'!$A488,"")</f>
        <v/>
      </c>
      <c r="F2489" s="100" t="str">
        <f>IF(AND('INPUT INF'!$C488="I",'INPUT INF'!$D488=$F$2003),'INPUT INF'!$A488,"")</f>
        <v/>
      </c>
      <c r="G2489" s="100" t="str">
        <f>IF(AND('INPUT INF'!$C488="I",'INPUT INF'!$D488=$G$2003),'INPUT INF'!$A488,"")</f>
        <v/>
      </c>
      <c r="H2489" s="100" t="str">
        <f>IF(AND('INPUT INF'!$C488="II",'INPUT INF'!$D488=$H$2003),'INPUT INF'!$A488,"")</f>
        <v/>
      </c>
      <c r="I2489" s="100" t="str">
        <f>IF(AND('INPUT INF'!$C488="II",'INPUT INF'!$D488=$I$2003),'INPUT INF'!$A488,"")</f>
        <v/>
      </c>
      <c r="J2489" s="100" t="str">
        <f>IF(AND('INPUT INF'!$C488="II",'INPUT INF'!$D488=$J$2003),'INPUT INF'!$A488,"")</f>
        <v/>
      </c>
      <c r="K2489" s="100" t="str">
        <f>IF(AND('INPUT INF'!$C488="II",'INPUT INF'!$D488=$K$2003),'INPUT INF'!$A488,"")</f>
        <v/>
      </c>
      <c r="L2489" s="100" t="str">
        <f>IF(AND('INPUT INF'!$C488="II",'INPUT INF'!$D488=$L$2003),'INPUT INF'!$A488,"")</f>
        <v/>
      </c>
      <c r="M2489" s="100" t="str">
        <f>IF(AND('INPUT INF'!$C488="II",'INPUT INF'!$D488=$M$2003),'INPUT INF'!$A488,"")</f>
        <v/>
      </c>
      <c r="N2489" s="191" t="str">
        <f t="shared" si="7470"/>
        <v/>
      </c>
      <c r="O2489" s="100" t="str">
        <f t="shared" si="7477"/>
        <v/>
      </c>
      <c r="P2489" s="191" t="str">
        <f t="shared" si="7477"/>
        <v/>
      </c>
      <c r="Q2489" s="100" t="str">
        <f t="shared" si="7477"/>
        <v/>
      </c>
      <c r="R2489" s="191" t="str">
        <f t="shared" si="7477"/>
        <v/>
      </c>
      <c r="S2489" s="100" t="str">
        <f t="shared" si="7477"/>
        <v/>
      </c>
      <c r="T2489" s="191" t="str">
        <f t="shared" si="7477"/>
        <v/>
      </c>
      <c r="U2489" s="100" t="str">
        <f t="shared" si="7477"/>
        <v/>
      </c>
      <c r="V2489" s="191" t="str">
        <f t="shared" si="7477"/>
        <v/>
      </c>
      <c r="W2489" s="100" t="str">
        <f t="shared" si="7477"/>
        <v/>
      </c>
      <c r="X2489" s="191" t="str">
        <f t="shared" si="7477"/>
        <v/>
      </c>
      <c r="Y2489" s="100" t="str">
        <f t="shared" si="7478"/>
        <v/>
      </c>
      <c r="Z2489" s="191" t="str">
        <f t="shared" si="7478"/>
        <v/>
      </c>
      <c r="AA2489" s="100" t="str">
        <f t="shared" si="7478"/>
        <v/>
      </c>
      <c r="AB2489" s="191" t="str">
        <f t="shared" si="7478"/>
        <v/>
      </c>
      <c r="AC2489" s="100" t="str">
        <f t="shared" si="7478"/>
        <v/>
      </c>
      <c r="AD2489" s="191" t="str">
        <f t="shared" si="7478"/>
        <v/>
      </c>
      <c r="AE2489" s="100" t="str">
        <f t="shared" si="7478"/>
        <v/>
      </c>
      <c r="AF2489" s="191" t="str">
        <f t="shared" si="7478"/>
        <v/>
      </c>
      <c r="AG2489" s="100" t="str">
        <f t="shared" si="7478"/>
        <v/>
      </c>
      <c r="AH2489" s="191" t="str">
        <f t="shared" si="7478"/>
        <v/>
      </c>
      <c r="AI2489" s="100" t="str">
        <f t="shared" si="7478"/>
        <v/>
      </c>
      <c r="AJ2489" s="191" t="str">
        <f t="shared" si="7478"/>
        <v/>
      </c>
      <c r="AK2489" s="100" t="str">
        <f>IFERROR(VALUE(INDEX('INPUT DATA'!$Z$5:$Z$605,MATCH(CAL!N2489,'INPUT DATA'!$A$5:$A$605,0))),"")</f>
        <v/>
      </c>
      <c r="AL2489" s="100" t="str">
        <f>IFERROR(VALUE(INDEX('INPUT DATA'!$AA$5:$AA$605,MATCH(CAL!N2489,'INPUT DATA'!$A$5:$A$605,0))),"")</f>
        <v/>
      </c>
      <c r="AM2489" s="100" t="str">
        <f t="shared" si="7468"/>
        <v/>
      </c>
      <c r="AN2489" s="100" t="str">
        <f t="shared" si="7469"/>
        <v/>
      </c>
    </row>
    <row r="2490" spans="2:40" ht="15" customHeight="1" x14ac:dyDescent="0.25">
      <c r="B2490" s="115" t="str">
        <f>IF(AND('INPUT INF'!$C489="I",'INPUT INF'!$D489=$B$2003),'INPUT INF'!$A489,"")</f>
        <v/>
      </c>
      <c r="C2490" s="115" t="str">
        <f>IF(AND('INPUT INF'!$C489="I",'INPUT INF'!$D489=$C$2003),'INPUT INF'!$A489,"")</f>
        <v/>
      </c>
      <c r="D2490" s="100" t="str">
        <f>IF(AND('INPUT INF'!$C489="I",'INPUT INF'!$D489=$D$2003),'INPUT INF'!$A489,"")</f>
        <v/>
      </c>
      <c r="E2490" s="100" t="str">
        <f>IF(AND('INPUT INF'!$C489="I",'INPUT INF'!$D489=$E$2003),'INPUT INF'!$A489,"")</f>
        <v/>
      </c>
      <c r="F2490" s="100" t="str">
        <f>IF(AND('INPUT INF'!$C489="I",'INPUT INF'!$D489=$F$2003),'INPUT INF'!$A489,"")</f>
        <v/>
      </c>
      <c r="G2490" s="100" t="str">
        <f>IF(AND('INPUT INF'!$C489="I",'INPUT INF'!$D489=$G$2003),'INPUT INF'!$A489,"")</f>
        <v/>
      </c>
      <c r="H2490" s="100" t="str">
        <f>IF(AND('INPUT INF'!$C489="II",'INPUT INF'!$D489=$H$2003),'INPUT INF'!$A489,"")</f>
        <v/>
      </c>
      <c r="I2490" s="100" t="str">
        <f>IF(AND('INPUT INF'!$C489="II",'INPUT INF'!$D489=$I$2003),'INPUT INF'!$A489,"")</f>
        <v/>
      </c>
      <c r="J2490" s="100" t="str">
        <f>IF(AND('INPUT INF'!$C489="II",'INPUT INF'!$D489=$J$2003),'INPUT INF'!$A489,"")</f>
        <v/>
      </c>
      <c r="K2490" s="100" t="str">
        <f>IF(AND('INPUT INF'!$C489="II",'INPUT INF'!$D489=$K$2003),'INPUT INF'!$A489,"")</f>
        <v/>
      </c>
      <c r="L2490" s="100" t="str">
        <f>IF(AND('INPUT INF'!$C489="II",'INPUT INF'!$D489=$L$2003),'INPUT INF'!$A489,"")</f>
        <v/>
      </c>
      <c r="M2490" s="100" t="str">
        <f>IF(AND('INPUT INF'!$C489="II",'INPUT INF'!$D489=$M$2003),'INPUT INF'!$A489,"")</f>
        <v/>
      </c>
      <c r="N2490" s="191" t="str">
        <f t="shared" si="7470"/>
        <v/>
      </c>
      <c r="O2490" s="100" t="str">
        <f t="shared" si="7477"/>
        <v/>
      </c>
      <c r="P2490" s="191" t="str">
        <f t="shared" si="7477"/>
        <v/>
      </c>
      <c r="Q2490" s="100" t="str">
        <f t="shared" si="7477"/>
        <v/>
      </c>
      <c r="R2490" s="191" t="str">
        <f t="shared" si="7477"/>
        <v/>
      </c>
      <c r="S2490" s="100" t="str">
        <f t="shared" si="7477"/>
        <v/>
      </c>
      <c r="T2490" s="191" t="str">
        <f t="shared" si="7477"/>
        <v/>
      </c>
      <c r="U2490" s="100" t="str">
        <f t="shared" si="7477"/>
        <v/>
      </c>
      <c r="V2490" s="191" t="str">
        <f t="shared" si="7477"/>
        <v/>
      </c>
      <c r="W2490" s="100" t="str">
        <f t="shared" si="7477"/>
        <v/>
      </c>
      <c r="X2490" s="191" t="str">
        <f t="shared" si="7477"/>
        <v/>
      </c>
      <c r="Y2490" s="100" t="str">
        <f t="shared" si="7478"/>
        <v/>
      </c>
      <c r="Z2490" s="191" t="str">
        <f t="shared" si="7478"/>
        <v/>
      </c>
      <c r="AA2490" s="100" t="str">
        <f t="shared" si="7478"/>
        <v/>
      </c>
      <c r="AB2490" s="191" t="str">
        <f t="shared" si="7478"/>
        <v/>
      </c>
      <c r="AC2490" s="100" t="str">
        <f t="shared" si="7478"/>
        <v/>
      </c>
      <c r="AD2490" s="191" t="str">
        <f t="shared" si="7478"/>
        <v/>
      </c>
      <c r="AE2490" s="100" t="str">
        <f t="shared" si="7478"/>
        <v/>
      </c>
      <c r="AF2490" s="191" t="str">
        <f t="shared" si="7478"/>
        <v/>
      </c>
      <c r="AG2490" s="100" t="str">
        <f t="shared" si="7478"/>
        <v/>
      </c>
      <c r="AH2490" s="191" t="str">
        <f t="shared" si="7478"/>
        <v/>
      </c>
      <c r="AI2490" s="100" t="str">
        <f t="shared" si="7478"/>
        <v/>
      </c>
      <c r="AJ2490" s="191" t="str">
        <f t="shared" si="7478"/>
        <v/>
      </c>
      <c r="AK2490" s="100" t="str">
        <f>IFERROR(VALUE(INDEX('INPUT DATA'!$Z$5:$Z$605,MATCH(CAL!N2490,'INPUT DATA'!$A$5:$A$605,0))),"")</f>
        <v/>
      </c>
      <c r="AL2490" s="100" t="str">
        <f>IFERROR(VALUE(INDEX('INPUT DATA'!$AA$5:$AA$605,MATCH(CAL!N2490,'INPUT DATA'!$A$5:$A$605,0))),"")</f>
        <v/>
      </c>
      <c r="AM2490" s="100" t="str">
        <f t="shared" si="7468"/>
        <v/>
      </c>
      <c r="AN2490" s="100" t="str">
        <f t="shared" si="7469"/>
        <v/>
      </c>
    </row>
    <row r="2491" spans="2:40" ht="15" customHeight="1" x14ac:dyDescent="0.25">
      <c r="B2491" s="115" t="str">
        <f>IF(AND('INPUT INF'!$C490="I",'INPUT INF'!$D490=$B$2003),'INPUT INF'!$A490,"")</f>
        <v/>
      </c>
      <c r="C2491" s="115" t="str">
        <f>IF(AND('INPUT INF'!$C490="I",'INPUT INF'!$D490=$C$2003),'INPUT INF'!$A490,"")</f>
        <v/>
      </c>
      <c r="D2491" s="100" t="str">
        <f>IF(AND('INPUT INF'!$C490="I",'INPUT INF'!$D490=$D$2003),'INPUT INF'!$A490,"")</f>
        <v/>
      </c>
      <c r="E2491" s="100" t="str">
        <f>IF(AND('INPUT INF'!$C490="I",'INPUT INF'!$D490=$E$2003),'INPUT INF'!$A490,"")</f>
        <v/>
      </c>
      <c r="F2491" s="100" t="str">
        <f>IF(AND('INPUT INF'!$C490="I",'INPUT INF'!$D490=$F$2003),'INPUT INF'!$A490,"")</f>
        <v/>
      </c>
      <c r="G2491" s="100" t="str">
        <f>IF(AND('INPUT INF'!$C490="I",'INPUT INF'!$D490=$G$2003),'INPUT INF'!$A490,"")</f>
        <v/>
      </c>
      <c r="H2491" s="100" t="str">
        <f>IF(AND('INPUT INF'!$C490="II",'INPUT INF'!$D490=$H$2003),'INPUT INF'!$A490,"")</f>
        <v/>
      </c>
      <c r="I2491" s="100" t="str">
        <f>IF(AND('INPUT INF'!$C490="II",'INPUT INF'!$D490=$I$2003),'INPUT INF'!$A490,"")</f>
        <v/>
      </c>
      <c r="J2491" s="100" t="str">
        <f>IF(AND('INPUT INF'!$C490="II",'INPUT INF'!$D490=$J$2003),'INPUT INF'!$A490,"")</f>
        <v/>
      </c>
      <c r="K2491" s="100" t="str">
        <f>IF(AND('INPUT INF'!$C490="II",'INPUT INF'!$D490=$K$2003),'INPUT INF'!$A490,"")</f>
        <v/>
      </c>
      <c r="L2491" s="100" t="str">
        <f>IF(AND('INPUT INF'!$C490="II",'INPUT INF'!$D490=$L$2003),'INPUT INF'!$A490,"")</f>
        <v/>
      </c>
      <c r="M2491" s="100" t="str">
        <f>IF(AND('INPUT INF'!$C490="II",'INPUT INF'!$D490=$M$2003),'INPUT INF'!$A490,"")</f>
        <v/>
      </c>
      <c r="N2491" s="191" t="str">
        <f t="shared" si="7470"/>
        <v/>
      </c>
      <c r="O2491" s="100" t="str">
        <f t="shared" si="7477"/>
        <v/>
      </c>
      <c r="P2491" s="191" t="str">
        <f t="shared" si="7477"/>
        <v/>
      </c>
      <c r="Q2491" s="100" t="str">
        <f t="shared" si="7477"/>
        <v/>
      </c>
      <c r="R2491" s="191" t="str">
        <f t="shared" si="7477"/>
        <v/>
      </c>
      <c r="S2491" s="100" t="str">
        <f t="shared" si="7477"/>
        <v/>
      </c>
      <c r="T2491" s="191" t="str">
        <f t="shared" si="7477"/>
        <v/>
      </c>
      <c r="U2491" s="100" t="str">
        <f t="shared" si="7477"/>
        <v/>
      </c>
      <c r="V2491" s="191" t="str">
        <f t="shared" si="7477"/>
        <v/>
      </c>
      <c r="W2491" s="100" t="str">
        <f t="shared" si="7477"/>
        <v/>
      </c>
      <c r="X2491" s="191" t="str">
        <f t="shared" si="7477"/>
        <v/>
      </c>
      <c r="Y2491" s="100" t="str">
        <f t="shared" si="7478"/>
        <v/>
      </c>
      <c r="Z2491" s="191" t="str">
        <f t="shared" si="7478"/>
        <v/>
      </c>
      <c r="AA2491" s="100" t="str">
        <f t="shared" si="7478"/>
        <v/>
      </c>
      <c r="AB2491" s="191" t="str">
        <f t="shared" si="7478"/>
        <v/>
      </c>
      <c r="AC2491" s="100" t="str">
        <f t="shared" si="7478"/>
        <v/>
      </c>
      <c r="AD2491" s="191" t="str">
        <f t="shared" si="7478"/>
        <v/>
      </c>
      <c r="AE2491" s="100" t="str">
        <f t="shared" si="7478"/>
        <v/>
      </c>
      <c r="AF2491" s="191" t="str">
        <f t="shared" si="7478"/>
        <v/>
      </c>
      <c r="AG2491" s="100" t="str">
        <f t="shared" si="7478"/>
        <v/>
      </c>
      <c r="AH2491" s="191" t="str">
        <f t="shared" si="7478"/>
        <v/>
      </c>
      <c r="AI2491" s="100" t="str">
        <f t="shared" si="7478"/>
        <v/>
      </c>
      <c r="AJ2491" s="191" t="str">
        <f t="shared" si="7478"/>
        <v/>
      </c>
      <c r="AK2491" s="100" t="str">
        <f>IFERROR(VALUE(INDEX('INPUT DATA'!$Z$5:$Z$605,MATCH(CAL!N2491,'INPUT DATA'!$A$5:$A$605,0))),"")</f>
        <v/>
      </c>
      <c r="AL2491" s="100" t="str">
        <f>IFERROR(VALUE(INDEX('INPUT DATA'!$AA$5:$AA$605,MATCH(CAL!N2491,'INPUT DATA'!$A$5:$A$605,0))),"")</f>
        <v/>
      </c>
      <c r="AM2491" s="100" t="str">
        <f t="shared" si="7468"/>
        <v/>
      </c>
      <c r="AN2491" s="100" t="str">
        <f t="shared" si="7469"/>
        <v/>
      </c>
    </row>
    <row r="2492" spans="2:40" ht="15" customHeight="1" x14ac:dyDescent="0.25">
      <c r="B2492" s="115" t="str">
        <f>IF(AND('INPUT INF'!$C491="I",'INPUT INF'!$D491=$B$2003),'INPUT INF'!$A491,"")</f>
        <v/>
      </c>
      <c r="C2492" s="115" t="str">
        <f>IF(AND('INPUT INF'!$C491="I",'INPUT INF'!$D491=$C$2003),'INPUT INF'!$A491,"")</f>
        <v/>
      </c>
      <c r="D2492" s="100" t="str">
        <f>IF(AND('INPUT INF'!$C491="I",'INPUT INF'!$D491=$D$2003),'INPUT INF'!$A491,"")</f>
        <v/>
      </c>
      <c r="E2492" s="100" t="str">
        <f>IF(AND('INPUT INF'!$C491="I",'INPUT INF'!$D491=$E$2003),'INPUT INF'!$A491,"")</f>
        <v/>
      </c>
      <c r="F2492" s="100" t="str">
        <f>IF(AND('INPUT INF'!$C491="I",'INPUT INF'!$D491=$F$2003),'INPUT INF'!$A491,"")</f>
        <v/>
      </c>
      <c r="G2492" s="100" t="str">
        <f>IF(AND('INPUT INF'!$C491="I",'INPUT INF'!$D491=$G$2003),'INPUT INF'!$A491,"")</f>
        <v/>
      </c>
      <c r="H2492" s="100" t="str">
        <f>IF(AND('INPUT INF'!$C491="II",'INPUT INF'!$D491=$H$2003),'INPUT INF'!$A491,"")</f>
        <v/>
      </c>
      <c r="I2492" s="100" t="str">
        <f>IF(AND('INPUT INF'!$C491="II",'INPUT INF'!$D491=$I$2003),'INPUT INF'!$A491,"")</f>
        <v/>
      </c>
      <c r="J2492" s="100" t="str">
        <f>IF(AND('INPUT INF'!$C491="II",'INPUT INF'!$D491=$J$2003),'INPUT INF'!$A491,"")</f>
        <v/>
      </c>
      <c r="K2492" s="100" t="str">
        <f>IF(AND('INPUT INF'!$C491="II",'INPUT INF'!$D491=$K$2003),'INPUT INF'!$A491,"")</f>
        <v/>
      </c>
      <c r="L2492" s="100" t="str">
        <f>IF(AND('INPUT INF'!$C491="II",'INPUT INF'!$D491=$L$2003),'INPUT INF'!$A491,"")</f>
        <v/>
      </c>
      <c r="M2492" s="100" t="str">
        <f>IF(AND('INPUT INF'!$C491="II",'INPUT INF'!$D491=$M$2003),'INPUT INF'!$A491,"")</f>
        <v/>
      </c>
      <c r="N2492" s="191" t="str">
        <f t="shared" si="7470"/>
        <v/>
      </c>
      <c r="O2492" s="100" t="str">
        <f t="shared" si="7477"/>
        <v/>
      </c>
      <c r="P2492" s="191" t="str">
        <f t="shared" si="7477"/>
        <v/>
      </c>
      <c r="Q2492" s="100" t="str">
        <f t="shared" si="7477"/>
        <v/>
      </c>
      <c r="R2492" s="191" t="str">
        <f t="shared" si="7477"/>
        <v/>
      </c>
      <c r="S2492" s="100" t="str">
        <f t="shared" si="7477"/>
        <v/>
      </c>
      <c r="T2492" s="191" t="str">
        <f t="shared" si="7477"/>
        <v/>
      </c>
      <c r="U2492" s="100" t="str">
        <f t="shared" si="7477"/>
        <v/>
      </c>
      <c r="V2492" s="191" t="str">
        <f t="shared" si="7477"/>
        <v/>
      </c>
      <c r="W2492" s="100" t="str">
        <f t="shared" si="7477"/>
        <v/>
      </c>
      <c r="X2492" s="191" t="str">
        <f t="shared" si="7477"/>
        <v/>
      </c>
      <c r="Y2492" s="100" t="str">
        <f t="shared" si="7478"/>
        <v/>
      </c>
      <c r="Z2492" s="191" t="str">
        <f t="shared" si="7478"/>
        <v/>
      </c>
      <c r="AA2492" s="100" t="str">
        <f t="shared" si="7478"/>
        <v/>
      </c>
      <c r="AB2492" s="191" t="str">
        <f t="shared" si="7478"/>
        <v/>
      </c>
      <c r="AC2492" s="100" t="str">
        <f t="shared" si="7478"/>
        <v/>
      </c>
      <c r="AD2492" s="191" t="str">
        <f t="shared" si="7478"/>
        <v/>
      </c>
      <c r="AE2492" s="100" t="str">
        <f t="shared" si="7478"/>
        <v/>
      </c>
      <c r="AF2492" s="191" t="str">
        <f t="shared" si="7478"/>
        <v/>
      </c>
      <c r="AG2492" s="100" t="str">
        <f t="shared" si="7478"/>
        <v/>
      </c>
      <c r="AH2492" s="191" t="str">
        <f t="shared" si="7478"/>
        <v/>
      </c>
      <c r="AI2492" s="100" t="str">
        <f t="shared" si="7478"/>
        <v/>
      </c>
      <c r="AJ2492" s="191" t="str">
        <f t="shared" si="7478"/>
        <v/>
      </c>
      <c r="AK2492" s="100" t="str">
        <f>IFERROR(VALUE(INDEX('INPUT DATA'!$Z$5:$Z$605,MATCH(CAL!N2492,'INPUT DATA'!$A$5:$A$605,0))),"")</f>
        <v/>
      </c>
      <c r="AL2492" s="100" t="str">
        <f>IFERROR(VALUE(INDEX('INPUT DATA'!$AA$5:$AA$605,MATCH(CAL!N2492,'INPUT DATA'!$A$5:$A$605,0))),"")</f>
        <v/>
      </c>
      <c r="AM2492" s="100" t="str">
        <f t="shared" si="7468"/>
        <v/>
      </c>
      <c r="AN2492" s="100" t="str">
        <f t="shared" si="7469"/>
        <v/>
      </c>
    </row>
    <row r="2493" spans="2:40" ht="15" customHeight="1" x14ac:dyDescent="0.25">
      <c r="B2493" s="115" t="str">
        <f>IF(AND('INPUT INF'!$C492="I",'INPUT INF'!$D492=$B$2003),'INPUT INF'!$A492,"")</f>
        <v/>
      </c>
      <c r="C2493" s="115" t="str">
        <f>IF(AND('INPUT INF'!$C492="I",'INPUT INF'!$D492=$C$2003),'INPUT INF'!$A492,"")</f>
        <v/>
      </c>
      <c r="D2493" s="100" t="str">
        <f>IF(AND('INPUT INF'!$C492="I",'INPUT INF'!$D492=$D$2003),'INPUT INF'!$A492,"")</f>
        <v/>
      </c>
      <c r="E2493" s="100" t="str">
        <f>IF(AND('INPUT INF'!$C492="I",'INPUT INF'!$D492=$E$2003),'INPUT INF'!$A492,"")</f>
        <v/>
      </c>
      <c r="F2493" s="100" t="str">
        <f>IF(AND('INPUT INF'!$C492="I",'INPUT INF'!$D492=$F$2003),'INPUT INF'!$A492,"")</f>
        <v/>
      </c>
      <c r="G2493" s="100" t="str">
        <f>IF(AND('INPUT INF'!$C492="I",'INPUT INF'!$D492=$G$2003),'INPUT INF'!$A492,"")</f>
        <v/>
      </c>
      <c r="H2493" s="100" t="str">
        <f>IF(AND('INPUT INF'!$C492="II",'INPUT INF'!$D492=$H$2003),'INPUT INF'!$A492,"")</f>
        <v/>
      </c>
      <c r="I2493" s="100" t="str">
        <f>IF(AND('INPUT INF'!$C492="II",'INPUT INF'!$D492=$I$2003),'INPUT INF'!$A492,"")</f>
        <v/>
      </c>
      <c r="J2493" s="100" t="str">
        <f>IF(AND('INPUT INF'!$C492="II",'INPUT INF'!$D492=$J$2003),'INPUT INF'!$A492,"")</f>
        <v/>
      </c>
      <c r="K2493" s="100" t="str">
        <f>IF(AND('INPUT INF'!$C492="II",'INPUT INF'!$D492=$K$2003),'INPUT INF'!$A492,"")</f>
        <v/>
      </c>
      <c r="L2493" s="100" t="str">
        <f>IF(AND('INPUT INF'!$C492="II",'INPUT INF'!$D492=$L$2003),'INPUT INF'!$A492,"")</f>
        <v/>
      </c>
      <c r="M2493" s="100" t="str">
        <f>IF(AND('INPUT INF'!$C492="II",'INPUT INF'!$D492=$M$2003),'INPUT INF'!$A492,"")</f>
        <v/>
      </c>
      <c r="N2493" s="191" t="str">
        <f t="shared" si="7470"/>
        <v/>
      </c>
      <c r="O2493" s="100" t="str">
        <f t="shared" si="7477"/>
        <v/>
      </c>
      <c r="P2493" s="191" t="str">
        <f t="shared" si="7477"/>
        <v/>
      </c>
      <c r="Q2493" s="100" t="str">
        <f t="shared" si="7477"/>
        <v/>
      </c>
      <c r="R2493" s="191" t="str">
        <f t="shared" si="7477"/>
        <v/>
      </c>
      <c r="S2493" s="100" t="str">
        <f t="shared" si="7477"/>
        <v/>
      </c>
      <c r="T2493" s="191" t="str">
        <f t="shared" si="7477"/>
        <v/>
      </c>
      <c r="U2493" s="100" t="str">
        <f t="shared" si="7477"/>
        <v/>
      </c>
      <c r="V2493" s="191" t="str">
        <f t="shared" si="7477"/>
        <v/>
      </c>
      <c r="W2493" s="100" t="str">
        <f t="shared" si="7477"/>
        <v/>
      </c>
      <c r="X2493" s="191" t="str">
        <f t="shared" si="7477"/>
        <v/>
      </c>
      <c r="Y2493" s="100" t="str">
        <f t="shared" si="7478"/>
        <v/>
      </c>
      <c r="Z2493" s="191" t="str">
        <f t="shared" si="7478"/>
        <v/>
      </c>
      <c r="AA2493" s="100" t="str">
        <f t="shared" si="7478"/>
        <v/>
      </c>
      <c r="AB2493" s="191" t="str">
        <f t="shared" si="7478"/>
        <v/>
      </c>
      <c r="AC2493" s="100" t="str">
        <f t="shared" si="7478"/>
        <v/>
      </c>
      <c r="AD2493" s="191" t="str">
        <f t="shared" si="7478"/>
        <v/>
      </c>
      <c r="AE2493" s="100" t="str">
        <f t="shared" si="7478"/>
        <v/>
      </c>
      <c r="AF2493" s="191" t="str">
        <f t="shared" si="7478"/>
        <v/>
      </c>
      <c r="AG2493" s="100" t="str">
        <f t="shared" si="7478"/>
        <v/>
      </c>
      <c r="AH2493" s="191" t="str">
        <f t="shared" si="7478"/>
        <v/>
      </c>
      <c r="AI2493" s="100" t="str">
        <f t="shared" si="7478"/>
        <v/>
      </c>
      <c r="AJ2493" s="191" t="str">
        <f t="shared" si="7478"/>
        <v/>
      </c>
      <c r="AK2493" s="100" t="str">
        <f>IFERROR(VALUE(INDEX('INPUT DATA'!$Z$5:$Z$605,MATCH(CAL!N2493,'INPUT DATA'!$A$5:$A$605,0))),"")</f>
        <v/>
      </c>
      <c r="AL2493" s="100" t="str">
        <f>IFERROR(VALUE(INDEX('INPUT DATA'!$AA$5:$AA$605,MATCH(CAL!N2493,'INPUT DATA'!$A$5:$A$605,0))),"")</f>
        <v/>
      </c>
      <c r="AM2493" s="100" t="str">
        <f t="shared" si="7468"/>
        <v/>
      </c>
      <c r="AN2493" s="100" t="str">
        <f t="shared" si="7469"/>
        <v/>
      </c>
    </row>
    <row r="2494" spans="2:40" ht="15" customHeight="1" x14ac:dyDescent="0.25">
      <c r="B2494" s="115" t="str">
        <f>IF(AND('INPUT INF'!$C493="I",'INPUT INF'!$D493=$B$2003),'INPUT INF'!$A493,"")</f>
        <v/>
      </c>
      <c r="C2494" s="115" t="str">
        <f>IF(AND('INPUT INF'!$C493="I",'INPUT INF'!$D493=$C$2003),'INPUT INF'!$A493,"")</f>
        <v/>
      </c>
      <c r="D2494" s="100" t="str">
        <f>IF(AND('INPUT INF'!$C493="I",'INPUT INF'!$D493=$D$2003),'INPUT INF'!$A493,"")</f>
        <v/>
      </c>
      <c r="E2494" s="100" t="str">
        <f>IF(AND('INPUT INF'!$C493="I",'INPUT INF'!$D493=$E$2003),'INPUT INF'!$A493,"")</f>
        <v/>
      </c>
      <c r="F2494" s="100" t="str">
        <f>IF(AND('INPUT INF'!$C493="I",'INPUT INF'!$D493=$F$2003),'INPUT INF'!$A493,"")</f>
        <v/>
      </c>
      <c r="G2494" s="100" t="str">
        <f>IF(AND('INPUT INF'!$C493="I",'INPUT INF'!$D493=$G$2003),'INPUT INF'!$A493,"")</f>
        <v/>
      </c>
      <c r="H2494" s="100" t="str">
        <f>IF(AND('INPUT INF'!$C493="II",'INPUT INF'!$D493=$H$2003),'INPUT INF'!$A493,"")</f>
        <v/>
      </c>
      <c r="I2494" s="100" t="str">
        <f>IF(AND('INPUT INF'!$C493="II",'INPUT INF'!$D493=$I$2003),'INPUT INF'!$A493,"")</f>
        <v/>
      </c>
      <c r="J2494" s="100" t="str">
        <f>IF(AND('INPUT INF'!$C493="II",'INPUT INF'!$D493=$J$2003),'INPUT INF'!$A493,"")</f>
        <v/>
      </c>
      <c r="K2494" s="100" t="str">
        <f>IF(AND('INPUT INF'!$C493="II",'INPUT INF'!$D493=$K$2003),'INPUT INF'!$A493,"")</f>
        <v/>
      </c>
      <c r="L2494" s="100" t="str">
        <f>IF(AND('INPUT INF'!$C493="II",'INPUT INF'!$D493=$L$2003),'INPUT INF'!$A493,"")</f>
        <v/>
      </c>
      <c r="M2494" s="100" t="str">
        <f>IF(AND('INPUT INF'!$C493="II",'INPUT INF'!$D493=$M$2003),'INPUT INF'!$A493,"")</f>
        <v/>
      </c>
      <c r="N2494" s="100" t="str">
        <f t="shared" si="7470"/>
        <v/>
      </c>
      <c r="O2494" s="100" t="str">
        <f t="shared" ref="O2494:X2503" si="7479">VLOOKUP($N2494,$B$1003:$AA$1901,O$2003,FALSE)</f>
        <v/>
      </c>
      <c r="P2494" s="100" t="str">
        <f t="shared" si="7479"/>
        <v/>
      </c>
      <c r="Q2494" s="100" t="str">
        <f t="shared" si="7479"/>
        <v/>
      </c>
      <c r="R2494" s="100" t="str">
        <f t="shared" si="7479"/>
        <v/>
      </c>
      <c r="S2494" s="100" t="str">
        <f t="shared" si="7479"/>
        <v/>
      </c>
      <c r="T2494" s="100" t="str">
        <f t="shared" si="7479"/>
        <v/>
      </c>
      <c r="U2494" s="100" t="str">
        <f t="shared" si="7479"/>
        <v/>
      </c>
      <c r="V2494" s="100" t="str">
        <f t="shared" si="7479"/>
        <v/>
      </c>
      <c r="W2494" s="100" t="str">
        <f t="shared" si="7479"/>
        <v/>
      </c>
      <c r="X2494" s="100" t="str">
        <f t="shared" si="7479"/>
        <v/>
      </c>
      <c r="Y2494" s="100" t="str">
        <f t="shared" ref="Y2494:AJ2503" si="7480">VLOOKUP($N2494,$B$1003:$AA$1901,Y$2003,FALSE)</f>
        <v/>
      </c>
      <c r="Z2494" s="100" t="str">
        <f t="shared" si="7480"/>
        <v/>
      </c>
      <c r="AA2494" s="100" t="str">
        <f t="shared" si="7480"/>
        <v/>
      </c>
      <c r="AB2494" s="100" t="str">
        <f t="shared" si="7480"/>
        <v/>
      </c>
      <c r="AC2494" s="100" t="str">
        <f t="shared" si="7480"/>
        <v/>
      </c>
      <c r="AD2494" s="100" t="str">
        <f t="shared" si="7480"/>
        <v/>
      </c>
      <c r="AE2494" s="100" t="str">
        <f t="shared" si="7480"/>
        <v/>
      </c>
      <c r="AF2494" s="100" t="str">
        <f t="shared" si="7480"/>
        <v/>
      </c>
      <c r="AG2494" s="100" t="str">
        <f t="shared" si="7480"/>
        <v/>
      </c>
      <c r="AH2494" s="100" t="str">
        <f t="shared" si="7480"/>
        <v/>
      </c>
      <c r="AI2494" s="100" t="str">
        <f t="shared" si="7480"/>
        <v/>
      </c>
      <c r="AJ2494" s="100" t="str">
        <f t="shared" si="7480"/>
        <v/>
      </c>
      <c r="AK2494" s="100" t="str">
        <f>IFERROR(VALUE(INDEX('INPUT DATA'!$Z$5:$Z$605,MATCH(CAL!N2494,'INPUT DATA'!$A$5:$A$605,0))),"")</f>
        <v/>
      </c>
      <c r="AL2494" s="100" t="str">
        <f>IFERROR(VALUE(INDEX('INPUT DATA'!$AA$5:$AA$605,MATCH(CAL!N2494,'INPUT DATA'!$A$5:$A$605,0))),"")</f>
        <v/>
      </c>
      <c r="AM2494" s="100" t="str">
        <f t="shared" si="7468"/>
        <v/>
      </c>
      <c r="AN2494" s="100" t="str">
        <f t="shared" si="7469"/>
        <v/>
      </c>
    </row>
    <row r="2495" spans="2:40" ht="15" customHeight="1" x14ac:dyDescent="0.25">
      <c r="B2495" s="115" t="str">
        <f>IF(AND('INPUT INF'!$C494="I",'INPUT INF'!$D494=$B$2003),'INPUT INF'!$A494,"")</f>
        <v/>
      </c>
      <c r="C2495" s="115" t="str">
        <f>IF(AND('INPUT INF'!$C494="I",'INPUT INF'!$D494=$C$2003),'INPUT INF'!$A494,"")</f>
        <v/>
      </c>
      <c r="D2495" s="100" t="str">
        <f>IF(AND('INPUT INF'!$C494="I",'INPUT INF'!$D494=$D$2003),'INPUT INF'!$A494,"")</f>
        <v/>
      </c>
      <c r="E2495" s="100" t="str">
        <f>IF(AND('INPUT INF'!$C494="I",'INPUT INF'!$D494=$E$2003),'INPUT INF'!$A494,"")</f>
        <v/>
      </c>
      <c r="F2495" s="100" t="str">
        <f>IF(AND('INPUT INF'!$C494="I",'INPUT INF'!$D494=$F$2003),'INPUT INF'!$A494,"")</f>
        <v/>
      </c>
      <c r="G2495" s="100" t="str">
        <f>IF(AND('INPUT INF'!$C494="I",'INPUT INF'!$D494=$G$2003),'INPUT INF'!$A494,"")</f>
        <v/>
      </c>
      <c r="H2495" s="100" t="str">
        <f>IF(AND('INPUT INF'!$C494="II",'INPUT INF'!$D494=$H$2003),'INPUT INF'!$A494,"")</f>
        <v/>
      </c>
      <c r="I2495" s="100" t="str">
        <f>IF(AND('INPUT INF'!$C494="II",'INPUT INF'!$D494=$I$2003),'INPUT INF'!$A494,"")</f>
        <v/>
      </c>
      <c r="J2495" s="100" t="str">
        <f>IF(AND('INPUT INF'!$C494="II",'INPUT INF'!$D494=$J$2003),'INPUT INF'!$A494,"")</f>
        <v/>
      </c>
      <c r="K2495" s="100" t="str">
        <f>IF(AND('INPUT INF'!$C494="II",'INPUT INF'!$D494=$K$2003),'INPUT INF'!$A494,"")</f>
        <v/>
      </c>
      <c r="L2495" s="100" t="str">
        <f>IF(AND('INPUT INF'!$C494="II",'INPUT INF'!$D494=$L$2003),'INPUT INF'!$A494,"")</f>
        <v/>
      </c>
      <c r="M2495" s="100" t="str">
        <f>IF(AND('INPUT INF'!$C494="II",'INPUT INF'!$D494=$M$2003),'INPUT INF'!$A494,"")</f>
        <v/>
      </c>
      <c r="N2495" s="100" t="str">
        <f t="shared" si="7470"/>
        <v/>
      </c>
      <c r="O2495" s="100" t="str">
        <f t="shared" si="7479"/>
        <v/>
      </c>
      <c r="P2495" s="100" t="str">
        <f t="shared" si="7479"/>
        <v/>
      </c>
      <c r="Q2495" s="100" t="str">
        <f t="shared" si="7479"/>
        <v/>
      </c>
      <c r="R2495" s="100" t="str">
        <f t="shared" si="7479"/>
        <v/>
      </c>
      <c r="S2495" s="100" t="str">
        <f t="shared" si="7479"/>
        <v/>
      </c>
      <c r="T2495" s="100" t="str">
        <f t="shared" si="7479"/>
        <v/>
      </c>
      <c r="U2495" s="100" t="str">
        <f t="shared" si="7479"/>
        <v/>
      </c>
      <c r="V2495" s="100" t="str">
        <f t="shared" si="7479"/>
        <v/>
      </c>
      <c r="W2495" s="100" t="str">
        <f t="shared" si="7479"/>
        <v/>
      </c>
      <c r="X2495" s="100" t="str">
        <f t="shared" si="7479"/>
        <v/>
      </c>
      <c r="Y2495" s="100" t="str">
        <f t="shared" si="7480"/>
        <v/>
      </c>
      <c r="Z2495" s="100" t="str">
        <f t="shared" si="7480"/>
        <v/>
      </c>
      <c r="AA2495" s="100" t="str">
        <f t="shared" si="7480"/>
        <v/>
      </c>
      <c r="AB2495" s="100" t="str">
        <f t="shared" si="7480"/>
        <v/>
      </c>
      <c r="AC2495" s="100" t="str">
        <f t="shared" si="7480"/>
        <v/>
      </c>
      <c r="AD2495" s="100" t="str">
        <f t="shared" si="7480"/>
        <v/>
      </c>
      <c r="AE2495" s="100" t="str">
        <f t="shared" si="7480"/>
        <v/>
      </c>
      <c r="AF2495" s="100" t="str">
        <f t="shared" si="7480"/>
        <v/>
      </c>
      <c r="AG2495" s="100" t="str">
        <f t="shared" si="7480"/>
        <v/>
      </c>
      <c r="AH2495" s="100" t="str">
        <f t="shared" si="7480"/>
        <v/>
      </c>
      <c r="AI2495" s="100" t="str">
        <f t="shared" si="7480"/>
        <v/>
      </c>
      <c r="AJ2495" s="100" t="str">
        <f t="shared" si="7480"/>
        <v/>
      </c>
      <c r="AK2495" s="100" t="str">
        <f>IFERROR(VALUE(INDEX('INPUT DATA'!$Z$5:$Z$605,MATCH(CAL!N2495,'INPUT DATA'!$A$5:$A$605,0))),"")</f>
        <v/>
      </c>
      <c r="AL2495" s="100" t="str">
        <f>IFERROR(VALUE(INDEX('INPUT DATA'!$AA$5:$AA$605,MATCH(CAL!N2495,'INPUT DATA'!$A$5:$A$605,0))),"")</f>
        <v/>
      </c>
      <c r="AM2495" s="100" t="str">
        <f t="shared" si="7468"/>
        <v/>
      </c>
      <c r="AN2495" s="100" t="str">
        <f t="shared" si="7469"/>
        <v/>
      </c>
    </row>
    <row r="2496" spans="2:40" ht="15" customHeight="1" x14ac:dyDescent="0.25">
      <c r="B2496" s="115" t="str">
        <f>IF(AND('INPUT INF'!$C495="I",'INPUT INF'!$D495=$B$2003),'INPUT INF'!$A495,"")</f>
        <v/>
      </c>
      <c r="C2496" s="115" t="str">
        <f>IF(AND('INPUT INF'!$C495="I",'INPUT INF'!$D495=$C$2003),'INPUT INF'!$A495,"")</f>
        <v/>
      </c>
      <c r="D2496" s="100" t="str">
        <f>IF(AND('INPUT INF'!$C495="I",'INPUT INF'!$D495=$D$2003),'INPUT INF'!$A495,"")</f>
        <v/>
      </c>
      <c r="E2496" s="100" t="str">
        <f>IF(AND('INPUT INF'!$C495="I",'INPUT INF'!$D495=$E$2003),'INPUT INF'!$A495,"")</f>
        <v/>
      </c>
      <c r="F2496" s="100" t="str">
        <f>IF(AND('INPUT INF'!$C495="I",'INPUT INF'!$D495=$F$2003),'INPUT INF'!$A495,"")</f>
        <v/>
      </c>
      <c r="G2496" s="100" t="str">
        <f>IF(AND('INPUT INF'!$C495="I",'INPUT INF'!$D495=$G$2003),'INPUT INF'!$A495,"")</f>
        <v/>
      </c>
      <c r="H2496" s="100" t="str">
        <f>IF(AND('INPUT INF'!$C495="II",'INPUT INF'!$D495=$H$2003),'INPUT INF'!$A495,"")</f>
        <v/>
      </c>
      <c r="I2496" s="100" t="str">
        <f>IF(AND('INPUT INF'!$C495="II",'INPUT INF'!$D495=$I$2003),'INPUT INF'!$A495,"")</f>
        <v/>
      </c>
      <c r="J2496" s="100" t="str">
        <f>IF(AND('INPUT INF'!$C495="II",'INPUT INF'!$D495=$J$2003),'INPUT INF'!$A495,"")</f>
        <v/>
      </c>
      <c r="K2496" s="100" t="str">
        <f>IF(AND('INPUT INF'!$C495="II",'INPUT INF'!$D495=$K$2003),'INPUT INF'!$A495,"")</f>
        <v/>
      </c>
      <c r="L2496" s="100" t="str">
        <f>IF(AND('INPUT INF'!$C495="II",'INPUT INF'!$D495=$L$2003),'INPUT INF'!$A495,"")</f>
        <v/>
      </c>
      <c r="M2496" s="100" t="str">
        <f>IF(AND('INPUT INF'!$C495="II",'INPUT INF'!$D495=$M$2003),'INPUT INF'!$A495,"")</f>
        <v/>
      </c>
      <c r="N2496" s="100" t="str">
        <f t="shared" si="7470"/>
        <v/>
      </c>
      <c r="O2496" s="100" t="str">
        <f t="shared" si="7479"/>
        <v/>
      </c>
      <c r="P2496" s="100" t="str">
        <f t="shared" si="7479"/>
        <v/>
      </c>
      <c r="Q2496" s="100" t="str">
        <f t="shared" si="7479"/>
        <v/>
      </c>
      <c r="R2496" s="100" t="str">
        <f t="shared" si="7479"/>
        <v/>
      </c>
      <c r="S2496" s="100" t="str">
        <f t="shared" si="7479"/>
        <v/>
      </c>
      <c r="T2496" s="100" t="str">
        <f t="shared" si="7479"/>
        <v/>
      </c>
      <c r="U2496" s="100" t="str">
        <f t="shared" si="7479"/>
        <v/>
      </c>
      <c r="V2496" s="100" t="str">
        <f t="shared" si="7479"/>
        <v/>
      </c>
      <c r="W2496" s="100" t="str">
        <f t="shared" si="7479"/>
        <v/>
      </c>
      <c r="X2496" s="100" t="str">
        <f t="shared" si="7479"/>
        <v/>
      </c>
      <c r="Y2496" s="100" t="str">
        <f t="shared" si="7480"/>
        <v/>
      </c>
      <c r="Z2496" s="100" t="str">
        <f t="shared" si="7480"/>
        <v/>
      </c>
      <c r="AA2496" s="100" t="str">
        <f t="shared" si="7480"/>
        <v/>
      </c>
      <c r="AB2496" s="100" t="str">
        <f t="shared" si="7480"/>
        <v/>
      </c>
      <c r="AC2496" s="100" t="str">
        <f t="shared" si="7480"/>
        <v/>
      </c>
      <c r="AD2496" s="100" t="str">
        <f t="shared" si="7480"/>
        <v/>
      </c>
      <c r="AE2496" s="100" t="str">
        <f t="shared" si="7480"/>
        <v/>
      </c>
      <c r="AF2496" s="100" t="str">
        <f t="shared" si="7480"/>
        <v/>
      </c>
      <c r="AG2496" s="100" t="str">
        <f t="shared" si="7480"/>
        <v/>
      </c>
      <c r="AH2496" s="100" t="str">
        <f t="shared" si="7480"/>
        <v/>
      </c>
      <c r="AI2496" s="100" t="str">
        <f t="shared" si="7480"/>
        <v/>
      </c>
      <c r="AJ2496" s="100" t="str">
        <f t="shared" si="7480"/>
        <v/>
      </c>
      <c r="AK2496" s="100" t="str">
        <f>IFERROR(VALUE(INDEX('INPUT DATA'!$Z$5:$Z$605,MATCH(CAL!N2496,'INPUT DATA'!$A$5:$A$605,0))),"")</f>
        <v/>
      </c>
      <c r="AL2496" s="100" t="str">
        <f>IFERROR(VALUE(INDEX('INPUT DATA'!$AA$5:$AA$605,MATCH(CAL!N2496,'INPUT DATA'!$A$5:$A$605,0))),"")</f>
        <v/>
      </c>
      <c r="AM2496" s="100" t="str">
        <f t="shared" si="7468"/>
        <v/>
      </c>
      <c r="AN2496" s="100" t="str">
        <f t="shared" si="7469"/>
        <v/>
      </c>
    </row>
    <row r="2497" spans="2:40" ht="15" customHeight="1" x14ac:dyDescent="0.25">
      <c r="B2497" s="115" t="str">
        <f>IF(AND('INPUT INF'!$C496="I",'INPUT INF'!$D496=$B$2003),'INPUT INF'!$A496,"")</f>
        <v/>
      </c>
      <c r="C2497" s="115" t="str">
        <f>IF(AND('INPUT INF'!$C496="I",'INPUT INF'!$D496=$C$2003),'INPUT INF'!$A496,"")</f>
        <v/>
      </c>
      <c r="D2497" s="100" t="str">
        <f>IF(AND('INPUT INF'!$C496="I",'INPUT INF'!$D496=$D$2003),'INPUT INF'!$A496,"")</f>
        <v/>
      </c>
      <c r="E2497" s="100" t="str">
        <f>IF(AND('INPUT INF'!$C496="I",'INPUT INF'!$D496=$E$2003),'INPUT INF'!$A496,"")</f>
        <v/>
      </c>
      <c r="F2497" s="100" t="str">
        <f>IF(AND('INPUT INF'!$C496="I",'INPUT INF'!$D496=$F$2003),'INPUT INF'!$A496,"")</f>
        <v/>
      </c>
      <c r="G2497" s="100" t="str">
        <f>IF(AND('INPUT INF'!$C496="I",'INPUT INF'!$D496=$G$2003),'INPUT INF'!$A496,"")</f>
        <v/>
      </c>
      <c r="H2497" s="100" t="str">
        <f>IF(AND('INPUT INF'!$C496="II",'INPUT INF'!$D496=$H$2003),'INPUT INF'!$A496,"")</f>
        <v/>
      </c>
      <c r="I2497" s="100" t="str">
        <f>IF(AND('INPUT INF'!$C496="II",'INPUT INF'!$D496=$I$2003),'INPUT INF'!$A496,"")</f>
        <v/>
      </c>
      <c r="J2497" s="100" t="str">
        <f>IF(AND('INPUT INF'!$C496="II",'INPUT INF'!$D496=$J$2003),'INPUT INF'!$A496,"")</f>
        <v/>
      </c>
      <c r="K2497" s="100" t="str">
        <f>IF(AND('INPUT INF'!$C496="II",'INPUT INF'!$D496=$K$2003),'INPUT INF'!$A496,"")</f>
        <v/>
      </c>
      <c r="L2497" s="100" t="str">
        <f>IF(AND('INPUT INF'!$C496="II",'INPUT INF'!$D496=$L$2003),'INPUT INF'!$A496,"")</f>
        <v/>
      </c>
      <c r="M2497" s="100" t="str">
        <f>IF(AND('INPUT INF'!$C496="II",'INPUT INF'!$D496=$M$2003),'INPUT INF'!$A496,"")</f>
        <v/>
      </c>
      <c r="N2497" s="100" t="str">
        <f t="shared" si="7470"/>
        <v/>
      </c>
      <c r="O2497" s="100" t="str">
        <f t="shared" si="7479"/>
        <v/>
      </c>
      <c r="P2497" s="100" t="str">
        <f t="shared" si="7479"/>
        <v/>
      </c>
      <c r="Q2497" s="100" t="str">
        <f t="shared" si="7479"/>
        <v/>
      </c>
      <c r="R2497" s="100" t="str">
        <f t="shared" si="7479"/>
        <v/>
      </c>
      <c r="S2497" s="100" t="str">
        <f t="shared" si="7479"/>
        <v/>
      </c>
      <c r="T2497" s="100" t="str">
        <f t="shared" si="7479"/>
        <v/>
      </c>
      <c r="U2497" s="100" t="str">
        <f t="shared" si="7479"/>
        <v/>
      </c>
      <c r="V2497" s="100" t="str">
        <f t="shared" si="7479"/>
        <v/>
      </c>
      <c r="W2497" s="100" t="str">
        <f t="shared" si="7479"/>
        <v/>
      </c>
      <c r="X2497" s="100" t="str">
        <f t="shared" si="7479"/>
        <v/>
      </c>
      <c r="Y2497" s="100" t="str">
        <f t="shared" si="7480"/>
        <v/>
      </c>
      <c r="Z2497" s="100" t="str">
        <f t="shared" si="7480"/>
        <v/>
      </c>
      <c r="AA2497" s="100" t="str">
        <f t="shared" si="7480"/>
        <v/>
      </c>
      <c r="AB2497" s="100" t="str">
        <f t="shared" si="7480"/>
        <v/>
      </c>
      <c r="AC2497" s="100" t="str">
        <f t="shared" si="7480"/>
        <v/>
      </c>
      <c r="AD2497" s="100" t="str">
        <f t="shared" si="7480"/>
        <v/>
      </c>
      <c r="AE2497" s="100" t="str">
        <f t="shared" si="7480"/>
        <v/>
      </c>
      <c r="AF2497" s="100" t="str">
        <f t="shared" si="7480"/>
        <v/>
      </c>
      <c r="AG2497" s="100" t="str">
        <f t="shared" si="7480"/>
        <v/>
      </c>
      <c r="AH2497" s="100" t="str">
        <f t="shared" si="7480"/>
        <v/>
      </c>
      <c r="AI2497" s="100" t="str">
        <f t="shared" si="7480"/>
        <v/>
      </c>
      <c r="AJ2497" s="100" t="str">
        <f t="shared" si="7480"/>
        <v/>
      </c>
      <c r="AK2497" s="100" t="str">
        <f>IFERROR(VALUE(INDEX('INPUT DATA'!$Z$5:$Z$605,MATCH(CAL!N2497,'INPUT DATA'!$A$5:$A$605,0))),"")</f>
        <v/>
      </c>
      <c r="AL2497" s="100" t="str">
        <f>IFERROR(VALUE(INDEX('INPUT DATA'!$AA$5:$AA$605,MATCH(CAL!N2497,'INPUT DATA'!$A$5:$A$605,0))),"")</f>
        <v/>
      </c>
      <c r="AM2497" s="100" t="str">
        <f t="shared" si="7468"/>
        <v/>
      </c>
      <c r="AN2497" s="100" t="str">
        <f t="shared" si="7469"/>
        <v/>
      </c>
    </row>
    <row r="2498" spans="2:40" ht="15" customHeight="1" x14ac:dyDescent="0.25">
      <c r="B2498" s="115" t="str">
        <f>IF(AND('INPUT INF'!$C497="I",'INPUT INF'!$D497=$B$2003),'INPUT INF'!$A497,"")</f>
        <v/>
      </c>
      <c r="C2498" s="115" t="str">
        <f>IF(AND('INPUT INF'!$C497="I",'INPUT INF'!$D497=$C$2003),'INPUT INF'!$A497,"")</f>
        <v/>
      </c>
      <c r="D2498" s="100" t="str">
        <f>IF(AND('INPUT INF'!$C497="I",'INPUT INF'!$D497=$D$2003),'INPUT INF'!$A497,"")</f>
        <v/>
      </c>
      <c r="E2498" s="100" t="str">
        <f>IF(AND('INPUT INF'!$C497="I",'INPUT INF'!$D497=$E$2003),'INPUT INF'!$A497,"")</f>
        <v/>
      </c>
      <c r="F2498" s="100" t="str">
        <f>IF(AND('INPUT INF'!$C497="I",'INPUT INF'!$D497=$F$2003),'INPUT INF'!$A497,"")</f>
        <v/>
      </c>
      <c r="G2498" s="100" t="str">
        <f>IF(AND('INPUT INF'!$C497="I",'INPUT INF'!$D497=$G$2003),'INPUT INF'!$A497,"")</f>
        <v/>
      </c>
      <c r="H2498" s="100" t="str">
        <f>IF(AND('INPUT INF'!$C497="II",'INPUT INF'!$D497=$H$2003),'INPUT INF'!$A497,"")</f>
        <v/>
      </c>
      <c r="I2498" s="100" t="str">
        <f>IF(AND('INPUT INF'!$C497="II",'INPUT INF'!$D497=$I$2003),'INPUT INF'!$A497,"")</f>
        <v/>
      </c>
      <c r="J2498" s="100" t="str">
        <f>IF(AND('INPUT INF'!$C497="II",'INPUT INF'!$D497=$J$2003),'INPUT INF'!$A497,"")</f>
        <v/>
      </c>
      <c r="K2498" s="100" t="str">
        <f>IF(AND('INPUT INF'!$C497="II",'INPUT INF'!$D497=$K$2003),'INPUT INF'!$A497,"")</f>
        <v/>
      </c>
      <c r="L2498" s="100" t="str">
        <f>IF(AND('INPUT INF'!$C497="II",'INPUT INF'!$D497=$L$2003),'INPUT INF'!$A497,"")</f>
        <v/>
      </c>
      <c r="M2498" s="100" t="str">
        <f>IF(AND('INPUT INF'!$C497="II",'INPUT INF'!$D497=$M$2003),'INPUT INF'!$A497,"")</f>
        <v/>
      </c>
      <c r="N2498" s="100" t="str">
        <f t="shared" si="7470"/>
        <v/>
      </c>
      <c r="O2498" s="100" t="str">
        <f t="shared" si="7479"/>
        <v/>
      </c>
      <c r="P2498" s="100" t="str">
        <f t="shared" si="7479"/>
        <v/>
      </c>
      <c r="Q2498" s="100" t="str">
        <f t="shared" si="7479"/>
        <v/>
      </c>
      <c r="R2498" s="100" t="str">
        <f t="shared" si="7479"/>
        <v/>
      </c>
      <c r="S2498" s="100" t="str">
        <f t="shared" si="7479"/>
        <v/>
      </c>
      <c r="T2498" s="100" t="str">
        <f t="shared" si="7479"/>
        <v/>
      </c>
      <c r="U2498" s="100" t="str">
        <f t="shared" si="7479"/>
        <v/>
      </c>
      <c r="V2498" s="100" t="str">
        <f t="shared" si="7479"/>
        <v/>
      </c>
      <c r="W2498" s="100" t="str">
        <f t="shared" si="7479"/>
        <v/>
      </c>
      <c r="X2498" s="100" t="str">
        <f t="shared" si="7479"/>
        <v/>
      </c>
      <c r="Y2498" s="100" t="str">
        <f t="shared" si="7480"/>
        <v/>
      </c>
      <c r="Z2498" s="100" t="str">
        <f t="shared" si="7480"/>
        <v/>
      </c>
      <c r="AA2498" s="100" t="str">
        <f t="shared" si="7480"/>
        <v/>
      </c>
      <c r="AB2498" s="100" t="str">
        <f t="shared" si="7480"/>
        <v/>
      </c>
      <c r="AC2498" s="100" t="str">
        <f t="shared" si="7480"/>
        <v/>
      </c>
      <c r="AD2498" s="100" t="str">
        <f t="shared" si="7480"/>
        <v/>
      </c>
      <c r="AE2498" s="100" t="str">
        <f t="shared" si="7480"/>
        <v/>
      </c>
      <c r="AF2498" s="100" t="str">
        <f t="shared" si="7480"/>
        <v/>
      </c>
      <c r="AG2498" s="100" t="str">
        <f t="shared" si="7480"/>
        <v/>
      </c>
      <c r="AH2498" s="100" t="str">
        <f t="shared" si="7480"/>
        <v/>
      </c>
      <c r="AI2498" s="100" t="str">
        <f t="shared" si="7480"/>
        <v/>
      </c>
      <c r="AJ2498" s="100" t="str">
        <f t="shared" si="7480"/>
        <v/>
      </c>
      <c r="AK2498" s="100" t="str">
        <f>IFERROR(VALUE(INDEX('INPUT DATA'!$Z$5:$Z$605,MATCH(CAL!N2498,'INPUT DATA'!$A$5:$A$605,0))),"")</f>
        <v/>
      </c>
      <c r="AL2498" s="100" t="str">
        <f>IFERROR(VALUE(INDEX('INPUT DATA'!$AA$5:$AA$605,MATCH(CAL!N2498,'INPUT DATA'!$A$5:$A$605,0))),"")</f>
        <v/>
      </c>
      <c r="AM2498" s="100" t="str">
        <f t="shared" si="7468"/>
        <v/>
      </c>
      <c r="AN2498" s="100" t="str">
        <f t="shared" si="7469"/>
        <v/>
      </c>
    </row>
    <row r="2499" spans="2:40" ht="15" customHeight="1" x14ac:dyDescent="0.25">
      <c r="B2499" s="115" t="str">
        <f>IF(AND('INPUT INF'!$C498="I",'INPUT INF'!$D498=$B$2003),'INPUT INF'!$A498,"")</f>
        <v/>
      </c>
      <c r="C2499" s="115" t="str">
        <f>IF(AND('INPUT INF'!$C498="I",'INPUT INF'!$D498=$C$2003),'INPUT INF'!$A498,"")</f>
        <v/>
      </c>
      <c r="D2499" s="100" t="str">
        <f>IF(AND('INPUT INF'!$C498="I",'INPUT INF'!$D498=$D$2003),'INPUT INF'!$A498,"")</f>
        <v/>
      </c>
      <c r="E2499" s="100" t="str">
        <f>IF(AND('INPUT INF'!$C498="I",'INPUT INF'!$D498=$E$2003),'INPUT INF'!$A498,"")</f>
        <v/>
      </c>
      <c r="F2499" s="100" t="str">
        <f>IF(AND('INPUT INF'!$C498="I",'INPUT INF'!$D498=$F$2003),'INPUT INF'!$A498,"")</f>
        <v/>
      </c>
      <c r="G2499" s="100" t="str">
        <f>IF(AND('INPUT INF'!$C498="I",'INPUT INF'!$D498=$G$2003),'INPUT INF'!$A498,"")</f>
        <v/>
      </c>
      <c r="H2499" s="100" t="str">
        <f>IF(AND('INPUT INF'!$C498="II",'INPUT INF'!$D498=$H$2003),'INPUT INF'!$A498,"")</f>
        <v/>
      </c>
      <c r="I2499" s="100" t="str">
        <f>IF(AND('INPUT INF'!$C498="II",'INPUT INF'!$D498=$I$2003),'INPUT INF'!$A498,"")</f>
        <v/>
      </c>
      <c r="J2499" s="100" t="str">
        <f>IF(AND('INPUT INF'!$C498="II",'INPUT INF'!$D498=$J$2003),'INPUT INF'!$A498,"")</f>
        <v/>
      </c>
      <c r="K2499" s="100" t="str">
        <f>IF(AND('INPUT INF'!$C498="II",'INPUT INF'!$D498=$K$2003),'INPUT INF'!$A498,"")</f>
        <v/>
      </c>
      <c r="L2499" s="100" t="str">
        <f>IF(AND('INPUT INF'!$C498="II",'INPUT INF'!$D498=$L$2003),'INPUT INF'!$A498,"")</f>
        <v/>
      </c>
      <c r="M2499" s="100" t="str">
        <f>IF(AND('INPUT INF'!$C498="II",'INPUT INF'!$D498=$M$2003),'INPUT INF'!$A498,"")</f>
        <v/>
      </c>
      <c r="N2499" s="100" t="str">
        <f t="shared" si="7470"/>
        <v/>
      </c>
      <c r="O2499" s="100" t="str">
        <f t="shared" si="7479"/>
        <v/>
      </c>
      <c r="P2499" s="100" t="str">
        <f t="shared" si="7479"/>
        <v/>
      </c>
      <c r="Q2499" s="100" t="str">
        <f t="shared" si="7479"/>
        <v/>
      </c>
      <c r="R2499" s="100" t="str">
        <f t="shared" si="7479"/>
        <v/>
      </c>
      <c r="S2499" s="100" t="str">
        <f t="shared" si="7479"/>
        <v/>
      </c>
      <c r="T2499" s="100" t="str">
        <f t="shared" si="7479"/>
        <v/>
      </c>
      <c r="U2499" s="100" t="str">
        <f t="shared" si="7479"/>
        <v/>
      </c>
      <c r="V2499" s="100" t="str">
        <f t="shared" si="7479"/>
        <v/>
      </c>
      <c r="W2499" s="100" t="str">
        <f t="shared" si="7479"/>
        <v/>
      </c>
      <c r="X2499" s="100" t="str">
        <f t="shared" si="7479"/>
        <v/>
      </c>
      <c r="Y2499" s="100" t="str">
        <f t="shared" si="7480"/>
        <v/>
      </c>
      <c r="Z2499" s="100" t="str">
        <f t="shared" si="7480"/>
        <v/>
      </c>
      <c r="AA2499" s="100" t="str">
        <f t="shared" si="7480"/>
        <v/>
      </c>
      <c r="AB2499" s="100" t="str">
        <f t="shared" si="7480"/>
        <v/>
      </c>
      <c r="AC2499" s="100" t="str">
        <f t="shared" si="7480"/>
        <v/>
      </c>
      <c r="AD2499" s="100" t="str">
        <f t="shared" si="7480"/>
        <v/>
      </c>
      <c r="AE2499" s="100" t="str">
        <f t="shared" si="7480"/>
        <v/>
      </c>
      <c r="AF2499" s="100" t="str">
        <f t="shared" si="7480"/>
        <v/>
      </c>
      <c r="AG2499" s="100" t="str">
        <f t="shared" si="7480"/>
        <v/>
      </c>
      <c r="AH2499" s="100" t="str">
        <f t="shared" si="7480"/>
        <v/>
      </c>
      <c r="AI2499" s="100" t="str">
        <f t="shared" si="7480"/>
        <v/>
      </c>
      <c r="AJ2499" s="100" t="str">
        <f t="shared" si="7480"/>
        <v/>
      </c>
      <c r="AK2499" s="100" t="str">
        <f>IFERROR(VALUE(INDEX('INPUT DATA'!$Z$5:$Z$605,MATCH(CAL!N2499,'INPUT DATA'!$A$5:$A$605,0))),"")</f>
        <v/>
      </c>
      <c r="AL2499" s="100" t="str">
        <f>IFERROR(VALUE(INDEX('INPUT DATA'!$AA$5:$AA$605,MATCH(CAL!N2499,'INPUT DATA'!$A$5:$A$605,0))),"")</f>
        <v/>
      </c>
      <c r="AM2499" s="100" t="str">
        <f t="shared" si="7468"/>
        <v/>
      </c>
      <c r="AN2499" s="100" t="str">
        <f t="shared" si="7469"/>
        <v/>
      </c>
    </row>
    <row r="2500" spans="2:40" ht="15" customHeight="1" x14ac:dyDescent="0.25">
      <c r="B2500" s="115" t="str">
        <f>IF(AND('INPUT INF'!$C499="I",'INPUT INF'!$D499=$B$2003),'INPUT INF'!$A499,"")</f>
        <v/>
      </c>
      <c r="C2500" s="115" t="str">
        <f>IF(AND('INPUT INF'!$C499="I",'INPUT INF'!$D499=$C$2003),'INPUT INF'!$A499,"")</f>
        <v/>
      </c>
      <c r="D2500" s="100" t="str">
        <f>IF(AND('INPUT INF'!$C499="I",'INPUT INF'!$D499=$D$2003),'INPUT INF'!$A499,"")</f>
        <v/>
      </c>
      <c r="E2500" s="100" t="str">
        <f>IF(AND('INPUT INF'!$C499="I",'INPUT INF'!$D499=$E$2003),'INPUT INF'!$A499,"")</f>
        <v/>
      </c>
      <c r="F2500" s="100" t="str">
        <f>IF(AND('INPUT INF'!$C499="I",'INPUT INF'!$D499=$F$2003),'INPUT INF'!$A499,"")</f>
        <v/>
      </c>
      <c r="G2500" s="100" t="str">
        <f>IF(AND('INPUT INF'!$C499="I",'INPUT INF'!$D499=$G$2003),'INPUT INF'!$A499,"")</f>
        <v/>
      </c>
      <c r="H2500" s="100" t="str">
        <f>IF(AND('INPUT INF'!$C499="II",'INPUT INF'!$D499=$H$2003),'INPUT INF'!$A499,"")</f>
        <v/>
      </c>
      <c r="I2500" s="100" t="str">
        <f>IF(AND('INPUT INF'!$C499="II",'INPUT INF'!$D499=$I$2003),'INPUT INF'!$A499,"")</f>
        <v/>
      </c>
      <c r="J2500" s="100" t="str">
        <f>IF(AND('INPUT INF'!$C499="II",'INPUT INF'!$D499=$J$2003),'INPUT INF'!$A499,"")</f>
        <v/>
      </c>
      <c r="K2500" s="100" t="str">
        <f>IF(AND('INPUT INF'!$C499="II",'INPUT INF'!$D499=$K$2003),'INPUT INF'!$A499,"")</f>
        <v/>
      </c>
      <c r="L2500" s="100" t="str">
        <f>IF(AND('INPUT INF'!$C499="II",'INPUT INF'!$D499=$L$2003),'INPUT INF'!$A499,"")</f>
        <v/>
      </c>
      <c r="M2500" s="100" t="str">
        <f>IF(AND('INPUT INF'!$C499="II",'INPUT INF'!$D499=$M$2003),'INPUT INF'!$A499,"")</f>
        <v/>
      </c>
      <c r="N2500" s="100" t="str">
        <f t="shared" si="7470"/>
        <v/>
      </c>
      <c r="O2500" s="100" t="str">
        <f t="shared" si="7479"/>
        <v/>
      </c>
      <c r="P2500" s="100" t="str">
        <f t="shared" si="7479"/>
        <v/>
      </c>
      <c r="Q2500" s="100" t="str">
        <f t="shared" si="7479"/>
        <v/>
      </c>
      <c r="R2500" s="100" t="str">
        <f t="shared" si="7479"/>
        <v/>
      </c>
      <c r="S2500" s="100" t="str">
        <f t="shared" si="7479"/>
        <v/>
      </c>
      <c r="T2500" s="100" t="str">
        <f t="shared" si="7479"/>
        <v/>
      </c>
      <c r="U2500" s="100" t="str">
        <f t="shared" si="7479"/>
        <v/>
      </c>
      <c r="V2500" s="100" t="str">
        <f t="shared" si="7479"/>
        <v/>
      </c>
      <c r="W2500" s="100" t="str">
        <f t="shared" si="7479"/>
        <v/>
      </c>
      <c r="X2500" s="100" t="str">
        <f t="shared" si="7479"/>
        <v/>
      </c>
      <c r="Y2500" s="100" t="str">
        <f t="shared" si="7480"/>
        <v/>
      </c>
      <c r="Z2500" s="100" t="str">
        <f t="shared" si="7480"/>
        <v/>
      </c>
      <c r="AA2500" s="100" t="str">
        <f t="shared" si="7480"/>
        <v/>
      </c>
      <c r="AB2500" s="100" t="str">
        <f t="shared" si="7480"/>
        <v/>
      </c>
      <c r="AC2500" s="100" t="str">
        <f t="shared" si="7480"/>
        <v/>
      </c>
      <c r="AD2500" s="100" t="str">
        <f t="shared" si="7480"/>
        <v/>
      </c>
      <c r="AE2500" s="100" t="str">
        <f t="shared" si="7480"/>
        <v/>
      </c>
      <c r="AF2500" s="100" t="str">
        <f t="shared" si="7480"/>
        <v/>
      </c>
      <c r="AG2500" s="100" t="str">
        <f t="shared" si="7480"/>
        <v/>
      </c>
      <c r="AH2500" s="100" t="str">
        <f t="shared" si="7480"/>
        <v/>
      </c>
      <c r="AI2500" s="100" t="str">
        <f t="shared" si="7480"/>
        <v/>
      </c>
      <c r="AJ2500" s="100" t="str">
        <f t="shared" si="7480"/>
        <v/>
      </c>
      <c r="AK2500" s="100" t="str">
        <f>IFERROR(VALUE(INDEX('INPUT DATA'!$Z$5:$Z$605,MATCH(CAL!N2500,'INPUT DATA'!$A$5:$A$605,0))),"")</f>
        <v/>
      </c>
      <c r="AL2500" s="100" t="str">
        <f>IFERROR(VALUE(INDEX('INPUT DATA'!$AA$5:$AA$605,MATCH(CAL!N2500,'INPUT DATA'!$A$5:$A$605,0))),"")</f>
        <v/>
      </c>
      <c r="AM2500" s="100" t="str">
        <f t="shared" si="7468"/>
        <v/>
      </c>
      <c r="AN2500" s="100" t="str">
        <f t="shared" si="7469"/>
        <v/>
      </c>
    </row>
    <row r="2501" spans="2:40" ht="15" customHeight="1" x14ac:dyDescent="0.25">
      <c r="B2501" s="115" t="str">
        <f>IF(AND('INPUT INF'!$C500="I",'INPUT INF'!$D500=$B$2003),'INPUT INF'!$A500,"")</f>
        <v/>
      </c>
      <c r="C2501" s="115" t="str">
        <f>IF(AND('INPUT INF'!$C500="I",'INPUT INF'!$D500=$C$2003),'INPUT INF'!$A500,"")</f>
        <v/>
      </c>
      <c r="D2501" s="100" t="str">
        <f>IF(AND('INPUT INF'!$C500="I",'INPUT INF'!$D500=$D$2003),'INPUT INF'!$A500,"")</f>
        <v/>
      </c>
      <c r="E2501" s="100" t="str">
        <f>IF(AND('INPUT INF'!$C500="I",'INPUT INF'!$D500=$E$2003),'INPUT INF'!$A500,"")</f>
        <v/>
      </c>
      <c r="F2501" s="100" t="str">
        <f>IF(AND('INPUT INF'!$C500="I",'INPUT INF'!$D500=$F$2003),'INPUT INF'!$A500,"")</f>
        <v/>
      </c>
      <c r="G2501" s="100" t="str">
        <f>IF(AND('INPUT INF'!$C500="I",'INPUT INF'!$D500=$G$2003),'INPUT INF'!$A500,"")</f>
        <v/>
      </c>
      <c r="H2501" s="100" t="str">
        <f>IF(AND('INPUT INF'!$C500="II",'INPUT INF'!$D500=$H$2003),'INPUT INF'!$A500,"")</f>
        <v/>
      </c>
      <c r="I2501" s="100" t="str">
        <f>IF(AND('INPUT INF'!$C500="II",'INPUT INF'!$D500=$I$2003),'INPUT INF'!$A500,"")</f>
        <v/>
      </c>
      <c r="J2501" s="100" t="str">
        <f>IF(AND('INPUT INF'!$C500="II",'INPUT INF'!$D500=$J$2003),'INPUT INF'!$A500,"")</f>
        <v/>
      </c>
      <c r="K2501" s="100" t="str">
        <f>IF(AND('INPUT INF'!$C500="II",'INPUT INF'!$D500=$K$2003),'INPUT INF'!$A500,"")</f>
        <v/>
      </c>
      <c r="L2501" s="100" t="str">
        <f>IF(AND('INPUT INF'!$C500="II",'INPUT INF'!$D500=$L$2003),'INPUT INF'!$A500,"")</f>
        <v/>
      </c>
      <c r="M2501" s="100" t="str">
        <f>IF(AND('INPUT INF'!$C500="II",'INPUT INF'!$D500=$M$2003),'INPUT INF'!$A500,"")</f>
        <v/>
      </c>
      <c r="N2501" s="100" t="str">
        <f t="shared" si="7470"/>
        <v/>
      </c>
      <c r="O2501" s="100" t="str">
        <f t="shared" si="7479"/>
        <v/>
      </c>
      <c r="P2501" s="100" t="str">
        <f t="shared" si="7479"/>
        <v/>
      </c>
      <c r="Q2501" s="100" t="str">
        <f t="shared" si="7479"/>
        <v/>
      </c>
      <c r="R2501" s="100" t="str">
        <f t="shared" si="7479"/>
        <v/>
      </c>
      <c r="S2501" s="100" t="str">
        <f t="shared" si="7479"/>
        <v/>
      </c>
      <c r="T2501" s="100" t="str">
        <f t="shared" si="7479"/>
        <v/>
      </c>
      <c r="U2501" s="100" t="str">
        <f t="shared" si="7479"/>
        <v/>
      </c>
      <c r="V2501" s="100" t="str">
        <f t="shared" si="7479"/>
        <v/>
      </c>
      <c r="W2501" s="100" t="str">
        <f t="shared" si="7479"/>
        <v/>
      </c>
      <c r="X2501" s="100" t="str">
        <f t="shared" si="7479"/>
        <v/>
      </c>
      <c r="Y2501" s="100" t="str">
        <f t="shared" si="7480"/>
        <v/>
      </c>
      <c r="Z2501" s="100" t="str">
        <f t="shared" si="7480"/>
        <v/>
      </c>
      <c r="AA2501" s="100" t="str">
        <f t="shared" si="7480"/>
        <v/>
      </c>
      <c r="AB2501" s="100" t="str">
        <f t="shared" si="7480"/>
        <v/>
      </c>
      <c r="AC2501" s="100" t="str">
        <f t="shared" si="7480"/>
        <v/>
      </c>
      <c r="AD2501" s="100" t="str">
        <f t="shared" si="7480"/>
        <v/>
      </c>
      <c r="AE2501" s="100" t="str">
        <f t="shared" si="7480"/>
        <v/>
      </c>
      <c r="AF2501" s="100" t="str">
        <f t="shared" si="7480"/>
        <v/>
      </c>
      <c r="AG2501" s="100" t="str">
        <f t="shared" si="7480"/>
        <v/>
      </c>
      <c r="AH2501" s="100" t="str">
        <f t="shared" si="7480"/>
        <v/>
      </c>
      <c r="AI2501" s="100" t="str">
        <f t="shared" si="7480"/>
        <v/>
      </c>
      <c r="AJ2501" s="100" t="str">
        <f t="shared" si="7480"/>
        <v/>
      </c>
      <c r="AK2501" s="100" t="str">
        <f>IFERROR(VALUE(INDEX('INPUT DATA'!$Z$5:$Z$605,MATCH(CAL!N2501,'INPUT DATA'!$A$5:$A$605,0))),"")</f>
        <v/>
      </c>
      <c r="AL2501" s="100" t="str">
        <f>IFERROR(VALUE(INDEX('INPUT DATA'!$AA$5:$AA$605,MATCH(CAL!N2501,'INPUT DATA'!$A$5:$A$605,0))),"")</f>
        <v/>
      </c>
      <c r="AM2501" s="100" t="str">
        <f t="shared" si="7468"/>
        <v/>
      </c>
      <c r="AN2501" s="100" t="str">
        <f t="shared" si="7469"/>
        <v/>
      </c>
    </row>
    <row r="2502" spans="2:40" ht="15" customHeight="1" x14ac:dyDescent="0.25">
      <c r="B2502" s="115" t="str">
        <f>IF(AND('INPUT INF'!$C501="I",'INPUT INF'!$D501=$B$2003),'INPUT INF'!$A501,"")</f>
        <v/>
      </c>
      <c r="C2502" s="115" t="str">
        <f>IF(AND('INPUT INF'!$C501="I",'INPUT INF'!$D501=$C$2003),'INPUT INF'!$A501,"")</f>
        <v/>
      </c>
      <c r="D2502" s="100" t="str">
        <f>IF(AND('INPUT INF'!$C501="I",'INPUT INF'!$D501=$D$2003),'INPUT INF'!$A501,"")</f>
        <v/>
      </c>
      <c r="E2502" s="100" t="str">
        <f>IF(AND('INPUT INF'!$C501="I",'INPUT INF'!$D501=$E$2003),'INPUT INF'!$A501,"")</f>
        <v/>
      </c>
      <c r="F2502" s="100" t="str">
        <f>IF(AND('INPUT INF'!$C501="I",'INPUT INF'!$D501=$F$2003),'INPUT INF'!$A501,"")</f>
        <v/>
      </c>
      <c r="G2502" s="100" t="str">
        <f>IF(AND('INPUT INF'!$C501="I",'INPUT INF'!$D501=$G$2003),'INPUT INF'!$A501,"")</f>
        <v/>
      </c>
      <c r="H2502" s="100" t="str">
        <f>IF(AND('INPUT INF'!$C501="II",'INPUT INF'!$D501=$H$2003),'INPUT INF'!$A501,"")</f>
        <v/>
      </c>
      <c r="I2502" s="100" t="str">
        <f>IF(AND('INPUT INF'!$C501="II",'INPUT INF'!$D501=$I$2003),'INPUT INF'!$A501,"")</f>
        <v/>
      </c>
      <c r="J2502" s="100" t="str">
        <f>IF(AND('INPUT INF'!$C501="II",'INPUT INF'!$D501=$J$2003),'INPUT INF'!$A501,"")</f>
        <v/>
      </c>
      <c r="K2502" s="100" t="str">
        <f>IF(AND('INPUT INF'!$C501="II",'INPUT INF'!$D501=$K$2003),'INPUT INF'!$A501,"")</f>
        <v/>
      </c>
      <c r="L2502" s="100" t="str">
        <f>IF(AND('INPUT INF'!$C501="II",'INPUT INF'!$D501=$L$2003),'INPUT INF'!$A501,"")</f>
        <v/>
      </c>
      <c r="M2502" s="100" t="str">
        <f>IF(AND('INPUT INF'!$C501="II",'INPUT INF'!$D501=$M$2003),'INPUT INF'!$A501,"")</f>
        <v/>
      </c>
      <c r="N2502" s="100" t="str">
        <f t="shared" si="7470"/>
        <v/>
      </c>
      <c r="O2502" s="100" t="str">
        <f t="shared" si="7479"/>
        <v/>
      </c>
      <c r="P2502" s="100" t="str">
        <f t="shared" si="7479"/>
        <v/>
      </c>
      <c r="Q2502" s="100" t="str">
        <f t="shared" si="7479"/>
        <v/>
      </c>
      <c r="R2502" s="100" t="str">
        <f t="shared" si="7479"/>
        <v/>
      </c>
      <c r="S2502" s="100" t="str">
        <f t="shared" si="7479"/>
        <v/>
      </c>
      <c r="T2502" s="100" t="str">
        <f t="shared" si="7479"/>
        <v/>
      </c>
      <c r="U2502" s="100" t="str">
        <f t="shared" si="7479"/>
        <v/>
      </c>
      <c r="V2502" s="100" t="str">
        <f t="shared" si="7479"/>
        <v/>
      </c>
      <c r="W2502" s="100" t="str">
        <f t="shared" si="7479"/>
        <v/>
      </c>
      <c r="X2502" s="100" t="str">
        <f t="shared" si="7479"/>
        <v/>
      </c>
      <c r="Y2502" s="100" t="str">
        <f t="shared" si="7480"/>
        <v/>
      </c>
      <c r="Z2502" s="100" t="str">
        <f t="shared" si="7480"/>
        <v/>
      </c>
      <c r="AA2502" s="100" t="str">
        <f t="shared" si="7480"/>
        <v/>
      </c>
      <c r="AB2502" s="100" t="str">
        <f t="shared" si="7480"/>
        <v/>
      </c>
      <c r="AC2502" s="100" t="str">
        <f t="shared" si="7480"/>
        <v/>
      </c>
      <c r="AD2502" s="100" t="str">
        <f t="shared" si="7480"/>
        <v/>
      </c>
      <c r="AE2502" s="100" t="str">
        <f t="shared" si="7480"/>
        <v/>
      </c>
      <c r="AF2502" s="100" t="str">
        <f t="shared" si="7480"/>
        <v/>
      </c>
      <c r="AG2502" s="100" t="str">
        <f t="shared" si="7480"/>
        <v/>
      </c>
      <c r="AH2502" s="100" t="str">
        <f t="shared" si="7480"/>
        <v/>
      </c>
      <c r="AI2502" s="100" t="str">
        <f t="shared" si="7480"/>
        <v/>
      </c>
      <c r="AJ2502" s="100" t="str">
        <f t="shared" si="7480"/>
        <v/>
      </c>
      <c r="AK2502" s="100" t="str">
        <f>IFERROR(VALUE(INDEX('INPUT DATA'!$Z$5:$Z$605,MATCH(CAL!N2502,'INPUT DATA'!$A$5:$A$605,0))),"")</f>
        <v/>
      </c>
      <c r="AL2502" s="100" t="str">
        <f>IFERROR(VALUE(INDEX('INPUT DATA'!$AA$5:$AA$605,MATCH(CAL!N2502,'INPUT DATA'!$A$5:$A$605,0))),"")</f>
        <v/>
      </c>
      <c r="AM2502" s="100" t="str">
        <f t="shared" si="7468"/>
        <v/>
      </c>
      <c r="AN2502" s="100" t="str">
        <f t="shared" si="7469"/>
        <v/>
      </c>
    </row>
    <row r="2503" spans="2:40" ht="15" customHeight="1" x14ac:dyDescent="0.25">
      <c r="B2503" s="115" t="str">
        <f>IF(AND('INPUT INF'!$C502="I",'INPUT INF'!$D502=$B$2003),'INPUT INF'!$A502,"")</f>
        <v/>
      </c>
      <c r="C2503" s="115" t="str">
        <f>IF(AND('INPUT INF'!$C502="I",'INPUT INF'!$D502=$C$2003),'INPUT INF'!$A502,"")</f>
        <v/>
      </c>
      <c r="D2503" s="100" t="str">
        <f>IF(AND('INPUT INF'!$C502="I",'INPUT INF'!$D502=$D$2003),'INPUT INF'!$A502,"")</f>
        <v/>
      </c>
      <c r="E2503" s="100" t="str">
        <f>IF(AND('INPUT INF'!$C502="I",'INPUT INF'!$D502=$E$2003),'INPUT INF'!$A502,"")</f>
        <v/>
      </c>
      <c r="F2503" s="100" t="str">
        <f>IF(AND('INPUT INF'!$C502="I",'INPUT INF'!$D502=$F$2003),'INPUT INF'!$A502,"")</f>
        <v/>
      </c>
      <c r="G2503" s="100" t="str">
        <f>IF(AND('INPUT INF'!$C502="I",'INPUT INF'!$D502=$G$2003),'INPUT INF'!$A502,"")</f>
        <v/>
      </c>
      <c r="H2503" s="100" t="str">
        <f>IF(AND('INPUT INF'!$C502="II",'INPUT INF'!$D502=$H$2003),'INPUT INF'!$A502,"")</f>
        <v/>
      </c>
      <c r="I2503" s="100" t="str">
        <f>IF(AND('INPUT INF'!$C502="II",'INPUT INF'!$D502=$I$2003),'INPUT INF'!$A502,"")</f>
        <v/>
      </c>
      <c r="J2503" s="100" t="str">
        <f>IF(AND('INPUT INF'!$C502="II",'INPUT INF'!$D502=$J$2003),'INPUT INF'!$A502,"")</f>
        <v/>
      </c>
      <c r="K2503" s="100" t="str">
        <f>IF(AND('INPUT INF'!$C502="II",'INPUT INF'!$D502=$K$2003),'INPUT INF'!$A502,"")</f>
        <v/>
      </c>
      <c r="L2503" s="100" t="str">
        <f>IF(AND('INPUT INF'!$C502="II",'INPUT INF'!$D502=$L$2003),'INPUT INF'!$A502,"")</f>
        <v/>
      </c>
      <c r="M2503" s="100" t="str">
        <f>IF(AND('INPUT INF'!$C502="II",'INPUT INF'!$D502=$M$2003),'INPUT INF'!$A502,"")</f>
        <v/>
      </c>
      <c r="N2503" s="100" t="str">
        <f t="shared" si="7470"/>
        <v/>
      </c>
      <c r="O2503" s="100" t="str">
        <f t="shared" si="7479"/>
        <v/>
      </c>
      <c r="P2503" s="100" t="str">
        <f t="shared" si="7479"/>
        <v/>
      </c>
      <c r="Q2503" s="100" t="str">
        <f t="shared" si="7479"/>
        <v/>
      </c>
      <c r="R2503" s="100" t="str">
        <f t="shared" si="7479"/>
        <v/>
      </c>
      <c r="S2503" s="100" t="str">
        <f t="shared" si="7479"/>
        <v/>
      </c>
      <c r="T2503" s="100" t="str">
        <f t="shared" si="7479"/>
        <v/>
      </c>
      <c r="U2503" s="100" t="str">
        <f t="shared" si="7479"/>
        <v/>
      </c>
      <c r="V2503" s="100" t="str">
        <f t="shared" si="7479"/>
        <v/>
      </c>
      <c r="W2503" s="100" t="str">
        <f t="shared" si="7479"/>
        <v/>
      </c>
      <c r="X2503" s="100" t="str">
        <f t="shared" si="7479"/>
        <v/>
      </c>
      <c r="Y2503" s="100" t="str">
        <f t="shared" si="7480"/>
        <v/>
      </c>
      <c r="Z2503" s="100" t="str">
        <f t="shared" si="7480"/>
        <v/>
      </c>
      <c r="AA2503" s="100" t="str">
        <f t="shared" si="7480"/>
        <v/>
      </c>
      <c r="AB2503" s="100" t="str">
        <f t="shared" si="7480"/>
        <v/>
      </c>
      <c r="AC2503" s="100" t="str">
        <f t="shared" si="7480"/>
        <v/>
      </c>
      <c r="AD2503" s="100" t="str">
        <f t="shared" si="7480"/>
        <v/>
      </c>
      <c r="AE2503" s="100" t="str">
        <f t="shared" si="7480"/>
        <v/>
      </c>
      <c r="AF2503" s="100" t="str">
        <f t="shared" si="7480"/>
        <v/>
      </c>
      <c r="AG2503" s="100" t="str">
        <f t="shared" si="7480"/>
        <v/>
      </c>
      <c r="AH2503" s="100" t="str">
        <f t="shared" si="7480"/>
        <v/>
      </c>
      <c r="AI2503" s="100" t="str">
        <f t="shared" si="7480"/>
        <v/>
      </c>
      <c r="AJ2503" s="100" t="str">
        <f t="shared" si="7480"/>
        <v/>
      </c>
      <c r="AK2503" s="100" t="str">
        <f>IFERROR(VALUE(INDEX('INPUT DATA'!$Z$5:$Z$605,MATCH(CAL!N2503,'INPUT DATA'!$A$5:$A$605,0))),"")</f>
        <v/>
      </c>
      <c r="AL2503" s="100" t="str">
        <f>IFERROR(VALUE(INDEX('INPUT DATA'!$AA$5:$AA$605,MATCH(CAL!N2503,'INPUT DATA'!$A$5:$A$605,0))),"")</f>
        <v/>
      </c>
      <c r="AM2503" s="100" t="str">
        <f t="shared" si="7468"/>
        <v/>
      </c>
      <c r="AN2503" s="100" t="str">
        <f t="shared" si="7469"/>
        <v/>
      </c>
    </row>
    <row r="2504" spans="2:40" ht="15" customHeight="1" x14ac:dyDescent="0.25">
      <c r="B2504" s="115" t="str">
        <f>IF(AND('INPUT INF'!$C503="I",'INPUT INF'!$D503=$B$2003),'INPUT INF'!$A503,"")</f>
        <v/>
      </c>
      <c r="C2504" s="115" t="str">
        <f>IF(AND('INPUT INF'!$C503="I",'INPUT INF'!$D503=$C$2003),'INPUT INF'!$A503,"")</f>
        <v/>
      </c>
      <c r="D2504" s="100" t="str">
        <f>IF(AND('INPUT INF'!$C503="I",'INPUT INF'!$D503=$D$2003),'INPUT INF'!$A503,"")</f>
        <v/>
      </c>
      <c r="E2504" s="100" t="str">
        <f>IF(AND('INPUT INF'!$C503="I",'INPUT INF'!$D503=$E$2003),'INPUT INF'!$A503,"")</f>
        <v/>
      </c>
      <c r="F2504" s="100" t="str">
        <f>IF(AND('INPUT INF'!$C503="I",'INPUT INF'!$D503=$F$2003),'INPUT INF'!$A503,"")</f>
        <v/>
      </c>
      <c r="G2504" s="100" t="str">
        <f>IF(AND('INPUT INF'!$C503="I",'INPUT INF'!$D503=$G$2003),'INPUT INF'!$A503,"")</f>
        <v/>
      </c>
      <c r="H2504" s="100" t="str">
        <f>IF(AND('INPUT INF'!$C503="II",'INPUT INF'!$D503=$H$2003),'INPUT INF'!$A503,"")</f>
        <v/>
      </c>
      <c r="I2504" s="100" t="str">
        <f>IF(AND('INPUT INF'!$C503="II",'INPUT INF'!$D503=$I$2003),'INPUT INF'!$A503,"")</f>
        <v/>
      </c>
      <c r="J2504" s="100" t="str">
        <f>IF(AND('INPUT INF'!$C503="II",'INPUT INF'!$D503=$J$2003),'INPUT INF'!$A503,"")</f>
        <v/>
      </c>
      <c r="K2504" s="100" t="str">
        <f>IF(AND('INPUT INF'!$C503="II",'INPUT INF'!$D503=$K$2003),'INPUT INF'!$A503,"")</f>
        <v/>
      </c>
      <c r="L2504" s="100" t="str">
        <f>IF(AND('INPUT INF'!$C503="II",'INPUT INF'!$D503=$L$2003),'INPUT INF'!$A503,"")</f>
        <v/>
      </c>
      <c r="M2504" s="100" t="str">
        <f>IF(AND('INPUT INF'!$C503="II",'INPUT INF'!$D503=$M$2003),'INPUT INF'!$A503,"")</f>
        <v/>
      </c>
      <c r="N2504" s="100" t="str">
        <f t="shared" si="7470"/>
        <v/>
      </c>
      <c r="O2504" s="100" t="str">
        <f t="shared" ref="O2504:X2513" si="7481">VLOOKUP($N2504,$B$1003:$AA$1901,O$2003,FALSE)</f>
        <v/>
      </c>
      <c r="P2504" s="100" t="str">
        <f t="shared" si="7481"/>
        <v/>
      </c>
      <c r="Q2504" s="100" t="str">
        <f t="shared" si="7481"/>
        <v/>
      </c>
      <c r="R2504" s="100" t="str">
        <f t="shared" si="7481"/>
        <v/>
      </c>
      <c r="S2504" s="100" t="str">
        <f t="shared" si="7481"/>
        <v/>
      </c>
      <c r="T2504" s="100" t="str">
        <f t="shared" si="7481"/>
        <v/>
      </c>
      <c r="U2504" s="100" t="str">
        <f t="shared" si="7481"/>
        <v/>
      </c>
      <c r="V2504" s="100" t="str">
        <f t="shared" si="7481"/>
        <v/>
      </c>
      <c r="W2504" s="100" t="str">
        <f t="shared" si="7481"/>
        <v/>
      </c>
      <c r="X2504" s="100" t="str">
        <f t="shared" si="7481"/>
        <v/>
      </c>
      <c r="Y2504" s="100" t="str">
        <f t="shared" ref="Y2504:AJ2513" si="7482">VLOOKUP($N2504,$B$1003:$AA$1901,Y$2003,FALSE)</f>
        <v/>
      </c>
      <c r="Z2504" s="100" t="str">
        <f t="shared" si="7482"/>
        <v/>
      </c>
      <c r="AA2504" s="100" t="str">
        <f t="shared" si="7482"/>
        <v/>
      </c>
      <c r="AB2504" s="100" t="str">
        <f t="shared" si="7482"/>
        <v/>
      </c>
      <c r="AC2504" s="100" t="str">
        <f t="shared" si="7482"/>
        <v/>
      </c>
      <c r="AD2504" s="100" t="str">
        <f t="shared" si="7482"/>
        <v/>
      </c>
      <c r="AE2504" s="100" t="str">
        <f t="shared" si="7482"/>
        <v/>
      </c>
      <c r="AF2504" s="100" t="str">
        <f t="shared" si="7482"/>
        <v/>
      </c>
      <c r="AG2504" s="100" t="str">
        <f t="shared" si="7482"/>
        <v/>
      </c>
      <c r="AH2504" s="100" t="str">
        <f t="shared" si="7482"/>
        <v/>
      </c>
      <c r="AI2504" s="100" t="str">
        <f t="shared" si="7482"/>
        <v/>
      </c>
      <c r="AJ2504" s="100" t="str">
        <f t="shared" si="7482"/>
        <v/>
      </c>
      <c r="AK2504" s="100" t="str">
        <f>IFERROR(VALUE(INDEX('INPUT DATA'!$Z$5:$Z$605,MATCH(CAL!N2504,'INPUT DATA'!$A$5:$A$605,0))),"")</f>
        <v/>
      </c>
      <c r="AL2504" s="100" t="str">
        <f>IFERROR(VALUE(INDEX('INPUT DATA'!$AA$5:$AA$605,MATCH(CAL!N2504,'INPUT DATA'!$A$5:$A$605,0))),"")</f>
        <v/>
      </c>
      <c r="AM2504" s="100" t="str">
        <f t="shared" si="7468"/>
        <v/>
      </c>
      <c r="AN2504" s="100" t="str">
        <f t="shared" si="7469"/>
        <v/>
      </c>
    </row>
    <row r="2505" spans="2:40" ht="15" customHeight="1" x14ac:dyDescent="0.25">
      <c r="B2505" s="115" t="str">
        <f>IF(AND('INPUT INF'!$C504="I",'INPUT INF'!$D504=$B$2003),'INPUT INF'!$A504,"")</f>
        <v/>
      </c>
      <c r="C2505" s="115" t="str">
        <f>IF(AND('INPUT INF'!$C504="I",'INPUT INF'!$D504=$C$2003),'INPUT INF'!$A504,"")</f>
        <v/>
      </c>
      <c r="D2505" s="100" t="str">
        <f>IF(AND('INPUT INF'!$C504="I",'INPUT INF'!$D504=$D$2003),'INPUT INF'!$A504,"")</f>
        <v/>
      </c>
      <c r="E2505" s="100" t="str">
        <f>IF(AND('INPUT INF'!$C504="I",'INPUT INF'!$D504=$E$2003),'INPUT INF'!$A504,"")</f>
        <v/>
      </c>
      <c r="F2505" s="100" t="str">
        <f>IF(AND('INPUT INF'!$C504="I",'INPUT INF'!$D504=$F$2003),'INPUT INF'!$A504,"")</f>
        <v/>
      </c>
      <c r="G2505" s="100" t="str">
        <f>IF(AND('INPUT INF'!$C504="I",'INPUT INF'!$D504=$G$2003),'INPUT INF'!$A504,"")</f>
        <v/>
      </c>
      <c r="H2505" s="100" t="str">
        <f>IF(AND('INPUT INF'!$C504="II",'INPUT INF'!$D504=$H$2003),'INPUT INF'!$A504,"")</f>
        <v/>
      </c>
      <c r="I2505" s="100" t="str">
        <f>IF(AND('INPUT INF'!$C504="II",'INPUT INF'!$D504=$I$2003),'INPUT INF'!$A504,"")</f>
        <v/>
      </c>
      <c r="J2505" s="100" t="str">
        <f>IF(AND('INPUT INF'!$C504="II",'INPUT INF'!$D504=$J$2003),'INPUT INF'!$A504,"")</f>
        <v/>
      </c>
      <c r="K2505" s="100" t="str">
        <f>IF(AND('INPUT INF'!$C504="II",'INPUT INF'!$D504=$K$2003),'INPUT INF'!$A504,"")</f>
        <v/>
      </c>
      <c r="L2505" s="100" t="str">
        <f>IF(AND('INPUT INF'!$C504="II",'INPUT INF'!$D504=$L$2003),'INPUT INF'!$A504,"")</f>
        <v/>
      </c>
      <c r="M2505" s="100" t="str">
        <f>IF(AND('INPUT INF'!$C504="II",'INPUT INF'!$D504=$M$2003),'INPUT INF'!$A504,"")</f>
        <v/>
      </c>
      <c r="N2505" s="100" t="str">
        <f t="shared" si="7470"/>
        <v/>
      </c>
      <c r="O2505" s="100" t="str">
        <f t="shared" si="7481"/>
        <v/>
      </c>
      <c r="P2505" s="100" t="str">
        <f t="shared" si="7481"/>
        <v/>
      </c>
      <c r="Q2505" s="100" t="str">
        <f t="shared" si="7481"/>
        <v/>
      </c>
      <c r="R2505" s="100" t="str">
        <f t="shared" si="7481"/>
        <v/>
      </c>
      <c r="S2505" s="100" t="str">
        <f t="shared" si="7481"/>
        <v/>
      </c>
      <c r="T2505" s="100" t="str">
        <f t="shared" si="7481"/>
        <v/>
      </c>
      <c r="U2505" s="100" t="str">
        <f t="shared" si="7481"/>
        <v/>
      </c>
      <c r="V2505" s="100" t="str">
        <f t="shared" si="7481"/>
        <v/>
      </c>
      <c r="W2505" s="100" t="str">
        <f t="shared" si="7481"/>
        <v/>
      </c>
      <c r="X2505" s="100" t="str">
        <f t="shared" si="7481"/>
        <v/>
      </c>
      <c r="Y2505" s="100" t="str">
        <f t="shared" si="7482"/>
        <v/>
      </c>
      <c r="Z2505" s="100" t="str">
        <f t="shared" si="7482"/>
        <v/>
      </c>
      <c r="AA2505" s="100" t="str">
        <f t="shared" si="7482"/>
        <v/>
      </c>
      <c r="AB2505" s="100" t="str">
        <f t="shared" si="7482"/>
        <v/>
      </c>
      <c r="AC2505" s="100" t="str">
        <f t="shared" si="7482"/>
        <v/>
      </c>
      <c r="AD2505" s="100" t="str">
        <f t="shared" si="7482"/>
        <v/>
      </c>
      <c r="AE2505" s="100" t="str">
        <f t="shared" si="7482"/>
        <v/>
      </c>
      <c r="AF2505" s="100" t="str">
        <f t="shared" si="7482"/>
        <v/>
      </c>
      <c r="AG2505" s="100" t="str">
        <f t="shared" si="7482"/>
        <v/>
      </c>
      <c r="AH2505" s="100" t="str">
        <f t="shared" si="7482"/>
        <v/>
      </c>
      <c r="AI2505" s="100" t="str">
        <f t="shared" si="7482"/>
        <v/>
      </c>
      <c r="AJ2505" s="100" t="str">
        <f t="shared" si="7482"/>
        <v/>
      </c>
      <c r="AK2505" s="100" t="str">
        <f>IFERROR(VALUE(INDEX('INPUT DATA'!$Z$5:$Z$605,MATCH(CAL!N2505,'INPUT DATA'!$A$5:$A$605,0))),"")</f>
        <v/>
      </c>
      <c r="AL2505" s="100" t="str">
        <f>IFERROR(VALUE(INDEX('INPUT DATA'!$AA$5:$AA$605,MATCH(CAL!N2505,'INPUT DATA'!$A$5:$A$605,0))),"")</f>
        <v/>
      </c>
      <c r="AM2505" s="100" t="str">
        <f t="shared" si="7468"/>
        <v/>
      </c>
      <c r="AN2505" s="100" t="str">
        <f t="shared" si="7469"/>
        <v/>
      </c>
    </row>
    <row r="2506" spans="2:40" ht="15" customHeight="1" x14ac:dyDescent="0.25">
      <c r="B2506" s="115" t="str">
        <f>IF(AND('INPUT INF'!$C505="I",'INPUT INF'!$D505=$B$2003),'INPUT INF'!$A505,"")</f>
        <v/>
      </c>
      <c r="C2506" s="115" t="str">
        <f>IF(AND('INPUT INF'!$C505="I",'INPUT INF'!$D505=$C$2003),'INPUT INF'!$A505,"")</f>
        <v/>
      </c>
      <c r="D2506" s="100" t="str">
        <f>IF(AND('INPUT INF'!$C505="I",'INPUT INF'!$D505=$D$2003),'INPUT INF'!$A505,"")</f>
        <v/>
      </c>
      <c r="E2506" s="100" t="str">
        <f>IF(AND('INPUT INF'!$C505="I",'INPUT INF'!$D505=$E$2003),'INPUT INF'!$A505,"")</f>
        <v/>
      </c>
      <c r="F2506" s="100" t="str">
        <f>IF(AND('INPUT INF'!$C505="I",'INPUT INF'!$D505=$F$2003),'INPUT INF'!$A505,"")</f>
        <v/>
      </c>
      <c r="G2506" s="100" t="str">
        <f>IF(AND('INPUT INF'!$C505="I",'INPUT INF'!$D505=$G$2003),'INPUT INF'!$A505,"")</f>
        <v/>
      </c>
      <c r="H2506" s="100" t="str">
        <f>IF(AND('INPUT INF'!$C505="II",'INPUT INF'!$D505=$H$2003),'INPUT INF'!$A505,"")</f>
        <v/>
      </c>
      <c r="I2506" s="100" t="str">
        <f>IF(AND('INPUT INF'!$C505="II",'INPUT INF'!$D505=$I$2003),'INPUT INF'!$A505,"")</f>
        <v/>
      </c>
      <c r="J2506" s="100" t="str">
        <f>IF(AND('INPUT INF'!$C505="II",'INPUT INF'!$D505=$J$2003),'INPUT INF'!$A505,"")</f>
        <v/>
      </c>
      <c r="K2506" s="100" t="str">
        <f>IF(AND('INPUT INF'!$C505="II",'INPUT INF'!$D505=$K$2003),'INPUT INF'!$A505,"")</f>
        <v/>
      </c>
      <c r="L2506" s="100" t="str">
        <f>IF(AND('INPUT INF'!$C505="II",'INPUT INF'!$D505=$L$2003),'INPUT INF'!$A505,"")</f>
        <v/>
      </c>
      <c r="M2506" s="100" t="str">
        <f>IF(AND('INPUT INF'!$C505="II",'INPUT INF'!$D505=$M$2003),'INPUT INF'!$A505,"")</f>
        <v/>
      </c>
      <c r="N2506" s="100" t="str">
        <f t="shared" si="7470"/>
        <v/>
      </c>
      <c r="O2506" s="100" t="str">
        <f t="shared" si="7481"/>
        <v/>
      </c>
      <c r="P2506" s="100" t="str">
        <f t="shared" si="7481"/>
        <v/>
      </c>
      <c r="Q2506" s="100" t="str">
        <f t="shared" si="7481"/>
        <v/>
      </c>
      <c r="R2506" s="100" t="str">
        <f t="shared" si="7481"/>
        <v/>
      </c>
      <c r="S2506" s="100" t="str">
        <f t="shared" si="7481"/>
        <v/>
      </c>
      <c r="T2506" s="100" t="str">
        <f t="shared" si="7481"/>
        <v/>
      </c>
      <c r="U2506" s="100" t="str">
        <f t="shared" si="7481"/>
        <v/>
      </c>
      <c r="V2506" s="100" t="str">
        <f t="shared" si="7481"/>
        <v/>
      </c>
      <c r="W2506" s="100" t="str">
        <f t="shared" si="7481"/>
        <v/>
      </c>
      <c r="X2506" s="100" t="str">
        <f t="shared" si="7481"/>
        <v/>
      </c>
      <c r="Y2506" s="100" t="str">
        <f t="shared" si="7482"/>
        <v/>
      </c>
      <c r="Z2506" s="100" t="str">
        <f t="shared" si="7482"/>
        <v/>
      </c>
      <c r="AA2506" s="100" t="str">
        <f t="shared" si="7482"/>
        <v/>
      </c>
      <c r="AB2506" s="100" t="str">
        <f t="shared" si="7482"/>
        <v/>
      </c>
      <c r="AC2506" s="100" t="str">
        <f t="shared" si="7482"/>
        <v/>
      </c>
      <c r="AD2506" s="100" t="str">
        <f t="shared" si="7482"/>
        <v/>
      </c>
      <c r="AE2506" s="100" t="str">
        <f t="shared" si="7482"/>
        <v/>
      </c>
      <c r="AF2506" s="100" t="str">
        <f t="shared" si="7482"/>
        <v/>
      </c>
      <c r="AG2506" s="100" t="str">
        <f t="shared" si="7482"/>
        <v/>
      </c>
      <c r="AH2506" s="100" t="str">
        <f t="shared" si="7482"/>
        <v/>
      </c>
      <c r="AI2506" s="100" t="str">
        <f t="shared" si="7482"/>
        <v/>
      </c>
      <c r="AJ2506" s="100" t="str">
        <f t="shared" si="7482"/>
        <v/>
      </c>
      <c r="AK2506" s="100" t="str">
        <f>IFERROR(VALUE(INDEX('INPUT DATA'!$Z$5:$Z$605,MATCH(CAL!N2506,'INPUT DATA'!$A$5:$A$605,0))),"")</f>
        <v/>
      </c>
      <c r="AL2506" s="100" t="str">
        <f>IFERROR(VALUE(INDEX('INPUT DATA'!$AA$5:$AA$605,MATCH(CAL!N2506,'INPUT DATA'!$A$5:$A$605,0))),"")</f>
        <v/>
      </c>
      <c r="AM2506" s="100" t="str">
        <f t="shared" si="7468"/>
        <v/>
      </c>
      <c r="AN2506" s="100" t="str">
        <f t="shared" si="7469"/>
        <v/>
      </c>
    </row>
    <row r="2507" spans="2:40" ht="15" customHeight="1" x14ac:dyDescent="0.25">
      <c r="B2507" s="115" t="str">
        <f>IF(AND('INPUT INF'!$C506="I",'INPUT INF'!$D506=$B$2003),'INPUT INF'!$A506,"")</f>
        <v/>
      </c>
      <c r="C2507" s="115" t="str">
        <f>IF(AND('INPUT INF'!$C506="I",'INPUT INF'!$D506=$C$2003),'INPUT INF'!$A506,"")</f>
        <v/>
      </c>
      <c r="D2507" s="100" t="str">
        <f>IF(AND('INPUT INF'!$C506="I",'INPUT INF'!$D506=$D$2003),'INPUT INF'!$A506,"")</f>
        <v/>
      </c>
      <c r="E2507" s="100" t="str">
        <f>IF(AND('INPUT INF'!$C506="I",'INPUT INF'!$D506=$E$2003),'INPUT INF'!$A506,"")</f>
        <v/>
      </c>
      <c r="F2507" s="100" t="str">
        <f>IF(AND('INPUT INF'!$C506="I",'INPUT INF'!$D506=$F$2003),'INPUT INF'!$A506,"")</f>
        <v/>
      </c>
      <c r="G2507" s="100" t="str">
        <f>IF(AND('INPUT INF'!$C506="I",'INPUT INF'!$D506=$G$2003),'INPUT INF'!$A506,"")</f>
        <v/>
      </c>
      <c r="H2507" s="100" t="str">
        <f>IF(AND('INPUT INF'!$C506="II",'INPUT INF'!$D506=$H$2003),'INPUT INF'!$A506,"")</f>
        <v/>
      </c>
      <c r="I2507" s="100" t="str">
        <f>IF(AND('INPUT INF'!$C506="II",'INPUT INF'!$D506=$I$2003),'INPUT INF'!$A506,"")</f>
        <v/>
      </c>
      <c r="J2507" s="100" t="str">
        <f>IF(AND('INPUT INF'!$C506="II",'INPUT INF'!$D506=$J$2003),'INPUT INF'!$A506,"")</f>
        <v/>
      </c>
      <c r="K2507" s="100" t="str">
        <f>IF(AND('INPUT INF'!$C506="II",'INPUT INF'!$D506=$K$2003),'INPUT INF'!$A506,"")</f>
        <v/>
      </c>
      <c r="L2507" s="100" t="str">
        <f>IF(AND('INPUT INF'!$C506="II",'INPUT INF'!$D506=$L$2003),'INPUT INF'!$A506,"")</f>
        <v/>
      </c>
      <c r="M2507" s="100" t="str">
        <f>IF(AND('INPUT INF'!$C506="II",'INPUT INF'!$D506=$M$2003),'INPUT INF'!$A506,"")</f>
        <v/>
      </c>
      <c r="N2507" s="100" t="str">
        <f t="shared" si="7470"/>
        <v/>
      </c>
      <c r="O2507" s="100" t="str">
        <f t="shared" si="7481"/>
        <v/>
      </c>
      <c r="P2507" s="100" t="str">
        <f t="shared" si="7481"/>
        <v/>
      </c>
      <c r="Q2507" s="100" t="str">
        <f t="shared" si="7481"/>
        <v/>
      </c>
      <c r="R2507" s="100" t="str">
        <f t="shared" si="7481"/>
        <v/>
      </c>
      <c r="S2507" s="100" t="str">
        <f t="shared" si="7481"/>
        <v/>
      </c>
      <c r="T2507" s="100" t="str">
        <f t="shared" si="7481"/>
        <v/>
      </c>
      <c r="U2507" s="100" t="str">
        <f t="shared" si="7481"/>
        <v/>
      </c>
      <c r="V2507" s="100" t="str">
        <f t="shared" si="7481"/>
        <v/>
      </c>
      <c r="W2507" s="100" t="str">
        <f t="shared" si="7481"/>
        <v/>
      </c>
      <c r="X2507" s="100" t="str">
        <f t="shared" si="7481"/>
        <v/>
      </c>
      <c r="Y2507" s="100" t="str">
        <f t="shared" si="7482"/>
        <v/>
      </c>
      <c r="Z2507" s="100" t="str">
        <f t="shared" si="7482"/>
        <v/>
      </c>
      <c r="AA2507" s="100" t="str">
        <f t="shared" si="7482"/>
        <v/>
      </c>
      <c r="AB2507" s="100" t="str">
        <f t="shared" si="7482"/>
        <v/>
      </c>
      <c r="AC2507" s="100" t="str">
        <f t="shared" si="7482"/>
        <v/>
      </c>
      <c r="AD2507" s="100" t="str">
        <f t="shared" si="7482"/>
        <v/>
      </c>
      <c r="AE2507" s="100" t="str">
        <f t="shared" si="7482"/>
        <v/>
      </c>
      <c r="AF2507" s="100" t="str">
        <f t="shared" si="7482"/>
        <v/>
      </c>
      <c r="AG2507" s="100" t="str">
        <f t="shared" si="7482"/>
        <v/>
      </c>
      <c r="AH2507" s="100" t="str">
        <f t="shared" si="7482"/>
        <v/>
      </c>
      <c r="AI2507" s="100" t="str">
        <f t="shared" si="7482"/>
        <v/>
      </c>
      <c r="AJ2507" s="100" t="str">
        <f t="shared" si="7482"/>
        <v/>
      </c>
      <c r="AK2507" s="100" t="str">
        <f>IFERROR(VALUE(INDEX('INPUT DATA'!$Z$5:$Z$605,MATCH(CAL!N2507,'INPUT DATA'!$A$5:$A$605,0))),"")</f>
        <v/>
      </c>
      <c r="AL2507" s="100" t="str">
        <f>IFERROR(VALUE(INDEX('INPUT DATA'!$AA$5:$AA$605,MATCH(CAL!N2507,'INPUT DATA'!$A$5:$A$605,0))),"")</f>
        <v/>
      </c>
      <c r="AM2507" s="100" t="str">
        <f t="shared" si="7468"/>
        <v/>
      </c>
      <c r="AN2507" s="100" t="str">
        <f t="shared" si="7469"/>
        <v/>
      </c>
    </row>
    <row r="2508" spans="2:40" ht="15" customHeight="1" x14ac:dyDescent="0.25">
      <c r="B2508" s="115" t="str">
        <f>IF(AND('INPUT INF'!$C507="I",'INPUT INF'!$D507=$B$2003),'INPUT INF'!$A507,"")</f>
        <v/>
      </c>
      <c r="C2508" s="115" t="str">
        <f>IF(AND('INPUT INF'!$C507="I",'INPUT INF'!$D507=$C$2003),'INPUT INF'!$A507,"")</f>
        <v/>
      </c>
      <c r="D2508" s="100" t="str">
        <f>IF(AND('INPUT INF'!$C507="I",'INPUT INF'!$D507=$D$2003),'INPUT INF'!$A507,"")</f>
        <v/>
      </c>
      <c r="E2508" s="100" t="str">
        <f>IF(AND('INPUT INF'!$C507="I",'INPUT INF'!$D507=$E$2003),'INPUT INF'!$A507,"")</f>
        <v/>
      </c>
      <c r="F2508" s="100" t="str">
        <f>IF(AND('INPUT INF'!$C507="I",'INPUT INF'!$D507=$F$2003),'INPUT INF'!$A507,"")</f>
        <v/>
      </c>
      <c r="G2508" s="100" t="str">
        <f>IF(AND('INPUT INF'!$C507="I",'INPUT INF'!$D507=$G$2003),'INPUT INF'!$A507,"")</f>
        <v/>
      </c>
      <c r="H2508" s="100" t="str">
        <f>IF(AND('INPUT INF'!$C507="II",'INPUT INF'!$D507=$H$2003),'INPUT INF'!$A507,"")</f>
        <v/>
      </c>
      <c r="I2508" s="100" t="str">
        <f>IF(AND('INPUT INF'!$C507="II",'INPUT INF'!$D507=$I$2003),'INPUT INF'!$A507,"")</f>
        <v/>
      </c>
      <c r="J2508" s="100" t="str">
        <f>IF(AND('INPUT INF'!$C507="II",'INPUT INF'!$D507=$J$2003),'INPUT INF'!$A507,"")</f>
        <v/>
      </c>
      <c r="K2508" s="100" t="str">
        <f>IF(AND('INPUT INF'!$C507="II",'INPUT INF'!$D507=$K$2003),'INPUT INF'!$A507,"")</f>
        <v/>
      </c>
      <c r="L2508" s="100" t="str">
        <f>IF(AND('INPUT INF'!$C507="II",'INPUT INF'!$D507=$L$2003),'INPUT INF'!$A507,"")</f>
        <v/>
      </c>
      <c r="M2508" s="100" t="str">
        <f>IF(AND('INPUT INF'!$C507="II",'INPUT INF'!$D507=$M$2003),'INPUT INF'!$A507,"")</f>
        <v/>
      </c>
      <c r="N2508" s="100" t="str">
        <f t="shared" si="7470"/>
        <v/>
      </c>
      <c r="O2508" s="100" t="str">
        <f t="shared" si="7481"/>
        <v/>
      </c>
      <c r="P2508" s="100" t="str">
        <f t="shared" si="7481"/>
        <v/>
      </c>
      <c r="Q2508" s="100" t="str">
        <f t="shared" si="7481"/>
        <v/>
      </c>
      <c r="R2508" s="100" t="str">
        <f t="shared" si="7481"/>
        <v/>
      </c>
      <c r="S2508" s="100" t="str">
        <f t="shared" si="7481"/>
        <v/>
      </c>
      <c r="T2508" s="100" t="str">
        <f t="shared" si="7481"/>
        <v/>
      </c>
      <c r="U2508" s="100" t="str">
        <f t="shared" si="7481"/>
        <v/>
      </c>
      <c r="V2508" s="100" t="str">
        <f t="shared" si="7481"/>
        <v/>
      </c>
      <c r="W2508" s="100" t="str">
        <f t="shared" si="7481"/>
        <v/>
      </c>
      <c r="X2508" s="100" t="str">
        <f t="shared" si="7481"/>
        <v/>
      </c>
      <c r="Y2508" s="100" t="str">
        <f t="shared" si="7482"/>
        <v/>
      </c>
      <c r="Z2508" s="100" t="str">
        <f t="shared" si="7482"/>
        <v/>
      </c>
      <c r="AA2508" s="100" t="str">
        <f t="shared" si="7482"/>
        <v/>
      </c>
      <c r="AB2508" s="100" t="str">
        <f t="shared" si="7482"/>
        <v/>
      </c>
      <c r="AC2508" s="100" t="str">
        <f t="shared" si="7482"/>
        <v/>
      </c>
      <c r="AD2508" s="100" t="str">
        <f t="shared" si="7482"/>
        <v/>
      </c>
      <c r="AE2508" s="100" t="str">
        <f t="shared" si="7482"/>
        <v/>
      </c>
      <c r="AF2508" s="100" t="str">
        <f t="shared" si="7482"/>
        <v/>
      </c>
      <c r="AG2508" s="100" t="str">
        <f t="shared" si="7482"/>
        <v/>
      </c>
      <c r="AH2508" s="100" t="str">
        <f t="shared" si="7482"/>
        <v/>
      </c>
      <c r="AI2508" s="100" t="str">
        <f t="shared" si="7482"/>
        <v/>
      </c>
      <c r="AJ2508" s="100" t="str">
        <f t="shared" si="7482"/>
        <v/>
      </c>
      <c r="AK2508" s="100" t="str">
        <f>IFERROR(VALUE(INDEX('INPUT DATA'!$Z$5:$Z$605,MATCH(CAL!N2508,'INPUT DATA'!$A$5:$A$605,0))),"")</f>
        <v/>
      </c>
      <c r="AL2508" s="100" t="str">
        <f>IFERROR(VALUE(INDEX('INPUT DATA'!$AA$5:$AA$605,MATCH(CAL!N2508,'INPUT DATA'!$A$5:$A$605,0))),"")</f>
        <v/>
      </c>
      <c r="AM2508" s="100" t="str">
        <f t="shared" si="7468"/>
        <v/>
      </c>
      <c r="AN2508" s="100" t="str">
        <f t="shared" si="7469"/>
        <v/>
      </c>
    </row>
    <row r="2509" spans="2:40" ht="15" customHeight="1" x14ac:dyDescent="0.25">
      <c r="B2509" s="115" t="str">
        <f>IF(AND('INPUT INF'!$C508="I",'INPUT INF'!$D508=$B$2003),'INPUT INF'!$A508,"")</f>
        <v/>
      </c>
      <c r="C2509" s="115" t="str">
        <f>IF(AND('INPUT INF'!$C508="I",'INPUT INF'!$D508=$C$2003),'INPUT INF'!$A508,"")</f>
        <v/>
      </c>
      <c r="D2509" s="100" t="str">
        <f>IF(AND('INPUT INF'!$C508="I",'INPUT INF'!$D508=$D$2003),'INPUT INF'!$A508,"")</f>
        <v/>
      </c>
      <c r="E2509" s="100" t="str">
        <f>IF(AND('INPUT INF'!$C508="I",'INPUT INF'!$D508=$E$2003),'INPUT INF'!$A508,"")</f>
        <v/>
      </c>
      <c r="F2509" s="100" t="str">
        <f>IF(AND('INPUT INF'!$C508="I",'INPUT INF'!$D508=$F$2003),'INPUT INF'!$A508,"")</f>
        <v/>
      </c>
      <c r="G2509" s="100" t="str">
        <f>IF(AND('INPUT INF'!$C508="I",'INPUT INF'!$D508=$G$2003),'INPUT INF'!$A508,"")</f>
        <v/>
      </c>
      <c r="H2509" s="100" t="str">
        <f>IF(AND('INPUT INF'!$C508="II",'INPUT INF'!$D508=$H$2003),'INPUT INF'!$A508,"")</f>
        <v/>
      </c>
      <c r="I2509" s="100" t="str">
        <f>IF(AND('INPUT INF'!$C508="II",'INPUT INF'!$D508=$I$2003),'INPUT INF'!$A508,"")</f>
        <v/>
      </c>
      <c r="J2509" s="100" t="str">
        <f>IF(AND('INPUT INF'!$C508="II",'INPUT INF'!$D508=$J$2003),'INPUT INF'!$A508,"")</f>
        <v/>
      </c>
      <c r="K2509" s="100" t="str">
        <f>IF(AND('INPUT INF'!$C508="II",'INPUT INF'!$D508=$K$2003),'INPUT INF'!$A508,"")</f>
        <v/>
      </c>
      <c r="L2509" s="100" t="str">
        <f>IF(AND('INPUT INF'!$C508="II",'INPUT INF'!$D508=$L$2003),'INPUT INF'!$A508,"")</f>
        <v/>
      </c>
      <c r="M2509" s="100" t="str">
        <f>IF(AND('INPUT INF'!$C508="II",'INPUT INF'!$D508=$M$2003),'INPUT INF'!$A508,"")</f>
        <v/>
      </c>
      <c r="N2509" s="100" t="str">
        <f t="shared" si="7470"/>
        <v/>
      </c>
      <c r="O2509" s="100" t="str">
        <f t="shared" si="7481"/>
        <v/>
      </c>
      <c r="P2509" s="100" t="str">
        <f t="shared" si="7481"/>
        <v/>
      </c>
      <c r="Q2509" s="100" t="str">
        <f t="shared" si="7481"/>
        <v/>
      </c>
      <c r="R2509" s="100" t="str">
        <f t="shared" si="7481"/>
        <v/>
      </c>
      <c r="S2509" s="100" t="str">
        <f t="shared" si="7481"/>
        <v/>
      </c>
      <c r="T2509" s="100" t="str">
        <f t="shared" si="7481"/>
        <v/>
      </c>
      <c r="U2509" s="100" t="str">
        <f t="shared" si="7481"/>
        <v/>
      </c>
      <c r="V2509" s="100" t="str">
        <f t="shared" si="7481"/>
        <v/>
      </c>
      <c r="W2509" s="100" t="str">
        <f t="shared" si="7481"/>
        <v/>
      </c>
      <c r="X2509" s="100" t="str">
        <f t="shared" si="7481"/>
        <v/>
      </c>
      <c r="Y2509" s="100" t="str">
        <f t="shared" si="7482"/>
        <v/>
      </c>
      <c r="Z2509" s="100" t="str">
        <f t="shared" si="7482"/>
        <v/>
      </c>
      <c r="AA2509" s="100" t="str">
        <f t="shared" si="7482"/>
        <v/>
      </c>
      <c r="AB2509" s="100" t="str">
        <f t="shared" si="7482"/>
        <v/>
      </c>
      <c r="AC2509" s="100" t="str">
        <f t="shared" si="7482"/>
        <v/>
      </c>
      <c r="AD2509" s="100" t="str">
        <f t="shared" si="7482"/>
        <v/>
      </c>
      <c r="AE2509" s="100" t="str">
        <f t="shared" si="7482"/>
        <v/>
      </c>
      <c r="AF2509" s="100" t="str">
        <f t="shared" si="7482"/>
        <v/>
      </c>
      <c r="AG2509" s="100" t="str">
        <f t="shared" si="7482"/>
        <v/>
      </c>
      <c r="AH2509" s="100" t="str">
        <f t="shared" si="7482"/>
        <v/>
      </c>
      <c r="AI2509" s="100" t="str">
        <f t="shared" si="7482"/>
        <v/>
      </c>
      <c r="AJ2509" s="100" t="str">
        <f t="shared" si="7482"/>
        <v/>
      </c>
      <c r="AK2509" s="100" t="str">
        <f>IFERROR(VALUE(INDEX('INPUT DATA'!$Z$5:$Z$605,MATCH(CAL!N2509,'INPUT DATA'!$A$5:$A$605,0))),"")</f>
        <v/>
      </c>
      <c r="AL2509" s="100" t="str">
        <f>IFERROR(VALUE(INDEX('INPUT DATA'!$AA$5:$AA$605,MATCH(CAL!N2509,'INPUT DATA'!$A$5:$A$605,0))),"")</f>
        <v/>
      </c>
      <c r="AM2509" s="100" t="str">
        <f t="shared" si="7468"/>
        <v/>
      </c>
      <c r="AN2509" s="100" t="str">
        <f t="shared" si="7469"/>
        <v/>
      </c>
    </row>
    <row r="2510" spans="2:40" ht="15" customHeight="1" x14ac:dyDescent="0.25">
      <c r="B2510" s="115" t="str">
        <f>IF(AND('INPUT INF'!$C509="I",'INPUT INF'!$D509=$B$2003),'INPUT INF'!$A509,"")</f>
        <v/>
      </c>
      <c r="C2510" s="115" t="str">
        <f>IF(AND('INPUT INF'!$C509="I",'INPUT INF'!$D509=$C$2003),'INPUT INF'!$A509,"")</f>
        <v/>
      </c>
      <c r="D2510" s="100" t="str">
        <f>IF(AND('INPUT INF'!$C509="I",'INPUT INF'!$D509=$D$2003),'INPUT INF'!$A509,"")</f>
        <v/>
      </c>
      <c r="E2510" s="100" t="str">
        <f>IF(AND('INPUT INF'!$C509="I",'INPUT INF'!$D509=$E$2003),'INPUT INF'!$A509,"")</f>
        <v/>
      </c>
      <c r="F2510" s="100" t="str">
        <f>IF(AND('INPUT INF'!$C509="I",'INPUT INF'!$D509=$F$2003),'INPUT INF'!$A509,"")</f>
        <v/>
      </c>
      <c r="G2510" s="100" t="str">
        <f>IF(AND('INPUT INF'!$C509="I",'INPUT INF'!$D509=$G$2003),'INPUT INF'!$A509,"")</f>
        <v/>
      </c>
      <c r="H2510" s="100" t="str">
        <f>IF(AND('INPUT INF'!$C509="II",'INPUT INF'!$D509=$H$2003),'INPUT INF'!$A509,"")</f>
        <v/>
      </c>
      <c r="I2510" s="100" t="str">
        <f>IF(AND('INPUT INF'!$C509="II",'INPUT INF'!$D509=$I$2003),'INPUT INF'!$A509,"")</f>
        <v/>
      </c>
      <c r="J2510" s="100" t="str">
        <f>IF(AND('INPUT INF'!$C509="II",'INPUT INF'!$D509=$J$2003),'INPUT INF'!$A509,"")</f>
        <v/>
      </c>
      <c r="K2510" s="100" t="str">
        <f>IF(AND('INPUT INF'!$C509="II",'INPUT INF'!$D509=$K$2003),'INPUT INF'!$A509,"")</f>
        <v/>
      </c>
      <c r="L2510" s="100" t="str">
        <f>IF(AND('INPUT INF'!$C509="II",'INPUT INF'!$D509=$L$2003),'INPUT INF'!$A509,"")</f>
        <v/>
      </c>
      <c r="M2510" s="100" t="str">
        <f>IF(AND('INPUT INF'!$C509="II",'INPUT INF'!$D509=$M$2003),'INPUT INF'!$A509,"")</f>
        <v/>
      </c>
      <c r="N2510" s="100" t="str">
        <f t="shared" si="7470"/>
        <v/>
      </c>
      <c r="O2510" s="100" t="str">
        <f t="shared" si="7481"/>
        <v/>
      </c>
      <c r="P2510" s="100" t="str">
        <f t="shared" si="7481"/>
        <v/>
      </c>
      <c r="Q2510" s="100" t="str">
        <f t="shared" si="7481"/>
        <v/>
      </c>
      <c r="R2510" s="100" t="str">
        <f t="shared" si="7481"/>
        <v/>
      </c>
      <c r="S2510" s="100" t="str">
        <f t="shared" si="7481"/>
        <v/>
      </c>
      <c r="T2510" s="100" t="str">
        <f t="shared" si="7481"/>
        <v/>
      </c>
      <c r="U2510" s="100" t="str">
        <f t="shared" si="7481"/>
        <v/>
      </c>
      <c r="V2510" s="100" t="str">
        <f t="shared" si="7481"/>
        <v/>
      </c>
      <c r="W2510" s="100" t="str">
        <f t="shared" si="7481"/>
        <v/>
      </c>
      <c r="X2510" s="100" t="str">
        <f t="shared" si="7481"/>
        <v/>
      </c>
      <c r="Y2510" s="100" t="str">
        <f t="shared" si="7482"/>
        <v/>
      </c>
      <c r="Z2510" s="100" t="str">
        <f t="shared" si="7482"/>
        <v/>
      </c>
      <c r="AA2510" s="100" t="str">
        <f t="shared" si="7482"/>
        <v/>
      </c>
      <c r="AB2510" s="100" t="str">
        <f t="shared" si="7482"/>
        <v/>
      </c>
      <c r="AC2510" s="100" t="str">
        <f t="shared" si="7482"/>
        <v/>
      </c>
      <c r="AD2510" s="100" t="str">
        <f t="shared" si="7482"/>
        <v/>
      </c>
      <c r="AE2510" s="100" t="str">
        <f t="shared" si="7482"/>
        <v/>
      </c>
      <c r="AF2510" s="100" t="str">
        <f t="shared" si="7482"/>
        <v/>
      </c>
      <c r="AG2510" s="100" t="str">
        <f t="shared" si="7482"/>
        <v/>
      </c>
      <c r="AH2510" s="100" t="str">
        <f t="shared" si="7482"/>
        <v/>
      </c>
      <c r="AI2510" s="100" t="str">
        <f t="shared" si="7482"/>
        <v/>
      </c>
      <c r="AJ2510" s="100" t="str">
        <f t="shared" si="7482"/>
        <v/>
      </c>
      <c r="AK2510" s="100" t="str">
        <f>IFERROR(VALUE(INDEX('INPUT DATA'!$Z$5:$Z$605,MATCH(CAL!N2510,'INPUT DATA'!$A$5:$A$605,0))),"")</f>
        <v/>
      </c>
      <c r="AL2510" s="100" t="str">
        <f>IFERROR(VALUE(INDEX('INPUT DATA'!$AA$5:$AA$605,MATCH(CAL!N2510,'INPUT DATA'!$A$5:$A$605,0))),"")</f>
        <v/>
      </c>
      <c r="AM2510" s="100" t="str">
        <f t="shared" si="7468"/>
        <v/>
      </c>
      <c r="AN2510" s="100" t="str">
        <f t="shared" si="7469"/>
        <v/>
      </c>
    </row>
    <row r="2511" spans="2:40" ht="15" customHeight="1" x14ac:dyDescent="0.25">
      <c r="B2511" s="115" t="str">
        <f>IF(AND('INPUT INF'!$C510="I",'INPUT INF'!$D510=$B$2003),'INPUT INF'!$A510,"")</f>
        <v/>
      </c>
      <c r="C2511" s="115" t="str">
        <f>IF(AND('INPUT INF'!$C510="I",'INPUT INF'!$D510=$C$2003),'INPUT INF'!$A510,"")</f>
        <v/>
      </c>
      <c r="D2511" s="100" t="str">
        <f>IF(AND('INPUT INF'!$C510="I",'INPUT INF'!$D510=$D$2003),'INPUT INF'!$A510,"")</f>
        <v/>
      </c>
      <c r="E2511" s="100" t="str">
        <f>IF(AND('INPUT INF'!$C510="I",'INPUT INF'!$D510=$E$2003),'INPUT INF'!$A510,"")</f>
        <v/>
      </c>
      <c r="F2511" s="100" t="str">
        <f>IF(AND('INPUT INF'!$C510="I",'INPUT INF'!$D510=$F$2003),'INPUT INF'!$A510,"")</f>
        <v/>
      </c>
      <c r="G2511" s="100" t="str">
        <f>IF(AND('INPUT INF'!$C510="I",'INPUT INF'!$D510=$G$2003),'INPUT INF'!$A510,"")</f>
        <v/>
      </c>
      <c r="H2511" s="100" t="str">
        <f>IF(AND('INPUT INF'!$C510="II",'INPUT INF'!$D510=$H$2003),'INPUT INF'!$A510,"")</f>
        <v/>
      </c>
      <c r="I2511" s="100" t="str">
        <f>IF(AND('INPUT INF'!$C510="II",'INPUT INF'!$D510=$I$2003),'INPUT INF'!$A510,"")</f>
        <v/>
      </c>
      <c r="J2511" s="100" t="str">
        <f>IF(AND('INPUT INF'!$C510="II",'INPUT INF'!$D510=$J$2003),'INPUT INF'!$A510,"")</f>
        <v/>
      </c>
      <c r="K2511" s="100" t="str">
        <f>IF(AND('INPUT INF'!$C510="II",'INPUT INF'!$D510=$K$2003),'INPUT INF'!$A510,"")</f>
        <v/>
      </c>
      <c r="L2511" s="100" t="str">
        <f>IF(AND('INPUT INF'!$C510="II",'INPUT INF'!$D510=$L$2003),'INPUT INF'!$A510,"")</f>
        <v/>
      </c>
      <c r="M2511" s="100" t="str">
        <f>IF(AND('INPUT INF'!$C510="II",'INPUT INF'!$D510=$M$2003),'INPUT INF'!$A510,"")</f>
        <v/>
      </c>
      <c r="N2511" s="100" t="str">
        <f t="shared" si="7470"/>
        <v/>
      </c>
      <c r="O2511" s="100" t="str">
        <f t="shared" si="7481"/>
        <v/>
      </c>
      <c r="P2511" s="100" t="str">
        <f t="shared" si="7481"/>
        <v/>
      </c>
      <c r="Q2511" s="100" t="str">
        <f t="shared" si="7481"/>
        <v/>
      </c>
      <c r="R2511" s="100" t="str">
        <f t="shared" si="7481"/>
        <v/>
      </c>
      <c r="S2511" s="100" t="str">
        <f t="shared" si="7481"/>
        <v/>
      </c>
      <c r="T2511" s="100" t="str">
        <f t="shared" si="7481"/>
        <v/>
      </c>
      <c r="U2511" s="100" t="str">
        <f t="shared" si="7481"/>
        <v/>
      </c>
      <c r="V2511" s="100" t="str">
        <f t="shared" si="7481"/>
        <v/>
      </c>
      <c r="W2511" s="100" t="str">
        <f t="shared" si="7481"/>
        <v/>
      </c>
      <c r="X2511" s="100" t="str">
        <f t="shared" si="7481"/>
        <v/>
      </c>
      <c r="Y2511" s="100" t="str">
        <f t="shared" si="7482"/>
        <v/>
      </c>
      <c r="Z2511" s="100" t="str">
        <f t="shared" si="7482"/>
        <v/>
      </c>
      <c r="AA2511" s="100" t="str">
        <f t="shared" si="7482"/>
        <v/>
      </c>
      <c r="AB2511" s="100" t="str">
        <f t="shared" si="7482"/>
        <v/>
      </c>
      <c r="AC2511" s="100" t="str">
        <f t="shared" si="7482"/>
        <v/>
      </c>
      <c r="AD2511" s="100" t="str">
        <f t="shared" si="7482"/>
        <v/>
      </c>
      <c r="AE2511" s="100" t="str">
        <f t="shared" si="7482"/>
        <v/>
      </c>
      <c r="AF2511" s="100" t="str">
        <f t="shared" si="7482"/>
        <v/>
      </c>
      <c r="AG2511" s="100" t="str">
        <f t="shared" si="7482"/>
        <v/>
      </c>
      <c r="AH2511" s="100" t="str">
        <f t="shared" si="7482"/>
        <v/>
      </c>
      <c r="AI2511" s="100" t="str">
        <f t="shared" si="7482"/>
        <v/>
      </c>
      <c r="AJ2511" s="100" t="str">
        <f t="shared" si="7482"/>
        <v/>
      </c>
      <c r="AK2511" s="100" t="str">
        <f>IFERROR(VALUE(INDEX('INPUT DATA'!$Z$5:$Z$605,MATCH(CAL!N2511,'INPUT DATA'!$A$5:$A$605,0))),"")</f>
        <v/>
      </c>
      <c r="AL2511" s="100" t="str">
        <f>IFERROR(VALUE(INDEX('INPUT DATA'!$AA$5:$AA$605,MATCH(CAL!N2511,'INPUT DATA'!$A$5:$A$605,0))),"")</f>
        <v/>
      </c>
      <c r="AM2511" s="100" t="str">
        <f t="shared" si="7468"/>
        <v/>
      </c>
      <c r="AN2511" s="100" t="str">
        <f t="shared" si="7469"/>
        <v/>
      </c>
    </row>
    <row r="2512" spans="2:40" ht="15" customHeight="1" x14ac:dyDescent="0.25">
      <c r="B2512" s="115" t="str">
        <f>IF(AND('INPUT INF'!$C511="I",'INPUT INF'!$D511=$B$2003),'INPUT INF'!$A511,"")</f>
        <v/>
      </c>
      <c r="C2512" s="115" t="str">
        <f>IF(AND('INPUT INF'!$C511="I",'INPUT INF'!$D511=$C$2003),'INPUT INF'!$A511,"")</f>
        <v/>
      </c>
      <c r="D2512" s="100" t="str">
        <f>IF(AND('INPUT INF'!$C511="I",'INPUT INF'!$D511=$D$2003),'INPUT INF'!$A511,"")</f>
        <v/>
      </c>
      <c r="E2512" s="100" t="str">
        <f>IF(AND('INPUT INF'!$C511="I",'INPUT INF'!$D511=$E$2003),'INPUT INF'!$A511,"")</f>
        <v/>
      </c>
      <c r="F2512" s="100" t="str">
        <f>IF(AND('INPUT INF'!$C511="I",'INPUT INF'!$D511=$F$2003),'INPUT INF'!$A511,"")</f>
        <v/>
      </c>
      <c r="G2512" s="100" t="str">
        <f>IF(AND('INPUT INF'!$C511="I",'INPUT INF'!$D511=$G$2003),'INPUT INF'!$A511,"")</f>
        <v/>
      </c>
      <c r="H2512" s="100" t="str">
        <f>IF(AND('INPUT INF'!$C511="II",'INPUT INF'!$D511=$H$2003),'INPUT INF'!$A511,"")</f>
        <v/>
      </c>
      <c r="I2512" s="100" t="str">
        <f>IF(AND('INPUT INF'!$C511="II",'INPUT INF'!$D511=$I$2003),'INPUT INF'!$A511,"")</f>
        <v/>
      </c>
      <c r="J2512" s="100" t="str">
        <f>IF(AND('INPUT INF'!$C511="II",'INPUT INF'!$D511=$J$2003),'INPUT INF'!$A511,"")</f>
        <v/>
      </c>
      <c r="K2512" s="100" t="str">
        <f>IF(AND('INPUT INF'!$C511="II",'INPUT INF'!$D511=$K$2003),'INPUT INF'!$A511,"")</f>
        <v/>
      </c>
      <c r="L2512" s="100" t="str">
        <f>IF(AND('INPUT INF'!$C511="II",'INPUT INF'!$D511=$L$2003),'INPUT INF'!$A511,"")</f>
        <v/>
      </c>
      <c r="M2512" s="100" t="str">
        <f>IF(AND('INPUT INF'!$C511="II",'INPUT INF'!$D511=$M$2003),'INPUT INF'!$A511,"")</f>
        <v/>
      </c>
      <c r="N2512" s="100" t="str">
        <f t="shared" si="7470"/>
        <v/>
      </c>
      <c r="O2512" s="100" t="str">
        <f t="shared" si="7481"/>
        <v/>
      </c>
      <c r="P2512" s="100" t="str">
        <f t="shared" si="7481"/>
        <v/>
      </c>
      <c r="Q2512" s="100" t="str">
        <f t="shared" si="7481"/>
        <v/>
      </c>
      <c r="R2512" s="100" t="str">
        <f t="shared" si="7481"/>
        <v/>
      </c>
      <c r="S2512" s="100" t="str">
        <f t="shared" si="7481"/>
        <v/>
      </c>
      <c r="T2512" s="100" t="str">
        <f t="shared" si="7481"/>
        <v/>
      </c>
      <c r="U2512" s="100" t="str">
        <f t="shared" si="7481"/>
        <v/>
      </c>
      <c r="V2512" s="100" t="str">
        <f t="shared" si="7481"/>
        <v/>
      </c>
      <c r="W2512" s="100" t="str">
        <f t="shared" si="7481"/>
        <v/>
      </c>
      <c r="X2512" s="100" t="str">
        <f t="shared" si="7481"/>
        <v/>
      </c>
      <c r="Y2512" s="100" t="str">
        <f t="shared" si="7482"/>
        <v/>
      </c>
      <c r="Z2512" s="100" t="str">
        <f t="shared" si="7482"/>
        <v/>
      </c>
      <c r="AA2512" s="100" t="str">
        <f t="shared" si="7482"/>
        <v/>
      </c>
      <c r="AB2512" s="100" t="str">
        <f t="shared" si="7482"/>
        <v/>
      </c>
      <c r="AC2512" s="100" t="str">
        <f t="shared" si="7482"/>
        <v/>
      </c>
      <c r="AD2512" s="100" t="str">
        <f t="shared" si="7482"/>
        <v/>
      </c>
      <c r="AE2512" s="100" t="str">
        <f t="shared" si="7482"/>
        <v/>
      </c>
      <c r="AF2512" s="100" t="str">
        <f t="shared" si="7482"/>
        <v/>
      </c>
      <c r="AG2512" s="100" t="str">
        <f t="shared" si="7482"/>
        <v/>
      </c>
      <c r="AH2512" s="100" t="str">
        <f t="shared" si="7482"/>
        <v/>
      </c>
      <c r="AI2512" s="100" t="str">
        <f t="shared" si="7482"/>
        <v/>
      </c>
      <c r="AJ2512" s="100" t="str">
        <f t="shared" si="7482"/>
        <v/>
      </c>
      <c r="AK2512" s="100" t="str">
        <f>IFERROR(VALUE(INDEX('INPUT DATA'!$Z$5:$Z$605,MATCH(CAL!N2512,'INPUT DATA'!$A$5:$A$605,0))),"")</f>
        <v/>
      </c>
      <c r="AL2512" s="100" t="str">
        <f>IFERROR(VALUE(INDEX('INPUT DATA'!$AA$5:$AA$605,MATCH(CAL!N2512,'INPUT DATA'!$A$5:$A$605,0))),"")</f>
        <v/>
      </c>
      <c r="AM2512" s="100" t="str">
        <f t="shared" si="7468"/>
        <v/>
      </c>
      <c r="AN2512" s="100" t="str">
        <f t="shared" si="7469"/>
        <v/>
      </c>
    </row>
    <row r="2513" spans="2:40" ht="15" customHeight="1" x14ac:dyDescent="0.25">
      <c r="B2513" s="115" t="str">
        <f>IF(AND('INPUT INF'!$C512="I",'INPUT INF'!$D512=$B$2003),'INPUT INF'!$A512,"")</f>
        <v/>
      </c>
      <c r="C2513" s="115" t="str">
        <f>IF(AND('INPUT INF'!$C512="I",'INPUT INF'!$D512=$C$2003),'INPUT INF'!$A512,"")</f>
        <v/>
      </c>
      <c r="D2513" s="100" t="str">
        <f>IF(AND('INPUT INF'!$C512="I",'INPUT INF'!$D512=$D$2003),'INPUT INF'!$A512,"")</f>
        <v/>
      </c>
      <c r="E2513" s="100" t="str">
        <f>IF(AND('INPUT INF'!$C512="I",'INPUT INF'!$D512=$E$2003),'INPUT INF'!$A512,"")</f>
        <v/>
      </c>
      <c r="F2513" s="100" t="str">
        <f>IF(AND('INPUT INF'!$C512="I",'INPUT INF'!$D512=$F$2003),'INPUT INF'!$A512,"")</f>
        <v/>
      </c>
      <c r="G2513" s="100" t="str">
        <f>IF(AND('INPUT INF'!$C512="I",'INPUT INF'!$D512=$G$2003),'INPUT INF'!$A512,"")</f>
        <v/>
      </c>
      <c r="H2513" s="100" t="str">
        <f>IF(AND('INPUT INF'!$C512="II",'INPUT INF'!$D512=$H$2003),'INPUT INF'!$A512,"")</f>
        <v/>
      </c>
      <c r="I2513" s="100" t="str">
        <f>IF(AND('INPUT INF'!$C512="II",'INPUT INF'!$D512=$I$2003),'INPUT INF'!$A512,"")</f>
        <v/>
      </c>
      <c r="J2513" s="100" t="str">
        <f>IF(AND('INPUT INF'!$C512="II",'INPUT INF'!$D512=$J$2003),'INPUT INF'!$A512,"")</f>
        <v/>
      </c>
      <c r="K2513" s="100" t="str">
        <f>IF(AND('INPUT INF'!$C512="II",'INPUT INF'!$D512=$K$2003),'INPUT INF'!$A512,"")</f>
        <v/>
      </c>
      <c r="L2513" s="100" t="str">
        <f>IF(AND('INPUT INF'!$C512="II",'INPUT INF'!$D512=$L$2003),'INPUT INF'!$A512,"")</f>
        <v/>
      </c>
      <c r="M2513" s="100" t="str">
        <f>IF(AND('INPUT INF'!$C512="II",'INPUT INF'!$D512=$M$2003),'INPUT INF'!$A512,"")</f>
        <v/>
      </c>
      <c r="N2513" s="100" t="str">
        <f t="shared" si="7470"/>
        <v/>
      </c>
      <c r="O2513" s="100" t="str">
        <f t="shared" si="7481"/>
        <v/>
      </c>
      <c r="P2513" s="100" t="str">
        <f t="shared" si="7481"/>
        <v/>
      </c>
      <c r="Q2513" s="100" t="str">
        <f t="shared" si="7481"/>
        <v/>
      </c>
      <c r="R2513" s="100" t="str">
        <f t="shared" si="7481"/>
        <v/>
      </c>
      <c r="S2513" s="100" t="str">
        <f t="shared" si="7481"/>
        <v/>
      </c>
      <c r="T2513" s="100" t="str">
        <f t="shared" si="7481"/>
        <v/>
      </c>
      <c r="U2513" s="100" t="str">
        <f t="shared" si="7481"/>
        <v/>
      </c>
      <c r="V2513" s="100" t="str">
        <f t="shared" si="7481"/>
        <v/>
      </c>
      <c r="W2513" s="100" t="str">
        <f t="shared" si="7481"/>
        <v/>
      </c>
      <c r="X2513" s="100" t="str">
        <f t="shared" si="7481"/>
        <v/>
      </c>
      <c r="Y2513" s="100" t="str">
        <f t="shared" si="7482"/>
        <v/>
      </c>
      <c r="Z2513" s="100" t="str">
        <f t="shared" si="7482"/>
        <v/>
      </c>
      <c r="AA2513" s="100" t="str">
        <f t="shared" si="7482"/>
        <v/>
      </c>
      <c r="AB2513" s="100" t="str">
        <f t="shared" si="7482"/>
        <v/>
      </c>
      <c r="AC2513" s="100" t="str">
        <f t="shared" si="7482"/>
        <v/>
      </c>
      <c r="AD2513" s="100" t="str">
        <f t="shared" si="7482"/>
        <v/>
      </c>
      <c r="AE2513" s="100" t="str">
        <f t="shared" si="7482"/>
        <v/>
      </c>
      <c r="AF2513" s="100" t="str">
        <f t="shared" si="7482"/>
        <v/>
      </c>
      <c r="AG2513" s="100" t="str">
        <f t="shared" si="7482"/>
        <v/>
      </c>
      <c r="AH2513" s="100" t="str">
        <f t="shared" si="7482"/>
        <v/>
      </c>
      <c r="AI2513" s="100" t="str">
        <f t="shared" si="7482"/>
        <v/>
      </c>
      <c r="AJ2513" s="100" t="str">
        <f t="shared" si="7482"/>
        <v/>
      </c>
      <c r="AK2513" s="100" t="str">
        <f>IFERROR(VALUE(INDEX('INPUT DATA'!$Z$5:$Z$605,MATCH(CAL!N2513,'INPUT DATA'!$A$5:$A$605,0))),"")</f>
        <v/>
      </c>
      <c r="AL2513" s="100" t="str">
        <f>IFERROR(VALUE(INDEX('INPUT DATA'!$AA$5:$AA$605,MATCH(CAL!N2513,'INPUT DATA'!$A$5:$A$605,0))),"")</f>
        <v/>
      </c>
      <c r="AM2513" s="100" t="str">
        <f t="shared" si="7468"/>
        <v/>
      </c>
      <c r="AN2513" s="100" t="str">
        <f t="shared" si="7469"/>
        <v/>
      </c>
    </row>
    <row r="2514" spans="2:40" ht="15" customHeight="1" x14ac:dyDescent="0.25">
      <c r="B2514" s="115" t="str">
        <f>IF(AND('INPUT INF'!$C513="I",'INPUT INF'!$D513=$B$2003),'INPUT INF'!$A513,"")</f>
        <v/>
      </c>
      <c r="C2514" s="115" t="str">
        <f>IF(AND('INPUT INF'!$C513="I",'INPUT INF'!$D513=$C$2003),'INPUT INF'!$A513,"")</f>
        <v/>
      </c>
      <c r="D2514" s="100" t="str">
        <f>IF(AND('INPUT INF'!$C513="I",'INPUT INF'!$D513=$D$2003),'INPUT INF'!$A513,"")</f>
        <v/>
      </c>
      <c r="E2514" s="100" t="str">
        <f>IF(AND('INPUT INF'!$C513="I",'INPUT INF'!$D513=$E$2003),'INPUT INF'!$A513,"")</f>
        <v/>
      </c>
      <c r="F2514" s="100" t="str">
        <f>IF(AND('INPUT INF'!$C513="I",'INPUT INF'!$D513=$F$2003),'INPUT INF'!$A513,"")</f>
        <v/>
      </c>
      <c r="G2514" s="100" t="str">
        <f>IF(AND('INPUT INF'!$C513="I",'INPUT INF'!$D513=$G$2003),'INPUT INF'!$A513,"")</f>
        <v/>
      </c>
      <c r="H2514" s="100" t="str">
        <f>IF(AND('INPUT INF'!$C513="II",'INPUT INF'!$D513=$H$2003),'INPUT INF'!$A513,"")</f>
        <v/>
      </c>
      <c r="I2514" s="100" t="str">
        <f>IF(AND('INPUT INF'!$C513="II",'INPUT INF'!$D513=$I$2003),'INPUT INF'!$A513,"")</f>
        <v/>
      </c>
      <c r="J2514" s="100" t="str">
        <f>IF(AND('INPUT INF'!$C513="II",'INPUT INF'!$D513=$J$2003),'INPUT INF'!$A513,"")</f>
        <v/>
      </c>
      <c r="K2514" s="100" t="str">
        <f>IF(AND('INPUT INF'!$C513="II",'INPUT INF'!$D513=$K$2003),'INPUT INF'!$A513,"")</f>
        <v/>
      </c>
      <c r="L2514" s="100" t="str">
        <f>IF(AND('INPUT INF'!$C513="II",'INPUT INF'!$D513=$L$2003),'INPUT INF'!$A513,"")</f>
        <v/>
      </c>
      <c r="M2514" s="100" t="str">
        <f>IF(AND('INPUT INF'!$C513="II",'INPUT INF'!$D513=$M$2003),'INPUT INF'!$A513,"")</f>
        <v/>
      </c>
      <c r="N2514" s="100" t="str">
        <f t="shared" si="7470"/>
        <v/>
      </c>
      <c r="O2514" s="100" t="str">
        <f t="shared" ref="O2514:X2523" si="7483">VLOOKUP($N2514,$B$1003:$AA$1901,O$2003,FALSE)</f>
        <v/>
      </c>
      <c r="P2514" s="100" t="str">
        <f t="shared" si="7483"/>
        <v/>
      </c>
      <c r="Q2514" s="100" t="str">
        <f t="shared" si="7483"/>
        <v/>
      </c>
      <c r="R2514" s="100" t="str">
        <f t="shared" si="7483"/>
        <v/>
      </c>
      <c r="S2514" s="100" t="str">
        <f t="shared" si="7483"/>
        <v/>
      </c>
      <c r="T2514" s="100" t="str">
        <f t="shared" si="7483"/>
        <v/>
      </c>
      <c r="U2514" s="100" t="str">
        <f t="shared" si="7483"/>
        <v/>
      </c>
      <c r="V2514" s="100" t="str">
        <f t="shared" si="7483"/>
        <v/>
      </c>
      <c r="W2514" s="100" t="str">
        <f t="shared" si="7483"/>
        <v/>
      </c>
      <c r="X2514" s="100" t="str">
        <f t="shared" si="7483"/>
        <v/>
      </c>
      <c r="Y2514" s="100" t="str">
        <f t="shared" ref="Y2514:AJ2523" si="7484">VLOOKUP($N2514,$B$1003:$AA$1901,Y$2003,FALSE)</f>
        <v/>
      </c>
      <c r="Z2514" s="100" t="str">
        <f t="shared" si="7484"/>
        <v/>
      </c>
      <c r="AA2514" s="100" t="str">
        <f t="shared" si="7484"/>
        <v/>
      </c>
      <c r="AB2514" s="100" t="str">
        <f t="shared" si="7484"/>
        <v/>
      </c>
      <c r="AC2514" s="100" t="str">
        <f t="shared" si="7484"/>
        <v/>
      </c>
      <c r="AD2514" s="100" t="str">
        <f t="shared" si="7484"/>
        <v/>
      </c>
      <c r="AE2514" s="100" t="str">
        <f t="shared" si="7484"/>
        <v/>
      </c>
      <c r="AF2514" s="100" t="str">
        <f t="shared" si="7484"/>
        <v/>
      </c>
      <c r="AG2514" s="100" t="str">
        <f t="shared" si="7484"/>
        <v/>
      </c>
      <c r="AH2514" s="100" t="str">
        <f t="shared" si="7484"/>
        <v/>
      </c>
      <c r="AI2514" s="100" t="str">
        <f t="shared" si="7484"/>
        <v/>
      </c>
      <c r="AJ2514" s="100" t="str">
        <f t="shared" si="7484"/>
        <v/>
      </c>
      <c r="AK2514" s="100" t="str">
        <f>IFERROR(VALUE(INDEX('INPUT DATA'!$Z$5:$Z$605,MATCH(CAL!N2514,'INPUT DATA'!$A$5:$A$605,0))),"")</f>
        <v/>
      </c>
      <c r="AL2514" s="100" t="str">
        <f>IFERROR(VALUE(INDEX('INPUT DATA'!$AA$5:$AA$605,MATCH(CAL!N2514,'INPUT DATA'!$A$5:$A$605,0))),"")</f>
        <v/>
      </c>
      <c r="AM2514" s="100" t="str">
        <f t="shared" si="7468"/>
        <v/>
      </c>
      <c r="AN2514" s="100" t="str">
        <f t="shared" si="7469"/>
        <v/>
      </c>
    </row>
    <row r="2515" spans="2:40" ht="15" customHeight="1" x14ac:dyDescent="0.25">
      <c r="B2515" s="115" t="str">
        <f>IF(AND('INPUT INF'!$C514="I",'INPUT INF'!$D514=$B$2003),'INPUT INF'!$A514,"")</f>
        <v/>
      </c>
      <c r="C2515" s="115" t="str">
        <f>IF(AND('INPUT INF'!$C514="I",'INPUT INF'!$D514=$C$2003),'INPUT INF'!$A514,"")</f>
        <v/>
      </c>
      <c r="D2515" s="100" t="str">
        <f>IF(AND('INPUT INF'!$C514="I",'INPUT INF'!$D514=$D$2003),'INPUT INF'!$A514,"")</f>
        <v/>
      </c>
      <c r="E2515" s="100" t="str">
        <f>IF(AND('INPUT INF'!$C514="I",'INPUT INF'!$D514=$E$2003),'INPUT INF'!$A514,"")</f>
        <v/>
      </c>
      <c r="F2515" s="100" t="str">
        <f>IF(AND('INPUT INF'!$C514="I",'INPUT INF'!$D514=$F$2003),'INPUT INF'!$A514,"")</f>
        <v/>
      </c>
      <c r="G2515" s="100" t="str">
        <f>IF(AND('INPUT INF'!$C514="I",'INPUT INF'!$D514=$G$2003),'INPUT INF'!$A514,"")</f>
        <v/>
      </c>
      <c r="H2515" s="100" t="str">
        <f>IF(AND('INPUT INF'!$C514="II",'INPUT INF'!$D514=$H$2003),'INPUT INF'!$A514,"")</f>
        <v/>
      </c>
      <c r="I2515" s="100" t="str">
        <f>IF(AND('INPUT INF'!$C514="II",'INPUT INF'!$D514=$I$2003),'INPUT INF'!$A514,"")</f>
        <v/>
      </c>
      <c r="J2515" s="100" t="str">
        <f>IF(AND('INPUT INF'!$C514="II",'INPUT INF'!$D514=$J$2003),'INPUT INF'!$A514,"")</f>
        <v/>
      </c>
      <c r="K2515" s="100" t="str">
        <f>IF(AND('INPUT INF'!$C514="II",'INPUT INF'!$D514=$K$2003),'INPUT INF'!$A514,"")</f>
        <v/>
      </c>
      <c r="L2515" s="100" t="str">
        <f>IF(AND('INPUT INF'!$C514="II",'INPUT INF'!$D514=$L$2003),'INPUT INF'!$A514,"")</f>
        <v/>
      </c>
      <c r="M2515" s="100" t="str">
        <f>IF(AND('INPUT INF'!$C514="II",'INPUT INF'!$D514=$M$2003),'INPUT INF'!$A514,"")</f>
        <v/>
      </c>
      <c r="N2515" s="100" t="str">
        <f t="shared" si="7470"/>
        <v/>
      </c>
      <c r="O2515" s="100" t="str">
        <f t="shared" si="7483"/>
        <v/>
      </c>
      <c r="P2515" s="100" t="str">
        <f t="shared" si="7483"/>
        <v/>
      </c>
      <c r="Q2515" s="100" t="str">
        <f t="shared" si="7483"/>
        <v/>
      </c>
      <c r="R2515" s="100" t="str">
        <f t="shared" si="7483"/>
        <v/>
      </c>
      <c r="S2515" s="100" t="str">
        <f t="shared" si="7483"/>
        <v/>
      </c>
      <c r="T2515" s="100" t="str">
        <f t="shared" si="7483"/>
        <v/>
      </c>
      <c r="U2515" s="100" t="str">
        <f t="shared" si="7483"/>
        <v/>
      </c>
      <c r="V2515" s="100" t="str">
        <f t="shared" si="7483"/>
        <v/>
      </c>
      <c r="W2515" s="100" t="str">
        <f t="shared" si="7483"/>
        <v/>
      </c>
      <c r="X2515" s="100" t="str">
        <f t="shared" si="7483"/>
        <v/>
      </c>
      <c r="Y2515" s="100" t="str">
        <f t="shared" si="7484"/>
        <v/>
      </c>
      <c r="Z2515" s="100" t="str">
        <f t="shared" si="7484"/>
        <v/>
      </c>
      <c r="AA2515" s="100" t="str">
        <f t="shared" si="7484"/>
        <v/>
      </c>
      <c r="AB2515" s="100" t="str">
        <f t="shared" si="7484"/>
        <v/>
      </c>
      <c r="AC2515" s="100" t="str">
        <f t="shared" si="7484"/>
        <v/>
      </c>
      <c r="AD2515" s="100" t="str">
        <f t="shared" si="7484"/>
        <v/>
      </c>
      <c r="AE2515" s="100" t="str">
        <f t="shared" si="7484"/>
        <v/>
      </c>
      <c r="AF2515" s="100" t="str">
        <f t="shared" si="7484"/>
        <v/>
      </c>
      <c r="AG2515" s="100" t="str">
        <f t="shared" si="7484"/>
        <v/>
      </c>
      <c r="AH2515" s="100" t="str">
        <f t="shared" si="7484"/>
        <v/>
      </c>
      <c r="AI2515" s="100" t="str">
        <f t="shared" si="7484"/>
        <v/>
      </c>
      <c r="AJ2515" s="100" t="str">
        <f t="shared" si="7484"/>
        <v/>
      </c>
      <c r="AK2515" s="100" t="str">
        <f>IFERROR(VALUE(INDEX('INPUT DATA'!$Z$5:$Z$605,MATCH(CAL!N2515,'INPUT DATA'!$A$5:$A$605,0))),"")</f>
        <v/>
      </c>
      <c r="AL2515" s="100" t="str">
        <f>IFERROR(VALUE(INDEX('INPUT DATA'!$AA$5:$AA$605,MATCH(CAL!N2515,'INPUT DATA'!$A$5:$A$605,0))),"")</f>
        <v/>
      </c>
      <c r="AM2515" s="100" t="str">
        <f t="shared" si="7468"/>
        <v/>
      </c>
      <c r="AN2515" s="100" t="str">
        <f t="shared" si="7469"/>
        <v/>
      </c>
    </row>
    <row r="2516" spans="2:40" ht="15" customHeight="1" x14ac:dyDescent="0.25">
      <c r="B2516" s="115" t="str">
        <f>IF(AND('INPUT INF'!$C515="I",'INPUT INF'!$D515=$B$2003),'INPUT INF'!$A515,"")</f>
        <v/>
      </c>
      <c r="C2516" s="115" t="str">
        <f>IF(AND('INPUT INF'!$C515="I",'INPUT INF'!$D515=$C$2003),'INPUT INF'!$A515,"")</f>
        <v/>
      </c>
      <c r="D2516" s="100" t="str">
        <f>IF(AND('INPUT INF'!$C515="I",'INPUT INF'!$D515=$D$2003),'INPUT INF'!$A515,"")</f>
        <v/>
      </c>
      <c r="E2516" s="100" t="str">
        <f>IF(AND('INPUT INF'!$C515="I",'INPUT INF'!$D515=$E$2003),'INPUT INF'!$A515,"")</f>
        <v/>
      </c>
      <c r="F2516" s="100" t="str">
        <f>IF(AND('INPUT INF'!$C515="I",'INPUT INF'!$D515=$F$2003),'INPUT INF'!$A515,"")</f>
        <v/>
      </c>
      <c r="G2516" s="100" t="str">
        <f>IF(AND('INPUT INF'!$C515="I",'INPUT INF'!$D515=$G$2003),'INPUT INF'!$A515,"")</f>
        <v/>
      </c>
      <c r="H2516" s="100" t="str">
        <f>IF(AND('INPUT INF'!$C515="II",'INPUT INF'!$D515=$H$2003),'INPUT INF'!$A515,"")</f>
        <v/>
      </c>
      <c r="I2516" s="100" t="str">
        <f>IF(AND('INPUT INF'!$C515="II",'INPUT INF'!$D515=$I$2003),'INPUT INF'!$A515,"")</f>
        <v/>
      </c>
      <c r="J2516" s="100" t="str">
        <f>IF(AND('INPUT INF'!$C515="II",'INPUT INF'!$D515=$J$2003),'INPUT INF'!$A515,"")</f>
        <v/>
      </c>
      <c r="K2516" s="100" t="str">
        <f>IF(AND('INPUT INF'!$C515="II",'INPUT INF'!$D515=$K$2003),'INPUT INF'!$A515,"")</f>
        <v/>
      </c>
      <c r="L2516" s="100" t="str">
        <f>IF(AND('INPUT INF'!$C515="II",'INPUT INF'!$D515=$L$2003),'INPUT INF'!$A515,"")</f>
        <v/>
      </c>
      <c r="M2516" s="100" t="str">
        <f>IF(AND('INPUT INF'!$C515="II",'INPUT INF'!$D515=$M$2003),'INPUT INF'!$A515,"")</f>
        <v/>
      </c>
      <c r="N2516" s="100" t="str">
        <f t="shared" si="7470"/>
        <v/>
      </c>
      <c r="O2516" s="100" t="str">
        <f t="shared" si="7483"/>
        <v/>
      </c>
      <c r="P2516" s="100" t="str">
        <f t="shared" si="7483"/>
        <v/>
      </c>
      <c r="Q2516" s="100" t="str">
        <f t="shared" si="7483"/>
        <v/>
      </c>
      <c r="R2516" s="100" t="str">
        <f t="shared" si="7483"/>
        <v/>
      </c>
      <c r="S2516" s="100" t="str">
        <f t="shared" si="7483"/>
        <v/>
      </c>
      <c r="T2516" s="100" t="str">
        <f t="shared" si="7483"/>
        <v/>
      </c>
      <c r="U2516" s="100" t="str">
        <f t="shared" si="7483"/>
        <v/>
      </c>
      <c r="V2516" s="100" t="str">
        <f t="shared" si="7483"/>
        <v/>
      </c>
      <c r="W2516" s="100" t="str">
        <f t="shared" si="7483"/>
        <v/>
      </c>
      <c r="X2516" s="100" t="str">
        <f t="shared" si="7483"/>
        <v/>
      </c>
      <c r="Y2516" s="100" t="str">
        <f t="shared" si="7484"/>
        <v/>
      </c>
      <c r="Z2516" s="100" t="str">
        <f t="shared" si="7484"/>
        <v/>
      </c>
      <c r="AA2516" s="100" t="str">
        <f t="shared" si="7484"/>
        <v/>
      </c>
      <c r="AB2516" s="100" t="str">
        <f t="shared" si="7484"/>
        <v/>
      </c>
      <c r="AC2516" s="100" t="str">
        <f t="shared" si="7484"/>
        <v/>
      </c>
      <c r="AD2516" s="100" t="str">
        <f t="shared" si="7484"/>
        <v/>
      </c>
      <c r="AE2516" s="100" t="str">
        <f t="shared" si="7484"/>
        <v/>
      </c>
      <c r="AF2516" s="100" t="str">
        <f t="shared" si="7484"/>
        <v/>
      </c>
      <c r="AG2516" s="100" t="str">
        <f t="shared" si="7484"/>
        <v/>
      </c>
      <c r="AH2516" s="100" t="str">
        <f t="shared" si="7484"/>
        <v/>
      </c>
      <c r="AI2516" s="100" t="str">
        <f t="shared" si="7484"/>
        <v/>
      </c>
      <c r="AJ2516" s="100" t="str">
        <f t="shared" si="7484"/>
        <v/>
      </c>
      <c r="AK2516" s="100" t="str">
        <f>IFERROR(VALUE(INDEX('INPUT DATA'!$Z$5:$Z$605,MATCH(CAL!N2516,'INPUT DATA'!$A$5:$A$605,0))),"")</f>
        <v/>
      </c>
      <c r="AL2516" s="100" t="str">
        <f>IFERROR(VALUE(INDEX('INPUT DATA'!$AA$5:$AA$605,MATCH(CAL!N2516,'INPUT DATA'!$A$5:$A$605,0))),"")</f>
        <v/>
      </c>
      <c r="AM2516" s="100" t="str">
        <f t="shared" ref="AM2516:AM2563" si="7485">IFERROR(IF(AJ2516="COMP",N2516,""),"")</f>
        <v/>
      </c>
      <c r="AN2516" s="100" t="str">
        <f t="shared" ref="AN2516:AN2563" si="7486">IFERROR(IF(AJ2516="FAIL",N2516,""),"")</f>
        <v/>
      </c>
    </row>
    <row r="2517" spans="2:40" ht="15" customHeight="1" x14ac:dyDescent="0.25">
      <c r="B2517" s="115" t="str">
        <f>IF(AND('INPUT INF'!$C516="I",'INPUT INF'!$D516=$B$2003),'INPUT INF'!$A516,"")</f>
        <v/>
      </c>
      <c r="C2517" s="115" t="str">
        <f>IF(AND('INPUT INF'!$C516="I",'INPUT INF'!$D516=$C$2003),'INPUT INF'!$A516,"")</f>
        <v/>
      </c>
      <c r="D2517" s="100" t="str">
        <f>IF(AND('INPUT INF'!$C516="I",'INPUT INF'!$D516=$D$2003),'INPUT INF'!$A516,"")</f>
        <v/>
      </c>
      <c r="E2517" s="100" t="str">
        <f>IF(AND('INPUT INF'!$C516="I",'INPUT INF'!$D516=$E$2003),'INPUT INF'!$A516,"")</f>
        <v/>
      </c>
      <c r="F2517" s="100" t="str">
        <f>IF(AND('INPUT INF'!$C516="I",'INPUT INF'!$D516=$F$2003),'INPUT INF'!$A516,"")</f>
        <v/>
      </c>
      <c r="G2517" s="100" t="str">
        <f>IF(AND('INPUT INF'!$C516="I",'INPUT INF'!$D516=$G$2003),'INPUT INF'!$A516,"")</f>
        <v/>
      </c>
      <c r="H2517" s="100" t="str">
        <f>IF(AND('INPUT INF'!$C516="II",'INPUT INF'!$D516=$H$2003),'INPUT INF'!$A516,"")</f>
        <v/>
      </c>
      <c r="I2517" s="100" t="str">
        <f>IF(AND('INPUT INF'!$C516="II",'INPUT INF'!$D516=$I$2003),'INPUT INF'!$A516,"")</f>
        <v/>
      </c>
      <c r="J2517" s="100" t="str">
        <f>IF(AND('INPUT INF'!$C516="II",'INPUT INF'!$D516=$J$2003),'INPUT INF'!$A516,"")</f>
        <v/>
      </c>
      <c r="K2517" s="100" t="str">
        <f>IF(AND('INPUT INF'!$C516="II",'INPUT INF'!$D516=$K$2003),'INPUT INF'!$A516,"")</f>
        <v/>
      </c>
      <c r="L2517" s="100" t="str">
        <f>IF(AND('INPUT INF'!$C516="II",'INPUT INF'!$D516=$L$2003),'INPUT INF'!$A516,"")</f>
        <v/>
      </c>
      <c r="M2517" s="100" t="str">
        <f>IF(AND('INPUT INF'!$C516="II",'INPUT INF'!$D516=$M$2003),'INPUT INF'!$A516,"")</f>
        <v/>
      </c>
      <c r="N2517" s="100" t="str">
        <f t="shared" ref="N2517:N2580" si="7487">B516</f>
        <v/>
      </c>
      <c r="O2517" s="100" t="str">
        <f t="shared" si="7483"/>
        <v/>
      </c>
      <c r="P2517" s="100" t="str">
        <f t="shared" si="7483"/>
        <v/>
      </c>
      <c r="Q2517" s="100" t="str">
        <f t="shared" si="7483"/>
        <v/>
      </c>
      <c r="R2517" s="100" t="str">
        <f t="shared" si="7483"/>
        <v/>
      </c>
      <c r="S2517" s="100" t="str">
        <f t="shared" si="7483"/>
        <v/>
      </c>
      <c r="T2517" s="100" t="str">
        <f t="shared" si="7483"/>
        <v/>
      </c>
      <c r="U2517" s="100" t="str">
        <f t="shared" si="7483"/>
        <v/>
      </c>
      <c r="V2517" s="100" t="str">
        <f t="shared" si="7483"/>
        <v/>
      </c>
      <c r="W2517" s="100" t="str">
        <f t="shared" si="7483"/>
        <v/>
      </c>
      <c r="X2517" s="100" t="str">
        <f t="shared" si="7483"/>
        <v/>
      </c>
      <c r="Y2517" s="100" t="str">
        <f t="shared" si="7484"/>
        <v/>
      </c>
      <c r="Z2517" s="100" t="str">
        <f t="shared" si="7484"/>
        <v/>
      </c>
      <c r="AA2517" s="100" t="str">
        <f t="shared" si="7484"/>
        <v/>
      </c>
      <c r="AB2517" s="100" t="str">
        <f t="shared" si="7484"/>
        <v/>
      </c>
      <c r="AC2517" s="100" t="str">
        <f t="shared" si="7484"/>
        <v/>
      </c>
      <c r="AD2517" s="100" t="str">
        <f t="shared" si="7484"/>
        <v/>
      </c>
      <c r="AE2517" s="100" t="str">
        <f t="shared" si="7484"/>
        <v/>
      </c>
      <c r="AF2517" s="100" t="str">
        <f t="shared" si="7484"/>
        <v/>
      </c>
      <c r="AG2517" s="100" t="str">
        <f t="shared" si="7484"/>
        <v/>
      </c>
      <c r="AH2517" s="100" t="str">
        <f t="shared" si="7484"/>
        <v/>
      </c>
      <c r="AI2517" s="100" t="str">
        <f t="shared" si="7484"/>
        <v/>
      </c>
      <c r="AJ2517" s="100" t="str">
        <f t="shared" si="7484"/>
        <v/>
      </c>
      <c r="AK2517" s="100" t="str">
        <f>IFERROR(VALUE(INDEX('INPUT DATA'!$Z$5:$Z$605,MATCH(CAL!N2517,'INPUT DATA'!$A$5:$A$605,0))),"")</f>
        <v/>
      </c>
      <c r="AL2517" s="100" t="str">
        <f>IFERROR(VALUE(INDEX('INPUT DATA'!$AA$5:$AA$605,MATCH(CAL!N2517,'INPUT DATA'!$A$5:$A$605,0))),"")</f>
        <v/>
      </c>
      <c r="AM2517" s="100" t="str">
        <f t="shared" si="7485"/>
        <v/>
      </c>
      <c r="AN2517" s="100" t="str">
        <f t="shared" si="7486"/>
        <v/>
      </c>
    </row>
    <row r="2518" spans="2:40" ht="15" customHeight="1" x14ac:dyDescent="0.25">
      <c r="B2518" s="115" t="str">
        <f>IF(AND('INPUT INF'!$C517="I",'INPUT INF'!$D517=$B$2003),'INPUT INF'!$A517,"")</f>
        <v/>
      </c>
      <c r="C2518" s="115" t="str">
        <f>IF(AND('INPUT INF'!$C517="I",'INPUT INF'!$D517=$C$2003),'INPUT INF'!$A517,"")</f>
        <v/>
      </c>
      <c r="D2518" s="100" t="str">
        <f>IF(AND('INPUT INF'!$C517="I",'INPUT INF'!$D517=$D$2003),'INPUT INF'!$A517,"")</f>
        <v/>
      </c>
      <c r="E2518" s="100" t="str">
        <f>IF(AND('INPUT INF'!$C517="I",'INPUT INF'!$D517=$E$2003),'INPUT INF'!$A517,"")</f>
        <v/>
      </c>
      <c r="F2518" s="100" t="str">
        <f>IF(AND('INPUT INF'!$C517="I",'INPUT INF'!$D517=$F$2003),'INPUT INF'!$A517,"")</f>
        <v/>
      </c>
      <c r="G2518" s="100" t="str">
        <f>IF(AND('INPUT INF'!$C517="I",'INPUT INF'!$D517=$G$2003),'INPUT INF'!$A517,"")</f>
        <v/>
      </c>
      <c r="H2518" s="100" t="str">
        <f>IF(AND('INPUT INF'!$C517="II",'INPUT INF'!$D517=$H$2003),'INPUT INF'!$A517,"")</f>
        <v/>
      </c>
      <c r="I2518" s="100" t="str">
        <f>IF(AND('INPUT INF'!$C517="II",'INPUT INF'!$D517=$I$2003),'INPUT INF'!$A517,"")</f>
        <v/>
      </c>
      <c r="J2518" s="100" t="str">
        <f>IF(AND('INPUT INF'!$C517="II",'INPUT INF'!$D517=$J$2003),'INPUT INF'!$A517,"")</f>
        <v/>
      </c>
      <c r="K2518" s="100" t="str">
        <f>IF(AND('INPUT INF'!$C517="II",'INPUT INF'!$D517=$K$2003),'INPUT INF'!$A517,"")</f>
        <v/>
      </c>
      <c r="L2518" s="100" t="str">
        <f>IF(AND('INPUT INF'!$C517="II",'INPUT INF'!$D517=$L$2003),'INPUT INF'!$A517,"")</f>
        <v/>
      </c>
      <c r="M2518" s="100" t="str">
        <f>IF(AND('INPUT INF'!$C517="II",'INPUT INF'!$D517=$M$2003),'INPUT INF'!$A517,"")</f>
        <v/>
      </c>
      <c r="N2518" s="100" t="str">
        <f t="shared" si="7487"/>
        <v/>
      </c>
      <c r="O2518" s="100" t="str">
        <f t="shared" si="7483"/>
        <v/>
      </c>
      <c r="P2518" s="100" t="str">
        <f t="shared" si="7483"/>
        <v/>
      </c>
      <c r="Q2518" s="100" t="str">
        <f t="shared" si="7483"/>
        <v/>
      </c>
      <c r="R2518" s="100" t="str">
        <f t="shared" si="7483"/>
        <v/>
      </c>
      <c r="S2518" s="100" t="str">
        <f t="shared" si="7483"/>
        <v/>
      </c>
      <c r="T2518" s="100" t="str">
        <f t="shared" si="7483"/>
        <v/>
      </c>
      <c r="U2518" s="100" t="str">
        <f t="shared" si="7483"/>
        <v/>
      </c>
      <c r="V2518" s="100" t="str">
        <f t="shared" si="7483"/>
        <v/>
      </c>
      <c r="W2518" s="100" t="str">
        <f t="shared" si="7483"/>
        <v/>
      </c>
      <c r="X2518" s="100" t="str">
        <f t="shared" si="7483"/>
        <v/>
      </c>
      <c r="Y2518" s="100" t="str">
        <f t="shared" si="7484"/>
        <v/>
      </c>
      <c r="Z2518" s="100" t="str">
        <f t="shared" si="7484"/>
        <v/>
      </c>
      <c r="AA2518" s="100" t="str">
        <f t="shared" si="7484"/>
        <v/>
      </c>
      <c r="AB2518" s="100" t="str">
        <f t="shared" si="7484"/>
        <v/>
      </c>
      <c r="AC2518" s="100" t="str">
        <f t="shared" si="7484"/>
        <v/>
      </c>
      <c r="AD2518" s="100" t="str">
        <f t="shared" si="7484"/>
        <v/>
      </c>
      <c r="AE2518" s="100" t="str">
        <f t="shared" si="7484"/>
        <v/>
      </c>
      <c r="AF2518" s="100" t="str">
        <f t="shared" si="7484"/>
        <v/>
      </c>
      <c r="AG2518" s="100" t="str">
        <f t="shared" si="7484"/>
        <v/>
      </c>
      <c r="AH2518" s="100" t="str">
        <f t="shared" si="7484"/>
        <v/>
      </c>
      <c r="AI2518" s="100" t="str">
        <f t="shared" si="7484"/>
        <v/>
      </c>
      <c r="AJ2518" s="100" t="str">
        <f t="shared" si="7484"/>
        <v/>
      </c>
      <c r="AK2518" s="100" t="str">
        <f>IFERROR(VALUE(INDEX('INPUT DATA'!$Z$5:$Z$605,MATCH(CAL!N2518,'INPUT DATA'!$A$5:$A$605,0))),"")</f>
        <v/>
      </c>
      <c r="AL2518" s="100" t="str">
        <f>IFERROR(VALUE(INDEX('INPUT DATA'!$AA$5:$AA$605,MATCH(CAL!N2518,'INPUT DATA'!$A$5:$A$605,0))),"")</f>
        <v/>
      </c>
      <c r="AM2518" s="100" t="str">
        <f t="shared" si="7485"/>
        <v/>
      </c>
      <c r="AN2518" s="100" t="str">
        <f t="shared" si="7486"/>
        <v/>
      </c>
    </row>
    <row r="2519" spans="2:40" ht="15" customHeight="1" x14ac:dyDescent="0.25">
      <c r="B2519" s="115" t="str">
        <f>IF(AND('INPUT INF'!$C518="I",'INPUT INF'!$D518=$B$2003),'INPUT INF'!$A518,"")</f>
        <v/>
      </c>
      <c r="C2519" s="115" t="str">
        <f>IF(AND('INPUT INF'!$C518="I",'INPUT INF'!$D518=$C$2003),'INPUT INF'!$A518,"")</f>
        <v/>
      </c>
      <c r="D2519" s="100" t="str">
        <f>IF(AND('INPUT INF'!$C518="I",'INPUT INF'!$D518=$D$2003),'INPUT INF'!$A518,"")</f>
        <v/>
      </c>
      <c r="E2519" s="100" t="str">
        <f>IF(AND('INPUT INF'!$C518="I",'INPUT INF'!$D518=$E$2003),'INPUT INF'!$A518,"")</f>
        <v/>
      </c>
      <c r="F2519" s="100" t="str">
        <f>IF(AND('INPUT INF'!$C518="I",'INPUT INF'!$D518=$F$2003),'INPUT INF'!$A518,"")</f>
        <v/>
      </c>
      <c r="G2519" s="100" t="str">
        <f>IF(AND('INPUT INF'!$C518="I",'INPUT INF'!$D518=$G$2003),'INPUT INF'!$A518,"")</f>
        <v/>
      </c>
      <c r="H2519" s="100" t="str">
        <f>IF(AND('INPUT INF'!$C518="II",'INPUT INF'!$D518=$H$2003),'INPUT INF'!$A518,"")</f>
        <v/>
      </c>
      <c r="I2519" s="100" t="str">
        <f>IF(AND('INPUT INF'!$C518="II",'INPUT INF'!$D518=$I$2003),'INPUT INF'!$A518,"")</f>
        <v/>
      </c>
      <c r="J2519" s="100" t="str">
        <f>IF(AND('INPUT INF'!$C518="II",'INPUT INF'!$D518=$J$2003),'INPUT INF'!$A518,"")</f>
        <v/>
      </c>
      <c r="K2519" s="100" t="str">
        <f>IF(AND('INPUT INF'!$C518="II",'INPUT INF'!$D518=$K$2003),'INPUT INF'!$A518,"")</f>
        <v/>
      </c>
      <c r="L2519" s="100" t="str">
        <f>IF(AND('INPUT INF'!$C518="II",'INPUT INF'!$D518=$L$2003),'INPUT INF'!$A518,"")</f>
        <v/>
      </c>
      <c r="M2519" s="100" t="str">
        <f>IF(AND('INPUT INF'!$C518="II",'INPUT INF'!$D518=$M$2003),'INPUT INF'!$A518,"")</f>
        <v/>
      </c>
      <c r="N2519" s="100" t="str">
        <f t="shared" si="7487"/>
        <v/>
      </c>
      <c r="O2519" s="100" t="str">
        <f t="shared" si="7483"/>
        <v/>
      </c>
      <c r="P2519" s="100" t="str">
        <f t="shared" si="7483"/>
        <v/>
      </c>
      <c r="Q2519" s="100" t="str">
        <f t="shared" si="7483"/>
        <v/>
      </c>
      <c r="R2519" s="100" t="str">
        <f t="shared" si="7483"/>
        <v/>
      </c>
      <c r="S2519" s="100" t="str">
        <f t="shared" si="7483"/>
        <v/>
      </c>
      <c r="T2519" s="100" t="str">
        <f t="shared" si="7483"/>
        <v/>
      </c>
      <c r="U2519" s="100" t="str">
        <f t="shared" si="7483"/>
        <v/>
      </c>
      <c r="V2519" s="100" t="str">
        <f t="shared" si="7483"/>
        <v/>
      </c>
      <c r="W2519" s="100" t="str">
        <f t="shared" si="7483"/>
        <v/>
      </c>
      <c r="X2519" s="100" t="str">
        <f t="shared" si="7483"/>
        <v/>
      </c>
      <c r="Y2519" s="100" t="str">
        <f t="shared" si="7484"/>
        <v/>
      </c>
      <c r="Z2519" s="100" t="str">
        <f t="shared" si="7484"/>
        <v/>
      </c>
      <c r="AA2519" s="100" t="str">
        <f t="shared" si="7484"/>
        <v/>
      </c>
      <c r="AB2519" s="100" t="str">
        <f t="shared" si="7484"/>
        <v/>
      </c>
      <c r="AC2519" s="100" t="str">
        <f t="shared" si="7484"/>
        <v/>
      </c>
      <c r="AD2519" s="100" t="str">
        <f t="shared" si="7484"/>
        <v/>
      </c>
      <c r="AE2519" s="100" t="str">
        <f t="shared" si="7484"/>
        <v/>
      </c>
      <c r="AF2519" s="100" t="str">
        <f t="shared" si="7484"/>
        <v/>
      </c>
      <c r="AG2519" s="100" t="str">
        <f t="shared" si="7484"/>
        <v/>
      </c>
      <c r="AH2519" s="100" t="str">
        <f t="shared" si="7484"/>
        <v/>
      </c>
      <c r="AI2519" s="100" t="str">
        <f t="shared" si="7484"/>
        <v/>
      </c>
      <c r="AJ2519" s="100" t="str">
        <f t="shared" si="7484"/>
        <v/>
      </c>
      <c r="AK2519" s="100" t="str">
        <f>IFERROR(VALUE(INDEX('INPUT DATA'!$Z$5:$Z$605,MATCH(CAL!N2519,'INPUT DATA'!$A$5:$A$605,0))),"")</f>
        <v/>
      </c>
      <c r="AL2519" s="100" t="str">
        <f>IFERROR(VALUE(INDEX('INPUT DATA'!$AA$5:$AA$605,MATCH(CAL!N2519,'INPUT DATA'!$A$5:$A$605,0))),"")</f>
        <v/>
      </c>
      <c r="AM2519" s="100" t="str">
        <f t="shared" si="7485"/>
        <v/>
      </c>
      <c r="AN2519" s="100" t="str">
        <f t="shared" si="7486"/>
        <v/>
      </c>
    </row>
    <row r="2520" spans="2:40" ht="15" customHeight="1" x14ac:dyDescent="0.25">
      <c r="B2520" s="115" t="str">
        <f>IF(AND('INPUT INF'!$C519="I",'INPUT INF'!$D519=$B$2003),'INPUT INF'!$A519,"")</f>
        <v/>
      </c>
      <c r="C2520" s="115" t="str">
        <f>IF(AND('INPUT INF'!$C519="I",'INPUT INF'!$D519=$C$2003),'INPUT INF'!$A519,"")</f>
        <v/>
      </c>
      <c r="D2520" s="100" t="str">
        <f>IF(AND('INPUT INF'!$C519="I",'INPUT INF'!$D519=$D$2003),'INPUT INF'!$A519,"")</f>
        <v/>
      </c>
      <c r="E2520" s="100" t="str">
        <f>IF(AND('INPUT INF'!$C519="I",'INPUT INF'!$D519=$E$2003),'INPUT INF'!$A519,"")</f>
        <v/>
      </c>
      <c r="F2520" s="100" t="str">
        <f>IF(AND('INPUT INF'!$C519="I",'INPUT INF'!$D519=$F$2003),'INPUT INF'!$A519,"")</f>
        <v/>
      </c>
      <c r="G2520" s="100" t="str">
        <f>IF(AND('INPUT INF'!$C519="I",'INPUT INF'!$D519=$G$2003),'INPUT INF'!$A519,"")</f>
        <v/>
      </c>
      <c r="H2520" s="100" t="str">
        <f>IF(AND('INPUT INF'!$C519="II",'INPUT INF'!$D519=$H$2003),'INPUT INF'!$A519,"")</f>
        <v/>
      </c>
      <c r="I2520" s="100" t="str">
        <f>IF(AND('INPUT INF'!$C519="II",'INPUT INF'!$D519=$I$2003),'INPUT INF'!$A519,"")</f>
        <v/>
      </c>
      <c r="J2520" s="100" t="str">
        <f>IF(AND('INPUT INF'!$C519="II",'INPUT INF'!$D519=$J$2003),'INPUT INF'!$A519,"")</f>
        <v/>
      </c>
      <c r="K2520" s="100" t="str">
        <f>IF(AND('INPUT INF'!$C519="II",'INPUT INF'!$D519=$K$2003),'INPUT INF'!$A519,"")</f>
        <v/>
      </c>
      <c r="L2520" s="100" t="str">
        <f>IF(AND('INPUT INF'!$C519="II",'INPUT INF'!$D519=$L$2003),'INPUT INF'!$A519,"")</f>
        <v/>
      </c>
      <c r="M2520" s="100" t="str">
        <f>IF(AND('INPUT INF'!$C519="II",'INPUT INF'!$D519=$M$2003),'INPUT INF'!$A519,"")</f>
        <v/>
      </c>
      <c r="N2520" s="100" t="str">
        <f t="shared" si="7487"/>
        <v/>
      </c>
      <c r="O2520" s="100" t="str">
        <f t="shared" si="7483"/>
        <v/>
      </c>
      <c r="P2520" s="100" t="str">
        <f t="shared" si="7483"/>
        <v/>
      </c>
      <c r="Q2520" s="100" t="str">
        <f t="shared" si="7483"/>
        <v/>
      </c>
      <c r="R2520" s="100" t="str">
        <f t="shared" si="7483"/>
        <v/>
      </c>
      <c r="S2520" s="100" t="str">
        <f t="shared" si="7483"/>
        <v/>
      </c>
      <c r="T2520" s="100" t="str">
        <f t="shared" si="7483"/>
        <v/>
      </c>
      <c r="U2520" s="100" t="str">
        <f t="shared" si="7483"/>
        <v/>
      </c>
      <c r="V2520" s="100" t="str">
        <f t="shared" si="7483"/>
        <v/>
      </c>
      <c r="W2520" s="100" t="str">
        <f t="shared" si="7483"/>
        <v/>
      </c>
      <c r="X2520" s="100" t="str">
        <f t="shared" si="7483"/>
        <v/>
      </c>
      <c r="Y2520" s="100" t="str">
        <f t="shared" si="7484"/>
        <v/>
      </c>
      <c r="Z2520" s="100" t="str">
        <f t="shared" si="7484"/>
        <v/>
      </c>
      <c r="AA2520" s="100" t="str">
        <f t="shared" si="7484"/>
        <v/>
      </c>
      <c r="AB2520" s="100" t="str">
        <f t="shared" si="7484"/>
        <v/>
      </c>
      <c r="AC2520" s="100" t="str">
        <f t="shared" si="7484"/>
        <v/>
      </c>
      <c r="AD2520" s="100" t="str">
        <f t="shared" si="7484"/>
        <v/>
      </c>
      <c r="AE2520" s="100" t="str">
        <f t="shared" si="7484"/>
        <v/>
      </c>
      <c r="AF2520" s="100" t="str">
        <f t="shared" si="7484"/>
        <v/>
      </c>
      <c r="AG2520" s="100" t="str">
        <f t="shared" si="7484"/>
        <v/>
      </c>
      <c r="AH2520" s="100" t="str">
        <f t="shared" si="7484"/>
        <v/>
      </c>
      <c r="AI2520" s="100" t="str">
        <f t="shared" si="7484"/>
        <v/>
      </c>
      <c r="AJ2520" s="100" t="str">
        <f t="shared" si="7484"/>
        <v/>
      </c>
      <c r="AK2520" s="100" t="str">
        <f>IFERROR(VALUE(INDEX('INPUT DATA'!$Z$5:$Z$605,MATCH(CAL!N2520,'INPUT DATA'!$A$5:$A$605,0))),"")</f>
        <v/>
      </c>
      <c r="AL2520" s="100" t="str">
        <f>IFERROR(VALUE(INDEX('INPUT DATA'!$AA$5:$AA$605,MATCH(CAL!N2520,'INPUT DATA'!$A$5:$A$605,0))),"")</f>
        <v/>
      </c>
      <c r="AM2520" s="100" t="str">
        <f t="shared" si="7485"/>
        <v/>
      </c>
      <c r="AN2520" s="100" t="str">
        <f t="shared" si="7486"/>
        <v/>
      </c>
    </row>
    <row r="2521" spans="2:40" ht="15" customHeight="1" x14ac:dyDescent="0.25">
      <c r="B2521" s="115" t="str">
        <f>IF(AND('INPUT INF'!$C520="I",'INPUT INF'!$D520=$B$2003),'INPUT INF'!$A520,"")</f>
        <v/>
      </c>
      <c r="C2521" s="115" t="str">
        <f>IF(AND('INPUT INF'!$C520="I",'INPUT INF'!$D520=$C$2003),'INPUT INF'!$A520,"")</f>
        <v/>
      </c>
      <c r="D2521" s="100" t="str">
        <f>IF(AND('INPUT INF'!$C520="I",'INPUT INF'!$D520=$D$2003),'INPUT INF'!$A520,"")</f>
        <v/>
      </c>
      <c r="E2521" s="100" t="str">
        <f>IF(AND('INPUT INF'!$C520="I",'INPUT INF'!$D520=$E$2003),'INPUT INF'!$A520,"")</f>
        <v/>
      </c>
      <c r="F2521" s="100" t="str">
        <f>IF(AND('INPUT INF'!$C520="I",'INPUT INF'!$D520=$F$2003),'INPUT INF'!$A520,"")</f>
        <v/>
      </c>
      <c r="G2521" s="100" t="str">
        <f>IF(AND('INPUT INF'!$C520="I",'INPUT INF'!$D520=$G$2003),'INPUT INF'!$A520,"")</f>
        <v/>
      </c>
      <c r="H2521" s="100" t="str">
        <f>IF(AND('INPUT INF'!$C520="II",'INPUT INF'!$D520=$H$2003),'INPUT INF'!$A520,"")</f>
        <v/>
      </c>
      <c r="I2521" s="100" t="str">
        <f>IF(AND('INPUT INF'!$C520="II",'INPUT INF'!$D520=$I$2003),'INPUT INF'!$A520,"")</f>
        <v/>
      </c>
      <c r="J2521" s="100" t="str">
        <f>IF(AND('INPUT INF'!$C520="II",'INPUT INF'!$D520=$J$2003),'INPUT INF'!$A520,"")</f>
        <v/>
      </c>
      <c r="K2521" s="100" t="str">
        <f>IF(AND('INPUT INF'!$C520="II",'INPUT INF'!$D520=$K$2003),'INPUT INF'!$A520,"")</f>
        <v/>
      </c>
      <c r="L2521" s="100" t="str">
        <f>IF(AND('INPUT INF'!$C520="II",'INPUT INF'!$D520=$L$2003),'INPUT INF'!$A520,"")</f>
        <v/>
      </c>
      <c r="M2521" s="100" t="str">
        <f>IF(AND('INPUT INF'!$C520="II",'INPUT INF'!$D520=$M$2003),'INPUT INF'!$A520,"")</f>
        <v/>
      </c>
      <c r="N2521" s="100" t="str">
        <f t="shared" si="7487"/>
        <v/>
      </c>
      <c r="O2521" s="100" t="str">
        <f t="shared" si="7483"/>
        <v/>
      </c>
      <c r="P2521" s="100" t="str">
        <f t="shared" si="7483"/>
        <v/>
      </c>
      <c r="Q2521" s="100" t="str">
        <f t="shared" si="7483"/>
        <v/>
      </c>
      <c r="R2521" s="100" t="str">
        <f t="shared" si="7483"/>
        <v/>
      </c>
      <c r="S2521" s="100" t="str">
        <f t="shared" si="7483"/>
        <v/>
      </c>
      <c r="T2521" s="100" t="str">
        <f t="shared" si="7483"/>
        <v/>
      </c>
      <c r="U2521" s="100" t="str">
        <f t="shared" si="7483"/>
        <v/>
      </c>
      <c r="V2521" s="100" t="str">
        <f t="shared" si="7483"/>
        <v/>
      </c>
      <c r="W2521" s="100" t="str">
        <f t="shared" si="7483"/>
        <v/>
      </c>
      <c r="X2521" s="100" t="str">
        <f t="shared" si="7483"/>
        <v/>
      </c>
      <c r="Y2521" s="100" t="str">
        <f t="shared" si="7484"/>
        <v/>
      </c>
      <c r="Z2521" s="100" t="str">
        <f t="shared" si="7484"/>
        <v/>
      </c>
      <c r="AA2521" s="100" t="str">
        <f t="shared" si="7484"/>
        <v/>
      </c>
      <c r="AB2521" s="100" t="str">
        <f t="shared" si="7484"/>
        <v/>
      </c>
      <c r="AC2521" s="100" t="str">
        <f t="shared" si="7484"/>
        <v/>
      </c>
      <c r="AD2521" s="100" t="str">
        <f t="shared" si="7484"/>
        <v/>
      </c>
      <c r="AE2521" s="100" t="str">
        <f t="shared" si="7484"/>
        <v/>
      </c>
      <c r="AF2521" s="100" t="str">
        <f t="shared" si="7484"/>
        <v/>
      </c>
      <c r="AG2521" s="100" t="str">
        <f t="shared" si="7484"/>
        <v/>
      </c>
      <c r="AH2521" s="100" t="str">
        <f t="shared" si="7484"/>
        <v/>
      </c>
      <c r="AI2521" s="100" t="str">
        <f t="shared" si="7484"/>
        <v/>
      </c>
      <c r="AJ2521" s="100" t="str">
        <f t="shared" si="7484"/>
        <v/>
      </c>
      <c r="AK2521" s="100" t="str">
        <f>IFERROR(VALUE(INDEX('INPUT DATA'!$Z$5:$Z$605,MATCH(CAL!N2521,'INPUT DATA'!$A$5:$A$605,0))),"")</f>
        <v/>
      </c>
      <c r="AL2521" s="100" t="str">
        <f>IFERROR(VALUE(INDEX('INPUT DATA'!$AA$5:$AA$605,MATCH(CAL!N2521,'INPUT DATA'!$A$5:$A$605,0))),"")</f>
        <v/>
      </c>
      <c r="AM2521" s="100" t="str">
        <f t="shared" si="7485"/>
        <v/>
      </c>
      <c r="AN2521" s="100" t="str">
        <f t="shared" si="7486"/>
        <v/>
      </c>
    </row>
    <row r="2522" spans="2:40" ht="15" customHeight="1" x14ac:dyDescent="0.25">
      <c r="B2522" s="115" t="str">
        <f>IF(AND('INPUT INF'!$C521="I",'INPUT INF'!$D521=$B$2003),'INPUT INF'!$A521,"")</f>
        <v/>
      </c>
      <c r="C2522" s="115" t="str">
        <f>IF(AND('INPUT INF'!$C521="I",'INPUT INF'!$D521=$C$2003),'INPUT INF'!$A521,"")</f>
        <v/>
      </c>
      <c r="D2522" s="100" t="str">
        <f>IF(AND('INPUT INF'!$C521="I",'INPUT INF'!$D521=$D$2003),'INPUT INF'!$A521,"")</f>
        <v/>
      </c>
      <c r="E2522" s="100" t="str">
        <f>IF(AND('INPUT INF'!$C521="I",'INPUT INF'!$D521=$E$2003),'INPUT INF'!$A521,"")</f>
        <v/>
      </c>
      <c r="F2522" s="100" t="str">
        <f>IF(AND('INPUT INF'!$C521="I",'INPUT INF'!$D521=$F$2003),'INPUT INF'!$A521,"")</f>
        <v/>
      </c>
      <c r="G2522" s="100" t="str">
        <f>IF(AND('INPUT INF'!$C521="I",'INPUT INF'!$D521=$G$2003),'INPUT INF'!$A521,"")</f>
        <v/>
      </c>
      <c r="H2522" s="100" t="str">
        <f>IF(AND('INPUT INF'!$C521="II",'INPUT INF'!$D521=$H$2003),'INPUT INF'!$A521,"")</f>
        <v/>
      </c>
      <c r="I2522" s="100" t="str">
        <f>IF(AND('INPUT INF'!$C521="II",'INPUT INF'!$D521=$I$2003),'INPUT INF'!$A521,"")</f>
        <v/>
      </c>
      <c r="J2522" s="100" t="str">
        <f>IF(AND('INPUT INF'!$C521="II",'INPUT INF'!$D521=$J$2003),'INPUT INF'!$A521,"")</f>
        <v/>
      </c>
      <c r="K2522" s="100" t="str">
        <f>IF(AND('INPUT INF'!$C521="II",'INPUT INF'!$D521=$K$2003),'INPUT INF'!$A521,"")</f>
        <v/>
      </c>
      <c r="L2522" s="100" t="str">
        <f>IF(AND('INPUT INF'!$C521="II",'INPUT INF'!$D521=$L$2003),'INPUT INF'!$A521,"")</f>
        <v/>
      </c>
      <c r="M2522" s="100" t="str">
        <f>IF(AND('INPUT INF'!$C521="II",'INPUT INF'!$D521=$M$2003),'INPUT INF'!$A521,"")</f>
        <v/>
      </c>
      <c r="N2522" s="100" t="str">
        <f t="shared" si="7487"/>
        <v/>
      </c>
      <c r="O2522" s="100" t="str">
        <f t="shared" si="7483"/>
        <v/>
      </c>
      <c r="P2522" s="100" t="str">
        <f t="shared" si="7483"/>
        <v/>
      </c>
      <c r="Q2522" s="100" t="str">
        <f t="shared" si="7483"/>
        <v/>
      </c>
      <c r="R2522" s="100" t="str">
        <f t="shared" si="7483"/>
        <v/>
      </c>
      <c r="S2522" s="100" t="str">
        <f t="shared" si="7483"/>
        <v/>
      </c>
      <c r="T2522" s="100" t="str">
        <f t="shared" si="7483"/>
        <v/>
      </c>
      <c r="U2522" s="100" t="str">
        <f t="shared" si="7483"/>
        <v/>
      </c>
      <c r="V2522" s="100" t="str">
        <f t="shared" si="7483"/>
        <v/>
      </c>
      <c r="W2522" s="100" t="str">
        <f t="shared" si="7483"/>
        <v/>
      </c>
      <c r="X2522" s="100" t="str">
        <f t="shared" si="7483"/>
        <v/>
      </c>
      <c r="Y2522" s="100" t="str">
        <f t="shared" si="7484"/>
        <v/>
      </c>
      <c r="Z2522" s="100" t="str">
        <f t="shared" si="7484"/>
        <v/>
      </c>
      <c r="AA2522" s="100" t="str">
        <f t="shared" si="7484"/>
        <v/>
      </c>
      <c r="AB2522" s="100" t="str">
        <f t="shared" si="7484"/>
        <v/>
      </c>
      <c r="AC2522" s="100" t="str">
        <f t="shared" si="7484"/>
        <v/>
      </c>
      <c r="AD2522" s="100" t="str">
        <f t="shared" si="7484"/>
        <v/>
      </c>
      <c r="AE2522" s="100" t="str">
        <f t="shared" si="7484"/>
        <v/>
      </c>
      <c r="AF2522" s="100" t="str">
        <f t="shared" si="7484"/>
        <v/>
      </c>
      <c r="AG2522" s="100" t="str">
        <f t="shared" si="7484"/>
        <v/>
      </c>
      <c r="AH2522" s="100" t="str">
        <f t="shared" si="7484"/>
        <v/>
      </c>
      <c r="AI2522" s="100" t="str">
        <f t="shared" si="7484"/>
        <v/>
      </c>
      <c r="AJ2522" s="100" t="str">
        <f t="shared" si="7484"/>
        <v/>
      </c>
      <c r="AK2522" s="100" t="str">
        <f>IFERROR(VALUE(INDEX('INPUT DATA'!$Z$5:$Z$605,MATCH(CAL!N2522,'INPUT DATA'!$A$5:$A$605,0))),"")</f>
        <v/>
      </c>
      <c r="AL2522" s="100" t="str">
        <f>IFERROR(VALUE(INDEX('INPUT DATA'!$AA$5:$AA$605,MATCH(CAL!N2522,'INPUT DATA'!$A$5:$A$605,0))),"")</f>
        <v/>
      </c>
      <c r="AM2522" s="100" t="str">
        <f t="shared" si="7485"/>
        <v/>
      </c>
      <c r="AN2522" s="100" t="str">
        <f t="shared" si="7486"/>
        <v/>
      </c>
    </row>
    <row r="2523" spans="2:40" ht="15" customHeight="1" x14ac:dyDescent="0.25">
      <c r="B2523" s="115" t="str">
        <f>IF(AND('INPUT INF'!$C522="I",'INPUT INF'!$D522=$B$2003),'INPUT INF'!$A522,"")</f>
        <v/>
      </c>
      <c r="C2523" s="115" t="str">
        <f>IF(AND('INPUT INF'!$C522="I",'INPUT INF'!$D522=$C$2003),'INPUT INF'!$A522,"")</f>
        <v/>
      </c>
      <c r="D2523" s="100" t="str">
        <f>IF(AND('INPUT INF'!$C522="I",'INPUT INF'!$D522=$D$2003),'INPUT INF'!$A522,"")</f>
        <v/>
      </c>
      <c r="E2523" s="100" t="str">
        <f>IF(AND('INPUT INF'!$C522="I",'INPUT INF'!$D522=$E$2003),'INPUT INF'!$A522,"")</f>
        <v/>
      </c>
      <c r="F2523" s="100" t="str">
        <f>IF(AND('INPUT INF'!$C522="I",'INPUT INF'!$D522=$F$2003),'INPUT INF'!$A522,"")</f>
        <v/>
      </c>
      <c r="G2523" s="100" t="str">
        <f>IF(AND('INPUT INF'!$C522="I",'INPUT INF'!$D522=$G$2003),'INPUT INF'!$A522,"")</f>
        <v/>
      </c>
      <c r="H2523" s="100" t="str">
        <f>IF(AND('INPUT INF'!$C522="II",'INPUT INF'!$D522=$H$2003),'INPUT INF'!$A522,"")</f>
        <v/>
      </c>
      <c r="I2523" s="100" t="str">
        <f>IF(AND('INPUT INF'!$C522="II",'INPUT INF'!$D522=$I$2003),'INPUT INF'!$A522,"")</f>
        <v/>
      </c>
      <c r="J2523" s="100" t="str">
        <f>IF(AND('INPUT INF'!$C522="II",'INPUT INF'!$D522=$J$2003),'INPUT INF'!$A522,"")</f>
        <v/>
      </c>
      <c r="K2523" s="100" t="str">
        <f>IF(AND('INPUT INF'!$C522="II",'INPUT INF'!$D522=$K$2003),'INPUT INF'!$A522,"")</f>
        <v/>
      </c>
      <c r="L2523" s="100" t="str">
        <f>IF(AND('INPUT INF'!$C522="II",'INPUT INF'!$D522=$L$2003),'INPUT INF'!$A522,"")</f>
        <v/>
      </c>
      <c r="M2523" s="100" t="str">
        <f>IF(AND('INPUT INF'!$C522="II",'INPUT INF'!$D522=$M$2003),'INPUT INF'!$A522,"")</f>
        <v/>
      </c>
      <c r="N2523" s="100" t="str">
        <f t="shared" si="7487"/>
        <v/>
      </c>
      <c r="O2523" s="100" t="str">
        <f t="shared" si="7483"/>
        <v/>
      </c>
      <c r="P2523" s="100" t="str">
        <f t="shared" si="7483"/>
        <v/>
      </c>
      <c r="Q2523" s="100" t="str">
        <f t="shared" si="7483"/>
        <v/>
      </c>
      <c r="R2523" s="100" t="str">
        <f t="shared" si="7483"/>
        <v/>
      </c>
      <c r="S2523" s="100" t="str">
        <f t="shared" si="7483"/>
        <v/>
      </c>
      <c r="T2523" s="100" t="str">
        <f t="shared" si="7483"/>
        <v/>
      </c>
      <c r="U2523" s="100" t="str">
        <f t="shared" si="7483"/>
        <v/>
      </c>
      <c r="V2523" s="100" t="str">
        <f t="shared" si="7483"/>
        <v/>
      </c>
      <c r="W2523" s="100" t="str">
        <f t="shared" si="7483"/>
        <v/>
      </c>
      <c r="X2523" s="100" t="str">
        <f t="shared" si="7483"/>
        <v/>
      </c>
      <c r="Y2523" s="100" t="str">
        <f t="shared" si="7484"/>
        <v/>
      </c>
      <c r="Z2523" s="100" t="str">
        <f t="shared" si="7484"/>
        <v/>
      </c>
      <c r="AA2523" s="100" t="str">
        <f t="shared" si="7484"/>
        <v/>
      </c>
      <c r="AB2523" s="100" t="str">
        <f t="shared" si="7484"/>
        <v/>
      </c>
      <c r="AC2523" s="100" t="str">
        <f t="shared" si="7484"/>
        <v/>
      </c>
      <c r="AD2523" s="100" t="str">
        <f t="shared" si="7484"/>
        <v/>
      </c>
      <c r="AE2523" s="100" t="str">
        <f t="shared" si="7484"/>
        <v/>
      </c>
      <c r="AF2523" s="100" t="str">
        <f t="shared" si="7484"/>
        <v/>
      </c>
      <c r="AG2523" s="100" t="str">
        <f t="shared" si="7484"/>
        <v/>
      </c>
      <c r="AH2523" s="100" t="str">
        <f t="shared" si="7484"/>
        <v/>
      </c>
      <c r="AI2523" s="100" t="str">
        <f t="shared" si="7484"/>
        <v/>
      </c>
      <c r="AJ2523" s="100" t="str">
        <f t="shared" si="7484"/>
        <v/>
      </c>
      <c r="AK2523" s="100" t="str">
        <f>IFERROR(VALUE(INDEX('INPUT DATA'!$Z$5:$Z$605,MATCH(CAL!N2523,'INPUT DATA'!$A$5:$A$605,0))),"")</f>
        <v/>
      </c>
      <c r="AL2523" s="100" t="str">
        <f>IFERROR(VALUE(INDEX('INPUT DATA'!$AA$5:$AA$605,MATCH(CAL!N2523,'INPUT DATA'!$A$5:$A$605,0))),"")</f>
        <v/>
      </c>
      <c r="AM2523" s="100" t="str">
        <f t="shared" si="7485"/>
        <v/>
      </c>
      <c r="AN2523" s="100" t="str">
        <f t="shared" si="7486"/>
        <v/>
      </c>
    </row>
    <row r="2524" spans="2:40" ht="15" customHeight="1" x14ac:dyDescent="0.25">
      <c r="B2524" s="115" t="str">
        <f>IF(AND('INPUT INF'!$C523="I",'INPUT INF'!$D523=$B$2003),'INPUT INF'!$A523,"")</f>
        <v/>
      </c>
      <c r="C2524" s="115" t="str">
        <f>IF(AND('INPUT INF'!$C523="I",'INPUT INF'!$D523=$C$2003),'INPUT INF'!$A523,"")</f>
        <v/>
      </c>
      <c r="D2524" s="100" t="str">
        <f>IF(AND('INPUT INF'!$C523="I",'INPUT INF'!$D523=$D$2003),'INPUT INF'!$A523,"")</f>
        <v/>
      </c>
      <c r="E2524" s="100" t="str">
        <f>IF(AND('INPUT INF'!$C523="I",'INPUT INF'!$D523=$E$2003),'INPUT INF'!$A523,"")</f>
        <v/>
      </c>
      <c r="F2524" s="100" t="str">
        <f>IF(AND('INPUT INF'!$C523="I",'INPUT INF'!$D523=$F$2003),'INPUT INF'!$A523,"")</f>
        <v/>
      </c>
      <c r="G2524" s="100" t="str">
        <f>IF(AND('INPUT INF'!$C523="I",'INPUT INF'!$D523=$G$2003),'INPUT INF'!$A523,"")</f>
        <v/>
      </c>
      <c r="H2524" s="100" t="str">
        <f>IF(AND('INPUT INF'!$C523="II",'INPUT INF'!$D523=$H$2003),'INPUT INF'!$A523,"")</f>
        <v/>
      </c>
      <c r="I2524" s="100" t="str">
        <f>IF(AND('INPUT INF'!$C523="II",'INPUT INF'!$D523=$I$2003),'INPUT INF'!$A523,"")</f>
        <v/>
      </c>
      <c r="J2524" s="100" t="str">
        <f>IF(AND('INPUT INF'!$C523="II",'INPUT INF'!$D523=$J$2003),'INPUT INF'!$A523,"")</f>
        <v/>
      </c>
      <c r="K2524" s="100" t="str">
        <f>IF(AND('INPUT INF'!$C523="II",'INPUT INF'!$D523=$K$2003),'INPUT INF'!$A523,"")</f>
        <v/>
      </c>
      <c r="L2524" s="100" t="str">
        <f>IF(AND('INPUT INF'!$C523="II",'INPUT INF'!$D523=$L$2003),'INPUT INF'!$A523,"")</f>
        <v/>
      </c>
      <c r="M2524" s="100" t="str">
        <f>IF(AND('INPUT INF'!$C523="II",'INPUT INF'!$D523=$M$2003),'INPUT INF'!$A523,"")</f>
        <v/>
      </c>
      <c r="N2524" s="100" t="str">
        <f t="shared" si="7487"/>
        <v/>
      </c>
      <c r="O2524" s="100" t="str">
        <f t="shared" ref="O2524:X2533" si="7488">VLOOKUP($N2524,$B$1003:$AA$1901,O$2003,FALSE)</f>
        <v/>
      </c>
      <c r="P2524" s="100" t="str">
        <f t="shared" si="7488"/>
        <v/>
      </c>
      <c r="Q2524" s="100" t="str">
        <f t="shared" si="7488"/>
        <v/>
      </c>
      <c r="R2524" s="100" t="str">
        <f t="shared" si="7488"/>
        <v/>
      </c>
      <c r="S2524" s="100" t="str">
        <f t="shared" si="7488"/>
        <v/>
      </c>
      <c r="T2524" s="100" t="str">
        <f t="shared" si="7488"/>
        <v/>
      </c>
      <c r="U2524" s="100" t="str">
        <f t="shared" si="7488"/>
        <v/>
      </c>
      <c r="V2524" s="100" t="str">
        <f t="shared" si="7488"/>
        <v/>
      </c>
      <c r="W2524" s="100" t="str">
        <f t="shared" si="7488"/>
        <v/>
      </c>
      <c r="X2524" s="100" t="str">
        <f t="shared" si="7488"/>
        <v/>
      </c>
      <c r="Y2524" s="100" t="str">
        <f t="shared" ref="Y2524:AJ2533" si="7489">VLOOKUP($N2524,$B$1003:$AA$1901,Y$2003,FALSE)</f>
        <v/>
      </c>
      <c r="Z2524" s="100" t="str">
        <f t="shared" si="7489"/>
        <v/>
      </c>
      <c r="AA2524" s="100" t="str">
        <f t="shared" si="7489"/>
        <v/>
      </c>
      <c r="AB2524" s="100" t="str">
        <f t="shared" si="7489"/>
        <v/>
      </c>
      <c r="AC2524" s="100" t="str">
        <f t="shared" si="7489"/>
        <v/>
      </c>
      <c r="AD2524" s="100" t="str">
        <f t="shared" si="7489"/>
        <v/>
      </c>
      <c r="AE2524" s="100" t="str">
        <f t="shared" si="7489"/>
        <v/>
      </c>
      <c r="AF2524" s="100" t="str">
        <f t="shared" si="7489"/>
        <v/>
      </c>
      <c r="AG2524" s="100" t="str">
        <f t="shared" si="7489"/>
        <v/>
      </c>
      <c r="AH2524" s="100" t="str">
        <f t="shared" si="7489"/>
        <v/>
      </c>
      <c r="AI2524" s="100" t="str">
        <f t="shared" si="7489"/>
        <v/>
      </c>
      <c r="AJ2524" s="100" t="str">
        <f t="shared" si="7489"/>
        <v/>
      </c>
      <c r="AK2524" s="100" t="str">
        <f>IFERROR(VALUE(INDEX('INPUT DATA'!$Z$5:$Z$605,MATCH(CAL!N2524,'INPUT DATA'!$A$5:$A$605,0))),"")</f>
        <v/>
      </c>
      <c r="AL2524" s="100" t="str">
        <f>IFERROR(VALUE(INDEX('INPUT DATA'!$AA$5:$AA$605,MATCH(CAL!N2524,'INPUT DATA'!$A$5:$A$605,0))),"")</f>
        <v/>
      </c>
      <c r="AM2524" s="100" t="str">
        <f t="shared" si="7485"/>
        <v/>
      </c>
      <c r="AN2524" s="100" t="str">
        <f t="shared" si="7486"/>
        <v/>
      </c>
    </row>
    <row r="2525" spans="2:40" ht="15" customHeight="1" x14ac:dyDescent="0.25">
      <c r="B2525" s="115" t="str">
        <f>IF(AND('INPUT INF'!$C524="I",'INPUT INF'!$D524=$B$2003),'INPUT INF'!$A524,"")</f>
        <v/>
      </c>
      <c r="C2525" s="115" t="str">
        <f>IF(AND('INPUT INF'!$C524="I",'INPUT INF'!$D524=$C$2003),'INPUT INF'!$A524,"")</f>
        <v/>
      </c>
      <c r="D2525" s="100" t="str">
        <f>IF(AND('INPUT INF'!$C524="I",'INPUT INF'!$D524=$D$2003),'INPUT INF'!$A524,"")</f>
        <v/>
      </c>
      <c r="E2525" s="100" t="str">
        <f>IF(AND('INPUT INF'!$C524="I",'INPUT INF'!$D524=$E$2003),'INPUT INF'!$A524,"")</f>
        <v/>
      </c>
      <c r="F2525" s="100" t="str">
        <f>IF(AND('INPUT INF'!$C524="I",'INPUT INF'!$D524=$F$2003),'INPUT INF'!$A524,"")</f>
        <v/>
      </c>
      <c r="G2525" s="100" t="str">
        <f>IF(AND('INPUT INF'!$C524="I",'INPUT INF'!$D524=$G$2003),'INPUT INF'!$A524,"")</f>
        <v/>
      </c>
      <c r="H2525" s="100" t="str">
        <f>IF(AND('INPUT INF'!$C524="II",'INPUT INF'!$D524=$H$2003),'INPUT INF'!$A524,"")</f>
        <v/>
      </c>
      <c r="I2525" s="100" t="str">
        <f>IF(AND('INPUT INF'!$C524="II",'INPUT INF'!$D524=$I$2003),'INPUT INF'!$A524,"")</f>
        <v/>
      </c>
      <c r="J2525" s="100" t="str">
        <f>IF(AND('INPUT INF'!$C524="II",'INPUT INF'!$D524=$J$2003),'INPUT INF'!$A524,"")</f>
        <v/>
      </c>
      <c r="K2525" s="100" t="str">
        <f>IF(AND('INPUT INF'!$C524="II",'INPUT INF'!$D524=$K$2003),'INPUT INF'!$A524,"")</f>
        <v/>
      </c>
      <c r="L2525" s="100" t="str">
        <f>IF(AND('INPUT INF'!$C524="II",'INPUT INF'!$D524=$L$2003),'INPUT INF'!$A524,"")</f>
        <v/>
      </c>
      <c r="M2525" s="100" t="str">
        <f>IF(AND('INPUT INF'!$C524="II",'INPUT INF'!$D524=$M$2003),'INPUT INF'!$A524,"")</f>
        <v/>
      </c>
      <c r="N2525" s="100" t="str">
        <f t="shared" si="7487"/>
        <v/>
      </c>
      <c r="O2525" s="100" t="str">
        <f t="shared" si="7488"/>
        <v/>
      </c>
      <c r="P2525" s="100" t="str">
        <f t="shared" si="7488"/>
        <v/>
      </c>
      <c r="Q2525" s="100" t="str">
        <f t="shared" si="7488"/>
        <v/>
      </c>
      <c r="R2525" s="100" t="str">
        <f t="shared" si="7488"/>
        <v/>
      </c>
      <c r="S2525" s="100" t="str">
        <f t="shared" si="7488"/>
        <v/>
      </c>
      <c r="T2525" s="100" t="str">
        <f t="shared" si="7488"/>
        <v/>
      </c>
      <c r="U2525" s="100" t="str">
        <f t="shared" si="7488"/>
        <v/>
      </c>
      <c r="V2525" s="100" t="str">
        <f t="shared" si="7488"/>
        <v/>
      </c>
      <c r="W2525" s="100" t="str">
        <f t="shared" si="7488"/>
        <v/>
      </c>
      <c r="X2525" s="100" t="str">
        <f t="shared" si="7488"/>
        <v/>
      </c>
      <c r="Y2525" s="100" t="str">
        <f t="shared" si="7489"/>
        <v/>
      </c>
      <c r="Z2525" s="100" t="str">
        <f t="shared" si="7489"/>
        <v/>
      </c>
      <c r="AA2525" s="100" t="str">
        <f t="shared" si="7489"/>
        <v/>
      </c>
      <c r="AB2525" s="100" t="str">
        <f t="shared" si="7489"/>
        <v/>
      </c>
      <c r="AC2525" s="100" t="str">
        <f t="shared" si="7489"/>
        <v/>
      </c>
      <c r="AD2525" s="100" t="str">
        <f t="shared" si="7489"/>
        <v/>
      </c>
      <c r="AE2525" s="100" t="str">
        <f t="shared" si="7489"/>
        <v/>
      </c>
      <c r="AF2525" s="100" t="str">
        <f t="shared" si="7489"/>
        <v/>
      </c>
      <c r="AG2525" s="100" t="str">
        <f t="shared" si="7489"/>
        <v/>
      </c>
      <c r="AH2525" s="100" t="str">
        <f t="shared" si="7489"/>
        <v/>
      </c>
      <c r="AI2525" s="100" t="str">
        <f t="shared" si="7489"/>
        <v/>
      </c>
      <c r="AJ2525" s="100" t="str">
        <f t="shared" si="7489"/>
        <v/>
      </c>
      <c r="AK2525" s="100" t="str">
        <f>IFERROR(VALUE(INDEX('INPUT DATA'!$Z$5:$Z$605,MATCH(CAL!N2525,'INPUT DATA'!$A$5:$A$605,0))),"")</f>
        <v/>
      </c>
      <c r="AL2525" s="100" t="str">
        <f>IFERROR(VALUE(INDEX('INPUT DATA'!$AA$5:$AA$605,MATCH(CAL!N2525,'INPUT DATA'!$A$5:$A$605,0))),"")</f>
        <v/>
      </c>
      <c r="AM2525" s="100" t="str">
        <f t="shared" si="7485"/>
        <v/>
      </c>
      <c r="AN2525" s="100" t="str">
        <f t="shared" si="7486"/>
        <v/>
      </c>
    </row>
    <row r="2526" spans="2:40" ht="15" customHeight="1" x14ac:dyDescent="0.25">
      <c r="B2526" s="115" t="str">
        <f>IF(AND('INPUT INF'!$C525="I",'INPUT INF'!$D525=$B$2003),'INPUT INF'!$A525,"")</f>
        <v/>
      </c>
      <c r="C2526" s="115" t="str">
        <f>IF(AND('INPUT INF'!$C525="I",'INPUT INF'!$D525=$C$2003),'INPUT INF'!$A525,"")</f>
        <v/>
      </c>
      <c r="D2526" s="100" t="str">
        <f>IF(AND('INPUT INF'!$C525="I",'INPUT INF'!$D525=$D$2003),'INPUT INF'!$A525,"")</f>
        <v/>
      </c>
      <c r="E2526" s="100" t="str">
        <f>IF(AND('INPUT INF'!$C525="I",'INPUT INF'!$D525=$E$2003),'INPUT INF'!$A525,"")</f>
        <v/>
      </c>
      <c r="F2526" s="100" t="str">
        <f>IF(AND('INPUT INF'!$C525="I",'INPUT INF'!$D525=$F$2003),'INPUT INF'!$A525,"")</f>
        <v/>
      </c>
      <c r="G2526" s="100" t="str">
        <f>IF(AND('INPUT INF'!$C525="I",'INPUT INF'!$D525=$G$2003),'INPUT INF'!$A525,"")</f>
        <v/>
      </c>
      <c r="H2526" s="100" t="str">
        <f>IF(AND('INPUT INF'!$C525="II",'INPUT INF'!$D525=$H$2003),'INPUT INF'!$A525,"")</f>
        <v/>
      </c>
      <c r="I2526" s="100" t="str">
        <f>IF(AND('INPUT INF'!$C525="II",'INPUT INF'!$D525=$I$2003),'INPUT INF'!$A525,"")</f>
        <v/>
      </c>
      <c r="J2526" s="100" t="str">
        <f>IF(AND('INPUT INF'!$C525="II",'INPUT INF'!$D525=$J$2003),'INPUT INF'!$A525,"")</f>
        <v/>
      </c>
      <c r="K2526" s="100" t="str">
        <f>IF(AND('INPUT INF'!$C525="II",'INPUT INF'!$D525=$K$2003),'INPUT INF'!$A525,"")</f>
        <v/>
      </c>
      <c r="L2526" s="100" t="str">
        <f>IF(AND('INPUT INF'!$C525="II",'INPUT INF'!$D525=$L$2003),'INPUT INF'!$A525,"")</f>
        <v/>
      </c>
      <c r="M2526" s="100" t="str">
        <f>IF(AND('INPUT INF'!$C525="II",'INPUT INF'!$D525=$M$2003),'INPUT INF'!$A525,"")</f>
        <v/>
      </c>
      <c r="N2526" s="100" t="str">
        <f t="shared" si="7487"/>
        <v/>
      </c>
      <c r="O2526" s="100" t="str">
        <f t="shared" si="7488"/>
        <v/>
      </c>
      <c r="P2526" s="100" t="str">
        <f t="shared" si="7488"/>
        <v/>
      </c>
      <c r="Q2526" s="100" t="str">
        <f t="shared" si="7488"/>
        <v/>
      </c>
      <c r="R2526" s="100" t="str">
        <f t="shared" si="7488"/>
        <v/>
      </c>
      <c r="S2526" s="100" t="str">
        <f t="shared" si="7488"/>
        <v/>
      </c>
      <c r="T2526" s="100" t="str">
        <f t="shared" si="7488"/>
        <v/>
      </c>
      <c r="U2526" s="100" t="str">
        <f t="shared" si="7488"/>
        <v/>
      </c>
      <c r="V2526" s="100" t="str">
        <f t="shared" si="7488"/>
        <v/>
      </c>
      <c r="W2526" s="100" t="str">
        <f t="shared" si="7488"/>
        <v/>
      </c>
      <c r="X2526" s="100" t="str">
        <f t="shared" si="7488"/>
        <v/>
      </c>
      <c r="Y2526" s="100" t="str">
        <f t="shared" si="7489"/>
        <v/>
      </c>
      <c r="Z2526" s="100" t="str">
        <f t="shared" si="7489"/>
        <v/>
      </c>
      <c r="AA2526" s="100" t="str">
        <f t="shared" si="7489"/>
        <v/>
      </c>
      <c r="AB2526" s="100" t="str">
        <f t="shared" si="7489"/>
        <v/>
      </c>
      <c r="AC2526" s="100" t="str">
        <f t="shared" si="7489"/>
        <v/>
      </c>
      <c r="AD2526" s="100" t="str">
        <f t="shared" si="7489"/>
        <v/>
      </c>
      <c r="AE2526" s="100" t="str">
        <f t="shared" si="7489"/>
        <v/>
      </c>
      <c r="AF2526" s="100" t="str">
        <f t="shared" si="7489"/>
        <v/>
      </c>
      <c r="AG2526" s="100" t="str">
        <f t="shared" si="7489"/>
        <v/>
      </c>
      <c r="AH2526" s="100" t="str">
        <f t="shared" si="7489"/>
        <v/>
      </c>
      <c r="AI2526" s="100" t="str">
        <f t="shared" si="7489"/>
        <v/>
      </c>
      <c r="AJ2526" s="100" t="str">
        <f t="shared" si="7489"/>
        <v/>
      </c>
      <c r="AK2526" s="100" t="str">
        <f>IFERROR(VALUE(INDEX('INPUT DATA'!$Z$5:$Z$605,MATCH(CAL!N2526,'INPUT DATA'!$A$5:$A$605,0))),"")</f>
        <v/>
      </c>
      <c r="AL2526" s="100" t="str">
        <f>IFERROR(VALUE(INDEX('INPUT DATA'!$AA$5:$AA$605,MATCH(CAL!N2526,'INPUT DATA'!$A$5:$A$605,0))),"")</f>
        <v/>
      </c>
      <c r="AM2526" s="100" t="str">
        <f t="shared" si="7485"/>
        <v/>
      </c>
      <c r="AN2526" s="100" t="str">
        <f t="shared" si="7486"/>
        <v/>
      </c>
    </row>
    <row r="2527" spans="2:40" ht="15" customHeight="1" x14ac:dyDescent="0.25">
      <c r="B2527" s="115" t="str">
        <f>IF(AND('INPUT INF'!$C526="I",'INPUT INF'!$D526=$B$2003),'INPUT INF'!$A526,"")</f>
        <v/>
      </c>
      <c r="C2527" s="115" t="str">
        <f>IF(AND('INPUT INF'!$C526="I",'INPUT INF'!$D526=$C$2003),'INPUT INF'!$A526,"")</f>
        <v/>
      </c>
      <c r="D2527" s="100" t="str">
        <f>IF(AND('INPUT INF'!$C526="I",'INPUT INF'!$D526=$D$2003),'INPUT INF'!$A526,"")</f>
        <v/>
      </c>
      <c r="E2527" s="100" t="str">
        <f>IF(AND('INPUT INF'!$C526="I",'INPUT INF'!$D526=$E$2003),'INPUT INF'!$A526,"")</f>
        <v/>
      </c>
      <c r="F2527" s="100" t="str">
        <f>IF(AND('INPUT INF'!$C526="I",'INPUT INF'!$D526=$F$2003),'INPUT INF'!$A526,"")</f>
        <v/>
      </c>
      <c r="G2527" s="100" t="str">
        <f>IF(AND('INPUT INF'!$C526="I",'INPUT INF'!$D526=$G$2003),'INPUT INF'!$A526,"")</f>
        <v/>
      </c>
      <c r="H2527" s="100" t="str">
        <f>IF(AND('INPUT INF'!$C526="II",'INPUT INF'!$D526=$H$2003),'INPUT INF'!$A526,"")</f>
        <v/>
      </c>
      <c r="I2527" s="100" t="str">
        <f>IF(AND('INPUT INF'!$C526="II",'INPUT INF'!$D526=$I$2003),'INPUT INF'!$A526,"")</f>
        <v/>
      </c>
      <c r="J2527" s="100" t="str">
        <f>IF(AND('INPUT INF'!$C526="II",'INPUT INF'!$D526=$J$2003),'INPUT INF'!$A526,"")</f>
        <v/>
      </c>
      <c r="K2527" s="100" t="str">
        <f>IF(AND('INPUT INF'!$C526="II",'INPUT INF'!$D526=$K$2003),'INPUT INF'!$A526,"")</f>
        <v/>
      </c>
      <c r="L2527" s="100" t="str">
        <f>IF(AND('INPUT INF'!$C526="II",'INPUT INF'!$D526=$L$2003),'INPUT INF'!$A526,"")</f>
        <v/>
      </c>
      <c r="M2527" s="100" t="str">
        <f>IF(AND('INPUT INF'!$C526="II",'INPUT INF'!$D526=$M$2003),'INPUT INF'!$A526,"")</f>
        <v/>
      </c>
      <c r="N2527" s="100" t="str">
        <f t="shared" si="7487"/>
        <v/>
      </c>
      <c r="O2527" s="100" t="str">
        <f t="shared" si="7488"/>
        <v/>
      </c>
      <c r="P2527" s="100" t="str">
        <f t="shared" si="7488"/>
        <v/>
      </c>
      <c r="Q2527" s="100" t="str">
        <f t="shared" si="7488"/>
        <v/>
      </c>
      <c r="R2527" s="100" t="str">
        <f t="shared" si="7488"/>
        <v/>
      </c>
      <c r="S2527" s="100" t="str">
        <f t="shared" si="7488"/>
        <v/>
      </c>
      <c r="T2527" s="100" t="str">
        <f t="shared" si="7488"/>
        <v/>
      </c>
      <c r="U2527" s="100" t="str">
        <f t="shared" si="7488"/>
        <v/>
      </c>
      <c r="V2527" s="100" t="str">
        <f t="shared" si="7488"/>
        <v/>
      </c>
      <c r="W2527" s="100" t="str">
        <f t="shared" si="7488"/>
        <v/>
      </c>
      <c r="X2527" s="100" t="str">
        <f t="shared" si="7488"/>
        <v/>
      </c>
      <c r="Y2527" s="100" t="str">
        <f t="shared" si="7489"/>
        <v/>
      </c>
      <c r="Z2527" s="100" t="str">
        <f t="shared" si="7489"/>
        <v/>
      </c>
      <c r="AA2527" s="100" t="str">
        <f t="shared" si="7489"/>
        <v/>
      </c>
      <c r="AB2527" s="100" t="str">
        <f t="shared" si="7489"/>
        <v/>
      </c>
      <c r="AC2527" s="100" t="str">
        <f t="shared" si="7489"/>
        <v/>
      </c>
      <c r="AD2527" s="100" t="str">
        <f t="shared" si="7489"/>
        <v/>
      </c>
      <c r="AE2527" s="100" t="str">
        <f t="shared" si="7489"/>
        <v/>
      </c>
      <c r="AF2527" s="100" t="str">
        <f t="shared" si="7489"/>
        <v/>
      </c>
      <c r="AG2527" s="100" t="str">
        <f t="shared" si="7489"/>
        <v/>
      </c>
      <c r="AH2527" s="100" t="str">
        <f t="shared" si="7489"/>
        <v/>
      </c>
      <c r="AI2527" s="100" t="str">
        <f t="shared" si="7489"/>
        <v/>
      </c>
      <c r="AJ2527" s="100" t="str">
        <f t="shared" si="7489"/>
        <v/>
      </c>
      <c r="AK2527" s="100" t="str">
        <f>IFERROR(VALUE(INDEX('INPUT DATA'!$Z$5:$Z$605,MATCH(CAL!N2527,'INPUT DATA'!$A$5:$A$605,0))),"")</f>
        <v/>
      </c>
      <c r="AL2527" s="100" t="str">
        <f>IFERROR(VALUE(INDEX('INPUT DATA'!$AA$5:$AA$605,MATCH(CAL!N2527,'INPUT DATA'!$A$5:$A$605,0))),"")</f>
        <v/>
      </c>
      <c r="AM2527" s="100" t="str">
        <f t="shared" si="7485"/>
        <v/>
      </c>
      <c r="AN2527" s="100" t="str">
        <f t="shared" si="7486"/>
        <v/>
      </c>
    </row>
    <row r="2528" spans="2:40" ht="15" customHeight="1" x14ac:dyDescent="0.25">
      <c r="B2528" s="115" t="str">
        <f>IF(AND('INPUT INF'!$C527="I",'INPUT INF'!$D527=$B$2003),'INPUT INF'!$A527,"")</f>
        <v/>
      </c>
      <c r="C2528" s="115" t="str">
        <f>IF(AND('INPUT INF'!$C527="I",'INPUT INF'!$D527=$C$2003),'INPUT INF'!$A527,"")</f>
        <v/>
      </c>
      <c r="D2528" s="100" t="str">
        <f>IF(AND('INPUT INF'!$C527="I",'INPUT INF'!$D527=$D$2003),'INPUT INF'!$A527,"")</f>
        <v/>
      </c>
      <c r="E2528" s="100" t="str">
        <f>IF(AND('INPUT INF'!$C527="I",'INPUT INF'!$D527=$E$2003),'INPUT INF'!$A527,"")</f>
        <v/>
      </c>
      <c r="F2528" s="100" t="str">
        <f>IF(AND('INPUT INF'!$C527="I",'INPUT INF'!$D527=$F$2003),'INPUT INF'!$A527,"")</f>
        <v/>
      </c>
      <c r="G2528" s="100" t="str">
        <f>IF(AND('INPUT INF'!$C527="I",'INPUT INF'!$D527=$G$2003),'INPUT INF'!$A527,"")</f>
        <v/>
      </c>
      <c r="H2528" s="100" t="str">
        <f>IF(AND('INPUT INF'!$C527="II",'INPUT INF'!$D527=$H$2003),'INPUT INF'!$A527,"")</f>
        <v/>
      </c>
      <c r="I2528" s="100" t="str">
        <f>IF(AND('INPUT INF'!$C527="II",'INPUT INF'!$D527=$I$2003),'INPUT INF'!$A527,"")</f>
        <v/>
      </c>
      <c r="J2528" s="100" t="str">
        <f>IF(AND('INPUT INF'!$C527="II",'INPUT INF'!$D527=$J$2003),'INPUT INF'!$A527,"")</f>
        <v/>
      </c>
      <c r="K2528" s="100" t="str">
        <f>IF(AND('INPUT INF'!$C527="II",'INPUT INF'!$D527=$K$2003),'INPUT INF'!$A527,"")</f>
        <v/>
      </c>
      <c r="L2528" s="100" t="str">
        <f>IF(AND('INPUT INF'!$C527="II",'INPUT INF'!$D527=$L$2003),'INPUT INF'!$A527,"")</f>
        <v/>
      </c>
      <c r="M2528" s="100" t="str">
        <f>IF(AND('INPUT INF'!$C527="II",'INPUT INF'!$D527=$M$2003),'INPUT INF'!$A527,"")</f>
        <v/>
      </c>
      <c r="N2528" s="100" t="str">
        <f t="shared" si="7487"/>
        <v/>
      </c>
      <c r="O2528" s="100" t="str">
        <f t="shared" si="7488"/>
        <v/>
      </c>
      <c r="P2528" s="100" t="str">
        <f t="shared" si="7488"/>
        <v/>
      </c>
      <c r="Q2528" s="100" t="str">
        <f t="shared" si="7488"/>
        <v/>
      </c>
      <c r="R2528" s="100" t="str">
        <f t="shared" si="7488"/>
        <v/>
      </c>
      <c r="S2528" s="100" t="str">
        <f t="shared" si="7488"/>
        <v/>
      </c>
      <c r="T2528" s="100" t="str">
        <f t="shared" si="7488"/>
        <v/>
      </c>
      <c r="U2528" s="100" t="str">
        <f t="shared" si="7488"/>
        <v/>
      </c>
      <c r="V2528" s="100" t="str">
        <f t="shared" si="7488"/>
        <v/>
      </c>
      <c r="W2528" s="100" t="str">
        <f t="shared" si="7488"/>
        <v/>
      </c>
      <c r="X2528" s="100" t="str">
        <f t="shared" si="7488"/>
        <v/>
      </c>
      <c r="Y2528" s="100" t="str">
        <f t="shared" si="7489"/>
        <v/>
      </c>
      <c r="Z2528" s="100" t="str">
        <f t="shared" si="7489"/>
        <v/>
      </c>
      <c r="AA2528" s="100" t="str">
        <f t="shared" si="7489"/>
        <v/>
      </c>
      <c r="AB2528" s="100" t="str">
        <f t="shared" si="7489"/>
        <v/>
      </c>
      <c r="AC2528" s="100" t="str">
        <f t="shared" si="7489"/>
        <v/>
      </c>
      <c r="AD2528" s="100" t="str">
        <f t="shared" si="7489"/>
        <v/>
      </c>
      <c r="AE2528" s="100" t="str">
        <f t="shared" si="7489"/>
        <v/>
      </c>
      <c r="AF2528" s="100" t="str">
        <f t="shared" si="7489"/>
        <v/>
      </c>
      <c r="AG2528" s="100" t="str">
        <f t="shared" si="7489"/>
        <v/>
      </c>
      <c r="AH2528" s="100" t="str">
        <f t="shared" si="7489"/>
        <v/>
      </c>
      <c r="AI2528" s="100" t="str">
        <f t="shared" si="7489"/>
        <v/>
      </c>
      <c r="AJ2528" s="100" t="str">
        <f t="shared" si="7489"/>
        <v/>
      </c>
      <c r="AK2528" s="100" t="str">
        <f>IFERROR(VALUE(INDEX('INPUT DATA'!$Z$5:$Z$605,MATCH(CAL!N2528,'INPUT DATA'!$A$5:$A$605,0))),"")</f>
        <v/>
      </c>
      <c r="AL2528" s="100" t="str">
        <f>IFERROR(VALUE(INDEX('INPUT DATA'!$AA$5:$AA$605,MATCH(CAL!N2528,'INPUT DATA'!$A$5:$A$605,0))),"")</f>
        <v/>
      </c>
      <c r="AM2528" s="100" t="str">
        <f t="shared" si="7485"/>
        <v/>
      </c>
      <c r="AN2528" s="100" t="str">
        <f t="shared" si="7486"/>
        <v/>
      </c>
    </row>
    <row r="2529" spans="2:40" ht="15" customHeight="1" x14ac:dyDescent="0.25">
      <c r="B2529" s="115" t="str">
        <f>IF(AND('INPUT INF'!$C528="I",'INPUT INF'!$D528=$B$2003),'INPUT INF'!$A528,"")</f>
        <v/>
      </c>
      <c r="C2529" s="115" t="str">
        <f>IF(AND('INPUT INF'!$C528="I",'INPUT INF'!$D528=$C$2003),'INPUT INF'!$A528,"")</f>
        <v/>
      </c>
      <c r="D2529" s="100" t="str">
        <f>IF(AND('INPUT INF'!$C528="I",'INPUT INF'!$D528=$D$2003),'INPUT INF'!$A528,"")</f>
        <v/>
      </c>
      <c r="E2529" s="100" t="str">
        <f>IF(AND('INPUT INF'!$C528="I",'INPUT INF'!$D528=$E$2003),'INPUT INF'!$A528,"")</f>
        <v/>
      </c>
      <c r="F2529" s="100" t="str">
        <f>IF(AND('INPUT INF'!$C528="I",'INPUT INF'!$D528=$F$2003),'INPUT INF'!$A528,"")</f>
        <v/>
      </c>
      <c r="G2529" s="100" t="str">
        <f>IF(AND('INPUT INF'!$C528="I",'INPUT INF'!$D528=$G$2003),'INPUT INF'!$A528,"")</f>
        <v/>
      </c>
      <c r="H2529" s="100" t="str">
        <f>IF(AND('INPUT INF'!$C528="II",'INPUT INF'!$D528=$H$2003),'INPUT INF'!$A528,"")</f>
        <v/>
      </c>
      <c r="I2529" s="100" t="str">
        <f>IF(AND('INPUT INF'!$C528="II",'INPUT INF'!$D528=$I$2003),'INPUT INF'!$A528,"")</f>
        <v/>
      </c>
      <c r="J2529" s="100" t="str">
        <f>IF(AND('INPUT INF'!$C528="II",'INPUT INF'!$D528=$J$2003),'INPUT INF'!$A528,"")</f>
        <v/>
      </c>
      <c r="K2529" s="100" t="str">
        <f>IF(AND('INPUT INF'!$C528="II",'INPUT INF'!$D528=$K$2003),'INPUT INF'!$A528,"")</f>
        <v/>
      </c>
      <c r="L2529" s="100" t="str">
        <f>IF(AND('INPUT INF'!$C528="II",'INPUT INF'!$D528=$L$2003),'INPUT INF'!$A528,"")</f>
        <v/>
      </c>
      <c r="M2529" s="100" t="str">
        <f>IF(AND('INPUT INF'!$C528="II",'INPUT INF'!$D528=$M$2003),'INPUT INF'!$A528,"")</f>
        <v/>
      </c>
      <c r="N2529" s="100" t="str">
        <f t="shared" si="7487"/>
        <v/>
      </c>
      <c r="O2529" s="100" t="str">
        <f t="shared" si="7488"/>
        <v/>
      </c>
      <c r="P2529" s="100" t="str">
        <f t="shared" si="7488"/>
        <v/>
      </c>
      <c r="Q2529" s="100" t="str">
        <f t="shared" si="7488"/>
        <v/>
      </c>
      <c r="R2529" s="100" t="str">
        <f t="shared" si="7488"/>
        <v/>
      </c>
      <c r="S2529" s="100" t="str">
        <f t="shared" si="7488"/>
        <v/>
      </c>
      <c r="T2529" s="100" t="str">
        <f t="shared" si="7488"/>
        <v/>
      </c>
      <c r="U2529" s="100" t="str">
        <f t="shared" si="7488"/>
        <v/>
      </c>
      <c r="V2529" s="100" t="str">
        <f t="shared" si="7488"/>
        <v/>
      </c>
      <c r="W2529" s="100" t="str">
        <f t="shared" si="7488"/>
        <v/>
      </c>
      <c r="X2529" s="100" t="str">
        <f t="shared" si="7488"/>
        <v/>
      </c>
      <c r="Y2529" s="100" t="str">
        <f t="shared" si="7489"/>
        <v/>
      </c>
      <c r="Z2529" s="100" t="str">
        <f t="shared" si="7489"/>
        <v/>
      </c>
      <c r="AA2529" s="100" t="str">
        <f t="shared" si="7489"/>
        <v/>
      </c>
      <c r="AB2529" s="100" t="str">
        <f t="shared" si="7489"/>
        <v/>
      </c>
      <c r="AC2529" s="100" t="str">
        <f t="shared" si="7489"/>
        <v/>
      </c>
      <c r="AD2529" s="100" t="str">
        <f t="shared" si="7489"/>
        <v/>
      </c>
      <c r="AE2529" s="100" t="str">
        <f t="shared" si="7489"/>
        <v/>
      </c>
      <c r="AF2529" s="100" t="str">
        <f t="shared" si="7489"/>
        <v/>
      </c>
      <c r="AG2529" s="100" t="str">
        <f t="shared" si="7489"/>
        <v/>
      </c>
      <c r="AH2529" s="100" t="str">
        <f t="shared" si="7489"/>
        <v/>
      </c>
      <c r="AI2529" s="100" t="str">
        <f t="shared" si="7489"/>
        <v/>
      </c>
      <c r="AJ2529" s="100" t="str">
        <f t="shared" si="7489"/>
        <v/>
      </c>
      <c r="AK2529" s="100" t="str">
        <f>IFERROR(VALUE(INDEX('INPUT DATA'!$Z$5:$Z$605,MATCH(CAL!N2529,'INPUT DATA'!$A$5:$A$605,0))),"")</f>
        <v/>
      </c>
      <c r="AL2529" s="100" t="str">
        <f>IFERROR(VALUE(INDEX('INPUT DATA'!$AA$5:$AA$605,MATCH(CAL!N2529,'INPUT DATA'!$A$5:$A$605,0))),"")</f>
        <v/>
      </c>
      <c r="AM2529" s="100" t="str">
        <f t="shared" si="7485"/>
        <v/>
      </c>
      <c r="AN2529" s="100" t="str">
        <f t="shared" si="7486"/>
        <v/>
      </c>
    </row>
    <row r="2530" spans="2:40" ht="15" customHeight="1" x14ac:dyDescent="0.25">
      <c r="B2530" s="115" t="str">
        <f>IF(AND('INPUT INF'!$C529="I",'INPUT INF'!$D529=$B$2003),'INPUT INF'!$A529,"")</f>
        <v/>
      </c>
      <c r="C2530" s="115" t="str">
        <f>IF(AND('INPUT INF'!$C529="I",'INPUT INF'!$D529=$C$2003),'INPUT INF'!$A529,"")</f>
        <v/>
      </c>
      <c r="D2530" s="100" t="str">
        <f>IF(AND('INPUT INF'!$C529="I",'INPUT INF'!$D529=$D$2003),'INPUT INF'!$A529,"")</f>
        <v/>
      </c>
      <c r="E2530" s="100" t="str">
        <f>IF(AND('INPUT INF'!$C529="I",'INPUT INF'!$D529=$E$2003),'INPUT INF'!$A529,"")</f>
        <v/>
      </c>
      <c r="F2530" s="100" t="str">
        <f>IF(AND('INPUT INF'!$C529="I",'INPUT INF'!$D529=$F$2003),'INPUT INF'!$A529,"")</f>
        <v/>
      </c>
      <c r="G2530" s="100" t="str">
        <f>IF(AND('INPUT INF'!$C529="I",'INPUT INF'!$D529=$G$2003),'INPUT INF'!$A529,"")</f>
        <v/>
      </c>
      <c r="H2530" s="100" t="str">
        <f>IF(AND('INPUT INF'!$C529="II",'INPUT INF'!$D529=$H$2003),'INPUT INF'!$A529,"")</f>
        <v/>
      </c>
      <c r="I2530" s="100" t="str">
        <f>IF(AND('INPUT INF'!$C529="II",'INPUT INF'!$D529=$I$2003),'INPUT INF'!$A529,"")</f>
        <v/>
      </c>
      <c r="J2530" s="100" t="str">
        <f>IF(AND('INPUT INF'!$C529="II",'INPUT INF'!$D529=$J$2003),'INPUT INF'!$A529,"")</f>
        <v/>
      </c>
      <c r="K2530" s="100" t="str">
        <f>IF(AND('INPUT INF'!$C529="II",'INPUT INF'!$D529=$K$2003),'INPUT INF'!$A529,"")</f>
        <v/>
      </c>
      <c r="L2530" s="100" t="str">
        <f>IF(AND('INPUT INF'!$C529="II",'INPUT INF'!$D529=$L$2003),'INPUT INF'!$A529,"")</f>
        <v/>
      </c>
      <c r="M2530" s="100" t="str">
        <f>IF(AND('INPUT INF'!$C529="II",'INPUT INF'!$D529=$M$2003),'INPUT INF'!$A529,"")</f>
        <v/>
      </c>
      <c r="N2530" s="100" t="str">
        <f t="shared" si="7487"/>
        <v/>
      </c>
      <c r="O2530" s="100" t="str">
        <f t="shared" si="7488"/>
        <v/>
      </c>
      <c r="P2530" s="100" t="str">
        <f t="shared" si="7488"/>
        <v/>
      </c>
      <c r="Q2530" s="100" t="str">
        <f t="shared" si="7488"/>
        <v/>
      </c>
      <c r="R2530" s="100" t="str">
        <f t="shared" si="7488"/>
        <v/>
      </c>
      <c r="S2530" s="100" t="str">
        <f t="shared" si="7488"/>
        <v/>
      </c>
      <c r="T2530" s="100" t="str">
        <f t="shared" si="7488"/>
        <v/>
      </c>
      <c r="U2530" s="100" t="str">
        <f t="shared" si="7488"/>
        <v/>
      </c>
      <c r="V2530" s="100" t="str">
        <f t="shared" si="7488"/>
        <v/>
      </c>
      <c r="W2530" s="100" t="str">
        <f t="shared" si="7488"/>
        <v/>
      </c>
      <c r="X2530" s="100" t="str">
        <f t="shared" si="7488"/>
        <v/>
      </c>
      <c r="Y2530" s="100" t="str">
        <f t="shared" si="7489"/>
        <v/>
      </c>
      <c r="Z2530" s="100" t="str">
        <f t="shared" si="7489"/>
        <v/>
      </c>
      <c r="AA2530" s="100" t="str">
        <f t="shared" si="7489"/>
        <v/>
      </c>
      <c r="AB2530" s="100" t="str">
        <f t="shared" si="7489"/>
        <v/>
      </c>
      <c r="AC2530" s="100" t="str">
        <f t="shared" si="7489"/>
        <v/>
      </c>
      <c r="AD2530" s="100" t="str">
        <f t="shared" si="7489"/>
        <v/>
      </c>
      <c r="AE2530" s="100" t="str">
        <f t="shared" si="7489"/>
        <v/>
      </c>
      <c r="AF2530" s="100" t="str">
        <f t="shared" si="7489"/>
        <v/>
      </c>
      <c r="AG2530" s="100" t="str">
        <f t="shared" si="7489"/>
        <v/>
      </c>
      <c r="AH2530" s="100" t="str">
        <f t="shared" si="7489"/>
        <v/>
      </c>
      <c r="AI2530" s="100" t="str">
        <f t="shared" si="7489"/>
        <v/>
      </c>
      <c r="AJ2530" s="100" t="str">
        <f t="shared" si="7489"/>
        <v/>
      </c>
      <c r="AK2530" s="100" t="str">
        <f>IFERROR(VALUE(INDEX('INPUT DATA'!$Z$5:$Z$605,MATCH(CAL!N2530,'INPUT DATA'!$A$5:$A$605,0))),"")</f>
        <v/>
      </c>
      <c r="AL2530" s="100" t="str">
        <f>IFERROR(VALUE(INDEX('INPUT DATA'!$AA$5:$AA$605,MATCH(CAL!N2530,'INPUT DATA'!$A$5:$A$605,0))),"")</f>
        <v/>
      </c>
      <c r="AM2530" s="100" t="str">
        <f t="shared" si="7485"/>
        <v/>
      </c>
      <c r="AN2530" s="100" t="str">
        <f t="shared" si="7486"/>
        <v/>
      </c>
    </row>
    <row r="2531" spans="2:40" ht="15" customHeight="1" x14ac:dyDescent="0.25">
      <c r="B2531" s="115" t="str">
        <f>IF(AND('INPUT INF'!$C530="I",'INPUT INF'!$D530=$B$2003),'INPUT INF'!$A530,"")</f>
        <v/>
      </c>
      <c r="C2531" s="115" t="str">
        <f>IF(AND('INPUT INF'!$C530="I",'INPUT INF'!$D530=$C$2003),'INPUT INF'!$A530,"")</f>
        <v/>
      </c>
      <c r="D2531" s="100" t="str">
        <f>IF(AND('INPUT INF'!$C530="I",'INPUT INF'!$D530=$D$2003),'INPUT INF'!$A530,"")</f>
        <v/>
      </c>
      <c r="E2531" s="100" t="str">
        <f>IF(AND('INPUT INF'!$C530="I",'INPUT INF'!$D530=$E$2003),'INPUT INF'!$A530,"")</f>
        <v/>
      </c>
      <c r="F2531" s="100" t="str">
        <f>IF(AND('INPUT INF'!$C530="I",'INPUT INF'!$D530=$F$2003),'INPUT INF'!$A530,"")</f>
        <v/>
      </c>
      <c r="G2531" s="100" t="str">
        <f>IF(AND('INPUT INF'!$C530="I",'INPUT INF'!$D530=$G$2003),'INPUT INF'!$A530,"")</f>
        <v/>
      </c>
      <c r="H2531" s="100" t="str">
        <f>IF(AND('INPUT INF'!$C530="II",'INPUT INF'!$D530=$H$2003),'INPUT INF'!$A530,"")</f>
        <v/>
      </c>
      <c r="I2531" s="100" t="str">
        <f>IF(AND('INPUT INF'!$C530="II",'INPUT INF'!$D530=$I$2003),'INPUT INF'!$A530,"")</f>
        <v/>
      </c>
      <c r="J2531" s="100" t="str">
        <f>IF(AND('INPUT INF'!$C530="II",'INPUT INF'!$D530=$J$2003),'INPUT INF'!$A530,"")</f>
        <v/>
      </c>
      <c r="K2531" s="100" t="str">
        <f>IF(AND('INPUT INF'!$C530="II",'INPUT INF'!$D530=$K$2003),'INPUT INF'!$A530,"")</f>
        <v/>
      </c>
      <c r="L2531" s="100" t="str">
        <f>IF(AND('INPUT INF'!$C530="II",'INPUT INF'!$D530=$L$2003),'INPUT INF'!$A530,"")</f>
        <v/>
      </c>
      <c r="M2531" s="100" t="str">
        <f>IF(AND('INPUT INF'!$C530="II",'INPUT INF'!$D530=$M$2003),'INPUT INF'!$A530,"")</f>
        <v/>
      </c>
      <c r="N2531" s="100" t="str">
        <f t="shared" si="7487"/>
        <v/>
      </c>
      <c r="O2531" s="100" t="str">
        <f t="shared" si="7488"/>
        <v/>
      </c>
      <c r="P2531" s="100" t="str">
        <f t="shared" si="7488"/>
        <v/>
      </c>
      <c r="Q2531" s="100" t="str">
        <f t="shared" si="7488"/>
        <v/>
      </c>
      <c r="R2531" s="100" t="str">
        <f t="shared" si="7488"/>
        <v/>
      </c>
      <c r="S2531" s="100" t="str">
        <f t="shared" si="7488"/>
        <v/>
      </c>
      <c r="T2531" s="100" t="str">
        <f t="shared" si="7488"/>
        <v/>
      </c>
      <c r="U2531" s="100" t="str">
        <f t="shared" si="7488"/>
        <v/>
      </c>
      <c r="V2531" s="100" t="str">
        <f t="shared" si="7488"/>
        <v/>
      </c>
      <c r="W2531" s="100" t="str">
        <f t="shared" si="7488"/>
        <v/>
      </c>
      <c r="X2531" s="100" t="str">
        <f t="shared" si="7488"/>
        <v/>
      </c>
      <c r="Y2531" s="100" t="str">
        <f t="shared" si="7489"/>
        <v/>
      </c>
      <c r="Z2531" s="100" t="str">
        <f t="shared" si="7489"/>
        <v/>
      </c>
      <c r="AA2531" s="100" t="str">
        <f t="shared" si="7489"/>
        <v/>
      </c>
      <c r="AB2531" s="100" t="str">
        <f t="shared" si="7489"/>
        <v/>
      </c>
      <c r="AC2531" s="100" t="str">
        <f t="shared" si="7489"/>
        <v/>
      </c>
      <c r="AD2531" s="100" t="str">
        <f t="shared" si="7489"/>
        <v/>
      </c>
      <c r="AE2531" s="100" t="str">
        <f t="shared" si="7489"/>
        <v/>
      </c>
      <c r="AF2531" s="100" t="str">
        <f t="shared" si="7489"/>
        <v/>
      </c>
      <c r="AG2531" s="100" t="str">
        <f t="shared" si="7489"/>
        <v/>
      </c>
      <c r="AH2531" s="100" t="str">
        <f t="shared" si="7489"/>
        <v/>
      </c>
      <c r="AI2531" s="100" t="str">
        <f t="shared" si="7489"/>
        <v/>
      </c>
      <c r="AJ2531" s="100" t="str">
        <f t="shared" si="7489"/>
        <v/>
      </c>
      <c r="AK2531" s="100" t="str">
        <f>IFERROR(VALUE(INDEX('INPUT DATA'!$Z$5:$Z$605,MATCH(CAL!N2531,'INPUT DATA'!$A$5:$A$605,0))),"")</f>
        <v/>
      </c>
      <c r="AL2531" s="100" t="str">
        <f>IFERROR(VALUE(INDEX('INPUT DATA'!$AA$5:$AA$605,MATCH(CAL!N2531,'INPUT DATA'!$A$5:$A$605,0))),"")</f>
        <v/>
      </c>
      <c r="AM2531" s="100" t="str">
        <f t="shared" si="7485"/>
        <v/>
      </c>
      <c r="AN2531" s="100" t="str">
        <f t="shared" si="7486"/>
        <v/>
      </c>
    </row>
    <row r="2532" spans="2:40" ht="15" customHeight="1" x14ac:dyDescent="0.25">
      <c r="B2532" s="115" t="str">
        <f>IF(AND('INPUT INF'!$C531="I",'INPUT INF'!$D531=$B$2003),'INPUT INF'!$A531,"")</f>
        <v/>
      </c>
      <c r="C2532" s="115" t="str">
        <f>IF(AND('INPUT INF'!$C531="I",'INPUT INF'!$D531=$C$2003),'INPUT INF'!$A531,"")</f>
        <v/>
      </c>
      <c r="D2532" s="100" t="str">
        <f>IF(AND('INPUT INF'!$C531="I",'INPUT INF'!$D531=$D$2003),'INPUT INF'!$A531,"")</f>
        <v/>
      </c>
      <c r="E2532" s="100" t="str">
        <f>IF(AND('INPUT INF'!$C531="I",'INPUT INF'!$D531=$E$2003),'INPUT INF'!$A531,"")</f>
        <v/>
      </c>
      <c r="F2532" s="100" t="str">
        <f>IF(AND('INPUT INF'!$C531="I",'INPUT INF'!$D531=$F$2003),'INPUT INF'!$A531,"")</f>
        <v/>
      </c>
      <c r="G2532" s="100" t="str">
        <f>IF(AND('INPUT INF'!$C531="I",'INPUT INF'!$D531=$G$2003),'INPUT INF'!$A531,"")</f>
        <v/>
      </c>
      <c r="H2532" s="100" t="str">
        <f>IF(AND('INPUT INF'!$C531="II",'INPUT INF'!$D531=$H$2003),'INPUT INF'!$A531,"")</f>
        <v/>
      </c>
      <c r="I2532" s="100" t="str">
        <f>IF(AND('INPUT INF'!$C531="II",'INPUT INF'!$D531=$I$2003),'INPUT INF'!$A531,"")</f>
        <v/>
      </c>
      <c r="J2532" s="100" t="str">
        <f>IF(AND('INPUT INF'!$C531="II",'INPUT INF'!$D531=$J$2003),'INPUT INF'!$A531,"")</f>
        <v/>
      </c>
      <c r="K2532" s="100" t="str">
        <f>IF(AND('INPUT INF'!$C531="II",'INPUT INF'!$D531=$K$2003),'INPUT INF'!$A531,"")</f>
        <v/>
      </c>
      <c r="L2532" s="100" t="str">
        <f>IF(AND('INPUT INF'!$C531="II",'INPUT INF'!$D531=$L$2003),'INPUT INF'!$A531,"")</f>
        <v/>
      </c>
      <c r="M2532" s="100" t="str">
        <f>IF(AND('INPUT INF'!$C531="II",'INPUT INF'!$D531=$M$2003),'INPUT INF'!$A531,"")</f>
        <v/>
      </c>
      <c r="N2532" s="100" t="str">
        <f t="shared" si="7487"/>
        <v/>
      </c>
      <c r="O2532" s="100" t="str">
        <f t="shared" si="7488"/>
        <v/>
      </c>
      <c r="P2532" s="100" t="str">
        <f t="shared" si="7488"/>
        <v/>
      </c>
      <c r="Q2532" s="100" t="str">
        <f t="shared" si="7488"/>
        <v/>
      </c>
      <c r="R2532" s="100" t="str">
        <f t="shared" si="7488"/>
        <v/>
      </c>
      <c r="S2532" s="100" t="str">
        <f t="shared" si="7488"/>
        <v/>
      </c>
      <c r="T2532" s="100" t="str">
        <f t="shared" si="7488"/>
        <v/>
      </c>
      <c r="U2532" s="100" t="str">
        <f t="shared" si="7488"/>
        <v/>
      </c>
      <c r="V2532" s="100" t="str">
        <f t="shared" si="7488"/>
        <v/>
      </c>
      <c r="W2532" s="100" t="str">
        <f t="shared" si="7488"/>
        <v/>
      </c>
      <c r="X2532" s="100" t="str">
        <f t="shared" si="7488"/>
        <v/>
      </c>
      <c r="Y2532" s="100" t="str">
        <f t="shared" si="7489"/>
        <v/>
      </c>
      <c r="Z2532" s="100" t="str">
        <f t="shared" si="7489"/>
        <v/>
      </c>
      <c r="AA2532" s="100" t="str">
        <f t="shared" si="7489"/>
        <v/>
      </c>
      <c r="AB2532" s="100" t="str">
        <f t="shared" si="7489"/>
        <v/>
      </c>
      <c r="AC2532" s="100" t="str">
        <f t="shared" si="7489"/>
        <v/>
      </c>
      <c r="AD2532" s="100" t="str">
        <f t="shared" si="7489"/>
        <v/>
      </c>
      <c r="AE2532" s="100" t="str">
        <f t="shared" si="7489"/>
        <v/>
      </c>
      <c r="AF2532" s="100" t="str">
        <f t="shared" si="7489"/>
        <v/>
      </c>
      <c r="AG2532" s="100" t="str">
        <f t="shared" si="7489"/>
        <v/>
      </c>
      <c r="AH2532" s="100" t="str">
        <f t="shared" si="7489"/>
        <v/>
      </c>
      <c r="AI2532" s="100" t="str">
        <f t="shared" si="7489"/>
        <v/>
      </c>
      <c r="AJ2532" s="100" t="str">
        <f t="shared" si="7489"/>
        <v/>
      </c>
      <c r="AK2532" s="100" t="str">
        <f>IFERROR(VALUE(INDEX('INPUT DATA'!$Z$5:$Z$605,MATCH(CAL!N2532,'INPUT DATA'!$A$5:$A$605,0))),"")</f>
        <v/>
      </c>
      <c r="AL2532" s="100" t="str">
        <f>IFERROR(VALUE(INDEX('INPUT DATA'!$AA$5:$AA$605,MATCH(CAL!N2532,'INPUT DATA'!$A$5:$A$605,0))),"")</f>
        <v/>
      </c>
      <c r="AM2532" s="100" t="str">
        <f t="shared" si="7485"/>
        <v/>
      </c>
      <c r="AN2532" s="100" t="str">
        <f t="shared" si="7486"/>
        <v/>
      </c>
    </row>
    <row r="2533" spans="2:40" ht="15" customHeight="1" x14ac:dyDescent="0.25">
      <c r="B2533" s="115" t="str">
        <f>IF(AND('INPUT INF'!$C532="I",'INPUT INF'!$D532=$B$2003),'INPUT INF'!$A532,"")</f>
        <v/>
      </c>
      <c r="C2533" s="115" t="str">
        <f>IF(AND('INPUT INF'!$C532="I",'INPUT INF'!$D532=$C$2003),'INPUT INF'!$A532,"")</f>
        <v/>
      </c>
      <c r="D2533" s="100" t="str">
        <f>IF(AND('INPUT INF'!$C532="I",'INPUT INF'!$D532=$D$2003),'INPUT INF'!$A532,"")</f>
        <v/>
      </c>
      <c r="E2533" s="100" t="str">
        <f>IF(AND('INPUT INF'!$C532="I",'INPUT INF'!$D532=$E$2003),'INPUT INF'!$A532,"")</f>
        <v/>
      </c>
      <c r="F2533" s="100" t="str">
        <f>IF(AND('INPUT INF'!$C532="I",'INPUT INF'!$D532=$F$2003),'INPUT INF'!$A532,"")</f>
        <v/>
      </c>
      <c r="G2533" s="100" t="str">
        <f>IF(AND('INPUT INF'!$C532="I",'INPUT INF'!$D532=$G$2003),'INPUT INF'!$A532,"")</f>
        <v/>
      </c>
      <c r="H2533" s="100" t="str">
        <f>IF(AND('INPUT INF'!$C532="II",'INPUT INF'!$D532=$H$2003),'INPUT INF'!$A532,"")</f>
        <v/>
      </c>
      <c r="I2533" s="100" t="str">
        <f>IF(AND('INPUT INF'!$C532="II",'INPUT INF'!$D532=$I$2003),'INPUT INF'!$A532,"")</f>
        <v/>
      </c>
      <c r="J2533" s="100" t="str">
        <f>IF(AND('INPUT INF'!$C532="II",'INPUT INF'!$D532=$J$2003),'INPUT INF'!$A532,"")</f>
        <v/>
      </c>
      <c r="K2533" s="100" t="str">
        <f>IF(AND('INPUT INF'!$C532="II",'INPUT INF'!$D532=$K$2003),'INPUT INF'!$A532,"")</f>
        <v/>
      </c>
      <c r="L2533" s="100" t="str">
        <f>IF(AND('INPUT INF'!$C532="II",'INPUT INF'!$D532=$L$2003),'INPUT INF'!$A532,"")</f>
        <v/>
      </c>
      <c r="M2533" s="100" t="str">
        <f>IF(AND('INPUT INF'!$C532="II",'INPUT INF'!$D532=$M$2003),'INPUT INF'!$A532,"")</f>
        <v/>
      </c>
      <c r="N2533" s="100" t="str">
        <f t="shared" si="7487"/>
        <v/>
      </c>
      <c r="O2533" s="100" t="str">
        <f t="shared" si="7488"/>
        <v/>
      </c>
      <c r="P2533" s="100" t="str">
        <f t="shared" si="7488"/>
        <v/>
      </c>
      <c r="Q2533" s="100" t="str">
        <f t="shared" si="7488"/>
        <v/>
      </c>
      <c r="R2533" s="100" t="str">
        <f t="shared" si="7488"/>
        <v/>
      </c>
      <c r="S2533" s="100" t="str">
        <f t="shared" si="7488"/>
        <v/>
      </c>
      <c r="T2533" s="100" t="str">
        <f t="shared" si="7488"/>
        <v/>
      </c>
      <c r="U2533" s="100" t="str">
        <f t="shared" si="7488"/>
        <v/>
      </c>
      <c r="V2533" s="100" t="str">
        <f t="shared" si="7488"/>
        <v/>
      </c>
      <c r="W2533" s="100" t="str">
        <f t="shared" si="7488"/>
        <v/>
      </c>
      <c r="X2533" s="100" t="str">
        <f t="shared" si="7488"/>
        <v/>
      </c>
      <c r="Y2533" s="100" t="str">
        <f t="shared" si="7489"/>
        <v/>
      </c>
      <c r="Z2533" s="100" t="str">
        <f t="shared" si="7489"/>
        <v/>
      </c>
      <c r="AA2533" s="100" t="str">
        <f t="shared" si="7489"/>
        <v/>
      </c>
      <c r="AB2533" s="100" t="str">
        <f t="shared" si="7489"/>
        <v/>
      </c>
      <c r="AC2533" s="100" t="str">
        <f t="shared" si="7489"/>
        <v/>
      </c>
      <c r="AD2533" s="100" t="str">
        <f t="shared" si="7489"/>
        <v/>
      </c>
      <c r="AE2533" s="100" t="str">
        <f t="shared" si="7489"/>
        <v/>
      </c>
      <c r="AF2533" s="100" t="str">
        <f t="shared" si="7489"/>
        <v/>
      </c>
      <c r="AG2533" s="100" t="str">
        <f t="shared" si="7489"/>
        <v/>
      </c>
      <c r="AH2533" s="100" t="str">
        <f t="shared" si="7489"/>
        <v/>
      </c>
      <c r="AI2533" s="100" t="str">
        <f t="shared" si="7489"/>
        <v/>
      </c>
      <c r="AJ2533" s="100" t="str">
        <f t="shared" si="7489"/>
        <v/>
      </c>
      <c r="AK2533" s="100" t="str">
        <f>IFERROR(VALUE(INDEX('INPUT DATA'!$Z$5:$Z$605,MATCH(CAL!N2533,'INPUT DATA'!$A$5:$A$605,0))),"")</f>
        <v/>
      </c>
      <c r="AL2533" s="100" t="str">
        <f>IFERROR(VALUE(INDEX('INPUT DATA'!$AA$5:$AA$605,MATCH(CAL!N2533,'INPUT DATA'!$A$5:$A$605,0))),"")</f>
        <v/>
      </c>
      <c r="AM2533" s="100" t="str">
        <f t="shared" si="7485"/>
        <v/>
      </c>
      <c r="AN2533" s="100" t="str">
        <f t="shared" si="7486"/>
        <v/>
      </c>
    </row>
    <row r="2534" spans="2:40" ht="15" customHeight="1" x14ac:dyDescent="0.25">
      <c r="B2534" s="115" t="str">
        <f>IF(AND('INPUT INF'!$C533="I",'INPUT INF'!$D533=$B$2003),'INPUT INF'!$A533,"")</f>
        <v/>
      </c>
      <c r="C2534" s="115" t="str">
        <f>IF(AND('INPUT INF'!$C533="I",'INPUT INF'!$D533=$C$2003),'INPUT INF'!$A533,"")</f>
        <v/>
      </c>
      <c r="D2534" s="100" t="str">
        <f>IF(AND('INPUT INF'!$C533="I",'INPUT INF'!$D533=$D$2003),'INPUT INF'!$A533,"")</f>
        <v/>
      </c>
      <c r="E2534" s="100" t="str">
        <f>IF(AND('INPUT INF'!$C533="I",'INPUT INF'!$D533=$E$2003),'INPUT INF'!$A533,"")</f>
        <v/>
      </c>
      <c r="F2534" s="100" t="str">
        <f>IF(AND('INPUT INF'!$C533="I",'INPUT INF'!$D533=$F$2003),'INPUT INF'!$A533,"")</f>
        <v/>
      </c>
      <c r="G2534" s="100" t="str">
        <f>IF(AND('INPUT INF'!$C533="I",'INPUT INF'!$D533=$G$2003),'INPUT INF'!$A533,"")</f>
        <v/>
      </c>
      <c r="H2534" s="100" t="str">
        <f>IF(AND('INPUT INF'!$C533="II",'INPUT INF'!$D533=$H$2003),'INPUT INF'!$A533,"")</f>
        <v/>
      </c>
      <c r="I2534" s="100" t="str">
        <f>IF(AND('INPUT INF'!$C533="II",'INPUT INF'!$D533=$I$2003),'INPUT INF'!$A533,"")</f>
        <v/>
      </c>
      <c r="J2534" s="100" t="str">
        <f>IF(AND('INPUT INF'!$C533="II",'INPUT INF'!$D533=$J$2003),'INPUT INF'!$A533,"")</f>
        <v/>
      </c>
      <c r="K2534" s="100" t="str">
        <f>IF(AND('INPUT INF'!$C533="II",'INPUT INF'!$D533=$K$2003),'INPUT INF'!$A533,"")</f>
        <v/>
      </c>
      <c r="L2534" s="100" t="str">
        <f>IF(AND('INPUT INF'!$C533="II",'INPUT INF'!$D533=$L$2003),'INPUT INF'!$A533,"")</f>
        <v/>
      </c>
      <c r="M2534" s="100" t="str">
        <f>IF(AND('INPUT INF'!$C533="II",'INPUT INF'!$D533=$M$2003),'INPUT INF'!$A533,"")</f>
        <v/>
      </c>
      <c r="N2534" s="100" t="str">
        <f t="shared" si="7487"/>
        <v/>
      </c>
      <c r="O2534" s="100" t="str">
        <f t="shared" ref="O2534:X2543" si="7490">VLOOKUP($N2534,$B$1003:$AA$1901,O$2003,FALSE)</f>
        <v/>
      </c>
      <c r="P2534" s="100" t="str">
        <f t="shared" si="7490"/>
        <v/>
      </c>
      <c r="Q2534" s="100" t="str">
        <f t="shared" si="7490"/>
        <v/>
      </c>
      <c r="R2534" s="100" t="str">
        <f t="shared" si="7490"/>
        <v/>
      </c>
      <c r="S2534" s="100" t="str">
        <f t="shared" si="7490"/>
        <v/>
      </c>
      <c r="T2534" s="100" t="str">
        <f t="shared" si="7490"/>
        <v/>
      </c>
      <c r="U2534" s="100" t="str">
        <f t="shared" si="7490"/>
        <v/>
      </c>
      <c r="V2534" s="100" t="str">
        <f t="shared" si="7490"/>
        <v/>
      </c>
      <c r="W2534" s="100" t="str">
        <f t="shared" si="7490"/>
        <v/>
      </c>
      <c r="X2534" s="100" t="str">
        <f t="shared" si="7490"/>
        <v/>
      </c>
      <c r="Y2534" s="100" t="str">
        <f t="shared" ref="Y2534:AJ2543" si="7491">VLOOKUP($N2534,$B$1003:$AA$1901,Y$2003,FALSE)</f>
        <v/>
      </c>
      <c r="Z2534" s="100" t="str">
        <f t="shared" si="7491"/>
        <v/>
      </c>
      <c r="AA2534" s="100" t="str">
        <f t="shared" si="7491"/>
        <v/>
      </c>
      <c r="AB2534" s="100" t="str">
        <f t="shared" si="7491"/>
        <v/>
      </c>
      <c r="AC2534" s="100" t="str">
        <f t="shared" si="7491"/>
        <v/>
      </c>
      <c r="AD2534" s="100" t="str">
        <f t="shared" si="7491"/>
        <v/>
      </c>
      <c r="AE2534" s="100" t="str">
        <f t="shared" si="7491"/>
        <v/>
      </c>
      <c r="AF2534" s="100" t="str">
        <f t="shared" si="7491"/>
        <v/>
      </c>
      <c r="AG2534" s="100" t="str">
        <f t="shared" si="7491"/>
        <v/>
      </c>
      <c r="AH2534" s="100" t="str">
        <f t="shared" si="7491"/>
        <v/>
      </c>
      <c r="AI2534" s="100" t="str">
        <f t="shared" si="7491"/>
        <v/>
      </c>
      <c r="AJ2534" s="100" t="str">
        <f t="shared" si="7491"/>
        <v/>
      </c>
      <c r="AK2534" s="100" t="str">
        <f>IFERROR(VALUE(INDEX('INPUT DATA'!$Z$5:$Z$605,MATCH(CAL!N2534,'INPUT DATA'!$A$5:$A$605,0))),"")</f>
        <v/>
      </c>
      <c r="AL2534" s="100" t="str">
        <f>IFERROR(VALUE(INDEX('INPUT DATA'!$AA$5:$AA$605,MATCH(CAL!N2534,'INPUT DATA'!$A$5:$A$605,0))),"")</f>
        <v/>
      </c>
      <c r="AM2534" s="100" t="str">
        <f t="shared" si="7485"/>
        <v/>
      </c>
      <c r="AN2534" s="100" t="str">
        <f t="shared" si="7486"/>
        <v/>
      </c>
    </row>
    <row r="2535" spans="2:40" ht="15" customHeight="1" x14ac:dyDescent="0.25">
      <c r="B2535" s="115" t="str">
        <f>IF(AND('INPUT INF'!$C534="I",'INPUT INF'!$D534=$B$2003),'INPUT INF'!$A534,"")</f>
        <v/>
      </c>
      <c r="C2535" s="115" t="str">
        <f>IF(AND('INPUT INF'!$C534="I",'INPUT INF'!$D534=$C$2003),'INPUT INF'!$A534,"")</f>
        <v/>
      </c>
      <c r="D2535" s="100" t="str">
        <f>IF(AND('INPUT INF'!$C534="I",'INPUT INF'!$D534=$D$2003),'INPUT INF'!$A534,"")</f>
        <v/>
      </c>
      <c r="E2535" s="100" t="str">
        <f>IF(AND('INPUT INF'!$C534="I",'INPUT INF'!$D534=$E$2003),'INPUT INF'!$A534,"")</f>
        <v/>
      </c>
      <c r="F2535" s="100" t="str">
        <f>IF(AND('INPUT INF'!$C534="I",'INPUT INF'!$D534=$F$2003),'INPUT INF'!$A534,"")</f>
        <v/>
      </c>
      <c r="G2535" s="100" t="str">
        <f>IF(AND('INPUT INF'!$C534="I",'INPUT INF'!$D534=$G$2003),'INPUT INF'!$A534,"")</f>
        <v/>
      </c>
      <c r="H2535" s="100" t="str">
        <f>IF(AND('INPUT INF'!$C534="II",'INPUT INF'!$D534=$H$2003),'INPUT INF'!$A534,"")</f>
        <v/>
      </c>
      <c r="I2535" s="100" t="str">
        <f>IF(AND('INPUT INF'!$C534="II",'INPUT INF'!$D534=$I$2003),'INPUT INF'!$A534,"")</f>
        <v/>
      </c>
      <c r="J2535" s="100" t="str">
        <f>IF(AND('INPUT INF'!$C534="II",'INPUT INF'!$D534=$J$2003),'INPUT INF'!$A534,"")</f>
        <v/>
      </c>
      <c r="K2535" s="100" t="str">
        <f>IF(AND('INPUT INF'!$C534="II",'INPUT INF'!$D534=$K$2003),'INPUT INF'!$A534,"")</f>
        <v/>
      </c>
      <c r="L2535" s="100" t="str">
        <f>IF(AND('INPUT INF'!$C534="II",'INPUT INF'!$D534=$L$2003),'INPUT INF'!$A534,"")</f>
        <v/>
      </c>
      <c r="M2535" s="100" t="str">
        <f>IF(AND('INPUT INF'!$C534="II",'INPUT INF'!$D534=$M$2003),'INPUT INF'!$A534,"")</f>
        <v/>
      </c>
      <c r="N2535" s="100" t="str">
        <f t="shared" si="7487"/>
        <v/>
      </c>
      <c r="O2535" s="100" t="str">
        <f t="shared" si="7490"/>
        <v/>
      </c>
      <c r="P2535" s="100" t="str">
        <f t="shared" si="7490"/>
        <v/>
      </c>
      <c r="Q2535" s="100" t="str">
        <f t="shared" si="7490"/>
        <v/>
      </c>
      <c r="R2535" s="100" t="str">
        <f t="shared" si="7490"/>
        <v/>
      </c>
      <c r="S2535" s="100" t="str">
        <f t="shared" si="7490"/>
        <v/>
      </c>
      <c r="T2535" s="100" t="str">
        <f t="shared" si="7490"/>
        <v/>
      </c>
      <c r="U2535" s="100" t="str">
        <f t="shared" si="7490"/>
        <v/>
      </c>
      <c r="V2535" s="100" t="str">
        <f t="shared" si="7490"/>
        <v/>
      </c>
      <c r="W2535" s="100" t="str">
        <f t="shared" si="7490"/>
        <v/>
      </c>
      <c r="X2535" s="100" t="str">
        <f t="shared" si="7490"/>
        <v/>
      </c>
      <c r="Y2535" s="100" t="str">
        <f t="shared" si="7491"/>
        <v/>
      </c>
      <c r="Z2535" s="100" t="str">
        <f t="shared" si="7491"/>
        <v/>
      </c>
      <c r="AA2535" s="100" t="str">
        <f t="shared" si="7491"/>
        <v/>
      </c>
      <c r="AB2535" s="100" t="str">
        <f t="shared" si="7491"/>
        <v/>
      </c>
      <c r="AC2535" s="100" t="str">
        <f t="shared" si="7491"/>
        <v/>
      </c>
      <c r="AD2535" s="100" t="str">
        <f t="shared" si="7491"/>
        <v/>
      </c>
      <c r="AE2535" s="100" t="str">
        <f t="shared" si="7491"/>
        <v/>
      </c>
      <c r="AF2535" s="100" t="str">
        <f t="shared" si="7491"/>
        <v/>
      </c>
      <c r="AG2535" s="100" t="str">
        <f t="shared" si="7491"/>
        <v/>
      </c>
      <c r="AH2535" s="100" t="str">
        <f t="shared" si="7491"/>
        <v/>
      </c>
      <c r="AI2535" s="100" t="str">
        <f t="shared" si="7491"/>
        <v/>
      </c>
      <c r="AJ2535" s="100" t="str">
        <f t="shared" si="7491"/>
        <v/>
      </c>
      <c r="AK2535" s="100" t="str">
        <f>IFERROR(VALUE(INDEX('INPUT DATA'!$Z$5:$Z$605,MATCH(CAL!N2535,'INPUT DATA'!$A$5:$A$605,0))),"")</f>
        <v/>
      </c>
      <c r="AL2535" s="100" t="str">
        <f>IFERROR(VALUE(INDEX('INPUT DATA'!$AA$5:$AA$605,MATCH(CAL!N2535,'INPUT DATA'!$A$5:$A$605,0))),"")</f>
        <v/>
      </c>
      <c r="AM2535" s="100" t="str">
        <f t="shared" si="7485"/>
        <v/>
      </c>
      <c r="AN2535" s="100" t="str">
        <f t="shared" si="7486"/>
        <v/>
      </c>
    </row>
    <row r="2536" spans="2:40" ht="15" customHeight="1" x14ac:dyDescent="0.25">
      <c r="B2536" s="115" t="str">
        <f>IF(AND('INPUT INF'!$C535="I",'INPUT INF'!$D535=$B$2003),'INPUT INF'!$A535,"")</f>
        <v/>
      </c>
      <c r="C2536" s="115" t="str">
        <f>IF(AND('INPUT INF'!$C535="I",'INPUT INF'!$D535=$C$2003),'INPUT INF'!$A535,"")</f>
        <v/>
      </c>
      <c r="D2536" s="100" t="str">
        <f>IF(AND('INPUT INF'!$C535="I",'INPUT INF'!$D535=$D$2003),'INPUT INF'!$A535,"")</f>
        <v/>
      </c>
      <c r="E2536" s="100" t="str">
        <f>IF(AND('INPUT INF'!$C535="I",'INPUT INF'!$D535=$E$2003),'INPUT INF'!$A535,"")</f>
        <v/>
      </c>
      <c r="F2536" s="100" t="str">
        <f>IF(AND('INPUT INF'!$C535="I",'INPUT INF'!$D535=$F$2003),'INPUT INF'!$A535,"")</f>
        <v/>
      </c>
      <c r="G2536" s="100" t="str">
        <f>IF(AND('INPUT INF'!$C535="I",'INPUT INF'!$D535=$G$2003),'INPUT INF'!$A535,"")</f>
        <v/>
      </c>
      <c r="H2536" s="100" t="str">
        <f>IF(AND('INPUT INF'!$C535="II",'INPUT INF'!$D535=$H$2003),'INPUT INF'!$A535,"")</f>
        <v/>
      </c>
      <c r="I2536" s="100" t="str">
        <f>IF(AND('INPUT INF'!$C535="II",'INPUT INF'!$D535=$I$2003),'INPUT INF'!$A535,"")</f>
        <v/>
      </c>
      <c r="J2536" s="100" t="str">
        <f>IF(AND('INPUT INF'!$C535="II",'INPUT INF'!$D535=$J$2003),'INPUT INF'!$A535,"")</f>
        <v/>
      </c>
      <c r="K2536" s="100" t="str">
        <f>IF(AND('INPUT INF'!$C535="II",'INPUT INF'!$D535=$K$2003),'INPUT INF'!$A535,"")</f>
        <v/>
      </c>
      <c r="L2536" s="100" t="str">
        <f>IF(AND('INPUT INF'!$C535="II",'INPUT INF'!$D535=$L$2003),'INPUT INF'!$A535,"")</f>
        <v/>
      </c>
      <c r="M2536" s="100" t="str">
        <f>IF(AND('INPUT INF'!$C535="II",'INPUT INF'!$D535=$M$2003),'INPUT INF'!$A535,"")</f>
        <v/>
      </c>
      <c r="N2536" s="100" t="str">
        <f t="shared" si="7487"/>
        <v/>
      </c>
      <c r="O2536" s="100" t="str">
        <f t="shared" si="7490"/>
        <v/>
      </c>
      <c r="P2536" s="100" t="str">
        <f t="shared" si="7490"/>
        <v/>
      </c>
      <c r="Q2536" s="100" t="str">
        <f t="shared" si="7490"/>
        <v/>
      </c>
      <c r="R2536" s="100" t="str">
        <f t="shared" si="7490"/>
        <v/>
      </c>
      <c r="S2536" s="100" t="str">
        <f t="shared" si="7490"/>
        <v/>
      </c>
      <c r="T2536" s="100" t="str">
        <f t="shared" si="7490"/>
        <v/>
      </c>
      <c r="U2536" s="100" t="str">
        <f t="shared" si="7490"/>
        <v/>
      </c>
      <c r="V2536" s="100" t="str">
        <f t="shared" si="7490"/>
        <v/>
      </c>
      <c r="W2536" s="100" t="str">
        <f t="shared" si="7490"/>
        <v/>
      </c>
      <c r="X2536" s="100" t="str">
        <f t="shared" si="7490"/>
        <v/>
      </c>
      <c r="Y2536" s="100" t="str">
        <f t="shared" si="7491"/>
        <v/>
      </c>
      <c r="Z2536" s="100" t="str">
        <f t="shared" si="7491"/>
        <v/>
      </c>
      <c r="AA2536" s="100" t="str">
        <f t="shared" si="7491"/>
        <v/>
      </c>
      <c r="AB2536" s="100" t="str">
        <f t="shared" si="7491"/>
        <v/>
      </c>
      <c r="AC2536" s="100" t="str">
        <f t="shared" si="7491"/>
        <v/>
      </c>
      <c r="AD2536" s="100" t="str">
        <f t="shared" si="7491"/>
        <v/>
      </c>
      <c r="AE2536" s="100" t="str">
        <f t="shared" si="7491"/>
        <v/>
      </c>
      <c r="AF2536" s="100" t="str">
        <f t="shared" si="7491"/>
        <v/>
      </c>
      <c r="AG2536" s="100" t="str">
        <f t="shared" si="7491"/>
        <v/>
      </c>
      <c r="AH2536" s="100" t="str">
        <f t="shared" si="7491"/>
        <v/>
      </c>
      <c r="AI2536" s="100" t="str">
        <f t="shared" si="7491"/>
        <v/>
      </c>
      <c r="AJ2536" s="100" t="str">
        <f t="shared" si="7491"/>
        <v/>
      </c>
      <c r="AK2536" s="100" t="str">
        <f>IFERROR(VALUE(INDEX('INPUT DATA'!$Z$5:$Z$605,MATCH(CAL!N2536,'INPUT DATA'!$A$5:$A$605,0))),"")</f>
        <v/>
      </c>
      <c r="AL2536" s="100" t="str">
        <f>IFERROR(VALUE(INDEX('INPUT DATA'!$AA$5:$AA$605,MATCH(CAL!N2536,'INPUT DATA'!$A$5:$A$605,0))),"")</f>
        <v/>
      </c>
      <c r="AM2536" s="100" t="str">
        <f t="shared" si="7485"/>
        <v/>
      </c>
      <c r="AN2536" s="100" t="str">
        <f t="shared" si="7486"/>
        <v/>
      </c>
    </row>
    <row r="2537" spans="2:40" ht="15" customHeight="1" x14ac:dyDescent="0.25">
      <c r="B2537" s="115" t="str">
        <f>IF(AND('INPUT INF'!$C536="I",'INPUT INF'!$D536=$B$2003),'INPUT INF'!$A536,"")</f>
        <v/>
      </c>
      <c r="C2537" s="115" t="str">
        <f>IF(AND('INPUT INF'!$C536="I",'INPUT INF'!$D536=$C$2003),'INPUT INF'!$A536,"")</f>
        <v/>
      </c>
      <c r="D2537" s="100" t="str">
        <f>IF(AND('INPUT INF'!$C536="I",'INPUT INF'!$D536=$D$2003),'INPUT INF'!$A536,"")</f>
        <v/>
      </c>
      <c r="E2537" s="100" t="str">
        <f>IF(AND('INPUT INF'!$C536="I",'INPUT INF'!$D536=$E$2003),'INPUT INF'!$A536,"")</f>
        <v/>
      </c>
      <c r="F2537" s="100" t="str">
        <f>IF(AND('INPUT INF'!$C536="I",'INPUT INF'!$D536=$F$2003),'INPUT INF'!$A536,"")</f>
        <v/>
      </c>
      <c r="G2537" s="100" t="str">
        <f>IF(AND('INPUT INF'!$C536="I",'INPUT INF'!$D536=$G$2003),'INPUT INF'!$A536,"")</f>
        <v/>
      </c>
      <c r="H2537" s="100" t="str">
        <f>IF(AND('INPUT INF'!$C536="II",'INPUT INF'!$D536=$H$2003),'INPUT INF'!$A536,"")</f>
        <v/>
      </c>
      <c r="I2537" s="100" t="str">
        <f>IF(AND('INPUT INF'!$C536="II",'INPUT INF'!$D536=$I$2003),'INPUT INF'!$A536,"")</f>
        <v/>
      </c>
      <c r="J2537" s="100" t="str">
        <f>IF(AND('INPUT INF'!$C536="II",'INPUT INF'!$D536=$J$2003),'INPUT INF'!$A536,"")</f>
        <v/>
      </c>
      <c r="K2537" s="100" t="str">
        <f>IF(AND('INPUT INF'!$C536="II",'INPUT INF'!$D536=$K$2003),'INPUT INF'!$A536,"")</f>
        <v/>
      </c>
      <c r="L2537" s="100" t="str">
        <f>IF(AND('INPUT INF'!$C536="II",'INPUT INF'!$D536=$L$2003),'INPUT INF'!$A536,"")</f>
        <v/>
      </c>
      <c r="M2537" s="100" t="str">
        <f>IF(AND('INPUT INF'!$C536="II",'INPUT INF'!$D536=$M$2003),'INPUT INF'!$A536,"")</f>
        <v/>
      </c>
      <c r="N2537" s="100" t="str">
        <f t="shared" si="7487"/>
        <v/>
      </c>
      <c r="O2537" s="100" t="str">
        <f t="shared" si="7490"/>
        <v/>
      </c>
      <c r="P2537" s="100" t="str">
        <f t="shared" si="7490"/>
        <v/>
      </c>
      <c r="Q2537" s="100" t="str">
        <f t="shared" si="7490"/>
        <v/>
      </c>
      <c r="R2537" s="100" t="str">
        <f t="shared" si="7490"/>
        <v/>
      </c>
      <c r="S2537" s="100" t="str">
        <f t="shared" si="7490"/>
        <v/>
      </c>
      <c r="T2537" s="100" t="str">
        <f t="shared" si="7490"/>
        <v/>
      </c>
      <c r="U2537" s="100" t="str">
        <f t="shared" si="7490"/>
        <v/>
      </c>
      <c r="V2537" s="100" t="str">
        <f t="shared" si="7490"/>
        <v/>
      </c>
      <c r="W2537" s="100" t="str">
        <f t="shared" si="7490"/>
        <v/>
      </c>
      <c r="X2537" s="100" t="str">
        <f t="shared" si="7490"/>
        <v/>
      </c>
      <c r="Y2537" s="100" t="str">
        <f t="shared" si="7491"/>
        <v/>
      </c>
      <c r="Z2537" s="100" t="str">
        <f t="shared" si="7491"/>
        <v/>
      </c>
      <c r="AA2537" s="100" t="str">
        <f t="shared" si="7491"/>
        <v/>
      </c>
      <c r="AB2537" s="100" t="str">
        <f t="shared" si="7491"/>
        <v/>
      </c>
      <c r="AC2537" s="100" t="str">
        <f t="shared" si="7491"/>
        <v/>
      </c>
      <c r="AD2537" s="100" t="str">
        <f t="shared" si="7491"/>
        <v/>
      </c>
      <c r="AE2537" s="100" t="str">
        <f t="shared" si="7491"/>
        <v/>
      </c>
      <c r="AF2537" s="100" t="str">
        <f t="shared" si="7491"/>
        <v/>
      </c>
      <c r="AG2537" s="100" t="str">
        <f t="shared" si="7491"/>
        <v/>
      </c>
      <c r="AH2537" s="100" t="str">
        <f t="shared" si="7491"/>
        <v/>
      </c>
      <c r="AI2537" s="100" t="str">
        <f t="shared" si="7491"/>
        <v/>
      </c>
      <c r="AJ2537" s="100" t="str">
        <f t="shared" si="7491"/>
        <v/>
      </c>
      <c r="AK2537" s="100" t="str">
        <f>IFERROR(VALUE(INDEX('INPUT DATA'!$Z$5:$Z$605,MATCH(CAL!N2537,'INPUT DATA'!$A$5:$A$605,0))),"")</f>
        <v/>
      </c>
      <c r="AL2537" s="100" t="str">
        <f>IFERROR(VALUE(INDEX('INPUT DATA'!$AA$5:$AA$605,MATCH(CAL!N2537,'INPUT DATA'!$A$5:$A$605,0))),"")</f>
        <v/>
      </c>
      <c r="AM2537" s="100" t="str">
        <f t="shared" si="7485"/>
        <v/>
      </c>
      <c r="AN2537" s="100" t="str">
        <f t="shared" si="7486"/>
        <v/>
      </c>
    </row>
    <row r="2538" spans="2:40" ht="15" customHeight="1" x14ac:dyDescent="0.25">
      <c r="B2538" s="115" t="str">
        <f>IF(AND('INPUT INF'!$C537="I",'INPUT INF'!$D537=$B$2003),'INPUT INF'!$A537,"")</f>
        <v/>
      </c>
      <c r="C2538" s="115" t="str">
        <f>IF(AND('INPUT INF'!$C537="I",'INPUT INF'!$D537=$C$2003),'INPUT INF'!$A537,"")</f>
        <v/>
      </c>
      <c r="D2538" s="100" t="str">
        <f>IF(AND('INPUT INF'!$C537="I",'INPUT INF'!$D537=$D$2003),'INPUT INF'!$A537,"")</f>
        <v/>
      </c>
      <c r="E2538" s="100" t="str">
        <f>IF(AND('INPUT INF'!$C537="I",'INPUT INF'!$D537=$E$2003),'INPUT INF'!$A537,"")</f>
        <v/>
      </c>
      <c r="F2538" s="100" t="str">
        <f>IF(AND('INPUT INF'!$C537="I",'INPUT INF'!$D537=$F$2003),'INPUT INF'!$A537,"")</f>
        <v/>
      </c>
      <c r="G2538" s="100" t="str">
        <f>IF(AND('INPUT INF'!$C537="I",'INPUT INF'!$D537=$G$2003),'INPUT INF'!$A537,"")</f>
        <v/>
      </c>
      <c r="H2538" s="100" t="str">
        <f>IF(AND('INPUT INF'!$C537="II",'INPUT INF'!$D537=$H$2003),'INPUT INF'!$A537,"")</f>
        <v/>
      </c>
      <c r="I2538" s="100" t="str">
        <f>IF(AND('INPUT INF'!$C537="II",'INPUT INF'!$D537=$I$2003),'INPUT INF'!$A537,"")</f>
        <v/>
      </c>
      <c r="J2538" s="100" t="str">
        <f>IF(AND('INPUT INF'!$C537="II",'INPUT INF'!$D537=$J$2003),'INPUT INF'!$A537,"")</f>
        <v/>
      </c>
      <c r="K2538" s="100" t="str">
        <f>IF(AND('INPUT INF'!$C537="II",'INPUT INF'!$D537=$K$2003),'INPUT INF'!$A537,"")</f>
        <v/>
      </c>
      <c r="L2538" s="100" t="str">
        <f>IF(AND('INPUT INF'!$C537="II",'INPUT INF'!$D537=$L$2003),'INPUT INF'!$A537,"")</f>
        <v/>
      </c>
      <c r="M2538" s="100" t="str">
        <f>IF(AND('INPUT INF'!$C537="II",'INPUT INF'!$D537=$M$2003),'INPUT INF'!$A537,"")</f>
        <v/>
      </c>
      <c r="N2538" s="100" t="str">
        <f t="shared" si="7487"/>
        <v/>
      </c>
      <c r="O2538" s="100" t="str">
        <f t="shared" si="7490"/>
        <v/>
      </c>
      <c r="P2538" s="100" t="str">
        <f t="shared" si="7490"/>
        <v/>
      </c>
      <c r="Q2538" s="100" t="str">
        <f t="shared" si="7490"/>
        <v/>
      </c>
      <c r="R2538" s="100" t="str">
        <f t="shared" si="7490"/>
        <v/>
      </c>
      <c r="S2538" s="100" t="str">
        <f t="shared" si="7490"/>
        <v/>
      </c>
      <c r="T2538" s="100" t="str">
        <f t="shared" si="7490"/>
        <v/>
      </c>
      <c r="U2538" s="100" t="str">
        <f t="shared" si="7490"/>
        <v/>
      </c>
      <c r="V2538" s="100" t="str">
        <f t="shared" si="7490"/>
        <v/>
      </c>
      <c r="W2538" s="100" t="str">
        <f t="shared" si="7490"/>
        <v/>
      </c>
      <c r="X2538" s="100" t="str">
        <f t="shared" si="7490"/>
        <v/>
      </c>
      <c r="Y2538" s="100" t="str">
        <f t="shared" si="7491"/>
        <v/>
      </c>
      <c r="Z2538" s="100" t="str">
        <f t="shared" si="7491"/>
        <v/>
      </c>
      <c r="AA2538" s="100" t="str">
        <f t="shared" si="7491"/>
        <v/>
      </c>
      <c r="AB2538" s="100" t="str">
        <f t="shared" si="7491"/>
        <v/>
      </c>
      <c r="AC2538" s="100" t="str">
        <f t="shared" si="7491"/>
        <v/>
      </c>
      <c r="AD2538" s="100" t="str">
        <f t="shared" si="7491"/>
        <v/>
      </c>
      <c r="AE2538" s="100" t="str">
        <f t="shared" si="7491"/>
        <v/>
      </c>
      <c r="AF2538" s="100" t="str">
        <f t="shared" si="7491"/>
        <v/>
      </c>
      <c r="AG2538" s="100" t="str">
        <f t="shared" si="7491"/>
        <v/>
      </c>
      <c r="AH2538" s="100" t="str">
        <f t="shared" si="7491"/>
        <v/>
      </c>
      <c r="AI2538" s="100" t="str">
        <f t="shared" si="7491"/>
        <v/>
      </c>
      <c r="AJ2538" s="100" t="str">
        <f t="shared" si="7491"/>
        <v/>
      </c>
      <c r="AK2538" s="100" t="str">
        <f>IFERROR(VALUE(INDEX('INPUT DATA'!$Z$5:$Z$605,MATCH(CAL!N2538,'INPUT DATA'!$A$5:$A$605,0))),"")</f>
        <v/>
      </c>
      <c r="AL2538" s="100" t="str">
        <f>IFERROR(VALUE(INDEX('INPUT DATA'!$AA$5:$AA$605,MATCH(CAL!N2538,'INPUT DATA'!$A$5:$A$605,0))),"")</f>
        <v/>
      </c>
      <c r="AM2538" s="100" t="str">
        <f t="shared" si="7485"/>
        <v/>
      </c>
      <c r="AN2538" s="100" t="str">
        <f t="shared" si="7486"/>
        <v/>
      </c>
    </row>
    <row r="2539" spans="2:40" ht="15" customHeight="1" x14ac:dyDescent="0.25">
      <c r="B2539" s="115" t="str">
        <f>IF(AND('INPUT INF'!$C538="I",'INPUT INF'!$D538=$B$2003),'INPUT INF'!$A538,"")</f>
        <v/>
      </c>
      <c r="C2539" s="115" t="str">
        <f>IF(AND('INPUT INF'!$C538="I",'INPUT INF'!$D538=$C$2003),'INPUT INF'!$A538,"")</f>
        <v/>
      </c>
      <c r="D2539" s="100" t="str">
        <f>IF(AND('INPUT INF'!$C538="I",'INPUT INF'!$D538=$D$2003),'INPUT INF'!$A538,"")</f>
        <v/>
      </c>
      <c r="E2539" s="100" t="str">
        <f>IF(AND('INPUT INF'!$C538="I",'INPUT INF'!$D538=$E$2003),'INPUT INF'!$A538,"")</f>
        <v/>
      </c>
      <c r="F2539" s="100" t="str">
        <f>IF(AND('INPUT INF'!$C538="I",'INPUT INF'!$D538=$F$2003),'INPUT INF'!$A538,"")</f>
        <v/>
      </c>
      <c r="G2539" s="100" t="str">
        <f>IF(AND('INPUT INF'!$C538="I",'INPUT INF'!$D538=$G$2003),'INPUT INF'!$A538,"")</f>
        <v/>
      </c>
      <c r="H2539" s="100" t="str">
        <f>IF(AND('INPUT INF'!$C538="II",'INPUT INF'!$D538=$H$2003),'INPUT INF'!$A538,"")</f>
        <v/>
      </c>
      <c r="I2539" s="100" t="str">
        <f>IF(AND('INPUT INF'!$C538="II",'INPUT INF'!$D538=$I$2003),'INPUT INF'!$A538,"")</f>
        <v/>
      </c>
      <c r="J2539" s="100" t="str">
        <f>IF(AND('INPUT INF'!$C538="II",'INPUT INF'!$D538=$J$2003),'INPUT INF'!$A538,"")</f>
        <v/>
      </c>
      <c r="K2539" s="100" t="str">
        <f>IF(AND('INPUT INF'!$C538="II",'INPUT INF'!$D538=$K$2003),'INPUT INF'!$A538,"")</f>
        <v/>
      </c>
      <c r="L2539" s="100" t="str">
        <f>IF(AND('INPUT INF'!$C538="II",'INPUT INF'!$D538=$L$2003),'INPUT INF'!$A538,"")</f>
        <v/>
      </c>
      <c r="M2539" s="100" t="str">
        <f>IF(AND('INPUT INF'!$C538="II",'INPUT INF'!$D538=$M$2003),'INPUT INF'!$A538,"")</f>
        <v/>
      </c>
      <c r="N2539" s="100" t="str">
        <f t="shared" si="7487"/>
        <v/>
      </c>
      <c r="O2539" s="100" t="str">
        <f t="shared" si="7490"/>
        <v/>
      </c>
      <c r="P2539" s="100" t="str">
        <f t="shared" si="7490"/>
        <v/>
      </c>
      <c r="Q2539" s="100" t="str">
        <f t="shared" si="7490"/>
        <v/>
      </c>
      <c r="R2539" s="100" t="str">
        <f t="shared" si="7490"/>
        <v/>
      </c>
      <c r="S2539" s="100" t="str">
        <f t="shared" si="7490"/>
        <v/>
      </c>
      <c r="T2539" s="100" t="str">
        <f t="shared" si="7490"/>
        <v/>
      </c>
      <c r="U2539" s="100" t="str">
        <f t="shared" si="7490"/>
        <v/>
      </c>
      <c r="V2539" s="100" t="str">
        <f t="shared" si="7490"/>
        <v/>
      </c>
      <c r="W2539" s="100" t="str">
        <f t="shared" si="7490"/>
        <v/>
      </c>
      <c r="X2539" s="100" t="str">
        <f t="shared" si="7490"/>
        <v/>
      </c>
      <c r="Y2539" s="100" t="str">
        <f t="shared" si="7491"/>
        <v/>
      </c>
      <c r="Z2539" s="100" t="str">
        <f t="shared" si="7491"/>
        <v/>
      </c>
      <c r="AA2539" s="100" t="str">
        <f t="shared" si="7491"/>
        <v/>
      </c>
      <c r="AB2539" s="100" t="str">
        <f t="shared" si="7491"/>
        <v/>
      </c>
      <c r="AC2539" s="100" t="str">
        <f t="shared" si="7491"/>
        <v/>
      </c>
      <c r="AD2539" s="100" t="str">
        <f t="shared" si="7491"/>
        <v/>
      </c>
      <c r="AE2539" s="100" t="str">
        <f t="shared" si="7491"/>
        <v/>
      </c>
      <c r="AF2539" s="100" t="str">
        <f t="shared" si="7491"/>
        <v/>
      </c>
      <c r="AG2539" s="100" t="str">
        <f t="shared" si="7491"/>
        <v/>
      </c>
      <c r="AH2539" s="100" t="str">
        <f t="shared" si="7491"/>
        <v/>
      </c>
      <c r="AI2539" s="100" t="str">
        <f t="shared" si="7491"/>
        <v/>
      </c>
      <c r="AJ2539" s="100" t="str">
        <f t="shared" si="7491"/>
        <v/>
      </c>
      <c r="AK2539" s="100" t="str">
        <f>IFERROR(VALUE(INDEX('INPUT DATA'!$Z$5:$Z$605,MATCH(CAL!N2539,'INPUT DATA'!$A$5:$A$605,0))),"")</f>
        <v/>
      </c>
      <c r="AL2539" s="100" t="str">
        <f>IFERROR(VALUE(INDEX('INPUT DATA'!$AA$5:$AA$605,MATCH(CAL!N2539,'INPUT DATA'!$A$5:$A$605,0))),"")</f>
        <v/>
      </c>
      <c r="AM2539" s="100" t="str">
        <f t="shared" si="7485"/>
        <v/>
      </c>
      <c r="AN2539" s="100" t="str">
        <f t="shared" si="7486"/>
        <v/>
      </c>
    </row>
    <row r="2540" spans="2:40" ht="15" customHeight="1" x14ac:dyDescent="0.25">
      <c r="B2540" s="115" t="str">
        <f>IF(AND('INPUT INF'!$C539="I",'INPUT INF'!$D539=$B$2003),'INPUT INF'!$A539,"")</f>
        <v/>
      </c>
      <c r="C2540" s="115" t="str">
        <f>IF(AND('INPUT INF'!$C539="I",'INPUT INF'!$D539=$C$2003),'INPUT INF'!$A539,"")</f>
        <v/>
      </c>
      <c r="D2540" s="100" t="str">
        <f>IF(AND('INPUT INF'!$C539="I",'INPUT INF'!$D539=$D$2003),'INPUT INF'!$A539,"")</f>
        <v/>
      </c>
      <c r="E2540" s="100" t="str">
        <f>IF(AND('INPUT INF'!$C539="I",'INPUT INF'!$D539=$E$2003),'INPUT INF'!$A539,"")</f>
        <v/>
      </c>
      <c r="F2540" s="100" t="str">
        <f>IF(AND('INPUT INF'!$C539="I",'INPUT INF'!$D539=$F$2003),'INPUT INF'!$A539,"")</f>
        <v/>
      </c>
      <c r="G2540" s="100" t="str">
        <f>IF(AND('INPUT INF'!$C539="I",'INPUT INF'!$D539=$G$2003),'INPUT INF'!$A539,"")</f>
        <v/>
      </c>
      <c r="H2540" s="100" t="str">
        <f>IF(AND('INPUT INF'!$C539="II",'INPUT INF'!$D539=$H$2003),'INPUT INF'!$A539,"")</f>
        <v/>
      </c>
      <c r="I2540" s="100" t="str">
        <f>IF(AND('INPUT INF'!$C539="II",'INPUT INF'!$D539=$I$2003),'INPUT INF'!$A539,"")</f>
        <v/>
      </c>
      <c r="J2540" s="100" t="str">
        <f>IF(AND('INPUT INF'!$C539="II",'INPUT INF'!$D539=$J$2003),'INPUT INF'!$A539,"")</f>
        <v/>
      </c>
      <c r="K2540" s="100" t="str">
        <f>IF(AND('INPUT INF'!$C539="II",'INPUT INF'!$D539=$K$2003),'INPUT INF'!$A539,"")</f>
        <v/>
      </c>
      <c r="L2540" s="100" t="str">
        <f>IF(AND('INPUT INF'!$C539="II",'INPUT INF'!$D539=$L$2003),'INPUT INF'!$A539,"")</f>
        <v/>
      </c>
      <c r="M2540" s="100" t="str">
        <f>IF(AND('INPUT INF'!$C539="II",'INPUT INF'!$D539=$M$2003),'INPUT INF'!$A539,"")</f>
        <v/>
      </c>
      <c r="N2540" s="100" t="str">
        <f t="shared" si="7487"/>
        <v/>
      </c>
      <c r="O2540" s="100" t="str">
        <f t="shared" si="7490"/>
        <v/>
      </c>
      <c r="P2540" s="100" t="str">
        <f t="shared" si="7490"/>
        <v/>
      </c>
      <c r="Q2540" s="100" t="str">
        <f t="shared" si="7490"/>
        <v/>
      </c>
      <c r="R2540" s="100" t="str">
        <f t="shared" si="7490"/>
        <v/>
      </c>
      <c r="S2540" s="100" t="str">
        <f t="shared" si="7490"/>
        <v/>
      </c>
      <c r="T2540" s="100" t="str">
        <f t="shared" si="7490"/>
        <v/>
      </c>
      <c r="U2540" s="100" t="str">
        <f t="shared" si="7490"/>
        <v/>
      </c>
      <c r="V2540" s="100" t="str">
        <f t="shared" si="7490"/>
        <v/>
      </c>
      <c r="W2540" s="100" t="str">
        <f t="shared" si="7490"/>
        <v/>
      </c>
      <c r="X2540" s="100" t="str">
        <f t="shared" si="7490"/>
        <v/>
      </c>
      <c r="Y2540" s="100" t="str">
        <f t="shared" si="7491"/>
        <v/>
      </c>
      <c r="Z2540" s="100" t="str">
        <f t="shared" si="7491"/>
        <v/>
      </c>
      <c r="AA2540" s="100" t="str">
        <f t="shared" si="7491"/>
        <v/>
      </c>
      <c r="AB2540" s="100" t="str">
        <f t="shared" si="7491"/>
        <v/>
      </c>
      <c r="AC2540" s="100" t="str">
        <f t="shared" si="7491"/>
        <v/>
      </c>
      <c r="AD2540" s="100" t="str">
        <f t="shared" si="7491"/>
        <v/>
      </c>
      <c r="AE2540" s="100" t="str">
        <f t="shared" si="7491"/>
        <v/>
      </c>
      <c r="AF2540" s="100" t="str">
        <f t="shared" si="7491"/>
        <v/>
      </c>
      <c r="AG2540" s="100" t="str">
        <f t="shared" si="7491"/>
        <v/>
      </c>
      <c r="AH2540" s="100" t="str">
        <f t="shared" si="7491"/>
        <v/>
      </c>
      <c r="AI2540" s="100" t="str">
        <f t="shared" si="7491"/>
        <v/>
      </c>
      <c r="AJ2540" s="100" t="str">
        <f t="shared" si="7491"/>
        <v/>
      </c>
      <c r="AK2540" s="100" t="str">
        <f>IFERROR(VALUE(INDEX('INPUT DATA'!$Z$5:$Z$605,MATCH(CAL!N2540,'INPUT DATA'!$A$5:$A$605,0))),"")</f>
        <v/>
      </c>
      <c r="AL2540" s="100" t="str">
        <f>IFERROR(VALUE(INDEX('INPUT DATA'!$AA$5:$AA$605,MATCH(CAL!N2540,'INPUT DATA'!$A$5:$A$605,0))),"")</f>
        <v/>
      </c>
      <c r="AM2540" s="100" t="str">
        <f t="shared" si="7485"/>
        <v/>
      </c>
      <c r="AN2540" s="100" t="str">
        <f t="shared" si="7486"/>
        <v/>
      </c>
    </row>
    <row r="2541" spans="2:40" ht="15" customHeight="1" x14ac:dyDescent="0.25">
      <c r="B2541" s="115" t="str">
        <f>IF(AND('INPUT INF'!$C540="I",'INPUT INF'!$D540=$B$2003),'INPUT INF'!$A540,"")</f>
        <v/>
      </c>
      <c r="C2541" s="115" t="str">
        <f>IF(AND('INPUT INF'!$C540="I",'INPUT INF'!$D540=$C$2003),'INPUT INF'!$A540,"")</f>
        <v/>
      </c>
      <c r="D2541" s="100" t="str">
        <f>IF(AND('INPUT INF'!$C540="I",'INPUT INF'!$D540=$D$2003),'INPUT INF'!$A540,"")</f>
        <v/>
      </c>
      <c r="E2541" s="100" t="str">
        <f>IF(AND('INPUT INF'!$C540="I",'INPUT INF'!$D540=$E$2003),'INPUT INF'!$A540,"")</f>
        <v/>
      </c>
      <c r="F2541" s="100" t="str">
        <f>IF(AND('INPUT INF'!$C540="I",'INPUT INF'!$D540=$F$2003),'INPUT INF'!$A540,"")</f>
        <v/>
      </c>
      <c r="G2541" s="100" t="str">
        <f>IF(AND('INPUT INF'!$C540="I",'INPUT INF'!$D540=$G$2003),'INPUT INF'!$A540,"")</f>
        <v/>
      </c>
      <c r="H2541" s="100" t="str">
        <f>IF(AND('INPUT INF'!$C540="II",'INPUT INF'!$D540=$H$2003),'INPUT INF'!$A540,"")</f>
        <v/>
      </c>
      <c r="I2541" s="100" t="str">
        <f>IF(AND('INPUT INF'!$C540="II",'INPUT INF'!$D540=$I$2003),'INPUT INF'!$A540,"")</f>
        <v/>
      </c>
      <c r="J2541" s="100" t="str">
        <f>IF(AND('INPUT INF'!$C540="II",'INPUT INF'!$D540=$J$2003),'INPUT INF'!$A540,"")</f>
        <v/>
      </c>
      <c r="K2541" s="100" t="str">
        <f>IF(AND('INPUT INF'!$C540="II",'INPUT INF'!$D540=$K$2003),'INPUT INF'!$A540,"")</f>
        <v/>
      </c>
      <c r="L2541" s="100" t="str">
        <f>IF(AND('INPUT INF'!$C540="II",'INPUT INF'!$D540=$L$2003),'INPUT INF'!$A540,"")</f>
        <v/>
      </c>
      <c r="M2541" s="100" t="str">
        <f>IF(AND('INPUT INF'!$C540="II",'INPUT INF'!$D540=$M$2003),'INPUT INF'!$A540,"")</f>
        <v/>
      </c>
      <c r="N2541" s="100" t="str">
        <f t="shared" si="7487"/>
        <v/>
      </c>
      <c r="O2541" s="100" t="str">
        <f t="shared" si="7490"/>
        <v/>
      </c>
      <c r="P2541" s="100" t="str">
        <f t="shared" si="7490"/>
        <v/>
      </c>
      <c r="Q2541" s="100" t="str">
        <f t="shared" si="7490"/>
        <v/>
      </c>
      <c r="R2541" s="100" t="str">
        <f t="shared" si="7490"/>
        <v/>
      </c>
      <c r="S2541" s="100" t="str">
        <f t="shared" si="7490"/>
        <v/>
      </c>
      <c r="T2541" s="100" t="str">
        <f t="shared" si="7490"/>
        <v/>
      </c>
      <c r="U2541" s="100" t="str">
        <f t="shared" si="7490"/>
        <v/>
      </c>
      <c r="V2541" s="100" t="str">
        <f t="shared" si="7490"/>
        <v/>
      </c>
      <c r="W2541" s="100" t="str">
        <f t="shared" si="7490"/>
        <v/>
      </c>
      <c r="X2541" s="100" t="str">
        <f t="shared" si="7490"/>
        <v/>
      </c>
      <c r="Y2541" s="100" t="str">
        <f t="shared" si="7491"/>
        <v/>
      </c>
      <c r="Z2541" s="100" t="str">
        <f t="shared" si="7491"/>
        <v/>
      </c>
      <c r="AA2541" s="100" t="str">
        <f t="shared" si="7491"/>
        <v/>
      </c>
      <c r="AB2541" s="100" t="str">
        <f t="shared" si="7491"/>
        <v/>
      </c>
      <c r="AC2541" s="100" t="str">
        <f t="shared" si="7491"/>
        <v/>
      </c>
      <c r="AD2541" s="100" t="str">
        <f t="shared" si="7491"/>
        <v/>
      </c>
      <c r="AE2541" s="100" t="str">
        <f t="shared" si="7491"/>
        <v/>
      </c>
      <c r="AF2541" s="100" t="str">
        <f t="shared" si="7491"/>
        <v/>
      </c>
      <c r="AG2541" s="100" t="str">
        <f t="shared" si="7491"/>
        <v/>
      </c>
      <c r="AH2541" s="100" t="str">
        <f t="shared" si="7491"/>
        <v/>
      </c>
      <c r="AI2541" s="100" t="str">
        <f t="shared" si="7491"/>
        <v/>
      </c>
      <c r="AJ2541" s="100" t="str">
        <f t="shared" si="7491"/>
        <v/>
      </c>
      <c r="AK2541" s="100" t="str">
        <f>IFERROR(VALUE(INDEX('INPUT DATA'!$Z$5:$Z$605,MATCH(CAL!N2541,'INPUT DATA'!$A$5:$A$605,0))),"")</f>
        <v/>
      </c>
      <c r="AL2541" s="100" t="str">
        <f>IFERROR(VALUE(INDEX('INPUT DATA'!$AA$5:$AA$605,MATCH(CAL!N2541,'INPUT DATA'!$A$5:$A$605,0))),"")</f>
        <v/>
      </c>
      <c r="AM2541" s="100" t="str">
        <f t="shared" si="7485"/>
        <v/>
      </c>
      <c r="AN2541" s="100" t="str">
        <f t="shared" si="7486"/>
        <v/>
      </c>
    </row>
    <row r="2542" spans="2:40" ht="15" customHeight="1" x14ac:dyDescent="0.25">
      <c r="B2542" s="115" t="str">
        <f>IF(AND('INPUT INF'!$C541="I",'INPUT INF'!$D541=$B$2003),'INPUT INF'!$A541,"")</f>
        <v/>
      </c>
      <c r="C2542" s="115" t="str">
        <f>IF(AND('INPUT INF'!$C541="I",'INPUT INF'!$D541=$C$2003),'INPUT INF'!$A541,"")</f>
        <v/>
      </c>
      <c r="D2542" s="100" t="str">
        <f>IF(AND('INPUT INF'!$C541="I",'INPUT INF'!$D541=$D$2003),'INPUT INF'!$A541,"")</f>
        <v/>
      </c>
      <c r="E2542" s="100" t="str">
        <f>IF(AND('INPUT INF'!$C541="I",'INPUT INF'!$D541=$E$2003),'INPUT INF'!$A541,"")</f>
        <v/>
      </c>
      <c r="F2542" s="100" t="str">
        <f>IF(AND('INPUT INF'!$C541="I",'INPUT INF'!$D541=$F$2003),'INPUT INF'!$A541,"")</f>
        <v/>
      </c>
      <c r="G2542" s="100" t="str">
        <f>IF(AND('INPUT INF'!$C541="I",'INPUT INF'!$D541=$G$2003),'INPUT INF'!$A541,"")</f>
        <v/>
      </c>
      <c r="H2542" s="100" t="str">
        <f>IF(AND('INPUT INF'!$C541="II",'INPUT INF'!$D541=$H$2003),'INPUT INF'!$A541,"")</f>
        <v/>
      </c>
      <c r="I2542" s="100" t="str">
        <f>IF(AND('INPUT INF'!$C541="II",'INPUT INF'!$D541=$I$2003),'INPUT INF'!$A541,"")</f>
        <v/>
      </c>
      <c r="J2542" s="100" t="str">
        <f>IF(AND('INPUT INF'!$C541="II",'INPUT INF'!$D541=$J$2003),'INPUT INF'!$A541,"")</f>
        <v/>
      </c>
      <c r="K2542" s="100" t="str">
        <f>IF(AND('INPUT INF'!$C541="II",'INPUT INF'!$D541=$K$2003),'INPUT INF'!$A541,"")</f>
        <v/>
      </c>
      <c r="L2542" s="100" t="str">
        <f>IF(AND('INPUT INF'!$C541="II",'INPUT INF'!$D541=$L$2003),'INPUT INF'!$A541,"")</f>
        <v/>
      </c>
      <c r="M2542" s="100" t="str">
        <f>IF(AND('INPUT INF'!$C541="II",'INPUT INF'!$D541=$M$2003),'INPUT INF'!$A541,"")</f>
        <v/>
      </c>
      <c r="N2542" s="100" t="str">
        <f t="shared" si="7487"/>
        <v/>
      </c>
      <c r="O2542" s="100" t="str">
        <f t="shared" si="7490"/>
        <v/>
      </c>
      <c r="P2542" s="100" t="str">
        <f t="shared" si="7490"/>
        <v/>
      </c>
      <c r="Q2542" s="100" t="str">
        <f t="shared" si="7490"/>
        <v/>
      </c>
      <c r="R2542" s="100" t="str">
        <f t="shared" si="7490"/>
        <v/>
      </c>
      <c r="S2542" s="100" t="str">
        <f t="shared" si="7490"/>
        <v/>
      </c>
      <c r="T2542" s="100" t="str">
        <f t="shared" si="7490"/>
        <v/>
      </c>
      <c r="U2542" s="100" t="str">
        <f t="shared" si="7490"/>
        <v/>
      </c>
      <c r="V2542" s="100" t="str">
        <f t="shared" si="7490"/>
        <v/>
      </c>
      <c r="W2542" s="100" t="str">
        <f t="shared" si="7490"/>
        <v/>
      </c>
      <c r="X2542" s="100" t="str">
        <f t="shared" si="7490"/>
        <v/>
      </c>
      <c r="Y2542" s="100" t="str">
        <f t="shared" si="7491"/>
        <v/>
      </c>
      <c r="Z2542" s="100" t="str">
        <f t="shared" si="7491"/>
        <v/>
      </c>
      <c r="AA2542" s="100" t="str">
        <f t="shared" si="7491"/>
        <v/>
      </c>
      <c r="AB2542" s="100" t="str">
        <f t="shared" si="7491"/>
        <v/>
      </c>
      <c r="AC2542" s="100" t="str">
        <f t="shared" si="7491"/>
        <v/>
      </c>
      <c r="AD2542" s="100" t="str">
        <f t="shared" si="7491"/>
        <v/>
      </c>
      <c r="AE2542" s="100" t="str">
        <f t="shared" si="7491"/>
        <v/>
      </c>
      <c r="AF2542" s="100" t="str">
        <f t="shared" si="7491"/>
        <v/>
      </c>
      <c r="AG2542" s="100" t="str">
        <f t="shared" si="7491"/>
        <v/>
      </c>
      <c r="AH2542" s="100" t="str">
        <f t="shared" si="7491"/>
        <v/>
      </c>
      <c r="AI2542" s="100" t="str">
        <f t="shared" si="7491"/>
        <v/>
      </c>
      <c r="AJ2542" s="100" t="str">
        <f t="shared" si="7491"/>
        <v/>
      </c>
      <c r="AK2542" s="100" t="str">
        <f>IFERROR(VALUE(INDEX('INPUT DATA'!$Z$5:$Z$605,MATCH(CAL!N2542,'INPUT DATA'!$A$5:$A$605,0))),"")</f>
        <v/>
      </c>
      <c r="AL2542" s="100" t="str">
        <f>IFERROR(VALUE(INDEX('INPUT DATA'!$AA$5:$AA$605,MATCH(CAL!N2542,'INPUT DATA'!$A$5:$A$605,0))),"")</f>
        <v/>
      </c>
      <c r="AM2542" s="100" t="str">
        <f t="shared" si="7485"/>
        <v/>
      </c>
      <c r="AN2542" s="100" t="str">
        <f t="shared" si="7486"/>
        <v/>
      </c>
    </row>
    <row r="2543" spans="2:40" ht="15" customHeight="1" x14ac:dyDescent="0.25">
      <c r="B2543" s="115" t="str">
        <f>IF(AND('INPUT INF'!$C542="I",'INPUT INF'!$D542=$B$2003),'INPUT INF'!$A542,"")</f>
        <v/>
      </c>
      <c r="C2543" s="115" t="str">
        <f>IF(AND('INPUT INF'!$C542="I",'INPUT INF'!$D542=$C$2003),'INPUT INF'!$A542,"")</f>
        <v/>
      </c>
      <c r="D2543" s="100" t="str">
        <f>IF(AND('INPUT INF'!$C542="I",'INPUT INF'!$D542=$D$2003),'INPUT INF'!$A542,"")</f>
        <v/>
      </c>
      <c r="E2543" s="100" t="str">
        <f>IF(AND('INPUT INF'!$C542="I",'INPUT INF'!$D542=$E$2003),'INPUT INF'!$A542,"")</f>
        <v/>
      </c>
      <c r="F2543" s="100" t="str">
        <f>IF(AND('INPUT INF'!$C542="I",'INPUT INF'!$D542=$F$2003),'INPUT INF'!$A542,"")</f>
        <v/>
      </c>
      <c r="G2543" s="100" t="str">
        <f>IF(AND('INPUT INF'!$C542="I",'INPUT INF'!$D542=$G$2003),'INPUT INF'!$A542,"")</f>
        <v/>
      </c>
      <c r="H2543" s="100" t="str">
        <f>IF(AND('INPUT INF'!$C542="II",'INPUT INF'!$D542=$H$2003),'INPUT INF'!$A542,"")</f>
        <v/>
      </c>
      <c r="I2543" s="100" t="str">
        <f>IF(AND('INPUT INF'!$C542="II",'INPUT INF'!$D542=$I$2003),'INPUT INF'!$A542,"")</f>
        <v/>
      </c>
      <c r="J2543" s="100" t="str">
        <f>IF(AND('INPUT INF'!$C542="II",'INPUT INF'!$D542=$J$2003),'INPUT INF'!$A542,"")</f>
        <v/>
      </c>
      <c r="K2543" s="100" t="str">
        <f>IF(AND('INPUT INF'!$C542="II",'INPUT INF'!$D542=$K$2003),'INPUT INF'!$A542,"")</f>
        <v/>
      </c>
      <c r="L2543" s="100" t="str">
        <f>IF(AND('INPUT INF'!$C542="II",'INPUT INF'!$D542=$L$2003),'INPUT INF'!$A542,"")</f>
        <v/>
      </c>
      <c r="M2543" s="100" t="str">
        <f>IF(AND('INPUT INF'!$C542="II",'INPUT INF'!$D542=$M$2003),'INPUT INF'!$A542,"")</f>
        <v/>
      </c>
      <c r="N2543" s="100" t="str">
        <f t="shared" si="7487"/>
        <v/>
      </c>
      <c r="O2543" s="100" t="str">
        <f t="shared" si="7490"/>
        <v/>
      </c>
      <c r="P2543" s="100" t="str">
        <f t="shared" si="7490"/>
        <v/>
      </c>
      <c r="Q2543" s="100" t="str">
        <f t="shared" si="7490"/>
        <v/>
      </c>
      <c r="R2543" s="100" t="str">
        <f t="shared" si="7490"/>
        <v/>
      </c>
      <c r="S2543" s="100" t="str">
        <f t="shared" si="7490"/>
        <v/>
      </c>
      <c r="T2543" s="100" t="str">
        <f t="shared" si="7490"/>
        <v/>
      </c>
      <c r="U2543" s="100" t="str">
        <f t="shared" si="7490"/>
        <v/>
      </c>
      <c r="V2543" s="100" t="str">
        <f t="shared" si="7490"/>
        <v/>
      </c>
      <c r="W2543" s="100" t="str">
        <f t="shared" si="7490"/>
        <v/>
      </c>
      <c r="X2543" s="100" t="str">
        <f t="shared" si="7490"/>
        <v/>
      </c>
      <c r="Y2543" s="100" t="str">
        <f t="shared" si="7491"/>
        <v/>
      </c>
      <c r="Z2543" s="100" t="str">
        <f t="shared" si="7491"/>
        <v/>
      </c>
      <c r="AA2543" s="100" t="str">
        <f t="shared" si="7491"/>
        <v/>
      </c>
      <c r="AB2543" s="100" t="str">
        <f t="shared" si="7491"/>
        <v/>
      </c>
      <c r="AC2543" s="100" t="str">
        <f t="shared" si="7491"/>
        <v/>
      </c>
      <c r="AD2543" s="100" t="str">
        <f t="shared" si="7491"/>
        <v/>
      </c>
      <c r="AE2543" s="100" t="str">
        <f t="shared" si="7491"/>
        <v/>
      </c>
      <c r="AF2543" s="100" t="str">
        <f t="shared" si="7491"/>
        <v/>
      </c>
      <c r="AG2543" s="100" t="str">
        <f t="shared" si="7491"/>
        <v/>
      </c>
      <c r="AH2543" s="100" t="str">
        <f t="shared" si="7491"/>
        <v/>
      </c>
      <c r="AI2543" s="100" t="str">
        <f t="shared" si="7491"/>
        <v/>
      </c>
      <c r="AJ2543" s="100" t="str">
        <f t="shared" si="7491"/>
        <v/>
      </c>
      <c r="AK2543" s="100" t="str">
        <f>IFERROR(VALUE(INDEX('INPUT DATA'!$Z$5:$Z$605,MATCH(CAL!N2543,'INPUT DATA'!$A$5:$A$605,0))),"")</f>
        <v/>
      </c>
      <c r="AL2543" s="100" t="str">
        <f>IFERROR(VALUE(INDEX('INPUT DATA'!$AA$5:$AA$605,MATCH(CAL!N2543,'INPUT DATA'!$A$5:$A$605,0))),"")</f>
        <v/>
      </c>
      <c r="AM2543" s="100" t="str">
        <f t="shared" si="7485"/>
        <v/>
      </c>
      <c r="AN2543" s="100" t="str">
        <f t="shared" si="7486"/>
        <v/>
      </c>
    </row>
    <row r="2544" spans="2:40" ht="15" customHeight="1" x14ac:dyDescent="0.25">
      <c r="B2544" s="115" t="str">
        <f>IF(AND('INPUT INF'!$C543="I",'INPUT INF'!$D543=$B$2003),'INPUT INF'!$A543,"")</f>
        <v/>
      </c>
      <c r="C2544" s="115" t="str">
        <f>IF(AND('INPUT INF'!$C543="I",'INPUT INF'!$D543=$C$2003),'INPUT INF'!$A543,"")</f>
        <v/>
      </c>
      <c r="D2544" s="100" t="str">
        <f>IF(AND('INPUT INF'!$C543="I",'INPUT INF'!$D543=$D$2003),'INPUT INF'!$A543,"")</f>
        <v/>
      </c>
      <c r="E2544" s="100" t="str">
        <f>IF(AND('INPUT INF'!$C543="I",'INPUT INF'!$D543=$E$2003),'INPUT INF'!$A543,"")</f>
        <v/>
      </c>
      <c r="F2544" s="100" t="str">
        <f>IF(AND('INPUT INF'!$C543="I",'INPUT INF'!$D543=$F$2003),'INPUT INF'!$A543,"")</f>
        <v/>
      </c>
      <c r="G2544" s="100" t="str">
        <f>IF(AND('INPUT INF'!$C543="I",'INPUT INF'!$D543=$G$2003),'INPUT INF'!$A543,"")</f>
        <v/>
      </c>
      <c r="H2544" s="100" t="str">
        <f>IF(AND('INPUT INF'!$C543="II",'INPUT INF'!$D543=$H$2003),'INPUT INF'!$A543,"")</f>
        <v/>
      </c>
      <c r="I2544" s="100" t="str">
        <f>IF(AND('INPUT INF'!$C543="II",'INPUT INF'!$D543=$I$2003),'INPUT INF'!$A543,"")</f>
        <v/>
      </c>
      <c r="J2544" s="100" t="str">
        <f>IF(AND('INPUT INF'!$C543="II",'INPUT INF'!$D543=$J$2003),'INPUT INF'!$A543,"")</f>
        <v/>
      </c>
      <c r="K2544" s="100" t="str">
        <f>IF(AND('INPUT INF'!$C543="II",'INPUT INF'!$D543=$K$2003),'INPUT INF'!$A543,"")</f>
        <v/>
      </c>
      <c r="L2544" s="100" t="str">
        <f>IF(AND('INPUT INF'!$C543="II",'INPUT INF'!$D543=$L$2003),'INPUT INF'!$A543,"")</f>
        <v/>
      </c>
      <c r="M2544" s="100" t="str">
        <f>IF(AND('INPUT INF'!$C543="II",'INPUT INF'!$D543=$M$2003),'INPUT INF'!$A543,"")</f>
        <v/>
      </c>
      <c r="N2544" s="100" t="str">
        <f t="shared" si="7487"/>
        <v/>
      </c>
      <c r="O2544" s="100" t="str">
        <f t="shared" ref="O2544:X2553" si="7492">VLOOKUP($N2544,$B$1003:$AA$1901,O$2003,FALSE)</f>
        <v/>
      </c>
      <c r="P2544" s="100" t="str">
        <f t="shared" si="7492"/>
        <v/>
      </c>
      <c r="Q2544" s="100" t="str">
        <f t="shared" si="7492"/>
        <v/>
      </c>
      <c r="R2544" s="100" t="str">
        <f t="shared" si="7492"/>
        <v/>
      </c>
      <c r="S2544" s="100" t="str">
        <f t="shared" si="7492"/>
        <v/>
      </c>
      <c r="T2544" s="100" t="str">
        <f t="shared" si="7492"/>
        <v/>
      </c>
      <c r="U2544" s="100" t="str">
        <f t="shared" si="7492"/>
        <v/>
      </c>
      <c r="V2544" s="100" t="str">
        <f t="shared" si="7492"/>
        <v/>
      </c>
      <c r="W2544" s="100" t="str">
        <f t="shared" si="7492"/>
        <v/>
      </c>
      <c r="X2544" s="100" t="str">
        <f t="shared" si="7492"/>
        <v/>
      </c>
      <c r="Y2544" s="100" t="str">
        <f t="shared" ref="Y2544:AJ2553" si="7493">VLOOKUP($N2544,$B$1003:$AA$1901,Y$2003,FALSE)</f>
        <v/>
      </c>
      <c r="Z2544" s="100" t="str">
        <f t="shared" si="7493"/>
        <v/>
      </c>
      <c r="AA2544" s="100" t="str">
        <f t="shared" si="7493"/>
        <v/>
      </c>
      <c r="AB2544" s="100" t="str">
        <f t="shared" si="7493"/>
        <v/>
      </c>
      <c r="AC2544" s="100" t="str">
        <f t="shared" si="7493"/>
        <v/>
      </c>
      <c r="AD2544" s="100" t="str">
        <f t="shared" si="7493"/>
        <v/>
      </c>
      <c r="AE2544" s="100" t="str">
        <f t="shared" si="7493"/>
        <v/>
      </c>
      <c r="AF2544" s="100" t="str">
        <f t="shared" si="7493"/>
        <v/>
      </c>
      <c r="AG2544" s="100" t="str">
        <f t="shared" si="7493"/>
        <v/>
      </c>
      <c r="AH2544" s="100" t="str">
        <f t="shared" si="7493"/>
        <v/>
      </c>
      <c r="AI2544" s="100" t="str">
        <f t="shared" si="7493"/>
        <v/>
      </c>
      <c r="AJ2544" s="100" t="str">
        <f t="shared" si="7493"/>
        <v/>
      </c>
      <c r="AK2544" s="100" t="str">
        <f>IFERROR(VALUE(INDEX('INPUT DATA'!$Z$5:$Z$605,MATCH(CAL!N2544,'INPUT DATA'!$A$5:$A$605,0))),"")</f>
        <v/>
      </c>
      <c r="AL2544" s="100" t="str">
        <f>IFERROR(VALUE(INDEX('INPUT DATA'!$AA$5:$AA$605,MATCH(CAL!N2544,'INPUT DATA'!$A$5:$A$605,0))),"")</f>
        <v/>
      </c>
      <c r="AM2544" s="100" t="str">
        <f t="shared" si="7485"/>
        <v/>
      </c>
      <c r="AN2544" s="100" t="str">
        <f t="shared" si="7486"/>
        <v/>
      </c>
    </row>
    <row r="2545" spans="2:40" ht="15" customHeight="1" x14ac:dyDescent="0.25">
      <c r="B2545" s="115" t="str">
        <f>IF(AND('INPUT INF'!$C544="I",'INPUT INF'!$D544=$B$2003),'INPUT INF'!$A544,"")</f>
        <v/>
      </c>
      <c r="C2545" s="115" t="str">
        <f>IF(AND('INPUT INF'!$C544="I",'INPUT INF'!$D544=$C$2003),'INPUT INF'!$A544,"")</f>
        <v/>
      </c>
      <c r="D2545" s="100" t="str">
        <f>IF(AND('INPUT INF'!$C544="I",'INPUT INF'!$D544=$D$2003),'INPUT INF'!$A544,"")</f>
        <v/>
      </c>
      <c r="E2545" s="100" t="str">
        <f>IF(AND('INPUT INF'!$C544="I",'INPUT INF'!$D544=$E$2003),'INPUT INF'!$A544,"")</f>
        <v/>
      </c>
      <c r="F2545" s="100" t="str">
        <f>IF(AND('INPUT INF'!$C544="I",'INPUT INF'!$D544=$F$2003),'INPUT INF'!$A544,"")</f>
        <v/>
      </c>
      <c r="G2545" s="100" t="str">
        <f>IF(AND('INPUT INF'!$C544="I",'INPUT INF'!$D544=$G$2003),'INPUT INF'!$A544,"")</f>
        <v/>
      </c>
      <c r="H2545" s="100" t="str">
        <f>IF(AND('INPUT INF'!$C544="II",'INPUT INF'!$D544=$H$2003),'INPUT INF'!$A544,"")</f>
        <v/>
      </c>
      <c r="I2545" s="100" t="str">
        <f>IF(AND('INPUT INF'!$C544="II",'INPUT INF'!$D544=$I$2003),'INPUT INF'!$A544,"")</f>
        <v/>
      </c>
      <c r="J2545" s="100" t="str">
        <f>IF(AND('INPUT INF'!$C544="II",'INPUT INF'!$D544=$J$2003),'INPUT INF'!$A544,"")</f>
        <v/>
      </c>
      <c r="K2545" s="100" t="str">
        <f>IF(AND('INPUT INF'!$C544="II",'INPUT INF'!$D544=$K$2003),'INPUT INF'!$A544,"")</f>
        <v/>
      </c>
      <c r="L2545" s="100" t="str">
        <f>IF(AND('INPUT INF'!$C544="II",'INPUT INF'!$D544=$L$2003),'INPUT INF'!$A544,"")</f>
        <v/>
      </c>
      <c r="M2545" s="100" t="str">
        <f>IF(AND('INPUT INF'!$C544="II",'INPUT INF'!$D544=$M$2003),'INPUT INF'!$A544,"")</f>
        <v/>
      </c>
      <c r="N2545" s="100" t="str">
        <f t="shared" si="7487"/>
        <v/>
      </c>
      <c r="O2545" s="100" t="str">
        <f t="shared" si="7492"/>
        <v/>
      </c>
      <c r="P2545" s="100" t="str">
        <f t="shared" si="7492"/>
        <v/>
      </c>
      <c r="Q2545" s="100" t="str">
        <f t="shared" si="7492"/>
        <v/>
      </c>
      <c r="R2545" s="100" t="str">
        <f t="shared" si="7492"/>
        <v/>
      </c>
      <c r="S2545" s="100" t="str">
        <f t="shared" si="7492"/>
        <v/>
      </c>
      <c r="T2545" s="100" t="str">
        <f t="shared" si="7492"/>
        <v/>
      </c>
      <c r="U2545" s="100" t="str">
        <f t="shared" si="7492"/>
        <v/>
      </c>
      <c r="V2545" s="100" t="str">
        <f t="shared" si="7492"/>
        <v/>
      </c>
      <c r="W2545" s="100" t="str">
        <f t="shared" si="7492"/>
        <v/>
      </c>
      <c r="X2545" s="100" t="str">
        <f t="shared" si="7492"/>
        <v/>
      </c>
      <c r="Y2545" s="100" t="str">
        <f t="shared" si="7493"/>
        <v/>
      </c>
      <c r="Z2545" s="100" t="str">
        <f t="shared" si="7493"/>
        <v/>
      </c>
      <c r="AA2545" s="100" t="str">
        <f t="shared" si="7493"/>
        <v/>
      </c>
      <c r="AB2545" s="100" t="str">
        <f t="shared" si="7493"/>
        <v/>
      </c>
      <c r="AC2545" s="100" t="str">
        <f t="shared" si="7493"/>
        <v/>
      </c>
      <c r="AD2545" s="100" t="str">
        <f t="shared" si="7493"/>
        <v/>
      </c>
      <c r="AE2545" s="100" t="str">
        <f t="shared" si="7493"/>
        <v/>
      </c>
      <c r="AF2545" s="100" t="str">
        <f t="shared" si="7493"/>
        <v/>
      </c>
      <c r="AG2545" s="100" t="str">
        <f t="shared" si="7493"/>
        <v/>
      </c>
      <c r="AH2545" s="100" t="str">
        <f t="shared" si="7493"/>
        <v/>
      </c>
      <c r="AI2545" s="100" t="str">
        <f t="shared" si="7493"/>
        <v/>
      </c>
      <c r="AJ2545" s="100" t="str">
        <f t="shared" si="7493"/>
        <v/>
      </c>
      <c r="AK2545" s="100" t="str">
        <f>IFERROR(VALUE(INDEX('INPUT DATA'!$Z$5:$Z$605,MATCH(CAL!N2545,'INPUT DATA'!$A$5:$A$605,0))),"")</f>
        <v/>
      </c>
      <c r="AL2545" s="100" t="str">
        <f>IFERROR(VALUE(INDEX('INPUT DATA'!$AA$5:$AA$605,MATCH(CAL!N2545,'INPUT DATA'!$A$5:$A$605,0))),"")</f>
        <v/>
      </c>
      <c r="AM2545" s="100" t="str">
        <f t="shared" si="7485"/>
        <v/>
      </c>
      <c r="AN2545" s="100" t="str">
        <f t="shared" si="7486"/>
        <v/>
      </c>
    </row>
    <row r="2546" spans="2:40" ht="15" customHeight="1" x14ac:dyDescent="0.25">
      <c r="B2546" s="115" t="str">
        <f>IF(AND('INPUT INF'!$C545="I",'INPUT INF'!$D545=$B$2003),'INPUT INF'!$A545,"")</f>
        <v/>
      </c>
      <c r="C2546" s="115" t="str">
        <f>IF(AND('INPUT INF'!$C545="I",'INPUT INF'!$D545=$C$2003),'INPUT INF'!$A545,"")</f>
        <v/>
      </c>
      <c r="D2546" s="100" t="str">
        <f>IF(AND('INPUT INF'!$C545="I",'INPUT INF'!$D545=$D$2003),'INPUT INF'!$A545,"")</f>
        <v/>
      </c>
      <c r="E2546" s="100" t="str">
        <f>IF(AND('INPUT INF'!$C545="I",'INPUT INF'!$D545=$E$2003),'INPUT INF'!$A545,"")</f>
        <v/>
      </c>
      <c r="F2546" s="100" t="str">
        <f>IF(AND('INPUT INF'!$C545="I",'INPUT INF'!$D545=$F$2003),'INPUT INF'!$A545,"")</f>
        <v/>
      </c>
      <c r="G2546" s="100" t="str">
        <f>IF(AND('INPUT INF'!$C545="I",'INPUT INF'!$D545=$G$2003),'INPUT INF'!$A545,"")</f>
        <v/>
      </c>
      <c r="H2546" s="100" t="str">
        <f>IF(AND('INPUT INF'!$C545="II",'INPUT INF'!$D545=$H$2003),'INPUT INF'!$A545,"")</f>
        <v/>
      </c>
      <c r="I2546" s="100" t="str">
        <f>IF(AND('INPUT INF'!$C545="II",'INPUT INF'!$D545=$I$2003),'INPUT INF'!$A545,"")</f>
        <v/>
      </c>
      <c r="J2546" s="100" t="str">
        <f>IF(AND('INPUT INF'!$C545="II",'INPUT INF'!$D545=$J$2003),'INPUT INF'!$A545,"")</f>
        <v/>
      </c>
      <c r="K2546" s="100" t="str">
        <f>IF(AND('INPUT INF'!$C545="II",'INPUT INF'!$D545=$K$2003),'INPUT INF'!$A545,"")</f>
        <v/>
      </c>
      <c r="L2546" s="100" t="str">
        <f>IF(AND('INPUT INF'!$C545="II",'INPUT INF'!$D545=$L$2003),'INPUT INF'!$A545,"")</f>
        <v/>
      </c>
      <c r="M2546" s="100" t="str">
        <f>IF(AND('INPUT INF'!$C545="II",'INPUT INF'!$D545=$M$2003),'INPUT INF'!$A545,"")</f>
        <v/>
      </c>
      <c r="N2546" s="100" t="str">
        <f t="shared" si="7487"/>
        <v/>
      </c>
      <c r="O2546" s="100" t="str">
        <f t="shared" si="7492"/>
        <v/>
      </c>
      <c r="P2546" s="100" t="str">
        <f t="shared" si="7492"/>
        <v/>
      </c>
      <c r="Q2546" s="100" t="str">
        <f t="shared" si="7492"/>
        <v/>
      </c>
      <c r="R2546" s="100" t="str">
        <f t="shared" si="7492"/>
        <v/>
      </c>
      <c r="S2546" s="100" t="str">
        <f t="shared" si="7492"/>
        <v/>
      </c>
      <c r="T2546" s="100" t="str">
        <f t="shared" si="7492"/>
        <v/>
      </c>
      <c r="U2546" s="100" t="str">
        <f t="shared" si="7492"/>
        <v/>
      </c>
      <c r="V2546" s="100" t="str">
        <f t="shared" si="7492"/>
        <v/>
      </c>
      <c r="W2546" s="100" t="str">
        <f t="shared" si="7492"/>
        <v/>
      </c>
      <c r="X2546" s="100" t="str">
        <f t="shared" si="7492"/>
        <v/>
      </c>
      <c r="Y2546" s="100" t="str">
        <f t="shared" si="7493"/>
        <v/>
      </c>
      <c r="Z2546" s="100" t="str">
        <f t="shared" si="7493"/>
        <v/>
      </c>
      <c r="AA2546" s="100" t="str">
        <f t="shared" si="7493"/>
        <v/>
      </c>
      <c r="AB2546" s="100" t="str">
        <f t="shared" si="7493"/>
        <v/>
      </c>
      <c r="AC2546" s="100" t="str">
        <f t="shared" si="7493"/>
        <v/>
      </c>
      <c r="AD2546" s="100" t="str">
        <f t="shared" si="7493"/>
        <v/>
      </c>
      <c r="AE2546" s="100" t="str">
        <f t="shared" si="7493"/>
        <v/>
      </c>
      <c r="AF2546" s="100" t="str">
        <f t="shared" si="7493"/>
        <v/>
      </c>
      <c r="AG2546" s="100" t="str">
        <f t="shared" si="7493"/>
        <v/>
      </c>
      <c r="AH2546" s="100" t="str">
        <f t="shared" si="7493"/>
        <v/>
      </c>
      <c r="AI2546" s="100" t="str">
        <f t="shared" si="7493"/>
        <v/>
      </c>
      <c r="AJ2546" s="100" t="str">
        <f t="shared" si="7493"/>
        <v/>
      </c>
      <c r="AK2546" s="100" t="str">
        <f>IFERROR(VALUE(INDEX('INPUT DATA'!$Z$5:$Z$605,MATCH(CAL!N2546,'INPUT DATA'!$A$5:$A$605,0))),"")</f>
        <v/>
      </c>
      <c r="AL2546" s="100" t="str">
        <f>IFERROR(VALUE(INDEX('INPUT DATA'!$AA$5:$AA$605,MATCH(CAL!N2546,'INPUT DATA'!$A$5:$A$605,0))),"")</f>
        <v/>
      </c>
      <c r="AM2546" s="100" t="str">
        <f t="shared" si="7485"/>
        <v/>
      </c>
      <c r="AN2546" s="100" t="str">
        <f t="shared" si="7486"/>
        <v/>
      </c>
    </row>
    <row r="2547" spans="2:40" ht="15" customHeight="1" x14ac:dyDescent="0.25">
      <c r="B2547" s="115" t="str">
        <f>IF(AND('INPUT INF'!$C546="I",'INPUT INF'!$D546=$B$2003),'INPUT INF'!$A546,"")</f>
        <v/>
      </c>
      <c r="C2547" s="115" t="str">
        <f>IF(AND('INPUT INF'!$C546="I",'INPUT INF'!$D546=$C$2003),'INPUT INF'!$A546,"")</f>
        <v/>
      </c>
      <c r="D2547" s="100" t="str">
        <f>IF(AND('INPUT INF'!$C546="I",'INPUT INF'!$D546=$D$2003),'INPUT INF'!$A546,"")</f>
        <v/>
      </c>
      <c r="E2547" s="100" t="str">
        <f>IF(AND('INPUT INF'!$C546="I",'INPUT INF'!$D546=$E$2003),'INPUT INF'!$A546,"")</f>
        <v/>
      </c>
      <c r="F2547" s="100" t="str">
        <f>IF(AND('INPUT INF'!$C546="I",'INPUT INF'!$D546=$F$2003),'INPUT INF'!$A546,"")</f>
        <v/>
      </c>
      <c r="G2547" s="100" t="str">
        <f>IF(AND('INPUT INF'!$C546="I",'INPUT INF'!$D546=$G$2003),'INPUT INF'!$A546,"")</f>
        <v/>
      </c>
      <c r="H2547" s="100" t="str">
        <f>IF(AND('INPUT INF'!$C546="II",'INPUT INF'!$D546=$H$2003),'INPUT INF'!$A546,"")</f>
        <v/>
      </c>
      <c r="I2547" s="100" t="str">
        <f>IF(AND('INPUT INF'!$C546="II",'INPUT INF'!$D546=$I$2003),'INPUT INF'!$A546,"")</f>
        <v/>
      </c>
      <c r="J2547" s="100" t="str">
        <f>IF(AND('INPUT INF'!$C546="II",'INPUT INF'!$D546=$J$2003),'INPUT INF'!$A546,"")</f>
        <v/>
      </c>
      <c r="K2547" s="100" t="str">
        <f>IF(AND('INPUT INF'!$C546="II",'INPUT INF'!$D546=$K$2003),'INPUT INF'!$A546,"")</f>
        <v/>
      </c>
      <c r="L2547" s="100" t="str">
        <f>IF(AND('INPUT INF'!$C546="II",'INPUT INF'!$D546=$L$2003),'INPUT INF'!$A546,"")</f>
        <v/>
      </c>
      <c r="M2547" s="100" t="str">
        <f>IF(AND('INPUT INF'!$C546="II",'INPUT INF'!$D546=$M$2003),'INPUT INF'!$A546,"")</f>
        <v/>
      </c>
      <c r="N2547" s="100" t="str">
        <f t="shared" si="7487"/>
        <v/>
      </c>
      <c r="O2547" s="100" t="str">
        <f t="shared" si="7492"/>
        <v/>
      </c>
      <c r="P2547" s="100" t="str">
        <f t="shared" si="7492"/>
        <v/>
      </c>
      <c r="Q2547" s="100" t="str">
        <f t="shared" si="7492"/>
        <v/>
      </c>
      <c r="R2547" s="100" t="str">
        <f t="shared" si="7492"/>
        <v/>
      </c>
      <c r="S2547" s="100" t="str">
        <f t="shared" si="7492"/>
        <v/>
      </c>
      <c r="T2547" s="100" t="str">
        <f t="shared" si="7492"/>
        <v/>
      </c>
      <c r="U2547" s="100" t="str">
        <f t="shared" si="7492"/>
        <v/>
      </c>
      <c r="V2547" s="100" t="str">
        <f t="shared" si="7492"/>
        <v/>
      </c>
      <c r="W2547" s="100" t="str">
        <f t="shared" si="7492"/>
        <v/>
      </c>
      <c r="X2547" s="100" t="str">
        <f t="shared" si="7492"/>
        <v/>
      </c>
      <c r="Y2547" s="100" t="str">
        <f t="shared" si="7493"/>
        <v/>
      </c>
      <c r="Z2547" s="100" t="str">
        <f t="shared" si="7493"/>
        <v/>
      </c>
      <c r="AA2547" s="100" t="str">
        <f t="shared" si="7493"/>
        <v/>
      </c>
      <c r="AB2547" s="100" t="str">
        <f t="shared" si="7493"/>
        <v/>
      </c>
      <c r="AC2547" s="100" t="str">
        <f t="shared" si="7493"/>
        <v/>
      </c>
      <c r="AD2547" s="100" t="str">
        <f t="shared" si="7493"/>
        <v/>
      </c>
      <c r="AE2547" s="100" t="str">
        <f t="shared" si="7493"/>
        <v/>
      </c>
      <c r="AF2547" s="100" t="str">
        <f t="shared" si="7493"/>
        <v/>
      </c>
      <c r="AG2547" s="100" t="str">
        <f t="shared" si="7493"/>
        <v/>
      </c>
      <c r="AH2547" s="100" t="str">
        <f t="shared" si="7493"/>
        <v/>
      </c>
      <c r="AI2547" s="100" t="str">
        <f t="shared" si="7493"/>
        <v/>
      </c>
      <c r="AJ2547" s="100" t="str">
        <f t="shared" si="7493"/>
        <v/>
      </c>
      <c r="AK2547" s="100" t="str">
        <f>IFERROR(VALUE(INDEX('INPUT DATA'!$Z$5:$Z$605,MATCH(CAL!N2547,'INPUT DATA'!$A$5:$A$605,0))),"")</f>
        <v/>
      </c>
      <c r="AL2547" s="100" t="str">
        <f>IFERROR(VALUE(INDEX('INPUT DATA'!$AA$5:$AA$605,MATCH(CAL!N2547,'INPUT DATA'!$A$5:$A$605,0))),"")</f>
        <v/>
      </c>
      <c r="AM2547" s="100" t="str">
        <f t="shared" si="7485"/>
        <v/>
      </c>
      <c r="AN2547" s="100" t="str">
        <f t="shared" si="7486"/>
        <v/>
      </c>
    </row>
    <row r="2548" spans="2:40" ht="15" customHeight="1" x14ac:dyDescent="0.25">
      <c r="B2548" s="115" t="str">
        <f>IF(AND('INPUT INF'!$C547="I",'INPUT INF'!$D547=$B$2003),'INPUT INF'!$A547,"")</f>
        <v/>
      </c>
      <c r="C2548" s="115" t="str">
        <f>IF(AND('INPUT INF'!$C547="I",'INPUT INF'!$D547=$C$2003),'INPUT INF'!$A547,"")</f>
        <v/>
      </c>
      <c r="D2548" s="100" t="str">
        <f>IF(AND('INPUT INF'!$C547="I",'INPUT INF'!$D547=$D$2003),'INPUT INF'!$A547,"")</f>
        <v/>
      </c>
      <c r="E2548" s="100" t="str">
        <f>IF(AND('INPUT INF'!$C547="I",'INPUT INF'!$D547=$E$2003),'INPUT INF'!$A547,"")</f>
        <v/>
      </c>
      <c r="F2548" s="100" t="str">
        <f>IF(AND('INPUT INF'!$C547="I",'INPUT INF'!$D547=$F$2003),'INPUT INF'!$A547,"")</f>
        <v/>
      </c>
      <c r="G2548" s="100" t="str">
        <f>IF(AND('INPUT INF'!$C547="I",'INPUT INF'!$D547=$G$2003),'INPUT INF'!$A547,"")</f>
        <v/>
      </c>
      <c r="H2548" s="100" t="str">
        <f>IF(AND('INPUT INF'!$C547="II",'INPUT INF'!$D547=$H$2003),'INPUT INF'!$A547,"")</f>
        <v/>
      </c>
      <c r="I2548" s="100" t="str">
        <f>IF(AND('INPUT INF'!$C547="II",'INPUT INF'!$D547=$I$2003),'INPUT INF'!$A547,"")</f>
        <v/>
      </c>
      <c r="J2548" s="100" t="str">
        <f>IF(AND('INPUT INF'!$C547="II",'INPUT INF'!$D547=$J$2003),'INPUT INF'!$A547,"")</f>
        <v/>
      </c>
      <c r="K2548" s="100" t="str">
        <f>IF(AND('INPUT INF'!$C547="II",'INPUT INF'!$D547=$K$2003),'INPUT INF'!$A547,"")</f>
        <v/>
      </c>
      <c r="L2548" s="100" t="str">
        <f>IF(AND('INPUT INF'!$C547="II",'INPUT INF'!$D547=$L$2003),'INPUT INF'!$A547,"")</f>
        <v/>
      </c>
      <c r="M2548" s="100" t="str">
        <f>IF(AND('INPUT INF'!$C547="II",'INPUT INF'!$D547=$M$2003),'INPUT INF'!$A547,"")</f>
        <v/>
      </c>
      <c r="N2548" s="100" t="str">
        <f t="shared" si="7487"/>
        <v/>
      </c>
      <c r="O2548" s="100" t="str">
        <f t="shared" si="7492"/>
        <v/>
      </c>
      <c r="P2548" s="100" t="str">
        <f t="shared" si="7492"/>
        <v/>
      </c>
      <c r="Q2548" s="100" t="str">
        <f t="shared" si="7492"/>
        <v/>
      </c>
      <c r="R2548" s="100" t="str">
        <f t="shared" si="7492"/>
        <v/>
      </c>
      <c r="S2548" s="100" t="str">
        <f t="shared" si="7492"/>
        <v/>
      </c>
      <c r="T2548" s="100" t="str">
        <f t="shared" si="7492"/>
        <v/>
      </c>
      <c r="U2548" s="100" t="str">
        <f t="shared" si="7492"/>
        <v/>
      </c>
      <c r="V2548" s="100" t="str">
        <f t="shared" si="7492"/>
        <v/>
      </c>
      <c r="W2548" s="100" t="str">
        <f t="shared" si="7492"/>
        <v/>
      </c>
      <c r="X2548" s="100" t="str">
        <f t="shared" si="7492"/>
        <v/>
      </c>
      <c r="Y2548" s="100" t="str">
        <f t="shared" si="7493"/>
        <v/>
      </c>
      <c r="Z2548" s="100" t="str">
        <f t="shared" si="7493"/>
        <v/>
      </c>
      <c r="AA2548" s="100" t="str">
        <f t="shared" si="7493"/>
        <v/>
      </c>
      <c r="AB2548" s="100" t="str">
        <f t="shared" si="7493"/>
        <v/>
      </c>
      <c r="AC2548" s="100" t="str">
        <f t="shared" si="7493"/>
        <v/>
      </c>
      <c r="AD2548" s="100" t="str">
        <f t="shared" si="7493"/>
        <v/>
      </c>
      <c r="AE2548" s="100" t="str">
        <f t="shared" si="7493"/>
        <v/>
      </c>
      <c r="AF2548" s="100" t="str">
        <f t="shared" si="7493"/>
        <v/>
      </c>
      <c r="AG2548" s="100" t="str">
        <f t="shared" si="7493"/>
        <v/>
      </c>
      <c r="AH2548" s="100" t="str">
        <f t="shared" si="7493"/>
        <v/>
      </c>
      <c r="AI2548" s="100" t="str">
        <f t="shared" si="7493"/>
        <v/>
      </c>
      <c r="AJ2548" s="100" t="str">
        <f t="shared" si="7493"/>
        <v/>
      </c>
      <c r="AK2548" s="100" t="str">
        <f>IFERROR(VALUE(INDEX('INPUT DATA'!$Z$5:$Z$605,MATCH(CAL!N2548,'INPUT DATA'!$A$5:$A$605,0))),"")</f>
        <v/>
      </c>
      <c r="AL2548" s="100" t="str">
        <f>IFERROR(VALUE(INDEX('INPUT DATA'!$AA$5:$AA$605,MATCH(CAL!N2548,'INPUT DATA'!$A$5:$A$605,0))),"")</f>
        <v/>
      </c>
      <c r="AM2548" s="100" t="str">
        <f t="shared" si="7485"/>
        <v/>
      </c>
      <c r="AN2548" s="100" t="str">
        <f t="shared" si="7486"/>
        <v/>
      </c>
    </row>
    <row r="2549" spans="2:40" ht="15" customHeight="1" x14ac:dyDescent="0.25">
      <c r="B2549" s="115" t="str">
        <f>IF(AND('INPUT INF'!$C548="I",'INPUT INF'!$D548=$B$2003),'INPUT INF'!$A548,"")</f>
        <v/>
      </c>
      <c r="C2549" s="115" t="str">
        <f>IF(AND('INPUT INF'!$C548="I",'INPUT INF'!$D548=$C$2003),'INPUT INF'!$A548,"")</f>
        <v/>
      </c>
      <c r="D2549" s="100" t="str">
        <f>IF(AND('INPUT INF'!$C548="I",'INPUT INF'!$D548=$D$2003),'INPUT INF'!$A548,"")</f>
        <v/>
      </c>
      <c r="E2549" s="100" t="str">
        <f>IF(AND('INPUT INF'!$C548="I",'INPUT INF'!$D548=$E$2003),'INPUT INF'!$A548,"")</f>
        <v/>
      </c>
      <c r="F2549" s="100" t="str">
        <f>IF(AND('INPUT INF'!$C548="I",'INPUT INF'!$D548=$F$2003),'INPUT INF'!$A548,"")</f>
        <v/>
      </c>
      <c r="G2549" s="100" t="str">
        <f>IF(AND('INPUT INF'!$C548="I",'INPUT INF'!$D548=$G$2003),'INPUT INF'!$A548,"")</f>
        <v/>
      </c>
      <c r="H2549" s="100" t="str">
        <f>IF(AND('INPUT INF'!$C548="II",'INPUT INF'!$D548=$H$2003),'INPUT INF'!$A548,"")</f>
        <v/>
      </c>
      <c r="I2549" s="100" t="str">
        <f>IF(AND('INPUT INF'!$C548="II",'INPUT INF'!$D548=$I$2003),'INPUT INF'!$A548,"")</f>
        <v/>
      </c>
      <c r="J2549" s="100" t="str">
        <f>IF(AND('INPUT INF'!$C548="II",'INPUT INF'!$D548=$J$2003),'INPUT INF'!$A548,"")</f>
        <v/>
      </c>
      <c r="K2549" s="100" t="str">
        <f>IF(AND('INPUT INF'!$C548="II",'INPUT INF'!$D548=$K$2003),'INPUT INF'!$A548,"")</f>
        <v/>
      </c>
      <c r="L2549" s="100" t="str">
        <f>IF(AND('INPUT INF'!$C548="II",'INPUT INF'!$D548=$L$2003),'INPUT INF'!$A548,"")</f>
        <v/>
      </c>
      <c r="M2549" s="100" t="str">
        <f>IF(AND('INPUT INF'!$C548="II",'INPUT INF'!$D548=$M$2003),'INPUT INF'!$A548,"")</f>
        <v/>
      </c>
      <c r="N2549" s="100" t="str">
        <f t="shared" si="7487"/>
        <v/>
      </c>
      <c r="O2549" s="100" t="str">
        <f t="shared" si="7492"/>
        <v/>
      </c>
      <c r="P2549" s="100" t="str">
        <f t="shared" si="7492"/>
        <v/>
      </c>
      <c r="Q2549" s="100" t="str">
        <f t="shared" si="7492"/>
        <v/>
      </c>
      <c r="R2549" s="100" t="str">
        <f t="shared" si="7492"/>
        <v/>
      </c>
      <c r="S2549" s="100" t="str">
        <f t="shared" si="7492"/>
        <v/>
      </c>
      <c r="T2549" s="100" t="str">
        <f t="shared" si="7492"/>
        <v/>
      </c>
      <c r="U2549" s="100" t="str">
        <f t="shared" si="7492"/>
        <v/>
      </c>
      <c r="V2549" s="100" t="str">
        <f t="shared" si="7492"/>
        <v/>
      </c>
      <c r="W2549" s="100" t="str">
        <f t="shared" si="7492"/>
        <v/>
      </c>
      <c r="X2549" s="100" t="str">
        <f t="shared" si="7492"/>
        <v/>
      </c>
      <c r="Y2549" s="100" t="str">
        <f t="shared" si="7493"/>
        <v/>
      </c>
      <c r="Z2549" s="100" t="str">
        <f t="shared" si="7493"/>
        <v/>
      </c>
      <c r="AA2549" s="100" t="str">
        <f t="shared" si="7493"/>
        <v/>
      </c>
      <c r="AB2549" s="100" t="str">
        <f t="shared" si="7493"/>
        <v/>
      </c>
      <c r="AC2549" s="100" t="str">
        <f t="shared" si="7493"/>
        <v/>
      </c>
      <c r="AD2549" s="100" t="str">
        <f t="shared" si="7493"/>
        <v/>
      </c>
      <c r="AE2549" s="100" t="str">
        <f t="shared" si="7493"/>
        <v/>
      </c>
      <c r="AF2549" s="100" t="str">
        <f t="shared" si="7493"/>
        <v/>
      </c>
      <c r="AG2549" s="100" t="str">
        <f t="shared" si="7493"/>
        <v/>
      </c>
      <c r="AH2549" s="100" t="str">
        <f t="shared" si="7493"/>
        <v/>
      </c>
      <c r="AI2549" s="100" t="str">
        <f t="shared" si="7493"/>
        <v/>
      </c>
      <c r="AJ2549" s="100" t="str">
        <f t="shared" si="7493"/>
        <v/>
      </c>
      <c r="AK2549" s="100" t="str">
        <f>IFERROR(VALUE(INDEX('INPUT DATA'!$Z$5:$Z$605,MATCH(CAL!N2549,'INPUT DATA'!$A$5:$A$605,0))),"")</f>
        <v/>
      </c>
      <c r="AL2549" s="100" t="str">
        <f>IFERROR(VALUE(INDEX('INPUT DATA'!$AA$5:$AA$605,MATCH(CAL!N2549,'INPUT DATA'!$A$5:$A$605,0))),"")</f>
        <v/>
      </c>
      <c r="AM2549" s="100" t="str">
        <f t="shared" si="7485"/>
        <v/>
      </c>
      <c r="AN2549" s="100" t="str">
        <f t="shared" si="7486"/>
        <v/>
      </c>
    </row>
    <row r="2550" spans="2:40" ht="15" customHeight="1" x14ac:dyDescent="0.25">
      <c r="B2550" s="115" t="str">
        <f>IF(AND('INPUT INF'!$C549="I",'INPUT INF'!$D549=$B$2003),'INPUT INF'!$A549,"")</f>
        <v/>
      </c>
      <c r="C2550" s="115" t="str">
        <f>IF(AND('INPUT INF'!$C549="I",'INPUT INF'!$D549=$C$2003),'INPUT INF'!$A549,"")</f>
        <v/>
      </c>
      <c r="D2550" s="100" t="str">
        <f>IF(AND('INPUT INF'!$C549="I",'INPUT INF'!$D549=$D$2003),'INPUT INF'!$A549,"")</f>
        <v/>
      </c>
      <c r="E2550" s="100" t="str">
        <f>IF(AND('INPUT INF'!$C549="I",'INPUT INF'!$D549=$E$2003),'INPUT INF'!$A549,"")</f>
        <v/>
      </c>
      <c r="F2550" s="100" t="str">
        <f>IF(AND('INPUT INF'!$C549="I",'INPUT INF'!$D549=$F$2003),'INPUT INF'!$A549,"")</f>
        <v/>
      </c>
      <c r="G2550" s="100" t="str">
        <f>IF(AND('INPUT INF'!$C549="I",'INPUT INF'!$D549=$G$2003),'INPUT INF'!$A549,"")</f>
        <v/>
      </c>
      <c r="H2550" s="100" t="str">
        <f>IF(AND('INPUT INF'!$C549="II",'INPUT INF'!$D549=$H$2003),'INPUT INF'!$A549,"")</f>
        <v/>
      </c>
      <c r="I2550" s="100" t="str">
        <f>IF(AND('INPUT INF'!$C549="II",'INPUT INF'!$D549=$I$2003),'INPUT INF'!$A549,"")</f>
        <v/>
      </c>
      <c r="J2550" s="100" t="str">
        <f>IF(AND('INPUT INF'!$C549="II",'INPUT INF'!$D549=$J$2003),'INPUT INF'!$A549,"")</f>
        <v/>
      </c>
      <c r="K2550" s="100" t="str">
        <f>IF(AND('INPUT INF'!$C549="II",'INPUT INF'!$D549=$K$2003),'INPUT INF'!$A549,"")</f>
        <v/>
      </c>
      <c r="L2550" s="100" t="str">
        <f>IF(AND('INPUT INF'!$C549="II",'INPUT INF'!$D549=$L$2003),'INPUT INF'!$A549,"")</f>
        <v/>
      </c>
      <c r="M2550" s="100" t="str">
        <f>IF(AND('INPUT INF'!$C549="II",'INPUT INF'!$D549=$M$2003),'INPUT INF'!$A549,"")</f>
        <v/>
      </c>
      <c r="N2550" s="100" t="str">
        <f t="shared" si="7487"/>
        <v/>
      </c>
      <c r="O2550" s="100" t="str">
        <f t="shared" si="7492"/>
        <v/>
      </c>
      <c r="P2550" s="100" t="str">
        <f t="shared" si="7492"/>
        <v/>
      </c>
      <c r="Q2550" s="100" t="str">
        <f t="shared" si="7492"/>
        <v/>
      </c>
      <c r="R2550" s="100" t="str">
        <f t="shared" si="7492"/>
        <v/>
      </c>
      <c r="S2550" s="100" t="str">
        <f t="shared" si="7492"/>
        <v/>
      </c>
      <c r="T2550" s="100" t="str">
        <f t="shared" si="7492"/>
        <v/>
      </c>
      <c r="U2550" s="100" t="str">
        <f t="shared" si="7492"/>
        <v/>
      </c>
      <c r="V2550" s="100" t="str">
        <f t="shared" si="7492"/>
        <v/>
      </c>
      <c r="W2550" s="100" t="str">
        <f t="shared" si="7492"/>
        <v/>
      </c>
      <c r="X2550" s="100" t="str">
        <f t="shared" si="7492"/>
        <v/>
      </c>
      <c r="Y2550" s="100" t="str">
        <f t="shared" si="7493"/>
        <v/>
      </c>
      <c r="Z2550" s="100" t="str">
        <f t="shared" si="7493"/>
        <v/>
      </c>
      <c r="AA2550" s="100" t="str">
        <f t="shared" si="7493"/>
        <v/>
      </c>
      <c r="AB2550" s="100" t="str">
        <f t="shared" si="7493"/>
        <v/>
      </c>
      <c r="AC2550" s="100" t="str">
        <f t="shared" si="7493"/>
        <v/>
      </c>
      <c r="AD2550" s="100" t="str">
        <f t="shared" si="7493"/>
        <v/>
      </c>
      <c r="AE2550" s="100" t="str">
        <f t="shared" si="7493"/>
        <v/>
      </c>
      <c r="AF2550" s="100" t="str">
        <f t="shared" si="7493"/>
        <v/>
      </c>
      <c r="AG2550" s="100" t="str">
        <f t="shared" si="7493"/>
        <v/>
      </c>
      <c r="AH2550" s="100" t="str">
        <f t="shared" si="7493"/>
        <v/>
      </c>
      <c r="AI2550" s="100" t="str">
        <f t="shared" si="7493"/>
        <v/>
      </c>
      <c r="AJ2550" s="100" t="str">
        <f t="shared" si="7493"/>
        <v/>
      </c>
      <c r="AK2550" s="100" t="str">
        <f>IFERROR(VALUE(INDEX('INPUT DATA'!$Z$5:$Z$605,MATCH(CAL!N2550,'INPUT DATA'!$A$5:$A$605,0))),"")</f>
        <v/>
      </c>
      <c r="AL2550" s="100" t="str">
        <f>IFERROR(VALUE(INDEX('INPUT DATA'!$AA$5:$AA$605,MATCH(CAL!N2550,'INPUT DATA'!$A$5:$A$605,0))),"")</f>
        <v/>
      </c>
      <c r="AM2550" s="100" t="str">
        <f t="shared" si="7485"/>
        <v/>
      </c>
      <c r="AN2550" s="100" t="str">
        <f t="shared" si="7486"/>
        <v/>
      </c>
    </row>
    <row r="2551" spans="2:40" ht="15" customHeight="1" x14ac:dyDescent="0.25">
      <c r="B2551" s="115" t="str">
        <f>IF(AND('INPUT INF'!$C550="I",'INPUT INF'!$D550=$B$2003),'INPUT INF'!$A550,"")</f>
        <v/>
      </c>
      <c r="C2551" s="115" t="str">
        <f>IF(AND('INPUT INF'!$C550="I",'INPUT INF'!$D550=$C$2003),'INPUT INF'!$A550,"")</f>
        <v/>
      </c>
      <c r="D2551" s="100" t="str">
        <f>IF(AND('INPUT INF'!$C550="I",'INPUT INF'!$D550=$D$2003),'INPUT INF'!$A550,"")</f>
        <v/>
      </c>
      <c r="E2551" s="100" t="str">
        <f>IF(AND('INPUT INF'!$C550="I",'INPUT INF'!$D550=$E$2003),'INPUT INF'!$A550,"")</f>
        <v/>
      </c>
      <c r="F2551" s="100" t="str">
        <f>IF(AND('INPUT INF'!$C550="I",'INPUT INF'!$D550=$F$2003),'INPUT INF'!$A550,"")</f>
        <v/>
      </c>
      <c r="G2551" s="100" t="str">
        <f>IF(AND('INPUT INF'!$C550="I",'INPUT INF'!$D550=$G$2003),'INPUT INF'!$A550,"")</f>
        <v/>
      </c>
      <c r="H2551" s="100" t="str">
        <f>IF(AND('INPUT INF'!$C550="II",'INPUT INF'!$D550=$H$2003),'INPUT INF'!$A550,"")</f>
        <v/>
      </c>
      <c r="I2551" s="100" t="str">
        <f>IF(AND('INPUT INF'!$C550="II",'INPUT INF'!$D550=$I$2003),'INPUT INF'!$A550,"")</f>
        <v/>
      </c>
      <c r="J2551" s="100" t="str">
        <f>IF(AND('INPUT INF'!$C550="II",'INPUT INF'!$D550=$J$2003),'INPUT INF'!$A550,"")</f>
        <v/>
      </c>
      <c r="K2551" s="100" t="str">
        <f>IF(AND('INPUT INF'!$C550="II",'INPUT INF'!$D550=$K$2003),'INPUT INF'!$A550,"")</f>
        <v/>
      </c>
      <c r="L2551" s="100" t="str">
        <f>IF(AND('INPUT INF'!$C550="II",'INPUT INF'!$D550=$L$2003),'INPUT INF'!$A550,"")</f>
        <v/>
      </c>
      <c r="M2551" s="100" t="str">
        <f>IF(AND('INPUT INF'!$C550="II",'INPUT INF'!$D550=$M$2003),'INPUT INF'!$A550,"")</f>
        <v/>
      </c>
      <c r="N2551" s="100" t="str">
        <f t="shared" si="7487"/>
        <v/>
      </c>
      <c r="O2551" s="100" t="str">
        <f t="shared" si="7492"/>
        <v/>
      </c>
      <c r="P2551" s="100" t="str">
        <f t="shared" si="7492"/>
        <v/>
      </c>
      <c r="Q2551" s="100" t="str">
        <f t="shared" si="7492"/>
        <v/>
      </c>
      <c r="R2551" s="100" t="str">
        <f t="shared" si="7492"/>
        <v/>
      </c>
      <c r="S2551" s="100" t="str">
        <f t="shared" si="7492"/>
        <v/>
      </c>
      <c r="T2551" s="100" t="str">
        <f t="shared" si="7492"/>
        <v/>
      </c>
      <c r="U2551" s="100" t="str">
        <f t="shared" si="7492"/>
        <v/>
      </c>
      <c r="V2551" s="100" t="str">
        <f t="shared" si="7492"/>
        <v/>
      </c>
      <c r="W2551" s="100" t="str">
        <f t="shared" si="7492"/>
        <v/>
      </c>
      <c r="X2551" s="100" t="str">
        <f t="shared" si="7492"/>
        <v/>
      </c>
      <c r="Y2551" s="100" t="str">
        <f t="shared" si="7493"/>
        <v/>
      </c>
      <c r="Z2551" s="100" t="str">
        <f t="shared" si="7493"/>
        <v/>
      </c>
      <c r="AA2551" s="100" t="str">
        <f t="shared" si="7493"/>
        <v/>
      </c>
      <c r="AB2551" s="100" t="str">
        <f t="shared" si="7493"/>
        <v/>
      </c>
      <c r="AC2551" s="100" t="str">
        <f t="shared" si="7493"/>
        <v/>
      </c>
      <c r="AD2551" s="100" t="str">
        <f t="shared" si="7493"/>
        <v/>
      </c>
      <c r="AE2551" s="100" t="str">
        <f t="shared" si="7493"/>
        <v/>
      </c>
      <c r="AF2551" s="100" t="str">
        <f t="shared" si="7493"/>
        <v/>
      </c>
      <c r="AG2551" s="100" t="str">
        <f t="shared" si="7493"/>
        <v/>
      </c>
      <c r="AH2551" s="100" t="str">
        <f t="shared" si="7493"/>
        <v/>
      </c>
      <c r="AI2551" s="100" t="str">
        <f t="shared" si="7493"/>
        <v/>
      </c>
      <c r="AJ2551" s="100" t="str">
        <f t="shared" si="7493"/>
        <v/>
      </c>
      <c r="AK2551" s="100" t="str">
        <f>IFERROR(VALUE(INDEX('INPUT DATA'!$Z$5:$Z$605,MATCH(CAL!N2551,'INPUT DATA'!$A$5:$A$605,0))),"")</f>
        <v/>
      </c>
      <c r="AL2551" s="100" t="str">
        <f>IFERROR(VALUE(INDEX('INPUT DATA'!$AA$5:$AA$605,MATCH(CAL!N2551,'INPUT DATA'!$A$5:$A$605,0))),"")</f>
        <v/>
      </c>
      <c r="AM2551" s="100" t="str">
        <f t="shared" si="7485"/>
        <v/>
      </c>
      <c r="AN2551" s="100" t="str">
        <f t="shared" si="7486"/>
        <v/>
      </c>
    </row>
    <row r="2552" spans="2:40" ht="15" customHeight="1" x14ac:dyDescent="0.25">
      <c r="B2552" s="115" t="str">
        <f>IF(AND('INPUT INF'!$C551="I",'INPUT INF'!$D551=$B$2003),'INPUT INF'!$A551,"")</f>
        <v/>
      </c>
      <c r="C2552" s="115" t="str">
        <f>IF(AND('INPUT INF'!$C551="I",'INPUT INF'!$D551=$C$2003),'INPUT INF'!$A551,"")</f>
        <v/>
      </c>
      <c r="D2552" s="100" t="str">
        <f>IF(AND('INPUT INF'!$C551="I",'INPUT INF'!$D551=$D$2003),'INPUT INF'!$A551,"")</f>
        <v/>
      </c>
      <c r="E2552" s="100" t="str">
        <f>IF(AND('INPUT INF'!$C551="I",'INPUT INF'!$D551=$E$2003),'INPUT INF'!$A551,"")</f>
        <v/>
      </c>
      <c r="F2552" s="100" t="str">
        <f>IF(AND('INPUT INF'!$C551="I",'INPUT INF'!$D551=$F$2003),'INPUT INF'!$A551,"")</f>
        <v/>
      </c>
      <c r="G2552" s="100" t="str">
        <f>IF(AND('INPUT INF'!$C551="I",'INPUT INF'!$D551=$G$2003),'INPUT INF'!$A551,"")</f>
        <v/>
      </c>
      <c r="H2552" s="100" t="str">
        <f>IF(AND('INPUT INF'!$C551="II",'INPUT INF'!$D551=$H$2003),'INPUT INF'!$A551,"")</f>
        <v/>
      </c>
      <c r="I2552" s="100" t="str">
        <f>IF(AND('INPUT INF'!$C551="II",'INPUT INF'!$D551=$I$2003),'INPUT INF'!$A551,"")</f>
        <v/>
      </c>
      <c r="J2552" s="100" t="str">
        <f>IF(AND('INPUT INF'!$C551="II",'INPUT INF'!$D551=$J$2003),'INPUT INF'!$A551,"")</f>
        <v/>
      </c>
      <c r="K2552" s="100" t="str">
        <f>IF(AND('INPUT INF'!$C551="II",'INPUT INF'!$D551=$K$2003),'INPUT INF'!$A551,"")</f>
        <v/>
      </c>
      <c r="L2552" s="100" t="str">
        <f>IF(AND('INPUT INF'!$C551="II",'INPUT INF'!$D551=$L$2003),'INPUT INF'!$A551,"")</f>
        <v/>
      </c>
      <c r="M2552" s="100" t="str">
        <f>IF(AND('INPUT INF'!$C551="II",'INPUT INF'!$D551=$M$2003),'INPUT INF'!$A551,"")</f>
        <v/>
      </c>
      <c r="N2552" s="100" t="str">
        <f t="shared" si="7487"/>
        <v/>
      </c>
      <c r="O2552" s="100" t="str">
        <f t="shared" si="7492"/>
        <v/>
      </c>
      <c r="P2552" s="100" t="str">
        <f t="shared" si="7492"/>
        <v/>
      </c>
      <c r="Q2552" s="100" t="str">
        <f t="shared" si="7492"/>
        <v/>
      </c>
      <c r="R2552" s="100" t="str">
        <f t="shared" si="7492"/>
        <v/>
      </c>
      <c r="S2552" s="100" t="str">
        <f t="shared" si="7492"/>
        <v/>
      </c>
      <c r="T2552" s="100" t="str">
        <f t="shared" si="7492"/>
        <v/>
      </c>
      <c r="U2552" s="100" t="str">
        <f t="shared" si="7492"/>
        <v/>
      </c>
      <c r="V2552" s="100" t="str">
        <f t="shared" si="7492"/>
        <v/>
      </c>
      <c r="W2552" s="100" t="str">
        <f t="shared" si="7492"/>
        <v/>
      </c>
      <c r="X2552" s="100" t="str">
        <f t="shared" si="7492"/>
        <v/>
      </c>
      <c r="Y2552" s="100" t="str">
        <f t="shared" si="7493"/>
        <v/>
      </c>
      <c r="Z2552" s="100" t="str">
        <f t="shared" si="7493"/>
        <v/>
      </c>
      <c r="AA2552" s="100" t="str">
        <f t="shared" si="7493"/>
        <v/>
      </c>
      <c r="AB2552" s="100" t="str">
        <f t="shared" si="7493"/>
        <v/>
      </c>
      <c r="AC2552" s="100" t="str">
        <f t="shared" si="7493"/>
        <v/>
      </c>
      <c r="AD2552" s="100" t="str">
        <f t="shared" si="7493"/>
        <v/>
      </c>
      <c r="AE2552" s="100" t="str">
        <f t="shared" si="7493"/>
        <v/>
      </c>
      <c r="AF2552" s="100" t="str">
        <f t="shared" si="7493"/>
        <v/>
      </c>
      <c r="AG2552" s="100" t="str">
        <f t="shared" si="7493"/>
        <v/>
      </c>
      <c r="AH2552" s="100" t="str">
        <f t="shared" si="7493"/>
        <v/>
      </c>
      <c r="AI2552" s="100" t="str">
        <f t="shared" si="7493"/>
        <v/>
      </c>
      <c r="AJ2552" s="100" t="str">
        <f t="shared" si="7493"/>
        <v/>
      </c>
      <c r="AK2552" s="100" t="str">
        <f>IFERROR(VALUE(INDEX('INPUT DATA'!$Z$5:$Z$605,MATCH(CAL!N2552,'INPUT DATA'!$A$5:$A$605,0))),"")</f>
        <v/>
      </c>
      <c r="AL2552" s="100" t="str">
        <f>IFERROR(VALUE(INDEX('INPUT DATA'!$AA$5:$AA$605,MATCH(CAL!N2552,'INPUT DATA'!$A$5:$A$605,0))),"")</f>
        <v/>
      </c>
      <c r="AM2552" s="100" t="str">
        <f t="shared" si="7485"/>
        <v/>
      </c>
      <c r="AN2552" s="100" t="str">
        <f t="shared" si="7486"/>
        <v/>
      </c>
    </row>
    <row r="2553" spans="2:40" ht="15" customHeight="1" x14ac:dyDescent="0.25">
      <c r="B2553" s="115" t="str">
        <f>IF(AND('INPUT INF'!$C552="I",'INPUT INF'!$D552=$B$2003),'INPUT INF'!$A552,"")</f>
        <v/>
      </c>
      <c r="C2553" s="115" t="str">
        <f>IF(AND('INPUT INF'!$C552="I",'INPUT INF'!$D552=$C$2003),'INPUT INF'!$A552,"")</f>
        <v/>
      </c>
      <c r="D2553" s="100" t="str">
        <f>IF(AND('INPUT INF'!$C552="I",'INPUT INF'!$D552=$D$2003),'INPUT INF'!$A552,"")</f>
        <v/>
      </c>
      <c r="E2553" s="100" t="str">
        <f>IF(AND('INPUT INF'!$C552="I",'INPUT INF'!$D552=$E$2003),'INPUT INF'!$A552,"")</f>
        <v/>
      </c>
      <c r="F2553" s="100" t="str">
        <f>IF(AND('INPUT INF'!$C552="I",'INPUT INF'!$D552=$F$2003),'INPUT INF'!$A552,"")</f>
        <v/>
      </c>
      <c r="G2553" s="100" t="str">
        <f>IF(AND('INPUT INF'!$C552="I",'INPUT INF'!$D552=$G$2003),'INPUT INF'!$A552,"")</f>
        <v/>
      </c>
      <c r="H2553" s="100" t="str">
        <f>IF(AND('INPUT INF'!$C552="II",'INPUT INF'!$D552=$H$2003),'INPUT INF'!$A552,"")</f>
        <v/>
      </c>
      <c r="I2553" s="100" t="str">
        <f>IF(AND('INPUT INF'!$C552="II",'INPUT INF'!$D552=$I$2003),'INPUT INF'!$A552,"")</f>
        <v/>
      </c>
      <c r="J2553" s="100" t="str">
        <f>IF(AND('INPUT INF'!$C552="II",'INPUT INF'!$D552=$J$2003),'INPUT INF'!$A552,"")</f>
        <v/>
      </c>
      <c r="K2553" s="100" t="str">
        <f>IF(AND('INPUT INF'!$C552="II",'INPUT INF'!$D552=$K$2003),'INPUT INF'!$A552,"")</f>
        <v/>
      </c>
      <c r="L2553" s="100" t="str">
        <f>IF(AND('INPUT INF'!$C552="II",'INPUT INF'!$D552=$L$2003),'INPUT INF'!$A552,"")</f>
        <v/>
      </c>
      <c r="M2553" s="100" t="str">
        <f>IF(AND('INPUT INF'!$C552="II",'INPUT INF'!$D552=$M$2003),'INPUT INF'!$A552,"")</f>
        <v/>
      </c>
      <c r="N2553" s="100" t="str">
        <f t="shared" si="7487"/>
        <v/>
      </c>
      <c r="O2553" s="100" t="str">
        <f t="shared" si="7492"/>
        <v/>
      </c>
      <c r="P2553" s="100" t="str">
        <f t="shared" si="7492"/>
        <v/>
      </c>
      <c r="Q2553" s="100" t="str">
        <f t="shared" si="7492"/>
        <v/>
      </c>
      <c r="R2553" s="100" t="str">
        <f t="shared" si="7492"/>
        <v/>
      </c>
      <c r="S2553" s="100" t="str">
        <f t="shared" si="7492"/>
        <v/>
      </c>
      <c r="T2553" s="100" t="str">
        <f t="shared" si="7492"/>
        <v/>
      </c>
      <c r="U2553" s="100" t="str">
        <f t="shared" si="7492"/>
        <v/>
      </c>
      <c r="V2553" s="100" t="str">
        <f t="shared" si="7492"/>
        <v/>
      </c>
      <c r="W2553" s="100" t="str">
        <f t="shared" si="7492"/>
        <v/>
      </c>
      <c r="X2553" s="100" t="str">
        <f t="shared" si="7492"/>
        <v/>
      </c>
      <c r="Y2553" s="100" t="str">
        <f t="shared" si="7493"/>
        <v/>
      </c>
      <c r="Z2553" s="100" t="str">
        <f t="shared" si="7493"/>
        <v/>
      </c>
      <c r="AA2553" s="100" t="str">
        <f t="shared" si="7493"/>
        <v/>
      </c>
      <c r="AB2553" s="100" t="str">
        <f t="shared" si="7493"/>
        <v/>
      </c>
      <c r="AC2553" s="100" t="str">
        <f t="shared" si="7493"/>
        <v/>
      </c>
      <c r="AD2553" s="100" t="str">
        <f t="shared" si="7493"/>
        <v/>
      </c>
      <c r="AE2553" s="100" t="str">
        <f t="shared" si="7493"/>
        <v/>
      </c>
      <c r="AF2553" s="100" t="str">
        <f t="shared" si="7493"/>
        <v/>
      </c>
      <c r="AG2553" s="100" t="str">
        <f t="shared" si="7493"/>
        <v/>
      </c>
      <c r="AH2553" s="100" t="str">
        <f t="shared" si="7493"/>
        <v/>
      </c>
      <c r="AI2553" s="100" t="str">
        <f t="shared" si="7493"/>
        <v/>
      </c>
      <c r="AJ2553" s="100" t="str">
        <f t="shared" si="7493"/>
        <v/>
      </c>
      <c r="AK2553" s="100" t="str">
        <f>IFERROR(VALUE(INDEX('INPUT DATA'!$Z$5:$Z$605,MATCH(CAL!N2553,'INPUT DATA'!$A$5:$A$605,0))),"")</f>
        <v/>
      </c>
      <c r="AL2553" s="100" t="str">
        <f>IFERROR(VALUE(INDEX('INPUT DATA'!$AA$5:$AA$605,MATCH(CAL!N2553,'INPUT DATA'!$A$5:$A$605,0))),"")</f>
        <v/>
      </c>
      <c r="AM2553" s="100" t="str">
        <f t="shared" si="7485"/>
        <v/>
      </c>
      <c r="AN2553" s="100" t="str">
        <f t="shared" si="7486"/>
        <v/>
      </c>
    </row>
    <row r="2554" spans="2:40" ht="15" customHeight="1" x14ac:dyDescent="0.25">
      <c r="B2554" s="115" t="str">
        <f>IF(AND('INPUT INF'!$C553="I",'INPUT INF'!$D553=$B$2003),'INPUT INF'!$A553,"")</f>
        <v/>
      </c>
      <c r="C2554" s="115" t="str">
        <f>IF(AND('INPUT INF'!$C553="I",'INPUT INF'!$D553=$C$2003),'INPUT INF'!$A553,"")</f>
        <v/>
      </c>
      <c r="D2554" s="100" t="str">
        <f>IF(AND('INPUT INF'!$C553="I",'INPUT INF'!$D553=$D$2003),'INPUT INF'!$A553,"")</f>
        <v/>
      </c>
      <c r="E2554" s="100" t="str">
        <f>IF(AND('INPUT INF'!$C553="I",'INPUT INF'!$D553=$E$2003),'INPUT INF'!$A553,"")</f>
        <v/>
      </c>
      <c r="F2554" s="100" t="str">
        <f>IF(AND('INPUT INF'!$C553="I",'INPUT INF'!$D553=$F$2003),'INPUT INF'!$A553,"")</f>
        <v/>
      </c>
      <c r="G2554" s="100" t="str">
        <f>IF(AND('INPUT INF'!$C553="I",'INPUT INF'!$D553=$G$2003),'INPUT INF'!$A553,"")</f>
        <v/>
      </c>
      <c r="H2554" s="100" t="str">
        <f>IF(AND('INPUT INF'!$C553="II",'INPUT INF'!$D553=$H$2003),'INPUT INF'!$A553,"")</f>
        <v/>
      </c>
      <c r="I2554" s="100" t="str">
        <f>IF(AND('INPUT INF'!$C553="II",'INPUT INF'!$D553=$I$2003),'INPUT INF'!$A553,"")</f>
        <v/>
      </c>
      <c r="J2554" s="100" t="str">
        <f>IF(AND('INPUT INF'!$C553="II",'INPUT INF'!$D553=$J$2003),'INPUT INF'!$A553,"")</f>
        <v/>
      </c>
      <c r="K2554" s="100" t="str">
        <f>IF(AND('INPUT INF'!$C553="II",'INPUT INF'!$D553=$K$2003),'INPUT INF'!$A553,"")</f>
        <v/>
      </c>
      <c r="L2554" s="100" t="str">
        <f>IF(AND('INPUT INF'!$C553="II",'INPUT INF'!$D553=$L$2003),'INPUT INF'!$A553,"")</f>
        <v/>
      </c>
      <c r="M2554" s="100" t="str">
        <f>IF(AND('INPUT INF'!$C553="II",'INPUT INF'!$D553=$M$2003),'INPUT INF'!$A553,"")</f>
        <v/>
      </c>
      <c r="N2554" s="100" t="str">
        <f t="shared" si="7487"/>
        <v/>
      </c>
      <c r="O2554" s="100" t="str">
        <f t="shared" ref="O2554:X2563" si="7494">VLOOKUP($N2554,$B$1003:$AA$1901,O$2003,FALSE)</f>
        <v/>
      </c>
      <c r="P2554" s="100" t="str">
        <f t="shared" si="7494"/>
        <v/>
      </c>
      <c r="Q2554" s="100" t="str">
        <f t="shared" si="7494"/>
        <v/>
      </c>
      <c r="R2554" s="100" t="str">
        <f t="shared" si="7494"/>
        <v/>
      </c>
      <c r="S2554" s="100" t="str">
        <f t="shared" si="7494"/>
        <v/>
      </c>
      <c r="T2554" s="100" t="str">
        <f t="shared" si="7494"/>
        <v/>
      </c>
      <c r="U2554" s="100" t="str">
        <f t="shared" si="7494"/>
        <v/>
      </c>
      <c r="V2554" s="100" t="str">
        <f t="shared" si="7494"/>
        <v/>
      </c>
      <c r="W2554" s="100" t="str">
        <f t="shared" si="7494"/>
        <v/>
      </c>
      <c r="X2554" s="100" t="str">
        <f t="shared" si="7494"/>
        <v/>
      </c>
      <c r="Y2554" s="100" t="str">
        <f t="shared" ref="Y2554:AJ2563" si="7495">VLOOKUP($N2554,$B$1003:$AA$1901,Y$2003,FALSE)</f>
        <v/>
      </c>
      <c r="Z2554" s="100" t="str">
        <f t="shared" si="7495"/>
        <v/>
      </c>
      <c r="AA2554" s="100" t="str">
        <f t="shared" si="7495"/>
        <v/>
      </c>
      <c r="AB2554" s="100" t="str">
        <f t="shared" si="7495"/>
        <v/>
      </c>
      <c r="AC2554" s="100" t="str">
        <f t="shared" si="7495"/>
        <v/>
      </c>
      <c r="AD2554" s="100" t="str">
        <f t="shared" si="7495"/>
        <v/>
      </c>
      <c r="AE2554" s="100" t="str">
        <f t="shared" si="7495"/>
        <v/>
      </c>
      <c r="AF2554" s="100" t="str">
        <f t="shared" si="7495"/>
        <v/>
      </c>
      <c r="AG2554" s="100" t="str">
        <f t="shared" si="7495"/>
        <v/>
      </c>
      <c r="AH2554" s="100" t="str">
        <f t="shared" si="7495"/>
        <v/>
      </c>
      <c r="AI2554" s="100" t="str">
        <f t="shared" si="7495"/>
        <v/>
      </c>
      <c r="AJ2554" s="100" t="str">
        <f t="shared" si="7495"/>
        <v/>
      </c>
      <c r="AK2554" s="100" t="str">
        <f>IFERROR(VALUE(INDEX('INPUT DATA'!$Z$5:$Z$605,MATCH(CAL!N2554,'INPUT DATA'!$A$5:$A$605,0))),"")</f>
        <v/>
      </c>
      <c r="AL2554" s="100" t="str">
        <f>IFERROR(VALUE(INDEX('INPUT DATA'!$AA$5:$AA$605,MATCH(CAL!N2554,'INPUT DATA'!$A$5:$A$605,0))),"")</f>
        <v/>
      </c>
      <c r="AM2554" s="100" t="str">
        <f t="shared" si="7485"/>
        <v/>
      </c>
      <c r="AN2554" s="100" t="str">
        <f t="shared" si="7486"/>
        <v/>
      </c>
    </row>
    <row r="2555" spans="2:40" ht="15" customHeight="1" x14ac:dyDescent="0.25">
      <c r="B2555" s="115" t="str">
        <f>IF(AND('INPUT INF'!$C554="I",'INPUT INF'!$D554=$B$2003),'INPUT INF'!$A554,"")</f>
        <v/>
      </c>
      <c r="C2555" s="115" t="str">
        <f>IF(AND('INPUT INF'!$C554="I",'INPUT INF'!$D554=$C$2003),'INPUT INF'!$A554,"")</f>
        <v/>
      </c>
      <c r="D2555" s="100" t="str">
        <f>IF(AND('INPUT INF'!$C554="I",'INPUT INF'!$D554=$D$2003),'INPUT INF'!$A554,"")</f>
        <v/>
      </c>
      <c r="E2555" s="100" t="str">
        <f>IF(AND('INPUT INF'!$C554="I",'INPUT INF'!$D554=$E$2003),'INPUT INF'!$A554,"")</f>
        <v/>
      </c>
      <c r="F2555" s="100" t="str">
        <f>IF(AND('INPUT INF'!$C554="I",'INPUT INF'!$D554=$F$2003),'INPUT INF'!$A554,"")</f>
        <v/>
      </c>
      <c r="G2555" s="100" t="str">
        <f>IF(AND('INPUT INF'!$C554="I",'INPUT INF'!$D554=$G$2003),'INPUT INF'!$A554,"")</f>
        <v/>
      </c>
      <c r="H2555" s="100" t="str">
        <f>IF(AND('INPUT INF'!$C554="II",'INPUT INF'!$D554=$H$2003),'INPUT INF'!$A554,"")</f>
        <v/>
      </c>
      <c r="I2555" s="100" t="str">
        <f>IF(AND('INPUT INF'!$C554="II",'INPUT INF'!$D554=$I$2003),'INPUT INF'!$A554,"")</f>
        <v/>
      </c>
      <c r="J2555" s="100" t="str">
        <f>IF(AND('INPUT INF'!$C554="II",'INPUT INF'!$D554=$J$2003),'INPUT INF'!$A554,"")</f>
        <v/>
      </c>
      <c r="K2555" s="100" t="str">
        <f>IF(AND('INPUT INF'!$C554="II",'INPUT INF'!$D554=$K$2003),'INPUT INF'!$A554,"")</f>
        <v/>
      </c>
      <c r="L2555" s="100" t="str">
        <f>IF(AND('INPUT INF'!$C554="II",'INPUT INF'!$D554=$L$2003),'INPUT INF'!$A554,"")</f>
        <v/>
      </c>
      <c r="M2555" s="100" t="str">
        <f>IF(AND('INPUT INF'!$C554="II",'INPUT INF'!$D554=$M$2003),'INPUT INF'!$A554,"")</f>
        <v/>
      </c>
      <c r="N2555" s="100" t="str">
        <f t="shared" si="7487"/>
        <v/>
      </c>
      <c r="O2555" s="100" t="str">
        <f t="shared" si="7494"/>
        <v/>
      </c>
      <c r="P2555" s="100" t="str">
        <f t="shared" si="7494"/>
        <v/>
      </c>
      <c r="Q2555" s="100" t="str">
        <f t="shared" si="7494"/>
        <v/>
      </c>
      <c r="R2555" s="100" t="str">
        <f t="shared" si="7494"/>
        <v/>
      </c>
      <c r="S2555" s="100" t="str">
        <f t="shared" si="7494"/>
        <v/>
      </c>
      <c r="T2555" s="100" t="str">
        <f t="shared" si="7494"/>
        <v/>
      </c>
      <c r="U2555" s="100" t="str">
        <f t="shared" si="7494"/>
        <v/>
      </c>
      <c r="V2555" s="100" t="str">
        <f t="shared" si="7494"/>
        <v/>
      </c>
      <c r="W2555" s="100" t="str">
        <f t="shared" si="7494"/>
        <v/>
      </c>
      <c r="X2555" s="100" t="str">
        <f t="shared" si="7494"/>
        <v/>
      </c>
      <c r="Y2555" s="100" t="str">
        <f t="shared" si="7495"/>
        <v/>
      </c>
      <c r="Z2555" s="100" t="str">
        <f t="shared" si="7495"/>
        <v/>
      </c>
      <c r="AA2555" s="100" t="str">
        <f t="shared" si="7495"/>
        <v/>
      </c>
      <c r="AB2555" s="100" t="str">
        <f t="shared" si="7495"/>
        <v/>
      </c>
      <c r="AC2555" s="100" t="str">
        <f t="shared" si="7495"/>
        <v/>
      </c>
      <c r="AD2555" s="100" t="str">
        <f t="shared" si="7495"/>
        <v/>
      </c>
      <c r="AE2555" s="100" t="str">
        <f t="shared" si="7495"/>
        <v/>
      </c>
      <c r="AF2555" s="100" t="str">
        <f t="shared" si="7495"/>
        <v/>
      </c>
      <c r="AG2555" s="100" t="str">
        <f t="shared" si="7495"/>
        <v/>
      </c>
      <c r="AH2555" s="100" t="str">
        <f t="shared" si="7495"/>
        <v/>
      </c>
      <c r="AI2555" s="100" t="str">
        <f t="shared" si="7495"/>
        <v/>
      </c>
      <c r="AJ2555" s="100" t="str">
        <f t="shared" si="7495"/>
        <v/>
      </c>
      <c r="AK2555" s="100" t="str">
        <f>IFERROR(VALUE(INDEX('INPUT DATA'!$Z$5:$Z$605,MATCH(CAL!N2555,'INPUT DATA'!$A$5:$A$605,0))),"")</f>
        <v/>
      </c>
      <c r="AL2555" s="100" t="str">
        <f>IFERROR(VALUE(INDEX('INPUT DATA'!$AA$5:$AA$605,MATCH(CAL!N2555,'INPUT DATA'!$A$5:$A$605,0))),"")</f>
        <v/>
      </c>
      <c r="AM2555" s="100" t="str">
        <f t="shared" si="7485"/>
        <v/>
      </c>
      <c r="AN2555" s="100" t="str">
        <f t="shared" si="7486"/>
        <v/>
      </c>
    </row>
    <row r="2556" spans="2:40" ht="15" customHeight="1" x14ac:dyDescent="0.25">
      <c r="B2556" s="115" t="str">
        <f>IF(AND('INPUT INF'!$C555="I",'INPUT INF'!$D555=$B$2003),'INPUT INF'!$A555,"")</f>
        <v/>
      </c>
      <c r="C2556" s="115" t="str">
        <f>IF(AND('INPUT INF'!$C555="I",'INPUT INF'!$D555=$C$2003),'INPUT INF'!$A555,"")</f>
        <v/>
      </c>
      <c r="D2556" s="100" t="str">
        <f>IF(AND('INPUT INF'!$C555="I",'INPUT INF'!$D555=$D$2003),'INPUT INF'!$A555,"")</f>
        <v/>
      </c>
      <c r="E2556" s="100" t="str">
        <f>IF(AND('INPUT INF'!$C555="I",'INPUT INF'!$D555=$E$2003),'INPUT INF'!$A555,"")</f>
        <v/>
      </c>
      <c r="F2556" s="100" t="str">
        <f>IF(AND('INPUT INF'!$C555="I",'INPUT INF'!$D555=$F$2003),'INPUT INF'!$A555,"")</f>
        <v/>
      </c>
      <c r="G2556" s="100" t="str">
        <f>IF(AND('INPUT INF'!$C555="I",'INPUT INF'!$D555=$G$2003),'INPUT INF'!$A555,"")</f>
        <v/>
      </c>
      <c r="H2556" s="100" t="str">
        <f>IF(AND('INPUT INF'!$C555="II",'INPUT INF'!$D555=$H$2003),'INPUT INF'!$A555,"")</f>
        <v/>
      </c>
      <c r="I2556" s="100" t="str">
        <f>IF(AND('INPUT INF'!$C555="II",'INPUT INF'!$D555=$I$2003),'INPUT INF'!$A555,"")</f>
        <v/>
      </c>
      <c r="J2556" s="100" t="str">
        <f>IF(AND('INPUT INF'!$C555="II",'INPUT INF'!$D555=$J$2003),'INPUT INF'!$A555,"")</f>
        <v/>
      </c>
      <c r="K2556" s="100" t="str">
        <f>IF(AND('INPUT INF'!$C555="II",'INPUT INF'!$D555=$K$2003),'INPUT INF'!$A555,"")</f>
        <v/>
      </c>
      <c r="L2556" s="100" t="str">
        <f>IF(AND('INPUT INF'!$C555="II",'INPUT INF'!$D555=$L$2003),'INPUT INF'!$A555,"")</f>
        <v/>
      </c>
      <c r="M2556" s="100" t="str">
        <f>IF(AND('INPUT INF'!$C555="II",'INPUT INF'!$D555=$M$2003),'INPUT INF'!$A555,"")</f>
        <v/>
      </c>
      <c r="N2556" s="100" t="str">
        <f t="shared" si="7487"/>
        <v/>
      </c>
      <c r="O2556" s="100" t="str">
        <f t="shared" si="7494"/>
        <v/>
      </c>
      <c r="P2556" s="100" t="str">
        <f t="shared" si="7494"/>
        <v/>
      </c>
      <c r="Q2556" s="100" t="str">
        <f t="shared" si="7494"/>
        <v/>
      </c>
      <c r="R2556" s="100" t="str">
        <f t="shared" si="7494"/>
        <v/>
      </c>
      <c r="S2556" s="100" t="str">
        <f t="shared" si="7494"/>
        <v/>
      </c>
      <c r="T2556" s="100" t="str">
        <f t="shared" si="7494"/>
        <v/>
      </c>
      <c r="U2556" s="100" t="str">
        <f t="shared" si="7494"/>
        <v/>
      </c>
      <c r="V2556" s="100" t="str">
        <f t="shared" si="7494"/>
        <v/>
      </c>
      <c r="W2556" s="100" t="str">
        <f t="shared" si="7494"/>
        <v/>
      </c>
      <c r="X2556" s="100" t="str">
        <f t="shared" si="7494"/>
        <v/>
      </c>
      <c r="Y2556" s="100" t="str">
        <f t="shared" si="7495"/>
        <v/>
      </c>
      <c r="Z2556" s="100" t="str">
        <f t="shared" si="7495"/>
        <v/>
      </c>
      <c r="AA2556" s="100" t="str">
        <f t="shared" si="7495"/>
        <v/>
      </c>
      <c r="AB2556" s="100" t="str">
        <f t="shared" si="7495"/>
        <v/>
      </c>
      <c r="AC2556" s="100" t="str">
        <f t="shared" si="7495"/>
        <v/>
      </c>
      <c r="AD2556" s="100" t="str">
        <f t="shared" si="7495"/>
        <v/>
      </c>
      <c r="AE2556" s="100" t="str">
        <f t="shared" si="7495"/>
        <v/>
      </c>
      <c r="AF2556" s="100" t="str">
        <f t="shared" si="7495"/>
        <v/>
      </c>
      <c r="AG2556" s="100" t="str">
        <f t="shared" si="7495"/>
        <v/>
      </c>
      <c r="AH2556" s="100" t="str">
        <f t="shared" si="7495"/>
        <v/>
      </c>
      <c r="AI2556" s="100" t="str">
        <f t="shared" si="7495"/>
        <v/>
      </c>
      <c r="AJ2556" s="100" t="str">
        <f t="shared" si="7495"/>
        <v/>
      </c>
      <c r="AK2556" s="100" t="str">
        <f>IFERROR(VALUE(INDEX('INPUT DATA'!$Z$5:$Z$605,MATCH(CAL!N2556,'INPUT DATA'!$A$5:$A$605,0))),"")</f>
        <v/>
      </c>
      <c r="AL2556" s="100" t="str">
        <f>IFERROR(VALUE(INDEX('INPUT DATA'!$AA$5:$AA$605,MATCH(CAL!N2556,'INPUT DATA'!$A$5:$A$605,0))),"")</f>
        <v/>
      </c>
      <c r="AM2556" s="100" t="str">
        <f t="shared" si="7485"/>
        <v/>
      </c>
      <c r="AN2556" s="100" t="str">
        <f t="shared" si="7486"/>
        <v/>
      </c>
    </row>
    <row r="2557" spans="2:40" ht="15" customHeight="1" x14ac:dyDescent="0.25">
      <c r="B2557" s="115" t="str">
        <f>IF(AND('INPUT INF'!$C556="I",'INPUT INF'!$D556=$B$2003),'INPUT INF'!$A556,"")</f>
        <v/>
      </c>
      <c r="C2557" s="115" t="str">
        <f>IF(AND('INPUT INF'!$C556="I",'INPUT INF'!$D556=$C$2003),'INPUT INF'!$A556,"")</f>
        <v/>
      </c>
      <c r="D2557" s="100" t="str">
        <f>IF(AND('INPUT INF'!$C556="I",'INPUT INF'!$D556=$D$2003),'INPUT INF'!$A556,"")</f>
        <v/>
      </c>
      <c r="E2557" s="100" t="str">
        <f>IF(AND('INPUT INF'!$C556="I",'INPUT INF'!$D556=$E$2003),'INPUT INF'!$A556,"")</f>
        <v/>
      </c>
      <c r="F2557" s="100" t="str">
        <f>IF(AND('INPUT INF'!$C556="I",'INPUT INF'!$D556=$F$2003),'INPUT INF'!$A556,"")</f>
        <v/>
      </c>
      <c r="G2557" s="100" t="str">
        <f>IF(AND('INPUT INF'!$C556="I",'INPUT INF'!$D556=$G$2003),'INPUT INF'!$A556,"")</f>
        <v/>
      </c>
      <c r="H2557" s="100" t="str">
        <f>IF(AND('INPUT INF'!$C556="II",'INPUT INF'!$D556=$H$2003),'INPUT INF'!$A556,"")</f>
        <v/>
      </c>
      <c r="I2557" s="100" t="str">
        <f>IF(AND('INPUT INF'!$C556="II",'INPUT INF'!$D556=$I$2003),'INPUT INF'!$A556,"")</f>
        <v/>
      </c>
      <c r="J2557" s="100" t="str">
        <f>IF(AND('INPUT INF'!$C556="II",'INPUT INF'!$D556=$J$2003),'INPUT INF'!$A556,"")</f>
        <v/>
      </c>
      <c r="K2557" s="100" t="str">
        <f>IF(AND('INPUT INF'!$C556="II",'INPUT INF'!$D556=$K$2003),'INPUT INF'!$A556,"")</f>
        <v/>
      </c>
      <c r="L2557" s="100" t="str">
        <f>IF(AND('INPUT INF'!$C556="II",'INPUT INF'!$D556=$L$2003),'INPUT INF'!$A556,"")</f>
        <v/>
      </c>
      <c r="M2557" s="100" t="str">
        <f>IF(AND('INPUT INF'!$C556="II",'INPUT INF'!$D556=$M$2003),'INPUT INF'!$A556,"")</f>
        <v/>
      </c>
      <c r="N2557" s="100" t="str">
        <f t="shared" si="7487"/>
        <v/>
      </c>
      <c r="O2557" s="100" t="str">
        <f t="shared" si="7494"/>
        <v/>
      </c>
      <c r="P2557" s="100" t="str">
        <f t="shared" si="7494"/>
        <v/>
      </c>
      <c r="Q2557" s="100" t="str">
        <f t="shared" si="7494"/>
        <v/>
      </c>
      <c r="R2557" s="100" t="str">
        <f t="shared" si="7494"/>
        <v/>
      </c>
      <c r="S2557" s="100" t="str">
        <f t="shared" si="7494"/>
        <v/>
      </c>
      <c r="T2557" s="100" t="str">
        <f t="shared" si="7494"/>
        <v/>
      </c>
      <c r="U2557" s="100" t="str">
        <f t="shared" si="7494"/>
        <v/>
      </c>
      <c r="V2557" s="100" t="str">
        <f t="shared" si="7494"/>
        <v/>
      </c>
      <c r="W2557" s="100" t="str">
        <f t="shared" si="7494"/>
        <v/>
      </c>
      <c r="X2557" s="100" t="str">
        <f t="shared" si="7494"/>
        <v/>
      </c>
      <c r="Y2557" s="100" t="str">
        <f t="shared" si="7495"/>
        <v/>
      </c>
      <c r="Z2557" s="100" t="str">
        <f t="shared" si="7495"/>
        <v/>
      </c>
      <c r="AA2557" s="100" t="str">
        <f t="shared" si="7495"/>
        <v/>
      </c>
      <c r="AB2557" s="100" t="str">
        <f t="shared" si="7495"/>
        <v/>
      </c>
      <c r="AC2557" s="100" t="str">
        <f t="shared" si="7495"/>
        <v/>
      </c>
      <c r="AD2557" s="100" t="str">
        <f t="shared" si="7495"/>
        <v/>
      </c>
      <c r="AE2557" s="100" t="str">
        <f t="shared" si="7495"/>
        <v/>
      </c>
      <c r="AF2557" s="100" t="str">
        <f t="shared" si="7495"/>
        <v/>
      </c>
      <c r="AG2557" s="100" t="str">
        <f t="shared" si="7495"/>
        <v/>
      </c>
      <c r="AH2557" s="100" t="str">
        <f t="shared" si="7495"/>
        <v/>
      </c>
      <c r="AI2557" s="100" t="str">
        <f t="shared" si="7495"/>
        <v/>
      </c>
      <c r="AJ2557" s="100" t="str">
        <f t="shared" si="7495"/>
        <v/>
      </c>
      <c r="AK2557" s="100" t="str">
        <f>IFERROR(VALUE(INDEX('INPUT DATA'!$Z$5:$Z$605,MATCH(CAL!N2557,'INPUT DATA'!$A$5:$A$605,0))),"")</f>
        <v/>
      </c>
      <c r="AL2557" s="100" t="str">
        <f>IFERROR(VALUE(INDEX('INPUT DATA'!$AA$5:$AA$605,MATCH(CAL!N2557,'INPUT DATA'!$A$5:$A$605,0))),"")</f>
        <v/>
      </c>
      <c r="AM2557" s="100" t="str">
        <f t="shared" si="7485"/>
        <v/>
      </c>
      <c r="AN2557" s="100" t="str">
        <f t="shared" si="7486"/>
        <v/>
      </c>
    </row>
    <row r="2558" spans="2:40" ht="15" customHeight="1" x14ac:dyDescent="0.25">
      <c r="B2558" s="115" t="str">
        <f>IF(AND('INPUT INF'!$C557="I",'INPUT INF'!$D557=$B$2003),'INPUT INF'!$A557,"")</f>
        <v/>
      </c>
      <c r="C2558" s="115" t="str">
        <f>IF(AND('INPUT INF'!$C557="I",'INPUT INF'!$D557=$C$2003),'INPUT INF'!$A557,"")</f>
        <v/>
      </c>
      <c r="D2558" s="100" t="str">
        <f>IF(AND('INPUT INF'!$C557="I",'INPUT INF'!$D557=$D$2003),'INPUT INF'!$A557,"")</f>
        <v/>
      </c>
      <c r="E2558" s="100" t="str">
        <f>IF(AND('INPUT INF'!$C557="I",'INPUT INF'!$D557=$E$2003),'INPUT INF'!$A557,"")</f>
        <v/>
      </c>
      <c r="F2558" s="100" t="str">
        <f>IF(AND('INPUT INF'!$C557="I",'INPUT INF'!$D557=$F$2003),'INPUT INF'!$A557,"")</f>
        <v/>
      </c>
      <c r="G2558" s="100" t="str">
        <f>IF(AND('INPUT INF'!$C557="I",'INPUT INF'!$D557=$G$2003),'INPUT INF'!$A557,"")</f>
        <v/>
      </c>
      <c r="H2558" s="100" t="str">
        <f>IF(AND('INPUT INF'!$C557="II",'INPUT INF'!$D557=$H$2003),'INPUT INF'!$A557,"")</f>
        <v/>
      </c>
      <c r="I2558" s="100" t="str">
        <f>IF(AND('INPUT INF'!$C557="II",'INPUT INF'!$D557=$I$2003),'INPUT INF'!$A557,"")</f>
        <v/>
      </c>
      <c r="J2558" s="100" t="str">
        <f>IF(AND('INPUT INF'!$C557="II",'INPUT INF'!$D557=$J$2003),'INPUT INF'!$A557,"")</f>
        <v/>
      </c>
      <c r="K2558" s="100" t="str">
        <f>IF(AND('INPUT INF'!$C557="II",'INPUT INF'!$D557=$K$2003),'INPUT INF'!$A557,"")</f>
        <v/>
      </c>
      <c r="L2558" s="100" t="str">
        <f>IF(AND('INPUT INF'!$C557="II",'INPUT INF'!$D557=$L$2003),'INPUT INF'!$A557,"")</f>
        <v/>
      </c>
      <c r="M2558" s="100" t="str">
        <f>IF(AND('INPUT INF'!$C557="II",'INPUT INF'!$D557=$M$2003),'INPUT INF'!$A557,"")</f>
        <v/>
      </c>
      <c r="N2558" s="100" t="str">
        <f t="shared" si="7487"/>
        <v/>
      </c>
      <c r="O2558" s="100" t="str">
        <f t="shared" si="7494"/>
        <v/>
      </c>
      <c r="P2558" s="100" t="str">
        <f t="shared" si="7494"/>
        <v/>
      </c>
      <c r="Q2558" s="100" t="str">
        <f t="shared" si="7494"/>
        <v/>
      </c>
      <c r="R2558" s="100" t="str">
        <f t="shared" si="7494"/>
        <v/>
      </c>
      <c r="S2558" s="100" t="str">
        <f t="shared" si="7494"/>
        <v/>
      </c>
      <c r="T2558" s="100" t="str">
        <f t="shared" si="7494"/>
        <v/>
      </c>
      <c r="U2558" s="100" t="str">
        <f t="shared" si="7494"/>
        <v/>
      </c>
      <c r="V2558" s="100" t="str">
        <f t="shared" si="7494"/>
        <v/>
      </c>
      <c r="W2558" s="100" t="str">
        <f t="shared" si="7494"/>
        <v/>
      </c>
      <c r="X2558" s="100" t="str">
        <f t="shared" si="7494"/>
        <v/>
      </c>
      <c r="Y2558" s="100" t="str">
        <f t="shared" si="7495"/>
        <v/>
      </c>
      <c r="Z2558" s="100" t="str">
        <f t="shared" si="7495"/>
        <v/>
      </c>
      <c r="AA2558" s="100" t="str">
        <f t="shared" si="7495"/>
        <v/>
      </c>
      <c r="AB2558" s="100" t="str">
        <f t="shared" si="7495"/>
        <v/>
      </c>
      <c r="AC2558" s="100" t="str">
        <f t="shared" si="7495"/>
        <v/>
      </c>
      <c r="AD2558" s="100" t="str">
        <f t="shared" si="7495"/>
        <v/>
      </c>
      <c r="AE2558" s="100" t="str">
        <f t="shared" si="7495"/>
        <v/>
      </c>
      <c r="AF2558" s="100" t="str">
        <f t="shared" si="7495"/>
        <v/>
      </c>
      <c r="AG2558" s="100" t="str">
        <f t="shared" si="7495"/>
        <v/>
      </c>
      <c r="AH2558" s="100" t="str">
        <f t="shared" si="7495"/>
        <v/>
      </c>
      <c r="AI2558" s="100" t="str">
        <f t="shared" si="7495"/>
        <v/>
      </c>
      <c r="AJ2558" s="100" t="str">
        <f t="shared" si="7495"/>
        <v/>
      </c>
      <c r="AK2558" s="100" t="str">
        <f>IFERROR(VALUE(INDEX('INPUT DATA'!$Z$5:$Z$605,MATCH(CAL!N2558,'INPUT DATA'!$A$5:$A$605,0))),"")</f>
        <v/>
      </c>
      <c r="AL2558" s="100" t="str">
        <f>IFERROR(VALUE(INDEX('INPUT DATA'!$AA$5:$AA$605,MATCH(CAL!N2558,'INPUT DATA'!$A$5:$A$605,0))),"")</f>
        <v/>
      </c>
      <c r="AM2558" s="100" t="str">
        <f t="shared" si="7485"/>
        <v/>
      </c>
      <c r="AN2558" s="100" t="str">
        <f t="shared" si="7486"/>
        <v/>
      </c>
    </row>
    <row r="2559" spans="2:40" ht="15" customHeight="1" x14ac:dyDescent="0.25">
      <c r="B2559" s="115" t="str">
        <f>IF(AND('INPUT INF'!$C558="I",'INPUT INF'!$D558=$B$2003),'INPUT INF'!$A558,"")</f>
        <v/>
      </c>
      <c r="C2559" s="115" t="str">
        <f>IF(AND('INPUT INF'!$C558="I",'INPUT INF'!$D558=$C$2003),'INPUT INF'!$A558,"")</f>
        <v/>
      </c>
      <c r="D2559" s="100" t="str">
        <f>IF(AND('INPUT INF'!$C558="I",'INPUT INF'!$D558=$D$2003),'INPUT INF'!$A558,"")</f>
        <v/>
      </c>
      <c r="E2559" s="100" t="str">
        <f>IF(AND('INPUT INF'!$C558="I",'INPUT INF'!$D558=$E$2003),'INPUT INF'!$A558,"")</f>
        <v/>
      </c>
      <c r="F2559" s="100" t="str">
        <f>IF(AND('INPUT INF'!$C558="I",'INPUT INF'!$D558=$F$2003),'INPUT INF'!$A558,"")</f>
        <v/>
      </c>
      <c r="G2559" s="100" t="str">
        <f>IF(AND('INPUT INF'!$C558="I",'INPUT INF'!$D558=$G$2003),'INPUT INF'!$A558,"")</f>
        <v/>
      </c>
      <c r="H2559" s="100" t="str">
        <f>IF(AND('INPUT INF'!$C558="II",'INPUT INF'!$D558=$H$2003),'INPUT INF'!$A558,"")</f>
        <v/>
      </c>
      <c r="I2559" s="100" t="str">
        <f>IF(AND('INPUT INF'!$C558="II",'INPUT INF'!$D558=$I$2003),'INPUT INF'!$A558,"")</f>
        <v/>
      </c>
      <c r="J2559" s="100" t="str">
        <f>IF(AND('INPUT INF'!$C558="II",'INPUT INF'!$D558=$J$2003),'INPUT INF'!$A558,"")</f>
        <v/>
      </c>
      <c r="K2559" s="100" t="str">
        <f>IF(AND('INPUT INF'!$C558="II",'INPUT INF'!$D558=$K$2003),'INPUT INF'!$A558,"")</f>
        <v/>
      </c>
      <c r="L2559" s="100" t="str">
        <f>IF(AND('INPUT INF'!$C558="II",'INPUT INF'!$D558=$L$2003),'INPUT INF'!$A558,"")</f>
        <v/>
      </c>
      <c r="M2559" s="100" t="str">
        <f>IF(AND('INPUT INF'!$C558="II",'INPUT INF'!$D558=$M$2003),'INPUT INF'!$A558,"")</f>
        <v/>
      </c>
      <c r="N2559" s="100" t="str">
        <f t="shared" si="7487"/>
        <v/>
      </c>
      <c r="O2559" s="100" t="str">
        <f t="shared" si="7494"/>
        <v/>
      </c>
      <c r="P2559" s="100" t="str">
        <f t="shared" si="7494"/>
        <v/>
      </c>
      <c r="Q2559" s="100" t="str">
        <f t="shared" si="7494"/>
        <v/>
      </c>
      <c r="R2559" s="100" t="str">
        <f t="shared" si="7494"/>
        <v/>
      </c>
      <c r="S2559" s="100" t="str">
        <f t="shared" si="7494"/>
        <v/>
      </c>
      <c r="T2559" s="100" t="str">
        <f t="shared" si="7494"/>
        <v/>
      </c>
      <c r="U2559" s="100" t="str">
        <f t="shared" si="7494"/>
        <v/>
      </c>
      <c r="V2559" s="100" t="str">
        <f t="shared" si="7494"/>
        <v/>
      </c>
      <c r="W2559" s="100" t="str">
        <f t="shared" si="7494"/>
        <v/>
      </c>
      <c r="X2559" s="100" t="str">
        <f t="shared" si="7494"/>
        <v/>
      </c>
      <c r="Y2559" s="100" t="str">
        <f t="shared" si="7495"/>
        <v/>
      </c>
      <c r="Z2559" s="100" t="str">
        <f t="shared" si="7495"/>
        <v/>
      </c>
      <c r="AA2559" s="100" t="str">
        <f t="shared" si="7495"/>
        <v/>
      </c>
      <c r="AB2559" s="100" t="str">
        <f t="shared" si="7495"/>
        <v/>
      </c>
      <c r="AC2559" s="100" t="str">
        <f t="shared" si="7495"/>
        <v/>
      </c>
      <c r="AD2559" s="100" t="str">
        <f t="shared" si="7495"/>
        <v/>
      </c>
      <c r="AE2559" s="100" t="str">
        <f t="shared" si="7495"/>
        <v/>
      </c>
      <c r="AF2559" s="100" t="str">
        <f t="shared" si="7495"/>
        <v/>
      </c>
      <c r="AG2559" s="100" t="str">
        <f t="shared" si="7495"/>
        <v/>
      </c>
      <c r="AH2559" s="100" t="str">
        <f t="shared" si="7495"/>
        <v/>
      </c>
      <c r="AI2559" s="100" t="str">
        <f t="shared" si="7495"/>
        <v/>
      </c>
      <c r="AJ2559" s="100" t="str">
        <f t="shared" si="7495"/>
        <v/>
      </c>
      <c r="AK2559" s="100" t="str">
        <f>IFERROR(VALUE(INDEX('INPUT DATA'!$Z$5:$Z$605,MATCH(CAL!N2559,'INPUT DATA'!$A$5:$A$605,0))),"")</f>
        <v/>
      </c>
      <c r="AL2559" s="100" t="str">
        <f>IFERROR(VALUE(INDEX('INPUT DATA'!$AA$5:$AA$605,MATCH(CAL!N2559,'INPUT DATA'!$A$5:$A$605,0))),"")</f>
        <v/>
      </c>
      <c r="AM2559" s="100" t="str">
        <f t="shared" si="7485"/>
        <v/>
      </c>
      <c r="AN2559" s="100" t="str">
        <f t="shared" si="7486"/>
        <v/>
      </c>
    </row>
    <row r="2560" spans="2:40" ht="15" customHeight="1" x14ac:dyDescent="0.25">
      <c r="B2560" s="115" t="str">
        <f>IF(AND('INPUT INF'!$C559="I",'INPUT INF'!$D559=$B$2003),'INPUT INF'!$A559,"")</f>
        <v/>
      </c>
      <c r="C2560" s="115" t="str">
        <f>IF(AND('INPUT INF'!$C559="I",'INPUT INF'!$D559=$C$2003),'INPUT INF'!$A559,"")</f>
        <v/>
      </c>
      <c r="D2560" s="100" t="str">
        <f>IF(AND('INPUT INF'!$C559="I",'INPUT INF'!$D559=$D$2003),'INPUT INF'!$A559,"")</f>
        <v/>
      </c>
      <c r="E2560" s="100" t="str">
        <f>IF(AND('INPUT INF'!$C559="I",'INPUT INF'!$D559=$E$2003),'INPUT INF'!$A559,"")</f>
        <v/>
      </c>
      <c r="F2560" s="100" t="str">
        <f>IF(AND('INPUT INF'!$C559="I",'INPUT INF'!$D559=$F$2003),'INPUT INF'!$A559,"")</f>
        <v/>
      </c>
      <c r="G2560" s="100" t="str">
        <f>IF(AND('INPUT INF'!$C559="I",'INPUT INF'!$D559=$G$2003),'INPUT INF'!$A559,"")</f>
        <v/>
      </c>
      <c r="H2560" s="100" t="str">
        <f>IF(AND('INPUT INF'!$C559="II",'INPUT INF'!$D559=$H$2003),'INPUT INF'!$A559,"")</f>
        <v/>
      </c>
      <c r="I2560" s="100" t="str">
        <f>IF(AND('INPUT INF'!$C559="II",'INPUT INF'!$D559=$I$2003),'INPUT INF'!$A559,"")</f>
        <v/>
      </c>
      <c r="J2560" s="100" t="str">
        <f>IF(AND('INPUT INF'!$C559="II",'INPUT INF'!$D559=$J$2003),'INPUT INF'!$A559,"")</f>
        <v/>
      </c>
      <c r="K2560" s="100" t="str">
        <f>IF(AND('INPUT INF'!$C559="II",'INPUT INF'!$D559=$K$2003),'INPUT INF'!$A559,"")</f>
        <v/>
      </c>
      <c r="L2560" s="100" t="str">
        <f>IF(AND('INPUT INF'!$C559="II",'INPUT INF'!$D559=$L$2003),'INPUT INF'!$A559,"")</f>
        <v/>
      </c>
      <c r="M2560" s="100" t="str">
        <f>IF(AND('INPUT INF'!$C559="II",'INPUT INF'!$D559=$M$2003),'INPUT INF'!$A559,"")</f>
        <v/>
      </c>
      <c r="N2560" s="100" t="str">
        <f t="shared" si="7487"/>
        <v/>
      </c>
      <c r="O2560" s="100" t="str">
        <f t="shared" si="7494"/>
        <v/>
      </c>
      <c r="P2560" s="100" t="str">
        <f t="shared" si="7494"/>
        <v/>
      </c>
      <c r="Q2560" s="100" t="str">
        <f t="shared" si="7494"/>
        <v/>
      </c>
      <c r="R2560" s="100" t="str">
        <f t="shared" si="7494"/>
        <v/>
      </c>
      <c r="S2560" s="100" t="str">
        <f t="shared" si="7494"/>
        <v/>
      </c>
      <c r="T2560" s="100" t="str">
        <f t="shared" si="7494"/>
        <v/>
      </c>
      <c r="U2560" s="100" t="str">
        <f t="shared" si="7494"/>
        <v/>
      </c>
      <c r="V2560" s="100" t="str">
        <f t="shared" si="7494"/>
        <v/>
      </c>
      <c r="W2560" s="100" t="str">
        <f t="shared" si="7494"/>
        <v/>
      </c>
      <c r="X2560" s="100" t="str">
        <f t="shared" si="7494"/>
        <v/>
      </c>
      <c r="Y2560" s="100" t="str">
        <f t="shared" si="7495"/>
        <v/>
      </c>
      <c r="Z2560" s="100" t="str">
        <f t="shared" si="7495"/>
        <v/>
      </c>
      <c r="AA2560" s="100" t="str">
        <f t="shared" si="7495"/>
        <v/>
      </c>
      <c r="AB2560" s="100" t="str">
        <f t="shared" si="7495"/>
        <v/>
      </c>
      <c r="AC2560" s="100" t="str">
        <f t="shared" si="7495"/>
        <v/>
      </c>
      <c r="AD2560" s="100" t="str">
        <f t="shared" si="7495"/>
        <v/>
      </c>
      <c r="AE2560" s="100" t="str">
        <f t="shared" si="7495"/>
        <v/>
      </c>
      <c r="AF2560" s="100" t="str">
        <f t="shared" si="7495"/>
        <v/>
      </c>
      <c r="AG2560" s="100" t="str">
        <f t="shared" si="7495"/>
        <v/>
      </c>
      <c r="AH2560" s="100" t="str">
        <f t="shared" si="7495"/>
        <v/>
      </c>
      <c r="AI2560" s="100" t="str">
        <f t="shared" si="7495"/>
        <v/>
      </c>
      <c r="AJ2560" s="100" t="str">
        <f t="shared" si="7495"/>
        <v/>
      </c>
      <c r="AK2560" s="100" t="str">
        <f>IFERROR(VALUE(INDEX('INPUT DATA'!$Z$5:$Z$605,MATCH(CAL!N2560,'INPUT DATA'!$A$5:$A$605,0))),"")</f>
        <v/>
      </c>
      <c r="AL2560" s="100" t="str">
        <f>IFERROR(VALUE(INDEX('INPUT DATA'!$AA$5:$AA$605,MATCH(CAL!N2560,'INPUT DATA'!$A$5:$A$605,0))),"")</f>
        <v/>
      </c>
      <c r="AM2560" s="100" t="str">
        <f t="shared" si="7485"/>
        <v/>
      </c>
      <c r="AN2560" s="100" t="str">
        <f t="shared" si="7486"/>
        <v/>
      </c>
    </row>
    <row r="2561" spans="2:40" ht="15" customHeight="1" x14ac:dyDescent="0.25">
      <c r="B2561" s="115" t="str">
        <f>IF(AND('INPUT INF'!$C560="I",'INPUT INF'!$D560=$B$2003),'INPUT INF'!$A560,"")</f>
        <v/>
      </c>
      <c r="C2561" s="115" t="str">
        <f>IF(AND('INPUT INF'!$C560="I",'INPUT INF'!$D560=$C$2003),'INPUT INF'!$A560,"")</f>
        <v/>
      </c>
      <c r="D2561" s="100" t="str">
        <f>IF(AND('INPUT INF'!$C560="I",'INPUT INF'!$D560=$D$2003),'INPUT INF'!$A560,"")</f>
        <v/>
      </c>
      <c r="E2561" s="100" t="str">
        <f>IF(AND('INPUT INF'!$C560="I",'INPUT INF'!$D560=$E$2003),'INPUT INF'!$A560,"")</f>
        <v/>
      </c>
      <c r="F2561" s="100" t="str">
        <f>IF(AND('INPUT INF'!$C560="I",'INPUT INF'!$D560=$F$2003),'INPUT INF'!$A560,"")</f>
        <v/>
      </c>
      <c r="G2561" s="100" t="str">
        <f>IF(AND('INPUT INF'!$C560="I",'INPUT INF'!$D560=$G$2003),'INPUT INF'!$A560,"")</f>
        <v/>
      </c>
      <c r="H2561" s="100" t="str">
        <f>IF(AND('INPUT INF'!$C560="II",'INPUT INF'!$D560=$H$2003),'INPUT INF'!$A560,"")</f>
        <v/>
      </c>
      <c r="I2561" s="100" t="str">
        <f>IF(AND('INPUT INF'!$C560="II",'INPUT INF'!$D560=$I$2003),'INPUT INF'!$A560,"")</f>
        <v/>
      </c>
      <c r="J2561" s="100" t="str">
        <f>IF(AND('INPUT INF'!$C560="II",'INPUT INF'!$D560=$J$2003),'INPUT INF'!$A560,"")</f>
        <v/>
      </c>
      <c r="K2561" s="100" t="str">
        <f>IF(AND('INPUT INF'!$C560="II",'INPUT INF'!$D560=$K$2003),'INPUT INF'!$A560,"")</f>
        <v/>
      </c>
      <c r="L2561" s="100" t="str">
        <f>IF(AND('INPUT INF'!$C560="II",'INPUT INF'!$D560=$L$2003),'INPUT INF'!$A560,"")</f>
        <v/>
      </c>
      <c r="M2561" s="100" t="str">
        <f>IF(AND('INPUT INF'!$C560="II",'INPUT INF'!$D560=$M$2003),'INPUT INF'!$A560,"")</f>
        <v/>
      </c>
      <c r="N2561" s="100" t="str">
        <f t="shared" si="7487"/>
        <v/>
      </c>
      <c r="O2561" s="100" t="str">
        <f t="shared" si="7494"/>
        <v/>
      </c>
      <c r="P2561" s="100" t="str">
        <f t="shared" si="7494"/>
        <v/>
      </c>
      <c r="Q2561" s="100" t="str">
        <f t="shared" si="7494"/>
        <v/>
      </c>
      <c r="R2561" s="100" t="str">
        <f t="shared" si="7494"/>
        <v/>
      </c>
      <c r="S2561" s="100" t="str">
        <f t="shared" si="7494"/>
        <v/>
      </c>
      <c r="T2561" s="100" t="str">
        <f t="shared" si="7494"/>
        <v/>
      </c>
      <c r="U2561" s="100" t="str">
        <f t="shared" si="7494"/>
        <v/>
      </c>
      <c r="V2561" s="100" t="str">
        <f t="shared" si="7494"/>
        <v/>
      </c>
      <c r="W2561" s="100" t="str">
        <f t="shared" si="7494"/>
        <v/>
      </c>
      <c r="X2561" s="100" t="str">
        <f t="shared" si="7494"/>
        <v/>
      </c>
      <c r="Y2561" s="100" t="str">
        <f t="shared" si="7495"/>
        <v/>
      </c>
      <c r="Z2561" s="100" t="str">
        <f t="shared" si="7495"/>
        <v/>
      </c>
      <c r="AA2561" s="100" t="str">
        <f t="shared" si="7495"/>
        <v/>
      </c>
      <c r="AB2561" s="100" t="str">
        <f t="shared" si="7495"/>
        <v/>
      </c>
      <c r="AC2561" s="100" t="str">
        <f t="shared" si="7495"/>
        <v/>
      </c>
      <c r="AD2561" s="100" t="str">
        <f t="shared" si="7495"/>
        <v/>
      </c>
      <c r="AE2561" s="100" t="str">
        <f t="shared" si="7495"/>
        <v/>
      </c>
      <c r="AF2561" s="100" t="str">
        <f t="shared" si="7495"/>
        <v/>
      </c>
      <c r="AG2561" s="100" t="str">
        <f t="shared" si="7495"/>
        <v/>
      </c>
      <c r="AH2561" s="100" t="str">
        <f t="shared" si="7495"/>
        <v/>
      </c>
      <c r="AI2561" s="100" t="str">
        <f t="shared" si="7495"/>
        <v/>
      </c>
      <c r="AJ2561" s="100" t="str">
        <f t="shared" si="7495"/>
        <v/>
      </c>
      <c r="AK2561" s="100" t="str">
        <f>IFERROR(VALUE(INDEX('INPUT DATA'!$Z$5:$Z$605,MATCH(CAL!N2561,'INPUT DATA'!$A$5:$A$605,0))),"")</f>
        <v/>
      </c>
      <c r="AL2561" s="100" t="str">
        <f>IFERROR(VALUE(INDEX('INPUT DATA'!$AA$5:$AA$605,MATCH(CAL!N2561,'INPUT DATA'!$A$5:$A$605,0))),"")</f>
        <v/>
      </c>
      <c r="AM2561" s="100" t="str">
        <f t="shared" si="7485"/>
        <v/>
      </c>
      <c r="AN2561" s="100" t="str">
        <f t="shared" si="7486"/>
        <v/>
      </c>
    </row>
    <row r="2562" spans="2:40" ht="15" customHeight="1" x14ac:dyDescent="0.25">
      <c r="B2562" s="115" t="str">
        <f>IF(AND('INPUT INF'!$C561="I",'INPUT INF'!$D561=$B$2003),'INPUT INF'!$A561,"")</f>
        <v/>
      </c>
      <c r="C2562" s="115" t="str">
        <f>IF(AND('INPUT INF'!$C561="I",'INPUT INF'!$D561=$C$2003),'INPUT INF'!$A561,"")</f>
        <v/>
      </c>
      <c r="D2562" s="100" t="str">
        <f>IF(AND('INPUT INF'!$C561="I",'INPUT INF'!$D561=$D$2003),'INPUT INF'!$A561,"")</f>
        <v/>
      </c>
      <c r="E2562" s="100" t="str">
        <f>IF(AND('INPUT INF'!$C561="I",'INPUT INF'!$D561=$E$2003),'INPUT INF'!$A561,"")</f>
        <v/>
      </c>
      <c r="F2562" s="100" t="str">
        <f>IF(AND('INPUT INF'!$C561="I",'INPUT INF'!$D561=$F$2003),'INPUT INF'!$A561,"")</f>
        <v/>
      </c>
      <c r="G2562" s="100" t="str">
        <f>IF(AND('INPUT INF'!$C561="I",'INPUT INF'!$D561=$G$2003),'INPUT INF'!$A561,"")</f>
        <v/>
      </c>
      <c r="H2562" s="100" t="str">
        <f>IF(AND('INPUT INF'!$C561="II",'INPUT INF'!$D561=$H$2003),'INPUT INF'!$A561,"")</f>
        <v/>
      </c>
      <c r="I2562" s="100" t="str">
        <f>IF(AND('INPUT INF'!$C561="II",'INPUT INF'!$D561=$I$2003),'INPUT INF'!$A561,"")</f>
        <v/>
      </c>
      <c r="J2562" s="100" t="str">
        <f>IF(AND('INPUT INF'!$C561="II",'INPUT INF'!$D561=$J$2003),'INPUT INF'!$A561,"")</f>
        <v/>
      </c>
      <c r="K2562" s="100" t="str">
        <f>IF(AND('INPUT INF'!$C561="II",'INPUT INF'!$D561=$K$2003),'INPUT INF'!$A561,"")</f>
        <v/>
      </c>
      <c r="L2562" s="100" t="str">
        <f>IF(AND('INPUT INF'!$C561="II",'INPUT INF'!$D561=$L$2003),'INPUT INF'!$A561,"")</f>
        <v/>
      </c>
      <c r="M2562" s="100" t="str">
        <f>IF(AND('INPUT INF'!$C561="II",'INPUT INF'!$D561=$M$2003),'INPUT INF'!$A561,"")</f>
        <v/>
      </c>
      <c r="N2562" s="100" t="str">
        <f t="shared" si="7487"/>
        <v/>
      </c>
      <c r="O2562" s="100" t="str">
        <f t="shared" si="7494"/>
        <v/>
      </c>
      <c r="P2562" s="100" t="str">
        <f t="shared" si="7494"/>
        <v/>
      </c>
      <c r="Q2562" s="100" t="str">
        <f t="shared" si="7494"/>
        <v/>
      </c>
      <c r="R2562" s="100" t="str">
        <f t="shared" si="7494"/>
        <v/>
      </c>
      <c r="S2562" s="100" t="str">
        <f t="shared" si="7494"/>
        <v/>
      </c>
      <c r="T2562" s="100" t="str">
        <f t="shared" si="7494"/>
        <v/>
      </c>
      <c r="U2562" s="100" t="str">
        <f t="shared" si="7494"/>
        <v/>
      </c>
      <c r="V2562" s="100" t="str">
        <f t="shared" si="7494"/>
        <v/>
      </c>
      <c r="W2562" s="100" t="str">
        <f t="shared" si="7494"/>
        <v/>
      </c>
      <c r="X2562" s="100" t="str">
        <f t="shared" si="7494"/>
        <v/>
      </c>
      <c r="Y2562" s="100" t="str">
        <f t="shared" si="7495"/>
        <v/>
      </c>
      <c r="Z2562" s="100" t="str">
        <f t="shared" si="7495"/>
        <v/>
      </c>
      <c r="AA2562" s="100" t="str">
        <f t="shared" si="7495"/>
        <v/>
      </c>
      <c r="AB2562" s="100" t="str">
        <f t="shared" si="7495"/>
        <v/>
      </c>
      <c r="AC2562" s="100" t="str">
        <f t="shared" si="7495"/>
        <v/>
      </c>
      <c r="AD2562" s="100" t="str">
        <f t="shared" si="7495"/>
        <v/>
      </c>
      <c r="AE2562" s="100" t="str">
        <f t="shared" si="7495"/>
        <v/>
      </c>
      <c r="AF2562" s="100" t="str">
        <f t="shared" si="7495"/>
        <v/>
      </c>
      <c r="AG2562" s="100" t="str">
        <f t="shared" si="7495"/>
        <v/>
      </c>
      <c r="AH2562" s="100" t="str">
        <f t="shared" si="7495"/>
        <v/>
      </c>
      <c r="AI2562" s="100" t="str">
        <f t="shared" si="7495"/>
        <v/>
      </c>
      <c r="AJ2562" s="100" t="str">
        <f t="shared" si="7495"/>
        <v/>
      </c>
      <c r="AK2562" s="100" t="str">
        <f>IFERROR(VALUE(INDEX('INPUT DATA'!$Z$5:$Z$605,MATCH(CAL!N2562,'INPUT DATA'!$A$5:$A$605,0))),"")</f>
        <v/>
      </c>
      <c r="AL2562" s="100" t="str">
        <f>IFERROR(VALUE(INDEX('INPUT DATA'!$AA$5:$AA$605,MATCH(CAL!N2562,'INPUT DATA'!$A$5:$A$605,0))),"")</f>
        <v/>
      </c>
      <c r="AM2562" s="100" t="str">
        <f t="shared" si="7485"/>
        <v/>
      </c>
      <c r="AN2562" s="100" t="str">
        <f t="shared" si="7486"/>
        <v/>
      </c>
    </row>
    <row r="2563" spans="2:40" ht="15" customHeight="1" x14ac:dyDescent="0.25">
      <c r="B2563" s="115" t="str">
        <f>IF(AND('INPUT INF'!$C562="I",'INPUT INF'!$D562=$B$2003),'INPUT INF'!$A562,"")</f>
        <v/>
      </c>
      <c r="C2563" s="115" t="str">
        <f>IF(AND('INPUT INF'!$C562="I",'INPUT INF'!$D562=$C$2003),'INPUT INF'!$A562,"")</f>
        <v/>
      </c>
      <c r="D2563" s="100" t="str">
        <f>IF(AND('INPUT INF'!$C562="I",'INPUT INF'!$D562=$D$2003),'INPUT INF'!$A562,"")</f>
        <v/>
      </c>
      <c r="E2563" s="100" t="str">
        <f>IF(AND('INPUT INF'!$C562="I",'INPUT INF'!$D562=$E$2003),'INPUT INF'!$A562,"")</f>
        <v/>
      </c>
      <c r="F2563" s="100" t="str">
        <f>IF(AND('INPUT INF'!$C562="I",'INPUT INF'!$D562=$F$2003),'INPUT INF'!$A562,"")</f>
        <v/>
      </c>
      <c r="G2563" s="100" t="str">
        <f>IF(AND('INPUT INF'!$C562="I",'INPUT INF'!$D562=$G$2003),'INPUT INF'!$A562,"")</f>
        <v/>
      </c>
      <c r="H2563" s="100" t="str">
        <f>IF(AND('INPUT INF'!$C562="II",'INPUT INF'!$D562=$H$2003),'INPUT INF'!$A562,"")</f>
        <v/>
      </c>
      <c r="I2563" s="100" t="str">
        <f>IF(AND('INPUT INF'!$C562="II",'INPUT INF'!$D562=$I$2003),'INPUT INF'!$A562,"")</f>
        <v/>
      </c>
      <c r="J2563" s="100" t="str">
        <f>IF(AND('INPUT INF'!$C562="II",'INPUT INF'!$D562=$J$2003),'INPUT INF'!$A562,"")</f>
        <v/>
      </c>
      <c r="K2563" s="100" t="str">
        <f>IF(AND('INPUT INF'!$C562="II",'INPUT INF'!$D562=$K$2003),'INPUT INF'!$A562,"")</f>
        <v/>
      </c>
      <c r="L2563" s="100" t="str">
        <f>IF(AND('INPUT INF'!$C562="II",'INPUT INF'!$D562=$L$2003),'INPUT INF'!$A562,"")</f>
        <v/>
      </c>
      <c r="M2563" s="100" t="str">
        <f>IF(AND('INPUT INF'!$C562="II",'INPUT INF'!$D562=$M$2003),'INPUT INF'!$A562,"")</f>
        <v/>
      </c>
      <c r="N2563" s="100" t="str">
        <f t="shared" si="7487"/>
        <v/>
      </c>
      <c r="O2563" s="100" t="str">
        <f t="shared" si="7494"/>
        <v/>
      </c>
      <c r="P2563" s="100" t="str">
        <f t="shared" si="7494"/>
        <v/>
      </c>
      <c r="Q2563" s="100" t="str">
        <f t="shared" si="7494"/>
        <v/>
      </c>
      <c r="R2563" s="100" t="str">
        <f t="shared" si="7494"/>
        <v/>
      </c>
      <c r="S2563" s="100" t="str">
        <f t="shared" si="7494"/>
        <v/>
      </c>
      <c r="T2563" s="100" t="str">
        <f t="shared" si="7494"/>
        <v/>
      </c>
      <c r="U2563" s="100" t="str">
        <f t="shared" si="7494"/>
        <v/>
      </c>
      <c r="V2563" s="100" t="str">
        <f t="shared" si="7494"/>
        <v/>
      </c>
      <c r="W2563" s="100" t="str">
        <f t="shared" si="7494"/>
        <v/>
      </c>
      <c r="X2563" s="100" t="str">
        <f t="shared" si="7494"/>
        <v/>
      </c>
      <c r="Y2563" s="100" t="str">
        <f t="shared" si="7495"/>
        <v/>
      </c>
      <c r="Z2563" s="100" t="str">
        <f t="shared" si="7495"/>
        <v/>
      </c>
      <c r="AA2563" s="100" t="str">
        <f t="shared" si="7495"/>
        <v/>
      </c>
      <c r="AB2563" s="100" t="str">
        <f t="shared" si="7495"/>
        <v/>
      </c>
      <c r="AC2563" s="100" t="str">
        <f t="shared" si="7495"/>
        <v/>
      </c>
      <c r="AD2563" s="100" t="str">
        <f t="shared" si="7495"/>
        <v/>
      </c>
      <c r="AE2563" s="100" t="str">
        <f t="shared" si="7495"/>
        <v/>
      </c>
      <c r="AF2563" s="100" t="str">
        <f t="shared" si="7495"/>
        <v/>
      </c>
      <c r="AG2563" s="100" t="str">
        <f t="shared" si="7495"/>
        <v/>
      </c>
      <c r="AH2563" s="100" t="str">
        <f t="shared" si="7495"/>
        <v/>
      </c>
      <c r="AI2563" s="100" t="str">
        <f t="shared" si="7495"/>
        <v/>
      </c>
      <c r="AJ2563" s="100" t="str">
        <f t="shared" si="7495"/>
        <v/>
      </c>
      <c r="AK2563" s="100" t="str">
        <f>IFERROR(VALUE(INDEX('INPUT DATA'!$Z$5:$Z$605,MATCH(CAL!N2563,'INPUT DATA'!$A$5:$A$605,0))),"")</f>
        <v/>
      </c>
      <c r="AL2563" s="100" t="str">
        <f>IFERROR(VALUE(INDEX('INPUT DATA'!$AA$5:$AA$605,MATCH(CAL!N2563,'INPUT DATA'!$A$5:$A$605,0))),"")</f>
        <v/>
      </c>
      <c r="AM2563" s="100" t="str">
        <f t="shared" si="7485"/>
        <v/>
      </c>
      <c r="AN2563" s="100" t="str">
        <f t="shared" si="7486"/>
        <v/>
      </c>
    </row>
    <row r="2564" spans="2:40" ht="15" customHeight="1" x14ac:dyDescent="0.25">
      <c r="B2564" s="115" t="str">
        <f>IF(AND('INPUT INF'!$C563="I",'INPUT INF'!$D563=$B$2003),'INPUT INF'!$A563,"")</f>
        <v/>
      </c>
      <c r="C2564" s="115" t="str">
        <f>IF(AND('INPUT INF'!$C563="I",'INPUT INF'!$D563=$C$2003),'INPUT INF'!$A563,"")</f>
        <v/>
      </c>
      <c r="D2564" s="100" t="str">
        <f>IF(AND('INPUT INF'!$C563="I",'INPUT INF'!$D563=$D$2003),'INPUT INF'!$A563,"")</f>
        <v/>
      </c>
      <c r="E2564" s="100" t="str">
        <f>IF(AND('INPUT INF'!$C563="I",'INPUT INF'!$D563=$E$2003),'INPUT INF'!$A563,"")</f>
        <v/>
      </c>
      <c r="F2564" s="100" t="str">
        <f>IF(AND('INPUT INF'!$C563="I",'INPUT INF'!$D563=$F$2003),'INPUT INF'!$A563,"")</f>
        <v/>
      </c>
      <c r="G2564" s="100" t="str">
        <f>IF(AND('INPUT INF'!$C563="I",'INPUT INF'!$D563=$G$2003),'INPUT INF'!$A563,"")</f>
        <v/>
      </c>
      <c r="H2564" s="100" t="str">
        <f>IF(AND('INPUT INF'!$C563="II",'INPUT INF'!$D563=$H$2003),'INPUT INF'!$A563,"")</f>
        <v/>
      </c>
      <c r="I2564" s="100" t="str">
        <f>IF(AND('INPUT INF'!$C563="II",'INPUT INF'!$D563=$I$2003),'INPUT INF'!$A563,"")</f>
        <v/>
      </c>
      <c r="J2564" s="100" t="str">
        <f>IF(AND('INPUT INF'!$C563="II",'INPUT INF'!$D563=$J$2003),'INPUT INF'!$A563,"")</f>
        <v/>
      </c>
      <c r="K2564" s="100" t="str">
        <f>IF(AND('INPUT INF'!$C563="II",'INPUT INF'!$D563=$K$2003),'INPUT INF'!$A563,"")</f>
        <v/>
      </c>
      <c r="L2564" s="100" t="str">
        <f>IF(AND('INPUT INF'!$C563="II",'INPUT INF'!$D563=$L$2003),'INPUT INF'!$A563,"")</f>
        <v/>
      </c>
      <c r="M2564" s="100" t="str">
        <f>IF(AND('INPUT INF'!$C563="II",'INPUT INF'!$D563=$M$2003),'INPUT INF'!$A563,"")</f>
        <v/>
      </c>
      <c r="N2564" s="100" t="str">
        <f t="shared" si="7487"/>
        <v/>
      </c>
      <c r="O2564" s="100" t="str">
        <f t="shared" ref="O2564:X2573" si="7496">VLOOKUP($N2564,$B$1003:$AA$1901,O$2003,FALSE)</f>
        <v/>
      </c>
      <c r="P2564" s="100" t="str">
        <f t="shared" si="7496"/>
        <v/>
      </c>
      <c r="Q2564" s="100" t="str">
        <f t="shared" si="7496"/>
        <v/>
      </c>
      <c r="R2564" s="100" t="str">
        <f t="shared" si="7496"/>
        <v/>
      </c>
      <c r="S2564" s="100" t="str">
        <f t="shared" si="7496"/>
        <v/>
      </c>
      <c r="T2564" s="100" t="str">
        <f t="shared" si="7496"/>
        <v/>
      </c>
      <c r="U2564" s="100" t="str">
        <f t="shared" si="7496"/>
        <v/>
      </c>
      <c r="V2564" s="100" t="str">
        <f t="shared" si="7496"/>
        <v/>
      </c>
      <c r="W2564" s="100" t="str">
        <f t="shared" si="7496"/>
        <v/>
      </c>
      <c r="X2564" s="100" t="str">
        <f t="shared" si="7496"/>
        <v/>
      </c>
      <c r="Y2564" s="100" t="str">
        <f t="shared" ref="Y2564:AJ2573" si="7497">VLOOKUP($N2564,$B$1003:$AA$1901,Y$2003,FALSE)</f>
        <v/>
      </c>
      <c r="Z2564" s="100" t="str">
        <f t="shared" si="7497"/>
        <v/>
      </c>
      <c r="AA2564" s="100" t="str">
        <f t="shared" si="7497"/>
        <v/>
      </c>
      <c r="AB2564" s="100" t="str">
        <f t="shared" si="7497"/>
        <v/>
      </c>
      <c r="AC2564" s="100" t="str">
        <f t="shared" si="7497"/>
        <v/>
      </c>
      <c r="AD2564" s="100" t="str">
        <f t="shared" si="7497"/>
        <v/>
      </c>
      <c r="AE2564" s="100" t="str">
        <f t="shared" si="7497"/>
        <v/>
      </c>
      <c r="AF2564" s="100" t="str">
        <f t="shared" si="7497"/>
        <v/>
      </c>
      <c r="AG2564" s="100" t="str">
        <f t="shared" si="7497"/>
        <v/>
      </c>
      <c r="AH2564" s="100" t="str">
        <f t="shared" si="7497"/>
        <v/>
      </c>
      <c r="AI2564" s="100" t="str">
        <f t="shared" si="7497"/>
        <v/>
      </c>
      <c r="AJ2564" s="100" t="str">
        <f t="shared" si="7497"/>
        <v/>
      </c>
      <c r="AK2564" s="100" t="str">
        <f>IFERROR(VALUE(INDEX('INPUT DATA'!$Z$5:$Z$605,MATCH(CAL!N2564,'INPUT DATA'!$A$5:$A$605,0))),"")</f>
        <v/>
      </c>
      <c r="AL2564" s="100" t="str">
        <f>IFERROR(VALUE(INDEX('INPUT DATA'!$AA$5:$AA$605,MATCH(CAL!N2564,'INPUT DATA'!$A$5:$A$605,0))),"")</f>
        <v/>
      </c>
      <c r="AM2564" s="100" t="str">
        <f>IFERROR(IF(AJ2564="COMP",N2564,""),"")</f>
        <v/>
      </c>
      <c r="AN2564" s="100" t="str">
        <f>IFERROR(IF(AJ2564="FAIL",N2564,""),"")</f>
        <v/>
      </c>
    </row>
    <row r="2565" spans="2:40" ht="15" customHeight="1" x14ac:dyDescent="0.25">
      <c r="B2565" s="115" t="str">
        <f>IF(AND('INPUT INF'!$C564="I",'INPUT INF'!$D564=$B$2003),'INPUT INF'!$A564,"")</f>
        <v/>
      </c>
      <c r="C2565" s="115" t="str">
        <f>IF(AND('INPUT INF'!$C564="I",'INPUT INF'!$D564=$C$2003),'INPUT INF'!$A564,"")</f>
        <v/>
      </c>
      <c r="D2565" s="100" t="str">
        <f>IF(AND('INPUT INF'!$C564="I",'INPUT INF'!$D564=$D$2003),'INPUT INF'!$A564,"")</f>
        <v/>
      </c>
      <c r="E2565" s="100" t="str">
        <f>IF(AND('INPUT INF'!$C564="I",'INPUT INF'!$D564=$E$2003),'INPUT INF'!$A564,"")</f>
        <v/>
      </c>
      <c r="F2565" s="100" t="str">
        <f>IF(AND('INPUT INF'!$C564="I",'INPUT INF'!$D564=$F$2003),'INPUT INF'!$A564,"")</f>
        <v/>
      </c>
      <c r="G2565" s="100" t="str">
        <f>IF(AND('INPUT INF'!$C564="I",'INPUT INF'!$D564=$G$2003),'INPUT INF'!$A564,"")</f>
        <v/>
      </c>
      <c r="H2565" s="100" t="str">
        <f>IF(AND('INPUT INF'!$C564="II",'INPUT INF'!$D564=$H$2003),'INPUT INF'!$A564,"")</f>
        <v/>
      </c>
      <c r="I2565" s="100" t="str">
        <f>IF(AND('INPUT INF'!$C564="II",'INPUT INF'!$D564=$I$2003),'INPUT INF'!$A564,"")</f>
        <v/>
      </c>
      <c r="J2565" s="100" t="str">
        <f>IF(AND('INPUT INF'!$C564="II",'INPUT INF'!$D564=$J$2003),'INPUT INF'!$A564,"")</f>
        <v/>
      </c>
      <c r="K2565" s="100" t="str">
        <f>IF(AND('INPUT INF'!$C564="II",'INPUT INF'!$D564=$K$2003),'INPUT INF'!$A564,"")</f>
        <v/>
      </c>
      <c r="L2565" s="100" t="str">
        <f>IF(AND('INPUT INF'!$C564="II",'INPUT INF'!$D564=$L$2003),'INPUT INF'!$A564,"")</f>
        <v/>
      </c>
      <c r="M2565" s="100" t="str">
        <f>IF(AND('INPUT INF'!$C564="II",'INPUT INF'!$D564=$M$2003),'INPUT INF'!$A564,"")</f>
        <v/>
      </c>
      <c r="N2565" s="100" t="str">
        <f t="shared" si="7487"/>
        <v/>
      </c>
      <c r="O2565" s="100" t="str">
        <f t="shared" si="7496"/>
        <v/>
      </c>
      <c r="P2565" s="100" t="str">
        <f t="shared" si="7496"/>
        <v/>
      </c>
      <c r="Q2565" s="100" t="str">
        <f t="shared" si="7496"/>
        <v/>
      </c>
      <c r="R2565" s="100" t="str">
        <f t="shared" si="7496"/>
        <v/>
      </c>
      <c r="S2565" s="100" t="str">
        <f t="shared" si="7496"/>
        <v/>
      </c>
      <c r="T2565" s="100" t="str">
        <f t="shared" si="7496"/>
        <v/>
      </c>
      <c r="U2565" s="100" t="str">
        <f t="shared" si="7496"/>
        <v/>
      </c>
      <c r="V2565" s="100" t="str">
        <f t="shared" si="7496"/>
        <v/>
      </c>
      <c r="W2565" s="100" t="str">
        <f t="shared" si="7496"/>
        <v/>
      </c>
      <c r="X2565" s="100" t="str">
        <f t="shared" si="7496"/>
        <v/>
      </c>
      <c r="Y2565" s="100" t="str">
        <f t="shared" si="7497"/>
        <v/>
      </c>
      <c r="Z2565" s="100" t="str">
        <f t="shared" si="7497"/>
        <v/>
      </c>
      <c r="AA2565" s="100" t="str">
        <f t="shared" si="7497"/>
        <v/>
      </c>
      <c r="AB2565" s="100" t="str">
        <f t="shared" si="7497"/>
        <v/>
      </c>
      <c r="AC2565" s="100" t="str">
        <f t="shared" si="7497"/>
        <v/>
      </c>
      <c r="AD2565" s="100" t="str">
        <f t="shared" si="7497"/>
        <v/>
      </c>
      <c r="AE2565" s="100" t="str">
        <f t="shared" si="7497"/>
        <v/>
      </c>
      <c r="AF2565" s="100" t="str">
        <f t="shared" si="7497"/>
        <v/>
      </c>
      <c r="AG2565" s="100" t="str">
        <f t="shared" si="7497"/>
        <v/>
      </c>
      <c r="AH2565" s="100" t="str">
        <f t="shared" si="7497"/>
        <v/>
      </c>
      <c r="AI2565" s="100" t="str">
        <f t="shared" si="7497"/>
        <v/>
      </c>
      <c r="AJ2565" s="100" t="str">
        <f t="shared" si="7497"/>
        <v/>
      </c>
      <c r="AK2565" s="100" t="str">
        <f>IFERROR(VALUE(INDEX('INPUT DATA'!$Z$5:$Z$605,MATCH(CAL!N2565,'INPUT DATA'!$A$5:$A$605,0))),"")</f>
        <v/>
      </c>
      <c r="AL2565" s="100" t="str">
        <f>IFERROR(VALUE(INDEX('INPUT DATA'!$AA$5:$AA$605,MATCH(CAL!N2565,'INPUT DATA'!$A$5:$A$605,0))),"")</f>
        <v/>
      </c>
      <c r="AM2565" s="100" t="str">
        <f t="shared" ref="AM2565:AM2628" si="7498">IFERROR(IF(AJ2565="COMP",N2565,""),"")</f>
        <v/>
      </c>
      <c r="AN2565" s="100" t="str">
        <f t="shared" ref="AN2565:AN2628" si="7499">IFERROR(IF(AJ2565="FAIL",N2565,""),"")</f>
        <v/>
      </c>
    </row>
    <row r="2566" spans="2:40" ht="15" customHeight="1" x14ac:dyDescent="0.25">
      <c r="B2566" s="115" t="str">
        <f>IF(AND('INPUT INF'!$C565="I",'INPUT INF'!$D565=$B$2003),'INPUT INF'!$A565,"")</f>
        <v/>
      </c>
      <c r="C2566" s="115" t="str">
        <f>IF(AND('INPUT INF'!$C565="I",'INPUT INF'!$D565=$C$2003),'INPUT INF'!$A565,"")</f>
        <v/>
      </c>
      <c r="D2566" s="100" t="str">
        <f>IF(AND('INPUT INF'!$C565="I",'INPUT INF'!$D565=$D$2003),'INPUT INF'!$A565,"")</f>
        <v/>
      </c>
      <c r="E2566" s="100" t="str">
        <f>IF(AND('INPUT INF'!$C565="I",'INPUT INF'!$D565=$E$2003),'INPUT INF'!$A565,"")</f>
        <v/>
      </c>
      <c r="F2566" s="100" t="str">
        <f>IF(AND('INPUT INF'!$C565="I",'INPUT INF'!$D565=$F$2003),'INPUT INF'!$A565,"")</f>
        <v/>
      </c>
      <c r="G2566" s="100" t="str">
        <f>IF(AND('INPUT INF'!$C565="I",'INPUT INF'!$D565=$G$2003),'INPUT INF'!$A565,"")</f>
        <v/>
      </c>
      <c r="H2566" s="100" t="str">
        <f>IF(AND('INPUT INF'!$C565="II",'INPUT INF'!$D565=$H$2003),'INPUT INF'!$A565,"")</f>
        <v/>
      </c>
      <c r="I2566" s="100" t="str">
        <f>IF(AND('INPUT INF'!$C565="II",'INPUT INF'!$D565=$I$2003),'INPUT INF'!$A565,"")</f>
        <v/>
      </c>
      <c r="J2566" s="100" t="str">
        <f>IF(AND('INPUT INF'!$C565="II",'INPUT INF'!$D565=$J$2003),'INPUT INF'!$A565,"")</f>
        <v/>
      </c>
      <c r="K2566" s="100" t="str">
        <f>IF(AND('INPUT INF'!$C565="II",'INPUT INF'!$D565=$K$2003),'INPUT INF'!$A565,"")</f>
        <v/>
      </c>
      <c r="L2566" s="100" t="str">
        <f>IF(AND('INPUT INF'!$C565="II",'INPUT INF'!$D565=$L$2003),'INPUT INF'!$A565,"")</f>
        <v/>
      </c>
      <c r="M2566" s="100" t="str">
        <f>IF(AND('INPUT INF'!$C565="II",'INPUT INF'!$D565=$M$2003),'INPUT INF'!$A565,"")</f>
        <v/>
      </c>
      <c r="N2566" s="100" t="str">
        <f t="shared" si="7487"/>
        <v/>
      </c>
      <c r="O2566" s="100" t="str">
        <f t="shared" si="7496"/>
        <v/>
      </c>
      <c r="P2566" s="100" t="str">
        <f t="shared" si="7496"/>
        <v/>
      </c>
      <c r="Q2566" s="100" t="str">
        <f t="shared" si="7496"/>
        <v/>
      </c>
      <c r="R2566" s="100" t="str">
        <f t="shared" si="7496"/>
        <v/>
      </c>
      <c r="S2566" s="100" t="str">
        <f t="shared" si="7496"/>
        <v/>
      </c>
      <c r="T2566" s="100" t="str">
        <f t="shared" si="7496"/>
        <v/>
      </c>
      <c r="U2566" s="100" t="str">
        <f t="shared" si="7496"/>
        <v/>
      </c>
      <c r="V2566" s="100" t="str">
        <f t="shared" si="7496"/>
        <v/>
      </c>
      <c r="W2566" s="100" t="str">
        <f t="shared" si="7496"/>
        <v/>
      </c>
      <c r="X2566" s="100" t="str">
        <f t="shared" si="7496"/>
        <v/>
      </c>
      <c r="Y2566" s="100" t="str">
        <f t="shared" si="7497"/>
        <v/>
      </c>
      <c r="Z2566" s="100" t="str">
        <f t="shared" si="7497"/>
        <v/>
      </c>
      <c r="AA2566" s="100" t="str">
        <f t="shared" si="7497"/>
        <v/>
      </c>
      <c r="AB2566" s="100" t="str">
        <f t="shared" si="7497"/>
        <v/>
      </c>
      <c r="AC2566" s="100" t="str">
        <f t="shared" si="7497"/>
        <v/>
      </c>
      <c r="AD2566" s="100" t="str">
        <f t="shared" si="7497"/>
        <v/>
      </c>
      <c r="AE2566" s="100" t="str">
        <f t="shared" si="7497"/>
        <v/>
      </c>
      <c r="AF2566" s="100" t="str">
        <f t="shared" si="7497"/>
        <v/>
      </c>
      <c r="AG2566" s="100" t="str">
        <f t="shared" si="7497"/>
        <v/>
      </c>
      <c r="AH2566" s="100" t="str">
        <f t="shared" si="7497"/>
        <v/>
      </c>
      <c r="AI2566" s="100" t="str">
        <f t="shared" si="7497"/>
        <v/>
      </c>
      <c r="AJ2566" s="100" t="str">
        <f t="shared" si="7497"/>
        <v/>
      </c>
      <c r="AK2566" s="100" t="str">
        <f>IFERROR(VALUE(INDEX('INPUT DATA'!$Z$5:$Z$605,MATCH(CAL!N2566,'INPUT DATA'!$A$5:$A$605,0))),"")</f>
        <v/>
      </c>
      <c r="AL2566" s="100" t="str">
        <f>IFERROR(VALUE(INDEX('INPUT DATA'!$AA$5:$AA$605,MATCH(CAL!N2566,'INPUT DATA'!$A$5:$A$605,0))),"")</f>
        <v/>
      </c>
      <c r="AM2566" s="100" t="str">
        <f t="shared" si="7498"/>
        <v/>
      </c>
      <c r="AN2566" s="100" t="str">
        <f t="shared" si="7499"/>
        <v/>
      </c>
    </row>
    <row r="2567" spans="2:40" ht="15" customHeight="1" x14ac:dyDescent="0.25">
      <c r="B2567" s="115" t="str">
        <f>IF(AND('INPUT INF'!$C566="I",'INPUT INF'!$D566=$B$2003),'INPUT INF'!$A566,"")</f>
        <v/>
      </c>
      <c r="C2567" s="115" t="str">
        <f>IF(AND('INPUT INF'!$C566="I",'INPUT INF'!$D566=$C$2003),'INPUT INF'!$A566,"")</f>
        <v/>
      </c>
      <c r="D2567" s="100" t="str">
        <f>IF(AND('INPUT INF'!$C566="I",'INPUT INF'!$D566=$D$2003),'INPUT INF'!$A566,"")</f>
        <v/>
      </c>
      <c r="E2567" s="100" t="str">
        <f>IF(AND('INPUT INF'!$C566="I",'INPUT INF'!$D566=$E$2003),'INPUT INF'!$A566,"")</f>
        <v/>
      </c>
      <c r="F2567" s="100" t="str">
        <f>IF(AND('INPUT INF'!$C566="I",'INPUT INF'!$D566=$F$2003),'INPUT INF'!$A566,"")</f>
        <v/>
      </c>
      <c r="G2567" s="100" t="str">
        <f>IF(AND('INPUT INF'!$C566="I",'INPUT INF'!$D566=$G$2003),'INPUT INF'!$A566,"")</f>
        <v/>
      </c>
      <c r="H2567" s="100" t="str">
        <f>IF(AND('INPUT INF'!$C566="II",'INPUT INF'!$D566=$H$2003),'INPUT INF'!$A566,"")</f>
        <v/>
      </c>
      <c r="I2567" s="100" t="str">
        <f>IF(AND('INPUT INF'!$C566="II",'INPUT INF'!$D566=$I$2003),'INPUT INF'!$A566,"")</f>
        <v/>
      </c>
      <c r="J2567" s="100" t="str">
        <f>IF(AND('INPUT INF'!$C566="II",'INPUT INF'!$D566=$J$2003),'INPUT INF'!$A566,"")</f>
        <v/>
      </c>
      <c r="K2567" s="100" t="str">
        <f>IF(AND('INPUT INF'!$C566="II",'INPUT INF'!$D566=$K$2003),'INPUT INF'!$A566,"")</f>
        <v/>
      </c>
      <c r="L2567" s="100" t="str">
        <f>IF(AND('INPUT INF'!$C566="II",'INPUT INF'!$D566=$L$2003),'INPUT INF'!$A566,"")</f>
        <v/>
      </c>
      <c r="M2567" s="100" t="str">
        <f>IF(AND('INPUT INF'!$C566="II",'INPUT INF'!$D566=$M$2003),'INPUT INF'!$A566,"")</f>
        <v/>
      </c>
      <c r="N2567" s="100" t="str">
        <f t="shared" si="7487"/>
        <v/>
      </c>
      <c r="O2567" s="100" t="str">
        <f t="shared" si="7496"/>
        <v/>
      </c>
      <c r="P2567" s="100" t="str">
        <f t="shared" si="7496"/>
        <v/>
      </c>
      <c r="Q2567" s="100" t="str">
        <f t="shared" si="7496"/>
        <v/>
      </c>
      <c r="R2567" s="100" t="str">
        <f t="shared" si="7496"/>
        <v/>
      </c>
      <c r="S2567" s="100" t="str">
        <f t="shared" si="7496"/>
        <v/>
      </c>
      <c r="T2567" s="100" t="str">
        <f t="shared" si="7496"/>
        <v/>
      </c>
      <c r="U2567" s="100" t="str">
        <f t="shared" si="7496"/>
        <v/>
      </c>
      <c r="V2567" s="100" t="str">
        <f t="shared" si="7496"/>
        <v/>
      </c>
      <c r="W2567" s="100" t="str">
        <f t="shared" si="7496"/>
        <v/>
      </c>
      <c r="X2567" s="100" t="str">
        <f t="shared" si="7496"/>
        <v/>
      </c>
      <c r="Y2567" s="100" t="str">
        <f t="shared" si="7497"/>
        <v/>
      </c>
      <c r="Z2567" s="100" t="str">
        <f t="shared" si="7497"/>
        <v/>
      </c>
      <c r="AA2567" s="100" t="str">
        <f t="shared" si="7497"/>
        <v/>
      </c>
      <c r="AB2567" s="100" t="str">
        <f t="shared" si="7497"/>
        <v/>
      </c>
      <c r="AC2567" s="100" t="str">
        <f t="shared" si="7497"/>
        <v/>
      </c>
      <c r="AD2567" s="100" t="str">
        <f t="shared" si="7497"/>
        <v/>
      </c>
      <c r="AE2567" s="100" t="str">
        <f t="shared" si="7497"/>
        <v/>
      </c>
      <c r="AF2567" s="100" t="str">
        <f t="shared" si="7497"/>
        <v/>
      </c>
      <c r="AG2567" s="100" t="str">
        <f t="shared" si="7497"/>
        <v/>
      </c>
      <c r="AH2567" s="100" t="str">
        <f t="shared" si="7497"/>
        <v/>
      </c>
      <c r="AI2567" s="100" t="str">
        <f t="shared" si="7497"/>
        <v/>
      </c>
      <c r="AJ2567" s="100" t="str">
        <f t="shared" si="7497"/>
        <v/>
      </c>
      <c r="AK2567" s="100" t="str">
        <f>IFERROR(VALUE(INDEX('INPUT DATA'!$Z$5:$Z$605,MATCH(CAL!N2567,'INPUT DATA'!$A$5:$A$605,0))),"")</f>
        <v/>
      </c>
      <c r="AL2567" s="100" t="str">
        <f>IFERROR(VALUE(INDEX('INPUT DATA'!$AA$5:$AA$605,MATCH(CAL!N2567,'INPUT DATA'!$A$5:$A$605,0))),"")</f>
        <v/>
      </c>
      <c r="AM2567" s="100" t="str">
        <f t="shared" si="7498"/>
        <v/>
      </c>
      <c r="AN2567" s="100" t="str">
        <f t="shared" si="7499"/>
        <v/>
      </c>
    </row>
    <row r="2568" spans="2:40" ht="15" customHeight="1" x14ac:dyDescent="0.25">
      <c r="B2568" s="115" t="str">
        <f>IF(AND('INPUT INF'!$C567="I",'INPUT INF'!$D567=$B$2003),'INPUT INF'!$A567,"")</f>
        <v/>
      </c>
      <c r="C2568" s="115" t="str">
        <f>IF(AND('INPUT INF'!$C567="I",'INPUT INF'!$D567=$C$2003),'INPUT INF'!$A567,"")</f>
        <v/>
      </c>
      <c r="D2568" s="100" t="str">
        <f>IF(AND('INPUT INF'!$C567="I",'INPUT INF'!$D567=$D$2003),'INPUT INF'!$A567,"")</f>
        <v/>
      </c>
      <c r="E2568" s="100" t="str">
        <f>IF(AND('INPUT INF'!$C567="I",'INPUT INF'!$D567=$E$2003),'INPUT INF'!$A567,"")</f>
        <v/>
      </c>
      <c r="F2568" s="100" t="str">
        <f>IF(AND('INPUT INF'!$C567="I",'INPUT INF'!$D567=$F$2003),'INPUT INF'!$A567,"")</f>
        <v/>
      </c>
      <c r="G2568" s="100" t="str">
        <f>IF(AND('INPUT INF'!$C567="I",'INPUT INF'!$D567=$G$2003),'INPUT INF'!$A567,"")</f>
        <v/>
      </c>
      <c r="H2568" s="100" t="str">
        <f>IF(AND('INPUT INF'!$C567="II",'INPUT INF'!$D567=$H$2003),'INPUT INF'!$A567,"")</f>
        <v/>
      </c>
      <c r="I2568" s="100" t="str">
        <f>IF(AND('INPUT INF'!$C567="II",'INPUT INF'!$D567=$I$2003),'INPUT INF'!$A567,"")</f>
        <v/>
      </c>
      <c r="J2568" s="100" t="str">
        <f>IF(AND('INPUT INF'!$C567="II",'INPUT INF'!$D567=$J$2003),'INPUT INF'!$A567,"")</f>
        <v/>
      </c>
      <c r="K2568" s="100" t="str">
        <f>IF(AND('INPUT INF'!$C567="II",'INPUT INF'!$D567=$K$2003),'INPUT INF'!$A567,"")</f>
        <v/>
      </c>
      <c r="L2568" s="100" t="str">
        <f>IF(AND('INPUT INF'!$C567="II",'INPUT INF'!$D567=$L$2003),'INPUT INF'!$A567,"")</f>
        <v/>
      </c>
      <c r="M2568" s="100" t="str">
        <f>IF(AND('INPUT INF'!$C567="II",'INPUT INF'!$D567=$M$2003),'INPUT INF'!$A567,"")</f>
        <v/>
      </c>
      <c r="N2568" s="100" t="str">
        <f t="shared" si="7487"/>
        <v/>
      </c>
      <c r="O2568" s="100" t="str">
        <f t="shared" si="7496"/>
        <v/>
      </c>
      <c r="P2568" s="100" t="str">
        <f t="shared" si="7496"/>
        <v/>
      </c>
      <c r="Q2568" s="100" t="str">
        <f t="shared" si="7496"/>
        <v/>
      </c>
      <c r="R2568" s="100" t="str">
        <f t="shared" si="7496"/>
        <v/>
      </c>
      <c r="S2568" s="100" t="str">
        <f t="shared" si="7496"/>
        <v/>
      </c>
      <c r="T2568" s="100" t="str">
        <f t="shared" si="7496"/>
        <v/>
      </c>
      <c r="U2568" s="100" t="str">
        <f t="shared" si="7496"/>
        <v/>
      </c>
      <c r="V2568" s="100" t="str">
        <f t="shared" si="7496"/>
        <v/>
      </c>
      <c r="W2568" s="100" t="str">
        <f t="shared" si="7496"/>
        <v/>
      </c>
      <c r="X2568" s="100" t="str">
        <f t="shared" si="7496"/>
        <v/>
      </c>
      <c r="Y2568" s="100" t="str">
        <f t="shared" si="7497"/>
        <v/>
      </c>
      <c r="Z2568" s="100" t="str">
        <f t="shared" si="7497"/>
        <v/>
      </c>
      <c r="AA2568" s="100" t="str">
        <f t="shared" si="7497"/>
        <v/>
      </c>
      <c r="AB2568" s="100" t="str">
        <f t="shared" si="7497"/>
        <v/>
      </c>
      <c r="AC2568" s="100" t="str">
        <f t="shared" si="7497"/>
        <v/>
      </c>
      <c r="AD2568" s="100" t="str">
        <f t="shared" si="7497"/>
        <v/>
      </c>
      <c r="AE2568" s="100" t="str">
        <f t="shared" si="7497"/>
        <v/>
      </c>
      <c r="AF2568" s="100" t="str">
        <f t="shared" si="7497"/>
        <v/>
      </c>
      <c r="AG2568" s="100" t="str">
        <f t="shared" si="7497"/>
        <v/>
      </c>
      <c r="AH2568" s="100" t="str">
        <f t="shared" si="7497"/>
        <v/>
      </c>
      <c r="AI2568" s="100" t="str">
        <f t="shared" si="7497"/>
        <v/>
      </c>
      <c r="AJ2568" s="100" t="str">
        <f t="shared" si="7497"/>
        <v/>
      </c>
      <c r="AK2568" s="100" t="str">
        <f>IFERROR(VALUE(INDEX('INPUT DATA'!$Z$5:$Z$605,MATCH(CAL!N2568,'INPUT DATA'!$A$5:$A$605,0))),"")</f>
        <v/>
      </c>
      <c r="AL2568" s="100" t="str">
        <f>IFERROR(VALUE(INDEX('INPUT DATA'!$AA$5:$AA$605,MATCH(CAL!N2568,'INPUT DATA'!$A$5:$A$605,0))),"")</f>
        <v/>
      </c>
      <c r="AM2568" s="100" t="str">
        <f t="shared" si="7498"/>
        <v/>
      </c>
      <c r="AN2568" s="100" t="str">
        <f t="shared" si="7499"/>
        <v/>
      </c>
    </row>
    <row r="2569" spans="2:40" ht="15" customHeight="1" x14ac:dyDescent="0.25">
      <c r="B2569" s="115" t="str">
        <f>IF(AND('INPUT INF'!$C568="I",'INPUT INF'!$D568=$B$2003),'INPUT INF'!$A568,"")</f>
        <v/>
      </c>
      <c r="C2569" s="115" t="str">
        <f>IF(AND('INPUT INF'!$C568="I",'INPUT INF'!$D568=$C$2003),'INPUT INF'!$A568,"")</f>
        <v/>
      </c>
      <c r="D2569" s="100" t="str">
        <f>IF(AND('INPUT INF'!$C568="I",'INPUT INF'!$D568=$D$2003),'INPUT INF'!$A568,"")</f>
        <v/>
      </c>
      <c r="E2569" s="100" t="str">
        <f>IF(AND('INPUT INF'!$C568="I",'INPUT INF'!$D568=$E$2003),'INPUT INF'!$A568,"")</f>
        <v/>
      </c>
      <c r="F2569" s="100" t="str">
        <f>IF(AND('INPUT INF'!$C568="I",'INPUT INF'!$D568=$F$2003),'INPUT INF'!$A568,"")</f>
        <v/>
      </c>
      <c r="G2569" s="100" t="str">
        <f>IF(AND('INPUT INF'!$C568="I",'INPUT INF'!$D568=$G$2003),'INPUT INF'!$A568,"")</f>
        <v/>
      </c>
      <c r="H2569" s="100" t="str">
        <f>IF(AND('INPUT INF'!$C568="II",'INPUT INF'!$D568=$H$2003),'INPUT INF'!$A568,"")</f>
        <v/>
      </c>
      <c r="I2569" s="100" t="str">
        <f>IF(AND('INPUT INF'!$C568="II",'INPUT INF'!$D568=$I$2003),'INPUT INF'!$A568,"")</f>
        <v/>
      </c>
      <c r="J2569" s="100" t="str">
        <f>IF(AND('INPUT INF'!$C568="II",'INPUT INF'!$D568=$J$2003),'INPUT INF'!$A568,"")</f>
        <v/>
      </c>
      <c r="K2569" s="100" t="str">
        <f>IF(AND('INPUT INF'!$C568="II",'INPUT INF'!$D568=$K$2003),'INPUT INF'!$A568,"")</f>
        <v/>
      </c>
      <c r="L2569" s="100" t="str">
        <f>IF(AND('INPUT INF'!$C568="II",'INPUT INF'!$D568=$L$2003),'INPUT INF'!$A568,"")</f>
        <v/>
      </c>
      <c r="M2569" s="100" t="str">
        <f>IF(AND('INPUT INF'!$C568="II",'INPUT INF'!$D568=$M$2003),'INPUT INF'!$A568,"")</f>
        <v/>
      </c>
      <c r="N2569" s="100" t="str">
        <f t="shared" si="7487"/>
        <v/>
      </c>
      <c r="O2569" s="100" t="str">
        <f t="shared" si="7496"/>
        <v/>
      </c>
      <c r="P2569" s="100" t="str">
        <f t="shared" si="7496"/>
        <v/>
      </c>
      <c r="Q2569" s="100" t="str">
        <f t="shared" si="7496"/>
        <v/>
      </c>
      <c r="R2569" s="100" t="str">
        <f t="shared" si="7496"/>
        <v/>
      </c>
      <c r="S2569" s="100" t="str">
        <f t="shared" si="7496"/>
        <v/>
      </c>
      <c r="T2569" s="100" t="str">
        <f t="shared" si="7496"/>
        <v/>
      </c>
      <c r="U2569" s="100" t="str">
        <f t="shared" si="7496"/>
        <v/>
      </c>
      <c r="V2569" s="100" t="str">
        <f t="shared" si="7496"/>
        <v/>
      </c>
      <c r="W2569" s="100" t="str">
        <f t="shared" si="7496"/>
        <v/>
      </c>
      <c r="X2569" s="100" t="str">
        <f t="shared" si="7496"/>
        <v/>
      </c>
      <c r="Y2569" s="100" t="str">
        <f t="shared" si="7497"/>
        <v/>
      </c>
      <c r="Z2569" s="100" t="str">
        <f t="shared" si="7497"/>
        <v/>
      </c>
      <c r="AA2569" s="100" t="str">
        <f t="shared" si="7497"/>
        <v/>
      </c>
      <c r="AB2569" s="100" t="str">
        <f t="shared" si="7497"/>
        <v/>
      </c>
      <c r="AC2569" s="100" t="str">
        <f t="shared" si="7497"/>
        <v/>
      </c>
      <c r="AD2569" s="100" t="str">
        <f t="shared" si="7497"/>
        <v/>
      </c>
      <c r="AE2569" s="100" t="str">
        <f t="shared" si="7497"/>
        <v/>
      </c>
      <c r="AF2569" s="100" t="str">
        <f t="shared" si="7497"/>
        <v/>
      </c>
      <c r="AG2569" s="100" t="str">
        <f t="shared" si="7497"/>
        <v/>
      </c>
      <c r="AH2569" s="100" t="str">
        <f t="shared" si="7497"/>
        <v/>
      </c>
      <c r="AI2569" s="100" t="str">
        <f t="shared" si="7497"/>
        <v/>
      </c>
      <c r="AJ2569" s="100" t="str">
        <f t="shared" si="7497"/>
        <v/>
      </c>
      <c r="AK2569" s="100" t="str">
        <f>IFERROR(VALUE(INDEX('INPUT DATA'!$Z$5:$Z$605,MATCH(CAL!N2569,'INPUT DATA'!$A$5:$A$605,0))),"")</f>
        <v/>
      </c>
      <c r="AL2569" s="100" t="str">
        <f>IFERROR(VALUE(INDEX('INPUT DATA'!$AA$5:$AA$605,MATCH(CAL!N2569,'INPUT DATA'!$A$5:$A$605,0))),"")</f>
        <v/>
      </c>
      <c r="AM2569" s="100" t="str">
        <f t="shared" si="7498"/>
        <v/>
      </c>
      <c r="AN2569" s="100" t="str">
        <f t="shared" si="7499"/>
        <v/>
      </c>
    </row>
    <row r="2570" spans="2:40" ht="15" customHeight="1" x14ac:dyDescent="0.25">
      <c r="B2570" s="115" t="str">
        <f>IF(AND('INPUT INF'!$C569="I",'INPUT INF'!$D569=$B$2003),'INPUT INF'!$A569,"")</f>
        <v/>
      </c>
      <c r="C2570" s="115" t="str">
        <f>IF(AND('INPUT INF'!$C569="I",'INPUT INF'!$D569=$C$2003),'INPUT INF'!$A569,"")</f>
        <v/>
      </c>
      <c r="D2570" s="100" t="str">
        <f>IF(AND('INPUT INF'!$C569="I",'INPUT INF'!$D569=$D$2003),'INPUT INF'!$A569,"")</f>
        <v/>
      </c>
      <c r="E2570" s="100" t="str">
        <f>IF(AND('INPUT INF'!$C569="I",'INPUT INF'!$D569=$E$2003),'INPUT INF'!$A569,"")</f>
        <v/>
      </c>
      <c r="F2570" s="100" t="str">
        <f>IF(AND('INPUT INF'!$C569="I",'INPUT INF'!$D569=$F$2003),'INPUT INF'!$A569,"")</f>
        <v/>
      </c>
      <c r="G2570" s="100" t="str">
        <f>IF(AND('INPUT INF'!$C569="I",'INPUT INF'!$D569=$G$2003),'INPUT INF'!$A569,"")</f>
        <v/>
      </c>
      <c r="H2570" s="100" t="str">
        <f>IF(AND('INPUT INF'!$C569="II",'INPUT INF'!$D569=$H$2003),'INPUT INF'!$A569,"")</f>
        <v/>
      </c>
      <c r="I2570" s="100" t="str">
        <f>IF(AND('INPUT INF'!$C569="II",'INPUT INF'!$D569=$I$2003),'INPUT INF'!$A569,"")</f>
        <v/>
      </c>
      <c r="J2570" s="100" t="str">
        <f>IF(AND('INPUT INF'!$C569="II",'INPUT INF'!$D569=$J$2003),'INPUT INF'!$A569,"")</f>
        <v/>
      </c>
      <c r="K2570" s="100" t="str">
        <f>IF(AND('INPUT INF'!$C569="II",'INPUT INF'!$D569=$K$2003),'INPUT INF'!$A569,"")</f>
        <v/>
      </c>
      <c r="L2570" s="100" t="str">
        <f>IF(AND('INPUT INF'!$C569="II",'INPUT INF'!$D569=$L$2003),'INPUT INF'!$A569,"")</f>
        <v/>
      </c>
      <c r="M2570" s="100" t="str">
        <f>IF(AND('INPUT INF'!$C569="II",'INPUT INF'!$D569=$M$2003),'INPUT INF'!$A569,"")</f>
        <v/>
      </c>
      <c r="N2570" s="100" t="str">
        <f t="shared" si="7487"/>
        <v/>
      </c>
      <c r="O2570" s="100" t="str">
        <f t="shared" si="7496"/>
        <v/>
      </c>
      <c r="P2570" s="100" t="str">
        <f t="shared" si="7496"/>
        <v/>
      </c>
      <c r="Q2570" s="100" t="str">
        <f t="shared" si="7496"/>
        <v/>
      </c>
      <c r="R2570" s="100" t="str">
        <f t="shared" si="7496"/>
        <v/>
      </c>
      <c r="S2570" s="100" t="str">
        <f t="shared" si="7496"/>
        <v/>
      </c>
      <c r="T2570" s="100" t="str">
        <f t="shared" si="7496"/>
        <v/>
      </c>
      <c r="U2570" s="100" t="str">
        <f t="shared" si="7496"/>
        <v/>
      </c>
      <c r="V2570" s="100" t="str">
        <f t="shared" si="7496"/>
        <v/>
      </c>
      <c r="W2570" s="100" t="str">
        <f t="shared" si="7496"/>
        <v/>
      </c>
      <c r="X2570" s="100" t="str">
        <f t="shared" si="7496"/>
        <v/>
      </c>
      <c r="Y2570" s="100" t="str">
        <f t="shared" si="7497"/>
        <v/>
      </c>
      <c r="Z2570" s="100" t="str">
        <f t="shared" si="7497"/>
        <v/>
      </c>
      <c r="AA2570" s="100" t="str">
        <f t="shared" si="7497"/>
        <v/>
      </c>
      <c r="AB2570" s="100" t="str">
        <f t="shared" si="7497"/>
        <v/>
      </c>
      <c r="AC2570" s="100" t="str">
        <f t="shared" si="7497"/>
        <v/>
      </c>
      <c r="AD2570" s="100" t="str">
        <f t="shared" si="7497"/>
        <v/>
      </c>
      <c r="AE2570" s="100" t="str">
        <f t="shared" si="7497"/>
        <v/>
      </c>
      <c r="AF2570" s="100" t="str">
        <f t="shared" si="7497"/>
        <v/>
      </c>
      <c r="AG2570" s="100" t="str">
        <f t="shared" si="7497"/>
        <v/>
      </c>
      <c r="AH2570" s="100" t="str">
        <f t="shared" si="7497"/>
        <v/>
      </c>
      <c r="AI2570" s="100" t="str">
        <f t="shared" si="7497"/>
        <v/>
      </c>
      <c r="AJ2570" s="100" t="str">
        <f t="shared" si="7497"/>
        <v/>
      </c>
      <c r="AK2570" s="100" t="str">
        <f>IFERROR(VALUE(INDEX('INPUT DATA'!$Z$5:$Z$605,MATCH(CAL!N2570,'INPUT DATA'!$A$5:$A$605,0))),"")</f>
        <v/>
      </c>
      <c r="AL2570" s="100" t="str">
        <f>IFERROR(VALUE(INDEX('INPUT DATA'!$AA$5:$AA$605,MATCH(CAL!N2570,'INPUT DATA'!$A$5:$A$605,0))),"")</f>
        <v/>
      </c>
      <c r="AM2570" s="100" t="str">
        <f t="shared" si="7498"/>
        <v/>
      </c>
      <c r="AN2570" s="100" t="str">
        <f t="shared" si="7499"/>
        <v/>
      </c>
    </row>
    <row r="2571" spans="2:40" ht="15" customHeight="1" x14ac:dyDescent="0.25">
      <c r="B2571" s="115" t="str">
        <f>IF(AND('INPUT INF'!$C570="I",'INPUT INF'!$D570=$B$2003),'INPUT INF'!$A570,"")</f>
        <v/>
      </c>
      <c r="C2571" s="115" t="str">
        <f>IF(AND('INPUT INF'!$C570="I",'INPUT INF'!$D570=$C$2003),'INPUT INF'!$A570,"")</f>
        <v/>
      </c>
      <c r="D2571" s="100" t="str">
        <f>IF(AND('INPUT INF'!$C570="I",'INPUT INF'!$D570=$D$2003),'INPUT INF'!$A570,"")</f>
        <v/>
      </c>
      <c r="E2571" s="100" t="str">
        <f>IF(AND('INPUT INF'!$C570="I",'INPUT INF'!$D570=$E$2003),'INPUT INF'!$A570,"")</f>
        <v/>
      </c>
      <c r="F2571" s="100" t="str">
        <f>IF(AND('INPUT INF'!$C570="I",'INPUT INF'!$D570=$F$2003),'INPUT INF'!$A570,"")</f>
        <v/>
      </c>
      <c r="G2571" s="100" t="str">
        <f>IF(AND('INPUT INF'!$C570="I",'INPUT INF'!$D570=$G$2003),'INPUT INF'!$A570,"")</f>
        <v/>
      </c>
      <c r="H2571" s="100" t="str">
        <f>IF(AND('INPUT INF'!$C570="II",'INPUT INF'!$D570=$H$2003),'INPUT INF'!$A570,"")</f>
        <v/>
      </c>
      <c r="I2571" s="100" t="str">
        <f>IF(AND('INPUT INF'!$C570="II",'INPUT INF'!$D570=$I$2003),'INPUT INF'!$A570,"")</f>
        <v/>
      </c>
      <c r="J2571" s="100" t="str">
        <f>IF(AND('INPUT INF'!$C570="II",'INPUT INF'!$D570=$J$2003),'INPUT INF'!$A570,"")</f>
        <v/>
      </c>
      <c r="K2571" s="100" t="str">
        <f>IF(AND('INPUT INF'!$C570="II",'INPUT INF'!$D570=$K$2003),'INPUT INF'!$A570,"")</f>
        <v/>
      </c>
      <c r="L2571" s="100" t="str">
        <f>IF(AND('INPUT INF'!$C570="II",'INPUT INF'!$D570=$L$2003),'INPUT INF'!$A570,"")</f>
        <v/>
      </c>
      <c r="M2571" s="100" t="str">
        <f>IF(AND('INPUT INF'!$C570="II",'INPUT INF'!$D570=$M$2003),'INPUT INF'!$A570,"")</f>
        <v/>
      </c>
      <c r="N2571" s="100" t="str">
        <f t="shared" si="7487"/>
        <v/>
      </c>
      <c r="O2571" s="100" t="str">
        <f t="shared" si="7496"/>
        <v/>
      </c>
      <c r="P2571" s="100" t="str">
        <f t="shared" si="7496"/>
        <v/>
      </c>
      <c r="Q2571" s="100" t="str">
        <f t="shared" si="7496"/>
        <v/>
      </c>
      <c r="R2571" s="100" t="str">
        <f t="shared" si="7496"/>
        <v/>
      </c>
      <c r="S2571" s="100" t="str">
        <f t="shared" si="7496"/>
        <v/>
      </c>
      <c r="T2571" s="100" t="str">
        <f t="shared" si="7496"/>
        <v/>
      </c>
      <c r="U2571" s="100" t="str">
        <f t="shared" si="7496"/>
        <v/>
      </c>
      <c r="V2571" s="100" t="str">
        <f t="shared" si="7496"/>
        <v/>
      </c>
      <c r="W2571" s="100" t="str">
        <f t="shared" si="7496"/>
        <v/>
      </c>
      <c r="X2571" s="100" t="str">
        <f t="shared" si="7496"/>
        <v/>
      </c>
      <c r="Y2571" s="100" t="str">
        <f t="shared" si="7497"/>
        <v/>
      </c>
      <c r="Z2571" s="100" t="str">
        <f t="shared" si="7497"/>
        <v/>
      </c>
      <c r="AA2571" s="100" t="str">
        <f t="shared" si="7497"/>
        <v/>
      </c>
      <c r="AB2571" s="100" t="str">
        <f t="shared" si="7497"/>
        <v/>
      </c>
      <c r="AC2571" s="100" t="str">
        <f t="shared" si="7497"/>
        <v/>
      </c>
      <c r="AD2571" s="100" t="str">
        <f t="shared" si="7497"/>
        <v/>
      </c>
      <c r="AE2571" s="100" t="str">
        <f t="shared" si="7497"/>
        <v/>
      </c>
      <c r="AF2571" s="100" t="str">
        <f t="shared" si="7497"/>
        <v/>
      </c>
      <c r="AG2571" s="100" t="str">
        <f t="shared" si="7497"/>
        <v/>
      </c>
      <c r="AH2571" s="100" t="str">
        <f t="shared" si="7497"/>
        <v/>
      </c>
      <c r="AI2571" s="100" t="str">
        <f t="shared" si="7497"/>
        <v/>
      </c>
      <c r="AJ2571" s="100" t="str">
        <f t="shared" si="7497"/>
        <v/>
      </c>
      <c r="AK2571" s="100" t="str">
        <f>IFERROR(VALUE(INDEX('INPUT DATA'!$Z$5:$Z$605,MATCH(CAL!N2571,'INPUT DATA'!$A$5:$A$605,0))),"")</f>
        <v/>
      </c>
      <c r="AL2571" s="100" t="str">
        <f>IFERROR(VALUE(INDEX('INPUT DATA'!$AA$5:$AA$605,MATCH(CAL!N2571,'INPUT DATA'!$A$5:$A$605,0))),"")</f>
        <v/>
      </c>
      <c r="AM2571" s="100" t="str">
        <f t="shared" si="7498"/>
        <v/>
      </c>
      <c r="AN2571" s="100" t="str">
        <f t="shared" si="7499"/>
        <v/>
      </c>
    </row>
    <row r="2572" spans="2:40" ht="15" customHeight="1" x14ac:dyDescent="0.25">
      <c r="B2572" s="115" t="str">
        <f>IF(AND('INPUT INF'!$C571="I",'INPUT INF'!$D571=$B$2003),'INPUT INF'!$A571,"")</f>
        <v/>
      </c>
      <c r="C2572" s="115" t="str">
        <f>IF(AND('INPUT INF'!$C571="I",'INPUT INF'!$D571=$C$2003),'INPUT INF'!$A571,"")</f>
        <v/>
      </c>
      <c r="D2572" s="100" t="str">
        <f>IF(AND('INPUT INF'!$C571="I",'INPUT INF'!$D571=$D$2003),'INPUT INF'!$A571,"")</f>
        <v/>
      </c>
      <c r="E2572" s="100" t="str">
        <f>IF(AND('INPUT INF'!$C571="I",'INPUT INF'!$D571=$E$2003),'INPUT INF'!$A571,"")</f>
        <v/>
      </c>
      <c r="F2572" s="100" t="str">
        <f>IF(AND('INPUT INF'!$C571="I",'INPUT INF'!$D571=$F$2003),'INPUT INF'!$A571,"")</f>
        <v/>
      </c>
      <c r="G2572" s="100" t="str">
        <f>IF(AND('INPUT INF'!$C571="I",'INPUT INF'!$D571=$G$2003),'INPUT INF'!$A571,"")</f>
        <v/>
      </c>
      <c r="H2572" s="100" t="str">
        <f>IF(AND('INPUT INF'!$C571="II",'INPUT INF'!$D571=$H$2003),'INPUT INF'!$A571,"")</f>
        <v/>
      </c>
      <c r="I2572" s="100" t="str">
        <f>IF(AND('INPUT INF'!$C571="II",'INPUT INF'!$D571=$I$2003),'INPUT INF'!$A571,"")</f>
        <v/>
      </c>
      <c r="J2572" s="100" t="str">
        <f>IF(AND('INPUT INF'!$C571="II",'INPUT INF'!$D571=$J$2003),'INPUT INF'!$A571,"")</f>
        <v/>
      </c>
      <c r="K2572" s="100" t="str">
        <f>IF(AND('INPUT INF'!$C571="II",'INPUT INF'!$D571=$K$2003),'INPUT INF'!$A571,"")</f>
        <v/>
      </c>
      <c r="L2572" s="100" t="str">
        <f>IF(AND('INPUT INF'!$C571="II",'INPUT INF'!$D571=$L$2003),'INPUT INF'!$A571,"")</f>
        <v/>
      </c>
      <c r="M2572" s="100" t="str">
        <f>IF(AND('INPUT INF'!$C571="II",'INPUT INF'!$D571=$M$2003),'INPUT INF'!$A571,"")</f>
        <v/>
      </c>
      <c r="N2572" s="100" t="str">
        <f t="shared" si="7487"/>
        <v/>
      </c>
      <c r="O2572" s="100" t="str">
        <f t="shared" si="7496"/>
        <v/>
      </c>
      <c r="P2572" s="100" t="str">
        <f t="shared" si="7496"/>
        <v/>
      </c>
      <c r="Q2572" s="100" t="str">
        <f t="shared" si="7496"/>
        <v/>
      </c>
      <c r="R2572" s="100" t="str">
        <f t="shared" si="7496"/>
        <v/>
      </c>
      <c r="S2572" s="100" t="str">
        <f t="shared" si="7496"/>
        <v/>
      </c>
      <c r="T2572" s="100" t="str">
        <f t="shared" si="7496"/>
        <v/>
      </c>
      <c r="U2572" s="100" t="str">
        <f t="shared" si="7496"/>
        <v/>
      </c>
      <c r="V2572" s="100" t="str">
        <f t="shared" si="7496"/>
        <v/>
      </c>
      <c r="W2572" s="100" t="str">
        <f t="shared" si="7496"/>
        <v/>
      </c>
      <c r="X2572" s="100" t="str">
        <f t="shared" si="7496"/>
        <v/>
      </c>
      <c r="Y2572" s="100" t="str">
        <f t="shared" si="7497"/>
        <v/>
      </c>
      <c r="Z2572" s="100" t="str">
        <f t="shared" si="7497"/>
        <v/>
      </c>
      <c r="AA2572" s="100" t="str">
        <f t="shared" si="7497"/>
        <v/>
      </c>
      <c r="AB2572" s="100" t="str">
        <f t="shared" si="7497"/>
        <v/>
      </c>
      <c r="AC2572" s="100" t="str">
        <f t="shared" si="7497"/>
        <v/>
      </c>
      <c r="AD2572" s="100" t="str">
        <f t="shared" si="7497"/>
        <v/>
      </c>
      <c r="AE2572" s="100" t="str">
        <f t="shared" si="7497"/>
        <v/>
      </c>
      <c r="AF2572" s="100" t="str">
        <f t="shared" si="7497"/>
        <v/>
      </c>
      <c r="AG2572" s="100" t="str">
        <f t="shared" si="7497"/>
        <v/>
      </c>
      <c r="AH2572" s="100" t="str">
        <f t="shared" si="7497"/>
        <v/>
      </c>
      <c r="AI2572" s="100" t="str">
        <f t="shared" si="7497"/>
        <v/>
      </c>
      <c r="AJ2572" s="100" t="str">
        <f t="shared" si="7497"/>
        <v/>
      </c>
      <c r="AK2572" s="100" t="str">
        <f>IFERROR(VALUE(INDEX('INPUT DATA'!$Z$5:$Z$605,MATCH(CAL!N2572,'INPUT DATA'!$A$5:$A$605,0))),"")</f>
        <v/>
      </c>
      <c r="AL2572" s="100" t="str">
        <f>IFERROR(VALUE(INDEX('INPUT DATA'!$AA$5:$AA$605,MATCH(CAL!N2572,'INPUT DATA'!$A$5:$A$605,0))),"")</f>
        <v/>
      </c>
      <c r="AM2572" s="100" t="str">
        <f t="shared" si="7498"/>
        <v/>
      </c>
      <c r="AN2572" s="100" t="str">
        <f t="shared" si="7499"/>
        <v/>
      </c>
    </row>
    <row r="2573" spans="2:40" ht="15" customHeight="1" x14ac:dyDescent="0.25">
      <c r="B2573" s="115" t="str">
        <f>IF(AND('INPUT INF'!$C572="I",'INPUT INF'!$D572=$B$2003),'INPUT INF'!$A572,"")</f>
        <v/>
      </c>
      <c r="C2573" s="115" t="str">
        <f>IF(AND('INPUT INF'!$C572="I",'INPUT INF'!$D572=$C$2003),'INPUT INF'!$A572,"")</f>
        <v/>
      </c>
      <c r="D2573" s="100" t="str">
        <f>IF(AND('INPUT INF'!$C572="I",'INPUT INF'!$D572=$D$2003),'INPUT INF'!$A572,"")</f>
        <v/>
      </c>
      <c r="E2573" s="100" t="str">
        <f>IF(AND('INPUT INF'!$C572="I",'INPUT INF'!$D572=$E$2003),'INPUT INF'!$A572,"")</f>
        <v/>
      </c>
      <c r="F2573" s="100" t="str">
        <f>IF(AND('INPUT INF'!$C572="I",'INPUT INF'!$D572=$F$2003),'INPUT INF'!$A572,"")</f>
        <v/>
      </c>
      <c r="G2573" s="100" t="str">
        <f>IF(AND('INPUT INF'!$C572="I",'INPUT INF'!$D572=$G$2003),'INPUT INF'!$A572,"")</f>
        <v/>
      </c>
      <c r="H2573" s="100" t="str">
        <f>IF(AND('INPUT INF'!$C572="II",'INPUT INF'!$D572=$H$2003),'INPUT INF'!$A572,"")</f>
        <v/>
      </c>
      <c r="I2573" s="100" t="str">
        <f>IF(AND('INPUT INF'!$C572="II",'INPUT INF'!$D572=$I$2003),'INPUT INF'!$A572,"")</f>
        <v/>
      </c>
      <c r="J2573" s="100" t="str">
        <f>IF(AND('INPUT INF'!$C572="II",'INPUT INF'!$D572=$J$2003),'INPUT INF'!$A572,"")</f>
        <v/>
      </c>
      <c r="K2573" s="100" t="str">
        <f>IF(AND('INPUT INF'!$C572="II",'INPUT INF'!$D572=$K$2003),'INPUT INF'!$A572,"")</f>
        <v/>
      </c>
      <c r="L2573" s="100" t="str">
        <f>IF(AND('INPUT INF'!$C572="II",'INPUT INF'!$D572=$L$2003),'INPUT INF'!$A572,"")</f>
        <v/>
      </c>
      <c r="M2573" s="100" t="str">
        <f>IF(AND('INPUT INF'!$C572="II",'INPUT INF'!$D572=$M$2003),'INPUT INF'!$A572,"")</f>
        <v/>
      </c>
      <c r="N2573" s="100" t="str">
        <f t="shared" si="7487"/>
        <v/>
      </c>
      <c r="O2573" s="100" t="str">
        <f t="shared" si="7496"/>
        <v/>
      </c>
      <c r="P2573" s="100" t="str">
        <f t="shared" si="7496"/>
        <v/>
      </c>
      <c r="Q2573" s="100" t="str">
        <f t="shared" si="7496"/>
        <v/>
      </c>
      <c r="R2573" s="100" t="str">
        <f t="shared" si="7496"/>
        <v/>
      </c>
      <c r="S2573" s="100" t="str">
        <f t="shared" si="7496"/>
        <v/>
      </c>
      <c r="T2573" s="100" t="str">
        <f t="shared" si="7496"/>
        <v/>
      </c>
      <c r="U2573" s="100" t="str">
        <f t="shared" si="7496"/>
        <v/>
      </c>
      <c r="V2573" s="100" t="str">
        <f t="shared" si="7496"/>
        <v/>
      </c>
      <c r="W2573" s="100" t="str">
        <f t="shared" si="7496"/>
        <v/>
      </c>
      <c r="X2573" s="100" t="str">
        <f t="shared" si="7496"/>
        <v/>
      </c>
      <c r="Y2573" s="100" t="str">
        <f t="shared" si="7497"/>
        <v/>
      </c>
      <c r="Z2573" s="100" t="str">
        <f t="shared" si="7497"/>
        <v/>
      </c>
      <c r="AA2573" s="100" t="str">
        <f t="shared" si="7497"/>
        <v/>
      </c>
      <c r="AB2573" s="100" t="str">
        <f t="shared" si="7497"/>
        <v/>
      </c>
      <c r="AC2573" s="100" t="str">
        <f t="shared" si="7497"/>
        <v/>
      </c>
      <c r="AD2573" s="100" t="str">
        <f t="shared" si="7497"/>
        <v/>
      </c>
      <c r="AE2573" s="100" t="str">
        <f t="shared" si="7497"/>
        <v/>
      </c>
      <c r="AF2573" s="100" t="str">
        <f t="shared" si="7497"/>
        <v/>
      </c>
      <c r="AG2573" s="100" t="str">
        <f t="shared" si="7497"/>
        <v/>
      </c>
      <c r="AH2573" s="100" t="str">
        <f t="shared" si="7497"/>
        <v/>
      </c>
      <c r="AI2573" s="100" t="str">
        <f t="shared" si="7497"/>
        <v/>
      </c>
      <c r="AJ2573" s="100" t="str">
        <f t="shared" si="7497"/>
        <v/>
      </c>
      <c r="AK2573" s="100" t="str">
        <f>IFERROR(VALUE(INDEX('INPUT DATA'!$Z$5:$Z$605,MATCH(CAL!N2573,'INPUT DATA'!$A$5:$A$605,0))),"")</f>
        <v/>
      </c>
      <c r="AL2573" s="100" t="str">
        <f>IFERROR(VALUE(INDEX('INPUT DATA'!$AA$5:$AA$605,MATCH(CAL!N2573,'INPUT DATA'!$A$5:$A$605,0))),"")</f>
        <v/>
      </c>
      <c r="AM2573" s="100" t="str">
        <f t="shared" si="7498"/>
        <v/>
      </c>
      <c r="AN2573" s="100" t="str">
        <f t="shared" si="7499"/>
        <v/>
      </c>
    </row>
    <row r="2574" spans="2:40" ht="15" customHeight="1" x14ac:dyDescent="0.25">
      <c r="B2574" s="115" t="str">
        <f>IF(AND('INPUT INF'!$C573="I",'INPUT INF'!$D573=$B$2003),'INPUT INF'!$A573,"")</f>
        <v/>
      </c>
      <c r="C2574" s="115" t="str">
        <f>IF(AND('INPUT INF'!$C573="I",'INPUT INF'!$D573=$C$2003),'INPUT INF'!$A573,"")</f>
        <v/>
      </c>
      <c r="D2574" s="100" t="str">
        <f>IF(AND('INPUT INF'!$C573="I",'INPUT INF'!$D573=$D$2003),'INPUT INF'!$A573,"")</f>
        <v/>
      </c>
      <c r="E2574" s="100" t="str">
        <f>IF(AND('INPUT INF'!$C573="I",'INPUT INF'!$D573=$E$2003),'INPUT INF'!$A573,"")</f>
        <v/>
      </c>
      <c r="F2574" s="100" t="str">
        <f>IF(AND('INPUT INF'!$C573="I",'INPUT INF'!$D573=$F$2003),'INPUT INF'!$A573,"")</f>
        <v/>
      </c>
      <c r="G2574" s="100" t="str">
        <f>IF(AND('INPUT INF'!$C573="I",'INPUT INF'!$D573=$G$2003),'INPUT INF'!$A573,"")</f>
        <v/>
      </c>
      <c r="H2574" s="100" t="str">
        <f>IF(AND('INPUT INF'!$C573="II",'INPUT INF'!$D573=$H$2003),'INPUT INF'!$A573,"")</f>
        <v/>
      </c>
      <c r="I2574" s="100" t="str">
        <f>IF(AND('INPUT INF'!$C573="II",'INPUT INF'!$D573=$I$2003),'INPUT INF'!$A573,"")</f>
        <v/>
      </c>
      <c r="J2574" s="100" t="str">
        <f>IF(AND('INPUT INF'!$C573="II",'INPUT INF'!$D573=$J$2003),'INPUT INF'!$A573,"")</f>
        <v/>
      </c>
      <c r="K2574" s="100" t="str">
        <f>IF(AND('INPUT INF'!$C573="II",'INPUT INF'!$D573=$K$2003),'INPUT INF'!$A573,"")</f>
        <v/>
      </c>
      <c r="L2574" s="100" t="str">
        <f>IF(AND('INPUT INF'!$C573="II",'INPUT INF'!$D573=$L$2003),'INPUT INF'!$A573,"")</f>
        <v/>
      </c>
      <c r="M2574" s="100" t="str">
        <f>IF(AND('INPUT INF'!$C573="II",'INPUT INF'!$D573=$M$2003),'INPUT INF'!$A573,"")</f>
        <v/>
      </c>
      <c r="N2574" s="100" t="str">
        <f t="shared" si="7487"/>
        <v/>
      </c>
      <c r="O2574" s="100" t="str">
        <f t="shared" ref="O2574:X2583" si="7500">VLOOKUP($N2574,$B$1003:$AA$1901,O$2003,FALSE)</f>
        <v/>
      </c>
      <c r="P2574" s="100" t="str">
        <f t="shared" si="7500"/>
        <v/>
      </c>
      <c r="Q2574" s="100" t="str">
        <f t="shared" si="7500"/>
        <v/>
      </c>
      <c r="R2574" s="100" t="str">
        <f t="shared" si="7500"/>
        <v/>
      </c>
      <c r="S2574" s="100" t="str">
        <f t="shared" si="7500"/>
        <v/>
      </c>
      <c r="T2574" s="100" t="str">
        <f t="shared" si="7500"/>
        <v/>
      </c>
      <c r="U2574" s="100" t="str">
        <f t="shared" si="7500"/>
        <v/>
      </c>
      <c r="V2574" s="100" t="str">
        <f t="shared" si="7500"/>
        <v/>
      </c>
      <c r="W2574" s="100" t="str">
        <f t="shared" si="7500"/>
        <v/>
      </c>
      <c r="X2574" s="100" t="str">
        <f t="shared" si="7500"/>
        <v/>
      </c>
      <c r="Y2574" s="100" t="str">
        <f t="shared" ref="Y2574:AJ2583" si="7501">VLOOKUP($N2574,$B$1003:$AA$1901,Y$2003,FALSE)</f>
        <v/>
      </c>
      <c r="Z2574" s="100" t="str">
        <f t="shared" si="7501"/>
        <v/>
      </c>
      <c r="AA2574" s="100" t="str">
        <f t="shared" si="7501"/>
        <v/>
      </c>
      <c r="AB2574" s="100" t="str">
        <f t="shared" si="7501"/>
        <v/>
      </c>
      <c r="AC2574" s="100" t="str">
        <f t="shared" si="7501"/>
        <v/>
      </c>
      <c r="AD2574" s="100" t="str">
        <f t="shared" si="7501"/>
        <v/>
      </c>
      <c r="AE2574" s="100" t="str">
        <f t="shared" si="7501"/>
        <v/>
      </c>
      <c r="AF2574" s="100" t="str">
        <f t="shared" si="7501"/>
        <v/>
      </c>
      <c r="AG2574" s="100" t="str">
        <f t="shared" si="7501"/>
        <v/>
      </c>
      <c r="AH2574" s="100" t="str">
        <f t="shared" si="7501"/>
        <v/>
      </c>
      <c r="AI2574" s="100" t="str">
        <f t="shared" si="7501"/>
        <v/>
      </c>
      <c r="AJ2574" s="100" t="str">
        <f t="shared" si="7501"/>
        <v/>
      </c>
      <c r="AK2574" s="100" t="str">
        <f>IFERROR(VALUE(INDEX('INPUT DATA'!$Z$5:$Z$605,MATCH(CAL!N2574,'INPUT DATA'!$A$5:$A$605,0))),"")</f>
        <v/>
      </c>
      <c r="AL2574" s="100" t="str">
        <f>IFERROR(VALUE(INDEX('INPUT DATA'!$AA$5:$AA$605,MATCH(CAL!N2574,'INPUT DATA'!$A$5:$A$605,0))),"")</f>
        <v/>
      </c>
      <c r="AM2574" s="100" t="str">
        <f t="shared" si="7498"/>
        <v/>
      </c>
      <c r="AN2574" s="100" t="str">
        <f t="shared" si="7499"/>
        <v/>
      </c>
    </row>
    <row r="2575" spans="2:40" ht="15" customHeight="1" x14ac:dyDescent="0.25">
      <c r="B2575" s="115" t="str">
        <f>IF(AND('INPUT INF'!$C574="I",'INPUT INF'!$D574=$B$2003),'INPUT INF'!$A574,"")</f>
        <v/>
      </c>
      <c r="C2575" s="115" t="str">
        <f>IF(AND('INPUT INF'!$C574="I",'INPUT INF'!$D574=$C$2003),'INPUT INF'!$A574,"")</f>
        <v/>
      </c>
      <c r="D2575" s="100" t="str">
        <f>IF(AND('INPUT INF'!$C574="I",'INPUT INF'!$D574=$D$2003),'INPUT INF'!$A574,"")</f>
        <v/>
      </c>
      <c r="E2575" s="100" t="str">
        <f>IF(AND('INPUT INF'!$C574="I",'INPUT INF'!$D574=$E$2003),'INPUT INF'!$A574,"")</f>
        <v/>
      </c>
      <c r="F2575" s="100" t="str">
        <f>IF(AND('INPUT INF'!$C574="I",'INPUT INF'!$D574=$F$2003),'INPUT INF'!$A574,"")</f>
        <v/>
      </c>
      <c r="G2575" s="100" t="str">
        <f>IF(AND('INPUT INF'!$C574="I",'INPUT INF'!$D574=$G$2003),'INPUT INF'!$A574,"")</f>
        <v/>
      </c>
      <c r="H2575" s="100" t="str">
        <f>IF(AND('INPUT INF'!$C574="II",'INPUT INF'!$D574=$H$2003),'INPUT INF'!$A574,"")</f>
        <v/>
      </c>
      <c r="I2575" s="100" t="str">
        <f>IF(AND('INPUT INF'!$C574="II",'INPUT INF'!$D574=$I$2003),'INPUT INF'!$A574,"")</f>
        <v/>
      </c>
      <c r="J2575" s="100" t="str">
        <f>IF(AND('INPUT INF'!$C574="II",'INPUT INF'!$D574=$J$2003),'INPUT INF'!$A574,"")</f>
        <v/>
      </c>
      <c r="K2575" s="100" t="str">
        <f>IF(AND('INPUT INF'!$C574="II",'INPUT INF'!$D574=$K$2003),'INPUT INF'!$A574,"")</f>
        <v/>
      </c>
      <c r="L2575" s="100" t="str">
        <f>IF(AND('INPUT INF'!$C574="II",'INPUT INF'!$D574=$L$2003),'INPUT INF'!$A574,"")</f>
        <v/>
      </c>
      <c r="M2575" s="100" t="str">
        <f>IF(AND('INPUT INF'!$C574="II",'INPUT INF'!$D574=$M$2003),'INPUT INF'!$A574,"")</f>
        <v/>
      </c>
      <c r="N2575" s="100" t="str">
        <f t="shared" si="7487"/>
        <v/>
      </c>
      <c r="O2575" s="100" t="str">
        <f t="shared" si="7500"/>
        <v/>
      </c>
      <c r="P2575" s="100" t="str">
        <f t="shared" si="7500"/>
        <v/>
      </c>
      <c r="Q2575" s="100" t="str">
        <f t="shared" si="7500"/>
        <v/>
      </c>
      <c r="R2575" s="100" t="str">
        <f t="shared" si="7500"/>
        <v/>
      </c>
      <c r="S2575" s="100" t="str">
        <f t="shared" si="7500"/>
        <v/>
      </c>
      <c r="T2575" s="100" t="str">
        <f t="shared" si="7500"/>
        <v/>
      </c>
      <c r="U2575" s="100" t="str">
        <f t="shared" si="7500"/>
        <v/>
      </c>
      <c r="V2575" s="100" t="str">
        <f t="shared" si="7500"/>
        <v/>
      </c>
      <c r="W2575" s="100" t="str">
        <f t="shared" si="7500"/>
        <v/>
      </c>
      <c r="X2575" s="100" t="str">
        <f t="shared" si="7500"/>
        <v/>
      </c>
      <c r="Y2575" s="100" t="str">
        <f t="shared" si="7501"/>
        <v/>
      </c>
      <c r="Z2575" s="100" t="str">
        <f t="shared" si="7501"/>
        <v/>
      </c>
      <c r="AA2575" s="100" t="str">
        <f t="shared" si="7501"/>
        <v/>
      </c>
      <c r="AB2575" s="100" t="str">
        <f t="shared" si="7501"/>
        <v/>
      </c>
      <c r="AC2575" s="100" t="str">
        <f t="shared" si="7501"/>
        <v/>
      </c>
      <c r="AD2575" s="100" t="str">
        <f t="shared" si="7501"/>
        <v/>
      </c>
      <c r="AE2575" s="100" t="str">
        <f t="shared" si="7501"/>
        <v/>
      </c>
      <c r="AF2575" s="100" t="str">
        <f t="shared" si="7501"/>
        <v/>
      </c>
      <c r="AG2575" s="100" t="str">
        <f t="shared" si="7501"/>
        <v/>
      </c>
      <c r="AH2575" s="100" t="str">
        <f t="shared" si="7501"/>
        <v/>
      </c>
      <c r="AI2575" s="100" t="str">
        <f t="shared" si="7501"/>
        <v/>
      </c>
      <c r="AJ2575" s="100" t="str">
        <f t="shared" si="7501"/>
        <v/>
      </c>
      <c r="AK2575" s="100" t="str">
        <f>IFERROR(VALUE(INDEX('INPUT DATA'!$Z$5:$Z$605,MATCH(CAL!N2575,'INPUT DATA'!$A$5:$A$605,0))),"")</f>
        <v/>
      </c>
      <c r="AL2575" s="100" t="str">
        <f>IFERROR(VALUE(INDEX('INPUT DATA'!$AA$5:$AA$605,MATCH(CAL!N2575,'INPUT DATA'!$A$5:$A$605,0))),"")</f>
        <v/>
      </c>
      <c r="AM2575" s="100" t="str">
        <f t="shared" si="7498"/>
        <v/>
      </c>
      <c r="AN2575" s="100" t="str">
        <f t="shared" si="7499"/>
        <v/>
      </c>
    </row>
    <row r="2576" spans="2:40" ht="15" customHeight="1" x14ac:dyDescent="0.25">
      <c r="B2576" s="115" t="str">
        <f>IF(AND('INPUT INF'!$C575="I",'INPUT INF'!$D575=$B$2003),'INPUT INF'!$A575,"")</f>
        <v/>
      </c>
      <c r="C2576" s="115" t="str">
        <f>IF(AND('INPUT INF'!$C575="I",'INPUT INF'!$D575=$C$2003),'INPUT INF'!$A575,"")</f>
        <v/>
      </c>
      <c r="D2576" s="100" t="str">
        <f>IF(AND('INPUT INF'!$C575="I",'INPUT INF'!$D575=$D$2003),'INPUT INF'!$A575,"")</f>
        <v/>
      </c>
      <c r="E2576" s="100" t="str">
        <f>IF(AND('INPUT INF'!$C575="I",'INPUT INF'!$D575=$E$2003),'INPUT INF'!$A575,"")</f>
        <v/>
      </c>
      <c r="F2576" s="100" t="str">
        <f>IF(AND('INPUT INF'!$C575="I",'INPUT INF'!$D575=$F$2003),'INPUT INF'!$A575,"")</f>
        <v/>
      </c>
      <c r="G2576" s="100" t="str">
        <f>IF(AND('INPUT INF'!$C575="I",'INPUT INF'!$D575=$G$2003),'INPUT INF'!$A575,"")</f>
        <v/>
      </c>
      <c r="H2576" s="100" t="str">
        <f>IF(AND('INPUT INF'!$C575="II",'INPUT INF'!$D575=$H$2003),'INPUT INF'!$A575,"")</f>
        <v/>
      </c>
      <c r="I2576" s="100" t="str">
        <f>IF(AND('INPUT INF'!$C575="II",'INPUT INF'!$D575=$I$2003),'INPUT INF'!$A575,"")</f>
        <v/>
      </c>
      <c r="J2576" s="100" t="str">
        <f>IF(AND('INPUT INF'!$C575="II",'INPUT INF'!$D575=$J$2003),'INPUT INF'!$A575,"")</f>
        <v/>
      </c>
      <c r="K2576" s="100" t="str">
        <f>IF(AND('INPUT INF'!$C575="II",'INPUT INF'!$D575=$K$2003),'INPUT INF'!$A575,"")</f>
        <v/>
      </c>
      <c r="L2576" s="100" t="str">
        <f>IF(AND('INPUT INF'!$C575="II",'INPUT INF'!$D575=$L$2003),'INPUT INF'!$A575,"")</f>
        <v/>
      </c>
      <c r="M2576" s="100" t="str">
        <f>IF(AND('INPUT INF'!$C575="II",'INPUT INF'!$D575=$M$2003),'INPUT INF'!$A575,"")</f>
        <v/>
      </c>
      <c r="N2576" s="100" t="str">
        <f t="shared" si="7487"/>
        <v/>
      </c>
      <c r="O2576" s="100" t="str">
        <f t="shared" si="7500"/>
        <v/>
      </c>
      <c r="P2576" s="100" t="str">
        <f t="shared" si="7500"/>
        <v/>
      </c>
      <c r="Q2576" s="100" t="str">
        <f t="shared" si="7500"/>
        <v/>
      </c>
      <c r="R2576" s="100" t="str">
        <f t="shared" si="7500"/>
        <v/>
      </c>
      <c r="S2576" s="100" t="str">
        <f t="shared" si="7500"/>
        <v/>
      </c>
      <c r="T2576" s="100" t="str">
        <f t="shared" si="7500"/>
        <v/>
      </c>
      <c r="U2576" s="100" t="str">
        <f t="shared" si="7500"/>
        <v/>
      </c>
      <c r="V2576" s="100" t="str">
        <f t="shared" si="7500"/>
        <v/>
      </c>
      <c r="W2576" s="100" t="str">
        <f t="shared" si="7500"/>
        <v/>
      </c>
      <c r="X2576" s="100" t="str">
        <f t="shared" si="7500"/>
        <v/>
      </c>
      <c r="Y2576" s="100" t="str">
        <f t="shared" si="7501"/>
        <v/>
      </c>
      <c r="Z2576" s="100" t="str">
        <f t="shared" si="7501"/>
        <v/>
      </c>
      <c r="AA2576" s="100" t="str">
        <f t="shared" si="7501"/>
        <v/>
      </c>
      <c r="AB2576" s="100" t="str">
        <f t="shared" si="7501"/>
        <v/>
      </c>
      <c r="AC2576" s="100" t="str">
        <f t="shared" si="7501"/>
        <v/>
      </c>
      <c r="AD2576" s="100" t="str">
        <f t="shared" si="7501"/>
        <v/>
      </c>
      <c r="AE2576" s="100" t="str">
        <f t="shared" si="7501"/>
        <v/>
      </c>
      <c r="AF2576" s="100" t="str">
        <f t="shared" si="7501"/>
        <v/>
      </c>
      <c r="AG2576" s="100" t="str">
        <f t="shared" si="7501"/>
        <v/>
      </c>
      <c r="AH2576" s="100" t="str">
        <f t="shared" si="7501"/>
        <v/>
      </c>
      <c r="AI2576" s="100" t="str">
        <f t="shared" si="7501"/>
        <v/>
      </c>
      <c r="AJ2576" s="100" t="str">
        <f t="shared" si="7501"/>
        <v/>
      </c>
      <c r="AK2576" s="100" t="str">
        <f>IFERROR(VALUE(INDEX('INPUT DATA'!$Z$5:$Z$605,MATCH(CAL!N2576,'INPUT DATA'!$A$5:$A$605,0))),"")</f>
        <v/>
      </c>
      <c r="AL2576" s="100" t="str">
        <f>IFERROR(VALUE(INDEX('INPUT DATA'!$AA$5:$AA$605,MATCH(CAL!N2576,'INPUT DATA'!$A$5:$A$605,0))),"")</f>
        <v/>
      </c>
      <c r="AM2576" s="100" t="str">
        <f t="shared" si="7498"/>
        <v/>
      </c>
      <c r="AN2576" s="100" t="str">
        <f t="shared" si="7499"/>
        <v/>
      </c>
    </row>
    <row r="2577" spans="2:40" ht="15" customHeight="1" x14ac:dyDescent="0.25">
      <c r="B2577" s="115" t="str">
        <f>IF(AND('INPUT INF'!$C576="I",'INPUT INF'!$D576=$B$2003),'INPUT INF'!$A576,"")</f>
        <v/>
      </c>
      <c r="C2577" s="115" t="str">
        <f>IF(AND('INPUT INF'!$C576="I",'INPUT INF'!$D576=$C$2003),'INPUT INF'!$A576,"")</f>
        <v/>
      </c>
      <c r="D2577" s="100" t="str">
        <f>IF(AND('INPUT INF'!$C576="I",'INPUT INF'!$D576=$D$2003),'INPUT INF'!$A576,"")</f>
        <v/>
      </c>
      <c r="E2577" s="100" t="str">
        <f>IF(AND('INPUT INF'!$C576="I",'INPUT INF'!$D576=$E$2003),'INPUT INF'!$A576,"")</f>
        <v/>
      </c>
      <c r="F2577" s="100" t="str">
        <f>IF(AND('INPUT INF'!$C576="I",'INPUT INF'!$D576=$F$2003),'INPUT INF'!$A576,"")</f>
        <v/>
      </c>
      <c r="G2577" s="100" t="str">
        <f>IF(AND('INPUT INF'!$C576="I",'INPUT INF'!$D576=$G$2003),'INPUT INF'!$A576,"")</f>
        <v/>
      </c>
      <c r="H2577" s="100" t="str">
        <f>IF(AND('INPUT INF'!$C576="II",'INPUT INF'!$D576=$H$2003),'INPUT INF'!$A576,"")</f>
        <v/>
      </c>
      <c r="I2577" s="100" t="str">
        <f>IF(AND('INPUT INF'!$C576="II",'INPUT INF'!$D576=$I$2003),'INPUT INF'!$A576,"")</f>
        <v/>
      </c>
      <c r="J2577" s="100" t="str">
        <f>IF(AND('INPUT INF'!$C576="II",'INPUT INF'!$D576=$J$2003),'INPUT INF'!$A576,"")</f>
        <v/>
      </c>
      <c r="K2577" s="100" t="str">
        <f>IF(AND('INPUT INF'!$C576="II",'INPUT INF'!$D576=$K$2003),'INPUT INF'!$A576,"")</f>
        <v/>
      </c>
      <c r="L2577" s="100" t="str">
        <f>IF(AND('INPUT INF'!$C576="II",'INPUT INF'!$D576=$L$2003),'INPUT INF'!$A576,"")</f>
        <v/>
      </c>
      <c r="M2577" s="100" t="str">
        <f>IF(AND('INPUT INF'!$C576="II",'INPUT INF'!$D576=$M$2003),'INPUT INF'!$A576,"")</f>
        <v/>
      </c>
      <c r="N2577" s="100" t="str">
        <f t="shared" si="7487"/>
        <v/>
      </c>
      <c r="O2577" s="100" t="str">
        <f t="shared" si="7500"/>
        <v/>
      </c>
      <c r="P2577" s="100" t="str">
        <f t="shared" si="7500"/>
        <v/>
      </c>
      <c r="Q2577" s="100" t="str">
        <f t="shared" si="7500"/>
        <v/>
      </c>
      <c r="R2577" s="100" t="str">
        <f t="shared" si="7500"/>
        <v/>
      </c>
      <c r="S2577" s="100" t="str">
        <f t="shared" si="7500"/>
        <v/>
      </c>
      <c r="T2577" s="100" t="str">
        <f t="shared" si="7500"/>
        <v/>
      </c>
      <c r="U2577" s="100" t="str">
        <f t="shared" si="7500"/>
        <v/>
      </c>
      <c r="V2577" s="100" t="str">
        <f t="shared" si="7500"/>
        <v/>
      </c>
      <c r="W2577" s="100" t="str">
        <f t="shared" si="7500"/>
        <v/>
      </c>
      <c r="X2577" s="100" t="str">
        <f t="shared" si="7500"/>
        <v/>
      </c>
      <c r="Y2577" s="100" t="str">
        <f t="shared" si="7501"/>
        <v/>
      </c>
      <c r="Z2577" s="100" t="str">
        <f t="shared" si="7501"/>
        <v/>
      </c>
      <c r="AA2577" s="100" t="str">
        <f t="shared" si="7501"/>
        <v/>
      </c>
      <c r="AB2577" s="100" t="str">
        <f t="shared" si="7501"/>
        <v/>
      </c>
      <c r="AC2577" s="100" t="str">
        <f t="shared" si="7501"/>
        <v/>
      </c>
      <c r="AD2577" s="100" t="str">
        <f t="shared" si="7501"/>
        <v/>
      </c>
      <c r="AE2577" s="100" t="str">
        <f t="shared" si="7501"/>
        <v/>
      </c>
      <c r="AF2577" s="100" t="str">
        <f t="shared" si="7501"/>
        <v/>
      </c>
      <c r="AG2577" s="100" t="str">
        <f t="shared" si="7501"/>
        <v/>
      </c>
      <c r="AH2577" s="100" t="str">
        <f t="shared" si="7501"/>
        <v/>
      </c>
      <c r="AI2577" s="100" t="str">
        <f t="shared" si="7501"/>
        <v/>
      </c>
      <c r="AJ2577" s="100" t="str">
        <f t="shared" si="7501"/>
        <v/>
      </c>
      <c r="AK2577" s="100" t="str">
        <f>IFERROR(VALUE(INDEX('INPUT DATA'!$Z$5:$Z$605,MATCH(CAL!N2577,'INPUT DATA'!$A$5:$A$605,0))),"")</f>
        <v/>
      </c>
      <c r="AL2577" s="100" t="str">
        <f>IFERROR(VALUE(INDEX('INPUT DATA'!$AA$5:$AA$605,MATCH(CAL!N2577,'INPUT DATA'!$A$5:$A$605,0))),"")</f>
        <v/>
      </c>
      <c r="AM2577" s="100" t="str">
        <f t="shared" si="7498"/>
        <v/>
      </c>
      <c r="AN2577" s="100" t="str">
        <f t="shared" si="7499"/>
        <v/>
      </c>
    </row>
    <row r="2578" spans="2:40" ht="15" customHeight="1" x14ac:dyDescent="0.25">
      <c r="B2578" s="115" t="str">
        <f>IF(AND('INPUT INF'!$C577="I",'INPUT INF'!$D577=$B$2003),'INPUT INF'!$A577,"")</f>
        <v/>
      </c>
      <c r="C2578" s="115" t="str">
        <f>IF(AND('INPUT INF'!$C577="I",'INPUT INF'!$D577=$C$2003),'INPUT INF'!$A577,"")</f>
        <v/>
      </c>
      <c r="D2578" s="100" t="str">
        <f>IF(AND('INPUT INF'!$C577="I",'INPUT INF'!$D577=$D$2003),'INPUT INF'!$A577,"")</f>
        <v/>
      </c>
      <c r="E2578" s="100" t="str">
        <f>IF(AND('INPUT INF'!$C577="I",'INPUT INF'!$D577=$E$2003),'INPUT INF'!$A577,"")</f>
        <v/>
      </c>
      <c r="F2578" s="100" t="str">
        <f>IF(AND('INPUT INF'!$C577="I",'INPUT INF'!$D577=$F$2003),'INPUT INF'!$A577,"")</f>
        <v/>
      </c>
      <c r="G2578" s="100" t="str">
        <f>IF(AND('INPUT INF'!$C577="I",'INPUT INF'!$D577=$G$2003),'INPUT INF'!$A577,"")</f>
        <v/>
      </c>
      <c r="H2578" s="100" t="str">
        <f>IF(AND('INPUT INF'!$C577="II",'INPUT INF'!$D577=$H$2003),'INPUT INF'!$A577,"")</f>
        <v/>
      </c>
      <c r="I2578" s="100" t="str">
        <f>IF(AND('INPUT INF'!$C577="II",'INPUT INF'!$D577=$I$2003),'INPUT INF'!$A577,"")</f>
        <v/>
      </c>
      <c r="J2578" s="100" t="str">
        <f>IF(AND('INPUT INF'!$C577="II",'INPUT INF'!$D577=$J$2003),'INPUT INF'!$A577,"")</f>
        <v/>
      </c>
      <c r="K2578" s="100" t="str">
        <f>IF(AND('INPUT INF'!$C577="II",'INPUT INF'!$D577=$K$2003),'INPUT INF'!$A577,"")</f>
        <v/>
      </c>
      <c r="L2578" s="100" t="str">
        <f>IF(AND('INPUT INF'!$C577="II",'INPUT INF'!$D577=$L$2003),'INPUT INF'!$A577,"")</f>
        <v/>
      </c>
      <c r="M2578" s="100" t="str">
        <f>IF(AND('INPUT INF'!$C577="II",'INPUT INF'!$D577=$M$2003),'INPUT INF'!$A577,"")</f>
        <v/>
      </c>
      <c r="N2578" s="100" t="str">
        <f t="shared" si="7487"/>
        <v/>
      </c>
      <c r="O2578" s="100" t="str">
        <f t="shared" si="7500"/>
        <v/>
      </c>
      <c r="P2578" s="100" t="str">
        <f t="shared" si="7500"/>
        <v/>
      </c>
      <c r="Q2578" s="100" t="str">
        <f t="shared" si="7500"/>
        <v/>
      </c>
      <c r="R2578" s="100" t="str">
        <f t="shared" si="7500"/>
        <v/>
      </c>
      <c r="S2578" s="100" t="str">
        <f t="shared" si="7500"/>
        <v/>
      </c>
      <c r="T2578" s="100" t="str">
        <f t="shared" si="7500"/>
        <v/>
      </c>
      <c r="U2578" s="100" t="str">
        <f t="shared" si="7500"/>
        <v/>
      </c>
      <c r="V2578" s="100" t="str">
        <f t="shared" si="7500"/>
        <v/>
      </c>
      <c r="W2578" s="100" t="str">
        <f t="shared" si="7500"/>
        <v/>
      </c>
      <c r="X2578" s="100" t="str">
        <f t="shared" si="7500"/>
        <v/>
      </c>
      <c r="Y2578" s="100" t="str">
        <f t="shared" si="7501"/>
        <v/>
      </c>
      <c r="Z2578" s="100" t="str">
        <f t="shared" si="7501"/>
        <v/>
      </c>
      <c r="AA2578" s="100" t="str">
        <f t="shared" si="7501"/>
        <v/>
      </c>
      <c r="AB2578" s="100" t="str">
        <f t="shared" si="7501"/>
        <v/>
      </c>
      <c r="AC2578" s="100" t="str">
        <f t="shared" si="7501"/>
        <v/>
      </c>
      <c r="AD2578" s="100" t="str">
        <f t="shared" si="7501"/>
        <v/>
      </c>
      <c r="AE2578" s="100" t="str">
        <f t="shared" si="7501"/>
        <v/>
      </c>
      <c r="AF2578" s="100" t="str">
        <f t="shared" si="7501"/>
        <v/>
      </c>
      <c r="AG2578" s="100" t="str">
        <f t="shared" si="7501"/>
        <v/>
      </c>
      <c r="AH2578" s="100" t="str">
        <f t="shared" si="7501"/>
        <v/>
      </c>
      <c r="AI2578" s="100" t="str">
        <f t="shared" si="7501"/>
        <v/>
      </c>
      <c r="AJ2578" s="100" t="str">
        <f t="shared" si="7501"/>
        <v/>
      </c>
      <c r="AK2578" s="100" t="str">
        <f>IFERROR(VALUE(INDEX('INPUT DATA'!$Z$5:$Z$605,MATCH(CAL!N2578,'INPUT DATA'!$A$5:$A$605,0))),"")</f>
        <v/>
      </c>
      <c r="AL2578" s="100" t="str">
        <f>IFERROR(VALUE(INDEX('INPUT DATA'!$AA$5:$AA$605,MATCH(CAL!N2578,'INPUT DATA'!$A$5:$A$605,0))),"")</f>
        <v/>
      </c>
      <c r="AM2578" s="100" t="str">
        <f t="shared" si="7498"/>
        <v/>
      </c>
      <c r="AN2578" s="100" t="str">
        <f t="shared" si="7499"/>
        <v/>
      </c>
    </row>
    <row r="2579" spans="2:40" ht="15" customHeight="1" x14ac:dyDescent="0.25">
      <c r="B2579" s="115" t="str">
        <f>IF(AND('INPUT INF'!$C578="I",'INPUT INF'!$D578=$B$2003),'INPUT INF'!$A578,"")</f>
        <v/>
      </c>
      <c r="C2579" s="115" t="str">
        <f>IF(AND('INPUT INF'!$C578="I",'INPUT INF'!$D578=$C$2003),'INPUT INF'!$A578,"")</f>
        <v/>
      </c>
      <c r="D2579" s="100" t="str">
        <f>IF(AND('INPUT INF'!$C578="I",'INPUT INF'!$D578=$D$2003),'INPUT INF'!$A578,"")</f>
        <v/>
      </c>
      <c r="E2579" s="100" t="str">
        <f>IF(AND('INPUT INF'!$C578="I",'INPUT INF'!$D578=$E$2003),'INPUT INF'!$A578,"")</f>
        <v/>
      </c>
      <c r="F2579" s="100" t="str">
        <f>IF(AND('INPUT INF'!$C578="I",'INPUT INF'!$D578=$F$2003),'INPUT INF'!$A578,"")</f>
        <v/>
      </c>
      <c r="G2579" s="100" t="str">
        <f>IF(AND('INPUT INF'!$C578="I",'INPUT INF'!$D578=$G$2003),'INPUT INF'!$A578,"")</f>
        <v/>
      </c>
      <c r="H2579" s="100" t="str">
        <f>IF(AND('INPUT INF'!$C578="II",'INPUT INF'!$D578=$H$2003),'INPUT INF'!$A578,"")</f>
        <v/>
      </c>
      <c r="I2579" s="100" t="str">
        <f>IF(AND('INPUT INF'!$C578="II",'INPUT INF'!$D578=$I$2003),'INPUT INF'!$A578,"")</f>
        <v/>
      </c>
      <c r="J2579" s="100" t="str">
        <f>IF(AND('INPUT INF'!$C578="II",'INPUT INF'!$D578=$J$2003),'INPUT INF'!$A578,"")</f>
        <v/>
      </c>
      <c r="K2579" s="100" t="str">
        <f>IF(AND('INPUT INF'!$C578="II",'INPUT INF'!$D578=$K$2003),'INPUT INF'!$A578,"")</f>
        <v/>
      </c>
      <c r="L2579" s="100" t="str">
        <f>IF(AND('INPUT INF'!$C578="II",'INPUT INF'!$D578=$L$2003),'INPUT INF'!$A578,"")</f>
        <v/>
      </c>
      <c r="M2579" s="100" t="str">
        <f>IF(AND('INPUT INF'!$C578="II",'INPUT INF'!$D578=$M$2003),'INPUT INF'!$A578,"")</f>
        <v/>
      </c>
      <c r="N2579" s="100" t="str">
        <f t="shared" si="7487"/>
        <v/>
      </c>
      <c r="O2579" s="100" t="str">
        <f t="shared" si="7500"/>
        <v/>
      </c>
      <c r="P2579" s="100" t="str">
        <f t="shared" si="7500"/>
        <v/>
      </c>
      <c r="Q2579" s="100" t="str">
        <f t="shared" si="7500"/>
        <v/>
      </c>
      <c r="R2579" s="100" t="str">
        <f t="shared" si="7500"/>
        <v/>
      </c>
      <c r="S2579" s="100" t="str">
        <f t="shared" si="7500"/>
        <v/>
      </c>
      <c r="T2579" s="100" t="str">
        <f t="shared" si="7500"/>
        <v/>
      </c>
      <c r="U2579" s="100" t="str">
        <f t="shared" si="7500"/>
        <v/>
      </c>
      <c r="V2579" s="100" t="str">
        <f t="shared" si="7500"/>
        <v/>
      </c>
      <c r="W2579" s="100" t="str">
        <f t="shared" si="7500"/>
        <v/>
      </c>
      <c r="X2579" s="100" t="str">
        <f t="shared" si="7500"/>
        <v/>
      </c>
      <c r="Y2579" s="100" t="str">
        <f t="shared" si="7501"/>
        <v/>
      </c>
      <c r="Z2579" s="100" t="str">
        <f t="shared" si="7501"/>
        <v/>
      </c>
      <c r="AA2579" s="100" t="str">
        <f t="shared" si="7501"/>
        <v/>
      </c>
      <c r="AB2579" s="100" t="str">
        <f t="shared" si="7501"/>
        <v/>
      </c>
      <c r="AC2579" s="100" t="str">
        <f t="shared" si="7501"/>
        <v/>
      </c>
      <c r="AD2579" s="100" t="str">
        <f t="shared" si="7501"/>
        <v/>
      </c>
      <c r="AE2579" s="100" t="str">
        <f t="shared" si="7501"/>
        <v/>
      </c>
      <c r="AF2579" s="100" t="str">
        <f t="shared" si="7501"/>
        <v/>
      </c>
      <c r="AG2579" s="100" t="str">
        <f t="shared" si="7501"/>
        <v/>
      </c>
      <c r="AH2579" s="100" t="str">
        <f t="shared" si="7501"/>
        <v/>
      </c>
      <c r="AI2579" s="100" t="str">
        <f t="shared" si="7501"/>
        <v/>
      </c>
      <c r="AJ2579" s="100" t="str">
        <f t="shared" si="7501"/>
        <v/>
      </c>
      <c r="AK2579" s="100" t="str">
        <f>IFERROR(VALUE(INDEX('INPUT DATA'!$Z$5:$Z$605,MATCH(CAL!N2579,'INPUT DATA'!$A$5:$A$605,0))),"")</f>
        <v/>
      </c>
      <c r="AL2579" s="100" t="str">
        <f>IFERROR(VALUE(INDEX('INPUT DATA'!$AA$5:$AA$605,MATCH(CAL!N2579,'INPUT DATA'!$A$5:$A$605,0))),"")</f>
        <v/>
      </c>
      <c r="AM2579" s="100" t="str">
        <f t="shared" si="7498"/>
        <v/>
      </c>
      <c r="AN2579" s="100" t="str">
        <f t="shared" si="7499"/>
        <v/>
      </c>
    </row>
    <row r="2580" spans="2:40" ht="15" customHeight="1" x14ac:dyDescent="0.25">
      <c r="B2580" s="115" t="str">
        <f>IF(AND('INPUT INF'!$C579="I",'INPUT INF'!$D579=$B$2003),'INPUT INF'!$A579,"")</f>
        <v/>
      </c>
      <c r="C2580" s="115" t="str">
        <f>IF(AND('INPUT INF'!$C579="I",'INPUT INF'!$D579=$C$2003),'INPUT INF'!$A579,"")</f>
        <v/>
      </c>
      <c r="D2580" s="100" t="str">
        <f>IF(AND('INPUT INF'!$C579="I",'INPUT INF'!$D579=$D$2003),'INPUT INF'!$A579,"")</f>
        <v/>
      </c>
      <c r="E2580" s="100" t="str">
        <f>IF(AND('INPUT INF'!$C579="I",'INPUT INF'!$D579=$E$2003),'INPUT INF'!$A579,"")</f>
        <v/>
      </c>
      <c r="F2580" s="100" t="str">
        <f>IF(AND('INPUT INF'!$C579="I",'INPUT INF'!$D579=$F$2003),'INPUT INF'!$A579,"")</f>
        <v/>
      </c>
      <c r="G2580" s="100" t="str">
        <f>IF(AND('INPUT INF'!$C579="I",'INPUT INF'!$D579=$G$2003),'INPUT INF'!$A579,"")</f>
        <v/>
      </c>
      <c r="H2580" s="100" t="str">
        <f>IF(AND('INPUT INF'!$C579="II",'INPUT INF'!$D579=$H$2003),'INPUT INF'!$A579,"")</f>
        <v/>
      </c>
      <c r="I2580" s="100" t="str">
        <f>IF(AND('INPUT INF'!$C579="II",'INPUT INF'!$D579=$I$2003),'INPUT INF'!$A579,"")</f>
        <v/>
      </c>
      <c r="J2580" s="100" t="str">
        <f>IF(AND('INPUT INF'!$C579="II",'INPUT INF'!$D579=$J$2003),'INPUT INF'!$A579,"")</f>
        <v/>
      </c>
      <c r="K2580" s="100" t="str">
        <f>IF(AND('INPUT INF'!$C579="II",'INPUT INF'!$D579=$K$2003),'INPUT INF'!$A579,"")</f>
        <v/>
      </c>
      <c r="L2580" s="100" t="str">
        <f>IF(AND('INPUT INF'!$C579="II",'INPUT INF'!$D579=$L$2003),'INPUT INF'!$A579,"")</f>
        <v/>
      </c>
      <c r="M2580" s="100" t="str">
        <f>IF(AND('INPUT INF'!$C579="II",'INPUT INF'!$D579=$M$2003),'INPUT INF'!$A579,"")</f>
        <v/>
      </c>
      <c r="N2580" s="100" t="str">
        <f t="shared" si="7487"/>
        <v/>
      </c>
      <c r="O2580" s="100" t="str">
        <f t="shared" si="7500"/>
        <v/>
      </c>
      <c r="P2580" s="100" t="str">
        <f t="shared" si="7500"/>
        <v/>
      </c>
      <c r="Q2580" s="100" t="str">
        <f t="shared" si="7500"/>
        <v/>
      </c>
      <c r="R2580" s="100" t="str">
        <f t="shared" si="7500"/>
        <v/>
      </c>
      <c r="S2580" s="100" t="str">
        <f t="shared" si="7500"/>
        <v/>
      </c>
      <c r="T2580" s="100" t="str">
        <f t="shared" si="7500"/>
        <v/>
      </c>
      <c r="U2580" s="100" t="str">
        <f t="shared" si="7500"/>
        <v/>
      </c>
      <c r="V2580" s="100" t="str">
        <f t="shared" si="7500"/>
        <v/>
      </c>
      <c r="W2580" s="100" t="str">
        <f t="shared" si="7500"/>
        <v/>
      </c>
      <c r="X2580" s="100" t="str">
        <f t="shared" si="7500"/>
        <v/>
      </c>
      <c r="Y2580" s="100" t="str">
        <f t="shared" si="7501"/>
        <v/>
      </c>
      <c r="Z2580" s="100" t="str">
        <f t="shared" si="7501"/>
        <v/>
      </c>
      <c r="AA2580" s="100" t="str">
        <f t="shared" si="7501"/>
        <v/>
      </c>
      <c r="AB2580" s="100" t="str">
        <f t="shared" si="7501"/>
        <v/>
      </c>
      <c r="AC2580" s="100" t="str">
        <f t="shared" si="7501"/>
        <v/>
      </c>
      <c r="AD2580" s="100" t="str">
        <f t="shared" si="7501"/>
        <v/>
      </c>
      <c r="AE2580" s="100" t="str">
        <f t="shared" si="7501"/>
        <v/>
      </c>
      <c r="AF2580" s="100" t="str">
        <f t="shared" si="7501"/>
        <v/>
      </c>
      <c r="AG2580" s="100" t="str">
        <f t="shared" si="7501"/>
        <v/>
      </c>
      <c r="AH2580" s="100" t="str">
        <f t="shared" si="7501"/>
        <v/>
      </c>
      <c r="AI2580" s="100" t="str">
        <f t="shared" si="7501"/>
        <v/>
      </c>
      <c r="AJ2580" s="100" t="str">
        <f t="shared" si="7501"/>
        <v/>
      </c>
      <c r="AK2580" s="100" t="str">
        <f>IFERROR(VALUE(INDEX('INPUT DATA'!$Z$5:$Z$605,MATCH(CAL!N2580,'INPUT DATA'!$A$5:$A$605,0))),"")</f>
        <v/>
      </c>
      <c r="AL2580" s="100" t="str">
        <f>IFERROR(VALUE(INDEX('INPUT DATA'!$AA$5:$AA$605,MATCH(CAL!N2580,'INPUT DATA'!$A$5:$A$605,0))),"")</f>
        <v/>
      </c>
      <c r="AM2580" s="100" t="str">
        <f t="shared" si="7498"/>
        <v/>
      </c>
      <c r="AN2580" s="100" t="str">
        <f t="shared" si="7499"/>
        <v/>
      </c>
    </row>
    <row r="2581" spans="2:40" ht="15" customHeight="1" x14ac:dyDescent="0.25">
      <c r="B2581" s="115" t="str">
        <f>IF(AND('INPUT INF'!$C580="I",'INPUT INF'!$D580=$B$2003),'INPUT INF'!$A580,"")</f>
        <v/>
      </c>
      <c r="C2581" s="115" t="str">
        <f>IF(AND('INPUT INF'!$C580="I",'INPUT INF'!$D580=$C$2003),'INPUT INF'!$A580,"")</f>
        <v/>
      </c>
      <c r="D2581" s="100" t="str">
        <f>IF(AND('INPUT INF'!$C580="I",'INPUT INF'!$D580=$D$2003),'INPUT INF'!$A580,"")</f>
        <v/>
      </c>
      <c r="E2581" s="100" t="str">
        <f>IF(AND('INPUT INF'!$C580="I",'INPUT INF'!$D580=$E$2003),'INPUT INF'!$A580,"")</f>
        <v/>
      </c>
      <c r="F2581" s="100" t="str">
        <f>IF(AND('INPUT INF'!$C580="I",'INPUT INF'!$D580=$F$2003),'INPUT INF'!$A580,"")</f>
        <v/>
      </c>
      <c r="G2581" s="100" t="str">
        <f>IF(AND('INPUT INF'!$C580="I",'INPUT INF'!$D580=$G$2003),'INPUT INF'!$A580,"")</f>
        <v/>
      </c>
      <c r="H2581" s="100" t="str">
        <f>IF(AND('INPUT INF'!$C580="II",'INPUT INF'!$D580=$H$2003),'INPUT INF'!$A580,"")</f>
        <v/>
      </c>
      <c r="I2581" s="100" t="str">
        <f>IF(AND('INPUT INF'!$C580="II",'INPUT INF'!$D580=$I$2003),'INPUT INF'!$A580,"")</f>
        <v/>
      </c>
      <c r="J2581" s="100" t="str">
        <f>IF(AND('INPUT INF'!$C580="II",'INPUT INF'!$D580=$J$2003),'INPUT INF'!$A580,"")</f>
        <v/>
      </c>
      <c r="K2581" s="100" t="str">
        <f>IF(AND('INPUT INF'!$C580="II",'INPUT INF'!$D580=$K$2003),'INPUT INF'!$A580,"")</f>
        <v/>
      </c>
      <c r="L2581" s="100" t="str">
        <f>IF(AND('INPUT INF'!$C580="II",'INPUT INF'!$D580=$L$2003),'INPUT INF'!$A580,"")</f>
        <v/>
      </c>
      <c r="M2581" s="100" t="str">
        <f>IF(AND('INPUT INF'!$C580="II",'INPUT INF'!$D580=$M$2003),'INPUT INF'!$A580,"")</f>
        <v/>
      </c>
      <c r="N2581" s="100" t="str">
        <f t="shared" ref="N2581:N2644" si="7502">B580</f>
        <v/>
      </c>
      <c r="O2581" s="100" t="str">
        <f t="shared" si="7500"/>
        <v/>
      </c>
      <c r="P2581" s="100" t="str">
        <f t="shared" si="7500"/>
        <v/>
      </c>
      <c r="Q2581" s="100" t="str">
        <f t="shared" si="7500"/>
        <v/>
      </c>
      <c r="R2581" s="100" t="str">
        <f t="shared" si="7500"/>
        <v/>
      </c>
      <c r="S2581" s="100" t="str">
        <f t="shared" si="7500"/>
        <v/>
      </c>
      <c r="T2581" s="100" t="str">
        <f t="shared" si="7500"/>
        <v/>
      </c>
      <c r="U2581" s="100" t="str">
        <f t="shared" si="7500"/>
        <v/>
      </c>
      <c r="V2581" s="100" t="str">
        <f t="shared" si="7500"/>
        <v/>
      </c>
      <c r="W2581" s="100" t="str">
        <f t="shared" si="7500"/>
        <v/>
      </c>
      <c r="X2581" s="100" t="str">
        <f t="shared" si="7500"/>
        <v/>
      </c>
      <c r="Y2581" s="100" t="str">
        <f t="shared" si="7501"/>
        <v/>
      </c>
      <c r="Z2581" s="100" t="str">
        <f t="shared" si="7501"/>
        <v/>
      </c>
      <c r="AA2581" s="100" t="str">
        <f t="shared" si="7501"/>
        <v/>
      </c>
      <c r="AB2581" s="100" t="str">
        <f t="shared" si="7501"/>
        <v/>
      </c>
      <c r="AC2581" s="100" t="str">
        <f t="shared" si="7501"/>
        <v/>
      </c>
      <c r="AD2581" s="100" t="str">
        <f t="shared" si="7501"/>
        <v/>
      </c>
      <c r="AE2581" s="100" t="str">
        <f t="shared" si="7501"/>
        <v/>
      </c>
      <c r="AF2581" s="100" t="str">
        <f t="shared" si="7501"/>
        <v/>
      </c>
      <c r="AG2581" s="100" t="str">
        <f t="shared" si="7501"/>
        <v/>
      </c>
      <c r="AH2581" s="100" t="str">
        <f t="shared" si="7501"/>
        <v/>
      </c>
      <c r="AI2581" s="100" t="str">
        <f t="shared" si="7501"/>
        <v/>
      </c>
      <c r="AJ2581" s="100" t="str">
        <f t="shared" si="7501"/>
        <v/>
      </c>
      <c r="AK2581" s="100" t="str">
        <f>IFERROR(VALUE(INDEX('INPUT DATA'!$Z$5:$Z$605,MATCH(CAL!N2581,'INPUT DATA'!$A$5:$A$605,0))),"")</f>
        <v/>
      </c>
      <c r="AL2581" s="100" t="str">
        <f>IFERROR(VALUE(INDEX('INPUT DATA'!$AA$5:$AA$605,MATCH(CAL!N2581,'INPUT DATA'!$A$5:$A$605,0))),"")</f>
        <v/>
      </c>
      <c r="AM2581" s="100" t="str">
        <f t="shared" si="7498"/>
        <v/>
      </c>
      <c r="AN2581" s="100" t="str">
        <f t="shared" si="7499"/>
        <v/>
      </c>
    </row>
    <row r="2582" spans="2:40" ht="15" customHeight="1" x14ac:dyDescent="0.25">
      <c r="B2582" s="115" t="str">
        <f>IF(AND('INPUT INF'!$C581="I",'INPUT INF'!$D581=$B$2003),'INPUT INF'!$A581,"")</f>
        <v/>
      </c>
      <c r="C2582" s="115" t="str">
        <f>IF(AND('INPUT INF'!$C581="I",'INPUT INF'!$D581=$C$2003),'INPUT INF'!$A581,"")</f>
        <v/>
      </c>
      <c r="D2582" s="100" t="str">
        <f>IF(AND('INPUT INF'!$C581="I",'INPUT INF'!$D581=$D$2003),'INPUT INF'!$A581,"")</f>
        <v/>
      </c>
      <c r="E2582" s="100" t="str">
        <f>IF(AND('INPUT INF'!$C581="I",'INPUT INF'!$D581=$E$2003),'INPUT INF'!$A581,"")</f>
        <v/>
      </c>
      <c r="F2582" s="100" t="str">
        <f>IF(AND('INPUT INF'!$C581="I",'INPUT INF'!$D581=$F$2003),'INPUT INF'!$A581,"")</f>
        <v/>
      </c>
      <c r="G2582" s="100" t="str">
        <f>IF(AND('INPUT INF'!$C581="I",'INPUT INF'!$D581=$G$2003),'INPUT INF'!$A581,"")</f>
        <v/>
      </c>
      <c r="H2582" s="100" t="str">
        <f>IF(AND('INPUT INF'!$C581="II",'INPUT INF'!$D581=$H$2003),'INPUT INF'!$A581,"")</f>
        <v/>
      </c>
      <c r="I2582" s="100" t="str">
        <f>IF(AND('INPUT INF'!$C581="II",'INPUT INF'!$D581=$I$2003),'INPUT INF'!$A581,"")</f>
        <v/>
      </c>
      <c r="J2582" s="100" t="str">
        <f>IF(AND('INPUT INF'!$C581="II",'INPUT INF'!$D581=$J$2003),'INPUT INF'!$A581,"")</f>
        <v/>
      </c>
      <c r="K2582" s="100" t="str">
        <f>IF(AND('INPUT INF'!$C581="II",'INPUT INF'!$D581=$K$2003),'INPUT INF'!$A581,"")</f>
        <v/>
      </c>
      <c r="L2582" s="100" t="str">
        <f>IF(AND('INPUT INF'!$C581="II",'INPUT INF'!$D581=$L$2003),'INPUT INF'!$A581,"")</f>
        <v/>
      </c>
      <c r="M2582" s="100" t="str">
        <f>IF(AND('INPUT INF'!$C581="II",'INPUT INF'!$D581=$M$2003),'INPUT INF'!$A581,"")</f>
        <v/>
      </c>
      <c r="N2582" s="100" t="str">
        <f t="shared" si="7502"/>
        <v/>
      </c>
      <c r="O2582" s="100" t="str">
        <f t="shared" si="7500"/>
        <v/>
      </c>
      <c r="P2582" s="100" t="str">
        <f t="shared" si="7500"/>
        <v/>
      </c>
      <c r="Q2582" s="100" t="str">
        <f t="shared" si="7500"/>
        <v/>
      </c>
      <c r="R2582" s="100" t="str">
        <f t="shared" si="7500"/>
        <v/>
      </c>
      <c r="S2582" s="100" t="str">
        <f t="shared" si="7500"/>
        <v/>
      </c>
      <c r="T2582" s="100" t="str">
        <f t="shared" si="7500"/>
        <v/>
      </c>
      <c r="U2582" s="100" t="str">
        <f t="shared" si="7500"/>
        <v/>
      </c>
      <c r="V2582" s="100" t="str">
        <f t="shared" si="7500"/>
        <v/>
      </c>
      <c r="W2582" s="100" t="str">
        <f t="shared" si="7500"/>
        <v/>
      </c>
      <c r="X2582" s="100" t="str">
        <f t="shared" si="7500"/>
        <v/>
      </c>
      <c r="Y2582" s="100" t="str">
        <f t="shared" si="7501"/>
        <v/>
      </c>
      <c r="Z2582" s="100" t="str">
        <f t="shared" si="7501"/>
        <v/>
      </c>
      <c r="AA2582" s="100" t="str">
        <f t="shared" si="7501"/>
        <v/>
      </c>
      <c r="AB2582" s="100" t="str">
        <f t="shared" si="7501"/>
        <v/>
      </c>
      <c r="AC2582" s="100" t="str">
        <f t="shared" si="7501"/>
        <v/>
      </c>
      <c r="AD2582" s="100" t="str">
        <f t="shared" si="7501"/>
        <v/>
      </c>
      <c r="AE2582" s="100" t="str">
        <f t="shared" si="7501"/>
        <v/>
      </c>
      <c r="AF2582" s="100" t="str">
        <f t="shared" si="7501"/>
        <v/>
      </c>
      <c r="AG2582" s="100" t="str">
        <f t="shared" si="7501"/>
        <v/>
      </c>
      <c r="AH2582" s="100" t="str">
        <f t="shared" si="7501"/>
        <v/>
      </c>
      <c r="AI2582" s="100" t="str">
        <f t="shared" si="7501"/>
        <v/>
      </c>
      <c r="AJ2582" s="100" t="str">
        <f t="shared" si="7501"/>
        <v/>
      </c>
      <c r="AK2582" s="100" t="str">
        <f>IFERROR(VALUE(INDEX('INPUT DATA'!$Z$5:$Z$605,MATCH(CAL!N2582,'INPUT DATA'!$A$5:$A$605,0))),"")</f>
        <v/>
      </c>
      <c r="AL2582" s="100" t="str">
        <f>IFERROR(VALUE(INDEX('INPUT DATA'!$AA$5:$AA$605,MATCH(CAL!N2582,'INPUT DATA'!$A$5:$A$605,0))),"")</f>
        <v/>
      </c>
      <c r="AM2582" s="100" t="str">
        <f t="shared" si="7498"/>
        <v/>
      </c>
      <c r="AN2582" s="100" t="str">
        <f t="shared" si="7499"/>
        <v/>
      </c>
    </row>
    <row r="2583" spans="2:40" ht="15" customHeight="1" x14ac:dyDescent="0.25">
      <c r="B2583" s="115" t="str">
        <f>IF(AND('INPUT INF'!$C582="I",'INPUT INF'!$D582=$B$2003),'INPUT INF'!$A582,"")</f>
        <v/>
      </c>
      <c r="C2583" s="115" t="str">
        <f>IF(AND('INPUT INF'!$C582="I",'INPUT INF'!$D582=$C$2003),'INPUT INF'!$A582,"")</f>
        <v/>
      </c>
      <c r="D2583" s="100" t="str">
        <f>IF(AND('INPUT INF'!$C582="I",'INPUT INF'!$D582=$D$2003),'INPUT INF'!$A582,"")</f>
        <v/>
      </c>
      <c r="E2583" s="100" t="str">
        <f>IF(AND('INPUT INF'!$C582="I",'INPUT INF'!$D582=$E$2003),'INPUT INF'!$A582,"")</f>
        <v/>
      </c>
      <c r="F2583" s="100" t="str">
        <f>IF(AND('INPUT INF'!$C582="I",'INPUT INF'!$D582=$F$2003),'INPUT INF'!$A582,"")</f>
        <v/>
      </c>
      <c r="G2583" s="100" t="str">
        <f>IF(AND('INPUT INF'!$C582="I",'INPUT INF'!$D582=$G$2003),'INPUT INF'!$A582,"")</f>
        <v/>
      </c>
      <c r="H2583" s="100" t="str">
        <f>IF(AND('INPUT INF'!$C582="II",'INPUT INF'!$D582=$H$2003),'INPUT INF'!$A582,"")</f>
        <v/>
      </c>
      <c r="I2583" s="100" t="str">
        <f>IF(AND('INPUT INF'!$C582="II",'INPUT INF'!$D582=$I$2003),'INPUT INF'!$A582,"")</f>
        <v/>
      </c>
      <c r="J2583" s="100" t="str">
        <f>IF(AND('INPUT INF'!$C582="II",'INPUT INF'!$D582=$J$2003),'INPUT INF'!$A582,"")</f>
        <v/>
      </c>
      <c r="K2583" s="100" t="str">
        <f>IF(AND('INPUT INF'!$C582="II",'INPUT INF'!$D582=$K$2003),'INPUT INF'!$A582,"")</f>
        <v/>
      </c>
      <c r="L2583" s="100" t="str">
        <f>IF(AND('INPUT INF'!$C582="II",'INPUT INF'!$D582=$L$2003),'INPUT INF'!$A582,"")</f>
        <v/>
      </c>
      <c r="M2583" s="100" t="str">
        <f>IF(AND('INPUT INF'!$C582="II",'INPUT INF'!$D582=$M$2003),'INPUT INF'!$A582,"")</f>
        <v/>
      </c>
      <c r="N2583" s="100" t="str">
        <f t="shared" si="7502"/>
        <v/>
      </c>
      <c r="O2583" s="100" t="str">
        <f t="shared" si="7500"/>
        <v/>
      </c>
      <c r="P2583" s="100" t="str">
        <f t="shared" si="7500"/>
        <v/>
      </c>
      <c r="Q2583" s="100" t="str">
        <f t="shared" si="7500"/>
        <v/>
      </c>
      <c r="R2583" s="100" t="str">
        <f t="shared" si="7500"/>
        <v/>
      </c>
      <c r="S2583" s="100" t="str">
        <f t="shared" si="7500"/>
        <v/>
      </c>
      <c r="T2583" s="100" t="str">
        <f t="shared" si="7500"/>
        <v/>
      </c>
      <c r="U2583" s="100" t="str">
        <f t="shared" si="7500"/>
        <v/>
      </c>
      <c r="V2583" s="100" t="str">
        <f t="shared" si="7500"/>
        <v/>
      </c>
      <c r="W2583" s="100" t="str">
        <f t="shared" si="7500"/>
        <v/>
      </c>
      <c r="X2583" s="100" t="str">
        <f t="shared" si="7500"/>
        <v/>
      </c>
      <c r="Y2583" s="100" t="str">
        <f t="shared" si="7501"/>
        <v/>
      </c>
      <c r="Z2583" s="100" t="str">
        <f t="shared" si="7501"/>
        <v/>
      </c>
      <c r="AA2583" s="100" t="str">
        <f t="shared" si="7501"/>
        <v/>
      </c>
      <c r="AB2583" s="100" t="str">
        <f t="shared" si="7501"/>
        <v/>
      </c>
      <c r="AC2583" s="100" t="str">
        <f t="shared" si="7501"/>
        <v/>
      </c>
      <c r="AD2583" s="100" t="str">
        <f t="shared" si="7501"/>
        <v/>
      </c>
      <c r="AE2583" s="100" t="str">
        <f t="shared" si="7501"/>
        <v/>
      </c>
      <c r="AF2583" s="100" t="str">
        <f t="shared" si="7501"/>
        <v/>
      </c>
      <c r="AG2583" s="100" t="str">
        <f t="shared" si="7501"/>
        <v/>
      </c>
      <c r="AH2583" s="100" t="str">
        <f t="shared" si="7501"/>
        <v/>
      </c>
      <c r="AI2583" s="100" t="str">
        <f t="shared" si="7501"/>
        <v/>
      </c>
      <c r="AJ2583" s="100" t="str">
        <f t="shared" si="7501"/>
        <v/>
      </c>
      <c r="AK2583" s="100" t="str">
        <f>IFERROR(VALUE(INDEX('INPUT DATA'!$Z$5:$Z$605,MATCH(CAL!N2583,'INPUT DATA'!$A$5:$A$605,0))),"")</f>
        <v/>
      </c>
      <c r="AL2583" s="100" t="str">
        <f>IFERROR(VALUE(INDEX('INPUT DATA'!$AA$5:$AA$605,MATCH(CAL!N2583,'INPUT DATA'!$A$5:$A$605,0))),"")</f>
        <v/>
      </c>
      <c r="AM2583" s="100" t="str">
        <f t="shared" si="7498"/>
        <v/>
      </c>
      <c r="AN2583" s="100" t="str">
        <f t="shared" si="7499"/>
        <v/>
      </c>
    </row>
    <row r="2584" spans="2:40" ht="15" customHeight="1" x14ac:dyDescent="0.25">
      <c r="B2584" s="115" t="str">
        <f>IF(AND('INPUT INF'!$C583="I",'INPUT INF'!$D583=$B$2003),'INPUT INF'!$A583,"")</f>
        <v/>
      </c>
      <c r="C2584" s="115" t="str">
        <f>IF(AND('INPUT INF'!$C583="I",'INPUT INF'!$D583=$C$2003),'INPUT INF'!$A583,"")</f>
        <v/>
      </c>
      <c r="D2584" s="100" t="str">
        <f>IF(AND('INPUT INF'!$C583="I",'INPUT INF'!$D583=$D$2003),'INPUT INF'!$A583,"")</f>
        <v/>
      </c>
      <c r="E2584" s="100" t="str">
        <f>IF(AND('INPUT INF'!$C583="I",'INPUT INF'!$D583=$E$2003),'INPUT INF'!$A583,"")</f>
        <v/>
      </c>
      <c r="F2584" s="100" t="str">
        <f>IF(AND('INPUT INF'!$C583="I",'INPUT INF'!$D583=$F$2003),'INPUT INF'!$A583,"")</f>
        <v/>
      </c>
      <c r="G2584" s="100" t="str">
        <f>IF(AND('INPUT INF'!$C583="I",'INPUT INF'!$D583=$G$2003),'INPUT INF'!$A583,"")</f>
        <v/>
      </c>
      <c r="H2584" s="100" t="str">
        <f>IF(AND('INPUT INF'!$C583="II",'INPUT INF'!$D583=$H$2003),'INPUT INF'!$A583,"")</f>
        <v/>
      </c>
      <c r="I2584" s="100" t="str">
        <f>IF(AND('INPUT INF'!$C583="II",'INPUT INF'!$D583=$I$2003),'INPUT INF'!$A583,"")</f>
        <v/>
      </c>
      <c r="J2584" s="100" t="str">
        <f>IF(AND('INPUT INF'!$C583="II",'INPUT INF'!$D583=$J$2003),'INPUT INF'!$A583,"")</f>
        <v/>
      </c>
      <c r="K2584" s="100" t="str">
        <f>IF(AND('INPUT INF'!$C583="II",'INPUT INF'!$D583=$K$2003),'INPUT INF'!$A583,"")</f>
        <v/>
      </c>
      <c r="L2584" s="100" t="str">
        <f>IF(AND('INPUT INF'!$C583="II",'INPUT INF'!$D583=$L$2003),'INPUT INF'!$A583,"")</f>
        <v/>
      </c>
      <c r="M2584" s="100" t="str">
        <f>IF(AND('INPUT INF'!$C583="II",'INPUT INF'!$D583=$M$2003),'INPUT INF'!$A583,"")</f>
        <v/>
      </c>
      <c r="N2584" s="100" t="str">
        <f t="shared" si="7502"/>
        <v/>
      </c>
      <c r="O2584" s="100" t="str">
        <f t="shared" ref="O2584:X2593" si="7503">VLOOKUP($N2584,$B$1003:$AA$1901,O$2003,FALSE)</f>
        <v/>
      </c>
      <c r="P2584" s="100" t="str">
        <f t="shared" si="7503"/>
        <v/>
      </c>
      <c r="Q2584" s="100" t="str">
        <f t="shared" si="7503"/>
        <v/>
      </c>
      <c r="R2584" s="100" t="str">
        <f t="shared" si="7503"/>
        <v/>
      </c>
      <c r="S2584" s="100" t="str">
        <f t="shared" si="7503"/>
        <v/>
      </c>
      <c r="T2584" s="100" t="str">
        <f t="shared" si="7503"/>
        <v/>
      </c>
      <c r="U2584" s="100" t="str">
        <f t="shared" si="7503"/>
        <v/>
      </c>
      <c r="V2584" s="100" t="str">
        <f t="shared" si="7503"/>
        <v/>
      </c>
      <c r="W2584" s="100" t="str">
        <f t="shared" si="7503"/>
        <v/>
      </c>
      <c r="X2584" s="100" t="str">
        <f t="shared" si="7503"/>
        <v/>
      </c>
      <c r="Y2584" s="100" t="str">
        <f t="shared" ref="Y2584:AJ2593" si="7504">VLOOKUP($N2584,$B$1003:$AA$1901,Y$2003,FALSE)</f>
        <v/>
      </c>
      <c r="Z2584" s="100" t="str">
        <f t="shared" si="7504"/>
        <v/>
      </c>
      <c r="AA2584" s="100" t="str">
        <f t="shared" si="7504"/>
        <v/>
      </c>
      <c r="AB2584" s="100" t="str">
        <f t="shared" si="7504"/>
        <v/>
      </c>
      <c r="AC2584" s="100" t="str">
        <f t="shared" si="7504"/>
        <v/>
      </c>
      <c r="AD2584" s="100" t="str">
        <f t="shared" si="7504"/>
        <v/>
      </c>
      <c r="AE2584" s="100" t="str">
        <f t="shared" si="7504"/>
        <v/>
      </c>
      <c r="AF2584" s="100" t="str">
        <f t="shared" si="7504"/>
        <v/>
      </c>
      <c r="AG2584" s="100" t="str">
        <f t="shared" si="7504"/>
        <v/>
      </c>
      <c r="AH2584" s="100" t="str">
        <f t="shared" si="7504"/>
        <v/>
      </c>
      <c r="AI2584" s="100" t="str">
        <f t="shared" si="7504"/>
        <v/>
      </c>
      <c r="AJ2584" s="100" t="str">
        <f t="shared" si="7504"/>
        <v/>
      </c>
      <c r="AK2584" s="100" t="str">
        <f>IFERROR(VALUE(INDEX('INPUT DATA'!$Z$5:$Z$605,MATCH(CAL!N2584,'INPUT DATA'!$A$5:$A$605,0))),"")</f>
        <v/>
      </c>
      <c r="AL2584" s="100" t="str">
        <f>IFERROR(VALUE(INDEX('INPUT DATA'!$AA$5:$AA$605,MATCH(CAL!N2584,'INPUT DATA'!$A$5:$A$605,0))),"")</f>
        <v/>
      </c>
      <c r="AM2584" s="100" t="str">
        <f t="shared" si="7498"/>
        <v/>
      </c>
      <c r="AN2584" s="100" t="str">
        <f t="shared" si="7499"/>
        <v/>
      </c>
    </row>
    <row r="2585" spans="2:40" ht="15" customHeight="1" x14ac:dyDescent="0.25">
      <c r="B2585" s="115" t="str">
        <f>IF(AND('INPUT INF'!$C584="I",'INPUT INF'!$D584=$B$2003),'INPUT INF'!$A584,"")</f>
        <v/>
      </c>
      <c r="C2585" s="115" t="str">
        <f>IF(AND('INPUT INF'!$C584="I",'INPUT INF'!$D584=$C$2003),'INPUT INF'!$A584,"")</f>
        <v/>
      </c>
      <c r="D2585" s="100" t="str">
        <f>IF(AND('INPUT INF'!$C584="I",'INPUT INF'!$D584=$D$2003),'INPUT INF'!$A584,"")</f>
        <v/>
      </c>
      <c r="E2585" s="100" t="str">
        <f>IF(AND('INPUT INF'!$C584="I",'INPUT INF'!$D584=$E$2003),'INPUT INF'!$A584,"")</f>
        <v/>
      </c>
      <c r="F2585" s="100" t="str">
        <f>IF(AND('INPUT INF'!$C584="I",'INPUT INF'!$D584=$F$2003),'INPUT INF'!$A584,"")</f>
        <v/>
      </c>
      <c r="G2585" s="100" t="str">
        <f>IF(AND('INPUT INF'!$C584="I",'INPUT INF'!$D584=$G$2003),'INPUT INF'!$A584,"")</f>
        <v/>
      </c>
      <c r="H2585" s="100" t="str">
        <f>IF(AND('INPUT INF'!$C584="II",'INPUT INF'!$D584=$H$2003),'INPUT INF'!$A584,"")</f>
        <v/>
      </c>
      <c r="I2585" s="100" t="str">
        <f>IF(AND('INPUT INF'!$C584="II",'INPUT INF'!$D584=$I$2003),'INPUT INF'!$A584,"")</f>
        <v/>
      </c>
      <c r="J2585" s="100" t="str">
        <f>IF(AND('INPUT INF'!$C584="II",'INPUT INF'!$D584=$J$2003),'INPUT INF'!$A584,"")</f>
        <v/>
      </c>
      <c r="K2585" s="100" t="str">
        <f>IF(AND('INPUT INF'!$C584="II",'INPUT INF'!$D584=$K$2003),'INPUT INF'!$A584,"")</f>
        <v/>
      </c>
      <c r="L2585" s="100" t="str">
        <f>IF(AND('INPUT INF'!$C584="II",'INPUT INF'!$D584=$L$2003),'INPUT INF'!$A584,"")</f>
        <v/>
      </c>
      <c r="M2585" s="100" t="str">
        <f>IF(AND('INPUT INF'!$C584="II",'INPUT INF'!$D584=$M$2003),'INPUT INF'!$A584,"")</f>
        <v/>
      </c>
      <c r="N2585" s="100" t="str">
        <f t="shared" si="7502"/>
        <v/>
      </c>
      <c r="O2585" s="100" t="str">
        <f t="shared" si="7503"/>
        <v/>
      </c>
      <c r="P2585" s="100" t="str">
        <f t="shared" si="7503"/>
        <v/>
      </c>
      <c r="Q2585" s="100" t="str">
        <f t="shared" si="7503"/>
        <v/>
      </c>
      <c r="R2585" s="100" t="str">
        <f t="shared" si="7503"/>
        <v/>
      </c>
      <c r="S2585" s="100" t="str">
        <f t="shared" si="7503"/>
        <v/>
      </c>
      <c r="T2585" s="100" t="str">
        <f t="shared" si="7503"/>
        <v/>
      </c>
      <c r="U2585" s="100" t="str">
        <f t="shared" si="7503"/>
        <v/>
      </c>
      <c r="V2585" s="100" t="str">
        <f t="shared" si="7503"/>
        <v/>
      </c>
      <c r="W2585" s="100" t="str">
        <f t="shared" si="7503"/>
        <v/>
      </c>
      <c r="X2585" s="100" t="str">
        <f t="shared" si="7503"/>
        <v/>
      </c>
      <c r="Y2585" s="100" t="str">
        <f t="shared" si="7504"/>
        <v/>
      </c>
      <c r="Z2585" s="100" t="str">
        <f t="shared" si="7504"/>
        <v/>
      </c>
      <c r="AA2585" s="100" t="str">
        <f t="shared" si="7504"/>
        <v/>
      </c>
      <c r="AB2585" s="100" t="str">
        <f t="shared" si="7504"/>
        <v/>
      </c>
      <c r="AC2585" s="100" t="str">
        <f t="shared" si="7504"/>
        <v/>
      </c>
      <c r="AD2585" s="100" t="str">
        <f t="shared" si="7504"/>
        <v/>
      </c>
      <c r="AE2585" s="100" t="str">
        <f t="shared" si="7504"/>
        <v/>
      </c>
      <c r="AF2585" s="100" t="str">
        <f t="shared" si="7504"/>
        <v/>
      </c>
      <c r="AG2585" s="100" t="str">
        <f t="shared" si="7504"/>
        <v/>
      </c>
      <c r="AH2585" s="100" t="str">
        <f t="shared" si="7504"/>
        <v/>
      </c>
      <c r="AI2585" s="100" t="str">
        <f t="shared" si="7504"/>
        <v/>
      </c>
      <c r="AJ2585" s="100" t="str">
        <f t="shared" si="7504"/>
        <v/>
      </c>
      <c r="AK2585" s="100" t="str">
        <f>IFERROR(VALUE(INDEX('INPUT DATA'!$Z$5:$Z$605,MATCH(CAL!N2585,'INPUT DATA'!$A$5:$A$605,0))),"")</f>
        <v/>
      </c>
      <c r="AL2585" s="100" t="str">
        <f>IFERROR(VALUE(INDEX('INPUT DATA'!$AA$5:$AA$605,MATCH(CAL!N2585,'INPUT DATA'!$A$5:$A$605,0))),"")</f>
        <v/>
      </c>
      <c r="AM2585" s="100" t="str">
        <f t="shared" si="7498"/>
        <v/>
      </c>
      <c r="AN2585" s="100" t="str">
        <f t="shared" si="7499"/>
        <v/>
      </c>
    </row>
    <row r="2586" spans="2:40" ht="15" customHeight="1" x14ac:dyDescent="0.25">
      <c r="B2586" s="115" t="str">
        <f>IF(AND('INPUT INF'!$C585="I",'INPUT INF'!$D585=$B$2003),'INPUT INF'!$A585,"")</f>
        <v/>
      </c>
      <c r="C2586" s="115" t="str">
        <f>IF(AND('INPUT INF'!$C585="I",'INPUT INF'!$D585=$C$2003),'INPUT INF'!$A585,"")</f>
        <v/>
      </c>
      <c r="D2586" s="100" t="str">
        <f>IF(AND('INPUT INF'!$C585="I",'INPUT INF'!$D585=$D$2003),'INPUT INF'!$A585,"")</f>
        <v/>
      </c>
      <c r="E2586" s="100" t="str">
        <f>IF(AND('INPUT INF'!$C585="I",'INPUT INF'!$D585=$E$2003),'INPUT INF'!$A585,"")</f>
        <v/>
      </c>
      <c r="F2586" s="100" t="str">
        <f>IF(AND('INPUT INF'!$C585="I",'INPUT INF'!$D585=$F$2003),'INPUT INF'!$A585,"")</f>
        <v/>
      </c>
      <c r="G2586" s="100" t="str">
        <f>IF(AND('INPUT INF'!$C585="I",'INPUT INF'!$D585=$G$2003),'INPUT INF'!$A585,"")</f>
        <v/>
      </c>
      <c r="H2586" s="100" t="str">
        <f>IF(AND('INPUT INF'!$C585="II",'INPUT INF'!$D585=$H$2003),'INPUT INF'!$A585,"")</f>
        <v/>
      </c>
      <c r="I2586" s="100" t="str">
        <f>IF(AND('INPUT INF'!$C585="II",'INPUT INF'!$D585=$I$2003),'INPUT INF'!$A585,"")</f>
        <v/>
      </c>
      <c r="J2586" s="100" t="str">
        <f>IF(AND('INPUT INF'!$C585="II",'INPUT INF'!$D585=$J$2003),'INPUT INF'!$A585,"")</f>
        <v/>
      </c>
      <c r="K2586" s="100" t="str">
        <f>IF(AND('INPUT INF'!$C585="II",'INPUT INF'!$D585=$K$2003),'INPUT INF'!$A585,"")</f>
        <v/>
      </c>
      <c r="L2586" s="100" t="str">
        <f>IF(AND('INPUT INF'!$C585="II",'INPUT INF'!$D585=$L$2003),'INPUT INF'!$A585,"")</f>
        <v/>
      </c>
      <c r="M2586" s="100" t="str">
        <f>IF(AND('INPUT INF'!$C585="II",'INPUT INF'!$D585=$M$2003),'INPUT INF'!$A585,"")</f>
        <v/>
      </c>
      <c r="N2586" s="100" t="str">
        <f t="shared" si="7502"/>
        <v/>
      </c>
      <c r="O2586" s="100" t="str">
        <f t="shared" si="7503"/>
        <v/>
      </c>
      <c r="P2586" s="100" t="str">
        <f t="shared" si="7503"/>
        <v/>
      </c>
      <c r="Q2586" s="100" t="str">
        <f t="shared" si="7503"/>
        <v/>
      </c>
      <c r="R2586" s="100" t="str">
        <f t="shared" si="7503"/>
        <v/>
      </c>
      <c r="S2586" s="100" t="str">
        <f t="shared" si="7503"/>
        <v/>
      </c>
      <c r="T2586" s="100" t="str">
        <f t="shared" si="7503"/>
        <v/>
      </c>
      <c r="U2586" s="100" t="str">
        <f t="shared" si="7503"/>
        <v/>
      </c>
      <c r="V2586" s="100" t="str">
        <f t="shared" si="7503"/>
        <v/>
      </c>
      <c r="W2586" s="100" t="str">
        <f t="shared" si="7503"/>
        <v/>
      </c>
      <c r="X2586" s="100" t="str">
        <f t="shared" si="7503"/>
        <v/>
      </c>
      <c r="Y2586" s="100" t="str">
        <f t="shared" si="7504"/>
        <v/>
      </c>
      <c r="Z2586" s="100" t="str">
        <f t="shared" si="7504"/>
        <v/>
      </c>
      <c r="AA2586" s="100" t="str">
        <f t="shared" si="7504"/>
        <v/>
      </c>
      <c r="AB2586" s="100" t="str">
        <f t="shared" si="7504"/>
        <v/>
      </c>
      <c r="AC2586" s="100" t="str">
        <f t="shared" si="7504"/>
        <v/>
      </c>
      <c r="AD2586" s="100" t="str">
        <f t="shared" si="7504"/>
        <v/>
      </c>
      <c r="AE2586" s="100" t="str">
        <f t="shared" si="7504"/>
        <v/>
      </c>
      <c r="AF2586" s="100" t="str">
        <f t="shared" si="7504"/>
        <v/>
      </c>
      <c r="AG2586" s="100" t="str">
        <f t="shared" si="7504"/>
        <v/>
      </c>
      <c r="AH2586" s="100" t="str">
        <f t="shared" si="7504"/>
        <v/>
      </c>
      <c r="AI2586" s="100" t="str">
        <f t="shared" si="7504"/>
        <v/>
      </c>
      <c r="AJ2586" s="100" t="str">
        <f t="shared" si="7504"/>
        <v/>
      </c>
      <c r="AK2586" s="100" t="str">
        <f>IFERROR(VALUE(INDEX('INPUT DATA'!$Z$5:$Z$605,MATCH(CAL!N2586,'INPUT DATA'!$A$5:$A$605,0))),"")</f>
        <v/>
      </c>
      <c r="AL2586" s="100" t="str">
        <f>IFERROR(VALUE(INDEX('INPUT DATA'!$AA$5:$AA$605,MATCH(CAL!N2586,'INPUT DATA'!$A$5:$A$605,0))),"")</f>
        <v/>
      </c>
      <c r="AM2586" s="100" t="str">
        <f t="shared" si="7498"/>
        <v/>
      </c>
      <c r="AN2586" s="100" t="str">
        <f t="shared" si="7499"/>
        <v/>
      </c>
    </row>
    <row r="2587" spans="2:40" ht="15" customHeight="1" x14ac:dyDescent="0.25">
      <c r="B2587" s="115" t="str">
        <f>IF(AND('INPUT INF'!$C586="I",'INPUT INF'!$D586=$B$2003),'INPUT INF'!$A586,"")</f>
        <v/>
      </c>
      <c r="C2587" s="115" t="str">
        <f>IF(AND('INPUT INF'!$C586="I",'INPUT INF'!$D586=$C$2003),'INPUT INF'!$A586,"")</f>
        <v/>
      </c>
      <c r="D2587" s="100" t="str">
        <f>IF(AND('INPUT INF'!$C586="I",'INPUT INF'!$D586=$D$2003),'INPUT INF'!$A586,"")</f>
        <v/>
      </c>
      <c r="E2587" s="100" t="str">
        <f>IF(AND('INPUT INF'!$C586="I",'INPUT INF'!$D586=$E$2003),'INPUT INF'!$A586,"")</f>
        <v/>
      </c>
      <c r="F2587" s="100" t="str">
        <f>IF(AND('INPUT INF'!$C586="I",'INPUT INF'!$D586=$F$2003),'INPUT INF'!$A586,"")</f>
        <v/>
      </c>
      <c r="G2587" s="100" t="str">
        <f>IF(AND('INPUT INF'!$C586="I",'INPUT INF'!$D586=$G$2003),'INPUT INF'!$A586,"")</f>
        <v/>
      </c>
      <c r="H2587" s="100" t="str">
        <f>IF(AND('INPUT INF'!$C586="II",'INPUT INF'!$D586=$H$2003),'INPUT INF'!$A586,"")</f>
        <v/>
      </c>
      <c r="I2587" s="100" t="str">
        <f>IF(AND('INPUT INF'!$C586="II",'INPUT INF'!$D586=$I$2003),'INPUT INF'!$A586,"")</f>
        <v/>
      </c>
      <c r="J2587" s="100" t="str">
        <f>IF(AND('INPUT INF'!$C586="II",'INPUT INF'!$D586=$J$2003),'INPUT INF'!$A586,"")</f>
        <v/>
      </c>
      <c r="K2587" s="100" t="str">
        <f>IF(AND('INPUT INF'!$C586="II",'INPUT INF'!$D586=$K$2003),'INPUT INF'!$A586,"")</f>
        <v/>
      </c>
      <c r="L2587" s="100" t="str">
        <f>IF(AND('INPUT INF'!$C586="II",'INPUT INF'!$D586=$L$2003),'INPUT INF'!$A586,"")</f>
        <v/>
      </c>
      <c r="M2587" s="100" t="str">
        <f>IF(AND('INPUT INF'!$C586="II",'INPUT INF'!$D586=$M$2003),'INPUT INF'!$A586,"")</f>
        <v/>
      </c>
      <c r="N2587" s="100" t="str">
        <f t="shared" si="7502"/>
        <v/>
      </c>
      <c r="O2587" s="100" t="str">
        <f t="shared" si="7503"/>
        <v/>
      </c>
      <c r="P2587" s="100" t="str">
        <f t="shared" si="7503"/>
        <v/>
      </c>
      <c r="Q2587" s="100" t="str">
        <f t="shared" si="7503"/>
        <v/>
      </c>
      <c r="R2587" s="100" t="str">
        <f t="shared" si="7503"/>
        <v/>
      </c>
      <c r="S2587" s="100" t="str">
        <f t="shared" si="7503"/>
        <v/>
      </c>
      <c r="T2587" s="100" t="str">
        <f t="shared" si="7503"/>
        <v/>
      </c>
      <c r="U2587" s="100" t="str">
        <f t="shared" si="7503"/>
        <v/>
      </c>
      <c r="V2587" s="100" t="str">
        <f t="shared" si="7503"/>
        <v/>
      </c>
      <c r="W2587" s="100" t="str">
        <f t="shared" si="7503"/>
        <v/>
      </c>
      <c r="X2587" s="100" t="str">
        <f t="shared" si="7503"/>
        <v/>
      </c>
      <c r="Y2587" s="100" t="str">
        <f t="shared" si="7504"/>
        <v/>
      </c>
      <c r="Z2587" s="100" t="str">
        <f t="shared" si="7504"/>
        <v/>
      </c>
      <c r="AA2587" s="100" t="str">
        <f t="shared" si="7504"/>
        <v/>
      </c>
      <c r="AB2587" s="100" t="str">
        <f t="shared" si="7504"/>
        <v/>
      </c>
      <c r="AC2587" s="100" t="str">
        <f t="shared" si="7504"/>
        <v/>
      </c>
      <c r="AD2587" s="100" t="str">
        <f t="shared" si="7504"/>
        <v/>
      </c>
      <c r="AE2587" s="100" t="str">
        <f t="shared" si="7504"/>
        <v/>
      </c>
      <c r="AF2587" s="100" t="str">
        <f t="shared" si="7504"/>
        <v/>
      </c>
      <c r="AG2587" s="100" t="str">
        <f t="shared" si="7504"/>
        <v/>
      </c>
      <c r="AH2587" s="100" t="str">
        <f t="shared" si="7504"/>
        <v/>
      </c>
      <c r="AI2587" s="100" t="str">
        <f t="shared" si="7504"/>
        <v/>
      </c>
      <c r="AJ2587" s="100" t="str">
        <f t="shared" si="7504"/>
        <v/>
      </c>
      <c r="AK2587" s="100" t="str">
        <f>IFERROR(VALUE(INDEX('INPUT DATA'!$Z$5:$Z$605,MATCH(CAL!N2587,'INPUT DATA'!$A$5:$A$605,0))),"")</f>
        <v/>
      </c>
      <c r="AL2587" s="100" t="str">
        <f>IFERROR(VALUE(INDEX('INPUT DATA'!$AA$5:$AA$605,MATCH(CAL!N2587,'INPUT DATA'!$A$5:$A$605,0))),"")</f>
        <v/>
      </c>
      <c r="AM2587" s="100" t="str">
        <f t="shared" si="7498"/>
        <v/>
      </c>
      <c r="AN2587" s="100" t="str">
        <f t="shared" si="7499"/>
        <v/>
      </c>
    </row>
    <row r="2588" spans="2:40" ht="15" customHeight="1" x14ac:dyDescent="0.25">
      <c r="B2588" s="115" t="str">
        <f>IF(AND('INPUT INF'!$C587="I",'INPUT INF'!$D587=$B$2003),'INPUT INF'!$A587,"")</f>
        <v/>
      </c>
      <c r="C2588" s="115" t="str">
        <f>IF(AND('INPUT INF'!$C587="I",'INPUT INF'!$D587=$C$2003),'INPUT INF'!$A587,"")</f>
        <v/>
      </c>
      <c r="D2588" s="100" t="str">
        <f>IF(AND('INPUT INF'!$C587="I",'INPUT INF'!$D587=$D$2003),'INPUT INF'!$A587,"")</f>
        <v/>
      </c>
      <c r="E2588" s="100" t="str">
        <f>IF(AND('INPUT INF'!$C587="I",'INPUT INF'!$D587=$E$2003),'INPUT INF'!$A587,"")</f>
        <v/>
      </c>
      <c r="F2588" s="100" t="str">
        <f>IF(AND('INPUT INF'!$C587="I",'INPUT INF'!$D587=$F$2003),'INPUT INF'!$A587,"")</f>
        <v/>
      </c>
      <c r="G2588" s="100" t="str">
        <f>IF(AND('INPUT INF'!$C587="I",'INPUT INF'!$D587=$G$2003),'INPUT INF'!$A587,"")</f>
        <v/>
      </c>
      <c r="H2588" s="100" t="str">
        <f>IF(AND('INPUT INF'!$C587="II",'INPUT INF'!$D587=$H$2003),'INPUT INF'!$A587,"")</f>
        <v/>
      </c>
      <c r="I2588" s="100" t="str">
        <f>IF(AND('INPUT INF'!$C587="II",'INPUT INF'!$D587=$I$2003),'INPUT INF'!$A587,"")</f>
        <v/>
      </c>
      <c r="J2588" s="100" t="str">
        <f>IF(AND('INPUT INF'!$C587="II",'INPUT INF'!$D587=$J$2003),'INPUT INF'!$A587,"")</f>
        <v/>
      </c>
      <c r="K2588" s="100" t="str">
        <f>IF(AND('INPUT INF'!$C587="II",'INPUT INF'!$D587=$K$2003),'INPUT INF'!$A587,"")</f>
        <v/>
      </c>
      <c r="L2588" s="100" t="str">
        <f>IF(AND('INPUT INF'!$C587="II",'INPUT INF'!$D587=$L$2003),'INPUT INF'!$A587,"")</f>
        <v/>
      </c>
      <c r="M2588" s="100" t="str">
        <f>IF(AND('INPUT INF'!$C587="II",'INPUT INF'!$D587=$M$2003),'INPUT INF'!$A587,"")</f>
        <v/>
      </c>
      <c r="N2588" s="100" t="str">
        <f t="shared" si="7502"/>
        <v/>
      </c>
      <c r="O2588" s="100" t="str">
        <f t="shared" si="7503"/>
        <v/>
      </c>
      <c r="P2588" s="100" t="str">
        <f t="shared" si="7503"/>
        <v/>
      </c>
      <c r="Q2588" s="100" t="str">
        <f t="shared" si="7503"/>
        <v/>
      </c>
      <c r="R2588" s="100" t="str">
        <f t="shared" si="7503"/>
        <v/>
      </c>
      <c r="S2588" s="100" t="str">
        <f t="shared" si="7503"/>
        <v/>
      </c>
      <c r="T2588" s="100" t="str">
        <f t="shared" si="7503"/>
        <v/>
      </c>
      <c r="U2588" s="100" t="str">
        <f t="shared" si="7503"/>
        <v/>
      </c>
      <c r="V2588" s="100" t="str">
        <f t="shared" si="7503"/>
        <v/>
      </c>
      <c r="W2588" s="100" t="str">
        <f t="shared" si="7503"/>
        <v/>
      </c>
      <c r="X2588" s="100" t="str">
        <f t="shared" si="7503"/>
        <v/>
      </c>
      <c r="Y2588" s="100" t="str">
        <f t="shared" si="7504"/>
        <v/>
      </c>
      <c r="Z2588" s="100" t="str">
        <f t="shared" si="7504"/>
        <v/>
      </c>
      <c r="AA2588" s="100" t="str">
        <f t="shared" si="7504"/>
        <v/>
      </c>
      <c r="AB2588" s="100" t="str">
        <f t="shared" si="7504"/>
        <v/>
      </c>
      <c r="AC2588" s="100" t="str">
        <f t="shared" si="7504"/>
        <v/>
      </c>
      <c r="AD2588" s="100" t="str">
        <f t="shared" si="7504"/>
        <v/>
      </c>
      <c r="AE2588" s="100" t="str">
        <f t="shared" si="7504"/>
        <v/>
      </c>
      <c r="AF2588" s="100" t="str">
        <f t="shared" si="7504"/>
        <v/>
      </c>
      <c r="AG2588" s="100" t="str">
        <f t="shared" si="7504"/>
        <v/>
      </c>
      <c r="AH2588" s="100" t="str">
        <f t="shared" si="7504"/>
        <v/>
      </c>
      <c r="AI2588" s="100" t="str">
        <f t="shared" si="7504"/>
        <v/>
      </c>
      <c r="AJ2588" s="100" t="str">
        <f t="shared" si="7504"/>
        <v/>
      </c>
      <c r="AK2588" s="100" t="str">
        <f>IFERROR(VALUE(INDEX('INPUT DATA'!$Z$5:$Z$605,MATCH(CAL!N2588,'INPUT DATA'!$A$5:$A$605,0))),"")</f>
        <v/>
      </c>
      <c r="AL2588" s="100" t="str">
        <f>IFERROR(VALUE(INDEX('INPUT DATA'!$AA$5:$AA$605,MATCH(CAL!N2588,'INPUT DATA'!$A$5:$A$605,0))),"")</f>
        <v/>
      </c>
      <c r="AM2588" s="100" t="str">
        <f t="shared" si="7498"/>
        <v/>
      </c>
      <c r="AN2588" s="100" t="str">
        <f t="shared" si="7499"/>
        <v/>
      </c>
    </row>
    <row r="2589" spans="2:40" ht="15" customHeight="1" x14ac:dyDescent="0.25">
      <c r="B2589" s="115" t="str">
        <f>IF(AND('INPUT INF'!$C588="I",'INPUT INF'!$D588=$B$2003),'INPUT INF'!$A588,"")</f>
        <v/>
      </c>
      <c r="C2589" s="115" t="str">
        <f>IF(AND('INPUT INF'!$C588="I",'INPUT INF'!$D588=$C$2003),'INPUT INF'!$A588,"")</f>
        <v/>
      </c>
      <c r="D2589" s="100" t="str">
        <f>IF(AND('INPUT INF'!$C588="I",'INPUT INF'!$D588=$D$2003),'INPUT INF'!$A588,"")</f>
        <v/>
      </c>
      <c r="E2589" s="100" t="str">
        <f>IF(AND('INPUT INF'!$C588="I",'INPUT INF'!$D588=$E$2003),'INPUT INF'!$A588,"")</f>
        <v/>
      </c>
      <c r="F2589" s="100" t="str">
        <f>IF(AND('INPUT INF'!$C588="I",'INPUT INF'!$D588=$F$2003),'INPUT INF'!$A588,"")</f>
        <v/>
      </c>
      <c r="G2589" s="100" t="str">
        <f>IF(AND('INPUT INF'!$C588="I",'INPUT INF'!$D588=$G$2003),'INPUT INF'!$A588,"")</f>
        <v/>
      </c>
      <c r="H2589" s="100" t="str">
        <f>IF(AND('INPUT INF'!$C588="II",'INPUT INF'!$D588=$H$2003),'INPUT INF'!$A588,"")</f>
        <v/>
      </c>
      <c r="I2589" s="100" t="str">
        <f>IF(AND('INPUT INF'!$C588="II",'INPUT INF'!$D588=$I$2003),'INPUT INF'!$A588,"")</f>
        <v/>
      </c>
      <c r="J2589" s="100" t="str">
        <f>IF(AND('INPUT INF'!$C588="II",'INPUT INF'!$D588=$J$2003),'INPUT INF'!$A588,"")</f>
        <v/>
      </c>
      <c r="K2589" s="100" t="str">
        <f>IF(AND('INPUT INF'!$C588="II",'INPUT INF'!$D588=$K$2003),'INPUT INF'!$A588,"")</f>
        <v/>
      </c>
      <c r="L2589" s="100" t="str">
        <f>IF(AND('INPUT INF'!$C588="II",'INPUT INF'!$D588=$L$2003),'INPUT INF'!$A588,"")</f>
        <v/>
      </c>
      <c r="M2589" s="100" t="str">
        <f>IF(AND('INPUT INF'!$C588="II",'INPUT INF'!$D588=$M$2003),'INPUT INF'!$A588,"")</f>
        <v/>
      </c>
      <c r="N2589" s="100" t="str">
        <f t="shared" si="7502"/>
        <v/>
      </c>
      <c r="O2589" s="100" t="str">
        <f t="shared" si="7503"/>
        <v/>
      </c>
      <c r="P2589" s="100" t="str">
        <f t="shared" si="7503"/>
        <v/>
      </c>
      <c r="Q2589" s="100" t="str">
        <f t="shared" si="7503"/>
        <v/>
      </c>
      <c r="R2589" s="100" t="str">
        <f t="shared" si="7503"/>
        <v/>
      </c>
      <c r="S2589" s="100" t="str">
        <f t="shared" si="7503"/>
        <v/>
      </c>
      <c r="T2589" s="100" t="str">
        <f t="shared" si="7503"/>
        <v/>
      </c>
      <c r="U2589" s="100" t="str">
        <f t="shared" si="7503"/>
        <v/>
      </c>
      <c r="V2589" s="100" t="str">
        <f t="shared" si="7503"/>
        <v/>
      </c>
      <c r="W2589" s="100" t="str">
        <f t="shared" si="7503"/>
        <v/>
      </c>
      <c r="X2589" s="100" t="str">
        <f t="shared" si="7503"/>
        <v/>
      </c>
      <c r="Y2589" s="100" t="str">
        <f t="shared" si="7504"/>
        <v/>
      </c>
      <c r="Z2589" s="100" t="str">
        <f t="shared" si="7504"/>
        <v/>
      </c>
      <c r="AA2589" s="100" t="str">
        <f t="shared" si="7504"/>
        <v/>
      </c>
      <c r="AB2589" s="100" t="str">
        <f t="shared" si="7504"/>
        <v/>
      </c>
      <c r="AC2589" s="100" t="str">
        <f t="shared" si="7504"/>
        <v/>
      </c>
      <c r="AD2589" s="100" t="str">
        <f t="shared" si="7504"/>
        <v/>
      </c>
      <c r="AE2589" s="100" t="str">
        <f t="shared" si="7504"/>
        <v/>
      </c>
      <c r="AF2589" s="100" t="str">
        <f t="shared" si="7504"/>
        <v/>
      </c>
      <c r="AG2589" s="100" t="str">
        <f t="shared" si="7504"/>
        <v/>
      </c>
      <c r="AH2589" s="100" t="str">
        <f t="shared" si="7504"/>
        <v/>
      </c>
      <c r="AI2589" s="100" t="str">
        <f t="shared" si="7504"/>
        <v/>
      </c>
      <c r="AJ2589" s="100" t="str">
        <f t="shared" si="7504"/>
        <v/>
      </c>
      <c r="AK2589" s="100" t="str">
        <f>IFERROR(VALUE(INDEX('INPUT DATA'!$Z$5:$Z$605,MATCH(CAL!N2589,'INPUT DATA'!$A$5:$A$605,0))),"")</f>
        <v/>
      </c>
      <c r="AL2589" s="100" t="str">
        <f>IFERROR(VALUE(INDEX('INPUT DATA'!$AA$5:$AA$605,MATCH(CAL!N2589,'INPUT DATA'!$A$5:$A$605,0))),"")</f>
        <v/>
      </c>
      <c r="AM2589" s="100" t="str">
        <f t="shared" si="7498"/>
        <v/>
      </c>
      <c r="AN2589" s="100" t="str">
        <f t="shared" si="7499"/>
        <v/>
      </c>
    </row>
    <row r="2590" spans="2:40" ht="15" customHeight="1" x14ac:dyDescent="0.25">
      <c r="B2590" s="115" t="str">
        <f>IF(AND('INPUT INF'!$C589="I",'INPUT INF'!$D589=$B$2003),'INPUT INF'!$A589,"")</f>
        <v/>
      </c>
      <c r="C2590" s="115" t="str">
        <f>IF(AND('INPUT INF'!$C589="I",'INPUT INF'!$D589=$C$2003),'INPUT INF'!$A589,"")</f>
        <v/>
      </c>
      <c r="D2590" s="100" t="str">
        <f>IF(AND('INPUT INF'!$C589="I",'INPUT INF'!$D589=$D$2003),'INPUT INF'!$A589,"")</f>
        <v/>
      </c>
      <c r="E2590" s="100" t="str">
        <f>IF(AND('INPUT INF'!$C589="I",'INPUT INF'!$D589=$E$2003),'INPUT INF'!$A589,"")</f>
        <v/>
      </c>
      <c r="F2590" s="100" t="str">
        <f>IF(AND('INPUT INF'!$C589="I",'INPUT INF'!$D589=$F$2003),'INPUT INF'!$A589,"")</f>
        <v/>
      </c>
      <c r="G2590" s="100" t="str">
        <f>IF(AND('INPUT INF'!$C589="I",'INPUT INF'!$D589=$G$2003),'INPUT INF'!$A589,"")</f>
        <v/>
      </c>
      <c r="H2590" s="100" t="str">
        <f>IF(AND('INPUT INF'!$C589="II",'INPUT INF'!$D589=$H$2003),'INPUT INF'!$A589,"")</f>
        <v/>
      </c>
      <c r="I2590" s="100" t="str">
        <f>IF(AND('INPUT INF'!$C589="II",'INPUT INF'!$D589=$I$2003),'INPUT INF'!$A589,"")</f>
        <v/>
      </c>
      <c r="J2590" s="100" t="str">
        <f>IF(AND('INPUT INF'!$C589="II",'INPUT INF'!$D589=$J$2003),'INPUT INF'!$A589,"")</f>
        <v/>
      </c>
      <c r="K2590" s="100" t="str">
        <f>IF(AND('INPUT INF'!$C589="II",'INPUT INF'!$D589=$K$2003),'INPUT INF'!$A589,"")</f>
        <v/>
      </c>
      <c r="L2590" s="100" t="str">
        <f>IF(AND('INPUT INF'!$C589="II",'INPUT INF'!$D589=$L$2003),'INPUT INF'!$A589,"")</f>
        <v/>
      </c>
      <c r="M2590" s="100" t="str">
        <f>IF(AND('INPUT INF'!$C589="II",'INPUT INF'!$D589=$M$2003),'INPUT INF'!$A589,"")</f>
        <v/>
      </c>
      <c r="N2590" s="100" t="str">
        <f t="shared" si="7502"/>
        <v/>
      </c>
      <c r="O2590" s="100" t="str">
        <f t="shared" si="7503"/>
        <v/>
      </c>
      <c r="P2590" s="100" t="str">
        <f t="shared" si="7503"/>
        <v/>
      </c>
      <c r="Q2590" s="100" t="str">
        <f t="shared" si="7503"/>
        <v/>
      </c>
      <c r="R2590" s="100" t="str">
        <f t="shared" si="7503"/>
        <v/>
      </c>
      <c r="S2590" s="100" t="str">
        <f t="shared" si="7503"/>
        <v/>
      </c>
      <c r="T2590" s="100" t="str">
        <f t="shared" si="7503"/>
        <v/>
      </c>
      <c r="U2590" s="100" t="str">
        <f t="shared" si="7503"/>
        <v/>
      </c>
      <c r="V2590" s="100" t="str">
        <f t="shared" si="7503"/>
        <v/>
      </c>
      <c r="W2590" s="100" t="str">
        <f t="shared" si="7503"/>
        <v/>
      </c>
      <c r="X2590" s="100" t="str">
        <f t="shared" si="7503"/>
        <v/>
      </c>
      <c r="Y2590" s="100" t="str">
        <f t="shared" si="7504"/>
        <v/>
      </c>
      <c r="Z2590" s="100" t="str">
        <f t="shared" si="7504"/>
        <v/>
      </c>
      <c r="AA2590" s="100" t="str">
        <f t="shared" si="7504"/>
        <v/>
      </c>
      <c r="AB2590" s="100" t="str">
        <f t="shared" si="7504"/>
        <v/>
      </c>
      <c r="AC2590" s="100" t="str">
        <f t="shared" si="7504"/>
        <v/>
      </c>
      <c r="AD2590" s="100" t="str">
        <f t="shared" si="7504"/>
        <v/>
      </c>
      <c r="AE2590" s="100" t="str">
        <f t="shared" si="7504"/>
        <v/>
      </c>
      <c r="AF2590" s="100" t="str">
        <f t="shared" si="7504"/>
        <v/>
      </c>
      <c r="AG2590" s="100" t="str">
        <f t="shared" si="7504"/>
        <v/>
      </c>
      <c r="AH2590" s="100" t="str">
        <f t="shared" si="7504"/>
        <v/>
      </c>
      <c r="AI2590" s="100" t="str">
        <f t="shared" si="7504"/>
        <v/>
      </c>
      <c r="AJ2590" s="100" t="str">
        <f t="shared" si="7504"/>
        <v/>
      </c>
      <c r="AK2590" s="100" t="str">
        <f>IFERROR(VALUE(INDEX('INPUT DATA'!$Z$5:$Z$605,MATCH(CAL!N2590,'INPUT DATA'!$A$5:$A$605,0))),"")</f>
        <v/>
      </c>
      <c r="AL2590" s="100" t="str">
        <f>IFERROR(VALUE(INDEX('INPUT DATA'!$AA$5:$AA$605,MATCH(CAL!N2590,'INPUT DATA'!$A$5:$A$605,0))),"")</f>
        <v/>
      </c>
      <c r="AM2590" s="100" t="str">
        <f t="shared" si="7498"/>
        <v/>
      </c>
      <c r="AN2590" s="100" t="str">
        <f t="shared" si="7499"/>
        <v/>
      </c>
    </row>
    <row r="2591" spans="2:40" ht="15" customHeight="1" x14ac:dyDescent="0.25">
      <c r="B2591" s="115" t="str">
        <f>IF(AND('INPUT INF'!$C590="I",'INPUT INF'!$D590=$B$2003),'INPUT INF'!$A590,"")</f>
        <v/>
      </c>
      <c r="C2591" s="115" t="str">
        <f>IF(AND('INPUT INF'!$C590="I",'INPUT INF'!$D590=$C$2003),'INPUT INF'!$A590,"")</f>
        <v/>
      </c>
      <c r="D2591" s="100" t="str">
        <f>IF(AND('INPUT INF'!$C590="I",'INPUT INF'!$D590=$D$2003),'INPUT INF'!$A590,"")</f>
        <v/>
      </c>
      <c r="E2591" s="100" t="str">
        <f>IF(AND('INPUT INF'!$C590="I",'INPUT INF'!$D590=$E$2003),'INPUT INF'!$A590,"")</f>
        <v/>
      </c>
      <c r="F2591" s="100" t="str">
        <f>IF(AND('INPUT INF'!$C590="I",'INPUT INF'!$D590=$F$2003),'INPUT INF'!$A590,"")</f>
        <v/>
      </c>
      <c r="G2591" s="100" t="str">
        <f>IF(AND('INPUT INF'!$C590="I",'INPUT INF'!$D590=$G$2003),'INPUT INF'!$A590,"")</f>
        <v/>
      </c>
      <c r="H2591" s="100" t="str">
        <f>IF(AND('INPUT INF'!$C590="II",'INPUT INF'!$D590=$H$2003),'INPUT INF'!$A590,"")</f>
        <v/>
      </c>
      <c r="I2591" s="100" t="str">
        <f>IF(AND('INPUT INF'!$C590="II",'INPUT INF'!$D590=$I$2003),'INPUT INF'!$A590,"")</f>
        <v/>
      </c>
      <c r="J2591" s="100" t="str">
        <f>IF(AND('INPUT INF'!$C590="II",'INPUT INF'!$D590=$J$2003),'INPUT INF'!$A590,"")</f>
        <v/>
      </c>
      <c r="K2591" s="100" t="str">
        <f>IF(AND('INPUT INF'!$C590="II",'INPUT INF'!$D590=$K$2003),'INPUT INF'!$A590,"")</f>
        <v/>
      </c>
      <c r="L2591" s="100" t="str">
        <f>IF(AND('INPUT INF'!$C590="II",'INPUT INF'!$D590=$L$2003),'INPUT INF'!$A590,"")</f>
        <v/>
      </c>
      <c r="M2591" s="100" t="str">
        <f>IF(AND('INPUT INF'!$C590="II",'INPUT INF'!$D590=$M$2003),'INPUT INF'!$A590,"")</f>
        <v/>
      </c>
      <c r="N2591" s="100" t="str">
        <f t="shared" si="7502"/>
        <v/>
      </c>
      <c r="O2591" s="100" t="str">
        <f t="shared" si="7503"/>
        <v/>
      </c>
      <c r="P2591" s="100" t="str">
        <f t="shared" si="7503"/>
        <v/>
      </c>
      <c r="Q2591" s="100" t="str">
        <f t="shared" si="7503"/>
        <v/>
      </c>
      <c r="R2591" s="100" t="str">
        <f t="shared" si="7503"/>
        <v/>
      </c>
      <c r="S2591" s="100" t="str">
        <f t="shared" si="7503"/>
        <v/>
      </c>
      <c r="T2591" s="100" t="str">
        <f t="shared" si="7503"/>
        <v/>
      </c>
      <c r="U2591" s="100" t="str">
        <f t="shared" si="7503"/>
        <v/>
      </c>
      <c r="V2591" s="100" t="str">
        <f t="shared" si="7503"/>
        <v/>
      </c>
      <c r="W2591" s="100" t="str">
        <f t="shared" si="7503"/>
        <v/>
      </c>
      <c r="X2591" s="100" t="str">
        <f t="shared" si="7503"/>
        <v/>
      </c>
      <c r="Y2591" s="100" t="str">
        <f t="shared" si="7504"/>
        <v/>
      </c>
      <c r="Z2591" s="100" t="str">
        <f t="shared" si="7504"/>
        <v/>
      </c>
      <c r="AA2591" s="100" t="str">
        <f t="shared" si="7504"/>
        <v/>
      </c>
      <c r="AB2591" s="100" t="str">
        <f t="shared" si="7504"/>
        <v/>
      </c>
      <c r="AC2591" s="100" t="str">
        <f t="shared" si="7504"/>
        <v/>
      </c>
      <c r="AD2591" s="100" t="str">
        <f t="shared" si="7504"/>
        <v/>
      </c>
      <c r="AE2591" s="100" t="str">
        <f t="shared" si="7504"/>
        <v/>
      </c>
      <c r="AF2591" s="100" t="str">
        <f t="shared" si="7504"/>
        <v/>
      </c>
      <c r="AG2591" s="100" t="str">
        <f t="shared" si="7504"/>
        <v/>
      </c>
      <c r="AH2591" s="100" t="str">
        <f t="shared" si="7504"/>
        <v/>
      </c>
      <c r="AI2591" s="100" t="str">
        <f t="shared" si="7504"/>
        <v/>
      </c>
      <c r="AJ2591" s="100" t="str">
        <f t="shared" si="7504"/>
        <v/>
      </c>
      <c r="AK2591" s="100" t="str">
        <f>IFERROR(VALUE(INDEX('INPUT DATA'!$Z$5:$Z$605,MATCH(CAL!N2591,'INPUT DATA'!$A$5:$A$605,0))),"")</f>
        <v/>
      </c>
      <c r="AL2591" s="100" t="str">
        <f>IFERROR(VALUE(INDEX('INPUT DATA'!$AA$5:$AA$605,MATCH(CAL!N2591,'INPUT DATA'!$A$5:$A$605,0))),"")</f>
        <v/>
      </c>
      <c r="AM2591" s="100" t="str">
        <f t="shared" si="7498"/>
        <v/>
      </c>
      <c r="AN2591" s="100" t="str">
        <f t="shared" si="7499"/>
        <v/>
      </c>
    </row>
    <row r="2592" spans="2:40" ht="15" customHeight="1" x14ac:dyDescent="0.25">
      <c r="B2592" s="115" t="str">
        <f>IF(AND('INPUT INF'!$C591="I",'INPUT INF'!$D591=$B$2003),'INPUT INF'!$A591,"")</f>
        <v/>
      </c>
      <c r="C2592" s="115" t="str">
        <f>IF(AND('INPUT INF'!$C591="I",'INPUT INF'!$D591=$C$2003),'INPUT INF'!$A591,"")</f>
        <v/>
      </c>
      <c r="D2592" s="100" t="str">
        <f>IF(AND('INPUT INF'!$C591="I",'INPUT INF'!$D591=$D$2003),'INPUT INF'!$A591,"")</f>
        <v/>
      </c>
      <c r="E2592" s="100" t="str">
        <f>IF(AND('INPUT INF'!$C591="I",'INPUT INF'!$D591=$E$2003),'INPUT INF'!$A591,"")</f>
        <v/>
      </c>
      <c r="F2592" s="100" t="str">
        <f>IF(AND('INPUT INF'!$C591="I",'INPUT INF'!$D591=$F$2003),'INPUT INF'!$A591,"")</f>
        <v/>
      </c>
      <c r="G2592" s="100" t="str">
        <f>IF(AND('INPUT INF'!$C591="I",'INPUT INF'!$D591=$G$2003),'INPUT INF'!$A591,"")</f>
        <v/>
      </c>
      <c r="H2592" s="100" t="str">
        <f>IF(AND('INPUT INF'!$C591="II",'INPUT INF'!$D591=$H$2003),'INPUT INF'!$A591,"")</f>
        <v/>
      </c>
      <c r="I2592" s="100" t="str">
        <f>IF(AND('INPUT INF'!$C591="II",'INPUT INF'!$D591=$I$2003),'INPUT INF'!$A591,"")</f>
        <v/>
      </c>
      <c r="J2592" s="100" t="str">
        <f>IF(AND('INPUT INF'!$C591="II",'INPUT INF'!$D591=$J$2003),'INPUT INF'!$A591,"")</f>
        <v/>
      </c>
      <c r="K2592" s="100" t="str">
        <f>IF(AND('INPUT INF'!$C591="II",'INPUT INF'!$D591=$K$2003),'INPUT INF'!$A591,"")</f>
        <v/>
      </c>
      <c r="L2592" s="100" t="str">
        <f>IF(AND('INPUT INF'!$C591="II",'INPUT INF'!$D591=$L$2003),'INPUT INF'!$A591,"")</f>
        <v/>
      </c>
      <c r="M2592" s="100" t="str">
        <f>IF(AND('INPUT INF'!$C591="II",'INPUT INF'!$D591=$M$2003),'INPUT INF'!$A591,"")</f>
        <v/>
      </c>
      <c r="N2592" s="100" t="str">
        <f t="shared" si="7502"/>
        <v/>
      </c>
      <c r="O2592" s="100" t="str">
        <f t="shared" si="7503"/>
        <v/>
      </c>
      <c r="P2592" s="100" t="str">
        <f t="shared" si="7503"/>
        <v/>
      </c>
      <c r="Q2592" s="100" t="str">
        <f t="shared" si="7503"/>
        <v/>
      </c>
      <c r="R2592" s="100" t="str">
        <f t="shared" si="7503"/>
        <v/>
      </c>
      <c r="S2592" s="100" t="str">
        <f t="shared" si="7503"/>
        <v/>
      </c>
      <c r="T2592" s="100" t="str">
        <f t="shared" si="7503"/>
        <v/>
      </c>
      <c r="U2592" s="100" t="str">
        <f t="shared" si="7503"/>
        <v/>
      </c>
      <c r="V2592" s="100" t="str">
        <f t="shared" si="7503"/>
        <v/>
      </c>
      <c r="W2592" s="100" t="str">
        <f t="shared" si="7503"/>
        <v/>
      </c>
      <c r="X2592" s="100" t="str">
        <f t="shared" si="7503"/>
        <v/>
      </c>
      <c r="Y2592" s="100" t="str">
        <f t="shared" si="7504"/>
        <v/>
      </c>
      <c r="Z2592" s="100" t="str">
        <f t="shared" si="7504"/>
        <v/>
      </c>
      <c r="AA2592" s="100" t="str">
        <f t="shared" si="7504"/>
        <v/>
      </c>
      <c r="AB2592" s="100" t="str">
        <f t="shared" si="7504"/>
        <v/>
      </c>
      <c r="AC2592" s="100" t="str">
        <f t="shared" si="7504"/>
        <v/>
      </c>
      <c r="AD2592" s="100" t="str">
        <f t="shared" si="7504"/>
        <v/>
      </c>
      <c r="AE2592" s="100" t="str">
        <f t="shared" si="7504"/>
        <v/>
      </c>
      <c r="AF2592" s="100" t="str">
        <f t="shared" si="7504"/>
        <v/>
      </c>
      <c r="AG2592" s="100" t="str">
        <f t="shared" si="7504"/>
        <v/>
      </c>
      <c r="AH2592" s="100" t="str">
        <f t="shared" si="7504"/>
        <v/>
      </c>
      <c r="AI2592" s="100" t="str">
        <f t="shared" si="7504"/>
        <v/>
      </c>
      <c r="AJ2592" s="100" t="str">
        <f t="shared" si="7504"/>
        <v/>
      </c>
      <c r="AK2592" s="100" t="str">
        <f>IFERROR(VALUE(INDEX('INPUT DATA'!$Z$5:$Z$605,MATCH(CAL!N2592,'INPUT DATA'!$A$5:$A$605,0))),"")</f>
        <v/>
      </c>
      <c r="AL2592" s="100" t="str">
        <f>IFERROR(VALUE(INDEX('INPUT DATA'!$AA$5:$AA$605,MATCH(CAL!N2592,'INPUT DATA'!$A$5:$A$605,0))),"")</f>
        <v/>
      </c>
      <c r="AM2592" s="100" t="str">
        <f t="shared" si="7498"/>
        <v/>
      </c>
      <c r="AN2592" s="100" t="str">
        <f t="shared" si="7499"/>
        <v/>
      </c>
    </row>
    <row r="2593" spans="2:40" ht="15" customHeight="1" x14ac:dyDescent="0.25">
      <c r="B2593" s="115" t="str">
        <f>IF(AND('INPUT INF'!$C592="I",'INPUT INF'!$D592=$B$2003),'INPUT INF'!$A592,"")</f>
        <v/>
      </c>
      <c r="C2593" s="115" t="str">
        <f>IF(AND('INPUT INF'!$C592="I",'INPUT INF'!$D592=$C$2003),'INPUT INF'!$A592,"")</f>
        <v/>
      </c>
      <c r="D2593" s="100" t="str">
        <f>IF(AND('INPUT INF'!$C592="I",'INPUT INF'!$D592=$D$2003),'INPUT INF'!$A592,"")</f>
        <v/>
      </c>
      <c r="E2593" s="100" t="str">
        <f>IF(AND('INPUT INF'!$C592="I",'INPUT INF'!$D592=$E$2003),'INPUT INF'!$A592,"")</f>
        <v/>
      </c>
      <c r="F2593" s="100" t="str">
        <f>IF(AND('INPUT INF'!$C592="I",'INPUT INF'!$D592=$F$2003),'INPUT INF'!$A592,"")</f>
        <v/>
      </c>
      <c r="G2593" s="100" t="str">
        <f>IF(AND('INPUT INF'!$C592="I",'INPUT INF'!$D592=$G$2003),'INPUT INF'!$A592,"")</f>
        <v/>
      </c>
      <c r="H2593" s="100" t="str">
        <f>IF(AND('INPUT INF'!$C592="II",'INPUT INF'!$D592=$H$2003),'INPUT INF'!$A592,"")</f>
        <v/>
      </c>
      <c r="I2593" s="100" t="str">
        <f>IF(AND('INPUT INF'!$C592="II",'INPUT INF'!$D592=$I$2003),'INPUT INF'!$A592,"")</f>
        <v/>
      </c>
      <c r="J2593" s="100" t="str">
        <f>IF(AND('INPUT INF'!$C592="II",'INPUT INF'!$D592=$J$2003),'INPUT INF'!$A592,"")</f>
        <v/>
      </c>
      <c r="K2593" s="100" t="str">
        <f>IF(AND('INPUT INF'!$C592="II",'INPUT INF'!$D592=$K$2003),'INPUT INF'!$A592,"")</f>
        <v/>
      </c>
      <c r="L2593" s="100" t="str">
        <f>IF(AND('INPUT INF'!$C592="II",'INPUT INF'!$D592=$L$2003),'INPUT INF'!$A592,"")</f>
        <v/>
      </c>
      <c r="M2593" s="100" t="str">
        <f>IF(AND('INPUT INF'!$C592="II",'INPUT INF'!$D592=$M$2003),'INPUT INF'!$A592,"")</f>
        <v/>
      </c>
      <c r="N2593" s="100" t="str">
        <f t="shared" si="7502"/>
        <v/>
      </c>
      <c r="O2593" s="100" t="str">
        <f t="shared" si="7503"/>
        <v/>
      </c>
      <c r="P2593" s="100" t="str">
        <f t="shared" si="7503"/>
        <v/>
      </c>
      <c r="Q2593" s="100" t="str">
        <f t="shared" si="7503"/>
        <v/>
      </c>
      <c r="R2593" s="100" t="str">
        <f t="shared" si="7503"/>
        <v/>
      </c>
      <c r="S2593" s="100" t="str">
        <f t="shared" si="7503"/>
        <v/>
      </c>
      <c r="T2593" s="100" t="str">
        <f t="shared" si="7503"/>
        <v/>
      </c>
      <c r="U2593" s="100" t="str">
        <f t="shared" si="7503"/>
        <v/>
      </c>
      <c r="V2593" s="100" t="str">
        <f t="shared" si="7503"/>
        <v/>
      </c>
      <c r="W2593" s="100" t="str">
        <f t="shared" si="7503"/>
        <v/>
      </c>
      <c r="X2593" s="100" t="str">
        <f t="shared" si="7503"/>
        <v/>
      </c>
      <c r="Y2593" s="100" t="str">
        <f t="shared" si="7504"/>
        <v/>
      </c>
      <c r="Z2593" s="100" t="str">
        <f t="shared" si="7504"/>
        <v/>
      </c>
      <c r="AA2593" s="100" t="str">
        <f t="shared" si="7504"/>
        <v/>
      </c>
      <c r="AB2593" s="100" t="str">
        <f t="shared" si="7504"/>
        <v/>
      </c>
      <c r="AC2593" s="100" t="str">
        <f t="shared" si="7504"/>
        <v/>
      </c>
      <c r="AD2593" s="100" t="str">
        <f t="shared" si="7504"/>
        <v/>
      </c>
      <c r="AE2593" s="100" t="str">
        <f t="shared" si="7504"/>
        <v/>
      </c>
      <c r="AF2593" s="100" t="str">
        <f t="shared" si="7504"/>
        <v/>
      </c>
      <c r="AG2593" s="100" t="str">
        <f t="shared" si="7504"/>
        <v/>
      </c>
      <c r="AH2593" s="100" t="str">
        <f t="shared" si="7504"/>
        <v/>
      </c>
      <c r="AI2593" s="100" t="str">
        <f t="shared" si="7504"/>
        <v/>
      </c>
      <c r="AJ2593" s="100" t="str">
        <f t="shared" si="7504"/>
        <v/>
      </c>
      <c r="AK2593" s="100" t="str">
        <f>IFERROR(VALUE(INDEX('INPUT DATA'!$Z$5:$Z$605,MATCH(CAL!N2593,'INPUT DATA'!$A$5:$A$605,0))),"")</f>
        <v/>
      </c>
      <c r="AL2593" s="100" t="str">
        <f>IFERROR(VALUE(INDEX('INPUT DATA'!$AA$5:$AA$605,MATCH(CAL!N2593,'INPUT DATA'!$A$5:$A$605,0))),"")</f>
        <v/>
      </c>
      <c r="AM2593" s="100" t="str">
        <f t="shared" si="7498"/>
        <v/>
      </c>
      <c r="AN2593" s="100" t="str">
        <f t="shared" si="7499"/>
        <v/>
      </c>
    </row>
    <row r="2594" spans="2:40" ht="15" customHeight="1" x14ac:dyDescent="0.25">
      <c r="B2594" s="115" t="str">
        <f>IF(AND('INPUT INF'!$C593="I",'INPUT INF'!$D593=$B$2003),'INPUT INF'!$A593,"")</f>
        <v/>
      </c>
      <c r="C2594" s="115" t="str">
        <f>IF(AND('INPUT INF'!$C593="I",'INPUT INF'!$D593=$C$2003),'INPUT INF'!$A593,"")</f>
        <v/>
      </c>
      <c r="D2594" s="100" t="str">
        <f>IF(AND('INPUT INF'!$C593="I",'INPUT INF'!$D593=$D$2003),'INPUT INF'!$A593,"")</f>
        <v/>
      </c>
      <c r="E2594" s="100" t="str">
        <f>IF(AND('INPUT INF'!$C593="I",'INPUT INF'!$D593=$E$2003),'INPUT INF'!$A593,"")</f>
        <v/>
      </c>
      <c r="F2594" s="100" t="str">
        <f>IF(AND('INPUT INF'!$C593="I",'INPUT INF'!$D593=$F$2003),'INPUT INF'!$A593,"")</f>
        <v/>
      </c>
      <c r="G2594" s="100" t="str">
        <f>IF(AND('INPUT INF'!$C593="I",'INPUT INF'!$D593=$G$2003),'INPUT INF'!$A593,"")</f>
        <v/>
      </c>
      <c r="H2594" s="100" t="str">
        <f>IF(AND('INPUT INF'!$C593="II",'INPUT INF'!$D593=$H$2003),'INPUT INF'!$A593,"")</f>
        <v/>
      </c>
      <c r="I2594" s="100" t="str">
        <f>IF(AND('INPUT INF'!$C593="II",'INPUT INF'!$D593=$I$2003),'INPUT INF'!$A593,"")</f>
        <v/>
      </c>
      <c r="J2594" s="100" t="str">
        <f>IF(AND('INPUT INF'!$C593="II",'INPUT INF'!$D593=$J$2003),'INPUT INF'!$A593,"")</f>
        <v/>
      </c>
      <c r="K2594" s="100" t="str">
        <f>IF(AND('INPUT INF'!$C593="II",'INPUT INF'!$D593=$K$2003),'INPUT INF'!$A593,"")</f>
        <v/>
      </c>
      <c r="L2594" s="100" t="str">
        <f>IF(AND('INPUT INF'!$C593="II",'INPUT INF'!$D593=$L$2003),'INPUT INF'!$A593,"")</f>
        <v/>
      </c>
      <c r="M2594" s="100" t="str">
        <f>IF(AND('INPUT INF'!$C593="II",'INPUT INF'!$D593=$M$2003),'INPUT INF'!$A593,"")</f>
        <v/>
      </c>
      <c r="N2594" s="100" t="str">
        <f t="shared" si="7502"/>
        <v/>
      </c>
      <c r="O2594" s="100" t="str">
        <f t="shared" ref="O2594:X2603" si="7505">VLOOKUP($N2594,$B$1003:$AA$1901,O$2003,FALSE)</f>
        <v/>
      </c>
      <c r="P2594" s="100" t="str">
        <f t="shared" si="7505"/>
        <v/>
      </c>
      <c r="Q2594" s="100" t="str">
        <f t="shared" si="7505"/>
        <v/>
      </c>
      <c r="R2594" s="100" t="str">
        <f t="shared" si="7505"/>
        <v/>
      </c>
      <c r="S2594" s="100" t="str">
        <f t="shared" si="7505"/>
        <v/>
      </c>
      <c r="T2594" s="100" t="str">
        <f t="shared" si="7505"/>
        <v/>
      </c>
      <c r="U2594" s="100" t="str">
        <f t="shared" si="7505"/>
        <v/>
      </c>
      <c r="V2594" s="100" t="str">
        <f t="shared" si="7505"/>
        <v/>
      </c>
      <c r="W2594" s="100" t="str">
        <f t="shared" si="7505"/>
        <v/>
      </c>
      <c r="X2594" s="100" t="str">
        <f t="shared" si="7505"/>
        <v/>
      </c>
      <c r="Y2594" s="100" t="str">
        <f t="shared" ref="Y2594:AJ2603" si="7506">VLOOKUP($N2594,$B$1003:$AA$1901,Y$2003,FALSE)</f>
        <v/>
      </c>
      <c r="Z2594" s="100" t="str">
        <f t="shared" si="7506"/>
        <v/>
      </c>
      <c r="AA2594" s="100" t="str">
        <f t="shared" si="7506"/>
        <v/>
      </c>
      <c r="AB2594" s="100" t="str">
        <f t="shared" si="7506"/>
        <v/>
      </c>
      <c r="AC2594" s="100" t="str">
        <f t="shared" si="7506"/>
        <v/>
      </c>
      <c r="AD2594" s="100" t="str">
        <f t="shared" si="7506"/>
        <v/>
      </c>
      <c r="AE2594" s="100" t="str">
        <f t="shared" si="7506"/>
        <v/>
      </c>
      <c r="AF2594" s="100" t="str">
        <f t="shared" si="7506"/>
        <v/>
      </c>
      <c r="AG2594" s="100" t="str">
        <f t="shared" si="7506"/>
        <v/>
      </c>
      <c r="AH2594" s="100" t="str">
        <f t="shared" si="7506"/>
        <v/>
      </c>
      <c r="AI2594" s="100" t="str">
        <f t="shared" si="7506"/>
        <v/>
      </c>
      <c r="AJ2594" s="100" t="str">
        <f t="shared" si="7506"/>
        <v/>
      </c>
      <c r="AK2594" s="100" t="str">
        <f>IFERROR(VALUE(INDEX('INPUT DATA'!$Z$5:$Z$605,MATCH(CAL!N2594,'INPUT DATA'!$A$5:$A$605,0))),"")</f>
        <v/>
      </c>
      <c r="AL2594" s="100" t="str">
        <f>IFERROR(VALUE(INDEX('INPUT DATA'!$AA$5:$AA$605,MATCH(CAL!N2594,'INPUT DATA'!$A$5:$A$605,0))),"")</f>
        <v/>
      </c>
      <c r="AM2594" s="100" t="str">
        <f t="shared" si="7498"/>
        <v/>
      </c>
      <c r="AN2594" s="100" t="str">
        <f t="shared" si="7499"/>
        <v/>
      </c>
    </row>
    <row r="2595" spans="2:40" ht="15" customHeight="1" x14ac:dyDescent="0.25">
      <c r="B2595" s="115" t="str">
        <f>IF(AND('INPUT INF'!$C594="I",'INPUT INF'!$D594=$B$2003),'INPUT INF'!$A594,"")</f>
        <v/>
      </c>
      <c r="C2595" s="115" t="str">
        <f>IF(AND('INPUT INF'!$C594="I",'INPUT INF'!$D594=$C$2003),'INPUT INF'!$A594,"")</f>
        <v/>
      </c>
      <c r="D2595" s="100" t="str">
        <f>IF(AND('INPUT INF'!$C594="I",'INPUT INF'!$D594=$D$2003),'INPUT INF'!$A594,"")</f>
        <v/>
      </c>
      <c r="E2595" s="100" t="str">
        <f>IF(AND('INPUT INF'!$C594="I",'INPUT INF'!$D594=$E$2003),'INPUT INF'!$A594,"")</f>
        <v/>
      </c>
      <c r="F2595" s="100" t="str">
        <f>IF(AND('INPUT INF'!$C594="I",'INPUT INF'!$D594=$F$2003),'INPUT INF'!$A594,"")</f>
        <v/>
      </c>
      <c r="G2595" s="100" t="str">
        <f>IF(AND('INPUT INF'!$C594="I",'INPUT INF'!$D594=$G$2003),'INPUT INF'!$A594,"")</f>
        <v/>
      </c>
      <c r="H2595" s="100" t="str">
        <f>IF(AND('INPUT INF'!$C594="II",'INPUT INF'!$D594=$H$2003),'INPUT INF'!$A594,"")</f>
        <v/>
      </c>
      <c r="I2595" s="100" t="str">
        <f>IF(AND('INPUT INF'!$C594="II",'INPUT INF'!$D594=$I$2003),'INPUT INF'!$A594,"")</f>
        <v/>
      </c>
      <c r="J2595" s="100" t="str">
        <f>IF(AND('INPUT INF'!$C594="II",'INPUT INF'!$D594=$J$2003),'INPUT INF'!$A594,"")</f>
        <v/>
      </c>
      <c r="K2595" s="100" t="str">
        <f>IF(AND('INPUT INF'!$C594="II",'INPUT INF'!$D594=$K$2003),'INPUT INF'!$A594,"")</f>
        <v/>
      </c>
      <c r="L2595" s="100" t="str">
        <f>IF(AND('INPUT INF'!$C594="II",'INPUT INF'!$D594=$L$2003),'INPUT INF'!$A594,"")</f>
        <v/>
      </c>
      <c r="M2595" s="100" t="str">
        <f>IF(AND('INPUT INF'!$C594="II",'INPUT INF'!$D594=$M$2003),'INPUT INF'!$A594,"")</f>
        <v/>
      </c>
      <c r="N2595" s="100" t="str">
        <f t="shared" si="7502"/>
        <v/>
      </c>
      <c r="O2595" s="100" t="str">
        <f t="shared" si="7505"/>
        <v/>
      </c>
      <c r="P2595" s="100" t="str">
        <f t="shared" si="7505"/>
        <v/>
      </c>
      <c r="Q2595" s="100" t="str">
        <f t="shared" si="7505"/>
        <v/>
      </c>
      <c r="R2595" s="100" t="str">
        <f t="shared" si="7505"/>
        <v/>
      </c>
      <c r="S2595" s="100" t="str">
        <f t="shared" si="7505"/>
        <v/>
      </c>
      <c r="T2595" s="100" t="str">
        <f t="shared" si="7505"/>
        <v/>
      </c>
      <c r="U2595" s="100" t="str">
        <f t="shared" si="7505"/>
        <v/>
      </c>
      <c r="V2595" s="100" t="str">
        <f t="shared" si="7505"/>
        <v/>
      </c>
      <c r="W2595" s="100" t="str">
        <f t="shared" si="7505"/>
        <v/>
      </c>
      <c r="X2595" s="100" t="str">
        <f t="shared" si="7505"/>
        <v/>
      </c>
      <c r="Y2595" s="100" t="str">
        <f t="shared" si="7506"/>
        <v/>
      </c>
      <c r="Z2595" s="100" t="str">
        <f t="shared" si="7506"/>
        <v/>
      </c>
      <c r="AA2595" s="100" t="str">
        <f t="shared" si="7506"/>
        <v/>
      </c>
      <c r="AB2595" s="100" t="str">
        <f t="shared" si="7506"/>
        <v/>
      </c>
      <c r="AC2595" s="100" t="str">
        <f t="shared" si="7506"/>
        <v/>
      </c>
      <c r="AD2595" s="100" t="str">
        <f t="shared" si="7506"/>
        <v/>
      </c>
      <c r="AE2595" s="100" t="str">
        <f t="shared" si="7506"/>
        <v/>
      </c>
      <c r="AF2595" s="100" t="str">
        <f t="shared" si="7506"/>
        <v/>
      </c>
      <c r="AG2595" s="100" t="str">
        <f t="shared" si="7506"/>
        <v/>
      </c>
      <c r="AH2595" s="100" t="str">
        <f t="shared" si="7506"/>
        <v/>
      </c>
      <c r="AI2595" s="100" t="str">
        <f t="shared" si="7506"/>
        <v/>
      </c>
      <c r="AJ2595" s="100" t="str">
        <f t="shared" si="7506"/>
        <v/>
      </c>
      <c r="AK2595" s="100" t="str">
        <f>IFERROR(VALUE(INDEX('INPUT DATA'!$Z$5:$Z$605,MATCH(CAL!N2595,'INPUT DATA'!$A$5:$A$605,0))),"")</f>
        <v/>
      </c>
      <c r="AL2595" s="100" t="str">
        <f>IFERROR(VALUE(INDEX('INPUT DATA'!$AA$5:$AA$605,MATCH(CAL!N2595,'INPUT DATA'!$A$5:$A$605,0))),"")</f>
        <v/>
      </c>
      <c r="AM2595" s="100" t="str">
        <f t="shared" si="7498"/>
        <v/>
      </c>
      <c r="AN2595" s="100" t="str">
        <f t="shared" si="7499"/>
        <v/>
      </c>
    </row>
    <row r="2596" spans="2:40" ht="15" customHeight="1" x14ac:dyDescent="0.25">
      <c r="B2596" s="115" t="str">
        <f>IF(AND('INPUT INF'!$C595="I",'INPUT INF'!$D595=$B$2003),'INPUT INF'!$A595,"")</f>
        <v/>
      </c>
      <c r="C2596" s="115" t="str">
        <f>IF(AND('INPUT INF'!$C595="I",'INPUT INF'!$D595=$C$2003),'INPUT INF'!$A595,"")</f>
        <v/>
      </c>
      <c r="D2596" s="100" t="str">
        <f>IF(AND('INPUT INF'!$C595="I",'INPUT INF'!$D595=$D$2003),'INPUT INF'!$A595,"")</f>
        <v/>
      </c>
      <c r="E2596" s="100" t="str">
        <f>IF(AND('INPUT INF'!$C595="I",'INPUT INF'!$D595=$E$2003),'INPUT INF'!$A595,"")</f>
        <v/>
      </c>
      <c r="F2596" s="100" t="str">
        <f>IF(AND('INPUT INF'!$C595="I",'INPUT INF'!$D595=$F$2003),'INPUT INF'!$A595,"")</f>
        <v/>
      </c>
      <c r="G2596" s="100" t="str">
        <f>IF(AND('INPUT INF'!$C595="I",'INPUT INF'!$D595=$G$2003),'INPUT INF'!$A595,"")</f>
        <v/>
      </c>
      <c r="H2596" s="100" t="str">
        <f>IF(AND('INPUT INF'!$C595="II",'INPUT INF'!$D595=$H$2003),'INPUT INF'!$A595,"")</f>
        <v/>
      </c>
      <c r="I2596" s="100" t="str">
        <f>IF(AND('INPUT INF'!$C595="II",'INPUT INF'!$D595=$I$2003),'INPUT INF'!$A595,"")</f>
        <v/>
      </c>
      <c r="J2596" s="100" t="str">
        <f>IF(AND('INPUT INF'!$C595="II",'INPUT INF'!$D595=$J$2003),'INPUT INF'!$A595,"")</f>
        <v/>
      </c>
      <c r="K2596" s="100" t="str">
        <f>IF(AND('INPUT INF'!$C595="II",'INPUT INF'!$D595=$K$2003),'INPUT INF'!$A595,"")</f>
        <v/>
      </c>
      <c r="L2596" s="100" t="str">
        <f>IF(AND('INPUT INF'!$C595="II",'INPUT INF'!$D595=$L$2003),'INPUT INF'!$A595,"")</f>
        <v/>
      </c>
      <c r="M2596" s="100" t="str">
        <f>IF(AND('INPUT INF'!$C595="II",'INPUT INF'!$D595=$M$2003),'INPUT INF'!$A595,"")</f>
        <v/>
      </c>
      <c r="N2596" s="100" t="str">
        <f t="shared" si="7502"/>
        <v/>
      </c>
      <c r="O2596" s="100" t="str">
        <f t="shared" si="7505"/>
        <v/>
      </c>
      <c r="P2596" s="100" t="str">
        <f t="shared" si="7505"/>
        <v/>
      </c>
      <c r="Q2596" s="100" t="str">
        <f t="shared" si="7505"/>
        <v/>
      </c>
      <c r="R2596" s="100" t="str">
        <f t="shared" si="7505"/>
        <v/>
      </c>
      <c r="S2596" s="100" t="str">
        <f t="shared" si="7505"/>
        <v/>
      </c>
      <c r="T2596" s="100" t="str">
        <f t="shared" si="7505"/>
        <v/>
      </c>
      <c r="U2596" s="100" t="str">
        <f t="shared" si="7505"/>
        <v/>
      </c>
      <c r="V2596" s="100" t="str">
        <f t="shared" si="7505"/>
        <v/>
      </c>
      <c r="W2596" s="100" t="str">
        <f t="shared" si="7505"/>
        <v/>
      </c>
      <c r="X2596" s="100" t="str">
        <f t="shared" si="7505"/>
        <v/>
      </c>
      <c r="Y2596" s="100" t="str">
        <f t="shared" si="7506"/>
        <v/>
      </c>
      <c r="Z2596" s="100" t="str">
        <f t="shared" si="7506"/>
        <v/>
      </c>
      <c r="AA2596" s="100" t="str">
        <f t="shared" si="7506"/>
        <v/>
      </c>
      <c r="AB2596" s="100" t="str">
        <f t="shared" si="7506"/>
        <v/>
      </c>
      <c r="AC2596" s="100" t="str">
        <f t="shared" si="7506"/>
        <v/>
      </c>
      <c r="AD2596" s="100" t="str">
        <f t="shared" si="7506"/>
        <v/>
      </c>
      <c r="AE2596" s="100" t="str">
        <f t="shared" si="7506"/>
        <v/>
      </c>
      <c r="AF2596" s="100" t="str">
        <f t="shared" si="7506"/>
        <v/>
      </c>
      <c r="AG2596" s="100" t="str">
        <f t="shared" si="7506"/>
        <v/>
      </c>
      <c r="AH2596" s="100" t="str">
        <f t="shared" si="7506"/>
        <v/>
      </c>
      <c r="AI2596" s="100" t="str">
        <f t="shared" si="7506"/>
        <v/>
      </c>
      <c r="AJ2596" s="100" t="str">
        <f t="shared" si="7506"/>
        <v/>
      </c>
      <c r="AK2596" s="100" t="str">
        <f>IFERROR(VALUE(INDEX('INPUT DATA'!$Z$5:$Z$605,MATCH(CAL!N2596,'INPUT DATA'!$A$5:$A$605,0))),"")</f>
        <v/>
      </c>
      <c r="AL2596" s="100" t="str">
        <f>IFERROR(VALUE(INDEX('INPUT DATA'!$AA$5:$AA$605,MATCH(CAL!N2596,'INPUT DATA'!$A$5:$A$605,0))),"")</f>
        <v/>
      </c>
      <c r="AM2596" s="100" t="str">
        <f t="shared" si="7498"/>
        <v/>
      </c>
      <c r="AN2596" s="100" t="str">
        <f t="shared" si="7499"/>
        <v/>
      </c>
    </row>
    <row r="2597" spans="2:40" ht="15" customHeight="1" x14ac:dyDescent="0.25">
      <c r="B2597" s="115" t="str">
        <f>IF(AND('INPUT INF'!$C596="I",'INPUT INF'!$D596=$B$2003),'INPUT INF'!$A596,"")</f>
        <v/>
      </c>
      <c r="C2597" s="115" t="str">
        <f>IF(AND('INPUT INF'!$C596="I",'INPUT INF'!$D596=$C$2003),'INPUT INF'!$A596,"")</f>
        <v/>
      </c>
      <c r="D2597" s="100" t="str">
        <f>IF(AND('INPUT INF'!$C596="I",'INPUT INF'!$D596=$D$2003),'INPUT INF'!$A596,"")</f>
        <v/>
      </c>
      <c r="E2597" s="100" t="str">
        <f>IF(AND('INPUT INF'!$C596="I",'INPUT INF'!$D596=$E$2003),'INPUT INF'!$A596,"")</f>
        <v/>
      </c>
      <c r="F2597" s="100" t="str">
        <f>IF(AND('INPUT INF'!$C596="I",'INPUT INF'!$D596=$F$2003),'INPUT INF'!$A596,"")</f>
        <v/>
      </c>
      <c r="G2597" s="100" t="str">
        <f>IF(AND('INPUT INF'!$C596="I",'INPUT INF'!$D596=$G$2003),'INPUT INF'!$A596,"")</f>
        <v/>
      </c>
      <c r="H2597" s="100" t="str">
        <f>IF(AND('INPUT INF'!$C596="II",'INPUT INF'!$D596=$H$2003),'INPUT INF'!$A596,"")</f>
        <v/>
      </c>
      <c r="I2597" s="100" t="str">
        <f>IF(AND('INPUT INF'!$C596="II",'INPUT INF'!$D596=$I$2003),'INPUT INF'!$A596,"")</f>
        <v/>
      </c>
      <c r="J2597" s="100" t="str">
        <f>IF(AND('INPUT INF'!$C596="II",'INPUT INF'!$D596=$J$2003),'INPUT INF'!$A596,"")</f>
        <v/>
      </c>
      <c r="K2597" s="100" t="str">
        <f>IF(AND('INPUT INF'!$C596="II",'INPUT INF'!$D596=$K$2003),'INPUT INF'!$A596,"")</f>
        <v/>
      </c>
      <c r="L2597" s="100" t="str">
        <f>IF(AND('INPUT INF'!$C596="II",'INPUT INF'!$D596=$L$2003),'INPUT INF'!$A596,"")</f>
        <v/>
      </c>
      <c r="M2597" s="100" t="str">
        <f>IF(AND('INPUT INF'!$C596="II",'INPUT INF'!$D596=$M$2003),'INPUT INF'!$A596,"")</f>
        <v/>
      </c>
      <c r="N2597" s="100" t="str">
        <f t="shared" si="7502"/>
        <v/>
      </c>
      <c r="O2597" s="100" t="str">
        <f t="shared" si="7505"/>
        <v/>
      </c>
      <c r="P2597" s="100" t="str">
        <f t="shared" si="7505"/>
        <v/>
      </c>
      <c r="Q2597" s="100" t="str">
        <f t="shared" si="7505"/>
        <v/>
      </c>
      <c r="R2597" s="100" t="str">
        <f t="shared" si="7505"/>
        <v/>
      </c>
      <c r="S2597" s="100" t="str">
        <f t="shared" si="7505"/>
        <v/>
      </c>
      <c r="T2597" s="100" t="str">
        <f t="shared" si="7505"/>
        <v/>
      </c>
      <c r="U2597" s="100" t="str">
        <f t="shared" si="7505"/>
        <v/>
      </c>
      <c r="V2597" s="100" t="str">
        <f t="shared" si="7505"/>
        <v/>
      </c>
      <c r="W2597" s="100" t="str">
        <f t="shared" si="7505"/>
        <v/>
      </c>
      <c r="X2597" s="100" t="str">
        <f t="shared" si="7505"/>
        <v/>
      </c>
      <c r="Y2597" s="100" t="str">
        <f t="shared" si="7506"/>
        <v/>
      </c>
      <c r="Z2597" s="100" t="str">
        <f t="shared" si="7506"/>
        <v/>
      </c>
      <c r="AA2597" s="100" t="str">
        <f t="shared" si="7506"/>
        <v/>
      </c>
      <c r="AB2597" s="100" t="str">
        <f t="shared" si="7506"/>
        <v/>
      </c>
      <c r="AC2597" s="100" t="str">
        <f t="shared" si="7506"/>
        <v/>
      </c>
      <c r="AD2597" s="100" t="str">
        <f t="shared" si="7506"/>
        <v/>
      </c>
      <c r="AE2597" s="100" t="str">
        <f t="shared" si="7506"/>
        <v/>
      </c>
      <c r="AF2597" s="100" t="str">
        <f t="shared" si="7506"/>
        <v/>
      </c>
      <c r="AG2597" s="100" t="str">
        <f t="shared" si="7506"/>
        <v/>
      </c>
      <c r="AH2597" s="100" t="str">
        <f t="shared" si="7506"/>
        <v/>
      </c>
      <c r="AI2597" s="100" t="str">
        <f t="shared" si="7506"/>
        <v/>
      </c>
      <c r="AJ2597" s="100" t="str">
        <f t="shared" si="7506"/>
        <v/>
      </c>
      <c r="AK2597" s="100" t="str">
        <f>IFERROR(VALUE(INDEX('INPUT DATA'!$Z$5:$Z$605,MATCH(CAL!N2597,'INPUT DATA'!$A$5:$A$605,0))),"")</f>
        <v/>
      </c>
      <c r="AL2597" s="100" t="str">
        <f>IFERROR(VALUE(INDEX('INPUT DATA'!$AA$5:$AA$605,MATCH(CAL!N2597,'INPUT DATA'!$A$5:$A$605,0))),"")</f>
        <v/>
      </c>
      <c r="AM2597" s="100" t="str">
        <f t="shared" si="7498"/>
        <v/>
      </c>
      <c r="AN2597" s="100" t="str">
        <f t="shared" si="7499"/>
        <v/>
      </c>
    </row>
    <row r="2598" spans="2:40" ht="15" customHeight="1" x14ac:dyDescent="0.25">
      <c r="B2598" s="115" t="str">
        <f>IF(AND('INPUT INF'!$C597="I",'INPUT INF'!$D597=$B$2003),'INPUT INF'!$A597,"")</f>
        <v/>
      </c>
      <c r="C2598" s="115" t="str">
        <f>IF(AND('INPUT INF'!$C597="I",'INPUT INF'!$D597=$C$2003),'INPUT INF'!$A597,"")</f>
        <v/>
      </c>
      <c r="D2598" s="100" t="str">
        <f>IF(AND('INPUT INF'!$C597="I",'INPUT INF'!$D597=$D$2003),'INPUT INF'!$A597,"")</f>
        <v/>
      </c>
      <c r="E2598" s="100" t="str">
        <f>IF(AND('INPUT INF'!$C597="I",'INPUT INF'!$D597=$E$2003),'INPUT INF'!$A597,"")</f>
        <v/>
      </c>
      <c r="F2598" s="100" t="str">
        <f>IF(AND('INPUT INF'!$C597="I",'INPUT INF'!$D597=$F$2003),'INPUT INF'!$A597,"")</f>
        <v/>
      </c>
      <c r="G2598" s="100" t="str">
        <f>IF(AND('INPUT INF'!$C597="I",'INPUT INF'!$D597=$G$2003),'INPUT INF'!$A597,"")</f>
        <v/>
      </c>
      <c r="H2598" s="100" t="str">
        <f>IF(AND('INPUT INF'!$C597="II",'INPUT INF'!$D597=$H$2003),'INPUT INF'!$A597,"")</f>
        <v/>
      </c>
      <c r="I2598" s="100" t="str">
        <f>IF(AND('INPUT INF'!$C597="II",'INPUT INF'!$D597=$I$2003),'INPUT INF'!$A597,"")</f>
        <v/>
      </c>
      <c r="J2598" s="100" t="str">
        <f>IF(AND('INPUT INF'!$C597="II",'INPUT INF'!$D597=$J$2003),'INPUT INF'!$A597,"")</f>
        <v/>
      </c>
      <c r="K2598" s="100" t="str">
        <f>IF(AND('INPUT INF'!$C597="II",'INPUT INF'!$D597=$K$2003),'INPUT INF'!$A597,"")</f>
        <v/>
      </c>
      <c r="L2598" s="100" t="str">
        <f>IF(AND('INPUT INF'!$C597="II",'INPUT INF'!$D597=$L$2003),'INPUT INF'!$A597,"")</f>
        <v/>
      </c>
      <c r="M2598" s="100" t="str">
        <f>IF(AND('INPUT INF'!$C597="II",'INPUT INF'!$D597=$M$2003),'INPUT INF'!$A597,"")</f>
        <v/>
      </c>
      <c r="N2598" s="100" t="str">
        <f t="shared" si="7502"/>
        <v/>
      </c>
      <c r="O2598" s="100" t="str">
        <f t="shared" si="7505"/>
        <v/>
      </c>
      <c r="P2598" s="100" t="str">
        <f t="shared" si="7505"/>
        <v/>
      </c>
      <c r="Q2598" s="100" t="str">
        <f t="shared" si="7505"/>
        <v/>
      </c>
      <c r="R2598" s="100" t="str">
        <f t="shared" si="7505"/>
        <v/>
      </c>
      <c r="S2598" s="100" t="str">
        <f t="shared" si="7505"/>
        <v/>
      </c>
      <c r="T2598" s="100" t="str">
        <f t="shared" si="7505"/>
        <v/>
      </c>
      <c r="U2598" s="100" t="str">
        <f t="shared" si="7505"/>
        <v/>
      </c>
      <c r="V2598" s="100" t="str">
        <f t="shared" si="7505"/>
        <v/>
      </c>
      <c r="W2598" s="100" t="str">
        <f t="shared" si="7505"/>
        <v/>
      </c>
      <c r="X2598" s="100" t="str">
        <f t="shared" si="7505"/>
        <v/>
      </c>
      <c r="Y2598" s="100" t="str">
        <f t="shared" si="7506"/>
        <v/>
      </c>
      <c r="Z2598" s="100" t="str">
        <f t="shared" si="7506"/>
        <v/>
      </c>
      <c r="AA2598" s="100" t="str">
        <f t="shared" si="7506"/>
        <v/>
      </c>
      <c r="AB2598" s="100" t="str">
        <f t="shared" si="7506"/>
        <v/>
      </c>
      <c r="AC2598" s="100" t="str">
        <f t="shared" si="7506"/>
        <v/>
      </c>
      <c r="AD2598" s="100" t="str">
        <f t="shared" si="7506"/>
        <v/>
      </c>
      <c r="AE2598" s="100" t="str">
        <f t="shared" si="7506"/>
        <v/>
      </c>
      <c r="AF2598" s="100" t="str">
        <f t="shared" si="7506"/>
        <v/>
      </c>
      <c r="AG2598" s="100" t="str">
        <f t="shared" si="7506"/>
        <v/>
      </c>
      <c r="AH2598" s="100" t="str">
        <f t="shared" si="7506"/>
        <v/>
      </c>
      <c r="AI2598" s="100" t="str">
        <f t="shared" si="7506"/>
        <v/>
      </c>
      <c r="AJ2598" s="100" t="str">
        <f t="shared" si="7506"/>
        <v/>
      </c>
      <c r="AK2598" s="100" t="str">
        <f>IFERROR(VALUE(INDEX('INPUT DATA'!$Z$5:$Z$605,MATCH(CAL!N2598,'INPUT DATA'!$A$5:$A$605,0))),"")</f>
        <v/>
      </c>
      <c r="AL2598" s="100" t="str">
        <f>IFERROR(VALUE(INDEX('INPUT DATA'!$AA$5:$AA$605,MATCH(CAL!N2598,'INPUT DATA'!$A$5:$A$605,0))),"")</f>
        <v/>
      </c>
      <c r="AM2598" s="100" t="str">
        <f t="shared" si="7498"/>
        <v/>
      </c>
      <c r="AN2598" s="100" t="str">
        <f t="shared" si="7499"/>
        <v/>
      </c>
    </row>
    <row r="2599" spans="2:40" ht="15" customHeight="1" x14ac:dyDescent="0.25">
      <c r="B2599" s="115" t="str">
        <f>IF(AND('INPUT INF'!$C598="I",'INPUT INF'!$D598=$B$2003),'INPUT INF'!$A598,"")</f>
        <v/>
      </c>
      <c r="C2599" s="115" t="str">
        <f>IF(AND('INPUT INF'!$C598="I",'INPUT INF'!$D598=$C$2003),'INPUT INF'!$A598,"")</f>
        <v/>
      </c>
      <c r="D2599" s="100" t="str">
        <f>IF(AND('INPUT INF'!$C598="I",'INPUT INF'!$D598=$D$2003),'INPUT INF'!$A598,"")</f>
        <v/>
      </c>
      <c r="E2599" s="100" t="str">
        <f>IF(AND('INPUT INF'!$C598="I",'INPUT INF'!$D598=$E$2003),'INPUT INF'!$A598,"")</f>
        <v/>
      </c>
      <c r="F2599" s="100" t="str">
        <f>IF(AND('INPUT INF'!$C598="I",'INPUT INF'!$D598=$F$2003),'INPUT INF'!$A598,"")</f>
        <v/>
      </c>
      <c r="G2599" s="100" t="str">
        <f>IF(AND('INPUT INF'!$C598="I",'INPUT INF'!$D598=$G$2003),'INPUT INF'!$A598,"")</f>
        <v/>
      </c>
      <c r="H2599" s="100" t="str">
        <f>IF(AND('INPUT INF'!$C598="II",'INPUT INF'!$D598=$H$2003),'INPUT INF'!$A598,"")</f>
        <v/>
      </c>
      <c r="I2599" s="100" t="str">
        <f>IF(AND('INPUT INF'!$C598="II",'INPUT INF'!$D598=$I$2003),'INPUT INF'!$A598,"")</f>
        <v/>
      </c>
      <c r="J2599" s="100" t="str">
        <f>IF(AND('INPUT INF'!$C598="II",'INPUT INF'!$D598=$J$2003),'INPUT INF'!$A598,"")</f>
        <v/>
      </c>
      <c r="K2599" s="100" t="str">
        <f>IF(AND('INPUT INF'!$C598="II",'INPUT INF'!$D598=$K$2003),'INPUT INF'!$A598,"")</f>
        <v/>
      </c>
      <c r="L2599" s="100" t="str">
        <f>IF(AND('INPUT INF'!$C598="II",'INPUT INF'!$D598=$L$2003),'INPUT INF'!$A598,"")</f>
        <v/>
      </c>
      <c r="M2599" s="100" t="str">
        <f>IF(AND('INPUT INF'!$C598="II",'INPUT INF'!$D598=$M$2003),'INPUT INF'!$A598,"")</f>
        <v/>
      </c>
      <c r="N2599" s="100" t="str">
        <f t="shared" si="7502"/>
        <v/>
      </c>
      <c r="O2599" s="100" t="str">
        <f t="shared" si="7505"/>
        <v/>
      </c>
      <c r="P2599" s="100" t="str">
        <f t="shared" si="7505"/>
        <v/>
      </c>
      <c r="Q2599" s="100" t="str">
        <f t="shared" si="7505"/>
        <v/>
      </c>
      <c r="R2599" s="100" t="str">
        <f t="shared" si="7505"/>
        <v/>
      </c>
      <c r="S2599" s="100" t="str">
        <f t="shared" si="7505"/>
        <v/>
      </c>
      <c r="T2599" s="100" t="str">
        <f t="shared" si="7505"/>
        <v/>
      </c>
      <c r="U2599" s="100" t="str">
        <f t="shared" si="7505"/>
        <v/>
      </c>
      <c r="V2599" s="100" t="str">
        <f t="shared" si="7505"/>
        <v/>
      </c>
      <c r="W2599" s="100" t="str">
        <f t="shared" si="7505"/>
        <v/>
      </c>
      <c r="X2599" s="100" t="str">
        <f t="shared" si="7505"/>
        <v/>
      </c>
      <c r="Y2599" s="100" t="str">
        <f t="shared" si="7506"/>
        <v/>
      </c>
      <c r="Z2599" s="100" t="str">
        <f t="shared" si="7506"/>
        <v/>
      </c>
      <c r="AA2599" s="100" t="str">
        <f t="shared" si="7506"/>
        <v/>
      </c>
      <c r="AB2599" s="100" t="str">
        <f t="shared" si="7506"/>
        <v/>
      </c>
      <c r="AC2599" s="100" t="str">
        <f t="shared" si="7506"/>
        <v/>
      </c>
      <c r="AD2599" s="100" t="str">
        <f t="shared" si="7506"/>
        <v/>
      </c>
      <c r="AE2599" s="100" t="str">
        <f t="shared" si="7506"/>
        <v/>
      </c>
      <c r="AF2599" s="100" t="str">
        <f t="shared" si="7506"/>
        <v/>
      </c>
      <c r="AG2599" s="100" t="str">
        <f t="shared" si="7506"/>
        <v/>
      </c>
      <c r="AH2599" s="100" t="str">
        <f t="shared" si="7506"/>
        <v/>
      </c>
      <c r="AI2599" s="100" t="str">
        <f t="shared" si="7506"/>
        <v/>
      </c>
      <c r="AJ2599" s="100" t="str">
        <f t="shared" si="7506"/>
        <v/>
      </c>
      <c r="AK2599" s="100" t="str">
        <f>IFERROR(VALUE(INDEX('INPUT DATA'!$Z$5:$Z$605,MATCH(CAL!N2599,'INPUT DATA'!$A$5:$A$605,0))),"")</f>
        <v/>
      </c>
      <c r="AL2599" s="100" t="str">
        <f>IFERROR(VALUE(INDEX('INPUT DATA'!$AA$5:$AA$605,MATCH(CAL!N2599,'INPUT DATA'!$A$5:$A$605,0))),"")</f>
        <v/>
      </c>
      <c r="AM2599" s="100" t="str">
        <f t="shared" si="7498"/>
        <v/>
      </c>
      <c r="AN2599" s="100" t="str">
        <f t="shared" si="7499"/>
        <v/>
      </c>
    </row>
    <row r="2600" spans="2:40" ht="15" customHeight="1" x14ac:dyDescent="0.25">
      <c r="B2600" s="115" t="str">
        <f>IF(AND('INPUT INF'!$C599="I",'INPUT INF'!$D599=$B$2003),'INPUT INF'!$A599,"")</f>
        <v/>
      </c>
      <c r="C2600" s="115" t="str">
        <f>IF(AND('INPUT INF'!$C599="I",'INPUT INF'!$D599=$C$2003),'INPUT INF'!$A599,"")</f>
        <v/>
      </c>
      <c r="D2600" s="100" t="str">
        <f>IF(AND('INPUT INF'!$C599="I",'INPUT INF'!$D599=$D$2003),'INPUT INF'!$A599,"")</f>
        <v/>
      </c>
      <c r="E2600" s="100" t="str">
        <f>IF(AND('INPUT INF'!$C599="I",'INPUT INF'!$D599=$E$2003),'INPUT INF'!$A599,"")</f>
        <v/>
      </c>
      <c r="F2600" s="100" t="str">
        <f>IF(AND('INPUT INF'!$C599="I",'INPUT INF'!$D599=$F$2003),'INPUT INF'!$A599,"")</f>
        <v/>
      </c>
      <c r="G2600" s="100" t="str">
        <f>IF(AND('INPUT INF'!$C599="I",'INPUT INF'!$D599=$G$2003),'INPUT INF'!$A599,"")</f>
        <v/>
      </c>
      <c r="H2600" s="100" t="str">
        <f>IF(AND('INPUT INF'!$C599="II",'INPUT INF'!$D599=$H$2003),'INPUT INF'!$A599,"")</f>
        <v/>
      </c>
      <c r="I2600" s="100" t="str">
        <f>IF(AND('INPUT INF'!$C599="II",'INPUT INF'!$D599=$I$2003),'INPUT INF'!$A599,"")</f>
        <v/>
      </c>
      <c r="J2600" s="100" t="str">
        <f>IF(AND('INPUT INF'!$C599="II",'INPUT INF'!$D599=$J$2003),'INPUT INF'!$A599,"")</f>
        <v/>
      </c>
      <c r="K2600" s="100" t="str">
        <f>IF(AND('INPUT INF'!$C599="II",'INPUT INF'!$D599=$K$2003),'INPUT INF'!$A599,"")</f>
        <v/>
      </c>
      <c r="L2600" s="100" t="str">
        <f>IF(AND('INPUT INF'!$C599="II",'INPUT INF'!$D599=$L$2003),'INPUT INF'!$A599,"")</f>
        <v/>
      </c>
      <c r="M2600" s="100" t="str">
        <f>IF(AND('INPUT INF'!$C599="II",'INPUT INF'!$D599=$M$2003),'INPUT INF'!$A599,"")</f>
        <v/>
      </c>
      <c r="N2600" s="100" t="str">
        <f t="shared" si="7502"/>
        <v/>
      </c>
      <c r="O2600" s="100" t="str">
        <f t="shared" si="7505"/>
        <v/>
      </c>
      <c r="P2600" s="100" t="str">
        <f t="shared" si="7505"/>
        <v/>
      </c>
      <c r="Q2600" s="100" t="str">
        <f t="shared" si="7505"/>
        <v/>
      </c>
      <c r="R2600" s="100" t="str">
        <f t="shared" si="7505"/>
        <v/>
      </c>
      <c r="S2600" s="100" t="str">
        <f t="shared" si="7505"/>
        <v/>
      </c>
      <c r="T2600" s="100" t="str">
        <f t="shared" si="7505"/>
        <v/>
      </c>
      <c r="U2600" s="100" t="str">
        <f t="shared" si="7505"/>
        <v/>
      </c>
      <c r="V2600" s="100" t="str">
        <f t="shared" si="7505"/>
        <v/>
      </c>
      <c r="W2600" s="100" t="str">
        <f t="shared" si="7505"/>
        <v/>
      </c>
      <c r="X2600" s="100" t="str">
        <f t="shared" si="7505"/>
        <v/>
      </c>
      <c r="Y2600" s="100" t="str">
        <f t="shared" si="7506"/>
        <v/>
      </c>
      <c r="Z2600" s="100" t="str">
        <f t="shared" si="7506"/>
        <v/>
      </c>
      <c r="AA2600" s="100" t="str">
        <f t="shared" si="7506"/>
        <v/>
      </c>
      <c r="AB2600" s="100" t="str">
        <f t="shared" si="7506"/>
        <v/>
      </c>
      <c r="AC2600" s="100" t="str">
        <f t="shared" si="7506"/>
        <v/>
      </c>
      <c r="AD2600" s="100" t="str">
        <f t="shared" si="7506"/>
        <v/>
      </c>
      <c r="AE2600" s="100" t="str">
        <f t="shared" si="7506"/>
        <v/>
      </c>
      <c r="AF2600" s="100" t="str">
        <f t="shared" si="7506"/>
        <v/>
      </c>
      <c r="AG2600" s="100" t="str">
        <f t="shared" si="7506"/>
        <v/>
      </c>
      <c r="AH2600" s="100" t="str">
        <f t="shared" si="7506"/>
        <v/>
      </c>
      <c r="AI2600" s="100" t="str">
        <f t="shared" si="7506"/>
        <v/>
      </c>
      <c r="AJ2600" s="100" t="str">
        <f t="shared" si="7506"/>
        <v/>
      </c>
      <c r="AK2600" s="100" t="str">
        <f>IFERROR(VALUE(INDEX('INPUT DATA'!$Z$5:$Z$605,MATCH(CAL!N2600,'INPUT DATA'!$A$5:$A$605,0))),"")</f>
        <v/>
      </c>
      <c r="AL2600" s="100" t="str">
        <f>IFERROR(VALUE(INDEX('INPUT DATA'!$AA$5:$AA$605,MATCH(CAL!N2600,'INPUT DATA'!$A$5:$A$605,0))),"")</f>
        <v/>
      </c>
      <c r="AM2600" s="100" t="str">
        <f t="shared" si="7498"/>
        <v/>
      </c>
      <c r="AN2600" s="100" t="str">
        <f t="shared" si="7499"/>
        <v/>
      </c>
    </row>
    <row r="2601" spans="2:40" ht="15" customHeight="1" x14ac:dyDescent="0.25">
      <c r="B2601" s="115" t="str">
        <f>IF(AND('INPUT INF'!$C600="I",'INPUT INF'!$D600=$B$2003),'INPUT INF'!$A600,"")</f>
        <v/>
      </c>
      <c r="C2601" s="115" t="str">
        <f>IF(AND('INPUT INF'!$C600="I",'INPUT INF'!$D600=$C$2003),'INPUT INF'!$A600,"")</f>
        <v/>
      </c>
      <c r="D2601" s="100" t="str">
        <f>IF(AND('INPUT INF'!$C600="I",'INPUT INF'!$D600=$D$2003),'INPUT INF'!$A600,"")</f>
        <v/>
      </c>
      <c r="E2601" s="100" t="str">
        <f>IF(AND('INPUT INF'!$C600="I",'INPUT INF'!$D600=$E$2003),'INPUT INF'!$A600,"")</f>
        <v/>
      </c>
      <c r="F2601" s="100" t="str">
        <f>IF(AND('INPUT INF'!$C600="I",'INPUT INF'!$D600=$F$2003),'INPUT INF'!$A600,"")</f>
        <v/>
      </c>
      <c r="G2601" s="100" t="str">
        <f>IF(AND('INPUT INF'!$C600="I",'INPUT INF'!$D600=$G$2003),'INPUT INF'!$A600,"")</f>
        <v/>
      </c>
      <c r="H2601" s="100" t="str">
        <f>IF(AND('INPUT INF'!$C600="II",'INPUT INF'!$D600=$H$2003),'INPUT INF'!$A600,"")</f>
        <v/>
      </c>
      <c r="I2601" s="100" t="str">
        <f>IF(AND('INPUT INF'!$C600="II",'INPUT INF'!$D600=$I$2003),'INPUT INF'!$A600,"")</f>
        <v/>
      </c>
      <c r="J2601" s="100" t="str">
        <f>IF(AND('INPUT INF'!$C600="II",'INPUT INF'!$D600=$J$2003),'INPUT INF'!$A600,"")</f>
        <v/>
      </c>
      <c r="K2601" s="100" t="str">
        <f>IF(AND('INPUT INF'!$C600="II",'INPUT INF'!$D600=$K$2003),'INPUT INF'!$A600,"")</f>
        <v/>
      </c>
      <c r="L2601" s="100" t="str">
        <f>IF(AND('INPUT INF'!$C600="II",'INPUT INF'!$D600=$L$2003),'INPUT INF'!$A600,"")</f>
        <v/>
      </c>
      <c r="M2601" s="100" t="str">
        <f>IF(AND('INPUT INF'!$C600="II",'INPUT INF'!$D600=$M$2003),'INPUT INF'!$A600,"")</f>
        <v/>
      </c>
      <c r="N2601" s="100" t="str">
        <f t="shared" si="7502"/>
        <v/>
      </c>
      <c r="O2601" s="100" t="str">
        <f t="shared" si="7505"/>
        <v/>
      </c>
      <c r="P2601" s="100" t="str">
        <f t="shared" si="7505"/>
        <v/>
      </c>
      <c r="Q2601" s="100" t="str">
        <f t="shared" si="7505"/>
        <v/>
      </c>
      <c r="R2601" s="100" t="str">
        <f t="shared" si="7505"/>
        <v/>
      </c>
      <c r="S2601" s="100" t="str">
        <f t="shared" si="7505"/>
        <v/>
      </c>
      <c r="T2601" s="100" t="str">
        <f t="shared" si="7505"/>
        <v/>
      </c>
      <c r="U2601" s="100" t="str">
        <f t="shared" si="7505"/>
        <v/>
      </c>
      <c r="V2601" s="100" t="str">
        <f t="shared" si="7505"/>
        <v/>
      </c>
      <c r="W2601" s="100" t="str">
        <f t="shared" si="7505"/>
        <v/>
      </c>
      <c r="X2601" s="100" t="str">
        <f t="shared" si="7505"/>
        <v/>
      </c>
      <c r="Y2601" s="100" t="str">
        <f t="shared" si="7506"/>
        <v/>
      </c>
      <c r="Z2601" s="100" t="str">
        <f t="shared" si="7506"/>
        <v/>
      </c>
      <c r="AA2601" s="100" t="str">
        <f t="shared" si="7506"/>
        <v/>
      </c>
      <c r="AB2601" s="100" t="str">
        <f t="shared" si="7506"/>
        <v/>
      </c>
      <c r="AC2601" s="100" t="str">
        <f t="shared" si="7506"/>
        <v/>
      </c>
      <c r="AD2601" s="100" t="str">
        <f t="shared" si="7506"/>
        <v/>
      </c>
      <c r="AE2601" s="100" t="str">
        <f t="shared" si="7506"/>
        <v/>
      </c>
      <c r="AF2601" s="100" t="str">
        <f t="shared" si="7506"/>
        <v/>
      </c>
      <c r="AG2601" s="100" t="str">
        <f t="shared" si="7506"/>
        <v/>
      </c>
      <c r="AH2601" s="100" t="str">
        <f t="shared" si="7506"/>
        <v/>
      </c>
      <c r="AI2601" s="100" t="str">
        <f t="shared" si="7506"/>
        <v/>
      </c>
      <c r="AJ2601" s="100" t="str">
        <f t="shared" si="7506"/>
        <v/>
      </c>
      <c r="AK2601" s="100" t="str">
        <f>IFERROR(VALUE(INDEX('INPUT DATA'!$Z$5:$Z$605,MATCH(CAL!N2601,'INPUT DATA'!$A$5:$A$605,0))),"")</f>
        <v/>
      </c>
      <c r="AL2601" s="100" t="str">
        <f>IFERROR(VALUE(INDEX('INPUT DATA'!$AA$5:$AA$605,MATCH(CAL!N2601,'INPUT DATA'!$A$5:$A$605,0))),"")</f>
        <v/>
      </c>
      <c r="AM2601" s="100" t="str">
        <f t="shared" si="7498"/>
        <v/>
      </c>
      <c r="AN2601" s="100" t="str">
        <f t="shared" si="7499"/>
        <v/>
      </c>
    </row>
    <row r="2602" spans="2:40" ht="15" customHeight="1" x14ac:dyDescent="0.25">
      <c r="B2602" s="115" t="str">
        <f>IF(AND('INPUT INF'!$C601="I",'INPUT INF'!$D601=$B$2003),'INPUT INF'!$A601,"")</f>
        <v/>
      </c>
      <c r="C2602" s="115" t="str">
        <f>IF(AND('INPUT INF'!$C601="I",'INPUT INF'!$D601=$C$2003),'INPUT INF'!$A601,"")</f>
        <v/>
      </c>
      <c r="D2602" s="100" t="str">
        <f>IF(AND('INPUT INF'!$C601="I",'INPUT INF'!$D601=$D$2003),'INPUT INF'!$A601,"")</f>
        <v/>
      </c>
      <c r="E2602" s="100" t="str">
        <f>IF(AND('INPUT INF'!$C601="I",'INPUT INF'!$D601=$E$2003),'INPUT INF'!$A601,"")</f>
        <v/>
      </c>
      <c r="F2602" s="100" t="str">
        <f>IF(AND('INPUT INF'!$C601="I",'INPUT INF'!$D601=$F$2003),'INPUT INF'!$A601,"")</f>
        <v/>
      </c>
      <c r="G2602" s="100" t="str">
        <f>IF(AND('INPUT INF'!$C601="I",'INPUT INF'!$D601=$G$2003),'INPUT INF'!$A601,"")</f>
        <v/>
      </c>
      <c r="H2602" s="100" t="str">
        <f>IF(AND('INPUT INF'!$C601="II",'INPUT INF'!$D601=$H$2003),'INPUT INF'!$A601,"")</f>
        <v/>
      </c>
      <c r="I2602" s="100" t="str">
        <f>IF(AND('INPUT INF'!$C601="II",'INPUT INF'!$D601=$I$2003),'INPUT INF'!$A601,"")</f>
        <v/>
      </c>
      <c r="J2602" s="100" t="str">
        <f>IF(AND('INPUT INF'!$C601="II",'INPUT INF'!$D601=$J$2003),'INPUT INF'!$A601,"")</f>
        <v/>
      </c>
      <c r="K2602" s="100" t="str">
        <f>IF(AND('INPUT INF'!$C601="II",'INPUT INF'!$D601=$K$2003),'INPUT INF'!$A601,"")</f>
        <v/>
      </c>
      <c r="L2602" s="100" t="str">
        <f>IF(AND('INPUT INF'!$C601="II",'INPUT INF'!$D601=$L$2003),'INPUT INF'!$A601,"")</f>
        <v/>
      </c>
      <c r="M2602" s="100" t="str">
        <f>IF(AND('INPUT INF'!$C601="II",'INPUT INF'!$D601=$M$2003),'INPUT INF'!$A601,"")</f>
        <v/>
      </c>
      <c r="N2602" s="100" t="str">
        <f t="shared" si="7502"/>
        <v/>
      </c>
      <c r="O2602" s="100" t="str">
        <f t="shared" si="7505"/>
        <v/>
      </c>
      <c r="P2602" s="100" t="str">
        <f t="shared" si="7505"/>
        <v/>
      </c>
      <c r="Q2602" s="100" t="str">
        <f t="shared" si="7505"/>
        <v/>
      </c>
      <c r="R2602" s="100" t="str">
        <f t="shared" si="7505"/>
        <v/>
      </c>
      <c r="S2602" s="100" t="str">
        <f t="shared" si="7505"/>
        <v/>
      </c>
      <c r="T2602" s="100" t="str">
        <f t="shared" si="7505"/>
        <v/>
      </c>
      <c r="U2602" s="100" t="str">
        <f t="shared" si="7505"/>
        <v/>
      </c>
      <c r="V2602" s="100" t="str">
        <f t="shared" si="7505"/>
        <v/>
      </c>
      <c r="W2602" s="100" t="str">
        <f t="shared" si="7505"/>
        <v/>
      </c>
      <c r="X2602" s="100" t="str">
        <f t="shared" si="7505"/>
        <v/>
      </c>
      <c r="Y2602" s="100" t="str">
        <f t="shared" si="7506"/>
        <v/>
      </c>
      <c r="Z2602" s="100" t="str">
        <f t="shared" si="7506"/>
        <v/>
      </c>
      <c r="AA2602" s="100" t="str">
        <f t="shared" si="7506"/>
        <v/>
      </c>
      <c r="AB2602" s="100" t="str">
        <f t="shared" si="7506"/>
        <v/>
      </c>
      <c r="AC2602" s="100" t="str">
        <f t="shared" si="7506"/>
        <v/>
      </c>
      <c r="AD2602" s="100" t="str">
        <f t="shared" si="7506"/>
        <v/>
      </c>
      <c r="AE2602" s="100" t="str">
        <f t="shared" si="7506"/>
        <v/>
      </c>
      <c r="AF2602" s="100" t="str">
        <f t="shared" si="7506"/>
        <v/>
      </c>
      <c r="AG2602" s="100" t="str">
        <f t="shared" si="7506"/>
        <v/>
      </c>
      <c r="AH2602" s="100" t="str">
        <f t="shared" si="7506"/>
        <v/>
      </c>
      <c r="AI2602" s="100" t="str">
        <f t="shared" si="7506"/>
        <v/>
      </c>
      <c r="AJ2602" s="100" t="str">
        <f t="shared" si="7506"/>
        <v/>
      </c>
      <c r="AK2602" s="100" t="str">
        <f>IFERROR(VALUE(INDEX('INPUT DATA'!$Z$5:$Z$605,MATCH(CAL!N2602,'INPUT DATA'!$A$5:$A$605,0))),"")</f>
        <v/>
      </c>
      <c r="AL2602" s="100" t="str">
        <f>IFERROR(VALUE(INDEX('INPUT DATA'!$AA$5:$AA$605,MATCH(CAL!N2602,'INPUT DATA'!$A$5:$A$605,0))),"")</f>
        <v/>
      </c>
      <c r="AM2602" s="100" t="str">
        <f t="shared" si="7498"/>
        <v/>
      </c>
      <c r="AN2602" s="100" t="str">
        <f t="shared" si="7499"/>
        <v/>
      </c>
    </row>
    <row r="2603" spans="2:40" ht="15" customHeight="1" x14ac:dyDescent="0.25">
      <c r="B2603" s="115" t="str">
        <f>IF(AND('INPUT INF'!$C602="I",'INPUT INF'!$D602=$B$2003),'INPUT INF'!$A602,"")</f>
        <v/>
      </c>
      <c r="C2603" s="115" t="str">
        <f>IF(AND('INPUT INF'!$C602="I",'INPUT INF'!$D602=$C$2003),'INPUT INF'!$A602,"")</f>
        <v/>
      </c>
      <c r="D2603" s="100" t="str">
        <f>IF(AND('INPUT INF'!$C602="I",'INPUT INF'!$D602=$D$2003),'INPUT INF'!$A602,"")</f>
        <v/>
      </c>
      <c r="E2603" s="100" t="str">
        <f>IF(AND('INPUT INF'!$C602="I",'INPUT INF'!$D602=$E$2003),'INPUT INF'!$A602,"")</f>
        <v/>
      </c>
      <c r="F2603" s="100" t="str">
        <f>IF(AND('INPUT INF'!$C602="I",'INPUT INF'!$D602=$F$2003),'INPUT INF'!$A602,"")</f>
        <v/>
      </c>
      <c r="G2603" s="100" t="str">
        <f>IF(AND('INPUT INF'!$C602="I",'INPUT INF'!$D602=$G$2003),'INPUT INF'!$A602,"")</f>
        <v/>
      </c>
      <c r="H2603" s="100" t="str">
        <f>IF(AND('INPUT INF'!$C602="II",'INPUT INF'!$D602=$H$2003),'INPUT INF'!$A602,"")</f>
        <v/>
      </c>
      <c r="I2603" s="100" t="str">
        <f>IF(AND('INPUT INF'!$C602="II",'INPUT INF'!$D602=$I$2003),'INPUT INF'!$A602,"")</f>
        <v/>
      </c>
      <c r="J2603" s="100" t="str">
        <f>IF(AND('INPUT INF'!$C602="II",'INPUT INF'!$D602=$J$2003),'INPUT INF'!$A602,"")</f>
        <v/>
      </c>
      <c r="K2603" s="100" t="str">
        <f>IF(AND('INPUT INF'!$C602="II",'INPUT INF'!$D602=$K$2003),'INPUT INF'!$A602,"")</f>
        <v/>
      </c>
      <c r="L2603" s="100" t="str">
        <f>IF(AND('INPUT INF'!$C602="II",'INPUT INF'!$D602=$L$2003),'INPUT INF'!$A602,"")</f>
        <v/>
      </c>
      <c r="M2603" s="100" t="str">
        <f>IF(AND('INPUT INF'!$C602="II",'INPUT INF'!$D602=$M$2003),'INPUT INF'!$A602,"")</f>
        <v/>
      </c>
      <c r="N2603" s="100" t="str">
        <f t="shared" si="7502"/>
        <v/>
      </c>
      <c r="O2603" s="100" t="str">
        <f t="shared" si="7505"/>
        <v/>
      </c>
      <c r="P2603" s="100" t="str">
        <f t="shared" si="7505"/>
        <v/>
      </c>
      <c r="Q2603" s="100" t="str">
        <f t="shared" si="7505"/>
        <v/>
      </c>
      <c r="R2603" s="100" t="str">
        <f t="shared" si="7505"/>
        <v/>
      </c>
      <c r="S2603" s="100" t="str">
        <f t="shared" si="7505"/>
        <v/>
      </c>
      <c r="T2603" s="100" t="str">
        <f t="shared" si="7505"/>
        <v/>
      </c>
      <c r="U2603" s="100" t="str">
        <f t="shared" si="7505"/>
        <v/>
      </c>
      <c r="V2603" s="100" t="str">
        <f t="shared" si="7505"/>
        <v/>
      </c>
      <c r="W2603" s="100" t="str">
        <f t="shared" si="7505"/>
        <v/>
      </c>
      <c r="X2603" s="100" t="str">
        <f t="shared" si="7505"/>
        <v/>
      </c>
      <c r="Y2603" s="100" t="str">
        <f t="shared" si="7506"/>
        <v/>
      </c>
      <c r="Z2603" s="100" t="str">
        <f t="shared" si="7506"/>
        <v/>
      </c>
      <c r="AA2603" s="100" t="str">
        <f t="shared" si="7506"/>
        <v/>
      </c>
      <c r="AB2603" s="100" t="str">
        <f t="shared" si="7506"/>
        <v/>
      </c>
      <c r="AC2603" s="100" t="str">
        <f t="shared" si="7506"/>
        <v/>
      </c>
      <c r="AD2603" s="100" t="str">
        <f t="shared" si="7506"/>
        <v/>
      </c>
      <c r="AE2603" s="100" t="str">
        <f t="shared" si="7506"/>
        <v/>
      </c>
      <c r="AF2603" s="100" t="str">
        <f t="shared" si="7506"/>
        <v/>
      </c>
      <c r="AG2603" s="100" t="str">
        <f t="shared" si="7506"/>
        <v/>
      </c>
      <c r="AH2603" s="100" t="str">
        <f t="shared" si="7506"/>
        <v/>
      </c>
      <c r="AI2603" s="100" t="str">
        <f t="shared" si="7506"/>
        <v/>
      </c>
      <c r="AJ2603" s="100" t="str">
        <f t="shared" si="7506"/>
        <v/>
      </c>
      <c r="AK2603" s="100" t="str">
        <f>IFERROR(VALUE(INDEX('INPUT DATA'!$Z$5:$Z$605,MATCH(CAL!N2603,'INPUT DATA'!$A$5:$A$605,0))),"")</f>
        <v/>
      </c>
      <c r="AL2603" s="100" t="str">
        <f>IFERROR(VALUE(INDEX('INPUT DATA'!$AA$5:$AA$605,MATCH(CAL!N2603,'INPUT DATA'!$A$5:$A$605,0))),"")</f>
        <v/>
      </c>
      <c r="AM2603" s="100" t="str">
        <f t="shared" si="7498"/>
        <v/>
      </c>
      <c r="AN2603" s="100" t="str">
        <f t="shared" si="7499"/>
        <v/>
      </c>
    </row>
    <row r="2604" spans="2:40" ht="15" customHeight="1" x14ac:dyDescent="0.25">
      <c r="B2604" s="115" t="str">
        <f>IF(AND('INPUT INF'!$C603="I",'INPUT INF'!$D603=$B$2003),'INPUT INF'!$A603,"")</f>
        <v/>
      </c>
      <c r="C2604" s="115" t="str">
        <f>IF(AND('INPUT INF'!$C603="I",'INPUT INF'!$D603=$C$2003),'INPUT INF'!$A603,"")</f>
        <v/>
      </c>
      <c r="D2604" s="100" t="str">
        <f>IF(AND('INPUT INF'!$C603="I",'INPUT INF'!$D603=$D$2003),'INPUT INF'!$A603,"")</f>
        <v/>
      </c>
      <c r="E2604" s="100" t="str">
        <f>IF(AND('INPUT INF'!$C603="I",'INPUT INF'!$D603=$E$2003),'INPUT INF'!$A603,"")</f>
        <v/>
      </c>
      <c r="F2604" s="100" t="str">
        <f>IF(AND('INPUT INF'!$C603="I",'INPUT INF'!$D603=$F$2003),'INPUT INF'!$A603,"")</f>
        <v/>
      </c>
      <c r="G2604" s="100" t="str">
        <f>IF(AND('INPUT INF'!$C603="I",'INPUT INF'!$D603=$G$2003),'INPUT INF'!$A603,"")</f>
        <v/>
      </c>
      <c r="H2604" s="100" t="str">
        <f>IF(AND('INPUT INF'!$C603="II",'INPUT INF'!$D603=$H$2003),'INPUT INF'!$A603,"")</f>
        <v/>
      </c>
      <c r="I2604" s="100" t="str">
        <f>IF(AND('INPUT INF'!$C603="II",'INPUT INF'!$D603=$I$2003),'INPUT INF'!$A603,"")</f>
        <v/>
      </c>
      <c r="J2604" s="100" t="str">
        <f>IF(AND('INPUT INF'!$C603="II",'INPUT INF'!$D603=$J$2003),'INPUT INF'!$A603,"")</f>
        <v/>
      </c>
      <c r="K2604" s="100" t="str">
        <f>IF(AND('INPUT INF'!$C603="II",'INPUT INF'!$D603=$K$2003),'INPUT INF'!$A603,"")</f>
        <v/>
      </c>
      <c r="L2604" s="100" t="str">
        <f>IF(AND('INPUT INF'!$C603="II",'INPUT INF'!$D603=$L$2003),'INPUT INF'!$A603,"")</f>
        <v/>
      </c>
      <c r="M2604" s="100" t="str">
        <f>IF(AND('INPUT INF'!$C603="II",'INPUT INF'!$D603=$M$2003),'INPUT INF'!$A603,"")</f>
        <v/>
      </c>
      <c r="N2604" s="100" t="str">
        <f t="shared" si="7502"/>
        <v/>
      </c>
      <c r="O2604" s="100" t="str">
        <f t="shared" ref="O2604:X2613" si="7507">VLOOKUP($N2604,$B$1003:$AA$1901,O$2003,FALSE)</f>
        <v/>
      </c>
      <c r="P2604" s="100" t="str">
        <f t="shared" si="7507"/>
        <v/>
      </c>
      <c r="Q2604" s="100" t="str">
        <f t="shared" si="7507"/>
        <v/>
      </c>
      <c r="R2604" s="100" t="str">
        <f t="shared" si="7507"/>
        <v/>
      </c>
      <c r="S2604" s="100" t="str">
        <f t="shared" si="7507"/>
        <v/>
      </c>
      <c r="T2604" s="100" t="str">
        <f t="shared" si="7507"/>
        <v/>
      </c>
      <c r="U2604" s="100" t="str">
        <f t="shared" si="7507"/>
        <v/>
      </c>
      <c r="V2604" s="100" t="str">
        <f t="shared" si="7507"/>
        <v/>
      </c>
      <c r="W2604" s="100" t="str">
        <f t="shared" si="7507"/>
        <v/>
      </c>
      <c r="X2604" s="100" t="str">
        <f t="shared" si="7507"/>
        <v/>
      </c>
      <c r="Y2604" s="100" t="str">
        <f t="shared" ref="Y2604:AJ2613" si="7508">VLOOKUP($N2604,$B$1003:$AA$1901,Y$2003,FALSE)</f>
        <v/>
      </c>
      <c r="Z2604" s="100" t="str">
        <f t="shared" si="7508"/>
        <v/>
      </c>
      <c r="AA2604" s="100" t="str">
        <f t="shared" si="7508"/>
        <v/>
      </c>
      <c r="AB2604" s="100" t="str">
        <f t="shared" si="7508"/>
        <v/>
      </c>
      <c r="AC2604" s="100" t="str">
        <f t="shared" si="7508"/>
        <v/>
      </c>
      <c r="AD2604" s="100" t="str">
        <f t="shared" si="7508"/>
        <v/>
      </c>
      <c r="AE2604" s="100" t="str">
        <f t="shared" si="7508"/>
        <v/>
      </c>
      <c r="AF2604" s="100" t="str">
        <f t="shared" si="7508"/>
        <v/>
      </c>
      <c r="AG2604" s="100" t="str">
        <f t="shared" si="7508"/>
        <v/>
      </c>
      <c r="AH2604" s="100" t="str">
        <f t="shared" si="7508"/>
        <v/>
      </c>
      <c r="AI2604" s="100" t="str">
        <f t="shared" si="7508"/>
        <v/>
      </c>
      <c r="AJ2604" s="100" t="str">
        <f t="shared" si="7508"/>
        <v/>
      </c>
      <c r="AK2604" s="100" t="str">
        <f>IFERROR(VALUE(INDEX('INPUT DATA'!$Z$5:$Z$605,MATCH(CAL!N2604,'INPUT DATA'!$A$5:$A$605,0))),"")</f>
        <v/>
      </c>
      <c r="AL2604" s="100" t="str">
        <f>IFERROR(VALUE(INDEX('INPUT DATA'!$AA$5:$AA$605,MATCH(CAL!N2604,'INPUT DATA'!$A$5:$A$605,0))),"")</f>
        <v/>
      </c>
      <c r="AM2604" s="100" t="str">
        <f t="shared" si="7498"/>
        <v/>
      </c>
      <c r="AN2604" s="100" t="str">
        <f t="shared" si="7499"/>
        <v/>
      </c>
    </row>
    <row r="2605" spans="2:40" ht="15" customHeight="1" x14ac:dyDescent="0.25">
      <c r="B2605" s="115" t="str">
        <f>IF(AND('INPUT INF'!$C604="I",'INPUT INF'!$D604=$B$2003),'INPUT INF'!$A604,"")</f>
        <v/>
      </c>
      <c r="C2605" s="115" t="str">
        <f>IF(AND('INPUT INF'!$C604="I",'INPUT INF'!$D604=$C$2003),'INPUT INF'!$A604,"")</f>
        <v/>
      </c>
      <c r="D2605" s="100" t="str">
        <f>IF(AND('INPUT INF'!$C604="I",'INPUT INF'!$D604=$D$2003),'INPUT INF'!$A604,"")</f>
        <v/>
      </c>
      <c r="E2605" s="100" t="str">
        <f>IF(AND('INPUT INF'!$C604="I",'INPUT INF'!$D604=$E$2003),'INPUT INF'!$A604,"")</f>
        <v/>
      </c>
      <c r="F2605" s="100" t="str">
        <f>IF(AND('INPUT INF'!$C604="I",'INPUT INF'!$D604=$F$2003),'INPUT INF'!$A604,"")</f>
        <v/>
      </c>
      <c r="G2605" s="100" t="str">
        <f>IF(AND('INPUT INF'!$C604="I",'INPUT INF'!$D604=$G$2003),'INPUT INF'!$A604,"")</f>
        <v/>
      </c>
      <c r="H2605" s="100" t="str">
        <f>IF(AND('INPUT INF'!$C604="II",'INPUT INF'!$D604=$H$2003),'INPUT INF'!$A604,"")</f>
        <v/>
      </c>
      <c r="I2605" s="100" t="str">
        <f>IF(AND('INPUT INF'!$C604="II",'INPUT INF'!$D604=$I$2003),'INPUT INF'!$A604,"")</f>
        <v/>
      </c>
      <c r="J2605" s="100" t="str">
        <f>IF(AND('INPUT INF'!$C604="II",'INPUT INF'!$D604=$J$2003),'INPUT INF'!$A604,"")</f>
        <v/>
      </c>
      <c r="K2605" s="100" t="str">
        <f>IF(AND('INPUT INF'!$C604="II",'INPUT INF'!$D604=$K$2003),'INPUT INF'!$A604,"")</f>
        <v/>
      </c>
      <c r="L2605" s="100" t="str">
        <f>IF(AND('INPUT INF'!$C604="II",'INPUT INF'!$D604=$L$2003),'INPUT INF'!$A604,"")</f>
        <v/>
      </c>
      <c r="M2605" s="100" t="str">
        <f>IF(AND('INPUT INF'!$C604="II",'INPUT INF'!$D604=$M$2003),'INPUT INF'!$A604,"")</f>
        <v/>
      </c>
      <c r="N2605" s="100" t="str">
        <f t="shared" si="7502"/>
        <v/>
      </c>
      <c r="O2605" s="100" t="str">
        <f t="shared" si="7507"/>
        <v/>
      </c>
      <c r="P2605" s="100" t="str">
        <f t="shared" si="7507"/>
        <v/>
      </c>
      <c r="Q2605" s="100" t="str">
        <f t="shared" si="7507"/>
        <v/>
      </c>
      <c r="R2605" s="100" t="str">
        <f t="shared" si="7507"/>
        <v/>
      </c>
      <c r="S2605" s="100" t="str">
        <f t="shared" si="7507"/>
        <v/>
      </c>
      <c r="T2605" s="100" t="str">
        <f t="shared" si="7507"/>
        <v/>
      </c>
      <c r="U2605" s="100" t="str">
        <f t="shared" si="7507"/>
        <v/>
      </c>
      <c r="V2605" s="100" t="str">
        <f t="shared" si="7507"/>
        <v/>
      </c>
      <c r="W2605" s="100" t="str">
        <f t="shared" si="7507"/>
        <v/>
      </c>
      <c r="X2605" s="100" t="str">
        <f t="shared" si="7507"/>
        <v/>
      </c>
      <c r="Y2605" s="100" t="str">
        <f t="shared" si="7508"/>
        <v/>
      </c>
      <c r="Z2605" s="100" t="str">
        <f t="shared" si="7508"/>
        <v/>
      </c>
      <c r="AA2605" s="100" t="str">
        <f t="shared" si="7508"/>
        <v/>
      </c>
      <c r="AB2605" s="100" t="str">
        <f t="shared" si="7508"/>
        <v/>
      </c>
      <c r="AC2605" s="100" t="str">
        <f t="shared" si="7508"/>
        <v/>
      </c>
      <c r="AD2605" s="100" t="str">
        <f t="shared" si="7508"/>
        <v/>
      </c>
      <c r="AE2605" s="100" t="str">
        <f t="shared" si="7508"/>
        <v/>
      </c>
      <c r="AF2605" s="100" t="str">
        <f t="shared" si="7508"/>
        <v/>
      </c>
      <c r="AG2605" s="100" t="str">
        <f t="shared" si="7508"/>
        <v/>
      </c>
      <c r="AH2605" s="100" t="str">
        <f t="shared" si="7508"/>
        <v/>
      </c>
      <c r="AI2605" s="100" t="str">
        <f t="shared" si="7508"/>
        <v/>
      </c>
      <c r="AJ2605" s="100" t="str">
        <f t="shared" si="7508"/>
        <v/>
      </c>
      <c r="AK2605" s="100" t="str">
        <f>IFERROR(VALUE(INDEX('INPUT DATA'!$Z$5:$Z$605,MATCH(CAL!N2605,'INPUT DATA'!$A$5:$A$605,0))),"")</f>
        <v/>
      </c>
      <c r="AL2605" s="100" t="str">
        <f>IFERROR(VALUE(INDEX('INPUT DATA'!$AA$5:$AA$605,MATCH(CAL!N2605,'INPUT DATA'!$A$5:$A$605,0))),"")</f>
        <v/>
      </c>
      <c r="AM2605" s="100" t="str">
        <f t="shared" si="7498"/>
        <v/>
      </c>
      <c r="AN2605" s="100" t="str">
        <f t="shared" si="7499"/>
        <v/>
      </c>
    </row>
    <row r="2606" spans="2:40" ht="15" customHeight="1" x14ac:dyDescent="0.25">
      <c r="B2606" s="115" t="str">
        <f>IF(AND('INPUT INF'!$C605="I",'INPUT INF'!$D605=$B$2003),'INPUT INF'!$A605,"")</f>
        <v/>
      </c>
      <c r="C2606" s="115" t="str">
        <f>IF(AND('INPUT INF'!$C605="I",'INPUT INF'!$D605=$C$2003),'INPUT INF'!$A605,"")</f>
        <v/>
      </c>
      <c r="D2606" s="100" t="str">
        <f>IF(AND('INPUT INF'!$C605="I",'INPUT INF'!$D605=$D$2003),'INPUT INF'!$A605,"")</f>
        <v/>
      </c>
      <c r="E2606" s="100" t="str">
        <f>IF(AND('INPUT INF'!$C605="I",'INPUT INF'!$D605=$E$2003),'INPUT INF'!$A605,"")</f>
        <v/>
      </c>
      <c r="F2606" s="100" t="str">
        <f>IF(AND('INPUT INF'!$C605="I",'INPUT INF'!$D605=$F$2003),'INPUT INF'!$A605,"")</f>
        <v/>
      </c>
      <c r="G2606" s="100" t="str">
        <f>IF(AND('INPUT INF'!$C605="I",'INPUT INF'!$D605=$G$2003),'INPUT INF'!$A605,"")</f>
        <v/>
      </c>
      <c r="H2606" s="100" t="str">
        <f>IF(AND('INPUT INF'!$C605="II",'INPUT INF'!$D605=$H$2003),'INPUT INF'!$A605,"")</f>
        <v/>
      </c>
      <c r="I2606" s="100" t="str">
        <f>IF(AND('INPUT INF'!$C605="II",'INPUT INF'!$D605=$I$2003),'INPUT INF'!$A605,"")</f>
        <v/>
      </c>
      <c r="J2606" s="100" t="str">
        <f>IF(AND('INPUT INF'!$C605="II",'INPUT INF'!$D605=$J$2003),'INPUT INF'!$A605,"")</f>
        <v/>
      </c>
      <c r="K2606" s="100" t="str">
        <f>IF(AND('INPUT INF'!$C605="II",'INPUT INF'!$D605=$K$2003),'INPUT INF'!$A605,"")</f>
        <v/>
      </c>
      <c r="L2606" s="100" t="str">
        <f>IF(AND('INPUT INF'!$C605="II",'INPUT INF'!$D605=$L$2003),'INPUT INF'!$A605,"")</f>
        <v/>
      </c>
      <c r="M2606" s="100" t="str">
        <f>IF(AND('INPUT INF'!$C605="II",'INPUT INF'!$D605=$M$2003),'INPUT INF'!$A605,"")</f>
        <v/>
      </c>
      <c r="N2606" s="100" t="str">
        <f t="shared" si="7502"/>
        <v/>
      </c>
      <c r="O2606" s="100" t="str">
        <f t="shared" si="7507"/>
        <v/>
      </c>
      <c r="P2606" s="100" t="str">
        <f t="shared" si="7507"/>
        <v/>
      </c>
      <c r="Q2606" s="100" t="str">
        <f t="shared" si="7507"/>
        <v/>
      </c>
      <c r="R2606" s="100" t="str">
        <f t="shared" si="7507"/>
        <v/>
      </c>
      <c r="S2606" s="100" t="str">
        <f t="shared" si="7507"/>
        <v/>
      </c>
      <c r="T2606" s="100" t="str">
        <f t="shared" si="7507"/>
        <v/>
      </c>
      <c r="U2606" s="100" t="str">
        <f t="shared" si="7507"/>
        <v/>
      </c>
      <c r="V2606" s="100" t="str">
        <f t="shared" si="7507"/>
        <v/>
      </c>
      <c r="W2606" s="100" t="str">
        <f t="shared" si="7507"/>
        <v/>
      </c>
      <c r="X2606" s="100" t="str">
        <f t="shared" si="7507"/>
        <v/>
      </c>
      <c r="Y2606" s="100" t="str">
        <f t="shared" si="7508"/>
        <v/>
      </c>
      <c r="Z2606" s="100" t="str">
        <f t="shared" si="7508"/>
        <v/>
      </c>
      <c r="AA2606" s="100" t="str">
        <f t="shared" si="7508"/>
        <v/>
      </c>
      <c r="AB2606" s="100" t="str">
        <f t="shared" si="7508"/>
        <v/>
      </c>
      <c r="AC2606" s="100" t="str">
        <f t="shared" si="7508"/>
        <v/>
      </c>
      <c r="AD2606" s="100" t="str">
        <f t="shared" si="7508"/>
        <v/>
      </c>
      <c r="AE2606" s="100" t="str">
        <f t="shared" si="7508"/>
        <v/>
      </c>
      <c r="AF2606" s="100" t="str">
        <f t="shared" si="7508"/>
        <v/>
      </c>
      <c r="AG2606" s="100" t="str">
        <f t="shared" si="7508"/>
        <v/>
      </c>
      <c r="AH2606" s="100" t="str">
        <f t="shared" si="7508"/>
        <v/>
      </c>
      <c r="AI2606" s="100" t="str">
        <f t="shared" si="7508"/>
        <v/>
      </c>
      <c r="AJ2606" s="100" t="str">
        <f t="shared" si="7508"/>
        <v/>
      </c>
      <c r="AK2606" s="100" t="str">
        <f>IFERROR(VALUE(INDEX('INPUT DATA'!$Z$5:$Z$605,MATCH(CAL!N2606,'INPUT DATA'!$A$5:$A$605,0))),"")</f>
        <v/>
      </c>
      <c r="AL2606" s="100" t="str">
        <f>IFERROR(VALUE(INDEX('INPUT DATA'!$AA$5:$AA$605,MATCH(CAL!N2606,'INPUT DATA'!$A$5:$A$605,0))),"")</f>
        <v/>
      </c>
      <c r="AM2606" s="100" t="str">
        <f t="shared" si="7498"/>
        <v/>
      </c>
      <c r="AN2606" s="100" t="str">
        <f t="shared" si="7499"/>
        <v/>
      </c>
    </row>
    <row r="2607" spans="2:40" ht="15" customHeight="1" x14ac:dyDescent="0.25">
      <c r="B2607" s="115" t="str">
        <f>IF(AND('INPUT INF'!$C606="I",'INPUT INF'!$D606=$B$2003),'INPUT INF'!$A606,"")</f>
        <v/>
      </c>
      <c r="C2607" s="115" t="str">
        <f>IF(AND('INPUT INF'!$C606="I",'INPUT INF'!$D606=$C$2003),'INPUT INF'!$A606,"")</f>
        <v/>
      </c>
      <c r="D2607" s="100" t="str">
        <f>IF(AND('INPUT INF'!$C606="I",'INPUT INF'!$D606=$D$2003),'INPUT INF'!$A606,"")</f>
        <v/>
      </c>
      <c r="E2607" s="100" t="str">
        <f>IF(AND('INPUT INF'!$C606="I",'INPUT INF'!$D606=$E$2003),'INPUT INF'!$A606,"")</f>
        <v/>
      </c>
      <c r="F2607" s="100" t="str">
        <f>IF(AND('INPUT INF'!$C606="I",'INPUT INF'!$D606=$F$2003),'INPUT INF'!$A606,"")</f>
        <v/>
      </c>
      <c r="G2607" s="100" t="str">
        <f>IF(AND('INPUT INF'!$C606="I",'INPUT INF'!$D606=$G$2003),'INPUT INF'!$A606,"")</f>
        <v/>
      </c>
      <c r="H2607" s="100" t="str">
        <f>IF(AND('INPUT INF'!$C606="II",'INPUT INF'!$D606=$H$2003),'INPUT INF'!$A606,"")</f>
        <v/>
      </c>
      <c r="I2607" s="100" t="str">
        <f>IF(AND('INPUT INF'!$C606="II",'INPUT INF'!$D606=$I$2003),'INPUT INF'!$A606,"")</f>
        <v/>
      </c>
      <c r="J2607" s="100" t="str">
        <f>IF(AND('INPUT INF'!$C606="II",'INPUT INF'!$D606=$J$2003),'INPUT INF'!$A606,"")</f>
        <v/>
      </c>
      <c r="K2607" s="100" t="str">
        <f>IF(AND('INPUT INF'!$C606="II",'INPUT INF'!$D606=$K$2003),'INPUT INF'!$A606,"")</f>
        <v/>
      </c>
      <c r="L2607" s="100" t="str">
        <f>IF(AND('INPUT INF'!$C606="II",'INPUT INF'!$D606=$L$2003),'INPUT INF'!$A606,"")</f>
        <v/>
      </c>
      <c r="M2607" s="100" t="str">
        <f>IF(AND('INPUT INF'!$C606="II",'INPUT INF'!$D606=$M$2003),'INPUT INF'!$A606,"")</f>
        <v/>
      </c>
      <c r="N2607" s="100" t="str">
        <f t="shared" si="7502"/>
        <v/>
      </c>
      <c r="O2607" s="100" t="str">
        <f t="shared" si="7507"/>
        <v/>
      </c>
      <c r="P2607" s="100" t="str">
        <f t="shared" si="7507"/>
        <v/>
      </c>
      <c r="Q2607" s="100" t="str">
        <f t="shared" si="7507"/>
        <v/>
      </c>
      <c r="R2607" s="100" t="str">
        <f t="shared" si="7507"/>
        <v/>
      </c>
      <c r="S2607" s="100" t="str">
        <f t="shared" si="7507"/>
        <v/>
      </c>
      <c r="T2607" s="100" t="str">
        <f t="shared" si="7507"/>
        <v/>
      </c>
      <c r="U2607" s="100" t="str">
        <f t="shared" si="7507"/>
        <v/>
      </c>
      <c r="V2607" s="100" t="str">
        <f t="shared" si="7507"/>
        <v/>
      </c>
      <c r="W2607" s="100" t="str">
        <f t="shared" si="7507"/>
        <v/>
      </c>
      <c r="X2607" s="100" t="str">
        <f t="shared" si="7507"/>
        <v/>
      </c>
      <c r="Y2607" s="100" t="str">
        <f t="shared" si="7508"/>
        <v/>
      </c>
      <c r="Z2607" s="100" t="str">
        <f t="shared" si="7508"/>
        <v/>
      </c>
      <c r="AA2607" s="100" t="str">
        <f t="shared" si="7508"/>
        <v/>
      </c>
      <c r="AB2607" s="100" t="str">
        <f t="shared" si="7508"/>
        <v/>
      </c>
      <c r="AC2607" s="100" t="str">
        <f t="shared" si="7508"/>
        <v/>
      </c>
      <c r="AD2607" s="100" t="str">
        <f t="shared" si="7508"/>
        <v/>
      </c>
      <c r="AE2607" s="100" t="str">
        <f t="shared" si="7508"/>
        <v/>
      </c>
      <c r="AF2607" s="100" t="str">
        <f t="shared" si="7508"/>
        <v/>
      </c>
      <c r="AG2607" s="100" t="str">
        <f t="shared" si="7508"/>
        <v/>
      </c>
      <c r="AH2607" s="100" t="str">
        <f t="shared" si="7508"/>
        <v/>
      </c>
      <c r="AI2607" s="100" t="str">
        <f t="shared" si="7508"/>
        <v/>
      </c>
      <c r="AJ2607" s="100" t="str">
        <f t="shared" si="7508"/>
        <v/>
      </c>
      <c r="AK2607" s="100" t="str">
        <f>IFERROR(VALUE(INDEX('INPUT DATA'!$Z$5:$Z$605,MATCH(CAL!N2607,'INPUT DATA'!$A$5:$A$605,0))),"")</f>
        <v/>
      </c>
      <c r="AL2607" s="100" t="str">
        <f>IFERROR(VALUE(INDEX('INPUT DATA'!$AA$5:$AA$605,MATCH(CAL!N2607,'INPUT DATA'!$A$5:$A$605,0))),"")</f>
        <v/>
      </c>
      <c r="AM2607" s="100" t="str">
        <f t="shared" si="7498"/>
        <v/>
      </c>
      <c r="AN2607" s="100" t="str">
        <f t="shared" si="7499"/>
        <v/>
      </c>
    </row>
    <row r="2608" spans="2:40" ht="15" customHeight="1" x14ac:dyDescent="0.25">
      <c r="B2608" s="115" t="str">
        <f>IF(AND('INPUT INF'!$C607="I",'INPUT INF'!$D607=$B$2003),'INPUT INF'!$A607,"")</f>
        <v/>
      </c>
      <c r="C2608" s="115" t="str">
        <f>IF(AND('INPUT INF'!$C607="I",'INPUT INF'!$D607=$C$2003),'INPUT INF'!$A607,"")</f>
        <v/>
      </c>
      <c r="D2608" s="100" t="str">
        <f>IF(AND('INPUT INF'!$C607="I",'INPUT INF'!$D607=$D$2003),'INPUT INF'!$A607,"")</f>
        <v/>
      </c>
      <c r="E2608" s="100" t="str">
        <f>IF(AND('INPUT INF'!$C607="I",'INPUT INF'!$D607=$E$2003),'INPUT INF'!$A607,"")</f>
        <v/>
      </c>
      <c r="F2608" s="100" t="str">
        <f>IF(AND('INPUT INF'!$C607="I",'INPUT INF'!$D607=$F$2003),'INPUT INF'!$A607,"")</f>
        <v/>
      </c>
      <c r="G2608" s="100" t="str">
        <f>IF(AND('INPUT INF'!$C607="I",'INPUT INF'!$D607=$G$2003),'INPUT INF'!$A607,"")</f>
        <v/>
      </c>
      <c r="H2608" s="100" t="str">
        <f>IF(AND('INPUT INF'!$C607="II",'INPUT INF'!$D607=$H$2003),'INPUT INF'!$A607,"")</f>
        <v/>
      </c>
      <c r="I2608" s="100" t="str">
        <f>IF(AND('INPUT INF'!$C607="II",'INPUT INF'!$D607=$I$2003),'INPUT INF'!$A607,"")</f>
        <v/>
      </c>
      <c r="J2608" s="100" t="str">
        <f>IF(AND('INPUT INF'!$C607="II",'INPUT INF'!$D607=$J$2003),'INPUT INF'!$A607,"")</f>
        <v/>
      </c>
      <c r="K2608" s="100" t="str">
        <f>IF(AND('INPUT INF'!$C607="II",'INPUT INF'!$D607=$K$2003),'INPUT INF'!$A607,"")</f>
        <v/>
      </c>
      <c r="L2608" s="100" t="str">
        <f>IF(AND('INPUT INF'!$C607="II",'INPUT INF'!$D607=$L$2003),'INPUT INF'!$A607,"")</f>
        <v/>
      </c>
      <c r="M2608" s="100" t="str">
        <f>IF(AND('INPUT INF'!$C607="II",'INPUT INF'!$D607=$M$2003),'INPUT INF'!$A607,"")</f>
        <v/>
      </c>
      <c r="N2608" s="100" t="str">
        <f t="shared" si="7502"/>
        <v/>
      </c>
      <c r="O2608" s="100" t="str">
        <f t="shared" si="7507"/>
        <v/>
      </c>
      <c r="P2608" s="100" t="str">
        <f t="shared" si="7507"/>
        <v/>
      </c>
      <c r="Q2608" s="100" t="str">
        <f t="shared" si="7507"/>
        <v/>
      </c>
      <c r="R2608" s="100" t="str">
        <f t="shared" si="7507"/>
        <v/>
      </c>
      <c r="S2608" s="100" t="str">
        <f t="shared" si="7507"/>
        <v/>
      </c>
      <c r="T2608" s="100" t="str">
        <f t="shared" si="7507"/>
        <v/>
      </c>
      <c r="U2608" s="100" t="str">
        <f t="shared" si="7507"/>
        <v/>
      </c>
      <c r="V2608" s="100" t="str">
        <f t="shared" si="7507"/>
        <v/>
      </c>
      <c r="W2608" s="100" t="str">
        <f t="shared" si="7507"/>
        <v/>
      </c>
      <c r="X2608" s="100" t="str">
        <f t="shared" si="7507"/>
        <v/>
      </c>
      <c r="Y2608" s="100" t="str">
        <f t="shared" si="7508"/>
        <v/>
      </c>
      <c r="Z2608" s="100" t="str">
        <f t="shared" si="7508"/>
        <v/>
      </c>
      <c r="AA2608" s="100" t="str">
        <f t="shared" si="7508"/>
        <v/>
      </c>
      <c r="AB2608" s="100" t="str">
        <f t="shared" si="7508"/>
        <v/>
      </c>
      <c r="AC2608" s="100" t="str">
        <f t="shared" si="7508"/>
        <v/>
      </c>
      <c r="AD2608" s="100" t="str">
        <f t="shared" si="7508"/>
        <v/>
      </c>
      <c r="AE2608" s="100" t="str">
        <f t="shared" si="7508"/>
        <v/>
      </c>
      <c r="AF2608" s="100" t="str">
        <f t="shared" si="7508"/>
        <v/>
      </c>
      <c r="AG2608" s="100" t="str">
        <f t="shared" si="7508"/>
        <v/>
      </c>
      <c r="AH2608" s="100" t="str">
        <f t="shared" si="7508"/>
        <v/>
      </c>
      <c r="AI2608" s="100" t="str">
        <f t="shared" si="7508"/>
        <v/>
      </c>
      <c r="AJ2608" s="100" t="str">
        <f t="shared" si="7508"/>
        <v/>
      </c>
      <c r="AK2608" s="100" t="str">
        <f>IFERROR(VALUE(INDEX('INPUT DATA'!$Z$5:$Z$605,MATCH(CAL!N2608,'INPUT DATA'!$A$5:$A$605,0))),"")</f>
        <v/>
      </c>
      <c r="AL2608" s="100" t="str">
        <f>IFERROR(VALUE(INDEX('INPUT DATA'!$AA$5:$AA$605,MATCH(CAL!N2608,'INPUT DATA'!$A$5:$A$605,0))),"")</f>
        <v/>
      </c>
      <c r="AM2608" s="100" t="str">
        <f t="shared" si="7498"/>
        <v/>
      </c>
      <c r="AN2608" s="100" t="str">
        <f t="shared" si="7499"/>
        <v/>
      </c>
    </row>
    <row r="2609" spans="2:40" ht="15" customHeight="1" x14ac:dyDescent="0.25">
      <c r="B2609" s="115" t="str">
        <f>IF(AND('INPUT INF'!$C608="I",'INPUT INF'!$D608=$B$2003),'INPUT INF'!$A608,"")</f>
        <v/>
      </c>
      <c r="C2609" s="115" t="str">
        <f>IF(AND('INPUT INF'!$C608="I",'INPUT INF'!$D608=$C$2003),'INPUT INF'!$A608,"")</f>
        <v/>
      </c>
      <c r="D2609" s="100" t="str">
        <f>IF(AND('INPUT INF'!$C608="I",'INPUT INF'!$D608=$D$2003),'INPUT INF'!$A608,"")</f>
        <v/>
      </c>
      <c r="E2609" s="100" t="str">
        <f>IF(AND('INPUT INF'!$C608="I",'INPUT INF'!$D608=$E$2003),'INPUT INF'!$A608,"")</f>
        <v/>
      </c>
      <c r="F2609" s="100" t="str">
        <f>IF(AND('INPUT INF'!$C608="I",'INPUT INF'!$D608=$F$2003),'INPUT INF'!$A608,"")</f>
        <v/>
      </c>
      <c r="G2609" s="100" t="str">
        <f>IF(AND('INPUT INF'!$C608="I",'INPUT INF'!$D608=$G$2003),'INPUT INF'!$A608,"")</f>
        <v/>
      </c>
      <c r="H2609" s="100" t="str">
        <f>IF(AND('INPUT INF'!$C608="II",'INPUT INF'!$D608=$H$2003),'INPUT INF'!$A608,"")</f>
        <v/>
      </c>
      <c r="I2609" s="100" t="str">
        <f>IF(AND('INPUT INF'!$C608="II",'INPUT INF'!$D608=$I$2003),'INPUT INF'!$A608,"")</f>
        <v/>
      </c>
      <c r="J2609" s="100" t="str">
        <f>IF(AND('INPUT INF'!$C608="II",'INPUT INF'!$D608=$J$2003),'INPUT INF'!$A608,"")</f>
        <v/>
      </c>
      <c r="K2609" s="100" t="str">
        <f>IF(AND('INPUT INF'!$C608="II",'INPUT INF'!$D608=$K$2003),'INPUT INF'!$A608,"")</f>
        <v/>
      </c>
      <c r="L2609" s="100" t="str">
        <f>IF(AND('INPUT INF'!$C608="II",'INPUT INF'!$D608=$L$2003),'INPUT INF'!$A608,"")</f>
        <v/>
      </c>
      <c r="M2609" s="100" t="str">
        <f>IF(AND('INPUT INF'!$C608="II",'INPUT INF'!$D608=$M$2003),'INPUT INF'!$A608,"")</f>
        <v/>
      </c>
      <c r="N2609" s="100" t="str">
        <f t="shared" si="7502"/>
        <v/>
      </c>
      <c r="O2609" s="100" t="str">
        <f t="shared" si="7507"/>
        <v/>
      </c>
      <c r="P2609" s="100" t="str">
        <f t="shared" si="7507"/>
        <v/>
      </c>
      <c r="Q2609" s="100" t="str">
        <f t="shared" si="7507"/>
        <v/>
      </c>
      <c r="R2609" s="100" t="str">
        <f t="shared" si="7507"/>
        <v/>
      </c>
      <c r="S2609" s="100" t="str">
        <f t="shared" si="7507"/>
        <v/>
      </c>
      <c r="T2609" s="100" t="str">
        <f t="shared" si="7507"/>
        <v/>
      </c>
      <c r="U2609" s="100" t="str">
        <f t="shared" si="7507"/>
        <v/>
      </c>
      <c r="V2609" s="100" t="str">
        <f t="shared" si="7507"/>
        <v/>
      </c>
      <c r="W2609" s="100" t="str">
        <f t="shared" si="7507"/>
        <v/>
      </c>
      <c r="X2609" s="100" t="str">
        <f t="shared" si="7507"/>
        <v/>
      </c>
      <c r="Y2609" s="100" t="str">
        <f t="shared" si="7508"/>
        <v/>
      </c>
      <c r="Z2609" s="100" t="str">
        <f t="shared" si="7508"/>
        <v/>
      </c>
      <c r="AA2609" s="100" t="str">
        <f t="shared" si="7508"/>
        <v/>
      </c>
      <c r="AB2609" s="100" t="str">
        <f t="shared" si="7508"/>
        <v/>
      </c>
      <c r="AC2609" s="100" t="str">
        <f t="shared" si="7508"/>
        <v/>
      </c>
      <c r="AD2609" s="100" t="str">
        <f t="shared" si="7508"/>
        <v/>
      </c>
      <c r="AE2609" s="100" t="str">
        <f t="shared" si="7508"/>
        <v/>
      </c>
      <c r="AF2609" s="100" t="str">
        <f t="shared" si="7508"/>
        <v/>
      </c>
      <c r="AG2609" s="100" t="str">
        <f t="shared" si="7508"/>
        <v/>
      </c>
      <c r="AH2609" s="100" t="str">
        <f t="shared" si="7508"/>
        <v/>
      </c>
      <c r="AI2609" s="100" t="str">
        <f t="shared" si="7508"/>
        <v/>
      </c>
      <c r="AJ2609" s="100" t="str">
        <f t="shared" si="7508"/>
        <v/>
      </c>
      <c r="AK2609" s="100" t="str">
        <f>IFERROR(VALUE(INDEX('INPUT DATA'!$Z$5:$Z$605,MATCH(CAL!N2609,'INPUT DATA'!$A$5:$A$605,0))),"")</f>
        <v/>
      </c>
      <c r="AL2609" s="100" t="str">
        <f>IFERROR(VALUE(INDEX('INPUT DATA'!$AA$5:$AA$605,MATCH(CAL!N2609,'INPUT DATA'!$A$5:$A$605,0))),"")</f>
        <v/>
      </c>
      <c r="AM2609" s="100" t="str">
        <f t="shared" si="7498"/>
        <v/>
      </c>
      <c r="AN2609" s="100" t="str">
        <f t="shared" si="7499"/>
        <v/>
      </c>
    </row>
    <row r="2610" spans="2:40" ht="15" customHeight="1" x14ac:dyDescent="0.25">
      <c r="B2610" s="115" t="str">
        <f>IF(AND('INPUT INF'!$C609="I",'INPUT INF'!$D609=$B$2003),'INPUT INF'!$A609,"")</f>
        <v/>
      </c>
      <c r="C2610" s="115" t="str">
        <f>IF(AND('INPUT INF'!$C609="I",'INPUT INF'!$D609=$C$2003),'INPUT INF'!$A609,"")</f>
        <v/>
      </c>
      <c r="D2610" s="100" t="str">
        <f>IF(AND('INPUT INF'!$C609="I",'INPUT INF'!$D609=$D$2003),'INPUT INF'!$A609,"")</f>
        <v/>
      </c>
      <c r="E2610" s="100" t="str">
        <f>IF(AND('INPUT INF'!$C609="I",'INPUT INF'!$D609=$E$2003),'INPUT INF'!$A609,"")</f>
        <v/>
      </c>
      <c r="F2610" s="100" t="str">
        <f>IF(AND('INPUT INF'!$C609="I",'INPUT INF'!$D609=$F$2003),'INPUT INF'!$A609,"")</f>
        <v/>
      </c>
      <c r="G2610" s="100" t="str">
        <f>IF(AND('INPUT INF'!$C609="I",'INPUT INF'!$D609=$G$2003),'INPUT INF'!$A609,"")</f>
        <v/>
      </c>
      <c r="H2610" s="100" t="str">
        <f>IF(AND('INPUT INF'!$C609="II",'INPUT INF'!$D609=$H$2003),'INPUT INF'!$A609,"")</f>
        <v/>
      </c>
      <c r="I2610" s="100" t="str">
        <f>IF(AND('INPUT INF'!$C609="II",'INPUT INF'!$D609=$I$2003),'INPUT INF'!$A609,"")</f>
        <v/>
      </c>
      <c r="J2610" s="100" t="str">
        <f>IF(AND('INPUT INF'!$C609="II",'INPUT INF'!$D609=$J$2003),'INPUT INF'!$A609,"")</f>
        <v/>
      </c>
      <c r="K2610" s="100" t="str">
        <f>IF(AND('INPUT INF'!$C609="II",'INPUT INF'!$D609=$K$2003),'INPUT INF'!$A609,"")</f>
        <v/>
      </c>
      <c r="L2610" s="100" t="str">
        <f>IF(AND('INPUT INF'!$C609="II",'INPUT INF'!$D609=$L$2003),'INPUT INF'!$A609,"")</f>
        <v/>
      </c>
      <c r="M2610" s="100" t="str">
        <f>IF(AND('INPUT INF'!$C609="II",'INPUT INF'!$D609=$M$2003),'INPUT INF'!$A609,"")</f>
        <v/>
      </c>
      <c r="N2610" s="100" t="str">
        <f t="shared" si="7502"/>
        <v/>
      </c>
      <c r="O2610" s="100" t="str">
        <f t="shared" si="7507"/>
        <v/>
      </c>
      <c r="P2610" s="100" t="str">
        <f t="shared" si="7507"/>
        <v/>
      </c>
      <c r="Q2610" s="100" t="str">
        <f t="shared" si="7507"/>
        <v/>
      </c>
      <c r="R2610" s="100" t="str">
        <f t="shared" si="7507"/>
        <v/>
      </c>
      <c r="S2610" s="100" t="str">
        <f t="shared" si="7507"/>
        <v/>
      </c>
      <c r="T2610" s="100" t="str">
        <f t="shared" si="7507"/>
        <v/>
      </c>
      <c r="U2610" s="100" t="str">
        <f t="shared" si="7507"/>
        <v/>
      </c>
      <c r="V2610" s="100" t="str">
        <f t="shared" si="7507"/>
        <v/>
      </c>
      <c r="W2610" s="100" t="str">
        <f t="shared" si="7507"/>
        <v/>
      </c>
      <c r="X2610" s="100" t="str">
        <f t="shared" si="7507"/>
        <v/>
      </c>
      <c r="Y2610" s="100" t="str">
        <f t="shared" si="7508"/>
        <v/>
      </c>
      <c r="Z2610" s="100" t="str">
        <f t="shared" si="7508"/>
        <v/>
      </c>
      <c r="AA2610" s="100" t="str">
        <f t="shared" si="7508"/>
        <v/>
      </c>
      <c r="AB2610" s="100" t="str">
        <f t="shared" si="7508"/>
        <v/>
      </c>
      <c r="AC2610" s="100" t="str">
        <f t="shared" si="7508"/>
        <v/>
      </c>
      <c r="AD2610" s="100" t="str">
        <f t="shared" si="7508"/>
        <v/>
      </c>
      <c r="AE2610" s="100" t="str">
        <f t="shared" si="7508"/>
        <v/>
      </c>
      <c r="AF2610" s="100" t="str">
        <f t="shared" si="7508"/>
        <v/>
      </c>
      <c r="AG2610" s="100" t="str">
        <f t="shared" si="7508"/>
        <v/>
      </c>
      <c r="AH2610" s="100" t="str">
        <f t="shared" si="7508"/>
        <v/>
      </c>
      <c r="AI2610" s="100" t="str">
        <f t="shared" si="7508"/>
        <v/>
      </c>
      <c r="AJ2610" s="100" t="str">
        <f t="shared" si="7508"/>
        <v/>
      </c>
      <c r="AK2610" s="100" t="str">
        <f>IFERROR(VALUE(INDEX('INPUT DATA'!$Z$5:$Z$605,MATCH(CAL!N2610,'INPUT DATA'!$A$5:$A$605,0))),"")</f>
        <v/>
      </c>
      <c r="AL2610" s="100" t="str">
        <f>IFERROR(VALUE(INDEX('INPUT DATA'!$AA$5:$AA$605,MATCH(CAL!N2610,'INPUT DATA'!$A$5:$A$605,0))),"")</f>
        <v/>
      </c>
      <c r="AM2610" s="100" t="str">
        <f t="shared" si="7498"/>
        <v/>
      </c>
      <c r="AN2610" s="100" t="str">
        <f t="shared" si="7499"/>
        <v/>
      </c>
    </row>
    <row r="2611" spans="2:40" ht="15" customHeight="1" x14ac:dyDescent="0.25">
      <c r="B2611" s="115" t="str">
        <f>IF(AND('INPUT INF'!$C610="I",'INPUT INF'!$D610=$B$2003),'INPUT INF'!$A610,"")</f>
        <v/>
      </c>
      <c r="C2611" s="115" t="str">
        <f>IF(AND('INPUT INF'!$C610="I",'INPUT INF'!$D610=$C$2003),'INPUT INF'!$A610,"")</f>
        <v/>
      </c>
      <c r="D2611" s="100" t="str">
        <f>IF(AND('INPUT INF'!$C610="I",'INPUT INF'!$D610=$D$2003),'INPUT INF'!$A610,"")</f>
        <v/>
      </c>
      <c r="E2611" s="100" t="str">
        <f>IF(AND('INPUT INF'!$C610="I",'INPUT INF'!$D610=$E$2003),'INPUT INF'!$A610,"")</f>
        <v/>
      </c>
      <c r="F2611" s="100" t="str">
        <f>IF(AND('INPUT INF'!$C610="I",'INPUT INF'!$D610=$F$2003),'INPUT INF'!$A610,"")</f>
        <v/>
      </c>
      <c r="G2611" s="100" t="str">
        <f>IF(AND('INPUT INF'!$C610="I",'INPUT INF'!$D610=$G$2003),'INPUT INF'!$A610,"")</f>
        <v/>
      </c>
      <c r="H2611" s="100" t="str">
        <f>IF(AND('INPUT INF'!$C610="II",'INPUT INF'!$D610=$H$2003),'INPUT INF'!$A610,"")</f>
        <v/>
      </c>
      <c r="I2611" s="100" t="str">
        <f>IF(AND('INPUT INF'!$C610="II",'INPUT INF'!$D610=$I$2003),'INPUT INF'!$A610,"")</f>
        <v/>
      </c>
      <c r="J2611" s="100" t="str">
        <f>IF(AND('INPUT INF'!$C610="II",'INPUT INF'!$D610=$J$2003),'INPUT INF'!$A610,"")</f>
        <v/>
      </c>
      <c r="K2611" s="100" t="str">
        <f>IF(AND('INPUT INF'!$C610="II",'INPUT INF'!$D610=$K$2003),'INPUT INF'!$A610,"")</f>
        <v/>
      </c>
      <c r="L2611" s="100" t="str">
        <f>IF(AND('INPUT INF'!$C610="II",'INPUT INF'!$D610=$L$2003),'INPUT INF'!$A610,"")</f>
        <v/>
      </c>
      <c r="M2611" s="100" t="str">
        <f>IF(AND('INPUT INF'!$C610="II",'INPUT INF'!$D610=$M$2003),'INPUT INF'!$A610,"")</f>
        <v/>
      </c>
      <c r="N2611" s="100" t="str">
        <f t="shared" si="7502"/>
        <v/>
      </c>
      <c r="O2611" s="100" t="str">
        <f t="shared" si="7507"/>
        <v/>
      </c>
      <c r="P2611" s="100" t="str">
        <f t="shared" si="7507"/>
        <v/>
      </c>
      <c r="Q2611" s="100" t="str">
        <f t="shared" si="7507"/>
        <v/>
      </c>
      <c r="R2611" s="100" t="str">
        <f t="shared" si="7507"/>
        <v/>
      </c>
      <c r="S2611" s="100" t="str">
        <f t="shared" si="7507"/>
        <v/>
      </c>
      <c r="T2611" s="100" t="str">
        <f t="shared" si="7507"/>
        <v/>
      </c>
      <c r="U2611" s="100" t="str">
        <f t="shared" si="7507"/>
        <v/>
      </c>
      <c r="V2611" s="100" t="str">
        <f t="shared" si="7507"/>
        <v/>
      </c>
      <c r="W2611" s="100" t="str">
        <f t="shared" si="7507"/>
        <v/>
      </c>
      <c r="X2611" s="100" t="str">
        <f t="shared" si="7507"/>
        <v/>
      </c>
      <c r="Y2611" s="100" t="str">
        <f t="shared" si="7508"/>
        <v/>
      </c>
      <c r="Z2611" s="100" t="str">
        <f t="shared" si="7508"/>
        <v/>
      </c>
      <c r="AA2611" s="100" t="str">
        <f t="shared" si="7508"/>
        <v/>
      </c>
      <c r="AB2611" s="100" t="str">
        <f t="shared" si="7508"/>
        <v/>
      </c>
      <c r="AC2611" s="100" t="str">
        <f t="shared" si="7508"/>
        <v/>
      </c>
      <c r="AD2611" s="100" t="str">
        <f t="shared" si="7508"/>
        <v/>
      </c>
      <c r="AE2611" s="100" t="str">
        <f t="shared" si="7508"/>
        <v/>
      </c>
      <c r="AF2611" s="100" t="str">
        <f t="shared" si="7508"/>
        <v/>
      </c>
      <c r="AG2611" s="100" t="str">
        <f t="shared" si="7508"/>
        <v/>
      </c>
      <c r="AH2611" s="100" t="str">
        <f t="shared" si="7508"/>
        <v/>
      </c>
      <c r="AI2611" s="100" t="str">
        <f t="shared" si="7508"/>
        <v/>
      </c>
      <c r="AJ2611" s="100" t="str">
        <f t="shared" si="7508"/>
        <v/>
      </c>
      <c r="AK2611" s="100" t="str">
        <f>IFERROR(VALUE(INDEX('INPUT DATA'!$Z$5:$Z$605,MATCH(CAL!N2611,'INPUT DATA'!$A$5:$A$605,0))),"")</f>
        <v/>
      </c>
      <c r="AL2611" s="100" t="str">
        <f>IFERROR(VALUE(INDEX('INPUT DATA'!$AA$5:$AA$605,MATCH(CAL!N2611,'INPUT DATA'!$A$5:$A$605,0))),"")</f>
        <v/>
      </c>
      <c r="AM2611" s="100" t="str">
        <f t="shared" si="7498"/>
        <v/>
      </c>
      <c r="AN2611" s="100" t="str">
        <f t="shared" si="7499"/>
        <v/>
      </c>
    </row>
    <row r="2612" spans="2:40" ht="15" customHeight="1" x14ac:dyDescent="0.25">
      <c r="B2612" s="115" t="str">
        <f>IF(AND('INPUT INF'!$C611="I",'INPUT INF'!$D611=$B$2003),'INPUT INF'!$A611,"")</f>
        <v/>
      </c>
      <c r="C2612" s="115" t="str">
        <f>IF(AND('INPUT INF'!$C611="I",'INPUT INF'!$D611=$C$2003),'INPUT INF'!$A611,"")</f>
        <v/>
      </c>
      <c r="D2612" s="100" t="str">
        <f>IF(AND('INPUT INF'!$C611="I",'INPUT INF'!$D611=$D$2003),'INPUT INF'!$A611,"")</f>
        <v/>
      </c>
      <c r="E2612" s="100" t="str">
        <f>IF(AND('INPUT INF'!$C611="I",'INPUT INF'!$D611=$E$2003),'INPUT INF'!$A611,"")</f>
        <v/>
      </c>
      <c r="F2612" s="100" t="str">
        <f>IF(AND('INPUT INF'!$C611="I",'INPUT INF'!$D611=$F$2003),'INPUT INF'!$A611,"")</f>
        <v/>
      </c>
      <c r="G2612" s="100" t="str">
        <f>IF(AND('INPUT INF'!$C611="I",'INPUT INF'!$D611=$G$2003),'INPUT INF'!$A611,"")</f>
        <v/>
      </c>
      <c r="H2612" s="100" t="str">
        <f>IF(AND('INPUT INF'!$C611="II",'INPUT INF'!$D611=$H$2003),'INPUT INF'!$A611,"")</f>
        <v/>
      </c>
      <c r="I2612" s="100" t="str">
        <f>IF(AND('INPUT INF'!$C611="II",'INPUT INF'!$D611=$I$2003),'INPUT INF'!$A611,"")</f>
        <v/>
      </c>
      <c r="J2612" s="100" t="str">
        <f>IF(AND('INPUT INF'!$C611="II",'INPUT INF'!$D611=$J$2003),'INPUT INF'!$A611,"")</f>
        <v/>
      </c>
      <c r="K2612" s="100" t="str">
        <f>IF(AND('INPUT INF'!$C611="II",'INPUT INF'!$D611=$K$2003),'INPUT INF'!$A611,"")</f>
        <v/>
      </c>
      <c r="L2612" s="100" t="str">
        <f>IF(AND('INPUT INF'!$C611="II",'INPUT INF'!$D611=$L$2003),'INPUT INF'!$A611,"")</f>
        <v/>
      </c>
      <c r="M2612" s="100" t="str">
        <f>IF(AND('INPUT INF'!$C611="II",'INPUT INF'!$D611=$M$2003),'INPUT INF'!$A611,"")</f>
        <v/>
      </c>
      <c r="N2612" s="100" t="str">
        <f t="shared" si="7502"/>
        <v/>
      </c>
      <c r="O2612" s="100" t="str">
        <f t="shared" si="7507"/>
        <v/>
      </c>
      <c r="P2612" s="100" t="str">
        <f t="shared" si="7507"/>
        <v/>
      </c>
      <c r="Q2612" s="100" t="str">
        <f t="shared" si="7507"/>
        <v/>
      </c>
      <c r="R2612" s="100" t="str">
        <f t="shared" si="7507"/>
        <v/>
      </c>
      <c r="S2612" s="100" t="str">
        <f t="shared" si="7507"/>
        <v/>
      </c>
      <c r="T2612" s="100" t="str">
        <f t="shared" si="7507"/>
        <v/>
      </c>
      <c r="U2612" s="100" t="str">
        <f t="shared" si="7507"/>
        <v/>
      </c>
      <c r="V2612" s="100" t="str">
        <f t="shared" si="7507"/>
        <v/>
      </c>
      <c r="W2612" s="100" t="str">
        <f t="shared" si="7507"/>
        <v/>
      </c>
      <c r="X2612" s="100" t="str">
        <f t="shared" si="7507"/>
        <v/>
      </c>
      <c r="Y2612" s="100" t="str">
        <f t="shared" si="7508"/>
        <v/>
      </c>
      <c r="Z2612" s="100" t="str">
        <f t="shared" si="7508"/>
        <v/>
      </c>
      <c r="AA2612" s="100" t="str">
        <f t="shared" si="7508"/>
        <v/>
      </c>
      <c r="AB2612" s="100" t="str">
        <f t="shared" si="7508"/>
        <v/>
      </c>
      <c r="AC2612" s="100" t="str">
        <f t="shared" si="7508"/>
        <v/>
      </c>
      <c r="AD2612" s="100" t="str">
        <f t="shared" si="7508"/>
        <v/>
      </c>
      <c r="AE2612" s="100" t="str">
        <f t="shared" si="7508"/>
        <v/>
      </c>
      <c r="AF2612" s="100" t="str">
        <f t="shared" si="7508"/>
        <v/>
      </c>
      <c r="AG2612" s="100" t="str">
        <f t="shared" si="7508"/>
        <v/>
      </c>
      <c r="AH2612" s="100" t="str">
        <f t="shared" si="7508"/>
        <v/>
      </c>
      <c r="AI2612" s="100" t="str">
        <f t="shared" si="7508"/>
        <v/>
      </c>
      <c r="AJ2612" s="100" t="str">
        <f t="shared" si="7508"/>
        <v/>
      </c>
      <c r="AK2612" s="100" t="str">
        <f>IFERROR(VALUE(INDEX('INPUT DATA'!$Z$5:$Z$605,MATCH(CAL!N2612,'INPUT DATA'!$A$5:$A$605,0))),"")</f>
        <v/>
      </c>
      <c r="AL2612" s="100" t="str">
        <f>IFERROR(VALUE(INDEX('INPUT DATA'!$AA$5:$AA$605,MATCH(CAL!N2612,'INPUT DATA'!$A$5:$A$605,0))),"")</f>
        <v/>
      </c>
      <c r="AM2612" s="100" t="str">
        <f t="shared" si="7498"/>
        <v/>
      </c>
      <c r="AN2612" s="100" t="str">
        <f t="shared" si="7499"/>
        <v/>
      </c>
    </row>
    <row r="2613" spans="2:40" ht="15" customHeight="1" x14ac:dyDescent="0.25">
      <c r="B2613" s="115" t="str">
        <f>IF(AND('INPUT INF'!$C612="I",'INPUT INF'!$D612=$B$2003),'INPUT INF'!$A612,"")</f>
        <v/>
      </c>
      <c r="C2613" s="115" t="str">
        <f>IF(AND('INPUT INF'!$C612="I",'INPUT INF'!$D612=$C$2003),'INPUT INF'!$A612,"")</f>
        <v/>
      </c>
      <c r="D2613" s="100" t="str">
        <f>IF(AND('INPUT INF'!$C612="I",'INPUT INF'!$D612=$D$2003),'INPUT INF'!$A612,"")</f>
        <v/>
      </c>
      <c r="E2613" s="100" t="str">
        <f>IF(AND('INPUT INF'!$C612="I",'INPUT INF'!$D612=$E$2003),'INPUT INF'!$A612,"")</f>
        <v/>
      </c>
      <c r="F2613" s="100" t="str">
        <f>IF(AND('INPUT INF'!$C612="I",'INPUT INF'!$D612=$F$2003),'INPUT INF'!$A612,"")</f>
        <v/>
      </c>
      <c r="G2613" s="100" t="str">
        <f>IF(AND('INPUT INF'!$C612="I",'INPUT INF'!$D612=$G$2003),'INPUT INF'!$A612,"")</f>
        <v/>
      </c>
      <c r="H2613" s="100" t="str">
        <f>IF(AND('INPUT INF'!$C612="II",'INPUT INF'!$D612=$H$2003),'INPUT INF'!$A612,"")</f>
        <v/>
      </c>
      <c r="I2613" s="100" t="str">
        <f>IF(AND('INPUT INF'!$C612="II",'INPUT INF'!$D612=$I$2003),'INPUT INF'!$A612,"")</f>
        <v/>
      </c>
      <c r="J2613" s="100" t="str">
        <f>IF(AND('INPUT INF'!$C612="II",'INPUT INF'!$D612=$J$2003),'INPUT INF'!$A612,"")</f>
        <v/>
      </c>
      <c r="K2613" s="100" t="str">
        <f>IF(AND('INPUT INF'!$C612="II",'INPUT INF'!$D612=$K$2003),'INPUT INF'!$A612,"")</f>
        <v/>
      </c>
      <c r="L2613" s="100" t="str">
        <f>IF(AND('INPUT INF'!$C612="II",'INPUT INF'!$D612=$L$2003),'INPUT INF'!$A612,"")</f>
        <v/>
      </c>
      <c r="M2613" s="100" t="str">
        <f>IF(AND('INPUT INF'!$C612="II",'INPUT INF'!$D612=$M$2003),'INPUT INF'!$A612,"")</f>
        <v/>
      </c>
      <c r="N2613" s="100" t="str">
        <f t="shared" si="7502"/>
        <v/>
      </c>
      <c r="O2613" s="100" t="str">
        <f t="shared" si="7507"/>
        <v/>
      </c>
      <c r="P2613" s="100" t="str">
        <f t="shared" si="7507"/>
        <v/>
      </c>
      <c r="Q2613" s="100" t="str">
        <f t="shared" si="7507"/>
        <v/>
      </c>
      <c r="R2613" s="100" t="str">
        <f t="shared" si="7507"/>
        <v/>
      </c>
      <c r="S2613" s="100" t="str">
        <f t="shared" si="7507"/>
        <v/>
      </c>
      <c r="T2613" s="100" t="str">
        <f t="shared" si="7507"/>
        <v/>
      </c>
      <c r="U2613" s="100" t="str">
        <f t="shared" si="7507"/>
        <v/>
      </c>
      <c r="V2613" s="100" t="str">
        <f t="shared" si="7507"/>
        <v/>
      </c>
      <c r="W2613" s="100" t="str">
        <f t="shared" si="7507"/>
        <v/>
      </c>
      <c r="X2613" s="100" t="str">
        <f t="shared" si="7507"/>
        <v/>
      </c>
      <c r="Y2613" s="100" t="str">
        <f t="shared" si="7508"/>
        <v/>
      </c>
      <c r="Z2613" s="100" t="str">
        <f t="shared" si="7508"/>
        <v/>
      </c>
      <c r="AA2613" s="100" t="str">
        <f t="shared" si="7508"/>
        <v/>
      </c>
      <c r="AB2613" s="100" t="str">
        <f t="shared" si="7508"/>
        <v/>
      </c>
      <c r="AC2613" s="100" t="str">
        <f t="shared" si="7508"/>
        <v/>
      </c>
      <c r="AD2613" s="100" t="str">
        <f t="shared" si="7508"/>
        <v/>
      </c>
      <c r="AE2613" s="100" t="str">
        <f t="shared" si="7508"/>
        <v/>
      </c>
      <c r="AF2613" s="100" t="str">
        <f t="shared" si="7508"/>
        <v/>
      </c>
      <c r="AG2613" s="100" t="str">
        <f t="shared" si="7508"/>
        <v/>
      </c>
      <c r="AH2613" s="100" t="str">
        <f t="shared" si="7508"/>
        <v/>
      </c>
      <c r="AI2613" s="100" t="str">
        <f t="shared" si="7508"/>
        <v/>
      </c>
      <c r="AJ2613" s="100" t="str">
        <f t="shared" si="7508"/>
        <v/>
      </c>
      <c r="AK2613" s="100" t="str">
        <f>IFERROR(VALUE(INDEX('INPUT DATA'!$Z$5:$Z$605,MATCH(CAL!N2613,'INPUT DATA'!$A$5:$A$605,0))),"")</f>
        <v/>
      </c>
      <c r="AL2613" s="100" t="str">
        <f>IFERROR(VALUE(INDEX('INPUT DATA'!$AA$5:$AA$605,MATCH(CAL!N2613,'INPUT DATA'!$A$5:$A$605,0))),"")</f>
        <v/>
      </c>
      <c r="AM2613" s="100" t="str">
        <f t="shared" si="7498"/>
        <v/>
      </c>
      <c r="AN2613" s="100" t="str">
        <f t="shared" si="7499"/>
        <v/>
      </c>
    </row>
    <row r="2614" spans="2:40" ht="15" customHeight="1" x14ac:dyDescent="0.25">
      <c r="B2614" s="115" t="str">
        <f>IF(AND('INPUT INF'!$C613="I",'INPUT INF'!$D613=$B$2003),'INPUT INF'!$A613,"")</f>
        <v/>
      </c>
      <c r="C2614" s="115" t="str">
        <f>IF(AND('INPUT INF'!$C613="I",'INPUT INF'!$D613=$C$2003),'INPUT INF'!$A613,"")</f>
        <v/>
      </c>
      <c r="D2614" s="100" t="str">
        <f>IF(AND('INPUT INF'!$C613="I",'INPUT INF'!$D613=$D$2003),'INPUT INF'!$A613,"")</f>
        <v/>
      </c>
      <c r="E2614" s="100" t="str">
        <f>IF(AND('INPUT INF'!$C613="I",'INPUT INF'!$D613=$E$2003),'INPUT INF'!$A613,"")</f>
        <v/>
      </c>
      <c r="F2614" s="100" t="str">
        <f>IF(AND('INPUT INF'!$C613="I",'INPUT INF'!$D613=$F$2003),'INPUT INF'!$A613,"")</f>
        <v/>
      </c>
      <c r="G2614" s="100" t="str">
        <f>IF(AND('INPUT INF'!$C613="I",'INPUT INF'!$D613=$G$2003),'INPUT INF'!$A613,"")</f>
        <v/>
      </c>
      <c r="H2614" s="100" t="str">
        <f>IF(AND('INPUT INF'!$C613="II",'INPUT INF'!$D613=$H$2003),'INPUT INF'!$A613,"")</f>
        <v/>
      </c>
      <c r="I2614" s="100" t="str">
        <f>IF(AND('INPUT INF'!$C613="II",'INPUT INF'!$D613=$I$2003),'INPUT INF'!$A613,"")</f>
        <v/>
      </c>
      <c r="J2614" s="100" t="str">
        <f>IF(AND('INPUT INF'!$C613="II",'INPUT INF'!$D613=$J$2003),'INPUT INF'!$A613,"")</f>
        <v/>
      </c>
      <c r="K2614" s="100" t="str">
        <f>IF(AND('INPUT INF'!$C613="II",'INPUT INF'!$D613=$K$2003),'INPUT INF'!$A613,"")</f>
        <v/>
      </c>
      <c r="L2614" s="100" t="str">
        <f>IF(AND('INPUT INF'!$C613="II",'INPUT INF'!$D613=$L$2003),'INPUT INF'!$A613,"")</f>
        <v/>
      </c>
      <c r="M2614" s="100" t="str">
        <f>IF(AND('INPUT INF'!$C613="II",'INPUT INF'!$D613=$M$2003),'INPUT INF'!$A613,"")</f>
        <v/>
      </c>
      <c r="N2614" s="100" t="str">
        <f t="shared" si="7502"/>
        <v/>
      </c>
      <c r="O2614" s="100" t="str">
        <f t="shared" ref="O2614:X2623" si="7509">VLOOKUP($N2614,$B$1003:$AA$1901,O$2003,FALSE)</f>
        <v/>
      </c>
      <c r="P2614" s="100" t="str">
        <f t="shared" si="7509"/>
        <v/>
      </c>
      <c r="Q2614" s="100" t="str">
        <f t="shared" si="7509"/>
        <v/>
      </c>
      <c r="R2614" s="100" t="str">
        <f t="shared" si="7509"/>
        <v/>
      </c>
      <c r="S2614" s="100" t="str">
        <f t="shared" si="7509"/>
        <v/>
      </c>
      <c r="T2614" s="100" t="str">
        <f t="shared" si="7509"/>
        <v/>
      </c>
      <c r="U2614" s="100" t="str">
        <f t="shared" si="7509"/>
        <v/>
      </c>
      <c r="V2614" s="100" t="str">
        <f t="shared" si="7509"/>
        <v/>
      </c>
      <c r="W2614" s="100" t="str">
        <f t="shared" si="7509"/>
        <v/>
      </c>
      <c r="X2614" s="100" t="str">
        <f t="shared" si="7509"/>
        <v/>
      </c>
      <c r="Y2614" s="100" t="str">
        <f t="shared" ref="Y2614:AJ2623" si="7510">VLOOKUP($N2614,$B$1003:$AA$1901,Y$2003,FALSE)</f>
        <v/>
      </c>
      <c r="Z2614" s="100" t="str">
        <f t="shared" si="7510"/>
        <v/>
      </c>
      <c r="AA2614" s="100" t="str">
        <f t="shared" si="7510"/>
        <v/>
      </c>
      <c r="AB2614" s="100" t="str">
        <f t="shared" si="7510"/>
        <v/>
      </c>
      <c r="AC2614" s="100" t="str">
        <f t="shared" si="7510"/>
        <v/>
      </c>
      <c r="AD2614" s="100" t="str">
        <f t="shared" si="7510"/>
        <v/>
      </c>
      <c r="AE2614" s="100" t="str">
        <f t="shared" si="7510"/>
        <v/>
      </c>
      <c r="AF2614" s="100" t="str">
        <f t="shared" si="7510"/>
        <v/>
      </c>
      <c r="AG2614" s="100" t="str">
        <f t="shared" si="7510"/>
        <v/>
      </c>
      <c r="AH2614" s="100" t="str">
        <f t="shared" si="7510"/>
        <v/>
      </c>
      <c r="AI2614" s="100" t="str">
        <f t="shared" si="7510"/>
        <v/>
      </c>
      <c r="AJ2614" s="100" t="str">
        <f t="shared" si="7510"/>
        <v/>
      </c>
      <c r="AK2614" s="100" t="str">
        <f>IFERROR(VALUE(INDEX('INPUT DATA'!$Z$5:$Z$605,MATCH(CAL!N2614,'INPUT DATA'!$A$5:$A$605,0))),"")</f>
        <v/>
      </c>
      <c r="AL2614" s="100" t="str">
        <f>IFERROR(VALUE(INDEX('INPUT DATA'!$AA$5:$AA$605,MATCH(CAL!N2614,'INPUT DATA'!$A$5:$A$605,0))),"")</f>
        <v/>
      </c>
      <c r="AM2614" s="100" t="str">
        <f t="shared" si="7498"/>
        <v/>
      </c>
      <c r="AN2614" s="100" t="str">
        <f t="shared" si="7499"/>
        <v/>
      </c>
    </row>
    <row r="2615" spans="2:40" ht="15" customHeight="1" x14ac:dyDescent="0.25">
      <c r="B2615" s="115" t="str">
        <f>IF(AND('INPUT INF'!$C614="I",'INPUT INF'!$D614=$B$2003),'INPUT INF'!$A614,"")</f>
        <v/>
      </c>
      <c r="C2615" s="115" t="str">
        <f>IF(AND('INPUT INF'!$C614="I",'INPUT INF'!$D614=$C$2003),'INPUT INF'!$A614,"")</f>
        <v/>
      </c>
      <c r="D2615" s="100" t="str">
        <f>IF(AND('INPUT INF'!$C614="I",'INPUT INF'!$D614=$D$2003),'INPUT INF'!$A614,"")</f>
        <v/>
      </c>
      <c r="E2615" s="100" t="str">
        <f>IF(AND('INPUT INF'!$C614="I",'INPUT INF'!$D614=$E$2003),'INPUT INF'!$A614,"")</f>
        <v/>
      </c>
      <c r="F2615" s="100" t="str">
        <f>IF(AND('INPUT INF'!$C614="I",'INPUT INF'!$D614=$F$2003),'INPUT INF'!$A614,"")</f>
        <v/>
      </c>
      <c r="G2615" s="100" t="str">
        <f>IF(AND('INPUT INF'!$C614="I",'INPUT INF'!$D614=$G$2003),'INPUT INF'!$A614,"")</f>
        <v/>
      </c>
      <c r="H2615" s="100" t="str">
        <f>IF(AND('INPUT INF'!$C614="II",'INPUT INF'!$D614=$H$2003),'INPUT INF'!$A614,"")</f>
        <v/>
      </c>
      <c r="I2615" s="100" t="str">
        <f>IF(AND('INPUT INF'!$C614="II",'INPUT INF'!$D614=$I$2003),'INPUT INF'!$A614,"")</f>
        <v/>
      </c>
      <c r="J2615" s="100" t="str">
        <f>IF(AND('INPUT INF'!$C614="II",'INPUT INF'!$D614=$J$2003),'INPUT INF'!$A614,"")</f>
        <v/>
      </c>
      <c r="K2615" s="100" t="str">
        <f>IF(AND('INPUT INF'!$C614="II",'INPUT INF'!$D614=$K$2003),'INPUT INF'!$A614,"")</f>
        <v/>
      </c>
      <c r="L2615" s="100" t="str">
        <f>IF(AND('INPUT INF'!$C614="II",'INPUT INF'!$D614=$L$2003),'INPUT INF'!$A614,"")</f>
        <v/>
      </c>
      <c r="M2615" s="100" t="str">
        <f>IF(AND('INPUT INF'!$C614="II",'INPUT INF'!$D614=$M$2003),'INPUT INF'!$A614,"")</f>
        <v/>
      </c>
      <c r="N2615" s="100" t="str">
        <f t="shared" si="7502"/>
        <v/>
      </c>
      <c r="O2615" s="100" t="str">
        <f t="shared" si="7509"/>
        <v/>
      </c>
      <c r="P2615" s="100" t="str">
        <f t="shared" si="7509"/>
        <v/>
      </c>
      <c r="Q2615" s="100" t="str">
        <f t="shared" si="7509"/>
        <v/>
      </c>
      <c r="R2615" s="100" t="str">
        <f t="shared" si="7509"/>
        <v/>
      </c>
      <c r="S2615" s="100" t="str">
        <f t="shared" si="7509"/>
        <v/>
      </c>
      <c r="T2615" s="100" t="str">
        <f t="shared" si="7509"/>
        <v/>
      </c>
      <c r="U2615" s="100" t="str">
        <f t="shared" si="7509"/>
        <v/>
      </c>
      <c r="V2615" s="100" t="str">
        <f t="shared" si="7509"/>
        <v/>
      </c>
      <c r="W2615" s="100" t="str">
        <f t="shared" si="7509"/>
        <v/>
      </c>
      <c r="X2615" s="100" t="str">
        <f t="shared" si="7509"/>
        <v/>
      </c>
      <c r="Y2615" s="100" t="str">
        <f t="shared" si="7510"/>
        <v/>
      </c>
      <c r="Z2615" s="100" t="str">
        <f t="shared" si="7510"/>
        <v/>
      </c>
      <c r="AA2615" s="100" t="str">
        <f t="shared" si="7510"/>
        <v/>
      </c>
      <c r="AB2615" s="100" t="str">
        <f t="shared" si="7510"/>
        <v/>
      </c>
      <c r="AC2615" s="100" t="str">
        <f t="shared" si="7510"/>
        <v/>
      </c>
      <c r="AD2615" s="100" t="str">
        <f t="shared" si="7510"/>
        <v/>
      </c>
      <c r="AE2615" s="100" t="str">
        <f t="shared" si="7510"/>
        <v/>
      </c>
      <c r="AF2615" s="100" t="str">
        <f t="shared" si="7510"/>
        <v/>
      </c>
      <c r="AG2615" s="100" t="str">
        <f t="shared" si="7510"/>
        <v/>
      </c>
      <c r="AH2615" s="100" t="str">
        <f t="shared" si="7510"/>
        <v/>
      </c>
      <c r="AI2615" s="100" t="str">
        <f t="shared" si="7510"/>
        <v/>
      </c>
      <c r="AJ2615" s="100" t="str">
        <f t="shared" si="7510"/>
        <v/>
      </c>
      <c r="AK2615" s="100" t="str">
        <f>IFERROR(VALUE(INDEX('INPUT DATA'!$Z$5:$Z$605,MATCH(CAL!N2615,'INPUT DATA'!$A$5:$A$605,0))),"")</f>
        <v/>
      </c>
      <c r="AL2615" s="100" t="str">
        <f>IFERROR(VALUE(INDEX('INPUT DATA'!$AA$5:$AA$605,MATCH(CAL!N2615,'INPUT DATA'!$A$5:$A$605,0))),"")</f>
        <v/>
      </c>
      <c r="AM2615" s="100" t="str">
        <f t="shared" si="7498"/>
        <v/>
      </c>
      <c r="AN2615" s="100" t="str">
        <f t="shared" si="7499"/>
        <v/>
      </c>
    </row>
    <row r="2616" spans="2:40" ht="15" customHeight="1" x14ac:dyDescent="0.25">
      <c r="B2616" s="115" t="str">
        <f>IF(AND('INPUT INF'!$C615="I",'INPUT INF'!$D615=$B$2003),'INPUT INF'!$A615,"")</f>
        <v/>
      </c>
      <c r="C2616" s="115" t="str">
        <f>IF(AND('INPUT INF'!$C615="I",'INPUT INF'!$D615=$C$2003),'INPUT INF'!$A615,"")</f>
        <v/>
      </c>
      <c r="D2616" s="100" t="str">
        <f>IF(AND('INPUT INF'!$C615="I",'INPUT INF'!$D615=$D$2003),'INPUT INF'!$A615,"")</f>
        <v/>
      </c>
      <c r="E2616" s="100" t="str">
        <f>IF(AND('INPUT INF'!$C615="I",'INPUT INF'!$D615=$E$2003),'INPUT INF'!$A615,"")</f>
        <v/>
      </c>
      <c r="F2616" s="100" t="str">
        <f>IF(AND('INPUT INF'!$C615="I",'INPUT INF'!$D615=$F$2003),'INPUT INF'!$A615,"")</f>
        <v/>
      </c>
      <c r="G2616" s="100" t="str">
        <f>IF(AND('INPUT INF'!$C615="I",'INPUT INF'!$D615=$G$2003),'INPUT INF'!$A615,"")</f>
        <v/>
      </c>
      <c r="H2616" s="100" t="str">
        <f>IF(AND('INPUT INF'!$C615="II",'INPUT INF'!$D615=$H$2003),'INPUT INF'!$A615,"")</f>
        <v/>
      </c>
      <c r="I2616" s="100" t="str">
        <f>IF(AND('INPUT INF'!$C615="II",'INPUT INF'!$D615=$I$2003),'INPUT INF'!$A615,"")</f>
        <v/>
      </c>
      <c r="J2616" s="100" t="str">
        <f>IF(AND('INPUT INF'!$C615="II",'INPUT INF'!$D615=$J$2003),'INPUT INF'!$A615,"")</f>
        <v/>
      </c>
      <c r="K2616" s="100" t="str">
        <f>IF(AND('INPUT INF'!$C615="II",'INPUT INF'!$D615=$K$2003),'INPUT INF'!$A615,"")</f>
        <v/>
      </c>
      <c r="L2616" s="100" t="str">
        <f>IF(AND('INPUT INF'!$C615="II",'INPUT INF'!$D615=$L$2003),'INPUT INF'!$A615,"")</f>
        <v/>
      </c>
      <c r="M2616" s="100" t="str">
        <f>IF(AND('INPUT INF'!$C615="II",'INPUT INF'!$D615=$M$2003),'INPUT INF'!$A615,"")</f>
        <v/>
      </c>
      <c r="N2616" s="100" t="str">
        <f t="shared" si="7502"/>
        <v/>
      </c>
      <c r="O2616" s="100" t="str">
        <f t="shared" si="7509"/>
        <v/>
      </c>
      <c r="P2616" s="100" t="str">
        <f t="shared" si="7509"/>
        <v/>
      </c>
      <c r="Q2616" s="100" t="str">
        <f t="shared" si="7509"/>
        <v/>
      </c>
      <c r="R2616" s="100" t="str">
        <f t="shared" si="7509"/>
        <v/>
      </c>
      <c r="S2616" s="100" t="str">
        <f t="shared" si="7509"/>
        <v/>
      </c>
      <c r="T2616" s="100" t="str">
        <f t="shared" si="7509"/>
        <v/>
      </c>
      <c r="U2616" s="100" t="str">
        <f t="shared" si="7509"/>
        <v/>
      </c>
      <c r="V2616" s="100" t="str">
        <f t="shared" si="7509"/>
        <v/>
      </c>
      <c r="W2616" s="100" t="str">
        <f t="shared" si="7509"/>
        <v/>
      </c>
      <c r="X2616" s="100" t="str">
        <f t="shared" si="7509"/>
        <v/>
      </c>
      <c r="Y2616" s="100" t="str">
        <f t="shared" si="7510"/>
        <v/>
      </c>
      <c r="Z2616" s="100" t="str">
        <f t="shared" si="7510"/>
        <v/>
      </c>
      <c r="AA2616" s="100" t="str">
        <f t="shared" si="7510"/>
        <v/>
      </c>
      <c r="AB2616" s="100" t="str">
        <f t="shared" si="7510"/>
        <v/>
      </c>
      <c r="AC2616" s="100" t="str">
        <f t="shared" si="7510"/>
        <v/>
      </c>
      <c r="AD2616" s="100" t="str">
        <f t="shared" si="7510"/>
        <v/>
      </c>
      <c r="AE2616" s="100" t="str">
        <f t="shared" si="7510"/>
        <v/>
      </c>
      <c r="AF2616" s="100" t="str">
        <f t="shared" si="7510"/>
        <v/>
      </c>
      <c r="AG2616" s="100" t="str">
        <f t="shared" si="7510"/>
        <v/>
      </c>
      <c r="AH2616" s="100" t="str">
        <f t="shared" si="7510"/>
        <v/>
      </c>
      <c r="AI2616" s="100" t="str">
        <f t="shared" si="7510"/>
        <v/>
      </c>
      <c r="AJ2616" s="100" t="str">
        <f t="shared" si="7510"/>
        <v/>
      </c>
      <c r="AK2616" s="100" t="str">
        <f>IFERROR(VALUE(INDEX('INPUT DATA'!$Z$5:$Z$605,MATCH(CAL!N2616,'INPUT DATA'!$A$5:$A$605,0))),"")</f>
        <v/>
      </c>
      <c r="AL2616" s="100" t="str">
        <f>IFERROR(VALUE(INDEX('INPUT DATA'!$AA$5:$AA$605,MATCH(CAL!N2616,'INPUT DATA'!$A$5:$A$605,0))),"")</f>
        <v/>
      </c>
      <c r="AM2616" s="100" t="str">
        <f t="shared" si="7498"/>
        <v/>
      </c>
      <c r="AN2616" s="100" t="str">
        <f t="shared" si="7499"/>
        <v/>
      </c>
    </row>
    <row r="2617" spans="2:40" ht="15" customHeight="1" x14ac:dyDescent="0.25">
      <c r="B2617" s="115" t="str">
        <f>IF(AND('INPUT INF'!$C616="I",'INPUT INF'!$D616=$B$2003),'INPUT INF'!$A616,"")</f>
        <v/>
      </c>
      <c r="C2617" s="115" t="str">
        <f>IF(AND('INPUT INF'!$C616="I",'INPUT INF'!$D616=$C$2003),'INPUT INF'!$A616,"")</f>
        <v/>
      </c>
      <c r="D2617" s="100" t="str">
        <f>IF(AND('INPUT INF'!$C616="I",'INPUT INF'!$D616=$D$2003),'INPUT INF'!$A616,"")</f>
        <v/>
      </c>
      <c r="E2617" s="100" t="str">
        <f>IF(AND('INPUT INF'!$C616="I",'INPUT INF'!$D616=$E$2003),'INPUT INF'!$A616,"")</f>
        <v/>
      </c>
      <c r="F2617" s="100" t="str">
        <f>IF(AND('INPUT INF'!$C616="I",'INPUT INF'!$D616=$F$2003),'INPUT INF'!$A616,"")</f>
        <v/>
      </c>
      <c r="G2617" s="100" t="str">
        <f>IF(AND('INPUT INF'!$C616="I",'INPUT INF'!$D616=$G$2003),'INPUT INF'!$A616,"")</f>
        <v/>
      </c>
      <c r="H2617" s="100" t="str">
        <f>IF(AND('INPUT INF'!$C616="II",'INPUT INF'!$D616=$H$2003),'INPUT INF'!$A616,"")</f>
        <v/>
      </c>
      <c r="I2617" s="100" t="str">
        <f>IF(AND('INPUT INF'!$C616="II",'INPUT INF'!$D616=$I$2003),'INPUT INF'!$A616,"")</f>
        <v/>
      </c>
      <c r="J2617" s="100" t="str">
        <f>IF(AND('INPUT INF'!$C616="II",'INPUT INF'!$D616=$J$2003),'INPUT INF'!$A616,"")</f>
        <v/>
      </c>
      <c r="K2617" s="100" t="str">
        <f>IF(AND('INPUT INF'!$C616="II",'INPUT INF'!$D616=$K$2003),'INPUT INF'!$A616,"")</f>
        <v/>
      </c>
      <c r="L2617" s="100" t="str">
        <f>IF(AND('INPUT INF'!$C616="II",'INPUT INF'!$D616=$L$2003),'INPUT INF'!$A616,"")</f>
        <v/>
      </c>
      <c r="M2617" s="100" t="str">
        <f>IF(AND('INPUT INF'!$C616="II",'INPUT INF'!$D616=$M$2003),'INPUT INF'!$A616,"")</f>
        <v/>
      </c>
      <c r="N2617" s="100" t="str">
        <f t="shared" si="7502"/>
        <v/>
      </c>
      <c r="O2617" s="100" t="str">
        <f t="shared" si="7509"/>
        <v/>
      </c>
      <c r="P2617" s="100" t="str">
        <f t="shared" si="7509"/>
        <v/>
      </c>
      <c r="Q2617" s="100" t="str">
        <f t="shared" si="7509"/>
        <v/>
      </c>
      <c r="R2617" s="100" t="str">
        <f t="shared" si="7509"/>
        <v/>
      </c>
      <c r="S2617" s="100" t="str">
        <f t="shared" si="7509"/>
        <v/>
      </c>
      <c r="T2617" s="100" t="str">
        <f t="shared" si="7509"/>
        <v/>
      </c>
      <c r="U2617" s="100" t="str">
        <f t="shared" si="7509"/>
        <v/>
      </c>
      <c r="V2617" s="100" t="str">
        <f t="shared" si="7509"/>
        <v/>
      </c>
      <c r="W2617" s="100" t="str">
        <f t="shared" si="7509"/>
        <v/>
      </c>
      <c r="X2617" s="100" t="str">
        <f t="shared" si="7509"/>
        <v/>
      </c>
      <c r="Y2617" s="100" t="str">
        <f t="shared" si="7510"/>
        <v/>
      </c>
      <c r="Z2617" s="100" t="str">
        <f t="shared" si="7510"/>
        <v/>
      </c>
      <c r="AA2617" s="100" t="str">
        <f t="shared" si="7510"/>
        <v/>
      </c>
      <c r="AB2617" s="100" t="str">
        <f t="shared" si="7510"/>
        <v/>
      </c>
      <c r="AC2617" s="100" t="str">
        <f t="shared" si="7510"/>
        <v/>
      </c>
      <c r="AD2617" s="100" t="str">
        <f t="shared" si="7510"/>
        <v/>
      </c>
      <c r="AE2617" s="100" t="str">
        <f t="shared" si="7510"/>
        <v/>
      </c>
      <c r="AF2617" s="100" t="str">
        <f t="shared" si="7510"/>
        <v/>
      </c>
      <c r="AG2617" s="100" t="str">
        <f t="shared" si="7510"/>
        <v/>
      </c>
      <c r="AH2617" s="100" t="str">
        <f t="shared" si="7510"/>
        <v/>
      </c>
      <c r="AI2617" s="100" t="str">
        <f t="shared" si="7510"/>
        <v/>
      </c>
      <c r="AJ2617" s="100" t="str">
        <f t="shared" si="7510"/>
        <v/>
      </c>
      <c r="AK2617" s="100" t="str">
        <f>IFERROR(VALUE(INDEX('INPUT DATA'!$Z$5:$Z$605,MATCH(CAL!N2617,'INPUT DATA'!$A$5:$A$605,0))),"")</f>
        <v/>
      </c>
      <c r="AL2617" s="100" t="str">
        <f>IFERROR(VALUE(INDEX('INPUT DATA'!$AA$5:$AA$605,MATCH(CAL!N2617,'INPUT DATA'!$A$5:$A$605,0))),"")</f>
        <v/>
      </c>
      <c r="AM2617" s="100" t="str">
        <f t="shared" si="7498"/>
        <v/>
      </c>
      <c r="AN2617" s="100" t="str">
        <f t="shared" si="7499"/>
        <v/>
      </c>
    </row>
    <row r="2618" spans="2:40" ht="15" customHeight="1" x14ac:dyDescent="0.25">
      <c r="B2618" s="115" t="str">
        <f>IF(AND('INPUT INF'!$C617="I",'INPUT INF'!$D617=$B$2003),'INPUT INF'!$A617,"")</f>
        <v/>
      </c>
      <c r="C2618" s="115" t="str">
        <f>IF(AND('INPUT INF'!$C617="I",'INPUT INF'!$D617=$C$2003),'INPUT INF'!$A617,"")</f>
        <v/>
      </c>
      <c r="D2618" s="100" t="str">
        <f>IF(AND('INPUT INF'!$C617="I",'INPUT INF'!$D617=$D$2003),'INPUT INF'!$A617,"")</f>
        <v/>
      </c>
      <c r="E2618" s="100" t="str">
        <f>IF(AND('INPUT INF'!$C617="I",'INPUT INF'!$D617=$E$2003),'INPUT INF'!$A617,"")</f>
        <v/>
      </c>
      <c r="F2618" s="100" t="str">
        <f>IF(AND('INPUT INF'!$C617="I",'INPUT INF'!$D617=$F$2003),'INPUT INF'!$A617,"")</f>
        <v/>
      </c>
      <c r="G2618" s="100" t="str">
        <f>IF(AND('INPUT INF'!$C617="I",'INPUT INF'!$D617=$G$2003),'INPUT INF'!$A617,"")</f>
        <v/>
      </c>
      <c r="H2618" s="100" t="str">
        <f>IF(AND('INPUT INF'!$C617="II",'INPUT INF'!$D617=$H$2003),'INPUT INF'!$A617,"")</f>
        <v/>
      </c>
      <c r="I2618" s="100" t="str">
        <f>IF(AND('INPUT INF'!$C617="II",'INPUT INF'!$D617=$I$2003),'INPUT INF'!$A617,"")</f>
        <v/>
      </c>
      <c r="J2618" s="100" t="str">
        <f>IF(AND('INPUT INF'!$C617="II",'INPUT INF'!$D617=$J$2003),'INPUT INF'!$A617,"")</f>
        <v/>
      </c>
      <c r="K2618" s="100" t="str">
        <f>IF(AND('INPUT INF'!$C617="II",'INPUT INF'!$D617=$K$2003),'INPUT INF'!$A617,"")</f>
        <v/>
      </c>
      <c r="L2618" s="100" t="str">
        <f>IF(AND('INPUT INF'!$C617="II",'INPUT INF'!$D617=$L$2003),'INPUT INF'!$A617,"")</f>
        <v/>
      </c>
      <c r="M2618" s="100" t="str">
        <f>IF(AND('INPUT INF'!$C617="II",'INPUT INF'!$D617=$M$2003),'INPUT INF'!$A617,"")</f>
        <v/>
      </c>
      <c r="N2618" s="100" t="str">
        <f t="shared" si="7502"/>
        <v/>
      </c>
      <c r="O2618" s="100" t="str">
        <f t="shared" si="7509"/>
        <v/>
      </c>
      <c r="P2618" s="100" t="str">
        <f t="shared" si="7509"/>
        <v/>
      </c>
      <c r="Q2618" s="100" t="str">
        <f t="shared" si="7509"/>
        <v/>
      </c>
      <c r="R2618" s="100" t="str">
        <f t="shared" si="7509"/>
        <v/>
      </c>
      <c r="S2618" s="100" t="str">
        <f t="shared" si="7509"/>
        <v/>
      </c>
      <c r="T2618" s="100" t="str">
        <f t="shared" si="7509"/>
        <v/>
      </c>
      <c r="U2618" s="100" t="str">
        <f t="shared" si="7509"/>
        <v/>
      </c>
      <c r="V2618" s="100" t="str">
        <f t="shared" si="7509"/>
        <v/>
      </c>
      <c r="W2618" s="100" t="str">
        <f t="shared" si="7509"/>
        <v/>
      </c>
      <c r="X2618" s="100" t="str">
        <f t="shared" si="7509"/>
        <v/>
      </c>
      <c r="Y2618" s="100" t="str">
        <f t="shared" si="7510"/>
        <v/>
      </c>
      <c r="Z2618" s="100" t="str">
        <f t="shared" si="7510"/>
        <v/>
      </c>
      <c r="AA2618" s="100" t="str">
        <f t="shared" si="7510"/>
        <v/>
      </c>
      <c r="AB2618" s="100" t="str">
        <f t="shared" si="7510"/>
        <v/>
      </c>
      <c r="AC2618" s="100" t="str">
        <f t="shared" si="7510"/>
        <v/>
      </c>
      <c r="AD2618" s="100" t="str">
        <f t="shared" si="7510"/>
        <v/>
      </c>
      <c r="AE2618" s="100" t="str">
        <f t="shared" si="7510"/>
        <v/>
      </c>
      <c r="AF2618" s="100" t="str">
        <f t="shared" si="7510"/>
        <v/>
      </c>
      <c r="AG2618" s="100" t="str">
        <f t="shared" si="7510"/>
        <v/>
      </c>
      <c r="AH2618" s="100" t="str">
        <f t="shared" si="7510"/>
        <v/>
      </c>
      <c r="AI2618" s="100" t="str">
        <f t="shared" si="7510"/>
        <v/>
      </c>
      <c r="AJ2618" s="100" t="str">
        <f t="shared" si="7510"/>
        <v/>
      </c>
      <c r="AK2618" s="100" t="str">
        <f>IFERROR(VALUE(INDEX('INPUT DATA'!$Z$5:$Z$605,MATCH(CAL!N2618,'INPUT DATA'!$A$5:$A$605,0))),"")</f>
        <v/>
      </c>
      <c r="AL2618" s="100" t="str">
        <f>IFERROR(VALUE(INDEX('INPUT DATA'!$AA$5:$AA$605,MATCH(CAL!N2618,'INPUT DATA'!$A$5:$A$605,0))),"")</f>
        <v/>
      </c>
      <c r="AM2618" s="100" t="str">
        <f t="shared" si="7498"/>
        <v/>
      </c>
      <c r="AN2618" s="100" t="str">
        <f t="shared" si="7499"/>
        <v/>
      </c>
    </row>
    <row r="2619" spans="2:40" ht="15" customHeight="1" x14ac:dyDescent="0.25">
      <c r="B2619" s="115" t="str">
        <f>IF(AND('INPUT INF'!$C618="I",'INPUT INF'!$D618=$B$2003),'INPUT INF'!$A618,"")</f>
        <v/>
      </c>
      <c r="C2619" s="115" t="str">
        <f>IF(AND('INPUT INF'!$C618="I",'INPUT INF'!$D618=$C$2003),'INPUT INF'!$A618,"")</f>
        <v/>
      </c>
      <c r="D2619" s="100" t="str">
        <f>IF(AND('INPUT INF'!$C618="I",'INPUT INF'!$D618=$D$2003),'INPUT INF'!$A618,"")</f>
        <v/>
      </c>
      <c r="E2619" s="100" t="str">
        <f>IF(AND('INPUT INF'!$C618="I",'INPUT INF'!$D618=$E$2003),'INPUT INF'!$A618,"")</f>
        <v/>
      </c>
      <c r="F2619" s="100" t="str">
        <f>IF(AND('INPUT INF'!$C618="I",'INPUT INF'!$D618=$F$2003),'INPUT INF'!$A618,"")</f>
        <v/>
      </c>
      <c r="G2619" s="100" t="str">
        <f>IF(AND('INPUT INF'!$C618="I",'INPUT INF'!$D618=$G$2003),'INPUT INF'!$A618,"")</f>
        <v/>
      </c>
      <c r="H2619" s="100" t="str">
        <f>IF(AND('INPUT INF'!$C618="II",'INPUT INF'!$D618=$H$2003),'INPUT INF'!$A618,"")</f>
        <v/>
      </c>
      <c r="I2619" s="100" t="str">
        <f>IF(AND('INPUT INF'!$C618="II",'INPUT INF'!$D618=$I$2003),'INPUT INF'!$A618,"")</f>
        <v/>
      </c>
      <c r="J2619" s="100" t="str">
        <f>IF(AND('INPUT INF'!$C618="II",'INPUT INF'!$D618=$J$2003),'INPUT INF'!$A618,"")</f>
        <v/>
      </c>
      <c r="K2619" s="100" t="str">
        <f>IF(AND('INPUT INF'!$C618="II",'INPUT INF'!$D618=$K$2003),'INPUT INF'!$A618,"")</f>
        <v/>
      </c>
      <c r="L2619" s="100" t="str">
        <f>IF(AND('INPUT INF'!$C618="II",'INPUT INF'!$D618=$L$2003),'INPUT INF'!$A618,"")</f>
        <v/>
      </c>
      <c r="M2619" s="100" t="str">
        <f>IF(AND('INPUT INF'!$C618="II",'INPUT INF'!$D618=$M$2003),'INPUT INF'!$A618,"")</f>
        <v/>
      </c>
      <c r="N2619" s="100" t="str">
        <f t="shared" si="7502"/>
        <v/>
      </c>
      <c r="O2619" s="100" t="str">
        <f t="shared" si="7509"/>
        <v/>
      </c>
      <c r="P2619" s="100" t="str">
        <f t="shared" si="7509"/>
        <v/>
      </c>
      <c r="Q2619" s="100" t="str">
        <f t="shared" si="7509"/>
        <v/>
      </c>
      <c r="R2619" s="100" t="str">
        <f t="shared" si="7509"/>
        <v/>
      </c>
      <c r="S2619" s="100" t="str">
        <f t="shared" si="7509"/>
        <v/>
      </c>
      <c r="T2619" s="100" t="str">
        <f t="shared" si="7509"/>
        <v/>
      </c>
      <c r="U2619" s="100" t="str">
        <f t="shared" si="7509"/>
        <v/>
      </c>
      <c r="V2619" s="100" t="str">
        <f t="shared" si="7509"/>
        <v/>
      </c>
      <c r="W2619" s="100" t="str">
        <f t="shared" si="7509"/>
        <v/>
      </c>
      <c r="X2619" s="100" t="str">
        <f t="shared" si="7509"/>
        <v/>
      </c>
      <c r="Y2619" s="100" t="str">
        <f t="shared" si="7510"/>
        <v/>
      </c>
      <c r="Z2619" s="100" t="str">
        <f t="shared" si="7510"/>
        <v/>
      </c>
      <c r="AA2619" s="100" t="str">
        <f t="shared" si="7510"/>
        <v/>
      </c>
      <c r="AB2619" s="100" t="str">
        <f t="shared" si="7510"/>
        <v/>
      </c>
      <c r="AC2619" s="100" t="str">
        <f t="shared" si="7510"/>
        <v/>
      </c>
      <c r="AD2619" s="100" t="str">
        <f t="shared" si="7510"/>
        <v/>
      </c>
      <c r="AE2619" s="100" t="str">
        <f t="shared" si="7510"/>
        <v/>
      </c>
      <c r="AF2619" s="100" t="str">
        <f t="shared" si="7510"/>
        <v/>
      </c>
      <c r="AG2619" s="100" t="str">
        <f t="shared" si="7510"/>
        <v/>
      </c>
      <c r="AH2619" s="100" t="str">
        <f t="shared" si="7510"/>
        <v/>
      </c>
      <c r="AI2619" s="100" t="str">
        <f t="shared" si="7510"/>
        <v/>
      </c>
      <c r="AJ2619" s="100" t="str">
        <f t="shared" si="7510"/>
        <v/>
      </c>
      <c r="AK2619" s="100" t="str">
        <f>IFERROR(VALUE(INDEX('INPUT DATA'!$Z$5:$Z$605,MATCH(CAL!N2619,'INPUT DATA'!$A$5:$A$605,0))),"")</f>
        <v/>
      </c>
      <c r="AL2619" s="100" t="str">
        <f>IFERROR(VALUE(INDEX('INPUT DATA'!$AA$5:$AA$605,MATCH(CAL!N2619,'INPUT DATA'!$A$5:$A$605,0))),"")</f>
        <v/>
      </c>
      <c r="AM2619" s="100" t="str">
        <f t="shared" si="7498"/>
        <v/>
      </c>
      <c r="AN2619" s="100" t="str">
        <f t="shared" si="7499"/>
        <v/>
      </c>
    </row>
    <row r="2620" spans="2:40" ht="15" customHeight="1" x14ac:dyDescent="0.25">
      <c r="B2620" s="115" t="str">
        <f>IF(AND('INPUT INF'!$C619="I",'INPUT INF'!$D619=$B$2003),'INPUT INF'!$A619,"")</f>
        <v/>
      </c>
      <c r="C2620" s="115" t="str">
        <f>IF(AND('INPUT INF'!$C619="I",'INPUT INF'!$D619=$C$2003),'INPUT INF'!$A619,"")</f>
        <v/>
      </c>
      <c r="D2620" s="100" t="str">
        <f>IF(AND('INPUT INF'!$C619="I",'INPUT INF'!$D619=$D$2003),'INPUT INF'!$A619,"")</f>
        <v/>
      </c>
      <c r="E2620" s="100" t="str">
        <f>IF(AND('INPUT INF'!$C619="I",'INPUT INF'!$D619=$E$2003),'INPUT INF'!$A619,"")</f>
        <v/>
      </c>
      <c r="F2620" s="100" t="str">
        <f>IF(AND('INPUT INF'!$C619="I",'INPUT INF'!$D619=$F$2003),'INPUT INF'!$A619,"")</f>
        <v/>
      </c>
      <c r="G2620" s="100" t="str">
        <f>IF(AND('INPUT INF'!$C619="I",'INPUT INF'!$D619=$G$2003),'INPUT INF'!$A619,"")</f>
        <v/>
      </c>
      <c r="H2620" s="100" t="str">
        <f>IF(AND('INPUT INF'!$C619="II",'INPUT INF'!$D619=$H$2003),'INPUT INF'!$A619,"")</f>
        <v/>
      </c>
      <c r="I2620" s="100" t="str">
        <f>IF(AND('INPUT INF'!$C619="II",'INPUT INF'!$D619=$I$2003),'INPUT INF'!$A619,"")</f>
        <v/>
      </c>
      <c r="J2620" s="100" t="str">
        <f>IF(AND('INPUT INF'!$C619="II",'INPUT INF'!$D619=$J$2003),'INPUT INF'!$A619,"")</f>
        <v/>
      </c>
      <c r="K2620" s="100" t="str">
        <f>IF(AND('INPUT INF'!$C619="II",'INPUT INF'!$D619=$K$2003),'INPUT INF'!$A619,"")</f>
        <v/>
      </c>
      <c r="L2620" s="100" t="str">
        <f>IF(AND('INPUT INF'!$C619="II",'INPUT INF'!$D619=$L$2003),'INPUT INF'!$A619,"")</f>
        <v/>
      </c>
      <c r="M2620" s="100" t="str">
        <f>IF(AND('INPUT INF'!$C619="II",'INPUT INF'!$D619=$M$2003),'INPUT INF'!$A619,"")</f>
        <v/>
      </c>
      <c r="N2620" s="100" t="str">
        <f t="shared" si="7502"/>
        <v/>
      </c>
      <c r="O2620" s="100" t="str">
        <f t="shared" si="7509"/>
        <v/>
      </c>
      <c r="P2620" s="100" t="str">
        <f t="shared" si="7509"/>
        <v/>
      </c>
      <c r="Q2620" s="100" t="str">
        <f t="shared" si="7509"/>
        <v/>
      </c>
      <c r="R2620" s="100" t="str">
        <f t="shared" si="7509"/>
        <v/>
      </c>
      <c r="S2620" s="100" t="str">
        <f t="shared" si="7509"/>
        <v/>
      </c>
      <c r="T2620" s="100" t="str">
        <f t="shared" si="7509"/>
        <v/>
      </c>
      <c r="U2620" s="100" t="str">
        <f t="shared" si="7509"/>
        <v/>
      </c>
      <c r="V2620" s="100" t="str">
        <f t="shared" si="7509"/>
        <v/>
      </c>
      <c r="W2620" s="100" t="str">
        <f t="shared" si="7509"/>
        <v/>
      </c>
      <c r="X2620" s="100" t="str">
        <f t="shared" si="7509"/>
        <v/>
      </c>
      <c r="Y2620" s="100" t="str">
        <f t="shared" si="7510"/>
        <v/>
      </c>
      <c r="Z2620" s="100" t="str">
        <f t="shared" si="7510"/>
        <v/>
      </c>
      <c r="AA2620" s="100" t="str">
        <f t="shared" si="7510"/>
        <v/>
      </c>
      <c r="AB2620" s="100" t="str">
        <f t="shared" si="7510"/>
        <v/>
      </c>
      <c r="AC2620" s="100" t="str">
        <f t="shared" si="7510"/>
        <v/>
      </c>
      <c r="AD2620" s="100" t="str">
        <f t="shared" si="7510"/>
        <v/>
      </c>
      <c r="AE2620" s="100" t="str">
        <f t="shared" si="7510"/>
        <v/>
      </c>
      <c r="AF2620" s="100" t="str">
        <f t="shared" si="7510"/>
        <v/>
      </c>
      <c r="AG2620" s="100" t="str">
        <f t="shared" si="7510"/>
        <v/>
      </c>
      <c r="AH2620" s="100" t="str">
        <f t="shared" si="7510"/>
        <v/>
      </c>
      <c r="AI2620" s="100" t="str">
        <f t="shared" si="7510"/>
        <v/>
      </c>
      <c r="AJ2620" s="100" t="str">
        <f t="shared" si="7510"/>
        <v/>
      </c>
      <c r="AK2620" s="100" t="str">
        <f>IFERROR(VALUE(INDEX('INPUT DATA'!$Z$5:$Z$605,MATCH(CAL!N2620,'INPUT DATA'!$A$5:$A$605,0))),"")</f>
        <v/>
      </c>
      <c r="AL2620" s="100" t="str">
        <f>IFERROR(VALUE(INDEX('INPUT DATA'!$AA$5:$AA$605,MATCH(CAL!N2620,'INPUT DATA'!$A$5:$A$605,0))),"")</f>
        <v/>
      </c>
      <c r="AM2620" s="100" t="str">
        <f t="shared" si="7498"/>
        <v/>
      </c>
      <c r="AN2620" s="100" t="str">
        <f t="shared" si="7499"/>
        <v/>
      </c>
    </row>
    <row r="2621" spans="2:40" ht="15" customHeight="1" x14ac:dyDescent="0.25">
      <c r="B2621" s="115" t="str">
        <f>IF(AND('INPUT INF'!$C620="I",'INPUT INF'!$D620=$B$2003),'INPUT INF'!$A620,"")</f>
        <v/>
      </c>
      <c r="C2621" s="115" t="str">
        <f>IF(AND('INPUT INF'!$C620="I",'INPUT INF'!$D620=$C$2003),'INPUT INF'!$A620,"")</f>
        <v/>
      </c>
      <c r="D2621" s="100" t="str">
        <f>IF(AND('INPUT INF'!$C620="I",'INPUT INF'!$D620=$D$2003),'INPUT INF'!$A620,"")</f>
        <v/>
      </c>
      <c r="E2621" s="100" t="str">
        <f>IF(AND('INPUT INF'!$C620="I",'INPUT INF'!$D620=$E$2003),'INPUT INF'!$A620,"")</f>
        <v/>
      </c>
      <c r="F2621" s="100" t="str">
        <f>IF(AND('INPUT INF'!$C620="I",'INPUT INF'!$D620=$F$2003),'INPUT INF'!$A620,"")</f>
        <v/>
      </c>
      <c r="G2621" s="100" t="str">
        <f>IF(AND('INPUT INF'!$C620="I",'INPUT INF'!$D620=$G$2003),'INPUT INF'!$A620,"")</f>
        <v/>
      </c>
      <c r="H2621" s="100" t="str">
        <f>IF(AND('INPUT INF'!$C620="II",'INPUT INF'!$D620=$H$2003),'INPUT INF'!$A620,"")</f>
        <v/>
      </c>
      <c r="I2621" s="100" t="str">
        <f>IF(AND('INPUT INF'!$C620="II",'INPUT INF'!$D620=$I$2003),'INPUT INF'!$A620,"")</f>
        <v/>
      </c>
      <c r="J2621" s="100" t="str">
        <f>IF(AND('INPUT INF'!$C620="II",'INPUT INF'!$D620=$J$2003),'INPUT INF'!$A620,"")</f>
        <v/>
      </c>
      <c r="K2621" s="100" t="str">
        <f>IF(AND('INPUT INF'!$C620="II",'INPUT INF'!$D620=$K$2003),'INPUT INF'!$A620,"")</f>
        <v/>
      </c>
      <c r="L2621" s="100" t="str">
        <f>IF(AND('INPUT INF'!$C620="II",'INPUT INF'!$D620=$L$2003),'INPUT INF'!$A620,"")</f>
        <v/>
      </c>
      <c r="M2621" s="100" t="str">
        <f>IF(AND('INPUT INF'!$C620="II",'INPUT INF'!$D620=$M$2003),'INPUT INF'!$A620,"")</f>
        <v/>
      </c>
      <c r="N2621" s="100" t="str">
        <f t="shared" si="7502"/>
        <v/>
      </c>
      <c r="O2621" s="100" t="str">
        <f t="shared" si="7509"/>
        <v/>
      </c>
      <c r="P2621" s="100" t="str">
        <f t="shared" si="7509"/>
        <v/>
      </c>
      <c r="Q2621" s="100" t="str">
        <f t="shared" si="7509"/>
        <v/>
      </c>
      <c r="R2621" s="100" t="str">
        <f t="shared" si="7509"/>
        <v/>
      </c>
      <c r="S2621" s="100" t="str">
        <f t="shared" si="7509"/>
        <v/>
      </c>
      <c r="T2621" s="100" t="str">
        <f t="shared" si="7509"/>
        <v/>
      </c>
      <c r="U2621" s="100" t="str">
        <f t="shared" si="7509"/>
        <v/>
      </c>
      <c r="V2621" s="100" t="str">
        <f t="shared" si="7509"/>
        <v/>
      </c>
      <c r="W2621" s="100" t="str">
        <f t="shared" si="7509"/>
        <v/>
      </c>
      <c r="X2621" s="100" t="str">
        <f t="shared" si="7509"/>
        <v/>
      </c>
      <c r="Y2621" s="100" t="str">
        <f t="shared" si="7510"/>
        <v/>
      </c>
      <c r="Z2621" s="100" t="str">
        <f t="shared" si="7510"/>
        <v/>
      </c>
      <c r="AA2621" s="100" t="str">
        <f t="shared" si="7510"/>
        <v/>
      </c>
      <c r="AB2621" s="100" t="str">
        <f t="shared" si="7510"/>
        <v/>
      </c>
      <c r="AC2621" s="100" t="str">
        <f t="shared" si="7510"/>
        <v/>
      </c>
      <c r="AD2621" s="100" t="str">
        <f t="shared" si="7510"/>
        <v/>
      </c>
      <c r="AE2621" s="100" t="str">
        <f t="shared" si="7510"/>
        <v/>
      </c>
      <c r="AF2621" s="100" t="str">
        <f t="shared" si="7510"/>
        <v/>
      </c>
      <c r="AG2621" s="100" t="str">
        <f t="shared" si="7510"/>
        <v/>
      </c>
      <c r="AH2621" s="100" t="str">
        <f t="shared" si="7510"/>
        <v/>
      </c>
      <c r="AI2621" s="100" t="str">
        <f t="shared" si="7510"/>
        <v/>
      </c>
      <c r="AJ2621" s="100" t="str">
        <f t="shared" si="7510"/>
        <v/>
      </c>
      <c r="AK2621" s="100" t="str">
        <f>IFERROR(VALUE(INDEX('INPUT DATA'!$Z$5:$Z$605,MATCH(CAL!N2621,'INPUT DATA'!$A$5:$A$605,0))),"")</f>
        <v/>
      </c>
      <c r="AL2621" s="100" t="str">
        <f>IFERROR(VALUE(INDEX('INPUT DATA'!$AA$5:$AA$605,MATCH(CAL!N2621,'INPUT DATA'!$A$5:$A$605,0))),"")</f>
        <v/>
      </c>
      <c r="AM2621" s="100" t="str">
        <f t="shared" si="7498"/>
        <v/>
      </c>
      <c r="AN2621" s="100" t="str">
        <f t="shared" si="7499"/>
        <v/>
      </c>
    </row>
    <row r="2622" spans="2:40" ht="15" customHeight="1" x14ac:dyDescent="0.25">
      <c r="B2622" s="115" t="str">
        <f>IF(AND('INPUT INF'!$C621="I",'INPUT INF'!$D621=$B$2003),'INPUT INF'!$A621,"")</f>
        <v/>
      </c>
      <c r="C2622" s="115" t="str">
        <f>IF(AND('INPUT INF'!$C621="I",'INPUT INF'!$D621=$C$2003),'INPUT INF'!$A621,"")</f>
        <v/>
      </c>
      <c r="D2622" s="100" t="str">
        <f>IF(AND('INPUT INF'!$C621="I",'INPUT INF'!$D621=$D$2003),'INPUT INF'!$A621,"")</f>
        <v/>
      </c>
      <c r="E2622" s="100" t="str">
        <f>IF(AND('INPUT INF'!$C621="I",'INPUT INF'!$D621=$E$2003),'INPUT INF'!$A621,"")</f>
        <v/>
      </c>
      <c r="F2622" s="100" t="str">
        <f>IF(AND('INPUT INF'!$C621="I",'INPUT INF'!$D621=$F$2003),'INPUT INF'!$A621,"")</f>
        <v/>
      </c>
      <c r="G2622" s="100" t="str">
        <f>IF(AND('INPUT INF'!$C621="I",'INPUT INF'!$D621=$G$2003),'INPUT INF'!$A621,"")</f>
        <v/>
      </c>
      <c r="H2622" s="100" t="str">
        <f>IF(AND('INPUT INF'!$C621="II",'INPUT INF'!$D621=$H$2003),'INPUT INF'!$A621,"")</f>
        <v/>
      </c>
      <c r="I2622" s="100" t="str">
        <f>IF(AND('INPUT INF'!$C621="II",'INPUT INF'!$D621=$I$2003),'INPUT INF'!$A621,"")</f>
        <v/>
      </c>
      <c r="J2622" s="100" t="str">
        <f>IF(AND('INPUT INF'!$C621="II",'INPUT INF'!$D621=$J$2003),'INPUT INF'!$A621,"")</f>
        <v/>
      </c>
      <c r="K2622" s="100" t="str">
        <f>IF(AND('INPUT INF'!$C621="II",'INPUT INF'!$D621=$K$2003),'INPUT INF'!$A621,"")</f>
        <v/>
      </c>
      <c r="L2622" s="100" t="str">
        <f>IF(AND('INPUT INF'!$C621="II",'INPUT INF'!$D621=$L$2003),'INPUT INF'!$A621,"")</f>
        <v/>
      </c>
      <c r="M2622" s="100" t="str">
        <f>IF(AND('INPUT INF'!$C621="II",'INPUT INF'!$D621=$M$2003),'INPUT INF'!$A621,"")</f>
        <v/>
      </c>
      <c r="N2622" s="100" t="str">
        <f t="shared" si="7502"/>
        <v/>
      </c>
      <c r="O2622" s="100" t="str">
        <f t="shared" si="7509"/>
        <v/>
      </c>
      <c r="P2622" s="100" t="str">
        <f t="shared" si="7509"/>
        <v/>
      </c>
      <c r="Q2622" s="100" t="str">
        <f t="shared" si="7509"/>
        <v/>
      </c>
      <c r="R2622" s="100" t="str">
        <f t="shared" si="7509"/>
        <v/>
      </c>
      <c r="S2622" s="100" t="str">
        <f t="shared" si="7509"/>
        <v/>
      </c>
      <c r="T2622" s="100" t="str">
        <f t="shared" si="7509"/>
        <v/>
      </c>
      <c r="U2622" s="100" t="str">
        <f t="shared" si="7509"/>
        <v/>
      </c>
      <c r="V2622" s="100" t="str">
        <f t="shared" si="7509"/>
        <v/>
      </c>
      <c r="W2622" s="100" t="str">
        <f t="shared" si="7509"/>
        <v/>
      </c>
      <c r="X2622" s="100" t="str">
        <f t="shared" si="7509"/>
        <v/>
      </c>
      <c r="Y2622" s="100" t="str">
        <f t="shared" si="7510"/>
        <v/>
      </c>
      <c r="Z2622" s="100" t="str">
        <f t="shared" si="7510"/>
        <v/>
      </c>
      <c r="AA2622" s="100" t="str">
        <f t="shared" si="7510"/>
        <v/>
      </c>
      <c r="AB2622" s="100" t="str">
        <f t="shared" si="7510"/>
        <v/>
      </c>
      <c r="AC2622" s="100" t="str">
        <f t="shared" si="7510"/>
        <v/>
      </c>
      <c r="AD2622" s="100" t="str">
        <f t="shared" si="7510"/>
        <v/>
      </c>
      <c r="AE2622" s="100" t="str">
        <f t="shared" si="7510"/>
        <v/>
      </c>
      <c r="AF2622" s="100" t="str">
        <f t="shared" si="7510"/>
        <v/>
      </c>
      <c r="AG2622" s="100" t="str">
        <f t="shared" si="7510"/>
        <v/>
      </c>
      <c r="AH2622" s="100" t="str">
        <f t="shared" si="7510"/>
        <v/>
      </c>
      <c r="AI2622" s="100" t="str">
        <f t="shared" si="7510"/>
        <v/>
      </c>
      <c r="AJ2622" s="100" t="str">
        <f t="shared" si="7510"/>
        <v/>
      </c>
      <c r="AK2622" s="100" t="str">
        <f>IFERROR(VALUE(INDEX('INPUT DATA'!$Z$5:$Z$605,MATCH(CAL!N2622,'INPUT DATA'!$A$5:$A$605,0))),"")</f>
        <v/>
      </c>
      <c r="AL2622" s="100" t="str">
        <f>IFERROR(VALUE(INDEX('INPUT DATA'!$AA$5:$AA$605,MATCH(CAL!N2622,'INPUT DATA'!$A$5:$A$605,0))),"")</f>
        <v/>
      </c>
      <c r="AM2622" s="100" t="str">
        <f t="shared" si="7498"/>
        <v/>
      </c>
      <c r="AN2622" s="100" t="str">
        <f t="shared" si="7499"/>
        <v/>
      </c>
    </row>
    <row r="2623" spans="2:40" ht="15" customHeight="1" x14ac:dyDescent="0.25">
      <c r="B2623" s="115" t="str">
        <f>IF(AND('INPUT INF'!$C622="I",'INPUT INF'!$D622=$B$2003),'INPUT INF'!$A622,"")</f>
        <v/>
      </c>
      <c r="C2623" s="115" t="str">
        <f>IF(AND('INPUT INF'!$C622="I",'INPUT INF'!$D622=$C$2003),'INPUT INF'!$A622,"")</f>
        <v/>
      </c>
      <c r="D2623" s="100" t="str">
        <f>IF(AND('INPUT INF'!$C622="I",'INPUT INF'!$D622=$D$2003),'INPUT INF'!$A622,"")</f>
        <v/>
      </c>
      <c r="E2623" s="100" t="str">
        <f>IF(AND('INPUT INF'!$C622="I",'INPUT INF'!$D622=$E$2003),'INPUT INF'!$A622,"")</f>
        <v/>
      </c>
      <c r="F2623" s="100" t="str">
        <f>IF(AND('INPUT INF'!$C622="I",'INPUT INF'!$D622=$F$2003),'INPUT INF'!$A622,"")</f>
        <v/>
      </c>
      <c r="G2623" s="100" t="str">
        <f>IF(AND('INPUT INF'!$C622="I",'INPUT INF'!$D622=$G$2003),'INPUT INF'!$A622,"")</f>
        <v/>
      </c>
      <c r="H2623" s="100" t="str">
        <f>IF(AND('INPUT INF'!$C622="II",'INPUT INF'!$D622=$H$2003),'INPUT INF'!$A622,"")</f>
        <v/>
      </c>
      <c r="I2623" s="100" t="str">
        <f>IF(AND('INPUT INF'!$C622="II",'INPUT INF'!$D622=$I$2003),'INPUT INF'!$A622,"")</f>
        <v/>
      </c>
      <c r="J2623" s="100" t="str">
        <f>IF(AND('INPUT INF'!$C622="II",'INPUT INF'!$D622=$J$2003),'INPUT INF'!$A622,"")</f>
        <v/>
      </c>
      <c r="K2623" s="100" t="str">
        <f>IF(AND('INPUT INF'!$C622="II",'INPUT INF'!$D622=$K$2003),'INPUT INF'!$A622,"")</f>
        <v/>
      </c>
      <c r="L2623" s="100" t="str">
        <f>IF(AND('INPUT INF'!$C622="II",'INPUT INF'!$D622=$L$2003),'INPUT INF'!$A622,"")</f>
        <v/>
      </c>
      <c r="M2623" s="100" t="str">
        <f>IF(AND('INPUT INF'!$C622="II",'INPUT INF'!$D622=$M$2003),'INPUT INF'!$A622,"")</f>
        <v/>
      </c>
      <c r="N2623" s="100" t="str">
        <f t="shared" si="7502"/>
        <v/>
      </c>
      <c r="O2623" s="100" t="str">
        <f t="shared" si="7509"/>
        <v/>
      </c>
      <c r="P2623" s="100" t="str">
        <f t="shared" si="7509"/>
        <v/>
      </c>
      <c r="Q2623" s="100" t="str">
        <f t="shared" si="7509"/>
        <v/>
      </c>
      <c r="R2623" s="100" t="str">
        <f t="shared" si="7509"/>
        <v/>
      </c>
      <c r="S2623" s="100" t="str">
        <f t="shared" si="7509"/>
        <v/>
      </c>
      <c r="T2623" s="100" t="str">
        <f t="shared" si="7509"/>
        <v/>
      </c>
      <c r="U2623" s="100" t="str">
        <f t="shared" si="7509"/>
        <v/>
      </c>
      <c r="V2623" s="100" t="str">
        <f t="shared" si="7509"/>
        <v/>
      </c>
      <c r="W2623" s="100" t="str">
        <f t="shared" si="7509"/>
        <v/>
      </c>
      <c r="X2623" s="100" t="str">
        <f t="shared" si="7509"/>
        <v/>
      </c>
      <c r="Y2623" s="100" t="str">
        <f t="shared" si="7510"/>
        <v/>
      </c>
      <c r="Z2623" s="100" t="str">
        <f t="shared" si="7510"/>
        <v/>
      </c>
      <c r="AA2623" s="100" t="str">
        <f t="shared" si="7510"/>
        <v/>
      </c>
      <c r="AB2623" s="100" t="str">
        <f t="shared" si="7510"/>
        <v/>
      </c>
      <c r="AC2623" s="100" t="str">
        <f t="shared" si="7510"/>
        <v/>
      </c>
      <c r="AD2623" s="100" t="str">
        <f t="shared" si="7510"/>
        <v/>
      </c>
      <c r="AE2623" s="100" t="str">
        <f t="shared" si="7510"/>
        <v/>
      </c>
      <c r="AF2623" s="100" t="str">
        <f t="shared" si="7510"/>
        <v/>
      </c>
      <c r="AG2623" s="100" t="str">
        <f t="shared" si="7510"/>
        <v/>
      </c>
      <c r="AH2623" s="100" t="str">
        <f t="shared" si="7510"/>
        <v/>
      </c>
      <c r="AI2623" s="100" t="str">
        <f t="shared" si="7510"/>
        <v/>
      </c>
      <c r="AJ2623" s="100" t="str">
        <f t="shared" si="7510"/>
        <v/>
      </c>
      <c r="AK2623" s="100" t="str">
        <f>IFERROR(VALUE(INDEX('INPUT DATA'!$Z$5:$Z$605,MATCH(CAL!N2623,'INPUT DATA'!$A$5:$A$605,0))),"")</f>
        <v/>
      </c>
      <c r="AL2623" s="100" t="str">
        <f>IFERROR(VALUE(INDEX('INPUT DATA'!$AA$5:$AA$605,MATCH(CAL!N2623,'INPUT DATA'!$A$5:$A$605,0))),"")</f>
        <v/>
      </c>
      <c r="AM2623" s="100" t="str">
        <f t="shared" si="7498"/>
        <v/>
      </c>
      <c r="AN2623" s="100" t="str">
        <f t="shared" si="7499"/>
        <v/>
      </c>
    </row>
    <row r="2624" spans="2:40" ht="15" customHeight="1" x14ac:dyDescent="0.25">
      <c r="B2624" s="115" t="str">
        <f>IF(AND('INPUT INF'!$C623="I",'INPUT INF'!$D623=$B$2003),'INPUT INF'!$A623,"")</f>
        <v/>
      </c>
      <c r="C2624" s="115" t="str">
        <f>IF(AND('INPUT INF'!$C623="I",'INPUT INF'!$D623=$C$2003),'INPUT INF'!$A623,"")</f>
        <v/>
      </c>
      <c r="D2624" s="100" t="str">
        <f>IF(AND('INPUT INF'!$C623="I",'INPUT INF'!$D623=$D$2003),'INPUT INF'!$A623,"")</f>
        <v/>
      </c>
      <c r="E2624" s="100" t="str">
        <f>IF(AND('INPUT INF'!$C623="I",'INPUT INF'!$D623=$E$2003),'INPUT INF'!$A623,"")</f>
        <v/>
      </c>
      <c r="F2624" s="100" t="str">
        <f>IF(AND('INPUT INF'!$C623="I",'INPUT INF'!$D623=$F$2003),'INPUT INF'!$A623,"")</f>
        <v/>
      </c>
      <c r="G2624" s="100" t="str">
        <f>IF(AND('INPUT INF'!$C623="I",'INPUT INF'!$D623=$G$2003),'INPUT INF'!$A623,"")</f>
        <v/>
      </c>
      <c r="H2624" s="100" t="str">
        <f>IF(AND('INPUT INF'!$C623="II",'INPUT INF'!$D623=$H$2003),'INPUT INF'!$A623,"")</f>
        <v/>
      </c>
      <c r="I2624" s="100" t="str">
        <f>IF(AND('INPUT INF'!$C623="II",'INPUT INF'!$D623=$I$2003),'INPUT INF'!$A623,"")</f>
        <v/>
      </c>
      <c r="J2624" s="100" t="str">
        <f>IF(AND('INPUT INF'!$C623="II",'INPUT INF'!$D623=$J$2003),'INPUT INF'!$A623,"")</f>
        <v/>
      </c>
      <c r="K2624" s="100" t="str">
        <f>IF(AND('INPUT INF'!$C623="II",'INPUT INF'!$D623=$K$2003),'INPUT INF'!$A623,"")</f>
        <v/>
      </c>
      <c r="L2624" s="100" t="str">
        <f>IF(AND('INPUT INF'!$C623="II",'INPUT INF'!$D623=$L$2003),'INPUT INF'!$A623,"")</f>
        <v/>
      </c>
      <c r="M2624" s="100" t="str">
        <f>IF(AND('INPUT INF'!$C623="II",'INPUT INF'!$D623=$M$2003),'INPUT INF'!$A623,"")</f>
        <v/>
      </c>
      <c r="N2624" s="100" t="str">
        <f t="shared" si="7502"/>
        <v/>
      </c>
      <c r="O2624" s="100" t="str">
        <f t="shared" ref="O2624:X2633" si="7511">VLOOKUP($N2624,$B$1003:$AA$1901,O$2003,FALSE)</f>
        <v/>
      </c>
      <c r="P2624" s="100" t="str">
        <f t="shared" si="7511"/>
        <v/>
      </c>
      <c r="Q2624" s="100" t="str">
        <f t="shared" si="7511"/>
        <v/>
      </c>
      <c r="R2624" s="100" t="str">
        <f t="shared" si="7511"/>
        <v/>
      </c>
      <c r="S2624" s="100" t="str">
        <f t="shared" si="7511"/>
        <v/>
      </c>
      <c r="T2624" s="100" t="str">
        <f t="shared" si="7511"/>
        <v/>
      </c>
      <c r="U2624" s="100" t="str">
        <f t="shared" si="7511"/>
        <v/>
      </c>
      <c r="V2624" s="100" t="str">
        <f t="shared" si="7511"/>
        <v/>
      </c>
      <c r="W2624" s="100" t="str">
        <f t="shared" si="7511"/>
        <v/>
      </c>
      <c r="X2624" s="100" t="str">
        <f t="shared" si="7511"/>
        <v/>
      </c>
      <c r="Y2624" s="100" t="str">
        <f t="shared" ref="Y2624:AJ2633" si="7512">VLOOKUP($N2624,$B$1003:$AA$1901,Y$2003,FALSE)</f>
        <v/>
      </c>
      <c r="Z2624" s="100" t="str">
        <f t="shared" si="7512"/>
        <v/>
      </c>
      <c r="AA2624" s="100" t="str">
        <f t="shared" si="7512"/>
        <v/>
      </c>
      <c r="AB2624" s="100" t="str">
        <f t="shared" si="7512"/>
        <v/>
      </c>
      <c r="AC2624" s="100" t="str">
        <f t="shared" si="7512"/>
        <v/>
      </c>
      <c r="AD2624" s="100" t="str">
        <f t="shared" si="7512"/>
        <v/>
      </c>
      <c r="AE2624" s="100" t="str">
        <f t="shared" si="7512"/>
        <v/>
      </c>
      <c r="AF2624" s="100" t="str">
        <f t="shared" si="7512"/>
        <v/>
      </c>
      <c r="AG2624" s="100" t="str">
        <f t="shared" si="7512"/>
        <v/>
      </c>
      <c r="AH2624" s="100" t="str">
        <f t="shared" si="7512"/>
        <v/>
      </c>
      <c r="AI2624" s="100" t="str">
        <f t="shared" si="7512"/>
        <v/>
      </c>
      <c r="AJ2624" s="100" t="str">
        <f t="shared" si="7512"/>
        <v/>
      </c>
      <c r="AK2624" s="100" t="str">
        <f>IFERROR(VALUE(INDEX('INPUT DATA'!$Z$5:$Z$605,MATCH(CAL!N2624,'INPUT DATA'!$A$5:$A$605,0))),"")</f>
        <v/>
      </c>
      <c r="AL2624" s="100" t="str">
        <f>IFERROR(VALUE(INDEX('INPUT DATA'!$AA$5:$AA$605,MATCH(CAL!N2624,'INPUT DATA'!$A$5:$A$605,0))),"")</f>
        <v/>
      </c>
      <c r="AM2624" s="100" t="str">
        <f t="shared" si="7498"/>
        <v/>
      </c>
      <c r="AN2624" s="100" t="str">
        <f t="shared" si="7499"/>
        <v/>
      </c>
    </row>
    <row r="2625" spans="2:40" ht="15" customHeight="1" x14ac:dyDescent="0.25">
      <c r="B2625" s="115" t="str">
        <f>IF(AND('INPUT INF'!$C624="I",'INPUT INF'!$D624=$B$2003),'INPUT INF'!$A624,"")</f>
        <v/>
      </c>
      <c r="C2625" s="115" t="str">
        <f>IF(AND('INPUT INF'!$C624="I",'INPUT INF'!$D624=$C$2003),'INPUT INF'!$A624,"")</f>
        <v/>
      </c>
      <c r="D2625" s="100" t="str">
        <f>IF(AND('INPUT INF'!$C624="I",'INPUT INF'!$D624=$D$2003),'INPUT INF'!$A624,"")</f>
        <v/>
      </c>
      <c r="E2625" s="100" t="str">
        <f>IF(AND('INPUT INF'!$C624="I",'INPUT INF'!$D624=$E$2003),'INPUT INF'!$A624,"")</f>
        <v/>
      </c>
      <c r="F2625" s="100" t="str">
        <f>IF(AND('INPUT INF'!$C624="I",'INPUT INF'!$D624=$F$2003),'INPUT INF'!$A624,"")</f>
        <v/>
      </c>
      <c r="G2625" s="100" t="str">
        <f>IF(AND('INPUT INF'!$C624="I",'INPUT INF'!$D624=$G$2003),'INPUT INF'!$A624,"")</f>
        <v/>
      </c>
      <c r="H2625" s="100" t="str">
        <f>IF(AND('INPUT INF'!$C624="II",'INPUT INF'!$D624=$H$2003),'INPUT INF'!$A624,"")</f>
        <v/>
      </c>
      <c r="I2625" s="100" t="str">
        <f>IF(AND('INPUT INF'!$C624="II",'INPUT INF'!$D624=$I$2003),'INPUT INF'!$A624,"")</f>
        <v/>
      </c>
      <c r="J2625" s="100" t="str">
        <f>IF(AND('INPUT INF'!$C624="II",'INPUT INF'!$D624=$J$2003),'INPUT INF'!$A624,"")</f>
        <v/>
      </c>
      <c r="K2625" s="100" t="str">
        <f>IF(AND('INPUT INF'!$C624="II",'INPUT INF'!$D624=$K$2003),'INPUT INF'!$A624,"")</f>
        <v/>
      </c>
      <c r="L2625" s="100" t="str">
        <f>IF(AND('INPUT INF'!$C624="II",'INPUT INF'!$D624=$L$2003),'INPUT INF'!$A624,"")</f>
        <v/>
      </c>
      <c r="M2625" s="100" t="str">
        <f>IF(AND('INPUT INF'!$C624="II",'INPUT INF'!$D624=$M$2003),'INPUT INF'!$A624,"")</f>
        <v/>
      </c>
      <c r="N2625" s="100" t="str">
        <f t="shared" si="7502"/>
        <v/>
      </c>
      <c r="O2625" s="100" t="str">
        <f t="shared" si="7511"/>
        <v/>
      </c>
      <c r="P2625" s="100" t="str">
        <f t="shared" si="7511"/>
        <v/>
      </c>
      <c r="Q2625" s="100" t="str">
        <f t="shared" si="7511"/>
        <v/>
      </c>
      <c r="R2625" s="100" t="str">
        <f t="shared" si="7511"/>
        <v/>
      </c>
      <c r="S2625" s="100" t="str">
        <f t="shared" si="7511"/>
        <v/>
      </c>
      <c r="T2625" s="100" t="str">
        <f t="shared" si="7511"/>
        <v/>
      </c>
      <c r="U2625" s="100" t="str">
        <f t="shared" si="7511"/>
        <v/>
      </c>
      <c r="V2625" s="100" t="str">
        <f t="shared" si="7511"/>
        <v/>
      </c>
      <c r="W2625" s="100" t="str">
        <f t="shared" si="7511"/>
        <v/>
      </c>
      <c r="X2625" s="100" t="str">
        <f t="shared" si="7511"/>
        <v/>
      </c>
      <c r="Y2625" s="100" t="str">
        <f t="shared" si="7512"/>
        <v/>
      </c>
      <c r="Z2625" s="100" t="str">
        <f t="shared" si="7512"/>
        <v/>
      </c>
      <c r="AA2625" s="100" t="str">
        <f t="shared" si="7512"/>
        <v/>
      </c>
      <c r="AB2625" s="100" t="str">
        <f t="shared" si="7512"/>
        <v/>
      </c>
      <c r="AC2625" s="100" t="str">
        <f t="shared" si="7512"/>
        <v/>
      </c>
      <c r="AD2625" s="100" t="str">
        <f t="shared" si="7512"/>
        <v/>
      </c>
      <c r="AE2625" s="100" t="str">
        <f t="shared" si="7512"/>
        <v/>
      </c>
      <c r="AF2625" s="100" t="str">
        <f t="shared" si="7512"/>
        <v/>
      </c>
      <c r="AG2625" s="100" t="str">
        <f t="shared" si="7512"/>
        <v/>
      </c>
      <c r="AH2625" s="100" t="str">
        <f t="shared" si="7512"/>
        <v/>
      </c>
      <c r="AI2625" s="100" t="str">
        <f t="shared" si="7512"/>
        <v/>
      </c>
      <c r="AJ2625" s="100" t="str">
        <f t="shared" si="7512"/>
        <v/>
      </c>
      <c r="AK2625" s="100" t="str">
        <f>IFERROR(VALUE(INDEX('INPUT DATA'!$Z$5:$Z$605,MATCH(CAL!N2625,'INPUT DATA'!$A$5:$A$605,0))),"")</f>
        <v/>
      </c>
      <c r="AL2625" s="100" t="str">
        <f>IFERROR(VALUE(INDEX('INPUT DATA'!$AA$5:$AA$605,MATCH(CAL!N2625,'INPUT DATA'!$A$5:$A$605,0))),"")</f>
        <v/>
      </c>
      <c r="AM2625" s="100" t="str">
        <f t="shared" si="7498"/>
        <v/>
      </c>
      <c r="AN2625" s="100" t="str">
        <f t="shared" si="7499"/>
        <v/>
      </c>
    </row>
    <row r="2626" spans="2:40" ht="15" customHeight="1" x14ac:dyDescent="0.25">
      <c r="B2626" s="115" t="str">
        <f>IF(AND('INPUT INF'!$C625="I",'INPUT INF'!$D625=$B$2003),'INPUT INF'!$A625,"")</f>
        <v/>
      </c>
      <c r="C2626" s="115" t="str">
        <f>IF(AND('INPUT INF'!$C625="I",'INPUT INF'!$D625=$C$2003),'INPUT INF'!$A625,"")</f>
        <v/>
      </c>
      <c r="D2626" s="100" t="str">
        <f>IF(AND('INPUT INF'!$C625="I",'INPUT INF'!$D625=$D$2003),'INPUT INF'!$A625,"")</f>
        <v/>
      </c>
      <c r="E2626" s="100" t="str">
        <f>IF(AND('INPUT INF'!$C625="I",'INPUT INF'!$D625=$E$2003),'INPUT INF'!$A625,"")</f>
        <v/>
      </c>
      <c r="F2626" s="100" t="str">
        <f>IF(AND('INPUT INF'!$C625="I",'INPUT INF'!$D625=$F$2003),'INPUT INF'!$A625,"")</f>
        <v/>
      </c>
      <c r="G2626" s="100" t="str">
        <f>IF(AND('INPUT INF'!$C625="I",'INPUT INF'!$D625=$G$2003),'INPUT INF'!$A625,"")</f>
        <v/>
      </c>
      <c r="H2626" s="100" t="str">
        <f>IF(AND('INPUT INF'!$C625="II",'INPUT INF'!$D625=$H$2003),'INPUT INF'!$A625,"")</f>
        <v/>
      </c>
      <c r="I2626" s="100" t="str">
        <f>IF(AND('INPUT INF'!$C625="II",'INPUT INF'!$D625=$I$2003),'INPUT INF'!$A625,"")</f>
        <v/>
      </c>
      <c r="J2626" s="100" t="str">
        <f>IF(AND('INPUT INF'!$C625="II",'INPUT INF'!$D625=$J$2003),'INPUT INF'!$A625,"")</f>
        <v/>
      </c>
      <c r="K2626" s="100" t="str">
        <f>IF(AND('INPUT INF'!$C625="II",'INPUT INF'!$D625=$K$2003),'INPUT INF'!$A625,"")</f>
        <v/>
      </c>
      <c r="L2626" s="100" t="str">
        <f>IF(AND('INPUT INF'!$C625="II",'INPUT INF'!$D625=$L$2003),'INPUT INF'!$A625,"")</f>
        <v/>
      </c>
      <c r="M2626" s="100" t="str">
        <f>IF(AND('INPUT INF'!$C625="II",'INPUT INF'!$D625=$M$2003),'INPUT INF'!$A625,"")</f>
        <v/>
      </c>
      <c r="N2626" s="100" t="str">
        <f t="shared" si="7502"/>
        <v/>
      </c>
      <c r="O2626" s="100" t="str">
        <f t="shared" si="7511"/>
        <v/>
      </c>
      <c r="P2626" s="100" t="str">
        <f t="shared" si="7511"/>
        <v/>
      </c>
      <c r="Q2626" s="100" t="str">
        <f t="shared" si="7511"/>
        <v/>
      </c>
      <c r="R2626" s="100" t="str">
        <f t="shared" si="7511"/>
        <v/>
      </c>
      <c r="S2626" s="100" t="str">
        <f t="shared" si="7511"/>
        <v/>
      </c>
      <c r="T2626" s="100" t="str">
        <f t="shared" si="7511"/>
        <v/>
      </c>
      <c r="U2626" s="100" t="str">
        <f t="shared" si="7511"/>
        <v/>
      </c>
      <c r="V2626" s="100" t="str">
        <f t="shared" si="7511"/>
        <v/>
      </c>
      <c r="W2626" s="100" t="str">
        <f t="shared" si="7511"/>
        <v/>
      </c>
      <c r="X2626" s="100" t="str">
        <f t="shared" si="7511"/>
        <v/>
      </c>
      <c r="Y2626" s="100" t="str">
        <f t="shared" si="7512"/>
        <v/>
      </c>
      <c r="Z2626" s="100" t="str">
        <f t="shared" si="7512"/>
        <v/>
      </c>
      <c r="AA2626" s="100" t="str">
        <f t="shared" si="7512"/>
        <v/>
      </c>
      <c r="AB2626" s="100" t="str">
        <f t="shared" si="7512"/>
        <v/>
      </c>
      <c r="AC2626" s="100" t="str">
        <f t="shared" si="7512"/>
        <v/>
      </c>
      <c r="AD2626" s="100" t="str">
        <f t="shared" si="7512"/>
        <v/>
      </c>
      <c r="AE2626" s="100" t="str">
        <f t="shared" si="7512"/>
        <v/>
      </c>
      <c r="AF2626" s="100" t="str">
        <f t="shared" si="7512"/>
        <v/>
      </c>
      <c r="AG2626" s="100" t="str">
        <f t="shared" si="7512"/>
        <v/>
      </c>
      <c r="AH2626" s="100" t="str">
        <f t="shared" si="7512"/>
        <v/>
      </c>
      <c r="AI2626" s="100" t="str">
        <f t="shared" si="7512"/>
        <v/>
      </c>
      <c r="AJ2626" s="100" t="str">
        <f t="shared" si="7512"/>
        <v/>
      </c>
      <c r="AK2626" s="100" t="str">
        <f>IFERROR(VALUE(INDEX('INPUT DATA'!$Z$5:$Z$605,MATCH(CAL!N2626,'INPUT DATA'!$A$5:$A$605,0))),"")</f>
        <v/>
      </c>
      <c r="AL2626" s="100" t="str">
        <f>IFERROR(VALUE(INDEX('INPUT DATA'!$AA$5:$AA$605,MATCH(CAL!N2626,'INPUT DATA'!$A$5:$A$605,0))),"")</f>
        <v/>
      </c>
      <c r="AM2626" s="100" t="str">
        <f t="shared" si="7498"/>
        <v/>
      </c>
      <c r="AN2626" s="100" t="str">
        <f t="shared" si="7499"/>
        <v/>
      </c>
    </row>
    <row r="2627" spans="2:40" ht="15" customHeight="1" x14ac:dyDescent="0.25">
      <c r="B2627" s="115" t="str">
        <f>IF(AND('INPUT INF'!$C626="I",'INPUT INF'!$D626=$B$2003),'INPUT INF'!$A626,"")</f>
        <v/>
      </c>
      <c r="C2627" s="115" t="str">
        <f>IF(AND('INPUT INF'!$C626="I",'INPUT INF'!$D626=$C$2003),'INPUT INF'!$A626,"")</f>
        <v/>
      </c>
      <c r="D2627" s="100" t="str">
        <f>IF(AND('INPUT INF'!$C626="I",'INPUT INF'!$D626=$D$2003),'INPUT INF'!$A626,"")</f>
        <v/>
      </c>
      <c r="E2627" s="100" t="str">
        <f>IF(AND('INPUT INF'!$C626="I",'INPUT INF'!$D626=$E$2003),'INPUT INF'!$A626,"")</f>
        <v/>
      </c>
      <c r="F2627" s="100" t="str">
        <f>IF(AND('INPUT INF'!$C626="I",'INPUT INF'!$D626=$F$2003),'INPUT INF'!$A626,"")</f>
        <v/>
      </c>
      <c r="G2627" s="100" t="str">
        <f>IF(AND('INPUT INF'!$C626="I",'INPUT INF'!$D626=$G$2003),'INPUT INF'!$A626,"")</f>
        <v/>
      </c>
      <c r="H2627" s="100" t="str">
        <f>IF(AND('INPUT INF'!$C626="II",'INPUT INF'!$D626=$H$2003),'INPUT INF'!$A626,"")</f>
        <v/>
      </c>
      <c r="I2627" s="100" t="str">
        <f>IF(AND('INPUT INF'!$C626="II",'INPUT INF'!$D626=$I$2003),'INPUT INF'!$A626,"")</f>
        <v/>
      </c>
      <c r="J2627" s="100" t="str">
        <f>IF(AND('INPUT INF'!$C626="II",'INPUT INF'!$D626=$J$2003),'INPUT INF'!$A626,"")</f>
        <v/>
      </c>
      <c r="K2627" s="100" t="str">
        <f>IF(AND('INPUT INF'!$C626="II",'INPUT INF'!$D626=$K$2003),'INPUT INF'!$A626,"")</f>
        <v/>
      </c>
      <c r="L2627" s="100" t="str">
        <f>IF(AND('INPUT INF'!$C626="II",'INPUT INF'!$D626=$L$2003),'INPUT INF'!$A626,"")</f>
        <v/>
      </c>
      <c r="M2627" s="100" t="str">
        <f>IF(AND('INPUT INF'!$C626="II",'INPUT INF'!$D626=$M$2003),'INPUT INF'!$A626,"")</f>
        <v/>
      </c>
      <c r="N2627" s="100" t="str">
        <f t="shared" si="7502"/>
        <v/>
      </c>
      <c r="O2627" s="100" t="str">
        <f t="shared" si="7511"/>
        <v/>
      </c>
      <c r="P2627" s="100" t="str">
        <f t="shared" si="7511"/>
        <v/>
      </c>
      <c r="Q2627" s="100" t="str">
        <f t="shared" si="7511"/>
        <v/>
      </c>
      <c r="R2627" s="100" t="str">
        <f t="shared" si="7511"/>
        <v/>
      </c>
      <c r="S2627" s="100" t="str">
        <f t="shared" si="7511"/>
        <v/>
      </c>
      <c r="T2627" s="100" t="str">
        <f t="shared" si="7511"/>
        <v/>
      </c>
      <c r="U2627" s="100" t="str">
        <f t="shared" si="7511"/>
        <v/>
      </c>
      <c r="V2627" s="100" t="str">
        <f t="shared" si="7511"/>
        <v/>
      </c>
      <c r="W2627" s="100" t="str">
        <f t="shared" si="7511"/>
        <v/>
      </c>
      <c r="X2627" s="100" t="str">
        <f t="shared" si="7511"/>
        <v/>
      </c>
      <c r="Y2627" s="100" t="str">
        <f t="shared" si="7512"/>
        <v/>
      </c>
      <c r="Z2627" s="100" t="str">
        <f t="shared" si="7512"/>
        <v/>
      </c>
      <c r="AA2627" s="100" t="str">
        <f t="shared" si="7512"/>
        <v/>
      </c>
      <c r="AB2627" s="100" t="str">
        <f t="shared" si="7512"/>
        <v/>
      </c>
      <c r="AC2627" s="100" t="str">
        <f t="shared" si="7512"/>
        <v/>
      </c>
      <c r="AD2627" s="100" t="str">
        <f t="shared" si="7512"/>
        <v/>
      </c>
      <c r="AE2627" s="100" t="str">
        <f t="shared" si="7512"/>
        <v/>
      </c>
      <c r="AF2627" s="100" t="str">
        <f t="shared" si="7512"/>
        <v/>
      </c>
      <c r="AG2627" s="100" t="str">
        <f t="shared" si="7512"/>
        <v/>
      </c>
      <c r="AH2627" s="100" t="str">
        <f t="shared" si="7512"/>
        <v/>
      </c>
      <c r="AI2627" s="100" t="str">
        <f t="shared" si="7512"/>
        <v/>
      </c>
      <c r="AJ2627" s="100" t="str">
        <f t="shared" si="7512"/>
        <v/>
      </c>
      <c r="AK2627" s="100" t="str">
        <f>IFERROR(VALUE(INDEX('INPUT DATA'!$Z$5:$Z$605,MATCH(CAL!N2627,'INPUT DATA'!$A$5:$A$605,0))),"")</f>
        <v/>
      </c>
      <c r="AL2627" s="100" t="str">
        <f>IFERROR(VALUE(INDEX('INPUT DATA'!$AA$5:$AA$605,MATCH(CAL!N2627,'INPUT DATA'!$A$5:$A$605,0))),"")</f>
        <v/>
      </c>
      <c r="AM2627" s="100" t="str">
        <f t="shared" si="7498"/>
        <v/>
      </c>
      <c r="AN2627" s="100" t="str">
        <f t="shared" si="7499"/>
        <v/>
      </c>
    </row>
    <row r="2628" spans="2:40" ht="15" customHeight="1" x14ac:dyDescent="0.25">
      <c r="B2628" s="115" t="str">
        <f>IF(AND('INPUT INF'!$C627="I",'INPUT INF'!$D627=$B$2003),'INPUT INF'!$A627,"")</f>
        <v/>
      </c>
      <c r="C2628" s="115" t="str">
        <f>IF(AND('INPUT INF'!$C627="I",'INPUT INF'!$D627=$C$2003),'INPUT INF'!$A627,"")</f>
        <v/>
      </c>
      <c r="D2628" s="100" t="str">
        <f>IF(AND('INPUT INF'!$C627="I",'INPUT INF'!$D627=$D$2003),'INPUT INF'!$A627,"")</f>
        <v/>
      </c>
      <c r="E2628" s="100" t="str">
        <f>IF(AND('INPUT INF'!$C627="I",'INPUT INF'!$D627=$E$2003),'INPUT INF'!$A627,"")</f>
        <v/>
      </c>
      <c r="F2628" s="100" t="str">
        <f>IF(AND('INPUT INF'!$C627="I",'INPUT INF'!$D627=$F$2003),'INPUT INF'!$A627,"")</f>
        <v/>
      </c>
      <c r="G2628" s="100" t="str">
        <f>IF(AND('INPUT INF'!$C627="I",'INPUT INF'!$D627=$G$2003),'INPUT INF'!$A627,"")</f>
        <v/>
      </c>
      <c r="H2628" s="100" t="str">
        <f>IF(AND('INPUT INF'!$C627="II",'INPUT INF'!$D627=$H$2003),'INPUT INF'!$A627,"")</f>
        <v/>
      </c>
      <c r="I2628" s="100" t="str">
        <f>IF(AND('INPUT INF'!$C627="II",'INPUT INF'!$D627=$I$2003),'INPUT INF'!$A627,"")</f>
        <v/>
      </c>
      <c r="J2628" s="100" t="str">
        <f>IF(AND('INPUT INF'!$C627="II",'INPUT INF'!$D627=$J$2003),'INPUT INF'!$A627,"")</f>
        <v/>
      </c>
      <c r="K2628" s="100" t="str">
        <f>IF(AND('INPUT INF'!$C627="II",'INPUT INF'!$D627=$K$2003),'INPUT INF'!$A627,"")</f>
        <v/>
      </c>
      <c r="L2628" s="100" t="str">
        <f>IF(AND('INPUT INF'!$C627="II",'INPUT INF'!$D627=$L$2003),'INPUT INF'!$A627,"")</f>
        <v/>
      </c>
      <c r="M2628" s="100" t="str">
        <f>IF(AND('INPUT INF'!$C627="II",'INPUT INF'!$D627=$M$2003),'INPUT INF'!$A627,"")</f>
        <v/>
      </c>
      <c r="N2628" s="100" t="str">
        <f t="shared" si="7502"/>
        <v/>
      </c>
      <c r="O2628" s="100" t="str">
        <f t="shared" si="7511"/>
        <v/>
      </c>
      <c r="P2628" s="100" t="str">
        <f t="shared" si="7511"/>
        <v/>
      </c>
      <c r="Q2628" s="100" t="str">
        <f t="shared" si="7511"/>
        <v/>
      </c>
      <c r="R2628" s="100" t="str">
        <f t="shared" si="7511"/>
        <v/>
      </c>
      <c r="S2628" s="100" t="str">
        <f t="shared" si="7511"/>
        <v/>
      </c>
      <c r="T2628" s="100" t="str">
        <f t="shared" si="7511"/>
        <v/>
      </c>
      <c r="U2628" s="100" t="str">
        <f t="shared" si="7511"/>
        <v/>
      </c>
      <c r="V2628" s="100" t="str">
        <f t="shared" si="7511"/>
        <v/>
      </c>
      <c r="W2628" s="100" t="str">
        <f t="shared" si="7511"/>
        <v/>
      </c>
      <c r="X2628" s="100" t="str">
        <f t="shared" si="7511"/>
        <v/>
      </c>
      <c r="Y2628" s="100" t="str">
        <f t="shared" si="7512"/>
        <v/>
      </c>
      <c r="Z2628" s="100" t="str">
        <f t="shared" si="7512"/>
        <v/>
      </c>
      <c r="AA2628" s="100" t="str">
        <f t="shared" si="7512"/>
        <v/>
      </c>
      <c r="AB2628" s="100" t="str">
        <f t="shared" si="7512"/>
        <v/>
      </c>
      <c r="AC2628" s="100" t="str">
        <f t="shared" si="7512"/>
        <v/>
      </c>
      <c r="AD2628" s="100" t="str">
        <f t="shared" si="7512"/>
        <v/>
      </c>
      <c r="AE2628" s="100" t="str">
        <f t="shared" si="7512"/>
        <v/>
      </c>
      <c r="AF2628" s="100" t="str">
        <f t="shared" si="7512"/>
        <v/>
      </c>
      <c r="AG2628" s="100" t="str">
        <f t="shared" si="7512"/>
        <v/>
      </c>
      <c r="AH2628" s="100" t="str">
        <f t="shared" si="7512"/>
        <v/>
      </c>
      <c r="AI2628" s="100" t="str">
        <f t="shared" si="7512"/>
        <v/>
      </c>
      <c r="AJ2628" s="100" t="str">
        <f t="shared" si="7512"/>
        <v/>
      </c>
      <c r="AK2628" s="100" t="str">
        <f>IFERROR(VALUE(INDEX('INPUT DATA'!$Z$5:$Z$605,MATCH(CAL!N2628,'INPUT DATA'!$A$5:$A$605,0))),"")</f>
        <v/>
      </c>
      <c r="AL2628" s="100" t="str">
        <f>IFERROR(VALUE(INDEX('INPUT DATA'!$AA$5:$AA$605,MATCH(CAL!N2628,'INPUT DATA'!$A$5:$A$605,0))),"")</f>
        <v/>
      </c>
      <c r="AM2628" s="100" t="str">
        <f t="shared" si="7498"/>
        <v/>
      </c>
      <c r="AN2628" s="100" t="str">
        <f t="shared" si="7499"/>
        <v/>
      </c>
    </row>
    <row r="2629" spans="2:40" ht="15" customHeight="1" x14ac:dyDescent="0.25">
      <c r="B2629" s="115" t="str">
        <f>IF(AND('INPUT INF'!$C628="I",'INPUT INF'!$D628=$B$2003),'INPUT INF'!$A628,"")</f>
        <v/>
      </c>
      <c r="C2629" s="115" t="str">
        <f>IF(AND('INPUT INF'!$C628="I",'INPUT INF'!$D628=$C$2003),'INPUT INF'!$A628,"")</f>
        <v/>
      </c>
      <c r="D2629" s="100" t="str">
        <f>IF(AND('INPUT INF'!$C628="I",'INPUT INF'!$D628=$D$2003),'INPUT INF'!$A628,"")</f>
        <v/>
      </c>
      <c r="E2629" s="100" t="str">
        <f>IF(AND('INPUT INF'!$C628="I",'INPUT INF'!$D628=$E$2003),'INPUT INF'!$A628,"")</f>
        <v/>
      </c>
      <c r="F2629" s="100" t="str">
        <f>IF(AND('INPUT INF'!$C628="I",'INPUT INF'!$D628=$F$2003),'INPUT INF'!$A628,"")</f>
        <v/>
      </c>
      <c r="G2629" s="100" t="str">
        <f>IF(AND('INPUT INF'!$C628="I",'INPUT INF'!$D628=$G$2003),'INPUT INF'!$A628,"")</f>
        <v/>
      </c>
      <c r="H2629" s="100" t="str">
        <f>IF(AND('INPUT INF'!$C628="II",'INPUT INF'!$D628=$H$2003),'INPUT INF'!$A628,"")</f>
        <v/>
      </c>
      <c r="I2629" s="100" t="str">
        <f>IF(AND('INPUT INF'!$C628="II",'INPUT INF'!$D628=$I$2003),'INPUT INF'!$A628,"")</f>
        <v/>
      </c>
      <c r="J2629" s="100" t="str">
        <f>IF(AND('INPUT INF'!$C628="II",'INPUT INF'!$D628=$J$2003),'INPUT INF'!$A628,"")</f>
        <v/>
      </c>
      <c r="K2629" s="100" t="str">
        <f>IF(AND('INPUT INF'!$C628="II",'INPUT INF'!$D628=$K$2003),'INPUT INF'!$A628,"")</f>
        <v/>
      </c>
      <c r="L2629" s="100" t="str">
        <f>IF(AND('INPUT INF'!$C628="II",'INPUT INF'!$D628=$L$2003),'INPUT INF'!$A628,"")</f>
        <v/>
      </c>
      <c r="M2629" s="100" t="str">
        <f>IF(AND('INPUT INF'!$C628="II",'INPUT INF'!$D628=$M$2003),'INPUT INF'!$A628,"")</f>
        <v/>
      </c>
      <c r="N2629" s="100" t="str">
        <f t="shared" si="7502"/>
        <v/>
      </c>
      <c r="O2629" s="100" t="str">
        <f t="shared" si="7511"/>
        <v/>
      </c>
      <c r="P2629" s="100" t="str">
        <f t="shared" si="7511"/>
        <v/>
      </c>
      <c r="Q2629" s="100" t="str">
        <f t="shared" si="7511"/>
        <v/>
      </c>
      <c r="R2629" s="100" t="str">
        <f t="shared" si="7511"/>
        <v/>
      </c>
      <c r="S2629" s="100" t="str">
        <f t="shared" si="7511"/>
        <v/>
      </c>
      <c r="T2629" s="100" t="str">
        <f t="shared" si="7511"/>
        <v/>
      </c>
      <c r="U2629" s="100" t="str">
        <f t="shared" si="7511"/>
        <v/>
      </c>
      <c r="V2629" s="100" t="str">
        <f t="shared" si="7511"/>
        <v/>
      </c>
      <c r="W2629" s="100" t="str">
        <f t="shared" si="7511"/>
        <v/>
      </c>
      <c r="X2629" s="100" t="str">
        <f t="shared" si="7511"/>
        <v/>
      </c>
      <c r="Y2629" s="100" t="str">
        <f t="shared" si="7512"/>
        <v/>
      </c>
      <c r="Z2629" s="100" t="str">
        <f t="shared" si="7512"/>
        <v/>
      </c>
      <c r="AA2629" s="100" t="str">
        <f t="shared" si="7512"/>
        <v/>
      </c>
      <c r="AB2629" s="100" t="str">
        <f t="shared" si="7512"/>
        <v/>
      </c>
      <c r="AC2629" s="100" t="str">
        <f t="shared" si="7512"/>
        <v/>
      </c>
      <c r="AD2629" s="100" t="str">
        <f t="shared" si="7512"/>
        <v/>
      </c>
      <c r="AE2629" s="100" t="str">
        <f t="shared" si="7512"/>
        <v/>
      </c>
      <c r="AF2629" s="100" t="str">
        <f t="shared" si="7512"/>
        <v/>
      </c>
      <c r="AG2629" s="100" t="str">
        <f t="shared" si="7512"/>
        <v/>
      </c>
      <c r="AH2629" s="100" t="str">
        <f t="shared" si="7512"/>
        <v/>
      </c>
      <c r="AI2629" s="100" t="str">
        <f t="shared" si="7512"/>
        <v/>
      </c>
      <c r="AJ2629" s="100" t="str">
        <f t="shared" si="7512"/>
        <v/>
      </c>
      <c r="AK2629" s="100" t="str">
        <f>IFERROR(VALUE(INDEX('INPUT DATA'!$Z$5:$Z$605,MATCH(CAL!N2629,'INPUT DATA'!$A$5:$A$605,0))),"")</f>
        <v/>
      </c>
      <c r="AL2629" s="100" t="str">
        <f>IFERROR(VALUE(INDEX('INPUT DATA'!$AA$5:$AA$605,MATCH(CAL!N2629,'INPUT DATA'!$A$5:$A$605,0))),"")</f>
        <v/>
      </c>
      <c r="AM2629" s="100" t="str">
        <f t="shared" ref="AM2629:AM2692" si="7513">IFERROR(IF(AJ2629="COMP",N2629,""),"")</f>
        <v/>
      </c>
      <c r="AN2629" s="100" t="str">
        <f t="shared" ref="AN2629:AN2692" si="7514">IFERROR(IF(AJ2629="FAIL",N2629,""),"")</f>
        <v/>
      </c>
    </row>
    <row r="2630" spans="2:40" ht="15" customHeight="1" x14ac:dyDescent="0.25">
      <c r="B2630" s="115" t="str">
        <f>IF(AND('INPUT INF'!$C629="I",'INPUT INF'!$D629=$B$2003),'INPUT INF'!$A629,"")</f>
        <v/>
      </c>
      <c r="C2630" s="115" t="str">
        <f>IF(AND('INPUT INF'!$C629="I",'INPUT INF'!$D629=$C$2003),'INPUT INF'!$A629,"")</f>
        <v/>
      </c>
      <c r="D2630" s="100" t="str">
        <f>IF(AND('INPUT INF'!$C629="I",'INPUT INF'!$D629=$D$2003),'INPUT INF'!$A629,"")</f>
        <v/>
      </c>
      <c r="E2630" s="100" t="str">
        <f>IF(AND('INPUT INF'!$C629="I",'INPUT INF'!$D629=$E$2003),'INPUT INF'!$A629,"")</f>
        <v/>
      </c>
      <c r="F2630" s="100" t="str">
        <f>IF(AND('INPUT INF'!$C629="I",'INPUT INF'!$D629=$F$2003),'INPUT INF'!$A629,"")</f>
        <v/>
      </c>
      <c r="G2630" s="100" t="str">
        <f>IF(AND('INPUT INF'!$C629="I",'INPUT INF'!$D629=$G$2003),'INPUT INF'!$A629,"")</f>
        <v/>
      </c>
      <c r="H2630" s="100" t="str">
        <f>IF(AND('INPUT INF'!$C629="II",'INPUT INF'!$D629=$H$2003),'INPUT INF'!$A629,"")</f>
        <v/>
      </c>
      <c r="I2630" s="100" t="str">
        <f>IF(AND('INPUT INF'!$C629="II",'INPUT INF'!$D629=$I$2003),'INPUT INF'!$A629,"")</f>
        <v/>
      </c>
      <c r="J2630" s="100" t="str">
        <f>IF(AND('INPUT INF'!$C629="II",'INPUT INF'!$D629=$J$2003),'INPUT INF'!$A629,"")</f>
        <v/>
      </c>
      <c r="K2630" s="100" t="str">
        <f>IF(AND('INPUT INF'!$C629="II",'INPUT INF'!$D629=$K$2003),'INPUT INF'!$A629,"")</f>
        <v/>
      </c>
      <c r="L2630" s="100" t="str">
        <f>IF(AND('INPUT INF'!$C629="II",'INPUT INF'!$D629=$L$2003),'INPUT INF'!$A629,"")</f>
        <v/>
      </c>
      <c r="M2630" s="100" t="str">
        <f>IF(AND('INPUT INF'!$C629="II",'INPUT INF'!$D629=$M$2003),'INPUT INF'!$A629,"")</f>
        <v/>
      </c>
      <c r="N2630" s="100" t="str">
        <f t="shared" si="7502"/>
        <v/>
      </c>
      <c r="O2630" s="100" t="str">
        <f t="shared" si="7511"/>
        <v/>
      </c>
      <c r="P2630" s="100" t="str">
        <f t="shared" si="7511"/>
        <v/>
      </c>
      <c r="Q2630" s="100" t="str">
        <f t="shared" si="7511"/>
        <v/>
      </c>
      <c r="R2630" s="100" t="str">
        <f t="shared" si="7511"/>
        <v/>
      </c>
      <c r="S2630" s="100" t="str">
        <f t="shared" si="7511"/>
        <v/>
      </c>
      <c r="T2630" s="100" t="str">
        <f t="shared" si="7511"/>
        <v/>
      </c>
      <c r="U2630" s="100" t="str">
        <f t="shared" si="7511"/>
        <v/>
      </c>
      <c r="V2630" s="100" t="str">
        <f t="shared" si="7511"/>
        <v/>
      </c>
      <c r="W2630" s="100" t="str">
        <f t="shared" si="7511"/>
        <v/>
      </c>
      <c r="X2630" s="100" t="str">
        <f t="shared" si="7511"/>
        <v/>
      </c>
      <c r="Y2630" s="100" t="str">
        <f t="shared" si="7512"/>
        <v/>
      </c>
      <c r="Z2630" s="100" t="str">
        <f t="shared" si="7512"/>
        <v/>
      </c>
      <c r="AA2630" s="100" t="str">
        <f t="shared" si="7512"/>
        <v/>
      </c>
      <c r="AB2630" s="100" t="str">
        <f t="shared" si="7512"/>
        <v/>
      </c>
      <c r="AC2630" s="100" t="str">
        <f t="shared" si="7512"/>
        <v/>
      </c>
      <c r="AD2630" s="100" t="str">
        <f t="shared" si="7512"/>
        <v/>
      </c>
      <c r="AE2630" s="100" t="str">
        <f t="shared" si="7512"/>
        <v/>
      </c>
      <c r="AF2630" s="100" t="str">
        <f t="shared" si="7512"/>
        <v/>
      </c>
      <c r="AG2630" s="100" t="str">
        <f t="shared" si="7512"/>
        <v/>
      </c>
      <c r="AH2630" s="100" t="str">
        <f t="shared" si="7512"/>
        <v/>
      </c>
      <c r="AI2630" s="100" t="str">
        <f t="shared" si="7512"/>
        <v/>
      </c>
      <c r="AJ2630" s="100" t="str">
        <f t="shared" si="7512"/>
        <v/>
      </c>
      <c r="AK2630" s="100" t="str">
        <f>IFERROR(VALUE(INDEX('INPUT DATA'!$Z$5:$Z$605,MATCH(CAL!N2630,'INPUT DATA'!$A$5:$A$605,0))),"")</f>
        <v/>
      </c>
      <c r="AL2630" s="100" t="str">
        <f>IFERROR(VALUE(INDEX('INPUT DATA'!$AA$5:$AA$605,MATCH(CAL!N2630,'INPUT DATA'!$A$5:$A$605,0))),"")</f>
        <v/>
      </c>
      <c r="AM2630" s="100" t="str">
        <f t="shared" si="7513"/>
        <v/>
      </c>
      <c r="AN2630" s="100" t="str">
        <f t="shared" si="7514"/>
        <v/>
      </c>
    </row>
    <row r="2631" spans="2:40" ht="15" customHeight="1" x14ac:dyDescent="0.25">
      <c r="B2631" s="115" t="str">
        <f>IF(AND('INPUT INF'!$C630="I",'INPUT INF'!$D630=$B$2003),'INPUT INF'!$A630,"")</f>
        <v/>
      </c>
      <c r="C2631" s="115" t="str">
        <f>IF(AND('INPUT INF'!$C630="I",'INPUT INF'!$D630=$C$2003),'INPUT INF'!$A630,"")</f>
        <v/>
      </c>
      <c r="D2631" s="100" t="str">
        <f>IF(AND('INPUT INF'!$C630="I",'INPUT INF'!$D630=$D$2003),'INPUT INF'!$A630,"")</f>
        <v/>
      </c>
      <c r="E2631" s="100" t="str">
        <f>IF(AND('INPUT INF'!$C630="I",'INPUT INF'!$D630=$E$2003),'INPUT INF'!$A630,"")</f>
        <v/>
      </c>
      <c r="F2631" s="100" t="str">
        <f>IF(AND('INPUT INF'!$C630="I",'INPUT INF'!$D630=$F$2003),'INPUT INF'!$A630,"")</f>
        <v/>
      </c>
      <c r="G2631" s="100" t="str">
        <f>IF(AND('INPUT INF'!$C630="I",'INPUT INF'!$D630=$G$2003),'INPUT INF'!$A630,"")</f>
        <v/>
      </c>
      <c r="H2631" s="100" t="str">
        <f>IF(AND('INPUT INF'!$C630="II",'INPUT INF'!$D630=$H$2003),'INPUT INF'!$A630,"")</f>
        <v/>
      </c>
      <c r="I2631" s="100" t="str">
        <f>IF(AND('INPUT INF'!$C630="II",'INPUT INF'!$D630=$I$2003),'INPUT INF'!$A630,"")</f>
        <v/>
      </c>
      <c r="J2631" s="100" t="str">
        <f>IF(AND('INPUT INF'!$C630="II",'INPUT INF'!$D630=$J$2003),'INPUT INF'!$A630,"")</f>
        <v/>
      </c>
      <c r="K2631" s="100" t="str">
        <f>IF(AND('INPUT INF'!$C630="II",'INPUT INF'!$D630=$K$2003),'INPUT INF'!$A630,"")</f>
        <v/>
      </c>
      <c r="L2631" s="100" t="str">
        <f>IF(AND('INPUT INF'!$C630="II",'INPUT INF'!$D630=$L$2003),'INPUT INF'!$A630,"")</f>
        <v/>
      </c>
      <c r="M2631" s="100" t="str">
        <f>IF(AND('INPUT INF'!$C630="II",'INPUT INF'!$D630=$M$2003),'INPUT INF'!$A630,"")</f>
        <v/>
      </c>
      <c r="N2631" s="100" t="str">
        <f t="shared" si="7502"/>
        <v/>
      </c>
      <c r="O2631" s="100" t="str">
        <f t="shared" si="7511"/>
        <v/>
      </c>
      <c r="P2631" s="100" t="str">
        <f t="shared" si="7511"/>
        <v/>
      </c>
      <c r="Q2631" s="100" t="str">
        <f t="shared" si="7511"/>
        <v/>
      </c>
      <c r="R2631" s="100" t="str">
        <f t="shared" si="7511"/>
        <v/>
      </c>
      <c r="S2631" s="100" t="str">
        <f t="shared" si="7511"/>
        <v/>
      </c>
      <c r="T2631" s="100" t="str">
        <f t="shared" si="7511"/>
        <v/>
      </c>
      <c r="U2631" s="100" t="str">
        <f t="shared" si="7511"/>
        <v/>
      </c>
      <c r="V2631" s="100" t="str">
        <f t="shared" si="7511"/>
        <v/>
      </c>
      <c r="W2631" s="100" t="str">
        <f t="shared" si="7511"/>
        <v/>
      </c>
      <c r="X2631" s="100" t="str">
        <f t="shared" si="7511"/>
        <v/>
      </c>
      <c r="Y2631" s="100" t="str">
        <f t="shared" si="7512"/>
        <v/>
      </c>
      <c r="Z2631" s="100" t="str">
        <f t="shared" si="7512"/>
        <v/>
      </c>
      <c r="AA2631" s="100" t="str">
        <f t="shared" si="7512"/>
        <v/>
      </c>
      <c r="AB2631" s="100" t="str">
        <f t="shared" si="7512"/>
        <v/>
      </c>
      <c r="AC2631" s="100" t="str">
        <f t="shared" si="7512"/>
        <v/>
      </c>
      <c r="AD2631" s="100" t="str">
        <f t="shared" si="7512"/>
        <v/>
      </c>
      <c r="AE2631" s="100" t="str">
        <f t="shared" si="7512"/>
        <v/>
      </c>
      <c r="AF2631" s="100" t="str">
        <f t="shared" si="7512"/>
        <v/>
      </c>
      <c r="AG2631" s="100" t="str">
        <f t="shared" si="7512"/>
        <v/>
      </c>
      <c r="AH2631" s="100" t="str">
        <f t="shared" si="7512"/>
        <v/>
      </c>
      <c r="AI2631" s="100" t="str">
        <f t="shared" si="7512"/>
        <v/>
      </c>
      <c r="AJ2631" s="100" t="str">
        <f t="shared" si="7512"/>
        <v/>
      </c>
      <c r="AK2631" s="100" t="str">
        <f>IFERROR(VALUE(INDEX('INPUT DATA'!$Z$5:$Z$605,MATCH(CAL!N2631,'INPUT DATA'!$A$5:$A$605,0))),"")</f>
        <v/>
      </c>
      <c r="AL2631" s="100" t="str">
        <f>IFERROR(VALUE(INDEX('INPUT DATA'!$AA$5:$AA$605,MATCH(CAL!N2631,'INPUT DATA'!$A$5:$A$605,0))),"")</f>
        <v/>
      </c>
      <c r="AM2631" s="100" t="str">
        <f t="shared" si="7513"/>
        <v/>
      </c>
      <c r="AN2631" s="100" t="str">
        <f t="shared" si="7514"/>
        <v/>
      </c>
    </row>
    <row r="2632" spans="2:40" ht="15" customHeight="1" x14ac:dyDescent="0.25">
      <c r="B2632" s="115" t="str">
        <f>IF(AND('INPUT INF'!$C631="I",'INPUT INF'!$D631=$B$2003),'INPUT INF'!$A631,"")</f>
        <v/>
      </c>
      <c r="C2632" s="115" t="str">
        <f>IF(AND('INPUT INF'!$C631="I",'INPUT INF'!$D631=$C$2003),'INPUT INF'!$A631,"")</f>
        <v/>
      </c>
      <c r="D2632" s="100" t="str">
        <f>IF(AND('INPUT INF'!$C631="I",'INPUT INF'!$D631=$D$2003),'INPUT INF'!$A631,"")</f>
        <v/>
      </c>
      <c r="E2632" s="100" t="str">
        <f>IF(AND('INPUT INF'!$C631="I",'INPUT INF'!$D631=$E$2003),'INPUT INF'!$A631,"")</f>
        <v/>
      </c>
      <c r="F2632" s="100" t="str">
        <f>IF(AND('INPUT INF'!$C631="I",'INPUT INF'!$D631=$F$2003),'INPUT INF'!$A631,"")</f>
        <v/>
      </c>
      <c r="G2632" s="100" t="str">
        <f>IF(AND('INPUT INF'!$C631="I",'INPUT INF'!$D631=$G$2003),'INPUT INF'!$A631,"")</f>
        <v/>
      </c>
      <c r="H2632" s="100" t="str">
        <f>IF(AND('INPUT INF'!$C631="II",'INPUT INF'!$D631=$H$2003),'INPUT INF'!$A631,"")</f>
        <v/>
      </c>
      <c r="I2632" s="100" t="str">
        <f>IF(AND('INPUT INF'!$C631="II",'INPUT INF'!$D631=$I$2003),'INPUT INF'!$A631,"")</f>
        <v/>
      </c>
      <c r="J2632" s="100" t="str">
        <f>IF(AND('INPUT INF'!$C631="II",'INPUT INF'!$D631=$J$2003),'INPUT INF'!$A631,"")</f>
        <v/>
      </c>
      <c r="K2632" s="100" t="str">
        <f>IF(AND('INPUT INF'!$C631="II",'INPUT INF'!$D631=$K$2003),'INPUT INF'!$A631,"")</f>
        <v/>
      </c>
      <c r="L2632" s="100" t="str">
        <f>IF(AND('INPUT INF'!$C631="II",'INPUT INF'!$D631=$L$2003),'INPUT INF'!$A631,"")</f>
        <v/>
      </c>
      <c r="M2632" s="100" t="str">
        <f>IF(AND('INPUT INF'!$C631="II",'INPUT INF'!$D631=$M$2003),'INPUT INF'!$A631,"")</f>
        <v/>
      </c>
      <c r="N2632" s="100" t="str">
        <f t="shared" si="7502"/>
        <v/>
      </c>
      <c r="O2632" s="100" t="str">
        <f t="shared" si="7511"/>
        <v/>
      </c>
      <c r="P2632" s="100" t="str">
        <f t="shared" si="7511"/>
        <v/>
      </c>
      <c r="Q2632" s="100" t="str">
        <f t="shared" si="7511"/>
        <v/>
      </c>
      <c r="R2632" s="100" t="str">
        <f t="shared" si="7511"/>
        <v/>
      </c>
      <c r="S2632" s="100" t="str">
        <f t="shared" si="7511"/>
        <v/>
      </c>
      <c r="T2632" s="100" t="str">
        <f t="shared" si="7511"/>
        <v/>
      </c>
      <c r="U2632" s="100" t="str">
        <f t="shared" si="7511"/>
        <v/>
      </c>
      <c r="V2632" s="100" t="str">
        <f t="shared" si="7511"/>
        <v/>
      </c>
      <c r="W2632" s="100" t="str">
        <f t="shared" si="7511"/>
        <v/>
      </c>
      <c r="X2632" s="100" t="str">
        <f t="shared" si="7511"/>
        <v/>
      </c>
      <c r="Y2632" s="100" t="str">
        <f t="shared" si="7512"/>
        <v/>
      </c>
      <c r="Z2632" s="100" t="str">
        <f t="shared" si="7512"/>
        <v/>
      </c>
      <c r="AA2632" s="100" t="str">
        <f t="shared" si="7512"/>
        <v/>
      </c>
      <c r="AB2632" s="100" t="str">
        <f t="shared" si="7512"/>
        <v/>
      </c>
      <c r="AC2632" s="100" t="str">
        <f t="shared" si="7512"/>
        <v/>
      </c>
      <c r="AD2632" s="100" t="str">
        <f t="shared" si="7512"/>
        <v/>
      </c>
      <c r="AE2632" s="100" t="str">
        <f t="shared" si="7512"/>
        <v/>
      </c>
      <c r="AF2632" s="100" t="str">
        <f t="shared" si="7512"/>
        <v/>
      </c>
      <c r="AG2632" s="100" t="str">
        <f t="shared" si="7512"/>
        <v/>
      </c>
      <c r="AH2632" s="100" t="str">
        <f t="shared" si="7512"/>
        <v/>
      </c>
      <c r="AI2632" s="100" t="str">
        <f t="shared" si="7512"/>
        <v/>
      </c>
      <c r="AJ2632" s="100" t="str">
        <f t="shared" si="7512"/>
        <v/>
      </c>
      <c r="AK2632" s="100" t="str">
        <f>IFERROR(VALUE(INDEX('INPUT DATA'!$Z$5:$Z$605,MATCH(CAL!N2632,'INPUT DATA'!$A$5:$A$605,0))),"")</f>
        <v/>
      </c>
      <c r="AL2632" s="100" t="str">
        <f>IFERROR(VALUE(INDEX('INPUT DATA'!$AA$5:$AA$605,MATCH(CAL!N2632,'INPUT DATA'!$A$5:$A$605,0))),"")</f>
        <v/>
      </c>
      <c r="AM2632" s="100" t="str">
        <f t="shared" si="7513"/>
        <v/>
      </c>
      <c r="AN2632" s="100" t="str">
        <f t="shared" si="7514"/>
        <v/>
      </c>
    </row>
    <row r="2633" spans="2:40" ht="15" customHeight="1" x14ac:dyDescent="0.25">
      <c r="B2633" s="115" t="str">
        <f>IF(AND('INPUT INF'!$C632="I",'INPUT INF'!$D632=$B$2003),'INPUT INF'!$A632,"")</f>
        <v/>
      </c>
      <c r="C2633" s="115" t="str">
        <f>IF(AND('INPUT INF'!$C632="I",'INPUT INF'!$D632=$C$2003),'INPUT INF'!$A632,"")</f>
        <v/>
      </c>
      <c r="D2633" s="100" t="str">
        <f>IF(AND('INPUT INF'!$C632="I",'INPUT INF'!$D632=$D$2003),'INPUT INF'!$A632,"")</f>
        <v/>
      </c>
      <c r="E2633" s="100" t="str">
        <f>IF(AND('INPUT INF'!$C632="I",'INPUT INF'!$D632=$E$2003),'INPUT INF'!$A632,"")</f>
        <v/>
      </c>
      <c r="F2633" s="100" t="str">
        <f>IF(AND('INPUT INF'!$C632="I",'INPUT INF'!$D632=$F$2003),'INPUT INF'!$A632,"")</f>
        <v/>
      </c>
      <c r="G2633" s="100" t="str">
        <f>IF(AND('INPUT INF'!$C632="I",'INPUT INF'!$D632=$G$2003),'INPUT INF'!$A632,"")</f>
        <v/>
      </c>
      <c r="H2633" s="100" t="str">
        <f>IF(AND('INPUT INF'!$C632="II",'INPUT INF'!$D632=$H$2003),'INPUT INF'!$A632,"")</f>
        <v/>
      </c>
      <c r="I2633" s="100" t="str">
        <f>IF(AND('INPUT INF'!$C632="II",'INPUT INF'!$D632=$I$2003),'INPUT INF'!$A632,"")</f>
        <v/>
      </c>
      <c r="J2633" s="100" t="str">
        <f>IF(AND('INPUT INF'!$C632="II",'INPUT INF'!$D632=$J$2003),'INPUT INF'!$A632,"")</f>
        <v/>
      </c>
      <c r="K2633" s="100" t="str">
        <f>IF(AND('INPUT INF'!$C632="II",'INPUT INF'!$D632=$K$2003),'INPUT INF'!$A632,"")</f>
        <v/>
      </c>
      <c r="L2633" s="100" t="str">
        <f>IF(AND('INPUT INF'!$C632="II",'INPUT INF'!$D632=$L$2003),'INPUT INF'!$A632,"")</f>
        <v/>
      </c>
      <c r="M2633" s="100" t="str">
        <f>IF(AND('INPUT INF'!$C632="II",'INPUT INF'!$D632=$M$2003),'INPUT INF'!$A632,"")</f>
        <v/>
      </c>
      <c r="N2633" s="100" t="str">
        <f t="shared" si="7502"/>
        <v/>
      </c>
      <c r="O2633" s="100" t="str">
        <f t="shared" si="7511"/>
        <v/>
      </c>
      <c r="P2633" s="100" t="str">
        <f t="shared" si="7511"/>
        <v/>
      </c>
      <c r="Q2633" s="100" t="str">
        <f t="shared" si="7511"/>
        <v/>
      </c>
      <c r="R2633" s="100" t="str">
        <f t="shared" si="7511"/>
        <v/>
      </c>
      <c r="S2633" s="100" t="str">
        <f t="shared" si="7511"/>
        <v/>
      </c>
      <c r="T2633" s="100" t="str">
        <f t="shared" si="7511"/>
        <v/>
      </c>
      <c r="U2633" s="100" t="str">
        <f t="shared" si="7511"/>
        <v/>
      </c>
      <c r="V2633" s="100" t="str">
        <f t="shared" si="7511"/>
        <v/>
      </c>
      <c r="W2633" s="100" t="str">
        <f t="shared" si="7511"/>
        <v/>
      </c>
      <c r="X2633" s="100" t="str">
        <f t="shared" si="7511"/>
        <v/>
      </c>
      <c r="Y2633" s="100" t="str">
        <f t="shared" si="7512"/>
        <v/>
      </c>
      <c r="Z2633" s="100" t="str">
        <f t="shared" si="7512"/>
        <v/>
      </c>
      <c r="AA2633" s="100" t="str">
        <f t="shared" si="7512"/>
        <v/>
      </c>
      <c r="AB2633" s="100" t="str">
        <f t="shared" si="7512"/>
        <v/>
      </c>
      <c r="AC2633" s="100" t="str">
        <f t="shared" si="7512"/>
        <v/>
      </c>
      <c r="AD2633" s="100" t="str">
        <f t="shared" si="7512"/>
        <v/>
      </c>
      <c r="AE2633" s="100" t="str">
        <f t="shared" si="7512"/>
        <v/>
      </c>
      <c r="AF2633" s="100" t="str">
        <f t="shared" si="7512"/>
        <v/>
      </c>
      <c r="AG2633" s="100" t="str">
        <f t="shared" si="7512"/>
        <v/>
      </c>
      <c r="AH2633" s="100" t="str">
        <f t="shared" si="7512"/>
        <v/>
      </c>
      <c r="AI2633" s="100" t="str">
        <f t="shared" si="7512"/>
        <v/>
      </c>
      <c r="AJ2633" s="100" t="str">
        <f t="shared" si="7512"/>
        <v/>
      </c>
      <c r="AK2633" s="100" t="str">
        <f>IFERROR(VALUE(INDEX('INPUT DATA'!$Z$5:$Z$605,MATCH(CAL!N2633,'INPUT DATA'!$A$5:$A$605,0))),"")</f>
        <v/>
      </c>
      <c r="AL2633" s="100" t="str">
        <f>IFERROR(VALUE(INDEX('INPUT DATA'!$AA$5:$AA$605,MATCH(CAL!N2633,'INPUT DATA'!$A$5:$A$605,0))),"")</f>
        <v/>
      </c>
      <c r="AM2633" s="100" t="str">
        <f t="shared" si="7513"/>
        <v/>
      </c>
      <c r="AN2633" s="100" t="str">
        <f t="shared" si="7514"/>
        <v/>
      </c>
    </row>
    <row r="2634" spans="2:40" ht="15" customHeight="1" x14ac:dyDescent="0.25">
      <c r="B2634" s="115" t="str">
        <f>IF(AND('INPUT INF'!$C633="I",'INPUT INF'!$D633=$B$2003),'INPUT INF'!$A633,"")</f>
        <v/>
      </c>
      <c r="C2634" s="115" t="str">
        <f>IF(AND('INPUT INF'!$C633="I",'INPUT INF'!$D633=$C$2003),'INPUT INF'!$A633,"")</f>
        <v/>
      </c>
      <c r="D2634" s="100" t="str">
        <f>IF(AND('INPUT INF'!$C633="I",'INPUT INF'!$D633=$D$2003),'INPUT INF'!$A633,"")</f>
        <v/>
      </c>
      <c r="E2634" s="100" t="str">
        <f>IF(AND('INPUT INF'!$C633="I",'INPUT INF'!$D633=$E$2003),'INPUT INF'!$A633,"")</f>
        <v/>
      </c>
      <c r="F2634" s="100" t="str">
        <f>IF(AND('INPUT INF'!$C633="I",'INPUT INF'!$D633=$F$2003),'INPUT INF'!$A633,"")</f>
        <v/>
      </c>
      <c r="G2634" s="100" t="str">
        <f>IF(AND('INPUT INF'!$C633="I",'INPUT INF'!$D633=$G$2003),'INPUT INF'!$A633,"")</f>
        <v/>
      </c>
      <c r="H2634" s="100" t="str">
        <f>IF(AND('INPUT INF'!$C633="II",'INPUT INF'!$D633=$H$2003),'INPUT INF'!$A633,"")</f>
        <v/>
      </c>
      <c r="I2634" s="100" t="str">
        <f>IF(AND('INPUT INF'!$C633="II",'INPUT INF'!$D633=$I$2003),'INPUT INF'!$A633,"")</f>
        <v/>
      </c>
      <c r="J2634" s="100" t="str">
        <f>IF(AND('INPUT INF'!$C633="II",'INPUT INF'!$D633=$J$2003),'INPUT INF'!$A633,"")</f>
        <v/>
      </c>
      <c r="K2634" s="100" t="str">
        <f>IF(AND('INPUT INF'!$C633="II",'INPUT INF'!$D633=$K$2003),'INPUT INF'!$A633,"")</f>
        <v/>
      </c>
      <c r="L2634" s="100" t="str">
        <f>IF(AND('INPUT INF'!$C633="II",'INPUT INF'!$D633=$L$2003),'INPUT INF'!$A633,"")</f>
        <v/>
      </c>
      <c r="M2634" s="100" t="str">
        <f>IF(AND('INPUT INF'!$C633="II",'INPUT INF'!$D633=$M$2003),'INPUT INF'!$A633,"")</f>
        <v/>
      </c>
      <c r="N2634" s="100" t="str">
        <f t="shared" si="7502"/>
        <v/>
      </c>
      <c r="O2634" s="100" t="str">
        <f t="shared" ref="O2634:X2643" si="7515">VLOOKUP($N2634,$B$1003:$AA$1901,O$2003,FALSE)</f>
        <v/>
      </c>
      <c r="P2634" s="100" t="str">
        <f t="shared" si="7515"/>
        <v/>
      </c>
      <c r="Q2634" s="100" t="str">
        <f t="shared" si="7515"/>
        <v/>
      </c>
      <c r="R2634" s="100" t="str">
        <f t="shared" si="7515"/>
        <v/>
      </c>
      <c r="S2634" s="100" t="str">
        <f t="shared" si="7515"/>
        <v/>
      </c>
      <c r="T2634" s="100" t="str">
        <f t="shared" si="7515"/>
        <v/>
      </c>
      <c r="U2634" s="100" t="str">
        <f t="shared" si="7515"/>
        <v/>
      </c>
      <c r="V2634" s="100" t="str">
        <f t="shared" si="7515"/>
        <v/>
      </c>
      <c r="W2634" s="100" t="str">
        <f t="shared" si="7515"/>
        <v/>
      </c>
      <c r="X2634" s="100" t="str">
        <f t="shared" si="7515"/>
        <v/>
      </c>
      <c r="Y2634" s="100" t="str">
        <f t="shared" ref="Y2634:AJ2643" si="7516">VLOOKUP($N2634,$B$1003:$AA$1901,Y$2003,FALSE)</f>
        <v/>
      </c>
      <c r="Z2634" s="100" t="str">
        <f t="shared" si="7516"/>
        <v/>
      </c>
      <c r="AA2634" s="100" t="str">
        <f t="shared" si="7516"/>
        <v/>
      </c>
      <c r="AB2634" s="100" t="str">
        <f t="shared" si="7516"/>
        <v/>
      </c>
      <c r="AC2634" s="100" t="str">
        <f t="shared" si="7516"/>
        <v/>
      </c>
      <c r="AD2634" s="100" t="str">
        <f t="shared" si="7516"/>
        <v/>
      </c>
      <c r="AE2634" s="100" t="str">
        <f t="shared" si="7516"/>
        <v/>
      </c>
      <c r="AF2634" s="100" t="str">
        <f t="shared" si="7516"/>
        <v/>
      </c>
      <c r="AG2634" s="100" t="str">
        <f t="shared" si="7516"/>
        <v/>
      </c>
      <c r="AH2634" s="100" t="str">
        <f t="shared" si="7516"/>
        <v/>
      </c>
      <c r="AI2634" s="100" t="str">
        <f t="shared" si="7516"/>
        <v/>
      </c>
      <c r="AJ2634" s="100" t="str">
        <f t="shared" si="7516"/>
        <v/>
      </c>
      <c r="AK2634" s="100" t="str">
        <f>IFERROR(VALUE(INDEX('INPUT DATA'!$Z$5:$Z$605,MATCH(CAL!N2634,'INPUT DATA'!$A$5:$A$605,0))),"")</f>
        <v/>
      </c>
      <c r="AL2634" s="100" t="str">
        <f>IFERROR(VALUE(INDEX('INPUT DATA'!$AA$5:$AA$605,MATCH(CAL!N2634,'INPUT DATA'!$A$5:$A$605,0))),"")</f>
        <v/>
      </c>
      <c r="AM2634" s="100" t="str">
        <f t="shared" si="7513"/>
        <v/>
      </c>
      <c r="AN2634" s="100" t="str">
        <f t="shared" si="7514"/>
        <v/>
      </c>
    </row>
    <row r="2635" spans="2:40" ht="15" customHeight="1" x14ac:dyDescent="0.25">
      <c r="B2635" s="115" t="str">
        <f>IF(AND('INPUT INF'!$C634="I",'INPUT INF'!$D634=$B$2003),'INPUT INF'!$A634,"")</f>
        <v/>
      </c>
      <c r="C2635" s="115" t="str">
        <f>IF(AND('INPUT INF'!$C634="I",'INPUT INF'!$D634=$C$2003),'INPUT INF'!$A634,"")</f>
        <v/>
      </c>
      <c r="D2635" s="100" t="str">
        <f>IF(AND('INPUT INF'!$C634="I",'INPUT INF'!$D634=$D$2003),'INPUT INF'!$A634,"")</f>
        <v/>
      </c>
      <c r="E2635" s="100" t="str">
        <f>IF(AND('INPUT INF'!$C634="I",'INPUT INF'!$D634=$E$2003),'INPUT INF'!$A634,"")</f>
        <v/>
      </c>
      <c r="F2635" s="100" t="str">
        <f>IF(AND('INPUT INF'!$C634="I",'INPUT INF'!$D634=$F$2003),'INPUT INF'!$A634,"")</f>
        <v/>
      </c>
      <c r="G2635" s="100" t="str">
        <f>IF(AND('INPUT INF'!$C634="I",'INPUT INF'!$D634=$G$2003),'INPUT INF'!$A634,"")</f>
        <v/>
      </c>
      <c r="H2635" s="100" t="str">
        <f>IF(AND('INPUT INF'!$C634="II",'INPUT INF'!$D634=$H$2003),'INPUT INF'!$A634,"")</f>
        <v/>
      </c>
      <c r="I2635" s="100" t="str">
        <f>IF(AND('INPUT INF'!$C634="II",'INPUT INF'!$D634=$I$2003),'INPUT INF'!$A634,"")</f>
        <v/>
      </c>
      <c r="J2635" s="100" t="str">
        <f>IF(AND('INPUT INF'!$C634="II",'INPUT INF'!$D634=$J$2003),'INPUT INF'!$A634,"")</f>
        <v/>
      </c>
      <c r="K2635" s="100" t="str">
        <f>IF(AND('INPUT INF'!$C634="II",'INPUT INF'!$D634=$K$2003),'INPUT INF'!$A634,"")</f>
        <v/>
      </c>
      <c r="L2635" s="100" t="str">
        <f>IF(AND('INPUT INF'!$C634="II",'INPUT INF'!$D634=$L$2003),'INPUT INF'!$A634,"")</f>
        <v/>
      </c>
      <c r="M2635" s="100" t="str">
        <f>IF(AND('INPUT INF'!$C634="II",'INPUT INF'!$D634=$M$2003),'INPUT INF'!$A634,"")</f>
        <v/>
      </c>
      <c r="N2635" s="100" t="str">
        <f t="shared" si="7502"/>
        <v/>
      </c>
      <c r="O2635" s="100" t="str">
        <f t="shared" si="7515"/>
        <v/>
      </c>
      <c r="P2635" s="100" t="str">
        <f t="shared" si="7515"/>
        <v/>
      </c>
      <c r="Q2635" s="100" t="str">
        <f t="shared" si="7515"/>
        <v/>
      </c>
      <c r="R2635" s="100" t="str">
        <f t="shared" si="7515"/>
        <v/>
      </c>
      <c r="S2635" s="100" t="str">
        <f t="shared" si="7515"/>
        <v/>
      </c>
      <c r="T2635" s="100" t="str">
        <f t="shared" si="7515"/>
        <v/>
      </c>
      <c r="U2635" s="100" t="str">
        <f t="shared" si="7515"/>
        <v/>
      </c>
      <c r="V2635" s="100" t="str">
        <f t="shared" si="7515"/>
        <v/>
      </c>
      <c r="W2635" s="100" t="str">
        <f t="shared" si="7515"/>
        <v/>
      </c>
      <c r="X2635" s="100" t="str">
        <f t="shared" si="7515"/>
        <v/>
      </c>
      <c r="Y2635" s="100" t="str">
        <f t="shared" si="7516"/>
        <v/>
      </c>
      <c r="Z2635" s="100" t="str">
        <f t="shared" si="7516"/>
        <v/>
      </c>
      <c r="AA2635" s="100" t="str">
        <f t="shared" si="7516"/>
        <v/>
      </c>
      <c r="AB2635" s="100" t="str">
        <f t="shared" si="7516"/>
        <v/>
      </c>
      <c r="AC2635" s="100" t="str">
        <f t="shared" si="7516"/>
        <v/>
      </c>
      <c r="AD2635" s="100" t="str">
        <f t="shared" si="7516"/>
        <v/>
      </c>
      <c r="AE2635" s="100" t="str">
        <f t="shared" si="7516"/>
        <v/>
      </c>
      <c r="AF2635" s="100" t="str">
        <f t="shared" si="7516"/>
        <v/>
      </c>
      <c r="AG2635" s="100" t="str">
        <f t="shared" si="7516"/>
        <v/>
      </c>
      <c r="AH2635" s="100" t="str">
        <f t="shared" si="7516"/>
        <v/>
      </c>
      <c r="AI2635" s="100" t="str">
        <f t="shared" si="7516"/>
        <v/>
      </c>
      <c r="AJ2635" s="100" t="str">
        <f t="shared" si="7516"/>
        <v/>
      </c>
      <c r="AK2635" s="100" t="str">
        <f>IFERROR(VALUE(INDEX('INPUT DATA'!$Z$5:$Z$605,MATCH(CAL!N2635,'INPUT DATA'!$A$5:$A$605,0))),"")</f>
        <v/>
      </c>
      <c r="AL2635" s="100" t="str">
        <f>IFERROR(VALUE(INDEX('INPUT DATA'!$AA$5:$AA$605,MATCH(CAL!N2635,'INPUT DATA'!$A$5:$A$605,0))),"")</f>
        <v/>
      </c>
      <c r="AM2635" s="100" t="str">
        <f t="shared" si="7513"/>
        <v/>
      </c>
      <c r="AN2635" s="100" t="str">
        <f t="shared" si="7514"/>
        <v/>
      </c>
    </row>
    <row r="2636" spans="2:40" ht="15" customHeight="1" x14ac:dyDescent="0.25">
      <c r="B2636" s="115" t="str">
        <f>IF(AND('INPUT INF'!$C635="I",'INPUT INF'!$D635=$B$2003),'INPUT INF'!$A635,"")</f>
        <v/>
      </c>
      <c r="C2636" s="115" t="str">
        <f>IF(AND('INPUT INF'!$C635="I",'INPUT INF'!$D635=$C$2003),'INPUT INF'!$A635,"")</f>
        <v/>
      </c>
      <c r="D2636" s="100" t="str">
        <f>IF(AND('INPUT INF'!$C635="I",'INPUT INF'!$D635=$D$2003),'INPUT INF'!$A635,"")</f>
        <v/>
      </c>
      <c r="E2636" s="100" t="str">
        <f>IF(AND('INPUT INF'!$C635="I",'INPUT INF'!$D635=$E$2003),'INPUT INF'!$A635,"")</f>
        <v/>
      </c>
      <c r="F2636" s="100" t="str">
        <f>IF(AND('INPUT INF'!$C635="I",'INPUT INF'!$D635=$F$2003),'INPUT INF'!$A635,"")</f>
        <v/>
      </c>
      <c r="G2636" s="100" t="str">
        <f>IF(AND('INPUT INF'!$C635="I",'INPUT INF'!$D635=$G$2003),'INPUT INF'!$A635,"")</f>
        <v/>
      </c>
      <c r="H2636" s="100" t="str">
        <f>IF(AND('INPUT INF'!$C635="II",'INPUT INF'!$D635=$H$2003),'INPUT INF'!$A635,"")</f>
        <v/>
      </c>
      <c r="I2636" s="100" t="str">
        <f>IF(AND('INPUT INF'!$C635="II",'INPUT INF'!$D635=$I$2003),'INPUT INF'!$A635,"")</f>
        <v/>
      </c>
      <c r="J2636" s="100" t="str">
        <f>IF(AND('INPUT INF'!$C635="II",'INPUT INF'!$D635=$J$2003),'INPUT INF'!$A635,"")</f>
        <v/>
      </c>
      <c r="K2636" s="100" t="str">
        <f>IF(AND('INPUT INF'!$C635="II",'INPUT INF'!$D635=$K$2003),'INPUT INF'!$A635,"")</f>
        <v/>
      </c>
      <c r="L2636" s="100" t="str">
        <f>IF(AND('INPUT INF'!$C635="II",'INPUT INF'!$D635=$L$2003),'INPUT INF'!$A635,"")</f>
        <v/>
      </c>
      <c r="M2636" s="100" t="str">
        <f>IF(AND('INPUT INF'!$C635="II",'INPUT INF'!$D635=$M$2003),'INPUT INF'!$A635,"")</f>
        <v/>
      </c>
      <c r="N2636" s="100" t="str">
        <f t="shared" si="7502"/>
        <v/>
      </c>
      <c r="O2636" s="100" t="str">
        <f t="shared" si="7515"/>
        <v/>
      </c>
      <c r="P2636" s="100" t="str">
        <f t="shared" si="7515"/>
        <v/>
      </c>
      <c r="Q2636" s="100" t="str">
        <f t="shared" si="7515"/>
        <v/>
      </c>
      <c r="R2636" s="100" t="str">
        <f t="shared" si="7515"/>
        <v/>
      </c>
      <c r="S2636" s="100" t="str">
        <f t="shared" si="7515"/>
        <v/>
      </c>
      <c r="T2636" s="100" t="str">
        <f t="shared" si="7515"/>
        <v/>
      </c>
      <c r="U2636" s="100" t="str">
        <f t="shared" si="7515"/>
        <v/>
      </c>
      <c r="V2636" s="100" t="str">
        <f t="shared" si="7515"/>
        <v/>
      </c>
      <c r="W2636" s="100" t="str">
        <f t="shared" si="7515"/>
        <v/>
      </c>
      <c r="X2636" s="100" t="str">
        <f t="shared" si="7515"/>
        <v/>
      </c>
      <c r="Y2636" s="100" t="str">
        <f t="shared" si="7516"/>
        <v/>
      </c>
      <c r="Z2636" s="100" t="str">
        <f t="shared" si="7516"/>
        <v/>
      </c>
      <c r="AA2636" s="100" t="str">
        <f t="shared" si="7516"/>
        <v/>
      </c>
      <c r="AB2636" s="100" t="str">
        <f t="shared" si="7516"/>
        <v/>
      </c>
      <c r="AC2636" s="100" t="str">
        <f t="shared" si="7516"/>
        <v/>
      </c>
      <c r="AD2636" s="100" t="str">
        <f t="shared" si="7516"/>
        <v/>
      </c>
      <c r="AE2636" s="100" t="str">
        <f t="shared" si="7516"/>
        <v/>
      </c>
      <c r="AF2636" s="100" t="str">
        <f t="shared" si="7516"/>
        <v/>
      </c>
      <c r="AG2636" s="100" t="str">
        <f t="shared" si="7516"/>
        <v/>
      </c>
      <c r="AH2636" s="100" t="str">
        <f t="shared" si="7516"/>
        <v/>
      </c>
      <c r="AI2636" s="100" t="str">
        <f t="shared" si="7516"/>
        <v/>
      </c>
      <c r="AJ2636" s="100" t="str">
        <f t="shared" si="7516"/>
        <v/>
      </c>
      <c r="AK2636" s="100" t="str">
        <f>IFERROR(VALUE(INDEX('INPUT DATA'!$Z$5:$Z$605,MATCH(CAL!N2636,'INPUT DATA'!$A$5:$A$605,0))),"")</f>
        <v/>
      </c>
      <c r="AL2636" s="100" t="str">
        <f>IFERROR(VALUE(INDEX('INPUT DATA'!$AA$5:$AA$605,MATCH(CAL!N2636,'INPUT DATA'!$A$5:$A$605,0))),"")</f>
        <v/>
      </c>
      <c r="AM2636" s="100" t="str">
        <f t="shared" si="7513"/>
        <v/>
      </c>
      <c r="AN2636" s="100" t="str">
        <f t="shared" si="7514"/>
        <v/>
      </c>
    </row>
    <row r="2637" spans="2:40" ht="15" customHeight="1" x14ac:dyDescent="0.25">
      <c r="B2637" s="115" t="str">
        <f>IF(AND('INPUT INF'!$C636="I",'INPUT INF'!$D636=$B$2003),'INPUT INF'!$A636,"")</f>
        <v/>
      </c>
      <c r="C2637" s="115" t="str">
        <f>IF(AND('INPUT INF'!$C636="I",'INPUT INF'!$D636=$C$2003),'INPUT INF'!$A636,"")</f>
        <v/>
      </c>
      <c r="D2637" s="100" t="str">
        <f>IF(AND('INPUT INF'!$C636="I",'INPUT INF'!$D636=$D$2003),'INPUT INF'!$A636,"")</f>
        <v/>
      </c>
      <c r="E2637" s="100" t="str">
        <f>IF(AND('INPUT INF'!$C636="I",'INPUT INF'!$D636=$E$2003),'INPUT INF'!$A636,"")</f>
        <v/>
      </c>
      <c r="F2637" s="100" t="str">
        <f>IF(AND('INPUT INF'!$C636="I",'INPUT INF'!$D636=$F$2003),'INPUT INF'!$A636,"")</f>
        <v/>
      </c>
      <c r="G2637" s="100" t="str">
        <f>IF(AND('INPUT INF'!$C636="I",'INPUT INF'!$D636=$G$2003),'INPUT INF'!$A636,"")</f>
        <v/>
      </c>
      <c r="H2637" s="100" t="str">
        <f>IF(AND('INPUT INF'!$C636="II",'INPUT INF'!$D636=$H$2003),'INPUT INF'!$A636,"")</f>
        <v/>
      </c>
      <c r="I2637" s="100" t="str">
        <f>IF(AND('INPUT INF'!$C636="II",'INPUT INF'!$D636=$I$2003),'INPUT INF'!$A636,"")</f>
        <v/>
      </c>
      <c r="J2637" s="100" t="str">
        <f>IF(AND('INPUT INF'!$C636="II",'INPUT INF'!$D636=$J$2003),'INPUT INF'!$A636,"")</f>
        <v/>
      </c>
      <c r="K2637" s="100" t="str">
        <f>IF(AND('INPUT INF'!$C636="II",'INPUT INF'!$D636=$K$2003),'INPUT INF'!$A636,"")</f>
        <v/>
      </c>
      <c r="L2637" s="100" t="str">
        <f>IF(AND('INPUT INF'!$C636="II",'INPUT INF'!$D636=$L$2003),'INPUT INF'!$A636,"")</f>
        <v/>
      </c>
      <c r="M2637" s="100" t="str">
        <f>IF(AND('INPUT INF'!$C636="II",'INPUT INF'!$D636=$M$2003),'INPUT INF'!$A636,"")</f>
        <v/>
      </c>
      <c r="N2637" s="100" t="str">
        <f t="shared" si="7502"/>
        <v/>
      </c>
      <c r="O2637" s="100" t="str">
        <f t="shared" si="7515"/>
        <v/>
      </c>
      <c r="P2637" s="100" t="str">
        <f t="shared" si="7515"/>
        <v/>
      </c>
      <c r="Q2637" s="100" t="str">
        <f t="shared" si="7515"/>
        <v/>
      </c>
      <c r="R2637" s="100" t="str">
        <f t="shared" si="7515"/>
        <v/>
      </c>
      <c r="S2637" s="100" t="str">
        <f t="shared" si="7515"/>
        <v/>
      </c>
      <c r="T2637" s="100" t="str">
        <f t="shared" si="7515"/>
        <v/>
      </c>
      <c r="U2637" s="100" t="str">
        <f t="shared" si="7515"/>
        <v/>
      </c>
      <c r="V2637" s="100" t="str">
        <f t="shared" si="7515"/>
        <v/>
      </c>
      <c r="W2637" s="100" t="str">
        <f t="shared" si="7515"/>
        <v/>
      </c>
      <c r="X2637" s="100" t="str">
        <f t="shared" si="7515"/>
        <v/>
      </c>
      <c r="Y2637" s="100" t="str">
        <f t="shared" si="7516"/>
        <v/>
      </c>
      <c r="Z2637" s="100" t="str">
        <f t="shared" si="7516"/>
        <v/>
      </c>
      <c r="AA2637" s="100" t="str">
        <f t="shared" si="7516"/>
        <v/>
      </c>
      <c r="AB2637" s="100" t="str">
        <f t="shared" si="7516"/>
        <v/>
      </c>
      <c r="AC2637" s="100" t="str">
        <f t="shared" si="7516"/>
        <v/>
      </c>
      <c r="AD2637" s="100" t="str">
        <f t="shared" si="7516"/>
        <v/>
      </c>
      <c r="AE2637" s="100" t="str">
        <f t="shared" si="7516"/>
        <v/>
      </c>
      <c r="AF2637" s="100" t="str">
        <f t="shared" si="7516"/>
        <v/>
      </c>
      <c r="AG2637" s="100" t="str">
        <f t="shared" si="7516"/>
        <v/>
      </c>
      <c r="AH2637" s="100" t="str">
        <f t="shared" si="7516"/>
        <v/>
      </c>
      <c r="AI2637" s="100" t="str">
        <f t="shared" si="7516"/>
        <v/>
      </c>
      <c r="AJ2637" s="100" t="str">
        <f t="shared" si="7516"/>
        <v/>
      </c>
      <c r="AK2637" s="100" t="str">
        <f>IFERROR(VALUE(INDEX('INPUT DATA'!$Z$5:$Z$605,MATCH(CAL!N2637,'INPUT DATA'!$A$5:$A$605,0))),"")</f>
        <v/>
      </c>
      <c r="AL2637" s="100" t="str">
        <f>IFERROR(VALUE(INDEX('INPUT DATA'!$AA$5:$AA$605,MATCH(CAL!N2637,'INPUT DATA'!$A$5:$A$605,0))),"")</f>
        <v/>
      </c>
      <c r="AM2637" s="100" t="str">
        <f t="shared" si="7513"/>
        <v/>
      </c>
      <c r="AN2637" s="100" t="str">
        <f t="shared" si="7514"/>
        <v/>
      </c>
    </row>
    <row r="2638" spans="2:40" ht="15" customHeight="1" x14ac:dyDescent="0.25">
      <c r="B2638" s="115" t="str">
        <f>IF(AND('INPUT INF'!$C637="I",'INPUT INF'!$D637=$B$2003),'INPUT INF'!$A637,"")</f>
        <v/>
      </c>
      <c r="C2638" s="115" t="str">
        <f>IF(AND('INPUT INF'!$C637="I",'INPUT INF'!$D637=$C$2003),'INPUT INF'!$A637,"")</f>
        <v/>
      </c>
      <c r="D2638" s="100" t="str">
        <f>IF(AND('INPUT INF'!$C637="I",'INPUT INF'!$D637=$D$2003),'INPUT INF'!$A637,"")</f>
        <v/>
      </c>
      <c r="E2638" s="100" t="str">
        <f>IF(AND('INPUT INF'!$C637="I",'INPUT INF'!$D637=$E$2003),'INPUT INF'!$A637,"")</f>
        <v/>
      </c>
      <c r="F2638" s="100" t="str">
        <f>IF(AND('INPUT INF'!$C637="I",'INPUT INF'!$D637=$F$2003),'INPUT INF'!$A637,"")</f>
        <v/>
      </c>
      <c r="G2638" s="100" t="str">
        <f>IF(AND('INPUT INF'!$C637="I",'INPUT INF'!$D637=$G$2003),'INPUT INF'!$A637,"")</f>
        <v/>
      </c>
      <c r="H2638" s="100" t="str">
        <f>IF(AND('INPUT INF'!$C637="II",'INPUT INF'!$D637=$H$2003),'INPUT INF'!$A637,"")</f>
        <v/>
      </c>
      <c r="I2638" s="100" t="str">
        <f>IF(AND('INPUT INF'!$C637="II",'INPUT INF'!$D637=$I$2003),'INPUT INF'!$A637,"")</f>
        <v/>
      </c>
      <c r="J2638" s="100" t="str">
        <f>IF(AND('INPUT INF'!$C637="II",'INPUT INF'!$D637=$J$2003),'INPUT INF'!$A637,"")</f>
        <v/>
      </c>
      <c r="K2638" s="100" t="str">
        <f>IF(AND('INPUT INF'!$C637="II",'INPUT INF'!$D637=$K$2003),'INPUT INF'!$A637,"")</f>
        <v/>
      </c>
      <c r="L2638" s="100" t="str">
        <f>IF(AND('INPUT INF'!$C637="II",'INPUT INF'!$D637=$L$2003),'INPUT INF'!$A637,"")</f>
        <v/>
      </c>
      <c r="M2638" s="100" t="str">
        <f>IF(AND('INPUT INF'!$C637="II",'INPUT INF'!$D637=$M$2003),'INPUT INF'!$A637,"")</f>
        <v/>
      </c>
      <c r="N2638" s="100" t="str">
        <f t="shared" si="7502"/>
        <v/>
      </c>
      <c r="O2638" s="100" t="str">
        <f t="shared" si="7515"/>
        <v/>
      </c>
      <c r="P2638" s="100" t="str">
        <f t="shared" si="7515"/>
        <v/>
      </c>
      <c r="Q2638" s="100" t="str">
        <f t="shared" si="7515"/>
        <v/>
      </c>
      <c r="R2638" s="100" t="str">
        <f t="shared" si="7515"/>
        <v/>
      </c>
      <c r="S2638" s="100" t="str">
        <f t="shared" si="7515"/>
        <v/>
      </c>
      <c r="T2638" s="100" t="str">
        <f t="shared" si="7515"/>
        <v/>
      </c>
      <c r="U2638" s="100" t="str">
        <f t="shared" si="7515"/>
        <v/>
      </c>
      <c r="V2638" s="100" t="str">
        <f t="shared" si="7515"/>
        <v/>
      </c>
      <c r="W2638" s="100" t="str">
        <f t="shared" si="7515"/>
        <v/>
      </c>
      <c r="X2638" s="100" t="str">
        <f t="shared" si="7515"/>
        <v/>
      </c>
      <c r="Y2638" s="100" t="str">
        <f t="shared" si="7516"/>
        <v/>
      </c>
      <c r="Z2638" s="100" t="str">
        <f t="shared" si="7516"/>
        <v/>
      </c>
      <c r="AA2638" s="100" t="str">
        <f t="shared" si="7516"/>
        <v/>
      </c>
      <c r="AB2638" s="100" t="str">
        <f t="shared" si="7516"/>
        <v/>
      </c>
      <c r="AC2638" s="100" t="str">
        <f t="shared" si="7516"/>
        <v/>
      </c>
      <c r="AD2638" s="100" t="str">
        <f t="shared" si="7516"/>
        <v/>
      </c>
      <c r="AE2638" s="100" t="str">
        <f t="shared" si="7516"/>
        <v/>
      </c>
      <c r="AF2638" s="100" t="str">
        <f t="shared" si="7516"/>
        <v/>
      </c>
      <c r="AG2638" s="100" t="str">
        <f t="shared" si="7516"/>
        <v/>
      </c>
      <c r="AH2638" s="100" t="str">
        <f t="shared" si="7516"/>
        <v/>
      </c>
      <c r="AI2638" s="100" t="str">
        <f t="shared" si="7516"/>
        <v/>
      </c>
      <c r="AJ2638" s="100" t="str">
        <f t="shared" si="7516"/>
        <v/>
      </c>
      <c r="AK2638" s="100" t="str">
        <f>IFERROR(VALUE(INDEX('INPUT DATA'!$Z$5:$Z$605,MATCH(CAL!N2638,'INPUT DATA'!$A$5:$A$605,0))),"")</f>
        <v/>
      </c>
      <c r="AL2638" s="100" t="str">
        <f>IFERROR(VALUE(INDEX('INPUT DATA'!$AA$5:$AA$605,MATCH(CAL!N2638,'INPUT DATA'!$A$5:$A$605,0))),"")</f>
        <v/>
      </c>
      <c r="AM2638" s="100" t="str">
        <f t="shared" si="7513"/>
        <v/>
      </c>
      <c r="AN2638" s="100" t="str">
        <f t="shared" si="7514"/>
        <v/>
      </c>
    </row>
    <row r="2639" spans="2:40" ht="15" customHeight="1" x14ac:dyDescent="0.25">
      <c r="B2639" s="115" t="str">
        <f>IF(AND('INPUT INF'!$C638="I",'INPUT INF'!$D638=$B$2003),'INPUT INF'!$A638,"")</f>
        <v/>
      </c>
      <c r="C2639" s="115" t="str">
        <f>IF(AND('INPUT INF'!$C638="I",'INPUT INF'!$D638=$C$2003),'INPUT INF'!$A638,"")</f>
        <v/>
      </c>
      <c r="D2639" s="100" t="str">
        <f>IF(AND('INPUT INF'!$C638="I",'INPUT INF'!$D638=$D$2003),'INPUT INF'!$A638,"")</f>
        <v/>
      </c>
      <c r="E2639" s="100" t="str">
        <f>IF(AND('INPUT INF'!$C638="I",'INPUT INF'!$D638=$E$2003),'INPUT INF'!$A638,"")</f>
        <v/>
      </c>
      <c r="F2639" s="100" t="str">
        <f>IF(AND('INPUT INF'!$C638="I",'INPUT INF'!$D638=$F$2003),'INPUT INF'!$A638,"")</f>
        <v/>
      </c>
      <c r="G2639" s="100" t="str">
        <f>IF(AND('INPUT INF'!$C638="I",'INPUT INF'!$D638=$G$2003),'INPUT INF'!$A638,"")</f>
        <v/>
      </c>
      <c r="H2639" s="100" t="str">
        <f>IF(AND('INPUT INF'!$C638="II",'INPUT INF'!$D638=$H$2003),'INPUT INF'!$A638,"")</f>
        <v/>
      </c>
      <c r="I2639" s="100" t="str">
        <f>IF(AND('INPUT INF'!$C638="II",'INPUT INF'!$D638=$I$2003),'INPUT INF'!$A638,"")</f>
        <v/>
      </c>
      <c r="J2639" s="100" t="str">
        <f>IF(AND('INPUT INF'!$C638="II",'INPUT INF'!$D638=$J$2003),'INPUT INF'!$A638,"")</f>
        <v/>
      </c>
      <c r="K2639" s="100" t="str">
        <f>IF(AND('INPUT INF'!$C638="II",'INPUT INF'!$D638=$K$2003),'INPUT INF'!$A638,"")</f>
        <v/>
      </c>
      <c r="L2639" s="100" t="str">
        <f>IF(AND('INPUT INF'!$C638="II",'INPUT INF'!$D638=$L$2003),'INPUT INF'!$A638,"")</f>
        <v/>
      </c>
      <c r="M2639" s="100" t="str">
        <f>IF(AND('INPUT INF'!$C638="II",'INPUT INF'!$D638=$M$2003),'INPUT INF'!$A638,"")</f>
        <v/>
      </c>
      <c r="N2639" s="100" t="str">
        <f t="shared" si="7502"/>
        <v/>
      </c>
      <c r="O2639" s="100" t="str">
        <f t="shared" si="7515"/>
        <v/>
      </c>
      <c r="P2639" s="100" t="str">
        <f t="shared" si="7515"/>
        <v/>
      </c>
      <c r="Q2639" s="100" t="str">
        <f t="shared" si="7515"/>
        <v/>
      </c>
      <c r="R2639" s="100" t="str">
        <f t="shared" si="7515"/>
        <v/>
      </c>
      <c r="S2639" s="100" t="str">
        <f t="shared" si="7515"/>
        <v/>
      </c>
      <c r="T2639" s="100" t="str">
        <f t="shared" si="7515"/>
        <v/>
      </c>
      <c r="U2639" s="100" t="str">
        <f t="shared" si="7515"/>
        <v/>
      </c>
      <c r="V2639" s="100" t="str">
        <f t="shared" si="7515"/>
        <v/>
      </c>
      <c r="W2639" s="100" t="str">
        <f t="shared" si="7515"/>
        <v/>
      </c>
      <c r="X2639" s="100" t="str">
        <f t="shared" si="7515"/>
        <v/>
      </c>
      <c r="Y2639" s="100" t="str">
        <f t="shared" si="7516"/>
        <v/>
      </c>
      <c r="Z2639" s="100" t="str">
        <f t="shared" si="7516"/>
        <v/>
      </c>
      <c r="AA2639" s="100" t="str">
        <f t="shared" si="7516"/>
        <v/>
      </c>
      <c r="AB2639" s="100" t="str">
        <f t="shared" si="7516"/>
        <v/>
      </c>
      <c r="AC2639" s="100" t="str">
        <f t="shared" si="7516"/>
        <v/>
      </c>
      <c r="AD2639" s="100" t="str">
        <f t="shared" si="7516"/>
        <v/>
      </c>
      <c r="AE2639" s="100" t="str">
        <f t="shared" si="7516"/>
        <v/>
      </c>
      <c r="AF2639" s="100" t="str">
        <f t="shared" si="7516"/>
        <v/>
      </c>
      <c r="AG2639" s="100" t="str">
        <f t="shared" si="7516"/>
        <v/>
      </c>
      <c r="AH2639" s="100" t="str">
        <f t="shared" si="7516"/>
        <v/>
      </c>
      <c r="AI2639" s="100" t="str">
        <f t="shared" si="7516"/>
        <v/>
      </c>
      <c r="AJ2639" s="100" t="str">
        <f t="shared" si="7516"/>
        <v/>
      </c>
      <c r="AK2639" s="100" t="str">
        <f>IFERROR(VALUE(INDEX('INPUT DATA'!$Z$5:$Z$605,MATCH(CAL!N2639,'INPUT DATA'!$A$5:$A$605,0))),"")</f>
        <v/>
      </c>
      <c r="AL2639" s="100" t="str">
        <f>IFERROR(VALUE(INDEX('INPUT DATA'!$AA$5:$AA$605,MATCH(CAL!N2639,'INPUT DATA'!$A$5:$A$605,0))),"")</f>
        <v/>
      </c>
      <c r="AM2639" s="100" t="str">
        <f t="shared" si="7513"/>
        <v/>
      </c>
      <c r="AN2639" s="100" t="str">
        <f t="shared" si="7514"/>
        <v/>
      </c>
    </row>
    <row r="2640" spans="2:40" ht="15" customHeight="1" x14ac:dyDescent="0.25">
      <c r="B2640" s="115" t="str">
        <f>IF(AND('INPUT INF'!$C639="I",'INPUT INF'!$D639=$B$2003),'INPUT INF'!$A639,"")</f>
        <v/>
      </c>
      <c r="C2640" s="115" t="str">
        <f>IF(AND('INPUT INF'!$C639="I",'INPUT INF'!$D639=$C$2003),'INPUT INF'!$A639,"")</f>
        <v/>
      </c>
      <c r="D2640" s="100" t="str">
        <f>IF(AND('INPUT INF'!$C639="I",'INPUT INF'!$D639=$D$2003),'INPUT INF'!$A639,"")</f>
        <v/>
      </c>
      <c r="E2640" s="100" t="str">
        <f>IF(AND('INPUT INF'!$C639="I",'INPUT INF'!$D639=$E$2003),'INPUT INF'!$A639,"")</f>
        <v/>
      </c>
      <c r="F2640" s="100" t="str">
        <f>IF(AND('INPUT INF'!$C639="I",'INPUT INF'!$D639=$F$2003),'INPUT INF'!$A639,"")</f>
        <v/>
      </c>
      <c r="G2640" s="100" t="str">
        <f>IF(AND('INPUT INF'!$C639="I",'INPUT INF'!$D639=$G$2003),'INPUT INF'!$A639,"")</f>
        <v/>
      </c>
      <c r="H2640" s="100" t="str">
        <f>IF(AND('INPUT INF'!$C639="II",'INPUT INF'!$D639=$H$2003),'INPUT INF'!$A639,"")</f>
        <v/>
      </c>
      <c r="I2640" s="100" t="str">
        <f>IF(AND('INPUT INF'!$C639="II",'INPUT INF'!$D639=$I$2003),'INPUT INF'!$A639,"")</f>
        <v/>
      </c>
      <c r="J2640" s="100" t="str">
        <f>IF(AND('INPUT INF'!$C639="II",'INPUT INF'!$D639=$J$2003),'INPUT INF'!$A639,"")</f>
        <v/>
      </c>
      <c r="K2640" s="100" t="str">
        <f>IF(AND('INPUT INF'!$C639="II",'INPUT INF'!$D639=$K$2003),'INPUT INF'!$A639,"")</f>
        <v/>
      </c>
      <c r="L2640" s="100" t="str">
        <f>IF(AND('INPUT INF'!$C639="II",'INPUT INF'!$D639=$L$2003),'INPUT INF'!$A639,"")</f>
        <v/>
      </c>
      <c r="M2640" s="100" t="str">
        <f>IF(AND('INPUT INF'!$C639="II",'INPUT INF'!$D639=$M$2003),'INPUT INF'!$A639,"")</f>
        <v/>
      </c>
      <c r="N2640" s="100" t="str">
        <f t="shared" si="7502"/>
        <v/>
      </c>
      <c r="O2640" s="100" t="str">
        <f t="shared" si="7515"/>
        <v/>
      </c>
      <c r="P2640" s="100" t="str">
        <f t="shared" si="7515"/>
        <v/>
      </c>
      <c r="Q2640" s="100" t="str">
        <f t="shared" si="7515"/>
        <v/>
      </c>
      <c r="R2640" s="100" t="str">
        <f t="shared" si="7515"/>
        <v/>
      </c>
      <c r="S2640" s="100" t="str">
        <f t="shared" si="7515"/>
        <v/>
      </c>
      <c r="T2640" s="100" t="str">
        <f t="shared" si="7515"/>
        <v/>
      </c>
      <c r="U2640" s="100" t="str">
        <f t="shared" si="7515"/>
        <v/>
      </c>
      <c r="V2640" s="100" t="str">
        <f t="shared" si="7515"/>
        <v/>
      </c>
      <c r="W2640" s="100" t="str">
        <f t="shared" si="7515"/>
        <v/>
      </c>
      <c r="X2640" s="100" t="str">
        <f t="shared" si="7515"/>
        <v/>
      </c>
      <c r="Y2640" s="100" t="str">
        <f t="shared" si="7516"/>
        <v/>
      </c>
      <c r="Z2640" s="100" t="str">
        <f t="shared" si="7516"/>
        <v/>
      </c>
      <c r="AA2640" s="100" t="str">
        <f t="shared" si="7516"/>
        <v/>
      </c>
      <c r="AB2640" s="100" t="str">
        <f t="shared" si="7516"/>
        <v/>
      </c>
      <c r="AC2640" s="100" t="str">
        <f t="shared" si="7516"/>
        <v/>
      </c>
      <c r="AD2640" s="100" t="str">
        <f t="shared" si="7516"/>
        <v/>
      </c>
      <c r="AE2640" s="100" t="str">
        <f t="shared" si="7516"/>
        <v/>
      </c>
      <c r="AF2640" s="100" t="str">
        <f t="shared" si="7516"/>
        <v/>
      </c>
      <c r="AG2640" s="100" t="str">
        <f t="shared" si="7516"/>
        <v/>
      </c>
      <c r="AH2640" s="100" t="str">
        <f t="shared" si="7516"/>
        <v/>
      </c>
      <c r="AI2640" s="100" t="str">
        <f t="shared" si="7516"/>
        <v/>
      </c>
      <c r="AJ2640" s="100" t="str">
        <f t="shared" si="7516"/>
        <v/>
      </c>
      <c r="AK2640" s="100" t="str">
        <f>IFERROR(VALUE(INDEX('INPUT DATA'!$Z$5:$Z$605,MATCH(CAL!N2640,'INPUT DATA'!$A$5:$A$605,0))),"")</f>
        <v/>
      </c>
      <c r="AL2640" s="100" t="str">
        <f>IFERROR(VALUE(INDEX('INPUT DATA'!$AA$5:$AA$605,MATCH(CAL!N2640,'INPUT DATA'!$A$5:$A$605,0))),"")</f>
        <v/>
      </c>
      <c r="AM2640" s="100" t="str">
        <f t="shared" si="7513"/>
        <v/>
      </c>
      <c r="AN2640" s="100" t="str">
        <f t="shared" si="7514"/>
        <v/>
      </c>
    </row>
    <row r="2641" spans="2:40" ht="15" customHeight="1" x14ac:dyDescent="0.25">
      <c r="B2641" s="115" t="str">
        <f>IF(AND('INPUT INF'!$C640="I",'INPUT INF'!$D640=$B$2003),'INPUT INF'!$A640,"")</f>
        <v/>
      </c>
      <c r="C2641" s="115" t="str">
        <f>IF(AND('INPUT INF'!$C640="I",'INPUT INF'!$D640=$C$2003),'INPUT INF'!$A640,"")</f>
        <v/>
      </c>
      <c r="D2641" s="100" t="str">
        <f>IF(AND('INPUT INF'!$C640="I",'INPUT INF'!$D640=$D$2003),'INPUT INF'!$A640,"")</f>
        <v/>
      </c>
      <c r="E2641" s="100" t="str">
        <f>IF(AND('INPUT INF'!$C640="I",'INPUT INF'!$D640=$E$2003),'INPUT INF'!$A640,"")</f>
        <v/>
      </c>
      <c r="F2641" s="100" t="str">
        <f>IF(AND('INPUT INF'!$C640="I",'INPUT INF'!$D640=$F$2003),'INPUT INF'!$A640,"")</f>
        <v/>
      </c>
      <c r="G2641" s="100" t="str">
        <f>IF(AND('INPUT INF'!$C640="I",'INPUT INF'!$D640=$G$2003),'INPUT INF'!$A640,"")</f>
        <v/>
      </c>
      <c r="H2641" s="100" t="str">
        <f>IF(AND('INPUT INF'!$C640="II",'INPUT INF'!$D640=$H$2003),'INPUT INF'!$A640,"")</f>
        <v/>
      </c>
      <c r="I2641" s="100" t="str">
        <f>IF(AND('INPUT INF'!$C640="II",'INPUT INF'!$D640=$I$2003),'INPUT INF'!$A640,"")</f>
        <v/>
      </c>
      <c r="J2641" s="100" t="str">
        <f>IF(AND('INPUT INF'!$C640="II",'INPUT INF'!$D640=$J$2003),'INPUT INF'!$A640,"")</f>
        <v/>
      </c>
      <c r="K2641" s="100" t="str">
        <f>IF(AND('INPUT INF'!$C640="II",'INPUT INF'!$D640=$K$2003),'INPUT INF'!$A640,"")</f>
        <v/>
      </c>
      <c r="L2641" s="100" t="str">
        <f>IF(AND('INPUT INF'!$C640="II",'INPUT INF'!$D640=$L$2003),'INPUT INF'!$A640,"")</f>
        <v/>
      </c>
      <c r="M2641" s="100" t="str">
        <f>IF(AND('INPUT INF'!$C640="II",'INPUT INF'!$D640=$M$2003),'INPUT INF'!$A640,"")</f>
        <v/>
      </c>
      <c r="N2641" s="100" t="str">
        <f t="shared" si="7502"/>
        <v/>
      </c>
      <c r="O2641" s="100" t="str">
        <f t="shared" si="7515"/>
        <v/>
      </c>
      <c r="P2641" s="100" t="str">
        <f t="shared" si="7515"/>
        <v/>
      </c>
      <c r="Q2641" s="100" t="str">
        <f t="shared" si="7515"/>
        <v/>
      </c>
      <c r="R2641" s="100" t="str">
        <f t="shared" si="7515"/>
        <v/>
      </c>
      <c r="S2641" s="100" t="str">
        <f t="shared" si="7515"/>
        <v/>
      </c>
      <c r="T2641" s="100" t="str">
        <f t="shared" si="7515"/>
        <v/>
      </c>
      <c r="U2641" s="100" t="str">
        <f t="shared" si="7515"/>
        <v/>
      </c>
      <c r="V2641" s="100" t="str">
        <f t="shared" si="7515"/>
        <v/>
      </c>
      <c r="W2641" s="100" t="str">
        <f t="shared" si="7515"/>
        <v/>
      </c>
      <c r="X2641" s="100" t="str">
        <f t="shared" si="7515"/>
        <v/>
      </c>
      <c r="Y2641" s="100" t="str">
        <f t="shared" si="7516"/>
        <v/>
      </c>
      <c r="Z2641" s="100" t="str">
        <f t="shared" si="7516"/>
        <v/>
      </c>
      <c r="AA2641" s="100" t="str">
        <f t="shared" si="7516"/>
        <v/>
      </c>
      <c r="AB2641" s="100" t="str">
        <f t="shared" si="7516"/>
        <v/>
      </c>
      <c r="AC2641" s="100" t="str">
        <f t="shared" si="7516"/>
        <v/>
      </c>
      <c r="AD2641" s="100" t="str">
        <f t="shared" si="7516"/>
        <v/>
      </c>
      <c r="AE2641" s="100" t="str">
        <f t="shared" si="7516"/>
        <v/>
      </c>
      <c r="AF2641" s="100" t="str">
        <f t="shared" si="7516"/>
        <v/>
      </c>
      <c r="AG2641" s="100" t="str">
        <f t="shared" si="7516"/>
        <v/>
      </c>
      <c r="AH2641" s="100" t="str">
        <f t="shared" si="7516"/>
        <v/>
      </c>
      <c r="AI2641" s="100" t="str">
        <f t="shared" si="7516"/>
        <v/>
      </c>
      <c r="AJ2641" s="100" t="str">
        <f t="shared" si="7516"/>
        <v/>
      </c>
      <c r="AK2641" s="100" t="str">
        <f>IFERROR(VALUE(INDEX('INPUT DATA'!$Z$5:$Z$605,MATCH(CAL!N2641,'INPUT DATA'!$A$5:$A$605,0))),"")</f>
        <v/>
      </c>
      <c r="AL2641" s="100" t="str">
        <f>IFERROR(VALUE(INDEX('INPUT DATA'!$AA$5:$AA$605,MATCH(CAL!N2641,'INPUT DATA'!$A$5:$A$605,0))),"")</f>
        <v/>
      </c>
      <c r="AM2641" s="100" t="str">
        <f t="shared" si="7513"/>
        <v/>
      </c>
      <c r="AN2641" s="100" t="str">
        <f t="shared" si="7514"/>
        <v/>
      </c>
    </row>
    <row r="2642" spans="2:40" ht="15" customHeight="1" x14ac:dyDescent="0.25">
      <c r="B2642" s="115" t="str">
        <f>IF(AND('INPUT INF'!$C641="I",'INPUT INF'!$D641=$B$2003),'INPUT INF'!$A641,"")</f>
        <v/>
      </c>
      <c r="C2642" s="115" t="str">
        <f>IF(AND('INPUT INF'!$C641="I",'INPUT INF'!$D641=$C$2003),'INPUT INF'!$A641,"")</f>
        <v/>
      </c>
      <c r="D2642" s="100" t="str">
        <f>IF(AND('INPUT INF'!$C641="I",'INPUT INF'!$D641=$D$2003),'INPUT INF'!$A641,"")</f>
        <v/>
      </c>
      <c r="E2642" s="100" t="str">
        <f>IF(AND('INPUT INF'!$C641="I",'INPUT INF'!$D641=$E$2003),'INPUT INF'!$A641,"")</f>
        <v/>
      </c>
      <c r="F2642" s="100" t="str">
        <f>IF(AND('INPUT INF'!$C641="I",'INPUT INF'!$D641=$F$2003),'INPUT INF'!$A641,"")</f>
        <v/>
      </c>
      <c r="G2642" s="100" t="str">
        <f>IF(AND('INPUT INF'!$C641="I",'INPUT INF'!$D641=$G$2003),'INPUT INF'!$A641,"")</f>
        <v/>
      </c>
      <c r="H2642" s="100" t="str">
        <f>IF(AND('INPUT INF'!$C641="II",'INPUT INF'!$D641=$H$2003),'INPUT INF'!$A641,"")</f>
        <v/>
      </c>
      <c r="I2642" s="100" t="str">
        <f>IF(AND('INPUT INF'!$C641="II",'INPUT INF'!$D641=$I$2003),'INPUT INF'!$A641,"")</f>
        <v/>
      </c>
      <c r="J2642" s="100" t="str">
        <f>IF(AND('INPUT INF'!$C641="II",'INPUT INF'!$D641=$J$2003),'INPUT INF'!$A641,"")</f>
        <v/>
      </c>
      <c r="K2642" s="100" t="str">
        <f>IF(AND('INPUT INF'!$C641="II",'INPUT INF'!$D641=$K$2003),'INPUT INF'!$A641,"")</f>
        <v/>
      </c>
      <c r="L2642" s="100" t="str">
        <f>IF(AND('INPUT INF'!$C641="II",'INPUT INF'!$D641=$L$2003),'INPUT INF'!$A641,"")</f>
        <v/>
      </c>
      <c r="M2642" s="100" t="str">
        <f>IF(AND('INPUT INF'!$C641="II",'INPUT INF'!$D641=$M$2003),'INPUT INF'!$A641,"")</f>
        <v/>
      </c>
      <c r="N2642" s="100" t="str">
        <f t="shared" si="7502"/>
        <v/>
      </c>
      <c r="O2642" s="100" t="str">
        <f t="shared" si="7515"/>
        <v/>
      </c>
      <c r="P2642" s="100" t="str">
        <f t="shared" si="7515"/>
        <v/>
      </c>
      <c r="Q2642" s="100" t="str">
        <f t="shared" si="7515"/>
        <v/>
      </c>
      <c r="R2642" s="100" t="str">
        <f t="shared" si="7515"/>
        <v/>
      </c>
      <c r="S2642" s="100" t="str">
        <f t="shared" si="7515"/>
        <v/>
      </c>
      <c r="T2642" s="100" t="str">
        <f t="shared" si="7515"/>
        <v/>
      </c>
      <c r="U2642" s="100" t="str">
        <f t="shared" si="7515"/>
        <v/>
      </c>
      <c r="V2642" s="100" t="str">
        <f t="shared" si="7515"/>
        <v/>
      </c>
      <c r="W2642" s="100" t="str">
        <f t="shared" si="7515"/>
        <v/>
      </c>
      <c r="X2642" s="100" t="str">
        <f t="shared" si="7515"/>
        <v/>
      </c>
      <c r="Y2642" s="100" t="str">
        <f t="shared" si="7516"/>
        <v/>
      </c>
      <c r="Z2642" s="100" t="str">
        <f t="shared" si="7516"/>
        <v/>
      </c>
      <c r="AA2642" s="100" t="str">
        <f t="shared" si="7516"/>
        <v/>
      </c>
      <c r="AB2642" s="100" t="str">
        <f t="shared" si="7516"/>
        <v/>
      </c>
      <c r="AC2642" s="100" t="str">
        <f t="shared" si="7516"/>
        <v/>
      </c>
      <c r="AD2642" s="100" t="str">
        <f t="shared" si="7516"/>
        <v/>
      </c>
      <c r="AE2642" s="100" t="str">
        <f t="shared" si="7516"/>
        <v/>
      </c>
      <c r="AF2642" s="100" t="str">
        <f t="shared" si="7516"/>
        <v/>
      </c>
      <c r="AG2642" s="100" t="str">
        <f t="shared" si="7516"/>
        <v/>
      </c>
      <c r="AH2642" s="100" t="str">
        <f t="shared" si="7516"/>
        <v/>
      </c>
      <c r="AI2642" s="100" t="str">
        <f t="shared" si="7516"/>
        <v/>
      </c>
      <c r="AJ2642" s="100" t="str">
        <f t="shared" si="7516"/>
        <v/>
      </c>
      <c r="AK2642" s="100" t="str">
        <f>IFERROR(VALUE(INDEX('INPUT DATA'!$Z$5:$Z$605,MATCH(CAL!N2642,'INPUT DATA'!$A$5:$A$605,0))),"")</f>
        <v/>
      </c>
      <c r="AL2642" s="100" t="str">
        <f>IFERROR(VALUE(INDEX('INPUT DATA'!$AA$5:$AA$605,MATCH(CAL!N2642,'INPUT DATA'!$A$5:$A$605,0))),"")</f>
        <v/>
      </c>
      <c r="AM2642" s="100" t="str">
        <f t="shared" si="7513"/>
        <v/>
      </c>
      <c r="AN2642" s="100" t="str">
        <f t="shared" si="7514"/>
        <v/>
      </c>
    </row>
    <row r="2643" spans="2:40" ht="15" customHeight="1" x14ac:dyDescent="0.25">
      <c r="B2643" s="115" t="str">
        <f>IF(AND('INPUT INF'!$C642="I",'INPUT INF'!$D642=$B$2003),'INPUT INF'!$A642,"")</f>
        <v/>
      </c>
      <c r="C2643" s="115" t="str">
        <f>IF(AND('INPUT INF'!$C642="I",'INPUT INF'!$D642=$C$2003),'INPUT INF'!$A642,"")</f>
        <v/>
      </c>
      <c r="D2643" s="100" t="str">
        <f>IF(AND('INPUT INF'!$C642="I",'INPUT INF'!$D642=$D$2003),'INPUT INF'!$A642,"")</f>
        <v/>
      </c>
      <c r="E2643" s="100" t="str">
        <f>IF(AND('INPUT INF'!$C642="I",'INPUT INF'!$D642=$E$2003),'INPUT INF'!$A642,"")</f>
        <v/>
      </c>
      <c r="F2643" s="100" t="str">
        <f>IF(AND('INPUT INF'!$C642="I",'INPUT INF'!$D642=$F$2003),'INPUT INF'!$A642,"")</f>
        <v/>
      </c>
      <c r="G2643" s="100" t="str">
        <f>IF(AND('INPUT INF'!$C642="I",'INPUT INF'!$D642=$G$2003),'INPUT INF'!$A642,"")</f>
        <v/>
      </c>
      <c r="H2643" s="100" t="str">
        <f>IF(AND('INPUT INF'!$C642="II",'INPUT INF'!$D642=$H$2003),'INPUT INF'!$A642,"")</f>
        <v/>
      </c>
      <c r="I2643" s="100" t="str">
        <f>IF(AND('INPUT INF'!$C642="II",'INPUT INF'!$D642=$I$2003),'INPUT INF'!$A642,"")</f>
        <v/>
      </c>
      <c r="J2643" s="100" t="str">
        <f>IF(AND('INPUT INF'!$C642="II",'INPUT INF'!$D642=$J$2003),'INPUT INF'!$A642,"")</f>
        <v/>
      </c>
      <c r="K2643" s="100" t="str">
        <f>IF(AND('INPUT INF'!$C642="II",'INPUT INF'!$D642=$K$2003),'INPUT INF'!$A642,"")</f>
        <v/>
      </c>
      <c r="L2643" s="100" t="str">
        <f>IF(AND('INPUT INF'!$C642="II",'INPUT INF'!$D642=$L$2003),'INPUT INF'!$A642,"")</f>
        <v/>
      </c>
      <c r="M2643" s="100" t="str">
        <f>IF(AND('INPUT INF'!$C642="II",'INPUT INF'!$D642=$M$2003),'INPUT INF'!$A642,"")</f>
        <v/>
      </c>
      <c r="N2643" s="100" t="str">
        <f t="shared" si="7502"/>
        <v/>
      </c>
      <c r="O2643" s="100" t="str">
        <f t="shared" si="7515"/>
        <v/>
      </c>
      <c r="P2643" s="100" t="str">
        <f t="shared" si="7515"/>
        <v/>
      </c>
      <c r="Q2643" s="100" t="str">
        <f t="shared" si="7515"/>
        <v/>
      </c>
      <c r="R2643" s="100" t="str">
        <f t="shared" si="7515"/>
        <v/>
      </c>
      <c r="S2643" s="100" t="str">
        <f t="shared" si="7515"/>
        <v/>
      </c>
      <c r="T2643" s="100" t="str">
        <f t="shared" si="7515"/>
        <v/>
      </c>
      <c r="U2643" s="100" t="str">
        <f t="shared" si="7515"/>
        <v/>
      </c>
      <c r="V2643" s="100" t="str">
        <f t="shared" si="7515"/>
        <v/>
      </c>
      <c r="W2643" s="100" t="str">
        <f t="shared" si="7515"/>
        <v/>
      </c>
      <c r="X2643" s="100" t="str">
        <f t="shared" si="7515"/>
        <v/>
      </c>
      <c r="Y2643" s="100" t="str">
        <f t="shared" si="7516"/>
        <v/>
      </c>
      <c r="Z2643" s="100" t="str">
        <f t="shared" si="7516"/>
        <v/>
      </c>
      <c r="AA2643" s="100" t="str">
        <f t="shared" si="7516"/>
        <v/>
      </c>
      <c r="AB2643" s="100" t="str">
        <f t="shared" si="7516"/>
        <v/>
      </c>
      <c r="AC2643" s="100" t="str">
        <f t="shared" si="7516"/>
        <v/>
      </c>
      <c r="AD2643" s="100" t="str">
        <f t="shared" si="7516"/>
        <v/>
      </c>
      <c r="AE2643" s="100" t="str">
        <f t="shared" si="7516"/>
        <v/>
      </c>
      <c r="AF2643" s="100" t="str">
        <f t="shared" si="7516"/>
        <v/>
      </c>
      <c r="AG2643" s="100" t="str">
        <f t="shared" si="7516"/>
        <v/>
      </c>
      <c r="AH2643" s="100" t="str">
        <f t="shared" si="7516"/>
        <v/>
      </c>
      <c r="AI2643" s="100" t="str">
        <f t="shared" si="7516"/>
        <v/>
      </c>
      <c r="AJ2643" s="100" t="str">
        <f t="shared" si="7516"/>
        <v/>
      </c>
      <c r="AK2643" s="100" t="str">
        <f>IFERROR(VALUE(INDEX('INPUT DATA'!$Z$5:$Z$605,MATCH(CAL!N2643,'INPUT DATA'!$A$5:$A$605,0))),"")</f>
        <v/>
      </c>
      <c r="AL2643" s="100" t="str">
        <f>IFERROR(VALUE(INDEX('INPUT DATA'!$AA$5:$AA$605,MATCH(CAL!N2643,'INPUT DATA'!$A$5:$A$605,0))),"")</f>
        <v/>
      </c>
      <c r="AM2643" s="100" t="str">
        <f t="shared" si="7513"/>
        <v/>
      </c>
      <c r="AN2643" s="100" t="str">
        <f t="shared" si="7514"/>
        <v/>
      </c>
    </row>
    <row r="2644" spans="2:40" ht="15" customHeight="1" x14ac:dyDescent="0.25">
      <c r="B2644" s="115" t="str">
        <f>IF(AND('INPUT INF'!$C643="I",'INPUT INF'!$D643=$B$2003),'INPUT INF'!$A643,"")</f>
        <v/>
      </c>
      <c r="C2644" s="115" t="str">
        <f>IF(AND('INPUT INF'!$C643="I",'INPUT INF'!$D643=$C$2003),'INPUT INF'!$A643,"")</f>
        <v/>
      </c>
      <c r="D2644" s="100" t="str">
        <f>IF(AND('INPUT INF'!$C643="I",'INPUT INF'!$D643=$D$2003),'INPUT INF'!$A643,"")</f>
        <v/>
      </c>
      <c r="E2644" s="100" t="str">
        <f>IF(AND('INPUT INF'!$C643="I",'INPUT INF'!$D643=$E$2003),'INPUT INF'!$A643,"")</f>
        <v/>
      </c>
      <c r="F2644" s="100" t="str">
        <f>IF(AND('INPUT INF'!$C643="I",'INPUT INF'!$D643=$F$2003),'INPUT INF'!$A643,"")</f>
        <v/>
      </c>
      <c r="G2644" s="100" t="str">
        <f>IF(AND('INPUT INF'!$C643="I",'INPUT INF'!$D643=$G$2003),'INPUT INF'!$A643,"")</f>
        <v/>
      </c>
      <c r="H2644" s="100" t="str">
        <f>IF(AND('INPUT INF'!$C643="II",'INPUT INF'!$D643=$H$2003),'INPUT INF'!$A643,"")</f>
        <v/>
      </c>
      <c r="I2644" s="100" t="str">
        <f>IF(AND('INPUT INF'!$C643="II",'INPUT INF'!$D643=$I$2003),'INPUT INF'!$A643,"")</f>
        <v/>
      </c>
      <c r="J2644" s="100" t="str">
        <f>IF(AND('INPUT INF'!$C643="II",'INPUT INF'!$D643=$J$2003),'INPUT INF'!$A643,"")</f>
        <v/>
      </c>
      <c r="K2644" s="100" t="str">
        <f>IF(AND('INPUT INF'!$C643="II",'INPUT INF'!$D643=$K$2003),'INPUT INF'!$A643,"")</f>
        <v/>
      </c>
      <c r="L2644" s="100" t="str">
        <f>IF(AND('INPUT INF'!$C643="II",'INPUT INF'!$D643=$L$2003),'INPUT INF'!$A643,"")</f>
        <v/>
      </c>
      <c r="M2644" s="100" t="str">
        <f>IF(AND('INPUT INF'!$C643="II",'INPUT INF'!$D643=$M$2003),'INPUT INF'!$A643,"")</f>
        <v/>
      </c>
      <c r="N2644" s="100" t="str">
        <f t="shared" si="7502"/>
        <v/>
      </c>
      <c r="O2644" s="100" t="str">
        <f t="shared" ref="O2644:X2653" si="7517">VLOOKUP($N2644,$B$1003:$AA$1901,O$2003,FALSE)</f>
        <v/>
      </c>
      <c r="P2644" s="100" t="str">
        <f t="shared" si="7517"/>
        <v/>
      </c>
      <c r="Q2644" s="100" t="str">
        <f t="shared" si="7517"/>
        <v/>
      </c>
      <c r="R2644" s="100" t="str">
        <f t="shared" si="7517"/>
        <v/>
      </c>
      <c r="S2644" s="100" t="str">
        <f t="shared" si="7517"/>
        <v/>
      </c>
      <c r="T2644" s="100" t="str">
        <f t="shared" si="7517"/>
        <v/>
      </c>
      <c r="U2644" s="100" t="str">
        <f t="shared" si="7517"/>
        <v/>
      </c>
      <c r="V2644" s="100" t="str">
        <f t="shared" si="7517"/>
        <v/>
      </c>
      <c r="W2644" s="100" t="str">
        <f t="shared" si="7517"/>
        <v/>
      </c>
      <c r="X2644" s="100" t="str">
        <f t="shared" si="7517"/>
        <v/>
      </c>
      <c r="Y2644" s="100" t="str">
        <f t="shared" ref="Y2644:AJ2653" si="7518">VLOOKUP($N2644,$B$1003:$AA$1901,Y$2003,FALSE)</f>
        <v/>
      </c>
      <c r="Z2644" s="100" t="str">
        <f t="shared" si="7518"/>
        <v/>
      </c>
      <c r="AA2644" s="100" t="str">
        <f t="shared" si="7518"/>
        <v/>
      </c>
      <c r="AB2644" s="100" t="str">
        <f t="shared" si="7518"/>
        <v/>
      </c>
      <c r="AC2644" s="100" t="str">
        <f t="shared" si="7518"/>
        <v/>
      </c>
      <c r="AD2644" s="100" t="str">
        <f t="shared" si="7518"/>
        <v/>
      </c>
      <c r="AE2644" s="100" t="str">
        <f t="shared" si="7518"/>
        <v/>
      </c>
      <c r="AF2644" s="100" t="str">
        <f t="shared" si="7518"/>
        <v/>
      </c>
      <c r="AG2644" s="100" t="str">
        <f t="shared" si="7518"/>
        <v/>
      </c>
      <c r="AH2644" s="100" t="str">
        <f t="shared" si="7518"/>
        <v/>
      </c>
      <c r="AI2644" s="100" t="str">
        <f t="shared" si="7518"/>
        <v/>
      </c>
      <c r="AJ2644" s="100" t="str">
        <f t="shared" si="7518"/>
        <v/>
      </c>
      <c r="AK2644" s="100" t="str">
        <f>IFERROR(VALUE(INDEX('INPUT DATA'!$Z$5:$Z$605,MATCH(CAL!N2644,'INPUT DATA'!$A$5:$A$605,0))),"")</f>
        <v/>
      </c>
      <c r="AL2644" s="100" t="str">
        <f>IFERROR(VALUE(INDEX('INPUT DATA'!$AA$5:$AA$605,MATCH(CAL!N2644,'INPUT DATA'!$A$5:$A$605,0))),"")</f>
        <v/>
      </c>
      <c r="AM2644" s="100" t="str">
        <f t="shared" si="7513"/>
        <v/>
      </c>
      <c r="AN2644" s="100" t="str">
        <f t="shared" si="7514"/>
        <v/>
      </c>
    </row>
    <row r="2645" spans="2:40" ht="15" customHeight="1" x14ac:dyDescent="0.25">
      <c r="B2645" s="115" t="str">
        <f>IF(AND('INPUT INF'!$C644="I",'INPUT INF'!$D644=$B$2003),'INPUT INF'!$A644,"")</f>
        <v/>
      </c>
      <c r="C2645" s="115" t="str">
        <f>IF(AND('INPUT INF'!$C644="I",'INPUT INF'!$D644=$C$2003),'INPUT INF'!$A644,"")</f>
        <v/>
      </c>
      <c r="D2645" s="100" t="str">
        <f>IF(AND('INPUT INF'!$C644="I",'INPUT INF'!$D644=$D$2003),'INPUT INF'!$A644,"")</f>
        <v/>
      </c>
      <c r="E2645" s="100" t="str">
        <f>IF(AND('INPUT INF'!$C644="I",'INPUT INF'!$D644=$E$2003),'INPUT INF'!$A644,"")</f>
        <v/>
      </c>
      <c r="F2645" s="100" t="str">
        <f>IF(AND('INPUT INF'!$C644="I",'INPUT INF'!$D644=$F$2003),'INPUT INF'!$A644,"")</f>
        <v/>
      </c>
      <c r="G2645" s="100" t="str">
        <f>IF(AND('INPUT INF'!$C644="I",'INPUT INF'!$D644=$G$2003),'INPUT INF'!$A644,"")</f>
        <v/>
      </c>
      <c r="H2645" s="100" t="str">
        <f>IF(AND('INPUT INF'!$C644="II",'INPUT INF'!$D644=$H$2003),'INPUT INF'!$A644,"")</f>
        <v/>
      </c>
      <c r="I2645" s="100" t="str">
        <f>IF(AND('INPUT INF'!$C644="II",'INPUT INF'!$D644=$I$2003),'INPUT INF'!$A644,"")</f>
        <v/>
      </c>
      <c r="J2645" s="100" t="str">
        <f>IF(AND('INPUT INF'!$C644="II",'INPUT INF'!$D644=$J$2003),'INPUT INF'!$A644,"")</f>
        <v/>
      </c>
      <c r="K2645" s="100" t="str">
        <f>IF(AND('INPUT INF'!$C644="II",'INPUT INF'!$D644=$K$2003),'INPUT INF'!$A644,"")</f>
        <v/>
      </c>
      <c r="L2645" s="100" t="str">
        <f>IF(AND('INPUT INF'!$C644="II",'INPUT INF'!$D644=$L$2003),'INPUT INF'!$A644,"")</f>
        <v/>
      </c>
      <c r="M2645" s="100" t="str">
        <f>IF(AND('INPUT INF'!$C644="II",'INPUT INF'!$D644=$M$2003),'INPUT INF'!$A644,"")</f>
        <v/>
      </c>
      <c r="N2645" s="100" t="str">
        <f t="shared" ref="N2645:N2708" si="7519">B644</f>
        <v/>
      </c>
      <c r="O2645" s="100" t="str">
        <f t="shared" si="7517"/>
        <v/>
      </c>
      <c r="P2645" s="100" t="str">
        <f t="shared" si="7517"/>
        <v/>
      </c>
      <c r="Q2645" s="100" t="str">
        <f t="shared" si="7517"/>
        <v/>
      </c>
      <c r="R2645" s="100" t="str">
        <f t="shared" si="7517"/>
        <v/>
      </c>
      <c r="S2645" s="100" t="str">
        <f t="shared" si="7517"/>
        <v/>
      </c>
      <c r="T2645" s="100" t="str">
        <f t="shared" si="7517"/>
        <v/>
      </c>
      <c r="U2645" s="100" t="str">
        <f t="shared" si="7517"/>
        <v/>
      </c>
      <c r="V2645" s="100" t="str">
        <f t="shared" si="7517"/>
        <v/>
      </c>
      <c r="W2645" s="100" t="str">
        <f t="shared" si="7517"/>
        <v/>
      </c>
      <c r="X2645" s="100" t="str">
        <f t="shared" si="7517"/>
        <v/>
      </c>
      <c r="Y2645" s="100" t="str">
        <f t="shared" si="7518"/>
        <v/>
      </c>
      <c r="Z2645" s="100" t="str">
        <f t="shared" si="7518"/>
        <v/>
      </c>
      <c r="AA2645" s="100" t="str">
        <f t="shared" si="7518"/>
        <v/>
      </c>
      <c r="AB2645" s="100" t="str">
        <f t="shared" si="7518"/>
        <v/>
      </c>
      <c r="AC2645" s="100" t="str">
        <f t="shared" si="7518"/>
        <v/>
      </c>
      <c r="AD2645" s="100" t="str">
        <f t="shared" si="7518"/>
        <v/>
      </c>
      <c r="AE2645" s="100" t="str">
        <f t="shared" si="7518"/>
        <v/>
      </c>
      <c r="AF2645" s="100" t="str">
        <f t="shared" si="7518"/>
        <v/>
      </c>
      <c r="AG2645" s="100" t="str">
        <f t="shared" si="7518"/>
        <v/>
      </c>
      <c r="AH2645" s="100" t="str">
        <f t="shared" si="7518"/>
        <v/>
      </c>
      <c r="AI2645" s="100" t="str">
        <f t="shared" si="7518"/>
        <v/>
      </c>
      <c r="AJ2645" s="100" t="str">
        <f t="shared" si="7518"/>
        <v/>
      </c>
      <c r="AK2645" s="100" t="str">
        <f>IFERROR(VALUE(INDEX('INPUT DATA'!$Z$5:$Z$605,MATCH(CAL!N2645,'INPUT DATA'!$A$5:$A$605,0))),"")</f>
        <v/>
      </c>
      <c r="AL2645" s="100" t="str">
        <f>IFERROR(VALUE(INDEX('INPUT DATA'!$AA$5:$AA$605,MATCH(CAL!N2645,'INPUT DATA'!$A$5:$A$605,0))),"")</f>
        <v/>
      </c>
      <c r="AM2645" s="100" t="str">
        <f t="shared" si="7513"/>
        <v/>
      </c>
      <c r="AN2645" s="100" t="str">
        <f t="shared" si="7514"/>
        <v/>
      </c>
    </row>
    <row r="2646" spans="2:40" ht="15" customHeight="1" x14ac:dyDescent="0.25">
      <c r="B2646" s="115" t="str">
        <f>IF(AND('INPUT INF'!$C645="I",'INPUT INF'!$D645=$B$2003),'INPUT INF'!$A645,"")</f>
        <v/>
      </c>
      <c r="C2646" s="115" t="str">
        <f>IF(AND('INPUT INF'!$C645="I",'INPUT INF'!$D645=$C$2003),'INPUT INF'!$A645,"")</f>
        <v/>
      </c>
      <c r="D2646" s="100" t="str">
        <f>IF(AND('INPUT INF'!$C645="I",'INPUT INF'!$D645=$D$2003),'INPUT INF'!$A645,"")</f>
        <v/>
      </c>
      <c r="E2646" s="100" t="str">
        <f>IF(AND('INPUT INF'!$C645="I",'INPUT INF'!$D645=$E$2003),'INPUT INF'!$A645,"")</f>
        <v/>
      </c>
      <c r="F2646" s="100" t="str">
        <f>IF(AND('INPUT INF'!$C645="I",'INPUT INF'!$D645=$F$2003),'INPUT INF'!$A645,"")</f>
        <v/>
      </c>
      <c r="G2646" s="100" t="str">
        <f>IF(AND('INPUT INF'!$C645="I",'INPUT INF'!$D645=$G$2003),'INPUT INF'!$A645,"")</f>
        <v/>
      </c>
      <c r="H2646" s="100" t="str">
        <f>IF(AND('INPUT INF'!$C645="II",'INPUT INF'!$D645=$H$2003),'INPUT INF'!$A645,"")</f>
        <v/>
      </c>
      <c r="I2646" s="100" t="str">
        <f>IF(AND('INPUT INF'!$C645="II",'INPUT INF'!$D645=$I$2003),'INPUT INF'!$A645,"")</f>
        <v/>
      </c>
      <c r="J2646" s="100" t="str">
        <f>IF(AND('INPUT INF'!$C645="II",'INPUT INF'!$D645=$J$2003),'INPUT INF'!$A645,"")</f>
        <v/>
      </c>
      <c r="K2646" s="100" t="str">
        <f>IF(AND('INPUT INF'!$C645="II",'INPUT INF'!$D645=$K$2003),'INPUT INF'!$A645,"")</f>
        <v/>
      </c>
      <c r="L2646" s="100" t="str">
        <f>IF(AND('INPUT INF'!$C645="II",'INPUT INF'!$D645=$L$2003),'INPUT INF'!$A645,"")</f>
        <v/>
      </c>
      <c r="M2646" s="100" t="str">
        <f>IF(AND('INPUT INF'!$C645="II",'INPUT INF'!$D645=$M$2003),'INPUT INF'!$A645,"")</f>
        <v/>
      </c>
      <c r="N2646" s="100" t="str">
        <f t="shared" si="7519"/>
        <v/>
      </c>
      <c r="O2646" s="100" t="str">
        <f t="shared" si="7517"/>
        <v/>
      </c>
      <c r="P2646" s="100" t="str">
        <f t="shared" si="7517"/>
        <v/>
      </c>
      <c r="Q2646" s="100" t="str">
        <f t="shared" si="7517"/>
        <v/>
      </c>
      <c r="R2646" s="100" t="str">
        <f t="shared" si="7517"/>
        <v/>
      </c>
      <c r="S2646" s="100" t="str">
        <f t="shared" si="7517"/>
        <v/>
      </c>
      <c r="T2646" s="100" t="str">
        <f t="shared" si="7517"/>
        <v/>
      </c>
      <c r="U2646" s="100" t="str">
        <f t="shared" si="7517"/>
        <v/>
      </c>
      <c r="V2646" s="100" t="str">
        <f t="shared" si="7517"/>
        <v/>
      </c>
      <c r="W2646" s="100" t="str">
        <f t="shared" si="7517"/>
        <v/>
      </c>
      <c r="X2646" s="100" t="str">
        <f t="shared" si="7517"/>
        <v/>
      </c>
      <c r="Y2646" s="100" t="str">
        <f t="shared" si="7518"/>
        <v/>
      </c>
      <c r="Z2646" s="100" t="str">
        <f t="shared" si="7518"/>
        <v/>
      </c>
      <c r="AA2646" s="100" t="str">
        <f t="shared" si="7518"/>
        <v/>
      </c>
      <c r="AB2646" s="100" t="str">
        <f t="shared" si="7518"/>
        <v/>
      </c>
      <c r="AC2646" s="100" t="str">
        <f t="shared" si="7518"/>
        <v/>
      </c>
      <c r="AD2646" s="100" t="str">
        <f t="shared" si="7518"/>
        <v/>
      </c>
      <c r="AE2646" s="100" t="str">
        <f t="shared" si="7518"/>
        <v/>
      </c>
      <c r="AF2646" s="100" t="str">
        <f t="shared" si="7518"/>
        <v/>
      </c>
      <c r="AG2646" s="100" t="str">
        <f t="shared" si="7518"/>
        <v/>
      </c>
      <c r="AH2646" s="100" t="str">
        <f t="shared" si="7518"/>
        <v/>
      </c>
      <c r="AI2646" s="100" t="str">
        <f t="shared" si="7518"/>
        <v/>
      </c>
      <c r="AJ2646" s="100" t="str">
        <f t="shared" si="7518"/>
        <v/>
      </c>
      <c r="AK2646" s="100" t="str">
        <f>IFERROR(VALUE(INDEX('INPUT DATA'!$Z$5:$Z$605,MATCH(CAL!N2646,'INPUT DATA'!$A$5:$A$605,0))),"")</f>
        <v/>
      </c>
      <c r="AL2646" s="100" t="str">
        <f>IFERROR(VALUE(INDEX('INPUT DATA'!$AA$5:$AA$605,MATCH(CAL!N2646,'INPUT DATA'!$A$5:$A$605,0))),"")</f>
        <v/>
      </c>
      <c r="AM2646" s="100" t="str">
        <f t="shared" si="7513"/>
        <v/>
      </c>
      <c r="AN2646" s="100" t="str">
        <f t="shared" si="7514"/>
        <v/>
      </c>
    </row>
    <row r="2647" spans="2:40" ht="15" customHeight="1" x14ac:dyDescent="0.25">
      <c r="B2647" s="115" t="str">
        <f>IF(AND('INPUT INF'!$C646="I",'INPUT INF'!$D646=$B$2003),'INPUT INF'!$A646,"")</f>
        <v/>
      </c>
      <c r="C2647" s="115" t="str">
        <f>IF(AND('INPUT INF'!$C646="I",'INPUT INF'!$D646=$C$2003),'INPUT INF'!$A646,"")</f>
        <v/>
      </c>
      <c r="D2647" s="100" t="str">
        <f>IF(AND('INPUT INF'!$C646="I",'INPUT INF'!$D646=$D$2003),'INPUT INF'!$A646,"")</f>
        <v/>
      </c>
      <c r="E2647" s="100" t="str">
        <f>IF(AND('INPUT INF'!$C646="I",'INPUT INF'!$D646=$E$2003),'INPUT INF'!$A646,"")</f>
        <v/>
      </c>
      <c r="F2647" s="100" t="str">
        <f>IF(AND('INPUT INF'!$C646="I",'INPUT INF'!$D646=$F$2003),'INPUT INF'!$A646,"")</f>
        <v/>
      </c>
      <c r="G2647" s="100" t="str">
        <f>IF(AND('INPUT INF'!$C646="I",'INPUT INF'!$D646=$G$2003),'INPUT INF'!$A646,"")</f>
        <v/>
      </c>
      <c r="H2647" s="100" t="str">
        <f>IF(AND('INPUT INF'!$C646="II",'INPUT INF'!$D646=$H$2003),'INPUT INF'!$A646,"")</f>
        <v/>
      </c>
      <c r="I2647" s="100" t="str">
        <f>IF(AND('INPUT INF'!$C646="II",'INPUT INF'!$D646=$I$2003),'INPUT INF'!$A646,"")</f>
        <v/>
      </c>
      <c r="J2647" s="100" t="str">
        <f>IF(AND('INPUT INF'!$C646="II",'INPUT INF'!$D646=$J$2003),'INPUT INF'!$A646,"")</f>
        <v/>
      </c>
      <c r="K2647" s="100" t="str">
        <f>IF(AND('INPUT INF'!$C646="II",'INPUT INF'!$D646=$K$2003),'INPUT INF'!$A646,"")</f>
        <v/>
      </c>
      <c r="L2647" s="100" t="str">
        <f>IF(AND('INPUT INF'!$C646="II",'INPUT INF'!$D646=$L$2003),'INPUT INF'!$A646,"")</f>
        <v/>
      </c>
      <c r="M2647" s="100" t="str">
        <f>IF(AND('INPUT INF'!$C646="II",'INPUT INF'!$D646=$M$2003),'INPUT INF'!$A646,"")</f>
        <v/>
      </c>
      <c r="N2647" s="100" t="str">
        <f t="shared" si="7519"/>
        <v/>
      </c>
      <c r="O2647" s="100" t="str">
        <f t="shared" si="7517"/>
        <v/>
      </c>
      <c r="P2647" s="100" t="str">
        <f t="shared" si="7517"/>
        <v/>
      </c>
      <c r="Q2647" s="100" t="str">
        <f t="shared" si="7517"/>
        <v/>
      </c>
      <c r="R2647" s="100" t="str">
        <f t="shared" si="7517"/>
        <v/>
      </c>
      <c r="S2647" s="100" t="str">
        <f t="shared" si="7517"/>
        <v/>
      </c>
      <c r="T2647" s="100" t="str">
        <f t="shared" si="7517"/>
        <v/>
      </c>
      <c r="U2647" s="100" t="str">
        <f t="shared" si="7517"/>
        <v/>
      </c>
      <c r="V2647" s="100" t="str">
        <f t="shared" si="7517"/>
        <v/>
      </c>
      <c r="W2647" s="100" t="str">
        <f t="shared" si="7517"/>
        <v/>
      </c>
      <c r="X2647" s="100" t="str">
        <f t="shared" si="7517"/>
        <v/>
      </c>
      <c r="Y2647" s="100" t="str">
        <f t="shared" si="7518"/>
        <v/>
      </c>
      <c r="Z2647" s="100" t="str">
        <f t="shared" si="7518"/>
        <v/>
      </c>
      <c r="AA2647" s="100" t="str">
        <f t="shared" si="7518"/>
        <v/>
      </c>
      <c r="AB2647" s="100" t="str">
        <f t="shared" si="7518"/>
        <v/>
      </c>
      <c r="AC2647" s="100" t="str">
        <f t="shared" si="7518"/>
        <v/>
      </c>
      <c r="AD2647" s="100" t="str">
        <f t="shared" si="7518"/>
        <v/>
      </c>
      <c r="AE2647" s="100" t="str">
        <f t="shared" si="7518"/>
        <v/>
      </c>
      <c r="AF2647" s="100" t="str">
        <f t="shared" si="7518"/>
        <v/>
      </c>
      <c r="AG2647" s="100" t="str">
        <f t="shared" si="7518"/>
        <v/>
      </c>
      <c r="AH2647" s="100" t="str">
        <f t="shared" si="7518"/>
        <v/>
      </c>
      <c r="AI2647" s="100" t="str">
        <f t="shared" si="7518"/>
        <v/>
      </c>
      <c r="AJ2647" s="100" t="str">
        <f t="shared" si="7518"/>
        <v/>
      </c>
      <c r="AK2647" s="100" t="str">
        <f>IFERROR(VALUE(INDEX('INPUT DATA'!$Z$5:$Z$605,MATCH(CAL!N2647,'INPUT DATA'!$A$5:$A$605,0))),"")</f>
        <v/>
      </c>
      <c r="AL2647" s="100" t="str">
        <f>IFERROR(VALUE(INDEX('INPUT DATA'!$AA$5:$AA$605,MATCH(CAL!N2647,'INPUT DATA'!$A$5:$A$605,0))),"")</f>
        <v/>
      </c>
      <c r="AM2647" s="100" t="str">
        <f t="shared" si="7513"/>
        <v/>
      </c>
      <c r="AN2647" s="100" t="str">
        <f t="shared" si="7514"/>
        <v/>
      </c>
    </row>
    <row r="2648" spans="2:40" ht="15" customHeight="1" x14ac:dyDescent="0.25">
      <c r="B2648" s="115" t="str">
        <f>IF(AND('INPUT INF'!$C647="I",'INPUT INF'!$D647=$B$2003),'INPUT INF'!$A647,"")</f>
        <v/>
      </c>
      <c r="C2648" s="115" t="str">
        <f>IF(AND('INPUT INF'!$C647="I",'INPUT INF'!$D647=$C$2003),'INPUT INF'!$A647,"")</f>
        <v/>
      </c>
      <c r="D2648" s="100" t="str">
        <f>IF(AND('INPUT INF'!$C647="I",'INPUT INF'!$D647=$D$2003),'INPUT INF'!$A647,"")</f>
        <v/>
      </c>
      <c r="E2648" s="100" t="str">
        <f>IF(AND('INPUT INF'!$C647="I",'INPUT INF'!$D647=$E$2003),'INPUT INF'!$A647,"")</f>
        <v/>
      </c>
      <c r="F2648" s="100" t="str">
        <f>IF(AND('INPUT INF'!$C647="I",'INPUT INF'!$D647=$F$2003),'INPUT INF'!$A647,"")</f>
        <v/>
      </c>
      <c r="G2648" s="100" t="str">
        <f>IF(AND('INPUT INF'!$C647="I",'INPUT INF'!$D647=$G$2003),'INPUT INF'!$A647,"")</f>
        <v/>
      </c>
      <c r="H2648" s="100" t="str">
        <f>IF(AND('INPUT INF'!$C647="II",'INPUT INF'!$D647=$H$2003),'INPUT INF'!$A647,"")</f>
        <v/>
      </c>
      <c r="I2648" s="100" t="str">
        <f>IF(AND('INPUT INF'!$C647="II",'INPUT INF'!$D647=$I$2003),'INPUT INF'!$A647,"")</f>
        <v/>
      </c>
      <c r="J2648" s="100" t="str">
        <f>IF(AND('INPUT INF'!$C647="II",'INPUT INF'!$D647=$J$2003),'INPUT INF'!$A647,"")</f>
        <v/>
      </c>
      <c r="K2648" s="100" t="str">
        <f>IF(AND('INPUT INF'!$C647="II",'INPUT INF'!$D647=$K$2003),'INPUT INF'!$A647,"")</f>
        <v/>
      </c>
      <c r="L2648" s="100" t="str">
        <f>IF(AND('INPUT INF'!$C647="II",'INPUT INF'!$D647=$L$2003),'INPUT INF'!$A647,"")</f>
        <v/>
      </c>
      <c r="M2648" s="100" t="str">
        <f>IF(AND('INPUT INF'!$C647="II",'INPUT INF'!$D647=$M$2003),'INPUT INF'!$A647,"")</f>
        <v/>
      </c>
      <c r="N2648" s="100" t="str">
        <f t="shared" si="7519"/>
        <v/>
      </c>
      <c r="O2648" s="100" t="str">
        <f t="shared" si="7517"/>
        <v/>
      </c>
      <c r="P2648" s="100" t="str">
        <f t="shared" si="7517"/>
        <v/>
      </c>
      <c r="Q2648" s="100" t="str">
        <f t="shared" si="7517"/>
        <v/>
      </c>
      <c r="R2648" s="100" t="str">
        <f t="shared" si="7517"/>
        <v/>
      </c>
      <c r="S2648" s="100" t="str">
        <f t="shared" si="7517"/>
        <v/>
      </c>
      <c r="T2648" s="100" t="str">
        <f t="shared" si="7517"/>
        <v/>
      </c>
      <c r="U2648" s="100" t="str">
        <f t="shared" si="7517"/>
        <v/>
      </c>
      <c r="V2648" s="100" t="str">
        <f t="shared" si="7517"/>
        <v/>
      </c>
      <c r="W2648" s="100" t="str">
        <f t="shared" si="7517"/>
        <v/>
      </c>
      <c r="X2648" s="100" t="str">
        <f t="shared" si="7517"/>
        <v/>
      </c>
      <c r="Y2648" s="100" t="str">
        <f t="shared" si="7518"/>
        <v/>
      </c>
      <c r="Z2648" s="100" t="str">
        <f t="shared" si="7518"/>
        <v/>
      </c>
      <c r="AA2648" s="100" t="str">
        <f t="shared" si="7518"/>
        <v/>
      </c>
      <c r="AB2648" s="100" t="str">
        <f t="shared" si="7518"/>
        <v/>
      </c>
      <c r="AC2648" s="100" t="str">
        <f t="shared" si="7518"/>
        <v/>
      </c>
      <c r="AD2648" s="100" t="str">
        <f t="shared" si="7518"/>
        <v/>
      </c>
      <c r="AE2648" s="100" t="str">
        <f t="shared" si="7518"/>
        <v/>
      </c>
      <c r="AF2648" s="100" t="str">
        <f t="shared" si="7518"/>
        <v/>
      </c>
      <c r="AG2648" s="100" t="str">
        <f t="shared" si="7518"/>
        <v/>
      </c>
      <c r="AH2648" s="100" t="str">
        <f t="shared" si="7518"/>
        <v/>
      </c>
      <c r="AI2648" s="100" t="str">
        <f t="shared" si="7518"/>
        <v/>
      </c>
      <c r="AJ2648" s="100" t="str">
        <f t="shared" si="7518"/>
        <v/>
      </c>
      <c r="AK2648" s="100" t="str">
        <f>IFERROR(VALUE(INDEX('INPUT DATA'!$Z$5:$Z$605,MATCH(CAL!N2648,'INPUT DATA'!$A$5:$A$605,0))),"")</f>
        <v/>
      </c>
      <c r="AL2648" s="100" t="str">
        <f>IFERROR(VALUE(INDEX('INPUT DATA'!$AA$5:$AA$605,MATCH(CAL!N2648,'INPUT DATA'!$A$5:$A$605,0))),"")</f>
        <v/>
      </c>
      <c r="AM2648" s="100" t="str">
        <f t="shared" si="7513"/>
        <v/>
      </c>
      <c r="AN2648" s="100" t="str">
        <f t="shared" si="7514"/>
        <v/>
      </c>
    </row>
    <row r="2649" spans="2:40" ht="15" customHeight="1" x14ac:dyDescent="0.25">
      <c r="B2649" s="115" t="str">
        <f>IF(AND('INPUT INF'!$C648="I",'INPUT INF'!$D648=$B$2003),'INPUT INF'!$A648,"")</f>
        <v/>
      </c>
      <c r="C2649" s="115" t="str">
        <f>IF(AND('INPUT INF'!$C648="I",'INPUT INF'!$D648=$C$2003),'INPUT INF'!$A648,"")</f>
        <v/>
      </c>
      <c r="D2649" s="100" t="str">
        <f>IF(AND('INPUT INF'!$C648="I",'INPUT INF'!$D648=$D$2003),'INPUT INF'!$A648,"")</f>
        <v/>
      </c>
      <c r="E2649" s="100" t="str">
        <f>IF(AND('INPUT INF'!$C648="I",'INPUT INF'!$D648=$E$2003),'INPUT INF'!$A648,"")</f>
        <v/>
      </c>
      <c r="F2649" s="100" t="str">
        <f>IF(AND('INPUT INF'!$C648="I",'INPUT INF'!$D648=$F$2003),'INPUT INF'!$A648,"")</f>
        <v/>
      </c>
      <c r="G2649" s="100" t="str">
        <f>IF(AND('INPUT INF'!$C648="I",'INPUT INF'!$D648=$G$2003),'INPUT INF'!$A648,"")</f>
        <v/>
      </c>
      <c r="H2649" s="100" t="str">
        <f>IF(AND('INPUT INF'!$C648="II",'INPUT INF'!$D648=$H$2003),'INPUT INF'!$A648,"")</f>
        <v/>
      </c>
      <c r="I2649" s="100" t="str">
        <f>IF(AND('INPUT INF'!$C648="II",'INPUT INF'!$D648=$I$2003),'INPUT INF'!$A648,"")</f>
        <v/>
      </c>
      <c r="J2649" s="100" t="str">
        <f>IF(AND('INPUT INF'!$C648="II",'INPUT INF'!$D648=$J$2003),'INPUT INF'!$A648,"")</f>
        <v/>
      </c>
      <c r="K2649" s="100" t="str">
        <f>IF(AND('INPUT INF'!$C648="II",'INPUT INF'!$D648=$K$2003),'INPUT INF'!$A648,"")</f>
        <v/>
      </c>
      <c r="L2649" s="100" t="str">
        <f>IF(AND('INPUT INF'!$C648="II",'INPUT INF'!$D648=$L$2003),'INPUT INF'!$A648,"")</f>
        <v/>
      </c>
      <c r="M2649" s="100" t="str">
        <f>IF(AND('INPUT INF'!$C648="II",'INPUT INF'!$D648=$M$2003),'INPUT INF'!$A648,"")</f>
        <v/>
      </c>
      <c r="N2649" s="100" t="str">
        <f t="shared" si="7519"/>
        <v/>
      </c>
      <c r="O2649" s="100" t="str">
        <f t="shared" si="7517"/>
        <v/>
      </c>
      <c r="P2649" s="100" t="str">
        <f t="shared" si="7517"/>
        <v/>
      </c>
      <c r="Q2649" s="100" t="str">
        <f t="shared" si="7517"/>
        <v/>
      </c>
      <c r="R2649" s="100" t="str">
        <f t="shared" si="7517"/>
        <v/>
      </c>
      <c r="S2649" s="100" t="str">
        <f t="shared" si="7517"/>
        <v/>
      </c>
      <c r="T2649" s="100" t="str">
        <f t="shared" si="7517"/>
        <v/>
      </c>
      <c r="U2649" s="100" t="str">
        <f t="shared" si="7517"/>
        <v/>
      </c>
      <c r="V2649" s="100" t="str">
        <f t="shared" si="7517"/>
        <v/>
      </c>
      <c r="W2649" s="100" t="str">
        <f t="shared" si="7517"/>
        <v/>
      </c>
      <c r="X2649" s="100" t="str">
        <f t="shared" si="7517"/>
        <v/>
      </c>
      <c r="Y2649" s="100" t="str">
        <f t="shared" si="7518"/>
        <v/>
      </c>
      <c r="Z2649" s="100" t="str">
        <f t="shared" si="7518"/>
        <v/>
      </c>
      <c r="AA2649" s="100" t="str">
        <f t="shared" si="7518"/>
        <v/>
      </c>
      <c r="AB2649" s="100" t="str">
        <f t="shared" si="7518"/>
        <v/>
      </c>
      <c r="AC2649" s="100" t="str">
        <f t="shared" si="7518"/>
        <v/>
      </c>
      <c r="AD2649" s="100" t="str">
        <f t="shared" si="7518"/>
        <v/>
      </c>
      <c r="AE2649" s="100" t="str">
        <f t="shared" si="7518"/>
        <v/>
      </c>
      <c r="AF2649" s="100" t="str">
        <f t="shared" si="7518"/>
        <v/>
      </c>
      <c r="AG2649" s="100" t="str">
        <f t="shared" si="7518"/>
        <v/>
      </c>
      <c r="AH2649" s="100" t="str">
        <f t="shared" si="7518"/>
        <v/>
      </c>
      <c r="AI2649" s="100" t="str">
        <f t="shared" si="7518"/>
        <v/>
      </c>
      <c r="AJ2649" s="100" t="str">
        <f t="shared" si="7518"/>
        <v/>
      </c>
      <c r="AK2649" s="100" t="str">
        <f>IFERROR(VALUE(INDEX('INPUT DATA'!$Z$5:$Z$605,MATCH(CAL!N2649,'INPUT DATA'!$A$5:$A$605,0))),"")</f>
        <v/>
      </c>
      <c r="AL2649" s="100" t="str">
        <f>IFERROR(VALUE(INDEX('INPUT DATA'!$AA$5:$AA$605,MATCH(CAL!N2649,'INPUT DATA'!$A$5:$A$605,0))),"")</f>
        <v/>
      </c>
      <c r="AM2649" s="100" t="str">
        <f t="shared" si="7513"/>
        <v/>
      </c>
      <c r="AN2649" s="100" t="str">
        <f t="shared" si="7514"/>
        <v/>
      </c>
    </row>
    <row r="2650" spans="2:40" ht="15" customHeight="1" x14ac:dyDescent="0.25">
      <c r="B2650" s="115" t="str">
        <f>IF(AND('INPUT INF'!$C649="I",'INPUT INF'!$D649=$B$2003),'INPUT INF'!$A649,"")</f>
        <v/>
      </c>
      <c r="C2650" s="115" t="str">
        <f>IF(AND('INPUT INF'!$C649="I",'INPUT INF'!$D649=$C$2003),'INPUT INF'!$A649,"")</f>
        <v/>
      </c>
      <c r="D2650" s="100" t="str">
        <f>IF(AND('INPUT INF'!$C649="I",'INPUT INF'!$D649=$D$2003),'INPUT INF'!$A649,"")</f>
        <v/>
      </c>
      <c r="E2650" s="100" t="str">
        <f>IF(AND('INPUT INF'!$C649="I",'INPUT INF'!$D649=$E$2003),'INPUT INF'!$A649,"")</f>
        <v/>
      </c>
      <c r="F2650" s="100" t="str">
        <f>IF(AND('INPUT INF'!$C649="I",'INPUT INF'!$D649=$F$2003),'INPUT INF'!$A649,"")</f>
        <v/>
      </c>
      <c r="G2650" s="100" t="str">
        <f>IF(AND('INPUT INF'!$C649="I",'INPUT INF'!$D649=$G$2003),'INPUT INF'!$A649,"")</f>
        <v/>
      </c>
      <c r="H2650" s="100" t="str">
        <f>IF(AND('INPUT INF'!$C649="II",'INPUT INF'!$D649=$H$2003),'INPUT INF'!$A649,"")</f>
        <v/>
      </c>
      <c r="I2650" s="100" t="str">
        <f>IF(AND('INPUT INF'!$C649="II",'INPUT INF'!$D649=$I$2003),'INPUT INF'!$A649,"")</f>
        <v/>
      </c>
      <c r="J2650" s="100" t="str">
        <f>IF(AND('INPUT INF'!$C649="II",'INPUT INF'!$D649=$J$2003),'INPUT INF'!$A649,"")</f>
        <v/>
      </c>
      <c r="K2650" s="100" t="str">
        <f>IF(AND('INPUT INF'!$C649="II",'INPUT INF'!$D649=$K$2003),'INPUT INF'!$A649,"")</f>
        <v/>
      </c>
      <c r="L2650" s="100" t="str">
        <f>IF(AND('INPUT INF'!$C649="II",'INPUT INF'!$D649=$L$2003),'INPUT INF'!$A649,"")</f>
        <v/>
      </c>
      <c r="M2650" s="100" t="str">
        <f>IF(AND('INPUT INF'!$C649="II",'INPUT INF'!$D649=$M$2003),'INPUT INF'!$A649,"")</f>
        <v/>
      </c>
      <c r="N2650" s="100" t="str">
        <f t="shared" si="7519"/>
        <v/>
      </c>
      <c r="O2650" s="100" t="str">
        <f t="shared" si="7517"/>
        <v/>
      </c>
      <c r="P2650" s="100" t="str">
        <f t="shared" si="7517"/>
        <v/>
      </c>
      <c r="Q2650" s="100" t="str">
        <f t="shared" si="7517"/>
        <v/>
      </c>
      <c r="R2650" s="100" t="str">
        <f t="shared" si="7517"/>
        <v/>
      </c>
      <c r="S2650" s="100" t="str">
        <f t="shared" si="7517"/>
        <v/>
      </c>
      <c r="T2650" s="100" t="str">
        <f t="shared" si="7517"/>
        <v/>
      </c>
      <c r="U2650" s="100" t="str">
        <f t="shared" si="7517"/>
        <v/>
      </c>
      <c r="V2650" s="100" t="str">
        <f t="shared" si="7517"/>
        <v/>
      </c>
      <c r="W2650" s="100" t="str">
        <f t="shared" si="7517"/>
        <v/>
      </c>
      <c r="X2650" s="100" t="str">
        <f t="shared" si="7517"/>
        <v/>
      </c>
      <c r="Y2650" s="100" t="str">
        <f t="shared" si="7518"/>
        <v/>
      </c>
      <c r="Z2650" s="100" t="str">
        <f t="shared" si="7518"/>
        <v/>
      </c>
      <c r="AA2650" s="100" t="str">
        <f t="shared" si="7518"/>
        <v/>
      </c>
      <c r="AB2650" s="100" t="str">
        <f t="shared" si="7518"/>
        <v/>
      </c>
      <c r="AC2650" s="100" t="str">
        <f t="shared" si="7518"/>
        <v/>
      </c>
      <c r="AD2650" s="100" t="str">
        <f t="shared" si="7518"/>
        <v/>
      </c>
      <c r="AE2650" s="100" t="str">
        <f t="shared" si="7518"/>
        <v/>
      </c>
      <c r="AF2650" s="100" t="str">
        <f t="shared" si="7518"/>
        <v/>
      </c>
      <c r="AG2650" s="100" t="str">
        <f t="shared" si="7518"/>
        <v/>
      </c>
      <c r="AH2650" s="100" t="str">
        <f t="shared" si="7518"/>
        <v/>
      </c>
      <c r="AI2650" s="100" t="str">
        <f t="shared" si="7518"/>
        <v/>
      </c>
      <c r="AJ2650" s="100" t="str">
        <f t="shared" si="7518"/>
        <v/>
      </c>
      <c r="AK2650" s="100" t="str">
        <f>IFERROR(VALUE(INDEX('INPUT DATA'!$Z$5:$Z$605,MATCH(CAL!N2650,'INPUT DATA'!$A$5:$A$605,0))),"")</f>
        <v/>
      </c>
      <c r="AL2650" s="100" t="str">
        <f>IFERROR(VALUE(INDEX('INPUT DATA'!$AA$5:$AA$605,MATCH(CAL!N2650,'INPUT DATA'!$A$5:$A$605,0))),"")</f>
        <v/>
      </c>
      <c r="AM2650" s="100" t="str">
        <f t="shared" si="7513"/>
        <v/>
      </c>
      <c r="AN2650" s="100" t="str">
        <f t="shared" si="7514"/>
        <v/>
      </c>
    </row>
    <row r="2651" spans="2:40" ht="15" customHeight="1" x14ac:dyDescent="0.25">
      <c r="B2651" s="115" t="str">
        <f>IF(AND('INPUT INF'!$C650="I",'INPUT INF'!$D650=$B$2003),'INPUT INF'!$A650,"")</f>
        <v/>
      </c>
      <c r="C2651" s="115" t="str">
        <f>IF(AND('INPUT INF'!$C650="I",'INPUT INF'!$D650=$C$2003),'INPUT INF'!$A650,"")</f>
        <v/>
      </c>
      <c r="D2651" s="100" t="str">
        <f>IF(AND('INPUT INF'!$C650="I",'INPUT INF'!$D650=$D$2003),'INPUT INF'!$A650,"")</f>
        <v/>
      </c>
      <c r="E2651" s="100" t="str">
        <f>IF(AND('INPUT INF'!$C650="I",'INPUT INF'!$D650=$E$2003),'INPUT INF'!$A650,"")</f>
        <v/>
      </c>
      <c r="F2651" s="100" t="str">
        <f>IF(AND('INPUT INF'!$C650="I",'INPUT INF'!$D650=$F$2003),'INPUT INF'!$A650,"")</f>
        <v/>
      </c>
      <c r="G2651" s="100" t="str">
        <f>IF(AND('INPUT INF'!$C650="I",'INPUT INF'!$D650=$G$2003),'INPUT INF'!$A650,"")</f>
        <v/>
      </c>
      <c r="H2651" s="100" t="str">
        <f>IF(AND('INPUT INF'!$C650="II",'INPUT INF'!$D650=$H$2003),'INPUT INF'!$A650,"")</f>
        <v/>
      </c>
      <c r="I2651" s="100" t="str">
        <f>IF(AND('INPUT INF'!$C650="II",'INPUT INF'!$D650=$I$2003),'INPUT INF'!$A650,"")</f>
        <v/>
      </c>
      <c r="J2651" s="100" t="str">
        <f>IF(AND('INPUT INF'!$C650="II",'INPUT INF'!$D650=$J$2003),'INPUT INF'!$A650,"")</f>
        <v/>
      </c>
      <c r="K2651" s="100" t="str">
        <f>IF(AND('INPUT INF'!$C650="II",'INPUT INF'!$D650=$K$2003),'INPUT INF'!$A650,"")</f>
        <v/>
      </c>
      <c r="L2651" s="100" t="str">
        <f>IF(AND('INPUT INF'!$C650="II",'INPUT INF'!$D650=$L$2003),'INPUT INF'!$A650,"")</f>
        <v/>
      </c>
      <c r="M2651" s="100" t="str">
        <f>IF(AND('INPUT INF'!$C650="II",'INPUT INF'!$D650=$M$2003),'INPUT INF'!$A650,"")</f>
        <v/>
      </c>
      <c r="N2651" s="100" t="str">
        <f t="shared" si="7519"/>
        <v/>
      </c>
      <c r="O2651" s="100" t="str">
        <f t="shared" si="7517"/>
        <v/>
      </c>
      <c r="P2651" s="100" t="str">
        <f t="shared" si="7517"/>
        <v/>
      </c>
      <c r="Q2651" s="100" t="str">
        <f t="shared" si="7517"/>
        <v/>
      </c>
      <c r="R2651" s="100" t="str">
        <f t="shared" si="7517"/>
        <v/>
      </c>
      <c r="S2651" s="100" t="str">
        <f t="shared" si="7517"/>
        <v/>
      </c>
      <c r="T2651" s="100" t="str">
        <f t="shared" si="7517"/>
        <v/>
      </c>
      <c r="U2651" s="100" t="str">
        <f t="shared" si="7517"/>
        <v/>
      </c>
      <c r="V2651" s="100" t="str">
        <f t="shared" si="7517"/>
        <v/>
      </c>
      <c r="W2651" s="100" t="str">
        <f t="shared" si="7517"/>
        <v/>
      </c>
      <c r="X2651" s="100" t="str">
        <f t="shared" si="7517"/>
        <v/>
      </c>
      <c r="Y2651" s="100" t="str">
        <f t="shared" si="7518"/>
        <v/>
      </c>
      <c r="Z2651" s="100" t="str">
        <f t="shared" si="7518"/>
        <v/>
      </c>
      <c r="AA2651" s="100" t="str">
        <f t="shared" si="7518"/>
        <v/>
      </c>
      <c r="AB2651" s="100" t="str">
        <f t="shared" si="7518"/>
        <v/>
      </c>
      <c r="AC2651" s="100" t="str">
        <f t="shared" si="7518"/>
        <v/>
      </c>
      <c r="AD2651" s="100" t="str">
        <f t="shared" si="7518"/>
        <v/>
      </c>
      <c r="AE2651" s="100" t="str">
        <f t="shared" si="7518"/>
        <v/>
      </c>
      <c r="AF2651" s="100" t="str">
        <f t="shared" si="7518"/>
        <v/>
      </c>
      <c r="AG2651" s="100" t="str">
        <f t="shared" si="7518"/>
        <v/>
      </c>
      <c r="AH2651" s="100" t="str">
        <f t="shared" si="7518"/>
        <v/>
      </c>
      <c r="AI2651" s="100" t="str">
        <f t="shared" si="7518"/>
        <v/>
      </c>
      <c r="AJ2651" s="100" t="str">
        <f t="shared" si="7518"/>
        <v/>
      </c>
      <c r="AK2651" s="100" t="str">
        <f>IFERROR(VALUE(INDEX('INPUT DATA'!$Z$5:$Z$605,MATCH(CAL!N2651,'INPUT DATA'!$A$5:$A$605,0))),"")</f>
        <v/>
      </c>
      <c r="AL2651" s="100" t="str">
        <f>IFERROR(VALUE(INDEX('INPUT DATA'!$AA$5:$AA$605,MATCH(CAL!N2651,'INPUT DATA'!$A$5:$A$605,0))),"")</f>
        <v/>
      </c>
      <c r="AM2651" s="100" t="str">
        <f t="shared" si="7513"/>
        <v/>
      </c>
      <c r="AN2651" s="100" t="str">
        <f t="shared" si="7514"/>
        <v/>
      </c>
    </row>
    <row r="2652" spans="2:40" ht="15" customHeight="1" x14ac:dyDescent="0.25">
      <c r="B2652" s="115" t="str">
        <f>IF(AND('INPUT INF'!$C651="I",'INPUT INF'!$D651=$B$2003),'INPUT INF'!$A651,"")</f>
        <v/>
      </c>
      <c r="C2652" s="115" t="str">
        <f>IF(AND('INPUT INF'!$C651="I",'INPUT INF'!$D651=$C$2003),'INPUT INF'!$A651,"")</f>
        <v/>
      </c>
      <c r="D2652" s="100" t="str">
        <f>IF(AND('INPUT INF'!$C651="I",'INPUT INF'!$D651=$D$2003),'INPUT INF'!$A651,"")</f>
        <v/>
      </c>
      <c r="E2652" s="100" t="str">
        <f>IF(AND('INPUT INF'!$C651="I",'INPUT INF'!$D651=$E$2003),'INPUT INF'!$A651,"")</f>
        <v/>
      </c>
      <c r="F2652" s="100" t="str">
        <f>IF(AND('INPUT INF'!$C651="I",'INPUT INF'!$D651=$F$2003),'INPUT INF'!$A651,"")</f>
        <v/>
      </c>
      <c r="G2652" s="100" t="str">
        <f>IF(AND('INPUT INF'!$C651="I",'INPUT INF'!$D651=$G$2003),'INPUT INF'!$A651,"")</f>
        <v/>
      </c>
      <c r="H2652" s="100" t="str">
        <f>IF(AND('INPUT INF'!$C651="II",'INPUT INF'!$D651=$H$2003),'INPUT INF'!$A651,"")</f>
        <v/>
      </c>
      <c r="I2652" s="100" t="str">
        <f>IF(AND('INPUT INF'!$C651="II",'INPUT INF'!$D651=$I$2003),'INPUT INF'!$A651,"")</f>
        <v/>
      </c>
      <c r="J2652" s="100" t="str">
        <f>IF(AND('INPUT INF'!$C651="II",'INPUT INF'!$D651=$J$2003),'INPUT INF'!$A651,"")</f>
        <v/>
      </c>
      <c r="K2652" s="100" t="str">
        <f>IF(AND('INPUT INF'!$C651="II",'INPUT INF'!$D651=$K$2003),'INPUT INF'!$A651,"")</f>
        <v/>
      </c>
      <c r="L2652" s="100" t="str">
        <f>IF(AND('INPUT INF'!$C651="II",'INPUT INF'!$D651=$L$2003),'INPUT INF'!$A651,"")</f>
        <v/>
      </c>
      <c r="M2652" s="100" t="str">
        <f>IF(AND('INPUT INF'!$C651="II",'INPUT INF'!$D651=$M$2003),'INPUT INF'!$A651,"")</f>
        <v/>
      </c>
      <c r="N2652" s="100" t="str">
        <f t="shared" si="7519"/>
        <v/>
      </c>
      <c r="O2652" s="100" t="str">
        <f t="shared" si="7517"/>
        <v/>
      </c>
      <c r="P2652" s="100" t="str">
        <f t="shared" si="7517"/>
        <v/>
      </c>
      <c r="Q2652" s="100" t="str">
        <f t="shared" si="7517"/>
        <v/>
      </c>
      <c r="R2652" s="100" t="str">
        <f t="shared" si="7517"/>
        <v/>
      </c>
      <c r="S2652" s="100" t="str">
        <f t="shared" si="7517"/>
        <v/>
      </c>
      <c r="T2652" s="100" t="str">
        <f t="shared" si="7517"/>
        <v/>
      </c>
      <c r="U2652" s="100" t="str">
        <f t="shared" si="7517"/>
        <v/>
      </c>
      <c r="V2652" s="100" t="str">
        <f t="shared" si="7517"/>
        <v/>
      </c>
      <c r="W2652" s="100" t="str">
        <f t="shared" si="7517"/>
        <v/>
      </c>
      <c r="X2652" s="100" t="str">
        <f t="shared" si="7517"/>
        <v/>
      </c>
      <c r="Y2652" s="100" t="str">
        <f t="shared" si="7518"/>
        <v/>
      </c>
      <c r="Z2652" s="100" t="str">
        <f t="shared" si="7518"/>
        <v/>
      </c>
      <c r="AA2652" s="100" t="str">
        <f t="shared" si="7518"/>
        <v/>
      </c>
      <c r="AB2652" s="100" t="str">
        <f t="shared" si="7518"/>
        <v/>
      </c>
      <c r="AC2652" s="100" t="str">
        <f t="shared" si="7518"/>
        <v/>
      </c>
      <c r="AD2652" s="100" t="str">
        <f t="shared" si="7518"/>
        <v/>
      </c>
      <c r="AE2652" s="100" t="str">
        <f t="shared" si="7518"/>
        <v/>
      </c>
      <c r="AF2652" s="100" t="str">
        <f t="shared" si="7518"/>
        <v/>
      </c>
      <c r="AG2652" s="100" t="str">
        <f t="shared" si="7518"/>
        <v/>
      </c>
      <c r="AH2652" s="100" t="str">
        <f t="shared" si="7518"/>
        <v/>
      </c>
      <c r="AI2652" s="100" t="str">
        <f t="shared" si="7518"/>
        <v/>
      </c>
      <c r="AJ2652" s="100" t="str">
        <f t="shared" si="7518"/>
        <v/>
      </c>
      <c r="AK2652" s="100" t="str">
        <f>IFERROR(VALUE(INDEX('INPUT DATA'!$Z$5:$Z$605,MATCH(CAL!N2652,'INPUT DATA'!$A$5:$A$605,0))),"")</f>
        <v/>
      </c>
      <c r="AL2652" s="100" t="str">
        <f>IFERROR(VALUE(INDEX('INPUT DATA'!$AA$5:$AA$605,MATCH(CAL!N2652,'INPUT DATA'!$A$5:$A$605,0))),"")</f>
        <v/>
      </c>
      <c r="AM2652" s="100" t="str">
        <f t="shared" si="7513"/>
        <v/>
      </c>
      <c r="AN2652" s="100" t="str">
        <f t="shared" si="7514"/>
        <v/>
      </c>
    </row>
    <row r="2653" spans="2:40" ht="15" customHeight="1" x14ac:dyDescent="0.25">
      <c r="B2653" s="115" t="str">
        <f>IF(AND('INPUT INF'!$C652="I",'INPUT INF'!$D652=$B$2003),'INPUT INF'!$A652,"")</f>
        <v/>
      </c>
      <c r="C2653" s="115" t="str">
        <f>IF(AND('INPUT INF'!$C652="I",'INPUT INF'!$D652=$C$2003),'INPUT INF'!$A652,"")</f>
        <v/>
      </c>
      <c r="D2653" s="100" t="str">
        <f>IF(AND('INPUT INF'!$C652="I",'INPUT INF'!$D652=$D$2003),'INPUT INF'!$A652,"")</f>
        <v/>
      </c>
      <c r="E2653" s="100" t="str">
        <f>IF(AND('INPUT INF'!$C652="I",'INPUT INF'!$D652=$E$2003),'INPUT INF'!$A652,"")</f>
        <v/>
      </c>
      <c r="F2653" s="100" t="str">
        <f>IF(AND('INPUT INF'!$C652="I",'INPUT INF'!$D652=$F$2003),'INPUT INF'!$A652,"")</f>
        <v/>
      </c>
      <c r="G2653" s="100" t="str">
        <f>IF(AND('INPUT INF'!$C652="I",'INPUT INF'!$D652=$G$2003),'INPUT INF'!$A652,"")</f>
        <v/>
      </c>
      <c r="H2653" s="100" t="str">
        <f>IF(AND('INPUT INF'!$C652="II",'INPUT INF'!$D652=$H$2003),'INPUT INF'!$A652,"")</f>
        <v/>
      </c>
      <c r="I2653" s="100" t="str">
        <f>IF(AND('INPUT INF'!$C652="II",'INPUT INF'!$D652=$I$2003),'INPUT INF'!$A652,"")</f>
        <v/>
      </c>
      <c r="J2653" s="100" t="str">
        <f>IF(AND('INPUT INF'!$C652="II",'INPUT INF'!$D652=$J$2003),'INPUT INF'!$A652,"")</f>
        <v/>
      </c>
      <c r="K2653" s="100" t="str">
        <f>IF(AND('INPUT INF'!$C652="II",'INPUT INF'!$D652=$K$2003),'INPUT INF'!$A652,"")</f>
        <v/>
      </c>
      <c r="L2653" s="100" t="str">
        <f>IF(AND('INPUT INF'!$C652="II",'INPUT INF'!$D652=$L$2003),'INPUT INF'!$A652,"")</f>
        <v/>
      </c>
      <c r="M2653" s="100" t="str">
        <f>IF(AND('INPUT INF'!$C652="II",'INPUT INF'!$D652=$M$2003),'INPUT INF'!$A652,"")</f>
        <v/>
      </c>
      <c r="N2653" s="100" t="str">
        <f t="shared" si="7519"/>
        <v/>
      </c>
      <c r="O2653" s="100" t="str">
        <f t="shared" si="7517"/>
        <v/>
      </c>
      <c r="P2653" s="100" t="str">
        <f t="shared" si="7517"/>
        <v/>
      </c>
      <c r="Q2653" s="100" t="str">
        <f t="shared" si="7517"/>
        <v/>
      </c>
      <c r="R2653" s="100" t="str">
        <f t="shared" si="7517"/>
        <v/>
      </c>
      <c r="S2653" s="100" t="str">
        <f t="shared" si="7517"/>
        <v/>
      </c>
      <c r="T2653" s="100" t="str">
        <f t="shared" si="7517"/>
        <v/>
      </c>
      <c r="U2653" s="100" t="str">
        <f t="shared" si="7517"/>
        <v/>
      </c>
      <c r="V2653" s="100" t="str">
        <f t="shared" si="7517"/>
        <v/>
      </c>
      <c r="W2653" s="100" t="str">
        <f t="shared" si="7517"/>
        <v/>
      </c>
      <c r="X2653" s="100" t="str">
        <f t="shared" si="7517"/>
        <v/>
      </c>
      <c r="Y2653" s="100" t="str">
        <f t="shared" si="7518"/>
        <v/>
      </c>
      <c r="Z2653" s="100" t="str">
        <f t="shared" si="7518"/>
        <v/>
      </c>
      <c r="AA2653" s="100" t="str">
        <f t="shared" si="7518"/>
        <v/>
      </c>
      <c r="AB2653" s="100" t="str">
        <f t="shared" si="7518"/>
        <v/>
      </c>
      <c r="AC2653" s="100" t="str">
        <f t="shared" si="7518"/>
        <v/>
      </c>
      <c r="AD2653" s="100" t="str">
        <f t="shared" si="7518"/>
        <v/>
      </c>
      <c r="AE2653" s="100" t="str">
        <f t="shared" si="7518"/>
        <v/>
      </c>
      <c r="AF2653" s="100" t="str">
        <f t="shared" si="7518"/>
        <v/>
      </c>
      <c r="AG2653" s="100" t="str">
        <f t="shared" si="7518"/>
        <v/>
      </c>
      <c r="AH2653" s="100" t="str">
        <f t="shared" si="7518"/>
        <v/>
      </c>
      <c r="AI2653" s="100" t="str">
        <f t="shared" si="7518"/>
        <v/>
      </c>
      <c r="AJ2653" s="100" t="str">
        <f t="shared" si="7518"/>
        <v/>
      </c>
      <c r="AK2653" s="100" t="str">
        <f>IFERROR(VALUE(INDEX('INPUT DATA'!$Z$5:$Z$605,MATCH(CAL!N2653,'INPUT DATA'!$A$5:$A$605,0))),"")</f>
        <v/>
      </c>
      <c r="AL2653" s="100" t="str">
        <f>IFERROR(VALUE(INDEX('INPUT DATA'!$AA$5:$AA$605,MATCH(CAL!N2653,'INPUT DATA'!$A$5:$A$605,0))),"")</f>
        <v/>
      </c>
      <c r="AM2653" s="100" t="str">
        <f t="shared" si="7513"/>
        <v/>
      </c>
      <c r="AN2653" s="100" t="str">
        <f t="shared" si="7514"/>
        <v/>
      </c>
    </row>
    <row r="2654" spans="2:40" ht="15" customHeight="1" x14ac:dyDescent="0.25">
      <c r="B2654" s="115" t="str">
        <f>IF(AND('INPUT INF'!$C653="I",'INPUT INF'!$D653=$B$2003),'INPUT INF'!$A653,"")</f>
        <v/>
      </c>
      <c r="C2654" s="115" t="str">
        <f>IF(AND('INPUT INF'!$C653="I",'INPUT INF'!$D653=$C$2003),'INPUT INF'!$A653,"")</f>
        <v/>
      </c>
      <c r="D2654" s="100" t="str">
        <f>IF(AND('INPUT INF'!$C653="I",'INPUT INF'!$D653=$D$2003),'INPUT INF'!$A653,"")</f>
        <v/>
      </c>
      <c r="E2654" s="100" t="str">
        <f>IF(AND('INPUT INF'!$C653="I",'INPUT INF'!$D653=$E$2003),'INPUT INF'!$A653,"")</f>
        <v/>
      </c>
      <c r="F2654" s="100" t="str">
        <f>IF(AND('INPUT INF'!$C653="I",'INPUT INF'!$D653=$F$2003),'INPUT INF'!$A653,"")</f>
        <v/>
      </c>
      <c r="G2654" s="100" t="str">
        <f>IF(AND('INPUT INF'!$C653="I",'INPUT INF'!$D653=$G$2003),'INPUT INF'!$A653,"")</f>
        <v/>
      </c>
      <c r="H2654" s="100" t="str">
        <f>IF(AND('INPUT INF'!$C653="II",'INPUT INF'!$D653=$H$2003),'INPUT INF'!$A653,"")</f>
        <v/>
      </c>
      <c r="I2654" s="100" t="str">
        <f>IF(AND('INPUT INF'!$C653="II",'INPUT INF'!$D653=$I$2003),'INPUT INF'!$A653,"")</f>
        <v/>
      </c>
      <c r="J2654" s="100" t="str">
        <f>IF(AND('INPUT INF'!$C653="II",'INPUT INF'!$D653=$J$2003),'INPUT INF'!$A653,"")</f>
        <v/>
      </c>
      <c r="K2654" s="100" t="str">
        <f>IF(AND('INPUT INF'!$C653="II",'INPUT INF'!$D653=$K$2003),'INPUT INF'!$A653,"")</f>
        <v/>
      </c>
      <c r="L2654" s="100" t="str">
        <f>IF(AND('INPUT INF'!$C653="II",'INPUT INF'!$D653=$L$2003),'INPUT INF'!$A653,"")</f>
        <v/>
      </c>
      <c r="M2654" s="100" t="str">
        <f>IF(AND('INPUT INF'!$C653="II",'INPUT INF'!$D653=$M$2003),'INPUT INF'!$A653,"")</f>
        <v/>
      </c>
      <c r="N2654" s="100" t="str">
        <f t="shared" si="7519"/>
        <v/>
      </c>
      <c r="O2654" s="100" t="str">
        <f t="shared" ref="O2654:X2663" si="7520">VLOOKUP($N2654,$B$1003:$AA$1901,O$2003,FALSE)</f>
        <v/>
      </c>
      <c r="P2654" s="100" t="str">
        <f t="shared" si="7520"/>
        <v/>
      </c>
      <c r="Q2654" s="100" t="str">
        <f t="shared" si="7520"/>
        <v/>
      </c>
      <c r="R2654" s="100" t="str">
        <f t="shared" si="7520"/>
        <v/>
      </c>
      <c r="S2654" s="100" t="str">
        <f t="shared" si="7520"/>
        <v/>
      </c>
      <c r="T2654" s="100" t="str">
        <f t="shared" si="7520"/>
        <v/>
      </c>
      <c r="U2654" s="100" t="str">
        <f t="shared" si="7520"/>
        <v/>
      </c>
      <c r="V2654" s="100" t="str">
        <f t="shared" si="7520"/>
        <v/>
      </c>
      <c r="W2654" s="100" t="str">
        <f t="shared" si="7520"/>
        <v/>
      </c>
      <c r="X2654" s="100" t="str">
        <f t="shared" si="7520"/>
        <v/>
      </c>
      <c r="Y2654" s="100" t="str">
        <f t="shared" ref="Y2654:AJ2663" si="7521">VLOOKUP($N2654,$B$1003:$AA$1901,Y$2003,FALSE)</f>
        <v/>
      </c>
      <c r="Z2654" s="100" t="str">
        <f t="shared" si="7521"/>
        <v/>
      </c>
      <c r="AA2654" s="100" t="str">
        <f t="shared" si="7521"/>
        <v/>
      </c>
      <c r="AB2654" s="100" t="str">
        <f t="shared" si="7521"/>
        <v/>
      </c>
      <c r="AC2654" s="100" t="str">
        <f t="shared" si="7521"/>
        <v/>
      </c>
      <c r="AD2654" s="100" t="str">
        <f t="shared" si="7521"/>
        <v/>
      </c>
      <c r="AE2654" s="100" t="str">
        <f t="shared" si="7521"/>
        <v/>
      </c>
      <c r="AF2654" s="100" t="str">
        <f t="shared" si="7521"/>
        <v/>
      </c>
      <c r="AG2654" s="100" t="str">
        <f t="shared" si="7521"/>
        <v/>
      </c>
      <c r="AH2654" s="100" t="str">
        <f t="shared" si="7521"/>
        <v/>
      </c>
      <c r="AI2654" s="100" t="str">
        <f t="shared" si="7521"/>
        <v/>
      </c>
      <c r="AJ2654" s="100" t="str">
        <f t="shared" si="7521"/>
        <v/>
      </c>
      <c r="AK2654" s="100" t="str">
        <f>IFERROR(VALUE(INDEX('INPUT DATA'!$Z$5:$Z$605,MATCH(CAL!N2654,'INPUT DATA'!$A$5:$A$605,0))),"")</f>
        <v/>
      </c>
      <c r="AL2654" s="100" t="str">
        <f>IFERROR(VALUE(INDEX('INPUT DATA'!$AA$5:$AA$605,MATCH(CAL!N2654,'INPUT DATA'!$A$5:$A$605,0))),"")</f>
        <v/>
      </c>
      <c r="AM2654" s="100" t="str">
        <f t="shared" si="7513"/>
        <v/>
      </c>
      <c r="AN2654" s="100" t="str">
        <f t="shared" si="7514"/>
        <v/>
      </c>
    </row>
    <row r="2655" spans="2:40" ht="15" customHeight="1" x14ac:dyDescent="0.25">
      <c r="B2655" s="115" t="str">
        <f>IF(AND('INPUT INF'!$C654="I",'INPUT INF'!$D654=$B$2003),'INPUT INF'!$A654,"")</f>
        <v/>
      </c>
      <c r="C2655" s="115" t="str">
        <f>IF(AND('INPUT INF'!$C654="I",'INPUT INF'!$D654=$C$2003),'INPUT INF'!$A654,"")</f>
        <v/>
      </c>
      <c r="D2655" s="100" t="str">
        <f>IF(AND('INPUT INF'!$C654="I",'INPUT INF'!$D654=$D$2003),'INPUT INF'!$A654,"")</f>
        <v/>
      </c>
      <c r="E2655" s="100" t="str">
        <f>IF(AND('INPUT INF'!$C654="I",'INPUT INF'!$D654=$E$2003),'INPUT INF'!$A654,"")</f>
        <v/>
      </c>
      <c r="F2655" s="100" t="str">
        <f>IF(AND('INPUT INF'!$C654="I",'INPUT INF'!$D654=$F$2003),'INPUT INF'!$A654,"")</f>
        <v/>
      </c>
      <c r="G2655" s="100" t="str">
        <f>IF(AND('INPUT INF'!$C654="I",'INPUT INF'!$D654=$G$2003),'INPUT INF'!$A654,"")</f>
        <v/>
      </c>
      <c r="H2655" s="100" t="str">
        <f>IF(AND('INPUT INF'!$C654="II",'INPUT INF'!$D654=$H$2003),'INPUT INF'!$A654,"")</f>
        <v/>
      </c>
      <c r="I2655" s="100" t="str">
        <f>IF(AND('INPUT INF'!$C654="II",'INPUT INF'!$D654=$I$2003),'INPUT INF'!$A654,"")</f>
        <v/>
      </c>
      <c r="J2655" s="100" t="str">
        <f>IF(AND('INPUT INF'!$C654="II",'INPUT INF'!$D654=$J$2003),'INPUT INF'!$A654,"")</f>
        <v/>
      </c>
      <c r="K2655" s="100" t="str">
        <f>IF(AND('INPUT INF'!$C654="II",'INPUT INF'!$D654=$K$2003),'INPUT INF'!$A654,"")</f>
        <v/>
      </c>
      <c r="L2655" s="100" t="str">
        <f>IF(AND('INPUT INF'!$C654="II",'INPUT INF'!$D654=$L$2003),'INPUT INF'!$A654,"")</f>
        <v/>
      </c>
      <c r="M2655" s="100" t="str">
        <f>IF(AND('INPUT INF'!$C654="II",'INPUT INF'!$D654=$M$2003),'INPUT INF'!$A654,"")</f>
        <v/>
      </c>
      <c r="N2655" s="100" t="str">
        <f t="shared" si="7519"/>
        <v/>
      </c>
      <c r="O2655" s="100" t="str">
        <f t="shared" si="7520"/>
        <v/>
      </c>
      <c r="P2655" s="100" t="str">
        <f t="shared" si="7520"/>
        <v/>
      </c>
      <c r="Q2655" s="100" t="str">
        <f t="shared" si="7520"/>
        <v/>
      </c>
      <c r="R2655" s="100" t="str">
        <f t="shared" si="7520"/>
        <v/>
      </c>
      <c r="S2655" s="100" t="str">
        <f t="shared" si="7520"/>
        <v/>
      </c>
      <c r="T2655" s="100" t="str">
        <f t="shared" si="7520"/>
        <v/>
      </c>
      <c r="U2655" s="100" t="str">
        <f t="shared" si="7520"/>
        <v/>
      </c>
      <c r="V2655" s="100" t="str">
        <f t="shared" si="7520"/>
        <v/>
      </c>
      <c r="W2655" s="100" t="str">
        <f t="shared" si="7520"/>
        <v/>
      </c>
      <c r="X2655" s="100" t="str">
        <f t="shared" si="7520"/>
        <v/>
      </c>
      <c r="Y2655" s="100" t="str">
        <f t="shared" si="7521"/>
        <v/>
      </c>
      <c r="Z2655" s="100" t="str">
        <f t="shared" si="7521"/>
        <v/>
      </c>
      <c r="AA2655" s="100" t="str">
        <f t="shared" si="7521"/>
        <v/>
      </c>
      <c r="AB2655" s="100" t="str">
        <f t="shared" si="7521"/>
        <v/>
      </c>
      <c r="AC2655" s="100" t="str">
        <f t="shared" si="7521"/>
        <v/>
      </c>
      <c r="AD2655" s="100" t="str">
        <f t="shared" si="7521"/>
        <v/>
      </c>
      <c r="AE2655" s="100" t="str">
        <f t="shared" si="7521"/>
        <v/>
      </c>
      <c r="AF2655" s="100" t="str">
        <f t="shared" si="7521"/>
        <v/>
      </c>
      <c r="AG2655" s="100" t="str">
        <f t="shared" si="7521"/>
        <v/>
      </c>
      <c r="AH2655" s="100" t="str">
        <f t="shared" si="7521"/>
        <v/>
      </c>
      <c r="AI2655" s="100" t="str">
        <f t="shared" si="7521"/>
        <v/>
      </c>
      <c r="AJ2655" s="100" t="str">
        <f t="shared" si="7521"/>
        <v/>
      </c>
      <c r="AK2655" s="100" t="str">
        <f>IFERROR(VALUE(INDEX('INPUT DATA'!$Z$5:$Z$605,MATCH(CAL!N2655,'INPUT DATA'!$A$5:$A$605,0))),"")</f>
        <v/>
      </c>
      <c r="AL2655" s="100" t="str">
        <f>IFERROR(VALUE(INDEX('INPUT DATA'!$AA$5:$AA$605,MATCH(CAL!N2655,'INPUT DATA'!$A$5:$A$605,0))),"")</f>
        <v/>
      </c>
      <c r="AM2655" s="100" t="str">
        <f t="shared" si="7513"/>
        <v/>
      </c>
      <c r="AN2655" s="100" t="str">
        <f t="shared" si="7514"/>
        <v/>
      </c>
    </row>
    <row r="2656" spans="2:40" ht="15" customHeight="1" x14ac:dyDescent="0.25">
      <c r="B2656" s="115" t="str">
        <f>IF(AND('INPUT INF'!$C655="I",'INPUT INF'!$D655=$B$2003),'INPUT INF'!$A655,"")</f>
        <v/>
      </c>
      <c r="C2656" s="115" t="str">
        <f>IF(AND('INPUT INF'!$C655="I",'INPUT INF'!$D655=$C$2003),'INPUT INF'!$A655,"")</f>
        <v/>
      </c>
      <c r="D2656" s="100" t="str">
        <f>IF(AND('INPUT INF'!$C655="I",'INPUT INF'!$D655=$D$2003),'INPUT INF'!$A655,"")</f>
        <v/>
      </c>
      <c r="E2656" s="100" t="str">
        <f>IF(AND('INPUT INF'!$C655="I",'INPUT INF'!$D655=$E$2003),'INPUT INF'!$A655,"")</f>
        <v/>
      </c>
      <c r="F2656" s="100" t="str">
        <f>IF(AND('INPUT INF'!$C655="I",'INPUT INF'!$D655=$F$2003),'INPUT INF'!$A655,"")</f>
        <v/>
      </c>
      <c r="G2656" s="100" t="str">
        <f>IF(AND('INPUT INF'!$C655="I",'INPUT INF'!$D655=$G$2003),'INPUT INF'!$A655,"")</f>
        <v/>
      </c>
      <c r="H2656" s="100" t="str">
        <f>IF(AND('INPUT INF'!$C655="II",'INPUT INF'!$D655=$H$2003),'INPUT INF'!$A655,"")</f>
        <v/>
      </c>
      <c r="I2656" s="100" t="str">
        <f>IF(AND('INPUT INF'!$C655="II",'INPUT INF'!$D655=$I$2003),'INPUT INF'!$A655,"")</f>
        <v/>
      </c>
      <c r="J2656" s="100" t="str">
        <f>IF(AND('INPUT INF'!$C655="II",'INPUT INF'!$D655=$J$2003),'INPUT INF'!$A655,"")</f>
        <v/>
      </c>
      <c r="K2656" s="100" t="str">
        <f>IF(AND('INPUT INF'!$C655="II",'INPUT INF'!$D655=$K$2003),'INPUT INF'!$A655,"")</f>
        <v/>
      </c>
      <c r="L2656" s="100" t="str">
        <f>IF(AND('INPUT INF'!$C655="II",'INPUT INF'!$D655=$L$2003),'INPUT INF'!$A655,"")</f>
        <v/>
      </c>
      <c r="M2656" s="100" t="str">
        <f>IF(AND('INPUT INF'!$C655="II",'INPUT INF'!$D655=$M$2003),'INPUT INF'!$A655,"")</f>
        <v/>
      </c>
      <c r="N2656" s="100" t="str">
        <f t="shared" si="7519"/>
        <v/>
      </c>
      <c r="O2656" s="100" t="str">
        <f t="shared" si="7520"/>
        <v/>
      </c>
      <c r="P2656" s="100" t="str">
        <f t="shared" si="7520"/>
        <v/>
      </c>
      <c r="Q2656" s="100" t="str">
        <f t="shared" si="7520"/>
        <v/>
      </c>
      <c r="R2656" s="100" t="str">
        <f t="shared" si="7520"/>
        <v/>
      </c>
      <c r="S2656" s="100" t="str">
        <f t="shared" si="7520"/>
        <v/>
      </c>
      <c r="T2656" s="100" t="str">
        <f t="shared" si="7520"/>
        <v/>
      </c>
      <c r="U2656" s="100" t="str">
        <f t="shared" si="7520"/>
        <v/>
      </c>
      <c r="V2656" s="100" t="str">
        <f t="shared" si="7520"/>
        <v/>
      </c>
      <c r="W2656" s="100" t="str">
        <f t="shared" si="7520"/>
        <v/>
      </c>
      <c r="X2656" s="100" t="str">
        <f t="shared" si="7520"/>
        <v/>
      </c>
      <c r="Y2656" s="100" t="str">
        <f t="shared" si="7521"/>
        <v/>
      </c>
      <c r="Z2656" s="100" t="str">
        <f t="shared" si="7521"/>
        <v/>
      </c>
      <c r="AA2656" s="100" t="str">
        <f t="shared" si="7521"/>
        <v/>
      </c>
      <c r="AB2656" s="100" t="str">
        <f t="shared" si="7521"/>
        <v/>
      </c>
      <c r="AC2656" s="100" t="str">
        <f t="shared" si="7521"/>
        <v/>
      </c>
      <c r="AD2656" s="100" t="str">
        <f t="shared" si="7521"/>
        <v/>
      </c>
      <c r="AE2656" s="100" t="str">
        <f t="shared" si="7521"/>
        <v/>
      </c>
      <c r="AF2656" s="100" t="str">
        <f t="shared" si="7521"/>
        <v/>
      </c>
      <c r="AG2656" s="100" t="str">
        <f t="shared" si="7521"/>
        <v/>
      </c>
      <c r="AH2656" s="100" t="str">
        <f t="shared" si="7521"/>
        <v/>
      </c>
      <c r="AI2656" s="100" t="str">
        <f t="shared" si="7521"/>
        <v/>
      </c>
      <c r="AJ2656" s="100" t="str">
        <f t="shared" si="7521"/>
        <v/>
      </c>
      <c r="AK2656" s="100" t="str">
        <f>IFERROR(VALUE(INDEX('INPUT DATA'!$Z$5:$Z$605,MATCH(CAL!N2656,'INPUT DATA'!$A$5:$A$605,0))),"")</f>
        <v/>
      </c>
      <c r="AL2656" s="100" t="str">
        <f>IFERROR(VALUE(INDEX('INPUT DATA'!$AA$5:$AA$605,MATCH(CAL!N2656,'INPUT DATA'!$A$5:$A$605,0))),"")</f>
        <v/>
      </c>
      <c r="AM2656" s="100" t="str">
        <f t="shared" si="7513"/>
        <v/>
      </c>
      <c r="AN2656" s="100" t="str">
        <f t="shared" si="7514"/>
        <v/>
      </c>
    </row>
    <row r="2657" spans="2:40" ht="15" customHeight="1" x14ac:dyDescent="0.25">
      <c r="B2657" s="115" t="str">
        <f>IF(AND('INPUT INF'!$C656="I",'INPUT INF'!$D656=$B$2003),'INPUT INF'!$A656,"")</f>
        <v/>
      </c>
      <c r="C2657" s="115" t="str">
        <f>IF(AND('INPUT INF'!$C656="I",'INPUT INF'!$D656=$C$2003),'INPUT INF'!$A656,"")</f>
        <v/>
      </c>
      <c r="D2657" s="100" t="str">
        <f>IF(AND('INPUT INF'!$C656="I",'INPUT INF'!$D656=$D$2003),'INPUT INF'!$A656,"")</f>
        <v/>
      </c>
      <c r="E2657" s="100" t="str">
        <f>IF(AND('INPUT INF'!$C656="I",'INPUT INF'!$D656=$E$2003),'INPUT INF'!$A656,"")</f>
        <v/>
      </c>
      <c r="F2657" s="100" t="str">
        <f>IF(AND('INPUT INF'!$C656="I",'INPUT INF'!$D656=$F$2003),'INPUT INF'!$A656,"")</f>
        <v/>
      </c>
      <c r="G2657" s="100" t="str">
        <f>IF(AND('INPUT INF'!$C656="I",'INPUT INF'!$D656=$G$2003),'INPUT INF'!$A656,"")</f>
        <v/>
      </c>
      <c r="H2657" s="100" t="str">
        <f>IF(AND('INPUT INF'!$C656="II",'INPUT INF'!$D656=$H$2003),'INPUT INF'!$A656,"")</f>
        <v/>
      </c>
      <c r="I2657" s="100" t="str">
        <f>IF(AND('INPUT INF'!$C656="II",'INPUT INF'!$D656=$I$2003),'INPUT INF'!$A656,"")</f>
        <v/>
      </c>
      <c r="J2657" s="100" t="str">
        <f>IF(AND('INPUT INF'!$C656="II",'INPUT INF'!$D656=$J$2003),'INPUT INF'!$A656,"")</f>
        <v/>
      </c>
      <c r="K2657" s="100" t="str">
        <f>IF(AND('INPUT INF'!$C656="II",'INPUT INF'!$D656=$K$2003),'INPUT INF'!$A656,"")</f>
        <v/>
      </c>
      <c r="L2657" s="100" t="str">
        <f>IF(AND('INPUT INF'!$C656="II",'INPUT INF'!$D656=$L$2003),'INPUT INF'!$A656,"")</f>
        <v/>
      </c>
      <c r="M2657" s="100" t="str">
        <f>IF(AND('INPUT INF'!$C656="II",'INPUT INF'!$D656=$M$2003),'INPUT INF'!$A656,"")</f>
        <v/>
      </c>
      <c r="N2657" s="100" t="str">
        <f t="shared" si="7519"/>
        <v/>
      </c>
      <c r="O2657" s="100" t="str">
        <f t="shared" si="7520"/>
        <v/>
      </c>
      <c r="P2657" s="100" t="str">
        <f t="shared" si="7520"/>
        <v/>
      </c>
      <c r="Q2657" s="100" t="str">
        <f t="shared" si="7520"/>
        <v/>
      </c>
      <c r="R2657" s="100" t="str">
        <f t="shared" si="7520"/>
        <v/>
      </c>
      <c r="S2657" s="100" t="str">
        <f t="shared" si="7520"/>
        <v/>
      </c>
      <c r="T2657" s="100" t="str">
        <f t="shared" si="7520"/>
        <v/>
      </c>
      <c r="U2657" s="100" t="str">
        <f t="shared" si="7520"/>
        <v/>
      </c>
      <c r="V2657" s="100" t="str">
        <f t="shared" si="7520"/>
        <v/>
      </c>
      <c r="W2657" s="100" t="str">
        <f t="shared" si="7520"/>
        <v/>
      </c>
      <c r="X2657" s="100" t="str">
        <f t="shared" si="7520"/>
        <v/>
      </c>
      <c r="Y2657" s="100" t="str">
        <f t="shared" si="7521"/>
        <v/>
      </c>
      <c r="Z2657" s="100" t="str">
        <f t="shared" si="7521"/>
        <v/>
      </c>
      <c r="AA2657" s="100" t="str">
        <f t="shared" si="7521"/>
        <v/>
      </c>
      <c r="AB2657" s="100" t="str">
        <f t="shared" si="7521"/>
        <v/>
      </c>
      <c r="AC2657" s="100" t="str">
        <f t="shared" si="7521"/>
        <v/>
      </c>
      <c r="AD2657" s="100" t="str">
        <f t="shared" si="7521"/>
        <v/>
      </c>
      <c r="AE2657" s="100" t="str">
        <f t="shared" si="7521"/>
        <v/>
      </c>
      <c r="AF2657" s="100" t="str">
        <f t="shared" si="7521"/>
        <v/>
      </c>
      <c r="AG2657" s="100" t="str">
        <f t="shared" si="7521"/>
        <v/>
      </c>
      <c r="AH2657" s="100" t="str">
        <f t="shared" si="7521"/>
        <v/>
      </c>
      <c r="AI2657" s="100" t="str">
        <f t="shared" si="7521"/>
        <v/>
      </c>
      <c r="AJ2657" s="100" t="str">
        <f t="shared" si="7521"/>
        <v/>
      </c>
      <c r="AK2657" s="100" t="str">
        <f>IFERROR(VALUE(INDEX('INPUT DATA'!$Z$5:$Z$605,MATCH(CAL!N2657,'INPUT DATA'!$A$5:$A$605,0))),"")</f>
        <v/>
      </c>
      <c r="AL2657" s="100" t="str">
        <f>IFERROR(VALUE(INDEX('INPUT DATA'!$AA$5:$AA$605,MATCH(CAL!N2657,'INPUT DATA'!$A$5:$A$605,0))),"")</f>
        <v/>
      </c>
      <c r="AM2657" s="100" t="str">
        <f t="shared" si="7513"/>
        <v/>
      </c>
      <c r="AN2657" s="100" t="str">
        <f t="shared" si="7514"/>
        <v/>
      </c>
    </row>
    <row r="2658" spans="2:40" ht="15" customHeight="1" x14ac:dyDescent="0.25">
      <c r="B2658" s="115" t="str">
        <f>IF(AND('INPUT INF'!$C657="I",'INPUT INF'!$D657=$B$2003),'INPUT INF'!$A657,"")</f>
        <v/>
      </c>
      <c r="C2658" s="115" t="str">
        <f>IF(AND('INPUT INF'!$C657="I",'INPUT INF'!$D657=$C$2003),'INPUT INF'!$A657,"")</f>
        <v/>
      </c>
      <c r="D2658" s="100" t="str">
        <f>IF(AND('INPUT INF'!$C657="I",'INPUT INF'!$D657=$D$2003),'INPUT INF'!$A657,"")</f>
        <v/>
      </c>
      <c r="E2658" s="100" t="str">
        <f>IF(AND('INPUT INF'!$C657="I",'INPUT INF'!$D657=$E$2003),'INPUT INF'!$A657,"")</f>
        <v/>
      </c>
      <c r="F2658" s="100" t="str">
        <f>IF(AND('INPUT INF'!$C657="I",'INPUT INF'!$D657=$F$2003),'INPUT INF'!$A657,"")</f>
        <v/>
      </c>
      <c r="G2658" s="100" t="str">
        <f>IF(AND('INPUT INF'!$C657="I",'INPUT INF'!$D657=$G$2003),'INPUT INF'!$A657,"")</f>
        <v/>
      </c>
      <c r="H2658" s="100" t="str">
        <f>IF(AND('INPUT INF'!$C657="II",'INPUT INF'!$D657=$H$2003),'INPUT INF'!$A657,"")</f>
        <v/>
      </c>
      <c r="I2658" s="100" t="str">
        <f>IF(AND('INPUT INF'!$C657="II",'INPUT INF'!$D657=$I$2003),'INPUT INF'!$A657,"")</f>
        <v/>
      </c>
      <c r="J2658" s="100" t="str">
        <f>IF(AND('INPUT INF'!$C657="II",'INPUT INF'!$D657=$J$2003),'INPUT INF'!$A657,"")</f>
        <v/>
      </c>
      <c r="K2658" s="100" t="str">
        <f>IF(AND('INPUT INF'!$C657="II",'INPUT INF'!$D657=$K$2003),'INPUT INF'!$A657,"")</f>
        <v/>
      </c>
      <c r="L2658" s="100" t="str">
        <f>IF(AND('INPUT INF'!$C657="II",'INPUT INF'!$D657=$L$2003),'INPUT INF'!$A657,"")</f>
        <v/>
      </c>
      <c r="M2658" s="100" t="str">
        <f>IF(AND('INPUT INF'!$C657="II",'INPUT INF'!$D657=$M$2003),'INPUT INF'!$A657,"")</f>
        <v/>
      </c>
      <c r="N2658" s="100" t="str">
        <f t="shared" si="7519"/>
        <v/>
      </c>
      <c r="O2658" s="100" t="str">
        <f t="shared" si="7520"/>
        <v/>
      </c>
      <c r="P2658" s="100" t="str">
        <f t="shared" si="7520"/>
        <v/>
      </c>
      <c r="Q2658" s="100" t="str">
        <f t="shared" si="7520"/>
        <v/>
      </c>
      <c r="R2658" s="100" t="str">
        <f t="shared" si="7520"/>
        <v/>
      </c>
      <c r="S2658" s="100" t="str">
        <f t="shared" si="7520"/>
        <v/>
      </c>
      <c r="T2658" s="100" t="str">
        <f t="shared" si="7520"/>
        <v/>
      </c>
      <c r="U2658" s="100" t="str">
        <f t="shared" si="7520"/>
        <v/>
      </c>
      <c r="V2658" s="100" t="str">
        <f t="shared" si="7520"/>
        <v/>
      </c>
      <c r="W2658" s="100" t="str">
        <f t="shared" si="7520"/>
        <v/>
      </c>
      <c r="X2658" s="100" t="str">
        <f t="shared" si="7520"/>
        <v/>
      </c>
      <c r="Y2658" s="100" t="str">
        <f t="shared" si="7521"/>
        <v/>
      </c>
      <c r="Z2658" s="100" t="str">
        <f t="shared" si="7521"/>
        <v/>
      </c>
      <c r="AA2658" s="100" t="str">
        <f t="shared" si="7521"/>
        <v/>
      </c>
      <c r="AB2658" s="100" t="str">
        <f t="shared" si="7521"/>
        <v/>
      </c>
      <c r="AC2658" s="100" t="str">
        <f t="shared" si="7521"/>
        <v/>
      </c>
      <c r="AD2658" s="100" t="str">
        <f t="shared" si="7521"/>
        <v/>
      </c>
      <c r="AE2658" s="100" t="str">
        <f t="shared" si="7521"/>
        <v/>
      </c>
      <c r="AF2658" s="100" t="str">
        <f t="shared" si="7521"/>
        <v/>
      </c>
      <c r="AG2658" s="100" t="str">
        <f t="shared" si="7521"/>
        <v/>
      </c>
      <c r="AH2658" s="100" t="str">
        <f t="shared" si="7521"/>
        <v/>
      </c>
      <c r="AI2658" s="100" t="str">
        <f t="shared" si="7521"/>
        <v/>
      </c>
      <c r="AJ2658" s="100" t="str">
        <f t="shared" si="7521"/>
        <v/>
      </c>
      <c r="AK2658" s="100" t="str">
        <f>IFERROR(VALUE(INDEX('INPUT DATA'!$Z$5:$Z$605,MATCH(CAL!N2658,'INPUT DATA'!$A$5:$A$605,0))),"")</f>
        <v/>
      </c>
      <c r="AL2658" s="100" t="str">
        <f>IFERROR(VALUE(INDEX('INPUT DATA'!$AA$5:$AA$605,MATCH(CAL!N2658,'INPUT DATA'!$A$5:$A$605,0))),"")</f>
        <v/>
      </c>
      <c r="AM2658" s="100" t="str">
        <f t="shared" si="7513"/>
        <v/>
      </c>
      <c r="AN2658" s="100" t="str">
        <f t="shared" si="7514"/>
        <v/>
      </c>
    </row>
    <row r="2659" spans="2:40" ht="15" customHeight="1" x14ac:dyDescent="0.25">
      <c r="B2659" s="115" t="str">
        <f>IF(AND('INPUT INF'!$C658="I",'INPUT INF'!$D658=$B$2003),'INPUT INF'!$A658,"")</f>
        <v/>
      </c>
      <c r="C2659" s="115" t="str">
        <f>IF(AND('INPUT INF'!$C658="I",'INPUT INF'!$D658=$C$2003),'INPUT INF'!$A658,"")</f>
        <v/>
      </c>
      <c r="D2659" s="100" t="str">
        <f>IF(AND('INPUT INF'!$C658="I",'INPUT INF'!$D658=$D$2003),'INPUT INF'!$A658,"")</f>
        <v/>
      </c>
      <c r="E2659" s="100" t="str">
        <f>IF(AND('INPUT INF'!$C658="I",'INPUT INF'!$D658=$E$2003),'INPUT INF'!$A658,"")</f>
        <v/>
      </c>
      <c r="F2659" s="100" t="str">
        <f>IF(AND('INPUT INF'!$C658="I",'INPUT INF'!$D658=$F$2003),'INPUT INF'!$A658,"")</f>
        <v/>
      </c>
      <c r="G2659" s="100" t="str">
        <f>IF(AND('INPUT INF'!$C658="I",'INPUT INF'!$D658=$G$2003),'INPUT INF'!$A658,"")</f>
        <v/>
      </c>
      <c r="H2659" s="100" t="str">
        <f>IF(AND('INPUT INF'!$C658="II",'INPUT INF'!$D658=$H$2003),'INPUT INF'!$A658,"")</f>
        <v/>
      </c>
      <c r="I2659" s="100" t="str">
        <f>IF(AND('INPUT INF'!$C658="II",'INPUT INF'!$D658=$I$2003),'INPUT INF'!$A658,"")</f>
        <v/>
      </c>
      <c r="J2659" s="100" t="str">
        <f>IF(AND('INPUT INF'!$C658="II",'INPUT INF'!$D658=$J$2003),'INPUT INF'!$A658,"")</f>
        <v/>
      </c>
      <c r="K2659" s="100" t="str">
        <f>IF(AND('INPUT INF'!$C658="II",'INPUT INF'!$D658=$K$2003),'INPUT INF'!$A658,"")</f>
        <v/>
      </c>
      <c r="L2659" s="100" t="str">
        <f>IF(AND('INPUT INF'!$C658="II",'INPUT INF'!$D658=$L$2003),'INPUT INF'!$A658,"")</f>
        <v/>
      </c>
      <c r="M2659" s="100" t="str">
        <f>IF(AND('INPUT INF'!$C658="II",'INPUT INF'!$D658=$M$2003),'INPUT INF'!$A658,"")</f>
        <v/>
      </c>
      <c r="N2659" s="100" t="str">
        <f t="shared" si="7519"/>
        <v/>
      </c>
      <c r="O2659" s="100" t="str">
        <f t="shared" si="7520"/>
        <v/>
      </c>
      <c r="P2659" s="100" t="str">
        <f t="shared" si="7520"/>
        <v/>
      </c>
      <c r="Q2659" s="100" t="str">
        <f t="shared" si="7520"/>
        <v/>
      </c>
      <c r="R2659" s="100" t="str">
        <f t="shared" si="7520"/>
        <v/>
      </c>
      <c r="S2659" s="100" t="str">
        <f t="shared" si="7520"/>
        <v/>
      </c>
      <c r="T2659" s="100" t="str">
        <f t="shared" si="7520"/>
        <v/>
      </c>
      <c r="U2659" s="100" t="str">
        <f t="shared" si="7520"/>
        <v/>
      </c>
      <c r="V2659" s="100" t="str">
        <f t="shared" si="7520"/>
        <v/>
      </c>
      <c r="W2659" s="100" t="str">
        <f t="shared" si="7520"/>
        <v/>
      </c>
      <c r="X2659" s="100" t="str">
        <f t="shared" si="7520"/>
        <v/>
      </c>
      <c r="Y2659" s="100" t="str">
        <f t="shared" si="7521"/>
        <v/>
      </c>
      <c r="Z2659" s="100" t="str">
        <f t="shared" si="7521"/>
        <v/>
      </c>
      <c r="AA2659" s="100" t="str">
        <f t="shared" si="7521"/>
        <v/>
      </c>
      <c r="AB2659" s="100" t="str">
        <f t="shared" si="7521"/>
        <v/>
      </c>
      <c r="AC2659" s="100" t="str">
        <f t="shared" si="7521"/>
        <v/>
      </c>
      <c r="AD2659" s="100" t="str">
        <f t="shared" si="7521"/>
        <v/>
      </c>
      <c r="AE2659" s="100" t="str">
        <f t="shared" si="7521"/>
        <v/>
      </c>
      <c r="AF2659" s="100" t="str">
        <f t="shared" si="7521"/>
        <v/>
      </c>
      <c r="AG2659" s="100" t="str">
        <f t="shared" si="7521"/>
        <v/>
      </c>
      <c r="AH2659" s="100" t="str">
        <f t="shared" si="7521"/>
        <v/>
      </c>
      <c r="AI2659" s="100" t="str">
        <f t="shared" si="7521"/>
        <v/>
      </c>
      <c r="AJ2659" s="100" t="str">
        <f t="shared" si="7521"/>
        <v/>
      </c>
      <c r="AK2659" s="100" t="str">
        <f>IFERROR(VALUE(INDEX('INPUT DATA'!$Z$5:$Z$605,MATCH(CAL!N2659,'INPUT DATA'!$A$5:$A$605,0))),"")</f>
        <v/>
      </c>
      <c r="AL2659" s="100" t="str">
        <f>IFERROR(VALUE(INDEX('INPUT DATA'!$AA$5:$AA$605,MATCH(CAL!N2659,'INPUT DATA'!$A$5:$A$605,0))),"")</f>
        <v/>
      </c>
      <c r="AM2659" s="100" t="str">
        <f t="shared" si="7513"/>
        <v/>
      </c>
      <c r="AN2659" s="100" t="str">
        <f t="shared" si="7514"/>
        <v/>
      </c>
    </row>
    <row r="2660" spans="2:40" ht="15" customHeight="1" x14ac:dyDescent="0.25">
      <c r="B2660" s="115" t="str">
        <f>IF(AND('INPUT INF'!$C659="I",'INPUT INF'!$D659=$B$2003),'INPUT INF'!$A659,"")</f>
        <v/>
      </c>
      <c r="C2660" s="115" t="str">
        <f>IF(AND('INPUT INF'!$C659="I",'INPUT INF'!$D659=$C$2003),'INPUT INF'!$A659,"")</f>
        <v/>
      </c>
      <c r="D2660" s="100" t="str">
        <f>IF(AND('INPUT INF'!$C659="I",'INPUT INF'!$D659=$D$2003),'INPUT INF'!$A659,"")</f>
        <v/>
      </c>
      <c r="E2660" s="100" t="str">
        <f>IF(AND('INPUT INF'!$C659="I",'INPUT INF'!$D659=$E$2003),'INPUT INF'!$A659,"")</f>
        <v/>
      </c>
      <c r="F2660" s="100" t="str">
        <f>IF(AND('INPUT INF'!$C659="I",'INPUT INF'!$D659=$F$2003),'INPUT INF'!$A659,"")</f>
        <v/>
      </c>
      <c r="G2660" s="100" t="str">
        <f>IF(AND('INPUT INF'!$C659="I",'INPUT INF'!$D659=$G$2003),'INPUT INF'!$A659,"")</f>
        <v/>
      </c>
      <c r="H2660" s="100" t="str">
        <f>IF(AND('INPUT INF'!$C659="II",'INPUT INF'!$D659=$H$2003),'INPUT INF'!$A659,"")</f>
        <v/>
      </c>
      <c r="I2660" s="100" t="str">
        <f>IF(AND('INPUT INF'!$C659="II",'INPUT INF'!$D659=$I$2003),'INPUT INF'!$A659,"")</f>
        <v/>
      </c>
      <c r="J2660" s="100" t="str">
        <f>IF(AND('INPUT INF'!$C659="II",'INPUT INF'!$D659=$J$2003),'INPUT INF'!$A659,"")</f>
        <v/>
      </c>
      <c r="K2660" s="100" t="str">
        <f>IF(AND('INPUT INF'!$C659="II",'INPUT INF'!$D659=$K$2003),'INPUT INF'!$A659,"")</f>
        <v/>
      </c>
      <c r="L2660" s="100" t="str">
        <f>IF(AND('INPUT INF'!$C659="II",'INPUT INF'!$D659=$L$2003),'INPUT INF'!$A659,"")</f>
        <v/>
      </c>
      <c r="M2660" s="100" t="str">
        <f>IF(AND('INPUT INF'!$C659="II",'INPUT INF'!$D659=$M$2003),'INPUT INF'!$A659,"")</f>
        <v/>
      </c>
      <c r="N2660" s="100" t="str">
        <f t="shared" si="7519"/>
        <v/>
      </c>
      <c r="O2660" s="100" t="str">
        <f t="shared" si="7520"/>
        <v/>
      </c>
      <c r="P2660" s="100" t="str">
        <f t="shared" si="7520"/>
        <v/>
      </c>
      <c r="Q2660" s="100" t="str">
        <f t="shared" si="7520"/>
        <v/>
      </c>
      <c r="R2660" s="100" t="str">
        <f t="shared" si="7520"/>
        <v/>
      </c>
      <c r="S2660" s="100" t="str">
        <f t="shared" si="7520"/>
        <v/>
      </c>
      <c r="T2660" s="100" t="str">
        <f t="shared" si="7520"/>
        <v/>
      </c>
      <c r="U2660" s="100" t="str">
        <f t="shared" si="7520"/>
        <v/>
      </c>
      <c r="V2660" s="100" t="str">
        <f t="shared" si="7520"/>
        <v/>
      </c>
      <c r="W2660" s="100" t="str">
        <f t="shared" si="7520"/>
        <v/>
      </c>
      <c r="X2660" s="100" t="str">
        <f t="shared" si="7520"/>
        <v/>
      </c>
      <c r="Y2660" s="100" t="str">
        <f t="shared" si="7521"/>
        <v/>
      </c>
      <c r="Z2660" s="100" t="str">
        <f t="shared" si="7521"/>
        <v/>
      </c>
      <c r="AA2660" s="100" t="str">
        <f t="shared" si="7521"/>
        <v/>
      </c>
      <c r="AB2660" s="100" t="str">
        <f t="shared" si="7521"/>
        <v/>
      </c>
      <c r="AC2660" s="100" t="str">
        <f t="shared" si="7521"/>
        <v/>
      </c>
      <c r="AD2660" s="100" t="str">
        <f t="shared" si="7521"/>
        <v/>
      </c>
      <c r="AE2660" s="100" t="str">
        <f t="shared" si="7521"/>
        <v/>
      </c>
      <c r="AF2660" s="100" t="str">
        <f t="shared" si="7521"/>
        <v/>
      </c>
      <c r="AG2660" s="100" t="str">
        <f t="shared" si="7521"/>
        <v/>
      </c>
      <c r="AH2660" s="100" t="str">
        <f t="shared" si="7521"/>
        <v/>
      </c>
      <c r="AI2660" s="100" t="str">
        <f t="shared" si="7521"/>
        <v/>
      </c>
      <c r="AJ2660" s="100" t="str">
        <f t="shared" si="7521"/>
        <v/>
      </c>
      <c r="AK2660" s="100" t="str">
        <f>IFERROR(VALUE(INDEX('INPUT DATA'!$Z$5:$Z$605,MATCH(CAL!N2660,'INPUT DATA'!$A$5:$A$605,0))),"")</f>
        <v/>
      </c>
      <c r="AL2660" s="100" t="str">
        <f>IFERROR(VALUE(INDEX('INPUT DATA'!$AA$5:$AA$605,MATCH(CAL!N2660,'INPUT DATA'!$A$5:$A$605,0))),"")</f>
        <v/>
      </c>
      <c r="AM2660" s="100" t="str">
        <f t="shared" si="7513"/>
        <v/>
      </c>
      <c r="AN2660" s="100" t="str">
        <f t="shared" si="7514"/>
        <v/>
      </c>
    </row>
    <row r="2661" spans="2:40" ht="15" customHeight="1" x14ac:dyDescent="0.25">
      <c r="B2661" s="115" t="str">
        <f>IF(AND('INPUT INF'!$C660="I",'INPUT INF'!$D660=$B$2003),'INPUT INF'!$A660,"")</f>
        <v/>
      </c>
      <c r="C2661" s="115" t="str">
        <f>IF(AND('INPUT INF'!$C660="I",'INPUT INF'!$D660=$C$2003),'INPUT INF'!$A660,"")</f>
        <v/>
      </c>
      <c r="D2661" s="100" t="str">
        <f>IF(AND('INPUT INF'!$C660="I",'INPUT INF'!$D660=$D$2003),'INPUT INF'!$A660,"")</f>
        <v/>
      </c>
      <c r="E2661" s="100" t="str">
        <f>IF(AND('INPUT INF'!$C660="I",'INPUT INF'!$D660=$E$2003),'INPUT INF'!$A660,"")</f>
        <v/>
      </c>
      <c r="F2661" s="100" t="str">
        <f>IF(AND('INPUT INF'!$C660="I",'INPUT INF'!$D660=$F$2003),'INPUT INF'!$A660,"")</f>
        <v/>
      </c>
      <c r="G2661" s="100" t="str">
        <f>IF(AND('INPUT INF'!$C660="I",'INPUT INF'!$D660=$G$2003),'INPUT INF'!$A660,"")</f>
        <v/>
      </c>
      <c r="H2661" s="100" t="str">
        <f>IF(AND('INPUT INF'!$C660="II",'INPUT INF'!$D660=$H$2003),'INPUT INF'!$A660,"")</f>
        <v/>
      </c>
      <c r="I2661" s="100" t="str">
        <f>IF(AND('INPUT INF'!$C660="II",'INPUT INF'!$D660=$I$2003),'INPUT INF'!$A660,"")</f>
        <v/>
      </c>
      <c r="J2661" s="100" t="str">
        <f>IF(AND('INPUT INF'!$C660="II",'INPUT INF'!$D660=$J$2003),'INPUT INF'!$A660,"")</f>
        <v/>
      </c>
      <c r="K2661" s="100" t="str">
        <f>IF(AND('INPUT INF'!$C660="II",'INPUT INF'!$D660=$K$2003),'INPUT INF'!$A660,"")</f>
        <v/>
      </c>
      <c r="L2661" s="100" t="str">
        <f>IF(AND('INPUT INF'!$C660="II",'INPUT INF'!$D660=$L$2003),'INPUT INF'!$A660,"")</f>
        <v/>
      </c>
      <c r="M2661" s="100" t="str">
        <f>IF(AND('INPUT INF'!$C660="II",'INPUT INF'!$D660=$M$2003),'INPUT INF'!$A660,"")</f>
        <v/>
      </c>
      <c r="N2661" s="100" t="str">
        <f t="shared" si="7519"/>
        <v/>
      </c>
      <c r="O2661" s="100" t="str">
        <f t="shared" si="7520"/>
        <v/>
      </c>
      <c r="P2661" s="100" t="str">
        <f t="shared" si="7520"/>
        <v/>
      </c>
      <c r="Q2661" s="100" t="str">
        <f t="shared" si="7520"/>
        <v/>
      </c>
      <c r="R2661" s="100" t="str">
        <f t="shared" si="7520"/>
        <v/>
      </c>
      <c r="S2661" s="100" t="str">
        <f t="shared" si="7520"/>
        <v/>
      </c>
      <c r="T2661" s="100" t="str">
        <f t="shared" si="7520"/>
        <v/>
      </c>
      <c r="U2661" s="100" t="str">
        <f t="shared" si="7520"/>
        <v/>
      </c>
      <c r="V2661" s="100" t="str">
        <f t="shared" si="7520"/>
        <v/>
      </c>
      <c r="W2661" s="100" t="str">
        <f t="shared" si="7520"/>
        <v/>
      </c>
      <c r="X2661" s="100" t="str">
        <f t="shared" si="7520"/>
        <v/>
      </c>
      <c r="Y2661" s="100" t="str">
        <f t="shared" si="7521"/>
        <v/>
      </c>
      <c r="Z2661" s="100" t="str">
        <f t="shared" si="7521"/>
        <v/>
      </c>
      <c r="AA2661" s="100" t="str">
        <f t="shared" si="7521"/>
        <v/>
      </c>
      <c r="AB2661" s="100" t="str">
        <f t="shared" si="7521"/>
        <v/>
      </c>
      <c r="AC2661" s="100" t="str">
        <f t="shared" si="7521"/>
        <v/>
      </c>
      <c r="AD2661" s="100" t="str">
        <f t="shared" si="7521"/>
        <v/>
      </c>
      <c r="AE2661" s="100" t="str">
        <f t="shared" si="7521"/>
        <v/>
      </c>
      <c r="AF2661" s="100" t="str">
        <f t="shared" si="7521"/>
        <v/>
      </c>
      <c r="AG2661" s="100" t="str">
        <f t="shared" si="7521"/>
        <v/>
      </c>
      <c r="AH2661" s="100" t="str">
        <f t="shared" si="7521"/>
        <v/>
      </c>
      <c r="AI2661" s="100" t="str">
        <f t="shared" si="7521"/>
        <v/>
      </c>
      <c r="AJ2661" s="100" t="str">
        <f t="shared" si="7521"/>
        <v/>
      </c>
      <c r="AK2661" s="100" t="str">
        <f>IFERROR(VALUE(INDEX('INPUT DATA'!$Z$5:$Z$605,MATCH(CAL!N2661,'INPUT DATA'!$A$5:$A$605,0))),"")</f>
        <v/>
      </c>
      <c r="AL2661" s="100" t="str">
        <f>IFERROR(VALUE(INDEX('INPUT DATA'!$AA$5:$AA$605,MATCH(CAL!N2661,'INPUT DATA'!$A$5:$A$605,0))),"")</f>
        <v/>
      </c>
      <c r="AM2661" s="100" t="str">
        <f t="shared" si="7513"/>
        <v/>
      </c>
      <c r="AN2661" s="100" t="str">
        <f t="shared" si="7514"/>
        <v/>
      </c>
    </row>
    <row r="2662" spans="2:40" ht="15" customHeight="1" x14ac:dyDescent="0.25">
      <c r="B2662" s="115" t="str">
        <f>IF(AND('INPUT INF'!$C661="I",'INPUT INF'!$D661=$B$2003),'INPUT INF'!$A661,"")</f>
        <v/>
      </c>
      <c r="C2662" s="115" t="str">
        <f>IF(AND('INPUT INF'!$C661="I",'INPUT INF'!$D661=$C$2003),'INPUT INF'!$A661,"")</f>
        <v/>
      </c>
      <c r="D2662" s="100" t="str">
        <f>IF(AND('INPUT INF'!$C661="I",'INPUT INF'!$D661=$D$2003),'INPUT INF'!$A661,"")</f>
        <v/>
      </c>
      <c r="E2662" s="100" t="str">
        <f>IF(AND('INPUT INF'!$C661="I",'INPUT INF'!$D661=$E$2003),'INPUT INF'!$A661,"")</f>
        <v/>
      </c>
      <c r="F2662" s="100" t="str">
        <f>IF(AND('INPUT INF'!$C661="I",'INPUT INF'!$D661=$F$2003),'INPUT INF'!$A661,"")</f>
        <v/>
      </c>
      <c r="G2662" s="100" t="str">
        <f>IF(AND('INPUT INF'!$C661="I",'INPUT INF'!$D661=$G$2003),'INPUT INF'!$A661,"")</f>
        <v/>
      </c>
      <c r="H2662" s="100" t="str">
        <f>IF(AND('INPUT INF'!$C661="II",'INPUT INF'!$D661=$H$2003),'INPUT INF'!$A661,"")</f>
        <v/>
      </c>
      <c r="I2662" s="100" t="str">
        <f>IF(AND('INPUT INF'!$C661="II",'INPUT INF'!$D661=$I$2003),'INPUT INF'!$A661,"")</f>
        <v/>
      </c>
      <c r="J2662" s="100" t="str">
        <f>IF(AND('INPUT INF'!$C661="II",'INPUT INF'!$D661=$J$2003),'INPUT INF'!$A661,"")</f>
        <v/>
      </c>
      <c r="K2662" s="100" t="str">
        <f>IF(AND('INPUT INF'!$C661="II",'INPUT INF'!$D661=$K$2003),'INPUT INF'!$A661,"")</f>
        <v/>
      </c>
      <c r="L2662" s="100" t="str">
        <f>IF(AND('INPUT INF'!$C661="II",'INPUT INF'!$D661=$L$2003),'INPUT INF'!$A661,"")</f>
        <v/>
      </c>
      <c r="M2662" s="100" t="str">
        <f>IF(AND('INPUT INF'!$C661="II",'INPUT INF'!$D661=$M$2003),'INPUT INF'!$A661,"")</f>
        <v/>
      </c>
      <c r="N2662" s="100" t="str">
        <f t="shared" si="7519"/>
        <v/>
      </c>
      <c r="O2662" s="100" t="str">
        <f t="shared" si="7520"/>
        <v/>
      </c>
      <c r="P2662" s="100" t="str">
        <f t="shared" si="7520"/>
        <v/>
      </c>
      <c r="Q2662" s="100" t="str">
        <f t="shared" si="7520"/>
        <v/>
      </c>
      <c r="R2662" s="100" t="str">
        <f t="shared" si="7520"/>
        <v/>
      </c>
      <c r="S2662" s="100" t="str">
        <f t="shared" si="7520"/>
        <v/>
      </c>
      <c r="T2662" s="100" t="str">
        <f t="shared" si="7520"/>
        <v/>
      </c>
      <c r="U2662" s="100" t="str">
        <f t="shared" si="7520"/>
        <v/>
      </c>
      <c r="V2662" s="100" t="str">
        <f t="shared" si="7520"/>
        <v/>
      </c>
      <c r="W2662" s="100" t="str">
        <f t="shared" si="7520"/>
        <v/>
      </c>
      <c r="X2662" s="100" t="str">
        <f t="shared" si="7520"/>
        <v/>
      </c>
      <c r="Y2662" s="100" t="str">
        <f t="shared" si="7521"/>
        <v/>
      </c>
      <c r="Z2662" s="100" t="str">
        <f t="shared" si="7521"/>
        <v/>
      </c>
      <c r="AA2662" s="100" t="str">
        <f t="shared" si="7521"/>
        <v/>
      </c>
      <c r="AB2662" s="100" t="str">
        <f t="shared" si="7521"/>
        <v/>
      </c>
      <c r="AC2662" s="100" t="str">
        <f t="shared" si="7521"/>
        <v/>
      </c>
      <c r="AD2662" s="100" t="str">
        <f t="shared" si="7521"/>
        <v/>
      </c>
      <c r="AE2662" s="100" t="str">
        <f t="shared" si="7521"/>
        <v/>
      </c>
      <c r="AF2662" s="100" t="str">
        <f t="shared" si="7521"/>
        <v/>
      </c>
      <c r="AG2662" s="100" t="str">
        <f t="shared" si="7521"/>
        <v/>
      </c>
      <c r="AH2662" s="100" t="str">
        <f t="shared" si="7521"/>
        <v/>
      </c>
      <c r="AI2662" s="100" t="str">
        <f t="shared" si="7521"/>
        <v/>
      </c>
      <c r="AJ2662" s="100" t="str">
        <f t="shared" si="7521"/>
        <v/>
      </c>
      <c r="AK2662" s="100" t="str">
        <f>IFERROR(VALUE(INDEX('INPUT DATA'!$Z$5:$Z$605,MATCH(CAL!N2662,'INPUT DATA'!$A$5:$A$605,0))),"")</f>
        <v/>
      </c>
      <c r="AL2662" s="100" t="str">
        <f>IFERROR(VALUE(INDEX('INPUT DATA'!$AA$5:$AA$605,MATCH(CAL!N2662,'INPUT DATA'!$A$5:$A$605,0))),"")</f>
        <v/>
      </c>
      <c r="AM2662" s="100" t="str">
        <f t="shared" si="7513"/>
        <v/>
      </c>
      <c r="AN2662" s="100" t="str">
        <f t="shared" si="7514"/>
        <v/>
      </c>
    </row>
    <row r="2663" spans="2:40" ht="15" customHeight="1" x14ac:dyDescent="0.25">
      <c r="B2663" s="115" t="str">
        <f>IF(AND('INPUT INF'!$C662="I",'INPUT INF'!$D662=$B$2003),'INPUT INF'!$A662,"")</f>
        <v/>
      </c>
      <c r="C2663" s="115" t="str">
        <f>IF(AND('INPUT INF'!$C662="I",'INPUT INF'!$D662=$C$2003),'INPUT INF'!$A662,"")</f>
        <v/>
      </c>
      <c r="D2663" s="100" t="str">
        <f>IF(AND('INPUT INF'!$C662="I",'INPUT INF'!$D662=$D$2003),'INPUT INF'!$A662,"")</f>
        <v/>
      </c>
      <c r="E2663" s="100" t="str">
        <f>IF(AND('INPUT INF'!$C662="I",'INPUT INF'!$D662=$E$2003),'INPUT INF'!$A662,"")</f>
        <v/>
      </c>
      <c r="F2663" s="100" t="str">
        <f>IF(AND('INPUT INF'!$C662="I",'INPUT INF'!$D662=$F$2003),'INPUT INF'!$A662,"")</f>
        <v/>
      </c>
      <c r="G2663" s="100" t="str">
        <f>IF(AND('INPUT INF'!$C662="I",'INPUT INF'!$D662=$G$2003),'INPUT INF'!$A662,"")</f>
        <v/>
      </c>
      <c r="H2663" s="100" t="str">
        <f>IF(AND('INPUT INF'!$C662="II",'INPUT INF'!$D662=$H$2003),'INPUT INF'!$A662,"")</f>
        <v/>
      </c>
      <c r="I2663" s="100" t="str">
        <f>IF(AND('INPUT INF'!$C662="II",'INPUT INF'!$D662=$I$2003),'INPUT INF'!$A662,"")</f>
        <v/>
      </c>
      <c r="J2663" s="100" t="str">
        <f>IF(AND('INPUT INF'!$C662="II",'INPUT INF'!$D662=$J$2003),'INPUT INF'!$A662,"")</f>
        <v/>
      </c>
      <c r="K2663" s="100" t="str">
        <f>IF(AND('INPUT INF'!$C662="II",'INPUT INF'!$D662=$K$2003),'INPUT INF'!$A662,"")</f>
        <v/>
      </c>
      <c r="L2663" s="100" t="str">
        <f>IF(AND('INPUT INF'!$C662="II",'INPUT INF'!$D662=$L$2003),'INPUT INF'!$A662,"")</f>
        <v/>
      </c>
      <c r="M2663" s="100" t="str">
        <f>IF(AND('INPUT INF'!$C662="II",'INPUT INF'!$D662=$M$2003),'INPUT INF'!$A662,"")</f>
        <v/>
      </c>
      <c r="N2663" s="100" t="str">
        <f t="shared" si="7519"/>
        <v/>
      </c>
      <c r="O2663" s="100" t="str">
        <f t="shared" si="7520"/>
        <v/>
      </c>
      <c r="P2663" s="100" t="str">
        <f t="shared" si="7520"/>
        <v/>
      </c>
      <c r="Q2663" s="100" t="str">
        <f t="shared" si="7520"/>
        <v/>
      </c>
      <c r="R2663" s="100" t="str">
        <f t="shared" si="7520"/>
        <v/>
      </c>
      <c r="S2663" s="100" t="str">
        <f t="shared" si="7520"/>
        <v/>
      </c>
      <c r="T2663" s="100" t="str">
        <f t="shared" si="7520"/>
        <v/>
      </c>
      <c r="U2663" s="100" t="str">
        <f t="shared" si="7520"/>
        <v/>
      </c>
      <c r="V2663" s="100" t="str">
        <f t="shared" si="7520"/>
        <v/>
      </c>
      <c r="W2663" s="100" t="str">
        <f t="shared" si="7520"/>
        <v/>
      </c>
      <c r="X2663" s="100" t="str">
        <f t="shared" si="7520"/>
        <v/>
      </c>
      <c r="Y2663" s="100" t="str">
        <f t="shared" si="7521"/>
        <v/>
      </c>
      <c r="Z2663" s="100" t="str">
        <f t="shared" si="7521"/>
        <v/>
      </c>
      <c r="AA2663" s="100" t="str">
        <f t="shared" si="7521"/>
        <v/>
      </c>
      <c r="AB2663" s="100" t="str">
        <f t="shared" si="7521"/>
        <v/>
      </c>
      <c r="AC2663" s="100" t="str">
        <f t="shared" si="7521"/>
        <v/>
      </c>
      <c r="AD2663" s="100" t="str">
        <f t="shared" si="7521"/>
        <v/>
      </c>
      <c r="AE2663" s="100" t="str">
        <f t="shared" si="7521"/>
        <v/>
      </c>
      <c r="AF2663" s="100" t="str">
        <f t="shared" si="7521"/>
        <v/>
      </c>
      <c r="AG2663" s="100" t="str">
        <f t="shared" si="7521"/>
        <v/>
      </c>
      <c r="AH2663" s="100" t="str">
        <f t="shared" si="7521"/>
        <v/>
      </c>
      <c r="AI2663" s="100" t="str">
        <f t="shared" si="7521"/>
        <v/>
      </c>
      <c r="AJ2663" s="100" t="str">
        <f t="shared" si="7521"/>
        <v/>
      </c>
      <c r="AK2663" s="100" t="str">
        <f>IFERROR(VALUE(INDEX('INPUT DATA'!$Z$5:$Z$605,MATCH(CAL!N2663,'INPUT DATA'!$A$5:$A$605,0))),"")</f>
        <v/>
      </c>
      <c r="AL2663" s="100" t="str">
        <f>IFERROR(VALUE(INDEX('INPUT DATA'!$AA$5:$AA$605,MATCH(CAL!N2663,'INPUT DATA'!$A$5:$A$605,0))),"")</f>
        <v/>
      </c>
      <c r="AM2663" s="100" t="str">
        <f t="shared" si="7513"/>
        <v/>
      </c>
      <c r="AN2663" s="100" t="str">
        <f t="shared" si="7514"/>
        <v/>
      </c>
    </row>
    <row r="2664" spans="2:40" ht="15" customHeight="1" x14ac:dyDescent="0.25">
      <c r="B2664" s="115" t="str">
        <f>IF(AND('INPUT INF'!$C663="I",'INPUT INF'!$D663=$B$2003),'INPUT INF'!$A663,"")</f>
        <v/>
      </c>
      <c r="C2664" s="115" t="str">
        <f>IF(AND('INPUT INF'!$C663="I",'INPUT INF'!$D663=$C$2003),'INPUT INF'!$A663,"")</f>
        <v/>
      </c>
      <c r="D2664" s="100" t="str">
        <f>IF(AND('INPUT INF'!$C663="I",'INPUT INF'!$D663=$D$2003),'INPUT INF'!$A663,"")</f>
        <v/>
      </c>
      <c r="E2664" s="100" t="str">
        <f>IF(AND('INPUT INF'!$C663="I",'INPUT INF'!$D663=$E$2003),'INPUT INF'!$A663,"")</f>
        <v/>
      </c>
      <c r="F2664" s="100" t="str">
        <f>IF(AND('INPUT INF'!$C663="I",'INPUT INF'!$D663=$F$2003),'INPUT INF'!$A663,"")</f>
        <v/>
      </c>
      <c r="G2664" s="100" t="str">
        <f>IF(AND('INPUT INF'!$C663="I",'INPUT INF'!$D663=$G$2003),'INPUT INF'!$A663,"")</f>
        <v/>
      </c>
      <c r="H2664" s="100" t="str">
        <f>IF(AND('INPUT INF'!$C663="II",'INPUT INF'!$D663=$H$2003),'INPUT INF'!$A663,"")</f>
        <v/>
      </c>
      <c r="I2664" s="100" t="str">
        <f>IF(AND('INPUT INF'!$C663="II",'INPUT INF'!$D663=$I$2003),'INPUT INF'!$A663,"")</f>
        <v/>
      </c>
      <c r="J2664" s="100" t="str">
        <f>IF(AND('INPUT INF'!$C663="II",'INPUT INF'!$D663=$J$2003),'INPUT INF'!$A663,"")</f>
        <v/>
      </c>
      <c r="K2664" s="100" t="str">
        <f>IF(AND('INPUT INF'!$C663="II",'INPUT INF'!$D663=$K$2003),'INPUT INF'!$A663,"")</f>
        <v/>
      </c>
      <c r="L2664" s="100" t="str">
        <f>IF(AND('INPUT INF'!$C663="II",'INPUT INF'!$D663=$L$2003),'INPUT INF'!$A663,"")</f>
        <v/>
      </c>
      <c r="M2664" s="100" t="str">
        <f>IF(AND('INPUT INF'!$C663="II",'INPUT INF'!$D663=$M$2003),'INPUT INF'!$A663,"")</f>
        <v/>
      </c>
      <c r="N2664" s="100" t="str">
        <f t="shared" si="7519"/>
        <v/>
      </c>
      <c r="O2664" s="100" t="str">
        <f t="shared" ref="O2664:X2673" si="7522">VLOOKUP($N2664,$B$1003:$AA$1901,O$2003,FALSE)</f>
        <v/>
      </c>
      <c r="P2664" s="100" t="str">
        <f t="shared" si="7522"/>
        <v/>
      </c>
      <c r="Q2664" s="100" t="str">
        <f t="shared" si="7522"/>
        <v/>
      </c>
      <c r="R2664" s="100" t="str">
        <f t="shared" si="7522"/>
        <v/>
      </c>
      <c r="S2664" s="100" t="str">
        <f t="shared" si="7522"/>
        <v/>
      </c>
      <c r="T2664" s="100" t="str">
        <f t="shared" si="7522"/>
        <v/>
      </c>
      <c r="U2664" s="100" t="str">
        <f t="shared" si="7522"/>
        <v/>
      </c>
      <c r="V2664" s="100" t="str">
        <f t="shared" si="7522"/>
        <v/>
      </c>
      <c r="W2664" s="100" t="str">
        <f t="shared" si="7522"/>
        <v/>
      </c>
      <c r="X2664" s="100" t="str">
        <f t="shared" si="7522"/>
        <v/>
      </c>
      <c r="Y2664" s="100" t="str">
        <f t="shared" ref="Y2664:AJ2673" si="7523">VLOOKUP($N2664,$B$1003:$AA$1901,Y$2003,FALSE)</f>
        <v/>
      </c>
      <c r="Z2664" s="100" t="str">
        <f t="shared" si="7523"/>
        <v/>
      </c>
      <c r="AA2664" s="100" t="str">
        <f t="shared" si="7523"/>
        <v/>
      </c>
      <c r="AB2664" s="100" t="str">
        <f t="shared" si="7523"/>
        <v/>
      </c>
      <c r="AC2664" s="100" t="str">
        <f t="shared" si="7523"/>
        <v/>
      </c>
      <c r="AD2664" s="100" t="str">
        <f t="shared" si="7523"/>
        <v/>
      </c>
      <c r="AE2664" s="100" t="str">
        <f t="shared" si="7523"/>
        <v/>
      </c>
      <c r="AF2664" s="100" t="str">
        <f t="shared" si="7523"/>
        <v/>
      </c>
      <c r="AG2664" s="100" t="str">
        <f t="shared" si="7523"/>
        <v/>
      </c>
      <c r="AH2664" s="100" t="str">
        <f t="shared" si="7523"/>
        <v/>
      </c>
      <c r="AI2664" s="100" t="str">
        <f t="shared" si="7523"/>
        <v/>
      </c>
      <c r="AJ2664" s="100" t="str">
        <f t="shared" si="7523"/>
        <v/>
      </c>
      <c r="AK2664" s="100" t="str">
        <f>IFERROR(VALUE(INDEX('INPUT DATA'!$Z$5:$Z$605,MATCH(CAL!N2664,'INPUT DATA'!$A$5:$A$605,0))),"")</f>
        <v/>
      </c>
      <c r="AL2664" s="100" t="str">
        <f>IFERROR(VALUE(INDEX('INPUT DATA'!$AA$5:$AA$605,MATCH(CAL!N2664,'INPUT DATA'!$A$5:$A$605,0))),"")</f>
        <v/>
      </c>
      <c r="AM2664" s="100" t="str">
        <f t="shared" si="7513"/>
        <v/>
      </c>
      <c r="AN2664" s="100" t="str">
        <f t="shared" si="7514"/>
        <v/>
      </c>
    </row>
    <row r="2665" spans="2:40" ht="15" customHeight="1" x14ac:dyDescent="0.25">
      <c r="B2665" s="115" t="str">
        <f>IF(AND('INPUT INF'!$C664="I",'INPUT INF'!$D664=$B$2003),'INPUT INF'!$A664,"")</f>
        <v/>
      </c>
      <c r="C2665" s="115" t="str">
        <f>IF(AND('INPUT INF'!$C664="I",'INPUT INF'!$D664=$C$2003),'INPUT INF'!$A664,"")</f>
        <v/>
      </c>
      <c r="D2665" s="100" t="str">
        <f>IF(AND('INPUT INF'!$C664="I",'INPUT INF'!$D664=$D$2003),'INPUT INF'!$A664,"")</f>
        <v/>
      </c>
      <c r="E2665" s="100" t="str">
        <f>IF(AND('INPUT INF'!$C664="I",'INPUT INF'!$D664=$E$2003),'INPUT INF'!$A664,"")</f>
        <v/>
      </c>
      <c r="F2665" s="100" t="str">
        <f>IF(AND('INPUT INF'!$C664="I",'INPUT INF'!$D664=$F$2003),'INPUT INF'!$A664,"")</f>
        <v/>
      </c>
      <c r="G2665" s="100" t="str">
        <f>IF(AND('INPUT INF'!$C664="I",'INPUT INF'!$D664=$G$2003),'INPUT INF'!$A664,"")</f>
        <v/>
      </c>
      <c r="H2665" s="100" t="str">
        <f>IF(AND('INPUT INF'!$C664="II",'INPUT INF'!$D664=$H$2003),'INPUT INF'!$A664,"")</f>
        <v/>
      </c>
      <c r="I2665" s="100" t="str">
        <f>IF(AND('INPUT INF'!$C664="II",'INPUT INF'!$D664=$I$2003),'INPUT INF'!$A664,"")</f>
        <v/>
      </c>
      <c r="J2665" s="100" t="str">
        <f>IF(AND('INPUT INF'!$C664="II",'INPUT INF'!$D664=$J$2003),'INPUT INF'!$A664,"")</f>
        <v/>
      </c>
      <c r="K2665" s="100" t="str">
        <f>IF(AND('INPUT INF'!$C664="II",'INPUT INF'!$D664=$K$2003),'INPUT INF'!$A664,"")</f>
        <v/>
      </c>
      <c r="L2665" s="100" t="str">
        <f>IF(AND('INPUT INF'!$C664="II",'INPUT INF'!$D664=$L$2003),'INPUT INF'!$A664,"")</f>
        <v/>
      </c>
      <c r="M2665" s="100" t="str">
        <f>IF(AND('INPUT INF'!$C664="II",'INPUT INF'!$D664=$M$2003),'INPUT INF'!$A664,"")</f>
        <v/>
      </c>
      <c r="N2665" s="100" t="str">
        <f t="shared" si="7519"/>
        <v/>
      </c>
      <c r="O2665" s="100" t="str">
        <f t="shared" si="7522"/>
        <v/>
      </c>
      <c r="P2665" s="100" t="str">
        <f t="shared" si="7522"/>
        <v/>
      </c>
      <c r="Q2665" s="100" t="str">
        <f t="shared" si="7522"/>
        <v/>
      </c>
      <c r="R2665" s="100" t="str">
        <f t="shared" si="7522"/>
        <v/>
      </c>
      <c r="S2665" s="100" t="str">
        <f t="shared" si="7522"/>
        <v/>
      </c>
      <c r="T2665" s="100" t="str">
        <f t="shared" si="7522"/>
        <v/>
      </c>
      <c r="U2665" s="100" t="str">
        <f t="shared" si="7522"/>
        <v/>
      </c>
      <c r="V2665" s="100" t="str">
        <f t="shared" si="7522"/>
        <v/>
      </c>
      <c r="W2665" s="100" t="str">
        <f t="shared" si="7522"/>
        <v/>
      </c>
      <c r="X2665" s="100" t="str">
        <f t="shared" si="7522"/>
        <v/>
      </c>
      <c r="Y2665" s="100" t="str">
        <f t="shared" si="7523"/>
        <v/>
      </c>
      <c r="Z2665" s="100" t="str">
        <f t="shared" si="7523"/>
        <v/>
      </c>
      <c r="AA2665" s="100" t="str">
        <f t="shared" si="7523"/>
        <v/>
      </c>
      <c r="AB2665" s="100" t="str">
        <f t="shared" si="7523"/>
        <v/>
      </c>
      <c r="AC2665" s="100" t="str">
        <f t="shared" si="7523"/>
        <v/>
      </c>
      <c r="AD2665" s="100" t="str">
        <f t="shared" si="7523"/>
        <v/>
      </c>
      <c r="AE2665" s="100" t="str">
        <f t="shared" si="7523"/>
        <v/>
      </c>
      <c r="AF2665" s="100" t="str">
        <f t="shared" si="7523"/>
        <v/>
      </c>
      <c r="AG2665" s="100" t="str">
        <f t="shared" si="7523"/>
        <v/>
      </c>
      <c r="AH2665" s="100" t="str">
        <f t="shared" si="7523"/>
        <v/>
      </c>
      <c r="AI2665" s="100" t="str">
        <f t="shared" si="7523"/>
        <v/>
      </c>
      <c r="AJ2665" s="100" t="str">
        <f t="shared" si="7523"/>
        <v/>
      </c>
      <c r="AK2665" s="100" t="str">
        <f>IFERROR(VALUE(INDEX('INPUT DATA'!$Z$5:$Z$605,MATCH(CAL!N2665,'INPUT DATA'!$A$5:$A$605,0))),"")</f>
        <v/>
      </c>
      <c r="AL2665" s="100" t="str">
        <f>IFERROR(VALUE(INDEX('INPUT DATA'!$AA$5:$AA$605,MATCH(CAL!N2665,'INPUT DATA'!$A$5:$A$605,0))),"")</f>
        <v/>
      </c>
      <c r="AM2665" s="100" t="str">
        <f t="shared" si="7513"/>
        <v/>
      </c>
      <c r="AN2665" s="100" t="str">
        <f t="shared" si="7514"/>
        <v/>
      </c>
    </row>
    <row r="2666" spans="2:40" ht="15" customHeight="1" x14ac:dyDescent="0.25">
      <c r="B2666" s="115" t="str">
        <f>IF(AND('INPUT INF'!$C665="I",'INPUT INF'!$D665=$B$2003),'INPUT INF'!$A665,"")</f>
        <v/>
      </c>
      <c r="C2666" s="115" t="str">
        <f>IF(AND('INPUT INF'!$C665="I",'INPUT INF'!$D665=$C$2003),'INPUT INF'!$A665,"")</f>
        <v/>
      </c>
      <c r="D2666" s="100" t="str">
        <f>IF(AND('INPUT INF'!$C665="I",'INPUT INF'!$D665=$D$2003),'INPUT INF'!$A665,"")</f>
        <v/>
      </c>
      <c r="E2666" s="100" t="str">
        <f>IF(AND('INPUT INF'!$C665="I",'INPUT INF'!$D665=$E$2003),'INPUT INF'!$A665,"")</f>
        <v/>
      </c>
      <c r="F2666" s="100" t="str">
        <f>IF(AND('INPUT INF'!$C665="I",'INPUT INF'!$D665=$F$2003),'INPUT INF'!$A665,"")</f>
        <v/>
      </c>
      <c r="G2666" s="100" t="str">
        <f>IF(AND('INPUT INF'!$C665="I",'INPUT INF'!$D665=$G$2003),'INPUT INF'!$A665,"")</f>
        <v/>
      </c>
      <c r="H2666" s="100" t="str">
        <f>IF(AND('INPUT INF'!$C665="II",'INPUT INF'!$D665=$H$2003),'INPUT INF'!$A665,"")</f>
        <v/>
      </c>
      <c r="I2666" s="100" t="str">
        <f>IF(AND('INPUT INF'!$C665="II",'INPUT INF'!$D665=$I$2003),'INPUT INF'!$A665,"")</f>
        <v/>
      </c>
      <c r="J2666" s="100" t="str">
        <f>IF(AND('INPUT INF'!$C665="II",'INPUT INF'!$D665=$J$2003),'INPUT INF'!$A665,"")</f>
        <v/>
      </c>
      <c r="K2666" s="100" t="str">
        <f>IF(AND('INPUT INF'!$C665="II",'INPUT INF'!$D665=$K$2003),'INPUT INF'!$A665,"")</f>
        <v/>
      </c>
      <c r="L2666" s="100" t="str">
        <f>IF(AND('INPUT INF'!$C665="II",'INPUT INF'!$D665=$L$2003),'INPUT INF'!$A665,"")</f>
        <v/>
      </c>
      <c r="M2666" s="100" t="str">
        <f>IF(AND('INPUT INF'!$C665="II",'INPUT INF'!$D665=$M$2003),'INPUT INF'!$A665,"")</f>
        <v/>
      </c>
      <c r="N2666" s="100" t="str">
        <f t="shared" si="7519"/>
        <v/>
      </c>
      <c r="O2666" s="100" t="str">
        <f t="shared" si="7522"/>
        <v/>
      </c>
      <c r="P2666" s="100" t="str">
        <f t="shared" si="7522"/>
        <v/>
      </c>
      <c r="Q2666" s="100" t="str">
        <f t="shared" si="7522"/>
        <v/>
      </c>
      <c r="R2666" s="100" t="str">
        <f t="shared" si="7522"/>
        <v/>
      </c>
      <c r="S2666" s="100" t="str">
        <f t="shared" si="7522"/>
        <v/>
      </c>
      <c r="T2666" s="100" t="str">
        <f t="shared" si="7522"/>
        <v/>
      </c>
      <c r="U2666" s="100" t="str">
        <f t="shared" si="7522"/>
        <v/>
      </c>
      <c r="V2666" s="100" t="str">
        <f t="shared" si="7522"/>
        <v/>
      </c>
      <c r="W2666" s="100" t="str">
        <f t="shared" si="7522"/>
        <v/>
      </c>
      <c r="X2666" s="100" t="str">
        <f t="shared" si="7522"/>
        <v/>
      </c>
      <c r="Y2666" s="100" t="str">
        <f t="shared" si="7523"/>
        <v/>
      </c>
      <c r="Z2666" s="100" t="str">
        <f t="shared" si="7523"/>
        <v/>
      </c>
      <c r="AA2666" s="100" t="str">
        <f t="shared" si="7523"/>
        <v/>
      </c>
      <c r="AB2666" s="100" t="str">
        <f t="shared" si="7523"/>
        <v/>
      </c>
      <c r="AC2666" s="100" t="str">
        <f t="shared" si="7523"/>
        <v/>
      </c>
      <c r="AD2666" s="100" t="str">
        <f t="shared" si="7523"/>
        <v/>
      </c>
      <c r="AE2666" s="100" t="str">
        <f t="shared" si="7523"/>
        <v/>
      </c>
      <c r="AF2666" s="100" t="str">
        <f t="shared" si="7523"/>
        <v/>
      </c>
      <c r="AG2666" s="100" t="str">
        <f t="shared" si="7523"/>
        <v/>
      </c>
      <c r="AH2666" s="100" t="str">
        <f t="shared" si="7523"/>
        <v/>
      </c>
      <c r="AI2666" s="100" t="str">
        <f t="shared" si="7523"/>
        <v/>
      </c>
      <c r="AJ2666" s="100" t="str">
        <f t="shared" si="7523"/>
        <v/>
      </c>
      <c r="AK2666" s="100" t="str">
        <f>IFERROR(VALUE(INDEX('INPUT DATA'!$Z$5:$Z$605,MATCH(CAL!N2666,'INPUT DATA'!$A$5:$A$605,0))),"")</f>
        <v/>
      </c>
      <c r="AL2666" s="100" t="str">
        <f>IFERROR(VALUE(INDEX('INPUT DATA'!$AA$5:$AA$605,MATCH(CAL!N2666,'INPUT DATA'!$A$5:$A$605,0))),"")</f>
        <v/>
      </c>
      <c r="AM2666" s="100" t="str">
        <f t="shared" si="7513"/>
        <v/>
      </c>
      <c r="AN2666" s="100" t="str">
        <f t="shared" si="7514"/>
        <v/>
      </c>
    </row>
    <row r="2667" spans="2:40" ht="15" customHeight="1" x14ac:dyDescent="0.25">
      <c r="B2667" s="115" t="str">
        <f>IF(AND('INPUT INF'!$C666="I",'INPUT INF'!$D666=$B$2003),'INPUT INF'!$A666,"")</f>
        <v/>
      </c>
      <c r="C2667" s="115" t="str">
        <f>IF(AND('INPUT INF'!$C666="I",'INPUT INF'!$D666=$C$2003),'INPUT INF'!$A666,"")</f>
        <v/>
      </c>
      <c r="D2667" s="100" t="str">
        <f>IF(AND('INPUT INF'!$C666="I",'INPUT INF'!$D666=$D$2003),'INPUT INF'!$A666,"")</f>
        <v/>
      </c>
      <c r="E2667" s="100" t="str">
        <f>IF(AND('INPUT INF'!$C666="I",'INPUT INF'!$D666=$E$2003),'INPUT INF'!$A666,"")</f>
        <v/>
      </c>
      <c r="F2667" s="100" t="str">
        <f>IF(AND('INPUT INF'!$C666="I",'INPUT INF'!$D666=$F$2003),'INPUT INF'!$A666,"")</f>
        <v/>
      </c>
      <c r="G2667" s="100" t="str">
        <f>IF(AND('INPUT INF'!$C666="I",'INPUT INF'!$D666=$G$2003),'INPUT INF'!$A666,"")</f>
        <v/>
      </c>
      <c r="H2667" s="100" t="str">
        <f>IF(AND('INPUT INF'!$C666="II",'INPUT INF'!$D666=$H$2003),'INPUT INF'!$A666,"")</f>
        <v/>
      </c>
      <c r="I2667" s="100" t="str">
        <f>IF(AND('INPUT INF'!$C666="II",'INPUT INF'!$D666=$I$2003),'INPUT INF'!$A666,"")</f>
        <v/>
      </c>
      <c r="J2667" s="100" t="str">
        <f>IF(AND('INPUT INF'!$C666="II",'INPUT INF'!$D666=$J$2003),'INPUT INF'!$A666,"")</f>
        <v/>
      </c>
      <c r="K2667" s="100" t="str">
        <f>IF(AND('INPUT INF'!$C666="II",'INPUT INF'!$D666=$K$2003),'INPUT INF'!$A666,"")</f>
        <v/>
      </c>
      <c r="L2667" s="100" t="str">
        <f>IF(AND('INPUT INF'!$C666="II",'INPUT INF'!$D666=$L$2003),'INPUT INF'!$A666,"")</f>
        <v/>
      </c>
      <c r="M2667" s="100" t="str">
        <f>IF(AND('INPUT INF'!$C666="II",'INPUT INF'!$D666=$M$2003),'INPUT INF'!$A666,"")</f>
        <v/>
      </c>
      <c r="N2667" s="100" t="str">
        <f t="shared" si="7519"/>
        <v/>
      </c>
      <c r="O2667" s="100" t="str">
        <f t="shared" si="7522"/>
        <v/>
      </c>
      <c r="P2667" s="100" t="str">
        <f t="shared" si="7522"/>
        <v/>
      </c>
      <c r="Q2667" s="100" t="str">
        <f t="shared" si="7522"/>
        <v/>
      </c>
      <c r="R2667" s="100" t="str">
        <f t="shared" si="7522"/>
        <v/>
      </c>
      <c r="S2667" s="100" t="str">
        <f t="shared" si="7522"/>
        <v/>
      </c>
      <c r="T2667" s="100" t="str">
        <f t="shared" si="7522"/>
        <v/>
      </c>
      <c r="U2667" s="100" t="str">
        <f t="shared" si="7522"/>
        <v/>
      </c>
      <c r="V2667" s="100" t="str">
        <f t="shared" si="7522"/>
        <v/>
      </c>
      <c r="W2667" s="100" t="str">
        <f t="shared" si="7522"/>
        <v/>
      </c>
      <c r="X2667" s="100" t="str">
        <f t="shared" si="7522"/>
        <v/>
      </c>
      <c r="Y2667" s="100" t="str">
        <f t="shared" si="7523"/>
        <v/>
      </c>
      <c r="Z2667" s="100" t="str">
        <f t="shared" si="7523"/>
        <v/>
      </c>
      <c r="AA2667" s="100" t="str">
        <f t="shared" si="7523"/>
        <v/>
      </c>
      <c r="AB2667" s="100" t="str">
        <f t="shared" si="7523"/>
        <v/>
      </c>
      <c r="AC2667" s="100" t="str">
        <f t="shared" si="7523"/>
        <v/>
      </c>
      <c r="AD2667" s="100" t="str">
        <f t="shared" si="7523"/>
        <v/>
      </c>
      <c r="AE2667" s="100" t="str">
        <f t="shared" si="7523"/>
        <v/>
      </c>
      <c r="AF2667" s="100" t="str">
        <f t="shared" si="7523"/>
        <v/>
      </c>
      <c r="AG2667" s="100" t="str">
        <f t="shared" si="7523"/>
        <v/>
      </c>
      <c r="AH2667" s="100" t="str">
        <f t="shared" si="7523"/>
        <v/>
      </c>
      <c r="AI2667" s="100" t="str">
        <f t="shared" si="7523"/>
        <v/>
      </c>
      <c r="AJ2667" s="100" t="str">
        <f t="shared" si="7523"/>
        <v/>
      </c>
      <c r="AK2667" s="100" t="str">
        <f>IFERROR(VALUE(INDEX('INPUT DATA'!$Z$5:$Z$605,MATCH(CAL!N2667,'INPUT DATA'!$A$5:$A$605,0))),"")</f>
        <v/>
      </c>
      <c r="AL2667" s="100" t="str">
        <f>IFERROR(VALUE(INDEX('INPUT DATA'!$AA$5:$AA$605,MATCH(CAL!N2667,'INPUT DATA'!$A$5:$A$605,0))),"")</f>
        <v/>
      </c>
      <c r="AM2667" s="100" t="str">
        <f t="shared" si="7513"/>
        <v/>
      </c>
      <c r="AN2667" s="100" t="str">
        <f t="shared" si="7514"/>
        <v/>
      </c>
    </row>
    <row r="2668" spans="2:40" ht="15" customHeight="1" x14ac:dyDescent="0.25">
      <c r="B2668" s="115" t="str">
        <f>IF(AND('INPUT INF'!$C667="I",'INPUT INF'!$D667=$B$2003),'INPUT INF'!$A667,"")</f>
        <v/>
      </c>
      <c r="C2668" s="115" t="str">
        <f>IF(AND('INPUT INF'!$C667="I",'INPUT INF'!$D667=$C$2003),'INPUT INF'!$A667,"")</f>
        <v/>
      </c>
      <c r="D2668" s="100" t="str">
        <f>IF(AND('INPUT INF'!$C667="I",'INPUT INF'!$D667=$D$2003),'INPUT INF'!$A667,"")</f>
        <v/>
      </c>
      <c r="E2668" s="100" t="str">
        <f>IF(AND('INPUT INF'!$C667="I",'INPUT INF'!$D667=$E$2003),'INPUT INF'!$A667,"")</f>
        <v/>
      </c>
      <c r="F2668" s="100" t="str">
        <f>IF(AND('INPUT INF'!$C667="I",'INPUT INF'!$D667=$F$2003),'INPUT INF'!$A667,"")</f>
        <v/>
      </c>
      <c r="G2668" s="100" t="str">
        <f>IF(AND('INPUT INF'!$C667="I",'INPUT INF'!$D667=$G$2003),'INPUT INF'!$A667,"")</f>
        <v/>
      </c>
      <c r="H2668" s="100" t="str">
        <f>IF(AND('INPUT INF'!$C667="II",'INPUT INF'!$D667=$H$2003),'INPUT INF'!$A667,"")</f>
        <v/>
      </c>
      <c r="I2668" s="100" t="str">
        <f>IF(AND('INPUT INF'!$C667="II",'INPUT INF'!$D667=$I$2003),'INPUT INF'!$A667,"")</f>
        <v/>
      </c>
      <c r="J2668" s="100" t="str">
        <f>IF(AND('INPUT INF'!$C667="II",'INPUT INF'!$D667=$J$2003),'INPUT INF'!$A667,"")</f>
        <v/>
      </c>
      <c r="K2668" s="100" t="str">
        <f>IF(AND('INPUT INF'!$C667="II",'INPUT INF'!$D667=$K$2003),'INPUT INF'!$A667,"")</f>
        <v/>
      </c>
      <c r="L2668" s="100" t="str">
        <f>IF(AND('INPUT INF'!$C667="II",'INPUT INF'!$D667=$L$2003),'INPUT INF'!$A667,"")</f>
        <v/>
      </c>
      <c r="M2668" s="100" t="str">
        <f>IF(AND('INPUT INF'!$C667="II",'INPUT INF'!$D667=$M$2003),'INPUT INF'!$A667,"")</f>
        <v/>
      </c>
      <c r="N2668" s="100" t="str">
        <f t="shared" si="7519"/>
        <v/>
      </c>
      <c r="O2668" s="100" t="str">
        <f t="shared" si="7522"/>
        <v/>
      </c>
      <c r="P2668" s="100" t="str">
        <f t="shared" si="7522"/>
        <v/>
      </c>
      <c r="Q2668" s="100" t="str">
        <f t="shared" si="7522"/>
        <v/>
      </c>
      <c r="R2668" s="100" t="str">
        <f t="shared" si="7522"/>
        <v/>
      </c>
      <c r="S2668" s="100" t="str">
        <f t="shared" si="7522"/>
        <v/>
      </c>
      <c r="T2668" s="100" t="str">
        <f t="shared" si="7522"/>
        <v/>
      </c>
      <c r="U2668" s="100" t="str">
        <f t="shared" si="7522"/>
        <v/>
      </c>
      <c r="V2668" s="100" t="str">
        <f t="shared" si="7522"/>
        <v/>
      </c>
      <c r="W2668" s="100" t="str">
        <f t="shared" si="7522"/>
        <v/>
      </c>
      <c r="X2668" s="100" t="str">
        <f t="shared" si="7522"/>
        <v/>
      </c>
      <c r="Y2668" s="100" t="str">
        <f t="shared" si="7523"/>
        <v/>
      </c>
      <c r="Z2668" s="100" t="str">
        <f t="shared" si="7523"/>
        <v/>
      </c>
      <c r="AA2668" s="100" t="str">
        <f t="shared" si="7523"/>
        <v/>
      </c>
      <c r="AB2668" s="100" t="str">
        <f t="shared" si="7523"/>
        <v/>
      </c>
      <c r="AC2668" s="100" t="str">
        <f t="shared" si="7523"/>
        <v/>
      </c>
      <c r="AD2668" s="100" t="str">
        <f t="shared" si="7523"/>
        <v/>
      </c>
      <c r="AE2668" s="100" t="str">
        <f t="shared" si="7523"/>
        <v/>
      </c>
      <c r="AF2668" s="100" t="str">
        <f t="shared" si="7523"/>
        <v/>
      </c>
      <c r="AG2668" s="100" t="str">
        <f t="shared" si="7523"/>
        <v/>
      </c>
      <c r="AH2668" s="100" t="str">
        <f t="shared" si="7523"/>
        <v/>
      </c>
      <c r="AI2668" s="100" t="str">
        <f t="shared" si="7523"/>
        <v/>
      </c>
      <c r="AJ2668" s="100" t="str">
        <f t="shared" si="7523"/>
        <v/>
      </c>
      <c r="AK2668" s="100" t="str">
        <f>IFERROR(VALUE(INDEX('INPUT DATA'!$Z$5:$Z$605,MATCH(CAL!N2668,'INPUT DATA'!$A$5:$A$605,0))),"")</f>
        <v/>
      </c>
      <c r="AL2668" s="100" t="str">
        <f>IFERROR(VALUE(INDEX('INPUT DATA'!$AA$5:$AA$605,MATCH(CAL!N2668,'INPUT DATA'!$A$5:$A$605,0))),"")</f>
        <v/>
      </c>
      <c r="AM2668" s="100" t="str">
        <f t="shared" si="7513"/>
        <v/>
      </c>
      <c r="AN2668" s="100" t="str">
        <f t="shared" si="7514"/>
        <v/>
      </c>
    </row>
    <row r="2669" spans="2:40" ht="15" customHeight="1" x14ac:dyDescent="0.25">
      <c r="B2669" s="115" t="str">
        <f>IF(AND('INPUT INF'!$C668="I",'INPUT INF'!$D668=$B$2003),'INPUT INF'!$A668,"")</f>
        <v/>
      </c>
      <c r="C2669" s="115" t="str">
        <f>IF(AND('INPUT INF'!$C668="I",'INPUT INF'!$D668=$C$2003),'INPUT INF'!$A668,"")</f>
        <v/>
      </c>
      <c r="D2669" s="100" t="str">
        <f>IF(AND('INPUT INF'!$C668="I",'INPUT INF'!$D668=$D$2003),'INPUT INF'!$A668,"")</f>
        <v/>
      </c>
      <c r="E2669" s="100" t="str">
        <f>IF(AND('INPUT INF'!$C668="I",'INPUT INF'!$D668=$E$2003),'INPUT INF'!$A668,"")</f>
        <v/>
      </c>
      <c r="F2669" s="100" t="str">
        <f>IF(AND('INPUT INF'!$C668="I",'INPUT INF'!$D668=$F$2003),'INPUT INF'!$A668,"")</f>
        <v/>
      </c>
      <c r="G2669" s="100" t="str">
        <f>IF(AND('INPUT INF'!$C668="I",'INPUT INF'!$D668=$G$2003),'INPUT INF'!$A668,"")</f>
        <v/>
      </c>
      <c r="H2669" s="100" t="str">
        <f>IF(AND('INPUT INF'!$C668="II",'INPUT INF'!$D668=$H$2003),'INPUT INF'!$A668,"")</f>
        <v/>
      </c>
      <c r="I2669" s="100" t="str">
        <f>IF(AND('INPUT INF'!$C668="II",'INPUT INF'!$D668=$I$2003),'INPUT INF'!$A668,"")</f>
        <v/>
      </c>
      <c r="J2669" s="100" t="str">
        <f>IF(AND('INPUT INF'!$C668="II",'INPUT INF'!$D668=$J$2003),'INPUT INF'!$A668,"")</f>
        <v/>
      </c>
      <c r="K2669" s="100" t="str">
        <f>IF(AND('INPUT INF'!$C668="II",'INPUT INF'!$D668=$K$2003),'INPUT INF'!$A668,"")</f>
        <v/>
      </c>
      <c r="L2669" s="100" t="str">
        <f>IF(AND('INPUT INF'!$C668="II",'INPUT INF'!$D668=$L$2003),'INPUT INF'!$A668,"")</f>
        <v/>
      </c>
      <c r="M2669" s="100" t="str">
        <f>IF(AND('INPUT INF'!$C668="II",'INPUT INF'!$D668=$M$2003),'INPUT INF'!$A668,"")</f>
        <v/>
      </c>
      <c r="N2669" s="100" t="str">
        <f t="shared" si="7519"/>
        <v/>
      </c>
      <c r="O2669" s="100" t="str">
        <f t="shared" si="7522"/>
        <v/>
      </c>
      <c r="P2669" s="100" t="str">
        <f t="shared" si="7522"/>
        <v/>
      </c>
      <c r="Q2669" s="100" t="str">
        <f t="shared" si="7522"/>
        <v/>
      </c>
      <c r="R2669" s="100" t="str">
        <f t="shared" si="7522"/>
        <v/>
      </c>
      <c r="S2669" s="100" t="str">
        <f t="shared" si="7522"/>
        <v/>
      </c>
      <c r="T2669" s="100" t="str">
        <f t="shared" si="7522"/>
        <v/>
      </c>
      <c r="U2669" s="100" t="str">
        <f t="shared" si="7522"/>
        <v/>
      </c>
      <c r="V2669" s="100" t="str">
        <f t="shared" si="7522"/>
        <v/>
      </c>
      <c r="W2669" s="100" t="str">
        <f t="shared" si="7522"/>
        <v/>
      </c>
      <c r="X2669" s="100" t="str">
        <f t="shared" si="7522"/>
        <v/>
      </c>
      <c r="Y2669" s="100" t="str">
        <f t="shared" si="7523"/>
        <v/>
      </c>
      <c r="Z2669" s="100" t="str">
        <f t="shared" si="7523"/>
        <v/>
      </c>
      <c r="AA2669" s="100" t="str">
        <f t="shared" si="7523"/>
        <v/>
      </c>
      <c r="AB2669" s="100" t="str">
        <f t="shared" si="7523"/>
        <v/>
      </c>
      <c r="AC2669" s="100" t="str">
        <f t="shared" si="7523"/>
        <v/>
      </c>
      <c r="AD2669" s="100" t="str">
        <f t="shared" si="7523"/>
        <v/>
      </c>
      <c r="AE2669" s="100" t="str">
        <f t="shared" si="7523"/>
        <v/>
      </c>
      <c r="AF2669" s="100" t="str">
        <f t="shared" si="7523"/>
        <v/>
      </c>
      <c r="AG2669" s="100" t="str">
        <f t="shared" si="7523"/>
        <v/>
      </c>
      <c r="AH2669" s="100" t="str">
        <f t="shared" si="7523"/>
        <v/>
      </c>
      <c r="AI2669" s="100" t="str">
        <f t="shared" si="7523"/>
        <v/>
      </c>
      <c r="AJ2669" s="100" t="str">
        <f t="shared" si="7523"/>
        <v/>
      </c>
      <c r="AK2669" s="100" t="str">
        <f>IFERROR(VALUE(INDEX('INPUT DATA'!$Z$5:$Z$605,MATCH(CAL!N2669,'INPUT DATA'!$A$5:$A$605,0))),"")</f>
        <v/>
      </c>
      <c r="AL2669" s="100" t="str">
        <f>IFERROR(VALUE(INDEX('INPUT DATA'!$AA$5:$AA$605,MATCH(CAL!N2669,'INPUT DATA'!$A$5:$A$605,0))),"")</f>
        <v/>
      </c>
      <c r="AM2669" s="100" t="str">
        <f t="shared" si="7513"/>
        <v/>
      </c>
      <c r="AN2669" s="100" t="str">
        <f t="shared" si="7514"/>
        <v/>
      </c>
    </row>
    <row r="2670" spans="2:40" ht="15" customHeight="1" x14ac:dyDescent="0.25">
      <c r="B2670" s="115" t="str">
        <f>IF(AND('INPUT INF'!$C669="I",'INPUT INF'!$D669=$B$2003),'INPUT INF'!$A669,"")</f>
        <v/>
      </c>
      <c r="C2670" s="115" t="str">
        <f>IF(AND('INPUT INF'!$C669="I",'INPUT INF'!$D669=$C$2003),'INPUT INF'!$A669,"")</f>
        <v/>
      </c>
      <c r="D2670" s="100" t="str">
        <f>IF(AND('INPUT INF'!$C669="I",'INPUT INF'!$D669=$D$2003),'INPUT INF'!$A669,"")</f>
        <v/>
      </c>
      <c r="E2670" s="100" t="str">
        <f>IF(AND('INPUT INF'!$C669="I",'INPUT INF'!$D669=$E$2003),'INPUT INF'!$A669,"")</f>
        <v/>
      </c>
      <c r="F2670" s="100" t="str">
        <f>IF(AND('INPUT INF'!$C669="I",'INPUT INF'!$D669=$F$2003),'INPUT INF'!$A669,"")</f>
        <v/>
      </c>
      <c r="G2670" s="100" t="str">
        <f>IF(AND('INPUT INF'!$C669="I",'INPUT INF'!$D669=$G$2003),'INPUT INF'!$A669,"")</f>
        <v/>
      </c>
      <c r="H2670" s="100" t="str">
        <f>IF(AND('INPUT INF'!$C669="II",'INPUT INF'!$D669=$H$2003),'INPUT INF'!$A669,"")</f>
        <v/>
      </c>
      <c r="I2670" s="100" t="str">
        <f>IF(AND('INPUT INF'!$C669="II",'INPUT INF'!$D669=$I$2003),'INPUT INF'!$A669,"")</f>
        <v/>
      </c>
      <c r="J2670" s="100" t="str">
        <f>IF(AND('INPUT INF'!$C669="II",'INPUT INF'!$D669=$J$2003),'INPUT INF'!$A669,"")</f>
        <v/>
      </c>
      <c r="K2670" s="100" t="str">
        <f>IF(AND('INPUT INF'!$C669="II",'INPUT INF'!$D669=$K$2003),'INPUT INF'!$A669,"")</f>
        <v/>
      </c>
      <c r="L2670" s="100" t="str">
        <f>IF(AND('INPUT INF'!$C669="II",'INPUT INF'!$D669=$L$2003),'INPUT INF'!$A669,"")</f>
        <v/>
      </c>
      <c r="M2670" s="100" t="str">
        <f>IF(AND('INPUT INF'!$C669="II",'INPUT INF'!$D669=$M$2003),'INPUT INF'!$A669,"")</f>
        <v/>
      </c>
      <c r="N2670" s="100" t="str">
        <f t="shared" si="7519"/>
        <v/>
      </c>
      <c r="O2670" s="100" t="str">
        <f t="shared" si="7522"/>
        <v/>
      </c>
      <c r="P2670" s="100" t="str">
        <f t="shared" si="7522"/>
        <v/>
      </c>
      <c r="Q2670" s="100" t="str">
        <f t="shared" si="7522"/>
        <v/>
      </c>
      <c r="R2670" s="100" t="str">
        <f t="shared" si="7522"/>
        <v/>
      </c>
      <c r="S2670" s="100" t="str">
        <f t="shared" si="7522"/>
        <v/>
      </c>
      <c r="T2670" s="100" t="str">
        <f t="shared" si="7522"/>
        <v/>
      </c>
      <c r="U2670" s="100" t="str">
        <f t="shared" si="7522"/>
        <v/>
      </c>
      <c r="V2670" s="100" t="str">
        <f t="shared" si="7522"/>
        <v/>
      </c>
      <c r="W2670" s="100" t="str">
        <f t="shared" si="7522"/>
        <v/>
      </c>
      <c r="X2670" s="100" t="str">
        <f t="shared" si="7522"/>
        <v/>
      </c>
      <c r="Y2670" s="100" t="str">
        <f t="shared" si="7523"/>
        <v/>
      </c>
      <c r="Z2670" s="100" t="str">
        <f t="shared" si="7523"/>
        <v/>
      </c>
      <c r="AA2670" s="100" t="str">
        <f t="shared" si="7523"/>
        <v/>
      </c>
      <c r="AB2670" s="100" t="str">
        <f t="shared" si="7523"/>
        <v/>
      </c>
      <c r="AC2670" s="100" t="str">
        <f t="shared" si="7523"/>
        <v/>
      </c>
      <c r="AD2670" s="100" t="str">
        <f t="shared" si="7523"/>
        <v/>
      </c>
      <c r="AE2670" s="100" t="str">
        <f t="shared" si="7523"/>
        <v/>
      </c>
      <c r="AF2670" s="100" t="str">
        <f t="shared" si="7523"/>
        <v/>
      </c>
      <c r="AG2670" s="100" t="str">
        <f t="shared" si="7523"/>
        <v/>
      </c>
      <c r="AH2670" s="100" t="str">
        <f t="shared" si="7523"/>
        <v/>
      </c>
      <c r="AI2670" s="100" t="str">
        <f t="shared" si="7523"/>
        <v/>
      </c>
      <c r="AJ2670" s="100" t="str">
        <f t="shared" si="7523"/>
        <v/>
      </c>
      <c r="AK2670" s="100" t="str">
        <f>IFERROR(VALUE(INDEX('INPUT DATA'!$Z$5:$Z$605,MATCH(CAL!N2670,'INPUT DATA'!$A$5:$A$605,0))),"")</f>
        <v/>
      </c>
      <c r="AL2670" s="100" t="str">
        <f>IFERROR(VALUE(INDEX('INPUT DATA'!$AA$5:$AA$605,MATCH(CAL!N2670,'INPUT DATA'!$A$5:$A$605,0))),"")</f>
        <v/>
      </c>
      <c r="AM2670" s="100" t="str">
        <f t="shared" si="7513"/>
        <v/>
      </c>
      <c r="AN2670" s="100" t="str">
        <f t="shared" si="7514"/>
        <v/>
      </c>
    </row>
    <row r="2671" spans="2:40" ht="15" customHeight="1" x14ac:dyDescent="0.25">
      <c r="B2671" s="115" t="str">
        <f>IF(AND('INPUT INF'!$C670="I",'INPUT INF'!$D670=$B$2003),'INPUT INF'!$A670,"")</f>
        <v/>
      </c>
      <c r="C2671" s="115" t="str">
        <f>IF(AND('INPUT INF'!$C670="I",'INPUT INF'!$D670=$C$2003),'INPUT INF'!$A670,"")</f>
        <v/>
      </c>
      <c r="D2671" s="100" t="str">
        <f>IF(AND('INPUT INF'!$C670="I",'INPUT INF'!$D670=$D$2003),'INPUT INF'!$A670,"")</f>
        <v/>
      </c>
      <c r="E2671" s="100" t="str">
        <f>IF(AND('INPUT INF'!$C670="I",'INPUT INF'!$D670=$E$2003),'INPUT INF'!$A670,"")</f>
        <v/>
      </c>
      <c r="F2671" s="100" t="str">
        <f>IF(AND('INPUT INF'!$C670="I",'INPUT INF'!$D670=$F$2003),'INPUT INF'!$A670,"")</f>
        <v/>
      </c>
      <c r="G2671" s="100" t="str">
        <f>IF(AND('INPUT INF'!$C670="I",'INPUT INF'!$D670=$G$2003),'INPUT INF'!$A670,"")</f>
        <v/>
      </c>
      <c r="H2671" s="100" t="str">
        <f>IF(AND('INPUT INF'!$C670="II",'INPUT INF'!$D670=$H$2003),'INPUT INF'!$A670,"")</f>
        <v/>
      </c>
      <c r="I2671" s="100" t="str">
        <f>IF(AND('INPUT INF'!$C670="II",'INPUT INF'!$D670=$I$2003),'INPUT INF'!$A670,"")</f>
        <v/>
      </c>
      <c r="J2671" s="100" t="str">
        <f>IF(AND('INPUT INF'!$C670="II",'INPUT INF'!$D670=$J$2003),'INPUT INF'!$A670,"")</f>
        <v/>
      </c>
      <c r="K2671" s="100" t="str">
        <f>IF(AND('INPUT INF'!$C670="II",'INPUT INF'!$D670=$K$2003),'INPUT INF'!$A670,"")</f>
        <v/>
      </c>
      <c r="L2671" s="100" t="str">
        <f>IF(AND('INPUT INF'!$C670="II",'INPUT INF'!$D670=$L$2003),'INPUT INF'!$A670,"")</f>
        <v/>
      </c>
      <c r="M2671" s="100" t="str">
        <f>IF(AND('INPUT INF'!$C670="II",'INPUT INF'!$D670=$M$2003),'INPUT INF'!$A670,"")</f>
        <v/>
      </c>
      <c r="N2671" s="100" t="str">
        <f t="shared" si="7519"/>
        <v/>
      </c>
      <c r="O2671" s="100" t="str">
        <f t="shared" si="7522"/>
        <v/>
      </c>
      <c r="P2671" s="100" t="str">
        <f t="shared" si="7522"/>
        <v/>
      </c>
      <c r="Q2671" s="100" t="str">
        <f t="shared" si="7522"/>
        <v/>
      </c>
      <c r="R2671" s="100" t="str">
        <f t="shared" si="7522"/>
        <v/>
      </c>
      <c r="S2671" s="100" t="str">
        <f t="shared" si="7522"/>
        <v/>
      </c>
      <c r="T2671" s="100" t="str">
        <f t="shared" si="7522"/>
        <v/>
      </c>
      <c r="U2671" s="100" t="str">
        <f t="shared" si="7522"/>
        <v/>
      </c>
      <c r="V2671" s="100" t="str">
        <f t="shared" si="7522"/>
        <v/>
      </c>
      <c r="W2671" s="100" t="str">
        <f t="shared" si="7522"/>
        <v/>
      </c>
      <c r="X2671" s="100" t="str">
        <f t="shared" si="7522"/>
        <v/>
      </c>
      <c r="Y2671" s="100" t="str">
        <f t="shared" si="7523"/>
        <v/>
      </c>
      <c r="Z2671" s="100" t="str">
        <f t="shared" si="7523"/>
        <v/>
      </c>
      <c r="AA2671" s="100" t="str">
        <f t="shared" si="7523"/>
        <v/>
      </c>
      <c r="AB2671" s="100" t="str">
        <f t="shared" si="7523"/>
        <v/>
      </c>
      <c r="AC2671" s="100" t="str">
        <f t="shared" si="7523"/>
        <v/>
      </c>
      <c r="AD2671" s="100" t="str">
        <f t="shared" si="7523"/>
        <v/>
      </c>
      <c r="AE2671" s="100" t="str">
        <f t="shared" si="7523"/>
        <v/>
      </c>
      <c r="AF2671" s="100" t="str">
        <f t="shared" si="7523"/>
        <v/>
      </c>
      <c r="AG2671" s="100" t="str">
        <f t="shared" si="7523"/>
        <v/>
      </c>
      <c r="AH2671" s="100" t="str">
        <f t="shared" si="7523"/>
        <v/>
      </c>
      <c r="AI2671" s="100" t="str">
        <f t="shared" si="7523"/>
        <v/>
      </c>
      <c r="AJ2671" s="100" t="str">
        <f t="shared" si="7523"/>
        <v/>
      </c>
      <c r="AK2671" s="100" t="str">
        <f>IFERROR(VALUE(INDEX('INPUT DATA'!$Z$5:$Z$605,MATCH(CAL!N2671,'INPUT DATA'!$A$5:$A$605,0))),"")</f>
        <v/>
      </c>
      <c r="AL2671" s="100" t="str">
        <f>IFERROR(VALUE(INDEX('INPUT DATA'!$AA$5:$AA$605,MATCH(CAL!N2671,'INPUT DATA'!$A$5:$A$605,0))),"")</f>
        <v/>
      </c>
      <c r="AM2671" s="100" t="str">
        <f t="shared" si="7513"/>
        <v/>
      </c>
      <c r="AN2671" s="100" t="str">
        <f t="shared" si="7514"/>
        <v/>
      </c>
    </row>
    <row r="2672" spans="2:40" ht="15" customHeight="1" x14ac:dyDescent="0.25">
      <c r="B2672" s="115" t="str">
        <f>IF(AND('INPUT INF'!$C671="I",'INPUT INF'!$D671=$B$2003),'INPUT INF'!$A671,"")</f>
        <v/>
      </c>
      <c r="C2672" s="115" t="str">
        <f>IF(AND('INPUT INF'!$C671="I",'INPUT INF'!$D671=$C$2003),'INPUT INF'!$A671,"")</f>
        <v/>
      </c>
      <c r="D2672" s="100" t="str">
        <f>IF(AND('INPUT INF'!$C671="I",'INPUT INF'!$D671=$D$2003),'INPUT INF'!$A671,"")</f>
        <v/>
      </c>
      <c r="E2672" s="100" t="str">
        <f>IF(AND('INPUT INF'!$C671="I",'INPUT INF'!$D671=$E$2003),'INPUT INF'!$A671,"")</f>
        <v/>
      </c>
      <c r="F2672" s="100" t="str">
        <f>IF(AND('INPUT INF'!$C671="I",'INPUT INF'!$D671=$F$2003),'INPUT INF'!$A671,"")</f>
        <v/>
      </c>
      <c r="G2672" s="100" t="str">
        <f>IF(AND('INPUT INF'!$C671="I",'INPUT INF'!$D671=$G$2003),'INPUT INF'!$A671,"")</f>
        <v/>
      </c>
      <c r="H2672" s="100" t="str">
        <f>IF(AND('INPUT INF'!$C671="II",'INPUT INF'!$D671=$H$2003),'INPUT INF'!$A671,"")</f>
        <v/>
      </c>
      <c r="I2672" s="100" t="str">
        <f>IF(AND('INPUT INF'!$C671="II",'INPUT INF'!$D671=$I$2003),'INPUT INF'!$A671,"")</f>
        <v/>
      </c>
      <c r="J2672" s="100" t="str">
        <f>IF(AND('INPUT INF'!$C671="II",'INPUT INF'!$D671=$J$2003),'INPUT INF'!$A671,"")</f>
        <v/>
      </c>
      <c r="K2672" s="100" t="str">
        <f>IF(AND('INPUT INF'!$C671="II",'INPUT INF'!$D671=$K$2003),'INPUT INF'!$A671,"")</f>
        <v/>
      </c>
      <c r="L2672" s="100" t="str">
        <f>IF(AND('INPUT INF'!$C671="II",'INPUT INF'!$D671=$L$2003),'INPUT INF'!$A671,"")</f>
        <v/>
      </c>
      <c r="M2672" s="100" t="str">
        <f>IF(AND('INPUT INF'!$C671="II",'INPUT INF'!$D671=$M$2003),'INPUT INF'!$A671,"")</f>
        <v/>
      </c>
      <c r="N2672" s="100" t="str">
        <f t="shared" si="7519"/>
        <v/>
      </c>
      <c r="O2672" s="100" t="str">
        <f t="shared" si="7522"/>
        <v/>
      </c>
      <c r="P2672" s="100" t="str">
        <f t="shared" si="7522"/>
        <v/>
      </c>
      <c r="Q2672" s="100" t="str">
        <f t="shared" si="7522"/>
        <v/>
      </c>
      <c r="R2672" s="100" t="str">
        <f t="shared" si="7522"/>
        <v/>
      </c>
      <c r="S2672" s="100" t="str">
        <f t="shared" si="7522"/>
        <v/>
      </c>
      <c r="T2672" s="100" t="str">
        <f t="shared" si="7522"/>
        <v/>
      </c>
      <c r="U2672" s="100" t="str">
        <f t="shared" si="7522"/>
        <v/>
      </c>
      <c r="V2672" s="100" t="str">
        <f t="shared" si="7522"/>
        <v/>
      </c>
      <c r="W2672" s="100" t="str">
        <f t="shared" si="7522"/>
        <v/>
      </c>
      <c r="X2672" s="100" t="str">
        <f t="shared" si="7522"/>
        <v/>
      </c>
      <c r="Y2672" s="100" t="str">
        <f t="shared" si="7523"/>
        <v/>
      </c>
      <c r="Z2672" s="100" t="str">
        <f t="shared" si="7523"/>
        <v/>
      </c>
      <c r="AA2672" s="100" t="str">
        <f t="shared" si="7523"/>
        <v/>
      </c>
      <c r="AB2672" s="100" t="str">
        <f t="shared" si="7523"/>
        <v/>
      </c>
      <c r="AC2672" s="100" t="str">
        <f t="shared" si="7523"/>
        <v/>
      </c>
      <c r="AD2672" s="100" t="str">
        <f t="shared" si="7523"/>
        <v/>
      </c>
      <c r="AE2672" s="100" t="str">
        <f t="shared" si="7523"/>
        <v/>
      </c>
      <c r="AF2672" s="100" t="str">
        <f t="shared" si="7523"/>
        <v/>
      </c>
      <c r="AG2672" s="100" t="str">
        <f t="shared" si="7523"/>
        <v/>
      </c>
      <c r="AH2672" s="100" t="str">
        <f t="shared" si="7523"/>
        <v/>
      </c>
      <c r="AI2672" s="100" t="str">
        <f t="shared" si="7523"/>
        <v/>
      </c>
      <c r="AJ2672" s="100" t="str">
        <f t="shared" si="7523"/>
        <v/>
      </c>
      <c r="AK2672" s="100" t="str">
        <f>IFERROR(VALUE(INDEX('INPUT DATA'!$Z$5:$Z$605,MATCH(CAL!N2672,'INPUT DATA'!$A$5:$A$605,0))),"")</f>
        <v/>
      </c>
      <c r="AL2672" s="100" t="str">
        <f>IFERROR(VALUE(INDEX('INPUT DATA'!$AA$5:$AA$605,MATCH(CAL!N2672,'INPUT DATA'!$A$5:$A$605,0))),"")</f>
        <v/>
      </c>
      <c r="AM2672" s="100" t="str">
        <f t="shared" si="7513"/>
        <v/>
      </c>
      <c r="AN2672" s="100" t="str">
        <f t="shared" si="7514"/>
        <v/>
      </c>
    </row>
    <row r="2673" spans="2:40" ht="15" customHeight="1" x14ac:dyDescent="0.25">
      <c r="B2673" s="115" t="str">
        <f>IF(AND('INPUT INF'!$C672="I",'INPUT INF'!$D672=$B$2003),'INPUT INF'!$A672,"")</f>
        <v/>
      </c>
      <c r="C2673" s="115" t="str">
        <f>IF(AND('INPUT INF'!$C672="I",'INPUT INF'!$D672=$C$2003),'INPUT INF'!$A672,"")</f>
        <v/>
      </c>
      <c r="D2673" s="100" t="str">
        <f>IF(AND('INPUT INF'!$C672="I",'INPUT INF'!$D672=$D$2003),'INPUT INF'!$A672,"")</f>
        <v/>
      </c>
      <c r="E2673" s="100" t="str">
        <f>IF(AND('INPUT INF'!$C672="I",'INPUT INF'!$D672=$E$2003),'INPUT INF'!$A672,"")</f>
        <v/>
      </c>
      <c r="F2673" s="100" t="str">
        <f>IF(AND('INPUT INF'!$C672="I",'INPUT INF'!$D672=$F$2003),'INPUT INF'!$A672,"")</f>
        <v/>
      </c>
      <c r="G2673" s="100" t="str">
        <f>IF(AND('INPUT INF'!$C672="I",'INPUT INF'!$D672=$G$2003),'INPUT INF'!$A672,"")</f>
        <v/>
      </c>
      <c r="H2673" s="100" t="str">
        <f>IF(AND('INPUT INF'!$C672="II",'INPUT INF'!$D672=$H$2003),'INPUT INF'!$A672,"")</f>
        <v/>
      </c>
      <c r="I2673" s="100" t="str">
        <f>IF(AND('INPUT INF'!$C672="II",'INPUT INF'!$D672=$I$2003),'INPUT INF'!$A672,"")</f>
        <v/>
      </c>
      <c r="J2673" s="100" t="str">
        <f>IF(AND('INPUT INF'!$C672="II",'INPUT INF'!$D672=$J$2003),'INPUT INF'!$A672,"")</f>
        <v/>
      </c>
      <c r="K2673" s="100" t="str">
        <f>IF(AND('INPUT INF'!$C672="II",'INPUT INF'!$D672=$K$2003),'INPUT INF'!$A672,"")</f>
        <v/>
      </c>
      <c r="L2673" s="100" t="str">
        <f>IF(AND('INPUT INF'!$C672="II",'INPUT INF'!$D672=$L$2003),'INPUT INF'!$A672,"")</f>
        <v/>
      </c>
      <c r="M2673" s="100" t="str">
        <f>IF(AND('INPUT INF'!$C672="II",'INPUT INF'!$D672=$M$2003),'INPUT INF'!$A672,"")</f>
        <v/>
      </c>
      <c r="N2673" s="100" t="str">
        <f t="shared" si="7519"/>
        <v/>
      </c>
      <c r="O2673" s="100" t="str">
        <f t="shared" si="7522"/>
        <v/>
      </c>
      <c r="P2673" s="100" t="str">
        <f t="shared" si="7522"/>
        <v/>
      </c>
      <c r="Q2673" s="100" t="str">
        <f t="shared" si="7522"/>
        <v/>
      </c>
      <c r="R2673" s="100" t="str">
        <f t="shared" si="7522"/>
        <v/>
      </c>
      <c r="S2673" s="100" t="str">
        <f t="shared" si="7522"/>
        <v/>
      </c>
      <c r="T2673" s="100" t="str">
        <f t="shared" si="7522"/>
        <v/>
      </c>
      <c r="U2673" s="100" t="str">
        <f t="shared" si="7522"/>
        <v/>
      </c>
      <c r="V2673" s="100" t="str">
        <f t="shared" si="7522"/>
        <v/>
      </c>
      <c r="W2673" s="100" t="str">
        <f t="shared" si="7522"/>
        <v/>
      </c>
      <c r="X2673" s="100" t="str">
        <f t="shared" si="7522"/>
        <v/>
      </c>
      <c r="Y2673" s="100" t="str">
        <f t="shared" si="7523"/>
        <v/>
      </c>
      <c r="Z2673" s="100" t="str">
        <f t="shared" si="7523"/>
        <v/>
      </c>
      <c r="AA2673" s="100" t="str">
        <f t="shared" si="7523"/>
        <v/>
      </c>
      <c r="AB2673" s="100" t="str">
        <f t="shared" si="7523"/>
        <v/>
      </c>
      <c r="AC2673" s="100" t="str">
        <f t="shared" si="7523"/>
        <v/>
      </c>
      <c r="AD2673" s="100" t="str">
        <f t="shared" si="7523"/>
        <v/>
      </c>
      <c r="AE2673" s="100" t="str">
        <f t="shared" si="7523"/>
        <v/>
      </c>
      <c r="AF2673" s="100" t="str">
        <f t="shared" si="7523"/>
        <v/>
      </c>
      <c r="AG2673" s="100" t="str">
        <f t="shared" si="7523"/>
        <v/>
      </c>
      <c r="AH2673" s="100" t="str">
        <f t="shared" si="7523"/>
        <v/>
      </c>
      <c r="AI2673" s="100" t="str">
        <f t="shared" si="7523"/>
        <v/>
      </c>
      <c r="AJ2673" s="100" t="str">
        <f t="shared" si="7523"/>
        <v/>
      </c>
      <c r="AK2673" s="100" t="str">
        <f>IFERROR(VALUE(INDEX('INPUT DATA'!$Z$5:$Z$605,MATCH(CAL!N2673,'INPUT DATA'!$A$5:$A$605,0))),"")</f>
        <v/>
      </c>
      <c r="AL2673" s="100" t="str">
        <f>IFERROR(VALUE(INDEX('INPUT DATA'!$AA$5:$AA$605,MATCH(CAL!N2673,'INPUT DATA'!$A$5:$A$605,0))),"")</f>
        <v/>
      </c>
      <c r="AM2673" s="100" t="str">
        <f t="shared" si="7513"/>
        <v/>
      </c>
      <c r="AN2673" s="100" t="str">
        <f t="shared" si="7514"/>
        <v/>
      </c>
    </row>
    <row r="2674" spans="2:40" ht="15" customHeight="1" x14ac:dyDescent="0.25">
      <c r="B2674" s="115" t="str">
        <f>IF(AND('INPUT INF'!$C673="I",'INPUT INF'!$D673=$B$2003),'INPUT INF'!$A673,"")</f>
        <v/>
      </c>
      <c r="C2674" s="115" t="str">
        <f>IF(AND('INPUT INF'!$C673="I",'INPUT INF'!$D673=$C$2003),'INPUT INF'!$A673,"")</f>
        <v/>
      </c>
      <c r="D2674" s="100" t="str">
        <f>IF(AND('INPUT INF'!$C673="I",'INPUT INF'!$D673=$D$2003),'INPUT INF'!$A673,"")</f>
        <v/>
      </c>
      <c r="E2674" s="100" t="str">
        <f>IF(AND('INPUT INF'!$C673="I",'INPUT INF'!$D673=$E$2003),'INPUT INF'!$A673,"")</f>
        <v/>
      </c>
      <c r="F2674" s="100" t="str">
        <f>IF(AND('INPUT INF'!$C673="I",'INPUT INF'!$D673=$F$2003),'INPUT INF'!$A673,"")</f>
        <v/>
      </c>
      <c r="G2674" s="100" t="str">
        <f>IF(AND('INPUT INF'!$C673="I",'INPUT INF'!$D673=$G$2003),'INPUT INF'!$A673,"")</f>
        <v/>
      </c>
      <c r="H2674" s="100" t="str">
        <f>IF(AND('INPUT INF'!$C673="II",'INPUT INF'!$D673=$H$2003),'INPUT INF'!$A673,"")</f>
        <v/>
      </c>
      <c r="I2674" s="100" t="str">
        <f>IF(AND('INPUT INF'!$C673="II",'INPUT INF'!$D673=$I$2003),'INPUT INF'!$A673,"")</f>
        <v/>
      </c>
      <c r="J2674" s="100" t="str">
        <f>IF(AND('INPUT INF'!$C673="II",'INPUT INF'!$D673=$J$2003),'INPUT INF'!$A673,"")</f>
        <v/>
      </c>
      <c r="K2674" s="100" t="str">
        <f>IF(AND('INPUT INF'!$C673="II",'INPUT INF'!$D673=$K$2003),'INPUT INF'!$A673,"")</f>
        <v/>
      </c>
      <c r="L2674" s="100" t="str">
        <f>IF(AND('INPUT INF'!$C673="II",'INPUT INF'!$D673=$L$2003),'INPUT INF'!$A673,"")</f>
        <v/>
      </c>
      <c r="M2674" s="100" t="str">
        <f>IF(AND('INPUT INF'!$C673="II",'INPUT INF'!$D673=$M$2003),'INPUT INF'!$A673,"")</f>
        <v/>
      </c>
      <c r="N2674" s="100" t="str">
        <f t="shared" si="7519"/>
        <v/>
      </c>
      <c r="O2674" s="100" t="str">
        <f t="shared" ref="O2674:X2683" si="7524">VLOOKUP($N2674,$B$1003:$AA$1901,O$2003,FALSE)</f>
        <v/>
      </c>
      <c r="P2674" s="100" t="str">
        <f t="shared" si="7524"/>
        <v/>
      </c>
      <c r="Q2674" s="100" t="str">
        <f t="shared" si="7524"/>
        <v/>
      </c>
      <c r="R2674" s="100" t="str">
        <f t="shared" si="7524"/>
        <v/>
      </c>
      <c r="S2674" s="100" t="str">
        <f t="shared" si="7524"/>
        <v/>
      </c>
      <c r="T2674" s="100" t="str">
        <f t="shared" si="7524"/>
        <v/>
      </c>
      <c r="U2674" s="100" t="str">
        <f t="shared" si="7524"/>
        <v/>
      </c>
      <c r="V2674" s="100" t="str">
        <f t="shared" si="7524"/>
        <v/>
      </c>
      <c r="W2674" s="100" t="str">
        <f t="shared" si="7524"/>
        <v/>
      </c>
      <c r="X2674" s="100" t="str">
        <f t="shared" si="7524"/>
        <v/>
      </c>
      <c r="Y2674" s="100" t="str">
        <f t="shared" ref="Y2674:AJ2683" si="7525">VLOOKUP($N2674,$B$1003:$AA$1901,Y$2003,FALSE)</f>
        <v/>
      </c>
      <c r="Z2674" s="100" t="str">
        <f t="shared" si="7525"/>
        <v/>
      </c>
      <c r="AA2674" s="100" t="str">
        <f t="shared" si="7525"/>
        <v/>
      </c>
      <c r="AB2674" s="100" t="str">
        <f t="shared" si="7525"/>
        <v/>
      </c>
      <c r="AC2674" s="100" t="str">
        <f t="shared" si="7525"/>
        <v/>
      </c>
      <c r="AD2674" s="100" t="str">
        <f t="shared" si="7525"/>
        <v/>
      </c>
      <c r="AE2674" s="100" t="str">
        <f t="shared" si="7525"/>
        <v/>
      </c>
      <c r="AF2674" s="100" t="str">
        <f t="shared" si="7525"/>
        <v/>
      </c>
      <c r="AG2674" s="100" t="str">
        <f t="shared" si="7525"/>
        <v/>
      </c>
      <c r="AH2674" s="100" t="str">
        <f t="shared" si="7525"/>
        <v/>
      </c>
      <c r="AI2674" s="100" t="str">
        <f t="shared" si="7525"/>
        <v/>
      </c>
      <c r="AJ2674" s="100" t="str">
        <f t="shared" si="7525"/>
        <v/>
      </c>
      <c r="AK2674" s="100" t="str">
        <f>IFERROR(VALUE(INDEX('INPUT DATA'!$Z$5:$Z$605,MATCH(CAL!N2674,'INPUT DATA'!$A$5:$A$605,0))),"")</f>
        <v/>
      </c>
      <c r="AL2674" s="100" t="str">
        <f>IFERROR(VALUE(INDEX('INPUT DATA'!$AA$5:$AA$605,MATCH(CAL!N2674,'INPUT DATA'!$A$5:$A$605,0))),"")</f>
        <v/>
      </c>
      <c r="AM2674" s="100" t="str">
        <f t="shared" si="7513"/>
        <v/>
      </c>
      <c r="AN2674" s="100" t="str">
        <f t="shared" si="7514"/>
        <v/>
      </c>
    </row>
    <row r="2675" spans="2:40" ht="15" customHeight="1" x14ac:dyDescent="0.25">
      <c r="B2675" s="115" t="str">
        <f>IF(AND('INPUT INF'!$C674="I",'INPUT INF'!$D674=$B$2003),'INPUT INF'!$A674,"")</f>
        <v/>
      </c>
      <c r="C2675" s="115" t="str">
        <f>IF(AND('INPUT INF'!$C674="I",'INPUT INF'!$D674=$C$2003),'INPUT INF'!$A674,"")</f>
        <v/>
      </c>
      <c r="D2675" s="100" t="str">
        <f>IF(AND('INPUT INF'!$C674="I",'INPUT INF'!$D674=$D$2003),'INPUT INF'!$A674,"")</f>
        <v/>
      </c>
      <c r="E2675" s="100" t="str">
        <f>IF(AND('INPUT INF'!$C674="I",'INPUT INF'!$D674=$E$2003),'INPUT INF'!$A674,"")</f>
        <v/>
      </c>
      <c r="F2675" s="100" t="str">
        <f>IF(AND('INPUT INF'!$C674="I",'INPUT INF'!$D674=$F$2003),'INPUT INF'!$A674,"")</f>
        <v/>
      </c>
      <c r="G2675" s="100" t="str">
        <f>IF(AND('INPUT INF'!$C674="I",'INPUT INF'!$D674=$G$2003),'INPUT INF'!$A674,"")</f>
        <v/>
      </c>
      <c r="H2675" s="100" t="str">
        <f>IF(AND('INPUT INF'!$C674="II",'INPUT INF'!$D674=$H$2003),'INPUT INF'!$A674,"")</f>
        <v/>
      </c>
      <c r="I2675" s="100" t="str">
        <f>IF(AND('INPUT INF'!$C674="II",'INPUT INF'!$D674=$I$2003),'INPUT INF'!$A674,"")</f>
        <v/>
      </c>
      <c r="J2675" s="100" t="str">
        <f>IF(AND('INPUT INF'!$C674="II",'INPUT INF'!$D674=$J$2003),'INPUT INF'!$A674,"")</f>
        <v/>
      </c>
      <c r="K2675" s="100" t="str">
        <f>IF(AND('INPUT INF'!$C674="II",'INPUT INF'!$D674=$K$2003),'INPUT INF'!$A674,"")</f>
        <v/>
      </c>
      <c r="L2675" s="100" t="str">
        <f>IF(AND('INPUT INF'!$C674="II",'INPUT INF'!$D674=$L$2003),'INPUT INF'!$A674,"")</f>
        <v/>
      </c>
      <c r="M2675" s="100" t="str">
        <f>IF(AND('INPUT INF'!$C674="II",'INPUT INF'!$D674=$M$2003),'INPUT INF'!$A674,"")</f>
        <v/>
      </c>
      <c r="N2675" s="100" t="str">
        <f t="shared" si="7519"/>
        <v/>
      </c>
      <c r="O2675" s="100" t="str">
        <f t="shared" si="7524"/>
        <v/>
      </c>
      <c r="P2675" s="100" t="str">
        <f t="shared" si="7524"/>
        <v/>
      </c>
      <c r="Q2675" s="100" t="str">
        <f t="shared" si="7524"/>
        <v/>
      </c>
      <c r="R2675" s="100" t="str">
        <f t="shared" si="7524"/>
        <v/>
      </c>
      <c r="S2675" s="100" t="str">
        <f t="shared" si="7524"/>
        <v/>
      </c>
      <c r="T2675" s="100" t="str">
        <f t="shared" si="7524"/>
        <v/>
      </c>
      <c r="U2675" s="100" t="str">
        <f t="shared" si="7524"/>
        <v/>
      </c>
      <c r="V2675" s="100" t="str">
        <f t="shared" si="7524"/>
        <v/>
      </c>
      <c r="W2675" s="100" t="str">
        <f t="shared" si="7524"/>
        <v/>
      </c>
      <c r="X2675" s="100" t="str">
        <f t="shared" si="7524"/>
        <v/>
      </c>
      <c r="Y2675" s="100" t="str">
        <f t="shared" si="7525"/>
        <v/>
      </c>
      <c r="Z2675" s="100" t="str">
        <f t="shared" si="7525"/>
        <v/>
      </c>
      <c r="AA2675" s="100" t="str">
        <f t="shared" si="7525"/>
        <v/>
      </c>
      <c r="AB2675" s="100" t="str">
        <f t="shared" si="7525"/>
        <v/>
      </c>
      <c r="AC2675" s="100" t="str">
        <f t="shared" si="7525"/>
        <v/>
      </c>
      <c r="AD2675" s="100" t="str">
        <f t="shared" si="7525"/>
        <v/>
      </c>
      <c r="AE2675" s="100" t="str">
        <f t="shared" si="7525"/>
        <v/>
      </c>
      <c r="AF2675" s="100" t="str">
        <f t="shared" si="7525"/>
        <v/>
      </c>
      <c r="AG2675" s="100" t="str">
        <f t="shared" si="7525"/>
        <v/>
      </c>
      <c r="AH2675" s="100" t="str">
        <f t="shared" si="7525"/>
        <v/>
      </c>
      <c r="AI2675" s="100" t="str">
        <f t="shared" si="7525"/>
        <v/>
      </c>
      <c r="AJ2675" s="100" t="str">
        <f t="shared" si="7525"/>
        <v/>
      </c>
      <c r="AK2675" s="100" t="str">
        <f>IFERROR(VALUE(INDEX('INPUT DATA'!$Z$5:$Z$605,MATCH(CAL!N2675,'INPUT DATA'!$A$5:$A$605,0))),"")</f>
        <v/>
      </c>
      <c r="AL2675" s="100" t="str">
        <f>IFERROR(VALUE(INDEX('INPUT DATA'!$AA$5:$AA$605,MATCH(CAL!N2675,'INPUT DATA'!$A$5:$A$605,0))),"")</f>
        <v/>
      </c>
      <c r="AM2675" s="100" t="str">
        <f t="shared" si="7513"/>
        <v/>
      </c>
      <c r="AN2675" s="100" t="str">
        <f t="shared" si="7514"/>
        <v/>
      </c>
    </row>
    <row r="2676" spans="2:40" ht="15" customHeight="1" x14ac:dyDescent="0.25">
      <c r="B2676" s="115" t="str">
        <f>IF(AND('INPUT INF'!$C675="I",'INPUT INF'!$D675=$B$2003),'INPUT INF'!$A675,"")</f>
        <v/>
      </c>
      <c r="C2676" s="115" t="str">
        <f>IF(AND('INPUT INF'!$C675="I",'INPUT INF'!$D675=$C$2003),'INPUT INF'!$A675,"")</f>
        <v/>
      </c>
      <c r="D2676" s="100" t="str">
        <f>IF(AND('INPUT INF'!$C675="I",'INPUT INF'!$D675=$D$2003),'INPUT INF'!$A675,"")</f>
        <v/>
      </c>
      <c r="E2676" s="100" t="str">
        <f>IF(AND('INPUT INF'!$C675="I",'INPUT INF'!$D675=$E$2003),'INPUT INF'!$A675,"")</f>
        <v/>
      </c>
      <c r="F2676" s="100" t="str">
        <f>IF(AND('INPUT INF'!$C675="I",'INPUT INF'!$D675=$F$2003),'INPUT INF'!$A675,"")</f>
        <v/>
      </c>
      <c r="G2676" s="100" t="str">
        <f>IF(AND('INPUT INF'!$C675="I",'INPUT INF'!$D675=$G$2003),'INPUT INF'!$A675,"")</f>
        <v/>
      </c>
      <c r="H2676" s="100" t="str">
        <f>IF(AND('INPUT INF'!$C675="II",'INPUT INF'!$D675=$H$2003),'INPUT INF'!$A675,"")</f>
        <v/>
      </c>
      <c r="I2676" s="100" t="str">
        <f>IF(AND('INPUT INF'!$C675="II",'INPUT INF'!$D675=$I$2003),'INPUT INF'!$A675,"")</f>
        <v/>
      </c>
      <c r="J2676" s="100" t="str">
        <f>IF(AND('INPUT INF'!$C675="II",'INPUT INF'!$D675=$J$2003),'INPUT INF'!$A675,"")</f>
        <v/>
      </c>
      <c r="K2676" s="100" t="str">
        <f>IF(AND('INPUT INF'!$C675="II",'INPUT INF'!$D675=$K$2003),'INPUT INF'!$A675,"")</f>
        <v/>
      </c>
      <c r="L2676" s="100" t="str">
        <f>IF(AND('INPUT INF'!$C675="II",'INPUT INF'!$D675=$L$2003),'INPUT INF'!$A675,"")</f>
        <v/>
      </c>
      <c r="M2676" s="100" t="str">
        <f>IF(AND('INPUT INF'!$C675="II",'INPUT INF'!$D675=$M$2003),'INPUT INF'!$A675,"")</f>
        <v/>
      </c>
      <c r="N2676" s="100" t="str">
        <f t="shared" si="7519"/>
        <v/>
      </c>
      <c r="O2676" s="100" t="str">
        <f t="shared" si="7524"/>
        <v/>
      </c>
      <c r="P2676" s="100" t="str">
        <f t="shared" si="7524"/>
        <v/>
      </c>
      <c r="Q2676" s="100" t="str">
        <f t="shared" si="7524"/>
        <v/>
      </c>
      <c r="R2676" s="100" t="str">
        <f t="shared" si="7524"/>
        <v/>
      </c>
      <c r="S2676" s="100" t="str">
        <f t="shared" si="7524"/>
        <v/>
      </c>
      <c r="T2676" s="100" t="str">
        <f t="shared" si="7524"/>
        <v/>
      </c>
      <c r="U2676" s="100" t="str">
        <f t="shared" si="7524"/>
        <v/>
      </c>
      <c r="V2676" s="100" t="str">
        <f t="shared" si="7524"/>
        <v/>
      </c>
      <c r="W2676" s="100" t="str">
        <f t="shared" si="7524"/>
        <v/>
      </c>
      <c r="X2676" s="100" t="str">
        <f t="shared" si="7524"/>
        <v/>
      </c>
      <c r="Y2676" s="100" t="str">
        <f t="shared" si="7525"/>
        <v/>
      </c>
      <c r="Z2676" s="100" t="str">
        <f t="shared" si="7525"/>
        <v/>
      </c>
      <c r="AA2676" s="100" t="str">
        <f t="shared" si="7525"/>
        <v/>
      </c>
      <c r="AB2676" s="100" t="str">
        <f t="shared" si="7525"/>
        <v/>
      </c>
      <c r="AC2676" s="100" t="str">
        <f t="shared" si="7525"/>
        <v/>
      </c>
      <c r="AD2676" s="100" t="str">
        <f t="shared" si="7525"/>
        <v/>
      </c>
      <c r="AE2676" s="100" t="str">
        <f t="shared" si="7525"/>
        <v/>
      </c>
      <c r="AF2676" s="100" t="str">
        <f t="shared" si="7525"/>
        <v/>
      </c>
      <c r="AG2676" s="100" t="str">
        <f t="shared" si="7525"/>
        <v/>
      </c>
      <c r="AH2676" s="100" t="str">
        <f t="shared" si="7525"/>
        <v/>
      </c>
      <c r="AI2676" s="100" t="str">
        <f t="shared" si="7525"/>
        <v/>
      </c>
      <c r="AJ2676" s="100" t="str">
        <f t="shared" si="7525"/>
        <v/>
      </c>
      <c r="AK2676" s="100" t="str">
        <f>IFERROR(VALUE(INDEX('INPUT DATA'!$Z$5:$Z$605,MATCH(CAL!N2676,'INPUT DATA'!$A$5:$A$605,0))),"")</f>
        <v/>
      </c>
      <c r="AL2676" s="100" t="str">
        <f>IFERROR(VALUE(INDEX('INPUT DATA'!$AA$5:$AA$605,MATCH(CAL!N2676,'INPUT DATA'!$A$5:$A$605,0))),"")</f>
        <v/>
      </c>
      <c r="AM2676" s="100" t="str">
        <f t="shared" si="7513"/>
        <v/>
      </c>
      <c r="AN2676" s="100" t="str">
        <f t="shared" si="7514"/>
        <v/>
      </c>
    </row>
    <row r="2677" spans="2:40" ht="15" customHeight="1" x14ac:dyDescent="0.25">
      <c r="B2677" s="115" t="str">
        <f>IF(AND('INPUT INF'!$C676="I",'INPUT INF'!$D676=$B$2003),'INPUT INF'!$A676,"")</f>
        <v/>
      </c>
      <c r="C2677" s="115" t="str">
        <f>IF(AND('INPUT INF'!$C676="I",'INPUT INF'!$D676=$C$2003),'INPUT INF'!$A676,"")</f>
        <v/>
      </c>
      <c r="D2677" s="100" t="str">
        <f>IF(AND('INPUT INF'!$C676="I",'INPUT INF'!$D676=$D$2003),'INPUT INF'!$A676,"")</f>
        <v/>
      </c>
      <c r="E2677" s="100" t="str">
        <f>IF(AND('INPUT INF'!$C676="I",'INPUT INF'!$D676=$E$2003),'INPUT INF'!$A676,"")</f>
        <v/>
      </c>
      <c r="F2677" s="100" t="str">
        <f>IF(AND('INPUT INF'!$C676="I",'INPUT INF'!$D676=$F$2003),'INPUT INF'!$A676,"")</f>
        <v/>
      </c>
      <c r="G2677" s="100" t="str">
        <f>IF(AND('INPUT INF'!$C676="I",'INPUT INF'!$D676=$G$2003),'INPUT INF'!$A676,"")</f>
        <v/>
      </c>
      <c r="H2677" s="100" t="str">
        <f>IF(AND('INPUT INF'!$C676="II",'INPUT INF'!$D676=$H$2003),'INPUT INF'!$A676,"")</f>
        <v/>
      </c>
      <c r="I2677" s="100" t="str">
        <f>IF(AND('INPUT INF'!$C676="II",'INPUT INF'!$D676=$I$2003),'INPUT INF'!$A676,"")</f>
        <v/>
      </c>
      <c r="J2677" s="100" t="str">
        <f>IF(AND('INPUT INF'!$C676="II",'INPUT INF'!$D676=$J$2003),'INPUT INF'!$A676,"")</f>
        <v/>
      </c>
      <c r="K2677" s="100" t="str">
        <f>IF(AND('INPUT INF'!$C676="II",'INPUT INF'!$D676=$K$2003),'INPUT INF'!$A676,"")</f>
        <v/>
      </c>
      <c r="L2677" s="100" t="str">
        <f>IF(AND('INPUT INF'!$C676="II",'INPUT INF'!$D676=$L$2003),'INPUT INF'!$A676,"")</f>
        <v/>
      </c>
      <c r="M2677" s="100" t="str">
        <f>IF(AND('INPUT INF'!$C676="II",'INPUT INF'!$D676=$M$2003),'INPUT INF'!$A676,"")</f>
        <v/>
      </c>
      <c r="N2677" s="100" t="str">
        <f t="shared" si="7519"/>
        <v/>
      </c>
      <c r="O2677" s="100" t="str">
        <f t="shared" si="7524"/>
        <v/>
      </c>
      <c r="P2677" s="100" t="str">
        <f t="shared" si="7524"/>
        <v/>
      </c>
      <c r="Q2677" s="100" t="str">
        <f t="shared" si="7524"/>
        <v/>
      </c>
      <c r="R2677" s="100" t="str">
        <f t="shared" si="7524"/>
        <v/>
      </c>
      <c r="S2677" s="100" t="str">
        <f t="shared" si="7524"/>
        <v/>
      </c>
      <c r="T2677" s="100" t="str">
        <f t="shared" si="7524"/>
        <v/>
      </c>
      <c r="U2677" s="100" t="str">
        <f t="shared" si="7524"/>
        <v/>
      </c>
      <c r="V2677" s="100" t="str">
        <f t="shared" si="7524"/>
        <v/>
      </c>
      <c r="W2677" s="100" t="str">
        <f t="shared" si="7524"/>
        <v/>
      </c>
      <c r="X2677" s="100" t="str">
        <f t="shared" si="7524"/>
        <v/>
      </c>
      <c r="Y2677" s="100" t="str">
        <f t="shared" si="7525"/>
        <v/>
      </c>
      <c r="Z2677" s="100" t="str">
        <f t="shared" si="7525"/>
        <v/>
      </c>
      <c r="AA2677" s="100" t="str">
        <f t="shared" si="7525"/>
        <v/>
      </c>
      <c r="AB2677" s="100" t="str">
        <f t="shared" si="7525"/>
        <v/>
      </c>
      <c r="AC2677" s="100" t="str">
        <f t="shared" si="7525"/>
        <v/>
      </c>
      <c r="AD2677" s="100" t="str">
        <f t="shared" si="7525"/>
        <v/>
      </c>
      <c r="AE2677" s="100" t="str">
        <f t="shared" si="7525"/>
        <v/>
      </c>
      <c r="AF2677" s="100" t="str">
        <f t="shared" si="7525"/>
        <v/>
      </c>
      <c r="AG2677" s="100" t="str">
        <f t="shared" si="7525"/>
        <v/>
      </c>
      <c r="AH2677" s="100" t="str">
        <f t="shared" si="7525"/>
        <v/>
      </c>
      <c r="AI2677" s="100" t="str">
        <f t="shared" si="7525"/>
        <v/>
      </c>
      <c r="AJ2677" s="100" t="str">
        <f t="shared" si="7525"/>
        <v/>
      </c>
      <c r="AK2677" s="100" t="str">
        <f>IFERROR(VALUE(INDEX('INPUT DATA'!$Z$5:$Z$605,MATCH(CAL!N2677,'INPUT DATA'!$A$5:$A$605,0))),"")</f>
        <v/>
      </c>
      <c r="AL2677" s="100" t="str">
        <f>IFERROR(VALUE(INDEX('INPUT DATA'!$AA$5:$AA$605,MATCH(CAL!N2677,'INPUT DATA'!$A$5:$A$605,0))),"")</f>
        <v/>
      </c>
      <c r="AM2677" s="100" t="str">
        <f t="shared" si="7513"/>
        <v/>
      </c>
      <c r="AN2677" s="100" t="str">
        <f t="shared" si="7514"/>
        <v/>
      </c>
    </row>
    <row r="2678" spans="2:40" ht="15" customHeight="1" x14ac:dyDescent="0.25">
      <c r="B2678" s="115" t="str">
        <f>IF(AND('INPUT INF'!$C677="I",'INPUT INF'!$D677=$B$2003),'INPUT INF'!$A677,"")</f>
        <v/>
      </c>
      <c r="C2678" s="115" t="str">
        <f>IF(AND('INPUT INF'!$C677="I",'INPUT INF'!$D677=$C$2003),'INPUT INF'!$A677,"")</f>
        <v/>
      </c>
      <c r="D2678" s="100" t="str">
        <f>IF(AND('INPUT INF'!$C677="I",'INPUT INF'!$D677=$D$2003),'INPUT INF'!$A677,"")</f>
        <v/>
      </c>
      <c r="E2678" s="100" t="str">
        <f>IF(AND('INPUT INF'!$C677="I",'INPUT INF'!$D677=$E$2003),'INPUT INF'!$A677,"")</f>
        <v/>
      </c>
      <c r="F2678" s="100" t="str">
        <f>IF(AND('INPUT INF'!$C677="I",'INPUT INF'!$D677=$F$2003),'INPUT INF'!$A677,"")</f>
        <v/>
      </c>
      <c r="G2678" s="100" t="str">
        <f>IF(AND('INPUT INF'!$C677="I",'INPUT INF'!$D677=$G$2003),'INPUT INF'!$A677,"")</f>
        <v/>
      </c>
      <c r="H2678" s="100" t="str">
        <f>IF(AND('INPUT INF'!$C677="II",'INPUT INF'!$D677=$H$2003),'INPUT INF'!$A677,"")</f>
        <v/>
      </c>
      <c r="I2678" s="100" t="str">
        <f>IF(AND('INPUT INF'!$C677="II",'INPUT INF'!$D677=$I$2003),'INPUT INF'!$A677,"")</f>
        <v/>
      </c>
      <c r="J2678" s="100" t="str">
        <f>IF(AND('INPUT INF'!$C677="II",'INPUT INF'!$D677=$J$2003),'INPUT INF'!$A677,"")</f>
        <v/>
      </c>
      <c r="K2678" s="100" t="str">
        <f>IF(AND('INPUT INF'!$C677="II",'INPUT INF'!$D677=$K$2003),'INPUT INF'!$A677,"")</f>
        <v/>
      </c>
      <c r="L2678" s="100" t="str">
        <f>IF(AND('INPUT INF'!$C677="II",'INPUT INF'!$D677=$L$2003),'INPUT INF'!$A677,"")</f>
        <v/>
      </c>
      <c r="M2678" s="100" t="str">
        <f>IF(AND('INPUT INF'!$C677="II",'INPUT INF'!$D677=$M$2003),'INPUT INF'!$A677,"")</f>
        <v/>
      </c>
      <c r="N2678" s="100" t="str">
        <f t="shared" si="7519"/>
        <v/>
      </c>
      <c r="O2678" s="100" t="str">
        <f t="shared" si="7524"/>
        <v/>
      </c>
      <c r="P2678" s="100" t="str">
        <f t="shared" si="7524"/>
        <v/>
      </c>
      <c r="Q2678" s="100" t="str">
        <f t="shared" si="7524"/>
        <v/>
      </c>
      <c r="R2678" s="100" t="str">
        <f t="shared" si="7524"/>
        <v/>
      </c>
      <c r="S2678" s="100" t="str">
        <f t="shared" si="7524"/>
        <v/>
      </c>
      <c r="T2678" s="100" t="str">
        <f t="shared" si="7524"/>
        <v/>
      </c>
      <c r="U2678" s="100" t="str">
        <f t="shared" si="7524"/>
        <v/>
      </c>
      <c r="V2678" s="100" t="str">
        <f t="shared" si="7524"/>
        <v/>
      </c>
      <c r="W2678" s="100" t="str">
        <f t="shared" si="7524"/>
        <v/>
      </c>
      <c r="X2678" s="100" t="str">
        <f t="shared" si="7524"/>
        <v/>
      </c>
      <c r="Y2678" s="100" t="str">
        <f t="shared" si="7525"/>
        <v/>
      </c>
      <c r="Z2678" s="100" t="str">
        <f t="shared" si="7525"/>
        <v/>
      </c>
      <c r="AA2678" s="100" t="str">
        <f t="shared" si="7525"/>
        <v/>
      </c>
      <c r="AB2678" s="100" t="str">
        <f t="shared" si="7525"/>
        <v/>
      </c>
      <c r="AC2678" s="100" t="str">
        <f t="shared" si="7525"/>
        <v/>
      </c>
      <c r="AD2678" s="100" t="str">
        <f t="shared" si="7525"/>
        <v/>
      </c>
      <c r="AE2678" s="100" t="str">
        <f t="shared" si="7525"/>
        <v/>
      </c>
      <c r="AF2678" s="100" t="str">
        <f t="shared" si="7525"/>
        <v/>
      </c>
      <c r="AG2678" s="100" t="str">
        <f t="shared" si="7525"/>
        <v/>
      </c>
      <c r="AH2678" s="100" t="str">
        <f t="shared" si="7525"/>
        <v/>
      </c>
      <c r="AI2678" s="100" t="str">
        <f t="shared" si="7525"/>
        <v/>
      </c>
      <c r="AJ2678" s="100" t="str">
        <f t="shared" si="7525"/>
        <v/>
      </c>
      <c r="AK2678" s="100" t="str">
        <f>IFERROR(VALUE(INDEX('INPUT DATA'!$Z$5:$Z$605,MATCH(CAL!N2678,'INPUT DATA'!$A$5:$A$605,0))),"")</f>
        <v/>
      </c>
      <c r="AL2678" s="100" t="str">
        <f>IFERROR(VALUE(INDEX('INPUT DATA'!$AA$5:$AA$605,MATCH(CAL!N2678,'INPUT DATA'!$A$5:$A$605,0))),"")</f>
        <v/>
      </c>
      <c r="AM2678" s="100" t="str">
        <f t="shared" si="7513"/>
        <v/>
      </c>
      <c r="AN2678" s="100" t="str">
        <f t="shared" si="7514"/>
        <v/>
      </c>
    </row>
    <row r="2679" spans="2:40" ht="15" customHeight="1" x14ac:dyDescent="0.25">
      <c r="B2679" s="115" t="str">
        <f>IF(AND('INPUT INF'!$C678="I",'INPUT INF'!$D678=$B$2003),'INPUT INF'!$A678,"")</f>
        <v/>
      </c>
      <c r="C2679" s="115" t="str">
        <f>IF(AND('INPUT INF'!$C678="I",'INPUT INF'!$D678=$C$2003),'INPUT INF'!$A678,"")</f>
        <v/>
      </c>
      <c r="D2679" s="100" t="str">
        <f>IF(AND('INPUT INF'!$C678="I",'INPUT INF'!$D678=$D$2003),'INPUT INF'!$A678,"")</f>
        <v/>
      </c>
      <c r="E2679" s="100" t="str">
        <f>IF(AND('INPUT INF'!$C678="I",'INPUT INF'!$D678=$E$2003),'INPUT INF'!$A678,"")</f>
        <v/>
      </c>
      <c r="F2679" s="100" t="str">
        <f>IF(AND('INPUT INF'!$C678="I",'INPUT INF'!$D678=$F$2003),'INPUT INF'!$A678,"")</f>
        <v/>
      </c>
      <c r="G2679" s="100" t="str">
        <f>IF(AND('INPUT INF'!$C678="I",'INPUT INF'!$D678=$G$2003),'INPUT INF'!$A678,"")</f>
        <v/>
      </c>
      <c r="H2679" s="100" t="str">
        <f>IF(AND('INPUT INF'!$C678="II",'INPUT INF'!$D678=$H$2003),'INPUT INF'!$A678,"")</f>
        <v/>
      </c>
      <c r="I2679" s="100" t="str">
        <f>IF(AND('INPUT INF'!$C678="II",'INPUT INF'!$D678=$I$2003),'INPUT INF'!$A678,"")</f>
        <v/>
      </c>
      <c r="J2679" s="100" t="str">
        <f>IF(AND('INPUT INF'!$C678="II",'INPUT INF'!$D678=$J$2003),'INPUT INF'!$A678,"")</f>
        <v/>
      </c>
      <c r="K2679" s="100" t="str">
        <f>IF(AND('INPUT INF'!$C678="II",'INPUT INF'!$D678=$K$2003),'INPUT INF'!$A678,"")</f>
        <v/>
      </c>
      <c r="L2679" s="100" t="str">
        <f>IF(AND('INPUT INF'!$C678="II",'INPUT INF'!$D678=$L$2003),'INPUT INF'!$A678,"")</f>
        <v/>
      </c>
      <c r="M2679" s="100" t="str">
        <f>IF(AND('INPUT INF'!$C678="II",'INPUT INF'!$D678=$M$2003),'INPUT INF'!$A678,"")</f>
        <v/>
      </c>
      <c r="N2679" s="100" t="str">
        <f t="shared" si="7519"/>
        <v/>
      </c>
      <c r="O2679" s="100" t="str">
        <f t="shared" si="7524"/>
        <v/>
      </c>
      <c r="P2679" s="100" t="str">
        <f t="shared" si="7524"/>
        <v/>
      </c>
      <c r="Q2679" s="100" t="str">
        <f t="shared" si="7524"/>
        <v/>
      </c>
      <c r="R2679" s="100" t="str">
        <f t="shared" si="7524"/>
        <v/>
      </c>
      <c r="S2679" s="100" t="str">
        <f t="shared" si="7524"/>
        <v/>
      </c>
      <c r="T2679" s="100" t="str">
        <f t="shared" si="7524"/>
        <v/>
      </c>
      <c r="U2679" s="100" t="str">
        <f t="shared" si="7524"/>
        <v/>
      </c>
      <c r="V2679" s="100" t="str">
        <f t="shared" si="7524"/>
        <v/>
      </c>
      <c r="W2679" s="100" t="str">
        <f t="shared" si="7524"/>
        <v/>
      </c>
      <c r="X2679" s="100" t="str">
        <f t="shared" si="7524"/>
        <v/>
      </c>
      <c r="Y2679" s="100" t="str">
        <f t="shared" si="7525"/>
        <v/>
      </c>
      <c r="Z2679" s="100" t="str">
        <f t="shared" si="7525"/>
        <v/>
      </c>
      <c r="AA2679" s="100" t="str">
        <f t="shared" si="7525"/>
        <v/>
      </c>
      <c r="AB2679" s="100" t="str">
        <f t="shared" si="7525"/>
        <v/>
      </c>
      <c r="AC2679" s="100" t="str">
        <f t="shared" si="7525"/>
        <v/>
      </c>
      <c r="AD2679" s="100" t="str">
        <f t="shared" si="7525"/>
        <v/>
      </c>
      <c r="AE2679" s="100" t="str">
        <f t="shared" si="7525"/>
        <v/>
      </c>
      <c r="AF2679" s="100" t="str">
        <f t="shared" si="7525"/>
        <v/>
      </c>
      <c r="AG2679" s="100" t="str">
        <f t="shared" si="7525"/>
        <v/>
      </c>
      <c r="AH2679" s="100" t="str">
        <f t="shared" si="7525"/>
        <v/>
      </c>
      <c r="AI2679" s="100" t="str">
        <f t="shared" si="7525"/>
        <v/>
      </c>
      <c r="AJ2679" s="100" t="str">
        <f t="shared" si="7525"/>
        <v/>
      </c>
      <c r="AK2679" s="100" t="str">
        <f>IFERROR(VALUE(INDEX('INPUT DATA'!$Z$5:$Z$605,MATCH(CAL!N2679,'INPUT DATA'!$A$5:$A$605,0))),"")</f>
        <v/>
      </c>
      <c r="AL2679" s="100" t="str">
        <f>IFERROR(VALUE(INDEX('INPUT DATA'!$AA$5:$AA$605,MATCH(CAL!N2679,'INPUT DATA'!$A$5:$A$605,0))),"")</f>
        <v/>
      </c>
      <c r="AM2679" s="100" t="str">
        <f t="shared" si="7513"/>
        <v/>
      </c>
      <c r="AN2679" s="100" t="str">
        <f t="shared" si="7514"/>
        <v/>
      </c>
    </row>
    <row r="2680" spans="2:40" ht="15" customHeight="1" x14ac:dyDescent="0.25">
      <c r="B2680" s="115" t="str">
        <f>IF(AND('INPUT INF'!$C679="I",'INPUT INF'!$D679=$B$2003),'INPUT INF'!$A679,"")</f>
        <v/>
      </c>
      <c r="C2680" s="115" t="str">
        <f>IF(AND('INPUT INF'!$C679="I",'INPUT INF'!$D679=$C$2003),'INPUT INF'!$A679,"")</f>
        <v/>
      </c>
      <c r="D2680" s="100" t="str">
        <f>IF(AND('INPUT INF'!$C679="I",'INPUT INF'!$D679=$D$2003),'INPUT INF'!$A679,"")</f>
        <v/>
      </c>
      <c r="E2680" s="100" t="str">
        <f>IF(AND('INPUT INF'!$C679="I",'INPUT INF'!$D679=$E$2003),'INPUT INF'!$A679,"")</f>
        <v/>
      </c>
      <c r="F2680" s="100" t="str">
        <f>IF(AND('INPUT INF'!$C679="I",'INPUT INF'!$D679=$F$2003),'INPUT INF'!$A679,"")</f>
        <v/>
      </c>
      <c r="G2680" s="100" t="str">
        <f>IF(AND('INPUT INF'!$C679="I",'INPUT INF'!$D679=$G$2003),'INPUT INF'!$A679,"")</f>
        <v/>
      </c>
      <c r="H2680" s="100" t="str">
        <f>IF(AND('INPUT INF'!$C679="II",'INPUT INF'!$D679=$H$2003),'INPUT INF'!$A679,"")</f>
        <v/>
      </c>
      <c r="I2680" s="100" t="str">
        <f>IF(AND('INPUT INF'!$C679="II",'INPUT INF'!$D679=$I$2003),'INPUT INF'!$A679,"")</f>
        <v/>
      </c>
      <c r="J2680" s="100" t="str">
        <f>IF(AND('INPUT INF'!$C679="II",'INPUT INF'!$D679=$J$2003),'INPUT INF'!$A679,"")</f>
        <v/>
      </c>
      <c r="K2680" s="100" t="str">
        <f>IF(AND('INPUT INF'!$C679="II",'INPUT INF'!$D679=$K$2003),'INPUT INF'!$A679,"")</f>
        <v/>
      </c>
      <c r="L2680" s="100" t="str">
        <f>IF(AND('INPUT INF'!$C679="II",'INPUT INF'!$D679=$L$2003),'INPUT INF'!$A679,"")</f>
        <v/>
      </c>
      <c r="M2680" s="100" t="str">
        <f>IF(AND('INPUT INF'!$C679="II",'INPUT INF'!$D679=$M$2003),'INPUT INF'!$A679,"")</f>
        <v/>
      </c>
      <c r="N2680" s="100" t="str">
        <f t="shared" si="7519"/>
        <v/>
      </c>
      <c r="O2680" s="100" t="str">
        <f t="shared" si="7524"/>
        <v/>
      </c>
      <c r="P2680" s="100" t="str">
        <f t="shared" si="7524"/>
        <v/>
      </c>
      <c r="Q2680" s="100" t="str">
        <f t="shared" si="7524"/>
        <v/>
      </c>
      <c r="R2680" s="100" t="str">
        <f t="shared" si="7524"/>
        <v/>
      </c>
      <c r="S2680" s="100" t="str">
        <f t="shared" si="7524"/>
        <v/>
      </c>
      <c r="T2680" s="100" t="str">
        <f t="shared" si="7524"/>
        <v/>
      </c>
      <c r="U2680" s="100" t="str">
        <f t="shared" si="7524"/>
        <v/>
      </c>
      <c r="V2680" s="100" t="str">
        <f t="shared" si="7524"/>
        <v/>
      </c>
      <c r="W2680" s="100" t="str">
        <f t="shared" si="7524"/>
        <v/>
      </c>
      <c r="X2680" s="100" t="str">
        <f t="shared" si="7524"/>
        <v/>
      </c>
      <c r="Y2680" s="100" t="str">
        <f t="shared" si="7525"/>
        <v/>
      </c>
      <c r="Z2680" s="100" t="str">
        <f t="shared" si="7525"/>
        <v/>
      </c>
      <c r="AA2680" s="100" t="str">
        <f t="shared" si="7525"/>
        <v/>
      </c>
      <c r="AB2680" s="100" t="str">
        <f t="shared" si="7525"/>
        <v/>
      </c>
      <c r="AC2680" s="100" t="str">
        <f t="shared" si="7525"/>
        <v/>
      </c>
      <c r="AD2680" s="100" t="str">
        <f t="shared" si="7525"/>
        <v/>
      </c>
      <c r="AE2680" s="100" t="str">
        <f t="shared" si="7525"/>
        <v/>
      </c>
      <c r="AF2680" s="100" t="str">
        <f t="shared" si="7525"/>
        <v/>
      </c>
      <c r="AG2680" s="100" t="str">
        <f t="shared" si="7525"/>
        <v/>
      </c>
      <c r="AH2680" s="100" t="str">
        <f t="shared" si="7525"/>
        <v/>
      </c>
      <c r="AI2680" s="100" t="str">
        <f t="shared" si="7525"/>
        <v/>
      </c>
      <c r="AJ2680" s="100" t="str">
        <f t="shared" si="7525"/>
        <v/>
      </c>
      <c r="AK2680" s="100" t="str">
        <f>IFERROR(VALUE(INDEX('INPUT DATA'!$Z$5:$Z$605,MATCH(CAL!N2680,'INPUT DATA'!$A$5:$A$605,0))),"")</f>
        <v/>
      </c>
      <c r="AL2680" s="100" t="str">
        <f>IFERROR(VALUE(INDEX('INPUT DATA'!$AA$5:$AA$605,MATCH(CAL!N2680,'INPUT DATA'!$A$5:$A$605,0))),"")</f>
        <v/>
      </c>
      <c r="AM2680" s="100" t="str">
        <f t="shared" si="7513"/>
        <v/>
      </c>
      <c r="AN2680" s="100" t="str">
        <f t="shared" si="7514"/>
        <v/>
      </c>
    </row>
    <row r="2681" spans="2:40" ht="15" customHeight="1" x14ac:dyDescent="0.25">
      <c r="B2681" s="115" t="str">
        <f>IF(AND('INPUT INF'!$C680="I",'INPUT INF'!$D680=$B$2003),'INPUT INF'!$A680,"")</f>
        <v/>
      </c>
      <c r="C2681" s="115" t="str">
        <f>IF(AND('INPUT INF'!$C680="I",'INPUT INF'!$D680=$C$2003),'INPUT INF'!$A680,"")</f>
        <v/>
      </c>
      <c r="D2681" s="100" t="str">
        <f>IF(AND('INPUT INF'!$C680="I",'INPUT INF'!$D680=$D$2003),'INPUT INF'!$A680,"")</f>
        <v/>
      </c>
      <c r="E2681" s="100" t="str">
        <f>IF(AND('INPUT INF'!$C680="I",'INPUT INF'!$D680=$E$2003),'INPUT INF'!$A680,"")</f>
        <v/>
      </c>
      <c r="F2681" s="100" t="str">
        <f>IF(AND('INPUT INF'!$C680="I",'INPUT INF'!$D680=$F$2003),'INPUT INF'!$A680,"")</f>
        <v/>
      </c>
      <c r="G2681" s="100" t="str">
        <f>IF(AND('INPUT INF'!$C680="I",'INPUT INF'!$D680=$G$2003),'INPUT INF'!$A680,"")</f>
        <v/>
      </c>
      <c r="H2681" s="100" t="str">
        <f>IF(AND('INPUT INF'!$C680="II",'INPUT INF'!$D680=$H$2003),'INPUT INF'!$A680,"")</f>
        <v/>
      </c>
      <c r="I2681" s="100" t="str">
        <f>IF(AND('INPUT INF'!$C680="II",'INPUT INF'!$D680=$I$2003),'INPUT INF'!$A680,"")</f>
        <v/>
      </c>
      <c r="J2681" s="100" t="str">
        <f>IF(AND('INPUT INF'!$C680="II",'INPUT INF'!$D680=$J$2003),'INPUT INF'!$A680,"")</f>
        <v/>
      </c>
      <c r="K2681" s="100" t="str">
        <f>IF(AND('INPUT INF'!$C680="II",'INPUT INF'!$D680=$K$2003),'INPUT INF'!$A680,"")</f>
        <v/>
      </c>
      <c r="L2681" s="100" t="str">
        <f>IF(AND('INPUT INF'!$C680="II",'INPUT INF'!$D680=$L$2003),'INPUT INF'!$A680,"")</f>
        <v/>
      </c>
      <c r="M2681" s="100" t="str">
        <f>IF(AND('INPUT INF'!$C680="II",'INPUT INF'!$D680=$M$2003),'INPUT INF'!$A680,"")</f>
        <v/>
      </c>
      <c r="N2681" s="100" t="str">
        <f t="shared" si="7519"/>
        <v/>
      </c>
      <c r="O2681" s="100" t="str">
        <f t="shared" si="7524"/>
        <v/>
      </c>
      <c r="P2681" s="100" t="str">
        <f t="shared" si="7524"/>
        <v/>
      </c>
      <c r="Q2681" s="100" t="str">
        <f t="shared" si="7524"/>
        <v/>
      </c>
      <c r="R2681" s="100" t="str">
        <f t="shared" si="7524"/>
        <v/>
      </c>
      <c r="S2681" s="100" t="str">
        <f t="shared" si="7524"/>
        <v/>
      </c>
      <c r="T2681" s="100" t="str">
        <f t="shared" si="7524"/>
        <v/>
      </c>
      <c r="U2681" s="100" t="str">
        <f t="shared" si="7524"/>
        <v/>
      </c>
      <c r="V2681" s="100" t="str">
        <f t="shared" si="7524"/>
        <v/>
      </c>
      <c r="W2681" s="100" t="str">
        <f t="shared" si="7524"/>
        <v/>
      </c>
      <c r="X2681" s="100" t="str">
        <f t="shared" si="7524"/>
        <v/>
      </c>
      <c r="Y2681" s="100" t="str">
        <f t="shared" si="7525"/>
        <v/>
      </c>
      <c r="Z2681" s="100" t="str">
        <f t="shared" si="7525"/>
        <v/>
      </c>
      <c r="AA2681" s="100" t="str">
        <f t="shared" si="7525"/>
        <v/>
      </c>
      <c r="AB2681" s="100" t="str">
        <f t="shared" si="7525"/>
        <v/>
      </c>
      <c r="AC2681" s="100" t="str">
        <f t="shared" si="7525"/>
        <v/>
      </c>
      <c r="AD2681" s="100" t="str">
        <f t="shared" si="7525"/>
        <v/>
      </c>
      <c r="AE2681" s="100" t="str">
        <f t="shared" si="7525"/>
        <v/>
      </c>
      <c r="AF2681" s="100" t="str">
        <f t="shared" si="7525"/>
        <v/>
      </c>
      <c r="AG2681" s="100" t="str">
        <f t="shared" si="7525"/>
        <v/>
      </c>
      <c r="AH2681" s="100" t="str">
        <f t="shared" si="7525"/>
        <v/>
      </c>
      <c r="AI2681" s="100" t="str">
        <f t="shared" si="7525"/>
        <v/>
      </c>
      <c r="AJ2681" s="100" t="str">
        <f t="shared" si="7525"/>
        <v/>
      </c>
      <c r="AK2681" s="100" t="str">
        <f>IFERROR(VALUE(INDEX('INPUT DATA'!$Z$5:$Z$605,MATCH(CAL!N2681,'INPUT DATA'!$A$5:$A$605,0))),"")</f>
        <v/>
      </c>
      <c r="AL2681" s="100" t="str">
        <f>IFERROR(VALUE(INDEX('INPUT DATA'!$AA$5:$AA$605,MATCH(CAL!N2681,'INPUT DATA'!$A$5:$A$605,0))),"")</f>
        <v/>
      </c>
      <c r="AM2681" s="100" t="str">
        <f t="shared" si="7513"/>
        <v/>
      </c>
      <c r="AN2681" s="100" t="str">
        <f t="shared" si="7514"/>
        <v/>
      </c>
    </row>
    <row r="2682" spans="2:40" ht="15" customHeight="1" x14ac:dyDescent="0.25">
      <c r="B2682" s="115" t="str">
        <f>IF(AND('INPUT INF'!$C681="I",'INPUT INF'!$D681=$B$2003),'INPUT INF'!$A681,"")</f>
        <v/>
      </c>
      <c r="C2682" s="115" t="str">
        <f>IF(AND('INPUT INF'!$C681="I",'INPUT INF'!$D681=$C$2003),'INPUT INF'!$A681,"")</f>
        <v/>
      </c>
      <c r="D2682" s="100" t="str">
        <f>IF(AND('INPUT INF'!$C681="I",'INPUT INF'!$D681=$D$2003),'INPUT INF'!$A681,"")</f>
        <v/>
      </c>
      <c r="E2682" s="100" t="str">
        <f>IF(AND('INPUT INF'!$C681="I",'INPUT INF'!$D681=$E$2003),'INPUT INF'!$A681,"")</f>
        <v/>
      </c>
      <c r="F2682" s="100" t="str">
        <f>IF(AND('INPUT INF'!$C681="I",'INPUT INF'!$D681=$F$2003),'INPUT INF'!$A681,"")</f>
        <v/>
      </c>
      <c r="G2682" s="100" t="str">
        <f>IF(AND('INPUT INF'!$C681="I",'INPUT INF'!$D681=$G$2003),'INPUT INF'!$A681,"")</f>
        <v/>
      </c>
      <c r="H2682" s="100" t="str">
        <f>IF(AND('INPUT INF'!$C681="II",'INPUT INF'!$D681=$H$2003),'INPUT INF'!$A681,"")</f>
        <v/>
      </c>
      <c r="I2682" s="100" t="str">
        <f>IF(AND('INPUT INF'!$C681="II",'INPUT INF'!$D681=$I$2003),'INPUT INF'!$A681,"")</f>
        <v/>
      </c>
      <c r="J2682" s="100" t="str">
        <f>IF(AND('INPUT INF'!$C681="II",'INPUT INF'!$D681=$J$2003),'INPUT INF'!$A681,"")</f>
        <v/>
      </c>
      <c r="K2682" s="100" t="str">
        <f>IF(AND('INPUT INF'!$C681="II",'INPUT INF'!$D681=$K$2003),'INPUT INF'!$A681,"")</f>
        <v/>
      </c>
      <c r="L2682" s="100" t="str">
        <f>IF(AND('INPUT INF'!$C681="II",'INPUT INF'!$D681=$L$2003),'INPUT INF'!$A681,"")</f>
        <v/>
      </c>
      <c r="M2682" s="100" t="str">
        <f>IF(AND('INPUT INF'!$C681="II",'INPUT INF'!$D681=$M$2003),'INPUT INF'!$A681,"")</f>
        <v/>
      </c>
      <c r="N2682" s="100" t="str">
        <f t="shared" si="7519"/>
        <v/>
      </c>
      <c r="O2682" s="100" t="str">
        <f t="shared" si="7524"/>
        <v/>
      </c>
      <c r="P2682" s="100" t="str">
        <f t="shared" si="7524"/>
        <v/>
      </c>
      <c r="Q2682" s="100" t="str">
        <f t="shared" si="7524"/>
        <v/>
      </c>
      <c r="R2682" s="100" t="str">
        <f t="shared" si="7524"/>
        <v/>
      </c>
      <c r="S2682" s="100" t="str">
        <f t="shared" si="7524"/>
        <v/>
      </c>
      <c r="T2682" s="100" t="str">
        <f t="shared" si="7524"/>
        <v/>
      </c>
      <c r="U2682" s="100" t="str">
        <f t="shared" si="7524"/>
        <v/>
      </c>
      <c r="V2682" s="100" t="str">
        <f t="shared" si="7524"/>
        <v/>
      </c>
      <c r="W2682" s="100" t="str">
        <f t="shared" si="7524"/>
        <v/>
      </c>
      <c r="X2682" s="100" t="str">
        <f t="shared" si="7524"/>
        <v/>
      </c>
      <c r="Y2682" s="100" t="str">
        <f t="shared" si="7525"/>
        <v/>
      </c>
      <c r="Z2682" s="100" t="str">
        <f t="shared" si="7525"/>
        <v/>
      </c>
      <c r="AA2682" s="100" t="str">
        <f t="shared" si="7525"/>
        <v/>
      </c>
      <c r="AB2682" s="100" t="str">
        <f t="shared" si="7525"/>
        <v/>
      </c>
      <c r="AC2682" s="100" t="str">
        <f t="shared" si="7525"/>
        <v/>
      </c>
      <c r="AD2682" s="100" t="str">
        <f t="shared" si="7525"/>
        <v/>
      </c>
      <c r="AE2682" s="100" t="str">
        <f t="shared" si="7525"/>
        <v/>
      </c>
      <c r="AF2682" s="100" t="str">
        <f t="shared" si="7525"/>
        <v/>
      </c>
      <c r="AG2682" s="100" t="str">
        <f t="shared" si="7525"/>
        <v/>
      </c>
      <c r="AH2682" s="100" t="str">
        <f t="shared" si="7525"/>
        <v/>
      </c>
      <c r="AI2682" s="100" t="str">
        <f t="shared" si="7525"/>
        <v/>
      </c>
      <c r="AJ2682" s="100" t="str">
        <f t="shared" si="7525"/>
        <v/>
      </c>
      <c r="AK2682" s="100" t="str">
        <f>IFERROR(VALUE(INDEX('INPUT DATA'!$Z$5:$Z$605,MATCH(CAL!N2682,'INPUT DATA'!$A$5:$A$605,0))),"")</f>
        <v/>
      </c>
      <c r="AL2682" s="100" t="str">
        <f>IFERROR(VALUE(INDEX('INPUT DATA'!$AA$5:$AA$605,MATCH(CAL!N2682,'INPUT DATA'!$A$5:$A$605,0))),"")</f>
        <v/>
      </c>
      <c r="AM2682" s="100" t="str">
        <f t="shared" si="7513"/>
        <v/>
      </c>
      <c r="AN2682" s="100" t="str">
        <f t="shared" si="7514"/>
        <v/>
      </c>
    </row>
    <row r="2683" spans="2:40" ht="15" customHeight="1" x14ac:dyDescent="0.25">
      <c r="B2683" s="115" t="str">
        <f>IF(AND('INPUT INF'!$C682="I",'INPUT INF'!$D682=$B$2003),'INPUT INF'!$A682,"")</f>
        <v/>
      </c>
      <c r="C2683" s="115" t="str">
        <f>IF(AND('INPUT INF'!$C682="I",'INPUT INF'!$D682=$C$2003),'INPUT INF'!$A682,"")</f>
        <v/>
      </c>
      <c r="D2683" s="100" t="str">
        <f>IF(AND('INPUT INF'!$C682="I",'INPUT INF'!$D682=$D$2003),'INPUT INF'!$A682,"")</f>
        <v/>
      </c>
      <c r="E2683" s="100" t="str">
        <f>IF(AND('INPUT INF'!$C682="I",'INPUT INF'!$D682=$E$2003),'INPUT INF'!$A682,"")</f>
        <v/>
      </c>
      <c r="F2683" s="100" t="str">
        <f>IF(AND('INPUT INF'!$C682="I",'INPUT INF'!$D682=$F$2003),'INPUT INF'!$A682,"")</f>
        <v/>
      </c>
      <c r="G2683" s="100" t="str">
        <f>IF(AND('INPUT INF'!$C682="I",'INPUT INF'!$D682=$G$2003),'INPUT INF'!$A682,"")</f>
        <v/>
      </c>
      <c r="H2683" s="100" t="str">
        <f>IF(AND('INPUT INF'!$C682="II",'INPUT INF'!$D682=$H$2003),'INPUT INF'!$A682,"")</f>
        <v/>
      </c>
      <c r="I2683" s="100" t="str">
        <f>IF(AND('INPUT INF'!$C682="II",'INPUT INF'!$D682=$I$2003),'INPUT INF'!$A682,"")</f>
        <v/>
      </c>
      <c r="J2683" s="100" t="str">
        <f>IF(AND('INPUT INF'!$C682="II",'INPUT INF'!$D682=$J$2003),'INPUT INF'!$A682,"")</f>
        <v/>
      </c>
      <c r="K2683" s="100" t="str">
        <f>IF(AND('INPUT INF'!$C682="II",'INPUT INF'!$D682=$K$2003),'INPUT INF'!$A682,"")</f>
        <v/>
      </c>
      <c r="L2683" s="100" t="str">
        <f>IF(AND('INPUT INF'!$C682="II",'INPUT INF'!$D682=$L$2003),'INPUT INF'!$A682,"")</f>
        <v/>
      </c>
      <c r="M2683" s="100" t="str">
        <f>IF(AND('INPUT INF'!$C682="II",'INPUT INF'!$D682=$M$2003),'INPUT INF'!$A682,"")</f>
        <v/>
      </c>
      <c r="N2683" s="100" t="str">
        <f t="shared" si="7519"/>
        <v/>
      </c>
      <c r="O2683" s="100" t="str">
        <f t="shared" si="7524"/>
        <v/>
      </c>
      <c r="P2683" s="100" t="str">
        <f t="shared" si="7524"/>
        <v/>
      </c>
      <c r="Q2683" s="100" t="str">
        <f t="shared" si="7524"/>
        <v/>
      </c>
      <c r="R2683" s="100" t="str">
        <f t="shared" si="7524"/>
        <v/>
      </c>
      <c r="S2683" s="100" t="str">
        <f t="shared" si="7524"/>
        <v/>
      </c>
      <c r="T2683" s="100" t="str">
        <f t="shared" si="7524"/>
        <v/>
      </c>
      <c r="U2683" s="100" t="str">
        <f t="shared" si="7524"/>
        <v/>
      </c>
      <c r="V2683" s="100" t="str">
        <f t="shared" si="7524"/>
        <v/>
      </c>
      <c r="W2683" s="100" t="str">
        <f t="shared" si="7524"/>
        <v/>
      </c>
      <c r="X2683" s="100" t="str">
        <f t="shared" si="7524"/>
        <v/>
      </c>
      <c r="Y2683" s="100" t="str">
        <f t="shared" si="7525"/>
        <v/>
      </c>
      <c r="Z2683" s="100" t="str">
        <f t="shared" si="7525"/>
        <v/>
      </c>
      <c r="AA2683" s="100" t="str">
        <f t="shared" si="7525"/>
        <v/>
      </c>
      <c r="AB2683" s="100" t="str">
        <f t="shared" si="7525"/>
        <v/>
      </c>
      <c r="AC2683" s="100" t="str">
        <f t="shared" si="7525"/>
        <v/>
      </c>
      <c r="AD2683" s="100" t="str">
        <f t="shared" si="7525"/>
        <v/>
      </c>
      <c r="AE2683" s="100" t="str">
        <f t="shared" si="7525"/>
        <v/>
      </c>
      <c r="AF2683" s="100" t="str">
        <f t="shared" si="7525"/>
        <v/>
      </c>
      <c r="AG2683" s="100" t="str">
        <f t="shared" si="7525"/>
        <v/>
      </c>
      <c r="AH2683" s="100" t="str">
        <f t="shared" si="7525"/>
        <v/>
      </c>
      <c r="AI2683" s="100" t="str">
        <f t="shared" si="7525"/>
        <v/>
      </c>
      <c r="AJ2683" s="100" t="str">
        <f t="shared" si="7525"/>
        <v/>
      </c>
      <c r="AK2683" s="100" t="str">
        <f>IFERROR(VALUE(INDEX('INPUT DATA'!$Z$5:$Z$605,MATCH(CAL!N2683,'INPUT DATA'!$A$5:$A$605,0))),"")</f>
        <v/>
      </c>
      <c r="AL2683" s="100" t="str">
        <f>IFERROR(VALUE(INDEX('INPUT DATA'!$AA$5:$AA$605,MATCH(CAL!N2683,'INPUT DATA'!$A$5:$A$605,0))),"")</f>
        <v/>
      </c>
      <c r="AM2683" s="100" t="str">
        <f t="shared" si="7513"/>
        <v/>
      </c>
      <c r="AN2683" s="100" t="str">
        <f t="shared" si="7514"/>
        <v/>
      </c>
    </row>
    <row r="2684" spans="2:40" ht="15" customHeight="1" x14ac:dyDescent="0.25">
      <c r="B2684" s="115" t="str">
        <f>IF(AND('INPUT INF'!$C683="I",'INPUT INF'!$D683=$B$2003),'INPUT INF'!$A683,"")</f>
        <v/>
      </c>
      <c r="C2684" s="115" t="str">
        <f>IF(AND('INPUT INF'!$C683="I",'INPUT INF'!$D683=$C$2003),'INPUT INF'!$A683,"")</f>
        <v/>
      </c>
      <c r="D2684" s="100" t="str">
        <f>IF(AND('INPUT INF'!$C683="I",'INPUT INF'!$D683=$D$2003),'INPUT INF'!$A683,"")</f>
        <v/>
      </c>
      <c r="E2684" s="100" t="str">
        <f>IF(AND('INPUT INF'!$C683="I",'INPUT INF'!$D683=$E$2003),'INPUT INF'!$A683,"")</f>
        <v/>
      </c>
      <c r="F2684" s="100" t="str">
        <f>IF(AND('INPUT INF'!$C683="I",'INPUT INF'!$D683=$F$2003),'INPUT INF'!$A683,"")</f>
        <v/>
      </c>
      <c r="G2684" s="100" t="str">
        <f>IF(AND('INPUT INF'!$C683="I",'INPUT INF'!$D683=$G$2003),'INPUT INF'!$A683,"")</f>
        <v/>
      </c>
      <c r="H2684" s="100" t="str">
        <f>IF(AND('INPUT INF'!$C683="II",'INPUT INF'!$D683=$H$2003),'INPUT INF'!$A683,"")</f>
        <v/>
      </c>
      <c r="I2684" s="100" t="str">
        <f>IF(AND('INPUT INF'!$C683="II",'INPUT INF'!$D683=$I$2003),'INPUT INF'!$A683,"")</f>
        <v/>
      </c>
      <c r="J2684" s="100" t="str">
        <f>IF(AND('INPUT INF'!$C683="II",'INPUT INF'!$D683=$J$2003),'INPUT INF'!$A683,"")</f>
        <v/>
      </c>
      <c r="K2684" s="100" t="str">
        <f>IF(AND('INPUT INF'!$C683="II",'INPUT INF'!$D683=$K$2003),'INPUT INF'!$A683,"")</f>
        <v/>
      </c>
      <c r="L2684" s="100" t="str">
        <f>IF(AND('INPUT INF'!$C683="II",'INPUT INF'!$D683=$L$2003),'INPUT INF'!$A683,"")</f>
        <v/>
      </c>
      <c r="M2684" s="100" t="str">
        <f>IF(AND('INPUT INF'!$C683="II",'INPUT INF'!$D683=$M$2003),'INPUT INF'!$A683,"")</f>
        <v/>
      </c>
      <c r="N2684" s="100" t="str">
        <f t="shared" si="7519"/>
        <v/>
      </c>
      <c r="O2684" s="100" t="str">
        <f t="shared" ref="O2684:X2693" si="7526">VLOOKUP($N2684,$B$1003:$AA$1901,O$2003,FALSE)</f>
        <v/>
      </c>
      <c r="P2684" s="100" t="str">
        <f t="shared" si="7526"/>
        <v/>
      </c>
      <c r="Q2684" s="100" t="str">
        <f t="shared" si="7526"/>
        <v/>
      </c>
      <c r="R2684" s="100" t="str">
        <f t="shared" si="7526"/>
        <v/>
      </c>
      <c r="S2684" s="100" t="str">
        <f t="shared" si="7526"/>
        <v/>
      </c>
      <c r="T2684" s="100" t="str">
        <f t="shared" si="7526"/>
        <v/>
      </c>
      <c r="U2684" s="100" t="str">
        <f t="shared" si="7526"/>
        <v/>
      </c>
      <c r="V2684" s="100" t="str">
        <f t="shared" si="7526"/>
        <v/>
      </c>
      <c r="W2684" s="100" t="str">
        <f t="shared" si="7526"/>
        <v/>
      </c>
      <c r="X2684" s="100" t="str">
        <f t="shared" si="7526"/>
        <v/>
      </c>
      <c r="Y2684" s="100" t="str">
        <f t="shared" ref="Y2684:AJ2693" si="7527">VLOOKUP($N2684,$B$1003:$AA$1901,Y$2003,FALSE)</f>
        <v/>
      </c>
      <c r="Z2684" s="100" t="str">
        <f t="shared" si="7527"/>
        <v/>
      </c>
      <c r="AA2684" s="100" t="str">
        <f t="shared" si="7527"/>
        <v/>
      </c>
      <c r="AB2684" s="100" t="str">
        <f t="shared" si="7527"/>
        <v/>
      </c>
      <c r="AC2684" s="100" t="str">
        <f t="shared" si="7527"/>
        <v/>
      </c>
      <c r="AD2684" s="100" t="str">
        <f t="shared" si="7527"/>
        <v/>
      </c>
      <c r="AE2684" s="100" t="str">
        <f t="shared" si="7527"/>
        <v/>
      </c>
      <c r="AF2684" s="100" t="str">
        <f t="shared" si="7527"/>
        <v/>
      </c>
      <c r="AG2684" s="100" t="str">
        <f t="shared" si="7527"/>
        <v/>
      </c>
      <c r="AH2684" s="100" t="str">
        <f t="shared" si="7527"/>
        <v/>
      </c>
      <c r="AI2684" s="100" t="str">
        <f t="shared" si="7527"/>
        <v/>
      </c>
      <c r="AJ2684" s="100" t="str">
        <f t="shared" si="7527"/>
        <v/>
      </c>
      <c r="AK2684" s="100" t="str">
        <f>IFERROR(VALUE(INDEX('INPUT DATA'!$Z$5:$Z$605,MATCH(CAL!N2684,'INPUT DATA'!$A$5:$A$605,0))),"")</f>
        <v/>
      </c>
      <c r="AL2684" s="100" t="str">
        <f>IFERROR(VALUE(INDEX('INPUT DATA'!$AA$5:$AA$605,MATCH(CAL!N2684,'INPUT DATA'!$A$5:$A$605,0))),"")</f>
        <v/>
      </c>
      <c r="AM2684" s="100" t="str">
        <f t="shared" si="7513"/>
        <v/>
      </c>
      <c r="AN2684" s="100" t="str">
        <f t="shared" si="7514"/>
        <v/>
      </c>
    </row>
    <row r="2685" spans="2:40" ht="15" customHeight="1" x14ac:dyDescent="0.25">
      <c r="B2685" s="115" t="str">
        <f>IF(AND('INPUT INF'!$C684="I",'INPUT INF'!$D684=$B$2003),'INPUT INF'!$A684,"")</f>
        <v/>
      </c>
      <c r="C2685" s="115" t="str">
        <f>IF(AND('INPUT INF'!$C684="I",'INPUT INF'!$D684=$C$2003),'INPUT INF'!$A684,"")</f>
        <v/>
      </c>
      <c r="D2685" s="100" t="str">
        <f>IF(AND('INPUT INF'!$C684="I",'INPUT INF'!$D684=$D$2003),'INPUT INF'!$A684,"")</f>
        <v/>
      </c>
      <c r="E2685" s="100" t="str">
        <f>IF(AND('INPUT INF'!$C684="I",'INPUT INF'!$D684=$E$2003),'INPUT INF'!$A684,"")</f>
        <v/>
      </c>
      <c r="F2685" s="100" t="str">
        <f>IF(AND('INPUT INF'!$C684="I",'INPUT INF'!$D684=$F$2003),'INPUT INF'!$A684,"")</f>
        <v/>
      </c>
      <c r="G2685" s="100" t="str">
        <f>IF(AND('INPUT INF'!$C684="I",'INPUT INF'!$D684=$G$2003),'INPUT INF'!$A684,"")</f>
        <v/>
      </c>
      <c r="H2685" s="100" t="str">
        <f>IF(AND('INPUT INF'!$C684="II",'INPUT INF'!$D684=$H$2003),'INPUT INF'!$A684,"")</f>
        <v/>
      </c>
      <c r="I2685" s="100" t="str">
        <f>IF(AND('INPUT INF'!$C684="II",'INPUT INF'!$D684=$I$2003),'INPUT INF'!$A684,"")</f>
        <v/>
      </c>
      <c r="J2685" s="100" t="str">
        <f>IF(AND('INPUT INF'!$C684="II",'INPUT INF'!$D684=$J$2003),'INPUT INF'!$A684,"")</f>
        <v/>
      </c>
      <c r="K2685" s="100" t="str">
        <f>IF(AND('INPUT INF'!$C684="II",'INPUT INF'!$D684=$K$2003),'INPUT INF'!$A684,"")</f>
        <v/>
      </c>
      <c r="L2685" s="100" t="str">
        <f>IF(AND('INPUT INF'!$C684="II",'INPUT INF'!$D684=$L$2003),'INPUT INF'!$A684,"")</f>
        <v/>
      </c>
      <c r="M2685" s="100" t="str">
        <f>IF(AND('INPUT INF'!$C684="II",'INPUT INF'!$D684=$M$2003),'INPUT INF'!$A684,"")</f>
        <v/>
      </c>
      <c r="N2685" s="100" t="str">
        <f t="shared" si="7519"/>
        <v/>
      </c>
      <c r="O2685" s="100" t="str">
        <f t="shared" si="7526"/>
        <v/>
      </c>
      <c r="P2685" s="100" t="str">
        <f t="shared" si="7526"/>
        <v/>
      </c>
      <c r="Q2685" s="100" t="str">
        <f t="shared" si="7526"/>
        <v/>
      </c>
      <c r="R2685" s="100" t="str">
        <f t="shared" si="7526"/>
        <v/>
      </c>
      <c r="S2685" s="100" t="str">
        <f t="shared" si="7526"/>
        <v/>
      </c>
      <c r="T2685" s="100" t="str">
        <f t="shared" si="7526"/>
        <v/>
      </c>
      <c r="U2685" s="100" t="str">
        <f t="shared" si="7526"/>
        <v/>
      </c>
      <c r="V2685" s="100" t="str">
        <f t="shared" si="7526"/>
        <v/>
      </c>
      <c r="W2685" s="100" t="str">
        <f t="shared" si="7526"/>
        <v/>
      </c>
      <c r="X2685" s="100" t="str">
        <f t="shared" si="7526"/>
        <v/>
      </c>
      <c r="Y2685" s="100" t="str">
        <f t="shared" si="7527"/>
        <v/>
      </c>
      <c r="Z2685" s="100" t="str">
        <f t="shared" si="7527"/>
        <v/>
      </c>
      <c r="AA2685" s="100" t="str">
        <f t="shared" si="7527"/>
        <v/>
      </c>
      <c r="AB2685" s="100" t="str">
        <f t="shared" si="7527"/>
        <v/>
      </c>
      <c r="AC2685" s="100" t="str">
        <f t="shared" si="7527"/>
        <v/>
      </c>
      <c r="AD2685" s="100" t="str">
        <f t="shared" si="7527"/>
        <v/>
      </c>
      <c r="AE2685" s="100" t="str">
        <f t="shared" si="7527"/>
        <v/>
      </c>
      <c r="AF2685" s="100" t="str">
        <f t="shared" si="7527"/>
        <v/>
      </c>
      <c r="AG2685" s="100" t="str">
        <f t="shared" si="7527"/>
        <v/>
      </c>
      <c r="AH2685" s="100" t="str">
        <f t="shared" si="7527"/>
        <v/>
      </c>
      <c r="AI2685" s="100" t="str">
        <f t="shared" si="7527"/>
        <v/>
      </c>
      <c r="AJ2685" s="100" t="str">
        <f t="shared" si="7527"/>
        <v/>
      </c>
      <c r="AK2685" s="100" t="str">
        <f>IFERROR(VALUE(INDEX('INPUT DATA'!$Z$5:$Z$605,MATCH(CAL!N2685,'INPUT DATA'!$A$5:$A$605,0))),"")</f>
        <v/>
      </c>
      <c r="AL2685" s="100" t="str">
        <f>IFERROR(VALUE(INDEX('INPUT DATA'!$AA$5:$AA$605,MATCH(CAL!N2685,'INPUT DATA'!$A$5:$A$605,0))),"")</f>
        <v/>
      </c>
      <c r="AM2685" s="100" t="str">
        <f t="shared" si="7513"/>
        <v/>
      </c>
      <c r="AN2685" s="100" t="str">
        <f t="shared" si="7514"/>
        <v/>
      </c>
    </row>
    <row r="2686" spans="2:40" ht="15" customHeight="1" x14ac:dyDescent="0.25">
      <c r="B2686" s="115" t="str">
        <f>IF(AND('INPUT INF'!$C685="I",'INPUT INF'!$D685=$B$2003),'INPUT INF'!$A685,"")</f>
        <v/>
      </c>
      <c r="C2686" s="115" t="str">
        <f>IF(AND('INPUT INF'!$C685="I",'INPUT INF'!$D685=$C$2003),'INPUT INF'!$A685,"")</f>
        <v/>
      </c>
      <c r="D2686" s="100" t="str">
        <f>IF(AND('INPUT INF'!$C685="I",'INPUT INF'!$D685=$D$2003),'INPUT INF'!$A685,"")</f>
        <v/>
      </c>
      <c r="E2686" s="100" t="str">
        <f>IF(AND('INPUT INF'!$C685="I",'INPUT INF'!$D685=$E$2003),'INPUT INF'!$A685,"")</f>
        <v/>
      </c>
      <c r="F2686" s="100" t="str">
        <f>IF(AND('INPUT INF'!$C685="I",'INPUT INF'!$D685=$F$2003),'INPUT INF'!$A685,"")</f>
        <v/>
      </c>
      <c r="G2686" s="100" t="str">
        <f>IF(AND('INPUT INF'!$C685="I",'INPUT INF'!$D685=$G$2003),'INPUT INF'!$A685,"")</f>
        <v/>
      </c>
      <c r="H2686" s="100" t="str">
        <f>IF(AND('INPUT INF'!$C685="II",'INPUT INF'!$D685=$H$2003),'INPUT INF'!$A685,"")</f>
        <v/>
      </c>
      <c r="I2686" s="100" t="str">
        <f>IF(AND('INPUT INF'!$C685="II",'INPUT INF'!$D685=$I$2003),'INPUT INF'!$A685,"")</f>
        <v/>
      </c>
      <c r="J2686" s="100" t="str">
        <f>IF(AND('INPUT INF'!$C685="II",'INPUT INF'!$D685=$J$2003),'INPUT INF'!$A685,"")</f>
        <v/>
      </c>
      <c r="K2686" s="100" t="str">
        <f>IF(AND('INPUT INF'!$C685="II",'INPUT INF'!$D685=$K$2003),'INPUT INF'!$A685,"")</f>
        <v/>
      </c>
      <c r="L2686" s="100" t="str">
        <f>IF(AND('INPUT INF'!$C685="II",'INPUT INF'!$D685=$L$2003),'INPUT INF'!$A685,"")</f>
        <v/>
      </c>
      <c r="M2686" s="100" t="str">
        <f>IF(AND('INPUT INF'!$C685="II",'INPUT INF'!$D685=$M$2003),'INPUT INF'!$A685,"")</f>
        <v/>
      </c>
      <c r="N2686" s="100" t="str">
        <f t="shared" si="7519"/>
        <v/>
      </c>
      <c r="O2686" s="100" t="str">
        <f t="shared" si="7526"/>
        <v/>
      </c>
      <c r="P2686" s="100" t="str">
        <f t="shared" si="7526"/>
        <v/>
      </c>
      <c r="Q2686" s="100" t="str">
        <f t="shared" si="7526"/>
        <v/>
      </c>
      <c r="R2686" s="100" t="str">
        <f t="shared" si="7526"/>
        <v/>
      </c>
      <c r="S2686" s="100" t="str">
        <f t="shared" si="7526"/>
        <v/>
      </c>
      <c r="T2686" s="100" t="str">
        <f t="shared" si="7526"/>
        <v/>
      </c>
      <c r="U2686" s="100" t="str">
        <f t="shared" si="7526"/>
        <v/>
      </c>
      <c r="V2686" s="100" t="str">
        <f t="shared" si="7526"/>
        <v/>
      </c>
      <c r="W2686" s="100" t="str">
        <f t="shared" si="7526"/>
        <v/>
      </c>
      <c r="X2686" s="100" t="str">
        <f t="shared" si="7526"/>
        <v/>
      </c>
      <c r="Y2686" s="100" t="str">
        <f t="shared" si="7527"/>
        <v/>
      </c>
      <c r="Z2686" s="100" t="str">
        <f t="shared" si="7527"/>
        <v/>
      </c>
      <c r="AA2686" s="100" t="str">
        <f t="shared" si="7527"/>
        <v/>
      </c>
      <c r="AB2686" s="100" t="str">
        <f t="shared" si="7527"/>
        <v/>
      </c>
      <c r="AC2686" s="100" t="str">
        <f t="shared" si="7527"/>
        <v/>
      </c>
      <c r="AD2686" s="100" t="str">
        <f t="shared" si="7527"/>
        <v/>
      </c>
      <c r="AE2686" s="100" t="str">
        <f t="shared" si="7527"/>
        <v/>
      </c>
      <c r="AF2686" s="100" t="str">
        <f t="shared" si="7527"/>
        <v/>
      </c>
      <c r="AG2686" s="100" t="str">
        <f t="shared" si="7527"/>
        <v/>
      </c>
      <c r="AH2686" s="100" t="str">
        <f t="shared" si="7527"/>
        <v/>
      </c>
      <c r="AI2686" s="100" t="str">
        <f t="shared" si="7527"/>
        <v/>
      </c>
      <c r="AJ2686" s="100" t="str">
        <f t="shared" si="7527"/>
        <v/>
      </c>
      <c r="AK2686" s="100" t="str">
        <f>IFERROR(VALUE(INDEX('INPUT DATA'!$Z$5:$Z$605,MATCH(CAL!N2686,'INPUT DATA'!$A$5:$A$605,0))),"")</f>
        <v/>
      </c>
      <c r="AL2686" s="100" t="str">
        <f>IFERROR(VALUE(INDEX('INPUT DATA'!$AA$5:$AA$605,MATCH(CAL!N2686,'INPUT DATA'!$A$5:$A$605,0))),"")</f>
        <v/>
      </c>
      <c r="AM2686" s="100" t="str">
        <f t="shared" si="7513"/>
        <v/>
      </c>
      <c r="AN2686" s="100" t="str">
        <f t="shared" si="7514"/>
        <v/>
      </c>
    </row>
    <row r="2687" spans="2:40" ht="15" customHeight="1" x14ac:dyDescent="0.25">
      <c r="B2687" s="115" t="str">
        <f>IF(AND('INPUT INF'!$C686="I",'INPUT INF'!$D686=$B$2003),'INPUT INF'!$A686,"")</f>
        <v/>
      </c>
      <c r="C2687" s="115" t="str">
        <f>IF(AND('INPUT INF'!$C686="I",'INPUT INF'!$D686=$C$2003),'INPUT INF'!$A686,"")</f>
        <v/>
      </c>
      <c r="D2687" s="100" t="str">
        <f>IF(AND('INPUT INF'!$C686="I",'INPUT INF'!$D686=$D$2003),'INPUT INF'!$A686,"")</f>
        <v/>
      </c>
      <c r="E2687" s="100" t="str">
        <f>IF(AND('INPUT INF'!$C686="I",'INPUT INF'!$D686=$E$2003),'INPUT INF'!$A686,"")</f>
        <v/>
      </c>
      <c r="F2687" s="100" t="str">
        <f>IF(AND('INPUT INF'!$C686="I",'INPUT INF'!$D686=$F$2003),'INPUT INF'!$A686,"")</f>
        <v/>
      </c>
      <c r="G2687" s="100" t="str">
        <f>IF(AND('INPUT INF'!$C686="I",'INPUT INF'!$D686=$G$2003),'INPUT INF'!$A686,"")</f>
        <v/>
      </c>
      <c r="H2687" s="100" t="str">
        <f>IF(AND('INPUT INF'!$C686="II",'INPUT INF'!$D686=$H$2003),'INPUT INF'!$A686,"")</f>
        <v/>
      </c>
      <c r="I2687" s="100" t="str">
        <f>IF(AND('INPUT INF'!$C686="II",'INPUT INF'!$D686=$I$2003),'INPUT INF'!$A686,"")</f>
        <v/>
      </c>
      <c r="J2687" s="100" t="str">
        <f>IF(AND('INPUT INF'!$C686="II",'INPUT INF'!$D686=$J$2003),'INPUT INF'!$A686,"")</f>
        <v/>
      </c>
      <c r="K2687" s="100" t="str">
        <f>IF(AND('INPUT INF'!$C686="II",'INPUT INF'!$D686=$K$2003),'INPUT INF'!$A686,"")</f>
        <v/>
      </c>
      <c r="L2687" s="100" t="str">
        <f>IF(AND('INPUT INF'!$C686="II",'INPUT INF'!$D686=$L$2003),'INPUT INF'!$A686,"")</f>
        <v/>
      </c>
      <c r="M2687" s="100" t="str">
        <f>IF(AND('INPUT INF'!$C686="II",'INPUT INF'!$D686=$M$2003),'INPUT INF'!$A686,"")</f>
        <v/>
      </c>
      <c r="N2687" s="100" t="str">
        <f t="shared" si="7519"/>
        <v/>
      </c>
      <c r="O2687" s="100" t="str">
        <f t="shared" si="7526"/>
        <v/>
      </c>
      <c r="P2687" s="100" t="str">
        <f t="shared" si="7526"/>
        <v/>
      </c>
      <c r="Q2687" s="100" t="str">
        <f t="shared" si="7526"/>
        <v/>
      </c>
      <c r="R2687" s="100" t="str">
        <f t="shared" si="7526"/>
        <v/>
      </c>
      <c r="S2687" s="100" t="str">
        <f t="shared" si="7526"/>
        <v/>
      </c>
      <c r="T2687" s="100" t="str">
        <f t="shared" si="7526"/>
        <v/>
      </c>
      <c r="U2687" s="100" t="str">
        <f t="shared" si="7526"/>
        <v/>
      </c>
      <c r="V2687" s="100" t="str">
        <f t="shared" si="7526"/>
        <v/>
      </c>
      <c r="W2687" s="100" t="str">
        <f t="shared" si="7526"/>
        <v/>
      </c>
      <c r="X2687" s="100" t="str">
        <f t="shared" si="7526"/>
        <v/>
      </c>
      <c r="Y2687" s="100" t="str">
        <f t="shared" si="7527"/>
        <v/>
      </c>
      <c r="Z2687" s="100" t="str">
        <f t="shared" si="7527"/>
        <v/>
      </c>
      <c r="AA2687" s="100" t="str">
        <f t="shared" si="7527"/>
        <v/>
      </c>
      <c r="AB2687" s="100" t="str">
        <f t="shared" si="7527"/>
        <v/>
      </c>
      <c r="AC2687" s="100" t="str">
        <f t="shared" si="7527"/>
        <v/>
      </c>
      <c r="AD2687" s="100" t="str">
        <f t="shared" si="7527"/>
        <v/>
      </c>
      <c r="AE2687" s="100" t="str">
        <f t="shared" si="7527"/>
        <v/>
      </c>
      <c r="AF2687" s="100" t="str">
        <f t="shared" si="7527"/>
        <v/>
      </c>
      <c r="AG2687" s="100" t="str">
        <f t="shared" si="7527"/>
        <v/>
      </c>
      <c r="AH2687" s="100" t="str">
        <f t="shared" si="7527"/>
        <v/>
      </c>
      <c r="AI2687" s="100" t="str">
        <f t="shared" si="7527"/>
        <v/>
      </c>
      <c r="AJ2687" s="100" t="str">
        <f t="shared" si="7527"/>
        <v/>
      </c>
      <c r="AK2687" s="100" t="str">
        <f>IFERROR(VALUE(INDEX('INPUT DATA'!$Z$5:$Z$605,MATCH(CAL!N2687,'INPUT DATA'!$A$5:$A$605,0))),"")</f>
        <v/>
      </c>
      <c r="AL2687" s="100" t="str">
        <f>IFERROR(VALUE(INDEX('INPUT DATA'!$AA$5:$AA$605,MATCH(CAL!N2687,'INPUT DATA'!$A$5:$A$605,0))),"")</f>
        <v/>
      </c>
      <c r="AM2687" s="100" t="str">
        <f t="shared" si="7513"/>
        <v/>
      </c>
      <c r="AN2687" s="100" t="str">
        <f t="shared" si="7514"/>
        <v/>
      </c>
    </row>
    <row r="2688" spans="2:40" ht="15" customHeight="1" x14ac:dyDescent="0.25">
      <c r="B2688" s="115" t="str">
        <f>IF(AND('INPUT INF'!$C687="I",'INPUT INF'!$D687=$B$2003),'INPUT INF'!$A687,"")</f>
        <v/>
      </c>
      <c r="C2688" s="115" t="str">
        <f>IF(AND('INPUT INF'!$C687="I",'INPUT INF'!$D687=$C$2003),'INPUT INF'!$A687,"")</f>
        <v/>
      </c>
      <c r="D2688" s="100" t="str">
        <f>IF(AND('INPUT INF'!$C687="I",'INPUT INF'!$D687=$D$2003),'INPUT INF'!$A687,"")</f>
        <v/>
      </c>
      <c r="E2688" s="100" t="str">
        <f>IF(AND('INPUT INF'!$C687="I",'INPUT INF'!$D687=$E$2003),'INPUT INF'!$A687,"")</f>
        <v/>
      </c>
      <c r="F2688" s="100" t="str">
        <f>IF(AND('INPUT INF'!$C687="I",'INPUT INF'!$D687=$F$2003),'INPUT INF'!$A687,"")</f>
        <v/>
      </c>
      <c r="G2688" s="100" t="str">
        <f>IF(AND('INPUT INF'!$C687="I",'INPUT INF'!$D687=$G$2003),'INPUT INF'!$A687,"")</f>
        <v/>
      </c>
      <c r="H2688" s="100" t="str">
        <f>IF(AND('INPUT INF'!$C687="II",'INPUT INF'!$D687=$H$2003),'INPUT INF'!$A687,"")</f>
        <v/>
      </c>
      <c r="I2688" s="100" t="str">
        <f>IF(AND('INPUT INF'!$C687="II",'INPUT INF'!$D687=$I$2003),'INPUT INF'!$A687,"")</f>
        <v/>
      </c>
      <c r="J2688" s="100" t="str">
        <f>IF(AND('INPUT INF'!$C687="II",'INPUT INF'!$D687=$J$2003),'INPUT INF'!$A687,"")</f>
        <v/>
      </c>
      <c r="K2688" s="100" t="str">
        <f>IF(AND('INPUT INF'!$C687="II",'INPUT INF'!$D687=$K$2003),'INPUT INF'!$A687,"")</f>
        <v/>
      </c>
      <c r="L2688" s="100" t="str">
        <f>IF(AND('INPUT INF'!$C687="II",'INPUT INF'!$D687=$L$2003),'INPUT INF'!$A687,"")</f>
        <v/>
      </c>
      <c r="M2688" s="100" t="str">
        <f>IF(AND('INPUT INF'!$C687="II",'INPUT INF'!$D687=$M$2003),'INPUT INF'!$A687,"")</f>
        <v/>
      </c>
      <c r="N2688" s="100" t="str">
        <f t="shared" si="7519"/>
        <v/>
      </c>
      <c r="O2688" s="100" t="str">
        <f t="shared" si="7526"/>
        <v/>
      </c>
      <c r="P2688" s="100" t="str">
        <f t="shared" si="7526"/>
        <v/>
      </c>
      <c r="Q2688" s="100" t="str">
        <f t="shared" si="7526"/>
        <v/>
      </c>
      <c r="R2688" s="100" t="str">
        <f t="shared" si="7526"/>
        <v/>
      </c>
      <c r="S2688" s="100" t="str">
        <f t="shared" si="7526"/>
        <v/>
      </c>
      <c r="T2688" s="100" t="str">
        <f t="shared" si="7526"/>
        <v/>
      </c>
      <c r="U2688" s="100" t="str">
        <f t="shared" si="7526"/>
        <v/>
      </c>
      <c r="V2688" s="100" t="str">
        <f t="shared" si="7526"/>
        <v/>
      </c>
      <c r="W2688" s="100" t="str">
        <f t="shared" si="7526"/>
        <v/>
      </c>
      <c r="X2688" s="100" t="str">
        <f t="shared" si="7526"/>
        <v/>
      </c>
      <c r="Y2688" s="100" t="str">
        <f t="shared" si="7527"/>
        <v/>
      </c>
      <c r="Z2688" s="100" t="str">
        <f t="shared" si="7527"/>
        <v/>
      </c>
      <c r="AA2688" s="100" t="str">
        <f t="shared" si="7527"/>
        <v/>
      </c>
      <c r="AB2688" s="100" t="str">
        <f t="shared" si="7527"/>
        <v/>
      </c>
      <c r="AC2688" s="100" t="str">
        <f t="shared" si="7527"/>
        <v/>
      </c>
      <c r="AD2688" s="100" t="str">
        <f t="shared" si="7527"/>
        <v/>
      </c>
      <c r="AE2688" s="100" t="str">
        <f t="shared" si="7527"/>
        <v/>
      </c>
      <c r="AF2688" s="100" t="str">
        <f t="shared" si="7527"/>
        <v/>
      </c>
      <c r="AG2688" s="100" t="str">
        <f t="shared" si="7527"/>
        <v/>
      </c>
      <c r="AH2688" s="100" t="str">
        <f t="shared" si="7527"/>
        <v/>
      </c>
      <c r="AI2688" s="100" t="str">
        <f t="shared" si="7527"/>
        <v/>
      </c>
      <c r="AJ2688" s="100" t="str">
        <f t="shared" si="7527"/>
        <v/>
      </c>
      <c r="AK2688" s="100" t="str">
        <f>IFERROR(VALUE(INDEX('INPUT DATA'!$Z$5:$Z$605,MATCH(CAL!N2688,'INPUT DATA'!$A$5:$A$605,0))),"")</f>
        <v/>
      </c>
      <c r="AL2688" s="100" t="str">
        <f>IFERROR(VALUE(INDEX('INPUT DATA'!$AA$5:$AA$605,MATCH(CAL!N2688,'INPUT DATA'!$A$5:$A$605,0))),"")</f>
        <v/>
      </c>
      <c r="AM2688" s="100" t="str">
        <f t="shared" si="7513"/>
        <v/>
      </c>
      <c r="AN2688" s="100" t="str">
        <f t="shared" si="7514"/>
        <v/>
      </c>
    </row>
    <row r="2689" spans="2:40" ht="15" customHeight="1" x14ac:dyDescent="0.25">
      <c r="B2689" s="115" t="str">
        <f>IF(AND('INPUT INF'!$C688="I",'INPUT INF'!$D688=$B$2003),'INPUT INF'!$A688,"")</f>
        <v/>
      </c>
      <c r="C2689" s="115" t="str">
        <f>IF(AND('INPUT INF'!$C688="I",'INPUT INF'!$D688=$C$2003),'INPUT INF'!$A688,"")</f>
        <v/>
      </c>
      <c r="D2689" s="100" t="str">
        <f>IF(AND('INPUT INF'!$C688="I",'INPUT INF'!$D688=$D$2003),'INPUT INF'!$A688,"")</f>
        <v/>
      </c>
      <c r="E2689" s="100" t="str">
        <f>IF(AND('INPUT INF'!$C688="I",'INPUT INF'!$D688=$E$2003),'INPUT INF'!$A688,"")</f>
        <v/>
      </c>
      <c r="F2689" s="100" t="str">
        <f>IF(AND('INPUT INF'!$C688="I",'INPUT INF'!$D688=$F$2003),'INPUT INF'!$A688,"")</f>
        <v/>
      </c>
      <c r="G2689" s="100" t="str">
        <f>IF(AND('INPUT INF'!$C688="I",'INPUT INF'!$D688=$G$2003),'INPUT INF'!$A688,"")</f>
        <v/>
      </c>
      <c r="H2689" s="100" t="str">
        <f>IF(AND('INPUT INF'!$C688="II",'INPUT INF'!$D688=$H$2003),'INPUT INF'!$A688,"")</f>
        <v/>
      </c>
      <c r="I2689" s="100" t="str">
        <f>IF(AND('INPUT INF'!$C688="II",'INPUT INF'!$D688=$I$2003),'INPUT INF'!$A688,"")</f>
        <v/>
      </c>
      <c r="J2689" s="100" t="str">
        <f>IF(AND('INPUT INF'!$C688="II",'INPUT INF'!$D688=$J$2003),'INPUT INF'!$A688,"")</f>
        <v/>
      </c>
      <c r="K2689" s="100" t="str">
        <f>IF(AND('INPUT INF'!$C688="II",'INPUT INF'!$D688=$K$2003),'INPUT INF'!$A688,"")</f>
        <v/>
      </c>
      <c r="L2689" s="100" t="str">
        <f>IF(AND('INPUT INF'!$C688="II",'INPUT INF'!$D688=$L$2003),'INPUT INF'!$A688,"")</f>
        <v/>
      </c>
      <c r="M2689" s="100" t="str">
        <f>IF(AND('INPUT INF'!$C688="II",'INPUT INF'!$D688=$M$2003),'INPUT INF'!$A688,"")</f>
        <v/>
      </c>
      <c r="N2689" s="100" t="str">
        <f t="shared" si="7519"/>
        <v/>
      </c>
      <c r="O2689" s="100" t="str">
        <f t="shared" si="7526"/>
        <v/>
      </c>
      <c r="P2689" s="100" t="str">
        <f t="shared" si="7526"/>
        <v/>
      </c>
      <c r="Q2689" s="100" t="str">
        <f t="shared" si="7526"/>
        <v/>
      </c>
      <c r="R2689" s="100" t="str">
        <f t="shared" si="7526"/>
        <v/>
      </c>
      <c r="S2689" s="100" t="str">
        <f t="shared" si="7526"/>
        <v/>
      </c>
      <c r="T2689" s="100" t="str">
        <f t="shared" si="7526"/>
        <v/>
      </c>
      <c r="U2689" s="100" t="str">
        <f t="shared" si="7526"/>
        <v/>
      </c>
      <c r="V2689" s="100" t="str">
        <f t="shared" si="7526"/>
        <v/>
      </c>
      <c r="W2689" s="100" t="str">
        <f t="shared" si="7526"/>
        <v/>
      </c>
      <c r="X2689" s="100" t="str">
        <f t="shared" si="7526"/>
        <v/>
      </c>
      <c r="Y2689" s="100" t="str">
        <f t="shared" si="7527"/>
        <v/>
      </c>
      <c r="Z2689" s="100" t="str">
        <f t="shared" si="7527"/>
        <v/>
      </c>
      <c r="AA2689" s="100" t="str">
        <f t="shared" si="7527"/>
        <v/>
      </c>
      <c r="AB2689" s="100" t="str">
        <f t="shared" si="7527"/>
        <v/>
      </c>
      <c r="AC2689" s="100" t="str">
        <f t="shared" si="7527"/>
        <v/>
      </c>
      <c r="AD2689" s="100" t="str">
        <f t="shared" si="7527"/>
        <v/>
      </c>
      <c r="AE2689" s="100" t="str">
        <f t="shared" si="7527"/>
        <v/>
      </c>
      <c r="AF2689" s="100" t="str">
        <f t="shared" si="7527"/>
        <v/>
      </c>
      <c r="AG2689" s="100" t="str">
        <f t="shared" si="7527"/>
        <v/>
      </c>
      <c r="AH2689" s="100" t="str">
        <f t="shared" si="7527"/>
        <v/>
      </c>
      <c r="AI2689" s="100" t="str">
        <f t="shared" si="7527"/>
        <v/>
      </c>
      <c r="AJ2689" s="100" t="str">
        <f t="shared" si="7527"/>
        <v/>
      </c>
      <c r="AK2689" s="100" t="str">
        <f>IFERROR(VALUE(INDEX('INPUT DATA'!$Z$5:$Z$605,MATCH(CAL!N2689,'INPUT DATA'!$A$5:$A$605,0))),"")</f>
        <v/>
      </c>
      <c r="AL2689" s="100" t="str">
        <f>IFERROR(VALUE(INDEX('INPUT DATA'!$AA$5:$AA$605,MATCH(CAL!N2689,'INPUT DATA'!$A$5:$A$605,0))),"")</f>
        <v/>
      </c>
      <c r="AM2689" s="100" t="str">
        <f t="shared" si="7513"/>
        <v/>
      </c>
      <c r="AN2689" s="100" t="str">
        <f t="shared" si="7514"/>
        <v/>
      </c>
    </row>
    <row r="2690" spans="2:40" ht="15" customHeight="1" x14ac:dyDescent="0.25">
      <c r="B2690" s="115" t="str">
        <f>IF(AND('INPUT INF'!$C689="I",'INPUT INF'!$D689=$B$2003),'INPUT INF'!$A689,"")</f>
        <v/>
      </c>
      <c r="C2690" s="115" t="str">
        <f>IF(AND('INPUT INF'!$C689="I",'INPUT INF'!$D689=$C$2003),'INPUT INF'!$A689,"")</f>
        <v/>
      </c>
      <c r="D2690" s="100" t="str">
        <f>IF(AND('INPUT INF'!$C689="I",'INPUT INF'!$D689=$D$2003),'INPUT INF'!$A689,"")</f>
        <v/>
      </c>
      <c r="E2690" s="100" t="str">
        <f>IF(AND('INPUT INF'!$C689="I",'INPUT INF'!$D689=$E$2003),'INPUT INF'!$A689,"")</f>
        <v/>
      </c>
      <c r="F2690" s="100" t="str">
        <f>IF(AND('INPUT INF'!$C689="I",'INPUT INF'!$D689=$F$2003),'INPUT INF'!$A689,"")</f>
        <v/>
      </c>
      <c r="G2690" s="100" t="str">
        <f>IF(AND('INPUT INF'!$C689="I",'INPUT INF'!$D689=$G$2003),'INPUT INF'!$A689,"")</f>
        <v/>
      </c>
      <c r="H2690" s="100" t="str">
        <f>IF(AND('INPUT INF'!$C689="II",'INPUT INF'!$D689=$H$2003),'INPUT INF'!$A689,"")</f>
        <v/>
      </c>
      <c r="I2690" s="100" t="str">
        <f>IF(AND('INPUT INF'!$C689="II",'INPUT INF'!$D689=$I$2003),'INPUT INF'!$A689,"")</f>
        <v/>
      </c>
      <c r="J2690" s="100" t="str">
        <f>IF(AND('INPUT INF'!$C689="II",'INPUT INF'!$D689=$J$2003),'INPUT INF'!$A689,"")</f>
        <v/>
      </c>
      <c r="K2690" s="100" t="str">
        <f>IF(AND('INPUT INF'!$C689="II",'INPUT INF'!$D689=$K$2003),'INPUT INF'!$A689,"")</f>
        <v/>
      </c>
      <c r="L2690" s="100" t="str">
        <f>IF(AND('INPUT INF'!$C689="II",'INPUT INF'!$D689=$L$2003),'INPUT INF'!$A689,"")</f>
        <v/>
      </c>
      <c r="M2690" s="100" t="str">
        <f>IF(AND('INPUT INF'!$C689="II",'INPUT INF'!$D689=$M$2003),'INPUT INF'!$A689,"")</f>
        <v/>
      </c>
      <c r="N2690" s="100" t="str">
        <f t="shared" si="7519"/>
        <v/>
      </c>
      <c r="O2690" s="100" t="str">
        <f t="shared" si="7526"/>
        <v/>
      </c>
      <c r="P2690" s="100" t="str">
        <f t="shared" si="7526"/>
        <v/>
      </c>
      <c r="Q2690" s="100" t="str">
        <f t="shared" si="7526"/>
        <v/>
      </c>
      <c r="R2690" s="100" t="str">
        <f t="shared" si="7526"/>
        <v/>
      </c>
      <c r="S2690" s="100" t="str">
        <f t="shared" si="7526"/>
        <v/>
      </c>
      <c r="T2690" s="100" t="str">
        <f t="shared" si="7526"/>
        <v/>
      </c>
      <c r="U2690" s="100" t="str">
        <f t="shared" si="7526"/>
        <v/>
      </c>
      <c r="V2690" s="100" t="str">
        <f t="shared" si="7526"/>
        <v/>
      </c>
      <c r="W2690" s="100" t="str">
        <f t="shared" si="7526"/>
        <v/>
      </c>
      <c r="X2690" s="100" t="str">
        <f t="shared" si="7526"/>
        <v/>
      </c>
      <c r="Y2690" s="100" t="str">
        <f t="shared" si="7527"/>
        <v/>
      </c>
      <c r="Z2690" s="100" t="str">
        <f t="shared" si="7527"/>
        <v/>
      </c>
      <c r="AA2690" s="100" t="str">
        <f t="shared" si="7527"/>
        <v/>
      </c>
      <c r="AB2690" s="100" t="str">
        <f t="shared" si="7527"/>
        <v/>
      </c>
      <c r="AC2690" s="100" t="str">
        <f t="shared" si="7527"/>
        <v/>
      </c>
      <c r="AD2690" s="100" t="str">
        <f t="shared" si="7527"/>
        <v/>
      </c>
      <c r="AE2690" s="100" t="str">
        <f t="shared" si="7527"/>
        <v/>
      </c>
      <c r="AF2690" s="100" t="str">
        <f t="shared" si="7527"/>
        <v/>
      </c>
      <c r="AG2690" s="100" t="str">
        <f t="shared" si="7527"/>
        <v/>
      </c>
      <c r="AH2690" s="100" t="str">
        <f t="shared" si="7527"/>
        <v/>
      </c>
      <c r="AI2690" s="100" t="str">
        <f t="shared" si="7527"/>
        <v/>
      </c>
      <c r="AJ2690" s="100" t="str">
        <f t="shared" si="7527"/>
        <v/>
      </c>
      <c r="AK2690" s="100" t="str">
        <f>IFERROR(VALUE(INDEX('INPUT DATA'!$Z$5:$Z$605,MATCH(CAL!N2690,'INPUT DATA'!$A$5:$A$605,0))),"")</f>
        <v/>
      </c>
      <c r="AL2690" s="100" t="str">
        <f>IFERROR(VALUE(INDEX('INPUT DATA'!$AA$5:$AA$605,MATCH(CAL!N2690,'INPUT DATA'!$A$5:$A$605,0))),"")</f>
        <v/>
      </c>
      <c r="AM2690" s="100" t="str">
        <f t="shared" si="7513"/>
        <v/>
      </c>
      <c r="AN2690" s="100" t="str">
        <f t="shared" si="7514"/>
        <v/>
      </c>
    </row>
    <row r="2691" spans="2:40" ht="15" customHeight="1" x14ac:dyDescent="0.25">
      <c r="B2691" s="115" t="str">
        <f>IF(AND('INPUT INF'!$C690="I",'INPUT INF'!$D690=$B$2003),'INPUT INF'!$A690,"")</f>
        <v/>
      </c>
      <c r="C2691" s="115" t="str">
        <f>IF(AND('INPUT INF'!$C690="I",'INPUT INF'!$D690=$C$2003),'INPUT INF'!$A690,"")</f>
        <v/>
      </c>
      <c r="D2691" s="100" t="str">
        <f>IF(AND('INPUT INF'!$C690="I",'INPUT INF'!$D690=$D$2003),'INPUT INF'!$A690,"")</f>
        <v/>
      </c>
      <c r="E2691" s="100" t="str">
        <f>IF(AND('INPUT INF'!$C690="I",'INPUT INF'!$D690=$E$2003),'INPUT INF'!$A690,"")</f>
        <v/>
      </c>
      <c r="F2691" s="100" t="str">
        <f>IF(AND('INPUT INF'!$C690="I",'INPUT INF'!$D690=$F$2003),'INPUT INF'!$A690,"")</f>
        <v/>
      </c>
      <c r="G2691" s="100" t="str">
        <f>IF(AND('INPUT INF'!$C690="I",'INPUT INF'!$D690=$G$2003),'INPUT INF'!$A690,"")</f>
        <v/>
      </c>
      <c r="H2691" s="100" t="str">
        <f>IF(AND('INPUT INF'!$C690="II",'INPUT INF'!$D690=$H$2003),'INPUT INF'!$A690,"")</f>
        <v/>
      </c>
      <c r="I2691" s="100" t="str">
        <f>IF(AND('INPUT INF'!$C690="II",'INPUT INF'!$D690=$I$2003),'INPUT INF'!$A690,"")</f>
        <v/>
      </c>
      <c r="J2691" s="100" t="str">
        <f>IF(AND('INPUT INF'!$C690="II",'INPUT INF'!$D690=$J$2003),'INPUT INF'!$A690,"")</f>
        <v/>
      </c>
      <c r="K2691" s="100" t="str">
        <f>IF(AND('INPUT INF'!$C690="II",'INPUT INF'!$D690=$K$2003),'INPUT INF'!$A690,"")</f>
        <v/>
      </c>
      <c r="L2691" s="100" t="str">
        <f>IF(AND('INPUT INF'!$C690="II",'INPUT INF'!$D690=$L$2003),'INPUT INF'!$A690,"")</f>
        <v/>
      </c>
      <c r="M2691" s="100" t="str">
        <f>IF(AND('INPUT INF'!$C690="II",'INPUT INF'!$D690=$M$2003),'INPUT INF'!$A690,"")</f>
        <v/>
      </c>
      <c r="N2691" s="100" t="str">
        <f t="shared" si="7519"/>
        <v/>
      </c>
      <c r="O2691" s="100" t="str">
        <f t="shared" si="7526"/>
        <v/>
      </c>
      <c r="P2691" s="100" t="str">
        <f t="shared" si="7526"/>
        <v/>
      </c>
      <c r="Q2691" s="100" t="str">
        <f t="shared" si="7526"/>
        <v/>
      </c>
      <c r="R2691" s="100" t="str">
        <f t="shared" si="7526"/>
        <v/>
      </c>
      <c r="S2691" s="100" t="str">
        <f t="shared" si="7526"/>
        <v/>
      </c>
      <c r="T2691" s="100" t="str">
        <f t="shared" si="7526"/>
        <v/>
      </c>
      <c r="U2691" s="100" t="str">
        <f t="shared" si="7526"/>
        <v/>
      </c>
      <c r="V2691" s="100" t="str">
        <f t="shared" si="7526"/>
        <v/>
      </c>
      <c r="W2691" s="100" t="str">
        <f t="shared" si="7526"/>
        <v/>
      </c>
      <c r="X2691" s="100" t="str">
        <f t="shared" si="7526"/>
        <v/>
      </c>
      <c r="Y2691" s="100" t="str">
        <f t="shared" si="7527"/>
        <v/>
      </c>
      <c r="Z2691" s="100" t="str">
        <f t="shared" si="7527"/>
        <v/>
      </c>
      <c r="AA2691" s="100" t="str">
        <f t="shared" si="7527"/>
        <v/>
      </c>
      <c r="AB2691" s="100" t="str">
        <f t="shared" si="7527"/>
        <v/>
      </c>
      <c r="AC2691" s="100" t="str">
        <f t="shared" si="7527"/>
        <v/>
      </c>
      <c r="AD2691" s="100" t="str">
        <f t="shared" si="7527"/>
        <v/>
      </c>
      <c r="AE2691" s="100" t="str">
        <f t="shared" si="7527"/>
        <v/>
      </c>
      <c r="AF2691" s="100" t="str">
        <f t="shared" si="7527"/>
        <v/>
      </c>
      <c r="AG2691" s="100" t="str">
        <f t="shared" si="7527"/>
        <v/>
      </c>
      <c r="AH2691" s="100" t="str">
        <f t="shared" si="7527"/>
        <v/>
      </c>
      <c r="AI2691" s="100" t="str">
        <f t="shared" si="7527"/>
        <v/>
      </c>
      <c r="AJ2691" s="100" t="str">
        <f t="shared" si="7527"/>
        <v/>
      </c>
      <c r="AK2691" s="100" t="str">
        <f>IFERROR(VALUE(INDEX('INPUT DATA'!$Z$5:$Z$605,MATCH(CAL!N2691,'INPUT DATA'!$A$5:$A$605,0))),"")</f>
        <v/>
      </c>
      <c r="AL2691" s="100" t="str">
        <f>IFERROR(VALUE(INDEX('INPUT DATA'!$AA$5:$AA$605,MATCH(CAL!N2691,'INPUT DATA'!$A$5:$A$605,0))),"")</f>
        <v/>
      </c>
      <c r="AM2691" s="100" t="str">
        <f t="shared" si="7513"/>
        <v/>
      </c>
      <c r="AN2691" s="100" t="str">
        <f t="shared" si="7514"/>
        <v/>
      </c>
    </row>
    <row r="2692" spans="2:40" ht="15" customHeight="1" x14ac:dyDescent="0.25">
      <c r="B2692" s="115" t="str">
        <f>IF(AND('INPUT INF'!$C691="I",'INPUT INF'!$D691=$B$2003),'INPUT INF'!$A691,"")</f>
        <v/>
      </c>
      <c r="C2692" s="115" t="str">
        <f>IF(AND('INPUT INF'!$C691="I",'INPUT INF'!$D691=$C$2003),'INPUT INF'!$A691,"")</f>
        <v/>
      </c>
      <c r="D2692" s="100" t="str">
        <f>IF(AND('INPUT INF'!$C691="I",'INPUT INF'!$D691=$D$2003),'INPUT INF'!$A691,"")</f>
        <v/>
      </c>
      <c r="E2692" s="100" t="str">
        <f>IF(AND('INPUT INF'!$C691="I",'INPUT INF'!$D691=$E$2003),'INPUT INF'!$A691,"")</f>
        <v/>
      </c>
      <c r="F2692" s="100" t="str">
        <f>IF(AND('INPUT INF'!$C691="I",'INPUT INF'!$D691=$F$2003),'INPUT INF'!$A691,"")</f>
        <v/>
      </c>
      <c r="G2692" s="100" t="str">
        <f>IF(AND('INPUT INF'!$C691="I",'INPUT INF'!$D691=$G$2003),'INPUT INF'!$A691,"")</f>
        <v/>
      </c>
      <c r="H2692" s="100" t="str">
        <f>IF(AND('INPUT INF'!$C691="II",'INPUT INF'!$D691=$H$2003),'INPUT INF'!$A691,"")</f>
        <v/>
      </c>
      <c r="I2692" s="100" t="str">
        <f>IF(AND('INPUT INF'!$C691="II",'INPUT INF'!$D691=$I$2003),'INPUT INF'!$A691,"")</f>
        <v/>
      </c>
      <c r="J2692" s="100" t="str">
        <f>IF(AND('INPUT INF'!$C691="II",'INPUT INF'!$D691=$J$2003),'INPUT INF'!$A691,"")</f>
        <v/>
      </c>
      <c r="K2692" s="100" t="str">
        <f>IF(AND('INPUT INF'!$C691="II",'INPUT INF'!$D691=$K$2003),'INPUT INF'!$A691,"")</f>
        <v/>
      </c>
      <c r="L2692" s="100" t="str">
        <f>IF(AND('INPUT INF'!$C691="II",'INPUT INF'!$D691=$L$2003),'INPUT INF'!$A691,"")</f>
        <v/>
      </c>
      <c r="M2692" s="100" t="str">
        <f>IF(AND('INPUT INF'!$C691="II",'INPUT INF'!$D691=$M$2003),'INPUT INF'!$A691,"")</f>
        <v/>
      </c>
      <c r="N2692" s="100" t="str">
        <f t="shared" si="7519"/>
        <v/>
      </c>
      <c r="O2692" s="100" t="str">
        <f t="shared" si="7526"/>
        <v/>
      </c>
      <c r="P2692" s="100" t="str">
        <f t="shared" si="7526"/>
        <v/>
      </c>
      <c r="Q2692" s="100" t="str">
        <f t="shared" si="7526"/>
        <v/>
      </c>
      <c r="R2692" s="100" t="str">
        <f t="shared" si="7526"/>
        <v/>
      </c>
      <c r="S2692" s="100" t="str">
        <f t="shared" si="7526"/>
        <v/>
      </c>
      <c r="T2692" s="100" t="str">
        <f t="shared" si="7526"/>
        <v/>
      </c>
      <c r="U2692" s="100" t="str">
        <f t="shared" si="7526"/>
        <v/>
      </c>
      <c r="V2692" s="100" t="str">
        <f t="shared" si="7526"/>
        <v/>
      </c>
      <c r="W2692" s="100" t="str">
        <f t="shared" si="7526"/>
        <v/>
      </c>
      <c r="X2692" s="100" t="str">
        <f t="shared" si="7526"/>
        <v/>
      </c>
      <c r="Y2692" s="100" t="str">
        <f t="shared" si="7527"/>
        <v/>
      </c>
      <c r="Z2692" s="100" t="str">
        <f t="shared" si="7527"/>
        <v/>
      </c>
      <c r="AA2692" s="100" t="str">
        <f t="shared" si="7527"/>
        <v/>
      </c>
      <c r="AB2692" s="100" t="str">
        <f t="shared" si="7527"/>
        <v/>
      </c>
      <c r="AC2692" s="100" t="str">
        <f t="shared" si="7527"/>
        <v/>
      </c>
      <c r="AD2692" s="100" t="str">
        <f t="shared" si="7527"/>
        <v/>
      </c>
      <c r="AE2692" s="100" t="str">
        <f t="shared" si="7527"/>
        <v/>
      </c>
      <c r="AF2692" s="100" t="str">
        <f t="shared" si="7527"/>
        <v/>
      </c>
      <c r="AG2692" s="100" t="str">
        <f t="shared" si="7527"/>
        <v/>
      </c>
      <c r="AH2692" s="100" t="str">
        <f t="shared" si="7527"/>
        <v/>
      </c>
      <c r="AI2692" s="100" t="str">
        <f t="shared" si="7527"/>
        <v/>
      </c>
      <c r="AJ2692" s="100" t="str">
        <f t="shared" si="7527"/>
        <v/>
      </c>
      <c r="AK2692" s="100" t="str">
        <f>IFERROR(VALUE(INDEX('INPUT DATA'!$Z$5:$Z$605,MATCH(CAL!N2692,'INPUT DATA'!$A$5:$A$605,0))),"")</f>
        <v/>
      </c>
      <c r="AL2692" s="100" t="str">
        <f>IFERROR(VALUE(INDEX('INPUT DATA'!$AA$5:$AA$605,MATCH(CAL!N2692,'INPUT DATA'!$A$5:$A$605,0))),"")</f>
        <v/>
      </c>
      <c r="AM2692" s="100" t="str">
        <f t="shared" si="7513"/>
        <v/>
      </c>
      <c r="AN2692" s="100" t="str">
        <f t="shared" si="7514"/>
        <v/>
      </c>
    </row>
    <row r="2693" spans="2:40" ht="15" customHeight="1" x14ac:dyDescent="0.25">
      <c r="B2693" s="115" t="str">
        <f>IF(AND('INPUT INF'!$C692="I",'INPUT INF'!$D692=$B$2003),'INPUT INF'!$A692,"")</f>
        <v/>
      </c>
      <c r="C2693" s="115" t="str">
        <f>IF(AND('INPUT INF'!$C692="I",'INPUT INF'!$D692=$C$2003),'INPUT INF'!$A692,"")</f>
        <v/>
      </c>
      <c r="D2693" s="100" t="str">
        <f>IF(AND('INPUT INF'!$C692="I",'INPUT INF'!$D692=$D$2003),'INPUT INF'!$A692,"")</f>
        <v/>
      </c>
      <c r="E2693" s="100" t="str">
        <f>IF(AND('INPUT INF'!$C692="I",'INPUT INF'!$D692=$E$2003),'INPUT INF'!$A692,"")</f>
        <v/>
      </c>
      <c r="F2693" s="100" t="str">
        <f>IF(AND('INPUT INF'!$C692="I",'INPUT INF'!$D692=$F$2003),'INPUT INF'!$A692,"")</f>
        <v/>
      </c>
      <c r="G2693" s="100" t="str">
        <f>IF(AND('INPUT INF'!$C692="I",'INPUT INF'!$D692=$G$2003),'INPUT INF'!$A692,"")</f>
        <v/>
      </c>
      <c r="H2693" s="100" t="str">
        <f>IF(AND('INPUT INF'!$C692="II",'INPUT INF'!$D692=$H$2003),'INPUT INF'!$A692,"")</f>
        <v/>
      </c>
      <c r="I2693" s="100" t="str">
        <f>IF(AND('INPUT INF'!$C692="II",'INPUT INF'!$D692=$I$2003),'INPUT INF'!$A692,"")</f>
        <v/>
      </c>
      <c r="J2693" s="100" t="str">
        <f>IF(AND('INPUT INF'!$C692="II",'INPUT INF'!$D692=$J$2003),'INPUT INF'!$A692,"")</f>
        <v/>
      </c>
      <c r="K2693" s="100" t="str">
        <f>IF(AND('INPUT INF'!$C692="II",'INPUT INF'!$D692=$K$2003),'INPUT INF'!$A692,"")</f>
        <v/>
      </c>
      <c r="L2693" s="100" t="str">
        <f>IF(AND('INPUT INF'!$C692="II",'INPUT INF'!$D692=$L$2003),'INPUT INF'!$A692,"")</f>
        <v/>
      </c>
      <c r="M2693" s="100" t="str">
        <f>IF(AND('INPUT INF'!$C692="II",'INPUT INF'!$D692=$M$2003),'INPUT INF'!$A692,"")</f>
        <v/>
      </c>
      <c r="N2693" s="100" t="str">
        <f t="shared" si="7519"/>
        <v/>
      </c>
      <c r="O2693" s="100" t="str">
        <f t="shared" si="7526"/>
        <v/>
      </c>
      <c r="P2693" s="100" t="str">
        <f t="shared" si="7526"/>
        <v/>
      </c>
      <c r="Q2693" s="100" t="str">
        <f t="shared" si="7526"/>
        <v/>
      </c>
      <c r="R2693" s="100" t="str">
        <f t="shared" si="7526"/>
        <v/>
      </c>
      <c r="S2693" s="100" t="str">
        <f t="shared" si="7526"/>
        <v/>
      </c>
      <c r="T2693" s="100" t="str">
        <f t="shared" si="7526"/>
        <v/>
      </c>
      <c r="U2693" s="100" t="str">
        <f t="shared" si="7526"/>
        <v/>
      </c>
      <c r="V2693" s="100" t="str">
        <f t="shared" si="7526"/>
        <v/>
      </c>
      <c r="W2693" s="100" t="str">
        <f t="shared" si="7526"/>
        <v/>
      </c>
      <c r="X2693" s="100" t="str">
        <f t="shared" si="7526"/>
        <v/>
      </c>
      <c r="Y2693" s="100" t="str">
        <f t="shared" si="7527"/>
        <v/>
      </c>
      <c r="Z2693" s="100" t="str">
        <f t="shared" si="7527"/>
        <v/>
      </c>
      <c r="AA2693" s="100" t="str">
        <f t="shared" si="7527"/>
        <v/>
      </c>
      <c r="AB2693" s="100" t="str">
        <f t="shared" si="7527"/>
        <v/>
      </c>
      <c r="AC2693" s="100" t="str">
        <f t="shared" si="7527"/>
        <v/>
      </c>
      <c r="AD2693" s="100" t="str">
        <f t="shared" si="7527"/>
        <v/>
      </c>
      <c r="AE2693" s="100" t="str">
        <f t="shared" si="7527"/>
        <v/>
      </c>
      <c r="AF2693" s="100" t="str">
        <f t="shared" si="7527"/>
        <v/>
      </c>
      <c r="AG2693" s="100" t="str">
        <f t="shared" si="7527"/>
        <v/>
      </c>
      <c r="AH2693" s="100" t="str">
        <f t="shared" si="7527"/>
        <v/>
      </c>
      <c r="AI2693" s="100" t="str">
        <f t="shared" si="7527"/>
        <v/>
      </c>
      <c r="AJ2693" s="100" t="str">
        <f t="shared" si="7527"/>
        <v/>
      </c>
      <c r="AK2693" s="100" t="str">
        <f>IFERROR(VALUE(INDEX('INPUT DATA'!$Z$5:$Z$605,MATCH(CAL!N2693,'INPUT DATA'!$A$5:$A$605,0))),"")</f>
        <v/>
      </c>
      <c r="AL2693" s="100" t="str">
        <f>IFERROR(VALUE(INDEX('INPUT DATA'!$AA$5:$AA$605,MATCH(CAL!N2693,'INPUT DATA'!$A$5:$A$605,0))),"")</f>
        <v/>
      </c>
      <c r="AM2693" s="100" t="str">
        <f t="shared" ref="AM2693:AM2756" si="7528">IFERROR(IF(AJ2693="COMP",N2693,""),"")</f>
        <v/>
      </c>
      <c r="AN2693" s="100" t="str">
        <f t="shared" ref="AN2693:AN2756" si="7529">IFERROR(IF(AJ2693="FAIL",N2693,""),"")</f>
        <v/>
      </c>
    </row>
    <row r="2694" spans="2:40" ht="15" customHeight="1" x14ac:dyDescent="0.25">
      <c r="B2694" s="115" t="str">
        <f>IF(AND('INPUT INF'!$C693="I",'INPUT INF'!$D693=$B$2003),'INPUT INF'!$A693,"")</f>
        <v/>
      </c>
      <c r="C2694" s="115" t="str">
        <f>IF(AND('INPUT INF'!$C693="I",'INPUT INF'!$D693=$C$2003),'INPUT INF'!$A693,"")</f>
        <v/>
      </c>
      <c r="D2694" s="100" t="str">
        <f>IF(AND('INPUT INF'!$C693="I",'INPUT INF'!$D693=$D$2003),'INPUT INF'!$A693,"")</f>
        <v/>
      </c>
      <c r="E2694" s="100" t="str">
        <f>IF(AND('INPUT INF'!$C693="I",'INPUT INF'!$D693=$E$2003),'INPUT INF'!$A693,"")</f>
        <v/>
      </c>
      <c r="F2694" s="100" t="str">
        <f>IF(AND('INPUT INF'!$C693="I",'INPUT INF'!$D693=$F$2003),'INPUT INF'!$A693,"")</f>
        <v/>
      </c>
      <c r="G2694" s="100" t="str">
        <f>IF(AND('INPUT INF'!$C693="I",'INPUT INF'!$D693=$G$2003),'INPUT INF'!$A693,"")</f>
        <v/>
      </c>
      <c r="H2694" s="100" t="str">
        <f>IF(AND('INPUT INF'!$C693="II",'INPUT INF'!$D693=$H$2003),'INPUT INF'!$A693,"")</f>
        <v/>
      </c>
      <c r="I2694" s="100" t="str">
        <f>IF(AND('INPUT INF'!$C693="II",'INPUT INF'!$D693=$I$2003),'INPUT INF'!$A693,"")</f>
        <v/>
      </c>
      <c r="J2694" s="100" t="str">
        <f>IF(AND('INPUT INF'!$C693="II",'INPUT INF'!$D693=$J$2003),'INPUT INF'!$A693,"")</f>
        <v/>
      </c>
      <c r="K2694" s="100" t="str">
        <f>IF(AND('INPUT INF'!$C693="II",'INPUT INF'!$D693=$K$2003),'INPUT INF'!$A693,"")</f>
        <v/>
      </c>
      <c r="L2694" s="100" t="str">
        <f>IF(AND('INPUT INF'!$C693="II",'INPUT INF'!$D693=$L$2003),'INPUT INF'!$A693,"")</f>
        <v/>
      </c>
      <c r="M2694" s="100" t="str">
        <f>IF(AND('INPUT INF'!$C693="II",'INPUT INF'!$D693=$M$2003),'INPUT INF'!$A693,"")</f>
        <v/>
      </c>
      <c r="N2694" s="100" t="str">
        <f t="shared" si="7519"/>
        <v/>
      </c>
      <c r="O2694" s="100" t="str">
        <f t="shared" ref="O2694:X2703" si="7530">VLOOKUP($N2694,$B$1003:$AA$1901,O$2003,FALSE)</f>
        <v/>
      </c>
      <c r="P2694" s="100" t="str">
        <f t="shared" si="7530"/>
        <v/>
      </c>
      <c r="Q2694" s="100" t="str">
        <f t="shared" si="7530"/>
        <v/>
      </c>
      <c r="R2694" s="100" t="str">
        <f t="shared" si="7530"/>
        <v/>
      </c>
      <c r="S2694" s="100" t="str">
        <f t="shared" si="7530"/>
        <v/>
      </c>
      <c r="T2694" s="100" t="str">
        <f t="shared" si="7530"/>
        <v/>
      </c>
      <c r="U2694" s="100" t="str">
        <f t="shared" si="7530"/>
        <v/>
      </c>
      <c r="V2694" s="100" t="str">
        <f t="shared" si="7530"/>
        <v/>
      </c>
      <c r="W2694" s="100" t="str">
        <f t="shared" si="7530"/>
        <v/>
      </c>
      <c r="X2694" s="100" t="str">
        <f t="shared" si="7530"/>
        <v/>
      </c>
      <c r="Y2694" s="100" t="str">
        <f t="shared" ref="Y2694:AJ2703" si="7531">VLOOKUP($N2694,$B$1003:$AA$1901,Y$2003,FALSE)</f>
        <v/>
      </c>
      <c r="Z2694" s="100" t="str">
        <f t="shared" si="7531"/>
        <v/>
      </c>
      <c r="AA2694" s="100" t="str">
        <f t="shared" si="7531"/>
        <v/>
      </c>
      <c r="AB2694" s="100" t="str">
        <f t="shared" si="7531"/>
        <v/>
      </c>
      <c r="AC2694" s="100" t="str">
        <f t="shared" si="7531"/>
        <v/>
      </c>
      <c r="AD2694" s="100" t="str">
        <f t="shared" si="7531"/>
        <v/>
      </c>
      <c r="AE2694" s="100" t="str">
        <f t="shared" si="7531"/>
        <v/>
      </c>
      <c r="AF2694" s="100" t="str">
        <f t="shared" si="7531"/>
        <v/>
      </c>
      <c r="AG2694" s="100" t="str">
        <f t="shared" si="7531"/>
        <v/>
      </c>
      <c r="AH2694" s="100" t="str">
        <f t="shared" si="7531"/>
        <v/>
      </c>
      <c r="AI2694" s="100" t="str">
        <f t="shared" si="7531"/>
        <v/>
      </c>
      <c r="AJ2694" s="100" t="str">
        <f t="shared" si="7531"/>
        <v/>
      </c>
      <c r="AK2694" s="100" t="str">
        <f>IFERROR(VALUE(INDEX('INPUT DATA'!$Z$5:$Z$605,MATCH(CAL!N2694,'INPUT DATA'!$A$5:$A$605,0))),"")</f>
        <v/>
      </c>
      <c r="AL2694" s="100" t="str">
        <f>IFERROR(VALUE(INDEX('INPUT DATA'!$AA$5:$AA$605,MATCH(CAL!N2694,'INPUT DATA'!$A$5:$A$605,0))),"")</f>
        <v/>
      </c>
      <c r="AM2694" s="100" t="str">
        <f t="shared" si="7528"/>
        <v/>
      </c>
      <c r="AN2694" s="100" t="str">
        <f t="shared" si="7529"/>
        <v/>
      </c>
    </row>
    <row r="2695" spans="2:40" ht="15" customHeight="1" x14ac:dyDescent="0.25">
      <c r="B2695" s="115" t="str">
        <f>IF(AND('INPUT INF'!$C694="I",'INPUT INF'!$D694=$B$2003),'INPUT INF'!$A694,"")</f>
        <v/>
      </c>
      <c r="C2695" s="115" t="str">
        <f>IF(AND('INPUT INF'!$C694="I",'INPUT INF'!$D694=$C$2003),'INPUT INF'!$A694,"")</f>
        <v/>
      </c>
      <c r="D2695" s="100" t="str">
        <f>IF(AND('INPUT INF'!$C694="I",'INPUT INF'!$D694=$D$2003),'INPUT INF'!$A694,"")</f>
        <v/>
      </c>
      <c r="E2695" s="100" t="str">
        <f>IF(AND('INPUT INF'!$C694="I",'INPUT INF'!$D694=$E$2003),'INPUT INF'!$A694,"")</f>
        <v/>
      </c>
      <c r="F2695" s="100" t="str">
        <f>IF(AND('INPUT INF'!$C694="I",'INPUT INF'!$D694=$F$2003),'INPUT INF'!$A694,"")</f>
        <v/>
      </c>
      <c r="G2695" s="100" t="str">
        <f>IF(AND('INPUT INF'!$C694="I",'INPUT INF'!$D694=$G$2003),'INPUT INF'!$A694,"")</f>
        <v/>
      </c>
      <c r="H2695" s="100" t="str">
        <f>IF(AND('INPUT INF'!$C694="II",'INPUT INF'!$D694=$H$2003),'INPUT INF'!$A694,"")</f>
        <v/>
      </c>
      <c r="I2695" s="100" t="str">
        <f>IF(AND('INPUT INF'!$C694="II",'INPUT INF'!$D694=$I$2003),'INPUT INF'!$A694,"")</f>
        <v/>
      </c>
      <c r="J2695" s="100" t="str">
        <f>IF(AND('INPUT INF'!$C694="II",'INPUT INF'!$D694=$J$2003),'INPUT INF'!$A694,"")</f>
        <v/>
      </c>
      <c r="K2695" s="100" t="str">
        <f>IF(AND('INPUT INF'!$C694="II",'INPUT INF'!$D694=$K$2003),'INPUT INF'!$A694,"")</f>
        <v/>
      </c>
      <c r="L2695" s="100" t="str">
        <f>IF(AND('INPUT INF'!$C694="II",'INPUT INF'!$D694=$L$2003),'INPUT INF'!$A694,"")</f>
        <v/>
      </c>
      <c r="M2695" s="100" t="str">
        <f>IF(AND('INPUT INF'!$C694="II",'INPUT INF'!$D694=$M$2003),'INPUT INF'!$A694,"")</f>
        <v/>
      </c>
      <c r="N2695" s="100" t="str">
        <f t="shared" si="7519"/>
        <v/>
      </c>
      <c r="O2695" s="100" t="str">
        <f t="shared" si="7530"/>
        <v/>
      </c>
      <c r="P2695" s="100" t="str">
        <f t="shared" si="7530"/>
        <v/>
      </c>
      <c r="Q2695" s="100" t="str">
        <f t="shared" si="7530"/>
        <v/>
      </c>
      <c r="R2695" s="100" t="str">
        <f t="shared" si="7530"/>
        <v/>
      </c>
      <c r="S2695" s="100" t="str">
        <f t="shared" si="7530"/>
        <v/>
      </c>
      <c r="T2695" s="100" t="str">
        <f t="shared" si="7530"/>
        <v/>
      </c>
      <c r="U2695" s="100" t="str">
        <f t="shared" si="7530"/>
        <v/>
      </c>
      <c r="V2695" s="100" t="str">
        <f t="shared" si="7530"/>
        <v/>
      </c>
      <c r="W2695" s="100" t="str">
        <f t="shared" si="7530"/>
        <v/>
      </c>
      <c r="X2695" s="100" t="str">
        <f t="shared" si="7530"/>
        <v/>
      </c>
      <c r="Y2695" s="100" t="str">
        <f t="shared" si="7531"/>
        <v/>
      </c>
      <c r="Z2695" s="100" t="str">
        <f t="shared" si="7531"/>
        <v/>
      </c>
      <c r="AA2695" s="100" t="str">
        <f t="shared" si="7531"/>
        <v/>
      </c>
      <c r="AB2695" s="100" t="str">
        <f t="shared" si="7531"/>
        <v/>
      </c>
      <c r="AC2695" s="100" t="str">
        <f t="shared" si="7531"/>
        <v/>
      </c>
      <c r="AD2695" s="100" t="str">
        <f t="shared" si="7531"/>
        <v/>
      </c>
      <c r="AE2695" s="100" t="str">
        <f t="shared" si="7531"/>
        <v/>
      </c>
      <c r="AF2695" s="100" t="str">
        <f t="shared" si="7531"/>
        <v/>
      </c>
      <c r="AG2695" s="100" t="str">
        <f t="shared" si="7531"/>
        <v/>
      </c>
      <c r="AH2695" s="100" t="str">
        <f t="shared" si="7531"/>
        <v/>
      </c>
      <c r="AI2695" s="100" t="str">
        <f t="shared" si="7531"/>
        <v/>
      </c>
      <c r="AJ2695" s="100" t="str">
        <f t="shared" si="7531"/>
        <v/>
      </c>
      <c r="AK2695" s="100" t="str">
        <f>IFERROR(VALUE(INDEX('INPUT DATA'!$Z$5:$Z$605,MATCH(CAL!N2695,'INPUT DATA'!$A$5:$A$605,0))),"")</f>
        <v/>
      </c>
      <c r="AL2695" s="100" t="str">
        <f>IFERROR(VALUE(INDEX('INPUT DATA'!$AA$5:$AA$605,MATCH(CAL!N2695,'INPUT DATA'!$A$5:$A$605,0))),"")</f>
        <v/>
      </c>
      <c r="AM2695" s="100" t="str">
        <f t="shared" si="7528"/>
        <v/>
      </c>
      <c r="AN2695" s="100" t="str">
        <f t="shared" si="7529"/>
        <v/>
      </c>
    </row>
    <row r="2696" spans="2:40" ht="15" customHeight="1" x14ac:dyDescent="0.25">
      <c r="B2696" s="115" t="str">
        <f>IF(AND('INPUT INF'!$C695="I",'INPUT INF'!$D695=$B$2003),'INPUT INF'!$A695,"")</f>
        <v/>
      </c>
      <c r="C2696" s="115" t="str">
        <f>IF(AND('INPUT INF'!$C695="I",'INPUT INF'!$D695=$C$2003),'INPUT INF'!$A695,"")</f>
        <v/>
      </c>
      <c r="D2696" s="100" t="str">
        <f>IF(AND('INPUT INF'!$C695="I",'INPUT INF'!$D695=$D$2003),'INPUT INF'!$A695,"")</f>
        <v/>
      </c>
      <c r="E2696" s="100" t="str">
        <f>IF(AND('INPUT INF'!$C695="I",'INPUT INF'!$D695=$E$2003),'INPUT INF'!$A695,"")</f>
        <v/>
      </c>
      <c r="F2696" s="100" t="str">
        <f>IF(AND('INPUT INF'!$C695="I",'INPUT INF'!$D695=$F$2003),'INPUT INF'!$A695,"")</f>
        <v/>
      </c>
      <c r="G2696" s="100" t="str">
        <f>IF(AND('INPUT INF'!$C695="I",'INPUT INF'!$D695=$G$2003),'INPUT INF'!$A695,"")</f>
        <v/>
      </c>
      <c r="H2696" s="100" t="str">
        <f>IF(AND('INPUT INF'!$C695="II",'INPUT INF'!$D695=$H$2003),'INPUT INF'!$A695,"")</f>
        <v/>
      </c>
      <c r="I2696" s="100" t="str">
        <f>IF(AND('INPUT INF'!$C695="II",'INPUT INF'!$D695=$I$2003),'INPUT INF'!$A695,"")</f>
        <v/>
      </c>
      <c r="J2696" s="100" t="str">
        <f>IF(AND('INPUT INF'!$C695="II",'INPUT INF'!$D695=$J$2003),'INPUT INF'!$A695,"")</f>
        <v/>
      </c>
      <c r="K2696" s="100" t="str">
        <f>IF(AND('INPUT INF'!$C695="II",'INPUT INF'!$D695=$K$2003),'INPUT INF'!$A695,"")</f>
        <v/>
      </c>
      <c r="L2696" s="100" t="str">
        <f>IF(AND('INPUT INF'!$C695="II",'INPUT INF'!$D695=$L$2003),'INPUT INF'!$A695,"")</f>
        <v/>
      </c>
      <c r="M2696" s="100" t="str">
        <f>IF(AND('INPUT INF'!$C695="II",'INPUT INF'!$D695=$M$2003),'INPUT INF'!$A695,"")</f>
        <v/>
      </c>
      <c r="N2696" s="100" t="str">
        <f t="shared" si="7519"/>
        <v/>
      </c>
      <c r="O2696" s="100" t="str">
        <f t="shared" si="7530"/>
        <v/>
      </c>
      <c r="P2696" s="100" t="str">
        <f t="shared" si="7530"/>
        <v/>
      </c>
      <c r="Q2696" s="100" t="str">
        <f t="shared" si="7530"/>
        <v/>
      </c>
      <c r="R2696" s="100" t="str">
        <f t="shared" si="7530"/>
        <v/>
      </c>
      <c r="S2696" s="100" t="str">
        <f t="shared" si="7530"/>
        <v/>
      </c>
      <c r="T2696" s="100" t="str">
        <f t="shared" si="7530"/>
        <v/>
      </c>
      <c r="U2696" s="100" t="str">
        <f t="shared" si="7530"/>
        <v/>
      </c>
      <c r="V2696" s="100" t="str">
        <f t="shared" si="7530"/>
        <v/>
      </c>
      <c r="W2696" s="100" t="str">
        <f t="shared" si="7530"/>
        <v/>
      </c>
      <c r="X2696" s="100" t="str">
        <f t="shared" si="7530"/>
        <v/>
      </c>
      <c r="Y2696" s="100" t="str">
        <f t="shared" si="7531"/>
        <v/>
      </c>
      <c r="Z2696" s="100" t="str">
        <f t="shared" si="7531"/>
        <v/>
      </c>
      <c r="AA2696" s="100" t="str">
        <f t="shared" si="7531"/>
        <v/>
      </c>
      <c r="AB2696" s="100" t="str">
        <f t="shared" si="7531"/>
        <v/>
      </c>
      <c r="AC2696" s="100" t="str">
        <f t="shared" si="7531"/>
        <v/>
      </c>
      <c r="AD2696" s="100" t="str">
        <f t="shared" si="7531"/>
        <v/>
      </c>
      <c r="AE2696" s="100" t="str">
        <f t="shared" si="7531"/>
        <v/>
      </c>
      <c r="AF2696" s="100" t="str">
        <f t="shared" si="7531"/>
        <v/>
      </c>
      <c r="AG2696" s="100" t="str">
        <f t="shared" si="7531"/>
        <v/>
      </c>
      <c r="AH2696" s="100" t="str">
        <f t="shared" si="7531"/>
        <v/>
      </c>
      <c r="AI2696" s="100" t="str">
        <f t="shared" si="7531"/>
        <v/>
      </c>
      <c r="AJ2696" s="100" t="str">
        <f t="shared" si="7531"/>
        <v/>
      </c>
      <c r="AK2696" s="100" t="str">
        <f>IFERROR(VALUE(INDEX('INPUT DATA'!$Z$5:$Z$605,MATCH(CAL!N2696,'INPUT DATA'!$A$5:$A$605,0))),"")</f>
        <v/>
      </c>
      <c r="AL2696" s="100" t="str">
        <f>IFERROR(VALUE(INDEX('INPUT DATA'!$AA$5:$AA$605,MATCH(CAL!N2696,'INPUT DATA'!$A$5:$A$605,0))),"")</f>
        <v/>
      </c>
      <c r="AM2696" s="100" t="str">
        <f t="shared" si="7528"/>
        <v/>
      </c>
      <c r="AN2696" s="100" t="str">
        <f t="shared" si="7529"/>
        <v/>
      </c>
    </row>
    <row r="2697" spans="2:40" ht="15" customHeight="1" x14ac:dyDescent="0.25">
      <c r="B2697" s="115" t="str">
        <f>IF(AND('INPUT INF'!$C696="I",'INPUT INF'!$D696=$B$2003),'INPUT INF'!$A696,"")</f>
        <v/>
      </c>
      <c r="C2697" s="115" t="str">
        <f>IF(AND('INPUT INF'!$C696="I",'INPUT INF'!$D696=$C$2003),'INPUT INF'!$A696,"")</f>
        <v/>
      </c>
      <c r="D2697" s="100" t="str">
        <f>IF(AND('INPUT INF'!$C696="I",'INPUT INF'!$D696=$D$2003),'INPUT INF'!$A696,"")</f>
        <v/>
      </c>
      <c r="E2697" s="100" t="str">
        <f>IF(AND('INPUT INF'!$C696="I",'INPUT INF'!$D696=$E$2003),'INPUT INF'!$A696,"")</f>
        <v/>
      </c>
      <c r="F2697" s="100" t="str">
        <f>IF(AND('INPUT INF'!$C696="I",'INPUT INF'!$D696=$F$2003),'INPUT INF'!$A696,"")</f>
        <v/>
      </c>
      <c r="G2697" s="100" t="str">
        <f>IF(AND('INPUT INF'!$C696="I",'INPUT INF'!$D696=$G$2003),'INPUT INF'!$A696,"")</f>
        <v/>
      </c>
      <c r="H2697" s="100" t="str">
        <f>IF(AND('INPUT INF'!$C696="II",'INPUT INF'!$D696=$H$2003),'INPUT INF'!$A696,"")</f>
        <v/>
      </c>
      <c r="I2697" s="100" t="str">
        <f>IF(AND('INPUT INF'!$C696="II",'INPUT INF'!$D696=$I$2003),'INPUT INF'!$A696,"")</f>
        <v/>
      </c>
      <c r="J2697" s="100" t="str">
        <f>IF(AND('INPUT INF'!$C696="II",'INPUT INF'!$D696=$J$2003),'INPUT INF'!$A696,"")</f>
        <v/>
      </c>
      <c r="K2697" s="100" t="str">
        <f>IF(AND('INPUT INF'!$C696="II",'INPUT INF'!$D696=$K$2003),'INPUT INF'!$A696,"")</f>
        <v/>
      </c>
      <c r="L2697" s="100" t="str">
        <f>IF(AND('INPUT INF'!$C696="II",'INPUT INF'!$D696=$L$2003),'INPUT INF'!$A696,"")</f>
        <v/>
      </c>
      <c r="M2697" s="100" t="str">
        <f>IF(AND('INPUT INF'!$C696="II",'INPUT INF'!$D696=$M$2003),'INPUT INF'!$A696,"")</f>
        <v/>
      </c>
      <c r="N2697" s="100" t="str">
        <f t="shared" si="7519"/>
        <v/>
      </c>
      <c r="O2697" s="100" t="str">
        <f t="shared" si="7530"/>
        <v/>
      </c>
      <c r="P2697" s="100" t="str">
        <f t="shared" si="7530"/>
        <v/>
      </c>
      <c r="Q2697" s="100" t="str">
        <f t="shared" si="7530"/>
        <v/>
      </c>
      <c r="R2697" s="100" t="str">
        <f t="shared" si="7530"/>
        <v/>
      </c>
      <c r="S2697" s="100" t="str">
        <f t="shared" si="7530"/>
        <v/>
      </c>
      <c r="T2697" s="100" t="str">
        <f t="shared" si="7530"/>
        <v/>
      </c>
      <c r="U2697" s="100" t="str">
        <f t="shared" si="7530"/>
        <v/>
      </c>
      <c r="V2697" s="100" t="str">
        <f t="shared" si="7530"/>
        <v/>
      </c>
      <c r="W2697" s="100" t="str">
        <f t="shared" si="7530"/>
        <v/>
      </c>
      <c r="X2697" s="100" t="str">
        <f t="shared" si="7530"/>
        <v/>
      </c>
      <c r="Y2697" s="100" t="str">
        <f t="shared" si="7531"/>
        <v/>
      </c>
      <c r="Z2697" s="100" t="str">
        <f t="shared" si="7531"/>
        <v/>
      </c>
      <c r="AA2697" s="100" t="str">
        <f t="shared" si="7531"/>
        <v/>
      </c>
      <c r="AB2697" s="100" t="str">
        <f t="shared" si="7531"/>
        <v/>
      </c>
      <c r="AC2697" s="100" t="str">
        <f t="shared" si="7531"/>
        <v/>
      </c>
      <c r="AD2697" s="100" t="str">
        <f t="shared" si="7531"/>
        <v/>
      </c>
      <c r="AE2697" s="100" t="str">
        <f t="shared" si="7531"/>
        <v/>
      </c>
      <c r="AF2697" s="100" t="str">
        <f t="shared" si="7531"/>
        <v/>
      </c>
      <c r="AG2697" s="100" t="str">
        <f t="shared" si="7531"/>
        <v/>
      </c>
      <c r="AH2697" s="100" t="str">
        <f t="shared" si="7531"/>
        <v/>
      </c>
      <c r="AI2697" s="100" t="str">
        <f t="shared" si="7531"/>
        <v/>
      </c>
      <c r="AJ2697" s="100" t="str">
        <f t="shared" si="7531"/>
        <v/>
      </c>
      <c r="AK2697" s="100" t="str">
        <f>IFERROR(VALUE(INDEX('INPUT DATA'!$Z$5:$Z$605,MATCH(CAL!N2697,'INPUT DATA'!$A$5:$A$605,0))),"")</f>
        <v/>
      </c>
      <c r="AL2697" s="100" t="str">
        <f>IFERROR(VALUE(INDEX('INPUT DATA'!$AA$5:$AA$605,MATCH(CAL!N2697,'INPUT DATA'!$A$5:$A$605,0))),"")</f>
        <v/>
      </c>
      <c r="AM2697" s="100" t="str">
        <f t="shared" si="7528"/>
        <v/>
      </c>
      <c r="AN2697" s="100" t="str">
        <f t="shared" si="7529"/>
        <v/>
      </c>
    </row>
    <row r="2698" spans="2:40" ht="15" customHeight="1" x14ac:dyDescent="0.25">
      <c r="B2698" s="115" t="str">
        <f>IF(AND('INPUT INF'!$C697="I",'INPUT INF'!$D697=$B$2003),'INPUT INF'!$A697,"")</f>
        <v/>
      </c>
      <c r="C2698" s="115" t="str">
        <f>IF(AND('INPUT INF'!$C697="I",'INPUT INF'!$D697=$C$2003),'INPUT INF'!$A697,"")</f>
        <v/>
      </c>
      <c r="D2698" s="100" t="str">
        <f>IF(AND('INPUT INF'!$C697="I",'INPUT INF'!$D697=$D$2003),'INPUT INF'!$A697,"")</f>
        <v/>
      </c>
      <c r="E2698" s="100" t="str">
        <f>IF(AND('INPUT INF'!$C697="I",'INPUT INF'!$D697=$E$2003),'INPUT INF'!$A697,"")</f>
        <v/>
      </c>
      <c r="F2698" s="100" t="str">
        <f>IF(AND('INPUT INF'!$C697="I",'INPUT INF'!$D697=$F$2003),'INPUT INF'!$A697,"")</f>
        <v/>
      </c>
      <c r="G2698" s="100" t="str">
        <f>IF(AND('INPUT INF'!$C697="I",'INPUT INF'!$D697=$G$2003),'INPUT INF'!$A697,"")</f>
        <v/>
      </c>
      <c r="H2698" s="100" t="str">
        <f>IF(AND('INPUT INF'!$C697="II",'INPUT INF'!$D697=$H$2003),'INPUT INF'!$A697,"")</f>
        <v/>
      </c>
      <c r="I2698" s="100" t="str">
        <f>IF(AND('INPUT INF'!$C697="II",'INPUT INF'!$D697=$I$2003),'INPUT INF'!$A697,"")</f>
        <v/>
      </c>
      <c r="J2698" s="100" t="str">
        <f>IF(AND('INPUT INF'!$C697="II",'INPUT INF'!$D697=$J$2003),'INPUT INF'!$A697,"")</f>
        <v/>
      </c>
      <c r="K2698" s="100" t="str">
        <f>IF(AND('INPUT INF'!$C697="II",'INPUT INF'!$D697=$K$2003),'INPUT INF'!$A697,"")</f>
        <v/>
      </c>
      <c r="L2698" s="100" t="str">
        <f>IF(AND('INPUT INF'!$C697="II",'INPUT INF'!$D697=$L$2003),'INPUT INF'!$A697,"")</f>
        <v/>
      </c>
      <c r="M2698" s="100" t="str">
        <f>IF(AND('INPUT INF'!$C697="II",'INPUT INF'!$D697=$M$2003),'INPUT INF'!$A697,"")</f>
        <v/>
      </c>
      <c r="N2698" s="100" t="str">
        <f t="shared" si="7519"/>
        <v/>
      </c>
      <c r="O2698" s="100" t="str">
        <f t="shared" si="7530"/>
        <v/>
      </c>
      <c r="P2698" s="100" t="str">
        <f t="shared" si="7530"/>
        <v/>
      </c>
      <c r="Q2698" s="100" t="str">
        <f t="shared" si="7530"/>
        <v/>
      </c>
      <c r="R2698" s="100" t="str">
        <f t="shared" si="7530"/>
        <v/>
      </c>
      <c r="S2698" s="100" t="str">
        <f t="shared" si="7530"/>
        <v/>
      </c>
      <c r="T2698" s="100" t="str">
        <f t="shared" si="7530"/>
        <v/>
      </c>
      <c r="U2698" s="100" t="str">
        <f t="shared" si="7530"/>
        <v/>
      </c>
      <c r="V2698" s="100" t="str">
        <f t="shared" si="7530"/>
        <v/>
      </c>
      <c r="W2698" s="100" t="str">
        <f t="shared" si="7530"/>
        <v/>
      </c>
      <c r="X2698" s="100" t="str">
        <f t="shared" si="7530"/>
        <v/>
      </c>
      <c r="Y2698" s="100" t="str">
        <f t="shared" si="7531"/>
        <v/>
      </c>
      <c r="Z2698" s="100" t="str">
        <f t="shared" si="7531"/>
        <v/>
      </c>
      <c r="AA2698" s="100" t="str">
        <f t="shared" si="7531"/>
        <v/>
      </c>
      <c r="AB2698" s="100" t="str">
        <f t="shared" si="7531"/>
        <v/>
      </c>
      <c r="AC2698" s="100" t="str">
        <f t="shared" si="7531"/>
        <v/>
      </c>
      <c r="AD2698" s="100" t="str">
        <f t="shared" si="7531"/>
        <v/>
      </c>
      <c r="AE2698" s="100" t="str">
        <f t="shared" si="7531"/>
        <v/>
      </c>
      <c r="AF2698" s="100" t="str">
        <f t="shared" si="7531"/>
        <v/>
      </c>
      <c r="AG2698" s="100" t="str">
        <f t="shared" si="7531"/>
        <v/>
      </c>
      <c r="AH2698" s="100" t="str">
        <f t="shared" si="7531"/>
        <v/>
      </c>
      <c r="AI2698" s="100" t="str">
        <f t="shared" si="7531"/>
        <v/>
      </c>
      <c r="AJ2698" s="100" t="str">
        <f t="shared" si="7531"/>
        <v/>
      </c>
      <c r="AK2698" s="100" t="str">
        <f>IFERROR(VALUE(INDEX('INPUT DATA'!$Z$5:$Z$605,MATCH(CAL!N2698,'INPUT DATA'!$A$5:$A$605,0))),"")</f>
        <v/>
      </c>
      <c r="AL2698" s="100" t="str">
        <f>IFERROR(VALUE(INDEX('INPUT DATA'!$AA$5:$AA$605,MATCH(CAL!N2698,'INPUT DATA'!$A$5:$A$605,0))),"")</f>
        <v/>
      </c>
      <c r="AM2698" s="100" t="str">
        <f t="shared" si="7528"/>
        <v/>
      </c>
      <c r="AN2698" s="100" t="str">
        <f t="shared" si="7529"/>
        <v/>
      </c>
    </row>
    <row r="2699" spans="2:40" ht="15" customHeight="1" x14ac:dyDescent="0.25">
      <c r="B2699" s="115" t="str">
        <f>IF(AND('INPUT INF'!$C698="I",'INPUT INF'!$D698=$B$2003),'INPUT INF'!$A698,"")</f>
        <v/>
      </c>
      <c r="C2699" s="115" t="str">
        <f>IF(AND('INPUT INF'!$C698="I",'INPUT INF'!$D698=$C$2003),'INPUT INF'!$A698,"")</f>
        <v/>
      </c>
      <c r="D2699" s="100" t="str">
        <f>IF(AND('INPUT INF'!$C698="I",'INPUT INF'!$D698=$D$2003),'INPUT INF'!$A698,"")</f>
        <v/>
      </c>
      <c r="E2699" s="100" t="str">
        <f>IF(AND('INPUT INF'!$C698="I",'INPUT INF'!$D698=$E$2003),'INPUT INF'!$A698,"")</f>
        <v/>
      </c>
      <c r="F2699" s="100" t="str">
        <f>IF(AND('INPUT INF'!$C698="I",'INPUT INF'!$D698=$F$2003),'INPUT INF'!$A698,"")</f>
        <v/>
      </c>
      <c r="G2699" s="100" t="str">
        <f>IF(AND('INPUT INF'!$C698="I",'INPUT INF'!$D698=$G$2003),'INPUT INF'!$A698,"")</f>
        <v/>
      </c>
      <c r="H2699" s="100" t="str">
        <f>IF(AND('INPUT INF'!$C698="II",'INPUT INF'!$D698=$H$2003),'INPUT INF'!$A698,"")</f>
        <v/>
      </c>
      <c r="I2699" s="100" t="str">
        <f>IF(AND('INPUT INF'!$C698="II",'INPUT INF'!$D698=$I$2003),'INPUT INF'!$A698,"")</f>
        <v/>
      </c>
      <c r="J2699" s="100" t="str">
        <f>IF(AND('INPUT INF'!$C698="II",'INPUT INF'!$D698=$J$2003),'INPUT INF'!$A698,"")</f>
        <v/>
      </c>
      <c r="K2699" s="100" t="str">
        <f>IF(AND('INPUT INF'!$C698="II",'INPUT INF'!$D698=$K$2003),'INPUT INF'!$A698,"")</f>
        <v/>
      </c>
      <c r="L2699" s="100" t="str">
        <f>IF(AND('INPUT INF'!$C698="II",'INPUT INF'!$D698=$L$2003),'INPUT INF'!$A698,"")</f>
        <v/>
      </c>
      <c r="M2699" s="100" t="str">
        <f>IF(AND('INPUT INF'!$C698="II",'INPUT INF'!$D698=$M$2003),'INPUT INF'!$A698,"")</f>
        <v/>
      </c>
      <c r="N2699" s="100" t="str">
        <f t="shared" si="7519"/>
        <v/>
      </c>
      <c r="O2699" s="100" t="str">
        <f t="shared" si="7530"/>
        <v/>
      </c>
      <c r="P2699" s="100" t="str">
        <f t="shared" si="7530"/>
        <v/>
      </c>
      <c r="Q2699" s="100" t="str">
        <f t="shared" si="7530"/>
        <v/>
      </c>
      <c r="R2699" s="100" t="str">
        <f t="shared" si="7530"/>
        <v/>
      </c>
      <c r="S2699" s="100" t="str">
        <f t="shared" si="7530"/>
        <v/>
      </c>
      <c r="T2699" s="100" t="str">
        <f t="shared" si="7530"/>
        <v/>
      </c>
      <c r="U2699" s="100" t="str">
        <f t="shared" si="7530"/>
        <v/>
      </c>
      <c r="V2699" s="100" t="str">
        <f t="shared" si="7530"/>
        <v/>
      </c>
      <c r="W2699" s="100" t="str">
        <f t="shared" si="7530"/>
        <v/>
      </c>
      <c r="X2699" s="100" t="str">
        <f t="shared" si="7530"/>
        <v/>
      </c>
      <c r="Y2699" s="100" t="str">
        <f t="shared" si="7531"/>
        <v/>
      </c>
      <c r="Z2699" s="100" t="str">
        <f t="shared" si="7531"/>
        <v/>
      </c>
      <c r="AA2699" s="100" t="str">
        <f t="shared" si="7531"/>
        <v/>
      </c>
      <c r="AB2699" s="100" t="str">
        <f t="shared" si="7531"/>
        <v/>
      </c>
      <c r="AC2699" s="100" t="str">
        <f t="shared" si="7531"/>
        <v/>
      </c>
      <c r="AD2699" s="100" t="str">
        <f t="shared" si="7531"/>
        <v/>
      </c>
      <c r="AE2699" s="100" t="str">
        <f t="shared" si="7531"/>
        <v/>
      </c>
      <c r="AF2699" s="100" t="str">
        <f t="shared" si="7531"/>
        <v/>
      </c>
      <c r="AG2699" s="100" t="str">
        <f t="shared" si="7531"/>
        <v/>
      </c>
      <c r="AH2699" s="100" t="str">
        <f t="shared" si="7531"/>
        <v/>
      </c>
      <c r="AI2699" s="100" t="str">
        <f t="shared" si="7531"/>
        <v/>
      </c>
      <c r="AJ2699" s="100" t="str">
        <f t="shared" si="7531"/>
        <v/>
      </c>
      <c r="AK2699" s="100" t="str">
        <f>IFERROR(VALUE(INDEX('INPUT DATA'!$Z$5:$Z$605,MATCH(CAL!N2699,'INPUT DATA'!$A$5:$A$605,0))),"")</f>
        <v/>
      </c>
      <c r="AL2699" s="100" t="str">
        <f>IFERROR(VALUE(INDEX('INPUT DATA'!$AA$5:$AA$605,MATCH(CAL!N2699,'INPUT DATA'!$A$5:$A$605,0))),"")</f>
        <v/>
      </c>
      <c r="AM2699" s="100" t="str">
        <f t="shared" si="7528"/>
        <v/>
      </c>
      <c r="AN2699" s="100" t="str">
        <f t="shared" si="7529"/>
        <v/>
      </c>
    </row>
    <row r="2700" spans="2:40" ht="15" customHeight="1" x14ac:dyDescent="0.25">
      <c r="B2700" s="115" t="str">
        <f>IF(AND('INPUT INF'!$C699="I",'INPUT INF'!$D699=$B$2003),'INPUT INF'!$A699,"")</f>
        <v/>
      </c>
      <c r="C2700" s="115" t="str">
        <f>IF(AND('INPUT INF'!$C699="I",'INPUT INF'!$D699=$C$2003),'INPUT INF'!$A699,"")</f>
        <v/>
      </c>
      <c r="D2700" s="100" t="str">
        <f>IF(AND('INPUT INF'!$C699="I",'INPUT INF'!$D699=$D$2003),'INPUT INF'!$A699,"")</f>
        <v/>
      </c>
      <c r="E2700" s="100" t="str">
        <f>IF(AND('INPUT INF'!$C699="I",'INPUT INF'!$D699=$E$2003),'INPUT INF'!$A699,"")</f>
        <v/>
      </c>
      <c r="F2700" s="100" t="str">
        <f>IF(AND('INPUT INF'!$C699="I",'INPUT INF'!$D699=$F$2003),'INPUT INF'!$A699,"")</f>
        <v/>
      </c>
      <c r="G2700" s="100" t="str">
        <f>IF(AND('INPUT INF'!$C699="I",'INPUT INF'!$D699=$G$2003),'INPUT INF'!$A699,"")</f>
        <v/>
      </c>
      <c r="H2700" s="100" t="str">
        <f>IF(AND('INPUT INF'!$C699="II",'INPUT INF'!$D699=$H$2003),'INPUT INF'!$A699,"")</f>
        <v/>
      </c>
      <c r="I2700" s="100" t="str">
        <f>IF(AND('INPUT INF'!$C699="II",'INPUT INF'!$D699=$I$2003),'INPUT INF'!$A699,"")</f>
        <v/>
      </c>
      <c r="J2700" s="100" t="str">
        <f>IF(AND('INPUT INF'!$C699="II",'INPUT INF'!$D699=$J$2003),'INPUT INF'!$A699,"")</f>
        <v/>
      </c>
      <c r="K2700" s="100" t="str">
        <f>IF(AND('INPUT INF'!$C699="II",'INPUT INF'!$D699=$K$2003),'INPUT INF'!$A699,"")</f>
        <v/>
      </c>
      <c r="L2700" s="100" t="str">
        <f>IF(AND('INPUT INF'!$C699="II",'INPUT INF'!$D699=$L$2003),'INPUT INF'!$A699,"")</f>
        <v/>
      </c>
      <c r="M2700" s="100" t="str">
        <f>IF(AND('INPUT INF'!$C699="II",'INPUT INF'!$D699=$M$2003),'INPUT INF'!$A699,"")</f>
        <v/>
      </c>
      <c r="N2700" s="100" t="str">
        <f t="shared" si="7519"/>
        <v/>
      </c>
      <c r="O2700" s="100" t="str">
        <f t="shared" si="7530"/>
        <v/>
      </c>
      <c r="P2700" s="100" t="str">
        <f t="shared" si="7530"/>
        <v/>
      </c>
      <c r="Q2700" s="100" t="str">
        <f t="shared" si="7530"/>
        <v/>
      </c>
      <c r="R2700" s="100" t="str">
        <f t="shared" si="7530"/>
        <v/>
      </c>
      <c r="S2700" s="100" t="str">
        <f t="shared" si="7530"/>
        <v/>
      </c>
      <c r="T2700" s="100" t="str">
        <f t="shared" si="7530"/>
        <v/>
      </c>
      <c r="U2700" s="100" t="str">
        <f t="shared" si="7530"/>
        <v/>
      </c>
      <c r="V2700" s="100" t="str">
        <f t="shared" si="7530"/>
        <v/>
      </c>
      <c r="W2700" s="100" t="str">
        <f t="shared" si="7530"/>
        <v/>
      </c>
      <c r="X2700" s="100" t="str">
        <f t="shared" si="7530"/>
        <v/>
      </c>
      <c r="Y2700" s="100" t="str">
        <f t="shared" si="7531"/>
        <v/>
      </c>
      <c r="Z2700" s="100" t="str">
        <f t="shared" si="7531"/>
        <v/>
      </c>
      <c r="AA2700" s="100" t="str">
        <f t="shared" si="7531"/>
        <v/>
      </c>
      <c r="AB2700" s="100" t="str">
        <f t="shared" si="7531"/>
        <v/>
      </c>
      <c r="AC2700" s="100" t="str">
        <f t="shared" si="7531"/>
        <v/>
      </c>
      <c r="AD2700" s="100" t="str">
        <f t="shared" si="7531"/>
        <v/>
      </c>
      <c r="AE2700" s="100" t="str">
        <f t="shared" si="7531"/>
        <v/>
      </c>
      <c r="AF2700" s="100" t="str">
        <f t="shared" si="7531"/>
        <v/>
      </c>
      <c r="AG2700" s="100" t="str">
        <f t="shared" si="7531"/>
        <v/>
      </c>
      <c r="AH2700" s="100" t="str">
        <f t="shared" si="7531"/>
        <v/>
      </c>
      <c r="AI2700" s="100" t="str">
        <f t="shared" si="7531"/>
        <v/>
      </c>
      <c r="AJ2700" s="100" t="str">
        <f t="shared" si="7531"/>
        <v/>
      </c>
      <c r="AK2700" s="100" t="str">
        <f>IFERROR(VALUE(INDEX('INPUT DATA'!$Z$5:$Z$605,MATCH(CAL!N2700,'INPUT DATA'!$A$5:$A$605,0))),"")</f>
        <v/>
      </c>
      <c r="AL2700" s="100" t="str">
        <f>IFERROR(VALUE(INDEX('INPUT DATA'!$AA$5:$AA$605,MATCH(CAL!N2700,'INPUT DATA'!$A$5:$A$605,0))),"")</f>
        <v/>
      </c>
      <c r="AM2700" s="100" t="str">
        <f t="shared" si="7528"/>
        <v/>
      </c>
      <c r="AN2700" s="100" t="str">
        <f t="shared" si="7529"/>
        <v/>
      </c>
    </row>
    <row r="2701" spans="2:40" ht="15" customHeight="1" x14ac:dyDescent="0.25">
      <c r="B2701" s="115" t="str">
        <f>IF(AND('INPUT INF'!$C700="I",'INPUT INF'!$D700=$B$2003),'INPUT INF'!$A700,"")</f>
        <v/>
      </c>
      <c r="C2701" s="115" t="str">
        <f>IF(AND('INPUT INF'!$C700="I",'INPUT INF'!$D700=$C$2003),'INPUT INF'!$A700,"")</f>
        <v/>
      </c>
      <c r="D2701" s="100" t="str">
        <f>IF(AND('INPUT INF'!$C700="I",'INPUT INF'!$D700=$D$2003),'INPUT INF'!$A700,"")</f>
        <v/>
      </c>
      <c r="E2701" s="100" t="str">
        <f>IF(AND('INPUT INF'!$C700="I",'INPUT INF'!$D700=$E$2003),'INPUT INF'!$A700,"")</f>
        <v/>
      </c>
      <c r="F2701" s="100" t="str">
        <f>IF(AND('INPUT INF'!$C700="I",'INPUT INF'!$D700=$F$2003),'INPUT INF'!$A700,"")</f>
        <v/>
      </c>
      <c r="G2701" s="100" t="str">
        <f>IF(AND('INPUT INF'!$C700="I",'INPUT INF'!$D700=$G$2003),'INPUT INF'!$A700,"")</f>
        <v/>
      </c>
      <c r="H2701" s="100" t="str">
        <f>IF(AND('INPUT INF'!$C700="II",'INPUT INF'!$D700=$H$2003),'INPUT INF'!$A700,"")</f>
        <v/>
      </c>
      <c r="I2701" s="100" t="str">
        <f>IF(AND('INPUT INF'!$C700="II",'INPUT INF'!$D700=$I$2003),'INPUT INF'!$A700,"")</f>
        <v/>
      </c>
      <c r="J2701" s="100" t="str">
        <f>IF(AND('INPUT INF'!$C700="II",'INPUT INF'!$D700=$J$2003),'INPUT INF'!$A700,"")</f>
        <v/>
      </c>
      <c r="K2701" s="100" t="str">
        <f>IF(AND('INPUT INF'!$C700="II",'INPUT INF'!$D700=$K$2003),'INPUT INF'!$A700,"")</f>
        <v/>
      </c>
      <c r="L2701" s="100" t="str">
        <f>IF(AND('INPUT INF'!$C700="II",'INPUT INF'!$D700=$L$2003),'INPUT INF'!$A700,"")</f>
        <v/>
      </c>
      <c r="M2701" s="100" t="str">
        <f>IF(AND('INPUT INF'!$C700="II",'INPUT INF'!$D700=$M$2003),'INPUT INF'!$A700,"")</f>
        <v/>
      </c>
      <c r="N2701" s="100" t="str">
        <f t="shared" si="7519"/>
        <v/>
      </c>
      <c r="O2701" s="100" t="str">
        <f t="shared" si="7530"/>
        <v/>
      </c>
      <c r="P2701" s="100" t="str">
        <f t="shared" si="7530"/>
        <v/>
      </c>
      <c r="Q2701" s="100" t="str">
        <f t="shared" si="7530"/>
        <v/>
      </c>
      <c r="R2701" s="100" t="str">
        <f t="shared" si="7530"/>
        <v/>
      </c>
      <c r="S2701" s="100" t="str">
        <f t="shared" si="7530"/>
        <v/>
      </c>
      <c r="T2701" s="100" t="str">
        <f t="shared" si="7530"/>
        <v/>
      </c>
      <c r="U2701" s="100" t="str">
        <f t="shared" si="7530"/>
        <v/>
      </c>
      <c r="V2701" s="100" t="str">
        <f t="shared" si="7530"/>
        <v/>
      </c>
      <c r="W2701" s="100" t="str">
        <f t="shared" si="7530"/>
        <v/>
      </c>
      <c r="X2701" s="100" t="str">
        <f t="shared" si="7530"/>
        <v/>
      </c>
      <c r="Y2701" s="100" t="str">
        <f t="shared" si="7531"/>
        <v/>
      </c>
      <c r="Z2701" s="100" t="str">
        <f t="shared" si="7531"/>
        <v/>
      </c>
      <c r="AA2701" s="100" t="str">
        <f t="shared" si="7531"/>
        <v/>
      </c>
      <c r="AB2701" s="100" t="str">
        <f t="shared" si="7531"/>
        <v/>
      </c>
      <c r="AC2701" s="100" t="str">
        <f t="shared" si="7531"/>
        <v/>
      </c>
      <c r="AD2701" s="100" t="str">
        <f t="shared" si="7531"/>
        <v/>
      </c>
      <c r="AE2701" s="100" t="str">
        <f t="shared" si="7531"/>
        <v/>
      </c>
      <c r="AF2701" s="100" t="str">
        <f t="shared" si="7531"/>
        <v/>
      </c>
      <c r="AG2701" s="100" t="str">
        <f t="shared" si="7531"/>
        <v/>
      </c>
      <c r="AH2701" s="100" t="str">
        <f t="shared" si="7531"/>
        <v/>
      </c>
      <c r="AI2701" s="100" t="str">
        <f t="shared" si="7531"/>
        <v/>
      </c>
      <c r="AJ2701" s="100" t="str">
        <f t="shared" si="7531"/>
        <v/>
      </c>
      <c r="AK2701" s="100" t="str">
        <f>IFERROR(VALUE(INDEX('INPUT DATA'!$Z$5:$Z$605,MATCH(CAL!N2701,'INPUT DATA'!$A$5:$A$605,0))),"")</f>
        <v/>
      </c>
      <c r="AL2701" s="100" t="str">
        <f>IFERROR(VALUE(INDEX('INPUT DATA'!$AA$5:$AA$605,MATCH(CAL!N2701,'INPUT DATA'!$A$5:$A$605,0))),"")</f>
        <v/>
      </c>
      <c r="AM2701" s="100" t="str">
        <f t="shared" si="7528"/>
        <v/>
      </c>
      <c r="AN2701" s="100" t="str">
        <f t="shared" si="7529"/>
        <v/>
      </c>
    </row>
    <row r="2702" spans="2:40" ht="15" customHeight="1" x14ac:dyDescent="0.25">
      <c r="B2702" s="115" t="str">
        <f>IF(AND('INPUT INF'!$C701="I",'INPUT INF'!$D701=$B$2003),'INPUT INF'!$A701,"")</f>
        <v/>
      </c>
      <c r="C2702" s="115" t="str">
        <f>IF(AND('INPUT INF'!$C701="I",'INPUT INF'!$D701=$C$2003),'INPUT INF'!$A701,"")</f>
        <v/>
      </c>
      <c r="D2702" s="100" t="str">
        <f>IF(AND('INPUT INF'!$C701="I",'INPUT INF'!$D701=$D$2003),'INPUT INF'!$A701,"")</f>
        <v/>
      </c>
      <c r="E2702" s="100" t="str">
        <f>IF(AND('INPUT INF'!$C701="I",'INPUT INF'!$D701=$E$2003),'INPUT INF'!$A701,"")</f>
        <v/>
      </c>
      <c r="F2702" s="100" t="str">
        <f>IF(AND('INPUT INF'!$C701="I",'INPUT INF'!$D701=$F$2003),'INPUT INF'!$A701,"")</f>
        <v/>
      </c>
      <c r="G2702" s="100" t="str">
        <f>IF(AND('INPUT INF'!$C701="I",'INPUT INF'!$D701=$G$2003),'INPUT INF'!$A701,"")</f>
        <v/>
      </c>
      <c r="H2702" s="100" t="str">
        <f>IF(AND('INPUT INF'!$C701="II",'INPUT INF'!$D701=$H$2003),'INPUT INF'!$A701,"")</f>
        <v/>
      </c>
      <c r="I2702" s="100" t="str">
        <f>IF(AND('INPUT INF'!$C701="II",'INPUT INF'!$D701=$I$2003),'INPUT INF'!$A701,"")</f>
        <v/>
      </c>
      <c r="J2702" s="100" t="str">
        <f>IF(AND('INPUT INF'!$C701="II",'INPUT INF'!$D701=$J$2003),'INPUT INF'!$A701,"")</f>
        <v/>
      </c>
      <c r="K2702" s="100" t="str">
        <f>IF(AND('INPUT INF'!$C701="II",'INPUT INF'!$D701=$K$2003),'INPUT INF'!$A701,"")</f>
        <v/>
      </c>
      <c r="L2702" s="100" t="str">
        <f>IF(AND('INPUT INF'!$C701="II",'INPUT INF'!$D701=$L$2003),'INPUT INF'!$A701,"")</f>
        <v/>
      </c>
      <c r="M2702" s="100" t="str">
        <f>IF(AND('INPUT INF'!$C701="II",'INPUT INF'!$D701=$M$2003),'INPUT INF'!$A701,"")</f>
        <v/>
      </c>
      <c r="N2702" s="100" t="str">
        <f t="shared" si="7519"/>
        <v/>
      </c>
      <c r="O2702" s="100" t="str">
        <f t="shared" si="7530"/>
        <v/>
      </c>
      <c r="P2702" s="100" t="str">
        <f t="shared" si="7530"/>
        <v/>
      </c>
      <c r="Q2702" s="100" t="str">
        <f t="shared" si="7530"/>
        <v/>
      </c>
      <c r="R2702" s="100" t="str">
        <f t="shared" si="7530"/>
        <v/>
      </c>
      <c r="S2702" s="100" t="str">
        <f t="shared" si="7530"/>
        <v/>
      </c>
      <c r="T2702" s="100" t="str">
        <f t="shared" si="7530"/>
        <v/>
      </c>
      <c r="U2702" s="100" t="str">
        <f t="shared" si="7530"/>
        <v/>
      </c>
      <c r="V2702" s="100" t="str">
        <f t="shared" si="7530"/>
        <v/>
      </c>
      <c r="W2702" s="100" t="str">
        <f t="shared" si="7530"/>
        <v/>
      </c>
      <c r="X2702" s="100" t="str">
        <f t="shared" si="7530"/>
        <v/>
      </c>
      <c r="Y2702" s="100" t="str">
        <f t="shared" si="7531"/>
        <v/>
      </c>
      <c r="Z2702" s="100" t="str">
        <f t="shared" si="7531"/>
        <v/>
      </c>
      <c r="AA2702" s="100" t="str">
        <f t="shared" si="7531"/>
        <v/>
      </c>
      <c r="AB2702" s="100" t="str">
        <f t="shared" si="7531"/>
        <v/>
      </c>
      <c r="AC2702" s="100" t="str">
        <f t="shared" si="7531"/>
        <v/>
      </c>
      <c r="AD2702" s="100" t="str">
        <f t="shared" si="7531"/>
        <v/>
      </c>
      <c r="AE2702" s="100" t="str">
        <f t="shared" si="7531"/>
        <v/>
      </c>
      <c r="AF2702" s="100" t="str">
        <f t="shared" si="7531"/>
        <v/>
      </c>
      <c r="AG2702" s="100" t="str">
        <f t="shared" si="7531"/>
        <v/>
      </c>
      <c r="AH2702" s="100" t="str">
        <f t="shared" si="7531"/>
        <v/>
      </c>
      <c r="AI2702" s="100" t="str">
        <f t="shared" si="7531"/>
        <v/>
      </c>
      <c r="AJ2702" s="100" t="str">
        <f t="shared" si="7531"/>
        <v/>
      </c>
      <c r="AK2702" s="100" t="str">
        <f>IFERROR(VALUE(INDEX('INPUT DATA'!$Z$5:$Z$605,MATCH(CAL!N2702,'INPUT DATA'!$A$5:$A$605,0))),"")</f>
        <v/>
      </c>
      <c r="AL2702" s="100" t="str">
        <f>IFERROR(VALUE(INDEX('INPUT DATA'!$AA$5:$AA$605,MATCH(CAL!N2702,'INPUT DATA'!$A$5:$A$605,0))),"")</f>
        <v/>
      </c>
      <c r="AM2702" s="100" t="str">
        <f t="shared" si="7528"/>
        <v/>
      </c>
      <c r="AN2702" s="100" t="str">
        <f t="shared" si="7529"/>
        <v/>
      </c>
    </row>
    <row r="2703" spans="2:40" ht="15" customHeight="1" x14ac:dyDescent="0.25">
      <c r="B2703" s="115" t="str">
        <f>IF(AND('INPUT INF'!$C702="I",'INPUT INF'!$D702=$B$2003),'INPUT INF'!$A702,"")</f>
        <v/>
      </c>
      <c r="C2703" s="115" t="str">
        <f>IF(AND('INPUT INF'!$C702="I",'INPUT INF'!$D702=$C$2003),'INPUT INF'!$A702,"")</f>
        <v/>
      </c>
      <c r="D2703" s="100" t="str">
        <f>IF(AND('INPUT INF'!$C702="I",'INPUT INF'!$D702=$D$2003),'INPUT INF'!$A702,"")</f>
        <v/>
      </c>
      <c r="E2703" s="100" t="str">
        <f>IF(AND('INPUT INF'!$C702="I",'INPUT INF'!$D702=$E$2003),'INPUT INF'!$A702,"")</f>
        <v/>
      </c>
      <c r="F2703" s="100" t="str">
        <f>IF(AND('INPUT INF'!$C702="I",'INPUT INF'!$D702=$F$2003),'INPUT INF'!$A702,"")</f>
        <v/>
      </c>
      <c r="G2703" s="100" t="str">
        <f>IF(AND('INPUT INF'!$C702="I",'INPUT INF'!$D702=$G$2003),'INPUT INF'!$A702,"")</f>
        <v/>
      </c>
      <c r="H2703" s="100" t="str">
        <f>IF(AND('INPUT INF'!$C702="II",'INPUT INF'!$D702=$H$2003),'INPUT INF'!$A702,"")</f>
        <v/>
      </c>
      <c r="I2703" s="100" t="str">
        <f>IF(AND('INPUT INF'!$C702="II",'INPUT INF'!$D702=$I$2003),'INPUT INF'!$A702,"")</f>
        <v/>
      </c>
      <c r="J2703" s="100" t="str">
        <f>IF(AND('INPUT INF'!$C702="II",'INPUT INF'!$D702=$J$2003),'INPUT INF'!$A702,"")</f>
        <v/>
      </c>
      <c r="K2703" s="100" t="str">
        <f>IF(AND('INPUT INF'!$C702="II",'INPUT INF'!$D702=$K$2003),'INPUT INF'!$A702,"")</f>
        <v/>
      </c>
      <c r="L2703" s="100" t="str">
        <f>IF(AND('INPUT INF'!$C702="II",'INPUT INF'!$D702=$L$2003),'INPUT INF'!$A702,"")</f>
        <v/>
      </c>
      <c r="M2703" s="100" t="str">
        <f>IF(AND('INPUT INF'!$C702="II",'INPUT INF'!$D702=$M$2003),'INPUT INF'!$A702,"")</f>
        <v/>
      </c>
      <c r="N2703" s="100" t="str">
        <f t="shared" si="7519"/>
        <v/>
      </c>
      <c r="O2703" s="100" t="str">
        <f t="shared" si="7530"/>
        <v/>
      </c>
      <c r="P2703" s="100" t="str">
        <f t="shared" si="7530"/>
        <v/>
      </c>
      <c r="Q2703" s="100" t="str">
        <f t="shared" si="7530"/>
        <v/>
      </c>
      <c r="R2703" s="100" t="str">
        <f t="shared" si="7530"/>
        <v/>
      </c>
      <c r="S2703" s="100" t="str">
        <f t="shared" si="7530"/>
        <v/>
      </c>
      <c r="T2703" s="100" t="str">
        <f t="shared" si="7530"/>
        <v/>
      </c>
      <c r="U2703" s="100" t="str">
        <f t="shared" si="7530"/>
        <v/>
      </c>
      <c r="V2703" s="100" t="str">
        <f t="shared" si="7530"/>
        <v/>
      </c>
      <c r="W2703" s="100" t="str">
        <f t="shared" si="7530"/>
        <v/>
      </c>
      <c r="X2703" s="100" t="str">
        <f t="shared" si="7530"/>
        <v/>
      </c>
      <c r="Y2703" s="100" t="str">
        <f t="shared" si="7531"/>
        <v/>
      </c>
      <c r="Z2703" s="100" t="str">
        <f t="shared" si="7531"/>
        <v/>
      </c>
      <c r="AA2703" s="100" t="str">
        <f t="shared" si="7531"/>
        <v/>
      </c>
      <c r="AB2703" s="100" t="str">
        <f t="shared" si="7531"/>
        <v/>
      </c>
      <c r="AC2703" s="100" t="str">
        <f t="shared" si="7531"/>
        <v/>
      </c>
      <c r="AD2703" s="100" t="str">
        <f t="shared" si="7531"/>
        <v/>
      </c>
      <c r="AE2703" s="100" t="str">
        <f t="shared" si="7531"/>
        <v/>
      </c>
      <c r="AF2703" s="100" t="str">
        <f t="shared" si="7531"/>
        <v/>
      </c>
      <c r="AG2703" s="100" t="str">
        <f t="shared" si="7531"/>
        <v/>
      </c>
      <c r="AH2703" s="100" t="str">
        <f t="shared" si="7531"/>
        <v/>
      </c>
      <c r="AI2703" s="100" t="str">
        <f t="shared" si="7531"/>
        <v/>
      </c>
      <c r="AJ2703" s="100" t="str">
        <f t="shared" si="7531"/>
        <v/>
      </c>
      <c r="AK2703" s="100" t="str">
        <f>IFERROR(VALUE(INDEX('INPUT DATA'!$Z$5:$Z$605,MATCH(CAL!N2703,'INPUT DATA'!$A$5:$A$605,0))),"")</f>
        <v/>
      </c>
      <c r="AL2703" s="100" t="str">
        <f>IFERROR(VALUE(INDEX('INPUT DATA'!$AA$5:$AA$605,MATCH(CAL!N2703,'INPUT DATA'!$A$5:$A$605,0))),"")</f>
        <v/>
      </c>
      <c r="AM2703" s="100" t="str">
        <f t="shared" si="7528"/>
        <v/>
      </c>
      <c r="AN2703" s="100" t="str">
        <f t="shared" si="7529"/>
        <v/>
      </c>
    </row>
    <row r="2704" spans="2:40" ht="15" customHeight="1" x14ac:dyDescent="0.25">
      <c r="B2704" s="115" t="str">
        <f>IF(AND('INPUT INF'!$C703="I",'INPUT INF'!$D703=$B$2003),'INPUT INF'!$A703,"")</f>
        <v/>
      </c>
      <c r="C2704" s="115" t="str">
        <f>IF(AND('INPUT INF'!$C703="I",'INPUT INF'!$D703=$C$2003),'INPUT INF'!$A703,"")</f>
        <v/>
      </c>
      <c r="D2704" s="100" t="str">
        <f>IF(AND('INPUT INF'!$C703="I",'INPUT INF'!$D703=$D$2003),'INPUT INF'!$A703,"")</f>
        <v/>
      </c>
      <c r="E2704" s="100" t="str">
        <f>IF(AND('INPUT INF'!$C703="I",'INPUT INF'!$D703=$E$2003),'INPUT INF'!$A703,"")</f>
        <v/>
      </c>
      <c r="F2704" s="100" t="str">
        <f>IF(AND('INPUT INF'!$C703="I",'INPUT INF'!$D703=$F$2003),'INPUT INF'!$A703,"")</f>
        <v/>
      </c>
      <c r="G2704" s="100" t="str">
        <f>IF(AND('INPUT INF'!$C703="I",'INPUT INF'!$D703=$G$2003),'INPUT INF'!$A703,"")</f>
        <v/>
      </c>
      <c r="H2704" s="100" t="str">
        <f>IF(AND('INPUT INF'!$C703="II",'INPUT INF'!$D703=$H$2003),'INPUT INF'!$A703,"")</f>
        <v/>
      </c>
      <c r="I2704" s="100" t="str">
        <f>IF(AND('INPUT INF'!$C703="II",'INPUT INF'!$D703=$I$2003),'INPUT INF'!$A703,"")</f>
        <v/>
      </c>
      <c r="J2704" s="100" t="str">
        <f>IF(AND('INPUT INF'!$C703="II",'INPUT INF'!$D703=$J$2003),'INPUT INF'!$A703,"")</f>
        <v/>
      </c>
      <c r="K2704" s="100" t="str">
        <f>IF(AND('INPUT INF'!$C703="II",'INPUT INF'!$D703=$K$2003),'INPUT INF'!$A703,"")</f>
        <v/>
      </c>
      <c r="L2704" s="100" t="str">
        <f>IF(AND('INPUT INF'!$C703="II",'INPUT INF'!$D703=$L$2003),'INPUT INF'!$A703,"")</f>
        <v/>
      </c>
      <c r="M2704" s="100" t="str">
        <f>IF(AND('INPUT INF'!$C703="II",'INPUT INF'!$D703=$M$2003),'INPUT INF'!$A703,"")</f>
        <v/>
      </c>
      <c r="N2704" s="100" t="str">
        <f t="shared" si="7519"/>
        <v/>
      </c>
      <c r="O2704" s="100" t="str">
        <f t="shared" ref="O2704:X2713" si="7532">VLOOKUP($N2704,$B$1003:$AA$1901,O$2003,FALSE)</f>
        <v/>
      </c>
      <c r="P2704" s="100" t="str">
        <f t="shared" si="7532"/>
        <v/>
      </c>
      <c r="Q2704" s="100" t="str">
        <f t="shared" si="7532"/>
        <v/>
      </c>
      <c r="R2704" s="100" t="str">
        <f t="shared" si="7532"/>
        <v/>
      </c>
      <c r="S2704" s="100" t="str">
        <f t="shared" si="7532"/>
        <v/>
      </c>
      <c r="T2704" s="100" t="str">
        <f t="shared" si="7532"/>
        <v/>
      </c>
      <c r="U2704" s="100" t="str">
        <f t="shared" si="7532"/>
        <v/>
      </c>
      <c r="V2704" s="100" t="str">
        <f t="shared" si="7532"/>
        <v/>
      </c>
      <c r="W2704" s="100" t="str">
        <f t="shared" si="7532"/>
        <v/>
      </c>
      <c r="X2704" s="100" t="str">
        <f t="shared" si="7532"/>
        <v/>
      </c>
      <c r="Y2704" s="100" t="str">
        <f t="shared" ref="Y2704:AJ2713" si="7533">VLOOKUP($N2704,$B$1003:$AA$1901,Y$2003,FALSE)</f>
        <v/>
      </c>
      <c r="Z2704" s="100" t="str">
        <f t="shared" si="7533"/>
        <v/>
      </c>
      <c r="AA2704" s="100" t="str">
        <f t="shared" si="7533"/>
        <v/>
      </c>
      <c r="AB2704" s="100" t="str">
        <f t="shared" si="7533"/>
        <v/>
      </c>
      <c r="AC2704" s="100" t="str">
        <f t="shared" si="7533"/>
        <v/>
      </c>
      <c r="AD2704" s="100" t="str">
        <f t="shared" si="7533"/>
        <v/>
      </c>
      <c r="AE2704" s="100" t="str">
        <f t="shared" si="7533"/>
        <v/>
      </c>
      <c r="AF2704" s="100" t="str">
        <f t="shared" si="7533"/>
        <v/>
      </c>
      <c r="AG2704" s="100" t="str">
        <f t="shared" si="7533"/>
        <v/>
      </c>
      <c r="AH2704" s="100" t="str">
        <f t="shared" si="7533"/>
        <v/>
      </c>
      <c r="AI2704" s="100" t="str">
        <f t="shared" si="7533"/>
        <v/>
      </c>
      <c r="AJ2704" s="100" t="str">
        <f t="shared" si="7533"/>
        <v/>
      </c>
      <c r="AK2704" s="100" t="str">
        <f>IFERROR(VALUE(INDEX('INPUT DATA'!$Z$5:$Z$605,MATCH(CAL!N2704,'INPUT DATA'!$A$5:$A$605,0))),"")</f>
        <v/>
      </c>
      <c r="AL2704" s="100" t="str">
        <f>IFERROR(VALUE(INDEX('INPUT DATA'!$AA$5:$AA$605,MATCH(CAL!N2704,'INPUT DATA'!$A$5:$A$605,0))),"")</f>
        <v/>
      </c>
      <c r="AM2704" s="100" t="str">
        <f t="shared" si="7528"/>
        <v/>
      </c>
      <c r="AN2704" s="100" t="str">
        <f t="shared" si="7529"/>
        <v/>
      </c>
    </row>
    <row r="2705" spans="2:40" ht="15" customHeight="1" x14ac:dyDescent="0.25">
      <c r="B2705" s="115" t="str">
        <f>IF(AND('INPUT INF'!$C704="I",'INPUT INF'!$D704=$B$2003),'INPUT INF'!$A704,"")</f>
        <v/>
      </c>
      <c r="C2705" s="115" t="str">
        <f>IF(AND('INPUT INF'!$C704="I",'INPUT INF'!$D704=$C$2003),'INPUT INF'!$A704,"")</f>
        <v/>
      </c>
      <c r="D2705" s="100" t="str">
        <f>IF(AND('INPUT INF'!$C704="I",'INPUT INF'!$D704=$D$2003),'INPUT INF'!$A704,"")</f>
        <v/>
      </c>
      <c r="E2705" s="100" t="str">
        <f>IF(AND('INPUT INF'!$C704="I",'INPUT INF'!$D704=$E$2003),'INPUT INF'!$A704,"")</f>
        <v/>
      </c>
      <c r="F2705" s="100" t="str">
        <f>IF(AND('INPUT INF'!$C704="I",'INPUT INF'!$D704=$F$2003),'INPUT INF'!$A704,"")</f>
        <v/>
      </c>
      <c r="G2705" s="100" t="str">
        <f>IF(AND('INPUT INF'!$C704="I",'INPUT INF'!$D704=$G$2003),'INPUT INF'!$A704,"")</f>
        <v/>
      </c>
      <c r="H2705" s="100" t="str">
        <f>IF(AND('INPUT INF'!$C704="II",'INPUT INF'!$D704=$H$2003),'INPUT INF'!$A704,"")</f>
        <v/>
      </c>
      <c r="I2705" s="100" t="str">
        <f>IF(AND('INPUT INF'!$C704="II",'INPUT INF'!$D704=$I$2003),'INPUT INF'!$A704,"")</f>
        <v/>
      </c>
      <c r="J2705" s="100" t="str">
        <f>IF(AND('INPUT INF'!$C704="II",'INPUT INF'!$D704=$J$2003),'INPUT INF'!$A704,"")</f>
        <v/>
      </c>
      <c r="K2705" s="100" t="str">
        <f>IF(AND('INPUT INF'!$C704="II",'INPUT INF'!$D704=$K$2003),'INPUT INF'!$A704,"")</f>
        <v/>
      </c>
      <c r="L2705" s="100" t="str">
        <f>IF(AND('INPUT INF'!$C704="II",'INPUT INF'!$D704=$L$2003),'INPUT INF'!$A704,"")</f>
        <v/>
      </c>
      <c r="M2705" s="100" t="str">
        <f>IF(AND('INPUT INF'!$C704="II",'INPUT INF'!$D704=$M$2003),'INPUT INF'!$A704,"")</f>
        <v/>
      </c>
      <c r="N2705" s="100" t="str">
        <f t="shared" si="7519"/>
        <v/>
      </c>
      <c r="O2705" s="100" t="str">
        <f t="shared" si="7532"/>
        <v/>
      </c>
      <c r="P2705" s="100" t="str">
        <f t="shared" si="7532"/>
        <v/>
      </c>
      <c r="Q2705" s="100" t="str">
        <f t="shared" si="7532"/>
        <v/>
      </c>
      <c r="R2705" s="100" t="str">
        <f t="shared" si="7532"/>
        <v/>
      </c>
      <c r="S2705" s="100" t="str">
        <f t="shared" si="7532"/>
        <v/>
      </c>
      <c r="T2705" s="100" t="str">
        <f t="shared" si="7532"/>
        <v/>
      </c>
      <c r="U2705" s="100" t="str">
        <f t="shared" si="7532"/>
        <v/>
      </c>
      <c r="V2705" s="100" t="str">
        <f t="shared" si="7532"/>
        <v/>
      </c>
      <c r="W2705" s="100" t="str">
        <f t="shared" si="7532"/>
        <v/>
      </c>
      <c r="X2705" s="100" t="str">
        <f t="shared" si="7532"/>
        <v/>
      </c>
      <c r="Y2705" s="100" t="str">
        <f t="shared" si="7533"/>
        <v/>
      </c>
      <c r="Z2705" s="100" t="str">
        <f t="shared" si="7533"/>
        <v/>
      </c>
      <c r="AA2705" s="100" t="str">
        <f t="shared" si="7533"/>
        <v/>
      </c>
      <c r="AB2705" s="100" t="str">
        <f t="shared" si="7533"/>
        <v/>
      </c>
      <c r="AC2705" s="100" t="str">
        <f t="shared" si="7533"/>
        <v/>
      </c>
      <c r="AD2705" s="100" t="str">
        <f t="shared" si="7533"/>
        <v/>
      </c>
      <c r="AE2705" s="100" t="str">
        <f t="shared" si="7533"/>
        <v/>
      </c>
      <c r="AF2705" s="100" t="str">
        <f t="shared" si="7533"/>
        <v/>
      </c>
      <c r="AG2705" s="100" t="str">
        <f t="shared" si="7533"/>
        <v/>
      </c>
      <c r="AH2705" s="100" t="str">
        <f t="shared" si="7533"/>
        <v/>
      </c>
      <c r="AI2705" s="100" t="str">
        <f t="shared" si="7533"/>
        <v/>
      </c>
      <c r="AJ2705" s="100" t="str">
        <f t="shared" si="7533"/>
        <v/>
      </c>
      <c r="AK2705" s="100" t="str">
        <f>IFERROR(VALUE(INDEX('INPUT DATA'!$Z$5:$Z$605,MATCH(CAL!N2705,'INPUT DATA'!$A$5:$A$605,0))),"")</f>
        <v/>
      </c>
      <c r="AL2705" s="100" t="str">
        <f>IFERROR(VALUE(INDEX('INPUT DATA'!$AA$5:$AA$605,MATCH(CAL!N2705,'INPUT DATA'!$A$5:$A$605,0))),"")</f>
        <v/>
      </c>
      <c r="AM2705" s="100" t="str">
        <f t="shared" si="7528"/>
        <v/>
      </c>
      <c r="AN2705" s="100" t="str">
        <f t="shared" si="7529"/>
        <v/>
      </c>
    </row>
    <row r="2706" spans="2:40" ht="15" customHeight="1" x14ac:dyDescent="0.25">
      <c r="B2706" s="115" t="str">
        <f>IF(AND('INPUT INF'!$C705="I",'INPUT INF'!$D705=$B$2003),'INPUT INF'!$A705,"")</f>
        <v/>
      </c>
      <c r="C2706" s="115" t="str">
        <f>IF(AND('INPUT INF'!$C705="I",'INPUT INF'!$D705=$C$2003),'INPUT INF'!$A705,"")</f>
        <v/>
      </c>
      <c r="D2706" s="100" t="str">
        <f>IF(AND('INPUT INF'!$C705="I",'INPUT INF'!$D705=$D$2003),'INPUT INF'!$A705,"")</f>
        <v/>
      </c>
      <c r="E2706" s="100" t="str">
        <f>IF(AND('INPUT INF'!$C705="I",'INPUT INF'!$D705=$E$2003),'INPUT INF'!$A705,"")</f>
        <v/>
      </c>
      <c r="F2706" s="100" t="str">
        <f>IF(AND('INPUT INF'!$C705="I",'INPUT INF'!$D705=$F$2003),'INPUT INF'!$A705,"")</f>
        <v/>
      </c>
      <c r="G2706" s="100" t="str">
        <f>IF(AND('INPUT INF'!$C705="I",'INPUT INF'!$D705=$G$2003),'INPUT INF'!$A705,"")</f>
        <v/>
      </c>
      <c r="H2706" s="100" t="str">
        <f>IF(AND('INPUT INF'!$C705="II",'INPUT INF'!$D705=$H$2003),'INPUT INF'!$A705,"")</f>
        <v/>
      </c>
      <c r="I2706" s="100" t="str">
        <f>IF(AND('INPUT INF'!$C705="II",'INPUT INF'!$D705=$I$2003),'INPUT INF'!$A705,"")</f>
        <v/>
      </c>
      <c r="J2706" s="100" t="str">
        <f>IF(AND('INPUT INF'!$C705="II",'INPUT INF'!$D705=$J$2003),'INPUT INF'!$A705,"")</f>
        <v/>
      </c>
      <c r="K2706" s="100" t="str">
        <f>IF(AND('INPUT INF'!$C705="II",'INPUT INF'!$D705=$K$2003),'INPUT INF'!$A705,"")</f>
        <v/>
      </c>
      <c r="L2706" s="100" t="str">
        <f>IF(AND('INPUT INF'!$C705="II",'INPUT INF'!$D705=$L$2003),'INPUT INF'!$A705,"")</f>
        <v/>
      </c>
      <c r="M2706" s="100" t="str">
        <f>IF(AND('INPUT INF'!$C705="II",'INPUT INF'!$D705=$M$2003),'INPUT INF'!$A705,"")</f>
        <v/>
      </c>
      <c r="N2706" s="100" t="str">
        <f t="shared" si="7519"/>
        <v/>
      </c>
      <c r="O2706" s="100" t="str">
        <f t="shared" si="7532"/>
        <v/>
      </c>
      <c r="P2706" s="100" t="str">
        <f t="shared" si="7532"/>
        <v/>
      </c>
      <c r="Q2706" s="100" t="str">
        <f t="shared" si="7532"/>
        <v/>
      </c>
      <c r="R2706" s="100" t="str">
        <f t="shared" si="7532"/>
        <v/>
      </c>
      <c r="S2706" s="100" t="str">
        <f t="shared" si="7532"/>
        <v/>
      </c>
      <c r="T2706" s="100" t="str">
        <f t="shared" si="7532"/>
        <v/>
      </c>
      <c r="U2706" s="100" t="str">
        <f t="shared" si="7532"/>
        <v/>
      </c>
      <c r="V2706" s="100" t="str">
        <f t="shared" si="7532"/>
        <v/>
      </c>
      <c r="W2706" s="100" t="str">
        <f t="shared" si="7532"/>
        <v/>
      </c>
      <c r="X2706" s="100" t="str">
        <f t="shared" si="7532"/>
        <v/>
      </c>
      <c r="Y2706" s="100" t="str">
        <f t="shared" si="7533"/>
        <v/>
      </c>
      <c r="Z2706" s="100" t="str">
        <f t="shared" si="7533"/>
        <v/>
      </c>
      <c r="AA2706" s="100" t="str">
        <f t="shared" si="7533"/>
        <v/>
      </c>
      <c r="AB2706" s="100" t="str">
        <f t="shared" si="7533"/>
        <v/>
      </c>
      <c r="AC2706" s="100" t="str">
        <f t="shared" si="7533"/>
        <v/>
      </c>
      <c r="AD2706" s="100" t="str">
        <f t="shared" si="7533"/>
        <v/>
      </c>
      <c r="AE2706" s="100" t="str">
        <f t="shared" si="7533"/>
        <v/>
      </c>
      <c r="AF2706" s="100" t="str">
        <f t="shared" si="7533"/>
        <v/>
      </c>
      <c r="AG2706" s="100" t="str">
        <f t="shared" si="7533"/>
        <v/>
      </c>
      <c r="AH2706" s="100" t="str">
        <f t="shared" si="7533"/>
        <v/>
      </c>
      <c r="AI2706" s="100" t="str">
        <f t="shared" si="7533"/>
        <v/>
      </c>
      <c r="AJ2706" s="100" t="str">
        <f t="shared" si="7533"/>
        <v/>
      </c>
      <c r="AK2706" s="100" t="str">
        <f>IFERROR(VALUE(INDEX('INPUT DATA'!$Z$5:$Z$605,MATCH(CAL!N2706,'INPUT DATA'!$A$5:$A$605,0))),"")</f>
        <v/>
      </c>
      <c r="AL2706" s="100" t="str">
        <f>IFERROR(VALUE(INDEX('INPUT DATA'!$AA$5:$AA$605,MATCH(CAL!N2706,'INPUT DATA'!$A$5:$A$605,0))),"")</f>
        <v/>
      </c>
      <c r="AM2706" s="100" t="str">
        <f t="shared" si="7528"/>
        <v/>
      </c>
      <c r="AN2706" s="100" t="str">
        <f t="shared" si="7529"/>
        <v/>
      </c>
    </row>
    <row r="2707" spans="2:40" ht="15" customHeight="1" x14ac:dyDescent="0.25">
      <c r="B2707" s="115" t="str">
        <f>IF(AND('INPUT INF'!$C706="I",'INPUT INF'!$D706=$B$2003),'INPUT INF'!$A706,"")</f>
        <v/>
      </c>
      <c r="C2707" s="115" t="str">
        <f>IF(AND('INPUT INF'!$C706="I",'INPUT INF'!$D706=$C$2003),'INPUT INF'!$A706,"")</f>
        <v/>
      </c>
      <c r="D2707" s="100" t="str">
        <f>IF(AND('INPUT INF'!$C706="I",'INPUT INF'!$D706=$D$2003),'INPUT INF'!$A706,"")</f>
        <v/>
      </c>
      <c r="E2707" s="100" t="str">
        <f>IF(AND('INPUT INF'!$C706="I",'INPUT INF'!$D706=$E$2003),'INPUT INF'!$A706,"")</f>
        <v/>
      </c>
      <c r="F2707" s="100" t="str">
        <f>IF(AND('INPUT INF'!$C706="I",'INPUT INF'!$D706=$F$2003),'INPUT INF'!$A706,"")</f>
        <v/>
      </c>
      <c r="G2707" s="100" t="str">
        <f>IF(AND('INPUT INF'!$C706="I",'INPUT INF'!$D706=$G$2003),'INPUT INF'!$A706,"")</f>
        <v/>
      </c>
      <c r="H2707" s="100" t="str">
        <f>IF(AND('INPUT INF'!$C706="II",'INPUT INF'!$D706=$H$2003),'INPUT INF'!$A706,"")</f>
        <v/>
      </c>
      <c r="I2707" s="100" t="str">
        <f>IF(AND('INPUT INF'!$C706="II",'INPUT INF'!$D706=$I$2003),'INPUT INF'!$A706,"")</f>
        <v/>
      </c>
      <c r="J2707" s="100" t="str">
        <f>IF(AND('INPUT INF'!$C706="II",'INPUT INF'!$D706=$J$2003),'INPUT INF'!$A706,"")</f>
        <v/>
      </c>
      <c r="K2707" s="100" t="str">
        <f>IF(AND('INPUT INF'!$C706="II",'INPUT INF'!$D706=$K$2003),'INPUT INF'!$A706,"")</f>
        <v/>
      </c>
      <c r="L2707" s="100" t="str">
        <f>IF(AND('INPUT INF'!$C706="II",'INPUT INF'!$D706=$L$2003),'INPUT INF'!$A706,"")</f>
        <v/>
      </c>
      <c r="M2707" s="100" t="str">
        <f>IF(AND('INPUT INF'!$C706="II",'INPUT INF'!$D706=$M$2003),'INPUT INF'!$A706,"")</f>
        <v/>
      </c>
      <c r="N2707" s="100" t="str">
        <f t="shared" si="7519"/>
        <v/>
      </c>
      <c r="O2707" s="100" t="str">
        <f t="shared" si="7532"/>
        <v/>
      </c>
      <c r="P2707" s="100" t="str">
        <f t="shared" si="7532"/>
        <v/>
      </c>
      <c r="Q2707" s="100" t="str">
        <f t="shared" si="7532"/>
        <v/>
      </c>
      <c r="R2707" s="100" t="str">
        <f t="shared" si="7532"/>
        <v/>
      </c>
      <c r="S2707" s="100" t="str">
        <f t="shared" si="7532"/>
        <v/>
      </c>
      <c r="T2707" s="100" t="str">
        <f t="shared" si="7532"/>
        <v/>
      </c>
      <c r="U2707" s="100" t="str">
        <f t="shared" si="7532"/>
        <v/>
      </c>
      <c r="V2707" s="100" t="str">
        <f t="shared" si="7532"/>
        <v/>
      </c>
      <c r="W2707" s="100" t="str">
        <f t="shared" si="7532"/>
        <v/>
      </c>
      <c r="X2707" s="100" t="str">
        <f t="shared" si="7532"/>
        <v/>
      </c>
      <c r="Y2707" s="100" t="str">
        <f t="shared" si="7533"/>
        <v/>
      </c>
      <c r="Z2707" s="100" t="str">
        <f t="shared" si="7533"/>
        <v/>
      </c>
      <c r="AA2707" s="100" t="str">
        <f t="shared" si="7533"/>
        <v/>
      </c>
      <c r="AB2707" s="100" t="str">
        <f t="shared" si="7533"/>
        <v/>
      </c>
      <c r="AC2707" s="100" t="str">
        <f t="shared" si="7533"/>
        <v/>
      </c>
      <c r="AD2707" s="100" t="str">
        <f t="shared" si="7533"/>
        <v/>
      </c>
      <c r="AE2707" s="100" t="str">
        <f t="shared" si="7533"/>
        <v/>
      </c>
      <c r="AF2707" s="100" t="str">
        <f t="shared" si="7533"/>
        <v/>
      </c>
      <c r="AG2707" s="100" t="str">
        <f t="shared" si="7533"/>
        <v/>
      </c>
      <c r="AH2707" s="100" t="str">
        <f t="shared" si="7533"/>
        <v/>
      </c>
      <c r="AI2707" s="100" t="str">
        <f t="shared" si="7533"/>
        <v/>
      </c>
      <c r="AJ2707" s="100" t="str">
        <f t="shared" si="7533"/>
        <v/>
      </c>
      <c r="AK2707" s="100" t="str">
        <f>IFERROR(VALUE(INDEX('INPUT DATA'!$Z$5:$Z$605,MATCH(CAL!N2707,'INPUT DATA'!$A$5:$A$605,0))),"")</f>
        <v/>
      </c>
      <c r="AL2707" s="100" t="str">
        <f>IFERROR(VALUE(INDEX('INPUT DATA'!$AA$5:$AA$605,MATCH(CAL!N2707,'INPUT DATA'!$A$5:$A$605,0))),"")</f>
        <v/>
      </c>
      <c r="AM2707" s="100" t="str">
        <f t="shared" si="7528"/>
        <v/>
      </c>
      <c r="AN2707" s="100" t="str">
        <f t="shared" si="7529"/>
        <v/>
      </c>
    </row>
    <row r="2708" spans="2:40" ht="15" customHeight="1" x14ac:dyDescent="0.25">
      <c r="B2708" s="115" t="str">
        <f>IF(AND('INPUT INF'!$C707="I",'INPUT INF'!$D707=$B$2003),'INPUT INF'!$A707,"")</f>
        <v/>
      </c>
      <c r="C2708" s="115" t="str">
        <f>IF(AND('INPUT INF'!$C707="I",'INPUT INF'!$D707=$C$2003),'INPUT INF'!$A707,"")</f>
        <v/>
      </c>
      <c r="D2708" s="100" t="str">
        <f>IF(AND('INPUT INF'!$C707="I",'INPUT INF'!$D707=$D$2003),'INPUT INF'!$A707,"")</f>
        <v/>
      </c>
      <c r="E2708" s="100" t="str">
        <f>IF(AND('INPUT INF'!$C707="I",'INPUT INF'!$D707=$E$2003),'INPUT INF'!$A707,"")</f>
        <v/>
      </c>
      <c r="F2708" s="100" t="str">
        <f>IF(AND('INPUT INF'!$C707="I",'INPUT INF'!$D707=$F$2003),'INPUT INF'!$A707,"")</f>
        <v/>
      </c>
      <c r="G2708" s="100" t="str">
        <f>IF(AND('INPUT INF'!$C707="I",'INPUT INF'!$D707=$G$2003),'INPUT INF'!$A707,"")</f>
        <v/>
      </c>
      <c r="H2708" s="100" t="str">
        <f>IF(AND('INPUT INF'!$C707="II",'INPUT INF'!$D707=$H$2003),'INPUT INF'!$A707,"")</f>
        <v/>
      </c>
      <c r="I2708" s="100" t="str">
        <f>IF(AND('INPUT INF'!$C707="II",'INPUT INF'!$D707=$I$2003),'INPUT INF'!$A707,"")</f>
        <v/>
      </c>
      <c r="J2708" s="100" t="str">
        <f>IF(AND('INPUT INF'!$C707="II",'INPUT INF'!$D707=$J$2003),'INPUT INF'!$A707,"")</f>
        <v/>
      </c>
      <c r="K2708" s="100" t="str">
        <f>IF(AND('INPUT INF'!$C707="II",'INPUT INF'!$D707=$K$2003),'INPUT INF'!$A707,"")</f>
        <v/>
      </c>
      <c r="L2708" s="100" t="str">
        <f>IF(AND('INPUT INF'!$C707="II",'INPUT INF'!$D707=$L$2003),'INPUT INF'!$A707,"")</f>
        <v/>
      </c>
      <c r="M2708" s="100" t="str">
        <f>IF(AND('INPUT INF'!$C707="II",'INPUT INF'!$D707=$M$2003),'INPUT INF'!$A707,"")</f>
        <v/>
      </c>
      <c r="N2708" s="100" t="str">
        <f t="shared" si="7519"/>
        <v/>
      </c>
      <c r="O2708" s="100" t="str">
        <f t="shared" si="7532"/>
        <v/>
      </c>
      <c r="P2708" s="100" t="str">
        <f t="shared" si="7532"/>
        <v/>
      </c>
      <c r="Q2708" s="100" t="str">
        <f t="shared" si="7532"/>
        <v/>
      </c>
      <c r="R2708" s="100" t="str">
        <f t="shared" si="7532"/>
        <v/>
      </c>
      <c r="S2708" s="100" t="str">
        <f t="shared" si="7532"/>
        <v/>
      </c>
      <c r="T2708" s="100" t="str">
        <f t="shared" si="7532"/>
        <v/>
      </c>
      <c r="U2708" s="100" t="str">
        <f t="shared" si="7532"/>
        <v/>
      </c>
      <c r="V2708" s="100" t="str">
        <f t="shared" si="7532"/>
        <v/>
      </c>
      <c r="W2708" s="100" t="str">
        <f t="shared" si="7532"/>
        <v/>
      </c>
      <c r="X2708" s="100" t="str">
        <f t="shared" si="7532"/>
        <v/>
      </c>
      <c r="Y2708" s="100" t="str">
        <f t="shared" si="7533"/>
        <v/>
      </c>
      <c r="Z2708" s="100" t="str">
        <f t="shared" si="7533"/>
        <v/>
      </c>
      <c r="AA2708" s="100" t="str">
        <f t="shared" si="7533"/>
        <v/>
      </c>
      <c r="AB2708" s="100" t="str">
        <f t="shared" si="7533"/>
        <v/>
      </c>
      <c r="AC2708" s="100" t="str">
        <f t="shared" si="7533"/>
        <v/>
      </c>
      <c r="AD2708" s="100" t="str">
        <f t="shared" si="7533"/>
        <v/>
      </c>
      <c r="AE2708" s="100" t="str">
        <f t="shared" si="7533"/>
        <v/>
      </c>
      <c r="AF2708" s="100" t="str">
        <f t="shared" si="7533"/>
        <v/>
      </c>
      <c r="AG2708" s="100" t="str">
        <f t="shared" si="7533"/>
        <v/>
      </c>
      <c r="AH2708" s="100" t="str">
        <f t="shared" si="7533"/>
        <v/>
      </c>
      <c r="AI2708" s="100" t="str">
        <f t="shared" si="7533"/>
        <v/>
      </c>
      <c r="AJ2708" s="100" t="str">
        <f t="shared" si="7533"/>
        <v/>
      </c>
      <c r="AK2708" s="100" t="str">
        <f>IFERROR(VALUE(INDEX('INPUT DATA'!$Z$5:$Z$605,MATCH(CAL!N2708,'INPUT DATA'!$A$5:$A$605,0))),"")</f>
        <v/>
      </c>
      <c r="AL2708" s="100" t="str">
        <f>IFERROR(VALUE(INDEX('INPUT DATA'!$AA$5:$AA$605,MATCH(CAL!N2708,'INPUT DATA'!$A$5:$A$605,0))),"")</f>
        <v/>
      </c>
      <c r="AM2708" s="100" t="str">
        <f t="shared" si="7528"/>
        <v/>
      </c>
      <c r="AN2708" s="100" t="str">
        <f t="shared" si="7529"/>
        <v/>
      </c>
    </row>
    <row r="2709" spans="2:40" ht="15" customHeight="1" x14ac:dyDescent="0.25">
      <c r="B2709" s="115" t="str">
        <f>IF(AND('INPUT INF'!$C708="I",'INPUT INF'!$D708=$B$2003),'INPUT INF'!$A708,"")</f>
        <v/>
      </c>
      <c r="C2709" s="115" t="str">
        <f>IF(AND('INPUT INF'!$C708="I",'INPUT INF'!$D708=$C$2003),'INPUT INF'!$A708,"")</f>
        <v/>
      </c>
      <c r="D2709" s="100" t="str">
        <f>IF(AND('INPUT INF'!$C708="I",'INPUT INF'!$D708=$D$2003),'INPUT INF'!$A708,"")</f>
        <v/>
      </c>
      <c r="E2709" s="100" t="str">
        <f>IF(AND('INPUT INF'!$C708="I",'INPUT INF'!$D708=$E$2003),'INPUT INF'!$A708,"")</f>
        <v/>
      </c>
      <c r="F2709" s="100" t="str">
        <f>IF(AND('INPUT INF'!$C708="I",'INPUT INF'!$D708=$F$2003),'INPUT INF'!$A708,"")</f>
        <v/>
      </c>
      <c r="G2709" s="100" t="str">
        <f>IF(AND('INPUT INF'!$C708="I",'INPUT INF'!$D708=$G$2003),'INPUT INF'!$A708,"")</f>
        <v/>
      </c>
      <c r="H2709" s="100" t="str">
        <f>IF(AND('INPUT INF'!$C708="II",'INPUT INF'!$D708=$H$2003),'INPUT INF'!$A708,"")</f>
        <v/>
      </c>
      <c r="I2709" s="100" t="str">
        <f>IF(AND('INPUT INF'!$C708="II",'INPUT INF'!$D708=$I$2003),'INPUT INF'!$A708,"")</f>
        <v/>
      </c>
      <c r="J2709" s="100" t="str">
        <f>IF(AND('INPUT INF'!$C708="II",'INPUT INF'!$D708=$J$2003),'INPUT INF'!$A708,"")</f>
        <v/>
      </c>
      <c r="K2709" s="100" t="str">
        <f>IF(AND('INPUT INF'!$C708="II",'INPUT INF'!$D708=$K$2003),'INPUT INF'!$A708,"")</f>
        <v/>
      </c>
      <c r="L2709" s="100" t="str">
        <f>IF(AND('INPUT INF'!$C708="II",'INPUT INF'!$D708=$L$2003),'INPUT INF'!$A708,"")</f>
        <v/>
      </c>
      <c r="M2709" s="100" t="str">
        <f>IF(AND('INPUT INF'!$C708="II",'INPUT INF'!$D708=$M$2003),'INPUT INF'!$A708,"")</f>
        <v/>
      </c>
      <c r="N2709" s="100" t="str">
        <f t="shared" ref="N2709:N2772" si="7534">B708</f>
        <v/>
      </c>
      <c r="O2709" s="100" t="str">
        <f t="shared" si="7532"/>
        <v/>
      </c>
      <c r="P2709" s="100" t="str">
        <f t="shared" si="7532"/>
        <v/>
      </c>
      <c r="Q2709" s="100" t="str">
        <f t="shared" si="7532"/>
        <v/>
      </c>
      <c r="R2709" s="100" t="str">
        <f t="shared" si="7532"/>
        <v/>
      </c>
      <c r="S2709" s="100" t="str">
        <f t="shared" si="7532"/>
        <v/>
      </c>
      <c r="T2709" s="100" t="str">
        <f t="shared" si="7532"/>
        <v/>
      </c>
      <c r="U2709" s="100" t="str">
        <f t="shared" si="7532"/>
        <v/>
      </c>
      <c r="V2709" s="100" t="str">
        <f t="shared" si="7532"/>
        <v/>
      </c>
      <c r="W2709" s="100" t="str">
        <f t="shared" si="7532"/>
        <v/>
      </c>
      <c r="X2709" s="100" t="str">
        <f t="shared" si="7532"/>
        <v/>
      </c>
      <c r="Y2709" s="100" t="str">
        <f t="shared" si="7533"/>
        <v/>
      </c>
      <c r="Z2709" s="100" t="str">
        <f t="shared" si="7533"/>
        <v/>
      </c>
      <c r="AA2709" s="100" t="str">
        <f t="shared" si="7533"/>
        <v/>
      </c>
      <c r="AB2709" s="100" t="str">
        <f t="shared" si="7533"/>
        <v/>
      </c>
      <c r="AC2709" s="100" t="str">
        <f t="shared" si="7533"/>
        <v/>
      </c>
      <c r="AD2709" s="100" t="str">
        <f t="shared" si="7533"/>
        <v/>
      </c>
      <c r="AE2709" s="100" t="str">
        <f t="shared" si="7533"/>
        <v/>
      </c>
      <c r="AF2709" s="100" t="str">
        <f t="shared" si="7533"/>
        <v/>
      </c>
      <c r="AG2709" s="100" t="str">
        <f t="shared" si="7533"/>
        <v/>
      </c>
      <c r="AH2709" s="100" t="str">
        <f t="shared" si="7533"/>
        <v/>
      </c>
      <c r="AI2709" s="100" t="str">
        <f t="shared" si="7533"/>
        <v/>
      </c>
      <c r="AJ2709" s="100" t="str">
        <f t="shared" si="7533"/>
        <v/>
      </c>
      <c r="AK2709" s="100" t="str">
        <f>IFERROR(VALUE(INDEX('INPUT DATA'!$Z$5:$Z$605,MATCH(CAL!N2709,'INPUT DATA'!$A$5:$A$605,0))),"")</f>
        <v/>
      </c>
      <c r="AL2709" s="100" t="str">
        <f>IFERROR(VALUE(INDEX('INPUT DATA'!$AA$5:$AA$605,MATCH(CAL!N2709,'INPUT DATA'!$A$5:$A$605,0))),"")</f>
        <v/>
      </c>
      <c r="AM2709" s="100" t="str">
        <f t="shared" si="7528"/>
        <v/>
      </c>
      <c r="AN2709" s="100" t="str">
        <f t="shared" si="7529"/>
        <v/>
      </c>
    </row>
    <row r="2710" spans="2:40" ht="15" customHeight="1" x14ac:dyDescent="0.25">
      <c r="B2710" s="115" t="str">
        <f>IF(AND('INPUT INF'!$C709="I",'INPUT INF'!$D709=$B$2003),'INPUT INF'!$A709,"")</f>
        <v/>
      </c>
      <c r="C2710" s="115" t="str">
        <f>IF(AND('INPUT INF'!$C709="I",'INPUT INF'!$D709=$C$2003),'INPUT INF'!$A709,"")</f>
        <v/>
      </c>
      <c r="D2710" s="100" t="str">
        <f>IF(AND('INPUT INF'!$C709="I",'INPUT INF'!$D709=$D$2003),'INPUT INF'!$A709,"")</f>
        <v/>
      </c>
      <c r="E2710" s="100" t="str">
        <f>IF(AND('INPUT INF'!$C709="I",'INPUT INF'!$D709=$E$2003),'INPUT INF'!$A709,"")</f>
        <v/>
      </c>
      <c r="F2710" s="100" t="str">
        <f>IF(AND('INPUT INF'!$C709="I",'INPUT INF'!$D709=$F$2003),'INPUT INF'!$A709,"")</f>
        <v/>
      </c>
      <c r="G2710" s="100" t="str">
        <f>IF(AND('INPUT INF'!$C709="I",'INPUT INF'!$D709=$G$2003),'INPUT INF'!$A709,"")</f>
        <v/>
      </c>
      <c r="H2710" s="100" t="str">
        <f>IF(AND('INPUT INF'!$C709="II",'INPUT INF'!$D709=$H$2003),'INPUT INF'!$A709,"")</f>
        <v/>
      </c>
      <c r="I2710" s="100" t="str">
        <f>IF(AND('INPUT INF'!$C709="II",'INPUT INF'!$D709=$I$2003),'INPUT INF'!$A709,"")</f>
        <v/>
      </c>
      <c r="J2710" s="100" t="str">
        <f>IF(AND('INPUT INF'!$C709="II",'INPUT INF'!$D709=$J$2003),'INPUT INF'!$A709,"")</f>
        <v/>
      </c>
      <c r="K2710" s="100" t="str">
        <f>IF(AND('INPUT INF'!$C709="II",'INPUT INF'!$D709=$K$2003),'INPUT INF'!$A709,"")</f>
        <v/>
      </c>
      <c r="L2710" s="100" t="str">
        <f>IF(AND('INPUT INF'!$C709="II",'INPUT INF'!$D709=$L$2003),'INPUT INF'!$A709,"")</f>
        <v/>
      </c>
      <c r="M2710" s="100" t="str">
        <f>IF(AND('INPUT INF'!$C709="II",'INPUT INF'!$D709=$M$2003),'INPUT INF'!$A709,"")</f>
        <v/>
      </c>
      <c r="N2710" s="100" t="str">
        <f t="shared" si="7534"/>
        <v/>
      </c>
      <c r="O2710" s="100" t="str">
        <f t="shared" si="7532"/>
        <v/>
      </c>
      <c r="P2710" s="100" t="str">
        <f t="shared" si="7532"/>
        <v/>
      </c>
      <c r="Q2710" s="100" t="str">
        <f t="shared" si="7532"/>
        <v/>
      </c>
      <c r="R2710" s="100" t="str">
        <f t="shared" si="7532"/>
        <v/>
      </c>
      <c r="S2710" s="100" t="str">
        <f t="shared" si="7532"/>
        <v/>
      </c>
      <c r="T2710" s="100" t="str">
        <f t="shared" si="7532"/>
        <v/>
      </c>
      <c r="U2710" s="100" t="str">
        <f t="shared" si="7532"/>
        <v/>
      </c>
      <c r="V2710" s="100" t="str">
        <f t="shared" si="7532"/>
        <v/>
      </c>
      <c r="W2710" s="100" t="str">
        <f t="shared" si="7532"/>
        <v/>
      </c>
      <c r="X2710" s="100" t="str">
        <f t="shared" si="7532"/>
        <v/>
      </c>
      <c r="Y2710" s="100" t="str">
        <f t="shared" si="7533"/>
        <v/>
      </c>
      <c r="Z2710" s="100" t="str">
        <f t="shared" si="7533"/>
        <v/>
      </c>
      <c r="AA2710" s="100" t="str">
        <f t="shared" si="7533"/>
        <v/>
      </c>
      <c r="AB2710" s="100" t="str">
        <f t="shared" si="7533"/>
        <v/>
      </c>
      <c r="AC2710" s="100" t="str">
        <f t="shared" si="7533"/>
        <v/>
      </c>
      <c r="AD2710" s="100" t="str">
        <f t="shared" si="7533"/>
        <v/>
      </c>
      <c r="AE2710" s="100" t="str">
        <f t="shared" si="7533"/>
        <v/>
      </c>
      <c r="AF2710" s="100" t="str">
        <f t="shared" si="7533"/>
        <v/>
      </c>
      <c r="AG2710" s="100" t="str">
        <f t="shared" si="7533"/>
        <v/>
      </c>
      <c r="AH2710" s="100" t="str">
        <f t="shared" si="7533"/>
        <v/>
      </c>
      <c r="AI2710" s="100" t="str">
        <f t="shared" si="7533"/>
        <v/>
      </c>
      <c r="AJ2710" s="100" t="str">
        <f t="shared" si="7533"/>
        <v/>
      </c>
      <c r="AK2710" s="100" t="str">
        <f>IFERROR(VALUE(INDEX('INPUT DATA'!$Z$5:$Z$605,MATCH(CAL!N2710,'INPUT DATA'!$A$5:$A$605,0))),"")</f>
        <v/>
      </c>
      <c r="AL2710" s="100" t="str">
        <f>IFERROR(VALUE(INDEX('INPUT DATA'!$AA$5:$AA$605,MATCH(CAL!N2710,'INPUT DATA'!$A$5:$A$605,0))),"")</f>
        <v/>
      </c>
      <c r="AM2710" s="100" t="str">
        <f t="shared" si="7528"/>
        <v/>
      </c>
      <c r="AN2710" s="100" t="str">
        <f t="shared" si="7529"/>
        <v/>
      </c>
    </row>
    <row r="2711" spans="2:40" ht="15" customHeight="1" x14ac:dyDescent="0.25">
      <c r="B2711" s="115" t="str">
        <f>IF(AND('INPUT INF'!$C710="I",'INPUT INF'!$D710=$B$2003),'INPUT INF'!$A710,"")</f>
        <v/>
      </c>
      <c r="C2711" s="115" t="str">
        <f>IF(AND('INPUT INF'!$C710="I",'INPUT INF'!$D710=$C$2003),'INPUT INF'!$A710,"")</f>
        <v/>
      </c>
      <c r="D2711" s="100" t="str">
        <f>IF(AND('INPUT INF'!$C710="I",'INPUT INF'!$D710=$D$2003),'INPUT INF'!$A710,"")</f>
        <v/>
      </c>
      <c r="E2711" s="100" t="str">
        <f>IF(AND('INPUT INF'!$C710="I",'INPUT INF'!$D710=$E$2003),'INPUT INF'!$A710,"")</f>
        <v/>
      </c>
      <c r="F2711" s="100" t="str">
        <f>IF(AND('INPUT INF'!$C710="I",'INPUT INF'!$D710=$F$2003),'INPUT INF'!$A710,"")</f>
        <v/>
      </c>
      <c r="G2711" s="100" t="str">
        <f>IF(AND('INPUT INF'!$C710="I",'INPUT INF'!$D710=$G$2003),'INPUT INF'!$A710,"")</f>
        <v/>
      </c>
      <c r="H2711" s="100" t="str">
        <f>IF(AND('INPUT INF'!$C710="II",'INPUT INF'!$D710=$H$2003),'INPUT INF'!$A710,"")</f>
        <v/>
      </c>
      <c r="I2711" s="100" t="str">
        <f>IF(AND('INPUT INF'!$C710="II",'INPUT INF'!$D710=$I$2003),'INPUT INF'!$A710,"")</f>
        <v/>
      </c>
      <c r="J2711" s="100" t="str">
        <f>IF(AND('INPUT INF'!$C710="II",'INPUT INF'!$D710=$J$2003),'INPUT INF'!$A710,"")</f>
        <v/>
      </c>
      <c r="K2711" s="100" t="str">
        <f>IF(AND('INPUT INF'!$C710="II",'INPUT INF'!$D710=$K$2003),'INPUT INF'!$A710,"")</f>
        <v/>
      </c>
      <c r="L2711" s="100" t="str">
        <f>IF(AND('INPUT INF'!$C710="II",'INPUT INF'!$D710=$L$2003),'INPUT INF'!$A710,"")</f>
        <v/>
      </c>
      <c r="M2711" s="100" t="str">
        <f>IF(AND('INPUT INF'!$C710="II",'INPUT INF'!$D710=$M$2003),'INPUT INF'!$A710,"")</f>
        <v/>
      </c>
      <c r="N2711" s="100" t="str">
        <f t="shared" si="7534"/>
        <v/>
      </c>
      <c r="O2711" s="100" t="str">
        <f t="shared" si="7532"/>
        <v/>
      </c>
      <c r="P2711" s="100" t="str">
        <f t="shared" si="7532"/>
        <v/>
      </c>
      <c r="Q2711" s="100" t="str">
        <f t="shared" si="7532"/>
        <v/>
      </c>
      <c r="R2711" s="100" t="str">
        <f t="shared" si="7532"/>
        <v/>
      </c>
      <c r="S2711" s="100" t="str">
        <f t="shared" si="7532"/>
        <v/>
      </c>
      <c r="T2711" s="100" t="str">
        <f t="shared" si="7532"/>
        <v/>
      </c>
      <c r="U2711" s="100" t="str">
        <f t="shared" si="7532"/>
        <v/>
      </c>
      <c r="V2711" s="100" t="str">
        <f t="shared" si="7532"/>
        <v/>
      </c>
      <c r="W2711" s="100" t="str">
        <f t="shared" si="7532"/>
        <v/>
      </c>
      <c r="X2711" s="100" t="str">
        <f t="shared" si="7532"/>
        <v/>
      </c>
      <c r="Y2711" s="100" t="str">
        <f t="shared" si="7533"/>
        <v/>
      </c>
      <c r="Z2711" s="100" t="str">
        <f t="shared" si="7533"/>
        <v/>
      </c>
      <c r="AA2711" s="100" t="str">
        <f t="shared" si="7533"/>
        <v/>
      </c>
      <c r="AB2711" s="100" t="str">
        <f t="shared" si="7533"/>
        <v/>
      </c>
      <c r="AC2711" s="100" t="str">
        <f t="shared" si="7533"/>
        <v/>
      </c>
      <c r="AD2711" s="100" t="str">
        <f t="shared" si="7533"/>
        <v/>
      </c>
      <c r="AE2711" s="100" t="str">
        <f t="shared" si="7533"/>
        <v/>
      </c>
      <c r="AF2711" s="100" t="str">
        <f t="shared" si="7533"/>
        <v/>
      </c>
      <c r="AG2711" s="100" t="str">
        <f t="shared" si="7533"/>
        <v/>
      </c>
      <c r="AH2711" s="100" t="str">
        <f t="shared" si="7533"/>
        <v/>
      </c>
      <c r="AI2711" s="100" t="str">
        <f t="shared" si="7533"/>
        <v/>
      </c>
      <c r="AJ2711" s="100" t="str">
        <f t="shared" si="7533"/>
        <v/>
      </c>
      <c r="AK2711" s="100" t="str">
        <f>IFERROR(VALUE(INDEX('INPUT DATA'!$Z$5:$Z$605,MATCH(CAL!N2711,'INPUT DATA'!$A$5:$A$605,0))),"")</f>
        <v/>
      </c>
      <c r="AL2711" s="100" t="str">
        <f>IFERROR(VALUE(INDEX('INPUT DATA'!$AA$5:$AA$605,MATCH(CAL!N2711,'INPUT DATA'!$A$5:$A$605,0))),"")</f>
        <v/>
      </c>
      <c r="AM2711" s="100" t="str">
        <f t="shared" si="7528"/>
        <v/>
      </c>
      <c r="AN2711" s="100" t="str">
        <f t="shared" si="7529"/>
        <v/>
      </c>
    </row>
    <row r="2712" spans="2:40" ht="15" customHeight="1" x14ac:dyDescent="0.25">
      <c r="B2712" s="115" t="str">
        <f>IF(AND('INPUT INF'!$C711="I",'INPUT INF'!$D711=$B$2003),'INPUT INF'!$A711,"")</f>
        <v/>
      </c>
      <c r="C2712" s="115" t="str">
        <f>IF(AND('INPUT INF'!$C711="I",'INPUT INF'!$D711=$C$2003),'INPUT INF'!$A711,"")</f>
        <v/>
      </c>
      <c r="D2712" s="100" t="str">
        <f>IF(AND('INPUT INF'!$C711="I",'INPUT INF'!$D711=$D$2003),'INPUT INF'!$A711,"")</f>
        <v/>
      </c>
      <c r="E2712" s="100" t="str">
        <f>IF(AND('INPUT INF'!$C711="I",'INPUT INF'!$D711=$E$2003),'INPUT INF'!$A711,"")</f>
        <v/>
      </c>
      <c r="F2712" s="100" t="str">
        <f>IF(AND('INPUT INF'!$C711="I",'INPUT INF'!$D711=$F$2003),'INPUT INF'!$A711,"")</f>
        <v/>
      </c>
      <c r="G2712" s="100" t="str">
        <f>IF(AND('INPUT INF'!$C711="I",'INPUT INF'!$D711=$G$2003),'INPUT INF'!$A711,"")</f>
        <v/>
      </c>
      <c r="H2712" s="100" t="str">
        <f>IF(AND('INPUT INF'!$C711="II",'INPUT INF'!$D711=$H$2003),'INPUT INF'!$A711,"")</f>
        <v/>
      </c>
      <c r="I2712" s="100" t="str">
        <f>IF(AND('INPUT INF'!$C711="II",'INPUT INF'!$D711=$I$2003),'INPUT INF'!$A711,"")</f>
        <v/>
      </c>
      <c r="J2712" s="100" t="str">
        <f>IF(AND('INPUT INF'!$C711="II",'INPUT INF'!$D711=$J$2003),'INPUT INF'!$A711,"")</f>
        <v/>
      </c>
      <c r="K2712" s="100" t="str">
        <f>IF(AND('INPUT INF'!$C711="II",'INPUT INF'!$D711=$K$2003),'INPUT INF'!$A711,"")</f>
        <v/>
      </c>
      <c r="L2712" s="100" t="str">
        <f>IF(AND('INPUT INF'!$C711="II",'INPUT INF'!$D711=$L$2003),'INPUT INF'!$A711,"")</f>
        <v/>
      </c>
      <c r="M2712" s="100" t="str">
        <f>IF(AND('INPUT INF'!$C711="II",'INPUT INF'!$D711=$M$2003),'INPUT INF'!$A711,"")</f>
        <v/>
      </c>
      <c r="N2712" s="100" t="str">
        <f t="shared" si="7534"/>
        <v/>
      </c>
      <c r="O2712" s="100" t="str">
        <f t="shared" si="7532"/>
        <v/>
      </c>
      <c r="P2712" s="100" t="str">
        <f t="shared" si="7532"/>
        <v/>
      </c>
      <c r="Q2712" s="100" t="str">
        <f t="shared" si="7532"/>
        <v/>
      </c>
      <c r="R2712" s="100" t="str">
        <f t="shared" si="7532"/>
        <v/>
      </c>
      <c r="S2712" s="100" t="str">
        <f t="shared" si="7532"/>
        <v/>
      </c>
      <c r="T2712" s="100" t="str">
        <f t="shared" si="7532"/>
        <v/>
      </c>
      <c r="U2712" s="100" t="str">
        <f t="shared" si="7532"/>
        <v/>
      </c>
      <c r="V2712" s="100" t="str">
        <f t="shared" si="7532"/>
        <v/>
      </c>
      <c r="W2712" s="100" t="str">
        <f t="shared" si="7532"/>
        <v/>
      </c>
      <c r="X2712" s="100" t="str">
        <f t="shared" si="7532"/>
        <v/>
      </c>
      <c r="Y2712" s="100" t="str">
        <f t="shared" si="7533"/>
        <v/>
      </c>
      <c r="Z2712" s="100" t="str">
        <f t="shared" si="7533"/>
        <v/>
      </c>
      <c r="AA2712" s="100" t="str">
        <f t="shared" si="7533"/>
        <v/>
      </c>
      <c r="AB2712" s="100" t="str">
        <f t="shared" si="7533"/>
        <v/>
      </c>
      <c r="AC2712" s="100" t="str">
        <f t="shared" si="7533"/>
        <v/>
      </c>
      <c r="AD2712" s="100" t="str">
        <f t="shared" si="7533"/>
        <v/>
      </c>
      <c r="AE2712" s="100" t="str">
        <f t="shared" si="7533"/>
        <v/>
      </c>
      <c r="AF2712" s="100" t="str">
        <f t="shared" si="7533"/>
        <v/>
      </c>
      <c r="AG2712" s="100" t="str">
        <f t="shared" si="7533"/>
        <v/>
      </c>
      <c r="AH2712" s="100" t="str">
        <f t="shared" si="7533"/>
        <v/>
      </c>
      <c r="AI2712" s="100" t="str">
        <f t="shared" si="7533"/>
        <v/>
      </c>
      <c r="AJ2712" s="100" t="str">
        <f t="shared" si="7533"/>
        <v/>
      </c>
      <c r="AK2712" s="100" t="str">
        <f>IFERROR(VALUE(INDEX('INPUT DATA'!$Z$5:$Z$605,MATCH(CAL!N2712,'INPUT DATA'!$A$5:$A$605,0))),"")</f>
        <v/>
      </c>
      <c r="AL2712" s="100" t="str">
        <f>IFERROR(VALUE(INDEX('INPUT DATA'!$AA$5:$AA$605,MATCH(CAL!N2712,'INPUT DATA'!$A$5:$A$605,0))),"")</f>
        <v/>
      </c>
      <c r="AM2712" s="100" t="str">
        <f t="shared" si="7528"/>
        <v/>
      </c>
      <c r="AN2712" s="100" t="str">
        <f t="shared" si="7529"/>
        <v/>
      </c>
    </row>
    <row r="2713" spans="2:40" ht="15" customHeight="1" x14ac:dyDescent="0.25">
      <c r="B2713" s="115" t="str">
        <f>IF(AND('INPUT INF'!$C712="I",'INPUT INF'!$D712=$B$2003),'INPUT INF'!$A712,"")</f>
        <v/>
      </c>
      <c r="C2713" s="115" t="str">
        <f>IF(AND('INPUT INF'!$C712="I",'INPUT INF'!$D712=$C$2003),'INPUT INF'!$A712,"")</f>
        <v/>
      </c>
      <c r="D2713" s="100" t="str">
        <f>IF(AND('INPUT INF'!$C712="I",'INPUT INF'!$D712=$D$2003),'INPUT INF'!$A712,"")</f>
        <v/>
      </c>
      <c r="E2713" s="100" t="str">
        <f>IF(AND('INPUT INF'!$C712="I",'INPUT INF'!$D712=$E$2003),'INPUT INF'!$A712,"")</f>
        <v/>
      </c>
      <c r="F2713" s="100" t="str">
        <f>IF(AND('INPUT INF'!$C712="I",'INPUT INF'!$D712=$F$2003),'INPUT INF'!$A712,"")</f>
        <v/>
      </c>
      <c r="G2713" s="100" t="str">
        <f>IF(AND('INPUT INF'!$C712="I",'INPUT INF'!$D712=$G$2003),'INPUT INF'!$A712,"")</f>
        <v/>
      </c>
      <c r="H2713" s="100" t="str">
        <f>IF(AND('INPUT INF'!$C712="II",'INPUT INF'!$D712=$H$2003),'INPUT INF'!$A712,"")</f>
        <v/>
      </c>
      <c r="I2713" s="100" t="str">
        <f>IF(AND('INPUT INF'!$C712="II",'INPUT INF'!$D712=$I$2003),'INPUT INF'!$A712,"")</f>
        <v/>
      </c>
      <c r="J2713" s="100" t="str">
        <f>IF(AND('INPUT INF'!$C712="II",'INPUT INF'!$D712=$J$2003),'INPUT INF'!$A712,"")</f>
        <v/>
      </c>
      <c r="K2713" s="100" t="str">
        <f>IF(AND('INPUT INF'!$C712="II",'INPUT INF'!$D712=$K$2003),'INPUT INF'!$A712,"")</f>
        <v/>
      </c>
      <c r="L2713" s="100" t="str">
        <f>IF(AND('INPUT INF'!$C712="II",'INPUT INF'!$D712=$L$2003),'INPUT INF'!$A712,"")</f>
        <v/>
      </c>
      <c r="M2713" s="100" t="str">
        <f>IF(AND('INPUT INF'!$C712="II",'INPUT INF'!$D712=$M$2003),'INPUT INF'!$A712,"")</f>
        <v/>
      </c>
      <c r="N2713" s="100" t="str">
        <f t="shared" si="7534"/>
        <v/>
      </c>
      <c r="O2713" s="100" t="str">
        <f t="shared" si="7532"/>
        <v/>
      </c>
      <c r="P2713" s="100" t="str">
        <f t="shared" si="7532"/>
        <v/>
      </c>
      <c r="Q2713" s="100" t="str">
        <f t="shared" si="7532"/>
        <v/>
      </c>
      <c r="R2713" s="100" t="str">
        <f t="shared" si="7532"/>
        <v/>
      </c>
      <c r="S2713" s="100" t="str">
        <f t="shared" si="7532"/>
        <v/>
      </c>
      <c r="T2713" s="100" t="str">
        <f t="shared" si="7532"/>
        <v/>
      </c>
      <c r="U2713" s="100" t="str">
        <f t="shared" si="7532"/>
        <v/>
      </c>
      <c r="V2713" s="100" t="str">
        <f t="shared" si="7532"/>
        <v/>
      </c>
      <c r="W2713" s="100" t="str">
        <f t="shared" si="7532"/>
        <v/>
      </c>
      <c r="X2713" s="100" t="str">
        <f t="shared" si="7532"/>
        <v/>
      </c>
      <c r="Y2713" s="100" t="str">
        <f t="shared" si="7533"/>
        <v/>
      </c>
      <c r="Z2713" s="100" t="str">
        <f t="shared" si="7533"/>
        <v/>
      </c>
      <c r="AA2713" s="100" t="str">
        <f t="shared" si="7533"/>
        <v/>
      </c>
      <c r="AB2713" s="100" t="str">
        <f t="shared" si="7533"/>
        <v/>
      </c>
      <c r="AC2713" s="100" t="str">
        <f t="shared" si="7533"/>
        <v/>
      </c>
      <c r="AD2713" s="100" t="str">
        <f t="shared" si="7533"/>
        <v/>
      </c>
      <c r="AE2713" s="100" t="str">
        <f t="shared" si="7533"/>
        <v/>
      </c>
      <c r="AF2713" s="100" t="str">
        <f t="shared" si="7533"/>
        <v/>
      </c>
      <c r="AG2713" s="100" t="str">
        <f t="shared" si="7533"/>
        <v/>
      </c>
      <c r="AH2713" s="100" t="str">
        <f t="shared" si="7533"/>
        <v/>
      </c>
      <c r="AI2713" s="100" t="str">
        <f t="shared" si="7533"/>
        <v/>
      </c>
      <c r="AJ2713" s="100" t="str">
        <f t="shared" si="7533"/>
        <v/>
      </c>
      <c r="AK2713" s="100" t="str">
        <f>IFERROR(VALUE(INDEX('INPUT DATA'!$Z$5:$Z$605,MATCH(CAL!N2713,'INPUT DATA'!$A$5:$A$605,0))),"")</f>
        <v/>
      </c>
      <c r="AL2713" s="100" t="str">
        <f>IFERROR(VALUE(INDEX('INPUT DATA'!$AA$5:$AA$605,MATCH(CAL!N2713,'INPUT DATA'!$A$5:$A$605,0))),"")</f>
        <v/>
      </c>
      <c r="AM2713" s="100" t="str">
        <f t="shared" si="7528"/>
        <v/>
      </c>
      <c r="AN2713" s="100" t="str">
        <f t="shared" si="7529"/>
        <v/>
      </c>
    </row>
    <row r="2714" spans="2:40" ht="15" customHeight="1" x14ac:dyDescent="0.25">
      <c r="B2714" s="115" t="str">
        <f>IF(AND('INPUT INF'!$C713="I",'INPUT INF'!$D713=$B$2003),'INPUT INF'!$A713,"")</f>
        <v/>
      </c>
      <c r="C2714" s="115" t="str">
        <f>IF(AND('INPUT INF'!$C713="I",'INPUT INF'!$D713=$C$2003),'INPUT INF'!$A713,"")</f>
        <v/>
      </c>
      <c r="D2714" s="100" t="str">
        <f>IF(AND('INPUT INF'!$C713="I",'INPUT INF'!$D713=$D$2003),'INPUT INF'!$A713,"")</f>
        <v/>
      </c>
      <c r="E2714" s="100" t="str">
        <f>IF(AND('INPUT INF'!$C713="I",'INPUT INF'!$D713=$E$2003),'INPUT INF'!$A713,"")</f>
        <v/>
      </c>
      <c r="F2714" s="100" t="str">
        <f>IF(AND('INPUT INF'!$C713="I",'INPUT INF'!$D713=$F$2003),'INPUT INF'!$A713,"")</f>
        <v/>
      </c>
      <c r="G2714" s="100" t="str">
        <f>IF(AND('INPUT INF'!$C713="I",'INPUT INF'!$D713=$G$2003),'INPUT INF'!$A713,"")</f>
        <v/>
      </c>
      <c r="H2714" s="100" t="str">
        <f>IF(AND('INPUT INF'!$C713="II",'INPUT INF'!$D713=$H$2003),'INPUT INF'!$A713,"")</f>
        <v/>
      </c>
      <c r="I2714" s="100" t="str">
        <f>IF(AND('INPUT INF'!$C713="II",'INPUT INF'!$D713=$I$2003),'INPUT INF'!$A713,"")</f>
        <v/>
      </c>
      <c r="J2714" s="100" t="str">
        <f>IF(AND('INPUT INF'!$C713="II",'INPUT INF'!$D713=$J$2003),'INPUT INF'!$A713,"")</f>
        <v/>
      </c>
      <c r="K2714" s="100" t="str">
        <f>IF(AND('INPUT INF'!$C713="II",'INPUT INF'!$D713=$K$2003),'INPUT INF'!$A713,"")</f>
        <v/>
      </c>
      <c r="L2714" s="100" t="str">
        <f>IF(AND('INPUT INF'!$C713="II",'INPUT INF'!$D713=$L$2003),'INPUT INF'!$A713,"")</f>
        <v/>
      </c>
      <c r="M2714" s="100" t="str">
        <f>IF(AND('INPUT INF'!$C713="II",'INPUT INF'!$D713=$M$2003),'INPUT INF'!$A713,"")</f>
        <v/>
      </c>
      <c r="N2714" s="100" t="str">
        <f t="shared" si="7534"/>
        <v/>
      </c>
      <c r="O2714" s="100" t="str">
        <f t="shared" ref="O2714:X2723" si="7535">VLOOKUP($N2714,$B$1003:$AA$1901,O$2003,FALSE)</f>
        <v/>
      </c>
      <c r="P2714" s="100" t="str">
        <f t="shared" si="7535"/>
        <v/>
      </c>
      <c r="Q2714" s="100" t="str">
        <f t="shared" si="7535"/>
        <v/>
      </c>
      <c r="R2714" s="100" t="str">
        <f t="shared" si="7535"/>
        <v/>
      </c>
      <c r="S2714" s="100" t="str">
        <f t="shared" si="7535"/>
        <v/>
      </c>
      <c r="T2714" s="100" t="str">
        <f t="shared" si="7535"/>
        <v/>
      </c>
      <c r="U2714" s="100" t="str">
        <f t="shared" si="7535"/>
        <v/>
      </c>
      <c r="V2714" s="100" t="str">
        <f t="shared" si="7535"/>
        <v/>
      </c>
      <c r="W2714" s="100" t="str">
        <f t="shared" si="7535"/>
        <v/>
      </c>
      <c r="X2714" s="100" t="str">
        <f t="shared" si="7535"/>
        <v/>
      </c>
      <c r="Y2714" s="100" t="str">
        <f t="shared" ref="Y2714:AJ2723" si="7536">VLOOKUP($N2714,$B$1003:$AA$1901,Y$2003,FALSE)</f>
        <v/>
      </c>
      <c r="Z2714" s="100" t="str">
        <f t="shared" si="7536"/>
        <v/>
      </c>
      <c r="AA2714" s="100" t="str">
        <f t="shared" si="7536"/>
        <v/>
      </c>
      <c r="AB2714" s="100" t="str">
        <f t="shared" si="7536"/>
        <v/>
      </c>
      <c r="AC2714" s="100" t="str">
        <f t="shared" si="7536"/>
        <v/>
      </c>
      <c r="AD2714" s="100" t="str">
        <f t="shared" si="7536"/>
        <v/>
      </c>
      <c r="AE2714" s="100" t="str">
        <f t="shared" si="7536"/>
        <v/>
      </c>
      <c r="AF2714" s="100" t="str">
        <f t="shared" si="7536"/>
        <v/>
      </c>
      <c r="AG2714" s="100" t="str">
        <f t="shared" si="7536"/>
        <v/>
      </c>
      <c r="AH2714" s="100" t="str">
        <f t="shared" si="7536"/>
        <v/>
      </c>
      <c r="AI2714" s="100" t="str">
        <f t="shared" si="7536"/>
        <v/>
      </c>
      <c r="AJ2714" s="100" t="str">
        <f t="shared" si="7536"/>
        <v/>
      </c>
      <c r="AK2714" s="100" t="str">
        <f>IFERROR(VALUE(INDEX('INPUT DATA'!$Z$5:$Z$605,MATCH(CAL!N2714,'INPUT DATA'!$A$5:$A$605,0))),"")</f>
        <v/>
      </c>
      <c r="AL2714" s="100" t="str">
        <f>IFERROR(VALUE(INDEX('INPUT DATA'!$AA$5:$AA$605,MATCH(CAL!N2714,'INPUT DATA'!$A$5:$A$605,0))),"")</f>
        <v/>
      </c>
      <c r="AM2714" s="100" t="str">
        <f t="shared" si="7528"/>
        <v/>
      </c>
      <c r="AN2714" s="100" t="str">
        <f t="shared" si="7529"/>
        <v/>
      </c>
    </row>
    <row r="2715" spans="2:40" ht="15" customHeight="1" x14ac:dyDescent="0.25">
      <c r="B2715" s="115" t="str">
        <f>IF(AND('INPUT INF'!$C714="I",'INPUT INF'!$D714=$B$2003),'INPUT INF'!$A714,"")</f>
        <v/>
      </c>
      <c r="C2715" s="115" t="str">
        <f>IF(AND('INPUT INF'!$C714="I",'INPUT INF'!$D714=$C$2003),'INPUT INF'!$A714,"")</f>
        <v/>
      </c>
      <c r="D2715" s="100" t="str">
        <f>IF(AND('INPUT INF'!$C714="I",'INPUT INF'!$D714=$D$2003),'INPUT INF'!$A714,"")</f>
        <v/>
      </c>
      <c r="E2715" s="100" t="str">
        <f>IF(AND('INPUT INF'!$C714="I",'INPUT INF'!$D714=$E$2003),'INPUT INF'!$A714,"")</f>
        <v/>
      </c>
      <c r="F2715" s="100" t="str">
        <f>IF(AND('INPUT INF'!$C714="I",'INPUT INF'!$D714=$F$2003),'INPUT INF'!$A714,"")</f>
        <v/>
      </c>
      <c r="G2715" s="100" t="str">
        <f>IF(AND('INPUT INF'!$C714="I",'INPUT INF'!$D714=$G$2003),'INPUT INF'!$A714,"")</f>
        <v/>
      </c>
      <c r="H2715" s="100" t="str">
        <f>IF(AND('INPUT INF'!$C714="II",'INPUT INF'!$D714=$H$2003),'INPUT INF'!$A714,"")</f>
        <v/>
      </c>
      <c r="I2715" s="100" t="str">
        <f>IF(AND('INPUT INF'!$C714="II",'INPUT INF'!$D714=$I$2003),'INPUT INF'!$A714,"")</f>
        <v/>
      </c>
      <c r="J2715" s="100" t="str">
        <f>IF(AND('INPUT INF'!$C714="II",'INPUT INF'!$D714=$J$2003),'INPUT INF'!$A714,"")</f>
        <v/>
      </c>
      <c r="K2715" s="100" t="str">
        <f>IF(AND('INPUT INF'!$C714="II",'INPUT INF'!$D714=$K$2003),'INPUT INF'!$A714,"")</f>
        <v/>
      </c>
      <c r="L2715" s="100" t="str">
        <f>IF(AND('INPUT INF'!$C714="II",'INPUT INF'!$D714=$L$2003),'INPUT INF'!$A714,"")</f>
        <v/>
      </c>
      <c r="M2715" s="100" t="str">
        <f>IF(AND('INPUT INF'!$C714="II",'INPUT INF'!$D714=$M$2003),'INPUT INF'!$A714,"")</f>
        <v/>
      </c>
      <c r="N2715" s="100" t="str">
        <f t="shared" si="7534"/>
        <v/>
      </c>
      <c r="O2715" s="100" t="str">
        <f t="shared" si="7535"/>
        <v/>
      </c>
      <c r="P2715" s="100" t="str">
        <f t="shared" si="7535"/>
        <v/>
      </c>
      <c r="Q2715" s="100" t="str">
        <f t="shared" si="7535"/>
        <v/>
      </c>
      <c r="R2715" s="100" t="str">
        <f t="shared" si="7535"/>
        <v/>
      </c>
      <c r="S2715" s="100" t="str">
        <f t="shared" si="7535"/>
        <v/>
      </c>
      <c r="T2715" s="100" t="str">
        <f t="shared" si="7535"/>
        <v/>
      </c>
      <c r="U2715" s="100" t="str">
        <f t="shared" si="7535"/>
        <v/>
      </c>
      <c r="V2715" s="100" t="str">
        <f t="shared" si="7535"/>
        <v/>
      </c>
      <c r="W2715" s="100" t="str">
        <f t="shared" si="7535"/>
        <v/>
      </c>
      <c r="X2715" s="100" t="str">
        <f t="shared" si="7535"/>
        <v/>
      </c>
      <c r="Y2715" s="100" t="str">
        <f t="shared" si="7536"/>
        <v/>
      </c>
      <c r="Z2715" s="100" t="str">
        <f t="shared" si="7536"/>
        <v/>
      </c>
      <c r="AA2715" s="100" t="str">
        <f t="shared" si="7536"/>
        <v/>
      </c>
      <c r="AB2715" s="100" t="str">
        <f t="shared" si="7536"/>
        <v/>
      </c>
      <c r="AC2715" s="100" t="str">
        <f t="shared" si="7536"/>
        <v/>
      </c>
      <c r="AD2715" s="100" t="str">
        <f t="shared" si="7536"/>
        <v/>
      </c>
      <c r="AE2715" s="100" t="str">
        <f t="shared" si="7536"/>
        <v/>
      </c>
      <c r="AF2715" s="100" t="str">
        <f t="shared" si="7536"/>
        <v/>
      </c>
      <c r="AG2715" s="100" t="str">
        <f t="shared" si="7536"/>
        <v/>
      </c>
      <c r="AH2715" s="100" t="str">
        <f t="shared" si="7536"/>
        <v/>
      </c>
      <c r="AI2715" s="100" t="str">
        <f t="shared" si="7536"/>
        <v/>
      </c>
      <c r="AJ2715" s="100" t="str">
        <f t="shared" si="7536"/>
        <v/>
      </c>
      <c r="AK2715" s="100" t="str">
        <f>IFERROR(VALUE(INDEX('INPUT DATA'!$Z$5:$Z$605,MATCH(CAL!N2715,'INPUT DATA'!$A$5:$A$605,0))),"")</f>
        <v/>
      </c>
      <c r="AL2715" s="100" t="str">
        <f>IFERROR(VALUE(INDEX('INPUT DATA'!$AA$5:$AA$605,MATCH(CAL!N2715,'INPUT DATA'!$A$5:$A$605,0))),"")</f>
        <v/>
      </c>
      <c r="AM2715" s="100" t="str">
        <f t="shared" si="7528"/>
        <v/>
      </c>
      <c r="AN2715" s="100" t="str">
        <f t="shared" si="7529"/>
        <v/>
      </c>
    </row>
    <row r="2716" spans="2:40" ht="15" customHeight="1" x14ac:dyDescent="0.25">
      <c r="B2716" s="115" t="str">
        <f>IF(AND('INPUT INF'!$C715="I",'INPUT INF'!$D715=$B$2003),'INPUT INF'!$A715,"")</f>
        <v/>
      </c>
      <c r="C2716" s="115" t="str">
        <f>IF(AND('INPUT INF'!$C715="I",'INPUT INF'!$D715=$C$2003),'INPUT INF'!$A715,"")</f>
        <v/>
      </c>
      <c r="D2716" s="100" t="str">
        <f>IF(AND('INPUT INF'!$C715="I",'INPUT INF'!$D715=$D$2003),'INPUT INF'!$A715,"")</f>
        <v/>
      </c>
      <c r="E2716" s="100" t="str">
        <f>IF(AND('INPUT INF'!$C715="I",'INPUT INF'!$D715=$E$2003),'INPUT INF'!$A715,"")</f>
        <v/>
      </c>
      <c r="F2716" s="100" t="str">
        <f>IF(AND('INPUT INF'!$C715="I",'INPUT INF'!$D715=$F$2003),'INPUT INF'!$A715,"")</f>
        <v/>
      </c>
      <c r="G2716" s="100" t="str">
        <f>IF(AND('INPUT INF'!$C715="I",'INPUT INF'!$D715=$G$2003),'INPUT INF'!$A715,"")</f>
        <v/>
      </c>
      <c r="H2716" s="100" t="str">
        <f>IF(AND('INPUT INF'!$C715="II",'INPUT INF'!$D715=$H$2003),'INPUT INF'!$A715,"")</f>
        <v/>
      </c>
      <c r="I2716" s="100" t="str">
        <f>IF(AND('INPUT INF'!$C715="II",'INPUT INF'!$D715=$I$2003),'INPUT INF'!$A715,"")</f>
        <v/>
      </c>
      <c r="J2716" s="100" t="str">
        <f>IF(AND('INPUT INF'!$C715="II",'INPUT INF'!$D715=$J$2003),'INPUT INF'!$A715,"")</f>
        <v/>
      </c>
      <c r="K2716" s="100" t="str">
        <f>IF(AND('INPUT INF'!$C715="II",'INPUT INF'!$D715=$K$2003),'INPUT INF'!$A715,"")</f>
        <v/>
      </c>
      <c r="L2716" s="100" t="str">
        <f>IF(AND('INPUT INF'!$C715="II",'INPUT INF'!$D715=$L$2003),'INPUT INF'!$A715,"")</f>
        <v/>
      </c>
      <c r="M2716" s="100" t="str">
        <f>IF(AND('INPUT INF'!$C715="II",'INPUT INF'!$D715=$M$2003),'INPUT INF'!$A715,"")</f>
        <v/>
      </c>
      <c r="N2716" s="100" t="str">
        <f t="shared" si="7534"/>
        <v/>
      </c>
      <c r="O2716" s="100" t="str">
        <f t="shared" si="7535"/>
        <v/>
      </c>
      <c r="P2716" s="100" t="str">
        <f t="shared" si="7535"/>
        <v/>
      </c>
      <c r="Q2716" s="100" t="str">
        <f t="shared" si="7535"/>
        <v/>
      </c>
      <c r="R2716" s="100" t="str">
        <f t="shared" si="7535"/>
        <v/>
      </c>
      <c r="S2716" s="100" t="str">
        <f t="shared" si="7535"/>
        <v/>
      </c>
      <c r="T2716" s="100" t="str">
        <f t="shared" si="7535"/>
        <v/>
      </c>
      <c r="U2716" s="100" t="str">
        <f t="shared" si="7535"/>
        <v/>
      </c>
      <c r="V2716" s="100" t="str">
        <f t="shared" si="7535"/>
        <v/>
      </c>
      <c r="W2716" s="100" t="str">
        <f t="shared" si="7535"/>
        <v/>
      </c>
      <c r="X2716" s="100" t="str">
        <f t="shared" si="7535"/>
        <v/>
      </c>
      <c r="Y2716" s="100" t="str">
        <f t="shared" si="7536"/>
        <v/>
      </c>
      <c r="Z2716" s="100" t="str">
        <f t="shared" si="7536"/>
        <v/>
      </c>
      <c r="AA2716" s="100" t="str">
        <f t="shared" si="7536"/>
        <v/>
      </c>
      <c r="AB2716" s="100" t="str">
        <f t="shared" si="7536"/>
        <v/>
      </c>
      <c r="AC2716" s="100" t="str">
        <f t="shared" si="7536"/>
        <v/>
      </c>
      <c r="AD2716" s="100" t="str">
        <f t="shared" si="7536"/>
        <v/>
      </c>
      <c r="AE2716" s="100" t="str">
        <f t="shared" si="7536"/>
        <v/>
      </c>
      <c r="AF2716" s="100" t="str">
        <f t="shared" si="7536"/>
        <v/>
      </c>
      <c r="AG2716" s="100" t="str">
        <f t="shared" si="7536"/>
        <v/>
      </c>
      <c r="AH2716" s="100" t="str">
        <f t="shared" si="7536"/>
        <v/>
      </c>
      <c r="AI2716" s="100" t="str">
        <f t="shared" si="7536"/>
        <v/>
      </c>
      <c r="AJ2716" s="100" t="str">
        <f t="shared" si="7536"/>
        <v/>
      </c>
      <c r="AK2716" s="100" t="str">
        <f>IFERROR(VALUE(INDEX('INPUT DATA'!$Z$5:$Z$605,MATCH(CAL!N2716,'INPUT DATA'!$A$5:$A$605,0))),"")</f>
        <v/>
      </c>
      <c r="AL2716" s="100" t="str">
        <f>IFERROR(VALUE(INDEX('INPUT DATA'!$AA$5:$AA$605,MATCH(CAL!N2716,'INPUT DATA'!$A$5:$A$605,0))),"")</f>
        <v/>
      </c>
      <c r="AM2716" s="100" t="str">
        <f t="shared" si="7528"/>
        <v/>
      </c>
      <c r="AN2716" s="100" t="str">
        <f t="shared" si="7529"/>
        <v/>
      </c>
    </row>
    <row r="2717" spans="2:40" ht="15" customHeight="1" x14ac:dyDescent="0.25">
      <c r="B2717" s="115" t="str">
        <f>IF(AND('INPUT INF'!$C716="I",'INPUT INF'!$D716=$B$2003),'INPUT INF'!$A716,"")</f>
        <v/>
      </c>
      <c r="C2717" s="115" t="str">
        <f>IF(AND('INPUT INF'!$C716="I",'INPUT INF'!$D716=$C$2003),'INPUT INF'!$A716,"")</f>
        <v/>
      </c>
      <c r="D2717" s="100" t="str">
        <f>IF(AND('INPUT INF'!$C716="I",'INPUT INF'!$D716=$D$2003),'INPUT INF'!$A716,"")</f>
        <v/>
      </c>
      <c r="E2717" s="100" t="str">
        <f>IF(AND('INPUT INF'!$C716="I",'INPUT INF'!$D716=$E$2003),'INPUT INF'!$A716,"")</f>
        <v/>
      </c>
      <c r="F2717" s="100" t="str">
        <f>IF(AND('INPUT INF'!$C716="I",'INPUT INF'!$D716=$F$2003),'INPUT INF'!$A716,"")</f>
        <v/>
      </c>
      <c r="G2717" s="100" t="str">
        <f>IF(AND('INPUT INF'!$C716="I",'INPUT INF'!$D716=$G$2003),'INPUT INF'!$A716,"")</f>
        <v/>
      </c>
      <c r="H2717" s="100" t="str">
        <f>IF(AND('INPUT INF'!$C716="II",'INPUT INF'!$D716=$H$2003),'INPUT INF'!$A716,"")</f>
        <v/>
      </c>
      <c r="I2717" s="100" t="str">
        <f>IF(AND('INPUT INF'!$C716="II",'INPUT INF'!$D716=$I$2003),'INPUT INF'!$A716,"")</f>
        <v/>
      </c>
      <c r="J2717" s="100" t="str">
        <f>IF(AND('INPUT INF'!$C716="II",'INPUT INF'!$D716=$J$2003),'INPUT INF'!$A716,"")</f>
        <v/>
      </c>
      <c r="K2717" s="100" t="str">
        <f>IF(AND('INPUT INF'!$C716="II",'INPUT INF'!$D716=$K$2003),'INPUT INF'!$A716,"")</f>
        <v/>
      </c>
      <c r="L2717" s="100" t="str">
        <f>IF(AND('INPUT INF'!$C716="II",'INPUT INF'!$D716=$L$2003),'INPUT INF'!$A716,"")</f>
        <v/>
      </c>
      <c r="M2717" s="100" t="str">
        <f>IF(AND('INPUT INF'!$C716="II",'INPUT INF'!$D716=$M$2003),'INPUT INF'!$A716,"")</f>
        <v/>
      </c>
      <c r="N2717" s="100" t="str">
        <f t="shared" si="7534"/>
        <v/>
      </c>
      <c r="O2717" s="100" t="str">
        <f t="shared" si="7535"/>
        <v/>
      </c>
      <c r="P2717" s="100" t="str">
        <f t="shared" si="7535"/>
        <v/>
      </c>
      <c r="Q2717" s="100" t="str">
        <f t="shared" si="7535"/>
        <v/>
      </c>
      <c r="R2717" s="100" t="str">
        <f t="shared" si="7535"/>
        <v/>
      </c>
      <c r="S2717" s="100" t="str">
        <f t="shared" si="7535"/>
        <v/>
      </c>
      <c r="T2717" s="100" t="str">
        <f t="shared" si="7535"/>
        <v/>
      </c>
      <c r="U2717" s="100" t="str">
        <f t="shared" si="7535"/>
        <v/>
      </c>
      <c r="V2717" s="100" t="str">
        <f t="shared" si="7535"/>
        <v/>
      </c>
      <c r="W2717" s="100" t="str">
        <f t="shared" si="7535"/>
        <v/>
      </c>
      <c r="X2717" s="100" t="str">
        <f t="shared" si="7535"/>
        <v/>
      </c>
      <c r="Y2717" s="100" t="str">
        <f t="shared" si="7536"/>
        <v/>
      </c>
      <c r="Z2717" s="100" t="str">
        <f t="shared" si="7536"/>
        <v/>
      </c>
      <c r="AA2717" s="100" t="str">
        <f t="shared" si="7536"/>
        <v/>
      </c>
      <c r="AB2717" s="100" t="str">
        <f t="shared" si="7536"/>
        <v/>
      </c>
      <c r="AC2717" s="100" t="str">
        <f t="shared" si="7536"/>
        <v/>
      </c>
      <c r="AD2717" s="100" t="str">
        <f t="shared" si="7536"/>
        <v/>
      </c>
      <c r="AE2717" s="100" t="str">
        <f t="shared" si="7536"/>
        <v/>
      </c>
      <c r="AF2717" s="100" t="str">
        <f t="shared" si="7536"/>
        <v/>
      </c>
      <c r="AG2717" s="100" t="str">
        <f t="shared" si="7536"/>
        <v/>
      </c>
      <c r="AH2717" s="100" t="str">
        <f t="shared" si="7536"/>
        <v/>
      </c>
      <c r="AI2717" s="100" t="str">
        <f t="shared" si="7536"/>
        <v/>
      </c>
      <c r="AJ2717" s="100" t="str">
        <f t="shared" si="7536"/>
        <v/>
      </c>
      <c r="AK2717" s="100" t="str">
        <f>IFERROR(VALUE(INDEX('INPUT DATA'!$Z$5:$Z$605,MATCH(CAL!N2717,'INPUT DATA'!$A$5:$A$605,0))),"")</f>
        <v/>
      </c>
      <c r="AL2717" s="100" t="str">
        <f>IFERROR(VALUE(INDEX('INPUT DATA'!$AA$5:$AA$605,MATCH(CAL!N2717,'INPUT DATA'!$A$5:$A$605,0))),"")</f>
        <v/>
      </c>
      <c r="AM2717" s="100" t="str">
        <f t="shared" si="7528"/>
        <v/>
      </c>
      <c r="AN2717" s="100" t="str">
        <f t="shared" si="7529"/>
        <v/>
      </c>
    </row>
    <row r="2718" spans="2:40" ht="15" customHeight="1" x14ac:dyDescent="0.25">
      <c r="B2718" s="115" t="str">
        <f>IF(AND('INPUT INF'!$C717="I",'INPUT INF'!$D717=$B$2003),'INPUT INF'!$A717,"")</f>
        <v/>
      </c>
      <c r="C2718" s="115" t="str">
        <f>IF(AND('INPUT INF'!$C717="I",'INPUT INF'!$D717=$C$2003),'INPUT INF'!$A717,"")</f>
        <v/>
      </c>
      <c r="D2718" s="100" t="str">
        <f>IF(AND('INPUT INF'!$C717="I",'INPUT INF'!$D717=$D$2003),'INPUT INF'!$A717,"")</f>
        <v/>
      </c>
      <c r="E2718" s="100" t="str">
        <f>IF(AND('INPUT INF'!$C717="I",'INPUT INF'!$D717=$E$2003),'INPUT INF'!$A717,"")</f>
        <v/>
      </c>
      <c r="F2718" s="100" t="str">
        <f>IF(AND('INPUT INF'!$C717="I",'INPUT INF'!$D717=$F$2003),'INPUT INF'!$A717,"")</f>
        <v/>
      </c>
      <c r="G2718" s="100" t="str">
        <f>IF(AND('INPUT INF'!$C717="I",'INPUT INF'!$D717=$G$2003),'INPUT INF'!$A717,"")</f>
        <v/>
      </c>
      <c r="H2718" s="100" t="str">
        <f>IF(AND('INPUT INF'!$C717="II",'INPUT INF'!$D717=$H$2003),'INPUT INF'!$A717,"")</f>
        <v/>
      </c>
      <c r="I2718" s="100" t="str">
        <f>IF(AND('INPUT INF'!$C717="II",'INPUT INF'!$D717=$I$2003),'INPUT INF'!$A717,"")</f>
        <v/>
      </c>
      <c r="J2718" s="100" t="str">
        <f>IF(AND('INPUT INF'!$C717="II",'INPUT INF'!$D717=$J$2003),'INPUT INF'!$A717,"")</f>
        <v/>
      </c>
      <c r="K2718" s="100" t="str">
        <f>IF(AND('INPUT INF'!$C717="II",'INPUT INF'!$D717=$K$2003),'INPUT INF'!$A717,"")</f>
        <v/>
      </c>
      <c r="L2718" s="100" t="str">
        <f>IF(AND('INPUT INF'!$C717="II",'INPUT INF'!$D717=$L$2003),'INPUT INF'!$A717,"")</f>
        <v/>
      </c>
      <c r="M2718" s="100" t="str">
        <f>IF(AND('INPUT INF'!$C717="II",'INPUT INF'!$D717=$M$2003),'INPUT INF'!$A717,"")</f>
        <v/>
      </c>
      <c r="N2718" s="100" t="str">
        <f t="shared" si="7534"/>
        <v/>
      </c>
      <c r="O2718" s="100" t="str">
        <f t="shared" si="7535"/>
        <v/>
      </c>
      <c r="P2718" s="100" t="str">
        <f t="shared" si="7535"/>
        <v/>
      </c>
      <c r="Q2718" s="100" t="str">
        <f t="shared" si="7535"/>
        <v/>
      </c>
      <c r="R2718" s="100" t="str">
        <f t="shared" si="7535"/>
        <v/>
      </c>
      <c r="S2718" s="100" t="str">
        <f t="shared" si="7535"/>
        <v/>
      </c>
      <c r="T2718" s="100" t="str">
        <f t="shared" si="7535"/>
        <v/>
      </c>
      <c r="U2718" s="100" t="str">
        <f t="shared" si="7535"/>
        <v/>
      </c>
      <c r="V2718" s="100" t="str">
        <f t="shared" si="7535"/>
        <v/>
      </c>
      <c r="W2718" s="100" t="str">
        <f t="shared" si="7535"/>
        <v/>
      </c>
      <c r="X2718" s="100" t="str">
        <f t="shared" si="7535"/>
        <v/>
      </c>
      <c r="Y2718" s="100" t="str">
        <f t="shared" si="7536"/>
        <v/>
      </c>
      <c r="Z2718" s="100" t="str">
        <f t="shared" si="7536"/>
        <v/>
      </c>
      <c r="AA2718" s="100" t="str">
        <f t="shared" si="7536"/>
        <v/>
      </c>
      <c r="AB2718" s="100" t="str">
        <f t="shared" si="7536"/>
        <v/>
      </c>
      <c r="AC2718" s="100" t="str">
        <f t="shared" si="7536"/>
        <v/>
      </c>
      <c r="AD2718" s="100" t="str">
        <f t="shared" si="7536"/>
        <v/>
      </c>
      <c r="AE2718" s="100" t="str">
        <f t="shared" si="7536"/>
        <v/>
      </c>
      <c r="AF2718" s="100" t="str">
        <f t="shared" si="7536"/>
        <v/>
      </c>
      <c r="AG2718" s="100" t="str">
        <f t="shared" si="7536"/>
        <v/>
      </c>
      <c r="AH2718" s="100" t="str">
        <f t="shared" si="7536"/>
        <v/>
      </c>
      <c r="AI2718" s="100" t="str">
        <f t="shared" si="7536"/>
        <v/>
      </c>
      <c r="AJ2718" s="100" t="str">
        <f t="shared" si="7536"/>
        <v/>
      </c>
      <c r="AK2718" s="100" t="str">
        <f>IFERROR(VALUE(INDEX('INPUT DATA'!$Z$5:$Z$605,MATCH(CAL!N2718,'INPUT DATA'!$A$5:$A$605,0))),"")</f>
        <v/>
      </c>
      <c r="AL2718" s="100" t="str">
        <f>IFERROR(VALUE(INDEX('INPUT DATA'!$AA$5:$AA$605,MATCH(CAL!N2718,'INPUT DATA'!$A$5:$A$605,0))),"")</f>
        <v/>
      </c>
      <c r="AM2718" s="100" t="str">
        <f t="shared" si="7528"/>
        <v/>
      </c>
      <c r="AN2718" s="100" t="str">
        <f t="shared" si="7529"/>
        <v/>
      </c>
    </row>
    <row r="2719" spans="2:40" ht="15" customHeight="1" x14ac:dyDescent="0.25">
      <c r="B2719" s="115" t="str">
        <f>IF(AND('INPUT INF'!$C718="I",'INPUT INF'!$D718=$B$2003),'INPUT INF'!$A718,"")</f>
        <v/>
      </c>
      <c r="C2719" s="115" t="str">
        <f>IF(AND('INPUT INF'!$C718="I",'INPUT INF'!$D718=$C$2003),'INPUT INF'!$A718,"")</f>
        <v/>
      </c>
      <c r="D2719" s="100" t="str">
        <f>IF(AND('INPUT INF'!$C718="I",'INPUT INF'!$D718=$D$2003),'INPUT INF'!$A718,"")</f>
        <v/>
      </c>
      <c r="E2719" s="100" t="str">
        <f>IF(AND('INPUT INF'!$C718="I",'INPUT INF'!$D718=$E$2003),'INPUT INF'!$A718,"")</f>
        <v/>
      </c>
      <c r="F2719" s="100" t="str">
        <f>IF(AND('INPUT INF'!$C718="I",'INPUT INF'!$D718=$F$2003),'INPUT INF'!$A718,"")</f>
        <v/>
      </c>
      <c r="G2719" s="100" t="str">
        <f>IF(AND('INPUT INF'!$C718="I",'INPUT INF'!$D718=$G$2003),'INPUT INF'!$A718,"")</f>
        <v/>
      </c>
      <c r="H2719" s="100" t="str">
        <f>IF(AND('INPUT INF'!$C718="II",'INPUT INF'!$D718=$H$2003),'INPUT INF'!$A718,"")</f>
        <v/>
      </c>
      <c r="I2719" s="100" t="str">
        <f>IF(AND('INPUT INF'!$C718="II",'INPUT INF'!$D718=$I$2003),'INPUT INF'!$A718,"")</f>
        <v/>
      </c>
      <c r="J2719" s="100" t="str">
        <f>IF(AND('INPUT INF'!$C718="II",'INPUT INF'!$D718=$J$2003),'INPUT INF'!$A718,"")</f>
        <v/>
      </c>
      <c r="K2719" s="100" t="str">
        <f>IF(AND('INPUT INF'!$C718="II",'INPUT INF'!$D718=$K$2003),'INPUT INF'!$A718,"")</f>
        <v/>
      </c>
      <c r="L2719" s="100" t="str">
        <f>IF(AND('INPUT INF'!$C718="II",'INPUT INF'!$D718=$L$2003),'INPUT INF'!$A718,"")</f>
        <v/>
      </c>
      <c r="M2719" s="100" t="str">
        <f>IF(AND('INPUT INF'!$C718="II",'INPUT INF'!$D718=$M$2003),'INPUT INF'!$A718,"")</f>
        <v/>
      </c>
      <c r="N2719" s="100" t="str">
        <f t="shared" si="7534"/>
        <v/>
      </c>
      <c r="O2719" s="100" t="str">
        <f t="shared" si="7535"/>
        <v/>
      </c>
      <c r="P2719" s="100" t="str">
        <f t="shared" si="7535"/>
        <v/>
      </c>
      <c r="Q2719" s="100" t="str">
        <f t="shared" si="7535"/>
        <v/>
      </c>
      <c r="R2719" s="100" t="str">
        <f t="shared" si="7535"/>
        <v/>
      </c>
      <c r="S2719" s="100" t="str">
        <f t="shared" si="7535"/>
        <v/>
      </c>
      <c r="T2719" s="100" t="str">
        <f t="shared" si="7535"/>
        <v/>
      </c>
      <c r="U2719" s="100" t="str">
        <f t="shared" si="7535"/>
        <v/>
      </c>
      <c r="V2719" s="100" t="str">
        <f t="shared" si="7535"/>
        <v/>
      </c>
      <c r="W2719" s="100" t="str">
        <f t="shared" si="7535"/>
        <v/>
      </c>
      <c r="X2719" s="100" t="str">
        <f t="shared" si="7535"/>
        <v/>
      </c>
      <c r="Y2719" s="100" t="str">
        <f t="shared" si="7536"/>
        <v/>
      </c>
      <c r="Z2719" s="100" t="str">
        <f t="shared" si="7536"/>
        <v/>
      </c>
      <c r="AA2719" s="100" t="str">
        <f t="shared" si="7536"/>
        <v/>
      </c>
      <c r="AB2719" s="100" t="str">
        <f t="shared" si="7536"/>
        <v/>
      </c>
      <c r="AC2719" s="100" t="str">
        <f t="shared" si="7536"/>
        <v/>
      </c>
      <c r="AD2719" s="100" t="str">
        <f t="shared" si="7536"/>
        <v/>
      </c>
      <c r="AE2719" s="100" t="str">
        <f t="shared" si="7536"/>
        <v/>
      </c>
      <c r="AF2719" s="100" t="str">
        <f t="shared" si="7536"/>
        <v/>
      </c>
      <c r="AG2719" s="100" t="str">
        <f t="shared" si="7536"/>
        <v/>
      </c>
      <c r="AH2719" s="100" t="str">
        <f t="shared" si="7536"/>
        <v/>
      </c>
      <c r="AI2719" s="100" t="str">
        <f t="shared" si="7536"/>
        <v/>
      </c>
      <c r="AJ2719" s="100" t="str">
        <f t="shared" si="7536"/>
        <v/>
      </c>
      <c r="AK2719" s="100" t="str">
        <f>IFERROR(VALUE(INDEX('INPUT DATA'!$Z$5:$Z$605,MATCH(CAL!N2719,'INPUT DATA'!$A$5:$A$605,0))),"")</f>
        <v/>
      </c>
      <c r="AL2719" s="100" t="str">
        <f>IFERROR(VALUE(INDEX('INPUT DATA'!$AA$5:$AA$605,MATCH(CAL!N2719,'INPUT DATA'!$A$5:$A$605,0))),"")</f>
        <v/>
      </c>
      <c r="AM2719" s="100" t="str">
        <f t="shared" si="7528"/>
        <v/>
      </c>
      <c r="AN2719" s="100" t="str">
        <f t="shared" si="7529"/>
        <v/>
      </c>
    </row>
    <row r="2720" spans="2:40" ht="15" customHeight="1" x14ac:dyDescent="0.25">
      <c r="B2720" s="115" t="str">
        <f>IF(AND('INPUT INF'!$C719="I",'INPUT INF'!$D719=$B$2003),'INPUT INF'!$A719,"")</f>
        <v/>
      </c>
      <c r="C2720" s="115" t="str">
        <f>IF(AND('INPUT INF'!$C719="I",'INPUT INF'!$D719=$C$2003),'INPUT INF'!$A719,"")</f>
        <v/>
      </c>
      <c r="D2720" s="100" t="str">
        <f>IF(AND('INPUT INF'!$C719="I",'INPUT INF'!$D719=$D$2003),'INPUT INF'!$A719,"")</f>
        <v/>
      </c>
      <c r="E2720" s="100" t="str">
        <f>IF(AND('INPUT INF'!$C719="I",'INPUT INF'!$D719=$E$2003),'INPUT INF'!$A719,"")</f>
        <v/>
      </c>
      <c r="F2720" s="100" t="str">
        <f>IF(AND('INPUT INF'!$C719="I",'INPUT INF'!$D719=$F$2003),'INPUT INF'!$A719,"")</f>
        <v/>
      </c>
      <c r="G2720" s="100" t="str">
        <f>IF(AND('INPUT INF'!$C719="I",'INPUT INF'!$D719=$G$2003),'INPUT INF'!$A719,"")</f>
        <v/>
      </c>
      <c r="H2720" s="100" t="str">
        <f>IF(AND('INPUT INF'!$C719="II",'INPUT INF'!$D719=$H$2003),'INPUT INF'!$A719,"")</f>
        <v/>
      </c>
      <c r="I2720" s="100" t="str">
        <f>IF(AND('INPUT INF'!$C719="II",'INPUT INF'!$D719=$I$2003),'INPUT INF'!$A719,"")</f>
        <v/>
      </c>
      <c r="J2720" s="100" t="str">
        <f>IF(AND('INPUT INF'!$C719="II",'INPUT INF'!$D719=$J$2003),'INPUT INF'!$A719,"")</f>
        <v/>
      </c>
      <c r="K2720" s="100" t="str">
        <f>IF(AND('INPUT INF'!$C719="II",'INPUT INF'!$D719=$K$2003),'INPUT INF'!$A719,"")</f>
        <v/>
      </c>
      <c r="L2720" s="100" t="str">
        <f>IF(AND('INPUT INF'!$C719="II",'INPUT INF'!$D719=$L$2003),'INPUT INF'!$A719,"")</f>
        <v/>
      </c>
      <c r="M2720" s="100" t="str">
        <f>IF(AND('INPUT INF'!$C719="II",'INPUT INF'!$D719=$M$2003),'INPUT INF'!$A719,"")</f>
        <v/>
      </c>
      <c r="N2720" s="100" t="str">
        <f t="shared" si="7534"/>
        <v/>
      </c>
      <c r="O2720" s="100" t="str">
        <f t="shared" si="7535"/>
        <v/>
      </c>
      <c r="P2720" s="100" t="str">
        <f t="shared" si="7535"/>
        <v/>
      </c>
      <c r="Q2720" s="100" t="str">
        <f t="shared" si="7535"/>
        <v/>
      </c>
      <c r="R2720" s="100" t="str">
        <f t="shared" si="7535"/>
        <v/>
      </c>
      <c r="S2720" s="100" t="str">
        <f t="shared" si="7535"/>
        <v/>
      </c>
      <c r="T2720" s="100" t="str">
        <f t="shared" si="7535"/>
        <v/>
      </c>
      <c r="U2720" s="100" t="str">
        <f t="shared" si="7535"/>
        <v/>
      </c>
      <c r="V2720" s="100" t="str">
        <f t="shared" si="7535"/>
        <v/>
      </c>
      <c r="W2720" s="100" t="str">
        <f t="shared" si="7535"/>
        <v/>
      </c>
      <c r="X2720" s="100" t="str">
        <f t="shared" si="7535"/>
        <v/>
      </c>
      <c r="Y2720" s="100" t="str">
        <f t="shared" si="7536"/>
        <v/>
      </c>
      <c r="Z2720" s="100" t="str">
        <f t="shared" si="7536"/>
        <v/>
      </c>
      <c r="AA2720" s="100" t="str">
        <f t="shared" si="7536"/>
        <v/>
      </c>
      <c r="AB2720" s="100" t="str">
        <f t="shared" si="7536"/>
        <v/>
      </c>
      <c r="AC2720" s="100" t="str">
        <f t="shared" si="7536"/>
        <v/>
      </c>
      <c r="AD2720" s="100" t="str">
        <f t="shared" si="7536"/>
        <v/>
      </c>
      <c r="AE2720" s="100" t="str">
        <f t="shared" si="7536"/>
        <v/>
      </c>
      <c r="AF2720" s="100" t="str">
        <f t="shared" si="7536"/>
        <v/>
      </c>
      <c r="AG2720" s="100" t="str">
        <f t="shared" si="7536"/>
        <v/>
      </c>
      <c r="AH2720" s="100" t="str">
        <f t="shared" si="7536"/>
        <v/>
      </c>
      <c r="AI2720" s="100" t="str">
        <f t="shared" si="7536"/>
        <v/>
      </c>
      <c r="AJ2720" s="100" t="str">
        <f t="shared" si="7536"/>
        <v/>
      </c>
      <c r="AK2720" s="100" t="str">
        <f>IFERROR(VALUE(INDEX('INPUT DATA'!$Z$5:$Z$605,MATCH(CAL!N2720,'INPUT DATA'!$A$5:$A$605,0))),"")</f>
        <v/>
      </c>
      <c r="AL2720" s="100" t="str">
        <f>IFERROR(VALUE(INDEX('INPUT DATA'!$AA$5:$AA$605,MATCH(CAL!N2720,'INPUT DATA'!$A$5:$A$605,0))),"")</f>
        <v/>
      </c>
      <c r="AM2720" s="100" t="str">
        <f t="shared" si="7528"/>
        <v/>
      </c>
      <c r="AN2720" s="100" t="str">
        <f t="shared" si="7529"/>
        <v/>
      </c>
    </row>
    <row r="2721" spans="2:40" ht="15" customHeight="1" x14ac:dyDescent="0.25">
      <c r="B2721" s="115" t="str">
        <f>IF(AND('INPUT INF'!$C720="I",'INPUT INF'!$D720=$B$2003),'INPUT INF'!$A720,"")</f>
        <v/>
      </c>
      <c r="C2721" s="115" t="str">
        <f>IF(AND('INPUT INF'!$C720="I",'INPUT INF'!$D720=$C$2003),'INPUT INF'!$A720,"")</f>
        <v/>
      </c>
      <c r="D2721" s="100" t="str">
        <f>IF(AND('INPUT INF'!$C720="I",'INPUT INF'!$D720=$D$2003),'INPUT INF'!$A720,"")</f>
        <v/>
      </c>
      <c r="E2721" s="100" t="str">
        <f>IF(AND('INPUT INF'!$C720="I",'INPUT INF'!$D720=$E$2003),'INPUT INF'!$A720,"")</f>
        <v/>
      </c>
      <c r="F2721" s="100" t="str">
        <f>IF(AND('INPUT INF'!$C720="I",'INPUT INF'!$D720=$F$2003),'INPUT INF'!$A720,"")</f>
        <v/>
      </c>
      <c r="G2721" s="100" t="str">
        <f>IF(AND('INPUT INF'!$C720="I",'INPUT INF'!$D720=$G$2003),'INPUT INF'!$A720,"")</f>
        <v/>
      </c>
      <c r="H2721" s="100" t="str">
        <f>IF(AND('INPUT INF'!$C720="II",'INPUT INF'!$D720=$H$2003),'INPUT INF'!$A720,"")</f>
        <v/>
      </c>
      <c r="I2721" s="100" t="str">
        <f>IF(AND('INPUT INF'!$C720="II",'INPUT INF'!$D720=$I$2003),'INPUT INF'!$A720,"")</f>
        <v/>
      </c>
      <c r="J2721" s="100" t="str">
        <f>IF(AND('INPUT INF'!$C720="II",'INPUT INF'!$D720=$J$2003),'INPUT INF'!$A720,"")</f>
        <v/>
      </c>
      <c r="K2721" s="100" t="str">
        <f>IF(AND('INPUT INF'!$C720="II",'INPUT INF'!$D720=$K$2003),'INPUT INF'!$A720,"")</f>
        <v/>
      </c>
      <c r="L2721" s="100" t="str">
        <f>IF(AND('INPUT INF'!$C720="II",'INPUT INF'!$D720=$L$2003),'INPUT INF'!$A720,"")</f>
        <v/>
      </c>
      <c r="M2721" s="100" t="str">
        <f>IF(AND('INPUT INF'!$C720="II",'INPUT INF'!$D720=$M$2003),'INPUT INF'!$A720,"")</f>
        <v/>
      </c>
      <c r="N2721" s="100" t="str">
        <f t="shared" si="7534"/>
        <v/>
      </c>
      <c r="O2721" s="100" t="str">
        <f t="shared" si="7535"/>
        <v/>
      </c>
      <c r="P2721" s="100" t="str">
        <f t="shared" si="7535"/>
        <v/>
      </c>
      <c r="Q2721" s="100" t="str">
        <f t="shared" si="7535"/>
        <v/>
      </c>
      <c r="R2721" s="100" t="str">
        <f t="shared" si="7535"/>
        <v/>
      </c>
      <c r="S2721" s="100" t="str">
        <f t="shared" si="7535"/>
        <v/>
      </c>
      <c r="T2721" s="100" t="str">
        <f t="shared" si="7535"/>
        <v/>
      </c>
      <c r="U2721" s="100" t="str">
        <f t="shared" si="7535"/>
        <v/>
      </c>
      <c r="V2721" s="100" t="str">
        <f t="shared" si="7535"/>
        <v/>
      </c>
      <c r="W2721" s="100" t="str">
        <f t="shared" si="7535"/>
        <v/>
      </c>
      <c r="X2721" s="100" t="str">
        <f t="shared" si="7535"/>
        <v/>
      </c>
      <c r="Y2721" s="100" t="str">
        <f t="shared" si="7536"/>
        <v/>
      </c>
      <c r="Z2721" s="100" t="str">
        <f t="shared" si="7536"/>
        <v/>
      </c>
      <c r="AA2721" s="100" t="str">
        <f t="shared" si="7536"/>
        <v/>
      </c>
      <c r="AB2721" s="100" t="str">
        <f t="shared" si="7536"/>
        <v/>
      </c>
      <c r="AC2721" s="100" t="str">
        <f t="shared" si="7536"/>
        <v/>
      </c>
      <c r="AD2721" s="100" t="str">
        <f t="shared" si="7536"/>
        <v/>
      </c>
      <c r="AE2721" s="100" t="str">
        <f t="shared" si="7536"/>
        <v/>
      </c>
      <c r="AF2721" s="100" t="str">
        <f t="shared" si="7536"/>
        <v/>
      </c>
      <c r="AG2721" s="100" t="str">
        <f t="shared" si="7536"/>
        <v/>
      </c>
      <c r="AH2721" s="100" t="str">
        <f t="shared" si="7536"/>
        <v/>
      </c>
      <c r="AI2721" s="100" t="str">
        <f t="shared" si="7536"/>
        <v/>
      </c>
      <c r="AJ2721" s="100" t="str">
        <f t="shared" si="7536"/>
        <v/>
      </c>
      <c r="AK2721" s="100" t="str">
        <f>IFERROR(VALUE(INDEX('INPUT DATA'!$Z$5:$Z$605,MATCH(CAL!N2721,'INPUT DATA'!$A$5:$A$605,0))),"")</f>
        <v/>
      </c>
      <c r="AL2721" s="100" t="str">
        <f>IFERROR(VALUE(INDEX('INPUT DATA'!$AA$5:$AA$605,MATCH(CAL!N2721,'INPUT DATA'!$A$5:$A$605,0))),"")</f>
        <v/>
      </c>
      <c r="AM2721" s="100" t="str">
        <f t="shared" si="7528"/>
        <v/>
      </c>
      <c r="AN2721" s="100" t="str">
        <f t="shared" si="7529"/>
        <v/>
      </c>
    </row>
    <row r="2722" spans="2:40" ht="15" customHeight="1" x14ac:dyDescent="0.25">
      <c r="B2722" s="115" t="str">
        <f>IF(AND('INPUT INF'!$C721="I",'INPUT INF'!$D721=$B$2003),'INPUT INF'!$A721,"")</f>
        <v/>
      </c>
      <c r="C2722" s="115" t="str">
        <f>IF(AND('INPUT INF'!$C721="I",'INPUT INF'!$D721=$C$2003),'INPUT INF'!$A721,"")</f>
        <v/>
      </c>
      <c r="D2722" s="100" t="str">
        <f>IF(AND('INPUT INF'!$C721="I",'INPUT INF'!$D721=$D$2003),'INPUT INF'!$A721,"")</f>
        <v/>
      </c>
      <c r="E2722" s="100" t="str">
        <f>IF(AND('INPUT INF'!$C721="I",'INPUT INF'!$D721=$E$2003),'INPUT INF'!$A721,"")</f>
        <v/>
      </c>
      <c r="F2722" s="100" t="str">
        <f>IF(AND('INPUT INF'!$C721="I",'INPUT INF'!$D721=$F$2003),'INPUT INF'!$A721,"")</f>
        <v/>
      </c>
      <c r="G2722" s="100" t="str">
        <f>IF(AND('INPUT INF'!$C721="I",'INPUT INF'!$D721=$G$2003),'INPUT INF'!$A721,"")</f>
        <v/>
      </c>
      <c r="H2722" s="100" t="str">
        <f>IF(AND('INPUT INF'!$C721="II",'INPUT INF'!$D721=$H$2003),'INPUT INF'!$A721,"")</f>
        <v/>
      </c>
      <c r="I2722" s="100" t="str">
        <f>IF(AND('INPUT INF'!$C721="II",'INPUT INF'!$D721=$I$2003),'INPUT INF'!$A721,"")</f>
        <v/>
      </c>
      <c r="J2722" s="100" t="str">
        <f>IF(AND('INPUT INF'!$C721="II",'INPUT INF'!$D721=$J$2003),'INPUT INF'!$A721,"")</f>
        <v/>
      </c>
      <c r="K2722" s="100" t="str">
        <f>IF(AND('INPUT INF'!$C721="II",'INPUT INF'!$D721=$K$2003),'INPUT INF'!$A721,"")</f>
        <v/>
      </c>
      <c r="L2722" s="100" t="str">
        <f>IF(AND('INPUT INF'!$C721="II",'INPUT INF'!$D721=$L$2003),'INPUT INF'!$A721,"")</f>
        <v/>
      </c>
      <c r="M2722" s="100" t="str">
        <f>IF(AND('INPUT INF'!$C721="II",'INPUT INF'!$D721=$M$2003),'INPUT INF'!$A721,"")</f>
        <v/>
      </c>
      <c r="N2722" s="100" t="str">
        <f t="shared" si="7534"/>
        <v/>
      </c>
      <c r="O2722" s="100" t="str">
        <f t="shared" si="7535"/>
        <v/>
      </c>
      <c r="P2722" s="100" t="str">
        <f t="shared" si="7535"/>
        <v/>
      </c>
      <c r="Q2722" s="100" t="str">
        <f t="shared" si="7535"/>
        <v/>
      </c>
      <c r="R2722" s="100" t="str">
        <f t="shared" si="7535"/>
        <v/>
      </c>
      <c r="S2722" s="100" t="str">
        <f t="shared" si="7535"/>
        <v/>
      </c>
      <c r="T2722" s="100" t="str">
        <f t="shared" si="7535"/>
        <v/>
      </c>
      <c r="U2722" s="100" t="str">
        <f t="shared" si="7535"/>
        <v/>
      </c>
      <c r="V2722" s="100" t="str">
        <f t="shared" si="7535"/>
        <v/>
      </c>
      <c r="W2722" s="100" t="str">
        <f t="shared" si="7535"/>
        <v/>
      </c>
      <c r="X2722" s="100" t="str">
        <f t="shared" si="7535"/>
        <v/>
      </c>
      <c r="Y2722" s="100" t="str">
        <f t="shared" si="7536"/>
        <v/>
      </c>
      <c r="Z2722" s="100" t="str">
        <f t="shared" si="7536"/>
        <v/>
      </c>
      <c r="AA2722" s="100" t="str">
        <f t="shared" si="7536"/>
        <v/>
      </c>
      <c r="AB2722" s="100" t="str">
        <f t="shared" si="7536"/>
        <v/>
      </c>
      <c r="AC2722" s="100" t="str">
        <f t="shared" si="7536"/>
        <v/>
      </c>
      <c r="AD2722" s="100" t="str">
        <f t="shared" si="7536"/>
        <v/>
      </c>
      <c r="AE2722" s="100" t="str">
        <f t="shared" si="7536"/>
        <v/>
      </c>
      <c r="AF2722" s="100" t="str">
        <f t="shared" si="7536"/>
        <v/>
      </c>
      <c r="AG2722" s="100" t="str">
        <f t="shared" si="7536"/>
        <v/>
      </c>
      <c r="AH2722" s="100" t="str">
        <f t="shared" si="7536"/>
        <v/>
      </c>
      <c r="AI2722" s="100" t="str">
        <f t="shared" si="7536"/>
        <v/>
      </c>
      <c r="AJ2722" s="100" t="str">
        <f t="shared" si="7536"/>
        <v/>
      </c>
      <c r="AK2722" s="100" t="str">
        <f>IFERROR(VALUE(INDEX('INPUT DATA'!$Z$5:$Z$605,MATCH(CAL!N2722,'INPUT DATA'!$A$5:$A$605,0))),"")</f>
        <v/>
      </c>
      <c r="AL2722" s="100" t="str">
        <f>IFERROR(VALUE(INDEX('INPUT DATA'!$AA$5:$AA$605,MATCH(CAL!N2722,'INPUT DATA'!$A$5:$A$605,0))),"")</f>
        <v/>
      </c>
      <c r="AM2722" s="100" t="str">
        <f t="shared" si="7528"/>
        <v/>
      </c>
      <c r="AN2722" s="100" t="str">
        <f t="shared" si="7529"/>
        <v/>
      </c>
    </row>
    <row r="2723" spans="2:40" ht="15" customHeight="1" x14ac:dyDescent="0.25">
      <c r="B2723" s="115" t="str">
        <f>IF(AND('INPUT INF'!$C722="I",'INPUT INF'!$D722=$B$2003),'INPUT INF'!$A722,"")</f>
        <v/>
      </c>
      <c r="C2723" s="115" t="str">
        <f>IF(AND('INPUT INF'!$C722="I",'INPUT INF'!$D722=$C$2003),'INPUT INF'!$A722,"")</f>
        <v/>
      </c>
      <c r="D2723" s="100" t="str">
        <f>IF(AND('INPUT INF'!$C722="I",'INPUT INF'!$D722=$D$2003),'INPUT INF'!$A722,"")</f>
        <v/>
      </c>
      <c r="E2723" s="100" t="str">
        <f>IF(AND('INPUT INF'!$C722="I",'INPUT INF'!$D722=$E$2003),'INPUT INF'!$A722,"")</f>
        <v/>
      </c>
      <c r="F2723" s="100" t="str">
        <f>IF(AND('INPUT INF'!$C722="I",'INPUT INF'!$D722=$F$2003),'INPUT INF'!$A722,"")</f>
        <v/>
      </c>
      <c r="G2723" s="100" t="str">
        <f>IF(AND('INPUT INF'!$C722="I",'INPUT INF'!$D722=$G$2003),'INPUT INF'!$A722,"")</f>
        <v/>
      </c>
      <c r="H2723" s="100" t="str">
        <f>IF(AND('INPUT INF'!$C722="II",'INPUT INF'!$D722=$H$2003),'INPUT INF'!$A722,"")</f>
        <v/>
      </c>
      <c r="I2723" s="100" t="str">
        <f>IF(AND('INPUT INF'!$C722="II",'INPUT INF'!$D722=$I$2003),'INPUT INF'!$A722,"")</f>
        <v/>
      </c>
      <c r="J2723" s="100" t="str">
        <f>IF(AND('INPUT INF'!$C722="II",'INPUT INF'!$D722=$J$2003),'INPUT INF'!$A722,"")</f>
        <v/>
      </c>
      <c r="K2723" s="100" t="str">
        <f>IF(AND('INPUT INF'!$C722="II",'INPUT INF'!$D722=$K$2003),'INPUT INF'!$A722,"")</f>
        <v/>
      </c>
      <c r="L2723" s="100" t="str">
        <f>IF(AND('INPUT INF'!$C722="II",'INPUT INF'!$D722=$L$2003),'INPUT INF'!$A722,"")</f>
        <v/>
      </c>
      <c r="M2723" s="100" t="str">
        <f>IF(AND('INPUT INF'!$C722="II",'INPUT INF'!$D722=$M$2003),'INPUT INF'!$A722,"")</f>
        <v/>
      </c>
      <c r="N2723" s="100" t="str">
        <f t="shared" si="7534"/>
        <v/>
      </c>
      <c r="O2723" s="100" t="str">
        <f t="shared" si="7535"/>
        <v/>
      </c>
      <c r="P2723" s="100" t="str">
        <f t="shared" si="7535"/>
        <v/>
      </c>
      <c r="Q2723" s="100" t="str">
        <f t="shared" si="7535"/>
        <v/>
      </c>
      <c r="R2723" s="100" t="str">
        <f t="shared" si="7535"/>
        <v/>
      </c>
      <c r="S2723" s="100" t="str">
        <f t="shared" si="7535"/>
        <v/>
      </c>
      <c r="T2723" s="100" t="str">
        <f t="shared" si="7535"/>
        <v/>
      </c>
      <c r="U2723" s="100" t="str">
        <f t="shared" si="7535"/>
        <v/>
      </c>
      <c r="V2723" s="100" t="str">
        <f t="shared" si="7535"/>
        <v/>
      </c>
      <c r="W2723" s="100" t="str">
        <f t="shared" si="7535"/>
        <v/>
      </c>
      <c r="X2723" s="100" t="str">
        <f t="shared" si="7535"/>
        <v/>
      </c>
      <c r="Y2723" s="100" t="str">
        <f t="shared" si="7536"/>
        <v/>
      </c>
      <c r="Z2723" s="100" t="str">
        <f t="shared" si="7536"/>
        <v/>
      </c>
      <c r="AA2723" s="100" t="str">
        <f t="shared" si="7536"/>
        <v/>
      </c>
      <c r="AB2723" s="100" t="str">
        <f t="shared" si="7536"/>
        <v/>
      </c>
      <c r="AC2723" s="100" t="str">
        <f t="shared" si="7536"/>
        <v/>
      </c>
      <c r="AD2723" s="100" t="str">
        <f t="shared" si="7536"/>
        <v/>
      </c>
      <c r="AE2723" s="100" t="str">
        <f t="shared" si="7536"/>
        <v/>
      </c>
      <c r="AF2723" s="100" t="str">
        <f t="shared" si="7536"/>
        <v/>
      </c>
      <c r="AG2723" s="100" t="str">
        <f t="shared" si="7536"/>
        <v/>
      </c>
      <c r="AH2723" s="100" t="str">
        <f t="shared" si="7536"/>
        <v/>
      </c>
      <c r="AI2723" s="100" t="str">
        <f t="shared" si="7536"/>
        <v/>
      </c>
      <c r="AJ2723" s="100" t="str">
        <f t="shared" si="7536"/>
        <v/>
      </c>
      <c r="AK2723" s="100" t="str">
        <f>IFERROR(VALUE(INDEX('INPUT DATA'!$Z$5:$Z$605,MATCH(CAL!N2723,'INPUT DATA'!$A$5:$A$605,0))),"")</f>
        <v/>
      </c>
      <c r="AL2723" s="100" t="str">
        <f>IFERROR(VALUE(INDEX('INPUT DATA'!$AA$5:$AA$605,MATCH(CAL!N2723,'INPUT DATA'!$A$5:$A$605,0))),"")</f>
        <v/>
      </c>
      <c r="AM2723" s="100" t="str">
        <f t="shared" si="7528"/>
        <v/>
      </c>
      <c r="AN2723" s="100" t="str">
        <f t="shared" si="7529"/>
        <v/>
      </c>
    </row>
    <row r="2724" spans="2:40" ht="15" customHeight="1" x14ac:dyDescent="0.25">
      <c r="B2724" s="115" t="str">
        <f>IF(AND('INPUT INF'!$C723="I",'INPUT INF'!$D723=$B$2003),'INPUT INF'!$A723,"")</f>
        <v/>
      </c>
      <c r="C2724" s="115" t="str">
        <f>IF(AND('INPUT INF'!$C723="I",'INPUT INF'!$D723=$C$2003),'INPUT INF'!$A723,"")</f>
        <v/>
      </c>
      <c r="D2724" s="100" t="str">
        <f>IF(AND('INPUT INF'!$C723="I",'INPUT INF'!$D723=$D$2003),'INPUT INF'!$A723,"")</f>
        <v/>
      </c>
      <c r="E2724" s="100" t="str">
        <f>IF(AND('INPUT INF'!$C723="I",'INPUT INF'!$D723=$E$2003),'INPUT INF'!$A723,"")</f>
        <v/>
      </c>
      <c r="F2724" s="100" t="str">
        <f>IF(AND('INPUT INF'!$C723="I",'INPUT INF'!$D723=$F$2003),'INPUT INF'!$A723,"")</f>
        <v/>
      </c>
      <c r="G2724" s="100" t="str">
        <f>IF(AND('INPUT INF'!$C723="I",'INPUT INF'!$D723=$G$2003),'INPUT INF'!$A723,"")</f>
        <v/>
      </c>
      <c r="H2724" s="100" t="str">
        <f>IF(AND('INPUT INF'!$C723="II",'INPUT INF'!$D723=$H$2003),'INPUT INF'!$A723,"")</f>
        <v/>
      </c>
      <c r="I2724" s="100" t="str">
        <f>IF(AND('INPUT INF'!$C723="II",'INPUT INF'!$D723=$I$2003),'INPUT INF'!$A723,"")</f>
        <v/>
      </c>
      <c r="J2724" s="100" t="str">
        <f>IF(AND('INPUT INF'!$C723="II",'INPUT INF'!$D723=$J$2003),'INPUT INF'!$A723,"")</f>
        <v/>
      </c>
      <c r="K2724" s="100" t="str">
        <f>IF(AND('INPUT INF'!$C723="II",'INPUT INF'!$D723=$K$2003),'INPUT INF'!$A723,"")</f>
        <v/>
      </c>
      <c r="L2724" s="100" t="str">
        <f>IF(AND('INPUT INF'!$C723="II",'INPUT INF'!$D723=$L$2003),'INPUT INF'!$A723,"")</f>
        <v/>
      </c>
      <c r="M2724" s="100" t="str">
        <f>IF(AND('INPUT INF'!$C723="II",'INPUT INF'!$D723=$M$2003),'INPUT INF'!$A723,"")</f>
        <v/>
      </c>
      <c r="N2724" s="100" t="str">
        <f t="shared" si="7534"/>
        <v/>
      </c>
      <c r="O2724" s="100" t="str">
        <f t="shared" ref="O2724:X2733" si="7537">VLOOKUP($N2724,$B$1003:$AA$1901,O$2003,FALSE)</f>
        <v/>
      </c>
      <c r="P2724" s="100" t="str">
        <f t="shared" si="7537"/>
        <v/>
      </c>
      <c r="Q2724" s="100" t="str">
        <f t="shared" si="7537"/>
        <v/>
      </c>
      <c r="R2724" s="100" t="str">
        <f t="shared" si="7537"/>
        <v/>
      </c>
      <c r="S2724" s="100" t="str">
        <f t="shared" si="7537"/>
        <v/>
      </c>
      <c r="T2724" s="100" t="str">
        <f t="shared" si="7537"/>
        <v/>
      </c>
      <c r="U2724" s="100" t="str">
        <f t="shared" si="7537"/>
        <v/>
      </c>
      <c r="V2724" s="100" t="str">
        <f t="shared" si="7537"/>
        <v/>
      </c>
      <c r="W2724" s="100" t="str">
        <f t="shared" si="7537"/>
        <v/>
      </c>
      <c r="X2724" s="100" t="str">
        <f t="shared" si="7537"/>
        <v/>
      </c>
      <c r="Y2724" s="100" t="str">
        <f t="shared" ref="Y2724:AJ2733" si="7538">VLOOKUP($N2724,$B$1003:$AA$1901,Y$2003,FALSE)</f>
        <v/>
      </c>
      <c r="Z2724" s="100" t="str">
        <f t="shared" si="7538"/>
        <v/>
      </c>
      <c r="AA2724" s="100" t="str">
        <f t="shared" si="7538"/>
        <v/>
      </c>
      <c r="AB2724" s="100" t="str">
        <f t="shared" si="7538"/>
        <v/>
      </c>
      <c r="AC2724" s="100" t="str">
        <f t="shared" si="7538"/>
        <v/>
      </c>
      <c r="AD2724" s="100" t="str">
        <f t="shared" si="7538"/>
        <v/>
      </c>
      <c r="AE2724" s="100" t="str">
        <f t="shared" si="7538"/>
        <v/>
      </c>
      <c r="AF2724" s="100" t="str">
        <f t="shared" si="7538"/>
        <v/>
      </c>
      <c r="AG2724" s="100" t="str">
        <f t="shared" si="7538"/>
        <v/>
      </c>
      <c r="AH2724" s="100" t="str">
        <f t="shared" si="7538"/>
        <v/>
      </c>
      <c r="AI2724" s="100" t="str">
        <f t="shared" si="7538"/>
        <v/>
      </c>
      <c r="AJ2724" s="100" t="str">
        <f t="shared" si="7538"/>
        <v/>
      </c>
      <c r="AK2724" s="100" t="str">
        <f>IFERROR(VALUE(INDEX('INPUT DATA'!$Z$5:$Z$605,MATCH(CAL!N2724,'INPUT DATA'!$A$5:$A$605,0))),"")</f>
        <v/>
      </c>
      <c r="AL2724" s="100" t="str">
        <f>IFERROR(VALUE(INDEX('INPUT DATA'!$AA$5:$AA$605,MATCH(CAL!N2724,'INPUT DATA'!$A$5:$A$605,0))),"")</f>
        <v/>
      </c>
      <c r="AM2724" s="100" t="str">
        <f t="shared" si="7528"/>
        <v/>
      </c>
      <c r="AN2724" s="100" t="str">
        <f t="shared" si="7529"/>
        <v/>
      </c>
    </row>
    <row r="2725" spans="2:40" ht="15" customHeight="1" x14ac:dyDescent="0.25">
      <c r="B2725" s="115" t="str">
        <f>IF(AND('INPUT INF'!$C724="I",'INPUT INF'!$D724=$B$2003),'INPUT INF'!$A724,"")</f>
        <v/>
      </c>
      <c r="C2725" s="115" t="str">
        <f>IF(AND('INPUT INF'!$C724="I",'INPUT INF'!$D724=$C$2003),'INPUT INF'!$A724,"")</f>
        <v/>
      </c>
      <c r="D2725" s="100" t="str">
        <f>IF(AND('INPUT INF'!$C724="I",'INPUT INF'!$D724=$D$2003),'INPUT INF'!$A724,"")</f>
        <v/>
      </c>
      <c r="E2725" s="100" t="str">
        <f>IF(AND('INPUT INF'!$C724="I",'INPUT INF'!$D724=$E$2003),'INPUT INF'!$A724,"")</f>
        <v/>
      </c>
      <c r="F2725" s="100" t="str">
        <f>IF(AND('INPUT INF'!$C724="I",'INPUT INF'!$D724=$F$2003),'INPUT INF'!$A724,"")</f>
        <v/>
      </c>
      <c r="G2725" s="100" t="str">
        <f>IF(AND('INPUT INF'!$C724="I",'INPUT INF'!$D724=$G$2003),'INPUT INF'!$A724,"")</f>
        <v/>
      </c>
      <c r="H2725" s="100" t="str">
        <f>IF(AND('INPUT INF'!$C724="II",'INPUT INF'!$D724=$H$2003),'INPUT INF'!$A724,"")</f>
        <v/>
      </c>
      <c r="I2725" s="100" t="str">
        <f>IF(AND('INPUT INF'!$C724="II",'INPUT INF'!$D724=$I$2003),'INPUT INF'!$A724,"")</f>
        <v/>
      </c>
      <c r="J2725" s="100" t="str">
        <f>IF(AND('INPUT INF'!$C724="II",'INPUT INF'!$D724=$J$2003),'INPUT INF'!$A724,"")</f>
        <v/>
      </c>
      <c r="K2725" s="100" t="str">
        <f>IF(AND('INPUT INF'!$C724="II",'INPUT INF'!$D724=$K$2003),'INPUT INF'!$A724,"")</f>
        <v/>
      </c>
      <c r="L2725" s="100" t="str">
        <f>IF(AND('INPUT INF'!$C724="II",'INPUT INF'!$D724=$L$2003),'INPUT INF'!$A724,"")</f>
        <v/>
      </c>
      <c r="M2725" s="100" t="str">
        <f>IF(AND('INPUT INF'!$C724="II",'INPUT INF'!$D724=$M$2003),'INPUT INF'!$A724,"")</f>
        <v/>
      </c>
      <c r="N2725" s="100" t="str">
        <f t="shared" si="7534"/>
        <v/>
      </c>
      <c r="O2725" s="100" t="str">
        <f t="shared" si="7537"/>
        <v/>
      </c>
      <c r="P2725" s="100" t="str">
        <f t="shared" si="7537"/>
        <v/>
      </c>
      <c r="Q2725" s="100" t="str">
        <f t="shared" si="7537"/>
        <v/>
      </c>
      <c r="R2725" s="100" t="str">
        <f t="shared" si="7537"/>
        <v/>
      </c>
      <c r="S2725" s="100" t="str">
        <f t="shared" si="7537"/>
        <v/>
      </c>
      <c r="T2725" s="100" t="str">
        <f t="shared" si="7537"/>
        <v/>
      </c>
      <c r="U2725" s="100" t="str">
        <f t="shared" si="7537"/>
        <v/>
      </c>
      <c r="V2725" s="100" t="str">
        <f t="shared" si="7537"/>
        <v/>
      </c>
      <c r="W2725" s="100" t="str">
        <f t="shared" si="7537"/>
        <v/>
      </c>
      <c r="X2725" s="100" t="str">
        <f t="shared" si="7537"/>
        <v/>
      </c>
      <c r="Y2725" s="100" t="str">
        <f t="shared" si="7538"/>
        <v/>
      </c>
      <c r="Z2725" s="100" t="str">
        <f t="shared" si="7538"/>
        <v/>
      </c>
      <c r="AA2725" s="100" t="str">
        <f t="shared" si="7538"/>
        <v/>
      </c>
      <c r="AB2725" s="100" t="str">
        <f t="shared" si="7538"/>
        <v/>
      </c>
      <c r="AC2725" s="100" t="str">
        <f t="shared" si="7538"/>
        <v/>
      </c>
      <c r="AD2725" s="100" t="str">
        <f t="shared" si="7538"/>
        <v/>
      </c>
      <c r="AE2725" s="100" t="str">
        <f t="shared" si="7538"/>
        <v/>
      </c>
      <c r="AF2725" s="100" t="str">
        <f t="shared" si="7538"/>
        <v/>
      </c>
      <c r="AG2725" s="100" t="str">
        <f t="shared" si="7538"/>
        <v/>
      </c>
      <c r="AH2725" s="100" t="str">
        <f t="shared" si="7538"/>
        <v/>
      </c>
      <c r="AI2725" s="100" t="str">
        <f t="shared" si="7538"/>
        <v/>
      </c>
      <c r="AJ2725" s="100" t="str">
        <f t="shared" si="7538"/>
        <v/>
      </c>
      <c r="AK2725" s="100" t="str">
        <f>IFERROR(VALUE(INDEX('INPUT DATA'!$Z$5:$Z$605,MATCH(CAL!N2725,'INPUT DATA'!$A$5:$A$605,0))),"")</f>
        <v/>
      </c>
      <c r="AL2725" s="100" t="str">
        <f>IFERROR(VALUE(INDEX('INPUT DATA'!$AA$5:$AA$605,MATCH(CAL!N2725,'INPUT DATA'!$A$5:$A$605,0))),"")</f>
        <v/>
      </c>
      <c r="AM2725" s="100" t="str">
        <f t="shared" si="7528"/>
        <v/>
      </c>
      <c r="AN2725" s="100" t="str">
        <f t="shared" si="7529"/>
        <v/>
      </c>
    </row>
    <row r="2726" spans="2:40" ht="15" customHeight="1" x14ac:dyDescent="0.25">
      <c r="B2726" s="115" t="str">
        <f>IF(AND('INPUT INF'!$C725="I",'INPUT INF'!$D725=$B$2003),'INPUT INF'!$A725,"")</f>
        <v/>
      </c>
      <c r="C2726" s="115" t="str">
        <f>IF(AND('INPUT INF'!$C725="I",'INPUT INF'!$D725=$C$2003),'INPUT INF'!$A725,"")</f>
        <v/>
      </c>
      <c r="D2726" s="100" t="str">
        <f>IF(AND('INPUT INF'!$C725="I",'INPUT INF'!$D725=$D$2003),'INPUT INF'!$A725,"")</f>
        <v/>
      </c>
      <c r="E2726" s="100" t="str">
        <f>IF(AND('INPUT INF'!$C725="I",'INPUT INF'!$D725=$E$2003),'INPUT INF'!$A725,"")</f>
        <v/>
      </c>
      <c r="F2726" s="100" t="str">
        <f>IF(AND('INPUT INF'!$C725="I",'INPUT INF'!$D725=$F$2003),'INPUT INF'!$A725,"")</f>
        <v/>
      </c>
      <c r="G2726" s="100" t="str">
        <f>IF(AND('INPUT INF'!$C725="I",'INPUT INF'!$D725=$G$2003),'INPUT INF'!$A725,"")</f>
        <v/>
      </c>
      <c r="H2726" s="100" t="str">
        <f>IF(AND('INPUT INF'!$C725="II",'INPUT INF'!$D725=$H$2003),'INPUT INF'!$A725,"")</f>
        <v/>
      </c>
      <c r="I2726" s="100" t="str">
        <f>IF(AND('INPUT INF'!$C725="II",'INPUT INF'!$D725=$I$2003),'INPUT INF'!$A725,"")</f>
        <v/>
      </c>
      <c r="J2726" s="100" t="str">
        <f>IF(AND('INPUT INF'!$C725="II",'INPUT INF'!$D725=$J$2003),'INPUT INF'!$A725,"")</f>
        <v/>
      </c>
      <c r="K2726" s="100" t="str">
        <f>IF(AND('INPUT INF'!$C725="II",'INPUT INF'!$D725=$K$2003),'INPUT INF'!$A725,"")</f>
        <v/>
      </c>
      <c r="L2726" s="100" t="str">
        <f>IF(AND('INPUT INF'!$C725="II",'INPUT INF'!$D725=$L$2003),'INPUT INF'!$A725,"")</f>
        <v/>
      </c>
      <c r="M2726" s="100" t="str">
        <f>IF(AND('INPUT INF'!$C725="II",'INPUT INF'!$D725=$M$2003),'INPUT INF'!$A725,"")</f>
        <v/>
      </c>
      <c r="N2726" s="100" t="str">
        <f t="shared" si="7534"/>
        <v/>
      </c>
      <c r="O2726" s="100" t="str">
        <f t="shared" si="7537"/>
        <v/>
      </c>
      <c r="P2726" s="100" t="str">
        <f t="shared" si="7537"/>
        <v/>
      </c>
      <c r="Q2726" s="100" t="str">
        <f t="shared" si="7537"/>
        <v/>
      </c>
      <c r="R2726" s="100" t="str">
        <f t="shared" si="7537"/>
        <v/>
      </c>
      <c r="S2726" s="100" t="str">
        <f t="shared" si="7537"/>
        <v/>
      </c>
      <c r="T2726" s="100" t="str">
        <f t="shared" si="7537"/>
        <v/>
      </c>
      <c r="U2726" s="100" t="str">
        <f t="shared" si="7537"/>
        <v/>
      </c>
      <c r="V2726" s="100" t="str">
        <f t="shared" si="7537"/>
        <v/>
      </c>
      <c r="W2726" s="100" t="str">
        <f t="shared" si="7537"/>
        <v/>
      </c>
      <c r="X2726" s="100" t="str">
        <f t="shared" si="7537"/>
        <v/>
      </c>
      <c r="Y2726" s="100" t="str">
        <f t="shared" si="7538"/>
        <v/>
      </c>
      <c r="Z2726" s="100" t="str">
        <f t="shared" si="7538"/>
        <v/>
      </c>
      <c r="AA2726" s="100" t="str">
        <f t="shared" si="7538"/>
        <v/>
      </c>
      <c r="AB2726" s="100" t="str">
        <f t="shared" si="7538"/>
        <v/>
      </c>
      <c r="AC2726" s="100" t="str">
        <f t="shared" si="7538"/>
        <v/>
      </c>
      <c r="AD2726" s="100" t="str">
        <f t="shared" si="7538"/>
        <v/>
      </c>
      <c r="AE2726" s="100" t="str">
        <f t="shared" si="7538"/>
        <v/>
      </c>
      <c r="AF2726" s="100" t="str">
        <f t="shared" si="7538"/>
        <v/>
      </c>
      <c r="AG2726" s="100" t="str">
        <f t="shared" si="7538"/>
        <v/>
      </c>
      <c r="AH2726" s="100" t="str">
        <f t="shared" si="7538"/>
        <v/>
      </c>
      <c r="AI2726" s="100" t="str">
        <f t="shared" si="7538"/>
        <v/>
      </c>
      <c r="AJ2726" s="100" t="str">
        <f t="shared" si="7538"/>
        <v/>
      </c>
      <c r="AK2726" s="100" t="str">
        <f>IFERROR(VALUE(INDEX('INPUT DATA'!$Z$5:$Z$605,MATCH(CAL!N2726,'INPUT DATA'!$A$5:$A$605,0))),"")</f>
        <v/>
      </c>
      <c r="AL2726" s="100" t="str">
        <f>IFERROR(VALUE(INDEX('INPUT DATA'!$AA$5:$AA$605,MATCH(CAL!N2726,'INPUT DATA'!$A$5:$A$605,0))),"")</f>
        <v/>
      </c>
      <c r="AM2726" s="100" t="str">
        <f t="shared" si="7528"/>
        <v/>
      </c>
      <c r="AN2726" s="100" t="str">
        <f t="shared" si="7529"/>
        <v/>
      </c>
    </row>
    <row r="2727" spans="2:40" ht="15" customHeight="1" x14ac:dyDescent="0.25">
      <c r="B2727" s="115" t="str">
        <f>IF(AND('INPUT INF'!$C726="I",'INPUT INF'!$D726=$B$2003),'INPUT INF'!$A726,"")</f>
        <v/>
      </c>
      <c r="C2727" s="115" t="str">
        <f>IF(AND('INPUT INF'!$C726="I",'INPUT INF'!$D726=$C$2003),'INPUT INF'!$A726,"")</f>
        <v/>
      </c>
      <c r="D2727" s="100" t="str">
        <f>IF(AND('INPUT INF'!$C726="I",'INPUT INF'!$D726=$D$2003),'INPUT INF'!$A726,"")</f>
        <v/>
      </c>
      <c r="E2727" s="100" t="str">
        <f>IF(AND('INPUT INF'!$C726="I",'INPUT INF'!$D726=$E$2003),'INPUT INF'!$A726,"")</f>
        <v/>
      </c>
      <c r="F2727" s="100" t="str">
        <f>IF(AND('INPUT INF'!$C726="I",'INPUT INF'!$D726=$F$2003),'INPUT INF'!$A726,"")</f>
        <v/>
      </c>
      <c r="G2727" s="100" t="str">
        <f>IF(AND('INPUT INF'!$C726="I",'INPUT INF'!$D726=$G$2003),'INPUT INF'!$A726,"")</f>
        <v/>
      </c>
      <c r="H2727" s="100" t="str">
        <f>IF(AND('INPUT INF'!$C726="II",'INPUT INF'!$D726=$H$2003),'INPUT INF'!$A726,"")</f>
        <v/>
      </c>
      <c r="I2727" s="100" t="str">
        <f>IF(AND('INPUT INF'!$C726="II",'INPUT INF'!$D726=$I$2003),'INPUT INF'!$A726,"")</f>
        <v/>
      </c>
      <c r="J2727" s="100" t="str">
        <f>IF(AND('INPUT INF'!$C726="II",'INPUT INF'!$D726=$J$2003),'INPUT INF'!$A726,"")</f>
        <v/>
      </c>
      <c r="K2727" s="100" t="str">
        <f>IF(AND('INPUT INF'!$C726="II",'INPUT INF'!$D726=$K$2003),'INPUT INF'!$A726,"")</f>
        <v/>
      </c>
      <c r="L2727" s="100" t="str">
        <f>IF(AND('INPUT INF'!$C726="II",'INPUT INF'!$D726=$L$2003),'INPUT INF'!$A726,"")</f>
        <v/>
      </c>
      <c r="M2727" s="100" t="str">
        <f>IF(AND('INPUT INF'!$C726="II",'INPUT INF'!$D726=$M$2003),'INPUT INF'!$A726,"")</f>
        <v/>
      </c>
      <c r="N2727" s="100" t="str">
        <f t="shared" si="7534"/>
        <v/>
      </c>
      <c r="O2727" s="100" t="str">
        <f t="shared" si="7537"/>
        <v/>
      </c>
      <c r="P2727" s="100" t="str">
        <f t="shared" si="7537"/>
        <v/>
      </c>
      <c r="Q2727" s="100" t="str">
        <f t="shared" si="7537"/>
        <v/>
      </c>
      <c r="R2727" s="100" t="str">
        <f t="shared" si="7537"/>
        <v/>
      </c>
      <c r="S2727" s="100" t="str">
        <f t="shared" si="7537"/>
        <v/>
      </c>
      <c r="T2727" s="100" t="str">
        <f t="shared" si="7537"/>
        <v/>
      </c>
      <c r="U2727" s="100" t="str">
        <f t="shared" si="7537"/>
        <v/>
      </c>
      <c r="V2727" s="100" t="str">
        <f t="shared" si="7537"/>
        <v/>
      </c>
      <c r="W2727" s="100" t="str">
        <f t="shared" si="7537"/>
        <v/>
      </c>
      <c r="X2727" s="100" t="str">
        <f t="shared" si="7537"/>
        <v/>
      </c>
      <c r="Y2727" s="100" t="str">
        <f t="shared" si="7538"/>
        <v/>
      </c>
      <c r="Z2727" s="100" t="str">
        <f t="shared" si="7538"/>
        <v/>
      </c>
      <c r="AA2727" s="100" t="str">
        <f t="shared" si="7538"/>
        <v/>
      </c>
      <c r="AB2727" s="100" t="str">
        <f t="shared" si="7538"/>
        <v/>
      </c>
      <c r="AC2727" s="100" t="str">
        <f t="shared" si="7538"/>
        <v/>
      </c>
      <c r="AD2727" s="100" t="str">
        <f t="shared" si="7538"/>
        <v/>
      </c>
      <c r="AE2727" s="100" t="str">
        <f t="shared" si="7538"/>
        <v/>
      </c>
      <c r="AF2727" s="100" t="str">
        <f t="shared" si="7538"/>
        <v/>
      </c>
      <c r="AG2727" s="100" t="str">
        <f t="shared" si="7538"/>
        <v/>
      </c>
      <c r="AH2727" s="100" t="str">
        <f t="shared" si="7538"/>
        <v/>
      </c>
      <c r="AI2727" s="100" t="str">
        <f t="shared" si="7538"/>
        <v/>
      </c>
      <c r="AJ2727" s="100" t="str">
        <f t="shared" si="7538"/>
        <v/>
      </c>
      <c r="AK2727" s="100" t="str">
        <f>IFERROR(VALUE(INDEX('INPUT DATA'!$Z$5:$Z$605,MATCH(CAL!N2727,'INPUT DATA'!$A$5:$A$605,0))),"")</f>
        <v/>
      </c>
      <c r="AL2727" s="100" t="str">
        <f>IFERROR(VALUE(INDEX('INPUT DATA'!$AA$5:$AA$605,MATCH(CAL!N2727,'INPUT DATA'!$A$5:$A$605,0))),"")</f>
        <v/>
      </c>
      <c r="AM2727" s="100" t="str">
        <f t="shared" si="7528"/>
        <v/>
      </c>
      <c r="AN2727" s="100" t="str">
        <f t="shared" si="7529"/>
        <v/>
      </c>
    </row>
    <row r="2728" spans="2:40" ht="15" customHeight="1" x14ac:dyDescent="0.25">
      <c r="B2728" s="115" t="str">
        <f>IF(AND('INPUT INF'!$C727="I",'INPUT INF'!$D727=$B$2003),'INPUT INF'!$A727,"")</f>
        <v/>
      </c>
      <c r="C2728" s="115" t="str">
        <f>IF(AND('INPUT INF'!$C727="I",'INPUT INF'!$D727=$C$2003),'INPUT INF'!$A727,"")</f>
        <v/>
      </c>
      <c r="D2728" s="100" t="str">
        <f>IF(AND('INPUT INF'!$C727="I",'INPUT INF'!$D727=$D$2003),'INPUT INF'!$A727,"")</f>
        <v/>
      </c>
      <c r="E2728" s="100" t="str">
        <f>IF(AND('INPUT INF'!$C727="I",'INPUT INF'!$D727=$E$2003),'INPUT INF'!$A727,"")</f>
        <v/>
      </c>
      <c r="F2728" s="100" t="str">
        <f>IF(AND('INPUT INF'!$C727="I",'INPUT INF'!$D727=$F$2003),'INPUT INF'!$A727,"")</f>
        <v/>
      </c>
      <c r="G2728" s="100" t="str">
        <f>IF(AND('INPUT INF'!$C727="I",'INPUT INF'!$D727=$G$2003),'INPUT INF'!$A727,"")</f>
        <v/>
      </c>
      <c r="H2728" s="100" t="str">
        <f>IF(AND('INPUT INF'!$C727="II",'INPUT INF'!$D727=$H$2003),'INPUT INF'!$A727,"")</f>
        <v/>
      </c>
      <c r="I2728" s="100" t="str">
        <f>IF(AND('INPUT INF'!$C727="II",'INPUT INF'!$D727=$I$2003),'INPUT INF'!$A727,"")</f>
        <v/>
      </c>
      <c r="J2728" s="100" t="str">
        <f>IF(AND('INPUT INF'!$C727="II",'INPUT INF'!$D727=$J$2003),'INPUT INF'!$A727,"")</f>
        <v/>
      </c>
      <c r="K2728" s="100" t="str">
        <f>IF(AND('INPUT INF'!$C727="II",'INPUT INF'!$D727=$K$2003),'INPUT INF'!$A727,"")</f>
        <v/>
      </c>
      <c r="L2728" s="100" t="str">
        <f>IF(AND('INPUT INF'!$C727="II",'INPUT INF'!$D727=$L$2003),'INPUT INF'!$A727,"")</f>
        <v/>
      </c>
      <c r="M2728" s="100" t="str">
        <f>IF(AND('INPUT INF'!$C727="II",'INPUT INF'!$D727=$M$2003),'INPUT INF'!$A727,"")</f>
        <v/>
      </c>
      <c r="N2728" s="100" t="str">
        <f t="shared" si="7534"/>
        <v/>
      </c>
      <c r="O2728" s="100" t="str">
        <f t="shared" si="7537"/>
        <v/>
      </c>
      <c r="P2728" s="100" t="str">
        <f t="shared" si="7537"/>
        <v/>
      </c>
      <c r="Q2728" s="100" t="str">
        <f t="shared" si="7537"/>
        <v/>
      </c>
      <c r="R2728" s="100" t="str">
        <f t="shared" si="7537"/>
        <v/>
      </c>
      <c r="S2728" s="100" t="str">
        <f t="shared" si="7537"/>
        <v/>
      </c>
      <c r="T2728" s="100" t="str">
        <f t="shared" si="7537"/>
        <v/>
      </c>
      <c r="U2728" s="100" t="str">
        <f t="shared" si="7537"/>
        <v/>
      </c>
      <c r="V2728" s="100" t="str">
        <f t="shared" si="7537"/>
        <v/>
      </c>
      <c r="W2728" s="100" t="str">
        <f t="shared" si="7537"/>
        <v/>
      </c>
      <c r="X2728" s="100" t="str">
        <f t="shared" si="7537"/>
        <v/>
      </c>
      <c r="Y2728" s="100" t="str">
        <f t="shared" si="7538"/>
        <v/>
      </c>
      <c r="Z2728" s="100" t="str">
        <f t="shared" si="7538"/>
        <v/>
      </c>
      <c r="AA2728" s="100" t="str">
        <f t="shared" si="7538"/>
        <v/>
      </c>
      <c r="AB2728" s="100" t="str">
        <f t="shared" si="7538"/>
        <v/>
      </c>
      <c r="AC2728" s="100" t="str">
        <f t="shared" si="7538"/>
        <v/>
      </c>
      <c r="AD2728" s="100" t="str">
        <f t="shared" si="7538"/>
        <v/>
      </c>
      <c r="AE2728" s="100" t="str">
        <f t="shared" si="7538"/>
        <v/>
      </c>
      <c r="AF2728" s="100" t="str">
        <f t="shared" si="7538"/>
        <v/>
      </c>
      <c r="AG2728" s="100" t="str">
        <f t="shared" si="7538"/>
        <v/>
      </c>
      <c r="AH2728" s="100" t="str">
        <f t="shared" si="7538"/>
        <v/>
      </c>
      <c r="AI2728" s="100" t="str">
        <f t="shared" si="7538"/>
        <v/>
      </c>
      <c r="AJ2728" s="100" t="str">
        <f t="shared" si="7538"/>
        <v/>
      </c>
      <c r="AK2728" s="100" t="str">
        <f>IFERROR(VALUE(INDEX('INPUT DATA'!$Z$5:$Z$605,MATCH(CAL!N2728,'INPUT DATA'!$A$5:$A$605,0))),"")</f>
        <v/>
      </c>
      <c r="AL2728" s="100" t="str">
        <f>IFERROR(VALUE(INDEX('INPUT DATA'!$AA$5:$AA$605,MATCH(CAL!N2728,'INPUT DATA'!$A$5:$A$605,0))),"")</f>
        <v/>
      </c>
      <c r="AM2728" s="100" t="str">
        <f t="shared" si="7528"/>
        <v/>
      </c>
      <c r="AN2728" s="100" t="str">
        <f t="shared" si="7529"/>
        <v/>
      </c>
    </row>
    <row r="2729" spans="2:40" ht="15" customHeight="1" x14ac:dyDescent="0.25">
      <c r="B2729" s="115" t="str">
        <f>IF(AND('INPUT INF'!$C728="I",'INPUT INF'!$D728=$B$2003),'INPUT INF'!$A728,"")</f>
        <v/>
      </c>
      <c r="C2729" s="115" t="str">
        <f>IF(AND('INPUT INF'!$C728="I",'INPUT INF'!$D728=$C$2003),'INPUT INF'!$A728,"")</f>
        <v/>
      </c>
      <c r="D2729" s="100" t="str">
        <f>IF(AND('INPUT INF'!$C728="I",'INPUT INF'!$D728=$D$2003),'INPUT INF'!$A728,"")</f>
        <v/>
      </c>
      <c r="E2729" s="100" t="str">
        <f>IF(AND('INPUT INF'!$C728="I",'INPUT INF'!$D728=$E$2003),'INPUT INF'!$A728,"")</f>
        <v/>
      </c>
      <c r="F2729" s="100" t="str">
        <f>IF(AND('INPUT INF'!$C728="I",'INPUT INF'!$D728=$F$2003),'INPUT INF'!$A728,"")</f>
        <v/>
      </c>
      <c r="G2729" s="100" t="str">
        <f>IF(AND('INPUT INF'!$C728="I",'INPUT INF'!$D728=$G$2003),'INPUT INF'!$A728,"")</f>
        <v/>
      </c>
      <c r="H2729" s="100" t="str">
        <f>IF(AND('INPUT INF'!$C728="II",'INPUT INF'!$D728=$H$2003),'INPUT INF'!$A728,"")</f>
        <v/>
      </c>
      <c r="I2729" s="100" t="str">
        <f>IF(AND('INPUT INF'!$C728="II",'INPUT INF'!$D728=$I$2003),'INPUT INF'!$A728,"")</f>
        <v/>
      </c>
      <c r="J2729" s="100" t="str">
        <f>IF(AND('INPUT INF'!$C728="II",'INPUT INF'!$D728=$J$2003),'INPUT INF'!$A728,"")</f>
        <v/>
      </c>
      <c r="K2729" s="100" t="str">
        <f>IF(AND('INPUT INF'!$C728="II",'INPUT INF'!$D728=$K$2003),'INPUT INF'!$A728,"")</f>
        <v/>
      </c>
      <c r="L2729" s="100" t="str">
        <f>IF(AND('INPUT INF'!$C728="II",'INPUT INF'!$D728=$L$2003),'INPUT INF'!$A728,"")</f>
        <v/>
      </c>
      <c r="M2729" s="100" t="str">
        <f>IF(AND('INPUT INF'!$C728="II",'INPUT INF'!$D728=$M$2003),'INPUT INF'!$A728,"")</f>
        <v/>
      </c>
      <c r="N2729" s="100" t="str">
        <f t="shared" si="7534"/>
        <v/>
      </c>
      <c r="O2729" s="100" t="str">
        <f t="shared" si="7537"/>
        <v/>
      </c>
      <c r="P2729" s="100" t="str">
        <f t="shared" si="7537"/>
        <v/>
      </c>
      <c r="Q2729" s="100" t="str">
        <f t="shared" si="7537"/>
        <v/>
      </c>
      <c r="R2729" s="100" t="str">
        <f t="shared" si="7537"/>
        <v/>
      </c>
      <c r="S2729" s="100" t="str">
        <f t="shared" si="7537"/>
        <v/>
      </c>
      <c r="T2729" s="100" t="str">
        <f t="shared" si="7537"/>
        <v/>
      </c>
      <c r="U2729" s="100" t="str">
        <f t="shared" si="7537"/>
        <v/>
      </c>
      <c r="V2729" s="100" t="str">
        <f t="shared" si="7537"/>
        <v/>
      </c>
      <c r="W2729" s="100" t="str">
        <f t="shared" si="7537"/>
        <v/>
      </c>
      <c r="X2729" s="100" t="str">
        <f t="shared" si="7537"/>
        <v/>
      </c>
      <c r="Y2729" s="100" t="str">
        <f t="shared" si="7538"/>
        <v/>
      </c>
      <c r="Z2729" s="100" t="str">
        <f t="shared" si="7538"/>
        <v/>
      </c>
      <c r="AA2729" s="100" t="str">
        <f t="shared" si="7538"/>
        <v/>
      </c>
      <c r="AB2729" s="100" t="str">
        <f t="shared" si="7538"/>
        <v/>
      </c>
      <c r="AC2729" s="100" t="str">
        <f t="shared" si="7538"/>
        <v/>
      </c>
      <c r="AD2729" s="100" t="str">
        <f t="shared" si="7538"/>
        <v/>
      </c>
      <c r="AE2729" s="100" t="str">
        <f t="shared" si="7538"/>
        <v/>
      </c>
      <c r="AF2729" s="100" t="str">
        <f t="shared" si="7538"/>
        <v/>
      </c>
      <c r="AG2729" s="100" t="str">
        <f t="shared" si="7538"/>
        <v/>
      </c>
      <c r="AH2729" s="100" t="str">
        <f t="shared" si="7538"/>
        <v/>
      </c>
      <c r="AI2729" s="100" t="str">
        <f t="shared" si="7538"/>
        <v/>
      </c>
      <c r="AJ2729" s="100" t="str">
        <f t="shared" si="7538"/>
        <v/>
      </c>
      <c r="AK2729" s="100" t="str">
        <f>IFERROR(VALUE(INDEX('INPUT DATA'!$Z$5:$Z$605,MATCH(CAL!N2729,'INPUT DATA'!$A$5:$A$605,0))),"")</f>
        <v/>
      </c>
      <c r="AL2729" s="100" t="str">
        <f>IFERROR(VALUE(INDEX('INPUT DATA'!$AA$5:$AA$605,MATCH(CAL!N2729,'INPUT DATA'!$A$5:$A$605,0))),"")</f>
        <v/>
      </c>
      <c r="AM2729" s="100" t="str">
        <f t="shared" si="7528"/>
        <v/>
      </c>
      <c r="AN2729" s="100" t="str">
        <f t="shared" si="7529"/>
        <v/>
      </c>
    </row>
    <row r="2730" spans="2:40" ht="15" customHeight="1" x14ac:dyDescent="0.25">
      <c r="B2730" s="115" t="str">
        <f>IF(AND('INPUT INF'!$C729="I",'INPUT INF'!$D729=$B$2003),'INPUT INF'!$A729,"")</f>
        <v/>
      </c>
      <c r="C2730" s="115" t="str">
        <f>IF(AND('INPUT INF'!$C729="I",'INPUT INF'!$D729=$C$2003),'INPUT INF'!$A729,"")</f>
        <v/>
      </c>
      <c r="D2730" s="100" t="str">
        <f>IF(AND('INPUT INF'!$C729="I",'INPUT INF'!$D729=$D$2003),'INPUT INF'!$A729,"")</f>
        <v/>
      </c>
      <c r="E2730" s="100" t="str">
        <f>IF(AND('INPUT INF'!$C729="I",'INPUT INF'!$D729=$E$2003),'INPUT INF'!$A729,"")</f>
        <v/>
      </c>
      <c r="F2730" s="100" t="str">
        <f>IF(AND('INPUT INF'!$C729="I",'INPUT INF'!$D729=$F$2003),'INPUT INF'!$A729,"")</f>
        <v/>
      </c>
      <c r="G2730" s="100" t="str">
        <f>IF(AND('INPUT INF'!$C729="I",'INPUT INF'!$D729=$G$2003),'INPUT INF'!$A729,"")</f>
        <v/>
      </c>
      <c r="H2730" s="100" t="str">
        <f>IF(AND('INPUT INF'!$C729="II",'INPUT INF'!$D729=$H$2003),'INPUT INF'!$A729,"")</f>
        <v/>
      </c>
      <c r="I2730" s="100" t="str">
        <f>IF(AND('INPUT INF'!$C729="II",'INPUT INF'!$D729=$I$2003),'INPUT INF'!$A729,"")</f>
        <v/>
      </c>
      <c r="J2730" s="100" t="str">
        <f>IF(AND('INPUT INF'!$C729="II",'INPUT INF'!$D729=$J$2003),'INPUT INF'!$A729,"")</f>
        <v/>
      </c>
      <c r="K2730" s="100" t="str">
        <f>IF(AND('INPUT INF'!$C729="II",'INPUT INF'!$D729=$K$2003),'INPUT INF'!$A729,"")</f>
        <v/>
      </c>
      <c r="L2730" s="100" t="str">
        <f>IF(AND('INPUT INF'!$C729="II",'INPUT INF'!$D729=$L$2003),'INPUT INF'!$A729,"")</f>
        <v/>
      </c>
      <c r="M2730" s="100" t="str">
        <f>IF(AND('INPUT INF'!$C729="II",'INPUT INF'!$D729=$M$2003),'INPUT INF'!$A729,"")</f>
        <v/>
      </c>
      <c r="N2730" s="100" t="str">
        <f t="shared" si="7534"/>
        <v/>
      </c>
      <c r="O2730" s="100" t="str">
        <f t="shared" si="7537"/>
        <v/>
      </c>
      <c r="P2730" s="100" t="str">
        <f t="shared" si="7537"/>
        <v/>
      </c>
      <c r="Q2730" s="100" t="str">
        <f t="shared" si="7537"/>
        <v/>
      </c>
      <c r="R2730" s="100" t="str">
        <f t="shared" si="7537"/>
        <v/>
      </c>
      <c r="S2730" s="100" t="str">
        <f t="shared" si="7537"/>
        <v/>
      </c>
      <c r="T2730" s="100" t="str">
        <f t="shared" si="7537"/>
        <v/>
      </c>
      <c r="U2730" s="100" t="str">
        <f t="shared" si="7537"/>
        <v/>
      </c>
      <c r="V2730" s="100" t="str">
        <f t="shared" si="7537"/>
        <v/>
      </c>
      <c r="W2730" s="100" t="str">
        <f t="shared" si="7537"/>
        <v/>
      </c>
      <c r="X2730" s="100" t="str">
        <f t="shared" si="7537"/>
        <v/>
      </c>
      <c r="Y2730" s="100" t="str">
        <f t="shared" si="7538"/>
        <v/>
      </c>
      <c r="Z2730" s="100" t="str">
        <f t="shared" si="7538"/>
        <v/>
      </c>
      <c r="AA2730" s="100" t="str">
        <f t="shared" si="7538"/>
        <v/>
      </c>
      <c r="AB2730" s="100" t="str">
        <f t="shared" si="7538"/>
        <v/>
      </c>
      <c r="AC2730" s="100" t="str">
        <f t="shared" si="7538"/>
        <v/>
      </c>
      <c r="AD2730" s="100" t="str">
        <f t="shared" si="7538"/>
        <v/>
      </c>
      <c r="AE2730" s="100" t="str">
        <f t="shared" si="7538"/>
        <v/>
      </c>
      <c r="AF2730" s="100" t="str">
        <f t="shared" si="7538"/>
        <v/>
      </c>
      <c r="AG2730" s="100" t="str">
        <f t="shared" si="7538"/>
        <v/>
      </c>
      <c r="AH2730" s="100" t="str">
        <f t="shared" si="7538"/>
        <v/>
      </c>
      <c r="AI2730" s="100" t="str">
        <f t="shared" si="7538"/>
        <v/>
      </c>
      <c r="AJ2730" s="100" t="str">
        <f t="shared" si="7538"/>
        <v/>
      </c>
      <c r="AK2730" s="100" t="str">
        <f>IFERROR(VALUE(INDEX('INPUT DATA'!$Z$5:$Z$605,MATCH(CAL!N2730,'INPUT DATA'!$A$5:$A$605,0))),"")</f>
        <v/>
      </c>
      <c r="AL2730" s="100" t="str">
        <f>IFERROR(VALUE(INDEX('INPUT DATA'!$AA$5:$AA$605,MATCH(CAL!N2730,'INPUT DATA'!$A$5:$A$605,0))),"")</f>
        <v/>
      </c>
      <c r="AM2730" s="100" t="str">
        <f t="shared" si="7528"/>
        <v/>
      </c>
      <c r="AN2730" s="100" t="str">
        <f t="shared" si="7529"/>
        <v/>
      </c>
    </row>
    <row r="2731" spans="2:40" ht="15" customHeight="1" x14ac:dyDescent="0.25">
      <c r="B2731" s="115" t="str">
        <f>IF(AND('INPUT INF'!$C730="I",'INPUT INF'!$D730=$B$2003),'INPUT INF'!$A730,"")</f>
        <v/>
      </c>
      <c r="C2731" s="115" t="str">
        <f>IF(AND('INPUT INF'!$C730="I",'INPUT INF'!$D730=$C$2003),'INPUT INF'!$A730,"")</f>
        <v/>
      </c>
      <c r="D2731" s="100" t="str">
        <f>IF(AND('INPUT INF'!$C730="I",'INPUT INF'!$D730=$D$2003),'INPUT INF'!$A730,"")</f>
        <v/>
      </c>
      <c r="E2731" s="100" t="str">
        <f>IF(AND('INPUT INF'!$C730="I",'INPUT INF'!$D730=$E$2003),'INPUT INF'!$A730,"")</f>
        <v/>
      </c>
      <c r="F2731" s="100" t="str">
        <f>IF(AND('INPUT INF'!$C730="I",'INPUT INF'!$D730=$F$2003),'INPUT INF'!$A730,"")</f>
        <v/>
      </c>
      <c r="G2731" s="100" t="str">
        <f>IF(AND('INPUT INF'!$C730="I",'INPUT INF'!$D730=$G$2003),'INPUT INF'!$A730,"")</f>
        <v/>
      </c>
      <c r="H2731" s="100" t="str">
        <f>IF(AND('INPUT INF'!$C730="II",'INPUT INF'!$D730=$H$2003),'INPUT INF'!$A730,"")</f>
        <v/>
      </c>
      <c r="I2731" s="100" t="str">
        <f>IF(AND('INPUT INF'!$C730="II",'INPUT INF'!$D730=$I$2003),'INPUT INF'!$A730,"")</f>
        <v/>
      </c>
      <c r="J2731" s="100" t="str">
        <f>IF(AND('INPUT INF'!$C730="II",'INPUT INF'!$D730=$J$2003),'INPUT INF'!$A730,"")</f>
        <v/>
      </c>
      <c r="K2731" s="100" t="str">
        <f>IF(AND('INPUT INF'!$C730="II",'INPUT INF'!$D730=$K$2003),'INPUT INF'!$A730,"")</f>
        <v/>
      </c>
      <c r="L2731" s="100" t="str">
        <f>IF(AND('INPUT INF'!$C730="II",'INPUT INF'!$D730=$L$2003),'INPUT INF'!$A730,"")</f>
        <v/>
      </c>
      <c r="M2731" s="100" t="str">
        <f>IF(AND('INPUT INF'!$C730="II",'INPUT INF'!$D730=$M$2003),'INPUT INF'!$A730,"")</f>
        <v/>
      </c>
      <c r="N2731" s="100" t="str">
        <f t="shared" si="7534"/>
        <v/>
      </c>
      <c r="O2731" s="100" t="str">
        <f t="shared" si="7537"/>
        <v/>
      </c>
      <c r="P2731" s="100" t="str">
        <f t="shared" si="7537"/>
        <v/>
      </c>
      <c r="Q2731" s="100" t="str">
        <f t="shared" si="7537"/>
        <v/>
      </c>
      <c r="R2731" s="100" t="str">
        <f t="shared" si="7537"/>
        <v/>
      </c>
      <c r="S2731" s="100" t="str">
        <f t="shared" si="7537"/>
        <v/>
      </c>
      <c r="T2731" s="100" t="str">
        <f t="shared" si="7537"/>
        <v/>
      </c>
      <c r="U2731" s="100" t="str">
        <f t="shared" si="7537"/>
        <v/>
      </c>
      <c r="V2731" s="100" t="str">
        <f t="shared" si="7537"/>
        <v/>
      </c>
      <c r="W2731" s="100" t="str">
        <f t="shared" si="7537"/>
        <v/>
      </c>
      <c r="X2731" s="100" t="str">
        <f t="shared" si="7537"/>
        <v/>
      </c>
      <c r="Y2731" s="100" t="str">
        <f t="shared" si="7538"/>
        <v/>
      </c>
      <c r="Z2731" s="100" t="str">
        <f t="shared" si="7538"/>
        <v/>
      </c>
      <c r="AA2731" s="100" t="str">
        <f t="shared" si="7538"/>
        <v/>
      </c>
      <c r="AB2731" s="100" t="str">
        <f t="shared" si="7538"/>
        <v/>
      </c>
      <c r="AC2731" s="100" t="str">
        <f t="shared" si="7538"/>
        <v/>
      </c>
      <c r="AD2731" s="100" t="str">
        <f t="shared" si="7538"/>
        <v/>
      </c>
      <c r="AE2731" s="100" t="str">
        <f t="shared" si="7538"/>
        <v/>
      </c>
      <c r="AF2731" s="100" t="str">
        <f t="shared" si="7538"/>
        <v/>
      </c>
      <c r="AG2731" s="100" t="str">
        <f t="shared" si="7538"/>
        <v/>
      </c>
      <c r="AH2731" s="100" t="str">
        <f t="shared" si="7538"/>
        <v/>
      </c>
      <c r="AI2731" s="100" t="str">
        <f t="shared" si="7538"/>
        <v/>
      </c>
      <c r="AJ2731" s="100" t="str">
        <f t="shared" si="7538"/>
        <v/>
      </c>
      <c r="AK2731" s="100" t="str">
        <f>IFERROR(VALUE(INDEX('INPUT DATA'!$Z$5:$Z$605,MATCH(CAL!N2731,'INPUT DATA'!$A$5:$A$605,0))),"")</f>
        <v/>
      </c>
      <c r="AL2731" s="100" t="str">
        <f>IFERROR(VALUE(INDEX('INPUT DATA'!$AA$5:$AA$605,MATCH(CAL!N2731,'INPUT DATA'!$A$5:$A$605,0))),"")</f>
        <v/>
      </c>
      <c r="AM2731" s="100" t="str">
        <f t="shared" si="7528"/>
        <v/>
      </c>
      <c r="AN2731" s="100" t="str">
        <f t="shared" si="7529"/>
        <v/>
      </c>
    </row>
    <row r="2732" spans="2:40" ht="15" customHeight="1" x14ac:dyDescent="0.25">
      <c r="B2732" s="115" t="str">
        <f>IF(AND('INPUT INF'!$C731="I",'INPUT INF'!$D731=$B$2003),'INPUT INF'!$A731,"")</f>
        <v/>
      </c>
      <c r="C2732" s="115" t="str">
        <f>IF(AND('INPUT INF'!$C731="I",'INPUT INF'!$D731=$C$2003),'INPUT INF'!$A731,"")</f>
        <v/>
      </c>
      <c r="D2732" s="100" t="str">
        <f>IF(AND('INPUT INF'!$C731="I",'INPUT INF'!$D731=$D$2003),'INPUT INF'!$A731,"")</f>
        <v/>
      </c>
      <c r="E2732" s="100" t="str">
        <f>IF(AND('INPUT INF'!$C731="I",'INPUT INF'!$D731=$E$2003),'INPUT INF'!$A731,"")</f>
        <v/>
      </c>
      <c r="F2732" s="100" t="str">
        <f>IF(AND('INPUT INF'!$C731="I",'INPUT INF'!$D731=$F$2003),'INPUT INF'!$A731,"")</f>
        <v/>
      </c>
      <c r="G2732" s="100" t="str">
        <f>IF(AND('INPUT INF'!$C731="I",'INPUT INF'!$D731=$G$2003),'INPUT INF'!$A731,"")</f>
        <v/>
      </c>
      <c r="H2732" s="100" t="str">
        <f>IF(AND('INPUT INF'!$C731="II",'INPUT INF'!$D731=$H$2003),'INPUT INF'!$A731,"")</f>
        <v/>
      </c>
      <c r="I2732" s="100" t="str">
        <f>IF(AND('INPUT INF'!$C731="II",'INPUT INF'!$D731=$I$2003),'INPUT INF'!$A731,"")</f>
        <v/>
      </c>
      <c r="J2732" s="100" t="str">
        <f>IF(AND('INPUT INF'!$C731="II",'INPUT INF'!$D731=$J$2003),'INPUT INF'!$A731,"")</f>
        <v/>
      </c>
      <c r="K2732" s="100" t="str">
        <f>IF(AND('INPUT INF'!$C731="II",'INPUT INF'!$D731=$K$2003),'INPUT INF'!$A731,"")</f>
        <v/>
      </c>
      <c r="L2732" s="100" t="str">
        <f>IF(AND('INPUT INF'!$C731="II",'INPUT INF'!$D731=$L$2003),'INPUT INF'!$A731,"")</f>
        <v/>
      </c>
      <c r="M2732" s="100" t="str">
        <f>IF(AND('INPUT INF'!$C731="II",'INPUT INF'!$D731=$M$2003),'INPUT INF'!$A731,"")</f>
        <v/>
      </c>
      <c r="N2732" s="100" t="str">
        <f t="shared" si="7534"/>
        <v/>
      </c>
      <c r="O2732" s="100" t="str">
        <f t="shared" si="7537"/>
        <v/>
      </c>
      <c r="P2732" s="100" t="str">
        <f t="shared" si="7537"/>
        <v/>
      </c>
      <c r="Q2732" s="100" t="str">
        <f t="shared" si="7537"/>
        <v/>
      </c>
      <c r="R2732" s="100" t="str">
        <f t="shared" si="7537"/>
        <v/>
      </c>
      <c r="S2732" s="100" t="str">
        <f t="shared" si="7537"/>
        <v/>
      </c>
      <c r="T2732" s="100" t="str">
        <f t="shared" si="7537"/>
        <v/>
      </c>
      <c r="U2732" s="100" t="str">
        <f t="shared" si="7537"/>
        <v/>
      </c>
      <c r="V2732" s="100" t="str">
        <f t="shared" si="7537"/>
        <v/>
      </c>
      <c r="W2732" s="100" t="str">
        <f t="shared" si="7537"/>
        <v/>
      </c>
      <c r="X2732" s="100" t="str">
        <f t="shared" si="7537"/>
        <v/>
      </c>
      <c r="Y2732" s="100" t="str">
        <f t="shared" si="7538"/>
        <v/>
      </c>
      <c r="Z2732" s="100" t="str">
        <f t="shared" si="7538"/>
        <v/>
      </c>
      <c r="AA2732" s="100" t="str">
        <f t="shared" si="7538"/>
        <v/>
      </c>
      <c r="AB2732" s="100" t="str">
        <f t="shared" si="7538"/>
        <v/>
      </c>
      <c r="AC2732" s="100" t="str">
        <f t="shared" si="7538"/>
        <v/>
      </c>
      <c r="AD2732" s="100" t="str">
        <f t="shared" si="7538"/>
        <v/>
      </c>
      <c r="AE2732" s="100" t="str">
        <f t="shared" si="7538"/>
        <v/>
      </c>
      <c r="AF2732" s="100" t="str">
        <f t="shared" si="7538"/>
        <v/>
      </c>
      <c r="AG2732" s="100" t="str">
        <f t="shared" si="7538"/>
        <v/>
      </c>
      <c r="AH2732" s="100" t="str">
        <f t="shared" si="7538"/>
        <v/>
      </c>
      <c r="AI2732" s="100" t="str">
        <f t="shared" si="7538"/>
        <v/>
      </c>
      <c r="AJ2732" s="100" t="str">
        <f t="shared" si="7538"/>
        <v/>
      </c>
      <c r="AK2732" s="100" t="str">
        <f>IFERROR(VALUE(INDEX('INPUT DATA'!$Z$5:$Z$605,MATCH(CAL!N2732,'INPUT DATA'!$A$5:$A$605,0))),"")</f>
        <v/>
      </c>
      <c r="AL2732" s="100" t="str">
        <f>IFERROR(VALUE(INDEX('INPUT DATA'!$AA$5:$AA$605,MATCH(CAL!N2732,'INPUT DATA'!$A$5:$A$605,0))),"")</f>
        <v/>
      </c>
      <c r="AM2732" s="100" t="str">
        <f t="shared" si="7528"/>
        <v/>
      </c>
      <c r="AN2732" s="100" t="str">
        <f t="shared" si="7529"/>
        <v/>
      </c>
    </row>
    <row r="2733" spans="2:40" ht="15" customHeight="1" x14ac:dyDescent="0.25">
      <c r="B2733" s="115" t="str">
        <f>IF(AND('INPUT INF'!$C732="I",'INPUT INF'!$D732=$B$2003),'INPUT INF'!$A732,"")</f>
        <v/>
      </c>
      <c r="C2733" s="115" t="str">
        <f>IF(AND('INPUT INF'!$C732="I",'INPUT INF'!$D732=$C$2003),'INPUT INF'!$A732,"")</f>
        <v/>
      </c>
      <c r="D2733" s="100" t="str">
        <f>IF(AND('INPUT INF'!$C732="I",'INPUT INF'!$D732=$D$2003),'INPUT INF'!$A732,"")</f>
        <v/>
      </c>
      <c r="E2733" s="100" t="str">
        <f>IF(AND('INPUT INF'!$C732="I",'INPUT INF'!$D732=$E$2003),'INPUT INF'!$A732,"")</f>
        <v/>
      </c>
      <c r="F2733" s="100" t="str">
        <f>IF(AND('INPUT INF'!$C732="I",'INPUT INF'!$D732=$F$2003),'INPUT INF'!$A732,"")</f>
        <v/>
      </c>
      <c r="G2733" s="100" t="str">
        <f>IF(AND('INPUT INF'!$C732="I",'INPUT INF'!$D732=$G$2003),'INPUT INF'!$A732,"")</f>
        <v/>
      </c>
      <c r="H2733" s="100" t="str">
        <f>IF(AND('INPUT INF'!$C732="II",'INPUT INF'!$D732=$H$2003),'INPUT INF'!$A732,"")</f>
        <v/>
      </c>
      <c r="I2733" s="100" t="str">
        <f>IF(AND('INPUT INF'!$C732="II",'INPUT INF'!$D732=$I$2003),'INPUT INF'!$A732,"")</f>
        <v/>
      </c>
      <c r="J2733" s="100" t="str">
        <f>IF(AND('INPUT INF'!$C732="II",'INPUT INF'!$D732=$J$2003),'INPUT INF'!$A732,"")</f>
        <v/>
      </c>
      <c r="K2733" s="100" t="str">
        <f>IF(AND('INPUT INF'!$C732="II",'INPUT INF'!$D732=$K$2003),'INPUT INF'!$A732,"")</f>
        <v/>
      </c>
      <c r="L2733" s="100" t="str">
        <f>IF(AND('INPUT INF'!$C732="II",'INPUT INF'!$D732=$L$2003),'INPUT INF'!$A732,"")</f>
        <v/>
      </c>
      <c r="M2733" s="100" t="str">
        <f>IF(AND('INPUT INF'!$C732="II",'INPUT INF'!$D732=$M$2003),'INPUT INF'!$A732,"")</f>
        <v/>
      </c>
      <c r="N2733" s="100" t="str">
        <f t="shared" si="7534"/>
        <v/>
      </c>
      <c r="O2733" s="100" t="str">
        <f t="shared" si="7537"/>
        <v/>
      </c>
      <c r="P2733" s="100" t="str">
        <f t="shared" si="7537"/>
        <v/>
      </c>
      <c r="Q2733" s="100" t="str">
        <f t="shared" si="7537"/>
        <v/>
      </c>
      <c r="R2733" s="100" t="str">
        <f t="shared" si="7537"/>
        <v/>
      </c>
      <c r="S2733" s="100" t="str">
        <f t="shared" si="7537"/>
        <v/>
      </c>
      <c r="T2733" s="100" t="str">
        <f t="shared" si="7537"/>
        <v/>
      </c>
      <c r="U2733" s="100" t="str">
        <f t="shared" si="7537"/>
        <v/>
      </c>
      <c r="V2733" s="100" t="str">
        <f t="shared" si="7537"/>
        <v/>
      </c>
      <c r="W2733" s="100" t="str">
        <f t="shared" si="7537"/>
        <v/>
      </c>
      <c r="X2733" s="100" t="str">
        <f t="shared" si="7537"/>
        <v/>
      </c>
      <c r="Y2733" s="100" t="str">
        <f t="shared" si="7538"/>
        <v/>
      </c>
      <c r="Z2733" s="100" t="str">
        <f t="shared" si="7538"/>
        <v/>
      </c>
      <c r="AA2733" s="100" t="str">
        <f t="shared" si="7538"/>
        <v/>
      </c>
      <c r="AB2733" s="100" t="str">
        <f t="shared" si="7538"/>
        <v/>
      </c>
      <c r="AC2733" s="100" t="str">
        <f t="shared" si="7538"/>
        <v/>
      </c>
      <c r="AD2733" s="100" t="str">
        <f t="shared" si="7538"/>
        <v/>
      </c>
      <c r="AE2733" s="100" t="str">
        <f t="shared" si="7538"/>
        <v/>
      </c>
      <c r="AF2733" s="100" t="str">
        <f t="shared" si="7538"/>
        <v/>
      </c>
      <c r="AG2733" s="100" t="str">
        <f t="shared" si="7538"/>
        <v/>
      </c>
      <c r="AH2733" s="100" t="str">
        <f t="shared" si="7538"/>
        <v/>
      </c>
      <c r="AI2733" s="100" t="str">
        <f t="shared" si="7538"/>
        <v/>
      </c>
      <c r="AJ2733" s="100" t="str">
        <f t="shared" si="7538"/>
        <v/>
      </c>
      <c r="AK2733" s="100" t="str">
        <f>IFERROR(VALUE(INDEX('INPUT DATA'!$Z$5:$Z$605,MATCH(CAL!N2733,'INPUT DATA'!$A$5:$A$605,0))),"")</f>
        <v/>
      </c>
      <c r="AL2733" s="100" t="str">
        <f>IFERROR(VALUE(INDEX('INPUT DATA'!$AA$5:$AA$605,MATCH(CAL!N2733,'INPUT DATA'!$A$5:$A$605,0))),"")</f>
        <v/>
      </c>
      <c r="AM2733" s="100" t="str">
        <f t="shared" si="7528"/>
        <v/>
      </c>
      <c r="AN2733" s="100" t="str">
        <f t="shared" si="7529"/>
        <v/>
      </c>
    </row>
    <row r="2734" spans="2:40" ht="15" customHeight="1" x14ac:dyDescent="0.25">
      <c r="B2734" s="115" t="str">
        <f>IF(AND('INPUT INF'!$C733="I",'INPUT INF'!$D733=$B$2003),'INPUT INF'!$A733,"")</f>
        <v/>
      </c>
      <c r="C2734" s="115" t="str">
        <f>IF(AND('INPUT INF'!$C733="I",'INPUT INF'!$D733=$C$2003),'INPUT INF'!$A733,"")</f>
        <v/>
      </c>
      <c r="D2734" s="100" t="str">
        <f>IF(AND('INPUT INF'!$C733="I",'INPUT INF'!$D733=$D$2003),'INPUT INF'!$A733,"")</f>
        <v/>
      </c>
      <c r="E2734" s="100" t="str">
        <f>IF(AND('INPUT INF'!$C733="I",'INPUT INF'!$D733=$E$2003),'INPUT INF'!$A733,"")</f>
        <v/>
      </c>
      <c r="F2734" s="100" t="str">
        <f>IF(AND('INPUT INF'!$C733="I",'INPUT INF'!$D733=$F$2003),'INPUT INF'!$A733,"")</f>
        <v/>
      </c>
      <c r="G2734" s="100" t="str">
        <f>IF(AND('INPUT INF'!$C733="I",'INPUT INF'!$D733=$G$2003),'INPUT INF'!$A733,"")</f>
        <v/>
      </c>
      <c r="H2734" s="100" t="str">
        <f>IF(AND('INPUT INF'!$C733="II",'INPUT INF'!$D733=$H$2003),'INPUT INF'!$A733,"")</f>
        <v/>
      </c>
      <c r="I2734" s="100" t="str">
        <f>IF(AND('INPUT INF'!$C733="II",'INPUT INF'!$D733=$I$2003),'INPUT INF'!$A733,"")</f>
        <v/>
      </c>
      <c r="J2734" s="100" t="str">
        <f>IF(AND('INPUT INF'!$C733="II",'INPUT INF'!$D733=$J$2003),'INPUT INF'!$A733,"")</f>
        <v/>
      </c>
      <c r="K2734" s="100" t="str">
        <f>IF(AND('INPUT INF'!$C733="II",'INPUT INF'!$D733=$K$2003),'INPUT INF'!$A733,"")</f>
        <v/>
      </c>
      <c r="L2734" s="100" t="str">
        <f>IF(AND('INPUT INF'!$C733="II",'INPUT INF'!$D733=$L$2003),'INPUT INF'!$A733,"")</f>
        <v/>
      </c>
      <c r="M2734" s="100" t="str">
        <f>IF(AND('INPUT INF'!$C733="II",'INPUT INF'!$D733=$M$2003),'INPUT INF'!$A733,"")</f>
        <v/>
      </c>
      <c r="N2734" s="100" t="str">
        <f t="shared" si="7534"/>
        <v/>
      </c>
      <c r="O2734" s="100" t="str">
        <f t="shared" ref="O2734:X2743" si="7539">VLOOKUP($N2734,$B$1003:$AA$1901,O$2003,FALSE)</f>
        <v/>
      </c>
      <c r="P2734" s="100" t="str">
        <f t="shared" si="7539"/>
        <v/>
      </c>
      <c r="Q2734" s="100" t="str">
        <f t="shared" si="7539"/>
        <v/>
      </c>
      <c r="R2734" s="100" t="str">
        <f t="shared" si="7539"/>
        <v/>
      </c>
      <c r="S2734" s="100" t="str">
        <f t="shared" si="7539"/>
        <v/>
      </c>
      <c r="T2734" s="100" t="str">
        <f t="shared" si="7539"/>
        <v/>
      </c>
      <c r="U2734" s="100" t="str">
        <f t="shared" si="7539"/>
        <v/>
      </c>
      <c r="V2734" s="100" t="str">
        <f t="shared" si="7539"/>
        <v/>
      </c>
      <c r="W2734" s="100" t="str">
        <f t="shared" si="7539"/>
        <v/>
      </c>
      <c r="X2734" s="100" t="str">
        <f t="shared" si="7539"/>
        <v/>
      </c>
      <c r="Y2734" s="100" t="str">
        <f t="shared" ref="Y2734:AJ2743" si="7540">VLOOKUP($N2734,$B$1003:$AA$1901,Y$2003,FALSE)</f>
        <v/>
      </c>
      <c r="Z2734" s="100" t="str">
        <f t="shared" si="7540"/>
        <v/>
      </c>
      <c r="AA2734" s="100" t="str">
        <f t="shared" si="7540"/>
        <v/>
      </c>
      <c r="AB2734" s="100" t="str">
        <f t="shared" si="7540"/>
        <v/>
      </c>
      <c r="AC2734" s="100" t="str">
        <f t="shared" si="7540"/>
        <v/>
      </c>
      <c r="AD2734" s="100" t="str">
        <f t="shared" si="7540"/>
        <v/>
      </c>
      <c r="AE2734" s="100" t="str">
        <f t="shared" si="7540"/>
        <v/>
      </c>
      <c r="AF2734" s="100" t="str">
        <f t="shared" si="7540"/>
        <v/>
      </c>
      <c r="AG2734" s="100" t="str">
        <f t="shared" si="7540"/>
        <v/>
      </c>
      <c r="AH2734" s="100" t="str">
        <f t="shared" si="7540"/>
        <v/>
      </c>
      <c r="AI2734" s="100" t="str">
        <f t="shared" si="7540"/>
        <v/>
      </c>
      <c r="AJ2734" s="100" t="str">
        <f t="shared" si="7540"/>
        <v/>
      </c>
      <c r="AK2734" s="100" t="str">
        <f>IFERROR(VALUE(INDEX('INPUT DATA'!$Z$5:$Z$605,MATCH(CAL!N2734,'INPUT DATA'!$A$5:$A$605,0))),"")</f>
        <v/>
      </c>
      <c r="AL2734" s="100" t="str">
        <f>IFERROR(VALUE(INDEX('INPUT DATA'!$AA$5:$AA$605,MATCH(CAL!N2734,'INPUT DATA'!$A$5:$A$605,0))),"")</f>
        <v/>
      </c>
      <c r="AM2734" s="100" t="str">
        <f t="shared" si="7528"/>
        <v/>
      </c>
      <c r="AN2734" s="100" t="str">
        <f t="shared" si="7529"/>
        <v/>
      </c>
    </row>
    <row r="2735" spans="2:40" ht="15" customHeight="1" x14ac:dyDescent="0.25">
      <c r="B2735" s="115" t="str">
        <f>IF(AND('INPUT INF'!$C734="I",'INPUT INF'!$D734=$B$2003),'INPUT INF'!$A734,"")</f>
        <v/>
      </c>
      <c r="C2735" s="115" t="str">
        <f>IF(AND('INPUT INF'!$C734="I",'INPUT INF'!$D734=$C$2003),'INPUT INF'!$A734,"")</f>
        <v/>
      </c>
      <c r="D2735" s="100" t="str">
        <f>IF(AND('INPUT INF'!$C734="I",'INPUT INF'!$D734=$D$2003),'INPUT INF'!$A734,"")</f>
        <v/>
      </c>
      <c r="E2735" s="100" t="str">
        <f>IF(AND('INPUT INF'!$C734="I",'INPUT INF'!$D734=$E$2003),'INPUT INF'!$A734,"")</f>
        <v/>
      </c>
      <c r="F2735" s="100" t="str">
        <f>IF(AND('INPUT INF'!$C734="I",'INPUT INF'!$D734=$F$2003),'INPUT INF'!$A734,"")</f>
        <v/>
      </c>
      <c r="G2735" s="100" t="str">
        <f>IF(AND('INPUT INF'!$C734="I",'INPUT INF'!$D734=$G$2003),'INPUT INF'!$A734,"")</f>
        <v/>
      </c>
      <c r="H2735" s="100" t="str">
        <f>IF(AND('INPUT INF'!$C734="II",'INPUT INF'!$D734=$H$2003),'INPUT INF'!$A734,"")</f>
        <v/>
      </c>
      <c r="I2735" s="100" t="str">
        <f>IF(AND('INPUT INF'!$C734="II",'INPUT INF'!$D734=$I$2003),'INPUT INF'!$A734,"")</f>
        <v/>
      </c>
      <c r="J2735" s="100" t="str">
        <f>IF(AND('INPUT INF'!$C734="II",'INPUT INF'!$D734=$J$2003),'INPUT INF'!$A734,"")</f>
        <v/>
      </c>
      <c r="K2735" s="100" t="str">
        <f>IF(AND('INPUT INF'!$C734="II",'INPUT INF'!$D734=$K$2003),'INPUT INF'!$A734,"")</f>
        <v/>
      </c>
      <c r="L2735" s="100" t="str">
        <f>IF(AND('INPUT INF'!$C734="II",'INPUT INF'!$D734=$L$2003),'INPUT INF'!$A734,"")</f>
        <v/>
      </c>
      <c r="M2735" s="100" t="str">
        <f>IF(AND('INPUT INF'!$C734="II",'INPUT INF'!$D734=$M$2003),'INPUT INF'!$A734,"")</f>
        <v/>
      </c>
      <c r="N2735" s="100" t="str">
        <f t="shared" si="7534"/>
        <v/>
      </c>
      <c r="O2735" s="100" t="str">
        <f t="shared" si="7539"/>
        <v/>
      </c>
      <c r="P2735" s="100" t="str">
        <f t="shared" si="7539"/>
        <v/>
      </c>
      <c r="Q2735" s="100" t="str">
        <f t="shared" si="7539"/>
        <v/>
      </c>
      <c r="R2735" s="100" t="str">
        <f t="shared" si="7539"/>
        <v/>
      </c>
      <c r="S2735" s="100" t="str">
        <f t="shared" si="7539"/>
        <v/>
      </c>
      <c r="T2735" s="100" t="str">
        <f t="shared" si="7539"/>
        <v/>
      </c>
      <c r="U2735" s="100" t="str">
        <f t="shared" si="7539"/>
        <v/>
      </c>
      <c r="V2735" s="100" t="str">
        <f t="shared" si="7539"/>
        <v/>
      </c>
      <c r="W2735" s="100" t="str">
        <f t="shared" si="7539"/>
        <v/>
      </c>
      <c r="X2735" s="100" t="str">
        <f t="shared" si="7539"/>
        <v/>
      </c>
      <c r="Y2735" s="100" t="str">
        <f t="shared" si="7540"/>
        <v/>
      </c>
      <c r="Z2735" s="100" t="str">
        <f t="shared" si="7540"/>
        <v/>
      </c>
      <c r="AA2735" s="100" t="str">
        <f t="shared" si="7540"/>
        <v/>
      </c>
      <c r="AB2735" s="100" t="str">
        <f t="shared" si="7540"/>
        <v/>
      </c>
      <c r="AC2735" s="100" t="str">
        <f t="shared" si="7540"/>
        <v/>
      </c>
      <c r="AD2735" s="100" t="str">
        <f t="shared" si="7540"/>
        <v/>
      </c>
      <c r="AE2735" s="100" t="str">
        <f t="shared" si="7540"/>
        <v/>
      </c>
      <c r="AF2735" s="100" t="str">
        <f t="shared" si="7540"/>
        <v/>
      </c>
      <c r="AG2735" s="100" t="str">
        <f t="shared" si="7540"/>
        <v/>
      </c>
      <c r="AH2735" s="100" t="str">
        <f t="shared" si="7540"/>
        <v/>
      </c>
      <c r="AI2735" s="100" t="str">
        <f t="shared" si="7540"/>
        <v/>
      </c>
      <c r="AJ2735" s="100" t="str">
        <f t="shared" si="7540"/>
        <v/>
      </c>
      <c r="AK2735" s="100" t="str">
        <f>IFERROR(VALUE(INDEX('INPUT DATA'!$Z$5:$Z$605,MATCH(CAL!N2735,'INPUT DATA'!$A$5:$A$605,0))),"")</f>
        <v/>
      </c>
      <c r="AL2735" s="100" t="str">
        <f>IFERROR(VALUE(INDEX('INPUT DATA'!$AA$5:$AA$605,MATCH(CAL!N2735,'INPUT DATA'!$A$5:$A$605,0))),"")</f>
        <v/>
      </c>
      <c r="AM2735" s="100" t="str">
        <f t="shared" si="7528"/>
        <v/>
      </c>
      <c r="AN2735" s="100" t="str">
        <f t="shared" si="7529"/>
        <v/>
      </c>
    </row>
    <row r="2736" spans="2:40" ht="15" customHeight="1" x14ac:dyDescent="0.25">
      <c r="B2736" s="115" t="str">
        <f>IF(AND('INPUT INF'!$C735="I",'INPUT INF'!$D735=$B$2003),'INPUT INF'!$A735,"")</f>
        <v/>
      </c>
      <c r="C2736" s="115" t="str">
        <f>IF(AND('INPUT INF'!$C735="I",'INPUT INF'!$D735=$C$2003),'INPUT INF'!$A735,"")</f>
        <v/>
      </c>
      <c r="D2736" s="100" t="str">
        <f>IF(AND('INPUT INF'!$C735="I",'INPUT INF'!$D735=$D$2003),'INPUT INF'!$A735,"")</f>
        <v/>
      </c>
      <c r="E2736" s="100" t="str">
        <f>IF(AND('INPUT INF'!$C735="I",'INPUT INF'!$D735=$E$2003),'INPUT INF'!$A735,"")</f>
        <v/>
      </c>
      <c r="F2736" s="100" t="str">
        <f>IF(AND('INPUT INF'!$C735="I",'INPUT INF'!$D735=$F$2003),'INPUT INF'!$A735,"")</f>
        <v/>
      </c>
      <c r="G2736" s="100" t="str">
        <f>IF(AND('INPUT INF'!$C735="I",'INPUT INF'!$D735=$G$2003),'INPUT INF'!$A735,"")</f>
        <v/>
      </c>
      <c r="H2736" s="100" t="str">
        <f>IF(AND('INPUT INF'!$C735="II",'INPUT INF'!$D735=$H$2003),'INPUT INF'!$A735,"")</f>
        <v/>
      </c>
      <c r="I2736" s="100" t="str">
        <f>IF(AND('INPUT INF'!$C735="II",'INPUT INF'!$D735=$I$2003),'INPUT INF'!$A735,"")</f>
        <v/>
      </c>
      <c r="J2736" s="100" t="str">
        <f>IF(AND('INPUT INF'!$C735="II",'INPUT INF'!$D735=$J$2003),'INPUT INF'!$A735,"")</f>
        <v/>
      </c>
      <c r="K2736" s="100" t="str">
        <f>IF(AND('INPUT INF'!$C735="II",'INPUT INF'!$D735=$K$2003),'INPUT INF'!$A735,"")</f>
        <v/>
      </c>
      <c r="L2736" s="100" t="str">
        <f>IF(AND('INPUT INF'!$C735="II",'INPUT INF'!$D735=$L$2003),'INPUT INF'!$A735,"")</f>
        <v/>
      </c>
      <c r="M2736" s="100" t="str">
        <f>IF(AND('INPUT INF'!$C735="II",'INPUT INF'!$D735=$M$2003),'INPUT INF'!$A735,"")</f>
        <v/>
      </c>
      <c r="N2736" s="100" t="str">
        <f t="shared" si="7534"/>
        <v/>
      </c>
      <c r="O2736" s="100" t="str">
        <f t="shared" si="7539"/>
        <v/>
      </c>
      <c r="P2736" s="100" t="str">
        <f t="shared" si="7539"/>
        <v/>
      </c>
      <c r="Q2736" s="100" t="str">
        <f t="shared" si="7539"/>
        <v/>
      </c>
      <c r="R2736" s="100" t="str">
        <f t="shared" si="7539"/>
        <v/>
      </c>
      <c r="S2736" s="100" t="str">
        <f t="shared" si="7539"/>
        <v/>
      </c>
      <c r="T2736" s="100" t="str">
        <f t="shared" si="7539"/>
        <v/>
      </c>
      <c r="U2736" s="100" t="str">
        <f t="shared" si="7539"/>
        <v/>
      </c>
      <c r="V2736" s="100" t="str">
        <f t="shared" si="7539"/>
        <v/>
      </c>
      <c r="W2736" s="100" t="str">
        <f t="shared" si="7539"/>
        <v/>
      </c>
      <c r="X2736" s="100" t="str">
        <f t="shared" si="7539"/>
        <v/>
      </c>
      <c r="Y2736" s="100" t="str">
        <f t="shared" si="7540"/>
        <v/>
      </c>
      <c r="Z2736" s="100" t="str">
        <f t="shared" si="7540"/>
        <v/>
      </c>
      <c r="AA2736" s="100" t="str">
        <f t="shared" si="7540"/>
        <v/>
      </c>
      <c r="AB2736" s="100" t="str">
        <f t="shared" si="7540"/>
        <v/>
      </c>
      <c r="AC2736" s="100" t="str">
        <f t="shared" si="7540"/>
        <v/>
      </c>
      <c r="AD2736" s="100" t="str">
        <f t="shared" si="7540"/>
        <v/>
      </c>
      <c r="AE2736" s="100" t="str">
        <f t="shared" si="7540"/>
        <v/>
      </c>
      <c r="AF2736" s="100" t="str">
        <f t="shared" si="7540"/>
        <v/>
      </c>
      <c r="AG2736" s="100" t="str">
        <f t="shared" si="7540"/>
        <v/>
      </c>
      <c r="AH2736" s="100" t="str">
        <f t="shared" si="7540"/>
        <v/>
      </c>
      <c r="AI2736" s="100" t="str">
        <f t="shared" si="7540"/>
        <v/>
      </c>
      <c r="AJ2736" s="100" t="str">
        <f t="shared" si="7540"/>
        <v/>
      </c>
      <c r="AK2736" s="100" t="str">
        <f>IFERROR(VALUE(INDEX('INPUT DATA'!$Z$5:$Z$605,MATCH(CAL!N2736,'INPUT DATA'!$A$5:$A$605,0))),"")</f>
        <v/>
      </c>
      <c r="AL2736" s="100" t="str">
        <f>IFERROR(VALUE(INDEX('INPUT DATA'!$AA$5:$AA$605,MATCH(CAL!N2736,'INPUT DATA'!$A$5:$A$605,0))),"")</f>
        <v/>
      </c>
      <c r="AM2736" s="100" t="str">
        <f t="shared" si="7528"/>
        <v/>
      </c>
      <c r="AN2736" s="100" t="str">
        <f t="shared" si="7529"/>
        <v/>
      </c>
    </row>
    <row r="2737" spans="2:40" ht="15" customHeight="1" x14ac:dyDescent="0.25">
      <c r="B2737" s="115" t="str">
        <f>IF(AND('INPUT INF'!$C736="I",'INPUT INF'!$D736=$B$2003),'INPUT INF'!$A736,"")</f>
        <v/>
      </c>
      <c r="C2737" s="115" t="str">
        <f>IF(AND('INPUT INF'!$C736="I",'INPUT INF'!$D736=$C$2003),'INPUT INF'!$A736,"")</f>
        <v/>
      </c>
      <c r="D2737" s="100" t="str">
        <f>IF(AND('INPUT INF'!$C736="I",'INPUT INF'!$D736=$D$2003),'INPUT INF'!$A736,"")</f>
        <v/>
      </c>
      <c r="E2737" s="100" t="str">
        <f>IF(AND('INPUT INF'!$C736="I",'INPUT INF'!$D736=$E$2003),'INPUT INF'!$A736,"")</f>
        <v/>
      </c>
      <c r="F2737" s="100" t="str">
        <f>IF(AND('INPUT INF'!$C736="I",'INPUT INF'!$D736=$F$2003),'INPUT INF'!$A736,"")</f>
        <v/>
      </c>
      <c r="G2737" s="100" t="str">
        <f>IF(AND('INPUT INF'!$C736="I",'INPUT INF'!$D736=$G$2003),'INPUT INF'!$A736,"")</f>
        <v/>
      </c>
      <c r="H2737" s="100" t="str">
        <f>IF(AND('INPUT INF'!$C736="II",'INPUT INF'!$D736=$H$2003),'INPUT INF'!$A736,"")</f>
        <v/>
      </c>
      <c r="I2737" s="100" t="str">
        <f>IF(AND('INPUT INF'!$C736="II",'INPUT INF'!$D736=$I$2003),'INPUT INF'!$A736,"")</f>
        <v/>
      </c>
      <c r="J2737" s="100" t="str">
        <f>IF(AND('INPUT INF'!$C736="II",'INPUT INF'!$D736=$J$2003),'INPUT INF'!$A736,"")</f>
        <v/>
      </c>
      <c r="K2737" s="100" t="str">
        <f>IF(AND('INPUT INF'!$C736="II",'INPUT INF'!$D736=$K$2003),'INPUT INF'!$A736,"")</f>
        <v/>
      </c>
      <c r="L2737" s="100" t="str">
        <f>IF(AND('INPUT INF'!$C736="II",'INPUT INF'!$D736=$L$2003),'INPUT INF'!$A736,"")</f>
        <v/>
      </c>
      <c r="M2737" s="100" t="str">
        <f>IF(AND('INPUT INF'!$C736="II",'INPUT INF'!$D736=$M$2003),'INPUT INF'!$A736,"")</f>
        <v/>
      </c>
      <c r="N2737" s="100" t="str">
        <f t="shared" si="7534"/>
        <v/>
      </c>
      <c r="O2737" s="100" t="str">
        <f t="shared" si="7539"/>
        <v/>
      </c>
      <c r="P2737" s="100" t="str">
        <f t="shared" si="7539"/>
        <v/>
      </c>
      <c r="Q2737" s="100" t="str">
        <f t="shared" si="7539"/>
        <v/>
      </c>
      <c r="R2737" s="100" t="str">
        <f t="shared" si="7539"/>
        <v/>
      </c>
      <c r="S2737" s="100" t="str">
        <f t="shared" si="7539"/>
        <v/>
      </c>
      <c r="T2737" s="100" t="str">
        <f t="shared" si="7539"/>
        <v/>
      </c>
      <c r="U2737" s="100" t="str">
        <f t="shared" si="7539"/>
        <v/>
      </c>
      <c r="V2737" s="100" t="str">
        <f t="shared" si="7539"/>
        <v/>
      </c>
      <c r="W2737" s="100" t="str">
        <f t="shared" si="7539"/>
        <v/>
      </c>
      <c r="X2737" s="100" t="str">
        <f t="shared" si="7539"/>
        <v/>
      </c>
      <c r="Y2737" s="100" t="str">
        <f t="shared" si="7540"/>
        <v/>
      </c>
      <c r="Z2737" s="100" t="str">
        <f t="shared" si="7540"/>
        <v/>
      </c>
      <c r="AA2737" s="100" t="str">
        <f t="shared" si="7540"/>
        <v/>
      </c>
      <c r="AB2737" s="100" t="str">
        <f t="shared" si="7540"/>
        <v/>
      </c>
      <c r="AC2737" s="100" t="str">
        <f t="shared" si="7540"/>
        <v/>
      </c>
      <c r="AD2737" s="100" t="str">
        <f t="shared" si="7540"/>
        <v/>
      </c>
      <c r="AE2737" s="100" t="str">
        <f t="shared" si="7540"/>
        <v/>
      </c>
      <c r="AF2737" s="100" t="str">
        <f t="shared" si="7540"/>
        <v/>
      </c>
      <c r="AG2737" s="100" t="str">
        <f t="shared" si="7540"/>
        <v/>
      </c>
      <c r="AH2737" s="100" t="str">
        <f t="shared" si="7540"/>
        <v/>
      </c>
      <c r="AI2737" s="100" t="str">
        <f t="shared" si="7540"/>
        <v/>
      </c>
      <c r="AJ2737" s="100" t="str">
        <f t="shared" si="7540"/>
        <v/>
      </c>
      <c r="AK2737" s="100" t="str">
        <f>IFERROR(VALUE(INDEX('INPUT DATA'!$Z$5:$Z$605,MATCH(CAL!N2737,'INPUT DATA'!$A$5:$A$605,0))),"")</f>
        <v/>
      </c>
      <c r="AL2737" s="100" t="str">
        <f>IFERROR(VALUE(INDEX('INPUT DATA'!$AA$5:$AA$605,MATCH(CAL!N2737,'INPUT DATA'!$A$5:$A$605,0))),"")</f>
        <v/>
      </c>
      <c r="AM2737" s="100" t="str">
        <f t="shared" si="7528"/>
        <v/>
      </c>
      <c r="AN2737" s="100" t="str">
        <f t="shared" si="7529"/>
        <v/>
      </c>
    </row>
    <row r="2738" spans="2:40" ht="15" customHeight="1" x14ac:dyDescent="0.25">
      <c r="B2738" s="115" t="str">
        <f>IF(AND('INPUT INF'!$C737="I",'INPUT INF'!$D737=$B$2003),'INPUT INF'!$A737,"")</f>
        <v/>
      </c>
      <c r="C2738" s="115" t="str">
        <f>IF(AND('INPUT INF'!$C737="I",'INPUT INF'!$D737=$C$2003),'INPUT INF'!$A737,"")</f>
        <v/>
      </c>
      <c r="D2738" s="100" t="str">
        <f>IF(AND('INPUT INF'!$C737="I",'INPUT INF'!$D737=$D$2003),'INPUT INF'!$A737,"")</f>
        <v/>
      </c>
      <c r="E2738" s="100" t="str">
        <f>IF(AND('INPUT INF'!$C737="I",'INPUT INF'!$D737=$E$2003),'INPUT INF'!$A737,"")</f>
        <v/>
      </c>
      <c r="F2738" s="100" t="str">
        <f>IF(AND('INPUT INF'!$C737="I",'INPUT INF'!$D737=$F$2003),'INPUT INF'!$A737,"")</f>
        <v/>
      </c>
      <c r="G2738" s="100" t="str">
        <f>IF(AND('INPUT INF'!$C737="I",'INPUT INF'!$D737=$G$2003),'INPUT INF'!$A737,"")</f>
        <v/>
      </c>
      <c r="H2738" s="100" t="str">
        <f>IF(AND('INPUT INF'!$C737="II",'INPUT INF'!$D737=$H$2003),'INPUT INF'!$A737,"")</f>
        <v/>
      </c>
      <c r="I2738" s="100" t="str">
        <f>IF(AND('INPUT INF'!$C737="II",'INPUT INF'!$D737=$I$2003),'INPUT INF'!$A737,"")</f>
        <v/>
      </c>
      <c r="J2738" s="100" t="str">
        <f>IF(AND('INPUT INF'!$C737="II",'INPUT INF'!$D737=$J$2003),'INPUT INF'!$A737,"")</f>
        <v/>
      </c>
      <c r="K2738" s="100" t="str">
        <f>IF(AND('INPUT INF'!$C737="II",'INPUT INF'!$D737=$K$2003),'INPUT INF'!$A737,"")</f>
        <v/>
      </c>
      <c r="L2738" s="100" t="str">
        <f>IF(AND('INPUT INF'!$C737="II",'INPUT INF'!$D737=$L$2003),'INPUT INF'!$A737,"")</f>
        <v/>
      </c>
      <c r="M2738" s="100" t="str">
        <f>IF(AND('INPUT INF'!$C737="II",'INPUT INF'!$D737=$M$2003),'INPUT INF'!$A737,"")</f>
        <v/>
      </c>
      <c r="N2738" s="100" t="str">
        <f t="shared" si="7534"/>
        <v/>
      </c>
      <c r="O2738" s="100" t="str">
        <f t="shared" si="7539"/>
        <v/>
      </c>
      <c r="P2738" s="100" t="str">
        <f t="shared" si="7539"/>
        <v/>
      </c>
      <c r="Q2738" s="100" t="str">
        <f t="shared" si="7539"/>
        <v/>
      </c>
      <c r="R2738" s="100" t="str">
        <f t="shared" si="7539"/>
        <v/>
      </c>
      <c r="S2738" s="100" t="str">
        <f t="shared" si="7539"/>
        <v/>
      </c>
      <c r="T2738" s="100" t="str">
        <f t="shared" si="7539"/>
        <v/>
      </c>
      <c r="U2738" s="100" t="str">
        <f t="shared" si="7539"/>
        <v/>
      </c>
      <c r="V2738" s="100" t="str">
        <f t="shared" si="7539"/>
        <v/>
      </c>
      <c r="W2738" s="100" t="str">
        <f t="shared" si="7539"/>
        <v/>
      </c>
      <c r="X2738" s="100" t="str">
        <f t="shared" si="7539"/>
        <v/>
      </c>
      <c r="Y2738" s="100" t="str">
        <f t="shared" si="7540"/>
        <v/>
      </c>
      <c r="Z2738" s="100" t="str">
        <f t="shared" si="7540"/>
        <v/>
      </c>
      <c r="AA2738" s="100" t="str">
        <f t="shared" si="7540"/>
        <v/>
      </c>
      <c r="AB2738" s="100" t="str">
        <f t="shared" si="7540"/>
        <v/>
      </c>
      <c r="AC2738" s="100" t="str">
        <f t="shared" si="7540"/>
        <v/>
      </c>
      <c r="AD2738" s="100" t="str">
        <f t="shared" si="7540"/>
        <v/>
      </c>
      <c r="AE2738" s="100" t="str">
        <f t="shared" si="7540"/>
        <v/>
      </c>
      <c r="AF2738" s="100" t="str">
        <f t="shared" si="7540"/>
        <v/>
      </c>
      <c r="AG2738" s="100" t="str">
        <f t="shared" si="7540"/>
        <v/>
      </c>
      <c r="AH2738" s="100" t="str">
        <f t="shared" si="7540"/>
        <v/>
      </c>
      <c r="AI2738" s="100" t="str">
        <f t="shared" si="7540"/>
        <v/>
      </c>
      <c r="AJ2738" s="100" t="str">
        <f t="shared" si="7540"/>
        <v/>
      </c>
      <c r="AK2738" s="100" t="str">
        <f>IFERROR(VALUE(INDEX('INPUT DATA'!$Z$5:$Z$605,MATCH(CAL!N2738,'INPUT DATA'!$A$5:$A$605,0))),"")</f>
        <v/>
      </c>
      <c r="AL2738" s="100" t="str">
        <f>IFERROR(VALUE(INDEX('INPUT DATA'!$AA$5:$AA$605,MATCH(CAL!N2738,'INPUT DATA'!$A$5:$A$605,0))),"")</f>
        <v/>
      </c>
      <c r="AM2738" s="100" t="str">
        <f t="shared" si="7528"/>
        <v/>
      </c>
      <c r="AN2738" s="100" t="str">
        <f t="shared" si="7529"/>
        <v/>
      </c>
    </row>
    <row r="2739" spans="2:40" ht="15" customHeight="1" x14ac:dyDescent="0.25">
      <c r="B2739" s="115" t="str">
        <f>IF(AND('INPUT INF'!$C738="I",'INPUT INF'!$D738=$B$2003),'INPUT INF'!$A738,"")</f>
        <v/>
      </c>
      <c r="C2739" s="115" t="str">
        <f>IF(AND('INPUT INF'!$C738="I",'INPUT INF'!$D738=$C$2003),'INPUT INF'!$A738,"")</f>
        <v/>
      </c>
      <c r="D2739" s="100" t="str">
        <f>IF(AND('INPUT INF'!$C738="I",'INPUT INF'!$D738=$D$2003),'INPUT INF'!$A738,"")</f>
        <v/>
      </c>
      <c r="E2739" s="100" t="str">
        <f>IF(AND('INPUT INF'!$C738="I",'INPUT INF'!$D738=$E$2003),'INPUT INF'!$A738,"")</f>
        <v/>
      </c>
      <c r="F2739" s="100" t="str">
        <f>IF(AND('INPUT INF'!$C738="I",'INPUT INF'!$D738=$F$2003),'INPUT INF'!$A738,"")</f>
        <v/>
      </c>
      <c r="G2739" s="100" t="str">
        <f>IF(AND('INPUT INF'!$C738="I",'INPUT INF'!$D738=$G$2003),'INPUT INF'!$A738,"")</f>
        <v/>
      </c>
      <c r="H2739" s="100" t="str">
        <f>IF(AND('INPUT INF'!$C738="II",'INPUT INF'!$D738=$H$2003),'INPUT INF'!$A738,"")</f>
        <v/>
      </c>
      <c r="I2739" s="100" t="str">
        <f>IF(AND('INPUT INF'!$C738="II",'INPUT INF'!$D738=$I$2003),'INPUT INF'!$A738,"")</f>
        <v/>
      </c>
      <c r="J2739" s="100" t="str">
        <f>IF(AND('INPUT INF'!$C738="II",'INPUT INF'!$D738=$J$2003),'INPUT INF'!$A738,"")</f>
        <v/>
      </c>
      <c r="K2739" s="100" t="str">
        <f>IF(AND('INPUT INF'!$C738="II",'INPUT INF'!$D738=$K$2003),'INPUT INF'!$A738,"")</f>
        <v/>
      </c>
      <c r="L2739" s="100" t="str">
        <f>IF(AND('INPUT INF'!$C738="II",'INPUT INF'!$D738=$L$2003),'INPUT INF'!$A738,"")</f>
        <v/>
      </c>
      <c r="M2739" s="100" t="str">
        <f>IF(AND('INPUT INF'!$C738="II",'INPUT INF'!$D738=$M$2003),'INPUT INF'!$A738,"")</f>
        <v/>
      </c>
      <c r="N2739" s="100" t="str">
        <f t="shared" si="7534"/>
        <v/>
      </c>
      <c r="O2739" s="100" t="str">
        <f t="shared" si="7539"/>
        <v/>
      </c>
      <c r="P2739" s="100" t="str">
        <f t="shared" si="7539"/>
        <v/>
      </c>
      <c r="Q2739" s="100" t="str">
        <f t="shared" si="7539"/>
        <v/>
      </c>
      <c r="R2739" s="100" t="str">
        <f t="shared" si="7539"/>
        <v/>
      </c>
      <c r="S2739" s="100" t="str">
        <f t="shared" si="7539"/>
        <v/>
      </c>
      <c r="T2739" s="100" t="str">
        <f t="shared" si="7539"/>
        <v/>
      </c>
      <c r="U2739" s="100" t="str">
        <f t="shared" si="7539"/>
        <v/>
      </c>
      <c r="V2739" s="100" t="str">
        <f t="shared" si="7539"/>
        <v/>
      </c>
      <c r="W2739" s="100" t="str">
        <f t="shared" si="7539"/>
        <v/>
      </c>
      <c r="X2739" s="100" t="str">
        <f t="shared" si="7539"/>
        <v/>
      </c>
      <c r="Y2739" s="100" t="str">
        <f t="shared" si="7540"/>
        <v/>
      </c>
      <c r="Z2739" s="100" t="str">
        <f t="shared" si="7540"/>
        <v/>
      </c>
      <c r="AA2739" s="100" t="str">
        <f t="shared" si="7540"/>
        <v/>
      </c>
      <c r="AB2739" s="100" t="str">
        <f t="shared" si="7540"/>
        <v/>
      </c>
      <c r="AC2739" s="100" t="str">
        <f t="shared" si="7540"/>
        <v/>
      </c>
      <c r="AD2739" s="100" t="str">
        <f t="shared" si="7540"/>
        <v/>
      </c>
      <c r="AE2739" s="100" t="str">
        <f t="shared" si="7540"/>
        <v/>
      </c>
      <c r="AF2739" s="100" t="str">
        <f t="shared" si="7540"/>
        <v/>
      </c>
      <c r="AG2739" s="100" t="str">
        <f t="shared" si="7540"/>
        <v/>
      </c>
      <c r="AH2739" s="100" t="str">
        <f t="shared" si="7540"/>
        <v/>
      </c>
      <c r="AI2739" s="100" t="str">
        <f t="shared" si="7540"/>
        <v/>
      </c>
      <c r="AJ2739" s="100" t="str">
        <f t="shared" si="7540"/>
        <v/>
      </c>
      <c r="AK2739" s="100" t="str">
        <f>IFERROR(VALUE(INDEX('INPUT DATA'!$Z$5:$Z$605,MATCH(CAL!N2739,'INPUT DATA'!$A$5:$A$605,0))),"")</f>
        <v/>
      </c>
      <c r="AL2739" s="100" t="str">
        <f>IFERROR(VALUE(INDEX('INPUT DATA'!$AA$5:$AA$605,MATCH(CAL!N2739,'INPUT DATA'!$A$5:$A$605,0))),"")</f>
        <v/>
      </c>
      <c r="AM2739" s="100" t="str">
        <f t="shared" si="7528"/>
        <v/>
      </c>
      <c r="AN2739" s="100" t="str">
        <f t="shared" si="7529"/>
        <v/>
      </c>
    </row>
    <row r="2740" spans="2:40" ht="15" customHeight="1" x14ac:dyDescent="0.25">
      <c r="B2740" s="115" t="str">
        <f>IF(AND('INPUT INF'!$C739="I",'INPUT INF'!$D739=$B$2003),'INPUT INF'!$A739,"")</f>
        <v/>
      </c>
      <c r="C2740" s="115" t="str">
        <f>IF(AND('INPUT INF'!$C739="I",'INPUT INF'!$D739=$C$2003),'INPUT INF'!$A739,"")</f>
        <v/>
      </c>
      <c r="D2740" s="100" t="str">
        <f>IF(AND('INPUT INF'!$C739="I",'INPUT INF'!$D739=$D$2003),'INPUT INF'!$A739,"")</f>
        <v/>
      </c>
      <c r="E2740" s="100" t="str">
        <f>IF(AND('INPUT INF'!$C739="I",'INPUT INF'!$D739=$E$2003),'INPUT INF'!$A739,"")</f>
        <v/>
      </c>
      <c r="F2740" s="100" t="str">
        <f>IF(AND('INPUT INF'!$C739="I",'INPUT INF'!$D739=$F$2003),'INPUT INF'!$A739,"")</f>
        <v/>
      </c>
      <c r="G2740" s="100" t="str">
        <f>IF(AND('INPUT INF'!$C739="I",'INPUT INF'!$D739=$G$2003),'INPUT INF'!$A739,"")</f>
        <v/>
      </c>
      <c r="H2740" s="100" t="str">
        <f>IF(AND('INPUT INF'!$C739="II",'INPUT INF'!$D739=$H$2003),'INPUT INF'!$A739,"")</f>
        <v/>
      </c>
      <c r="I2740" s="100" t="str">
        <f>IF(AND('INPUT INF'!$C739="II",'INPUT INF'!$D739=$I$2003),'INPUT INF'!$A739,"")</f>
        <v/>
      </c>
      <c r="J2740" s="100" t="str">
        <f>IF(AND('INPUT INF'!$C739="II",'INPUT INF'!$D739=$J$2003),'INPUT INF'!$A739,"")</f>
        <v/>
      </c>
      <c r="K2740" s="100" t="str">
        <f>IF(AND('INPUT INF'!$C739="II",'INPUT INF'!$D739=$K$2003),'INPUT INF'!$A739,"")</f>
        <v/>
      </c>
      <c r="L2740" s="100" t="str">
        <f>IF(AND('INPUT INF'!$C739="II",'INPUT INF'!$D739=$L$2003),'INPUT INF'!$A739,"")</f>
        <v/>
      </c>
      <c r="M2740" s="100" t="str">
        <f>IF(AND('INPUT INF'!$C739="II",'INPUT INF'!$D739=$M$2003),'INPUT INF'!$A739,"")</f>
        <v/>
      </c>
      <c r="N2740" s="100" t="str">
        <f t="shared" si="7534"/>
        <v/>
      </c>
      <c r="O2740" s="100" t="str">
        <f t="shared" si="7539"/>
        <v/>
      </c>
      <c r="P2740" s="100" t="str">
        <f t="shared" si="7539"/>
        <v/>
      </c>
      <c r="Q2740" s="100" t="str">
        <f t="shared" si="7539"/>
        <v/>
      </c>
      <c r="R2740" s="100" t="str">
        <f t="shared" si="7539"/>
        <v/>
      </c>
      <c r="S2740" s="100" t="str">
        <f t="shared" si="7539"/>
        <v/>
      </c>
      <c r="T2740" s="100" t="str">
        <f t="shared" si="7539"/>
        <v/>
      </c>
      <c r="U2740" s="100" t="str">
        <f t="shared" si="7539"/>
        <v/>
      </c>
      <c r="V2740" s="100" t="str">
        <f t="shared" si="7539"/>
        <v/>
      </c>
      <c r="W2740" s="100" t="str">
        <f t="shared" si="7539"/>
        <v/>
      </c>
      <c r="X2740" s="100" t="str">
        <f t="shared" si="7539"/>
        <v/>
      </c>
      <c r="Y2740" s="100" t="str">
        <f t="shared" si="7540"/>
        <v/>
      </c>
      <c r="Z2740" s="100" t="str">
        <f t="shared" si="7540"/>
        <v/>
      </c>
      <c r="AA2740" s="100" t="str">
        <f t="shared" si="7540"/>
        <v/>
      </c>
      <c r="AB2740" s="100" t="str">
        <f t="shared" si="7540"/>
        <v/>
      </c>
      <c r="AC2740" s="100" t="str">
        <f t="shared" si="7540"/>
        <v/>
      </c>
      <c r="AD2740" s="100" t="str">
        <f t="shared" si="7540"/>
        <v/>
      </c>
      <c r="AE2740" s="100" t="str">
        <f t="shared" si="7540"/>
        <v/>
      </c>
      <c r="AF2740" s="100" t="str">
        <f t="shared" si="7540"/>
        <v/>
      </c>
      <c r="AG2740" s="100" t="str">
        <f t="shared" si="7540"/>
        <v/>
      </c>
      <c r="AH2740" s="100" t="str">
        <f t="shared" si="7540"/>
        <v/>
      </c>
      <c r="AI2740" s="100" t="str">
        <f t="shared" si="7540"/>
        <v/>
      </c>
      <c r="AJ2740" s="100" t="str">
        <f t="shared" si="7540"/>
        <v/>
      </c>
      <c r="AK2740" s="100" t="str">
        <f>IFERROR(VALUE(INDEX('INPUT DATA'!$Z$5:$Z$605,MATCH(CAL!N2740,'INPUT DATA'!$A$5:$A$605,0))),"")</f>
        <v/>
      </c>
      <c r="AL2740" s="100" t="str">
        <f>IFERROR(VALUE(INDEX('INPUT DATA'!$AA$5:$AA$605,MATCH(CAL!N2740,'INPUT DATA'!$A$5:$A$605,0))),"")</f>
        <v/>
      </c>
      <c r="AM2740" s="100" t="str">
        <f t="shared" si="7528"/>
        <v/>
      </c>
      <c r="AN2740" s="100" t="str">
        <f t="shared" si="7529"/>
        <v/>
      </c>
    </row>
    <row r="2741" spans="2:40" ht="15" customHeight="1" x14ac:dyDescent="0.25">
      <c r="B2741" s="115" t="str">
        <f>IF(AND('INPUT INF'!$C740="I",'INPUT INF'!$D740=$B$2003),'INPUT INF'!$A740,"")</f>
        <v/>
      </c>
      <c r="C2741" s="115" t="str">
        <f>IF(AND('INPUT INF'!$C740="I",'INPUT INF'!$D740=$C$2003),'INPUT INF'!$A740,"")</f>
        <v/>
      </c>
      <c r="D2741" s="100" t="str">
        <f>IF(AND('INPUT INF'!$C740="I",'INPUT INF'!$D740=$D$2003),'INPUT INF'!$A740,"")</f>
        <v/>
      </c>
      <c r="E2741" s="100" t="str">
        <f>IF(AND('INPUT INF'!$C740="I",'INPUT INF'!$D740=$E$2003),'INPUT INF'!$A740,"")</f>
        <v/>
      </c>
      <c r="F2741" s="100" t="str">
        <f>IF(AND('INPUT INF'!$C740="I",'INPUT INF'!$D740=$F$2003),'INPUT INF'!$A740,"")</f>
        <v/>
      </c>
      <c r="G2741" s="100" t="str">
        <f>IF(AND('INPUT INF'!$C740="I",'INPUT INF'!$D740=$G$2003),'INPUT INF'!$A740,"")</f>
        <v/>
      </c>
      <c r="H2741" s="100" t="str">
        <f>IF(AND('INPUT INF'!$C740="II",'INPUT INF'!$D740=$H$2003),'INPUT INF'!$A740,"")</f>
        <v/>
      </c>
      <c r="I2741" s="100" t="str">
        <f>IF(AND('INPUT INF'!$C740="II",'INPUT INF'!$D740=$I$2003),'INPUT INF'!$A740,"")</f>
        <v/>
      </c>
      <c r="J2741" s="100" t="str">
        <f>IF(AND('INPUT INF'!$C740="II",'INPUT INF'!$D740=$J$2003),'INPUT INF'!$A740,"")</f>
        <v/>
      </c>
      <c r="K2741" s="100" t="str">
        <f>IF(AND('INPUT INF'!$C740="II",'INPUT INF'!$D740=$K$2003),'INPUT INF'!$A740,"")</f>
        <v/>
      </c>
      <c r="L2741" s="100" t="str">
        <f>IF(AND('INPUT INF'!$C740="II",'INPUT INF'!$D740=$L$2003),'INPUT INF'!$A740,"")</f>
        <v/>
      </c>
      <c r="M2741" s="100" t="str">
        <f>IF(AND('INPUT INF'!$C740="II",'INPUT INF'!$D740=$M$2003),'INPUT INF'!$A740,"")</f>
        <v/>
      </c>
      <c r="N2741" s="100" t="str">
        <f t="shared" si="7534"/>
        <v/>
      </c>
      <c r="O2741" s="100" t="str">
        <f t="shared" si="7539"/>
        <v/>
      </c>
      <c r="P2741" s="100" t="str">
        <f t="shared" si="7539"/>
        <v/>
      </c>
      <c r="Q2741" s="100" t="str">
        <f t="shared" si="7539"/>
        <v/>
      </c>
      <c r="R2741" s="100" t="str">
        <f t="shared" si="7539"/>
        <v/>
      </c>
      <c r="S2741" s="100" t="str">
        <f t="shared" si="7539"/>
        <v/>
      </c>
      <c r="T2741" s="100" t="str">
        <f t="shared" si="7539"/>
        <v/>
      </c>
      <c r="U2741" s="100" t="str">
        <f t="shared" si="7539"/>
        <v/>
      </c>
      <c r="V2741" s="100" t="str">
        <f t="shared" si="7539"/>
        <v/>
      </c>
      <c r="W2741" s="100" t="str">
        <f t="shared" si="7539"/>
        <v/>
      </c>
      <c r="X2741" s="100" t="str">
        <f t="shared" si="7539"/>
        <v/>
      </c>
      <c r="Y2741" s="100" t="str">
        <f t="shared" si="7540"/>
        <v/>
      </c>
      <c r="Z2741" s="100" t="str">
        <f t="shared" si="7540"/>
        <v/>
      </c>
      <c r="AA2741" s="100" t="str">
        <f t="shared" si="7540"/>
        <v/>
      </c>
      <c r="AB2741" s="100" t="str">
        <f t="shared" si="7540"/>
        <v/>
      </c>
      <c r="AC2741" s="100" t="str">
        <f t="shared" si="7540"/>
        <v/>
      </c>
      <c r="AD2741" s="100" t="str">
        <f t="shared" si="7540"/>
        <v/>
      </c>
      <c r="AE2741" s="100" t="str">
        <f t="shared" si="7540"/>
        <v/>
      </c>
      <c r="AF2741" s="100" t="str">
        <f t="shared" si="7540"/>
        <v/>
      </c>
      <c r="AG2741" s="100" t="str">
        <f t="shared" si="7540"/>
        <v/>
      </c>
      <c r="AH2741" s="100" t="str">
        <f t="shared" si="7540"/>
        <v/>
      </c>
      <c r="AI2741" s="100" t="str">
        <f t="shared" si="7540"/>
        <v/>
      </c>
      <c r="AJ2741" s="100" t="str">
        <f t="shared" si="7540"/>
        <v/>
      </c>
      <c r="AK2741" s="100" t="str">
        <f>IFERROR(VALUE(INDEX('INPUT DATA'!$Z$5:$Z$605,MATCH(CAL!N2741,'INPUT DATA'!$A$5:$A$605,0))),"")</f>
        <v/>
      </c>
      <c r="AL2741" s="100" t="str">
        <f>IFERROR(VALUE(INDEX('INPUT DATA'!$AA$5:$AA$605,MATCH(CAL!N2741,'INPUT DATA'!$A$5:$A$605,0))),"")</f>
        <v/>
      </c>
      <c r="AM2741" s="100" t="str">
        <f t="shared" si="7528"/>
        <v/>
      </c>
      <c r="AN2741" s="100" t="str">
        <f t="shared" si="7529"/>
        <v/>
      </c>
    </row>
    <row r="2742" spans="2:40" ht="15" customHeight="1" x14ac:dyDescent="0.25">
      <c r="B2742" s="115" t="str">
        <f>IF(AND('INPUT INF'!$C741="I",'INPUT INF'!$D741=$B$2003),'INPUT INF'!$A741,"")</f>
        <v/>
      </c>
      <c r="C2742" s="115" t="str">
        <f>IF(AND('INPUT INF'!$C741="I",'INPUT INF'!$D741=$C$2003),'INPUT INF'!$A741,"")</f>
        <v/>
      </c>
      <c r="D2742" s="100" t="str">
        <f>IF(AND('INPUT INF'!$C741="I",'INPUT INF'!$D741=$D$2003),'INPUT INF'!$A741,"")</f>
        <v/>
      </c>
      <c r="E2742" s="100" t="str">
        <f>IF(AND('INPUT INF'!$C741="I",'INPUT INF'!$D741=$E$2003),'INPUT INF'!$A741,"")</f>
        <v/>
      </c>
      <c r="F2742" s="100" t="str">
        <f>IF(AND('INPUT INF'!$C741="I",'INPUT INF'!$D741=$F$2003),'INPUT INF'!$A741,"")</f>
        <v/>
      </c>
      <c r="G2742" s="100" t="str">
        <f>IF(AND('INPUT INF'!$C741="I",'INPUT INF'!$D741=$G$2003),'INPUT INF'!$A741,"")</f>
        <v/>
      </c>
      <c r="H2742" s="100" t="str">
        <f>IF(AND('INPUT INF'!$C741="II",'INPUT INF'!$D741=$H$2003),'INPUT INF'!$A741,"")</f>
        <v/>
      </c>
      <c r="I2742" s="100" t="str">
        <f>IF(AND('INPUT INF'!$C741="II",'INPUT INF'!$D741=$I$2003),'INPUT INF'!$A741,"")</f>
        <v/>
      </c>
      <c r="J2742" s="100" t="str">
        <f>IF(AND('INPUT INF'!$C741="II",'INPUT INF'!$D741=$J$2003),'INPUT INF'!$A741,"")</f>
        <v/>
      </c>
      <c r="K2742" s="100" t="str">
        <f>IF(AND('INPUT INF'!$C741="II",'INPUT INF'!$D741=$K$2003),'INPUT INF'!$A741,"")</f>
        <v/>
      </c>
      <c r="L2742" s="100" t="str">
        <f>IF(AND('INPUT INF'!$C741="II",'INPUT INF'!$D741=$L$2003),'INPUT INF'!$A741,"")</f>
        <v/>
      </c>
      <c r="M2742" s="100" t="str">
        <f>IF(AND('INPUT INF'!$C741="II",'INPUT INF'!$D741=$M$2003),'INPUT INF'!$A741,"")</f>
        <v/>
      </c>
      <c r="N2742" s="100" t="str">
        <f t="shared" si="7534"/>
        <v/>
      </c>
      <c r="O2742" s="100" t="str">
        <f t="shared" si="7539"/>
        <v/>
      </c>
      <c r="P2742" s="100" t="str">
        <f t="shared" si="7539"/>
        <v/>
      </c>
      <c r="Q2742" s="100" t="str">
        <f t="shared" si="7539"/>
        <v/>
      </c>
      <c r="R2742" s="100" t="str">
        <f t="shared" si="7539"/>
        <v/>
      </c>
      <c r="S2742" s="100" t="str">
        <f t="shared" si="7539"/>
        <v/>
      </c>
      <c r="T2742" s="100" t="str">
        <f t="shared" si="7539"/>
        <v/>
      </c>
      <c r="U2742" s="100" t="str">
        <f t="shared" si="7539"/>
        <v/>
      </c>
      <c r="V2742" s="100" t="str">
        <f t="shared" si="7539"/>
        <v/>
      </c>
      <c r="W2742" s="100" t="str">
        <f t="shared" si="7539"/>
        <v/>
      </c>
      <c r="X2742" s="100" t="str">
        <f t="shared" si="7539"/>
        <v/>
      </c>
      <c r="Y2742" s="100" t="str">
        <f t="shared" si="7540"/>
        <v/>
      </c>
      <c r="Z2742" s="100" t="str">
        <f t="shared" si="7540"/>
        <v/>
      </c>
      <c r="AA2742" s="100" t="str">
        <f t="shared" si="7540"/>
        <v/>
      </c>
      <c r="AB2742" s="100" t="str">
        <f t="shared" si="7540"/>
        <v/>
      </c>
      <c r="AC2742" s="100" t="str">
        <f t="shared" si="7540"/>
        <v/>
      </c>
      <c r="AD2742" s="100" t="str">
        <f t="shared" si="7540"/>
        <v/>
      </c>
      <c r="AE2742" s="100" t="str">
        <f t="shared" si="7540"/>
        <v/>
      </c>
      <c r="AF2742" s="100" t="str">
        <f t="shared" si="7540"/>
        <v/>
      </c>
      <c r="AG2742" s="100" t="str">
        <f t="shared" si="7540"/>
        <v/>
      </c>
      <c r="AH2742" s="100" t="str">
        <f t="shared" si="7540"/>
        <v/>
      </c>
      <c r="AI2742" s="100" t="str">
        <f t="shared" si="7540"/>
        <v/>
      </c>
      <c r="AJ2742" s="100" t="str">
        <f t="shared" si="7540"/>
        <v/>
      </c>
      <c r="AK2742" s="100" t="str">
        <f>IFERROR(VALUE(INDEX('INPUT DATA'!$Z$5:$Z$605,MATCH(CAL!N2742,'INPUT DATA'!$A$5:$A$605,0))),"")</f>
        <v/>
      </c>
      <c r="AL2742" s="100" t="str">
        <f>IFERROR(VALUE(INDEX('INPUT DATA'!$AA$5:$AA$605,MATCH(CAL!N2742,'INPUT DATA'!$A$5:$A$605,0))),"")</f>
        <v/>
      </c>
      <c r="AM2742" s="100" t="str">
        <f t="shared" si="7528"/>
        <v/>
      </c>
      <c r="AN2742" s="100" t="str">
        <f t="shared" si="7529"/>
        <v/>
      </c>
    </row>
    <row r="2743" spans="2:40" ht="15" customHeight="1" x14ac:dyDescent="0.25">
      <c r="B2743" s="115" t="str">
        <f>IF(AND('INPUT INF'!$C742="I",'INPUT INF'!$D742=$B$2003),'INPUT INF'!$A742,"")</f>
        <v/>
      </c>
      <c r="C2743" s="115" t="str">
        <f>IF(AND('INPUT INF'!$C742="I",'INPUT INF'!$D742=$C$2003),'INPUT INF'!$A742,"")</f>
        <v/>
      </c>
      <c r="D2743" s="100" t="str">
        <f>IF(AND('INPUT INF'!$C742="I",'INPUT INF'!$D742=$D$2003),'INPUT INF'!$A742,"")</f>
        <v/>
      </c>
      <c r="E2743" s="100" t="str">
        <f>IF(AND('INPUT INF'!$C742="I",'INPUT INF'!$D742=$E$2003),'INPUT INF'!$A742,"")</f>
        <v/>
      </c>
      <c r="F2743" s="100" t="str">
        <f>IF(AND('INPUT INF'!$C742="I",'INPUT INF'!$D742=$F$2003),'INPUT INF'!$A742,"")</f>
        <v/>
      </c>
      <c r="G2743" s="100" t="str">
        <f>IF(AND('INPUT INF'!$C742="I",'INPUT INF'!$D742=$G$2003),'INPUT INF'!$A742,"")</f>
        <v/>
      </c>
      <c r="H2743" s="100" t="str">
        <f>IF(AND('INPUT INF'!$C742="II",'INPUT INF'!$D742=$H$2003),'INPUT INF'!$A742,"")</f>
        <v/>
      </c>
      <c r="I2743" s="100" t="str">
        <f>IF(AND('INPUT INF'!$C742="II",'INPUT INF'!$D742=$I$2003),'INPUT INF'!$A742,"")</f>
        <v/>
      </c>
      <c r="J2743" s="100" t="str">
        <f>IF(AND('INPUT INF'!$C742="II",'INPUT INF'!$D742=$J$2003),'INPUT INF'!$A742,"")</f>
        <v/>
      </c>
      <c r="K2743" s="100" t="str">
        <f>IF(AND('INPUT INF'!$C742="II",'INPUT INF'!$D742=$K$2003),'INPUT INF'!$A742,"")</f>
        <v/>
      </c>
      <c r="L2743" s="100" t="str">
        <f>IF(AND('INPUT INF'!$C742="II",'INPUT INF'!$D742=$L$2003),'INPUT INF'!$A742,"")</f>
        <v/>
      </c>
      <c r="M2743" s="100" t="str">
        <f>IF(AND('INPUT INF'!$C742="II",'INPUT INF'!$D742=$M$2003),'INPUT INF'!$A742,"")</f>
        <v/>
      </c>
      <c r="N2743" s="100" t="str">
        <f t="shared" si="7534"/>
        <v/>
      </c>
      <c r="O2743" s="100" t="str">
        <f t="shared" si="7539"/>
        <v/>
      </c>
      <c r="P2743" s="100" t="str">
        <f t="shared" si="7539"/>
        <v/>
      </c>
      <c r="Q2743" s="100" t="str">
        <f t="shared" si="7539"/>
        <v/>
      </c>
      <c r="R2743" s="100" t="str">
        <f t="shared" si="7539"/>
        <v/>
      </c>
      <c r="S2743" s="100" t="str">
        <f t="shared" si="7539"/>
        <v/>
      </c>
      <c r="T2743" s="100" t="str">
        <f t="shared" si="7539"/>
        <v/>
      </c>
      <c r="U2743" s="100" t="str">
        <f t="shared" si="7539"/>
        <v/>
      </c>
      <c r="V2743" s="100" t="str">
        <f t="shared" si="7539"/>
        <v/>
      </c>
      <c r="W2743" s="100" t="str">
        <f t="shared" si="7539"/>
        <v/>
      </c>
      <c r="X2743" s="100" t="str">
        <f t="shared" si="7539"/>
        <v/>
      </c>
      <c r="Y2743" s="100" t="str">
        <f t="shared" si="7540"/>
        <v/>
      </c>
      <c r="Z2743" s="100" t="str">
        <f t="shared" si="7540"/>
        <v/>
      </c>
      <c r="AA2743" s="100" t="str">
        <f t="shared" si="7540"/>
        <v/>
      </c>
      <c r="AB2743" s="100" t="str">
        <f t="shared" si="7540"/>
        <v/>
      </c>
      <c r="AC2743" s="100" t="str">
        <f t="shared" si="7540"/>
        <v/>
      </c>
      <c r="AD2743" s="100" t="str">
        <f t="shared" si="7540"/>
        <v/>
      </c>
      <c r="AE2743" s="100" t="str">
        <f t="shared" si="7540"/>
        <v/>
      </c>
      <c r="AF2743" s="100" t="str">
        <f t="shared" si="7540"/>
        <v/>
      </c>
      <c r="AG2743" s="100" t="str">
        <f t="shared" si="7540"/>
        <v/>
      </c>
      <c r="AH2743" s="100" t="str">
        <f t="shared" si="7540"/>
        <v/>
      </c>
      <c r="AI2743" s="100" t="str">
        <f t="shared" si="7540"/>
        <v/>
      </c>
      <c r="AJ2743" s="100" t="str">
        <f t="shared" si="7540"/>
        <v/>
      </c>
      <c r="AK2743" s="100" t="str">
        <f>IFERROR(VALUE(INDEX('INPUT DATA'!$Z$5:$Z$605,MATCH(CAL!N2743,'INPUT DATA'!$A$5:$A$605,0))),"")</f>
        <v/>
      </c>
      <c r="AL2743" s="100" t="str">
        <f>IFERROR(VALUE(INDEX('INPUT DATA'!$AA$5:$AA$605,MATCH(CAL!N2743,'INPUT DATA'!$A$5:$A$605,0))),"")</f>
        <v/>
      </c>
      <c r="AM2743" s="100" t="str">
        <f t="shared" si="7528"/>
        <v/>
      </c>
      <c r="AN2743" s="100" t="str">
        <f t="shared" si="7529"/>
        <v/>
      </c>
    </row>
    <row r="2744" spans="2:40" ht="15" customHeight="1" x14ac:dyDescent="0.25">
      <c r="B2744" s="115" t="str">
        <f>IF(AND('INPUT INF'!$C743="I",'INPUT INF'!$D743=$B$2003),'INPUT INF'!$A743,"")</f>
        <v/>
      </c>
      <c r="C2744" s="115" t="str">
        <f>IF(AND('INPUT INF'!$C743="I",'INPUT INF'!$D743=$C$2003),'INPUT INF'!$A743,"")</f>
        <v/>
      </c>
      <c r="D2744" s="100" t="str">
        <f>IF(AND('INPUT INF'!$C743="I",'INPUT INF'!$D743=$D$2003),'INPUT INF'!$A743,"")</f>
        <v/>
      </c>
      <c r="E2744" s="100" t="str">
        <f>IF(AND('INPUT INF'!$C743="I",'INPUT INF'!$D743=$E$2003),'INPUT INF'!$A743,"")</f>
        <v/>
      </c>
      <c r="F2744" s="100" t="str">
        <f>IF(AND('INPUT INF'!$C743="I",'INPUT INF'!$D743=$F$2003),'INPUT INF'!$A743,"")</f>
        <v/>
      </c>
      <c r="G2744" s="100" t="str">
        <f>IF(AND('INPUT INF'!$C743="I",'INPUT INF'!$D743=$G$2003),'INPUT INF'!$A743,"")</f>
        <v/>
      </c>
      <c r="H2744" s="100" t="str">
        <f>IF(AND('INPUT INF'!$C743="II",'INPUT INF'!$D743=$H$2003),'INPUT INF'!$A743,"")</f>
        <v/>
      </c>
      <c r="I2744" s="100" t="str">
        <f>IF(AND('INPUT INF'!$C743="II",'INPUT INF'!$D743=$I$2003),'INPUT INF'!$A743,"")</f>
        <v/>
      </c>
      <c r="J2744" s="100" t="str">
        <f>IF(AND('INPUT INF'!$C743="II",'INPUT INF'!$D743=$J$2003),'INPUT INF'!$A743,"")</f>
        <v/>
      </c>
      <c r="K2744" s="100" t="str">
        <f>IF(AND('INPUT INF'!$C743="II",'INPUT INF'!$D743=$K$2003),'INPUT INF'!$A743,"")</f>
        <v/>
      </c>
      <c r="L2744" s="100" t="str">
        <f>IF(AND('INPUT INF'!$C743="II",'INPUT INF'!$D743=$L$2003),'INPUT INF'!$A743,"")</f>
        <v/>
      </c>
      <c r="M2744" s="100" t="str">
        <f>IF(AND('INPUT INF'!$C743="II",'INPUT INF'!$D743=$M$2003),'INPUT INF'!$A743,"")</f>
        <v/>
      </c>
      <c r="N2744" s="100" t="str">
        <f t="shared" si="7534"/>
        <v/>
      </c>
      <c r="O2744" s="100" t="str">
        <f t="shared" ref="O2744:X2753" si="7541">VLOOKUP($N2744,$B$1003:$AA$1901,O$2003,FALSE)</f>
        <v/>
      </c>
      <c r="P2744" s="100" t="str">
        <f t="shared" si="7541"/>
        <v/>
      </c>
      <c r="Q2744" s="100" t="str">
        <f t="shared" si="7541"/>
        <v/>
      </c>
      <c r="R2744" s="100" t="str">
        <f t="shared" si="7541"/>
        <v/>
      </c>
      <c r="S2744" s="100" t="str">
        <f t="shared" si="7541"/>
        <v/>
      </c>
      <c r="T2744" s="100" t="str">
        <f t="shared" si="7541"/>
        <v/>
      </c>
      <c r="U2744" s="100" t="str">
        <f t="shared" si="7541"/>
        <v/>
      </c>
      <c r="V2744" s="100" t="str">
        <f t="shared" si="7541"/>
        <v/>
      </c>
      <c r="W2744" s="100" t="str">
        <f t="shared" si="7541"/>
        <v/>
      </c>
      <c r="X2744" s="100" t="str">
        <f t="shared" si="7541"/>
        <v/>
      </c>
      <c r="Y2744" s="100" t="str">
        <f t="shared" ref="Y2744:AJ2753" si="7542">VLOOKUP($N2744,$B$1003:$AA$1901,Y$2003,FALSE)</f>
        <v/>
      </c>
      <c r="Z2744" s="100" t="str">
        <f t="shared" si="7542"/>
        <v/>
      </c>
      <c r="AA2744" s="100" t="str">
        <f t="shared" si="7542"/>
        <v/>
      </c>
      <c r="AB2744" s="100" t="str">
        <f t="shared" si="7542"/>
        <v/>
      </c>
      <c r="AC2744" s="100" t="str">
        <f t="shared" si="7542"/>
        <v/>
      </c>
      <c r="AD2744" s="100" t="str">
        <f t="shared" si="7542"/>
        <v/>
      </c>
      <c r="AE2744" s="100" t="str">
        <f t="shared" si="7542"/>
        <v/>
      </c>
      <c r="AF2744" s="100" t="str">
        <f t="shared" si="7542"/>
        <v/>
      </c>
      <c r="AG2744" s="100" t="str">
        <f t="shared" si="7542"/>
        <v/>
      </c>
      <c r="AH2744" s="100" t="str">
        <f t="shared" si="7542"/>
        <v/>
      </c>
      <c r="AI2744" s="100" t="str">
        <f t="shared" si="7542"/>
        <v/>
      </c>
      <c r="AJ2744" s="100" t="str">
        <f t="shared" si="7542"/>
        <v/>
      </c>
      <c r="AK2744" s="100" t="str">
        <f>IFERROR(VALUE(INDEX('INPUT DATA'!$Z$5:$Z$605,MATCH(CAL!N2744,'INPUT DATA'!$A$5:$A$605,0))),"")</f>
        <v/>
      </c>
      <c r="AL2744" s="100" t="str">
        <f>IFERROR(VALUE(INDEX('INPUT DATA'!$AA$5:$AA$605,MATCH(CAL!N2744,'INPUT DATA'!$A$5:$A$605,0))),"")</f>
        <v/>
      </c>
      <c r="AM2744" s="100" t="str">
        <f t="shared" si="7528"/>
        <v/>
      </c>
      <c r="AN2744" s="100" t="str">
        <f t="shared" si="7529"/>
        <v/>
      </c>
    </row>
    <row r="2745" spans="2:40" ht="15" customHeight="1" x14ac:dyDescent="0.25">
      <c r="B2745" s="115" t="str">
        <f>IF(AND('INPUT INF'!$C744="I",'INPUT INF'!$D744=$B$2003),'INPUT INF'!$A744,"")</f>
        <v/>
      </c>
      <c r="C2745" s="115" t="str">
        <f>IF(AND('INPUT INF'!$C744="I",'INPUT INF'!$D744=$C$2003),'INPUT INF'!$A744,"")</f>
        <v/>
      </c>
      <c r="D2745" s="100" t="str">
        <f>IF(AND('INPUT INF'!$C744="I",'INPUT INF'!$D744=$D$2003),'INPUT INF'!$A744,"")</f>
        <v/>
      </c>
      <c r="E2745" s="100" t="str">
        <f>IF(AND('INPUT INF'!$C744="I",'INPUT INF'!$D744=$E$2003),'INPUT INF'!$A744,"")</f>
        <v/>
      </c>
      <c r="F2745" s="100" t="str">
        <f>IF(AND('INPUT INF'!$C744="I",'INPUT INF'!$D744=$F$2003),'INPUT INF'!$A744,"")</f>
        <v/>
      </c>
      <c r="G2745" s="100" t="str">
        <f>IF(AND('INPUT INF'!$C744="I",'INPUT INF'!$D744=$G$2003),'INPUT INF'!$A744,"")</f>
        <v/>
      </c>
      <c r="H2745" s="100" t="str">
        <f>IF(AND('INPUT INF'!$C744="II",'INPUT INF'!$D744=$H$2003),'INPUT INF'!$A744,"")</f>
        <v/>
      </c>
      <c r="I2745" s="100" t="str">
        <f>IF(AND('INPUT INF'!$C744="II",'INPUT INF'!$D744=$I$2003),'INPUT INF'!$A744,"")</f>
        <v/>
      </c>
      <c r="J2745" s="100" t="str">
        <f>IF(AND('INPUT INF'!$C744="II",'INPUT INF'!$D744=$J$2003),'INPUT INF'!$A744,"")</f>
        <v/>
      </c>
      <c r="K2745" s="100" t="str">
        <f>IF(AND('INPUT INF'!$C744="II",'INPUT INF'!$D744=$K$2003),'INPUT INF'!$A744,"")</f>
        <v/>
      </c>
      <c r="L2745" s="100" t="str">
        <f>IF(AND('INPUT INF'!$C744="II",'INPUT INF'!$D744=$L$2003),'INPUT INF'!$A744,"")</f>
        <v/>
      </c>
      <c r="M2745" s="100" t="str">
        <f>IF(AND('INPUT INF'!$C744="II",'INPUT INF'!$D744=$M$2003),'INPUT INF'!$A744,"")</f>
        <v/>
      </c>
      <c r="N2745" s="100" t="str">
        <f t="shared" si="7534"/>
        <v/>
      </c>
      <c r="O2745" s="100" t="str">
        <f t="shared" si="7541"/>
        <v/>
      </c>
      <c r="P2745" s="100" t="str">
        <f t="shared" si="7541"/>
        <v/>
      </c>
      <c r="Q2745" s="100" t="str">
        <f t="shared" si="7541"/>
        <v/>
      </c>
      <c r="R2745" s="100" t="str">
        <f t="shared" si="7541"/>
        <v/>
      </c>
      <c r="S2745" s="100" t="str">
        <f t="shared" si="7541"/>
        <v/>
      </c>
      <c r="T2745" s="100" t="str">
        <f t="shared" si="7541"/>
        <v/>
      </c>
      <c r="U2745" s="100" t="str">
        <f t="shared" si="7541"/>
        <v/>
      </c>
      <c r="V2745" s="100" t="str">
        <f t="shared" si="7541"/>
        <v/>
      </c>
      <c r="W2745" s="100" t="str">
        <f t="shared" si="7541"/>
        <v/>
      </c>
      <c r="X2745" s="100" t="str">
        <f t="shared" si="7541"/>
        <v/>
      </c>
      <c r="Y2745" s="100" t="str">
        <f t="shared" si="7542"/>
        <v/>
      </c>
      <c r="Z2745" s="100" t="str">
        <f t="shared" si="7542"/>
        <v/>
      </c>
      <c r="AA2745" s="100" t="str">
        <f t="shared" si="7542"/>
        <v/>
      </c>
      <c r="AB2745" s="100" t="str">
        <f t="shared" si="7542"/>
        <v/>
      </c>
      <c r="AC2745" s="100" t="str">
        <f t="shared" si="7542"/>
        <v/>
      </c>
      <c r="AD2745" s="100" t="str">
        <f t="shared" si="7542"/>
        <v/>
      </c>
      <c r="AE2745" s="100" t="str">
        <f t="shared" si="7542"/>
        <v/>
      </c>
      <c r="AF2745" s="100" t="str">
        <f t="shared" si="7542"/>
        <v/>
      </c>
      <c r="AG2745" s="100" t="str">
        <f t="shared" si="7542"/>
        <v/>
      </c>
      <c r="AH2745" s="100" t="str">
        <f t="shared" si="7542"/>
        <v/>
      </c>
      <c r="AI2745" s="100" t="str">
        <f t="shared" si="7542"/>
        <v/>
      </c>
      <c r="AJ2745" s="100" t="str">
        <f t="shared" si="7542"/>
        <v/>
      </c>
      <c r="AK2745" s="100" t="str">
        <f>IFERROR(VALUE(INDEX('INPUT DATA'!$Z$5:$Z$605,MATCH(CAL!N2745,'INPUT DATA'!$A$5:$A$605,0))),"")</f>
        <v/>
      </c>
      <c r="AL2745" s="100" t="str">
        <f>IFERROR(VALUE(INDEX('INPUT DATA'!$AA$5:$AA$605,MATCH(CAL!N2745,'INPUT DATA'!$A$5:$A$605,0))),"")</f>
        <v/>
      </c>
      <c r="AM2745" s="100" t="str">
        <f t="shared" si="7528"/>
        <v/>
      </c>
      <c r="AN2745" s="100" t="str">
        <f t="shared" si="7529"/>
        <v/>
      </c>
    </row>
    <row r="2746" spans="2:40" ht="15" customHeight="1" x14ac:dyDescent="0.25">
      <c r="B2746" s="115" t="str">
        <f>IF(AND('INPUT INF'!$C745="I",'INPUT INF'!$D745=$B$2003),'INPUT INF'!$A745,"")</f>
        <v/>
      </c>
      <c r="C2746" s="115" t="str">
        <f>IF(AND('INPUT INF'!$C745="I",'INPUT INF'!$D745=$C$2003),'INPUT INF'!$A745,"")</f>
        <v/>
      </c>
      <c r="D2746" s="100" t="str">
        <f>IF(AND('INPUT INF'!$C745="I",'INPUT INF'!$D745=$D$2003),'INPUT INF'!$A745,"")</f>
        <v/>
      </c>
      <c r="E2746" s="100" t="str">
        <f>IF(AND('INPUT INF'!$C745="I",'INPUT INF'!$D745=$E$2003),'INPUT INF'!$A745,"")</f>
        <v/>
      </c>
      <c r="F2746" s="100" t="str">
        <f>IF(AND('INPUT INF'!$C745="I",'INPUT INF'!$D745=$F$2003),'INPUT INF'!$A745,"")</f>
        <v/>
      </c>
      <c r="G2746" s="100" t="str">
        <f>IF(AND('INPUT INF'!$C745="I",'INPUT INF'!$D745=$G$2003),'INPUT INF'!$A745,"")</f>
        <v/>
      </c>
      <c r="H2746" s="100" t="str">
        <f>IF(AND('INPUT INF'!$C745="II",'INPUT INF'!$D745=$H$2003),'INPUT INF'!$A745,"")</f>
        <v/>
      </c>
      <c r="I2746" s="100" t="str">
        <f>IF(AND('INPUT INF'!$C745="II",'INPUT INF'!$D745=$I$2003),'INPUT INF'!$A745,"")</f>
        <v/>
      </c>
      <c r="J2746" s="100" t="str">
        <f>IF(AND('INPUT INF'!$C745="II",'INPUT INF'!$D745=$J$2003),'INPUT INF'!$A745,"")</f>
        <v/>
      </c>
      <c r="K2746" s="100" t="str">
        <f>IF(AND('INPUT INF'!$C745="II",'INPUT INF'!$D745=$K$2003),'INPUT INF'!$A745,"")</f>
        <v/>
      </c>
      <c r="L2746" s="100" t="str">
        <f>IF(AND('INPUT INF'!$C745="II",'INPUT INF'!$D745=$L$2003),'INPUT INF'!$A745,"")</f>
        <v/>
      </c>
      <c r="M2746" s="100" t="str">
        <f>IF(AND('INPUT INF'!$C745="II",'INPUT INF'!$D745=$M$2003),'INPUT INF'!$A745,"")</f>
        <v/>
      </c>
      <c r="N2746" s="100" t="str">
        <f t="shared" si="7534"/>
        <v/>
      </c>
      <c r="O2746" s="100" t="str">
        <f t="shared" si="7541"/>
        <v/>
      </c>
      <c r="P2746" s="100" t="str">
        <f t="shared" si="7541"/>
        <v/>
      </c>
      <c r="Q2746" s="100" t="str">
        <f t="shared" si="7541"/>
        <v/>
      </c>
      <c r="R2746" s="100" t="str">
        <f t="shared" si="7541"/>
        <v/>
      </c>
      <c r="S2746" s="100" t="str">
        <f t="shared" si="7541"/>
        <v/>
      </c>
      <c r="T2746" s="100" t="str">
        <f t="shared" si="7541"/>
        <v/>
      </c>
      <c r="U2746" s="100" t="str">
        <f t="shared" si="7541"/>
        <v/>
      </c>
      <c r="V2746" s="100" t="str">
        <f t="shared" si="7541"/>
        <v/>
      </c>
      <c r="W2746" s="100" t="str">
        <f t="shared" si="7541"/>
        <v/>
      </c>
      <c r="X2746" s="100" t="str">
        <f t="shared" si="7541"/>
        <v/>
      </c>
      <c r="Y2746" s="100" t="str">
        <f t="shared" si="7542"/>
        <v/>
      </c>
      <c r="Z2746" s="100" t="str">
        <f t="shared" si="7542"/>
        <v/>
      </c>
      <c r="AA2746" s="100" t="str">
        <f t="shared" si="7542"/>
        <v/>
      </c>
      <c r="AB2746" s="100" t="str">
        <f t="shared" si="7542"/>
        <v/>
      </c>
      <c r="AC2746" s="100" t="str">
        <f t="shared" si="7542"/>
        <v/>
      </c>
      <c r="AD2746" s="100" t="str">
        <f t="shared" si="7542"/>
        <v/>
      </c>
      <c r="AE2746" s="100" t="str">
        <f t="shared" si="7542"/>
        <v/>
      </c>
      <c r="AF2746" s="100" t="str">
        <f t="shared" si="7542"/>
        <v/>
      </c>
      <c r="AG2746" s="100" t="str">
        <f t="shared" si="7542"/>
        <v/>
      </c>
      <c r="AH2746" s="100" t="str">
        <f t="shared" si="7542"/>
        <v/>
      </c>
      <c r="AI2746" s="100" t="str">
        <f t="shared" si="7542"/>
        <v/>
      </c>
      <c r="AJ2746" s="100" t="str">
        <f t="shared" si="7542"/>
        <v/>
      </c>
      <c r="AK2746" s="100" t="str">
        <f>IFERROR(VALUE(INDEX('INPUT DATA'!$Z$5:$Z$605,MATCH(CAL!N2746,'INPUT DATA'!$A$5:$A$605,0))),"")</f>
        <v/>
      </c>
      <c r="AL2746" s="100" t="str">
        <f>IFERROR(VALUE(INDEX('INPUT DATA'!$AA$5:$AA$605,MATCH(CAL!N2746,'INPUT DATA'!$A$5:$A$605,0))),"")</f>
        <v/>
      </c>
      <c r="AM2746" s="100" t="str">
        <f t="shared" si="7528"/>
        <v/>
      </c>
      <c r="AN2746" s="100" t="str">
        <f t="shared" si="7529"/>
        <v/>
      </c>
    </row>
    <row r="2747" spans="2:40" ht="15" customHeight="1" x14ac:dyDescent="0.25">
      <c r="B2747" s="115" t="str">
        <f>IF(AND('INPUT INF'!$C746="I",'INPUT INF'!$D746=$B$2003),'INPUT INF'!$A746,"")</f>
        <v/>
      </c>
      <c r="C2747" s="115" t="str">
        <f>IF(AND('INPUT INF'!$C746="I",'INPUT INF'!$D746=$C$2003),'INPUT INF'!$A746,"")</f>
        <v/>
      </c>
      <c r="D2747" s="100" t="str">
        <f>IF(AND('INPUT INF'!$C746="I",'INPUT INF'!$D746=$D$2003),'INPUT INF'!$A746,"")</f>
        <v/>
      </c>
      <c r="E2747" s="100" t="str">
        <f>IF(AND('INPUT INF'!$C746="I",'INPUT INF'!$D746=$E$2003),'INPUT INF'!$A746,"")</f>
        <v/>
      </c>
      <c r="F2747" s="100" t="str">
        <f>IF(AND('INPUT INF'!$C746="I",'INPUT INF'!$D746=$F$2003),'INPUT INF'!$A746,"")</f>
        <v/>
      </c>
      <c r="G2747" s="100" t="str">
        <f>IF(AND('INPUT INF'!$C746="I",'INPUT INF'!$D746=$G$2003),'INPUT INF'!$A746,"")</f>
        <v/>
      </c>
      <c r="H2747" s="100" t="str">
        <f>IF(AND('INPUT INF'!$C746="II",'INPUT INF'!$D746=$H$2003),'INPUT INF'!$A746,"")</f>
        <v/>
      </c>
      <c r="I2747" s="100" t="str">
        <f>IF(AND('INPUT INF'!$C746="II",'INPUT INF'!$D746=$I$2003),'INPUT INF'!$A746,"")</f>
        <v/>
      </c>
      <c r="J2747" s="100" t="str">
        <f>IF(AND('INPUT INF'!$C746="II",'INPUT INF'!$D746=$J$2003),'INPUT INF'!$A746,"")</f>
        <v/>
      </c>
      <c r="K2747" s="100" t="str">
        <f>IF(AND('INPUT INF'!$C746="II",'INPUT INF'!$D746=$K$2003),'INPUT INF'!$A746,"")</f>
        <v/>
      </c>
      <c r="L2747" s="100" t="str">
        <f>IF(AND('INPUT INF'!$C746="II",'INPUT INF'!$D746=$L$2003),'INPUT INF'!$A746,"")</f>
        <v/>
      </c>
      <c r="M2747" s="100" t="str">
        <f>IF(AND('INPUT INF'!$C746="II",'INPUT INF'!$D746=$M$2003),'INPUT INF'!$A746,"")</f>
        <v/>
      </c>
      <c r="N2747" s="100" t="str">
        <f t="shared" si="7534"/>
        <v/>
      </c>
      <c r="O2747" s="100" t="str">
        <f t="shared" si="7541"/>
        <v/>
      </c>
      <c r="P2747" s="100" t="str">
        <f t="shared" si="7541"/>
        <v/>
      </c>
      <c r="Q2747" s="100" t="str">
        <f t="shared" si="7541"/>
        <v/>
      </c>
      <c r="R2747" s="100" t="str">
        <f t="shared" si="7541"/>
        <v/>
      </c>
      <c r="S2747" s="100" t="str">
        <f t="shared" si="7541"/>
        <v/>
      </c>
      <c r="T2747" s="100" t="str">
        <f t="shared" si="7541"/>
        <v/>
      </c>
      <c r="U2747" s="100" t="str">
        <f t="shared" si="7541"/>
        <v/>
      </c>
      <c r="V2747" s="100" t="str">
        <f t="shared" si="7541"/>
        <v/>
      </c>
      <c r="W2747" s="100" t="str">
        <f t="shared" si="7541"/>
        <v/>
      </c>
      <c r="X2747" s="100" t="str">
        <f t="shared" si="7541"/>
        <v/>
      </c>
      <c r="Y2747" s="100" t="str">
        <f t="shared" si="7542"/>
        <v/>
      </c>
      <c r="Z2747" s="100" t="str">
        <f t="shared" si="7542"/>
        <v/>
      </c>
      <c r="AA2747" s="100" t="str">
        <f t="shared" si="7542"/>
        <v/>
      </c>
      <c r="AB2747" s="100" t="str">
        <f t="shared" si="7542"/>
        <v/>
      </c>
      <c r="AC2747" s="100" t="str">
        <f t="shared" si="7542"/>
        <v/>
      </c>
      <c r="AD2747" s="100" t="str">
        <f t="shared" si="7542"/>
        <v/>
      </c>
      <c r="AE2747" s="100" t="str">
        <f t="shared" si="7542"/>
        <v/>
      </c>
      <c r="AF2747" s="100" t="str">
        <f t="shared" si="7542"/>
        <v/>
      </c>
      <c r="AG2747" s="100" t="str">
        <f t="shared" si="7542"/>
        <v/>
      </c>
      <c r="AH2747" s="100" t="str">
        <f t="shared" si="7542"/>
        <v/>
      </c>
      <c r="AI2747" s="100" t="str">
        <f t="shared" si="7542"/>
        <v/>
      </c>
      <c r="AJ2747" s="100" t="str">
        <f t="shared" si="7542"/>
        <v/>
      </c>
      <c r="AK2747" s="100" t="str">
        <f>IFERROR(VALUE(INDEX('INPUT DATA'!$Z$5:$Z$605,MATCH(CAL!N2747,'INPUT DATA'!$A$5:$A$605,0))),"")</f>
        <v/>
      </c>
      <c r="AL2747" s="100" t="str">
        <f>IFERROR(VALUE(INDEX('INPUT DATA'!$AA$5:$AA$605,MATCH(CAL!N2747,'INPUT DATA'!$A$5:$A$605,0))),"")</f>
        <v/>
      </c>
      <c r="AM2747" s="100" t="str">
        <f t="shared" si="7528"/>
        <v/>
      </c>
      <c r="AN2747" s="100" t="str">
        <f t="shared" si="7529"/>
        <v/>
      </c>
    </row>
    <row r="2748" spans="2:40" ht="15" customHeight="1" x14ac:dyDescent="0.25">
      <c r="B2748" s="115" t="str">
        <f>IF(AND('INPUT INF'!$C747="I",'INPUT INF'!$D747=$B$2003),'INPUT INF'!$A747,"")</f>
        <v/>
      </c>
      <c r="C2748" s="115" t="str">
        <f>IF(AND('INPUT INF'!$C747="I",'INPUT INF'!$D747=$C$2003),'INPUT INF'!$A747,"")</f>
        <v/>
      </c>
      <c r="D2748" s="100" t="str">
        <f>IF(AND('INPUT INF'!$C747="I",'INPUT INF'!$D747=$D$2003),'INPUT INF'!$A747,"")</f>
        <v/>
      </c>
      <c r="E2748" s="100" t="str">
        <f>IF(AND('INPUT INF'!$C747="I",'INPUT INF'!$D747=$E$2003),'INPUT INF'!$A747,"")</f>
        <v/>
      </c>
      <c r="F2748" s="100" t="str">
        <f>IF(AND('INPUT INF'!$C747="I",'INPUT INF'!$D747=$F$2003),'INPUT INF'!$A747,"")</f>
        <v/>
      </c>
      <c r="G2748" s="100" t="str">
        <f>IF(AND('INPUT INF'!$C747="I",'INPUT INF'!$D747=$G$2003),'INPUT INF'!$A747,"")</f>
        <v/>
      </c>
      <c r="H2748" s="100" t="str">
        <f>IF(AND('INPUT INF'!$C747="II",'INPUT INF'!$D747=$H$2003),'INPUT INF'!$A747,"")</f>
        <v/>
      </c>
      <c r="I2748" s="100" t="str">
        <f>IF(AND('INPUT INF'!$C747="II",'INPUT INF'!$D747=$I$2003),'INPUT INF'!$A747,"")</f>
        <v/>
      </c>
      <c r="J2748" s="100" t="str">
        <f>IF(AND('INPUT INF'!$C747="II",'INPUT INF'!$D747=$J$2003),'INPUT INF'!$A747,"")</f>
        <v/>
      </c>
      <c r="K2748" s="100" t="str">
        <f>IF(AND('INPUT INF'!$C747="II",'INPUT INF'!$D747=$K$2003),'INPUT INF'!$A747,"")</f>
        <v/>
      </c>
      <c r="L2748" s="100" t="str">
        <f>IF(AND('INPUT INF'!$C747="II",'INPUT INF'!$D747=$L$2003),'INPUT INF'!$A747,"")</f>
        <v/>
      </c>
      <c r="M2748" s="100" t="str">
        <f>IF(AND('INPUT INF'!$C747="II",'INPUT INF'!$D747=$M$2003),'INPUT INF'!$A747,"")</f>
        <v/>
      </c>
      <c r="N2748" s="100" t="str">
        <f t="shared" si="7534"/>
        <v/>
      </c>
      <c r="O2748" s="100" t="str">
        <f t="shared" si="7541"/>
        <v/>
      </c>
      <c r="P2748" s="100" t="str">
        <f t="shared" si="7541"/>
        <v/>
      </c>
      <c r="Q2748" s="100" t="str">
        <f t="shared" si="7541"/>
        <v/>
      </c>
      <c r="R2748" s="100" t="str">
        <f t="shared" si="7541"/>
        <v/>
      </c>
      <c r="S2748" s="100" t="str">
        <f t="shared" si="7541"/>
        <v/>
      </c>
      <c r="T2748" s="100" t="str">
        <f t="shared" si="7541"/>
        <v/>
      </c>
      <c r="U2748" s="100" t="str">
        <f t="shared" si="7541"/>
        <v/>
      </c>
      <c r="V2748" s="100" t="str">
        <f t="shared" si="7541"/>
        <v/>
      </c>
      <c r="W2748" s="100" t="str">
        <f t="shared" si="7541"/>
        <v/>
      </c>
      <c r="X2748" s="100" t="str">
        <f t="shared" si="7541"/>
        <v/>
      </c>
      <c r="Y2748" s="100" t="str">
        <f t="shared" si="7542"/>
        <v/>
      </c>
      <c r="Z2748" s="100" t="str">
        <f t="shared" si="7542"/>
        <v/>
      </c>
      <c r="AA2748" s="100" t="str">
        <f t="shared" si="7542"/>
        <v/>
      </c>
      <c r="AB2748" s="100" t="str">
        <f t="shared" si="7542"/>
        <v/>
      </c>
      <c r="AC2748" s="100" t="str">
        <f t="shared" si="7542"/>
        <v/>
      </c>
      <c r="AD2748" s="100" t="str">
        <f t="shared" si="7542"/>
        <v/>
      </c>
      <c r="AE2748" s="100" t="str">
        <f t="shared" si="7542"/>
        <v/>
      </c>
      <c r="AF2748" s="100" t="str">
        <f t="shared" si="7542"/>
        <v/>
      </c>
      <c r="AG2748" s="100" t="str">
        <f t="shared" si="7542"/>
        <v/>
      </c>
      <c r="AH2748" s="100" t="str">
        <f t="shared" si="7542"/>
        <v/>
      </c>
      <c r="AI2748" s="100" t="str">
        <f t="shared" si="7542"/>
        <v/>
      </c>
      <c r="AJ2748" s="100" t="str">
        <f t="shared" si="7542"/>
        <v/>
      </c>
      <c r="AK2748" s="100" t="str">
        <f>IFERROR(VALUE(INDEX('INPUT DATA'!$Z$5:$Z$605,MATCH(CAL!N2748,'INPUT DATA'!$A$5:$A$605,0))),"")</f>
        <v/>
      </c>
      <c r="AL2748" s="100" t="str">
        <f>IFERROR(VALUE(INDEX('INPUT DATA'!$AA$5:$AA$605,MATCH(CAL!N2748,'INPUT DATA'!$A$5:$A$605,0))),"")</f>
        <v/>
      </c>
      <c r="AM2748" s="100" t="str">
        <f t="shared" si="7528"/>
        <v/>
      </c>
      <c r="AN2748" s="100" t="str">
        <f t="shared" si="7529"/>
        <v/>
      </c>
    </row>
    <row r="2749" spans="2:40" ht="15" customHeight="1" x14ac:dyDescent="0.25">
      <c r="B2749" s="115" t="str">
        <f>IF(AND('INPUT INF'!$C748="I",'INPUT INF'!$D748=$B$2003),'INPUT INF'!$A748,"")</f>
        <v/>
      </c>
      <c r="C2749" s="115" t="str">
        <f>IF(AND('INPUT INF'!$C748="I",'INPUT INF'!$D748=$C$2003),'INPUT INF'!$A748,"")</f>
        <v/>
      </c>
      <c r="D2749" s="100" t="str">
        <f>IF(AND('INPUT INF'!$C748="I",'INPUT INF'!$D748=$D$2003),'INPUT INF'!$A748,"")</f>
        <v/>
      </c>
      <c r="E2749" s="100" t="str">
        <f>IF(AND('INPUT INF'!$C748="I",'INPUT INF'!$D748=$E$2003),'INPUT INF'!$A748,"")</f>
        <v/>
      </c>
      <c r="F2749" s="100" t="str">
        <f>IF(AND('INPUT INF'!$C748="I",'INPUT INF'!$D748=$F$2003),'INPUT INF'!$A748,"")</f>
        <v/>
      </c>
      <c r="G2749" s="100" t="str">
        <f>IF(AND('INPUT INF'!$C748="I",'INPUT INF'!$D748=$G$2003),'INPUT INF'!$A748,"")</f>
        <v/>
      </c>
      <c r="H2749" s="100" t="str">
        <f>IF(AND('INPUT INF'!$C748="II",'INPUT INF'!$D748=$H$2003),'INPUT INF'!$A748,"")</f>
        <v/>
      </c>
      <c r="I2749" s="100" t="str">
        <f>IF(AND('INPUT INF'!$C748="II",'INPUT INF'!$D748=$I$2003),'INPUT INF'!$A748,"")</f>
        <v/>
      </c>
      <c r="J2749" s="100" t="str">
        <f>IF(AND('INPUT INF'!$C748="II",'INPUT INF'!$D748=$J$2003),'INPUT INF'!$A748,"")</f>
        <v/>
      </c>
      <c r="K2749" s="100" t="str">
        <f>IF(AND('INPUT INF'!$C748="II",'INPUT INF'!$D748=$K$2003),'INPUT INF'!$A748,"")</f>
        <v/>
      </c>
      <c r="L2749" s="100" t="str">
        <f>IF(AND('INPUT INF'!$C748="II",'INPUT INF'!$D748=$L$2003),'INPUT INF'!$A748,"")</f>
        <v/>
      </c>
      <c r="M2749" s="100" t="str">
        <f>IF(AND('INPUT INF'!$C748="II",'INPUT INF'!$D748=$M$2003),'INPUT INF'!$A748,"")</f>
        <v/>
      </c>
      <c r="N2749" s="100" t="str">
        <f t="shared" si="7534"/>
        <v/>
      </c>
      <c r="O2749" s="100" t="str">
        <f t="shared" si="7541"/>
        <v/>
      </c>
      <c r="P2749" s="100" t="str">
        <f t="shared" si="7541"/>
        <v/>
      </c>
      <c r="Q2749" s="100" t="str">
        <f t="shared" si="7541"/>
        <v/>
      </c>
      <c r="R2749" s="100" t="str">
        <f t="shared" si="7541"/>
        <v/>
      </c>
      <c r="S2749" s="100" t="str">
        <f t="shared" si="7541"/>
        <v/>
      </c>
      <c r="T2749" s="100" t="str">
        <f t="shared" si="7541"/>
        <v/>
      </c>
      <c r="U2749" s="100" t="str">
        <f t="shared" si="7541"/>
        <v/>
      </c>
      <c r="V2749" s="100" t="str">
        <f t="shared" si="7541"/>
        <v/>
      </c>
      <c r="W2749" s="100" t="str">
        <f t="shared" si="7541"/>
        <v/>
      </c>
      <c r="X2749" s="100" t="str">
        <f t="shared" si="7541"/>
        <v/>
      </c>
      <c r="Y2749" s="100" t="str">
        <f t="shared" si="7542"/>
        <v/>
      </c>
      <c r="Z2749" s="100" t="str">
        <f t="shared" si="7542"/>
        <v/>
      </c>
      <c r="AA2749" s="100" t="str">
        <f t="shared" si="7542"/>
        <v/>
      </c>
      <c r="AB2749" s="100" t="str">
        <f t="shared" si="7542"/>
        <v/>
      </c>
      <c r="AC2749" s="100" t="str">
        <f t="shared" si="7542"/>
        <v/>
      </c>
      <c r="AD2749" s="100" t="str">
        <f t="shared" si="7542"/>
        <v/>
      </c>
      <c r="AE2749" s="100" t="str">
        <f t="shared" si="7542"/>
        <v/>
      </c>
      <c r="AF2749" s="100" t="str">
        <f t="shared" si="7542"/>
        <v/>
      </c>
      <c r="AG2749" s="100" t="str">
        <f t="shared" si="7542"/>
        <v/>
      </c>
      <c r="AH2749" s="100" t="str">
        <f t="shared" si="7542"/>
        <v/>
      </c>
      <c r="AI2749" s="100" t="str">
        <f t="shared" si="7542"/>
        <v/>
      </c>
      <c r="AJ2749" s="100" t="str">
        <f t="shared" si="7542"/>
        <v/>
      </c>
      <c r="AK2749" s="100" t="str">
        <f>IFERROR(VALUE(INDEX('INPUT DATA'!$Z$5:$Z$605,MATCH(CAL!N2749,'INPUT DATA'!$A$5:$A$605,0))),"")</f>
        <v/>
      </c>
      <c r="AL2749" s="100" t="str">
        <f>IFERROR(VALUE(INDEX('INPUT DATA'!$AA$5:$AA$605,MATCH(CAL!N2749,'INPUT DATA'!$A$5:$A$605,0))),"")</f>
        <v/>
      </c>
      <c r="AM2749" s="100" t="str">
        <f t="shared" si="7528"/>
        <v/>
      </c>
      <c r="AN2749" s="100" t="str">
        <f t="shared" si="7529"/>
        <v/>
      </c>
    </row>
    <row r="2750" spans="2:40" ht="15" customHeight="1" x14ac:dyDescent="0.25">
      <c r="B2750" s="115" t="str">
        <f>IF(AND('INPUT INF'!$C749="I",'INPUT INF'!$D749=$B$2003),'INPUT INF'!$A749,"")</f>
        <v/>
      </c>
      <c r="C2750" s="115" t="str">
        <f>IF(AND('INPUT INF'!$C749="I",'INPUT INF'!$D749=$C$2003),'INPUT INF'!$A749,"")</f>
        <v/>
      </c>
      <c r="D2750" s="100" t="str">
        <f>IF(AND('INPUT INF'!$C749="I",'INPUT INF'!$D749=$D$2003),'INPUT INF'!$A749,"")</f>
        <v/>
      </c>
      <c r="E2750" s="100" t="str">
        <f>IF(AND('INPUT INF'!$C749="I",'INPUT INF'!$D749=$E$2003),'INPUT INF'!$A749,"")</f>
        <v/>
      </c>
      <c r="F2750" s="100" t="str">
        <f>IF(AND('INPUT INF'!$C749="I",'INPUT INF'!$D749=$F$2003),'INPUT INF'!$A749,"")</f>
        <v/>
      </c>
      <c r="G2750" s="100" t="str">
        <f>IF(AND('INPUT INF'!$C749="I",'INPUT INF'!$D749=$G$2003),'INPUT INF'!$A749,"")</f>
        <v/>
      </c>
      <c r="H2750" s="100" t="str">
        <f>IF(AND('INPUT INF'!$C749="II",'INPUT INF'!$D749=$H$2003),'INPUT INF'!$A749,"")</f>
        <v/>
      </c>
      <c r="I2750" s="100" t="str">
        <f>IF(AND('INPUT INF'!$C749="II",'INPUT INF'!$D749=$I$2003),'INPUT INF'!$A749,"")</f>
        <v/>
      </c>
      <c r="J2750" s="100" t="str">
        <f>IF(AND('INPUT INF'!$C749="II",'INPUT INF'!$D749=$J$2003),'INPUT INF'!$A749,"")</f>
        <v/>
      </c>
      <c r="K2750" s="100" t="str">
        <f>IF(AND('INPUT INF'!$C749="II",'INPUT INF'!$D749=$K$2003),'INPUT INF'!$A749,"")</f>
        <v/>
      </c>
      <c r="L2750" s="100" t="str">
        <f>IF(AND('INPUT INF'!$C749="II",'INPUT INF'!$D749=$L$2003),'INPUT INF'!$A749,"")</f>
        <v/>
      </c>
      <c r="M2750" s="100" t="str">
        <f>IF(AND('INPUT INF'!$C749="II",'INPUT INF'!$D749=$M$2003),'INPUT INF'!$A749,"")</f>
        <v/>
      </c>
      <c r="N2750" s="100" t="str">
        <f t="shared" si="7534"/>
        <v/>
      </c>
      <c r="O2750" s="100" t="str">
        <f t="shared" si="7541"/>
        <v/>
      </c>
      <c r="P2750" s="100" t="str">
        <f t="shared" si="7541"/>
        <v/>
      </c>
      <c r="Q2750" s="100" t="str">
        <f t="shared" si="7541"/>
        <v/>
      </c>
      <c r="R2750" s="100" t="str">
        <f t="shared" si="7541"/>
        <v/>
      </c>
      <c r="S2750" s="100" t="str">
        <f t="shared" si="7541"/>
        <v/>
      </c>
      <c r="T2750" s="100" t="str">
        <f t="shared" si="7541"/>
        <v/>
      </c>
      <c r="U2750" s="100" t="str">
        <f t="shared" si="7541"/>
        <v/>
      </c>
      <c r="V2750" s="100" t="str">
        <f t="shared" si="7541"/>
        <v/>
      </c>
      <c r="W2750" s="100" t="str">
        <f t="shared" si="7541"/>
        <v/>
      </c>
      <c r="X2750" s="100" t="str">
        <f t="shared" si="7541"/>
        <v/>
      </c>
      <c r="Y2750" s="100" t="str">
        <f t="shared" si="7542"/>
        <v/>
      </c>
      <c r="Z2750" s="100" t="str">
        <f t="shared" si="7542"/>
        <v/>
      </c>
      <c r="AA2750" s="100" t="str">
        <f t="shared" si="7542"/>
        <v/>
      </c>
      <c r="AB2750" s="100" t="str">
        <f t="shared" si="7542"/>
        <v/>
      </c>
      <c r="AC2750" s="100" t="str">
        <f t="shared" si="7542"/>
        <v/>
      </c>
      <c r="AD2750" s="100" t="str">
        <f t="shared" si="7542"/>
        <v/>
      </c>
      <c r="AE2750" s="100" t="str">
        <f t="shared" si="7542"/>
        <v/>
      </c>
      <c r="AF2750" s="100" t="str">
        <f t="shared" si="7542"/>
        <v/>
      </c>
      <c r="AG2750" s="100" t="str">
        <f t="shared" si="7542"/>
        <v/>
      </c>
      <c r="AH2750" s="100" t="str">
        <f t="shared" si="7542"/>
        <v/>
      </c>
      <c r="AI2750" s="100" t="str">
        <f t="shared" si="7542"/>
        <v/>
      </c>
      <c r="AJ2750" s="100" t="str">
        <f t="shared" si="7542"/>
        <v/>
      </c>
      <c r="AK2750" s="100" t="str">
        <f>IFERROR(VALUE(INDEX('INPUT DATA'!$Z$5:$Z$605,MATCH(CAL!N2750,'INPUT DATA'!$A$5:$A$605,0))),"")</f>
        <v/>
      </c>
      <c r="AL2750" s="100" t="str">
        <f>IFERROR(VALUE(INDEX('INPUT DATA'!$AA$5:$AA$605,MATCH(CAL!N2750,'INPUT DATA'!$A$5:$A$605,0))),"")</f>
        <v/>
      </c>
      <c r="AM2750" s="100" t="str">
        <f t="shared" si="7528"/>
        <v/>
      </c>
      <c r="AN2750" s="100" t="str">
        <f t="shared" si="7529"/>
        <v/>
      </c>
    </row>
    <row r="2751" spans="2:40" ht="15" customHeight="1" x14ac:dyDescent="0.25">
      <c r="B2751" s="115" t="str">
        <f>IF(AND('INPUT INF'!$C750="I",'INPUT INF'!$D750=$B$2003),'INPUT INF'!$A750,"")</f>
        <v/>
      </c>
      <c r="C2751" s="115" t="str">
        <f>IF(AND('INPUT INF'!$C750="I",'INPUT INF'!$D750=$C$2003),'INPUT INF'!$A750,"")</f>
        <v/>
      </c>
      <c r="D2751" s="100" t="str">
        <f>IF(AND('INPUT INF'!$C750="I",'INPUT INF'!$D750=$D$2003),'INPUT INF'!$A750,"")</f>
        <v/>
      </c>
      <c r="E2751" s="100" t="str">
        <f>IF(AND('INPUT INF'!$C750="I",'INPUT INF'!$D750=$E$2003),'INPUT INF'!$A750,"")</f>
        <v/>
      </c>
      <c r="F2751" s="100" t="str">
        <f>IF(AND('INPUT INF'!$C750="I",'INPUT INF'!$D750=$F$2003),'INPUT INF'!$A750,"")</f>
        <v/>
      </c>
      <c r="G2751" s="100" t="str">
        <f>IF(AND('INPUT INF'!$C750="I",'INPUT INF'!$D750=$G$2003),'INPUT INF'!$A750,"")</f>
        <v/>
      </c>
      <c r="H2751" s="100" t="str">
        <f>IF(AND('INPUT INF'!$C750="II",'INPUT INF'!$D750=$H$2003),'INPUT INF'!$A750,"")</f>
        <v/>
      </c>
      <c r="I2751" s="100" t="str">
        <f>IF(AND('INPUT INF'!$C750="II",'INPUT INF'!$D750=$I$2003),'INPUT INF'!$A750,"")</f>
        <v/>
      </c>
      <c r="J2751" s="100" t="str">
        <f>IF(AND('INPUT INF'!$C750="II",'INPUT INF'!$D750=$J$2003),'INPUT INF'!$A750,"")</f>
        <v/>
      </c>
      <c r="K2751" s="100" t="str">
        <f>IF(AND('INPUT INF'!$C750="II",'INPUT INF'!$D750=$K$2003),'INPUT INF'!$A750,"")</f>
        <v/>
      </c>
      <c r="L2751" s="100" t="str">
        <f>IF(AND('INPUT INF'!$C750="II",'INPUT INF'!$D750=$L$2003),'INPUT INF'!$A750,"")</f>
        <v/>
      </c>
      <c r="M2751" s="100" t="str">
        <f>IF(AND('INPUT INF'!$C750="II",'INPUT INF'!$D750=$M$2003),'INPUT INF'!$A750,"")</f>
        <v/>
      </c>
      <c r="N2751" s="100" t="str">
        <f t="shared" si="7534"/>
        <v/>
      </c>
      <c r="O2751" s="100" t="str">
        <f t="shared" si="7541"/>
        <v/>
      </c>
      <c r="P2751" s="100" t="str">
        <f t="shared" si="7541"/>
        <v/>
      </c>
      <c r="Q2751" s="100" t="str">
        <f t="shared" si="7541"/>
        <v/>
      </c>
      <c r="R2751" s="100" t="str">
        <f t="shared" si="7541"/>
        <v/>
      </c>
      <c r="S2751" s="100" t="str">
        <f t="shared" si="7541"/>
        <v/>
      </c>
      <c r="T2751" s="100" t="str">
        <f t="shared" si="7541"/>
        <v/>
      </c>
      <c r="U2751" s="100" t="str">
        <f t="shared" si="7541"/>
        <v/>
      </c>
      <c r="V2751" s="100" t="str">
        <f t="shared" si="7541"/>
        <v/>
      </c>
      <c r="W2751" s="100" t="str">
        <f t="shared" si="7541"/>
        <v/>
      </c>
      <c r="X2751" s="100" t="str">
        <f t="shared" si="7541"/>
        <v/>
      </c>
      <c r="Y2751" s="100" t="str">
        <f t="shared" si="7542"/>
        <v/>
      </c>
      <c r="Z2751" s="100" t="str">
        <f t="shared" si="7542"/>
        <v/>
      </c>
      <c r="AA2751" s="100" t="str">
        <f t="shared" si="7542"/>
        <v/>
      </c>
      <c r="AB2751" s="100" t="str">
        <f t="shared" si="7542"/>
        <v/>
      </c>
      <c r="AC2751" s="100" t="str">
        <f t="shared" si="7542"/>
        <v/>
      </c>
      <c r="AD2751" s="100" t="str">
        <f t="shared" si="7542"/>
        <v/>
      </c>
      <c r="AE2751" s="100" t="str">
        <f t="shared" si="7542"/>
        <v/>
      </c>
      <c r="AF2751" s="100" t="str">
        <f t="shared" si="7542"/>
        <v/>
      </c>
      <c r="AG2751" s="100" t="str">
        <f t="shared" si="7542"/>
        <v/>
      </c>
      <c r="AH2751" s="100" t="str">
        <f t="shared" si="7542"/>
        <v/>
      </c>
      <c r="AI2751" s="100" t="str">
        <f t="shared" si="7542"/>
        <v/>
      </c>
      <c r="AJ2751" s="100" t="str">
        <f t="shared" si="7542"/>
        <v/>
      </c>
      <c r="AK2751" s="100" t="str">
        <f>IFERROR(VALUE(INDEX('INPUT DATA'!$Z$5:$Z$605,MATCH(CAL!N2751,'INPUT DATA'!$A$5:$A$605,0))),"")</f>
        <v/>
      </c>
      <c r="AL2751" s="100" t="str">
        <f>IFERROR(VALUE(INDEX('INPUT DATA'!$AA$5:$AA$605,MATCH(CAL!N2751,'INPUT DATA'!$A$5:$A$605,0))),"")</f>
        <v/>
      </c>
      <c r="AM2751" s="100" t="str">
        <f t="shared" si="7528"/>
        <v/>
      </c>
      <c r="AN2751" s="100" t="str">
        <f t="shared" si="7529"/>
        <v/>
      </c>
    </row>
    <row r="2752" spans="2:40" ht="15" customHeight="1" x14ac:dyDescent="0.25">
      <c r="B2752" s="115" t="str">
        <f>IF(AND('INPUT INF'!$C751="I",'INPUT INF'!$D751=$B$2003),'INPUT INF'!$A751,"")</f>
        <v/>
      </c>
      <c r="C2752" s="115" t="str">
        <f>IF(AND('INPUT INF'!$C751="I",'INPUT INF'!$D751=$C$2003),'INPUT INF'!$A751,"")</f>
        <v/>
      </c>
      <c r="D2752" s="100" t="str">
        <f>IF(AND('INPUT INF'!$C751="I",'INPUT INF'!$D751=$D$2003),'INPUT INF'!$A751,"")</f>
        <v/>
      </c>
      <c r="E2752" s="100" t="str">
        <f>IF(AND('INPUT INF'!$C751="I",'INPUT INF'!$D751=$E$2003),'INPUT INF'!$A751,"")</f>
        <v/>
      </c>
      <c r="F2752" s="100" t="str">
        <f>IF(AND('INPUT INF'!$C751="I",'INPUT INF'!$D751=$F$2003),'INPUT INF'!$A751,"")</f>
        <v/>
      </c>
      <c r="G2752" s="100" t="str">
        <f>IF(AND('INPUT INF'!$C751="I",'INPUT INF'!$D751=$G$2003),'INPUT INF'!$A751,"")</f>
        <v/>
      </c>
      <c r="H2752" s="100" t="str">
        <f>IF(AND('INPUT INF'!$C751="II",'INPUT INF'!$D751=$H$2003),'INPUT INF'!$A751,"")</f>
        <v/>
      </c>
      <c r="I2752" s="100" t="str">
        <f>IF(AND('INPUT INF'!$C751="II",'INPUT INF'!$D751=$I$2003),'INPUT INF'!$A751,"")</f>
        <v/>
      </c>
      <c r="J2752" s="100" t="str">
        <f>IF(AND('INPUT INF'!$C751="II",'INPUT INF'!$D751=$J$2003),'INPUT INF'!$A751,"")</f>
        <v/>
      </c>
      <c r="K2752" s="100" t="str">
        <f>IF(AND('INPUT INF'!$C751="II",'INPUT INF'!$D751=$K$2003),'INPUT INF'!$A751,"")</f>
        <v/>
      </c>
      <c r="L2752" s="100" t="str">
        <f>IF(AND('INPUT INF'!$C751="II",'INPUT INF'!$D751=$L$2003),'INPUT INF'!$A751,"")</f>
        <v/>
      </c>
      <c r="M2752" s="100" t="str">
        <f>IF(AND('INPUT INF'!$C751="II",'INPUT INF'!$D751=$M$2003),'INPUT INF'!$A751,"")</f>
        <v/>
      </c>
      <c r="N2752" s="100" t="str">
        <f t="shared" si="7534"/>
        <v/>
      </c>
      <c r="O2752" s="100" t="str">
        <f t="shared" si="7541"/>
        <v/>
      </c>
      <c r="P2752" s="100" t="str">
        <f t="shared" si="7541"/>
        <v/>
      </c>
      <c r="Q2752" s="100" t="str">
        <f t="shared" si="7541"/>
        <v/>
      </c>
      <c r="R2752" s="100" t="str">
        <f t="shared" si="7541"/>
        <v/>
      </c>
      <c r="S2752" s="100" t="str">
        <f t="shared" si="7541"/>
        <v/>
      </c>
      <c r="T2752" s="100" t="str">
        <f t="shared" si="7541"/>
        <v/>
      </c>
      <c r="U2752" s="100" t="str">
        <f t="shared" si="7541"/>
        <v/>
      </c>
      <c r="V2752" s="100" t="str">
        <f t="shared" si="7541"/>
        <v/>
      </c>
      <c r="W2752" s="100" t="str">
        <f t="shared" si="7541"/>
        <v/>
      </c>
      <c r="X2752" s="100" t="str">
        <f t="shared" si="7541"/>
        <v/>
      </c>
      <c r="Y2752" s="100" t="str">
        <f t="shared" si="7542"/>
        <v/>
      </c>
      <c r="Z2752" s="100" t="str">
        <f t="shared" si="7542"/>
        <v/>
      </c>
      <c r="AA2752" s="100" t="str">
        <f t="shared" si="7542"/>
        <v/>
      </c>
      <c r="AB2752" s="100" t="str">
        <f t="shared" si="7542"/>
        <v/>
      </c>
      <c r="AC2752" s="100" t="str">
        <f t="shared" si="7542"/>
        <v/>
      </c>
      <c r="AD2752" s="100" t="str">
        <f t="shared" si="7542"/>
        <v/>
      </c>
      <c r="AE2752" s="100" t="str">
        <f t="shared" si="7542"/>
        <v/>
      </c>
      <c r="AF2752" s="100" t="str">
        <f t="shared" si="7542"/>
        <v/>
      </c>
      <c r="AG2752" s="100" t="str">
        <f t="shared" si="7542"/>
        <v/>
      </c>
      <c r="AH2752" s="100" t="str">
        <f t="shared" si="7542"/>
        <v/>
      </c>
      <c r="AI2752" s="100" t="str">
        <f t="shared" si="7542"/>
        <v/>
      </c>
      <c r="AJ2752" s="100" t="str">
        <f t="shared" si="7542"/>
        <v/>
      </c>
      <c r="AK2752" s="100" t="str">
        <f>IFERROR(VALUE(INDEX('INPUT DATA'!$Z$5:$Z$605,MATCH(CAL!N2752,'INPUT DATA'!$A$5:$A$605,0))),"")</f>
        <v/>
      </c>
      <c r="AL2752" s="100" t="str">
        <f>IFERROR(VALUE(INDEX('INPUT DATA'!$AA$5:$AA$605,MATCH(CAL!N2752,'INPUT DATA'!$A$5:$A$605,0))),"")</f>
        <v/>
      </c>
      <c r="AM2752" s="100" t="str">
        <f t="shared" si="7528"/>
        <v/>
      </c>
      <c r="AN2752" s="100" t="str">
        <f t="shared" si="7529"/>
        <v/>
      </c>
    </row>
    <row r="2753" spans="2:40" ht="15" customHeight="1" x14ac:dyDescent="0.25">
      <c r="B2753" s="115" t="str">
        <f>IF(AND('INPUT INF'!$C752="I",'INPUT INF'!$D752=$B$2003),'INPUT INF'!$A752,"")</f>
        <v/>
      </c>
      <c r="C2753" s="115" t="str">
        <f>IF(AND('INPUT INF'!$C752="I",'INPUT INF'!$D752=$C$2003),'INPUT INF'!$A752,"")</f>
        <v/>
      </c>
      <c r="D2753" s="100" t="str">
        <f>IF(AND('INPUT INF'!$C752="I",'INPUT INF'!$D752=$D$2003),'INPUT INF'!$A752,"")</f>
        <v/>
      </c>
      <c r="E2753" s="100" t="str">
        <f>IF(AND('INPUT INF'!$C752="I",'INPUT INF'!$D752=$E$2003),'INPUT INF'!$A752,"")</f>
        <v/>
      </c>
      <c r="F2753" s="100" t="str">
        <f>IF(AND('INPUT INF'!$C752="I",'INPUT INF'!$D752=$F$2003),'INPUT INF'!$A752,"")</f>
        <v/>
      </c>
      <c r="G2753" s="100" t="str">
        <f>IF(AND('INPUT INF'!$C752="I",'INPUT INF'!$D752=$G$2003),'INPUT INF'!$A752,"")</f>
        <v/>
      </c>
      <c r="H2753" s="100" t="str">
        <f>IF(AND('INPUT INF'!$C752="II",'INPUT INF'!$D752=$H$2003),'INPUT INF'!$A752,"")</f>
        <v/>
      </c>
      <c r="I2753" s="100" t="str">
        <f>IF(AND('INPUT INF'!$C752="II",'INPUT INF'!$D752=$I$2003),'INPUT INF'!$A752,"")</f>
        <v/>
      </c>
      <c r="J2753" s="100" t="str">
        <f>IF(AND('INPUT INF'!$C752="II",'INPUT INF'!$D752=$J$2003),'INPUT INF'!$A752,"")</f>
        <v/>
      </c>
      <c r="K2753" s="100" t="str">
        <f>IF(AND('INPUT INF'!$C752="II",'INPUT INF'!$D752=$K$2003),'INPUT INF'!$A752,"")</f>
        <v/>
      </c>
      <c r="L2753" s="100" t="str">
        <f>IF(AND('INPUT INF'!$C752="II",'INPUT INF'!$D752=$L$2003),'INPUT INF'!$A752,"")</f>
        <v/>
      </c>
      <c r="M2753" s="100" t="str">
        <f>IF(AND('INPUT INF'!$C752="II",'INPUT INF'!$D752=$M$2003),'INPUT INF'!$A752,"")</f>
        <v/>
      </c>
      <c r="N2753" s="100" t="str">
        <f t="shared" si="7534"/>
        <v/>
      </c>
      <c r="O2753" s="100" t="str">
        <f t="shared" si="7541"/>
        <v/>
      </c>
      <c r="P2753" s="100" t="str">
        <f t="shared" si="7541"/>
        <v/>
      </c>
      <c r="Q2753" s="100" t="str">
        <f t="shared" si="7541"/>
        <v/>
      </c>
      <c r="R2753" s="100" t="str">
        <f t="shared" si="7541"/>
        <v/>
      </c>
      <c r="S2753" s="100" t="str">
        <f t="shared" si="7541"/>
        <v/>
      </c>
      <c r="T2753" s="100" t="str">
        <f t="shared" si="7541"/>
        <v/>
      </c>
      <c r="U2753" s="100" t="str">
        <f t="shared" si="7541"/>
        <v/>
      </c>
      <c r="V2753" s="100" t="str">
        <f t="shared" si="7541"/>
        <v/>
      </c>
      <c r="W2753" s="100" t="str">
        <f t="shared" si="7541"/>
        <v/>
      </c>
      <c r="X2753" s="100" t="str">
        <f t="shared" si="7541"/>
        <v/>
      </c>
      <c r="Y2753" s="100" t="str">
        <f t="shared" si="7542"/>
        <v/>
      </c>
      <c r="Z2753" s="100" t="str">
        <f t="shared" si="7542"/>
        <v/>
      </c>
      <c r="AA2753" s="100" t="str">
        <f t="shared" si="7542"/>
        <v/>
      </c>
      <c r="AB2753" s="100" t="str">
        <f t="shared" si="7542"/>
        <v/>
      </c>
      <c r="AC2753" s="100" t="str">
        <f t="shared" si="7542"/>
        <v/>
      </c>
      <c r="AD2753" s="100" t="str">
        <f t="shared" si="7542"/>
        <v/>
      </c>
      <c r="AE2753" s="100" t="str">
        <f t="shared" si="7542"/>
        <v/>
      </c>
      <c r="AF2753" s="100" t="str">
        <f t="shared" si="7542"/>
        <v/>
      </c>
      <c r="AG2753" s="100" t="str">
        <f t="shared" si="7542"/>
        <v/>
      </c>
      <c r="AH2753" s="100" t="str">
        <f t="shared" si="7542"/>
        <v/>
      </c>
      <c r="AI2753" s="100" t="str">
        <f t="shared" si="7542"/>
        <v/>
      </c>
      <c r="AJ2753" s="100" t="str">
        <f t="shared" si="7542"/>
        <v/>
      </c>
      <c r="AK2753" s="100" t="str">
        <f>IFERROR(VALUE(INDEX('INPUT DATA'!$Z$5:$Z$605,MATCH(CAL!N2753,'INPUT DATA'!$A$5:$A$605,0))),"")</f>
        <v/>
      </c>
      <c r="AL2753" s="100" t="str">
        <f>IFERROR(VALUE(INDEX('INPUT DATA'!$AA$5:$AA$605,MATCH(CAL!N2753,'INPUT DATA'!$A$5:$A$605,0))),"")</f>
        <v/>
      </c>
      <c r="AM2753" s="100" t="str">
        <f t="shared" si="7528"/>
        <v/>
      </c>
      <c r="AN2753" s="100" t="str">
        <f t="shared" si="7529"/>
        <v/>
      </c>
    </row>
    <row r="2754" spans="2:40" ht="15" customHeight="1" x14ac:dyDescent="0.25">
      <c r="B2754" s="115" t="str">
        <f>IF(AND('INPUT INF'!$C753="I",'INPUT INF'!$D753=$B$2003),'INPUT INF'!$A753,"")</f>
        <v/>
      </c>
      <c r="C2754" s="115" t="str">
        <f>IF(AND('INPUT INF'!$C753="I",'INPUT INF'!$D753=$C$2003),'INPUT INF'!$A753,"")</f>
        <v/>
      </c>
      <c r="D2754" s="100" t="str">
        <f>IF(AND('INPUT INF'!$C753="I",'INPUT INF'!$D753=$D$2003),'INPUT INF'!$A753,"")</f>
        <v/>
      </c>
      <c r="E2754" s="100" t="str">
        <f>IF(AND('INPUT INF'!$C753="I",'INPUT INF'!$D753=$E$2003),'INPUT INF'!$A753,"")</f>
        <v/>
      </c>
      <c r="F2754" s="100" t="str">
        <f>IF(AND('INPUT INF'!$C753="I",'INPUT INF'!$D753=$F$2003),'INPUT INF'!$A753,"")</f>
        <v/>
      </c>
      <c r="G2754" s="100" t="str">
        <f>IF(AND('INPUT INF'!$C753="I",'INPUT INF'!$D753=$G$2003),'INPUT INF'!$A753,"")</f>
        <v/>
      </c>
      <c r="H2754" s="100" t="str">
        <f>IF(AND('INPUT INF'!$C753="II",'INPUT INF'!$D753=$H$2003),'INPUT INF'!$A753,"")</f>
        <v/>
      </c>
      <c r="I2754" s="100" t="str">
        <f>IF(AND('INPUT INF'!$C753="II",'INPUT INF'!$D753=$I$2003),'INPUT INF'!$A753,"")</f>
        <v/>
      </c>
      <c r="J2754" s="100" t="str">
        <f>IF(AND('INPUT INF'!$C753="II",'INPUT INF'!$D753=$J$2003),'INPUT INF'!$A753,"")</f>
        <v/>
      </c>
      <c r="K2754" s="100" t="str">
        <f>IF(AND('INPUT INF'!$C753="II",'INPUT INF'!$D753=$K$2003),'INPUT INF'!$A753,"")</f>
        <v/>
      </c>
      <c r="L2754" s="100" t="str">
        <f>IF(AND('INPUT INF'!$C753="II",'INPUT INF'!$D753=$L$2003),'INPUT INF'!$A753,"")</f>
        <v/>
      </c>
      <c r="M2754" s="100" t="str">
        <f>IF(AND('INPUT INF'!$C753="II",'INPUT INF'!$D753=$M$2003),'INPUT INF'!$A753,"")</f>
        <v/>
      </c>
      <c r="N2754" s="100" t="str">
        <f t="shared" si="7534"/>
        <v/>
      </c>
      <c r="O2754" s="100" t="str">
        <f t="shared" ref="O2754:X2763" si="7543">VLOOKUP($N2754,$B$1003:$AA$1901,O$2003,FALSE)</f>
        <v/>
      </c>
      <c r="P2754" s="100" t="str">
        <f t="shared" si="7543"/>
        <v/>
      </c>
      <c r="Q2754" s="100" t="str">
        <f t="shared" si="7543"/>
        <v/>
      </c>
      <c r="R2754" s="100" t="str">
        <f t="shared" si="7543"/>
        <v/>
      </c>
      <c r="S2754" s="100" t="str">
        <f t="shared" si="7543"/>
        <v/>
      </c>
      <c r="T2754" s="100" t="str">
        <f t="shared" si="7543"/>
        <v/>
      </c>
      <c r="U2754" s="100" t="str">
        <f t="shared" si="7543"/>
        <v/>
      </c>
      <c r="V2754" s="100" t="str">
        <f t="shared" si="7543"/>
        <v/>
      </c>
      <c r="W2754" s="100" t="str">
        <f t="shared" si="7543"/>
        <v/>
      </c>
      <c r="X2754" s="100" t="str">
        <f t="shared" si="7543"/>
        <v/>
      </c>
      <c r="Y2754" s="100" t="str">
        <f t="shared" ref="Y2754:AJ2763" si="7544">VLOOKUP($N2754,$B$1003:$AA$1901,Y$2003,FALSE)</f>
        <v/>
      </c>
      <c r="Z2754" s="100" t="str">
        <f t="shared" si="7544"/>
        <v/>
      </c>
      <c r="AA2754" s="100" t="str">
        <f t="shared" si="7544"/>
        <v/>
      </c>
      <c r="AB2754" s="100" t="str">
        <f t="shared" si="7544"/>
        <v/>
      </c>
      <c r="AC2754" s="100" t="str">
        <f t="shared" si="7544"/>
        <v/>
      </c>
      <c r="AD2754" s="100" t="str">
        <f t="shared" si="7544"/>
        <v/>
      </c>
      <c r="AE2754" s="100" t="str">
        <f t="shared" si="7544"/>
        <v/>
      </c>
      <c r="AF2754" s="100" t="str">
        <f t="shared" si="7544"/>
        <v/>
      </c>
      <c r="AG2754" s="100" t="str">
        <f t="shared" si="7544"/>
        <v/>
      </c>
      <c r="AH2754" s="100" t="str">
        <f t="shared" si="7544"/>
        <v/>
      </c>
      <c r="AI2754" s="100" t="str">
        <f t="shared" si="7544"/>
        <v/>
      </c>
      <c r="AJ2754" s="100" t="str">
        <f t="shared" si="7544"/>
        <v/>
      </c>
      <c r="AK2754" s="100" t="str">
        <f>IFERROR(VALUE(INDEX('INPUT DATA'!$Z$5:$Z$605,MATCH(CAL!N2754,'INPUT DATA'!$A$5:$A$605,0))),"")</f>
        <v/>
      </c>
      <c r="AL2754" s="100" t="str">
        <f>IFERROR(VALUE(INDEX('INPUT DATA'!$AA$5:$AA$605,MATCH(CAL!N2754,'INPUT DATA'!$A$5:$A$605,0))),"")</f>
        <v/>
      </c>
      <c r="AM2754" s="100" t="str">
        <f t="shared" si="7528"/>
        <v/>
      </c>
      <c r="AN2754" s="100" t="str">
        <f t="shared" si="7529"/>
        <v/>
      </c>
    </row>
    <row r="2755" spans="2:40" ht="15" customHeight="1" x14ac:dyDescent="0.25">
      <c r="B2755" s="115" t="str">
        <f>IF(AND('INPUT INF'!$C754="I",'INPUT INF'!$D754=$B$2003),'INPUT INF'!$A754,"")</f>
        <v/>
      </c>
      <c r="C2755" s="115" t="str">
        <f>IF(AND('INPUT INF'!$C754="I",'INPUT INF'!$D754=$C$2003),'INPUT INF'!$A754,"")</f>
        <v/>
      </c>
      <c r="D2755" s="100" t="str">
        <f>IF(AND('INPUT INF'!$C754="I",'INPUT INF'!$D754=$D$2003),'INPUT INF'!$A754,"")</f>
        <v/>
      </c>
      <c r="E2755" s="100" t="str">
        <f>IF(AND('INPUT INF'!$C754="I",'INPUT INF'!$D754=$E$2003),'INPUT INF'!$A754,"")</f>
        <v/>
      </c>
      <c r="F2755" s="100" t="str">
        <f>IF(AND('INPUT INF'!$C754="I",'INPUT INF'!$D754=$F$2003),'INPUT INF'!$A754,"")</f>
        <v/>
      </c>
      <c r="G2755" s="100" t="str">
        <f>IF(AND('INPUT INF'!$C754="I",'INPUT INF'!$D754=$G$2003),'INPUT INF'!$A754,"")</f>
        <v/>
      </c>
      <c r="H2755" s="100" t="str">
        <f>IF(AND('INPUT INF'!$C754="II",'INPUT INF'!$D754=$H$2003),'INPUT INF'!$A754,"")</f>
        <v/>
      </c>
      <c r="I2755" s="100" t="str">
        <f>IF(AND('INPUT INF'!$C754="II",'INPUT INF'!$D754=$I$2003),'INPUT INF'!$A754,"")</f>
        <v/>
      </c>
      <c r="J2755" s="100" t="str">
        <f>IF(AND('INPUT INF'!$C754="II",'INPUT INF'!$D754=$J$2003),'INPUT INF'!$A754,"")</f>
        <v/>
      </c>
      <c r="K2755" s="100" t="str">
        <f>IF(AND('INPUT INF'!$C754="II",'INPUT INF'!$D754=$K$2003),'INPUT INF'!$A754,"")</f>
        <v/>
      </c>
      <c r="L2755" s="100" t="str">
        <f>IF(AND('INPUT INF'!$C754="II",'INPUT INF'!$D754=$L$2003),'INPUT INF'!$A754,"")</f>
        <v/>
      </c>
      <c r="M2755" s="100" t="str">
        <f>IF(AND('INPUT INF'!$C754="II",'INPUT INF'!$D754=$M$2003),'INPUT INF'!$A754,"")</f>
        <v/>
      </c>
      <c r="N2755" s="100" t="str">
        <f t="shared" si="7534"/>
        <v/>
      </c>
      <c r="O2755" s="100" t="str">
        <f t="shared" si="7543"/>
        <v/>
      </c>
      <c r="P2755" s="100" t="str">
        <f t="shared" si="7543"/>
        <v/>
      </c>
      <c r="Q2755" s="100" t="str">
        <f t="shared" si="7543"/>
        <v/>
      </c>
      <c r="R2755" s="100" t="str">
        <f t="shared" si="7543"/>
        <v/>
      </c>
      <c r="S2755" s="100" t="str">
        <f t="shared" si="7543"/>
        <v/>
      </c>
      <c r="T2755" s="100" t="str">
        <f t="shared" si="7543"/>
        <v/>
      </c>
      <c r="U2755" s="100" t="str">
        <f t="shared" si="7543"/>
        <v/>
      </c>
      <c r="V2755" s="100" t="str">
        <f t="shared" si="7543"/>
        <v/>
      </c>
      <c r="W2755" s="100" t="str">
        <f t="shared" si="7543"/>
        <v/>
      </c>
      <c r="X2755" s="100" t="str">
        <f t="shared" si="7543"/>
        <v/>
      </c>
      <c r="Y2755" s="100" t="str">
        <f t="shared" si="7544"/>
        <v/>
      </c>
      <c r="Z2755" s="100" t="str">
        <f t="shared" si="7544"/>
        <v/>
      </c>
      <c r="AA2755" s="100" t="str">
        <f t="shared" si="7544"/>
        <v/>
      </c>
      <c r="AB2755" s="100" t="str">
        <f t="shared" si="7544"/>
        <v/>
      </c>
      <c r="AC2755" s="100" t="str">
        <f t="shared" si="7544"/>
        <v/>
      </c>
      <c r="AD2755" s="100" t="str">
        <f t="shared" si="7544"/>
        <v/>
      </c>
      <c r="AE2755" s="100" t="str">
        <f t="shared" si="7544"/>
        <v/>
      </c>
      <c r="AF2755" s="100" t="str">
        <f t="shared" si="7544"/>
        <v/>
      </c>
      <c r="AG2755" s="100" t="str">
        <f t="shared" si="7544"/>
        <v/>
      </c>
      <c r="AH2755" s="100" t="str">
        <f t="shared" si="7544"/>
        <v/>
      </c>
      <c r="AI2755" s="100" t="str">
        <f t="shared" si="7544"/>
        <v/>
      </c>
      <c r="AJ2755" s="100" t="str">
        <f t="shared" si="7544"/>
        <v/>
      </c>
      <c r="AK2755" s="100" t="str">
        <f>IFERROR(VALUE(INDEX('INPUT DATA'!$Z$5:$Z$605,MATCH(CAL!N2755,'INPUT DATA'!$A$5:$A$605,0))),"")</f>
        <v/>
      </c>
      <c r="AL2755" s="100" t="str">
        <f>IFERROR(VALUE(INDEX('INPUT DATA'!$AA$5:$AA$605,MATCH(CAL!N2755,'INPUT DATA'!$A$5:$A$605,0))),"")</f>
        <v/>
      </c>
      <c r="AM2755" s="100" t="str">
        <f t="shared" si="7528"/>
        <v/>
      </c>
      <c r="AN2755" s="100" t="str">
        <f t="shared" si="7529"/>
        <v/>
      </c>
    </row>
    <row r="2756" spans="2:40" ht="15" customHeight="1" x14ac:dyDescent="0.25">
      <c r="B2756" s="115" t="str">
        <f>IF(AND('INPUT INF'!$C755="I",'INPUT INF'!$D755=$B$2003),'INPUT INF'!$A755,"")</f>
        <v/>
      </c>
      <c r="C2756" s="115" t="str">
        <f>IF(AND('INPUT INF'!$C755="I",'INPUT INF'!$D755=$C$2003),'INPUT INF'!$A755,"")</f>
        <v/>
      </c>
      <c r="D2756" s="100" t="str">
        <f>IF(AND('INPUT INF'!$C755="I",'INPUT INF'!$D755=$D$2003),'INPUT INF'!$A755,"")</f>
        <v/>
      </c>
      <c r="E2756" s="100" t="str">
        <f>IF(AND('INPUT INF'!$C755="I",'INPUT INF'!$D755=$E$2003),'INPUT INF'!$A755,"")</f>
        <v/>
      </c>
      <c r="F2756" s="100" t="str">
        <f>IF(AND('INPUT INF'!$C755="I",'INPUT INF'!$D755=$F$2003),'INPUT INF'!$A755,"")</f>
        <v/>
      </c>
      <c r="G2756" s="100" t="str">
        <f>IF(AND('INPUT INF'!$C755="I",'INPUT INF'!$D755=$G$2003),'INPUT INF'!$A755,"")</f>
        <v/>
      </c>
      <c r="H2756" s="100" t="str">
        <f>IF(AND('INPUT INF'!$C755="II",'INPUT INF'!$D755=$H$2003),'INPUT INF'!$A755,"")</f>
        <v/>
      </c>
      <c r="I2756" s="100" t="str">
        <f>IF(AND('INPUT INF'!$C755="II",'INPUT INF'!$D755=$I$2003),'INPUT INF'!$A755,"")</f>
        <v/>
      </c>
      <c r="J2756" s="100" t="str">
        <f>IF(AND('INPUT INF'!$C755="II",'INPUT INF'!$D755=$J$2003),'INPUT INF'!$A755,"")</f>
        <v/>
      </c>
      <c r="K2756" s="100" t="str">
        <f>IF(AND('INPUT INF'!$C755="II",'INPUT INF'!$D755=$K$2003),'INPUT INF'!$A755,"")</f>
        <v/>
      </c>
      <c r="L2756" s="100" t="str">
        <f>IF(AND('INPUT INF'!$C755="II",'INPUT INF'!$D755=$L$2003),'INPUT INF'!$A755,"")</f>
        <v/>
      </c>
      <c r="M2756" s="100" t="str">
        <f>IF(AND('INPUT INF'!$C755="II",'INPUT INF'!$D755=$M$2003),'INPUT INF'!$A755,"")</f>
        <v/>
      </c>
      <c r="N2756" s="100" t="str">
        <f t="shared" si="7534"/>
        <v/>
      </c>
      <c r="O2756" s="100" t="str">
        <f t="shared" si="7543"/>
        <v/>
      </c>
      <c r="P2756" s="100" t="str">
        <f t="shared" si="7543"/>
        <v/>
      </c>
      <c r="Q2756" s="100" t="str">
        <f t="shared" si="7543"/>
        <v/>
      </c>
      <c r="R2756" s="100" t="str">
        <f t="shared" si="7543"/>
        <v/>
      </c>
      <c r="S2756" s="100" t="str">
        <f t="shared" si="7543"/>
        <v/>
      </c>
      <c r="T2756" s="100" t="str">
        <f t="shared" si="7543"/>
        <v/>
      </c>
      <c r="U2756" s="100" t="str">
        <f t="shared" si="7543"/>
        <v/>
      </c>
      <c r="V2756" s="100" t="str">
        <f t="shared" si="7543"/>
        <v/>
      </c>
      <c r="W2756" s="100" t="str">
        <f t="shared" si="7543"/>
        <v/>
      </c>
      <c r="X2756" s="100" t="str">
        <f t="shared" si="7543"/>
        <v/>
      </c>
      <c r="Y2756" s="100" t="str">
        <f t="shared" si="7544"/>
        <v/>
      </c>
      <c r="Z2756" s="100" t="str">
        <f t="shared" si="7544"/>
        <v/>
      </c>
      <c r="AA2756" s="100" t="str">
        <f t="shared" si="7544"/>
        <v/>
      </c>
      <c r="AB2756" s="100" t="str">
        <f t="shared" si="7544"/>
        <v/>
      </c>
      <c r="AC2756" s="100" t="str">
        <f t="shared" si="7544"/>
        <v/>
      </c>
      <c r="AD2756" s="100" t="str">
        <f t="shared" si="7544"/>
        <v/>
      </c>
      <c r="AE2756" s="100" t="str">
        <f t="shared" si="7544"/>
        <v/>
      </c>
      <c r="AF2756" s="100" t="str">
        <f t="shared" si="7544"/>
        <v/>
      </c>
      <c r="AG2756" s="100" t="str">
        <f t="shared" si="7544"/>
        <v/>
      </c>
      <c r="AH2756" s="100" t="str">
        <f t="shared" si="7544"/>
        <v/>
      </c>
      <c r="AI2756" s="100" t="str">
        <f t="shared" si="7544"/>
        <v/>
      </c>
      <c r="AJ2756" s="100" t="str">
        <f t="shared" si="7544"/>
        <v/>
      </c>
      <c r="AK2756" s="100" t="str">
        <f>IFERROR(VALUE(INDEX('INPUT DATA'!$Z$5:$Z$605,MATCH(CAL!N2756,'INPUT DATA'!$A$5:$A$605,0))),"")</f>
        <v/>
      </c>
      <c r="AL2756" s="100" t="str">
        <f>IFERROR(VALUE(INDEX('INPUT DATA'!$AA$5:$AA$605,MATCH(CAL!N2756,'INPUT DATA'!$A$5:$A$605,0))),"")</f>
        <v/>
      </c>
      <c r="AM2756" s="100" t="str">
        <f t="shared" si="7528"/>
        <v/>
      </c>
      <c r="AN2756" s="100" t="str">
        <f t="shared" si="7529"/>
        <v/>
      </c>
    </row>
    <row r="2757" spans="2:40" ht="15" customHeight="1" x14ac:dyDescent="0.25">
      <c r="B2757" s="115" t="str">
        <f>IF(AND('INPUT INF'!$C756="I",'INPUT INF'!$D756=$B$2003),'INPUT INF'!$A756,"")</f>
        <v/>
      </c>
      <c r="C2757" s="115" t="str">
        <f>IF(AND('INPUT INF'!$C756="I",'INPUT INF'!$D756=$C$2003),'INPUT INF'!$A756,"")</f>
        <v/>
      </c>
      <c r="D2757" s="100" t="str">
        <f>IF(AND('INPUT INF'!$C756="I",'INPUT INF'!$D756=$D$2003),'INPUT INF'!$A756,"")</f>
        <v/>
      </c>
      <c r="E2757" s="100" t="str">
        <f>IF(AND('INPUT INF'!$C756="I",'INPUT INF'!$D756=$E$2003),'INPUT INF'!$A756,"")</f>
        <v/>
      </c>
      <c r="F2757" s="100" t="str">
        <f>IF(AND('INPUT INF'!$C756="I",'INPUT INF'!$D756=$F$2003),'INPUT INF'!$A756,"")</f>
        <v/>
      </c>
      <c r="G2757" s="100" t="str">
        <f>IF(AND('INPUT INF'!$C756="I",'INPUT INF'!$D756=$G$2003),'INPUT INF'!$A756,"")</f>
        <v/>
      </c>
      <c r="H2757" s="100" t="str">
        <f>IF(AND('INPUT INF'!$C756="II",'INPUT INF'!$D756=$H$2003),'INPUT INF'!$A756,"")</f>
        <v/>
      </c>
      <c r="I2757" s="100" t="str">
        <f>IF(AND('INPUT INF'!$C756="II",'INPUT INF'!$D756=$I$2003),'INPUT INF'!$A756,"")</f>
        <v/>
      </c>
      <c r="J2757" s="100" t="str">
        <f>IF(AND('INPUT INF'!$C756="II",'INPUT INF'!$D756=$J$2003),'INPUT INF'!$A756,"")</f>
        <v/>
      </c>
      <c r="K2757" s="100" t="str">
        <f>IF(AND('INPUT INF'!$C756="II",'INPUT INF'!$D756=$K$2003),'INPUT INF'!$A756,"")</f>
        <v/>
      </c>
      <c r="L2757" s="100" t="str">
        <f>IF(AND('INPUT INF'!$C756="II",'INPUT INF'!$D756=$L$2003),'INPUT INF'!$A756,"")</f>
        <v/>
      </c>
      <c r="M2757" s="100" t="str">
        <f>IF(AND('INPUT INF'!$C756="II",'INPUT INF'!$D756=$M$2003),'INPUT INF'!$A756,"")</f>
        <v/>
      </c>
      <c r="N2757" s="100" t="str">
        <f t="shared" si="7534"/>
        <v/>
      </c>
      <c r="O2757" s="100" t="str">
        <f t="shared" si="7543"/>
        <v/>
      </c>
      <c r="P2757" s="100" t="str">
        <f t="shared" si="7543"/>
        <v/>
      </c>
      <c r="Q2757" s="100" t="str">
        <f t="shared" si="7543"/>
        <v/>
      </c>
      <c r="R2757" s="100" t="str">
        <f t="shared" si="7543"/>
        <v/>
      </c>
      <c r="S2757" s="100" t="str">
        <f t="shared" si="7543"/>
        <v/>
      </c>
      <c r="T2757" s="100" t="str">
        <f t="shared" si="7543"/>
        <v/>
      </c>
      <c r="U2757" s="100" t="str">
        <f t="shared" si="7543"/>
        <v/>
      </c>
      <c r="V2757" s="100" t="str">
        <f t="shared" si="7543"/>
        <v/>
      </c>
      <c r="W2757" s="100" t="str">
        <f t="shared" si="7543"/>
        <v/>
      </c>
      <c r="X2757" s="100" t="str">
        <f t="shared" si="7543"/>
        <v/>
      </c>
      <c r="Y2757" s="100" t="str">
        <f t="shared" si="7544"/>
        <v/>
      </c>
      <c r="Z2757" s="100" t="str">
        <f t="shared" si="7544"/>
        <v/>
      </c>
      <c r="AA2757" s="100" t="str">
        <f t="shared" si="7544"/>
        <v/>
      </c>
      <c r="AB2757" s="100" t="str">
        <f t="shared" si="7544"/>
        <v/>
      </c>
      <c r="AC2757" s="100" t="str">
        <f t="shared" si="7544"/>
        <v/>
      </c>
      <c r="AD2757" s="100" t="str">
        <f t="shared" si="7544"/>
        <v/>
      </c>
      <c r="AE2757" s="100" t="str">
        <f t="shared" si="7544"/>
        <v/>
      </c>
      <c r="AF2757" s="100" t="str">
        <f t="shared" si="7544"/>
        <v/>
      </c>
      <c r="AG2757" s="100" t="str">
        <f t="shared" si="7544"/>
        <v/>
      </c>
      <c r="AH2757" s="100" t="str">
        <f t="shared" si="7544"/>
        <v/>
      </c>
      <c r="AI2757" s="100" t="str">
        <f t="shared" si="7544"/>
        <v/>
      </c>
      <c r="AJ2757" s="100" t="str">
        <f t="shared" si="7544"/>
        <v/>
      </c>
      <c r="AK2757" s="100" t="str">
        <f>IFERROR(VALUE(INDEX('INPUT DATA'!$Z$5:$Z$605,MATCH(CAL!N2757,'INPUT DATA'!$A$5:$A$605,0))),"")</f>
        <v/>
      </c>
      <c r="AL2757" s="100" t="str">
        <f>IFERROR(VALUE(INDEX('INPUT DATA'!$AA$5:$AA$605,MATCH(CAL!N2757,'INPUT DATA'!$A$5:$A$605,0))),"")</f>
        <v/>
      </c>
      <c r="AM2757" s="100" t="str">
        <f t="shared" ref="AM2757:AM2820" si="7545">IFERROR(IF(AJ2757="COMP",N2757,""),"")</f>
        <v/>
      </c>
      <c r="AN2757" s="100" t="str">
        <f t="shared" ref="AN2757:AN2820" si="7546">IFERROR(IF(AJ2757="FAIL",N2757,""),"")</f>
        <v/>
      </c>
    </row>
    <row r="2758" spans="2:40" ht="15" customHeight="1" x14ac:dyDescent="0.25">
      <c r="B2758" s="115" t="str">
        <f>IF(AND('INPUT INF'!$C757="I",'INPUT INF'!$D757=$B$2003),'INPUT INF'!$A757,"")</f>
        <v/>
      </c>
      <c r="C2758" s="115" t="str">
        <f>IF(AND('INPUT INF'!$C757="I",'INPUT INF'!$D757=$C$2003),'INPUT INF'!$A757,"")</f>
        <v/>
      </c>
      <c r="D2758" s="100" t="str">
        <f>IF(AND('INPUT INF'!$C757="I",'INPUT INF'!$D757=$D$2003),'INPUT INF'!$A757,"")</f>
        <v/>
      </c>
      <c r="E2758" s="100" t="str">
        <f>IF(AND('INPUT INF'!$C757="I",'INPUT INF'!$D757=$E$2003),'INPUT INF'!$A757,"")</f>
        <v/>
      </c>
      <c r="F2758" s="100" t="str">
        <f>IF(AND('INPUT INF'!$C757="I",'INPUT INF'!$D757=$F$2003),'INPUT INF'!$A757,"")</f>
        <v/>
      </c>
      <c r="G2758" s="100" t="str">
        <f>IF(AND('INPUT INF'!$C757="I",'INPUT INF'!$D757=$G$2003),'INPUT INF'!$A757,"")</f>
        <v/>
      </c>
      <c r="H2758" s="100" t="str">
        <f>IF(AND('INPUT INF'!$C757="II",'INPUT INF'!$D757=$H$2003),'INPUT INF'!$A757,"")</f>
        <v/>
      </c>
      <c r="I2758" s="100" t="str">
        <f>IF(AND('INPUT INF'!$C757="II",'INPUT INF'!$D757=$I$2003),'INPUT INF'!$A757,"")</f>
        <v/>
      </c>
      <c r="J2758" s="100" t="str">
        <f>IF(AND('INPUT INF'!$C757="II",'INPUT INF'!$D757=$J$2003),'INPUT INF'!$A757,"")</f>
        <v/>
      </c>
      <c r="K2758" s="100" t="str">
        <f>IF(AND('INPUT INF'!$C757="II",'INPUT INF'!$D757=$K$2003),'INPUT INF'!$A757,"")</f>
        <v/>
      </c>
      <c r="L2758" s="100" t="str">
        <f>IF(AND('INPUT INF'!$C757="II",'INPUT INF'!$D757=$L$2003),'INPUT INF'!$A757,"")</f>
        <v/>
      </c>
      <c r="M2758" s="100" t="str">
        <f>IF(AND('INPUT INF'!$C757="II",'INPUT INF'!$D757=$M$2003),'INPUT INF'!$A757,"")</f>
        <v/>
      </c>
      <c r="N2758" s="100" t="str">
        <f t="shared" si="7534"/>
        <v/>
      </c>
      <c r="O2758" s="100" t="str">
        <f t="shared" si="7543"/>
        <v/>
      </c>
      <c r="P2758" s="100" t="str">
        <f t="shared" si="7543"/>
        <v/>
      </c>
      <c r="Q2758" s="100" t="str">
        <f t="shared" si="7543"/>
        <v/>
      </c>
      <c r="R2758" s="100" t="str">
        <f t="shared" si="7543"/>
        <v/>
      </c>
      <c r="S2758" s="100" t="str">
        <f t="shared" si="7543"/>
        <v/>
      </c>
      <c r="T2758" s="100" t="str">
        <f t="shared" si="7543"/>
        <v/>
      </c>
      <c r="U2758" s="100" t="str">
        <f t="shared" si="7543"/>
        <v/>
      </c>
      <c r="V2758" s="100" t="str">
        <f t="shared" si="7543"/>
        <v/>
      </c>
      <c r="W2758" s="100" t="str">
        <f t="shared" si="7543"/>
        <v/>
      </c>
      <c r="X2758" s="100" t="str">
        <f t="shared" si="7543"/>
        <v/>
      </c>
      <c r="Y2758" s="100" t="str">
        <f t="shared" si="7544"/>
        <v/>
      </c>
      <c r="Z2758" s="100" t="str">
        <f t="shared" si="7544"/>
        <v/>
      </c>
      <c r="AA2758" s="100" t="str">
        <f t="shared" si="7544"/>
        <v/>
      </c>
      <c r="AB2758" s="100" t="str">
        <f t="shared" si="7544"/>
        <v/>
      </c>
      <c r="AC2758" s="100" t="str">
        <f t="shared" si="7544"/>
        <v/>
      </c>
      <c r="AD2758" s="100" t="str">
        <f t="shared" si="7544"/>
        <v/>
      </c>
      <c r="AE2758" s="100" t="str">
        <f t="shared" si="7544"/>
        <v/>
      </c>
      <c r="AF2758" s="100" t="str">
        <f t="shared" si="7544"/>
        <v/>
      </c>
      <c r="AG2758" s="100" t="str">
        <f t="shared" si="7544"/>
        <v/>
      </c>
      <c r="AH2758" s="100" t="str">
        <f t="shared" si="7544"/>
        <v/>
      </c>
      <c r="AI2758" s="100" t="str">
        <f t="shared" si="7544"/>
        <v/>
      </c>
      <c r="AJ2758" s="100" t="str">
        <f t="shared" si="7544"/>
        <v/>
      </c>
      <c r="AK2758" s="100" t="str">
        <f>IFERROR(VALUE(INDEX('INPUT DATA'!$Z$5:$Z$605,MATCH(CAL!N2758,'INPUT DATA'!$A$5:$A$605,0))),"")</f>
        <v/>
      </c>
      <c r="AL2758" s="100" t="str">
        <f>IFERROR(VALUE(INDEX('INPUT DATA'!$AA$5:$AA$605,MATCH(CAL!N2758,'INPUT DATA'!$A$5:$A$605,0))),"")</f>
        <v/>
      </c>
      <c r="AM2758" s="100" t="str">
        <f t="shared" si="7545"/>
        <v/>
      </c>
      <c r="AN2758" s="100" t="str">
        <f t="shared" si="7546"/>
        <v/>
      </c>
    </row>
    <row r="2759" spans="2:40" ht="15" customHeight="1" x14ac:dyDescent="0.25">
      <c r="B2759" s="115" t="str">
        <f>IF(AND('INPUT INF'!$C758="I",'INPUT INF'!$D758=$B$2003),'INPUT INF'!$A758,"")</f>
        <v/>
      </c>
      <c r="C2759" s="115" t="str">
        <f>IF(AND('INPUT INF'!$C758="I",'INPUT INF'!$D758=$C$2003),'INPUT INF'!$A758,"")</f>
        <v/>
      </c>
      <c r="D2759" s="100" t="str">
        <f>IF(AND('INPUT INF'!$C758="I",'INPUT INF'!$D758=$D$2003),'INPUT INF'!$A758,"")</f>
        <v/>
      </c>
      <c r="E2759" s="100" t="str">
        <f>IF(AND('INPUT INF'!$C758="I",'INPUT INF'!$D758=$E$2003),'INPUT INF'!$A758,"")</f>
        <v/>
      </c>
      <c r="F2759" s="100" t="str">
        <f>IF(AND('INPUT INF'!$C758="I",'INPUT INF'!$D758=$F$2003),'INPUT INF'!$A758,"")</f>
        <v/>
      </c>
      <c r="G2759" s="100" t="str">
        <f>IF(AND('INPUT INF'!$C758="I",'INPUT INF'!$D758=$G$2003),'INPUT INF'!$A758,"")</f>
        <v/>
      </c>
      <c r="H2759" s="100" t="str">
        <f>IF(AND('INPUT INF'!$C758="II",'INPUT INF'!$D758=$H$2003),'INPUT INF'!$A758,"")</f>
        <v/>
      </c>
      <c r="I2759" s="100" t="str">
        <f>IF(AND('INPUT INF'!$C758="II",'INPUT INF'!$D758=$I$2003),'INPUT INF'!$A758,"")</f>
        <v/>
      </c>
      <c r="J2759" s="100" t="str">
        <f>IF(AND('INPUT INF'!$C758="II",'INPUT INF'!$D758=$J$2003),'INPUT INF'!$A758,"")</f>
        <v/>
      </c>
      <c r="K2759" s="100" t="str">
        <f>IF(AND('INPUT INF'!$C758="II",'INPUT INF'!$D758=$K$2003),'INPUT INF'!$A758,"")</f>
        <v/>
      </c>
      <c r="L2759" s="100" t="str">
        <f>IF(AND('INPUT INF'!$C758="II",'INPUT INF'!$D758=$L$2003),'INPUT INF'!$A758,"")</f>
        <v/>
      </c>
      <c r="M2759" s="100" t="str">
        <f>IF(AND('INPUT INF'!$C758="II",'INPUT INF'!$D758=$M$2003),'INPUT INF'!$A758,"")</f>
        <v/>
      </c>
      <c r="N2759" s="100" t="str">
        <f t="shared" si="7534"/>
        <v/>
      </c>
      <c r="O2759" s="100" t="str">
        <f t="shared" si="7543"/>
        <v/>
      </c>
      <c r="P2759" s="100" t="str">
        <f t="shared" si="7543"/>
        <v/>
      </c>
      <c r="Q2759" s="100" t="str">
        <f t="shared" si="7543"/>
        <v/>
      </c>
      <c r="R2759" s="100" t="str">
        <f t="shared" si="7543"/>
        <v/>
      </c>
      <c r="S2759" s="100" t="str">
        <f t="shared" si="7543"/>
        <v/>
      </c>
      <c r="T2759" s="100" t="str">
        <f t="shared" si="7543"/>
        <v/>
      </c>
      <c r="U2759" s="100" t="str">
        <f t="shared" si="7543"/>
        <v/>
      </c>
      <c r="V2759" s="100" t="str">
        <f t="shared" si="7543"/>
        <v/>
      </c>
      <c r="W2759" s="100" t="str">
        <f t="shared" si="7543"/>
        <v/>
      </c>
      <c r="X2759" s="100" t="str">
        <f t="shared" si="7543"/>
        <v/>
      </c>
      <c r="Y2759" s="100" t="str">
        <f t="shared" si="7544"/>
        <v/>
      </c>
      <c r="Z2759" s="100" t="str">
        <f t="shared" si="7544"/>
        <v/>
      </c>
      <c r="AA2759" s="100" t="str">
        <f t="shared" si="7544"/>
        <v/>
      </c>
      <c r="AB2759" s="100" t="str">
        <f t="shared" si="7544"/>
        <v/>
      </c>
      <c r="AC2759" s="100" t="str">
        <f t="shared" si="7544"/>
        <v/>
      </c>
      <c r="AD2759" s="100" t="str">
        <f t="shared" si="7544"/>
        <v/>
      </c>
      <c r="AE2759" s="100" t="str">
        <f t="shared" si="7544"/>
        <v/>
      </c>
      <c r="AF2759" s="100" t="str">
        <f t="shared" si="7544"/>
        <v/>
      </c>
      <c r="AG2759" s="100" t="str">
        <f t="shared" si="7544"/>
        <v/>
      </c>
      <c r="AH2759" s="100" t="str">
        <f t="shared" si="7544"/>
        <v/>
      </c>
      <c r="AI2759" s="100" t="str">
        <f t="shared" si="7544"/>
        <v/>
      </c>
      <c r="AJ2759" s="100" t="str">
        <f t="shared" si="7544"/>
        <v/>
      </c>
      <c r="AK2759" s="100" t="str">
        <f>IFERROR(VALUE(INDEX('INPUT DATA'!$Z$5:$Z$605,MATCH(CAL!N2759,'INPUT DATA'!$A$5:$A$605,0))),"")</f>
        <v/>
      </c>
      <c r="AL2759" s="100" t="str">
        <f>IFERROR(VALUE(INDEX('INPUT DATA'!$AA$5:$AA$605,MATCH(CAL!N2759,'INPUT DATA'!$A$5:$A$605,0))),"")</f>
        <v/>
      </c>
      <c r="AM2759" s="100" t="str">
        <f t="shared" si="7545"/>
        <v/>
      </c>
      <c r="AN2759" s="100" t="str">
        <f t="shared" si="7546"/>
        <v/>
      </c>
    </row>
    <row r="2760" spans="2:40" ht="15" customHeight="1" x14ac:dyDescent="0.25">
      <c r="B2760" s="115" t="str">
        <f>IF(AND('INPUT INF'!$C759="I",'INPUT INF'!$D759=$B$2003),'INPUT INF'!$A759,"")</f>
        <v/>
      </c>
      <c r="C2760" s="115" t="str">
        <f>IF(AND('INPUT INF'!$C759="I",'INPUT INF'!$D759=$C$2003),'INPUT INF'!$A759,"")</f>
        <v/>
      </c>
      <c r="D2760" s="100" t="str">
        <f>IF(AND('INPUT INF'!$C759="I",'INPUT INF'!$D759=$D$2003),'INPUT INF'!$A759,"")</f>
        <v/>
      </c>
      <c r="E2760" s="100" t="str">
        <f>IF(AND('INPUT INF'!$C759="I",'INPUT INF'!$D759=$E$2003),'INPUT INF'!$A759,"")</f>
        <v/>
      </c>
      <c r="F2760" s="100" t="str">
        <f>IF(AND('INPUT INF'!$C759="I",'INPUT INF'!$D759=$F$2003),'INPUT INF'!$A759,"")</f>
        <v/>
      </c>
      <c r="G2760" s="100" t="str">
        <f>IF(AND('INPUT INF'!$C759="I",'INPUT INF'!$D759=$G$2003),'INPUT INF'!$A759,"")</f>
        <v/>
      </c>
      <c r="H2760" s="100" t="str">
        <f>IF(AND('INPUT INF'!$C759="II",'INPUT INF'!$D759=$H$2003),'INPUT INF'!$A759,"")</f>
        <v/>
      </c>
      <c r="I2760" s="100" t="str">
        <f>IF(AND('INPUT INF'!$C759="II",'INPUT INF'!$D759=$I$2003),'INPUT INF'!$A759,"")</f>
        <v/>
      </c>
      <c r="J2760" s="100" t="str">
        <f>IF(AND('INPUT INF'!$C759="II",'INPUT INF'!$D759=$J$2003),'INPUT INF'!$A759,"")</f>
        <v/>
      </c>
      <c r="K2760" s="100" t="str">
        <f>IF(AND('INPUT INF'!$C759="II",'INPUT INF'!$D759=$K$2003),'INPUT INF'!$A759,"")</f>
        <v/>
      </c>
      <c r="L2760" s="100" t="str">
        <f>IF(AND('INPUT INF'!$C759="II",'INPUT INF'!$D759=$L$2003),'INPUT INF'!$A759,"")</f>
        <v/>
      </c>
      <c r="M2760" s="100" t="str">
        <f>IF(AND('INPUT INF'!$C759="II",'INPUT INF'!$D759=$M$2003),'INPUT INF'!$A759,"")</f>
        <v/>
      </c>
      <c r="N2760" s="100" t="str">
        <f t="shared" si="7534"/>
        <v/>
      </c>
      <c r="O2760" s="100" t="str">
        <f t="shared" si="7543"/>
        <v/>
      </c>
      <c r="P2760" s="100" t="str">
        <f t="shared" si="7543"/>
        <v/>
      </c>
      <c r="Q2760" s="100" t="str">
        <f t="shared" si="7543"/>
        <v/>
      </c>
      <c r="R2760" s="100" t="str">
        <f t="shared" si="7543"/>
        <v/>
      </c>
      <c r="S2760" s="100" t="str">
        <f t="shared" si="7543"/>
        <v/>
      </c>
      <c r="T2760" s="100" t="str">
        <f t="shared" si="7543"/>
        <v/>
      </c>
      <c r="U2760" s="100" t="str">
        <f t="shared" si="7543"/>
        <v/>
      </c>
      <c r="V2760" s="100" t="str">
        <f t="shared" si="7543"/>
        <v/>
      </c>
      <c r="W2760" s="100" t="str">
        <f t="shared" si="7543"/>
        <v/>
      </c>
      <c r="X2760" s="100" t="str">
        <f t="shared" si="7543"/>
        <v/>
      </c>
      <c r="Y2760" s="100" t="str">
        <f t="shared" si="7544"/>
        <v/>
      </c>
      <c r="Z2760" s="100" t="str">
        <f t="shared" si="7544"/>
        <v/>
      </c>
      <c r="AA2760" s="100" t="str">
        <f t="shared" si="7544"/>
        <v/>
      </c>
      <c r="AB2760" s="100" t="str">
        <f t="shared" si="7544"/>
        <v/>
      </c>
      <c r="AC2760" s="100" t="str">
        <f t="shared" si="7544"/>
        <v/>
      </c>
      <c r="AD2760" s="100" t="str">
        <f t="shared" si="7544"/>
        <v/>
      </c>
      <c r="AE2760" s="100" t="str">
        <f t="shared" si="7544"/>
        <v/>
      </c>
      <c r="AF2760" s="100" t="str">
        <f t="shared" si="7544"/>
        <v/>
      </c>
      <c r="AG2760" s="100" t="str">
        <f t="shared" si="7544"/>
        <v/>
      </c>
      <c r="AH2760" s="100" t="str">
        <f t="shared" si="7544"/>
        <v/>
      </c>
      <c r="AI2760" s="100" t="str">
        <f t="shared" si="7544"/>
        <v/>
      </c>
      <c r="AJ2760" s="100" t="str">
        <f t="shared" si="7544"/>
        <v/>
      </c>
      <c r="AK2760" s="100" t="str">
        <f>IFERROR(VALUE(INDEX('INPUT DATA'!$Z$5:$Z$605,MATCH(CAL!N2760,'INPUT DATA'!$A$5:$A$605,0))),"")</f>
        <v/>
      </c>
      <c r="AL2760" s="100" t="str">
        <f>IFERROR(VALUE(INDEX('INPUT DATA'!$AA$5:$AA$605,MATCH(CAL!N2760,'INPUT DATA'!$A$5:$A$605,0))),"")</f>
        <v/>
      </c>
      <c r="AM2760" s="100" t="str">
        <f t="shared" si="7545"/>
        <v/>
      </c>
      <c r="AN2760" s="100" t="str">
        <f t="shared" si="7546"/>
        <v/>
      </c>
    </row>
    <row r="2761" spans="2:40" ht="15" customHeight="1" x14ac:dyDescent="0.25">
      <c r="B2761" s="115" t="str">
        <f>IF(AND('INPUT INF'!$C760="I",'INPUT INF'!$D760=$B$2003),'INPUT INF'!$A760,"")</f>
        <v/>
      </c>
      <c r="C2761" s="115" t="str">
        <f>IF(AND('INPUT INF'!$C760="I",'INPUT INF'!$D760=$C$2003),'INPUT INF'!$A760,"")</f>
        <v/>
      </c>
      <c r="D2761" s="100" t="str">
        <f>IF(AND('INPUT INF'!$C760="I",'INPUT INF'!$D760=$D$2003),'INPUT INF'!$A760,"")</f>
        <v/>
      </c>
      <c r="E2761" s="100" t="str">
        <f>IF(AND('INPUT INF'!$C760="I",'INPUT INF'!$D760=$E$2003),'INPUT INF'!$A760,"")</f>
        <v/>
      </c>
      <c r="F2761" s="100" t="str">
        <f>IF(AND('INPUT INF'!$C760="I",'INPUT INF'!$D760=$F$2003),'INPUT INF'!$A760,"")</f>
        <v/>
      </c>
      <c r="G2761" s="100" t="str">
        <f>IF(AND('INPUT INF'!$C760="I",'INPUT INF'!$D760=$G$2003),'INPUT INF'!$A760,"")</f>
        <v/>
      </c>
      <c r="H2761" s="100" t="str">
        <f>IF(AND('INPUT INF'!$C760="II",'INPUT INF'!$D760=$H$2003),'INPUT INF'!$A760,"")</f>
        <v/>
      </c>
      <c r="I2761" s="100" t="str">
        <f>IF(AND('INPUT INF'!$C760="II",'INPUT INF'!$D760=$I$2003),'INPUT INF'!$A760,"")</f>
        <v/>
      </c>
      <c r="J2761" s="100" t="str">
        <f>IF(AND('INPUT INF'!$C760="II",'INPUT INF'!$D760=$J$2003),'INPUT INF'!$A760,"")</f>
        <v/>
      </c>
      <c r="K2761" s="100" t="str">
        <f>IF(AND('INPUT INF'!$C760="II",'INPUT INF'!$D760=$K$2003),'INPUT INF'!$A760,"")</f>
        <v/>
      </c>
      <c r="L2761" s="100" t="str">
        <f>IF(AND('INPUT INF'!$C760="II",'INPUT INF'!$D760=$L$2003),'INPUT INF'!$A760,"")</f>
        <v/>
      </c>
      <c r="M2761" s="100" t="str">
        <f>IF(AND('INPUT INF'!$C760="II",'INPUT INF'!$D760=$M$2003),'INPUT INF'!$A760,"")</f>
        <v/>
      </c>
      <c r="N2761" s="100" t="str">
        <f t="shared" si="7534"/>
        <v/>
      </c>
      <c r="O2761" s="100" t="str">
        <f t="shared" si="7543"/>
        <v/>
      </c>
      <c r="P2761" s="100" t="str">
        <f t="shared" si="7543"/>
        <v/>
      </c>
      <c r="Q2761" s="100" t="str">
        <f t="shared" si="7543"/>
        <v/>
      </c>
      <c r="R2761" s="100" t="str">
        <f t="shared" si="7543"/>
        <v/>
      </c>
      <c r="S2761" s="100" t="str">
        <f t="shared" si="7543"/>
        <v/>
      </c>
      <c r="T2761" s="100" t="str">
        <f t="shared" si="7543"/>
        <v/>
      </c>
      <c r="U2761" s="100" t="str">
        <f t="shared" si="7543"/>
        <v/>
      </c>
      <c r="V2761" s="100" t="str">
        <f t="shared" si="7543"/>
        <v/>
      </c>
      <c r="W2761" s="100" t="str">
        <f t="shared" si="7543"/>
        <v/>
      </c>
      <c r="X2761" s="100" t="str">
        <f t="shared" si="7543"/>
        <v/>
      </c>
      <c r="Y2761" s="100" t="str">
        <f t="shared" si="7544"/>
        <v/>
      </c>
      <c r="Z2761" s="100" t="str">
        <f t="shared" si="7544"/>
        <v/>
      </c>
      <c r="AA2761" s="100" t="str">
        <f t="shared" si="7544"/>
        <v/>
      </c>
      <c r="AB2761" s="100" t="str">
        <f t="shared" si="7544"/>
        <v/>
      </c>
      <c r="AC2761" s="100" t="str">
        <f t="shared" si="7544"/>
        <v/>
      </c>
      <c r="AD2761" s="100" t="str">
        <f t="shared" si="7544"/>
        <v/>
      </c>
      <c r="AE2761" s="100" t="str">
        <f t="shared" si="7544"/>
        <v/>
      </c>
      <c r="AF2761" s="100" t="str">
        <f t="shared" si="7544"/>
        <v/>
      </c>
      <c r="AG2761" s="100" t="str">
        <f t="shared" si="7544"/>
        <v/>
      </c>
      <c r="AH2761" s="100" t="str">
        <f t="shared" si="7544"/>
        <v/>
      </c>
      <c r="AI2761" s="100" t="str">
        <f t="shared" si="7544"/>
        <v/>
      </c>
      <c r="AJ2761" s="100" t="str">
        <f t="shared" si="7544"/>
        <v/>
      </c>
      <c r="AK2761" s="100" t="str">
        <f>IFERROR(VALUE(INDEX('INPUT DATA'!$Z$5:$Z$605,MATCH(CAL!N2761,'INPUT DATA'!$A$5:$A$605,0))),"")</f>
        <v/>
      </c>
      <c r="AL2761" s="100" t="str">
        <f>IFERROR(VALUE(INDEX('INPUT DATA'!$AA$5:$AA$605,MATCH(CAL!N2761,'INPUT DATA'!$A$5:$A$605,0))),"")</f>
        <v/>
      </c>
      <c r="AM2761" s="100" t="str">
        <f t="shared" si="7545"/>
        <v/>
      </c>
      <c r="AN2761" s="100" t="str">
        <f t="shared" si="7546"/>
        <v/>
      </c>
    </row>
    <row r="2762" spans="2:40" ht="15" customHeight="1" x14ac:dyDescent="0.25">
      <c r="B2762" s="115" t="str">
        <f>IF(AND('INPUT INF'!$C761="I",'INPUT INF'!$D761=$B$2003),'INPUT INF'!$A761,"")</f>
        <v/>
      </c>
      <c r="C2762" s="115" t="str">
        <f>IF(AND('INPUT INF'!$C761="I",'INPUT INF'!$D761=$C$2003),'INPUT INF'!$A761,"")</f>
        <v/>
      </c>
      <c r="D2762" s="100" t="str">
        <f>IF(AND('INPUT INF'!$C761="I",'INPUT INF'!$D761=$D$2003),'INPUT INF'!$A761,"")</f>
        <v/>
      </c>
      <c r="E2762" s="100" t="str">
        <f>IF(AND('INPUT INF'!$C761="I",'INPUT INF'!$D761=$E$2003),'INPUT INF'!$A761,"")</f>
        <v/>
      </c>
      <c r="F2762" s="100" t="str">
        <f>IF(AND('INPUT INF'!$C761="I",'INPUT INF'!$D761=$F$2003),'INPUT INF'!$A761,"")</f>
        <v/>
      </c>
      <c r="G2762" s="100" t="str">
        <f>IF(AND('INPUT INF'!$C761="I",'INPUT INF'!$D761=$G$2003),'INPUT INF'!$A761,"")</f>
        <v/>
      </c>
      <c r="H2762" s="100" t="str">
        <f>IF(AND('INPUT INF'!$C761="II",'INPUT INF'!$D761=$H$2003),'INPUT INF'!$A761,"")</f>
        <v/>
      </c>
      <c r="I2762" s="100" t="str">
        <f>IF(AND('INPUT INF'!$C761="II",'INPUT INF'!$D761=$I$2003),'INPUT INF'!$A761,"")</f>
        <v/>
      </c>
      <c r="J2762" s="100" t="str">
        <f>IF(AND('INPUT INF'!$C761="II",'INPUT INF'!$D761=$J$2003),'INPUT INF'!$A761,"")</f>
        <v/>
      </c>
      <c r="K2762" s="100" t="str">
        <f>IF(AND('INPUT INF'!$C761="II",'INPUT INF'!$D761=$K$2003),'INPUT INF'!$A761,"")</f>
        <v/>
      </c>
      <c r="L2762" s="100" t="str">
        <f>IF(AND('INPUT INF'!$C761="II",'INPUT INF'!$D761=$L$2003),'INPUT INF'!$A761,"")</f>
        <v/>
      </c>
      <c r="M2762" s="100" t="str">
        <f>IF(AND('INPUT INF'!$C761="II",'INPUT INF'!$D761=$M$2003),'INPUT INF'!$A761,"")</f>
        <v/>
      </c>
      <c r="N2762" s="100" t="str">
        <f t="shared" si="7534"/>
        <v/>
      </c>
      <c r="O2762" s="100" t="str">
        <f t="shared" si="7543"/>
        <v/>
      </c>
      <c r="P2762" s="100" t="str">
        <f t="shared" si="7543"/>
        <v/>
      </c>
      <c r="Q2762" s="100" t="str">
        <f t="shared" si="7543"/>
        <v/>
      </c>
      <c r="R2762" s="100" t="str">
        <f t="shared" si="7543"/>
        <v/>
      </c>
      <c r="S2762" s="100" t="str">
        <f t="shared" si="7543"/>
        <v/>
      </c>
      <c r="T2762" s="100" t="str">
        <f t="shared" si="7543"/>
        <v/>
      </c>
      <c r="U2762" s="100" t="str">
        <f t="shared" si="7543"/>
        <v/>
      </c>
      <c r="V2762" s="100" t="str">
        <f t="shared" si="7543"/>
        <v/>
      </c>
      <c r="W2762" s="100" t="str">
        <f t="shared" si="7543"/>
        <v/>
      </c>
      <c r="X2762" s="100" t="str">
        <f t="shared" si="7543"/>
        <v/>
      </c>
      <c r="Y2762" s="100" t="str">
        <f t="shared" si="7544"/>
        <v/>
      </c>
      <c r="Z2762" s="100" t="str">
        <f t="shared" si="7544"/>
        <v/>
      </c>
      <c r="AA2762" s="100" t="str">
        <f t="shared" si="7544"/>
        <v/>
      </c>
      <c r="AB2762" s="100" t="str">
        <f t="shared" si="7544"/>
        <v/>
      </c>
      <c r="AC2762" s="100" t="str">
        <f t="shared" si="7544"/>
        <v/>
      </c>
      <c r="AD2762" s="100" t="str">
        <f t="shared" si="7544"/>
        <v/>
      </c>
      <c r="AE2762" s="100" t="str">
        <f t="shared" si="7544"/>
        <v/>
      </c>
      <c r="AF2762" s="100" t="str">
        <f t="shared" si="7544"/>
        <v/>
      </c>
      <c r="AG2762" s="100" t="str">
        <f t="shared" si="7544"/>
        <v/>
      </c>
      <c r="AH2762" s="100" t="str">
        <f t="shared" si="7544"/>
        <v/>
      </c>
      <c r="AI2762" s="100" t="str">
        <f t="shared" si="7544"/>
        <v/>
      </c>
      <c r="AJ2762" s="100" t="str">
        <f t="shared" si="7544"/>
        <v/>
      </c>
      <c r="AK2762" s="100" t="str">
        <f>IFERROR(VALUE(INDEX('INPUT DATA'!$Z$5:$Z$605,MATCH(CAL!N2762,'INPUT DATA'!$A$5:$A$605,0))),"")</f>
        <v/>
      </c>
      <c r="AL2762" s="100" t="str">
        <f>IFERROR(VALUE(INDEX('INPUT DATA'!$AA$5:$AA$605,MATCH(CAL!N2762,'INPUT DATA'!$A$5:$A$605,0))),"")</f>
        <v/>
      </c>
      <c r="AM2762" s="100" t="str">
        <f t="shared" si="7545"/>
        <v/>
      </c>
      <c r="AN2762" s="100" t="str">
        <f t="shared" si="7546"/>
        <v/>
      </c>
    </row>
    <row r="2763" spans="2:40" ht="15" customHeight="1" x14ac:dyDescent="0.25">
      <c r="B2763" s="115" t="str">
        <f>IF(AND('INPUT INF'!$C762="I",'INPUT INF'!$D762=$B$2003),'INPUT INF'!$A762,"")</f>
        <v/>
      </c>
      <c r="C2763" s="115" t="str">
        <f>IF(AND('INPUT INF'!$C762="I",'INPUT INF'!$D762=$C$2003),'INPUT INF'!$A762,"")</f>
        <v/>
      </c>
      <c r="D2763" s="100" t="str">
        <f>IF(AND('INPUT INF'!$C762="I",'INPUT INF'!$D762=$D$2003),'INPUT INF'!$A762,"")</f>
        <v/>
      </c>
      <c r="E2763" s="100" t="str">
        <f>IF(AND('INPUT INF'!$C762="I",'INPUT INF'!$D762=$E$2003),'INPUT INF'!$A762,"")</f>
        <v/>
      </c>
      <c r="F2763" s="100" t="str">
        <f>IF(AND('INPUT INF'!$C762="I",'INPUT INF'!$D762=$F$2003),'INPUT INF'!$A762,"")</f>
        <v/>
      </c>
      <c r="G2763" s="100" t="str">
        <f>IF(AND('INPUT INF'!$C762="I",'INPUT INF'!$D762=$G$2003),'INPUT INF'!$A762,"")</f>
        <v/>
      </c>
      <c r="H2763" s="100" t="str">
        <f>IF(AND('INPUT INF'!$C762="II",'INPUT INF'!$D762=$H$2003),'INPUT INF'!$A762,"")</f>
        <v/>
      </c>
      <c r="I2763" s="100" t="str">
        <f>IF(AND('INPUT INF'!$C762="II",'INPUT INF'!$D762=$I$2003),'INPUT INF'!$A762,"")</f>
        <v/>
      </c>
      <c r="J2763" s="100" t="str">
        <f>IF(AND('INPUT INF'!$C762="II",'INPUT INF'!$D762=$J$2003),'INPUT INF'!$A762,"")</f>
        <v/>
      </c>
      <c r="K2763" s="100" t="str">
        <f>IF(AND('INPUT INF'!$C762="II",'INPUT INF'!$D762=$K$2003),'INPUT INF'!$A762,"")</f>
        <v/>
      </c>
      <c r="L2763" s="100" t="str">
        <f>IF(AND('INPUT INF'!$C762="II",'INPUT INF'!$D762=$L$2003),'INPUT INF'!$A762,"")</f>
        <v/>
      </c>
      <c r="M2763" s="100" t="str">
        <f>IF(AND('INPUT INF'!$C762="II",'INPUT INF'!$D762=$M$2003),'INPUT INF'!$A762,"")</f>
        <v/>
      </c>
      <c r="N2763" s="100" t="str">
        <f t="shared" si="7534"/>
        <v/>
      </c>
      <c r="O2763" s="100" t="str">
        <f t="shared" si="7543"/>
        <v/>
      </c>
      <c r="P2763" s="100" t="str">
        <f t="shared" si="7543"/>
        <v/>
      </c>
      <c r="Q2763" s="100" t="str">
        <f t="shared" si="7543"/>
        <v/>
      </c>
      <c r="R2763" s="100" t="str">
        <f t="shared" si="7543"/>
        <v/>
      </c>
      <c r="S2763" s="100" t="str">
        <f t="shared" si="7543"/>
        <v/>
      </c>
      <c r="T2763" s="100" t="str">
        <f t="shared" si="7543"/>
        <v/>
      </c>
      <c r="U2763" s="100" t="str">
        <f t="shared" si="7543"/>
        <v/>
      </c>
      <c r="V2763" s="100" t="str">
        <f t="shared" si="7543"/>
        <v/>
      </c>
      <c r="W2763" s="100" t="str">
        <f t="shared" si="7543"/>
        <v/>
      </c>
      <c r="X2763" s="100" t="str">
        <f t="shared" si="7543"/>
        <v/>
      </c>
      <c r="Y2763" s="100" t="str">
        <f t="shared" si="7544"/>
        <v/>
      </c>
      <c r="Z2763" s="100" t="str">
        <f t="shared" si="7544"/>
        <v/>
      </c>
      <c r="AA2763" s="100" t="str">
        <f t="shared" si="7544"/>
        <v/>
      </c>
      <c r="AB2763" s="100" t="str">
        <f t="shared" si="7544"/>
        <v/>
      </c>
      <c r="AC2763" s="100" t="str">
        <f t="shared" si="7544"/>
        <v/>
      </c>
      <c r="AD2763" s="100" t="str">
        <f t="shared" si="7544"/>
        <v/>
      </c>
      <c r="AE2763" s="100" t="str">
        <f t="shared" si="7544"/>
        <v/>
      </c>
      <c r="AF2763" s="100" t="str">
        <f t="shared" si="7544"/>
        <v/>
      </c>
      <c r="AG2763" s="100" t="str">
        <f t="shared" si="7544"/>
        <v/>
      </c>
      <c r="AH2763" s="100" t="str">
        <f t="shared" si="7544"/>
        <v/>
      </c>
      <c r="AI2763" s="100" t="str">
        <f t="shared" si="7544"/>
        <v/>
      </c>
      <c r="AJ2763" s="100" t="str">
        <f t="shared" si="7544"/>
        <v/>
      </c>
      <c r="AK2763" s="100" t="str">
        <f>IFERROR(VALUE(INDEX('INPUT DATA'!$Z$5:$Z$605,MATCH(CAL!N2763,'INPUT DATA'!$A$5:$A$605,0))),"")</f>
        <v/>
      </c>
      <c r="AL2763" s="100" t="str">
        <f>IFERROR(VALUE(INDEX('INPUT DATA'!$AA$5:$AA$605,MATCH(CAL!N2763,'INPUT DATA'!$A$5:$A$605,0))),"")</f>
        <v/>
      </c>
      <c r="AM2763" s="100" t="str">
        <f t="shared" si="7545"/>
        <v/>
      </c>
      <c r="AN2763" s="100" t="str">
        <f t="shared" si="7546"/>
        <v/>
      </c>
    </row>
    <row r="2764" spans="2:40" ht="15" customHeight="1" x14ac:dyDescent="0.25">
      <c r="B2764" s="115" t="str">
        <f>IF(AND('INPUT INF'!$C763="I",'INPUT INF'!$D763=$B$2003),'INPUT INF'!$A763,"")</f>
        <v/>
      </c>
      <c r="C2764" s="115" t="str">
        <f>IF(AND('INPUT INF'!$C763="I",'INPUT INF'!$D763=$C$2003),'INPUT INF'!$A763,"")</f>
        <v/>
      </c>
      <c r="D2764" s="100" t="str">
        <f>IF(AND('INPUT INF'!$C763="I",'INPUT INF'!$D763=$D$2003),'INPUT INF'!$A763,"")</f>
        <v/>
      </c>
      <c r="E2764" s="100" t="str">
        <f>IF(AND('INPUT INF'!$C763="I",'INPUT INF'!$D763=$E$2003),'INPUT INF'!$A763,"")</f>
        <v/>
      </c>
      <c r="F2764" s="100" t="str">
        <f>IF(AND('INPUT INF'!$C763="I",'INPUT INF'!$D763=$F$2003),'INPUT INF'!$A763,"")</f>
        <v/>
      </c>
      <c r="G2764" s="100" t="str">
        <f>IF(AND('INPUT INF'!$C763="I",'INPUT INF'!$D763=$G$2003),'INPUT INF'!$A763,"")</f>
        <v/>
      </c>
      <c r="H2764" s="100" t="str">
        <f>IF(AND('INPUT INF'!$C763="II",'INPUT INF'!$D763=$H$2003),'INPUT INF'!$A763,"")</f>
        <v/>
      </c>
      <c r="I2764" s="100" t="str">
        <f>IF(AND('INPUT INF'!$C763="II",'INPUT INF'!$D763=$I$2003),'INPUT INF'!$A763,"")</f>
        <v/>
      </c>
      <c r="J2764" s="100" t="str">
        <f>IF(AND('INPUT INF'!$C763="II",'INPUT INF'!$D763=$J$2003),'INPUT INF'!$A763,"")</f>
        <v/>
      </c>
      <c r="K2764" s="100" t="str">
        <f>IF(AND('INPUT INF'!$C763="II",'INPUT INF'!$D763=$K$2003),'INPUT INF'!$A763,"")</f>
        <v/>
      </c>
      <c r="L2764" s="100" t="str">
        <f>IF(AND('INPUT INF'!$C763="II",'INPUT INF'!$D763=$L$2003),'INPUT INF'!$A763,"")</f>
        <v/>
      </c>
      <c r="M2764" s="100" t="str">
        <f>IF(AND('INPUT INF'!$C763="II",'INPUT INF'!$D763=$M$2003),'INPUT INF'!$A763,"")</f>
        <v/>
      </c>
      <c r="N2764" s="100" t="str">
        <f t="shared" si="7534"/>
        <v/>
      </c>
      <c r="O2764" s="100" t="str">
        <f t="shared" ref="O2764:X2773" si="7547">VLOOKUP($N2764,$B$1003:$AA$1901,O$2003,FALSE)</f>
        <v/>
      </c>
      <c r="P2764" s="100" t="str">
        <f t="shared" si="7547"/>
        <v/>
      </c>
      <c r="Q2764" s="100" t="str">
        <f t="shared" si="7547"/>
        <v/>
      </c>
      <c r="R2764" s="100" t="str">
        <f t="shared" si="7547"/>
        <v/>
      </c>
      <c r="S2764" s="100" t="str">
        <f t="shared" si="7547"/>
        <v/>
      </c>
      <c r="T2764" s="100" t="str">
        <f t="shared" si="7547"/>
        <v/>
      </c>
      <c r="U2764" s="100" t="str">
        <f t="shared" si="7547"/>
        <v/>
      </c>
      <c r="V2764" s="100" t="str">
        <f t="shared" si="7547"/>
        <v/>
      </c>
      <c r="W2764" s="100" t="str">
        <f t="shared" si="7547"/>
        <v/>
      </c>
      <c r="X2764" s="100" t="str">
        <f t="shared" si="7547"/>
        <v/>
      </c>
      <c r="Y2764" s="100" t="str">
        <f t="shared" ref="Y2764:AJ2773" si="7548">VLOOKUP($N2764,$B$1003:$AA$1901,Y$2003,FALSE)</f>
        <v/>
      </c>
      <c r="Z2764" s="100" t="str">
        <f t="shared" si="7548"/>
        <v/>
      </c>
      <c r="AA2764" s="100" t="str">
        <f t="shared" si="7548"/>
        <v/>
      </c>
      <c r="AB2764" s="100" t="str">
        <f t="shared" si="7548"/>
        <v/>
      </c>
      <c r="AC2764" s="100" t="str">
        <f t="shared" si="7548"/>
        <v/>
      </c>
      <c r="AD2764" s="100" t="str">
        <f t="shared" si="7548"/>
        <v/>
      </c>
      <c r="AE2764" s="100" t="str">
        <f t="shared" si="7548"/>
        <v/>
      </c>
      <c r="AF2764" s="100" t="str">
        <f t="shared" si="7548"/>
        <v/>
      </c>
      <c r="AG2764" s="100" t="str">
        <f t="shared" si="7548"/>
        <v/>
      </c>
      <c r="AH2764" s="100" t="str">
        <f t="shared" si="7548"/>
        <v/>
      </c>
      <c r="AI2764" s="100" t="str">
        <f t="shared" si="7548"/>
        <v/>
      </c>
      <c r="AJ2764" s="100" t="str">
        <f t="shared" si="7548"/>
        <v/>
      </c>
      <c r="AK2764" s="100" t="str">
        <f>IFERROR(VALUE(INDEX('INPUT DATA'!$Z$5:$Z$605,MATCH(CAL!N2764,'INPUT DATA'!$A$5:$A$605,0))),"")</f>
        <v/>
      </c>
      <c r="AL2764" s="100" t="str">
        <f>IFERROR(VALUE(INDEX('INPUT DATA'!$AA$5:$AA$605,MATCH(CAL!N2764,'INPUT DATA'!$A$5:$A$605,0))),"")</f>
        <v/>
      </c>
      <c r="AM2764" s="100" t="str">
        <f t="shared" si="7545"/>
        <v/>
      </c>
      <c r="AN2764" s="100" t="str">
        <f t="shared" si="7546"/>
        <v/>
      </c>
    </row>
    <row r="2765" spans="2:40" ht="15" customHeight="1" x14ac:dyDescent="0.25">
      <c r="B2765" s="115" t="str">
        <f>IF(AND('INPUT INF'!$C764="I",'INPUT INF'!$D764=$B$2003),'INPUT INF'!$A764,"")</f>
        <v/>
      </c>
      <c r="C2765" s="115" t="str">
        <f>IF(AND('INPUT INF'!$C764="I",'INPUT INF'!$D764=$C$2003),'INPUT INF'!$A764,"")</f>
        <v/>
      </c>
      <c r="D2765" s="100" t="str">
        <f>IF(AND('INPUT INF'!$C764="I",'INPUT INF'!$D764=$D$2003),'INPUT INF'!$A764,"")</f>
        <v/>
      </c>
      <c r="E2765" s="100" t="str">
        <f>IF(AND('INPUT INF'!$C764="I",'INPUT INF'!$D764=$E$2003),'INPUT INF'!$A764,"")</f>
        <v/>
      </c>
      <c r="F2765" s="100" t="str">
        <f>IF(AND('INPUT INF'!$C764="I",'INPUT INF'!$D764=$F$2003),'INPUT INF'!$A764,"")</f>
        <v/>
      </c>
      <c r="G2765" s="100" t="str">
        <f>IF(AND('INPUT INF'!$C764="I",'INPUT INF'!$D764=$G$2003),'INPUT INF'!$A764,"")</f>
        <v/>
      </c>
      <c r="H2765" s="100" t="str">
        <f>IF(AND('INPUT INF'!$C764="II",'INPUT INF'!$D764=$H$2003),'INPUT INF'!$A764,"")</f>
        <v/>
      </c>
      <c r="I2765" s="100" t="str">
        <f>IF(AND('INPUT INF'!$C764="II",'INPUT INF'!$D764=$I$2003),'INPUT INF'!$A764,"")</f>
        <v/>
      </c>
      <c r="J2765" s="100" t="str">
        <f>IF(AND('INPUT INF'!$C764="II",'INPUT INF'!$D764=$J$2003),'INPUT INF'!$A764,"")</f>
        <v/>
      </c>
      <c r="K2765" s="100" t="str">
        <f>IF(AND('INPUT INF'!$C764="II",'INPUT INF'!$D764=$K$2003),'INPUT INF'!$A764,"")</f>
        <v/>
      </c>
      <c r="L2765" s="100" t="str">
        <f>IF(AND('INPUT INF'!$C764="II",'INPUT INF'!$D764=$L$2003),'INPUT INF'!$A764,"")</f>
        <v/>
      </c>
      <c r="M2765" s="100" t="str">
        <f>IF(AND('INPUT INF'!$C764="II",'INPUT INF'!$D764=$M$2003),'INPUT INF'!$A764,"")</f>
        <v/>
      </c>
      <c r="N2765" s="100" t="str">
        <f t="shared" si="7534"/>
        <v/>
      </c>
      <c r="O2765" s="100" t="str">
        <f t="shared" si="7547"/>
        <v/>
      </c>
      <c r="P2765" s="100" t="str">
        <f t="shared" si="7547"/>
        <v/>
      </c>
      <c r="Q2765" s="100" t="str">
        <f t="shared" si="7547"/>
        <v/>
      </c>
      <c r="R2765" s="100" t="str">
        <f t="shared" si="7547"/>
        <v/>
      </c>
      <c r="S2765" s="100" t="str">
        <f t="shared" si="7547"/>
        <v/>
      </c>
      <c r="T2765" s="100" t="str">
        <f t="shared" si="7547"/>
        <v/>
      </c>
      <c r="U2765" s="100" t="str">
        <f t="shared" si="7547"/>
        <v/>
      </c>
      <c r="V2765" s="100" t="str">
        <f t="shared" si="7547"/>
        <v/>
      </c>
      <c r="W2765" s="100" t="str">
        <f t="shared" si="7547"/>
        <v/>
      </c>
      <c r="X2765" s="100" t="str">
        <f t="shared" si="7547"/>
        <v/>
      </c>
      <c r="Y2765" s="100" t="str">
        <f t="shared" si="7548"/>
        <v/>
      </c>
      <c r="Z2765" s="100" t="str">
        <f t="shared" si="7548"/>
        <v/>
      </c>
      <c r="AA2765" s="100" t="str">
        <f t="shared" si="7548"/>
        <v/>
      </c>
      <c r="AB2765" s="100" t="str">
        <f t="shared" si="7548"/>
        <v/>
      </c>
      <c r="AC2765" s="100" t="str">
        <f t="shared" si="7548"/>
        <v/>
      </c>
      <c r="AD2765" s="100" t="str">
        <f t="shared" si="7548"/>
        <v/>
      </c>
      <c r="AE2765" s="100" t="str">
        <f t="shared" si="7548"/>
        <v/>
      </c>
      <c r="AF2765" s="100" t="str">
        <f t="shared" si="7548"/>
        <v/>
      </c>
      <c r="AG2765" s="100" t="str">
        <f t="shared" si="7548"/>
        <v/>
      </c>
      <c r="AH2765" s="100" t="str">
        <f t="shared" si="7548"/>
        <v/>
      </c>
      <c r="AI2765" s="100" t="str">
        <f t="shared" si="7548"/>
        <v/>
      </c>
      <c r="AJ2765" s="100" t="str">
        <f t="shared" si="7548"/>
        <v/>
      </c>
      <c r="AK2765" s="100" t="str">
        <f>IFERROR(VALUE(INDEX('INPUT DATA'!$Z$5:$Z$605,MATCH(CAL!N2765,'INPUT DATA'!$A$5:$A$605,0))),"")</f>
        <v/>
      </c>
      <c r="AL2765" s="100" t="str">
        <f>IFERROR(VALUE(INDEX('INPUT DATA'!$AA$5:$AA$605,MATCH(CAL!N2765,'INPUT DATA'!$A$5:$A$605,0))),"")</f>
        <v/>
      </c>
      <c r="AM2765" s="100" t="str">
        <f t="shared" si="7545"/>
        <v/>
      </c>
      <c r="AN2765" s="100" t="str">
        <f t="shared" si="7546"/>
        <v/>
      </c>
    </row>
    <row r="2766" spans="2:40" ht="15" customHeight="1" x14ac:dyDescent="0.25">
      <c r="B2766" s="115" t="str">
        <f>IF(AND('INPUT INF'!$C765="I",'INPUT INF'!$D765=$B$2003),'INPUT INF'!$A765,"")</f>
        <v/>
      </c>
      <c r="C2766" s="115" t="str">
        <f>IF(AND('INPUT INF'!$C765="I",'INPUT INF'!$D765=$C$2003),'INPUT INF'!$A765,"")</f>
        <v/>
      </c>
      <c r="D2766" s="100" t="str">
        <f>IF(AND('INPUT INF'!$C765="I",'INPUT INF'!$D765=$D$2003),'INPUT INF'!$A765,"")</f>
        <v/>
      </c>
      <c r="E2766" s="100" t="str">
        <f>IF(AND('INPUT INF'!$C765="I",'INPUT INF'!$D765=$E$2003),'INPUT INF'!$A765,"")</f>
        <v/>
      </c>
      <c r="F2766" s="100" t="str">
        <f>IF(AND('INPUT INF'!$C765="I",'INPUT INF'!$D765=$F$2003),'INPUT INF'!$A765,"")</f>
        <v/>
      </c>
      <c r="G2766" s="100" t="str">
        <f>IF(AND('INPUT INF'!$C765="I",'INPUT INF'!$D765=$G$2003),'INPUT INF'!$A765,"")</f>
        <v/>
      </c>
      <c r="H2766" s="100" t="str">
        <f>IF(AND('INPUT INF'!$C765="II",'INPUT INF'!$D765=$H$2003),'INPUT INF'!$A765,"")</f>
        <v/>
      </c>
      <c r="I2766" s="100" t="str">
        <f>IF(AND('INPUT INF'!$C765="II",'INPUT INF'!$D765=$I$2003),'INPUT INF'!$A765,"")</f>
        <v/>
      </c>
      <c r="J2766" s="100" t="str">
        <f>IF(AND('INPUT INF'!$C765="II",'INPUT INF'!$D765=$J$2003),'INPUT INF'!$A765,"")</f>
        <v/>
      </c>
      <c r="K2766" s="100" t="str">
        <f>IF(AND('INPUT INF'!$C765="II",'INPUT INF'!$D765=$K$2003),'INPUT INF'!$A765,"")</f>
        <v/>
      </c>
      <c r="L2766" s="100" t="str">
        <f>IF(AND('INPUT INF'!$C765="II",'INPUT INF'!$D765=$L$2003),'INPUT INF'!$A765,"")</f>
        <v/>
      </c>
      <c r="M2766" s="100" t="str">
        <f>IF(AND('INPUT INF'!$C765="II",'INPUT INF'!$D765=$M$2003),'INPUT INF'!$A765,"")</f>
        <v/>
      </c>
      <c r="N2766" s="100" t="str">
        <f t="shared" si="7534"/>
        <v/>
      </c>
      <c r="O2766" s="100" t="str">
        <f t="shared" si="7547"/>
        <v/>
      </c>
      <c r="P2766" s="100" t="str">
        <f t="shared" si="7547"/>
        <v/>
      </c>
      <c r="Q2766" s="100" t="str">
        <f t="shared" si="7547"/>
        <v/>
      </c>
      <c r="R2766" s="100" t="str">
        <f t="shared" si="7547"/>
        <v/>
      </c>
      <c r="S2766" s="100" t="str">
        <f t="shared" si="7547"/>
        <v/>
      </c>
      <c r="T2766" s="100" t="str">
        <f t="shared" si="7547"/>
        <v/>
      </c>
      <c r="U2766" s="100" t="str">
        <f t="shared" si="7547"/>
        <v/>
      </c>
      <c r="V2766" s="100" t="str">
        <f t="shared" si="7547"/>
        <v/>
      </c>
      <c r="W2766" s="100" t="str">
        <f t="shared" si="7547"/>
        <v/>
      </c>
      <c r="X2766" s="100" t="str">
        <f t="shared" si="7547"/>
        <v/>
      </c>
      <c r="Y2766" s="100" t="str">
        <f t="shared" si="7548"/>
        <v/>
      </c>
      <c r="Z2766" s="100" t="str">
        <f t="shared" si="7548"/>
        <v/>
      </c>
      <c r="AA2766" s="100" t="str">
        <f t="shared" si="7548"/>
        <v/>
      </c>
      <c r="AB2766" s="100" t="str">
        <f t="shared" si="7548"/>
        <v/>
      </c>
      <c r="AC2766" s="100" t="str">
        <f t="shared" si="7548"/>
        <v/>
      </c>
      <c r="AD2766" s="100" t="str">
        <f t="shared" si="7548"/>
        <v/>
      </c>
      <c r="AE2766" s="100" t="str">
        <f t="shared" si="7548"/>
        <v/>
      </c>
      <c r="AF2766" s="100" t="str">
        <f t="shared" si="7548"/>
        <v/>
      </c>
      <c r="AG2766" s="100" t="str">
        <f t="shared" si="7548"/>
        <v/>
      </c>
      <c r="AH2766" s="100" t="str">
        <f t="shared" si="7548"/>
        <v/>
      </c>
      <c r="AI2766" s="100" t="str">
        <f t="shared" si="7548"/>
        <v/>
      </c>
      <c r="AJ2766" s="100" t="str">
        <f t="shared" si="7548"/>
        <v/>
      </c>
      <c r="AK2766" s="100" t="str">
        <f>IFERROR(VALUE(INDEX('INPUT DATA'!$Z$5:$Z$605,MATCH(CAL!N2766,'INPUT DATA'!$A$5:$A$605,0))),"")</f>
        <v/>
      </c>
      <c r="AL2766" s="100" t="str">
        <f>IFERROR(VALUE(INDEX('INPUT DATA'!$AA$5:$AA$605,MATCH(CAL!N2766,'INPUT DATA'!$A$5:$A$605,0))),"")</f>
        <v/>
      </c>
      <c r="AM2766" s="100" t="str">
        <f t="shared" si="7545"/>
        <v/>
      </c>
      <c r="AN2766" s="100" t="str">
        <f t="shared" si="7546"/>
        <v/>
      </c>
    </row>
    <row r="2767" spans="2:40" ht="15" customHeight="1" x14ac:dyDescent="0.25">
      <c r="B2767" s="115" t="str">
        <f>IF(AND('INPUT INF'!$C766="I",'INPUT INF'!$D766=$B$2003),'INPUT INF'!$A766,"")</f>
        <v/>
      </c>
      <c r="C2767" s="115" t="str">
        <f>IF(AND('INPUT INF'!$C766="I",'INPUT INF'!$D766=$C$2003),'INPUT INF'!$A766,"")</f>
        <v/>
      </c>
      <c r="D2767" s="100" t="str">
        <f>IF(AND('INPUT INF'!$C766="I",'INPUT INF'!$D766=$D$2003),'INPUT INF'!$A766,"")</f>
        <v/>
      </c>
      <c r="E2767" s="100" t="str">
        <f>IF(AND('INPUT INF'!$C766="I",'INPUT INF'!$D766=$E$2003),'INPUT INF'!$A766,"")</f>
        <v/>
      </c>
      <c r="F2767" s="100" t="str">
        <f>IF(AND('INPUT INF'!$C766="I",'INPUT INF'!$D766=$F$2003),'INPUT INF'!$A766,"")</f>
        <v/>
      </c>
      <c r="G2767" s="100" t="str">
        <f>IF(AND('INPUT INF'!$C766="I",'INPUT INF'!$D766=$G$2003),'INPUT INF'!$A766,"")</f>
        <v/>
      </c>
      <c r="H2767" s="100" t="str">
        <f>IF(AND('INPUT INF'!$C766="II",'INPUT INF'!$D766=$H$2003),'INPUT INF'!$A766,"")</f>
        <v/>
      </c>
      <c r="I2767" s="100" t="str">
        <f>IF(AND('INPUT INF'!$C766="II",'INPUT INF'!$D766=$I$2003),'INPUT INF'!$A766,"")</f>
        <v/>
      </c>
      <c r="J2767" s="100" t="str">
        <f>IF(AND('INPUT INF'!$C766="II",'INPUT INF'!$D766=$J$2003),'INPUT INF'!$A766,"")</f>
        <v/>
      </c>
      <c r="K2767" s="100" t="str">
        <f>IF(AND('INPUT INF'!$C766="II",'INPUT INF'!$D766=$K$2003),'INPUT INF'!$A766,"")</f>
        <v/>
      </c>
      <c r="L2767" s="100" t="str">
        <f>IF(AND('INPUT INF'!$C766="II",'INPUT INF'!$D766=$L$2003),'INPUT INF'!$A766,"")</f>
        <v/>
      </c>
      <c r="M2767" s="100" t="str">
        <f>IF(AND('INPUT INF'!$C766="II",'INPUT INF'!$D766=$M$2003),'INPUT INF'!$A766,"")</f>
        <v/>
      </c>
      <c r="N2767" s="100" t="str">
        <f t="shared" si="7534"/>
        <v/>
      </c>
      <c r="O2767" s="100" t="str">
        <f t="shared" si="7547"/>
        <v/>
      </c>
      <c r="P2767" s="100" t="str">
        <f t="shared" si="7547"/>
        <v/>
      </c>
      <c r="Q2767" s="100" t="str">
        <f t="shared" si="7547"/>
        <v/>
      </c>
      <c r="R2767" s="100" t="str">
        <f t="shared" si="7547"/>
        <v/>
      </c>
      <c r="S2767" s="100" t="str">
        <f t="shared" si="7547"/>
        <v/>
      </c>
      <c r="T2767" s="100" t="str">
        <f t="shared" si="7547"/>
        <v/>
      </c>
      <c r="U2767" s="100" t="str">
        <f t="shared" si="7547"/>
        <v/>
      </c>
      <c r="V2767" s="100" t="str">
        <f t="shared" si="7547"/>
        <v/>
      </c>
      <c r="W2767" s="100" t="str">
        <f t="shared" si="7547"/>
        <v/>
      </c>
      <c r="X2767" s="100" t="str">
        <f t="shared" si="7547"/>
        <v/>
      </c>
      <c r="Y2767" s="100" t="str">
        <f t="shared" si="7548"/>
        <v/>
      </c>
      <c r="Z2767" s="100" t="str">
        <f t="shared" si="7548"/>
        <v/>
      </c>
      <c r="AA2767" s="100" t="str">
        <f t="shared" si="7548"/>
        <v/>
      </c>
      <c r="AB2767" s="100" t="str">
        <f t="shared" si="7548"/>
        <v/>
      </c>
      <c r="AC2767" s="100" t="str">
        <f t="shared" si="7548"/>
        <v/>
      </c>
      <c r="AD2767" s="100" t="str">
        <f t="shared" si="7548"/>
        <v/>
      </c>
      <c r="AE2767" s="100" t="str">
        <f t="shared" si="7548"/>
        <v/>
      </c>
      <c r="AF2767" s="100" t="str">
        <f t="shared" si="7548"/>
        <v/>
      </c>
      <c r="AG2767" s="100" t="str">
        <f t="shared" si="7548"/>
        <v/>
      </c>
      <c r="AH2767" s="100" t="str">
        <f t="shared" si="7548"/>
        <v/>
      </c>
      <c r="AI2767" s="100" t="str">
        <f t="shared" si="7548"/>
        <v/>
      </c>
      <c r="AJ2767" s="100" t="str">
        <f t="shared" si="7548"/>
        <v/>
      </c>
      <c r="AK2767" s="100" t="str">
        <f>IFERROR(VALUE(INDEX('INPUT DATA'!$Z$5:$Z$605,MATCH(CAL!N2767,'INPUT DATA'!$A$5:$A$605,0))),"")</f>
        <v/>
      </c>
      <c r="AL2767" s="100" t="str">
        <f>IFERROR(VALUE(INDEX('INPUT DATA'!$AA$5:$AA$605,MATCH(CAL!N2767,'INPUT DATA'!$A$5:$A$605,0))),"")</f>
        <v/>
      </c>
      <c r="AM2767" s="100" t="str">
        <f t="shared" si="7545"/>
        <v/>
      </c>
      <c r="AN2767" s="100" t="str">
        <f t="shared" si="7546"/>
        <v/>
      </c>
    </row>
    <row r="2768" spans="2:40" ht="15" customHeight="1" x14ac:dyDescent="0.25">
      <c r="B2768" s="115" t="str">
        <f>IF(AND('INPUT INF'!$C767="I",'INPUT INF'!$D767=$B$2003),'INPUT INF'!$A767,"")</f>
        <v/>
      </c>
      <c r="C2768" s="115" t="str">
        <f>IF(AND('INPUT INF'!$C767="I",'INPUT INF'!$D767=$C$2003),'INPUT INF'!$A767,"")</f>
        <v/>
      </c>
      <c r="D2768" s="100" t="str">
        <f>IF(AND('INPUT INF'!$C767="I",'INPUT INF'!$D767=$D$2003),'INPUT INF'!$A767,"")</f>
        <v/>
      </c>
      <c r="E2768" s="100" t="str">
        <f>IF(AND('INPUT INF'!$C767="I",'INPUT INF'!$D767=$E$2003),'INPUT INF'!$A767,"")</f>
        <v/>
      </c>
      <c r="F2768" s="100" t="str">
        <f>IF(AND('INPUT INF'!$C767="I",'INPUT INF'!$D767=$F$2003),'INPUT INF'!$A767,"")</f>
        <v/>
      </c>
      <c r="G2768" s="100" t="str">
        <f>IF(AND('INPUT INF'!$C767="I",'INPUT INF'!$D767=$G$2003),'INPUT INF'!$A767,"")</f>
        <v/>
      </c>
      <c r="H2768" s="100" t="str">
        <f>IF(AND('INPUT INF'!$C767="II",'INPUT INF'!$D767=$H$2003),'INPUT INF'!$A767,"")</f>
        <v/>
      </c>
      <c r="I2768" s="100" t="str">
        <f>IF(AND('INPUT INF'!$C767="II",'INPUT INF'!$D767=$I$2003),'INPUT INF'!$A767,"")</f>
        <v/>
      </c>
      <c r="J2768" s="100" t="str">
        <f>IF(AND('INPUT INF'!$C767="II",'INPUT INF'!$D767=$J$2003),'INPUT INF'!$A767,"")</f>
        <v/>
      </c>
      <c r="K2768" s="100" t="str">
        <f>IF(AND('INPUT INF'!$C767="II",'INPUT INF'!$D767=$K$2003),'INPUT INF'!$A767,"")</f>
        <v/>
      </c>
      <c r="L2768" s="100" t="str">
        <f>IF(AND('INPUT INF'!$C767="II",'INPUT INF'!$D767=$L$2003),'INPUT INF'!$A767,"")</f>
        <v/>
      </c>
      <c r="M2768" s="100" t="str">
        <f>IF(AND('INPUT INF'!$C767="II",'INPUT INF'!$D767=$M$2003),'INPUT INF'!$A767,"")</f>
        <v/>
      </c>
      <c r="N2768" s="100" t="str">
        <f t="shared" si="7534"/>
        <v/>
      </c>
      <c r="O2768" s="100" t="str">
        <f t="shared" si="7547"/>
        <v/>
      </c>
      <c r="P2768" s="100" t="str">
        <f t="shared" si="7547"/>
        <v/>
      </c>
      <c r="Q2768" s="100" t="str">
        <f t="shared" si="7547"/>
        <v/>
      </c>
      <c r="R2768" s="100" t="str">
        <f t="shared" si="7547"/>
        <v/>
      </c>
      <c r="S2768" s="100" t="str">
        <f t="shared" si="7547"/>
        <v/>
      </c>
      <c r="T2768" s="100" t="str">
        <f t="shared" si="7547"/>
        <v/>
      </c>
      <c r="U2768" s="100" t="str">
        <f t="shared" si="7547"/>
        <v/>
      </c>
      <c r="V2768" s="100" t="str">
        <f t="shared" si="7547"/>
        <v/>
      </c>
      <c r="W2768" s="100" t="str">
        <f t="shared" si="7547"/>
        <v/>
      </c>
      <c r="X2768" s="100" t="str">
        <f t="shared" si="7547"/>
        <v/>
      </c>
      <c r="Y2768" s="100" t="str">
        <f t="shared" si="7548"/>
        <v/>
      </c>
      <c r="Z2768" s="100" t="str">
        <f t="shared" si="7548"/>
        <v/>
      </c>
      <c r="AA2768" s="100" t="str">
        <f t="shared" si="7548"/>
        <v/>
      </c>
      <c r="AB2768" s="100" t="str">
        <f t="shared" si="7548"/>
        <v/>
      </c>
      <c r="AC2768" s="100" t="str">
        <f t="shared" si="7548"/>
        <v/>
      </c>
      <c r="AD2768" s="100" t="str">
        <f t="shared" si="7548"/>
        <v/>
      </c>
      <c r="AE2768" s="100" t="str">
        <f t="shared" si="7548"/>
        <v/>
      </c>
      <c r="AF2768" s="100" t="str">
        <f t="shared" si="7548"/>
        <v/>
      </c>
      <c r="AG2768" s="100" t="str">
        <f t="shared" si="7548"/>
        <v/>
      </c>
      <c r="AH2768" s="100" t="str">
        <f t="shared" si="7548"/>
        <v/>
      </c>
      <c r="AI2768" s="100" t="str">
        <f t="shared" si="7548"/>
        <v/>
      </c>
      <c r="AJ2768" s="100" t="str">
        <f t="shared" si="7548"/>
        <v/>
      </c>
      <c r="AK2768" s="100" t="str">
        <f>IFERROR(VALUE(INDEX('INPUT DATA'!$Z$5:$Z$605,MATCH(CAL!N2768,'INPUT DATA'!$A$5:$A$605,0))),"")</f>
        <v/>
      </c>
      <c r="AL2768" s="100" t="str">
        <f>IFERROR(VALUE(INDEX('INPUT DATA'!$AA$5:$AA$605,MATCH(CAL!N2768,'INPUT DATA'!$A$5:$A$605,0))),"")</f>
        <v/>
      </c>
      <c r="AM2768" s="100" t="str">
        <f t="shared" si="7545"/>
        <v/>
      </c>
      <c r="AN2768" s="100" t="str">
        <f t="shared" si="7546"/>
        <v/>
      </c>
    </row>
    <row r="2769" spans="2:40" ht="15" customHeight="1" x14ac:dyDescent="0.25">
      <c r="B2769" s="115" t="str">
        <f>IF(AND('INPUT INF'!$C768="I",'INPUT INF'!$D768=$B$2003),'INPUT INF'!$A768,"")</f>
        <v/>
      </c>
      <c r="C2769" s="115" t="str">
        <f>IF(AND('INPUT INF'!$C768="I",'INPUT INF'!$D768=$C$2003),'INPUT INF'!$A768,"")</f>
        <v/>
      </c>
      <c r="D2769" s="100" t="str">
        <f>IF(AND('INPUT INF'!$C768="I",'INPUT INF'!$D768=$D$2003),'INPUT INF'!$A768,"")</f>
        <v/>
      </c>
      <c r="E2769" s="100" t="str">
        <f>IF(AND('INPUT INF'!$C768="I",'INPUT INF'!$D768=$E$2003),'INPUT INF'!$A768,"")</f>
        <v/>
      </c>
      <c r="F2769" s="100" t="str">
        <f>IF(AND('INPUT INF'!$C768="I",'INPUT INF'!$D768=$F$2003),'INPUT INF'!$A768,"")</f>
        <v/>
      </c>
      <c r="G2769" s="100" t="str">
        <f>IF(AND('INPUT INF'!$C768="I",'INPUT INF'!$D768=$G$2003),'INPUT INF'!$A768,"")</f>
        <v/>
      </c>
      <c r="H2769" s="100" t="str">
        <f>IF(AND('INPUT INF'!$C768="II",'INPUT INF'!$D768=$H$2003),'INPUT INF'!$A768,"")</f>
        <v/>
      </c>
      <c r="I2769" s="100" t="str">
        <f>IF(AND('INPUT INF'!$C768="II",'INPUT INF'!$D768=$I$2003),'INPUT INF'!$A768,"")</f>
        <v/>
      </c>
      <c r="J2769" s="100" t="str">
        <f>IF(AND('INPUT INF'!$C768="II",'INPUT INF'!$D768=$J$2003),'INPUT INF'!$A768,"")</f>
        <v/>
      </c>
      <c r="K2769" s="100" t="str">
        <f>IF(AND('INPUT INF'!$C768="II",'INPUT INF'!$D768=$K$2003),'INPUT INF'!$A768,"")</f>
        <v/>
      </c>
      <c r="L2769" s="100" t="str">
        <f>IF(AND('INPUT INF'!$C768="II",'INPUT INF'!$D768=$L$2003),'INPUT INF'!$A768,"")</f>
        <v/>
      </c>
      <c r="M2769" s="100" t="str">
        <f>IF(AND('INPUT INF'!$C768="II",'INPUT INF'!$D768=$M$2003),'INPUT INF'!$A768,"")</f>
        <v/>
      </c>
      <c r="N2769" s="100" t="str">
        <f t="shared" si="7534"/>
        <v/>
      </c>
      <c r="O2769" s="100" t="str">
        <f t="shared" si="7547"/>
        <v/>
      </c>
      <c r="P2769" s="100" t="str">
        <f t="shared" si="7547"/>
        <v/>
      </c>
      <c r="Q2769" s="100" t="str">
        <f t="shared" si="7547"/>
        <v/>
      </c>
      <c r="R2769" s="100" t="str">
        <f t="shared" si="7547"/>
        <v/>
      </c>
      <c r="S2769" s="100" t="str">
        <f t="shared" si="7547"/>
        <v/>
      </c>
      <c r="T2769" s="100" t="str">
        <f t="shared" si="7547"/>
        <v/>
      </c>
      <c r="U2769" s="100" t="str">
        <f t="shared" si="7547"/>
        <v/>
      </c>
      <c r="V2769" s="100" t="str">
        <f t="shared" si="7547"/>
        <v/>
      </c>
      <c r="W2769" s="100" t="str">
        <f t="shared" si="7547"/>
        <v/>
      </c>
      <c r="X2769" s="100" t="str">
        <f t="shared" si="7547"/>
        <v/>
      </c>
      <c r="Y2769" s="100" t="str">
        <f t="shared" si="7548"/>
        <v/>
      </c>
      <c r="Z2769" s="100" t="str">
        <f t="shared" si="7548"/>
        <v/>
      </c>
      <c r="AA2769" s="100" t="str">
        <f t="shared" si="7548"/>
        <v/>
      </c>
      <c r="AB2769" s="100" t="str">
        <f t="shared" si="7548"/>
        <v/>
      </c>
      <c r="AC2769" s="100" t="str">
        <f t="shared" si="7548"/>
        <v/>
      </c>
      <c r="AD2769" s="100" t="str">
        <f t="shared" si="7548"/>
        <v/>
      </c>
      <c r="AE2769" s="100" t="str">
        <f t="shared" si="7548"/>
        <v/>
      </c>
      <c r="AF2769" s="100" t="str">
        <f t="shared" si="7548"/>
        <v/>
      </c>
      <c r="AG2769" s="100" t="str">
        <f t="shared" si="7548"/>
        <v/>
      </c>
      <c r="AH2769" s="100" t="str">
        <f t="shared" si="7548"/>
        <v/>
      </c>
      <c r="AI2769" s="100" t="str">
        <f t="shared" si="7548"/>
        <v/>
      </c>
      <c r="AJ2769" s="100" t="str">
        <f t="shared" si="7548"/>
        <v/>
      </c>
      <c r="AK2769" s="100" t="str">
        <f>IFERROR(VALUE(INDEX('INPUT DATA'!$Z$5:$Z$605,MATCH(CAL!N2769,'INPUT DATA'!$A$5:$A$605,0))),"")</f>
        <v/>
      </c>
      <c r="AL2769" s="100" t="str">
        <f>IFERROR(VALUE(INDEX('INPUT DATA'!$AA$5:$AA$605,MATCH(CAL!N2769,'INPUT DATA'!$A$5:$A$605,0))),"")</f>
        <v/>
      </c>
      <c r="AM2769" s="100" t="str">
        <f t="shared" si="7545"/>
        <v/>
      </c>
      <c r="AN2769" s="100" t="str">
        <f t="shared" si="7546"/>
        <v/>
      </c>
    </row>
    <row r="2770" spans="2:40" ht="15" customHeight="1" x14ac:dyDescent="0.25">
      <c r="B2770" s="115" t="str">
        <f>IF(AND('INPUT INF'!$C769="I",'INPUT INF'!$D769=$B$2003),'INPUT INF'!$A769,"")</f>
        <v/>
      </c>
      <c r="C2770" s="115" t="str">
        <f>IF(AND('INPUT INF'!$C769="I",'INPUT INF'!$D769=$C$2003),'INPUT INF'!$A769,"")</f>
        <v/>
      </c>
      <c r="D2770" s="100" t="str">
        <f>IF(AND('INPUT INF'!$C769="I",'INPUT INF'!$D769=$D$2003),'INPUT INF'!$A769,"")</f>
        <v/>
      </c>
      <c r="E2770" s="100" t="str">
        <f>IF(AND('INPUT INF'!$C769="I",'INPUT INF'!$D769=$E$2003),'INPUT INF'!$A769,"")</f>
        <v/>
      </c>
      <c r="F2770" s="100" t="str">
        <f>IF(AND('INPUT INF'!$C769="I",'INPUT INF'!$D769=$F$2003),'INPUT INF'!$A769,"")</f>
        <v/>
      </c>
      <c r="G2770" s="100" t="str">
        <f>IF(AND('INPUT INF'!$C769="I",'INPUT INF'!$D769=$G$2003),'INPUT INF'!$A769,"")</f>
        <v/>
      </c>
      <c r="H2770" s="100" t="str">
        <f>IF(AND('INPUT INF'!$C769="II",'INPUT INF'!$D769=$H$2003),'INPUT INF'!$A769,"")</f>
        <v/>
      </c>
      <c r="I2770" s="100" t="str">
        <f>IF(AND('INPUT INF'!$C769="II",'INPUT INF'!$D769=$I$2003),'INPUT INF'!$A769,"")</f>
        <v/>
      </c>
      <c r="J2770" s="100" t="str">
        <f>IF(AND('INPUT INF'!$C769="II",'INPUT INF'!$D769=$J$2003),'INPUT INF'!$A769,"")</f>
        <v/>
      </c>
      <c r="K2770" s="100" t="str">
        <f>IF(AND('INPUT INF'!$C769="II",'INPUT INF'!$D769=$K$2003),'INPUT INF'!$A769,"")</f>
        <v/>
      </c>
      <c r="L2770" s="100" t="str">
        <f>IF(AND('INPUT INF'!$C769="II",'INPUT INF'!$D769=$L$2003),'INPUT INF'!$A769,"")</f>
        <v/>
      </c>
      <c r="M2770" s="100" t="str">
        <f>IF(AND('INPUT INF'!$C769="II",'INPUT INF'!$D769=$M$2003),'INPUT INF'!$A769,"")</f>
        <v/>
      </c>
      <c r="N2770" s="100" t="str">
        <f t="shared" si="7534"/>
        <v/>
      </c>
      <c r="O2770" s="100" t="str">
        <f t="shared" si="7547"/>
        <v/>
      </c>
      <c r="P2770" s="100" t="str">
        <f t="shared" si="7547"/>
        <v/>
      </c>
      <c r="Q2770" s="100" t="str">
        <f t="shared" si="7547"/>
        <v/>
      </c>
      <c r="R2770" s="100" t="str">
        <f t="shared" si="7547"/>
        <v/>
      </c>
      <c r="S2770" s="100" t="str">
        <f t="shared" si="7547"/>
        <v/>
      </c>
      <c r="T2770" s="100" t="str">
        <f t="shared" si="7547"/>
        <v/>
      </c>
      <c r="U2770" s="100" t="str">
        <f t="shared" si="7547"/>
        <v/>
      </c>
      <c r="V2770" s="100" t="str">
        <f t="shared" si="7547"/>
        <v/>
      </c>
      <c r="W2770" s="100" t="str">
        <f t="shared" si="7547"/>
        <v/>
      </c>
      <c r="X2770" s="100" t="str">
        <f t="shared" si="7547"/>
        <v/>
      </c>
      <c r="Y2770" s="100" t="str">
        <f t="shared" si="7548"/>
        <v/>
      </c>
      <c r="Z2770" s="100" t="str">
        <f t="shared" si="7548"/>
        <v/>
      </c>
      <c r="AA2770" s="100" t="str">
        <f t="shared" si="7548"/>
        <v/>
      </c>
      <c r="AB2770" s="100" t="str">
        <f t="shared" si="7548"/>
        <v/>
      </c>
      <c r="AC2770" s="100" t="str">
        <f t="shared" si="7548"/>
        <v/>
      </c>
      <c r="AD2770" s="100" t="str">
        <f t="shared" si="7548"/>
        <v/>
      </c>
      <c r="AE2770" s="100" t="str">
        <f t="shared" si="7548"/>
        <v/>
      </c>
      <c r="AF2770" s="100" t="str">
        <f t="shared" si="7548"/>
        <v/>
      </c>
      <c r="AG2770" s="100" t="str">
        <f t="shared" si="7548"/>
        <v/>
      </c>
      <c r="AH2770" s="100" t="str">
        <f t="shared" si="7548"/>
        <v/>
      </c>
      <c r="AI2770" s="100" t="str">
        <f t="shared" si="7548"/>
        <v/>
      </c>
      <c r="AJ2770" s="100" t="str">
        <f t="shared" si="7548"/>
        <v/>
      </c>
      <c r="AK2770" s="100" t="str">
        <f>IFERROR(VALUE(INDEX('INPUT DATA'!$Z$5:$Z$605,MATCH(CAL!N2770,'INPUT DATA'!$A$5:$A$605,0))),"")</f>
        <v/>
      </c>
      <c r="AL2770" s="100" t="str">
        <f>IFERROR(VALUE(INDEX('INPUT DATA'!$AA$5:$AA$605,MATCH(CAL!N2770,'INPUT DATA'!$A$5:$A$605,0))),"")</f>
        <v/>
      </c>
      <c r="AM2770" s="100" t="str">
        <f t="shared" si="7545"/>
        <v/>
      </c>
      <c r="AN2770" s="100" t="str">
        <f t="shared" si="7546"/>
        <v/>
      </c>
    </row>
    <row r="2771" spans="2:40" ht="15" customHeight="1" x14ac:dyDescent="0.25">
      <c r="B2771" s="115" t="str">
        <f>IF(AND('INPUT INF'!$C770="I",'INPUT INF'!$D770=$B$2003),'INPUT INF'!$A770,"")</f>
        <v/>
      </c>
      <c r="C2771" s="115" t="str">
        <f>IF(AND('INPUT INF'!$C770="I",'INPUT INF'!$D770=$C$2003),'INPUT INF'!$A770,"")</f>
        <v/>
      </c>
      <c r="D2771" s="100" t="str">
        <f>IF(AND('INPUT INF'!$C770="I",'INPUT INF'!$D770=$D$2003),'INPUT INF'!$A770,"")</f>
        <v/>
      </c>
      <c r="E2771" s="100" t="str">
        <f>IF(AND('INPUT INF'!$C770="I",'INPUT INF'!$D770=$E$2003),'INPUT INF'!$A770,"")</f>
        <v/>
      </c>
      <c r="F2771" s="100" t="str">
        <f>IF(AND('INPUT INF'!$C770="I",'INPUT INF'!$D770=$F$2003),'INPUT INF'!$A770,"")</f>
        <v/>
      </c>
      <c r="G2771" s="100" t="str">
        <f>IF(AND('INPUT INF'!$C770="I",'INPUT INF'!$D770=$G$2003),'INPUT INF'!$A770,"")</f>
        <v/>
      </c>
      <c r="H2771" s="100" t="str">
        <f>IF(AND('INPUT INF'!$C770="II",'INPUT INF'!$D770=$H$2003),'INPUT INF'!$A770,"")</f>
        <v/>
      </c>
      <c r="I2771" s="100" t="str">
        <f>IF(AND('INPUT INF'!$C770="II",'INPUT INF'!$D770=$I$2003),'INPUT INF'!$A770,"")</f>
        <v/>
      </c>
      <c r="J2771" s="100" t="str">
        <f>IF(AND('INPUT INF'!$C770="II",'INPUT INF'!$D770=$J$2003),'INPUT INF'!$A770,"")</f>
        <v/>
      </c>
      <c r="K2771" s="100" t="str">
        <f>IF(AND('INPUT INF'!$C770="II",'INPUT INF'!$D770=$K$2003),'INPUT INF'!$A770,"")</f>
        <v/>
      </c>
      <c r="L2771" s="100" t="str">
        <f>IF(AND('INPUT INF'!$C770="II",'INPUT INF'!$D770=$L$2003),'INPUT INF'!$A770,"")</f>
        <v/>
      </c>
      <c r="M2771" s="100" t="str">
        <f>IF(AND('INPUT INF'!$C770="II",'INPUT INF'!$D770=$M$2003),'INPUT INF'!$A770,"")</f>
        <v/>
      </c>
      <c r="N2771" s="100" t="str">
        <f t="shared" si="7534"/>
        <v/>
      </c>
      <c r="O2771" s="100" t="str">
        <f t="shared" si="7547"/>
        <v/>
      </c>
      <c r="P2771" s="100" t="str">
        <f t="shared" si="7547"/>
        <v/>
      </c>
      <c r="Q2771" s="100" t="str">
        <f t="shared" si="7547"/>
        <v/>
      </c>
      <c r="R2771" s="100" t="str">
        <f t="shared" si="7547"/>
        <v/>
      </c>
      <c r="S2771" s="100" t="str">
        <f t="shared" si="7547"/>
        <v/>
      </c>
      <c r="T2771" s="100" t="str">
        <f t="shared" si="7547"/>
        <v/>
      </c>
      <c r="U2771" s="100" t="str">
        <f t="shared" si="7547"/>
        <v/>
      </c>
      <c r="V2771" s="100" t="str">
        <f t="shared" si="7547"/>
        <v/>
      </c>
      <c r="W2771" s="100" t="str">
        <f t="shared" si="7547"/>
        <v/>
      </c>
      <c r="X2771" s="100" t="str">
        <f t="shared" si="7547"/>
        <v/>
      </c>
      <c r="Y2771" s="100" t="str">
        <f t="shared" si="7548"/>
        <v/>
      </c>
      <c r="Z2771" s="100" t="str">
        <f t="shared" si="7548"/>
        <v/>
      </c>
      <c r="AA2771" s="100" t="str">
        <f t="shared" si="7548"/>
        <v/>
      </c>
      <c r="AB2771" s="100" t="str">
        <f t="shared" si="7548"/>
        <v/>
      </c>
      <c r="AC2771" s="100" t="str">
        <f t="shared" si="7548"/>
        <v/>
      </c>
      <c r="AD2771" s="100" t="str">
        <f t="shared" si="7548"/>
        <v/>
      </c>
      <c r="AE2771" s="100" t="str">
        <f t="shared" si="7548"/>
        <v/>
      </c>
      <c r="AF2771" s="100" t="str">
        <f t="shared" si="7548"/>
        <v/>
      </c>
      <c r="AG2771" s="100" t="str">
        <f t="shared" si="7548"/>
        <v/>
      </c>
      <c r="AH2771" s="100" t="str">
        <f t="shared" si="7548"/>
        <v/>
      </c>
      <c r="AI2771" s="100" t="str">
        <f t="shared" si="7548"/>
        <v/>
      </c>
      <c r="AJ2771" s="100" t="str">
        <f t="shared" si="7548"/>
        <v/>
      </c>
      <c r="AK2771" s="100" t="str">
        <f>IFERROR(VALUE(INDEX('INPUT DATA'!$Z$5:$Z$605,MATCH(CAL!N2771,'INPUT DATA'!$A$5:$A$605,0))),"")</f>
        <v/>
      </c>
      <c r="AL2771" s="100" t="str">
        <f>IFERROR(VALUE(INDEX('INPUT DATA'!$AA$5:$AA$605,MATCH(CAL!N2771,'INPUT DATA'!$A$5:$A$605,0))),"")</f>
        <v/>
      </c>
      <c r="AM2771" s="100" t="str">
        <f t="shared" si="7545"/>
        <v/>
      </c>
      <c r="AN2771" s="100" t="str">
        <f t="shared" si="7546"/>
        <v/>
      </c>
    </row>
    <row r="2772" spans="2:40" ht="15" customHeight="1" x14ac:dyDescent="0.25">
      <c r="B2772" s="115" t="str">
        <f>IF(AND('INPUT INF'!$C771="I",'INPUT INF'!$D771=$B$2003),'INPUT INF'!$A771,"")</f>
        <v/>
      </c>
      <c r="C2772" s="115" t="str">
        <f>IF(AND('INPUT INF'!$C771="I",'INPUT INF'!$D771=$C$2003),'INPUT INF'!$A771,"")</f>
        <v/>
      </c>
      <c r="D2772" s="100" t="str">
        <f>IF(AND('INPUT INF'!$C771="I",'INPUT INF'!$D771=$D$2003),'INPUT INF'!$A771,"")</f>
        <v/>
      </c>
      <c r="E2772" s="100" t="str">
        <f>IF(AND('INPUT INF'!$C771="I",'INPUT INF'!$D771=$E$2003),'INPUT INF'!$A771,"")</f>
        <v/>
      </c>
      <c r="F2772" s="100" t="str">
        <f>IF(AND('INPUT INF'!$C771="I",'INPUT INF'!$D771=$F$2003),'INPUT INF'!$A771,"")</f>
        <v/>
      </c>
      <c r="G2772" s="100" t="str">
        <f>IF(AND('INPUT INF'!$C771="I",'INPUT INF'!$D771=$G$2003),'INPUT INF'!$A771,"")</f>
        <v/>
      </c>
      <c r="H2772" s="100" t="str">
        <f>IF(AND('INPUT INF'!$C771="II",'INPUT INF'!$D771=$H$2003),'INPUT INF'!$A771,"")</f>
        <v/>
      </c>
      <c r="I2772" s="100" t="str">
        <f>IF(AND('INPUT INF'!$C771="II",'INPUT INF'!$D771=$I$2003),'INPUT INF'!$A771,"")</f>
        <v/>
      </c>
      <c r="J2772" s="100" t="str">
        <f>IF(AND('INPUT INF'!$C771="II",'INPUT INF'!$D771=$J$2003),'INPUT INF'!$A771,"")</f>
        <v/>
      </c>
      <c r="K2772" s="100" t="str">
        <f>IF(AND('INPUT INF'!$C771="II",'INPUT INF'!$D771=$K$2003),'INPUT INF'!$A771,"")</f>
        <v/>
      </c>
      <c r="L2772" s="100" t="str">
        <f>IF(AND('INPUT INF'!$C771="II",'INPUT INF'!$D771=$L$2003),'INPUT INF'!$A771,"")</f>
        <v/>
      </c>
      <c r="M2772" s="100" t="str">
        <f>IF(AND('INPUT INF'!$C771="II",'INPUT INF'!$D771=$M$2003),'INPUT INF'!$A771,"")</f>
        <v/>
      </c>
      <c r="N2772" s="100" t="str">
        <f t="shared" si="7534"/>
        <v/>
      </c>
      <c r="O2772" s="100" t="str">
        <f t="shared" si="7547"/>
        <v/>
      </c>
      <c r="P2772" s="100" t="str">
        <f t="shared" si="7547"/>
        <v/>
      </c>
      <c r="Q2772" s="100" t="str">
        <f t="shared" si="7547"/>
        <v/>
      </c>
      <c r="R2772" s="100" t="str">
        <f t="shared" si="7547"/>
        <v/>
      </c>
      <c r="S2772" s="100" t="str">
        <f t="shared" si="7547"/>
        <v/>
      </c>
      <c r="T2772" s="100" t="str">
        <f t="shared" si="7547"/>
        <v/>
      </c>
      <c r="U2772" s="100" t="str">
        <f t="shared" si="7547"/>
        <v/>
      </c>
      <c r="V2772" s="100" t="str">
        <f t="shared" si="7547"/>
        <v/>
      </c>
      <c r="W2772" s="100" t="str">
        <f t="shared" si="7547"/>
        <v/>
      </c>
      <c r="X2772" s="100" t="str">
        <f t="shared" si="7547"/>
        <v/>
      </c>
      <c r="Y2772" s="100" t="str">
        <f t="shared" si="7548"/>
        <v/>
      </c>
      <c r="Z2772" s="100" t="str">
        <f t="shared" si="7548"/>
        <v/>
      </c>
      <c r="AA2772" s="100" t="str">
        <f t="shared" si="7548"/>
        <v/>
      </c>
      <c r="AB2772" s="100" t="str">
        <f t="shared" si="7548"/>
        <v/>
      </c>
      <c r="AC2772" s="100" t="str">
        <f t="shared" si="7548"/>
        <v/>
      </c>
      <c r="AD2772" s="100" t="str">
        <f t="shared" si="7548"/>
        <v/>
      </c>
      <c r="AE2772" s="100" t="str">
        <f t="shared" si="7548"/>
        <v/>
      </c>
      <c r="AF2772" s="100" t="str">
        <f t="shared" si="7548"/>
        <v/>
      </c>
      <c r="AG2772" s="100" t="str">
        <f t="shared" si="7548"/>
        <v/>
      </c>
      <c r="AH2772" s="100" t="str">
        <f t="shared" si="7548"/>
        <v/>
      </c>
      <c r="AI2772" s="100" t="str">
        <f t="shared" si="7548"/>
        <v/>
      </c>
      <c r="AJ2772" s="100" t="str">
        <f t="shared" si="7548"/>
        <v/>
      </c>
      <c r="AK2772" s="100" t="str">
        <f>IFERROR(VALUE(INDEX('INPUT DATA'!$Z$5:$Z$605,MATCH(CAL!N2772,'INPUT DATA'!$A$5:$A$605,0))),"")</f>
        <v/>
      </c>
      <c r="AL2772" s="100" t="str">
        <f>IFERROR(VALUE(INDEX('INPUT DATA'!$AA$5:$AA$605,MATCH(CAL!N2772,'INPUT DATA'!$A$5:$A$605,0))),"")</f>
        <v/>
      </c>
      <c r="AM2772" s="100" t="str">
        <f t="shared" si="7545"/>
        <v/>
      </c>
      <c r="AN2772" s="100" t="str">
        <f t="shared" si="7546"/>
        <v/>
      </c>
    </row>
    <row r="2773" spans="2:40" ht="15" customHeight="1" x14ac:dyDescent="0.25">
      <c r="B2773" s="115" t="str">
        <f>IF(AND('INPUT INF'!$C772="I",'INPUT INF'!$D772=$B$2003),'INPUT INF'!$A772,"")</f>
        <v/>
      </c>
      <c r="C2773" s="115" t="str">
        <f>IF(AND('INPUT INF'!$C772="I",'INPUT INF'!$D772=$C$2003),'INPUT INF'!$A772,"")</f>
        <v/>
      </c>
      <c r="D2773" s="100" t="str">
        <f>IF(AND('INPUT INF'!$C772="I",'INPUT INF'!$D772=$D$2003),'INPUT INF'!$A772,"")</f>
        <v/>
      </c>
      <c r="E2773" s="100" t="str">
        <f>IF(AND('INPUT INF'!$C772="I",'INPUT INF'!$D772=$E$2003),'INPUT INF'!$A772,"")</f>
        <v/>
      </c>
      <c r="F2773" s="100" t="str">
        <f>IF(AND('INPUT INF'!$C772="I",'INPUT INF'!$D772=$F$2003),'INPUT INF'!$A772,"")</f>
        <v/>
      </c>
      <c r="G2773" s="100" t="str">
        <f>IF(AND('INPUT INF'!$C772="I",'INPUT INF'!$D772=$G$2003),'INPUT INF'!$A772,"")</f>
        <v/>
      </c>
      <c r="H2773" s="100" t="str">
        <f>IF(AND('INPUT INF'!$C772="II",'INPUT INF'!$D772=$H$2003),'INPUT INF'!$A772,"")</f>
        <v/>
      </c>
      <c r="I2773" s="100" t="str">
        <f>IF(AND('INPUT INF'!$C772="II",'INPUT INF'!$D772=$I$2003),'INPUT INF'!$A772,"")</f>
        <v/>
      </c>
      <c r="J2773" s="100" t="str">
        <f>IF(AND('INPUT INF'!$C772="II",'INPUT INF'!$D772=$J$2003),'INPUT INF'!$A772,"")</f>
        <v/>
      </c>
      <c r="K2773" s="100" t="str">
        <f>IF(AND('INPUT INF'!$C772="II",'INPUT INF'!$D772=$K$2003),'INPUT INF'!$A772,"")</f>
        <v/>
      </c>
      <c r="L2773" s="100" t="str">
        <f>IF(AND('INPUT INF'!$C772="II",'INPUT INF'!$D772=$L$2003),'INPUT INF'!$A772,"")</f>
        <v/>
      </c>
      <c r="M2773" s="100" t="str">
        <f>IF(AND('INPUT INF'!$C772="II",'INPUT INF'!$D772=$M$2003),'INPUT INF'!$A772,"")</f>
        <v/>
      </c>
      <c r="N2773" s="100" t="str">
        <f t="shared" ref="N2773:N2836" si="7549">B772</f>
        <v/>
      </c>
      <c r="O2773" s="100" t="str">
        <f t="shared" si="7547"/>
        <v/>
      </c>
      <c r="P2773" s="100" t="str">
        <f t="shared" si="7547"/>
        <v/>
      </c>
      <c r="Q2773" s="100" t="str">
        <f t="shared" si="7547"/>
        <v/>
      </c>
      <c r="R2773" s="100" t="str">
        <f t="shared" si="7547"/>
        <v/>
      </c>
      <c r="S2773" s="100" t="str">
        <f t="shared" si="7547"/>
        <v/>
      </c>
      <c r="T2773" s="100" t="str">
        <f t="shared" si="7547"/>
        <v/>
      </c>
      <c r="U2773" s="100" t="str">
        <f t="shared" si="7547"/>
        <v/>
      </c>
      <c r="V2773" s="100" t="str">
        <f t="shared" si="7547"/>
        <v/>
      </c>
      <c r="W2773" s="100" t="str">
        <f t="shared" si="7547"/>
        <v/>
      </c>
      <c r="X2773" s="100" t="str">
        <f t="shared" si="7547"/>
        <v/>
      </c>
      <c r="Y2773" s="100" t="str">
        <f t="shared" si="7548"/>
        <v/>
      </c>
      <c r="Z2773" s="100" t="str">
        <f t="shared" si="7548"/>
        <v/>
      </c>
      <c r="AA2773" s="100" t="str">
        <f t="shared" si="7548"/>
        <v/>
      </c>
      <c r="AB2773" s="100" t="str">
        <f t="shared" si="7548"/>
        <v/>
      </c>
      <c r="AC2773" s="100" t="str">
        <f t="shared" si="7548"/>
        <v/>
      </c>
      <c r="AD2773" s="100" t="str">
        <f t="shared" si="7548"/>
        <v/>
      </c>
      <c r="AE2773" s="100" t="str">
        <f t="shared" si="7548"/>
        <v/>
      </c>
      <c r="AF2773" s="100" t="str">
        <f t="shared" si="7548"/>
        <v/>
      </c>
      <c r="AG2773" s="100" t="str">
        <f t="shared" si="7548"/>
        <v/>
      </c>
      <c r="AH2773" s="100" t="str">
        <f t="shared" si="7548"/>
        <v/>
      </c>
      <c r="AI2773" s="100" t="str">
        <f t="shared" si="7548"/>
        <v/>
      </c>
      <c r="AJ2773" s="100" t="str">
        <f t="shared" si="7548"/>
        <v/>
      </c>
      <c r="AK2773" s="100" t="str">
        <f>IFERROR(VALUE(INDEX('INPUT DATA'!$Z$5:$Z$605,MATCH(CAL!N2773,'INPUT DATA'!$A$5:$A$605,0))),"")</f>
        <v/>
      </c>
      <c r="AL2773" s="100" t="str">
        <f>IFERROR(VALUE(INDEX('INPUT DATA'!$AA$5:$AA$605,MATCH(CAL!N2773,'INPUT DATA'!$A$5:$A$605,0))),"")</f>
        <v/>
      </c>
      <c r="AM2773" s="100" t="str">
        <f t="shared" si="7545"/>
        <v/>
      </c>
      <c r="AN2773" s="100" t="str">
        <f t="shared" si="7546"/>
        <v/>
      </c>
    </row>
    <row r="2774" spans="2:40" ht="15" customHeight="1" x14ac:dyDescent="0.25">
      <c r="B2774" s="115" t="str">
        <f>IF(AND('INPUT INF'!$C773="I",'INPUT INF'!$D773=$B$2003),'INPUT INF'!$A773,"")</f>
        <v/>
      </c>
      <c r="C2774" s="115" t="str">
        <f>IF(AND('INPUT INF'!$C773="I",'INPUT INF'!$D773=$C$2003),'INPUT INF'!$A773,"")</f>
        <v/>
      </c>
      <c r="D2774" s="100" t="str">
        <f>IF(AND('INPUT INF'!$C773="I",'INPUT INF'!$D773=$D$2003),'INPUT INF'!$A773,"")</f>
        <v/>
      </c>
      <c r="E2774" s="100" t="str">
        <f>IF(AND('INPUT INF'!$C773="I",'INPUT INF'!$D773=$E$2003),'INPUT INF'!$A773,"")</f>
        <v/>
      </c>
      <c r="F2774" s="100" t="str">
        <f>IF(AND('INPUT INF'!$C773="I",'INPUT INF'!$D773=$F$2003),'INPUT INF'!$A773,"")</f>
        <v/>
      </c>
      <c r="G2774" s="100" t="str">
        <f>IF(AND('INPUT INF'!$C773="I",'INPUT INF'!$D773=$G$2003),'INPUT INF'!$A773,"")</f>
        <v/>
      </c>
      <c r="H2774" s="100" t="str">
        <f>IF(AND('INPUT INF'!$C773="II",'INPUT INF'!$D773=$H$2003),'INPUT INF'!$A773,"")</f>
        <v/>
      </c>
      <c r="I2774" s="100" t="str">
        <f>IF(AND('INPUT INF'!$C773="II",'INPUT INF'!$D773=$I$2003),'INPUT INF'!$A773,"")</f>
        <v/>
      </c>
      <c r="J2774" s="100" t="str">
        <f>IF(AND('INPUT INF'!$C773="II",'INPUT INF'!$D773=$J$2003),'INPUT INF'!$A773,"")</f>
        <v/>
      </c>
      <c r="K2774" s="100" t="str">
        <f>IF(AND('INPUT INF'!$C773="II",'INPUT INF'!$D773=$K$2003),'INPUT INF'!$A773,"")</f>
        <v/>
      </c>
      <c r="L2774" s="100" t="str">
        <f>IF(AND('INPUT INF'!$C773="II",'INPUT INF'!$D773=$L$2003),'INPUT INF'!$A773,"")</f>
        <v/>
      </c>
      <c r="M2774" s="100" t="str">
        <f>IF(AND('INPUT INF'!$C773="II",'INPUT INF'!$D773=$M$2003),'INPUT INF'!$A773,"")</f>
        <v/>
      </c>
      <c r="N2774" s="100" t="str">
        <f t="shared" si="7549"/>
        <v/>
      </c>
      <c r="O2774" s="100" t="str">
        <f t="shared" ref="O2774:X2783" si="7550">VLOOKUP($N2774,$B$1003:$AA$1901,O$2003,FALSE)</f>
        <v/>
      </c>
      <c r="P2774" s="100" t="str">
        <f t="shared" si="7550"/>
        <v/>
      </c>
      <c r="Q2774" s="100" t="str">
        <f t="shared" si="7550"/>
        <v/>
      </c>
      <c r="R2774" s="100" t="str">
        <f t="shared" si="7550"/>
        <v/>
      </c>
      <c r="S2774" s="100" t="str">
        <f t="shared" si="7550"/>
        <v/>
      </c>
      <c r="T2774" s="100" t="str">
        <f t="shared" si="7550"/>
        <v/>
      </c>
      <c r="U2774" s="100" t="str">
        <f t="shared" si="7550"/>
        <v/>
      </c>
      <c r="V2774" s="100" t="str">
        <f t="shared" si="7550"/>
        <v/>
      </c>
      <c r="W2774" s="100" t="str">
        <f t="shared" si="7550"/>
        <v/>
      </c>
      <c r="X2774" s="100" t="str">
        <f t="shared" si="7550"/>
        <v/>
      </c>
      <c r="Y2774" s="100" t="str">
        <f t="shared" ref="Y2774:AJ2783" si="7551">VLOOKUP($N2774,$B$1003:$AA$1901,Y$2003,FALSE)</f>
        <v/>
      </c>
      <c r="Z2774" s="100" t="str">
        <f t="shared" si="7551"/>
        <v/>
      </c>
      <c r="AA2774" s="100" t="str">
        <f t="shared" si="7551"/>
        <v/>
      </c>
      <c r="AB2774" s="100" t="str">
        <f t="shared" si="7551"/>
        <v/>
      </c>
      <c r="AC2774" s="100" t="str">
        <f t="shared" si="7551"/>
        <v/>
      </c>
      <c r="AD2774" s="100" t="str">
        <f t="shared" si="7551"/>
        <v/>
      </c>
      <c r="AE2774" s="100" t="str">
        <f t="shared" si="7551"/>
        <v/>
      </c>
      <c r="AF2774" s="100" t="str">
        <f t="shared" si="7551"/>
        <v/>
      </c>
      <c r="AG2774" s="100" t="str">
        <f t="shared" si="7551"/>
        <v/>
      </c>
      <c r="AH2774" s="100" t="str">
        <f t="shared" si="7551"/>
        <v/>
      </c>
      <c r="AI2774" s="100" t="str">
        <f t="shared" si="7551"/>
        <v/>
      </c>
      <c r="AJ2774" s="100" t="str">
        <f t="shared" si="7551"/>
        <v/>
      </c>
      <c r="AK2774" s="100" t="str">
        <f>IFERROR(VALUE(INDEX('INPUT DATA'!$Z$5:$Z$605,MATCH(CAL!N2774,'INPUT DATA'!$A$5:$A$605,0))),"")</f>
        <v/>
      </c>
      <c r="AL2774" s="100" t="str">
        <f>IFERROR(VALUE(INDEX('INPUT DATA'!$AA$5:$AA$605,MATCH(CAL!N2774,'INPUT DATA'!$A$5:$A$605,0))),"")</f>
        <v/>
      </c>
      <c r="AM2774" s="100" t="str">
        <f t="shared" si="7545"/>
        <v/>
      </c>
      <c r="AN2774" s="100" t="str">
        <f t="shared" si="7546"/>
        <v/>
      </c>
    </row>
    <row r="2775" spans="2:40" ht="15" customHeight="1" x14ac:dyDescent="0.25">
      <c r="B2775" s="115" t="str">
        <f>IF(AND('INPUT INF'!$C774="I",'INPUT INF'!$D774=$B$2003),'INPUT INF'!$A774,"")</f>
        <v/>
      </c>
      <c r="C2775" s="115" t="str">
        <f>IF(AND('INPUT INF'!$C774="I",'INPUT INF'!$D774=$C$2003),'INPUT INF'!$A774,"")</f>
        <v/>
      </c>
      <c r="D2775" s="100" t="str">
        <f>IF(AND('INPUT INF'!$C774="I",'INPUT INF'!$D774=$D$2003),'INPUT INF'!$A774,"")</f>
        <v/>
      </c>
      <c r="E2775" s="100" t="str">
        <f>IF(AND('INPUT INF'!$C774="I",'INPUT INF'!$D774=$E$2003),'INPUT INF'!$A774,"")</f>
        <v/>
      </c>
      <c r="F2775" s="100" t="str">
        <f>IF(AND('INPUT INF'!$C774="I",'INPUT INF'!$D774=$F$2003),'INPUT INF'!$A774,"")</f>
        <v/>
      </c>
      <c r="G2775" s="100" t="str">
        <f>IF(AND('INPUT INF'!$C774="I",'INPUT INF'!$D774=$G$2003),'INPUT INF'!$A774,"")</f>
        <v/>
      </c>
      <c r="H2775" s="100" t="str">
        <f>IF(AND('INPUT INF'!$C774="II",'INPUT INF'!$D774=$H$2003),'INPUT INF'!$A774,"")</f>
        <v/>
      </c>
      <c r="I2775" s="100" t="str">
        <f>IF(AND('INPUT INF'!$C774="II",'INPUT INF'!$D774=$I$2003),'INPUT INF'!$A774,"")</f>
        <v/>
      </c>
      <c r="J2775" s="100" t="str">
        <f>IF(AND('INPUT INF'!$C774="II",'INPUT INF'!$D774=$J$2003),'INPUT INF'!$A774,"")</f>
        <v/>
      </c>
      <c r="K2775" s="100" t="str">
        <f>IF(AND('INPUT INF'!$C774="II",'INPUT INF'!$D774=$K$2003),'INPUT INF'!$A774,"")</f>
        <v/>
      </c>
      <c r="L2775" s="100" t="str">
        <f>IF(AND('INPUT INF'!$C774="II",'INPUT INF'!$D774=$L$2003),'INPUT INF'!$A774,"")</f>
        <v/>
      </c>
      <c r="M2775" s="100" t="str">
        <f>IF(AND('INPUT INF'!$C774="II",'INPUT INF'!$D774=$M$2003),'INPUT INF'!$A774,"")</f>
        <v/>
      </c>
      <c r="N2775" s="100" t="str">
        <f t="shared" si="7549"/>
        <v/>
      </c>
      <c r="O2775" s="100" t="str">
        <f t="shared" si="7550"/>
        <v/>
      </c>
      <c r="P2775" s="100" t="str">
        <f t="shared" si="7550"/>
        <v/>
      </c>
      <c r="Q2775" s="100" t="str">
        <f t="shared" si="7550"/>
        <v/>
      </c>
      <c r="R2775" s="100" t="str">
        <f t="shared" si="7550"/>
        <v/>
      </c>
      <c r="S2775" s="100" t="str">
        <f t="shared" si="7550"/>
        <v/>
      </c>
      <c r="T2775" s="100" t="str">
        <f t="shared" si="7550"/>
        <v/>
      </c>
      <c r="U2775" s="100" t="str">
        <f t="shared" si="7550"/>
        <v/>
      </c>
      <c r="V2775" s="100" t="str">
        <f t="shared" si="7550"/>
        <v/>
      </c>
      <c r="W2775" s="100" t="str">
        <f t="shared" si="7550"/>
        <v/>
      </c>
      <c r="X2775" s="100" t="str">
        <f t="shared" si="7550"/>
        <v/>
      </c>
      <c r="Y2775" s="100" t="str">
        <f t="shared" si="7551"/>
        <v/>
      </c>
      <c r="Z2775" s="100" t="str">
        <f t="shared" si="7551"/>
        <v/>
      </c>
      <c r="AA2775" s="100" t="str">
        <f t="shared" si="7551"/>
        <v/>
      </c>
      <c r="AB2775" s="100" t="str">
        <f t="shared" si="7551"/>
        <v/>
      </c>
      <c r="AC2775" s="100" t="str">
        <f t="shared" si="7551"/>
        <v/>
      </c>
      <c r="AD2775" s="100" t="str">
        <f t="shared" si="7551"/>
        <v/>
      </c>
      <c r="AE2775" s="100" t="str">
        <f t="shared" si="7551"/>
        <v/>
      </c>
      <c r="AF2775" s="100" t="str">
        <f t="shared" si="7551"/>
        <v/>
      </c>
      <c r="AG2775" s="100" t="str">
        <f t="shared" si="7551"/>
        <v/>
      </c>
      <c r="AH2775" s="100" t="str">
        <f t="shared" si="7551"/>
        <v/>
      </c>
      <c r="AI2775" s="100" t="str">
        <f t="shared" si="7551"/>
        <v/>
      </c>
      <c r="AJ2775" s="100" t="str">
        <f t="shared" si="7551"/>
        <v/>
      </c>
      <c r="AK2775" s="100" t="str">
        <f>IFERROR(VALUE(INDEX('INPUT DATA'!$Z$5:$Z$605,MATCH(CAL!N2775,'INPUT DATA'!$A$5:$A$605,0))),"")</f>
        <v/>
      </c>
      <c r="AL2775" s="100" t="str">
        <f>IFERROR(VALUE(INDEX('INPUT DATA'!$AA$5:$AA$605,MATCH(CAL!N2775,'INPUT DATA'!$A$5:$A$605,0))),"")</f>
        <v/>
      </c>
      <c r="AM2775" s="100" t="str">
        <f t="shared" si="7545"/>
        <v/>
      </c>
      <c r="AN2775" s="100" t="str">
        <f t="shared" si="7546"/>
        <v/>
      </c>
    </row>
    <row r="2776" spans="2:40" ht="15" customHeight="1" x14ac:dyDescent="0.25">
      <c r="B2776" s="115" t="str">
        <f>IF(AND('INPUT INF'!$C775="I",'INPUT INF'!$D775=$B$2003),'INPUT INF'!$A775,"")</f>
        <v/>
      </c>
      <c r="C2776" s="115" t="str">
        <f>IF(AND('INPUT INF'!$C775="I",'INPUT INF'!$D775=$C$2003),'INPUT INF'!$A775,"")</f>
        <v/>
      </c>
      <c r="D2776" s="100" t="str">
        <f>IF(AND('INPUT INF'!$C775="I",'INPUT INF'!$D775=$D$2003),'INPUT INF'!$A775,"")</f>
        <v/>
      </c>
      <c r="E2776" s="100" t="str">
        <f>IF(AND('INPUT INF'!$C775="I",'INPUT INF'!$D775=$E$2003),'INPUT INF'!$A775,"")</f>
        <v/>
      </c>
      <c r="F2776" s="100" t="str">
        <f>IF(AND('INPUT INF'!$C775="I",'INPUT INF'!$D775=$F$2003),'INPUT INF'!$A775,"")</f>
        <v/>
      </c>
      <c r="G2776" s="100" t="str">
        <f>IF(AND('INPUT INF'!$C775="I",'INPUT INF'!$D775=$G$2003),'INPUT INF'!$A775,"")</f>
        <v/>
      </c>
      <c r="H2776" s="100" t="str">
        <f>IF(AND('INPUT INF'!$C775="II",'INPUT INF'!$D775=$H$2003),'INPUT INF'!$A775,"")</f>
        <v/>
      </c>
      <c r="I2776" s="100" t="str">
        <f>IF(AND('INPUT INF'!$C775="II",'INPUT INF'!$D775=$I$2003),'INPUT INF'!$A775,"")</f>
        <v/>
      </c>
      <c r="J2776" s="100" t="str">
        <f>IF(AND('INPUT INF'!$C775="II",'INPUT INF'!$D775=$J$2003),'INPUT INF'!$A775,"")</f>
        <v/>
      </c>
      <c r="K2776" s="100" t="str">
        <f>IF(AND('INPUT INF'!$C775="II",'INPUT INF'!$D775=$K$2003),'INPUT INF'!$A775,"")</f>
        <v/>
      </c>
      <c r="L2776" s="100" t="str">
        <f>IF(AND('INPUT INF'!$C775="II",'INPUT INF'!$D775=$L$2003),'INPUT INF'!$A775,"")</f>
        <v/>
      </c>
      <c r="M2776" s="100" t="str">
        <f>IF(AND('INPUT INF'!$C775="II",'INPUT INF'!$D775=$M$2003),'INPUT INF'!$A775,"")</f>
        <v/>
      </c>
      <c r="N2776" s="100" t="str">
        <f t="shared" si="7549"/>
        <v/>
      </c>
      <c r="O2776" s="100" t="str">
        <f t="shared" si="7550"/>
        <v/>
      </c>
      <c r="P2776" s="100" t="str">
        <f t="shared" si="7550"/>
        <v/>
      </c>
      <c r="Q2776" s="100" t="str">
        <f t="shared" si="7550"/>
        <v/>
      </c>
      <c r="R2776" s="100" t="str">
        <f t="shared" si="7550"/>
        <v/>
      </c>
      <c r="S2776" s="100" t="str">
        <f t="shared" si="7550"/>
        <v/>
      </c>
      <c r="T2776" s="100" t="str">
        <f t="shared" si="7550"/>
        <v/>
      </c>
      <c r="U2776" s="100" t="str">
        <f t="shared" si="7550"/>
        <v/>
      </c>
      <c r="V2776" s="100" t="str">
        <f t="shared" si="7550"/>
        <v/>
      </c>
      <c r="W2776" s="100" t="str">
        <f t="shared" si="7550"/>
        <v/>
      </c>
      <c r="X2776" s="100" t="str">
        <f t="shared" si="7550"/>
        <v/>
      </c>
      <c r="Y2776" s="100" t="str">
        <f t="shared" si="7551"/>
        <v/>
      </c>
      <c r="Z2776" s="100" t="str">
        <f t="shared" si="7551"/>
        <v/>
      </c>
      <c r="AA2776" s="100" t="str">
        <f t="shared" si="7551"/>
        <v/>
      </c>
      <c r="AB2776" s="100" t="str">
        <f t="shared" si="7551"/>
        <v/>
      </c>
      <c r="AC2776" s="100" t="str">
        <f t="shared" si="7551"/>
        <v/>
      </c>
      <c r="AD2776" s="100" t="str">
        <f t="shared" si="7551"/>
        <v/>
      </c>
      <c r="AE2776" s="100" t="str">
        <f t="shared" si="7551"/>
        <v/>
      </c>
      <c r="AF2776" s="100" t="str">
        <f t="shared" si="7551"/>
        <v/>
      </c>
      <c r="AG2776" s="100" t="str">
        <f t="shared" si="7551"/>
        <v/>
      </c>
      <c r="AH2776" s="100" t="str">
        <f t="shared" si="7551"/>
        <v/>
      </c>
      <c r="AI2776" s="100" t="str">
        <f t="shared" si="7551"/>
        <v/>
      </c>
      <c r="AJ2776" s="100" t="str">
        <f t="shared" si="7551"/>
        <v/>
      </c>
      <c r="AK2776" s="100" t="str">
        <f>IFERROR(VALUE(INDEX('INPUT DATA'!$Z$5:$Z$605,MATCH(CAL!N2776,'INPUT DATA'!$A$5:$A$605,0))),"")</f>
        <v/>
      </c>
      <c r="AL2776" s="100" t="str">
        <f>IFERROR(VALUE(INDEX('INPUT DATA'!$AA$5:$AA$605,MATCH(CAL!N2776,'INPUT DATA'!$A$5:$A$605,0))),"")</f>
        <v/>
      </c>
      <c r="AM2776" s="100" t="str">
        <f t="shared" si="7545"/>
        <v/>
      </c>
      <c r="AN2776" s="100" t="str">
        <f t="shared" si="7546"/>
        <v/>
      </c>
    </row>
    <row r="2777" spans="2:40" ht="15" customHeight="1" x14ac:dyDescent="0.25">
      <c r="B2777" s="115" t="str">
        <f>IF(AND('INPUT INF'!$C776="I",'INPUT INF'!$D776=$B$2003),'INPUT INF'!$A776,"")</f>
        <v/>
      </c>
      <c r="C2777" s="115" t="str">
        <f>IF(AND('INPUT INF'!$C776="I",'INPUT INF'!$D776=$C$2003),'INPUT INF'!$A776,"")</f>
        <v/>
      </c>
      <c r="D2777" s="100" t="str">
        <f>IF(AND('INPUT INF'!$C776="I",'INPUT INF'!$D776=$D$2003),'INPUT INF'!$A776,"")</f>
        <v/>
      </c>
      <c r="E2777" s="100" t="str">
        <f>IF(AND('INPUT INF'!$C776="I",'INPUT INF'!$D776=$E$2003),'INPUT INF'!$A776,"")</f>
        <v/>
      </c>
      <c r="F2777" s="100" t="str">
        <f>IF(AND('INPUT INF'!$C776="I",'INPUT INF'!$D776=$F$2003),'INPUT INF'!$A776,"")</f>
        <v/>
      </c>
      <c r="G2777" s="100" t="str">
        <f>IF(AND('INPUT INF'!$C776="I",'INPUT INF'!$D776=$G$2003),'INPUT INF'!$A776,"")</f>
        <v/>
      </c>
      <c r="H2777" s="100" t="str">
        <f>IF(AND('INPUT INF'!$C776="II",'INPUT INF'!$D776=$H$2003),'INPUT INF'!$A776,"")</f>
        <v/>
      </c>
      <c r="I2777" s="100" t="str">
        <f>IF(AND('INPUT INF'!$C776="II",'INPUT INF'!$D776=$I$2003),'INPUT INF'!$A776,"")</f>
        <v/>
      </c>
      <c r="J2777" s="100" t="str">
        <f>IF(AND('INPUT INF'!$C776="II",'INPUT INF'!$D776=$J$2003),'INPUT INF'!$A776,"")</f>
        <v/>
      </c>
      <c r="K2777" s="100" t="str">
        <f>IF(AND('INPUT INF'!$C776="II",'INPUT INF'!$D776=$K$2003),'INPUT INF'!$A776,"")</f>
        <v/>
      </c>
      <c r="L2777" s="100" t="str">
        <f>IF(AND('INPUT INF'!$C776="II",'INPUT INF'!$D776=$L$2003),'INPUT INF'!$A776,"")</f>
        <v/>
      </c>
      <c r="M2777" s="100" t="str">
        <f>IF(AND('INPUT INF'!$C776="II",'INPUT INF'!$D776=$M$2003),'INPUT INF'!$A776,"")</f>
        <v/>
      </c>
      <c r="N2777" s="100" t="str">
        <f t="shared" si="7549"/>
        <v/>
      </c>
      <c r="O2777" s="100" t="str">
        <f t="shared" si="7550"/>
        <v/>
      </c>
      <c r="P2777" s="100" t="str">
        <f t="shared" si="7550"/>
        <v/>
      </c>
      <c r="Q2777" s="100" t="str">
        <f t="shared" si="7550"/>
        <v/>
      </c>
      <c r="R2777" s="100" t="str">
        <f t="shared" si="7550"/>
        <v/>
      </c>
      <c r="S2777" s="100" t="str">
        <f t="shared" si="7550"/>
        <v/>
      </c>
      <c r="T2777" s="100" t="str">
        <f t="shared" si="7550"/>
        <v/>
      </c>
      <c r="U2777" s="100" t="str">
        <f t="shared" si="7550"/>
        <v/>
      </c>
      <c r="V2777" s="100" t="str">
        <f t="shared" si="7550"/>
        <v/>
      </c>
      <c r="W2777" s="100" t="str">
        <f t="shared" si="7550"/>
        <v/>
      </c>
      <c r="X2777" s="100" t="str">
        <f t="shared" si="7550"/>
        <v/>
      </c>
      <c r="Y2777" s="100" t="str">
        <f t="shared" si="7551"/>
        <v/>
      </c>
      <c r="Z2777" s="100" t="str">
        <f t="shared" si="7551"/>
        <v/>
      </c>
      <c r="AA2777" s="100" t="str">
        <f t="shared" si="7551"/>
        <v/>
      </c>
      <c r="AB2777" s="100" t="str">
        <f t="shared" si="7551"/>
        <v/>
      </c>
      <c r="AC2777" s="100" t="str">
        <f t="shared" si="7551"/>
        <v/>
      </c>
      <c r="AD2777" s="100" t="str">
        <f t="shared" si="7551"/>
        <v/>
      </c>
      <c r="AE2777" s="100" t="str">
        <f t="shared" si="7551"/>
        <v/>
      </c>
      <c r="AF2777" s="100" t="str">
        <f t="shared" si="7551"/>
        <v/>
      </c>
      <c r="AG2777" s="100" t="str">
        <f t="shared" si="7551"/>
        <v/>
      </c>
      <c r="AH2777" s="100" t="str">
        <f t="shared" si="7551"/>
        <v/>
      </c>
      <c r="AI2777" s="100" t="str">
        <f t="shared" si="7551"/>
        <v/>
      </c>
      <c r="AJ2777" s="100" t="str">
        <f t="shared" si="7551"/>
        <v/>
      </c>
      <c r="AK2777" s="100" t="str">
        <f>IFERROR(VALUE(INDEX('INPUT DATA'!$Z$5:$Z$605,MATCH(CAL!N2777,'INPUT DATA'!$A$5:$A$605,0))),"")</f>
        <v/>
      </c>
      <c r="AL2777" s="100" t="str">
        <f>IFERROR(VALUE(INDEX('INPUT DATA'!$AA$5:$AA$605,MATCH(CAL!N2777,'INPUT DATA'!$A$5:$A$605,0))),"")</f>
        <v/>
      </c>
      <c r="AM2777" s="100" t="str">
        <f t="shared" si="7545"/>
        <v/>
      </c>
      <c r="AN2777" s="100" t="str">
        <f t="shared" si="7546"/>
        <v/>
      </c>
    </row>
    <row r="2778" spans="2:40" ht="15" customHeight="1" x14ac:dyDescent="0.25">
      <c r="B2778" s="115" t="str">
        <f>IF(AND('INPUT INF'!$C777="I",'INPUT INF'!$D777=$B$2003),'INPUT INF'!$A777,"")</f>
        <v/>
      </c>
      <c r="C2778" s="115" t="str">
        <f>IF(AND('INPUT INF'!$C777="I",'INPUT INF'!$D777=$C$2003),'INPUT INF'!$A777,"")</f>
        <v/>
      </c>
      <c r="D2778" s="100" t="str">
        <f>IF(AND('INPUT INF'!$C777="I",'INPUT INF'!$D777=$D$2003),'INPUT INF'!$A777,"")</f>
        <v/>
      </c>
      <c r="E2778" s="100" t="str">
        <f>IF(AND('INPUT INF'!$C777="I",'INPUT INF'!$D777=$E$2003),'INPUT INF'!$A777,"")</f>
        <v/>
      </c>
      <c r="F2778" s="100" t="str">
        <f>IF(AND('INPUT INF'!$C777="I",'INPUT INF'!$D777=$F$2003),'INPUT INF'!$A777,"")</f>
        <v/>
      </c>
      <c r="G2778" s="100" t="str">
        <f>IF(AND('INPUT INF'!$C777="I",'INPUT INF'!$D777=$G$2003),'INPUT INF'!$A777,"")</f>
        <v/>
      </c>
      <c r="H2778" s="100" t="str">
        <f>IF(AND('INPUT INF'!$C777="II",'INPUT INF'!$D777=$H$2003),'INPUT INF'!$A777,"")</f>
        <v/>
      </c>
      <c r="I2778" s="100" t="str">
        <f>IF(AND('INPUT INF'!$C777="II",'INPUT INF'!$D777=$I$2003),'INPUT INF'!$A777,"")</f>
        <v/>
      </c>
      <c r="J2778" s="100" t="str">
        <f>IF(AND('INPUT INF'!$C777="II",'INPUT INF'!$D777=$J$2003),'INPUT INF'!$A777,"")</f>
        <v/>
      </c>
      <c r="K2778" s="100" t="str">
        <f>IF(AND('INPUT INF'!$C777="II",'INPUT INF'!$D777=$K$2003),'INPUT INF'!$A777,"")</f>
        <v/>
      </c>
      <c r="L2778" s="100" t="str">
        <f>IF(AND('INPUT INF'!$C777="II",'INPUT INF'!$D777=$L$2003),'INPUT INF'!$A777,"")</f>
        <v/>
      </c>
      <c r="M2778" s="100" t="str">
        <f>IF(AND('INPUT INF'!$C777="II",'INPUT INF'!$D777=$M$2003),'INPUT INF'!$A777,"")</f>
        <v/>
      </c>
      <c r="N2778" s="100" t="str">
        <f t="shared" si="7549"/>
        <v/>
      </c>
      <c r="O2778" s="100" t="str">
        <f t="shared" si="7550"/>
        <v/>
      </c>
      <c r="P2778" s="100" t="str">
        <f t="shared" si="7550"/>
        <v/>
      </c>
      <c r="Q2778" s="100" t="str">
        <f t="shared" si="7550"/>
        <v/>
      </c>
      <c r="R2778" s="100" t="str">
        <f t="shared" si="7550"/>
        <v/>
      </c>
      <c r="S2778" s="100" t="str">
        <f t="shared" si="7550"/>
        <v/>
      </c>
      <c r="T2778" s="100" t="str">
        <f t="shared" si="7550"/>
        <v/>
      </c>
      <c r="U2778" s="100" t="str">
        <f t="shared" si="7550"/>
        <v/>
      </c>
      <c r="V2778" s="100" t="str">
        <f t="shared" si="7550"/>
        <v/>
      </c>
      <c r="W2778" s="100" t="str">
        <f t="shared" si="7550"/>
        <v/>
      </c>
      <c r="X2778" s="100" t="str">
        <f t="shared" si="7550"/>
        <v/>
      </c>
      <c r="Y2778" s="100" t="str">
        <f t="shared" si="7551"/>
        <v/>
      </c>
      <c r="Z2778" s="100" t="str">
        <f t="shared" si="7551"/>
        <v/>
      </c>
      <c r="AA2778" s="100" t="str">
        <f t="shared" si="7551"/>
        <v/>
      </c>
      <c r="AB2778" s="100" t="str">
        <f t="shared" si="7551"/>
        <v/>
      </c>
      <c r="AC2778" s="100" t="str">
        <f t="shared" si="7551"/>
        <v/>
      </c>
      <c r="AD2778" s="100" t="str">
        <f t="shared" si="7551"/>
        <v/>
      </c>
      <c r="AE2778" s="100" t="str">
        <f t="shared" si="7551"/>
        <v/>
      </c>
      <c r="AF2778" s="100" t="str">
        <f t="shared" si="7551"/>
        <v/>
      </c>
      <c r="AG2778" s="100" t="str">
        <f t="shared" si="7551"/>
        <v/>
      </c>
      <c r="AH2778" s="100" t="str">
        <f t="shared" si="7551"/>
        <v/>
      </c>
      <c r="AI2778" s="100" t="str">
        <f t="shared" si="7551"/>
        <v/>
      </c>
      <c r="AJ2778" s="100" t="str">
        <f t="shared" si="7551"/>
        <v/>
      </c>
      <c r="AK2778" s="100" t="str">
        <f>IFERROR(VALUE(INDEX('INPUT DATA'!$Z$5:$Z$605,MATCH(CAL!N2778,'INPUT DATA'!$A$5:$A$605,0))),"")</f>
        <v/>
      </c>
      <c r="AL2778" s="100" t="str">
        <f>IFERROR(VALUE(INDEX('INPUT DATA'!$AA$5:$AA$605,MATCH(CAL!N2778,'INPUT DATA'!$A$5:$A$605,0))),"")</f>
        <v/>
      </c>
      <c r="AM2778" s="100" t="str">
        <f t="shared" si="7545"/>
        <v/>
      </c>
      <c r="AN2778" s="100" t="str">
        <f t="shared" si="7546"/>
        <v/>
      </c>
    </row>
    <row r="2779" spans="2:40" ht="15" customHeight="1" x14ac:dyDescent="0.25">
      <c r="B2779" s="115" t="str">
        <f>IF(AND('INPUT INF'!$C778="I",'INPUT INF'!$D778=$B$2003),'INPUT INF'!$A778,"")</f>
        <v/>
      </c>
      <c r="C2779" s="115" t="str">
        <f>IF(AND('INPUT INF'!$C778="I",'INPUT INF'!$D778=$C$2003),'INPUT INF'!$A778,"")</f>
        <v/>
      </c>
      <c r="D2779" s="100" t="str">
        <f>IF(AND('INPUT INF'!$C778="I",'INPUT INF'!$D778=$D$2003),'INPUT INF'!$A778,"")</f>
        <v/>
      </c>
      <c r="E2779" s="100" t="str">
        <f>IF(AND('INPUT INF'!$C778="I",'INPUT INF'!$D778=$E$2003),'INPUT INF'!$A778,"")</f>
        <v/>
      </c>
      <c r="F2779" s="100" t="str">
        <f>IF(AND('INPUT INF'!$C778="I",'INPUT INF'!$D778=$F$2003),'INPUT INF'!$A778,"")</f>
        <v/>
      </c>
      <c r="G2779" s="100" t="str">
        <f>IF(AND('INPUT INF'!$C778="I",'INPUT INF'!$D778=$G$2003),'INPUT INF'!$A778,"")</f>
        <v/>
      </c>
      <c r="H2779" s="100" t="str">
        <f>IF(AND('INPUT INF'!$C778="II",'INPUT INF'!$D778=$H$2003),'INPUT INF'!$A778,"")</f>
        <v/>
      </c>
      <c r="I2779" s="100" t="str">
        <f>IF(AND('INPUT INF'!$C778="II",'INPUT INF'!$D778=$I$2003),'INPUT INF'!$A778,"")</f>
        <v/>
      </c>
      <c r="J2779" s="100" t="str">
        <f>IF(AND('INPUT INF'!$C778="II",'INPUT INF'!$D778=$J$2003),'INPUT INF'!$A778,"")</f>
        <v/>
      </c>
      <c r="K2779" s="100" t="str">
        <f>IF(AND('INPUT INF'!$C778="II",'INPUT INF'!$D778=$K$2003),'INPUT INF'!$A778,"")</f>
        <v/>
      </c>
      <c r="L2779" s="100" t="str">
        <f>IF(AND('INPUT INF'!$C778="II",'INPUT INF'!$D778=$L$2003),'INPUT INF'!$A778,"")</f>
        <v/>
      </c>
      <c r="M2779" s="100" t="str">
        <f>IF(AND('INPUT INF'!$C778="II",'INPUT INF'!$D778=$M$2003),'INPUT INF'!$A778,"")</f>
        <v/>
      </c>
      <c r="N2779" s="100" t="str">
        <f t="shared" si="7549"/>
        <v/>
      </c>
      <c r="O2779" s="100" t="str">
        <f t="shared" si="7550"/>
        <v/>
      </c>
      <c r="P2779" s="100" t="str">
        <f t="shared" si="7550"/>
        <v/>
      </c>
      <c r="Q2779" s="100" t="str">
        <f t="shared" si="7550"/>
        <v/>
      </c>
      <c r="R2779" s="100" t="str">
        <f t="shared" si="7550"/>
        <v/>
      </c>
      <c r="S2779" s="100" t="str">
        <f t="shared" si="7550"/>
        <v/>
      </c>
      <c r="T2779" s="100" t="str">
        <f t="shared" si="7550"/>
        <v/>
      </c>
      <c r="U2779" s="100" t="str">
        <f t="shared" si="7550"/>
        <v/>
      </c>
      <c r="V2779" s="100" t="str">
        <f t="shared" si="7550"/>
        <v/>
      </c>
      <c r="W2779" s="100" t="str">
        <f t="shared" si="7550"/>
        <v/>
      </c>
      <c r="X2779" s="100" t="str">
        <f t="shared" si="7550"/>
        <v/>
      </c>
      <c r="Y2779" s="100" t="str">
        <f t="shared" si="7551"/>
        <v/>
      </c>
      <c r="Z2779" s="100" t="str">
        <f t="shared" si="7551"/>
        <v/>
      </c>
      <c r="AA2779" s="100" t="str">
        <f t="shared" si="7551"/>
        <v/>
      </c>
      <c r="AB2779" s="100" t="str">
        <f t="shared" si="7551"/>
        <v/>
      </c>
      <c r="AC2779" s="100" t="str">
        <f t="shared" si="7551"/>
        <v/>
      </c>
      <c r="AD2779" s="100" t="str">
        <f t="shared" si="7551"/>
        <v/>
      </c>
      <c r="AE2779" s="100" t="str">
        <f t="shared" si="7551"/>
        <v/>
      </c>
      <c r="AF2779" s="100" t="str">
        <f t="shared" si="7551"/>
        <v/>
      </c>
      <c r="AG2779" s="100" t="str">
        <f t="shared" si="7551"/>
        <v/>
      </c>
      <c r="AH2779" s="100" t="str">
        <f t="shared" si="7551"/>
        <v/>
      </c>
      <c r="AI2779" s="100" t="str">
        <f t="shared" si="7551"/>
        <v/>
      </c>
      <c r="AJ2779" s="100" t="str">
        <f t="shared" si="7551"/>
        <v/>
      </c>
      <c r="AK2779" s="100" t="str">
        <f>IFERROR(VALUE(INDEX('INPUT DATA'!$Z$5:$Z$605,MATCH(CAL!N2779,'INPUT DATA'!$A$5:$A$605,0))),"")</f>
        <v/>
      </c>
      <c r="AL2779" s="100" t="str">
        <f>IFERROR(VALUE(INDEX('INPUT DATA'!$AA$5:$AA$605,MATCH(CAL!N2779,'INPUT DATA'!$A$5:$A$605,0))),"")</f>
        <v/>
      </c>
      <c r="AM2779" s="100" t="str">
        <f t="shared" si="7545"/>
        <v/>
      </c>
      <c r="AN2779" s="100" t="str">
        <f t="shared" si="7546"/>
        <v/>
      </c>
    </row>
    <row r="2780" spans="2:40" ht="15" customHeight="1" x14ac:dyDescent="0.25">
      <c r="B2780" s="115" t="str">
        <f>IF(AND('INPUT INF'!$C779="I",'INPUT INF'!$D779=$B$2003),'INPUT INF'!$A779,"")</f>
        <v/>
      </c>
      <c r="C2780" s="115" t="str">
        <f>IF(AND('INPUT INF'!$C779="I",'INPUT INF'!$D779=$C$2003),'INPUT INF'!$A779,"")</f>
        <v/>
      </c>
      <c r="D2780" s="100" t="str">
        <f>IF(AND('INPUT INF'!$C779="I",'INPUT INF'!$D779=$D$2003),'INPUT INF'!$A779,"")</f>
        <v/>
      </c>
      <c r="E2780" s="100" t="str">
        <f>IF(AND('INPUT INF'!$C779="I",'INPUT INF'!$D779=$E$2003),'INPUT INF'!$A779,"")</f>
        <v/>
      </c>
      <c r="F2780" s="100" t="str">
        <f>IF(AND('INPUT INF'!$C779="I",'INPUT INF'!$D779=$F$2003),'INPUT INF'!$A779,"")</f>
        <v/>
      </c>
      <c r="G2780" s="100" t="str">
        <f>IF(AND('INPUT INF'!$C779="I",'INPUT INF'!$D779=$G$2003),'INPUT INF'!$A779,"")</f>
        <v/>
      </c>
      <c r="H2780" s="100" t="str">
        <f>IF(AND('INPUT INF'!$C779="II",'INPUT INF'!$D779=$H$2003),'INPUT INF'!$A779,"")</f>
        <v/>
      </c>
      <c r="I2780" s="100" t="str">
        <f>IF(AND('INPUT INF'!$C779="II",'INPUT INF'!$D779=$I$2003),'INPUT INF'!$A779,"")</f>
        <v/>
      </c>
      <c r="J2780" s="100" t="str">
        <f>IF(AND('INPUT INF'!$C779="II",'INPUT INF'!$D779=$J$2003),'INPUT INF'!$A779,"")</f>
        <v/>
      </c>
      <c r="K2780" s="100" t="str">
        <f>IF(AND('INPUT INF'!$C779="II",'INPUT INF'!$D779=$K$2003),'INPUT INF'!$A779,"")</f>
        <v/>
      </c>
      <c r="L2780" s="100" t="str">
        <f>IF(AND('INPUT INF'!$C779="II",'INPUT INF'!$D779=$L$2003),'INPUT INF'!$A779,"")</f>
        <v/>
      </c>
      <c r="M2780" s="100" t="str">
        <f>IF(AND('INPUT INF'!$C779="II",'INPUT INF'!$D779=$M$2003),'INPUT INF'!$A779,"")</f>
        <v/>
      </c>
      <c r="N2780" s="100" t="str">
        <f t="shared" si="7549"/>
        <v/>
      </c>
      <c r="O2780" s="100" t="str">
        <f t="shared" si="7550"/>
        <v/>
      </c>
      <c r="P2780" s="100" t="str">
        <f t="shared" si="7550"/>
        <v/>
      </c>
      <c r="Q2780" s="100" t="str">
        <f t="shared" si="7550"/>
        <v/>
      </c>
      <c r="R2780" s="100" t="str">
        <f t="shared" si="7550"/>
        <v/>
      </c>
      <c r="S2780" s="100" t="str">
        <f t="shared" si="7550"/>
        <v/>
      </c>
      <c r="T2780" s="100" t="str">
        <f t="shared" si="7550"/>
        <v/>
      </c>
      <c r="U2780" s="100" t="str">
        <f t="shared" si="7550"/>
        <v/>
      </c>
      <c r="V2780" s="100" t="str">
        <f t="shared" si="7550"/>
        <v/>
      </c>
      <c r="W2780" s="100" t="str">
        <f t="shared" si="7550"/>
        <v/>
      </c>
      <c r="X2780" s="100" t="str">
        <f t="shared" si="7550"/>
        <v/>
      </c>
      <c r="Y2780" s="100" t="str">
        <f t="shared" si="7551"/>
        <v/>
      </c>
      <c r="Z2780" s="100" t="str">
        <f t="shared" si="7551"/>
        <v/>
      </c>
      <c r="AA2780" s="100" t="str">
        <f t="shared" si="7551"/>
        <v/>
      </c>
      <c r="AB2780" s="100" t="str">
        <f t="shared" si="7551"/>
        <v/>
      </c>
      <c r="AC2780" s="100" t="str">
        <f t="shared" si="7551"/>
        <v/>
      </c>
      <c r="AD2780" s="100" t="str">
        <f t="shared" si="7551"/>
        <v/>
      </c>
      <c r="AE2780" s="100" t="str">
        <f t="shared" si="7551"/>
        <v/>
      </c>
      <c r="AF2780" s="100" t="str">
        <f t="shared" si="7551"/>
        <v/>
      </c>
      <c r="AG2780" s="100" t="str">
        <f t="shared" si="7551"/>
        <v/>
      </c>
      <c r="AH2780" s="100" t="str">
        <f t="shared" si="7551"/>
        <v/>
      </c>
      <c r="AI2780" s="100" t="str">
        <f t="shared" si="7551"/>
        <v/>
      </c>
      <c r="AJ2780" s="100" t="str">
        <f t="shared" si="7551"/>
        <v/>
      </c>
      <c r="AK2780" s="100" t="str">
        <f>IFERROR(VALUE(INDEX('INPUT DATA'!$Z$5:$Z$605,MATCH(CAL!N2780,'INPUT DATA'!$A$5:$A$605,0))),"")</f>
        <v/>
      </c>
      <c r="AL2780" s="100" t="str">
        <f>IFERROR(VALUE(INDEX('INPUT DATA'!$AA$5:$AA$605,MATCH(CAL!N2780,'INPUT DATA'!$A$5:$A$605,0))),"")</f>
        <v/>
      </c>
      <c r="AM2780" s="100" t="str">
        <f t="shared" si="7545"/>
        <v/>
      </c>
      <c r="AN2780" s="100" t="str">
        <f t="shared" si="7546"/>
        <v/>
      </c>
    </row>
    <row r="2781" spans="2:40" ht="15" customHeight="1" x14ac:dyDescent="0.25">
      <c r="B2781" s="115" t="str">
        <f>IF(AND('INPUT INF'!$C780="I",'INPUT INF'!$D780=$B$2003),'INPUT INF'!$A780,"")</f>
        <v/>
      </c>
      <c r="C2781" s="115" t="str">
        <f>IF(AND('INPUT INF'!$C780="I",'INPUT INF'!$D780=$C$2003),'INPUT INF'!$A780,"")</f>
        <v/>
      </c>
      <c r="D2781" s="100" t="str">
        <f>IF(AND('INPUT INF'!$C780="I",'INPUT INF'!$D780=$D$2003),'INPUT INF'!$A780,"")</f>
        <v/>
      </c>
      <c r="E2781" s="100" t="str">
        <f>IF(AND('INPUT INF'!$C780="I",'INPUT INF'!$D780=$E$2003),'INPUT INF'!$A780,"")</f>
        <v/>
      </c>
      <c r="F2781" s="100" t="str">
        <f>IF(AND('INPUT INF'!$C780="I",'INPUT INF'!$D780=$F$2003),'INPUT INF'!$A780,"")</f>
        <v/>
      </c>
      <c r="G2781" s="100" t="str">
        <f>IF(AND('INPUT INF'!$C780="I",'INPUT INF'!$D780=$G$2003),'INPUT INF'!$A780,"")</f>
        <v/>
      </c>
      <c r="H2781" s="100" t="str">
        <f>IF(AND('INPUT INF'!$C780="II",'INPUT INF'!$D780=$H$2003),'INPUT INF'!$A780,"")</f>
        <v/>
      </c>
      <c r="I2781" s="100" t="str">
        <f>IF(AND('INPUT INF'!$C780="II",'INPUT INF'!$D780=$I$2003),'INPUT INF'!$A780,"")</f>
        <v/>
      </c>
      <c r="J2781" s="100" t="str">
        <f>IF(AND('INPUT INF'!$C780="II",'INPUT INF'!$D780=$J$2003),'INPUT INF'!$A780,"")</f>
        <v/>
      </c>
      <c r="K2781" s="100" t="str">
        <f>IF(AND('INPUT INF'!$C780="II",'INPUT INF'!$D780=$K$2003),'INPUT INF'!$A780,"")</f>
        <v/>
      </c>
      <c r="L2781" s="100" t="str">
        <f>IF(AND('INPUT INF'!$C780="II",'INPUT INF'!$D780=$L$2003),'INPUT INF'!$A780,"")</f>
        <v/>
      </c>
      <c r="M2781" s="100" t="str">
        <f>IF(AND('INPUT INF'!$C780="II",'INPUT INF'!$D780=$M$2003),'INPUT INF'!$A780,"")</f>
        <v/>
      </c>
      <c r="N2781" s="100" t="str">
        <f t="shared" si="7549"/>
        <v/>
      </c>
      <c r="O2781" s="100" t="str">
        <f t="shared" si="7550"/>
        <v/>
      </c>
      <c r="P2781" s="100" t="str">
        <f t="shared" si="7550"/>
        <v/>
      </c>
      <c r="Q2781" s="100" t="str">
        <f t="shared" si="7550"/>
        <v/>
      </c>
      <c r="R2781" s="100" t="str">
        <f t="shared" si="7550"/>
        <v/>
      </c>
      <c r="S2781" s="100" t="str">
        <f t="shared" si="7550"/>
        <v/>
      </c>
      <c r="T2781" s="100" t="str">
        <f t="shared" si="7550"/>
        <v/>
      </c>
      <c r="U2781" s="100" t="str">
        <f t="shared" si="7550"/>
        <v/>
      </c>
      <c r="V2781" s="100" t="str">
        <f t="shared" si="7550"/>
        <v/>
      </c>
      <c r="W2781" s="100" t="str">
        <f t="shared" si="7550"/>
        <v/>
      </c>
      <c r="X2781" s="100" t="str">
        <f t="shared" si="7550"/>
        <v/>
      </c>
      <c r="Y2781" s="100" t="str">
        <f t="shared" si="7551"/>
        <v/>
      </c>
      <c r="Z2781" s="100" t="str">
        <f t="shared" si="7551"/>
        <v/>
      </c>
      <c r="AA2781" s="100" t="str">
        <f t="shared" si="7551"/>
        <v/>
      </c>
      <c r="AB2781" s="100" t="str">
        <f t="shared" si="7551"/>
        <v/>
      </c>
      <c r="AC2781" s="100" t="str">
        <f t="shared" si="7551"/>
        <v/>
      </c>
      <c r="AD2781" s="100" t="str">
        <f t="shared" si="7551"/>
        <v/>
      </c>
      <c r="AE2781" s="100" t="str">
        <f t="shared" si="7551"/>
        <v/>
      </c>
      <c r="AF2781" s="100" t="str">
        <f t="shared" si="7551"/>
        <v/>
      </c>
      <c r="AG2781" s="100" t="str">
        <f t="shared" si="7551"/>
        <v/>
      </c>
      <c r="AH2781" s="100" t="str">
        <f t="shared" si="7551"/>
        <v/>
      </c>
      <c r="AI2781" s="100" t="str">
        <f t="shared" si="7551"/>
        <v/>
      </c>
      <c r="AJ2781" s="100" t="str">
        <f t="shared" si="7551"/>
        <v/>
      </c>
      <c r="AK2781" s="100" t="str">
        <f>IFERROR(VALUE(INDEX('INPUT DATA'!$Z$5:$Z$605,MATCH(CAL!N2781,'INPUT DATA'!$A$5:$A$605,0))),"")</f>
        <v/>
      </c>
      <c r="AL2781" s="100" t="str">
        <f>IFERROR(VALUE(INDEX('INPUT DATA'!$AA$5:$AA$605,MATCH(CAL!N2781,'INPUT DATA'!$A$5:$A$605,0))),"")</f>
        <v/>
      </c>
      <c r="AM2781" s="100" t="str">
        <f t="shared" si="7545"/>
        <v/>
      </c>
      <c r="AN2781" s="100" t="str">
        <f t="shared" si="7546"/>
        <v/>
      </c>
    </row>
    <row r="2782" spans="2:40" ht="15" customHeight="1" x14ac:dyDescent="0.25">
      <c r="B2782" s="115" t="str">
        <f>IF(AND('INPUT INF'!$C781="I",'INPUT INF'!$D781=$B$2003),'INPUT INF'!$A781,"")</f>
        <v/>
      </c>
      <c r="C2782" s="115" t="str">
        <f>IF(AND('INPUT INF'!$C781="I",'INPUT INF'!$D781=$C$2003),'INPUT INF'!$A781,"")</f>
        <v/>
      </c>
      <c r="D2782" s="100" t="str">
        <f>IF(AND('INPUT INF'!$C781="I",'INPUT INF'!$D781=$D$2003),'INPUT INF'!$A781,"")</f>
        <v/>
      </c>
      <c r="E2782" s="100" t="str">
        <f>IF(AND('INPUT INF'!$C781="I",'INPUT INF'!$D781=$E$2003),'INPUT INF'!$A781,"")</f>
        <v/>
      </c>
      <c r="F2782" s="100" t="str">
        <f>IF(AND('INPUT INF'!$C781="I",'INPUT INF'!$D781=$F$2003),'INPUT INF'!$A781,"")</f>
        <v/>
      </c>
      <c r="G2782" s="100" t="str">
        <f>IF(AND('INPUT INF'!$C781="I",'INPUT INF'!$D781=$G$2003),'INPUT INF'!$A781,"")</f>
        <v/>
      </c>
      <c r="H2782" s="100" t="str">
        <f>IF(AND('INPUT INF'!$C781="II",'INPUT INF'!$D781=$H$2003),'INPUT INF'!$A781,"")</f>
        <v/>
      </c>
      <c r="I2782" s="100" t="str">
        <f>IF(AND('INPUT INF'!$C781="II",'INPUT INF'!$D781=$I$2003),'INPUT INF'!$A781,"")</f>
        <v/>
      </c>
      <c r="J2782" s="100" t="str">
        <f>IF(AND('INPUT INF'!$C781="II",'INPUT INF'!$D781=$J$2003),'INPUT INF'!$A781,"")</f>
        <v/>
      </c>
      <c r="K2782" s="100" t="str">
        <f>IF(AND('INPUT INF'!$C781="II",'INPUT INF'!$D781=$K$2003),'INPUT INF'!$A781,"")</f>
        <v/>
      </c>
      <c r="L2782" s="100" t="str">
        <f>IF(AND('INPUT INF'!$C781="II",'INPUT INF'!$D781=$L$2003),'INPUT INF'!$A781,"")</f>
        <v/>
      </c>
      <c r="M2782" s="100" t="str">
        <f>IF(AND('INPUT INF'!$C781="II",'INPUT INF'!$D781=$M$2003),'INPUT INF'!$A781,"")</f>
        <v/>
      </c>
      <c r="N2782" s="100" t="str">
        <f t="shared" si="7549"/>
        <v/>
      </c>
      <c r="O2782" s="100" t="str">
        <f t="shared" si="7550"/>
        <v/>
      </c>
      <c r="P2782" s="100" t="str">
        <f t="shared" si="7550"/>
        <v/>
      </c>
      <c r="Q2782" s="100" t="str">
        <f t="shared" si="7550"/>
        <v/>
      </c>
      <c r="R2782" s="100" t="str">
        <f t="shared" si="7550"/>
        <v/>
      </c>
      <c r="S2782" s="100" t="str">
        <f t="shared" si="7550"/>
        <v/>
      </c>
      <c r="T2782" s="100" t="str">
        <f t="shared" si="7550"/>
        <v/>
      </c>
      <c r="U2782" s="100" t="str">
        <f t="shared" si="7550"/>
        <v/>
      </c>
      <c r="V2782" s="100" t="str">
        <f t="shared" si="7550"/>
        <v/>
      </c>
      <c r="W2782" s="100" t="str">
        <f t="shared" si="7550"/>
        <v/>
      </c>
      <c r="X2782" s="100" t="str">
        <f t="shared" si="7550"/>
        <v/>
      </c>
      <c r="Y2782" s="100" t="str">
        <f t="shared" si="7551"/>
        <v/>
      </c>
      <c r="Z2782" s="100" t="str">
        <f t="shared" si="7551"/>
        <v/>
      </c>
      <c r="AA2782" s="100" t="str">
        <f t="shared" si="7551"/>
        <v/>
      </c>
      <c r="AB2782" s="100" t="str">
        <f t="shared" si="7551"/>
        <v/>
      </c>
      <c r="AC2782" s="100" t="str">
        <f t="shared" si="7551"/>
        <v/>
      </c>
      <c r="AD2782" s="100" t="str">
        <f t="shared" si="7551"/>
        <v/>
      </c>
      <c r="AE2782" s="100" t="str">
        <f t="shared" si="7551"/>
        <v/>
      </c>
      <c r="AF2782" s="100" t="str">
        <f t="shared" si="7551"/>
        <v/>
      </c>
      <c r="AG2782" s="100" t="str">
        <f t="shared" si="7551"/>
        <v/>
      </c>
      <c r="AH2782" s="100" t="str">
        <f t="shared" si="7551"/>
        <v/>
      </c>
      <c r="AI2782" s="100" t="str">
        <f t="shared" si="7551"/>
        <v/>
      </c>
      <c r="AJ2782" s="100" t="str">
        <f t="shared" si="7551"/>
        <v/>
      </c>
      <c r="AK2782" s="100" t="str">
        <f>IFERROR(VALUE(INDEX('INPUT DATA'!$Z$5:$Z$605,MATCH(CAL!N2782,'INPUT DATA'!$A$5:$A$605,0))),"")</f>
        <v/>
      </c>
      <c r="AL2782" s="100" t="str">
        <f>IFERROR(VALUE(INDEX('INPUT DATA'!$AA$5:$AA$605,MATCH(CAL!N2782,'INPUT DATA'!$A$5:$A$605,0))),"")</f>
        <v/>
      </c>
      <c r="AM2782" s="100" t="str">
        <f t="shared" si="7545"/>
        <v/>
      </c>
      <c r="AN2782" s="100" t="str">
        <f t="shared" si="7546"/>
        <v/>
      </c>
    </row>
    <row r="2783" spans="2:40" ht="15" customHeight="1" x14ac:dyDescent="0.25">
      <c r="B2783" s="115" t="str">
        <f>IF(AND('INPUT INF'!$C782="I",'INPUT INF'!$D782=$B$2003),'INPUT INF'!$A782,"")</f>
        <v/>
      </c>
      <c r="C2783" s="115" t="str">
        <f>IF(AND('INPUT INF'!$C782="I",'INPUT INF'!$D782=$C$2003),'INPUT INF'!$A782,"")</f>
        <v/>
      </c>
      <c r="D2783" s="100" t="str">
        <f>IF(AND('INPUT INF'!$C782="I",'INPUT INF'!$D782=$D$2003),'INPUT INF'!$A782,"")</f>
        <v/>
      </c>
      <c r="E2783" s="100" t="str">
        <f>IF(AND('INPUT INF'!$C782="I",'INPUT INF'!$D782=$E$2003),'INPUT INF'!$A782,"")</f>
        <v/>
      </c>
      <c r="F2783" s="100" t="str">
        <f>IF(AND('INPUT INF'!$C782="I",'INPUT INF'!$D782=$F$2003),'INPUT INF'!$A782,"")</f>
        <v/>
      </c>
      <c r="G2783" s="100" t="str">
        <f>IF(AND('INPUT INF'!$C782="I",'INPUT INF'!$D782=$G$2003),'INPUT INF'!$A782,"")</f>
        <v/>
      </c>
      <c r="H2783" s="100" t="str">
        <f>IF(AND('INPUT INF'!$C782="II",'INPUT INF'!$D782=$H$2003),'INPUT INF'!$A782,"")</f>
        <v/>
      </c>
      <c r="I2783" s="100" t="str">
        <f>IF(AND('INPUT INF'!$C782="II",'INPUT INF'!$D782=$I$2003),'INPUT INF'!$A782,"")</f>
        <v/>
      </c>
      <c r="J2783" s="100" t="str">
        <f>IF(AND('INPUT INF'!$C782="II",'INPUT INF'!$D782=$J$2003),'INPUT INF'!$A782,"")</f>
        <v/>
      </c>
      <c r="K2783" s="100" t="str">
        <f>IF(AND('INPUT INF'!$C782="II",'INPUT INF'!$D782=$K$2003),'INPUT INF'!$A782,"")</f>
        <v/>
      </c>
      <c r="L2783" s="100" t="str">
        <f>IF(AND('INPUT INF'!$C782="II",'INPUT INF'!$D782=$L$2003),'INPUT INF'!$A782,"")</f>
        <v/>
      </c>
      <c r="M2783" s="100" t="str">
        <f>IF(AND('INPUT INF'!$C782="II",'INPUT INF'!$D782=$M$2003),'INPUT INF'!$A782,"")</f>
        <v/>
      </c>
      <c r="N2783" s="100" t="str">
        <f t="shared" si="7549"/>
        <v/>
      </c>
      <c r="O2783" s="100" t="str">
        <f t="shared" si="7550"/>
        <v/>
      </c>
      <c r="P2783" s="100" t="str">
        <f t="shared" si="7550"/>
        <v/>
      </c>
      <c r="Q2783" s="100" t="str">
        <f t="shared" si="7550"/>
        <v/>
      </c>
      <c r="R2783" s="100" t="str">
        <f t="shared" si="7550"/>
        <v/>
      </c>
      <c r="S2783" s="100" t="str">
        <f t="shared" si="7550"/>
        <v/>
      </c>
      <c r="T2783" s="100" t="str">
        <f t="shared" si="7550"/>
        <v/>
      </c>
      <c r="U2783" s="100" t="str">
        <f t="shared" si="7550"/>
        <v/>
      </c>
      <c r="V2783" s="100" t="str">
        <f t="shared" si="7550"/>
        <v/>
      </c>
      <c r="W2783" s="100" t="str">
        <f t="shared" si="7550"/>
        <v/>
      </c>
      <c r="X2783" s="100" t="str">
        <f t="shared" si="7550"/>
        <v/>
      </c>
      <c r="Y2783" s="100" t="str">
        <f t="shared" si="7551"/>
        <v/>
      </c>
      <c r="Z2783" s="100" t="str">
        <f t="shared" si="7551"/>
        <v/>
      </c>
      <c r="AA2783" s="100" t="str">
        <f t="shared" si="7551"/>
        <v/>
      </c>
      <c r="AB2783" s="100" t="str">
        <f t="shared" si="7551"/>
        <v/>
      </c>
      <c r="AC2783" s="100" t="str">
        <f t="shared" si="7551"/>
        <v/>
      </c>
      <c r="AD2783" s="100" t="str">
        <f t="shared" si="7551"/>
        <v/>
      </c>
      <c r="AE2783" s="100" t="str">
        <f t="shared" si="7551"/>
        <v/>
      </c>
      <c r="AF2783" s="100" t="str">
        <f t="shared" si="7551"/>
        <v/>
      </c>
      <c r="AG2783" s="100" t="str">
        <f t="shared" si="7551"/>
        <v/>
      </c>
      <c r="AH2783" s="100" t="str">
        <f t="shared" si="7551"/>
        <v/>
      </c>
      <c r="AI2783" s="100" t="str">
        <f t="shared" si="7551"/>
        <v/>
      </c>
      <c r="AJ2783" s="100" t="str">
        <f t="shared" si="7551"/>
        <v/>
      </c>
      <c r="AK2783" s="100" t="str">
        <f>IFERROR(VALUE(INDEX('INPUT DATA'!$Z$5:$Z$605,MATCH(CAL!N2783,'INPUT DATA'!$A$5:$A$605,0))),"")</f>
        <v/>
      </c>
      <c r="AL2783" s="100" t="str">
        <f>IFERROR(VALUE(INDEX('INPUT DATA'!$AA$5:$AA$605,MATCH(CAL!N2783,'INPUT DATA'!$A$5:$A$605,0))),"")</f>
        <v/>
      </c>
      <c r="AM2783" s="100" t="str">
        <f t="shared" si="7545"/>
        <v/>
      </c>
      <c r="AN2783" s="100" t="str">
        <f t="shared" si="7546"/>
        <v/>
      </c>
    </row>
    <row r="2784" spans="2:40" ht="15" customHeight="1" x14ac:dyDescent="0.25">
      <c r="B2784" s="115" t="str">
        <f>IF(AND('INPUT INF'!$C783="I",'INPUT INF'!$D783=$B$2003),'INPUT INF'!$A783,"")</f>
        <v/>
      </c>
      <c r="C2784" s="115" t="str">
        <f>IF(AND('INPUT INF'!$C783="I",'INPUT INF'!$D783=$C$2003),'INPUT INF'!$A783,"")</f>
        <v/>
      </c>
      <c r="D2784" s="100" t="str">
        <f>IF(AND('INPUT INF'!$C783="I",'INPUT INF'!$D783=$D$2003),'INPUT INF'!$A783,"")</f>
        <v/>
      </c>
      <c r="E2784" s="100" t="str">
        <f>IF(AND('INPUT INF'!$C783="I",'INPUT INF'!$D783=$E$2003),'INPUT INF'!$A783,"")</f>
        <v/>
      </c>
      <c r="F2784" s="100" t="str">
        <f>IF(AND('INPUT INF'!$C783="I",'INPUT INF'!$D783=$F$2003),'INPUT INF'!$A783,"")</f>
        <v/>
      </c>
      <c r="G2784" s="100" t="str">
        <f>IF(AND('INPUT INF'!$C783="I",'INPUT INF'!$D783=$G$2003),'INPUT INF'!$A783,"")</f>
        <v/>
      </c>
      <c r="H2784" s="100" t="str">
        <f>IF(AND('INPUT INF'!$C783="II",'INPUT INF'!$D783=$H$2003),'INPUT INF'!$A783,"")</f>
        <v/>
      </c>
      <c r="I2784" s="100" t="str">
        <f>IF(AND('INPUT INF'!$C783="II",'INPUT INF'!$D783=$I$2003),'INPUT INF'!$A783,"")</f>
        <v/>
      </c>
      <c r="J2784" s="100" t="str">
        <f>IF(AND('INPUT INF'!$C783="II",'INPUT INF'!$D783=$J$2003),'INPUT INF'!$A783,"")</f>
        <v/>
      </c>
      <c r="K2784" s="100" t="str">
        <f>IF(AND('INPUT INF'!$C783="II",'INPUT INF'!$D783=$K$2003),'INPUT INF'!$A783,"")</f>
        <v/>
      </c>
      <c r="L2784" s="100" t="str">
        <f>IF(AND('INPUT INF'!$C783="II",'INPUT INF'!$D783=$L$2003),'INPUT INF'!$A783,"")</f>
        <v/>
      </c>
      <c r="M2784" s="100" t="str">
        <f>IF(AND('INPUT INF'!$C783="II",'INPUT INF'!$D783=$M$2003),'INPUT INF'!$A783,"")</f>
        <v/>
      </c>
      <c r="N2784" s="100" t="str">
        <f t="shared" si="7549"/>
        <v/>
      </c>
      <c r="O2784" s="100" t="str">
        <f t="shared" ref="O2784:X2793" si="7552">VLOOKUP($N2784,$B$1003:$AA$1901,O$2003,FALSE)</f>
        <v/>
      </c>
      <c r="P2784" s="100" t="str">
        <f t="shared" si="7552"/>
        <v/>
      </c>
      <c r="Q2784" s="100" t="str">
        <f t="shared" si="7552"/>
        <v/>
      </c>
      <c r="R2784" s="100" t="str">
        <f t="shared" si="7552"/>
        <v/>
      </c>
      <c r="S2784" s="100" t="str">
        <f t="shared" si="7552"/>
        <v/>
      </c>
      <c r="T2784" s="100" t="str">
        <f t="shared" si="7552"/>
        <v/>
      </c>
      <c r="U2784" s="100" t="str">
        <f t="shared" si="7552"/>
        <v/>
      </c>
      <c r="V2784" s="100" t="str">
        <f t="shared" si="7552"/>
        <v/>
      </c>
      <c r="W2784" s="100" t="str">
        <f t="shared" si="7552"/>
        <v/>
      </c>
      <c r="X2784" s="100" t="str">
        <f t="shared" si="7552"/>
        <v/>
      </c>
      <c r="Y2784" s="100" t="str">
        <f t="shared" ref="Y2784:AJ2793" si="7553">VLOOKUP($N2784,$B$1003:$AA$1901,Y$2003,FALSE)</f>
        <v/>
      </c>
      <c r="Z2784" s="100" t="str">
        <f t="shared" si="7553"/>
        <v/>
      </c>
      <c r="AA2784" s="100" t="str">
        <f t="shared" si="7553"/>
        <v/>
      </c>
      <c r="AB2784" s="100" t="str">
        <f t="shared" si="7553"/>
        <v/>
      </c>
      <c r="AC2784" s="100" t="str">
        <f t="shared" si="7553"/>
        <v/>
      </c>
      <c r="AD2784" s="100" t="str">
        <f t="shared" si="7553"/>
        <v/>
      </c>
      <c r="AE2784" s="100" t="str">
        <f t="shared" si="7553"/>
        <v/>
      </c>
      <c r="AF2784" s="100" t="str">
        <f t="shared" si="7553"/>
        <v/>
      </c>
      <c r="AG2784" s="100" t="str">
        <f t="shared" si="7553"/>
        <v/>
      </c>
      <c r="AH2784" s="100" t="str">
        <f t="shared" si="7553"/>
        <v/>
      </c>
      <c r="AI2784" s="100" t="str">
        <f t="shared" si="7553"/>
        <v/>
      </c>
      <c r="AJ2784" s="100" t="str">
        <f t="shared" si="7553"/>
        <v/>
      </c>
      <c r="AK2784" s="100" t="str">
        <f>IFERROR(VALUE(INDEX('INPUT DATA'!$Z$5:$Z$605,MATCH(CAL!N2784,'INPUT DATA'!$A$5:$A$605,0))),"")</f>
        <v/>
      </c>
      <c r="AL2784" s="100" t="str">
        <f>IFERROR(VALUE(INDEX('INPUT DATA'!$AA$5:$AA$605,MATCH(CAL!N2784,'INPUT DATA'!$A$5:$A$605,0))),"")</f>
        <v/>
      </c>
      <c r="AM2784" s="100" t="str">
        <f t="shared" si="7545"/>
        <v/>
      </c>
      <c r="AN2784" s="100" t="str">
        <f t="shared" si="7546"/>
        <v/>
      </c>
    </row>
    <row r="2785" spans="2:40" ht="15" customHeight="1" x14ac:dyDescent="0.25">
      <c r="B2785" s="115" t="str">
        <f>IF(AND('INPUT INF'!$C784="I",'INPUT INF'!$D784=$B$2003),'INPUT INF'!$A784,"")</f>
        <v/>
      </c>
      <c r="C2785" s="115" t="str">
        <f>IF(AND('INPUT INF'!$C784="I",'INPUT INF'!$D784=$C$2003),'INPUT INF'!$A784,"")</f>
        <v/>
      </c>
      <c r="D2785" s="100" t="str">
        <f>IF(AND('INPUT INF'!$C784="I",'INPUT INF'!$D784=$D$2003),'INPUT INF'!$A784,"")</f>
        <v/>
      </c>
      <c r="E2785" s="100" t="str">
        <f>IF(AND('INPUT INF'!$C784="I",'INPUT INF'!$D784=$E$2003),'INPUT INF'!$A784,"")</f>
        <v/>
      </c>
      <c r="F2785" s="100" t="str">
        <f>IF(AND('INPUT INF'!$C784="I",'INPUT INF'!$D784=$F$2003),'INPUT INF'!$A784,"")</f>
        <v/>
      </c>
      <c r="G2785" s="100" t="str">
        <f>IF(AND('INPUT INF'!$C784="I",'INPUT INF'!$D784=$G$2003),'INPUT INF'!$A784,"")</f>
        <v/>
      </c>
      <c r="H2785" s="100" t="str">
        <f>IF(AND('INPUT INF'!$C784="II",'INPUT INF'!$D784=$H$2003),'INPUT INF'!$A784,"")</f>
        <v/>
      </c>
      <c r="I2785" s="100" t="str">
        <f>IF(AND('INPUT INF'!$C784="II",'INPUT INF'!$D784=$I$2003),'INPUT INF'!$A784,"")</f>
        <v/>
      </c>
      <c r="J2785" s="100" t="str">
        <f>IF(AND('INPUT INF'!$C784="II",'INPUT INF'!$D784=$J$2003),'INPUT INF'!$A784,"")</f>
        <v/>
      </c>
      <c r="K2785" s="100" t="str">
        <f>IF(AND('INPUT INF'!$C784="II",'INPUT INF'!$D784=$K$2003),'INPUT INF'!$A784,"")</f>
        <v/>
      </c>
      <c r="L2785" s="100" t="str">
        <f>IF(AND('INPUT INF'!$C784="II",'INPUT INF'!$D784=$L$2003),'INPUT INF'!$A784,"")</f>
        <v/>
      </c>
      <c r="M2785" s="100" t="str">
        <f>IF(AND('INPUT INF'!$C784="II",'INPUT INF'!$D784=$M$2003),'INPUT INF'!$A784,"")</f>
        <v/>
      </c>
      <c r="N2785" s="100" t="str">
        <f t="shared" si="7549"/>
        <v/>
      </c>
      <c r="O2785" s="100" t="str">
        <f t="shared" si="7552"/>
        <v/>
      </c>
      <c r="P2785" s="100" t="str">
        <f t="shared" si="7552"/>
        <v/>
      </c>
      <c r="Q2785" s="100" t="str">
        <f t="shared" si="7552"/>
        <v/>
      </c>
      <c r="R2785" s="100" t="str">
        <f t="shared" si="7552"/>
        <v/>
      </c>
      <c r="S2785" s="100" t="str">
        <f t="shared" si="7552"/>
        <v/>
      </c>
      <c r="T2785" s="100" t="str">
        <f t="shared" si="7552"/>
        <v/>
      </c>
      <c r="U2785" s="100" t="str">
        <f t="shared" si="7552"/>
        <v/>
      </c>
      <c r="V2785" s="100" t="str">
        <f t="shared" si="7552"/>
        <v/>
      </c>
      <c r="W2785" s="100" t="str">
        <f t="shared" si="7552"/>
        <v/>
      </c>
      <c r="X2785" s="100" t="str">
        <f t="shared" si="7552"/>
        <v/>
      </c>
      <c r="Y2785" s="100" t="str">
        <f t="shared" si="7553"/>
        <v/>
      </c>
      <c r="Z2785" s="100" t="str">
        <f t="shared" si="7553"/>
        <v/>
      </c>
      <c r="AA2785" s="100" t="str">
        <f t="shared" si="7553"/>
        <v/>
      </c>
      <c r="AB2785" s="100" t="str">
        <f t="shared" si="7553"/>
        <v/>
      </c>
      <c r="AC2785" s="100" t="str">
        <f t="shared" si="7553"/>
        <v/>
      </c>
      <c r="AD2785" s="100" t="str">
        <f t="shared" si="7553"/>
        <v/>
      </c>
      <c r="AE2785" s="100" t="str">
        <f t="shared" si="7553"/>
        <v/>
      </c>
      <c r="AF2785" s="100" t="str">
        <f t="shared" si="7553"/>
        <v/>
      </c>
      <c r="AG2785" s="100" t="str">
        <f t="shared" si="7553"/>
        <v/>
      </c>
      <c r="AH2785" s="100" t="str">
        <f t="shared" si="7553"/>
        <v/>
      </c>
      <c r="AI2785" s="100" t="str">
        <f t="shared" si="7553"/>
        <v/>
      </c>
      <c r="AJ2785" s="100" t="str">
        <f t="shared" si="7553"/>
        <v/>
      </c>
      <c r="AK2785" s="100" t="str">
        <f>IFERROR(VALUE(INDEX('INPUT DATA'!$Z$5:$Z$605,MATCH(CAL!N2785,'INPUT DATA'!$A$5:$A$605,0))),"")</f>
        <v/>
      </c>
      <c r="AL2785" s="100" t="str">
        <f>IFERROR(VALUE(INDEX('INPUT DATA'!$AA$5:$AA$605,MATCH(CAL!N2785,'INPUT DATA'!$A$5:$A$605,0))),"")</f>
        <v/>
      </c>
      <c r="AM2785" s="100" t="str">
        <f t="shared" si="7545"/>
        <v/>
      </c>
      <c r="AN2785" s="100" t="str">
        <f t="shared" si="7546"/>
        <v/>
      </c>
    </row>
    <row r="2786" spans="2:40" ht="15" customHeight="1" x14ac:dyDescent="0.25">
      <c r="B2786" s="115" t="str">
        <f>IF(AND('INPUT INF'!$C785="I",'INPUT INF'!$D785=$B$2003),'INPUT INF'!$A785,"")</f>
        <v/>
      </c>
      <c r="C2786" s="115" t="str">
        <f>IF(AND('INPUT INF'!$C785="I",'INPUT INF'!$D785=$C$2003),'INPUT INF'!$A785,"")</f>
        <v/>
      </c>
      <c r="D2786" s="100" t="str">
        <f>IF(AND('INPUT INF'!$C785="I",'INPUT INF'!$D785=$D$2003),'INPUT INF'!$A785,"")</f>
        <v/>
      </c>
      <c r="E2786" s="100" t="str">
        <f>IF(AND('INPUT INF'!$C785="I",'INPUT INF'!$D785=$E$2003),'INPUT INF'!$A785,"")</f>
        <v/>
      </c>
      <c r="F2786" s="100" t="str">
        <f>IF(AND('INPUT INF'!$C785="I",'INPUT INF'!$D785=$F$2003),'INPUT INF'!$A785,"")</f>
        <v/>
      </c>
      <c r="G2786" s="100" t="str">
        <f>IF(AND('INPUT INF'!$C785="I",'INPUT INF'!$D785=$G$2003),'INPUT INF'!$A785,"")</f>
        <v/>
      </c>
      <c r="H2786" s="100" t="str">
        <f>IF(AND('INPUT INF'!$C785="II",'INPUT INF'!$D785=$H$2003),'INPUT INF'!$A785,"")</f>
        <v/>
      </c>
      <c r="I2786" s="100" t="str">
        <f>IF(AND('INPUT INF'!$C785="II",'INPUT INF'!$D785=$I$2003),'INPUT INF'!$A785,"")</f>
        <v/>
      </c>
      <c r="J2786" s="100" t="str">
        <f>IF(AND('INPUT INF'!$C785="II",'INPUT INF'!$D785=$J$2003),'INPUT INF'!$A785,"")</f>
        <v/>
      </c>
      <c r="K2786" s="100" t="str">
        <f>IF(AND('INPUT INF'!$C785="II",'INPUT INF'!$D785=$K$2003),'INPUT INF'!$A785,"")</f>
        <v/>
      </c>
      <c r="L2786" s="100" t="str">
        <f>IF(AND('INPUT INF'!$C785="II",'INPUT INF'!$D785=$L$2003),'INPUT INF'!$A785,"")</f>
        <v/>
      </c>
      <c r="M2786" s="100" t="str">
        <f>IF(AND('INPUT INF'!$C785="II",'INPUT INF'!$D785=$M$2003),'INPUT INF'!$A785,"")</f>
        <v/>
      </c>
      <c r="N2786" s="100" t="str">
        <f t="shared" si="7549"/>
        <v/>
      </c>
      <c r="O2786" s="100" t="str">
        <f t="shared" si="7552"/>
        <v/>
      </c>
      <c r="P2786" s="100" t="str">
        <f t="shared" si="7552"/>
        <v/>
      </c>
      <c r="Q2786" s="100" t="str">
        <f t="shared" si="7552"/>
        <v/>
      </c>
      <c r="R2786" s="100" t="str">
        <f t="shared" si="7552"/>
        <v/>
      </c>
      <c r="S2786" s="100" t="str">
        <f t="shared" si="7552"/>
        <v/>
      </c>
      <c r="T2786" s="100" t="str">
        <f t="shared" si="7552"/>
        <v/>
      </c>
      <c r="U2786" s="100" t="str">
        <f t="shared" si="7552"/>
        <v/>
      </c>
      <c r="V2786" s="100" t="str">
        <f t="shared" si="7552"/>
        <v/>
      </c>
      <c r="W2786" s="100" t="str">
        <f t="shared" si="7552"/>
        <v/>
      </c>
      <c r="X2786" s="100" t="str">
        <f t="shared" si="7552"/>
        <v/>
      </c>
      <c r="Y2786" s="100" t="str">
        <f t="shared" si="7553"/>
        <v/>
      </c>
      <c r="Z2786" s="100" t="str">
        <f t="shared" si="7553"/>
        <v/>
      </c>
      <c r="AA2786" s="100" t="str">
        <f t="shared" si="7553"/>
        <v/>
      </c>
      <c r="AB2786" s="100" t="str">
        <f t="shared" si="7553"/>
        <v/>
      </c>
      <c r="AC2786" s="100" t="str">
        <f t="shared" si="7553"/>
        <v/>
      </c>
      <c r="AD2786" s="100" t="str">
        <f t="shared" si="7553"/>
        <v/>
      </c>
      <c r="AE2786" s="100" t="str">
        <f t="shared" si="7553"/>
        <v/>
      </c>
      <c r="AF2786" s="100" t="str">
        <f t="shared" si="7553"/>
        <v/>
      </c>
      <c r="AG2786" s="100" t="str">
        <f t="shared" si="7553"/>
        <v/>
      </c>
      <c r="AH2786" s="100" t="str">
        <f t="shared" si="7553"/>
        <v/>
      </c>
      <c r="AI2786" s="100" t="str">
        <f t="shared" si="7553"/>
        <v/>
      </c>
      <c r="AJ2786" s="100" t="str">
        <f t="shared" si="7553"/>
        <v/>
      </c>
      <c r="AK2786" s="100" t="str">
        <f>IFERROR(VALUE(INDEX('INPUT DATA'!$Z$5:$Z$605,MATCH(CAL!N2786,'INPUT DATA'!$A$5:$A$605,0))),"")</f>
        <v/>
      </c>
      <c r="AL2786" s="100" t="str">
        <f>IFERROR(VALUE(INDEX('INPUT DATA'!$AA$5:$AA$605,MATCH(CAL!N2786,'INPUT DATA'!$A$5:$A$605,0))),"")</f>
        <v/>
      </c>
      <c r="AM2786" s="100" t="str">
        <f t="shared" si="7545"/>
        <v/>
      </c>
      <c r="AN2786" s="100" t="str">
        <f t="shared" si="7546"/>
        <v/>
      </c>
    </row>
    <row r="2787" spans="2:40" ht="15" customHeight="1" x14ac:dyDescent="0.25">
      <c r="B2787" s="115" t="str">
        <f>IF(AND('INPUT INF'!$C786="I",'INPUT INF'!$D786=$B$2003),'INPUT INF'!$A786,"")</f>
        <v/>
      </c>
      <c r="C2787" s="115" t="str">
        <f>IF(AND('INPUT INF'!$C786="I",'INPUT INF'!$D786=$C$2003),'INPUT INF'!$A786,"")</f>
        <v/>
      </c>
      <c r="D2787" s="100" t="str">
        <f>IF(AND('INPUT INF'!$C786="I",'INPUT INF'!$D786=$D$2003),'INPUT INF'!$A786,"")</f>
        <v/>
      </c>
      <c r="E2787" s="100" t="str">
        <f>IF(AND('INPUT INF'!$C786="I",'INPUT INF'!$D786=$E$2003),'INPUT INF'!$A786,"")</f>
        <v/>
      </c>
      <c r="F2787" s="100" t="str">
        <f>IF(AND('INPUT INF'!$C786="I",'INPUT INF'!$D786=$F$2003),'INPUT INF'!$A786,"")</f>
        <v/>
      </c>
      <c r="G2787" s="100" t="str">
        <f>IF(AND('INPUT INF'!$C786="I",'INPUT INF'!$D786=$G$2003),'INPUT INF'!$A786,"")</f>
        <v/>
      </c>
      <c r="H2787" s="100" t="str">
        <f>IF(AND('INPUT INF'!$C786="II",'INPUT INF'!$D786=$H$2003),'INPUT INF'!$A786,"")</f>
        <v/>
      </c>
      <c r="I2787" s="100" t="str">
        <f>IF(AND('INPUT INF'!$C786="II",'INPUT INF'!$D786=$I$2003),'INPUT INF'!$A786,"")</f>
        <v/>
      </c>
      <c r="J2787" s="100" t="str">
        <f>IF(AND('INPUT INF'!$C786="II",'INPUT INF'!$D786=$J$2003),'INPUT INF'!$A786,"")</f>
        <v/>
      </c>
      <c r="K2787" s="100" t="str">
        <f>IF(AND('INPUT INF'!$C786="II",'INPUT INF'!$D786=$K$2003),'INPUT INF'!$A786,"")</f>
        <v/>
      </c>
      <c r="L2787" s="100" t="str">
        <f>IF(AND('INPUT INF'!$C786="II",'INPUT INF'!$D786=$L$2003),'INPUT INF'!$A786,"")</f>
        <v/>
      </c>
      <c r="M2787" s="100" t="str">
        <f>IF(AND('INPUT INF'!$C786="II",'INPUT INF'!$D786=$M$2003),'INPUT INF'!$A786,"")</f>
        <v/>
      </c>
      <c r="N2787" s="100" t="str">
        <f t="shared" si="7549"/>
        <v/>
      </c>
      <c r="O2787" s="100" t="str">
        <f t="shared" si="7552"/>
        <v/>
      </c>
      <c r="P2787" s="100" t="str">
        <f t="shared" si="7552"/>
        <v/>
      </c>
      <c r="Q2787" s="100" t="str">
        <f t="shared" si="7552"/>
        <v/>
      </c>
      <c r="R2787" s="100" t="str">
        <f t="shared" si="7552"/>
        <v/>
      </c>
      <c r="S2787" s="100" t="str">
        <f t="shared" si="7552"/>
        <v/>
      </c>
      <c r="T2787" s="100" t="str">
        <f t="shared" si="7552"/>
        <v/>
      </c>
      <c r="U2787" s="100" t="str">
        <f t="shared" si="7552"/>
        <v/>
      </c>
      <c r="V2787" s="100" t="str">
        <f t="shared" si="7552"/>
        <v/>
      </c>
      <c r="W2787" s="100" t="str">
        <f t="shared" si="7552"/>
        <v/>
      </c>
      <c r="X2787" s="100" t="str">
        <f t="shared" si="7552"/>
        <v/>
      </c>
      <c r="Y2787" s="100" t="str">
        <f t="shared" si="7553"/>
        <v/>
      </c>
      <c r="Z2787" s="100" t="str">
        <f t="shared" si="7553"/>
        <v/>
      </c>
      <c r="AA2787" s="100" t="str">
        <f t="shared" si="7553"/>
        <v/>
      </c>
      <c r="AB2787" s="100" t="str">
        <f t="shared" si="7553"/>
        <v/>
      </c>
      <c r="AC2787" s="100" t="str">
        <f t="shared" si="7553"/>
        <v/>
      </c>
      <c r="AD2787" s="100" t="str">
        <f t="shared" si="7553"/>
        <v/>
      </c>
      <c r="AE2787" s="100" t="str">
        <f t="shared" si="7553"/>
        <v/>
      </c>
      <c r="AF2787" s="100" t="str">
        <f t="shared" si="7553"/>
        <v/>
      </c>
      <c r="AG2787" s="100" t="str">
        <f t="shared" si="7553"/>
        <v/>
      </c>
      <c r="AH2787" s="100" t="str">
        <f t="shared" si="7553"/>
        <v/>
      </c>
      <c r="AI2787" s="100" t="str">
        <f t="shared" si="7553"/>
        <v/>
      </c>
      <c r="AJ2787" s="100" t="str">
        <f t="shared" si="7553"/>
        <v/>
      </c>
      <c r="AK2787" s="100" t="str">
        <f>IFERROR(VALUE(INDEX('INPUT DATA'!$Z$5:$Z$605,MATCH(CAL!N2787,'INPUT DATA'!$A$5:$A$605,0))),"")</f>
        <v/>
      </c>
      <c r="AL2787" s="100" t="str">
        <f>IFERROR(VALUE(INDEX('INPUT DATA'!$AA$5:$AA$605,MATCH(CAL!N2787,'INPUT DATA'!$A$5:$A$605,0))),"")</f>
        <v/>
      </c>
      <c r="AM2787" s="100" t="str">
        <f t="shared" si="7545"/>
        <v/>
      </c>
      <c r="AN2787" s="100" t="str">
        <f t="shared" si="7546"/>
        <v/>
      </c>
    </row>
    <row r="2788" spans="2:40" ht="15" customHeight="1" x14ac:dyDescent="0.25">
      <c r="B2788" s="115" t="str">
        <f>IF(AND('INPUT INF'!$C787="I",'INPUT INF'!$D787=$B$2003),'INPUT INF'!$A787,"")</f>
        <v/>
      </c>
      <c r="C2788" s="115" t="str">
        <f>IF(AND('INPUT INF'!$C787="I",'INPUT INF'!$D787=$C$2003),'INPUT INF'!$A787,"")</f>
        <v/>
      </c>
      <c r="D2788" s="100" t="str">
        <f>IF(AND('INPUT INF'!$C787="I",'INPUT INF'!$D787=$D$2003),'INPUT INF'!$A787,"")</f>
        <v/>
      </c>
      <c r="E2788" s="100" t="str">
        <f>IF(AND('INPUT INF'!$C787="I",'INPUT INF'!$D787=$E$2003),'INPUT INF'!$A787,"")</f>
        <v/>
      </c>
      <c r="F2788" s="100" t="str">
        <f>IF(AND('INPUT INF'!$C787="I",'INPUT INF'!$D787=$F$2003),'INPUT INF'!$A787,"")</f>
        <v/>
      </c>
      <c r="G2788" s="100" t="str">
        <f>IF(AND('INPUT INF'!$C787="I",'INPUT INF'!$D787=$G$2003),'INPUT INF'!$A787,"")</f>
        <v/>
      </c>
      <c r="H2788" s="100" t="str">
        <f>IF(AND('INPUT INF'!$C787="II",'INPUT INF'!$D787=$H$2003),'INPUT INF'!$A787,"")</f>
        <v/>
      </c>
      <c r="I2788" s="100" t="str">
        <f>IF(AND('INPUT INF'!$C787="II",'INPUT INF'!$D787=$I$2003),'INPUT INF'!$A787,"")</f>
        <v/>
      </c>
      <c r="J2788" s="100" t="str">
        <f>IF(AND('INPUT INF'!$C787="II",'INPUT INF'!$D787=$J$2003),'INPUT INF'!$A787,"")</f>
        <v/>
      </c>
      <c r="K2788" s="100" t="str">
        <f>IF(AND('INPUT INF'!$C787="II",'INPUT INF'!$D787=$K$2003),'INPUT INF'!$A787,"")</f>
        <v/>
      </c>
      <c r="L2788" s="100" t="str">
        <f>IF(AND('INPUT INF'!$C787="II",'INPUT INF'!$D787=$L$2003),'INPUT INF'!$A787,"")</f>
        <v/>
      </c>
      <c r="M2788" s="100" t="str">
        <f>IF(AND('INPUT INF'!$C787="II",'INPUT INF'!$D787=$M$2003),'INPUT INF'!$A787,"")</f>
        <v/>
      </c>
      <c r="N2788" s="100" t="str">
        <f t="shared" si="7549"/>
        <v/>
      </c>
      <c r="O2788" s="100" t="str">
        <f t="shared" si="7552"/>
        <v/>
      </c>
      <c r="P2788" s="100" t="str">
        <f t="shared" si="7552"/>
        <v/>
      </c>
      <c r="Q2788" s="100" t="str">
        <f t="shared" si="7552"/>
        <v/>
      </c>
      <c r="R2788" s="100" t="str">
        <f t="shared" si="7552"/>
        <v/>
      </c>
      <c r="S2788" s="100" t="str">
        <f t="shared" si="7552"/>
        <v/>
      </c>
      <c r="T2788" s="100" t="str">
        <f t="shared" si="7552"/>
        <v/>
      </c>
      <c r="U2788" s="100" t="str">
        <f t="shared" si="7552"/>
        <v/>
      </c>
      <c r="V2788" s="100" t="str">
        <f t="shared" si="7552"/>
        <v/>
      </c>
      <c r="W2788" s="100" t="str">
        <f t="shared" si="7552"/>
        <v/>
      </c>
      <c r="X2788" s="100" t="str">
        <f t="shared" si="7552"/>
        <v/>
      </c>
      <c r="Y2788" s="100" t="str">
        <f t="shared" si="7553"/>
        <v/>
      </c>
      <c r="Z2788" s="100" t="str">
        <f t="shared" si="7553"/>
        <v/>
      </c>
      <c r="AA2788" s="100" t="str">
        <f t="shared" si="7553"/>
        <v/>
      </c>
      <c r="AB2788" s="100" t="str">
        <f t="shared" si="7553"/>
        <v/>
      </c>
      <c r="AC2788" s="100" t="str">
        <f t="shared" si="7553"/>
        <v/>
      </c>
      <c r="AD2788" s="100" t="str">
        <f t="shared" si="7553"/>
        <v/>
      </c>
      <c r="AE2788" s="100" t="str">
        <f t="shared" si="7553"/>
        <v/>
      </c>
      <c r="AF2788" s="100" t="str">
        <f t="shared" si="7553"/>
        <v/>
      </c>
      <c r="AG2788" s="100" t="str">
        <f t="shared" si="7553"/>
        <v/>
      </c>
      <c r="AH2788" s="100" t="str">
        <f t="shared" si="7553"/>
        <v/>
      </c>
      <c r="AI2788" s="100" t="str">
        <f t="shared" si="7553"/>
        <v/>
      </c>
      <c r="AJ2788" s="100" t="str">
        <f t="shared" si="7553"/>
        <v/>
      </c>
      <c r="AK2788" s="100" t="str">
        <f>IFERROR(VALUE(INDEX('INPUT DATA'!$Z$5:$Z$605,MATCH(CAL!N2788,'INPUT DATA'!$A$5:$A$605,0))),"")</f>
        <v/>
      </c>
      <c r="AL2788" s="100" t="str">
        <f>IFERROR(VALUE(INDEX('INPUT DATA'!$AA$5:$AA$605,MATCH(CAL!N2788,'INPUT DATA'!$A$5:$A$605,0))),"")</f>
        <v/>
      </c>
      <c r="AM2788" s="100" t="str">
        <f t="shared" si="7545"/>
        <v/>
      </c>
      <c r="AN2788" s="100" t="str">
        <f t="shared" si="7546"/>
        <v/>
      </c>
    </row>
    <row r="2789" spans="2:40" ht="15" customHeight="1" x14ac:dyDescent="0.25">
      <c r="B2789" s="115" t="str">
        <f>IF(AND('INPUT INF'!$C788="I",'INPUT INF'!$D788=$B$2003),'INPUT INF'!$A788,"")</f>
        <v/>
      </c>
      <c r="C2789" s="115" t="str">
        <f>IF(AND('INPUT INF'!$C788="I",'INPUT INF'!$D788=$C$2003),'INPUT INF'!$A788,"")</f>
        <v/>
      </c>
      <c r="D2789" s="100" t="str">
        <f>IF(AND('INPUT INF'!$C788="I",'INPUT INF'!$D788=$D$2003),'INPUT INF'!$A788,"")</f>
        <v/>
      </c>
      <c r="E2789" s="100" t="str">
        <f>IF(AND('INPUT INF'!$C788="I",'INPUT INF'!$D788=$E$2003),'INPUT INF'!$A788,"")</f>
        <v/>
      </c>
      <c r="F2789" s="100" t="str">
        <f>IF(AND('INPUT INF'!$C788="I",'INPUT INF'!$D788=$F$2003),'INPUT INF'!$A788,"")</f>
        <v/>
      </c>
      <c r="G2789" s="100" t="str">
        <f>IF(AND('INPUT INF'!$C788="I",'INPUT INF'!$D788=$G$2003),'INPUT INF'!$A788,"")</f>
        <v/>
      </c>
      <c r="H2789" s="100" t="str">
        <f>IF(AND('INPUT INF'!$C788="II",'INPUT INF'!$D788=$H$2003),'INPUT INF'!$A788,"")</f>
        <v/>
      </c>
      <c r="I2789" s="100" t="str">
        <f>IF(AND('INPUT INF'!$C788="II",'INPUT INF'!$D788=$I$2003),'INPUT INF'!$A788,"")</f>
        <v/>
      </c>
      <c r="J2789" s="100" t="str">
        <f>IF(AND('INPUT INF'!$C788="II",'INPUT INF'!$D788=$J$2003),'INPUT INF'!$A788,"")</f>
        <v/>
      </c>
      <c r="K2789" s="100" t="str">
        <f>IF(AND('INPUT INF'!$C788="II",'INPUT INF'!$D788=$K$2003),'INPUT INF'!$A788,"")</f>
        <v/>
      </c>
      <c r="L2789" s="100" t="str">
        <f>IF(AND('INPUT INF'!$C788="II",'INPUT INF'!$D788=$L$2003),'INPUT INF'!$A788,"")</f>
        <v/>
      </c>
      <c r="M2789" s="100" t="str">
        <f>IF(AND('INPUT INF'!$C788="II",'INPUT INF'!$D788=$M$2003),'INPUT INF'!$A788,"")</f>
        <v/>
      </c>
      <c r="N2789" s="100" t="str">
        <f t="shared" si="7549"/>
        <v/>
      </c>
      <c r="O2789" s="100" t="str">
        <f t="shared" si="7552"/>
        <v/>
      </c>
      <c r="P2789" s="100" t="str">
        <f t="shared" si="7552"/>
        <v/>
      </c>
      <c r="Q2789" s="100" t="str">
        <f t="shared" si="7552"/>
        <v/>
      </c>
      <c r="R2789" s="100" t="str">
        <f t="shared" si="7552"/>
        <v/>
      </c>
      <c r="S2789" s="100" t="str">
        <f t="shared" si="7552"/>
        <v/>
      </c>
      <c r="T2789" s="100" t="str">
        <f t="shared" si="7552"/>
        <v/>
      </c>
      <c r="U2789" s="100" t="str">
        <f t="shared" si="7552"/>
        <v/>
      </c>
      <c r="V2789" s="100" t="str">
        <f t="shared" si="7552"/>
        <v/>
      </c>
      <c r="W2789" s="100" t="str">
        <f t="shared" si="7552"/>
        <v/>
      </c>
      <c r="X2789" s="100" t="str">
        <f t="shared" si="7552"/>
        <v/>
      </c>
      <c r="Y2789" s="100" t="str">
        <f t="shared" si="7553"/>
        <v/>
      </c>
      <c r="Z2789" s="100" t="str">
        <f t="shared" si="7553"/>
        <v/>
      </c>
      <c r="AA2789" s="100" t="str">
        <f t="shared" si="7553"/>
        <v/>
      </c>
      <c r="AB2789" s="100" t="str">
        <f t="shared" si="7553"/>
        <v/>
      </c>
      <c r="AC2789" s="100" t="str">
        <f t="shared" si="7553"/>
        <v/>
      </c>
      <c r="AD2789" s="100" t="str">
        <f t="shared" si="7553"/>
        <v/>
      </c>
      <c r="AE2789" s="100" t="str">
        <f t="shared" si="7553"/>
        <v/>
      </c>
      <c r="AF2789" s="100" t="str">
        <f t="shared" si="7553"/>
        <v/>
      </c>
      <c r="AG2789" s="100" t="str">
        <f t="shared" si="7553"/>
        <v/>
      </c>
      <c r="AH2789" s="100" t="str">
        <f t="shared" si="7553"/>
        <v/>
      </c>
      <c r="AI2789" s="100" t="str">
        <f t="shared" si="7553"/>
        <v/>
      </c>
      <c r="AJ2789" s="100" t="str">
        <f t="shared" si="7553"/>
        <v/>
      </c>
      <c r="AK2789" s="100" t="str">
        <f>IFERROR(VALUE(INDEX('INPUT DATA'!$Z$5:$Z$605,MATCH(CAL!N2789,'INPUT DATA'!$A$5:$A$605,0))),"")</f>
        <v/>
      </c>
      <c r="AL2789" s="100" t="str">
        <f>IFERROR(VALUE(INDEX('INPUT DATA'!$AA$5:$AA$605,MATCH(CAL!N2789,'INPUT DATA'!$A$5:$A$605,0))),"")</f>
        <v/>
      </c>
      <c r="AM2789" s="100" t="str">
        <f t="shared" si="7545"/>
        <v/>
      </c>
      <c r="AN2789" s="100" t="str">
        <f t="shared" si="7546"/>
        <v/>
      </c>
    </row>
    <row r="2790" spans="2:40" ht="15" customHeight="1" x14ac:dyDescent="0.25">
      <c r="B2790" s="115" t="str">
        <f>IF(AND('INPUT INF'!$C789="I",'INPUT INF'!$D789=$B$2003),'INPUT INF'!$A789,"")</f>
        <v/>
      </c>
      <c r="C2790" s="115" t="str">
        <f>IF(AND('INPUT INF'!$C789="I",'INPUT INF'!$D789=$C$2003),'INPUT INF'!$A789,"")</f>
        <v/>
      </c>
      <c r="D2790" s="100" t="str">
        <f>IF(AND('INPUT INF'!$C789="I",'INPUT INF'!$D789=$D$2003),'INPUT INF'!$A789,"")</f>
        <v/>
      </c>
      <c r="E2790" s="100" t="str">
        <f>IF(AND('INPUT INF'!$C789="I",'INPUT INF'!$D789=$E$2003),'INPUT INF'!$A789,"")</f>
        <v/>
      </c>
      <c r="F2790" s="100" t="str">
        <f>IF(AND('INPUT INF'!$C789="I",'INPUT INF'!$D789=$F$2003),'INPUT INF'!$A789,"")</f>
        <v/>
      </c>
      <c r="G2790" s="100" t="str">
        <f>IF(AND('INPUT INF'!$C789="I",'INPUT INF'!$D789=$G$2003),'INPUT INF'!$A789,"")</f>
        <v/>
      </c>
      <c r="H2790" s="100" t="str">
        <f>IF(AND('INPUT INF'!$C789="II",'INPUT INF'!$D789=$H$2003),'INPUT INF'!$A789,"")</f>
        <v/>
      </c>
      <c r="I2790" s="100" t="str">
        <f>IF(AND('INPUT INF'!$C789="II",'INPUT INF'!$D789=$I$2003),'INPUT INF'!$A789,"")</f>
        <v/>
      </c>
      <c r="J2790" s="100" t="str">
        <f>IF(AND('INPUT INF'!$C789="II",'INPUT INF'!$D789=$J$2003),'INPUT INF'!$A789,"")</f>
        <v/>
      </c>
      <c r="K2790" s="100" t="str">
        <f>IF(AND('INPUT INF'!$C789="II",'INPUT INF'!$D789=$K$2003),'INPUT INF'!$A789,"")</f>
        <v/>
      </c>
      <c r="L2790" s="100" t="str">
        <f>IF(AND('INPUT INF'!$C789="II",'INPUT INF'!$D789=$L$2003),'INPUT INF'!$A789,"")</f>
        <v/>
      </c>
      <c r="M2790" s="100" t="str">
        <f>IF(AND('INPUT INF'!$C789="II",'INPUT INF'!$D789=$M$2003),'INPUT INF'!$A789,"")</f>
        <v/>
      </c>
      <c r="N2790" s="100" t="str">
        <f t="shared" si="7549"/>
        <v/>
      </c>
      <c r="O2790" s="100" t="str">
        <f t="shared" si="7552"/>
        <v/>
      </c>
      <c r="P2790" s="100" t="str">
        <f t="shared" si="7552"/>
        <v/>
      </c>
      <c r="Q2790" s="100" t="str">
        <f t="shared" si="7552"/>
        <v/>
      </c>
      <c r="R2790" s="100" t="str">
        <f t="shared" si="7552"/>
        <v/>
      </c>
      <c r="S2790" s="100" t="str">
        <f t="shared" si="7552"/>
        <v/>
      </c>
      <c r="T2790" s="100" t="str">
        <f t="shared" si="7552"/>
        <v/>
      </c>
      <c r="U2790" s="100" t="str">
        <f t="shared" si="7552"/>
        <v/>
      </c>
      <c r="V2790" s="100" t="str">
        <f t="shared" si="7552"/>
        <v/>
      </c>
      <c r="W2790" s="100" t="str">
        <f t="shared" si="7552"/>
        <v/>
      </c>
      <c r="X2790" s="100" t="str">
        <f t="shared" si="7552"/>
        <v/>
      </c>
      <c r="Y2790" s="100" t="str">
        <f t="shared" si="7553"/>
        <v/>
      </c>
      <c r="Z2790" s="100" t="str">
        <f t="shared" si="7553"/>
        <v/>
      </c>
      <c r="AA2790" s="100" t="str">
        <f t="shared" si="7553"/>
        <v/>
      </c>
      <c r="AB2790" s="100" t="str">
        <f t="shared" si="7553"/>
        <v/>
      </c>
      <c r="AC2790" s="100" t="str">
        <f t="shared" si="7553"/>
        <v/>
      </c>
      <c r="AD2790" s="100" t="str">
        <f t="shared" si="7553"/>
        <v/>
      </c>
      <c r="AE2790" s="100" t="str">
        <f t="shared" si="7553"/>
        <v/>
      </c>
      <c r="AF2790" s="100" t="str">
        <f t="shared" si="7553"/>
        <v/>
      </c>
      <c r="AG2790" s="100" t="str">
        <f t="shared" si="7553"/>
        <v/>
      </c>
      <c r="AH2790" s="100" t="str">
        <f t="shared" si="7553"/>
        <v/>
      </c>
      <c r="AI2790" s="100" t="str">
        <f t="shared" si="7553"/>
        <v/>
      </c>
      <c r="AJ2790" s="100" t="str">
        <f t="shared" si="7553"/>
        <v/>
      </c>
      <c r="AK2790" s="100" t="str">
        <f>IFERROR(VALUE(INDEX('INPUT DATA'!$Z$5:$Z$605,MATCH(CAL!N2790,'INPUT DATA'!$A$5:$A$605,0))),"")</f>
        <v/>
      </c>
      <c r="AL2790" s="100" t="str">
        <f>IFERROR(VALUE(INDEX('INPUT DATA'!$AA$5:$AA$605,MATCH(CAL!N2790,'INPUT DATA'!$A$5:$A$605,0))),"")</f>
        <v/>
      </c>
      <c r="AM2790" s="100" t="str">
        <f t="shared" si="7545"/>
        <v/>
      </c>
      <c r="AN2790" s="100" t="str">
        <f t="shared" si="7546"/>
        <v/>
      </c>
    </row>
    <row r="2791" spans="2:40" ht="15" customHeight="1" x14ac:dyDescent="0.25">
      <c r="B2791" s="115" t="str">
        <f>IF(AND('INPUT INF'!$C790="I",'INPUT INF'!$D790=$B$2003),'INPUT INF'!$A790,"")</f>
        <v/>
      </c>
      <c r="C2791" s="115" t="str">
        <f>IF(AND('INPUT INF'!$C790="I",'INPUT INF'!$D790=$C$2003),'INPUT INF'!$A790,"")</f>
        <v/>
      </c>
      <c r="D2791" s="100" t="str">
        <f>IF(AND('INPUT INF'!$C790="I",'INPUT INF'!$D790=$D$2003),'INPUT INF'!$A790,"")</f>
        <v/>
      </c>
      <c r="E2791" s="100" t="str">
        <f>IF(AND('INPUT INF'!$C790="I",'INPUT INF'!$D790=$E$2003),'INPUT INF'!$A790,"")</f>
        <v/>
      </c>
      <c r="F2791" s="100" t="str">
        <f>IF(AND('INPUT INF'!$C790="I",'INPUT INF'!$D790=$F$2003),'INPUT INF'!$A790,"")</f>
        <v/>
      </c>
      <c r="G2791" s="100" t="str">
        <f>IF(AND('INPUT INF'!$C790="I",'INPUT INF'!$D790=$G$2003),'INPUT INF'!$A790,"")</f>
        <v/>
      </c>
      <c r="H2791" s="100" t="str">
        <f>IF(AND('INPUT INF'!$C790="II",'INPUT INF'!$D790=$H$2003),'INPUT INF'!$A790,"")</f>
        <v/>
      </c>
      <c r="I2791" s="100" t="str">
        <f>IF(AND('INPUT INF'!$C790="II",'INPUT INF'!$D790=$I$2003),'INPUT INF'!$A790,"")</f>
        <v/>
      </c>
      <c r="J2791" s="100" t="str">
        <f>IF(AND('INPUT INF'!$C790="II",'INPUT INF'!$D790=$J$2003),'INPUT INF'!$A790,"")</f>
        <v/>
      </c>
      <c r="K2791" s="100" t="str">
        <f>IF(AND('INPUT INF'!$C790="II",'INPUT INF'!$D790=$K$2003),'INPUT INF'!$A790,"")</f>
        <v/>
      </c>
      <c r="L2791" s="100" t="str">
        <f>IF(AND('INPUT INF'!$C790="II",'INPUT INF'!$D790=$L$2003),'INPUT INF'!$A790,"")</f>
        <v/>
      </c>
      <c r="M2791" s="100" t="str">
        <f>IF(AND('INPUT INF'!$C790="II",'INPUT INF'!$D790=$M$2003),'INPUT INF'!$A790,"")</f>
        <v/>
      </c>
      <c r="N2791" s="100" t="str">
        <f t="shared" si="7549"/>
        <v/>
      </c>
      <c r="O2791" s="100" t="str">
        <f t="shared" si="7552"/>
        <v/>
      </c>
      <c r="P2791" s="100" t="str">
        <f t="shared" si="7552"/>
        <v/>
      </c>
      <c r="Q2791" s="100" t="str">
        <f t="shared" si="7552"/>
        <v/>
      </c>
      <c r="R2791" s="100" t="str">
        <f t="shared" si="7552"/>
        <v/>
      </c>
      <c r="S2791" s="100" t="str">
        <f t="shared" si="7552"/>
        <v/>
      </c>
      <c r="T2791" s="100" t="str">
        <f t="shared" si="7552"/>
        <v/>
      </c>
      <c r="U2791" s="100" t="str">
        <f t="shared" si="7552"/>
        <v/>
      </c>
      <c r="V2791" s="100" t="str">
        <f t="shared" si="7552"/>
        <v/>
      </c>
      <c r="W2791" s="100" t="str">
        <f t="shared" si="7552"/>
        <v/>
      </c>
      <c r="X2791" s="100" t="str">
        <f t="shared" si="7552"/>
        <v/>
      </c>
      <c r="Y2791" s="100" t="str">
        <f t="shared" si="7553"/>
        <v/>
      </c>
      <c r="Z2791" s="100" t="str">
        <f t="shared" si="7553"/>
        <v/>
      </c>
      <c r="AA2791" s="100" t="str">
        <f t="shared" si="7553"/>
        <v/>
      </c>
      <c r="AB2791" s="100" t="str">
        <f t="shared" si="7553"/>
        <v/>
      </c>
      <c r="AC2791" s="100" t="str">
        <f t="shared" si="7553"/>
        <v/>
      </c>
      <c r="AD2791" s="100" t="str">
        <f t="shared" si="7553"/>
        <v/>
      </c>
      <c r="AE2791" s="100" t="str">
        <f t="shared" si="7553"/>
        <v/>
      </c>
      <c r="AF2791" s="100" t="str">
        <f t="shared" si="7553"/>
        <v/>
      </c>
      <c r="AG2791" s="100" t="str">
        <f t="shared" si="7553"/>
        <v/>
      </c>
      <c r="AH2791" s="100" t="str">
        <f t="shared" si="7553"/>
        <v/>
      </c>
      <c r="AI2791" s="100" t="str">
        <f t="shared" si="7553"/>
        <v/>
      </c>
      <c r="AJ2791" s="100" t="str">
        <f t="shared" si="7553"/>
        <v/>
      </c>
      <c r="AK2791" s="100" t="str">
        <f>IFERROR(VALUE(INDEX('INPUT DATA'!$Z$5:$Z$605,MATCH(CAL!N2791,'INPUT DATA'!$A$5:$A$605,0))),"")</f>
        <v/>
      </c>
      <c r="AL2791" s="100" t="str">
        <f>IFERROR(VALUE(INDEX('INPUT DATA'!$AA$5:$AA$605,MATCH(CAL!N2791,'INPUT DATA'!$A$5:$A$605,0))),"")</f>
        <v/>
      </c>
      <c r="AM2791" s="100" t="str">
        <f t="shared" si="7545"/>
        <v/>
      </c>
      <c r="AN2791" s="100" t="str">
        <f t="shared" si="7546"/>
        <v/>
      </c>
    </row>
    <row r="2792" spans="2:40" ht="15" customHeight="1" x14ac:dyDescent="0.25">
      <c r="B2792" s="115" t="str">
        <f>IF(AND('INPUT INF'!$C791="I",'INPUT INF'!$D791=$B$2003),'INPUT INF'!$A791,"")</f>
        <v/>
      </c>
      <c r="C2792" s="115" t="str">
        <f>IF(AND('INPUT INF'!$C791="I",'INPUT INF'!$D791=$C$2003),'INPUT INF'!$A791,"")</f>
        <v/>
      </c>
      <c r="D2792" s="100" t="str">
        <f>IF(AND('INPUT INF'!$C791="I",'INPUT INF'!$D791=$D$2003),'INPUT INF'!$A791,"")</f>
        <v/>
      </c>
      <c r="E2792" s="100" t="str">
        <f>IF(AND('INPUT INF'!$C791="I",'INPUT INF'!$D791=$E$2003),'INPUT INF'!$A791,"")</f>
        <v/>
      </c>
      <c r="F2792" s="100" t="str">
        <f>IF(AND('INPUT INF'!$C791="I",'INPUT INF'!$D791=$F$2003),'INPUT INF'!$A791,"")</f>
        <v/>
      </c>
      <c r="G2792" s="100" t="str">
        <f>IF(AND('INPUT INF'!$C791="I",'INPUT INF'!$D791=$G$2003),'INPUT INF'!$A791,"")</f>
        <v/>
      </c>
      <c r="H2792" s="100" t="str">
        <f>IF(AND('INPUT INF'!$C791="II",'INPUT INF'!$D791=$H$2003),'INPUT INF'!$A791,"")</f>
        <v/>
      </c>
      <c r="I2792" s="100" t="str">
        <f>IF(AND('INPUT INF'!$C791="II",'INPUT INF'!$D791=$I$2003),'INPUT INF'!$A791,"")</f>
        <v/>
      </c>
      <c r="J2792" s="100" t="str">
        <f>IF(AND('INPUT INF'!$C791="II",'INPUT INF'!$D791=$J$2003),'INPUT INF'!$A791,"")</f>
        <v/>
      </c>
      <c r="K2792" s="100" t="str">
        <f>IF(AND('INPUT INF'!$C791="II",'INPUT INF'!$D791=$K$2003),'INPUT INF'!$A791,"")</f>
        <v/>
      </c>
      <c r="L2792" s="100" t="str">
        <f>IF(AND('INPUT INF'!$C791="II",'INPUT INF'!$D791=$L$2003),'INPUT INF'!$A791,"")</f>
        <v/>
      </c>
      <c r="M2792" s="100" t="str">
        <f>IF(AND('INPUT INF'!$C791="II",'INPUT INF'!$D791=$M$2003),'INPUT INF'!$A791,"")</f>
        <v/>
      </c>
      <c r="N2792" s="100" t="str">
        <f t="shared" si="7549"/>
        <v/>
      </c>
      <c r="O2792" s="100" t="str">
        <f t="shared" si="7552"/>
        <v/>
      </c>
      <c r="P2792" s="100" t="str">
        <f t="shared" si="7552"/>
        <v/>
      </c>
      <c r="Q2792" s="100" t="str">
        <f t="shared" si="7552"/>
        <v/>
      </c>
      <c r="R2792" s="100" t="str">
        <f t="shared" si="7552"/>
        <v/>
      </c>
      <c r="S2792" s="100" t="str">
        <f t="shared" si="7552"/>
        <v/>
      </c>
      <c r="T2792" s="100" t="str">
        <f t="shared" si="7552"/>
        <v/>
      </c>
      <c r="U2792" s="100" t="str">
        <f t="shared" si="7552"/>
        <v/>
      </c>
      <c r="V2792" s="100" t="str">
        <f t="shared" si="7552"/>
        <v/>
      </c>
      <c r="W2792" s="100" t="str">
        <f t="shared" si="7552"/>
        <v/>
      </c>
      <c r="X2792" s="100" t="str">
        <f t="shared" si="7552"/>
        <v/>
      </c>
      <c r="Y2792" s="100" t="str">
        <f t="shared" si="7553"/>
        <v/>
      </c>
      <c r="Z2792" s="100" t="str">
        <f t="shared" si="7553"/>
        <v/>
      </c>
      <c r="AA2792" s="100" t="str">
        <f t="shared" si="7553"/>
        <v/>
      </c>
      <c r="AB2792" s="100" t="str">
        <f t="shared" si="7553"/>
        <v/>
      </c>
      <c r="AC2792" s="100" t="str">
        <f t="shared" si="7553"/>
        <v/>
      </c>
      <c r="AD2792" s="100" t="str">
        <f t="shared" si="7553"/>
        <v/>
      </c>
      <c r="AE2792" s="100" t="str">
        <f t="shared" si="7553"/>
        <v/>
      </c>
      <c r="AF2792" s="100" t="str">
        <f t="shared" si="7553"/>
        <v/>
      </c>
      <c r="AG2792" s="100" t="str">
        <f t="shared" si="7553"/>
        <v/>
      </c>
      <c r="AH2792" s="100" t="str">
        <f t="shared" si="7553"/>
        <v/>
      </c>
      <c r="AI2792" s="100" t="str">
        <f t="shared" si="7553"/>
        <v/>
      </c>
      <c r="AJ2792" s="100" t="str">
        <f t="shared" si="7553"/>
        <v/>
      </c>
      <c r="AK2792" s="100" t="str">
        <f>IFERROR(VALUE(INDEX('INPUT DATA'!$Z$5:$Z$605,MATCH(CAL!N2792,'INPUT DATA'!$A$5:$A$605,0))),"")</f>
        <v/>
      </c>
      <c r="AL2792" s="100" t="str">
        <f>IFERROR(VALUE(INDEX('INPUT DATA'!$AA$5:$AA$605,MATCH(CAL!N2792,'INPUT DATA'!$A$5:$A$605,0))),"")</f>
        <v/>
      </c>
      <c r="AM2792" s="100" t="str">
        <f t="shared" si="7545"/>
        <v/>
      </c>
      <c r="AN2792" s="100" t="str">
        <f t="shared" si="7546"/>
        <v/>
      </c>
    </row>
    <row r="2793" spans="2:40" ht="15" customHeight="1" x14ac:dyDescent="0.25">
      <c r="B2793" s="115" t="str">
        <f>IF(AND('INPUT INF'!$C792="I",'INPUT INF'!$D792=$B$2003),'INPUT INF'!$A792,"")</f>
        <v/>
      </c>
      <c r="C2793" s="115" t="str">
        <f>IF(AND('INPUT INF'!$C792="I",'INPUT INF'!$D792=$C$2003),'INPUT INF'!$A792,"")</f>
        <v/>
      </c>
      <c r="D2793" s="100" t="str">
        <f>IF(AND('INPUT INF'!$C792="I",'INPUT INF'!$D792=$D$2003),'INPUT INF'!$A792,"")</f>
        <v/>
      </c>
      <c r="E2793" s="100" t="str">
        <f>IF(AND('INPUT INF'!$C792="I",'INPUT INF'!$D792=$E$2003),'INPUT INF'!$A792,"")</f>
        <v/>
      </c>
      <c r="F2793" s="100" t="str">
        <f>IF(AND('INPUT INF'!$C792="I",'INPUT INF'!$D792=$F$2003),'INPUT INF'!$A792,"")</f>
        <v/>
      </c>
      <c r="G2793" s="100" t="str">
        <f>IF(AND('INPUT INF'!$C792="I",'INPUT INF'!$D792=$G$2003),'INPUT INF'!$A792,"")</f>
        <v/>
      </c>
      <c r="H2793" s="100" t="str">
        <f>IF(AND('INPUT INF'!$C792="II",'INPUT INF'!$D792=$H$2003),'INPUT INF'!$A792,"")</f>
        <v/>
      </c>
      <c r="I2793" s="100" t="str">
        <f>IF(AND('INPUT INF'!$C792="II",'INPUT INF'!$D792=$I$2003),'INPUT INF'!$A792,"")</f>
        <v/>
      </c>
      <c r="J2793" s="100" t="str">
        <f>IF(AND('INPUT INF'!$C792="II",'INPUT INF'!$D792=$J$2003),'INPUT INF'!$A792,"")</f>
        <v/>
      </c>
      <c r="K2793" s="100" t="str">
        <f>IF(AND('INPUT INF'!$C792="II",'INPUT INF'!$D792=$K$2003),'INPUT INF'!$A792,"")</f>
        <v/>
      </c>
      <c r="L2793" s="100" t="str">
        <f>IF(AND('INPUT INF'!$C792="II",'INPUT INF'!$D792=$L$2003),'INPUT INF'!$A792,"")</f>
        <v/>
      </c>
      <c r="M2793" s="100" t="str">
        <f>IF(AND('INPUT INF'!$C792="II",'INPUT INF'!$D792=$M$2003),'INPUT INF'!$A792,"")</f>
        <v/>
      </c>
      <c r="N2793" s="100" t="str">
        <f t="shared" si="7549"/>
        <v/>
      </c>
      <c r="O2793" s="100" t="str">
        <f t="shared" si="7552"/>
        <v/>
      </c>
      <c r="P2793" s="100" t="str">
        <f t="shared" si="7552"/>
        <v/>
      </c>
      <c r="Q2793" s="100" t="str">
        <f t="shared" si="7552"/>
        <v/>
      </c>
      <c r="R2793" s="100" t="str">
        <f t="shared" si="7552"/>
        <v/>
      </c>
      <c r="S2793" s="100" t="str">
        <f t="shared" si="7552"/>
        <v/>
      </c>
      <c r="T2793" s="100" t="str">
        <f t="shared" si="7552"/>
        <v/>
      </c>
      <c r="U2793" s="100" t="str">
        <f t="shared" si="7552"/>
        <v/>
      </c>
      <c r="V2793" s="100" t="str">
        <f t="shared" si="7552"/>
        <v/>
      </c>
      <c r="W2793" s="100" t="str">
        <f t="shared" si="7552"/>
        <v/>
      </c>
      <c r="X2793" s="100" t="str">
        <f t="shared" si="7552"/>
        <v/>
      </c>
      <c r="Y2793" s="100" t="str">
        <f t="shared" si="7553"/>
        <v/>
      </c>
      <c r="Z2793" s="100" t="str">
        <f t="shared" si="7553"/>
        <v/>
      </c>
      <c r="AA2793" s="100" t="str">
        <f t="shared" si="7553"/>
        <v/>
      </c>
      <c r="AB2793" s="100" t="str">
        <f t="shared" si="7553"/>
        <v/>
      </c>
      <c r="AC2793" s="100" t="str">
        <f t="shared" si="7553"/>
        <v/>
      </c>
      <c r="AD2793" s="100" t="str">
        <f t="shared" si="7553"/>
        <v/>
      </c>
      <c r="AE2793" s="100" t="str">
        <f t="shared" si="7553"/>
        <v/>
      </c>
      <c r="AF2793" s="100" t="str">
        <f t="shared" si="7553"/>
        <v/>
      </c>
      <c r="AG2793" s="100" t="str">
        <f t="shared" si="7553"/>
        <v/>
      </c>
      <c r="AH2793" s="100" t="str">
        <f t="shared" si="7553"/>
        <v/>
      </c>
      <c r="AI2793" s="100" t="str">
        <f t="shared" si="7553"/>
        <v/>
      </c>
      <c r="AJ2793" s="100" t="str">
        <f t="shared" si="7553"/>
        <v/>
      </c>
      <c r="AK2793" s="100" t="str">
        <f>IFERROR(VALUE(INDEX('INPUT DATA'!$Z$5:$Z$605,MATCH(CAL!N2793,'INPUT DATA'!$A$5:$A$605,0))),"")</f>
        <v/>
      </c>
      <c r="AL2793" s="100" t="str">
        <f>IFERROR(VALUE(INDEX('INPUT DATA'!$AA$5:$AA$605,MATCH(CAL!N2793,'INPUT DATA'!$A$5:$A$605,0))),"")</f>
        <v/>
      </c>
      <c r="AM2793" s="100" t="str">
        <f t="shared" si="7545"/>
        <v/>
      </c>
      <c r="AN2793" s="100" t="str">
        <f t="shared" si="7546"/>
        <v/>
      </c>
    </row>
    <row r="2794" spans="2:40" ht="15" customHeight="1" x14ac:dyDescent="0.25">
      <c r="B2794" s="115" t="str">
        <f>IF(AND('INPUT INF'!$C793="I",'INPUT INF'!$D793=$B$2003),'INPUT INF'!$A793,"")</f>
        <v/>
      </c>
      <c r="C2794" s="115" t="str">
        <f>IF(AND('INPUT INF'!$C793="I",'INPUT INF'!$D793=$C$2003),'INPUT INF'!$A793,"")</f>
        <v/>
      </c>
      <c r="D2794" s="100" t="str">
        <f>IF(AND('INPUT INF'!$C793="I",'INPUT INF'!$D793=$D$2003),'INPUT INF'!$A793,"")</f>
        <v/>
      </c>
      <c r="E2794" s="100" t="str">
        <f>IF(AND('INPUT INF'!$C793="I",'INPUT INF'!$D793=$E$2003),'INPUT INF'!$A793,"")</f>
        <v/>
      </c>
      <c r="F2794" s="100" t="str">
        <f>IF(AND('INPUT INF'!$C793="I",'INPUT INF'!$D793=$F$2003),'INPUT INF'!$A793,"")</f>
        <v/>
      </c>
      <c r="G2794" s="100" t="str">
        <f>IF(AND('INPUT INF'!$C793="I",'INPUT INF'!$D793=$G$2003),'INPUT INF'!$A793,"")</f>
        <v/>
      </c>
      <c r="H2794" s="100" t="str">
        <f>IF(AND('INPUT INF'!$C793="II",'INPUT INF'!$D793=$H$2003),'INPUT INF'!$A793,"")</f>
        <v/>
      </c>
      <c r="I2794" s="100" t="str">
        <f>IF(AND('INPUT INF'!$C793="II",'INPUT INF'!$D793=$I$2003),'INPUT INF'!$A793,"")</f>
        <v/>
      </c>
      <c r="J2794" s="100" t="str">
        <f>IF(AND('INPUT INF'!$C793="II",'INPUT INF'!$D793=$J$2003),'INPUT INF'!$A793,"")</f>
        <v/>
      </c>
      <c r="K2794" s="100" t="str">
        <f>IF(AND('INPUT INF'!$C793="II",'INPUT INF'!$D793=$K$2003),'INPUT INF'!$A793,"")</f>
        <v/>
      </c>
      <c r="L2794" s="100" t="str">
        <f>IF(AND('INPUT INF'!$C793="II",'INPUT INF'!$D793=$L$2003),'INPUT INF'!$A793,"")</f>
        <v/>
      </c>
      <c r="M2794" s="100" t="str">
        <f>IF(AND('INPUT INF'!$C793="II",'INPUT INF'!$D793=$M$2003),'INPUT INF'!$A793,"")</f>
        <v/>
      </c>
      <c r="N2794" s="100" t="str">
        <f t="shared" si="7549"/>
        <v/>
      </c>
      <c r="O2794" s="100" t="str">
        <f t="shared" ref="O2794:X2803" si="7554">VLOOKUP($N2794,$B$1003:$AA$1901,O$2003,FALSE)</f>
        <v/>
      </c>
      <c r="P2794" s="100" t="str">
        <f t="shared" si="7554"/>
        <v/>
      </c>
      <c r="Q2794" s="100" t="str">
        <f t="shared" si="7554"/>
        <v/>
      </c>
      <c r="R2794" s="100" t="str">
        <f t="shared" si="7554"/>
        <v/>
      </c>
      <c r="S2794" s="100" t="str">
        <f t="shared" si="7554"/>
        <v/>
      </c>
      <c r="T2794" s="100" t="str">
        <f t="shared" si="7554"/>
        <v/>
      </c>
      <c r="U2794" s="100" t="str">
        <f t="shared" si="7554"/>
        <v/>
      </c>
      <c r="V2794" s="100" t="str">
        <f t="shared" si="7554"/>
        <v/>
      </c>
      <c r="W2794" s="100" t="str">
        <f t="shared" si="7554"/>
        <v/>
      </c>
      <c r="X2794" s="100" t="str">
        <f t="shared" si="7554"/>
        <v/>
      </c>
      <c r="Y2794" s="100" t="str">
        <f t="shared" ref="Y2794:AJ2803" si="7555">VLOOKUP($N2794,$B$1003:$AA$1901,Y$2003,FALSE)</f>
        <v/>
      </c>
      <c r="Z2794" s="100" t="str">
        <f t="shared" si="7555"/>
        <v/>
      </c>
      <c r="AA2794" s="100" t="str">
        <f t="shared" si="7555"/>
        <v/>
      </c>
      <c r="AB2794" s="100" t="str">
        <f t="shared" si="7555"/>
        <v/>
      </c>
      <c r="AC2794" s="100" t="str">
        <f t="shared" si="7555"/>
        <v/>
      </c>
      <c r="AD2794" s="100" t="str">
        <f t="shared" si="7555"/>
        <v/>
      </c>
      <c r="AE2794" s="100" t="str">
        <f t="shared" si="7555"/>
        <v/>
      </c>
      <c r="AF2794" s="100" t="str">
        <f t="shared" si="7555"/>
        <v/>
      </c>
      <c r="AG2794" s="100" t="str">
        <f t="shared" si="7555"/>
        <v/>
      </c>
      <c r="AH2794" s="100" t="str">
        <f t="shared" si="7555"/>
        <v/>
      </c>
      <c r="AI2794" s="100" t="str">
        <f t="shared" si="7555"/>
        <v/>
      </c>
      <c r="AJ2794" s="100" t="str">
        <f t="shared" si="7555"/>
        <v/>
      </c>
      <c r="AK2794" s="100" t="str">
        <f>IFERROR(VALUE(INDEX('INPUT DATA'!$Z$5:$Z$605,MATCH(CAL!N2794,'INPUT DATA'!$A$5:$A$605,0))),"")</f>
        <v/>
      </c>
      <c r="AL2794" s="100" t="str">
        <f>IFERROR(VALUE(INDEX('INPUT DATA'!$AA$5:$AA$605,MATCH(CAL!N2794,'INPUT DATA'!$A$5:$A$605,0))),"")</f>
        <v/>
      </c>
      <c r="AM2794" s="100" t="str">
        <f t="shared" si="7545"/>
        <v/>
      </c>
      <c r="AN2794" s="100" t="str">
        <f t="shared" si="7546"/>
        <v/>
      </c>
    </row>
    <row r="2795" spans="2:40" ht="15" customHeight="1" x14ac:dyDescent="0.25">
      <c r="B2795" s="115" t="str">
        <f>IF(AND('INPUT INF'!$C794="I",'INPUT INF'!$D794=$B$2003),'INPUT INF'!$A794,"")</f>
        <v/>
      </c>
      <c r="C2795" s="115" t="str">
        <f>IF(AND('INPUT INF'!$C794="I",'INPUT INF'!$D794=$C$2003),'INPUT INF'!$A794,"")</f>
        <v/>
      </c>
      <c r="D2795" s="100" t="str">
        <f>IF(AND('INPUT INF'!$C794="I",'INPUT INF'!$D794=$D$2003),'INPUT INF'!$A794,"")</f>
        <v/>
      </c>
      <c r="E2795" s="100" t="str">
        <f>IF(AND('INPUT INF'!$C794="I",'INPUT INF'!$D794=$E$2003),'INPUT INF'!$A794,"")</f>
        <v/>
      </c>
      <c r="F2795" s="100" t="str">
        <f>IF(AND('INPUT INF'!$C794="I",'INPUT INF'!$D794=$F$2003),'INPUT INF'!$A794,"")</f>
        <v/>
      </c>
      <c r="G2795" s="100" t="str">
        <f>IF(AND('INPUT INF'!$C794="I",'INPUT INF'!$D794=$G$2003),'INPUT INF'!$A794,"")</f>
        <v/>
      </c>
      <c r="H2795" s="100" t="str">
        <f>IF(AND('INPUT INF'!$C794="II",'INPUT INF'!$D794=$H$2003),'INPUT INF'!$A794,"")</f>
        <v/>
      </c>
      <c r="I2795" s="100" t="str">
        <f>IF(AND('INPUT INF'!$C794="II",'INPUT INF'!$D794=$I$2003),'INPUT INF'!$A794,"")</f>
        <v/>
      </c>
      <c r="J2795" s="100" t="str">
        <f>IF(AND('INPUT INF'!$C794="II",'INPUT INF'!$D794=$J$2003),'INPUT INF'!$A794,"")</f>
        <v/>
      </c>
      <c r="K2795" s="100" t="str">
        <f>IF(AND('INPUT INF'!$C794="II",'INPUT INF'!$D794=$K$2003),'INPUT INF'!$A794,"")</f>
        <v/>
      </c>
      <c r="L2795" s="100" t="str">
        <f>IF(AND('INPUT INF'!$C794="II",'INPUT INF'!$D794=$L$2003),'INPUT INF'!$A794,"")</f>
        <v/>
      </c>
      <c r="M2795" s="100" t="str">
        <f>IF(AND('INPUT INF'!$C794="II",'INPUT INF'!$D794=$M$2003),'INPUT INF'!$A794,"")</f>
        <v/>
      </c>
      <c r="N2795" s="100" t="str">
        <f t="shared" si="7549"/>
        <v/>
      </c>
      <c r="O2795" s="100" t="str">
        <f t="shared" si="7554"/>
        <v/>
      </c>
      <c r="P2795" s="100" t="str">
        <f t="shared" si="7554"/>
        <v/>
      </c>
      <c r="Q2795" s="100" t="str">
        <f t="shared" si="7554"/>
        <v/>
      </c>
      <c r="R2795" s="100" t="str">
        <f t="shared" si="7554"/>
        <v/>
      </c>
      <c r="S2795" s="100" t="str">
        <f t="shared" si="7554"/>
        <v/>
      </c>
      <c r="T2795" s="100" t="str">
        <f t="shared" si="7554"/>
        <v/>
      </c>
      <c r="U2795" s="100" t="str">
        <f t="shared" si="7554"/>
        <v/>
      </c>
      <c r="V2795" s="100" t="str">
        <f t="shared" si="7554"/>
        <v/>
      </c>
      <c r="W2795" s="100" t="str">
        <f t="shared" si="7554"/>
        <v/>
      </c>
      <c r="X2795" s="100" t="str">
        <f t="shared" si="7554"/>
        <v/>
      </c>
      <c r="Y2795" s="100" t="str">
        <f t="shared" si="7555"/>
        <v/>
      </c>
      <c r="Z2795" s="100" t="str">
        <f t="shared" si="7555"/>
        <v/>
      </c>
      <c r="AA2795" s="100" t="str">
        <f t="shared" si="7555"/>
        <v/>
      </c>
      <c r="AB2795" s="100" t="str">
        <f t="shared" si="7555"/>
        <v/>
      </c>
      <c r="AC2795" s="100" t="str">
        <f t="shared" si="7555"/>
        <v/>
      </c>
      <c r="AD2795" s="100" t="str">
        <f t="shared" si="7555"/>
        <v/>
      </c>
      <c r="AE2795" s="100" t="str">
        <f t="shared" si="7555"/>
        <v/>
      </c>
      <c r="AF2795" s="100" t="str">
        <f t="shared" si="7555"/>
        <v/>
      </c>
      <c r="AG2795" s="100" t="str">
        <f t="shared" si="7555"/>
        <v/>
      </c>
      <c r="AH2795" s="100" t="str">
        <f t="shared" si="7555"/>
        <v/>
      </c>
      <c r="AI2795" s="100" t="str">
        <f t="shared" si="7555"/>
        <v/>
      </c>
      <c r="AJ2795" s="100" t="str">
        <f t="shared" si="7555"/>
        <v/>
      </c>
      <c r="AK2795" s="100" t="str">
        <f>IFERROR(VALUE(INDEX('INPUT DATA'!$Z$5:$Z$605,MATCH(CAL!N2795,'INPUT DATA'!$A$5:$A$605,0))),"")</f>
        <v/>
      </c>
      <c r="AL2795" s="100" t="str">
        <f>IFERROR(VALUE(INDEX('INPUT DATA'!$AA$5:$AA$605,MATCH(CAL!N2795,'INPUT DATA'!$A$5:$A$605,0))),"")</f>
        <v/>
      </c>
      <c r="AM2795" s="100" t="str">
        <f t="shared" si="7545"/>
        <v/>
      </c>
      <c r="AN2795" s="100" t="str">
        <f t="shared" si="7546"/>
        <v/>
      </c>
    </row>
    <row r="2796" spans="2:40" ht="15" customHeight="1" x14ac:dyDescent="0.25">
      <c r="B2796" s="115" t="str">
        <f>IF(AND('INPUT INF'!$C795="I",'INPUT INF'!$D795=$B$2003),'INPUT INF'!$A795,"")</f>
        <v/>
      </c>
      <c r="C2796" s="115" t="str">
        <f>IF(AND('INPUT INF'!$C795="I",'INPUT INF'!$D795=$C$2003),'INPUT INF'!$A795,"")</f>
        <v/>
      </c>
      <c r="D2796" s="100" t="str">
        <f>IF(AND('INPUT INF'!$C795="I",'INPUT INF'!$D795=$D$2003),'INPUT INF'!$A795,"")</f>
        <v/>
      </c>
      <c r="E2796" s="100" t="str">
        <f>IF(AND('INPUT INF'!$C795="I",'INPUT INF'!$D795=$E$2003),'INPUT INF'!$A795,"")</f>
        <v/>
      </c>
      <c r="F2796" s="100" t="str">
        <f>IF(AND('INPUT INF'!$C795="I",'INPUT INF'!$D795=$F$2003),'INPUT INF'!$A795,"")</f>
        <v/>
      </c>
      <c r="G2796" s="100" t="str">
        <f>IF(AND('INPUT INF'!$C795="I",'INPUT INF'!$D795=$G$2003),'INPUT INF'!$A795,"")</f>
        <v/>
      </c>
      <c r="H2796" s="100" t="str">
        <f>IF(AND('INPUT INF'!$C795="II",'INPUT INF'!$D795=$H$2003),'INPUT INF'!$A795,"")</f>
        <v/>
      </c>
      <c r="I2796" s="100" t="str">
        <f>IF(AND('INPUT INF'!$C795="II",'INPUT INF'!$D795=$I$2003),'INPUT INF'!$A795,"")</f>
        <v/>
      </c>
      <c r="J2796" s="100" t="str">
        <f>IF(AND('INPUT INF'!$C795="II",'INPUT INF'!$D795=$J$2003),'INPUT INF'!$A795,"")</f>
        <v/>
      </c>
      <c r="K2796" s="100" t="str">
        <f>IF(AND('INPUT INF'!$C795="II",'INPUT INF'!$D795=$K$2003),'INPUT INF'!$A795,"")</f>
        <v/>
      </c>
      <c r="L2796" s="100" t="str">
        <f>IF(AND('INPUT INF'!$C795="II",'INPUT INF'!$D795=$L$2003),'INPUT INF'!$A795,"")</f>
        <v/>
      </c>
      <c r="M2796" s="100" t="str">
        <f>IF(AND('INPUT INF'!$C795="II",'INPUT INF'!$D795=$M$2003),'INPUT INF'!$A795,"")</f>
        <v/>
      </c>
      <c r="N2796" s="100" t="str">
        <f t="shared" si="7549"/>
        <v/>
      </c>
      <c r="O2796" s="100" t="str">
        <f t="shared" si="7554"/>
        <v/>
      </c>
      <c r="P2796" s="100" t="str">
        <f t="shared" si="7554"/>
        <v/>
      </c>
      <c r="Q2796" s="100" t="str">
        <f t="shared" si="7554"/>
        <v/>
      </c>
      <c r="R2796" s="100" t="str">
        <f t="shared" si="7554"/>
        <v/>
      </c>
      <c r="S2796" s="100" t="str">
        <f t="shared" si="7554"/>
        <v/>
      </c>
      <c r="T2796" s="100" t="str">
        <f t="shared" si="7554"/>
        <v/>
      </c>
      <c r="U2796" s="100" t="str">
        <f t="shared" si="7554"/>
        <v/>
      </c>
      <c r="V2796" s="100" t="str">
        <f t="shared" si="7554"/>
        <v/>
      </c>
      <c r="W2796" s="100" t="str">
        <f t="shared" si="7554"/>
        <v/>
      </c>
      <c r="X2796" s="100" t="str">
        <f t="shared" si="7554"/>
        <v/>
      </c>
      <c r="Y2796" s="100" t="str">
        <f t="shared" si="7555"/>
        <v/>
      </c>
      <c r="Z2796" s="100" t="str">
        <f t="shared" si="7555"/>
        <v/>
      </c>
      <c r="AA2796" s="100" t="str">
        <f t="shared" si="7555"/>
        <v/>
      </c>
      <c r="AB2796" s="100" t="str">
        <f t="shared" si="7555"/>
        <v/>
      </c>
      <c r="AC2796" s="100" t="str">
        <f t="shared" si="7555"/>
        <v/>
      </c>
      <c r="AD2796" s="100" t="str">
        <f t="shared" si="7555"/>
        <v/>
      </c>
      <c r="AE2796" s="100" t="str">
        <f t="shared" si="7555"/>
        <v/>
      </c>
      <c r="AF2796" s="100" t="str">
        <f t="shared" si="7555"/>
        <v/>
      </c>
      <c r="AG2796" s="100" t="str">
        <f t="shared" si="7555"/>
        <v/>
      </c>
      <c r="AH2796" s="100" t="str">
        <f t="shared" si="7555"/>
        <v/>
      </c>
      <c r="AI2796" s="100" t="str">
        <f t="shared" si="7555"/>
        <v/>
      </c>
      <c r="AJ2796" s="100" t="str">
        <f t="shared" si="7555"/>
        <v/>
      </c>
      <c r="AK2796" s="100" t="str">
        <f>IFERROR(VALUE(INDEX('INPUT DATA'!$Z$5:$Z$605,MATCH(CAL!N2796,'INPUT DATA'!$A$5:$A$605,0))),"")</f>
        <v/>
      </c>
      <c r="AL2796" s="100" t="str">
        <f>IFERROR(VALUE(INDEX('INPUT DATA'!$AA$5:$AA$605,MATCH(CAL!N2796,'INPUT DATA'!$A$5:$A$605,0))),"")</f>
        <v/>
      </c>
      <c r="AM2796" s="100" t="str">
        <f t="shared" si="7545"/>
        <v/>
      </c>
      <c r="AN2796" s="100" t="str">
        <f t="shared" si="7546"/>
        <v/>
      </c>
    </row>
    <row r="2797" spans="2:40" ht="15" customHeight="1" x14ac:dyDescent="0.25">
      <c r="B2797" s="115" t="str">
        <f>IF(AND('INPUT INF'!$C796="I",'INPUT INF'!$D796=$B$2003),'INPUT INF'!$A796,"")</f>
        <v/>
      </c>
      <c r="C2797" s="115" t="str">
        <f>IF(AND('INPUT INF'!$C796="I",'INPUT INF'!$D796=$C$2003),'INPUT INF'!$A796,"")</f>
        <v/>
      </c>
      <c r="D2797" s="100" t="str">
        <f>IF(AND('INPUT INF'!$C796="I",'INPUT INF'!$D796=$D$2003),'INPUT INF'!$A796,"")</f>
        <v/>
      </c>
      <c r="E2797" s="100" t="str">
        <f>IF(AND('INPUT INF'!$C796="I",'INPUT INF'!$D796=$E$2003),'INPUT INF'!$A796,"")</f>
        <v/>
      </c>
      <c r="F2797" s="100" t="str">
        <f>IF(AND('INPUT INF'!$C796="I",'INPUT INF'!$D796=$F$2003),'INPUT INF'!$A796,"")</f>
        <v/>
      </c>
      <c r="G2797" s="100" t="str">
        <f>IF(AND('INPUT INF'!$C796="I",'INPUT INF'!$D796=$G$2003),'INPUT INF'!$A796,"")</f>
        <v/>
      </c>
      <c r="H2797" s="100" t="str">
        <f>IF(AND('INPUT INF'!$C796="II",'INPUT INF'!$D796=$H$2003),'INPUT INF'!$A796,"")</f>
        <v/>
      </c>
      <c r="I2797" s="100" t="str">
        <f>IF(AND('INPUT INF'!$C796="II",'INPUT INF'!$D796=$I$2003),'INPUT INF'!$A796,"")</f>
        <v/>
      </c>
      <c r="J2797" s="100" t="str">
        <f>IF(AND('INPUT INF'!$C796="II",'INPUT INF'!$D796=$J$2003),'INPUT INF'!$A796,"")</f>
        <v/>
      </c>
      <c r="K2797" s="100" t="str">
        <f>IF(AND('INPUT INF'!$C796="II",'INPUT INF'!$D796=$K$2003),'INPUT INF'!$A796,"")</f>
        <v/>
      </c>
      <c r="L2797" s="100" t="str">
        <f>IF(AND('INPUT INF'!$C796="II",'INPUT INF'!$D796=$L$2003),'INPUT INF'!$A796,"")</f>
        <v/>
      </c>
      <c r="M2797" s="100" t="str">
        <f>IF(AND('INPUT INF'!$C796="II",'INPUT INF'!$D796=$M$2003),'INPUT INF'!$A796,"")</f>
        <v/>
      </c>
      <c r="N2797" s="100" t="str">
        <f t="shared" si="7549"/>
        <v/>
      </c>
      <c r="O2797" s="100" t="str">
        <f t="shared" si="7554"/>
        <v/>
      </c>
      <c r="P2797" s="100" t="str">
        <f t="shared" si="7554"/>
        <v/>
      </c>
      <c r="Q2797" s="100" t="str">
        <f t="shared" si="7554"/>
        <v/>
      </c>
      <c r="R2797" s="100" t="str">
        <f t="shared" si="7554"/>
        <v/>
      </c>
      <c r="S2797" s="100" t="str">
        <f t="shared" si="7554"/>
        <v/>
      </c>
      <c r="T2797" s="100" t="str">
        <f t="shared" si="7554"/>
        <v/>
      </c>
      <c r="U2797" s="100" t="str">
        <f t="shared" si="7554"/>
        <v/>
      </c>
      <c r="V2797" s="100" t="str">
        <f t="shared" si="7554"/>
        <v/>
      </c>
      <c r="W2797" s="100" t="str">
        <f t="shared" si="7554"/>
        <v/>
      </c>
      <c r="X2797" s="100" t="str">
        <f t="shared" si="7554"/>
        <v/>
      </c>
      <c r="Y2797" s="100" t="str">
        <f t="shared" si="7555"/>
        <v/>
      </c>
      <c r="Z2797" s="100" t="str">
        <f t="shared" si="7555"/>
        <v/>
      </c>
      <c r="AA2797" s="100" t="str">
        <f t="shared" si="7555"/>
        <v/>
      </c>
      <c r="AB2797" s="100" t="str">
        <f t="shared" si="7555"/>
        <v/>
      </c>
      <c r="AC2797" s="100" t="str">
        <f t="shared" si="7555"/>
        <v/>
      </c>
      <c r="AD2797" s="100" t="str">
        <f t="shared" si="7555"/>
        <v/>
      </c>
      <c r="AE2797" s="100" t="str">
        <f t="shared" si="7555"/>
        <v/>
      </c>
      <c r="AF2797" s="100" t="str">
        <f t="shared" si="7555"/>
        <v/>
      </c>
      <c r="AG2797" s="100" t="str">
        <f t="shared" si="7555"/>
        <v/>
      </c>
      <c r="AH2797" s="100" t="str">
        <f t="shared" si="7555"/>
        <v/>
      </c>
      <c r="AI2797" s="100" t="str">
        <f t="shared" si="7555"/>
        <v/>
      </c>
      <c r="AJ2797" s="100" t="str">
        <f t="shared" si="7555"/>
        <v/>
      </c>
      <c r="AK2797" s="100" t="str">
        <f>IFERROR(VALUE(INDEX('INPUT DATA'!$Z$5:$Z$605,MATCH(CAL!N2797,'INPUT DATA'!$A$5:$A$605,0))),"")</f>
        <v/>
      </c>
      <c r="AL2797" s="100" t="str">
        <f>IFERROR(VALUE(INDEX('INPUT DATA'!$AA$5:$AA$605,MATCH(CAL!N2797,'INPUT DATA'!$A$5:$A$605,0))),"")</f>
        <v/>
      </c>
      <c r="AM2797" s="100" t="str">
        <f t="shared" si="7545"/>
        <v/>
      </c>
      <c r="AN2797" s="100" t="str">
        <f t="shared" si="7546"/>
        <v/>
      </c>
    </row>
    <row r="2798" spans="2:40" ht="15" customHeight="1" x14ac:dyDescent="0.25">
      <c r="B2798" s="115" t="str">
        <f>IF(AND('INPUT INF'!$C797="I",'INPUT INF'!$D797=$B$2003),'INPUT INF'!$A797,"")</f>
        <v/>
      </c>
      <c r="C2798" s="115" t="str">
        <f>IF(AND('INPUT INF'!$C797="I",'INPUT INF'!$D797=$C$2003),'INPUT INF'!$A797,"")</f>
        <v/>
      </c>
      <c r="D2798" s="100" t="str">
        <f>IF(AND('INPUT INF'!$C797="I",'INPUT INF'!$D797=$D$2003),'INPUT INF'!$A797,"")</f>
        <v/>
      </c>
      <c r="E2798" s="100" t="str">
        <f>IF(AND('INPUT INF'!$C797="I",'INPUT INF'!$D797=$E$2003),'INPUT INF'!$A797,"")</f>
        <v/>
      </c>
      <c r="F2798" s="100" t="str">
        <f>IF(AND('INPUT INF'!$C797="I",'INPUT INF'!$D797=$F$2003),'INPUT INF'!$A797,"")</f>
        <v/>
      </c>
      <c r="G2798" s="100" t="str">
        <f>IF(AND('INPUT INF'!$C797="I",'INPUT INF'!$D797=$G$2003),'INPUT INF'!$A797,"")</f>
        <v/>
      </c>
      <c r="H2798" s="100" t="str">
        <f>IF(AND('INPUT INF'!$C797="II",'INPUT INF'!$D797=$H$2003),'INPUT INF'!$A797,"")</f>
        <v/>
      </c>
      <c r="I2798" s="100" t="str">
        <f>IF(AND('INPUT INF'!$C797="II",'INPUT INF'!$D797=$I$2003),'INPUT INF'!$A797,"")</f>
        <v/>
      </c>
      <c r="J2798" s="100" t="str">
        <f>IF(AND('INPUT INF'!$C797="II",'INPUT INF'!$D797=$J$2003),'INPUT INF'!$A797,"")</f>
        <v/>
      </c>
      <c r="K2798" s="100" t="str">
        <f>IF(AND('INPUT INF'!$C797="II",'INPUT INF'!$D797=$K$2003),'INPUT INF'!$A797,"")</f>
        <v/>
      </c>
      <c r="L2798" s="100" t="str">
        <f>IF(AND('INPUT INF'!$C797="II",'INPUT INF'!$D797=$L$2003),'INPUT INF'!$A797,"")</f>
        <v/>
      </c>
      <c r="M2798" s="100" t="str">
        <f>IF(AND('INPUT INF'!$C797="II",'INPUT INF'!$D797=$M$2003),'INPUT INF'!$A797,"")</f>
        <v/>
      </c>
      <c r="N2798" s="100" t="str">
        <f t="shared" si="7549"/>
        <v/>
      </c>
      <c r="O2798" s="100" t="str">
        <f t="shared" si="7554"/>
        <v/>
      </c>
      <c r="P2798" s="100" t="str">
        <f t="shared" si="7554"/>
        <v/>
      </c>
      <c r="Q2798" s="100" t="str">
        <f t="shared" si="7554"/>
        <v/>
      </c>
      <c r="R2798" s="100" t="str">
        <f t="shared" si="7554"/>
        <v/>
      </c>
      <c r="S2798" s="100" t="str">
        <f t="shared" si="7554"/>
        <v/>
      </c>
      <c r="T2798" s="100" t="str">
        <f t="shared" si="7554"/>
        <v/>
      </c>
      <c r="U2798" s="100" t="str">
        <f t="shared" si="7554"/>
        <v/>
      </c>
      <c r="V2798" s="100" t="str">
        <f t="shared" si="7554"/>
        <v/>
      </c>
      <c r="W2798" s="100" t="str">
        <f t="shared" si="7554"/>
        <v/>
      </c>
      <c r="X2798" s="100" t="str">
        <f t="shared" si="7554"/>
        <v/>
      </c>
      <c r="Y2798" s="100" t="str">
        <f t="shared" si="7555"/>
        <v/>
      </c>
      <c r="Z2798" s="100" t="str">
        <f t="shared" si="7555"/>
        <v/>
      </c>
      <c r="AA2798" s="100" t="str">
        <f t="shared" si="7555"/>
        <v/>
      </c>
      <c r="AB2798" s="100" t="str">
        <f t="shared" si="7555"/>
        <v/>
      </c>
      <c r="AC2798" s="100" t="str">
        <f t="shared" si="7555"/>
        <v/>
      </c>
      <c r="AD2798" s="100" t="str">
        <f t="shared" si="7555"/>
        <v/>
      </c>
      <c r="AE2798" s="100" t="str">
        <f t="shared" si="7555"/>
        <v/>
      </c>
      <c r="AF2798" s="100" t="str">
        <f t="shared" si="7555"/>
        <v/>
      </c>
      <c r="AG2798" s="100" t="str">
        <f t="shared" si="7555"/>
        <v/>
      </c>
      <c r="AH2798" s="100" t="str">
        <f t="shared" si="7555"/>
        <v/>
      </c>
      <c r="AI2798" s="100" t="str">
        <f t="shared" si="7555"/>
        <v/>
      </c>
      <c r="AJ2798" s="100" t="str">
        <f t="shared" si="7555"/>
        <v/>
      </c>
      <c r="AK2798" s="100" t="str">
        <f>IFERROR(VALUE(INDEX('INPUT DATA'!$Z$5:$Z$605,MATCH(CAL!N2798,'INPUT DATA'!$A$5:$A$605,0))),"")</f>
        <v/>
      </c>
      <c r="AL2798" s="100" t="str">
        <f>IFERROR(VALUE(INDEX('INPUT DATA'!$AA$5:$AA$605,MATCH(CAL!N2798,'INPUT DATA'!$A$5:$A$605,0))),"")</f>
        <v/>
      </c>
      <c r="AM2798" s="100" t="str">
        <f t="shared" si="7545"/>
        <v/>
      </c>
      <c r="AN2798" s="100" t="str">
        <f t="shared" si="7546"/>
        <v/>
      </c>
    </row>
    <row r="2799" spans="2:40" ht="15" customHeight="1" x14ac:dyDescent="0.25">
      <c r="B2799" s="115" t="str">
        <f>IF(AND('INPUT INF'!$C798="I",'INPUT INF'!$D798=$B$2003),'INPUT INF'!$A798,"")</f>
        <v/>
      </c>
      <c r="C2799" s="115" t="str">
        <f>IF(AND('INPUT INF'!$C798="I",'INPUT INF'!$D798=$C$2003),'INPUT INF'!$A798,"")</f>
        <v/>
      </c>
      <c r="D2799" s="100" t="str">
        <f>IF(AND('INPUT INF'!$C798="I",'INPUT INF'!$D798=$D$2003),'INPUT INF'!$A798,"")</f>
        <v/>
      </c>
      <c r="E2799" s="100" t="str">
        <f>IF(AND('INPUT INF'!$C798="I",'INPUT INF'!$D798=$E$2003),'INPUT INF'!$A798,"")</f>
        <v/>
      </c>
      <c r="F2799" s="100" t="str">
        <f>IF(AND('INPUT INF'!$C798="I",'INPUT INF'!$D798=$F$2003),'INPUT INF'!$A798,"")</f>
        <v/>
      </c>
      <c r="G2799" s="100" t="str">
        <f>IF(AND('INPUT INF'!$C798="I",'INPUT INF'!$D798=$G$2003),'INPUT INF'!$A798,"")</f>
        <v/>
      </c>
      <c r="H2799" s="100" t="str">
        <f>IF(AND('INPUT INF'!$C798="II",'INPUT INF'!$D798=$H$2003),'INPUT INF'!$A798,"")</f>
        <v/>
      </c>
      <c r="I2799" s="100" t="str">
        <f>IF(AND('INPUT INF'!$C798="II",'INPUT INF'!$D798=$I$2003),'INPUT INF'!$A798,"")</f>
        <v/>
      </c>
      <c r="J2799" s="100" t="str">
        <f>IF(AND('INPUT INF'!$C798="II",'INPUT INF'!$D798=$J$2003),'INPUT INF'!$A798,"")</f>
        <v/>
      </c>
      <c r="K2799" s="100" t="str">
        <f>IF(AND('INPUT INF'!$C798="II",'INPUT INF'!$D798=$K$2003),'INPUT INF'!$A798,"")</f>
        <v/>
      </c>
      <c r="L2799" s="100" t="str">
        <f>IF(AND('INPUT INF'!$C798="II",'INPUT INF'!$D798=$L$2003),'INPUT INF'!$A798,"")</f>
        <v/>
      </c>
      <c r="M2799" s="100" t="str">
        <f>IF(AND('INPUT INF'!$C798="II",'INPUT INF'!$D798=$M$2003),'INPUT INF'!$A798,"")</f>
        <v/>
      </c>
      <c r="N2799" s="100" t="str">
        <f t="shared" si="7549"/>
        <v/>
      </c>
      <c r="O2799" s="100" t="str">
        <f t="shared" si="7554"/>
        <v/>
      </c>
      <c r="P2799" s="100" t="str">
        <f t="shared" si="7554"/>
        <v/>
      </c>
      <c r="Q2799" s="100" t="str">
        <f t="shared" si="7554"/>
        <v/>
      </c>
      <c r="R2799" s="100" t="str">
        <f t="shared" si="7554"/>
        <v/>
      </c>
      <c r="S2799" s="100" t="str">
        <f t="shared" si="7554"/>
        <v/>
      </c>
      <c r="T2799" s="100" t="str">
        <f t="shared" si="7554"/>
        <v/>
      </c>
      <c r="U2799" s="100" t="str">
        <f t="shared" si="7554"/>
        <v/>
      </c>
      <c r="V2799" s="100" t="str">
        <f t="shared" si="7554"/>
        <v/>
      </c>
      <c r="W2799" s="100" t="str">
        <f t="shared" si="7554"/>
        <v/>
      </c>
      <c r="X2799" s="100" t="str">
        <f t="shared" si="7554"/>
        <v/>
      </c>
      <c r="Y2799" s="100" t="str">
        <f t="shared" si="7555"/>
        <v/>
      </c>
      <c r="Z2799" s="100" t="str">
        <f t="shared" si="7555"/>
        <v/>
      </c>
      <c r="AA2799" s="100" t="str">
        <f t="shared" si="7555"/>
        <v/>
      </c>
      <c r="AB2799" s="100" t="str">
        <f t="shared" si="7555"/>
        <v/>
      </c>
      <c r="AC2799" s="100" t="str">
        <f t="shared" si="7555"/>
        <v/>
      </c>
      <c r="AD2799" s="100" t="str">
        <f t="shared" si="7555"/>
        <v/>
      </c>
      <c r="AE2799" s="100" t="str">
        <f t="shared" si="7555"/>
        <v/>
      </c>
      <c r="AF2799" s="100" t="str">
        <f t="shared" si="7555"/>
        <v/>
      </c>
      <c r="AG2799" s="100" t="str">
        <f t="shared" si="7555"/>
        <v/>
      </c>
      <c r="AH2799" s="100" t="str">
        <f t="shared" si="7555"/>
        <v/>
      </c>
      <c r="AI2799" s="100" t="str">
        <f t="shared" si="7555"/>
        <v/>
      </c>
      <c r="AJ2799" s="100" t="str">
        <f t="shared" si="7555"/>
        <v/>
      </c>
      <c r="AK2799" s="100" t="str">
        <f>IFERROR(VALUE(INDEX('INPUT DATA'!$Z$5:$Z$605,MATCH(CAL!N2799,'INPUT DATA'!$A$5:$A$605,0))),"")</f>
        <v/>
      </c>
      <c r="AL2799" s="100" t="str">
        <f>IFERROR(VALUE(INDEX('INPUT DATA'!$AA$5:$AA$605,MATCH(CAL!N2799,'INPUT DATA'!$A$5:$A$605,0))),"")</f>
        <v/>
      </c>
      <c r="AM2799" s="100" t="str">
        <f t="shared" si="7545"/>
        <v/>
      </c>
      <c r="AN2799" s="100" t="str">
        <f t="shared" si="7546"/>
        <v/>
      </c>
    </row>
    <row r="2800" spans="2:40" ht="15" customHeight="1" x14ac:dyDescent="0.25">
      <c r="B2800" s="115" t="str">
        <f>IF(AND('INPUT INF'!$C799="I",'INPUT INF'!$D799=$B$2003),'INPUT INF'!$A799,"")</f>
        <v/>
      </c>
      <c r="C2800" s="115" t="str">
        <f>IF(AND('INPUT INF'!$C799="I",'INPUT INF'!$D799=$C$2003),'INPUT INF'!$A799,"")</f>
        <v/>
      </c>
      <c r="D2800" s="100" t="str">
        <f>IF(AND('INPUT INF'!$C799="I",'INPUT INF'!$D799=$D$2003),'INPUT INF'!$A799,"")</f>
        <v/>
      </c>
      <c r="E2800" s="100" t="str">
        <f>IF(AND('INPUT INF'!$C799="I",'INPUT INF'!$D799=$E$2003),'INPUT INF'!$A799,"")</f>
        <v/>
      </c>
      <c r="F2800" s="100" t="str">
        <f>IF(AND('INPUT INF'!$C799="I",'INPUT INF'!$D799=$F$2003),'INPUT INF'!$A799,"")</f>
        <v/>
      </c>
      <c r="G2800" s="100" t="str">
        <f>IF(AND('INPUT INF'!$C799="I",'INPUT INF'!$D799=$G$2003),'INPUT INF'!$A799,"")</f>
        <v/>
      </c>
      <c r="H2800" s="100" t="str">
        <f>IF(AND('INPUT INF'!$C799="II",'INPUT INF'!$D799=$H$2003),'INPUT INF'!$A799,"")</f>
        <v/>
      </c>
      <c r="I2800" s="100" t="str">
        <f>IF(AND('INPUT INF'!$C799="II",'INPUT INF'!$D799=$I$2003),'INPUT INF'!$A799,"")</f>
        <v/>
      </c>
      <c r="J2800" s="100" t="str">
        <f>IF(AND('INPUT INF'!$C799="II",'INPUT INF'!$D799=$J$2003),'INPUT INF'!$A799,"")</f>
        <v/>
      </c>
      <c r="K2800" s="100" t="str">
        <f>IF(AND('INPUT INF'!$C799="II",'INPUT INF'!$D799=$K$2003),'INPUT INF'!$A799,"")</f>
        <v/>
      </c>
      <c r="L2800" s="100" t="str">
        <f>IF(AND('INPUT INF'!$C799="II",'INPUT INF'!$D799=$L$2003),'INPUT INF'!$A799,"")</f>
        <v/>
      </c>
      <c r="M2800" s="100" t="str">
        <f>IF(AND('INPUT INF'!$C799="II",'INPUT INF'!$D799=$M$2003),'INPUT INF'!$A799,"")</f>
        <v/>
      </c>
      <c r="N2800" s="100" t="str">
        <f t="shared" si="7549"/>
        <v/>
      </c>
      <c r="O2800" s="100" t="str">
        <f t="shared" si="7554"/>
        <v/>
      </c>
      <c r="P2800" s="100" t="str">
        <f t="shared" si="7554"/>
        <v/>
      </c>
      <c r="Q2800" s="100" t="str">
        <f t="shared" si="7554"/>
        <v/>
      </c>
      <c r="R2800" s="100" t="str">
        <f t="shared" si="7554"/>
        <v/>
      </c>
      <c r="S2800" s="100" t="str">
        <f t="shared" si="7554"/>
        <v/>
      </c>
      <c r="T2800" s="100" t="str">
        <f t="shared" si="7554"/>
        <v/>
      </c>
      <c r="U2800" s="100" t="str">
        <f t="shared" si="7554"/>
        <v/>
      </c>
      <c r="V2800" s="100" t="str">
        <f t="shared" si="7554"/>
        <v/>
      </c>
      <c r="W2800" s="100" t="str">
        <f t="shared" si="7554"/>
        <v/>
      </c>
      <c r="X2800" s="100" t="str">
        <f t="shared" si="7554"/>
        <v/>
      </c>
      <c r="Y2800" s="100" t="str">
        <f t="shared" si="7555"/>
        <v/>
      </c>
      <c r="Z2800" s="100" t="str">
        <f t="shared" si="7555"/>
        <v/>
      </c>
      <c r="AA2800" s="100" t="str">
        <f t="shared" si="7555"/>
        <v/>
      </c>
      <c r="AB2800" s="100" t="str">
        <f t="shared" si="7555"/>
        <v/>
      </c>
      <c r="AC2800" s="100" t="str">
        <f t="shared" si="7555"/>
        <v/>
      </c>
      <c r="AD2800" s="100" t="str">
        <f t="shared" si="7555"/>
        <v/>
      </c>
      <c r="AE2800" s="100" t="str">
        <f t="shared" si="7555"/>
        <v/>
      </c>
      <c r="AF2800" s="100" t="str">
        <f t="shared" si="7555"/>
        <v/>
      </c>
      <c r="AG2800" s="100" t="str">
        <f t="shared" si="7555"/>
        <v/>
      </c>
      <c r="AH2800" s="100" t="str">
        <f t="shared" si="7555"/>
        <v/>
      </c>
      <c r="AI2800" s="100" t="str">
        <f t="shared" si="7555"/>
        <v/>
      </c>
      <c r="AJ2800" s="100" t="str">
        <f t="shared" si="7555"/>
        <v/>
      </c>
      <c r="AK2800" s="100" t="str">
        <f>IFERROR(VALUE(INDEX('INPUT DATA'!$Z$5:$Z$605,MATCH(CAL!N2800,'INPUT DATA'!$A$5:$A$605,0))),"")</f>
        <v/>
      </c>
      <c r="AL2800" s="100" t="str">
        <f>IFERROR(VALUE(INDEX('INPUT DATA'!$AA$5:$AA$605,MATCH(CAL!N2800,'INPUT DATA'!$A$5:$A$605,0))),"")</f>
        <v/>
      </c>
      <c r="AM2800" s="100" t="str">
        <f t="shared" si="7545"/>
        <v/>
      </c>
      <c r="AN2800" s="100" t="str">
        <f t="shared" si="7546"/>
        <v/>
      </c>
    </row>
    <row r="2801" spans="2:40" ht="15" customHeight="1" x14ac:dyDescent="0.25">
      <c r="B2801" s="115" t="str">
        <f>IF(AND('INPUT INF'!$C800="I",'INPUT INF'!$D800=$B$2003),'INPUT INF'!$A800,"")</f>
        <v/>
      </c>
      <c r="C2801" s="115" t="str">
        <f>IF(AND('INPUT INF'!$C800="I",'INPUT INF'!$D800=$C$2003),'INPUT INF'!$A800,"")</f>
        <v/>
      </c>
      <c r="D2801" s="100" t="str">
        <f>IF(AND('INPUT INF'!$C800="I",'INPUT INF'!$D800=$D$2003),'INPUT INF'!$A800,"")</f>
        <v/>
      </c>
      <c r="E2801" s="100" t="str">
        <f>IF(AND('INPUT INF'!$C800="I",'INPUT INF'!$D800=$E$2003),'INPUT INF'!$A800,"")</f>
        <v/>
      </c>
      <c r="F2801" s="100" t="str">
        <f>IF(AND('INPUT INF'!$C800="I",'INPUT INF'!$D800=$F$2003),'INPUT INF'!$A800,"")</f>
        <v/>
      </c>
      <c r="G2801" s="100" t="str">
        <f>IF(AND('INPUT INF'!$C800="I",'INPUT INF'!$D800=$G$2003),'INPUT INF'!$A800,"")</f>
        <v/>
      </c>
      <c r="H2801" s="100" t="str">
        <f>IF(AND('INPUT INF'!$C800="II",'INPUT INF'!$D800=$H$2003),'INPUT INF'!$A800,"")</f>
        <v/>
      </c>
      <c r="I2801" s="100" t="str">
        <f>IF(AND('INPUT INF'!$C800="II",'INPUT INF'!$D800=$I$2003),'INPUT INF'!$A800,"")</f>
        <v/>
      </c>
      <c r="J2801" s="100" t="str">
        <f>IF(AND('INPUT INF'!$C800="II",'INPUT INF'!$D800=$J$2003),'INPUT INF'!$A800,"")</f>
        <v/>
      </c>
      <c r="K2801" s="100" t="str">
        <f>IF(AND('INPUT INF'!$C800="II",'INPUT INF'!$D800=$K$2003),'INPUT INF'!$A800,"")</f>
        <v/>
      </c>
      <c r="L2801" s="100" t="str">
        <f>IF(AND('INPUT INF'!$C800="II",'INPUT INF'!$D800=$L$2003),'INPUT INF'!$A800,"")</f>
        <v/>
      </c>
      <c r="M2801" s="100" t="str">
        <f>IF(AND('INPUT INF'!$C800="II",'INPUT INF'!$D800=$M$2003),'INPUT INF'!$A800,"")</f>
        <v/>
      </c>
      <c r="N2801" s="100" t="str">
        <f t="shared" si="7549"/>
        <v/>
      </c>
      <c r="O2801" s="100" t="str">
        <f t="shared" si="7554"/>
        <v/>
      </c>
      <c r="P2801" s="100" t="str">
        <f t="shared" si="7554"/>
        <v/>
      </c>
      <c r="Q2801" s="100" t="str">
        <f t="shared" si="7554"/>
        <v/>
      </c>
      <c r="R2801" s="100" t="str">
        <f t="shared" si="7554"/>
        <v/>
      </c>
      <c r="S2801" s="100" t="str">
        <f t="shared" si="7554"/>
        <v/>
      </c>
      <c r="T2801" s="100" t="str">
        <f t="shared" si="7554"/>
        <v/>
      </c>
      <c r="U2801" s="100" t="str">
        <f t="shared" si="7554"/>
        <v/>
      </c>
      <c r="V2801" s="100" t="str">
        <f t="shared" si="7554"/>
        <v/>
      </c>
      <c r="W2801" s="100" t="str">
        <f t="shared" si="7554"/>
        <v/>
      </c>
      <c r="X2801" s="100" t="str">
        <f t="shared" si="7554"/>
        <v/>
      </c>
      <c r="Y2801" s="100" t="str">
        <f t="shared" si="7555"/>
        <v/>
      </c>
      <c r="Z2801" s="100" t="str">
        <f t="shared" si="7555"/>
        <v/>
      </c>
      <c r="AA2801" s="100" t="str">
        <f t="shared" si="7555"/>
        <v/>
      </c>
      <c r="AB2801" s="100" t="str">
        <f t="shared" si="7555"/>
        <v/>
      </c>
      <c r="AC2801" s="100" t="str">
        <f t="shared" si="7555"/>
        <v/>
      </c>
      <c r="AD2801" s="100" t="str">
        <f t="shared" si="7555"/>
        <v/>
      </c>
      <c r="AE2801" s="100" t="str">
        <f t="shared" si="7555"/>
        <v/>
      </c>
      <c r="AF2801" s="100" t="str">
        <f t="shared" si="7555"/>
        <v/>
      </c>
      <c r="AG2801" s="100" t="str">
        <f t="shared" si="7555"/>
        <v/>
      </c>
      <c r="AH2801" s="100" t="str">
        <f t="shared" si="7555"/>
        <v/>
      </c>
      <c r="AI2801" s="100" t="str">
        <f t="shared" si="7555"/>
        <v/>
      </c>
      <c r="AJ2801" s="100" t="str">
        <f t="shared" si="7555"/>
        <v/>
      </c>
      <c r="AK2801" s="100" t="str">
        <f>IFERROR(VALUE(INDEX('INPUT DATA'!$Z$5:$Z$605,MATCH(CAL!N2801,'INPUT DATA'!$A$5:$A$605,0))),"")</f>
        <v/>
      </c>
      <c r="AL2801" s="100" t="str">
        <f>IFERROR(VALUE(INDEX('INPUT DATA'!$AA$5:$AA$605,MATCH(CAL!N2801,'INPUT DATA'!$A$5:$A$605,0))),"")</f>
        <v/>
      </c>
      <c r="AM2801" s="100" t="str">
        <f t="shared" si="7545"/>
        <v/>
      </c>
      <c r="AN2801" s="100" t="str">
        <f t="shared" si="7546"/>
        <v/>
      </c>
    </row>
    <row r="2802" spans="2:40" ht="15" customHeight="1" x14ac:dyDescent="0.25">
      <c r="B2802" s="115" t="str">
        <f>IF(AND('INPUT INF'!$C801="I",'INPUT INF'!$D801=$B$2003),'INPUT INF'!$A801,"")</f>
        <v/>
      </c>
      <c r="C2802" s="115" t="str">
        <f>IF(AND('INPUT INF'!$C801="I",'INPUT INF'!$D801=$C$2003),'INPUT INF'!$A801,"")</f>
        <v/>
      </c>
      <c r="D2802" s="100" t="str">
        <f>IF(AND('INPUT INF'!$C801="I",'INPUT INF'!$D801=$D$2003),'INPUT INF'!$A801,"")</f>
        <v/>
      </c>
      <c r="E2802" s="100" t="str">
        <f>IF(AND('INPUT INF'!$C801="I",'INPUT INF'!$D801=$E$2003),'INPUT INF'!$A801,"")</f>
        <v/>
      </c>
      <c r="F2802" s="100" t="str">
        <f>IF(AND('INPUT INF'!$C801="I",'INPUT INF'!$D801=$F$2003),'INPUT INF'!$A801,"")</f>
        <v/>
      </c>
      <c r="G2802" s="100" t="str">
        <f>IF(AND('INPUT INF'!$C801="I",'INPUT INF'!$D801=$G$2003),'INPUT INF'!$A801,"")</f>
        <v/>
      </c>
      <c r="H2802" s="100" t="str">
        <f>IF(AND('INPUT INF'!$C801="II",'INPUT INF'!$D801=$H$2003),'INPUT INF'!$A801,"")</f>
        <v/>
      </c>
      <c r="I2802" s="100" t="str">
        <f>IF(AND('INPUT INF'!$C801="II",'INPUT INF'!$D801=$I$2003),'INPUT INF'!$A801,"")</f>
        <v/>
      </c>
      <c r="J2802" s="100" t="str">
        <f>IF(AND('INPUT INF'!$C801="II",'INPUT INF'!$D801=$J$2003),'INPUT INF'!$A801,"")</f>
        <v/>
      </c>
      <c r="K2802" s="100" t="str">
        <f>IF(AND('INPUT INF'!$C801="II",'INPUT INF'!$D801=$K$2003),'INPUT INF'!$A801,"")</f>
        <v/>
      </c>
      <c r="L2802" s="100" t="str">
        <f>IF(AND('INPUT INF'!$C801="II",'INPUT INF'!$D801=$L$2003),'INPUT INF'!$A801,"")</f>
        <v/>
      </c>
      <c r="M2802" s="100" t="str">
        <f>IF(AND('INPUT INF'!$C801="II",'INPUT INF'!$D801=$M$2003),'INPUT INF'!$A801,"")</f>
        <v/>
      </c>
      <c r="N2802" s="100" t="str">
        <f t="shared" si="7549"/>
        <v/>
      </c>
      <c r="O2802" s="100" t="str">
        <f t="shared" si="7554"/>
        <v/>
      </c>
      <c r="P2802" s="100" t="str">
        <f t="shared" si="7554"/>
        <v/>
      </c>
      <c r="Q2802" s="100" t="str">
        <f t="shared" si="7554"/>
        <v/>
      </c>
      <c r="R2802" s="100" t="str">
        <f t="shared" si="7554"/>
        <v/>
      </c>
      <c r="S2802" s="100" t="str">
        <f t="shared" si="7554"/>
        <v/>
      </c>
      <c r="T2802" s="100" t="str">
        <f t="shared" si="7554"/>
        <v/>
      </c>
      <c r="U2802" s="100" t="str">
        <f t="shared" si="7554"/>
        <v/>
      </c>
      <c r="V2802" s="100" t="str">
        <f t="shared" si="7554"/>
        <v/>
      </c>
      <c r="W2802" s="100" t="str">
        <f t="shared" si="7554"/>
        <v/>
      </c>
      <c r="X2802" s="100" t="str">
        <f t="shared" si="7554"/>
        <v/>
      </c>
      <c r="Y2802" s="100" t="str">
        <f t="shared" si="7555"/>
        <v/>
      </c>
      <c r="Z2802" s="100" t="str">
        <f t="shared" si="7555"/>
        <v/>
      </c>
      <c r="AA2802" s="100" t="str">
        <f t="shared" si="7555"/>
        <v/>
      </c>
      <c r="AB2802" s="100" t="str">
        <f t="shared" si="7555"/>
        <v/>
      </c>
      <c r="AC2802" s="100" t="str">
        <f t="shared" si="7555"/>
        <v/>
      </c>
      <c r="AD2802" s="100" t="str">
        <f t="shared" si="7555"/>
        <v/>
      </c>
      <c r="AE2802" s="100" t="str">
        <f t="shared" si="7555"/>
        <v/>
      </c>
      <c r="AF2802" s="100" t="str">
        <f t="shared" si="7555"/>
        <v/>
      </c>
      <c r="AG2802" s="100" t="str">
        <f t="shared" si="7555"/>
        <v/>
      </c>
      <c r="AH2802" s="100" t="str">
        <f t="shared" si="7555"/>
        <v/>
      </c>
      <c r="AI2802" s="100" t="str">
        <f t="shared" si="7555"/>
        <v/>
      </c>
      <c r="AJ2802" s="100" t="str">
        <f t="shared" si="7555"/>
        <v/>
      </c>
      <c r="AK2802" s="100" t="str">
        <f>IFERROR(VALUE(INDEX('INPUT DATA'!$Z$5:$Z$605,MATCH(CAL!N2802,'INPUT DATA'!$A$5:$A$605,0))),"")</f>
        <v/>
      </c>
      <c r="AL2802" s="100" t="str">
        <f>IFERROR(VALUE(INDEX('INPUT DATA'!$AA$5:$AA$605,MATCH(CAL!N2802,'INPUT DATA'!$A$5:$A$605,0))),"")</f>
        <v/>
      </c>
      <c r="AM2802" s="100" t="str">
        <f t="shared" si="7545"/>
        <v/>
      </c>
      <c r="AN2802" s="100" t="str">
        <f t="shared" si="7546"/>
        <v/>
      </c>
    </row>
    <row r="2803" spans="2:40" ht="15" customHeight="1" x14ac:dyDescent="0.25">
      <c r="B2803" s="115" t="str">
        <f>IF(AND('INPUT INF'!$C802="I",'INPUT INF'!$D802=$B$2003),'INPUT INF'!$A802,"")</f>
        <v/>
      </c>
      <c r="C2803" s="115" t="str">
        <f>IF(AND('INPUT INF'!$C802="I",'INPUT INF'!$D802=$C$2003),'INPUT INF'!$A802,"")</f>
        <v/>
      </c>
      <c r="D2803" s="100" t="str">
        <f>IF(AND('INPUT INF'!$C802="I",'INPUT INF'!$D802=$D$2003),'INPUT INF'!$A802,"")</f>
        <v/>
      </c>
      <c r="E2803" s="100" t="str">
        <f>IF(AND('INPUT INF'!$C802="I",'INPUT INF'!$D802=$E$2003),'INPUT INF'!$A802,"")</f>
        <v/>
      </c>
      <c r="F2803" s="100" t="str">
        <f>IF(AND('INPUT INF'!$C802="I",'INPUT INF'!$D802=$F$2003),'INPUT INF'!$A802,"")</f>
        <v/>
      </c>
      <c r="G2803" s="100" t="str">
        <f>IF(AND('INPUT INF'!$C802="I",'INPUT INF'!$D802=$G$2003),'INPUT INF'!$A802,"")</f>
        <v/>
      </c>
      <c r="H2803" s="100" t="str">
        <f>IF(AND('INPUT INF'!$C802="II",'INPUT INF'!$D802=$H$2003),'INPUT INF'!$A802,"")</f>
        <v/>
      </c>
      <c r="I2803" s="100" t="str">
        <f>IF(AND('INPUT INF'!$C802="II",'INPUT INF'!$D802=$I$2003),'INPUT INF'!$A802,"")</f>
        <v/>
      </c>
      <c r="J2803" s="100" t="str">
        <f>IF(AND('INPUT INF'!$C802="II",'INPUT INF'!$D802=$J$2003),'INPUT INF'!$A802,"")</f>
        <v/>
      </c>
      <c r="K2803" s="100" t="str">
        <f>IF(AND('INPUT INF'!$C802="II",'INPUT INF'!$D802=$K$2003),'INPUT INF'!$A802,"")</f>
        <v/>
      </c>
      <c r="L2803" s="100" t="str">
        <f>IF(AND('INPUT INF'!$C802="II",'INPUT INF'!$D802=$L$2003),'INPUT INF'!$A802,"")</f>
        <v/>
      </c>
      <c r="M2803" s="100" t="str">
        <f>IF(AND('INPUT INF'!$C802="II",'INPUT INF'!$D802=$M$2003),'INPUT INF'!$A802,"")</f>
        <v/>
      </c>
      <c r="N2803" s="100" t="str">
        <f t="shared" si="7549"/>
        <v/>
      </c>
      <c r="O2803" s="100" t="str">
        <f t="shared" si="7554"/>
        <v/>
      </c>
      <c r="P2803" s="100" t="str">
        <f t="shared" si="7554"/>
        <v/>
      </c>
      <c r="Q2803" s="100" t="str">
        <f t="shared" si="7554"/>
        <v/>
      </c>
      <c r="R2803" s="100" t="str">
        <f t="shared" si="7554"/>
        <v/>
      </c>
      <c r="S2803" s="100" t="str">
        <f t="shared" si="7554"/>
        <v/>
      </c>
      <c r="T2803" s="100" t="str">
        <f t="shared" si="7554"/>
        <v/>
      </c>
      <c r="U2803" s="100" t="str">
        <f t="shared" si="7554"/>
        <v/>
      </c>
      <c r="V2803" s="100" t="str">
        <f t="shared" si="7554"/>
        <v/>
      </c>
      <c r="W2803" s="100" t="str">
        <f t="shared" si="7554"/>
        <v/>
      </c>
      <c r="X2803" s="100" t="str">
        <f t="shared" si="7554"/>
        <v/>
      </c>
      <c r="Y2803" s="100" t="str">
        <f t="shared" si="7555"/>
        <v/>
      </c>
      <c r="Z2803" s="100" t="str">
        <f t="shared" si="7555"/>
        <v/>
      </c>
      <c r="AA2803" s="100" t="str">
        <f t="shared" si="7555"/>
        <v/>
      </c>
      <c r="AB2803" s="100" t="str">
        <f t="shared" si="7555"/>
        <v/>
      </c>
      <c r="AC2803" s="100" t="str">
        <f t="shared" si="7555"/>
        <v/>
      </c>
      <c r="AD2803" s="100" t="str">
        <f t="shared" si="7555"/>
        <v/>
      </c>
      <c r="AE2803" s="100" t="str">
        <f t="shared" si="7555"/>
        <v/>
      </c>
      <c r="AF2803" s="100" t="str">
        <f t="shared" si="7555"/>
        <v/>
      </c>
      <c r="AG2803" s="100" t="str">
        <f t="shared" si="7555"/>
        <v/>
      </c>
      <c r="AH2803" s="100" t="str">
        <f t="shared" si="7555"/>
        <v/>
      </c>
      <c r="AI2803" s="100" t="str">
        <f t="shared" si="7555"/>
        <v/>
      </c>
      <c r="AJ2803" s="100" t="str">
        <f t="shared" si="7555"/>
        <v/>
      </c>
      <c r="AK2803" s="100" t="str">
        <f>IFERROR(VALUE(INDEX('INPUT DATA'!$Z$5:$Z$605,MATCH(CAL!N2803,'INPUT DATA'!$A$5:$A$605,0))),"")</f>
        <v/>
      </c>
      <c r="AL2803" s="100" t="str">
        <f>IFERROR(VALUE(INDEX('INPUT DATA'!$AA$5:$AA$605,MATCH(CAL!N2803,'INPUT DATA'!$A$5:$A$605,0))),"")</f>
        <v/>
      </c>
      <c r="AM2803" s="100" t="str">
        <f t="shared" si="7545"/>
        <v/>
      </c>
      <c r="AN2803" s="100" t="str">
        <f t="shared" si="7546"/>
        <v/>
      </c>
    </row>
    <row r="2804" spans="2:40" ht="15" customHeight="1" x14ac:dyDescent="0.25">
      <c r="B2804" s="115" t="str">
        <f>IF(AND('INPUT INF'!$C803="I",'INPUT INF'!$D803=$B$2003),'INPUT INF'!$A803,"")</f>
        <v/>
      </c>
      <c r="C2804" s="115" t="str">
        <f>IF(AND('INPUT INF'!$C803="I",'INPUT INF'!$D803=$C$2003),'INPUT INF'!$A803,"")</f>
        <v/>
      </c>
      <c r="D2804" s="100" t="str">
        <f>IF(AND('INPUT INF'!$C803="I",'INPUT INF'!$D803=$D$2003),'INPUT INF'!$A803,"")</f>
        <v/>
      </c>
      <c r="E2804" s="100" t="str">
        <f>IF(AND('INPUT INF'!$C803="I",'INPUT INF'!$D803=$E$2003),'INPUT INF'!$A803,"")</f>
        <v/>
      </c>
      <c r="F2804" s="100" t="str">
        <f>IF(AND('INPUT INF'!$C803="I",'INPUT INF'!$D803=$F$2003),'INPUT INF'!$A803,"")</f>
        <v/>
      </c>
      <c r="G2804" s="100" t="str">
        <f>IF(AND('INPUT INF'!$C803="I",'INPUT INF'!$D803=$G$2003),'INPUT INF'!$A803,"")</f>
        <v/>
      </c>
      <c r="H2804" s="100" t="str">
        <f>IF(AND('INPUT INF'!$C803="II",'INPUT INF'!$D803=$H$2003),'INPUT INF'!$A803,"")</f>
        <v/>
      </c>
      <c r="I2804" s="100" t="str">
        <f>IF(AND('INPUT INF'!$C803="II",'INPUT INF'!$D803=$I$2003),'INPUT INF'!$A803,"")</f>
        <v/>
      </c>
      <c r="J2804" s="100" t="str">
        <f>IF(AND('INPUT INF'!$C803="II",'INPUT INF'!$D803=$J$2003),'INPUT INF'!$A803,"")</f>
        <v/>
      </c>
      <c r="K2804" s="100" t="str">
        <f>IF(AND('INPUT INF'!$C803="II",'INPUT INF'!$D803=$K$2003),'INPUT INF'!$A803,"")</f>
        <v/>
      </c>
      <c r="L2804" s="100" t="str">
        <f>IF(AND('INPUT INF'!$C803="II",'INPUT INF'!$D803=$L$2003),'INPUT INF'!$A803,"")</f>
        <v/>
      </c>
      <c r="M2804" s="100" t="str">
        <f>IF(AND('INPUT INF'!$C803="II",'INPUT INF'!$D803=$M$2003),'INPUT INF'!$A803,"")</f>
        <v/>
      </c>
      <c r="N2804" s="100" t="str">
        <f t="shared" si="7549"/>
        <v/>
      </c>
      <c r="O2804" s="100" t="str">
        <f t="shared" ref="O2804:X2813" si="7556">VLOOKUP($N2804,$B$1003:$AA$1901,O$2003,FALSE)</f>
        <v/>
      </c>
      <c r="P2804" s="100" t="str">
        <f t="shared" si="7556"/>
        <v/>
      </c>
      <c r="Q2804" s="100" t="str">
        <f t="shared" si="7556"/>
        <v/>
      </c>
      <c r="R2804" s="100" t="str">
        <f t="shared" si="7556"/>
        <v/>
      </c>
      <c r="S2804" s="100" t="str">
        <f t="shared" si="7556"/>
        <v/>
      </c>
      <c r="T2804" s="100" t="str">
        <f t="shared" si="7556"/>
        <v/>
      </c>
      <c r="U2804" s="100" t="str">
        <f t="shared" si="7556"/>
        <v/>
      </c>
      <c r="V2804" s="100" t="str">
        <f t="shared" si="7556"/>
        <v/>
      </c>
      <c r="W2804" s="100" t="str">
        <f t="shared" si="7556"/>
        <v/>
      </c>
      <c r="X2804" s="100" t="str">
        <f t="shared" si="7556"/>
        <v/>
      </c>
      <c r="Y2804" s="100" t="str">
        <f t="shared" ref="Y2804:AJ2813" si="7557">VLOOKUP($N2804,$B$1003:$AA$1901,Y$2003,FALSE)</f>
        <v/>
      </c>
      <c r="Z2804" s="100" t="str">
        <f t="shared" si="7557"/>
        <v/>
      </c>
      <c r="AA2804" s="100" t="str">
        <f t="shared" si="7557"/>
        <v/>
      </c>
      <c r="AB2804" s="100" t="str">
        <f t="shared" si="7557"/>
        <v/>
      </c>
      <c r="AC2804" s="100" t="str">
        <f t="shared" si="7557"/>
        <v/>
      </c>
      <c r="AD2804" s="100" t="str">
        <f t="shared" si="7557"/>
        <v/>
      </c>
      <c r="AE2804" s="100" t="str">
        <f t="shared" si="7557"/>
        <v/>
      </c>
      <c r="AF2804" s="100" t="str">
        <f t="shared" si="7557"/>
        <v/>
      </c>
      <c r="AG2804" s="100" t="str">
        <f t="shared" si="7557"/>
        <v/>
      </c>
      <c r="AH2804" s="100" t="str">
        <f t="shared" si="7557"/>
        <v/>
      </c>
      <c r="AI2804" s="100" t="str">
        <f t="shared" si="7557"/>
        <v/>
      </c>
      <c r="AJ2804" s="100" t="str">
        <f t="shared" si="7557"/>
        <v/>
      </c>
      <c r="AK2804" s="100" t="str">
        <f>IFERROR(VALUE(INDEX('INPUT DATA'!$Z$5:$Z$605,MATCH(CAL!N2804,'INPUT DATA'!$A$5:$A$605,0))),"")</f>
        <v/>
      </c>
      <c r="AL2804" s="100" t="str">
        <f>IFERROR(VALUE(INDEX('INPUT DATA'!$AA$5:$AA$605,MATCH(CAL!N2804,'INPUT DATA'!$A$5:$A$605,0))),"")</f>
        <v/>
      </c>
      <c r="AM2804" s="100" t="str">
        <f t="shared" si="7545"/>
        <v/>
      </c>
      <c r="AN2804" s="100" t="str">
        <f t="shared" si="7546"/>
        <v/>
      </c>
    </row>
    <row r="2805" spans="2:40" ht="15" customHeight="1" x14ac:dyDescent="0.25">
      <c r="B2805" s="115" t="str">
        <f>IF(AND('INPUT INF'!$C804="I",'INPUT INF'!$D804=$B$2003),'INPUT INF'!$A804,"")</f>
        <v/>
      </c>
      <c r="C2805" s="115" t="str">
        <f>IF(AND('INPUT INF'!$C804="I",'INPUT INF'!$D804=$C$2003),'INPUT INF'!$A804,"")</f>
        <v/>
      </c>
      <c r="D2805" s="100" t="str">
        <f>IF(AND('INPUT INF'!$C804="I",'INPUT INF'!$D804=$D$2003),'INPUT INF'!$A804,"")</f>
        <v/>
      </c>
      <c r="E2805" s="100" t="str">
        <f>IF(AND('INPUT INF'!$C804="I",'INPUT INF'!$D804=$E$2003),'INPUT INF'!$A804,"")</f>
        <v/>
      </c>
      <c r="F2805" s="100" t="str">
        <f>IF(AND('INPUT INF'!$C804="I",'INPUT INF'!$D804=$F$2003),'INPUT INF'!$A804,"")</f>
        <v/>
      </c>
      <c r="G2805" s="100" t="str">
        <f>IF(AND('INPUT INF'!$C804="I",'INPUT INF'!$D804=$G$2003),'INPUT INF'!$A804,"")</f>
        <v/>
      </c>
      <c r="H2805" s="100" t="str">
        <f>IF(AND('INPUT INF'!$C804="II",'INPUT INF'!$D804=$H$2003),'INPUT INF'!$A804,"")</f>
        <v/>
      </c>
      <c r="I2805" s="100" t="str">
        <f>IF(AND('INPUT INF'!$C804="II",'INPUT INF'!$D804=$I$2003),'INPUT INF'!$A804,"")</f>
        <v/>
      </c>
      <c r="J2805" s="100" t="str">
        <f>IF(AND('INPUT INF'!$C804="II",'INPUT INF'!$D804=$J$2003),'INPUT INF'!$A804,"")</f>
        <v/>
      </c>
      <c r="K2805" s="100" t="str">
        <f>IF(AND('INPUT INF'!$C804="II",'INPUT INF'!$D804=$K$2003),'INPUT INF'!$A804,"")</f>
        <v/>
      </c>
      <c r="L2805" s="100" t="str">
        <f>IF(AND('INPUT INF'!$C804="II",'INPUT INF'!$D804=$L$2003),'INPUT INF'!$A804,"")</f>
        <v/>
      </c>
      <c r="M2805" s="100" t="str">
        <f>IF(AND('INPUT INF'!$C804="II",'INPUT INF'!$D804=$M$2003),'INPUT INF'!$A804,"")</f>
        <v/>
      </c>
      <c r="N2805" s="100" t="str">
        <f t="shared" si="7549"/>
        <v/>
      </c>
      <c r="O2805" s="100" t="str">
        <f t="shared" si="7556"/>
        <v/>
      </c>
      <c r="P2805" s="100" t="str">
        <f t="shared" si="7556"/>
        <v/>
      </c>
      <c r="Q2805" s="100" t="str">
        <f t="shared" si="7556"/>
        <v/>
      </c>
      <c r="R2805" s="100" t="str">
        <f t="shared" si="7556"/>
        <v/>
      </c>
      <c r="S2805" s="100" t="str">
        <f t="shared" si="7556"/>
        <v/>
      </c>
      <c r="T2805" s="100" t="str">
        <f t="shared" si="7556"/>
        <v/>
      </c>
      <c r="U2805" s="100" t="str">
        <f t="shared" si="7556"/>
        <v/>
      </c>
      <c r="V2805" s="100" t="str">
        <f t="shared" si="7556"/>
        <v/>
      </c>
      <c r="W2805" s="100" t="str">
        <f t="shared" si="7556"/>
        <v/>
      </c>
      <c r="X2805" s="100" t="str">
        <f t="shared" si="7556"/>
        <v/>
      </c>
      <c r="Y2805" s="100" t="str">
        <f t="shared" si="7557"/>
        <v/>
      </c>
      <c r="Z2805" s="100" t="str">
        <f t="shared" si="7557"/>
        <v/>
      </c>
      <c r="AA2805" s="100" t="str">
        <f t="shared" si="7557"/>
        <v/>
      </c>
      <c r="AB2805" s="100" t="str">
        <f t="shared" si="7557"/>
        <v/>
      </c>
      <c r="AC2805" s="100" t="str">
        <f t="shared" si="7557"/>
        <v/>
      </c>
      <c r="AD2805" s="100" t="str">
        <f t="shared" si="7557"/>
        <v/>
      </c>
      <c r="AE2805" s="100" t="str">
        <f t="shared" si="7557"/>
        <v/>
      </c>
      <c r="AF2805" s="100" t="str">
        <f t="shared" si="7557"/>
        <v/>
      </c>
      <c r="AG2805" s="100" t="str">
        <f t="shared" si="7557"/>
        <v/>
      </c>
      <c r="AH2805" s="100" t="str">
        <f t="shared" si="7557"/>
        <v/>
      </c>
      <c r="AI2805" s="100" t="str">
        <f t="shared" si="7557"/>
        <v/>
      </c>
      <c r="AJ2805" s="100" t="str">
        <f t="shared" si="7557"/>
        <v/>
      </c>
      <c r="AK2805" s="100" t="str">
        <f>IFERROR(VALUE(INDEX('INPUT DATA'!$Z$5:$Z$605,MATCH(CAL!N2805,'INPUT DATA'!$A$5:$A$605,0))),"")</f>
        <v/>
      </c>
      <c r="AL2805" s="100" t="str">
        <f>IFERROR(VALUE(INDEX('INPUT DATA'!$AA$5:$AA$605,MATCH(CAL!N2805,'INPUT DATA'!$A$5:$A$605,0))),"")</f>
        <v/>
      </c>
      <c r="AM2805" s="100" t="str">
        <f t="shared" si="7545"/>
        <v/>
      </c>
      <c r="AN2805" s="100" t="str">
        <f t="shared" si="7546"/>
        <v/>
      </c>
    </row>
    <row r="2806" spans="2:40" ht="15" customHeight="1" x14ac:dyDescent="0.25">
      <c r="B2806" s="115" t="str">
        <f>IF(AND('INPUT INF'!$C805="I",'INPUT INF'!$D805=$B$2003),'INPUT INF'!$A805,"")</f>
        <v/>
      </c>
      <c r="C2806" s="115" t="str">
        <f>IF(AND('INPUT INF'!$C805="I",'INPUT INF'!$D805=$C$2003),'INPUT INF'!$A805,"")</f>
        <v/>
      </c>
      <c r="D2806" s="100" t="str">
        <f>IF(AND('INPUT INF'!$C805="I",'INPUT INF'!$D805=$D$2003),'INPUT INF'!$A805,"")</f>
        <v/>
      </c>
      <c r="E2806" s="100" t="str">
        <f>IF(AND('INPUT INF'!$C805="I",'INPUT INF'!$D805=$E$2003),'INPUT INF'!$A805,"")</f>
        <v/>
      </c>
      <c r="F2806" s="100" t="str">
        <f>IF(AND('INPUT INF'!$C805="I",'INPUT INF'!$D805=$F$2003),'INPUT INF'!$A805,"")</f>
        <v/>
      </c>
      <c r="G2806" s="100" t="str">
        <f>IF(AND('INPUT INF'!$C805="I",'INPUT INF'!$D805=$G$2003),'INPUT INF'!$A805,"")</f>
        <v/>
      </c>
      <c r="H2806" s="100" t="str">
        <f>IF(AND('INPUT INF'!$C805="II",'INPUT INF'!$D805=$H$2003),'INPUT INF'!$A805,"")</f>
        <v/>
      </c>
      <c r="I2806" s="100" t="str">
        <f>IF(AND('INPUT INF'!$C805="II",'INPUT INF'!$D805=$I$2003),'INPUT INF'!$A805,"")</f>
        <v/>
      </c>
      <c r="J2806" s="100" t="str">
        <f>IF(AND('INPUT INF'!$C805="II",'INPUT INF'!$D805=$J$2003),'INPUT INF'!$A805,"")</f>
        <v/>
      </c>
      <c r="K2806" s="100" t="str">
        <f>IF(AND('INPUT INF'!$C805="II",'INPUT INF'!$D805=$K$2003),'INPUT INF'!$A805,"")</f>
        <v/>
      </c>
      <c r="L2806" s="100" t="str">
        <f>IF(AND('INPUT INF'!$C805="II",'INPUT INF'!$D805=$L$2003),'INPUT INF'!$A805,"")</f>
        <v/>
      </c>
      <c r="M2806" s="100" t="str">
        <f>IF(AND('INPUT INF'!$C805="II",'INPUT INF'!$D805=$M$2003),'INPUT INF'!$A805,"")</f>
        <v/>
      </c>
      <c r="N2806" s="100" t="str">
        <f t="shared" si="7549"/>
        <v/>
      </c>
      <c r="O2806" s="100" t="str">
        <f t="shared" si="7556"/>
        <v/>
      </c>
      <c r="P2806" s="100" t="str">
        <f t="shared" si="7556"/>
        <v/>
      </c>
      <c r="Q2806" s="100" t="str">
        <f t="shared" si="7556"/>
        <v/>
      </c>
      <c r="R2806" s="100" t="str">
        <f t="shared" si="7556"/>
        <v/>
      </c>
      <c r="S2806" s="100" t="str">
        <f t="shared" si="7556"/>
        <v/>
      </c>
      <c r="T2806" s="100" t="str">
        <f t="shared" si="7556"/>
        <v/>
      </c>
      <c r="U2806" s="100" t="str">
        <f t="shared" si="7556"/>
        <v/>
      </c>
      <c r="V2806" s="100" t="str">
        <f t="shared" si="7556"/>
        <v/>
      </c>
      <c r="W2806" s="100" t="str">
        <f t="shared" si="7556"/>
        <v/>
      </c>
      <c r="X2806" s="100" t="str">
        <f t="shared" si="7556"/>
        <v/>
      </c>
      <c r="Y2806" s="100" t="str">
        <f t="shared" si="7557"/>
        <v/>
      </c>
      <c r="Z2806" s="100" t="str">
        <f t="shared" si="7557"/>
        <v/>
      </c>
      <c r="AA2806" s="100" t="str">
        <f t="shared" si="7557"/>
        <v/>
      </c>
      <c r="AB2806" s="100" t="str">
        <f t="shared" si="7557"/>
        <v/>
      </c>
      <c r="AC2806" s="100" t="str">
        <f t="shared" si="7557"/>
        <v/>
      </c>
      <c r="AD2806" s="100" t="str">
        <f t="shared" si="7557"/>
        <v/>
      </c>
      <c r="AE2806" s="100" t="str">
        <f t="shared" si="7557"/>
        <v/>
      </c>
      <c r="AF2806" s="100" t="str">
        <f t="shared" si="7557"/>
        <v/>
      </c>
      <c r="AG2806" s="100" t="str">
        <f t="shared" si="7557"/>
        <v/>
      </c>
      <c r="AH2806" s="100" t="str">
        <f t="shared" si="7557"/>
        <v/>
      </c>
      <c r="AI2806" s="100" t="str">
        <f t="shared" si="7557"/>
        <v/>
      </c>
      <c r="AJ2806" s="100" t="str">
        <f t="shared" si="7557"/>
        <v/>
      </c>
      <c r="AK2806" s="100" t="str">
        <f>IFERROR(VALUE(INDEX('INPUT DATA'!$Z$5:$Z$605,MATCH(CAL!N2806,'INPUT DATA'!$A$5:$A$605,0))),"")</f>
        <v/>
      </c>
      <c r="AL2806" s="100" t="str">
        <f>IFERROR(VALUE(INDEX('INPUT DATA'!$AA$5:$AA$605,MATCH(CAL!N2806,'INPUT DATA'!$A$5:$A$605,0))),"")</f>
        <v/>
      </c>
      <c r="AM2806" s="100" t="str">
        <f t="shared" si="7545"/>
        <v/>
      </c>
      <c r="AN2806" s="100" t="str">
        <f t="shared" si="7546"/>
        <v/>
      </c>
    </row>
    <row r="2807" spans="2:40" ht="15" customHeight="1" x14ac:dyDescent="0.25">
      <c r="B2807" s="115" t="str">
        <f>IF(AND('INPUT INF'!$C806="I",'INPUT INF'!$D806=$B$2003),'INPUT INF'!$A806,"")</f>
        <v/>
      </c>
      <c r="C2807" s="115" t="str">
        <f>IF(AND('INPUT INF'!$C806="I",'INPUT INF'!$D806=$C$2003),'INPUT INF'!$A806,"")</f>
        <v/>
      </c>
      <c r="D2807" s="100" t="str">
        <f>IF(AND('INPUT INF'!$C806="I",'INPUT INF'!$D806=$D$2003),'INPUT INF'!$A806,"")</f>
        <v/>
      </c>
      <c r="E2807" s="100" t="str">
        <f>IF(AND('INPUT INF'!$C806="I",'INPUT INF'!$D806=$E$2003),'INPUT INF'!$A806,"")</f>
        <v/>
      </c>
      <c r="F2807" s="100" t="str">
        <f>IF(AND('INPUT INF'!$C806="I",'INPUT INF'!$D806=$F$2003),'INPUT INF'!$A806,"")</f>
        <v/>
      </c>
      <c r="G2807" s="100" t="str">
        <f>IF(AND('INPUT INF'!$C806="I",'INPUT INF'!$D806=$G$2003),'INPUT INF'!$A806,"")</f>
        <v/>
      </c>
      <c r="H2807" s="100" t="str">
        <f>IF(AND('INPUT INF'!$C806="II",'INPUT INF'!$D806=$H$2003),'INPUT INF'!$A806,"")</f>
        <v/>
      </c>
      <c r="I2807" s="100" t="str">
        <f>IF(AND('INPUT INF'!$C806="II",'INPUT INF'!$D806=$I$2003),'INPUT INF'!$A806,"")</f>
        <v/>
      </c>
      <c r="J2807" s="100" t="str">
        <f>IF(AND('INPUT INF'!$C806="II",'INPUT INF'!$D806=$J$2003),'INPUT INF'!$A806,"")</f>
        <v/>
      </c>
      <c r="K2807" s="100" t="str">
        <f>IF(AND('INPUT INF'!$C806="II",'INPUT INF'!$D806=$K$2003),'INPUT INF'!$A806,"")</f>
        <v/>
      </c>
      <c r="L2807" s="100" t="str">
        <f>IF(AND('INPUT INF'!$C806="II",'INPUT INF'!$D806=$L$2003),'INPUT INF'!$A806,"")</f>
        <v/>
      </c>
      <c r="M2807" s="100" t="str">
        <f>IF(AND('INPUT INF'!$C806="II",'INPUT INF'!$D806=$M$2003),'INPUT INF'!$A806,"")</f>
        <v/>
      </c>
      <c r="N2807" s="100" t="str">
        <f t="shared" si="7549"/>
        <v/>
      </c>
      <c r="O2807" s="100" t="str">
        <f t="shared" si="7556"/>
        <v/>
      </c>
      <c r="P2807" s="100" t="str">
        <f t="shared" si="7556"/>
        <v/>
      </c>
      <c r="Q2807" s="100" t="str">
        <f t="shared" si="7556"/>
        <v/>
      </c>
      <c r="R2807" s="100" t="str">
        <f t="shared" si="7556"/>
        <v/>
      </c>
      <c r="S2807" s="100" t="str">
        <f t="shared" si="7556"/>
        <v/>
      </c>
      <c r="T2807" s="100" t="str">
        <f t="shared" si="7556"/>
        <v/>
      </c>
      <c r="U2807" s="100" t="str">
        <f t="shared" si="7556"/>
        <v/>
      </c>
      <c r="V2807" s="100" t="str">
        <f t="shared" si="7556"/>
        <v/>
      </c>
      <c r="W2807" s="100" t="str">
        <f t="shared" si="7556"/>
        <v/>
      </c>
      <c r="X2807" s="100" t="str">
        <f t="shared" si="7556"/>
        <v/>
      </c>
      <c r="Y2807" s="100" t="str">
        <f t="shared" si="7557"/>
        <v/>
      </c>
      <c r="Z2807" s="100" t="str">
        <f t="shared" si="7557"/>
        <v/>
      </c>
      <c r="AA2807" s="100" t="str">
        <f t="shared" si="7557"/>
        <v/>
      </c>
      <c r="AB2807" s="100" t="str">
        <f t="shared" si="7557"/>
        <v/>
      </c>
      <c r="AC2807" s="100" t="str">
        <f t="shared" si="7557"/>
        <v/>
      </c>
      <c r="AD2807" s="100" t="str">
        <f t="shared" si="7557"/>
        <v/>
      </c>
      <c r="AE2807" s="100" t="str">
        <f t="shared" si="7557"/>
        <v/>
      </c>
      <c r="AF2807" s="100" t="str">
        <f t="shared" si="7557"/>
        <v/>
      </c>
      <c r="AG2807" s="100" t="str">
        <f t="shared" si="7557"/>
        <v/>
      </c>
      <c r="AH2807" s="100" t="str">
        <f t="shared" si="7557"/>
        <v/>
      </c>
      <c r="AI2807" s="100" t="str">
        <f t="shared" si="7557"/>
        <v/>
      </c>
      <c r="AJ2807" s="100" t="str">
        <f t="shared" si="7557"/>
        <v/>
      </c>
      <c r="AK2807" s="100" t="str">
        <f>IFERROR(VALUE(INDEX('INPUT DATA'!$Z$5:$Z$605,MATCH(CAL!N2807,'INPUT DATA'!$A$5:$A$605,0))),"")</f>
        <v/>
      </c>
      <c r="AL2807" s="100" t="str">
        <f>IFERROR(VALUE(INDEX('INPUT DATA'!$AA$5:$AA$605,MATCH(CAL!N2807,'INPUT DATA'!$A$5:$A$605,0))),"")</f>
        <v/>
      </c>
      <c r="AM2807" s="100" t="str">
        <f t="shared" si="7545"/>
        <v/>
      </c>
      <c r="AN2807" s="100" t="str">
        <f t="shared" si="7546"/>
        <v/>
      </c>
    </row>
    <row r="2808" spans="2:40" ht="15" customHeight="1" x14ac:dyDescent="0.25">
      <c r="B2808" s="115" t="str">
        <f>IF(AND('INPUT INF'!$C807="I",'INPUT INF'!$D807=$B$2003),'INPUT INF'!$A807,"")</f>
        <v/>
      </c>
      <c r="C2808" s="115" t="str">
        <f>IF(AND('INPUT INF'!$C807="I",'INPUT INF'!$D807=$C$2003),'INPUT INF'!$A807,"")</f>
        <v/>
      </c>
      <c r="D2808" s="100" t="str">
        <f>IF(AND('INPUT INF'!$C807="I",'INPUT INF'!$D807=$D$2003),'INPUT INF'!$A807,"")</f>
        <v/>
      </c>
      <c r="E2808" s="100" t="str">
        <f>IF(AND('INPUT INF'!$C807="I",'INPUT INF'!$D807=$E$2003),'INPUT INF'!$A807,"")</f>
        <v/>
      </c>
      <c r="F2808" s="100" t="str">
        <f>IF(AND('INPUT INF'!$C807="I",'INPUT INF'!$D807=$F$2003),'INPUT INF'!$A807,"")</f>
        <v/>
      </c>
      <c r="G2808" s="100" t="str">
        <f>IF(AND('INPUT INF'!$C807="I",'INPUT INF'!$D807=$G$2003),'INPUT INF'!$A807,"")</f>
        <v/>
      </c>
      <c r="H2808" s="100" t="str">
        <f>IF(AND('INPUT INF'!$C807="II",'INPUT INF'!$D807=$H$2003),'INPUT INF'!$A807,"")</f>
        <v/>
      </c>
      <c r="I2808" s="100" t="str">
        <f>IF(AND('INPUT INF'!$C807="II",'INPUT INF'!$D807=$I$2003),'INPUT INF'!$A807,"")</f>
        <v/>
      </c>
      <c r="J2808" s="100" t="str">
        <f>IF(AND('INPUT INF'!$C807="II",'INPUT INF'!$D807=$J$2003),'INPUT INF'!$A807,"")</f>
        <v/>
      </c>
      <c r="K2808" s="100" t="str">
        <f>IF(AND('INPUT INF'!$C807="II",'INPUT INF'!$D807=$K$2003),'INPUT INF'!$A807,"")</f>
        <v/>
      </c>
      <c r="L2808" s="100" t="str">
        <f>IF(AND('INPUT INF'!$C807="II",'INPUT INF'!$D807=$L$2003),'INPUT INF'!$A807,"")</f>
        <v/>
      </c>
      <c r="M2808" s="100" t="str">
        <f>IF(AND('INPUT INF'!$C807="II",'INPUT INF'!$D807=$M$2003),'INPUT INF'!$A807,"")</f>
        <v/>
      </c>
      <c r="N2808" s="100" t="str">
        <f t="shared" si="7549"/>
        <v/>
      </c>
      <c r="O2808" s="100" t="str">
        <f t="shared" si="7556"/>
        <v/>
      </c>
      <c r="P2808" s="100" t="str">
        <f t="shared" si="7556"/>
        <v/>
      </c>
      <c r="Q2808" s="100" t="str">
        <f t="shared" si="7556"/>
        <v/>
      </c>
      <c r="R2808" s="100" t="str">
        <f t="shared" si="7556"/>
        <v/>
      </c>
      <c r="S2808" s="100" t="str">
        <f t="shared" si="7556"/>
        <v/>
      </c>
      <c r="T2808" s="100" t="str">
        <f t="shared" si="7556"/>
        <v/>
      </c>
      <c r="U2808" s="100" t="str">
        <f t="shared" si="7556"/>
        <v/>
      </c>
      <c r="V2808" s="100" t="str">
        <f t="shared" si="7556"/>
        <v/>
      </c>
      <c r="W2808" s="100" t="str">
        <f t="shared" si="7556"/>
        <v/>
      </c>
      <c r="X2808" s="100" t="str">
        <f t="shared" si="7556"/>
        <v/>
      </c>
      <c r="Y2808" s="100" t="str">
        <f t="shared" si="7557"/>
        <v/>
      </c>
      <c r="Z2808" s="100" t="str">
        <f t="shared" si="7557"/>
        <v/>
      </c>
      <c r="AA2808" s="100" t="str">
        <f t="shared" si="7557"/>
        <v/>
      </c>
      <c r="AB2808" s="100" t="str">
        <f t="shared" si="7557"/>
        <v/>
      </c>
      <c r="AC2808" s="100" t="str">
        <f t="shared" si="7557"/>
        <v/>
      </c>
      <c r="AD2808" s="100" t="str">
        <f t="shared" si="7557"/>
        <v/>
      </c>
      <c r="AE2808" s="100" t="str">
        <f t="shared" si="7557"/>
        <v/>
      </c>
      <c r="AF2808" s="100" t="str">
        <f t="shared" si="7557"/>
        <v/>
      </c>
      <c r="AG2808" s="100" t="str">
        <f t="shared" si="7557"/>
        <v/>
      </c>
      <c r="AH2808" s="100" t="str">
        <f t="shared" si="7557"/>
        <v/>
      </c>
      <c r="AI2808" s="100" t="str">
        <f t="shared" si="7557"/>
        <v/>
      </c>
      <c r="AJ2808" s="100" t="str">
        <f t="shared" si="7557"/>
        <v/>
      </c>
      <c r="AK2808" s="100" t="str">
        <f>IFERROR(VALUE(INDEX('INPUT DATA'!$Z$5:$Z$605,MATCH(CAL!N2808,'INPUT DATA'!$A$5:$A$605,0))),"")</f>
        <v/>
      </c>
      <c r="AL2808" s="100" t="str">
        <f>IFERROR(VALUE(INDEX('INPUT DATA'!$AA$5:$AA$605,MATCH(CAL!N2808,'INPUT DATA'!$A$5:$A$605,0))),"")</f>
        <v/>
      </c>
      <c r="AM2808" s="100" t="str">
        <f t="shared" si="7545"/>
        <v/>
      </c>
      <c r="AN2808" s="100" t="str">
        <f t="shared" si="7546"/>
        <v/>
      </c>
    </row>
    <row r="2809" spans="2:40" ht="15" customHeight="1" x14ac:dyDescent="0.25">
      <c r="B2809" s="115" t="str">
        <f>IF(AND('INPUT INF'!$C808="I",'INPUT INF'!$D808=$B$2003),'INPUT INF'!$A808,"")</f>
        <v/>
      </c>
      <c r="C2809" s="115" t="str">
        <f>IF(AND('INPUT INF'!$C808="I",'INPUT INF'!$D808=$C$2003),'INPUT INF'!$A808,"")</f>
        <v/>
      </c>
      <c r="D2809" s="100" t="str">
        <f>IF(AND('INPUT INF'!$C808="I",'INPUT INF'!$D808=$D$2003),'INPUT INF'!$A808,"")</f>
        <v/>
      </c>
      <c r="E2809" s="100" t="str">
        <f>IF(AND('INPUT INF'!$C808="I",'INPUT INF'!$D808=$E$2003),'INPUT INF'!$A808,"")</f>
        <v/>
      </c>
      <c r="F2809" s="100" t="str">
        <f>IF(AND('INPUT INF'!$C808="I",'INPUT INF'!$D808=$F$2003),'INPUT INF'!$A808,"")</f>
        <v/>
      </c>
      <c r="G2809" s="100" t="str">
        <f>IF(AND('INPUT INF'!$C808="I",'INPUT INF'!$D808=$G$2003),'INPUT INF'!$A808,"")</f>
        <v/>
      </c>
      <c r="H2809" s="100" t="str">
        <f>IF(AND('INPUT INF'!$C808="II",'INPUT INF'!$D808=$H$2003),'INPUT INF'!$A808,"")</f>
        <v/>
      </c>
      <c r="I2809" s="100" t="str">
        <f>IF(AND('INPUT INF'!$C808="II",'INPUT INF'!$D808=$I$2003),'INPUT INF'!$A808,"")</f>
        <v/>
      </c>
      <c r="J2809" s="100" t="str">
        <f>IF(AND('INPUT INF'!$C808="II",'INPUT INF'!$D808=$J$2003),'INPUT INF'!$A808,"")</f>
        <v/>
      </c>
      <c r="K2809" s="100" t="str">
        <f>IF(AND('INPUT INF'!$C808="II",'INPUT INF'!$D808=$K$2003),'INPUT INF'!$A808,"")</f>
        <v/>
      </c>
      <c r="L2809" s="100" t="str">
        <f>IF(AND('INPUT INF'!$C808="II",'INPUT INF'!$D808=$L$2003),'INPUT INF'!$A808,"")</f>
        <v/>
      </c>
      <c r="M2809" s="100" t="str">
        <f>IF(AND('INPUT INF'!$C808="II",'INPUT INF'!$D808=$M$2003),'INPUT INF'!$A808,"")</f>
        <v/>
      </c>
      <c r="N2809" s="100" t="str">
        <f t="shared" si="7549"/>
        <v/>
      </c>
      <c r="O2809" s="100" t="str">
        <f t="shared" si="7556"/>
        <v/>
      </c>
      <c r="P2809" s="100" t="str">
        <f t="shared" si="7556"/>
        <v/>
      </c>
      <c r="Q2809" s="100" t="str">
        <f t="shared" si="7556"/>
        <v/>
      </c>
      <c r="R2809" s="100" t="str">
        <f t="shared" si="7556"/>
        <v/>
      </c>
      <c r="S2809" s="100" t="str">
        <f t="shared" si="7556"/>
        <v/>
      </c>
      <c r="T2809" s="100" t="str">
        <f t="shared" si="7556"/>
        <v/>
      </c>
      <c r="U2809" s="100" t="str">
        <f t="shared" si="7556"/>
        <v/>
      </c>
      <c r="V2809" s="100" t="str">
        <f t="shared" si="7556"/>
        <v/>
      </c>
      <c r="W2809" s="100" t="str">
        <f t="shared" si="7556"/>
        <v/>
      </c>
      <c r="X2809" s="100" t="str">
        <f t="shared" si="7556"/>
        <v/>
      </c>
      <c r="Y2809" s="100" t="str">
        <f t="shared" si="7557"/>
        <v/>
      </c>
      <c r="Z2809" s="100" t="str">
        <f t="shared" si="7557"/>
        <v/>
      </c>
      <c r="AA2809" s="100" t="str">
        <f t="shared" si="7557"/>
        <v/>
      </c>
      <c r="AB2809" s="100" t="str">
        <f t="shared" si="7557"/>
        <v/>
      </c>
      <c r="AC2809" s="100" t="str">
        <f t="shared" si="7557"/>
        <v/>
      </c>
      <c r="AD2809" s="100" t="str">
        <f t="shared" si="7557"/>
        <v/>
      </c>
      <c r="AE2809" s="100" t="str">
        <f t="shared" si="7557"/>
        <v/>
      </c>
      <c r="AF2809" s="100" t="str">
        <f t="shared" si="7557"/>
        <v/>
      </c>
      <c r="AG2809" s="100" t="str">
        <f t="shared" si="7557"/>
        <v/>
      </c>
      <c r="AH2809" s="100" t="str">
        <f t="shared" si="7557"/>
        <v/>
      </c>
      <c r="AI2809" s="100" t="str">
        <f t="shared" si="7557"/>
        <v/>
      </c>
      <c r="AJ2809" s="100" t="str">
        <f t="shared" si="7557"/>
        <v/>
      </c>
      <c r="AK2809" s="100" t="str">
        <f>IFERROR(VALUE(INDEX('INPUT DATA'!$Z$5:$Z$605,MATCH(CAL!N2809,'INPUT DATA'!$A$5:$A$605,0))),"")</f>
        <v/>
      </c>
      <c r="AL2809" s="100" t="str">
        <f>IFERROR(VALUE(INDEX('INPUT DATA'!$AA$5:$AA$605,MATCH(CAL!N2809,'INPUT DATA'!$A$5:$A$605,0))),"")</f>
        <v/>
      </c>
      <c r="AM2809" s="100" t="str">
        <f t="shared" si="7545"/>
        <v/>
      </c>
      <c r="AN2809" s="100" t="str">
        <f t="shared" si="7546"/>
        <v/>
      </c>
    </row>
    <row r="2810" spans="2:40" ht="15" customHeight="1" x14ac:dyDescent="0.25">
      <c r="B2810" s="115" t="str">
        <f>IF(AND('INPUT INF'!$C809="I",'INPUT INF'!$D809=$B$2003),'INPUT INF'!$A809,"")</f>
        <v/>
      </c>
      <c r="C2810" s="115" t="str">
        <f>IF(AND('INPUT INF'!$C809="I",'INPUT INF'!$D809=$C$2003),'INPUT INF'!$A809,"")</f>
        <v/>
      </c>
      <c r="D2810" s="100" t="str">
        <f>IF(AND('INPUT INF'!$C809="I",'INPUT INF'!$D809=$D$2003),'INPUT INF'!$A809,"")</f>
        <v/>
      </c>
      <c r="E2810" s="100" t="str">
        <f>IF(AND('INPUT INF'!$C809="I",'INPUT INF'!$D809=$E$2003),'INPUT INF'!$A809,"")</f>
        <v/>
      </c>
      <c r="F2810" s="100" t="str">
        <f>IF(AND('INPUT INF'!$C809="I",'INPUT INF'!$D809=$F$2003),'INPUT INF'!$A809,"")</f>
        <v/>
      </c>
      <c r="G2810" s="100" t="str">
        <f>IF(AND('INPUT INF'!$C809="I",'INPUT INF'!$D809=$G$2003),'INPUT INF'!$A809,"")</f>
        <v/>
      </c>
      <c r="H2810" s="100" t="str">
        <f>IF(AND('INPUT INF'!$C809="II",'INPUT INF'!$D809=$H$2003),'INPUT INF'!$A809,"")</f>
        <v/>
      </c>
      <c r="I2810" s="100" t="str">
        <f>IF(AND('INPUT INF'!$C809="II",'INPUT INF'!$D809=$I$2003),'INPUT INF'!$A809,"")</f>
        <v/>
      </c>
      <c r="J2810" s="100" t="str">
        <f>IF(AND('INPUT INF'!$C809="II",'INPUT INF'!$D809=$J$2003),'INPUT INF'!$A809,"")</f>
        <v/>
      </c>
      <c r="K2810" s="100" t="str">
        <f>IF(AND('INPUT INF'!$C809="II",'INPUT INF'!$D809=$K$2003),'INPUT INF'!$A809,"")</f>
        <v/>
      </c>
      <c r="L2810" s="100" t="str">
        <f>IF(AND('INPUT INF'!$C809="II",'INPUT INF'!$D809=$L$2003),'INPUT INF'!$A809,"")</f>
        <v/>
      </c>
      <c r="M2810" s="100" t="str">
        <f>IF(AND('INPUT INF'!$C809="II",'INPUT INF'!$D809=$M$2003),'INPUT INF'!$A809,"")</f>
        <v/>
      </c>
      <c r="N2810" s="100" t="str">
        <f t="shared" si="7549"/>
        <v/>
      </c>
      <c r="O2810" s="100" t="str">
        <f t="shared" si="7556"/>
        <v/>
      </c>
      <c r="P2810" s="100" t="str">
        <f t="shared" si="7556"/>
        <v/>
      </c>
      <c r="Q2810" s="100" t="str">
        <f t="shared" si="7556"/>
        <v/>
      </c>
      <c r="R2810" s="100" t="str">
        <f t="shared" si="7556"/>
        <v/>
      </c>
      <c r="S2810" s="100" t="str">
        <f t="shared" si="7556"/>
        <v/>
      </c>
      <c r="T2810" s="100" t="str">
        <f t="shared" si="7556"/>
        <v/>
      </c>
      <c r="U2810" s="100" t="str">
        <f t="shared" si="7556"/>
        <v/>
      </c>
      <c r="V2810" s="100" t="str">
        <f t="shared" si="7556"/>
        <v/>
      </c>
      <c r="W2810" s="100" t="str">
        <f t="shared" si="7556"/>
        <v/>
      </c>
      <c r="X2810" s="100" t="str">
        <f t="shared" si="7556"/>
        <v/>
      </c>
      <c r="Y2810" s="100" t="str">
        <f t="shared" si="7557"/>
        <v/>
      </c>
      <c r="Z2810" s="100" t="str">
        <f t="shared" si="7557"/>
        <v/>
      </c>
      <c r="AA2810" s="100" t="str">
        <f t="shared" si="7557"/>
        <v/>
      </c>
      <c r="AB2810" s="100" t="str">
        <f t="shared" si="7557"/>
        <v/>
      </c>
      <c r="AC2810" s="100" t="str">
        <f t="shared" si="7557"/>
        <v/>
      </c>
      <c r="AD2810" s="100" t="str">
        <f t="shared" si="7557"/>
        <v/>
      </c>
      <c r="AE2810" s="100" t="str">
        <f t="shared" si="7557"/>
        <v/>
      </c>
      <c r="AF2810" s="100" t="str">
        <f t="shared" si="7557"/>
        <v/>
      </c>
      <c r="AG2810" s="100" t="str">
        <f t="shared" si="7557"/>
        <v/>
      </c>
      <c r="AH2810" s="100" t="str">
        <f t="shared" si="7557"/>
        <v/>
      </c>
      <c r="AI2810" s="100" t="str">
        <f t="shared" si="7557"/>
        <v/>
      </c>
      <c r="AJ2810" s="100" t="str">
        <f t="shared" si="7557"/>
        <v/>
      </c>
      <c r="AK2810" s="100" t="str">
        <f>IFERROR(VALUE(INDEX('INPUT DATA'!$Z$5:$Z$605,MATCH(CAL!N2810,'INPUT DATA'!$A$5:$A$605,0))),"")</f>
        <v/>
      </c>
      <c r="AL2810" s="100" t="str">
        <f>IFERROR(VALUE(INDEX('INPUT DATA'!$AA$5:$AA$605,MATCH(CAL!N2810,'INPUT DATA'!$A$5:$A$605,0))),"")</f>
        <v/>
      </c>
      <c r="AM2810" s="100" t="str">
        <f t="shared" si="7545"/>
        <v/>
      </c>
      <c r="AN2810" s="100" t="str">
        <f t="shared" si="7546"/>
        <v/>
      </c>
    </row>
    <row r="2811" spans="2:40" ht="15" customHeight="1" x14ac:dyDescent="0.25">
      <c r="B2811" s="115" t="str">
        <f>IF(AND('INPUT INF'!$C810="I",'INPUT INF'!$D810=$B$2003),'INPUT INF'!$A810,"")</f>
        <v/>
      </c>
      <c r="C2811" s="115" t="str">
        <f>IF(AND('INPUT INF'!$C810="I",'INPUT INF'!$D810=$C$2003),'INPUT INF'!$A810,"")</f>
        <v/>
      </c>
      <c r="D2811" s="100" t="str">
        <f>IF(AND('INPUT INF'!$C810="I",'INPUT INF'!$D810=$D$2003),'INPUT INF'!$A810,"")</f>
        <v/>
      </c>
      <c r="E2811" s="100" t="str">
        <f>IF(AND('INPUT INF'!$C810="I",'INPUT INF'!$D810=$E$2003),'INPUT INF'!$A810,"")</f>
        <v/>
      </c>
      <c r="F2811" s="100" t="str">
        <f>IF(AND('INPUT INF'!$C810="I",'INPUT INF'!$D810=$F$2003),'INPUT INF'!$A810,"")</f>
        <v/>
      </c>
      <c r="G2811" s="100" t="str">
        <f>IF(AND('INPUT INF'!$C810="I",'INPUT INF'!$D810=$G$2003),'INPUT INF'!$A810,"")</f>
        <v/>
      </c>
      <c r="H2811" s="100" t="str">
        <f>IF(AND('INPUT INF'!$C810="II",'INPUT INF'!$D810=$H$2003),'INPUT INF'!$A810,"")</f>
        <v/>
      </c>
      <c r="I2811" s="100" t="str">
        <f>IF(AND('INPUT INF'!$C810="II",'INPUT INF'!$D810=$I$2003),'INPUT INF'!$A810,"")</f>
        <v/>
      </c>
      <c r="J2811" s="100" t="str">
        <f>IF(AND('INPUT INF'!$C810="II",'INPUT INF'!$D810=$J$2003),'INPUT INF'!$A810,"")</f>
        <v/>
      </c>
      <c r="K2811" s="100" t="str">
        <f>IF(AND('INPUT INF'!$C810="II",'INPUT INF'!$D810=$K$2003),'INPUT INF'!$A810,"")</f>
        <v/>
      </c>
      <c r="L2811" s="100" t="str">
        <f>IF(AND('INPUT INF'!$C810="II",'INPUT INF'!$D810=$L$2003),'INPUT INF'!$A810,"")</f>
        <v/>
      </c>
      <c r="M2811" s="100" t="str">
        <f>IF(AND('INPUT INF'!$C810="II",'INPUT INF'!$D810=$M$2003),'INPUT INF'!$A810,"")</f>
        <v/>
      </c>
      <c r="N2811" s="100" t="str">
        <f t="shared" si="7549"/>
        <v/>
      </c>
      <c r="O2811" s="100" t="str">
        <f t="shared" si="7556"/>
        <v/>
      </c>
      <c r="P2811" s="100" t="str">
        <f t="shared" si="7556"/>
        <v/>
      </c>
      <c r="Q2811" s="100" t="str">
        <f t="shared" si="7556"/>
        <v/>
      </c>
      <c r="R2811" s="100" t="str">
        <f t="shared" si="7556"/>
        <v/>
      </c>
      <c r="S2811" s="100" t="str">
        <f t="shared" si="7556"/>
        <v/>
      </c>
      <c r="T2811" s="100" t="str">
        <f t="shared" si="7556"/>
        <v/>
      </c>
      <c r="U2811" s="100" t="str">
        <f t="shared" si="7556"/>
        <v/>
      </c>
      <c r="V2811" s="100" t="str">
        <f t="shared" si="7556"/>
        <v/>
      </c>
      <c r="W2811" s="100" t="str">
        <f t="shared" si="7556"/>
        <v/>
      </c>
      <c r="X2811" s="100" t="str">
        <f t="shared" si="7556"/>
        <v/>
      </c>
      <c r="Y2811" s="100" t="str">
        <f t="shared" si="7557"/>
        <v/>
      </c>
      <c r="Z2811" s="100" t="str">
        <f t="shared" si="7557"/>
        <v/>
      </c>
      <c r="AA2811" s="100" t="str">
        <f t="shared" si="7557"/>
        <v/>
      </c>
      <c r="AB2811" s="100" t="str">
        <f t="shared" si="7557"/>
        <v/>
      </c>
      <c r="AC2811" s="100" t="str">
        <f t="shared" si="7557"/>
        <v/>
      </c>
      <c r="AD2811" s="100" t="str">
        <f t="shared" si="7557"/>
        <v/>
      </c>
      <c r="AE2811" s="100" t="str">
        <f t="shared" si="7557"/>
        <v/>
      </c>
      <c r="AF2811" s="100" t="str">
        <f t="shared" si="7557"/>
        <v/>
      </c>
      <c r="AG2811" s="100" t="str">
        <f t="shared" si="7557"/>
        <v/>
      </c>
      <c r="AH2811" s="100" t="str">
        <f t="shared" si="7557"/>
        <v/>
      </c>
      <c r="AI2811" s="100" t="str">
        <f t="shared" si="7557"/>
        <v/>
      </c>
      <c r="AJ2811" s="100" t="str">
        <f t="shared" si="7557"/>
        <v/>
      </c>
      <c r="AK2811" s="100" t="str">
        <f>IFERROR(VALUE(INDEX('INPUT DATA'!$Z$5:$Z$605,MATCH(CAL!N2811,'INPUT DATA'!$A$5:$A$605,0))),"")</f>
        <v/>
      </c>
      <c r="AL2811" s="100" t="str">
        <f>IFERROR(VALUE(INDEX('INPUT DATA'!$AA$5:$AA$605,MATCH(CAL!N2811,'INPUT DATA'!$A$5:$A$605,0))),"")</f>
        <v/>
      </c>
      <c r="AM2811" s="100" t="str">
        <f t="shared" si="7545"/>
        <v/>
      </c>
      <c r="AN2811" s="100" t="str">
        <f t="shared" si="7546"/>
        <v/>
      </c>
    </row>
    <row r="2812" spans="2:40" ht="15" customHeight="1" x14ac:dyDescent="0.25">
      <c r="B2812" s="115" t="str">
        <f>IF(AND('INPUT INF'!$C811="I",'INPUT INF'!$D811=$B$2003),'INPUT INF'!$A811,"")</f>
        <v/>
      </c>
      <c r="C2812" s="115" t="str">
        <f>IF(AND('INPUT INF'!$C811="I",'INPUT INF'!$D811=$C$2003),'INPUT INF'!$A811,"")</f>
        <v/>
      </c>
      <c r="D2812" s="100" t="str">
        <f>IF(AND('INPUT INF'!$C811="I",'INPUT INF'!$D811=$D$2003),'INPUT INF'!$A811,"")</f>
        <v/>
      </c>
      <c r="E2812" s="100" t="str">
        <f>IF(AND('INPUT INF'!$C811="I",'INPUT INF'!$D811=$E$2003),'INPUT INF'!$A811,"")</f>
        <v/>
      </c>
      <c r="F2812" s="100" t="str">
        <f>IF(AND('INPUT INF'!$C811="I",'INPUT INF'!$D811=$F$2003),'INPUT INF'!$A811,"")</f>
        <v/>
      </c>
      <c r="G2812" s="100" t="str">
        <f>IF(AND('INPUT INF'!$C811="I",'INPUT INF'!$D811=$G$2003),'INPUT INF'!$A811,"")</f>
        <v/>
      </c>
      <c r="H2812" s="100" t="str">
        <f>IF(AND('INPUT INF'!$C811="II",'INPUT INF'!$D811=$H$2003),'INPUT INF'!$A811,"")</f>
        <v/>
      </c>
      <c r="I2812" s="100" t="str">
        <f>IF(AND('INPUT INF'!$C811="II",'INPUT INF'!$D811=$I$2003),'INPUT INF'!$A811,"")</f>
        <v/>
      </c>
      <c r="J2812" s="100" t="str">
        <f>IF(AND('INPUT INF'!$C811="II",'INPUT INF'!$D811=$J$2003),'INPUT INF'!$A811,"")</f>
        <v/>
      </c>
      <c r="K2812" s="100" t="str">
        <f>IF(AND('INPUT INF'!$C811="II",'INPUT INF'!$D811=$K$2003),'INPUT INF'!$A811,"")</f>
        <v/>
      </c>
      <c r="L2812" s="100" t="str">
        <f>IF(AND('INPUT INF'!$C811="II",'INPUT INF'!$D811=$L$2003),'INPUT INF'!$A811,"")</f>
        <v/>
      </c>
      <c r="M2812" s="100" t="str">
        <f>IF(AND('INPUT INF'!$C811="II",'INPUT INF'!$D811=$M$2003),'INPUT INF'!$A811,"")</f>
        <v/>
      </c>
      <c r="N2812" s="100" t="str">
        <f t="shared" si="7549"/>
        <v/>
      </c>
      <c r="O2812" s="100" t="str">
        <f t="shared" si="7556"/>
        <v/>
      </c>
      <c r="P2812" s="100" t="str">
        <f t="shared" si="7556"/>
        <v/>
      </c>
      <c r="Q2812" s="100" t="str">
        <f t="shared" si="7556"/>
        <v/>
      </c>
      <c r="R2812" s="100" t="str">
        <f t="shared" si="7556"/>
        <v/>
      </c>
      <c r="S2812" s="100" t="str">
        <f t="shared" si="7556"/>
        <v/>
      </c>
      <c r="T2812" s="100" t="str">
        <f t="shared" si="7556"/>
        <v/>
      </c>
      <c r="U2812" s="100" t="str">
        <f t="shared" si="7556"/>
        <v/>
      </c>
      <c r="V2812" s="100" t="str">
        <f t="shared" si="7556"/>
        <v/>
      </c>
      <c r="W2812" s="100" t="str">
        <f t="shared" si="7556"/>
        <v/>
      </c>
      <c r="X2812" s="100" t="str">
        <f t="shared" si="7556"/>
        <v/>
      </c>
      <c r="Y2812" s="100" t="str">
        <f t="shared" si="7557"/>
        <v/>
      </c>
      <c r="Z2812" s="100" t="str">
        <f t="shared" si="7557"/>
        <v/>
      </c>
      <c r="AA2812" s="100" t="str">
        <f t="shared" si="7557"/>
        <v/>
      </c>
      <c r="AB2812" s="100" t="str">
        <f t="shared" si="7557"/>
        <v/>
      </c>
      <c r="AC2812" s="100" t="str">
        <f t="shared" si="7557"/>
        <v/>
      </c>
      <c r="AD2812" s="100" t="str">
        <f t="shared" si="7557"/>
        <v/>
      </c>
      <c r="AE2812" s="100" t="str">
        <f t="shared" si="7557"/>
        <v/>
      </c>
      <c r="AF2812" s="100" t="str">
        <f t="shared" si="7557"/>
        <v/>
      </c>
      <c r="AG2812" s="100" t="str">
        <f t="shared" si="7557"/>
        <v/>
      </c>
      <c r="AH2812" s="100" t="str">
        <f t="shared" si="7557"/>
        <v/>
      </c>
      <c r="AI2812" s="100" t="str">
        <f t="shared" si="7557"/>
        <v/>
      </c>
      <c r="AJ2812" s="100" t="str">
        <f t="shared" si="7557"/>
        <v/>
      </c>
      <c r="AK2812" s="100" t="str">
        <f>IFERROR(VALUE(INDEX('INPUT DATA'!$Z$5:$Z$605,MATCH(CAL!N2812,'INPUT DATA'!$A$5:$A$605,0))),"")</f>
        <v/>
      </c>
      <c r="AL2812" s="100" t="str">
        <f>IFERROR(VALUE(INDEX('INPUT DATA'!$AA$5:$AA$605,MATCH(CAL!N2812,'INPUT DATA'!$A$5:$A$605,0))),"")</f>
        <v/>
      </c>
      <c r="AM2812" s="100" t="str">
        <f t="shared" si="7545"/>
        <v/>
      </c>
      <c r="AN2812" s="100" t="str">
        <f t="shared" si="7546"/>
        <v/>
      </c>
    </row>
    <row r="2813" spans="2:40" ht="15" customHeight="1" x14ac:dyDescent="0.25">
      <c r="B2813" s="115" t="str">
        <f>IF(AND('INPUT INF'!$C812="I",'INPUT INF'!$D812=$B$2003),'INPUT INF'!$A812,"")</f>
        <v/>
      </c>
      <c r="C2813" s="115" t="str">
        <f>IF(AND('INPUT INF'!$C812="I",'INPUT INF'!$D812=$C$2003),'INPUT INF'!$A812,"")</f>
        <v/>
      </c>
      <c r="D2813" s="100" t="str">
        <f>IF(AND('INPUT INF'!$C812="I",'INPUT INF'!$D812=$D$2003),'INPUT INF'!$A812,"")</f>
        <v/>
      </c>
      <c r="E2813" s="100" t="str">
        <f>IF(AND('INPUT INF'!$C812="I",'INPUT INF'!$D812=$E$2003),'INPUT INF'!$A812,"")</f>
        <v/>
      </c>
      <c r="F2813" s="100" t="str">
        <f>IF(AND('INPUT INF'!$C812="I",'INPUT INF'!$D812=$F$2003),'INPUT INF'!$A812,"")</f>
        <v/>
      </c>
      <c r="G2813" s="100" t="str">
        <f>IF(AND('INPUT INF'!$C812="I",'INPUT INF'!$D812=$G$2003),'INPUT INF'!$A812,"")</f>
        <v/>
      </c>
      <c r="H2813" s="100" t="str">
        <f>IF(AND('INPUT INF'!$C812="II",'INPUT INF'!$D812=$H$2003),'INPUT INF'!$A812,"")</f>
        <v/>
      </c>
      <c r="I2813" s="100" t="str">
        <f>IF(AND('INPUT INF'!$C812="II",'INPUT INF'!$D812=$I$2003),'INPUT INF'!$A812,"")</f>
        <v/>
      </c>
      <c r="J2813" s="100" t="str">
        <f>IF(AND('INPUT INF'!$C812="II",'INPUT INF'!$D812=$J$2003),'INPUT INF'!$A812,"")</f>
        <v/>
      </c>
      <c r="K2813" s="100" t="str">
        <f>IF(AND('INPUT INF'!$C812="II",'INPUT INF'!$D812=$K$2003),'INPUT INF'!$A812,"")</f>
        <v/>
      </c>
      <c r="L2813" s="100" t="str">
        <f>IF(AND('INPUT INF'!$C812="II",'INPUT INF'!$D812=$L$2003),'INPUT INF'!$A812,"")</f>
        <v/>
      </c>
      <c r="M2813" s="100" t="str">
        <f>IF(AND('INPUT INF'!$C812="II",'INPUT INF'!$D812=$M$2003),'INPUT INF'!$A812,"")</f>
        <v/>
      </c>
      <c r="N2813" s="100" t="str">
        <f t="shared" si="7549"/>
        <v/>
      </c>
      <c r="O2813" s="100" t="str">
        <f t="shared" si="7556"/>
        <v/>
      </c>
      <c r="P2813" s="100" t="str">
        <f t="shared" si="7556"/>
        <v/>
      </c>
      <c r="Q2813" s="100" t="str">
        <f t="shared" si="7556"/>
        <v/>
      </c>
      <c r="R2813" s="100" t="str">
        <f t="shared" si="7556"/>
        <v/>
      </c>
      <c r="S2813" s="100" t="str">
        <f t="shared" si="7556"/>
        <v/>
      </c>
      <c r="T2813" s="100" t="str">
        <f t="shared" si="7556"/>
        <v/>
      </c>
      <c r="U2813" s="100" t="str">
        <f t="shared" si="7556"/>
        <v/>
      </c>
      <c r="V2813" s="100" t="str">
        <f t="shared" si="7556"/>
        <v/>
      </c>
      <c r="W2813" s="100" t="str">
        <f t="shared" si="7556"/>
        <v/>
      </c>
      <c r="X2813" s="100" t="str">
        <f t="shared" si="7556"/>
        <v/>
      </c>
      <c r="Y2813" s="100" t="str">
        <f t="shared" si="7557"/>
        <v/>
      </c>
      <c r="Z2813" s="100" t="str">
        <f t="shared" si="7557"/>
        <v/>
      </c>
      <c r="AA2813" s="100" t="str">
        <f t="shared" si="7557"/>
        <v/>
      </c>
      <c r="AB2813" s="100" t="str">
        <f t="shared" si="7557"/>
        <v/>
      </c>
      <c r="AC2813" s="100" t="str">
        <f t="shared" si="7557"/>
        <v/>
      </c>
      <c r="AD2813" s="100" t="str">
        <f t="shared" si="7557"/>
        <v/>
      </c>
      <c r="AE2813" s="100" t="str">
        <f t="shared" si="7557"/>
        <v/>
      </c>
      <c r="AF2813" s="100" t="str">
        <f t="shared" si="7557"/>
        <v/>
      </c>
      <c r="AG2813" s="100" t="str">
        <f t="shared" si="7557"/>
        <v/>
      </c>
      <c r="AH2813" s="100" t="str">
        <f t="shared" si="7557"/>
        <v/>
      </c>
      <c r="AI2813" s="100" t="str">
        <f t="shared" si="7557"/>
        <v/>
      </c>
      <c r="AJ2813" s="100" t="str">
        <f t="shared" si="7557"/>
        <v/>
      </c>
      <c r="AK2813" s="100" t="str">
        <f>IFERROR(VALUE(INDEX('INPUT DATA'!$Z$5:$Z$605,MATCH(CAL!N2813,'INPUT DATA'!$A$5:$A$605,0))),"")</f>
        <v/>
      </c>
      <c r="AL2813" s="100" t="str">
        <f>IFERROR(VALUE(INDEX('INPUT DATA'!$AA$5:$AA$605,MATCH(CAL!N2813,'INPUT DATA'!$A$5:$A$605,0))),"")</f>
        <v/>
      </c>
      <c r="AM2813" s="100" t="str">
        <f t="shared" si="7545"/>
        <v/>
      </c>
      <c r="AN2813" s="100" t="str">
        <f t="shared" si="7546"/>
        <v/>
      </c>
    </row>
    <row r="2814" spans="2:40" ht="15" customHeight="1" x14ac:dyDescent="0.25">
      <c r="B2814" s="115" t="str">
        <f>IF(AND('INPUT INF'!$C813="I",'INPUT INF'!$D813=$B$2003),'INPUT INF'!$A813,"")</f>
        <v/>
      </c>
      <c r="C2814" s="115" t="str">
        <f>IF(AND('INPUT INF'!$C813="I",'INPUT INF'!$D813=$C$2003),'INPUT INF'!$A813,"")</f>
        <v/>
      </c>
      <c r="D2814" s="100" t="str">
        <f>IF(AND('INPUT INF'!$C813="I",'INPUT INF'!$D813=$D$2003),'INPUT INF'!$A813,"")</f>
        <v/>
      </c>
      <c r="E2814" s="100" t="str">
        <f>IF(AND('INPUT INF'!$C813="I",'INPUT INF'!$D813=$E$2003),'INPUT INF'!$A813,"")</f>
        <v/>
      </c>
      <c r="F2814" s="100" t="str">
        <f>IF(AND('INPUT INF'!$C813="I",'INPUT INF'!$D813=$F$2003),'INPUT INF'!$A813,"")</f>
        <v/>
      </c>
      <c r="G2814" s="100" t="str">
        <f>IF(AND('INPUT INF'!$C813="I",'INPUT INF'!$D813=$G$2003),'INPUT INF'!$A813,"")</f>
        <v/>
      </c>
      <c r="H2814" s="100" t="str">
        <f>IF(AND('INPUT INF'!$C813="II",'INPUT INF'!$D813=$H$2003),'INPUT INF'!$A813,"")</f>
        <v/>
      </c>
      <c r="I2814" s="100" t="str">
        <f>IF(AND('INPUT INF'!$C813="II",'INPUT INF'!$D813=$I$2003),'INPUT INF'!$A813,"")</f>
        <v/>
      </c>
      <c r="J2814" s="100" t="str">
        <f>IF(AND('INPUT INF'!$C813="II",'INPUT INF'!$D813=$J$2003),'INPUT INF'!$A813,"")</f>
        <v/>
      </c>
      <c r="K2814" s="100" t="str">
        <f>IF(AND('INPUT INF'!$C813="II",'INPUT INF'!$D813=$K$2003),'INPUT INF'!$A813,"")</f>
        <v/>
      </c>
      <c r="L2814" s="100" t="str">
        <f>IF(AND('INPUT INF'!$C813="II",'INPUT INF'!$D813=$L$2003),'INPUT INF'!$A813,"")</f>
        <v/>
      </c>
      <c r="M2814" s="100" t="str">
        <f>IF(AND('INPUT INF'!$C813="II",'INPUT INF'!$D813=$M$2003),'INPUT INF'!$A813,"")</f>
        <v/>
      </c>
      <c r="N2814" s="100" t="str">
        <f t="shared" si="7549"/>
        <v/>
      </c>
      <c r="O2814" s="100" t="str">
        <f t="shared" ref="O2814:X2823" si="7558">VLOOKUP($N2814,$B$1003:$AA$1901,O$2003,FALSE)</f>
        <v/>
      </c>
      <c r="P2814" s="100" t="str">
        <f t="shared" si="7558"/>
        <v/>
      </c>
      <c r="Q2814" s="100" t="str">
        <f t="shared" si="7558"/>
        <v/>
      </c>
      <c r="R2814" s="100" t="str">
        <f t="shared" si="7558"/>
        <v/>
      </c>
      <c r="S2814" s="100" t="str">
        <f t="shared" si="7558"/>
        <v/>
      </c>
      <c r="T2814" s="100" t="str">
        <f t="shared" si="7558"/>
        <v/>
      </c>
      <c r="U2814" s="100" t="str">
        <f t="shared" si="7558"/>
        <v/>
      </c>
      <c r="V2814" s="100" t="str">
        <f t="shared" si="7558"/>
        <v/>
      </c>
      <c r="W2814" s="100" t="str">
        <f t="shared" si="7558"/>
        <v/>
      </c>
      <c r="X2814" s="100" t="str">
        <f t="shared" si="7558"/>
        <v/>
      </c>
      <c r="Y2814" s="100" t="str">
        <f t="shared" ref="Y2814:AJ2823" si="7559">VLOOKUP($N2814,$B$1003:$AA$1901,Y$2003,FALSE)</f>
        <v/>
      </c>
      <c r="Z2814" s="100" t="str">
        <f t="shared" si="7559"/>
        <v/>
      </c>
      <c r="AA2814" s="100" t="str">
        <f t="shared" si="7559"/>
        <v/>
      </c>
      <c r="AB2814" s="100" t="str">
        <f t="shared" si="7559"/>
        <v/>
      </c>
      <c r="AC2814" s="100" t="str">
        <f t="shared" si="7559"/>
        <v/>
      </c>
      <c r="AD2814" s="100" t="str">
        <f t="shared" si="7559"/>
        <v/>
      </c>
      <c r="AE2814" s="100" t="str">
        <f t="shared" si="7559"/>
        <v/>
      </c>
      <c r="AF2814" s="100" t="str">
        <f t="shared" si="7559"/>
        <v/>
      </c>
      <c r="AG2814" s="100" t="str">
        <f t="shared" si="7559"/>
        <v/>
      </c>
      <c r="AH2814" s="100" t="str">
        <f t="shared" si="7559"/>
        <v/>
      </c>
      <c r="AI2814" s="100" t="str">
        <f t="shared" si="7559"/>
        <v/>
      </c>
      <c r="AJ2814" s="100" t="str">
        <f t="shared" si="7559"/>
        <v/>
      </c>
      <c r="AK2814" s="100" t="str">
        <f>IFERROR(VALUE(INDEX('INPUT DATA'!$Z$5:$Z$605,MATCH(CAL!N2814,'INPUT DATA'!$A$5:$A$605,0))),"")</f>
        <v/>
      </c>
      <c r="AL2814" s="100" t="str">
        <f>IFERROR(VALUE(INDEX('INPUT DATA'!$AA$5:$AA$605,MATCH(CAL!N2814,'INPUT DATA'!$A$5:$A$605,0))),"")</f>
        <v/>
      </c>
      <c r="AM2814" s="100" t="str">
        <f t="shared" si="7545"/>
        <v/>
      </c>
      <c r="AN2814" s="100" t="str">
        <f t="shared" si="7546"/>
        <v/>
      </c>
    </row>
    <row r="2815" spans="2:40" ht="15" customHeight="1" x14ac:dyDescent="0.25">
      <c r="B2815" s="115" t="str">
        <f>IF(AND('INPUT INF'!$C814="I",'INPUT INF'!$D814=$B$2003),'INPUT INF'!$A814,"")</f>
        <v/>
      </c>
      <c r="C2815" s="115" t="str">
        <f>IF(AND('INPUT INF'!$C814="I",'INPUT INF'!$D814=$C$2003),'INPUT INF'!$A814,"")</f>
        <v/>
      </c>
      <c r="D2815" s="100" t="str">
        <f>IF(AND('INPUT INF'!$C814="I",'INPUT INF'!$D814=$D$2003),'INPUT INF'!$A814,"")</f>
        <v/>
      </c>
      <c r="E2815" s="100" t="str">
        <f>IF(AND('INPUT INF'!$C814="I",'INPUT INF'!$D814=$E$2003),'INPUT INF'!$A814,"")</f>
        <v/>
      </c>
      <c r="F2815" s="100" t="str">
        <f>IF(AND('INPUT INF'!$C814="I",'INPUT INF'!$D814=$F$2003),'INPUT INF'!$A814,"")</f>
        <v/>
      </c>
      <c r="G2815" s="100" t="str">
        <f>IF(AND('INPUT INF'!$C814="I",'INPUT INF'!$D814=$G$2003),'INPUT INF'!$A814,"")</f>
        <v/>
      </c>
      <c r="H2815" s="100" t="str">
        <f>IF(AND('INPUT INF'!$C814="II",'INPUT INF'!$D814=$H$2003),'INPUT INF'!$A814,"")</f>
        <v/>
      </c>
      <c r="I2815" s="100" t="str">
        <f>IF(AND('INPUT INF'!$C814="II",'INPUT INF'!$D814=$I$2003),'INPUT INF'!$A814,"")</f>
        <v/>
      </c>
      <c r="J2815" s="100" t="str">
        <f>IF(AND('INPUT INF'!$C814="II",'INPUT INF'!$D814=$J$2003),'INPUT INF'!$A814,"")</f>
        <v/>
      </c>
      <c r="K2815" s="100" t="str">
        <f>IF(AND('INPUT INF'!$C814="II",'INPUT INF'!$D814=$K$2003),'INPUT INF'!$A814,"")</f>
        <v/>
      </c>
      <c r="L2815" s="100" t="str">
        <f>IF(AND('INPUT INF'!$C814="II",'INPUT INF'!$D814=$L$2003),'INPUT INF'!$A814,"")</f>
        <v/>
      </c>
      <c r="M2815" s="100" t="str">
        <f>IF(AND('INPUT INF'!$C814="II",'INPUT INF'!$D814=$M$2003),'INPUT INF'!$A814,"")</f>
        <v/>
      </c>
      <c r="N2815" s="100" t="str">
        <f t="shared" si="7549"/>
        <v/>
      </c>
      <c r="O2815" s="100" t="str">
        <f t="shared" si="7558"/>
        <v/>
      </c>
      <c r="P2815" s="100" t="str">
        <f t="shared" si="7558"/>
        <v/>
      </c>
      <c r="Q2815" s="100" t="str">
        <f t="shared" si="7558"/>
        <v/>
      </c>
      <c r="R2815" s="100" t="str">
        <f t="shared" si="7558"/>
        <v/>
      </c>
      <c r="S2815" s="100" t="str">
        <f t="shared" si="7558"/>
        <v/>
      </c>
      <c r="T2815" s="100" t="str">
        <f t="shared" si="7558"/>
        <v/>
      </c>
      <c r="U2815" s="100" t="str">
        <f t="shared" si="7558"/>
        <v/>
      </c>
      <c r="V2815" s="100" t="str">
        <f t="shared" si="7558"/>
        <v/>
      </c>
      <c r="W2815" s="100" t="str">
        <f t="shared" si="7558"/>
        <v/>
      </c>
      <c r="X2815" s="100" t="str">
        <f t="shared" si="7558"/>
        <v/>
      </c>
      <c r="Y2815" s="100" t="str">
        <f t="shared" si="7559"/>
        <v/>
      </c>
      <c r="Z2815" s="100" t="str">
        <f t="shared" si="7559"/>
        <v/>
      </c>
      <c r="AA2815" s="100" t="str">
        <f t="shared" si="7559"/>
        <v/>
      </c>
      <c r="AB2815" s="100" t="str">
        <f t="shared" si="7559"/>
        <v/>
      </c>
      <c r="AC2815" s="100" t="str">
        <f t="shared" si="7559"/>
        <v/>
      </c>
      <c r="AD2815" s="100" t="str">
        <f t="shared" si="7559"/>
        <v/>
      </c>
      <c r="AE2815" s="100" t="str">
        <f t="shared" si="7559"/>
        <v/>
      </c>
      <c r="AF2815" s="100" t="str">
        <f t="shared" si="7559"/>
        <v/>
      </c>
      <c r="AG2815" s="100" t="str">
        <f t="shared" si="7559"/>
        <v/>
      </c>
      <c r="AH2815" s="100" t="str">
        <f t="shared" si="7559"/>
        <v/>
      </c>
      <c r="AI2815" s="100" t="str">
        <f t="shared" si="7559"/>
        <v/>
      </c>
      <c r="AJ2815" s="100" t="str">
        <f t="shared" si="7559"/>
        <v/>
      </c>
      <c r="AK2815" s="100" t="str">
        <f>IFERROR(VALUE(INDEX('INPUT DATA'!$Z$5:$Z$605,MATCH(CAL!N2815,'INPUT DATA'!$A$5:$A$605,0))),"")</f>
        <v/>
      </c>
      <c r="AL2815" s="100" t="str">
        <f>IFERROR(VALUE(INDEX('INPUT DATA'!$AA$5:$AA$605,MATCH(CAL!N2815,'INPUT DATA'!$A$5:$A$605,0))),"")</f>
        <v/>
      </c>
      <c r="AM2815" s="100" t="str">
        <f t="shared" si="7545"/>
        <v/>
      </c>
      <c r="AN2815" s="100" t="str">
        <f t="shared" si="7546"/>
        <v/>
      </c>
    </row>
    <row r="2816" spans="2:40" ht="15" customHeight="1" x14ac:dyDescent="0.25">
      <c r="B2816" s="115" t="str">
        <f>IF(AND('INPUT INF'!$C815="I",'INPUT INF'!$D815=$B$2003),'INPUT INF'!$A815,"")</f>
        <v/>
      </c>
      <c r="C2816" s="115" t="str">
        <f>IF(AND('INPUT INF'!$C815="I",'INPUT INF'!$D815=$C$2003),'INPUT INF'!$A815,"")</f>
        <v/>
      </c>
      <c r="D2816" s="100" t="str">
        <f>IF(AND('INPUT INF'!$C815="I",'INPUT INF'!$D815=$D$2003),'INPUT INF'!$A815,"")</f>
        <v/>
      </c>
      <c r="E2816" s="100" t="str">
        <f>IF(AND('INPUT INF'!$C815="I",'INPUT INF'!$D815=$E$2003),'INPUT INF'!$A815,"")</f>
        <v/>
      </c>
      <c r="F2816" s="100" t="str">
        <f>IF(AND('INPUT INF'!$C815="I",'INPUT INF'!$D815=$F$2003),'INPUT INF'!$A815,"")</f>
        <v/>
      </c>
      <c r="G2816" s="100" t="str">
        <f>IF(AND('INPUT INF'!$C815="I",'INPUT INF'!$D815=$G$2003),'INPUT INF'!$A815,"")</f>
        <v/>
      </c>
      <c r="H2816" s="100" t="str">
        <f>IF(AND('INPUT INF'!$C815="II",'INPUT INF'!$D815=$H$2003),'INPUT INF'!$A815,"")</f>
        <v/>
      </c>
      <c r="I2816" s="100" t="str">
        <f>IF(AND('INPUT INF'!$C815="II",'INPUT INF'!$D815=$I$2003),'INPUT INF'!$A815,"")</f>
        <v/>
      </c>
      <c r="J2816" s="100" t="str">
        <f>IF(AND('INPUT INF'!$C815="II",'INPUT INF'!$D815=$J$2003),'INPUT INF'!$A815,"")</f>
        <v/>
      </c>
      <c r="K2816" s="100" t="str">
        <f>IF(AND('INPUT INF'!$C815="II",'INPUT INF'!$D815=$K$2003),'INPUT INF'!$A815,"")</f>
        <v/>
      </c>
      <c r="L2816" s="100" t="str">
        <f>IF(AND('INPUT INF'!$C815="II",'INPUT INF'!$D815=$L$2003),'INPUT INF'!$A815,"")</f>
        <v/>
      </c>
      <c r="M2816" s="100" t="str">
        <f>IF(AND('INPUT INF'!$C815="II",'INPUT INF'!$D815=$M$2003),'INPUT INF'!$A815,"")</f>
        <v/>
      </c>
      <c r="N2816" s="100" t="str">
        <f t="shared" si="7549"/>
        <v/>
      </c>
      <c r="O2816" s="100" t="str">
        <f t="shared" si="7558"/>
        <v/>
      </c>
      <c r="P2816" s="100" t="str">
        <f t="shared" si="7558"/>
        <v/>
      </c>
      <c r="Q2816" s="100" t="str">
        <f t="shared" si="7558"/>
        <v/>
      </c>
      <c r="R2816" s="100" t="str">
        <f t="shared" si="7558"/>
        <v/>
      </c>
      <c r="S2816" s="100" t="str">
        <f t="shared" si="7558"/>
        <v/>
      </c>
      <c r="T2816" s="100" t="str">
        <f t="shared" si="7558"/>
        <v/>
      </c>
      <c r="U2816" s="100" t="str">
        <f t="shared" si="7558"/>
        <v/>
      </c>
      <c r="V2816" s="100" t="str">
        <f t="shared" si="7558"/>
        <v/>
      </c>
      <c r="W2816" s="100" t="str">
        <f t="shared" si="7558"/>
        <v/>
      </c>
      <c r="X2816" s="100" t="str">
        <f t="shared" si="7558"/>
        <v/>
      </c>
      <c r="Y2816" s="100" t="str">
        <f t="shared" si="7559"/>
        <v/>
      </c>
      <c r="Z2816" s="100" t="str">
        <f t="shared" si="7559"/>
        <v/>
      </c>
      <c r="AA2816" s="100" t="str">
        <f t="shared" si="7559"/>
        <v/>
      </c>
      <c r="AB2816" s="100" t="str">
        <f t="shared" si="7559"/>
        <v/>
      </c>
      <c r="AC2816" s="100" t="str">
        <f t="shared" si="7559"/>
        <v/>
      </c>
      <c r="AD2816" s="100" t="str">
        <f t="shared" si="7559"/>
        <v/>
      </c>
      <c r="AE2816" s="100" t="str">
        <f t="shared" si="7559"/>
        <v/>
      </c>
      <c r="AF2816" s="100" t="str">
        <f t="shared" si="7559"/>
        <v/>
      </c>
      <c r="AG2816" s="100" t="str">
        <f t="shared" si="7559"/>
        <v/>
      </c>
      <c r="AH2816" s="100" t="str">
        <f t="shared" si="7559"/>
        <v/>
      </c>
      <c r="AI2816" s="100" t="str">
        <f t="shared" si="7559"/>
        <v/>
      </c>
      <c r="AJ2816" s="100" t="str">
        <f t="shared" si="7559"/>
        <v/>
      </c>
      <c r="AK2816" s="100" t="str">
        <f>IFERROR(VALUE(INDEX('INPUT DATA'!$Z$5:$Z$605,MATCH(CAL!N2816,'INPUT DATA'!$A$5:$A$605,0))),"")</f>
        <v/>
      </c>
      <c r="AL2816" s="100" t="str">
        <f>IFERROR(VALUE(INDEX('INPUT DATA'!$AA$5:$AA$605,MATCH(CAL!N2816,'INPUT DATA'!$A$5:$A$605,0))),"")</f>
        <v/>
      </c>
      <c r="AM2816" s="100" t="str">
        <f t="shared" si="7545"/>
        <v/>
      </c>
      <c r="AN2816" s="100" t="str">
        <f t="shared" si="7546"/>
        <v/>
      </c>
    </row>
    <row r="2817" spans="2:40" ht="15" customHeight="1" x14ac:dyDescent="0.25">
      <c r="B2817" s="115" t="str">
        <f>IF(AND('INPUT INF'!$C816="I",'INPUT INF'!$D816=$B$2003),'INPUT INF'!$A816,"")</f>
        <v/>
      </c>
      <c r="C2817" s="115" t="str">
        <f>IF(AND('INPUT INF'!$C816="I",'INPUT INF'!$D816=$C$2003),'INPUT INF'!$A816,"")</f>
        <v/>
      </c>
      <c r="D2817" s="100" t="str">
        <f>IF(AND('INPUT INF'!$C816="I",'INPUT INF'!$D816=$D$2003),'INPUT INF'!$A816,"")</f>
        <v/>
      </c>
      <c r="E2817" s="100" t="str">
        <f>IF(AND('INPUT INF'!$C816="I",'INPUT INF'!$D816=$E$2003),'INPUT INF'!$A816,"")</f>
        <v/>
      </c>
      <c r="F2817" s="100" t="str">
        <f>IF(AND('INPUT INF'!$C816="I",'INPUT INF'!$D816=$F$2003),'INPUT INF'!$A816,"")</f>
        <v/>
      </c>
      <c r="G2817" s="100" t="str">
        <f>IF(AND('INPUT INF'!$C816="I",'INPUT INF'!$D816=$G$2003),'INPUT INF'!$A816,"")</f>
        <v/>
      </c>
      <c r="H2817" s="100" t="str">
        <f>IF(AND('INPUT INF'!$C816="II",'INPUT INF'!$D816=$H$2003),'INPUT INF'!$A816,"")</f>
        <v/>
      </c>
      <c r="I2817" s="100" t="str">
        <f>IF(AND('INPUT INF'!$C816="II",'INPUT INF'!$D816=$I$2003),'INPUT INF'!$A816,"")</f>
        <v/>
      </c>
      <c r="J2817" s="100" t="str">
        <f>IF(AND('INPUT INF'!$C816="II",'INPUT INF'!$D816=$J$2003),'INPUT INF'!$A816,"")</f>
        <v/>
      </c>
      <c r="K2817" s="100" t="str">
        <f>IF(AND('INPUT INF'!$C816="II",'INPUT INF'!$D816=$K$2003),'INPUT INF'!$A816,"")</f>
        <v/>
      </c>
      <c r="L2817" s="100" t="str">
        <f>IF(AND('INPUT INF'!$C816="II",'INPUT INF'!$D816=$L$2003),'INPUT INF'!$A816,"")</f>
        <v/>
      </c>
      <c r="M2817" s="100" t="str">
        <f>IF(AND('INPUT INF'!$C816="II",'INPUT INF'!$D816=$M$2003),'INPUT INF'!$A816,"")</f>
        <v/>
      </c>
      <c r="N2817" s="100" t="str">
        <f t="shared" si="7549"/>
        <v/>
      </c>
      <c r="O2817" s="100" t="str">
        <f t="shared" si="7558"/>
        <v/>
      </c>
      <c r="P2817" s="100" t="str">
        <f t="shared" si="7558"/>
        <v/>
      </c>
      <c r="Q2817" s="100" t="str">
        <f t="shared" si="7558"/>
        <v/>
      </c>
      <c r="R2817" s="100" t="str">
        <f t="shared" si="7558"/>
        <v/>
      </c>
      <c r="S2817" s="100" t="str">
        <f t="shared" si="7558"/>
        <v/>
      </c>
      <c r="T2817" s="100" t="str">
        <f t="shared" si="7558"/>
        <v/>
      </c>
      <c r="U2817" s="100" t="str">
        <f t="shared" si="7558"/>
        <v/>
      </c>
      <c r="V2817" s="100" t="str">
        <f t="shared" si="7558"/>
        <v/>
      </c>
      <c r="W2817" s="100" t="str">
        <f t="shared" si="7558"/>
        <v/>
      </c>
      <c r="X2817" s="100" t="str">
        <f t="shared" si="7558"/>
        <v/>
      </c>
      <c r="Y2817" s="100" t="str">
        <f t="shared" si="7559"/>
        <v/>
      </c>
      <c r="Z2817" s="100" t="str">
        <f t="shared" si="7559"/>
        <v/>
      </c>
      <c r="AA2817" s="100" t="str">
        <f t="shared" si="7559"/>
        <v/>
      </c>
      <c r="AB2817" s="100" t="str">
        <f t="shared" si="7559"/>
        <v/>
      </c>
      <c r="AC2817" s="100" t="str">
        <f t="shared" si="7559"/>
        <v/>
      </c>
      <c r="AD2817" s="100" t="str">
        <f t="shared" si="7559"/>
        <v/>
      </c>
      <c r="AE2817" s="100" t="str">
        <f t="shared" si="7559"/>
        <v/>
      </c>
      <c r="AF2817" s="100" t="str">
        <f t="shared" si="7559"/>
        <v/>
      </c>
      <c r="AG2817" s="100" t="str">
        <f t="shared" si="7559"/>
        <v/>
      </c>
      <c r="AH2817" s="100" t="str">
        <f t="shared" si="7559"/>
        <v/>
      </c>
      <c r="AI2817" s="100" t="str">
        <f t="shared" si="7559"/>
        <v/>
      </c>
      <c r="AJ2817" s="100" t="str">
        <f t="shared" si="7559"/>
        <v/>
      </c>
      <c r="AK2817" s="100" t="str">
        <f>IFERROR(VALUE(INDEX('INPUT DATA'!$Z$5:$Z$605,MATCH(CAL!N2817,'INPUT DATA'!$A$5:$A$605,0))),"")</f>
        <v/>
      </c>
      <c r="AL2817" s="100" t="str">
        <f>IFERROR(VALUE(INDEX('INPUT DATA'!$AA$5:$AA$605,MATCH(CAL!N2817,'INPUT DATA'!$A$5:$A$605,0))),"")</f>
        <v/>
      </c>
      <c r="AM2817" s="100" t="str">
        <f t="shared" si="7545"/>
        <v/>
      </c>
      <c r="AN2817" s="100" t="str">
        <f t="shared" si="7546"/>
        <v/>
      </c>
    </row>
    <row r="2818" spans="2:40" ht="15" customHeight="1" x14ac:dyDescent="0.25">
      <c r="B2818" s="115" t="str">
        <f>IF(AND('INPUT INF'!$C817="I",'INPUT INF'!$D817=$B$2003),'INPUT INF'!$A817,"")</f>
        <v/>
      </c>
      <c r="C2818" s="115" t="str">
        <f>IF(AND('INPUT INF'!$C817="I",'INPUT INF'!$D817=$C$2003),'INPUT INF'!$A817,"")</f>
        <v/>
      </c>
      <c r="D2818" s="100" t="str">
        <f>IF(AND('INPUT INF'!$C817="I",'INPUT INF'!$D817=$D$2003),'INPUT INF'!$A817,"")</f>
        <v/>
      </c>
      <c r="E2818" s="100" t="str">
        <f>IF(AND('INPUT INF'!$C817="I",'INPUT INF'!$D817=$E$2003),'INPUT INF'!$A817,"")</f>
        <v/>
      </c>
      <c r="F2818" s="100" t="str">
        <f>IF(AND('INPUT INF'!$C817="I",'INPUT INF'!$D817=$F$2003),'INPUT INF'!$A817,"")</f>
        <v/>
      </c>
      <c r="G2818" s="100" t="str">
        <f>IF(AND('INPUT INF'!$C817="I",'INPUT INF'!$D817=$G$2003),'INPUT INF'!$A817,"")</f>
        <v/>
      </c>
      <c r="H2818" s="100" t="str">
        <f>IF(AND('INPUT INF'!$C817="II",'INPUT INF'!$D817=$H$2003),'INPUT INF'!$A817,"")</f>
        <v/>
      </c>
      <c r="I2818" s="100" t="str">
        <f>IF(AND('INPUT INF'!$C817="II",'INPUT INF'!$D817=$I$2003),'INPUT INF'!$A817,"")</f>
        <v/>
      </c>
      <c r="J2818" s="100" t="str">
        <f>IF(AND('INPUT INF'!$C817="II",'INPUT INF'!$D817=$J$2003),'INPUT INF'!$A817,"")</f>
        <v/>
      </c>
      <c r="K2818" s="100" t="str">
        <f>IF(AND('INPUT INF'!$C817="II",'INPUT INF'!$D817=$K$2003),'INPUT INF'!$A817,"")</f>
        <v/>
      </c>
      <c r="L2818" s="100" t="str">
        <f>IF(AND('INPUT INF'!$C817="II",'INPUT INF'!$D817=$L$2003),'INPUT INF'!$A817,"")</f>
        <v/>
      </c>
      <c r="M2818" s="100" t="str">
        <f>IF(AND('INPUT INF'!$C817="II",'INPUT INF'!$D817=$M$2003),'INPUT INF'!$A817,"")</f>
        <v/>
      </c>
      <c r="N2818" s="100" t="str">
        <f t="shared" si="7549"/>
        <v/>
      </c>
      <c r="O2818" s="100" t="str">
        <f t="shared" si="7558"/>
        <v/>
      </c>
      <c r="P2818" s="100" t="str">
        <f t="shared" si="7558"/>
        <v/>
      </c>
      <c r="Q2818" s="100" t="str">
        <f t="shared" si="7558"/>
        <v/>
      </c>
      <c r="R2818" s="100" t="str">
        <f t="shared" si="7558"/>
        <v/>
      </c>
      <c r="S2818" s="100" t="str">
        <f t="shared" si="7558"/>
        <v/>
      </c>
      <c r="T2818" s="100" t="str">
        <f t="shared" si="7558"/>
        <v/>
      </c>
      <c r="U2818" s="100" t="str">
        <f t="shared" si="7558"/>
        <v/>
      </c>
      <c r="V2818" s="100" t="str">
        <f t="shared" si="7558"/>
        <v/>
      </c>
      <c r="W2818" s="100" t="str">
        <f t="shared" si="7558"/>
        <v/>
      </c>
      <c r="X2818" s="100" t="str">
        <f t="shared" si="7558"/>
        <v/>
      </c>
      <c r="Y2818" s="100" t="str">
        <f t="shared" si="7559"/>
        <v/>
      </c>
      <c r="Z2818" s="100" t="str">
        <f t="shared" si="7559"/>
        <v/>
      </c>
      <c r="AA2818" s="100" t="str">
        <f t="shared" si="7559"/>
        <v/>
      </c>
      <c r="AB2818" s="100" t="str">
        <f t="shared" si="7559"/>
        <v/>
      </c>
      <c r="AC2818" s="100" t="str">
        <f t="shared" si="7559"/>
        <v/>
      </c>
      <c r="AD2818" s="100" t="str">
        <f t="shared" si="7559"/>
        <v/>
      </c>
      <c r="AE2818" s="100" t="str">
        <f t="shared" si="7559"/>
        <v/>
      </c>
      <c r="AF2818" s="100" t="str">
        <f t="shared" si="7559"/>
        <v/>
      </c>
      <c r="AG2818" s="100" t="str">
        <f t="shared" si="7559"/>
        <v/>
      </c>
      <c r="AH2818" s="100" t="str">
        <f t="shared" si="7559"/>
        <v/>
      </c>
      <c r="AI2818" s="100" t="str">
        <f t="shared" si="7559"/>
        <v/>
      </c>
      <c r="AJ2818" s="100" t="str">
        <f t="shared" si="7559"/>
        <v/>
      </c>
      <c r="AK2818" s="100" t="str">
        <f>IFERROR(VALUE(INDEX('INPUT DATA'!$Z$5:$Z$605,MATCH(CAL!N2818,'INPUT DATA'!$A$5:$A$605,0))),"")</f>
        <v/>
      </c>
      <c r="AL2818" s="100" t="str">
        <f>IFERROR(VALUE(INDEX('INPUT DATA'!$AA$5:$AA$605,MATCH(CAL!N2818,'INPUT DATA'!$A$5:$A$605,0))),"")</f>
        <v/>
      </c>
      <c r="AM2818" s="100" t="str">
        <f t="shared" si="7545"/>
        <v/>
      </c>
      <c r="AN2818" s="100" t="str">
        <f t="shared" si="7546"/>
        <v/>
      </c>
    </row>
    <row r="2819" spans="2:40" ht="15" customHeight="1" x14ac:dyDescent="0.25">
      <c r="B2819" s="115" t="str">
        <f>IF(AND('INPUT INF'!$C818="I",'INPUT INF'!$D818=$B$2003),'INPUT INF'!$A818,"")</f>
        <v/>
      </c>
      <c r="C2819" s="115" t="str">
        <f>IF(AND('INPUT INF'!$C818="I",'INPUT INF'!$D818=$C$2003),'INPUT INF'!$A818,"")</f>
        <v/>
      </c>
      <c r="D2819" s="100" t="str">
        <f>IF(AND('INPUT INF'!$C818="I",'INPUT INF'!$D818=$D$2003),'INPUT INF'!$A818,"")</f>
        <v/>
      </c>
      <c r="E2819" s="100" t="str">
        <f>IF(AND('INPUT INF'!$C818="I",'INPUT INF'!$D818=$E$2003),'INPUT INF'!$A818,"")</f>
        <v/>
      </c>
      <c r="F2819" s="100" t="str">
        <f>IF(AND('INPUT INF'!$C818="I",'INPUT INF'!$D818=$F$2003),'INPUT INF'!$A818,"")</f>
        <v/>
      </c>
      <c r="G2819" s="100" t="str">
        <f>IF(AND('INPUT INF'!$C818="I",'INPUT INF'!$D818=$G$2003),'INPUT INF'!$A818,"")</f>
        <v/>
      </c>
      <c r="H2819" s="100" t="str">
        <f>IF(AND('INPUT INF'!$C818="II",'INPUT INF'!$D818=$H$2003),'INPUT INF'!$A818,"")</f>
        <v/>
      </c>
      <c r="I2819" s="100" t="str">
        <f>IF(AND('INPUT INF'!$C818="II",'INPUT INF'!$D818=$I$2003),'INPUT INF'!$A818,"")</f>
        <v/>
      </c>
      <c r="J2819" s="100" t="str">
        <f>IF(AND('INPUT INF'!$C818="II",'INPUT INF'!$D818=$J$2003),'INPUT INF'!$A818,"")</f>
        <v/>
      </c>
      <c r="K2819" s="100" t="str">
        <f>IF(AND('INPUT INF'!$C818="II",'INPUT INF'!$D818=$K$2003),'INPUT INF'!$A818,"")</f>
        <v/>
      </c>
      <c r="L2819" s="100" t="str">
        <f>IF(AND('INPUT INF'!$C818="II",'INPUT INF'!$D818=$L$2003),'INPUT INF'!$A818,"")</f>
        <v/>
      </c>
      <c r="M2819" s="100" t="str">
        <f>IF(AND('INPUT INF'!$C818="II",'INPUT INF'!$D818=$M$2003),'INPUT INF'!$A818,"")</f>
        <v/>
      </c>
      <c r="N2819" s="100" t="str">
        <f t="shared" si="7549"/>
        <v/>
      </c>
      <c r="O2819" s="100" t="str">
        <f t="shared" si="7558"/>
        <v/>
      </c>
      <c r="P2819" s="100" t="str">
        <f t="shared" si="7558"/>
        <v/>
      </c>
      <c r="Q2819" s="100" t="str">
        <f t="shared" si="7558"/>
        <v/>
      </c>
      <c r="R2819" s="100" t="str">
        <f t="shared" si="7558"/>
        <v/>
      </c>
      <c r="S2819" s="100" t="str">
        <f t="shared" si="7558"/>
        <v/>
      </c>
      <c r="T2819" s="100" t="str">
        <f t="shared" si="7558"/>
        <v/>
      </c>
      <c r="U2819" s="100" t="str">
        <f t="shared" si="7558"/>
        <v/>
      </c>
      <c r="V2819" s="100" t="str">
        <f t="shared" si="7558"/>
        <v/>
      </c>
      <c r="W2819" s="100" t="str">
        <f t="shared" si="7558"/>
        <v/>
      </c>
      <c r="X2819" s="100" t="str">
        <f t="shared" si="7558"/>
        <v/>
      </c>
      <c r="Y2819" s="100" t="str">
        <f t="shared" si="7559"/>
        <v/>
      </c>
      <c r="Z2819" s="100" t="str">
        <f t="shared" si="7559"/>
        <v/>
      </c>
      <c r="AA2819" s="100" t="str">
        <f t="shared" si="7559"/>
        <v/>
      </c>
      <c r="AB2819" s="100" t="str">
        <f t="shared" si="7559"/>
        <v/>
      </c>
      <c r="AC2819" s="100" t="str">
        <f t="shared" si="7559"/>
        <v/>
      </c>
      <c r="AD2819" s="100" t="str">
        <f t="shared" si="7559"/>
        <v/>
      </c>
      <c r="AE2819" s="100" t="str">
        <f t="shared" si="7559"/>
        <v/>
      </c>
      <c r="AF2819" s="100" t="str">
        <f t="shared" si="7559"/>
        <v/>
      </c>
      <c r="AG2819" s="100" t="str">
        <f t="shared" si="7559"/>
        <v/>
      </c>
      <c r="AH2819" s="100" t="str">
        <f t="shared" si="7559"/>
        <v/>
      </c>
      <c r="AI2819" s="100" t="str">
        <f t="shared" si="7559"/>
        <v/>
      </c>
      <c r="AJ2819" s="100" t="str">
        <f t="shared" si="7559"/>
        <v/>
      </c>
      <c r="AK2819" s="100" t="str">
        <f>IFERROR(VALUE(INDEX('INPUT DATA'!$Z$5:$Z$605,MATCH(CAL!N2819,'INPUT DATA'!$A$5:$A$605,0))),"")</f>
        <v/>
      </c>
      <c r="AL2819" s="100" t="str">
        <f>IFERROR(VALUE(INDEX('INPUT DATA'!$AA$5:$AA$605,MATCH(CAL!N2819,'INPUT DATA'!$A$5:$A$605,0))),"")</f>
        <v/>
      </c>
      <c r="AM2819" s="100" t="str">
        <f t="shared" si="7545"/>
        <v/>
      </c>
      <c r="AN2819" s="100" t="str">
        <f t="shared" si="7546"/>
        <v/>
      </c>
    </row>
    <row r="2820" spans="2:40" ht="15" customHeight="1" x14ac:dyDescent="0.25">
      <c r="B2820" s="115" t="str">
        <f>IF(AND('INPUT INF'!$C819="I",'INPUT INF'!$D819=$B$2003),'INPUT INF'!$A819,"")</f>
        <v/>
      </c>
      <c r="C2820" s="115" t="str">
        <f>IF(AND('INPUT INF'!$C819="I",'INPUT INF'!$D819=$C$2003),'INPUT INF'!$A819,"")</f>
        <v/>
      </c>
      <c r="D2820" s="100" t="str">
        <f>IF(AND('INPUT INF'!$C819="I",'INPUT INF'!$D819=$D$2003),'INPUT INF'!$A819,"")</f>
        <v/>
      </c>
      <c r="E2820" s="100" t="str">
        <f>IF(AND('INPUT INF'!$C819="I",'INPUT INF'!$D819=$E$2003),'INPUT INF'!$A819,"")</f>
        <v/>
      </c>
      <c r="F2820" s="100" t="str">
        <f>IF(AND('INPUT INF'!$C819="I",'INPUT INF'!$D819=$F$2003),'INPUT INF'!$A819,"")</f>
        <v/>
      </c>
      <c r="G2820" s="100" t="str">
        <f>IF(AND('INPUT INF'!$C819="I",'INPUT INF'!$D819=$G$2003),'INPUT INF'!$A819,"")</f>
        <v/>
      </c>
      <c r="H2820" s="100" t="str">
        <f>IF(AND('INPUT INF'!$C819="II",'INPUT INF'!$D819=$H$2003),'INPUT INF'!$A819,"")</f>
        <v/>
      </c>
      <c r="I2820" s="100" t="str">
        <f>IF(AND('INPUT INF'!$C819="II",'INPUT INF'!$D819=$I$2003),'INPUT INF'!$A819,"")</f>
        <v/>
      </c>
      <c r="J2820" s="100" t="str">
        <f>IF(AND('INPUT INF'!$C819="II",'INPUT INF'!$D819=$J$2003),'INPUT INF'!$A819,"")</f>
        <v/>
      </c>
      <c r="K2820" s="100" t="str">
        <f>IF(AND('INPUT INF'!$C819="II",'INPUT INF'!$D819=$K$2003),'INPUT INF'!$A819,"")</f>
        <v/>
      </c>
      <c r="L2820" s="100" t="str">
        <f>IF(AND('INPUT INF'!$C819="II",'INPUT INF'!$D819=$L$2003),'INPUT INF'!$A819,"")</f>
        <v/>
      </c>
      <c r="M2820" s="100" t="str">
        <f>IF(AND('INPUT INF'!$C819="II",'INPUT INF'!$D819=$M$2003),'INPUT INF'!$A819,"")</f>
        <v/>
      </c>
      <c r="N2820" s="100" t="str">
        <f t="shared" si="7549"/>
        <v/>
      </c>
      <c r="O2820" s="100" t="str">
        <f t="shared" si="7558"/>
        <v/>
      </c>
      <c r="P2820" s="100" t="str">
        <f t="shared" si="7558"/>
        <v/>
      </c>
      <c r="Q2820" s="100" t="str">
        <f t="shared" si="7558"/>
        <v/>
      </c>
      <c r="R2820" s="100" t="str">
        <f t="shared" si="7558"/>
        <v/>
      </c>
      <c r="S2820" s="100" t="str">
        <f t="shared" si="7558"/>
        <v/>
      </c>
      <c r="T2820" s="100" t="str">
        <f t="shared" si="7558"/>
        <v/>
      </c>
      <c r="U2820" s="100" t="str">
        <f t="shared" si="7558"/>
        <v/>
      </c>
      <c r="V2820" s="100" t="str">
        <f t="shared" si="7558"/>
        <v/>
      </c>
      <c r="W2820" s="100" t="str">
        <f t="shared" si="7558"/>
        <v/>
      </c>
      <c r="X2820" s="100" t="str">
        <f t="shared" si="7558"/>
        <v/>
      </c>
      <c r="Y2820" s="100" t="str">
        <f t="shared" si="7559"/>
        <v/>
      </c>
      <c r="Z2820" s="100" t="str">
        <f t="shared" si="7559"/>
        <v/>
      </c>
      <c r="AA2820" s="100" t="str">
        <f t="shared" si="7559"/>
        <v/>
      </c>
      <c r="AB2820" s="100" t="str">
        <f t="shared" si="7559"/>
        <v/>
      </c>
      <c r="AC2820" s="100" t="str">
        <f t="shared" si="7559"/>
        <v/>
      </c>
      <c r="AD2820" s="100" t="str">
        <f t="shared" si="7559"/>
        <v/>
      </c>
      <c r="AE2820" s="100" t="str">
        <f t="shared" si="7559"/>
        <v/>
      </c>
      <c r="AF2820" s="100" t="str">
        <f t="shared" si="7559"/>
        <v/>
      </c>
      <c r="AG2820" s="100" t="str">
        <f t="shared" si="7559"/>
        <v/>
      </c>
      <c r="AH2820" s="100" t="str">
        <f t="shared" si="7559"/>
        <v/>
      </c>
      <c r="AI2820" s="100" t="str">
        <f t="shared" si="7559"/>
        <v/>
      </c>
      <c r="AJ2820" s="100" t="str">
        <f t="shared" si="7559"/>
        <v/>
      </c>
      <c r="AK2820" s="100" t="str">
        <f>IFERROR(VALUE(INDEX('INPUT DATA'!$Z$5:$Z$605,MATCH(CAL!N2820,'INPUT DATA'!$A$5:$A$605,0))),"")</f>
        <v/>
      </c>
      <c r="AL2820" s="100" t="str">
        <f>IFERROR(VALUE(INDEX('INPUT DATA'!$AA$5:$AA$605,MATCH(CAL!N2820,'INPUT DATA'!$A$5:$A$605,0))),"")</f>
        <v/>
      </c>
      <c r="AM2820" s="100" t="str">
        <f t="shared" si="7545"/>
        <v/>
      </c>
      <c r="AN2820" s="100" t="str">
        <f t="shared" si="7546"/>
        <v/>
      </c>
    </row>
    <row r="2821" spans="2:40" ht="15" customHeight="1" x14ac:dyDescent="0.25">
      <c r="B2821" s="115" t="str">
        <f>IF(AND('INPUT INF'!$C820="I",'INPUT INF'!$D820=$B$2003),'INPUT INF'!$A820,"")</f>
        <v/>
      </c>
      <c r="C2821" s="115" t="str">
        <f>IF(AND('INPUT INF'!$C820="I",'INPUT INF'!$D820=$C$2003),'INPUT INF'!$A820,"")</f>
        <v/>
      </c>
      <c r="D2821" s="100" t="str">
        <f>IF(AND('INPUT INF'!$C820="I",'INPUT INF'!$D820=$D$2003),'INPUT INF'!$A820,"")</f>
        <v/>
      </c>
      <c r="E2821" s="100" t="str">
        <f>IF(AND('INPUT INF'!$C820="I",'INPUT INF'!$D820=$E$2003),'INPUT INF'!$A820,"")</f>
        <v/>
      </c>
      <c r="F2821" s="100" t="str">
        <f>IF(AND('INPUT INF'!$C820="I",'INPUT INF'!$D820=$F$2003),'INPUT INF'!$A820,"")</f>
        <v/>
      </c>
      <c r="G2821" s="100" t="str">
        <f>IF(AND('INPUT INF'!$C820="I",'INPUT INF'!$D820=$G$2003),'INPUT INF'!$A820,"")</f>
        <v/>
      </c>
      <c r="H2821" s="100" t="str">
        <f>IF(AND('INPUT INF'!$C820="II",'INPUT INF'!$D820=$H$2003),'INPUT INF'!$A820,"")</f>
        <v/>
      </c>
      <c r="I2821" s="100" t="str">
        <f>IF(AND('INPUT INF'!$C820="II",'INPUT INF'!$D820=$I$2003),'INPUT INF'!$A820,"")</f>
        <v/>
      </c>
      <c r="J2821" s="100" t="str">
        <f>IF(AND('INPUT INF'!$C820="II",'INPUT INF'!$D820=$J$2003),'INPUT INF'!$A820,"")</f>
        <v/>
      </c>
      <c r="K2821" s="100" t="str">
        <f>IF(AND('INPUT INF'!$C820="II",'INPUT INF'!$D820=$K$2003),'INPUT INF'!$A820,"")</f>
        <v/>
      </c>
      <c r="L2821" s="100" t="str">
        <f>IF(AND('INPUT INF'!$C820="II",'INPUT INF'!$D820=$L$2003),'INPUT INF'!$A820,"")</f>
        <v/>
      </c>
      <c r="M2821" s="100" t="str">
        <f>IF(AND('INPUT INF'!$C820="II",'INPUT INF'!$D820=$M$2003),'INPUT INF'!$A820,"")</f>
        <v/>
      </c>
      <c r="N2821" s="100" t="str">
        <f t="shared" si="7549"/>
        <v/>
      </c>
      <c r="O2821" s="100" t="str">
        <f t="shared" si="7558"/>
        <v/>
      </c>
      <c r="P2821" s="100" t="str">
        <f t="shared" si="7558"/>
        <v/>
      </c>
      <c r="Q2821" s="100" t="str">
        <f t="shared" si="7558"/>
        <v/>
      </c>
      <c r="R2821" s="100" t="str">
        <f t="shared" si="7558"/>
        <v/>
      </c>
      <c r="S2821" s="100" t="str">
        <f t="shared" si="7558"/>
        <v/>
      </c>
      <c r="T2821" s="100" t="str">
        <f t="shared" si="7558"/>
        <v/>
      </c>
      <c r="U2821" s="100" t="str">
        <f t="shared" si="7558"/>
        <v/>
      </c>
      <c r="V2821" s="100" t="str">
        <f t="shared" si="7558"/>
        <v/>
      </c>
      <c r="W2821" s="100" t="str">
        <f t="shared" si="7558"/>
        <v/>
      </c>
      <c r="X2821" s="100" t="str">
        <f t="shared" si="7558"/>
        <v/>
      </c>
      <c r="Y2821" s="100" t="str">
        <f t="shared" si="7559"/>
        <v/>
      </c>
      <c r="Z2821" s="100" t="str">
        <f t="shared" si="7559"/>
        <v/>
      </c>
      <c r="AA2821" s="100" t="str">
        <f t="shared" si="7559"/>
        <v/>
      </c>
      <c r="AB2821" s="100" t="str">
        <f t="shared" si="7559"/>
        <v/>
      </c>
      <c r="AC2821" s="100" t="str">
        <f t="shared" si="7559"/>
        <v/>
      </c>
      <c r="AD2821" s="100" t="str">
        <f t="shared" si="7559"/>
        <v/>
      </c>
      <c r="AE2821" s="100" t="str">
        <f t="shared" si="7559"/>
        <v/>
      </c>
      <c r="AF2821" s="100" t="str">
        <f t="shared" si="7559"/>
        <v/>
      </c>
      <c r="AG2821" s="100" t="str">
        <f t="shared" si="7559"/>
        <v/>
      </c>
      <c r="AH2821" s="100" t="str">
        <f t="shared" si="7559"/>
        <v/>
      </c>
      <c r="AI2821" s="100" t="str">
        <f t="shared" si="7559"/>
        <v/>
      </c>
      <c r="AJ2821" s="100" t="str">
        <f t="shared" si="7559"/>
        <v/>
      </c>
      <c r="AK2821" s="100" t="str">
        <f>IFERROR(VALUE(INDEX('INPUT DATA'!$Z$5:$Z$605,MATCH(CAL!N2821,'INPUT DATA'!$A$5:$A$605,0))),"")</f>
        <v/>
      </c>
      <c r="AL2821" s="100" t="str">
        <f>IFERROR(VALUE(INDEX('INPUT DATA'!$AA$5:$AA$605,MATCH(CAL!N2821,'INPUT DATA'!$A$5:$A$605,0))),"")</f>
        <v/>
      </c>
      <c r="AM2821" s="100" t="str">
        <f t="shared" ref="AM2821:AM2884" si="7560">IFERROR(IF(AJ2821="COMP",N2821,""),"")</f>
        <v/>
      </c>
      <c r="AN2821" s="100" t="str">
        <f t="shared" ref="AN2821:AN2884" si="7561">IFERROR(IF(AJ2821="FAIL",N2821,""),"")</f>
        <v/>
      </c>
    </row>
    <row r="2822" spans="2:40" ht="15" customHeight="1" x14ac:dyDescent="0.25">
      <c r="B2822" s="115" t="str">
        <f>IF(AND('INPUT INF'!$C821="I",'INPUT INF'!$D821=$B$2003),'INPUT INF'!$A821,"")</f>
        <v/>
      </c>
      <c r="C2822" s="115" t="str">
        <f>IF(AND('INPUT INF'!$C821="I",'INPUT INF'!$D821=$C$2003),'INPUT INF'!$A821,"")</f>
        <v/>
      </c>
      <c r="D2822" s="100" t="str">
        <f>IF(AND('INPUT INF'!$C821="I",'INPUT INF'!$D821=$D$2003),'INPUT INF'!$A821,"")</f>
        <v/>
      </c>
      <c r="E2822" s="100" t="str">
        <f>IF(AND('INPUT INF'!$C821="I",'INPUT INF'!$D821=$E$2003),'INPUT INF'!$A821,"")</f>
        <v/>
      </c>
      <c r="F2822" s="100" t="str">
        <f>IF(AND('INPUT INF'!$C821="I",'INPUT INF'!$D821=$F$2003),'INPUT INF'!$A821,"")</f>
        <v/>
      </c>
      <c r="G2822" s="100" t="str">
        <f>IF(AND('INPUT INF'!$C821="I",'INPUT INF'!$D821=$G$2003),'INPUT INF'!$A821,"")</f>
        <v/>
      </c>
      <c r="H2822" s="100" t="str">
        <f>IF(AND('INPUT INF'!$C821="II",'INPUT INF'!$D821=$H$2003),'INPUT INF'!$A821,"")</f>
        <v/>
      </c>
      <c r="I2822" s="100" t="str">
        <f>IF(AND('INPUT INF'!$C821="II",'INPUT INF'!$D821=$I$2003),'INPUT INF'!$A821,"")</f>
        <v/>
      </c>
      <c r="J2822" s="100" t="str">
        <f>IF(AND('INPUT INF'!$C821="II",'INPUT INF'!$D821=$J$2003),'INPUT INF'!$A821,"")</f>
        <v/>
      </c>
      <c r="K2822" s="100" t="str">
        <f>IF(AND('INPUT INF'!$C821="II",'INPUT INF'!$D821=$K$2003),'INPUT INF'!$A821,"")</f>
        <v/>
      </c>
      <c r="L2822" s="100" t="str">
        <f>IF(AND('INPUT INF'!$C821="II",'INPUT INF'!$D821=$L$2003),'INPUT INF'!$A821,"")</f>
        <v/>
      </c>
      <c r="M2822" s="100" t="str">
        <f>IF(AND('INPUT INF'!$C821="II",'INPUT INF'!$D821=$M$2003),'INPUT INF'!$A821,"")</f>
        <v/>
      </c>
      <c r="N2822" s="100" t="str">
        <f t="shared" si="7549"/>
        <v/>
      </c>
      <c r="O2822" s="100" t="str">
        <f t="shared" si="7558"/>
        <v/>
      </c>
      <c r="P2822" s="100" t="str">
        <f t="shared" si="7558"/>
        <v/>
      </c>
      <c r="Q2822" s="100" t="str">
        <f t="shared" si="7558"/>
        <v/>
      </c>
      <c r="R2822" s="100" t="str">
        <f t="shared" si="7558"/>
        <v/>
      </c>
      <c r="S2822" s="100" t="str">
        <f t="shared" si="7558"/>
        <v/>
      </c>
      <c r="T2822" s="100" t="str">
        <f t="shared" si="7558"/>
        <v/>
      </c>
      <c r="U2822" s="100" t="str">
        <f t="shared" si="7558"/>
        <v/>
      </c>
      <c r="V2822" s="100" t="str">
        <f t="shared" si="7558"/>
        <v/>
      </c>
      <c r="W2822" s="100" t="str">
        <f t="shared" si="7558"/>
        <v/>
      </c>
      <c r="X2822" s="100" t="str">
        <f t="shared" si="7558"/>
        <v/>
      </c>
      <c r="Y2822" s="100" t="str">
        <f t="shared" si="7559"/>
        <v/>
      </c>
      <c r="Z2822" s="100" t="str">
        <f t="shared" si="7559"/>
        <v/>
      </c>
      <c r="AA2822" s="100" t="str">
        <f t="shared" si="7559"/>
        <v/>
      </c>
      <c r="AB2822" s="100" t="str">
        <f t="shared" si="7559"/>
        <v/>
      </c>
      <c r="AC2822" s="100" t="str">
        <f t="shared" si="7559"/>
        <v/>
      </c>
      <c r="AD2822" s="100" t="str">
        <f t="shared" si="7559"/>
        <v/>
      </c>
      <c r="AE2822" s="100" t="str">
        <f t="shared" si="7559"/>
        <v/>
      </c>
      <c r="AF2822" s="100" t="str">
        <f t="shared" si="7559"/>
        <v/>
      </c>
      <c r="AG2822" s="100" t="str">
        <f t="shared" si="7559"/>
        <v/>
      </c>
      <c r="AH2822" s="100" t="str">
        <f t="shared" si="7559"/>
        <v/>
      </c>
      <c r="AI2822" s="100" t="str">
        <f t="shared" si="7559"/>
        <v/>
      </c>
      <c r="AJ2822" s="100" t="str">
        <f t="shared" si="7559"/>
        <v/>
      </c>
      <c r="AK2822" s="100" t="str">
        <f>IFERROR(VALUE(INDEX('INPUT DATA'!$Z$5:$Z$605,MATCH(CAL!N2822,'INPUT DATA'!$A$5:$A$605,0))),"")</f>
        <v/>
      </c>
      <c r="AL2822" s="100" t="str">
        <f>IFERROR(VALUE(INDEX('INPUT DATA'!$AA$5:$AA$605,MATCH(CAL!N2822,'INPUT DATA'!$A$5:$A$605,0))),"")</f>
        <v/>
      </c>
      <c r="AM2822" s="100" t="str">
        <f t="shared" si="7560"/>
        <v/>
      </c>
      <c r="AN2822" s="100" t="str">
        <f t="shared" si="7561"/>
        <v/>
      </c>
    </row>
    <row r="2823" spans="2:40" ht="15" customHeight="1" x14ac:dyDescent="0.25">
      <c r="B2823" s="115" t="str">
        <f>IF(AND('INPUT INF'!$C822="I",'INPUT INF'!$D822=$B$2003),'INPUT INF'!$A822,"")</f>
        <v/>
      </c>
      <c r="C2823" s="115" t="str">
        <f>IF(AND('INPUT INF'!$C822="I",'INPUT INF'!$D822=$C$2003),'INPUT INF'!$A822,"")</f>
        <v/>
      </c>
      <c r="D2823" s="100" t="str">
        <f>IF(AND('INPUT INF'!$C822="I",'INPUT INF'!$D822=$D$2003),'INPUT INF'!$A822,"")</f>
        <v/>
      </c>
      <c r="E2823" s="100" t="str">
        <f>IF(AND('INPUT INF'!$C822="I",'INPUT INF'!$D822=$E$2003),'INPUT INF'!$A822,"")</f>
        <v/>
      </c>
      <c r="F2823" s="100" t="str">
        <f>IF(AND('INPUT INF'!$C822="I",'INPUT INF'!$D822=$F$2003),'INPUT INF'!$A822,"")</f>
        <v/>
      </c>
      <c r="G2823" s="100" t="str">
        <f>IF(AND('INPUT INF'!$C822="I",'INPUT INF'!$D822=$G$2003),'INPUT INF'!$A822,"")</f>
        <v/>
      </c>
      <c r="H2823" s="100" t="str">
        <f>IF(AND('INPUT INF'!$C822="II",'INPUT INF'!$D822=$H$2003),'INPUT INF'!$A822,"")</f>
        <v/>
      </c>
      <c r="I2823" s="100" t="str">
        <f>IF(AND('INPUT INF'!$C822="II",'INPUT INF'!$D822=$I$2003),'INPUT INF'!$A822,"")</f>
        <v/>
      </c>
      <c r="J2823" s="100" t="str">
        <f>IF(AND('INPUT INF'!$C822="II",'INPUT INF'!$D822=$J$2003),'INPUT INF'!$A822,"")</f>
        <v/>
      </c>
      <c r="K2823" s="100" t="str">
        <f>IF(AND('INPUT INF'!$C822="II",'INPUT INF'!$D822=$K$2003),'INPUT INF'!$A822,"")</f>
        <v/>
      </c>
      <c r="L2823" s="100" t="str">
        <f>IF(AND('INPUT INF'!$C822="II",'INPUT INF'!$D822=$L$2003),'INPUT INF'!$A822,"")</f>
        <v/>
      </c>
      <c r="M2823" s="100" t="str">
        <f>IF(AND('INPUT INF'!$C822="II",'INPUT INF'!$D822=$M$2003),'INPUT INF'!$A822,"")</f>
        <v/>
      </c>
      <c r="N2823" s="100" t="str">
        <f t="shared" si="7549"/>
        <v/>
      </c>
      <c r="O2823" s="100" t="str">
        <f t="shared" si="7558"/>
        <v/>
      </c>
      <c r="P2823" s="100" t="str">
        <f t="shared" si="7558"/>
        <v/>
      </c>
      <c r="Q2823" s="100" t="str">
        <f t="shared" si="7558"/>
        <v/>
      </c>
      <c r="R2823" s="100" t="str">
        <f t="shared" si="7558"/>
        <v/>
      </c>
      <c r="S2823" s="100" t="str">
        <f t="shared" si="7558"/>
        <v/>
      </c>
      <c r="T2823" s="100" t="str">
        <f t="shared" si="7558"/>
        <v/>
      </c>
      <c r="U2823" s="100" t="str">
        <f t="shared" si="7558"/>
        <v/>
      </c>
      <c r="V2823" s="100" t="str">
        <f t="shared" si="7558"/>
        <v/>
      </c>
      <c r="W2823" s="100" t="str">
        <f t="shared" si="7558"/>
        <v/>
      </c>
      <c r="X2823" s="100" t="str">
        <f t="shared" si="7558"/>
        <v/>
      </c>
      <c r="Y2823" s="100" t="str">
        <f t="shared" si="7559"/>
        <v/>
      </c>
      <c r="Z2823" s="100" t="str">
        <f t="shared" si="7559"/>
        <v/>
      </c>
      <c r="AA2823" s="100" t="str">
        <f t="shared" si="7559"/>
        <v/>
      </c>
      <c r="AB2823" s="100" t="str">
        <f t="shared" si="7559"/>
        <v/>
      </c>
      <c r="AC2823" s="100" t="str">
        <f t="shared" si="7559"/>
        <v/>
      </c>
      <c r="AD2823" s="100" t="str">
        <f t="shared" si="7559"/>
        <v/>
      </c>
      <c r="AE2823" s="100" t="str">
        <f t="shared" si="7559"/>
        <v/>
      </c>
      <c r="AF2823" s="100" t="str">
        <f t="shared" si="7559"/>
        <v/>
      </c>
      <c r="AG2823" s="100" t="str">
        <f t="shared" si="7559"/>
        <v/>
      </c>
      <c r="AH2823" s="100" t="str">
        <f t="shared" si="7559"/>
        <v/>
      </c>
      <c r="AI2823" s="100" t="str">
        <f t="shared" si="7559"/>
        <v/>
      </c>
      <c r="AJ2823" s="100" t="str">
        <f t="shared" si="7559"/>
        <v/>
      </c>
      <c r="AK2823" s="100" t="str">
        <f>IFERROR(VALUE(INDEX('INPUT DATA'!$Z$5:$Z$605,MATCH(CAL!N2823,'INPUT DATA'!$A$5:$A$605,0))),"")</f>
        <v/>
      </c>
      <c r="AL2823" s="100" t="str">
        <f>IFERROR(VALUE(INDEX('INPUT DATA'!$AA$5:$AA$605,MATCH(CAL!N2823,'INPUT DATA'!$A$5:$A$605,0))),"")</f>
        <v/>
      </c>
      <c r="AM2823" s="100" t="str">
        <f t="shared" si="7560"/>
        <v/>
      </c>
      <c r="AN2823" s="100" t="str">
        <f t="shared" si="7561"/>
        <v/>
      </c>
    </row>
    <row r="2824" spans="2:40" ht="15" customHeight="1" x14ac:dyDescent="0.25">
      <c r="B2824" s="115" t="str">
        <f>IF(AND('INPUT INF'!$C823="I",'INPUT INF'!$D823=$B$2003),'INPUT INF'!$A823,"")</f>
        <v/>
      </c>
      <c r="C2824" s="115" t="str">
        <f>IF(AND('INPUT INF'!$C823="I",'INPUT INF'!$D823=$C$2003),'INPUT INF'!$A823,"")</f>
        <v/>
      </c>
      <c r="D2824" s="100" t="str">
        <f>IF(AND('INPUT INF'!$C823="I",'INPUT INF'!$D823=$D$2003),'INPUT INF'!$A823,"")</f>
        <v/>
      </c>
      <c r="E2824" s="100" t="str">
        <f>IF(AND('INPUT INF'!$C823="I",'INPUT INF'!$D823=$E$2003),'INPUT INF'!$A823,"")</f>
        <v/>
      </c>
      <c r="F2824" s="100" t="str">
        <f>IF(AND('INPUT INF'!$C823="I",'INPUT INF'!$D823=$F$2003),'INPUT INF'!$A823,"")</f>
        <v/>
      </c>
      <c r="G2824" s="100" t="str">
        <f>IF(AND('INPUT INF'!$C823="I",'INPUT INF'!$D823=$G$2003),'INPUT INF'!$A823,"")</f>
        <v/>
      </c>
      <c r="H2824" s="100" t="str">
        <f>IF(AND('INPUT INF'!$C823="II",'INPUT INF'!$D823=$H$2003),'INPUT INF'!$A823,"")</f>
        <v/>
      </c>
      <c r="I2824" s="100" t="str">
        <f>IF(AND('INPUT INF'!$C823="II",'INPUT INF'!$D823=$I$2003),'INPUT INF'!$A823,"")</f>
        <v/>
      </c>
      <c r="J2824" s="100" t="str">
        <f>IF(AND('INPUT INF'!$C823="II",'INPUT INF'!$D823=$J$2003),'INPUT INF'!$A823,"")</f>
        <v/>
      </c>
      <c r="K2824" s="100" t="str">
        <f>IF(AND('INPUT INF'!$C823="II",'INPUT INF'!$D823=$K$2003),'INPUT INF'!$A823,"")</f>
        <v/>
      </c>
      <c r="L2824" s="100" t="str">
        <f>IF(AND('INPUT INF'!$C823="II",'INPUT INF'!$D823=$L$2003),'INPUT INF'!$A823,"")</f>
        <v/>
      </c>
      <c r="M2824" s="100" t="str">
        <f>IF(AND('INPUT INF'!$C823="II",'INPUT INF'!$D823=$M$2003),'INPUT INF'!$A823,"")</f>
        <v/>
      </c>
      <c r="N2824" s="100" t="str">
        <f t="shared" si="7549"/>
        <v/>
      </c>
      <c r="O2824" s="100" t="str">
        <f t="shared" ref="O2824:X2833" si="7562">VLOOKUP($N2824,$B$1003:$AA$1901,O$2003,FALSE)</f>
        <v/>
      </c>
      <c r="P2824" s="100" t="str">
        <f t="shared" si="7562"/>
        <v/>
      </c>
      <c r="Q2824" s="100" t="str">
        <f t="shared" si="7562"/>
        <v/>
      </c>
      <c r="R2824" s="100" t="str">
        <f t="shared" si="7562"/>
        <v/>
      </c>
      <c r="S2824" s="100" t="str">
        <f t="shared" si="7562"/>
        <v/>
      </c>
      <c r="T2824" s="100" t="str">
        <f t="shared" si="7562"/>
        <v/>
      </c>
      <c r="U2824" s="100" t="str">
        <f t="shared" si="7562"/>
        <v/>
      </c>
      <c r="V2824" s="100" t="str">
        <f t="shared" si="7562"/>
        <v/>
      </c>
      <c r="W2824" s="100" t="str">
        <f t="shared" si="7562"/>
        <v/>
      </c>
      <c r="X2824" s="100" t="str">
        <f t="shared" si="7562"/>
        <v/>
      </c>
      <c r="Y2824" s="100" t="str">
        <f t="shared" ref="Y2824:AJ2833" si="7563">VLOOKUP($N2824,$B$1003:$AA$1901,Y$2003,FALSE)</f>
        <v/>
      </c>
      <c r="Z2824" s="100" t="str">
        <f t="shared" si="7563"/>
        <v/>
      </c>
      <c r="AA2824" s="100" t="str">
        <f t="shared" si="7563"/>
        <v/>
      </c>
      <c r="AB2824" s="100" t="str">
        <f t="shared" si="7563"/>
        <v/>
      </c>
      <c r="AC2824" s="100" t="str">
        <f t="shared" si="7563"/>
        <v/>
      </c>
      <c r="AD2824" s="100" t="str">
        <f t="shared" si="7563"/>
        <v/>
      </c>
      <c r="AE2824" s="100" t="str">
        <f t="shared" si="7563"/>
        <v/>
      </c>
      <c r="AF2824" s="100" t="str">
        <f t="shared" si="7563"/>
        <v/>
      </c>
      <c r="AG2824" s="100" t="str">
        <f t="shared" si="7563"/>
        <v/>
      </c>
      <c r="AH2824" s="100" t="str">
        <f t="shared" si="7563"/>
        <v/>
      </c>
      <c r="AI2824" s="100" t="str">
        <f t="shared" si="7563"/>
        <v/>
      </c>
      <c r="AJ2824" s="100" t="str">
        <f t="shared" si="7563"/>
        <v/>
      </c>
      <c r="AK2824" s="100" t="str">
        <f>IFERROR(VALUE(INDEX('INPUT DATA'!$Z$5:$Z$605,MATCH(CAL!N2824,'INPUT DATA'!$A$5:$A$605,0))),"")</f>
        <v/>
      </c>
      <c r="AL2824" s="100" t="str">
        <f>IFERROR(VALUE(INDEX('INPUT DATA'!$AA$5:$AA$605,MATCH(CAL!N2824,'INPUT DATA'!$A$5:$A$605,0))),"")</f>
        <v/>
      </c>
      <c r="AM2824" s="100" t="str">
        <f t="shared" si="7560"/>
        <v/>
      </c>
      <c r="AN2824" s="100" t="str">
        <f t="shared" si="7561"/>
        <v/>
      </c>
    </row>
    <row r="2825" spans="2:40" ht="15" customHeight="1" x14ac:dyDescent="0.25">
      <c r="B2825" s="115" t="str">
        <f>IF(AND('INPUT INF'!$C824="I",'INPUT INF'!$D824=$B$2003),'INPUT INF'!$A824,"")</f>
        <v/>
      </c>
      <c r="C2825" s="115" t="str">
        <f>IF(AND('INPUT INF'!$C824="I",'INPUT INF'!$D824=$C$2003),'INPUT INF'!$A824,"")</f>
        <v/>
      </c>
      <c r="D2825" s="100" t="str">
        <f>IF(AND('INPUT INF'!$C824="I",'INPUT INF'!$D824=$D$2003),'INPUT INF'!$A824,"")</f>
        <v/>
      </c>
      <c r="E2825" s="100" t="str">
        <f>IF(AND('INPUT INF'!$C824="I",'INPUT INF'!$D824=$E$2003),'INPUT INF'!$A824,"")</f>
        <v/>
      </c>
      <c r="F2825" s="100" t="str">
        <f>IF(AND('INPUT INF'!$C824="I",'INPUT INF'!$D824=$F$2003),'INPUT INF'!$A824,"")</f>
        <v/>
      </c>
      <c r="G2825" s="100" t="str">
        <f>IF(AND('INPUT INF'!$C824="I",'INPUT INF'!$D824=$G$2003),'INPUT INF'!$A824,"")</f>
        <v/>
      </c>
      <c r="H2825" s="100" t="str">
        <f>IF(AND('INPUT INF'!$C824="II",'INPUT INF'!$D824=$H$2003),'INPUT INF'!$A824,"")</f>
        <v/>
      </c>
      <c r="I2825" s="100" t="str">
        <f>IF(AND('INPUT INF'!$C824="II",'INPUT INF'!$D824=$I$2003),'INPUT INF'!$A824,"")</f>
        <v/>
      </c>
      <c r="J2825" s="100" t="str">
        <f>IF(AND('INPUT INF'!$C824="II",'INPUT INF'!$D824=$J$2003),'INPUT INF'!$A824,"")</f>
        <v/>
      </c>
      <c r="K2825" s="100" t="str">
        <f>IF(AND('INPUT INF'!$C824="II",'INPUT INF'!$D824=$K$2003),'INPUT INF'!$A824,"")</f>
        <v/>
      </c>
      <c r="L2825" s="100" t="str">
        <f>IF(AND('INPUT INF'!$C824="II",'INPUT INF'!$D824=$L$2003),'INPUT INF'!$A824,"")</f>
        <v/>
      </c>
      <c r="M2825" s="100" t="str">
        <f>IF(AND('INPUT INF'!$C824="II",'INPUT INF'!$D824=$M$2003),'INPUT INF'!$A824,"")</f>
        <v/>
      </c>
      <c r="N2825" s="100" t="str">
        <f t="shared" si="7549"/>
        <v/>
      </c>
      <c r="O2825" s="100" t="str">
        <f t="shared" si="7562"/>
        <v/>
      </c>
      <c r="P2825" s="100" t="str">
        <f t="shared" si="7562"/>
        <v/>
      </c>
      <c r="Q2825" s="100" t="str">
        <f t="shared" si="7562"/>
        <v/>
      </c>
      <c r="R2825" s="100" t="str">
        <f t="shared" si="7562"/>
        <v/>
      </c>
      <c r="S2825" s="100" t="str">
        <f t="shared" si="7562"/>
        <v/>
      </c>
      <c r="T2825" s="100" t="str">
        <f t="shared" si="7562"/>
        <v/>
      </c>
      <c r="U2825" s="100" t="str">
        <f t="shared" si="7562"/>
        <v/>
      </c>
      <c r="V2825" s="100" t="str">
        <f t="shared" si="7562"/>
        <v/>
      </c>
      <c r="W2825" s="100" t="str">
        <f t="shared" si="7562"/>
        <v/>
      </c>
      <c r="X2825" s="100" t="str">
        <f t="shared" si="7562"/>
        <v/>
      </c>
      <c r="Y2825" s="100" t="str">
        <f t="shared" si="7563"/>
        <v/>
      </c>
      <c r="Z2825" s="100" t="str">
        <f t="shared" si="7563"/>
        <v/>
      </c>
      <c r="AA2825" s="100" t="str">
        <f t="shared" si="7563"/>
        <v/>
      </c>
      <c r="AB2825" s="100" t="str">
        <f t="shared" si="7563"/>
        <v/>
      </c>
      <c r="AC2825" s="100" t="str">
        <f t="shared" si="7563"/>
        <v/>
      </c>
      <c r="AD2825" s="100" t="str">
        <f t="shared" si="7563"/>
        <v/>
      </c>
      <c r="AE2825" s="100" t="str">
        <f t="shared" si="7563"/>
        <v/>
      </c>
      <c r="AF2825" s="100" t="str">
        <f t="shared" si="7563"/>
        <v/>
      </c>
      <c r="AG2825" s="100" t="str">
        <f t="shared" si="7563"/>
        <v/>
      </c>
      <c r="AH2825" s="100" t="str">
        <f t="shared" si="7563"/>
        <v/>
      </c>
      <c r="AI2825" s="100" t="str">
        <f t="shared" si="7563"/>
        <v/>
      </c>
      <c r="AJ2825" s="100" t="str">
        <f t="shared" si="7563"/>
        <v/>
      </c>
      <c r="AK2825" s="100" t="str">
        <f>IFERROR(VALUE(INDEX('INPUT DATA'!$Z$5:$Z$605,MATCH(CAL!N2825,'INPUT DATA'!$A$5:$A$605,0))),"")</f>
        <v/>
      </c>
      <c r="AL2825" s="100" t="str">
        <f>IFERROR(VALUE(INDEX('INPUT DATA'!$AA$5:$AA$605,MATCH(CAL!N2825,'INPUT DATA'!$A$5:$A$605,0))),"")</f>
        <v/>
      </c>
      <c r="AM2825" s="100" t="str">
        <f t="shared" si="7560"/>
        <v/>
      </c>
      <c r="AN2825" s="100" t="str">
        <f t="shared" si="7561"/>
        <v/>
      </c>
    </row>
    <row r="2826" spans="2:40" ht="15" customHeight="1" x14ac:dyDescent="0.25">
      <c r="B2826" s="115" t="str">
        <f>IF(AND('INPUT INF'!$C825="I",'INPUT INF'!$D825=$B$2003),'INPUT INF'!$A825,"")</f>
        <v/>
      </c>
      <c r="C2826" s="115" t="str">
        <f>IF(AND('INPUT INF'!$C825="I",'INPUT INF'!$D825=$C$2003),'INPUT INF'!$A825,"")</f>
        <v/>
      </c>
      <c r="D2826" s="100" t="str">
        <f>IF(AND('INPUT INF'!$C825="I",'INPUT INF'!$D825=$D$2003),'INPUT INF'!$A825,"")</f>
        <v/>
      </c>
      <c r="E2826" s="100" t="str">
        <f>IF(AND('INPUT INF'!$C825="I",'INPUT INF'!$D825=$E$2003),'INPUT INF'!$A825,"")</f>
        <v/>
      </c>
      <c r="F2826" s="100" t="str">
        <f>IF(AND('INPUT INF'!$C825="I",'INPUT INF'!$D825=$F$2003),'INPUT INF'!$A825,"")</f>
        <v/>
      </c>
      <c r="G2826" s="100" t="str">
        <f>IF(AND('INPUT INF'!$C825="I",'INPUT INF'!$D825=$G$2003),'INPUT INF'!$A825,"")</f>
        <v/>
      </c>
      <c r="H2826" s="100" t="str">
        <f>IF(AND('INPUT INF'!$C825="II",'INPUT INF'!$D825=$H$2003),'INPUT INF'!$A825,"")</f>
        <v/>
      </c>
      <c r="I2826" s="100" t="str">
        <f>IF(AND('INPUT INF'!$C825="II",'INPUT INF'!$D825=$I$2003),'INPUT INF'!$A825,"")</f>
        <v/>
      </c>
      <c r="J2826" s="100" t="str">
        <f>IF(AND('INPUT INF'!$C825="II",'INPUT INF'!$D825=$J$2003),'INPUT INF'!$A825,"")</f>
        <v/>
      </c>
      <c r="K2826" s="100" t="str">
        <f>IF(AND('INPUT INF'!$C825="II",'INPUT INF'!$D825=$K$2003),'INPUT INF'!$A825,"")</f>
        <v/>
      </c>
      <c r="L2826" s="100" t="str">
        <f>IF(AND('INPUT INF'!$C825="II",'INPUT INF'!$D825=$L$2003),'INPUT INF'!$A825,"")</f>
        <v/>
      </c>
      <c r="M2826" s="100" t="str">
        <f>IF(AND('INPUT INF'!$C825="II",'INPUT INF'!$D825=$M$2003),'INPUT INF'!$A825,"")</f>
        <v/>
      </c>
      <c r="N2826" s="100" t="str">
        <f t="shared" si="7549"/>
        <v/>
      </c>
      <c r="O2826" s="100" t="str">
        <f t="shared" si="7562"/>
        <v/>
      </c>
      <c r="P2826" s="100" t="str">
        <f t="shared" si="7562"/>
        <v/>
      </c>
      <c r="Q2826" s="100" t="str">
        <f t="shared" si="7562"/>
        <v/>
      </c>
      <c r="R2826" s="100" t="str">
        <f t="shared" si="7562"/>
        <v/>
      </c>
      <c r="S2826" s="100" t="str">
        <f t="shared" si="7562"/>
        <v/>
      </c>
      <c r="T2826" s="100" t="str">
        <f t="shared" si="7562"/>
        <v/>
      </c>
      <c r="U2826" s="100" t="str">
        <f t="shared" si="7562"/>
        <v/>
      </c>
      <c r="V2826" s="100" t="str">
        <f t="shared" si="7562"/>
        <v/>
      </c>
      <c r="W2826" s="100" t="str">
        <f t="shared" si="7562"/>
        <v/>
      </c>
      <c r="X2826" s="100" t="str">
        <f t="shared" si="7562"/>
        <v/>
      </c>
      <c r="Y2826" s="100" t="str">
        <f t="shared" si="7563"/>
        <v/>
      </c>
      <c r="Z2826" s="100" t="str">
        <f t="shared" si="7563"/>
        <v/>
      </c>
      <c r="AA2826" s="100" t="str">
        <f t="shared" si="7563"/>
        <v/>
      </c>
      <c r="AB2826" s="100" t="str">
        <f t="shared" si="7563"/>
        <v/>
      </c>
      <c r="AC2826" s="100" t="str">
        <f t="shared" si="7563"/>
        <v/>
      </c>
      <c r="AD2826" s="100" t="str">
        <f t="shared" si="7563"/>
        <v/>
      </c>
      <c r="AE2826" s="100" t="str">
        <f t="shared" si="7563"/>
        <v/>
      </c>
      <c r="AF2826" s="100" t="str">
        <f t="shared" si="7563"/>
        <v/>
      </c>
      <c r="AG2826" s="100" t="str">
        <f t="shared" si="7563"/>
        <v/>
      </c>
      <c r="AH2826" s="100" t="str">
        <f t="shared" si="7563"/>
        <v/>
      </c>
      <c r="AI2826" s="100" t="str">
        <f t="shared" si="7563"/>
        <v/>
      </c>
      <c r="AJ2826" s="100" t="str">
        <f t="shared" si="7563"/>
        <v/>
      </c>
      <c r="AK2826" s="100" t="str">
        <f>IFERROR(VALUE(INDEX('INPUT DATA'!$Z$5:$Z$605,MATCH(CAL!N2826,'INPUT DATA'!$A$5:$A$605,0))),"")</f>
        <v/>
      </c>
      <c r="AL2826" s="100" t="str">
        <f>IFERROR(VALUE(INDEX('INPUT DATA'!$AA$5:$AA$605,MATCH(CAL!N2826,'INPUT DATA'!$A$5:$A$605,0))),"")</f>
        <v/>
      </c>
      <c r="AM2826" s="100" t="str">
        <f t="shared" si="7560"/>
        <v/>
      </c>
      <c r="AN2826" s="100" t="str">
        <f t="shared" si="7561"/>
        <v/>
      </c>
    </row>
    <row r="2827" spans="2:40" ht="15" customHeight="1" x14ac:dyDescent="0.25">
      <c r="B2827" s="115" t="str">
        <f>IF(AND('INPUT INF'!$C826="I",'INPUT INF'!$D826=$B$2003),'INPUT INF'!$A826,"")</f>
        <v/>
      </c>
      <c r="C2827" s="115" t="str">
        <f>IF(AND('INPUT INF'!$C826="I",'INPUT INF'!$D826=$C$2003),'INPUT INF'!$A826,"")</f>
        <v/>
      </c>
      <c r="D2827" s="100" t="str">
        <f>IF(AND('INPUT INF'!$C826="I",'INPUT INF'!$D826=$D$2003),'INPUT INF'!$A826,"")</f>
        <v/>
      </c>
      <c r="E2827" s="100" t="str">
        <f>IF(AND('INPUT INF'!$C826="I",'INPUT INF'!$D826=$E$2003),'INPUT INF'!$A826,"")</f>
        <v/>
      </c>
      <c r="F2827" s="100" t="str">
        <f>IF(AND('INPUT INF'!$C826="I",'INPUT INF'!$D826=$F$2003),'INPUT INF'!$A826,"")</f>
        <v/>
      </c>
      <c r="G2827" s="100" t="str">
        <f>IF(AND('INPUT INF'!$C826="I",'INPUT INF'!$D826=$G$2003),'INPUT INF'!$A826,"")</f>
        <v/>
      </c>
      <c r="H2827" s="100" t="str">
        <f>IF(AND('INPUT INF'!$C826="II",'INPUT INF'!$D826=$H$2003),'INPUT INF'!$A826,"")</f>
        <v/>
      </c>
      <c r="I2827" s="100" t="str">
        <f>IF(AND('INPUT INF'!$C826="II",'INPUT INF'!$D826=$I$2003),'INPUT INF'!$A826,"")</f>
        <v/>
      </c>
      <c r="J2827" s="100" t="str">
        <f>IF(AND('INPUT INF'!$C826="II",'INPUT INF'!$D826=$J$2003),'INPUT INF'!$A826,"")</f>
        <v/>
      </c>
      <c r="K2827" s="100" t="str">
        <f>IF(AND('INPUT INF'!$C826="II",'INPUT INF'!$D826=$K$2003),'INPUT INF'!$A826,"")</f>
        <v/>
      </c>
      <c r="L2827" s="100" t="str">
        <f>IF(AND('INPUT INF'!$C826="II",'INPUT INF'!$D826=$L$2003),'INPUT INF'!$A826,"")</f>
        <v/>
      </c>
      <c r="M2827" s="100" t="str">
        <f>IF(AND('INPUT INF'!$C826="II",'INPUT INF'!$D826=$M$2003),'INPUT INF'!$A826,"")</f>
        <v/>
      </c>
      <c r="N2827" s="100" t="str">
        <f t="shared" si="7549"/>
        <v/>
      </c>
      <c r="O2827" s="100" t="str">
        <f t="shared" si="7562"/>
        <v/>
      </c>
      <c r="P2827" s="100" t="str">
        <f t="shared" si="7562"/>
        <v/>
      </c>
      <c r="Q2827" s="100" t="str">
        <f t="shared" si="7562"/>
        <v/>
      </c>
      <c r="R2827" s="100" t="str">
        <f t="shared" si="7562"/>
        <v/>
      </c>
      <c r="S2827" s="100" t="str">
        <f t="shared" si="7562"/>
        <v/>
      </c>
      <c r="T2827" s="100" t="str">
        <f t="shared" si="7562"/>
        <v/>
      </c>
      <c r="U2827" s="100" t="str">
        <f t="shared" si="7562"/>
        <v/>
      </c>
      <c r="V2827" s="100" t="str">
        <f t="shared" si="7562"/>
        <v/>
      </c>
      <c r="W2827" s="100" t="str">
        <f t="shared" si="7562"/>
        <v/>
      </c>
      <c r="X2827" s="100" t="str">
        <f t="shared" si="7562"/>
        <v/>
      </c>
      <c r="Y2827" s="100" t="str">
        <f t="shared" si="7563"/>
        <v/>
      </c>
      <c r="Z2827" s="100" t="str">
        <f t="shared" si="7563"/>
        <v/>
      </c>
      <c r="AA2827" s="100" t="str">
        <f t="shared" si="7563"/>
        <v/>
      </c>
      <c r="AB2827" s="100" t="str">
        <f t="shared" si="7563"/>
        <v/>
      </c>
      <c r="AC2827" s="100" t="str">
        <f t="shared" si="7563"/>
        <v/>
      </c>
      <c r="AD2827" s="100" t="str">
        <f t="shared" si="7563"/>
        <v/>
      </c>
      <c r="AE2827" s="100" t="str">
        <f t="shared" si="7563"/>
        <v/>
      </c>
      <c r="AF2827" s="100" t="str">
        <f t="shared" si="7563"/>
        <v/>
      </c>
      <c r="AG2827" s="100" t="str">
        <f t="shared" si="7563"/>
        <v/>
      </c>
      <c r="AH2827" s="100" t="str">
        <f t="shared" si="7563"/>
        <v/>
      </c>
      <c r="AI2827" s="100" t="str">
        <f t="shared" si="7563"/>
        <v/>
      </c>
      <c r="AJ2827" s="100" t="str">
        <f t="shared" si="7563"/>
        <v/>
      </c>
      <c r="AK2827" s="100" t="str">
        <f>IFERROR(VALUE(INDEX('INPUT DATA'!$Z$5:$Z$605,MATCH(CAL!N2827,'INPUT DATA'!$A$5:$A$605,0))),"")</f>
        <v/>
      </c>
      <c r="AL2827" s="100" t="str">
        <f>IFERROR(VALUE(INDEX('INPUT DATA'!$AA$5:$AA$605,MATCH(CAL!N2827,'INPUT DATA'!$A$5:$A$605,0))),"")</f>
        <v/>
      </c>
      <c r="AM2827" s="100" t="str">
        <f t="shared" si="7560"/>
        <v/>
      </c>
      <c r="AN2827" s="100" t="str">
        <f t="shared" si="7561"/>
        <v/>
      </c>
    </row>
    <row r="2828" spans="2:40" ht="15" customHeight="1" x14ac:dyDescent="0.25">
      <c r="B2828" s="115" t="str">
        <f>IF(AND('INPUT INF'!$C827="I",'INPUT INF'!$D827=$B$2003),'INPUT INF'!$A827,"")</f>
        <v/>
      </c>
      <c r="C2828" s="115" t="str">
        <f>IF(AND('INPUT INF'!$C827="I",'INPUT INF'!$D827=$C$2003),'INPUT INF'!$A827,"")</f>
        <v/>
      </c>
      <c r="D2828" s="100" t="str">
        <f>IF(AND('INPUT INF'!$C827="I",'INPUT INF'!$D827=$D$2003),'INPUT INF'!$A827,"")</f>
        <v/>
      </c>
      <c r="E2828" s="100" t="str">
        <f>IF(AND('INPUT INF'!$C827="I",'INPUT INF'!$D827=$E$2003),'INPUT INF'!$A827,"")</f>
        <v/>
      </c>
      <c r="F2828" s="100" t="str">
        <f>IF(AND('INPUT INF'!$C827="I",'INPUT INF'!$D827=$F$2003),'INPUT INF'!$A827,"")</f>
        <v/>
      </c>
      <c r="G2828" s="100" t="str">
        <f>IF(AND('INPUT INF'!$C827="I",'INPUT INF'!$D827=$G$2003),'INPUT INF'!$A827,"")</f>
        <v/>
      </c>
      <c r="H2828" s="100" t="str">
        <f>IF(AND('INPUT INF'!$C827="II",'INPUT INF'!$D827=$H$2003),'INPUT INF'!$A827,"")</f>
        <v/>
      </c>
      <c r="I2828" s="100" t="str">
        <f>IF(AND('INPUT INF'!$C827="II",'INPUT INF'!$D827=$I$2003),'INPUT INF'!$A827,"")</f>
        <v/>
      </c>
      <c r="J2828" s="100" t="str">
        <f>IF(AND('INPUT INF'!$C827="II",'INPUT INF'!$D827=$J$2003),'INPUT INF'!$A827,"")</f>
        <v/>
      </c>
      <c r="K2828" s="100" t="str">
        <f>IF(AND('INPUT INF'!$C827="II",'INPUT INF'!$D827=$K$2003),'INPUT INF'!$A827,"")</f>
        <v/>
      </c>
      <c r="L2828" s="100" t="str">
        <f>IF(AND('INPUT INF'!$C827="II",'INPUT INF'!$D827=$L$2003),'INPUT INF'!$A827,"")</f>
        <v/>
      </c>
      <c r="M2828" s="100" t="str">
        <f>IF(AND('INPUT INF'!$C827="II",'INPUT INF'!$D827=$M$2003),'INPUT INF'!$A827,"")</f>
        <v/>
      </c>
      <c r="N2828" s="100" t="str">
        <f t="shared" si="7549"/>
        <v/>
      </c>
      <c r="O2828" s="100" t="str">
        <f t="shared" si="7562"/>
        <v/>
      </c>
      <c r="P2828" s="100" t="str">
        <f t="shared" si="7562"/>
        <v/>
      </c>
      <c r="Q2828" s="100" t="str">
        <f t="shared" si="7562"/>
        <v/>
      </c>
      <c r="R2828" s="100" t="str">
        <f t="shared" si="7562"/>
        <v/>
      </c>
      <c r="S2828" s="100" t="str">
        <f t="shared" si="7562"/>
        <v/>
      </c>
      <c r="T2828" s="100" t="str">
        <f t="shared" si="7562"/>
        <v/>
      </c>
      <c r="U2828" s="100" t="str">
        <f t="shared" si="7562"/>
        <v/>
      </c>
      <c r="V2828" s="100" t="str">
        <f t="shared" si="7562"/>
        <v/>
      </c>
      <c r="W2828" s="100" t="str">
        <f t="shared" si="7562"/>
        <v/>
      </c>
      <c r="X2828" s="100" t="str">
        <f t="shared" si="7562"/>
        <v/>
      </c>
      <c r="Y2828" s="100" t="str">
        <f t="shared" si="7563"/>
        <v/>
      </c>
      <c r="Z2828" s="100" t="str">
        <f t="shared" si="7563"/>
        <v/>
      </c>
      <c r="AA2828" s="100" t="str">
        <f t="shared" si="7563"/>
        <v/>
      </c>
      <c r="AB2828" s="100" t="str">
        <f t="shared" si="7563"/>
        <v/>
      </c>
      <c r="AC2828" s="100" t="str">
        <f t="shared" si="7563"/>
        <v/>
      </c>
      <c r="AD2828" s="100" t="str">
        <f t="shared" si="7563"/>
        <v/>
      </c>
      <c r="AE2828" s="100" t="str">
        <f t="shared" si="7563"/>
        <v/>
      </c>
      <c r="AF2828" s="100" t="str">
        <f t="shared" si="7563"/>
        <v/>
      </c>
      <c r="AG2828" s="100" t="str">
        <f t="shared" si="7563"/>
        <v/>
      </c>
      <c r="AH2828" s="100" t="str">
        <f t="shared" si="7563"/>
        <v/>
      </c>
      <c r="AI2828" s="100" t="str">
        <f t="shared" si="7563"/>
        <v/>
      </c>
      <c r="AJ2828" s="100" t="str">
        <f t="shared" si="7563"/>
        <v/>
      </c>
      <c r="AK2828" s="100" t="str">
        <f>IFERROR(VALUE(INDEX('INPUT DATA'!$Z$5:$Z$605,MATCH(CAL!N2828,'INPUT DATA'!$A$5:$A$605,0))),"")</f>
        <v/>
      </c>
      <c r="AL2828" s="100" t="str">
        <f>IFERROR(VALUE(INDEX('INPUT DATA'!$AA$5:$AA$605,MATCH(CAL!N2828,'INPUT DATA'!$A$5:$A$605,0))),"")</f>
        <v/>
      </c>
      <c r="AM2828" s="100" t="str">
        <f t="shared" si="7560"/>
        <v/>
      </c>
      <c r="AN2828" s="100" t="str">
        <f t="shared" si="7561"/>
        <v/>
      </c>
    </row>
    <row r="2829" spans="2:40" ht="15" customHeight="1" x14ac:dyDescent="0.25">
      <c r="B2829" s="115" t="str">
        <f>IF(AND('INPUT INF'!$C828="I",'INPUT INF'!$D828=$B$2003),'INPUT INF'!$A828,"")</f>
        <v/>
      </c>
      <c r="C2829" s="115" t="str">
        <f>IF(AND('INPUT INF'!$C828="I",'INPUT INF'!$D828=$C$2003),'INPUT INF'!$A828,"")</f>
        <v/>
      </c>
      <c r="D2829" s="100" t="str">
        <f>IF(AND('INPUT INF'!$C828="I",'INPUT INF'!$D828=$D$2003),'INPUT INF'!$A828,"")</f>
        <v/>
      </c>
      <c r="E2829" s="100" t="str">
        <f>IF(AND('INPUT INF'!$C828="I",'INPUT INF'!$D828=$E$2003),'INPUT INF'!$A828,"")</f>
        <v/>
      </c>
      <c r="F2829" s="100" t="str">
        <f>IF(AND('INPUT INF'!$C828="I",'INPUT INF'!$D828=$F$2003),'INPUT INF'!$A828,"")</f>
        <v/>
      </c>
      <c r="G2829" s="100" t="str">
        <f>IF(AND('INPUT INF'!$C828="I",'INPUT INF'!$D828=$G$2003),'INPUT INF'!$A828,"")</f>
        <v/>
      </c>
      <c r="H2829" s="100" t="str">
        <f>IF(AND('INPUT INF'!$C828="II",'INPUT INF'!$D828=$H$2003),'INPUT INF'!$A828,"")</f>
        <v/>
      </c>
      <c r="I2829" s="100" t="str">
        <f>IF(AND('INPUT INF'!$C828="II",'INPUT INF'!$D828=$I$2003),'INPUT INF'!$A828,"")</f>
        <v/>
      </c>
      <c r="J2829" s="100" t="str">
        <f>IF(AND('INPUT INF'!$C828="II",'INPUT INF'!$D828=$J$2003),'INPUT INF'!$A828,"")</f>
        <v/>
      </c>
      <c r="K2829" s="100" t="str">
        <f>IF(AND('INPUT INF'!$C828="II",'INPUT INF'!$D828=$K$2003),'INPUT INF'!$A828,"")</f>
        <v/>
      </c>
      <c r="L2829" s="100" t="str">
        <f>IF(AND('INPUT INF'!$C828="II",'INPUT INF'!$D828=$L$2003),'INPUT INF'!$A828,"")</f>
        <v/>
      </c>
      <c r="M2829" s="100" t="str">
        <f>IF(AND('INPUT INF'!$C828="II",'INPUT INF'!$D828=$M$2003),'INPUT INF'!$A828,"")</f>
        <v/>
      </c>
      <c r="N2829" s="100" t="str">
        <f t="shared" si="7549"/>
        <v/>
      </c>
      <c r="O2829" s="100" t="str">
        <f t="shared" si="7562"/>
        <v/>
      </c>
      <c r="P2829" s="100" t="str">
        <f t="shared" si="7562"/>
        <v/>
      </c>
      <c r="Q2829" s="100" t="str">
        <f t="shared" si="7562"/>
        <v/>
      </c>
      <c r="R2829" s="100" t="str">
        <f t="shared" si="7562"/>
        <v/>
      </c>
      <c r="S2829" s="100" t="str">
        <f t="shared" si="7562"/>
        <v/>
      </c>
      <c r="T2829" s="100" t="str">
        <f t="shared" si="7562"/>
        <v/>
      </c>
      <c r="U2829" s="100" t="str">
        <f t="shared" si="7562"/>
        <v/>
      </c>
      <c r="V2829" s="100" t="str">
        <f t="shared" si="7562"/>
        <v/>
      </c>
      <c r="W2829" s="100" t="str">
        <f t="shared" si="7562"/>
        <v/>
      </c>
      <c r="X2829" s="100" t="str">
        <f t="shared" si="7562"/>
        <v/>
      </c>
      <c r="Y2829" s="100" t="str">
        <f t="shared" si="7563"/>
        <v/>
      </c>
      <c r="Z2829" s="100" t="str">
        <f t="shared" si="7563"/>
        <v/>
      </c>
      <c r="AA2829" s="100" t="str">
        <f t="shared" si="7563"/>
        <v/>
      </c>
      <c r="AB2829" s="100" t="str">
        <f t="shared" si="7563"/>
        <v/>
      </c>
      <c r="AC2829" s="100" t="str">
        <f t="shared" si="7563"/>
        <v/>
      </c>
      <c r="AD2829" s="100" t="str">
        <f t="shared" si="7563"/>
        <v/>
      </c>
      <c r="AE2829" s="100" t="str">
        <f t="shared" si="7563"/>
        <v/>
      </c>
      <c r="AF2829" s="100" t="str">
        <f t="shared" si="7563"/>
        <v/>
      </c>
      <c r="AG2829" s="100" t="str">
        <f t="shared" si="7563"/>
        <v/>
      </c>
      <c r="AH2829" s="100" t="str">
        <f t="shared" si="7563"/>
        <v/>
      </c>
      <c r="AI2829" s="100" t="str">
        <f t="shared" si="7563"/>
        <v/>
      </c>
      <c r="AJ2829" s="100" t="str">
        <f t="shared" si="7563"/>
        <v/>
      </c>
      <c r="AK2829" s="100" t="str">
        <f>IFERROR(VALUE(INDEX('INPUT DATA'!$Z$5:$Z$605,MATCH(CAL!N2829,'INPUT DATA'!$A$5:$A$605,0))),"")</f>
        <v/>
      </c>
      <c r="AL2829" s="100" t="str">
        <f>IFERROR(VALUE(INDEX('INPUT DATA'!$AA$5:$AA$605,MATCH(CAL!N2829,'INPUT DATA'!$A$5:$A$605,0))),"")</f>
        <v/>
      </c>
      <c r="AM2829" s="100" t="str">
        <f t="shared" si="7560"/>
        <v/>
      </c>
      <c r="AN2829" s="100" t="str">
        <f t="shared" si="7561"/>
        <v/>
      </c>
    </row>
    <row r="2830" spans="2:40" ht="15" customHeight="1" x14ac:dyDescent="0.25">
      <c r="B2830" s="115" t="str">
        <f>IF(AND('INPUT INF'!$C829="I",'INPUT INF'!$D829=$B$2003),'INPUT INF'!$A829,"")</f>
        <v/>
      </c>
      <c r="C2830" s="115" t="str">
        <f>IF(AND('INPUT INF'!$C829="I",'INPUT INF'!$D829=$C$2003),'INPUT INF'!$A829,"")</f>
        <v/>
      </c>
      <c r="D2830" s="100" t="str">
        <f>IF(AND('INPUT INF'!$C829="I",'INPUT INF'!$D829=$D$2003),'INPUT INF'!$A829,"")</f>
        <v/>
      </c>
      <c r="E2830" s="100" t="str">
        <f>IF(AND('INPUT INF'!$C829="I",'INPUT INF'!$D829=$E$2003),'INPUT INF'!$A829,"")</f>
        <v/>
      </c>
      <c r="F2830" s="100" t="str">
        <f>IF(AND('INPUT INF'!$C829="I",'INPUT INF'!$D829=$F$2003),'INPUT INF'!$A829,"")</f>
        <v/>
      </c>
      <c r="G2830" s="100" t="str">
        <f>IF(AND('INPUT INF'!$C829="I",'INPUT INF'!$D829=$G$2003),'INPUT INF'!$A829,"")</f>
        <v/>
      </c>
      <c r="H2830" s="100" t="str">
        <f>IF(AND('INPUT INF'!$C829="II",'INPUT INF'!$D829=$H$2003),'INPUT INF'!$A829,"")</f>
        <v/>
      </c>
      <c r="I2830" s="100" t="str">
        <f>IF(AND('INPUT INF'!$C829="II",'INPUT INF'!$D829=$I$2003),'INPUT INF'!$A829,"")</f>
        <v/>
      </c>
      <c r="J2830" s="100" t="str">
        <f>IF(AND('INPUT INF'!$C829="II",'INPUT INF'!$D829=$J$2003),'INPUT INF'!$A829,"")</f>
        <v/>
      </c>
      <c r="K2830" s="100" t="str">
        <f>IF(AND('INPUT INF'!$C829="II",'INPUT INF'!$D829=$K$2003),'INPUT INF'!$A829,"")</f>
        <v/>
      </c>
      <c r="L2830" s="100" t="str">
        <f>IF(AND('INPUT INF'!$C829="II",'INPUT INF'!$D829=$L$2003),'INPUT INF'!$A829,"")</f>
        <v/>
      </c>
      <c r="M2830" s="100" t="str">
        <f>IF(AND('INPUT INF'!$C829="II",'INPUT INF'!$D829=$M$2003),'INPUT INF'!$A829,"")</f>
        <v/>
      </c>
      <c r="N2830" s="100" t="str">
        <f t="shared" si="7549"/>
        <v/>
      </c>
      <c r="O2830" s="100" t="str">
        <f t="shared" si="7562"/>
        <v/>
      </c>
      <c r="P2830" s="100" t="str">
        <f t="shared" si="7562"/>
        <v/>
      </c>
      <c r="Q2830" s="100" t="str">
        <f t="shared" si="7562"/>
        <v/>
      </c>
      <c r="R2830" s="100" t="str">
        <f t="shared" si="7562"/>
        <v/>
      </c>
      <c r="S2830" s="100" t="str">
        <f t="shared" si="7562"/>
        <v/>
      </c>
      <c r="T2830" s="100" t="str">
        <f t="shared" si="7562"/>
        <v/>
      </c>
      <c r="U2830" s="100" t="str">
        <f t="shared" si="7562"/>
        <v/>
      </c>
      <c r="V2830" s="100" t="str">
        <f t="shared" si="7562"/>
        <v/>
      </c>
      <c r="W2830" s="100" t="str">
        <f t="shared" si="7562"/>
        <v/>
      </c>
      <c r="X2830" s="100" t="str">
        <f t="shared" si="7562"/>
        <v/>
      </c>
      <c r="Y2830" s="100" t="str">
        <f t="shared" si="7563"/>
        <v/>
      </c>
      <c r="Z2830" s="100" t="str">
        <f t="shared" si="7563"/>
        <v/>
      </c>
      <c r="AA2830" s="100" t="str">
        <f t="shared" si="7563"/>
        <v/>
      </c>
      <c r="AB2830" s="100" t="str">
        <f t="shared" si="7563"/>
        <v/>
      </c>
      <c r="AC2830" s="100" t="str">
        <f t="shared" si="7563"/>
        <v/>
      </c>
      <c r="AD2830" s="100" t="str">
        <f t="shared" si="7563"/>
        <v/>
      </c>
      <c r="AE2830" s="100" t="str">
        <f t="shared" si="7563"/>
        <v/>
      </c>
      <c r="AF2830" s="100" t="str">
        <f t="shared" si="7563"/>
        <v/>
      </c>
      <c r="AG2830" s="100" t="str">
        <f t="shared" si="7563"/>
        <v/>
      </c>
      <c r="AH2830" s="100" t="str">
        <f t="shared" si="7563"/>
        <v/>
      </c>
      <c r="AI2830" s="100" t="str">
        <f t="shared" si="7563"/>
        <v/>
      </c>
      <c r="AJ2830" s="100" t="str">
        <f t="shared" si="7563"/>
        <v/>
      </c>
      <c r="AK2830" s="100" t="str">
        <f>IFERROR(VALUE(INDEX('INPUT DATA'!$Z$5:$Z$605,MATCH(CAL!N2830,'INPUT DATA'!$A$5:$A$605,0))),"")</f>
        <v/>
      </c>
      <c r="AL2830" s="100" t="str">
        <f>IFERROR(VALUE(INDEX('INPUT DATA'!$AA$5:$AA$605,MATCH(CAL!N2830,'INPUT DATA'!$A$5:$A$605,0))),"")</f>
        <v/>
      </c>
      <c r="AM2830" s="100" t="str">
        <f t="shared" si="7560"/>
        <v/>
      </c>
      <c r="AN2830" s="100" t="str">
        <f t="shared" si="7561"/>
        <v/>
      </c>
    </row>
    <row r="2831" spans="2:40" ht="15" customHeight="1" x14ac:dyDescent="0.25">
      <c r="B2831" s="115" t="str">
        <f>IF(AND('INPUT INF'!$C830="I",'INPUT INF'!$D830=$B$2003),'INPUT INF'!$A830,"")</f>
        <v/>
      </c>
      <c r="C2831" s="115" t="str">
        <f>IF(AND('INPUT INF'!$C830="I",'INPUT INF'!$D830=$C$2003),'INPUT INF'!$A830,"")</f>
        <v/>
      </c>
      <c r="D2831" s="100" t="str">
        <f>IF(AND('INPUT INF'!$C830="I",'INPUT INF'!$D830=$D$2003),'INPUT INF'!$A830,"")</f>
        <v/>
      </c>
      <c r="E2831" s="100" t="str">
        <f>IF(AND('INPUT INF'!$C830="I",'INPUT INF'!$D830=$E$2003),'INPUT INF'!$A830,"")</f>
        <v/>
      </c>
      <c r="F2831" s="100" t="str">
        <f>IF(AND('INPUT INF'!$C830="I",'INPUT INF'!$D830=$F$2003),'INPUT INF'!$A830,"")</f>
        <v/>
      </c>
      <c r="G2831" s="100" t="str">
        <f>IF(AND('INPUT INF'!$C830="I",'INPUT INF'!$D830=$G$2003),'INPUT INF'!$A830,"")</f>
        <v/>
      </c>
      <c r="H2831" s="100" t="str">
        <f>IF(AND('INPUT INF'!$C830="II",'INPUT INF'!$D830=$H$2003),'INPUT INF'!$A830,"")</f>
        <v/>
      </c>
      <c r="I2831" s="100" t="str">
        <f>IF(AND('INPUT INF'!$C830="II",'INPUT INF'!$D830=$I$2003),'INPUT INF'!$A830,"")</f>
        <v/>
      </c>
      <c r="J2831" s="100" t="str">
        <f>IF(AND('INPUT INF'!$C830="II",'INPUT INF'!$D830=$J$2003),'INPUT INF'!$A830,"")</f>
        <v/>
      </c>
      <c r="K2831" s="100" t="str">
        <f>IF(AND('INPUT INF'!$C830="II",'INPUT INF'!$D830=$K$2003),'INPUT INF'!$A830,"")</f>
        <v/>
      </c>
      <c r="L2831" s="100" t="str">
        <f>IF(AND('INPUT INF'!$C830="II",'INPUT INF'!$D830=$L$2003),'INPUT INF'!$A830,"")</f>
        <v/>
      </c>
      <c r="M2831" s="100" t="str">
        <f>IF(AND('INPUT INF'!$C830="II",'INPUT INF'!$D830=$M$2003),'INPUT INF'!$A830,"")</f>
        <v/>
      </c>
      <c r="N2831" s="100" t="str">
        <f t="shared" si="7549"/>
        <v/>
      </c>
      <c r="O2831" s="100" t="str">
        <f t="shared" si="7562"/>
        <v/>
      </c>
      <c r="P2831" s="100" t="str">
        <f t="shared" si="7562"/>
        <v/>
      </c>
      <c r="Q2831" s="100" t="str">
        <f t="shared" si="7562"/>
        <v/>
      </c>
      <c r="R2831" s="100" t="str">
        <f t="shared" si="7562"/>
        <v/>
      </c>
      <c r="S2831" s="100" t="str">
        <f t="shared" si="7562"/>
        <v/>
      </c>
      <c r="T2831" s="100" t="str">
        <f t="shared" si="7562"/>
        <v/>
      </c>
      <c r="U2831" s="100" t="str">
        <f t="shared" si="7562"/>
        <v/>
      </c>
      <c r="V2831" s="100" t="str">
        <f t="shared" si="7562"/>
        <v/>
      </c>
      <c r="W2831" s="100" t="str">
        <f t="shared" si="7562"/>
        <v/>
      </c>
      <c r="X2831" s="100" t="str">
        <f t="shared" si="7562"/>
        <v/>
      </c>
      <c r="Y2831" s="100" t="str">
        <f t="shared" si="7563"/>
        <v/>
      </c>
      <c r="Z2831" s="100" t="str">
        <f t="shared" si="7563"/>
        <v/>
      </c>
      <c r="AA2831" s="100" t="str">
        <f t="shared" si="7563"/>
        <v/>
      </c>
      <c r="AB2831" s="100" t="str">
        <f t="shared" si="7563"/>
        <v/>
      </c>
      <c r="AC2831" s="100" t="str">
        <f t="shared" si="7563"/>
        <v/>
      </c>
      <c r="AD2831" s="100" t="str">
        <f t="shared" si="7563"/>
        <v/>
      </c>
      <c r="AE2831" s="100" t="str">
        <f t="shared" si="7563"/>
        <v/>
      </c>
      <c r="AF2831" s="100" t="str">
        <f t="shared" si="7563"/>
        <v/>
      </c>
      <c r="AG2831" s="100" t="str">
        <f t="shared" si="7563"/>
        <v/>
      </c>
      <c r="AH2831" s="100" t="str">
        <f t="shared" si="7563"/>
        <v/>
      </c>
      <c r="AI2831" s="100" t="str">
        <f t="shared" si="7563"/>
        <v/>
      </c>
      <c r="AJ2831" s="100" t="str">
        <f t="shared" si="7563"/>
        <v/>
      </c>
      <c r="AK2831" s="100" t="str">
        <f>IFERROR(VALUE(INDEX('INPUT DATA'!$Z$5:$Z$605,MATCH(CAL!N2831,'INPUT DATA'!$A$5:$A$605,0))),"")</f>
        <v/>
      </c>
      <c r="AL2831" s="100" t="str">
        <f>IFERROR(VALUE(INDEX('INPUT DATA'!$AA$5:$AA$605,MATCH(CAL!N2831,'INPUT DATA'!$A$5:$A$605,0))),"")</f>
        <v/>
      </c>
      <c r="AM2831" s="100" t="str">
        <f t="shared" si="7560"/>
        <v/>
      </c>
      <c r="AN2831" s="100" t="str">
        <f t="shared" si="7561"/>
        <v/>
      </c>
    </row>
    <row r="2832" spans="2:40" ht="15" customHeight="1" x14ac:dyDescent="0.25">
      <c r="B2832" s="115" t="str">
        <f>IF(AND('INPUT INF'!$C831="I",'INPUT INF'!$D831=$B$2003),'INPUT INF'!$A831,"")</f>
        <v/>
      </c>
      <c r="C2832" s="115" t="str">
        <f>IF(AND('INPUT INF'!$C831="I",'INPUT INF'!$D831=$C$2003),'INPUT INF'!$A831,"")</f>
        <v/>
      </c>
      <c r="D2832" s="100" t="str">
        <f>IF(AND('INPUT INF'!$C831="I",'INPUT INF'!$D831=$D$2003),'INPUT INF'!$A831,"")</f>
        <v/>
      </c>
      <c r="E2832" s="100" t="str">
        <f>IF(AND('INPUT INF'!$C831="I",'INPUT INF'!$D831=$E$2003),'INPUT INF'!$A831,"")</f>
        <v/>
      </c>
      <c r="F2832" s="100" t="str">
        <f>IF(AND('INPUT INF'!$C831="I",'INPUT INF'!$D831=$F$2003),'INPUT INF'!$A831,"")</f>
        <v/>
      </c>
      <c r="G2832" s="100" t="str">
        <f>IF(AND('INPUT INF'!$C831="I",'INPUT INF'!$D831=$G$2003),'INPUT INF'!$A831,"")</f>
        <v/>
      </c>
      <c r="H2832" s="100" t="str">
        <f>IF(AND('INPUT INF'!$C831="II",'INPUT INF'!$D831=$H$2003),'INPUT INF'!$A831,"")</f>
        <v/>
      </c>
      <c r="I2832" s="100" t="str">
        <f>IF(AND('INPUT INF'!$C831="II",'INPUT INF'!$D831=$I$2003),'INPUT INF'!$A831,"")</f>
        <v/>
      </c>
      <c r="J2832" s="100" t="str">
        <f>IF(AND('INPUT INF'!$C831="II",'INPUT INF'!$D831=$J$2003),'INPUT INF'!$A831,"")</f>
        <v/>
      </c>
      <c r="K2832" s="100" t="str">
        <f>IF(AND('INPUT INF'!$C831="II",'INPUT INF'!$D831=$K$2003),'INPUT INF'!$A831,"")</f>
        <v/>
      </c>
      <c r="L2832" s="100" t="str">
        <f>IF(AND('INPUT INF'!$C831="II",'INPUT INF'!$D831=$L$2003),'INPUT INF'!$A831,"")</f>
        <v/>
      </c>
      <c r="M2832" s="100" t="str">
        <f>IF(AND('INPUT INF'!$C831="II",'INPUT INF'!$D831=$M$2003),'INPUT INF'!$A831,"")</f>
        <v/>
      </c>
      <c r="N2832" s="100" t="str">
        <f t="shared" si="7549"/>
        <v/>
      </c>
      <c r="O2832" s="100" t="str">
        <f t="shared" si="7562"/>
        <v/>
      </c>
      <c r="P2832" s="100" t="str">
        <f t="shared" si="7562"/>
        <v/>
      </c>
      <c r="Q2832" s="100" t="str">
        <f t="shared" si="7562"/>
        <v/>
      </c>
      <c r="R2832" s="100" t="str">
        <f t="shared" si="7562"/>
        <v/>
      </c>
      <c r="S2832" s="100" t="str">
        <f t="shared" si="7562"/>
        <v/>
      </c>
      <c r="T2832" s="100" t="str">
        <f t="shared" si="7562"/>
        <v/>
      </c>
      <c r="U2832" s="100" t="str">
        <f t="shared" si="7562"/>
        <v/>
      </c>
      <c r="V2832" s="100" t="str">
        <f t="shared" si="7562"/>
        <v/>
      </c>
      <c r="W2832" s="100" t="str">
        <f t="shared" si="7562"/>
        <v/>
      </c>
      <c r="X2832" s="100" t="str">
        <f t="shared" si="7562"/>
        <v/>
      </c>
      <c r="Y2832" s="100" t="str">
        <f t="shared" si="7563"/>
        <v/>
      </c>
      <c r="Z2832" s="100" t="str">
        <f t="shared" si="7563"/>
        <v/>
      </c>
      <c r="AA2832" s="100" t="str">
        <f t="shared" si="7563"/>
        <v/>
      </c>
      <c r="AB2832" s="100" t="str">
        <f t="shared" si="7563"/>
        <v/>
      </c>
      <c r="AC2832" s="100" t="str">
        <f t="shared" si="7563"/>
        <v/>
      </c>
      <c r="AD2832" s="100" t="str">
        <f t="shared" si="7563"/>
        <v/>
      </c>
      <c r="AE2832" s="100" t="str">
        <f t="shared" si="7563"/>
        <v/>
      </c>
      <c r="AF2832" s="100" t="str">
        <f t="shared" si="7563"/>
        <v/>
      </c>
      <c r="AG2832" s="100" t="str">
        <f t="shared" si="7563"/>
        <v/>
      </c>
      <c r="AH2832" s="100" t="str">
        <f t="shared" si="7563"/>
        <v/>
      </c>
      <c r="AI2832" s="100" t="str">
        <f t="shared" si="7563"/>
        <v/>
      </c>
      <c r="AJ2832" s="100" t="str">
        <f t="shared" si="7563"/>
        <v/>
      </c>
      <c r="AK2832" s="100" t="str">
        <f>IFERROR(VALUE(INDEX('INPUT DATA'!$Z$5:$Z$605,MATCH(CAL!N2832,'INPUT DATA'!$A$5:$A$605,0))),"")</f>
        <v/>
      </c>
      <c r="AL2832" s="100" t="str">
        <f>IFERROR(VALUE(INDEX('INPUT DATA'!$AA$5:$AA$605,MATCH(CAL!N2832,'INPUT DATA'!$A$5:$A$605,0))),"")</f>
        <v/>
      </c>
      <c r="AM2832" s="100" t="str">
        <f t="shared" si="7560"/>
        <v/>
      </c>
      <c r="AN2832" s="100" t="str">
        <f t="shared" si="7561"/>
        <v/>
      </c>
    </row>
    <row r="2833" spans="2:40" ht="15" customHeight="1" x14ac:dyDescent="0.25">
      <c r="B2833" s="115" t="str">
        <f>IF(AND('INPUT INF'!$C832="I",'INPUT INF'!$D832=$B$2003),'INPUT INF'!$A832,"")</f>
        <v/>
      </c>
      <c r="C2833" s="115" t="str">
        <f>IF(AND('INPUT INF'!$C832="I",'INPUT INF'!$D832=$C$2003),'INPUT INF'!$A832,"")</f>
        <v/>
      </c>
      <c r="D2833" s="100" t="str">
        <f>IF(AND('INPUT INF'!$C832="I",'INPUT INF'!$D832=$D$2003),'INPUT INF'!$A832,"")</f>
        <v/>
      </c>
      <c r="E2833" s="100" t="str">
        <f>IF(AND('INPUT INF'!$C832="I",'INPUT INF'!$D832=$E$2003),'INPUT INF'!$A832,"")</f>
        <v/>
      </c>
      <c r="F2833" s="100" t="str">
        <f>IF(AND('INPUT INF'!$C832="I",'INPUT INF'!$D832=$F$2003),'INPUT INF'!$A832,"")</f>
        <v/>
      </c>
      <c r="G2833" s="100" t="str">
        <f>IF(AND('INPUT INF'!$C832="I",'INPUT INF'!$D832=$G$2003),'INPUT INF'!$A832,"")</f>
        <v/>
      </c>
      <c r="H2833" s="100" t="str">
        <f>IF(AND('INPUT INF'!$C832="II",'INPUT INF'!$D832=$H$2003),'INPUT INF'!$A832,"")</f>
        <v/>
      </c>
      <c r="I2833" s="100" t="str">
        <f>IF(AND('INPUT INF'!$C832="II",'INPUT INF'!$D832=$I$2003),'INPUT INF'!$A832,"")</f>
        <v/>
      </c>
      <c r="J2833" s="100" t="str">
        <f>IF(AND('INPUT INF'!$C832="II",'INPUT INF'!$D832=$J$2003),'INPUT INF'!$A832,"")</f>
        <v/>
      </c>
      <c r="K2833" s="100" t="str">
        <f>IF(AND('INPUT INF'!$C832="II",'INPUT INF'!$D832=$K$2003),'INPUT INF'!$A832,"")</f>
        <v/>
      </c>
      <c r="L2833" s="100" t="str">
        <f>IF(AND('INPUT INF'!$C832="II",'INPUT INF'!$D832=$L$2003),'INPUT INF'!$A832,"")</f>
        <v/>
      </c>
      <c r="M2833" s="100" t="str">
        <f>IF(AND('INPUT INF'!$C832="II",'INPUT INF'!$D832=$M$2003),'INPUT INF'!$A832,"")</f>
        <v/>
      </c>
      <c r="N2833" s="100" t="str">
        <f t="shared" si="7549"/>
        <v/>
      </c>
      <c r="O2833" s="100" t="str">
        <f t="shared" si="7562"/>
        <v/>
      </c>
      <c r="P2833" s="100" t="str">
        <f t="shared" si="7562"/>
        <v/>
      </c>
      <c r="Q2833" s="100" t="str">
        <f t="shared" si="7562"/>
        <v/>
      </c>
      <c r="R2833" s="100" t="str">
        <f t="shared" si="7562"/>
        <v/>
      </c>
      <c r="S2833" s="100" t="str">
        <f t="shared" si="7562"/>
        <v/>
      </c>
      <c r="T2833" s="100" t="str">
        <f t="shared" si="7562"/>
        <v/>
      </c>
      <c r="U2833" s="100" t="str">
        <f t="shared" si="7562"/>
        <v/>
      </c>
      <c r="V2833" s="100" t="str">
        <f t="shared" si="7562"/>
        <v/>
      </c>
      <c r="W2833" s="100" t="str">
        <f t="shared" si="7562"/>
        <v/>
      </c>
      <c r="X2833" s="100" t="str">
        <f t="shared" si="7562"/>
        <v/>
      </c>
      <c r="Y2833" s="100" t="str">
        <f t="shared" si="7563"/>
        <v/>
      </c>
      <c r="Z2833" s="100" t="str">
        <f t="shared" si="7563"/>
        <v/>
      </c>
      <c r="AA2833" s="100" t="str">
        <f t="shared" si="7563"/>
        <v/>
      </c>
      <c r="AB2833" s="100" t="str">
        <f t="shared" si="7563"/>
        <v/>
      </c>
      <c r="AC2833" s="100" t="str">
        <f t="shared" si="7563"/>
        <v/>
      </c>
      <c r="AD2833" s="100" t="str">
        <f t="shared" si="7563"/>
        <v/>
      </c>
      <c r="AE2833" s="100" t="str">
        <f t="shared" si="7563"/>
        <v/>
      </c>
      <c r="AF2833" s="100" t="str">
        <f t="shared" si="7563"/>
        <v/>
      </c>
      <c r="AG2833" s="100" t="str">
        <f t="shared" si="7563"/>
        <v/>
      </c>
      <c r="AH2833" s="100" t="str">
        <f t="shared" si="7563"/>
        <v/>
      </c>
      <c r="AI2833" s="100" t="str">
        <f t="shared" si="7563"/>
        <v/>
      </c>
      <c r="AJ2833" s="100" t="str">
        <f t="shared" si="7563"/>
        <v/>
      </c>
      <c r="AK2833" s="100" t="str">
        <f>IFERROR(VALUE(INDEX('INPUT DATA'!$Z$5:$Z$605,MATCH(CAL!N2833,'INPUT DATA'!$A$5:$A$605,0))),"")</f>
        <v/>
      </c>
      <c r="AL2833" s="100" t="str">
        <f>IFERROR(VALUE(INDEX('INPUT DATA'!$AA$5:$AA$605,MATCH(CAL!N2833,'INPUT DATA'!$A$5:$A$605,0))),"")</f>
        <v/>
      </c>
      <c r="AM2833" s="100" t="str">
        <f t="shared" si="7560"/>
        <v/>
      </c>
      <c r="AN2833" s="100" t="str">
        <f t="shared" si="7561"/>
        <v/>
      </c>
    </row>
    <row r="2834" spans="2:40" ht="15" customHeight="1" x14ac:dyDescent="0.25">
      <c r="B2834" s="115" t="str">
        <f>IF(AND('INPUT INF'!$C833="I",'INPUT INF'!$D833=$B$2003),'INPUT INF'!$A833,"")</f>
        <v/>
      </c>
      <c r="C2834" s="115" t="str">
        <f>IF(AND('INPUT INF'!$C833="I",'INPUT INF'!$D833=$C$2003),'INPUT INF'!$A833,"")</f>
        <v/>
      </c>
      <c r="D2834" s="100" t="str">
        <f>IF(AND('INPUT INF'!$C833="I",'INPUT INF'!$D833=$D$2003),'INPUT INF'!$A833,"")</f>
        <v/>
      </c>
      <c r="E2834" s="100" t="str">
        <f>IF(AND('INPUT INF'!$C833="I",'INPUT INF'!$D833=$E$2003),'INPUT INF'!$A833,"")</f>
        <v/>
      </c>
      <c r="F2834" s="100" t="str">
        <f>IF(AND('INPUT INF'!$C833="I",'INPUT INF'!$D833=$F$2003),'INPUT INF'!$A833,"")</f>
        <v/>
      </c>
      <c r="G2834" s="100" t="str">
        <f>IF(AND('INPUT INF'!$C833="I",'INPUT INF'!$D833=$G$2003),'INPUT INF'!$A833,"")</f>
        <v/>
      </c>
      <c r="H2834" s="100" t="str">
        <f>IF(AND('INPUT INF'!$C833="II",'INPUT INF'!$D833=$H$2003),'INPUT INF'!$A833,"")</f>
        <v/>
      </c>
      <c r="I2834" s="100" t="str">
        <f>IF(AND('INPUT INF'!$C833="II",'INPUT INF'!$D833=$I$2003),'INPUT INF'!$A833,"")</f>
        <v/>
      </c>
      <c r="J2834" s="100" t="str">
        <f>IF(AND('INPUT INF'!$C833="II",'INPUT INF'!$D833=$J$2003),'INPUT INF'!$A833,"")</f>
        <v/>
      </c>
      <c r="K2834" s="100" t="str">
        <f>IF(AND('INPUT INF'!$C833="II",'INPUT INF'!$D833=$K$2003),'INPUT INF'!$A833,"")</f>
        <v/>
      </c>
      <c r="L2834" s="100" t="str">
        <f>IF(AND('INPUT INF'!$C833="II",'INPUT INF'!$D833=$L$2003),'INPUT INF'!$A833,"")</f>
        <v/>
      </c>
      <c r="M2834" s="100" t="str">
        <f>IF(AND('INPUT INF'!$C833="II",'INPUT INF'!$D833=$M$2003),'INPUT INF'!$A833,"")</f>
        <v/>
      </c>
      <c r="N2834" s="100" t="str">
        <f t="shared" si="7549"/>
        <v/>
      </c>
      <c r="O2834" s="100" t="str">
        <f t="shared" ref="O2834:X2849" si="7564">VLOOKUP($N2834,$B$1003:$AA$1901,O$2003,FALSE)</f>
        <v/>
      </c>
      <c r="P2834" s="100" t="str">
        <f t="shared" si="7564"/>
        <v/>
      </c>
      <c r="Q2834" s="100" t="str">
        <f t="shared" si="7564"/>
        <v/>
      </c>
      <c r="R2834" s="100" t="str">
        <f t="shared" si="7564"/>
        <v/>
      </c>
      <c r="S2834" s="100" t="str">
        <f t="shared" si="7564"/>
        <v/>
      </c>
      <c r="T2834" s="100" t="str">
        <f t="shared" si="7564"/>
        <v/>
      </c>
      <c r="U2834" s="100" t="str">
        <f t="shared" si="7564"/>
        <v/>
      </c>
      <c r="V2834" s="100" t="str">
        <f t="shared" si="7564"/>
        <v/>
      </c>
      <c r="W2834" s="100" t="str">
        <f t="shared" si="7564"/>
        <v/>
      </c>
      <c r="X2834" s="100" t="str">
        <f t="shared" si="7564"/>
        <v/>
      </c>
      <c r="Y2834" s="100" t="str">
        <f t="shared" ref="Y2834:AJ2843" si="7565">VLOOKUP($N2834,$B$1003:$AA$1901,Y$2003,FALSE)</f>
        <v/>
      </c>
      <c r="Z2834" s="100" t="str">
        <f t="shared" si="7565"/>
        <v/>
      </c>
      <c r="AA2834" s="100" t="str">
        <f t="shared" si="7565"/>
        <v/>
      </c>
      <c r="AB2834" s="100" t="str">
        <f t="shared" si="7565"/>
        <v/>
      </c>
      <c r="AC2834" s="100" t="str">
        <f t="shared" si="7565"/>
        <v/>
      </c>
      <c r="AD2834" s="100" t="str">
        <f t="shared" si="7565"/>
        <v/>
      </c>
      <c r="AE2834" s="100" t="str">
        <f t="shared" si="7565"/>
        <v/>
      </c>
      <c r="AF2834" s="100" t="str">
        <f t="shared" si="7565"/>
        <v/>
      </c>
      <c r="AG2834" s="100" t="str">
        <f t="shared" si="7565"/>
        <v/>
      </c>
      <c r="AH2834" s="100" t="str">
        <f t="shared" si="7565"/>
        <v/>
      </c>
      <c r="AI2834" s="100" t="str">
        <f t="shared" si="7565"/>
        <v/>
      </c>
      <c r="AJ2834" s="100" t="str">
        <f t="shared" si="7565"/>
        <v/>
      </c>
      <c r="AK2834" s="100" t="str">
        <f>IFERROR(VALUE(INDEX('INPUT DATA'!$Z$5:$Z$605,MATCH(CAL!N2834,'INPUT DATA'!$A$5:$A$605,0))),"")</f>
        <v/>
      </c>
      <c r="AL2834" s="100" t="str">
        <f>IFERROR(VALUE(INDEX('INPUT DATA'!$AA$5:$AA$605,MATCH(CAL!N2834,'INPUT DATA'!$A$5:$A$605,0))),"")</f>
        <v/>
      </c>
      <c r="AM2834" s="100" t="str">
        <f t="shared" si="7560"/>
        <v/>
      </c>
      <c r="AN2834" s="100" t="str">
        <f t="shared" si="7561"/>
        <v/>
      </c>
    </row>
    <row r="2835" spans="2:40" ht="15" customHeight="1" x14ac:dyDescent="0.25">
      <c r="B2835" s="115" t="str">
        <f>IF(AND('INPUT INF'!$C834="I",'INPUT INF'!$D834=$B$2003),'INPUT INF'!$A834,"")</f>
        <v/>
      </c>
      <c r="C2835" s="115" t="str">
        <f>IF(AND('INPUT INF'!$C834="I",'INPUT INF'!$D834=$C$2003),'INPUT INF'!$A834,"")</f>
        <v/>
      </c>
      <c r="D2835" s="100" t="str">
        <f>IF(AND('INPUT INF'!$C834="I",'INPUT INF'!$D834=$D$2003),'INPUT INF'!$A834,"")</f>
        <v/>
      </c>
      <c r="E2835" s="100" t="str">
        <f>IF(AND('INPUT INF'!$C834="I",'INPUT INF'!$D834=$E$2003),'INPUT INF'!$A834,"")</f>
        <v/>
      </c>
      <c r="F2835" s="100" t="str">
        <f>IF(AND('INPUT INF'!$C834="I",'INPUT INF'!$D834=$F$2003),'INPUT INF'!$A834,"")</f>
        <v/>
      </c>
      <c r="G2835" s="100" t="str">
        <f>IF(AND('INPUT INF'!$C834="I",'INPUT INF'!$D834=$G$2003),'INPUT INF'!$A834,"")</f>
        <v/>
      </c>
      <c r="H2835" s="100" t="str">
        <f>IF(AND('INPUT INF'!$C834="II",'INPUT INF'!$D834=$H$2003),'INPUT INF'!$A834,"")</f>
        <v/>
      </c>
      <c r="I2835" s="100" t="str">
        <f>IF(AND('INPUT INF'!$C834="II",'INPUT INF'!$D834=$I$2003),'INPUT INF'!$A834,"")</f>
        <v/>
      </c>
      <c r="J2835" s="100" t="str">
        <f>IF(AND('INPUT INF'!$C834="II",'INPUT INF'!$D834=$J$2003),'INPUT INF'!$A834,"")</f>
        <v/>
      </c>
      <c r="K2835" s="100" t="str">
        <f>IF(AND('INPUT INF'!$C834="II",'INPUT INF'!$D834=$K$2003),'INPUT INF'!$A834,"")</f>
        <v/>
      </c>
      <c r="L2835" s="100" t="str">
        <f>IF(AND('INPUT INF'!$C834="II",'INPUT INF'!$D834=$L$2003),'INPUT INF'!$A834,"")</f>
        <v/>
      </c>
      <c r="M2835" s="100" t="str">
        <f>IF(AND('INPUT INF'!$C834="II",'INPUT INF'!$D834=$M$2003),'INPUT INF'!$A834,"")</f>
        <v/>
      </c>
      <c r="N2835" s="100" t="str">
        <f t="shared" si="7549"/>
        <v/>
      </c>
      <c r="O2835" s="100" t="str">
        <f t="shared" si="7564"/>
        <v/>
      </c>
      <c r="P2835" s="100" t="str">
        <f t="shared" si="7564"/>
        <v/>
      </c>
      <c r="Q2835" s="100" t="str">
        <f t="shared" si="7564"/>
        <v/>
      </c>
      <c r="R2835" s="100" t="str">
        <f t="shared" si="7564"/>
        <v/>
      </c>
      <c r="S2835" s="100" t="str">
        <f t="shared" si="7564"/>
        <v/>
      </c>
      <c r="T2835" s="100" t="str">
        <f t="shared" si="7564"/>
        <v/>
      </c>
      <c r="U2835" s="100" t="str">
        <f t="shared" si="7564"/>
        <v/>
      </c>
      <c r="V2835" s="100" t="str">
        <f t="shared" si="7564"/>
        <v/>
      </c>
      <c r="W2835" s="100" t="str">
        <f t="shared" si="7564"/>
        <v/>
      </c>
      <c r="X2835" s="100" t="str">
        <f t="shared" si="7564"/>
        <v/>
      </c>
      <c r="Y2835" s="100" t="str">
        <f t="shared" si="7565"/>
        <v/>
      </c>
      <c r="Z2835" s="100" t="str">
        <f t="shared" si="7565"/>
        <v/>
      </c>
      <c r="AA2835" s="100" t="str">
        <f t="shared" si="7565"/>
        <v/>
      </c>
      <c r="AB2835" s="100" t="str">
        <f t="shared" si="7565"/>
        <v/>
      </c>
      <c r="AC2835" s="100" t="str">
        <f t="shared" si="7565"/>
        <v/>
      </c>
      <c r="AD2835" s="100" t="str">
        <f t="shared" si="7565"/>
        <v/>
      </c>
      <c r="AE2835" s="100" t="str">
        <f t="shared" si="7565"/>
        <v/>
      </c>
      <c r="AF2835" s="100" t="str">
        <f t="shared" si="7565"/>
        <v/>
      </c>
      <c r="AG2835" s="100" t="str">
        <f t="shared" si="7565"/>
        <v/>
      </c>
      <c r="AH2835" s="100" t="str">
        <f t="shared" si="7565"/>
        <v/>
      </c>
      <c r="AI2835" s="100" t="str">
        <f t="shared" si="7565"/>
        <v/>
      </c>
      <c r="AJ2835" s="100" t="str">
        <f t="shared" si="7565"/>
        <v/>
      </c>
      <c r="AK2835" s="100" t="str">
        <f>IFERROR(VALUE(INDEX('INPUT DATA'!$Z$5:$Z$605,MATCH(CAL!N2835,'INPUT DATA'!$A$5:$A$605,0))),"")</f>
        <v/>
      </c>
      <c r="AL2835" s="100" t="str">
        <f>IFERROR(VALUE(INDEX('INPUT DATA'!$AA$5:$AA$605,MATCH(CAL!N2835,'INPUT DATA'!$A$5:$A$605,0))),"")</f>
        <v/>
      </c>
      <c r="AM2835" s="100" t="str">
        <f t="shared" si="7560"/>
        <v/>
      </c>
      <c r="AN2835" s="100" t="str">
        <f t="shared" si="7561"/>
        <v/>
      </c>
    </row>
    <row r="2836" spans="2:40" ht="15" customHeight="1" x14ac:dyDescent="0.25">
      <c r="B2836" s="115" t="str">
        <f>IF(AND('INPUT INF'!$C835="I",'INPUT INF'!$D835=$B$2003),'INPUT INF'!$A835,"")</f>
        <v/>
      </c>
      <c r="C2836" s="115" t="str">
        <f>IF(AND('INPUT INF'!$C835="I",'INPUT INF'!$D835=$C$2003),'INPUT INF'!$A835,"")</f>
        <v/>
      </c>
      <c r="D2836" s="100" t="str">
        <f>IF(AND('INPUT INF'!$C835="I",'INPUT INF'!$D835=$D$2003),'INPUT INF'!$A835,"")</f>
        <v/>
      </c>
      <c r="E2836" s="100" t="str">
        <f>IF(AND('INPUT INF'!$C835="I",'INPUT INF'!$D835=$E$2003),'INPUT INF'!$A835,"")</f>
        <v/>
      </c>
      <c r="F2836" s="100" t="str">
        <f>IF(AND('INPUT INF'!$C835="I",'INPUT INF'!$D835=$F$2003),'INPUT INF'!$A835,"")</f>
        <v/>
      </c>
      <c r="G2836" s="100" t="str">
        <f>IF(AND('INPUT INF'!$C835="I",'INPUT INF'!$D835=$G$2003),'INPUT INF'!$A835,"")</f>
        <v/>
      </c>
      <c r="H2836" s="100" t="str">
        <f>IF(AND('INPUT INF'!$C835="II",'INPUT INF'!$D835=$H$2003),'INPUT INF'!$A835,"")</f>
        <v/>
      </c>
      <c r="I2836" s="100" t="str">
        <f>IF(AND('INPUT INF'!$C835="II",'INPUT INF'!$D835=$I$2003),'INPUT INF'!$A835,"")</f>
        <v/>
      </c>
      <c r="J2836" s="100" t="str">
        <f>IF(AND('INPUT INF'!$C835="II",'INPUT INF'!$D835=$J$2003),'INPUT INF'!$A835,"")</f>
        <v/>
      </c>
      <c r="K2836" s="100" t="str">
        <f>IF(AND('INPUT INF'!$C835="II",'INPUT INF'!$D835=$K$2003),'INPUT INF'!$A835,"")</f>
        <v/>
      </c>
      <c r="L2836" s="100" t="str">
        <f>IF(AND('INPUT INF'!$C835="II",'INPUT INF'!$D835=$L$2003),'INPUT INF'!$A835,"")</f>
        <v/>
      </c>
      <c r="M2836" s="100" t="str">
        <f>IF(AND('INPUT INF'!$C835="II",'INPUT INF'!$D835=$M$2003),'INPUT INF'!$A835,"")</f>
        <v/>
      </c>
      <c r="N2836" s="100" t="str">
        <f t="shared" si="7549"/>
        <v/>
      </c>
      <c r="O2836" s="100" t="str">
        <f t="shared" si="7564"/>
        <v/>
      </c>
      <c r="P2836" s="100" t="str">
        <f t="shared" si="7564"/>
        <v/>
      </c>
      <c r="Q2836" s="100" t="str">
        <f t="shared" si="7564"/>
        <v/>
      </c>
      <c r="R2836" s="100" t="str">
        <f t="shared" si="7564"/>
        <v/>
      </c>
      <c r="S2836" s="100" t="str">
        <f t="shared" si="7564"/>
        <v/>
      </c>
      <c r="T2836" s="100" t="str">
        <f t="shared" si="7564"/>
        <v/>
      </c>
      <c r="U2836" s="100" t="str">
        <f t="shared" si="7564"/>
        <v/>
      </c>
      <c r="V2836" s="100" t="str">
        <f t="shared" si="7564"/>
        <v/>
      </c>
      <c r="W2836" s="100" t="str">
        <f t="shared" si="7564"/>
        <v/>
      </c>
      <c r="X2836" s="100" t="str">
        <f t="shared" si="7564"/>
        <v/>
      </c>
      <c r="Y2836" s="100" t="str">
        <f t="shared" si="7565"/>
        <v/>
      </c>
      <c r="Z2836" s="100" t="str">
        <f t="shared" si="7565"/>
        <v/>
      </c>
      <c r="AA2836" s="100" t="str">
        <f t="shared" si="7565"/>
        <v/>
      </c>
      <c r="AB2836" s="100" t="str">
        <f t="shared" si="7565"/>
        <v/>
      </c>
      <c r="AC2836" s="100" t="str">
        <f t="shared" si="7565"/>
        <v/>
      </c>
      <c r="AD2836" s="100" t="str">
        <f t="shared" si="7565"/>
        <v/>
      </c>
      <c r="AE2836" s="100" t="str">
        <f t="shared" si="7565"/>
        <v/>
      </c>
      <c r="AF2836" s="100" t="str">
        <f t="shared" si="7565"/>
        <v/>
      </c>
      <c r="AG2836" s="100" t="str">
        <f t="shared" si="7565"/>
        <v/>
      </c>
      <c r="AH2836" s="100" t="str">
        <f t="shared" si="7565"/>
        <v/>
      </c>
      <c r="AI2836" s="100" t="str">
        <f t="shared" si="7565"/>
        <v/>
      </c>
      <c r="AJ2836" s="100" t="str">
        <f t="shared" si="7565"/>
        <v/>
      </c>
      <c r="AK2836" s="100" t="str">
        <f>IFERROR(VALUE(INDEX('INPUT DATA'!$Z$5:$Z$605,MATCH(CAL!N2836,'INPUT DATA'!$A$5:$A$605,0))),"")</f>
        <v/>
      </c>
      <c r="AL2836" s="100" t="str">
        <f>IFERROR(VALUE(INDEX('INPUT DATA'!$AA$5:$AA$605,MATCH(CAL!N2836,'INPUT DATA'!$A$5:$A$605,0))),"")</f>
        <v/>
      </c>
      <c r="AM2836" s="100" t="str">
        <f t="shared" si="7560"/>
        <v/>
      </c>
      <c r="AN2836" s="100" t="str">
        <f t="shared" si="7561"/>
        <v/>
      </c>
    </row>
    <row r="2837" spans="2:40" ht="15" customHeight="1" x14ac:dyDescent="0.25">
      <c r="B2837" s="115" t="str">
        <f>IF(AND('INPUT INF'!$C836="I",'INPUT INF'!$D836=$B$2003),'INPUT INF'!$A836,"")</f>
        <v/>
      </c>
      <c r="C2837" s="115" t="str">
        <f>IF(AND('INPUT INF'!$C836="I",'INPUT INF'!$D836=$C$2003),'INPUT INF'!$A836,"")</f>
        <v/>
      </c>
      <c r="D2837" s="100" t="str">
        <f>IF(AND('INPUT INF'!$C836="I",'INPUT INF'!$D836=$D$2003),'INPUT INF'!$A836,"")</f>
        <v/>
      </c>
      <c r="E2837" s="100" t="str">
        <f>IF(AND('INPUT INF'!$C836="I",'INPUT INF'!$D836=$E$2003),'INPUT INF'!$A836,"")</f>
        <v/>
      </c>
      <c r="F2837" s="100" t="str">
        <f>IF(AND('INPUT INF'!$C836="I",'INPUT INF'!$D836=$F$2003),'INPUT INF'!$A836,"")</f>
        <v/>
      </c>
      <c r="G2837" s="100" t="str">
        <f>IF(AND('INPUT INF'!$C836="I",'INPUT INF'!$D836=$G$2003),'INPUT INF'!$A836,"")</f>
        <v/>
      </c>
      <c r="H2837" s="100" t="str">
        <f>IF(AND('INPUT INF'!$C836="II",'INPUT INF'!$D836=$H$2003),'INPUT INF'!$A836,"")</f>
        <v/>
      </c>
      <c r="I2837" s="100" t="str">
        <f>IF(AND('INPUT INF'!$C836="II",'INPUT INF'!$D836=$I$2003),'INPUT INF'!$A836,"")</f>
        <v/>
      </c>
      <c r="J2837" s="100" t="str">
        <f>IF(AND('INPUT INF'!$C836="II",'INPUT INF'!$D836=$J$2003),'INPUT INF'!$A836,"")</f>
        <v/>
      </c>
      <c r="K2837" s="100" t="str">
        <f>IF(AND('INPUT INF'!$C836="II",'INPUT INF'!$D836=$K$2003),'INPUT INF'!$A836,"")</f>
        <v/>
      </c>
      <c r="L2837" s="100" t="str">
        <f>IF(AND('INPUT INF'!$C836="II",'INPUT INF'!$D836=$L$2003),'INPUT INF'!$A836,"")</f>
        <v/>
      </c>
      <c r="M2837" s="100" t="str">
        <f>IF(AND('INPUT INF'!$C836="II",'INPUT INF'!$D836=$M$2003),'INPUT INF'!$A836,"")</f>
        <v/>
      </c>
      <c r="N2837" s="100" t="str">
        <f t="shared" ref="N2837:N2900" si="7566">B836</f>
        <v/>
      </c>
      <c r="O2837" s="100" t="str">
        <f t="shared" si="7564"/>
        <v/>
      </c>
      <c r="P2837" s="100" t="str">
        <f t="shared" si="7564"/>
        <v/>
      </c>
      <c r="Q2837" s="100" t="str">
        <f t="shared" si="7564"/>
        <v/>
      </c>
      <c r="R2837" s="100" t="str">
        <f t="shared" si="7564"/>
        <v/>
      </c>
      <c r="S2837" s="100" t="str">
        <f t="shared" si="7564"/>
        <v/>
      </c>
      <c r="T2837" s="100" t="str">
        <f t="shared" si="7564"/>
        <v/>
      </c>
      <c r="U2837" s="100" t="str">
        <f t="shared" si="7564"/>
        <v/>
      </c>
      <c r="V2837" s="100" t="str">
        <f t="shared" si="7564"/>
        <v/>
      </c>
      <c r="W2837" s="100" t="str">
        <f t="shared" si="7564"/>
        <v/>
      </c>
      <c r="X2837" s="100" t="str">
        <f t="shared" si="7564"/>
        <v/>
      </c>
      <c r="Y2837" s="100" t="str">
        <f t="shared" si="7565"/>
        <v/>
      </c>
      <c r="Z2837" s="100" t="str">
        <f t="shared" si="7565"/>
        <v/>
      </c>
      <c r="AA2837" s="100" t="str">
        <f t="shared" si="7565"/>
        <v/>
      </c>
      <c r="AB2837" s="100" t="str">
        <f t="shared" si="7565"/>
        <v/>
      </c>
      <c r="AC2837" s="100" t="str">
        <f t="shared" si="7565"/>
        <v/>
      </c>
      <c r="AD2837" s="100" t="str">
        <f t="shared" si="7565"/>
        <v/>
      </c>
      <c r="AE2837" s="100" t="str">
        <f t="shared" si="7565"/>
        <v/>
      </c>
      <c r="AF2837" s="100" t="str">
        <f t="shared" si="7565"/>
        <v/>
      </c>
      <c r="AG2837" s="100" t="str">
        <f t="shared" si="7565"/>
        <v/>
      </c>
      <c r="AH2837" s="100" t="str">
        <f t="shared" si="7565"/>
        <v/>
      </c>
      <c r="AI2837" s="100" t="str">
        <f t="shared" si="7565"/>
        <v/>
      </c>
      <c r="AJ2837" s="100" t="str">
        <f t="shared" si="7565"/>
        <v/>
      </c>
      <c r="AK2837" s="100" t="str">
        <f>IFERROR(VALUE(INDEX('INPUT DATA'!$Z$5:$Z$605,MATCH(CAL!N2837,'INPUT DATA'!$A$5:$A$605,0))),"")</f>
        <v/>
      </c>
      <c r="AL2837" s="100" t="str">
        <f>IFERROR(VALUE(INDEX('INPUT DATA'!$AA$5:$AA$605,MATCH(CAL!N2837,'INPUT DATA'!$A$5:$A$605,0))),"")</f>
        <v/>
      </c>
      <c r="AM2837" s="100" t="str">
        <f t="shared" si="7560"/>
        <v/>
      </c>
      <c r="AN2837" s="100" t="str">
        <f t="shared" si="7561"/>
        <v/>
      </c>
    </row>
    <row r="2838" spans="2:40" ht="15" customHeight="1" x14ac:dyDescent="0.25">
      <c r="B2838" s="115" t="str">
        <f>IF(AND('INPUT INF'!$C837="I",'INPUT INF'!$D837=$B$2003),'INPUT INF'!$A837,"")</f>
        <v/>
      </c>
      <c r="C2838" s="115" t="str">
        <f>IF(AND('INPUT INF'!$C837="I",'INPUT INF'!$D837=$C$2003),'INPUT INF'!$A837,"")</f>
        <v/>
      </c>
      <c r="D2838" s="100" t="str">
        <f>IF(AND('INPUT INF'!$C837="I",'INPUT INF'!$D837=$D$2003),'INPUT INF'!$A837,"")</f>
        <v/>
      </c>
      <c r="E2838" s="100" t="str">
        <f>IF(AND('INPUT INF'!$C837="I",'INPUT INF'!$D837=$E$2003),'INPUT INF'!$A837,"")</f>
        <v/>
      </c>
      <c r="F2838" s="100" t="str">
        <f>IF(AND('INPUT INF'!$C837="I",'INPUT INF'!$D837=$F$2003),'INPUT INF'!$A837,"")</f>
        <v/>
      </c>
      <c r="G2838" s="100" t="str">
        <f>IF(AND('INPUT INF'!$C837="I",'INPUT INF'!$D837=$G$2003),'INPUT INF'!$A837,"")</f>
        <v/>
      </c>
      <c r="H2838" s="100" t="str">
        <f>IF(AND('INPUT INF'!$C837="II",'INPUT INF'!$D837=$H$2003),'INPUT INF'!$A837,"")</f>
        <v/>
      </c>
      <c r="I2838" s="100" t="str">
        <f>IF(AND('INPUT INF'!$C837="II",'INPUT INF'!$D837=$I$2003),'INPUT INF'!$A837,"")</f>
        <v/>
      </c>
      <c r="J2838" s="100" t="str">
        <f>IF(AND('INPUT INF'!$C837="II",'INPUT INF'!$D837=$J$2003),'INPUT INF'!$A837,"")</f>
        <v/>
      </c>
      <c r="K2838" s="100" t="str">
        <f>IF(AND('INPUT INF'!$C837="II",'INPUT INF'!$D837=$K$2003),'INPUT INF'!$A837,"")</f>
        <v/>
      </c>
      <c r="L2838" s="100" t="str">
        <f>IF(AND('INPUT INF'!$C837="II",'INPUT INF'!$D837=$L$2003),'INPUT INF'!$A837,"")</f>
        <v/>
      </c>
      <c r="M2838" s="100" t="str">
        <f>IF(AND('INPUT INF'!$C837="II",'INPUT INF'!$D837=$M$2003),'INPUT INF'!$A837,"")</f>
        <v/>
      </c>
      <c r="N2838" s="100" t="str">
        <f t="shared" si="7566"/>
        <v/>
      </c>
      <c r="O2838" s="100" t="str">
        <f t="shared" si="7564"/>
        <v/>
      </c>
      <c r="P2838" s="100" t="str">
        <f t="shared" si="7564"/>
        <v/>
      </c>
      <c r="Q2838" s="100" t="str">
        <f t="shared" si="7564"/>
        <v/>
      </c>
      <c r="R2838" s="100" t="str">
        <f t="shared" si="7564"/>
        <v/>
      </c>
      <c r="S2838" s="100" t="str">
        <f t="shared" si="7564"/>
        <v/>
      </c>
      <c r="T2838" s="100" t="str">
        <f t="shared" si="7564"/>
        <v/>
      </c>
      <c r="U2838" s="100" t="str">
        <f t="shared" si="7564"/>
        <v/>
      </c>
      <c r="V2838" s="100" t="str">
        <f t="shared" si="7564"/>
        <v/>
      </c>
      <c r="W2838" s="100" t="str">
        <f t="shared" si="7564"/>
        <v/>
      </c>
      <c r="X2838" s="100" t="str">
        <f t="shared" si="7564"/>
        <v/>
      </c>
      <c r="Y2838" s="100" t="str">
        <f t="shared" si="7565"/>
        <v/>
      </c>
      <c r="Z2838" s="100" t="str">
        <f t="shared" si="7565"/>
        <v/>
      </c>
      <c r="AA2838" s="100" t="str">
        <f t="shared" si="7565"/>
        <v/>
      </c>
      <c r="AB2838" s="100" t="str">
        <f t="shared" si="7565"/>
        <v/>
      </c>
      <c r="AC2838" s="100" t="str">
        <f t="shared" si="7565"/>
        <v/>
      </c>
      <c r="AD2838" s="100" t="str">
        <f t="shared" si="7565"/>
        <v/>
      </c>
      <c r="AE2838" s="100" t="str">
        <f t="shared" si="7565"/>
        <v/>
      </c>
      <c r="AF2838" s="100" t="str">
        <f t="shared" si="7565"/>
        <v/>
      </c>
      <c r="AG2838" s="100" t="str">
        <f t="shared" si="7565"/>
        <v/>
      </c>
      <c r="AH2838" s="100" t="str">
        <f t="shared" si="7565"/>
        <v/>
      </c>
      <c r="AI2838" s="100" t="str">
        <f t="shared" si="7565"/>
        <v/>
      </c>
      <c r="AJ2838" s="100" t="str">
        <f t="shared" si="7565"/>
        <v/>
      </c>
      <c r="AK2838" s="100" t="str">
        <f>IFERROR(VALUE(INDEX('INPUT DATA'!$Z$5:$Z$605,MATCH(CAL!N2838,'INPUT DATA'!$A$5:$A$605,0))),"")</f>
        <v/>
      </c>
      <c r="AL2838" s="100" t="str">
        <f>IFERROR(VALUE(INDEX('INPUT DATA'!$AA$5:$AA$605,MATCH(CAL!N2838,'INPUT DATA'!$A$5:$A$605,0))),"")</f>
        <v/>
      </c>
      <c r="AM2838" s="100" t="str">
        <f t="shared" si="7560"/>
        <v/>
      </c>
      <c r="AN2838" s="100" t="str">
        <f t="shared" si="7561"/>
        <v/>
      </c>
    </row>
    <row r="2839" spans="2:40" ht="15" customHeight="1" x14ac:dyDescent="0.25">
      <c r="B2839" s="115" t="str">
        <f>IF(AND('INPUT INF'!$C838="I",'INPUT INF'!$D838=$B$2003),'INPUT INF'!$A838,"")</f>
        <v/>
      </c>
      <c r="C2839" s="115" t="str">
        <f>IF(AND('INPUT INF'!$C838="I",'INPUT INF'!$D838=$C$2003),'INPUT INF'!$A838,"")</f>
        <v/>
      </c>
      <c r="D2839" s="100" t="str">
        <f>IF(AND('INPUT INF'!$C838="I",'INPUT INF'!$D838=$D$2003),'INPUT INF'!$A838,"")</f>
        <v/>
      </c>
      <c r="E2839" s="100" t="str">
        <f>IF(AND('INPUT INF'!$C838="I",'INPUT INF'!$D838=$E$2003),'INPUT INF'!$A838,"")</f>
        <v/>
      </c>
      <c r="F2839" s="100" t="str">
        <f>IF(AND('INPUT INF'!$C838="I",'INPUT INF'!$D838=$F$2003),'INPUT INF'!$A838,"")</f>
        <v/>
      </c>
      <c r="G2839" s="100" t="str">
        <f>IF(AND('INPUT INF'!$C838="I",'INPUT INF'!$D838=$G$2003),'INPUT INF'!$A838,"")</f>
        <v/>
      </c>
      <c r="H2839" s="100" t="str">
        <f>IF(AND('INPUT INF'!$C838="II",'INPUT INF'!$D838=$H$2003),'INPUT INF'!$A838,"")</f>
        <v/>
      </c>
      <c r="I2839" s="100" t="str">
        <f>IF(AND('INPUT INF'!$C838="II",'INPUT INF'!$D838=$I$2003),'INPUT INF'!$A838,"")</f>
        <v/>
      </c>
      <c r="J2839" s="100" t="str">
        <f>IF(AND('INPUT INF'!$C838="II",'INPUT INF'!$D838=$J$2003),'INPUT INF'!$A838,"")</f>
        <v/>
      </c>
      <c r="K2839" s="100" t="str">
        <f>IF(AND('INPUT INF'!$C838="II",'INPUT INF'!$D838=$K$2003),'INPUT INF'!$A838,"")</f>
        <v/>
      </c>
      <c r="L2839" s="100" t="str">
        <f>IF(AND('INPUT INF'!$C838="II",'INPUT INF'!$D838=$L$2003),'INPUT INF'!$A838,"")</f>
        <v/>
      </c>
      <c r="M2839" s="100" t="str">
        <f>IF(AND('INPUT INF'!$C838="II",'INPUT INF'!$D838=$M$2003),'INPUT INF'!$A838,"")</f>
        <v/>
      </c>
      <c r="N2839" s="100" t="str">
        <f t="shared" si="7566"/>
        <v/>
      </c>
      <c r="O2839" s="100" t="str">
        <f t="shared" si="7564"/>
        <v/>
      </c>
      <c r="P2839" s="100" t="str">
        <f t="shared" si="7564"/>
        <v/>
      </c>
      <c r="Q2839" s="100" t="str">
        <f t="shared" si="7564"/>
        <v/>
      </c>
      <c r="R2839" s="100" t="str">
        <f t="shared" si="7564"/>
        <v/>
      </c>
      <c r="S2839" s="100" t="str">
        <f t="shared" si="7564"/>
        <v/>
      </c>
      <c r="T2839" s="100" t="str">
        <f t="shared" si="7564"/>
        <v/>
      </c>
      <c r="U2839" s="100" t="str">
        <f t="shared" si="7564"/>
        <v/>
      </c>
      <c r="V2839" s="100" t="str">
        <f t="shared" si="7564"/>
        <v/>
      </c>
      <c r="W2839" s="100" t="str">
        <f t="shared" si="7564"/>
        <v/>
      </c>
      <c r="X2839" s="100" t="str">
        <f t="shared" si="7564"/>
        <v/>
      </c>
      <c r="Y2839" s="100" t="str">
        <f t="shared" si="7565"/>
        <v/>
      </c>
      <c r="Z2839" s="100" t="str">
        <f t="shared" si="7565"/>
        <v/>
      </c>
      <c r="AA2839" s="100" t="str">
        <f t="shared" si="7565"/>
        <v/>
      </c>
      <c r="AB2839" s="100" t="str">
        <f t="shared" si="7565"/>
        <v/>
      </c>
      <c r="AC2839" s="100" t="str">
        <f t="shared" si="7565"/>
        <v/>
      </c>
      <c r="AD2839" s="100" t="str">
        <f t="shared" si="7565"/>
        <v/>
      </c>
      <c r="AE2839" s="100" t="str">
        <f t="shared" si="7565"/>
        <v/>
      </c>
      <c r="AF2839" s="100" t="str">
        <f t="shared" si="7565"/>
        <v/>
      </c>
      <c r="AG2839" s="100" t="str">
        <f t="shared" si="7565"/>
        <v/>
      </c>
      <c r="AH2839" s="100" t="str">
        <f t="shared" si="7565"/>
        <v/>
      </c>
      <c r="AI2839" s="100" t="str">
        <f t="shared" si="7565"/>
        <v/>
      </c>
      <c r="AJ2839" s="100" t="str">
        <f t="shared" si="7565"/>
        <v/>
      </c>
      <c r="AK2839" s="100" t="str">
        <f>IFERROR(VALUE(INDEX('INPUT DATA'!$Z$5:$Z$605,MATCH(CAL!N2839,'INPUT DATA'!$A$5:$A$605,0))),"")</f>
        <v/>
      </c>
      <c r="AL2839" s="100" t="str">
        <f>IFERROR(VALUE(INDEX('INPUT DATA'!$AA$5:$AA$605,MATCH(CAL!N2839,'INPUT DATA'!$A$5:$A$605,0))),"")</f>
        <v/>
      </c>
      <c r="AM2839" s="100" t="str">
        <f t="shared" si="7560"/>
        <v/>
      </c>
      <c r="AN2839" s="100" t="str">
        <f t="shared" si="7561"/>
        <v/>
      </c>
    </row>
    <row r="2840" spans="2:40" ht="15" customHeight="1" x14ac:dyDescent="0.25">
      <c r="B2840" s="115" t="str">
        <f>IF(AND('INPUT INF'!$C839="I",'INPUT INF'!$D839=$B$2003),'INPUT INF'!$A839,"")</f>
        <v/>
      </c>
      <c r="C2840" s="115" t="str">
        <f>IF(AND('INPUT INF'!$C839="I",'INPUT INF'!$D839=$C$2003),'INPUT INF'!$A839,"")</f>
        <v/>
      </c>
      <c r="D2840" s="100" t="str">
        <f>IF(AND('INPUT INF'!$C839="I",'INPUT INF'!$D839=$D$2003),'INPUT INF'!$A839,"")</f>
        <v/>
      </c>
      <c r="E2840" s="100" t="str">
        <f>IF(AND('INPUT INF'!$C839="I",'INPUT INF'!$D839=$E$2003),'INPUT INF'!$A839,"")</f>
        <v/>
      </c>
      <c r="F2840" s="100" t="str">
        <f>IF(AND('INPUT INF'!$C839="I",'INPUT INF'!$D839=$F$2003),'INPUT INF'!$A839,"")</f>
        <v/>
      </c>
      <c r="G2840" s="100" t="str">
        <f>IF(AND('INPUT INF'!$C839="I",'INPUT INF'!$D839=$G$2003),'INPUT INF'!$A839,"")</f>
        <v/>
      </c>
      <c r="H2840" s="100" t="str">
        <f>IF(AND('INPUT INF'!$C839="II",'INPUT INF'!$D839=$H$2003),'INPUT INF'!$A839,"")</f>
        <v/>
      </c>
      <c r="I2840" s="100" t="str">
        <f>IF(AND('INPUT INF'!$C839="II",'INPUT INF'!$D839=$I$2003),'INPUT INF'!$A839,"")</f>
        <v/>
      </c>
      <c r="J2840" s="100" t="str">
        <f>IF(AND('INPUT INF'!$C839="II",'INPUT INF'!$D839=$J$2003),'INPUT INF'!$A839,"")</f>
        <v/>
      </c>
      <c r="K2840" s="100" t="str">
        <f>IF(AND('INPUT INF'!$C839="II",'INPUT INF'!$D839=$K$2003),'INPUT INF'!$A839,"")</f>
        <v/>
      </c>
      <c r="L2840" s="100" t="str">
        <f>IF(AND('INPUT INF'!$C839="II",'INPUT INF'!$D839=$L$2003),'INPUT INF'!$A839,"")</f>
        <v/>
      </c>
      <c r="M2840" s="100" t="str">
        <f>IF(AND('INPUT INF'!$C839="II",'INPUT INF'!$D839=$M$2003),'INPUT INF'!$A839,"")</f>
        <v/>
      </c>
      <c r="N2840" s="100" t="str">
        <f t="shared" si="7566"/>
        <v/>
      </c>
      <c r="O2840" s="100" t="str">
        <f t="shared" si="7564"/>
        <v/>
      </c>
      <c r="P2840" s="100" t="str">
        <f t="shared" si="7564"/>
        <v/>
      </c>
      <c r="Q2840" s="100" t="str">
        <f t="shared" si="7564"/>
        <v/>
      </c>
      <c r="R2840" s="100" t="str">
        <f t="shared" si="7564"/>
        <v/>
      </c>
      <c r="S2840" s="100" t="str">
        <f t="shared" si="7564"/>
        <v/>
      </c>
      <c r="T2840" s="100" t="str">
        <f t="shared" si="7564"/>
        <v/>
      </c>
      <c r="U2840" s="100" t="str">
        <f t="shared" si="7564"/>
        <v/>
      </c>
      <c r="V2840" s="100" t="str">
        <f t="shared" si="7564"/>
        <v/>
      </c>
      <c r="W2840" s="100" t="str">
        <f t="shared" si="7564"/>
        <v/>
      </c>
      <c r="X2840" s="100" t="str">
        <f t="shared" si="7564"/>
        <v/>
      </c>
      <c r="Y2840" s="100" t="str">
        <f t="shared" si="7565"/>
        <v/>
      </c>
      <c r="Z2840" s="100" t="str">
        <f t="shared" si="7565"/>
        <v/>
      </c>
      <c r="AA2840" s="100" t="str">
        <f t="shared" si="7565"/>
        <v/>
      </c>
      <c r="AB2840" s="100" t="str">
        <f t="shared" si="7565"/>
        <v/>
      </c>
      <c r="AC2840" s="100" t="str">
        <f t="shared" si="7565"/>
        <v/>
      </c>
      <c r="AD2840" s="100" t="str">
        <f t="shared" si="7565"/>
        <v/>
      </c>
      <c r="AE2840" s="100" t="str">
        <f t="shared" si="7565"/>
        <v/>
      </c>
      <c r="AF2840" s="100" t="str">
        <f t="shared" si="7565"/>
        <v/>
      </c>
      <c r="AG2840" s="100" t="str">
        <f t="shared" si="7565"/>
        <v/>
      </c>
      <c r="AH2840" s="100" t="str">
        <f t="shared" si="7565"/>
        <v/>
      </c>
      <c r="AI2840" s="100" t="str">
        <f t="shared" si="7565"/>
        <v/>
      </c>
      <c r="AJ2840" s="100" t="str">
        <f t="shared" si="7565"/>
        <v/>
      </c>
      <c r="AK2840" s="100" t="str">
        <f>IFERROR(VALUE(INDEX('INPUT DATA'!$Z$5:$Z$605,MATCH(CAL!N2840,'INPUT DATA'!$A$5:$A$605,0))),"")</f>
        <v/>
      </c>
      <c r="AL2840" s="100" t="str">
        <f>IFERROR(VALUE(INDEX('INPUT DATA'!$AA$5:$AA$605,MATCH(CAL!N2840,'INPUT DATA'!$A$5:$A$605,0))),"")</f>
        <v/>
      </c>
      <c r="AM2840" s="100" t="str">
        <f t="shared" si="7560"/>
        <v/>
      </c>
      <c r="AN2840" s="100" t="str">
        <f t="shared" si="7561"/>
        <v/>
      </c>
    </row>
    <row r="2841" spans="2:40" ht="15" customHeight="1" x14ac:dyDescent="0.25">
      <c r="B2841" s="115" t="str">
        <f>IF(AND('INPUT INF'!$C840="I",'INPUT INF'!$D840=$B$2003),'INPUT INF'!$A840,"")</f>
        <v/>
      </c>
      <c r="C2841" s="115" t="str">
        <f>IF(AND('INPUT INF'!$C840="I",'INPUT INF'!$D840=$C$2003),'INPUT INF'!$A840,"")</f>
        <v/>
      </c>
      <c r="D2841" s="100" t="str">
        <f>IF(AND('INPUT INF'!$C840="I",'INPUT INF'!$D840=$D$2003),'INPUT INF'!$A840,"")</f>
        <v/>
      </c>
      <c r="E2841" s="100" t="str">
        <f>IF(AND('INPUT INF'!$C840="I",'INPUT INF'!$D840=$E$2003),'INPUT INF'!$A840,"")</f>
        <v/>
      </c>
      <c r="F2841" s="100" t="str">
        <f>IF(AND('INPUT INF'!$C840="I",'INPUT INF'!$D840=$F$2003),'INPUT INF'!$A840,"")</f>
        <v/>
      </c>
      <c r="G2841" s="100" t="str">
        <f>IF(AND('INPUT INF'!$C840="I",'INPUT INF'!$D840=$G$2003),'INPUT INF'!$A840,"")</f>
        <v/>
      </c>
      <c r="H2841" s="100" t="str">
        <f>IF(AND('INPUT INF'!$C840="II",'INPUT INF'!$D840=$H$2003),'INPUT INF'!$A840,"")</f>
        <v/>
      </c>
      <c r="I2841" s="100" t="str">
        <f>IF(AND('INPUT INF'!$C840="II",'INPUT INF'!$D840=$I$2003),'INPUT INF'!$A840,"")</f>
        <v/>
      </c>
      <c r="J2841" s="100" t="str">
        <f>IF(AND('INPUT INF'!$C840="II",'INPUT INF'!$D840=$J$2003),'INPUT INF'!$A840,"")</f>
        <v/>
      </c>
      <c r="K2841" s="100" t="str">
        <f>IF(AND('INPUT INF'!$C840="II",'INPUT INF'!$D840=$K$2003),'INPUT INF'!$A840,"")</f>
        <v/>
      </c>
      <c r="L2841" s="100" t="str">
        <f>IF(AND('INPUT INF'!$C840="II",'INPUT INF'!$D840=$L$2003),'INPUT INF'!$A840,"")</f>
        <v/>
      </c>
      <c r="M2841" s="100" t="str">
        <f>IF(AND('INPUT INF'!$C840="II",'INPUT INF'!$D840=$M$2003),'INPUT INF'!$A840,"")</f>
        <v/>
      </c>
      <c r="N2841" s="100" t="str">
        <f t="shared" si="7566"/>
        <v/>
      </c>
      <c r="O2841" s="100" t="str">
        <f t="shared" si="7564"/>
        <v/>
      </c>
      <c r="P2841" s="100" t="str">
        <f t="shared" si="7564"/>
        <v/>
      </c>
      <c r="Q2841" s="100" t="str">
        <f t="shared" si="7564"/>
        <v/>
      </c>
      <c r="R2841" s="100" t="str">
        <f t="shared" si="7564"/>
        <v/>
      </c>
      <c r="S2841" s="100" t="str">
        <f t="shared" si="7564"/>
        <v/>
      </c>
      <c r="T2841" s="100" t="str">
        <f t="shared" si="7564"/>
        <v/>
      </c>
      <c r="U2841" s="100" t="str">
        <f t="shared" si="7564"/>
        <v/>
      </c>
      <c r="V2841" s="100" t="str">
        <f t="shared" si="7564"/>
        <v/>
      </c>
      <c r="W2841" s="100" t="str">
        <f t="shared" si="7564"/>
        <v/>
      </c>
      <c r="X2841" s="100" t="str">
        <f t="shared" si="7564"/>
        <v/>
      </c>
      <c r="Y2841" s="100" t="str">
        <f t="shared" si="7565"/>
        <v/>
      </c>
      <c r="Z2841" s="100" t="str">
        <f t="shared" si="7565"/>
        <v/>
      </c>
      <c r="AA2841" s="100" t="str">
        <f t="shared" si="7565"/>
        <v/>
      </c>
      <c r="AB2841" s="100" t="str">
        <f t="shared" si="7565"/>
        <v/>
      </c>
      <c r="AC2841" s="100" t="str">
        <f t="shared" si="7565"/>
        <v/>
      </c>
      <c r="AD2841" s="100" t="str">
        <f t="shared" si="7565"/>
        <v/>
      </c>
      <c r="AE2841" s="100" t="str">
        <f t="shared" si="7565"/>
        <v/>
      </c>
      <c r="AF2841" s="100" t="str">
        <f t="shared" si="7565"/>
        <v/>
      </c>
      <c r="AG2841" s="100" t="str">
        <f t="shared" si="7565"/>
        <v/>
      </c>
      <c r="AH2841" s="100" t="str">
        <f t="shared" si="7565"/>
        <v/>
      </c>
      <c r="AI2841" s="100" t="str">
        <f t="shared" si="7565"/>
        <v/>
      </c>
      <c r="AJ2841" s="100" t="str">
        <f t="shared" si="7565"/>
        <v/>
      </c>
      <c r="AK2841" s="100" t="str">
        <f>IFERROR(VALUE(INDEX('INPUT DATA'!$Z$5:$Z$605,MATCH(CAL!N2841,'INPUT DATA'!$A$5:$A$605,0))),"")</f>
        <v/>
      </c>
      <c r="AL2841" s="100" t="str">
        <f>IFERROR(VALUE(INDEX('INPUT DATA'!$AA$5:$AA$605,MATCH(CAL!N2841,'INPUT DATA'!$A$5:$A$605,0))),"")</f>
        <v/>
      </c>
      <c r="AM2841" s="100" t="str">
        <f t="shared" si="7560"/>
        <v/>
      </c>
      <c r="AN2841" s="100" t="str">
        <f t="shared" si="7561"/>
        <v/>
      </c>
    </row>
    <row r="2842" spans="2:40" ht="15" customHeight="1" x14ac:dyDescent="0.25">
      <c r="B2842" s="115" t="str">
        <f>IF(AND('INPUT INF'!$C841="I",'INPUT INF'!$D841=$B$2003),'INPUT INF'!$A841,"")</f>
        <v/>
      </c>
      <c r="C2842" s="115" t="str">
        <f>IF(AND('INPUT INF'!$C841="I",'INPUT INF'!$D841=$C$2003),'INPUT INF'!$A841,"")</f>
        <v/>
      </c>
      <c r="D2842" s="100" t="str">
        <f>IF(AND('INPUT INF'!$C841="I",'INPUT INF'!$D841=$D$2003),'INPUT INF'!$A841,"")</f>
        <v/>
      </c>
      <c r="E2842" s="100" t="str">
        <f>IF(AND('INPUT INF'!$C841="I",'INPUT INF'!$D841=$E$2003),'INPUT INF'!$A841,"")</f>
        <v/>
      </c>
      <c r="F2842" s="100" t="str">
        <f>IF(AND('INPUT INF'!$C841="I",'INPUT INF'!$D841=$F$2003),'INPUT INF'!$A841,"")</f>
        <v/>
      </c>
      <c r="G2842" s="100" t="str">
        <f>IF(AND('INPUT INF'!$C841="I",'INPUT INF'!$D841=$G$2003),'INPUT INF'!$A841,"")</f>
        <v/>
      </c>
      <c r="H2842" s="100" t="str">
        <f>IF(AND('INPUT INF'!$C841="II",'INPUT INF'!$D841=$H$2003),'INPUT INF'!$A841,"")</f>
        <v/>
      </c>
      <c r="I2842" s="100" t="str">
        <f>IF(AND('INPUT INF'!$C841="II",'INPUT INF'!$D841=$I$2003),'INPUT INF'!$A841,"")</f>
        <v/>
      </c>
      <c r="J2842" s="100" t="str">
        <f>IF(AND('INPUT INF'!$C841="II",'INPUT INF'!$D841=$J$2003),'INPUT INF'!$A841,"")</f>
        <v/>
      </c>
      <c r="K2842" s="100" t="str">
        <f>IF(AND('INPUT INF'!$C841="II",'INPUT INF'!$D841=$K$2003),'INPUT INF'!$A841,"")</f>
        <v/>
      </c>
      <c r="L2842" s="100" t="str">
        <f>IF(AND('INPUT INF'!$C841="II",'INPUT INF'!$D841=$L$2003),'INPUT INF'!$A841,"")</f>
        <v/>
      </c>
      <c r="M2842" s="100" t="str">
        <f>IF(AND('INPUT INF'!$C841="II",'INPUT INF'!$D841=$M$2003),'INPUT INF'!$A841,"")</f>
        <v/>
      </c>
      <c r="N2842" s="100" t="str">
        <f t="shared" si="7566"/>
        <v/>
      </c>
      <c r="O2842" s="100" t="str">
        <f t="shared" si="7564"/>
        <v/>
      </c>
      <c r="P2842" s="100" t="str">
        <f t="shared" si="7564"/>
        <v/>
      </c>
      <c r="Q2842" s="100" t="str">
        <f t="shared" si="7564"/>
        <v/>
      </c>
      <c r="R2842" s="100" t="str">
        <f t="shared" si="7564"/>
        <v/>
      </c>
      <c r="S2842" s="100" t="str">
        <f t="shared" si="7564"/>
        <v/>
      </c>
      <c r="T2842" s="100" t="str">
        <f t="shared" si="7564"/>
        <v/>
      </c>
      <c r="U2842" s="100" t="str">
        <f t="shared" si="7564"/>
        <v/>
      </c>
      <c r="V2842" s="100" t="str">
        <f t="shared" si="7564"/>
        <v/>
      </c>
      <c r="W2842" s="100" t="str">
        <f t="shared" si="7564"/>
        <v/>
      </c>
      <c r="X2842" s="100" t="str">
        <f t="shared" si="7564"/>
        <v/>
      </c>
      <c r="Y2842" s="100" t="str">
        <f t="shared" si="7565"/>
        <v/>
      </c>
      <c r="Z2842" s="100" t="str">
        <f t="shared" si="7565"/>
        <v/>
      </c>
      <c r="AA2842" s="100" t="str">
        <f t="shared" si="7565"/>
        <v/>
      </c>
      <c r="AB2842" s="100" t="str">
        <f t="shared" si="7565"/>
        <v/>
      </c>
      <c r="AC2842" s="100" t="str">
        <f t="shared" si="7565"/>
        <v/>
      </c>
      <c r="AD2842" s="100" t="str">
        <f t="shared" si="7565"/>
        <v/>
      </c>
      <c r="AE2842" s="100" t="str">
        <f t="shared" si="7565"/>
        <v/>
      </c>
      <c r="AF2842" s="100" t="str">
        <f t="shared" si="7565"/>
        <v/>
      </c>
      <c r="AG2842" s="100" t="str">
        <f t="shared" si="7565"/>
        <v/>
      </c>
      <c r="AH2842" s="100" t="str">
        <f t="shared" si="7565"/>
        <v/>
      </c>
      <c r="AI2842" s="100" t="str">
        <f t="shared" si="7565"/>
        <v/>
      </c>
      <c r="AJ2842" s="100" t="str">
        <f t="shared" si="7565"/>
        <v/>
      </c>
      <c r="AK2842" s="100" t="str">
        <f>IFERROR(VALUE(INDEX('INPUT DATA'!$Z$5:$Z$605,MATCH(CAL!N2842,'INPUT DATA'!$A$5:$A$605,0))),"")</f>
        <v/>
      </c>
      <c r="AL2842" s="100" t="str">
        <f>IFERROR(VALUE(INDEX('INPUT DATA'!$AA$5:$AA$605,MATCH(CAL!N2842,'INPUT DATA'!$A$5:$A$605,0))),"")</f>
        <v/>
      </c>
      <c r="AM2842" s="100" t="str">
        <f t="shared" si="7560"/>
        <v/>
      </c>
      <c r="AN2842" s="100" t="str">
        <f t="shared" si="7561"/>
        <v/>
      </c>
    </row>
    <row r="2843" spans="2:40" ht="15" customHeight="1" x14ac:dyDescent="0.25">
      <c r="B2843" s="115" t="str">
        <f>IF(AND('INPUT INF'!$C842="I",'INPUT INF'!$D842=$B$2003),'INPUT INF'!$A842,"")</f>
        <v/>
      </c>
      <c r="C2843" s="115" t="str">
        <f>IF(AND('INPUT INF'!$C842="I",'INPUT INF'!$D842=$C$2003),'INPUT INF'!$A842,"")</f>
        <v/>
      </c>
      <c r="D2843" s="100" t="str">
        <f>IF(AND('INPUT INF'!$C842="I",'INPUT INF'!$D842=$D$2003),'INPUT INF'!$A842,"")</f>
        <v/>
      </c>
      <c r="E2843" s="100" t="str">
        <f>IF(AND('INPUT INF'!$C842="I",'INPUT INF'!$D842=$E$2003),'INPUT INF'!$A842,"")</f>
        <v/>
      </c>
      <c r="F2843" s="100" t="str">
        <f>IF(AND('INPUT INF'!$C842="I",'INPUT INF'!$D842=$F$2003),'INPUT INF'!$A842,"")</f>
        <v/>
      </c>
      <c r="G2843" s="100" t="str">
        <f>IF(AND('INPUT INF'!$C842="I",'INPUT INF'!$D842=$G$2003),'INPUT INF'!$A842,"")</f>
        <v/>
      </c>
      <c r="H2843" s="100" t="str">
        <f>IF(AND('INPUT INF'!$C842="II",'INPUT INF'!$D842=$H$2003),'INPUT INF'!$A842,"")</f>
        <v/>
      </c>
      <c r="I2843" s="100" t="str">
        <f>IF(AND('INPUT INF'!$C842="II",'INPUT INF'!$D842=$I$2003),'INPUT INF'!$A842,"")</f>
        <v/>
      </c>
      <c r="J2843" s="100" t="str">
        <f>IF(AND('INPUT INF'!$C842="II",'INPUT INF'!$D842=$J$2003),'INPUT INF'!$A842,"")</f>
        <v/>
      </c>
      <c r="K2843" s="100" t="str">
        <f>IF(AND('INPUT INF'!$C842="II",'INPUT INF'!$D842=$K$2003),'INPUT INF'!$A842,"")</f>
        <v/>
      </c>
      <c r="L2843" s="100" t="str">
        <f>IF(AND('INPUT INF'!$C842="II",'INPUT INF'!$D842=$L$2003),'INPUT INF'!$A842,"")</f>
        <v/>
      </c>
      <c r="M2843" s="100" t="str">
        <f>IF(AND('INPUT INF'!$C842="II",'INPUT INF'!$D842=$M$2003),'INPUT INF'!$A842,"")</f>
        <v/>
      </c>
      <c r="N2843" s="100" t="str">
        <f t="shared" si="7566"/>
        <v/>
      </c>
      <c r="O2843" s="100" t="str">
        <f t="shared" si="7564"/>
        <v/>
      </c>
      <c r="P2843" s="100" t="str">
        <f t="shared" si="7564"/>
        <v/>
      </c>
      <c r="Q2843" s="100" t="str">
        <f t="shared" si="7564"/>
        <v/>
      </c>
      <c r="R2843" s="100" t="str">
        <f t="shared" si="7564"/>
        <v/>
      </c>
      <c r="S2843" s="100" t="str">
        <f t="shared" si="7564"/>
        <v/>
      </c>
      <c r="T2843" s="100" t="str">
        <f t="shared" si="7564"/>
        <v/>
      </c>
      <c r="U2843" s="100" t="str">
        <f t="shared" si="7564"/>
        <v/>
      </c>
      <c r="V2843" s="100" t="str">
        <f t="shared" si="7564"/>
        <v/>
      </c>
      <c r="W2843" s="100" t="str">
        <f t="shared" si="7564"/>
        <v/>
      </c>
      <c r="X2843" s="100" t="str">
        <f t="shared" si="7564"/>
        <v/>
      </c>
      <c r="Y2843" s="100" t="str">
        <f t="shared" si="7565"/>
        <v/>
      </c>
      <c r="Z2843" s="100" t="str">
        <f t="shared" si="7565"/>
        <v/>
      </c>
      <c r="AA2843" s="100" t="str">
        <f t="shared" si="7565"/>
        <v/>
      </c>
      <c r="AB2843" s="100" t="str">
        <f t="shared" si="7565"/>
        <v/>
      </c>
      <c r="AC2843" s="100" t="str">
        <f t="shared" si="7565"/>
        <v/>
      </c>
      <c r="AD2843" s="100" t="str">
        <f t="shared" si="7565"/>
        <v/>
      </c>
      <c r="AE2843" s="100" t="str">
        <f t="shared" si="7565"/>
        <v/>
      </c>
      <c r="AF2843" s="100" t="str">
        <f t="shared" si="7565"/>
        <v/>
      </c>
      <c r="AG2843" s="100" t="str">
        <f t="shared" si="7565"/>
        <v/>
      </c>
      <c r="AH2843" s="100" t="str">
        <f t="shared" si="7565"/>
        <v/>
      </c>
      <c r="AI2843" s="100" t="str">
        <f t="shared" si="7565"/>
        <v/>
      </c>
      <c r="AJ2843" s="100" t="str">
        <f t="shared" si="7565"/>
        <v/>
      </c>
      <c r="AK2843" s="100" t="str">
        <f>IFERROR(VALUE(INDEX('INPUT DATA'!$Z$5:$Z$605,MATCH(CAL!N2843,'INPUT DATA'!$A$5:$A$605,0))),"")</f>
        <v/>
      </c>
      <c r="AL2843" s="100" t="str">
        <f>IFERROR(VALUE(INDEX('INPUT DATA'!$AA$5:$AA$605,MATCH(CAL!N2843,'INPUT DATA'!$A$5:$A$605,0))),"")</f>
        <v/>
      </c>
      <c r="AM2843" s="100" t="str">
        <f t="shared" si="7560"/>
        <v/>
      </c>
      <c r="AN2843" s="100" t="str">
        <f t="shared" si="7561"/>
        <v/>
      </c>
    </row>
    <row r="2844" spans="2:40" ht="15" customHeight="1" x14ac:dyDescent="0.25">
      <c r="B2844" s="115" t="str">
        <f>IF(AND('INPUT INF'!$C843="I",'INPUT INF'!$D843=$B$2003),'INPUT INF'!$A843,"")</f>
        <v/>
      </c>
      <c r="C2844" s="115" t="str">
        <f>IF(AND('INPUT INF'!$C843="I",'INPUT INF'!$D843=$C$2003),'INPUT INF'!$A843,"")</f>
        <v/>
      </c>
      <c r="D2844" s="100" t="str">
        <f>IF(AND('INPUT INF'!$C843="I",'INPUT INF'!$D843=$D$2003),'INPUT INF'!$A843,"")</f>
        <v/>
      </c>
      <c r="E2844" s="100" t="str">
        <f>IF(AND('INPUT INF'!$C843="I",'INPUT INF'!$D843=$E$2003),'INPUT INF'!$A843,"")</f>
        <v/>
      </c>
      <c r="F2844" s="100" t="str">
        <f>IF(AND('INPUT INF'!$C843="I",'INPUT INF'!$D843=$F$2003),'INPUT INF'!$A843,"")</f>
        <v/>
      </c>
      <c r="G2844" s="100" t="str">
        <f>IF(AND('INPUT INF'!$C843="I",'INPUT INF'!$D843=$G$2003),'INPUT INF'!$A843,"")</f>
        <v/>
      </c>
      <c r="H2844" s="100" t="str">
        <f>IF(AND('INPUT INF'!$C843="II",'INPUT INF'!$D843=$H$2003),'INPUT INF'!$A843,"")</f>
        <v/>
      </c>
      <c r="I2844" s="100" t="str">
        <f>IF(AND('INPUT INF'!$C843="II",'INPUT INF'!$D843=$I$2003),'INPUT INF'!$A843,"")</f>
        <v/>
      </c>
      <c r="J2844" s="100" t="str">
        <f>IF(AND('INPUT INF'!$C843="II",'INPUT INF'!$D843=$J$2003),'INPUT INF'!$A843,"")</f>
        <v/>
      </c>
      <c r="K2844" s="100" t="str">
        <f>IF(AND('INPUT INF'!$C843="II",'INPUT INF'!$D843=$K$2003),'INPUT INF'!$A843,"")</f>
        <v/>
      </c>
      <c r="L2844" s="100" t="str">
        <f>IF(AND('INPUT INF'!$C843="II",'INPUT INF'!$D843=$L$2003),'INPUT INF'!$A843,"")</f>
        <v/>
      </c>
      <c r="M2844" s="100" t="str">
        <f>IF(AND('INPUT INF'!$C843="II",'INPUT INF'!$D843=$M$2003),'INPUT INF'!$A843,"")</f>
        <v/>
      </c>
      <c r="N2844" s="100">
        <f t="shared" si="7566"/>
        <v>0</v>
      </c>
      <c r="O2844" s="100" t="e">
        <f t="shared" si="7564"/>
        <v>#N/A</v>
      </c>
      <c r="P2844" s="100" t="e">
        <f t="shared" ref="P2844:X2853" si="7567">VLOOKUP($N2844,$B$1003:$AA$1901,P$2003,FALSE)</f>
        <v>#N/A</v>
      </c>
      <c r="Q2844" s="100" t="e">
        <f t="shared" si="7567"/>
        <v>#N/A</v>
      </c>
      <c r="R2844" s="100" t="e">
        <f t="shared" si="7567"/>
        <v>#N/A</v>
      </c>
      <c r="S2844" s="100" t="e">
        <f t="shared" si="7567"/>
        <v>#N/A</v>
      </c>
      <c r="T2844" s="100" t="e">
        <f t="shared" si="7567"/>
        <v>#N/A</v>
      </c>
      <c r="U2844" s="100" t="e">
        <f t="shared" si="7567"/>
        <v>#N/A</v>
      </c>
      <c r="V2844" s="100" t="e">
        <f t="shared" si="7567"/>
        <v>#N/A</v>
      </c>
      <c r="W2844" s="100" t="e">
        <f t="shared" si="7567"/>
        <v>#N/A</v>
      </c>
      <c r="X2844" s="100" t="e">
        <f t="shared" si="7567"/>
        <v>#N/A</v>
      </c>
      <c r="Y2844" s="100" t="e">
        <f t="shared" ref="Y2844:AJ2853" si="7568">VLOOKUP($N2844,$B$1003:$AA$1901,Y$2003,FALSE)</f>
        <v>#N/A</v>
      </c>
      <c r="Z2844" s="100" t="e">
        <f t="shared" si="7568"/>
        <v>#N/A</v>
      </c>
      <c r="AA2844" s="100" t="e">
        <f t="shared" si="7568"/>
        <v>#N/A</v>
      </c>
      <c r="AB2844" s="100" t="e">
        <f t="shared" si="7568"/>
        <v>#N/A</v>
      </c>
      <c r="AC2844" s="100" t="e">
        <f t="shared" si="7568"/>
        <v>#N/A</v>
      </c>
      <c r="AD2844" s="100" t="e">
        <f t="shared" si="7568"/>
        <v>#N/A</v>
      </c>
      <c r="AE2844" s="100" t="e">
        <f t="shared" si="7568"/>
        <v>#N/A</v>
      </c>
      <c r="AF2844" s="100" t="e">
        <f t="shared" si="7568"/>
        <v>#N/A</v>
      </c>
      <c r="AG2844" s="100" t="e">
        <f t="shared" si="7568"/>
        <v>#N/A</v>
      </c>
      <c r="AH2844" s="100" t="e">
        <f t="shared" si="7568"/>
        <v>#N/A</v>
      </c>
      <c r="AI2844" s="100" t="e">
        <f t="shared" si="7568"/>
        <v>#N/A</v>
      </c>
      <c r="AJ2844" s="100" t="e">
        <f t="shared" si="7568"/>
        <v>#N/A</v>
      </c>
      <c r="AK2844" s="100" t="str">
        <f>IFERROR(VALUE(INDEX('INPUT DATA'!$Z$5:$Z$605,MATCH(CAL!N2844,'INPUT DATA'!$A$5:$A$605,0))),"")</f>
        <v/>
      </c>
      <c r="AL2844" s="100" t="str">
        <f>IFERROR(VALUE(INDEX('INPUT DATA'!$AA$5:$AA$605,MATCH(CAL!N2844,'INPUT DATA'!$A$5:$A$605,0))),"")</f>
        <v/>
      </c>
      <c r="AM2844" s="100" t="str">
        <f t="shared" si="7560"/>
        <v/>
      </c>
      <c r="AN2844" s="100" t="str">
        <f t="shared" si="7561"/>
        <v/>
      </c>
    </row>
    <row r="2845" spans="2:40" ht="15" customHeight="1" x14ac:dyDescent="0.25">
      <c r="B2845" s="115" t="str">
        <f>IF(AND('INPUT INF'!$C844="I",'INPUT INF'!$D844=$B$2003),'INPUT INF'!$A844,"")</f>
        <v/>
      </c>
      <c r="C2845" s="115" t="str">
        <f>IF(AND('INPUT INF'!$C844="I",'INPUT INF'!$D844=$C$2003),'INPUT INF'!$A844,"")</f>
        <v/>
      </c>
      <c r="D2845" s="100" t="str">
        <f>IF(AND('INPUT INF'!$C844="I",'INPUT INF'!$D844=$D$2003),'INPUT INF'!$A844,"")</f>
        <v/>
      </c>
      <c r="E2845" s="100" t="str">
        <f>IF(AND('INPUT INF'!$C844="I",'INPUT INF'!$D844=$E$2003),'INPUT INF'!$A844,"")</f>
        <v/>
      </c>
      <c r="F2845" s="100" t="str">
        <f>IF(AND('INPUT INF'!$C844="I",'INPUT INF'!$D844=$F$2003),'INPUT INF'!$A844,"")</f>
        <v/>
      </c>
      <c r="G2845" s="100" t="str">
        <f>IF(AND('INPUT INF'!$C844="I",'INPUT INF'!$D844=$G$2003),'INPUT INF'!$A844,"")</f>
        <v/>
      </c>
      <c r="H2845" s="100" t="str">
        <f>IF(AND('INPUT INF'!$C844="II",'INPUT INF'!$D844=$H$2003),'INPUT INF'!$A844,"")</f>
        <v/>
      </c>
      <c r="I2845" s="100" t="str">
        <f>IF(AND('INPUT INF'!$C844="II",'INPUT INF'!$D844=$I$2003),'INPUT INF'!$A844,"")</f>
        <v/>
      </c>
      <c r="J2845" s="100" t="str">
        <f>IF(AND('INPUT INF'!$C844="II",'INPUT INF'!$D844=$J$2003),'INPUT INF'!$A844,"")</f>
        <v/>
      </c>
      <c r="K2845" s="100" t="str">
        <f>IF(AND('INPUT INF'!$C844="II",'INPUT INF'!$D844=$K$2003),'INPUT INF'!$A844,"")</f>
        <v/>
      </c>
      <c r="L2845" s="100" t="str">
        <f>IF(AND('INPUT INF'!$C844="II",'INPUT INF'!$D844=$L$2003),'INPUT INF'!$A844,"")</f>
        <v/>
      </c>
      <c r="M2845" s="100" t="str">
        <f>IF(AND('INPUT INF'!$C844="II",'INPUT INF'!$D844=$M$2003),'INPUT INF'!$A844,"")</f>
        <v/>
      </c>
      <c r="N2845" s="100">
        <f t="shared" si="7566"/>
        <v>0</v>
      </c>
      <c r="O2845" s="100" t="e">
        <f t="shared" si="7564"/>
        <v>#N/A</v>
      </c>
      <c r="P2845" s="100" t="e">
        <f t="shared" si="7567"/>
        <v>#N/A</v>
      </c>
      <c r="Q2845" s="100" t="e">
        <f t="shared" si="7567"/>
        <v>#N/A</v>
      </c>
      <c r="R2845" s="100" t="e">
        <f t="shared" si="7567"/>
        <v>#N/A</v>
      </c>
      <c r="S2845" s="100" t="e">
        <f t="shared" si="7567"/>
        <v>#N/A</v>
      </c>
      <c r="T2845" s="100" t="e">
        <f t="shared" si="7567"/>
        <v>#N/A</v>
      </c>
      <c r="U2845" s="100" t="e">
        <f t="shared" si="7567"/>
        <v>#N/A</v>
      </c>
      <c r="V2845" s="100" t="e">
        <f t="shared" si="7567"/>
        <v>#N/A</v>
      </c>
      <c r="W2845" s="100" t="e">
        <f t="shared" si="7567"/>
        <v>#N/A</v>
      </c>
      <c r="X2845" s="100" t="e">
        <f t="shared" si="7567"/>
        <v>#N/A</v>
      </c>
      <c r="Y2845" s="100" t="e">
        <f t="shared" si="7568"/>
        <v>#N/A</v>
      </c>
      <c r="Z2845" s="100" t="e">
        <f t="shared" si="7568"/>
        <v>#N/A</v>
      </c>
      <c r="AA2845" s="100" t="e">
        <f t="shared" si="7568"/>
        <v>#N/A</v>
      </c>
      <c r="AB2845" s="100" t="e">
        <f t="shared" si="7568"/>
        <v>#N/A</v>
      </c>
      <c r="AC2845" s="100" t="e">
        <f t="shared" si="7568"/>
        <v>#N/A</v>
      </c>
      <c r="AD2845" s="100" t="e">
        <f t="shared" si="7568"/>
        <v>#N/A</v>
      </c>
      <c r="AE2845" s="100" t="e">
        <f t="shared" si="7568"/>
        <v>#N/A</v>
      </c>
      <c r="AF2845" s="100" t="e">
        <f t="shared" si="7568"/>
        <v>#N/A</v>
      </c>
      <c r="AG2845" s="100" t="e">
        <f t="shared" si="7568"/>
        <v>#N/A</v>
      </c>
      <c r="AH2845" s="100" t="e">
        <f t="shared" si="7568"/>
        <v>#N/A</v>
      </c>
      <c r="AI2845" s="100" t="e">
        <f t="shared" si="7568"/>
        <v>#N/A</v>
      </c>
      <c r="AJ2845" s="100" t="e">
        <f t="shared" si="7568"/>
        <v>#N/A</v>
      </c>
      <c r="AK2845" s="100" t="str">
        <f>IFERROR(VALUE(INDEX('INPUT DATA'!$Z$5:$Z$605,MATCH(CAL!N2845,'INPUT DATA'!$A$5:$A$605,0))),"")</f>
        <v/>
      </c>
      <c r="AL2845" s="100" t="str">
        <f>IFERROR(VALUE(INDEX('INPUT DATA'!$AA$5:$AA$605,MATCH(CAL!N2845,'INPUT DATA'!$A$5:$A$605,0))),"")</f>
        <v/>
      </c>
      <c r="AM2845" s="100" t="str">
        <f t="shared" si="7560"/>
        <v/>
      </c>
      <c r="AN2845" s="100" t="str">
        <f t="shared" si="7561"/>
        <v/>
      </c>
    </row>
    <row r="2846" spans="2:40" ht="15" customHeight="1" x14ac:dyDescent="0.25">
      <c r="B2846" s="115" t="str">
        <f>IF(AND('INPUT INF'!$C845="I",'INPUT INF'!$D845=$B$2003),'INPUT INF'!$A845,"")</f>
        <v/>
      </c>
      <c r="C2846" s="115" t="str">
        <f>IF(AND('INPUT INF'!$C845="I",'INPUT INF'!$D845=$C$2003),'INPUT INF'!$A845,"")</f>
        <v/>
      </c>
      <c r="D2846" s="100" t="str">
        <f>IF(AND('INPUT INF'!$C845="I",'INPUT INF'!$D845=$D$2003),'INPUT INF'!$A845,"")</f>
        <v/>
      </c>
      <c r="E2846" s="100" t="str">
        <f>IF(AND('INPUT INF'!$C845="I",'INPUT INF'!$D845=$E$2003),'INPUT INF'!$A845,"")</f>
        <v/>
      </c>
      <c r="F2846" s="100" t="str">
        <f>IF(AND('INPUT INF'!$C845="I",'INPUT INF'!$D845=$F$2003),'INPUT INF'!$A845,"")</f>
        <v/>
      </c>
      <c r="G2846" s="100" t="str">
        <f>IF(AND('INPUT INF'!$C845="I",'INPUT INF'!$D845=$G$2003),'INPUT INF'!$A845,"")</f>
        <v/>
      </c>
      <c r="H2846" s="100" t="str">
        <f>IF(AND('INPUT INF'!$C845="II",'INPUT INF'!$D845=$H$2003),'INPUT INF'!$A845,"")</f>
        <v/>
      </c>
      <c r="I2846" s="100" t="str">
        <f>IF(AND('INPUT INF'!$C845="II",'INPUT INF'!$D845=$I$2003),'INPUT INF'!$A845,"")</f>
        <v/>
      </c>
      <c r="J2846" s="100" t="str">
        <f>IF(AND('INPUT INF'!$C845="II",'INPUT INF'!$D845=$J$2003),'INPUT INF'!$A845,"")</f>
        <v/>
      </c>
      <c r="K2846" s="100" t="str">
        <f>IF(AND('INPUT INF'!$C845="II",'INPUT INF'!$D845=$K$2003),'INPUT INF'!$A845,"")</f>
        <v/>
      </c>
      <c r="L2846" s="100" t="str">
        <f>IF(AND('INPUT INF'!$C845="II",'INPUT INF'!$D845=$L$2003),'INPUT INF'!$A845,"")</f>
        <v/>
      </c>
      <c r="M2846" s="100" t="str">
        <f>IF(AND('INPUT INF'!$C845="II",'INPUT INF'!$D845=$M$2003),'INPUT INF'!$A845,"")</f>
        <v/>
      </c>
      <c r="N2846" s="100">
        <f t="shared" si="7566"/>
        <v>0</v>
      </c>
      <c r="O2846" s="100" t="e">
        <f t="shared" si="7564"/>
        <v>#N/A</v>
      </c>
      <c r="P2846" s="100" t="e">
        <f t="shared" si="7567"/>
        <v>#N/A</v>
      </c>
      <c r="Q2846" s="100" t="e">
        <f t="shared" si="7567"/>
        <v>#N/A</v>
      </c>
      <c r="R2846" s="100" t="e">
        <f t="shared" si="7567"/>
        <v>#N/A</v>
      </c>
      <c r="S2846" s="100" t="e">
        <f t="shared" si="7567"/>
        <v>#N/A</v>
      </c>
      <c r="T2846" s="100" t="e">
        <f t="shared" si="7567"/>
        <v>#N/A</v>
      </c>
      <c r="U2846" s="100" t="e">
        <f t="shared" si="7567"/>
        <v>#N/A</v>
      </c>
      <c r="V2846" s="100" t="e">
        <f t="shared" si="7567"/>
        <v>#N/A</v>
      </c>
      <c r="W2846" s="100" t="e">
        <f t="shared" si="7567"/>
        <v>#N/A</v>
      </c>
      <c r="X2846" s="100" t="e">
        <f t="shared" si="7567"/>
        <v>#N/A</v>
      </c>
      <c r="Y2846" s="100" t="e">
        <f t="shared" si="7568"/>
        <v>#N/A</v>
      </c>
      <c r="Z2846" s="100" t="e">
        <f t="shared" si="7568"/>
        <v>#N/A</v>
      </c>
      <c r="AA2846" s="100" t="e">
        <f t="shared" si="7568"/>
        <v>#N/A</v>
      </c>
      <c r="AB2846" s="100" t="e">
        <f t="shared" si="7568"/>
        <v>#N/A</v>
      </c>
      <c r="AC2846" s="100" t="e">
        <f t="shared" si="7568"/>
        <v>#N/A</v>
      </c>
      <c r="AD2846" s="100" t="e">
        <f t="shared" si="7568"/>
        <v>#N/A</v>
      </c>
      <c r="AE2846" s="100" t="e">
        <f t="shared" si="7568"/>
        <v>#N/A</v>
      </c>
      <c r="AF2846" s="100" t="e">
        <f t="shared" si="7568"/>
        <v>#N/A</v>
      </c>
      <c r="AG2846" s="100" t="e">
        <f t="shared" si="7568"/>
        <v>#N/A</v>
      </c>
      <c r="AH2846" s="100" t="e">
        <f t="shared" si="7568"/>
        <v>#N/A</v>
      </c>
      <c r="AI2846" s="100" t="e">
        <f t="shared" si="7568"/>
        <v>#N/A</v>
      </c>
      <c r="AJ2846" s="100" t="e">
        <f t="shared" si="7568"/>
        <v>#N/A</v>
      </c>
      <c r="AK2846" s="100" t="str">
        <f>IFERROR(VALUE(INDEX('INPUT DATA'!$Z$5:$Z$605,MATCH(CAL!N2846,'INPUT DATA'!$A$5:$A$605,0))),"")</f>
        <v/>
      </c>
      <c r="AL2846" s="100" t="str">
        <f>IFERROR(VALUE(INDEX('INPUT DATA'!$AA$5:$AA$605,MATCH(CAL!N2846,'INPUT DATA'!$A$5:$A$605,0))),"")</f>
        <v/>
      </c>
      <c r="AM2846" s="100" t="str">
        <f t="shared" si="7560"/>
        <v/>
      </c>
      <c r="AN2846" s="100" t="str">
        <f t="shared" si="7561"/>
        <v/>
      </c>
    </row>
    <row r="2847" spans="2:40" ht="15" customHeight="1" x14ac:dyDescent="0.25">
      <c r="B2847" s="115" t="str">
        <f>IF(AND('INPUT INF'!$C846="I",'INPUT INF'!$D846=$B$2003),'INPUT INF'!$A846,"")</f>
        <v/>
      </c>
      <c r="C2847" s="115" t="str">
        <f>IF(AND('INPUT INF'!$C846="I",'INPUT INF'!$D846=$C$2003),'INPUT INF'!$A846,"")</f>
        <v/>
      </c>
      <c r="D2847" s="100" t="str">
        <f>IF(AND('INPUT INF'!$C846="I",'INPUT INF'!$D846=$D$2003),'INPUT INF'!$A846,"")</f>
        <v/>
      </c>
      <c r="E2847" s="100" t="str">
        <f>IF(AND('INPUT INF'!$C846="I",'INPUT INF'!$D846=$E$2003),'INPUT INF'!$A846,"")</f>
        <v/>
      </c>
      <c r="F2847" s="100" t="str">
        <f>IF(AND('INPUT INF'!$C846="I",'INPUT INF'!$D846=$F$2003),'INPUT INF'!$A846,"")</f>
        <v/>
      </c>
      <c r="G2847" s="100" t="str">
        <f>IF(AND('INPUT INF'!$C846="I",'INPUT INF'!$D846=$G$2003),'INPUT INF'!$A846,"")</f>
        <v/>
      </c>
      <c r="H2847" s="100" t="str">
        <f>IF(AND('INPUT INF'!$C846="II",'INPUT INF'!$D846=$H$2003),'INPUT INF'!$A846,"")</f>
        <v/>
      </c>
      <c r="I2847" s="100" t="str">
        <f>IF(AND('INPUT INF'!$C846="II",'INPUT INF'!$D846=$I$2003),'INPUT INF'!$A846,"")</f>
        <v/>
      </c>
      <c r="J2847" s="100" t="str">
        <f>IF(AND('INPUT INF'!$C846="II",'INPUT INF'!$D846=$J$2003),'INPUT INF'!$A846,"")</f>
        <v/>
      </c>
      <c r="K2847" s="100" t="str">
        <f>IF(AND('INPUT INF'!$C846="II",'INPUT INF'!$D846=$K$2003),'INPUT INF'!$A846,"")</f>
        <v/>
      </c>
      <c r="L2847" s="100" t="str">
        <f>IF(AND('INPUT INF'!$C846="II",'INPUT INF'!$D846=$L$2003),'INPUT INF'!$A846,"")</f>
        <v/>
      </c>
      <c r="M2847" s="100" t="str">
        <f>IF(AND('INPUT INF'!$C846="II",'INPUT INF'!$D846=$M$2003),'INPUT INF'!$A846,"")</f>
        <v/>
      </c>
      <c r="N2847" s="100">
        <f t="shared" si="7566"/>
        <v>0</v>
      </c>
      <c r="O2847" s="100" t="e">
        <f t="shared" si="7564"/>
        <v>#N/A</v>
      </c>
      <c r="P2847" s="100" t="e">
        <f t="shared" si="7567"/>
        <v>#N/A</v>
      </c>
      <c r="Q2847" s="100" t="e">
        <f t="shared" si="7567"/>
        <v>#N/A</v>
      </c>
      <c r="R2847" s="100" t="e">
        <f t="shared" si="7567"/>
        <v>#N/A</v>
      </c>
      <c r="S2847" s="100" t="e">
        <f t="shared" si="7567"/>
        <v>#N/A</v>
      </c>
      <c r="T2847" s="100" t="e">
        <f t="shared" si="7567"/>
        <v>#N/A</v>
      </c>
      <c r="U2847" s="100" t="e">
        <f t="shared" si="7567"/>
        <v>#N/A</v>
      </c>
      <c r="V2847" s="100" t="e">
        <f t="shared" si="7567"/>
        <v>#N/A</v>
      </c>
      <c r="W2847" s="100" t="e">
        <f t="shared" si="7567"/>
        <v>#N/A</v>
      </c>
      <c r="X2847" s="100" t="e">
        <f t="shared" si="7567"/>
        <v>#N/A</v>
      </c>
      <c r="Y2847" s="100" t="e">
        <f t="shared" si="7568"/>
        <v>#N/A</v>
      </c>
      <c r="Z2847" s="100" t="e">
        <f t="shared" si="7568"/>
        <v>#N/A</v>
      </c>
      <c r="AA2847" s="100" t="e">
        <f t="shared" si="7568"/>
        <v>#N/A</v>
      </c>
      <c r="AB2847" s="100" t="e">
        <f t="shared" si="7568"/>
        <v>#N/A</v>
      </c>
      <c r="AC2847" s="100" t="e">
        <f t="shared" si="7568"/>
        <v>#N/A</v>
      </c>
      <c r="AD2847" s="100" t="e">
        <f t="shared" si="7568"/>
        <v>#N/A</v>
      </c>
      <c r="AE2847" s="100" t="e">
        <f t="shared" si="7568"/>
        <v>#N/A</v>
      </c>
      <c r="AF2847" s="100" t="e">
        <f t="shared" si="7568"/>
        <v>#N/A</v>
      </c>
      <c r="AG2847" s="100" t="e">
        <f t="shared" si="7568"/>
        <v>#N/A</v>
      </c>
      <c r="AH2847" s="100" t="e">
        <f t="shared" si="7568"/>
        <v>#N/A</v>
      </c>
      <c r="AI2847" s="100" t="e">
        <f t="shared" si="7568"/>
        <v>#N/A</v>
      </c>
      <c r="AJ2847" s="100" t="e">
        <f t="shared" si="7568"/>
        <v>#N/A</v>
      </c>
      <c r="AK2847" s="100" t="str">
        <f>IFERROR(VALUE(INDEX('INPUT DATA'!$Z$5:$Z$605,MATCH(CAL!N2847,'INPUT DATA'!$A$5:$A$605,0))),"")</f>
        <v/>
      </c>
      <c r="AL2847" s="100" t="str">
        <f>IFERROR(VALUE(INDEX('INPUT DATA'!$AA$5:$AA$605,MATCH(CAL!N2847,'INPUT DATA'!$A$5:$A$605,0))),"")</f>
        <v/>
      </c>
      <c r="AM2847" s="100" t="str">
        <f t="shared" si="7560"/>
        <v/>
      </c>
      <c r="AN2847" s="100" t="str">
        <f t="shared" si="7561"/>
        <v/>
      </c>
    </row>
    <row r="2848" spans="2:40" ht="15" customHeight="1" x14ac:dyDescent="0.25">
      <c r="B2848" s="115" t="str">
        <f>IF(AND('INPUT INF'!$C847="I",'INPUT INF'!$D847=$B$2003),'INPUT INF'!$A847,"")</f>
        <v/>
      </c>
      <c r="C2848" s="115" t="str">
        <f>IF(AND('INPUT INF'!$C847="I",'INPUT INF'!$D847=$C$2003),'INPUT INF'!$A847,"")</f>
        <v/>
      </c>
      <c r="D2848" s="100" t="str">
        <f>IF(AND('INPUT INF'!$C847="I",'INPUT INF'!$D847=$D$2003),'INPUT INF'!$A847,"")</f>
        <v/>
      </c>
      <c r="E2848" s="100" t="str">
        <f>IF(AND('INPUT INF'!$C847="I",'INPUT INF'!$D847=$E$2003),'INPUT INF'!$A847,"")</f>
        <v/>
      </c>
      <c r="F2848" s="100" t="str">
        <f>IF(AND('INPUT INF'!$C847="I",'INPUT INF'!$D847=$F$2003),'INPUT INF'!$A847,"")</f>
        <v/>
      </c>
      <c r="G2848" s="100" t="str">
        <f>IF(AND('INPUT INF'!$C847="I",'INPUT INF'!$D847=$G$2003),'INPUT INF'!$A847,"")</f>
        <v/>
      </c>
      <c r="H2848" s="100" t="str">
        <f>IF(AND('INPUT INF'!$C847="II",'INPUT INF'!$D847=$H$2003),'INPUT INF'!$A847,"")</f>
        <v/>
      </c>
      <c r="I2848" s="100" t="str">
        <f>IF(AND('INPUT INF'!$C847="II",'INPUT INF'!$D847=$I$2003),'INPUT INF'!$A847,"")</f>
        <v/>
      </c>
      <c r="J2848" s="100" t="str">
        <f>IF(AND('INPUT INF'!$C847="II",'INPUT INF'!$D847=$J$2003),'INPUT INF'!$A847,"")</f>
        <v/>
      </c>
      <c r="K2848" s="100" t="str">
        <f>IF(AND('INPUT INF'!$C847="II",'INPUT INF'!$D847=$K$2003),'INPUT INF'!$A847,"")</f>
        <v/>
      </c>
      <c r="L2848" s="100" t="str">
        <f>IF(AND('INPUT INF'!$C847="II",'INPUT INF'!$D847=$L$2003),'INPUT INF'!$A847,"")</f>
        <v/>
      </c>
      <c r="M2848" s="100" t="str">
        <f>IF(AND('INPUT INF'!$C847="II",'INPUT INF'!$D847=$M$2003),'INPUT INF'!$A847,"")</f>
        <v/>
      </c>
      <c r="N2848" s="100">
        <f t="shared" si="7566"/>
        <v>0</v>
      </c>
      <c r="O2848" s="100" t="e">
        <f t="shared" si="7564"/>
        <v>#N/A</v>
      </c>
      <c r="P2848" s="100" t="e">
        <f t="shared" si="7567"/>
        <v>#N/A</v>
      </c>
      <c r="Q2848" s="100" t="e">
        <f t="shared" si="7567"/>
        <v>#N/A</v>
      </c>
      <c r="R2848" s="100" t="e">
        <f t="shared" si="7567"/>
        <v>#N/A</v>
      </c>
      <c r="S2848" s="100" t="e">
        <f t="shared" si="7567"/>
        <v>#N/A</v>
      </c>
      <c r="T2848" s="100" t="e">
        <f t="shared" si="7567"/>
        <v>#N/A</v>
      </c>
      <c r="U2848" s="100" t="e">
        <f t="shared" si="7567"/>
        <v>#N/A</v>
      </c>
      <c r="V2848" s="100" t="e">
        <f t="shared" si="7567"/>
        <v>#N/A</v>
      </c>
      <c r="W2848" s="100" t="e">
        <f t="shared" si="7567"/>
        <v>#N/A</v>
      </c>
      <c r="X2848" s="100" t="e">
        <f t="shared" si="7567"/>
        <v>#N/A</v>
      </c>
      <c r="Y2848" s="100" t="e">
        <f t="shared" si="7568"/>
        <v>#N/A</v>
      </c>
      <c r="Z2848" s="100" t="e">
        <f t="shared" si="7568"/>
        <v>#N/A</v>
      </c>
      <c r="AA2848" s="100" t="e">
        <f t="shared" si="7568"/>
        <v>#N/A</v>
      </c>
      <c r="AB2848" s="100" t="e">
        <f t="shared" si="7568"/>
        <v>#N/A</v>
      </c>
      <c r="AC2848" s="100" t="e">
        <f t="shared" si="7568"/>
        <v>#N/A</v>
      </c>
      <c r="AD2848" s="100" t="e">
        <f t="shared" si="7568"/>
        <v>#N/A</v>
      </c>
      <c r="AE2848" s="100" t="e">
        <f t="shared" si="7568"/>
        <v>#N/A</v>
      </c>
      <c r="AF2848" s="100" t="e">
        <f t="shared" si="7568"/>
        <v>#N/A</v>
      </c>
      <c r="AG2848" s="100" t="e">
        <f t="shared" si="7568"/>
        <v>#N/A</v>
      </c>
      <c r="AH2848" s="100" t="e">
        <f t="shared" si="7568"/>
        <v>#N/A</v>
      </c>
      <c r="AI2848" s="100" t="e">
        <f t="shared" si="7568"/>
        <v>#N/A</v>
      </c>
      <c r="AJ2848" s="100" t="e">
        <f t="shared" si="7568"/>
        <v>#N/A</v>
      </c>
      <c r="AK2848" s="100" t="str">
        <f>IFERROR(VALUE(INDEX('INPUT DATA'!$Z$5:$Z$605,MATCH(CAL!N2848,'INPUT DATA'!$A$5:$A$605,0))),"")</f>
        <v/>
      </c>
      <c r="AL2848" s="100" t="str">
        <f>IFERROR(VALUE(INDEX('INPUT DATA'!$AA$5:$AA$605,MATCH(CAL!N2848,'INPUT DATA'!$A$5:$A$605,0))),"")</f>
        <v/>
      </c>
      <c r="AM2848" s="100" t="str">
        <f t="shared" si="7560"/>
        <v/>
      </c>
      <c r="AN2848" s="100" t="str">
        <f t="shared" si="7561"/>
        <v/>
      </c>
    </row>
    <row r="2849" spans="2:40" ht="15" customHeight="1" x14ac:dyDescent="0.25">
      <c r="B2849" s="115" t="str">
        <f>IF(AND('INPUT INF'!$C848="I",'INPUT INF'!$D848=$B$2003),'INPUT INF'!$A848,"")</f>
        <v/>
      </c>
      <c r="C2849" s="115" t="str">
        <f>IF(AND('INPUT INF'!$C848="I",'INPUT INF'!$D848=$C$2003),'INPUT INF'!$A848,"")</f>
        <v/>
      </c>
      <c r="D2849" s="100" t="str">
        <f>IF(AND('INPUT INF'!$C848="I",'INPUT INF'!$D848=$D$2003),'INPUT INF'!$A848,"")</f>
        <v/>
      </c>
      <c r="E2849" s="100" t="str">
        <f>IF(AND('INPUT INF'!$C848="I",'INPUT INF'!$D848=$E$2003),'INPUT INF'!$A848,"")</f>
        <v/>
      </c>
      <c r="F2849" s="100" t="str">
        <f>IF(AND('INPUT INF'!$C848="I",'INPUT INF'!$D848=$F$2003),'INPUT INF'!$A848,"")</f>
        <v/>
      </c>
      <c r="G2849" s="100" t="str">
        <f>IF(AND('INPUT INF'!$C848="I",'INPUT INF'!$D848=$G$2003),'INPUT INF'!$A848,"")</f>
        <v/>
      </c>
      <c r="H2849" s="100" t="str">
        <f>IF(AND('INPUT INF'!$C848="II",'INPUT INF'!$D848=$H$2003),'INPUT INF'!$A848,"")</f>
        <v/>
      </c>
      <c r="I2849" s="100" t="str">
        <f>IF(AND('INPUT INF'!$C848="II",'INPUT INF'!$D848=$I$2003),'INPUT INF'!$A848,"")</f>
        <v/>
      </c>
      <c r="J2849" s="100" t="str">
        <f>IF(AND('INPUT INF'!$C848="II",'INPUT INF'!$D848=$J$2003),'INPUT INF'!$A848,"")</f>
        <v/>
      </c>
      <c r="K2849" s="100" t="str">
        <f>IF(AND('INPUT INF'!$C848="II",'INPUT INF'!$D848=$K$2003),'INPUT INF'!$A848,"")</f>
        <v/>
      </c>
      <c r="L2849" s="100" t="str">
        <f>IF(AND('INPUT INF'!$C848="II",'INPUT INF'!$D848=$L$2003),'INPUT INF'!$A848,"")</f>
        <v/>
      </c>
      <c r="M2849" s="100" t="str">
        <f>IF(AND('INPUT INF'!$C848="II",'INPUT INF'!$D848=$M$2003),'INPUT INF'!$A848,"")</f>
        <v/>
      </c>
      <c r="N2849" s="100">
        <f t="shared" si="7566"/>
        <v>0</v>
      </c>
      <c r="O2849" s="100" t="e">
        <f t="shared" si="7564"/>
        <v>#N/A</v>
      </c>
      <c r="P2849" s="100" t="e">
        <f t="shared" si="7567"/>
        <v>#N/A</v>
      </c>
      <c r="Q2849" s="100" t="e">
        <f t="shared" si="7567"/>
        <v>#N/A</v>
      </c>
      <c r="R2849" s="100" t="e">
        <f t="shared" si="7567"/>
        <v>#N/A</v>
      </c>
      <c r="S2849" s="100" t="e">
        <f t="shared" si="7567"/>
        <v>#N/A</v>
      </c>
      <c r="T2849" s="100" t="e">
        <f t="shared" si="7567"/>
        <v>#N/A</v>
      </c>
      <c r="U2849" s="100" t="e">
        <f t="shared" si="7567"/>
        <v>#N/A</v>
      </c>
      <c r="V2849" s="100" t="e">
        <f t="shared" si="7567"/>
        <v>#N/A</v>
      </c>
      <c r="W2849" s="100" t="e">
        <f t="shared" si="7567"/>
        <v>#N/A</v>
      </c>
      <c r="X2849" s="100" t="e">
        <f t="shared" si="7567"/>
        <v>#N/A</v>
      </c>
      <c r="Y2849" s="100" t="e">
        <f t="shared" si="7568"/>
        <v>#N/A</v>
      </c>
      <c r="Z2849" s="100" t="e">
        <f t="shared" si="7568"/>
        <v>#N/A</v>
      </c>
      <c r="AA2849" s="100" t="e">
        <f t="shared" si="7568"/>
        <v>#N/A</v>
      </c>
      <c r="AB2849" s="100" t="e">
        <f t="shared" si="7568"/>
        <v>#N/A</v>
      </c>
      <c r="AC2849" s="100" t="e">
        <f t="shared" si="7568"/>
        <v>#N/A</v>
      </c>
      <c r="AD2849" s="100" t="e">
        <f t="shared" si="7568"/>
        <v>#N/A</v>
      </c>
      <c r="AE2849" s="100" t="e">
        <f t="shared" si="7568"/>
        <v>#N/A</v>
      </c>
      <c r="AF2849" s="100" t="e">
        <f t="shared" si="7568"/>
        <v>#N/A</v>
      </c>
      <c r="AG2849" s="100" t="e">
        <f t="shared" si="7568"/>
        <v>#N/A</v>
      </c>
      <c r="AH2849" s="100" t="e">
        <f t="shared" si="7568"/>
        <v>#N/A</v>
      </c>
      <c r="AI2849" s="100" t="e">
        <f t="shared" si="7568"/>
        <v>#N/A</v>
      </c>
      <c r="AJ2849" s="100" t="e">
        <f t="shared" si="7568"/>
        <v>#N/A</v>
      </c>
      <c r="AK2849" s="100" t="str">
        <f>IFERROR(VALUE(INDEX('INPUT DATA'!$Z$5:$Z$605,MATCH(CAL!N2849,'INPUT DATA'!$A$5:$A$605,0))),"")</f>
        <v/>
      </c>
      <c r="AL2849" s="100" t="str">
        <f>IFERROR(VALUE(INDEX('INPUT DATA'!$AA$5:$AA$605,MATCH(CAL!N2849,'INPUT DATA'!$A$5:$A$605,0))),"")</f>
        <v/>
      </c>
      <c r="AM2849" s="100" t="str">
        <f t="shared" si="7560"/>
        <v/>
      </c>
      <c r="AN2849" s="100" t="str">
        <f t="shared" si="7561"/>
        <v/>
      </c>
    </row>
    <row r="2850" spans="2:40" ht="15" customHeight="1" x14ac:dyDescent="0.25">
      <c r="B2850" s="115" t="str">
        <f>IF(AND('INPUT INF'!$C849="I",'INPUT INF'!$D849=$B$2003),'INPUT INF'!$A849,"")</f>
        <v/>
      </c>
      <c r="C2850" s="115" t="str">
        <f>IF(AND('INPUT INF'!$C849="I",'INPUT INF'!$D849=$C$2003),'INPUT INF'!$A849,"")</f>
        <v/>
      </c>
      <c r="D2850" s="100" t="str">
        <f>IF(AND('INPUT INF'!$C849="I",'INPUT INF'!$D849=$D$2003),'INPUT INF'!$A849,"")</f>
        <v/>
      </c>
      <c r="E2850" s="100" t="str">
        <f>IF(AND('INPUT INF'!$C849="I",'INPUT INF'!$D849=$E$2003),'INPUT INF'!$A849,"")</f>
        <v/>
      </c>
      <c r="F2850" s="100" t="str">
        <f>IF(AND('INPUT INF'!$C849="I",'INPUT INF'!$D849=$F$2003),'INPUT INF'!$A849,"")</f>
        <v/>
      </c>
      <c r="G2850" s="100" t="str">
        <f>IF(AND('INPUT INF'!$C849="I",'INPUT INF'!$D849=$G$2003),'INPUT INF'!$A849,"")</f>
        <v/>
      </c>
      <c r="H2850" s="100" t="str">
        <f>IF(AND('INPUT INF'!$C849="II",'INPUT INF'!$D849=$H$2003),'INPUT INF'!$A849,"")</f>
        <v/>
      </c>
      <c r="I2850" s="100" t="str">
        <f>IF(AND('INPUT INF'!$C849="II",'INPUT INF'!$D849=$I$2003),'INPUT INF'!$A849,"")</f>
        <v/>
      </c>
      <c r="J2850" s="100" t="str">
        <f>IF(AND('INPUT INF'!$C849="II",'INPUT INF'!$D849=$J$2003),'INPUT INF'!$A849,"")</f>
        <v/>
      </c>
      <c r="K2850" s="100" t="str">
        <f>IF(AND('INPUT INF'!$C849="II",'INPUT INF'!$D849=$K$2003),'INPUT INF'!$A849,"")</f>
        <v/>
      </c>
      <c r="L2850" s="100" t="str">
        <f>IF(AND('INPUT INF'!$C849="II",'INPUT INF'!$D849=$L$2003),'INPUT INF'!$A849,"")</f>
        <v/>
      </c>
      <c r="M2850" s="100" t="str">
        <f>IF(AND('INPUT INF'!$C849="II",'INPUT INF'!$D849=$M$2003),'INPUT INF'!$A849,"")</f>
        <v/>
      </c>
      <c r="N2850" s="100">
        <f t="shared" si="7566"/>
        <v>0</v>
      </c>
      <c r="O2850" s="100" t="e">
        <f t="shared" ref="O2850:O2860" si="7569">VLOOKUP($N2850,$B$1003:$AA$1901,O$2003,FALSE)</f>
        <v>#N/A</v>
      </c>
      <c r="P2850" s="100" t="e">
        <f t="shared" si="7567"/>
        <v>#N/A</v>
      </c>
      <c r="Q2850" s="100" t="e">
        <f t="shared" si="7567"/>
        <v>#N/A</v>
      </c>
      <c r="R2850" s="100" t="e">
        <f t="shared" si="7567"/>
        <v>#N/A</v>
      </c>
      <c r="S2850" s="100" t="e">
        <f t="shared" si="7567"/>
        <v>#N/A</v>
      </c>
      <c r="T2850" s="100" t="e">
        <f t="shared" si="7567"/>
        <v>#N/A</v>
      </c>
      <c r="U2850" s="100" t="e">
        <f t="shared" si="7567"/>
        <v>#N/A</v>
      </c>
      <c r="V2850" s="100" t="e">
        <f t="shared" si="7567"/>
        <v>#N/A</v>
      </c>
      <c r="W2850" s="100" t="e">
        <f t="shared" si="7567"/>
        <v>#N/A</v>
      </c>
      <c r="X2850" s="100" t="e">
        <f t="shared" si="7567"/>
        <v>#N/A</v>
      </c>
      <c r="Y2850" s="100" t="e">
        <f t="shared" si="7568"/>
        <v>#N/A</v>
      </c>
      <c r="Z2850" s="100" t="e">
        <f t="shared" si="7568"/>
        <v>#N/A</v>
      </c>
      <c r="AA2850" s="100" t="e">
        <f t="shared" si="7568"/>
        <v>#N/A</v>
      </c>
      <c r="AB2850" s="100" t="e">
        <f t="shared" si="7568"/>
        <v>#N/A</v>
      </c>
      <c r="AC2850" s="100" t="e">
        <f t="shared" si="7568"/>
        <v>#N/A</v>
      </c>
      <c r="AD2850" s="100" t="e">
        <f t="shared" si="7568"/>
        <v>#N/A</v>
      </c>
      <c r="AE2850" s="100" t="e">
        <f t="shared" si="7568"/>
        <v>#N/A</v>
      </c>
      <c r="AF2850" s="100" t="e">
        <f t="shared" si="7568"/>
        <v>#N/A</v>
      </c>
      <c r="AG2850" s="100" t="e">
        <f t="shared" si="7568"/>
        <v>#N/A</v>
      </c>
      <c r="AH2850" s="100" t="e">
        <f t="shared" si="7568"/>
        <v>#N/A</v>
      </c>
      <c r="AI2850" s="100" t="e">
        <f t="shared" si="7568"/>
        <v>#N/A</v>
      </c>
      <c r="AJ2850" s="100" t="e">
        <f t="shared" si="7568"/>
        <v>#N/A</v>
      </c>
      <c r="AK2850" s="100" t="str">
        <f>IFERROR(VALUE(INDEX('INPUT DATA'!$Z$5:$Z$605,MATCH(CAL!N2850,'INPUT DATA'!$A$5:$A$605,0))),"")</f>
        <v/>
      </c>
      <c r="AL2850" s="100" t="str">
        <f>IFERROR(VALUE(INDEX('INPUT DATA'!$AA$5:$AA$605,MATCH(CAL!N2850,'INPUT DATA'!$A$5:$A$605,0))),"")</f>
        <v/>
      </c>
      <c r="AM2850" s="100" t="str">
        <f t="shared" si="7560"/>
        <v/>
      </c>
      <c r="AN2850" s="100" t="str">
        <f t="shared" si="7561"/>
        <v/>
      </c>
    </row>
    <row r="2851" spans="2:40" ht="15" customHeight="1" x14ac:dyDescent="0.25">
      <c r="B2851" s="115" t="str">
        <f>IF(AND('INPUT INF'!$C850="I",'INPUT INF'!$D850=$B$2003),'INPUT INF'!$A850,"")</f>
        <v/>
      </c>
      <c r="C2851" s="115" t="str">
        <f>IF(AND('INPUT INF'!$C850="I",'INPUT INF'!$D850=$C$2003),'INPUT INF'!$A850,"")</f>
        <v/>
      </c>
      <c r="D2851" s="100" t="str">
        <f>IF(AND('INPUT INF'!$C850="I",'INPUT INF'!$D850=$D$2003),'INPUT INF'!$A850,"")</f>
        <v/>
      </c>
      <c r="E2851" s="100" t="str">
        <f>IF(AND('INPUT INF'!$C850="I",'INPUT INF'!$D850=$E$2003),'INPUT INF'!$A850,"")</f>
        <v/>
      </c>
      <c r="F2851" s="100" t="str">
        <f>IF(AND('INPUT INF'!$C850="I",'INPUT INF'!$D850=$F$2003),'INPUT INF'!$A850,"")</f>
        <v/>
      </c>
      <c r="G2851" s="100" t="str">
        <f>IF(AND('INPUT INF'!$C850="I",'INPUT INF'!$D850=$G$2003),'INPUT INF'!$A850,"")</f>
        <v/>
      </c>
      <c r="H2851" s="100" t="str">
        <f>IF(AND('INPUT INF'!$C850="II",'INPUT INF'!$D850=$H$2003),'INPUT INF'!$A850,"")</f>
        <v/>
      </c>
      <c r="I2851" s="100" t="str">
        <f>IF(AND('INPUT INF'!$C850="II",'INPUT INF'!$D850=$I$2003),'INPUT INF'!$A850,"")</f>
        <v/>
      </c>
      <c r="J2851" s="100" t="str">
        <f>IF(AND('INPUT INF'!$C850="II",'INPUT INF'!$D850=$J$2003),'INPUT INF'!$A850,"")</f>
        <v/>
      </c>
      <c r="K2851" s="100" t="str">
        <f>IF(AND('INPUT INF'!$C850="II",'INPUT INF'!$D850=$K$2003),'INPUT INF'!$A850,"")</f>
        <v/>
      </c>
      <c r="L2851" s="100" t="str">
        <f>IF(AND('INPUT INF'!$C850="II",'INPUT INF'!$D850=$L$2003),'INPUT INF'!$A850,"")</f>
        <v/>
      </c>
      <c r="M2851" s="100" t="str">
        <f>IF(AND('INPUT INF'!$C850="II",'INPUT INF'!$D850=$M$2003),'INPUT INF'!$A850,"")</f>
        <v/>
      </c>
      <c r="N2851" s="100">
        <f t="shared" si="7566"/>
        <v>0</v>
      </c>
      <c r="O2851" s="100" t="e">
        <f t="shared" si="7569"/>
        <v>#N/A</v>
      </c>
      <c r="P2851" s="100" t="e">
        <f t="shared" si="7567"/>
        <v>#N/A</v>
      </c>
      <c r="Q2851" s="100" t="e">
        <f t="shared" si="7567"/>
        <v>#N/A</v>
      </c>
      <c r="R2851" s="100" t="e">
        <f t="shared" si="7567"/>
        <v>#N/A</v>
      </c>
      <c r="S2851" s="100" t="e">
        <f t="shared" si="7567"/>
        <v>#N/A</v>
      </c>
      <c r="T2851" s="100" t="e">
        <f t="shared" si="7567"/>
        <v>#N/A</v>
      </c>
      <c r="U2851" s="100" t="e">
        <f t="shared" si="7567"/>
        <v>#N/A</v>
      </c>
      <c r="V2851" s="100" t="e">
        <f t="shared" si="7567"/>
        <v>#N/A</v>
      </c>
      <c r="W2851" s="100" t="e">
        <f t="shared" si="7567"/>
        <v>#N/A</v>
      </c>
      <c r="X2851" s="100" t="e">
        <f t="shared" si="7567"/>
        <v>#N/A</v>
      </c>
      <c r="Y2851" s="100" t="e">
        <f t="shared" si="7568"/>
        <v>#N/A</v>
      </c>
      <c r="Z2851" s="100" t="e">
        <f t="shared" si="7568"/>
        <v>#N/A</v>
      </c>
      <c r="AA2851" s="100" t="e">
        <f t="shared" si="7568"/>
        <v>#N/A</v>
      </c>
      <c r="AB2851" s="100" t="e">
        <f t="shared" si="7568"/>
        <v>#N/A</v>
      </c>
      <c r="AC2851" s="100" t="e">
        <f t="shared" si="7568"/>
        <v>#N/A</v>
      </c>
      <c r="AD2851" s="100" t="e">
        <f t="shared" si="7568"/>
        <v>#N/A</v>
      </c>
      <c r="AE2851" s="100" t="e">
        <f t="shared" si="7568"/>
        <v>#N/A</v>
      </c>
      <c r="AF2851" s="100" t="e">
        <f t="shared" si="7568"/>
        <v>#N/A</v>
      </c>
      <c r="AG2851" s="100" t="e">
        <f t="shared" si="7568"/>
        <v>#N/A</v>
      </c>
      <c r="AH2851" s="100" t="e">
        <f t="shared" si="7568"/>
        <v>#N/A</v>
      </c>
      <c r="AI2851" s="100" t="e">
        <f t="shared" si="7568"/>
        <v>#N/A</v>
      </c>
      <c r="AJ2851" s="100" t="e">
        <f t="shared" si="7568"/>
        <v>#N/A</v>
      </c>
      <c r="AK2851" s="100" t="str">
        <f>IFERROR(VALUE(INDEX('INPUT DATA'!$Z$5:$Z$605,MATCH(CAL!N2851,'INPUT DATA'!$A$5:$A$605,0))),"")</f>
        <v/>
      </c>
      <c r="AL2851" s="100" t="str">
        <f>IFERROR(VALUE(INDEX('INPUT DATA'!$AA$5:$AA$605,MATCH(CAL!N2851,'INPUT DATA'!$A$5:$A$605,0))),"")</f>
        <v/>
      </c>
      <c r="AM2851" s="100" t="str">
        <f t="shared" si="7560"/>
        <v/>
      </c>
      <c r="AN2851" s="100" t="str">
        <f t="shared" si="7561"/>
        <v/>
      </c>
    </row>
    <row r="2852" spans="2:40" ht="15" customHeight="1" x14ac:dyDescent="0.25">
      <c r="B2852" s="115" t="str">
        <f>IF(AND('INPUT INF'!$C851="I",'INPUT INF'!$D851=$B$2003),'INPUT INF'!$A851,"")</f>
        <v/>
      </c>
      <c r="C2852" s="115" t="str">
        <f>IF(AND('INPUT INF'!$C851="I",'INPUT INF'!$D851=$C$2003),'INPUT INF'!$A851,"")</f>
        <v/>
      </c>
      <c r="D2852" s="100" t="str">
        <f>IF(AND('INPUT INF'!$C851="I",'INPUT INF'!$D851=$D$2003),'INPUT INF'!$A851,"")</f>
        <v/>
      </c>
      <c r="E2852" s="100" t="str">
        <f>IF(AND('INPUT INF'!$C851="I",'INPUT INF'!$D851=$E$2003),'INPUT INF'!$A851,"")</f>
        <v/>
      </c>
      <c r="F2852" s="100" t="str">
        <f>IF(AND('INPUT INF'!$C851="I",'INPUT INF'!$D851=$F$2003),'INPUT INF'!$A851,"")</f>
        <v/>
      </c>
      <c r="G2852" s="100" t="str">
        <f>IF(AND('INPUT INF'!$C851="I",'INPUT INF'!$D851=$G$2003),'INPUT INF'!$A851,"")</f>
        <v/>
      </c>
      <c r="H2852" s="100" t="str">
        <f>IF(AND('INPUT INF'!$C851="II",'INPUT INF'!$D851=$H$2003),'INPUT INF'!$A851,"")</f>
        <v/>
      </c>
      <c r="I2852" s="100" t="str">
        <f>IF(AND('INPUT INF'!$C851="II",'INPUT INF'!$D851=$I$2003),'INPUT INF'!$A851,"")</f>
        <v/>
      </c>
      <c r="J2852" s="100" t="str">
        <f>IF(AND('INPUT INF'!$C851="II",'INPUT INF'!$D851=$J$2003),'INPUT INF'!$A851,"")</f>
        <v/>
      </c>
      <c r="K2852" s="100" t="str">
        <f>IF(AND('INPUT INF'!$C851="II",'INPUT INF'!$D851=$K$2003),'INPUT INF'!$A851,"")</f>
        <v/>
      </c>
      <c r="L2852" s="100" t="str">
        <f>IF(AND('INPUT INF'!$C851="II",'INPUT INF'!$D851=$L$2003),'INPUT INF'!$A851,"")</f>
        <v/>
      </c>
      <c r="M2852" s="100" t="str">
        <f>IF(AND('INPUT INF'!$C851="II",'INPUT INF'!$D851=$M$2003),'INPUT INF'!$A851,"")</f>
        <v/>
      </c>
      <c r="N2852" s="100">
        <f t="shared" si="7566"/>
        <v>0</v>
      </c>
      <c r="O2852" s="100" t="e">
        <f t="shared" si="7569"/>
        <v>#N/A</v>
      </c>
      <c r="P2852" s="100" t="e">
        <f t="shared" si="7567"/>
        <v>#N/A</v>
      </c>
      <c r="Q2852" s="100" t="e">
        <f t="shared" si="7567"/>
        <v>#N/A</v>
      </c>
      <c r="R2852" s="100" t="e">
        <f t="shared" si="7567"/>
        <v>#N/A</v>
      </c>
      <c r="S2852" s="100" t="e">
        <f t="shared" si="7567"/>
        <v>#N/A</v>
      </c>
      <c r="T2852" s="100" t="e">
        <f t="shared" si="7567"/>
        <v>#N/A</v>
      </c>
      <c r="U2852" s="100" t="e">
        <f t="shared" si="7567"/>
        <v>#N/A</v>
      </c>
      <c r="V2852" s="100" t="e">
        <f t="shared" si="7567"/>
        <v>#N/A</v>
      </c>
      <c r="W2852" s="100" t="e">
        <f t="shared" si="7567"/>
        <v>#N/A</v>
      </c>
      <c r="X2852" s="100" t="e">
        <f t="shared" si="7567"/>
        <v>#N/A</v>
      </c>
      <c r="Y2852" s="100" t="e">
        <f t="shared" si="7568"/>
        <v>#N/A</v>
      </c>
      <c r="Z2852" s="100" t="e">
        <f t="shared" si="7568"/>
        <v>#N/A</v>
      </c>
      <c r="AA2852" s="100" t="e">
        <f t="shared" si="7568"/>
        <v>#N/A</v>
      </c>
      <c r="AB2852" s="100" t="e">
        <f t="shared" si="7568"/>
        <v>#N/A</v>
      </c>
      <c r="AC2852" s="100" t="e">
        <f t="shared" si="7568"/>
        <v>#N/A</v>
      </c>
      <c r="AD2852" s="100" t="e">
        <f t="shared" si="7568"/>
        <v>#N/A</v>
      </c>
      <c r="AE2852" s="100" t="e">
        <f t="shared" si="7568"/>
        <v>#N/A</v>
      </c>
      <c r="AF2852" s="100" t="e">
        <f t="shared" si="7568"/>
        <v>#N/A</v>
      </c>
      <c r="AG2852" s="100" t="e">
        <f t="shared" si="7568"/>
        <v>#N/A</v>
      </c>
      <c r="AH2852" s="100" t="e">
        <f t="shared" si="7568"/>
        <v>#N/A</v>
      </c>
      <c r="AI2852" s="100" t="e">
        <f t="shared" si="7568"/>
        <v>#N/A</v>
      </c>
      <c r="AJ2852" s="100" t="e">
        <f t="shared" si="7568"/>
        <v>#N/A</v>
      </c>
      <c r="AK2852" s="100" t="str">
        <f>IFERROR(VALUE(INDEX('INPUT DATA'!$Z$5:$Z$605,MATCH(CAL!N2852,'INPUT DATA'!$A$5:$A$605,0))),"")</f>
        <v/>
      </c>
      <c r="AL2852" s="100" t="str">
        <f>IFERROR(VALUE(INDEX('INPUT DATA'!$AA$5:$AA$605,MATCH(CAL!N2852,'INPUT DATA'!$A$5:$A$605,0))),"")</f>
        <v/>
      </c>
      <c r="AM2852" s="100" t="str">
        <f t="shared" si="7560"/>
        <v/>
      </c>
      <c r="AN2852" s="100" t="str">
        <f t="shared" si="7561"/>
        <v/>
      </c>
    </row>
    <row r="2853" spans="2:40" ht="15" customHeight="1" x14ac:dyDescent="0.25">
      <c r="B2853" s="115" t="str">
        <f>IF(AND('INPUT INF'!$C852="I",'INPUT INF'!$D852=$B$2003),'INPUT INF'!$A852,"")</f>
        <v/>
      </c>
      <c r="C2853" s="115" t="str">
        <f>IF(AND('INPUT INF'!$C852="I",'INPUT INF'!$D852=$C$2003),'INPUT INF'!$A852,"")</f>
        <v/>
      </c>
      <c r="D2853" s="100" t="str">
        <f>IF(AND('INPUT INF'!$C852="I",'INPUT INF'!$D852=$D$2003),'INPUT INF'!$A852,"")</f>
        <v/>
      </c>
      <c r="E2853" s="100" t="str">
        <f>IF(AND('INPUT INF'!$C852="I",'INPUT INF'!$D852=$E$2003),'INPUT INF'!$A852,"")</f>
        <v/>
      </c>
      <c r="F2853" s="100" t="str">
        <f>IF(AND('INPUT INF'!$C852="I",'INPUT INF'!$D852=$F$2003),'INPUT INF'!$A852,"")</f>
        <v/>
      </c>
      <c r="G2853" s="100" t="str">
        <f>IF(AND('INPUT INF'!$C852="I",'INPUT INF'!$D852=$G$2003),'INPUT INF'!$A852,"")</f>
        <v/>
      </c>
      <c r="H2853" s="100" t="str">
        <f>IF(AND('INPUT INF'!$C852="II",'INPUT INF'!$D852=$H$2003),'INPUT INF'!$A852,"")</f>
        <v/>
      </c>
      <c r="I2853" s="100" t="str">
        <f>IF(AND('INPUT INF'!$C852="II",'INPUT INF'!$D852=$I$2003),'INPUT INF'!$A852,"")</f>
        <v/>
      </c>
      <c r="J2853" s="100" t="str">
        <f>IF(AND('INPUT INF'!$C852="II",'INPUT INF'!$D852=$J$2003),'INPUT INF'!$A852,"")</f>
        <v/>
      </c>
      <c r="K2853" s="100" t="str">
        <f>IF(AND('INPUT INF'!$C852="II",'INPUT INF'!$D852=$K$2003),'INPUT INF'!$A852,"")</f>
        <v/>
      </c>
      <c r="L2853" s="100" t="str">
        <f>IF(AND('INPUT INF'!$C852="II",'INPUT INF'!$D852=$L$2003),'INPUT INF'!$A852,"")</f>
        <v/>
      </c>
      <c r="M2853" s="100" t="str">
        <f>IF(AND('INPUT INF'!$C852="II",'INPUT INF'!$D852=$M$2003),'INPUT INF'!$A852,"")</f>
        <v/>
      </c>
      <c r="N2853" s="100">
        <f t="shared" si="7566"/>
        <v>0</v>
      </c>
      <c r="O2853" s="100" t="e">
        <f t="shared" si="7569"/>
        <v>#N/A</v>
      </c>
      <c r="P2853" s="100" t="e">
        <f t="shared" si="7567"/>
        <v>#N/A</v>
      </c>
      <c r="Q2853" s="100" t="e">
        <f t="shared" si="7567"/>
        <v>#N/A</v>
      </c>
      <c r="R2853" s="100" t="e">
        <f t="shared" si="7567"/>
        <v>#N/A</v>
      </c>
      <c r="S2853" s="100" t="e">
        <f t="shared" si="7567"/>
        <v>#N/A</v>
      </c>
      <c r="T2853" s="100" t="e">
        <f t="shared" si="7567"/>
        <v>#N/A</v>
      </c>
      <c r="U2853" s="100" t="e">
        <f t="shared" si="7567"/>
        <v>#N/A</v>
      </c>
      <c r="V2853" s="100" t="e">
        <f t="shared" si="7567"/>
        <v>#N/A</v>
      </c>
      <c r="W2853" s="100" t="e">
        <f t="shared" si="7567"/>
        <v>#N/A</v>
      </c>
      <c r="X2853" s="100" t="e">
        <f t="shared" si="7567"/>
        <v>#N/A</v>
      </c>
      <c r="Y2853" s="100" t="e">
        <f t="shared" si="7568"/>
        <v>#N/A</v>
      </c>
      <c r="Z2853" s="100" t="e">
        <f t="shared" si="7568"/>
        <v>#N/A</v>
      </c>
      <c r="AA2853" s="100" t="e">
        <f t="shared" si="7568"/>
        <v>#N/A</v>
      </c>
      <c r="AB2853" s="100" t="e">
        <f t="shared" si="7568"/>
        <v>#N/A</v>
      </c>
      <c r="AC2853" s="100" t="e">
        <f t="shared" si="7568"/>
        <v>#N/A</v>
      </c>
      <c r="AD2853" s="100" t="e">
        <f t="shared" si="7568"/>
        <v>#N/A</v>
      </c>
      <c r="AE2853" s="100" t="e">
        <f t="shared" si="7568"/>
        <v>#N/A</v>
      </c>
      <c r="AF2853" s="100" t="e">
        <f t="shared" si="7568"/>
        <v>#N/A</v>
      </c>
      <c r="AG2853" s="100" t="e">
        <f t="shared" si="7568"/>
        <v>#N/A</v>
      </c>
      <c r="AH2853" s="100" t="e">
        <f t="shared" si="7568"/>
        <v>#N/A</v>
      </c>
      <c r="AI2853" s="100" t="e">
        <f t="shared" si="7568"/>
        <v>#N/A</v>
      </c>
      <c r="AJ2853" s="100" t="e">
        <f t="shared" si="7568"/>
        <v>#N/A</v>
      </c>
      <c r="AK2853" s="100" t="str">
        <f>IFERROR(VALUE(INDEX('INPUT DATA'!$Z$5:$Z$605,MATCH(CAL!N2853,'INPUT DATA'!$A$5:$A$605,0))),"")</f>
        <v/>
      </c>
      <c r="AL2853" s="100" t="str">
        <f>IFERROR(VALUE(INDEX('INPUT DATA'!$AA$5:$AA$605,MATCH(CAL!N2853,'INPUT DATA'!$A$5:$A$605,0))),"")</f>
        <v/>
      </c>
      <c r="AM2853" s="100" t="str">
        <f t="shared" si="7560"/>
        <v/>
      </c>
      <c r="AN2853" s="100" t="str">
        <f t="shared" si="7561"/>
        <v/>
      </c>
    </row>
    <row r="2854" spans="2:40" ht="15" customHeight="1" x14ac:dyDescent="0.25">
      <c r="B2854" s="115" t="str">
        <f>IF(AND('INPUT INF'!$C853="I",'INPUT INF'!$D853=$B$2003),'INPUT INF'!$A853,"")</f>
        <v/>
      </c>
      <c r="C2854" s="115" t="str">
        <f>IF(AND('INPUT INF'!$C853="I",'INPUT INF'!$D853=$C$2003),'INPUT INF'!$A853,"")</f>
        <v/>
      </c>
      <c r="D2854" s="100" t="str">
        <f>IF(AND('INPUT INF'!$C853="I",'INPUT INF'!$D853=$D$2003),'INPUT INF'!$A853,"")</f>
        <v/>
      </c>
      <c r="E2854" s="100" t="str">
        <f>IF(AND('INPUT INF'!$C853="I",'INPUT INF'!$D853=$E$2003),'INPUT INF'!$A853,"")</f>
        <v/>
      </c>
      <c r="F2854" s="100" t="str">
        <f>IF(AND('INPUT INF'!$C853="I",'INPUT INF'!$D853=$F$2003),'INPUT INF'!$A853,"")</f>
        <v/>
      </c>
      <c r="G2854" s="100" t="str">
        <f>IF(AND('INPUT INF'!$C853="I",'INPUT INF'!$D853=$G$2003),'INPUT INF'!$A853,"")</f>
        <v/>
      </c>
      <c r="H2854" s="100" t="str">
        <f>IF(AND('INPUT INF'!$C853="II",'INPUT INF'!$D853=$H$2003),'INPUT INF'!$A853,"")</f>
        <v/>
      </c>
      <c r="I2854" s="100" t="str">
        <f>IF(AND('INPUT INF'!$C853="II",'INPUT INF'!$D853=$I$2003),'INPUT INF'!$A853,"")</f>
        <v/>
      </c>
      <c r="J2854" s="100" t="str">
        <f>IF(AND('INPUT INF'!$C853="II",'INPUT INF'!$D853=$J$2003),'INPUT INF'!$A853,"")</f>
        <v/>
      </c>
      <c r="K2854" s="100" t="str">
        <f>IF(AND('INPUT INF'!$C853="II",'INPUT INF'!$D853=$K$2003),'INPUT INF'!$A853,"")</f>
        <v/>
      </c>
      <c r="L2854" s="100" t="str">
        <f>IF(AND('INPUT INF'!$C853="II",'INPUT INF'!$D853=$L$2003),'INPUT INF'!$A853,"")</f>
        <v/>
      </c>
      <c r="M2854" s="100" t="str">
        <f>IF(AND('INPUT INF'!$C853="II",'INPUT INF'!$D853=$M$2003),'INPUT INF'!$A853,"")</f>
        <v/>
      </c>
      <c r="N2854" s="100">
        <f t="shared" si="7566"/>
        <v>0</v>
      </c>
      <c r="O2854" s="100" t="e">
        <f t="shared" si="7569"/>
        <v>#N/A</v>
      </c>
      <c r="P2854" s="100" t="e">
        <f t="shared" ref="O2854:X2863" si="7570">VLOOKUP($N2854,$B$1003:$AA$1901,P$2003,FALSE)</f>
        <v>#N/A</v>
      </c>
      <c r="Q2854" s="100" t="e">
        <f t="shared" si="7570"/>
        <v>#N/A</v>
      </c>
      <c r="R2854" s="100" t="e">
        <f t="shared" si="7570"/>
        <v>#N/A</v>
      </c>
      <c r="S2854" s="100" t="e">
        <f t="shared" si="7570"/>
        <v>#N/A</v>
      </c>
      <c r="T2854" s="100" t="e">
        <f t="shared" si="7570"/>
        <v>#N/A</v>
      </c>
      <c r="U2854" s="100" t="e">
        <f t="shared" si="7570"/>
        <v>#N/A</v>
      </c>
      <c r="V2854" s="100" t="e">
        <f t="shared" si="7570"/>
        <v>#N/A</v>
      </c>
      <c r="W2854" s="100" t="e">
        <f t="shared" si="7570"/>
        <v>#N/A</v>
      </c>
      <c r="X2854" s="100" t="e">
        <f t="shared" si="7570"/>
        <v>#N/A</v>
      </c>
      <c r="Y2854" s="100" t="e">
        <f t="shared" ref="Y2854:AJ2863" si="7571">VLOOKUP($N2854,$B$1003:$AA$1901,Y$2003,FALSE)</f>
        <v>#N/A</v>
      </c>
      <c r="Z2854" s="100" t="e">
        <f t="shared" si="7571"/>
        <v>#N/A</v>
      </c>
      <c r="AA2854" s="100" t="e">
        <f t="shared" si="7571"/>
        <v>#N/A</v>
      </c>
      <c r="AB2854" s="100" t="e">
        <f t="shared" si="7571"/>
        <v>#N/A</v>
      </c>
      <c r="AC2854" s="100" t="e">
        <f t="shared" si="7571"/>
        <v>#N/A</v>
      </c>
      <c r="AD2854" s="100" t="e">
        <f t="shared" si="7571"/>
        <v>#N/A</v>
      </c>
      <c r="AE2854" s="100" t="e">
        <f t="shared" si="7571"/>
        <v>#N/A</v>
      </c>
      <c r="AF2854" s="100" t="e">
        <f t="shared" si="7571"/>
        <v>#N/A</v>
      </c>
      <c r="AG2854" s="100" t="e">
        <f t="shared" si="7571"/>
        <v>#N/A</v>
      </c>
      <c r="AH2854" s="100" t="e">
        <f t="shared" si="7571"/>
        <v>#N/A</v>
      </c>
      <c r="AI2854" s="100" t="e">
        <f t="shared" si="7571"/>
        <v>#N/A</v>
      </c>
      <c r="AJ2854" s="100" t="e">
        <f t="shared" si="7571"/>
        <v>#N/A</v>
      </c>
      <c r="AK2854" s="100" t="str">
        <f>IFERROR(VALUE(INDEX('INPUT DATA'!$Z$5:$Z$605,MATCH(CAL!N2854,'INPUT DATA'!$A$5:$A$605,0))),"")</f>
        <v/>
      </c>
      <c r="AL2854" s="100" t="str">
        <f>IFERROR(VALUE(INDEX('INPUT DATA'!$AA$5:$AA$605,MATCH(CAL!N2854,'INPUT DATA'!$A$5:$A$605,0))),"")</f>
        <v/>
      </c>
      <c r="AM2854" s="100" t="str">
        <f t="shared" si="7560"/>
        <v/>
      </c>
      <c r="AN2854" s="100" t="str">
        <f t="shared" si="7561"/>
        <v/>
      </c>
    </row>
    <row r="2855" spans="2:40" ht="15" customHeight="1" x14ac:dyDescent="0.25">
      <c r="B2855" s="115" t="str">
        <f>IF(AND('INPUT INF'!$C854="I",'INPUT INF'!$D854=$B$2003),'INPUT INF'!$A854,"")</f>
        <v/>
      </c>
      <c r="C2855" s="115" t="str">
        <f>IF(AND('INPUT INF'!$C854="I",'INPUT INF'!$D854=$C$2003),'INPUT INF'!$A854,"")</f>
        <v/>
      </c>
      <c r="D2855" s="100" t="str">
        <f>IF(AND('INPUT INF'!$C854="I",'INPUT INF'!$D854=$D$2003),'INPUT INF'!$A854,"")</f>
        <v/>
      </c>
      <c r="E2855" s="100" t="str">
        <f>IF(AND('INPUT INF'!$C854="I",'INPUT INF'!$D854=$E$2003),'INPUT INF'!$A854,"")</f>
        <v/>
      </c>
      <c r="F2855" s="100" t="str">
        <f>IF(AND('INPUT INF'!$C854="I",'INPUT INF'!$D854=$F$2003),'INPUT INF'!$A854,"")</f>
        <v/>
      </c>
      <c r="G2855" s="100" t="str">
        <f>IF(AND('INPUT INF'!$C854="I",'INPUT INF'!$D854=$G$2003),'INPUT INF'!$A854,"")</f>
        <v/>
      </c>
      <c r="H2855" s="100" t="str">
        <f>IF(AND('INPUT INF'!$C854="II",'INPUT INF'!$D854=$H$2003),'INPUT INF'!$A854,"")</f>
        <v/>
      </c>
      <c r="I2855" s="100" t="str">
        <f>IF(AND('INPUT INF'!$C854="II",'INPUT INF'!$D854=$I$2003),'INPUT INF'!$A854,"")</f>
        <v/>
      </c>
      <c r="J2855" s="100" t="str">
        <f>IF(AND('INPUT INF'!$C854="II",'INPUT INF'!$D854=$J$2003),'INPUT INF'!$A854,"")</f>
        <v/>
      </c>
      <c r="K2855" s="100" t="str">
        <f>IF(AND('INPUT INF'!$C854="II",'INPUT INF'!$D854=$K$2003),'INPUT INF'!$A854,"")</f>
        <v/>
      </c>
      <c r="L2855" s="100" t="str">
        <f>IF(AND('INPUT INF'!$C854="II",'INPUT INF'!$D854=$L$2003),'INPUT INF'!$A854,"")</f>
        <v/>
      </c>
      <c r="M2855" s="100" t="str">
        <f>IF(AND('INPUT INF'!$C854="II",'INPUT INF'!$D854=$M$2003),'INPUT INF'!$A854,"")</f>
        <v/>
      </c>
      <c r="N2855" s="100">
        <f t="shared" si="7566"/>
        <v>0</v>
      </c>
      <c r="O2855" s="100" t="e">
        <f t="shared" si="7569"/>
        <v>#N/A</v>
      </c>
      <c r="P2855" s="100" t="e">
        <f t="shared" si="7570"/>
        <v>#N/A</v>
      </c>
      <c r="Q2855" s="100" t="e">
        <f t="shared" si="7570"/>
        <v>#N/A</v>
      </c>
      <c r="R2855" s="100" t="e">
        <f t="shared" si="7570"/>
        <v>#N/A</v>
      </c>
      <c r="S2855" s="100" t="e">
        <f t="shared" si="7570"/>
        <v>#N/A</v>
      </c>
      <c r="T2855" s="100" t="e">
        <f t="shared" si="7570"/>
        <v>#N/A</v>
      </c>
      <c r="U2855" s="100" t="e">
        <f t="shared" si="7570"/>
        <v>#N/A</v>
      </c>
      <c r="V2855" s="100" t="e">
        <f t="shared" si="7570"/>
        <v>#N/A</v>
      </c>
      <c r="W2855" s="100" t="e">
        <f t="shared" si="7570"/>
        <v>#N/A</v>
      </c>
      <c r="X2855" s="100" t="e">
        <f t="shared" si="7570"/>
        <v>#N/A</v>
      </c>
      <c r="Y2855" s="100" t="e">
        <f t="shared" si="7571"/>
        <v>#N/A</v>
      </c>
      <c r="Z2855" s="100" t="e">
        <f t="shared" si="7571"/>
        <v>#N/A</v>
      </c>
      <c r="AA2855" s="100" t="e">
        <f t="shared" si="7571"/>
        <v>#N/A</v>
      </c>
      <c r="AB2855" s="100" t="e">
        <f t="shared" si="7571"/>
        <v>#N/A</v>
      </c>
      <c r="AC2855" s="100" t="e">
        <f t="shared" si="7571"/>
        <v>#N/A</v>
      </c>
      <c r="AD2855" s="100" t="e">
        <f t="shared" si="7571"/>
        <v>#N/A</v>
      </c>
      <c r="AE2855" s="100" t="e">
        <f t="shared" si="7571"/>
        <v>#N/A</v>
      </c>
      <c r="AF2855" s="100" t="e">
        <f t="shared" si="7571"/>
        <v>#N/A</v>
      </c>
      <c r="AG2855" s="100" t="e">
        <f t="shared" si="7571"/>
        <v>#N/A</v>
      </c>
      <c r="AH2855" s="100" t="e">
        <f t="shared" si="7571"/>
        <v>#N/A</v>
      </c>
      <c r="AI2855" s="100" t="e">
        <f t="shared" si="7571"/>
        <v>#N/A</v>
      </c>
      <c r="AJ2855" s="100" t="e">
        <f t="shared" si="7571"/>
        <v>#N/A</v>
      </c>
      <c r="AK2855" s="100" t="str">
        <f>IFERROR(VALUE(INDEX('INPUT DATA'!$Z$5:$Z$605,MATCH(CAL!N2855,'INPUT DATA'!$A$5:$A$605,0))),"")</f>
        <v/>
      </c>
      <c r="AL2855" s="100" t="str">
        <f>IFERROR(VALUE(INDEX('INPUT DATA'!$AA$5:$AA$605,MATCH(CAL!N2855,'INPUT DATA'!$A$5:$A$605,0))),"")</f>
        <v/>
      </c>
      <c r="AM2855" s="100" t="str">
        <f t="shared" si="7560"/>
        <v/>
      </c>
      <c r="AN2855" s="100" t="str">
        <f t="shared" si="7561"/>
        <v/>
      </c>
    </row>
    <row r="2856" spans="2:40" ht="15" customHeight="1" x14ac:dyDescent="0.25">
      <c r="B2856" s="115" t="str">
        <f>IF(AND('INPUT INF'!$C855="I",'INPUT INF'!$D855=$B$2003),'INPUT INF'!$A855,"")</f>
        <v/>
      </c>
      <c r="C2856" s="115" t="str">
        <f>IF(AND('INPUT INF'!$C855="I",'INPUT INF'!$D855=$C$2003),'INPUT INF'!$A855,"")</f>
        <v/>
      </c>
      <c r="D2856" s="100" t="str">
        <f>IF(AND('INPUT INF'!$C855="I",'INPUT INF'!$D855=$D$2003),'INPUT INF'!$A855,"")</f>
        <v/>
      </c>
      <c r="E2856" s="100" t="str">
        <f>IF(AND('INPUT INF'!$C855="I",'INPUT INF'!$D855=$E$2003),'INPUT INF'!$A855,"")</f>
        <v/>
      </c>
      <c r="F2856" s="100" t="str">
        <f>IF(AND('INPUT INF'!$C855="I",'INPUT INF'!$D855=$F$2003),'INPUT INF'!$A855,"")</f>
        <v/>
      </c>
      <c r="G2856" s="100" t="str">
        <f>IF(AND('INPUT INF'!$C855="I",'INPUT INF'!$D855=$G$2003),'INPUT INF'!$A855,"")</f>
        <v/>
      </c>
      <c r="H2856" s="100" t="str">
        <f>IF(AND('INPUT INF'!$C855="II",'INPUT INF'!$D855=$H$2003),'INPUT INF'!$A855,"")</f>
        <v/>
      </c>
      <c r="I2856" s="100" t="str">
        <f>IF(AND('INPUT INF'!$C855="II",'INPUT INF'!$D855=$I$2003),'INPUT INF'!$A855,"")</f>
        <v/>
      </c>
      <c r="J2856" s="100" t="str">
        <f>IF(AND('INPUT INF'!$C855="II",'INPUT INF'!$D855=$J$2003),'INPUT INF'!$A855,"")</f>
        <v/>
      </c>
      <c r="K2856" s="100" t="str">
        <f>IF(AND('INPUT INF'!$C855="II",'INPUT INF'!$D855=$K$2003),'INPUT INF'!$A855,"")</f>
        <v/>
      </c>
      <c r="L2856" s="100" t="str">
        <f>IF(AND('INPUT INF'!$C855="II",'INPUT INF'!$D855=$L$2003),'INPUT INF'!$A855,"")</f>
        <v/>
      </c>
      <c r="M2856" s="100" t="str">
        <f>IF(AND('INPUT INF'!$C855="II",'INPUT INF'!$D855=$M$2003),'INPUT INF'!$A855,"")</f>
        <v/>
      </c>
      <c r="N2856" s="100">
        <f t="shared" si="7566"/>
        <v>0</v>
      </c>
      <c r="O2856" s="100" t="e">
        <f t="shared" si="7569"/>
        <v>#N/A</v>
      </c>
      <c r="P2856" s="100" t="e">
        <f t="shared" si="7570"/>
        <v>#N/A</v>
      </c>
      <c r="Q2856" s="100" t="e">
        <f t="shared" si="7570"/>
        <v>#N/A</v>
      </c>
      <c r="R2856" s="100" t="e">
        <f t="shared" si="7570"/>
        <v>#N/A</v>
      </c>
      <c r="S2856" s="100" t="e">
        <f t="shared" si="7570"/>
        <v>#N/A</v>
      </c>
      <c r="T2856" s="100" t="e">
        <f t="shared" si="7570"/>
        <v>#N/A</v>
      </c>
      <c r="U2856" s="100" t="e">
        <f t="shared" si="7570"/>
        <v>#N/A</v>
      </c>
      <c r="V2856" s="100" t="e">
        <f t="shared" si="7570"/>
        <v>#N/A</v>
      </c>
      <c r="W2856" s="100" t="e">
        <f t="shared" si="7570"/>
        <v>#N/A</v>
      </c>
      <c r="X2856" s="100" t="e">
        <f t="shared" si="7570"/>
        <v>#N/A</v>
      </c>
      <c r="Y2856" s="100" t="e">
        <f t="shared" si="7571"/>
        <v>#N/A</v>
      </c>
      <c r="Z2856" s="100" t="e">
        <f t="shared" si="7571"/>
        <v>#N/A</v>
      </c>
      <c r="AA2856" s="100" t="e">
        <f t="shared" si="7571"/>
        <v>#N/A</v>
      </c>
      <c r="AB2856" s="100" t="e">
        <f t="shared" si="7571"/>
        <v>#N/A</v>
      </c>
      <c r="AC2856" s="100" t="e">
        <f t="shared" si="7571"/>
        <v>#N/A</v>
      </c>
      <c r="AD2856" s="100" t="e">
        <f t="shared" si="7571"/>
        <v>#N/A</v>
      </c>
      <c r="AE2856" s="100" t="e">
        <f t="shared" si="7571"/>
        <v>#N/A</v>
      </c>
      <c r="AF2856" s="100" t="e">
        <f t="shared" si="7571"/>
        <v>#N/A</v>
      </c>
      <c r="AG2856" s="100" t="e">
        <f t="shared" si="7571"/>
        <v>#N/A</v>
      </c>
      <c r="AH2856" s="100" t="e">
        <f t="shared" si="7571"/>
        <v>#N/A</v>
      </c>
      <c r="AI2856" s="100" t="e">
        <f t="shared" si="7571"/>
        <v>#N/A</v>
      </c>
      <c r="AJ2856" s="100" t="e">
        <f t="shared" si="7571"/>
        <v>#N/A</v>
      </c>
      <c r="AK2856" s="100" t="str">
        <f>IFERROR(VALUE(INDEX('INPUT DATA'!$Z$5:$Z$605,MATCH(CAL!N2856,'INPUT DATA'!$A$5:$A$605,0))),"")</f>
        <v/>
      </c>
      <c r="AL2856" s="100" t="str">
        <f>IFERROR(VALUE(INDEX('INPUT DATA'!$AA$5:$AA$605,MATCH(CAL!N2856,'INPUT DATA'!$A$5:$A$605,0))),"")</f>
        <v/>
      </c>
      <c r="AM2856" s="100" t="str">
        <f t="shared" si="7560"/>
        <v/>
      </c>
      <c r="AN2856" s="100" t="str">
        <f t="shared" si="7561"/>
        <v/>
      </c>
    </row>
    <row r="2857" spans="2:40" ht="15" customHeight="1" x14ac:dyDescent="0.25">
      <c r="B2857" s="115" t="str">
        <f>IF(AND('INPUT INF'!$C856="I",'INPUT INF'!$D856=$B$2003),'INPUT INF'!$A856,"")</f>
        <v/>
      </c>
      <c r="C2857" s="115" t="str">
        <f>IF(AND('INPUT INF'!$C856="I",'INPUT INF'!$D856=$C$2003),'INPUT INF'!$A856,"")</f>
        <v/>
      </c>
      <c r="D2857" s="100" t="str">
        <f>IF(AND('INPUT INF'!$C856="I",'INPUT INF'!$D856=$D$2003),'INPUT INF'!$A856,"")</f>
        <v/>
      </c>
      <c r="E2857" s="100" t="str">
        <f>IF(AND('INPUT INF'!$C856="I",'INPUT INF'!$D856=$E$2003),'INPUT INF'!$A856,"")</f>
        <v/>
      </c>
      <c r="F2857" s="100" t="str">
        <f>IF(AND('INPUT INF'!$C856="I",'INPUT INF'!$D856=$F$2003),'INPUT INF'!$A856,"")</f>
        <v/>
      </c>
      <c r="G2857" s="100" t="str">
        <f>IF(AND('INPUT INF'!$C856="I",'INPUT INF'!$D856=$G$2003),'INPUT INF'!$A856,"")</f>
        <v/>
      </c>
      <c r="H2857" s="100" t="str">
        <f>IF(AND('INPUT INF'!$C856="II",'INPUT INF'!$D856=$H$2003),'INPUT INF'!$A856,"")</f>
        <v/>
      </c>
      <c r="I2857" s="100" t="str">
        <f>IF(AND('INPUT INF'!$C856="II",'INPUT INF'!$D856=$I$2003),'INPUT INF'!$A856,"")</f>
        <v/>
      </c>
      <c r="J2857" s="100" t="str">
        <f>IF(AND('INPUT INF'!$C856="II",'INPUT INF'!$D856=$J$2003),'INPUT INF'!$A856,"")</f>
        <v/>
      </c>
      <c r="K2857" s="100" t="str">
        <f>IF(AND('INPUT INF'!$C856="II",'INPUT INF'!$D856=$K$2003),'INPUT INF'!$A856,"")</f>
        <v/>
      </c>
      <c r="L2857" s="100" t="str">
        <f>IF(AND('INPUT INF'!$C856="II",'INPUT INF'!$D856=$L$2003),'INPUT INF'!$A856,"")</f>
        <v/>
      </c>
      <c r="M2857" s="100" t="str">
        <f>IF(AND('INPUT INF'!$C856="II",'INPUT INF'!$D856=$M$2003),'INPUT INF'!$A856,"")</f>
        <v/>
      </c>
      <c r="N2857" s="100">
        <f t="shared" si="7566"/>
        <v>0</v>
      </c>
      <c r="O2857" s="100" t="e">
        <f t="shared" si="7569"/>
        <v>#N/A</v>
      </c>
      <c r="P2857" s="100" t="e">
        <f t="shared" si="7570"/>
        <v>#N/A</v>
      </c>
      <c r="Q2857" s="100" t="e">
        <f t="shared" si="7570"/>
        <v>#N/A</v>
      </c>
      <c r="R2857" s="100" t="e">
        <f t="shared" si="7570"/>
        <v>#N/A</v>
      </c>
      <c r="S2857" s="100" t="e">
        <f t="shared" si="7570"/>
        <v>#N/A</v>
      </c>
      <c r="T2857" s="100" t="e">
        <f t="shared" si="7570"/>
        <v>#N/A</v>
      </c>
      <c r="U2857" s="100" t="e">
        <f t="shared" si="7570"/>
        <v>#N/A</v>
      </c>
      <c r="V2857" s="100" t="e">
        <f t="shared" si="7570"/>
        <v>#N/A</v>
      </c>
      <c r="W2857" s="100" t="e">
        <f t="shared" si="7570"/>
        <v>#N/A</v>
      </c>
      <c r="X2857" s="100" t="e">
        <f t="shared" si="7570"/>
        <v>#N/A</v>
      </c>
      <c r="Y2857" s="100" t="e">
        <f t="shared" si="7571"/>
        <v>#N/A</v>
      </c>
      <c r="Z2857" s="100" t="e">
        <f t="shared" si="7571"/>
        <v>#N/A</v>
      </c>
      <c r="AA2857" s="100" t="e">
        <f t="shared" si="7571"/>
        <v>#N/A</v>
      </c>
      <c r="AB2857" s="100" t="e">
        <f t="shared" si="7571"/>
        <v>#N/A</v>
      </c>
      <c r="AC2857" s="100" t="e">
        <f t="shared" si="7571"/>
        <v>#N/A</v>
      </c>
      <c r="AD2857" s="100" t="e">
        <f t="shared" si="7571"/>
        <v>#N/A</v>
      </c>
      <c r="AE2857" s="100" t="e">
        <f t="shared" si="7571"/>
        <v>#N/A</v>
      </c>
      <c r="AF2857" s="100" t="e">
        <f t="shared" si="7571"/>
        <v>#N/A</v>
      </c>
      <c r="AG2857" s="100" t="e">
        <f t="shared" si="7571"/>
        <v>#N/A</v>
      </c>
      <c r="AH2857" s="100" t="e">
        <f t="shared" si="7571"/>
        <v>#N/A</v>
      </c>
      <c r="AI2857" s="100" t="e">
        <f t="shared" si="7571"/>
        <v>#N/A</v>
      </c>
      <c r="AJ2857" s="100" t="e">
        <f t="shared" si="7571"/>
        <v>#N/A</v>
      </c>
      <c r="AK2857" s="100" t="str">
        <f>IFERROR(VALUE(INDEX('INPUT DATA'!$Z$5:$Z$605,MATCH(CAL!N2857,'INPUT DATA'!$A$5:$A$605,0))),"")</f>
        <v/>
      </c>
      <c r="AL2857" s="100" t="str">
        <f>IFERROR(VALUE(INDEX('INPUT DATA'!$AA$5:$AA$605,MATCH(CAL!N2857,'INPUT DATA'!$A$5:$A$605,0))),"")</f>
        <v/>
      </c>
      <c r="AM2857" s="100" t="str">
        <f t="shared" si="7560"/>
        <v/>
      </c>
      <c r="AN2857" s="100" t="str">
        <f t="shared" si="7561"/>
        <v/>
      </c>
    </row>
    <row r="2858" spans="2:40" ht="15" customHeight="1" x14ac:dyDescent="0.25">
      <c r="B2858" s="115" t="str">
        <f>IF(AND('INPUT INF'!$C857="I",'INPUT INF'!$D857=$B$2003),'INPUT INF'!$A857,"")</f>
        <v/>
      </c>
      <c r="C2858" s="115" t="str">
        <f>IF(AND('INPUT INF'!$C857="I",'INPUT INF'!$D857=$C$2003),'INPUT INF'!$A857,"")</f>
        <v/>
      </c>
      <c r="D2858" s="100" t="str">
        <f>IF(AND('INPUT INF'!$C857="I",'INPUT INF'!$D857=$D$2003),'INPUT INF'!$A857,"")</f>
        <v/>
      </c>
      <c r="E2858" s="100" t="str">
        <f>IF(AND('INPUT INF'!$C857="I",'INPUT INF'!$D857=$E$2003),'INPUT INF'!$A857,"")</f>
        <v/>
      </c>
      <c r="F2858" s="100" t="str">
        <f>IF(AND('INPUT INF'!$C857="I",'INPUT INF'!$D857=$F$2003),'INPUT INF'!$A857,"")</f>
        <v/>
      </c>
      <c r="G2858" s="100" t="str">
        <f>IF(AND('INPUT INF'!$C857="I",'INPUT INF'!$D857=$G$2003),'INPUT INF'!$A857,"")</f>
        <v/>
      </c>
      <c r="H2858" s="100" t="str">
        <f>IF(AND('INPUT INF'!$C857="II",'INPUT INF'!$D857=$H$2003),'INPUT INF'!$A857,"")</f>
        <v/>
      </c>
      <c r="I2858" s="100" t="str">
        <f>IF(AND('INPUT INF'!$C857="II",'INPUT INF'!$D857=$I$2003),'INPUT INF'!$A857,"")</f>
        <v/>
      </c>
      <c r="J2858" s="100" t="str">
        <f>IF(AND('INPUT INF'!$C857="II",'INPUT INF'!$D857=$J$2003),'INPUT INF'!$A857,"")</f>
        <v/>
      </c>
      <c r="K2858" s="100" t="str">
        <f>IF(AND('INPUT INF'!$C857="II",'INPUT INF'!$D857=$K$2003),'INPUT INF'!$A857,"")</f>
        <v/>
      </c>
      <c r="L2858" s="100" t="str">
        <f>IF(AND('INPUT INF'!$C857="II",'INPUT INF'!$D857=$L$2003),'INPUT INF'!$A857,"")</f>
        <v/>
      </c>
      <c r="M2858" s="100" t="str">
        <f>IF(AND('INPUT INF'!$C857="II",'INPUT INF'!$D857=$M$2003),'INPUT INF'!$A857,"")</f>
        <v/>
      </c>
      <c r="N2858" s="100">
        <f t="shared" si="7566"/>
        <v>0</v>
      </c>
      <c r="O2858" s="100" t="e">
        <f t="shared" si="7569"/>
        <v>#N/A</v>
      </c>
      <c r="P2858" s="100" t="e">
        <f t="shared" si="7570"/>
        <v>#N/A</v>
      </c>
      <c r="Q2858" s="100" t="e">
        <f t="shared" si="7570"/>
        <v>#N/A</v>
      </c>
      <c r="R2858" s="100" t="e">
        <f t="shared" si="7570"/>
        <v>#N/A</v>
      </c>
      <c r="S2858" s="100" t="e">
        <f t="shared" si="7570"/>
        <v>#N/A</v>
      </c>
      <c r="T2858" s="100" t="e">
        <f t="shared" si="7570"/>
        <v>#N/A</v>
      </c>
      <c r="U2858" s="100" t="e">
        <f t="shared" si="7570"/>
        <v>#N/A</v>
      </c>
      <c r="V2858" s="100" t="e">
        <f t="shared" si="7570"/>
        <v>#N/A</v>
      </c>
      <c r="W2858" s="100" t="e">
        <f t="shared" si="7570"/>
        <v>#N/A</v>
      </c>
      <c r="X2858" s="100" t="e">
        <f t="shared" si="7570"/>
        <v>#N/A</v>
      </c>
      <c r="Y2858" s="100" t="e">
        <f t="shared" si="7571"/>
        <v>#N/A</v>
      </c>
      <c r="Z2858" s="100" t="e">
        <f t="shared" si="7571"/>
        <v>#N/A</v>
      </c>
      <c r="AA2858" s="100" t="e">
        <f t="shared" si="7571"/>
        <v>#N/A</v>
      </c>
      <c r="AB2858" s="100" t="e">
        <f t="shared" si="7571"/>
        <v>#N/A</v>
      </c>
      <c r="AC2858" s="100" t="e">
        <f t="shared" si="7571"/>
        <v>#N/A</v>
      </c>
      <c r="AD2858" s="100" t="e">
        <f t="shared" si="7571"/>
        <v>#N/A</v>
      </c>
      <c r="AE2858" s="100" t="e">
        <f t="shared" si="7571"/>
        <v>#N/A</v>
      </c>
      <c r="AF2858" s="100" t="e">
        <f t="shared" si="7571"/>
        <v>#N/A</v>
      </c>
      <c r="AG2858" s="100" t="e">
        <f t="shared" si="7571"/>
        <v>#N/A</v>
      </c>
      <c r="AH2858" s="100" t="e">
        <f t="shared" si="7571"/>
        <v>#N/A</v>
      </c>
      <c r="AI2858" s="100" t="e">
        <f t="shared" si="7571"/>
        <v>#N/A</v>
      </c>
      <c r="AJ2858" s="100" t="e">
        <f t="shared" si="7571"/>
        <v>#N/A</v>
      </c>
      <c r="AK2858" s="100" t="str">
        <f>IFERROR(VALUE(INDEX('INPUT DATA'!$Z$5:$Z$605,MATCH(CAL!N2858,'INPUT DATA'!$A$5:$A$605,0))),"")</f>
        <v/>
      </c>
      <c r="AL2858" s="100" t="str">
        <f>IFERROR(VALUE(INDEX('INPUT DATA'!$AA$5:$AA$605,MATCH(CAL!N2858,'INPUT DATA'!$A$5:$A$605,0))),"")</f>
        <v/>
      </c>
      <c r="AM2858" s="100" t="str">
        <f t="shared" si="7560"/>
        <v/>
      </c>
      <c r="AN2858" s="100" t="str">
        <f t="shared" si="7561"/>
        <v/>
      </c>
    </row>
    <row r="2859" spans="2:40" ht="15" customHeight="1" x14ac:dyDescent="0.25">
      <c r="B2859" s="115" t="str">
        <f>IF(AND('INPUT INF'!$C858="I",'INPUT INF'!$D858=$B$2003),'INPUT INF'!$A858,"")</f>
        <v/>
      </c>
      <c r="C2859" s="115" t="str">
        <f>IF(AND('INPUT INF'!$C858="I",'INPUT INF'!$D858=$C$2003),'INPUT INF'!$A858,"")</f>
        <v/>
      </c>
      <c r="D2859" s="100" t="str">
        <f>IF(AND('INPUT INF'!$C858="I",'INPUT INF'!$D858=$D$2003),'INPUT INF'!$A858,"")</f>
        <v/>
      </c>
      <c r="E2859" s="100" t="str">
        <f>IF(AND('INPUT INF'!$C858="I",'INPUT INF'!$D858=$E$2003),'INPUT INF'!$A858,"")</f>
        <v/>
      </c>
      <c r="F2859" s="100" t="str">
        <f>IF(AND('INPUT INF'!$C858="I",'INPUT INF'!$D858=$F$2003),'INPUT INF'!$A858,"")</f>
        <v/>
      </c>
      <c r="G2859" s="100" t="str">
        <f>IF(AND('INPUT INF'!$C858="I",'INPUT INF'!$D858=$G$2003),'INPUT INF'!$A858,"")</f>
        <v/>
      </c>
      <c r="H2859" s="100" t="str">
        <f>IF(AND('INPUT INF'!$C858="II",'INPUT INF'!$D858=$H$2003),'INPUT INF'!$A858,"")</f>
        <v/>
      </c>
      <c r="I2859" s="100" t="str">
        <f>IF(AND('INPUT INF'!$C858="II",'INPUT INF'!$D858=$I$2003),'INPUT INF'!$A858,"")</f>
        <v/>
      </c>
      <c r="J2859" s="100" t="str">
        <f>IF(AND('INPUT INF'!$C858="II",'INPUT INF'!$D858=$J$2003),'INPUT INF'!$A858,"")</f>
        <v/>
      </c>
      <c r="K2859" s="100" t="str">
        <f>IF(AND('INPUT INF'!$C858="II",'INPUT INF'!$D858=$K$2003),'INPUT INF'!$A858,"")</f>
        <v/>
      </c>
      <c r="L2859" s="100" t="str">
        <f>IF(AND('INPUT INF'!$C858="II",'INPUT INF'!$D858=$L$2003),'INPUT INF'!$A858,"")</f>
        <v/>
      </c>
      <c r="M2859" s="100" t="str">
        <f>IF(AND('INPUT INF'!$C858="II",'INPUT INF'!$D858=$M$2003),'INPUT INF'!$A858,"")</f>
        <v/>
      </c>
      <c r="N2859" s="100">
        <f t="shared" si="7566"/>
        <v>0</v>
      </c>
      <c r="O2859" s="100" t="e">
        <f t="shared" si="7569"/>
        <v>#N/A</v>
      </c>
      <c r="P2859" s="100" t="e">
        <f t="shared" si="7570"/>
        <v>#N/A</v>
      </c>
      <c r="Q2859" s="100" t="e">
        <f t="shared" si="7570"/>
        <v>#N/A</v>
      </c>
      <c r="R2859" s="100" t="e">
        <f t="shared" si="7570"/>
        <v>#N/A</v>
      </c>
      <c r="S2859" s="100" t="e">
        <f t="shared" si="7570"/>
        <v>#N/A</v>
      </c>
      <c r="T2859" s="100" t="e">
        <f t="shared" si="7570"/>
        <v>#N/A</v>
      </c>
      <c r="U2859" s="100" t="e">
        <f t="shared" si="7570"/>
        <v>#N/A</v>
      </c>
      <c r="V2859" s="100" t="e">
        <f t="shared" si="7570"/>
        <v>#N/A</v>
      </c>
      <c r="W2859" s="100" t="e">
        <f t="shared" si="7570"/>
        <v>#N/A</v>
      </c>
      <c r="X2859" s="100" t="e">
        <f t="shared" si="7570"/>
        <v>#N/A</v>
      </c>
      <c r="Y2859" s="100" t="e">
        <f t="shared" si="7571"/>
        <v>#N/A</v>
      </c>
      <c r="Z2859" s="100" t="e">
        <f t="shared" si="7571"/>
        <v>#N/A</v>
      </c>
      <c r="AA2859" s="100" t="e">
        <f t="shared" si="7571"/>
        <v>#N/A</v>
      </c>
      <c r="AB2859" s="100" t="e">
        <f t="shared" si="7571"/>
        <v>#N/A</v>
      </c>
      <c r="AC2859" s="100" t="e">
        <f t="shared" si="7571"/>
        <v>#N/A</v>
      </c>
      <c r="AD2859" s="100" t="e">
        <f t="shared" si="7571"/>
        <v>#N/A</v>
      </c>
      <c r="AE2859" s="100" t="e">
        <f t="shared" si="7571"/>
        <v>#N/A</v>
      </c>
      <c r="AF2859" s="100" t="e">
        <f t="shared" si="7571"/>
        <v>#N/A</v>
      </c>
      <c r="AG2859" s="100" t="e">
        <f t="shared" si="7571"/>
        <v>#N/A</v>
      </c>
      <c r="AH2859" s="100" t="e">
        <f t="shared" si="7571"/>
        <v>#N/A</v>
      </c>
      <c r="AI2859" s="100" t="e">
        <f t="shared" si="7571"/>
        <v>#N/A</v>
      </c>
      <c r="AJ2859" s="100" t="e">
        <f t="shared" si="7571"/>
        <v>#N/A</v>
      </c>
      <c r="AK2859" s="100" t="str">
        <f>IFERROR(VALUE(INDEX('INPUT DATA'!$Z$5:$Z$605,MATCH(CAL!N2859,'INPUT DATA'!$A$5:$A$605,0))),"")</f>
        <v/>
      </c>
      <c r="AL2859" s="100" t="str">
        <f>IFERROR(VALUE(INDEX('INPUT DATA'!$AA$5:$AA$605,MATCH(CAL!N2859,'INPUT DATA'!$A$5:$A$605,0))),"")</f>
        <v/>
      </c>
      <c r="AM2859" s="100" t="str">
        <f t="shared" si="7560"/>
        <v/>
      </c>
      <c r="AN2859" s="100" t="str">
        <f t="shared" si="7561"/>
        <v/>
      </c>
    </row>
    <row r="2860" spans="2:40" ht="15" customHeight="1" x14ac:dyDescent="0.25">
      <c r="B2860" s="115" t="str">
        <f>IF(AND('INPUT INF'!$C859="I",'INPUT INF'!$D859=$B$2003),'INPUT INF'!$A859,"")</f>
        <v/>
      </c>
      <c r="C2860" s="115" t="str">
        <f>IF(AND('INPUT INF'!$C859="I",'INPUT INF'!$D859=$C$2003),'INPUT INF'!$A859,"")</f>
        <v/>
      </c>
      <c r="D2860" s="100" t="str">
        <f>IF(AND('INPUT INF'!$C859="I",'INPUT INF'!$D859=$D$2003),'INPUT INF'!$A859,"")</f>
        <v/>
      </c>
      <c r="E2860" s="100" t="str">
        <f>IF(AND('INPUT INF'!$C859="I",'INPUT INF'!$D859=$E$2003),'INPUT INF'!$A859,"")</f>
        <v/>
      </c>
      <c r="F2860" s="100" t="str">
        <f>IF(AND('INPUT INF'!$C859="I",'INPUT INF'!$D859=$F$2003),'INPUT INF'!$A859,"")</f>
        <v/>
      </c>
      <c r="G2860" s="100" t="str">
        <f>IF(AND('INPUT INF'!$C859="I",'INPUT INF'!$D859=$G$2003),'INPUT INF'!$A859,"")</f>
        <v/>
      </c>
      <c r="H2860" s="100" t="str">
        <f>IF(AND('INPUT INF'!$C859="II",'INPUT INF'!$D859=$H$2003),'INPUT INF'!$A859,"")</f>
        <v/>
      </c>
      <c r="I2860" s="100" t="str">
        <f>IF(AND('INPUT INF'!$C859="II",'INPUT INF'!$D859=$I$2003),'INPUT INF'!$A859,"")</f>
        <v/>
      </c>
      <c r="J2860" s="100" t="str">
        <f>IF(AND('INPUT INF'!$C859="II",'INPUT INF'!$D859=$J$2003),'INPUT INF'!$A859,"")</f>
        <v/>
      </c>
      <c r="K2860" s="100" t="str">
        <f>IF(AND('INPUT INF'!$C859="II",'INPUT INF'!$D859=$K$2003),'INPUT INF'!$A859,"")</f>
        <v/>
      </c>
      <c r="L2860" s="100" t="str">
        <f>IF(AND('INPUT INF'!$C859="II",'INPUT INF'!$D859=$L$2003),'INPUT INF'!$A859,"")</f>
        <v/>
      </c>
      <c r="M2860" s="100" t="str">
        <f>IF(AND('INPUT INF'!$C859="II",'INPUT INF'!$D859=$M$2003),'INPUT INF'!$A859,"")</f>
        <v/>
      </c>
      <c r="N2860" s="100">
        <f t="shared" si="7566"/>
        <v>0</v>
      </c>
      <c r="O2860" s="100" t="e">
        <f t="shared" si="7569"/>
        <v>#N/A</v>
      </c>
      <c r="P2860" s="100" t="e">
        <f t="shared" si="7570"/>
        <v>#N/A</v>
      </c>
      <c r="Q2860" s="100" t="e">
        <f t="shared" si="7570"/>
        <v>#N/A</v>
      </c>
      <c r="R2860" s="100" t="e">
        <f t="shared" si="7570"/>
        <v>#N/A</v>
      </c>
      <c r="S2860" s="100" t="e">
        <f t="shared" si="7570"/>
        <v>#N/A</v>
      </c>
      <c r="T2860" s="100" t="e">
        <f t="shared" si="7570"/>
        <v>#N/A</v>
      </c>
      <c r="U2860" s="100" t="e">
        <f t="shared" si="7570"/>
        <v>#N/A</v>
      </c>
      <c r="V2860" s="100" t="e">
        <f t="shared" si="7570"/>
        <v>#N/A</v>
      </c>
      <c r="W2860" s="100" t="e">
        <f t="shared" si="7570"/>
        <v>#N/A</v>
      </c>
      <c r="X2860" s="100" t="e">
        <f t="shared" si="7570"/>
        <v>#N/A</v>
      </c>
      <c r="Y2860" s="100" t="e">
        <f t="shared" si="7571"/>
        <v>#N/A</v>
      </c>
      <c r="Z2860" s="100" t="e">
        <f t="shared" si="7571"/>
        <v>#N/A</v>
      </c>
      <c r="AA2860" s="100" t="e">
        <f t="shared" si="7571"/>
        <v>#N/A</v>
      </c>
      <c r="AB2860" s="100" t="e">
        <f t="shared" si="7571"/>
        <v>#N/A</v>
      </c>
      <c r="AC2860" s="100" t="e">
        <f t="shared" si="7571"/>
        <v>#N/A</v>
      </c>
      <c r="AD2860" s="100" t="e">
        <f t="shared" si="7571"/>
        <v>#N/A</v>
      </c>
      <c r="AE2860" s="100" t="e">
        <f t="shared" si="7571"/>
        <v>#N/A</v>
      </c>
      <c r="AF2860" s="100" t="e">
        <f t="shared" si="7571"/>
        <v>#N/A</v>
      </c>
      <c r="AG2860" s="100" t="e">
        <f t="shared" si="7571"/>
        <v>#N/A</v>
      </c>
      <c r="AH2860" s="100" t="e">
        <f t="shared" si="7571"/>
        <v>#N/A</v>
      </c>
      <c r="AI2860" s="100" t="e">
        <f t="shared" si="7571"/>
        <v>#N/A</v>
      </c>
      <c r="AJ2860" s="100" t="e">
        <f t="shared" si="7571"/>
        <v>#N/A</v>
      </c>
      <c r="AK2860" s="100" t="str">
        <f>IFERROR(VALUE(INDEX('INPUT DATA'!$Z$5:$Z$605,MATCH(CAL!N2860,'INPUT DATA'!$A$5:$A$605,0))),"")</f>
        <v/>
      </c>
      <c r="AL2860" s="100" t="str">
        <f>IFERROR(VALUE(INDEX('INPUT DATA'!$AA$5:$AA$605,MATCH(CAL!N2860,'INPUT DATA'!$A$5:$A$605,0))),"")</f>
        <v/>
      </c>
      <c r="AM2860" s="100" t="str">
        <f t="shared" si="7560"/>
        <v/>
      </c>
      <c r="AN2860" s="100" t="str">
        <f t="shared" si="7561"/>
        <v/>
      </c>
    </row>
    <row r="2861" spans="2:40" ht="15" customHeight="1" x14ac:dyDescent="0.25">
      <c r="B2861" s="115" t="str">
        <f>IF(AND('INPUT INF'!$C860="I",'INPUT INF'!$D860=$B$2003),'INPUT INF'!$A860,"")</f>
        <v/>
      </c>
      <c r="C2861" s="115" t="str">
        <f>IF(AND('INPUT INF'!$C860="I",'INPUT INF'!$D860=$C$2003),'INPUT INF'!$A860,"")</f>
        <v/>
      </c>
      <c r="D2861" s="100" t="str">
        <f>IF(AND('INPUT INF'!$C860="I",'INPUT INF'!$D860=$D$2003),'INPUT INF'!$A860,"")</f>
        <v/>
      </c>
      <c r="E2861" s="100" t="str">
        <f>IF(AND('INPUT INF'!$C860="I",'INPUT INF'!$D860=$E$2003),'INPUT INF'!$A860,"")</f>
        <v/>
      </c>
      <c r="F2861" s="100" t="str">
        <f>IF(AND('INPUT INF'!$C860="I",'INPUT INF'!$D860=$F$2003),'INPUT INF'!$A860,"")</f>
        <v/>
      </c>
      <c r="G2861" s="100" t="str">
        <f>IF(AND('INPUT INF'!$C860="I",'INPUT INF'!$D860=$G$2003),'INPUT INF'!$A860,"")</f>
        <v/>
      </c>
      <c r="H2861" s="100" t="str">
        <f>IF(AND('INPUT INF'!$C860="II",'INPUT INF'!$D860=$H$2003),'INPUT INF'!$A860,"")</f>
        <v/>
      </c>
      <c r="I2861" s="100" t="str">
        <f>IF(AND('INPUT INF'!$C860="II",'INPUT INF'!$D860=$I$2003),'INPUT INF'!$A860,"")</f>
        <v/>
      </c>
      <c r="J2861" s="100" t="str">
        <f>IF(AND('INPUT INF'!$C860="II",'INPUT INF'!$D860=$J$2003),'INPUT INF'!$A860,"")</f>
        <v/>
      </c>
      <c r="K2861" s="100" t="str">
        <f>IF(AND('INPUT INF'!$C860="II",'INPUT INF'!$D860=$K$2003),'INPUT INF'!$A860,"")</f>
        <v/>
      </c>
      <c r="L2861" s="100" t="str">
        <f>IF(AND('INPUT INF'!$C860="II",'INPUT INF'!$D860=$L$2003),'INPUT INF'!$A860,"")</f>
        <v/>
      </c>
      <c r="M2861" s="100" t="str">
        <f>IF(AND('INPUT INF'!$C860="II",'INPUT INF'!$D860=$M$2003),'INPUT INF'!$A860,"")</f>
        <v/>
      </c>
      <c r="N2861" s="100">
        <f t="shared" si="7566"/>
        <v>0</v>
      </c>
      <c r="O2861" s="100" t="e">
        <f t="shared" si="7570"/>
        <v>#N/A</v>
      </c>
      <c r="P2861" s="100" t="e">
        <f t="shared" si="7570"/>
        <v>#N/A</v>
      </c>
      <c r="Q2861" s="100" t="e">
        <f t="shared" si="7570"/>
        <v>#N/A</v>
      </c>
      <c r="R2861" s="100" t="e">
        <f t="shared" si="7570"/>
        <v>#N/A</v>
      </c>
      <c r="S2861" s="100" t="e">
        <f t="shared" si="7570"/>
        <v>#N/A</v>
      </c>
      <c r="T2861" s="100" t="e">
        <f t="shared" si="7570"/>
        <v>#N/A</v>
      </c>
      <c r="U2861" s="100" t="e">
        <f t="shared" si="7570"/>
        <v>#N/A</v>
      </c>
      <c r="V2861" s="100" t="e">
        <f t="shared" si="7570"/>
        <v>#N/A</v>
      </c>
      <c r="W2861" s="100" t="e">
        <f t="shared" si="7570"/>
        <v>#N/A</v>
      </c>
      <c r="X2861" s="100" t="e">
        <f t="shared" si="7570"/>
        <v>#N/A</v>
      </c>
      <c r="Y2861" s="100" t="e">
        <f t="shared" si="7571"/>
        <v>#N/A</v>
      </c>
      <c r="Z2861" s="100" t="e">
        <f t="shared" si="7571"/>
        <v>#N/A</v>
      </c>
      <c r="AA2861" s="100" t="e">
        <f t="shared" si="7571"/>
        <v>#N/A</v>
      </c>
      <c r="AB2861" s="100" t="e">
        <f t="shared" si="7571"/>
        <v>#N/A</v>
      </c>
      <c r="AC2861" s="100" t="e">
        <f t="shared" si="7571"/>
        <v>#N/A</v>
      </c>
      <c r="AD2861" s="100" t="e">
        <f t="shared" si="7571"/>
        <v>#N/A</v>
      </c>
      <c r="AE2861" s="100" t="e">
        <f t="shared" si="7571"/>
        <v>#N/A</v>
      </c>
      <c r="AF2861" s="100" t="e">
        <f t="shared" si="7571"/>
        <v>#N/A</v>
      </c>
      <c r="AG2861" s="100" t="e">
        <f t="shared" si="7571"/>
        <v>#N/A</v>
      </c>
      <c r="AH2861" s="100" t="e">
        <f t="shared" si="7571"/>
        <v>#N/A</v>
      </c>
      <c r="AI2861" s="100" t="e">
        <f t="shared" si="7571"/>
        <v>#N/A</v>
      </c>
      <c r="AJ2861" s="100" t="e">
        <f t="shared" si="7571"/>
        <v>#N/A</v>
      </c>
      <c r="AK2861" s="100" t="str">
        <f>IFERROR(VALUE(INDEX('INPUT DATA'!$Z$5:$Z$605,MATCH(CAL!N2861,'INPUT DATA'!$A$5:$A$605,0))),"")</f>
        <v/>
      </c>
      <c r="AL2861" s="100" t="str">
        <f>IFERROR(VALUE(INDEX('INPUT DATA'!$AA$5:$AA$605,MATCH(CAL!N2861,'INPUT DATA'!$A$5:$A$605,0))),"")</f>
        <v/>
      </c>
      <c r="AM2861" s="100" t="str">
        <f t="shared" si="7560"/>
        <v/>
      </c>
      <c r="AN2861" s="100" t="str">
        <f t="shared" si="7561"/>
        <v/>
      </c>
    </row>
    <row r="2862" spans="2:40" ht="15" customHeight="1" x14ac:dyDescent="0.25">
      <c r="B2862" s="115" t="str">
        <f>IF(AND('INPUT INF'!$C861="I",'INPUT INF'!$D861=$B$2003),'INPUT INF'!$A861,"")</f>
        <v/>
      </c>
      <c r="C2862" s="115" t="str">
        <f>IF(AND('INPUT INF'!$C861="I",'INPUT INF'!$D861=$C$2003),'INPUT INF'!$A861,"")</f>
        <v/>
      </c>
      <c r="D2862" s="100" t="str">
        <f>IF(AND('INPUT INF'!$C861="I",'INPUT INF'!$D861=$D$2003),'INPUT INF'!$A861,"")</f>
        <v/>
      </c>
      <c r="E2862" s="100" t="str">
        <f>IF(AND('INPUT INF'!$C861="I",'INPUT INF'!$D861=$E$2003),'INPUT INF'!$A861,"")</f>
        <v/>
      </c>
      <c r="F2862" s="100" t="str">
        <f>IF(AND('INPUT INF'!$C861="I",'INPUT INF'!$D861=$F$2003),'INPUT INF'!$A861,"")</f>
        <v/>
      </c>
      <c r="G2862" s="100" t="str">
        <f>IF(AND('INPUT INF'!$C861="I",'INPUT INF'!$D861=$G$2003),'INPUT INF'!$A861,"")</f>
        <v/>
      </c>
      <c r="H2862" s="100" t="str">
        <f>IF(AND('INPUT INF'!$C861="II",'INPUT INF'!$D861=$H$2003),'INPUT INF'!$A861,"")</f>
        <v/>
      </c>
      <c r="I2862" s="100" t="str">
        <f>IF(AND('INPUT INF'!$C861="II",'INPUT INF'!$D861=$I$2003),'INPUT INF'!$A861,"")</f>
        <v/>
      </c>
      <c r="J2862" s="100" t="str">
        <f>IF(AND('INPUT INF'!$C861="II",'INPUT INF'!$D861=$J$2003),'INPUT INF'!$A861,"")</f>
        <v/>
      </c>
      <c r="K2862" s="100" t="str">
        <f>IF(AND('INPUT INF'!$C861="II",'INPUT INF'!$D861=$K$2003),'INPUT INF'!$A861,"")</f>
        <v/>
      </c>
      <c r="L2862" s="100" t="str">
        <f>IF(AND('INPUT INF'!$C861="II",'INPUT INF'!$D861=$L$2003),'INPUT INF'!$A861,"")</f>
        <v/>
      </c>
      <c r="M2862" s="100" t="str">
        <f>IF(AND('INPUT INF'!$C861="II",'INPUT INF'!$D861=$M$2003),'INPUT INF'!$A861,"")</f>
        <v/>
      </c>
      <c r="N2862" s="100">
        <f t="shared" si="7566"/>
        <v>0</v>
      </c>
      <c r="O2862" s="100" t="e">
        <f t="shared" si="7570"/>
        <v>#N/A</v>
      </c>
      <c r="P2862" s="100" t="e">
        <f t="shared" si="7570"/>
        <v>#N/A</v>
      </c>
      <c r="Q2862" s="100" t="e">
        <f t="shared" si="7570"/>
        <v>#N/A</v>
      </c>
      <c r="R2862" s="100" t="e">
        <f t="shared" si="7570"/>
        <v>#N/A</v>
      </c>
      <c r="S2862" s="100" t="e">
        <f t="shared" si="7570"/>
        <v>#N/A</v>
      </c>
      <c r="T2862" s="100" t="e">
        <f t="shared" si="7570"/>
        <v>#N/A</v>
      </c>
      <c r="U2862" s="100" t="e">
        <f t="shared" si="7570"/>
        <v>#N/A</v>
      </c>
      <c r="V2862" s="100" t="e">
        <f t="shared" si="7570"/>
        <v>#N/A</v>
      </c>
      <c r="W2862" s="100" t="e">
        <f t="shared" si="7570"/>
        <v>#N/A</v>
      </c>
      <c r="X2862" s="100" t="e">
        <f t="shared" si="7570"/>
        <v>#N/A</v>
      </c>
      <c r="Y2862" s="100" t="e">
        <f t="shared" si="7571"/>
        <v>#N/A</v>
      </c>
      <c r="Z2862" s="100" t="e">
        <f t="shared" si="7571"/>
        <v>#N/A</v>
      </c>
      <c r="AA2862" s="100" t="e">
        <f t="shared" si="7571"/>
        <v>#N/A</v>
      </c>
      <c r="AB2862" s="100" t="e">
        <f t="shared" si="7571"/>
        <v>#N/A</v>
      </c>
      <c r="AC2862" s="100" t="e">
        <f t="shared" si="7571"/>
        <v>#N/A</v>
      </c>
      <c r="AD2862" s="100" t="e">
        <f t="shared" si="7571"/>
        <v>#N/A</v>
      </c>
      <c r="AE2862" s="100" t="e">
        <f t="shared" si="7571"/>
        <v>#N/A</v>
      </c>
      <c r="AF2862" s="100" t="e">
        <f t="shared" si="7571"/>
        <v>#N/A</v>
      </c>
      <c r="AG2862" s="100" t="e">
        <f t="shared" si="7571"/>
        <v>#N/A</v>
      </c>
      <c r="AH2862" s="100" t="e">
        <f t="shared" si="7571"/>
        <v>#N/A</v>
      </c>
      <c r="AI2862" s="100" t="e">
        <f t="shared" si="7571"/>
        <v>#N/A</v>
      </c>
      <c r="AJ2862" s="100" t="e">
        <f t="shared" si="7571"/>
        <v>#N/A</v>
      </c>
      <c r="AK2862" s="100" t="str">
        <f>IFERROR(VALUE(INDEX('INPUT DATA'!$Z$5:$Z$605,MATCH(CAL!N2862,'INPUT DATA'!$A$5:$A$605,0))),"")</f>
        <v/>
      </c>
      <c r="AL2862" s="100" t="str">
        <f>IFERROR(VALUE(INDEX('INPUT DATA'!$AA$5:$AA$605,MATCH(CAL!N2862,'INPUT DATA'!$A$5:$A$605,0))),"")</f>
        <v/>
      </c>
      <c r="AM2862" s="100" t="str">
        <f t="shared" si="7560"/>
        <v/>
      </c>
      <c r="AN2862" s="100" t="str">
        <f t="shared" si="7561"/>
        <v/>
      </c>
    </row>
    <row r="2863" spans="2:40" ht="15" customHeight="1" x14ac:dyDescent="0.25">
      <c r="B2863" s="115" t="str">
        <f>IF(AND('INPUT INF'!$C862="I",'INPUT INF'!$D862=$B$2003),'INPUT INF'!$A862,"")</f>
        <v/>
      </c>
      <c r="C2863" s="115" t="str">
        <f>IF(AND('INPUT INF'!$C862="I",'INPUT INF'!$D862=$C$2003),'INPUT INF'!$A862,"")</f>
        <v/>
      </c>
      <c r="D2863" s="100" t="str">
        <f>IF(AND('INPUT INF'!$C862="I",'INPUT INF'!$D862=$D$2003),'INPUT INF'!$A862,"")</f>
        <v/>
      </c>
      <c r="E2863" s="100" t="str">
        <f>IF(AND('INPUT INF'!$C862="I",'INPUT INF'!$D862=$E$2003),'INPUT INF'!$A862,"")</f>
        <v/>
      </c>
      <c r="F2863" s="100" t="str">
        <f>IF(AND('INPUT INF'!$C862="I",'INPUT INF'!$D862=$F$2003),'INPUT INF'!$A862,"")</f>
        <v/>
      </c>
      <c r="G2863" s="100" t="str">
        <f>IF(AND('INPUT INF'!$C862="I",'INPUT INF'!$D862=$G$2003),'INPUT INF'!$A862,"")</f>
        <v/>
      </c>
      <c r="H2863" s="100" t="str">
        <f>IF(AND('INPUT INF'!$C862="II",'INPUT INF'!$D862=$H$2003),'INPUT INF'!$A862,"")</f>
        <v/>
      </c>
      <c r="I2863" s="100" t="str">
        <f>IF(AND('INPUT INF'!$C862="II",'INPUT INF'!$D862=$I$2003),'INPUT INF'!$A862,"")</f>
        <v/>
      </c>
      <c r="J2863" s="100" t="str">
        <f>IF(AND('INPUT INF'!$C862="II",'INPUT INF'!$D862=$J$2003),'INPUT INF'!$A862,"")</f>
        <v/>
      </c>
      <c r="K2863" s="100" t="str">
        <f>IF(AND('INPUT INF'!$C862="II",'INPUT INF'!$D862=$K$2003),'INPUT INF'!$A862,"")</f>
        <v/>
      </c>
      <c r="L2863" s="100" t="str">
        <f>IF(AND('INPUT INF'!$C862="II",'INPUT INF'!$D862=$L$2003),'INPUT INF'!$A862,"")</f>
        <v/>
      </c>
      <c r="M2863" s="100" t="str">
        <f>IF(AND('INPUT INF'!$C862="II",'INPUT INF'!$D862=$M$2003),'INPUT INF'!$A862,"")</f>
        <v/>
      </c>
      <c r="N2863" s="100">
        <f t="shared" si="7566"/>
        <v>0</v>
      </c>
      <c r="O2863" s="100" t="e">
        <f t="shared" si="7570"/>
        <v>#N/A</v>
      </c>
      <c r="P2863" s="100" t="e">
        <f t="shared" si="7570"/>
        <v>#N/A</v>
      </c>
      <c r="Q2863" s="100" t="e">
        <f t="shared" si="7570"/>
        <v>#N/A</v>
      </c>
      <c r="R2863" s="100" t="e">
        <f t="shared" si="7570"/>
        <v>#N/A</v>
      </c>
      <c r="S2863" s="100" t="e">
        <f t="shared" si="7570"/>
        <v>#N/A</v>
      </c>
      <c r="T2863" s="100" t="e">
        <f t="shared" si="7570"/>
        <v>#N/A</v>
      </c>
      <c r="U2863" s="100" t="e">
        <f t="shared" si="7570"/>
        <v>#N/A</v>
      </c>
      <c r="V2863" s="100" t="e">
        <f t="shared" si="7570"/>
        <v>#N/A</v>
      </c>
      <c r="W2863" s="100" t="e">
        <f t="shared" si="7570"/>
        <v>#N/A</v>
      </c>
      <c r="X2863" s="100" t="e">
        <f t="shared" si="7570"/>
        <v>#N/A</v>
      </c>
      <c r="Y2863" s="100" t="e">
        <f t="shared" si="7571"/>
        <v>#N/A</v>
      </c>
      <c r="Z2863" s="100" t="e">
        <f t="shared" si="7571"/>
        <v>#N/A</v>
      </c>
      <c r="AA2863" s="100" t="e">
        <f t="shared" si="7571"/>
        <v>#N/A</v>
      </c>
      <c r="AB2863" s="100" t="e">
        <f t="shared" si="7571"/>
        <v>#N/A</v>
      </c>
      <c r="AC2863" s="100" t="e">
        <f t="shared" si="7571"/>
        <v>#N/A</v>
      </c>
      <c r="AD2863" s="100" t="e">
        <f t="shared" si="7571"/>
        <v>#N/A</v>
      </c>
      <c r="AE2863" s="100" t="e">
        <f t="shared" si="7571"/>
        <v>#N/A</v>
      </c>
      <c r="AF2863" s="100" t="e">
        <f t="shared" si="7571"/>
        <v>#N/A</v>
      </c>
      <c r="AG2863" s="100" t="e">
        <f t="shared" si="7571"/>
        <v>#N/A</v>
      </c>
      <c r="AH2863" s="100" t="e">
        <f t="shared" si="7571"/>
        <v>#N/A</v>
      </c>
      <c r="AI2863" s="100" t="e">
        <f t="shared" si="7571"/>
        <v>#N/A</v>
      </c>
      <c r="AJ2863" s="100" t="e">
        <f t="shared" si="7571"/>
        <v>#N/A</v>
      </c>
      <c r="AK2863" s="100" t="str">
        <f>IFERROR(VALUE(INDEX('INPUT DATA'!$Z$5:$Z$605,MATCH(CAL!N2863,'INPUT DATA'!$A$5:$A$605,0))),"")</f>
        <v/>
      </c>
      <c r="AL2863" s="100" t="str">
        <f>IFERROR(VALUE(INDEX('INPUT DATA'!$AA$5:$AA$605,MATCH(CAL!N2863,'INPUT DATA'!$A$5:$A$605,0))),"")</f>
        <v/>
      </c>
      <c r="AM2863" s="100" t="str">
        <f t="shared" si="7560"/>
        <v/>
      </c>
      <c r="AN2863" s="100" t="str">
        <f t="shared" si="7561"/>
        <v/>
      </c>
    </row>
    <row r="2864" spans="2:40" ht="15" customHeight="1" x14ac:dyDescent="0.25">
      <c r="B2864" s="115" t="str">
        <f>IF(AND('INPUT INF'!$C863="I",'INPUT INF'!$D863=$B$2003),'INPUT INF'!$A863,"")</f>
        <v/>
      </c>
      <c r="C2864" s="115" t="str">
        <f>IF(AND('INPUT INF'!$C863="I",'INPUT INF'!$D863=$C$2003),'INPUT INF'!$A863,"")</f>
        <v/>
      </c>
      <c r="D2864" s="100" t="str">
        <f>IF(AND('INPUT INF'!$C863="I",'INPUT INF'!$D863=$D$2003),'INPUT INF'!$A863,"")</f>
        <v/>
      </c>
      <c r="E2864" s="100" t="str">
        <f>IF(AND('INPUT INF'!$C863="I",'INPUT INF'!$D863=$E$2003),'INPUT INF'!$A863,"")</f>
        <v/>
      </c>
      <c r="F2864" s="100" t="str">
        <f>IF(AND('INPUT INF'!$C863="I",'INPUT INF'!$D863=$F$2003),'INPUT INF'!$A863,"")</f>
        <v/>
      </c>
      <c r="G2864" s="100" t="str">
        <f>IF(AND('INPUT INF'!$C863="I",'INPUT INF'!$D863=$G$2003),'INPUT INF'!$A863,"")</f>
        <v/>
      </c>
      <c r="H2864" s="100" t="str">
        <f>IF(AND('INPUT INF'!$C863="II",'INPUT INF'!$D863=$H$2003),'INPUT INF'!$A863,"")</f>
        <v/>
      </c>
      <c r="I2864" s="100" t="str">
        <f>IF(AND('INPUT INF'!$C863="II",'INPUT INF'!$D863=$I$2003),'INPUT INF'!$A863,"")</f>
        <v/>
      </c>
      <c r="J2864" s="100" t="str">
        <f>IF(AND('INPUT INF'!$C863="II",'INPUT INF'!$D863=$J$2003),'INPUT INF'!$A863,"")</f>
        <v/>
      </c>
      <c r="K2864" s="100" t="str">
        <f>IF(AND('INPUT INF'!$C863="II",'INPUT INF'!$D863=$K$2003),'INPUT INF'!$A863,"")</f>
        <v/>
      </c>
      <c r="L2864" s="100" t="str">
        <f>IF(AND('INPUT INF'!$C863="II",'INPUT INF'!$D863=$L$2003),'INPUT INF'!$A863,"")</f>
        <v/>
      </c>
      <c r="M2864" s="100" t="str">
        <f>IF(AND('INPUT INF'!$C863="II",'INPUT INF'!$D863=$M$2003),'INPUT INF'!$A863,"")</f>
        <v/>
      </c>
      <c r="N2864" s="100">
        <f t="shared" si="7566"/>
        <v>0</v>
      </c>
      <c r="O2864" s="100" t="e">
        <f t="shared" ref="O2864:X2873" si="7572">VLOOKUP($N2864,$B$1003:$AA$1901,O$2003,FALSE)</f>
        <v>#N/A</v>
      </c>
      <c r="P2864" s="100" t="e">
        <f t="shared" si="7572"/>
        <v>#N/A</v>
      </c>
      <c r="Q2864" s="100" t="e">
        <f t="shared" si="7572"/>
        <v>#N/A</v>
      </c>
      <c r="R2864" s="100" t="e">
        <f t="shared" si="7572"/>
        <v>#N/A</v>
      </c>
      <c r="S2864" s="100" t="e">
        <f t="shared" si="7572"/>
        <v>#N/A</v>
      </c>
      <c r="T2864" s="100" t="e">
        <f t="shared" si="7572"/>
        <v>#N/A</v>
      </c>
      <c r="U2864" s="100" t="e">
        <f t="shared" si="7572"/>
        <v>#N/A</v>
      </c>
      <c r="V2864" s="100" t="e">
        <f t="shared" si="7572"/>
        <v>#N/A</v>
      </c>
      <c r="W2864" s="100" t="e">
        <f t="shared" si="7572"/>
        <v>#N/A</v>
      </c>
      <c r="X2864" s="100" t="e">
        <f t="shared" si="7572"/>
        <v>#N/A</v>
      </c>
      <c r="Y2864" s="100" t="e">
        <f t="shared" ref="Y2864:AJ2873" si="7573">VLOOKUP($N2864,$B$1003:$AA$1901,Y$2003,FALSE)</f>
        <v>#N/A</v>
      </c>
      <c r="Z2864" s="100" t="e">
        <f t="shared" si="7573"/>
        <v>#N/A</v>
      </c>
      <c r="AA2864" s="100" t="e">
        <f t="shared" si="7573"/>
        <v>#N/A</v>
      </c>
      <c r="AB2864" s="100" t="e">
        <f t="shared" si="7573"/>
        <v>#N/A</v>
      </c>
      <c r="AC2864" s="100" t="e">
        <f t="shared" si="7573"/>
        <v>#N/A</v>
      </c>
      <c r="AD2864" s="100" t="e">
        <f t="shared" si="7573"/>
        <v>#N/A</v>
      </c>
      <c r="AE2864" s="100" t="e">
        <f t="shared" si="7573"/>
        <v>#N/A</v>
      </c>
      <c r="AF2864" s="100" t="e">
        <f t="shared" si="7573"/>
        <v>#N/A</v>
      </c>
      <c r="AG2864" s="100" t="e">
        <f t="shared" si="7573"/>
        <v>#N/A</v>
      </c>
      <c r="AH2864" s="100" t="e">
        <f t="shared" si="7573"/>
        <v>#N/A</v>
      </c>
      <c r="AI2864" s="100" t="e">
        <f t="shared" si="7573"/>
        <v>#N/A</v>
      </c>
      <c r="AJ2864" s="100" t="e">
        <f t="shared" si="7573"/>
        <v>#N/A</v>
      </c>
      <c r="AK2864" s="100" t="str">
        <f>IFERROR(VALUE(INDEX('INPUT DATA'!$Z$5:$Z$605,MATCH(CAL!N2864,'INPUT DATA'!$A$5:$A$605,0))),"")</f>
        <v/>
      </c>
      <c r="AL2864" s="100" t="str">
        <f>IFERROR(VALUE(INDEX('INPUT DATA'!$AA$5:$AA$605,MATCH(CAL!N2864,'INPUT DATA'!$A$5:$A$605,0))),"")</f>
        <v/>
      </c>
      <c r="AM2864" s="100" t="str">
        <f t="shared" si="7560"/>
        <v/>
      </c>
      <c r="AN2864" s="100" t="str">
        <f t="shared" si="7561"/>
        <v/>
      </c>
    </row>
    <row r="2865" spans="2:40" ht="15" customHeight="1" x14ac:dyDescent="0.25">
      <c r="B2865" s="115" t="str">
        <f>IF(AND('INPUT INF'!$C864="I",'INPUT INF'!$D864=$B$2003),'INPUT INF'!$A864,"")</f>
        <v/>
      </c>
      <c r="C2865" s="115" t="str">
        <f>IF(AND('INPUT INF'!$C864="I",'INPUT INF'!$D864=$C$2003),'INPUT INF'!$A864,"")</f>
        <v/>
      </c>
      <c r="D2865" s="100" t="str">
        <f>IF(AND('INPUT INF'!$C864="I",'INPUT INF'!$D864=$D$2003),'INPUT INF'!$A864,"")</f>
        <v/>
      </c>
      <c r="E2865" s="100" t="str">
        <f>IF(AND('INPUT INF'!$C864="I",'INPUT INF'!$D864=$E$2003),'INPUT INF'!$A864,"")</f>
        <v/>
      </c>
      <c r="F2865" s="100" t="str">
        <f>IF(AND('INPUT INF'!$C864="I",'INPUT INF'!$D864=$F$2003),'INPUT INF'!$A864,"")</f>
        <v/>
      </c>
      <c r="G2865" s="100" t="str">
        <f>IF(AND('INPUT INF'!$C864="I",'INPUT INF'!$D864=$G$2003),'INPUT INF'!$A864,"")</f>
        <v/>
      </c>
      <c r="H2865" s="100" t="str">
        <f>IF(AND('INPUT INF'!$C864="II",'INPUT INF'!$D864=$H$2003),'INPUT INF'!$A864,"")</f>
        <v/>
      </c>
      <c r="I2865" s="100" t="str">
        <f>IF(AND('INPUT INF'!$C864="II",'INPUT INF'!$D864=$I$2003),'INPUT INF'!$A864,"")</f>
        <v/>
      </c>
      <c r="J2865" s="100" t="str">
        <f>IF(AND('INPUT INF'!$C864="II",'INPUT INF'!$D864=$J$2003),'INPUT INF'!$A864,"")</f>
        <v/>
      </c>
      <c r="K2865" s="100" t="str">
        <f>IF(AND('INPUT INF'!$C864="II",'INPUT INF'!$D864=$K$2003),'INPUT INF'!$A864,"")</f>
        <v/>
      </c>
      <c r="L2865" s="100" t="str">
        <f>IF(AND('INPUT INF'!$C864="II",'INPUT INF'!$D864=$L$2003),'INPUT INF'!$A864,"")</f>
        <v/>
      </c>
      <c r="M2865" s="100" t="str">
        <f>IF(AND('INPUT INF'!$C864="II",'INPUT INF'!$D864=$M$2003),'INPUT INF'!$A864,"")</f>
        <v/>
      </c>
      <c r="N2865" s="100">
        <f t="shared" si="7566"/>
        <v>0</v>
      </c>
      <c r="O2865" s="100" t="e">
        <f t="shared" si="7572"/>
        <v>#N/A</v>
      </c>
      <c r="P2865" s="100" t="e">
        <f t="shared" si="7572"/>
        <v>#N/A</v>
      </c>
      <c r="Q2865" s="100" t="e">
        <f t="shared" si="7572"/>
        <v>#N/A</v>
      </c>
      <c r="R2865" s="100" t="e">
        <f t="shared" si="7572"/>
        <v>#N/A</v>
      </c>
      <c r="S2865" s="100" t="e">
        <f t="shared" si="7572"/>
        <v>#N/A</v>
      </c>
      <c r="T2865" s="100" t="e">
        <f t="shared" si="7572"/>
        <v>#N/A</v>
      </c>
      <c r="U2865" s="100" t="e">
        <f t="shared" si="7572"/>
        <v>#N/A</v>
      </c>
      <c r="V2865" s="100" t="e">
        <f t="shared" si="7572"/>
        <v>#N/A</v>
      </c>
      <c r="W2865" s="100" t="e">
        <f t="shared" si="7572"/>
        <v>#N/A</v>
      </c>
      <c r="X2865" s="100" t="e">
        <f t="shared" si="7572"/>
        <v>#N/A</v>
      </c>
      <c r="Y2865" s="100" t="e">
        <f t="shared" si="7573"/>
        <v>#N/A</v>
      </c>
      <c r="Z2865" s="100" t="e">
        <f t="shared" si="7573"/>
        <v>#N/A</v>
      </c>
      <c r="AA2865" s="100" t="e">
        <f t="shared" si="7573"/>
        <v>#N/A</v>
      </c>
      <c r="AB2865" s="100" t="e">
        <f t="shared" si="7573"/>
        <v>#N/A</v>
      </c>
      <c r="AC2865" s="100" t="e">
        <f t="shared" si="7573"/>
        <v>#N/A</v>
      </c>
      <c r="AD2865" s="100" t="e">
        <f t="shared" si="7573"/>
        <v>#N/A</v>
      </c>
      <c r="AE2865" s="100" t="e">
        <f t="shared" si="7573"/>
        <v>#N/A</v>
      </c>
      <c r="AF2865" s="100" t="e">
        <f t="shared" si="7573"/>
        <v>#N/A</v>
      </c>
      <c r="AG2865" s="100" t="e">
        <f t="shared" si="7573"/>
        <v>#N/A</v>
      </c>
      <c r="AH2865" s="100" t="e">
        <f t="shared" si="7573"/>
        <v>#N/A</v>
      </c>
      <c r="AI2865" s="100" t="e">
        <f t="shared" si="7573"/>
        <v>#N/A</v>
      </c>
      <c r="AJ2865" s="100" t="e">
        <f t="shared" si="7573"/>
        <v>#N/A</v>
      </c>
      <c r="AK2865" s="100" t="str">
        <f>IFERROR(VALUE(INDEX('INPUT DATA'!$Z$5:$Z$605,MATCH(CAL!N2865,'INPUT DATA'!$A$5:$A$605,0))),"")</f>
        <v/>
      </c>
      <c r="AL2865" s="100" t="str">
        <f>IFERROR(VALUE(INDEX('INPUT DATA'!$AA$5:$AA$605,MATCH(CAL!N2865,'INPUT DATA'!$A$5:$A$605,0))),"")</f>
        <v/>
      </c>
      <c r="AM2865" s="100" t="str">
        <f t="shared" si="7560"/>
        <v/>
      </c>
      <c r="AN2865" s="100" t="str">
        <f t="shared" si="7561"/>
        <v/>
      </c>
    </row>
    <row r="2866" spans="2:40" ht="15" customHeight="1" x14ac:dyDescent="0.25">
      <c r="B2866" s="115" t="str">
        <f>IF(AND('INPUT INF'!$C865="I",'INPUT INF'!$D865=$B$2003),'INPUT INF'!$A865,"")</f>
        <v/>
      </c>
      <c r="C2866" s="115" t="str">
        <f>IF(AND('INPUT INF'!$C865="I",'INPUT INF'!$D865=$C$2003),'INPUT INF'!$A865,"")</f>
        <v/>
      </c>
      <c r="D2866" s="100" t="str">
        <f>IF(AND('INPUT INF'!$C865="I",'INPUT INF'!$D865=$D$2003),'INPUT INF'!$A865,"")</f>
        <v/>
      </c>
      <c r="E2866" s="100" t="str">
        <f>IF(AND('INPUT INF'!$C865="I",'INPUT INF'!$D865=$E$2003),'INPUT INF'!$A865,"")</f>
        <v/>
      </c>
      <c r="F2866" s="100" t="str">
        <f>IF(AND('INPUT INF'!$C865="I",'INPUT INF'!$D865=$F$2003),'INPUT INF'!$A865,"")</f>
        <v/>
      </c>
      <c r="G2866" s="100" t="str">
        <f>IF(AND('INPUT INF'!$C865="I",'INPUT INF'!$D865=$G$2003),'INPUT INF'!$A865,"")</f>
        <v/>
      </c>
      <c r="H2866" s="100" t="str">
        <f>IF(AND('INPUT INF'!$C865="II",'INPUT INF'!$D865=$H$2003),'INPUT INF'!$A865,"")</f>
        <v/>
      </c>
      <c r="I2866" s="100" t="str">
        <f>IF(AND('INPUT INF'!$C865="II",'INPUT INF'!$D865=$I$2003),'INPUT INF'!$A865,"")</f>
        <v/>
      </c>
      <c r="J2866" s="100" t="str">
        <f>IF(AND('INPUT INF'!$C865="II",'INPUT INF'!$D865=$J$2003),'INPUT INF'!$A865,"")</f>
        <v/>
      </c>
      <c r="K2866" s="100" t="str">
        <f>IF(AND('INPUT INF'!$C865="II",'INPUT INF'!$D865=$K$2003),'INPUT INF'!$A865,"")</f>
        <v/>
      </c>
      <c r="L2866" s="100" t="str">
        <f>IF(AND('INPUT INF'!$C865="II",'INPUT INF'!$D865=$L$2003),'INPUT INF'!$A865,"")</f>
        <v/>
      </c>
      <c r="M2866" s="100" t="str">
        <f>IF(AND('INPUT INF'!$C865="II",'INPUT INF'!$D865=$M$2003),'INPUT INF'!$A865,"")</f>
        <v/>
      </c>
      <c r="N2866" s="100">
        <f t="shared" si="7566"/>
        <v>0</v>
      </c>
      <c r="O2866" s="100" t="e">
        <f t="shared" si="7572"/>
        <v>#N/A</v>
      </c>
      <c r="P2866" s="100" t="e">
        <f t="shared" si="7572"/>
        <v>#N/A</v>
      </c>
      <c r="Q2866" s="100" t="e">
        <f t="shared" si="7572"/>
        <v>#N/A</v>
      </c>
      <c r="R2866" s="100" t="e">
        <f t="shared" si="7572"/>
        <v>#N/A</v>
      </c>
      <c r="S2866" s="100" t="e">
        <f t="shared" si="7572"/>
        <v>#N/A</v>
      </c>
      <c r="T2866" s="100" t="e">
        <f t="shared" si="7572"/>
        <v>#N/A</v>
      </c>
      <c r="U2866" s="100" t="e">
        <f t="shared" si="7572"/>
        <v>#N/A</v>
      </c>
      <c r="V2866" s="100" t="e">
        <f t="shared" si="7572"/>
        <v>#N/A</v>
      </c>
      <c r="W2866" s="100" t="e">
        <f t="shared" si="7572"/>
        <v>#N/A</v>
      </c>
      <c r="X2866" s="100" t="e">
        <f t="shared" si="7572"/>
        <v>#N/A</v>
      </c>
      <c r="Y2866" s="100" t="e">
        <f t="shared" si="7573"/>
        <v>#N/A</v>
      </c>
      <c r="Z2866" s="100" t="e">
        <f t="shared" si="7573"/>
        <v>#N/A</v>
      </c>
      <c r="AA2866" s="100" t="e">
        <f t="shared" si="7573"/>
        <v>#N/A</v>
      </c>
      <c r="AB2866" s="100" t="e">
        <f t="shared" si="7573"/>
        <v>#N/A</v>
      </c>
      <c r="AC2866" s="100" t="e">
        <f t="shared" si="7573"/>
        <v>#N/A</v>
      </c>
      <c r="AD2866" s="100" t="e">
        <f t="shared" si="7573"/>
        <v>#N/A</v>
      </c>
      <c r="AE2866" s="100" t="e">
        <f t="shared" si="7573"/>
        <v>#N/A</v>
      </c>
      <c r="AF2866" s="100" t="e">
        <f t="shared" si="7573"/>
        <v>#N/A</v>
      </c>
      <c r="AG2866" s="100" t="e">
        <f t="shared" si="7573"/>
        <v>#N/A</v>
      </c>
      <c r="AH2866" s="100" t="e">
        <f t="shared" si="7573"/>
        <v>#N/A</v>
      </c>
      <c r="AI2866" s="100" t="e">
        <f t="shared" si="7573"/>
        <v>#N/A</v>
      </c>
      <c r="AJ2866" s="100" t="e">
        <f t="shared" si="7573"/>
        <v>#N/A</v>
      </c>
      <c r="AK2866" s="100" t="str">
        <f>IFERROR(VALUE(INDEX('INPUT DATA'!$Z$5:$Z$605,MATCH(CAL!N2866,'INPUT DATA'!$A$5:$A$605,0))),"")</f>
        <v/>
      </c>
      <c r="AL2866" s="100" t="str">
        <f>IFERROR(VALUE(INDEX('INPUT DATA'!$AA$5:$AA$605,MATCH(CAL!N2866,'INPUT DATA'!$A$5:$A$605,0))),"")</f>
        <v/>
      </c>
      <c r="AM2866" s="100" t="str">
        <f t="shared" si="7560"/>
        <v/>
      </c>
      <c r="AN2866" s="100" t="str">
        <f t="shared" si="7561"/>
        <v/>
      </c>
    </row>
    <row r="2867" spans="2:40" ht="15" customHeight="1" x14ac:dyDescent="0.25">
      <c r="B2867" s="115" t="str">
        <f>IF(AND('INPUT INF'!$C866="I",'INPUT INF'!$D866=$B$2003),'INPUT INF'!$A866,"")</f>
        <v/>
      </c>
      <c r="C2867" s="115" t="str">
        <f>IF(AND('INPUT INF'!$C866="I",'INPUT INF'!$D866=$C$2003),'INPUT INF'!$A866,"")</f>
        <v/>
      </c>
      <c r="D2867" s="100" t="str">
        <f>IF(AND('INPUT INF'!$C866="I",'INPUT INF'!$D866=$D$2003),'INPUT INF'!$A866,"")</f>
        <v/>
      </c>
      <c r="E2867" s="100" t="str">
        <f>IF(AND('INPUT INF'!$C866="I",'INPUT INF'!$D866=$E$2003),'INPUT INF'!$A866,"")</f>
        <v/>
      </c>
      <c r="F2867" s="100" t="str">
        <f>IF(AND('INPUT INF'!$C866="I",'INPUT INF'!$D866=$F$2003),'INPUT INF'!$A866,"")</f>
        <v/>
      </c>
      <c r="G2867" s="100" t="str">
        <f>IF(AND('INPUT INF'!$C866="I",'INPUT INF'!$D866=$G$2003),'INPUT INF'!$A866,"")</f>
        <v/>
      </c>
      <c r="H2867" s="100" t="str">
        <f>IF(AND('INPUT INF'!$C866="II",'INPUT INF'!$D866=$H$2003),'INPUT INF'!$A866,"")</f>
        <v/>
      </c>
      <c r="I2867" s="100" t="str">
        <f>IF(AND('INPUT INF'!$C866="II",'INPUT INF'!$D866=$I$2003),'INPUT INF'!$A866,"")</f>
        <v/>
      </c>
      <c r="J2867" s="100" t="str">
        <f>IF(AND('INPUT INF'!$C866="II",'INPUT INF'!$D866=$J$2003),'INPUT INF'!$A866,"")</f>
        <v/>
      </c>
      <c r="K2867" s="100" t="str">
        <f>IF(AND('INPUT INF'!$C866="II",'INPUT INF'!$D866=$K$2003),'INPUT INF'!$A866,"")</f>
        <v/>
      </c>
      <c r="L2867" s="100" t="str">
        <f>IF(AND('INPUT INF'!$C866="II",'INPUT INF'!$D866=$L$2003),'INPUT INF'!$A866,"")</f>
        <v/>
      </c>
      <c r="M2867" s="100" t="str">
        <f>IF(AND('INPUT INF'!$C866="II",'INPUT INF'!$D866=$M$2003),'INPUT INF'!$A866,"")</f>
        <v/>
      </c>
      <c r="N2867" s="100">
        <f t="shared" si="7566"/>
        <v>0</v>
      </c>
      <c r="O2867" s="100" t="e">
        <f t="shared" si="7572"/>
        <v>#N/A</v>
      </c>
      <c r="P2867" s="100" t="e">
        <f t="shared" si="7572"/>
        <v>#N/A</v>
      </c>
      <c r="Q2867" s="100" t="e">
        <f t="shared" si="7572"/>
        <v>#N/A</v>
      </c>
      <c r="R2867" s="100" t="e">
        <f t="shared" si="7572"/>
        <v>#N/A</v>
      </c>
      <c r="S2867" s="100" t="e">
        <f t="shared" si="7572"/>
        <v>#N/A</v>
      </c>
      <c r="T2867" s="100" t="e">
        <f t="shared" si="7572"/>
        <v>#N/A</v>
      </c>
      <c r="U2867" s="100" t="e">
        <f t="shared" si="7572"/>
        <v>#N/A</v>
      </c>
      <c r="V2867" s="100" t="e">
        <f t="shared" si="7572"/>
        <v>#N/A</v>
      </c>
      <c r="W2867" s="100" t="e">
        <f t="shared" si="7572"/>
        <v>#N/A</v>
      </c>
      <c r="X2867" s="100" t="e">
        <f t="shared" si="7572"/>
        <v>#N/A</v>
      </c>
      <c r="Y2867" s="100" t="e">
        <f t="shared" si="7573"/>
        <v>#N/A</v>
      </c>
      <c r="Z2867" s="100" t="e">
        <f t="shared" si="7573"/>
        <v>#N/A</v>
      </c>
      <c r="AA2867" s="100" t="e">
        <f t="shared" si="7573"/>
        <v>#N/A</v>
      </c>
      <c r="AB2867" s="100" t="e">
        <f t="shared" si="7573"/>
        <v>#N/A</v>
      </c>
      <c r="AC2867" s="100" t="e">
        <f t="shared" si="7573"/>
        <v>#N/A</v>
      </c>
      <c r="AD2867" s="100" t="e">
        <f t="shared" si="7573"/>
        <v>#N/A</v>
      </c>
      <c r="AE2867" s="100" t="e">
        <f t="shared" si="7573"/>
        <v>#N/A</v>
      </c>
      <c r="AF2867" s="100" t="e">
        <f t="shared" si="7573"/>
        <v>#N/A</v>
      </c>
      <c r="AG2867" s="100" t="e">
        <f t="shared" si="7573"/>
        <v>#N/A</v>
      </c>
      <c r="AH2867" s="100" t="e">
        <f t="shared" si="7573"/>
        <v>#N/A</v>
      </c>
      <c r="AI2867" s="100" t="e">
        <f t="shared" si="7573"/>
        <v>#N/A</v>
      </c>
      <c r="AJ2867" s="100" t="e">
        <f t="shared" si="7573"/>
        <v>#N/A</v>
      </c>
      <c r="AK2867" s="100" t="str">
        <f>IFERROR(VALUE(INDEX('INPUT DATA'!$Z$5:$Z$605,MATCH(CAL!N2867,'INPUT DATA'!$A$5:$A$605,0))),"")</f>
        <v/>
      </c>
      <c r="AL2867" s="100" t="str">
        <f>IFERROR(VALUE(INDEX('INPUT DATA'!$AA$5:$AA$605,MATCH(CAL!N2867,'INPUT DATA'!$A$5:$A$605,0))),"")</f>
        <v/>
      </c>
      <c r="AM2867" s="100" t="str">
        <f t="shared" si="7560"/>
        <v/>
      </c>
      <c r="AN2867" s="100" t="str">
        <f t="shared" si="7561"/>
        <v/>
      </c>
    </row>
    <row r="2868" spans="2:40" ht="15" customHeight="1" x14ac:dyDescent="0.25">
      <c r="B2868" s="115" t="str">
        <f>IF(AND('INPUT INF'!$C867="I",'INPUT INF'!$D867=$B$2003),'INPUT INF'!$A867,"")</f>
        <v/>
      </c>
      <c r="C2868" s="115" t="str">
        <f>IF(AND('INPUT INF'!$C867="I",'INPUT INF'!$D867=$C$2003),'INPUT INF'!$A867,"")</f>
        <v/>
      </c>
      <c r="D2868" s="100" t="str">
        <f>IF(AND('INPUT INF'!$C867="I",'INPUT INF'!$D867=$D$2003),'INPUT INF'!$A867,"")</f>
        <v/>
      </c>
      <c r="E2868" s="100" t="str">
        <f>IF(AND('INPUT INF'!$C867="I",'INPUT INF'!$D867=$E$2003),'INPUT INF'!$A867,"")</f>
        <v/>
      </c>
      <c r="F2868" s="100" t="str">
        <f>IF(AND('INPUT INF'!$C867="I",'INPUT INF'!$D867=$F$2003),'INPUT INF'!$A867,"")</f>
        <v/>
      </c>
      <c r="G2868" s="100" t="str">
        <f>IF(AND('INPUT INF'!$C867="I",'INPUT INF'!$D867=$G$2003),'INPUT INF'!$A867,"")</f>
        <v/>
      </c>
      <c r="H2868" s="100" t="str">
        <f>IF(AND('INPUT INF'!$C867="II",'INPUT INF'!$D867=$H$2003),'INPUT INF'!$A867,"")</f>
        <v/>
      </c>
      <c r="I2868" s="100" t="str">
        <f>IF(AND('INPUT INF'!$C867="II",'INPUT INF'!$D867=$I$2003),'INPUT INF'!$A867,"")</f>
        <v/>
      </c>
      <c r="J2868" s="100" t="str">
        <f>IF(AND('INPUT INF'!$C867="II",'INPUT INF'!$D867=$J$2003),'INPUT INF'!$A867,"")</f>
        <v/>
      </c>
      <c r="K2868" s="100" t="str">
        <f>IF(AND('INPUT INF'!$C867="II",'INPUT INF'!$D867=$K$2003),'INPUT INF'!$A867,"")</f>
        <v/>
      </c>
      <c r="L2868" s="100" t="str">
        <f>IF(AND('INPUT INF'!$C867="II",'INPUT INF'!$D867=$L$2003),'INPUT INF'!$A867,"")</f>
        <v/>
      </c>
      <c r="M2868" s="100" t="str">
        <f>IF(AND('INPUT INF'!$C867="II",'INPUT INF'!$D867=$M$2003),'INPUT INF'!$A867,"")</f>
        <v/>
      </c>
      <c r="N2868" s="100">
        <f t="shared" si="7566"/>
        <v>0</v>
      </c>
      <c r="O2868" s="100" t="e">
        <f t="shared" si="7572"/>
        <v>#N/A</v>
      </c>
      <c r="P2868" s="100" t="e">
        <f t="shared" si="7572"/>
        <v>#N/A</v>
      </c>
      <c r="Q2868" s="100" t="e">
        <f t="shared" si="7572"/>
        <v>#N/A</v>
      </c>
      <c r="R2868" s="100" t="e">
        <f t="shared" si="7572"/>
        <v>#N/A</v>
      </c>
      <c r="S2868" s="100" t="e">
        <f t="shared" si="7572"/>
        <v>#N/A</v>
      </c>
      <c r="T2868" s="100" t="e">
        <f t="shared" si="7572"/>
        <v>#N/A</v>
      </c>
      <c r="U2868" s="100" t="e">
        <f t="shared" si="7572"/>
        <v>#N/A</v>
      </c>
      <c r="V2868" s="100" t="e">
        <f t="shared" si="7572"/>
        <v>#N/A</v>
      </c>
      <c r="W2868" s="100" t="e">
        <f t="shared" si="7572"/>
        <v>#N/A</v>
      </c>
      <c r="X2868" s="100" t="e">
        <f t="shared" si="7572"/>
        <v>#N/A</v>
      </c>
      <c r="Y2868" s="100" t="e">
        <f t="shared" si="7573"/>
        <v>#N/A</v>
      </c>
      <c r="Z2868" s="100" t="e">
        <f t="shared" si="7573"/>
        <v>#N/A</v>
      </c>
      <c r="AA2868" s="100" t="e">
        <f t="shared" si="7573"/>
        <v>#N/A</v>
      </c>
      <c r="AB2868" s="100" t="e">
        <f t="shared" si="7573"/>
        <v>#N/A</v>
      </c>
      <c r="AC2868" s="100" t="e">
        <f t="shared" si="7573"/>
        <v>#N/A</v>
      </c>
      <c r="AD2868" s="100" t="e">
        <f t="shared" si="7573"/>
        <v>#N/A</v>
      </c>
      <c r="AE2868" s="100" t="e">
        <f t="shared" si="7573"/>
        <v>#N/A</v>
      </c>
      <c r="AF2868" s="100" t="e">
        <f t="shared" si="7573"/>
        <v>#N/A</v>
      </c>
      <c r="AG2868" s="100" t="e">
        <f t="shared" si="7573"/>
        <v>#N/A</v>
      </c>
      <c r="AH2868" s="100" t="e">
        <f t="shared" si="7573"/>
        <v>#N/A</v>
      </c>
      <c r="AI2868" s="100" t="e">
        <f t="shared" si="7573"/>
        <v>#N/A</v>
      </c>
      <c r="AJ2868" s="100" t="e">
        <f t="shared" si="7573"/>
        <v>#N/A</v>
      </c>
      <c r="AK2868" s="100" t="str">
        <f>IFERROR(VALUE(INDEX('INPUT DATA'!$Z$5:$Z$605,MATCH(CAL!N2868,'INPUT DATA'!$A$5:$A$605,0))),"")</f>
        <v/>
      </c>
      <c r="AL2868" s="100" t="str">
        <f>IFERROR(VALUE(INDEX('INPUT DATA'!$AA$5:$AA$605,MATCH(CAL!N2868,'INPUT DATA'!$A$5:$A$605,0))),"")</f>
        <v/>
      </c>
      <c r="AM2868" s="100" t="str">
        <f t="shared" si="7560"/>
        <v/>
      </c>
      <c r="AN2868" s="100" t="str">
        <f t="shared" si="7561"/>
        <v/>
      </c>
    </row>
    <row r="2869" spans="2:40" ht="15" customHeight="1" x14ac:dyDescent="0.25">
      <c r="B2869" s="115" t="str">
        <f>IF(AND('INPUT INF'!$C868="I",'INPUT INF'!$D868=$B$2003),'INPUT INF'!$A868,"")</f>
        <v/>
      </c>
      <c r="C2869" s="115" t="str">
        <f>IF(AND('INPUT INF'!$C868="I",'INPUT INF'!$D868=$C$2003),'INPUT INF'!$A868,"")</f>
        <v/>
      </c>
      <c r="D2869" s="100" t="str">
        <f>IF(AND('INPUT INF'!$C868="I",'INPUT INF'!$D868=$D$2003),'INPUT INF'!$A868,"")</f>
        <v/>
      </c>
      <c r="E2869" s="100" t="str">
        <f>IF(AND('INPUT INF'!$C868="I",'INPUT INF'!$D868=$E$2003),'INPUT INF'!$A868,"")</f>
        <v/>
      </c>
      <c r="F2869" s="100" t="str">
        <f>IF(AND('INPUT INF'!$C868="I",'INPUT INF'!$D868=$F$2003),'INPUT INF'!$A868,"")</f>
        <v/>
      </c>
      <c r="G2869" s="100" t="str">
        <f>IF(AND('INPUT INF'!$C868="I",'INPUT INF'!$D868=$G$2003),'INPUT INF'!$A868,"")</f>
        <v/>
      </c>
      <c r="H2869" s="100" t="str">
        <f>IF(AND('INPUT INF'!$C868="II",'INPUT INF'!$D868=$H$2003),'INPUT INF'!$A868,"")</f>
        <v/>
      </c>
      <c r="I2869" s="100" t="str">
        <f>IF(AND('INPUT INF'!$C868="II",'INPUT INF'!$D868=$I$2003),'INPUT INF'!$A868,"")</f>
        <v/>
      </c>
      <c r="J2869" s="100" t="str">
        <f>IF(AND('INPUT INF'!$C868="II",'INPUT INF'!$D868=$J$2003),'INPUT INF'!$A868,"")</f>
        <v/>
      </c>
      <c r="K2869" s="100" t="str">
        <f>IF(AND('INPUT INF'!$C868="II",'INPUT INF'!$D868=$K$2003),'INPUT INF'!$A868,"")</f>
        <v/>
      </c>
      <c r="L2869" s="100" t="str">
        <f>IF(AND('INPUT INF'!$C868="II",'INPUT INF'!$D868=$L$2003),'INPUT INF'!$A868,"")</f>
        <v/>
      </c>
      <c r="M2869" s="100" t="str">
        <f>IF(AND('INPUT INF'!$C868="II",'INPUT INF'!$D868=$M$2003),'INPUT INF'!$A868,"")</f>
        <v/>
      </c>
      <c r="N2869" s="100">
        <f t="shared" si="7566"/>
        <v>0</v>
      </c>
      <c r="O2869" s="100" t="e">
        <f t="shared" si="7572"/>
        <v>#N/A</v>
      </c>
      <c r="P2869" s="100" t="e">
        <f t="shared" si="7572"/>
        <v>#N/A</v>
      </c>
      <c r="Q2869" s="100" t="e">
        <f t="shared" si="7572"/>
        <v>#N/A</v>
      </c>
      <c r="R2869" s="100" t="e">
        <f t="shared" si="7572"/>
        <v>#N/A</v>
      </c>
      <c r="S2869" s="100" t="e">
        <f t="shared" si="7572"/>
        <v>#N/A</v>
      </c>
      <c r="T2869" s="100" t="e">
        <f t="shared" si="7572"/>
        <v>#N/A</v>
      </c>
      <c r="U2869" s="100" t="e">
        <f t="shared" si="7572"/>
        <v>#N/A</v>
      </c>
      <c r="V2869" s="100" t="e">
        <f t="shared" si="7572"/>
        <v>#N/A</v>
      </c>
      <c r="W2869" s="100" t="e">
        <f t="shared" si="7572"/>
        <v>#N/A</v>
      </c>
      <c r="X2869" s="100" t="e">
        <f t="shared" si="7572"/>
        <v>#N/A</v>
      </c>
      <c r="Y2869" s="100" t="e">
        <f t="shared" si="7573"/>
        <v>#N/A</v>
      </c>
      <c r="Z2869" s="100" t="e">
        <f t="shared" si="7573"/>
        <v>#N/A</v>
      </c>
      <c r="AA2869" s="100" t="e">
        <f t="shared" si="7573"/>
        <v>#N/A</v>
      </c>
      <c r="AB2869" s="100" t="e">
        <f t="shared" si="7573"/>
        <v>#N/A</v>
      </c>
      <c r="AC2869" s="100" t="e">
        <f t="shared" si="7573"/>
        <v>#N/A</v>
      </c>
      <c r="AD2869" s="100" t="e">
        <f t="shared" si="7573"/>
        <v>#N/A</v>
      </c>
      <c r="AE2869" s="100" t="e">
        <f t="shared" si="7573"/>
        <v>#N/A</v>
      </c>
      <c r="AF2869" s="100" t="e">
        <f t="shared" si="7573"/>
        <v>#N/A</v>
      </c>
      <c r="AG2869" s="100" t="e">
        <f t="shared" si="7573"/>
        <v>#N/A</v>
      </c>
      <c r="AH2869" s="100" t="e">
        <f t="shared" si="7573"/>
        <v>#N/A</v>
      </c>
      <c r="AI2869" s="100" t="e">
        <f t="shared" si="7573"/>
        <v>#N/A</v>
      </c>
      <c r="AJ2869" s="100" t="e">
        <f t="shared" si="7573"/>
        <v>#N/A</v>
      </c>
      <c r="AK2869" s="100" t="str">
        <f>IFERROR(VALUE(INDEX('INPUT DATA'!$Z$5:$Z$605,MATCH(CAL!N2869,'INPUT DATA'!$A$5:$A$605,0))),"")</f>
        <v/>
      </c>
      <c r="AL2869" s="100" t="str">
        <f>IFERROR(VALUE(INDEX('INPUT DATA'!$AA$5:$AA$605,MATCH(CAL!N2869,'INPUT DATA'!$A$5:$A$605,0))),"")</f>
        <v/>
      </c>
      <c r="AM2869" s="100" t="str">
        <f t="shared" si="7560"/>
        <v/>
      </c>
      <c r="AN2869" s="100" t="str">
        <f t="shared" si="7561"/>
        <v/>
      </c>
    </row>
    <row r="2870" spans="2:40" ht="15" customHeight="1" x14ac:dyDescent="0.25">
      <c r="B2870" s="115" t="str">
        <f>IF(AND('INPUT INF'!$C869="I",'INPUT INF'!$D869=$B$2003),'INPUT INF'!$A869,"")</f>
        <v/>
      </c>
      <c r="C2870" s="115" t="str">
        <f>IF(AND('INPUT INF'!$C869="I",'INPUT INF'!$D869=$C$2003),'INPUT INF'!$A869,"")</f>
        <v/>
      </c>
      <c r="D2870" s="100" t="str">
        <f>IF(AND('INPUT INF'!$C869="I",'INPUT INF'!$D869=$D$2003),'INPUT INF'!$A869,"")</f>
        <v/>
      </c>
      <c r="E2870" s="100" t="str">
        <f>IF(AND('INPUT INF'!$C869="I",'INPUT INF'!$D869=$E$2003),'INPUT INF'!$A869,"")</f>
        <v/>
      </c>
      <c r="F2870" s="100" t="str">
        <f>IF(AND('INPUT INF'!$C869="I",'INPUT INF'!$D869=$F$2003),'INPUT INF'!$A869,"")</f>
        <v/>
      </c>
      <c r="G2870" s="100" t="str">
        <f>IF(AND('INPUT INF'!$C869="I",'INPUT INF'!$D869=$G$2003),'INPUT INF'!$A869,"")</f>
        <v/>
      </c>
      <c r="H2870" s="100" t="str">
        <f>IF(AND('INPUT INF'!$C869="II",'INPUT INF'!$D869=$H$2003),'INPUT INF'!$A869,"")</f>
        <v/>
      </c>
      <c r="I2870" s="100" t="str">
        <f>IF(AND('INPUT INF'!$C869="II",'INPUT INF'!$D869=$I$2003),'INPUT INF'!$A869,"")</f>
        <v/>
      </c>
      <c r="J2870" s="100" t="str">
        <f>IF(AND('INPUT INF'!$C869="II",'INPUT INF'!$D869=$J$2003),'INPUT INF'!$A869,"")</f>
        <v/>
      </c>
      <c r="K2870" s="100" t="str">
        <f>IF(AND('INPUT INF'!$C869="II",'INPUT INF'!$D869=$K$2003),'INPUT INF'!$A869,"")</f>
        <v/>
      </c>
      <c r="L2870" s="100" t="str">
        <f>IF(AND('INPUT INF'!$C869="II",'INPUT INF'!$D869=$L$2003),'INPUT INF'!$A869,"")</f>
        <v/>
      </c>
      <c r="M2870" s="100" t="str">
        <f>IF(AND('INPUT INF'!$C869="II",'INPUT INF'!$D869=$M$2003),'INPUT INF'!$A869,"")</f>
        <v/>
      </c>
      <c r="N2870" s="100">
        <f t="shared" si="7566"/>
        <v>0</v>
      </c>
      <c r="O2870" s="100" t="e">
        <f t="shared" si="7572"/>
        <v>#N/A</v>
      </c>
      <c r="P2870" s="100" t="e">
        <f t="shared" si="7572"/>
        <v>#N/A</v>
      </c>
      <c r="Q2870" s="100" t="e">
        <f t="shared" si="7572"/>
        <v>#N/A</v>
      </c>
      <c r="R2870" s="100" t="e">
        <f t="shared" si="7572"/>
        <v>#N/A</v>
      </c>
      <c r="S2870" s="100" t="e">
        <f t="shared" si="7572"/>
        <v>#N/A</v>
      </c>
      <c r="T2870" s="100" t="e">
        <f t="shared" si="7572"/>
        <v>#N/A</v>
      </c>
      <c r="U2870" s="100" t="e">
        <f t="shared" si="7572"/>
        <v>#N/A</v>
      </c>
      <c r="V2870" s="100" t="e">
        <f t="shared" si="7572"/>
        <v>#N/A</v>
      </c>
      <c r="W2870" s="100" t="e">
        <f t="shared" si="7572"/>
        <v>#N/A</v>
      </c>
      <c r="X2870" s="100" t="e">
        <f t="shared" si="7572"/>
        <v>#N/A</v>
      </c>
      <c r="Y2870" s="100" t="e">
        <f t="shared" si="7573"/>
        <v>#N/A</v>
      </c>
      <c r="Z2870" s="100" t="e">
        <f t="shared" si="7573"/>
        <v>#N/A</v>
      </c>
      <c r="AA2870" s="100" t="e">
        <f t="shared" si="7573"/>
        <v>#N/A</v>
      </c>
      <c r="AB2870" s="100" t="e">
        <f t="shared" si="7573"/>
        <v>#N/A</v>
      </c>
      <c r="AC2870" s="100" t="e">
        <f t="shared" si="7573"/>
        <v>#N/A</v>
      </c>
      <c r="AD2870" s="100" t="e">
        <f t="shared" si="7573"/>
        <v>#N/A</v>
      </c>
      <c r="AE2870" s="100" t="e">
        <f t="shared" si="7573"/>
        <v>#N/A</v>
      </c>
      <c r="AF2870" s="100" t="e">
        <f t="shared" si="7573"/>
        <v>#N/A</v>
      </c>
      <c r="AG2870" s="100" t="e">
        <f t="shared" si="7573"/>
        <v>#N/A</v>
      </c>
      <c r="AH2870" s="100" t="e">
        <f t="shared" si="7573"/>
        <v>#N/A</v>
      </c>
      <c r="AI2870" s="100" t="e">
        <f t="shared" si="7573"/>
        <v>#N/A</v>
      </c>
      <c r="AJ2870" s="100" t="e">
        <f t="shared" si="7573"/>
        <v>#N/A</v>
      </c>
      <c r="AK2870" s="100" t="str">
        <f>IFERROR(VALUE(INDEX('INPUT DATA'!$Z$5:$Z$605,MATCH(CAL!N2870,'INPUT DATA'!$A$5:$A$605,0))),"")</f>
        <v/>
      </c>
      <c r="AL2870" s="100" t="str">
        <f>IFERROR(VALUE(INDEX('INPUT DATA'!$AA$5:$AA$605,MATCH(CAL!N2870,'INPUT DATA'!$A$5:$A$605,0))),"")</f>
        <v/>
      </c>
      <c r="AM2870" s="100" t="str">
        <f t="shared" si="7560"/>
        <v/>
      </c>
      <c r="AN2870" s="100" t="str">
        <f t="shared" si="7561"/>
        <v/>
      </c>
    </row>
    <row r="2871" spans="2:40" ht="15" customHeight="1" x14ac:dyDescent="0.25">
      <c r="B2871" s="115" t="str">
        <f>IF(AND('INPUT INF'!$C870="I",'INPUT INF'!$D870=$B$2003),'INPUT INF'!$A870,"")</f>
        <v/>
      </c>
      <c r="C2871" s="115" t="str">
        <f>IF(AND('INPUT INF'!$C870="I",'INPUT INF'!$D870=$C$2003),'INPUT INF'!$A870,"")</f>
        <v/>
      </c>
      <c r="D2871" s="100" t="str">
        <f>IF(AND('INPUT INF'!$C870="I",'INPUT INF'!$D870=$D$2003),'INPUT INF'!$A870,"")</f>
        <v/>
      </c>
      <c r="E2871" s="100" t="str">
        <f>IF(AND('INPUT INF'!$C870="I",'INPUT INF'!$D870=$E$2003),'INPUT INF'!$A870,"")</f>
        <v/>
      </c>
      <c r="F2871" s="100" t="str">
        <f>IF(AND('INPUT INF'!$C870="I",'INPUT INF'!$D870=$F$2003),'INPUT INF'!$A870,"")</f>
        <v/>
      </c>
      <c r="G2871" s="100" t="str">
        <f>IF(AND('INPUT INF'!$C870="I",'INPUT INF'!$D870=$G$2003),'INPUT INF'!$A870,"")</f>
        <v/>
      </c>
      <c r="H2871" s="100" t="str">
        <f>IF(AND('INPUT INF'!$C870="II",'INPUT INF'!$D870=$H$2003),'INPUT INF'!$A870,"")</f>
        <v/>
      </c>
      <c r="I2871" s="100" t="str">
        <f>IF(AND('INPUT INF'!$C870="II",'INPUT INF'!$D870=$I$2003),'INPUT INF'!$A870,"")</f>
        <v/>
      </c>
      <c r="J2871" s="100" t="str">
        <f>IF(AND('INPUT INF'!$C870="II",'INPUT INF'!$D870=$J$2003),'INPUT INF'!$A870,"")</f>
        <v/>
      </c>
      <c r="K2871" s="100" t="str">
        <f>IF(AND('INPUT INF'!$C870="II",'INPUT INF'!$D870=$K$2003),'INPUT INF'!$A870,"")</f>
        <v/>
      </c>
      <c r="L2871" s="100" t="str">
        <f>IF(AND('INPUT INF'!$C870="II",'INPUT INF'!$D870=$L$2003),'INPUT INF'!$A870,"")</f>
        <v/>
      </c>
      <c r="M2871" s="100" t="str">
        <f>IF(AND('INPUT INF'!$C870="II",'INPUT INF'!$D870=$M$2003),'INPUT INF'!$A870,"")</f>
        <v/>
      </c>
      <c r="N2871" s="100">
        <f t="shared" si="7566"/>
        <v>0</v>
      </c>
      <c r="O2871" s="100" t="e">
        <f t="shared" si="7572"/>
        <v>#N/A</v>
      </c>
      <c r="P2871" s="100" t="e">
        <f t="shared" si="7572"/>
        <v>#N/A</v>
      </c>
      <c r="Q2871" s="100" t="e">
        <f t="shared" si="7572"/>
        <v>#N/A</v>
      </c>
      <c r="R2871" s="100" t="e">
        <f t="shared" si="7572"/>
        <v>#N/A</v>
      </c>
      <c r="S2871" s="100" t="e">
        <f t="shared" si="7572"/>
        <v>#N/A</v>
      </c>
      <c r="T2871" s="100" t="e">
        <f t="shared" si="7572"/>
        <v>#N/A</v>
      </c>
      <c r="U2871" s="100" t="e">
        <f t="shared" si="7572"/>
        <v>#N/A</v>
      </c>
      <c r="V2871" s="100" t="e">
        <f t="shared" si="7572"/>
        <v>#N/A</v>
      </c>
      <c r="W2871" s="100" t="e">
        <f t="shared" si="7572"/>
        <v>#N/A</v>
      </c>
      <c r="X2871" s="100" t="e">
        <f t="shared" si="7572"/>
        <v>#N/A</v>
      </c>
      <c r="Y2871" s="100" t="e">
        <f t="shared" si="7573"/>
        <v>#N/A</v>
      </c>
      <c r="Z2871" s="100" t="e">
        <f t="shared" si="7573"/>
        <v>#N/A</v>
      </c>
      <c r="AA2871" s="100" t="e">
        <f t="shared" si="7573"/>
        <v>#N/A</v>
      </c>
      <c r="AB2871" s="100" t="e">
        <f t="shared" si="7573"/>
        <v>#N/A</v>
      </c>
      <c r="AC2871" s="100" t="e">
        <f t="shared" si="7573"/>
        <v>#N/A</v>
      </c>
      <c r="AD2871" s="100" t="e">
        <f t="shared" si="7573"/>
        <v>#N/A</v>
      </c>
      <c r="AE2871" s="100" t="e">
        <f t="shared" si="7573"/>
        <v>#N/A</v>
      </c>
      <c r="AF2871" s="100" t="e">
        <f t="shared" si="7573"/>
        <v>#N/A</v>
      </c>
      <c r="AG2871" s="100" t="e">
        <f t="shared" si="7573"/>
        <v>#N/A</v>
      </c>
      <c r="AH2871" s="100" t="e">
        <f t="shared" si="7573"/>
        <v>#N/A</v>
      </c>
      <c r="AI2871" s="100" t="e">
        <f t="shared" si="7573"/>
        <v>#N/A</v>
      </c>
      <c r="AJ2871" s="100" t="e">
        <f t="shared" si="7573"/>
        <v>#N/A</v>
      </c>
      <c r="AK2871" s="100" t="str">
        <f>IFERROR(VALUE(INDEX('INPUT DATA'!$Z$5:$Z$605,MATCH(CAL!N2871,'INPUT DATA'!$A$5:$A$605,0))),"")</f>
        <v/>
      </c>
      <c r="AL2871" s="100" t="str">
        <f>IFERROR(VALUE(INDEX('INPUT DATA'!$AA$5:$AA$605,MATCH(CAL!N2871,'INPUT DATA'!$A$5:$A$605,0))),"")</f>
        <v/>
      </c>
      <c r="AM2871" s="100" t="str">
        <f t="shared" si="7560"/>
        <v/>
      </c>
      <c r="AN2871" s="100" t="str">
        <f t="shared" si="7561"/>
        <v/>
      </c>
    </row>
    <row r="2872" spans="2:40" ht="15" customHeight="1" x14ac:dyDescent="0.25">
      <c r="B2872" s="115" t="str">
        <f>IF(AND('INPUT INF'!$C871="I",'INPUT INF'!$D871=$B$2003),'INPUT INF'!$A871,"")</f>
        <v/>
      </c>
      <c r="C2872" s="115" t="str">
        <f>IF(AND('INPUT INF'!$C871="I",'INPUT INF'!$D871=$C$2003),'INPUT INF'!$A871,"")</f>
        <v/>
      </c>
      <c r="D2872" s="100" t="str">
        <f>IF(AND('INPUT INF'!$C871="I",'INPUT INF'!$D871=$D$2003),'INPUT INF'!$A871,"")</f>
        <v/>
      </c>
      <c r="E2872" s="100" t="str">
        <f>IF(AND('INPUT INF'!$C871="I",'INPUT INF'!$D871=$E$2003),'INPUT INF'!$A871,"")</f>
        <v/>
      </c>
      <c r="F2872" s="100" t="str">
        <f>IF(AND('INPUT INF'!$C871="I",'INPUT INF'!$D871=$F$2003),'INPUT INF'!$A871,"")</f>
        <v/>
      </c>
      <c r="G2872" s="100" t="str">
        <f>IF(AND('INPUT INF'!$C871="I",'INPUT INF'!$D871=$G$2003),'INPUT INF'!$A871,"")</f>
        <v/>
      </c>
      <c r="H2872" s="100" t="str">
        <f>IF(AND('INPUT INF'!$C871="II",'INPUT INF'!$D871=$H$2003),'INPUT INF'!$A871,"")</f>
        <v/>
      </c>
      <c r="I2872" s="100" t="str">
        <f>IF(AND('INPUT INF'!$C871="II",'INPUT INF'!$D871=$I$2003),'INPUT INF'!$A871,"")</f>
        <v/>
      </c>
      <c r="J2872" s="100" t="str">
        <f>IF(AND('INPUT INF'!$C871="II",'INPUT INF'!$D871=$J$2003),'INPUT INF'!$A871,"")</f>
        <v/>
      </c>
      <c r="K2872" s="100" t="str">
        <f>IF(AND('INPUT INF'!$C871="II",'INPUT INF'!$D871=$K$2003),'INPUT INF'!$A871,"")</f>
        <v/>
      </c>
      <c r="L2872" s="100" t="str">
        <f>IF(AND('INPUT INF'!$C871="II",'INPUT INF'!$D871=$L$2003),'INPUT INF'!$A871,"")</f>
        <v/>
      </c>
      <c r="M2872" s="100" t="str">
        <f>IF(AND('INPUT INF'!$C871="II",'INPUT INF'!$D871=$M$2003),'INPUT INF'!$A871,"")</f>
        <v/>
      </c>
      <c r="N2872" s="100">
        <f t="shared" si="7566"/>
        <v>0</v>
      </c>
      <c r="O2872" s="100" t="e">
        <f t="shared" si="7572"/>
        <v>#N/A</v>
      </c>
      <c r="P2872" s="100" t="e">
        <f t="shared" si="7572"/>
        <v>#N/A</v>
      </c>
      <c r="Q2872" s="100" t="e">
        <f t="shared" si="7572"/>
        <v>#N/A</v>
      </c>
      <c r="R2872" s="100" t="e">
        <f t="shared" si="7572"/>
        <v>#N/A</v>
      </c>
      <c r="S2872" s="100" t="e">
        <f t="shared" si="7572"/>
        <v>#N/A</v>
      </c>
      <c r="T2872" s="100" t="e">
        <f t="shared" si="7572"/>
        <v>#N/A</v>
      </c>
      <c r="U2872" s="100" t="e">
        <f t="shared" si="7572"/>
        <v>#N/A</v>
      </c>
      <c r="V2872" s="100" t="e">
        <f t="shared" si="7572"/>
        <v>#N/A</v>
      </c>
      <c r="W2872" s="100" t="e">
        <f t="shared" si="7572"/>
        <v>#N/A</v>
      </c>
      <c r="X2872" s="100" t="e">
        <f t="shared" si="7572"/>
        <v>#N/A</v>
      </c>
      <c r="Y2872" s="100" t="e">
        <f t="shared" si="7573"/>
        <v>#N/A</v>
      </c>
      <c r="Z2872" s="100" t="e">
        <f t="shared" si="7573"/>
        <v>#N/A</v>
      </c>
      <c r="AA2872" s="100" t="e">
        <f t="shared" si="7573"/>
        <v>#N/A</v>
      </c>
      <c r="AB2872" s="100" t="e">
        <f t="shared" si="7573"/>
        <v>#N/A</v>
      </c>
      <c r="AC2872" s="100" t="e">
        <f t="shared" si="7573"/>
        <v>#N/A</v>
      </c>
      <c r="AD2872" s="100" t="e">
        <f t="shared" si="7573"/>
        <v>#N/A</v>
      </c>
      <c r="AE2872" s="100" t="e">
        <f t="shared" si="7573"/>
        <v>#N/A</v>
      </c>
      <c r="AF2872" s="100" t="e">
        <f t="shared" si="7573"/>
        <v>#N/A</v>
      </c>
      <c r="AG2872" s="100" t="e">
        <f t="shared" si="7573"/>
        <v>#N/A</v>
      </c>
      <c r="AH2872" s="100" t="e">
        <f t="shared" si="7573"/>
        <v>#N/A</v>
      </c>
      <c r="AI2872" s="100" t="e">
        <f t="shared" si="7573"/>
        <v>#N/A</v>
      </c>
      <c r="AJ2872" s="100" t="e">
        <f t="shared" si="7573"/>
        <v>#N/A</v>
      </c>
      <c r="AK2872" s="100" t="str">
        <f>IFERROR(VALUE(INDEX('INPUT DATA'!$Z$5:$Z$605,MATCH(CAL!N2872,'INPUT DATA'!$A$5:$A$605,0))),"")</f>
        <v/>
      </c>
      <c r="AL2872" s="100" t="str">
        <f>IFERROR(VALUE(INDEX('INPUT DATA'!$AA$5:$AA$605,MATCH(CAL!N2872,'INPUT DATA'!$A$5:$A$605,0))),"")</f>
        <v/>
      </c>
      <c r="AM2872" s="100" t="str">
        <f t="shared" si="7560"/>
        <v/>
      </c>
      <c r="AN2872" s="100" t="str">
        <f t="shared" si="7561"/>
        <v/>
      </c>
    </row>
    <row r="2873" spans="2:40" ht="15" customHeight="1" x14ac:dyDescent="0.25">
      <c r="B2873" s="115" t="str">
        <f>IF(AND('INPUT INF'!$C872="I",'INPUT INF'!$D872=$B$2003),'INPUT INF'!$A872,"")</f>
        <v/>
      </c>
      <c r="C2873" s="115" t="str">
        <f>IF(AND('INPUT INF'!$C872="I",'INPUT INF'!$D872=$C$2003),'INPUT INF'!$A872,"")</f>
        <v/>
      </c>
      <c r="D2873" s="100" t="str">
        <f>IF(AND('INPUT INF'!$C872="I",'INPUT INF'!$D872=$D$2003),'INPUT INF'!$A872,"")</f>
        <v/>
      </c>
      <c r="E2873" s="100" t="str">
        <f>IF(AND('INPUT INF'!$C872="I",'INPUT INF'!$D872=$E$2003),'INPUT INF'!$A872,"")</f>
        <v/>
      </c>
      <c r="F2873" s="100" t="str">
        <f>IF(AND('INPUT INF'!$C872="I",'INPUT INF'!$D872=$F$2003),'INPUT INF'!$A872,"")</f>
        <v/>
      </c>
      <c r="G2873" s="100" t="str">
        <f>IF(AND('INPUT INF'!$C872="I",'INPUT INF'!$D872=$G$2003),'INPUT INF'!$A872,"")</f>
        <v/>
      </c>
      <c r="H2873" s="100" t="str">
        <f>IF(AND('INPUT INF'!$C872="II",'INPUT INF'!$D872=$H$2003),'INPUT INF'!$A872,"")</f>
        <v/>
      </c>
      <c r="I2873" s="100" t="str">
        <f>IF(AND('INPUT INF'!$C872="II",'INPUT INF'!$D872=$I$2003),'INPUT INF'!$A872,"")</f>
        <v/>
      </c>
      <c r="J2873" s="100" t="str">
        <f>IF(AND('INPUT INF'!$C872="II",'INPUT INF'!$D872=$J$2003),'INPUT INF'!$A872,"")</f>
        <v/>
      </c>
      <c r="K2873" s="100" t="str">
        <f>IF(AND('INPUT INF'!$C872="II",'INPUT INF'!$D872=$K$2003),'INPUT INF'!$A872,"")</f>
        <v/>
      </c>
      <c r="L2873" s="100" t="str">
        <f>IF(AND('INPUT INF'!$C872="II",'INPUT INF'!$D872=$L$2003),'INPUT INF'!$A872,"")</f>
        <v/>
      </c>
      <c r="M2873" s="100" t="str">
        <f>IF(AND('INPUT INF'!$C872="II",'INPUT INF'!$D872=$M$2003),'INPUT INF'!$A872,"")</f>
        <v/>
      </c>
      <c r="N2873" s="100">
        <f t="shared" si="7566"/>
        <v>0</v>
      </c>
      <c r="O2873" s="100" t="e">
        <f t="shared" si="7572"/>
        <v>#N/A</v>
      </c>
      <c r="P2873" s="100" t="e">
        <f t="shared" si="7572"/>
        <v>#N/A</v>
      </c>
      <c r="Q2873" s="100" t="e">
        <f t="shared" si="7572"/>
        <v>#N/A</v>
      </c>
      <c r="R2873" s="100" t="e">
        <f t="shared" si="7572"/>
        <v>#N/A</v>
      </c>
      <c r="S2873" s="100" t="e">
        <f t="shared" si="7572"/>
        <v>#N/A</v>
      </c>
      <c r="T2873" s="100" t="e">
        <f t="shared" si="7572"/>
        <v>#N/A</v>
      </c>
      <c r="U2873" s="100" t="e">
        <f t="shared" si="7572"/>
        <v>#N/A</v>
      </c>
      <c r="V2873" s="100" t="e">
        <f t="shared" si="7572"/>
        <v>#N/A</v>
      </c>
      <c r="W2873" s="100" t="e">
        <f t="shared" si="7572"/>
        <v>#N/A</v>
      </c>
      <c r="X2873" s="100" t="e">
        <f t="shared" si="7572"/>
        <v>#N/A</v>
      </c>
      <c r="Y2873" s="100" t="e">
        <f t="shared" si="7573"/>
        <v>#N/A</v>
      </c>
      <c r="Z2873" s="100" t="e">
        <f t="shared" si="7573"/>
        <v>#N/A</v>
      </c>
      <c r="AA2873" s="100" t="e">
        <f t="shared" si="7573"/>
        <v>#N/A</v>
      </c>
      <c r="AB2873" s="100" t="e">
        <f t="shared" si="7573"/>
        <v>#N/A</v>
      </c>
      <c r="AC2873" s="100" t="e">
        <f t="shared" si="7573"/>
        <v>#N/A</v>
      </c>
      <c r="AD2873" s="100" t="e">
        <f t="shared" si="7573"/>
        <v>#N/A</v>
      </c>
      <c r="AE2873" s="100" t="e">
        <f t="shared" si="7573"/>
        <v>#N/A</v>
      </c>
      <c r="AF2873" s="100" t="e">
        <f t="shared" si="7573"/>
        <v>#N/A</v>
      </c>
      <c r="AG2873" s="100" t="e">
        <f t="shared" si="7573"/>
        <v>#N/A</v>
      </c>
      <c r="AH2873" s="100" t="e">
        <f t="shared" si="7573"/>
        <v>#N/A</v>
      </c>
      <c r="AI2873" s="100" t="e">
        <f t="shared" si="7573"/>
        <v>#N/A</v>
      </c>
      <c r="AJ2873" s="100" t="e">
        <f t="shared" si="7573"/>
        <v>#N/A</v>
      </c>
      <c r="AK2873" s="100" t="str">
        <f>IFERROR(VALUE(INDEX('INPUT DATA'!$Z$5:$Z$605,MATCH(CAL!N2873,'INPUT DATA'!$A$5:$A$605,0))),"")</f>
        <v/>
      </c>
      <c r="AL2873" s="100" t="str">
        <f>IFERROR(VALUE(INDEX('INPUT DATA'!$AA$5:$AA$605,MATCH(CAL!N2873,'INPUT DATA'!$A$5:$A$605,0))),"")</f>
        <v/>
      </c>
      <c r="AM2873" s="100" t="str">
        <f t="shared" si="7560"/>
        <v/>
      </c>
      <c r="AN2873" s="100" t="str">
        <f t="shared" si="7561"/>
        <v/>
      </c>
    </row>
    <row r="2874" spans="2:40" ht="15" customHeight="1" x14ac:dyDescent="0.25">
      <c r="B2874" s="115" t="str">
        <f>IF(AND('INPUT INF'!$C873="I",'INPUT INF'!$D873=$B$2003),'INPUT INF'!$A873,"")</f>
        <v/>
      </c>
      <c r="C2874" s="115" t="str">
        <f>IF(AND('INPUT INF'!$C873="I",'INPUT INF'!$D873=$C$2003),'INPUT INF'!$A873,"")</f>
        <v/>
      </c>
      <c r="D2874" s="100" t="str">
        <f>IF(AND('INPUT INF'!$C873="I",'INPUT INF'!$D873=$D$2003),'INPUT INF'!$A873,"")</f>
        <v/>
      </c>
      <c r="E2874" s="100" t="str">
        <f>IF(AND('INPUT INF'!$C873="I",'INPUT INF'!$D873=$E$2003),'INPUT INF'!$A873,"")</f>
        <v/>
      </c>
      <c r="F2874" s="100" t="str">
        <f>IF(AND('INPUT INF'!$C873="I",'INPUT INF'!$D873=$F$2003),'INPUT INF'!$A873,"")</f>
        <v/>
      </c>
      <c r="G2874" s="100" t="str">
        <f>IF(AND('INPUT INF'!$C873="I",'INPUT INF'!$D873=$G$2003),'INPUT INF'!$A873,"")</f>
        <v/>
      </c>
      <c r="H2874" s="100" t="str">
        <f>IF(AND('INPUT INF'!$C873="II",'INPUT INF'!$D873=$H$2003),'INPUT INF'!$A873,"")</f>
        <v/>
      </c>
      <c r="I2874" s="100" t="str">
        <f>IF(AND('INPUT INF'!$C873="II",'INPUT INF'!$D873=$I$2003),'INPUT INF'!$A873,"")</f>
        <v/>
      </c>
      <c r="J2874" s="100" t="str">
        <f>IF(AND('INPUT INF'!$C873="II",'INPUT INF'!$D873=$J$2003),'INPUT INF'!$A873,"")</f>
        <v/>
      </c>
      <c r="K2874" s="100" t="str">
        <f>IF(AND('INPUT INF'!$C873="II",'INPUT INF'!$D873=$K$2003),'INPUT INF'!$A873,"")</f>
        <v/>
      </c>
      <c r="L2874" s="100" t="str">
        <f>IF(AND('INPUT INF'!$C873="II",'INPUT INF'!$D873=$L$2003),'INPUT INF'!$A873,"")</f>
        <v/>
      </c>
      <c r="M2874" s="100" t="str">
        <f>IF(AND('INPUT INF'!$C873="II",'INPUT INF'!$D873=$M$2003),'INPUT INF'!$A873,"")</f>
        <v/>
      </c>
      <c r="N2874" s="100">
        <f t="shared" si="7566"/>
        <v>0</v>
      </c>
      <c r="O2874" s="100" t="e">
        <f t="shared" ref="O2874:X2883" si="7574">VLOOKUP($N2874,$B$1003:$AA$1901,O$2003,FALSE)</f>
        <v>#N/A</v>
      </c>
      <c r="P2874" s="100" t="e">
        <f t="shared" si="7574"/>
        <v>#N/A</v>
      </c>
      <c r="Q2874" s="100" t="e">
        <f t="shared" si="7574"/>
        <v>#N/A</v>
      </c>
      <c r="R2874" s="100" t="e">
        <f t="shared" si="7574"/>
        <v>#N/A</v>
      </c>
      <c r="S2874" s="100" t="e">
        <f t="shared" si="7574"/>
        <v>#N/A</v>
      </c>
      <c r="T2874" s="100" t="e">
        <f t="shared" si="7574"/>
        <v>#N/A</v>
      </c>
      <c r="U2874" s="100" t="e">
        <f t="shared" si="7574"/>
        <v>#N/A</v>
      </c>
      <c r="V2874" s="100" t="e">
        <f t="shared" si="7574"/>
        <v>#N/A</v>
      </c>
      <c r="W2874" s="100" t="e">
        <f t="shared" si="7574"/>
        <v>#N/A</v>
      </c>
      <c r="X2874" s="100" t="e">
        <f t="shared" si="7574"/>
        <v>#N/A</v>
      </c>
      <c r="Y2874" s="100" t="e">
        <f t="shared" ref="Y2874:AJ2883" si="7575">VLOOKUP($N2874,$B$1003:$AA$1901,Y$2003,FALSE)</f>
        <v>#N/A</v>
      </c>
      <c r="Z2874" s="100" t="e">
        <f t="shared" si="7575"/>
        <v>#N/A</v>
      </c>
      <c r="AA2874" s="100" t="e">
        <f t="shared" si="7575"/>
        <v>#N/A</v>
      </c>
      <c r="AB2874" s="100" t="e">
        <f t="shared" si="7575"/>
        <v>#N/A</v>
      </c>
      <c r="AC2874" s="100" t="e">
        <f t="shared" si="7575"/>
        <v>#N/A</v>
      </c>
      <c r="AD2874" s="100" t="e">
        <f t="shared" si="7575"/>
        <v>#N/A</v>
      </c>
      <c r="AE2874" s="100" t="e">
        <f t="shared" si="7575"/>
        <v>#N/A</v>
      </c>
      <c r="AF2874" s="100" t="e">
        <f t="shared" si="7575"/>
        <v>#N/A</v>
      </c>
      <c r="AG2874" s="100" t="e">
        <f t="shared" si="7575"/>
        <v>#N/A</v>
      </c>
      <c r="AH2874" s="100" t="e">
        <f t="shared" si="7575"/>
        <v>#N/A</v>
      </c>
      <c r="AI2874" s="100" t="e">
        <f t="shared" si="7575"/>
        <v>#N/A</v>
      </c>
      <c r="AJ2874" s="100" t="e">
        <f t="shared" si="7575"/>
        <v>#N/A</v>
      </c>
      <c r="AK2874" s="100" t="str">
        <f>IFERROR(VALUE(INDEX('INPUT DATA'!$Z$5:$Z$605,MATCH(CAL!N2874,'INPUT DATA'!$A$5:$A$605,0))),"")</f>
        <v/>
      </c>
      <c r="AL2874" s="100" t="str">
        <f>IFERROR(VALUE(INDEX('INPUT DATA'!$AA$5:$AA$605,MATCH(CAL!N2874,'INPUT DATA'!$A$5:$A$605,0))),"")</f>
        <v/>
      </c>
      <c r="AM2874" s="100" t="str">
        <f t="shared" si="7560"/>
        <v/>
      </c>
      <c r="AN2874" s="100" t="str">
        <f t="shared" si="7561"/>
        <v/>
      </c>
    </row>
    <row r="2875" spans="2:40" ht="15" customHeight="1" x14ac:dyDescent="0.25">
      <c r="B2875" s="115" t="str">
        <f>IF(AND('INPUT INF'!$C874="I",'INPUT INF'!$D874=$B$2003),'INPUT INF'!$A874,"")</f>
        <v/>
      </c>
      <c r="C2875" s="115" t="str">
        <f>IF(AND('INPUT INF'!$C874="I",'INPUT INF'!$D874=$C$2003),'INPUT INF'!$A874,"")</f>
        <v/>
      </c>
      <c r="D2875" s="100" t="str">
        <f>IF(AND('INPUT INF'!$C874="I",'INPUT INF'!$D874=$D$2003),'INPUT INF'!$A874,"")</f>
        <v/>
      </c>
      <c r="E2875" s="100" t="str">
        <f>IF(AND('INPUT INF'!$C874="I",'INPUT INF'!$D874=$E$2003),'INPUT INF'!$A874,"")</f>
        <v/>
      </c>
      <c r="F2875" s="100" t="str">
        <f>IF(AND('INPUT INF'!$C874="I",'INPUT INF'!$D874=$F$2003),'INPUT INF'!$A874,"")</f>
        <v/>
      </c>
      <c r="G2875" s="100" t="str">
        <f>IF(AND('INPUT INF'!$C874="I",'INPUT INF'!$D874=$G$2003),'INPUT INF'!$A874,"")</f>
        <v/>
      </c>
      <c r="H2875" s="100" t="str">
        <f>IF(AND('INPUT INF'!$C874="II",'INPUT INF'!$D874=$H$2003),'INPUT INF'!$A874,"")</f>
        <v/>
      </c>
      <c r="I2875" s="100" t="str">
        <f>IF(AND('INPUT INF'!$C874="II",'INPUT INF'!$D874=$I$2003),'INPUT INF'!$A874,"")</f>
        <v/>
      </c>
      <c r="J2875" s="100" t="str">
        <f>IF(AND('INPUT INF'!$C874="II",'INPUT INF'!$D874=$J$2003),'INPUT INF'!$A874,"")</f>
        <v/>
      </c>
      <c r="K2875" s="100" t="str">
        <f>IF(AND('INPUT INF'!$C874="II",'INPUT INF'!$D874=$K$2003),'INPUT INF'!$A874,"")</f>
        <v/>
      </c>
      <c r="L2875" s="100" t="str">
        <f>IF(AND('INPUT INF'!$C874="II",'INPUT INF'!$D874=$L$2003),'INPUT INF'!$A874,"")</f>
        <v/>
      </c>
      <c r="M2875" s="100" t="str">
        <f>IF(AND('INPUT INF'!$C874="II",'INPUT INF'!$D874=$M$2003),'INPUT INF'!$A874,"")</f>
        <v/>
      </c>
      <c r="N2875" s="100">
        <f t="shared" si="7566"/>
        <v>0</v>
      </c>
      <c r="O2875" s="100" t="e">
        <f t="shared" si="7574"/>
        <v>#N/A</v>
      </c>
      <c r="P2875" s="100" t="e">
        <f t="shared" si="7574"/>
        <v>#N/A</v>
      </c>
      <c r="Q2875" s="100" t="e">
        <f t="shared" si="7574"/>
        <v>#N/A</v>
      </c>
      <c r="R2875" s="100" t="e">
        <f t="shared" si="7574"/>
        <v>#N/A</v>
      </c>
      <c r="S2875" s="100" t="e">
        <f t="shared" si="7574"/>
        <v>#N/A</v>
      </c>
      <c r="T2875" s="100" t="e">
        <f t="shared" si="7574"/>
        <v>#N/A</v>
      </c>
      <c r="U2875" s="100" t="e">
        <f t="shared" si="7574"/>
        <v>#N/A</v>
      </c>
      <c r="V2875" s="100" t="e">
        <f t="shared" si="7574"/>
        <v>#N/A</v>
      </c>
      <c r="W2875" s="100" t="e">
        <f t="shared" si="7574"/>
        <v>#N/A</v>
      </c>
      <c r="X2875" s="100" t="e">
        <f t="shared" si="7574"/>
        <v>#N/A</v>
      </c>
      <c r="Y2875" s="100" t="e">
        <f t="shared" si="7575"/>
        <v>#N/A</v>
      </c>
      <c r="Z2875" s="100" t="e">
        <f t="shared" si="7575"/>
        <v>#N/A</v>
      </c>
      <c r="AA2875" s="100" t="e">
        <f t="shared" si="7575"/>
        <v>#N/A</v>
      </c>
      <c r="AB2875" s="100" t="e">
        <f t="shared" si="7575"/>
        <v>#N/A</v>
      </c>
      <c r="AC2875" s="100" t="e">
        <f t="shared" si="7575"/>
        <v>#N/A</v>
      </c>
      <c r="AD2875" s="100" t="e">
        <f t="shared" si="7575"/>
        <v>#N/A</v>
      </c>
      <c r="AE2875" s="100" t="e">
        <f t="shared" si="7575"/>
        <v>#N/A</v>
      </c>
      <c r="AF2875" s="100" t="e">
        <f t="shared" si="7575"/>
        <v>#N/A</v>
      </c>
      <c r="AG2875" s="100" t="e">
        <f t="shared" si="7575"/>
        <v>#N/A</v>
      </c>
      <c r="AH2875" s="100" t="e">
        <f t="shared" si="7575"/>
        <v>#N/A</v>
      </c>
      <c r="AI2875" s="100" t="e">
        <f t="shared" si="7575"/>
        <v>#N/A</v>
      </c>
      <c r="AJ2875" s="100" t="e">
        <f t="shared" si="7575"/>
        <v>#N/A</v>
      </c>
      <c r="AK2875" s="100" t="str">
        <f>IFERROR(VALUE(INDEX('INPUT DATA'!$Z$5:$Z$605,MATCH(CAL!N2875,'INPUT DATA'!$A$5:$A$605,0))),"")</f>
        <v/>
      </c>
      <c r="AL2875" s="100" t="str">
        <f>IFERROR(VALUE(INDEX('INPUT DATA'!$AA$5:$AA$605,MATCH(CAL!N2875,'INPUT DATA'!$A$5:$A$605,0))),"")</f>
        <v/>
      </c>
      <c r="AM2875" s="100" t="str">
        <f t="shared" si="7560"/>
        <v/>
      </c>
      <c r="AN2875" s="100" t="str">
        <f t="shared" si="7561"/>
        <v/>
      </c>
    </row>
    <row r="2876" spans="2:40" ht="15" customHeight="1" x14ac:dyDescent="0.25">
      <c r="B2876" s="115" t="str">
        <f>IF(AND('INPUT INF'!$C875="I",'INPUT INF'!$D875=$B$2003),'INPUT INF'!$A875,"")</f>
        <v/>
      </c>
      <c r="C2876" s="115" t="str">
        <f>IF(AND('INPUT INF'!$C875="I",'INPUT INF'!$D875=$C$2003),'INPUT INF'!$A875,"")</f>
        <v/>
      </c>
      <c r="D2876" s="100" t="str">
        <f>IF(AND('INPUT INF'!$C875="I",'INPUT INF'!$D875=$D$2003),'INPUT INF'!$A875,"")</f>
        <v/>
      </c>
      <c r="E2876" s="100" t="str">
        <f>IF(AND('INPUT INF'!$C875="I",'INPUT INF'!$D875=$E$2003),'INPUT INF'!$A875,"")</f>
        <v/>
      </c>
      <c r="F2876" s="100" t="str">
        <f>IF(AND('INPUT INF'!$C875="I",'INPUT INF'!$D875=$F$2003),'INPUT INF'!$A875,"")</f>
        <v/>
      </c>
      <c r="G2876" s="100" t="str">
        <f>IF(AND('INPUT INF'!$C875="I",'INPUT INF'!$D875=$G$2003),'INPUT INF'!$A875,"")</f>
        <v/>
      </c>
      <c r="H2876" s="100" t="str">
        <f>IF(AND('INPUT INF'!$C875="II",'INPUT INF'!$D875=$H$2003),'INPUT INF'!$A875,"")</f>
        <v/>
      </c>
      <c r="I2876" s="100" t="str">
        <f>IF(AND('INPUT INF'!$C875="II",'INPUT INF'!$D875=$I$2003),'INPUT INF'!$A875,"")</f>
        <v/>
      </c>
      <c r="J2876" s="100" t="str">
        <f>IF(AND('INPUT INF'!$C875="II",'INPUT INF'!$D875=$J$2003),'INPUT INF'!$A875,"")</f>
        <v/>
      </c>
      <c r="K2876" s="100" t="str">
        <f>IF(AND('INPUT INF'!$C875="II",'INPUT INF'!$D875=$K$2003),'INPUT INF'!$A875,"")</f>
        <v/>
      </c>
      <c r="L2876" s="100" t="str">
        <f>IF(AND('INPUT INF'!$C875="II",'INPUT INF'!$D875=$L$2003),'INPUT INF'!$A875,"")</f>
        <v/>
      </c>
      <c r="M2876" s="100" t="str">
        <f>IF(AND('INPUT INF'!$C875="II",'INPUT INF'!$D875=$M$2003),'INPUT INF'!$A875,"")</f>
        <v/>
      </c>
      <c r="N2876" s="100">
        <f t="shared" si="7566"/>
        <v>0</v>
      </c>
      <c r="O2876" s="100" t="e">
        <f t="shared" si="7574"/>
        <v>#N/A</v>
      </c>
      <c r="P2876" s="100" t="e">
        <f t="shared" si="7574"/>
        <v>#N/A</v>
      </c>
      <c r="Q2876" s="100" t="e">
        <f t="shared" si="7574"/>
        <v>#N/A</v>
      </c>
      <c r="R2876" s="100" t="e">
        <f t="shared" si="7574"/>
        <v>#N/A</v>
      </c>
      <c r="S2876" s="100" t="e">
        <f t="shared" si="7574"/>
        <v>#N/A</v>
      </c>
      <c r="T2876" s="100" t="e">
        <f t="shared" si="7574"/>
        <v>#N/A</v>
      </c>
      <c r="U2876" s="100" t="e">
        <f t="shared" si="7574"/>
        <v>#N/A</v>
      </c>
      <c r="V2876" s="100" t="e">
        <f t="shared" si="7574"/>
        <v>#N/A</v>
      </c>
      <c r="W2876" s="100" t="e">
        <f t="shared" si="7574"/>
        <v>#N/A</v>
      </c>
      <c r="X2876" s="100" t="e">
        <f t="shared" si="7574"/>
        <v>#N/A</v>
      </c>
      <c r="Y2876" s="100" t="e">
        <f t="shared" si="7575"/>
        <v>#N/A</v>
      </c>
      <c r="Z2876" s="100" t="e">
        <f t="shared" si="7575"/>
        <v>#N/A</v>
      </c>
      <c r="AA2876" s="100" t="e">
        <f t="shared" si="7575"/>
        <v>#N/A</v>
      </c>
      <c r="AB2876" s="100" t="e">
        <f t="shared" si="7575"/>
        <v>#N/A</v>
      </c>
      <c r="AC2876" s="100" t="e">
        <f t="shared" si="7575"/>
        <v>#N/A</v>
      </c>
      <c r="AD2876" s="100" t="e">
        <f t="shared" si="7575"/>
        <v>#N/A</v>
      </c>
      <c r="AE2876" s="100" t="e">
        <f t="shared" si="7575"/>
        <v>#N/A</v>
      </c>
      <c r="AF2876" s="100" t="e">
        <f t="shared" si="7575"/>
        <v>#N/A</v>
      </c>
      <c r="AG2876" s="100" t="e">
        <f t="shared" si="7575"/>
        <v>#N/A</v>
      </c>
      <c r="AH2876" s="100" t="e">
        <f t="shared" si="7575"/>
        <v>#N/A</v>
      </c>
      <c r="AI2876" s="100" t="e">
        <f t="shared" si="7575"/>
        <v>#N/A</v>
      </c>
      <c r="AJ2876" s="100" t="e">
        <f t="shared" si="7575"/>
        <v>#N/A</v>
      </c>
      <c r="AK2876" s="100" t="str">
        <f>IFERROR(VALUE(INDEX('INPUT DATA'!$Z$5:$Z$605,MATCH(CAL!N2876,'INPUT DATA'!$A$5:$A$605,0))),"")</f>
        <v/>
      </c>
      <c r="AL2876" s="100" t="str">
        <f>IFERROR(VALUE(INDEX('INPUT DATA'!$AA$5:$AA$605,MATCH(CAL!N2876,'INPUT DATA'!$A$5:$A$605,0))),"")</f>
        <v/>
      </c>
      <c r="AM2876" s="100" t="str">
        <f t="shared" si="7560"/>
        <v/>
      </c>
      <c r="AN2876" s="100" t="str">
        <f t="shared" si="7561"/>
        <v/>
      </c>
    </row>
    <row r="2877" spans="2:40" ht="15" customHeight="1" x14ac:dyDescent="0.25">
      <c r="B2877" s="115" t="str">
        <f>IF(AND('INPUT INF'!$C876="I",'INPUT INF'!$D876=$B$2003),'INPUT INF'!$A876,"")</f>
        <v/>
      </c>
      <c r="C2877" s="115" t="str">
        <f>IF(AND('INPUT INF'!$C876="I",'INPUT INF'!$D876=$C$2003),'INPUT INF'!$A876,"")</f>
        <v/>
      </c>
      <c r="D2877" s="100" t="str">
        <f>IF(AND('INPUT INF'!$C876="I",'INPUT INF'!$D876=$D$2003),'INPUT INF'!$A876,"")</f>
        <v/>
      </c>
      <c r="E2877" s="100" t="str">
        <f>IF(AND('INPUT INF'!$C876="I",'INPUT INF'!$D876=$E$2003),'INPUT INF'!$A876,"")</f>
        <v/>
      </c>
      <c r="F2877" s="100" t="str">
        <f>IF(AND('INPUT INF'!$C876="I",'INPUT INF'!$D876=$F$2003),'INPUT INF'!$A876,"")</f>
        <v/>
      </c>
      <c r="G2877" s="100" t="str">
        <f>IF(AND('INPUT INF'!$C876="I",'INPUT INF'!$D876=$G$2003),'INPUT INF'!$A876,"")</f>
        <v/>
      </c>
      <c r="H2877" s="100" t="str">
        <f>IF(AND('INPUT INF'!$C876="II",'INPUT INF'!$D876=$H$2003),'INPUT INF'!$A876,"")</f>
        <v/>
      </c>
      <c r="I2877" s="100" t="str">
        <f>IF(AND('INPUT INF'!$C876="II",'INPUT INF'!$D876=$I$2003),'INPUT INF'!$A876,"")</f>
        <v/>
      </c>
      <c r="J2877" s="100" t="str">
        <f>IF(AND('INPUT INF'!$C876="II",'INPUT INF'!$D876=$J$2003),'INPUT INF'!$A876,"")</f>
        <v/>
      </c>
      <c r="K2877" s="100" t="str">
        <f>IF(AND('INPUT INF'!$C876="II",'INPUT INF'!$D876=$K$2003),'INPUT INF'!$A876,"")</f>
        <v/>
      </c>
      <c r="L2877" s="100" t="str">
        <f>IF(AND('INPUT INF'!$C876="II",'INPUT INF'!$D876=$L$2003),'INPUT INF'!$A876,"")</f>
        <v/>
      </c>
      <c r="M2877" s="100" t="str">
        <f>IF(AND('INPUT INF'!$C876="II",'INPUT INF'!$D876=$M$2003),'INPUT INF'!$A876,"")</f>
        <v/>
      </c>
      <c r="N2877" s="100">
        <f t="shared" si="7566"/>
        <v>0</v>
      </c>
      <c r="O2877" s="100" t="e">
        <f t="shared" si="7574"/>
        <v>#N/A</v>
      </c>
      <c r="P2877" s="100" t="e">
        <f t="shared" si="7574"/>
        <v>#N/A</v>
      </c>
      <c r="Q2877" s="100" t="e">
        <f t="shared" si="7574"/>
        <v>#N/A</v>
      </c>
      <c r="R2877" s="100" t="e">
        <f t="shared" si="7574"/>
        <v>#N/A</v>
      </c>
      <c r="S2877" s="100" t="e">
        <f t="shared" si="7574"/>
        <v>#N/A</v>
      </c>
      <c r="T2877" s="100" t="e">
        <f t="shared" si="7574"/>
        <v>#N/A</v>
      </c>
      <c r="U2877" s="100" t="e">
        <f t="shared" si="7574"/>
        <v>#N/A</v>
      </c>
      <c r="V2877" s="100" t="e">
        <f t="shared" si="7574"/>
        <v>#N/A</v>
      </c>
      <c r="W2877" s="100" t="e">
        <f t="shared" si="7574"/>
        <v>#N/A</v>
      </c>
      <c r="X2877" s="100" t="e">
        <f t="shared" si="7574"/>
        <v>#N/A</v>
      </c>
      <c r="Y2877" s="100" t="e">
        <f t="shared" si="7575"/>
        <v>#N/A</v>
      </c>
      <c r="Z2877" s="100" t="e">
        <f t="shared" si="7575"/>
        <v>#N/A</v>
      </c>
      <c r="AA2877" s="100" t="e">
        <f t="shared" si="7575"/>
        <v>#N/A</v>
      </c>
      <c r="AB2877" s="100" t="e">
        <f t="shared" si="7575"/>
        <v>#N/A</v>
      </c>
      <c r="AC2877" s="100" t="e">
        <f t="shared" si="7575"/>
        <v>#N/A</v>
      </c>
      <c r="AD2877" s="100" t="e">
        <f t="shared" si="7575"/>
        <v>#N/A</v>
      </c>
      <c r="AE2877" s="100" t="e">
        <f t="shared" si="7575"/>
        <v>#N/A</v>
      </c>
      <c r="AF2877" s="100" t="e">
        <f t="shared" si="7575"/>
        <v>#N/A</v>
      </c>
      <c r="AG2877" s="100" t="e">
        <f t="shared" si="7575"/>
        <v>#N/A</v>
      </c>
      <c r="AH2877" s="100" t="e">
        <f t="shared" si="7575"/>
        <v>#N/A</v>
      </c>
      <c r="AI2877" s="100" t="e">
        <f t="shared" si="7575"/>
        <v>#N/A</v>
      </c>
      <c r="AJ2877" s="100" t="e">
        <f t="shared" si="7575"/>
        <v>#N/A</v>
      </c>
      <c r="AK2877" s="100" t="str">
        <f>IFERROR(VALUE(INDEX('INPUT DATA'!$Z$5:$Z$605,MATCH(CAL!N2877,'INPUT DATA'!$A$5:$A$605,0))),"")</f>
        <v/>
      </c>
      <c r="AL2877" s="100" t="str">
        <f>IFERROR(VALUE(INDEX('INPUT DATA'!$AA$5:$AA$605,MATCH(CAL!N2877,'INPUT DATA'!$A$5:$A$605,0))),"")</f>
        <v/>
      </c>
      <c r="AM2877" s="100" t="str">
        <f t="shared" si="7560"/>
        <v/>
      </c>
      <c r="AN2877" s="100" t="str">
        <f t="shared" si="7561"/>
        <v/>
      </c>
    </row>
    <row r="2878" spans="2:40" ht="15" customHeight="1" x14ac:dyDescent="0.25">
      <c r="B2878" s="115" t="str">
        <f>IF(AND('INPUT INF'!$C877="I",'INPUT INF'!$D877=$B$2003),'INPUT INF'!$A877,"")</f>
        <v/>
      </c>
      <c r="C2878" s="115" t="str">
        <f>IF(AND('INPUT INF'!$C877="I",'INPUT INF'!$D877=$C$2003),'INPUT INF'!$A877,"")</f>
        <v/>
      </c>
      <c r="D2878" s="100" t="str">
        <f>IF(AND('INPUT INF'!$C877="I",'INPUT INF'!$D877=$D$2003),'INPUT INF'!$A877,"")</f>
        <v/>
      </c>
      <c r="E2878" s="100" t="str">
        <f>IF(AND('INPUT INF'!$C877="I",'INPUT INF'!$D877=$E$2003),'INPUT INF'!$A877,"")</f>
        <v/>
      </c>
      <c r="F2878" s="100" t="str">
        <f>IF(AND('INPUT INF'!$C877="I",'INPUT INF'!$D877=$F$2003),'INPUT INF'!$A877,"")</f>
        <v/>
      </c>
      <c r="G2878" s="100" t="str">
        <f>IF(AND('INPUT INF'!$C877="I",'INPUT INF'!$D877=$G$2003),'INPUT INF'!$A877,"")</f>
        <v/>
      </c>
      <c r="H2878" s="100" t="str">
        <f>IF(AND('INPUT INF'!$C877="II",'INPUT INF'!$D877=$H$2003),'INPUT INF'!$A877,"")</f>
        <v/>
      </c>
      <c r="I2878" s="100" t="str">
        <f>IF(AND('INPUT INF'!$C877="II",'INPUT INF'!$D877=$I$2003),'INPUT INF'!$A877,"")</f>
        <v/>
      </c>
      <c r="J2878" s="100" t="str">
        <f>IF(AND('INPUT INF'!$C877="II",'INPUT INF'!$D877=$J$2003),'INPUT INF'!$A877,"")</f>
        <v/>
      </c>
      <c r="K2878" s="100" t="str">
        <f>IF(AND('INPUT INF'!$C877="II",'INPUT INF'!$D877=$K$2003),'INPUT INF'!$A877,"")</f>
        <v/>
      </c>
      <c r="L2878" s="100" t="str">
        <f>IF(AND('INPUT INF'!$C877="II",'INPUT INF'!$D877=$L$2003),'INPUT INF'!$A877,"")</f>
        <v/>
      </c>
      <c r="M2878" s="100" t="str">
        <f>IF(AND('INPUT INF'!$C877="II",'INPUT INF'!$D877=$M$2003),'INPUT INF'!$A877,"")</f>
        <v/>
      </c>
      <c r="N2878" s="100">
        <f t="shared" si="7566"/>
        <v>0</v>
      </c>
      <c r="O2878" s="100" t="e">
        <f t="shared" si="7574"/>
        <v>#N/A</v>
      </c>
      <c r="P2878" s="100" t="e">
        <f t="shared" si="7574"/>
        <v>#N/A</v>
      </c>
      <c r="Q2878" s="100" t="e">
        <f t="shared" si="7574"/>
        <v>#N/A</v>
      </c>
      <c r="R2878" s="100" t="e">
        <f t="shared" si="7574"/>
        <v>#N/A</v>
      </c>
      <c r="S2878" s="100" t="e">
        <f t="shared" si="7574"/>
        <v>#N/A</v>
      </c>
      <c r="T2878" s="100" t="e">
        <f t="shared" si="7574"/>
        <v>#N/A</v>
      </c>
      <c r="U2878" s="100" t="e">
        <f t="shared" si="7574"/>
        <v>#N/A</v>
      </c>
      <c r="V2878" s="100" t="e">
        <f t="shared" si="7574"/>
        <v>#N/A</v>
      </c>
      <c r="W2878" s="100" t="e">
        <f t="shared" si="7574"/>
        <v>#N/A</v>
      </c>
      <c r="X2878" s="100" t="e">
        <f t="shared" si="7574"/>
        <v>#N/A</v>
      </c>
      <c r="Y2878" s="100" t="e">
        <f t="shared" si="7575"/>
        <v>#N/A</v>
      </c>
      <c r="Z2878" s="100" t="e">
        <f t="shared" si="7575"/>
        <v>#N/A</v>
      </c>
      <c r="AA2878" s="100" t="e">
        <f t="shared" si="7575"/>
        <v>#N/A</v>
      </c>
      <c r="AB2878" s="100" t="e">
        <f t="shared" si="7575"/>
        <v>#N/A</v>
      </c>
      <c r="AC2878" s="100" t="e">
        <f t="shared" si="7575"/>
        <v>#N/A</v>
      </c>
      <c r="AD2878" s="100" t="e">
        <f t="shared" si="7575"/>
        <v>#N/A</v>
      </c>
      <c r="AE2878" s="100" t="e">
        <f t="shared" si="7575"/>
        <v>#N/A</v>
      </c>
      <c r="AF2878" s="100" t="e">
        <f t="shared" si="7575"/>
        <v>#N/A</v>
      </c>
      <c r="AG2878" s="100" t="e">
        <f t="shared" si="7575"/>
        <v>#N/A</v>
      </c>
      <c r="AH2878" s="100" t="e">
        <f t="shared" si="7575"/>
        <v>#N/A</v>
      </c>
      <c r="AI2878" s="100" t="e">
        <f t="shared" si="7575"/>
        <v>#N/A</v>
      </c>
      <c r="AJ2878" s="100" t="e">
        <f t="shared" si="7575"/>
        <v>#N/A</v>
      </c>
      <c r="AK2878" s="100" t="str">
        <f>IFERROR(VALUE(INDEX('INPUT DATA'!$Z$5:$Z$605,MATCH(CAL!N2878,'INPUT DATA'!$A$5:$A$605,0))),"")</f>
        <v/>
      </c>
      <c r="AL2878" s="100" t="str">
        <f>IFERROR(VALUE(INDEX('INPUT DATA'!$AA$5:$AA$605,MATCH(CAL!N2878,'INPUT DATA'!$A$5:$A$605,0))),"")</f>
        <v/>
      </c>
      <c r="AM2878" s="100" t="str">
        <f t="shared" si="7560"/>
        <v/>
      </c>
      <c r="AN2878" s="100" t="str">
        <f t="shared" si="7561"/>
        <v/>
      </c>
    </row>
    <row r="2879" spans="2:40" ht="15" customHeight="1" x14ac:dyDescent="0.25">
      <c r="B2879" s="115" t="str">
        <f>IF(AND('INPUT INF'!$C878="I",'INPUT INF'!$D878=$B$2003),'INPUT INF'!$A878,"")</f>
        <v/>
      </c>
      <c r="C2879" s="115" t="str">
        <f>IF(AND('INPUT INF'!$C878="I",'INPUT INF'!$D878=$C$2003),'INPUT INF'!$A878,"")</f>
        <v/>
      </c>
      <c r="D2879" s="100" t="str">
        <f>IF(AND('INPUT INF'!$C878="I",'INPUT INF'!$D878=$D$2003),'INPUT INF'!$A878,"")</f>
        <v/>
      </c>
      <c r="E2879" s="100" t="str">
        <f>IF(AND('INPUT INF'!$C878="I",'INPUT INF'!$D878=$E$2003),'INPUT INF'!$A878,"")</f>
        <v/>
      </c>
      <c r="F2879" s="100" t="str">
        <f>IF(AND('INPUT INF'!$C878="I",'INPUT INF'!$D878=$F$2003),'INPUT INF'!$A878,"")</f>
        <v/>
      </c>
      <c r="G2879" s="100" t="str">
        <f>IF(AND('INPUT INF'!$C878="I",'INPUT INF'!$D878=$G$2003),'INPUT INF'!$A878,"")</f>
        <v/>
      </c>
      <c r="H2879" s="100" t="str">
        <f>IF(AND('INPUT INF'!$C878="II",'INPUT INF'!$D878=$H$2003),'INPUT INF'!$A878,"")</f>
        <v/>
      </c>
      <c r="I2879" s="100" t="str">
        <f>IF(AND('INPUT INF'!$C878="II",'INPUT INF'!$D878=$I$2003),'INPUT INF'!$A878,"")</f>
        <v/>
      </c>
      <c r="J2879" s="100" t="str">
        <f>IF(AND('INPUT INF'!$C878="II",'INPUT INF'!$D878=$J$2003),'INPUT INF'!$A878,"")</f>
        <v/>
      </c>
      <c r="K2879" s="100" t="str">
        <f>IF(AND('INPUT INF'!$C878="II",'INPUT INF'!$D878=$K$2003),'INPUT INF'!$A878,"")</f>
        <v/>
      </c>
      <c r="L2879" s="100" t="str">
        <f>IF(AND('INPUT INF'!$C878="II",'INPUT INF'!$D878=$L$2003),'INPUT INF'!$A878,"")</f>
        <v/>
      </c>
      <c r="M2879" s="100" t="str">
        <f>IF(AND('INPUT INF'!$C878="II",'INPUT INF'!$D878=$M$2003),'INPUT INF'!$A878,"")</f>
        <v/>
      </c>
      <c r="N2879" s="100">
        <f t="shared" si="7566"/>
        <v>0</v>
      </c>
      <c r="O2879" s="100" t="e">
        <f t="shared" si="7574"/>
        <v>#N/A</v>
      </c>
      <c r="P2879" s="100" t="e">
        <f t="shared" si="7574"/>
        <v>#N/A</v>
      </c>
      <c r="Q2879" s="100" t="e">
        <f t="shared" si="7574"/>
        <v>#N/A</v>
      </c>
      <c r="R2879" s="100" t="e">
        <f t="shared" si="7574"/>
        <v>#N/A</v>
      </c>
      <c r="S2879" s="100" t="e">
        <f t="shared" si="7574"/>
        <v>#N/A</v>
      </c>
      <c r="T2879" s="100" t="e">
        <f t="shared" si="7574"/>
        <v>#N/A</v>
      </c>
      <c r="U2879" s="100" t="e">
        <f t="shared" si="7574"/>
        <v>#N/A</v>
      </c>
      <c r="V2879" s="100" t="e">
        <f t="shared" si="7574"/>
        <v>#N/A</v>
      </c>
      <c r="W2879" s="100" t="e">
        <f t="shared" si="7574"/>
        <v>#N/A</v>
      </c>
      <c r="X2879" s="100" t="e">
        <f t="shared" si="7574"/>
        <v>#N/A</v>
      </c>
      <c r="Y2879" s="100" t="e">
        <f t="shared" si="7575"/>
        <v>#N/A</v>
      </c>
      <c r="Z2879" s="100" t="e">
        <f t="shared" si="7575"/>
        <v>#N/A</v>
      </c>
      <c r="AA2879" s="100" t="e">
        <f t="shared" si="7575"/>
        <v>#N/A</v>
      </c>
      <c r="AB2879" s="100" t="e">
        <f t="shared" si="7575"/>
        <v>#N/A</v>
      </c>
      <c r="AC2879" s="100" t="e">
        <f t="shared" si="7575"/>
        <v>#N/A</v>
      </c>
      <c r="AD2879" s="100" t="e">
        <f t="shared" si="7575"/>
        <v>#N/A</v>
      </c>
      <c r="AE2879" s="100" t="e">
        <f t="shared" si="7575"/>
        <v>#N/A</v>
      </c>
      <c r="AF2879" s="100" t="e">
        <f t="shared" si="7575"/>
        <v>#N/A</v>
      </c>
      <c r="AG2879" s="100" t="e">
        <f t="shared" si="7575"/>
        <v>#N/A</v>
      </c>
      <c r="AH2879" s="100" t="e">
        <f t="shared" si="7575"/>
        <v>#N/A</v>
      </c>
      <c r="AI2879" s="100" t="e">
        <f t="shared" si="7575"/>
        <v>#N/A</v>
      </c>
      <c r="AJ2879" s="100" t="e">
        <f t="shared" si="7575"/>
        <v>#N/A</v>
      </c>
      <c r="AK2879" s="100" t="str">
        <f>IFERROR(VALUE(INDEX('INPUT DATA'!$Z$5:$Z$605,MATCH(CAL!N2879,'INPUT DATA'!$A$5:$A$605,0))),"")</f>
        <v/>
      </c>
      <c r="AL2879" s="100" t="str">
        <f>IFERROR(VALUE(INDEX('INPUT DATA'!$AA$5:$AA$605,MATCH(CAL!N2879,'INPUT DATA'!$A$5:$A$605,0))),"")</f>
        <v/>
      </c>
      <c r="AM2879" s="100" t="str">
        <f t="shared" si="7560"/>
        <v/>
      </c>
      <c r="AN2879" s="100" t="str">
        <f t="shared" si="7561"/>
        <v/>
      </c>
    </row>
    <row r="2880" spans="2:40" ht="15" customHeight="1" x14ac:dyDescent="0.25">
      <c r="B2880" s="115" t="str">
        <f>IF(AND('INPUT INF'!$C879="I",'INPUT INF'!$D879=$B$2003),'INPUT INF'!$A879,"")</f>
        <v/>
      </c>
      <c r="C2880" s="115" t="str">
        <f>IF(AND('INPUT INF'!$C879="I",'INPUT INF'!$D879=$C$2003),'INPUT INF'!$A879,"")</f>
        <v/>
      </c>
      <c r="D2880" s="100" t="str">
        <f>IF(AND('INPUT INF'!$C879="I",'INPUT INF'!$D879=$D$2003),'INPUT INF'!$A879,"")</f>
        <v/>
      </c>
      <c r="E2880" s="100" t="str">
        <f>IF(AND('INPUT INF'!$C879="I",'INPUT INF'!$D879=$E$2003),'INPUT INF'!$A879,"")</f>
        <v/>
      </c>
      <c r="F2880" s="100" t="str">
        <f>IF(AND('INPUT INF'!$C879="I",'INPUT INF'!$D879=$F$2003),'INPUT INF'!$A879,"")</f>
        <v/>
      </c>
      <c r="G2880" s="100" t="str">
        <f>IF(AND('INPUT INF'!$C879="I",'INPUT INF'!$D879=$G$2003),'INPUT INF'!$A879,"")</f>
        <v/>
      </c>
      <c r="H2880" s="100" t="str">
        <f>IF(AND('INPUT INF'!$C879="II",'INPUT INF'!$D879=$H$2003),'INPUT INF'!$A879,"")</f>
        <v/>
      </c>
      <c r="I2880" s="100" t="str">
        <f>IF(AND('INPUT INF'!$C879="II",'INPUT INF'!$D879=$I$2003),'INPUT INF'!$A879,"")</f>
        <v/>
      </c>
      <c r="J2880" s="100" t="str">
        <f>IF(AND('INPUT INF'!$C879="II",'INPUT INF'!$D879=$J$2003),'INPUT INF'!$A879,"")</f>
        <v/>
      </c>
      <c r="K2880" s="100" t="str">
        <f>IF(AND('INPUT INF'!$C879="II",'INPUT INF'!$D879=$K$2003),'INPUT INF'!$A879,"")</f>
        <v/>
      </c>
      <c r="L2880" s="100" t="str">
        <f>IF(AND('INPUT INF'!$C879="II",'INPUT INF'!$D879=$L$2003),'INPUT INF'!$A879,"")</f>
        <v/>
      </c>
      <c r="M2880" s="100" t="str">
        <f>IF(AND('INPUT INF'!$C879="II",'INPUT INF'!$D879=$M$2003),'INPUT INF'!$A879,"")</f>
        <v/>
      </c>
      <c r="N2880" s="100">
        <f t="shared" si="7566"/>
        <v>0</v>
      </c>
      <c r="O2880" s="100" t="e">
        <f t="shared" si="7574"/>
        <v>#N/A</v>
      </c>
      <c r="P2880" s="100" t="e">
        <f t="shared" si="7574"/>
        <v>#N/A</v>
      </c>
      <c r="Q2880" s="100" t="e">
        <f t="shared" si="7574"/>
        <v>#N/A</v>
      </c>
      <c r="R2880" s="100" t="e">
        <f t="shared" si="7574"/>
        <v>#N/A</v>
      </c>
      <c r="S2880" s="100" t="e">
        <f t="shared" si="7574"/>
        <v>#N/A</v>
      </c>
      <c r="T2880" s="100" t="e">
        <f t="shared" si="7574"/>
        <v>#N/A</v>
      </c>
      <c r="U2880" s="100" t="e">
        <f t="shared" si="7574"/>
        <v>#N/A</v>
      </c>
      <c r="V2880" s="100" t="e">
        <f t="shared" si="7574"/>
        <v>#N/A</v>
      </c>
      <c r="W2880" s="100" t="e">
        <f t="shared" si="7574"/>
        <v>#N/A</v>
      </c>
      <c r="X2880" s="100" t="e">
        <f t="shared" si="7574"/>
        <v>#N/A</v>
      </c>
      <c r="Y2880" s="100" t="e">
        <f t="shared" si="7575"/>
        <v>#N/A</v>
      </c>
      <c r="Z2880" s="100" t="e">
        <f t="shared" si="7575"/>
        <v>#N/A</v>
      </c>
      <c r="AA2880" s="100" t="e">
        <f t="shared" si="7575"/>
        <v>#N/A</v>
      </c>
      <c r="AB2880" s="100" t="e">
        <f t="shared" si="7575"/>
        <v>#N/A</v>
      </c>
      <c r="AC2880" s="100" t="e">
        <f t="shared" si="7575"/>
        <v>#N/A</v>
      </c>
      <c r="AD2880" s="100" t="e">
        <f t="shared" si="7575"/>
        <v>#N/A</v>
      </c>
      <c r="AE2880" s="100" t="e">
        <f t="shared" si="7575"/>
        <v>#N/A</v>
      </c>
      <c r="AF2880" s="100" t="e">
        <f t="shared" si="7575"/>
        <v>#N/A</v>
      </c>
      <c r="AG2880" s="100" t="e">
        <f t="shared" si="7575"/>
        <v>#N/A</v>
      </c>
      <c r="AH2880" s="100" t="e">
        <f t="shared" si="7575"/>
        <v>#N/A</v>
      </c>
      <c r="AI2880" s="100" t="e">
        <f t="shared" si="7575"/>
        <v>#N/A</v>
      </c>
      <c r="AJ2880" s="100" t="e">
        <f t="shared" si="7575"/>
        <v>#N/A</v>
      </c>
      <c r="AK2880" s="100" t="str">
        <f>IFERROR(VALUE(INDEX('INPUT DATA'!$Z$5:$Z$605,MATCH(CAL!N2880,'INPUT DATA'!$A$5:$A$605,0))),"")</f>
        <v/>
      </c>
      <c r="AL2880" s="100" t="str">
        <f>IFERROR(VALUE(INDEX('INPUT DATA'!$AA$5:$AA$605,MATCH(CAL!N2880,'INPUT DATA'!$A$5:$A$605,0))),"")</f>
        <v/>
      </c>
      <c r="AM2880" s="100" t="str">
        <f t="shared" si="7560"/>
        <v/>
      </c>
      <c r="AN2880" s="100" t="str">
        <f t="shared" si="7561"/>
        <v/>
      </c>
    </row>
    <row r="2881" spans="2:40" ht="15" customHeight="1" x14ac:dyDescent="0.25">
      <c r="B2881" s="115" t="str">
        <f>IF(AND('INPUT INF'!$C880="I",'INPUT INF'!$D880=$B$2003),'INPUT INF'!$A880,"")</f>
        <v/>
      </c>
      <c r="C2881" s="115" t="str">
        <f>IF(AND('INPUT INF'!$C880="I",'INPUT INF'!$D880=$C$2003),'INPUT INF'!$A880,"")</f>
        <v/>
      </c>
      <c r="D2881" s="100" t="str">
        <f>IF(AND('INPUT INF'!$C880="I",'INPUT INF'!$D880=$D$2003),'INPUT INF'!$A880,"")</f>
        <v/>
      </c>
      <c r="E2881" s="100" t="str">
        <f>IF(AND('INPUT INF'!$C880="I",'INPUT INF'!$D880=$E$2003),'INPUT INF'!$A880,"")</f>
        <v/>
      </c>
      <c r="F2881" s="100" t="str">
        <f>IF(AND('INPUT INF'!$C880="I",'INPUT INF'!$D880=$F$2003),'INPUT INF'!$A880,"")</f>
        <v/>
      </c>
      <c r="G2881" s="100" t="str">
        <f>IF(AND('INPUT INF'!$C880="I",'INPUT INF'!$D880=$G$2003),'INPUT INF'!$A880,"")</f>
        <v/>
      </c>
      <c r="H2881" s="100" t="str">
        <f>IF(AND('INPUT INF'!$C880="II",'INPUT INF'!$D880=$H$2003),'INPUT INF'!$A880,"")</f>
        <v/>
      </c>
      <c r="I2881" s="100" t="str">
        <f>IF(AND('INPUT INF'!$C880="II",'INPUT INF'!$D880=$I$2003),'INPUT INF'!$A880,"")</f>
        <v/>
      </c>
      <c r="J2881" s="100" t="str">
        <f>IF(AND('INPUT INF'!$C880="II",'INPUT INF'!$D880=$J$2003),'INPUT INF'!$A880,"")</f>
        <v/>
      </c>
      <c r="K2881" s="100" t="str">
        <f>IF(AND('INPUT INF'!$C880="II",'INPUT INF'!$D880=$K$2003),'INPUT INF'!$A880,"")</f>
        <v/>
      </c>
      <c r="L2881" s="100" t="str">
        <f>IF(AND('INPUT INF'!$C880="II",'INPUT INF'!$D880=$L$2003),'INPUT INF'!$A880,"")</f>
        <v/>
      </c>
      <c r="M2881" s="100" t="str">
        <f>IF(AND('INPUT INF'!$C880="II",'INPUT INF'!$D880=$M$2003),'INPUT INF'!$A880,"")</f>
        <v/>
      </c>
      <c r="N2881" s="100">
        <f t="shared" si="7566"/>
        <v>0</v>
      </c>
      <c r="O2881" s="100" t="e">
        <f t="shared" si="7574"/>
        <v>#N/A</v>
      </c>
      <c r="P2881" s="100" t="e">
        <f t="shared" si="7574"/>
        <v>#N/A</v>
      </c>
      <c r="Q2881" s="100" t="e">
        <f t="shared" si="7574"/>
        <v>#N/A</v>
      </c>
      <c r="R2881" s="100" t="e">
        <f t="shared" si="7574"/>
        <v>#N/A</v>
      </c>
      <c r="S2881" s="100" t="e">
        <f t="shared" si="7574"/>
        <v>#N/A</v>
      </c>
      <c r="T2881" s="100" t="e">
        <f t="shared" si="7574"/>
        <v>#N/A</v>
      </c>
      <c r="U2881" s="100" t="e">
        <f t="shared" si="7574"/>
        <v>#N/A</v>
      </c>
      <c r="V2881" s="100" t="e">
        <f t="shared" si="7574"/>
        <v>#N/A</v>
      </c>
      <c r="W2881" s="100" t="e">
        <f t="shared" si="7574"/>
        <v>#N/A</v>
      </c>
      <c r="X2881" s="100" t="e">
        <f t="shared" si="7574"/>
        <v>#N/A</v>
      </c>
      <c r="Y2881" s="100" t="e">
        <f t="shared" si="7575"/>
        <v>#N/A</v>
      </c>
      <c r="Z2881" s="100" t="e">
        <f t="shared" si="7575"/>
        <v>#N/A</v>
      </c>
      <c r="AA2881" s="100" t="e">
        <f t="shared" si="7575"/>
        <v>#N/A</v>
      </c>
      <c r="AB2881" s="100" t="e">
        <f t="shared" si="7575"/>
        <v>#N/A</v>
      </c>
      <c r="AC2881" s="100" t="e">
        <f t="shared" si="7575"/>
        <v>#N/A</v>
      </c>
      <c r="AD2881" s="100" t="e">
        <f t="shared" si="7575"/>
        <v>#N/A</v>
      </c>
      <c r="AE2881" s="100" t="e">
        <f t="shared" si="7575"/>
        <v>#N/A</v>
      </c>
      <c r="AF2881" s="100" t="e">
        <f t="shared" si="7575"/>
        <v>#N/A</v>
      </c>
      <c r="AG2881" s="100" t="e">
        <f t="shared" si="7575"/>
        <v>#N/A</v>
      </c>
      <c r="AH2881" s="100" t="e">
        <f t="shared" si="7575"/>
        <v>#N/A</v>
      </c>
      <c r="AI2881" s="100" t="e">
        <f t="shared" si="7575"/>
        <v>#N/A</v>
      </c>
      <c r="AJ2881" s="100" t="e">
        <f t="shared" si="7575"/>
        <v>#N/A</v>
      </c>
      <c r="AK2881" s="100" t="str">
        <f>IFERROR(VALUE(INDEX('INPUT DATA'!$Z$5:$Z$605,MATCH(CAL!N2881,'INPUT DATA'!$A$5:$A$605,0))),"")</f>
        <v/>
      </c>
      <c r="AL2881" s="100" t="str">
        <f>IFERROR(VALUE(INDEX('INPUT DATA'!$AA$5:$AA$605,MATCH(CAL!N2881,'INPUT DATA'!$A$5:$A$605,0))),"")</f>
        <v/>
      </c>
      <c r="AM2881" s="100" t="str">
        <f t="shared" si="7560"/>
        <v/>
      </c>
      <c r="AN2881" s="100" t="str">
        <f t="shared" si="7561"/>
        <v/>
      </c>
    </row>
    <row r="2882" spans="2:40" ht="15" customHeight="1" x14ac:dyDescent="0.25">
      <c r="B2882" s="115" t="str">
        <f>IF(AND('INPUT INF'!$C881="I",'INPUT INF'!$D881=$B$2003),'INPUT INF'!$A881,"")</f>
        <v/>
      </c>
      <c r="C2882" s="115" t="str">
        <f>IF(AND('INPUT INF'!$C881="I",'INPUT INF'!$D881=$C$2003),'INPUT INF'!$A881,"")</f>
        <v/>
      </c>
      <c r="D2882" s="100" t="str">
        <f>IF(AND('INPUT INF'!$C881="I",'INPUT INF'!$D881=$D$2003),'INPUT INF'!$A881,"")</f>
        <v/>
      </c>
      <c r="E2882" s="100" t="str">
        <f>IF(AND('INPUT INF'!$C881="I",'INPUT INF'!$D881=$E$2003),'INPUT INF'!$A881,"")</f>
        <v/>
      </c>
      <c r="F2882" s="100" t="str">
        <f>IF(AND('INPUT INF'!$C881="I",'INPUT INF'!$D881=$F$2003),'INPUT INF'!$A881,"")</f>
        <v/>
      </c>
      <c r="G2882" s="100" t="str">
        <f>IF(AND('INPUT INF'!$C881="I",'INPUT INF'!$D881=$G$2003),'INPUT INF'!$A881,"")</f>
        <v/>
      </c>
      <c r="H2882" s="100" t="str">
        <f>IF(AND('INPUT INF'!$C881="II",'INPUT INF'!$D881=$H$2003),'INPUT INF'!$A881,"")</f>
        <v/>
      </c>
      <c r="I2882" s="100" t="str">
        <f>IF(AND('INPUT INF'!$C881="II",'INPUT INF'!$D881=$I$2003),'INPUT INF'!$A881,"")</f>
        <v/>
      </c>
      <c r="J2882" s="100" t="str">
        <f>IF(AND('INPUT INF'!$C881="II",'INPUT INF'!$D881=$J$2003),'INPUT INF'!$A881,"")</f>
        <v/>
      </c>
      <c r="K2882" s="100" t="str">
        <f>IF(AND('INPUT INF'!$C881="II",'INPUT INF'!$D881=$K$2003),'INPUT INF'!$A881,"")</f>
        <v/>
      </c>
      <c r="L2882" s="100" t="str">
        <f>IF(AND('INPUT INF'!$C881="II",'INPUT INF'!$D881=$L$2003),'INPUT INF'!$A881,"")</f>
        <v/>
      </c>
      <c r="M2882" s="100" t="str">
        <f>IF(AND('INPUT INF'!$C881="II",'INPUT INF'!$D881=$M$2003),'INPUT INF'!$A881,"")</f>
        <v/>
      </c>
      <c r="N2882" s="100">
        <f t="shared" si="7566"/>
        <v>0</v>
      </c>
      <c r="O2882" s="100" t="e">
        <f t="shared" si="7574"/>
        <v>#N/A</v>
      </c>
      <c r="P2882" s="100" t="e">
        <f t="shared" si="7574"/>
        <v>#N/A</v>
      </c>
      <c r="Q2882" s="100" t="e">
        <f t="shared" si="7574"/>
        <v>#N/A</v>
      </c>
      <c r="R2882" s="100" t="e">
        <f t="shared" si="7574"/>
        <v>#N/A</v>
      </c>
      <c r="S2882" s="100" t="e">
        <f t="shared" si="7574"/>
        <v>#N/A</v>
      </c>
      <c r="T2882" s="100" t="e">
        <f t="shared" si="7574"/>
        <v>#N/A</v>
      </c>
      <c r="U2882" s="100" t="e">
        <f t="shared" si="7574"/>
        <v>#N/A</v>
      </c>
      <c r="V2882" s="100" t="e">
        <f t="shared" si="7574"/>
        <v>#N/A</v>
      </c>
      <c r="W2882" s="100" t="e">
        <f t="shared" si="7574"/>
        <v>#N/A</v>
      </c>
      <c r="X2882" s="100" t="e">
        <f t="shared" si="7574"/>
        <v>#N/A</v>
      </c>
      <c r="Y2882" s="100" t="e">
        <f t="shared" si="7575"/>
        <v>#N/A</v>
      </c>
      <c r="Z2882" s="100" t="e">
        <f t="shared" si="7575"/>
        <v>#N/A</v>
      </c>
      <c r="AA2882" s="100" t="e">
        <f t="shared" si="7575"/>
        <v>#N/A</v>
      </c>
      <c r="AB2882" s="100" t="e">
        <f t="shared" si="7575"/>
        <v>#N/A</v>
      </c>
      <c r="AC2882" s="100" t="e">
        <f t="shared" si="7575"/>
        <v>#N/A</v>
      </c>
      <c r="AD2882" s="100" t="e">
        <f t="shared" si="7575"/>
        <v>#N/A</v>
      </c>
      <c r="AE2882" s="100" t="e">
        <f t="shared" si="7575"/>
        <v>#N/A</v>
      </c>
      <c r="AF2882" s="100" t="e">
        <f t="shared" si="7575"/>
        <v>#N/A</v>
      </c>
      <c r="AG2882" s="100" t="e">
        <f t="shared" si="7575"/>
        <v>#N/A</v>
      </c>
      <c r="AH2882" s="100" t="e">
        <f t="shared" si="7575"/>
        <v>#N/A</v>
      </c>
      <c r="AI2882" s="100" t="e">
        <f t="shared" si="7575"/>
        <v>#N/A</v>
      </c>
      <c r="AJ2882" s="100" t="e">
        <f t="shared" si="7575"/>
        <v>#N/A</v>
      </c>
      <c r="AK2882" s="100" t="str">
        <f>IFERROR(VALUE(INDEX('INPUT DATA'!$Z$5:$Z$605,MATCH(CAL!N2882,'INPUT DATA'!$A$5:$A$605,0))),"")</f>
        <v/>
      </c>
      <c r="AL2882" s="100" t="str">
        <f>IFERROR(VALUE(INDEX('INPUT DATA'!$AA$5:$AA$605,MATCH(CAL!N2882,'INPUT DATA'!$A$5:$A$605,0))),"")</f>
        <v/>
      </c>
      <c r="AM2882" s="100" t="str">
        <f t="shared" si="7560"/>
        <v/>
      </c>
      <c r="AN2882" s="100" t="str">
        <f t="shared" si="7561"/>
        <v/>
      </c>
    </row>
    <row r="2883" spans="2:40" ht="15" customHeight="1" x14ac:dyDescent="0.25">
      <c r="B2883" s="115" t="str">
        <f>IF(AND('INPUT INF'!$C882="I",'INPUT INF'!$D882=$B$2003),'INPUT INF'!$A882,"")</f>
        <v/>
      </c>
      <c r="C2883" s="115" t="str">
        <f>IF(AND('INPUT INF'!$C882="I",'INPUT INF'!$D882=$C$2003),'INPUT INF'!$A882,"")</f>
        <v/>
      </c>
      <c r="D2883" s="100" t="str">
        <f>IF(AND('INPUT INF'!$C882="I",'INPUT INF'!$D882=$D$2003),'INPUT INF'!$A882,"")</f>
        <v/>
      </c>
      <c r="E2883" s="100" t="str">
        <f>IF(AND('INPUT INF'!$C882="I",'INPUT INF'!$D882=$E$2003),'INPUT INF'!$A882,"")</f>
        <v/>
      </c>
      <c r="F2883" s="100" t="str">
        <f>IF(AND('INPUT INF'!$C882="I",'INPUT INF'!$D882=$F$2003),'INPUT INF'!$A882,"")</f>
        <v/>
      </c>
      <c r="G2883" s="100" t="str">
        <f>IF(AND('INPUT INF'!$C882="I",'INPUT INF'!$D882=$G$2003),'INPUT INF'!$A882,"")</f>
        <v/>
      </c>
      <c r="H2883" s="100" t="str">
        <f>IF(AND('INPUT INF'!$C882="II",'INPUT INF'!$D882=$H$2003),'INPUT INF'!$A882,"")</f>
        <v/>
      </c>
      <c r="I2883" s="100" t="str">
        <f>IF(AND('INPUT INF'!$C882="II",'INPUT INF'!$D882=$I$2003),'INPUT INF'!$A882,"")</f>
        <v/>
      </c>
      <c r="J2883" s="100" t="str">
        <f>IF(AND('INPUT INF'!$C882="II",'INPUT INF'!$D882=$J$2003),'INPUT INF'!$A882,"")</f>
        <v/>
      </c>
      <c r="K2883" s="100" t="str">
        <f>IF(AND('INPUT INF'!$C882="II",'INPUT INF'!$D882=$K$2003),'INPUT INF'!$A882,"")</f>
        <v/>
      </c>
      <c r="L2883" s="100" t="str">
        <f>IF(AND('INPUT INF'!$C882="II",'INPUT INF'!$D882=$L$2003),'INPUT INF'!$A882,"")</f>
        <v/>
      </c>
      <c r="M2883" s="100" t="str">
        <f>IF(AND('INPUT INF'!$C882="II",'INPUT INF'!$D882=$M$2003),'INPUT INF'!$A882,"")</f>
        <v/>
      </c>
      <c r="N2883" s="100">
        <f t="shared" si="7566"/>
        <v>0</v>
      </c>
      <c r="O2883" s="100" t="e">
        <f t="shared" si="7574"/>
        <v>#N/A</v>
      </c>
      <c r="P2883" s="100" t="e">
        <f t="shared" si="7574"/>
        <v>#N/A</v>
      </c>
      <c r="Q2883" s="100" t="e">
        <f t="shared" si="7574"/>
        <v>#N/A</v>
      </c>
      <c r="R2883" s="100" t="e">
        <f t="shared" si="7574"/>
        <v>#N/A</v>
      </c>
      <c r="S2883" s="100" t="e">
        <f t="shared" si="7574"/>
        <v>#N/A</v>
      </c>
      <c r="T2883" s="100" t="e">
        <f t="shared" si="7574"/>
        <v>#N/A</v>
      </c>
      <c r="U2883" s="100" t="e">
        <f t="shared" si="7574"/>
        <v>#N/A</v>
      </c>
      <c r="V2883" s="100" t="e">
        <f t="shared" si="7574"/>
        <v>#N/A</v>
      </c>
      <c r="W2883" s="100" t="e">
        <f t="shared" si="7574"/>
        <v>#N/A</v>
      </c>
      <c r="X2883" s="100" t="e">
        <f t="shared" si="7574"/>
        <v>#N/A</v>
      </c>
      <c r="Y2883" s="100" t="e">
        <f t="shared" si="7575"/>
        <v>#N/A</v>
      </c>
      <c r="Z2883" s="100" t="e">
        <f t="shared" si="7575"/>
        <v>#N/A</v>
      </c>
      <c r="AA2883" s="100" t="e">
        <f t="shared" si="7575"/>
        <v>#N/A</v>
      </c>
      <c r="AB2883" s="100" t="e">
        <f t="shared" si="7575"/>
        <v>#N/A</v>
      </c>
      <c r="AC2883" s="100" t="e">
        <f t="shared" si="7575"/>
        <v>#N/A</v>
      </c>
      <c r="AD2883" s="100" t="e">
        <f t="shared" si="7575"/>
        <v>#N/A</v>
      </c>
      <c r="AE2883" s="100" t="e">
        <f t="shared" si="7575"/>
        <v>#N/A</v>
      </c>
      <c r="AF2883" s="100" t="e">
        <f t="shared" si="7575"/>
        <v>#N/A</v>
      </c>
      <c r="AG2883" s="100" t="e">
        <f t="shared" si="7575"/>
        <v>#N/A</v>
      </c>
      <c r="AH2883" s="100" t="e">
        <f t="shared" si="7575"/>
        <v>#N/A</v>
      </c>
      <c r="AI2883" s="100" t="e">
        <f t="shared" si="7575"/>
        <v>#N/A</v>
      </c>
      <c r="AJ2883" s="100" t="e">
        <f t="shared" si="7575"/>
        <v>#N/A</v>
      </c>
      <c r="AK2883" s="100" t="str">
        <f>IFERROR(VALUE(INDEX('INPUT DATA'!$Z$5:$Z$605,MATCH(CAL!N2883,'INPUT DATA'!$A$5:$A$605,0))),"")</f>
        <v/>
      </c>
      <c r="AL2883" s="100" t="str">
        <f>IFERROR(VALUE(INDEX('INPUT DATA'!$AA$5:$AA$605,MATCH(CAL!N2883,'INPUT DATA'!$A$5:$A$605,0))),"")</f>
        <v/>
      </c>
      <c r="AM2883" s="100" t="str">
        <f t="shared" si="7560"/>
        <v/>
      </c>
      <c r="AN2883" s="100" t="str">
        <f t="shared" si="7561"/>
        <v/>
      </c>
    </row>
    <row r="2884" spans="2:40" ht="15" customHeight="1" x14ac:dyDescent="0.25">
      <c r="B2884" s="115" t="str">
        <f>IF(AND('INPUT INF'!$C883="I",'INPUT INF'!$D883=$B$2003),'INPUT INF'!$A883,"")</f>
        <v/>
      </c>
      <c r="C2884" s="115" t="str">
        <f>IF(AND('INPUT INF'!$C883="I",'INPUT INF'!$D883=$C$2003),'INPUT INF'!$A883,"")</f>
        <v/>
      </c>
      <c r="D2884" s="100" t="str">
        <f>IF(AND('INPUT INF'!$C883="I",'INPUT INF'!$D883=$D$2003),'INPUT INF'!$A883,"")</f>
        <v/>
      </c>
      <c r="E2884" s="100" t="str">
        <f>IF(AND('INPUT INF'!$C883="I",'INPUT INF'!$D883=$E$2003),'INPUT INF'!$A883,"")</f>
        <v/>
      </c>
      <c r="F2884" s="100" t="str">
        <f>IF(AND('INPUT INF'!$C883="I",'INPUT INF'!$D883=$F$2003),'INPUT INF'!$A883,"")</f>
        <v/>
      </c>
      <c r="G2884" s="100" t="str">
        <f>IF(AND('INPUT INF'!$C883="I",'INPUT INF'!$D883=$G$2003),'INPUT INF'!$A883,"")</f>
        <v/>
      </c>
      <c r="H2884" s="100" t="str">
        <f>IF(AND('INPUT INF'!$C883="II",'INPUT INF'!$D883=$H$2003),'INPUT INF'!$A883,"")</f>
        <v/>
      </c>
      <c r="I2884" s="100" t="str">
        <f>IF(AND('INPUT INF'!$C883="II",'INPUT INF'!$D883=$I$2003),'INPUT INF'!$A883,"")</f>
        <v/>
      </c>
      <c r="J2884" s="100" t="str">
        <f>IF(AND('INPUT INF'!$C883="II",'INPUT INF'!$D883=$J$2003),'INPUT INF'!$A883,"")</f>
        <v/>
      </c>
      <c r="K2884" s="100" t="str">
        <f>IF(AND('INPUT INF'!$C883="II",'INPUT INF'!$D883=$K$2003),'INPUT INF'!$A883,"")</f>
        <v/>
      </c>
      <c r="L2884" s="100" t="str">
        <f>IF(AND('INPUT INF'!$C883="II",'INPUT INF'!$D883=$L$2003),'INPUT INF'!$A883,"")</f>
        <v/>
      </c>
      <c r="M2884" s="100" t="str">
        <f>IF(AND('INPUT INF'!$C883="II",'INPUT INF'!$D883=$M$2003),'INPUT INF'!$A883,"")</f>
        <v/>
      </c>
      <c r="N2884" s="100">
        <f t="shared" si="7566"/>
        <v>0</v>
      </c>
      <c r="O2884" s="100" t="e">
        <f t="shared" ref="O2884:X2893" si="7576">VLOOKUP($N2884,$B$1003:$AA$1901,O$2003,FALSE)</f>
        <v>#N/A</v>
      </c>
      <c r="P2884" s="100" t="e">
        <f t="shared" si="7576"/>
        <v>#N/A</v>
      </c>
      <c r="Q2884" s="100" t="e">
        <f t="shared" si="7576"/>
        <v>#N/A</v>
      </c>
      <c r="R2884" s="100" t="e">
        <f t="shared" si="7576"/>
        <v>#N/A</v>
      </c>
      <c r="S2884" s="100" t="e">
        <f t="shared" si="7576"/>
        <v>#N/A</v>
      </c>
      <c r="T2884" s="100" t="e">
        <f t="shared" si="7576"/>
        <v>#N/A</v>
      </c>
      <c r="U2884" s="100" t="e">
        <f t="shared" si="7576"/>
        <v>#N/A</v>
      </c>
      <c r="V2884" s="100" t="e">
        <f t="shared" si="7576"/>
        <v>#N/A</v>
      </c>
      <c r="W2884" s="100" t="e">
        <f t="shared" si="7576"/>
        <v>#N/A</v>
      </c>
      <c r="X2884" s="100" t="e">
        <f t="shared" si="7576"/>
        <v>#N/A</v>
      </c>
      <c r="Y2884" s="100" t="e">
        <f t="shared" ref="Y2884:AJ2893" si="7577">VLOOKUP($N2884,$B$1003:$AA$1901,Y$2003,FALSE)</f>
        <v>#N/A</v>
      </c>
      <c r="Z2884" s="100" t="e">
        <f t="shared" si="7577"/>
        <v>#N/A</v>
      </c>
      <c r="AA2884" s="100" t="e">
        <f t="shared" si="7577"/>
        <v>#N/A</v>
      </c>
      <c r="AB2884" s="100" t="e">
        <f t="shared" si="7577"/>
        <v>#N/A</v>
      </c>
      <c r="AC2884" s="100" t="e">
        <f t="shared" si="7577"/>
        <v>#N/A</v>
      </c>
      <c r="AD2884" s="100" t="e">
        <f t="shared" si="7577"/>
        <v>#N/A</v>
      </c>
      <c r="AE2884" s="100" t="e">
        <f t="shared" si="7577"/>
        <v>#N/A</v>
      </c>
      <c r="AF2884" s="100" t="e">
        <f t="shared" si="7577"/>
        <v>#N/A</v>
      </c>
      <c r="AG2884" s="100" t="e">
        <f t="shared" si="7577"/>
        <v>#N/A</v>
      </c>
      <c r="AH2884" s="100" t="e">
        <f t="shared" si="7577"/>
        <v>#N/A</v>
      </c>
      <c r="AI2884" s="100" t="e">
        <f t="shared" si="7577"/>
        <v>#N/A</v>
      </c>
      <c r="AJ2884" s="100" t="e">
        <f t="shared" si="7577"/>
        <v>#N/A</v>
      </c>
      <c r="AK2884" s="100" t="str">
        <f>IFERROR(VALUE(INDEX('INPUT DATA'!$Z$5:$Z$605,MATCH(CAL!N2884,'INPUT DATA'!$A$5:$A$605,0))),"")</f>
        <v/>
      </c>
      <c r="AL2884" s="100" t="str">
        <f>IFERROR(VALUE(INDEX('INPUT DATA'!$AA$5:$AA$605,MATCH(CAL!N2884,'INPUT DATA'!$A$5:$A$605,0))),"")</f>
        <v/>
      </c>
      <c r="AM2884" s="100" t="str">
        <f t="shared" si="7560"/>
        <v/>
      </c>
      <c r="AN2884" s="100" t="str">
        <f t="shared" si="7561"/>
        <v/>
      </c>
    </row>
    <row r="2885" spans="2:40" ht="15" customHeight="1" x14ac:dyDescent="0.25">
      <c r="B2885" s="115" t="str">
        <f>IF(AND('INPUT INF'!$C884="I",'INPUT INF'!$D884=$B$2003),'INPUT INF'!$A884,"")</f>
        <v/>
      </c>
      <c r="C2885" s="115" t="str">
        <f>IF(AND('INPUT INF'!$C884="I",'INPUT INF'!$D884=$C$2003),'INPUT INF'!$A884,"")</f>
        <v/>
      </c>
      <c r="D2885" s="100" t="str">
        <f>IF(AND('INPUT INF'!$C884="I",'INPUT INF'!$D884=$D$2003),'INPUT INF'!$A884,"")</f>
        <v/>
      </c>
      <c r="E2885" s="100" t="str">
        <f>IF(AND('INPUT INF'!$C884="I",'INPUT INF'!$D884=$E$2003),'INPUT INF'!$A884,"")</f>
        <v/>
      </c>
      <c r="F2885" s="100" t="str">
        <f>IF(AND('INPUT INF'!$C884="I",'INPUT INF'!$D884=$F$2003),'INPUT INF'!$A884,"")</f>
        <v/>
      </c>
      <c r="G2885" s="100" t="str">
        <f>IF(AND('INPUT INF'!$C884="I",'INPUT INF'!$D884=$G$2003),'INPUT INF'!$A884,"")</f>
        <v/>
      </c>
      <c r="H2885" s="100" t="str">
        <f>IF(AND('INPUT INF'!$C884="II",'INPUT INF'!$D884=$H$2003),'INPUT INF'!$A884,"")</f>
        <v/>
      </c>
      <c r="I2885" s="100" t="str">
        <f>IF(AND('INPUT INF'!$C884="II",'INPUT INF'!$D884=$I$2003),'INPUT INF'!$A884,"")</f>
        <v/>
      </c>
      <c r="J2885" s="100" t="str">
        <f>IF(AND('INPUT INF'!$C884="II",'INPUT INF'!$D884=$J$2003),'INPUT INF'!$A884,"")</f>
        <v/>
      </c>
      <c r="K2885" s="100" t="str">
        <f>IF(AND('INPUT INF'!$C884="II",'INPUT INF'!$D884=$K$2003),'INPUT INF'!$A884,"")</f>
        <v/>
      </c>
      <c r="L2885" s="100" t="str">
        <f>IF(AND('INPUT INF'!$C884="II",'INPUT INF'!$D884=$L$2003),'INPUT INF'!$A884,"")</f>
        <v/>
      </c>
      <c r="M2885" s="100" t="str">
        <f>IF(AND('INPUT INF'!$C884="II",'INPUT INF'!$D884=$M$2003),'INPUT INF'!$A884,"")</f>
        <v/>
      </c>
      <c r="N2885" s="100">
        <f t="shared" si="7566"/>
        <v>0</v>
      </c>
      <c r="O2885" s="100" t="e">
        <f t="shared" si="7576"/>
        <v>#N/A</v>
      </c>
      <c r="P2885" s="100" t="e">
        <f t="shared" si="7576"/>
        <v>#N/A</v>
      </c>
      <c r="Q2885" s="100" t="e">
        <f t="shared" si="7576"/>
        <v>#N/A</v>
      </c>
      <c r="R2885" s="100" t="e">
        <f t="shared" si="7576"/>
        <v>#N/A</v>
      </c>
      <c r="S2885" s="100" t="e">
        <f t="shared" si="7576"/>
        <v>#N/A</v>
      </c>
      <c r="T2885" s="100" t="e">
        <f t="shared" si="7576"/>
        <v>#N/A</v>
      </c>
      <c r="U2885" s="100" t="e">
        <f t="shared" si="7576"/>
        <v>#N/A</v>
      </c>
      <c r="V2885" s="100" t="e">
        <f t="shared" si="7576"/>
        <v>#N/A</v>
      </c>
      <c r="W2885" s="100" t="e">
        <f t="shared" si="7576"/>
        <v>#N/A</v>
      </c>
      <c r="X2885" s="100" t="e">
        <f t="shared" si="7576"/>
        <v>#N/A</v>
      </c>
      <c r="Y2885" s="100" t="e">
        <f t="shared" si="7577"/>
        <v>#N/A</v>
      </c>
      <c r="Z2885" s="100" t="e">
        <f t="shared" si="7577"/>
        <v>#N/A</v>
      </c>
      <c r="AA2885" s="100" t="e">
        <f t="shared" si="7577"/>
        <v>#N/A</v>
      </c>
      <c r="AB2885" s="100" t="e">
        <f t="shared" si="7577"/>
        <v>#N/A</v>
      </c>
      <c r="AC2885" s="100" t="e">
        <f t="shared" si="7577"/>
        <v>#N/A</v>
      </c>
      <c r="AD2885" s="100" t="e">
        <f t="shared" si="7577"/>
        <v>#N/A</v>
      </c>
      <c r="AE2885" s="100" t="e">
        <f t="shared" si="7577"/>
        <v>#N/A</v>
      </c>
      <c r="AF2885" s="100" t="e">
        <f t="shared" si="7577"/>
        <v>#N/A</v>
      </c>
      <c r="AG2885" s="100" t="e">
        <f t="shared" si="7577"/>
        <v>#N/A</v>
      </c>
      <c r="AH2885" s="100" t="e">
        <f t="shared" si="7577"/>
        <v>#N/A</v>
      </c>
      <c r="AI2885" s="100" t="e">
        <f t="shared" si="7577"/>
        <v>#N/A</v>
      </c>
      <c r="AJ2885" s="100" t="e">
        <f t="shared" si="7577"/>
        <v>#N/A</v>
      </c>
      <c r="AK2885" s="100" t="str">
        <f>IFERROR(VALUE(INDEX('INPUT DATA'!$Z$5:$Z$605,MATCH(CAL!N2885,'INPUT DATA'!$A$5:$A$605,0))),"")</f>
        <v/>
      </c>
      <c r="AL2885" s="100" t="str">
        <f>IFERROR(VALUE(INDEX('INPUT DATA'!$AA$5:$AA$605,MATCH(CAL!N2885,'INPUT DATA'!$A$5:$A$605,0))),"")</f>
        <v/>
      </c>
      <c r="AM2885" s="100" t="str">
        <f t="shared" ref="AM2885:AM2901" si="7578">IFERROR(IF(AJ2885="COMP",N2885,""),"")</f>
        <v/>
      </c>
      <c r="AN2885" s="100" t="str">
        <f t="shared" ref="AN2885:AN2901" si="7579">IFERROR(IF(AJ2885="FAIL",N2885,""),"")</f>
        <v/>
      </c>
    </row>
    <row r="2886" spans="2:40" ht="15" customHeight="1" x14ac:dyDescent="0.25">
      <c r="B2886" s="115" t="str">
        <f>IF(AND('INPUT INF'!$C885="I",'INPUT INF'!$D885=$B$2003),'INPUT INF'!$A885,"")</f>
        <v/>
      </c>
      <c r="C2886" s="115" t="str">
        <f>IF(AND('INPUT INF'!$C885="I",'INPUT INF'!$D885=$C$2003),'INPUT INF'!$A885,"")</f>
        <v/>
      </c>
      <c r="D2886" s="100" t="str">
        <f>IF(AND('INPUT INF'!$C885="I",'INPUT INF'!$D885=$D$2003),'INPUT INF'!$A885,"")</f>
        <v/>
      </c>
      <c r="E2886" s="100" t="str">
        <f>IF(AND('INPUT INF'!$C885="I",'INPUT INF'!$D885=$E$2003),'INPUT INF'!$A885,"")</f>
        <v/>
      </c>
      <c r="F2886" s="100" t="str">
        <f>IF(AND('INPUT INF'!$C885="I",'INPUT INF'!$D885=$F$2003),'INPUT INF'!$A885,"")</f>
        <v/>
      </c>
      <c r="G2886" s="100" t="str">
        <f>IF(AND('INPUT INF'!$C885="I",'INPUT INF'!$D885=$G$2003),'INPUT INF'!$A885,"")</f>
        <v/>
      </c>
      <c r="H2886" s="100" t="str">
        <f>IF(AND('INPUT INF'!$C885="II",'INPUT INF'!$D885=$H$2003),'INPUT INF'!$A885,"")</f>
        <v/>
      </c>
      <c r="I2886" s="100" t="str">
        <f>IF(AND('INPUT INF'!$C885="II",'INPUT INF'!$D885=$I$2003),'INPUT INF'!$A885,"")</f>
        <v/>
      </c>
      <c r="J2886" s="100" t="str">
        <f>IF(AND('INPUT INF'!$C885="II",'INPUT INF'!$D885=$J$2003),'INPUT INF'!$A885,"")</f>
        <v/>
      </c>
      <c r="K2886" s="100" t="str">
        <f>IF(AND('INPUT INF'!$C885="II",'INPUT INF'!$D885=$K$2003),'INPUT INF'!$A885,"")</f>
        <v/>
      </c>
      <c r="L2886" s="100" t="str">
        <f>IF(AND('INPUT INF'!$C885="II",'INPUT INF'!$D885=$L$2003),'INPUT INF'!$A885,"")</f>
        <v/>
      </c>
      <c r="M2886" s="100" t="str">
        <f>IF(AND('INPUT INF'!$C885="II",'INPUT INF'!$D885=$M$2003),'INPUT INF'!$A885,"")</f>
        <v/>
      </c>
      <c r="N2886" s="100">
        <f t="shared" si="7566"/>
        <v>0</v>
      </c>
      <c r="O2886" s="100" t="e">
        <f t="shared" si="7576"/>
        <v>#N/A</v>
      </c>
      <c r="P2886" s="100" t="e">
        <f t="shared" si="7576"/>
        <v>#N/A</v>
      </c>
      <c r="Q2886" s="100" t="e">
        <f t="shared" si="7576"/>
        <v>#N/A</v>
      </c>
      <c r="R2886" s="100" t="e">
        <f t="shared" si="7576"/>
        <v>#N/A</v>
      </c>
      <c r="S2886" s="100" t="e">
        <f t="shared" si="7576"/>
        <v>#N/A</v>
      </c>
      <c r="T2886" s="100" t="e">
        <f t="shared" si="7576"/>
        <v>#N/A</v>
      </c>
      <c r="U2886" s="100" t="e">
        <f t="shared" si="7576"/>
        <v>#N/A</v>
      </c>
      <c r="V2886" s="100" t="e">
        <f t="shared" si="7576"/>
        <v>#N/A</v>
      </c>
      <c r="W2886" s="100" t="e">
        <f t="shared" si="7576"/>
        <v>#N/A</v>
      </c>
      <c r="X2886" s="100" t="e">
        <f t="shared" si="7576"/>
        <v>#N/A</v>
      </c>
      <c r="Y2886" s="100" t="e">
        <f t="shared" si="7577"/>
        <v>#N/A</v>
      </c>
      <c r="Z2886" s="100" t="e">
        <f t="shared" si="7577"/>
        <v>#N/A</v>
      </c>
      <c r="AA2886" s="100" t="e">
        <f t="shared" si="7577"/>
        <v>#N/A</v>
      </c>
      <c r="AB2886" s="100" t="e">
        <f t="shared" si="7577"/>
        <v>#N/A</v>
      </c>
      <c r="AC2886" s="100" t="e">
        <f t="shared" si="7577"/>
        <v>#N/A</v>
      </c>
      <c r="AD2886" s="100" t="e">
        <f t="shared" si="7577"/>
        <v>#N/A</v>
      </c>
      <c r="AE2886" s="100" t="e">
        <f t="shared" si="7577"/>
        <v>#N/A</v>
      </c>
      <c r="AF2886" s="100" t="e">
        <f t="shared" si="7577"/>
        <v>#N/A</v>
      </c>
      <c r="AG2886" s="100" t="e">
        <f t="shared" si="7577"/>
        <v>#N/A</v>
      </c>
      <c r="AH2886" s="100" t="e">
        <f t="shared" si="7577"/>
        <v>#N/A</v>
      </c>
      <c r="AI2886" s="100" t="e">
        <f t="shared" si="7577"/>
        <v>#N/A</v>
      </c>
      <c r="AJ2886" s="100" t="e">
        <f t="shared" si="7577"/>
        <v>#N/A</v>
      </c>
      <c r="AK2886" s="100" t="str">
        <f>IFERROR(VALUE(INDEX('INPUT DATA'!$Z$5:$Z$605,MATCH(CAL!N2886,'INPUT DATA'!$A$5:$A$605,0))),"")</f>
        <v/>
      </c>
      <c r="AL2886" s="100" t="str">
        <f>IFERROR(VALUE(INDEX('INPUT DATA'!$AA$5:$AA$605,MATCH(CAL!N2886,'INPUT DATA'!$A$5:$A$605,0))),"")</f>
        <v/>
      </c>
      <c r="AM2886" s="100" t="str">
        <f t="shared" si="7578"/>
        <v/>
      </c>
      <c r="AN2886" s="100" t="str">
        <f t="shared" si="7579"/>
        <v/>
      </c>
    </row>
    <row r="2887" spans="2:40" ht="15" customHeight="1" x14ac:dyDescent="0.25">
      <c r="B2887" s="115" t="str">
        <f>IF(AND('INPUT INF'!$C886="I",'INPUT INF'!$D886=$B$2003),'INPUT INF'!$A886,"")</f>
        <v/>
      </c>
      <c r="C2887" s="115" t="str">
        <f>IF(AND('INPUT INF'!$C886="I",'INPUT INF'!$D886=$C$2003),'INPUT INF'!$A886,"")</f>
        <v/>
      </c>
      <c r="D2887" s="100" t="str">
        <f>IF(AND('INPUT INF'!$C886="I",'INPUT INF'!$D886=$D$2003),'INPUT INF'!$A886,"")</f>
        <v/>
      </c>
      <c r="E2887" s="100" t="str">
        <f>IF(AND('INPUT INF'!$C886="I",'INPUT INF'!$D886=$E$2003),'INPUT INF'!$A886,"")</f>
        <v/>
      </c>
      <c r="F2887" s="100" t="str">
        <f>IF(AND('INPUT INF'!$C886="I",'INPUT INF'!$D886=$F$2003),'INPUT INF'!$A886,"")</f>
        <v/>
      </c>
      <c r="G2887" s="100" t="str">
        <f>IF(AND('INPUT INF'!$C886="I",'INPUT INF'!$D886=$G$2003),'INPUT INF'!$A886,"")</f>
        <v/>
      </c>
      <c r="H2887" s="100" t="str">
        <f>IF(AND('INPUT INF'!$C886="II",'INPUT INF'!$D886=$H$2003),'INPUT INF'!$A886,"")</f>
        <v/>
      </c>
      <c r="I2887" s="100" t="str">
        <f>IF(AND('INPUT INF'!$C886="II",'INPUT INF'!$D886=$I$2003),'INPUT INF'!$A886,"")</f>
        <v/>
      </c>
      <c r="J2887" s="100" t="str">
        <f>IF(AND('INPUT INF'!$C886="II",'INPUT INF'!$D886=$J$2003),'INPUT INF'!$A886,"")</f>
        <v/>
      </c>
      <c r="K2887" s="100" t="str">
        <f>IF(AND('INPUT INF'!$C886="II",'INPUT INF'!$D886=$K$2003),'INPUT INF'!$A886,"")</f>
        <v/>
      </c>
      <c r="L2887" s="100" t="str">
        <f>IF(AND('INPUT INF'!$C886="II",'INPUT INF'!$D886=$L$2003),'INPUT INF'!$A886,"")</f>
        <v/>
      </c>
      <c r="M2887" s="100" t="str">
        <f>IF(AND('INPUT INF'!$C886="II",'INPUT INF'!$D886=$M$2003),'INPUT INF'!$A886,"")</f>
        <v/>
      </c>
      <c r="N2887" s="100">
        <f t="shared" si="7566"/>
        <v>0</v>
      </c>
      <c r="O2887" s="100" t="e">
        <f t="shared" si="7576"/>
        <v>#N/A</v>
      </c>
      <c r="P2887" s="100" t="e">
        <f t="shared" si="7576"/>
        <v>#N/A</v>
      </c>
      <c r="Q2887" s="100" t="e">
        <f t="shared" si="7576"/>
        <v>#N/A</v>
      </c>
      <c r="R2887" s="100" t="e">
        <f t="shared" si="7576"/>
        <v>#N/A</v>
      </c>
      <c r="S2887" s="100" t="e">
        <f t="shared" si="7576"/>
        <v>#N/A</v>
      </c>
      <c r="T2887" s="100" t="e">
        <f t="shared" si="7576"/>
        <v>#N/A</v>
      </c>
      <c r="U2887" s="100" t="e">
        <f t="shared" si="7576"/>
        <v>#N/A</v>
      </c>
      <c r="V2887" s="100" t="e">
        <f t="shared" si="7576"/>
        <v>#N/A</v>
      </c>
      <c r="W2887" s="100" t="e">
        <f t="shared" si="7576"/>
        <v>#N/A</v>
      </c>
      <c r="X2887" s="100" t="e">
        <f t="shared" si="7576"/>
        <v>#N/A</v>
      </c>
      <c r="Y2887" s="100" t="e">
        <f t="shared" si="7577"/>
        <v>#N/A</v>
      </c>
      <c r="Z2887" s="100" t="e">
        <f t="shared" si="7577"/>
        <v>#N/A</v>
      </c>
      <c r="AA2887" s="100" t="e">
        <f t="shared" si="7577"/>
        <v>#N/A</v>
      </c>
      <c r="AB2887" s="100" t="e">
        <f t="shared" si="7577"/>
        <v>#N/A</v>
      </c>
      <c r="AC2887" s="100" t="e">
        <f t="shared" si="7577"/>
        <v>#N/A</v>
      </c>
      <c r="AD2887" s="100" t="e">
        <f t="shared" si="7577"/>
        <v>#N/A</v>
      </c>
      <c r="AE2887" s="100" t="e">
        <f t="shared" si="7577"/>
        <v>#N/A</v>
      </c>
      <c r="AF2887" s="100" t="e">
        <f t="shared" si="7577"/>
        <v>#N/A</v>
      </c>
      <c r="AG2887" s="100" t="e">
        <f t="shared" si="7577"/>
        <v>#N/A</v>
      </c>
      <c r="AH2887" s="100" t="e">
        <f t="shared" si="7577"/>
        <v>#N/A</v>
      </c>
      <c r="AI2887" s="100" t="e">
        <f t="shared" si="7577"/>
        <v>#N/A</v>
      </c>
      <c r="AJ2887" s="100" t="e">
        <f t="shared" si="7577"/>
        <v>#N/A</v>
      </c>
      <c r="AK2887" s="100" t="str">
        <f>IFERROR(VALUE(INDEX('INPUT DATA'!$Z$5:$Z$605,MATCH(CAL!N2887,'INPUT DATA'!$A$5:$A$605,0))),"")</f>
        <v/>
      </c>
      <c r="AL2887" s="100" t="str">
        <f>IFERROR(VALUE(INDEX('INPUT DATA'!$AA$5:$AA$605,MATCH(CAL!N2887,'INPUT DATA'!$A$5:$A$605,0))),"")</f>
        <v/>
      </c>
      <c r="AM2887" s="100" t="str">
        <f t="shared" si="7578"/>
        <v/>
      </c>
      <c r="AN2887" s="100" t="str">
        <f t="shared" si="7579"/>
        <v/>
      </c>
    </row>
    <row r="2888" spans="2:40" ht="15" customHeight="1" x14ac:dyDescent="0.25">
      <c r="B2888" s="115" t="str">
        <f>IF(AND('INPUT INF'!$C887="I",'INPUT INF'!$D887=$B$2003),'INPUT INF'!$A887,"")</f>
        <v/>
      </c>
      <c r="C2888" s="115" t="str">
        <f>IF(AND('INPUT INF'!$C887="I",'INPUT INF'!$D887=$C$2003),'INPUT INF'!$A887,"")</f>
        <v/>
      </c>
      <c r="D2888" s="100" t="str">
        <f>IF(AND('INPUT INF'!$C887="I",'INPUT INF'!$D887=$D$2003),'INPUT INF'!$A887,"")</f>
        <v/>
      </c>
      <c r="E2888" s="100" t="str">
        <f>IF(AND('INPUT INF'!$C887="I",'INPUT INF'!$D887=$E$2003),'INPUT INF'!$A887,"")</f>
        <v/>
      </c>
      <c r="F2888" s="100" t="str">
        <f>IF(AND('INPUT INF'!$C887="I",'INPUT INF'!$D887=$F$2003),'INPUT INF'!$A887,"")</f>
        <v/>
      </c>
      <c r="G2888" s="100" t="str">
        <f>IF(AND('INPUT INF'!$C887="I",'INPUT INF'!$D887=$G$2003),'INPUT INF'!$A887,"")</f>
        <v/>
      </c>
      <c r="H2888" s="100" t="str">
        <f>IF(AND('INPUT INF'!$C887="II",'INPUT INF'!$D887=$H$2003),'INPUT INF'!$A887,"")</f>
        <v/>
      </c>
      <c r="I2888" s="100" t="str">
        <f>IF(AND('INPUT INF'!$C887="II",'INPUT INF'!$D887=$I$2003),'INPUT INF'!$A887,"")</f>
        <v/>
      </c>
      <c r="J2888" s="100" t="str">
        <f>IF(AND('INPUT INF'!$C887="II",'INPUT INF'!$D887=$J$2003),'INPUT INF'!$A887,"")</f>
        <v/>
      </c>
      <c r="K2888" s="100" t="str">
        <f>IF(AND('INPUT INF'!$C887="II",'INPUT INF'!$D887=$K$2003),'INPUT INF'!$A887,"")</f>
        <v/>
      </c>
      <c r="L2888" s="100" t="str">
        <f>IF(AND('INPUT INF'!$C887="II",'INPUT INF'!$D887=$L$2003),'INPUT INF'!$A887,"")</f>
        <v/>
      </c>
      <c r="M2888" s="100" t="str">
        <f>IF(AND('INPUT INF'!$C887="II",'INPUT INF'!$D887=$M$2003),'INPUT INF'!$A887,"")</f>
        <v/>
      </c>
      <c r="N2888" s="100">
        <f t="shared" si="7566"/>
        <v>0</v>
      </c>
      <c r="O2888" s="100" t="e">
        <f t="shared" si="7576"/>
        <v>#N/A</v>
      </c>
      <c r="P2888" s="100" t="e">
        <f t="shared" si="7576"/>
        <v>#N/A</v>
      </c>
      <c r="Q2888" s="100" t="e">
        <f t="shared" si="7576"/>
        <v>#N/A</v>
      </c>
      <c r="R2888" s="100" t="e">
        <f t="shared" si="7576"/>
        <v>#N/A</v>
      </c>
      <c r="S2888" s="100" t="e">
        <f t="shared" si="7576"/>
        <v>#N/A</v>
      </c>
      <c r="T2888" s="100" t="e">
        <f t="shared" si="7576"/>
        <v>#N/A</v>
      </c>
      <c r="U2888" s="100" t="e">
        <f t="shared" si="7576"/>
        <v>#N/A</v>
      </c>
      <c r="V2888" s="100" t="e">
        <f t="shared" si="7576"/>
        <v>#N/A</v>
      </c>
      <c r="W2888" s="100" t="e">
        <f t="shared" si="7576"/>
        <v>#N/A</v>
      </c>
      <c r="X2888" s="100" t="e">
        <f t="shared" si="7576"/>
        <v>#N/A</v>
      </c>
      <c r="Y2888" s="100" t="e">
        <f t="shared" si="7577"/>
        <v>#N/A</v>
      </c>
      <c r="Z2888" s="100" t="e">
        <f t="shared" si="7577"/>
        <v>#N/A</v>
      </c>
      <c r="AA2888" s="100" t="e">
        <f t="shared" si="7577"/>
        <v>#N/A</v>
      </c>
      <c r="AB2888" s="100" t="e">
        <f t="shared" si="7577"/>
        <v>#N/A</v>
      </c>
      <c r="AC2888" s="100" t="e">
        <f t="shared" si="7577"/>
        <v>#N/A</v>
      </c>
      <c r="AD2888" s="100" t="e">
        <f t="shared" si="7577"/>
        <v>#N/A</v>
      </c>
      <c r="AE2888" s="100" t="e">
        <f t="shared" si="7577"/>
        <v>#N/A</v>
      </c>
      <c r="AF2888" s="100" t="e">
        <f t="shared" si="7577"/>
        <v>#N/A</v>
      </c>
      <c r="AG2888" s="100" t="e">
        <f t="shared" si="7577"/>
        <v>#N/A</v>
      </c>
      <c r="AH2888" s="100" t="e">
        <f t="shared" si="7577"/>
        <v>#N/A</v>
      </c>
      <c r="AI2888" s="100" t="e">
        <f t="shared" si="7577"/>
        <v>#N/A</v>
      </c>
      <c r="AJ2888" s="100" t="e">
        <f t="shared" si="7577"/>
        <v>#N/A</v>
      </c>
      <c r="AK2888" s="100" t="str">
        <f>IFERROR(VALUE(INDEX('INPUT DATA'!$Z$5:$Z$605,MATCH(CAL!N2888,'INPUT DATA'!$A$5:$A$605,0))),"")</f>
        <v/>
      </c>
      <c r="AL2888" s="100" t="str">
        <f>IFERROR(VALUE(INDEX('INPUT DATA'!$AA$5:$AA$605,MATCH(CAL!N2888,'INPUT DATA'!$A$5:$A$605,0))),"")</f>
        <v/>
      </c>
      <c r="AM2888" s="100" t="str">
        <f t="shared" si="7578"/>
        <v/>
      </c>
      <c r="AN2888" s="100" t="str">
        <f t="shared" si="7579"/>
        <v/>
      </c>
    </row>
    <row r="2889" spans="2:40" ht="15" customHeight="1" x14ac:dyDescent="0.25">
      <c r="B2889" s="115" t="str">
        <f>IF(AND('INPUT INF'!$C888="I",'INPUT INF'!$D888=$B$2003),'INPUT INF'!$A888,"")</f>
        <v/>
      </c>
      <c r="C2889" s="115" t="str">
        <f>IF(AND('INPUT INF'!$C888="I",'INPUT INF'!$D888=$C$2003),'INPUT INF'!$A888,"")</f>
        <v/>
      </c>
      <c r="D2889" s="100" t="str">
        <f>IF(AND('INPUT INF'!$C888="I",'INPUT INF'!$D888=$D$2003),'INPUT INF'!$A888,"")</f>
        <v/>
      </c>
      <c r="E2889" s="100" t="str">
        <f>IF(AND('INPUT INF'!$C888="I",'INPUT INF'!$D888=$E$2003),'INPUT INF'!$A888,"")</f>
        <v/>
      </c>
      <c r="F2889" s="100" t="str">
        <f>IF(AND('INPUT INF'!$C888="I",'INPUT INF'!$D888=$F$2003),'INPUT INF'!$A888,"")</f>
        <v/>
      </c>
      <c r="G2889" s="100" t="str">
        <f>IF(AND('INPUT INF'!$C888="I",'INPUT INF'!$D888=$G$2003),'INPUT INF'!$A888,"")</f>
        <v/>
      </c>
      <c r="H2889" s="100" t="str">
        <f>IF(AND('INPUT INF'!$C888="II",'INPUT INF'!$D888=$H$2003),'INPUT INF'!$A888,"")</f>
        <v/>
      </c>
      <c r="I2889" s="100" t="str">
        <f>IF(AND('INPUT INF'!$C888="II",'INPUT INF'!$D888=$I$2003),'INPUT INF'!$A888,"")</f>
        <v/>
      </c>
      <c r="J2889" s="100" t="str">
        <f>IF(AND('INPUT INF'!$C888="II",'INPUT INF'!$D888=$J$2003),'INPUT INF'!$A888,"")</f>
        <v/>
      </c>
      <c r="K2889" s="100" t="str">
        <f>IF(AND('INPUT INF'!$C888="II",'INPUT INF'!$D888=$K$2003),'INPUT INF'!$A888,"")</f>
        <v/>
      </c>
      <c r="L2889" s="100" t="str">
        <f>IF(AND('INPUT INF'!$C888="II",'INPUT INF'!$D888=$L$2003),'INPUT INF'!$A888,"")</f>
        <v/>
      </c>
      <c r="M2889" s="100" t="str">
        <f>IF(AND('INPUT INF'!$C888="II",'INPUT INF'!$D888=$M$2003),'INPUT INF'!$A888,"")</f>
        <v/>
      </c>
      <c r="N2889" s="100">
        <f t="shared" si="7566"/>
        <v>0</v>
      </c>
      <c r="O2889" s="100" t="e">
        <f t="shared" si="7576"/>
        <v>#N/A</v>
      </c>
      <c r="P2889" s="100" t="e">
        <f t="shared" si="7576"/>
        <v>#N/A</v>
      </c>
      <c r="Q2889" s="100" t="e">
        <f t="shared" si="7576"/>
        <v>#N/A</v>
      </c>
      <c r="R2889" s="100" t="e">
        <f t="shared" si="7576"/>
        <v>#N/A</v>
      </c>
      <c r="S2889" s="100" t="e">
        <f t="shared" si="7576"/>
        <v>#N/A</v>
      </c>
      <c r="T2889" s="100" t="e">
        <f t="shared" si="7576"/>
        <v>#N/A</v>
      </c>
      <c r="U2889" s="100" t="e">
        <f t="shared" si="7576"/>
        <v>#N/A</v>
      </c>
      <c r="V2889" s="100" t="e">
        <f t="shared" si="7576"/>
        <v>#N/A</v>
      </c>
      <c r="W2889" s="100" t="e">
        <f t="shared" si="7576"/>
        <v>#N/A</v>
      </c>
      <c r="X2889" s="100" t="e">
        <f t="shared" si="7576"/>
        <v>#N/A</v>
      </c>
      <c r="Y2889" s="100" t="e">
        <f t="shared" si="7577"/>
        <v>#N/A</v>
      </c>
      <c r="Z2889" s="100" t="e">
        <f t="shared" si="7577"/>
        <v>#N/A</v>
      </c>
      <c r="AA2889" s="100" t="e">
        <f t="shared" si="7577"/>
        <v>#N/A</v>
      </c>
      <c r="AB2889" s="100" t="e">
        <f t="shared" si="7577"/>
        <v>#N/A</v>
      </c>
      <c r="AC2889" s="100" t="e">
        <f t="shared" si="7577"/>
        <v>#N/A</v>
      </c>
      <c r="AD2889" s="100" t="e">
        <f t="shared" si="7577"/>
        <v>#N/A</v>
      </c>
      <c r="AE2889" s="100" t="e">
        <f t="shared" si="7577"/>
        <v>#N/A</v>
      </c>
      <c r="AF2889" s="100" t="e">
        <f t="shared" si="7577"/>
        <v>#N/A</v>
      </c>
      <c r="AG2889" s="100" t="e">
        <f t="shared" si="7577"/>
        <v>#N/A</v>
      </c>
      <c r="AH2889" s="100" t="e">
        <f t="shared" si="7577"/>
        <v>#N/A</v>
      </c>
      <c r="AI2889" s="100" t="e">
        <f t="shared" si="7577"/>
        <v>#N/A</v>
      </c>
      <c r="AJ2889" s="100" t="e">
        <f t="shared" si="7577"/>
        <v>#N/A</v>
      </c>
      <c r="AK2889" s="100" t="str">
        <f>IFERROR(VALUE(INDEX('INPUT DATA'!$Z$5:$Z$605,MATCH(CAL!N2889,'INPUT DATA'!$A$5:$A$605,0))),"")</f>
        <v/>
      </c>
      <c r="AL2889" s="100" t="str">
        <f>IFERROR(VALUE(INDEX('INPUT DATA'!$AA$5:$AA$605,MATCH(CAL!N2889,'INPUT DATA'!$A$5:$A$605,0))),"")</f>
        <v/>
      </c>
      <c r="AM2889" s="100" t="str">
        <f t="shared" si="7578"/>
        <v/>
      </c>
      <c r="AN2889" s="100" t="str">
        <f t="shared" si="7579"/>
        <v/>
      </c>
    </row>
    <row r="2890" spans="2:40" ht="15" customHeight="1" x14ac:dyDescent="0.25">
      <c r="B2890" s="115" t="str">
        <f>IF(AND('INPUT INF'!$C889="I",'INPUT INF'!$D889=$B$2003),'INPUT INF'!$A889,"")</f>
        <v/>
      </c>
      <c r="C2890" s="115" t="str">
        <f>IF(AND('INPUT INF'!$C889="I",'INPUT INF'!$D889=$C$2003),'INPUT INF'!$A889,"")</f>
        <v/>
      </c>
      <c r="D2890" s="100" t="str">
        <f>IF(AND('INPUT INF'!$C889="I",'INPUT INF'!$D889=$D$2003),'INPUT INF'!$A889,"")</f>
        <v/>
      </c>
      <c r="E2890" s="100" t="str">
        <f>IF(AND('INPUT INF'!$C889="I",'INPUT INF'!$D889=$E$2003),'INPUT INF'!$A889,"")</f>
        <v/>
      </c>
      <c r="F2890" s="100" t="str">
        <f>IF(AND('INPUT INF'!$C889="I",'INPUT INF'!$D889=$F$2003),'INPUT INF'!$A889,"")</f>
        <v/>
      </c>
      <c r="G2890" s="100" t="str">
        <f>IF(AND('INPUT INF'!$C889="I",'INPUT INF'!$D889=$G$2003),'INPUT INF'!$A889,"")</f>
        <v/>
      </c>
      <c r="H2890" s="100" t="str">
        <f>IF(AND('INPUT INF'!$C889="II",'INPUT INF'!$D889=$H$2003),'INPUT INF'!$A889,"")</f>
        <v/>
      </c>
      <c r="I2890" s="100" t="str">
        <f>IF(AND('INPUT INF'!$C889="II",'INPUT INF'!$D889=$I$2003),'INPUT INF'!$A889,"")</f>
        <v/>
      </c>
      <c r="J2890" s="100" t="str">
        <f>IF(AND('INPUT INF'!$C889="II",'INPUT INF'!$D889=$J$2003),'INPUT INF'!$A889,"")</f>
        <v/>
      </c>
      <c r="K2890" s="100" t="str">
        <f>IF(AND('INPUT INF'!$C889="II",'INPUT INF'!$D889=$K$2003),'INPUT INF'!$A889,"")</f>
        <v/>
      </c>
      <c r="L2890" s="100" t="str">
        <f>IF(AND('INPUT INF'!$C889="II",'INPUT INF'!$D889=$L$2003),'INPUT INF'!$A889,"")</f>
        <v/>
      </c>
      <c r="M2890" s="100" t="str">
        <f>IF(AND('INPUT INF'!$C889="II",'INPUT INF'!$D889=$M$2003),'INPUT INF'!$A889,"")</f>
        <v/>
      </c>
      <c r="N2890" s="100">
        <f t="shared" si="7566"/>
        <v>0</v>
      </c>
      <c r="O2890" s="100" t="e">
        <f t="shared" si="7576"/>
        <v>#N/A</v>
      </c>
      <c r="P2890" s="100" t="e">
        <f t="shared" si="7576"/>
        <v>#N/A</v>
      </c>
      <c r="Q2890" s="100" t="e">
        <f t="shared" si="7576"/>
        <v>#N/A</v>
      </c>
      <c r="R2890" s="100" t="e">
        <f t="shared" si="7576"/>
        <v>#N/A</v>
      </c>
      <c r="S2890" s="100" t="e">
        <f t="shared" si="7576"/>
        <v>#N/A</v>
      </c>
      <c r="T2890" s="100" t="e">
        <f t="shared" si="7576"/>
        <v>#N/A</v>
      </c>
      <c r="U2890" s="100" t="e">
        <f t="shared" si="7576"/>
        <v>#N/A</v>
      </c>
      <c r="V2890" s="100" t="e">
        <f t="shared" si="7576"/>
        <v>#N/A</v>
      </c>
      <c r="W2890" s="100" t="e">
        <f t="shared" si="7576"/>
        <v>#N/A</v>
      </c>
      <c r="X2890" s="100" t="e">
        <f t="shared" si="7576"/>
        <v>#N/A</v>
      </c>
      <c r="Y2890" s="100" t="e">
        <f t="shared" si="7577"/>
        <v>#N/A</v>
      </c>
      <c r="Z2890" s="100" t="e">
        <f t="shared" si="7577"/>
        <v>#N/A</v>
      </c>
      <c r="AA2890" s="100" t="e">
        <f t="shared" si="7577"/>
        <v>#N/A</v>
      </c>
      <c r="AB2890" s="100" t="e">
        <f t="shared" si="7577"/>
        <v>#N/A</v>
      </c>
      <c r="AC2890" s="100" t="e">
        <f t="shared" si="7577"/>
        <v>#N/A</v>
      </c>
      <c r="AD2890" s="100" t="e">
        <f t="shared" si="7577"/>
        <v>#N/A</v>
      </c>
      <c r="AE2890" s="100" t="e">
        <f t="shared" si="7577"/>
        <v>#N/A</v>
      </c>
      <c r="AF2890" s="100" t="e">
        <f t="shared" si="7577"/>
        <v>#N/A</v>
      </c>
      <c r="AG2890" s="100" t="e">
        <f t="shared" si="7577"/>
        <v>#N/A</v>
      </c>
      <c r="AH2890" s="100" t="e">
        <f t="shared" si="7577"/>
        <v>#N/A</v>
      </c>
      <c r="AI2890" s="100" t="e">
        <f t="shared" si="7577"/>
        <v>#N/A</v>
      </c>
      <c r="AJ2890" s="100" t="e">
        <f t="shared" si="7577"/>
        <v>#N/A</v>
      </c>
      <c r="AK2890" s="100" t="str">
        <f>IFERROR(VALUE(INDEX('INPUT DATA'!$Z$5:$Z$605,MATCH(CAL!N2890,'INPUT DATA'!$A$5:$A$605,0))),"")</f>
        <v/>
      </c>
      <c r="AL2890" s="100" t="str">
        <f>IFERROR(VALUE(INDEX('INPUT DATA'!$AA$5:$AA$605,MATCH(CAL!N2890,'INPUT DATA'!$A$5:$A$605,0))),"")</f>
        <v/>
      </c>
      <c r="AM2890" s="100" t="str">
        <f t="shared" si="7578"/>
        <v/>
      </c>
      <c r="AN2890" s="100" t="str">
        <f t="shared" si="7579"/>
        <v/>
      </c>
    </row>
    <row r="2891" spans="2:40" ht="15" customHeight="1" x14ac:dyDescent="0.25">
      <c r="B2891" s="115" t="str">
        <f>IF(AND('INPUT INF'!$C890="I",'INPUT INF'!$D890=$B$2003),'INPUT INF'!$A890,"")</f>
        <v/>
      </c>
      <c r="C2891" s="115" t="str">
        <f>IF(AND('INPUT INF'!$C890="I",'INPUT INF'!$D890=$C$2003),'INPUT INF'!$A890,"")</f>
        <v/>
      </c>
      <c r="D2891" s="100" t="str">
        <f>IF(AND('INPUT INF'!$C890="I",'INPUT INF'!$D890=$D$2003),'INPUT INF'!$A890,"")</f>
        <v/>
      </c>
      <c r="E2891" s="100" t="str">
        <f>IF(AND('INPUT INF'!$C890="I",'INPUT INF'!$D890=$E$2003),'INPUT INF'!$A890,"")</f>
        <v/>
      </c>
      <c r="F2891" s="100" t="str">
        <f>IF(AND('INPUT INF'!$C890="I",'INPUT INF'!$D890=$F$2003),'INPUT INF'!$A890,"")</f>
        <v/>
      </c>
      <c r="G2891" s="100" t="str">
        <f>IF(AND('INPUT INF'!$C890="I",'INPUT INF'!$D890=$G$2003),'INPUT INF'!$A890,"")</f>
        <v/>
      </c>
      <c r="H2891" s="100" t="str">
        <f>IF(AND('INPUT INF'!$C890="II",'INPUT INF'!$D890=$H$2003),'INPUT INF'!$A890,"")</f>
        <v/>
      </c>
      <c r="I2891" s="100" t="str">
        <f>IF(AND('INPUT INF'!$C890="II",'INPUT INF'!$D890=$I$2003),'INPUT INF'!$A890,"")</f>
        <v/>
      </c>
      <c r="J2891" s="100" t="str">
        <f>IF(AND('INPUT INF'!$C890="II",'INPUT INF'!$D890=$J$2003),'INPUT INF'!$A890,"")</f>
        <v/>
      </c>
      <c r="K2891" s="100" t="str">
        <f>IF(AND('INPUT INF'!$C890="II",'INPUT INF'!$D890=$K$2003),'INPUT INF'!$A890,"")</f>
        <v/>
      </c>
      <c r="L2891" s="100" t="str">
        <f>IF(AND('INPUT INF'!$C890="II",'INPUT INF'!$D890=$L$2003),'INPUT INF'!$A890,"")</f>
        <v/>
      </c>
      <c r="M2891" s="100" t="str">
        <f>IF(AND('INPUT INF'!$C890="II",'INPUT INF'!$D890=$M$2003),'INPUT INF'!$A890,"")</f>
        <v/>
      </c>
      <c r="N2891" s="100">
        <f t="shared" si="7566"/>
        <v>0</v>
      </c>
      <c r="O2891" s="100" t="e">
        <f t="shared" si="7576"/>
        <v>#N/A</v>
      </c>
      <c r="P2891" s="100" t="e">
        <f t="shared" si="7576"/>
        <v>#N/A</v>
      </c>
      <c r="Q2891" s="100" t="e">
        <f t="shared" si="7576"/>
        <v>#N/A</v>
      </c>
      <c r="R2891" s="100" t="e">
        <f t="shared" si="7576"/>
        <v>#N/A</v>
      </c>
      <c r="S2891" s="100" t="e">
        <f t="shared" si="7576"/>
        <v>#N/A</v>
      </c>
      <c r="T2891" s="100" t="e">
        <f t="shared" si="7576"/>
        <v>#N/A</v>
      </c>
      <c r="U2891" s="100" t="e">
        <f t="shared" si="7576"/>
        <v>#N/A</v>
      </c>
      <c r="V2891" s="100" t="e">
        <f t="shared" si="7576"/>
        <v>#N/A</v>
      </c>
      <c r="W2891" s="100" t="e">
        <f t="shared" si="7576"/>
        <v>#N/A</v>
      </c>
      <c r="X2891" s="100" t="e">
        <f t="shared" si="7576"/>
        <v>#N/A</v>
      </c>
      <c r="Y2891" s="100" t="e">
        <f t="shared" si="7577"/>
        <v>#N/A</v>
      </c>
      <c r="Z2891" s="100" t="e">
        <f t="shared" si="7577"/>
        <v>#N/A</v>
      </c>
      <c r="AA2891" s="100" t="e">
        <f t="shared" si="7577"/>
        <v>#N/A</v>
      </c>
      <c r="AB2891" s="100" t="e">
        <f t="shared" si="7577"/>
        <v>#N/A</v>
      </c>
      <c r="AC2891" s="100" t="e">
        <f t="shared" si="7577"/>
        <v>#N/A</v>
      </c>
      <c r="AD2891" s="100" t="e">
        <f t="shared" si="7577"/>
        <v>#N/A</v>
      </c>
      <c r="AE2891" s="100" t="e">
        <f t="shared" si="7577"/>
        <v>#N/A</v>
      </c>
      <c r="AF2891" s="100" t="e">
        <f t="shared" si="7577"/>
        <v>#N/A</v>
      </c>
      <c r="AG2891" s="100" t="e">
        <f t="shared" si="7577"/>
        <v>#N/A</v>
      </c>
      <c r="AH2891" s="100" t="e">
        <f t="shared" si="7577"/>
        <v>#N/A</v>
      </c>
      <c r="AI2891" s="100" t="e">
        <f t="shared" si="7577"/>
        <v>#N/A</v>
      </c>
      <c r="AJ2891" s="100" t="e">
        <f t="shared" si="7577"/>
        <v>#N/A</v>
      </c>
      <c r="AK2891" s="100" t="str">
        <f>IFERROR(VALUE(INDEX('INPUT DATA'!$Z$5:$Z$605,MATCH(CAL!N2891,'INPUT DATA'!$A$5:$A$605,0))),"")</f>
        <v/>
      </c>
      <c r="AL2891" s="100" t="str">
        <f>IFERROR(VALUE(INDEX('INPUT DATA'!$AA$5:$AA$605,MATCH(CAL!N2891,'INPUT DATA'!$A$5:$A$605,0))),"")</f>
        <v/>
      </c>
      <c r="AM2891" s="100" t="str">
        <f t="shared" si="7578"/>
        <v/>
      </c>
      <c r="AN2891" s="100" t="str">
        <f t="shared" si="7579"/>
        <v/>
      </c>
    </row>
    <row r="2892" spans="2:40" ht="15" customHeight="1" x14ac:dyDescent="0.25">
      <c r="B2892" s="115" t="str">
        <f>IF(AND('INPUT INF'!$C891="I",'INPUT INF'!$D891=$B$2003),'INPUT INF'!$A891,"")</f>
        <v/>
      </c>
      <c r="C2892" s="115" t="str">
        <f>IF(AND('INPUT INF'!$C891="I",'INPUT INF'!$D891=$C$2003),'INPUT INF'!$A891,"")</f>
        <v/>
      </c>
      <c r="D2892" s="100" t="str">
        <f>IF(AND('INPUT INF'!$C891="I",'INPUT INF'!$D891=$D$2003),'INPUT INF'!$A891,"")</f>
        <v/>
      </c>
      <c r="E2892" s="100" t="str">
        <f>IF(AND('INPUT INF'!$C891="I",'INPUT INF'!$D891=$E$2003),'INPUT INF'!$A891,"")</f>
        <v/>
      </c>
      <c r="F2892" s="100" t="str">
        <f>IF(AND('INPUT INF'!$C891="I",'INPUT INF'!$D891=$F$2003),'INPUT INF'!$A891,"")</f>
        <v/>
      </c>
      <c r="G2892" s="100" t="str">
        <f>IF(AND('INPUT INF'!$C891="I",'INPUT INF'!$D891=$G$2003),'INPUT INF'!$A891,"")</f>
        <v/>
      </c>
      <c r="H2892" s="100" t="str">
        <f>IF(AND('INPUT INF'!$C891="II",'INPUT INF'!$D891=$H$2003),'INPUT INF'!$A891,"")</f>
        <v/>
      </c>
      <c r="I2892" s="100" t="str">
        <f>IF(AND('INPUT INF'!$C891="II",'INPUT INF'!$D891=$I$2003),'INPUT INF'!$A891,"")</f>
        <v/>
      </c>
      <c r="J2892" s="100" t="str">
        <f>IF(AND('INPUT INF'!$C891="II",'INPUT INF'!$D891=$J$2003),'INPUT INF'!$A891,"")</f>
        <v/>
      </c>
      <c r="K2892" s="100" t="str">
        <f>IF(AND('INPUT INF'!$C891="II",'INPUT INF'!$D891=$K$2003),'INPUT INF'!$A891,"")</f>
        <v/>
      </c>
      <c r="L2892" s="100" t="str">
        <f>IF(AND('INPUT INF'!$C891="II",'INPUT INF'!$D891=$L$2003),'INPUT INF'!$A891,"")</f>
        <v/>
      </c>
      <c r="M2892" s="100" t="str">
        <f>IF(AND('INPUT INF'!$C891="II",'INPUT INF'!$D891=$M$2003),'INPUT INF'!$A891,"")</f>
        <v/>
      </c>
      <c r="N2892" s="100">
        <f t="shared" si="7566"/>
        <v>0</v>
      </c>
      <c r="O2892" s="100" t="e">
        <f t="shared" si="7576"/>
        <v>#N/A</v>
      </c>
      <c r="P2892" s="100" t="e">
        <f t="shared" si="7576"/>
        <v>#N/A</v>
      </c>
      <c r="Q2892" s="100" t="e">
        <f t="shared" si="7576"/>
        <v>#N/A</v>
      </c>
      <c r="R2892" s="100" t="e">
        <f t="shared" si="7576"/>
        <v>#N/A</v>
      </c>
      <c r="S2892" s="100" t="e">
        <f t="shared" si="7576"/>
        <v>#N/A</v>
      </c>
      <c r="T2892" s="100" t="e">
        <f t="shared" si="7576"/>
        <v>#N/A</v>
      </c>
      <c r="U2892" s="100" t="e">
        <f t="shared" si="7576"/>
        <v>#N/A</v>
      </c>
      <c r="V2892" s="100" t="e">
        <f t="shared" si="7576"/>
        <v>#N/A</v>
      </c>
      <c r="W2892" s="100" t="e">
        <f t="shared" si="7576"/>
        <v>#N/A</v>
      </c>
      <c r="X2892" s="100" t="e">
        <f t="shared" si="7576"/>
        <v>#N/A</v>
      </c>
      <c r="Y2892" s="100" t="e">
        <f t="shared" si="7577"/>
        <v>#N/A</v>
      </c>
      <c r="Z2892" s="100" t="e">
        <f t="shared" si="7577"/>
        <v>#N/A</v>
      </c>
      <c r="AA2892" s="100" t="e">
        <f t="shared" si="7577"/>
        <v>#N/A</v>
      </c>
      <c r="AB2892" s="100" t="e">
        <f t="shared" si="7577"/>
        <v>#N/A</v>
      </c>
      <c r="AC2892" s="100" t="e">
        <f t="shared" si="7577"/>
        <v>#N/A</v>
      </c>
      <c r="AD2892" s="100" t="e">
        <f t="shared" si="7577"/>
        <v>#N/A</v>
      </c>
      <c r="AE2892" s="100" t="e">
        <f t="shared" si="7577"/>
        <v>#N/A</v>
      </c>
      <c r="AF2892" s="100" t="e">
        <f t="shared" si="7577"/>
        <v>#N/A</v>
      </c>
      <c r="AG2892" s="100" t="e">
        <f t="shared" si="7577"/>
        <v>#N/A</v>
      </c>
      <c r="AH2892" s="100" t="e">
        <f t="shared" si="7577"/>
        <v>#N/A</v>
      </c>
      <c r="AI2892" s="100" t="e">
        <f t="shared" si="7577"/>
        <v>#N/A</v>
      </c>
      <c r="AJ2892" s="100" t="e">
        <f t="shared" si="7577"/>
        <v>#N/A</v>
      </c>
      <c r="AK2892" s="100" t="str">
        <f>IFERROR(VALUE(INDEX('INPUT DATA'!$Z$5:$Z$605,MATCH(CAL!N2892,'INPUT DATA'!$A$5:$A$605,0))),"")</f>
        <v/>
      </c>
      <c r="AL2892" s="100" t="str">
        <f>IFERROR(VALUE(INDEX('INPUT DATA'!$AA$5:$AA$605,MATCH(CAL!N2892,'INPUT DATA'!$A$5:$A$605,0))),"")</f>
        <v/>
      </c>
      <c r="AM2892" s="100" t="str">
        <f t="shared" si="7578"/>
        <v/>
      </c>
      <c r="AN2892" s="100" t="str">
        <f t="shared" si="7579"/>
        <v/>
      </c>
    </row>
    <row r="2893" spans="2:40" ht="15" customHeight="1" x14ac:dyDescent="0.25">
      <c r="B2893" s="115" t="str">
        <f>IF(AND('INPUT INF'!$C892="I",'INPUT INF'!$D892=$B$2003),'INPUT INF'!$A892,"")</f>
        <v/>
      </c>
      <c r="C2893" s="115" t="str">
        <f>IF(AND('INPUT INF'!$C892="I",'INPUT INF'!$D892=$C$2003),'INPUT INF'!$A892,"")</f>
        <v/>
      </c>
      <c r="D2893" s="100" t="str">
        <f>IF(AND('INPUT INF'!$C892="I",'INPUT INF'!$D892=$D$2003),'INPUT INF'!$A892,"")</f>
        <v/>
      </c>
      <c r="E2893" s="100" t="str">
        <f>IF(AND('INPUT INF'!$C892="I",'INPUT INF'!$D892=$E$2003),'INPUT INF'!$A892,"")</f>
        <v/>
      </c>
      <c r="F2893" s="100" t="str">
        <f>IF(AND('INPUT INF'!$C892="I",'INPUT INF'!$D892=$F$2003),'INPUT INF'!$A892,"")</f>
        <v/>
      </c>
      <c r="G2893" s="100" t="str">
        <f>IF(AND('INPUT INF'!$C892="I",'INPUT INF'!$D892=$G$2003),'INPUT INF'!$A892,"")</f>
        <v/>
      </c>
      <c r="H2893" s="100" t="str">
        <f>IF(AND('INPUT INF'!$C892="II",'INPUT INF'!$D892=$H$2003),'INPUT INF'!$A892,"")</f>
        <v/>
      </c>
      <c r="I2893" s="100" t="str">
        <f>IF(AND('INPUT INF'!$C892="II",'INPUT INF'!$D892=$I$2003),'INPUT INF'!$A892,"")</f>
        <v/>
      </c>
      <c r="J2893" s="100" t="str">
        <f>IF(AND('INPUT INF'!$C892="II",'INPUT INF'!$D892=$J$2003),'INPUT INF'!$A892,"")</f>
        <v/>
      </c>
      <c r="K2893" s="100" t="str">
        <f>IF(AND('INPUT INF'!$C892="II",'INPUT INF'!$D892=$K$2003),'INPUT INF'!$A892,"")</f>
        <v/>
      </c>
      <c r="L2893" s="100" t="str">
        <f>IF(AND('INPUT INF'!$C892="II",'INPUT INF'!$D892=$L$2003),'INPUT INF'!$A892,"")</f>
        <v/>
      </c>
      <c r="M2893" s="100" t="str">
        <f>IF(AND('INPUT INF'!$C892="II",'INPUT INF'!$D892=$M$2003),'INPUT INF'!$A892,"")</f>
        <v/>
      </c>
      <c r="N2893" s="100">
        <f t="shared" si="7566"/>
        <v>0</v>
      </c>
      <c r="O2893" s="100" t="e">
        <f t="shared" si="7576"/>
        <v>#N/A</v>
      </c>
      <c r="P2893" s="100" t="e">
        <f t="shared" si="7576"/>
        <v>#N/A</v>
      </c>
      <c r="Q2893" s="100" t="e">
        <f t="shared" si="7576"/>
        <v>#N/A</v>
      </c>
      <c r="R2893" s="100" t="e">
        <f t="shared" si="7576"/>
        <v>#N/A</v>
      </c>
      <c r="S2893" s="100" t="e">
        <f t="shared" si="7576"/>
        <v>#N/A</v>
      </c>
      <c r="T2893" s="100" t="e">
        <f t="shared" si="7576"/>
        <v>#N/A</v>
      </c>
      <c r="U2893" s="100" t="e">
        <f t="shared" si="7576"/>
        <v>#N/A</v>
      </c>
      <c r="V2893" s="100" t="e">
        <f t="shared" si="7576"/>
        <v>#N/A</v>
      </c>
      <c r="W2893" s="100" t="e">
        <f t="shared" si="7576"/>
        <v>#N/A</v>
      </c>
      <c r="X2893" s="100" t="e">
        <f t="shared" si="7576"/>
        <v>#N/A</v>
      </c>
      <c r="Y2893" s="100" t="e">
        <f t="shared" si="7577"/>
        <v>#N/A</v>
      </c>
      <c r="Z2893" s="100" t="e">
        <f t="shared" si="7577"/>
        <v>#N/A</v>
      </c>
      <c r="AA2893" s="100" t="e">
        <f t="shared" si="7577"/>
        <v>#N/A</v>
      </c>
      <c r="AB2893" s="100" t="e">
        <f t="shared" si="7577"/>
        <v>#N/A</v>
      </c>
      <c r="AC2893" s="100" t="e">
        <f t="shared" si="7577"/>
        <v>#N/A</v>
      </c>
      <c r="AD2893" s="100" t="e">
        <f t="shared" si="7577"/>
        <v>#N/A</v>
      </c>
      <c r="AE2893" s="100" t="e">
        <f t="shared" si="7577"/>
        <v>#N/A</v>
      </c>
      <c r="AF2893" s="100" t="e">
        <f t="shared" si="7577"/>
        <v>#N/A</v>
      </c>
      <c r="AG2893" s="100" t="e">
        <f t="shared" si="7577"/>
        <v>#N/A</v>
      </c>
      <c r="AH2893" s="100" t="e">
        <f t="shared" si="7577"/>
        <v>#N/A</v>
      </c>
      <c r="AI2893" s="100" t="e">
        <f t="shared" si="7577"/>
        <v>#N/A</v>
      </c>
      <c r="AJ2893" s="100" t="e">
        <f t="shared" si="7577"/>
        <v>#N/A</v>
      </c>
      <c r="AK2893" s="100" t="str">
        <f>IFERROR(VALUE(INDEX('INPUT DATA'!$Z$5:$Z$605,MATCH(CAL!N2893,'INPUT DATA'!$A$5:$A$605,0))),"")</f>
        <v/>
      </c>
      <c r="AL2893" s="100" t="str">
        <f>IFERROR(VALUE(INDEX('INPUT DATA'!$AA$5:$AA$605,MATCH(CAL!N2893,'INPUT DATA'!$A$5:$A$605,0))),"")</f>
        <v/>
      </c>
      <c r="AM2893" s="100" t="str">
        <f t="shared" si="7578"/>
        <v/>
      </c>
      <c r="AN2893" s="100" t="str">
        <f t="shared" si="7579"/>
        <v/>
      </c>
    </row>
    <row r="2894" spans="2:40" ht="15" customHeight="1" x14ac:dyDescent="0.25">
      <c r="B2894" s="115" t="str">
        <f>IF(AND('INPUT INF'!$C893="I",'INPUT INF'!$D893=$B$2003),'INPUT INF'!$A893,"")</f>
        <v/>
      </c>
      <c r="C2894" s="115" t="str">
        <f>IF(AND('INPUT INF'!$C893="I",'INPUT INF'!$D893=$C$2003),'INPUT INF'!$A893,"")</f>
        <v/>
      </c>
      <c r="D2894" s="100" t="str">
        <f>IF(AND('INPUT INF'!$C893="I",'INPUT INF'!$D893=$D$2003),'INPUT INF'!$A893,"")</f>
        <v/>
      </c>
      <c r="E2894" s="100" t="str">
        <f>IF(AND('INPUT INF'!$C893="I",'INPUT INF'!$D893=$E$2003),'INPUT INF'!$A893,"")</f>
        <v/>
      </c>
      <c r="F2894" s="100" t="str">
        <f>IF(AND('INPUT INF'!$C893="I",'INPUT INF'!$D893=$F$2003),'INPUT INF'!$A893,"")</f>
        <v/>
      </c>
      <c r="G2894" s="100" t="str">
        <f>IF(AND('INPUT INF'!$C893="I",'INPUT INF'!$D893=$G$2003),'INPUT INF'!$A893,"")</f>
        <v/>
      </c>
      <c r="H2894" s="100" t="str">
        <f>IF(AND('INPUT INF'!$C893="II",'INPUT INF'!$D893=$H$2003),'INPUT INF'!$A893,"")</f>
        <v/>
      </c>
      <c r="I2894" s="100" t="str">
        <f>IF(AND('INPUT INF'!$C893="II",'INPUT INF'!$D893=$I$2003),'INPUT INF'!$A893,"")</f>
        <v/>
      </c>
      <c r="J2894" s="100" t="str">
        <f>IF(AND('INPUT INF'!$C893="II",'INPUT INF'!$D893=$J$2003),'INPUT INF'!$A893,"")</f>
        <v/>
      </c>
      <c r="K2894" s="100" t="str">
        <f>IF(AND('INPUT INF'!$C893="II",'INPUT INF'!$D893=$K$2003),'INPUT INF'!$A893,"")</f>
        <v/>
      </c>
      <c r="L2894" s="100" t="str">
        <f>IF(AND('INPUT INF'!$C893="II",'INPUT INF'!$D893=$L$2003),'INPUT INF'!$A893,"")</f>
        <v/>
      </c>
      <c r="M2894" s="100" t="str">
        <f>IF(AND('INPUT INF'!$C893="II",'INPUT INF'!$D893=$M$2003),'INPUT INF'!$A893,"")</f>
        <v/>
      </c>
      <c r="N2894" s="100">
        <f t="shared" si="7566"/>
        <v>0</v>
      </c>
      <c r="O2894" s="100" t="e">
        <f t="shared" ref="O2894:X2901" si="7580">VLOOKUP($N2894,$B$1003:$AA$1901,O$2003,FALSE)</f>
        <v>#N/A</v>
      </c>
      <c r="P2894" s="100" t="e">
        <f t="shared" si="7580"/>
        <v>#N/A</v>
      </c>
      <c r="Q2894" s="100" t="e">
        <f t="shared" si="7580"/>
        <v>#N/A</v>
      </c>
      <c r="R2894" s="100" t="e">
        <f t="shared" si="7580"/>
        <v>#N/A</v>
      </c>
      <c r="S2894" s="100" t="e">
        <f t="shared" si="7580"/>
        <v>#N/A</v>
      </c>
      <c r="T2894" s="100" t="e">
        <f t="shared" si="7580"/>
        <v>#N/A</v>
      </c>
      <c r="U2894" s="100" t="e">
        <f t="shared" si="7580"/>
        <v>#N/A</v>
      </c>
      <c r="V2894" s="100" t="e">
        <f t="shared" si="7580"/>
        <v>#N/A</v>
      </c>
      <c r="W2894" s="100" t="e">
        <f t="shared" si="7580"/>
        <v>#N/A</v>
      </c>
      <c r="X2894" s="100" t="e">
        <f t="shared" si="7580"/>
        <v>#N/A</v>
      </c>
      <c r="Y2894" s="100" t="e">
        <f t="shared" ref="Y2894:AJ2901" si="7581">VLOOKUP($N2894,$B$1003:$AA$1901,Y$2003,FALSE)</f>
        <v>#N/A</v>
      </c>
      <c r="Z2894" s="100" t="e">
        <f t="shared" si="7581"/>
        <v>#N/A</v>
      </c>
      <c r="AA2894" s="100" t="e">
        <f t="shared" si="7581"/>
        <v>#N/A</v>
      </c>
      <c r="AB2894" s="100" t="e">
        <f t="shared" si="7581"/>
        <v>#N/A</v>
      </c>
      <c r="AC2894" s="100" t="e">
        <f t="shared" si="7581"/>
        <v>#N/A</v>
      </c>
      <c r="AD2894" s="100" t="e">
        <f t="shared" si="7581"/>
        <v>#N/A</v>
      </c>
      <c r="AE2894" s="100" t="e">
        <f t="shared" si="7581"/>
        <v>#N/A</v>
      </c>
      <c r="AF2894" s="100" t="e">
        <f t="shared" si="7581"/>
        <v>#N/A</v>
      </c>
      <c r="AG2894" s="100" t="e">
        <f t="shared" si="7581"/>
        <v>#N/A</v>
      </c>
      <c r="AH2894" s="100" t="e">
        <f t="shared" si="7581"/>
        <v>#N/A</v>
      </c>
      <c r="AI2894" s="100" t="e">
        <f t="shared" si="7581"/>
        <v>#N/A</v>
      </c>
      <c r="AJ2894" s="100" t="e">
        <f t="shared" si="7581"/>
        <v>#N/A</v>
      </c>
      <c r="AK2894" s="100" t="str">
        <f>IFERROR(VALUE(INDEX('INPUT DATA'!$Z$5:$Z$605,MATCH(CAL!N2894,'INPUT DATA'!$A$5:$A$605,0))),"")</f>
        <v/>
      </c>
      <c r="AL2894" s="100" t="str">
        <f>IFERROR(VALUE(INDEX('INPUT DATA'!$AA$5:$AA$605,MATCH(CAL!N2894,'INPUT DATA'!$A$5:$A$605,0))),"")</f>
        <v/>
      </c>
      <c r="AM2894" s="100" t="str">
        <f t="shared" si="7578"/>
        <v/>
      </c>
      <c r="AN2894" s="100" t="str">
        <f t="shared" si="7579"/>
        <v/>
      </c>
    </row>
    <row r="2895" spans="2:40" ht="15" customHeight="1" x14ac:dyDescent="0.25">
      <c r="B2895" s="115" t="str">
        <f>IF(AND('INPUT INF'!$C894="I",'INPUT INF'!$D894=$B$2003),'INPUT INF'!$A894,"")</f>
        <v/>
      </c>
      <c r="C2895" s="115" t="str">
        <f>IF(AND('INPUT INF'!$C894="I",'INPUT INF'!$D894=$C$2003),'INPUT INF'!$A894,"")</f>
        <v/>
      </c>
      <c r="D2895" s="100" t="str">
        <f>IF(AND('INPUT INF'!$C894="I",'INPUT INF'!$D894=$D$2003),'INPUT INF'!$A894,"")</f>
        <v/>
      </c>
      <c r="E2895" s="100" t="str">
        <f>IF(AND('INPUT INF'!$C894="I",'INPUT INF'!$D894=$E$2003),'INPUT INF'!$A894,"")</f>
        <v/>
      </c>
      <c r="F2895" s="100" t="str">
        <f>IF(AND('INPUT INF'!$C894="I",'INPUT INF'!$D894=$F$2003),'INPUT INF'!$A894,"")</f>
        <v/>
      </c>
      <c r="G2895" s="100" t="str">
        <f>IF(AND('INPUT INF'!$C894="I",'INPUT INF'!$D894=$G$2003),'INPUT INF'!$A894,"")</f>
        <v/>
      </c>
      <c r="H2895" s="100" t="str">
        <f>IF(AND('INPUT INF'!$C894="II",'INPUT INF'!$D894=$H$2003),'INPUT INF'!$A894,"")</f>
        <v/>
      </c>
      <c r="I2895" s="100" t="str">
        <f>IF(AND('INPUT INF'!$C894="II",'INPUT INF'!$D894=$I$2003),'INPUT INF'!$A894,"")</f>
        <v/>
      </c>
      <c r="J2895" s="100" t="str">
        <f>IF(AND('INPUT INF'!$C894="II",'INPUT INF'!$D894=$J$2003),'INPUT INF'!$A894,"")</f>
        <v/>
      </c>
      <c r="K2895" s="100" t="str">
        <f>IF(AND('INPUT INF'!$C894="II",'INPUT INF'!$D894=$K$2003),'INPUT INF'!$A894,"")</f>
        <v/>
      </c>
      <c r="L2895" s="100" t="str">
        <f>IF(AND('INPUT INF'!$C894="II",'INPUT INF'!$D894=$L$2003),'INPUT INF'!$A894,"")</f>
        <v/>
      </c>
      <c r="M2895" s="100" t="str">
        <f>IF(AND('INPUT INF'!$C894="II",'INPUT INF'!$D894=$M$2003),'INPUT INF'!$A894,"")</f>
        <v/>
      </c>
      <c r="N2895" s="100">
        <f t="shared" si="7566"/>
        <v>0</v>
      </c>
      <c r="O2895" s="100" t="e">
        <f t="shared" si="7580"/>
        <v>#N/A</v>
      </c>
      <c r="P2895" s="100" t="e">
        <f t="shared" si="7580"/>
        <v>#N/A</v>
      </c>
      <c r="Q2895" s="100" t="e">
        <f t="shared" si="7580"/>
        <v>#N/A</v>
      </c>
      <c r="R2895" s="100" t="e">
        <f t="shared" si="7580"/>
        <v>#N/A</v>
      </c>
      <c r="S2895" s="100" t="e">
        <f t="shared" si="7580"/>
        <v>#N/A</v>
      </c>
      <c r="T2895" s="100" t="e">
        <f t="shared" si="7580"/>
        <v>#N/A</v>
      </c>
      <c r="U2895" s="100" t="e">
        <f t="shared" si="7580"/>
        <v>#N/A</v>
      </c>
      <c r="V2895" s="100" t="e">
        <f t="shared" si="7580"/>
        <v>#N/A</v>
      </c>
      <c r="W2895" s="100" t="e">
        <f t="shared" si="7580"/>
        <v>#N/A</v>
      </c>
      <c r="X2895" s="100" t="e">
        <f t="shared" si="7580"/>
        <v>#N/A</v>
      </c>
      <c r="Y2895" s="100" t="e">
        <f t="shared" si="7581"/>
        <v>#N/A</v>
      </c>
      <c r="Z2895" s="100" t="e">
        <f t="shared" si="7581"/>
        <v>#N/A</v>
      </c>
      <c r="AA2895" s="100" t="e">
        <f t="shared" si="7581"/>
        <v>#N/A</v>
      </c>
      <c r="AB2895" s="100" t="e">
        <f t="shared" si="7581"/>
        <v>#N/A</v>
      </c>
      <c r="AC2895" s="100" t="e">
        <f t="shared" si="7581"/>
        <v>#N/A</v>
      </c>
      <c r="AD2895" s="100" t="e">
        <f t="shared" si="7581"/>
        <v>#N/A</v>
      </c>
      <c r="AE2895" s="100" t="e">
        <f t="shared" si="7581"/>
        <v>#N/A</v>
      </c>
      <c r="AF2895" s="100" t="e">
        <f t="shared" si="7581"/>
        <v>#N/A</v>
      </c>
      <c r="AG2895" s="100" t="e">
        <f t="shared" si="7581"/>
        <v>#N/A</v>
      </c>
      <c r="AH2895" s="100" t="e">
        <f t="shared" si="7581"/>
        <v>#N/A</v>
      </c>
      <c r="AI2895" s="100" t="e">
        <f t="shared" si="7581"/>
        <v>#N/A</v>
      </c>
      <c r="AJ2895" s="100" t="e">
        <f t="shared" si="7581"/>
        <v>#N/A</v>
      </c>
      <c r="AK2895" s="100" t="str">
        <f>IFERROR(VALUE(INDEX('INPUT DATA'!$Z$5:$Z$605,MATCH(CAL!N2895,'INPUT DATA'!$A$5:$A$605,0))),"")</f>
        <v/>
      </c>
      <c r="AL2895" s="100" t="str">
        <f>IFERROR(VALUE(INDEX('INPUT DATA'!$AA$5:$AA$605,MATCH(CAL!N2895,'INPUT DATA'!$A$5:$A$605,0))),"")</f>
        <v/>
      </c>
      <c r="AM2895" s="100" t="str">
        <f t="shared" si="7578"/>
        <v/>
      </c>
      <c r="AN2895" s="100" t="str">
        <f t="shared" si="7579"/>
        <v/>
      </c>
    </row>
    <row r="2896" spans="2:40" ht="15" customHeight="1" x14ac:dyDescent="0.25">
      <c r="B2896" s="115" t="str">
        <f>IF(AND('INPUT INF'!$C895="I",'INPUT INF'!$D895=$B$2003),'INPUT INF'!$A895,"")</f>
        <v/>
      </c>
      <c r="C2896" s="115" t="str">
        <f>IF(AND('INPUT INF'!$C895="I",'INPUT INF'!$D895=$C$2003),'INPUT INF'!$A895,"")</f>
        <v/>
      </c>
      <c r="D2896" s="100" t="str">
        <f>IF(AND('INPUT INF'!$C895="I",'INPUT INF'!$D895=$D$2003),'INPUT INF'!$A895,"")</f>
        <v/>
      </c>
      <c r="E2896" s="100" t="str">
        <f>IF(AND('INPUT INF'!$C895="I",'INPUT INF'!$D895=$E$2003),'INPUT INF'!$A895,"")</f>
        <v/>
      </c>
      <c r="F2896" s="100" t="str">
        <f>IF(AND('INPUT INF'!$C895="I",'INPUT INF'!$D895=$F$2003),'INPUT INF'!$A895,"")</f>
        <v/>
      </c>
      <c r="G2896" s="100" t="str">
        <f>IF(AND('INPUT INF'!$C895="I",'INPUT INF'!$D895=$G$2003),'INPUT INF'!$A895,"")</f>
        <v/>
      </c>
      <c r="H2896" s="100" t="str">
        <f>IF(AND('INPUT INF'!$C895="II",'INPUT INF'!$D895=$H$2003),'INPUT INF'!$A895,"")</f>
        <v/>
      </c>
      <c r="I2896" s="100" t="str">
        <f>IF(AND('INPUT INF'!$C895="II",'INPUT INF'!$D895=$I$2003),'INPUT INF'!$A895,"")</f>
        <v/>
      </c>
      <c r="J2896" s="100" t="str">
        <f>IF(AND('INPUT INF'!$C895="II",'INPUT INF'!$D895=$J$2003),'INPUT INF'!$A895,"")</f>
        <v/>
      </c>
      <c r="K2896" s="100" t="str">
        <f>IF(AND('INPUT INF'!$C895="II",'INPUT INF'!$D895=$K$2003),'INPUT INF'!$A895,"")</f>
        <v/>
      </c>
      <c r="L2896" s="100" t="str">
        <f>IF(AND('INPUT INF'!$C895="II",'INPUT INF'!$D895=$L$2003),'INPUT INF'!$A895,"")</f>
        <v/>
      </c>
      <c r="M2896" s="100" t="str">
        <f>IF(AND('INPUT INF'!$C895="II",'INPUT INF'!$D895=$M$2003),'INPUT INF'!$A895,"")</f>
        <v/>
      </c>
      <c r="N2896" s="100">
        <f t="shared" si="7566"/>
        <v>0</v>
      </c>
      <c r="O2896" s="100" t="e">
        <f t="shared" si="7580"/>
        <v>#N/A</v>
      </c>
      <c r="P2896" s="100" t="e">
        <f t="shared" si="7580"/>
        <v>#N/A</v>
      </c>
      <c r="Q2896" s="100" t="e">
        <f t="shared" si="7580"/>
        <v>#N/A</v>
      </c>
      <c r="R2896" s="100" t="e">
        <f t="shared" si="7580"/>
        <v>#N/A</v>
      </c>
      <c r="S2896" s="100" t="e">
        <f t="shared" si="7580"/>
        <v>#N/A</v>
      </c>
      <c r="T2896" s="100" t="e">
        <f t="shared" si="7580"/>
        <v>#N/A</v>
      </c>
      <c r="U2896" s="100" t="e">
        <f t="shared" si="7580"/>
        <v>#N/A</v>
      </c>
      <c r="V2896" s="100" t="e">
        <f t="shared" si="7580"/>
        <v>#N/A</v>
      </c>
      <c r="W2896" s="100" t="e">
        <f t="shared" si="7580"/>
        <v>#N/A</v>
      </c>
      <c r="X2896" s="100" t="e">
        <f t="shared" si="7580"/>
        <v>#N/A</v>
      </c>
      <c r="Y2896" s="100" t="e">
        <f t="shared" si="7581"/>
        <v>#N/A</v>
      </c>
      <c r="Z2896" s="100" t="e">
        <f t="shared" si="7581"/>
        <v>#N/A</v>
      </c>
      <c r="AA2896" s="100" t="e">
        <f t="shared" si="7581"/>
        <v>#N/A</v>
      </c>
      <c r="AB2896" s="100" t="e">
        <f t="shared" si="7581"/>
        <v>#N/A</v>
      </c>
      <c r="AC2896" s="100" t="e">
        <f t="shared" si="7581"/>
        <v>#N/A</v>
      </c>
      <c r="AD2896" s="100" t="e">
        <f t="shared" si="7581"/>
        <v>#N/A</v>
      </c>
      <c r="AE2896" s="100" t="e">
        <f t="shared" si="7581"/>
        <v>#N/A</v>
      </c>
      <c r="AF2896" s="100" t="e">
        <f t="shared" si="7581"/>
        <v>#N/A</v>
      </c>
      <c r="AG2896" s="100" t="e">
        <f t="shared" si="7581"/>
        <v>#N/A</v>
      </c>
      <c r="AH2896" s="100" t="e">
        <f t="shared" si="7581"/>
        <v>#N/A</v>
      </c>
      <c r="AI2896" s="100" t="e">
        <f t="shared" si="7581"/>
        <v>#N/A</v>
      </c>
      <c r="AJ2896" s="100" t="e">
        <f t="shared" si="7581"/>
        <v>#N/A</v>
      </c>
      <c r="AK2896" s="100" t="str">
        <f>IFERROR(VALUE(INDEX('INPUT DATA'!$Z$5:$Z$605,MATCH(CAL!N2896,'INPUT DATA'!$A$5:$A$605,0))),"")</f>
        <v/>
      </c>
      <c r="AL2896" s="100" t="str">
        <f>IFERROR(VALUE(INDEX('INPUT DATA'!$AA$5:$AA$605,MATCH(CAL!N2896,'INPUT DATA'!$A$5:$A$605,0))),"")</f>
        <v/>
      </c>
      <c r="AM2896" s="100" t="str">
        <f t="shared" si="7578"/>
        <v/>
      </c>
      <c r="AN2896" s="100" t="str">
        <f t="shared" si="7579"/>
        <v/>
      </c>
    </row>
    <row r="2897" spans="2:40" ht="15" customHeight="1" x14ac:dyDescent="0.25">
      <c r="B2897" s="115" t="str">
        <f>IF(AND('INPUT INF'!$C896="I",'INPUT INF'!$D896=$B$2003),'INPUT INF'!$A896,"")</f>
        <v/>
      </c>
      <c r="C2897" s="115" t="str">
        <f>IF(AND('INPUT INF'!$C896="I",'INPUT INF'!$D896=$C$2003),'INPUT INF'!$A896,"")</f>
        <v/>
      </c>
      <c r="D2897" s="100" t="str">
        <f>IF(AND('INPUT INF'!$C896="I",'INPUT INF'!$D896=$D$2003),'INPUT INF'!$A896,"")</f>
        <v/>
      </c>
      <c r="E2897" s="100" t="str">
        <f>IF(AND('INPUT INF'!$C896="I",'INPUT INF'!$D896=$E$2003),'INPUT INF'!$A896,"")</f>
        <v/>
      </c>
      <c r="F2897" s="100" t="str">
        <f>IF(AND('INPUT INF'!$C896="I",'INPUT INF'!$D896=$F$2003),'INPUT INF'!$A896,"")</f>
        <v/>
      </c>
      <c r="G2897" s="100" t="str">
        <f>IF(AND('INPUT INF'!$C896="I",'INPUT INF'!$D896=$G$2003),'INPUT INF'!$A896,"")</f>
        <v/>
      </c>
      <c r="H2897" s="100" t="str">
        <f>IF(AND('INPUT INF'!$C896="II",'INPUT INF'!$D896=$H$2003),'INPUT INF'!$A896,"")</f>
        <v/>
      </c>
      <c r="I2897" s="100" t="str">
        <f>IF(AND('INPUT INF'!$C896="II",'INPUT INF'!$D896=$I$2003),'INPUT INF'!$A896,"")</f>
        <v/>
      </c>
      <c r="J2897" s="100" t="str">
        <f>IF(AND('INPUT INF'!$C896="II",'INPUT INF'!$D896=$J$2003),'INPUT INF'!$A896,"")</f>
        <v/>
      </c>
      <c r="K2897" s="100" t="str">
        <f>IF(AND('INPUT INF'!$C896="II",'INPUT INF'!$D896=$K$2003),'INPUT INF'!$A896,"")</f>
        <v/>
      </c>
      <c r="L2897" s="100" t="str">
        <f>IF(AND('INPUT INF'!$C896="II",'INPUT INF'!$D896=$L$2003),'INPUT INF'!$A896,"")</f>
        <v/>
      </c>
      <c r="M2897" s="100" t="str">
        <f>IF(AND('INPUT INF'!$C896="II",'INPUT INF'!$D896=$M$2003),'INPUT INF'!$A896,"")</f>
        <v/>
      </c>
      <c r="N2897" s="100">
        <f t="shared" si="7566"/>
        <v>0</v>
      </c>
      <c r="O2897" s="100" t="e">
        <f t="shared" si="7580"/>
        <v>#N/A</v>
      </c>
      <c r="P2897" s="100" t="e">
        <f t="shared" si="7580"/>
        <v>#N/A</v>
      </c>
      <c r="Q2897" s="100" t="e">
        <f t="shared" si="7580"/>
        <v>#N/A</v>
      </c>
      <c r="R2897" s="100" t="e">
        <f t="shared" si="7580"/>
        <v>#N/A</v>
      </c>
      <c r="S2897" s="100" t="e">
        <f t="shared" si="7580"/>
        <v>#N/A</v>
      </c>
      <c r="T2897" s="100" t="e">
        <f t="shared" si="7580"/>
        <v>#N/A</v>
      </c>
      <c r="U2897" s="100" t="e">
        <f t="shared" si="7580"/>
        <v>#N/A</v>
      </c>
      <c r="V2897" s="100" t="e">
        <f t="shared" si="7580"/>
        <v>#N/A</v>
      </c>
      <c r="W2897" s="100" t="e">
        <f t="shared" si="7580"/>
        <v>#N/A</v>
      </c>
      <c r="X2897" s="100" t="e">
        <f t="shared" si="7580"/>
        <v>#N/A</v>
      </c>
      <c r="Y2897" s="100" t="e">
        <f t="shared" si="7581"/>
        <v>#N/A</v>
      </c>
      <c r="Z2897" s="100" t="e">
        <f t="shared" si="7581"/>
        <v>#N/A</v>
      </c>
      <c r="AA2897" s="100" t="e">
        <f t="shared" si="7581"/>
        <v>#N/A</v>
      </c>
      <c r="AB2897" s="100" t="e">
        <f t="shared" si="7581"/>
        <v>#N/A</v>
      </c>
      <c r="AC2897" s="100" t="e">
        <f t="shared" si="7581"/>
        <v>#N/A</v>
      </c>
      <c r="AD2897" s="100" t="e">
        <f t="shared" si="7581"/>
        <v>#N/A</v>
      </c>
      <c r="AE2897" s="100" t="e">
        <f t="shared" si="7581"/>
        <v>#N/A</v>
      </c>
      <c r="AF2897" s="100" t="e">
        <f t="shared" si="7581"/>
        <v>#N/A</v>
      </c>
      <c r="AG2897" s="100" t="e">
        <f t="shared" si="7581"/>
        <v>#N/A</v>
      </c>
      <c r="AH2897" s="100" t="e">
        <f t="shared" si="7581"/>
        <v>#N/A</v>
      </c>
      <c r="AI2897" s="100" t="e">
        <f t="shared" si="7581"/>
        <v>#N/A</v>
      </c>
      <c r="AJ2897" s="100" t="e">
        <f t="shared" si="7581"/>
        <v>#N/A</v>
      </c>
      <c r="AK2897" s="100" t="str">
        <f>IFERROR(VALUE(INDEX('INPUT DATA'!$Z$5:$Z$605,MATCH(CAL!N2897,'INPUT DATA'!$A$5:$A$605,0))),"")</f>
        <v/>
      </c>
      <c r="AL2897" s="100" t="str">
        <f>IFERROR(VALUE(INDEX('INPUT DATA'!$AA$5:$AA$605,MATCH(CAL!N2897,'INPUT DATA'!$A$5:$A$605,0))),"")</f>
        <v/>
      </c>
      <c r="AM2897" s="100" t="str">
        <f t="shared" si="7578"/>
        <v/>
      </c>
      <c r="AN2897" s="100" t="str">
        <f t="shared" si="7579"/>
        <v/>
      </c>
    </row>
    <row r="2898" spans="2:40" ht="15" customHeight="1" x14ac:dyDescent="0.25">
      <c r="B2898" s="115" t="str">
        <f>IF(AND('INPUT INF'!$C897="I",'INPUT INF'!$D897=$B$2003),'INPUT INF'!$A897,"")</f>
        <v/>
      </c>
      <c r="C2898" s="115" t="str">
        <f>IF(AND('INPUT INF'!$C897="I",'INPUT INF'!$D897=$C$2003),'INPUT INF'!$A897,"")</f>
        <v/>
      </c>
      <c r="D2898" s="100" t="str">
        <f>IF(AND('INPUT INF'!$C897="I",'INPUT INF'!$D897=$D$2003),'INPUT INF'!$A897,"")</f>
        <v/>
      </c>
      <c r="E2898" s="100" t="str">
        <f>IF(AND('INPUT INF'!$C897="I",'INPUT INF'!$D897=$E$2003),'INPUT INF'!$A897,"")</f>
        <v/>
      </c>
      <c r="F2898" s="100" t="str">
        <f>IF(AND('INPUT INF'!$C897="I",'INPUT INF'!$D897=$F$2003),'INPUT INF'!$A897,"")</f>
        <v/>
      </c>
      <c r="G2898" s="100" t="str">
        <f>IF(AND('INPUT INF'!$C897="I",'INPUT INF'!$D897=$G$2003),'INPUT INF'!$A897,"")</f>
        <v/>
      </c>
      <c r="H2898" s="100" t="str">
        <f>IF(AND('INPUT INF'!$C897="II",'INPUT INF'!$D897=$H$2003),'INPUT INF'!$A897,"")</f>
        <v/>
      </c>
      <c r="I2898" s="100" t="str">
        <f>IF(AND('INPUT INF'!$C897="II",'INPUT INF'!$D897=$I$2003),'INPUT INF'!$A897,"")</f>
        <v/>
      </c>
      <c r="J2898" s="100" t="str">
        <f>IF(AND('INPUT INF'!$C897="II",'INPUT INF'!$D897=$J$2003),'INPUT INF'!$A897,"")</f>
        <v/>
      </c>
      <c r="K2898" s="100" t="str">
        <f>IF(AND('INPUT INF'!$C897="II",'INPUT INF'!$D897=$K$2003),'INPUT INF'!$A897,"")</f>
        <v/>
      </c>
      <c r="L2898" s="100" t="str">
        <f>IF(AND('INPUT INF'!$C897="II",'INPUT INF'!$D897=$L$2003),'INPUT INF'!$A897,"")</f>
        <v/>
      </c>
      <c r="M2898" s="100" t="str">
        <f>IF(AND('INPUT INF'!$C897="II",'INPUT INF'!$D897=$M$2003),'INPUT INF'!$A897,"")</f>
        <v/>
      </c>
      <c r="N2898" s="100">
        <f t="shared" si="7566"/>
        <v>0</v>
      </c>
      <c r="O2898" s="100" t="e">
        <f t="shared" si="7580"/>
        <v>#N/A</v>
      </c>
      <c r="P2898" s="100" t="e">
        <f t="shared" si="7580"/>
        <v>#N/A</v>
      </c>
      <c r="Q2898" s="100" t="e">
        <f t="shared" si="7580"/>
        <v>#N/A</v>
      </c>
      <c r="R2898" s="100" t="e">
        <f t="shared" si="7580"/>
        <v>#N/A</v>
      </c>
      <c r="S2898" s="100" t="e">
        <f t="shared" si="7580"/>
        <v>#N/A</v>
      </c>
      <c r="T2898" s="100" t="e">
        <f t="shared" si="7580"/>
        <v>#N/A</v>
      </c>
      <c r="U2898" s="100" t="e">
        <f t="shared" si="7580"/>
        <v>#N/A</v>
      </c>
      <c r="V2898" s="100" t="e">
        <f t="shared" si="7580"/>
        <v>#N/A</v>
      </c>
      <c r="W2898" s="100" t="e">
        <f t="shared" si="7580"/>
        <v>#N/A</v>
      </c>
      <c r="X2898" s="100" t="e">
        <f t="shared" si="7580"/>
        <v>#N/A</v>
      </c>
      <c r="Y2898" s="100" t="e">
        <f t="shared" si="7581"/>
        <v>#N/A</v>
      </c>
      <c r="Z2898" s="100" t="e">
        <f t="shared" si="7581"/>
        <v>#N/A</v>
      </c>
      <c r="AA2898" s="100" t="e">
        <f t="shared" si="7581"/>
        <v>#N/A</v>
      </c>
      <c r="AB2898" s="100" t="e">
        <f t="shared" si="7581"/>
        <v>#N/A</v>
      </c>
      <c r="AC2898" s="100" t="e">
        <f t="shared" si="7581"/>
        <v>#N/A</v>
      </c>
      <c r="AD2898" s="100" t="e">
        <f t="shared" si="7581"/>
        <v>#N/A</v>
      </c>
      <c r="AE2898" s="100" t="e">
        <f t="shared" si="7581"/>
        <v>#N/A</v>
      </c>
      <c r="AF2898" s="100" t="e">
        <f t="shared" si="7581"/>
        <v>#N/A</v>
      </c>
      <c r="AG2898" s="100" t="e">
        <f t="shared" si="7581"/>
        <v>#N/A</v>
      </c>
      <c r="AH2898" s="100" t="e">
        <f t="shared" si="7581"/>
        <v>#N/A</v>
      </c>
      <c r="AI2898" s="100" t="e">
        <f t="shared" si="7581"/>
        <v>#N/A</v>
      </c>
      <c r="AJ2898" s="100" t="e">
        <f t="shared" si="7581"/>
        <v>#N/A</v>
      </c>
      <c r="AK2898" s="100" t="str">
        <f>IFERROR(VALUE(INDEX('INPUT DATA'!$Z$5:$Z$605,MATCH(CAL!N2898,'INPUT DATA'!$A$5:$A$605,0))),"")</f>
        <v/>
      </c>
      <c r="AL2898" s="100" t="str">
        <f>IFERROR(VALUE(INDEX('INPUT DATA'!$AA$5:$AA$605,MATCH(CAL!N2898,'INPUT DATA'!$A$5:$A$605,0))),"")</f>
        <v/>
      </c>
      <c r="AM2898" s="100" t="str">
        <f t="shared" si="7578"/>
        <v/>
      </c>
      <c r="AN2898" s="100" t="str">
        <f t="shared" si="7579"/>
        <v/>
      </c>
    </row>
    <row r="2899" spans="2:40" ht="15" customHeight="1" x14ac:dyDescent="0.25">
      <c r="B2899" s="115" t="str">
        <f>IF(AND('INPUT INF'!$C898="I",'INPUT INF'!$D898=$B$2003),'INPUT INF'!$A898,"")</f>
        <v/>
      </c>
      <c r="C2899" s="115" t="str">
        <f>IF(AND('INPUT INF'!$C898="I",'INPUT INF'!$D898=$C$2003),'INPUT INF'!$A898,"")</f>
        <v/>
      </c>
      <c r="D2899" s="100" t="str">
        <f>IF(AND('INPUT INF'!$C898="I",'INPUT INF'!$D898=$D$2003),'INPUT INF'!$A898,"")</f>
        <v/>
      </c>
      <c r="E2899" s="100" t="str">
        <f>IF(AND('INPUT INF'!$C898="I",'INPUT INF'!$D898=$E$2003),'INPUT INF'!$A898,"")</f>
        <v/>
      </c>
      <c r="F2899" s="100" t="str">
        <f>IF(AND('INPUT INF'!$C898="I",'INPUT INF'!$D898=$F$2003),'INPUT INF'!$A898,"")</f>
        <v/>
      </c>
      <c r="G2899" s="100" t="str">
        <f>IF(AND('INPUT INF'!$C898="I",'INPUT INF'!$D898=$G$2003),'INPUT INF'!$A898,"")</f>
        <v/>
      </c>
      <c r="H2899" s="100" t="str">
        <f>IF(AND('INPUT INF'!$C898="II",'INPUT INF'!$D898=$H$2003),'INPUT INF'!$A898,"")</f>
        <v/>
      </c>
      <c r="I2899" s="100" t="str">
        <f>IF(AND('INPUT INF'!$C898="II",'INPUT INF'!$D898=$I$2003),'INPUT INF'!$A898,"")</f>
        <v/>
      </c>
      <c r="J2899" s="100" t="str">
        <f>IF(AND('INPUT INF'!$C898="II",'INPUT INF'!$D898=$J$2003),'INPUT INF'!$A898,"")</f>
        <v/>
      </c>
      <c r="K2899" s="100" t="str">
        <f>IF(AND('INPUT INF'!$C898="II",'INPUT INF'!$D898=$K$2003),'INPUT INF'!$A898,"")</f>
        <v/>
      </c>
      <c r="L2899" s="100" t="str">
        <f>IF(AND('INPUT INF'!$C898="II",'INPUT INF'!$D898=$L$2003),'INPUT INF'!$A898,"")</f>
        <v/>
      </c>
      <c r="M2899" s="100" t="str">
        <f>IF(AND('INPUT INF'!$C898="II",'INPUT INF'!$D898=$M$2003),'INPUT INF'!$A898,"")</f>
        <v/>
      </c>
      <c r="N2899" s="100">
        <f t="shared" si="7566"/>
        <v>0</v>
      </c>
      <c r="O2899" s="100" t="e">
        <f t="shared" si="7580"/>
        <v>#N/A</v>
      </c>
      <c r="P2899" s="100" t="e">
        <f t="shared" si="7580"/>
        <v>#N/A</v>
      </c>
      <c r="Q2899" s="100" t="e">
        <f t="shared" si="7580"/>
        <v>#N/A</v>
      </c>
      <c r="R2899" s="100" t="e">
        <f t="shared" si="7580"/>
        <v>#N/A</v>
      </c>
      <c r="S2899" s="100" t="e">
        <f t="shared" si="7580"/>
        <v>#N/A</v>
      </c>
      <c r="T2899" s="100" t="e">
        <f t="shared" si="7580"/>
        <v>#N/A</v>
      </c>
      <c r="U2899" s="100" t="e">
        <f t="shared" si="7580"/>
        <v>#N/A</v>
      </c>
      <c r="V2899" s="100" t="e">
        <f t="shared" si="7580"/>
        <v>#N/A</v>
      </c>
      <c r="W2899" s="100" t="e">
        <f t="shared" si="7580"/>
        <v>#N/A</v>
      </c>
      <c r="X2899" s="100" t="e">
        <f t="shared" si="7580"/>
        <v>#N/A</v>
      </c>
      <c r="Y2899" s="100" t="e">
        <f t="shared" si="7581"/>
        <v>#N/A</v>
      </c>
      <c r="Z2899" s="100" t="e">
        <f t="shared" si="7581"/>
        <v>#N/A</v>
      </c>
      <c r="AA2899" s="100" t="e">
        <f t="shared" si="7581"/>
        <v>#N/A</v>
      </c>
      <c r="AB2899" s="100" t="e">
        <f t="shared" si="7581"/>
        <v>#N/A</v>
      </c>
      <c r="AC2899" s="100" t="e">
        <f t="shared" si="7581"/>
        <v>#N/A</v>
      </c>
      <c r="AD2899" s="100" t="e">
        <f t="shared" si="7581"/>
        <v>#N/A</v>
      </c>
      <c r="AE2899" s="100" t="e">
        <f t="shared" si="7581"/>
        <v>#N/A</v>
      </c>
      <c r="AF2899" s="100" t="e">
        <f t="shared" si="7581"/>
        <v>#N/A</v>
      </c>
      <c r="AG2899" s="100" t="e">
        <f t="shared" si="7581"/>
        <v>#N/A</v>
      </c>
      <c r="AH2899" s="100" t="e">
        <f t="shared" si="7581"/>
        <v>#N/A</v>
      </c>
      <c r="AI2899" s="100" t="e">
        <f t="shared" si="7581"/>
        <v>#N/A</v>
      </c>
      <c r="AJ2899" s="100" t="e">
        <f t="shared" si="7581"/>
        <v>#N/A</v>
      </c>
      <c r="AK2899" s="100" t="str">
        <f>IFERROR(VALUE(INDEX('INPUT DATA'!$Z$5:$Z$605,MATCH(CAL!N2899,'INPUT DATA'!$A$5:$A$605,0))),"")</f>
        <v/>
      </c>
      <c r="AL2899" s="100" t="str">
        <f>IFERROR(VALUE(INDEX('INPUT DATA'!$AA$5:$AA$605,MATCH(CAL!N2899,'INPUT DATA'!$A$5:$A$605,0))),"")</f>
        <v/>
      </c>
      <c r="AM2899" s="100" t="str">
        <f t="shared" si="7578"/>
        <v/>
      </c>
      <c r="AN2899" s="100" t="str">
        <f t="shared" si="7579"/>
        <v/>
      </c>
    </row>
    <row r="2900" spans="2:40" ht="15" customHeight="1" x14ac:dyDescent="0.25">
      <c r="B2900" s="115" t="str">
        <f>IF(AND('INPUT INF'!$C899="I",'INPUT INF'!$D899=$B$2003),'INPUT INF'!$A899,"")</f>
        <v/>
      </c>
      <c r="C2900" s="115" t="str">
        <f>IF(AND('INPUT INF'!$C899="I",'INPUT INF'!$D899=$C$2003),'INPUT INF'!$A899,"")</f>
        <v/>
      </c>
      <c r="D2900" s="100" t="str">
        <f>IF(AND('INPUT INF'!$C899="I",'INPUT INF'!$D899=$D$2003),'INPUT INF'!$A899,"")</f>
        <v/>
      </c>
      <c r="E2900" s="100" t="str">
        <f>IF(AND('INPUT INF'!$C899="I",'INPUT INF'!$D899=$E$2003),'INPUT INF'!$A899,"")</f>
        <v/>
      </c>
      <c r="F2900" s="100" t="str">
        <f>IF(AND('INPUT INF'!$C899="I",'INPUT INF'!$D899=$F$2003),'INPUT INF'!$A899,"")</f>
        <v/>
      </c>
      <c r="G2900" s="100" t="str">
        <f>IF(AND('INPUT INF'!$C899="I",'INPUT INF'!$D899=$G$2003),'INPUT INF'!$A899,"")</f>
        <v/>
      </c>
      <c r="H2900" s="100" t="str">
        <f>IF(AND('INPUT INF'!$C899="II",'INPUT INF'!$D899=$H$2003),'INPUT INF'!$A899,"")</f>
        <v/>
      </c>
      <c r="I2900" s="100" t="str">
        <f>IF(AND('INPUT INF'!$C899="II",'INPUT INF'!$D899=$I$2003),'INPUT INF'!$A899,"")</f>
        <v/>
      </c>
      <c r="J2900" s="100" t="str">
        <f>IF(AND('INPUT INF'!$C899="II",'INPUT INF'!$D899=$J$2003),'INPUT INF'!$A899,"")</f>
        <v/>
      </c>
      <c r="K2900" s="100" t="str">
        <f>IF(AND('INPUT INF'!$C899="II",'INPUT INF'!$D899=$K$2003),'INPUT INF'!$A899,"")</f>
        <v/>
      </c>
      <c r="L2900" s="100" t="str">
        <f>IF(AND('INPUT INF'!$C899="II",'INPUT INF'!$D899=$L$2003),'INPUT INF'!$A899,"")</f>
        <v/>
      </c>
      <c r="M2900" s="100" t="str">
        <f>IF(AND('INPUT INF'!$C899="II",'INPUT INF'!$D899=$M$2003),'INPUT INF'!$A899,"")</f>
        <v/>
      </c>
      <c r="N2900" s="100">
        <f t="shared" si="7566"/>
        <v>0</v>
      </c>
      <c r="O2900" s="100" t="e">
        <f t="shared" si="7580"/>
        <v>#N/A</v>
      </c>
      <c r="P2900" s="100" t="e">
        <f t="shared" si="7580"/>
        <v>#N/A</v>
      </c>
      <c r="Q2900" s="100" t="e">
        <f t="shared" si="7580"/>
        <v>#N/A</v>
      </c>
      <c r="R2900" s="100" t="e">
        <f t="shared" si="7580"/>
        <v>#N/A</v>
      </c>
      <c r="S2900" s="100" t="e">
        <f t="shared" si="7580"/>
        <v>#N/A</v>
      </c>
      <c r="T2900" s="100" t="e">
        <f t="shared" si="7580"/>
        <v>#N/A</v>
      </c>
      <c r="U2900" s="100" t="e">
        <f t="shared" si="7580"/>
        <v>#N/A</v>
      </c>
      <c r="V2900" s="100" t="e">
        <f t="shared" si="7580"/>
        <v>#N/A</v>
      </c>
      <c r="W2900" s="100" t="e">
        <f t="shared" si="7580"/>
        <v>#N/A</v>
      </c>
      <c r="X2900" s="100" t="e">
        <f t="shared" si="7580"/>
        <v>#N/A</v>
      </c>
      <c r="Y2900" s="100" t="e">
        <f t="shared" si="7581"/>
        <v>#N/A</v>
      </c>
      <c r="Z2900" s="100" t="e">
        <f t="shared" si="7581"/>
        <v>#N/A</v>
      </c>
      <c r="AA2900" s="100" t="e">
        <f t="shared" si="7581"/>
        <v>#N/A</v>
      </c>
      <c r="AB2900" s="100" t="e">
        <f t="shared" si="7581"/>
        <v>#N/A</v>
      </c>
      <c r="AC2900" s="100" t="e">
        <f t="shared" si="7581"/>
        <v>#N/A</v>
      </c>
      <c r="AD2900" s="100" t="e">
        <f t="shared" si="7581"/>
        <v>#N/A</v>
      </c>
      <c r="AE2900" s="100" t="e">
        <f t="shared" si="7581"/>
        <v>#N/A</v>
      </c>
      <c r="AF2900" s="100" t="e">
        <f t="shared" si="7581"/>
        <v>#N/A</v>
      </c>
      <c r="AG2900" s="100" t="e">
        <f t="shared" si="7581"/>
        <v>#N/A</v>
      </c>
      <c r="AH2900" s="100" t="e">
        <f t="shared" si="7581"/>
        <v>#N/A</v>
      </c>
      <c r="AI2900" s="100" t="e">
        <f t="shared" si="7581"/>
        <v>#N/A</v>
      </c>
      <c r="AJ2900" s="100" t="e">
        <f t="shared" si="7581"/>
        <v>#N/A</v>
      </c>
      <c r="AK2900" s="100" t="str">
        <f>IFERROR(VALUE(INDEX('INPUT DATA'!$Z$5:$Z$605,MATCH(CAL!N2900,'INPUT DATA'!$A$5:$A$605,0))),"")</f>
        <v/>
      </c>
      <c r="AL2900" s="100" t="str">
        <f>IFERROR(VALUE(INDEX('INPUT DATA'!$AA$5:$AA$605,MATCH(CAL!N2900,'INPUT DATA'!$A$5:$A$605,0))),"")</f>
        <v/>
      </c>
      <c r="AM2900" s="100" t="str">
        <f t="shared" si="7578"/>
        <v/>
      </c>
      <c r="AN2900" s="100" t="str">
        <f t="shared" si="7579"/>
        <v/>
      </c>
    </row>
    <row r="2901" spans="2:40" ht="15" customHeight="1" x14ac:dyDescent="0.25">
      <c r="B2901" s="115" t="str">
        <f>IF(AND('INPUT INF'!$C900="I",'INPUT INF'!$D900=$B$2003),'INPUT INF'!$A900,"")</f>
        <v/>
      </c>
      <c r="C2901" s="115" t="str">
        <f>IF(AND('INPUT INF'!$C900="I",'INPUT INF'!$D900=$C$2003),'INPUT INF'!$A900,"")</f>
        <v/>
      </c>
      <c r="D2901" s="100" t="str">
        <f>IF(AND('INPUT INF'!$C900="I",'INPUT INF'!$D900=$D$2003),'INPUT INF'!$A900,"")</f>
        <v/>
      </c>
      <c r="E2901" s="100" t="str">
        <f>IF(AND('INPUT INF'!$C900="I",'INPUT INF'!$D900=$E$2003),'INPUT INF'!$A900,"")</f>
        <v/>
      </c>
      <c r="F2901" s="100" t="str">
        <f>IF(AND('INPUT INF'!$C900="I",'INPUT INF'!$D900=$F$2003),'INPUT INF'!$A900,"")</f>
        <v/>
      </c>
      <c r="G2901" s="100" t="str">
        <f>IF(AND('INPUT INF'!$C900="I",'INPUT INF'!$D900=$G$2003),'INPUT INF'!$A900,"")</f>
        <v/>
      </c>
      <c r="H2901" s="100" t="str">
        <f>IF(AND('INPUT INF'!$C900="II",'INPUT INF'!$D900=$H$2003),'INPUT INF'!$A900,"")</f>
        <v/>
      </c>
      <c r="I2901" s="100" t="str">
        <f>IF(AND('INPUT INF'!$C900="II",'INPUT INF'!$D900=$I$2003),'INPUT INF'!$A900,"")</f>
        <v/>
      </c>
      <c r="J2901" s="100" t="str">
        <f>IF(AND('INPUT INF'!$C900="II",'INPUT INF'!$D900=$J$2003),'INPUT INF'!$A900,"")</f>
        <v/>
      </c>
      <c r="K2901" s="100" t="str">
        <f>IF(AND('INPUT INF'!$C900="II",'INPUT INF'!$D900=$K$2003),'INPUT INF'!$A900,"")</f>
        <v/>
      </c>
      <c r="L2901" s="100" t="str">
        <f>IF(AND('INPUT INF'!$C900="II",'INPUT INF'!$D900=$L$2003),'INPUT INF'!$A900,"")</f>
        <v/>
      </c>
      <c r="M2901" s="100" t="str">
        <f>IF(AND('INPUT INF'!$C900="II",'INPUT INF'!$D900=$M$2003),'INPUT INF'!$A900,"")</f>
        <v/>
      </c>
      <c r="N2901" s="100">
        <f t="shared" ref="N2901" si="7582">B900</f>
        <v>0</v>
      </c>
      <c r="O2901" s="100" t="e">
        <f t="shared" si="7580"/>
        <v>#N/A</v>
      </c>
      <c r="P2901" s="100" t="e">
        <f t="shared" si="7580"/>
        <v>#N/A</v>
      </c>
      <c r="Q2901" s="100" t="e">
        <f t="shared" si="7580"/>
        <v>#N/A</v>
      </c>
      <c r="R2901" s="100" t="e">
        <f t="shared" si="7580"/>
        <v>#N/A</v>
      </c>
      <c r="S2901" s="100" t="e">
        <f t="shared" si="7580"/>
        <v>#N/A</v>
      </c>
      <c r="T2901" s="100" t="e">
        <f t="shared" si="7580"/>
        <v>#N/A</v>
      </c>
      <c r="U2901" s="100" t="e">
        <f t="shared" si="7580"/>
        <v>#N/A</v>
      </c>
      <c r="V2901" s="100" t="e">
        <f t="shared" si="7580"/>
        <v>#N/A</v>
      </c>
      <c r="W2901" s="100" t="e">
        <f t="shared" si="7580"/>
        <v>#N/A</v>
      </c>
      <c r="X2901" s="100" t="e">
        <f t="shared" si="7580"/>
        <v>#N/A</v>
      </c>
      <c r="Y2901" s="100" t="e">
        <f t="shared" si="7581"/>
        <v>#N/A</v>
      </c>
      <c r="Z2901" s="100" t="e">
        <f t="shared" si="7581"/>
        <v>#N/A</v>
      </c>
      <c r="AA2901" s="100" t="e">
        <f t="shared" si="7581"/>
        <v>#N/A</v>
      </c>
      <c r="AB2901" s="100" t="e">
        <f t="shared" si="7581"/>
        <v>#N/A</v>
      </c>
      <c r="AC2901" s="100" t="e">
        <f t="shared" si="7581"/>
        <v>#N/A</v>
      </c>
      <c r="AD2901" s="100" t="e">
        <f t="shared" si="7581"/>
        <v>#N/A</v>
      </c>
      <c r="AE2901" s="100" t="e">
        <f t="shared" si="7581"/>
        <v>#N/A</v>
      </c>
      <c r="AF2901" s="100" t="e">
        <f t="shared" si="7581"/>
        <v>#N/A</v>
      </c>
      <c r="AG2901" s="100" t="e">
        <f t="shared" si="7581"/>
        <v>#N/A</v>
      </c>
      <c r="AH2901" s="100" t="e">
        <f t="shared" si="7581"/>
        <v>#N/A</v>
      </c>
      <c r="AI2901" s="100" t="e">
        <f t="shared" si="7581"/>
        <v>#N/A</v>
      </c>
      <c r="AJ2901" s="100" t="e">
        <f t="shared" si="7581"/>
        <v>#N/A</v>
      </c>
      <c r="AK2901" s="100" t="str">
        <f>IFERROR(VALUE(INDEX('INPUT DATA'!$Z$5:$Z$605,MATCH(CAL!N2901,'INPUT DATA'!$A$5:$A$605,0))),"")</f>
        <v/>
      </c>
      <c r="AL2901" s="100" t="str">
        <f>IFERROR(VALUE(INDEX('INPUT DATA'!$AA$5:$AA$605,MATCH(CAL!N2901,'INPUT DATA'!$A$5:$A$605,0))),"")</f>
        <v/>
      </c>
      <c r="AM2901" s="100" t="str">
        <f t="shared" si="7578"/>
        <v/>
      </c>
      <c r="AN2901" s="100" t="str">
        <f t="shared" si="7579"/>
        <v/>
      </c>
    </row>
  </sheetData>
  <sheetProtection sheet="1" formatCells="0" formatColumns="0" formatRows="0" insertColumns="0" insertRows="0" insertHyperlinks="0" deleteColumns="0" deleteRows="0" selectLockedCells="1" sort="0" autoFilter="0" pivotTables="0"/>
  <sortState ref="FV3:FW38">
    <sortCondition descending="1" ref="FV3"/>
  </sortState>
  <mergeCells count="19">
    <mergeCell ref="AP2021:AT2021"/>
    <mergeCell ref="BH1:BX1"/>
    <mergeCell ref="JC148:JD148"/>
    <mergeCell ref="JC171:JD171"/>
    <mergeCell ref="JB1:JG1"/>
    <mergeCell ref="JC71:JD71"/>
    <mergeCell ref="JC48:JD48"/>
    <mergeCell ref="CH2:CI2"/>
    <mergeCell ref="CN2:CO2"/>
    <mergeCell ref="CT2:CU2"/>
    <mergeCell ref="DG1:DG2"/>
    <mergeCell ref="FR1:FW1"/>
    <mergeCell ref="JB102:JG102"/>
    <mergeCell ref="LC3:LD3"/>
    <mergeCell ref="AP2002:AX2002"/>
    <mergeCell ref="KE1:KJ1"/>
    <mergeCell ref="KE8:KJ8"/>
    <mergeCell ref="KE15:KJ15"/>
    <mergeCell ref="KE21:KJ21"/>
  </mergeCells>
  <conditionalFormatting sqref="GZ389:GZ1048576 GZ1:GZ381">
    <cfRule type="duplicateValues" dxfId="1" priority="4"/>
  </conditionalFormatting>
  <conditionalFormatting sqref="GZ382:GZ388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view="pageBreakPreview" zoomScale="95" zoomScaleSheetLayoutView="95" workbookViewId="0">
      <selection activeCell="B27" sqref="B27"/>
    </sheetView>
  </sheetViews>
  <sheetFormatPr defaultColWidth="9.140625" defaultRowHeight="15" x14ac:dyDescent="0.25"/>
  <cols>
    <col min="1" max="1" width="17.85546875" style="271" customWidth="1"/>
    <col min="2" max="2" width="7.140625" style="1" customWidth="1"/>
    <col min="3" max="3" width="6.5703125" style="1" customWidth="1"/>
    <col min="4" max="4" width="5.42578125" style="1" customWidth="1"/>
    <col min="5" max="5" width="4.5703125" style="1" customWidth="1"/>
    <col min="6" max="6" width="8.42578125" style="1" bestFit="1" customWidth="1"/>
    <col min="7" max="14" width="5.140625" style="1" customWidth="1"/>
    <col min="15" max="15" width="3.85546875" style="1" customWidth="1"/>
    <col min="16" max="16" width="5.7109375" style="1" customWidth="1"/>
    <col min="17" max="17" width="9.140625" style="1" customWidth="1"/>
    <col min="18" max="22" width="6.42578125" style="1" customWidth="1"/>
    <col min="23" max="23" width="7.28515625" style="1" customWidth="1"/>
    <col min="24" max="16384" width="9.140625" style="1"/>
  </cols>
  <sheetData>
    <row r="1" spans="1:23" ht="35.25" customHeight="1" x14ac:dyDescent="0.35">
      <c r="A1" s="332" t="str">
        <f>'INPUT INF'!C1</f>
        <v>KENDRIYA VIDYALAYA NO II KORBA (NTPC)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 t="str">
        <f>'INPUT INF'!K1</f>
        <v>SESSION</v>
      </c>
      <c r="Q1" s="332"/>
      <c r="R1" s="332" t="str">
        <f>'INPUT INF'!L1</f>
        <v>2020-21</v>
      </c>
      <c r="S1" s="332"/>
      <c r="T1" s="332"/>
      <c r="U1" s="7"/>
      <c r="V1" s="7"/>
      <c r="W1" s="7"/>
    </row>
    <row r="2" spans="1:23" s="25" customFormat="1" ht="36.75" customHeight="1" x14ac:dyDescent="0.25">
      <c r="A2" s="267"/>
      <c r="B2" s="265"/>
      <c r="F2" s="335" t="str">
        <f>'INPUT INF'!N1</f>
        <v>CLASS</v>
      </c>
      <c r="G2" s="335"/>
      <c r="H2" s="335"/>
      <c r="I2" s="334" t="str">
        <f>'INPUT INF'!O1</f>
        <v>XII</v>
      </c>
      <c r="J2" s="334"/>
      <c r="K2" s="334"/>
      <c r="L2" s="334"/>
    </row>
    <row r="3" spans="1:23" s="237" customFormat="1" ht="57.75" customHeight="1" x14ac:dyDescent="0.25">
      <c r="A3" s="268"/>
      <c r="B3" s="236" t="str">
        <f>CAL!KF16</f>
        <v>Total Appeared</v>
      </c>
      <c r="C3" s="236" t="str">
        <f>CAL!KG16</f>
        <v>Total Passed</v>
      </c>
      <c r="D3" s="236" t="str">
        <f>CAL!KH16</f>
        <v xml:space="preserve">Fail </v>
      </c>
      <c r="E3" s="236" t="str">
        <f>CAL!KI16</f>
        <v>COMP</v>
      </c>
      <c r="F3" s="236" t="str">
        <f>CAL!KJ16</f>
        <v>Pass%</v>
      </c>
      <c r="G3" s="236" t="str">
        <f>CAL!KK16</f>
        <v>A1</v>
      </c>
      <c r="H3" s="236" t="str">
        <f>CAL!KL16</f>
        <v>A2</v>
      </c>
      <c r="I3" s="236" t="str">
        <f>CAL!KM16</f>
        <v>B1</v>
      </c>
      <c r="J3" s="236" t="str">
        <f>CAL!KN16</f>
        <v>B2</v>
      </c>
      <c r="K3" s="236" t="str">
        <f>CAL!KO16</f>
        <v>C1</v>
      </c>
      <c r="L3" s="236" t="str">
        <f>CAL!KP16</f>
        <v>C2</v>
      </c>
      <c r="M3" s="236" t="str">
        <f>CAL!KQ16</f>
        <v>D1</v>
      </c>
      <c r="N3" s="236" t="str">
        <f>CAL!KR16</f>
        <v>D2</v>
      </c>
      <c r="O3" s="236" t="str">
        <f>CAL!KS16</f>
        <v>E</v>
      </c>
      <c r="P3" s="236" t="str">
        <f>CAL!KT16</f>
        <v>N*W</v>
      </c>
      <c r="Q3" s="236" t="str">
        <f>CAL!KU16</f>
        <v>PI</v>
      </c>
      <c r="R3" s="236" t="str">
        <f>CAL!KV16</f>
        <v>33 to 44.9%</v>
      </c>
      <c r="S3" s="236" t="str">
        <f>CAL!KW16</f>
        <v>45 to 59.9%</v>
      </c>
      <c r="T3" s="236" t="str">
        <f>CAL!KX16</f>
        <v>60 to 74.9%</v>
      </c>
      <c r="U3" s="236" t="str">
        <f>CAL!KY16</f>
        <v>75 to 89.9%</v>
      </c>
      <c r="V3" s="236" t="str">
        <f>CAL!KZ16</f>
        <v>90 to 100%</v>
      </c>
      <c r="W3" s="236" t="str">
        <f>CAL!LA16</f>
        <v>MORE THAN 70%</v>
      </c>
    </row>
    <row r="4" spans="1:23" s="5" customFormat="1" ht="20.25" customHeight="1" x14ac:dyDescent="0.25">
      <c r="A4" s="269" t="str">
        <f>IF(COUNT('INPUT INF'!F3:F603)&gt;0,"I SHIFT(WITH)","I SHIFT")</f>
        <v>I SHIFT</v>
      </c>
      <c r="B4" s="4">
        <f>CAL!KF12</f>
        <v>68</v>
      </c>
      <c r="C4" s="4">
        <f>CAL!KG12</f>
        <v>68</v>
      </c>
      <c r="D4" s="4">
        <f>CAL!KH12</f>
        <v>0</v>
      </c>
      <c r="E4" s="4">
        <f>CAL!KI12</f>
        <v>0</v>
      </c>
      <c r="F4" s="4">
        <f>ROUNDUP(C4*100/B4,2)</f>
        <v>100</v>
      </c>
      <c r="G4" s="4">
        <f>CAL!KK12</f>
        <v>63</v>
      </c>
      <c r="H4" s="4">
        <f>CAL!KL12</f>
        <v>35</v>
      </c>
      <c r="I4" s="4">
        <f>CAL!KM12</f>
        <v>31</v>
      </c>
      <c r="J4" s="4">
        <f>CAL!KN12</f>
        <v>51</v>
      </c>
      <c r="K4" s="4">
        <f>CAL!KO12</f>
        <v>68</v>
      </c>
      <c r="L4" s="4">
        <f>CAL!KP12</f>
        <v>30</v>
      </c>
      <c r="M4" s="4">
        <f>CAL!KQ12</f>
        <v>47</v>
      </c>
      <c r="N4" s="4">
        <f>CAL!KR12</f>
        <v>15</v>
      </c>
      <c r="O4" s="4">
        <f>CAL!KS12</f>
        <v>0</v>
      </c>
      <c r="P4" s="4">
        <f>CAL!KT12</f>
        <v>1661</v>
      </c>
      <c r="Q4" s="4">
        <f>ROUND(P4*12.5/SUM(G4:O4),2)</f>
        <v>61.07</v>
      </c>
      <c r="R4" s="4">
        <f>CAL!KV12</f>
        <v>0</v>
      </c>
      <c r="S4" s="4">
        <f>CAL!KW12</f>
        <v>0</v>
      </c>
      <c r="T4" s="4">
        <f>CAL!KX12</f>
        <v>27</v>
      </c>
      <c r="U4" s="4">
        <f>CAL!KY12</f>
        <v>27</v>
      </c>
      <c r="V4" s="4">
        <f>CAL!KZ12</f>
        <v>14</v>
      </c>
      <c r="W4" s="4">
        <f>CAL!LA12</f>
        <v>56</v>
      </c>
    </row>
    <row r="5" spans="1:23" s="5" customFormat="1" ht="21.75" hidden="1" customHeight="1" x14ac:dyDescent="0.25">
      <c r="A5" s="269" t="str">
        <f>IF(COUNT('INPUT INF'!F4:F604)&gt;0,"I SHIFT(WITH)","II SHIFT")</f>
        <v>II SHIFT</v>
      </c>
      <c r="B5" s="4">
        <f>CAL!KF25</f>
        <v>0</v>
      </c>
      <c r="C5" s="4">
        <f>CAL!KG25</f>
        <v>0</v>
      </c>
      <c r="D5" s="4">
        <f>CAL!KH25</f>
        <v>0</v>
      </c>
      <c r="E5" s="4">
        <f>CAL!KI25</f>
        <v>0</v>
      </c>
      <c r="F5" s="4" t="e">
        <f t="shared" ref="F5:F9" si="0">ROUNDUP(C5*100/B5,2)</f>
        <v>#DIV/0!</v>
      </c>
      <c r="G5" s="4">
        <f>CAL!KK25</f>
        <v>0</v>
      </c>
      <c r="H5" s="4">
        <f>CAL!KL25</f>
        <v>0</v>
      </c>
      <c r="I5" s="4">
        <f>CAL!KM25</f>
        <v>0</v>
      </c>
      <c r="J5" s="4">
        <f>CAL!KN25</f>
        <v>0</v>
      </c>
      <c r="K5" s="4">
        <f>CAL!KO25</f>
        <v>0</v>
      </c>
      <c r="L5" s="4">
        <f>CAL!KP25</f>
        <v>0</v>
      </c>
      <c r="M5" s="4">
        <f>CAL!KQ25</f>
        <v>0</v>
      </c>
      <c r="N5" s="4">
        <f>CAL!KR25</f>
        <v>0</v>
      </c>
      <c r="O5" s="4">
        <f>CAL!KS25</f>
        <v>0</v>
      </c>
      <c r="P5" s="4">
        <f>CAL!KT25</f>
        <v>0</v>
      </c>
      <c r="Q5" s="4" t="e">
        <f>ROUND(P5*12.5/SUM(G5:O5),2)</f>
        <v>#DIV/0!</v>
      </c>
      <c r="R5" s="4">
        <f>CAL!KV25</f>
        <v>0</v>
      </c>
      <c r="S5" s="4">
        <f>CAL!KW25</f>
        <v>0</v>
      </c>
      <c r="T5" s="4">
        <f>CAL!KX25</f>
        <v>0</v>
      </c>
      <c r="U5" s="4">
        <f>CAL!KY25</f>
        <v>0</v>
      </c>
      <c r="V5" s="4">
        <f>CAL!KZ25</f>
        <v>0</v>
      </c>
      <c r="W5" s="4">
        <f>CAL!LA25</f>
        <v>0</v>
      </c>
    </row>
    <row r="6" spans="1:23" s="5" customFormat="1" ht="21.95" customHeight="1" x14ac:dyDescent="0.25">
      <c r="A6" s="270" t="s">
        <v>32</v>
      </c>
      <c r="B6" s="4">
        <f>SUM(B4:B5)</f>
        <v>68</v>
      </c>
      <c r="C6" s="4">
        <f t="shared" ref="C6:W6" si="1">SUM(C4:C5)</f>
        <v>68</v>
      </c>
      <c r="D6" s="4">
        <f t="shared" si="1"/>
        <v>0</v>
      </c>
      <c r="E6" s="4">
        <f t="shared" si="1"/>
        <v>0</v>
      </c>
      <c r="F6" s="4">
        <f t="shared" si="0"/>
        <v>100</v>
      </c>
      <c r="G6" s="4">
        <f t="shared" si="1"/>
        <v>63</v>
      </c>
      <c r="H6" s="4">
        <f t="shared" si="1"/>
        <v>35</v>
      </c>
      <c r="I6" s="4">
        <f t="shared" si="1"/>
        <v>31</v>
      </c>
      <c r="J6" s="4">
        <f t="shared" si="1"/>
        <v>51</v>
      </c>
      <c r="K6" s="4">
        <f t="shared" si="1"/>
        <v>68</v>
      </c>
      <c r="L6" s="4">
        <f t="shared" si="1"/>
        <v>30</v>
      </c>
      <c r="M6" s="4">
        <f t="shared" si="1"/>
        <v>47</v>
      </c>
      <c r="N6" s="4">
        <f t="shared" si="1"/>
        <v>15</v>
      </c>
      <c r="O6" s="4">
        <f t="shared" si="1"/>
        <v>0</v>
      </c>
      <c r="P6" s="4">
        <f t="shared" si="1"/>
        <v>1661</v>
      </c>
      <c r="Q6" s="4">
        <f>ROUND(P6*12.5/SUM(G6:O6),2)</f>
        <v>61.07</v>
      </c>
      <c r="R6" s="4">
        <f t="shared" si="1"/>
        <v>0</v>
      </c>
      <c r="S6" s="4">
        <f t="shared" si="1"/>
        <v>0</v>
      </c>
      <c r="T6" s="4">
        <f t="shared" si="1"/>
        <v>27</v>
      </c>
      <c r="U6" s="4">
        <f t="shared" si="1"/>
        <v>27</v>
      </c>
      <c r="V6" s="4">
        <f t="shared" si="1"/>
        <v>14</v>
      </c>
      <c r="W6" s="4">
        <f t="shared" si="1"/>
        <v>56</v>
      </c>
    </row>
    <row r="7" spans="1:23" s="5" customFormat="1" ht="25.5" customHeight="1" x14ac:dyDescent="0.25">
      <c r="A7" s="269" t="s">
        <v>98</v>
      </c>
      <c r="B7" s="4">
        <f>CAL!KF7</f>
        <v>68</v>
      </c>
      <c r="C7" s="4">
        <f>CAL!KG7</f>
        <v>68</v>
      </c>
      <c r="D7" s="4">
        <f>CAL!KH7</f>
        <v>0</v>
      </c>
      <c r="E7" s="4">
        <f>CAL!KI7</f>
        <v>0</v>
      </c>
      <c r="F7" s="4">
        <f t="shared" si="0"/>
        <v>100</v>
      </c>
      <c r="G7" s="4">
        <f>CAL!KK7</f>
        <v>63</v>
      </c>
      <c r="H7" s="4">
        <f>CAL!KL7</f>
        <v>35</v>
      </c>
      <c r="I7" s="4">
        <f>CAL!KM7</f>
        <v>31</v>
      </c>
      <c r="J7" s="4">
        <f>CAL!KN7</f>
        <v>51</v>
      </c>
      <c r="K7" s="4">
        <f>CAL!KO7</f>
        <v>67</v>
      </c>
      <c r="L7" s="4">
        <f>CAL!KP7</f>
        <v>30</v>
      </c>
      <c r="M7" s="4">
        <f>CAL!KQ7</f>
        <v>47</v>
      </c>
      <c r="N7" s="4">
        <f>CAL!KR7</f>
        <v>15</v>
      </c>
      <c r="O7" s="4">
        <f>CAL!KS7</f>
        <v>0</v>
      </c>
      <c r="P7" s="4">
        <f>CAL!KT7</f>
        <v>1657</v>
      </c>
      <c r="Q7" s="4">
        <f t="shared" ref="Q7:Q9" si="2">ROUND(P7*12.5/SUM(G7:O7),2)</f>
        <v>61.1</v>
      </c>
      <c r="R7" s="4">
        <f>CAL!KV7</f>
        <v>0</v>
      </c>
      <c r="S7" s="4">
        <f>CAL!KW7</f>
        <v>0</v>
      </c>
      <c r="T7" s="4">
        <f>CAL!KX7</f>
        <v>27</v>
      </c>
      <c r="U7" s="4">
        <f>CAL!KY7</f>
        <v>27</v>
      </c>
      <c r="V7" s="4">
        <f>CAL!KZ7</f>
        <v>14</v>
      </c>
      <c r="W7" s="4">
        <f>CAL!LA7</f>
        <v>56</v>
      </c>
    </row>
    <row r="8" spans="1:23" s="5" customFormat="1" ht="0.75" customHeight="1" x14ac:dyDescent="0.25">
      <c r="A8" s="269" t="s">
        <v>99</v>
      </c>
      <c r="B8" s="4">
        <f>CAL!KF20</f>
        <v>0</v>
      </c>
      <c r="C8" s="4">
        <f>CAL!KG20</f>
        <v>0</v>
      </c>
      <c r="D8" s="4">
        <f>CAL!KH20</f>
        <v>0</v>
      </c>
      <c r="E8" s="4">
        <f>CAL!KI20</f>
        <v>0</v>
      </c>
      <c r="F8" s="4" t="e">
        <f t="shared" si="0"/>
        <v>#DIV/0!</v>
      </c>
      <c r="G8" s="4">
        <f>CAL!KK20</f>
        <v>0</v>
      </c>
      <c r="H8" s="4">
        <f>CAL!KL20</f>
        <v>0</v>
      </c>
      <c r="I8" s="4">
        <f>CAL!KM20</f>
        <v>0</v>
      </c>
      <c r="J8" s="4">
        <f>CAL!KN20</f>
        <v>0</v>
      </c>
      <c r="K8" s="4">
        <f>CAL!KO20</f>
        <v>0</v>
      </c>
      <c r="L8" s="4">
        <f>CAL!KP20</f>
        <v>0</v>
      </c>
      <c r="M8" s="4">
        <f>CAL!KQ20</f>
        <v>0</v>
      </c>
      <c r="N8" s="4">
        <f>CAL!KR20</f>
        <v>0</v>
      </c>
      <c r="O8" s="4">
        <f>CAL!KS20</f>
        <v>0</v>
      </c>
      <c r="P8" s="4">
        <f>CAL!KT20</f>
        <v>0</v>
      </c>
      <c r="Q8" s="4" t="e">
        <f t="shared" si="2"/>
        <v>#DIV/0!</v>
      </c>
      <c r="R8" s="4">
        <f>CAL!KV20</f>
        <v>0</v>
      </c>
      <c r="S8" s="4">
        <f>CAL!KW20</f>
        <v>0</v>
      </c>
      <c r="T8" s="4">
        <f>CAL!KX20</f>
        <v>0</v>
      </c>
      <c r="U8" s="4">
        <f>CAL!KY20</f>
        <v>0</v>
      </c>
      <c r="V8" s="4">
        <f>CAL!KZ20</f>
        <v>0</v>
      </c>
      <c r="W8" s="4">
        <f>CAL!LA20</f>
        <v>0</v>
      </c>
    </row>
    <row r="9" spans="1:23" s="5" customFormat="1" ht="21.95" customHeight="1" x14ac:dyDescent="0.25">
      <c r="A9" s="270" t="s">
        <v>32</v>
      </c>
      <c r="B9" s="4">
        <f>SUM(B7:B8)</f>
        <v>68</v>
      </c>
      <c r="C9" s="4">
        <f t="shared" ref="C9" si="3">SUM(C7:C8)</f>
        <v>68</v>
      </c>
      <c r="D9" s="4">
        <f t="shared" ref="D9" si="4">SUM(D7:D8)</f>
        <v>0</v>
      </c>
      <c r="E9" s="4">
        <f t="shared" ref="E9" si="5">SUM(E7:E8)</f>
        <v>0</v>
      </c>
      <c r="F9" s="4">
        <f t="shared" si="0"/>
        <v>100</v>
      </c>
      <c r="G9" s="4">
        <f t="shared" ref="G9" si="6">SUM(G7:G8)</f>
        <v>63</v>
      </c>
      <c r="H9" s="4">
        <f t="shared" ref="H9" si="7">SUM(H7:H8)</f>
        <v>35</v>
      </c>
      <c r="I9" s="4">
        <f t="shared" ref="I9" si="8">SUM(I7:I8)</f>
        <v>31</v>
      </c>
      <c r="J9" s="4">
        <f t="shared" ref="J9" si="9">SUM(J7:J8)</f>
        <v>51</v>
      </c>
      <c r="K9" s="4">
        <f t="shared" ref="K9" si="10">SUM(K7:K8)</f>
        <v>67</v>
      </c>
      <c r="L9" s="4">
        <f t="shared" ref="L9" si="11">SUM(L7:L8)</f>
        <v>30</v>
      </c>
      <c r="M9" s="4">
        <f t="shared" ref="M9" si="12">SUM(M7:M8)</f>
        <v>47</v>
      </c>
      <c r="N9" s="4">
        <f t="shared" ref="N9" si="13">SUM(N7:N8)</f>
        <v>15</v>
      </c>
      <c r="O9" s="4">
        <f t="shared" ref="O9" si="14">SUM(O7:O8)</f>
        <v>0</v>
      </c>
      <c r="P9" s="4">
        <f t="shared" ref="P9" si="15">SUM(P7:P8)</f>
        <v>1657</v>
      </c>
      <c r="Q9" s="4">
        <f t="shared" si="2"/>
        <v>61.1</v>
      </c>
      <c r="R9" s="4">
        <f t="shared" ref="R9" si="16">SUM(R7:R8)</f>
        <v>0</v>
      </c>
      <c r="S9" s="4">
        <f t="shared" ref="S9" si="17">SUM(S7:S8)</f>
        <v>0</v>
      </c>
      <c r="T9" s="4">
        <f t="shared" ref="T9" si="18">SUM(T7:T8)</f>
        <v>27</v>
      </c>
      <c r="U9" s="4">
        <f t="shared" ref="U9" si="19">SUM(U7:U8)</f>
        <v>27</v>
      </c>
      <c r="V9" s="4">
        <f t="shared" ref="V9" si="20">SUM(V7:V8)</f>
        <v>14</v>
      </c>
      <c r="W9" s="4">
        <f t="shared" ref="W9" si="21">SUM(W7:W8)</f>
        <v>56</v>
      </c>
    </row>
    <row r="10" spans="1:23" x14ac:dyDescent="0.25">
      <c r="B10" s="3"/>
    </row>
    <row r="11" spans="1:23" ht="18.75" x14ac:dyDescent="0.3">
      <c r="A11" s="333" t="str">
        <f>IF('INPUT INF'!$O$1="X","","I SHIFT")</f>
        <v>I SHIFT</v>
      </c>
      <c r="B11" s="333"/>
      <c r="C11" s="333"/>
      <c r="D11" s="333"/>
      <c r="F11" s="331" t="str">
        <f>IF('INPUT INF'!$O$1="X","","WITHOUT ADDITIONAL SUBJECT  (PHYSICAL EDUCATION AND FINE ART)")</f>
        <v>WITHOUT ADDITIONAL SUBJECT  (PHYSICAL EDUCATION AND FINE ART)</v>
      </c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</row>
    <row r="12" spans="1:23" ht="66.75" customHeight="1" x14ac:dyDescent="0.25">
      <c r="A12" s="272" t="str">
        <f>IF('INPUT INF'!$O$1="X","",'INPUT INF'!L61)</f>
        <v>STREAM</v>
      </c>
      <c r="B12" s="51" t="str">
        <f>IF('INPUT INF'!$O$1="X","",CAL!KF3)</f>
        <v>Total Appeared</v>
      </c>
      <c r="C12" s="51" t="str">
        <f>IF('INPUT INF'!$O$1="X","",CAL!KG3)</f>
        <v>Total Passed</v>
      </c>
      <c r="D12" s="51" t="str">
        <f>IF('INPUT INF'!$O$1="X","",CAL!KH3)</f>
        <v xml:space="preserve">Fail </v>
      </c>
      <c r="E12" s="51" t="str">
        <f>IF('INPUT INF'!$O$1="X","",CAL!KI3)</f>
        <v>COMP</v>
      </c>
      <c r="F12" s="51" t="str">
        <f>IF('INPUT INF'!$O$1="X","",CAL!KJ3)</f>
        <v>Pass%</v>
      </c>
      <c r="G12" s="51" t="str">
        <f>IF('INPUT INF'!$O$1="X","",CAL!KK3)</f>
        <v>A1</v>
      </c>
      <c r="H12" s="51" t="str">
        <f>IF('INPUT INF'!$O$1="X","",CAL!KL3)</f>
        <v>A2</v>
      </c>
      <c r="I12" s="51" t="str">
        <f>IF('INPUT INF'!$O$1="X","",CAL!KM3)</f>
        <v>B1</v>
      </c>
      <c r="J12" s="51" t="str">
        <f>IF('INPUT INF'!$O$1="X","",CAL!KN3)</f>
        <v>B2</v>
      </c>
      <c r="K12" s="51" t="str">
        <f>IF('INPUT INF'!$O$1="X","",CAL!KO3)</f>
        <v>C1</v>
      </c>
      <c r="L12" s="51" t="str">
        <f>IF('INPUT INF'!$O$1="X","",CAL!KP3)</f>
        <v>C2</v>
      </c>
      <c r="M12" s="51" t="str">
        <f>IF('INPUT INF'!$O$1="X","",CAL!KQ3)</f>
        <v>D1</v>
      </c>
      <c r="N12" s="51" t="str">
        <f>IF('INPUT INF'!$O$1="X","",CAL!KR3)</f>
        <v>D2</v>
      </c>
      <c r="O12" s="51" t="str">
        <f>IF('INPUT INF'!$O$1="X","",CAL!KS3)</f>
        <v>E</v>
      </c>
      <c r="P12" s="51" t="str">
        <f>IF('INPUT INF'!$O$1="X","",CAL!KT3)</f>
        <v>N*W</v>
      </c>
      <c r="Q12" s="51" t="str">
        <f>IF('INPUT INF'!$O$1="X","",CAL!KU3)</f>
        <v>PI</v>
      </c>
      <c r="R12" s="51" t="str">
        <f>IF('INPUT INF'!$O$1="X","",CAL!KV3)</f>
        <v>33 to 44.9%</v>
      </c>
      <c r="S12" s="51" t="str">
        <f>IF('INPUT INF'!$O$1="X","",CAL!KW3)</f>
        <v>45 to 59.9%</v>
      </c>
      <c r="T12" s="51" t="str">
        <f>IF('INPUT INF'!$O$1="X","",CAL!KX3)</f>
        <v>60 to 74.9%</v>
      </c>
      <c r="U12" s="51" t="str">
        <f>IF('INPUT INF'!$O$1="X","",CAL!KY3)</f>
        <v>75 to 89.9%</v>
      </c>
      <c r="V12" s="51" t="str">
        <f>IF('INPUT INF'!$O$1="X","",CAL!KZ3)</f>
        <v>90 to 100%</v>
      </c>
      <c r="W12" s="51" t="str">
        <f>IF('INPUT INF'!$O$1="X","",CAL!LA3)</f>
        <v>MORE THAN 70%</v>
      </c>
    </row>
    <row r="13" spans="1:23" ht="19.5" customHeight="1" x14ac:dyDescent="0.25">
      <c r="A13" s="272" t="str">
        <f>IF('INPUT INF'!$O$1="X","",'INPUT INF'!L63)</f>
        <v>SCIENCE</v>
      </c>
      <c r="B13" s="51">
        <f>IF('INPUT INF'!$O$1="X","",CAL!KF4)</f>
        <v>36</v>
      </c>
      <c r="C13" s="51">
        <f>IF('INPUT INF'!$O$1="X","",CAL!KG4)</f>
        <v>36</v>
      </c>
      <c r="D13" s="51">
        <f>IF('INPUT INF'!$O$1="X","",CAL!KH4)</f>
        <v>0</v>
      </c>
      <c r="E13" s="51">
        <f>IF('INPUT INF'!$O$1="X","",CAL!KI4)</f>
        <v>0</v>
      </c>
      <c r="F13" s="4">
        <f>IF('INPUT INF'!$O$1="X","",ROUNDUP(C13*100/B13,2))</f>
        <v>100</v>
      </c>
      <c r="G13" s="51">
        <f>IF('INPUT INF'!$O$1="X","",CAL!KK4)</f>
        <v>44</v>
      </c>
      <c r="H13" s="51">
        <f>IF('INPUT INF'!$O$1="X","",CAL!KL4)</f>
        <v>19</v>
      </c>
      <c r="I13" s="51">
        <f>IF('INPUT INF'!$O$1="X","",CAL!KM4)</f>
        <v>14</v>
      </c>
      <c r="J13" s="51">
        <f>IF('INPUT INF'!$O$1="X","",CAL!KN4)</f>
        <v>33</v>
      </c>
      <c r="K13" s="51">
        <f>IF('INPUT INF'!$O$1="X","",CAL!KO4)</f>
        <v>34</v>
      </c>
      <c r="L13" s="51">
        <f>IF('INPUT INF'!$O$1="X","",CAL!KP4)</f>
        <v>12</v>
      </c>
      <c r="M13" s="51">
        <f>IF('INPUT INF'!$O$1="X","",CAL!KQ4)</f>
        <v>20</v>
      </c>
      <c r="N13" s="51">
        <f>IF('INPUT INF'!$O$1="X","",CAL!KR4)</f>
        <v>4</v>
      </c>
      <c r="O13" s="51">
        <f>IF('INPUT INF'!$O$1="X","",CAL!KS4)</f>
        <v>0</v>
      </c>
      <c r="P13" s="51">
        <f>IF('INPUT INF'!$O$1="X","",CAL!KT4)</f>
        <v>950</v>
      </c>
      <c r="Q13" s="4">
        <f>IF('INPUT INF'!$O$1="X","",ROUND(P13*12.5/SUM(G13:O13),2))</f>
        <v>65.97</v>
      </c>
      <c r="R13" s="51">
        <f>IF('INPUT INF'!$O$1="X","",CAL!KV4)</f>
        <v>0</v>
      </c>
      <c r="S13" s="51">
        <f>IF('INPUT INF'!$O$1="X","",CAL!KW4)</f>
        <v>0</v>
      </c>
      <c r="T13" s="51">
        <f>IF('INPUT INF'!$O$1="X","",CAL!KX4)</f>
        <v>8</v>
      </c>
      <c r="U13" s="51">
        <f>IF('INPUT INF'!$O$1="X","",CAL!KY4)</f>
        <v>18</v>
      </c>
      <c r="V13" s="51">
        <f>IF('INPUT INF'!$O$1="X","",CAL!KZ4)</f>
        <v>10</v>
      </c>
      <c r="W13" s="51">
        <f>IF('INPUT INF'!$O$1="X","",CAL!LA4)</f>
        <v>35</v>
      </c>
    </row>
    <row r="14" spans="1:23" ht="18.75" customHeight="1" x14ac:dyDescent="0.25">
      <c r="A14" s="272" t="str">
        <f>IF('INPUT INF'!$O$1="X","",'INPUT INF'!L64)</f>
        <v>COMMERCE</v>
      </c>
      <c r="B14" s="51">
        <f>IF('INPUT INF'!$O$1="X","",CAL!KF5)</f>
        <v>32</v>
      </c>
      <c r="C14" s="51">
        <f>IF('INPUT INF'!$O$1="X","",CAL!KG5)</f>
        <v>32</v>
      </c>
      <c r="D14" s="51">
        <f>IF('INPUT INF'!$O$1="X","",CAL!KH5)</f>
        <v>0</v>
      </c>
      <c r="E14" s="51">
        <f>IF('INPUT INF'!$O$1="X","",CAL!KI5)</f>
        <v>0</v>
      </c>
      <c r="F14" s="4">
        <f>IF('INPUT INF'!$O$1="X","",ROUNDUP(C14*100/B14,2))</f>
        <v>100</v>
      </c>
      <c r="G14" s="51">
        <f>IF('INPUT INF'!$O$1="X","",CAL!KK5)</f>
        <v>19</v>
      </c>
      <c r="H14" s="51">
        <f>IF('INPUT INF'!$O$1="X","",CAL!KL5)</f>
        <v>16</v>
      </c>
      <c r="I14" s="51">
        <f>IF('INPUT INF'!$O$1="X","",CAL!KM5)</f>
        <v>17</v>
      </c>
      <c r="J14" s="51">
        <f>IF('INPUT INF'!$O$1="X","",CAL!KN5)</f>
        <v>18</v>
      </c>
      <c r="K14" s="51">
        <f>IF('INPUT INF'!$O$1="X","",CAL!KO5)</f>
        <v>33</v>
      </c>
      <c r="L14" s="51">
        <f>IF('INPUT INF'!$O$1="X","",CAL!KP5)</f>
        <v>18</v>
      </c>
      <c r="M14" s="51">
        <f>IF('INPUT INF'!$O$1="X","",CAL!KQ5)</f>
        <v>27</v>
      </c>
      <c r="N14" s="51">
        <f>IF('INPUT INF'!$O$1="X","",CAL!KR5)</f>
        <v>11</v>
      </c>
      <c r="O14" s="51">
        <f>IF('INPUT INF'!$O$1="X","",CAL!KS5)</f>
        <v>0</v>
      </c>
      <c r="P14" s="51">
        <f>IF('INPUT INF'!$O$1="X","",CAL!KT5)</f>
        <v>707</v>
      </c>
      <c r="Q14" s="4">
        <f>IF('INPUT INF'!$O$1="X","",ROUND(P14*12.5/SUM(G14:O14),2))</f>
        <v>55.58</v>
      </c>
      <c r="R14" s="51">
        <f>IF('INPUT INF'!$O$1="X","",CAL!KV5)</f>
        <v>0</v>
      </c>
      <c r="S14" s="51">
        <f>IF('INPUT INF'!$O$1="X","",CAL!KW5)</f>
        <v>0</v>
      </c>
      <c r="T14" s="51">
        <f>IF('INPUT INF'!$O$1="X","",CAL!KX5)</f>
        <v>19</v>
      </c>
      <c r="U14" s="51">
        <f>IF('INPUT INF'!$O$1="X","",CAL!KY5)</f>
        <v>9</v>
      </c>
      <c r="V14" s="51">
        <f>IF('INPUT INF'!$O$1="X","",CAL!KZ5)</f>
        <v>4</v>
      </c>
      <c r="W14" s="51">
        <f>IF('INPUT INF'!$O$1="X","",CAL!LA5)</f>
        <v>21</v>
      </c>
    </row>
    <row r="15" spans="1:23" ht="19.5" hidden="1" customHeight="1" x14ac:dyDescent="0.25">
      <c r="A15" s="272" t="str">
        <f>IF('INPUT INF'!$O$1="X","",'INPUT INF'!L65)</f>
        <v>HUMANITIES</v>
      </c>
      <c r="B15" s="51">
        <f>IF('INPUT INF'!$O$1="X","",CAL!KF6)</f>
        <v>0</v>
      </c>
      <c r="C15" s="51">
        <f>IF('INPUT INF'!$O$1="X","",CAL!KG6)</f>
        <v>0</v>
      </c>
      <c r="D15" s="51">
        <f>IF('INPUT INF'!$O$1="X","",CAL!KH6)</f>
        <v>0</v>
      </c>
      <c r="E15" s="51">
        <f>IF('INPUT INF'!$O$1="X","",CAL!KI6)</f>
        <v>0</v>
      </c>
      <c r="F15" s="4" t="e">
        <f>IF('INPUT INF'!$O$1="X","",ROUNDUP(C15*100/B15,2))</f>
        <v>#DIV/0!</v>
      </c>
      <c r="G15" s="51">
        <f>IF('INPUT INF'!$O$1="X","",CAL!KK6)</f>
        <v>0</v>
      </c>
      <c r="H15" s="51">
        <f>IF('INPUT INF'!$O$1="X","",CAL!KL6)</f>
        <v>0</v>
      </c>
      <c r="I15" s="51">
        <f>IF('INPUT INF'!$O$1="X","",CAL!KM6)</f>
        <v>0</v>
      </c>
      <c r="J15" s="51">
        <f>IF('INPUT INF'!$O$1="X","",CAL!KN6)</f>
        <v>0</v>
      </c>
      <c r="K15" s="51">
        <f>IF('INPUT INF'!$O$1="X","",CAL!KO6)</f>
        <v>0</v>
      </c>
      <c r="L15" s="51">
        <f>IF('INPUT INF'!$O$1="X","",CAL!KP6)</f>
        <v>0</v>
      </c>
      <c r="M15" s="51">
        <f>IF('INPUT INF'!$O$1="X","",CAL!KQ6)</f>
        <v>0</v>
      </c>
      <c r="N15" s="51">
        <f>IF('INPUT INF'!$O$1="X","",CAL!KR6)</f>
        <v>0</v>
      </c>
      <c r="O15" s="51">
        <f>IF('INPUT INF'!$O$1="X","",CAL!KS6)</f>
        <v>0</v>
      </c>
      <c r="P15" s="51">
        <f>IF('INPUT INF'!$O$1="X","",CAL!KT6)</f>
        <v>0</v>
      </c>
      <c r="Q15" s="4" t="e">
        <f>IF('INPUT INF'!$O$1="X","",ROUND(P15*12.5/SUM(G15:O15),2))</f>
        <v>#DIV/0!</v>
      </c>
      <c r="R15" s="51">
        <f>IF('INPUT INF'!$O$1="X","",CAL!KV6)</f>
        <v>0</v>
      </c>
      <c r="S15" s="51">
        <f>IF('INPUT INF'!$O$1="X","",CAL!KW6)</f>
        <v>0</v>
      </c>
      <c r="T15" s="51">
        <f>IF('INPUT INF'!$O$1="X","",CAL!KX6)</f>
        <v>0</v>
      </c>
      <c r="U15" s="51">
        <f>IF('INPUT INF'!$O$1="X","",CAL!KY6)</f>
        <v>0</v>
      </c>
      <c r="V15" s="51">
        <f>IF('INPUT INF'!$O$1="X","",CAL!KZ6)</f>
        <v>0</v>
      </c>
      <c r="W15" s="51">
        <f>IF('INPUT INF'!$O$1="X","",CAL!LA6)</f>
        <v>0</v>
      </c>
    </row>
    <row r="16" spans="1:23" ht="19.5" customHeight="1" x14ac:dyDescent="0.25">
      <c r="A16" s="272" t="str">
        <f>IF('INPUT INF'!$O$1="X","",'INPUT INF'!L66)</f>
        <v>SECTION</v>
      </c>
      <c r="B16" s="51">
        <f>IF('INPUT INF'!$O$1="X","",CAL!KF7)</f>
        <v>68</v>
      </c>
      <c r="C16" s="51">
        <f>IF('INPUT INF'!$O$1="X","",CAL!KG7)</f>
        <v>68</v>
      </c>
      <c r="D16" s="51">
        <f>IF('INPUT INF'!$O$1="X","",CAL!KH7)</f>
        <v>0</v>
      </c>
      <c r="E16" s="51">
        <f>IF('INPUT INF'!$O$1="X","",CAL!KI7)</f>
        <v>0</v>
      </c>
      <c r="F16" s="4">
        <f>IF('INPUT INF'!$O$1="X","",ROUNDUP(C16*100/B16,2))</f>
        <v>100</v>
      </c>
      <c r="G16" s="51">
        <f>IF('INPUT INF'!$O$1="X","",CAL!KK7)</f>
        <v>63</v>
      </c>
      <c r="H16" s="51">
        <f>IF('INPUT INF'!$O$1="X","",CAL!KL7)</f>
        <v>35</v>
      </c>
      <c r="I16" s="51">
        <f>IF('INPUT INF'!$O$1="X","",CAL!KM7)</f>
        <v>31</v>
      </c>
      <c r="J16" s="51">
        <f>IF('INPUT INF'!$O$1="X","",CAL!KN7)</f>
        <v>51</v>
      </c>
      <c r="K16" s="51">
        <f>IF('INPUT INF'!$O$1="X","",CAL!KO7)</f>
        <v>67</v>
      </c>
      <c r="L16" s="51">
        <f>IF('INPUT INF'!$O$1="X","",CAL!KP7)</f>
        <v>30</v>
      </c>
      <c r="M16" s="51">
        <f>IF('INPUT INF'!$O$1="X","",CAL!KQ7)</f>
        <v>47</v>
      </c>
      <c r="N16" s="51">
        <f>IF('INPUT INF'!$O$1="X","",CAL!KR7)</f>
        <v>15</v>
      </c>
      <c r="O16" s="51">
        <f>IF('INPUT INF'!$O$1="X","",CAL!KS7)</f>
        <v>0</v>
      </c>
      <c r="P16" s="51">
        <f>IF('INPUT INF'!$O$1="X","",CAL!KT7)</f>
        <v>1657</v>
      </c>
      <c r="Q16" s="4">
        <f>IF('INPUT INF'!$O$1="X","",ROUND(P16*12.5/SUM(G16:O16),2))</f>
        <v>61.1</v>
      </c>
      <c r="R16" s="51">
        <f>IF('INPUT INF'!$O$1="X","",CAL!KV7)</f>
        <v>0</v>
      </c>
      <c r="S16" s="51">
        <f>IF('INPUT INF'!$O$1="X","",CAL!KW7)</f>
        <v>0</v>
      </c>
      <c r="T16" s="51">
        <f>IF('INPUT INF'!$O$1="X","",CAL!KX7)</f>
        <v>27</v>
      </c>
      <c r="U16" s="51">
        <f>IF('INPUT INF'!$O$1="X","",CAL!KY7)</f>
        <v>27</v>
      </c>
      <c r="V16" s="51">
        <f>IF('INPUT INF'!$O$1="X","",CAL!KZ7)</f>
        <v>14</v>
      </c>
      <c r="W16" s="51">
        <f>IF('INPUT INF'!$O$1="X","",CAL!LA7)</f>
        <v>56</v>
      </c>
    </row>
    <row r="17" spans="1:39" ht="18.75" x14ac:dyDescent="0.3">
      <c r="A17" s="333" t="str">
        <f>IF('INPUT INF'!$O$1="X","","II SHIFT")</f>
        <v>II SHIFT</v>
      </c>
      <c r="B17" s="333"/>
      <c r="C17" s="333"/>
      <c r="D17" s="333"/>
      <c r="F17" s="331" t="str">
        <f>IF('INPUT INF'!$O$1="X","","WITHOUT ADDITIONAL SUBJECT  (PHYSICAL EDUCATION AND FINE ART)")</f>
        <v>WITHOUT ADDITIONAL SUBJECT  (PHYSICAL EDUCATION AND FINE ART)</v>
      </c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</row>
    <row r="18" spans="1:39" ht="51.75" customHeight="1" x14ac:dyDescent="0.25">
      <c r="A18" s="272" t="str">
        <f>A12</f>
        <v>STREAM</v>
      </c>
      <c r="B18" s="17" t="str">
        <f t="shared" ref="B18:W18" si="22">B12</f>
        <v>Total Appeared</v>
      </c>
      <c r="C18" s="17" t="str">
        <f t="shared" si="22"/>
        <v>Total Passed</v>
      </c>
      <c r="D18" s="17" t="str">
        <f t="shared" si="22"/>
        <v xml:space="preserve">Fail </v>
      </c>
      <c r="E18" s="17" t="str">
        <f t="shared" si="22"/>
        <v>COMP</v>
      </c>
      <c r="F18" s="17" t="str">
        <f t="shared" si="22"/>
        <v>Pass%</v>
      </c>
      <c r="G18" s="17" t="str">
        <f t="shared" si="22"/>
        <v>A1</v>
      </c>
      <c r="H18" s="17" t="str">
        <f t="shared" si="22"/>
        <v>A2</v>
      </c>
      <c r="I18" s="17" t="str">
        <f t="shared" si="22"/>
        <v>B1</v>
      </c>
      <c r="J18" s="17" t="str">
        <f t="shared" si="22"/>
        <v>B2</v>
      </c>
      <c r="K18" s="17" t="str">
        <f t="shared" si="22"/>
        <v>C1</v>
      </c>
      <c r="L18" s="17" t="str">
        <f t="shared" si="22"/>
        <v>C2</v>
      </c>
      <c r="M18" s="17" t="str">
        <f t="shared" si="22"/>
        <v>D1</v>
      </c>
      <c r="N18" s="17" t="str">
        <f t="shared" si="22"/>
        <v>D2</v>
      </c>
      <c r="O18" s="17" t="str">
        <f t="shared" si="22"/>
        <v>E</v>
      </c>
      <c r="P18" s="17" t="str">
        <f t="shared" si="22"/>
        <v>N*W</v>
      </c>
      <c r="Q18" s="17" t="str">
        <f t="shared" si="22"/>
        <v>PI</v>
      </c>
      <c r="R18" s="17" t="str">
        <f t="shared" si="22"/>
        <v>33 to 44.9%</v>
      </c>
      <c r="S18" s="17" t="str">
        <f t="shared" si="22"/>
        <v>45 to 59.9%</v>
      </c>
      <c r="T18" s="17" t="str">
        <f t="shared" si="22"/>
        <v>60 to 74.9%</v>
      </c>
      <c r="U18" s="17" t="str">
        <f t="shared" si="22"/>
        <v>75 to 89.9%</v>
      </c>
      <c r="V18" s="17" t="str">
        <f t="shared" si="22"/>
        <v>90 to 100%</v>
      </c>
      <c r="W18" s="17" t="str">
        <f t="shared" si="22"/>
        <v>MORE THAN 70%</v>
      </c>
    </row>
    <row r="19" spans="1:39" ht="17.25" customHeight="1" x14ac:dyDescent="0.25">
      <c r="A19" s="272" t="str">
        <f t="shared" ref="A19:A22" si="23">A13</f>
        <v>SCIENCE</v>
      </c>
      <c r="B19" s="51">
        <f>IF('INPUT INF'!$O$1="X","",CAL!KF17)</f>
        <v>0</v>
      </c>
      <c r="C19" s="51">
        <f>IF('INPUT INF'!$O$1="X","",CAL!KG17)</f>
        <v>0</v>
      </c>
      <c r="D19" s="51">
        <f>IF('INPUT INF'!$O$1="X","",CAL!KH17)</f>
        <v>0</v>
      </c>
      <c r="E19" s="51">
        <f>IF('INPUT INF'!$O$1="X","",CAL!KI17)</f>
        <v>0</v>
      </c>
      <c r="F19" s="4" t="e">
        <f>IF('INPUT INF'!$O$1="X","",ROUNDUP(C19*100/B19,2))</f>
        <v>#DIV/0!</v>
      </c>
      <c r="G19" s="51">
        <f>IF('INPUT INF'!$O$1="X","",CAL!KK17)</f>
        <v>0</v>
      </c>
      <c r="H19" s="51">
        <f>IF('INPUT INF'!$O$1="X","",CAL!KL17)</f>
        <v>0</v>
      </c>
      <c r="I19" s="51">
        <f>IF('INPUT INF'!$O$1="X","",CAL!KM17)</f>
        <v>0</v>
      </c>
      <c r="J19" s="51">
        <f>IF('INPUT INF'!$O$1="X","",CAL!KN17)</f>
        <v>0</v>
      </c>
      <c r="K19" s="51">
        <f>IF('INPUT INF'!$O$1="X","",CAL!KO17)</f>
        <v>0</v>
      </c>
      <c r="L19" s="51">
        <f>IF('INPUT INF'!$O$1="X","",CAL!KP17)</f>
        <v>0</v>
      </c>
      <c r="M19" s="51">
        <f>IF('INPUT INF'!$O$1="X","",CAL!KQ17)</f>
        <v>0</v>
      </c>
      <c r="N19" s="51">
        <f>IF('INPUT INF'!$O$1="X","",CAL!KR17)</f>
        <v>0</v>
      </c>
      <c r="O19" s="51">
        <f>IF('INPUT INF'!$O$1="X","",CAL!KS17)</f>
        <v>0</v>
      </c>
      <c r="P19" s="51">
        <f>IF('INPUT INF'!$O$1="X","",CAL!KT17)</f>
        <v>0</v>
      </c>
      <c r="Q19" s="4" t="e">
        <f>IF('INPUT INF'!$O$1="X","",ROUND(P19*12.5/SUM(G19:O19),2))</f>
        <v>#DIV/0!</v>
      </c>
      <c r="R19" s="51">
        <f>IF('INPUT INF'!$O$1="X","",CAL!KV17)</f>
        <v>0</v>
      </c>
      <c r="S19" s="51">
        <f>IF('INPUT INF'!$O$1="X","",CAL!KW17)</f>
        <v>0</v>
      </c>
      <c r="T19" s="51">
        <f>IF('INPUT INF'!$O$1="X","",CAL!KX17)</f>
        <v>0</v>
      </c>
      <c r="U19" s="51">
        <f>IF('INPUT INF'!$O$1="X","",CAL!KY17)</f>
        <v>0</v>
      </c>
      <c r="V19" s="51">
        <f>IF('INPUT INF'!$O$1="X","",CAL!KZ17)</f>
        <v>0</v>
      </c>
      <c r="W19" s="51">
        <f>IF('INPUT INF'!$O$1="X","",CAL!LA17)</f>
        <v>0</v>
      </c>
    </row>
    <row r="20" spans="1:39" s="25" customFormat="1" ht="17.25" customHeight="1" x14ac:dyDescent="0.25">
      <c r="A20" s="272" t="str">
        <f t="shared" si="23"/>
        <v>COMMERCE</v>
      </c>
      <c r="B20" s="51">
        <f>IF('INPUT INF'!$O$1="X","",CAL!KF18)</f>
        <v>0</v>
      </c>
      <c r="C20" s="51">
        <f>IF('INPUT INF'!$O$1="X","",CAL!KG18)</f>
        <v>0</v>
      </c>
      <c r="D20" s="51">
        <f>IF('INPUT INF'!$O$1="X","",CAL!KH18)</f>
        <v>0</v>
      </c>
      <c r="E20" s="51">
        <f>IF('INPUT INF'!$O$1="X","",CAL!KI18)</f>
        <v>0</v>
      </c>
      <c r="F20" s="4" t="e">
        <f>IF('INPUT INF'!$O$1="X","",ROUNDUP(C20*100/B20,2))</f>
        <v>#DIV/0!</v>
      </c>
      <c r="G20" s="51">
        <f>IF('INPUT INF'!$O$1="X","",CAL!KK18)</f>
        <v>0</v>
      </c>
      <c r="H20" s="51">
        <f>IF('INPUT INF'!$O$1="X","",CAL!KL18)</f>
        <v>0</v>
      </c>
      <c r="I20" s="51">
        <f>IF('INPUT INF'!$O$1="X","",CAL!KM18)</f>
        <v>0</v>
      </c>
      <c r="J20" s="51">
        <f>IF('INPUT INF'!$O$1="X","",CAL!KN18)</f>
        <v>0</v>
      </c>
      <c r="K20" s="51">
        <f>IF('INPUT INF'!$O$1="X","",CAL!KO18)</f>
        <v>0</v>
      </c>
      <c r="L20" s="51">
        <f>IF('INPUT INF'!$O$1="X","",CAL!KP18)</f>
        <v>0</v>
      </c>
      <c r="M20" s="51">
        <f>IF('INPUT INF'!$O$1="X","",CAL!KQ18)</f>
        <v>0</v>
      </c>
      <c r="N20" s="51">
        <f>IF('INPUT INF'!$O$1="X","",CAL!KR18)</f>
        <v>0</v>
      </c>
      <c r="O20" s="51">
        <f>IF('INPUT INF'!$O$1="X","",CAL!KS18)</f>
        <v>0</v>
      </c>
      <c r="P20" s="51">
        <f>IF('INPUT INF'!$O$1="X","",CAL!KT18)</f>
        <v>0</v>
      </c>
      <c r="Q20" s="4" t="e">
        <f>IF('INPUT INF'!$O$1="X","",ROUND(P20*12.5/SUM(G20:O20),2))</f>
        <v>#DIV/0!</v>
      </c>
      <c r="R20" s="51">
        <f>IF('INPUT INF'!$O$1="X","",CAL!KV18)</f>
        <v>0</v>
      </c>
      <c r="S20" s="51">
        <f>IF('INPUT INF'!$O$1="X","",CAL!KW18)</f>
        <v>0</v>
      </c>
      <c r="T20" s="51">
        <f>IF('INPUT INF'!$O$1="X","",CAL!KX18)</f>
        <v>0</v>
      </c>
      <c r="U20" s="51">
        <f>IF('INPUT INF'!$O$1="X","",CAL!KY18)</f>
        <v>0</v>
      </c>
      <c r="V20" s="51">
        <f>IF('INPUT INF'!$O$1="X","",CAL!KZ18)</f>
        <v>0</v>
      </c>
      <c r="W20" s="51">
        <f>IF('INPUT INF'!$O$1="X","",CAL!LA18)</f>
        <v>0</v>
      </c>
    </row>
    <row r="21" spans="1:39" s="25" customFormat="1" ht="17.25" customHeight="1" x14ac:dyDescent="0.25">
      <c r="A21" s="272" t="str">
        <f t="shared" si="23"/>
        <v>HUMANITIES</v>
      </c>
      <c r="B21" s="51">
        <f>IF('INPUT INF'!$O$1="X","",CAL!KF19)</f>
        <v>0</v>
      </c>
      <c r="C21" s="51">
        <f>IF('INPUT INF'!$O$1="X","",CAL!KG19)</f>
        <v>0</v>
      </c>
      <c r="D21" s="51">
        <f>IF('INPUT INF'!$O$1="X","",CAL!KH19)</f>
        <v>0</v>
      </c>
      <c r="E21" s="51">
        <f>IF('INPUT INF'!$O$1="X","",CAL!KI19)</f>
        <v>0</v>
      </c>
      <c r="F21" s="4" t="e">
        <f>IF('INPUT INF'!$O$1="X","",ROUNDUP(C21*100/B21,2))</f>
        <v>#DIV/0!</v>
      </c>
      <c r="G21" s="51">
        <f>IF('INPUT INF'!$O$1="X","",CAL!KK19)</f>
        <v>0</v>
      </c>
      <c r="H21" s="51">
        <f>IF('INPUT INF'!$O$1="X","",CAL!KL19)</f>
        <v>0</v>
      </c>
      <c r="I21" s="51">
        <f>IF('INPUT INF'!$O$1="X","",CAL!KM19)</f>
        <v>0</v>
      </c>
      <c r="J21" s="51">
        <f>IF('INPUT INF'!$O$1="X","",CAL!KN19)</f>
        <v>0</v>
      </c>
      <c r="K21" s="51">
        <f>IF('INPUT INF'!$O$1="X","",CAL!KO19)</f>
        <v>0</v>
      </c>
      <c r="L21" s="51">
        <f>IF('INPUT INF'!$O$1="X","",CAL!KP19)</f>
        <v>0</v>
      </c>
      <c r="M21" s="51">
        <f>IF('INPUT INF'!$O$1="X","",CAL!KQ19)</f>
        <v>0</v>
      </c>
      <c r="N21" s="51">
        <f>IF('INPUT INF'!$O$1="X","",CAL!KR19)</f>
        <v>0</v>
      </c>
      <c r="O21" s="51">
        <f>IF('INPUT INF'!$O$1="X","",CAL!KS19)</f>
        <v>0</v>
      </c>
      <c r="P21" s="51">
        <f>IF('INPUT INF'!$O$1="X","",CAL!KT19)</f>
        <v>0</v>
      </c>
      <c r="Q21" s="4" t="e">
        <f>IF('INPUT INF'!$O$1="X","",ROUND(P21*12.5/SUM(G21:O21),2))</f>
        <v>#DIV/0!</v>
      </c>
      <c r="R21" s="51">
        <f>IF('INPUT INF'!$O$1="X","",CAL!KV19)</f>
        <v>0</v>
      </c>
      <c r="S21" s="51">
        <f>IF('INPUT INF'!$O$1="X","",CAL!KW19)</f>
        <v>0</v>
      </c>
      <c r="T21" s="51">
        <f>IF('INPUT INF'!$O$1="X","",CAL!KX19)</f>
        <v>0</v>
      </c>
      <c r="U21" s="51">
        <f>IF('INPUT INF'!$O$1="X","",CAL!KY19)</f>
        <v>0</v>
      </c>
      <c r="V21" s="51">
        <f>IF('INPUT INF'!$O$1="X","",CAL!KZ19)</f>
        <v>0</v>
      </c>
      <c r="W21" s="51">
        <f>IF('INPUT INF'!$O$1="X","",CAL!LA19)</f>
        <v>0</v>
      </c>
    </row>
    <row r="22" spans="1:39" ht="17.25" customHeight="1" x14ac:dyDescent="0.25">
      <c r="A22" s="272" t="str">
        <f t="shared" si="23"/>
        <v>SECTION</v>
      </c>
      <c r="B22" s="51">
        <f>IF('INPUT INF'!$O$1="X","",CAL!KF20)</f>
        <v>0</v>
      </c>
      <c r="C22" s="51">
        <f>IF('INPUT INF'!$O$1="X","",CAL!KG20)</f>
        <v>0</v>
      </c>
      <c r="D22" s="51">
        <f>IF('INPUT INF'!$O$1="X","",CAL!KH20)</f>
        <v>0</v>
      </c>
      <c r="E22" s="51">
        <f>IF('INPUT INF'!$O$1="X","",CAL!KI20)</f>
        <v>0</v>
      </c>
      <c r="F22" s="4" t="e">
        <f>IF('INPUT INF'!$O$1="X","",ROUNDUP(C22*100/B22,2))</f>
        <v>#DIV/0!</v>
      </c>
      <c r="G22" s="51">
        <f>IF('INPUT INF'!$O$1="X","",CAL!KK20)</f>
        <v>0</v>
      </c>
      <c r="H22" s="51">
        <f>IF('INPUT INF'!$O$1="X","",CAL!KL20)</f>
        <v>0</v>
      </c>
      <c r="I22" s="51">
        <f>IF('INPUT INF'!$O$1="X","",CAL!KM20)</f>
        <v>0</v>
      </c>
      <c r="J22" s="51">
        <f>IF('INPUT INF'!$O$1="X","",CAL!KN20)</f>
        <v>0</v>
      </c>
      <c r="K22" s="51">
        <f>IF('INPUT INF'!$O$1="X","",CAL!KO20)</f>
        <v>0</v>
      </c>
      <c r="L22" s="51">
        <f>IF('INPUT INF'!$O$1="X","",CAL!KP20)</f>
        <v>0</v>
      </c>
      <c r="M22" s="51">
        <f>IF('INPUT INF'!$O$1="X","",CAL!KQ20)</f>
        <v>0</v>
      </c>
      <c r="N22" s="51">
        <f>IF('INPUT INF'!$O$1="X","",CAL!KR20)</f>
        <v>0</v>
      </c>
      <c r="O22" s="51">
        <f>IF('INPUT INF'!$O$1="X","",CAL!KS20)</f>
        <v>0</v>
      </c>
      <c r="P22" s="51">
        <f>IF('INPUT INF'!$O$1="X","",CAL!KT20)</f>
        <v>0</v>
      </c>
      <c r="Q22" s="4" t="e">
        <f>IF('INPUT INF'!$O$1="X","",ROUND(P22*12.5/SUM(G22:O22),2))</f>
        <v>#DIV/0!</v>
      </c>
      <c r="R22" s="51">
        <f>IF('INPUT INF'!$O$1="X","",CAL!KV20)</f>
        <v>0</v>
      </c>
      <c r="S22" s="51">
        <f>IF('INPUT INF'!$O$1="X","",CAL!KW20)</f>
        <v>0</v>
      </c>
      <c r="T22" s="51">
        <f>IF('INPUT INF'!$O$1="X","",CAL!KX20)</f>
        <v>0</v>
      </c>
      <c r="U22" s="51">
        <f>IF('INPUT INF'!$O$1="X","",CAL!KY20)</f>
        <v>0</v>
      </c>
      <c r="V22" s="51">
        <f>IF('INPUT INF'!$O$1="X","",CAL!KZ20)</f>
        <v>0</v>
      </c>
      <c r="W22" s="51">
        <f>IF('INPUT INF'!$O$1="X","",CAL!LA20)</f>
        <v>0</v>
      </c>
    </row>
    <row r="23" spans="1:39" ht="17.25" customHeight="1" x14ac:dyDescent="0.25">
      <c r="A23" s="273"/>
      <c r="B23" s="24"/>
      <c r="C23" s="24"/>
      <c r="D23" s="24"/>
      <c r="E23" s="24"/>
      <c r="F23" s="2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39" ht="18.75" x14ac:dyDescent="0.3">
      <c r="A24" s="333" t="str">
        <f>IF('INPUT INF'!$O$1="X","","I SHIFT")</f>
        <v>I SHIFT</v>
      </c>
      <c r="B24" s="333"/>
      <c r="C24" s="333"/>
      <c r="D24" s="333"/>
      <c r="F24" s="331" t="str">
        <f>IF('INPUT INF'!$O$1="X","","WITH ADDITIONAL SUBJECT  (PHYSICAL EDUCATION AND FINE ART)")</f>
        <v>WITH ADDITIONAL SUBJECT  (PHYSICAL EDUCATION AND FINE ART)</v>
      </c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</row>
    <row r="25" spans="1:39" ht="52.5" customHeight="1" x14ac:dyDescent="0.25">
      <c r="A25" s="272" t="str">
        <f>A12</f>
        <v>STREAM</v>
      </c>
      <c r="B25" s="17" t="str">
        <f t="shared" ref="B25:W25" si="24">B12</f>
        <v>Total Appeared</v>
      </c>
      <c r="C25" s="17" t="str">
        <f t="shared" si="24"/>
        <v>Total Passed</v>
      </c>
      <c r="D25" s="17" t="str">
        <f t="shared" si="24"/>
        <v xml:space="preserve">Fail </v>
      </c>
      <c r="E25" s="17" t="str">
        <f t="shared" si="24"/>
        <v>COMP</v>
      </c>
      <c r="F25" s="17" t="str">
        <f t="shared" si="24"/>
        <v>Pass%</v>
      </c>
      <c r="G25" s="17" t="str">
        <f t="shared" si="24"/>
        <v>A1</v>
      </c>
      <c r="H25" s="17" t="str">
        <f t="shared" si="24"/>
        <v>A2</v>
      </c>
      <c r="I25" s="17" t="str">
        <f t="shared" si="24"/>
        <v>B1</v>
      </c>
      <c r="J25" s="17" t="str">
        <f t="shared" si="24"/>
        <v>B2</v>
      </c>
      <c r="K25" s="17" t="str">
        <f t="shared" si="24"/>
        <v>C1</v>
      </c>
      <c r="L25" s="17" t="str">
        <f t="shared" si="24"/>
        <v>C2</v>
      </c>
      <c r="M25" s="17" t="str">
        <f t="shared" si="24"/>
        <v>D1</v>
      </c>
      <c r="N25" s="17" t="str">
        <f t="shared" si="24"/>
        <v>D2</v>
      </c>
      <c r="O25" s="17" t="str">
        <f t="shared" si="24"/>
        <v>E</v>
      </c>
      <c r="P25" s="17" t="str">
        <f t="shared" si="24"/>
        <v>N*W</v>
      </c>
      <c r="Q25" s="17" t="str">
        <f t="shared" si="24"/>
        <v>PI</v>
      </c>
      <c r="R25" s="17" t="str">
        <f t="shared" si="24"/>
        <v>33 to 44.9%</v>
      </c>
      <c r="S25" s="17" t="str">
        <f t="shared" si="24"/>
        <v>45 to 59.9%</v>
      </c>
      <c r="T25" s="17" t="str">
        <f t="shared" si="24"/>
        <v>60 to 74.9%</v>
      </c>
      <c r="U25" s="17" t="str">
        <f t="shared" si="24"/>
        <v>75 to 89.9%</v>
      </c>
      <c r="V25" s="17" t="str">
        <f t="shared" si="24"/>
        <v>90 to 100%</v>
      </c>
      <c r="W25" s="17" t="str">
        <f t="shared" si="24"/>
        <v>MORE THAN 70%</v>
      </c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  <c r="AJ25" s="331"/>
      <c r="AK25" s="331"/>
      <c r="AL25" s="331"/>
      <c r="AM25" s="331"/>
    </row>
    <row r="26" spans="1:39" s="25" customFormat="1" ht="25.5" customHeight="1" x14ac:dyDescent="0.25">
      <c r="A26" s="272" t="str">
        <f t="shared" ref="A26:A29" si="25">A13</f>
        <v>SCIENCE</v>
      </c>
      <c r="B26" s="51">
        <f>IF('INPUT INF'!$O$1="X","",CAL!KF9)</f>
        <v>36</v>
      </c>
      <c r="C26" s="51">
        <f>IF('INPUT INF'!$O$1="X","",CAL!KG9)</f>
        <v>36</v>
      </c>
      <c r="D26" s="51">
        <f>IF('INPUT INF'!$O$1="X","",CAL!KH9)</f>
        <v>0</v>
      </c>
      <c r="E26" s="51">
        <f>IF('INPUT INF'!$O$1="X","",CAL!KI9)</f>
        <v>0</v>
      </c>
      <c r="F26" s="4">
        <f>IF('INPUT INF'!$O$1="X","",ROUNDUP(C26*100/B26,2))</f>
        <v>100</v>
      </c>
      <c r="G26" s="51">
        <f>IF('INPUT INF'!$O$1="X","",CAL!KK9)</f>
        <v>44</v>
      </c>
      <c r="H26" s="51">
        <f>IF('INPUT INF'!$O$1="X","",CAL!KL9)</f>
        <v>19</v>
      </c>
      <c r="I26" s="51">
        <f>IF('INPUT INF'!$O$1="X","",CAL!KM9)</f>
        <v>14</v>
      </c>
      <c r="J26" s="51">
        <f>IF('INPUT INF'!$O$1="X","",CAL!KN9)</f>
        <v>33</v>
      </c>
      <c r="K26" s="51">
        <f>IF('INPUT INF'!$O$1="X","",CAL!KO9)</f>
        <v>34</v>
      </c>
      <c r="L26" s="51">
        <f>IF('INPUT INF'!$O$1="X","",CAL!KP9)</f>
        <v>12</v>
      </c>
      <c r="M26" s="51">
        <f>IF('INPUT INF'!$O$1="X","",CAL!KQ9)</f>
        <v>20</v>
      </c>
      <c r="N26" s="51">
        <f>IF('INPUT INF'!$O$1="X","",CAL!KR9)</f>
        <v>4</v>
      </c>
      <c r="O26" s="51">
        <f>IF('INPUT INF'!$O$1="X","",CAL!KS9)</f>
        <v>0</v>
      </c>
      <c r="P26" s="51">
        <f>IF('INPUT INF'!$O$1="X","",CAL!KT9)</f>
        <v>950</v>
      </c>
      <c r="Q26" s="4">
        <f>IF('INPUT INF'!$O$1="X","",ROUND(P26*12.5/SUM(G26:O26),2))</f>
        <v>65.97</v>
      </c>
      <c r="R26" s="51">
        <f>IF('INPUT INF'!$O$1="X","",CAL!KV9)</f>
        <v>0</v>
      </c>
      <c r="S26" s="51">
        <f>IF('INPUT INF'!$O$1="X","",CAL!KW9)</f>
        <v>0</v>
      </c>
      <c r="T26" s="51">
        <f>IF('INPUT INF'!$O$1="X","",CAL!KX9)</f>
        <v>8</v>
      </c>
      <c r="U26" s="51">
        <f>IF('INPUT INF'!$O$1="X","",CAL!KY9)</f>
        <v>18</v>
      </c>
      <c r="V26" s="51">
        <f>IF('INPUT INF'!$O$1="X","",CAL!KZ9)</f>
        <v>10</v>
      </c>
      <c r="W26" s="51">
        <f>IF('INPUT INF'!$O$1="X","",CAL!LA9)</f>
        <v>35</v>
      </c>
    </row>
    <row r="27" spans="1:39" s="26" customFormat="1" ht="25.5" customHeight="1" x14ac:dyDescent="0.25">
      <c r="A27" s="272" t="str">
        <f t="shared" si="25"/>
        <v>COMMERCE</v>
      </c>
      <c r="B27" s="51">
        <f>IF('INPUT INF'!$O$1="X","",CAL!KF10)</f>
        <v>32</v>
      </c>
      <c r="C27" s="51">
        <f>IF('INPUT INF'!$O$1="X","",CAL!KG10)</f>
        <v>32</v>
      </c>
      <c r="D27" s="51">
        <f>IF('INPUT INF'!$O$1="X","",CAL!KH10)</f>
        <v>0</v>
      </c>
      <c r="E27" s="51">
        <f>IF('INPUT INF'!$O$1="X","",CAL!KI10)</f>
        <v>0</v>
      </c>
      <c r="F27" s="4">
        <f>IF('INPUT INF'!$O$1="X","",ROUNDUP(C27*100/B27,2))</f>
        <v>100</v>
      </c>
      <c r="G27" s="51">
        <f>IF('INPUT INF'!$O$1="X","",CAL!KK10)</f>
        <v>19</v>
      </c>
      <c r="H27" s="51">
        <f>IF('INPUT INF'!$O$1="X","",CAL!KL10)</f>
        <v>16</v>
      </c>
      <c r="I27" s="51">
        <f>IF('INPUT INF'!$O$1="X","",CAL!KM10)</f>
        <v>17</v>
      </c>
      <c r="J27" s="51">
        <f>IF('INPUT INF'!$O$1="X","",CAL!KN10)</f>
        <v>18</v>
      </c>
      <c r="K27" s="51">
        <f>IF('INPUT INF'!$O$1="X","",CAL!KO10)</f>
        <v>34</v>
      </c>
      <c r="L27" s="51">
        <f>IF('INPUT INF'!$O$1="X","",CAL!KP10)</f>
        <v>18</v>
      </c>
      <c r="M27" s="51">
        <f>IF('INPUT INF'!$O$1="X","",CAL!KQ10)</f>
        <v>27</v>
      </c>
      <c r="N27" s="51">
        <f>IF('INPUT INF'!$O$1="X","",CAL!KR10)</f>
        <v>11</v>
      </c>
      <c r="O27" s="51">
        <f>IF('INPUT INF'!$O$1="X","",CAL!KS10)</f>
        <v>0</v>
      </c>
      <c r="P27" s="51">
        <f>IF('INPUT INF'!$O$1="X","",CAL!KT10)</f>
        <v>711</v>
      </c>
      <c r="Q27" s="4">
        <f>IF('INPUT INF'!$O$1="X","",ROUND(P27*12.5/SUM(G27:O27),2))</f>
        <v>55.55</v>
      </c>
      <c r="R27" s="51">
        <f>IF('INPUT INF'!$O$1="X","",CAL!KV10)</f>
        <v>0</v>
      </c>
      <c r="S27" s="51">
        <f>IF('INPUT INF'!$O$1="X","",CAL!KW10)</f>
        <v>0</v>
      </c>
      <c r="T27" s="51">
        <f>IF('INPUT INF'!$O$1="X","",CAL!KX10)</f>
        <v>19</v>
      </c>
      <c r="U27" s="51">
        <f>IF('INPUT INF'!$O$1="X","",CAL!KY10)</f>
        <v>9</v>
      </c>
      <c r="V27" s="51">
        <f>IF('INPUT INF'!$O$1="X","",CAL!KZ10)</f>
        <v>4</v>
      </c>
      <c r="W27" s="51">
        <f>IF('INPUT INF'!$O$1="X","",CAL!LA10)</f>
        <v>21</v>
      </c>
    </row>
    <row r="28" spans="1:39" s="26" customFormat="1" ht="25.5" customHeight="1" x14ac:dyDescent="0.25">
      <c r="A28" s="272" t="str">
        <f t="shared" si="25"/>
        <v>HUMANITIES</v>
      </c>
      <c r="B28" s="51">
        <f>IF('INPUT INF'!$O$1="X","",CAL!KF11)</f>
        <v>0</v>
      </c>
      <c r="C28" s="51">
        <f>IF('INPUT INF'!$O$1="X","",CAL!KG11)</f>
        <v>0</v>
      </c>
      <c r="D28" s="51">
        <f>IF('INPUT INF'!$O$1="X","",CAL!KH11)</f>
        <v>0</v>
      </c>
      <c r="E28" s="51">
        <f>IF('INPUT INF'!$O$1="X","",CAL!KI11)</f>
        <v>0</v>
      </c>
      <c r="F28" s="4" t="e">
        <f>IF('INPUT INF'!$O$1="X","",ROUNDUP(C28*100/B28,2))</f>
        <v>#DIV/0!</v>
      </c>
      <c r="G28" s="51">
        <f>IF('INPUT INF'!$O$1="X","",CAL!KK11)</f>
        <v>0</v>
      </c>
      <c r="H28" s="51">
        <f>IF('INPUT INF'!$O$1="X","",CAL!KL11)</f>
        <v>0</v>
      </c>
      <c r="I28" s="51">
        <f>IF('INPUT INF'!$O$1="X","",CAL!KM11)</f>
        <v>0</v>
      </c>
      <c r="J28" s="51">
        <f>IF('INPUT INF'!$O$1="X","",CAL!KN11)</f>
        <v>0</v>
      </c>
      <c r="K28" s="51">
        <f>IF('INPUT INF'!$O$1="X","",CAL!KO11)</f>
        <v>0</v>
      </c>
      <c r="L28" s="51">
        <f>IF('INPUT INF'!$O$1="X","",CAL!KP11)</f>
        <v>0</v>
      </c>
      <c r="M28" s="51">
        <f>IF('INPUT INF'!$O$1="X","",CAL!KQ11)</f>
        <v>0</v>
      </c>
      <c r="N28" s="51">
        <f>IF('INPUT INF'!$O$1="X","",CAL!KR11)</f>
        <v>0</v>
      </c>
      <c r="O28" s="51">
        <f>IF('INPUT INF'!$O$1="X","",CAL!KS11)</f>
        <v>0</v>
      </c>
      <c r="P28" s="51">
        <f>IF('INPUT INF'!$O$1="X","",CAL!KT11)</f>
        <v>0</v>
      </c>
      <c r="Q28" s="4" t="e">
        <f>IF('INPUT INF'!$O$1="X","",ROUND(P28*12.5/SUM(G28:O28),2))</f>
        <v>#DIV/0!</v>
      </c>
      <c r="R28" s="51">
        <f>IF('INPUT INF'!$O$1="X","",CAL!KV11)</f>
        <v>0</v>
      </c>
      <c r="S28" s="51">
        <f>IF('INPUT INF'!$O$1="X","",CAL!KW11)</f>
        <v>0</v>
      </c>
      <c r="T28" s="51">
        <f>IF('INPUT INF'!$O$1="X","",CAL!KX11)</f>
        <v>0</v>
      </c>
      <c r="U28" s="51">
        <f>IF('INPUT INF'!$O$1="X","",CAL!KY11)</f>
        <v>0</v>
      </c>
      <c r="V28" s="51">
        <f>IF('INPUT INF'!$O$1="X","",CAL!KZ11)</f>
        <v>0</v>
      </c>
      <c r="W28" s="51">
        <f>IF('INPUT INF'!$O$1="X","",CAL!LA11)</f>
        <v>0</v>
      </c>
    </row>
    <row r="29" spans="1:39" s="26" customFormat="1" ht="25.5" customHeight="1" x14ac:dyDescent="0.25">
      <c r="A29" s="272" t="str">
        <f t="shared" si="25"/>
        <v>SECTION</v>
      </c>
      <c r="B29" s="51">
        <f>IF('INPUT INF'!$O$1="X","",CAL!KF12)</f>
        <v>68</v>
      </c>
      <c r="C29" s="51">
        <f>IF('INPUT INF'!$O$1="X","",CAL!KG12)</f>
        <v>68</v>
      </c>
      <c r="D29" s="51">
        <f>IF('INPUT INF'!$O$1="X","",CAL!KH12)</f>
        <v>0</v>
      </c>
      <c r="E29" s="51">
        <f>IF('INPUT INF'!$O$1="X","",CAL!KI12)</f>
        <v>0</v>
      </c>
      <c r="F29" s="4">
        <f>IF('INPUT INF'!$O$1="X","",ROUNDUP(C29*100/B29,2))</f>
        <v>100</v>
      </c>
      <c r="G29" s="51">
        <f>IF('INPUT INF'!$O$1="X","",CAL!KK12)</f>
        <v>63</v>
      </c>
      <c r="H29" s="51">
        <f>IF('INPUT INF'!$O$1="X","",CAL!KL12)</f>
        <v>35</v>
      </c>
      <c r="I29" s="51">
        <f>IF('INPUT INF'!$O$1="X","",CAL!KM12)</f>
        <v>31</v>
      </c>
      <c r="J29" s="51">
        <f>IF('INPUT INF'!$O$1="X","",CAL!KN12)</f>
        <v>51</v>
      </c>
      <c r="K29" s="51">
        <f>IF('INPUT INF'!$O$1="X","",CAL!KO12)</f>
        <v>68</v>
      </c>
      <c r="L29" s="51">
        <f>IF('INPUT INF'!$O$1="X","",CAL!KP12)</f>
        <v>30</v>
      </c>
      <c r="M29" s="51">
        <f>IF('INPUT INF'!$O$1="X","",CAL!KQ12)</f>
        <v>47</v>
      </c>
      <c r="N29" s="51">
        <f>IF('INPUT INF'!$O$1="X","",CAL!KR12)</f>
        <v>15</v>
      </c>
      <c r="O29" s="51">
        <f>IF('INPUT INF'!$O$1="X","",CAL!KS12)</f>
        <v>0</v>
      </c>
      <c r="P29" s="51">
        <f>IF('INPUT INF'!$O$1="X","",CAL!KT12)</f>
        <v>1661</v>
      </c>
      <c r="Q29" s="4">
        <f>IF('INPUT INF'!$O$1="X","",ROUND(P29*12.5/SUM(G29:O29),2))</f>
        <v>61.07</v>
      </c>
      <c r="R29" s="51">
        <f>IF('INPUT INF'!$O$1="X","",CAL!KV12)</f>
        <v>0</v>
      </c>
      <c r="S29" s="51">
        <f>IF('INPUT INF'!$O$1="X","",CAL!KW12)</f>
        <v>0</v>
      </c>
      <c r="T29" s="51">
        <f>IF('INPUT INF'!$O$1="X","",CAL!KX12)</f>
        <v>27</v>
      </c>
      <c r="U29" s="51">
        <f>IF('INPUT INF'!$O$1="X","",CAL!KY12)</f>
        <v>27</v>
      </c>
      <c r="V29" s="51">
        <f>IF('INPUT INF'!$O$1="X","",CAL!KZ12)</f>
        <v>14</v>
      </c>
      <c r="W29" s="51">
        <f>IF('INPUT INF'!$O$1="X","",CAL!LA12)</f>
        <v>56</v>
      </c>
    </row>
    <row r="31" spans="1:39" ht="18.75" x14ac:dyDescent="0.3">
      <c r="A31" s="333" t="str">
        <f>IF('INPUT INF'!$O$1="X","","II SHIFT")</f>
        <v>II SHIFT</v>
      </c>
      <c r="B31" s="333"/>
      <c r="C31" s="333"/>
      <c r="D31" s="333"/>
      <c r="F31" s="331" t="str">
        <f>IF('INPUT INF'!$O$1="X","","WITH ADDITIONAL SUBJECT  (PHYSICAL EDUCATION AND FINE ART)")</f>
        <v>WITH ADDITIONAL SUBJECT  (PHYSICAL EDUCATION AND FINE ART)</v>
      </c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</row>
    <row r="32" spans="1:39" ht="56.25" customHeight="1" x14ac:dyDescent="0.25">
      <c r="A32" s="272" t="str">
        <f>A12</f>
        <v>STREAM</v>
      </c>
      <c r="B32" s="17" t="str">
        <f t="shared" ref="B32:W32" si="26">B12</f>
        <v>Total Appeared</v>
      </c>
      <c r="C32" s="17" t="str">
        <f t="shared" si="26"/>
        <v>Total Passed</v>
      </c>
      <c r="D32" s="17" t="str">
        <f t="shared" si="26"/>
        <v xml:space="preserve">Fail </v>
      </c>
      <c r="E32" s="17" t="str">
        <f t="shared" si="26"/>
        <v>COMP</v>
      </c>
      <c r="F32" s="17" t="str">
        <f t="shared" si="26"/>
        <v>Pass%</v>
      </c>
      <c r="G32" s="17" t="str">
        <f t="shared" si="26"/>
        <v>A1</v>
      </c>
      <c r="H32" s="17" t="str">
        <f t="shared" si="26"/>
        <v>A2</v>
      </c>
      <c r="I32" s="17" t="str">
        <f t="shared" si="26"/>
        <v>B1</v>
      </c>
      <c r="J32" s="17" t="str">
        <f t="shared" si="26"/>
        <v>B2</v>
      </c>
      <c r="K32" s="17" t="str">
        <f t="shared" si="26"/>
        <v>C1</v>
      </c>
      <c r="L32" s="17" t="str">
        <f t="shared" si="26"/>
        <v>C2</v>
      </c>
      <c r="M32" s="17" t="str">
        <f t="shared" si="26"/>
        <v>D1</v>
      </c>
      <c r="N32" s="17" t="str">
        <f t="shared" si="26"/>
        <v>D2</v>
      </c>
      <c r="O32" s="17" t="str">
        <f t="shared" si="26"/>
        <v>E</v>
      </c>
      <c r="P32" s="17" t="str">
        <f t="shared" si="26"/>
        <v>N*W</v>
      </c>
      <c r="Q32" s="17" t="str">
        <f t="shared" si="26"/>
        <v>PI</v>
      </c>
      <c r="R32" s="17" t="str">
        <f t="shared" si="26"/>
        <v>33 to 44.9%</v>
      </c>
      <c r="S32" s="17" t="str">
        <f t="shared" si="26"/>
        <v>45 to 59.9%</v>
      </c>
      <c r="T32" s="17" t="str">
        <f t="shared" si="26"/>
        <v>60 to 74.9%</v>
      </c>
      <c r="U32" s="17" t="str">
        <f t="shared" si="26"/>
        <v>75 to 89.9%</v>
      </c>
      <c r="V32" s="17" t="str">
        <f t="shared" si="26"/>
        <v>90 to 100%</v>
      </c>
      <c r="W32" s="17" t="str">
        <f t="shared" si="26"/>
        <v>MORE THAN 70%</v>
      </c>
    </row>
    <row r="33" spans="1:23" ht="24" customHeight="1" x14ac:dyDescent="0.25">
      <c r="A33" s="272" t="str">
        <f t="shared" ref="A33:A36" si="27">A13</f>
        <v>SCIENCE</v>
      </c>
      <c r="B33" s="51">
        <f>IF('INPUT INF'!$O$1="X","",CAL!KF17)</f>
        <v>0</v>
      </c>
      <c r="C33" s="51">
        <f>IF('INPUT INF'!$O$1="X","",CAL!KG17)</f>
        <v>0</v>
      </c>
      <c r="D33" s="51">
        <f>IF('INPUT INF'!$O$1="X","",CAL!KH17)</f>
        <v>0</v>
      </c>
      <c r="E33" s="51">
        <f>IF('INPUT INF'!$O$1="X","",CAL!KI17)</f>
        <v>0</v>
      </c>
      <c r="F33" s="4" t="e">
        <f>IF('INPUT INF'!$O$1="X","",ROUNDUP(C33*100/B33,2))</f>
        <v>#DIV/0!</v>
      </c>
      <c r="G33" s="51">
        <f>IF('INPUT INF'!$O$1="X","",CAL!KK17)</f>
        <v>0</v>
      </c>
      <c r="H33" s="51">
        <f>IF('INPUT INF'!$O$1="X","",CAL!KL17)</f>
        <v>0</v>
      </c>
      <c r="I33" s="51">
        <f>IF('INPUT INF'!$O$1="X","",CAL!KM17)</f>
        <v>0</v>
      </c>
      <c r="J33" s="51">
        <f>IF('INPUT INF'!$O$1="X","",CAL!KN17)</f>
        <v>0</v>
      </c>
      <c r="K33" s="51">
        <f>IF('INPUT INF'!$O$1="X","",CAL!KO17)</f>
        <v>0</v>
      </c>
      <c r="L33" s="51">
        <f>IF('INPUT INF'!$O$1="X","",CAL!KP17)</f>
        <v>0</v>
      </c>
      <c r="M33" s="51">
        <f>IF('INPUT INF'!$O$1="X","",CAL!KQ17)</f>
        <v>0</v>
      </c>
      <c r="N33" s="51">
        <f>IF('INPUT INF'!$O$1="X","",CAL!KR17)</f>
        <v>0</v>
      </c>
      <c r="O33" s="51">
        <f>IF('INPUT INF'!$O$1="X","",CAL!KS17)</f>
        <v>0</v>
      </c>
      <c r="P33" s="51">
        <f>IF('INPUT INF'!$O$1="X","",CAL!KT17)</f>
        <v>0</v>
      </c>
      <c r="Q33" s="4" t="e">
        <f>IF('INPUT INF'!$O$1="X","",ROUND(P33*12.5/SUM(G33:O33),2))</f>
        <v>#DIV/0!</v>
      </c>
      <c r="R33" s="51">
        <f>IF('INPUT INF'!$O$1="X","",CAL!KV17)</f>
        <v>0</v>
      </c>
      <c r="S33" s="51">
        <f>IF('INPUT INF'!$O$1="X","",CAL!KW17)</f>
        <v>0</v>
      </c>
      <c r="T33" s="51">
        <f>IF('INPUT INF'!$O$1="X","",CAL!KX17)</f>
        <v>0</v>
      </c>
      <c r="U33" s="51">
        <f>IF('INPUT INF'!$O$1="X","",CAL!KY17)</f>
        <v>0</v>
      </c>
      <c r="V33" s="51">
        <f>IF('INPUT INF'!$O$1="X","",CAL!KZ17)</f>
        <v>0</v>
      </c>
      <c r="W33" s="51">
        <f>IF('INPUT INF'!$O$1="X","",CAL!LA17)</f>
        <v>0</v>
      </c>
    </row>
    <row r="34" spans="1:23" ht="24" customHeight="1" x14ac:dyDescent="0.25">
      <c r="A34" s="272" t="str">
        <f t="shared" si="27"/>
        <v>COMMERCE</v>
      </c>
      <c r="B34" s="51">
        <f>IF('INPUT INF'!$O$1="X","",CAL!KF18)</f>
        <v>0</v>
      </c>
      <c r="C34" s="51">
        <f>IF('INPUT INF'!$O$1="X","",CAL!KG18)</f>
        <v>0</v>
      </c>
      <c r="D34" s="51">
        <f>IF('INPUT INF'!$O$1="X","",CAL!KH18)</f>
        <v>0</v>
      </c>
      <c r="E34" s="51">
        <f>IF('INPUT INF'!$O$1="X","",CAL!KI18)</f>
        <v>0</v>
      </c>
      <c r="F34" s="4" t="e">
        <f>IF('INPUT INF'!$O$1="X","",ROUNDUP(C34*100/B34,2))</f>
        <v>#DIV/0!</v>
      </c>
      <c r="G34" s="51">
        <f>IF('INPUT INF'!$O$1="X","",CAL!KK18)</f>
        <v>0</v>
      </c>
      <c r="H34" s="51">
        <f>IF('INPUT INF'!$O$1="X","",CAL!KL18)</f>
        <v>0</v>
      </c>
      <c r="I34" s="51">
        <f>IF('INPUT INF'!$O$1="X","",CAL!KM18)</f>
        <v>0</v>
      </c>
      <c r="J34" s="51">
        <f>IF('INPUT INF'!$O$1="X","",CAL!KN18)</f>
        <v>0</v>
      </c>
      <c r="K34" s="223"/>
      <c r="L34" s="51">
        <f>IF('INPUT INF'!$O$1="X","",CAL!KP18)</f>
        <v>0</v>
      </c>
      <c r="M34" s="51">
        <f>IF('INPUT INF'!$O$1="X","",CAL!KQ18)</f>
        <v>0</v>
      </c>
      <c r="N34" s="51">
        <f>IF('INPUT INF'!$O$1="X","",CAL!KR18)</f>
        <v>0</v>
      </c>
      <c r="O34" s="224">
        <f>IF('INPUT INF'!$O$1="X","",CAL!KS18)</f>
        <v>0</v>
      </c>
      <c r="P34" s="51">
        <f>IF('INPUT INF'!$O$1="X","",CAL!KT18)</f>
        <v>0</v>
      </c>
      <c r="Q34" s="4" t="e">
        <f>IF('INPUT INF'!$O$1="X","",ROUND(P34*12.5/SUM(G34:O34),2))</f>
        <v>#DIV/0!</v>
      </c>
      <c r="R34" s="51">
        <f>IF('INPUT INF'!$O$1="X","",CAL!KV18)</f>
        <v>0</v>
      </c>
      <c r="S34" s="51">
        <f>IF('INPUT INF'!$O$1="X","",CAL!KW18)</f>
        <v>0</v>
      </c>
      <c r="T34" s="51">
        <f>IF('INPUT INF'!$O$1="X","",CAL!KX18)</f>
        <v>0</v>
      </c>
      <c r="U34" s="51">
        <f>IF('INPUT INF'!$O$1="X","",CAL!KY18)</f>
        <v>0</v>
      </c>
      <c r="V34" s="51">
        <f>IF('INPUT INF'!$O$1="X","",CAL!KZ18)</f>
        <v>0</v>
      </c>
      <c r="W34" s="51">
        <f>IF('INPUT INF'!$O$1="X","",CAL!LA18)</f>
        <v>0</v>
      </c>
    </row>
    <row r="35" spans="1:23" ht="24" customHeight="1" x14ac:dyDescent="0.25">
      <c r="A35" s="272" t="str">
        <f t="shared" si="27"/>
        <v>HUMANITIES</v>
      </c>
      <c r="B35" s="51">
        <f>IF('INPUT INF'!$O$1="X","",CAL!KF19)</f>
        <v>0</v>
      </c>
      <c r="C35" s="51">
        <f>IF('INPUT INF'!$O$1="X","",CAL!KG19)</f>
        <v>0</v>
      </c>
      <c r="D35" s="51">
        <f>IF('INPUT INF'!$O$1="X","",CAL!KH19)</f>
        <v>0</v>
      </c>
      <c r="E35" s="51">
        <f>IF('INPUT INF'!$O$1="X","",CAL!KI19)</f>
        <v>0</v>
      </c>
      <c r="F35" s="4" t="e">
        <f>IF('INPUT INF'!$O$1="X","",ROUNDUP(C35*100/B35,2))</f>
        <v>#DIV/0!</v>
      </c>
      <c r="G35" s="51">
        <f>IF('INPUT INF'!$O$1="X","",CAL!KK19)</f>
        <v>0</v>
      </c>
      <c r="H35" s="51">
        <f>IF('INPUT INF'!$O$1="X","",CAL!KL19)</f>
        <v>0</v>
      </c>
      <c r="I35" s="51">
        <f>IF('INPUT INF'!$O$1="X","",CAL!KM19)</f>
        <v>0</v>
      </c>
      <c r="J35" s="51">
        <f>IF('INPUT INF'!$O$1="X","",CAL!KN19)</f>
        <v>0</v>
      </c>
      <c r="K35" s="51">
        <f>IF('INPUT INF'!$O$1="X","",CAL!KO19)</f>
        <v>0</v>
      </c>
      <c r="L35" s="51">
        <f>IF('INPUT INF'!$O$1="X","",CAL!KP19)</f>
        <v>0</v>
      </c>
      <c r="M35" s="51">
        <f>IF('INPUT INF'!$O$1="X","",CAL!KQ19)</f>
        <v>0</v>
      </c>
      <c r="N35" s="51">
        <f>IF('INPUT INF'!$O$1="X","",CAL!KR19)</f>
        <v>0</v>
      </c>
      <c r="O35" s="51">
        <f>IF('INPUT INF'!$O$1="X","",CAL!KS19)</f>
        <v>0</v>
      </c>
      <c r="P35" s="51">
        <f>IF('INPUT INF'!$O$1="X","",CAL!KT19)</f>
        <v>0</v>
      </c>
      <c r="Q35" s="4" t="e">
        <f>IF('INPUT INF'!$O$1="X","",ROUND(P35*12.5/SUM(G35:O35),2))</f>
        <v>#DIV/0!</v>
      </c>
      <c r="R35" s="51">
        <f>IF('INPUT INF'!$O$1="X","",CAL!KV19)</f>
        <v>0</v>
      </c>
      <c r="S35" s="51">
        <f>IF('INPUT INF'!$O$1="X","",CAL!KW19)</f>
        <v>0</v>
      </c>
      <c r="T35" s="51">
        <f>IF('INPUT INF'!$O$1="X","",CAL!KX19)</f>
        <v>0</v>
      </c>
      <c r="U35" s="51">
        <f>IF('INPUT INF'!$O$1="X","",CAL!KY19)</f>
        <v>0</v>
      </c>
      <c r="V35" s="51">
        <f>IF('INPUT INF'!$O$1="X","",CAL!KZ19)</f>
        <v>0</v>
      </c>
      <c r="W35" s="51">
        <f>IF('INPUT INF'!$O$1="X","",CAL!LA19)</f>
        <v>0</v>
      </c>
    </row>
    <row r="36" spans="1:23" ht="24" customHeight="1" x14ac:dyDescent="0.25">
      <c r="A36" s="272" t="str">
        <f t="shared" si="27"/>
        <v>SECTION</v>
      </c>
      <c r="B36" s="51">
        <f>IF('INPUT INF'!$O$1="X","",CAL!KF20)</f>
        <v>0</v>
      </c>
      <c r="C36" s="51">
        <f>IF('INPUT INF'!$O$1="X","",CAL!KG20)</f>
        <v>0</v>
      </c>
      <c r="D36" s="51">
        <f>IF('INPUT INF'!$O$1="X","",CAL!KH20)</f>
        <v>0</v>
      </c>
      <c r="E36" s="51">
        <f>IF('INPUT INF'!$O$1="X","",CAL!KI20)</f>
        <v>0</v>
      </c>
      <c r="F36" s="4" t="e">
        <f>IF('INPUT INF'!$O$1="X","",ROUNDUP(C36*100/B36,2))</f>
        <v>#DIV/0!</v>
      </c>
      <c r="G36" s="51">
        <f>IF('INPUT INF'!$O$1="X","",CAL!KK20)</f>
        <v>0</v>
      </c>
      <c r="H36" s="51">
        <f>IF('INPUT INF'!$O$1="X","",CAL!KL20)</f>
        <v>0</v>
      </c>
      <c r="I36" s="51">
        <f>IF('INPUT INF'!$O$1="X","",CAL!KM20)</f>
        <v>0</v>
      </c>
      <c r="J36" s="51">
        <f>IF('INPUT INF'!$O$1="X","",CAL!KN20)</f>
        <v>0</v>
      </c>
      <c r="K36" s="51">
        <f>IF('INPUT INF'!$O$1="X","",CAL!KO20)</f>
        <v>0</v>
      </c>
      <c r="L36" s="51">
        <f>IF('INPUT INF'!$O$1="X","",CAL!KP20)</f>
        <v>0</v>
      </c>
      <c r="M36" s="51">
        <f>IF('INPUT INF'!$O$1="X","",CAL!KQ20)</f>
        <v>0</v>
      </c>
      <c r="N36" s="51">
        <f>IF('INPUT INF'!$O$1="X","",CAL!KR20)</f>
        <v>0</v>
      </c>
      <c r="O36" s="51">
        <f>IF('INPUT INF'!$O$1="X","",CAL!KS20)</f>
        <v>0</v>
      </c>
      <c r="P36" s="51">
        <f>IF('INPUT INF'!$O$1="X","",CAL!KT20)</f>
        <v>0</v>
      </c>
      <c r="Q36" s="4" t="e">
        <f>IF('INPUT INF'!$O$1="X","",ROUND(P36*12.5/SUM(G36:O36),2))</f>
        <v>#DIV/0!</v>
      </c>
      <c r="R36" s="51">
        <f>IF('INPUT INF'!$O$1="X","",CAL!KV20)</f>
        <v>0</v>
      </c>
      <c r="S36" s="51">
        <f>IF('INPUT INF'!$O$1="X","",CAL!KW20)</f>
        <v>0</v>
      </c>
      <c r="T36" s="51">
        <f>IF('INPUT INF'!$O$1="X","",CAL!KX20)</f>
        <v>0</v>
      </c>
      <c r="U36" s="51">
        <f>IF('INPUT INF'!$O$1="X","",CAL!KY20)</f>
        <v>0</v>
      </c>
      <c r="V36" s="51">
        <f>IF('INPUT INF'!$O$1="X","",CAL!KZ20)</f>
        <v>0</v>
      </c>
      <c r="W36" s="51">
        <f>IF('INPUT INF'!$O$1="X","",CAL!LA20)</f>
        <v>0</v>
      </c>
    </row>
    <row r="40" spans="1:23" x14ac:dyDescent="0.25">
      <c r="B40" s="331" t="s">
        <v>169</v>
      </c>
      <c r="C40" s="331"/>
      <c r="D40" s="331"/>
    </row>
    <row r="41" spans="1:23" x14ac:dyDescent="0.25">
      <c r="Q41" s="331" t="s">
        <v>170</v>
      </c>
      <c r="R41" s="331"/>
      <c r="S41" s="331"/>
    </row>
  </sheetData>
  <sheetProtection sheet="1" formatCells="0" formatColumns="0" formatRows="0" insertColumns="0" insertRows="0" insertHyperlinks="0" deleteColumns="0" deleteRows="0" sort="0" autoFilter="0" pivotTables="0"/>
  <mergeCells count="16">
    <mergeCell ref="Q41:S41"/>
    <mergeCell ref="B40:D40"/>
    <mergeCell ref="Y25:AM25"/>
    <mergeCell ref="P1:Q1"/>
    <mergeCell ref="R1:T1"/>
    <mergeCell ref="A31:D31"/>
    <mergeCell ref="A17:D17"/>
    <mergeCell ref="A24:D24"/>
    <mergeCell ref="A11:D11"/>
    <mergeCell ref="A1:O1"/>
    <mergeCell ref="F24:T24"/>
    <mergeCell ref="F31:T31"/>
    <mergeCell ref="F17:T17"/>
    <mergeCell ref="F11:T11"/>
    <mergeCell ref="I2:L2"/>
    <mergeCell ref="F2:H2"/>
  </mergeCells>
  <pageMargins left="0.5" right="0" top="0.69488189" bottom="0.74803149606299202" header="6.4960630000000005E-2" footer="0.31496062992126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topLeftCell="A13" workbookViewId="0">
      <selection activeCell="B1" sqref="B1:G1"/>
    </sheetView>
  </sheetViews>
  <sheetFormatPr defaultColWidth="9.140625" defaultRowHeight="15" x14ac:dyDescent="0.25"/>
  <cols>
    <col min="1" max="1" width="3.140625" style="12" customWidth="1"/>
    <col min="2" max="2" width="5.5703125" style="12" customWidth="1"/>
    <col min="3" max="3" width="9.28515625" style="12" customWidth="1"/>
    <col min="4" max="4" width="21.5703125" style="22" customWidth="1"/>
    <col min="5" max="5" width="8.140625" style="12" customWidth="1"/>
    <col min="6" max="6" width="12" style="12" customWidth="1"/>
    <col min="7" max="7" width="8.42578125" style="12" customWidth="1"/>
    <col min="8" max="8" width="14.5703125" style="12" customWidth="1"/>
    <col min="9" max="9" width="5.28515625" style="12" customWidth="1"/>
    <col min="10" max="10" width="5.42578125" style="12" customWidth="1"/>
    <col min="11" max="16384" width="9.140625" style="12"/>
  </cols>
  <sheetData>
    <row r="1" spans="2:25" ht="28.5" customHeight="1" x14ac:dyDescent="0.35">
      <c r="B1" s="338" t="str">
        <f>'INPUT INF'!C1</f>
        <v>KENDRIYA VIDYALAYA NO II KORBA (NTPC)</v>
      </c>
      <c r="C1" s="338"/>
      <c r="D1" s="338"/>
      <c r="E1" s="338"/>
      <c r="F1" s="338"/>
      <c r="G1" s="338"/>
      <c r="H1" s="44" t="str">
        <f>'INPUT INF'!K1</f>
        <v>SESSION</v>
      </c>
      <c r="I1" s="338" t="str">
        <f>'INPUT INF'!L1</f>
        <v>2020-21</v>
      </c>
      <c r="J1" s="338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2:25" ht="24.75" customHeight="1" x14ac:dyDescent="0.25">
      <c r="B2" s="339" t="s">
        <v>114</v>
      </c>
      <c r="C2" s="339"/>
      <c r="D2" s="339"/>
      <c r="E2" s="339"/>
      <c r="F2" s="339"/>
      <c r="G2" s="339"/>
      <c r="H2" s="65" t="str">
        <f>'INPUT INF'!N1</f>
        <v>CLASS</v>
      </c>
      <c r="I2" s="339" t="str">
        <f>'INPUT INF'!O1</f>
        <v>XII</v>
      </c>
      <c r="J2" s="339"/>
    </row>
    <row r="3" spans="2:25" ht="27" customHeight="1" x14ac:dyDescent="0.25">
      <c r="B3" s="13" t="str">
        <f>CAL!AP2003</f>
        <v>S.NO</v>
      </c>
      <c r="C3" s="55" t="str">
        <f>CAL!AQ2003</f>
        <v>ROLL NO</v>
      </c>
      <c r="D3" s="55" t="str">
        <f>CAL!AR2003</f>
        <v>Name of students</v>
      </c>
      <c r="E3" s="82" t="str">
        <f>CAL!AS2003</f>
        <v>SUBJECT CODE</v>
      </c>
      <c r="F3" s="55" t="str">
        <f>CAL!AT2003</f>
        <v xml:space="preserve">SUBJECT </v>
      </c>
      <c r="G3" s="82" t="str">
        <f>CAL!AU2003</f>
        <v>SUBJECT CODE</v>
      </c>
      <c r="H3" s="82" t="str">
        <f>CAL!AV2003</f>
        <v xml:space="preserve">SUBJECT </v>
      </c>
      <c r="I3" s="55" t="str">
        <f>CAL!AW2003</f>
        <v>SHIFT</v>
      </c>
      <c r="J3" s="83" t="str">
        <f>CAL!AX2003</f>
        <v>SECTION</v>
      </c>
    </row>
    <row r="4" spans="2:25" x14ac:dyDescent="0.25">
      <c r="B4" s="84">
        <f>CAL!AP2004</f>
        <v>1</v>
      </c>
      <c r="C4" s="84" t="str">
        <f>CAL!AQ2004</f>
        <v/>
      </c>
      <c r="D4" s="84" t="str">
        <f>CAL!AR2004</f>
        <v/>
      </c>
      <c r="E4" s="84" t="str">
        <f>CAL!AS2004</f>
        <v/>
      </c>
      <c r="F4" s="84" t="str">
        <f>CAL!AT2004</f>
        <v/>
      </c>
      <c r="G4" s="84" t="str">
        <f>CAL!AU2004</f>
        <v/>
      </c>
      <c r="H4" s="84" t="str">
        <f>CAL!AV2004</f>
        <v/>
      </c>
      <c r="I4" s="84" t="str">
        <f>CAL!AW2004</f>
        <v/>
      </c>
      <c r="J4" s="84" t="str">
        <f>CAL!AX2004</f>
        <v/>
      </c>
    </row>
    <row r="5" spans="2:25" ht="15.75" customHeight="1" x14ac:dyDescent="0.25">
      <c r="B5" s="84">
        <f>CAL!AP2005</f>
        <v>2</v>
      </c>
      <c r="C5" s="84" t="str">
        <f>CAL!AQ2005</f>
        <v/>
      </c>
      <c r="D5" s="84" t="str">
        <f>CAL!AR2005</f>
        <v/>
      </c>
      <c r="E5" s="84" t="str">
        <f>CAL!AS2005</f>
        <v/>
      </c>
      <c r="F5" s="84" t="str">
        <f>CAL!AT2005</f>
        <v/>
      </c>
      <c r="G5" s="84" t="str">
        <f>CAL!AU2005</f>
        <v/>
      </c>
      <c r="H5" s="84" t="str">
        <f>CAL!AV2005</f>
        <v/>
      </c>
      <c r="I5" s="84" t="str">
        <f>CAL!AW2005</f>
        <v/>
      </c>
      <c r="J5" s="84" t="str">
        <f>CAL!AX2005</f>
        <v/>
      </c>
    </row>
    <row r="6" spans="2:25" ht="15.75" customHeight="1" x14ac:dyDescent="0.25">
      <c r="B6" s="84">
        <f>CAL!AP2006</f>
        <v>3</v>
      </c>
      <c r="C6" s="84" t="str">
        <f>CAL!AQ2006</f>
        <v/>
      </c>
      <c r="D6" s="84" t="str">
        <f>CAL!AR2006</f>
        <v/>
      </c>
      <c r="E6" s="84" t="str">
        <f>CAL!AS2006</f>
        <v/>
      </c>
      <c r="F6" s="84" t="str">
        <f>CAL!AT2006</f>
        <v/>
      </c>
      <c r="G6" s="84" t="str">
        <f>CAL!AU2006</f>
        <v/>
      </c>
      <c r="H6" s="84" t="str">
        <f>CAL!AV2006</f>
        <v/>
      </c>
      <c r="I6" s="84" t="str">
        <f>CAL!AW2006</f>
        <v/>
      </c>
      <c r="J6" s="84" t="str">
        <f>CAL!AX2006</f>
        <v/>
      </c>
    </row>
    <row r="7" spans="2:25" ht="15.75" customHeight="1" x14ac:dyDescent="0.25">
      <c r="B7" s="84">
        <f>CAL!AP2007</f>
        <v>4</v>
      </c>
      <c r="C7" s="84" t="str">
        <f>CAL!AQ2007</f>
        <v/>
      </c>
      <c r="D7" s="84" t="str">
        <f>CAL!AR2007</f>
        <v/>
      </c>
      <c r="E7" s="84" t="str">
        <f>CAL!AS2007</f>
        <v/>
      </c>
      <c r="F7" s="84" t="str">
        <f>CAL!AT2007</f>
        <v/>
      </c>
      <c r="G7" s="84" t="str">
        <f>CAL!AU2007</f>
        <v/>
      </c>
      <c r="H7" s="84" t="str">
        <f>CAL!AV2007</f>
        <v/>
      </c>
      <c r="I7" s="84" t="str">
        <f>CAL!AW2007</f>
        <v/>
      </c>
      <c r="J7" s="84" t="str">
        <f>CAL!AX2007</f>
        <v/>
      </c>
    </row>
    <row r="8" spans="2:25" ht="15.75" customHeight="1" x14ac:dyDescent="0.25">
      <c r="B8" s="84">
        <f>CAL!AP2008</f>
        <v>5</v>
      </c>
      <c r="C8" s="84" t="str">
        <f>CAL!AQ2008</f>
        <v/>
      </c>
      <c r="D8" s="84" t="str">
        <f>CAL!AR2008</f>
        <v/>
      </c>
      <c r="E8" s="84" t="str">
        <f>CAL!AS2008</f>
        <v/>
      </c>
      <c r="F8" s="84" t="str">
        <f>CAL!AT2008</f>
        <v/>
      </c>
      <c r="G8" s="84" t="str">
        <f>CAL!AU2008</f>
        <v/>
      </c>
      <c r="H8" s="84" t="str">
        <f>CAL!AV2008</f>
        <v/>
      </c>
      <c r="I8" s="84" t="str">
        <f>CAL!AW2008</f>
        <v/>
      </c>
      <c r="J8" s="84" t="str">
        <f>CAL!AX2008</f>
        <v/>
      </c>
    </row>
    <row r="9" spans="2:25" ht="15.75" customHeight="1" x14ac:dyDescent="0.25">
      <c r="B9" s="84">
        <f>CAL!AP2009</f>
        <v>6</v>
      </c>
      <c r="C9" s="84" t="str">
        <f>CAL!AQ2009</f>
        <v/>
      </c>
      <c r="D9" s="84" t="str">
        <f>CAL!AR2009</f>
        <v/>
      </c>
      <c r="E9" s="84" t="str">
        <f>CAL!AS2009</f>
        <v/>
      </c>
      <c r="F9" s="84" t="str">
        <f>CAL!AT2009</f>
        <v/>
      </c>
      <c r="G9" s="84" t="str">
        <f>CAL!AU2009</f>
        <v/>
      </c>
      <c r="H9" s="84" t="str">
        <f>CAL!AV2009</f>
        <v/>
      </c>
      <c r="I9" s="84" t="str">
        <f>CAL!AW2009</f>
        <v/>
      </c>
      <c r="J9" s="84" t="str">
        <f>CAL!AX2009</f>
        <v/>
      </c>
    </row>
    <row r="10" spans="2:25" ht="15.75" customHeight="1" x14ac:dyDescent="0.25">
      <c r="B10" s="84">
        <f>CAL!AP2010</f>
        <v>7</v>
      </c>
      <c r="C10" s="84" t="str">
        <f>CAL!AQ2010</f>
        <v/>
      </c>
      <c r="D10" s="84" t="str">
        <f>CAL!AR2010</f>
        <v/>
      </c>
      <c r="E10" s="84" t="str">
        <f>CAL!AS2010</f>
        <v/>
      </c>
      <c r="F10" s="84" t="str">
        <f>CAL!AT2010</f>
        <v/>
      </c>
      <c r="G10" s="84" t="str">
        <f>CAL!AU2010</f>
        <v/>
      </c>
      <c r="H10" s="84" t="str">
        <f>CAL!AV2010</f>
        <v/>
      </c>
      <c r="I10" s="84" t="str">
        <f>CAL!AW2010</f>
        <v/>
      </c>
      <c r="J10" s="84" t="str">
        <f>CAL!AX2010</f>
        <v/>
      </c>
    </row>
    <row r="11" spans="2:25" ht="15.75" customHeight="1" x14ac:dyDescent="0.25">
      <c r="B11" s="84">
        <f>CAL!AP2011</f>
        <v>8</v>
      </c>
      <c r="C11" s="84" t="str">
        <f>CAL!AQ2011</f>
        <v/>
      </c>
      <c r="D11" s="84" t="str">
        <f>CAL!AR2011</f>
        <v/>
      </c>
      <c r="E11" s="84" t="str">
        <f>CAL!AS2011</f>
        <v/>
      </c>
      <c r="F11" s="84" t="str">
        <f>CAL!AT2011</f>
        <v/>
      </c>
      <c r="G11" s="84" t="str">
        <f>CAL!AU2011</f>
        <v/>
      </c>
      <c r="H11" s="84" t="str">
        <f>CAL!AV2011</f>
        <v/>
      </c>
      <c r="I11" s="84" t="str">
        <f>CAL!AW2011</f>
        <v/>
      </c>
      <c r="J11" s="84" t="str">
        <f>CAL!AX2011</f>
        <v/>
      </c>
    </row>
    <row r="12" spans="2:25" ht="15.75" customHeight="1" x14ac:dyDescent="0.25">
      <c r="B12" s="84">
        <f>CAL!AP2012</f>
        <v>9</v>
      </c>
      <c r="C12" s="84" t="str">
        <f>CAL!AQ2012</f>
        <v/>
      </c>
      <c r="D12" s="84" t="str">
        <f>CAL!AR2012</f>
        <v/>
      </c>
      <c r="E12" s="84" t="str">
        <f>CAL!AS2012</f>
        <v/>
      </c>
      <c r="F12" s="84" t="str">
        <f>CAL!AT2012</f>
        <v/>
      </c>
      <c r="G12" s="84" t="str">
        <f>CAL!AU2012</f>
        <v/>
      </c>
      <c r="H12" s="84" t="str">
        <f>CAL!AV2012</f>
        <v/>
      </c>
      <c r="I12" s="84" t="str">
        <f>CAL!AW2012</f>
        <v/>
      </c>
      <c r="J12" s="84" t="str">
        <f>CAL!AX2012</f>
        <v/>
      </c>
    </row>
    <row r="13" spans="2:25" ht="15.75" customHeight="1" x14ac:dyDescent="0.25">
      <c r="B13" s="84">
        <f>CAL!AP2013</f>
        <v>10</v>
      </c>
      <c r="C13" s="84" t="str">
        <f>CAL!AQ2013</f>
        <v/>
      </c>
      <c r="D13" s="84" t="str">
        <f>CAL!AR2013</f>
        <v/>
      </c>
      <c r="E13" s="84" t="str">
        <f>CAL!AS2013</f>
        <v/>
      </c>
      <c r="F13" s="84" t="str">
        <f>CAL!AT2013</f>
        <v/>
      </c>
      <c r="G13" s="84" t="str">
        <f>CAL!AU2013</f>
        <v/>
      </c>
      <c r="H13" s="84" t="str">
        <f>CAL!AV2013</f>
        <v/>
      </c>
      <c r="I13" s="84" t="str">
        <f>CAL!AW2013</f>
        <v/>
      </c>
      <c r="J13" s="84" t="str">
        <f>CAL!AX2013</f>
        <v/>
      </c>
    </row>
    <row r="14" spans="2:25" ht="15.75" customHeight="1" x14ac:dyDescent="0.25">
      <c r="B14" s="84">
        <f>CAL!AP2014</f>
        <v>11</v>
      </c>
      <c r="C14" s="84" t="str">
        <f>CAL!AQ2014</f>
        <v/>
      </c>
      <c r="D14" s="84" t="str">
        <f>CAL!AR2014</f>
        <v/>
      </c>
      <c r="E14" s="84" t="str">
        <f>CAL!AS2014</f>
        <v/>
      </c>
      <c r="F14" s="84" t="str">
        <f>CAL!AT2014</f>
        <v/>
      </c>
      <c r="G14" s="84" t="str">
        <f>CAL!AU2014</f>
        <v/>
      </c>
      <c r="H14" s="84" t="str">
        <f>CAL!AV2014</f>
        <v/>
      </c>
      <c r="I14" s="84" t="str">
        <f>CAL!AW2014</f>
        <v/>
      </c>
      <c r="J14" s="84" t="str">
        <f>CAL!AX2014</f>
        <v/>
      </c>
    </row>
    <row r="15" spans="2:25" x14ac:dyDescent="0.25">
      <c r="B15" s="84">
        <f>CAL!AP2015</f>
        <v>12</v>
      </c>
      <c r="C15" s="84" t="str">
        <f>CAL!AQ2015</f>
        <v/>
      </c>
      <c r="D15" s="84" t="str">
        <f>CAL!AR2015</f>
        <v/>
      </c>
      <c r="E15" s="84" t="str">
        <f>CAL!AS2015</f>
        <v/>
      </c>
      <c r="F15" s="84" t="str">
        <f>CAL!AT2015</f>
        <v/>
      </c>
      <c r="G15" s="84" t="str">
        <f>CAL!AU2015</f>
        <v/>
      </c>
      <c r="H15" s="84" t="str">
        <f>CAL!AV2015</f>
        <v/>
      </c>
      <c r="I15" s="84" t="str">
        <f>CAL!AW2015</f>
        <v/>
      </c>
      <c r="J15" s="84" t="str">
        <f>CAL!AX2015</f>
        <v/>
      </c>
    </row>
    <row r="16" spans="2:25" x14ac:dyDescent="0.25">
      <c r="B16" s="84">
        <f>CAL!AP2016</f>
        <v>13</v>
      </c>
      <c r="C16" s="84" t="str">
        <f>CAL!AQ2016</f>
        <v/>
      </c>
      <c r="D16" s="84" t="str">
        <f>CAL!AR2016</f>
        <v/>
      </c>
      <c r="E16" s="84" t="str">
        <f>CAL!AS2016</f>
        <v/>
      </c>
      <c r="F16" s="84" t="str">
        <f>CAL!AT2016</f>
        <v/>
      </c>
      <c r="G16" s="84" t="str">
        <f>CAL!AU2016</f>
        <v/>
      </c>
      <c r="H16" s="84" t="str">
        <f>CAL!AV2016</f>
        <v/>
      </c>
      <c r="I16" s="84" t="str">
        <f>CAL!AW2016</f>
        <v/>
      </c>
      <c r="J16" s="84" t="str">
        <f>CAL!AX2016</f>
        <v/>
      </c>
    </row>
    <row r="17" spans="1:11" x14ac:dyDescent="0.25">
      <c r="B17" s="84">
        <f>CAL!AP2017</f>
        <v>14</v>
      </c>
      <c r="C17" s="84" t="str">
        <f>CAL!AQ2017</f>
        <v/>
      </c>
      <c r="D17" s="84" t="str">
        <f>CAL!AR2017</f>
        <v/>
      </c>
      <c r="E17" s="84" t="str">
        <f>CAL!AS2017</f>
        <v/>
      </c>
      <c r="F17" s="84" t="str">
        <f>CAL!AT2017</f>
        <v/>
      </c>
      <c r="G17" s="84" t="str">
        <f>CAL!AU2017</f>
        <v/>
      </c>
      <c r="H17" s="84" t="str">
        <f>CAL!AV2017</f>
        <v/>
      </c>
      <c r="I17" s="84" t="str">
        <f>CAL!AW2017</f>
        <v/>
      </c>
      <c r="J17" s="84" t="str">
        <f>CAL!AX2017</f>
        <v/>
      </c>
    </row>
    <row r="18" spans="1:11" x14ac:dyDescent="0.25">
      <c r="B18" s="84">
        <f>CAL!AP2018</f>
        <v>15</v>
      </c>
      <c r="C18" s="84" t="str">
        <f>CAL!AQ2018</f>
        <v/>
      </c>
      <c r="D18" s="84" t="str">
        <f>CAL!AR2018</f>
        <v/>
      </c>
      <c r="E18" s="84" t="str">
        <f>CAL!AS2018</f>
        <v/>
      </c>
      <c r="F18" s="84" t="str">
        <f>CAL!AT2018</f>
        <v/>
      </c>
      <c r="G18" s="84" t="str">
        <f>CAL!AU2018</f>
        <v/>
      </c>
      <c r="H18" s="84" t="str">
        <f>CAL!AV2018</f>
        <v/>
      </c>
      <c r="I18" s="84" t="str">
        <f>CAL!AW2018</f>
        <v/>
      </c>
      <c r="J18" s="84" t="str">
        <f>CAL!AX2018</f>
        <v/>
      </c>
    </row>
    <row r="20" spans="1:11" x14ac:dyDescent="0.25">
      <c r="A20" s="226"/>
      <c r="B20" s="226"/>
      <c r="C20" s="226"/>
      <c r="D20" s="227"/>
      <c r="E20" s="226"/>
      <c r="F20" s="226"/>
      <c r="G20" s="226"/>
      <c r="H20" s="226"/>
      <c r="I20" s="226"/>
      <c r="J20" s="226"/>
      <c r="K20" s="226"/>
    </row>
    <row r="21" spans="1:11" ht="18.75" customHeight="1" x14ac:dyDescent="0.25">
      <c r="A21" s="226"/>
      <c r="B21" s="337" t="s">
        <v>115</v>
      </c>
      <c r="C21" s="337"/>
      <c r="D21" s="337"/>
      <c r="E21" s="337"/>
      <c r="F21" s="337"/>
      <c r="G21" s="228"/>
      <c r="H21" s="228"/>
      <c r="I21" s="228"/>
      <c r="J21" s="228"/>
      <c r="K21" s="226"/>
    </row>
    <row r="22" spans="1:11" ht="25.5" customHeight="1" x14ac:dyDescent="0.25">
      <c r="A22" s="226"/>
      <c r="B22" s="55" t="str">
        <f>CAL!AP2022</f>
        <v>S.NO</v>
      </c>
      <c r="C22" s="55" t="str">
        <f>CAL!AQ2022</f>
        <v>ROLL NO</v>
      </c>
      <c r="D22" s="55" t="str">
        <f>CAL!AR2022</f>
        <v>Name of students</v>
      </c>
      <c r="E22" s="55" t="str">
        <f>CAL!AS2022</f>
        <v>SHIFT</v>
      </c>
      <c r="F22" s="55" t="str">
        <f>CAL!AT2022</f>
        <v>SECTION</v>
      </c>
      <c r="G22" s="226"/>
      <c r="H22" s="226"/>
      <c r="I22" s="226"/>
      <c r="J22" s="226"/>
      <c r="K22" s="226"/>
    </row>
    <row r="23" spans="1:11" x14ac:dyDescent="0.25">
      <c r="B23" s="14">
        <f>CAL!AP2023</f>
        <v>1</v>
      </c>
      <c r="C23" s="14" t="str">
        <f>CAL!AQ2023</f>
        <v/>
      </c>
      <c r="D23" s="14" t="str">
        <f>CAL!AR2023</f>
        <v/>
      </c>
      <c r="E23" s="14" t="str">
        <f>CAL!AS2023</f>
        <v/>
      </c>
      <c r="F23" s="14" t="str">
        <f>CAL!AT2023</f>
        <v/>
      </c>
    </row>
    <row r="24" spans="1:11" x14ac:dyDescent="0.25">
      <c r="B24" s="14">
        <f>CAL!AP2024</f>
        <v>2</v>
      </c>
      <c r="C24" s="14" t="str">
        <f>CAL!AQ2024</f>
        <v/>
      </c>
      <c r="D24" s="14" t="str">
        <f>CAL!AR2024</f>
        <v/>
      </c>
      <c r="E24" s="14" t="str">
        <f>CAL!AS2024</f>
        <v/>
      </c>
      <c r="F24" s="14" t="str">
        <f>CAL!AT2024</f>
        <v/>
      </c>
    </row>
    <row r="25" spans="1:11" x14ac:dyDescent="0.25">
      <c r="B25" s="14">
        <f>CAL!AP2025</f>
        <v>3</v>
      </c>
      <c r="C25" s="14" t="str">
        <f>CAL!AQ2025</f>
        <v/>
      </c>
      <c r="D25" s="14" t="str">
        <f>CAL!AR2025</f>
        <v/>
      </c>
      <c r="E25" s="14" t="str">
        <f>CAL!AS2025</f>
        <v/>
      </c>
      <c r="F25" s="14" t="str">
        <f>CAL!AT2025</f>
        <v/>
      </c>
    </row>
    <row r="26" spans="1:11" x14ac:dyDescent="0.25">
      <c r="B26" s="14">
        <f>CAL!AP2026</f>
        <v>4</v>
      </c>
      <c r="C26" s="14" t="str">
        <f>CAL!AQ2026</f>
        <v/>
      </c>
      <c r="D26" s="14" t="str">
        <f>CAL!AR2026</f>
        <v/>
      </c>
      <c r="E26" s="14" t="str">
        <f>CAL!AS2026</f>
        <v/>
      </c>
      <c r="F26" s="14" t="str">
        <f>CAL!AT2026</f>
        <v/>
      </c>
    </row>
    <row r="27" spans="1:11" x14ac:dyDescent="0.25">
      <c r="B27" s="14">
        <f>CAL!AP2027</f>
        <v>5</v>
      </c>
      <c r="C27" s="14" t="str">
        <f>CAL!AQ2027</f>
        <v/>
      </c>
      <c r="D27" s="14" t="str">
        <f>CAL!AR2027</f>
        <v/>
      </c>
      <c r="E27" s="14" t="str">
        <f>CAL!AS2027</f>
        <v/>
      </c>
      <c r="F27" s="14" t="str">
        <f>CAL!AT2027</f>
        <v/>
      </c>
    </row>
    <row r="28" spans="1:11" x14ac:dyDescent="0.25">
      <c r="B28" s="14">
        <f>CAL!AP2028</f>
        <v>6</v>
      </c>
      <c r="C28" s="14" t="str">
        <f>CAL!AQ2028</f>
        <v/>
      </c>
      <c r="D28" s="14" t="str">
        <f>CAL!AR2028</f>
        <v/>
      </c>
      <c r="E28" s="14" t="str">
        <f>CAL!AS2028</f>
        <v/>
      </c>
      <c r="F28" s="14" t="str">
        <f>CAL!AT2028</f>
        <v/>
      </c>
    </row>
    <row r="29" spans="1:11" x14ac:dyDescent="0.25">
      <c r="B29" s="14">
        <f>CAL!AP2029</f>
        <v>7</v>
      </c>
      <c r="C29" s="14" t="str">
        <f>CAL!AQ2029</f>
        <v/>
      </c>
      <c r="D29" s="14" t="str">
        <f>CAL!AR2029</f>
        <v/>
      </c>
      <c r="E29" s="14" t="str">
        <f>CAL!AS2029</f>
        <v/>
      </c>
      <c r="F29" s="14" t="str">
        <f>CAL!AT2029</f>
        <v/>
      </c>
    </row>
    <row r="30" spans="1:11" x14ac:dyDescent="0.25">
      <c r="B30" s="14">
        <f>CAL!AP2030</f>
        <v>8</v>
      </c>
      <c r="C30" s="14" t="str">
        <f>CAL!AQ2030</f>
        <v/>
      </c>
      <c r="D30" s="14" t="str">
        <f>CAL!AR2030</f>
        <v/>
      </c>
      <c r="E30" s="14" t="str">
        <f>CAL!AS2030</f>
        <v/>
      </c>
      <c r="F30" s="14" t="str">
        <f>CAL!AT2030</f>
        <v/>
      </c>
    </row>
    <row r="31" spans="1:11" x14ac:dyDescent="0.25">
      <c r="B31" s="14">
        <f>CAL!AP2031</f>
        <v>9</v>
      </c>
      <c r="C31" s="14" t="str">
        <f>CAL!AQ2031</f>
        <v/>
      </c>
      <c r="D31" s="14" t="str">
        <f>CAL!AR2031</f>
        <v/>
      </c>
      <c r="E31" s="14" t="str">
        <f>CAL!AS2031</f>
        <v/>
      </c>
      <c r="F31" s="14" t="str">
        <f>CAL!AT2031</f>
        <v/>
      </c>
    </row>
    <row r="32" spans="1:11" x14ac:dyDescent="0.25">
      <c r="B32" s="14">
        <f>CAL!AP2032</f>
        <v>10</v>
      </c>
      <c r="C32" s="14" t="str">
        <f>CAL!AQ2032</f>
        <v/>
      </c>
      <c r="D32" s="14" t="str">
        <f>CAL!AR2032</f>
        <v/>
      </c>
      <c r="E32" s="14" t="str">
        <f>CAL!AS2032</f>
        <v/>
      </c>
      <c r="F32" s="14" t="str">
        <f>CAL!AT2032</f>
        <v/>
      </c>
    </row>
    <row r="33" spans="2:6" x14ac:dyDescent="0.25">
      <c r="B33" s="14">
        <f>CAL!AP2033</f>
        <v>11</v>
      </c>
      <c r="C33" s="14" t="str">
        <f>CAL!AQ2033</f>
        <v/>
      </c>
      <c r="D33" s="14" t="str">
        <f>CAL!AR2033</f>
        <v/>
      </c>
      <c r="E33" s="14" t="str">
        <f>CAL!AS2033</f>
        <v/>
      </c>
      <c r="F33" s="14" t="str">
        <f>CAL!AT2033</f>
        <v/>
      </c>
    </row>
    <row r="34" spans="2:6" x14ac:dyDescent="0.25">
      <c r="B34" s="14">
        <f>CAL!AP2034</f>
        <v>12</v>
      </c>
      <c r="C34" s="14" t="str">
        <f>CAL!AQ2034</f>
        <v/>
      </c>
      <c r="D34" s="14" t="str">
        <f>CAL!AR2034</f>
        <v/>
      </c>
      <c r="E34" s="14" t="str">
        <f>CAL!AS2034</f>
        <v/>
      </c>
      <c r="F34" s="14" t="str">
        <f>CAL!AT2034</f>
        <v/>
      </c>
    </row>
    <row r="35" spans="2:6" x14ac:dyDescent="0.25">
      <c r="B35" s="14">
        <f>CAL!AP2035</f>
        <v>13</v>
      </c>
      <c r="C35" s="14" t="str">
        <f>CAL!AQ2035</f>
        <v/>
      </c>
      <c r="D35" s="14" t="str">
        <f>CAL!AR2035</f>
        <v/>
      </c>
      <c r="E35" s="14" t="str">
        <f>CAL!AS2035</f>
        <v/>
      </c>
      <c r="F35" s="14" t="str">
        <f>CAL!AT2035</f>
        <v/>
      </c>
    </row>
    <row r="36" spans="2:6" x14ac:dyDescent="0.25">
      <c r="B36" s="14">
        <f>CAL!AP2036</f>
        <v>14</v>
      </c>
      <c r="C36" s="14" t="str">
        <f>CAL!AQ2036</f>
        <v/>
      </c>
      <c r="D36" s="14" t="str">
        <f>CAL!AR2036</f>
        <v/>
      </c>
      <c r="E36" s="14" t="str">
        <f>CAL!AS2036</f>
        <v/>
      </c>
      <c r="F36" s="14" t="str">
        <f>CAL!AT2036</f>
        <v/>
      </c>
    </row>
    <row r="37" spans="2:6" x14ac:dyDescent="0.25">
      <c r="B37" s="14">
        <f>CAL!AP2037</f>
        <v>15</v>
      </c>
      <c r="C37" s="14" t="str">
        <f>CAL!AQ2037</f>
        <v/>
      </c>
      <c r="D37" s="14" t="str">
        <f>CAL!AR2037</f>
        <v/>
      </c>
      <c r="E37" s="14" t="str">
        <f>CAL!AS2037</f>
        <v/>
      </c>
      <c r="F37" s="14" t="str">
        <f>CAL!AT2037</f>
        <v/>
      </c>
    </row>
    <row r="41" spans="2:6" x14ac:dyDescent="0.25">
      <c r="B41" s="12" t="s">
        <v>169</v>
      </c>
      <c r="D41" s="336" t="s">
        <v>170</v>
      </c>
      <c r="E41" s="336"/>
      <c r="F41" s="336"/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D41:F41"/>
    <mergeCell ref="B21:F21"/>
    <mergeCell ref="B1:G1"/>
    <mergeCell ref="I1:J1"/>
    <mergeCell ref="B2:G2"/>
    <mergeCell ref="I2:J2"/>
  </mergeCells>
  <pageMargins left="0.45" right="0.45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workbookViewId="0">
      <selection activeCell="D24" sqref="D24"/>
    </sheetView>
  </sheetViews>
  <sheetFormatPr defaultRowHeight="15" x14ac:dyDescent="0.25"/>
  <cols>
    <col min="1" max="1" width="9.5703125" style="33" customWidth="1"/>
    <col min="2" max="2" width="27.140625" style="33" customWidth="1"/>
    <col min="3" max="3" width="8.42578125" style="43" customWidth="1"/>
    <col min="4" max="4" width="21.7109375" style="33" customWidth="1"/>
    <col min="5" max="5" width="8.5703125" style="43" customWidth="1"/>
    <col min="6" max="6" width="7.28515625" style="43" customWidth="1"/>
    <col min="7" max="7" width="7.140625" style="43" customWidth="1"/>
  </cols>
  <sheetData>
    <row r="1" spans="1:7" ht="24.75" customHeight="1" x14ac:dyDescent="0.35">
      <c r="A1" s="341" t="str">
        <f>'INPUT INF'!C1</f>
        <v>KENDRIYA VIDYALAYA NO II KORBA (NTPC)</v>
      </c>
      <c r="B1" s="341"/>
      <c r="C1" s="341"/>
      <c r="D1" s="341"/>
      <c r="E1" s="342" t="str">
        <f>'INPUT INF'!L1</f>
        <v>2020-21</v>
      </c>
      <c r="F1" s="342"/>
    </row>
    <row r="2" spans="1:7" ht="18" customHeight="1" x14ac:dyDescent="0.35">
      <c r="A2" s="341" t="s">
        <v>53</v>
      </c>
      <c r="B2" s="341"/>
      <c r="C2" s="341"/>
      <c r="D2" s="341"/>
      <c r="E2" s="341"/>
      <c r="F2" s="341"/>
    </row>
    <row r="3" spans="1:7" ht="26.25" x14ac:dyDescent="0.4">
      <c r="A3" s="343" t="s">
        <v>122</v>
      </c>
      <c r="B3" s="343"/>
      <c r="C3" s="343"/>
      <c r="D3" s="235" t="str">
        <f>'INPUT INF'!O1</f>
        <v>XII</v>
      </c>
      <c r="E3" s="77"/>
      <c r="F3" s="75"/>
    </row>
    <row r="4" spans="1:7" s="69" customFormat="1" ht="33.75" customHeight="1" x14ac:dyDescent="0.25">
      <c r="A4" s="70" t="str">
        <f>CAL!FK684</f>
        <v>ROLL NO</v>
      </c>
      <c r="B4" s="63" t="str">
        <f>CAL!FL684</f>
        <v>NAME</v>
      </c>
      <c r="C4" s="71" t="str">
        <f>CAL!FM684</f>
        <v>SUBJECT CODE</v>
      </c>
      <c r="D4" s="63" t="str">
        <f>CAL!FN684</f>
        <v>SUBJECT</v>
      </c>
      <c r="E4" s="71" t="str">
        <f>CAL!FO684</f>
        <v>MARKS</v>
      </c>
      <c r="F4" s="64" t="str">
        <f>CAL!FP684</f>
        <v>SEC.</v>
      </c>
      <c r="G4" s="71" t="str">
        <f>CAL!FQ684</f>
        <v>SHIFT</v>
      </c>
    </row>
    <row r="5" spans="1:7" s="69" customFormat="1" x14ac:dyDescent="0.25">
      <c r="A5" s="67">
        <f>CAL!FK685</f>
        <v>12672016</v>
      </c>
      <c r="B5" s="67" t="str">
        <f>CAL!FL685</f>
        <v>MUSKAN SONI</v>
      </c>
      <c r="C5" s="68">
        <f>CAL!FM685</f>
        <v>302</v>
      </c>
      <c r="D5" s="67" t="str">
        <f>CAL!FN685</f>
        <v>HINDI CORE</v>
      </c>
      <c r="E5" s="68">
        <f>CAL!FO685</f>
        <v>96</v>
      </c>
      <c r="F5" s="68" t="str">
        <f>CAL!FP685</f>
        <v>A</v>
      </c>
      <c r="G5" s="68" t="str">
        <f>CAL!FQ685</f>
        <v>I</v>
      </c>
    </row>
    <row r="6" spans="1:7" s="69" customFormat="1" x14ac:dyDescent="0.25">
      <c r="A6" s="67">
        <f>CAL!FK686</f>
        <v>12672021</v>
      </c>
      <c r="B6" s="67" t="str">
        <f>CAL!FL686</f>
        <v>CHESTA SONI</v>
      </c>
      <c r="C6" s="68">
        <f>CAL!FM686</f>
        <v>302</v>
      </c>
      <c r="D6" s="67" t="str">
        <f>CAL!FN686</f>
        <v>HINDI CORE</v>
      </c>
      <c r="E6" s="68">
        <f>CAL!FO686</f>
        <v>96</v>
      </c>
      <c r="F6" s="68" t="str">
        <f>CAL!FP686</f>
        <v>A</v>
      </c>
      <c r="G6" s="68" t="str">
        <f>CAL!FQ686</f>
        <v>I</v>
      </c>
    </row>
    <row r="7" spans="1:7" s="69" customFormat="1" x14ac:dyDescent="0.25">
      <c r="A7" s="67">
        <f>CAL!FK687</f>
        <v>12672027</v>
      </c>
      <c r="B7" s="67" t="str">
        <f>CAL!FL687</f>
        <v>RUBY SINGH</v>
      </c>
      <c r="C7" s="68">
        <f>CAL!FM687</f>
        <v>302</v>
      </c>
      <c r="D7" s="67" t="str">
        <f>CAL!FN687</f>
        <v>HINDI CORE</v>
      </c>
      <c r="E7" s="68">
        <f>CAL!FO687</f>
        <v>96</v>
      </c>
      <c r="F7" s="68" t="str">
        <f>CAL!FP687</f>
        <v>A</v>
      </c>
      <c r="G7" s="68" t="str">
        <f>CAL!FQ687</f>
        <v>I</v>
      </c>
    </row>
    <row r="8" spans="1:7" s="69" customFormat="1" x14ac:dyDescent="0.25">
      <c r="A8" s="67">
        <f>CAL!FK688</f>
        <v>12672054</v>
      </c>
      <c r="B8" s="67" t="str">
        <f>CAL!FL688</f>
        <v>ANAMIKA SHUKLA</v>
      </c>
      <c r="C8" s="68">
        <f>CAL!FM688</f>
        <v>302</v>
      </c>
      <c r="D8" s="67" t="str">
        <f>CAL!FN688</f>
        <v>HINDI CORE</v>
      </c>
      <c r="E8" s="68">
        <f>CAL!FO688</f>
        <v>96</v>
      </c>
      <c r="F8" s="68" t="str">
        <f>CAL!FP688</f>
        <v>B</v>
      </c>
      <c r="G8" s="68" t="str">
        <f>CAL!FQ688</f>
        <v>I</v>
      </c>
    </row>
    <row r="9" spans="1:7" s="69" customFormat="1" x14ac:dyDescent="0.25">
      <c r="A9" s="67">
        <f>CAL!FK689</f>
        <v>12672035</v>
      </c>
      <c r="B9" s="67" t="str">
        <f>CAL!FL689</f>
        <v>SIDDHARTH S SAJI</v>
      </c>
      <c r="C9" s="68">
        <f>CAL!FM689</f>
        <v>301</v>
      </c>
      <c r="D9" s="67" t="str">
        <f>CAL!FN689</f>
        <v>ENGLISH CORE</v>
      </c>
      <c r="E9" s="68">
        <f>CAL!FO689</f>
        <v>97</v>
      </c>
      <c r="F9" s="68" t="str">
        <f>CAL!FP689</f>
        <v>A</v>
      </c>
      <c r="G9" s="68" t="str">
        <f>CAL!FQ689</f>
        <v>I</v>
      </c>
    </row>
    <row r="10" spans="1:7" s="69" customFormat="1" x14ac:dyDescent="0.25">
      <c r="A10" s="67">
        <f>CAL!FK690</f>
        <v>12672032</v>
      </c>
      <c r="B10" s="67" t="str">
        <f>CAL!FL690</f>
        <v>NAMAN JAISWAL</v>
      </c>
      <c r="C10" s="68">
        <f>CAL!FM690</f>
        <v>83</v>
      </c>
      <c r="D10" s="67" t="str">
        <f>CAL!FN690</f>
        <v>COM. SC.(NEW)</v>
      </c>
      <c r="E10" s="68">
        <f>CAL!FO690</f>
        <v>96</v>
      </c>
      <c r="F10" s="68" t="str">
        <f>CAL!FP690</f>
        <v>A</v>
      </c>
      <c r="G10" s="68" t="str">
        <f>CAL!FQ690</f>
        <v>I</v>
      </c>
    </row>
    <row r="11" spans="1:7" s="69" customFormat="1" x14ac:dyDescent="0.25">
      <c r="A11" s="67">
        <f>CAL!FK691</f>
        <v>12672034</v>
      </c>
      <c r="B11" s="67" t="str">
        <f>CAL!FL691</f>
        <v>MOHAMMAD SAHIL SHAIKH</v>
      </c>
      <c r="C11" s="68">
        <f>CAL!FM691</f>
        <v>83</v>
      </c>
      <c r="D11" s="67" t="str">
        <f>CAL!FN691</f>
        <v>COM. SC.(NEW)</v>
      </c>
      <c r="E11" s="68">
        <f>CAL!FO691</f>
        <v>96</v>
      </c>
      <c r="F11" s="68" t="str">
        <f>CAL!FP691</f>
        <v>A</v>
      </c>
      <c r="G11" s="68" t="str">
        <f>CAL!FQ691</f>
        <v>I</v>
      </c>
    </row>
    <row r="12" spans="1:7" s="69" customFormat="1" x14ac:dyDescent="0.25">
      <c r="A12" s="67">
        <f>CAL!FK692</f>
        <v>12672036</v>
      </c>
      <c r="B12" s="67" t="str">
        <f>CAL!FL692</f>
        <v>AAKANKSHA SONI</v>
      </c>
      <c r="C12" s="68">
        <f>CAL!FM692</f>
        <v>65</v>
      </c>
      <c r="D12" s="67" t="str">
        <f>CAL!FN692</f>
        <v>IP(NEW)</v>
      </c>
      <c r="E12" s="68">
        <f>CAL!FO692</f>
        <v>96</v>
      </c>
      <c r="F12" s="68" t="str">
        <f>CAL!FP692</f>
        <v>B</v>
      </c>
      <c r="G12" s="68" t="str">
        <f>CAL!FQ692</f>
        <v>I</v>
      </c>
    </row>
    <row r="13" spans="1:7" s="69" customFormat="1" x14ac:dyDescent="0.25">
      <c r="A13" s="67">
        <f>CAL!FK693</f>
        <v>12672038</v>
      </c>
      <c r="B13" s="67" t="str">
        <f>CAL!FL693</f>
        <v>ADARSH SINGH RAJPUT</v>
      </c>
      <c r="C13" s="68">
        <f>CAL!FM693</f>
        <v>65</v>
      </c>
      <c r="D13" s="67" t="str">
        <f>CAL!FN693</f>
        <v>IP(NEW)</v>
      </c>
      <c r="E13" s="68">
        <f>CAL!FO693</f>
        <v>96</v>
      </c>
      <c r="F13" s="68" t="str">
        <f>CAL!FP693</f>
        <v>B</v>
      </c>
      <c r="G13" s="68" t="str">
        <f>CAL!FQ693</f>
        <v>I</v>
      </c>
    </row>
    <row r="14" spans="1:7" s="69" customFormat="1" x14ac:dyDescent="0.25">
      <c r="A14" s="67">
        <f>CAL!FK694</f>
        <v>12672051</v>
      </c>
      <c r="B14" s="67" t="str">
        <f>CAL!FL694</f>
        <v>SOUMYA PANDEY</v>
      </c>
      <c r="C14" s="68">
        <f>CAL!FM694</f>
        <v>65</v>
      </c>
      <c r="D14" s="67" t="str">
        <f>CAL!FN694</f>
        <v>IP(NEW)</v>
      </c>
      <c r="E14" s="68">
        <f>CAL!FO694</f>
        <v>96</v>
      </c>
      <c r="F14" s="68" t="str">
        <f>CAL!FP694</f>
        <v>B</v>
      </c>
      <c r="G14" s="68" t="str">
        <f>CAL!FQ694</f>
        <v>I</v>
      </c>
    </row>
    <row r="15" spans="1:7" s="69" customFormat="1" x14ac:dyDescent="0.25">
      <c r="A15" s="67">
        <f>CAL!FK695</f>
        <v>12672042</v>
      </c>
      <c r="B15" s="67" t="str">
        <f>CAL!FL695</f>
        <v>KISHAN KUMAR DUBEY</v>
      </c>
      <c r="C15" s="68">
        <f>CAL!FM695</f>
        <v>55</v>
      </c>
      <c r="D15" s="67" t="str">
        <f>CAL!FN695</f>
        <v>ACCOUNTANCY</v>
      </c>
      <c r="E15" s="68">
        <f>CAL!FO695</f>
        <v>96</v>
      </c>
      <c r="F15" s="68" t="str">
        <f>CAL!FP695</f>
        <v>B</v>
      </c>
      <c r="G15" s="68" t="str">
        <f>CAL!FQ695</f>
        <v>I</v>
      </c>
    </row>
    <row r="16" spans="1:7" s="69" customFormat="1" x14ac:dyDescent="0.25">
      <c r="A16" s="67">
        <f>CAL!FK696</f>
        <v>12672053</v>
      </c>
      <c r="B16" s="67" t="str">
        <f>CAL!FL696</f>
        <v>VIDHI CHATURVEDI</v>
      </c>
      <c r="C16" s="68">
        <f>CAL!FM696</f>
        <v>55</v>
      </c>
      <c r="D16" s="67" t="str">
        <f>CAL!FN696</f>
        <v>ACCOUNTANCY</v>
      </c>
      <c r="E16" s="68">
        <f>CAL!FO696</f>
        <v>96</v>
      </c>
      <c r="F16" s="68" t="str">
        <f>CAL!FP696</f>
        <v>B</v>
      </c>
      <c r="G16" s="68" t="str">
        <f>CAL!FQ696</f>
        <v>I</v>
      </c>
    </row>
    <row r="17" spans="1:7" s="69" customFormat="1" x14ac:dyDescent="0.25">
      <c r="A17" s="67">
        <f>CAL!FK697</f>
        <v>12672042</v>
      </c>
      <c r="B17" s="67" t="str">
        <f>CAL!FL697</f>
        <v>KISHAN KUMAR DUBEY</v>
      </c>
      <c r="C17" s="68">
        <f>CAL!FM697</f>
        <v>54</v>
      </c>
      <c r="D17" s="67" t="str">
        <f>CAL!FN697</f>
        <v>B.ST</v>
      </c>
      <c r="E17" s="68">
        <f>CAL!FO697</f>
        <v>96</v>
      </c>
      <c r="F17" s="68" t="str">
        <f>CAL!FP697</f>
        <v>B</v>
      </c>
      <c r="G17" s="68" t="str">
        <f>CAL!FQ697</f>
        <v>I</v>
      </c>
    </row>
    <row r="18" spans="1:7" s="69" customFormat="1" x14ac:dyDescent="0.25">
      <c r="A18" s="67">
        <f>CAL!FK698</f>
        <v>12672053</v>
      </c>
      <c r="B18" s="67" t="str">
        <f>CAL!FL698</f>
        <v>VIDHI CHATURVEDI</v>
      </c>
      <c r="C18" s="68">
        <f>CAL!FM698</f>
        <v>54</v>
      </c>
      <c r="D18" s="67" t="str">
        <f>CAL!FN698</f>
        <v>B.ST</v>
      </c>
      <c r="E18" s="68">
        <f>CAL!FO698</f>
        <v>96</v>
      </c>
      <c r="F18" s="68" t="str">
        <f>CAL!FP698</f>
        <v>B</v>
      </c>
      <c r="G18" s="68" t="str">
        <f>CAL!FQ698</f>
        <v>I</v>
      </c>
    </row>
    <row r="19" spans="1:7" s="69" customFormat="1" x14ac:dyDescent="0.25">
      <c r="A19" s="67">
        <f>CAL!FK699</f>
        <v>12672068</v>
      </c>
      <c r="B19" s="67" t="str">
        <f>CAL!FL699</f>
        <v>DEEPAK PRAKASH KHAIRWAR</v>
      </c>
      <c r="C19" s="68">
        <f>CAL!FM699</f>
        <v>48</v>
      </c>
      <c r="D19" s="67" t="str">
        <f>CAL!FN699</f>
        <v>PHYS. EDU.</v>
      </c>
      <c r="E19" s="68">
        <f>CAL!FO699</f>
        <v>82</v>
      </c>
      <c r="F19" s="68" t="str">
        <f>CAL!FP699</f>
        <v>B</v>
      </c>
      <c r="G19" s="68" t="str">
        <f>CAL!FQ699</f>
        <v>I</v>
      </c>
    </row>
    <row r="20" spans="1:7" s="69" customFormat="1" x14ac:dyDescent="0.25">
      <c r="A20" s="67">
        <f>CAL!FK700</f>
        <v>12672021</v>
      </c>
      <c r="B20" s="67" t="str">
        <f>CAL!FL700</f>
        <v>CHESTA SONI</v>
      </c>
      <c r="C20" s="68">
        <f>CAL!FM700</f>
        <v>44</v>
      </c>
      <c r="D20" s="67" t="str">
        <f>CAL!FN700</f>
        <v>BIOLOGY</v>
      </c>
      <c r="E20" s="68">
        <f>CAL!FO700</f>
        <v>96</v>
      </c>
      <c r="F20" s="68" t="str">
        <f>CAL!FP700</f>
        <v>A</v>
      </c>
      <c r="G20" s="68" t="str">
        <f>CAL!FQ700</f>
        <v>I</v>
      </c>
    </row>
    <row r="21" spans="1:7" s="69" customFormat="1" x14ac:dyDescent="0.25">
      <c r="A21" s="67">
        <f>CAL!FK701</f>
        <v>12672032</v>
      </c>
      <c r="B21" s="67" t="str">
        <f>CAL!FL701</f>
        <v>NAMAN JAISWAL</v>
      </c>
      <c r="C21" s="68">
        <f>CAL!FM701</f>
        <v>44</v>
      </c>
      <c r="D21" s="67" t="str">
        <f>CAL!FN701</f>
        <v>BIOLOGY</v>
      </c>
      <c r="E21" s="68">
        <f>CAL!FO701</f>
        <v>96</v>
      </c>
      <c r="F21" s="68" t="str">
        <f>CAL!FP701</f>
        <v>A</v>
      </c>
      <c r="G21" s="68" t="str">
        <f>CAL!FQ701</f>
        <v>I</v>
      </c>
    </row>
    <row r="22" spans="1:7" s="69" customFormat="1" x14ac:dyDescent="0.25">
      <c r="A22" s="67">
        <f>CAL!FK702</f>
        <v>12672035</v>
      </c>
      <c r="B22" s="67" t="str">
        <f>CAL!FL702</f>
        <v>SIDDHARTH S SAJI</v>
      </c>
      <c r="C22" s="68">
        <f>CAL!FM702</f>
        <v>44</v>
      </c>
      <c r="D22" s="67" t="str">
        <f>CAL!FN702</f>
        <v>BIOLOGY</v>
      </c>
      <c r="E22" s="68">
        <f>CAL!FO702</f>
        <v>96</v>
      </c>
      <c r="F22" s="68" t="str">
        <f>CAL!FP702</f>
        <v>A</v>
      </c>
      <c r="G22" s="68" t="str">
        <f>CAL!FQ702</f>
        <v>I</v>
      </c>
    </row>
    <row r="23" spans="1:7" s="69" customFormat="1" x14ac:dyDescent="0.25">
      <c r="A23" s="67">
        <f>CAL!FK703</f>
        <v>12672035</v>
      </c>
      <c r="B23" s="67" t="str">
        <f>CAL!FL703</f>
        <v>SIDDHARTH S SAJI</v>
      </c>
      <c r="C23" s="68">
        <f>CAL!FM703</f>
        <v>43</v>
      </c>
      <c r="D23" s="67" t="str">
        <f>CAL!FN703</f>
        <v>CHEMISTRY</v>
      </c>
      <c r="E23" s="68">
        <f>CAL!FO703</f>
        <v>99</v>
      </c>
      <c r="F23" s="68" t="str">
        <f>CAL!FP703</f>
        <v>A</v>
      </c>
      <c r="G23" s="68" t="str">
        <f>CAL!FQ703</f>
        <v>I</v>
      </c>
    </row>
    <row r="24" spans="1:7" s="69" customFormat="1" x14ac:dyDescent="0.25">
      <c r="A24" s="67">
        <f>CAL!FK704</f>
        <v>12672035</v>
      </c>
      <c r="B24" s="67" t="str">
        <f>CAL!FL704</f>
        <v>SIDDHARTH S SAJI</v>
      </c>
      <c r="C24" s="68">
        <f>CAL!FM704</f>
        <v>42</v>
      </c>
      <c r="D24" s="67" t="str">
        <f>CAL!FN704</f>
        <v>PHYSICS</v>
      </c>
      <c r="E24" s="68">
        <f>CAL!FO704</f>
        <v>96</v>
      </c>
      <c r="F24" s="68" t="str">
        <f>CAL!FP704</f>
        <v>A</v>
      </c>
      <c r="G24" s="68" t="str">
        <f>CAL!FQ704</f>
        <v>I</v>
      </c>
    </row>
    <row r="25" spans="1:7" s="69" customFormat="1" x14ac:dyDescent="0.25">
      <c r="A25" s="67">
        <f>CAL!FK705</f>
        <v>12672004</v>
      </c>
      <c r="B25" s="67" t="str">
        <f>CAL!FL705</f>
        <v>KREETI SONI</v>
      </c>
      <c r="C25" s="68">
        <f>CAL!FM705</f>
        <v>41</v>
      </c>
      <c r="D25" s="67" t="str">
        <f>CAL!FN705</f>
        <v>MATHS</v>
      </c>
      <c r="E25" s="68">
        <f>CAL!FO705</f>
        <v>96</v>
      </c>
      <c r="F25" s="68" t="str">
        <f>CAL!FP705</f>
        <v>A</v>
      </c>
      <c r="G25" s="68" t="str">
        <f>CAL!FQ705</f>
        <v>I</v>
      </c>
    </row>
    <row r="26" spans="1:7" s="69" customFormat="1" x14ac:dyDescent="0.25">
      <c r="A26" s="67">
        <f>CAL!FK706</f>
        <v>12672008</v>
      </c>
      <c r="B26" s="67" t="str">
        <f>CAL!FL706</f>
        <v>PRIYA SAHU</v>
      </c>
      <c r="C26" s="68">
        <f>CAL!FM706</f>
        <v>41</v>
      </c>
      <c r="D26" s="67" t="str">
        <f>CAL!FN706</f>
        <v>MATHS</v>
      </c>
      <c r="E26" s="68">
        <f>CAL!FO706</f>
        <v>96</v>
      </c>
      <c r="F26" s="68" t="str">
        <f>CAL!FP706</f>
        <v>A</v>
      </c>
      <c r="G26" s="68" t="str">
        <f>CAL!FQ706</f>
        <v>I</v>
      </c>
    </row>
    <row r="27" spans="1:7" s="69" customFormat="1" x14ac:dyDescent="0.25">
      <c r="A27" s="67">
        <f>CAL!FK707</f>
        <v>12672009</v>
      </c>
      <c r="B27" s="67" t="str">
        <f>CAL!FL707</f>
        <v>ROHIT KUMAR PATEL</v>
      </c>
      <c r="C27" s="68">
        <f>CAL!FM707</f>
        <v>41</v>
      </c>
      <c r="D27" s="67" t="str">
        <f>CAL!FN707</f>
        <v>MATHS</v>
      </c>
      <c r="E27" s="68">
        <f>CAL!FO707</f>
        <v>96</v>
      </c>
      <c r="F27" s="68" t="str">
        <f>CAL!FP707</f>
        <v>A</v>
      </c>
      <c r="G27" s="68" t="str">
        <f>CAL!FQ707</f>
        <v>I</v>
      </c>
    </row>
    <row r="28" spans="1:7" s="69" customFormat="1" x14ac:dyDescent="0.25">
      <c r="A28" s="67">
        <f>CAL!FK708</f>
        <v>12672012</v>
      </c>
      <c r="B28" s="67" t="str">
        <f>CAL!FL708</f>
        <v>SHRAJOY SUR</v>
      </c>
      <c r="C28" s="68">
        <f>CAL!FM708</f>
        <v>41</v>
      </c>
      <c r="D28" s="67" t="str">
        <f>CAL!FN708</f>
        <v>MATHS</v>
      </c>
      <c r="E28" s="68">
        <f>CAL!FO708</f>
        <v>96</v>
      </c>
      <c r="F28" s="68" t="str">
        <f>CAL!FP708</f>
        <v>A</v>
      </c>
      <c r="G28" s="68" t="str">
        <f>CAL!FQ708</f>
        <v>I</v>
      </c>
    </row>
    <row r="29" spans="1:7" s="69" customFormat="1" x14ac:dyDescent="0.25">
      <c r="A29" s="67">
        <f>CAL!FK709</f>
        <v>12672016</v>
      </c>
      <c r="B29" s="67" t="str">
        <f>CAL!FL709</f>
        <v>MUSKAN SONI</v>
      </c>
      <c r="C29" s="68">
        <f>CAL!FM709</f>
        <v>41</v>
      </c>
      <c r="D29" s="67" t="str">
        <f>CAL!FN709</f>
        <v>MATHS</v>
      </c>
      <c r="E29" s="68">
        <f>CAL!FO709</f>
        <v>96</v>
      </c>
      <c r="F29" s="68" t="str">
        <f>CAL!FP709</f>
        <v>A</v>
      </c>
      <c r="G29" s="68" t="str">
        <f>CAL!FQ709</f>
        <v>I</v>
      </c>
    </row>
    <row r="30" spans="1:7" s="69" customFormat="1" x14ac:dyDescent="0.25">
      <c r="A30" s="67">
        <f>CAL!FK710</f>
        <v>12672042</v>
      </c>
      <c r="B30" s="67" t="str">
        <f>CAL!FL710</f>
        <v>KISHAN KUMAR DUBEY</v>
      </c>
      <c r="C30" s="68">
        <f>CAL!FM710</f>
        <v>30</v>
      </c>
      <c r="D30" s="67" t="str">
        <f>CAL!FN710</f>
        <v>ECONOMICS</v>
      </c>
      <c r="E30" s="68">
        <f>CAL!FO710</f>
        <v>96</v>
      </c>
      <c r="F30" s="68" t="str">
        <f>CAL!FP710</f>
        <v>B</v>
      </c>
      <c r="G30" s="68" t="str">
        <f>CAL!FQ710</f>
        <v>I</v>
      </c>
    </row>
    <row r="31" spans="1:7" s="69" customFormat="1" x14ac:dyDescent="0.25">
      <c r="A31" s="67">
        <f>CAL!FK711</f>
        <v>12672053</v>
      </c>
      <c r="B31" s="67" t="str">
        <f>CAL!FL711</f>
        <v>VIDHI CHATURVEDI</v>
      </c>
      <c r="C31" s="68">
        <f>CAL!FM711</f>
        <v>30</v>
      </c>
      <c r="D31" s="67" t="str">
        <f>CAL!FN711</f>
        <v>ECONOMICS</v>
      </c>
      <c r="E31" s="68">
        <f>CAL!FO711</f>
        <v>96</v>
      </c>
      <c r="F31" s="68" t="str">
        <f>CAL!FP711</f>
        <v>B</v>
      </c>
      <c r="G31" s="68" t="str">
        <f>CAL!FQ711</f>
        <v>I</v>
      </c>
    </row>
    <row r="32" spans="1:7" s="69" customFormat="1" x14ac:dyDescent="0.25">
      <c r="A32" s="67" t="str">
        <f>CAL!FK712</f>
        <v/>
      </c>
      <c r="B32" s="67" t="str">
        <f>CAL!FL712</f>
        <v/>
      </c>
      <c r="C32" s="68" t="str">
        <f>CAL!FM712</f>
        <v/>
      </c>
      <c r="D32" s="67" t="str">
        <f>CAL!FN712</f>
        <v/>
      </c>
      <c r="E32" s="68" t="str">
        <f>CAL!FO712</f>
        <v/>
      </c>
      <c r="F32" s="68" t="str">
        <f>CAL!FP712</f>
        <v/>
      </c>
      <c r="G32" s="68" t="str">
        <f>CAL!FQ712</f>
        <v/>
      </c>
    </row>
    <row r="33" spans="1:7" s="69" customFormat="1" x14ac:dyDescent="0.25">
      <c r="A33" s="67" t="str">
        <f>CAL!FK713</f>
        <v/>
      </c>
      <c r="B33" s="67" t="str">
        <f>CAL!FL713</f>
        <v/>
      </c>
      <c r="C33" s="68" t="str">
        <f>CAL!FM713</f>
        <v/>
      </c>
      <c r="D33" s="67" t="str">
        <f>CAL!FN713</f>
        <v/>
      </c>
      <c r="E33" s="68" t="str">
        <f>CAL!FO713</f>
        <v/>
      </c>
      <c r="F33" s="68" t="str">
        <f>CAL!FP713</f>
        <v/>
      </c>
      <c r="G33" s="68" t="str">
        <f>CAL!FQ713</f>
        <v/>
      </c>
    </row>
    <row r="34" spans="1:7" s="69" customFormat="1" x14ac:dyDescent="0.25">
      <c r="A34" s="67" t="str">
        <f>CAL!FK714</f>
        <v/>
      </c>
      <c r="B34" s="67" t="str">
        <f>CAL!FL714</f>
        <v/>
      </c>
      <c r="C34" s="68" t="str">
        <f>CAL!FM714</f>
        <v/>
      </c>
      <c r="D34" s="67" t="str">
        <f>CAL!FN714</f>
        <v/>
      </c>
      <c r="E34" s="68" t="str">
        <f>CAL!FO714</f>
        <v/>
      </c>
      <c r="F34" s="68" t="str">
        <f>CAL!FP714</f>
        <v/>
      </c>
      <c r="G34" s="68" t="str">
        <f>CAL!FQ714</f>
        <v/>
      </c>
    </row>
    <row r="35" spans="1:7" s="69" customFormat="1" x14ac:dyDescent="0.25">
      <c r="A35" s="67" t="str">
        <f>CAL!FK715</f>
        <v/>
      </c>
      <c r="B35" s="67" t="str">
        <f>CAL!FL715</f>
        <v/>
      </c>
      <c r="C35" s="68" t="str">
        <f>CAL!FM715</f>
        <v/>
      </c>
      <c r="D35" s="67" t="str">
        <f>CAL!FN715</f>
        <v/>
      </c>
      <c r="E35" s="68" t="str">
        <f>CAL!FO715</f>
        <v/>
      </c>
      <c r="F35" s="68" t="str">
        <f>CAL!FP715</f>
        <v/>
      </c>
      <c r="G35" s="68" t="str">
        <f>CAL!FQ715</f>
        <v/>
      </c>
    </row>
    <row r="36" spans="1:7" s="69" customFormat="1" x14ac:dyDescent="0.25">
      <c r="A36" s="67" t="str">
        <f>CAL!FK716</f>
        <v/>
      </c>
      <c r="B36" s="67" t="str">
        <f>CAL!FL716</f>
        <v/>
      </c>
      <c r="C36" s="68" t="str">
        <f>CAL!FM716</f>
        <v/>
      </c>
      <c r="D36" s="67" t="str">
        <f>CAL!FN716</f>
        <v/>
      </c>
      <c r="E36" s="68" t="str">
        <f>CAL!FO716</f>
        <v/>
      </c>
      <c r="F36" s="68" t="str">
        <f>CAL!FP716</f>
        <v/>
      </c>
      <c r="G36" s="68" t="str">
        <f>CAL!FQ716</f>
        <v/>
      </c>
    </row>
    <row r="37" spans="1:7" s="69" customFormat="1" x14ac:dyDescent="0.25">
      <c r="A37" s="67" t="str">
        <f>CAL!FK717</f>
        <v/>
      </c>
      <c r="B37" s="67" t="str">
        <f>CAL!FL717</f>
        <v/>
      </c>
      <c r="C37" s="68" t="str">
        <f>CAL!FM717</f>
        <v/>
      </c>
      <c r="D37" s="67" t="str">
        <f>CAL!FN717</f>
        <v/>
      </c>
      <c r="E37" s="68" t="str">
        <f>CAL!FO717</f>
        <v/>
      </c>
      <c r="F37" s="68" t="str">
        <f>CAL!FP717</f>
        <v/>
      </c>
      <c r="G37" s="68" t="str">
        <f>CAL!FQ717</f>
        <v/>
      </c>
    </row>
    <row r="38" spans="1:7" s="69" customFormat="1" x14ac:dyDescent="0.25">
      <c r="A38" s="67" t="str">
        <f>CAL!FK718</f>
        <v/>
      </c>
      <c r="B38" s="67" t="str">
        <f>CAL!FL718</f>
        <v/>
      </c>
      <c r="C38" s="68" t="str">
        <f>CAL!FM718</f>
        <v/>
      </c>
      <c r="D38" s="67" t="str">
        <f>CAL!FN718</f>
        <v/>
      </c>
      <c r="E38" s="68" t="str">
        <f>CAL!FO718</f>
        <v/>
      </c>
      <c r="F38" s="68" t="str">
        <f>CAL!FP718</f>
        <v/>
      </c>
      <c r="G38" s="68" t="str">
        <f>CAL!FQ718</f>
        <v/>
      </c>
    </row>
    <row r="39" spans="1:7" s="69" customFormat="1" x14ac:dyDescent="0.25">
      <c r="A39" s="67" t="str">
        <f>CAL!FK719</f>
        <v/>
      </c>
      <c r="B39" s="67" t="str">
        <f>CAL!FL719</f>
        <v/>
      </c>
      <c r="C39" s="68" t="str">
        <f>CAL!FM719</f>
        <v/>
      </c>
      <c r="D39" s="67" t="str">
        <f>CAL!FN719</f>
        <v/>
      </c>
      <c r="E39" s="68" t="str">
        <f>CAL!FO719</f>
        <v/>
      </c>
      <c r="F39" s="68" t="str">
        <f>CAL!FP719</f>
        <v/>
      </c>
      <c r="G39" s="68" t="str">
        <f>CAL!FQ719</f>
        <v/>
      </c>
    </row>
    <row r="40" spans="1:7" s="69" customFormat="1" x14ac:dyDescent="0.25">
      <c r="A40" s="67" t="str">
        <f>CAL!FK720</f>
        <v/>
      </c>
      <c r="B40" s="67" t="str">
        <f>CAL!FL720</f>
        <v/>
      </c>
      <c r="C40" s="68" t="str">
        <f>CAL!FM720</f>
        <v/>
      </c>
      <c r="D40" s="67" t="str">
        <f>CAL!FN720</f>
        <v/>
      </c>
      <c r="E40" s="68" t="str">
        <f>CAL!FO720</f>
        <v/>
      </c>
      <c r="F40" s="68" t="str">
        <f>CAL!FP720</f>
        <v/>
      </c>
      <c r="G40" s="68" t="str">
        <f>CAL!FQ720</f>
        <v/>
      </c>
    </row>
    <row r="41" spans="1:7" s="69" customFormat="1" x14ac:dyDescent="0.25">
      <c r="A41" s="67" t="str">
        <f>CAL!FK721</f>
        <v/>
      </c>
      <c r="B41" s="67" t="str">
        <f>CAL!FL721</f>
        <v/>
      </c>
      <c r="C41" s="68" t="str">
        <f>CAL!FM721</f>
        <v/>
      </c>
      <c r="D41" s="67" t="str">
        <f>CAL!FN721</f>
        <v/>
      </c>
      <c r="E41" s="68" t="str">
        <f>CAL!FO721</f>
        <v/>
      </c>
      <c r="F41" s="68" t="str">
        <f>CAL!FP721</f>
        <v/>
      </c>
      <c r="G41" s="68" t="str">
        <f>CAL!FQ721</f>
        <v/>
      </c>
    </row>
    <row r="42" spans="1:7" s="69" customFormat="1" x14ac:dyDescent="0.25">
      <c r="A42" s="67" t="str">
        <f>CAL!FK722</f>
        <v/>
      </c>
      <c r="B42" s="67" t="str">
        <f>CAL!FL722</f>
        <v/>
      </c>
      <c r="C42" s="68" t="str">
        <f>CAL!FM722</f>
        <v/>
      </c>
      <c r="D42" s="67" t="str">
        <f>CAL!FN722</f>
        <v/>
      </c>
      <c r="E42" s="68" t="str">
        <f>CAL!FO722</f>
        <v/>
      </c>
      <c r="F42" s="68" t="str">
        <f>CAL!FP722</f>
        <v/>
      </c>
      <c r="G42" s="68" t="str">
        <f>CAL!FQ722</f>
        <v/>
      </c>
    </row>
    <row r="43" spans="1:7" s="69" customFormat="1" x14ac:dyDescent="0.25">
      <c r="A43" s="67" t="str">
        <f>CAL!FK723</f>
        <v/>
      </c>
      <c r="B43" s="67" t="str">
        <f>CAL!FL723</f>
        <v/>
      </c>
      <c r="C43" s="68" t="str">
        <f>CAL!FM723</f>
        <v/>
      </c>
      <c r="D43" s="67" t="str">
        <f>CAL!FN723</f>
        <v/>
      </c>
      <c r="E43" s="68" t="str">
        <f>CAL!FO723</f>
        <v/>
      </c>
      <c r="F43" s="68" t="str">
        <f>CAL!FP723</f>
        <v/>
      </c>
      <c r="G43" s="68" t="str">
        <f>CAL!FQ723</f>
        <v/>
      </c>
    </row>
    <row r="44" spans="1:7" s="69" customFormat="1" x14ac:dyDescent="0.25">
      <c r="A44" s="67" t="str">
        <f>CAL!FK724</f>
        <v/>
      </c>
      <c r="B44" s="67" t="str">
        <f>CAL!FL724</f>
        <v/>
      </c>
      <c r="C44" s="68" t="str">
        <f>CAL!FM724</f>
        <v/>
      </c>
      <c r="D44" s="67" t="str">
        <f>CAL!FN724</f>
        <v/>
      </c>
      <c r="E44" s="68" t="str">
        <f>CAL!FO724</f>
        <v/>
      </c>
      <c r="F44" s="68" t="str">
        <f>CAL!FP724</f>
        <v/>
      </c>
      <c r="G44" s="68" t="str">
        <f>CAL!FQ724</f>
        <v/>
      </c>
    </row>
    <row r="45" spans="1:7" s="69" customFormat="1" x14ac:dyDescent="0.25">
      <c r="A45" s="67" t="str">
        <f>CAL!FK725</f>
        <v/>
      </c>
      <c r="B45" s="67" t="str">
        <f>CAL!FL725</f>
        <v/>
      </c>
      <c r="C45" s="68" t="str">
        <f>CAL!FM725</f>
        <v/>
      </c>
      <c r="D45" s="67" t="str">
        <f>CAL!FN725</f>
        <v/>
      </c>
      <c r="E45" s="68" t="str">
        <f>CAL!FO725</f>
        <v/>
      </c>
      <c r="F45" s="68" t="str">
        <f>CAL!FP725</f>
        <v/>
      </c>
      <c r="G45" s="68" t="str">
        <f>CAL!FQ725</f>
        <v/>
      </c>
    </row>
    <row r="46" spans="1:7" s="69" customFormat="1" x14ac:dyDescent="0.25">
      <c r="A46" s="67" t="str">
        <f>CAL!FK726</f>
        <v/>
      </c>
      <c r="B46" s="67" t="str">
        <f>CAL!FL726</f>
        <v/>
      </c>
      <c r="C46" s="68" t="str">
        <f>CAL!FM726</f>
        <v/>
      </c>
      <c r="D46" s="67" t="str">
        <f>CAL!FN726</f>
        <v/>
      </c>
      <c r="E46" s="68" t="str">
        <f>CAL!FO726</f>
        <v/>
      </c>
      <c r="F46" s="68" t="str">
        <f>CAL!FP726</f>
        <v/>
      </c>
      <c r="G46" s="68" t="str">
        <f>CAL!FQ726</f>
        <v/>
      </c>
    </row>
    <row r="47" spans="1:7" s="69" customFormat="1" x14ac:dyDescent="0.25">
      <c r="A47" s="67" t="str">
        <f>CAL!FK727</f>
        <v/>
      </c>
      <c r="B47" s="67" t="str">
        <f>CAL!FL727</f>
        <v/>
      </c>
      <c r="C47" s="68" t="str">
        <f>CAL!FM727</f>
        <v/>
      </c>
      <c r="D47" s="67" t="str">
        <f>CAL!FN727</f>
        <v/>
      </c>
      <c r="E47" s="68" t="str">
        <f>CAL!FO727</f>
        <v/>
      </c>
      <c r="F47" s="68" t="str">
        <f>CAL!FP727</f>
        <v/>
      </c>
      <c r="G47" s="68" t="str">
        <f>CAL!FQ727</f>
        <v/>
      </c>
    </row>
    <row r="48" spans="1:7" s="69" customFormat="1" x14ac:dyDescent="0.25">
      <c r="A48" s="67" t="str">
        <f>CAL!FK728</f>
        <v/>
      </c>
      <c r="B48" s="67" t="str">
        <f>CAL!FL728</f>
        <v/>
      </c>
      <c r="C48" s="68" t="str">
        <f>CAL!FM728</f>
        <v/>
      </c>
      <c r="D48" s="67" t="str">
        <f>CAL!FN728</f>
        <v/>
      </c>
      <c r="E48" s="68" t="str">
        <f>CAL!FO728</f>
        <v/>
      </c>
      <c r="F48" s="68" t="str">
        <f>CAL!FP728</f>
        <v/>
      </c>
      <c r="G48" s="68" t="str">
        <f>CAL!FQ728</f>
        <v/>
      </c>
    </row>
    <row r="49" spans="1:7" s="69" customFormat="1" x14ac:dyDescent="0.25">
      <c r="A49" s="67" t="str">
        <f>CAL!FK729</f>
        <v/>
      </c>
      <c r="B49" s="67" t="str">
        <f>CAL!FL729</f>
        <v/>
      </c>
      <c r="C49" s="68" t="str">
        <f>CAL!FM729</f>
        <v/>
      </c>
      <c r="D49" s="67" t="str">
        <f>CAL!FN729</f>
        <v/>
      </c>
      <c r="E49" s="68" t="str">
        <f>CAL!FO729</f>
        <v/>
      </c>
      <c r="F49" s="68" t="str">
        <f>CAL!FP729</f>
        <v/>
      </c>
      <c r="G49" s="68" t="str">
        <f>CAL!FQ729</f>
        <v/>
      </c>
    </row>
    <row r="50" spans="1:7" s="69" customFormat="1" x14ac:dyDescent="0.25">
      <c r="A50" s="67" t="str">
        <f>CAL!FK730</f>
        <v/>
      </c>
      <c r="B50" s="67" t="str">
        <f>CAL!FL730</f>
        <v/>
      </c>
      <c r="C50" s="68" t="str">
        <f>CAL!FM730</f>
        <v/>
      </c>
      <c r="D50" s="67" t="str">
        <f>CAL!FN730</f>
        <v/>
      </c>
      <c r="E50" s="68" t="str">
        <f>CAL!FO730</f>
        <v/>
      </c>
      <c r="F50" s="68" t="str">
        <f>CAL!FP730</f>
        <v/>
      </c>
      <c r="G50" s="68" t="str">
        <f>CAL!FQ730</f>
        <v/>
      </c>
    </row>
    <row r="51" spans="1:7" s="69" customFormat="1" x14ac:dyDescent="0.25">
      <c r="A51" s="67" t="str">
        <f>CAL!FK731</f>
        <v/>
      </c>
      <c r="B51" s="67" t="str">
        <f>CAL!FL731</f>
        <v/>
      </c>
      <c r="C51" s="68" t="str">
        <f>CAL!FM731</f>
        <v/>
      </c>
      <c r="D51" s="67" t="str">
        <f>CAL!FN731</f>
        <v/>
      </c>
      <c r="E51" s="68" t="str">
        <f>CAL!FO731</f>
        <v/>
      </c>
      <c r="F51" s="68" t="str">
        <f>CAL!FP731</f>
        <v/>
      </c>
      <c r="G51" s="68" t="str">
        <f>CAL!FQ731</f>
        <v/>
      </c>
    </row>
    <row r="52" spans="1:7" s="69" customFormat="1" x14ac:dyDescent="0.25">
      <c r="A52" s="67" t="str">
        <f>CAL!FK732</f>
        <v/>
      </c>
      <c r="B52" s="67" t="str">
        <f>CAL!FL732</f>
        <v/>
      </c>
      <c r="C52" s="68" t="str">
        <f>CAL!FM732</f>
        <v/>
      </c>
      <c r="D52" s="67" t="str">
        <f>CAL!FN732</f>
        <v/>
      </c>
      <c r="E52" s="68" t="str">
        <f>CAL!FO732</f>
        <v/>
      </c>
      <c r="F52" s="68" t="str">
        <f>CAL!FP732</f>
        <v/>
      </c>
      <c r="G52" s="68" t="str">
        <f>CAL!FQ732</f>
        <v/>
      </c>
    </row>
    <row r="53" spans="1:7" s="69" customFormat="1" x14ac:dyDescent="0.25">
      <c r="A53" s="67" t="str">
        <f>CAL!FK733</f>
        <v/>
      </c>
      <c r="B53" s="67" t="str">
        <f>CAL!FL733</f>
        <v/>
      </c>
      <c r="C53" s="68" t="str">
        <f>CAL!FM733</f>
        <v/>
      </c>
      <c r="D53" s="67" t="str">
        <f>CAL!FN733</f>
        <v/>
      </c>
      <c r="E53" s="68" t="str">
        <f>CAL!FO733</f>
        <v/>
      </c>
      <c r="F53" s="68" t="str">
        <f>CAL!FP733</f>
        <v/>
      </c>
      <c r="G53" s="68" t="str">
        <f>CAL!FQ733</f>
        <v/>
      </c>
    </row>
    <row r="54" spans="1:7" s="69" customFormat="1" x14ac:dyDescent="0.25">
      <c r="A54" s="67" t="str">
        <f>CAL!FK734</f>
        <v/>
      </c>
      <c r="B54" s="67" t="str">
        <f>CAL!FL734</f>
        <v/>
      </c>
      <c r="C54" s="68" t="str">
        <f>CAL!FM734</f>
        <v/>
      </c>
      <c r="D54" s="67" t="str">
        <f>CAL!FN734</f>
        <v/>
      </c>
      <c r="E54" s="68" t="str">
        <f>CAL!FO734</f>
        <v/>
      </c>
      <c r="F54" s="68" t="str">
        <f>CAL!FP734</f>
        <v/>
      </c>
      <c r="G54" s="68" t="str">
        <f>CAL!FQ734</f>
        <v/>
      </c>
    </row>
    <row r="55" spans="1:7" s="69" customFormat="1" x14ac:dyDescent="0.25">
      <c r="A55" s="67" t="str">
        <f>CAL!FK735</f>
        <v/>
      </c>
      <c r="B55" s="67" t="str">
        <f>CAL!FL735</f>
        <v/>
      </c>
      <c r="C55" s="68" t="str">
        <f>CAL!FM735</f>
        <v/>
      </c>
      <c r="D55" s="67" t="str">
        <f>CAL!FN735</f>
        <v/>
      </c>
      <c r="E55" s="68" t="str">
        <f>CAL!FO735</f>
        <v/>
      </c>
      <c r="F55" s="68" t="str">
        <f>CAL!FP735</f>
        <v/>
      </c>
      <c r="G55" s="68" t="str">
        <f>CAL!FQ735</f>
        <v/>
      </c>
    </row>
    <row r="56" spans="1:7" s="69" customFormat="1" x14ac:dyDescent="0.25">
      <c r="A56" s="67" t="str">
        <f>CAL!FK736</f>
        <v/>
      </c>
      <c r="B56" s="67" t="str">
        <f>CAL!FL736</f>
        <v/>
      </c>
      <c r="C56" s="68" t="str">
        <f>CAL!FM736</f>
        <v/>
      </c>
      <c r="D56" s="67" t="str">
        <f>CAL!FN736</f>
        <v/>
      </c>
      <c r="E56" s="68" t="str">
        <f>CAL!FO736</f>
        <v/>
      </c>
      <c r="F56" s="68" t="str">
        <f>CAL!FP736</f>
        <v/>
      </c>
      <c r="G56" s="68" t="str">
        <f>CAL!FQ736</f>
        <v/>
      </c>
    </row>
    <row r="57" spans="1:7" s="69" customFormat="1" x14ac:dyDescent="0.25">
      <c r="A57" s="67" t="str">
        <f>CAL!FK737</f>
        <v/>
      </c>
      <c r="B57" s="67" t="str">
        <f>CAL!FL737</f>
        <v/>
      </c>
      <c r="C57" s="68" t="str">
        <f>CAL!FM737</f>
        <v/>
      </c>
      <c r="D57" s="67" t="str">
        <f>CAL!FN737</f>
        <v/>
      </c>
      <c r="E57" s="68" t="str">
        <f>CAL!FO737</f>
        <v/>
      </c>
      <c r="F57" s="68" t="str">
        <f>CAL!FP737</f>
        <v/>
      </c>
      <c r="G57" s="68" t="str">
        <f>CAL!FQ737</f>
        <v/>
      </c>
    </row>
    <row r="58" spans="1:7" s="69" customFormat="1" x14ac:dyDescent="0.25">
      <c r="A58" s="67" t="str">
        <f>CAL!FK738</f>
        <v/>
      </c>
      <c r="B58" s="67" t="str">
        <f>CAL!FL738</f>
        <v/>
      </c>
      <c r="C58" s="68" t="str">
        <f>CAL!FM738</f>
        <v/>
      </c>
      <c r="D58" s="67" t="str">
        <f>CAL!FN738</f>
        <v/>
      </c>
      <c r="E58" s="68" t="str">
        <f>CAL!FO738</f>
        <v/>
      </c>
      <c r="F58" s="68" t="str">
        <f>CAL!FP738</f>
        <v/>
      </c>
      <c r="G58" s="68" t="str">
        <f>CAL!FQ738</f>
        <v/>
      </c>
    </row>
    <row r="59" spans="1:7" s="69" customFormat="1" x14ac:dyDescent="0.25">
      <c r="A59" s="67" t="str">
        <f>CAL!FK739</f>
        <v/>
      </c>
      <c r="B59" s="67" t="str">
        <f>CAL!FL739</f>
        <v/>
      </c>
      <c r="C59" s="68" t="str">
        <f>CAL!FM739</f>
        <v/>
      </c>
      <c r="D59" s="67" t="str">
        <f>CAL!FN739</f>
        <v/>
      </c>
      <c r="E59" s="68" t="str">
        <f>CAL!FO739</f>
        <v/>
      </c>
      <c r="F59" s="68" t="str">
        <f>CAL!FP739</f>
        <v/>
      </c>
      <c r="G59" s="68" t="str">
        <f>CAL!FQ739</f>
        <v/>
      </c>
    </row>
    <row r="60" spans="1:7" ht="26.25" x14ac:dyDescent="0.4">
      <c r="A60" s="340" t="s">
        <v>53</v>
      </c>
      <c r="B60" s="340"/>
      <c r="C60" s="340"/>
      <c r="D60" s="340"/>
      <c r="E60" s="340"/>
      <c r="F60" s="340"/>
    </row>
    <row r="61" spans="1:7" ht="26.25" x14ac:dyDescent="0.4">
      <c r="A61" s="340" t="str">
        <f>'INPUT INF'!I4</f>
        <v>I SHIFT</v>
      </c>
      <c r="B61" s="340"/>
      <c r="C61" s="340"/>
      <c r="D61" s="340"/>
      <c r="E61" s="340"/>
      <c r="F61" s="340"/>
    </row>
    <row r="62" spans="1:7" ht="30" x14ac:dyDescent="0.25">
      <c r="A62" s="39" t="s">
        <v>40</v>
      </c>
      <c r="B62" s="34" t="s">
        <v>36</v>
      </c>
      <c r="C62" s="76" t="s">
        <v>43</v>
      </c>
      <c r="D62" s="34" t="s">
        <v>42</v>
      </c>
      <c r="E62" s="76" t="s">
        <v>54</v>
      </c>
      <c r="F62" s="27" t="s">
        <v>60</v>
      </c>
    </row>
    <row r="63" spans="1:7" x14ac:dyDescent="0.25">
      <c r="A63" s="35">
        <f>CAL!FK3</f>
        <v>12672016</v>
      </c>
      <c r="B63" s="35" t="str">
        <f>CAL!FL3</f>
        <v>MUSKAN SONI</v>
      </c>
      <c r="C63" s="40">
        <f>CAL!FM3</f>
        <v>302</v>
      </c>
      <c r="D63" s="35" t="str">
        <f>CAL!FN3</f>
        <v>HINDI CORE</v>
      </c>
      <c r="E63" s="40">
        <f>CAL!FO3</f>
        <v>96</v>
      </c>
      <c r="F63" s="40" t="str">
        <f>CAL!FP3</f>
        <v>A</v>
      </c>
    </row>
    <row r="64" spans="1:7" x14ac:dyDescent="0.25">
      <c r="A64" s="35">
        <f>CAL!FK4</f>
        <v>12672021</v>
      </c>
      <c r="B64" s="35" t="str">
        <f>CAL!FL4</f>
        <v>CHESTA SONI</v>
      </c>
      <c r="C64" s="40">
        <f>CAL!FM4</f>
        <v>302</v>
      </c>
      <c r="D64" s="35" t="str">
        <f>CAL!FN4</f>
        <v>HINDI CORE</v>
      </c>
      <c r="E64" s="40">
        <f>CAL!FO4</f>
        <v>96</v>
      </c>
      <c r="F64" s="40" t="str">
        <f>CAL!FP4</f>
        <v>A</v>
      </c>
    </row>
    <row r="65" spans="1:6" x14ac:dyDescent="0.25">
      <c r="A65" s="35">
        <f>CAL!FK5</f>
        <v>12672027</v>
      </c>
      <c r="B65" s="35" t="str">
        <f>CAL!FL5</f>
        <v>RUBY SINGH</v>
      </c>
      <c r="C65" s="40">
        <f>CAL!FM5</f>
        <v>302</v>
      </c>
      <c r="D65" s="35" t="str">
        <f>CAL!FN5</f>
        <v>HINDI CORE</v>
      </c>
      <c r="E65" s="40">
        <f>CAL!FO5</f>
        <v>96</v>
      </c>
      <c r="F65" s="40" t="str">
        <f>CAL!FP5</f>
        <v>A</v>
      </c>
    </row>
    <row r="66" spans="1:6" x14ac:dyDescent="0.25">
      <c r="A66" s="35">
        <f>CAL!FK6</f>
        <v>12672054</v>
      </c>
      <c r="B66" s="35" t="str">
        <f>CAL!FL6</f>
        <v>ANAMIKA SHUKLA</v>
      </c>
      <c r="C66" s="40">
        <f>CAL!FM6</f>
        <v>302</v>
      </c>
      <c r="D66" s="35" t="str">
        <f>CAL!FN6</f>
        <v>HINDI CORE</v>
      </c>
      <c r="E66" s="40">
        <f>CAL!FO6</f>
        <v>96</v>
      </c>
      <c r="F66" s="40" t="str">
        <f>CAL!FP6</f>
        <v>B</v>
      </c>
    </row>
    <row r="67" spans="1:6" x14ac:dyDescent="0.25">
      <c r="A67" s="35">
        <f>CAL!FK7</f>
        <v>12672035</v>
      </c>
      <c r="B67" s="35" t="str">
        <f>CAL!FL7</f>
        <v>SIDDHARTH S SAJI</v>
      </c>
      <c r="C67" s="40">
        <f>CAL!FM7</f>
        <v>301</v>
      </c>
      <c r="D67" s="35" t="str">
        <f>CAL!FN7</f>
        <v>ENGLISH CORE</v>
      </c>
      <c r="E67" s="40">
        <f>CAL!FO7</f>
        <v>97</v>
      </c>
      <c r="F67" s="40" t="str">
        <f>CAL!FP7</f>
        <v>A</v>
      </c>
    </row>
    <row r="68" spans="1:6" x14ac:dyDescent="0.25">
      <c r="A68" s="35">
        <f>CAL!FK8</f>
        <v>12672032</v>
      </c>
      <c r="B68" s="35" t="str">
        <f>CAL!FL8</f>
        <v>NAMAN JAISWAL</v>
      </c>
      <c r="C68" s="40">
        <f>CAL!FM8</f>
        <v>83</v>
      </c>
      <c r="D68" s="35" t="str">
        <f>CAL!FN8</f>
        <v>COM. SC.(NEW)</v>
      </c>
      <c r="E68" s="40">
        <f>CAL!FO8</f>
        <v>96</v>
      </c>
      <c r="F68" s="40" t="str">
        <f>CAL!FP8</f>
        <v>A</v>
      </c>
    </row>
    <row r="69" spans="1:6" x14ac:dyDescent="0.25">
      <c r="A69" s="35">
        <f>CAL!FK9</f>
        <v>12672034</v>
      </c>
      <c r="B69" s="35" t="str">
        <f>CAL!FL9</f>
        <v>MOHAMMAD SAHIL SHAIKH</v>
      </c>
      <c r="C69" s="40">
        <f>CAL!FM9</f>
        <v>83</v>
      </c>
      <c r="D69" s="35" t="str">
        <f>CAL!FN9</f>
        <v>COM. SC.(NEW)</v>
      </c>
      <c r="E69" s="40">
        <f>CAL!FO9</f>
        <v>96</v>
      </c>
      <c r="F69" s="40" t="str">
        <f>CAL!FP9</f>
        <v>A</v>
      </c>
    </row>
    <row r="70" spans="1:6" x14ac:dyDescent="0.25">
      <c r="A70" s="35">
        <f>CAL!FK10</f>
        <v>12672036</v>
      </c>
      <c r="B70" s="35" t="str">
        <f>CAL!FL10</f>
        <v>AAKANKSHA SONI</v>
      </c>
      <c r="C70" s="40">
        <f>CAL!FM10</f>
        <v>65</v>
      </c>
      <c r="D70" s="35" t="str">
        <f>CAL!FN10</f>
        <v>IP(NEW)</v>
      </c>
      <c r="E70" s="40">
        <f>CAL!FO10</f>
        <v>96</v>
      </c>
      <c r="F70" s="40" t="str">
        <f>CAL!FP10</f>
        <v>B</v>
      </c>
    </row>
    <row r="71" spans="1:6" x14ac:dyDescent="0.25">
      <c r="A71" s="35">
        <f>CAL!FK11</f>
        <v>12672038</v>
      </c>
      <c r="B71" s="35" t="str">
        <f>CAL!FL11</f>
        <v>ADARSH SINGH RAJPUT</v>
      </c>
      <c r="C71" s="40">
        <f>CAL!FM11</f>
        <v>65</v>
      </c>
      <c r="D71" s="35" t="str">
        <f>CAL!FN11</f>
        <v>IP(NEW)</v>
      </c>
      <c r="E71" s="40">
        <f>CAL!FO11</f>
        <v>96</v>
      </c>
      <c r="F71" s="40" t="str">
        <f>CAL!FP11</f>
        <v>B</v>
      </c>
    </row>
    <row r="72" spans="1:6" x14ac:dyDescent="0.25">
      <c r="A72" s="35">
        <f>CAL!FK12</f>
        <v>12672051</v>
      </c>
      <c r="B72" s="35" t="str">
        <f>CAL!FL12</f>
        <v>SOUMYA PANDEY</v>
      </c>
      <c r="C72" s="40">
        <f>CAL!FM12</f>
        <v>65</v>
      </c>
      <c r="D72" s="35" t="str">
        <f>CAL!FN12</f>
        <v>IP(NEW)</v>
      </c>
      <c r="E72" s="40">
        <f>CAL!FO12</f>
        <v>96</v>
      </c>
      <c r="F72" s="40" t="str">
        <f>CAL!FP12</f>
        <v>B</v>
      </c>
    </row>
    <row r="73" spans="1:6" x14ac:dyDescent="0.25">
      <c r="A73" s="35">
        <f>CAL!FK13</f>
        <v>12672042</v>
      </c>
      <c r="B73" s="35" t="str">
        <f>CAL!FL13</f>
        <v>KISHAN KUMAR DUBEY</v>
      </c>
      <c r="C73" s="40">
        <f>CAL!FM13</f>
        <v>55</v>
      </c>
      <c r="D73" s="35" t="str">
        <f>CAL!FN13</f>
        <v>ACCOUNTANCY</v>
      </c>
      <c r="E73" s="40">
        <f>CAL!FO13</f>
        <v>96</v>
      </c>
      <c r="F73" s="40" t="str">
        <f>CAL!FP13</f>
        <v>B</v>
      </c>
    </row>
    <row r="74" spans="1:6" x14ac:dyDescent="0.25">
      <c r="A74" s="35">
        <f>CAL!FK14</f>
        <v>12672053</v>
      </c>
      <c r="B74" s="35" t="str">
        <f>CAL!FL14</f>
        <v>VIDHI CHATURVEDI</v>
      </c>
      <c r="C74" s="40">
        <f>CAL!FM14</f>
        <v>55</v>
      </c>
      <c r="D74" s="35" t="str">
        <f>CAL!FN14</f>
        <v>ACCOUNTANCY</v>
      </c>
      <c r="E74" s="40">
        <f>CAL!FO14</f>
        <v>96</v>
      </c>
      <c r="F74" s="40" t="str">
        <f>CAL!FP14</f>
        <v>B</v>
      </c>
    </row>
    <row r="75" spans="1:6" x14ac:dyDescent="0.25">
      <c r="A75" s="35">
        <f>CAL!FK15</f>
        <v>12672042</v>
      </c>
      <c r="B75" s="35" t="str">
        <f>CAL!FL15</f>
        <v>KISHAN KUMAR DUBEY</v>
      </c>
      <c r="C75" s="40">
        <f>CAL!FM15</f>
        <v>54</v>
      </c>
      <c r="D75" s="35" t="str">
        <f>CAL!FN15</f>
        <v>B.ST</v>
      </c>
      <c r="E75" s="40">
        <f>CAL!FO15</f>
        <v>96</v>
      </c>
      <c r="F75" s="40" t="str">
        <f>CAL!FP15</f>
        <v>B</v>
      </c>
    </row>
    <row r="76" spans="1:6" x14ac:dyDescent="0.25">
      <c r="A76" s="35">
        <f>CAL!FK16</f>
        <v>12672053</v>
      </c>
      <c r="B76" s="35" t="str">
        <f>CAL!FL16</f>
        <v>VIDHI CHATURVEDI</v>
      </c>
      <c r="C76" s="40">
        <f>CAL!FM16</f>
        <v>54</v>
      </c>
      <c r="D76" s="35" t="str">
        <f>CAL!FN16</f>
        <v>B.ST</v>
      </c>
      <c r="E76" s="40">
        <f>CAL!FO16</f>
        <v>96</v>
      </c>
      <c r="F76" s="40" t="str">
        <f>CAL!FP16</f>
        <v>B</v>
      </c>
    </row>
    <row r="77" spans="1:6" x14ac:dyDescent="0.25">
      <c r="A77" s="35">
        <f>CAL!FK17</f>
        <v>12672068</v>
      </c>
      <c r="B77" s="35" t="str">
        <f>CAL!FL17</f>
        <v>DEEPAK PRAKASH KHAIRWAR</v>
      </c>
      <c r="C77" s="40">
        <f>CAL!FM17</f>
        <v>48</v>
      </c>
      <c r="D77" s="35" t="str">
        <f>CAL!FN17</f>
        <v>PHYS. EDU.</v>
      </c>
      <c r="E77" s="40">
        <f>CAL!FO17</f>
        <v>82</v>
      </c>
      <c r="F77" s="40" t="str">
        <f>CAL!FP17</f>
        <v>B</v>
      </c>
    </row>
    <row r="78" spans="1:6" x14ac:dyDescent="0.25">
      <c r="A78" s="35">
        <f>CAL!FK18</f>
        <v>12672021</v>
      </c>
      <c r="B78" s="35" t="str">
        <f>CAL!FL18</f>
        <v>CHESTA SONI</v>
      </c>
      <c r="C78" s="40">
        <f>CAL!FM18</f>
        <v>44</v>
      </c>
      <c r="D78" s="35" t="str">
        <f>CAL!FN18</f>
        <v>BIOLOGY</v>
      </c>
      <c r="E78" s="40">
        <f>CAL!FO18</f>
        <v>96</v>
      </c>
      <c r="F78" s="40" t="str">
        <f>CAL!FP18</f>
        <v>A</v>
      </c>
    </row>
    <row r="79" spans="1:6" x14ac:dyDescent="0.25">
      <c r="A79" s="35">
        <f>CAL!FK19</f>
        <v>12672032</v>
      </c>
      <c r="B79" s="35" t="str">
        <f>CAL!FL19</f>
        <v>NAMAN JAISWAL</v>
      </c>
      <c r="C79" s="40">
        <f>CAL!FM19</f>
        <v>44</v>
      </c>
      <c r="D79" s="35" t="str">
        <f>CAL!FN19</f>
        <v>BIOLOGY</v>
      </c>
      <c r="E79" s="40">
        <f>CAL!FO19</f>
        <v>96</v>
      </c>
      <c r="F79" s="40" t="str">
        <f>CAL!FP19</f>
        <v>A</v>
      </c>
    </row>
    <row r="80" spans="1:6" x14ac:dyDescent="0.25">
      <c r="A80" s="35">
        <f>CAL!FK20</f>
        <v>12672035</v>
      </c>
      <c r="B80" s="35" t="str">
        <f>CAL!FL20</f>
        <v>SIDDHARTH S SAJI</v>
      </c>
      <c r="C80" s="40">
        <f>CAL!FM20</f>
        <v>44</v>
      </c>
      <c r="D80" s="35" t="str">
        <f>CAL!FN20</f>
        <v>BIOLOGY</v>
      </c>
      <c r="E80" s="40">
        <f>CAL!FO20</f>
        <v>96</v>
      </c>
      <c r="F80" s="40" t="str">
        <f>CAL!FP20</f>
        <v>A</v>
      </c>
    </row>
    <row r="81" spans="1:6" x14ac:dyDescent="0.25">
      <c r="A81" s="35">
        <f>CAL!FK21</f>
        <v>12672035</v>
      </c>
      <c r="B81" s="35" t="str">
        <f>CAL!FL21</f>
        <v>SIDDHARTH S SAJI</v>
      </c>
      <c r="C81" s="40">
        <f>CAL!FM21</f>
        <v>43</v>
      </c>
      <c r="D81" s="35" t="str">
        <f>CAL!FN21</f>
        <v>CHEMISTRY</v>
      </c>
      <c r="E81" s="40">
        <f>CAL!FO21</f>
        <v>99</v>
      </c>
      <c r="F81" s="40" t="str">
        <f>CAL!FP21</f>
        <v>A</v>
      </c>
    </row>
    <row r="82" spans="1:6" x14ac:dyDescent="0.25">
      <c r="A82" s="35">
        <f>CAL!FK22</f>
        <v>12672035</v>
      </c>
      <c r="B82" s="35" t="str">
        <f>CAL!FL22</f>
        <v>SIDDHARTH S SAJI</v>
      </c>
      <c r="C82" s="40">
        <f>CAL!FM22</f>
        <v>42</v>
      </c>
      <c r="D82" s="35" t="str">
        <f>CAL!FN22</f>
        <v>PHYSICS</v>
      </c>
      <c r="E82" s="40">
        <f>CAL!FO22</f>
        <v>96</v>
      </c>
      <c r="F82" s="40" t="str">
        <f>CAL!FP22</f>
        <v>A</v>
      </c>
    </row>
    <row r="83" spans="1:6" x14ac:dyDescent="0.25">
      <c r="A83" s="35">
        <f>CAL!FK23</f>
        <v>12672004</v>
      </c>
      <c r="B83" s="35" t="str">
        <f>CAL!FL23</f>
        <v>KREETI SONI</v>
      </c>
      <c r="C83" s="40">
        <f>CAL!FM23</f>
        <v>41</v>
      </c>
      <c r="D83" s="35" t="str">
        <f>CAL!FN23</f>
        <v>MATHS</v>
      </c>
      <c r="E83" s="40">
        <f>CAL!FO23</f>
        <v>96</v>
      </c>
      <c r="F83" s="40" t="str">
        <f>CAL!FP23</f>
        <v>A</v>
      </c>
    </row>
    <row r="84" spans="1:6" x14ac:dyDescent="0.25">
      <c r="A84" s="35">
        <f>CAL!FK24</f>
        <v>12672008</v>
      </c>
      <c r="B84" s="35" t="str">
        <f>CAL!FL24</f>
        <v>PRIYA SAHU</v>
      </c>
      <c r="C84" s="40">
        <f>CAL!FM24</f>
        <v>41</v>
      </c>
      <c r="D84" s="35" t="str">
        <f>CAL!FN24</f>
        <v>MATHS</v>
      </c>
      <c r="E84" s="40">
        <f>CAL!FO24</f>
        <v>96</v>
      </c>
      <c r="F84" s="40" t="str">
        <f>CAL!FP24</f>
        <v>A</v>
      </c>
    </row>
    <row r="85" spans="1:6" x14ac:dyDescent="0.25">
      <c r="A85" s="35">
        <f>CAL!FK25</f>
        <v>12672009</v>
      </c>
      <c r="B85" s="35" t="str">
        <f>CAL!FL25</f>
        <v>ROHIT KUMAR PATEL</v>
      </c>
      <c r="C85" s="40">
        <f>CAL!FM25</f>
        <v>41</v>
      </c>
      <c r="D85" s="35" t="str">
        <f>CAL!FN25</f>
        <v>MATHS</v>
      </c>
      <c r="E85" s="40">
        <f>CAL!FO25</f>
        <v>96</v>
      </c>
      <c r="F85" s="40" t="str">
        <f>CAL!FP25</f>
        <v>A</v>
      </c>
    </row>
    <row r="86" spans="1:6" x14ac:dyDescent="0.25">
      <c r="A86" s="35">
        <f>CAL!FK26</f>
        <v>12672012</v>
      </c>
      <c r="B86" s="35" t="str">
        <f>CAL!FL26</f>
        <v>SHRAJOY SUR</v>
      </c>
      <c r="C86" s="40">
        <f>CAL!FM26</f>
        <v>41</v>
      </c>
      <c r="D86" s="35" t="str">
        <f>CAL!FN26</f>
        <v>MATHS</v>
      </c>
      <c r="E86" s="40">
        <f>CAL!FO26</f>
        <v>96</v>
      </c>
      <c r="F86" s="40" t="str">
        <f>CAL!FP26</f>
        <v>A</v>
      </c>
    </row>
    <row r="87" spans="1:6" x14ac:dyDescent="0.25">
      <c r="A87" s="35">
        <f>CAL!FK27</f>
        <v>12672016</v>
      </c>
      <c r="B87" s="35" t="str">
        <f>CAL!FL27</f>
        <v>MUSKAN SONI</v>
      </c>
      <c r="C87" s="40">
        <f>CAL!FM27</f>
        <v>41</v>
      </c>
      <c r="D87" s="35" t="str">
        <f>CAL!FN27</f>
        <v>MATHS</v>
      </c>
      <c r="E87" s="40">
        <f>CAL!FO27</f>
        <v>96</v>
      </c>
      <c r="F87" s="40" t="str">
        <f>CAL!FP27</f>
        <v>A</v>
      </c>
    </row>
    <row r="88" spans="1:6" x14ac:dyDescent="0.25">
      <c r="A88" s="35">
        <f>CAL!FK28</f>
        <v>12672042</v>
      </c>
      <c r="B88" s="35" t="str">
        <f>CAL!FL28</f>
        <v>KISHAN KUMAR DUBEY</v>
      </c>
      <c r="C88" s="40">
        <f>CAL!FM28</f>
        <v>30</v>
      </c>
      <c r="D88" s="35" t="str">
        <f>CAL!FN28</f>
        <v>ECONOMICS</v>
      </c>
      <c r="E88" s="40">
        <f>CAL!FO28</f>
        <v>96</v>
      </c>
      <c r="F88" s="40" t="str">
        <f>CAL!FP28</f>
        <v>B</v>
      </c>
    </row>
    <row r="89" spans="1:6" x14ac:dyDescent="0.25">
      <c r="A89" s="35">
        <f>CAL!FK29</f>
        <v>12672053</v>
      </c>
      <c r="B89" s="35" t="str">
        <f>CAL!FL29</f>
        <v>VIDHI CHATURVEDI</v>
      </c>
      <c r="C89" s="40">
        <f>CAL!FM29</f>
        <v>30</v>
      </c>
      <c r="D89" s="35" t="str">
        <f>CAL!FN29</f>
        <v>ECONOMICS</v>
      </c>
      <c r="E89" s="40">
        <f>CAL!FO29</f>
        <v>96</v>
      </c>
      <c r="F89" s="40" t="str">
        <f>CAL!FP29</f>
        <v>B</v>
      </c>
    </row>
    <row r="90" spans="1:6" x14ac:dyDescent="0.25">
      <c r="A90" s="35" t="str">
        <f>CAL!FK30</f>
        <v/>
      </c>
      <c r="B90" s="35" t="str">
        <f>CAL!FL30</f>
        <v/>
      </c>
      <c r="C90" s="40" t="str">
        <f>CAL!FM30</f>
        <v/>
      </c>
      <c r="D90" s="35" t="str">
        <f>CAL!FN30</f>
        <v/>
      </c>
      <c r="E90" s="40" t="str">
        <f>CAL!FO30</f>
        <v/>
      </c>
      <c r="F90" s="40" t="str">
        <f>CAL!FP30</f>
        <v/>
      </c>
    </row>
    <row r="91" spans="1:6" x14ac:dyDescent="0.25">
      <c r="A91" s="35" t="str">
        <f>CAL!FK31</f>
        <v/>
      </c>
      <c r="B91" s="35" t="str">
        <f>CAL!FL31</f>
        <v/>
      </c>
      <c r="C91" s="40" t="str">
        <f>CAL!FM31</f>
        <v/>
      </c>
      <c r="D91" s="35" t="str">
        <f>CAL!FN31</f>
        <v/>
      </c>
      <c r="E91" s="40" t="str">
        <f>CAL!FO31</f>
        <v/>
      </c>
      <c r="F91" s="40" t="str">
        <f>CAL!FP31</f>
        <v/>
      </c>
    </row>
    <row r="92" spans="1:6" x14ac:dyDescent="0.25">
      <c r="A92" s="35" t="str">
        <f>CAL!FK32</f>
        <v/>
      </c>
      <c r="B92" s="35" t="str">
        <f>CAL!FL32</f>
        <v/>
      </c>
      <c r="C92" s="40" t="str">
        <f>CAL!FM32</f>
        <v/>
      </c>
      <c r="D92" s="35" t="str">
        <f>CAL!FN32</f>
        <v/>
      </c>
      <c r="E92" s="40" t="str">
        <f>CAL!FO32</f>
        <v/>
      </c>
      <c r="F92" s="40" t="str">
        <f>CAL!FP32</f>
        <v/>
      </c>
    </row>
    <row r="93" spans="1:6" x14ac:dyDescent="0.25">
      <c r="A93" s="35" t="str">
        <f>CAL!FK33</f>
        <v/>
      </c>
      <c r="B93" s="35" t="str">
        <f>CAL!FL33</f>
        <v/>
      </c>
      <c r="C93" s="40" t="str">
        <f>CAL!FM33</f>
        <v/>
      </c>
      <c r="D93" s="35" t="str">
        <f>CAL!FN33</f>
        <v/>
      </c>
      <c r="E93" s="40" t="str">
        <f>CAL!FO33</f>
        <v/>
      </c>
      <c r="F93" s="40" t="str">
        <f>CAL!FP33</f>
        <v/>
      </c>
    </row>
    <row r="94" spans="1:6" x14ac:dyDescent="0.25">
      <c r="A94" s="35" t="str">
        <f>CAL!FK34</f>
        <v/>
      </c>
      <c r="B94" s="35" t="str">
        <f>CAL!FL34</f>
        <v/>
      </c>
      <c r="C94" s="40" t="str">
        <f>CAL!FM34</f>
        <v/>
      </c>
      <c r="D94" s="35" t="str">
        <f>CAL!FN34</f>
        <v/>
      </c>
      <c r="E94" s="40" t="str">
        <f>CAL!FO34</f>
        <v/>
      </c>
      <c r="F94" s="40" t="str">
        <f>CAL!FP34</f>
        <v/>
      </c>
    </row>
    <row r="95" spans="1:6" x14ac:dyDescent="0.25">
      <c r="A95" s="35" t="str">
        <f>CAL!FK35</f>
        <v/>
      </c>
      <c r="B95" s="35" t="str">
        <f>CAL!FL35</f>
        <v/>
      </c>
      <c r="C95" s="40" t="str">
        <f>CAL!FM35</f>
        <v/>
      </c>
      <c r="D95" s="35" t="str">
        <f>CAL!FN35</f>
        <v/>
      </c>
      <c r="E95" s="40" t="str">
        <f>CAL!FO35</f>
        <v/>
      </c>
      <c r="F95" s="40" t="str">
        <f>CAL!FP35</f>
        <v/>
      </c>
    </row>
    <row r="96" spans="1:6" x14ac:dyDescent="0.25">
      <c r="A96" s="35" t="str">
        <f>CAL!FK36</f>
        <v/>
      </c>
      <c r="B96" s="35" t="str">
        <f>CAL!FL36</f>
        <v/>
      </c>
      <c r="C96" s="40" t="str">
        <f>CAL!FM36</f>
        <v/>
      </c>
      <c r="D96" s="35" t="str">
        <f>CAL!FN36</f>
        <v/>
      </c>
      <c r="E96" s="40" t="str">
        <f>CAL!FO36</f>
        <v/>
      </c>
      <c r="F96" s="40" t="str">
        <f>CAL!FP36</f>
        <v/>
      </c>
    </row>
    <row r="97" spans="1:6" x14ac:dyDescent="0.25">
      <c r="A97" s="35" t="str">
        <f>CAL!FK37</f>
        <v/>
      </c>
      <c r="B97" s="35" t="str">
        <f>CAL!FL37</f>
        <v/>
      </c>
      <c r="C97" s="40" t="str">
        <f>CAL!FM37</f>
        <v/>
      </c>
      <c r="D97" s="35" t="str">
        <f>CAL!FN37</f>
        <v/>
      </c>
      <c r="E97" s="40" t="str">
        <f>CAL!FO37</f>
        <v/>
      </c>
      <c r="F97" s="40" t="str">
        <f>CAL!FP37</f>
        <v/>
      </c>
    </row>
    <row r="98" spans="1:6" x14ac:dyDescent="0.25">
      <c r="A98" s="35" t="str">
        <f>CAL!FK38</f>
        <v/>
      </c>
      <c r="B98" s="35" t="str">
        <f>CAL!FL38</f>
        <v/>
      </c>
      <c r="C98" s="40" t="str">
        <f>CAL!FM38</f>
        <v/>
      </c>
      <c r="D98" s="35" t="str">
        <f>CAL!FN38</f>
        <v/>
      </c>
      <c r="E98" s="40" t="str">
        <f>CAL!FO38</f>
        <v/>
      </c>
      <c r="F98" s="40" t="str">
        <f>CAL!FP38</f>
        <v/>
      </c>
    </row>
    <row r="99" spans="1:6" x14ac:dyDescent="0.25">
      <c r="A99" s="35" t="str">
        <f>CAL!FK39</f>
        <v/>
      </c>
      <c r="B99" s="35" t="str">
        <f>CAL!FL39</f>
        <v/>
      </c>
      <c r="C99" s="40" t="str">
        <f>CAL!FM39</f>
        <v/>
      </c>
      <c r="D99" s="35" t="str">
        <f>CAL!FN39</f>
        <v/>
      </c>
      <c r="E99" s="40" t="str">
        <f>CAL!FO39</f>
        <v/>
      </c>
      <c r="F99" s="40" t="str">
        <f>CAL!FP39</f>
        <v/>
      </c>
    </row>
    <row r="100" spans="1:6" x14ac:dyDescent="0.25">
      <c r="A100" s="35" t="str">
        <f>CAL!FK40</f>
        <v/>
      </c>
      <c r="B100" s="35" t="str">
        <f>CAL!FL40</f>
        <v/>
      </c>
      <c r="C100" s="40" t="str">
        <f>CAL!FM40</f>
        <v/>
      </c>
      <c r="D100" s="35" t="str">
        <f>CAL!FN40</f>
        <v/>
      </c>
      <c r="E100" s="40" t="str">
        <f>CAL!FO40</f>
        <v/>
      </c>
      <c r="F100" s="40" t="str">
        <f>CAL!FP40</f>
        <v/>
      </c>
    </row>
    <row r="101" spans="1:6" x14ac:dyDescent="0.25">
      <c r="A101" s="35" t="str">
        <f>CAL!FK41</f>
        <v/>
      </c>
      <c r="B101" s="35" t="str">
        <f>CAL!FL41</f>
        <v/>
      </c>
      <c r="C101" s="40" t="str">
        <f>CAL!FM41</f>
        <v/>
      </c>
      <c r="D101" s="35" t="str">
        <f>CAL!FN41</f>
        <v/>
      </c>
      <c r="E101" s="40" t="str">
        <f>CAL!FO41</f>
        <v/>
      </c>
      <c r="F101" s="40" t="str">
        <f>CAL!FP41</f>
        <v/>
      </c>
    </row>
    <row r="102" spans="1:6" x14ac:dyDescent="0.25">
      <c r="A102" s="35" t="str">
        <f>CAL!FK42</f>
        <v/>
      </c>
      <c r="B102" s="35" t="str">
        <f>CAL!FL42</f>
        <v/>
      </c>
      <c r="C102" s="40" t="str">
        <f>CAL!FM42</f>
        <v/>
      </c>
      <c r="D102" s="35" t="str">
        <f>CAL!FN42</f>
        <v/>
      </c>
      <c r="E102" s="40" t="str">
        <f>CAL!FO42</f>
        <v/>
      </c>
      <c r="F102" s="40" t="str">
        <f>CAL!FP42</f>
        <v/>
      </c>
    </row>
    <row r="103" spans="1:6" x14ac:dyDescent="0.25">
      <c r="A103" s="35" t="str">
        <f>CAL!FK43</f>
        <v/>
      </c>
      <c r="B103" s="35" t="str">
        <f>CAL!FL43</f>
        <v/>
      </c>
      <c r="C103" s="40" t="str">
        <f>CAL!FM43</f>
        <v/>
      </c>
      <c r="D103" s="35" t="str">
        <f>CAL!FN43</f>
        <v/>
      </c>
      <c r="E103" s="40" t="str">
        <f>CAL!FO43</f>
        <v/>
      </c>
      <c r="F103" s="40" t="str">
        <f>CAL!FP43</f>
        <v/>
      </c>
    </row>
    <row r="104" spans="1:6" x14ac:dyDescent="0.25">
      <c r="A104" s="35" t="str">
        <f>CAL!FK44</f>
        <v/>
      </c>
      <c r="B104" s="35" t="str">
        <f>CAL!FL44</f>
        <v/>
      </c>
      <c r="C104" s="40" t="str">
        <f>CAL!FM44</f>
        <v/>
      </c>
      <c r="D104" s="35" t="str">
        <f>CAL!FN44</f>
        <v/>
      </c>
      <c r="E104" s="40" t="str">
        <f>CAL!FO44</f>
        <v/>
      </c>
      <c r="F104" s="40" t="str">
        <f>CAL!FP44</f>
        <v/>
      </c>
    </row>
    <row r="105" spans="1:6" x14ac:dyDescent="0.25">
      <c r="A105" s="35" t="str">
        <f>CAL!FK45</f>
        <v/>
      </c>
      <c r="B105" s="35" t="str">
        <f>CAL!FL45</f>
        <v/>
      </c>
      <c r="C105" s="40" t="str">
        <f>CAL!FM45</f>
        <v/>
      </c>
      <c r="D105" s="35" t="str">
        <f>CAL!FN45</f>
        <v/>
      </c>
      <c r="E105" s="40" t="str">
        <f>CAL!FO45</f>
        <v/>
      </c>
      <c r="F105" s="40" t="str">
        <f>CAL!FP45</f>
        <v/>
      </c>
    </row>
    <row r="106" spans="1:6" x14ac:dyDescent="0.25">
      <c r="A106" s="35" t="str">
        <f>CAL!FK46</f>
        <v/>
      </c>
      <c r="B106" s="35" t="str">
        <f>CAL!FL46</f>
        <v/>
      </c>
      <c r="C106" s="40" t="str">
        <f>CAL!FM46</f>
        <v/>
      </c>
      <c r="D106" s="35" t="str">
        <f>CAL!FN46</f>
        <v/>
      </c>
      <c r="E106" s="40" t="str">
        <f>CAL!FO46</f>
        <v/>
      </c>
      <c r="F106" s="40" t="str">
        <f>CAL!FP46</f>
        <v/>
      </c>
    </row>
    <row r="107" spans="1:6" x14ac:dyDescent="0.25">
      <c r="A107" s="35" t="str">
        <f>CAL!FK47</f>
        <v/>
      </c>
      <c r="B107" s="35" t="str">
        <f>CAL!FL47</f>
        <v/>
      </c>
      <c r="C107" s="40" t="str">
        <f>CAL!FM47</f>
        <v/>
      </c>
      <c r="D107" s="35" t="str">
        <f>CAL!FN47</f>
        <v/>
      </c>
      <c r="E107" s="40" t="str">
        <f>CAL!FO47</f>
        <v/>
      </c>
      <c r="F107" s="40" t="str">
        <f>CAL!FP47</f>
        <v/>
      </c>
    </row>
    <row r="108" spans="1:6" x14ac:dyDescent="0.25">
      <c r="A108" s="35" t="str">
        <f>CAL!FK48</f>
        <v/>
      </c>
      <c r="B108" s="35" t="str">
        <f>CAL!FL48</f>
        <v/>
      </c>
      <c r="C108" s="40" t="str">
        <f>CAL!FM48</f>
        <v/>
      </c>
      <c r="D108" s="35" t="str">
        <f>CAL!FN48</f>
        <v/>
      </c>
      <c r="E108" s="40" t="str">
        <f>CAL!FO48</f>
        <v/>
      </c>
      <c r="F108" s="40" t="str">
        <f>CAL!FP48</f>
        <v/>
      </c>
    </row>
    <row r="109" spans="1:6" x14ac:dyDescent="0.25">
      <c r="A109" s="35" t="str">
        <f>CAL!FK49</f>
        <v/>
      </c>
      <c r="B109" s="35" t="str">
        <f>CAL!FL49</f>
        <v/>
      </c>
      <c r="C109" s="40" t="str">
        <f>CAL!FM49</f>
        <v/>
      </c>
      <c r="D109" s="35" t="str">
        <f>CAL!FN49</f>
        <v/>
      </c>
      <c r="E109" s="40" t="str">
        <f>CAL!FO49</f>
        <v/>
      </c>
      <c r="F109" s="40" t="str">
        <f>CAL!FP49</f>
        <v/>
      </c>
    </row>
    <row r="110" spans="1:6" x14ac:dyDescent="0.25">
      <c r="A110" s="35" t="str">
        <f>CAL!FK50</f>
        <v/>
      </c>
      <c r="B110" s="35" t="str">
        <f>CAL!FL50</f>
        <v/>
      </c>
      <c r="C110" s="40" t="str">
        <f>CAL!FM50</f>
        <v/>
      </c>
      <c r="D110" s="35" t="str">
        <f>CAL!FN50</f>
        <v/>
      </c>
      <c r="E110" s="40" t="str">
        <f>CAL!FO50</f>
        <v/>
      </c>
      <c r="F110" s="40" t="str">
        <f>CAL!FP50</f>
        <v/>
      </c>
    </row>
    <row r="111" spans="1:6" x14ac:dyDescent="0.25">
      <c r="A111" s="35" t="str">
        <f>CAL!FK51</f>
        <v/>
      </c>
      <c r="B111" s="35" t="str">
        <f>CAL!FL51</f>
        <v/>
      </c>
      <c r="C111" s="40" t="str">
        <f>CAL!FM51</f>
        <v/>
      </c>
      <c r="D111" s="35" t="str">
        <f>CAL!FN51</f>
        <v/>
      </c>
      <c r="E111" s="40" t="str">
        <f>CAL!FO51</f>
        <v/>
      </c>
      <c r="F111" s="40" t="str">
        <f>CAL!FP51</f>
        <v/>
      </c>
    </row>
    <row r="112" spans="1:6" x14ac:dyDescent="0.25">
      <c r="A112" s="35" t="str">
        <f>CAL!FK52</f>
        <v/>
      </c>
      <c r="B112" s="35" t="str">
        <f>CAL!FL52</f>
        <v/>
      </c>
      <c r="C112" s="40" t="str">
        <f>CAL!FM52</f>
        <v/>
      </c>
      <c r="D112" s="35" t="str">
        <f>CAL!FN52</f>
        <v/>
      </c>
      <c r="E112" s="40" t="str">
        <f>CAL!FO52</f>
        <v/>
      </c>
      <c r="F112" s="40" t="str">
        <f>CAL!FP52</f>
        <v/>
      </c>
    </row>
    <row r="113" spans="1:6" x14ac:dyDescent="0.25">
      <c r="A113" s="35" t="str">
        <f>CAL!FK53</f>
        <v/>
      </c>
      <c r="B113" s="35" t="str">
        <f>CAL!FL53</f>
        <v/>
      </c>
      <c r="C113" s="40" t="str">
        <f>CAL!FM53</f>
        <v/>
      </c>
      <c r="D113" s="35" t="str">
        <f>CAL!FN53</f>
        <v/>
      </c>
      <c r="E113" s="40" t="str">
        <f>CAL!FO53</f>
        <v/>
      </c>
      <c r="F113" s="40" t="str">
        <f>CAL!FP53</f>
        <v/>
      </c>
    </row>
    <row r="114" spans="1:6" x14ac:dyDescent="0.25">
      <c r="A114" s="35" t="str">
        <f>CAL!FK54</f>
        <v/>
      </c>
      <c r="B114" s="35" t="str">
        <f>CAL!FL54</f>
        <v/>
      </c>
      <c r="C114" s="40" t="str">
        <f>CAL!FM54</f>
        <v/>
      </c>
      <c r="D114" s="35" t="str">
        <f>CAL!FN54</f>
        <v/>
      </c>
      <c r="E114" s="40" t="str">
        <f>CAL!FO54</f>
        <v/>
      </c>
      <c r="F114" s="40" t="str">
        <f>CAL!FP54</f>
        <v/>
      </c>
    </row>
    <row r="115" spans="1:6" x14ac:dyDescent="0.25">
      <c r="A115" s="35" t="str">
        <f>CAL!FK55</f>
        <v/>
      </c>
      <c r="B115" s="35" t="str">
        <f>CAL!FL55</f>
        <v/>
      </c>
      <c r="C115" s="40" t="str">
        <f>CAL!FM55</f>
        <v/>
      </c>
      <c r="D115" s="35" t="str">
        <f>CAL!FN55</f>
        <v/>
      </c>
      <c r="E115" s="40" t="str">
        <f>CAL!FO55</f>
        <v/>
      </c>
      <c r="F115" s="40" t="str">
        <f>CAL!FP55</f>
        <v/>
      </c>
    </row>
    <row r="116" spans="1:6" x14ac:dyDescent="0.25">
      <c r="A116" s="35" t="str">
        <f>CAL!FK56</f>
        <v/>
      </c>
      <c r="B116" s="35" t="str">
        <f>CAL!FL56</f>
        <v/>
      </c>
      <c r="C116" s="40" t="str">
        <f>CAL!FM56</f>
        <v/>
      </c>
      <c r="D116" s="35" t="str">
        <f>CAL!FN56</f>
        <v/>
      </c>
      <c r="E116" s="40" t="str">
        <f>CAL!FO56</f>
        <v/>
      </c>
      <c r="F116" s="40" t="str">
        <f>CAL!FP56</f>
        <v/>
      </c>
    </row>
    <row r="117" spans="1:6" x14ac:dyDescent="0.25">
      <c r="A117" s="35" t="str">
        <f>CAL!FK57</f>
        <v/>
      </c>
      <c r="B117" s="35" t="str">
        <f>CAL!FL57</f>
        <v/>
      </c>
      <c r="C117" s="40" t="str">
        <f>CAL!FM57</f>
        <v/>
      </c>
      <c r="D117" s="35" t="str">
        <f>CAL!FN57</f>
        <v/>
      </c>
      <c r="E117" s="40" t="str">
        <f>CAL!FO57</f>
        <v/>
      </c>
      <c r="F117" s="40" t="str">
        <f>CAL!FP57</f>
        <v/>
      </c>
    </row>
    <row r="118" spans="1:6" x14ac:dyDescent="0.25">
      <c r="A118" s="35" t="str">
        <f>CAL!FK58</f>
        <v/>
      </c>
      <c r="B118" s="35" t="str">
        <f>CAL!FL58</f>
        <v/>
      </c>
      <c r="C118" s="40" t="str">
        <f>CAL!FM58</f>
        <v/>
      </c>
      <c r="D118" s="35" t="str">
        <f>CAL!FN58</f>
        <v/>
      </c>
      <c r="E118" s="40" t="str">
        <f>CAL!FO58</f>
        <v/>
      </c>
      <c r="F118" s="40" t="str">
        <f>CAL!FP58</f>
        <v/>
      </c>
    </row>
    <row r="119" spans="1:6" x14ac:dyDescent="0.25">
      <c r="A119" s="35" t="str">
        <f>CAL!FK59</f>
        <v/>
      </c>
      <c r="B119" s="35" t="str">
        <f>CAL!FL59</f>
        <v/>
      </c>
      <c r="C119" s="40" t="str">
        <f>CAL!FM59</f>
        <v/>
      </c>
      <c r="D119" s="35" t="str">
        <f>CAL!FN59</f>
        <v/>
      </c>
      <c r="E119" s="40" t="str">
        <f>CAL!FO59</f>
        <v/>
      </c>
      <c r="F119" s="40" t="str">
        <f>CAL!FP59</f>
        <v/>
      </c>
    </row>
    <row r="120" spans="1:6" x14ac:dyDescent="0.25">
      <c r="A120" s="35" t="str">
        <f>CAL!FK60</f>
        <v/>
      </c>
      <c r="B120" s="35" t="str">
        <f>CAL!FL60</f>
        <v/>
      </c>
      <c r="C120" s="40" t="str">
        <f>CAL!FM60</f>
        <v/>
      </c>
      <c r="D120" s="35" t="str">
        <f>CAL!FN60</f>
        <v/>
      </c>
      <c r="E120" s="40" t="str">
        <f>CAL!FO60</f>
        <v/>
      </c>
      <c r="F120" s="40" t="str">
        <f>CAL!FP60</f>
        <v/>
      </c>
    </row>
    <row r="121" spans="1:6" x14ac:dyDescent="0.25">
      <c r="A121" s="35" t="str">
        <f>CAL!FK61</f>
        <v/>
      </c>
      <c r="B121" s="35" t="str">
        <f>CAL!FL61</f>
        <v/>
      </c>
      <c r="C121" s="40" t="str">
        <f>CAL!FM61</f>
        <v/>
      </c>
      <c r="D121" s="35" t="str">
        <f>CAL!FN61</f>
        <v/>
      </c>
      <c r="E121" s="40" t="str">
        <f>CAL!FO61</f>
        <v/>
      </c>
      <c r="F121" s="40" t="str">
        <f>CAL!FP61</f>
        <v/>
      </c>
    </row>
    <row r="122" spans="1:6" x14ac:dyDescent="0.25">
      <c r="A122" s="35" t="str">
        <f>CAL!FK62</f>
        <v/>
      </c>
      <c r="B122" s="35" t="str">
        <f>CAL!FL62</f>
        <v/>
      </c>
      <c r="C122" s="40" t="str">
        <f>CAL!FM62</f>
        <v/>
      </c>
      <c r="D122" s="35" t="str">
        <f>CAL!FN62</f>
        <v/>
      </c>
      <c r="E122" s="40" t="str">
        <f>CAL!FO62</f>
        <v/>
      </c>
      <c r="F122" s="40" t="str">
        <f>CAL!FP62</f>
        <v/>
      </c>
    </row>
    <row r="125" spans="1:6" ht="26.25" x14ac:dyDescent="0.4">
      <c r="A125" s="340" t="s">
        <v>53</v>
      </c>
      <c r="B125" s="340"/>
      <c r="C125" s="340"/>
      <c r="D125" s="340"/>
      <c r="E125" s="340"/>
      <c r="F125" s="340"/>
    </row>
    <row r="126" spans="1:6" ht="26.25" x14ac:dyDescent="0.4">
      <c r="A126" s="340" t="str">
        <f>'INPUT INF'!I34</f>
        <v>II SHIFT</v>
      </c>
      <c r="B126" s="340"/>
      <c r="C126" s="340"/>
      <c r="D126" s="340"/>
      <c r="E126" s="340"/>
      <c r="F126" s="340"/>
    </row>
    <row r="127" spans="1:6" ht="35.25" customHeight="1" x14ac:dyDescent="0.25">
      <c r="A127" s="39" t="s">
        <v>40</v>
      </c>
      <c r="B127" s="34" t="s">
        <v>36</v>
      </c>
      <c r="C127" s="76" t="s">
        <v>43</v>
      </c>
      <c r="D127" s="39" t="s">
        <v>42</v>
      </c>
      <c r="E127" s="76" t="s">
        <v>54</v>
      </c>
      <c r="F127" s="27" t="s">
        <v>60</v>
      </c>
    </row>
    <row r="128" spans="1:6" x14ac:dyDescent="0.25">
      <c r="A128" s="35" t="str">
        <f>CAL!FK423</f>
        <v/>
      </c>
      <c r="B128" s="35" t="str">
        <f>CAL!FL423</f>
        <v/>
      </c>
      <c r="C128" s="40" t="str">
        <f>CAL!FM423</f>
        <v/>
      </c>
      <c r="D128" s="35" t="str">
        <f>CAL!FN423</f>
        <v/>
      </c>
      <c r="E128" s="40" t="str">
        <f>CAL!FO423</f>
        <v/>
      </c>
      <c r="F128" s="40" t="str">
        <f>CAL!FP423</f>
        <v/>
      </c>
    </row>
    <row r="129" spans="1:6" x14ac:dyDescent="0.25">
      <c r="A129" s="35" t="str">
        <f>CAL!FK424</f>
        <v/>
      </c>
      <c r="B129" s="35" t="str">
        <f>CAL!FL424</f>
        <v/>
      </c>
      <c r="C129" s="40" t="str">
        <f>CAL!FM424</f>
        <v/>
      </c>
      <c r="D129" s="35" t="str">
        <f>CAL!FN424</f>
        <v/>
      </c>
      <c r="E129" s="40" t="str">
        <f>CAL!FO424</f>
        <v/>
      </c>
      <c r="F129" s="40" t="str">
        <f>CAL!FP424</f>
        <v/>
      </c>
    </row>
    <row r="130" spans="1:6" x14ac:dyDescent="0.25">
      <c r="A130" s="35" t="str">
        <f>CAL!FK425</f>
        <v/>
      </c>
      <c r="B130" s="35" t="str">
        <f>CAL!FL425</f>
        <v/>
      </c>
      <c r="C130" s="40" t="str">
        <f>CAL!FM425</f>
        <v/>
      </c>
      <c r="D130" s="35" t="str">
        <f>CAL!FN425</f>
        <v/>
      </c>
      <c r="E130" s="40" t="str">
        <f>CAL!FO425</f>
        <v/>
      </c>
      <c r="F130" s="40" t="str">
        <f>CAL!FP425</f>
        <v/>
      </c>
    </row>
    <row r="131" spans="1:6" x14ac:dyDescent="0.25">
      <c r="A131" s="35" t="str">
        <f>CAL!FK426</f>
        <v/>
      </c>
      <c r="B131" s="35" t="str">
        <f>CAL!FL426</f>
        <v/>
      </c>
      <c r="C131" s="40" t="str">
        <f>CAL!FM426</f>
        <v/>
      </c>
      <c r="D131" s="35" t="str">
        <f>CAL!FN426</f>
        <v/>
      </c>
      <c r="E131" s="40" t="str">
        <f>CAL!FO426</f>
        <v/>
      </c>
      <c r="F131" s="40" t="str">
        <f>CAL!FP426</f>
        <v/>
      </c>
    </row>
    <row r="132" spans="1:6" x14ac:dyDescent="0.25">
      <c r="A132" s="35" t="str">
        <f>CAL!FK427</f>
        <v/>
      </c>
      <c r="B132" s="35" t="str">
        <f>CAL!FL427</f>
        <v/>
      </c>
      <c r="C132" s="40" t="str">
        <f>CAL!FM427</f>
        <v/>
      </c>
      <c r="D132" s="35" t="str">
        <f>CAL!FN427</f>
        <v/>
      </c>
      <c r="E132" s="40" t="str">
        <f>CAL!FO427</f>
        <v/>
      </c>
      <c r="F132" s="40" t="str">
        <f>CAL!FP427</f>
        <v/>
      </c>
    </row>
    <row r="133" spans="1:6" x14ac:dyDescent="0.25">
      <c r="A133" s="35" t="str">
        <f>CAL!FK428</f>
        <v/>
      </c>
      <c r="B133" s="35" t="str">
        <f>CAL!FL428</f>
        <v/>
      </c>
      <c r="C133" s="40" t="str">
        <f>CAL!FM428</f>
        <v/>
      </c>
      <c r="D133" s="35" t="str">
        <f>CAL!FN428</f>
        <v/>
      </c>
      <c r="E133" s="40" t="str">
        <f>CAL!FO428</f>
        <v/>
      </c>
      <c r="F133" s="40" t="str">
        <f>CAL!FP428</f>
        <v/>
      </c>
    </row>
    <row r="134" spans="1:6" x14ac:dyDescent="0.25">
      <c r="A134" s="35" t="str">
        <f>CAL!FK429</f>
        <v/>
      </c>
      <c r="B134" s="35" t="str">
        <f>CAL!FL429</f>
        <v/>
      </c>
      <c r="C134" s="40" t="str">
        <f>CAL!FM429</f>
        <v/>
      </c>
      <c r="D134" s="35" t="str">
        <f>CAL!FN429</f>
        <v/>
      </c>
      <c r="E134" s="40" t="str">
        <f>CAL!FO429</f>
        <v/>
      </c>
      <c r="F134" s="40" t="str">
        <f>CAL!FP429</f>
        <v/>
      </c>
    </row>
    <row r="135" spans="1:6" x14ac:dyDescent="0.25">
      <c r="A135" s="35" t="str">
        <f>CAL!FK430</f>
        <v/>
      </c>
      <c r="B135" s="35" t="str">
        <f>CAL!FL430</f>
        <v/>
      </c>
      <c r="C135" s="40" t="str">
        <f>CAL!FM430</f>
        <v/>
      </c>
      <c r="D135" s="35" t="str">
        <f>CAL!FN430</f>
        <v/>
      </c>
      <c r="E135" s="40" t="str">
        <f>CAL!FO430</f>
        <v/>
      </c>
      <c r="F135" s="40" t="str">
        <f>CAL!FP430</f>
        <v/>
      </c>
    </row>
    <row r="136" spans="1:6" x14ac:dyDescent="0.25">
      <c r="A136" s="35" t="str">
        <f>CAL!FK431</f>
        <v/>
      </c>
      <c r="B136" s="35" t="str">
        <f>CAL!FL431</f>
        <v/>
      </c>
      <c r="C136" s="40" t="str">
        <f>CAL!FM431</f>
        <v/>
      </c>
      <c r="D136" s="35" t="str">
        <f>CAL!FN431</f>
        <v/>
      </c>
      <c r="E136" s="40" t="str">
        <f>CAL!FO431</f>
        <v/>
      </c>
      <c r="F136" s="40" t="str">
        <f>CAL!FP431</f>
        <v/>
      </c>
    </row>
    <row r="137" spans="1:6" x14ac:dyDescent="0.25">
      <c r="A137" s="35" t="str">
        <f>CAL!FK432</f>
        <v/>
      </c>
      <c r="B137" s="35" t="str">
        <f>CAL!FL432</f>
        <v/>
      </c>
      <c r="C137" s="40" t="str">
        <f>CAL!FM432</f>
        <v/>
      </c>
      <c r="D137" s="35" t="str">
        <f>CAL!FN432</f>
        <v/>
      </c>
      <c r="E137" s="40" t="str">
        <f>CAL!FO432</f>
        <v/>
      </c>
      <c r="F137" s="40" t="str">
        <f>CAL!FP432</f>
        <v/>
      </c>
    </row>
    <row r="138" spans="1:6" x14ac:dyDescent="0.25">
      <c r="A138" s="35" t="str">
        <f>CAL!FK433</f>
        <v/>
      </c>
      <c r="B138" s="35" t="str">
        <f>CAL!FL433</f>
        <v/>
      </c>
      <c r="C138" s="40" t="str">
        <f>CAL!FM433</f>
        <v/>
      </c>
      <c r="D138" s="35" t="str">
        <f>CAL!FN433</f>
        <v/>
      </c>
      <c r="E138" s="40" t="str">
        <f>CAL!FO433</f>
        <v/>
      </c>
      <c r="F138" s="40" t="str">
        <f>CAL!FP433</f>
        <v/>
      </c>
    </row>
    <row r="139" spans="1:6" x14ac:dyDescent="0.25">
      <c r="A139" s="35" t="str">
        <f>CAL!FK434</f>
        <v/>
      </c>
      <c r="B139" s="35" t="str">
        <f>CAL!FL434</f>
        <v/>
      </c>
      <c r="C139" s="40" t="str">
        <f>CAL!FM434</f>
        <v/>
      </c>
      <c r="D139" s="35" t="str">
        <f>CAL!FN434</f>
        <v/>
      </c>
      <c r="E139" s="40" t="str">
        <f>CAL!FO434</f>
        <v/>
      </c>
      <c r="F139" s="40" t="str">
        <f>CAL!FP434</f>
        <v/>
      </c>
    </row>
    <row r="140" spans="1:6" x14ac:dyDescent="0.25">
      <c r="A140" s="35" t="str">
        <f>CAL!FK435</f>
        <v/>
      </c>
      <c r="B140" s="35" t="str">
        <f>CAL!FL435</f>
        <v/>
      </c>
      <c r="C140" s="40" t="str">
        <f>CAL!FM435</f>
        <v/>
      </c>
      <c r="D140" s="35" t="str">
        <f>CAL!FN435</f>
        <v/>
      </c>
      <c r="E140" s="40" t="str">
        <f>CAL!FO435</f>
        <v/>
      </c>
      <c r="F140" s="40" t="str">
        <f>CAL!FP435</f>
        <v/>
      </c>
    </row>
    <row r="141" spans="1:6" x14ac:dyDescent="0.25">
      <c r="A141" s="35" t="str">
        <f>CAL!FK436</f>
        <v/>
      </c>
      <c r="B141" s="35" t="str">
        <f>CAL!FL436</f>
        <v/>
      </c>
      <c r="C141" s="40" t="str">
        <f>CAL!FM436</f>
        <v/>
      </c>
      <c r="D141" s="35" t="str">
        <f>CAL!FN436</f>
        <v/>
      </c>
      <c r="E141" s="40" t="str">
        <f>CAL!FO436</f>
        <v/>
      </c>
      <c r="F141" s="40" t="str">
        <f>CAL!FP436</f>
        <v/>
      </c>
    </row>
    <row r="142" spans="1:6" x14ac:dyDescent="0.25">
      <c r="A142" s="35" t="str">
        <f>CAL!FK437</f>
        <v/>
      </c>
      <c r="B142" s="35" t="str">
        <f>CAL!FL437</f>
        <v/>
      </c>
      <c r="C142" s="40" t="str">
        <f>CAL!FM437</f>
        <v/>
      </c>
      <c r="D142" s="35" t="str">
        <f>CAL!FN437</f>
        <v/>
      </c>
      <c r="E142" s="40" t="str">
        <f>CAL!FO437</f>
        <v/>
      </c>
      <c r="F142" s="40" t="str">
        <f>CAL!FP437</f>
        <v/>
      </c>
    </row>
    <row r="143" spans="1:6" x14ac:dyDescent="0.25">
      <c r="A143" s="35" t="str">
        <f>CAL!FK438</f>
        <v/>
      </c>
      <c r="B143" s="35" t="str">
        <f>CAL!FL438</f>
        <v/>
      </c>
      <c r="C143" s="40" t="str">
        <f>CAL!FM438</f>
        <v/>
      </c>
      <c r="D143" s="35" t="str">
        <f>CAL!FN438</f>
        <v/>
      </c>
      <c r="E143" s="40" t="str">
        <f>CAL!FO438</f>
        <v/>
      </c>
      <c r="F143" s="40" t="str">
        <f>CAL!FP438</f>
        <v/>
      </c>
    </row>
    <row r="144" spans="1:6" x14ac:dyDescent="0.25">
      <c r="A144" s="35" t="str">
        <f>CAL!FK439</f>
        <v/>
      </c>
      <c r="B144" s="35" t="str">
        <f>CAL!FL439</f>
        <v/>
      </c>
      <c r="C144" s="40" t="str">
        <f>CAL!FM439</f>
        <v/>
      </c>
      <c r="D144" s="35" t="str">
        <f>CAL!FN439</f>
        <v/>
      </c>
      <c r="E144" s="40" t="str">
        <f>CAL!FO439</f>
        <v/>
      </c>
      <c r="F144" s="40" t="str">
        <f>CAL!FP439</f>
        <v/>
      </c>
    </row>
    <row r="145" spans="1:6" x14ac:dyDescent="0.25">
      <c r="A145" s="35" t="str">
        <f>CAL!FK440</f>
        <v/>
      </c>
      <c r="B145" s="35" t="str">
        <f>CAL!FL440</f>
        <v/>
      </c>
      <c r="C145" s="40" t="str">
        <f>CAL!FM440</f>
        <v/>
      </c>
      <c r="D145" s="35" t="str">
        <f>CAL!FN440</f>
        <v/>
      </c>
      <c r="E145" s="40" t="str">
        <f>CAL!FO440</f>
        <v/>
      </c>
      <c r="F145" s="40" t="str">
        <f>CAL!FP440</f>
        <v/>
      </c>
    </row>
    <row r="146" spans="1:6" x14ac:dyDescent="0.25">
      <c r="A146" s="35" t="str">
        <f>CAL!FK441</f>
        <v/>
      </c>
      <c r="B146" s="35" t="str">
        <f>CAL!FL441</f>
        <v/>
      </c>
      <c r="C146" s="40" t="str">
        <f>CAL!FM441</f>
        <v/>
      </c>
      <c r="D146" s="35" t="str">
        <f>CAL!FN441</f>
        <v/>
      </c>
      <c r="E146" s="40" t="str">
        <f>CAL!FO441</f>
        <v/>
      </c>
      <c r="F146" s="40" t="str">
        <f>CAL!FP441</f>
        <v/>
      </c>
    </row>
    <row r="147" spans="1:6" x14ac:dyDescent="0.25">
      <c r="A147" s="35" t="str">
        <f>CAL!FK442</f>
        <v/>
      </c>
      <c r="B147" s="35" t="str">
        <f>CAL!FL442</f>
        <v/>
      </c>
      <c r="C147" s="40" t="str">
        <f>CAL!FM442</f>
        <v/>
      </c>
      <c r="D147" s="35" t="str">
        <f>CAL!FN442</f>
        <v/>
      </c>
      <c r="E147" s="40" t="str">
        <f>CAL!FO442</f>
        <v/>
      </c>
      <c r="F147" s="40" t="str">
        <f>CAL!FP442</f>
        <v/>
      </c>
    </row>
    <row r="148" spans="1:6" x14ac:dyDescent="0.25">
      <c r="A148" s="35" t="str">
        <f>CAL!FK443</f>
        <v/>
      </c>
      <c r="B148" s="35" t="str">
        <f>CAL!FL443</f>
        <v/>
      </c>
      <c r="C148" s="40" t="str">
        <f>CAL!FM443</f>
        <v/>
      </c>
      <c r="D148" s="35" t="str">
        <f>CAL!FN443</f>
        <v/>
      </c>
      <c r="E148" s="40" t="str">
        <f>CAL!FO443</f>
        <v/>
      </c>
      <c r="F148" s="40" t="str">
        <f>CAL!FP443</f>
        <v/>
      </c>
    </row>
    <row r="149" spans="1:6" x14ac:dyDescent="0.25">
      <c r="A149" s="35" t="str">
        <f>CAL!FK444</f>
        <v/>
      </c>
      <c r="B149" s="35" t="str">
        <f>CAL!FL444</f>
        <v/>
      </c>
      <c r="C149" s="40" t="str">
        <f>CAL!FM444</f>
        <v/>
      </c>
      <c r="D149" s="35" t="str">
        <f>CAL!FN444</f>
        <v/>
      </c>
      <c r="E149" s="40" t="str">
        <f>CAL!FO444</f>
        <v/>
      </c>
      <c r="F149" s="40" t="str">
        <f>CAL!FP444</f>
        <v/>
      </c>
    </row>
    <row r="150" spans="1:6" x14ac:dyDescent="0.25">
      <c r="A150" s="35" t="str">
        <f>CAL!FK445</f>
        <v/>
      </c>
      <c r="B150" s="35" t="str">
        <f>CAL!FL445</f>
        <v/>
      </c>
      <c r="C150" s="40" t="str">
        <f>CAL!FM445</f>
        <v/>
      </c>
      <c r="D150" s="35" t="str">
        <f>CAL!FN445</f>
        <v/>
      </c>
      <c r="E150" s="40" t="str">
        <f>CAL!FO445</f>
        <v/>
      </c>
      <c r="F150" s="40" t="str">
        <f>CAL!FP445</f>
        <v/>
      </c>
    </row>
    <row r="151" spans="1:6" x14ac:dyDescent="0.25">
      <c r="A151" s="35" t="str">
        <f>CAL!FK446</f>
        <v/>
      </c>
      <c r="B151" s="35" t="str">
        <f>CAL!FL446</f>
        <v/>
      </c>
      <c r="C151" s="40" t="str">
        <f>CAL!FM446</f>
        <v/>
      </c>
      <c r="D151" s="35" t="str">
        <f>CAL!FN446</f>
        <v/>
      </c>
      <c r="E151" s="40" t="str">
        <f>CAL!FO446</f>
        <v/>
      </c>
      <c r="F151" s="40" t="str">
        <f>CAL!FP446</f>
        <v/>
      </c>
    </row>
    <row r="152" spans="1:6" x14ac:dyDescent="0.25">
      <c r="A152" s="35" t="str">
        <f>CAL!FK447</f>
        <v/>
      </c>
      <c r="B152" s="35" t="str">
        <f>CAL!FL447</f>
        <v/>
      </c>
      <c r="C152" s="40" t="str">
        <f>CAL!FM447</f>
        <v/>
      </c>
      <c r="D152" s="35" t="str">
        <f>CAL!FN447</f>
        <v/>
      </c>
      <c r="E152" s="40" t="str">
        <f>CAL!FO447</f>
        <v/>
      </c>
      <c r="F152" s="40" t="str">
        <f>CAL!FP447</f>
        <v/>
      </c>
    </row>
    <row r="153" spans="1:6" x14ac:dyDescent="0.25">
      <c r="A153" s="35" t="str">
        <f>CAL!FK448</f>
        <v/>
      </c>
      <c r="B153" s="35" t="str">
        <f>CAL!FL448</f>
        <v/>
      </c>
      <c r="C153" s="40" t="str">
        <f>CAL!FM448</f>
        <v/>
      </c>
      <c r="D153" s="35" t="str">
        <f>CAL!FN448</f>
        <v/>
      </c>
      <c r="E153" s="40" t="str">
        <f>CAL!FO448</f>
        <v/>
      </c>
      <c r="F153" s="40" t="str">
        <f>CAL!FP448</f>
        <v/>
      </c>
    </row>
    <row r="154" spans="1:6" x14ac:dyDescent="0.25">
      <c r="A154" s="35" t="str">
        <f>CAL!FK449</f>
        <v/>
      </c>
      <c r="B154" s="35" t="str">
        <f>CAL!FL449</f>
        <v/>
      </c>
      <c r="C154" s="40" t="str">
        <f>CAL!FM449</f>
        <v/>
      </c>
      <c r="D154" s="35" t="str">
        <f>CAL!FN449</f>
        <v/>
      </c>
      <c r="E154" s="40" t="str">
        <f>CAL!FO449</f>
        <v/>
      </c>
      <c r="F154" s="40" t="str">
        <f>CAL!FP449</f>
        <v/>
      </c>
    </row>
    <row r="155" spans="1:6" x14ac:dyDescent="0.25">
      <c r="A155" s="35" t="str">
        <f>CAL!FK450</f>
        <v/>
      </c>
      <c r="B155" s="35" t="str">
        <f>CAL!FL450</f>
        <v/>
      </c>
      <c r="C155" s="40" t="str">
        <f>CAL!FM450</f>
        <v/>
      </c>
      <c r="D155" s="35" t="str">
        <f>CAL!FN450</f>
        <v/>
      </c>
      <c r="E155" s="40" t="str">
        <f>CAL!FO450</f>
        <v/>
      </c>
      <c r="F155" s="40" t="str">
        <f>CAL!FP450</f>
        <v/>
      </c>
    </row>
    <row r="156" spans="1:6" x14ac:dyDescent="0.25">
      <c r="A156" s="35" t="str">
        <f>CAL!FK451</f>
        <v/>
      </c>
      <c r="B156" s="35" t="str">
        <f>CAL!FL451</f>
        <v/>
      </c>
      <c r="C156" s="40" t="str">
        <f>CAL!FM451</f>
        <v/>
      </c>
      <c r="D156" s="35" t="str">
        <f>CAL!FN451</f>
        <v/>
      </c>
      <c r="E156" s="40" t="str">
        <f>CAL!FO451</f>
        <v/>
      </c>
      <c r="F156" s="40" t="str">
        <f>CAL!FP451</f>
        <v/>
      </c>
    </row>
    <row r="157" spans="1:6" x14ac:dyDescent="0.25">
      <c r="A157" s="35" t="str">
        <f>CAL!FK452</f>
        <v/>
      </c>
      <c r="B157" s="35" t="str">
        <f>CAL!FL452</f>
        <v/>
      </c>
      <c r="C157" s="40" t="str">
        <f>CAL!FM452</f>
        <v/>
      </c>
      <c r="D157" s="35" t="str">
        <f>CAL!FN452</f>
        <v/>
      </c>
      <c r="E157" s="40" t="str">
        <f>CAL!FO452</f>
        <v/>
      </c>
      <c r="F157" s="40" t="str">
        <f>CAL!FP452</f>
        <v/>
      </c>
    </row>
    <row r="158" spans="1:6" x14ac:dyDescent="0.25">
      <c r="A158" s="35" t="str">
        <f>CAL!FK453</f>
        <v/>
      </c>
      <c r="B158" s="35" t="str">
        <f>CAL!FL453</f>
        <v/>
      </c>
      <c r="C158" s="40" t="str">
        <f>CAL!FM453</f>
        <v/>
      </c>
      <c r="D158" s="35" t="str">
        <f>CAL!FN453</f>
        <v/>
      </c>
      <c r="E158" s="40" t="str">
        <f>CAL!FO453</f>
        <v/>
      </c>
      <c r="F158" s="40" t="str">
        <f>CAL!FP453</f>
        <v/>
      </c>
    </row>
    <row r="159" spans="1:6" x14ac:dyDescent="0.25">
      <c r="A159" s="35" t="str">
        <f>CAL!FK454</f>
        <v/>
      </c>
      <c r="B159" s="35" t="str">
        <f>CAL!FL454</f>
        <v/>
      </c>
      <c r="C159" s="40" t="str">
        <f>CAL!FM454</f>
        <v/>
      </c>
      <c r="D159" s="35" t="str">
        <f>CAL!FN454</f>
        <v/>
      </c>
      <c r="E159" s="40" t="str">
        <f>CAL!FO454</f>
        <v/>
      </c>
      <c r="F159" s="40" t="str">
        <f>CAL!FP454</f>
        <v/>
      </c>
    </row>
    <row r="160" spans="1:6" x14ac:dyDescent="0.25">
      <c r="A160" s="35" t="str">
        <f>CAL!FK455</f>
        <v/>
      </c>
      <c r="B160" s="35" t="str">
        <f>CAL!FL455</f>
        <v/>
      </c>
      <c r="C160" s="40" t="str">
        <f>CAL!FM455</f>
        <v/>
      </c>
      <c r="D160" s="35" t="str">
        <f>CAL!FN455</f>
        <v/>
      </c>
      <c r="E160" s="40" t="str">
        <f>CAL!FO455</f>
        <v/>
      </c>
      <c r="F160" s="40" t="str">
        <f>CAL!FP455</f>
        <v/>
      </c>
    </row>
    <row r="161" spans="1:6" x14ac:dyDescent="0.25">
      <c r="A161" s="35" t="str">
        <f>CAL!FK456</f>
        <v/>
      </c>
      <c r="B161" s="35" t="str">
        <f>CAL!FL456</f>
        <v/>
      </c>
      <c r="C161" s="40" t="str">
        <f>CAL!FM456</f>
        <v/>
      </c>
      <c r="D161" s="35" t="str">
        <f>CAL!FN456</f>
        <v/>
      </c>
      <c r="E161" s="40" t="str">
        <f>CAL!FO456</f>
        <v/>
      </c>
      <c r="F161" s="40" t="str">
        <f>CAL!FP456</f>
        <v/>
      </c>
    </row>
    <row r="162" spans="1:6" x14ac:dyDescent="0.25">
      <c r="A162" s="35" t="str">
        <f>CAL!FK457</f>
        <v/>
      </c>
      <c r="B162" s="35" t="str">
        <f>CAL!FL457</f>
        <v/>
      </c>
      <c r="C162" s="40" t="str">
        <f>CAL!FM457</f>
        <v/>
      </c>
      <c r="D162" s="35" t="str">
        <f>CAL!FN457</f>
        <v/>
      </c>
      <c r="E162" s="40" t="str">
        <f>CAL!FO457</f>
        <v/>
      </c>
      <c r="F162" s="40" t="str">
        <f>CAL!FP457</f>
        <v/>
      </c>
    </row>
    <row r="163" spans="1:6" x14ac:dyDescent="0.25">
      <c r="A163" s="35" t="str">
        <f>CAL!FK458</f>
        <v/>
      </c>
      <c r="B163" s="35" t="str">
        <f>CAL!FL458</f>
        <v/>
      </c>
      <c r="C163" s="40" t="str">
        <f>CAL!FM458</f>
        <v/>
      </c>
      <c r="D163" s="35" t="str">
        <f>CAL!FN458</f>
        <v/>
      </c>
      <c r="E163" s="40" t="str">
        <f>CAL!FO458</f>
        <v/>
      </c>
      <c r="F163" s="40" t="str">
        <f>CAL!FP458</f>
        <v/>
      </c>
    </row>
    <row r="164" spans="1:6" x14ac:dyDescent="0.25">
      <c r="A164" s="35" t="str">
        <f>CAL!FK459</f>
        <v/>
      </c>
      <c r="B164" s="35" t="str">
        <f>CAL!FL459</f>
        <v/>
      </c>
      <c r="C164" s="40" t="str">
        <f>CAL!FM459</f>
        <v/>
      </c>
      <c r="D164" s="35" t="str">
        <f>CAL!FN459</f>
        <v/>
      </c>
      <c r="E164" s="40" t="str">
        <f>CAL!FO459</f>
        <v/>
      </c>
      <c r="F164" s="40" t="str">
        <f>CAL!FP459</f>
        <v/>
      </c>
    </row>
    <row r="165" spans="1:6" x14ac:dyDescent="0.25">
      <c r="A165" s="35" t="str">
        <f>CAL!FK460</f>
        <v/>
      </c>
      <c r="B165" s="35" t="str">
        <f>CAL!FL460</f>
        <v/>
      </c>
      <c r="C165" s="40" t="str">
        <f>CAL!FM460</f>
        <v/>
      </c>
      <c r="D165" s="35" t="str">
        <f>CAL!FN460</f>
        <v/>
      </c>
      <c r="E165" s="40" t="str">
        <f>CAL!FO460</f>
        <v/>
      </c>
      <c r="F165" s="40" t="str">
        <f>CAL!FP460</f>
        <v/>
      </c>
    </row>
    <row r="166" spans="1:6" x14ac:dyDescent="0.25">
      <c r="A166" s="35" t="str">
        <f>CAL!FK461</f>
        <v/>
      </c>
      <c r="B166" s="35" t="str">
        <f>CAL!FL461</f>
        <v/>
      </c>
      <c r="C166" s="40" t="str">
        <f>CAL!FM461</f>
        <v/>
      </c>
      <c r="D166" s="35" t="str">
        <f>CAL!FN461</f>
        <v/>
      </c>
      <c r="E166" s="40" t="str">
        <f>CAL!FO461</f>
        <v/>
      </c>
      <c r="F166" s="40" t="str">
        <f>CAL!FP461</f>
        <v/>
      </c>
    </row>
    <row r="167" spans="1:6" x14ac:dyDescent="0.25">
      <c r="A167" s="35" t="str">
        <f>CAL!FK462</f>
        <v/>
      </c>
      <c r="B167" s="35" t="str">
        <f>CAL!FL462</f>
        <v/>
      </c>
      <c r="C167" s="40" t="str">
        <f>CAL!FM462</f>
        <v/>
      </c>
      <c r="D167" s="35" t="str">
        <f>CAL!FN462</f>
        <v/>
      </c>
      <c r="E167" s="40" t="str">
        <f>CAL!FO462</f>
        <v/>
      </c>
      <c r="F167" s="40" t="str">
        <f>CAL!FP462</f>
        <v/>
      </c>
    </row>
    <row r="168" spans="1:6" x14ac:dyDescent="0.25">
      <c r="A168" s="35" t="str">
        <f>CAL!FK463</f>
        <v/>
      </c>
      <c r="B168" s="35" t="str">
        <f>CAL!FL463</f>
        <v/>
      </c>
      <c r="C168" s="40" t="str">
        <f>CAL!FM463</f>
        <v/>
      </c>
      <c r="D168" s="35" t="str">
        <f>CAL!FN463</f>
        <v/>
      </c>
      <c r="E168" s="40" t="str">
        <f>CAL!FO463</f>
        <v/>
      </c>
      <c r="F168" s="40" t="str">
        <f>CAL!FP463</f>
        <v/>
      </c>
    </row>
    <row r="169" spans="1:6" x14ac:dyDescent="0.25">
      <c r="A169" s="35" t="str">
        <f>CAL!FK464</f>
        <v/>
      </c>
      <c r="B169" s="35" t="str">
        <f>CAL!FL464</f>
        <v/>
      </c>
      <c r="C169" s="40" t="str">
        <f>CAL!FM464</f>
        <v/>
      </c>
      <c r="D169" s="35" t="str">
        <f>CAL!FN464</f>
        <v/>
      </c>
      <c r="E169" s="40" t="str">
        <f>CAL!FO464</f>
        <v/>
      </c>
      <c r="F169" s="40" t="str">
        <f>CAL!FP464</f>
        <v/>
      </c>
    </row>
    <row r="170" spans="1:6" x14ac:dyDescent="0.25">
      <c r="A170" s="35" t="str">
        <f>CAL!FK465</f>
        <v/>
      </c>
      <c r="B170" s="35" t="str">
        <f>CAL!FL465</f>
        <v/>
      </c>
      <c r="C170" s="40" t="str">
        <f>CAL!FM465</f>
        <v/>
      </c>
      <c r="D170" s="35" t="str">
        <f>CAL!FN465</f>
        <v/>
      </c>
      <c r="E170" s="40" t="str">
        <f>CAL!FO465</f>
        <v/>
      </c>
      <c r="F170" s="40" t="str">
        <f>CAL!FP465</f>
        <v/>
      </c>
    </row>
    <row r="171" spans="1:6" x14ac:dyDescent="0.25">
      <c r="A171" s="35" t="str">
        <f>CAL!FK466</f>
        <v/>
      </c>
      <c r="B171" s="35" t="str">
        <f>CAL!FL466</f>
        <v/>
      </c>
      <c r="C171" s="40" t="str">
        <f>CAL!FM466</f>
        <v/>
      </c>
      <c r="D171" s="35" t="str">
        <f>CAL!FN466</f>
        <v/>
      </c>
      <c r="E171" s="40" t="str">
        <f>CAL!FO466</f>
        <v/>
      </c>
      <c r="F171" s="40" t="str">
        <f>CAL!FP466</f>
        <v/>
      </c>
    </row>
    <row r="172" spans="1:6" x14ac:dyDescent="0.25">
      <c r="A172" s="35" t="str">
        <f>CAL!FK467</f>
        <v/>
      </c>
      <c r="B172" s="35" t="str">
        <f>CAL!FL467</f>
        <v/>
      </c>
      <c r="C172" s="40" t="str">
        <f>CAL!FM467</f>
        <v/>
      </c>
      <c r="D172" s="35" t="str">
        <f>CAL!FN467</f>
        <v/>
      </c>
      <c r="E172" s="40" t="str">
        <f>CAL!FO467</f>
        <v/>
      </c>
      <c r="F172" s="40" t="str">
        <f>CAL!FP467</f>
        <v/>
      </c>
    </row>
    <row r="173" spans="1:6" x14ac:dyDescent="0.25">
      <c r="A173" s="35" t="str">
        <f>CAL!FK468</f>
        <v/>
      </c>
      <c r="B173" s="35" t="str">
        <f>CAL!FL468</f>
        <v/>
      </c>
      <c r="C173" s="40" t="str">
        <f>CAL!FM468</f>
        <v/>
      </c>
      <c r="D173" s="35" t="str">
        <f>CAL!FN468</f>
        <v/>
      </c>
      <c r="E173" s="40" t="str">
        <f>CAL!FO468</f>
        <v/>
      </c>
      <c r="F173" s="40" t="str">
        <f>CAL!FP468</f>
        <v/>
      </c>
    </row>
    <row r="174" spans="1:6" x14ac:dyDescent="0.25">
      <c r="A174" s="35" t="str">
        <f>CAL!FK469</f>
        <v/>
      </c>
      <c r="B174" s="35" t="str">
        <f>CAL!FL469</f>
        <v/>
      </c>
      <c r="C174" s="40" t="str">
        <f>CAL!FM469</f>
        <v/>
      </c>
      <c r="D174" s="35" t="str">
        <f>CAL!FN469</f>
        <v/>
      </c>
      <c r="E174" s="40" t="str">
        <f>CAL!FO469</f>
        <v/>
      </c>
      <c r="F174" s="40" t="str">
        <f>CAL!FP469</f>
        <v/>
      </c>
    </row>
    <row r="175" spans="1:6" x14ac:dyDescent="0.25">
      <c r="A175" s="35" t="str">
        <f>CAL!FK470</f>
        <v/>
      </c>
      <c r="B175" s="35" t="str">
        <f>CAL!FL470</f>
        <v/>
      </c>
      <c r="C175" s="40" t="str">
        <f>CAL!FM470</f>
        <v/>
      </c>
      <c r="D175" s="35" t="str">
        <f>CAL!FN470</f>
        <v/>
      </c>
      <c r="E175" s="40" t="str">
        <f>CAL!FO470</f>
        <v/>
      </c>
      <c r="F175" s="40" t="str">
        <f>CAL!FP470</f>
        <v/>
      </c>
    </row>
    <row r="176" spans="1:6" x14ac:dyDescent="0.25">
      <c r="A176" s="35" t="str">
        <f>CAL!FK471</f>
        <v/>
      </c>
      <c r="B176" s="35" t="str">
        <f>CAL!FL471</f>
        <v/>
      </c>
      <c r="C176" s="40" t="str">
        <f>CAL!FM471</f>
        <v/>
      </c>
      <c r="D176" s="35" t="str">
        <f>CAL!FN471</f>
        <v/>
      </c>
      <c r="E176" s="40" t="str">
        <f>CAL!FO471</f>
        <v/>
      </c>
      <c r="F176" s="40" t="str">
        <f>CAL!FP471</f>
        <v/>
      </c>
    </row>
    <row r="177" spans="1:6" x14ac:dyDescent="0.25">
      <c r="A177" s="35" t="str">
        <f>CAL!FK472</f>
        <v/>
      </c>
      <c r="B177" s="35" t="str">
        <f>CAL!FL472</f>
        <v/>
      </c>
      <c r="C177" s="40" t="str">
        <f>CAL!FM472</f>
        <v/>
      </c>
      <c r="D177" s="35" t="str">
        <f>CAL!FN472</f>
        <v/>
      </c>
      <c r="E177" s="40" t="str">
        <f>CAL!FO472</f>
        <v/>
      </c>
      <c r="F177" s="40" t="str">
        <f>CAL!FP472</f>
        <v/>
      </c>
    </row>
    <row r="178" spans="1:6" x14ac:dyDescent="0.25">
      <c r="A178" s="35" t="str">
        <f>CAL!FK473</f>
        <v/>
      </c>
      <c r="B178" s="35" t="str">
        <f>CAL!FL473</f>
        <v/>
      </c>
      <c r="C178" s="40" t="str">
        <f>CAL!FM473</f>
        <v/>
      </c>
      <c r="D178" s="35" t="str">
        <f>CAL!FN473</f>
        <v/>
      </c>
      <c r="E178" s="40" t="str">
        <f>CAL!FO473</f>
        <v/>
      </c>
      <c r="F178" s="40" t="str">
        <f>CAL!FP473</f>
        <v/>
      </c>
    </row>
    <row r="179" spans="1:6" x14ac:dyDescent="0.25">
      <c r="A179" s="35" t="str">
        <f>CAL!FK474</f>
        <v/>
      </c>
      <c r="B179" s="35" t="str">
        <f>CAL!FL474</f>
        <v/>
      </c>
      <c r="C179" s="40" t="str">
        <f>CAL!FM474</f>
        <v/>
      </c>
      <c r="D179" s="35" t="str">
        <f>CAL!FN474</f>
        <v/>
      </c>
      <c r="E179" s="40" t="str">
        <f>CAL!FO474</f>
        <v/>
      </c>
      <c r="F179" s="40" t="str">
        <f>CAL!FP474</f>
        <v/>
      </c>
    </row>
    <row r="180" spans="1:6" x14ac:dyDescent="0.25">
      <c r="A180" s="35" t="str">
        <f>CAL!FK475</f>
        <v/>
      </c>
      <c r="B180" s="35" t="str">
        <f>CAL!FL475</f>
        <v/>
      </c>
      <c r="C180" s="40" t="str">
        <f>CAL!FM475</f>
        <v/>
      </c>
      <c r="D180" s="35" t="str">
        <f>CAL!FN475</f>
        <v/>
      </c>
      <c r="E180" s="40" t="str">
        <f>CAL!FO475</f>
        <v/>
      </c>
      <c r="F180" s="40" t="str">
        <f>CAL!FP475</f>
        <v/>
      </c>
    </row>
    <row r="181" spans="1:6" x14ac:dyDescent="0.25">
      <c r="A181" s="35" t="str">
        <f>CAL!FK476</f>
        <v/>
      </c>
      <c r="B181" s="35" t="str">
        <f>CAL!FL476</f>
        <v/>
      </c>
      <c r="C181" s="40" t="str">
        <f>CAL!FM476</f>
        <v/>
      </c>
      <c r="D181" s="35" t="str">
        <f>CAL!FN476</f>
        <v/>
      </c>
      <c r="E181" s="40" t="str">
        <f>CAL!FO476</f>
        <v/>
      </c>
      <c r="F181" s="40" t="str">
        <f>CAL!FP476</f>
        <v/>
      </c>
    </row>
    <row r="182" spans="1:6" x14ac:dyDescent="0.25">
      <c r="A182" s="35" t="str">
        <f>CAL!FK477</f>
        <v/>
      </c>
      <c r="B182" s="35" t="str">
        <f>CAL!FL477</f>
        <v/>
      </c>
      <c r="C182" s="40" t="str">
        <f>CAL!FM477</f>
        <v/>
      </c>
      <c r="D182" s="35" t="str">
        <f>CAL!FN477</f>
        <v/>
      </c>
      <c r="E182" s="40" t="str">
        <f>CAL!FO477</f>
        <v/>
      </c>
      <c r="F182" s="40" t="str">
        <f>CAL!FP477</f>
        <v/>
      </c>
    </row>
    <row r="183" spans="1:6" x14ac:dyDescent="0.25">
      <c r="A183" s="35" t="str">
        <f>CAL!FK478</f>
        <v/>
      </c>
      <c r="B183" s="35" t="str">
        <f>CAL!FL478</f>
        <v/>
      </c>
      <c r="C183" s="40" t="str">
        <f>CAL!FM478</f>
        <v/>
      </c>
      <c r="D183" s="35" t="str">
        <f>CAL!FN478</f>
        <v/>
      </c>
      <c r="E183" s="40" t="str">
        <f>CAL!FO478</f>
        <v/>
      </c>
      <c r="F183" s="40" t="str">
        <f>CAL!FP478</f>
        <v/>
      </c>
    </row>
    <row r="184" spans="1:6" x14ac:dyDescent="0.25">
      <c r="A184" s="35" t="str">
        <f>CAL!FK479</f>
        <v/>
      </c>
      <c r="B184" s="35" t="str">
        <f>CAL!FL479</f>
        <v/>
      </c>
      <c r="C184" s="40" t="str">
        <f>CAL!FM479</f>
        <v/>
      </c>
      <c r="D184" s="35" t="str">
        <f>CAL!FN479</f>
        <v/>
      </c>
      <c r="E184" s="40" t="str">
        <f>CAL!FO479</f>
        <v/>
      </c>
      <c r="F184" s="40" t="str">
        <f>CAL!FP479</f>
        <v/>
      </c>
    </row>
    <row r="185" spans="1:6" x14ac:dyDescent="0.25">
      <c r="A185" s="35" t="str">
        <f>CAL!FK480</f>
        <v/>
      </c>
      <c r="B185" s="35" t="str">
        <f>CAL!FL480</f>
        <v/>
      </c>
      <c r="C185" s="40" t="str">
        <f>CAL!FM480</f>
        <v/>
      </c>
      <c r="D185" s="35" t="str">
        <f>CAL!FN480</f>
        <v/>
      </c>
      <c r="E185" s="40" t="str">
        <f>CAL!FO480</f>
        <v/>
      </c>
      <c r="F185" s="40" t="str">
        <f>CAL!FP480</f>
        <v/>
      </c>
    </row>
    <row r="186" spans="1:6" x14ac:dyDescent="0.25">
      <c r="A186" s="35" t="str">
        <f>CAL!FK481</f>
        <v/>
      </c>
      <c r="B186" s="35" t="str">
        <f>CAL!FL481</f>
        <v/>
      </c>
      <c r="C186" s="40" t="str">
        <f>CAL!FM481</f>
        <v/>
      </c>
      <c r="D186" s="35" t="str">
        <f>CAL!FN481</f>
        <v/>
      </c>
      <c r="E186" s="40" t="str">
        <f>CAL!FO481</f>
        <v/>
      </c>
      <c r="F186" s="40" t="str">
        <f>CAL!FP481</f>
        <v/>
      </c>
    </row>
    <row r="187" spans="1:6" x14ac:dyDescent="0.25">
      <c r="A187" s="35" t="str">
        <f>CAL!FK482</f>
        <v/>
      </c>
      <c r="B187" s="35" t="str">
        <f>CAL!FL482</f>
        <v/>
      </c>
      <c r="C187" s="40" t="str">
        <f>CAL!FM482</f>
        <v/>
      </c>
      <c r="D187" s="35" t="str">
        <f>CAL!FN482</f>
        <v/>
      </c>
      <c r="E187" s="40" t="str">
        <f>CAL!FO482</f>
        <v/>
      </c>
      <c r="F187" s="40" t="str">
        <f>CAL!FP482</f>
        <v/>
      </c>
    </row>
    <row r="188" spans="1:6" x14ac:dyDescent="0.25">
      <c r="A188" s="35" t="str">
        <f>CAL!FK483</f>
        <v/>
      </c>
      <c r="B188" s="35" t="str">
        <f>CAL!FL483</f>
        <v/>
      </c>
      <c r="C188" s="40" t="str">
        <f>CAL!FM483</f>
        <v/>
      </c>
      <c r="D188" s="35" t="str">
        <f>CAL!FN483</f>
        <v/>
      </c>
      <c r="E188" s="40" t="str">
        <f>CAL!FO483</f>
        <v/>
      </c>
      <c r="F188" s="40" t="str">
        <f>CAL!FP483</f>
        <v/>
      </c>
    </row>
    <row r="191" spans="1:6" x14ac:dyDescent="0.25">
      <c r="B191" s="33" t="s">
        <v>169</v>
      </c>
      <c r="D191" s="43" t="s">
        <v>170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126:F126"/>
    <mergeCell ref="A60:F60"/>
    <mergeCell ref="A61:F61"/>
    <mergeCell ref="A1:D1"/>
    <mergeCell ref="E1:F1"/>
    <mergeCell ref="A2:F2"/>
    <mergeCell ref="A125:F125"/>
    <mergeCell ref="A3:C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view="pageBreakPreview" topLeftCell="B25" zoomScale="112" zoomScaleSheetLayoutView="112" workbookViewId="0">
      <selection activeCell="H17" sqref="H17"/>
    </sheetView>
  </sheetViews>
  <sheetFormatPr defaultColWidth="9.140625" defaultRowHeight="15" customHeight="1" x14ac:dyDescent="0.25"/>
  <cols>
    <col min="1" max="1" width="3.140625" style="12" hidden="1" customWidth="1"/>
    <col min="2" max="2" width="6.7109375" style="58" customWidth="1"/>
    <col min="3" max="3" width="10.5703125" style="12" customWidth="1"/>
    <col min="4" max="4" width="23.85546875" style="22" customWidth="1"/>
    <col min="5" max="5" width="13.28515625" style="58" customWidth="1"/>
    <col min="6" max="6" width="12.5703125" style="58" customWidth="1"/>
    <col min="7" max="7" width="7.42578125" style="58" customWidth="1"/>
    <col min="8" max="8" width="11.85546875" style="58" customWidth="1"/>
    <col min="9" max="16384" width="9.140625" style="12"/>
  </cols>
  <sheetData>
    <row r="1" spans="2:10" ht="15" customHeight="1" x14ac:dyDescent="0.35">
      <c r="B1" s="338" t="str">
        <f>'INPUT INF'!C1</f>
        <v>KENDRIYA VIDYALAYA NO II KORBA (NTPC)</v>
      </c>
      <c r="C1" s="338"/>
      <c r="D1" s="338"/>
      <c r="E1" s="338"/>
      <c r="F1" s="338"/>
      <c r="G1" s="338" t="str">
        <f>'INPUT INF'!L1</f>
        <v>2020-21</v>
      </c>
      <c r="H1" s="338"/>
      <c r="I1" s="56"/>
      <c r="J1" s="56"/>
    </row>
    <row r="2" spans="2:10" ht="15" customHeight="1" x14ac:dyDescent="0.35">
      <c r="B2" s="78"/>
      <c r="C2" s="78"/>
      <c r="D2" s="78" t="str">
        <f>'INPUT INF'!N1</f>
        <v>CLASS</v>
      </c>
      <c r="E2" s="78" t="str">
        <f>'INPUT INF'!O1</f>
        <v>XII</v>
      </c>
      <c r="F2" s="44"/>
      <c r="G2" s="78"/>
      <c r="H2" s="78"/>
      <c r="I2" s="56"/>
      <c r="J2" s="56"/>
    </row>
    <row r="3" spans="2:10" ht="15" customHeight="1" x14ac:dyDescent="0.25">
      <c r="B3" s="339" t="s">
        <v>57</v>
      </c>
      <c r="C3" s="339"/>
      <c r="D3" s="339"/>
      <c r="E3" s="54" t="str">
        <f>IF('INPUT INF'!O1="X","",'INPUT INF'!L63)</f>
        <v>SCIENCE</v>
      </c>
      <c r="F3" s="54" t="str">
        <f>IF('INPUT INF'!O1="X","","STREAM")</f>
        <v>STREAM</v>
      </c>
      <c r="G3" s="339" t="s">
        <v>110</v>
      </c>
      <c r="H3" s="339"/>
    </row>
    <row r="4" spans="2:10" ht="42.75" customHeight="1" x14ac:dyDescent="0.25">
      <c r="B4" s="14" t="s">
        <v>27</v>
      </c>
      <c r="C4" s="21" t="str">
        <f>CAL!CZ4</f>
        <v>ROLL NO</v>
      </c>
      <c r="D4" s="21" t="str">
        <f>CAL!DA4</f>
        <v>Name of students</v>
      </c>
      <c r="E4" s="14" t="str">
        <f>CAL!DB4</f>
        <v>Marks Obtained</v>
      </c>
      <c r="F4" s="14" t="str">
        <f>CAL!DC4</f>
        <v>% of Marks</v>
      </c>
      <c r="G4" s="14" t="str">
        <f>CAL!DD4</f>
        <v>SHIFT</v>
      </c>
      <c r="H4" s="14" t="str">
        <f>CAL!DE4</f>
        <v>SECTION</v>
      </c>
    </row>
    <row r="5" spans="2:10" ht="18.75" customHeight="1" x14ac:dyDescent="0.25">
      <c r="B5" s="79">
        <v>1</v>
      </c>
      <c r="C5" s="21">
        <f>CAL!CZ5</f>
        <v>12672035</v>
      </c>
      <c r="D5" s="21" t="str">
        <f>CAL!DA5</f>
        <v>SIDDHARTH S SAJI</v>
      </c>
      <c r="E5" s="14">
        <f>CAL!DB5</f>
        <v>483</v>
      </c>
      <c r="F5" s="14">
        <f>CAL!DC5</f>
        <v>96.6</v>
      </c>
      <c r="G5" s="14" t="str">
        <f>CAL!DD5</f>
        <v>I</v>
      </c>
      <c r="H5" s="14" t="str">
        <f>CAL!DE5</f>
        <v>A</v>
      </c>
    </row>
    <row r="6" spans="2:10" ht="18.75" customHeight="1" x14ac:dyDescent="0.25">
      <c r="B6" s="79">
        <f>IF(E6=E5,B5,B5+1)</f>
        <v>2</v>
      </c>
      <c r="C6" s="21">
        <f>CAL!CZ6</f>
        <v>12672021</v>
      </c>
      <c r="D6" s="21" t="str">
        <f>CAL!DA6</f>
        <v>CHESTA SONI</v>
      </c>
      <c r="E6" s="14">
        <f>CAL!DB6</f>
        <v>479</v>
      </c>
      <c r="F6" s="14">
        <f>CAL!DC6</f>
        <v>95.8</v>
      </c>
      <c r="G6" s="14" t="str">
        <f>CAL!DD6</f>
        <v>I</v>
      </c>
      <c r="H6" s="14" t="str">
        <f>CAL!DE6</f>
        <v>A</v>
      </c>
    </row>
    <row r="7" spans="2:10" ht="18.75" customHeight="1" x14ac:dyDescent="0.25">
      <c r="B7" s="79">
        <f t="shared" ref="B7:B9" si="0">IF(E7=E6,B6,B6+1)</f>
        <v>3</v>
      </c>
      <c r="C7" s="21">
        <f>CAL!CZ7</f>
        <v>12672032</v>
      </c>
      <c r="D7" s="21" t="str">
        <f>CAL!DA7</f>
        <v>NAMAN JAISWAL</v>
      </c>
      <c r="E7" s="14">
        <f>CAL!DB7</f>
        <v>478</v>
      </c>
      <c r="F7" s="14">
        <f>CAL!DC7</f>
        <v>95.6</v>
      </c>
      <c r="G7" s="14" t="str">
        <f>CAL!DD7</f>
        <v>I</v>
      </c>
      <c r="H7" s="14" t="str">
        <f>CAL!DE7</f>
        <v>A</v>
      </c>
    </row>
    <row r="8" spans="2:10" ht="18.75" customHeight="1" x14ac:dyDescent="0.25">
      <c r="B8" s="79">
        <f t="shared" si="0"/>
        <v>3</v>
      </c>
      <c r="C8" s="21">
        <f>CAL!CZ8</f>
        <v>12672042</v>
      </c>
      <c r="D8" s="21" t="str">
        <f>CAL!DA8</f>
        <v>KISHAN KUMAR DUBEY</v>
      </c>
      <c r="E8" s="14">
        <f>CAL!DB8</f>
        <v>478</v>
      </c>
      <c r="F8" s="14">
        <f>CAL!DC8</f>
        <v>95.6</v>
      </c>
      <c r="G8" s="14" t="str">
        <f>CAL!DD8</f>
        <v>I</v>
      </c>
      <c r="H8" s="14" t="str">
        <f>CAL!DE8</f>
        <v>B</v>
      </c>
    </row>
    <row r="9" spans="2:10" ht="18.75" customHeight="1" x14ac:dyDescent="0.25">
      <c r="B9" s="79">
        <f t="shared" si="0"/>
        <v>3</v>
      </c>
      <c r="C9" s="21">
        <f>CAL!CZ9</f>
        <v>12672053</v>
      </c>
      <c r="D9" s="21" t="str">
        <f>CAL!DA9</f>
        <v>VIDHI CHATURVEDI</v>
      </c>
      <c r="E9" s="14">
        <f>CAL!DB9</f>
        <v>478</v>
      </c>
      <c r="F9" s="14">
        <f>CAL!DC9</f>
        <v>95.6</v>
      </c>
      <c r="G9" s="14" t="str">
        <f>CAL!DD9</f>
        <v>I</v>
      </c>
      <c r="H9" s="14" t="str">
        <f>CAL!DE9</f>
        <v>B</v>
      </c>
    </row>
    <row r="10" spans="2:10" ht="15" customHeight="1" x14ac:dyDescent="0.25">
      <c r="B10" s="60"/>
      <c r="C10" s="61"/>
      <c r="D10" s="61"/>
      <c r="E10" s="37"/>
      <c r="F10" s="37"/>
      <c r="G10" s="60"/>
      <c r="H10" s="60"/>
    </row>
    <row r="11" spans="2:10" ht="15" customHeight="1" x14ac:dyDescent="0.25">
      <c r="B11" s="344" t="s">
        <v>57</v>
      </c>
      <c r="C11" s="344"/>
      <c r="D11" s="344"/>
      <c r="E11" s="57" t="str">
        <f>'INPUT INF'!L64</f>
        <v>COMMERCE</v>
      </c>
      <c r="F11" s="54" t="s">
        <v>56</v>
      </c>
      <c r="G11" s="345" t="str">
        <f>G3</f>
        <v>OVERALL</v>
      </c>
      <c r="H11" s="345"/>
    </row>
    <row r="12" spans="2:10" ht="15" customHeight="1" x14ac:dyDescent="0.25">
      <c r="B12" s="14" t="s">
        <v>27</v>
      </c>
      <c r="C12" s="14" t="str">
        <f>CAL!CZ14</f>
        <v>ROLL NO</v>
      </c>
      <c r="D12" s="21" t="str">
        <f>CAL!DA14</f>
        <v>Name of students</v>
      </c>
      <c r="E12" s="80" t="str">
        <f>CAL!DB14</f>
        <v>Marks Obtained</v>
      </c>
      <c r="F12" s="15" t="str">
        <f>CAL!DC14</f>
        <v>% of Marks</v>
      </c>
      <c r="G12" s="15" t="str">
        <f>CAL!DD14</f>
        <v>SHIFT</v>
      </c>
      <c r="H12" s="15" t="str">
        <f>CAL!DE14</f>
        <v>SECTION</v>
      </c>
    </row>
    <row r="13" spans="2:10" ht="16.5" customHeight="1" x14ac:dyDescent="0.25">
      <c r="B13" s="79">
        <v>1</v>
      </c>
      <c r="C13" s="14">
        <f>CAL!CZ15</f>
        <v>12672042</v>
      </c>
      <c r="D13" s="21" t="str">
        <f>CAL!DA15</f>
        <v>KISHAN KUMAR DUBEY</v>
      </c>
      <c r="E13" s="80">
        <f>CAL!DB15</f>
        <v>478</v>
      </c>
      <c r="F13" s="15">
        <f>CAL!DC15</f>
        <v>95.6</v>
      </c>
      <c r="G13" s="15" t="str">
        <f>CAL!DD15</f>
        <v>I</v>
      </c>
      <c r="H13" s="15" t="str">
        <f>CAL!DE15</f>
        <v>B</v>
      </c>
    </row>
    <row r="14" spans="2:10" ht="16.5" customHeight="1" x14ac:dyDescent="0.25">
      <c r="B14" s="79">
        <f>IF(E14=E13,B13,B13+1)</f>
        <v>1</v>
      </c>
      <c r="C14" s="14">
        <f>CAL!CZ16</f>
        <v>12672053</v>
      </c>
      <c r="D14" s="21" t="str">
        <f>CAL!DA16</f>
        <v>VIDHI CHATURVEDI</v>
      </c>
      <c r="E14" s="80">
        <f>CAL!DB16</f>
        <v>478</v>
      </c>
      <c r="F14" s="15">
        <f>CAL!DC16</f>
        <v>95.6</v>
      </c>
      <c r="G14" s="15" t="str">
        <f>CAL!DD16</f>
        <v>I</v>
      </c>
      <c r="H14" s="15" t="str">
        <f>CAL!DE16</f>
        <v>B</v>
      </c>
    </row>
    <row r="15" spans="2:10" ht="16.5" customHeight="1" x14ac:dyDescent="0.25">
      <c r="B15" s="79">
        <f t="shared" ref="B15:B17" si="1">IF(E15=E14,B14,B14+1)</f>
        <v>2</v>
      </c>
      <c r="C15" s="14">
        <f>CAL!CZ17</f>
        <v>12672051</v>
      </c>
      <c r="D15" s="21" t="str">
        <f>CAL!DA17</f>
        <v>SOUMYA PANDEY</v>
      </c>
      <c r="E15" s="80">
        <f>CAL!DB17</f>
        <v>457</v>
      </c>
      <c r="F15" s="15">
        <f>CAL!DC17</f>
        <v>91.4</v>
      </c>
      <c r="G15" s="15" t="str">
        <f>CAL!DD17</f>
        <v>I</v>
      </c>
      <c r="H15" s="15" t="str">
        <f>CAL!DE17</f>
        <v>B</v>
      </c>
    </row>
    <row r="16" spans="2:10" ht="16.5" customHeight="1" x14ac:dyDescent="0.25">
      <c r="B16" s="79">
        <f t="shared" si="1"/>
        <v>2</v>
      </c>
      <c r="C16" s="14">
        <f>CAL!CZ18</f>
        <v>12672057</v>
      </c>
      <c r="D16" s="21" t="str">
        <f>CAL!DA18</f>
        <v>MUNTAHA KAUSEN</v>
      </c>
      <c r="E16" s="80">
        <f>CAL!DB18</f>
        <v>457</v>
      </c>
      <c r="F16" s="15">
        <f>CAL!DC18</f>
        <v>91.4</v>
      </c>
      <c r="G16" s="15" t="str">
        <f>CAL!DD18</f>
        <v>I</v>
      </c>
      <c r="H16" s="15" t="str">
        <f>CAL!DE18</f>
        <v>B</v>
      </c>
    </row>
    <row r="17" spans="2:8" ht="16.5" customHeight="1" x14ac:dyDescent="0.25">
      <c r="B17" s="79">
        <f t="shared" si="1"/>
        <v>3</v>
      </c>
      <c r="C17" s="14">
        <f>CAL!CZ19</f>
        <v>12672054</v>
      </c>
      <c r="D17" s="21" t="str">
        <f>CAL!DA19</f>
        <v>ANAMIKA SHUKLA</v>
      </c>
      <c r="E17" s="80">
        <f>CAL!DB19</f>
        <v>442</v>
      </c>
      <c r="F17" s="15">
        <f>CAL!DC19</f>
        <v>88.4</v>
      </c>
      <c r="G17" s="15" t="str">
        <f>CAL!DD19</f>
        <v>I</v>
      </c>
      <c r="H17" s="15" t="str">
        <f>CAL!DE19</f>
        <v>B</v>
      </c>
    </row>
    <row r="18" spans="2:8" ht="15" customHeight="1" x14ac:dyDescent="0.25">
      <c r="B18" s="37"/>
      <c r="C18" s="37"/>
      <c r="D18" s="38"/>
      <c r="E18" s="37"/>
      <c r="F18" s="37"/>
      <c r="G18" s="62"/>
      <c r="H18" s="62"/>
    </row>
    <row r="19" spans="2:8" ht="15" customHeight="1" x14ac:dyDescent="0.25">
      <c r="B19" s="344" t="s">
        <v>57</v>
      </c>
      <c r="C19" s="344"/>
      <c r="D19" s="345"/>
      <c r="E19" s="57" t="str">
        <f>'INPUT INF'!L65</f>
        <v>HUMANITIES</v>
      </c>
      <c r="F19" s="54" t="s">
        <v>56</v>
      </c>
      <c r="G19" s="348" t="str">
        <f>G11</f>
        <v>OVERALL</v>
      </c>
      <c r="H19" s="348"/>
    </row>
    <row r="20" spans="2:8" ht="15" customHeight="1" x14ac:dyDescent="0.25">
      <c r="B20" s="14" t="s">
        <v>27</v>
      </c>
      <c r="C20" s="21" t="str">
        <f>CAL!CZ24</f>
        <v>ROLL NO</v>
      </c>
      <c r="D20" s="81" t="str">
        <f>CAL!DA24</f>
        <v>Name of students</v>
      </c>
      <c r="E20" s="15" t="str">
        <f>CAL!DB24</f>
        <v>Marks Obtained</v>
      </c>
      <c r="F20" s="15" t="str">
        <f>CAL!DC24</f>
        <v>% of Marks</v>
      </c>
      <c r="G20" s="15" t="str">
        <f>CAL!DD24</f>
        <v>SHIFT</v>
      </c>
      <c r="H20" s="15" t="str">
        <f>CAL!DE24</f>
        <v>SECTION</v>
      </c>
    </row>
    <row r="21" spans="2:8" ht="16.5" customHeight="1" x14ac:dyDescent="0.25">
      <c r="B21" s="79">
        <v>1</v>
      </c>
      <c r="C21" s="21" t="str">
        <f>CAL!CZ25</f>
        <v/>
      </c>
      <c r="D21" s="81" t="str">
        <f>CAL!DA25</f>
        <v/>
      </c>
      <c r="E21" s="15" t="str">
        <f>CAL!DB25</f>
        <v/>
      </c>
      <c r="F21" s="15" t="str">
        <f>CAL!DC25</f>
        <v/>
      </c>
      <c r="G21" s="15" t="str">
        <f>CAL!DD25</f>
        <v/>
      </c>
      <c r="H21" s="15" t="str">
        <f>CAL!DE25</f>
        <v/>
      </c>
    </row>
    <row r="22" spans="2:8" ht="16.5" customHeight="1" x14ac:dyDescent="0.25">
      <c r="B22" s="79">
        <f>IF(E22=E21,B21,B21+1)</f>
        <v>1</v>
      </c>
      <c r="C22" s="21" t="str">
        <f>CAL!CZ26</f>
        <v/>
      </c>
      <c r="D22" s="81" t="str">
        <f>CAL!DA26</f>
        <v/>
      </c>
      <c r="E22" s="15" t="str">
        <f>CAL!DB26</f>
        <v/>
      </c>
      <c r="F22" s="15" t="str">
        <f>CAL!DC26</f>
        <v/>
      </c>
      <c r="G22" s="15" t="str">
        <f>CAL!DD26</f>
        <v/>
      </c>
      <c r="H22" s="15" t="str">
        <f>CAL!DE26</f>
        <v/>
      </c>
    </row>
    <row r="23" spans="2:8" ht="16.5" customHeight="1" x14ac:dyDescent="0.25">
      <c r="B23" s="79">
        <f t="shared" ref="B23:B25" si="2">IF(E23=E22,B22,B22+1)</f>
        <v>1</v>
      </c>
      <c r="C23" s="21" t="str">
        <f>CAL!CZ27</f>
        <v/>
      </c>
      <c r="D23" s="81" t="str">
        <f>CAL!DA27</f>
        <v/>
      </c>
      <c r="E23" s="15" t="str">
        <f>CAL!DB27</f>
        <v/>
      </c>
      <c r="F23" s="15" t="str">
        <f>CAL!DC27</f>
        <v/>
      </c>
      <c r="G23" s="15" t="str">
        <f>CAL!DD27</f>
        <v/>
      </c>
      <c r="H23" s="15" t="str">
        <f>CAL!DE27</f>
        <v/>
      </c>
    </row>
    <row r="24" spans="2:8" ht="16.5" customHeight="1" x14ac:dyDescent="0.25">
      <c r="B24" s="79">
        <f t="shared" si="2"/>
        <v>1</v>
      </c>
      <c r="C24" s="21" t="str">
        <f>CAL!CZ28</f>
        <v/>
      </c>
      <c r="D24" s="81" t="str">
        <f>CAL!DA28</f>
        <v/>
      </c>
      <c r="E24" s="15" t="str">
        <f>CAL!DB28</f>
        <v/>
      </c>
      <c r="F24" s="15" t="str">
        <f>CAL!DC28</f>
        <v/>
      </c>
      <c r="G24" s="15" t="str">
        <f>CAL!DD28</f>
        <v/>
      </c>
      <c r="H24" s="15" t="str">
        <f>CAL!DE28</f>
        <v/>
      </c>
    </row>
    <row r="25" spans="2:8" ht="16.5" customHeight="1" x14ac:dyDescent="0.25">
      <c r="B25" s="79">
        <f t="shared" si="2"/>
        <v>1</v>
      </c>
      <c r="C25" s="21" t="str">
        <f>CAL!CZ29</f>
        <v/>
      </c>
      <c r="D25" s="81" t="str">
        <f>CAL!DA29</f>
        <v/>
      </c>
      <c r="E25" s="15" t="str">
        <f>CAL!DB29</f>
        <v/>
      </c>
      <c r="F25" s="15" t="str">
        <f>CAL!DC29</f>
        <v/>
      </c>
      <c r="G25" s="15" t="str">
        <f>CAL!DD29</f>
        <v/>
      </c>
      <c r="H25" s="15" t="str">
        <f>CAL!DE29</f>
        <v/>
      </c>
    </row>
    <row r="26" spans="2:8" ht="15" customHeight="1" x14ac:dyDescent="0.25">
      <c r="B26" s="37"/>
      <c r="C26" s="38"/>
      <c r="D26" s="38"/>
      <c r="E26" s="37"/>
      <c r="F26" s="37"/>
      <c r="H26" s="59"/>
    </row>
    <row r="27" spans="2:8" s="16" customFormat="1" ht="15" customHeight="1" x14ac:dyDescent="0.3">
      <c r="B27" s="346" t="s">
        <v>57</v>
      </c>
      <c r="C27" s="346"/>
      <c r="D27" s="346"/>
      <c r="E27" s="57" t="str">
        <f>E3</f>
        <v>SCIENCE</v>
      </c>
      <c r="F27" s="57" t="str">
        <f>F3</f>
        <v>STREAM</v>
      </c>
      <c r="G27" s="347" t="str">
        <f>'INPUT INF'!I4</f>
        <v>I SHIFT</v>
      </c>
      <c r="H27" s="347"/>
    </row>
    <row r="28" spans="2:8" ht="33.75" customHeight="1" x14ac:dyDescent="0.25">
      <c r="B28" s="14" t="s">
        <v>27</v>
      </c>
      <c r="C28" s="14" t="str">
        <f>CAL!CZ34</f>
        <v>ROLL NO</v>
      </c>
      <c r="D28" s="21" t="str">
        <f>CAL!DA34</f>
        <v>Name of students</v>
      </c>
      <c r="E28" s="14" t="str">
        <f>CAL!DB34</f>
        <v>Marks Obtained</v>
      </c>
      <c r="F28" s="14" t="str">
        <f>CAL!DC34</f>
        <v>% of Marks</v>
      </c>
      <c r="G28" s="14" t="str">
        <f>CAL!DD34</f>
        <v>SHIFT</v>
      </c>
      <c r="H28" s="14" t="str">
        <f>CAL!DE34</f>
        <v>SECTION</v>
      </c>
    </row>
    <row r="29" spans="2:8" ht="18.75" customHeight="1" x14ac:dyDescent="0.25">
      <c r="B29" s="79">
        <v>1</v>
      </c>
      <c r="C29" s="14">
        <f>CAL!CZ35</f>
        <v>12672035</v>
      </c>
      <c r="D29" s="21" t="str">
        <f>CAL!DA35</f>
        <v>SIDDHARTH S SAJI</v>
      </c>
      <c r="E29" s="14">
        <f>CAL!DB35</f>
        <v>483</v>
      </c>
      <c r="F29" s="14">
        <f>CAL!DC35</f>
        <v>96.6</v>
      </c>
      <c r="G29" s="14" t="str">
        <f>CAL!DD35</f>
        <v>I</v>
      </c>
      <c r="H29" s="14" t="str">
        <f>CAL!DE35</f>
        <v>A</v>
      </c>
    </row>
    <row r="30" spans="2:8" ht="18.75" customHeight="1" x14ac:dyDescent="0.25">
      <c r="B30" s="79">
        <f>IF(E30=E29,B29,B29+1)</f>
        <v>2</v>
      </c>
      <c r="C30" s="14">
        <f>CAL!CZ36</f>
        <v>12672021</v>
      </c>
      <c r="D30" s="21" t="str">
        <f>CAL!DA36</f>
        <v>CHESTA SONI</v>
      </c>
      <c r="E30" s="14">
        <f>CAL!DB36</f>
        <v>479</v>
      </c>
      <c r="F30" s="14">
        <f>CAL!DC36</f>
        <v>95.8</v>
      </c>
      <c r="G30" s="14" t="str">
        <f>CAL!DD36</f>
        <v>I</v>
      </c>
      <c r="H30" s="14" t="str">
        <f>CAL!DE36</f>
        <v>A</v>
      </c>
    </row>
    <row r="31" spans="2:8" ht="18.75" customHeight="1" x14ac:dyDescent="0.25">
      <c r="B31" s="79">
        <f t="shared" ref="B31:B33" si="3">IF(E31=E30,B30,B30+1)</f>
        <v>3</v>
      </c>
      <c r="C31" s="14">
        <f>CAL!CZ37</f>
        <v>12672032</v>
      </c>
      <c r="D31" s="21" t="str">
        <f>CAL!DA37</f>
        <v>NAMAN JAISWAL</v>
      </c>
      <c r="E31" s="14">
        <f>CAL!DB37</f>
        <v>478</v>
      </c>
      <c r="F31" s="14">
        <f>CAL!DC37</f>
        <v>95.6</v>
      </c>
      <c r="G31" s="14" t="str">
        <f>CAL!DD37</f>
        <v>I</v>
      </c>
      <c r="H31" s="14" t="str">
        <f>CAL!DE37</f>
        <v>A</v>
      </c>
    </row>
    <row r="32" spans="2:8" ht="18.75" customHeight="1" x14ac:dyDescent="0.25">
      <c r="B32" s="79">
        <f t="shared" si="3"/>
        <v>3</v>
      </c>
      <c r="C32" s="14">
        <f>CAL!CZ38</f>
        <v>12672042</v>
      </c>
      <c r="D32" s="21" t="str">
        <f>CAL!DA38</f>
        <v>KISHAN KUMAR DUBEY</v>
      </c>
      <c r="E32" s="14">
        <f>CAL!DB38</f>
        <v>478</v>
      </c>
      <c r="F32" s="14">
        <f>CAL!DC38</f>
        <v>95.6</v>
      </c>
      <c r="G32" s="14" t="str">
        <f>CAL!DD38</f>
        <v>I</v>
      </c>
      <c r="H32" s="14" t="str">
        <f>CAL!DE38</f>
        <v>B</v>
      </c>
    </row>
    <row r="33" spans="2:8" ht="18.75" customHeight="1" x14ac:dyDescent="0.25">
      <c r="B33" s="79">
        <f t="shared" si="3"/>
        <v>3</v>
      </c>
      <c r="C33" s="14">
        <f>CAL!CZ39</f>
        <v>12672053</v>
      </c>
      <c r="D33" s="21" t="str">
        <f>CAL!DA39</f>
        <v>VIDHI CHATURVEDI</v>
      </c>
      <c r="E33" s="14">
        <f>CAL!DB39</f>
        <v>478</v>
      </c>
      <c r="F33" s="14">
        <f>CAL!DC39</f>
        <v>95.6</v>
      </c>
      <c r="G33" s="14" t="str">
        <f>CAL!DD39</f>
        <v>I</v>
      </c>
      <c r="H33" s="14" t="str">
        <f>CAL!DE39</f>
        <v>B</v>
      </c>
    </row>
    <row r="34" spans="2:8" ht="15" customHeight="1" x14ac:dyDescent="0.25">
      <c r="B34" s="346" t="s">
        <v>57</v>
      </c>
      <c r="C34" s="346"/>
      <c r="D34" s="346"/>
      <c r="E34" s="57" t="str">
        <f>'INPUT INF'!L64</f>
        <v>COMMERCE</v>
      </c>
      <c r="F34" s="54" t="s">
        <v>56</v>
      </c>
      <c r="G34" s="350" t="str">
        <f>G27</f>
        <v>I SHIFT</v>
      </c>
      <c r="H34" s="350"/>
    </row>
    <row r="35" spans="2:8" ht="15" customHeight="1" x14ac:dyDescent="0.25">
      <c r="B35" s="14" t="s">
        <v>27</v>
      </c>
      <c r="C35" s="14" t="str">
        <f>CAL!CZ44</f>
        <v>ROLL NO</v>
      </c>
      <c r="D35" s="21" t="str">
        <f>CAL!DA44</f>
        <v>Name of students</v>
      </c>
      <c r="E35" s="14" t="str">
        <f>CAL!DB44</f>
        <v>Marks Obtained</v>
      </c>
      <c r="F35" s="14" t="str">
        <f>CAL!DC44</f>
        <v>% of Marks</v>
      </c>
      <c r="G35" s="14" t="str">
        <f>CAL!DD44</f>
        <v>SHIFT</v>
      </c>
      <c r="H35" s="14" t="str">
        <f>CAL!DE44</f>
        <v>SECTION</v>
      </c>
    </row>
    <row r="36" spans="2:8" ht="16.5" customHeight="1" x14ac:dyDescent="0.25">
      <c r="B36" s="79">
        <v>1</v>
      </c>
      <c r="C36" s="14">
        <f>CAL!CZ45</f>
        <v>12672042</v>
      </c>
      <c r="D36" s="21" t="str">
        <f>CAL!DA45</f>
        <v>KISHAN KUMAR DUBEY</v>
      </c>
      <c r="E36" s="14">
        <f>CAL!DB45</f>
        <v>478</v>
      </c>
      <c r="F36" s="14">
        <f>CAL!DC45</f>
        <v>95.6</v>
      </c>
      <c r="G36" s="14" t="str">
        <f>CAL!DD45</f>
        <v>I</v>
      </c>
      <c r="H36" s="14" t="str">
        <f>CAL!DE45</f>
        <v>B</v>
      </c>
    </row>
    <row r="37" spans="2:8" ht="16.5" customHeight="1" x14ac:dyDescent="0.25">
      <c r="B37" s="79">
        <f>IF(E37=E36,B36,B36+1)</f>
        <v>1</v>
      </c>
      <c r="C37" s="14">
        <f>CAL!CZ46</f>
        <v>12672053</v>
      </c>
      <c r="D37" s="21" t="str">
        <f>CAL!DA46</f>
        <v>VIDHI CHATURVEDI</v>
      </c>
      <c r="E37" s="14">
        <f>CAL!DB46</f>
        <v>478</v>
      </c>
      <c r="F37" s="14">
        <f>CAL!DC46</f>
        <v>95.6</v>
      </c>
      <c r="G37" s="14" t="str">
        <f>CAL!DD46</f>
        <v>I</v>
      </c>
      <c r="H37" s="14" t="str">
        <f>CAL!DE46</f>
        <v>B</v>
      </c>
    </row>
    <row r="38" spans="2:8" ht="16.5" customHeight="1" x14ac:dyDescent="0.25">
      <c r="B38" s="79">
        <f t="shared" ref="B38:B40" si="4">IF(E38=E37,B37,B37+1)</f>
        <v>2</v>
      </c>
      <c r="C38" s="14">
        <f>CAL!CZ47</f>
        <v>12672051</v>
      </c>
      <c r="D38" s="21" t="str">
        <f>CAL!DA47</f>
        <v>SOUMYA PANDEY</v>
      </c>
      <c r="E38" s="14">
        <f>CAL!DB47</f>
        <v>457</v>
      </c>
      <c r="F38" s="14">
        <f>CAL!DC47</f>
        <v>91.4</v>
      </c>
      <c r="G38" s="14" t="str">
        <f>CAL!DD47</f>
        <v>I</v>
      </c>
      <c r="H38" s="14" t="str">
        <f>CAL!DE47</f>
        <v>B</v>
      </c>
    </row>
    <row r="39" spans="2:8" ht="16.5" customHeight="1" x14ac:dyDescent="0.25">
      <c r="B39" s="79">
        <f t="shared" si="4"/>
        <v>2</v>
      </c>
      <c r="C39" s="14">
        <f>CAL!CZ48</f>
        <v>12672057</v>
      </c>
      <c r="D39" s="21" t="str">
        <f>CAL!DA48</f>
        <v>MUNTAHA KAUSEN</v>
      </c>
      <c r="E39" s="14">
        <f>CAL!DB48</f>
        <v>457</v>
      </c>
      <c r="F39" s="14">
        <f>CAL!DC48</f>
        <v>91.4</v>
      </c>
      <c r="G39" s="14" t="str">
        <f>CAL!DD48</f>
        <v>I</v>
      </c>
      <c r="H39" s="14" t="str">
        <f>CAL!DE48</f>
        <v>B</v>
      </c>
    </row>
    <row r="40" spans="2:8" ht="16.5" customHeight="1" x14ac:dyDescent="0.25">
      <c r="B40" s="79">
        <f t="shared" si="4"/>
        <v>3</v>
      </c>
      <c r="C40" s="14">
        <f>CAL!CZ49</f>
        <v>12672054</v>
      </c>
      <c r="D40" s="21" t="str">
        <f>CAL!DA49</f>
        <v>ANAMIKA SHUKLA</v>
      </c>
      <c r="E40" s="14">
        <f>CAL!DB49</f>
        <v>442</v>
      </c>
      <c r="F40" s="14">
        <f>CAL!DC49</f>
        <v>88.4</v>
      </c>
      <c r="G40" s="14" t="str">
        <f>CAL!DD49</f>
        <v>I</v>
      </c>
      <c r="H40" s="14" t="str">
        <f>CAL!DE49</f>
        <v>B</v>
      </c>
    </row>
    <row r="42" spans="2:8" ht="15" customHeight="1" x14ac:dyDescent="0.25">
      <c r="B42" s="346" t="s">
        <v>57</v>
      </c>
      <c r="C42" s="346"/>
      <c r="D42" s="346"/>
      <c r="E42" s="57" t="str">
        <f>'INPUT INF'!L65</f>
        <v>HUMANITIES</v>
      </c>
      <c r="F42" s="54" t="s">
        <v>56</v>
      </c>
      <c r="G42" s="347" t="str">
        <f>G34</f>
        <v>I SHIFT</v>
      </c>
      <c r="H42" s="347"/>
    </row>
    <row r="43" spans="2:8" ht="15" customHeight="1" x14ac:dyDescent="0.25">
      <c r="B43" s="14" t="s">
        <v>27</v>
      </c>
      <c r="C43" s="14" t="str">
        <f>CAL!CZ54</f>
        <v>ROLL NO</v>
      </c>
      <c r="D43" s="21" t="str">
        <f>CAL!DA54</f>
        <v>Name of students</v>
      </c>
      <c r="E43" s="14" t="str">
        <f>CAL!DB54</f>
        <v>Marks Obtained</v>
      </c>
      <c r="F43" s="14" t="str">
        <f>CAL!DC54</f>
        <v>% of Marks</v>
      </c>
      <c r="G43" s="14" t="str">
        <f>CAL!DD54</f>
        <v>SHIFT</v>
      </c>
      <c r="H43" s="14" t="str">
        <f>CAL!DE54</f>
        <v>SECTION</v>
      </c>
    </row>
    <row r="44" spans="2:8" ht="15" customHeight="1" x14ac:dyDescent="0.25">
      <c r="B44" s="79">
        <v>1</v>
      </c>
      <c r="C44" s="14" t="str">
        <f>CAL!CZ55</f>
        <v/>
      </c>
      <c r="D44" s="21" t="str">
        <f>CAL!DA55</f>
        <v/>
      </c>
      <c r="E44" s="14" t="str">
        <f>CAL!DB55</f>
        <v/>
      </c>
      <c r="F44" s="14" t="str">
        <f>CAL!DC55</f>
        <v/>
      </c>
      <c r="G44" s="14" t="str">
        <f>CAL!DD55</f>
        <v/>
      </c>
      <c r="H44" s="14" t="str">
        <f>CAL!DE55</f>
        <v/>
      </c>
    </row>
    <row r="45" spans="2:8" ht="15" customHeight="1" x14ac:dyDescent="0.25">
      <c r="B45" s="79">
        <f>IF(E45=E44,B44,B44+1)</f>
        <v>1</v>
      </c>
      <c r="C45" s="14" t="str">
        <f>CAL!CZ56</f>
        <v/>
      </c>
      <c r="D45" s="21" t="str">
        <f>CAL!DA56</f>
        <v/>
      </c>
      <c r="E45" s="14" t="str">
        <f>CAL!DB56</f>
        <v/>
      </c>
      <c r="F45" s="14" t="str">
        <f>CAL!DC56</f>
        <v/>
      </c>
      <c r="G45" s="14" t="str">
        <f>CAL!DD56</f>
        <v/>
      </c>
      <c r="H45" s="14" t="str">
        <f>CAL!DE56</f>
        <v/>
      </c>
    </row>
    <row r="46" spans="2:8" ht="15" customHeight="1" x14ac:dyDescent="0.25">
      <c r="B46" s="79">
        <f t="shared" ref="B46:B48" si="5">IF(E46=E45,B45,B45+1)</f>
        <v>1</v>
      </c>
      <c r="C46" s="14" t="str">
        <f>CAL!CZ57</f>
        <v/>
      </c>
      <c r="D46" s="21" t="str">
        <f>CAL!DA57</f>
        <v/>
      </c>
      <c r="E46" s="14" t="str">
        <f>CAL!DB57</f>
        <v/>
      </c>
      <c r="F46" s="14" t="str">
        <f>CAL!DC57</f>
        <v/>
      </c>
      <c r="G46" s="14" t="str">
        <f>CAL!DD57</f>
        <v/>
      </c>
      <c r="H46" s="14" t="str">
        <f>CAL!DE57</f>
        <v/>
      </c>
    </row>
    <row r="47" spans="2:8" ht="15" customHeight="1" x14ac:dyDescent="0.25">
      <c r="B47" s="79">
        <f t="shared" si="5"/>
        <v>1</v>
      </c>
      <c r="C47" s="14" t="str">
        <f>CAL!CZ58</f>
        <v/>
      </c>
      <c r="D47" s="21" t="str">
        <f>CAL!DA58</f>
        <v/>
      </c>
      <c r="E47" s="14" t="str">
        <f>CAL!DB58</f>
        <v/>
      </c>
      <c r="F47" s="14" t="str">
        <f>CAL!DC58</f>
        <v/>
      </c>
      <c r="G47" s="14" t="str">
        <f>CAL!DD58</f>
        <v/>
      </c>
      <c r="H47" s="14" t="str">
        <f>CAL!DE58</f>
        <v/>
      </c>
    </row>
    <row r="48" spans="2:8" ht="15" customHeight="1" x14ac:dyDescent="0.25">
      <c r="B48" s="79">
        <f t="shared" si="5"/>
        <v>1</v>
      </c>
      <c r="C48" s="14" t="str">
        <f>CAL!CZ59</f>
        <v/>
      </c>
      <c r="D48" s="21" t="str">
        <f>CAL!DA59</f>
        <v/>
      </c>
      <c r="E48" s="14" t="str">
        <f>CAL!DB59</f>
        <v/>
      </c>
      <c r="F48" s="14" t="str">
        <f>CAL!DC59</f>
        <v/>
      </c>
      <c r="G48" s="14" t="str">
        <f>CAL!DD59</f>
        <v/>
      </c>
      <c r="H48" s="14" t="str">
        <f>CAL!DE59</f>
        <v/>
      </c>
    </row>
    <row r="50" spans="2:8" ht="15" customHeight="1" x14ac:dyDescent="0.25">
      <c r="B50" s="346" t="s">
        <v>57</v>
      </c>
      <c r="C50" s="346"/>
      <c r="D50" s="346"/>
      <c r="E50" s="57" t="str">
        <f>E3</f>
        <v>SCIENCE</v>
      </c>
      <c r="F50" s="57" t="str">
        <f>F3</f>
        <v>STREAM</v>
      </c>
      <c r="G50" s="347" t="str">
        <f>'INPUT INF'!I34</f>
        <v>II SHIFT</v>
      </c>
      <c r="H50" s="347"/>
    </row>
    <row r="51" spans="2:8" ht="33.75" customHeight="1" x14ac:dyDescent="0.25">
      <c r="B51" s="14" t="s">
        <v>27</v>
      </c>
      <c r="C51" s="14" t="str">
        <f>CAL!CZ64</f>
        <v>ROLL NO</v>
      </c>
      <c r="D51" s="21" t="str">
        <f>CAL!DA64</f>
        <v>Name of students</v>
      </c>
      <c r="E51" s="14" t="str">
        <f>CAL!DB64</f>
        <v>Marks Obtained</v>
      </c>
      <c r="F51" s="14" t="str">
        <f>CAL!DC64</f>
        <v>% of Marks</v>
      </c>
      <c r="G51" s="14" t="str">
        <f>CAL!DD64</f>
        <v>SHIFT</v>
      </c>
      <c r="H51" s="14" t="str">
        <f>CAL!DE64</f>
        <v>SECTION</v>
      </c>
    </row>
    <row r="52" spans="2:8" ht="18.75" customHeight="1" x14ac:dyDescent="0.25">
      <c r="B52" s="79">
        <v>1</v>
      </c>
      <c r="C52" s="14" t="str">
        <f>CAL!CZ65</f>
        <v/>
      </c>
      <c r="D52" s="21" t="str">
        <f>CAL!DA65</f>
        <v/>
      </c>
      <c r="E52" s="14" t="str">
        <f>CAL!DB65</f>
        <v/>
      </c>
      <c r="F52" s="14" t="str">
        <f>CAL!DC65</f>
        <v/>
      </c>
      <c r="G52" s="14" t="str">
        <f>CAL!DD65</f>
        <v/>
      </c>
      <c r="H52" s="14" t="str">
        <f>CAL!DE65</f>
        <v/>
      </c>
    </row>
    <row r="53" spans="2:8" ht="18.75" customHeight="1" x14ac:dyDescent="0.25">
      <c r="B53" s="79">
        <f>IF(E53=E52,B52,B52+1)</f>
        <v>1</v>
      </c>
      <c r="C53" s="14" t="str">
        <f>CAL!CZ66</f>
        <v/>
      </c>
      <c r="D53" s="21" t="str">
        <f>CAL!DA66</f>
        <v/>
      </c>
      <c r="E53" s="14" t="str">
        <f>CAL!DB66</f>
        <v/>
      </c>
      <c r="F53" s="14" t="str">
        <f>CAL!DC66</f>
        <v/>
      </c>
      <c r="G53" s="14" t="str">
        <f>CAL!DD66</f>
        <v/>
      </c>
      <c r="H53" s="14" t="str">
        <f>CAL!DE66</f>
        <v/>
      </c>
    </row>
    <row r="54" spans="2:8" ht="18.75" customHeight="1" x14ac:dyDescent="0.25">
      <c r="B54" s="79">
        <f t="shared" ref="B54:B56" si="6">IF(E54=E53,B53,B53+1)</f>
        <v>1</v>
      </c>
      <c r="C54" s="14" t="str">
        <f>CAL!CZ67</f>
        <v/>
      </c>
      <c r="D54" s="21" t="str">
        <f>CAL!DA67</f>
        <v/>
      </c>
      <c r="E54" s="14" t="str">
        <f>CAL!DB67</f>
        <v/>
      </c>
      <c r="F54" s="14" t="str">
        <f>CAL!DC67</f>
        <v/>
      </c>
      <c r="G54" s="14" t="str">
        <f>CAL!DD67</f>
        <v/>
      </c>
      <c r="H54" s="14" t="str">
        <f>CAL!DE67</f>
        <v/>
      </c>
    </row>
    <row r="55" spans="2:8" ht="18.75" customHeight="1" x14ac:dyDescent="0.25">
      <c r="B55" s="79">
        <f t="shared" si="6"/>
        <v>1</v>
      </c>
      <c r="C55" s="14" t="str">
        <f>CAL!CZ68</f>
        <v/>
      </c>
      <c r="D55" s="21" t="str">
        <f>CAL!DA68</f>
        <v/>
      </c>
      <c r="E55" s="14" t="str">
        <f>CAL!DB68</f>
        <v/>
      </c>
      <c r="F55" s="14" t="str">
        <f>CAL!DC68</f>
        <v/>
      </c>
      <c r="G55" s="14" t="str">
        <f>CAL!DD68</f>
        <v/>
      </c>
      <c r="H55" s="14" t="str">
        <f>CAL!DE68</f>
        <v/>
      </c>
    </row>
    <row r="56" spans="2:8" ht="18.75" customHeight="1" x14ac:dyDescent="0.25">
      <c r="B56" s="79">
        <f t="shared" si="6"/>
        <v>1</v>
      </c>
      <c r="C56" s="14" t="str">
        <f>CAL!CZ69</f>
        <v/>
      </c>
      <c r="D56" s="21" t="str">
        <f>CAL!DA69</f>
        <v/>
      </c>
      <c r="E56" s="14" t="str">
        <f>CAL!DB69</f>
        <v/>
      </c>
      <c r="F56" s="14" t="str">
        <f>CAL!DC69</f>
        <v/>
      </c>
      <c r="G56" s="14" t="str">
        <f>CAL!DD69</f>
        <v/>
      </c>
      <c r="H56" s="14" t="str">
        <f>CAL!DE69</f>
        <v/>
      </c>
    </row>
    <row r="58" spans="2:8" ht="15" customHeight="1" x14ac:dyDescent="0.25">
      <c r="B58" s="346" t="s">
        <v>57</v>
      </c>
      <c r="C58" s="346"/>
      <c r="D58" s="346"/>
      <c r="E58" s="57" t="str">
        <f>'INPUT INF'!L64</f>
        <v>COMMERCE</v>
      </c>
      <c r="F58" s="54" t="s">
        <v>56</v>
      </c>
      <c r="G58" s="347" t="str">
        <f>G50</f>
        <v>II SHIFT</v>
      </c>
      <c r="H58" s="347"/>
    </row>
    <row r="59" spans="2:8" ht="15" customHeight="1" x14ac:dyDescent="0.25">
      <c r="B59" s="14" t="s">
        <v>27</v>
      </c>
      <c r="C59" s="14" t="str">
        <f>CAL!CZ74</f>
        <v>ROLL NO</v>
      </c>
      <c r="D59" s="21" t="str">
        <f>CAL!DA74</f>
        <v>Name of students</v>
      </c>
      <c r="E59" s="14" t="str">
        <f>CAL!DB74</f>
        <v>Marks Obtained</v>
      </c>
      <c r="F59" s="14" t="str">
        <f>CAL!DC74</f>
        <v>% of Marks</v>
      </c>
      <c r="G59" s="14" t="str">
        <f>CAL!DD74</f>
        <v>SHIFT</v>
      </c>
      <c r="H59" s="14" t="str">
        <f>CAL!DE74</f>
        <v>SECTION</v>
      </c>
    </row>
    <row r="60" spans="2:8" ht="15" customHeight="1" x14ac:dyDescent="0.25">
      <c r="B60" s="79">
        <v>1</v>
      </c>
      <c r="C60" s="14" t="str">
        <f>CAL!CZ75</f>
        <v/>
      </c>
      <c r="D60" s="21" t="str">
        <f>CAL!DA75</f>
        <v/>
      </c>
      <c r="E60" s="14" t="str">
        <f>CAL!DB75</f>
        <v/>
      </c>
      <c r="F60" s="14" t="str">
        <f>CAL!DC75</f>
        <v/>
      </c>
      <c r="G60" s="14" t="str">
        <f>CAL!DD75</f>
        <v/>
      </c>
      <c r="H60" s="14" t="str">
        <f>CAL!DE75</f>
        <v/>
      </c>
    </row>
    <row r="61" spans="2:8" ht="15" customHeight="1" x14ac:dyDescent="0.25">
      <c r="B61" s="79">
        <f>IF(E61=E60,B60,B60+1)</f>
        <v>1</v>
      </c>
      <c r="C61" s="14" t="str">
        <f>CAL!CZ76</f>
        <v/>
      </c>
      <c r="D61" s="21" t="str">
        <f>CAL!DA76</f>
        <v/>
      </c>
      <c r="E61" s="14" t="str">
        <f>CAL!DB76</f>
        <v/>
      </c>
      <c r="F61" s="14" t="str">
        <f>CAL!DC76</f>
        <v/>
      </c>
      <c r="G61" s="14" t="str">
        <f>CAL!DD76</f>
        <v/>
      </c>
      <c r="H61" s="14" t="str">
        <f>CAL!DE76</f>
        <v/>
      </c>
    </row>
    <row r="62" spans="2:8" ht="15" customHeight="1" x14ac:dyDescent="0.25">
      <c r="B62" s="79">
        <f t="shared" ref="B62:B64" si="7">IF(E62=E61,B61,B61+1)</f>
        <v>1</v>
      </c>
      <c r="C62" s="14" t="str">
        <f>CAL!CZ77</f>
        <v/>
      </c>
      <c r="D62" s="21" t="str">
        <f>CAL!DA77</f>
        <v/>
      </c>
      <c r="E62" s="14" t="str">
        <f>CAL!DB77</f>
        <v/>
      </c>
      <c r="F62" s="14" t="str">
        <f>CAL!DC77</f>
        <v/>
      </c>
      <c r="G62" s="14" t="str">
        <f>CAL!DD77</f>
        <v/>
      </c>
      <c r="H62" s="14" t="str">
        <f>CAL!DE77</f>
        <v/>
      </c>
    </row>
    <row r="63" spans="2:8" ht="15" customHeight="1" x14ac:dyDescent="0.25">
      <c r="B63" s="79">
        <f t="shared" si="7"/>
        <v>1</v>
      </c>
      <c r="C63" s="14" t="str">
        <f>CAL!CZ78</f>
        <v/>
      </c>
      <c r="D63" s="21" t="str">
        <f>CAL!DA78</f>
        <v/>
      </c>
      <c r="E63" s="14" t="str">
        <f>CAL!DB78</f>
        <v/>
      </c>
      <c r="F63" s="14" t="str">
        <f>CAL!DC78</f>
        <v/>
      </c>
      <c r="G63" s="14" t="str">
        <f>CAL!DD78</f>
        <v/>
      </c>
      <c r="H63" s="14" t="str">
        <f>CAL!DE78</f>
        <v/>
      </c>
    </row>
    <row r="64" spans="2:8" ht="15" customHeight="1" x14ac:dyDescent="0.25">
      <c r="B64" s="79">
        <f t="shared" si="7"/>
        <v>1</v>
      </c>
      <c r="C64" s="14" t="str">
        <f>CAL!CZ79</f>
        <v/>
      </c>
      <c r="D64" s="21" t="str">
        <f>CAL!DA79</f>
        <v/>
      </c>
      <c r="E64" s="14" t="str">
        <f>CAL!DB79</f>
        <v/>
      </c>
      <c r="F64" s="14" t="str">
        <f>CAL!DC79</f>
        <v/>
      </c>
      <c r="G64" s="14" t="str">
        <f>CAL!DD79</f>
        <v/>
      </c>
      <c r="H64" s="14" t="str">
        <f>CAL!DE79</f>
        <v/>
      </c>
    </row>
    <row r="66" spans="2:8" ht="15" customHeight="1" x14ac:dyDescent="0.25">
      <c r="B66" s="346" t="s">
        <v>57</v>
      </c>
      <c r="C66" s="346"/>
      <c r="D66" s="346"/>
      <c r="E66" s="57" t="str">
        <f>'INPUT INF'!L65</f>
        <v>HUMANITIES</v>
      </c>
      <c r="F66" s="54" t="s">
        <v>56</v>
      </c>
      <c r="G66" s="347" t="str">
        <f>G58</f>
        <v>II SHIFT</v>
      </c>
      <c r="H66" s="347"/>
    </row>
    <row r="67" spans="2:8" ht="15" customHeight="1" x14ac:dyDescent="0.25">
      <c r="B67" s="14" t="s">
        <v>27</v>
      </c>
      <c r="C67" s="14" t="str">
        <f>CAL!CZ84</f>
        <v>ROLL NO</v>
      </c>
      <c r="D67" s="21" t="str">
        <f>CAL!DA84</f>
        <v>Name of students</v>
      </c>
      <c r="E67" s="14" t="str">
        <f>CAL!DB84</f>
        <v>Marks Obtained</v>
      </c>
      <c r="F67" s="14" t="str">
        <f>CAL!DC84</f>
        <v>% of Marks</v>
      </c>
      <c r="G67" s="14" t="str">
        <f>CAL!DD84</f>
        <v>SHIFT</v>
      </c>
      <c r="H67" s="14" t="str">
        <f>CAL!DE84</f>
        <v>SECTION</v>
      </c>
    </row>
    <row r="68" spans="2:8" ht="15" customHeight="1" x14ac:dyDescent="0.25">
      <c r="B68" s="79">
        <v>1</v>
      </c>
      <c r="C68" s="14" t="str">
        <f>CAL!CZ85</f>
        <v/>
      </c>
      <c r="D68" s="21" t="str">
        <f>CAL!DA85</f>
        <v/>
      </c>
      <c r="E68" s="14" t="str">
        <f>CAL!DB85</f>
        <v/>
      </c>
      <c r="F68" s="14" t="str">
        <f>CAL!DC85</f>
        <v/>
      </c>
      <c r="G68" s="14" t="str">
        <f>CAL!DD85</f>
        <v/>
      </c>
      <c r="H68" s="14" t="str">
        <f>CAL!DE85</f>
        <v/>
      </c>
    </row>
    <row r="69" spans="2:8" ht="15" customHeight="1" x14ac:dyDescent="0.25">
      <c r="B69" s="79">
        <f>IF(E69=E68,B68,B68+1)</f>
        <v>1</v>
      </c>
      <c r="C69" s="14" t="str">
        <f>CAL!CZ86</f>
        <v/>
      </c>
      <c r="D69" s="21" t="str">
        <f>CAL!DA86</f>
        <v/>
      </c>
      <c r="E69" s="14" t="str">
        <f>CAL!DB86</f>
        <v/>
      </c>
      <c r="F69" s="14" t="str">
        <f>CAL!DC86</f>
        <v/>
      </c>
      <c r="G69" s="14" t="str">
        <f>CAL!DD86</f>
        <v/>
      </c>
      <c r="H69" s="14" t="str">
        <f>CAL!DE86</f>
        <v/>
      </c>
    </row>
    <row r="70" spans="2:8" ht="15" customHeight="1" x14ac:dyDescent="0.25">
      <c r="B70" s="79">
        <f t="shared" ref="B70:B72" si="8">IF(E70=E69,B69,B69+1)</f>
        <v>1</v>
      </c>
      <c r="C70" s="14" t="str">
        <f>CAL!CZ87</f>
        <v/>
      </c>
      <c r="D70" s="21" t="str">
        <f>CAL!DA87</f>
        <v/>
      </c>
      <c r="E70" s="14" t="str">
        <f>CAL!DB87</f>
        <v/>
      </c>
      <c r="F70" s="14" t="str">
        <f>CAL!DC87</f>
        <v/>
      </c>
      <c r="G70" s="14" t="str">
        <f>CAL!DD87</f>
        <v/>
      </c>
      <c r="H70" s="14" t="str">
        <f>CAL!DE87</f>
        <v/>
      </c>
    </row>
    <row r="71" spans="2:8" ht="15" customHeight="1" x14ac:dyDescent="0.25">
      <c r="B71" s="79">
        <f t="shared" si="8"/>
        <v>1</v>
      </c>
      <c r="C71" s="14" t="str">
        <f>CAL!CZ88</f>
        <v/>
      </c>
      <c r="D71" s="21" t="str">
        <f>CAL!DA88</f>
        <v/>
      </c>
      <c r="E71" s="14" t="str">
        <f>CAL!DB88</f>
        <v/>
      </c>
      <c r="F71" s="14" t="str">
        <f>CAL!DC88</f>
        <v/>
      </c>
      <c r="G71" s="14" t="str">
        <f>CAL!DD88</f>
        <v/>
      </c>
      <c r="H71" s="14" t="str">
        <f>CAL!DE88</f>
        <v/>
      </c>
    </row>
    <row r="72" spans="2:8" ht="15" customHeight="1" x14ac:dyDescent="0.25">
      <c r="B72" s="79">
        <f t="shared" si="8"/>
        <v>1</v>
      </c>
      <c r="C72" s="14" t="str">
        <f>CAL!CZ89</f>
        <v/>
      </c>
      <c r="D72" s="21" t="str">
        <f>CAL!DA89</f>
        <v/>
      </c>
      <c r="E72" s="14" t="str">
        <f>CAL!DB89</f>
        <v/>
      </c>
      <c r="F72" s="14" t="str">
        <f>CAL!DC89</f>
        <v/>
      </c>
      <c r="G72" s="14" t="str">
        <f>CAL!DD89</f>
        <v/>
      </c>
      <c r="H72" s="14" t="str">
        <f>CAL!DE89</f>
        <v/>
      </c>
    </row>
    <row r="75" spans="2:8" ht="15" customHeight="1" x14ac:dyDescent="0.25">
      <c r="B75" s="349" t="s">
        <v>169</v>
      </c>
      <c r="C75" s="349"/>
      <c r="E75" s="349" t="s">
        <v>170</v>
      </c>
      <c r="F75" s="349"/>
    </row>
  </sheetData>
  <sheetProtection sheet="1" formatCells="0" formatColumns="0" formatRows="0" insertColumns="0" insertRows="0" insertHyperlinks="0" deleteColumns="0" deleteRows="0" sort="0" autoFilter="0" pivotTables="0"/>
  <mergeCells count="22">
    <mergeCell ref="E75:F75"/>
    <mergeCell ref="B75:C75"/>
    <mergeCell ref="G34:H34"/>
    <mergeCell ref="B34:D34"/>
    <mergeCell ref="B42:D42"/>
    <mergeCell ref="B50:D50"/>
    <mergeCell ref="B58:D58"/>
    <mergeCell ref="B66:D66"/>
    <mergeCell ref="G50:H50"/>
    <mergeCell ref="G58:H58"/>
    <mergeCell ref="G66:H66"/>
    <mergeCell ref="G42:H42"/>
    <mergeCell ref="B1:F1"/>
    <mergeCell ref="G1:H1"/>
    <mergeCell ref="B11:D11"/>
    <mergeCell ref="B19:D19"/>
    <mergeCell ref="B27:D27"/>
    <mergeCell ref="G27:H27"/>
    <mergeCell ref="G3:H3"/>
    <mergeCell ref="G11:H11"/>
    <mergeCell ref="G19:H19"/>
    <mergeCell ref="B3:D3"/>
  </mergeCells>
  <pageMargins left="0.7" right="0.4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"/>
  <sheetViews>
    <sheetView view="pageBreakPreview" topLeftCell="A4" zoomScaleSheetLayoutView="100" workbookViewId="0">
      <selection activeCell="O11" sqref="O11"/>
    </sheetView>
  </sheetViews>
  <sheetFormatPr defaultRowHeight="15" x14ac:dyDescent="0.25"/>
  <cols>
    <col min="1" max="1" width="14.5703125" style="74" customWidth="1"/>
    <col min="2" max="2" width="7.28515625" style="18" customWidth="1"/>
    <col min="3" max="3" width="5.7109375" style="18" customWidth="1"/>
    <col min="4" max="4" width="7.7109375" style="18" customWidth="1"/>
    <col min="5" max="12" width="4.5703125" style="18" customWidth="1"/>
    <col min="13" max="13" width="3.42578125" style="18" bestFit="1" customWidth="1"/>
    <col min="14" max="14" width="5.28515625" style="18" bestFit="1" customWidth="1"/>
    <col min="15" max="15" width="6.7109375" style="18" bestFit="1" customWidth="1"/>
    <col min="16" max="16" width="4.85546875" style="18" bestFit="1" customWidth="1"/>
    <col min="17" max="20" width="4.42578125" style="18" customWidth="1"/>
    <col min="21" max="21" width="5.5703125" style="18" customWidth="1"/>
    <col min="22" max="22" width="5.28515625" style="18" customWidth="1"/>
  </cols>
  <sheetData>
    <row r="1" spans="1:26" ht="39" customHeight="1" x14ac:dyDescent="0.35">
      <c r="A1" s="332" t="str">
        <f>'SCHOOL '!A1:W1</f>
        <v>KENDRIYA VIDYALAYA NO II KORBA (NTPC)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8" t="str">
        <f>'INPUT INF'!K1</f>
        <v>SESSION</v>
      </c>
      <c r="S1" s="338"/>
      <c r="T1" s="338"/>
      <c r="U1" s="338" t="str">
        <f>'INPUT INF'!L1</f>
        <v>2020-21</v>
      </c>
      <c r="V1" s="338"/>
      <c r="W1" s="7"/>
    </row>
    <row r="2" spans="1:26" ht="39" customHeight="1" x14ac:dyDescent="0.25">
      <c r="A2" s="358" t="s">
        <v>34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3" t="str">
        <f>'INPUT INF'!N1</f>
        <v>CLASS</v>
      </c>
      <c r="S2" s="353"/>
      <c r="T2" s="353"/>
      <c r="U2" s="353" t="str">
        <f>'INPUT INF'!O1</f>
        <v>XII</v>
      </c>
      <c r="V2" s="353"/>
    </row>
    <row r="3" spans="1:26" s="8" customFormat="1" ht="39.75" customHeight="1" x14ac:dyDescent="0.2">
      <c r="A3" s="72" t="s">
        <v>18</v>
      </c>
      <c r="B3" s="6" t="str">
        <f>B30</f>
        <v>Total Appeared</v>
      </c>
      <c r="C3" s="6" t="str">
        <f t="shared" ref="C3:V3" si="0">C30</f>
        <v>Total Passed</v>
      </c>
      <c r="D3" s="6" t="str">
        <f t="shared" si="0"/>
        <v>Pass Percentage</v>
      </c>
      <c r="E3" s="6" t="str">
        <f t="shared" si="0"/>
        <v>A1</v>
      </c>
      <c r="F3" s="6" t="str">
        <f t="shared" si="0"/>
        <v>A2</v>
      </c>
      <c r="G3" s="6" t="str">
        <f t="shared" si="0"/>
        <v>B1</v>
      </c>
      <c r="H3" s="6" t="str">
        <f t="shared" si="0"/>
        <v>B2</v>
      </c>
      <c r="I3" s="6" t="str">
        <f t="shared" si="0"/>
        <v>C1</v>
      </c>
      <c r="J3" s="6" t="str">
        <f t="shared" si="0"/>
        <v>C2</v>
      </c>
      <c r="K3" s="6" t="str">
        <f t="shared" si="0"/>
        <v>D1</v>
      </c>
      <c r="L3" s="6" t="str">
        <f t="shared" si="0"/>
        <v>D2</v>
      </c>
      <c r="M3" s="6" t="str">
        <f t="shared" si="0"/>
        <v>E</v>
      </c>
      <c r="N3" s="6" t="str">
        <f t="shared" si="0"/>
        <v>NxW</v>
      </c>
      <c r="O3" s="6" t="str">
        <f t="shared" si="0"/>
        <v>PI</v>
      </c>
      <c r="P3" s="6" t="str">
        <f t="shared" si="0"/>
        <v>33-44</v>
      </c>
      <c r="Q3" s="6" t="str">
        <f t="shared" si="0"/>
        <v>45-59</v>
      </c>
      <c r="R3" s="6" t="str">
        <f t="shared" si="0"/>
        <v>60-74</v>
      </c>
      <c r="S3" s="6" t="str">
        <f t="shared" si="0"/>
        <v>75-89</v>
      </c>
      <c r="T3" s="6" t="str">
        <f t="shared" si="0"/>
        <v>90-100</v>
      </c>
      <c r="U3" s="6" t="str">
        <f t="shared" si="0"/>
        <v>&gt;70</v>
      </c>
      <c r="V3" s="6" t="str">
        <f t="shared" si="0"/>
        <v>&gt;90</v>
      </c>
    </row>
    <row r="4" spans="1:26" ht="26.25" customHeight="1" x14ac:dyDescent="0.25">
      <c r="A4" s="73" t="str">
        <f>CAL!GB331</f>
        <v>HINDI CORE</v>
      </c>
      <c r="B4" s="10">
        <f>IF($A4="","",CAL!GC331)</f>
        <v>34</v>
      </c>
      <c r="C4" s="10">
        <f>IF($A4="","",CAL!GD331)</f>
        <v>34</v>
      </c>
      <c r="D4" s="10">
        <f>IF($A4="","",CAL!GE331)</f>
        <v>100</v>
      </c>
      <c r="E4" s="10">
        <f>IF($A4="","",CAL!GF331)</f>
        <v>8</v>
      </c>
      <c r="F4" s="10">
        <f>IF($A4="","",CAL!GG331)</f>
        <v>14</v>
      </c>
      <c r="G4" s="10">
        <f>IF($A4="","",CAL!GH331)</f>
        <v>4</v>
      </c>
      <c r="H4" s="10">
        <f>IF($A4="","",CAL!GI331)</f>
        <v>2</v>
      </c>
      <c r="I4" s="10">
        <f>IF($A4="","",CAL!GJ331)</f>
        <v>2</v>
      </c>
      <c r="J4" s="10">
        <f>IF($A4="","",CAL!GK331)</f>
        <v>3</v>
      </c>
      <c r="K4" s="10">
        <f>IF($A4="","",CAL!GL331)</f>
        <v>1</v>
      </c>
      <c r="L4" s="10">
        <f>IF($A4="","",CAL!GM331)</f>
        <v>0</v>
      </c>
      <c r="M4" s="10">
        <f>IF($A4="","",CAL!GN331)</f>
        <v>0</v>
      </c>
      <c r="N4" s="10">
        <f>IF($A4="","",CAL!GO331)</f>
        <v>215</v>
      </c>
      <c r="O4" s="10">
        <f>IF($A4="","",CAL!GP331)</f>
        <v>79.040000000000006</v>
      </c>
      <c r="P4" s="10">
        <f>IF($A4="","",CAL!GQ331)</f>
        <v>0</v>
      </c>
      <c r="Q4" s="10">
        <f>IF($A4="","",CAL!GR331)</f>
        <v>0</v>
      </c>
      <c r="R4" s="10">
        <f>IF($A4="","",CAL!GS331)</f>
        <v>3</v>
      </c>
      <c r="S4" s="10">
        <f>IF($A4="","",CAL!GT331)</f>
        <v>14</v>
      </c>
      <c r="T4" s="10">
        <f>IF($A4="","",CAL!GU331)</f>
        <v>17</v>
      </c>
      <c r="U4" s="10">
        <f>IF($A4="","",CAL!GV331)</f>
        <v>32</v>
      </c>
      <c r="V4" s="10">
        <f>IF($A4="","",CAL!GW331)</f>
        <v>16</v>
      </c>
    </row>
    <row r="5" spans="1:26" ht="26.25" customHeight="1" x14ac:dyDescent="0.25">
      <c r="A5" s="73" t="str">
        <f>CAL!GB332</f>
        <v>ENGLISH CORE</v>
      </c>
      <c r="B5" s="10">
        <f>IF($A5="","",CAL!GC332)</f>
        <v>68</v>
      </c>
      <c r="C5" s="10">
        <f>IF($A5="","",CAL!GD332)</f>
        <v>68</v>
      </c>
      <c r="D5" s="10">
        <f>IF($A5="","",CAL!GE332)</f>
        <v>100</v>
      </c>
      <c r="E5" s="10">
        <f>IF($A5="","",CAL!GF332)</f>
        <v>10</v>
      </c>
      <c r="F5" s="10">
        <f>IF($A5="","",CAL!GG332)</f>
        <v>1</v>
      </c>
      <c r="G5" s="10">
        <f>IF($A5="","",CAL!GH332)</f>
        <v>7</v>
      </c>
      <c r="H5" s="10">
        <f>IF($A5="","",CAL!GI332)</f>
        <v>15</v>
      </c>
      <c r="I5" s="10">
        <f>IF($A5="","",CAL!GJ332)</f>
        <v>25</v>
      </c>
      <c r="J5" s="10">
        <f>IF($A5="","",CAL!GK332)</f>
        <v>2</v>
      </c>
      <c r="K5" s="10">
        <f>IF($A5="","",CAL!GL332)</f>
        <v>4</v>
      </c>
      <c r="L5" s="10">
        <f>IF($A5="","",CAL!GM332)</f>
        <v>4</v>
      </c>
      <c r="M5" s="10">
        <f>IF($A5="","",CAL!GN332)</f>
        <v>0</v>
      </c>
      <c r="N5" s="10">
        <f>IF($A5="","",CAL!GO332)</f>
        <v>322</v>
      </c>
      <c r="O5" s="10">
        <f>IF($A5="","",CAL!GP332)</f>
        <v>59.19</v>
      </c>
      <c r="P5" s="10">
        <f>IF($A5="","",CAL!GQ332)</f>
        <v>0</v>
      </c>
      <c r="Q5" s="10">
        <f>IF($A5="","",CAL!GR332)</f>
        <v>1</v>
      </c>
      <c r="R5" s="10">
        <f>IF($A5="","",CAL!GS332)</f>
        <v>8</v>
      </c>
      <c r="S5" s="10">
        <f>IF($A5="","",CAL!GT332)</f>
        <v>44</v>
      </c>
      <c r="T5" s="10">
        <f>IF($A5="","",CAL!GU332)</f>
        <v>15</v>
      </c>
      <c r="U5" s="10">
        <f>IF($A5="","",CAL!GV332)</f>
        <v>60</v>
      </c>
      <c r="V5" s="10">
        <f>IF($A5="","",CAL!GW332)</f>
        <v>15</v>
      </c>
    </row>
    <row r="6" spans="1:26" ht="26.25" customHeight="1" x14ac:dyDescent="0.25">
      <c r="A6" s="73" t="str">
        <f>CAL!GB333</f>
        <v>COM. SC.(NEW)</v>
      </c>
      <c r="B6" s="10">
        <f>IF($A6="","",CAL!GC333)</f>
        <v>16</v>
      </c>
      <c r="C6" s="10">
        <f>IF($A6="","",CAL!GD333)</f>
        <v>16</v>
      </c>
      <c r="D6" s="10">
        <f>IF($A6="","",CAL!GE333)</f>
        <v>100</v>
      </c>
      <c r="E6" s="10">
        <f>IF($A6="","",CAL!GF333)</f>
        <v>4</v>
      </c>
      <c r="F6" s="10">
        <f>IF($A6="","",CAL!GG333)</f>
        <v>1</v>
      </c>
      <c r="G6" s="10">
        <f>IF($A6="","",CAL!GH333)</f>
        <v>0</v>
      </c>
      <c r="H6" s="10">
        <f>IF($A6="","",CAL!GI333)</f>
        <v>1</v>
      </c>
      <c r="I6" s="10">
        <f>IF($A6="","",CAL!GJ333)</f>
        <v>3</v>
      </c>
      <c r="J6" s="10">
        <f>IF($A6="","",CAL!GK333)</f>
        <v>2</v>
      </c>
      <c r="K6" s="10">
        <f>IF($A6="","",CAL!GL333)</f>
        <v>3</v>
      </c>
      <c r="L6" s="10">
        <f>IF($A6="","",CAL!GM333)</f>
        <v>2</v>
      </c>
      <c r="M6" s="10">
        <f>IF($A6="","",CAL!GN333)</f>
        <v>0</v>
      </c>
      <c r="N6" s="10">
        <f>IF($A6="","",CAL!GO333)</f>
        <v>70</v>
      </c>
      <c r="O6" s="10">
        <f>IF($A6="","",CAL!GP333)</f>
        <v>54.69</v>
      </c>
      <c r="P6" s="10">
        <f>IF($A6="","",CAL!GQ333)</f>
        <v>0</v>
      </c>
      <c r="Q6" s="10">
        <f>IF($A6="","",CAL!GR333)</f>
        <v>1</v>
      </c>
      <c r="R6" s="10">
        <f>IF($A6="","",CAL!GS333)</f>
        <v>4</v>
      </c>
      <c r="S6" s="10">
        <f>IF($A6="","",CAL!GT333)</f>
        <v>6</v>
      </c>
      <c r="T6" s="10">
        <f>IF($A6="","",CAL!GU333)</f>
        <v>5</v>
      </c>
      <c r="U6" s="10">
        <f>IF($A6="","",CAL!GV333)</f>
        <v>13</v>
      </c>
      <c r="V6" s="10">
        <f>IF($A6="","",CAL!GW333)</f>
        <v>5</v>
      </c>
    </row>
    <row r="7" spans="1:26" ht="26.25" customHeight="1" x14ac:dyDescent="0.25">
      <c r="A7" s="73" t="str">
        <f>CAL!GB334</f>
        <v>IP(NEW)</v>
      </c>
      <c r="B7" s="10">
        <f>IF($A7="","",CAL!GC334)</f>
        <v>17</v>
      </c>
      <c r="C7" s="10">
        <f>IF($A7="","",CAL!GD334)</f>
        <v>17</v>
      </c>
      <c r="D7" s="10">
        <f>IF($A7="","",CAL!GE334)</f>
        <v>100</v>
      </c>
      <c r="E7" s="10">
        <f>IF($A7="","",CAL!GF334)</f>
        <v>5</v>
      </c>
      <c r="F7" s="10">
        <f>IF($A7="","",CAL!GG334)</f>
        <v>3</v>
      </c>
      <c r="G7" s="10">
        <f>IF($A7="","",CAL!GH334)</f>
        <v>0</v>
      </c>
      <c r="H7" s="10">
        <f>IF($A7="","",CAL!GI334)</f>
        <v>1</v>
      </c>
      <c r="I7" s="10">
        <f>IF($A7="","",CAL!GJ334)</f>
        <v>5</v>
      </c>
      <c r="J7" s="10">
        <f>IF($A7="","",CAL!GK334)</f>
        <v>2</v>
      </c>
      <c r="K7" s="10">
        <f>IF($A7="","",CAL!GL334)</f>
        <v>1</v>
      </c>
      <c r="L7" s="10">
        <f>IF($A7="","",CAL!GM334)</f>
        <v>0</v>
      </c>
      <c r="M7" s="10">
        <f>IF($A7="","",CAL!GN334)</f>
        <v>0</v>
      </c>
      <c r="N7" s="10">
        <f>IF($A7="","",CAL!GO334)</f>
        <v>94</v>
      </c>
      <c r="O7" s="10">
        <f>IF($A7="","",CAL!GP334)</f>
        <v>69.12</v>
      </c>
      <c r="P7" s="10">
        <f>IF($A7="","",CAL!GQ334)</f>
        <v>0</v>
      </c>
      <c r="Q7" s="10">
        <f>IF($A7="","",CAL!GR334)</f>
        <v>0</v>
      </c>
      <c r="R7" s="10">
        <f>IF($A7="","",CAL!GS334)</f>
        <v>4</v>
      </c>
      <c r="S7" s="10">
        <f>IF($A7="","",CAL!GT334)</f>
        <v>5</v>
      </c>
      <c r="T7" s="10">
        <f>IF($A7="","",CAL!GU334)</f>
        <v>8</v>
      </c>
      <c r="U7" s="10">
        <f>IF($A7="","",CAL!GV334)</f>
        <v>14</v>
      </c>
      <c r="V7" s="10">
        <f>IF($A7="","",CAL!GW334)</f>
        <v>8</v>
      </c>
    </row>
    <row r="8" spans="1:26" ht="26.25" customHeight="1" x14ac:dyDescent="0.25">
      <c r="A8" s="73" t="str">
        <f>CAL!GB335</f>
        <v>ACCOUNTANCY</v>
      </c>
      <c r="B8" s="10">
        <f>IF($A8="","",CAL!GC335)</f>
        <v>32</v>
      </c>
      <c r="C8" s="10">
        <f>IF($A8="","",CAL!GD335)</f>
        <v>32</v>
      </c>
      <c r="D8" s="10">
        <f>IF($A8="","",CAL!GE335)</f>
        <v>100</v>
      </c>
      <c r="E8" s="10">
        <f>IF($A8="","",CAL!GF335)</f>
        <v>5</v>
      </c>
      <c r="F8" s="10">
        <f>IF($A8="","",CAL!GG335)</f>
        <v>1</v>
      </c>
      <c r="G8" s="10">
        <f>IF($A8="","",CAL!GH335)</f>
        <v>6</v>
      </c>
      <c r="H8" s="10">
        <f>IF($A8="","",CAL!GI335)</f>
        <v>1</v>
      </c>
      <c r="I8" s="10">
        <f>IF($A8="","",CAL!GJ335)</f>
        <v>8</v>
      </c>
      <c r="J8" s="10">
        <f>IF($A8="","",CAL!GK335)</f>
        <v>10</v>
      </c>
      <c r="K8" s="10">
        <f>IF($A8="","",CAL!GL335)</f>
        <v>1</v>
      </c>
      <c r="L8" s="10">
        <f>IF($A8="","",CAL!GM335)</f>
        <v>0</v>
      </c>
      <c r="M8" s="10">
        <f>IF($A8="","",CAL!GN335)</f>
        <v>0</v>
      </c>
      <c r="N8" s="10">
        <f>IF($A8="","",CAL!GO335)</f>
        <v>152</v>
      </c>
      <c r="O8" s="10">
        <f>IF($A8="","",CAL!GP335)</f>
        <v>59.38</v>
      </c>
      <c r="P8" s="10">
        <f>IF($A8="","",CAL!GQ335)</f>
        <v>0</v>
      </c>
      <c r="Q8" s="10">
        <f>IF($A8="","",CAL!GR335)</f>
        <v>10</v>
      </c>
      <c r="R8" s="10">
        <f>IF($A8="","",CAL!GS335)</f>
        <v>11</v>
      </c>
      <c r="S8" s="10">
        <f>IF($A8="","",CAL!GT335)</f>
        <v>5</v>
      </c>
      <c r="T8" s="10">
        <f>IF($A8="","",CAL!GU335)</f>
        <v>6</v>
      </c>
      <c r="U8" s="10">
        <f>IF($A8="","",CAL!GV335)</f>
        <v>13</v>
      </c>
      <c r="V8" s="10">
        <f>IF($A8="","",CAL!GW335)</f>
        <v>5</v>
      </c>
    </row>
    <row r="9" spans="1:26" ht="26.25" customHeight="1" x14ac:dyDescent="0.25">
      <c r="A9" s="73" t="str">
        <f>CAL!GB336</f>
        <v>B.ST</v>
      </c>
      <c r="B9" s="10">
        <f>IF($A9="","",CAL!GC336)</f>
        <v>32</v>
      </c>
      <c r="C9" s="10">
        <f>IF($A9="","",CAL!GD336)</f>
        <v>32</v>
      </c>
      <c r="D9" s="10">
        <f>IF($A9="","",CAL!GE336)</f>
        <v>100</v>
      </c>
      <c r="E9" s="10">
        <f>IF($A9="","",CAL!GF336)</f>
        <v>2</v>
      </c>
      <c r="F9" s="10">
        <f>IF($A9="","",CAL!GG336)</f>
        <v>3</v>
      </c>
      <c r="G9" s="10">
        <f>IF($A9="","",CAL!GH336)</f>
        <v>1</v>
      </c>
      <c r="H9" s="10">
        <f>IF($A9="","",CAL!GI336)</f>
        <v>3</v>
      </c>
      <c r="I9" s="10">
        <f>IF($A9="","",CAL!GJ336)</f>
        <v>3</v>
      </c>
      <c r="J9" s="10">
        <f>IF($A9="","",CAL!GK336)</f>
        <v>3</v>
      </c>
      <c r="K9" s="10">
        <f>IF($A9="","",CAL!GL336)</f>
        <v>10</v>
      </c>
      <c r="L9" s="10">
        <f>IF($A9="","",CAL!GM336)</f>
        <v>7</v>
      </c>
      <c r="M9" s="10">
        <f>IF($A9="","",CAL!GN336)</f>
        <v>0</v>
      </c>
      <c r="N9" s="10">
        <f>IF($A9="","",CAL!GO336)</f>
        <v>106</v>
      </c>
      <c r="O9" s="10">
        <f>IF($A9="","",CAL!GP336)</f>
        <v>41.41</v>
      </c>
      <c r="P9" s="10">
        <f>IF($A9="","",CAL!GQ336)</f>
        <v>0</v>
      </c>
      <c r="Q9" s="10">
        <f>IF($A9="","",CAL!GR336)</f>
        <v>6</v>
      </c>
      <c r="R9" s="10">
        <f>IF($A9="","",CAL!GS336)</f>
        <v>14</v>
      </c>
      <c r="S9" s="10">
        <f>IF($A9="","",CAL!GT336)</f>
        <v>7</v>
      </c>
      <c r="T9" s="10">
        <f>IF($A9="","",CAL!GU336)</f>
        <v>5</v>
      </c>
      <c r="U9" s="10">
        <f>IF($A9="","",CAL!GV336)</f>
        <v>15</v>
      </c>
      <c r="V9" s="10">
        <f>IF($A9="","",CAL!GW336)</f>
        <v>5</v>
      </c>
    </row>
    <row r="10" spans="1:26" ht="26.25" customHeight="1" x14ac:dyDescent="0.25">
      <c r="A10" s="73" t="str">
        <f>CAL!GB337</f>
        <v>PHYS. EDU.</v>
      </c>
      <c r="B10" s="10">
        <f>IF($A10="","",CAL!GC337)</f>
        <v>1</v>
      </c>
      <c r="C10" s="10">
        <f>IF($A10="","",CAL!GD337)</f>
        <v>1</v>
      </c>
      <c r="D10" s="10">
        <f>IF($A10="","",CAL!GE337)</f>
        <v>100</v>
      </c>
      <c r="E10" s="10">
        <f>IF($A10="","",CAL!GF337)</f>
        <v>0</v>
      </c>
      <c r="F10" s="10">
        <f>IF($A10="","",CAL!GG337)</f>
        <v>0</v>
      </c>
      <c r="G10" s="10">
        <f>IF($A10="","",CAL!GH337)</f>
        <v>0</v>
      </c>
      <c r="H10" s="10">
        <f>IF($A10="","",CAL!GI337)</f>
        <v>1</v>
      </c>
      <c r="I10" s="10">
        <f>IF($A10="","",CAL!GJ337)</f>
        <v>0</v>
      </c>
      <c r="J10" s="10">
        <f>IF($A10="","",CAL!GK337)</f>
        <v>0</v>
      </c>
      <c r="K10" s="10">
        <f>IF($A10="","",CAL!GL337)</f>
        <v>0</v>
      </c>
      <c r="L10" s="10">
        <f>IF($A10="","",CAL!GM337)</f>
        <v>0</v>
      </c>
      <c r="M10" s="10">
        <f>IF($A10="","",CAL!GN337)</f>
        <v>0</v>
      </c>
      <c r="N10" s="10">
        <f>IF($A10="","",CAL!GO337)</f>
        <v>5</v>
      </c>
      <c r="O10" s="10">
        <f>IF($A10="","",CAL!GP337)</f>
        <v>62.5</v>
      </c>
      <c r="P10" s="10">
        <f>IF($A10="","",CAL!GQ337)</f>
        <v>0</v>
      </c>
      <c r="Q10" s="10">
        <f>IF($A10="","",CAL!GR337)</f>
        <v>0</v>
      </c>
      <c r="R10" s="10">
        <f>IF($A10="","",CAL!GS337)</f>
        <v>0</v>
      </c>
      <c r="S10" s="10">
        <f>IF($A10="","",CAL!GT337)</f>
        <v>1</v>
      </c>
      <c r="T10" s="10">
        <f>IF($A10="","",CAL!GU337)</f>
        <v>0</v>
      </c>
      <c r="U10" s="10">
        <f>IF($A10="","",CAL!GV337)</f>
        <v>1</v>
      </c>
      <c r="V10" s="10">
        <f>IF($A10="","",CAL!GW337)</f>
        <v>0</v>
      </c>
    </row>
    <row r="11" spans="1:26" ht="26.25" customHeight="1" x14ac:dyDescent="0.25">
      <c r="A11" s="73" t="str">
        <f>CAL!GB338</f>
        <v>BIOLOGY</v>
      </c>
      <c r="B11" s="10">
        <f>IF($A11="","",CAL!GC338)</f>
        <v>16</v>
      </c>
      <c r="C11" s="10">
        <f>IF($A11="","",CAL!GD338)</f>
        <v>16</v>
      </c>
      <c r="D11" s="10">
        <f>IF($A11="","",CAL!GE338)</f>
        <v>100</v>
      </c>
      <c r="E11" s="10">
        <f>IF($A11="","",CAL!GF338)</f>
        <v>3</v>
      </c>
      <c r="F11" s="10">
        <f>IF($A11="","",CAL!GG338)</f>
        <v>0</v>
      </c>
      <c r="G11" s="10">
        <f>IF($A11="","",CAL!GH338)</f>
        <v>0</v>
      </c>
      <c r="H11" s="10">
        <f>IF($A11="","",CAL!GI338)</f>
        <v>4</v>
      </c>
      <c r="I11" s="10">
        <f>IF($A11="","",CAL!GJ338)</f>
        <v>3</v>
      </c>
      <c r="J11" s="10">
        <f>IF($A11="","",CAL!GK338)</f>
        <v>2</v>
      </c>
      <c r="K11" s="10">
        <f>IF($A11="","",CAL!GL338)</f>
        <v>4</v>
      </c>
      <c r="L11" s="10">
        <f>IF($A11="","",CAL!GM338)</f>
        <v>0</v>
      </c>
      <c r="M11" s="10">
        <f>IF($A11="","",CAL!GN338)</f>
        <v>0</v>
      </c>
      <c r="N11" s="10">
        <f>IF($A11="","",CAL!GO338)</f>
        <v>70</v>
      </c>
      <c r="O11" s="10">
        <f>IF($A11="","",CAL!GP338)</f>
        <v>54.69</v>
      </c>
      <c r="P11" s="10">
        <f>IF($A11="","",CAL!GQ338)</f>
        <v>0</v>
      </c>
      <c r="Q11" s="10">
        <f>IF($A11="","",CAL!GR338)</f>
        <v>0</v>
      </c>
      <c r="R11" s="10">
        <f>IF($A11="","",CAL!GS338)</f>
        <v>6</v>
      </c>
      <c r="S11" s="10">
        <f>IF($A11="","",CAL!GT338)</f>
        <v>7</v>
      </c>
      <c r="T11" s="10">
        <f>IF($A11="","",CAL!GU338)</f>
        <v>3</v>
      </c>
      <c r="U11" s="10">
        <f>IF($A11="","",CAL!GV338)</f>
        <v>10</v>
      </c>
      <c r="V11" s="10">
        <f>IF($A11="","",CAL!GW338)</f>
        <v>3</v>
      </c>
    </row>
    <row r="12" spans="1:26" ht="26.25" customHeight="1" x14ac:dyDescent="0.25">
      <c r="A12" s="73" t="str">
        <f>CAL!GB339</f>
        <v>CHEMISTRY</v>
      </c>
      <c r="B12" s="10">
        <f>IF($A12="","",CAL!GC339)</f>
        <v>36</v>
      </c>
      <c r="C12" s="10">
        <f>IF($A12="","",CAL!GD339)</f>
        <v>36</v>
      </c>
      <c r="D12" s="10">
        <f>IF($A12="","",CAL!GE339)</f>
        <v>100</v>
      </c>
      <c r="E12" s="10">
        <f>IF($A12="","",CAL!GF339)</f>
        <v>12</v>
      </c>
      <c r="F12" s="10">
        <f>IF($A12="","",CAL!GG339)</f>
        <v>4</v>
      </c>
      <c r="G12" s="10">
        <f>IF($A12="","",CAL!GH339)</f>
        <v>4</v>
      </c>
      <c r="H12" s="10">
        <f>IF($A12="","",CAL!GI339)</f>
        <v>5</v>
      </c>
      <c r="I12" s="10">
        <f>IF($A12="","",CAL!GJ339)</f>
        <v>8</v>
      </c>
      <c r="J12" s="10">
        <f>IF($A12="","",CAL!GK339)</f>
        <v>0</v>
      </c>
      <c r="K12" s="10">
        <f>IF($A12="","",CAL!GL339)</f>
        <v>3</v>
      </c>
      <c r="L12" s="10">
        <f>IF($A12="","",CAL!GM339)</f>
        <v>0</v>
      </c>
      <c r="M12" s="10">
        <f>IF($A12="","",CAL!GN339)</f>
        <v>0</v>
      </c>
      <c r="N12" s="10">
        <f>IF($A12="","",CAL!GO339)</f>
        <v>211</v>
      </c>
      <c r="O12" s="10">
        <f>IF($A12="","",CAL!GP339)</f>
        <v>73.260000000000005</v>
      </c>
      <c r="P12" s="10">
        <f>IF($A12="","",CAL!GQ339)</f>
        <v>0</v>
      </c>
      <c r="Q12" s="10">
        <f>IF($A12="","",CAL!GR339)</f>
        <v>0</v>
      </c>
      <c r="R12" s="10">
        <f>IF($A12="","",CAL!GS339)</f>
        <v>5</v>
      </c>
      <c r="S12" s="10">
        <f>IF($A12="","",CAL!GT339)</f>
        <v>16</v>
      </c>
      <c r="T12" s="10">
        <f>IF($A12="","",CAL!GU339)</f>
        <v>15</v>
      </c>
      <c r="U12" s="10">
        <f>IF($A12="","",CAL!GV339)</f>
        <v>33</v>
      </c>
      <c r="V12" s="10">
        <f>IF($A12="","",CAL!GW339)</f>
        <v>15</v>
      </c>
    </row>
    <row r="13" spans="1:26" ht="26.25" customHeight="1" x14ac:dyDescent="0.25">
      <c r="A13" s="73" t="str">
        <f>CAL!GB340</f>
        <v>PHYSICS</v>
      </c>
      <c r="B13" s="10">
        <f>IF($A13="","",CAL!GC340)</f>
        <v>36</v>
      </c>
      <c r="C13" s="10">
        <f>IF($A13="","",CAL!GD340)</f>
        <v>36</v>
      </c>
      <c r="D13" s="10">
        <f>IF($A13="","",CAL!GE340)</f>
        <v>100</v>
      </c>
      <c r="E13" s="10">
        <f>IF($A13="","",CAL!GF340)</f>
        <v>4</v>
      </c>
      <c r="F13" s="10">
        <f>IF($A13="","",CAL!GG340)</f>
        <v>3</v>
      </c>
      <c r="G13" s="10">
        <f>IF($A13="","",CAL!GH340)</f>
        <v>4</v>
      </c>
      <c r="H13" s="10">
        <f>IF($A13="","",CAL!GI340)</f>
        <v>11</v>
      </c>
      <c r="I13" s="10">
        <f>IF($A13="","",CAL!GJ340)</f>
        <v>3</v>
      </c>
      <c r="J13" s="10">
        <f>IF($A13="","",CAL!GK340)</f>
        <v>4</v>
      </c>
      <c r="K13" s="10">
        <f>IF($A13="","",CAL!GL340)</f>
        <v>7</v>
      </c>
      <c r="L13" s="10">
        <f>IF($A13="","",CAL!GM340)</f>
        <v>0</v>
      </c>
      <c r="M13" s="10">
        <f>IF($A13="","",CAL!GN340)</f>
        <v>0</v>
      </c>
      <c r="N13" s="10">
        <f>IF($A13="","",CAL!GO340)</f>
        <v>170</v>
      </c>
      <c r="O13" s="10">
        <f>IF($A13="","",CAL!GP340)</f>
        <v>59.03</v>
      </c>
      <c r="P13" s="10">
        <f>IF($A13="","",CAL!GQ340)</f>
        <v>0</v>
      </c>
      <c r="Q13" s="10">
        <f>IF($A13="","",CAL!GR340)</f>
        <v>0</v>
      </c>
      <c r="R13" s="10">
        <f>IF($A13="","",CAL!GS340)</f>
        <v>12</v>
      </c>
      <c r="S13" s="10">
        <f>IF($A13="","",CAL!GT340)</f>
        <v>18</v>
      </c>
      <c r="T13" s="10">
        <f>IF($A13="","",CAL!GU340)</f>
        <v>6</v>
      </c>
      <c r="U13" s="10">
        <f>IF($A13="","",CAL!GV340)</f>
        <v>28</v>
      </c>
      <c r="V13" s="10">
        <f>IF($A13="","",CAL!GW340)</f>
        <v>6</v>
      </c>
    </row>
    <row r="14" spans="1:26" ht="26.25" customHeight="1" x14ac:dyDescent="0.25">
      <c r="A14" s="73" t="str">
        <f>CAL!GB341</f>
        <v>MATHS</v>
      </c>
      <c r="B14" s="10">
        <f>IF($A14="","",CAL!GC341)</f>
        <v>20</v>
      </c>
      <c r="C14" s="10">
        <f>IF($A14="","",CAL!GD341)</f>
        <v>20</v>
      </c>
      <c r="D14" s="10">
        <f>IF($A14="","",CAL!GE341)</f>
        <v>100</v>
      </c>
      <c r="E14" s="10">
        <f>IF($A14="","",CAL!GF341)</f>
        <v>8</v>
      </c>
      <c r="F14" s="10">
        <f>IF($A14="","",CAL!GG341)</f>
        <v>1</v>
      </c>
      <c r="G14" s="10">
        <f>IF($A14="","",CAL!GH341)</f>
        <v>1</v>
      </c>
      <c r="H14" s="10">
        <f>IF($A14="","",CAL!GI341)</f>
        <v>3</v>
      </c>
      <c r="I14" s="10">
        <f>IF($A14="","",CAL!GJ341)</f>
        <v>3</v>
      </c>
      <c r="J14" s="10">
        <f>IF($A14="","",CAL!GK341)</f>
        <v>1</v>
      </c>
      <c r="K14" s="10">
        <f>IF($A14="","",CAL!GL341)</f>
        <v>3</v>
      </c>
      <c r="L14" s="10">
        <f>IF($A14="","",CAL!GM341)</f>
        <v>0</v>
      </c>
      <c r="M14" s="10">
        <f>IF($A14="","",CAL!GN341)</f>
        <v>0</v>
      </c>
      <c r="N14" s="10">
        <f>IF($A14="","",CAL!GO341)</f>
        <v>113</v>
      </c>
      <c r="O14" s="10">
        <f>IF($A14="","",CAL!GP341)</f>
        <v>70.63</v>
      </c>
      <c r="P14" s="10">
        <f>IF($A14="","",CAL!GQ341)</f>
        <v>0</v>
      </c>
      <c r="Q14" s="10">
        <f>IF($A14="","",CAL!GR341)</f>
        <v>0</v>
      </c>
      <c r="R14" s="10">
        <f>IF($A14="","",CAL!GS341)</f>
        <v>7</v>
      </c>
      <c r="S14" s="10">
        <f>IF($A14="","",CAL!GT341)</f>
        <v>4</v>
      </c>
      <c r="T14" s="10">
        <f>IF($A14="","",CAL!GU341)</f>
        <v>9</v>
      </c>
      <c r="U14" s="10">
        <f>IF($A14="","",CAL!GV341)</f>
        <v>16</v>
      </c>
      <c r="V14" s="10">
        <f>IF($A14="","",CAL!GW341)</f>
        <v>9</v>
      </c>
      <c r="Z14" s="238"/>
    </row>
    <row r="15" spans="1:26" ht="26.25" customHeight="1" x14ac:dyDescent="0.25">
      <c r="A15" s="73" t="str">
        <f>CAL!GB342</f>
        <v>ECONOMICS</v>
      </c>
      <c r="B15" s="10">
        <f>IF($A15="","",CAL!GC342)</f>
        <v>32</v>
      </c>
      <c r="C15" s="10">
        <f>IF($A15="","",CAL!GD342)</f>
        <v>32</v>
      </c>
      <c r="D15" s="10">
        <f>IF($A15="","",CAL!GE342)</f>
        <v>100</v>
      </c>
      <c r="E15" s="10">
        <f>IF($A15="","",CAL!GF342)</f>
        <v>2</v>
      </c>
      <c r="F15" s="10">
        <f>IF($A15="","",CAL!GG342)</f>
        <v>4</v>
      </c>
      <c r="G15" s="10">
        <f>IF($A15="","",CAL!GH342)</f>
        <v>4</v>
      </c>
      <c r="H15" s="10">
        <f>IF($A15="","",CAL!GI342)</f>
        <v>4</v>
      </c>
      <c r="I15" s="10">
        <f>IF($A15="","",CAL!GJ342)</f>
        <v>5</v>
      </c>
      <c r="J15" s="10">
        <f>IF($A15="","",CAL!GK342)</f>
        <v>1</v>
      </c>
      <c r="K15" s="10">
        <f>IF($A15="","",CAL!GL342)</f>
        <v>10</v>
      </c>
      <c r="L15" s="10">
        <f>IF($A15="","",CAL!GM342)</f>
        <v>2</v>
      </c>
      <c r="M15" s="10">
        <f>IF($A15="","",CAL!GN342)</f>
        <v>0</v>
      </c>
      <c r="N15" s="10">
        <f>IF($A15="","",CAL!GO342)</f>
        <v>133</v>
      </c>
      <c r="O15" s="10">
        <f>IF($A15="","",CAL!GP342)</f>
        <v>51.95</v>
      </c>
      <c r="P15" s="10">
        <f>IF($A15="","",CAL!GQ342)</f>
        <v>0</v>
      </c>
      <c r="Q15" s="10">
        <f>IF($A15="","",CAL!GR342)</f>
        <v>12</v>
      </c>
      <c r="R15" s="10">
        <f>IF($A15="","",CAL!GS342)</f>
        <v>7</v>
      </c>
      <c r="S15" s="10">
        <f>IF($A15="","",CAL!GT342)</f>
        <v>8</v>
      </c>
      <c r="T15" s="10">
        <f>IF($A15="","",CAL!GU342)</f>
        <v>5</v>
      </c>
      <c r="U15" s="10">
        <f>IF($A15="","",CAL!GV342)</f>
        <v>16</v>
      </c>
      <c r="V15" s="10">
        <f>IF($A15="","",CAL!GW342)</f>
        <v>5</v>
      </c>
    </row>
    <row r="16" spans="1:26" ht="26.25" customHeight="1" x14ac:dyDescent="0.25">
      <c r="A16" s="73" t="str">
        <f>CAL!GB343</f>
        <v/>
      </c>
      <c r="B16" s="10" t="str">
        <f>IF($A16="","",CAL!GC343)</f>
        <v/>
      </c>
      <c r="C16" s="10" t="str">
        <f>IF($A16="","",CAL!GD343)</f>
        <v/>
      </c>
      <c r="D16" s="10" t="str">
        <f>IF($A16="","",CAL!GE343)</f>
        <v/>
      </c>
      <c r="E16" s="10" t="str">
        <f>IF($A16="","",CAL!GF343)</f>
        <v/>
      </c>
      <c r="F16" s="10" t="str">
        <f>IF($A16="","",CAL!GG343)</f>
        <v/>
      </c>
      <c r="G16" s="10" t="str">
        <f>IF($A16="","",CAL!GH343)</f>
        <v/>
      </c>
      <c r="H16" s="10" t="str">
        <f>IF($A16="","",CAL!GI343)</f>
        <v/>
      </c>
      <c r="I16" s="10" t="str">
        <f>IF($A16="","",CAL!GJ343)</f>
        <v/>
      </c>
      <c r="J16" s="10" t="str">
        <f>IF($A16="","",CAL!GK343)</f>
        <v/>
      </c>
      <c r="K16" s="10" t="str">
        <f>IF($A16="","",CAL!GL343)</f>
        <v/>
      </c>
      <c r="L16" s="10" t="str">
        <f>IF($A16="","",CAL!GM343)</f>
        <v/>
      </c>
      <c r="M16" s="10" t="str">
        <f>IF($A16="","",CAL!GN343)</f>
        <v/>
      </c>
      <c r="N16" s="10" t="str">
        <f>IF($A16="","",CAL!GO343)</f>
        <v/>
      </c>
      <c r="O16" s="10" t="str">
        <f>IF($A16="","",CAL!GP343)</f>
        <v/>
      </c>
      <c r="P16" s="10" t="str">
        <f>IF($A16="","",CAL!GQ343)</f>
        <v/>
      </c>
      <c r="Q16" s="10" t="str">
        <f>IF($A16="","",CAL!GR343)</f>
        <v/>
      </c>
      <c r="R16" s="10" t="str">
        <f>IF($A16="","",CAL!GS343)</f>
        <v/>
      </c>
      <c r="S16" s="10" t="str">
        <f>IF($A16="","",CAL!GT343)</f>
        <v/>
      </c>
      <c r="T16" s="10" t="str">
        <f>IF($A16="","",CAL!GU343)</f>
        <v/>
      </c>
      <c r="U16" s="10" t="str">
        <f>IF($A16="","",CAL!GV343)</f>
        <v/>
      </c>
      <c r="V16" s="10" t="str">
        <f>IF($A16="","",CAL!GW343)</f>
        <v/>
      </c>
    </row>
    <row r="17" spans="1:22" ht="26.25" customHeight="1" x14ac:dyDescent="0.25">
      <c r="A17" s="73" t="str">
        <f>CAL!GB344</f>
        <v/>
      </c>
      <c r="B17" s="10" t="str">
        <f>IF($A17="","",CAL!GC344)</f>
        <v/>
      </c>
      <c r="C17" s="10" t="str">
        <f>IF($A17="","",CAL!GD344)</f>
        <v/>
      </c>
      <c r="D17" s="10" t="str">
        <f>IF($A17="","",CAL!GE344)</f>
        <v/>
      </c>
      <c r="E17" s="10" t="str">
        <f>IF($A17="","",CAL!GF344)</f>
        <v/>
      </c>
      <c r="F17" s="10" t="str">
        <f>IF($A17="","",CAL!GG344)</f>
        <v/>
      </c>
      <c r="G17" s="10" t="str">
        <f>IF($A17="","",CAL!GH344)</f>
        <v/>
      </c>
      <c r="H17" s="10" t="str">
        <f>IF($A17="","",CAL!GI344)</f>
        <v/>
      </c>
      <c r="I17" s="10" t="str">
        <f>IF($A17="","",CAL!GJ344)</f>
        <v/>
      </c>
      <c r="J17" s="10" t="str">
        <f>IF($A17="","",CAL!GK344)</f>
        <v/>
      </c>
      <c r="K17" s="10" t="str">
        <f>IF($A17="","",CAL!GL344)</f>
        <v/>
      </c>
      <c r="L17" s="10" t="str">
        <f>IF($A17="","",CAL!GM344)</f>
        <v/>
      </c>
      <c r="M17" s="10" t="str">
        <f>IF($A17="","",CAL!GN344)</f>
        <v/>
      </c>
      <c r="N17" s="10" t="str">
        <f>IF($A17="","",CAL!GO344)</f>
        <v/>
      </c>
      <c r="O17" s="10" t="str">
        <f>IF($A17="","",CAL!GP344)</f>
        <v/>
      </c>
      <c r="P17" s="10" t="str">
        <f>IF($A17="","",CAL!GQ344)</f>
        <v/>
      </c>
      <c r="Q17" s="10" t="str">
        <f>IF($A17="","",CAL!GR344)</f>
        <v/>
      </c>
      <c r="R17" s="10" t="str">
        <f>IF($A17="","",CAL!GS344)</f>
        <v/>
      </c>
      <c r="S17" s="10" t="str">
        <f>IF($A17="","",CAL!GT344)</f>
        <v/>
      </c>
      <c r="T17" s="10" t="str">
        <f>IF($A17="","",CAL!GU344)</f>
        <v/>
      </c>
      <c r="U17" s="10" t="str">
        <f>IF($A17="","",CAL!GV344)</f>
        <v/>
      </c>
      <c r="V17" s="10" t="str">
        <f>IF($A17="","",CAL!GW344)</f>
        <v/>
      </c>
    </row>
    <row r="18" spans="1:22" ht="26.25" customHeight="1" x14ac:dyDescent="0.25">
      <c r="A18" s="73" t="str">
        <f>CAL!GB345</f>
        <v/>
      </c>
      <c r="B18" s="10" t="str">
        <f>IF($A18="","",CAL!GC345)</f>
        <v/>
      </c>
      <c r="C18" s="10" t="str">
        <f>IF($A18="","",CAL!GD345)</f>
        <v/>
      </c>
      <c r="D18" s="10" t="str">
        <f>IF($A18="","",CAL!GE345)</f>
        <v/>
      </c>
      <c r="E18" s="10" t="str">
        <f>IF($A18="","",CAL!GF345)</f>
        <v/>
      </c>
      <c r="F18" s="10" t="str">
        <f>IF($A18="","",CAL!GG345)</f>
        <v/>
      </c>
      <c r="G18" s="10" t="str">
        <f>IF($A18="","",CAL!GH345)</f>
        <v/>
      </c>
      <c r="H18" s="10" t="str">
        <f>IF($A18="","",CAL!GI345)</f>
        <v/>
      </c>
      <c r="I18" s="10" t="str">
        <f>IF($A18="","",CAL!GJ345)</f>
        <v/>
      </c>
      <c r="J18" s="10" t="str">
        <f>IF($A18="","",CAL!GK345)</f>
        <v/>
      </c>
      <c r="K18" s="10" t="str">
        <f>IF($A18="","",CAL!GL345)</f>
        <v/>
      </c>
      <c r="L18" s="10" t="str">
        <f>IF($A18="","",CAL!GM345)</f>
        <v/>
      </c>
      <c r="M18" s="10" t="str">
        <f>IF($A18="","",CAL!GN345)</f>
        <v/>
      </c>
      <c r="N18" s="10" t="str">
        <f>IF($A18="","",CAL!GO345)</f>
        <v/>
      </c>
      <c r="O18" s="10" t="str">
        <f>IF($A18="","",CAL!GP345)</f>
        <v/>
      </c>
      <c r="P18" s="10" t="str">
        <f>IF($A18="","",CAL!GQ345)</f>
        <v/>
      </c>
      <c r="Q18" s="10" t="str">
        <f>IF($A18="","",CAL!GR345)</f>
        <v/>
      </c>
      <c r="R18" s="10" t="str">
        <f>IF($A18="","",CAL!GS345)</f>
        <v/>
      </c>
      <c r="S18" s="10" t="str">
        <f>IF($A18="","",CAL!GT345)</f>
        <v/>
      </c>
      <c r="T18" s="10" t="str">
        <f>IF($A18="","",CAL!GU345)</f>
        <v/>
      </c>
      <c r="U18" s="10" t="str">
        <f>IF($A18="","",CAL!GV345)</f>
        <v/>
      </c>
      <c r="V18" s="10" t="str">
        <f>IF($A18="","",CAL!GW345)</f>
        <v/>
      </c>
    </row>
    <row r="19" spans="1:22" ht="26.25" customHeight="1" x14ac:dyDescent="0.25">
      <c r="A19" s="73" t="str">
        <f>CAL!GB346</f>
        <v/>
      </c>
      <c r="B19" s="10" t="str">
        <f>IF($A19="","",CAL!GC346)</f>
        <v/>
      </c>
      <c r="C19" s="10" t="str">
        <f>IF($A19="","",CAL!GD346)</f>
        <v/>
      </c>
      <c r="D19" s="10" t="str">
        <f>IF($A19="","",CAL!GE346)</f>
        <v/>
      </c>
      <c r="E19" s="10" t="str">
        <f>IF($A19="","",CAL!GF346)</f>
        <v/>
      </c>
      <c r="F19" s="10" t="str">
        <f>IF($A19="","",CAL!GG346)</f>
        <v/>
      </c>
      <c r="G19" s="10" t="str">
        <f>IF($A19="","",CAL!GH346)</f>
        <v/>
      </c>
      <c r="H19" s="10" t="str">
        <f>IF($A19="","",CAL!GI346)</f>
        <v/>
      </c>
      <c r="I19" s="10" t="str">
        <f>IF($A19="","",CAL!GJ346)</f>
        <v/>
      </c>
      <c r="J19" s="10" t="str">
        <f>IF($A19="","",CAL!GK346)</f>
        <v/>
      </c>
      <c r="K19" s="10" t="str">
        <f>IF($A19="","",CAL!GL346)</f>
        <v/>
      </c>
      <c r="L19" s="10" t="str">
        <f>IF($A19="","",CAL!GM346)</f>
        <v/>
      </c>
      <c r="M19" s="10" t="str">
        <f>IF($A19="","",CAL!GN346)</f>
        <v/>
      </c>
      <c r="N19" s="10" t="str">
        <f>IF($A19="","",CAL!GO346)</f>
        <v/>
      </c>
      <c r="O19" s="10" t="str">
        <f>IF($A19="","",CAL!GP346)</f>
        <v/>
      </c>
      <c r="P19" s="10" t="str">
        <f>IF($A19="","",CAL!GQ346)</f>
        <v/>
      </c>
      <c r="Q19" s="10" t="str">
        <f>IF($A19="","",CAL!GR346)</f>
        <v/>
      </c>
      <c r="R19" s="10" t="str">
        <f>IF($A19="","",CAL!GS346)</f>
        <v/>
      </c>
      <c r="S19" s="10" t="str">
        <f>IF($A19="","",CAL!GT346)</f>
        <v/>
      </c>
      <c r="T19" s="10" t="str">
        <f>IF($A19="","",CAL!GU346)</f>
        <v/>
      </c>
      <c r="U19" s="10" t="str">
        <f>IF($A19="","",CAL!GV346)</f>
        <v/>
      </c>
      <c r="V19" s="10" t="str">
        <f>IF($A19="","",CAL!GW346)</f>
        <v/>
      </c>
    </row>
    <row r="20" spans="1:22" ht="26.25" customHeight="1" x14ac:dyDescent="0.25">
      <c r="A20" s="73" t="str">
        <f>CAL!GB347</f>
        <v/>
      </c>
      <c r="B20" s="10" t="str">
        <f>IF($A20="","",CAL!GC347)</f>
        <v/>
      </c>
      <c r="C20" s="10" t="str">
        <f>IF($A20="","",CAL!GD347)</f>
        <v/>
      </c>
      <c r="D20" s="10" t="str">
        <f>IF($A20="","",CAL!GE347)</f>
        <v/>
      </c>
      <c r="E20" s="10" t="str">
        <f>IF($A20="","",CAL!GF347)</f>
        <v/>
      </c>
      <c r="F20" s="10" t="str">
        <f>IF($A20="","",CAL!GG347)</f>
        <v/>
      </c>
      <c r="G20" s="10" t="str">
        <f>IF($A20="","",CAL!GH347)</f>
        <v/>
      </c>
      <c r="H20" s="10" t="str">
        <f>IF($A20="","",CAL!GI347)</f>
        <v/>
      </c>
      <c r="I20" s="10" t="str">
        <f>IF($A20="","",CAL!GJ347)</f>
        <v/>
      </c>
      <c r="J20" s="10" t="str">
        <f>IF($A20="","",CAL!GK347)</f>
        <v/>
      </c>
      <c r="K20" s="10" t="str">
        <f>IF($A20="","",CAL!GL347)</f>
        <v/>
      </c>
      <c r="L20" s="10" t="str">
        <f>IF($A20="","",CAL!GM347)</f>
        <v/>
      </c>
      <c r="M20" s="10" t="str">
        <f>IF($A20="","",CAL!GN347)</f>
        <v/>
      </c>
      <c r="N20" s="10" t="str">
        <f>IF($A20="","",CAL!GO347)</f>
        <v/>
      </c>
      <c r="O20" s="10" t="str">
        <f>IF($A20="","",CAL!GP347)</f>
        <v/>
      </c>
      <c r="P20" s="10" t="str">
        <f>IF($A20="","",CAL!GQ347)</f>
        <v/>
      </c>
      <c r="Q20" s="10" t="str">
        <f>IF($A20="","",CAL!GR347)</f>
        <v/>
      </c>
      <c r="R20" s="10" t="str">
        <f>IF($A20="","",CAL!GS347)</f>
        <v/>
      </c>
      <c r="S20" s="10" t="str">
        <f>IF($A20="","",CAL!GT347)</f>
        <v/>
      </c>
      <c r="T20" s="10" t="str">
        <f>IF($A20="","",CAL!GU347)</f>
        <v/>
      </c>
      <c r="U20" s="10" t="str">
        <f>IF($A20="","",CAL!GV347)</f>
        <v/>
      </c>
      <c r="V20" s="10" t="str">
        <f>IF($A20="","",CAL!GW347)</f>
        <v/>
      </c>
    </row>
    <row r="21" spans="1:22" hidden="1" x14ac:dyDescent="0.25">
      <c r="A21" s="73" t="str">
        <f>CAL!GB348</f>
        <v/>
      </c>
      <c r="B21" s="10" t="str">
        <f>IF($A21="","",CAL!GC348)</f>
        <v/>
      </c>
      <c r="C21" s="10" t="str">
        <f>IF($A21="","",CAL!GD348)</f>
        <v/>
      </c>
      <c r="D21" s="10" t="str">
        <f>IF($A21="","",CAL!GE348)</f>
        <v/>
      </c>
      <c r="E21" s="10" t="str">
        <f>IF($A21="","",CAL!GF348)</f>
        <v/>
      </c>
      <c r="F21" s="10" t="str">
        <f>IF($A21="","",CAL!GG348)</f>
        <v/>
      </c>
      <c r="G21" s="10" t="str">
        <f>IF($A21="","",CAL!GH348)</f>
        <v/>
      </c>
      <c r="H21" s="10" t="str">
        <f>IF($A21="","",CAL!GI348)</f>
        <v/>
      </c>
      <c r="I21" s="10" t="str">
        <f>IF($A21="","",CAL!GJ348)</f>
        <v/>
      </c>
      <c r="J21" s="10" t="str">
        <f>IF($A21="","",CAL!GK348)</f>
        <v/>
      </c>
      <c r="K21" s="10" t="str">
        <f>IF($A21="","",CAL!GL348)</f>
        <v/>
      </c>
      <c r="L21" s="10" t="str">
        <f>IF($A21="","",CAL!GM348)</f>
        <v/>
      </c>
      <c r="M21" s="10" t="str">
        <f>IF($A21="","",CAL!GN348)</f>
        <v/>
      </c>
      <c r="N21" s="10" t="str">
        <f>IF($A21="","",CAL!GO348)</f>
        <v/>
      </c>
      <c r="O21" s="10" t="str">
        <f>IF($A21="","",CAL!GP348)</f>
        <v/>
      </c>
      <c r="P21" s="10" t="str">
        <f>IF($A21="","",CAL!GQ348)</f>
        <v/>
      </c>
      <c r="Q21" s="10" t="str">
        <f>IF($A21="","",CAL!GR348)</f>
        <v/>
      </c>
      <c r="R21" s="10" t="str">
        <f>IF($A21="","",CAL!GS348)</f>
        <v/>
      </c>
      <c r="S21" s="10" t="str">
        <f>IF($A21="","",CAL!GT348)</f>
        <v/>
      </c>
      <c r="T21" s="10" t="str">
        <f>IF($A21="","",CAL!GU348)</f>
        <v/>
      </c>
      <c r="U21" s="10" t="str">
        <f>IF($A21="","",CAL!GV348)</f>
        <v/>
      </c>
      <c r="V21" s="10" t="str">
        <f>IF($A21="","",CAL!GW348)</f>
        <v/>
      </c>
    </row>
    <row r="22" spans="1:22" hidden="1" x14ac:dyDescent="0.25">
      <c r="A22" s="73" t="str">
        <f>CAL!GB349</f>
        <v/>
      </c>
      <c r="B22" s="10" t="str">
        <f>IF($A22="","",CAL!GC349)</f>
        <v/>
      </c>
      <c r="C22" s="10" t="str">
        <f>IF($A22="","",CAL!GD349)</f>
        <v/>
      </c>
      <c r="D22" s="10" t="str">
        <f>IF($A22="","",CAL!GE349)</f>
        <v/>
      </c>
      <c r="E22" s="10" t="str">
        <f>IF($A22="","",CAL!GF349)</f>
        <v/>
      </c>
      <c r="F22" s="10" t="str">
        <f>IF($A22="","",CAL!GG349)</f>
        <v/>
      </c>
      <c r="G22" s="10" t="str">
        <f>IF($A22="","",CAL!GH349)</f>
        <v/>
      </c>
      <c r="H22" s="10" t="str">
        <f>IF($A22="","",CAL!GI349)</f>
        <v/>
      </c>
      <c r="I22" s="10" t="str">
        <f>IF($A22="","",CAL!GJ349)</f>
        <v/>
      </c>
      <c r="J22" s="10" t="str">
        <f>IF($A22="","",CAL!GK349)</f>
        <v/>
      </c>
      <c r="K22" s="10" t="str">
        <f>IF($A22="","",CAL!GL349)</f>
        <v/>
      </c>
      <c r="L22" s="10" t="str">
        <f>IF($A22="","",CAL!GM349)</f>
        <v/>
      </c>
      <c r="M22" s="10" t="str">
        <f>IF($A22="","",CAL!GN349)</f>
        <v/>
      </c>
      <c r="N22" s="10" t="str">
        <f>IF($A22="","",CAL!GO349)</f>
        <v/>
      </c>
      <c r="O22" s="10" t="str">
        <f>IF($A22="","",CAL!GP349)</f>
        <v/>
      </c>
      <c r="P22" s="10" t="str">
        <f>IF($A22="","",CAL!GQ349)</f>
        <v/>
      </c>
      <c r="Q22" s="10" t="str">
        <f>IF($A22="","",CAL!GR349)</f>
        <v/>
      </c>
      <c r="R22" s="10" t="str">
        <f>IF($A22="","",CAL!GS349)</f>
        <v/>
      </c>
      <c r="S22" s="10" t="str">
        <f>IF($A22="","",CAL!GT349)</f>
        <v/>
      </c>
      <c r="T22" s="10" t="str">
        <f>IF($A22="","",CAL!GU349)</f>
        <v/>
      </c>
      <c r="U22" s="10" t="str">
        <f>IF($A22="","",CAL!GV349)</f>
        <v/>
      </c>
      <c r="V22" s="10" t="str">
        <f>IF($A22="","",CAL!GW349)</f>
        <v/>
      </c>
    </row>
    <row r="23" spans="1:22" hidden="1" x14ac:dyDescent="0.25">
      <c r="A23" s="73" t="str">
        <f>CAL!GB350</f>
        <v/>
      </c>
      <c r="B23" s="10" t="str">
        <f>IF($A23="","",CAL!GC350)</f>
        <v/>
      </c>
      <c r="C23" s="10" t="str">
        <f>IF($A23="","",CAL!GD350)</f>
        <v/>
      </c>
      <c r="D23" s="10" t="str">
        <f>IF($A23="","",CAL!GE350)</f>
        <v/>
      </c>
      <c r="E23" s="10" t="str">
        <f>IF($A23="","",CAL!GF350)</f>
        <v/>
      </c>
      <c r="F23" s="10" t="str">
        <f>IF($A23="","",CAL!GG350)</f>
        <v/>
      </c>
      <c r="G23" s="10" t="str">
        <f>IF($A23="","",CAL!GH350)</f>
        <v/>
      </c>
      <c r="H23" s="10" t="str">
        <f>IF($A23="","",CAL!GI350)</f>
        <v/>
      </c>
      <c r="I23" s="10" t="str">
        <f>IF($A23="","",CAL!GJ350)</f>
        <v/>
      </c>
      <c r="J23" s="10" t="str">
        <f>IF($A23="","",CAL!GK350)</f>
        <v/>
      </c>
      <c r="K23" s="10" t="str">
        <f>IF($A23="","",CAL!GL350)</f>
        <v/>
      </c>
      <c r="L23" s="10" t="str">
        <f>IF($A23="","",CAL!GM350)</f>
        <v/>
      </c>
      <c r="M23" s="10" t="str">
        <f>IF($A23="","",CAL!GN350)</f>
        <v/>
      </c>
      <c r="N23" s="10" t="str">
        <f>IF($A23="","",CAL!GO350)</f>
        <v/>
      </c>
      <c r="O23" s="10" t="str">
        <f>IF($A23="","",CAL!GP350)</f>
        <v/>
      </c>
      <c r="P23" s="10" t="str">
        <f>IF($A23="","",CAL!GQ350)</f>
        <v/>
      </c>
      <c r="Q23" s="10" t="str">
        <f>IF($A23="","",CAL!GR350)</f>
        <v/>
      </c>
      <c r="R23" s="10" t="str">
        <f>IF($A23="","",CAL!GS350)</f>
        <v/>
      </c>
      <c r="S23" s="10" t="str">
        <f>IF($A23="","",CAL!GT350)</f>
        <v/>
      </c>
      <c r="T23" s="10" t="str">
        <f>IF($A23="","",CAL!GU350)</f>
        <v/>
      </c>
      <c r="U23" s="10" t="str">
        <f>IF($A23="","",CAL!GV350)</f>
        <v/>
      </c>
      <c r="V23" s="10" t="str">
        <f>IF($A23="","",CAL!GW350)</f>
        <v/>
      </c>
    </row>
    <row r="24" spans="1:22" hidden="1" x14ac:dyDescent="0.25">
      <c r="A24" s="73" t="str">
        <f>CAL!GB351</f>
        <v/>
      </c>
      <c r="B24" s="10" t="str">
        <f>IF($A24="","",CAL!GC351)</f>
        <v/>
      </c>
      <c r="C24" s="10" t="str">
        <f>IF($A24="","",CAL!GD351)</f>
        <v/>
      </c>
      <c r="D24" s="10" t="str">
        <f>IF($A24="","",CAL!GE351)</f>
        <v/>
      </c>
      <c r="E24" s="10" t="str">
        <f>IF($A24="","",CAL!GF351)</f>
        <v/>
      </c>
      <c r="F24" s="10" t="str">
        <f>IF($A24="","",CAL!GG351)</f>
        <v/>
      </c>
      <c r="G24" s="10" t="str">
        <f>IF($A24="","",CAL!GH351)</f>
        <v/>
      </c>
      <c r="H24" s="10" t="str">
        <f>IF($A24="","",CAL!GI351)</f>
        <v/>
      </c>
      <c r="I24" s="10" t="str">
        <f>IF($A24="","",CAL!GJ351)</f>
        <v/>
      </c>
      <c r="J24" s="10" t="str">
        <f>IF($A24="","",CAL!GK351)</f>
        <v/>
      </c>
      <c r="K24" s="10" t="str">
        <f>IF($A24="","",CAL!GL351)</f>
        <v/>
      </c>
      <c r="L24" s="10" t="str">
        <f>IF($A24="","",CAL!GM351)</f>
        <v/>
      </c>
      <c r="M24" s="10" t="str">
        <f>IF($A24="","",CAL!GN351)</f>
        <v/>
      </c>
      <c r="N24" s="10" t="str">
        <f>IF($A24="","",CAL!GO351)</f>
        <v/>
      </c>
      <c r="O24" s="10" t="str">
        <f>IF($A24="","",CAL!GP351)</f>
        <v/>
      </c>
      <c r="P24" s="10" t="str">
        <f>IF($A24="","",CAL!GQ351)</f>
        <v/>
      </c>
      <c r="Q24" s="10" t="str">
        <f>IF($A24="","",CAL!GR351)</f>
        <v/>
      </c>
      <c r="R24" s="10" t="str">
        <f>IF($A24="","",CAL!GS351)</f>
        <v/>
      </c>
      <c r="S24" s="10" t="str">
        <f>IF($A24="","",CAL!GT351)</f>
        <v/>
      </c>
      <c r="T24" s="10" t="str">
        <f>IF($A24="","",CAL!GU351)</f>
        <v/>
      </c>
      <c r="U24" s="10" t="str">
        <f>IF($A24="","",CAL!GV351)</f>
        <v/>
      </c>
      <c r="V24" s="10" t="str">
        <f>IF($A24="","",CAL!GW351)</f>
        <v/>
      </c>
    </row>
    <row r="25" spans="1:22" hidden="1" x14ac:dyDescent="0.25">
      <c r="A25" s="73" t="str">
        <f>CAL!GB352</f>
        <v/>
      </c>
      <c r="B25" s="10" t="str">
        <f>IF($A25="","",CAL!GC352)</f>
        <v/>
      </c>
      <c r="C25" s="10" t="str">
        <f>IF($A25="","",CAL!GD352)</f>
        <v/>
      </c>
      <c r="D25" s="10" t="str">
        <f>IF($A25="","",CAL!GE352)</f>
        <v/>
      </c>
      <c r="E25" s="10" t="str">
        <f>IF($A25="","",CAL!GF352)</f>
        <v/>
      </c>
      <c r="F25" s="10" t="str">
        <f>IF($A25="","",CAL!GG352)</f>
        <v/>
      </c>
      <c r="G25" s="10" t="str">
        <f>IF($A25="","",CAL!GH352)</f>
        <v/>
      </c>
      <c r="H25" s="10" t="str">
        <f>IF($A25="","",CAL!GI352)</f>
        <v/>
      </c>
      <c r="I25" s="10" t="str">
        <f>IF($A25="","",CAL!GJ352)</f>
        <v/>
      </c>
      <c r="J25" s="10" t="str">
        <f>IF($A25="","",CAL!GK352)</f>
        <v/>
      </c>
      <c r="K25" s="10" t="str">
        <f>IF($A25="","",CAL!GL352)</f>
        <v/>
      </c>
      <c r="L25" s="10" t="str">
        <f>IF($A25="","",CAL!GM352)</f>
        <v/>
      </c>
      <c r="M25" s="10" t="str">
        <f>IF($A25="","",CAL!GN352)</f>
        <v/>
      </c>
      <c r="N25" s="10" t="str">
        <f>IF($A25="","",CAL!GO352)</f>
        <v/>
      </c>
      <c r="O25" s="10" t="str">
        <f>IF($A25="","",CAL!GP352)</f>
        <v/>
      </c>
      <c r="P25" s="10" t="str">
        <f>IF($A25="","",CAL!GQ352)</f>
        <v/>
      </c>
      <c r="Q25" s="10" t="str">
        <f>IF($A25="","",CAL!GR352)</f>
        <v/>
      </c>
      <c r="R25" s="10" t="str">
        <f>IF($A25="","",CAL!GS352)</f>
        <v/>
      </c>
      <c r="S25" s="10" t="str">
        <f>IF($A25="","",CAL!GT352)</f>
        <v/>
      </c>
      <c r="T25" s="10" t="str">
        <f>IF($A25="","",CAL!GU352)</f>
        <v/>
      </c>
      <c r="U25" s="10" t="str">
        <f>IF($A25="","",CAL!GV352)</f>
        <v/>
      </c>
      <c r="V25" s="10" t="str">
        <f>IF($A25="","",CAL!GW352)</f>
        <v/>
      </c>
    </row>
    <row r="26" spans="1:22" hidden="1" x14ac:dyDescent="0.25">
      <c r="A26" s="73" t="str">
        <f>CAL!GB353</f>
        <v/>
      </c>
      <c r="B26" s="10" t="str">
        <f>IF($A26="","",CAL!GC353)</f>
        <v/>
      </c>
      <c r="C26" s="10" t="str">
        <f>IF($A26="","",CAL!GD353)</f>
        <v/>
      </c>
      <c r="D26" s="10" t="str">
        <f>IF($A26="","",CAL!GE353)</f>
        <v/>
      </c>
      <c r="E26" s="10" t="str">
        <f>IF($A26="","",CAL!GF353)</f>
        <v/>
      </c>
      <c r="F26" s="10" t="str">
        <f>IF($A26="","",CAL!GG353)</f>
        <v/>
      </c>
      <c r="G26" s="10" t="str">
        <f>IF($A26="","",CAL!GH353)</f>
        <v/>
      </c>
      <c r="H26" s="10" t="str">
        <f>IF($A26="","",CAL!GI353)</f>
        <v/>
      </c>
      <c r="I26" s="10" t="str">
        <f>IF($A26="","",CAL!GJ353)</f>
        <v/>
      </c>
      <c r="J26" s="10" t="str">
        <f>IF($A26="","",CAL!GK353)</f>
        <v/>
      </c>
      <c r="K26" s="10" t="str">
        <f>IF($A26="","",CAL!GL353)</f>
        <v/>
      </c>
      <c r="L26" s="10" t="str">
        <f>IF($A26="","",CAL!GM353)</f>
        <v/>
      </c>
      <c r="M26" s="10" t="str">
        <f>IF($A26="","",CAL!GN353)</f>
        <v/>
      </c>
      <c r="N26" s="10" t="str">
        <f>IF($A26="","",CAL!GO353)</f>
        <v/>
      </c>
      <c r="O26" s="10" t="str">
        <f>IF($A26="","",CAL!GP353)</f>
        <v/>
      </c>
      <c r="P26" s="10" t="str">
        <f>IF($A26="","",CAL!GQ353)</f>
        <v/>
      </c>
      <c r="Q26" s="10" t="str">
        <f>IF($A26="","",CAL!GR353)</f>
        <v/>
      </c>
      <c r="R26" s="10" t="str">
        <f>IF($A26="","",CAL!GS353)</f>
        <v/>
      </c>
      <c r="S26" s="10" t="str">
        <f>IF($A26="","",CAL!GT353)</f>
        <v/>
      </c>
      <c r="T26" s="10" t="str">
        <f>IF($A26="","",CAL!GU353)</f>
        <v/>
      </c>
      <c r="U26" s="10" t="str">
        <f>IF($A26="","",CAL!GV353)</f>
        <v/>
      </c>
      <c r="V26" s="10" t="str">
        <f>IF($A26="","",CAL!GW353)</f>
        <v/>
      </c>
    </row>
    <row r="27" spans="1:22" s="18" customFormat="1" hidden="1" x14ac:dyDescent="0.2">
      <c r="A27" s="73" t="str">
        <f>CAL!GB354</f>
        <v/>
      </c>
      <c r="B27" s="10" t="str">
        <f>IF($A27="","",CAL!GC354)</f>
        <v/>
      </c>
      <c r="C27" s="10" t="str">
        <f>IF($A27="","",CAL!GD354)</f>
        <v/>
      </c>
      <c r="D27" s="10" t="str">
        <f>IF($A27="","",CAL!GE354)</f>
        <v/>
      </c>
      <c r="E27" s="10" t="str">
        <f>IF($A27="","",CAL!GF354)</f>
        <v/>
      </c>
      <c r="F27" s="10" t="str">
        <f>IF($A27="","",CAL!GG354)</f>
        <v/>
      </c>
      <c r="G27" s="10" t="str">
        <f>IF($A27="","",CAL!GH354)</f>
        <v/>
      </c>
      <c r="H27" s="10" t="str">
        <f>IF($A27="","",CAL!GI354)</f>
        <v/>
      </c>
      <c r="I27" s="10" t="str">
        <f>IF($A27="","",CAL!GJ354)</f>
        <v/>
      </c>
      <c r="J27" s="10" t="str">
        <f>IF($A27="","",CAL!GK354)</f>
        <v/>
      </c>
      <c r="K27" s="10" t="str">
        <f>IF($A27="","",CAL!GL354)</f>
        <v/>
      </c>
      <c r="L27" s="10" t="str">
        <f>IF($A27="","",CAL!GM354)</f>
        <v/>
      </c>
      <c r="M27" s="10" t="str">
        <f>IF($A27="","",CAL!GN354)</f>
        <v/>
      </c>
      <c r="N27" s="10" t="str">
        <f>IF($A27="","",CAL!GO354)</f>
        <v/>
      </c>
      <c r="O27" s="10" t="str">
        <f>IF($A27="","",CAL!GP354)</f>
        <v/>
      </c>
      <c r="P27" s="10" t="str">
        <f>IF($A27="","",CAL!GQ354)</f>
        <v/>
      </c>
      <c r="Q27" s="10" t="str">
        <f>IF($A27="","",CAL!GR354)</f>
        <v/>
      </c>
      <c r="R27" s="10" t="str">
        <f>IF($A27="","",CAL!GS354)</f>
        <v/>
      </c>
      <c r="S27" s="10" t="str">
        <f>IF($A27="","",CAL!GT354)</f>
        <v/>
      </c>
      <c r="T27" s="10" t="str">
        <f>IF($A27="","",CAL!GU354)</f>
        <v/>
      </c>
      <c r="U27" s="10" t="str">
        <f>IF($A27="","",CAL!GV354)</f>
        <v/>
      </c>
      <c r="V27" s="10" t="str">
        <f>IF($A27="","",CAL!GW354)</f>
        <v/>
      </c>
    </row>
    <row r="28" spans="1:22" hidden="1" x14ac:dyDescent="0.25">
      <c r="A28" s="73" t="str">
        <f>CAL!GB355</f>
        <v/>
      </c>
      <c r="B28" s="10" t="str">
        <f>IF($A28="","",CAL!GC355)</f>
        <v/>
      </c>
      <c r="C28" s="10" t="str">
        <f>IF($A28="","",CAL!GD355)</f>
        <v/>
      </c>
      <c r="D28" s="10" t="str">
        <f>IF($A28="","",CAL!GE355)</f>
        <v/>
      </c>
      <c r="E28" s="10" t="str">
        <f>IF($A28="","",CAL!GF355)</f>
        <v/>
      </c>
      <c r="F28" s="10" t="str">
        <f>IF($A28="","",CAL!GG355)</f>
        <v/>
      </c>
      <c r="G28" s="10" t="str">
        <f>IF($A28="","",CAL!GH355)</f>
        <v/>
      </c>
      <c r="H28" s="10" t="str">
        <f>IF($A28="","",CAL!GI355)</f>
        <v/>
      </c>
      <c r="I28" s="10" t="str">
        <f>IF($A28="","",CAL!GJ355)</f>
        <v/>
      </c>
      <c r="J28" s="10" t="str">
        <f>IF($A28="","",CAL!GK355)</f>
        <v/>
      </c>
      <c r="K28" s="10" t="str">
        <f>IF($A28="","",CAL!GL355)</f>
        <v/>
      </c>
      <c r="L28" s="10" t="str">
        <f>IF($A28="","",CAL!GM355)</f>
        <v/>
      </c>
      <c r="M28" s="10" t="str">
        <f>IF($A28="","",CAL!GN355)</f>
        <v/>
      </c>
      <c r="N28" s="10" t="str">
        <f>IF($A28="","",CAL!GO355)</f>
        <v/>
      </c>
      <c r="O28" s="10" t="str">
        <f>IF($A28="","",CAL!GP355)</f>
        <v/>
      </c>
      <c r="P28" s="10" t="str">
        <f>IF($A28="","",CAL!GQ355)</f>
        <v/>
      </c>
      <c r="Q28" s="10" t="str">
        <f>IF($A28="","",CAL!GR355)</f>
        <v/>
      </c>
      <c r="R28" s="10" t="str">
        <f>IF($A28="","",CAL!GS355)</f>
        <v/>
      </c>
      <c r="S28" s="10" t="str">
        <f>IF($A28="","",CAL!GT355)</f>
        <v/>
      </c>
      <c r="T28" s="10" t="str">
        <f>IF($A28="","",CAL!GU355)</f>
        <v/>
      </c>
      <c r="U28" s="10" t="str">
        <f>IF($A28="","",CAL!GV355)</f>
        <v/>
      </c>
      <c r="V28" s="10" t="str">
        <f>IF($A28="","",CAL!GW355)</f>
        <v/>
      </c>
    </row>
    <row r="29" spans="1:22" ht="18" customHeight="1" x14ac:dyDescent="0.3">
      <c r="A29" s="354" t="s">
        <v>31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</row>
    <row r="30" spans="1:22" ht="46.5" customHeight="1" x14ac:dyDescent="0.25">
      <c r="A30" s="66" t="s">
        <v>18</v>
      </c>
      <c r="B30" s="52" t="str">
        <f>CAL!GC3</f>
        <v>Total Appeared</v>
      </c>
      <c r="C30" s="52" t="str">
        <f>CAL!GD3</f>
        <v>Total Passed</v>
      </c>
      <c r="D30" s="52" t="str">
        <f>CAL!GE3</f>
        <v>Pass Percentage</v>
      </c>
      <c r="E30" s="52" t="str">
        <f>CAL!GF3</f>
        <v>A1</v>
      </c>
      <c r="F30" s="52" t="str">
        <f>CAL!GG3</f>
        <v>A2</v>
      </c>
      <c r="G30" s="52" t="str">
        <f>CAL!GH3</f>
        <v>B1</v>
      </c>
      <c r="H30" s="52" t="str">
        <f>CAL!GI3</f>
        <v>B2</v>
      </c>
      <c r="I30" s="52" t="str">
        <f>CAL!GJ3</f>
        <v>C1</v>
      </c>
      <c r="J30" s="52" t="str">
        <f>CAL!GK3</f>
        <v>C2</v>
      </c>
      <c r="K30" s="52" t="str">
        <f>CAL!GL3</f>
        <v>D1</v>
      </c>
      <c r="L30" s="52" t="str">
        <f>CAL!GM3</f>
        <v>D2</v>
      </c>
      <c r="M30" s="52" t="str">
        <f>CAL!GN3</f>
        <v>E</v>
      </c>
      <c r="N30" s="52" t="str">
        <f>CAL!GO3</f>
        <v>NxW</v>
      </c>
      <c r="O30" s="52" t="str">
        <f>CAL!GP3</f>
        <v>PI</v>
      </c>
      <c r="P30" s="52" t="str">
        <f>CAL!GQ3</f>
        <v>33-44</v>
      </c>
      <c r="Q30" s="52" t="str">
        <f>CAL!GR3</f>
        <v>45-59</v>
      </c>
      <c r="R30" s="52" t="str">
        <f>CAL!GS3</f>
        <v>60-74</v>
      </c>
      <c r="S30" s="52" t="str">
        <f>CAL!GT3</f>
        <v>75-89</v>
      </c>
      <c r="T30" s="52" t="str">
        <f>CAL!GU3</f>
        <v>90-100</v>
      </c>
      <c r="U30" s="52" t="str">
        <f>CAL!GV3</f>
        <v>&gt;70</v>
      </c>
      <c r="V30" s="52" t="str">
        <f>CAL!GW3</f>
        <v>&gt;90</v>
      </c>
    </row>
    <row r="31" spans="1:22" x14ac:dyDescent="0.25">
      <c r="A31" s="66" t="str">
        <f>IFERROR(IF(CAL!GB4="","",CAL!GB4),"")</f>
        <v>HINDI CORE</v>
      </c>
      <c r="B31" s="20">
        <f>IFERROR(IF($A31="","",CAL!GC4+CAL!GC58+CAL!GC31+CAL!GC85+CAL!GC112+CAL!GC139),)</f>
        <v>34</v>
      </c>
      <c r="C31" s="20">
        <f>IF($A31="","",CAL!GD4+CAL!GD58+CAL!GD31+CAL!GD85+CAL!GD112+CAL!GD139)</f>
        <v>34</v>
      </c>
      <c r="D31" s="10">
        <f>IF($A31="","",ROUNDUP(C31/B31*100,2))</f>
        <v>100</v>
      </c>
      <c r="E31" s="20">
        <f>IF($A31="","",CAL!GF4+CAL!GF58+CAL!GF31+CAL!GF85+CAL!GF112+CAL!GF139)</f>
        <v>8</v>
      </c>
      <c r="F31" s="20">
        <f>IF($A31="","",CAL!GG4+CAL!GG58+CAL!GG31+CAL!GG85+CAL!GG112+CAL!GG139)</f>
        <v>14</v>
      </c>
      <c r="G31" s="20">
        <f>IF($A31="","",CAL!GH4+CAL!GH58+CAL!GH31+CAL!GH85+CAL!GH112+CAL!GH139)</f>
        <v>4</v>
      </c>
      <c r="H31" s="20">
        <f>IF($A31="","",CAL!GI4+CAL!GI58+CAL!GI31+CAL!GI85+CAL!GI112+CAL!GI139)</f>
        <v>2</v>
      </c>
      <c r="I31" s="20">
        <f>IF($A31="","",CAL!GJ4+CAL!GJ58+CAL!GJ31+CAL!GJ85+CAL!GJ112+CAL!GJ139)</f>
        <v>2</v>
      </c>
      <c r="J31" s="20">
        <f>IF($A31="","",CAL!GK4+CAL!GK58+CAL!GK31+CAL!GK85+CAL!GK112+CAL!GK139)</f>
        <v>3</v>
      </c>
      <c r="K31" s="20">
        <f>IF($A31="","",CAL!GL4+CAL!GL58+CAL!GL31+CAL!GL85+CAL!GL112+CAL!GL139)</f>
        <v>1</v>
      </c>
      <c r="L31" s="20">
        <f>IF($A31="","",CAL!GM4+CAL!GM58+CAL!GM31+CAL!GM85+CAL!GM112+CAL!GM139)</f>
        <v>0</v>
      </c>
      <c r="M31" s="20">
        <f>IF($A31="","",CAL!GN4+CAL!GN58+CAL!GN31+CAL!GN85+CAL!GN112+CAL!GN139)</f>
        <v>0</v>
      </c>
      <c r="N31" s="20">
        <f>IF($A31="","",CAL!GO4+CAL!GO58+CAL!GO31+CAL!GO85+CAL!GO112+CAL!GO139)</f>
        <v>215</v>
      </c>
      <c r="O31" s="10">
        <f>IF($A31="","",ROUND(N31*12.5/SUM(E31:M31),2))</f>
        <v>79.040000000000006</v>
      </c>
      <c r="P31" s="20">
        <f>IF($A31="","",CAL!GQ4+CAL!GQ58+CAL!GQ31+CAL!GQ85+CAL!GQ112+CAL!GQ139)</f>
        <v>0</v>
      </c>
      <c r="Q31" s="20">
        <f>IF($A31="","",CAL!GR4+CAL!GR58+CAL!GR31+CAL!GR85+CAL!GR112+CAL!GR139)</f>
        <v>0</v>
      </c>
      <c r="R31" s="20">
        <f>IF($A31="","",CAL!GS4+CAL!GS58+CAL!GS31+CAL!GS85+CAL!GS112+CAL!GS139)</f>
        <v>3</v>
      </c>
      <c r="S31" s="20">
        <f>IF($A31="","",CAL!GT4+CAL!GT58+CAL!GT31+CAL!GT85+CAL!GT112+CAL!GT139)</f>
        <v>14</v>
      </c>
      <c r="T31" s="20">
        <f>IF($A31="","",CAL!GU4+CAL!GU58+CAL!GU31+CAL!GU85+CAL!GU112+CAL!GU139)</f>
        <v>17</v>
      </c>
      <c r="U31" s="20">
        <f>IF($A31="","",CAL!GV4+CAL!GV58+CAL!GV31+CAL!GV85+CAL!GV112+CAL!GV139)</f>
        <v>32</v>
      </c>
      <c r="V31" s="20">
        <f>IF($A31="","",CAL!GW4+CAL!GW58+CAL!GW31+CAL!GW85+CAL!GW112+CAL!GW139)</f>
        <v>16</v>
      </c>
    </row>
    <row r="32" spans="1:22" x14ac:dyDescent="0.25">
      <c r="A32" s="66" t="str">
        <f>IFERROR(IF(CAL!GB5="","",CAL!GB5),"")</f>
        <v>ENGLISH CORE</v>
      </c>
      <c r="B32" s="20">
        <f>IF($A32="","",CAL!GC5+CAL!GC59+CAL!GC32+CAL!GC86+CAL!GC113+CAL!GC140)</f>
        <v>68</v>
      </c>
      <c r="C32" s="20">
        <f>IF($A32="","",CAL!GD5+CAL!GD59+CAL!GD32+CAL!GD86+CAL!GD113+CAL!GD140)</f>
        <v>68</v>
      </c>
      <c r="D32" s="10">
        <f t="shared" ref="D32:D55" si="1">IF($A32="","",ROUNDUP(C32/B32*100,2))</f>
        <v>100</v>
      </c>
      <c r="E32" s="20">
        <f>IF($A32="","",CAL!GF5+CAL!GF59+CAL!GF32+CAL!GF86+CAL!GF113+CAL!GF140)</f>
        <v>10</v>
      </c>
      <c r="F32" s="20">
        <f>IF($A32="","",CAL!GG5+CAL!GG59+CAL!GG32+CAL!GG86+CAL!GG113+CAL!GG140)</f>
        <v>1</v>
      </c>
      <c r="G32" s="20">
        <f>IF($A32="","",CAL!GH5+CAL!GH59+CAL!GH32+CAL!GH86+CAL!GH113+CAL!GH140)</f>
        <v>7</v>
      </c>
      <c r="H32" s="20">
        <f>IF($A32="","",CAL!GI5+CAL!GI59+CAL!GI32+CAL!GI86+CAL!GI113+CAL!GI140)</f>
        <v>15</v>
      </c>
      <c r="I32" s="20">
        <f>IF($A32="","",CAL!GJ5+CAL!GJ59+CAL!GJ32+CAL!GJ86+CAL!GJ113+CAL!GJ140)</f>
        <v>25</v>
      </c>
      <c r="J32" s="20">
        <f>IF($A32="","",CAL!GK5+CAL!GK59+CAL!GK32+CAL!GK86+CAL!GK113+CAL!GK140)</f>
        <v>2</v>
      </c>
      <c r="K32" s="20">
        <f>IF($A32="","",CAL!GL5+CAL!GL59+CAL!GL32+CAL!GL86+CAL!GL113+CAL!GL140)</f>
        <v>4</v>
      </c>
      <c r="L32" s="20">
        <f>IF($A32="","",CAL!GM5+CAL!GM59+CAL!GM32+CAL!GM86+CAL!GM113+CAL!GM140)</f>
        <v>4</v>
      </c>
      <c r="M32" s="20">
        <f>IF($A32="","",CAL!GN5+CAL!GN59+CAL!GN32+CAL!GN86+CAL!GN113+CAL!GN140)</f>
        <v>0</v>
      </c>
      <c r="N32" s="20">
        <f>IF($A32="","",CAL!GO5+CAL!GO59+CAL!GO32+CAL!GO86+CAL!GO113+CAL!GO140)</f>
        <v>322</v>
      </c>
      <c r="O32" s="10">
        <f t="shared" ref="O32:O55" si="2">IF($A32="","",ROUND(N32*12.5/SUM(E32:M32),2))</f>
        <v>59.19</v>
      </c>
      <c r="P32" s="20">
        <f>IF($A32="","",CAL!GQ5+CAL!GQ59+CAL!GQ32+CAL!GQ86+CAL!GQ113+CAL!GQ140)</f>
        <v>0</v>
      </c>
      <c r="Q32" s="20">
        <f>IF($A32="","",CAL!GR5+CAL!GR59+CAL!GR32+CAL!GR86+CAL!GR113+CAL!GR140)</f>
        <v>1</v>
      </c>
      <c r="R32" s="20">
        <f>IF($A32="","",CAL!GS5+CAL!GS59+CAL!GS32+CAL!GS86+CAL!GS113+CAL!GS140)</f>
        <v>8</v>
      </c>
      <c r="S32" s="20">
        <f>IF($A32="","",CAL!GT5+CAL!GT59+CAL!GT32+CAL!GT86+CAL!GT113+CAL!GT140)</f>
        <v>44</v>
      </c>
      <c r="T32" s="20">
        <f>IF($A32="","",CAL!GU5+CAL!GU59+CAL!GU32+CAL!GU86+CAL!GU113+CAL!GU140)</f>
        <v>15</v>
      </c>
      <c r="U32" s="20">
        <f>IF($A32="","",CAL!GV5+CAL!GV59+CAL!GV32+CAL!GV86+CAL!GV113+CAL!GV140)</f>
        <v>60</v>
      </c>
      <c r="V32" s="20">
        <f>IF($A32="","",CAL!GW5+CAL!GW59+CAL!GW32+CAL!GW86+CAL!GW113+CAL!GW140)</f>
        <v>15</v>
      </c>
    </row>
    <row r="33" spans="1:22" x14ac:dyDescent="0.25">
      <c r="A33" s="66" t="str">
        <f>IFERROR(IF(CAL!GB6="","",CAL!GB6),"")</f>
        <v>COM. SC.(NEW)</v>
      </c>
      <c r="B33" s="20">
        <f>IF($A33="","",CAL!GC6+CAL!GC60+CAL!GC33+CAL!GC87+CAL!GC114+CAL!GC141)</f>
        <v>16</v>
      </c>
      <c r="C33" s="20">
        <f>IF($A33="","",CAL!GD6+CAL!GD60+CAL!GD33+CAL!GD87+CAL!GD114+CAL!GD141)</f>
        <v>16</v>
      </c>
      <c r="D33" s="10">
        <f t="shared" si="1"/>
        <v>100</v>
      </c>
      <c r="E33" s="20">
        <f>IF($A33="","",CAL!GF6+CAL!GF60+CAL!GF33+CAL!GF87+CAL!GF114+CAL!GF141)</f>
        <v>4</v>
      </c>
      <c r="F33" s="20">
        <f>IF($A33="","",CAL!GG6+CAL!GG60+CAL!GG33+CAL!GG87+CAL!GG114+CAL!GG141)</f>
        <v>1</v>
      </c>
      <c r="G33" s="20">
        <f>IF($A33="","",CAL!GH6+CAL!GH60+CAL!GH33+CAL!GH87+CAL!GH114+CAL!GH141)</f>
        <v>0</v>
      </c>
      <c r="H33" s="20">
        <f>IF($A33="","",CAL!GI6+CAL!GI60+CAL!GI33+CAL!GI87+CAL!GI114+CAL!GI141)</f>
        <v>1</v>
      </c>
      <c r="I33" s="20">
        <f>IF($A33="","",CAL!GJ6+CAL!GJ60+CAL!GJ33+CAL!GJ87+CAL!GJ114+CAL!GJ141)</f>
        <v>3</v>
      </c>
      <c r="J33" s="20">
        <f>IF($A33="","",CAL!GK6+CAL!GK60+CAL!GK33+CAL!GK87+CAL!GK114+CAL!GK141)</f>
        <v>2</v>
      </c>
      <c r="K33" s="20">
        <f>IF($A33="","",CAL!GL6+CAL!GL60+CAL!GL33+CAL!GL87+CAL!GL114+CAL!GL141)</f>
        <v>3</v>
      </c>
      <c r="L33" s="20">
        <f>IF($A33="","",CAL!GM6+CAL!GM60+CAL!GM33+CAL!GM87+CAL!GM114+CAL!GM141)</f>
        <v>2</v>
      </c>
      <c r="M33" s="20">
        <f>IF($A33="","",CAL!GN6+CAL!GN60+CAL!GN33+CAL!GN87+CAL!GN114+CAL!GN141)</f>
        <v>0</v>
      </c>
      <c r="N33" s="20">
        <f>IF($A33="","",CAL!GO6+CAL!GO60+CAL!GO33+CAL!GO87+CAL!GO114+CAL!GO141)</f>
        <v>70</v>
      </c>
      <c r="O33" s="10">
        <f t="shared" si="2"/>
        <v>54.69</v>
      </c>
      <c r="P33" s="20">
        <f>IF($A33="","",CAL!GQ6+CAL!GQ60+CAL!GQ33+CAL!GQ87+CAL!GQ114+CAL!GQ141)</f>
        <v>0</v>
      </c>
      <c r="Q33" s="20">
        <f>IF($A33="","",CAL!GR6+CAL!GR60+CAL!GR33+CAL!GR87+CAL!GR114+CAL!GR141)</f>
        <v>1</v>
      </c>
      <c r="R33" s="20">
        <f>IF($A33="","",CAL!GS6+CAL!GS60+CAL!GS33+CAL!GS87+CAL!GS114+CAL!GS141)</f>
        <v>4</v>
      </c>
      <c r="S33" s="20">
        <f>IF($A33="","",CAL!GT6+CAL!GT60+CAL!GT33+CAL!GT87+CAL!GT114+CAL!GT141)</f>
        <v>6</v>
      </c>
      <c r="T33" s="20">
        <f>IF($A33="","",CAL!GU6+CAL!GU60+CAL!GU33+CAL!GU87+CAL!GU114+CAL!GU141)</f>
        <v>5</v>
      </c>
      <c r="U33" s="20">
        <f>IF($A33="","",CAL!GV6+CAL!GV60+CAL!GV33+CAL!GV87+CAL!GV114+CAL!GV141)</f>
        <v>13</v>
      </c>
      <c r="V33" s="20">
        <f>IF($A33="","",CAL!GW6+CAL!GW60+CAL!GW33+CAL!GW87+CAL!GW114+CAL!GW141)</f>
        <v>5</v>
      </c>
    </row>
    <row r="34" spans="1:22" x14ac:dyDescent="0.25">
      <c r="A34" s="66" t="str">
        <f>IFERROR(IF(CAL!GB7="","",CAL!GB7),"")</f>
        <v>IP(NEW)</v>
      </c>
      <c r="B34" s="20">
        <f>IF($A34="","",CAL!GC7+CAL!GC61+CAL!GC34+CAL!GC88+CAL!GC115+CAL!GC142)</f>
        <v>17</v>
      </c>
      <c r="C34" s="20">
        <f>IF($A34="","",CAL!GD7+CAL!GD61+CAL!GD34+CAL!GD88+CAL!GD115+CAL!GD142)</f>
        <v>17</v>
      </c>
      <c r="D34" s="10">
        <f t="shared" si="1"/>
        <v>100</v>
      </c>
      <c r="E34" s="20">
        <f>IF($A34="","",CAL!GF7+CAL!GF61+CAL!GF34+CAL!GF88+CAL!GF115+CAL!GF142)</f>
        <v>5</v>
      </c>
      <c r="F34" s="20">
        <f>IF($A34="","",CAL!GG7+CAL!GG61+CAL!GG34+CAL!GG88+CAL!GG115+CAL!GG142)</f>
        <v>3</v>
      </c>
      <c r="G34" s="20">
        <f>IF($A34="","",CAL!GH7+CAL!GH61+CAL!GH34+CAL!GH88+CAL!GH115+CAL!GH142)</f>
        <v>0</v>
      </c>
      <c r="H34" s="20">
        <f>IF($A34="","",CAL!GI7+CAL!GI61+CAL!GI34+CAL!GI88+CAL!GI115+CAL!GI142)</f>
        <v>1</v>
      </c>
      <c r="I34" s="20">
        <f>IF($A34="","",CAL!GJ7+CAL!GJ61+CAL!GJ34+CAL!GJ88+CAL!GJ115+CAL!GJ142)</f>
        <v>5</v>
      </c>
      <c r="J34" s="20">
        <f>IF($A34="","",CAL!GK7+CAL!GK61+CAL!GK34+CAL!GK88+CAL!GK115+CAL!GK142)</f>
        <v>2</v>
      </c>
      <c r="K34" s="20">
        <f>IF($A34="","",CAL!GL7+CAL!GL61+CAL!GL34+CAL!GL88+CAL!GL115+CAL!GL142)</f>
        <v>1</v>
      </c>
      <c r="L34" s="20">
        <f>IF($A34="","",CAL!GM7+CAL!GM61+CAL!GM34+CAL!GM88+CAL!GM115+CAL!GM142)</f>
        <v>0</v>
      </c>
      <c r="M34" s="20">
        <f>IF($A34="","",CAL!GN7+CAL!GN61+CAL!GN34+CAL!GN88+CAL!GN115+CAL!GN142)</f>
        <v>0</v>
      </c>
      <c r="N34" s="20">
        <f>IF($A34="","",CAL!GO7+CAL!GO61+CAL!GO34+CAL!GO88+CAL!GO115+CAL!GO142)</f>
        <v>94</v>
      </c>
      <c r="O34" s="10">
        <f t="shared" si="2"/>
        <v>69.12</v>
      </c>
      <c r="P34" s="20">
        <f>IF($A34="","",CAL!GQ7+CAL!GQ61+CAL!GQ34+CAL!GQ88+CAL!GQ115+CAL!GQ142)</f>
        <v>0</v>
      </c>
      <c r="Q34" s="20">
        <f>IF($A34="","",CAL!GR7+CAL!GR61+CAL!GR34+CAL!GR88+CAL!GR115+CAL!GR142)</f>
        <v>0</v>
      </c>
      <c r="R34" s="20">
        <f>IF($A34="","",CAL!GS7+CAL!GS61+CAL!GS34+CAL!GS88+CAL!GS115+CAL!GS142)</f>
        <v>4</v>
      </c>
      <c r="S34" s="20">
        <f>IF($A34="","",CAL!GT7+CAL!GT61+CAL!GT34+CAL!GT88+CAL!GT115+CAL!GT142)</f>
        <v>5</v>
      </c>
      <c r="T34" s="20">
        <f>IF($A34="","",CAL!GU7+CAL!GU61+CAL!GU34+CAL!GU88+CAL!GU115+CAL!GU142)</f>
        <v>8</v>
      </c>
      <c r="U34" s="20">
        <f>IF($A34="","",CAL!GV7+CAL!GV61+CAL!GV34+CAL!GV88+CAL!GV115+CAL!GV142)</f>
        <v>14</v>
      </c>
      <c r="V34" s="20">
        <f>IF($A34="","",CAL!GW7+CAL!GW61+CAL!GW34+CAL!GW88+CAL!GW115+CAL!GW142)</f>
        <v>8</v>
      </c>
    </row>
    <row r="35" spans="1:22" x14ac:dyDescent="0.25">
      <c r="A35" s="66" t="str">
        <f>IFERROR(IF(CAL!GB8="","",CAL!GB8),"")</f>
        <v>ACCOUNTANCY</v>
      </c>
      <c r="B35" s="20">
        <f>IF($A35="","",CAL!GC8+CAL!GC62+CAL!GC35+CAL!GC89+CAL!GC116+CAL!GC143)</f>
        <v>32</v>
      </c>
      <c r="C35" s="20">
        <f>IF($A35="","",CAL!GD8+CAL!GD62+CAL!GD35+CAL!GD89+CAL!GD116+CAL!GD143)</f>
        <v>32</v>
      </c>
      <c r="D35" s="10">
        <f t="shared" si="1"/>
        <v>100</v>
      </c>
      <c r="E35" s="20">
        <f>IF($A35="","",CAL!GF8+CAL!GF62+CAL!GF35+CAL!GF89+CAL!GF116+CAL!GF143)</f>
        <v>5</v>
      </c>
      <c r="F35" s="20">
        <f>IF($A35="","",CAL!GG8+CAL!GG62+CAL!GG35+CAL!GG89+CAL!GG116+CAL!GG143)</f>
        <v>1</v>
      </c>
      <c r="G35" s="20">
        <f>IF($A35="","",CAL!GH8+CAL!GH62+CAL!GH35+CAL!GH89+CAL!GH116+CAL!GH143)</f>
        <v>6</v>
      </c>
      <c r="H35" s="20">
        <f>IF($A35="","",CAL!GI8+CAL!GI62+CAL!GI35+CAL!GI89+CAL!GI116+CAL!GI143)</f>
        <v>1</v>
      </c>
      <c r="I35" s="20">
        <f>IF($A35="","",CAL!GJ8+CAL!GJ62+CAL!GJ35+CAL!GJ89+CAL!GJ116+CAL!GJ143)</f>
        <v>8</v>
      </c>
      <c r="J35" s="20">
        <f>IF($A35="","",CAL!GK8+CAL!GK62+CAL!GK35+CAL!GK89+CAL!GK116+CAL!GK143)</f>
        <v>10</v>
      </c>
      <c r="K35" s="20">
        <f>IF($A35="","",CAL!GL8+CAL!GL62+CAL!GL35+CAL!GL89+CAL!GL116+CAL!GL143)</f>
        <v>1</v>
      </c>
      <c r="L35" s="20">
        <f>IF($A35="","",CAL!GM8+CAL!GM62+CAL!GM35+CAL!GM89+CAL!GM116+CAL!GM143)</f>
        <v>0</v>
      </c>
      <c r="M35" s="20">
        <f>IF($A35="","",CAL!GN8+CAL!GN62+CAL!GN35+CAL!GN89+CAL!GN116+CAL!GN143)</f>
        <v>0</v>
      </c>
      <c r="N35" s="20">
        <f>IF($A35="","",CAL!GO8+CAL!GO62+CAL!GO35+CAL!GO89+CAL!GO116+CAL!GO143)</f>
        <v>152</v>
      </c>
      <c r="O35" s="10">
        <f t="shared" si="2"/>
        <v>59.38</v>
      </c>
      <c r="P35" s="20">
        <f>IF($A35="","",CAL!GQ8+CAL!GQ62+CAL!GQ35+CAL!GQ89+CAL!GQ116+CAL!GQ143)</f>
        <v>0</v>
      </c>
      <c r="Q35" s="20">
        <f>IF($A35="","",CAL!GR8+CAL!GR62+CAL!GR35+CAL!GR89+CAL!GR116+CAL!GR143)</f>
        <v>10</v>
      </c>
      <c r="R35" s="20">
        <f>IF($A35="","",CAL!GS8+CAL!GS62+CAL!GS35+CAL!GS89+CAL!GS116+CAL!GS143)</f>
        <v>11</v>
      </c>
      <c r="S35" s="20">
        <f>IF($A35="","",CAL!GT8+CAL!GT62+CAL!GT35+CAL!GT89+CAL!GT116+CAL!GT143)</f>
        <v>5</v>
      </c>
      <c r="T35" s="20">
        <f>IF($A35="","",CAL!GU8+CAL!GU62+CAL!GU35+CAL!GU89+CAL!GU116+CAL!GU143)</f>
        <v>6</v>
      </c>
      <c r="U35" s="20">
        <f>IF($A35="","",CAL!GV8+CAL!GV62+CAL!GV35+CAL!GV89+CAL!GV116+CAL!GV143)</f>
        <v>13</v>
      </c>
      <c r="V35" s="20">
        <f>IF($A35="","",CAL!GW8+CAL!GW62+CAL!GW35+CAL!GW89+CAL!GW116+CAL!GW143)</f>
        <v>5</v>
      </c>
    </row>
    <row r="36" spans="1:22" x14ac:dyDescent="0.25">
      <c r="A36" s="66" t="str">
        <f>IFERROR(IF(CAL!GB9="","",CAL!GB9),"")</f>
        <v>B.ST</v>
      </c>
      <c r="B36" s="20">
        <f>IF($A36="","",CAL!GC9+CAL!GC63+CAL!GC36+CAL!GC90+CAL!GC117+CAL!GC144)</f>
        <v>32</v>
      </c>
      <c r="C36" s="20">
        <f>IF($A36="","",CAL!GD9+CAL!GD63+CAL!GD36+CAL!GD90+CAL!GD117+CAL!GD144)</f>
        <v>32</v>
      </c>
      <c r="D36" s="10">
        <f t="shared" si="1"/>
        <v>100</v>
      </c>
      <c r="E36" s="20">
        <f>IF($A36="","",CAL!GF9+CAL!GF63+CAL!GF36+CAL!GF90+CAL!GF117+CAL!GF144)</f>
        <v>2</v>
      </c>
      <c r="F36" s="20">
        <f>IF($A36="","",CAL!GG9+CAL!GG63+CAL!GG36+CAL!GG90+CAL!GG117+CAL!GG144)</f>
        <v>3</v>
      </c>
      <c r="G36" s="20">
        <f>IF($A36="","",CAL!GH9+CAL!GH63+CAL!GH36+CAL!GH90+CAL!GH117+CAL!GH144)</f>
        <v>1</v>
      </c>
      <c r="H36" s="20">
        <f>IF($A36="","",CAL!GI9+CAL!GI63+CAL!GI36+CAL!GI90+CAL!GI117+CAL!GI144)</f>
        <v>3</v>
      </c>
      <c r="I36" s="20">
        <f>IF($A36="","",CAL!GJ9+CAL!GJ63+CAL!GJ36+CAL!GJ90+CAL!GJ117+CAL!GJ144)</f>
        <v>3</v>
      </c>
      <c r="J36" s="20">
        <f>IF($A36="","",CAL!GK9+CAL!GK63+CAL!GK36+CAL!GK90+CAL!GK117+CAL!GK144)</f>
        <v>3</v>
      </c>
      <c r="K36" s="20">
        <f>IF($A36="","",CAL!GL9+CAL!GL63+CAL!GL36+CAL!GL90+CAL!GL117+CAL!GL144)</f>
        <v>10</v>
      </c>
      <c r="L36" s="20">
        <f>IF($A36="","",CAL!GM9+CAL!GM63+CAL!GM36+CAL!GM90+CAL!GM117+CAL!GM144)</f>
        <v>7</v>
      </c>
      <c r="M36" s="20">
        <f>IF($A36="","",CAL!GN9+CAL!GN63+CAL!GN36+CAL!GN90+CAL!GN117+CAL!GN144)</f>
        <v>0</v>
      </c>
      <c r="N36" s="20">
        <f>IF($A36="","",CAL!GO9+CAL!GO63+CAL!GO36+CAL!GO90+CAL!GO117+CAL!GO144)</f>
        <v>106</v>
      </c>
      <c r="O36" s="10">
        <f t="shared" si="2"/>
        <v>41.41</v>
      </c>
      <c r="P36" s="20">
        <f>IF($A36="","",CAL!GQ9+CAL!GQ63+CAL!GQ36+CAL!GQ90+CAL!GQ117+CAL!GQ144)</f>
        <v>0</v>
      </c>
      <c r="Q36" s="20">
        <f>IF($A36="","",CAL!GR9+CAL!GR63+CAL!GR36+CAL!GR90+CAL!GR117+CAL!GR144)</f>
        <v>6</v>
      </c>
      <c r="R36" s="20">
        <f>IF($A36="","",CAL!GS9+CAL!GS63+CAL!GS36+CAL!GS90+CAL!GS117+CAL!GS144)</f>
        <v>14</v>
      </c>
      <c r="S36" s="20">
        <f>IF($A36="","",CAL!GT9+CAL!GT63+CAL!GT36+CAL!GT90+CAL!GT117+CAL!GT144)</f>
        <v>7</v>
      </c>
      <c r="T36" s="20">
        <f>IF($A36="","",CAL!GU9+CAL!GU63+CAL!GU36+CAL!GU90+CAL!GU117+CAL!GU144)</f>
        <v>5</v>
      </c>
      <c r="U36" s="20">
        <f>IF($A36="","",CAL!GV9+CAL!GV63+CAL!GV36+CAL!GV90+CAL!GV117+CAL!GV144)</f>
        <v>15</v>
      </c>
      <c r="V36" s="20">
        <f>IF($A36="","",CAL!GW9+CAL!GW63+CAL!GW36+CAL!GW90+CAL!GW117+CAL!GW144)</f>
        <v>5</v>
      </c>
    </row>
    <row r="37" spans="1:22" x14ac:dyDescent="0.25">
      <c r="A37" s="66" t="str">
        <f>IFERROR(IF(CAL!GB10="","",CAL!GB10),"")</f>
        <v>PHYS. EDU.</v>
      </c>
      <c r="B37" s="20">
        <f>IF($A37="","",CAL!GC10+CAL!GC64+CAL!GC37+CAL!GC91+CAL!GC118+CAL!GC145)</f>
        <v>1</v>
      </c>
      <c r="C37" s="20">
        <f>IF($A37="","",CAL!GD10+CAL!GD64+CAL!GD37+CAL!GD91+CAL!GD118+CAL!GD145)</f>
        <v>1</v>
      </c>
      <c r="D37" s="10">
        <f t="shared" si="1"/>
        <v>100</v>
      </c>
      <c r="E37" s="20">
        <f>IF($A37="","",CAL!GF10+CAL!GF64+CAL!GF37+CAL!GF91+CAL!GF118+CAL!GF145)</f>
        <v>0</v>
      </c>
      <c r="F37" s="20">
        <f>IF($A37="","",CAL!GG10+CAL!GG64+CAL!GG37+CAL!GG91+CAL!GG118+CAL!GG145)</f>
        <v>0</v>
      </c>
      <c r="G37" s="20">
        <f>IF($A37="","",CAL!GH10+CAL!GH64+CAL!GH37+CAL!GH91+CAL!GH118+CAL!GH145)</f>
        <v>0</v>
      </c>
      <c r="H37" s="20">
        <f>IF($A37="","",CAL!GI10+CAL!GI64+CAL!GI37+CAL!GI91+CAL!GI118+CAL!GI145)</f>
        <v>1</v>
      </c>
      <c r="I37" s="20">
        <f>IF($A37="","",CAL!GJ10+CAL!GJ64+CAL!GJ37+CAL!GJ91+CAL!GJ118+CAL!GJ145)</f>
        <v>0</v>
      </c>
      <c r="J37" s="20">
        <f>IF($A37="","",CAL!GK10+CAL!GK64+CAL!GK37+CAL!GK91+CAL!GK118+CAL!GK145)</f>
        <v>0</v>
      </c>
      <c r="K37" s="20">
        <f>IF($A37="","",CAL!GL10+CAL!GL64+CAL!GL37+CAL!GL91+CAL!GL118+CAL!GL145)</f>
        <v>0</v>
      </c>
      <c r="L37" s="20">
        <f>IF($A37="","",CAL!GM10+CAL!GM64+CAL!GM37+CAL!GM91+CAL!GM118+CAL!GM145)</f>
        <v>0</v>
      </c>
      <c r="M37" s="20">
        <f>IF($A37="","",CAL!GN10+CAL!GN64+CAL!GN37+CAL!GN91+CAL!GN118+CAL!GN145)</f>
        <v>0</v>
      </c>
      <c r="N37" s="20">
        <f>IF($A37="","",CAL!GO10+CAL!GO64+CAL!GO37+CAL!GO91+CAL!GO118+CAL!GO145)</f>
        <v>5</v>
      </c>
      <c r="O37" s="10">
        <f t="shared" si="2"/>
        <v>62.5</v>
      </c>
      <c r="P37" s="20">
        <f>IF($A37="","",CAL!GQ10+CAL!GQ64+CAL!GQ37+CAL!GQ91+CAL!GQ118+CAL!GQ145)</f>
        <v>0</v>
      </c>
      <c r="Q37" s="20">
        <f>IF($A37="","",CAL!GR10+CAL!GR64+CAL!GR37+CAL!GR91+CAL!GR118+CAL!GR145)</f>
        <v>0</v>
      </c>
      <c r="R37" s="20">
        <f>IF($A37="","",CAL!GS10+CAL!GS64+CAL!GS37+CAL!GS91+CAL!GS118+CAL!GS145)</f>
        <v>0</v>
      </c>
      <c r="S37" s="20">
        <f>IF($A37="","",CAL!GT10+CAL!GT64+CAL!GT37+CAL!GT91+CAL!GT118+CAL!GT145)</f>
        <v>1</v>
      </c>
      <c r="T37" s="20">
        <f>IF($A37="","",CAL!GU10+CAL!GU64+CAL!GU37+CAL!GU91+CAL!GU118+CAL!GU145)</f>
        <v>0</v>
      </c>
      <c r="U37" s="20">
        <f>IF($A37="","",CAL!GV10+CAL!GV64+CAL!GV37+CAL!GV91+CAL!GV118+CAL!GV145)</f>
        <v>1</v>
      </c>
      <c r="V37" s="20">
        <f>IF($A37="","",CAL!GW10+CAL!GW64+CAL!GW37+CAL!GW91+CAL!GW118+CAL!GW145)</f>
        <v>0</v>
      </c>
    </row>
    <row r="38" spans="1:22" x14ac:dyDescent="0.25">
      <c r="A38" s="66" t="str">
        <f>IFERROR(IF(CAL!GB11="","",CAL!GB11),"")</f>
        <v>BIOLOGY</v>
      </c>
      <c r="B38" s="20">
        <f>IF($A38="","",CAL!GC11+CAL!GC65+CAL!GC38+CAL!GC92+CAL!GC119+CAL!GC146)</f>
        <v>16</v>
      </c>
      <c r="C38" s="20">
        <f>IF($A38="","",CAL!GD11+CAL!GD65+CAL!GD38+CAL!GD92+CAL!GD119+CAL!GD146)</f>
        <v>16</v>
      </c>
      <c r="D38" s="10">
        <f t="shared" si="1"/>
        <v>100</v>
      </c>
      <c r="E38" s="20">
        <f>IF($A38="","",CAL!GF11+CAL!GF65+CAL!GF38+CAL!GF92+CAL!GF119+CAL!GF146)</f>
        <v>3</v>
      </c>
      <c r="F38" s="20">
        <f>IF($A38="","",CAL!GG11+CAL!GG65+CAL!GG38+CAL!GG92+CAL!GG119+CAL!GG146)</f>
        <v>0</v>
      </c>
      <c r="G38" s="20">
        <f>IF($A38="","",CAL!GH11+CAL!GH65+CAL!GH38+CAL!GH92+CAL!GH119+CAL!GH146)</f>
        <v>0</v>
      </c>
      <c r="H38" s="20">
        <f>IF($A38="","",CAL!GI11+CAL!GI65+CAL!GI38+CAL!GI92+CAL!GI119+CAL!GI146)</f>
        <v>4</v>
      </c>
      <c r="I38" s="20">
        <f>IF($A38="","",CAL!GJ11+CAL!GJ65+CAL!GJ38+CAL!GJ92+CAL!GJ119+CAL!GJ146)</f>
        <v>3</v>
      </c>
      <c r="J38" s="20">
        <f>IF($A38="","",CAL!GK11+CAL!GK65+CAL!GK38+CAL!GK92+CAL!GK119+CAL!GK146)</f>
        <v>2</v>
      </c>
      <c r="K38" s="20">
        <f>IF($A38="","",CAL!GL11+CAL!GL65+CAL!GL38+CAL!GL92+CAL!GL119+CAL!GL146)</f>
        <v>4</v>
      </c>
      <c r="L38" s="20">
        <f>IF($A38="","",CAL!GM11+CAL!GM65+CAL!GM38+CAL!GM92+CAL!GM119+CAL!GM146)</f>
        <v>0</v>
      </c>
      <c r="M38" s="20">
        <f>IF($A38="","",CAL!GN11+CAL!GN65+CAL!GN38+CAL!GN92+CAL!GN119+CAL!GN146)</f>
        <v>0</v>
      </c>
      <c r="N38" s="20">
        <f>IF($A38="","",CAL!GO11+CAL!GO65+CAL!GO38+CAL!GO92+CAL!GO119+CAL!GO146)</f>
        <v>70</v>
      </c>
      <c r="O38" s="10">
        <f t="shared" si="2"/>
        <v>54.69</v>
      </c>
      <c r="P38" s="20">
        <f>IF($A38="","",CAL!GQ11+CAL!GQ65+CAL!GQ38+CAL!GQ92+CAL!GQ119+CAL!GQ146)</f>
        <v>0</v>
      </c>
      <c r="Q38" s="20">
        <f>IF($A38="","",CAL!GR11+CAL!GR65+CAL!GR38+CAL!GR92+CAL!GR119+CAL!GR146)</f>
        <v>0</v>
      </c>
      <c r="R38" s="20">
        <f>IF($A38="","",CAL!GS11+CAL!GS65+CAL!GS38+CAL!GS92+CAL!GS119+CAL!GS146)</f>
        <v>6</v>
      </c>
      <c r="S38" s="20">
        <f>IF($A38="","",CAL!GT11+CAL!GT65+CAL!GT38+CAL!GT92+CAL!GT119+CAL!GT146)</f>
        <v>7</v>
      </c>
      <c r="T38" s="20">
        <f>IF($A38="","",CAL!GU11+CAL!GU65+CAL!GU38+CAL!GU92+CAL!GU119+CAL!GU146)</f>
        <v>3</v>
      </c>
      <c r="U38" s="20">
        <f>IF($A38="","",CAL!GV11+CAL!GV65+CAL!GV38+CAL!GV92+CAL!GV119+CAL!GV146)</f>
        <v>10</v>
      </c>
      <c r="V38" s="20">
        <f>IF($A38="","",CAL!GW11+CAL!GW65+CAL!GW38+CAL!GW92+CAL!GW119+CAL!GW146)</f>
        <v>3</v>
      </c>
    </row>
    <row r="39" spans="1:22" x14ac:dyDescent="0.25">
      <c r="A39" s="66" t="str">
        <f>IFERROR(IF(CAL!GB12="","",CAL!GB12),"")</f>
        <v>CHEMISTRY</v>
      </c>
      <c r="B39" s="20">
        <f>IF($A39="","",CAL!GC12+CAL!GC66+CAL!GC39+CAL!GC93+CAL!GC120+CAL!GC147)</f>
        <v>36</v>
      </c>
      <c r="C39" s="20">
        <f>IF($A39="","",CAL!GD12+CAL!GD66+CAL!GD39+CAL!GD93+CAL!GD120+CAL!GD147)</f>
        <v>36</v>
      </c>
      <c r="D39" s="10">
        <f t="shared" si="1"/>
        <v>100</v>
      </c>
      <c r="E39" s="20">
        <f>IF($A39="","",CAL!GF12+CAL!GF66+CAL!GF39+CAL!GF93+CAL!GF120+CAL!GF147)</f>
        <v>12</v>
      </c>
      <c r="F39" s="20">
        <f>IF($A39="","",CAL!GG12+CAL!GG66+CAL!GG39+CAL!GG93+CAL!GG120+CAL!GG147)</f>
        <v>4</v>
      </c>
      <c r="G39" s="20">
        <f>IF($A39="","",CAL!GH12+CAL!GH66+CAL!GH39+CAL!GH93+CAL!GH120+CAL!GH147)</f>
        <v>4</v>
      </c>
      <c r="H39" s="20">
        <f>IF($A39="","",CAL!GI12+CAL!GI66+CAL!GI39+CAL!GI93+CAL!GI120+CAL!GI147)</f>
        <v>5</v>
      </c>
      <c r="I39" s="20">
        <f>IF($A39="","",CAL!GJ12+CAL!GJ66+CAL!GJ39+CAL!GJ93+CAL!GJ120+CAL!GJ147)</f>
        <v>8</v>
      </c>
      <c r="J39" s="20">
        <f>IF($A39="","",CAL!GK12+CAL!GK66+CAL!GK39+CAL!GK93+CAL!GK120+CAL!GK147)</f>
        <v>0</v>
      </c>
      <c r="K39" s="20">
        <f>IF($A39="","",CAL!GL12+CAL!GL66+CAL!GL39+CAL!GL93+CAL!GL120+CAL!GL147)</f>
        <v>3</v>
      </c>
      <c r="L39" s="20">
        <f>IF($A39="","",CAL!GM12+CAL!GM66+CAL!GM39+CAL!GM93+CAL!GM120+CAL!GM147)</f>
        <v>0</v>
      </c>
      <c r="M39" s="20">
        <f>IF($A39="","",CAL!GN12+CAL!GN66+CAL!GN39+CAL!GN93+CAL!GN120+CAL!GN147)</f>
        <v>0</v>
      </c>
      <c r="N39" s="20">
        <f>IF($A39="","",CAL!GO12+CAL!GO66+CAL!GO39+CAL!GO93+CAL!GO120+CAL!GO147)</f>
        <v>211</v>
      </c>
      <c r="O39" s="10">
        <f t="shared" si="2"/>
        <v>73.260000000000005</v>
      </c>
      <c r="P39" s="20">
        <f>IF($A39="","",CAL!GQ12+CAL!GQ66+CAL!GQ39+CAL!GQ93+CAL!GQ120+CAL!GQ147)</f>
        <v>0</v>
      </c>
      <c r="Q39" s="20">
        <f>IF($A39="","",CAL!GR12+CAL!GR66+CAL!GR39+CAL!GR93+CAL!GR120+CAL!GR147)</f>
        <v>0</v>
      </c>
      <c r="R39" s="20">
        <f>IF($A39="","",CAL!GS12+CAL!GS66+CAL!GS39+CAL!GS93+CAL!GS120+CAL!GS147)</f>
        <v>5</v>
      </c>
      <c r="S39" s="20">
        <f>IF($A39="","",CAL!GT12+CAL!GT66+CAL!GT39+CAL!GT93+CAL!GT120+CAL!GT147)</f>
        <v>16</v>
      </c>
      <c r="T39" s="20">
        <f>IF($A39="","",CAL!GU12+CAL!GU66+CAL!GU39+CAL!GU93+CAL!GU120+CAL!GU147)</f>
        <v>15</v>
      </c>
      <c r="U39" s="20">
        <f>IF($A39="","",CAL!GV12+CAL!GV66+CAL!GV39+CAL!GV93+CAL!GV120+CAL!GV147)</f>
        <v>33</v>
      </c>
      <c r="V39" s="20">
        <f>IF($A39="","",CAL!GW12+CAL!GW66+CAL!GW39+CAL!GW93+CAL!GW120+CAL!GW147)</f>
        <v>15</v>
      </c>
    </row>
    <row r="40" spans="1:22" x14ac:dyDescent="0.25">
      <c r="A40" s="66" t="str">
        <f>IFERROR(IF(CAL!GB13="","",CAL!GB13),"")</f>
        <v>PHYSICS</v>
      </c>
      <c r="B40" s="20">
        <f>IF($A40="","",CAL!GC13+CAL!GC67+CAL!GC40+CAL!GC94+CAL!GC121+CAL!GC148)</f>
        <v>36</v>
      </c>
      <c r="C40" s="20">
        <f>IF($A40="","",CAL!GD13+CAL!GD67+CAL!GD40+CAL!GD94+CAL!GD121+CAL!GD148)</f>
        <v>36</v>
      </c>
      <c r="D40" s="10">
        <f t="shared" si="1"/>
        <v>100</v>
      </c>
      <c r="E40" s="20">
        <f>IF($A40="","",CAL!GF13+CAL!GF67+CAL!GF40+CAL!GF94+CAL!GF121+CAL!GF148)</f>
        <v>4</v>
      </c>
      <c r="F40" s="20">
        <f>IF($A40="","",CAL!GG13+CAL!GG67+CAL!GG40+CAL!GG94+CAL!GG121+CAL!GG148)</f>
        <v>3</v>
      </c>
      <c r="G40" s="20">
        <f>IF($A40="","",CAL!GH13+CAL!GH67+CAL!GH40+CAL!GH94+CAL!GH121+CAL!GH148)</f>
        <v>4</v>
      </c>
      <c r="H40" s="20">
        <f>IF($A40="","",CAL!GI13+CAL!GI67+CAL!GI40+CAL!GI94+CAL!GI121+CAL!GI148)</f>
        <v>11</v>
      </c>
      <c r="I40" s="20">
        <f>IF($A40="","",CAL!GJ13+CAL!GJ67+CAL!GJ40+CAL!GJ94+CAL!GJ121+CAL!GJ148)</f>
        <v>3</v>
      </c>
      <c r="J40" s="20">
        <f>IF($A40="","",CAL!GK13+CAL!GK67+CAL!GK40+CAL!GK94+CAL!GK121+CAL!GK148)</f>
        <v>4</v>
      </c>
      <c r="K40" s="20">
        <f>IF($A40="","",CAL!GL13+CAL!GL67+CAL!GL40+CAL!GL94+CAL!GL121+CAL!GL148)</f>
        <v>7</v>
      </c>
      <c r="L40" s="20">
        <f>IF($A40="","",CAL!GM13+CAL!GM67+CAL!GM40+CAL!GM94+CAL!GM121+CAL!GM148)</f>
        <v>0</v>
      </c>
      <c r="M40" s="20">
        <f>IF($A40="","",CAL!GN13+CAL!GN67+CAL!GN40+CAL!GN94+CAL!GN121+CAL!GN148)</f>
        <v>0</v>
      </c>
      <c r="N40" s="20">
        <f>IF($A40="","",CAL!GO13+CAL!GO67+CAL!GO40+CAL!GO94+CAL!GO121+CAL!GO148)</f>
        <v>170</v>
      </c>
      <c r="O40" s="10">
        <f t="shared" si="2"/>
        <v>59.03</v>
      </c>
      <c r="P40" s="20">
        <f>IF($A40="","",CAL!GQ13+CAL!GQ67+CAL!GQ40+CAL!GQ94+CAL!GQ121+CAL!GQ148)</f>
        <v>0</v>
      </c>
      <c r="Q40" s="20">
        <f>IF($A40="","",CAL!GR13+CAL!GR67+CAL!GR40+CAL!GR94+CAL!GR121+CAL!GR148)</f>
        <v>0</v>
      </c>
      <c r="R40" s="20">
        <f>IF($A40="","",CAL!GS13+CAL!GS67+CAL!GS40+CAL!GS94+CAL!GS121+CAL!GS148)</f>
        <v>12</v>
      </c>
      <c r="S40" s="20">
        <f>IF($A40="","",CAL!GT13+CAL!GT67+CAL!GT40+CAL!GT94+CAL!GT121+CAL!GT148)</f>
        <v>18</v>
      </c>
      <c r="T40" s="20">
        <f>IF($A40="","",CAL!GU13+CAL!GU67+CAL!GU40+CAL!GU94+CAL!GU121+CAL!GU148)</f>
        <v>6</v>
      </c>
      <c r="U40" s="20">
        <f>IF($A40="","",CAL!GV13+CAL!GV67+CAL!GV40+CAL!GV94+CAL!GV121+CAL!GV148)</f>
        <v>28</v>
      </c>
      <c r="V40" s="20">
        <f>IF($A40="","",CAL!GW13+CAL!GW67+CAL!GW40+CAL!GW94+CAL!GW121+CAL!GW148)</f>
        <v>6</v>
      </c>
    </row>
    <row r="41" spans="1:22" x14ac:dyDescent="0.25">
      <c r="A41" s="66" t="str">
        <f>IFERROR(IF(CAL!GB14="","",CAL!GB14),"")</f>
        <v>MATHS</v>
      </c>
      <c r="B41" s="20">
        <f>IF($A41="","",CAL!GC14+CAL!GC68+CAL!GC41+CAL!GC95+CAL!GC122+CAL!GC149)</f>
        <v>20</v>
      </c>
      <c r="C41" s="20">
        <f>IF($A41="","",CAL!GD14+CAL!GD68+CAL!GD41+CAL!GD95+CAL!GD122+CAL!GD149)</f>
        <v>20</v>
      </c>
      <c r="D41" s="10">
        <f t="shared" si="1"/>
        <v>100</v>
      </c>
      <c r="E41" s="20">
        <f>IF($A41="","",CAL!GF14+CAL!GF68+CAL!GF41+CAL!GF95+CAL!GF122+CAL!GF149)</f>
        <v>8</v>
      </c>
      <c r="F41" s="20">
        <f>IF($A41="","",CAL!GG14+CAL!GG68+CAL!GG41+CAL!GG95+CAL!GG122+CAL!GG149)</f>
        <v>1</v>
      </c>
      <c r="G41" s="20">
        <f>IF($A41="","",CAL!GH14+CAL!GH68+CAL!GH41+CAL!GH95+CAL!GH122+CAL!GH149)</f>
        <v>1</v>
      </c>
      <c r="H41" s="20">
        <f>IF($A41="","",CAL!GI14+CAL!GI68+CAL!GI41+CAL!GI95+CAL!GI122+CAL!GI149)</f>
        <v>3</v>
      </c>
      <c r="I41" s="20">
        <f>IF($A41="","",CAL!GJ14+CAL!GJ68+CAL!GJ41+CAL!GJ95+CAL!GJ122+CAL!GJ149)</f>
        <v>3</v>
      </c>
      <c r="J41" s="20">
        <f>IF($A41="","",CAL!GK14+CAL!GK68+CAL!GK41+CAL!GK95+CAL!GK122+CAL!GK149)</f>
        <v>1</v>
      </c>
      <c r="K41" s="20">
        <f>IF($A41="","",CAL!GL14+CAL!GL68+CAL!GL41+CAL!GL95+CAL!GL122+CAL!GL149)</f>
        <v>3</v>
      </c>
      <c r="L41" s="20">
        <f>IF($A41="","",CAL!GM14+CAL!GM68+CAL!GM41+CAL!GM95+CAL!GM122+CAL!GM149)</f>
        <v>0</v>
      </c>
      <c r="M41" s="20">
        <f>IF($A41="","",CAL!GN14+CAL!GN68+CAL!GN41+CAL!GN95+CAL!GN122+CAL!GN149)</f>
        <v>0</v>
      </c>
      <c r="N41" s="20">
        <f>IF($A41="","",CAL!GO14+CAL!GO68+CAL!GO41+CAL!GO95+CAL!GO122+CAL!GO149)</f>
        <v>113</v>
      </c>
      <c r="O41" s="10">
        <f t="shared" si="2"/>
        <v>70.63</v>
      </c>
      <c r="P41" s="20">
        <f>IF($A41="","",CAL!GQ14+CAL!GQ68+CAL!GQ41+CAL!GQ95+CAL!GQ122+CAL!GQ149)</f>
        <v>0</v>
      </c>
      <c r="Q41" s="20">
        <f>IF($A41="","",CAL!GR14+CAL!GR68+CAL!GR41+CAL!GR95+CAL!GR122+CAL!GR149)</f>
        <v>0</v>
      </c>
      <c r="R41" s="20">
        <f>IF($A41="","",CAL!GS14+CAL!GS68+CAL!GS41+CAL!GS95+CAL!GS122+CAL!GS149)</f>
        <v>7</v>
      </c>
      <c r="S41" s="20">
        <f>IF($A41="","",CAL!GT14+CAL!GT68+CAL!GT41+CAL!GT95+CAL!GT122+CAL!GT149)</f>
        <v>4</v>
      </c>
      <c r="T41" s="20">
        <f>IF($A41="","",CAL!GU14+CAL!GU68+CAL!GU41+CAL!GU95+CAL!GU122+CAL!GU149)</f>
        <v>9</v>
      </c>
      <c r="U41" s="20">
        <f>IF($A41="","",CAL!GV14+CAL!GV68+CAL!GV41+CAL!GV95+CAL!GV122+CAL!GV149)</f>
        <v>16</v>
      </c>
      <c r="V41" s="20">
        <f>IF($A41="","",CAL!GW14+CAL!GW68+CAL!GW41+CAL!GW95+CAL!GW122+CAL!GW149)</f>
        <v>9</v>
      </c>
    </row>
    <row r="42" spans="1:22" x14ac:dyDescent="0.25">
      <c r="A42" s="66" t="str">
        <f>IFERROR(IF(CAL!GB15="","",CAL!GB15),"")</f>
        <v>ECONOMICS</v>
      </c>
      <c r="B42" s="20">
        <f>IF($A42="","",CAL!GC15+CAL!GC69+CAL!GC42+CAL!GC96+CAL!GC123+CAL!GC150)</f>
        <v>32</v>
      </c>
      <c r="C42" s="20">
        <f>IF($A42="","",CAL!GD15+CAL!GD69+CAL!GD42+CAL!GD96+CAL!GD123+CAL!GD150)</f>
        <v>32</v>
      </c>
      <c r="D42" s="10">
        <f t="shared" si="1"/>
        <v>100</v>
      </c>
      <c r="E42" s="20">
        <f>IF($A42="","",CAL!GF15+CAL!GF69+CAL!GF42+CAL!GF96+CAL!GF123+CAL!GF150)</f>
        <v>2</v>
      </c>
      <c r="F42" s="20">
        <f>IF($A42="","",CAL!GG15+CAL!GG69+CAL!GG42+CAL!GG96+CAL!GG123+CAL!GG150)</f>
        <v>4</v>
      </c>
      <c r="G42" s="20">
        <f>IF($A42="","",CAL!GH15+CAL!GH69+CAL!GH42+CAL!GH96+CAL!GH123+CAL!GH150)</f>
        <v>4</v>
      </c>
      <c r="H42" s="20">
        <f>IF($A42="","",CAL!GI15+CAL!GI69+CAL!GI42+CAL!GI96+CAL!GI123+CAL!GI150)</f>
        <v>4</v>
      </c>
      <c r="I42" s="20">
        <f>IF($A42="","",CAL!GJ15+CAL!GJ69+CAL!GJ42+CAL!GJ96+CAL!GJ123+CAL!GJ150)</f>
        <v>5</v>
      </c>
      <c r="J42" s="20">
        <f>IF($A42="","",CAL!GK15+CAL!GK69+CAL!GK42+CAL!GK96+CAL!GK123+CAL!GK150)</f>
        <v>1</v>
      </c>
      <c r="K42" s="20">
        <f>IF($A42="","",CAL!GL15+CAL!GL69+CAL!GL42+CAL!GL96+CAL!GL123+CAL!GL150)</f>
        <v>10</v>
      </c>
      <c r="L42" s="20">
        <f>IF($A42="","",CAL!GM15+CAL!GM69+CAL!GM42+CAL!GM96+CAL!GM123+CAL!GM150)</f>
        <v>2</v>
      </c>
      <c r="M42" s="20">
        <f>IF($A42="","",CAL!GN15+CAL!GN69+CAL!GN42+CAL!GN96+CAL!GN123+CAL!GN150)</f>
        <v>0</v>
      </c>
      <c r="N42" s="20">
        <f>IF($A42="","",CAL!GO15+CAL!GO69+CAL!GO42+CAL!GO96+CAL!GO123+CAL!GO150)</f>
        <v>133</v>
      </c>
      <c r="O42" s="10">
        <f t="shared" si="2"/>
        <v>51.95</v>
      </c>
      <c r="P42" s="20">
        <f>IF($A42="","",CAL!GQ15+CAL!GQ69+CAL!GQ42+CAL!GQ96+CAL!GQ123+CAL!GQ150)</f>
        <v>0</v>
      </c>
      <c r="Q42" s="20">
        <f>IF($A42="","",CAL!GR15+CAL!GR69+CAL!GR42+CAL!GR96+CAL!GR123+CAL!GR150)</f>
        <v>12</v>
      </c>
      <c r="R42" s="20">
        <f>IF($A42="","",CAL!GS15+CAL!GS69+CAL!GS42+CAL!GS96+CAL!GS123+CAL!GS150)</f>
        <v>7</v>
      </c>
      <c r="S42" s="20">
        <f>IF($A42="","",CAL!GT15+CAL!GT69+CAL!GT42+CAL!GT96+CAL!GT123+CAL!GT150)</f>
        <v>8</v>
      </c>
      <c r="T42" s="20">
        <f>IF($A42="","",CAL!GU15+CAL!GU69+CAL!GU42+CAL!GU96+CAL!GU123+CAL!GU150)</f>
        <v>5</v>
      </c>
      <c r="U42" s="20">
        <f>IF($A42="","",CAL!GV15+CAL!GV69+CAL!GV42+CAL!GV96+CAL!GV123+CAL!GV150)</f>
        <v>16</v>
      </c>
      <c r="V42" s="20">
        <f>IF($A42="","",CAL!GW15+CAL!GW69+CAL!GW42+CAL!GW96+CAL!GW123+CAL!GW150)</f>
        <v>5</v>
      </c>
    </row>
    <row r="43" spans="1:22" x14ac:dyDescent="0.25">
      <c r="A43" s="66" t="str">
        <f>IFERROR(IF(CAL!GB16="","",CAL!GB16),"")</f>
        <v/>
      </c>
      <c r="B43" s="20" t="str">
        <f>IF($A43="","",CAL!GC16+CAL!GC70+CAL!GC43+CAL!GC97+CAL!GC124+CAL!GC151)</f>
        <v/>
      </c>
      <c r="C43" s="20" t="str">
        <f>IF($A43="","",CAL!GD16+CAL!GD70+CAL!GD43+CAL!GD97+CAL!GD124+CAL!GD151)</f>
        <v/>
      </c>
      <c r="D43" s="10" t="str">
        <f t="shared" si="1"/>
        <v/>
      </c>
      <c r="E43" s="20" t="str">
        <f>IF($A43="","",CAL!GF16+CAL!GF70+CAL!GF43+CAL!GF97+CAL!GF124+CAL!GF151)</f>
        <v/>
      </c>
      <c r="F43" s="20" t="str">
        <f>IF($A43="","",CAL!GG16+CAL!GG70+CAL!GG43+CAL!GG97+CAL!GG124+CAL!GG151)</f>
        <v/>
      </c>
      <c r="G43" s="20" t="str">
        <f>IF($A43="","",CAL!GH16+CAL!GH70+CAL!GH43+CAL!GH97+CAL!GH124+CAL!GH151)</f>
        <v/>
      </c>
      <c r="H43" s="20" t="str">
        <f>IF($A43="","",CAL!GI16+CAL!GI70+CAL!GI43+CAL!GI97+CAL!GI124+CAL!GI151)</f>
        <v/>
      </c>
      <c r="I43" s="20" t="str">
        <f>IF($A43="","",CAL!GJ16+CAL!GJ70+CAL!GJ43+CAL!GJ97+CAL!GJ124+CAL!GJ151)</f>
        <v/>
      </c>
      <c r="J43" s="20" t="str">
        <f>IF($A43="","",CAL!GK16+CAL!GK70+CAL!GK43+CAL!GK97+CAL!GK124+CAL!GK151)</f>
        <v/>
      </c>
      <c r="K43" s="20" t="str">
        <f>IF($A43="","",CAL!GL16+CAL!GL70+CAL!GL43+CAL!GL97+CAL!GL124+CAL!GL151)</f>
        <v/>
      </c>
      <c r="L43" s="20" t="str">
        <f>IF($A43="","",CAL!GM16+CAL!GM70+CAL!GM43+CAL!GM97+CAL!GM124+CAL!GM151)</f>
        <v/>
      </c>
      <c r="M43" s="20" t="str">
        <f>IF($A43="","",CAL!GN16+CAL!GN70+CAL!GN43+CAL!GN97+CAL!GN124+CAL!GN151)</f>
        <v/>
      </c>
      <c r="N43" s="20" t="str">
        <f>IF($A43="","",CAL!GO16+CAL!GO70+CAL!GO43+CAL!GO97+CAL!GO124+CAL!GO151)</f>
        <v/>
      </c>
      <c r="O43" s="10" t="str">
        <f t="shared" si="2"/>
        <v/>
      </c>
      <c r="P43" s="20" t="str">
        <f>IF($A43="","",CAL!GQ16+CAL!GQ70+CAL!GQ43+CAL!GQ97+CAL!GQ124+CAL!GQ151)</f>
        <v/>
      </c>
      <c r="Q43" s="20" t="str">
        <f>IF($A43="","",CAL!GR16+CAL!GR70+CAL!GR43+CAL!GR97+CAL!GR124+CAL!GR151)</f>
        <v/>
      </c>
      <c r="R43" s="20" t="str">
        <f>IF($A43="","",CAL!GS16+CAL!GS70+CAL!GS43+CAL!GS97+CAL!GS124+CAL!GS151)</f>
        <v/>
      </c>
      <c r="S43" s="20" t="str">
        <f>IF($A43="","",CAL!GT16+CAL!GT70+CAL!GT43+CAL!GT97+CAL!GT124+CAL!GT151)</f>
        <v/>
      </c>
      <c r="T43" s="20" t="str">
        <f>IF($A43="","",CAL!GU16+CAL!GU70+CAL!GU43+CAL!GU97+CAL!GU124+CAL!GU151)</f>
        <v/>
      </c>
      <c r="U43" s="20" t="str">
        <f>IF($A43="","",CAL!GV16+CAL!GV70+CAL!GV43+CAL!GV97+CAL!GV124+CAL!GV151)</f>
        <v/>
      </c>
      <c r="V43" s="20" t="str">
        <f>IF($A43="","",CAL!GW16+CAL!GW70+CAL!GW43+CAL!GW97+CAL!GW124+CAL!GW151)</f>
        <v/>
      </c>
    </row>
    <row r="44" spans="1:22" x14ac:dyDescent="0.25">
      <c r="A44" s="66" t="str">
        <f>IFERROR(IF(CAL!GB17="","",CAL!GB17),"")</f>
        <v/>
      </c>
      <c r="B44" s="20" t="str">
        <f>IF($A44="","",CAL!GC17+CAL!GC71+CAL!GC44+CAL!GC98+CAL!GC125+CAL!GC152)</f>
        <v/>
      </c>
      <c r="C44" s="20" t="str">
        <f>IF($A44="","",CAL!GD17+CAL!GD71+CAL!GD44+CAL!GD98+CAL!GD125+CAL!GD152)</f>
        <v/>
      </c>
      <c r="D44" s="10" t="str">
        <f t="shared" si="1"/>
        <v/>
      </c>
      <c r="E44" s="20" t="str">
        <f>IF($A44="","",CAL!GF17+CAL!GF71+CAL!GF44+CAL!GF98+CAL!GF125+CAL!GF152)</f>
        <v/>
      </c>
      <c r="F44" s="20" t="str">
        <f>IF($A44="","",CAL!GG17+CAL!GG71+CAL!GG44+CAL!GG98+CAL!GG125+CAL!GG152)</f>
        <v/>
      </c>
      <c r="G44" s="20" t="str">
        <f>IF($A44="","",CAL!GH17+CAL!GH71+CAL!GH44+CAL!GH98+CAL!GH125+CAL!GH152)</f>
        <v/>
      </c>
      <c r="H44" s="20" t="str">
        <f>IF($A44="","",CAL!GI17+CAL!GI71+CAL!GI44+CAL!GI98+CAL!GI125+CAL!GI152)</f>
        <v/>
      </c>
      <c r="I44" s="20" t="str">
        <f>IF($A44="","",CAL!GJ17+CAL!GJ71+CAL!GJ44+CAL!GJ98+CAL!GJ125+CAL!GJ152)</f>
        <v/>
      </c>
      <c r="J44" s="20" t="str">
        <f>IF($A44="","",CAL!GK17+CAL!GK71+CAL!GK44+CAL!GK98+CAL!GK125+CAL!GK152)</f>
        <v/>
      </c>
      <c r="K44" s="20" t="str">
        <f>IF($A44="","",CAL!GL17+CAL!GL71+CAL!GL44+CAL!GL98+CAL!GL125+CAL!GL152)</f>
        <v/>
      </c>
      <c r="L44" s="20" t="str">
        <f>IF($A44="","",CAL!GM17+CAL!GM71+CAL!GM44+CAL!GM98+CAL!GM125+CAL!GM152)</f>
        <v/>
      </c>
      <c r="M44" s="20" t="str">
        <f>IF($A44="","",CAL!GN17+CAL!GN71+CAL!GN44+CAL!GN98+CAL!GN125+CAL!GN152)</f>
        <v/>
      </c>
      <c r="N44" s="20" t="str">
        <f>IF($A44="","",CAL!GO17+CAL!GO71+CAL!GO44+CAL!GO98+CAL!GO125+CAL!GO152)</f>
        <v/>
      </c>
      <c r="O44" s="10" t="str">
        <f t="shared" si="2"/>
        <v/>
      </c>
      <c r="P44" s="20" t="str">
        <f>IF($A44="","",CAL!GQ17+CAL!GQ71+CAL!GQ44+CAL!GQ98+CAL!GQ125+CAL!GQ152)</f>
        <v/>
      </c>
      <c r="Q44" s="20" t="str">
        <f>IF($A44="","",CAL!GR17+CAL!GR71+CAL!GR44+CAL!GR98+CAL!GR125+CAL!GR152)</f>
        <v/>
      </c>
      <c r="R44" s="20" t="str">
        <f>IF($A44="","",CAL!GS17+CAL!GS71+CAL!GS44+CAL!GS98+CAL!GS125+CAL!GS152)</f>
        <v/>
      </c>
      <c r="S44" s="20" t="str">
        <f>IF($A44="","",CAL!GT17+CAL!GT71+CAL!GT44+CAL!GT98+CAL!GT125+CAL!GT152)</f>
        <v/>
      </c>
      <c r="T44" s="20" t="str">
        <f>IF($A44="","",CAL!GU17+CAL!GU71+CAL!GU44+CAL!GU98+CAL!GU125+CAL!GU152)</f>
        <v/>
      </c>
      <c r="U44" s="20" t="str">
        <f>IF($A44="","",CAL!GV17+CAL!GV71+CAL!GV44+CAL!GV98+CAL!GV125+CAL!GV152)</f>
        <v/>
      </c>
      <c r="V44" s="20" t="str">
        <f>IF($A44="","",CAL!GW17+CAL!GW71+CAL!GW44+CAL!GW98+CAL!GW125+CAL!GW152)</f>
        <v/>
      </c>
    </row>
    <row r="45" spans="1:22" x14ac:dyDescent="0.25">
      <c r="A45" s="66" t="str">
        <f>IFERROR(IF(CAL!GB18="","",CAL!GB18),"")</f>
        <v/>
      </c>
      <c r="B45" s="20" t="str">
        <f>IF($A45="","",CAL!GC18+CAL!GC72+CAL!GC45+CAL!GC99+CAL!GC126+CAL!GC153)</f>
        <v/>
      </c>
      <c r="C45" s="20" t="str">
        <f>IF($A45="","",CAL!GD18+CAL!GD72+CAL!GD45+CAL!GD99+CAL!GD126+CAL!GD153)</f>
        <v/>
      </c>
      <c r="D45" s="10" t="str">
        <f t="shared" si="1"/>
        <v/>
      </c>
      <c r="E45" s="20" t="str">
        <f>IF($A45="","",CAL!GF18+CAL!GF72+CAL!GF45+CAL!GF99+CAL!GF126+CAL!GF153)</f>
        <v/>
      </c>
      <c r="F45" s="20" t="str">
        <f>IF($A45="","",CAL!GG18+CAL!GG72+CAL!GG45+CAL!GG99+CAL!GG126+CAL!GG153)</f>
        <v/>
      </c>
      <c r="G45" s="20" t="str">
        <f>IF($A45="","",CAL!GH18+CAL!GH72+CAL!GH45+CAL!GH99+CAL!GH126+CAL!GH153)</f>
        <v/>
      </c>
      <c r="H45" s="20" t="str">
        <f>IF($A45="","",CAL!GI18+CAL!GI72+CAL!GI45+CAL!GI99+CAL!GI126+CAL!GI153)</f>
        <v/>
      </c>
      <c r="I45" s="20" t="str">
        <f>IF($A45="","",CAL!GJ18+CAL!GJ72+CAL!GJ45+CAL!GJ99+CAL!GJ126+CAL!GJ153)</f>
        <v/>
      </c>
      <c r="J45" s="20" t="str">
        <f>IF($A45="","",CAL!GK18+CAL!GK72+CAL!GK45+CAL!GK99+CAL!GK126+CAL!GK153)</f>
        <v/>
      </c>
      <c r="K45" s="20" t="str">
        <f>IF($A45="","",CAL!GL18+CAL!GL72+CAL!GL45+CAL!GL99+CAL!GL126+CAL!GL153)</f>
        <v/>
      </c>
      <c r="L45" s="20" t="str">
        <f>IF($A45="","",CAL!GM18+CAL!GM72+CAL!GM45+CAL!GM99+CAL!GM126+CAL!GM153)</f>
        <v/>
      </c>
      <c r="M45" s="20" t="str">
        <f>IF($A45="","",CAL!GN18+CAL!GN72+CAL!GN45+CAL!GN99+CAL!GN126+CAL!GN153)</f>
        <v/>
      </c>
      <c r="N45" s="20" t="str">
        <f>IF($A45="","",CAL!GO18+CAL!GO72+CAL!GO45+CAL!GO99+CAL!GO126+CAL!GO153)</f>
        <v/>
      </c>
      <c r="O45" s="10" t="str">
        <f t="shared" si="2"/>
        <v/>
      </c>
      <c r="P45" s="20" t="str">
        <f>IF($A45="","",CAL!GQ18+CAL!GQ72+CAL!GQ45+CAL!GQ99+CAL!GQ126+CAL!GQ153)</f>
        <v/>
      </c>
      <c r="Q45" s="20" t="str">
        <f>IF($A45="","",CAL!GR18+CAL!GR72+CAL!GR45+CAL!GR99+CAL!GR126+CAL!GR153)</f>
        <v/>
      </c>
      <c r="R45" s="20" t="str">
        <f>IF($A45="","",CAL!GS18+CAL!GS72+CAL!GS45+CAL!GS99+CAL!GS126+CAL!GS153)</f>
        <v/>
      </c>
      <c r="S45" s="20" t="str">
        <f>IF($A45="","",CAL!GT18+CAL!GT72+CAL!GT45+CAL!GT99+CAL!GT126+CAL!GT153)</f>
        <v/>
      </c>
      <c r="T45" s="20" t="str">
        <f>IF($A45="","",CAL!GU18+CAL!GU72+CAL!GU45+CAL!GU99+CAL!GU126+CAL!GU153)</f>
        <v/>
      </c>
      <c r="U45" s="20" t="str">
        <f>IF($A45="","",CAL!GV18+CAL!GV72+CAL!GV45+CAL!GV99+CAL!GV126+CAL!GV153)</f>
        <v/>
      </c>
      <c r="V45" s="20" t="str">
        <f>IF($A45="","",CAL!GW18+CAL!GW72+CAL!GW45+CAL!GW99+CAL!GW126+CAL!GW153)</f>
        <v/>
      </c>
    </row>
    <row r="46" spans="1:22" x14ac:dyDescent="0.25">
      <c r="A46" s="66" t="str">
        <f>IFERROR(IF(CAL!GB19="","",CAL!GB19),"")</f>
        <v/>
      </c>
      <c r="B46" s="20" t="str">
        <f>IF($A46="","",CAL!GC19+CAL!GC73+CAL!GC46+CAL!GC100+CAL!GC127+CAL!GC154)</f>
        <v/>
      </c>
      <c r="C46" s="20" t="str">
        <f>IF($A46="","",CAL!GD19+CAL!GD73+CAL!GD46+CAL!GD100+CAL!GD127+CAL!GD154)</f>
        <v/>
      </c>
      <c r="D46" s="10" t="str">
        <f t="shared" si="1"/>
        <v/>
      </c>
      <c r="E46" s="20" t="str">
        <f>IF($A46="","",CAL!GF19+CAL!GF73+CAL!GF46+CAL!GF100+CAL!GF127+CAL!GF154)</f>
        <v/>
      </c>
      <c r="F46" s="20" t="str">
        <f>IF($A46="","",CAL!GG19+CAL!GG73+CAL!GG46+CAL!GG100+CAL!GG127+CAL!GG154)</f>
        <v/>
      </c>
      <c r="G46" s="20" t="str">
        <f>IF($A46="","",CAL!GH19+CAL!GH73+CAL!GH46+CAL!GH100+CAL!GH127+CAL!GH154)</f>
        <v/>
      </c>
      <c r="H46" s="20" t="str">
        <f>IF($A46="","",CAL!GI19+CAL!GI73+CAL!GI46+CAL!GI100+CAL!GI127+CAL!GI154)</f>
        <v/>
      </c>
      <c r="I46" s="20" t="str">
        <f>IF($A46="","",CAL!GJ19+CAL!GJ73+CAL!GJ46+CAL!GJ100+CAL!GJ127+CAL!GJ154)</f>
        <v/>
      </c>
      <c r="J46" s="20" t="str">
        <f>IF($A46="","",CAL!GK19+CAL!GK73+CAL!GK46+CAL!GK100+CAL!GK127+CAL!GK154)</f>
        <v/>
      </c>
      <c r="K46" s="20" t="str">
        <f>IF($A46="","",CAL!GL19+CAL!GL73+CAL!GL46+CAL!GL100+CAL!GL127+CAL!GL154)</f>
        <v/>
      </c>
      <c r="L46" s="20" t="str">
        <f>IF($A46="","",CAL!GM19+CAL!GM73+CAL!GM46+CAL!GM100+CAL!GM127+CAL!GM154)</f>
        <v/>
      </c>
      <c r="M46" s="20" t="str">
        <f>IF($A46="","",CAL!GN19+CAL!GN73+CAL!GN46+CAL!GN100+CAL!GN127+CAL!GN154)</f>
        <v/>
      </c>
      <c r="N46" s="20" t="str">
        <f>IF($A46="","",CAL!GO19+CAL!GO73+CAL!GO46+CAL!GO100+CAL!GO127+CAL!GO154)</f>
        <v/>
      </c>
      <c r="O46" s="10" t="str">
        <f t="shared" si="2"/>
        <v/>
      </c>
      <c r="P46" s="20" t="str">
        <f>IF($A46="","",CAL!GQ19+CAL!GQ73+CAL!GQ46+CAL!GQ100+CAL!GQ127+CAL!GQ154)</f>
        <v/>
      </c>
      <c r="Q46" s="20" t="str">
        <f>IF($A46="","",CAL!GR19+CAL!GR73+CAL!GR46+CAL!GR100+CAL!GR127+CAL!GR154)</f>
        <v/>
      </c>
      <c r="R46" s="20" t="str">
        <f>IF($A46="","",CAL!GS19+CAL!GS73+CAL!GS46+CAL!GS100+CAL!GS127+CAL!GS154)</f>
        <v/>
      </c>
      <c r="S46" s="20" t="str">
        <f>IF($A46="","",CAL!GT19+CAL!GT73+CAL!GT46+CAL!GT100+CAL!GT127+CAL!GT154)</f>
        <v/>
      </c>
      <c r="T46" s="20" t="str">
        <f>IF($A46="","",CAL!GU19+CAL!GU73+CAL!GU46+CAL!GU100+CAL!GU127+CAL!GU154)</f>
        <v/>
      </c>
      <c r="U46" s="20" t="str">
        <f>IF($A46="","",CAL!GV19+CAL!GV73+CAL!GV46+CAL!GV100+CAL!GV127+CAL!GV154)</f>
        <v/>
      </c>
      <c r="V46" s="20" t="str">
        <f>IF($A46="","",CAL!GW19+CAL!GW73+CAL!GW46+CAL!GW100+CAL!GW127+CAL!GW154)</f>
        <v/>
      </c>
    </row>
    <row r="47" spans="1:22" x14ac:dyDescent="0.25">
      <c r="A47" s="66" t="str">
        <f>IFERROR(IF(CAL!GB20="","",CAL!GB20),"")</f>
        <v/>
      </c>
      <c r="B47" s="20" t="str">
        <f>IF($A47="","",CAL!GC20+CAL!GC74+CAL!GC47+CAL!GC101+CAL!GC128+CAL!GC155)</f>
        <v/>
      </c>
      <c r="C47" s="20" t="str">
        <f>IF($A47="","",CAL!GD20+CAL!GD74+CAL!GD47+CAL!GD101+CAL!GD128+CAL!GD155)</f>
        <v/>
      </c>
      <c r="D47" s="10" t="str">
        <f t="shared" si="1"/>
        <v/>
      </c>
      <c r="E47" s="20" t="str">
        <f>IF($A47="","",CAL!GF20+CAL!GF74+CAL!GF47+CAL!GF101+CAL!GF128+CAL!GF155)</f>
        <v/>
      </c>
      <c r="F47" s="20" t="str">
        <f>IF($A47="","",CAL!GG20+CAL!GG74+CAL!GG47+CAL!GG101+CAL!GG128+CAL!GG155)</f>
        <v/>
      </c>
      <c r="G47" s="20" t="str">
        <f>IF($A47="","",CAL!GH20+CAL!GH74+CAL!GH47+CAL!GH101+CAL!GH128+CAL!GH155)</f>
        <v/>
      </c>
      <c r="H47" s="20" t="str">
        <f>IF($A47="","",CAL!GI20+CAL!GI74+CAL!GI47+CAL!GI101+CAL!GI128+CAL!GI155)</f>
        <v/>
      </c>
      <c r="I47" s="20" t="str">
        <f>IF($A47="","",CAL!GJ20+CAL!GJ74+CAL!GJ47+CAL!GJ101+CAL!GJ128+CAL!GJ155)</f>
        <v/>
      </c>
      <c r="J47" s="20" t="str">
        <f>IF($A47="","",CAL!GK20+CAL!GK74+CAL!GK47+CAL!GK101+CAL!GK128+CAL!GK155)</f>
        <v/>
      </c>
      <c r="K47" s="20" t="str">
        <f>IF($A47="","",CAL!GL20+CAL!GL74+CAL!GL47+CAL!GL101+CAL!GL128+CAL!GL155)</f>
        <v/>
      </c>
      <c r="L47" s="20" t="str">
        <f>IF($A47="","",CAL!GM20+CAL!GM74+CAL!GM47+CAL!GM101+CAL!GM128+CAL!GM155)</f>
        <v/>
      </c>
      <c r="M47" s="20" t="str">
        <f>IF($A47="","",CAL!GN20+CAL!GN74+CAL!GN47+CAL!GN101+CAL!GN128+CAL!GN155)</f>
        <v/>
      </c>
      <c r="N47" s="20" t="str">
        <f>IF($A47="","",CAL!GO20+CAL!GO74+CAL!GO47+CAL!GO101+CAL!GO128+CAL!GO155)</f>
        <v/>
      </c>
      <c r="O47" s="10" t="str">
        <f t="shared" si="2"/>
        <v/>
      </c>
      <c r="P47" s="20" t="str">
        <f>IF($A47="","",CAL!GQ20+CAL!GQ74+CAL!GQ47+CAL!GQ101+CAL!GQ128+CAL!GQ155)</f>
        <v/>
      </c>
      <c r="Q47" s="20" t="str">
        <f>IF($A47="","",CAL!GR20+CAL!GR74+CAL!GR47+CAL!GR101+CAL!GR128+CAL!GR155)</f>
        <v/>
      </c>
      <c r="R47" s="20" t="str">
        <f>IF($A47="","",CAL!GS20+CAL!GS74+CAL!GS47+CAL!GS101+CAL!GS128+CAL!GS155)</f>
        <v/>
      </c>
      <c r="S47" s="20" t="str">
        <f>IF($A47="","",CAL!GT20+CAL!GT74+CAL!GT47+CAL!GT101+CAL!GT128+CAL!GT155)</f>
        <v/>
      </c>
      <c r="T47" s="20" t="str">
        <f>IF($A47="","",CAL!GU20+CAL!GU74+CAL!GU47+CAL!GU101+CAL!GU128+CAL!GU155)</f>
        <v/>
      </c>
      <c r="U47" s="20" t="str">
        <f>IF($A47="","",CAL!GV20+CAL!GV74+CAL!GV47+CAL!GV101+CAL!GV128+CAL!GV155)</f>
        <v/>
      </c>
      <c r="V47" s="20" t="str">
        <f>IF($A47="","",CAL!GW20+CAL!GW74+CAL!GW47+CAL!GW101+CAL!GW128+CAL!GW155)</f>
        <v/>
      </c>
    </row>
    <row r="48" spans="1:22" hidden="1" x14ac:dyDescent="0.25">
      <c r="A48" s="66" t="str">
        <f>IFERROR(IF(CAL!GB21="","",CAL!GB21),"")</f>
        <v/>
      </c>
      <c r="B48" s="20" t="str">
        <f>IF($A48="","",CAL!GC21+CAL!GC75+CAL!GC48+CAL!GC102+CAL!GC129+CAL!GC156)</f>
        <v/>
      </c>
      <c r="C48" s="20" t="str">
        <f>IF($A48="","",CAL!GD21+CAL!GD75+CAL!GD48+CAL!GD102+CAL!GD129+CAL!GD156)</f>
        <v/>
      </c>
      <c r="D48" s="10" t="str">
        <f t="shared" si="1"/>
        <v/>
      </c>
      <c r="E48" s="20" t="str">
        <f>IF($A48="","",CAL!GF21+CAL!GF75+CAL!GF48+CAL!GF102+CAL!GF129+CAL!GF156)</f>
        <v/>
      </c>
      <c r="F48" s="20" t="str">
        <f>IF($A48="","",CAL!GG21+CAL!GG75+CAL!GG48+CAL!GG102+CAL!GG129+CAL!GG156)</f>
        <v/>
      </c>
      <c r="G48" s="20" t="str">
        <f>IF($A48="","",CAL!GH21+CAL!GH75+CAL!GH48+CAL!GH102+CAL!GH129+CAL!GH156)</f>
        <v/>
      </c>
      <c r="H48" s="20" t="str">
        <f>IF($A48="","",CAL!GI21+CAL!GI75+CAL!GI48+CAL!GI102+CAL!GI129+CAL!GI156)</f>
        <v/>
      </c>
      <c r="I48" s="20" t="str">
        <f>IF($A48="","",CAL!GJ21+CAL!GJ75+CAL!GJ48+CAL!GJ102+CAL!GJ129+CAL!GJ156)</f>
        <v/>
      </c>
      <c r="J48" s="20" t="str">
        <f>IF($A48="","",CAL!GK21+CAL!GK75+CAL!GK48+CAL!GK102+CAL!GK129+CAL!GK156)</f>
        <v/>
      </c>
      <c r="K48" s="20" t="str">
        <f>IF($A48="","",CAL!GL21+CAL!GL75+CAL!GL48+CAL!GL102+CAL!GL129+CAL!GL156)</f>
        <v/>
      </c>
      <c r="L48" s="20" t="str">
        <f>IF($A48="","",CAL!GM21+CAL!GM75+CAL!GM48+CAL!GM102+CAL!GM129+CAL!GM156)</f>
        <v/>
      </c>
      <c r="M48" s="20" t="str">
        <f>IF($A48="","",CAL!GN21+CAL!GN75+CAL!GN48+CAL!GN102+CAL!GN129+CAL!GN156)</f>
        <v/>
      </c>
      <c r="N48" s="20" t="str">
        <f>IF($A48="","",CAL!GO21+CAL!GO75+CAL!GO48+CAL!GO102+CAL!GO129+CAL!GO156)</f>
        <v/>
      </c>
      <c r="O48" s="10" t="str">
        <f t="shared" si="2"/>
        <v/>
      </c>
      <c r="P48" s="20" t="str">
        <f>IF($A48="","",CAL!GQ21+CAL!GQ75+CAL!GQ48+CAL!GQ102+CAL!GQ129+CAL!GQ156)</f>
        <v/>
      </c>
      <c r="Q48" s="20" t="str">
        <f>IF($A48="","",CAL!GR21+CAL!GR75+CAL!GR48+CAL!GR102+CAL!GR129+CAL!GR156)</f>
        <v/>
      </c>
      <c r="R48" s="20" t="str">
        <f>IF($A48="","",CAL!GS21+CAL!GS75+CAL!GS48+CAL!GS102+CAL!GS129+CAL!GS156)</f>
        <v/>
      </c>
      <c r="S48" s="20" t="str">
        <f>IF($A48="","",CAL!GT21+CAL!GT75+CAL!GT48+CAL!GT102+CAL!GT129+CAL!GT156)</f>
        <v/>
      </c>
      <c r="T48" s="20" t="str">
        <f>IF($A48="","",CAL!GU21+CAL!GU75+CAL!GU48+CAL!GU102+CAL!GU129+CAL!GU156)</f>
        <v/>
      </c>
      <c r="U48" s="20" t="str">
        <f>IF($A48="","",CAL!GV21+CAL!GV75+CAL!GV48+CAL!GV102+CAL!GV129+CAL!GV156)</f>
        <v/>
      </c>
      <c r="V48" s="20" t="str">
        <f>IF($A48="","",CAL!GW21+CAL!GW75+CAL!GW48+CAL!GW102+CAL!GW129+CAL!GW156)</f>
        <v/>
      </c>
    </row>
    <row r="49" spans="1:22" hidden="1" x14ac:dyDescent="0.25">
      <c r="A49" s="66" t="str">
        <f>IFERROR(IF(CAL!GB22="","",CAL!GB22),"")</f>
        <v/>
      </c>
      <c r="B49" s="20" t="str">
        <f>IF($A49="","",CAL!GC22+CAL!GC76+CAL!GC49+CAL!GC103+CAL!GC130+CAL!GC157)</f>
        <v/>
      </c>
      <c r="C49" s="20" t="str">
        <f>IF($A49="","",CAL!GD22+CAL!GD76+CAL!GD49+CAL!GD103+CAL!GD130+CAL!GD157)</f>
        <v/>
      </c>
      <c r="D49" s="10" t="str">
        <f t="shared" si="1"/>
        <v/>
      </c>
      <c r="E49" s="20" t="str">
        <f>IF($A49="","",CAL!GF22+CAL!GF76+CAL!GF49+CAL!GF103+CAL!GF130+CAL!GF157)</f>
        <v/>
      </c>
      <c r="F49" s="20" t="str">
        <f>IF($A49="","",CAL!GG22+CAL!GG76+CAL!GG49+CAL!GG103+CAL!GG130+CAL!GG157)</f>
        <v/>
      </c>
      <c r="G49" s="20" t="str">
        <f>IF($A49="","",CAL!GH22+CAL!GH76+CAL!GH49+CAL!GH103+CAL!GH130+CAL!GH157)</f>
        <v/>
      </c>
      <c r="H49" s="20" t="str">
        <f>IF($A49="","",CAL!GI22+CAL!GI76+CAL!GI49+CAL!GI103+CAL!GI130+CAL!GI157)</f>
        <v/>
      </c>
      <c r="I49" s="20" t="str">
        <f>IF($A49="","",CAL!GJ22+CAL!GJ76+CAL!GJ49+CAL!GJ103+CAL!GJ130+CAL!GJ157)</f>
        <v/>
      </c>
      <c r="J49" s="20" t="str">
        <f>IF($A49="","",CAL!GK22+CAL!GK76+CAL!GK49+CAL!GK103+CAL!GK130+CAL!GK157)</f>
        <v/>
      </c>
      <c r="K49" s="20" t="str">
        <f>IF($A49="","",CAL!GL22+CAL!GL76+CAL!GL49+CAL!GL103+CAL!GL130+CAL!GL157)</f>
        <v/>
      </c>
      <c r="L49" s="20" t="str">
        <f>IF($A49="","",CAL!GM22+CAL!GM76+CAL!GM49+CAL!GM103+CAL!GM130+CAL!GM157)</f>
        <v/>
      </c>
      <c r="M49" s="20" t="str">
        <f>IF($A49="","",CAL!GN22+CAL!GN76+CAL!GN49+CAL!GN103+CAL!GN130+CAL!GN157)</f>
        <v/>
      </c>
      <c r="N49" s="20" t="str">
        <f>IF($A49="","",CAL!GO22+CAL!GO76+CAL!GO49+CAL!GO103+CAL!GO130+CAL!GO157)</f>
        <v/>
      </c>
      <c r="O49" s="10" t="str">
        <f t="shared" si="2"/>
        <v/>
      </c>
      <c r="P49" s="20" t="str">
        <f>IF($A49="","",CAL!GQ22+CAL!GQ76+CAL!GQ49+CAL!GQ103+CAL!GQ130+CAL!GQ157)</f>
        <v/>
      </c>
      <c r="Q49" s="20" t="str">
        <f>IF($A49="","",CAL!GR22+CAL!GR76+CAL!GR49+CAL!GR103+CAL!GR130+CAL!GR157)</f>
        <v/>
      </c>
      <c r="R49" s="20" t="str">
        <f>IF($A49="","",CAL!GS22+CAL!GS76+CAL!GS49+CAL!GS103+CAL!GS130+CAL!GS157)</f>
        <v/>
      </c>
      <c r="S49" s="20" t="str">
        <f>IF($A49="","",CAL!GT22+CAL!GT76+CAL!GT49+CAL!GT103+CAL!GT130+CAL!GT157)</f>
        <v/>
      </c>
      <c r="T49" s="20" t="str">
        <f>IF($A49="","",CAL!GU22+CAL!GU76+CAL!GU49+CAL!GU103+CAL!GU130+CAL!GU157)</f>
        <v/>
      </c>
      <c r="U49" s="20" t="str">
        <f>IF($A49="","",CAL!GV22+CAL!GV76+CAL!GV49+CAL!GV103+CAL!GV130+CAL!GV157)</f>
        <v/>
      </c>
      <c r="V49" s="20" t="str">
        <f>IF($A49="","",CAL!GW22+CAL!GW76+CAL!GW49+CAL!GW103+CAL!GW130+CAL!GW157)</f>
        <v/>
      </c>
    </row>
    <row r="50" spans="1:22" hidden="1" x14ac:dyDescent="0.25">
      <c r="A50" s="66" t="str">
        <f>IFERROR(IF(CAL!GB23="","",CAL!GB23),"")</f>
        <v/>
      </c>
      <c r="B50" s="20" t="str">
        <f>IF($A50="","",CAL!GC23+CAL!GC77+CAL!GC50+CAL!GC104+CAL!GC131+CAL!GC158)</f>
        <v/>
      </c>
      <c r="C50" s="20" t="str">
        <f>IF($A50="","",CAL!GD23+CAL!GD77+CAL!GD50+CAL!GD104+CAL!GD131+CAL!GD158)</f>
        <v/>
      </c>
      <c r="D50" s="10" t="str">
        <f t="shared" si="1"/>
        <v/>
      </c>
      <c r="E50" s="20" t="str">
        <f>IF($A50="","",CAL!GF23+CAL!GF77+CAL!GF50+CAL!GF104+CAL!GF131+CAL!GF158)</f>
        <v/>
      </c>
      <c r="F50" s="20" t="str">
        <f>IF($A50="","",CAL!GG23+CAL!GG77+CAL!GG50+CAL!GG104+CAL!GG131+CAL!GG158)</f>
        <v/>
      </c>
      <c r="G50" s="20" t="str">
        <f>IF($A50="","",CAL!GH23+CAL!GH77+CAL!GH50+CAL!GH104+CAL!GH131+CAL!GH158)</f>
        <v/>
      </c>
      <c r="H50" s="20" t="str">
        <f>IF($A50="","",CAL!GI23+CAL!GI77+CAL!GI50+CAL!GI104+CAL!GI131+CAL!GI158)</f>
        <v/>
      </c>
      <c r="I50" s="20" t="str">
        <f>IF($A50="","",CAL!GJ23+CAL!GJ77+CAL!GJ50+CAL!GJ104+CAL!GJ131+CAL!GJ158)</f>
        <v/>
      </c>
      <c r="J50" s="20" t="str">
        <f>IF($A50="","",CAL!GK23+CAL!GK77+CAL!GK50+CAL!GK104+CAL!GK131+CAL!GK158)</f>
        <v/>
      </c>
      <c r="K50" s="20" t="str">
        <f>IF($A50="","",CAL!GL23+CAL!GL77+CAL!GL50+CAL!GL104+CAL!GL131+CAL!GL158)</f>
        <v/>
      </c>
      <c r="L50" s="20" t="str">
        <f>IF($A50="","",CAL!GM23+CAL!GM77+CAL!GM50+CAL!GM104+CAL!GM131+CAL!GM158)</f>
        <v/>
      </c>
      <c r="M50" s="20" t="str">
        <f>IF($A50="","",CAL!GN23+CAL!GN77+CAL!GN50+CAL!GN104+CAL!GN131+CAL!GN158)</f>
        <v/>
      </c>
      <c r="N50" s="20" t="str">
        <f>IF($A50="","",CAL!GO23+CAL!GO77+CAL!GO50+CAL!GO104+CAL!GO131+CAL!GO158)</f>
        <v/>
      </c>
      <c r="O50" s="10" t="str">
        <f t="shared" si="2"/>
        <v/>
      </c>
      <c r="P50" s="20" t="str">
        <f>IF($A50="","",CAL!GQ23+CAL!GQ77+CAL!GQ50+CAL!GQ104+CAL!GQ131+CAL!GQ158)</f>
        <v/>
      </c>
      <c r="Q50" s="20" t="str">
        <f>IF($A50="","",CAL!GR23+CAL!GR77+CAL!GR50+CAL!GR104+CAL!GR131+CAL!GR158)</f>
        <v/>
      </c>
      <c r="R50" s="20" t="str">
        <f>IF($A50="","",CAL!GS23+CAL!GS77+CAL!GS50+CAL!GS104+CAL!GS131+CAL!GS158)</f>
        <v/>
      </c>
      <c r="S50" s="20" t="str">
        <f>IF($A50="","",CAL!GT23+CAL!GT77+CAL!GT50+CAL!GT104+CAL!GT131+CAL!GT158)</f>
        <v/>
      </c>
      <c r="T50" s="20" t="str">
        <f>IF($A50="","",CAL!GU23+CAL!GU77+CAL!GU50+CAL!GU104+CAL!GU131+CAL!GU158)</f>
        <v/>
      </c>
      <c r="U50" s="20" t="str">
        <f>IF($A50="","",CAL!GV23+CAL!GV77+CAL!GV50+CAL!GV104+CAL!GV131+CAL!GV158)</f>
        <v/>
      </c>
      <c r="V50" s="20" t="str">
        <f>IF($A50="","",CAL!GW23+CAL!GW77+CAL!GW50+CAL!GW104+CAL!GW131+CAL!GW158)</f>
        <v/>
      </c>
    </row>
    <row r="51" spans="1:22" hidden="1" x14ac:dyDescent="0.25">
      <c r="A51" s="66" t="str">
        <f>IFERROR(IF(CAL!GB24="","",CAL!GB24),"")</f>
        <v/>
      </c>
      <c r="B51" s="20" t="str">
        <f>IF($A51="","",CAL!GC24+CAL!GC78+CAL!GC51+CAL!GC105+CAL!GC132+CAL!GC159)</f>
        <v/>
      </c>
      <c r="C51" s="20" t="str">
        <f>IF($A51="","",CAL!GD24+CAL!GD78+CAL!GD51+CAL!GD105+CAL!GD132+CAL!GD159)</f>
        <v/>
      </c>
      <c r="D51" s="10" t="str">
        <f t="shared" si="1"/>
        <v/>
      </c>
      <c r="E51" s="20" t="str">
        <f>IF($A51="","",CAL!GF24+CAL!GF78+CAL!GF51+CAL!GF105+CAL!GF132+CAL!GF159)</f>
        <v/>
      </c>
      <c r="F51" s="20" t="str">
        <f>IF($A51="","",CAL!GG24+CAL!GG78+CAL!GG51+CAL!GG105+CAL!GG132+CAL!GG159)</f>
        <v/>
      </c>
      <c r="G51" s="20" t="str">
        <f>IF($A51="","",CAL!GH24+CAL!GH78+CAL!GH51+CAL!GH105+CAL!GH132+CAL!GH159)</f>
        <v/>
      </c>
      <c r="H51" s="20" t="str">
        <f>IF($A51="","",CAL!GI24+CAL!GI78+CAL!GI51+CAL!GI105+CAL!GI132+CAL!GI159)</f>
        <v/>
      </c>
      <c r="I51" s="20" t="str">
        <f>IF($A51="","",CAL!GJ24+CAL!GJ78+CAL!GJ51+CAL!GJ105+CAL!GJ132+CAL!GJ159)</f>
        <v/>
      </c>
      <c r="J51" s="20" t="str">
        <f>IF($A51="","",CAL!GK24+CAL!GK78+CAL!GK51+CAL!GK105+CAL!GK132+CAL!GK159)</f>
        <v/>
      </c>
      <c r="K51" s="20" t="str">
        <f>IF($A51="","",CAL!GL24+CAL!GL78+CAL!GL51+CAL!GL105+CAL!GL132+CAL!GL159)</f>
        <v/>
      </c>
      <c r="L51" s="20" t="str">
        <f>IF($A51="","",CAL!GM24+CAL!GM78+CAL!GM51+CAL!GM105+CAL!GM132+CAL!GM159)</f>
        <v/>
      </c>
      <c r="M51" s="20" t="str">
        <f>IF($A51="","",CAL!GN24+CAL!GN78+CAL!GN51+CAL!GN105+CAL!GN132+CAL!GN159)</f>
        <v/>
      </c>
      <c r="N51" s="20" t="str">
        <f>IF($A51="","",CAL!GO24+CAL!GO78+CAL!GO51+CAL!GO105+CAL!GO132+CAL!GO159)</f>
        <v/>
      </c>
      <c r="O51" s="10" t="str">
        <f t="shared" si="2"/>
        <v/>
      </c>
      <c r="P51" s="20" t="str">
        <f>IF($A51="","",CAL!GQ24+CAL!GQ78+CAL!GQ51+CAL!GQ105+CAL!GQ132+CAL!GQ159)</f>
        <v/>
      </c>
      <c r="Q51" s="20" t="str">
        <f>IF($A51="","",CAL!GR24+CAL!GR78+CAL!GR51+CAL!GR105+CAL!GR132+CAL!GR159)</f>
        <v/>
      </c>
      <c r="R51" s="20" t="str">
        <f>IF($A51="","",CAL!GS24+CAL!GS78+CAL!GS51+CAL!GS105+CAL!GS132+CAL!GS159)</f>
        <v/>
      </c>
      <c r="S51" s="20" t="str">
        <f>IF($A51="","",CAL!GT24+CAL!GT78+CAL!GT51+CAL!GT105+CAL!GT132+CAL!GT159)</f>
        <v/>
      </c>
      <c r="T51" s="20" t="str">
        <f>IF($A51="","",CAL!GU24+CAL!GU78+CAL!GU51+CAL!GU105+CAL!GU132+CAL!GU159)</f>
        <v/>
      </c>
      <c r="U51" s="20" t="str">
        <f>IF($A51="","",CAL!GV24+CAL!GV78+CAL!GV51+CAL!GV105+CAL!GV132+CAL!GV159)</f>
        <v/>
      </c>
      <c r="V51" s="20" t="str">
        <f>IF($A51="","",CAL!GW24+CAL!GW78+CAL!GW51+CAL!GW105+CAL!GW132+CAL!GW159)</f>
        <v/>
      </c>
    </row>
    <row r="52" spans="1:22" hidden="1" x14ac:dyDescent="0.25">
      <c r="A52" s="66" t="str">
        <f>IFERROR(IF(CAL!GB25="","",CAL!GB25),"")</f>
        <v/>
      </c>
      <c r="B52" s="20" t="str">
        <f>IF($A52="","",CAL!GC25+CAL!GC79+CAL!GC52+CAL!GC106+CAL!GC133+CAL!GC160)</f>
        <v/>
      </c>
      <c r="C52" s="20" t="str">
        <f>IF($A52="","",CAL!GD25+CAL!GD79+CAL!GD52+CAL!GD106+CAL!GD133+CAL!GD160)</f>
        <v/>
      </c>
      <c r="D52" s="10" t="str">
        <f t="shared" si="1"/>
        <v/>
      </c>
      <c r="E52" s="20" t="str">
        <f>IF($A52="","",CAL!GF25+CAL!GF79+CAL!GF52+CAL!GF106+CAL!GF133+CAL!GF160)</f>
        <v/>
      </c>
      <c r="F52" s="20" t="str">
        <f>IF($A52="","",CAL!GG25+CAL!GG79+CAL!GG52+CAL!GG106+CAL!GG133+CAL!GG160)</f>
        <v/>
      </c>
      <c r="G52" s="20" t="str">
        <f>IF($A52="","",CAL!GH25+CAL!GH79+CAL!GH52+CAL!GH106+CAL!GH133+CAL!GH160)</f>
        <v/>
      </c>
      <c r="H52" s="20" t="str">
        <f>IF($A52="","",CAL!GI25+CAL!GI79+CAL!GI52+CAL!GI106+CAL!GI133+CAL!GI160)</f>
        <v/>
      </c>
      <c r="I52" s="20" t="str">
        <f>IF($A52="","",CAL!GJ25+CAL!GJ79+CAL!GJ52+CAL!GJ106+CAL!GJ133+CAL!GJ160)</f>
        <v/>
      </c>
      <c r="J52" s="20" t="str">
        <f>IF($A52="","",CAL!GK25+CAL!GK79+CAL!GK52+CAL!GK106+CAL!GK133+CAL!GK160)</f>
        <v/>
      </c>
      <c r="K52" s="20" t="str">
        <f>IF($A52="","",CAL!GL25+CAL!GL79+CAL!GL52+CAL!GL106+CAL!GL133+CAL!GL160)</f>
        <v/>
      </c>
      <c r="L52" s="20" t="str">
        <f>IF($A52="","",CAL!GM25+CAL!GM79+CAL!GM52+CAL!GM106+CAL!GM133+CAL!GM160)</f>
        <v/>
      </c>
      <c r="M52" s="20" t="str">
        <f>IF($A52="","",CAL!GN25+CAL!GN79+CAL!GN52+CAL!GN106+CAL!GN133+CAL!GN160)</f>
        <v/>
      </c>
      <c r="N52" s="20" t="str">
        <f>IF($A52="","",CAL!GO25+CAL!GO79+CAL!GO52+CAL!GO106+CAL!GO133+CAL!GO160)</f>
        <v/>
      </c>
      <c r="O52" s="10" t="str">
        <f t="shared" si="2"/>
        <v/>
      </c>
      <c r="P52" s="20" t="str">
        <f>IF($A52="","",CAL!GQ25+CAL!GQ79+CAL!GQ52+CAL!GQ106+CAL!GQ133+CAL!GQ160)</f>
        <v/>
      </c>
      <c r="Q52" s="20" t="str">
        <f>IF($A52="","",CAL!GR25+CAL!GR79+CAL!GR52+CAL!GR106+CAL!GR133+CAL!GR160)</f>
        <v/>
      </c>
      <c r="R52" s="20" t="str">
        <f>IF($A52="","",CAL!GS25+CAL!GS79+CAL!GS52+CAL!GS106+CAL!GS133+CAL!GS160)</f>
        <v/>
      </c>
      <c r="S52" s="20" t="str">
        <f>IF($A52="","",CAL!GT25+CAL!GT79+CAL!GT52+CAL!GT106+CAL!GT133+CAL!GT160)</f>
        <v/>
      </c>
      <c r="T52" s="20" t="str">
        <f>IF($A52="","",CAL!GU25+CAL!GU79+CAL!GU52+CAL!GU106+CAL!GU133+CAL!GU160)</f>
        <v/>
      </c>
      <c r="U52" s="20" t="str">
        <f>IF($A52="","",CAL!GV25+CAL!GV79+CAL!GV52+CAL!GV106+CAL!GV133+CAL!GV160)</f>
        <v/>
      </c>
      <c r="V52" s="20" t="str">
        <f>IF($A52="","",CAL!GW25+CAL!GW79+CAL!GW52+CAL!GW106+CAL!GW133+CAL!GW160)</f>
        <v/>
      </c>
    </row>
    <row r="53" spans="1:22" hidden="1" x14ac:dyDescent="0.25">
      <c r="A53" s="66" t="str">
        <f>IFERROR(IF(CAL!GB26="","",CAL!GB26),"")</f>
        <v/>
      </c>
      <c r="B53" s="20" t="str">
        <f>IF($A53="","",CAL!GC26+CAL!GC80+CAL!GC53+CAL!GC107+CAL!GC134+CAL!GC161)</f>
        <v/>
      </c>
      <c r="C53" s="20" t="str">
        <f>IF($A53="","",CAL!GD26+CAL!GD80+CAL!GD53+CAL!GD107+CAL!GD134+CAL!GD161)</f>
        <v/>
      </c>
      <c r="D53" s="10" t="str">
        <f t="shared" si="1"/>
        <v/>
      </c>
      <c r="E53" s="20" t="str">
        <f>IF($A53="","",CAL!GF26+CAL!GF80+CAL!GF53+CAL!GF107+CAL!GF134+CAL!GF161)</f>
        <v/>
      </c>
      <c r="F53" s="20" t="str">
        <f>IF($A53="","",CAL!GG26+CAL!GG80+CAL!GG53+CAL!GG107+CAL!GG134+CAL!GG161)</f>
        <v/>
      </c>
      <c r="G53" s="20" t="str">
        <f>IF($A53="","",CAL!GH26+CAL!GH80+CAL!GH53+CAL!GH107+CAL!GH134+CAL!GH161)</f>
        <v/>
      </c>
      <c r="H53" s="20" t="str">
        <f>IF($A53="","",CAL!GI26+CAL!GI80+CAL!GI53+CAL!GI107+CAL!GI134+CAL!GI161)</f>
        <v/>
      </c>
      <c r="I53" s="20" t="str">
        <f>IF($A53="","",CAL!GJ26+CAL!GJ80+CAL!GJ53+CAL!GJ107+CAL!GJ134+CAL!GJ161)</f>
        <v/>
      </c>
      <c r="J53" s="20" t="str">
        <f>IF($A53="","",CAL!GK26+CAL!GK80+CAL!GK53+CAL!GK107+CAL!GK134+CAL!GK161)</f>
        <v/>
      </c>
      <c r="K53" s="20" t="str">
        <f>IF($A53="","",CAL!GL26+CAL!GL80+CAL!GL53+CAL!GL107+CAL!GL134+CAL!GL161)</f>
        <v/>
      </c>
      <c r="L53" s="20" t="str">
        <f>IF($A53="","",CAL!GM26+CAL!GM80+CAL!GM53+CAL!GM107+CAL!GM134+CAL!GM161)</f>
        <v/>
      </c>
      <c r="M53" s="20" t="str">
        <f>IF($A53="","",CAL!GN26+CAL!GN80+CAL!GN53+CAL!GN107+CAL!GN134+CAL!GN161)</f>
        <v/>
      </c>
      <c r="N53" s="20" t="str">
        <f>IF($A53="","",CAL!GO26+CAL!GO80+CAL!GO53+CAL!GO107+CAL!GO134+CAL!GO161)</f>
        <v/>
      </c>
      <c r="O53" s="10" t="str">
        <f t="shared" si="2"/>
        <v/>
      </c>
      <c r="P53" s="20" t="str">
        <f>IF($A53="","",CAL!GQ26+CAL!GQ80+CAL!GQ53+CAL!GQ107+CAL!GQ134+CAL!GQ161)</f>
        <v/>
      </c>
      <c r="Q53" s="20" t="str">
        <f>IF($A53="","",CAL!GR26+CAL!GR80+CAL!GR53+CAL!GR107+CAL!GR134+CAL!GR161)</f>
        <v/>
      </c>
      <c r="R53" s="20" t="str">
        <f>IF($A53="","",CAL!GS26+CAL!GS80+CAL!GS53+CAL!GS107+CAL!GS134+CAL!GS161)</f>
        <v/>
      </c>
      <c r="S53" s="20" t="str">
        <f>IF($A53="","",CAL!GT26+CAL!GT80+CAL!GT53+CAL!GT107+CAL!GT134+CAL!GT161)</f>
        <v/>
      </c>
      <c r="T53" s="20" t="str">
        <f>IF($A53="","",CAL!GU26+CAL!GU80+CAL!GU53+CAL!GU107+CAL!GU134+CAL!GU161)</f>
        <v/>
      </c>
      <c r="U53" s="20" t="str">
        <f>IF($A53="","",CAL!GV26+CAL!GV80+CAL!GV53+CAL!GV107+CAL!GV134+CAL!GV161)</f>
        <v/>
      </c>
      <c r="V53" s="20" t="str">
        <f>IF($A53="","",CAL!GW26+CAL!GW80+CAL!GW53+CAL!GW107+CAL!GW134+CAL!GW161)</f>
        <v/>
      </c>
    </row>
    <row r="54" spans="1:22" hidden="1" x14ac:dyDescent="0.25">
      <c r="A54" s="66" t="str">
        <f>IFERROR(IF(CAL!GB27="","",CAL!GB27),"")</f>
        <v/>
      </c>
      <c r="B54" s="20" t="str">
        <f>IF($A54="","",CAL!GC27+CAL!GC81+CAL!GC54+CAL!GC108+CAL!GC135+CAL!GC162)</f>
        <v/>
      </c>
      <c r="C54" s="20" t="str">
        <f>IF($A54="","",CAL!GD27+CAL!GD81+CAL!GD54+CAL!GD108+CAL!GD135+CAL!GD162)</f>
        <v/>
      </c>
      <c r="D54" s="10" t="str">
        <f t="shared" si="1"/>
        <v/>
      </c>
      <c r="E54" s="20" t="str">
        <f>IF($A54="","",CAL!GF27+CAL!GF81+CAL!GF54+CAL!GF108+CAL!GF135+CAL!GF162)</f>
        <v/>
      </c>
      <c r="F54" s="20" t="str">
        <f>IF($A54="","",CAL!GG27+CAL!GG81+CAL!GG54+CAL!GG108+CAL!GG135+CAL!GG162)</f>
        <v/>
      </c>
      <c r="G54" s="20" t="str">
        <f>IF($A54="","",CAL!GH27+CAL!GH81+CAL!GH54+CAL!GH108+CAL!GH135+CAL!GH162)</f>
        <v/>
      </c>
      <c r="H54" s="20" t="str">
        <f>IF($A54="","",CAL!GI27+CAL!GI81+CAL!GI54+CAL!GI108+CAL!GI135+CAL!GI162)</f>
        <v/>
      </c>
      <c r="I54" s="20" t="str">
        <f>IF($A54="","",CAL!GJ27+CAL!GJ81+CAL!GJ54+CAL!GJ108+CAL!GJ135+CAL!GJ162)</f>
        <v/>
      </c>
      <c r="J54" s="20" t="str">
        <f>IF($A54="","",CAL!GK27+CAL!GK81+CAL!GK54+CAL!GK108+CAL!GK135+CAL!GK162)</f>
        <v/>
      </c>
      <c r="K54" s="20" t="str">
        <f>IF($A54="","",CAL!GL27+CAL!GL81+CAL!GL54+CAL!GL108+CAL!GL135+CAL!GL162)</f>
        <v/>
      </c>
      <c r="L54" s="20" t="str">
        <f>IF($A54="","",CAL!GM27+CAL!GM81+CAL!GM54+CAL!GM108+CAL!GM135+CAL!GM162)</f>
        <v/>
      </c>
      <c r="M54" s="20" t="str">
        <f>IF($A54="","",CAL!GN27+CAL!GN81+CAL!GN54+CAL!GN108+CAL!GN135+CAL!GN162)</f>
        <v/>
      </c>
      <c r="N54" s="20" t="str">
        <f>IF($A54="","",CAL!GO27+CAL!GO81+CAL!GO54+CAL!GO108+CAL!GO135+CAL!GO162)</f>
        <v/>
      </c>
      <c r="O54" s="10" t="str">
        <f t="shared" si="2"/>
        <v/>
      </c>
      <c r="P54" s="20" t="str">
        <f>IF($A54="","",CAL!GQ27+CAL!GQ81+CAL!GQ54+CAL!GQ108+CAL!GQ135+CAL!GQ162)</f>
        <v/>
      </c>
      <c r="Q54" s="20" t="str">
        <f>IF($A54="","",CAL!GR27+CAL!GR81+CAL!GR54+CAL!GR108+CAL!GR135+CAL!GR162)</f>
        <v/>
      </c>
      <c r="R54" s="20" t="str">
        <f>IF($A54="","",CAL!GS27+CAL!GS81+CAL!GS54+CAL!GS108+CAL!GS135+CAL!GS162)</f>
        <v/>
      </c>
      <c r="S54" s="20" t="str">
        <f>IF($A54="","",CAL!GT27+CAL!GT81+CAL!GT54+CAL!GT108+CAL!GT135+CAL!GT162)</f>
        <v/>
      </c>
      <c r="T54" s="20" t="str">
        <f>IF($A54="","",CAL!GU27+CAL!GU81+CAL!GU54+CAL!GU108+CAL!GU135+CAL!GU162)</f>
        <v/>
      </c>
      <c r="U54" s="20" t="str">
        <f>IF($A54="","",CAL!GV27+CAL!GV81+CAL!GV54+CAL!GV108+CAL!GV135+CAL!GV162)</f>
        <v/>
      </c>
      <c r="V54" s="20" t="str">
        <f>IF($A54="","",CAL!GW27+CAL!GW81+CAL!GW54+CAL!GW108+CAL!GW135+CAL!GW162)</f>
        <v/>
      </c>
    </row>
    <row r="55" spans="1:22" hidden="1" x14ac:dyDescent="0.25">
      <c r="A55" s="66" t="str">
        <f>IFERROR(IF(CAL!GB28="","",CAL!GB28),"")</f>
        <v/>
      </c>
      <c r="B55" s="20" t="str">
        <f>IF($A55="","",CAL!GC28+CAL!GC82+CAL!GC55+CAL!GC109+CAL!GC136+CAL!GC163)</f>
        <v/>
      </c>
      <c r="C55" s="20" t="str">
        <f>IF($A55="","",CAL!GD28+CAL!GD82+CAL!GD55+CAL!GD109+CAL!GD136+CAL!GD163)</f>
        <v/>
      </c>
      <c r="D55" s="10" t="str">
        <f t="shared" si="1"/>
        <v/>
      </c>
      <c r="E55" s="20" t="str">
        <f>IF($A55="","",CAL!GF28+CAL!GF82+CAL!GF55+CAL!GF109+CAL!GF136+CAL!GF163)</f>
        <v/>
      </c>
      <c r="F55" s="20" t="str">
        <f>IF($A55="","",CAL!GG28+CAL!GG82+CAL!GG55+CAL!GG109+CAL!GG136+CAL!GG163)</f>
        <v/>
      </c>
      <c r="G55" s="20" t="str">
        <f>IF($A55="","",CAL!GH28+CAL!GH82+CAL!GH55+CAL!GH109+CAL!GH136+CAL!GH163)</f>
        <v/>
      </c>
      <c r="H55" s="20" t="str">
        <f>IF($A55="","",CAL!GI28+CAL!GI82+CAL!GI55+CAL!GI109+CAL!GI136+CAL!GI163)</f>
        <v/>
      </c>
      <c r="I55" s="20" t="str">
        <f>IF($A55="","",CAL!GJ28+CAL!GJ82+CAL!GJ55+CAL!GJ109+CAL!GJ136+CAL!GJ163)</f>
        <v/>
      </c>
      <c r="J55" s="20" t="str">
        <f>IF($A55="","",CAL!GK28+CAL!GK82+CAL!GK55+CAL!GK109+CAL!GK136+CAL!GK163)</f>
        <v/>
      </c>
      <c r="K55" s="20" t="str">
        <f>IF($A55="","",CAL!GL28+CAL!GL82+CAL!GL55+CAL!GL109+CAL!GL136+CAL!GL163)</f>
        <v/>
      </c>
      <c r="L55" s="20" t="str">
        <f>IF($A55="","",CAL!GM28+CAL!GM82+CAL!GM55+CAL!GM109+CAL!GM136+CAL!GM163)</f>
        <v/>
      </c>
      <c r="M55" s="20" t="str">
        <f>IF($A55="","",CAL!GN28+CAL!GN82+CAL!GN55+CAL!GN109+CAL!GN136+CAL!GN163)</f>
        <v/>
      </c>
      <c r="N55" s="20" t="str">
        <f>IF($A55="","",CAL!GO28+CAL!GO82+CAL!GO55+CAL!GO109+CAL!GO136+CAL!GO163)</f>
        <v/>
      </c>
      <c r="O55" s="10" t="str">
        <f t="shared" si="2"/>
        <v/>
      </c>
      <c r="P55" s="20" t="str">
        <f>IF($A55="","",CAL!GQ28+CAL!GQ82+CAL!GQ55+CAL!GQ109+CAL!GQ136+CAL!GQ163)</f>
        <v/>
      </c>
      <c r="Q55" s="20" t="str">
        <f>IF($A55="","",CAL!GR28+CAL!GR82+CAL!GR55+CAL!GR109+CAL!GR136+CAL!GR163)</f>
        <v/>
      </c>
      <c r="R55" s="20" t="str">
        <f>IF($A55="","",CAL!GS28+CAL!GS82+CAL!GS55+CAL!GS109+CAL!GS136+CAL!GS163)</f>
        <v/>
      </c>
      <c r="S55" s="20" t="str">
        <f>IF($A55="","",CAL!GT28+CAL!GT82+CAL!GT55+CAL!GT109+CAL!GT136+CAL!GT163)</f>
        <v/>
      </c>
      <c r="T55" s="20" t="str">
        <f>IF($A55="","",CAL!GU28+CAL!GU82+CAL!GU55+CAL!GU109+CAL!GU136+CAL!GU163)</f>
        <v/>
      </c>
      <c r="U55" s="20" t="str">
        <f>IF($A55="","",CAL!GV28+CAL!GV82+CAL!GV55+CAL!GV109+CAL!GV136+CAL!GV163)</f>
        <v/>
      </c>
      <c r="V55" s="20" t="str">
        <f>IF($A55="","",CAL!GW28+CAL!GW82+CAL!GW55+CAL!GW109+CAL!GW136+CAL!GW163)</f>
        <v/>
      </c>
    </row>
    <row r="56" spans="1:22" ht="18" customHeight="1" x14ac:dyDescent="0.3">
      <c r="A56" s="356" t="s">
        <v>30</v>
      </c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</row>
    <row r="57" spans="1:22" ht="35.25" customHeight="1" x14ac:dyDescent="0.25">
      <c r="A57" s="66" t="s">
        <v>18</v>
      </c>
      <c r="B57" s="53" t="str">
        <f>B30</f>
        <v>Total Appeared</v>
      </c>
      <c r="C57" s="53" t="str">
        <f t="shared" ref="C57:V57" si="3">C30</f>
        <v>Total Passed</v>
      </c>
      <c r="D57" s="53" t="str">
        <f t="shared" si="3"/>
        <v>Pass Percentage</v>
      </c>
      <c r="E57" s="53" t="str">
        <f t="shared" si="3"/>
        <v>A1</v>
      </c>
      <c r="F57" s="53" t="str">
        <f t="shared" si="3"/>
        <v>A2</v>
      </c>
      <c r="G57" s="53" t="str">
        <f t="shared" si="3"/>
        <v>B1</v>
      </c>
      <c r="H57" s="53" t="str">
        <f t="shared" si="3"/>
        <v>B2</v>
      </c>
      <c r="I57" s="53" t="str">
        <f t="shared" si="3"/>
        <v>C1</v>
      </c>
      <c r="J57" s="53" t="str">
        <f t="shared" si="3"/>
        <v>C2</v>
      </c>
      <c r="K57" s="53" t="str">
        <f t="shared" si="3"/>
        <v>D1</v>
      </c>
      <c r="L57" s="53" t="str">
        <f t="shared" si="3"/>
        <v>D2</v>
      </c>
      <c r="M57" s="53" t="str">
        <f t="shared" si="3"/>
        <v>E</v>
      </c>
      <c r="N57" s="53" t="str">
        <f t="shared" si="3"/>
        <v>NxW</v>
      </c>
      <c r="O57" s="53" t="str">
        <f t="shared" si="3"/>
        <v>PI</v>
      </c>
      <c r="P57" s="53" t="str">
        <f t="shared" si="3"/>
        <v>33-44</v>
      </c>
      <c r="Q57" s="53" t="str">
        <f t="shared" si="3"/>
        <v>45-59</v>
      </c>
      <c r="R57" s="53" t="str">
        <f t="shared" si="3"/>
        <v>60-74</v>
      </c>
      <c r="S57" s="53" t="str">
        <f t="shared" si="3"/>
        <v>75-89</v>
      </c>
      <c r="T57" s="53" t="str">
        <f t="shared" si="3"/>
        <v>90-100</v>
      </c>
      <c r="U57" s="53" t="str">
        <f t="shared" si="3"/>
        <v>&gt;70</v>
      </c>
      <c r="V57" s="53" t="str">
        <f t="shared" si="3"/>
        <v>&gt;90</v>
      </c>
    </row>
    <row r="58" spans="1:22" ht="15" customHeight="1" x14ac:dyDescent="0.25">
      <c r="A58" s="66" t="str">
        <f>IFERROR(IF(CAL!GB166="","",CAL!GB166),"")</f>
        <v/>
      </c>
      <c r="B58" s="20" t="str">
        <f>IF($A58="","",CAL!GC166+CAL!GC193+CAL!GC220+CAL!GC247+CAL!GC274+CAL!GC301)</f>
        <v/>
      </c>
      <c r="C58" s="20" t="str">
        <f>IF($A58="","",CAL!GD166+CAL!GD193+CAL!GD220+CAL!GD247+CAL!GD274+CAL!GD301)</f>
        <v/>
      </c>
      <c r="D58" s="10" t="str">
        <f>IF($A58="","",ROUNDUP(C58/B58*100,2))</f>
        <v/>
      </c>
      <c r="E58" s="20" t="str">
        <f>IF($A58="","",CAL!GF166+CAL!GF193+CAL!GF220+CAL!GF247+CAL!GF274+CAL!GF301)</f>
        <v/>
      </c>
      <c r="F58" s="20" t="str">
        <f>IF($A58="","",CAL!GG166+CAL!GG193+CAL!GG220+CAL!GG247+CAL!GG274+CAL!GG301)</f>
        <v/>
      </c>
      <c r="G58" s="20" t="str">
        <f>IF($A58="","",CAL!GH166+CAL!GH193+CAL!GH220+CAL!GH247+CAL!GH274+CAL!GH301)</f>
        <v/>
      </c>
      <c r="H58" s="20" t="str">
        <f>IF($A58="","",CAL!GI166+CAL!GI193+CAL!GI220+CAL!GI247+CAL!GI274+CAL!GI301)</f>
        <v/>
      </c>
      <c r="I58" s="20" t="str">
        <f>IF($A58="","",CAL!GJ166+CAL!GJ193+CAL!GJ220+CAL!GJ247+CAL!GJ274+CAL!GJ301)</f>
        <v/>
      </c>
      <c r="J58" s="20" t="str">
        <f>IF($A58="","",CAL!GK166+CAL!GK193+CAL!GK220+CAL!GK247+CAL!GK274+CAL!GK301)</f>
        <v/>
      </c>
      <c r="K58" s="20" t="str">
        <f>IF($A58="","",CAL!GL166+CAL!GL193+CAL!GL220+CAL!GL247+CAL!GL274+CAL!GL301)</f>
        <v/>
      </c>
      <c r="L58" s="20" t="str">
        <f>IF($A58="","",CAL!GM166+CAL!GM193+CAL!GM220+CAL!GM247+CAL!GM274+CAL!GM301)</f>
        <v/>
      </c>
      <c r="M58" s="20" t="str">
        <f>IF($A58="","",CAL!GN166+CAL!GN193+CAL!GN220+CAL!GN247+CAL!GN274+CAL!GN301)</f>
        <v/>
      </c>
      <c r="N58" s="20" t="str">
        <f>IF($A58="","",CAL!GO166+CAL!GO193+CAL!GO220+CAL!GO247+CAL!GO274+CAL!GO301)</f>
        <v/>
      </c>
      <c r="O58" s="10" t="str">
        <f>IF($A58="","",ROUND(N58*12.5/SUM(E58:M58),2))</f>
        <v/>
      </c>
      <c r="P58" s="20" t="str">
        <f>IF($A58="","",CAL!GQ166+CAL!GQ193+CAL!GQ220+CAL!GQ247+CAL!GQ274+CAL!GQ301)</f>
        <v/>
      </c>
      <c r="Q58" s="20" t="str">
        <f>IF($A58="","",CAL!GR166+CAL!GR193+CAL!GR220+CAL!GR247+CAL!GR274+CAL!GR301)</f>
        <v/>
      </c>
      <c r="R58" s="20" t="str">
        <f>IF($A58="","",CAL!GS166+CAL!GS193+CAL!GS220+CAL!GS247+CAL!GS274+CAL!GS301)</f>
        <v/>
      </c>
      <c r="S58" s="20" t="str">
        <f>IF($A58="","",CAL!GT166+CAL!GT193+CAL!GT220+CAL!GT247+CAL!GT274+CAL!GT301)</f>
        <v/>
      </c>
      <c r="T58" s="20" t="str">
        <f>IF($A58="","",CAL!GU166+CAL!GU193+CAL!GU220+CAL!GU247+CAL!GU274+CAL!GU301)</f>
        <v/>
      </c>
      <c r="U58" s="20" t="str">
        <f>IF($A58="","",CAL!GV166+CAL!GV193+CAL!GV220+CAL!GV247+CAL!GV274+CAL!GV301)</f>
        <v/>
      </c>
      <c r="V58" s="20" t="str">
        <f>IF($A58="","",CAL!GW166+CAL!GW193+CAL!GW220+CAL!GW247+CAL!GW274+CAL!GW301)</f>
        <v/>
      </c>
    </row>
    <row r="59" spans="1:22" ht="15" customHeight="1" x14ac:dyDescent="0.25">
      <c r="A59" s="66" t="str">
        <f>IFERROR(IF(CAL!GB167="","",CAL!GB167),"")</f>
        <v/>
      </c>
      <c r="B59" s="20" t="str">
        <f>IF($A59="","",CAL!GC167+CAL!GC194+CAL!GC221+CAL!GC248+CAL!GC275+CAL!GC302)</f>
        <v/>
      </c>
      <c r="C59" s="20" t="str">
        <f>IF($A59="","",CAL!GD167+CAL!GD194+CAL!GD221+CAL!GD248+CAL!GD275+CAL!GD302)</f>
        <v/>
      </c>
      <c r="D59" s="10" t="str">
        <f t="shared" ref="D59:D82" si="4">IF($A59="","",ROUNDUP(C59/B59*100,2))</f>
        <v/>
      </c>
      <c r="E59" s="20" t="str">
        <f>IF($A59="","",CAL!GF167+CAL!GF194+CAL!GF221+CAL!GF248+CAL!GF275+CAL!GF302)</f>
        <v/>
      </c>
      <c r="F59" s="20" t="str">
        <f>IF($A59="","",CAL!GG167+CAL!GG194+CAL!GG221+CAL!GG248+CAL!GG275+CAL!GG302)</f>
        <v/>
      </c>
      <c r="G59" s="20" t="str">
        <f>IF($A59="","",CAL!GH167+CAL!GH194+CAL!GH221+CAL!GH248+CAL!GH275+CAL!GH302)</f>
        <v/>
      </c>
      <c r="H59" s="20" t="str">
        <f>IF($A59="","",CAL!GI167+CAL!GI194+CAL!GI221+CAL!GI248+CAL!GI275+CAL!GI302)</f>
        <v/>
      </c>
      <c r="I59" s="20" t="str">
        <f>IF($A59="","",CAL!GJ167+CAL!GJ194+CAL!GJ221+CAL!GJ248+CAL!GJ275+CAL!GJ302)</f>
        <v/>
      </c>
      <c r="J59" s="20" t="str">
        <f>IF($A59="","",CAL!GK167+CAL!GK194+CAL!GK221+CAL!GK248+CAL!GK275+CAL!GK302)</f>
        <v/>
      </c>
      <c r="K59" s="20" t="str">
        <f>IF($A59="","",CAL!GL167+CAL!GL194+CAL!GL221+CAL!GL248+CAL!GL275+CAL!GL302)</f>
        <v/>
      </c>
      <c r="L59" s="20" t="str">
        <f>IF($A59="","",CAL!GM167+CAL!GM194+CAL!GM221+CAL!GM248+CAL!GM275+CAL!GM302)</f>
        <v/>
      </c>
      <c r="M59" s="20" t="str">
        <f>IF($A59="","",CAL!GN167+CAL!GN194+CAL!GN221+CAL!GN248+CAL!GN275+CAL!GN302)</f>
        <v/>
      </c>
      <c r="N59" s="20" t="str">
        <f>IF($A59="","",CAL!GO167+CAL!GO194+CAL!GO221+CAL!GO248+CAL!GO275+CAL!GO302)</f>
        <v/>
      </c>
      <c r="O59" s="10" t="str">
        <f t="shared" ref="O59:O82" si="5">IF($A59="","",ROUND(N59*12.5/SUM(E59:M59),2))</f>
        <v/>
      </c>
      <c r="P59" s="20" t="str">
        <f>IF($A59="","",CAL!GQ167+CAL!GQ194+CAL!GQ221+CAL!GQ248+CAL!GQ275+CAL!GQ302)</f>
        <v/>
      </c>
      <c r="Q59" s="20" t="str">
        <f>IF($A59="","",CAL!GR167+CAL!GR194+CAL!GR221+CAL!GR248+CAL!GR275+CAL!GR302)</f>
        <v/>
      </c>
      <c r="R59" s="20" t="str">
        <f>IF($A59="","",CAL!GS167+CAL!GS194+CAL!GS221+CAL!GS248+CAL!GS275+CAL!GS302)</f>
        <v/>
      </c>
      <c r="S59" s="20" t="str">
        <f>IF($A59="","",CAL!GT167+CAL!GT194+CAL!GT221+CAL!GT248+CAL!GT275+CAL!GT302)</f>
        <v/>
      </c>
      <c r="T59" s="20" t="str">
        <f>IF($A59="","",CAL!GU167+CAL!GU194+CAL!GU221+CAL!GU248+CAL!GU275+CAL!GU302)</f>
        <v/>
      </c>
      <c r="U59" s="20" t="str">
        <f>IF($A59="","",CAL!GV167+CAL!GV194+CAL!GV221+CAL!GV248+CAL!GV275+CAL!GV302)</f>
        <v/>
      </c>
      <c r="V59" s="20" t="str">
        <f>IF($A59="","",CAL!GW167+CAL!GW194+CAL!GW221+CAL!GW248+CAL!GW275+CAL!GW302)</f>
        <v/>
      </c>
    </row>
    <row r="60" spans="1:22" ht="15" hidden="1" customHeight="1" x14ac:dyDescent="0.25">
      <c r="A60" s="66" t="str">
        <f>IFERROR(IF(CAL!GB168="","",CAL!GB168),"")</f>
        <v/>
      </c>
      <c r="B60" s="20" t="str">
        <f>IF($A60="","",CAL!GC168+CAL!GC195+CAL!GC222+CAL!GC249+CAL!GC276+CAL!GC303)</f>
        <v/>
      </c>
      <c r="C60" s="20" t="str">
        <f>IF($A60="","",CAL!GD168+CAL!GD195+CAL!GD222+CAL!GD249+CAL!GD276+CAL!GD303)</f>
        <v/>
      </c>
      <c r="D60" s="10" t="str">
        <f t="shared" si="4"/>
        <v/>
      </c>
      <c r="E60" s="20" t="str">
        <f>IF($A60="","",CAL!GF168+CAL!GF195+CAL!GF222+CAL!GF249+CAL!GF276+CAL!GF303)</f>
        <v/>
      </c>
      <c r="F60" s="20" t="str">
        <f>IF($A60="","",CAL!GG168+CAL!GG195+CAL!GG222+CAL!GG249+CAL!GG276+CAL!GG303)</f>
        <v/>
      </c>
      <c r="G60" s="20" t="str">
        <f>IF($A60="","",CAL!GH168+CAL!GH195+CAL!GH222+CAL!GH249+CAL!GH276+CAL!GH303)</f>
        <v/>
      </c>
      <c r="H60" s="20" t="str">
        <f>IF($A60="","",CAL!GI168+CAL!GI195+CAL!GI222+CAL!GI249+CAL!GI276+CAL!GI303)</f>
        <v/>
      </c>
      <c r="I60" s="20" t="str">
        <f>IF($A60="","",CAL!GJ168+CAL!GJ195+CAL!GJ222+CAL!GJ249+CAL!GJ276+CAL!GJ303)</f>
        <v/>
      </c>
      <c r="J60" s="20" t="str">
        <f>IF($A60="","",CAL!GK168+CAL!GK195+CAL!GK222+CAL!GK249+CAL!GK276+CAL!GK303)</f>
        <v/>
      </c>
      <c r="K60" s="20" t="str">
        <f>IF($A60="","",CAL!GL168+CAL!GL195+CAL!GL222+CAL!GL249+CAL!GL276+CAL!GL303)</f>
        <v/>
      </c>
      <c r="L60" s="20" t="str">
        <f>IF($A60="","",CAL!GM168+CAL!GM195+CAL!GM222+CAL!GM249+CAL!GM276+CAL!GM303)</f>
        <v/>
      </c>
      <c r="M60" s="20" t="str">
        <f>IF($A60="","",CAL!GN168+CAL!GN195+CAL!GN222+CAL!GN249+CAL!GN276+CAL!GN303)</f>
        <v/>
      </c>
      <c r="N60" s="20" t="str">
        <f>IF($A60="","",CAL!GO168+CAL!GO195+CAL!GO222+CAL!GO249+CAL!GO276+CAL!GO303)</f>
        <v/>
      </c>
      <c r="O60" s="10" t="str">
        <f t="shared" si="5"/>
        <v/>
      </c>
      <c r="P60" s="20" t="str">
        <f>IF($A60="","",CAL!GQ168+CAL!GQ195+CAL!GQ222+CAL!GQ249+CAL!GQ276+CAL!GQ303)</f>
        <v/>
      </c>
      <c r="Q60" s="20" t="str">
        <f>IF($A60="","",CAL!GR168+CAL!GR195+CAL!GR222+CAL!GR249+CAL!GR276+CAL!GR303)</f>
        <v/>
      </c>
      <c r="R60" s="20" t="str">
        <f>IF($A60="","",CAL!GS168+CAL!GS195+CAL!GS222+CAL!GS249+CAL!GS276+CAL!GS303)</f>
        <v/>
      </c>
      <c r="S60" s="20" t="str">
        <f>IF($A60="","",CAL!GT168+CAL!GT195+CAL!GT222+CAL!GT249+CAL!GT276+CAL!GT303)</f>
        <v/>
      </c>
      <c r="T60" s="20" t="str">
        <f>IF($A60="","",CAL!GU168+CAL!GU195+CAL!GU222+CAL!GU249+CAL!GU276+CAL!GU303)</f>
        <v/>
      </c>
      <c r="U60" s="20" t="str">
        <f>IF($A60="","",CAL!GV168+CAL!GV195+CAL!GV222+CAL!GV249+CAL!GV276+CAL!GV303)</f>
        <v/>
      </c>
      <c r="V60" s="20" t="str">
        <f>IF($A60="","",CAL!GW168+CAL!GW195+CAL!GW222+CAL!GW249+CAL!GW276+CAL!GW303)</f>
        <v/>
      </c>
    </row>
    <row r="61" spans="1:22" ht="15" hidden="1" customHeight="1" x14ac:dyDescent="0.25">
      <c r="A61" s="66" t="str">
        <f>IFERROR(IF(CAL!GB169="","",CAL!GB169),"")</f>
        <v/>
      </c>
      <c r="B61" s="20" t="str">
        <f>IF($A61="","",CAL!GC169+CAL!GC196+CAL!GC223+CAL!GC250+CAL!GC277+CAL!GC304)</f>
        <v/>
      </c>
      <c r="C61" s="20" t="str">
        <f>IF($A61="","",CAL!GD169+CAL!GD196+CAL!GD223+CAL!GD250+CAL!GD277+CAL!GD304)</f>
        <v/>
      </c>
      <c r="D61" s="10" t="str">
        <f t="shared" si="4"/>
        <v/>
      </c>
      <c r="E61" s="20" t="str">
        <f>IF($A61="","",CAL!GF169+CAL!GF196+CAL!GF223+CAL!GF250+CAL!GF277+CAL!GF304)</f>
        <v/>
      </c>
      <c r="F61" s="20" t="str">
        <f>IF($A61="","",CAL!GG169+CAL!GG196+CAL!GG223+CAL!GG250+CAL!GG277+CAL!GG304)</f>
        <v/>
      </c>
      <c r="G61" s="20" t="str">
        <f>IF($A61="","",CAL!GH169+CAL!GH196+CAL!GH223+CAL!GH250+CAL!GH277+CAL!GH304)</f>
        <v/>
      </c>
      <c r="H61" s="20" t="str">
        <f>IF($A61="","",CAL!GI169+CAL!GI196+CAL!GI223+CAL!GI250+CAL!GI277+CAL!GI304)</f>
        <v/>
      </c>
      <c r="I61" s="20" t="str">
        <f>IF($A61="","",CAL!GJ169+CAL!GJ196+CAL!GJ223+CAL!GJ250+CAL!GJ277+CAL!GJ304)</f>
        <v/>
      </c>
      <c r="J61" s="20" t="str">
        <f>IF($A61="","",CAL!GK169+CAL!GK196+CAL!GK223+CAL!GK250+CAL!GK277+CAL!GK304)</f>
        <v/>
      </c>
      <c r="K61" s="20" t="str">
        <f>IF($A61="","",CAL!GL169+CAL!GL196+CAL!GL223+CAL!GL250+CAL!GL277+CAL!GL304)</f>
        <v/>
      </c>
      <c r="L61" s="20" t="str">
        <f>IF($A61="","",CAL!GM169+CAL!GM196+CAL!GM223+CAL!GM250+CAL!GM277+CAL!GM304)</f>
        <v/>
      </c>
      <c r="M61" s="20" t="str">
        <f>IF($A61="","",CAL!GN169+CAL!GN196+CAL!GN223+CAL!GN250+CAL!GN277+CAL!GN304)</f>
        <v/>
      </c>
      <c r="N61" s="20" t="str">
        <f>IF($A61="","",CAL!GO169+CAL!GO196+CAL!GO223+CAL!GO250+CAL!GO277+CAL!GO304)</f>
        <v/>
      </c>
      <c r="O61" s="10" t="str">
        <f t="shared" si="5"/>
        <v/>
      </c>
      <c r="P61" s="20" t="str">
        <f>IF($A61="","",CAL!GQ169+CAL!GQ196+CAL!GQ223+CAL!GQ250+CAL!GQ277+CAL!GQ304)</f>
        <v/>
      </c>
      <c r="Q61" s="20" t="str">
        <f>IF($A61="","",CAL!GR169+CAL!GR196+CAL!GR223+CAL!GR250+CAL!GR277+CAL!GR304)</f>
        <v/>
      </c>
      <c r="R61" s="20" t="str">
        <f>IF($A61="","",CAL!GS169+CAL!GS196+CAL!GS223+CAL!GS250+CAL!GS277+CAL!GS304)</f>
        <v/>
      </c>
      <c r="S61" s="20" t="str">
        <f>IF($A61="","",CAL!GT169+CAL!GT196+CAL!GT223+CAL!GT250+CAL!GT277+CAL!GT304)</f>
        <v/>
      </c>
      <c r="T61" s="20" t="str">
        <f>IF($A61="","",CAL!GU169+CAL!GU196+CAL!GU223+CAL!GU250+CAL!GU277+CAL!GU304)</f>
        <v/>
      </c>
      <c r="U61" s="20" t="str">
        <f>IF($A61="","",CAL!GV169+CAL!GV196+CAL!GV223+CAL!GV250+CAL!GV277+CAL!GV304)</f>
        <v/>
      </c>
      <c r="V61" s="20" t="str">
        <f>IF($A61="","",CAL!GW169+CAL!GW196+CAL!GW223+CAL!GW250+CAL!GW277+CAL!GW304)</f>
        <v/>
      </c>
    </row>
    <row r="62" spans="1:22" ht="15" customHeight="1" x14ac:dyDescent="0.25">
      <c r="A62" s="66" t="str">
        <f>IFERROR(IF(CAL!GB170="","",CAL!GB170),"")</f>
        <v/>
      </c>
      <c r="B62" s="20" t="str">
        <f>IF($A62="","",CAL!GC170+CAL!GC197+CAL!GC224+CAL!GC251+CAL!GC278+CAL!GC305)</f>
        <v/>
      </c>
      <c r="C62" s="20" t="str">
        <f>IF($A62="","",CAL!GD170+CAL!GD197+CAL!GD224+CAL!GD251+CAL!GD278+CAL!GD305)</f>
        <v/>
      </c>
      <c r="D62" s="10" t="str">
        <f t="shared" si="4"/>
        <v/>
      </c>
      <c r="E62" s="20" t="str">
        <f>IF($A62="","",CAL!GF170+CAL!GF197+CAL!GF224+CAL!GF251+CAL!GF278+CAL!GF305)</f>
        <v/>
      </c>
      <c r="F62" s="20" t="str">
        <f>IF($A62="","",CAL!GG170+CAL!GG197+CAL!GG224+CAL!GG251+CAL!GG278+CAL!GG305)</f>
        <v/>
      </c>
      <c r="G62" s="20" t="str">
        <f>IF($A62="","",CAL!GH170+CAL!GH197+CAL!GH224+CAL!GH251+CAL!GH278+CAL!GH305)</f>
        <v/>
      </c>
      <c r="H62" s="20" t="str">
        <f>IF($A62="","",CAL!GI170+CAL!GI197+CAL!GI224+CAL!GI251+CAL!GI278+CAL!GI305)</f>
        <v/>
      </c>
      <c r="I62" s="20" t="str">
        <f>IF($A62="","",CAL!GJ170+CAL!GJ197+CAL!GJ224+CAL!GJ251+CAL!GJ278+CAL!GJ305)</f>
        <v/>
      </c>
      <c r="J62" s="20" t="str">
        <f>IF($A62="","",CAL!GK170+CAL!GK197+CAL!GK224+CAL!GK251+CAL!GK278+CAL!GK305)</f>
        <v/>
      </c>
      <c r="K62" s="20" t="str">
        <f>IF($A62="","",CAL!GL170+CAL!GL197+CAL!GL224+CAL!GL251+CAL!GL278+CAL!GL305)</f>
        <v/>
      </c>
      <c r="L62" s="20" t="str">
        <f>IF($A62="","",CAL!GM170+CAL!GM197+CAL!GM224+CAL!GM251+CAL!GM278+CAL!GM305)</f>
        <v/>
      </c>
      <c r="M62" s="20" t="str">
        <f>IF($A62="","",CAL!GN170+CAL!GN197+CAL!GN224+CAL!GN251+CAL!GN278+CAL!GN305)</f>
        <v/>
      </c>
      <c r="N62" s="20" t="str">
        <f>IF($A62="","",CAL!GO170+CAL!GO197+CAL!GO224+CAL!GO251+CAL!GO278+CAL!GO305)</f>
        <v/>
      </c>
      <c r="O62" s="10" t="str">
        <f t="shared" si="5"/>
        <v/>
      </c>
      <c r="P62" s="20" t="str">
        <f>IF($A62="","",CAL!GQ170+CAL!GQ197+CAL!GQ224+CAL!GQ251+CAL!GQ278+CAL!GQ305)</f>
        <v/>
      </c>
      <c r="Q62" s="20" t="str">
        <f>IF($A62="","",CAL!GR170+CAL!GR197+CAL!GR224+CAL!GR251+CAL!GR278+CAL!GR305)</f>
        <v/>
      </c>
      <c r="R62" s="20" t="str">
        <f>IF($A62="","",CAL!GS170+CAL!GS197+CAL!GS224+CAL!GS251+CAL!GS278+CAL!GS305)</f>
        <v/>
      </c>
      <c r="S62" s="20" t="str">
        <f>IF($A62="","",CAL!GT170+CAL!GT197+CAL!GT224+CAL!GT251+CAL!GT278+CAL!GT305)</f>
        <v/>
      </c>
      <c r="T62" s="20" t="str">
        <f>IF($A62="","",CAL!GU170+CAL!GU197+CAL!GU224+CAL!GU251+CAL!GU278+CAL!GU305)</f>
        <v/>
      </c>
      <c r="U62" s="20" t="str">
        <f>IF($A62="","",CAL!GV170+CAL!GV197+CAL!GV224+CAL!GV251+CAL!GV278+CAL!GV305)</f>
        <v/>
      </c>
      <c r="V62" s="20" t="str">
        <f>IF($A62="","",CAL!GW170+CAL!GW197+CAL!GW224+CAL!GW251+CAL!GW278+CAL!GW305)</f>
        <v/>
      </c>
    </row>
    <row r="63" spans="1:22" ht="15" customHeight="1" x14ac:dyDescent="0.25">
      <c r="A63" s="66" t="str">
        <f>IFERROR(IF(CAL!GB171="","",CAL!GB171),"")</f>
        <v/>
      </c>
      <c r="B63" s="20" t="str">
        <f>IF($A63="","",CAL!GC171+CAL!GC198+CAL!GC225+CAL!GC252+CAL!GC279+CAL!GC306)</f>
        <v/>
      </c>
      <c r="C63" s="20" t="str">
        <f>IF($A63="","",CAL!GD171+CAL!GD198+CAL!GD225+CAL!GD252+CAL!GD279+CAL!GD306)</f>
        <v/>
      </c>
      <c r="D63" s="10" t="str">
        <f t="shared" si="4"/>
        <v/>
      </c>
      <c r="E63" s="20" t="str">
        <f>IF($A63="","",CAL!GF171+CAL!GF198+CAL!GF225+CAL!GF252+CAL!GF279+CAL!GF306)</f>
        <v/>
      </c>
      <c r="F63" s="20" t="str">
        <f>IF($A63="","",CAL!GG171+CAL!GG198+CAL!GG225+CAL!GG252+CAL!GG279+CAL!GG306)</f>
        <v/>
      </c>
      <c r="G63" s="20" t="str">
        <f>IF($A63="","",CAL!GH171+CAL!GH198+CAL!GH225+CAL!GH252+CAL!GH279+CAL!GH306)</f>
        <v/>
      </c>
      <c r="H63" s="20" t="str">
        <f>IF($A63="","",CAL!GI171+CAL!GI198+CAL!GI225+CAL!GI252+CAL!GI279+CAL!GI306)</f>
        <v/>
      </c>
      <c r="I63" s="20" t="str">
        <f>IF($A63="","",CAL!GJ171+CAL!GJ198+CAL!GJ225+CAL!GJ252+CAL!GJ279+CAL!GJ306)</f>
        <v/>
      </c>
      <c r="J63" s="20" t="str">
        <f>IF($A63="","",CAL!GK171+CAL!GK198+CAL!GK225+CAL!GK252+CAL!GK279+CAL!GK306)</f>
        <v/>
      </c>
      <c r="K63" s="20" t="str">
        <f>IF($A63="","",CAL!GL171+CAL!GL198+CAL!GL225+CAL!GL252+CAL!GL279+CAL!GL306)</f>
        <v/>
      </c>
      <c r="L63" s="20" t="str">
        <f>IF($A63="","",CAL!GM171+CAL!GM198+CAL!GM225+CAL!GM252+CAL!GM279+CAL!GM306)</f>
        <v/>
      </c>
      <c r="M63" s="20" t="str">
        <f>IF($A63="","",CAL!GN171+CAL!GN198+CAL!GN225+CAL!GN252+CAL!GN279+CAL!GN306)</f>
        <v/>
      </c>
      <c r="N63" s="20" t="str">
        <f>IF($A63="","",CAL!GO171+CAL!GO198+CAL!GO225+CAL!GO252+CAL!GO279+CAL!GO306)</f>
        <v/>
      </c>
      <c r="O63" s="10" t="str">
        <f t="shared" si="5"/>
        <v/>
      </c>
      <c r="P63" s="20" t="str">
        <f>IF($A63="","",CAL!GQ171+CAL!GQ198+CAL!GQ225+CAL!GQ252+CAL!GQ279+CAL!GQ306)</f>
        <v/>
      </c>
      <c r="Q63" s="20" t="str">
        <f>IF($A63="","",CAL!GR171+CAL!GR198+CAL!GR225+CAL!GR252+CAL!GR279+CAL!GR306)</f>
        <v/>
      </c>
      <c r="R63" s="20" t="str">
        <f>IF($A63="","",CAL!GS171+CAL!GS198+CAL!GS225+CAL!GS252+CAL!GS279+CAL!GS306)</f>
        <v/>
      </c>
      <c r="S63" s="20" t="str">
        <f>IF($A63="","",CAL!GT171+CAL!GT198+CAL!GT225+CAL!GT252+CAL!GT279+CAL!GT306)</f>
        <v/>
      </c>
      <c r="T63" s="20" t="str">
        <f>IF($A63="","",CAL!GU171+CAL!GU198+CAL!GU225+CAL!GU252+CAL!GU279+CAL!GU306)</f>
        <v/>
      </c>
      <c r="U63" s="20" t="str">
        <f>IF($A63="","",CAL!GV171+CAL!GV198+CAL!GV225+CAL!GV252+CAL!GV279+CAL!GV306)</f>
        <v/>
      </c>
      <c r="V63" s="20" t="str">
        <f>IF($A63="","",CAL!GW171+CAL!GW198+CAL!GW225+CAL!GW252+CAL!GW279+CAL!GW306)</f>
        <v/>
      </c>
    </row>
    <row r="64" spans="1:22" ht="15" customHeight="1" x14ac:dyDescent="0.25">
      <c r="A64" s="66" t="str">
        <f>IFERROR(IF(CAL!GB172="","",CAL!GB172),"")</f>
        <v/>
      </c>
      <c r="B64" s="20" t="str">
        <f>IF($A64="","",CAL!GC172+CAL!GC199+CAL!GC226+CAL!GC253+CAL!GC280+CAL!GC307)</f>
        <v/>
      </c>
      <c r="C64" s="20" t="str">
        <f>IF($A64="","",CAL!GD172+CAL!GD199+CAL!GD226+CAL!GD253+CAL!GD280+CAL!GD307)</f>
        <v/>
      </c>
      <c r="D64" s="10" t="str">
        <f t="shared" si="4"/>
        <v/>
      </c>
      <c r="E64" s="20" t="str">
        <f>IF($A64="","",CAL!GF172+CAL!GF199+CAL!GF226+CAL!GF253+CAL!GF280+CAL!GF307)</f>
        <v/>
      </c>
      <c r="F64" s="20" t="str">
        <f>IF($A64="","",CAL!GG172+CAL!GG199+CAL!GG226+CAL!GG253+CAL!GG280+CAL!GG307)</f>
        <v/>
      </c>
      <c r="G64" s="20" t="str">
        <f>IF($A64="","",CAL!GH172+CAL!GH199+CAL!GH226+CAL!GH253+CAL!GH280+CAL!GH307)</f>
        <v/>
      </c>
      <c r="H64" s="20" t="str">
        <f>IF($A64="","",CAL!GI172+CAL!GI199+CAL!GI226+CAL!GI253+CAL!GI280+CAL!GI307)</f>
        <v/>
      </c>
      <c r="I64" s="20" t="str">
        <f>IF($A64="","",CAL!GJ172+CAL!GJ199+CAL!GJ226+CAL!GJ253+CAL!GJ280+CAL!GJ307)</f>
        <v/>
      </c>
      <c r="J64" s="20" t="str">
        <f>IF($A64="","",CAL!GK172+CAL!GK199+CAL!GK226+CAL!GK253+CAL!GK280+CAL!GK307)</f>
        <v/>
      </c>
      <c r="K64" s="20" t="str">
        <f>IF($A64="","",CAL!GL172+CAL!GL199+CAL!GL226+CAL!GL253+CAL!GL280+CAL!GL307)</f>
        <v/>
      </c>
      <c r="L64" s="20" t="str">
        <f>IF($A64="","",CAL!GM172+CAL!GM199+CAL!GM226+CAL!GM253+CAL!GM280+CAL!GM307)</f>
        <v/>
      </c>
      <c r="M64" s="20" t="str">
        <f>IF($A64="","",CAL!GN172+CAL!GN199+CAL!GN226+CAL!GN253+CAL!GN280+CAL!GN307)</f>
        <v/>
      </c>
      <c r="N64" s="20" t="str">
        <f>IF($A64="","",CAL!GO172+CAL!GO199+CAL!GO226+CAL!GO253+CAL!GO280+CAL!GO307)</f>
        <v/>
      </c>
      <c r="O64" s="10" t="str">
        <f t="shared" si="5"/>
        <v/>
      </c>
      <c r="P64" s="20" t="str">
        <f>IF($A64="","",CAL!GQ172+CAL!GQ199+CAL!GQ226+CAL!GQ253+CAL!GQ280+CAL!GQ307)</f>
        <v/>
      </c>
      <c r="Q64" s="20" t="str">
        <f>IF($A64="","",CAL!GR172+CAL!GR199+CAL!GR226+CAL!GR253+CAL!GR280+CAL!GR307)</f>
        <v/>
      </c>
      <c r="R64" s="20" t="str">
        <f>IF($A64="","",CAL!GS172+CAL!GS199+CAL!GS226+CAL!GS253+CAL!GS280+CAL!GS307)</f>
        <v/>
      </c>
      <c r="S64" s="20" t="str">
        <f>IF($A64="","",CAL!GT172+CAL!GT199+CAL!GT226+CAL!GT253+CAL!GT280+CAL!GT307)</f>
        <v/>
      </c>
      <c r="T64" s="20" t="str">
        <f>IF($A64="","",CAL!GU172+CAL!GU199+CAL!GU226+CAL!GU253+CAL!GU280+CAL!GU307)</f>
        <v/>
      </c>
      <c r="U64" s="20" t="str">
        <f>IF($A64="","",CAL!GV172+CAL!GV199+CAL!GV226+CAL!GV253+CAL!GV280+CAL!GV307)</f>
        <v/>
      </c>
      <c r="V64" s="20" t="str">
        <f>IF($A64="","",CAL!GW172+CAL!GW199+CAL!GW226+CAL!GW253+CAL!GW280+CAL!GW307)</f>
        <v/>
      </c>
    </row>
    <row r="65" spans="1:22" ht="15" customHeight="1" x14ac:dyDescent="0.25">
      <c r="A65" s="66" t="str">
        <f>IFERROR(IF(CAL!GB173="","",CAL!GB173),"")</f>
        <v/>
      </c>
      <c r="B65" s="20" t="str">
        <f>IF($A65="","",CAL!GC173+CAL!GC200+CAL!GC227+CAL!GC254+CAL!GC281+CAL!GC308)</f>
        <v/>
      </c>
      <c r="C65" s="20" t="str">
        <f>IF($A65="","",CAL!GD173+CAL!GD200+CAL!GD227+CAL!GD254+CAL!GD281+CAL!GD308)</f>
        <v/>
      </c>
      <c r="D65" s="10" t="str">
        <f t="shared" si="4"/>
        <v/>
      </c>
      <c r="E65" s="20" t="str">
        <f>IF($A65="","",CAL!GF173+CAL!GF200+CAL!GF227+CAL!GF254+CAL!GF281+CAL!GF308)</f>
        <v/>
      </c>
      <c r="F65" s="20" t="str">
        <f>IF($A65="","",CAL!GG173+CAL!GG200+CAL!GG227+CAL!GG254+CAL!GG281+CAL!GG308)</f>
        <v/>
      </c>
      <c r="G65" s="20" t="str">
        <f>IF($A65="","",CAL!GH173+CAL!GH200+CAL!GH227+CAL!GH254+CAL!GH281+CAL!GH308)</f>
        <v/>
      </c>
      <c r="H65" s="20" t="str">
        <f>IF($A65="","",CAL!GI173+CAL!GI200+CAL!GI227+CAL!GI254+CAL!GI281+CAL!GI308)</f>
        <v/>
      </c>
      <c r="I65" s="20" t="str">
        <f>IF($A65="","",CAL!GJ173+CAL!GJ200+CAL!GJ227+CAL!GJ254+CAL!GJ281+CAL!GJ308)</f>
        <v/>
      </c>
      <c r="J65" s="20" t="str">
        <f>IF($A65="","",CAL!GK173+CAL!GK200+CAL!GK227+CAL!GK254+CAL!GK281+CAL!GK308)</f>
        <v/>
      </c>
      <c r="K65" s="20" t="str">
        <f>IF($A65="","",CAL!GL173+CAL!GL200+CAL!GL227+CAL!GL254+CAL!GL281+CAL!GL308)</f>
        <v/>
      </c>
      <c r="L65" s="20" t="str">
        <f>IF($A65="","",CAL!GM173+CAL!GM200+CAL!GM227+CAL!GM254+CAL!GM281+CAL!GM308)</f>
        <v/>
      </c>
      <c r="M65" s="20" t="str">
        <f>IF($A65="","",CAL!GN173+CAL!GN200+CAL!GN227+CAL!GN254+CAL!GN281+CAL!GN308)</f>
        <v/>
      </c>
      <c r="N65" s="20" t="str">
        <f>IF($A65="","",CAL!GO173+CAL!GO200+CAL!GO227+CAL!GO254+CAL!GO281+CAL!GO308)</f>
        <v/>
      </c>
      <c r="O65" s="10" t="str">
        <f t="shared" si="5"/>
        <v/>
      </c>
      <c r="P65" s="20" t="str">
        <f>IF($A65="","",CAL!GQ173+CAL!GQ200+CAL!GQ227+CAL!GQ254+CAL!GQ281+CAL!GQ308)</f>
        <v/>
      </c>
      <c r="Q65" s="20" t="str">
        <f>IF($A65="","",CAL!GR173+CAL!GR200+CAL!GR227+CAL!GR254+CAL!GR281+CAL!GR308)</f>
        <v/>
      </c>
      <c r="R65" s="20" t="str">
        <f>IF($A65="","",CAL!GS173+CAL!GS200+CAL!GS227+CAL!GS254+CAL!GS281+CAL!GS308)</f>
        <v/>
      </c>
      <c r="S65" s="20" t="str">
        <f>IF($A65="","",CAL!GT173+CAL!GT200+CAL!GT227+CAL!GT254+CAL!GT281+CAL!GT308)</f>
        <v/>
      </c>
      <c r="T65" s="20" t="str">
        <f>IF($A65="","",CAL!GU173+CAL!GU200+CAL!GU227+CAL!GU254+CAL!GU281+CAL!GU308)</f>
        <v/>
      </c>
      <c r="U65" s="20" t="str">
        <f>IF($A65="","",CAL!GV173+CAL!GV200+CAL!GV227+CAL!GV254+CAL!GV281+CAL!GV308)</f>
        <v/>
      </c>
      <c r="V65" s="20" t="str">
        <f>IF($A65="","",CAL!GW173+CAL!GW200+CAL!GW227+CAL!GW254+CAL!GW281+CAL!GW308)</f>
        <v/>
      </c>
    </row>
    <row r="66" spans="1:22" ht="18" customHeight="1" x14ac:dyDescent="0.25">
      <c r="A66" s="66" t="str">
        <f>IFERROR(IF(CAL!GB174="","",CAL!GB174),"")</f>
        <v/>
      </c>
      <c r="B66" s="20" t="str">
        <f>IF($A66="","",CAL!GC174+CAL!GC201+CAL!GC228+CAL!GC255+CAL!GC282+CAL!GC309)</f>
        <v/>
      </c>
      <c r="C66" s="20" t="str">
        <f>IF($A66="","",CAL!GD174+CAL!GD201+CAL!GD228+CAL!GD255+CAL!GD282+CAL!GD309)</f>
        <v/>
      </c>
      <c r="D66" s="10" t="str">
        <f t="shared" si="4"/>
        <v/>
      </c>
      <c r="E66" s="20" t="str">
        <f>IF($A66="","",CAL!GF174+CAL!GF201+CAL!GF228+CAL!GF255+CAL!GF282+CAL!GF309)</f>
        <v/>
      </c>
      <c r="F66" s="20" t="str">
        <f>IF($A66="","",CAL!GG174+CAL!GG201+CAL!GG228+CAL!GG255+CAL!GG282+CAL!GG309)</f>
        <v/>
      </c>
      <c r="G66" s="20" t="str">
        <f>IF($A66="","",CAL!GH174+CAL!GH201+CAL!GH228+CAL!GH255+CAL!GH282+CAL!GH309)</f>
        <v/>
      </c>
      <c r="H66" s="20" t="str">
        <f>IF($A66="","",CAL!GI174+CAL!GI201+CAL!GI228+CAL!GI255+CAL!GI282+CAL!GI309)</f>
        <v/>
      </c>
      <c r="I66" s="20" t="str">
        <f>IF($A66="","",CAL!GJ174+CAL!GJ201+CAL!GJ228+CAL!GJ255+CAL!GJ282+CAL!GJ309)</f>
        <v/>
      </c>
      <c r="J66" s="20" t="str">
        <f>IF($A66="","",CAL!GK174+CAL!GK201+CAL!GK228+CAL!GK255+CAL!GK282+CAL!GK309)</f>
        <v/>
      </c>
      <c r="K66" s="20" t="str">
        <f>IF($A66="","",CAL!GL174+CAL!GL201+CAL!GL228+CAL!GL255+CAL!GL282+CAL!GL309)</f>
        <v/>
      </c>
      <c r="L66" s="20" t="str">
        <f>IF($A66="","",CAL!GM174+CAL!GM201+CAL!GM228+CAL!GM255+CAL!GM282+CAL!GM309)</f>
        <v/>
      </c>
      <c r="M66" s="20" t="str">
        <f>IF($A66="","",CAL!GN174+CAL!GN201+CAL!GN228+CAL!GN255+CAL!GN282+CAL!GN309)</f>
        <v/>
      </c>
      <c r="N66" s="20" t="str">
        <f>IF($A66="","",CAL!GO174+CAL!GO201+CAL!GO228+CAL!GO255+CAL!GO282+CAL!GO309)</f>
        <v/>
      </c>
      <c r="O66" s="10" t="str">
        <f t="shared" si="5"/>
        <v/>
      </c>
      <c r="P66" s="20" t="str">
        <f>IF($A66="","",CAL!GQ174+CAL!GQ201+CAL!GQ228+CAL!GQ255+CAL!GQ282+CAL!GQ309)</f>
        <v/>
      </c>
      <c r="Q66" s="20" t="str">
        <f>IF($A66="","",CAL!GR174+CAL!GR201+CAL!GR228+CAL!GR255+CAL!GR282+CAL!GR309)</f>
        <v/>
      </c>
      <c r="R66" s="20" t="str">
        <f>IF($A66="","",CAL!GS174+CAL!GS201+CAL!GS228+CAL!GS255+CAL!GS282+CAL!GS309)</f>
        <v/>
      </c>
      <c r="S66" s="20" t="str">
        <f>IF($A66="","",CAL!GT174+CAL!GT201+CAL!GT228+CAL!GT255+CAL!GT282+CAL!GT309)</f>
        <v/>
      </c>
      <c r="T66" s="20" t="str">
        <f>IF($A66="","",CAL!GU174+CAL!GU201+CAL!GU228+CAL!GU255+CAL!GU282+CAL!GU309)</f>
        <v/>
      </c>
      <c r="U66" s="20" t="str">
        <f>IF($A66="","",CAL!GV174+CAL!GV201+CAL!GV228+CAL!GV255+CAL!GV282+CAL!GV309)</f>
        <v/>
      </c>
      <c r="V66" s="20" t="str">
        <f>IF($A66="","",CAL!GW174+CAL!GW201+CAL!GW228+CAL!GW255+CAL!GW282+CAL!GW309)</f>
        <v/>
      </c>
    </row>
    <row r="67" spans="1:22" hidden="1" x14ac:dyDescent="0.25">
      <c r="A67" s="66" t="str">
        <f>IFERROR(IF(CAL!GB175="","",CAL!GB175),"")</f>
        <v/>
      </c>
      <c r="B67" s="20" t="str">
        <f>IF($A67="","",CAL!GC175+CAL!GC202+CAL!GC229+CAL!GC256+CAL!GC283+CAL!GC310)</f>
        <v/>
      </c>
      <c r="C67" s="20" t="str">
        <f>IF($A67="","",CAL!GD175+CAL!GD202+CAL!GD229+CAL!GD256+CAL!GD283+CAL!GD310)</f>
        <v/>
      </c>
      <c r="D67" s="10" t="str">
        <f t="shared" si="4"/>
        <v/>
      </c>
      <c r="E67" s="20" t="str">
        <f>IF($A67="","",CAL!GF175+CAL!GF202+CAL!GF229+CAL!GF256+CAL!GF283+CAL!GF310)</f>
        <v/>
      </c>
      <c r="F67" s="20" t="str">
        <f>IF($A67="","",CAL!GG175+CAL!GG202+CAL!GG229+CAL!GG256+CAL!GG283+CAL!GG310)</f>
        <v/>
      </c>
      <c r="G67" s="20" t="str">
        <f>IF($A67="","",CAL!GH175+CAL!GH202+CAL!GH229+CAL!GH256+CAL!GH283+CAL!GH310)</f>
        <v/>
      </c>
      <c r="H67" s="20" t="str">
        <f>IF($A67="","",CAL!GI175+CAL!GI202+CAL!GI229+CAL!GI256+CAL!GI283+CAL!GI310)</f>
        <v/>
      </c>
      <c r="I67" s="20" t="str">
        <f>IF($A67="","",CAL!GJ175+CAL!GJ202+CAL!GJ229+CAL!GJ256+CAL!GJ283+CAL!GJ310)</f>
        <v/>
      </c>
      <c r="J67" s="20" t="str">
        <f>IF($A67="","",CAL!GK175+CAL!GK202+CAL!GK229+CAL!GK256+CAL!GK283+CAL!GK310)</f>
        <v/>
      </c>
      <c r="K67" s="20" t="str">
        <f>IF($A67="","",CAL!GL175+CAL!GL202+CAL!GL229+CAL!GL256+CAL!GL283+CAL!GL310)</f>
        <v/>
      </c>
      <c r="L67" s="20" t="str">
        <f>IF($A67="","",CAL!GM175+CAL!GM202+CAL!GM229+CAL!GM256+CAL!GM283+CAL!GM310)</f>
        <v/>
      </c>
      <c r="M67" s="20" t="str">
        <f>IF($A67="","",CAL!GN175+CAL!GN202+CAL!GN229+CAL!GN256+CAL!GN283+CAL!GN310)</f>
        <v/>
      </c>
      <c r="N67" s="20" t="str">
        <f>IF($A67="","",CAL!GO175+CAL!GO202+CAL!GO229+CAL!GO256+CAL!GO283+CAL!GO310)</f>
        <v/>
      </c>
      <c r="O67" s="10" t="str">
        <f t="shared" si="5"/>
        <v/>
      </c>
      <c r="P67" s="20" t="str">
        <f>IF($A67="","",CAL!GQ175+CAL!GQ202+CAL!GQ229+CAL!GQ256+CAL!GQ283+CAL!GQ310)</f>
        <v/>
      </c>
      <c r="Q67" s="20" t="str">
        <f>IF($A67="","",CAL!GR175+CAL!GR202+CAL!GR229+CAL!GR256+CAL!GR283+CAL!GR310)</f>
        <v/>
      </c>
      <c r="R67" s="20" t="str">
        <f>IF($A67="","",CAL!GS175+CAL!GS202+CAL!GS229+CAL!GS256+CAL!GS283+CAL!GS310)</f>
        <v/>
      </c>
      <c r="S67" s="20" t="str">
        <f>IF($A67="","",CAL!GT175+CAL!GT202+CAL!GT229+CAL!GT256+CAL!GT283+CAL!GT310)</f>
        <v/>
      </c>
      <c r="T67" s="20" t="str">
        <f>IF($A67="","",CAL!GU175+CAL!GU202+CAL!GU229+CAL!GU256+CAL!GU283+CAL!GU310)</f>
        <v/>
      </c>
      <c r="U67" s="20" t="str">
        <f>IF($A67="","",CAL!GV175+CAL!GV202+CAL!GV229+CAL!GV256+CAL!GV283+CAL!GV310)</f>
        <v/>
      </c>
      <c r="V67" s="20" t="str">
        <f>IF($A67="","",CAL!GW175+CAL!GW202+CAL!GW229+CAL!GW256+CAL!GW283+CAL!GW310)</f>
        <v/>
      </c>
    </row>
    <row r="68" spans="1:22" ht="14.25" hidden="1" customHeight="1" x14ac:dyDescent="0.25">
      <c r="A68" s="66" t="str">
        <f>IFERROR(IF(CAL!GB176="","",CAL!GB176),"")</f>
        <v/>
      </c>
      <c r="B68" s="20" t="str">
        <f>IF($A68="","",CAL!GC176+CAL!GC203+CAL!GC230+CAL!GC257+CAL!GC284+CAL!GC311)</f>
        <v/>
      </c>
      <c r="C68" s="20" t="str">
        <f>IF($A68="","",CAL!GD176+CAL!GD203+CAL!GD230+CAL!GD257+CAL!GD284+CAL!GD311)</f>
        <v/>
      </c>
      <c r="D68" s="10" t="str">
        <f t="shared" si="4"/>
        <v/>
      </c>
      <c r="E68" s="20" t="str">
        <f>IF($A68="","",CAL!GF176+CAL!GF203+CAL!GF230+CAL!GF257+CAL!GF284+CAL!GF311)</f>
        <v/>
      </c>
      <c r="F68" s="20" t="str">
        <f>IF($A68="","",CAL!GG176+CAL!GG203+CAL!GG230+CAL!GG257+CAL!GG284+CAL!GG311)</f>
        <v/>
      </c>
      <c r="G68" s="20" t="str">
        <f>IF($A68="","",CAL!GH176+CAL!GH203+CAL!GH230+CAL!GH257+CAL!GH284+CAL!GH311)</f>
        <v/>
      </c>
      <c r="H68" s="20" t="str">
        <f>IF($A68="","",CAL!GI176+CAL!GI203+CAL!GI230+CAL!GI257+CAL!GI284+CAL!GI311)</f>
        <v/>
      </c>
      <c r="I68" s="20" t="str">
        <f>IF($A68="","",CAL!GJ176+CAL!GJ203+CAL!GJ230+CAL!GJ257+CAL!GJ284+CAL!GJ311)</f>
        <v/>
      </c>
      <c r="J68" s="20" t="str">
        <f>IF($A68="","",CAL!GK176+CAL!GK203+CAL!GK230+CAL!GK257+CAL!GK284+CAL!GK311)</f>
        <v/>
      </c>
      <c r="K68" s="20" t="str">
        <f>IF($A68="","",CAL!GL176+CAL!GL203+CAL!GL230+CAL!GL257+CAL!GL284+CAL!GL311)</f>
        <v/>
      </c>
      <c r="L68" s="20" t="str">
        <f>IF($A68="","",CAL!GM176+CAL!GM203+CAL!GM230+CAL!GM257+CAL!GM284+CAL!GM311)</f>
        <v/>
      </c>
      <c r="M68" s="20" t="str">
        <f>IF($A68="","",CAL!GN176+CAL!GN203+CAL!GN230+CAL!GN257+CAL!GN284+CAL!GN311)</f>
        <v/>
      </c>
      <c r="N68" s="20" t="str">
        <f>IF($A68="","",CAL!GO176+CAL!GO203+CAL!GO230+CAL!GO257+CAL!GO284+CAL!GO311)</f>
        <v/>
      </c>
      <c r="O68" s="10" t="str">
        <f t="shared" si="5"/>
        <v/>
      </c>
      <c r="P68" s="20" t="str">
        <f>IF($A68="","",CAL!GQ176+CAL!GQ203+CAL!GQ230+CAL!GQ257+CAL!GQ284+CAL!GQ311)</f>
        <v/>
      </c>
      <c r="Q68" s="20" t="str">
        <f>IF($A68="","",CAL!GR176+CAL!GR203+CAL!GR230+CAL!GR257+CAL!GR284+CAL!GR311)</f>
        <v/>
      </c>
      <c r="R68" s="20" t="str">
        <f>IF($A68="","",CAL!GS176+CAL!GS203+CAL!GS230+CAL!GS257+CAL!GS284+CAL!GS311)</f>
        <v/>
      </c>
      <c r="S68" s="20" t="str">
        <f>IF($A68="","",CAL!GT176+CAL!GT203+CAL!GT230+CAL!GT257+CAL!GT284+CAL!GT311)</f>
        <v/>
      </c>
      <c r="T68" s="20" t="str">
        <f>IF($A68="","",CAL!GU176+CAL!GU203+CAL!GU230+CAL!GU257+CAL!GU284+CAL!GU311)</f>
        <v/>
      </c>
      <c r="U68" s="20" t="str">
        <f>IF($A68="","",CAL!GV176+CAL!GV203+CAL!GV230+CAL!GV257+CAL!GV284+CAL!GV311)</f>
        <v/>
      </c>
      <c r="V68" s="20" t="str">
        <f>IF($A68="","",CAL!GW176+CAL!GW203+CAL!GW230+CAL!GW257+CAL!GW284+CAL!GW311)</f>
        <v/>
      </c>
    </row>
    <row r="69" spans="1:22" ht="15" hidden="1" customHeight="1" x14ac:dyDescent="0.25">
      <c r="A69" s="66" t="str">
        <f>IFERROR(IF(CAL!GB177="","",CAL!GB177),"")</f>
        <v/>
      </c>
      <c r="B69" s="20" t="str">
        <f>IF($A69="","",CAL!GC177+CAL!GC204+CAL!GC231+CAL!GC258+CAL!GC285+CAL!GC312)</f>
        <v/>
      </c>
      <c r="C69" s="20" t="str">
        <f>IF($A69="","",CAL!GD177+CAL!GD204+CAL!GD231+CAL!GD258+CAL!GD285+CAL!GD312)</f>
        <v/>
      </c>
      <c r="D69" s="10" t="str">
        <f t="shared" si="4"/>
        <v/>
      </c>
      <c r="E69" s="20" t="str">
        <f>IF($A69="","",CAL!GF177+CAL!GF204+CAL!GF231+CAL!GF258+CAL!GF285+CAL!GF312)</f>
        <v/>
      </c>
      <c r="F69" s="20" t="str">
        <f>IF($A69="","",CAL!GG177+CAL!GG204+CAL!GG231+CAL!GG258+CAL!GG285+CAL!GG312)</f>
        <v/>
      </c>
      <c r="G69" s="20" t="str">
        <f>IF($A69="","",CAL!GH177+CAL!GH204+CAL!GH231+CAL!GH258+CAL!GH285+CAL!GH312)</f>
        <v/>
      </c>
      <c r="H69" s="20" t="str">
        <f>IF($A69="","",CAL!GI177+CAL!GI204+CAL!GI231+CAL!GI258+CAL!GI285+CAL!GI312)</f>
        <v/>
      </c>
      <c r="I69" s="20" t="str">
        <f>IF($A69="","",CAL!GJ177+CAL!GJ204+CAL!GJ231+CAL!GJ258+CAL!GJ285+CAL!GJ312)</f>
        <v/>
      </c>
      <c r="J69" s="20" t="str">
        <f>IF($A69="","",CAL!GK177+CAL!GK204+CAL!GK231+CAL!GK258+CAL!GK285+CAL!GK312)</f>
        <v/>
      </c>
      <c r="K69" s="20" t="str">
        <f>IF($A69="","",CAL!GL177+CAL!GL204+CAL!GL231+CAL!GL258+CAL!GL285+CAL!GL312)</f>
        <v/>
      </c>
      <c r="L69" s="20" t="str">
        <f>IF($A69="","",CAL!GM177+CAL!GM204+CAL!GM231+CAL!GM258+CAL!GM285+CAL!GM312)</f>
        <v/>
      </c>
      <c r="M69" s="20" t="str">
        <f>IF($A69="","",CAL!GN177+CAL!GN204+CAL!GN231+CAL!GN258+CAL!GN285+CAL!GN312)</f>
        <v/>
      </c>
      <c r="N69" s="20" t="str">
        <f>IF($A69="","",CAL!GO177+CAL!GO204+CAL!GO231+CAL!GO258+CAL!GO285+CAL!GO312)</f>
        <v/>
      </c>
      <c r="O69" s="10" t="str">
        <f t="shared" si="5"/>
        <v/>
      </c>
      <c r="P69" s="20" t="str">
        <f>IF($A69="","",CAL!GQ177+CAL!GQ204+CAL!GQ231+CAL!GQ258+CAL!GQ285+CAL!GQ312)</f>
        <v/>
      </c>
      <c r="Q69" s="20" t="str">
        <f>IF($A69="","",CAL!GR177+CAL!GR204+CAL!GR231+CAL!GR258+CAL!GR285+CAL!GR312)</f>
        <v/>
      </c>
      <c r="R69" s="20" t="str">
        <f>IF($A69="","",CAL!GS177+CAL!GS204+CAL!GS231+CAL!GS258+CAL!GS285+CAL!GS312)</f>
        <v/>
      </c>
      <c r="S69" s="20" t="str">
        <f>IF($A69="","",CAL!GT177+CAL!GT204+CAL!GT231+CAL!GT258+CAL!GT285+CAL!GT312)</f>
        <v/>
      </c>
      <c r="T69" s="20" t="str">
        <f>IF($A69="","",CAL!GU177+CAL!GU204+CAL!GU231+CAL!GU258+CAL!GU285+CAL!GU312)</f>
        <v/>
      </c>
      <c r="U69" s="20" t="str">
        <f>IF($A69="","",CAL!GV177+CAL!GV204+CAL!GV231+CAL!GV258+CAL!GV285+CAL!GV312)</f>
        <v/>
      </c>
      <c r="V69" s="20" t="str">
        <f>IF($A69="","",CAL!GW177+CAL!GW204+CAL!GW231+CAL!GW258+CAL!GW285+CAL!GW312)</f>
        <v/>
      </c>
    </row>
    <row r="70" spans="1:22" ht="15" customHeight="1" x14ac:dyDescent="0.25">
      <c r="A70" s="66" t="str">
        <f>IFERROR(IF(CAL!GB178="","",CAL!GB178),"")</f>
        <v/>
      </c>
      <c r="B70" s="20" t="str">
        <f>IF($A70="","",CAL!GC178+CAL!GC205+CAL!GC232+CAL!GC259+CAL!GC286+CAL!GC313)</f>
        <v/>
      </c>
      <c r="C70" s="20" t="str">
        <f>IF($A70="","",CAL!GD178+CAL!GD205+CAL!GD232+CAL!GD259+CAL!GD286+CAL!GD313)</f>
        <v/>
      </c>
      <c r="D70" s="10" t="str">
        <f t="shared" si="4"/>
        <v/>
      </c>
      <c r="E70" s="20" t="str">
        <f>IF($A70="","",CAL!GF178+CAL!GF205+CAL!GF232+CAL!GF259+CAL!GF286+CAL!GF313)</f>
        <v/>
      </c>
      <c r="F70" s="20" t="str">
        <f>IF($A70="","",CAL!GG178+CAL!GG205+CAL!GG232+CAL!GG259+CAL!GG286+CAL!GG313)</f>
        <v/>
      </c>
      <c r="G70" s="20" t="str">
        <f>IF($A70="","",CAL!GH178+CAL!GH205+CAL!GH232+CAL!GH259+CAL!GH286+CAL!GH313)</f>
        <v/>
      </c>
      <c r="H70" s="20" t="str">
        <f>IF($A70="","",CAL!GI178+CAL!GI205+CAL!GI232+CAL!GI259+CAL!GI286+CAL!GI313)</f>
        <v/>
      </c>
      <c r="I70" s="20" t="str">
        <f>IF($A70="","",CAL!GJ178+CAL!GJ205+CAL!GJ232+CAL!GJ259+CAL!GJ286+CAL!GJ313)</f>
        <v/>
      </c>
      <c r="J70" s="20" t="str">
        <f>IF($A70="","",CAL!GK178+CAL!GK205+CAL!GK232+CAL!GK259+CAL!GK286+CAL!GK313)</f>
        <v/>
      </c>
      <c r="K70" s="20" t="str">
        <f>IF($A70="","",CAL!GL178+CAL!GL205+CAL!GL232+CAL!GL259+CAL!GL286+CAL!GL313)</f>
        <v/>
      </c>
      <c r="L70" s="20" t="str">
        <f>IF($A70="","",CAL!GM178+CAL!GM205+CAL!GM232+CAL!GM259+CAL!GM286+CAL!GM313)</f>
        <v/>
      </c>
      <c r="M70" s="20" t="str">
        <f>IF($A70="","",CAL!GN178+CAL!GN205+CAL!GN232+CAL!GN259+CAL!GN286+CAL!GN313)</f>
        <v/>
      </c>
      <c r="N70" s="20" t="str">
        <f>IF($A70="","",CAL!GO178+CAL!GO205+CAL!GO232+CAL!GO259+CAL!GO286+CAL!GO313)</f>
        <v/>
      </c>
      <c r="O70" s="10" t="str">
        <f t="shared" si="5"/>
        <v/>
      </c>
      <c r="P70" s="20" t="str">
        <f>IF($A70="","",CAL!GQ178+CAL!GQ205+CAL!GQ232+CAL!GQ259+CAL!GQ286+CAL!GQ313)</f>
        <v/>
      </c>
      <c r="Q70" s="20" t="str">
        <f>IF($A70="","",CAL!GR178+CAL!GR205+CAL!GR232+CAL!GR259+CAL!GR286+CAL!GR313)</f>
        <v/>
      </c>
      <c r="R70" s="20" t="str">
        <f>IF($A70="","",CAL!GS178+CAL!GS205+CAL!GS232+CAL!GS259+CAL!GS286+CAL!GS313)</f>
        <v/>
      </c>
      <c r="S70" s="20" t="str">
        <f>IF($A70="","",CAL!GT178+CAL!GT205+CAL!GT232+CAL!GT259+CAL!GT286+CAL!GT313)</f>
        <v/>
      </c>
      <c r="T70" s="20" t="str">
        <f>IF($A70="","",CAL!GU178+CAL!GU205+CAL!GU232+CAL!GU259+CAL!GU286+CAL!GU313)</f>
        <v/>
      </c>
      <c r="U70" s="20" t="str">
        <f>IF($A70="","",CAL!GV178+CAL!GV205+CAL!GV232+CAL!GV259+CAL!GV286+CAL!GV313)</f>
        <v/>
      </c>
      <c r="V70" s="20" t="str">
        <f>IF($A70="","",CAL!GW178+CAL!GW205+CAL!GW232+CAL!GW259+CAL!GW286+CAL!GW313)</f>
        <v/>
      </c>
    </row>
    <row r="71" spans="1:22" ht="15" customHeight="1" x14ac:dyDescent="0.25">
      <c r="A71" s="66" t="str">
        <f>IFERROR(IF(CAL!GB179="","",CAL!GB179),"")</f>
        <v/>
      </c>
      <c r="B71" s="20" t="str">
        <f>IF($A71="","",CAL!GC179+CAL!GC206+CAL!GC233+CAL!GC260+CAL!GC287+CAL!GC314)</f>
        <v/>
      </c>
      <c r="C71" s="20" t="str">
        <f>IF($A71="","",CAL!GD179+CAL!GD206+CAL!GD233+CAL!GD260+CAL!GD287+CAL!GD314)</f>
        <v/>
      </c>
      <c r="D71" s="10" t="str">
        <f t="shared" si="4"/>
        <v/>
      </c>
      <c r="E71" s="20" t="str">
        <f>IF($A71="","",CAL!GF179+CAL!GF206+CAL!GF233+CAL!GF260+CAL!GF287+CAL!GF314)</f>
        <v/>
      </c>
      <c r="F71" s="20" t="str">
        <f>IF($A71="","",CAL!GG179+CAL!GG206+CAL!GG233+CAL!GG260+CAL!GG287+CAL!GG314)</f>
        <v/>
      </c>
      <c r="G71" s="20" t="str">
        <f>IF($A71="","",CAL!GH179+CAL!GH206+CAL!GH233+CAL!GH260+CAL!GH287+CAL!GH314)</f>
        <v/>
      </c>
      <c r="H71" s="20" t="str">
        <f>IF($A71="","",CAL!GI179+CAL!GI206+CAL!GI233+CAL!GI260+CAL!GI287+CAL!GI314)</f>
        <v/>
      </c>
      <c r="I71" s="20" t="str">
        <f>IF($A71="","",CAL!GJ179+CAL!GJ206+CAL!GJ233+CAL!GJ260+CAL!GJ287+CAL!GJ314)</f>
        <v/>
      </c>
      <c r="J71" s="20" t="str">
        <f>IF($A71="","",CAL!GK179+CAL!GK206+CAL!GK233+CAL!GK260+CAL!GK287+CAL!GK314)</f>
        <v/>
      </c>
      <c r="K71" s="20" t="str">
        <f>IF($A71="","",CAL!GL179+CAL!GL206+CAL!GL233+CAL!GL260+CAL!GL287+CAL!GL314)</f>
        <v/>
      </c>
      <c r="L71" s="20" t="str">
        <f>IF($A71="","",CAL!GM179+CAL!GM206+CAL!GM233+CAL!GM260+CAL!GM287+CAL!GM314)</f>
        <v/>
      </c>
      <c r="M71" s="20" t="str">
        <f>IF($A71="","",CAL!GN179+CAL!GN206+CAL!GN233+CAL!GN260+CAL!GN287+CAL!GN314)</f>
        <v/>
      </c>
      <c r="N71" s="20" t="str">
        <f>IF($A71="","",CAL!GO179+CAL!GO206+CAL!GO233+CAL!GO260+CAL!GO287+CAL!GO314)</f>
        <v/>
      </c>
      <c r="O71" s="10" t="str">
        <f t="shared" si="5"/>
        <v/>
      </c>
      <c r="P71" s="20" t="str">
        <f>IF($A71="","",CAL!GQ179+CAL!GQ206+CAL!GQ233+CAL!GQ260+CAL!GQ287+CAL!GQ314)</f>
        <v/>
      </c>
      <c r="Q71" s="20" t="str">
        <f>IF($A71="","",CAL!GR179+CAL!GR206+CAL!GR233+CAL!GR260+CAL!GR287+CAL!GR314)</f>
        <v/>
      </c>
      <c r="R71" s="20" t="str">
        <f>IF($A71="","",CAL!GS179+CAL!GS206+CAL!GS233+CAL!GS260+CAL!GS287+CAL!GS314)</f>
        <v/>
      </c>
      <c r="S71" s="20" t="str">
        <f>IF($A71="","",CAL!GT179+CAL!GT206+CAL!GT233+CAL!GT260+CAL!GT287+CAL!GT314)</f>
        <v/>
      </c>
      <c r="T71" s="20" t="str">
        <f>IF($A71="","",CAL!GU179+CAL!GU206+CAL!GU233+CAL!GU260+CAL!GU287+CAL!GU314)</f>
        <v/>
      </c>
      <c r="U71" s="20" t="str">
        <f>IF($A71="","",CAL!GV179+CAL!GV206+CAL!GV233+CAL!GV260+CAL!GV287+CAL!GV314)</f>
        <v/>
      </c>
      <c r="V71" s="20" t="str">
        <f>IF($A71="","",CAL!GW179+CAL!GW206+CAL!GW233+CAL!GW260+CAL!GW287+CAL!GW314)</f>
        <v/>
      </c>
    </row>
    <row r="72" spans="1:22" ht="15" customHeight="1" x14ac:dyDescent="0.25">
      <c r="A72" s="66" t="str">
        <f>IFERROR(IF(CAL!GB180="","",CAL!GB180),"")</f>
        <v/>
      </c>
      <c r="B72" s="20" t="str">
        <f>IF($A72="","",CAL!GC180+CAL!GC207+CAL!GC234+CAL!GC261+CAL!GC288+CAL!GC315)</f>
        <v/>
      </c>
      <c r="C72" s="20" t="str">
        <f>IF($A72="","",CAL!GD180+CAL!GD207+CAL!GD234+CAL!GD261+CAL!GD288+CAL!GD315)</f>
        <v/>
      </c>
      <c r="D72" s="10" t="str">
        <f t="shared" si="4"/>
        <v/>
      </c>
      <c r="E72" s="20" t="str">
        <f>IF($A72="","",CAL!GF180+CAL!GF207+CAL!GF234+CAL!GF261+CAL!GF288+CAL!GF315)</f>
        <v/>
      </c>
      <c r="F72" s="20" t="str">
        <f>IF($A72="","",CAL!GG180+CAL!GG207+CAL!GG234+CAL!GG261+CAL!GG288+CAL!GG315)</f>
        <v/>
      </c>
      <c r="G72" s="20" t="str">
        <f>IF($A72="","",CAL!GH180+CAL!GH207+CAL!GH234+CAL!GH261+CAL!GH288+CAL!GH315)</f>
        <v/>
      </c>
      <c r="H72" s="20" t="str">
        <f>IF($A72="","",CAL!GI180+CAL!GI207+CAL!GI234+CAL!GI261+CAL!GI288+CAL!GI315)</f>
        <v/>
      </c>
      <c r="I72" s="20" t="str">
        <f>IF($A72="","",CAL!GJ180+CAL!GJ207+CAL!GJ234+CAL!GJ261+CAL!GJ288+CAL!GJ315)</f>
        <v/>
      </c>
      <c r="J72" s="20" t="str">
        <f>IF($A72="","",CAL!GK180+CAL!GK207+CAL!GK234+CAL!GK261+CAL!GK288+CAL!GK315)</f>
        <v/>
      </c>
      <c r="K72" s="20" t="str">
        <f>IF($A72="","",CAL!GL180+CAL!GL207+CAL!GL234+CAL!GL261+CAL!GL288+CAL!GL315)</f>
        <v/>
      </c>
      <c r="L72" s="20" t="str">
        <f>IF($A72="","",CAL!GM180+CAL!GM207+CAL!GM234+CAL!GM261+CAL!GM288+CAL!GM315)</f>
        <v/>
      </c>
      <c r="M72" s="20" t="str">
        <f>IF($A72="","",CAL!GN180+CAL!GN207+CAL!GN234+CAL!GN261+CAL!GN288+CAL!GN315)</f>
        <v/>
      </c>
      <c r="N72" s="20" t="str">
        <f>IF($A72="","",CAL!GO180+CAL!GO207+CAL!GO234+CAL!GO261+CAL!GO288+CAL!GO315)</f>
        <v/>
      </c>
      <c r="O72" s="10" t="str">
        <f t="shared" si="5"/>
        <v/>
      </c>
      <c r="P72" s="20" t="str">
        <f>IF($A72="","",CAL!GQ180+CAL!GQ207+CAL!GQ234+CAL!GQ261+CAL!GQ288+CAL!GQ315)</f>
        <v/>
      </c>
      <c r="Q72" s="20" t="str">
        <f>IF($A72="","",CAL!GR180+CAL!GR207+CAL!GR234+CAL!GR261+CAL!GR288+CAL!GR315)</f>
        <v/>
      </c>
      <c r="R72" s="20" t="str">
        <f>IF($A72="","",CAL!GS180+CAL!GS207+CAL!GS234+CAL!GS261+CAL!GS288+CAL!GS315)</f>
        <v/>
      </c>
      <c r="S72" s="20" t="str">
        <f>IF($A72="","",CAL!GT180+CAL!GT207+CAL!GT234+CAL!GT261+CAL!GT288+CAL!GT315)</f>
        <v/>
      </c>
      <c r="T72" s="20" t="str">
        <f>IF($A72="","",CAL!GU180+CAL!GU207+CAL!GU234+CAL!GU261+CAL!GU288+CAL!GU315)</f>
        <v/>
      </c>
      <c r="U72" s="20" t="str">
        <f>IF($A72="","",CAL!GV180+CAL!GV207+CAL!GV234+CAL!GV261+CAL!GV288+CAL!GV315)</f>
        <v/>
      </c>
      <c r="V72" s="20" t="str">
        <f>IF($A72="","",CAL!GW180+CAL!GW207+CAL!GW234+CAL!GW261+CAL!GW288+CAL!GW315)</f>
        <v/>
      </c>
    </row>
    <row r="73" spans="1:22" ht="15" customHeight="1" x14ac:dyDescent="0.25">
      <c r="A73" s="66" t="str">
        <f>IFERROR(IF(CAL!GB181="","",CAL!GB181),"")</f>
        <v/>
      </c>
      <c r="B73" s="20" t="str">
        <f>IF($A73="","",CAL!GC181+CAL!GC208+CAL!GC235+CAL!GC262+CAL!GC289+CAL!GC316)</f>
        <v/>
      </c>
      <c r="C73" s="20" t="str">
        <f>IF($A73="","",CAL!GD181+CAL!GD208+CAL!GD235+CAL!GD262+CAL!GD289+CAL!GD316)</f>
        <v/>
      </c>
      <c r="D73" s="10" t="str">
        <f t="shared" si="4"/>
        <v/>
      </c>
      <c r="E73" s="20" t="str">
        <f>IF($A73="","",CAL!GF181+CAL!GF208+CAL!GF235+CAL!GF262+CAL!GF289+CAL!GF316)</f>
        <v/>
      </c>
      <c r="F73" s="20" t="str">
        <f>IF($A73="","",CAL!GG181+CAL!GG208+CAL!GG235+CAL!GG262+CAL!GG289+CAL!GG316)</f>
        <v/>
      </c>
      <c r="G73" s="20" t="str">
        <f>IF($A73="","",CAL!GH181+CAL!GH208+CAL!GH235+CAL!GH262+CAL!GH289+CAL!GH316)</f>
        <v/>
      </c>
      <c r="H73" s="20" t="str">
        <f>IF($A73="","",CAL!GI181+CAL!GI208+CAL!GI235+CAL!GI262+CAL!GI289+CAL!GI316)</f>
        <v/>
      </c>
      <c r="I73" s="20" t="str">
        <f>IF($A73="","",CAL!GJ181+CAL!GJ208+CAL!GJ235+CAL!GJ262+CAL!GJ289+CAL!GJ316)</f>
        <v/>
      </c>
      <c r="J73" s="20" t="str">
        <f>IF($A73="","",CAL!GK181+CAL!GK208+CAL!GK235+CAL!GK262+CAL!GK289+CAL!GK316)</f>
        <v/>
      </c>
      <c r="K73" s="20" t="str">
        <f>IF($A73="","",CAL!GL181+CAL!GL208+CAL!GL235+CAL!GL262+CAL!GL289+CAL!GL316)</f>
        <v/>
      </c>
      <c r="L73" s="20" t="str">
        <f>IF($A73="","",CAL!GM181+CAL!GM208+CAL!GM235+CAL!GM262+CAL!GM289+CAL!GM316)</f>
        <v/>
      </c>
      <c r="M73" s="20" t="str">
        <f>IF($A73="","",CAL!GN181+CAL!GN208+CAL!GN235+CAL!GN262+CAL!GN289+CAL!GN316)</f>
        <v/>
      </c>
      <c r="N73" s="20" t="str">
        <f>IF($A73="","",CAL!GO181+CAL!GO208+CAL!GO235+CAL!GO262+CAL!GO289+CAL!GO316)</f>
        <v/>
      </c>
      <c r="O73" s="10" t="str">
        <f t="shared" si="5"/>
        <v/>
      </c>
      <c r="P73" s="20" t="str">
        <f>IF($A73="","",CAL!GQ181+CAL!GQ208+CAL!GQ235+CAL!GQ262+CAL!GQ289+CAL!GQ316)</f>
        <v/>
      </c>
      <c r="Q73" s="20" t="str">
        <f>IF($A73="","",CAL!GR181+CAL!GR208+CAL!GR235+CAL!GR262+CAL!GR289+CAL!GR316)</f>
        <v/>
      </c>
      <c r="R73" s="20" t="str">
        <f>IF($A73="","",CAL!GS181+CAL!GS208+CAL!GS235+CAL!GS262+CAL!GS289+CAL!GS316)</f>
        <v/>
      </c>
      <c r="S73" s="20" t="str">
        <f>IF($A73="","",CAL!GT181+CAL!GT208+CAL!GT235+CAL!GT262+CAL!GT289+CAL!GT316)</f>
        <v/>
      </c>
      <c r="T73" s="20" t="str">
        <f>IF($A73="","",CAL!GU181+CAL!GU208+CAL!GU235+CAL!GU262+CAL!GU289+CAL!GU316)</f>
        <v/>
      </c>
      <c r="U73" s="20" t="str">
        <f>IF($A73="","",CAL!GV181+CAL!GV208+CAL!GV235+CAL!GV262+CAL!GV289+CAL!GV316)</f>
        <v/>
      </c>
      <c r="V73" s="20" t="str">
        <f>IF($A73="","",CAL!GW181+CAL!GW208+CAL!GW235+CAL!GW262+CAL!GW289+CAL!GW316)</f>
        <v/>
      </c>
    </row>
    <row r="74" spans="1:22" ht="15" customHeight="1" x14ac:dyDescent="0.25">
      <c r="A74" s="66" t="str">
        <f>IFERROR(IF(CAL!GB182="","",CAL!GB182),"")</f>
        <v/>
      </c>
      <c r="B74" s="20" t="str">
        <f>IF($A74="","",CAL!GC182+CAL!GC209+CAL!GC236+CAL!GC263+CAL!GC290+CAL!GC317)</f>
        <v/>
      </c>
      <c r="C74" s="20" t="str">
        <f>IF($A74="","",CAL!GD182+CAL!GD209+CAL!GD236+CAL!GD263+CAL!GD290+CAL!GD317)</f>
        <v/>
      </c>
      <c r="D74" s="10" t="str">
        <f t="shared" si="4"/>
        <v/>
      </c>
      <c r="E74" s="20" t="str">
        <f>IF($A74="","",CAL!GF182+CAL!GF209+CAL!GF236+CAL!GF263+CAL!GF290+CAL!GF317)</f>
        <v/>
      </c>
      <c r="F74" s="20" t="str">
        <f>IF($A74="","",CAL!GG182+CAL!GG209+CAL!GG236+CAL!GG263+CAL!GG290+CAL!GG317)</f>
        <v/>
      </c>
      <c r="G74" s="20" t="str">
        <f>IF($A74="","",CAL!GH182+CAL!GH209+CAL!GH236+CAL!GH263+CAL!GH290+CAL!GH317)</f>
        <v/>
      </c>
      <c r="H74" s="20" t="str">
        <f>IF($A74="","",CAL!GI182+CAL!GI209+CAL!GI236+CAL!GI263+CAL!GI290+CAL!GI317)</f>
        <v/>
      </c>
      <c r="I74" s="20" t="str">
        <f>IF($A74="","",CAL!GJ182+CAL!GJ209+CAL!GJ236+CAL!GJ263+CAL!GJ290+CAL!GJ317)</f>
        <v/>
      </c>
      <c r="J74" s="20" t="str">
        <f>IF($A74="","",CAL!GK182+CAL!GK209+CAL!GK236+CAL!GK263+CAL!GK290+CAL!GK317)</f>
        <v/>
      </c>
      <c r="K74" s="20" t="str">
        <f>IF($A74="","",CAL!GL182+CAL!GL209+CAL!GL236+CAL!GL263+CAL!GL290+CAL!GL317)</f>
        <v/>
      </c>
      <c r="L74" s="20" t="str">
        <f>IF($A74="","",CAL!GM182+CAL!GM209+CAL!GM236+CAL!GM263+CAL!GM290+CAL!GM317)</f>
        <v/>
      </c>
      <c r="M74" s="20" t="str">
        <f>IF($A74="","",CAL!GN182+CAL!GN209+CAL!GN236+CAL!GN263+CAL!GN290+CAL!GN317)</f>
        <v/>
      </c>
      <c r="N74" s="20" t="str">
        <f>IF($A74="","",CAL!GO182+CAL!GO209+CAL!GO236+CAL!GO263+CAL!GO290+CAL!GO317)</f>
        <v/>
      </c>
      <c r="O74" s="10" t="str">
        <f t="shared" si="5"/>
        <v/>
      </c>
      <c r="P74" s="20" t="str">
        <f>IF($A74="","",CAL!GQ182+CAL!GQ209+CAL!GQ236+CAL!GQ263+CAL!GQ290+CAL!GQ317)</f>
        <v/>
      </c>
      <c r="Q74" s="20" t="str">
        <f>IF($A74="","",CAL!GR182+CAL!GR209+CAL!GR236+CAL!GR263+CAL!GR290+CAL!GR317)</f>
        <v/>
      </c>
      <c r="R74" s="20" t="str">
        <f>IF($A74="","",CAL!GS182+CAL!GS209+CAL!GS236+CAL!GS263+CAL!GS290+CAL!GS317)</f>
        <v/>
      </c>
      <c r="S74" s="20" t="str">
        <f>IF($A74="","",CAL!GT182+CAL!GT209+CAL!GT236+CAL!GT263+CAL!GT290+CAL!GT317)</f>
        <v/>
      </c>
      <c r="T74" s="20" t="str">
        <f>IF($A74="","",CAL!GU182+CAL!GU209+CAL!GU236+CAL!GU263+CAL!GU290+CAL!GU317)</f>
        <v/>
      </c>
      <c r="U74" s="20" t="str">
        <f>IF($A74="","",CAL!GV182+CAL!GV209+CAL!GV236+CAL!GV263+CAL!GV290+CAL!GV317)</f>
        <v/>
      </c>
      <c r="V74" s="20" t="str">
        <f>IF($A74="","",CAL!GW182+CAL!GW209+CAL!GW236+CAL!GW263+CAL!GW290+CAL!GW317)</f>
        <v/>
      </c>
    </row>
    <row r="75" spans="1:22" hidden="1" x14ac:dyDescent="0.25">
      <c r="A75" s="66" t="str">
        <f>IFERROR(IF(CAL!GB183="","",CAL!GB183),"")</f>
        <v/>
      </c>
      <c r="B75" s="20" t="str">
        <f>IF($A75="","",CAL!GC183+CAL!GC210+CAL!GC237+CAL!GC264+CAL!GC291+CAL!GC318)</f>
        <v/>
      </c>
      <c r="C75" s="20" t="str">
        <f>IF($A75="","",CAL!GD183+CAL!GD210+CAL!GD237+CAL!GD264+CAL!GD291+CAL!GD318)</f>
        <v/>
      </c>
      <c r="D75" s="10" t="str">
        <f t="shared" si="4"/>
        <v/>
      </c>
      <c r="E75" s="20" t="str">
        <f>IF($A75="","",CAL!GF183+CAL!GF210+CAL!GF237+CAL!GF264+CAL!GF291+CAL!GF318)</f>
        <v/>
      </c>
      <c r="F75" s="20" t="str">
        <f>IF($A75="","",CAL!GG183+CAL!GG210+CAL!GG237+CAL!GG264+CAL!GG291+CAL!GG318)</f>
        <v/>
      </c>
      <c r="G75" s="20" t="str">
        <f>IF($A75="","",CAL!GH183+CAL!GH210+CAL!GH237+CAL!GH264+CAL!GH291+CAL!GH318)</f>
        <v/>
      </c>
      <c r="H75" s="20" t="str">
        <f>IF($A75="","",CAL!GI183+CAL!GI210+CAL!GI237+CAL!GI264+CAL!GI291+CAL!GI318)</f>
        <v/>
      </c>
      <c r="I75" s="20" t="str">
        <f>IF($A75="","",CAL!GJ183+CAL!GJ210+CAL!GJ237+CAL!GJ264+CAL!GJ291+CAL!GJ318)</f>
        <v/>
      </c>
      <c r="J75" s="20" t="str">
        <f>IF($A75="","",CAL!GK183+CAL!GK210+CAL!GK237+CAL!GK264+CAL!GK291+CAL!GK318)</f>
        <v/>
      </c>
      <c r="K75" s="20" t="str">
        <f>IF($A75="","",CAL!GL183+CAL!GL210+CAL!GL237+CAL!GL264+CAL!GL291+CAL!GL318)</f>
        <v/>
      </c>
      <c r="L75" s="20" t="str">
        <f>IF($A75="","",CAL!GM183+CAL!GM210+CAL!GM237+CAL!GM264+CAL!GM291+CAL!GM318)</f>
        <v/>
      </c>
      <c r="M75" s="20" t="str">
        <f>IF($A75="","",CAL!GN183+CAL!GN210+CAL!GN237+CAL!GN264+CAL!GN291+CAL!GN318)</f>
        <v/>
      </c>
      <c r="N75" s="20" t="str">
        <f>IF($A75="","",CAL!GO183+CAL!GO210+CAL!GO237+CAL!GO264+CAL!GO291+CAL!GO318)</f>
        <v/>
      </c>
      <c r="O75" s="10" t="str">
        <f t="shared" si="5"/>
        <v/>
      </c>
      <c r="P75" s="20" t="str">
        <f>IF($A75="","",CAL!GQ183+CAL!GQ210+CAL!GQ237+CAL!GQ264+CAL!GQ291+CAL!GQ318)</f>
        <v/>
      </c>
      <c r="Q75" s="20" t="str">
        <f>IF($A75="","",CAL!GR183+CAL!GR210+CAL!GR237+CAL!GR264+CAL!GR291+CAL!GR318)</f>
        <v/>
      </c>
      <c r="R75" s="20" t="str">
        <f>IF($A75="","",CAL!GS183+CAL!GS210+CAL!GS237+CAL!GS264+CAL!GS291+CAL!GS318)</f>
        <v/>
      </c>
      <c r="S75" s="20" t="str">
        <f>IF($A75="","",CAL!GT183+CAL!GT210+CAL!GT237+CAL!GT264+CAL!GT291+CAL!GT318)</f>
        <v/>
      </c>
      <c r="T75" s="20" t="str">
        <f>IF($A75="","",CAL!GU183+CAL!GU210+CAL!GU237+CAL!GU264+CAL!GU291+CAL!GU318)</f>
        <v/>
      </c>
      <c r="U75" s="20" t="str">
        <f>IF($A75="","",CAL!GV183+CAL!GV210+CAL!GV237+CAL!GV264+CAL!GV291+CAL!GV318)</f>
        <v/>
      </c>
      <c r="V75" s="20" t="str">
        <f>IF($A75="","",CAL!GW183+CAL!GW210+CAL!GW237+CAL!GW264+CAL!GW291+CAL!GW318)</f>
        <v/>
      </c>
    </row>
    <row r="76" spans="1:22" hidden="1" x14ac:dyDescent="0.25">
      <c r="A76" s="66" t="str">
        <f>IFERROR(IF(CAL!GB184="","",CAL!GB184),"")</f>
        <v/>
      </c>
      <c r="B76" s="20" t="str">
        <f>IF($A76="","",CAL!GC184+CAL!GC211+CAL!GC238+CAL!GC265+CAL!GC292+CAL!GC319)</f>
        <v/>
      </c>
      <c r="C76" s="20" t="str">
        <f>IF($A76="","",CAL!GD184+CAL!GD211+CAL!GD238+CAL!GD265+CAL!GD292+CAL!GD319)</f>
        <v/>
      </c>
      <c r="D76" s="10" t="str">
        <f t="shared" si="4"/>
        <v/>
      </c>
      <c r="E76" s="20" t="str">
        <f>IF($A76="","",CAL!GF184+CAL!GF211+CAL!GF238+CAL!GF265+CAL!GF292+CAL!GF319)</f>
        <v/>
      </c>
      <c r="F76" s="20" t="str">
        <f>IF($A76="","",CAL!GG184+CAL!GG211+CAL!GG238+CAL!GG265+CAL!GG292+CAL!GG319)</f>
        <v/>
      </c>
      <c r="G76" s="20" t="str">
        <f>IF($A76="","",CAL!GH184+CAL!GH211+CAL!GH238+CAL!GH265+CAL!GH292+CAL!GH319)</f>
        <v/>
      </c>
      <c r="H76" s="20" t="str">
        <f>IF($A76="","",CAL!GI184+CAL!GI211+CAL!GI238+CAL!GI265+CAL!GI292+CAL!GI319)</f>
        <v/>
      </c>
      <c r="I76" s="20" t="str">
        <f>IF($A76="","",CAL!GJ184+CAL!GJ211+CAL!GJ238+CAL!GJ265+CAL!GJ292+CAL!GJ319)</f>
        <v/>
      </c>
      <c r="J76" s="20" t="str">
        <f>IF($A76="","",CAL!GK184+CAL!GK211+CAL!GK238+CAL!GK265+CAL!GK292+CAL!GK319)</f>
        <v/>
      </c>
      <c r="K76" s="20" t="str">
        <f>IF($A76="","",CAL!GL184+CAL!GL211+CAL!GL238+CAL!GL265+CAL!GL292+CAL!GL319)</f>
        <v/>
      </c>
      <c r="L76" s="20" t="str">
        <f>IF($A76="","",CAL!GM184+CAL!GM211+CAL!GM238+CAL!GM265+CAL!GM292+CAL!GM319)</f>
        <v/>
      </c>
      <c r="M76" s="20" t="str">
        <f>IF($A76="","",CAL!GN184+CAL!GN211+CAL!GN238+CAL!GN265+CAL!GN292+CAL!GN319)</f>
        <v/>
      </c>
      <c r="N76" s="20" t="str">
        <f>IF($A76="","",CAL!GO184+CAL!GO211+CAL!GO238+CAL!GO265+CAL!GO292+CAL!GO319)</f>
        <v/>
      </c>
      <c r="O76" s="10" t="str">
        <f t="shared" si="5"/>
        <v/>
      </c>
      <c r="P76" s="20" t="str">
        <f>IF($A76="","",CAL!GQ184+CAL!GQ211+CAL!GQ238+CAL!GQ265+CAL!GQ292+CAL!GQ319)</f>
        <v/>
      </c>
      <c r="Q76" s="20" t="str">
        <f>IF($A76="","",CAL!GR184+CAL!GR211+CAL!GR238+CAL!GR265+CAL!GR292+CAL!GR319)</f>
        <v/>
      </c>
      <c r="R76" s="20" t="str">
        <f>IF($A76="","",CAL!GS184+CAL!GS211+CAL!GS238+CAL!GS265+CAL!GS292+CAL!GS319)</f>
        <v/>
      </c>
      <c r="S76" s="20" t="str">
        <f>IF($A76="","",CAL!GT184+CAL!GT211+CAL!GT238+CAL!GT265+CAL!GT292+CAL!GT319)</f>
        <v/>
      </c>
      <c r="T76" s="20" t="str">
        <f>IF($A76="","",CAL!GU184+CAL!GU211+CAL!GU238+CAL!GU265+CAL!GU292+CAL!GU319)</f>
        <v/>
      </c>
      <c r="U76" s="20" t="str">
        <f>IF($A76="","",CAL!GV184+CAL!GV211+CAL!GV238+CAL!GV265+CAL!GV292+CAL!GV319)</f>
        <v/>
      </c>
      <c r="V76" s="20" t="str">
        <f>IF($A76="","",CAL!GW184+CAL!GW211+CAL!GW238+CAL!GW265+CAL!GW292+CAL!GW319)</f>
        <v/>
      </c>
    </row>
    <row r="77" spans="1:22" hidden="1" x14ac:dyDescent="0.25">
      <c r="A77" s="66" t="str">
        <f>IFERROR(IF(CAL!GB185="","",CAL!GB185),"")</f>
        <v/>
      </c>
      <c r="B77" s="20" t="str">
        <f>IF($A77="","",CAL!GC185+CAL!GC212+CAL!GC239+CAL!GC266+CAL!GC293+CAL!GC320)</f>
        <v/>
      </c>
      <c r="C77" s="20" t="str">
        <f>IF($A77="","",CAL!GD185+CAL!GD212+CAL!GD239+CAL!GD266+CAL!GD293+CAL!GD320)</f>
        <v/>
      </c>
      <c r="D77" s="10" t="str">
        <f t="shared" si="4"/>
        <v/>
      </c>
      <c r="E77" s="20" t="str">
        <f>IF($A77="","",CAL!GF185+CAL!GF212+CAL!GF239+CAL!GF266+CAL!GF293+CAL!GF320)</f>
        <v/>
      </c>
      <c r="F77" s="20" t="str">
        <f>IF($A77="","",CAL!GG185+CAL!GG212+CAL!GG239+CAL!GG266+CAL!GG293+CAL!GG320)</f>
        <v/>
      </c>
      <c r="G77" s="20" t="str">
        <f>IF($A77="","",CAL!GH185+CAL!GH212+CAL!GH239+CAL!GH266+CAL!GH293+CAL!GH320)</f>
        <v/>
      </c>
      <c r="H77" s="20" t="str">
        <f>IF($A77="","",CAL!GI185+CAL!GI212+CAL!GI239+CAL!GI266+CAL!GI293+CAL!GI320)</f>
        <v/>
      </c>
      <c r="I77" s="20" t="str">
        <f>IF($A77="","",CAL!GJ185+CAL!GJ212+CAL!GJ239+CAL!GJ266+CAL!GJ293+CAL!GJ320)</f>
        <v/>
      </c>
      <c r="J77" s="20" t="str">
        <f>IF($A77="","",CAL!GK185+CAL!GK212+CAL!GK239+CAL!GK266+CAL!GK293+CAL!GK320)</f>
        <v/>
      </c>
      <c r="K77" s="20" t="str">
        <f>IF($A77="","",CAL!GL185+CAL!GL212+CAL!GL239+CAL!GL266+CAL!GL293+CAL!GL320)</f>
        <v/>
      </c>
      <c r="L77" s="20" t="str">
        <f>IF($A77="","",CAL!GM185+CAL!GM212+CAL!GM239+CAL!GM266+CAL!GM293+CAL!GM320)</f>
        <v/>
      </c>
      <c r="M77" s="20" t="str">
        <f>IF($A77="","",CAL!GN185+CAL!GN212+CAL!GN239+CAL!GN266+CAL!GN293+CAL!GN320)</f>
        <v/>
      </c>
      <c r="N77" s="20" t="str">
        <f>IF($A77="","",CAL!GO185+CAL!GO212+CAL!GO239+CAL!GO266+CAL!GO293+CAL!GO320)</f>
        <v/>
      </c>
      <c r="O77" s="10" t="str">
        <f t="shared" si="5"/>
        <v/>
      </c>
      <c r="P77" s="20" t="str">
        <f>IF($A77="","",CAL!GQ185+CAL!GQ212+CAL!GQ239+CAL!GQ266+CAL!GQ293+CAL!GQ320)</f>
        <v/>
      </c>
      <c r="Q77" s="20" t="str">
        <f>IF($A77="","",CAL!GR185+CAL!GR212+CAL!GR239+CAL!GR266+CAL!GR293+CAL!GR320)</f>
        <v/>
      </c>
      <c r="R77" s="20" t="str">
        <f>IF($A77="","",CAL!GS185+CAL!GS212+CAL!GS239+CAL!GS266+CAL!GS293+CAL!GS320)</f>
        <v/>
      </c>
      <c r="S77" s="20" t="str">
        <f>IF($A77="","",CAL!GT185+CAL!GT212+CAL!GT239+CAL!GT266+CAL!GT293+CAL!GT320)</f>
        <v/>
      </c>
      <c r="T77" s="20" t="str">
        <f>IF($A77="","",CAL!GU185+CAL!GU212+CAL!GU239+CAL!GU266+CAL!GU293+CAL!GU320)</f>
        <v/>
      </c>
      <c r="U77" s="20" t="str">
        <f>IF($A77="","",CAL!GV185+CAL!GV212+CAL!GV239+CAL!GV266+CAL!GV293+CAL!GV320)</f>
        <v/>
      </c>
      <c r="V77" s="20" t="str">
        <f>IF($A77="","",CAL!GW185+CAL!GW212+CAL!GW239+CAL!GW266+CAL!GW293+CAL!GW320)</f>
        <v/>
      </c>
    </row>
    <row r="78" spans="1:22" hidden="1" x14ac:dyDescent="0.25">
      <c r="A78" s="66" t="str">
        <f>IFERROR(IF(CAL!GB186="","",CAL!GB186),"")</f>
        <v/>
      </c>
      <c r="B78" s="20" t="str">
        <f>IF($A78="","",CAL!GC186+CAL!GC213+CAL!GC240+CAL!GC267+CAL!GC294+CAL!GC321)</f>
        <v/>
      </c>
      <c r="C78" s="20" t="str">
        <f>IF($A78="","",CAL!GD186+CAL!GD213+CAL!GD240+CAL!GD267+CAL!GD294+CAL!GD321)</f>
        <v/>
      </c>
      <c r="D78" s="10" t="str">
        <f t="shared" si="4"/>
        <v/>
      </c>
      <c r="E78" s="20" t="str">
        <f>IF($A78="","",CAL!GF186+CAL!GF213+CAL!GF240+CAL!GF267+CAL!GF294+CAL!GF321)</f>
        <v/>
      </c>
      <c r="F78" s="20" t="str">
        <f>IF($A78="","",CAL!GG186+CAL!GG213+CAL!GG240+CAL!GG267+CAL!GG294+CAL!GG321)</f>
        <v/>
      </c>
      <c r="G78" s="20" t="str">
        <f>IF($A78="","",CAL!GH186+CAL!GH213+CAL!GH240+CAL!GH267+CAL!GH294+CAL!GH321)</f>
        <v/>
      </c>
      <c r="H78" s="20" t="str">
        <f>IF($A78="","",CAL!GI186+CAL!GI213+CAL!GI240+CAL!GI267+CAL!GI294+CAL!GI321)</f>
        <v/>
      </c>
      <c r="I78" s="20" t="str">
        <f>IF($A78="","",CAL!GJ186+CAL!GJ213+CAL!GJ240+CAL!GJ267+CAL!GJ294+CAL!GJ321)</f>
        <v/>
      </c>
      <c r="J78" s="20" t="str">
        <f>IF($A78="","",CAL!GK186+CAL!GK213+CAL!GK240+CAL!GK267+CAL!GK294+CAL!GK321)</f>
        <v/>
      </c>
      <c r="K78" s="20" t="str">
        <f>IF($A78="","",CAL!GL186+CAL!GL213+CAL!GL240+CAL!GL267+CAL!GL294+CAL!GL321)</f>
        <v/>
      </c>
      <c r="L78" s="20" t="str">
        <f>IF($A78="","",CAL!GM186+CAL!GM213+CAL!GM240+CAL!GM267+CAL!GM294+CAL!GM321)</f>
        <v/>
      </c>
      <c r="M78" s="20" t="str">
        <f>IF($A78="","",CAL!GN186+CAL!GN213+CAL!GN240+CAL!GN267+CAL!GN294+CAL!GN321)</f>
        <v/>
      </c>
      <c r="N78" s="20" t="str">
        <f>IF($A78="","",CAL!GO186+CAL!GO213+CAL!GO240+CAL!GO267+CAL!GO294+CAL!GO321)</f>
        <v/>
      </c>
      <c r="O78" s="10" t="str">
        <f t="shared" si="5"/>
        <v/>
      </c>
      <c r="P78" s="20" t="str">
        <f>IF($A78="","",CAL!GQ186+CAL!GQ213+CAL!GQ240+CAL!GQ267+CAL!GQ294+CAL!GQ321)</f>
        <v/>
      </c>
      <c r="Q78" s="20" t="str">
        <f>IF($A78="","",CAL!GR186+CAL!GR213+CAL!GR240+CAL!GR267+CAL!GR294+CAL!GR321)</f>
        <v/>
      </c>
      <c r="R78" s="20" t="str">
        <f>IF($A78="","",CAL!GS186+CAL!GS213+CAL!GS240+CAL!GS267+CAL!GS294+CAL!GS321)</f>
        <v/>
      </c>
      <c r="S78" s="20" t="str">
        <f>IF($A78="","",CAL!GT186+CAL!GT213+CAL!GT240+CAL!GT267+CAL!GT294+CAL!GT321)</f>
        <v/>
      </c>
      <c r="T78" s="20" t="str">
        <f>IF($A78="","",CAL!GU186+CAL!GU213+CAL!GU240+CAL!GU267+CAL!GU294+CAL!GU321)</f>
        <v/>
      </c>
      <c r="U78" s="20" t="str">
        <f>IF($A78="","",CAL!GV186+CAL!GV213+CAL!GV240+CAL!GV267+CAL!GV294+CAL!GV321)</f>
        <v/>
      </c>
      <c r="V78" s="20" t="str">
        <f>IF($A78="","",CAL!GW186+CAL!GW213+CAL!GW240+CAL!GW267+CAL!GW294+CAL!GW321)</f>
        <v/>
      </c>
    </row>
    <row r="79" spans="1:22" hidden="1" x14ac:dyDescent="0.25">
      <c r="A79" s="66" t="str">
        <f>IFERROR(IF(CAL!GB187="","",CAL!GB187),"")</f>
        <v/>
      </c>
      <c r="B79" s="20" t="str">
        <f>IF($A79="","",CAL!GC187+CAL!GC214+CAL!GC241+CAL!GC268+CAL!GC295+CAL!GC322)</f>
        <v/>
      </c>
      <c r="C79" s="20" t="str">
        <f>IF($A79="","",CAL!GD187+CAL!GD214+CAL!GD241+CAL!GD268+CAL!GD295+CAL!GD322)</f>
        <v/>
      </c>
      <c r="D79" s="10" t="str">
        <f t="shared" si="4"/>
        <v/>
      </c>
      <c r="E79" s="20" t="str">
        <f>IF($A79="","",CAL!GF187+CAL!GF214+CAL!GF241+CAL!GF268+CAL!GF295+CAL!GF322)</f>
        <v/>
      </c>
      <c r="F79" s="20" t="str">
        <f>IF($A79="","",CAL!GG187+CAL!GG214+CAL!GG241+CAL!GG268+CAL!GG295+CAL!GG322)</f>
        <v/>
      </c>
      <c r="G79" s="20" t="str">
        <f>IF($A79="","",CAL!GH187+CAL!GH214+CAL!GH241+CAL!GH268+CAL!GH295+CAL!GH322)</f>
        <v/>
      </c>
      <c r="H79" s="20" t="str">
        <f>IF($A79="","",CAL!GI187+CAL!GI214+CAL!GI241+CAL!GI268+CAL!GI295+CAL!GI322)</f>
        <v/>
      </c>
      <c r="I79" s="20" t="str">
        <f>IF($A79="","",CAL!GJ187+CAL!GJ214+CAL!GJ241+CAL!GJ268+CAL!GJ295+CAL!GJ322)</f>
        <v/>
      </c>
      <c r="J79" s="20" t="str">
        <f>IF($A79="","",CAL!GK187+CAL!GK214+CAL!GK241+CAL!GK268+CAL!GK295+CAL!GK322)</f>
        <v/>
      </c>
      <c r="K79" s="20" t="str">
        <f>IF($A79="","",CAL!GL187+CAL!GL214+CAL!GL241+CAL!GL268+CAL!GL295+CAL!GL322)</f>
        <v/>
      </c>
      <c r="L79" s="20" t="str">
        <f>IF($A79="","",CAL!GM187+CAL!GM214+CAL!GM241+CAL!GM268+CAL!GM295+CAL!GM322)</f>
        <v/>
      </c>
      <c r="M79" s="20" t="str">
        <f>IF($A79="","",CAL!GN187+CAL!GN214+CAL!GN241+CAL!GN268+CAL!GN295+CAL!GN322)</f>
        <v/>
      </c>
      <c r="N79" s="20" t="str">
        <f>IF($A79="","",CAL!GO187+CAL!GO214+CAL!GO241+CAL!GO268+CAL!GO295+CAL!GO322)</f>
        <v/>
      </c>
      <c r="O79" s="10" t="str">
        <f t="shared" si="5"/>
        <v/>
      </c>
      <c r="P79" s="20" t="str">
        <f>IF($A79="","",CAL!GQ187+CAL!GQ214+CAL!GQ241+CAL!GQ268+CAL!GQ295+CAL!GQ322)</f>
        <v/>
      </c>
      <c r="Q79" s="20" t="str">
        <f>IF($A79="","",CAL!GR187+CAL!GR214+CAL!GR241+CAL!GR268+CAL!GR295+CAL!GR322)</f>
        <v/>
      </c>
      <c r="R79" s="20" t="str">
        <f>IF($A79="","",CAL!GS187+CAL!GS214+CAL!GS241+CAL!GS268+CAL!GS295+CAL!GS322)</f>
        <v/>
      </c>
      <c r="S79" s="20" t="str">
        <f>IF($A79="","",CAL!GT187+CAL!GT214+CAL!GT241+CAL!GT268+CAL!GT295+CAL!GT322)</f>
        <v/>
      </c>
      <c r="T79" s="20" t="str">
        <f>IF($A79="","",CAL!GU187+CAL!GU214+CAL!GU241+CAL!GU268+CAL!GU295+CAL!GU322)</f>
        <v/>
      </c>
      <c r="U79" s="20" t="str">
        <f>IF($A79="","",CAL!GV187+CAL!GV214+CAL!GV241+CAL!GV268+CAL!GV295+CAL!GV322)</f>
        <v/>
      </c>
      <c r="V79" s="20" t="str">
        <f>IF($A79="","",CAL!GW187+CAL!GW214+CAL!GW241+CAL!GW268+CAL!GW295+CAL!GW322)</f>
        <v/>
      </c>
    </row>
    <row r="80" spans="1:22" hidden="1" x14ac:dyDescent="0.25">
      <c r="A80" s="66" t="str">
        <f>IFERROR(IF(CAL!GB188="","",CAL!GB188),"")</f>
        <v/>
      </c>
      <c r="B80" s="20" t="str">
        <f>IF($A80="","",CAL!GC188+CAL!GC215+CAL!GC242+CAL!GC269+CAL!GC296+CAL!GC323)</f>
        <v/>
      </c>
      <c r="C80" s="20" t="str">
        <f>IF($A80="","",CAL!GD188+CAL!GD215+CAL!GD242+CAL!GD269+CAL!GD296+CAL!GD323)</f>
        <v/>
      </c>
      <c r="D80" s="10" t="str">
        <f t="shared" si="4"/>
        <v/>
      </c>
      <c r="E80" s="20" t="str">
        <f>IF($A80="","",CAL!GF188+CAL!GF215+CAL!GF242+CAL!GF269+CAL!GF296+CAL!GF323)</f>
        <v/>
      </c>
      <c r="F80" s="20" t="str">
        <f>IF($A80="","",CAL!GG188+CAL!GG215+CAL!GG242+CAL!GG269+CAL!GG296+CAL!GG323)</f>
        <v/>
      </c>
      <c r="G80" s="20" t="str">
        <f>IF($A80="","",CAL!GH188+CAL!GH215+CAL!GH242+CAL!GH269+CAL!GH296+CAL!GH323)</f>
        <v/>
      </c>
      <c r="H80" s="20" t="str">
        <f>IF($A80="","",CAL!GI188+CAL!GI215+CAL!GI242+CAL!GI269+CAL!GI296+CAL!GI323)</f>
        <v/>
      </c>
      <c r="I80" s="20" t="str">
        <f>IF($A80="","",CAL!GJ188+CAL!GJ215+CAL!GJ242+CAL!GJ269+CAL!GJ296+CAL!GJ323)</f>
        <v/>
      </c>
      <c r="J80" s="20" t="str">
        <f>IF($A80="","",CAL!GK188+CAL!GK215+CAL!GK242+CAL!GK269+CAL!GK296+CAL!GK323)</f>
        <v/>
      </c>
      <c r="K80" s="20" t="str">
        <f>IF($A80="","",CAL!GL188+CAL!GL215+CAL!GL242+CAL!GL269+CAL!GL296+CAL!GL323)</f>
        <v/>
      </c>
      <c r="L80" s="20" t="str">
        <f>IF($A80="","",CAL!GM188+CAL!GM215+CAL!GM242+CAL!GM269+CAL!GM296+CAL!GM323)</f>
        <v/>
      </c>
      <c r="M80" s="20" t="str">
        <f>IF($A80="","",CAL!GN188+CAL!GN215+CAL!GN242+CAL!GN269+CAL!GN296+CAL!GN323)</f>
        <v/>
      </c>
      <c r="N80" s="20" t="str">
        <f>IF($A80="","",CAL!GO188+CAL!GO215+CAL!GO242+CAL!GO269+CAL!GO296+CAL!GO323)</f>
        <v/>
      </c>
      <c r="O80" s="10" t="str">
        <f t="shared" si="5"/>
        <v/>
      </c>
      <c r="P80" s="20" t="str">
        <f>IF($A80="","",CAL!GQ188+CAL!GQ215+CAL!GQ242+CAL!GQ269+CAL!GQ296+CAL!GQ323)</f>
        <v/>
      </c>
      <c r="Q80" s="20" t="str">
        <f>IF($A80="","",CAL!GR188+CAL!GR215+CAL!GR242+CAL!GR269+CAL!GR296+CAL!GR323)</f>
        <v/>
      </c>
      <c r="R80" s="20" t="str">
        <f>IF($A80="","",CAL!GS188+CAL!GS215+CAL!GS242+CAL!GS269+CAL!GS296+CAL!GS323)</f>
        <v/>
      </c>
      <c r="S80" s="20" t="str">
        <f>IF($A80="","",CAL!GT188+CAL!GT215+CAL!GT242+CAL!GT269+CAL!GT296+CAL!GT323)</f>
        <v/>
      </c>
      <c r="T80" s="20" t="str">
        <f>IF($A80="","",CAL!GU188+CAL!GU215+CAL!GU242+CAL!GU269+CAL!GU296+CAL!GU323)</f>
        <v/>
      </c>
      <c r="U80" s="20" t="str">
        <f>IF($A80="","",CAL!GV188+CAL!GV215+CAL!GV242+CAL!GV269+CAL!GV296+CAL!GV323)</f>
        <v/>
      </c>
      <c r="V80" s="20" t="str">
        <f>IF($A80="","",CAL!GW188+CAL!GW215+CAL!GW242+CAL!GW269+CAL!GW296+CAL!GW323)</f>
        <v/>
      </c>
    </row>
    <row r="81" spans="1:25" hidden="1" x14ac:dyDescent="0.25">
      <c r="A81" s="66" t="str">
        <f>IFERROR(IF(CAL!GB189="","",CAL!GB189),"")</f>
        <v/>
      </c>
      <c r="B81" s="20" t="str">
        <f>IF($A81="","",CAL!GC189+CAL!GC216+CAL!GC243+CAL!GC270+CAL!GC297+CAL!GC324)</f>
        <v/>
      </c>
      <c r="C81" s="20" t="str">
        <f>IF($A81="","",CAL!GD189+CAL!GD216+CAL!GD243+CAL!GD270+CAL!GD297+CAL!GD324)</f>
        <v/>
      </c>
      <c r="D81" s="10" t="str">
        <f t="shared" si="4"/>
        <v/>
      </c>
      <c r="E81" s="20" t="str">
        <f>IF($A81="","",CAL!GF189+CAL!GF216+CAL!GF243+CAL!GF270+CAL!GF297+CAL!GF324)</f>
        <v/>
      </c>
      <c r="F81" s="20" t="str">
        <f>IF($A81="","",CAL!GG189+CAL!GG216+CAL!GG243+CAL!GG270+CAL!GG297+CAL!GG324)</f>
        <v/>
      </c>
      <c r="G81" s="20" t="str">
        <f>IF($A81="","",CAL!GH189+CAL!GH216+CAL!GH243+CAL!GH270+CAL!GH297+CAL!GH324)</f>
        <v/>
      </c>
      <c r="H81" s="20" t="str">
        <f>IF($A81="","",CAL!GI189+CAL!GI216+CAL!GI243+CAL!GI270+CAL!GI297+CAL!GI324)</f>
        <v/>
      </c>
      <c r="I81" s="20" t="str">
        <f>IF($A81="","",CAL!GJ189+CAL!GJ216+CAL!GJ243+CAL!GJ270+CAL!GJ297+CAL!GJ324)</f>
        <v/>
      </c>
      <c r="J81" s="20" t="str">
        <f>IF($A81="","",CAL!GK189+CAL!GK216+CAL!GK243+CAL!GK270+CAL!GK297+CAL!GK324)</f>
        <v/>
      </c>
      <c r="K81" s="20" t="str">
        <f>IF($A81="","",CAL!GL189+CAL!GL216+CAL!GL243+CAL!GL270+CAL!GL297+CAL!GL324)</f>
        <v/>
      </c>
      <c r="L81" s="20" t="str">
        <f>IF($A81="","",CAL!GM189+CAL!GM216+CAL!GM243+CAL!GM270+CAL!GM297+CAL!GM324)</f>
        <v/>
      </c>
      <c r="M81" s="20" t="str">
        <f>IF($A81="","",CAL!GN189+CAL!GN216+CAL!GN243+CAL!GN270+CAL!GN297+CAL!GN324)</f>
        <v/>
      </c>
      <c r="N81" s="20" t="str">
        <f>IF($A81="","",CAL!GO189+CAL!GO216+CAL!GO243+CAL!GO270+CAL!GO297+CAL!GO324)</f>
        <v/>
      </c>
      <c r="O81" s="10" t="str">
        <f t="shared" si="5"/>
        <v/>
      </c>
      <c r="P81" s="20" t="str">
        <f>IF($A81="","",CAL!GQ189+CAL!GQ216+CAL!GQ243+CAL!GQ270+CAL!GQ297+CAL!GQ324)</f>
        <v/>
      </c>
      <c r="Q81" s="20" t="str">
        <f>IF($A81="","",CAL!GR189+CAL!GR216+CAL!GR243+CAL!GR270+CAL!GR297+CAL!GR324)</f>
        <v/>
      </c>
      <c r="R81" s="20" t="str">
        <f>IF($A81="","",CAL!GS189+CAL!GS216+CAL!GS243+CAL!GS270+CAL!GS297+CAL!GS324)</f>
        <v/>
      </c>
      <c r="S81" s="20" t="str">
        <f>IF($A81="","",CAL!GT189+CAL!GT216+CAL!GT243+CAL!GT270+CAL!GT297+CAL!GT324)</f>
        <v/>
      </c>
      <c r="T81" s="20" t="str">
        <f>IF($A81="","",CAL!GU189+CAL!GU216+CAL!GU243+CAL!GU270+CAL!GU297+CAL!GU324)</f>
        <v/>
      </c>
      <c r="U81" s="20" t="str">
        <f>IF($A81="","",CAL!GV189+CAL!GV216+CAL!GV243+CAL!GV270+CAL!GV297+CAL!GV324)</f>
        <v/>
      </c>
      <c r="V81" s="20" t="str">
        <f>IF($A81="","",CAL!GW189+CAL!GW216+CAL!GW243+CAL!GW270+CAL!GW297+CAL!GW324)</f>
        <v/>
      </c>
    </row>
    <row r="82" spans="1:25" hidden="1" x14ac:dyDescent="0.25">
      <c r="A82" s="66" t="str">
        <f>IFERROR(IF(CAL!GB190="","",CAL!GB190),"")</f>
        <v/>
      </c>
      <c r="B82" s="20" t="str">
        <f>IF($A82="","",CAL!GC190+CAL!GC217+CAL!GC244+CAL!GC271+CAL!GC298+CAL!GC325)</f>
        <v/>
      </c>
      <c r="C82" s="20" t="str">
        <f>IF($A82="","",CAL!GD190+CAL!GD217+CAL!GD244+CAL!GD271+CAL!GD298+CAL!GD325)</f>
        <v/>
      </c>
      <c r="D82" s="10" t="str">
        <f t="shared" si="4"/>
        <v/>
      </c>
      <c r="E82" s="20" t="str">
        <f>IF($A82="","",CAL!GF190+CAL!GF217+CAL!GF244+CAL!GF271+CAL!GF298+CAL!GF325)</f>
        <v/>
      </c>
      <c r="F82" s="20" t="str">
        <f>IF($A82="","",CAL!GG190+CAL!GG217+CAL!GG244+CAL!GG271+CAL!GG298+CAL!GG325)</f>
        <v/>
      </c>
      <c r="G82" s="20" t="str">
        <f>IF($A82="","",CAL!GH190+CAL!GH217+CAL!GH244+CAL!GH271+CAL!GH298+CAL!GH325)</f>
        <v/>
      </c>
      <c r="H82" s="20" t="str">
        <f>IF($A82="","",CAL!GI190+CAL!GI217+CAL!GI244+CAL!GI271+CAL!GI298+CAL!GI325)</f>
        <v/>
      </c>
      <c r="I82" s="20" t="str">
        <f>IF($A82="","",CAL!GJ190+CAL!GJ217+CAL!GJ244+CAL!GJ271+CAL!GJ298+CAL!GJ325)</f>
        <v/>
      </c>
      <c r="J82" s="20" t="str">
        <f>IF($A82="","",CAL!GK190+CAL!GK217+CAL!GK244+CAL!GK271+CAL!GK298+CAL!GK325)</f>
        <v/>
      </c>
      <c r="K82" s="20" t="str">
        <f>IF($A82="","",CAL!GL190+CAL!GL217+CAL!GL244+CAL!GL271+CAL!GL298+CAL!GL325)</f>
        <v/>
      </c>
      <c r="L82" s="20" t="str">
        <f>IF($A82="","",CAL!GM190+CAL!GM217+CAL!GM244+CAL!GM271+CAL!GM298+CAL!GM325)</f>
        <v/>
      </c>
      <c r="M82" s="20" t="str">
        <f>IF($A82="","",CAL!GN190+CAL!GN217+CAL!GN244+CAL!GN271+CAL!GN298+CAL!GN325)</f>
        <v/>
      </c>
      <c r="N82" s="20" t="str">
        <f>IF($A82="","",CAL!GO190+CAL!GO217+CAL!GO244+CAL!GO271+CAL!GO298+CAL!GO325)</f>
        <v/>
      </c>
      <c r="O82" s="10" t="str">
        <f t="shared" si="5"/>
        <v/>
      </c>
      <c r="P82" s="20" t="str">
        <f>IF($A82="","",CAL!GQ190+CAL!GQ217+CAL!GQ244+CAL!GQ271+CAL!GQ298+CAL!GQ325)</f>
        <v/>
      </c>
      <c r="Q82" s="20" t="str">
        <f>IF($A82="","",CAL!GR190+CAL!GR217+CAL!GR244+CAL!GR271+CAL!GR298+CAL!GR325)</f>
        <v/>
      </c>
      <c r="R82" s="20" t="str">
        <f>IF($A82="","",CAL!GS190+CAL!GS217+CAL!GS244+CAL!GS271+CAL!GS298+CAL!GS325)</f>
        <v/>
      </c>
      <c r="S82" s="20" t="str">
        <f>IF($A82="","",CAL!GT190+CAL!GT217+CAL!GT244+CAL!GT271+CAL!GT298+CAL!GT325)</f>
        <v/>
      </c>
      <c r="T82" s="20" t="str">
        <f>IF($A82="","",CAL!GU190+CAL!GU217+CAL!GU244+CAL!GU271+CAL!GU298+CAL!GU325)</f>
        <v/>
      </c>
      <c r="U82" s="20" t="str">
        <f>IF($A82="","",CAL!GV190+CAL!GV217+CAL!GV244+CAL!GV271+CAL!GV298+CAL!GV325)</f>
        <v/>
      </c>
      <c r="V82" s="20" t="str">
        <f>IF($A82="","",CAL!GW190+CAL!GW217+CAL!GW244+CAL!GW271+CAL!GW298+CAL!GW325)</f>
        <v/>
      </c>
    </row>
    <row r="83" spans="1:25" hidden="1" x14ac:dyDescent="0.25"/>
    <row r="84" spans="1:25" hidden="1" x14ac:dyDescent="0.25"/>
    <row r="85" spans="1:25" x14ac:dyDescent="0.25">
      <c r="A85"/>
      <c r="B85" s="352" t="s">
        <v>169</v>
      </c>
      <c r="C85" s="352"/>
      <c r="D85"/>
      <c r="E85"/>
      <c r="F85"/>
      <c r="G85"/>
      <c r="H85"/>
      <c r="I85"/>
      <c r="J85"/>
      <c r="K85"/>
      <c r="L85"/>
      <c r="M85" s="351" t="s">
        <v>170</v>
      </c>
      <c r="N85" s="351"/>
      <c r="O85" s="351"/>
      <c r="P85" s="351"/>
      <c r="Q85" s="351"/>
      <c r="R85"/>
      <c r="S85"/>
      <c r="T85"/>
      <c r="U85"/>
      <c r="V85" s="42"/>
      <c r="Y85" s="33"/>
    </row>
  </sheetData>
  <sheetProtection sheet="1" formatCells="0" formatColumns="0" formatRows="0" insertColumns="0" insertRows="0" insertHyperlinks="0" deleteColumns="0" deleteRows="0" sort="0" autoFilter="0" pivotTables="0"/>
  <mergeCells count="10">
    <mergeCell ref="M85:Q85"/>
    <mergeCell ref="B85:C85"/>
    <mergeCell ref="U1:V1"/>
    <mergeCell ref="U2:V2"/>
    <mergeCell ref="A29:S29"/>
    <mergeCell ref="A56:S56"/>
    <mergeCell ref="A1:Q1"/>
    <mergeCell ref="A2:Q2"/>
    <mergeCell ref="R1:T1"/>
    <mergeCell ref="R2:T2"/>
  </mergeCells>
  <pageMargins left="1" right="0" top="0.85433070899999997" bottom="5.1181101999999999E-2" header="0.31496062992126" footer="0.31496062992126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DISTRIBUTION </vt:lpstr>
      <vt:lpstr>INPUT DATA</vt:lpstr>
      <vt:lpstr>INPUT INF</vt:lpstr>
      <vt:lpstr>CAL</vt:lpstr>
      <vt:lpstr>SCHOOL </vt:lpstr>
      <vt:lpstr>COMP</vt:lpstr>
      <vt:lpstr>SUBJECT WISE TOPPERS</vt:lpstr>
      <vt:lpstr>POSITION</vt:lpstr>
      <vt:lpstr>SCHOOL SUBJET WISE</vt:lpstr>
      <vt:lpstr>I SHIFT TEACHERS WISE</vt:lpstr>
      <vt:lpstr>II SHIFT TEACHERS WISE</vt:lpstr>
      <vt:lpstr>INSTRUCTION</vt:lpstr>
      <vt:lpstr>'DISTRIBUTION '!_65401__RESULT_XII</vt:lpstr>
      <vt:lpstr>'INPUT DATA'!_65401__RESULT_XII</vt:lpstr>
      <vt:lpstr>CAL!Print_Area</vt:lpstr>
      <vt:lpstr>'I SHIFT TEACHERS WISE'!Print_Area</vt:lpstr>
      <vt:lpstr>'SCHOOL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2021-10-21T08:32:44Z</dcterms:modified>
</cp:coreProperties>
</file>